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ACDSERV5\Communications_new\Publications_Presentations\Education\BEF_Primer_2020\BEF_Charts_Graphs\"/>
    </mc:Choice>
  </mc:AlternateContent>
  <bookViews>
    <workbookView xWindow="0" yWindow="0" windowWidth="14910" windowHeight="10215"/>
  </bookViews>
  <sheets>
    <sheet name="Select a SD" sheetId="4" r:id="rId1"/>
    <sheet name="SD List" sheetId="3" state="hidden" r:id="rId2"/>
    <sheet name="SD Dollars" sheetId="24" r:id="rId3"/>
    <sheet name="20-21 Hold-Harmed" sheetId="23" r:id="rId4"/>
    <sheet name="15-16 Calc" sheetId="6" state="hidden" r:id="rId5"/>
    <sheet name="15-16 LECI" sheetId="14" state="hidden" r:id="rId6"/>
    <sheet name="16-17 Calc" sheetId="8" state="hidden" r:id="rId7"/>
    <sheet name="16-17 LECI" sheetId="15" state="hidden" r:id="rId8"/>
    <sheet name="17-18 Calc" sheetId="9" state="hidden" r:id="rId9"/>
    <sheet name="17-18 LECI" sheetId="16" state="hidden" r:id="rId10"/>
    <sheet name="18-19 Calc" sheetId="10" state="hidden" r:id="rId11"/>
    <sheet name="18-19 LECI" sheetId="17" state="hidden" r:id="rId12"/>
    <sheet name="19-20 Calc" sheetId="11" state="hidden" r:id="rId13"/>
    <sheet name="19-20 LECI" sheetId="18" state="hidden" r:id="rId14"/>
    <sheet name="20-21 Calc" sheetId="12" state="hidden" r:id="rId15"/>
    <sheet name="20-21 LECI" sheetId="19" state="hidden" r:id="rId16"/>
    <sheet name="Members by SD" sheetId="21" state="hidden" r:id="rId17"/>
    <sheet name="base and formula" sheetId="22" state="hidden" r:id="rId18"/>
  </sheets>
  <definedNames>
    <definedName name="_xlnm.Print_Area" localSheetId="3">'20-21 Hold-Harmed'!$B$1:$L$502</definedName>
    <definedName name="_xlnm.Print_Area" localSheetId="2">'SD Dollars'!$A$1:$I$33</definedName>
    <definedName name="_xlnm.Print_Area" localSheetId="0">'Select a SD'!$A$1:$BX$62</definedName>
    <definedName name="_xlnm.Print_Titles" localSheetId="3">'20-21 Hold-Harmed'!$1:$2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9" i="24" l="1"/>
  <c r="V4" i="24"/>
  <c r="B33" i="24"/>
  <c r="B32" i="24"/>
  <c r="B31" i="24"/>
  <c r="B30" i="24"/>
  <c r="B29" i="24"/>
  <c r="B28" i="24"/>
  <c r="B22" i="24"/>
  <c r="B21" i="24"/>
  <c r="B20" i="24"/>
  <c r="B19" i="24"/>
  <c r="B18" i="24"/>
  <c r="B17" i="24"/>
  <c r="C18" i="24"/>
  <c r="C19" i="24"/>
  <c r="C20" i="24"/>
  <c r="C21" i="24"/>
  <c r="V6" i="24" s="1"/>
  <c r="C22" i="24"/>
  <c r="V11" i="24" s="1"/>
  <c r="A14" i="24" l="1"/>
  <c r="BG35" i="4" l="1"/>
  <c r="BG34" i="4"/>
  <c r="BG33" i="4"/>
  <c r="BG32" i="4"/>
  <c r="BG31" i="4"/>
  <c r="BG30" i="4"/>
  <c r="A25" i="24" l="1"/>
  <c r="F33" i="24"/>
  <c r="F32" i="24"/>
  <c r="F31" i="24"/>
  <c r="F30" i="24"/>
  <c r="F28" i="24"/>
  <c r="F22" i="24"/>
  <c r="F21" i="24"/>
  <c r="F20" i="24"/>
  <c r="F19" i="24"/>
  <c r="F17" i="24"/>
  <c r="G17" i="24"/>
  <c r="H17" i="24"/>
  <c r="G18" i="24"/>
  <c r="H18" i="24"/>
  <c r="G19" i="24"/>
  <c r="H19" i="24"/>
  <c r="G20" i="24"/>
  <c r="H20" i="24"/>
  <c r="G21" i="24"/>
  <c r="V7" i="24" s="1"/>
  <c r="H21" i="24"/>
  <c r="G22" i="24"/>
  <c r="V12" i="24" s="1"/>
  <c r="I19" i="24" l="1"/>
  <c r="I20" i="24"/>
  <c r="I18" i="24"/>
  <c r="I21" i="24"/>
  <c r="O505" i="23" l="1"/>
  <c r="D2" i="23"/>
  <c r="E4" i="23" s="1"/>
  <c r="F4" i="23" l="1"/>
  <c r="J4" i="23"/>
  <c r="E502" i="23"/>
  <c r="E501" i="23"/>
  <c r="E500" i="23"/>
  <c r="E499" i="23"/>
  <c r="E498" i="23"/>
  <c r="E497" i="23"/>
  <c r="E496" i="23"/>
  <c r="E495" i="23"/>
  <c r="E494" i="23"/>
  <c r="E493" i="23"/>
  <c r="E492" i="23"/>
  <c r="E491" i="23"/>
  <c r="E490" i="23"/>
  <c r="E489" i="23"/>
  <c r="E488" i="23"/>
  <c r="E487" i="23"/>
  <c r="E486" i="23"/>
  <c r="E485" i="23"/>
  <c r="E484" i="23"/>
  <c r="E483" i="23"/>
  <c r="E482" i="23"/>
  <c r="E481" i="23"/>
  <c r="E480" i="23"/>
  <c r="E479" i="23"/>
  <c r="E478" i="23"/>
  <c r="E477" i="23"/>
  <c r="E476" i="23"/>
  <c r="E475" i="23"/>
  <c r="E474" i="23"/>
  <c r="E473" i="23"/>
  <c r="E472" i="23"/>
  <c r="E471" i="23"/>
  <c r="E470" i="23"/>
  <c r="E469" i="23"/>
  <c r="E468" i="23"/>
  <c r="E467" i="23"/>
  <c r="E466" i="23"/>
  <c r="E465" i="23"/>
  <c r="E463" i="23"/>
  <c r="E459" i="23"/>
  <c r="E455" i="23"/>
  <c r="E451" i="23"/>
  <c r="E447" i="23"/>
  <c r="E443" i="23"/>
  <c r="E439" i="23"/>
  <c r="E435" i="23"/>
  <c r="E431" i="23"/>
  <c r="E427" i="23"/>
  <c r="E464" i="23"/>
  <c r="E460" i="23"/>
  <c r="E456" i="23"/>
  <c r="E452" i="23"/>
  <c r="E448" i="23"/>
  <c r="E444" i="23"/>
  <c r="E440" i="23"/>
  <c r="E436" i="23"/>
  <c r="E432" i="23"/>
  <c r="E428" i="23"/>
  <c r="E453" i="23"/>
  <c r="E445" i="23"/>
  <c r="E461" i="23"/>
  <c r="E424" i="23"/>
  <c r="E420" i="23"/>
  <c r="E416" i="23"/>
  <c r="E412" i="23"/>
  <c r="E408" i="23"/>
  <c r="E404" i="23"/>
  <c r="E400" i="23"/>
  <c r="E396" i="23"/>
  <c r="E392" i="23"/>
  <c r="E388" i="23"/>
  <c r="E384" i="23"/>
  <c r="E380" i="23"/>
  <c r="E376" i="23"/>
  <c r="E372" i="23"/>
  <c r="E454" i="23"/>
  <c r="E446" i="23"/>
  <c r="E438" i="23"/>
  <c r="E430" i="23"/>
  <c r="E421" i="23"/>
  <c r="E417" i="23"/>
  <c r="E413" i="23"/>
  <c r="E409" i="23"/>
  <c r="E405" i="23"/>
  <c r="E401" i="23"/>
  <c r="E397" i="23"/>
  <c r="E393" i="23"/>
  <c r="E389" i="23"/>
  <c r="E385" i="23"/>
  <c r="E381" i="23"/>
  <c r="E422" i="23"/>
  <c r="E418" i="23"/>
  <c r="E414" i="23"/>
  <c r="E410" i="23"/>
  <c r="E406" i="23"/>
  <c r="E402" i="23"/>
  <c r="E398" i="23"/>
  <c r="E394" i="23"/>
  <c r="E390" i="23"/>
  <c r="E386" i="23"/>
  <c r="E382" i="23"/>
  <c r="E378" i="23"/>
  <c r="E374" i="23"/>
  <c r="E368" i="23"/>
  <c r="E449" i="23"/>
  <c r="E411" i="23"/>
  <c r="E395" i="23"/>
  <c r="E379" i="23"/>
  <c r="E371" i="23"/>
  <c r="E359" i="23"/>
  <c r="E351" i="23"/>
  <c r="E343" i="23"/>
  <c r="E335" i="23"/>
  <c r="E462" i="23"/>
  <c r="E442" i="23"/>
  <c r="E434" i="23"/>
  <c r="E426" i="23"/>
  <c r="E407" i="23"/>
  <c r="E391" i="23"/>
  <c r="E377" i="23"/>
  <c r="E361" i="23"/>
  <c r="E353" i="23"/>
  <c r="E345" i="23"/>
  <c r="E337" i="23"/>
  <c r="E457" i="23"/>
  <c r="E362" i="23"/>
  <c r="E450" i="23"/>
  <c r="E403" i="23"/>
  <c r="E387" i="23"/>
  <c r="E375" i="23"/>
  <c r="E363" i="23"/>
  <c r="E355" i="23"/>
  <c r="E347" i="23"/>
  <c r="E441" i="23"/>
  <c r="E437" i="23"/>
  <c r="E433" i="23"/>
  <c r="E429" i="23"/>
  <c r="E425" i="23"/>
  <c r="E423" i="23"/>
  <c r="E419" i="23"/>
  <c r="E415" i="23"/>
  <c r="E399" i="23"/>
  <c r="E383" i="23"/>
  <c r="E373" i="23"/>
  <c r="E370" i="23"/>
  <c r="E365" i="23"/>
  <c r="E369" i="23"/>
  <c r="E356" i="23"/>
  <c r="E328" i="23"/>
  <c r="E320" i="23"/>
  <c r="E312" i="23"/>
  <c r="E304" i="23"/>
  <c r="E296" i="23"/>
  <c r="E288" i="23"/>
  <c r="E280" i="23"/>
  <c r="E272" i="23"/>
  <c r="E264" i="23"/>
  <c r="E256" i="23"/>
  <c r="E248" i="23"/>
  <c r="E367" i="23"/>
  <c r="E360" i="23"/>
  <c r="E350" i="23"/>
  <c r="E344" i="23"/>
  <c r="E339" i="23"/>
  <c r="E336" i="23"/>
  <c r="E329" i="23"/>
  <c r="E321" i="23"/>
  <c r="E313" i="23"/>
  <c r="E305" i="23"/>
  <c r="E297" i="23"/>
  <c r="E289" i="23"/>
  <c r="E281" i="23"/>
  <c r="E273" i="23"/>
  <c r="E265" i="23"/>
  <c r="E257" i="23"/>
  <c r="E249" i="23"/>
  <c r="E241" i="23"/>
  <c r="E233" i="23"/>
  <c r="E225" i="23"/>
  <c r="E217" i="23"/>
  <c r="E354" i="23"/>
  <c r="E330" i="23"/>
  <c r="E322" i="23"/>
  <c r="E314" i="23"/>
  <c r="E306" i="23"/>
  <c r="E298" i="23"/>
  <c r="E290" i="23"/>
  <c r="E282" i="23"/>
  <c r="E274" i="23"/>
  <c r="E266" i="23"/>
  <c r="E258" i="23"/>
  <c r="E250" i="23"/>
  <c r="E242" i="23"/>
  <c r="E234" i="23"/>
  <c r="E458" i="23"/>
  <c r="E357" i="23"/>
  <c r="E340" i="23"/>
  <c r="E331" i="23"/>
  <c r="E323" i="23"/>
  <c r="E315" i="23"/>
  <c r="E307" i="23"/>
  <c r="E299" i="23"/>
  <c r="E291" i="23"/>
  <c r="E283" i="23"/>
  <c r="E275" i="23"/>
  <c r="E267" i="23"/>
  <c r="E259" i="23"/>
  <c r="E251" i="23"/>
  <c r="E243" i="23"/>
  <c r="E235" i="23"/>
  <c r="E227" i="23"/>
  <c r="E219" i="23"/>
  <c r="E348" i="23"/>
  <c r="E332" i="23"/>
  <c r="E324" i="23"/>
  <c r="E316" i="23"/>
  <c r="E308" i="23"/>
  <c r="E300" i="23"/>
  <c r="E292" i="23"/>
  <c r="E284" i="23"/>
  <c r="E276" i="23"/>
  <c r="E268" i="23"/>
  <c r="E260" i="23"/>
  <c r="E252" i="23"/>
  <c r="E244" i="23"/>
  <c r="E358" i="23"/>
  <c r="E352" i="23"/>
  <c r="E341" i="23"/>
  <c r="E333" i="23"/>
  <c r="E325" i="23"/>
  <c r="E317" i="23"/>
  <c r="E309" i="23"/>
  <c r="E301" i="23"/>
  <c r="E293" i="23"/>
  <c r="E285" i="23"/>
  <c r="E277" i="23"/>
  <c r="E269" i="23"/>
  <c r="E261" i="23"/>
  <c r="E253" i="23"/>
  <c r="E245" i="23"/>
  <c r="E237" i="23"/>
  <c r="E229" i="23"/>
  <c r="E366" i="23"/>
  <c r="E364" i="23"/>
  <c r="E346" i="23"/>
  <c r="E342" i="23"/>
  <c r="E338" i="23"/>
  <c r="E334" i="23"/>
  <c r="E326" i="23"/>
  <c r="E318" i="23"/>
  <c r="E310" i="23"/>
  <c r="E302" i="23"/>
  <c r="E294" i="23"/>
  <c r="E286" i="23"/>
  <c r="E349" i="23"/>
  <c r="E327" i="23"/>
  <c r="E319" i="23"/>
  <c r="E311" i="23"/>
  <c r="E303" i="23"/>
  <c r="E295" i="23"/>
  <c r="E287" i="23"/>
  <c r="E279" i="23"/>
  <c r="E271" i="23"/>
  <c r="E263" i="23"/>
  <c r="E255" i="23"/>
  <c r="E247" i="23"/>
  <c r="E239" i="23"/>
  <c r="E231" i="23"/>
  <c r="E223" i="23"/>
  <c r="E215" i="23"/>
  <c r="E211" i="23"/>
  <c r="E206" i="23"/>
  <c r="E198" i="23"/>
  <c r="E197" i="23"/>
  <c r="E196" i="23"/>
  <c r="E195" i="23"/>
  <c r="E194" i="23"/>
  <c r="E193" i="23"/>
  <c r="E192" i="23"/>
  <c r="E191" i="23"/>
  <c r="E190" i="23"/>
  <c r="E189" i="23"/>
  <c r="E188" i="23"/>
  <c r="E187" i="23"/>
  <c r="E186" i="23"/>
  <c r="E185" i="23"/>
  <c r="E184" i="23"/>
  <c r="E183" i="23"/>
  <c r="E182" i="23"/>
  <c r="E181" i="23"/>
  <c r="E180" i="23"/>
  <c r="E179" i="23"/>
  <c r="E178" i="23"/>
  <c r="E177" i="23"/>
  <c r="E176" i="23"/>
  <c r="E175" i="23"/>
  <c r="E174" i="23"/>
  <c r="E173" i="23"/>
  <c r="E172" i="23"/>
  <c r="E171" i="23"/>
  <c r="E170" i="23"/>
  <c r="E169" i="23"/>
  <c r="E168" i="23"/>
  <c r="E167" i="23"/>
  <c r="E166" i="23"/>
  <c r="E165" i="23"/>
  <c r="E164" i="23"/>
  <c r="E163" i="23"/>
  <c r="E162" i="23"/>
  <c r="E161" i="23"/>
  <c r="E160" i="23"/>
  <c r="E159" i="23"/>
  <c r="E158" i="23"/>
  <c r="E157" i="23"/>
  <c r="E156" i="23"/>
  <c r="E155" i="23"/>
  <c r="E154" i="23"/>
  <c r="E153" i="23"/>
  <c r="E152" i="23"/>
  <c r="E151" i="23"/>
  <c r="E150" i="23"/>
  <c r="E149" i="23"/>
  <c r="E148" i="23"/>
  <c r="E147" i="23"/>
  <c r="E146" i="23"/>
  <c r="E145" i="23"/>
  <c r="E144" i="23"/>
  <c r="E143" i="23"/>
  <c r="E142" i="23"/>
  <c r="E141" i="23"/>
  <c r="E140" i="23"/>
  <c r="E139" i="23"/>
  <c r="E138" i="23"/>
  <c r="E137" i="23"/>
  <c r="E136" i="23"/>
  <c r="E135" i="23"/>
  <c r="E134" i="23"/>
  <c r="E133" i="23"/>
  <c r="E132" i="23"/>
  <c r="E131" i="23"/>
  <c r="E130" i="23"/>
  <c r="E129" i="23"/>
  <c r="E128" i="23"/>
  <c r="E127" i="23"/>
  <c r="E126" i="23"/>
  <c r="E125" i="23"/>
  <c r="E124" i="23"/>
  <c r="E123" i="23"/>
  <c r="E122" i="23"/>
  <c r="E121" i="23"/>
  <c r="E120" i="23"/>
  <c r="E119" i="23"/>
  <c r="E118" i="23"/>
  <c r="E117" i="23"/>
  <c r="E116" i="23"/>
  <c r="E115" i="23"/>
  <c r="E114" i="23"/>
  <c r="E113" i="23"/>
  <c r="E112" i="23"/>
  <c r="E111" i="23"/>
  <c r="E110" i="23"/>
  <c r="E109" i="23"/>
  <c r="E108" i="23"/>
  <c r="E107" i="23"/>
  <c r="E106" i="23"/>
  <c r="E105" i="23"/>
  <c r="E104" i="23"/>
  <c r="E103" i="23"/>
  <c r="E102" i="23"/>
  <c r="E101" i="23"/>
  <c r="E100" i="23"/>
  <c r="E99" i="23"/>
  <c r="E98" i="23"/>
  <c r="E97" i="23"/>
  <c r="E96" i="23"/>
  <c r="E95" i="23"/>
  <c r="E94" i="23"/>
  <c r="E93" i="23"/>
  <c r="E92" i="23"/>
  <c r="E91" i="23"/>
  <c r="E90" i="23"/>
  <c r="E238" i="23"/>
  <c r="E236" i="23"/>
  <c r="E220" i="23"/>
  <c r="E212" i="23"/>
  <c r="E224" i="23"/>
  <c r="E213" i="23"/>
  <c r="E208" i="23"/>
  <c r="E270" i="23"/>
  <c r="E254" i="23"/>
  <c r="E232" i="23"/>
  <c r="E218" i="23"/>
  <c r="E214" i="23"/>
  <c r="E221" i="23"/>
  <c r="E209" i="23"/>
  <c r="E202" i="23"/>
  <c r="E230" i="23"/>
  <c r="E228" i="23"/>
  <c r="E203" i="23"/>
  <c r="E278" i="23"/>
  <c r="E262" i="23"/>
  <c r="E246" i="23"/>
  <c r="E240" i="23"/>
  <c r="E226" i="23"/>
  <c r="E199" i="23"/>
  <c r="E200" i="23"/>
  <c r="E89" i="23"/>
  <c r="E88" i="23"/>
  <c r="E87" i="23"/>
  <c r="E86" i="23"/>
  <c r="E85" i="23"/>
  <c r="E84" i="23"/>
  <c r="E83" i="23"/>
  <c r="E82" i="23"/>
  <c r="E81" i="23"/>
  <c r="E80" i="23"/>
  <c r="E79" i="23"/>
  <c r="E78" i="23"/>
  <c r="E77" i="23"/>
  <c r="E76" i="23"/>
  <c r="E75" i="23"/>
  <c r="E74" i="23"/>
  <c r="E73" i="23"/>
  <c r="E72" i="23"/>
  <c r="E71" i="23"/>
  <c r="E70" i="23"/>
  <c r="E69" i="23"/>
  <c r="E68" i="23"/>
  <c r="E67" i="23"/>
  <c r="E66" i="23"/>
  <c r="E65" i="23"/>
  <c r="E64" i="23"/>
  <c r="E63" i="23"/>
  <c r="E62" i="23"/>
  <c r="E61" i="23"/>
  <c r="E60" i="23"/>
  <c r="E59" i="23"/>
  <c r="E58" i="23"/>
  <c r="E57" i="23"/>
  <c r="E56" i="23"/>
  <c r="E55" i="23"/>
  <c r="E54" i="23"/>
  <c r="E53" i="23"/>
  <c r="E52" i="23"/>
  <c r="E51" i="23"/>
  <c r="E50" i="23"/>
  <c r="E49" i="23"/>
  <c r="E48" i="23"/>
  <c r="E47" i="23"/>
  <c r="E46" i="23"/>
  <c r="E45" i="23"/>
  <c r="E44" i="23"/>
  <c r="E43" i="23"/>
  <c r="E42" i="23"/>
  <c r="E41" i="23"/>
  <c r="E40" i="23"/>
  <c r="E39" i="23"/>
  <c r="E38" i="23"/>
  <c r="E37" i="23"/>
  <c r="E36" i="23"/>
  <c r="E35" i="23"/>
  <c r="E34" i="23"/>
  <c r="E33" i="23"/>
  <c r="E32" i="23"/>
  <c r="E31" i="23"/>
  <c r="E30" i="23"/>
  <c r="E29" i="23"/>
  <c r="E28" i="23"/>
  <c r="E27" i="23"/>
  <c r="E26" i="23"/>
  <c r="E25" i="23"/>
  <c r="E24" i="23"/>
  <c r="E23" i="23"/>
  <c r="E22" i="23"/>
  <c r="E21" i="23"/>
  <c r="E20" i="23"/>
  <c r="E19" i="23"/>
  <c r="E18" i="23"/>
  <c r="E17" i="23"/>
  <c r="E16" i="23"/>
  <c r="E15" i="23"/>
  <c r="E14" i="23"/>
  <c r="E13" i="23"/>
  <c r="E12" i="23"/>
  <c r="E11" i="23"/>
  <c r="E10" i="23"/>
  <c r="E9" i="23"/>
  <c r="E8" i="23"/>
  <c r="E7" i="23"/>
  <c r="E6" i="23"/>
  <c r="E5" i="23"/>
  <c r="E222" i="23"/>
  <c r="E204" i="23"/>
  <c r="E207" i="23"/>
  <c r="E201" i="23"/>
  <c r="E3" i="23"/>
  <c r="E205" i="23"/>
  <c r="E216" i="23"/>
  <c r="E210" i="23"/>
  <c r="G4" i="23"/>
  <c r="BN3" i="22"/>
  <c r="BO3" i="22"/>
  <c r="BP3" i="22"/>
  <c r="BQ3" i="22"/>
  <c r="BN4" i="22"/>
  <c r="BO4" i="22"/>
  <c r="BP4" i="22"/>
  <c r="BQ4" i="22"/>
  <c r="BN5" i="22"/>
  <c r="BO5" i="22"/>
  <c r="BP5" i="22"/>
  <c r="BQ5" i="22"/>
  <c r="BN6" i="22"/>
  <c r="BO6" i="22"/>
  <c r="BP6" i="22"/>
  <c r="BQ6" i="22"/>
  <c r="BN7" i="22"/>
  <c r="BO7" i="22"/>
  <c r="BP7" i="22"/>
  <c r="BQ7" i="22"/>
  <c r="BN8" i="22"/>
  <c r="BO8" i="22"/>
  <c r="BP8" i="22"/>
  <c r="BQ8" i="22"/>
  <c r="BN9" i="22"/>
  <c r="BO9" i="22"/>
  <c r="BP9" i="22"/>
  <c r="BQ9" i="22"/>
  <c r="BN10" i="22"/>
  <c r="BO10" i="22"/>
  <c r="BP10" i="22"/>
  <c r="BQ10" i="22"/>
  <c r="BN11" i="22"/>
  <c r="BO11" i="22"/>
  <c r="BP11" i="22"/>
  <c r="BQ11" i="22"/>
  <c r="BN12" i="22"/>
  <c r="BO12" i="22"/>
  <c r="BP12" i="22"/>
  <c r="BQ12" i="22"/>
  <c r="BN13" i="22"/>
  <c r="BO13" i="22"/>
  <c r="BP13" i="22"/>
  <c r="BQ13" i="22"/>
  <c r="BN14" i="22"/>
  <c r="BO14" i="22"/>
  <c r="BP14" i="22"/>
  <c r="BQ14" i="22"/>
  <c r="BN15" i="22"/>
  <c r="BO15" i="22"/>
  <c r="BP15" i="22"/>
  <c r="BQ15" i="22"/>
  <c r="BN16" i="22"/>
  <c r="BO16" i="22"/>
  <c r="BP16" i="22"/>
  <c r="BQ16" i="22"/>
  <c r="BN17" i="22"/>
  <c r="BO17" i="22"/>
  <c r="BP17" i="22"/>
  <c r="BQ17" i="22"/>
  <c r="BN18" i="22"/>
  <c r="BO18" i="22"/>
  <c r="BP18" i="22"/>
  <c r="BQ18" i="22"/>
  <c r="BN19" i="22"/>
  <c r="BO19" i="22"/>
  <c r="BP19" i="22"/>
  <c r="BQ19" i="22"/>
  <c r="BN20" i="22"/>
  <c r="BO20" i="22"/>
  <c r="BP20" i="22"/>
  <c r="BQ20" i="22"/>
  <c r="BN21" i="22"/>
  <c r="BO21" i="22"/>
  <c r="BP21" i="22"/>
  <c r="BQ21" i="22"/>
  <c r="BN22" i="22"/>
  <c r="BO22" i="22"/>
  <c r="BP22" i="22"/>
  <c r="BQ22" i="22"/>
  <c r="BN23" i="22"/>
  <c r="BO23" i="22"/>
  <c r="BP23" i="22"/>
  <c r="BQ23" i="22"/>
  <c r="BN24" i="22"/>
  <c r="BO24" i="22"/>
  <c r="BP24" i="22"/>
  <c r="BQ24" i="22"/>
  <c r="BN25" i="22"/>
  <c r="BO25" i="22"/>
  <c r="BP25" i="22"/>
  <c r="BQ25" i="22"/>
  <c r="BN26" i="22"/>
  <c r="BO26" i="22"/>
  <c r="BP26" i="22"/>
  <c r="BQ26" i="22"/>
  <c r="BN27" i="22"/>
  <c r="BO27" i="22"/>
  <c r="BP27" i="22"/>
  <c r="BQ27" i="22"/>
  <c r="BN28" i="22"/>
  <c r="BO28" i="22"/>
  <c r="BP28" i="22"/>
  <c r="BQ28" i="22"/>
  <c r="BN29" i="22"/>
  <c r="BO29" i="22"/>
  <c r="BP29" i="22"/>
  <c r="BQ29" i="22"/>
  <c r="BN30" i="22"/>
  <c r="BO30" i="22"/>
  <c r="BP30" i="22"/>
  <c r="BQ30" i="22"/>
  <c r="BN31" i="22"/>
  <c r="BO31" i="22"/>
  <c r="BP31" i="22"/>
  <c r="BQ31" i="22"/>
  <c r="BN32" i="22"/>
  <c r="BO32" i="22"/>
  <c r="BP32" i="22"/>
  <c r="BQ32" i="22"/>
  <c r="BN33" i="22"/>
  <c r="BO33" i="22"/>
  <c r="BP33" i="22"/>
  <c r="BQ33" i="22"/>
  <c r="BN34" i="22"/>
  <c r="BO34" i="22"/>
  <c r="BP34" i="22"/>
  <c r="BQ34" i="22"/>
  <c r="BN35" i="22"/>
  <c r="BO35" i="22"/>
  <c r="BP35" i="22"/>
  <c r="BQ35" i="22"/>
  <c r="BN36" i="22"/>
  <c r="BO36" i="22"/>
  <c r="BP36" i="22"/>
  <c r="BQ36" i="22"/>
  <c r="BN37" i="22"/>
  <c r="BO37" i="22"/>
  <c r="BP37" i="22"/>
  <c r="BQ37" i="22"/>
  <c r="BN38" i="22"/>
  <c r="BO38" i="22"/>
  <c r="BP38" i="22"/>
  <c r="BQ38" i="22"/>
  <c r="BN39" i="22"/>
  <c r="BO39" i="22"/>
  <c r="BP39" i="22"/>
  <c r="BQ39" i="22"/>
  <c r="BN40" i="22"/>
  <c r="BO40" i="22"/>
  <c r="BP40" i="22"/>
  <c r="BQ40" i="22"/>
  <c r="BN41" i="22"/>
  <c r="BO41" i="22"/>
  <c r="BP41" i="22"/>
  <c r="BQ41" i="22"/>
  <c r="BN42" i="22"/>
  <c r="BO42" i="22"/>
  <c r="BP42" i="22"/>
  <c r="BQ42" i="22"/>
  <c r="BN43" i="22"/>
  <c r="BO43" i="22"/>
  <c r="BP43" i="22"/>
  <c r="BQ43" i="22"/>
  <c r="BN44" i="22"/>
  <c r="BO44" i="22"/>
  <c r="BP44" i="22"/>
  <c r="BQ44" i="22"/>
  <c r="BN45" i="22"/>
  <c r="BO45" i="22"/>
  <c r="BP45" i="22"/>
  <c r="BQ45" i="22"/>
  <c r="BN46" i="22"/>
  <c r="BO46" i="22"/>
  <c r="BP46" i="22"/>
  <c r="BQ46" i="22"/>
  <c r="BN47" i="22"/>
  <c r="BO47" i="22"/>
  <c r="BP47" i="22"/>
  <c r="BQ47" i="22"/>
  <c r="BN48" i="22"/>
  <c r="BO48" i="22"/>
  <c r="BP48" i="22"/>
  <c r="BQ48" i="22"/>
  <c r="BN49" i="22"/>
  <c r="BO49" i="22"/>
  <c r="BP49" i="22"/>
  <c r="BQ49" i="22"/>
  <c r="BN50" i="22"/>
  <c r="BO50" i="22"/>
  <c r="BP50" i="22"/>
  <c r="BQ50" i="22"/>
  <c r="BN51" i="22"/>
  <c r="BO51" i="22"/>
  <c r="BP51" i="22"/>
  <c r="BQ51" i="22"/>
  <c r="BN52" i="22"/>
  <c r="BO52" i="22"/>
  <c r="BP52" i="22"/>
  <c r="BQ52" i="22"/>
  <c r="BN53" i="22"/>
  <c r="BO53" i="22"/>
  <c r="BP53" i="22"/>
  <c r="BQ53" i="22"/>
  <c r="BN54" i="22"/>
  <c r="BO54" i="22"/>
  <c r="BP54" i="22"/>
  <c r="BQ54" i="22"/>
  <c r="BN55" i="22"/>
  <c r="BO55" i="22"/>
  <c r="BP55" i="22"/>
  <c r="BQ55" i="22"/>
  <c r="BN56" i="22"/>
  <c r="BO56" i="22"/>
  <c r="BP56" i="22"/>
  <c r="BQ56" i="22"/>
  <c r="BN57" i="22"/>
  <c r="BO57" i="22"/>
  <c r="BP57" i="22"/>
  <c r="BQ57" i="22"/>
  <c r="BN58" i="22"/>
  <c r="BO58" i="22"/>
  <c r="BP58" i="22"/>
  <c r="BQ58" i="22"/>
  <c r="BN59" i="22"/>
  <c r="BO59" i="22"/>
  <c r="BP59" i="22"/>
  <c r="BQ59" i="22"/>
  <c r="BN60" i="22"/>
  <c r="BO60" i="22"/>
  <c r="BP60" i="22"/>
  <c r="BQ60" i="22"/>
  <c r="BN61" i="22"/>
  <c r="BO61" i="22"/>
  <c r="BP61" i="22"/>
  <c r="BQ61" i="22"/>
  <c r="BN62" i="22"/>
  <c r="BO62" i="22"/>
  <c r="BP62" i="22"/>
  <c r="BQ62" i="22"/>
  <c r="BN63" i="22"/>
  <c r="BO63" i="22"/>
  <c r="BP63" i="22"/>
  <c r="BQ63" i="22"/>
  <c r="BN64" i="22"/>
  <c r="BO64" i="22"/>
  <c r="BP64" i="22"/>
  <c r="BQ64" i="22"/>
  <c r="BN65" i="22"/>
  <c r="BO65" i="22"/>
  <c r="BP65" i="22"/>
  <c r="BQ65" i="22"/>
  <c r="BN66" i="22"/>
  <c r="BO66" i="22"/>
  <c r="BP66" i="22"/>
  <c r="BQ66" i="22"/>
  <c r="BN67" i="22"/>
  <c r="BO67" i="22"/>
  <c r="BP67" i="22"/>
  <c r="BQ67" i="22"/>
  <c r="BN68" i="22"/>
  <c r="BO68" i="22"/>
  <c r="BP68" i="22"/>
  <c r="BQ68" i="22"/>
  <c r="BN69" i="22"/>
  <c r="BO69" i="22"/>
  <c r="BP69" i="22"/>
  <c r="BQ69" i="22"/>
  <c r="BN70" i="22"/>
  <c r="BO70" i="22"/>
  <c r="BP70" i="22"/>
  <c r="BQ70" i="22"/>
  <c r="BN71" i="22"/>
  <c r="BO71" i="22"/>
  <c r="BP71" i="22"/>
  <c r="BQ71" i="22"/>
  <c r="BN72" i="22"/>
  <c r="BO72" i="22"/>
  <c r="BP72" i="22"/>
  <c r="BQ72" i="22"/>
  <c r="BN73" i="22"/>
  <c r="BO73" i="22"/>
  <c r="BP73" i="22"/>
  <c r="BQ73" i="22"/>
  <c r="BN74" i="22"/>
  <c r="BO74" i="22"/>
  <c r="BP74" i="22"/>
  <c r="BQ74" i="22"/>
  <c r="BN75" i="22"/>
  <c r="BO75" i="22"/>
  <c r="BP75" i="22"/>
  <c r="BQ75" i="22"/>
  <c r="BN76" i="22"/>
  <c r="BO76" i="22"/>
  <c r="BP76" i="22"/>
  <c r="BQ76" i="22"/>
  <c r="BN77" i="22"/>
  <c r="BO77" i="22"/>
  <c r="BP77" i="22"/>
  <c r="BQ77" i="22"/>
  <c r="BN78" i="22"/>
  <c r="BO78" i="22"/>
  <c r="BP78" i="22"/>
  <c r="BQ78" i="22"/>
  <c r="BN79" i="22"/>
  <c r="BO79" i="22"/>
  <c r="BP79" i="22"/>
  <c r="BQ79" i="22"/>
  <c r="BN80" i="22"/>
  <c r="BO80" i="22"/>
  <c r="BP80" i="22"/>
  <c r="BQ80" i="22"/>
  <c r="BN81" i="22"/>
  <c r="BO81" i="22"/>
  <c r="BP81" i="22"/>
  <c r="BQ81" i="22"/>
  <c r="BN82" i="22"/>
  <c r="BO82" i="22"/>
  <c r="BP82" i="22"/>
  <c r="BQ82" i="22"/>
  <c r="BN83" i="22"/>
  <c r="BO83" i="22"/>
  <c r="BP83" i="22"/>
  <c r="BQ83" i="22"/>
  <c r="BN84" i="22"/>
  <c r="BO84" i="22"/>
  <c r="BP84" i="22"/>
  <c r="BQ84" i="22"/>
  <c r="BN85" i="22"/>
  <c r="BO85" i="22"/>
  <c r="BP85" i="22"/>
  <c r="BQ85" i="22"/>
  <c r="BN86" i="22"/>
  <c r="BO86" i="22"/>
  <c r="BP86" i="22"/>
  <c r="BQ86" i="22"/>
  <c r="BN87" i="22"/>
  <c r="BO87" i="22"/>
  <c r="BP87" i="22"/>
  <c r="BQ87" i="22"/>
  <c r="BN88" i="22"/>
  <c r="BO88" i="22"/>
  <c r="BP88" i="22"/>
  <c r="BQ88" i="22"/>
  <c r="BN89" i="22"/>
  <c r="BO89" i="22"/>
  <c r="BP89" i="22"/>
  <c r="BQ89" i="22"/>
  <c r="BN90" i="22"/>
  <c r="BO90" i="22"/>
  <c r="BP90" i="22"/>
  <c r="BQ90" i="22"/>
  <c r="BN91" i="22"/>
  <c r="BO91" i="22"/>
  <c r="BP91" i="22"/>
  <c r="BQ91" i="22"/>
  <c r="BN92" i="22"/>
  <c r="BO92" i="22"/>
  <c r="BP92" i="22"/>
  <c r="BQ92" i="22"/>
  <c r="BN93" i="22"/>
  <c r="BO93" i="22"/>
  <c r="BP93" i="22"/>
  <c r="BQ93" i="22"/>
  <c r="BN94" i="22"/>
  <c r="BO94" i="22"/>
  <c r="BP94" i="22"/>
  <c r="BQ94" i="22"/>
  <c r="BN95" i="22"/>
  <c r="BO95" i="22"/>
  <c r="BP95" i="22"/>
  <c r="BQ95" i="22"/>
  <c r="BN96" i="22"/>
  <c r="BO96" i="22"/>
  <c r="BP96" i="22"/>
  <c r="BQ96" i="22"/>
  <c r="BN97" i="22"/>
  <c r="BO97" i="22"/>
  <c r="BP97" i="22"/>
  <c r="BQ97" i="22"/>
  <c r="BN98" i="22"/>
  <c r="BO98" i="22"/>
  <c r="BP98" i="22"/>
  <c r="BQ98" i="22"/>
  <c r="BN99" i="22"/>
  <c r="BO99" i="22"/>
  <c r="BP99" i="22"/>
  <c r="BQ99" i="22"/>
  <c r="BN100" i="22"/>
  <c r="BO100" i="22"/>
  <c r="BP100" i="22"/>
  <c r="BQ100" i="22"/>
  <c r="BN101" i="22"/>
  <c r="BO101" i="22"/>
  <c r="BP101" i="22"/>
  <c r="BQ101" i="22"/>
  <c r="BN102" i="22"/>
  <c r="BO102" i="22"/>
  <c r="BP102" i="22"/>
  <c r="BQ102" i="22"/>
  <c r="BN103" i="22"/>
  <c r="BO103" i="22"/>
  <c r="BP103" i="22"/>
  <c r="BQ103" i="22"/>
  <c r="BN104" i="22"/>
  <c r="BO104" i="22"/>
  <c r="BP104" i="22"/>
  <c r="BQ104" i="22"/>
  <c r="BN105" i="22"/>
  <c r="BO105" i="22"/>
  <c r="BP105" i="22"/>
  <c r="BQ105" i="22"/>
  <c r="BN106" i="22"/>
  <c r="BO106" i="22"/>
  <c r="BP106" i="22"/>
  <c r="BQ106" i="22"/>
  <c r="BN107" i="22"/>
  <c r="BO107" i="22"/>
  <c r="BP107" i="22"/>
  <c r="BQ107" i="22"/>
  <c r="BN108" i="22"/>
  <c r="BO108" i="22"/>
  <c r="BP108" i="22"/>
  <c r="BQ108" i="22"/>
  <c r="BN109" i="22"/>
  <c r="BO109" i="22"/>
  <c r="BP109" i="22"/>
  <c r="BQ109" i="22"/>
  <c r="BN110" i="22"/>
  <c r="BO110" i="22"/>
  <c r="BP110" i="22"/>
  <c r="BQ110" i="22"/>
  <c r="BN111" i="22"/>
  <c r="BO111" i="22"/>
  <c r="BP111" i="22"/>
  <c r="BQ111" i="22"/>
  <c r="BN112" i="22"/>
  <c r="BO112" i="22"/>
  <c r="BP112" i="22"/>
  <c r="BQ112" i="22"/>
  <c r="BN113" i="22"/>
  <c r="BO113" i="22"/>
  <c r="BP113" i="22"/>
  <c r="BQ113" i="22"/>
  <c r="BN114" i="22"/>
  <c r="BO114" i="22"/>
  <c r="BP114" i="22"/>
  <c r="BQ114" i="22"/>
  <c r="BN115" i="22"/>
  <c r="BO115" i="22"/>
  <c r="BP115" i="22"/>
  <c r="BQ115" i="22"/>
  <c r="BN116" i="22"/>
  <c r="BO116" i="22"/>
  <c r="BP116" i="22"/>
  <c r="BQ116" i="22"/>
  <c r="BN117" i="22"/>
  <c r="BO117" i="22"/>
  <c r="BP117" i="22"/>
  <c r="BQ117" i="22"/>
  <c r="BN118" i="22"/>
  <c r="BO118" i="22"/>
  <c r="BP118" i="22"/>
  <c r="BQ118" i="22"/>
  <c r="BN119" i="22"/>
  <c r="BO119" i="22"/>
  <c r="BP119" i="22"/>
  <c r="BQ119" i="22"/>
  <c r="BN120" i="22"/>
  <c r="BO120" i="22"/>
  <c r="BP120" i="22"/>
  <c r="BQ120" i="22"/>
  <c r="BN121" i="22"/>
  <c r="BO121" i="22"/>
  <c r="BP121" i="22"/>
  <c r="BQ121" i="22"/>
  <c r="BN122" i="22"/>
  <c r="BO122" i="22"/>
  <c r="BP122" i="22"/>
  <c r="BQ122" i="22"/>
  <c r="BN123" i="22"/>
  <c r="BO123" i="22"/>
  <c r="BP123" i="22"/>
  <c r="BQ123" i="22"/>
  <c r="BN124" i="22"/>
  <c r="BO124" i="22"/>
  <c r="BP124" i="22"/>
  <c r="BQ124" i="22"/>
  <c r="BN125" i="22"/>
  <c r="BO125" i="22"/>
  <c r="BP125" i="22"/>
  <c r="BQ125" i="22"/>
  <c r="BN126" i="22"/>
  <c r="BO126" i="22"/>
  <c r="BP126" i="22"/>
  <c r="BQ126" i="22"/>
  <c r="BN127" i="22"/>
  <c r="BO127" i="22"/>
  <c r="BP127" i="22"/>
  <c r="BQ127" i="22"/>
  <c r="BN128" i="22"/>
  <c r="BO128" i="22"/>
  <c r="BP128" i="22"/>
  <c r="BQ128" i="22"/>
  <c r="BN129" i="22"/>
  <c r="BO129" i="22"/>
  <c r="BP129" i="22"/>
  <c r="BQ129" i="22"/>
  <c r="BN130" i="22"/>
  <c r="BO130" i="22"/>
  <c r="BP130" i="22"/>
  <c r="BQ130" i="22"/>
  <c r="BN131" i="22"/>
  <c r="BO131" i="22"/>
  <c r="BP131" i="22"/>
  <c r="BQ131" i="22"/>
  <c r="BN132" i="22"/>
  <c r="BO132" i="22"/>
  <c r="BP132" i="22"/>
  <c r="BQ132" i="22"/>
  <c r="BN133" i="22"/>
  <c r="BO133" i="22"/>
  <c r="BP133" i="22"/>
  <c r="BQ133" i="22"/>
  <c r="BN134" i="22"/>
  <c r="BO134" i="22"/>
  <c r="BP134" i="22"/>
  <c r="BQ134" i="22"/>
  <c r="BN135" i="22"/>
  <c r="BO135" i="22"/>
  <c r="BP135" i="22"/>
  <c r="BQ135" i="22"/>
  <c r="BN136" i="22"/>
  <c r="BO136" i="22"/>
  <c r="BP136" i="22"/>
  <c r="BQ136" i="22"/>
  <c r="BN137" i="22"/>
  <c r="BO137" i="22"/>
  <c r="BP137" i="22"/>
  <c r="BQ137" i="22"/>
  <c r="BN138" i="22"/>
  <c r="BO138" i="22"/>
  <c r="BP138" i="22"/>
  <c r="BQ138" i="22"/>
  <c r="BN139" i="22"/>
  <c r="BO139" i="22"/>
  <c r="BP139" i="22"/>
  <c r="BQ139" i="22"/>
  <c r="BN140" i="22"/>
  <c r="BO140" i="22"/>
  <c r="BP140" i="22"/>
  <c r="BQ140" i="22"/>
  <c r="BN141" i="22"/>
  <c r="BO141" i="22"/>
  <c r="BP141" i="22"/>
  <c r="BQ141" i="22"/>
  <c r="BN142" i="22"/>
  <c r="BO142" i="22"/>
  <c r="BP142" i="22"/>
  <c r="BQ142" i="22"/>
  <c r="BN143" i="22"/>
  <c r="BO143" i="22"/>
  <c r="BP143" i="22"/>
  <c r="BQ143" i="22"/>
  <c r="BN144" i="22"/>
  <c r="BO144" i="22"/>
  <c r="BP144" i="22"/>
  <c r="BQ144" i="22"/>
  <c r="BN145" i="22"/>
  <c r="BO145" i="22"/>
  <c r="BP145" i="22"/>
  <c r="BQ145" i="22"/>
  <c r="BN146" i="22"/>
  <c r="BO146" i="22"/>
  <c r="BP146" i="22"/>
  <c r="BQ146" i="22"/>
  <c r="BN147" i="22"/>
  <c r="BO147" i="22"/>
  <c r="BP147" i="22"/>
  <c r="BQ147" i="22"/>
  <c r="BN148" i="22"/>
  <c r="BO148" i="22"/>
  <c r="BP148" i="22"/>
  <c r="BQ148" i="22"/>
  <c r="BN149" i="22"/>
  <c r="BO149" i="22"/>
  <c r="BP149" i="22"/>
  <c r="BQ149" i="22"/>
  <c r="BN150" i="22"/>
  <c r="BO150" i="22"/>
  <c r="BP150" i="22"/>
  <c r="BQ150" i="22"/>
  <c r="BN151" i="22"/>
  <c r="BO151" i="22"/>
  <c r="BP151" i="22"/>
  <c r="BQ151" i="22"/>
  <c r="BN152" i="22"/>
  <c r="BO152" i="22"/>
  <c r="BP152" i="22"/>
  <c r="BQ152" i="22"/>
  <c r="BN153" i="22"/>
  <c r="BO153" i="22"/>
  <c r="BP153" i="22"/>
  <c r="BQ153" i="22"/>
  <c r="BN154" i="22"/>
  <c r="BO154" i="22"/>
  <c r="BP154" i="22"/>
  <c r="BQ154" i="22"/>
  <c r="BN155" i="22"/>
  <c r="BO155" i="22"/>
  <c r="BP155" i="22"/>
  <c r="BQ155" i="22"/>
  <c r="BN156" i="22"/>
  <c r="BO156" i="22"/>
  <c r="BP156" i="22"/>
  <c r="BQ156" i="22"/>
  <c r="BN157" i="22"/>
  <c r="BO157" i="22"/>
  <c r="BP157" i="22"/>
  <c r="BQ157" i="22"/>
  <c r="BN158" i="22"/>
  <c r="BO158" i="22"/>
  <c r="BP158" i="22"/>
  <c r="BQ158" i="22"/>
  <c r="BN159" i="22"/>
  <c r="BO159" i="22"/>
  <c r="BP159" i="22"/>
  <c r="BQ159" i="22"/>
  <c r="BN160" i="22"/>
  <c r="BO160" i="22"/>
  <c r="BP160" i="22"/>
  <c r="BQ160" i="22"/>
  <c r="BN161" i="22"/>
  <c r="BO161" i="22"/>
  <c r="BP161" i="22"/>
  <c r="BQ161" i="22"/>
  <c r="BN162" i="22"/>
  <c r="BO162" i="22"/>
  <c r="BP162" i="22"/>
  <c r="BQ162" i="22"/>
  <c r="BN163" i="22"/>
  <c r="BO163" i="22"/>
  <c r="BP163" i="22"/>
  <c r="BQ163" i="22"/>
  <c r="BN164" i="22"/>
  <c r="BO164" i="22"/>
  <c r="BP164" i="22"/>
  <c r="BQ164" i="22"/>
  <c r="BN165" i="22"/>
  <c r="BO165" i="22"/>
  <c r="BP165" i="22"/>
  <c r="BQ165" i="22"/>
  <c r="BN166" i="22"/>
  <c r="BO166" i="22"/>
  <c r="BP166" i="22"/>
  <c r="BQ166" i="22"/>
  <c r="BN167" i="22"/>
  <c r="BO167" i="22"/>
  <c r="BP167" i="22"/>
  <c r="BQ167" i="22"/>
  <c r="BN168" i="22"/>
  <c r="BO168" i="22"/>
  <c r="BP168" i="22"/>
  <c r="BQ168" i="22"/>
  <c r="BN169" i="22"/>
  <c r="BO169" i="22"/>
  <c r="BP169" i="22"/>
  <c r="BQ169" i="22"/>
  <c r="BN170" i="22"/>
  <c r="BO170" i="22"/>
  <c r="BP170" i="22"/>
  <c r="BQ170" i="22"/>
  <c r="BN171" i="22"/>
  <c r="BO171" i="22"/>
  <c r="BP171" i="22"/>
  <c r="BQ171" i="22"/>
  <c r="BN172" i="22"/>
  <c r="BO172" i="22"/>
  <c r="BP172" i="22"/>
  <c r="BQ172" i="22"/>
  <c r="BN173" i="22"/>
  <c r="BO173" i="22"/>
  <c r="BP173" i="22"/>
  <c r="BQ173" i="22"/>
  <c r="BN174" i="22"/>
  <c r="BO174" i="22"/>
  <c r="BP174" i="22"/>
  <c r="BQ174" i="22"/>
  <c r="BN175" i="22"/>
  <c r="BO175" i="22"/>
  <c r="BP175" i="22"/>
  <c r="BQ175" i="22"/>
  <c r="BN176" i="22"/>
  <c r="BO176" i="22"/>
  <c r="BP176" i="22"/>
  <c r="BQ176" i="22"/>
  <c r="BN177" i="22"/>
  <c r="BO177" i="22"/>
  <c r="BP177" i="22"/>
  <c r="BQ177" i="22"/>
  <c r="BN178" i="22"/>
  <c r="BO178" i="22"/>
  <c r="BP178" i="22"/>
  <c r="BQ178" i="22"/>
  <c r="BN179" i="22"/>
  <c r="BO179" i="22"/>
  <c r="BP179" i="22"/>
  <c r="BQ179" i="22"/>
  <c r="BN180" i="22"/>
  <c r="BO180" i="22"/>
  <c r="BP180" i="22"/>
  <c r="BQ180" i="22"/>
  <c r="BN181" i="22"/>
  <c r="BO181" i="22"/>
  <c r="BP181" i="22"/>
  <c r="BQ181" i="22"/>
  <c r="BN182" i="22"/>
  <c r="BO182" i="22"/>
  <c r="BP182" i="22"/>
  <c r="BQ182" i="22"/>
  <c r="BN183" i="22"/>
  <c r="BO183" i="22"/>
  <c r="BP183" i="22"/>
  <c r="BQ183" i="22"/>
  <c r="BN184" i="22"/>
  <c r="BO184" i="22"/>
  <c r="BP184" i="22"/>
  <c r="BQ184" i="22"/>
  <c r="BN185" i="22"/>
  <c r="BO185" i="22"/>
  <c r="BP185" i="22"/>
  <c r="BQ185" i="22"/>
  <c r="BN186" i="22"/>
  <c r="BO186" i="22"/>
  <c r="BP186" i="22"/>
  <c r="BQ186" i="22"/>
  <c r="BN187" i="22"/>
  <c r="BO187" i="22"/>
  <c r="BP187" i="22"/>
  <c r="BQ187" i="22"/>
  <c r="BN188" i="22"/>
  <c r="BO188" i="22"/>
  <c r="BP188" i="22"/>
  <c r="BQ188" i="22"/>
  <c r="BN189" i="22"/>
  <c r="BO189" i="22"/>
  <c r="BP189" i="22"/>
  <c r="BQ189" i="22"/>
  <c r="BN190" i="22"/>
  <c r="BO190" i="22"/>
  <c r="BP190" i="22"/>
  <c r="BQ190" i="22"/>
  <c r="BN191" i="22"/>
  <c r="BO191" i="22"/>
  <c r="BP191" i="22"/>
  <c r="BQ191" i="22"/>
  <c r="BN192" i="22"/>
  <c r="BO192" i="22"/>
  <c r="BP192" i="22"/>
  <c r="BQ192" i="22"/>
  <c r="BN193" i="22"/>
  <c r="BO193" i="22"/>
  <c r="BP193" i="22"/>
  <c r="BQ193" i="22"/>
  <c r="BN194" i="22"/>
  <c r="BO194" i="22"/>
  <c r="BP194" i="22"/>
  <c r="BQ194" i="22"/>
  <c r="BN195" i="22"/>
  <c r="BO195" i="22"/>
  <c r="BP195" i="22"/>
  <c r="BQ195" i="22"/>
  <c r="BN196" i="22"/>
  <c r="BO196" i="22"/>
  <c r="BP196" i="22"/>
  <c r="BQ196" i="22"/>
  <c r="BN197" i="22"/>
  <c r="BO197" i="22"/>
  <c r="BP197" i="22"/>
  <c r="BQ197" i="22"/>
  <c r="BN198" i="22"/>
  <c r="BO198" i="22"/>
  <c r="BP198" i="22"/>
  <c r="BQ198" i="22"/>
  <c r="BN199" i="22"/>
  <c r="BO199" i="22"/>
  <c r="BP199" i="22"/>
  <c r="BQ199" i="22"/>
  <c r="BN200" i="22"/>
  <c r="BO200" i="22"/>
  <c r="BP200" i="22"/>
  <c r="BQ200" i="22"/>
  <c r="BN201" i="22"/>
  <c r="BO201" i="22"/>
  <c r="BP201" i="22"/>
  <c r="BQ201" i="22"/>
  <c r="BN202" i="22"/>
  <c r="BO202" i="22"/>
  <c r="BP202" i="22"/>
  <c r="BQ202" i="22"/>
  <c r="BN203" i="22"/>
  <c r="BO203" i="22"/>
  <c r="BP203" i="22"/>
  <c r="BQ203" i="22"/>
  <c r="BN204" i="22"/>
  <c r="BO204" i="22"/>
  <c r="BP204" i="22"/>
  <c r="BQ204" i="22"/>
  <c r="BN205" i="22"/>
  <c r="BO205" i="22"/>
  <c r="BP205" i="22"/>
  <c r="BQ205" i="22"/>
  <c r="BN206" i="22"/>
  <c r="BO206" i="22"/>
  <c r="BP206" i="22"/>
  <c r="BQ206" i="22"/>
  <c r="BN207" i="22"/>
  <c r="BO207" i="22"/>
  <c r="BP207" i="22"/>
  <c r="BQ207" i="22"/>
  <c r="BN208" i="22"/>
  <c r="BO208" i="22"/>
  <c r="BP208" i="22"/>
  <c r="BQ208" i="22"/>
  <c r="BN209" i="22"/>
  <c r="BO209" i="22"/>
  <c r="BP209" i="22"/>
  <c r="BQ209" i="22"/>
  <c r="BN210" i="22"/>
  <c r="BO210" i="22"/>
  <c r="BP210" i="22"/>
  <c r="BQ210" i="22"/>
  <c r="BN211" i="22"/>
  <c r="BO211" i="22"/>
  <c r="BP211" i="22"/>
  <c r="BQ211" i="22"/>
  <c r="BN212" i="22"/>
  <c r="BO212" i="22"/>
  <c r="BP212" i="22"/>
  <c r="BQ212" i="22"/>
  <c r="BN213" i="22"/>
  <c r="BO213" i="22"/>
  <c r="BP213" i="22"/>
  <c r="BQ213" i="22"/>
  <c r="BN214" i="22"/>
  <c r="BO214" i="22"/>
  <c r="BP214" i="22"/>
  <c r="BQ214" i="22"/>
  <c r="BN215" i="22"/>
  <c r="BO215" i="22"/>
  <c r="BP215" i="22"/>
  <c r="BQ215" i="22"/>
  <c r="BN216" i="22"/>
  <c r="BO216" i="22"/>
  <c r="BP216" i="22"/>
  <c r="BQ216" i="22"/>
  <c r="BN217" i="22"/>
  <c r="BO217" i="22"/>
  <c r="BP217" i="22"/>
  <c r="BQ217" i="22"/>
  <c r="BN218" i="22"/>
  <c r="BO218" i="22"/>
  <c r="BP218" i="22"/>
  <c r="BQ218" i="22"/>
  <c r="BN219" i="22"/>
  <c r="BO219" i="22"/>
  <c r="BP219" i="22"/>
  <c r="BQ219" i="22"/>
  <c r="BN220" i="22"/>
  <c r="BO220" i="22"/>
  <c r="BP220" i="22"/>
  <c r="BQ220" i="22"/>
  <c r="BN221" i="22"/>
  <c r="BO221" i="22"/>
  <c r="BP221" i="22"/>
  <c r="BQ221" i="22"/>
  <c r="BN222" i="22"/>
  <c r="BO222" i="22"/>
  <c r="BP222" i="22"/>
  <c r="BQ222" i="22"/>
  <c r="BN223" i="22"/>
  <c r="BO223" i="22"/>
  <c r="BP223" i="22"/>
  <c r="BQ223" i="22"/>
  <c r="BN224" i="22"/>
  <c r="BO224" i="22"/>
  <c r="BP224" i="22"/>
  <c r="BQ224" i="22"/>
  <c r="BN225" i="22"/>
  <c r="BO225" i="22"/>
  <c r="BP225" i="22"/>
  <c r="BQ225" i="22"/>
  <c r="BN226" i="22"/>
  <c r="BO226" i="22"/>
  <c r="BP226" i="22"/>
  <c r="BQ226" i="22"/>
  <c r="BN227" i="22"/>
  <c r="BO227" i="22"/>
  <c r="BP227" i="22"/>
  <c r="BQ227" i="22"/>
  <c r="BN228" i="22"/>
  <c r="BO228" i="22"/>
  <c r="BP228" i="22"/>
  <c r="BQ228" i="22"/>
  <c r="BN229" i="22"/>
  <c r="BO229" i="22"/>
  <c r="BP229" i="22"/>
  <c r="BQ229" i="22"/>
  <c r="BN230" i="22"/>
  <c r="BO230" i="22"/>
  <c r="BP230" i="22"/>
  <c r="BQ230" i="22"/>
  <c r="BN231" i="22"/>
  <c r="BO231" i="22"/>
  <c r="BP231" i="22"/>
  <c r="BQ231" i="22"/>
  <c r="BN232" i="22"/>
  <c r="BO232" i="22"/>
  <c r="BP232" i="22"/>
  <c r="BQ232" i="22"/>
  <c r="BN233" i="22"/>
  <c r="BO233" i="22"/>
  <c r="BP233" i="22"/>
  <c r="BQ233" i="22"/>
  <c r="BN234" i="22"/>
  <c r="BO234" i="22"/>
  <c r="BP234" i="22"/>
  <c r="BQ234" i="22"/>
  <c r="BN235" i="22"/>
  <c r="BO235" i="22"/>
  <c r="BP235" i="22"/>
  <c r="BQ235" i="22"/>
  <c r="BN236" i="22"/>
  <c r="BO236" i="22"/>
  <c r="BP236" i="22"/>
  <c r="BQ236" i="22"/>
  <c r="BN237" i="22"/>
  <c r="BO237" i="22"/>
  <c r="BP237" i="22"/>
  <c r="BQ237" i="22"/>
  <c r="BN238" i="22"/>
  <c r="BO238" i="22"/>
  <c r="BP238" i="22"/>
  <c r="BQ238" i="22"/>
  <c r="BN239" i="22"/>
  <c r="BO239" i="22"/>
  <c r="BP239" i="22"/>
  <c r="BQ239" i="22"/>
  <c r="BN240" i="22"/>
  <c r="BO240" i="22"/>
  <c r="BP240" i="22"/>
  <c r="BQ240" i="22"/>
  <c r="BN241" i="22"/>
  <c r="BO241" i="22"/>
  <c r="BP241" i="22"/>
  <c r="BQ241" i="22"/>
  <c r="BN242" i="22"/>
  <c r="BO242" i="22"/>
  <c r="BP242" i="22"/>
  <c r="BQ242" i="22"/>
  <c r="BN243" i="22"/>
  <c r="BO243" i="22"/>
  <c r="BP243" i="22"/>
  <c r="BQ243" i="22"/>
  <c r="BN244" i="22"/>
  <c r="BO244" i="22"/>
  <c r="BP244" i="22"/>
  <c r="BQ244" i="22"/>
  <c r="BN245" i="22"/>
  <c r="BO245" i="22"/>
  <c r="BP245" i="22"/>
  <c r="BQ245" i="22"/>
  <c r="BN246" i="22"/>
  <c r="BO246" i="22"/>
  <c r="BP246" i="22"/>
  <c r="BQ246" i="22"/>
  <c r="BN247" i="22"/>
  <c r="BO247" i="22"/>
  <c r="BP247" i="22"/>
  <c r="BQ247" i="22"/>
  <c r="BN248" i="22"/>
  <c r="BO248" i="22"/>
  <c r="BP248" i="22"/>
  <c r="BQ248" i="22"/>
  <c r="BN249" i="22"/>
  <c r="BO249" i="22"/>
  <c r="BP249" i="22"/>
  <c r="BQ249" i="22"/>
  <c r="BN250" i="22"/>
  <c r="BO250" i="22"/>
  <c r="BP250" i="22"/>
  <c r="BQ250" i="22"/>
  <c r="BN251" i="22"/>
  <c r="BO251" i="22"/>
  <c r="BP251" i="22"/>
  <c r="BQ251" i="22"/>
  <c r="BN252" i="22"/>
  <c r="BO252" i="22"/>
  <c r="BP252" i="22"/>
  <c r="BQ252" i="22"/>
  <c r="BN253" i="22"/>
  <c r="BO253" i="22"/>
  <c r="BP253" i="22"/>
  <c r="BQ253" i="22"/>
  <c r="BN254" i="22"/>
  <c r="BO254" i="22"/>
  <c r="BP254" i="22"/>
  <c r="BQ254" i="22"/>
  <c r="BN255" i="22"/>
  <c r="BO255" i="22"/>
  <c r="BP255" i="22"/>
  <c r="BQ255" i="22"/>
  <c r="BN256" i="22"/>
  <c r="BO256" i="22"/>
  <c r="BP256" i="22"/>
  <c r="BQ256" i="22"/>
  <c r="BN257" i="22"/>
  <c r="BO257" i="22"/>
  <c r="BP257" i="22"/>
  <c r="BQ257" i="22"/>
  <c r="BN258" i="22"/>
  <c r="BO258" i="22"/>
  <c r="BP258" i="22"/>
  <c r="BQ258" i="22"/>
  <c r="BN259" i="22"/>
  <c r="BO259" i="22"/>
  <c r="BP259" i="22"/>
  <c r="BQ259" i="22"/>
  <c r="BN260" i="22"/>
  <c r="BO260" i="22"/>
  <c r="BP260" i="22"/>
  <c r="BQ260" i="22"/>
  <c r="BN261" i="22"/>
  <c r="BO261" i="22"/>
  <c r="BP261" i="22"/>
  <c r="BQ261" i="22"/>
  <c r="BN262" i="22"/>
  <c r="BO262" i="22"/>
  <c r="BP262" i="22"/>
  <c r="BQ262" i="22"/>
  <c r="BN263" i="22"/>
  <c r="BO263" i="22"/>
  <c r="BP263" i="22"/>
  <c r="BQ263" i="22"/>
  <c r="BN264" i="22"/>
  <c r="BO264" i="22"/>
  <c r="BP264" i="22"/>
  <c r="BQ264" i="22"/>
  <c r="BN265" i="22"/>
  <c r="BO265" i="22"/>
  <c r="BP265" i="22"/>
  <c r="BQ265" i="22"/>
  <c r="BN266" i="22"/>
  <c r="BO266" i="22"/>
  <c r="BP266" i="22"/>
  <c r="BQ266" i="22"/>
  <c r="BN267" i="22"/>
  <c r="BO267" i="22"/>
  <c r="BP267" i="22"/>
  <c r="BQ267" i="22"/>
  <c r="BN268" i="22"/>
  <c r="BO268" i="22"/>
  <c r="BP268" i="22"/>
  <c r="BQ268" i="22"/>
  <c r="BN269" i="22"/>
  <c r="BO269" i="22"/>
  <c r="BP269" i="22"/>
  <c r="BQ269" i="22"/>
  <c r="BN270" i="22"/>
  <c r="BO270" i="22"/>
  <c r="BP270" i="22"/>
  <c r="BQ270" i="22"/>
  <c r="BN271" i="22"/>
  <c r="BO271" i="22"/>
  <c r="BP271" i="22"/>
  <c r="BQ271" i="22"/>
  <c r="BN272" i="22"/>
  <c r="BO272" i="22"/>
  <c r="BP272" i="22"/>
  <c r="BQ272" i="22"/>
  <c r="BN273" i="22"/>
  <c r="BO273" i="22"/>
  <c r="BP273" i="22"/>
  <c r="BQ273" i="22"/>
  <c r="BN274" i="22"/>
  <c r="BO274" i="22"/>
  <c r="BP274" i="22"/>
  <c r="BQ274" i="22"/>
  <c r="BN275" i="22"/>
  <c r="BO275" i="22"/>
  <c r="BP275" i="22"/>
  <c r="BQ275" i="22"/>
  <c r="BN276" i="22"/>
  <c r="BO276" i="22"/>
  <c r="BP276" i="22"/>
  <c r="BQ276" i="22"/>
  <c r="BN277" i="22"/>
  <c r="BO277" i="22"/>
  <c r="BP277" i="22"/>
  <c r="BQ277" i="22"/>
  <c r="BN278" i="22"/>
  <c r="BO278" i="22"/>
  <c r="BP278" i="22"/>
  <c r="BQ278" i="22"/>
  <c r="BN279" i="22"/>
  <c r="BO279" i="22"/>
  <c r="BP279" i="22"/>
  <c r="BQ279" i="22"/>
  <c r="BN280" i="22"/>
  <c r="BO280" i="22"/>
  <c r="BP280" i="22"/>
  <c r="BQ280" i="22"/>
  <c r="BN281" i="22"/>
  <c r="BO281" i="22"/>
  <c r="BP281" i="22"/>
  <c r="BQ281" i="22"/>
  <c r="BN282" i="22"/>
  <c r="BO282" i="22"/>
  <c r="BP282" i="22"/>
  <c r="BQ282" i="22"/>
  <c r="BN283" i="22"/>
  <c r="BO283" i="22"/>
  <c r="BP283" i="22"/>
  <c r="BQ283" i="22"/>
  <c r="BN284" i="22"/>
  <c r="BO284" i="22"/>
  <c r="BP284" i="22"/>
  <c r="BQ284" i="22"/>
  <c r="BN285" i="22"/>
  <c r="BO285" i="22"/>
  <c r="BP285" i="22"/>
  <c r="BQ285" i="22"/>
  <c r="BN286" i="22"/>
  <c r="BO286" i="22"/>
  <c r="BP286" i="22"/>
  <c r="BQ286" i="22"/>
  <c r="BN287" i="22"/>
  <c r="BO287" i="22"/>
  <c r="BP287" i="22"/>
  <c r="BQ287" i="22"/>
  <c r="BN288" i="22"/>
  <c r="BO288" i="22"/>
  <c r="BP288" i="22"/>
  <c r="BQ288" i="22"/>
  <c r="BN289" i="22"/>
  <c r="BO289" i="22"/>
  <c r="BP289" i="22"/>
  <c r="BQ289" i="22"/>
  <c r="BN290" i="22"/>
  <c r="BO290" i="22"/>
  <c r="BP290" i="22"/>
  <c r="BQ290" i="22"/>
  <c r="BN291" i="22"/>
  <c r="BO291" i="22"/>
  <c r="BP291" i="22"/>
  <c r="BQ291" i="22"/>
  <c r="BN292" i="22"/>
  <c r="BO292" i="22"/>
  <c r="BP292" i="22"/>
  <c r="BQ292" i="22"/>
  <c r="BN293" i="22"/>
  <c r="BO293" i="22"/>
  <c r="BP293" i="22"/>
  <c r="BQ293" i="22"/>
  <c r="BN294" i="22"/>
  <c r="BO294" i="22"/>
  <c r="BP294" i="22"/>
  <c r="BQ294" i="22"/>
  <c r="BN295" i="22"/>
  <c r="BO295" i="22"/>
  <c r="BP295" i="22"/>
  <c r="BQ295" i="22"/>
  <c r="BN296" i="22"/>
  <c r="BO296" i="22"/>
  <c r="BP296" i="22"/>
  <c r="BQ296" i="22"/>
  <c r="BN297" i="22"/>
  <c r="BO297" i="22"/>
  <c r="BP297" i="22"/>
  <c r="BQ297" i="22"/>
  <c r="BN298" i="22"/>
  <c r="BO298" i="22"/>
  <c r="BP298" i="22"/>
  <c r="BQ298" i="22"/>
  <c r="BN299" i="22"/>
  <c r="BO299" i="22"/>
  <c r="BP299" i="22"/>
  <c r="BQ299" i="22"/>
  <c r="BN300" i="22"/>
  <c r="BO300" i="22"/>
  <c r="BP300" i="22"/>
  <c r="BQ300" i="22"/>
  <c r="BN301" i="22"/>
  <c r="BO301" i="22"/>
  <c r="BP301" i="22"/>
  <c r="BQ301" i="22"/>
  <c r="BN302" i="22"/>
  <c r="BO302" i="22"/>
  <c r="BP302" i="22"/>
  <c r="BQ302" i="22"/>
  <c r="BN303" i="22"/>
  <c r="BO303" i="22"/>
  <c r="BP303" i="22"/>
  <c r="BQ303" i="22"/>
  <c r="BN304" i="22"/>
  <c r="BO304" i="22"/>
  <c r="BP304" i="22"/>
  <c r="BQ304" i="22"/>
  <c r="BN305" i="22"/>
  <c r="BO305" i="22"/>
  <c r="BP305" i="22"/>
  <c r="BQ305" i="22"/>
  <c r="BN306" i="22"/>
  <c r="BO306" i="22"/>
  <c r="BP306" i="22"/>
  <c r="BQ306" i="22"/>
  <c r="BN307" i="22"/>
  <c r="BO307" i="22"/>
  <c r="BP307" i="22"/>
  <c r="BQ307" i="22"/>
  <c r="BN308" i="22"/>
  <c r="BO308" i="22"/>
  <c r="BP308" i="22"/>
  <c r="BQ308" i="22"/>
  <c r="BN309" i="22"/>
  <c r="BO309" i="22"/>
  <c r="BP309" i="22"/>
  <c r="BQ309" i="22"/>
  <c r="BN310" i="22"/>
  <c r="BO310" i="22"/>
  <c r="BP310" i="22"/>
  <c r="BQ310" i="22"/>
  <c r="BN311" i="22"/>
  <c r="BO311" i="22"/>
  <c r="BP311" i="22"/>
  <c r="BQ311" i="22"/>
  <c r="BN312" i="22"/>
  <c r="BO312" i="22"/>
  <c r="BP312" i="22"/>
  <c r="BQ312" i="22"/>
  <c r="BN313" i="22"/>
  <c r="BO313" i="22"/>
  <c r="BP313" i="22"/>
  <c r="BQ313" i="22"/>
  <c r="BN314" i="22"/>
  <c r="BO314" i="22"/>
  <c r="BP314" i="22"/>
  <c r="BQ314" i="22"/>
  <c r="BN315" i="22"/>
  <c r="BO315" i="22"/>
  <c r="BP315" i="22"/>
  <c r="BQ315" i="22"/>
  <c r="BN316" i="22"/>
  <c r="BO316" i="22"/>
  <c r="BP316" i="22"/>
  <c r="BQ316" i="22"/>
  <c r="BN317" i="22"/>
  <c r="BO317" i="22"/>
  <c r="BP317" i="22"/>
  <c r="BQ317" i="22"/>
  <c r="BN318" i="22"/>
  <c r="BO318" i="22"/>
  <c r="BP318" i="22"/>
  <c r="BQ318" i="22"/>
  <c r="BN319" i="22"/>
  <c r="BO319" i="22"/>
  <c r="BP319" i="22"/>
  <c r="BQ319" i="22"/>
  <c r="BN320" i="22"/>
  <c r="BO320" i="22"/>
  <c r="BP320" i="22"/>
  <c r="BQ320" i="22"/>
  <c r="BN321" i="22"/>
  <c r="BO321" i="22"/>
  <c r="BP321" i="22"/>
  <c r="BQ321" i="22"/>
  <c r="BN322" i="22"/>
  <c r="BO322" i="22"/>
  <c r="BP322" i="22"/>
  <c r="BQ322" i="22"/>
  <c r="BN323" i="22"/>
  <c r="BO323" i="22"/>
  <c r="BP323" i="22"/>
  <c r="BQ323" i="22"/>
  <c r="BN324" i="22"/>
  <c r="BO324" i="22"/>
  <c r="BP324" i="22"/>
  <c r="BQ324" i="22"/>
  <c r="BN325" i="22"/>
  <c r="BO325" i="22"/>
  <c r="BP325" i="22"/>
  <c r="BQ325" i="22"/>
  <c r="BN326" i="22"/>
  <c r="BO326" i="22"/>
  <c r="BP326" i="22"/>
  <c r="BQ326" i="22"/>
  <c r="BN327" i="22"/>
  <c r="BO327" i="22"/>
  <c r="BP327" i="22"/>
  <c r="BQ327" i="22"/>
  <c r="BN328" i="22"/>
  <c r="BO328" i="22"/>
  <c r="BP328" i="22"/>
  <c r="BQ328" i="22"/>
  <c r="BN329" i="22"/>
  <c r="BO329" i="22"/>
  <c r="BP329" i="22"/>
  <c r="BQ329" i="22"/>
  <c r="BN330" i="22"/>
  <c r="BO330" i="22"/>
  <c r="BP330" i="22"/>
  <c r="BQ330" i="22"/>
  <c r="BN331" i="22"/>
  <c r="BO331" i="22"/>
  <c r="BP331" i="22"/>
  <c r="BQ331" i="22"/>
  <c r="BN332" i="22"/>
  <c r="BO332" i="22"/>
  <c r="BP332" i="22"/>
  <c r="BQ332" i="22"/>
  <c r="BN333" i="22"/>
  <c r="BO333" i="22"/>
  <c r="BP333" i="22"/>
  <c r="BQ333" i="22"/>
  <c r="BN334" i="22"/>
  <c r="BO334" i="22"/>
  <c r="BP334" i="22"/>
  <c r="BQ334" i="22"/>
  <c r="BN335" i="22"/>
  <c r="BO335" i="22"/>
  <c r="BP335" i="22"/>
  <c r="BQ335" i="22"/>
  <c r="BN336" i="22"/>
  <c r="BO336" i="22"/>
  <c r="BP336" i="22"/>
  <c r="BQ336" i="22"/>
  <c r="BN337" i="22"/>
  <c r="BO337" i="22"/>
  <c r="BP337" i="22"/>
  <c r="BQ337" i="22"/>
  <c r="BN338" i="22"/>
  <c r="BO338" i="22"/>
  <c r="BP338" i="22"/>
  <c r="BQ338" i="22"/>
  <c r="BN339" i="22"/>
  <c r="BO339" i="22"/>
  <c r="BP339" i="22"/>
  <c r="BQ339" i="22"/>
  <c r="BN340" i="22"/>
  <c r="BO340" i="22"/>
  <c r="BP340" i="22"/>
  <c r="BQ340" i="22"/>
  <c r="BN341" i="22"/>
  <c r="BO341" i="22"/>
  <c r="BP341" i="22"/>
  <c r="BQ341" i="22"/>
  <c r="BN342" i="22"/>
  <c r="BO342" i="22"/>
  <c r="BP342" i="22"/>
  <c r="BQ342" i="22"/>
  <c r="BN343" i="22"/>
  <c r="BO343" i="22"/>
  <c r="BP343" i="22"/>
  <c r="BQ343" i="22"/>
  <c r="BN344" i="22"/>
  <c r="BO344" i="22"/>
  <c r="BP344" i="22"/>
  <c r="BQ344" i="22"/>
  <c r="BN345" i="22"/>
  <c r="BO345" i="22"/>
  <c r="BP345" i="22"/>
  <c r="BQ345" i="22"/>
  <c r="BN346" i="22"/>
  <c r="BO346" i="22"/>
  <c r="BP346" i="22"/>
  <c r="BQ346" i="22"/>
  <c r="BN347" i="22"/>
  <c r="BO347" i="22"/>
  <c r="BP347" i="22"/>
  <c r="BQ347" i="22"/>
  <c r="BN348" i="22"/>
  <c r="BO348" i="22"/>
  <c r="BP348" i="22"/>
  <c r="BQ348" i="22"/>
  <c r="BN349" i="22"/>
  <c r="BO349" i="22"/>
  <c r="BP349" i="22"/>
  <c r="BQ349" i="22"/>
  <c r="BN350" i="22"/>
  <c r="BO350" i="22"/>
  <c r="BP350" i="22"/>
  <c r="BQ350" i="22"/>
  <c r="BN351" i="22"/>
  <c r="BO351" i="22"/>
  <c r="BP351" i="22"/>
  <c r="BQ351" i="22"/>
  <c r="BN352" i="22"/>
  <c r="BO352" i="22"/>
  <c r="BP352" i="22"/>
  <c r="BQ352" i="22"/>
  <c r="BN353" i="22"/>
  <c r="BO353" i="22"/>
  <c r="BP353" i="22"/>
  <c r="BQ353" i="22"/>
  <c r="BN354" i="22"/>
  <c r="BO354" i="22"/>
  <c r="BP354" i="22"/>
  <c r="BQ354" i="22"/>
  <c r="BN355" i="22"/>
  <c r="BO355" i="22"/>
  <c r="BP355" i="22"/>
  <c r="BQ355" i="22"/>
  <c r="BN356" i="22"/>
  <c r="BO356" i="22"/>
  <c r="BP356" i="22"/>
  <c r="BQ356" i="22"/>
  <c r="BN357" i="22"/>
  <c r="BO357" i="22"/>
  <c r="BP357" i="22"/>
  <c r="BQ357" i="22"/>
  <c r="BN358" i="22"/>
  <c r="BO358" i="22"/>
  <c r="BP358" i="22"/>
  <c r="BQ358" i="22"/>
  <c r="BN359" i="22"/>
  <c r="BO359" i="22"/>
  <c r="BP359" i="22"/>
  <c r="BQ359" i="22"/>
  <c r="BN360" i="22"/>
  <c r="BO360" i="22"/>
  <c r="BP360" i="22"/>
  <c r="BQ360" i="22"/>
  <c r="BN361" i="22"/>
  <c r="BO361" i="22"/>
  <c r="BP361" i="22"/>
  <c r="BQ361" i="22"/>
  <c r="BN362" i="22"/>
  <c r="BO362" i="22"/>
  <c r="BP362" i="22"/>
  <c r="BQ362" i="22"/>
  <c r="BN363" i="22"/>
  <c r="BO363" i="22"/>
  <c r="BP363" i="22"/>
  <c r="BQ363" i="22"/>
  <c r="BN364" i="22"/>
  <c r="BO364" i="22"/>
  <c r="BP364" i="22"/>
  <c r="BQ364" i="22"/>
  <c r="BN365" i="22"/>
  <c r="BO365" i="22"/>
  <c r="BP365" i="22"/>
  <c r="BQ365" i="22"/>
  <c r="BN366" i="22"/>
  <c r="BO366" i="22"/>
  <c r="BP366" i="22"/>
  <c r="BQ366" i="22"/>
  <c r="BN367" i="22"/>
  <c r="BO367" i="22"/>
  <c r="BP367" i="22"/>
  <c r="BQ367" i="22"/>
  <c r="BN368" i="22"/>
  <c r="BO368" i="22"/>
  <c r="BP368" i="22"/>
  <c r="BQ368" i="22"/>
  <c r="BN369" i="22"/>
  <c r="BO369" i="22"/>
  <c r="BP369" i="22"/>
  <c r="BQ369" i="22"/>
  <c r="BN370" i="22"/>
  <c r="BO370" i="22"/>
  <c r="BP370" i="22"/>
  <c r="BQ370" i="22"/>
  <c r="BN371" i="22"/>
  <c r="BO371" i="22"/>
  <c r="BP371" i="22"/>
  <c r="BQ371" i="22"/>
  <c r="BN372" i="22"/>
  <c r="BO372" i="22"/>
  <c r="BP372" i="22"/>
  <c r="BQ372" i="22"/>
  <c r="BN373" i="22"/>
  <c r="BO373" i="22"/>
  <c r="BP373" i="22"/>
  <c r="BQ373" i="22"/>
  <c r="BN374" i="22"/>
  <c r="BO374" i="22"/>
  <c r="BP374" i="22"/>
  <c r="BQ374" i="22"/>
  <c r="BN375" i="22"/>
  <c r="BO375" i="22"/>
  <c r="BP375" i="22"/>
  <c r="BQ375" i="22"/>
  <c r="BN376" i="22"/>
  <c r="BO376" i="22"/>
  <c r="BP376" i="22"/>
  <c r="BQ376" i="22"/>
  <c r="BN377" i="22"/>
  <c r="BO377" i="22"/>
  <c r="BP377" i="22"/>
  <c r="BQ377" i="22"/>
  <c r="BN378" i="22"/>
  <c r="BO378" i="22"/>
  <c r="BP378" i="22"/>
  <c r="BQ378" i="22"/>
  <c r="BN379" i="22"/>
  <c r="BO379" i="22"/>
  <c r="BP379" i="22"/>
  <c r="BQ379" i="22"/>
  <c r="BN380" i="22"/>
  <c r="BO380" i="22"/>
  <c r="BP380" i="22"/>
  <c r="BQ380" i="22"/>
  <c r="BN381" i="22"/>
  <c r="BO381" i="22"/>
  <c r="BP381" i="22"/>
  <c r="BQ381" i="22"/>
  <c r="BN382" i="22"/>
  <c r="BO382" i="22"/>
  <c r="BP382" i="22"/>
  <c r="BQ382" i="22"/>
  <c r="BN383" i="22"/>
  <c r="BO383" i="22"/>
  <c r="BP383" i="22"/>
  <c r="BQ383" i="22"/>
  <c r="BN384" i="22"/>
  <c r="BO384" i="22"/>
  <c r="BP384" i="22"/>
  <c r="BQ384" i="22"/>
  <c r="BN385" i="22"/>
  <c r="BO385" i="22"/>
  <c r="BP385" i="22"/>
  <c r="BQ385" i="22"/>
  <c r="BN386" i="22"/>
  <c r="BO386" i="22"/>
  <c r="BP386" i="22"/>
  <c r="BQ386" i="22"/>
  <c r="BN387" i="22"/>
  <c r="BO387" i="22"/>
  <c r="BP387" i="22"/>
  <c r="BQ387" i="22"/>
  <c r="BN388" i="22"/>
  <c r="BO388" i="22"/>
  <c r="BP388" i="22"/>
  <c r="BQ388" i="22"/>
  <c r="BN389" i="22"/>
  <c r="BO389" i="22"/>
  <c r="BP389" i="22"/>
  <c r="BQ389" i="22"/>
  <c r="BN390" i="22"/>
  <c r="BO390" i="22"/>
  <c r="BP390" i="22"/>
  <c r="BQ390" i="22"/>
  <c r="BN391" i="22"/>
  <c r="BO391" i="22"/>
  <c r="BP391" i="22"/>
  <c r="BQ391" i="22"/>
  <c r="BN392" i="22"/>
  <c r="BO392" i="22"/>
  <c r="BP392" i="22"/>
  <c r="BQ392" i="22"/>
  <c r="BN393" i="22"/>
  <c r="BO393" i="22"/>
  <c r="BP393" i="22"/>
  <c r="BQ393" i="22"/>
  <c r="BN394" i="22"/>
  <c r="BO394" i="22"/>
  <c r="BP394" i="22"/>
  <c r="BQ394" i="22"/>
  <c r="BN395" i="22"/>
  <c r="BO395" i="22"/>
  <c r="BP395" i="22"/>
  <c r="BQ395" i="22"/>
  <c r="BN396" i="22"/>
  <c r="BO396" i="22"/>
  <c r="BP396" i="22"/>
  <c r="BQ396" i="22"/>
  <c r="BN397" i="22"/>
  <c r="BO397" i="22"/>
  <c r="BP397" i="22"/>
  <c r="BQ397" i="22"/>
  <c r="BN398" i="22"/>
  <c r="BO398" i="22"/>
  <c r="BP398" i="22"/>
  <c r="BQ398" i="22"/>
  <c r="BN399" i="22"/>
  <c r="BO399" i="22"/>
  <c r="BP399" i="22"/>
  <c r="BQ399" i="22"/>
  <c r="BN400" i="22"/>
  <c r="BO400" i="22"/>
  <c r="BP400" i="22"/>
  <c r="BQ400" i="22"/>
  <c r="BN401" i="22"/>
  <c r="BO401" i="22"/>
  <c r="BP401" i="22"/>
  <c r="BQ401" i="22"/>
  <c r="BN402" i="22"/>
  <c r="BO402" i="22"/>
  <c r="BP402" i="22"/>
  <c r="BQ402" i="22"/>
  <c r="BN403" i="22"/>
  <c r="BO403" i="22"/>
  <c r="BP403" i="22"/>
  <c r="BQ403" i="22"/>
  <c r="BN404" i="22"/>
  <c r="BO404" i="22"/>
  <c r="BP404" i="22"/>
  <c r="BQ404" i="22"/>
  <c r="BN405" i="22"/>
  <c r="BO405" i="22"/>
  <c r="BP405" i="22"/>
  <c r="BQ405" i="22"/>
  <c r="BN406" i="22"/>
  <c r="BO406" i="22"/>
  <c r="BP406" i="22"/>
  <c r="BQ406" i="22"/>
  <c r="BN407" i="22"/>
  <c r="BO407" i="22"/>
  <c r="BP407" i="22"/>
  <c r="BQ407" i="22"/>
  <c r="BN408" i="22"/>
  <c r="BO408" i="22"/>
  <c r="BP408" i="22"/>
  <c r="BQ408" i="22"/>
  <c r="BN409" i="22"/>
  <c r="BO409" i="22"/>
  <c r="BP409" i="22"/>
  <c r="BQ409" i="22"/>
  <c r="BN410" i="22"/>
  <c r="BO410" i="22"/>
  <c r="BP410" i="22"/>
  <c r="BQ410" i="22"/>
  <c r="BN411" i="22"/>
  <c r="BO411" i="22"/>
  <c r="BP411" i="22"/>
  <c r="BQ411" i="22"/>
  <c r="BN412" i="22"/>
  <c r="BO412" i="22"/>
  <c r="BP412" i="22"/>
  <c r="BQ412" i="22"/>
  <c r="BN413" i="22"/>
  <c r="BO413" i="22"/>
  <c r="BP413" i="22"/>
  <c r="BQ413" i="22"/>
  <c r="BN414" i="22"/>
  <c r="BO414" i="22"/>
  <c r="BP414" i="22"/>
  <c r="BQ414" i="22"/>
  <c r="BN415" i="22"/>
  <c r="BO415" i="22"/>
  <c r="BP415" i="22"/>
  <c r="BQ415" i="22"/>
  <c r="BN416" i="22"/>
  <c r="BO416" i="22"/>
  <c r="BP416" i="22"/>
  <c r="BQ416" i="22"/>
  <c r="BN417" i="22"/>
  <c r="BO417" i="22"/>
  <c r="BP417" i="22"/>
  <c r="BQ417" i="22"/>
  <c r="BN418" i="22"/>
  <c r="BO418" i="22"/>
  <c r="BP418" i="22"/>
  <c r="BQ418" i="22"/>
  <c r="BN419" i="22"/>
  <c r="BO419" i="22"/>
  <c r="BP419" i="22"/>
  <c r="BQ419" i="22"/>
  <c r="BN420" i="22"/>
  <c r="BO420" i="22"/>
  <c r="BP420" i="22"/>
  <c r="BQ420" i="22"/>
  <c r="BN421" i="22"/>
  <c r="BO421" i="22"/>
  <c r="BP421" i="22"/>
  <c r="BQ421" i="22"/>
  <c r="BN422" i="22"/>
  <c r="BO422" i="22"/>
  <c r="BP422" i="22"/>
  <c r="BQ422" i="22"/>
  <c r="BN423" i="22"/>
  <c r="BO423" i="22"/>
  <c r="BP423" i="22"/>
  <c r="BQ423" i="22"/>
  <c r="BN424" i="22"/>
  <c r="BO424" i="22"/>
  <c r="BP424" i="22"/>
  <c r="BQ424" i="22"/>
  <c r="BN425" i="22"/>
  <c r="BO425" i="22"/>
  <c r="BP425" i="22"/>
  <c r="BQ425" i="22"/>
  <c r="BN426" i="22"/>
  <c r="BO426" i="22"/>
  <c r="BP426" i="22"/>
  <c r="BQ426" i="22"/>
  <c r="BN427" i="22"/>
  <c r="BO427" i="22"/>
  <c r="BP427" i="22"/>
  <c r="BQ427" i="22"/>
  <c r="BN428" i="22"/>
  <c r="BO428" i="22"/>
  <c r="BP428" i="22"/>
  <c r="BQ428" i="22"/>
  <c r="BN429" i="22"/>
  <c r="BO429" i="22"/>
  <c r="BP429" i="22"/>
  <c r="BQ429" i="22"/>
  <c r="BN430" i="22"/>
  <c r="BO430" i="22"/>
  <c r="BP430" i="22"/>
  <c r="BQ430" i="22"/>
  <c r="BN431" i="22"/>
  <c r="BO431" i="22"/>
  <c r="BP431" i="22"/>
  <c r="BQ431" i="22"/>
  <c r="BN432" i="22"/>
  <c r="BO432" i="22"/>
  <c r="BP432" i="22"/>
  <c r="BQ432" i="22"/>
  <c r="BN433" i="22"/>
  <c r="BO433" i="22"/>
  <c r="BP433" i="22"/>
  <c r="BQ433" i="22"/>
  <c r="BN434" i="22"/>
  <c r="BO434" i="22"/>
  <c r="BP434" i="22"/>
  <c r="BQ434" i="22"/>
  <c r="BN435" i="22"/>
  <c r="BO435" i="22"/>
  <c r="BP435" i="22"/>
  <c r="BQ435" i="22"/>
  <c r="BN436" i="22"/>
  <c r="BO436" i="22"/>
  <c r="BP436" i="22"/>
  <c r="BQ436" i="22"/>
  <c r="BN437" i="22"/>
  <c r="BO437" i="22"/>
  <c r="BP437" i="22"/>
  <c r="BQ437" i="22"/>
  <c r="BN438" i="22"/>
  <c r="BO438" i="22"/>
  <c r="BP438" i="22"/>
  <c r="BQ438" i="22"/>
  <c r="BN439" i="22"/>
  <c r="BO439" i="22"/>
  <c r="BP439" i="22"/>
  <c r="BQ439" i="22"/>
  <c r="BN440" i="22"/>
  <c r="BO440" i="22"/>
  <c r="BP440" i="22"/>
  <c r="BQ440" i="22"/>
  <c r="BN441" i="22"/>
  <c r="BO441" i="22"/>
  <c r="BP441" i="22"/>
  <c r="BQ441" i="22"/>
  <c r="BN442" i="22"/>
  <c r="BO442" i="22"/>
  <c r="BP442" i="22"/>
  <c r="BQ442" i="22"/>
  <c r="BN443" i="22"/>
  <c r="BO443" i="22"/>
  <c r="BP443" i="22"/>
  <c r="BQ443" i="22"/>
  <c r="BN444" i="22"/>
  <c r="BO444" i="22"/>
  <c r="BP444" i="22"/>
  <c r="BQ444" i="22"/>
  <c r="BN445" i="22"/>
  <c r="BO445" i="22"/>
  <c r="BP445" i="22"/>
  <c r="BQ445" i="22"/>
  <c r="BN446" i="22"/>
  <c r="BO446" i="22"/>
  <c r="BP446" i="22"/>
  <c r="BQ446" i="22"/>
  <c r="BN447" i="22"/>
  <c r="BO447" i="22"/>
  <c r="BP447" i="22"/>
  <c r="BQ447" i="22"/>
  <c r="BN448" i="22"/>
  <c r="BO448" i="22"/>
  <c r="BP448" i="22"/>
  <c r="BQ448" i="22"/>
  <c r="BN449" i="22"/>
  <c r="BO449" i="22"/>
  <c r="BP449" i="22"/>
  <c r="BQ449" i="22"/>
  <c r="BN450" i="22"/>
  <c r="BO450" i="22"/>
  <c r="BP450" i="22"/>
  <c r="BQ450" i="22"/>
  <c r="BN451" i="22"/>
  <c r="BO451" i="22"/>
  <c r="BP451" i="22"/>
  <c r="BQ451" i="22"/>
  <c r="BN452" i="22"/>
  <c r="BO452" i="22"/>
  <c r="BP452" i="22"/>
  <c r="BQ452" i="22"/>
  <c r="BN453" i="22"/>
  <c r="BO453" i="22"/>
  <c r="BP453" i="22"/>
  <c r="BQ453" i="22"/>
  <c r="BN454" i="22"/>
  <c r="BO454" i="22"/>
  <c r="BP454" i="22"/>
  <c r="BQ454" i="22"/>
  <c r="BN455" i="22"/>
  <c r="BO455" i="22"/>
  <c r="BP455" i="22"/>
  <c r="BQ455" i="22"/>
  <c r="BN456" i="22"/>
  <c r="BO456" i="22"/>
  <c r="BP456" i="22"/>
  <c r="BQ456" i="22"/>
  <c r="BN457" i="22"/>
  <c r="BO457" i="22"/>
  <c r="BP457" i="22"/>
  <c r="BQ457" i="22"/>
  <c r="BN458" i="22"/>
  <c r="BO458" i="22"/>
  <c r="BP458" i="22"/>
  <c r="BQ458" i="22"/>
  <c r="BN459" i="22"/>
  <c r="BO459" i="22"/>
  <c r="BP459" i="22"/>
  <c r="BQ459" i="22"/>
  <c r="BN460" i="22"/>
  <c r="BO460" i="22"/>
  <c r="BP460" i="22"/>
  <c r="BQ460" i="22"/>
  <c r="BN461" i="22"/>
  <c r="BO461" i="22"/>
  <c r="BP461" i="22"/>
  <c r="BQ461" i="22"/>
  <c r="BN462" i="22"/>
  <c r="BO462" i="22"/>
  <c r="BP462" i="22"/>
  <c r="BQ462" i="22"/>
  <c r="BN463" i="22"/>
  <c r="BO463" i="22"/>
  <c r="BP463" i="22"/>
  <c r="BQ463" i="22"/>
  <c r="BN464" i="22"/>
  <c r="BO464" i="22"/>
  <c r="BP464" i="22"/>
  <c r="BQ464" i="22"/>
  <c r="BN465" i="22"/>
  <c r="BO465" i="22"/>
  <c r="BP465" i="22"/>
  <c r="BQ465" i="22"/>
  <c r="BN466" i="22"/>
  <c r="BO466" i="22"/>
  <c r="BP466" i="22"/>
  <c r="BQ466" i="22"/>
  <c r="BN467" i="22"/>
  <c r="BO467" i="22"/>
  <c r="BP467" i="22"/>
  <c r="BQ467" i="22"/>
  <c r="BN468" i="22"/>
  <c r="BO468" i="22"/>
  <c r="BP468" i="22"/>
  <c r="BQ468" i="22"/>
  <c r="BN469" i="22"/>
  <c r="BO469" i="22"/>
  <c r="BP469" i="22"/>
  <c r="BQ469" i="22"/>
  <c r="BN470" i="22"/>
  <c r="BO470" i="22"/>
  <c r="BP470" i="22"/>
  <c r="BQ470" i="22"/>
  <c r="BN471" i="22"/>
  <c r="BO471" i="22"/>
  <c r="BP471" i="22"/>
  <c r="BQ471" i="22"/>
  <c r="BN472" i="22"/>
  <c r="BO472" i="22"/>
  <c r="BP472" i="22"/>
  <c r="BQ472" i="22"/>
  <c r="BN473" i="22"/>
  <c r="BO473" i="22"/>
  <c r="BP473" i="22"/>
  <c r="BQ473" i="22"/>
  <c r="BN474" i="22"/>
  <c r="BO474" i="22"/>
  <c r="BP474" i="22"/>
  <c r="BQ474" i="22"/>
  <c r="BN475" i="22"/>
  <c r="BO475" i="22"/>
  <c r="BP475" i="22"/>
  <c r="BQ475" i="22"/>
  <c r="BN476" i="22"/>
  <c r="BO476" i="22"/>
  <c r="BP476" i="22"/>
  <c r="BQ476" i="22"/>
  <c r="BN477" i="22"/>
  <c r="BO477" i="22"/>
  <c r="BP477" i="22"/>
  <c r="BQ477" i="22"/>
  <c r="BN478" i="22"/>
  <c r="BO478" i="22"/>
  <c r="BP478" i="22"/>
  <c r="BQ478" i="22"/>
  <c r="BN479" i="22"/>
  <c r="BO479" i="22"/>
  <c r="BP479" i="22"/>
  <c r="BQ479" i="22"/>
  <c r="BN480" i="22"/>
  <c r="BO480" i="22"/>
  <c r="BP480" i="22"/>
  <c r="BQ480" i="22"/>
  <c r="BN481" i="22"/>
  <c r="BO481" i="22"/>
  <c r="BP481" i="22"/>
  <c r="BQ481" i="22"/>
  <c r="BN482" i="22"/>
  <c r="BO482" i="22"/>
  <c r="BP482" i="22"/>
  <c r="BQ482" i="22"/>
  <c r="BN483" i="22"/>
  <c r="BO483" i="22"/>
  <c r="BP483" i="22"/>
  <c r="BQ483" i="22"/>
  <c r="BN484" i="22"/>
  <c r="BO484" i="22"/>
  <c r="BP484" i="22"/>
  <c r="BQ484" i="22"/>
  <c r="BN485" i="22"/>
  <c r="BO485" i="22"/>
  <c r="BP485" i="22"/>
  <c r="BQ485" i="22"/>
  <c r="BN486" i="22"/>
  <c r="BO486" i="22"/>
  <c r="BP486" i="22"/>
  <c r="BQ486" i="22"/>
  <c r="BN487" i="22"/>
  <c r="BO487" i="22"/>
  <c r="BP487" i="22"/>
  <c r="BQ487" i="22"/>
  <c r="BN488" i="22"/>
  <c r="BO488" i="22"/>
  <c r="BP488" i="22"/>
  <c r="BQ488" i="22"/>
  <c r="BN489" i="22"/>
  <c r="BO489" i="22"/>
  <c r="BP489" i="22"/>
  <c r="BQ489" i="22"/>
  <c r="BN490" i="22"/>
  <c r="BO490" i="22"/>
  <c r="BP490" i="22"/>
  <c r="BQ490" i="22"/>
  <c r="BN491" i="22"/>
  <c r="BO491" i="22"/>
  <c r="BP491" i="22"/>
  <c r="BQ491" i="22"/>
  <c r="BN492" i="22"/>
  <c r="BO492" i="22"/>
  <c r="BP492" i="22"/>
  <c r="BQ492" i="22"/>
  <c r="BN493" i="22"/>
  <c r="BO493" i="22"/>
  <c r="BP493" i="22"/>
  <c r="BQ493" i="22"/>
  <c r="BN494" i="22"/>
  <c r="BO494" i="22"/>
  <c r="BP494" i="22"/>
  <c r="BQ494" i="22"/>
  <c r="BN495" i="22"/>
  <c r="BO495" i="22"/>
  <c r="BP495" i="22"/>
  <c r="BQ495" i="22"/>
  <c r="BN496" i="22"/>
  <c r="BO496" i="22"/>
  <c r="BP496" i="22"/>
  <c r="BQ496" i="22"/>
  <c r="BN497" i="22"/>
  <c r="BO497" i="22"/>
  <c r="BP497" i="22"/>
  <c r="BQ497" i="22"/>
  <c r="BN498" i="22"/>
  <c r="BO498" i="22"/>
  <c r="BP498" i="22"/>
  <c r="BQ498" i="22"/>
  <c r="BN499" i="22"/>
  <c r="BO499" i="22"/>
  <c r="BP499" i="22"/>
  <c r="BQ499" i="22"/>
  <c r="BN500" i="22"/>
  <c r="BO500" i="22"/>
  <c r="BP500" i="22"/>
  <c r="BQ500" i="22"/>
  <c r="BN501" i="22"/>
  <c r="BO501" i="22"/>
  <c r="BP501" i="22"/>
  <c r="BQ501" i="22"/>
  <c r="BO2" i="22"/>
  <c r="BO503" i="22" s="1"/>
  <c r="BP2" i="22"/>
  <c r="BP503" i="22" s="1"/>
  <c r="BQ2" i="22"/>
  <c r="BQ503" i="22" s="1"/>
  <c r="BN2" i="22"/>
  <c r="BN503" i="22" s="1"/>
  <c r="I4" i="23" l="1"/>
  <c r="H4" i="23"/>
  <c r="J12" i="23"/>
  <c r="F12" i="23"/>
  <c r="H12" i="23" s="1"/>
  <c r="J28" i="23"/>
  <c r="F28" i="23"/>
  <c r="H28" i="23" s="1"/>
  <c r="J36" i="23"/>
  <c r="F36" i="23"/>
  <c r="H36" i="23" s="1"/>
  <c r="J44" i="23"/>
  <c r="F44" i="23"/>
  <c r="H44" i="23" s="1"/>
  <c r="J52" i="23"/>
  <c r="F52" i="23"/>
  <c r="H52" i="23" s="1"/>
  <c r="J68" i="23"/>
  <c r="F68" i="23"/>
  <c r="H68" i="23" s="1"/>
  <c r="J76" i="23"/>
  <c r="F76" i="23"/>
  <c r="H76" i="23" s="1"/>
  <c r="J226" i="23"/>
  <c r="F226" i="23"/>
  <c r="H226" i="23" s="1"/>
  <c r="J208" i="23"/>
  <c r="F208" i="23"/>
  <c r="H208" i="23" s="1"/>
  <c r="J91" i="23"/>
  <c r="F91" i="23"/>
  <c r="H91" i="23" s="1"/>
  <c r="J107" i="23"/>
  <c r="F107" i="23"/>
  <c r="H107" i="23" s="1"/>
  <c r="J123" i="23"/>
  <c r="F123" i="23"/>
  <c r="H123" i="23" s="1"/>
  <c r="J139" i="23"/>
  <c r="F139" i="23"/>
  <c r="H139" i="23" s="1"/>
  <c r="J155" i="23"/>
  <c r="F155" i="23"/>
  <c r="H155" i="23" s="1"/>
  <c r="J171" i="23"/>
  <c r="F171" i="23"/>
  <c r="H171" i="23" s="1"/>
  <c r="J187" i="23"/>
  <c r="F187" i="23"/>
  <c r="H187" i="23" s="1"/>
  <c r="J231" i="23"/>
  <c r="F231" i="23"/>
  <c r="H231" i="23" s="1"/>
  <c r="J302" i="23"/>
  <c r="F302" i="23"/>
  <c r="H302" i="23" s="1"/>
  <c r="J277" i="23"/>
  <c r="F277" i="23"/>
  <c r="H277" i="23" s="1"/>
  <c r="J284" i="23"/>
  <c r="F284" i="23"/>
  <c r="H284" i="23" s="1"/>
  <c r="J283" i="23"/>
  <c r="F283" i="23"/>
  <c r="H283" i="23" s="1"/>
  <c r="J282" i="23"/>
  <c r="F282" i="23"/>
  <c r="H282" i="23" s="1"/>
  <c r="J217" i="23"/>
  <c r="F217" i="23"/>
  <c r="H217" i="23" s="1"/>
  <c r="F339" i="23"/>
  <c r="H339" i="23" s="1"/>
  <c r="J339" i="23"/>
  <c r="J356" i="23"/>
  <c r="F356" i="23"/>
  <c r="H356" i="23" s="1"/>
  <c r="J355" i="23"/>
  <c r="F355" i="23"/>
  <c r="H355" i="23" s="1"/>
  <c r="F434" i="23"/>
  <c r="H434" i="23" s="1"/>
  <c r="J434" i="23"/>
  <c r="F386" i="23"/>
  <c r="H386" i="23" s="1"/>
  <c r="J386" i="23"/>
  <c r="F405" i="23"/>
  <c r="H405" i="23" s="1"/>
  <c r="J405" i="23"/>
  <c r="F491" i="23"/>
  <c r="H491" i="23" s="1"/>
  <c r="J491" i="23"/>
  <c r="F204" i="23"/>
  <c r="H204" i="23" s="1"/>
  <c r="J204" i="23"/>
  <c r="J11" i="23"/>
  <c r="F11" i="23"/>
  <c r="H11" i="23" s="1"/>
  <c r="J19" i="23"/>
  <c r="F19" i="23"/>
  <c r="H19" i="23" s="1"/>
  <c r="J27" i="23"/>
  <c r="F27" i="23"/>
  <c r="H27" i="23" s="1"/>
  <c r="J35" i="23"/>
  <c r="F35" i="23"/>
  <c r="H35" i="23" s="1"/>
  <c r="J43" i="23"/>
  <c r="F43" i="23"/>
  <c r="H43" i="23" s="1"/>
  <c r="J51" i="23"/>
  <c r="F51" i="23"/>
  <c r="H51" i="23" s="1"/>
  <c r="J59" i="23"/>
  <c r="F59" i="23"/>
  <c r="H59" i="23" s="1"/>
  <c r="J67" i="23"/>
  <c r="F67" i="23"/>
  <c r="H67" i="23" s="1"/>
  <c r="J75" i="23"/>
  <c r="F75" i="23"/>
  <c r="H75" i="23" s="1"/>
  <c r="J83" i="23"/>
  <c r="F83" i="23"/>
  <c r="H83" i="23" s="1"/>
  <c r="F199" i="23"/>
  <c r="H199" i="23" s="1"/>
  <c r="J199" i="23"/>
  <c r="J230" i="23"/>
  <c r="F230" i="23"/>
  <c r="H230" i="23" s="1"/>
  <c r="J270" i="23"/>
  <c r="F270" i="23"/>
  <c r="H270" i="23" s="1"/>
  <c r="F90" i="23"/>
  <c r="H90" i="23" s="1"/>
  <c r="J90" i="23"/>
  <c r="F98" i="23"/>
  <c r="H98" i="23" s="1"/>
  <c r="J98" i="23"/>
  <c r="F106" i="23"/>
  <c r="H106" i="23" s="1"/>
  <c r="J106" i="23"/>
  <c r="F114" i="23"/>
  <c r="H114" i="23" s="1"/>
  <c r="J114" i="23"/>
  <c r="F122" i="23"/>
  <c r="H122" i="23" s="1"/>
  <c r="J122" i="23"/>
  <c r="J130" i="23"/>
  <c r="F130" i="23"/>
  <c r="H130" i="23" s="1"/>
  <c r="J138" i="23"/>
  <c r="F138" i="23"/>
  <c r="H138" i="23" s="1"/>
  <c r="J146" i="23"/>
  <c r="F146" i="23"/>
  <c r="H146" i="23" s="1"/>
  <c r="J154" i="23"/>
  <c r="F154" i="23"/>
  <c r="H154" i="23" s="1"/>
  <c r="J162" i="23"/>
  <c r="F162" i="23"/>
  <c r="H162" i="23" s="1"/>
  <c r="J170" i="23"/>
  <c r="F170" i="23"/>
  <c r="H170" i="23" s="1"/>
  <c r="J178" i="23"/>
  <c r="F178" i="23"/>
  <c r="H178" i="23" s="1"/>
  <c r="J186" i="23"/>
  <c r="F186" i="23"/>
  <c r="H186" i="23" s="1"/>
  <c r="J194" i="23"/>
  <c r="F194" i="23"/>
  <c r="H194" i="23" s="1"/>
  <c r="J223" i="23"/>
  <c r="F223" i="23"/>
  <c r="H223" i="23" s="1"/>
  <c r="J287" i="23"/>
  <c r="F287" i="23"/>
  <c r="H287" i="23" s="1"/>
  <c r="J294" i="23"/>
  <c r="F294" i="23"/>
  <c r="H294" i="23" s="1"/>
  <c r="J346" i="23"/>
  <c r="F346" i="23"/>
  <c r="H346" i="23" s="1"/>
  <c r="J269" i="23"/>
  <c r="F269" i="23"/>
  <c r="H269" i="23" s="1"/>
  <c r="J333" i="23"/>
  <c r="F333" i="23"/>
  <c r="H333" i="23" s="1"/>
  <c r="J276" i="23"/>
  <c r="F276" i="23"/>
  <c r="H276" i="23" s="1"/>
  <c r="J348" i="23"/>
  <c r="F348" i="23"/>
  <c r="H348" i="23" s="1"/>
  <c r="J275" i="23"/>
  <c r="F275" i="23"/>
  <c r="H275" i="23" s="1"/>
  <c r="J340" i="23"/>
  <c r="F340" i="23"/>
  <c r="H340" i="23" s="1"/>
  <c r="J274" i="23"/>
  <c r="F274" i="23"/>
  <c r="H274" i="23" s="1"/>
  <c r="J354" i="23"/>
  <c r="F354" i="23"/>
  <c r="H354" i="23" s="1"/>
  <c r="J273" i="23"/>
  <c r="F273" i="23"/>
  <c r="H273" i="23" s="1"/>
  <c r="F336" i="23"/>
  <c r="H336" i="23" s="1"/>
  <c r="J336" i="23"/>
  <c r="J264" i="23"/>
  <c r="F264" i="23"/>
  <c r="H264" i="23" s="1"/>
  <c r="J328" i="23"/>
  <c r="F328" i="23"/>
  <c r="H328" i="23" s="1"/>
  <c r="F415" i="23"/>
  <c r="H415" i="23" s="1"/>
  <c r="J415" i="23"/>
  <c r="J347" i="23"/>
  <c r="F347" i="23"/>
  <c r="H347" i="23" s="1"/>
  <c r="F457" i="23"/>
  <c r="H457" i="23" s="1"/>
  <c r="J457" i="23"/>
  <c r="F426" i="23"/>
  <c r="H426" i="23" s="1"/>
  <c r="J426" i="23"/>
  <c r="F371" i="23"/>
  <c r="H371" i="23" s="1"/>
  <c r="J371" i="23"/>
  <c r="F382" i="23"/>
  <c r="H382" i="23" s="1"/>
  <c r="J382" i="23"/>
  <c r="F414" i="23"/>
  <c r="H414" i="23" s="1"/>
  <c r="J414" i="23"/>
  <c r="F401" i="23"/>
  <c r="H401" i="23" s="1"/>
  <c r="J401" i="23"/>
  <c r="F446" i="23"/>
  <c r="H446" i="23" s="1"/>
  <c r="J446" i="23"/>
  <c r="F396" i="23"/>
  <c r="H396" i="23" s="1"/>
  <c r="J396" i="23"/>
  <c r="F461" i="23"/>
  <c r="H461" i="23" s="1"/>
  <c r="J461" i="23"/>
  <c r="F448" i="23"/>
  <c r="H448" i="23" s="1"/>
  <c r="J448" i="23"/>
  <c r="F439" i="23"/>
  <c r="H439" i="23" s="1"/>
  <c r="J439" i="23"/>
  <c r="F466" i="23"/>
  <c r="H466" i="23" s="1"/>
  <c r="J466" i="23"/>
  <c r="F474" i="23"/>
  <c r="H474" i="23" s="1"/>
  <c r="J474" i="23"/>
  <c r="F482" i="23"/>
  <c r="H482" i="23" s="1"/>
  <c r="J482" i="23"/>
  <c r="F490" i="23"/>
  <c r="H490" i="23" s="1"/>
  <c r="J490" i="23"/>
  <c r="F498" i="23"/>
  <c r="H498" i="23" s="1"/>
  <c r="J498" i="23"/>
  <c r="J222" i="23"/>
  <c r="F222" i="23"/>
  <c r="H222" i="23" s="1"/>
  <c r="J20" i="23"/>
  <c r="F20" i="23"/>
  <c r="H20" i="23" s="1"/>
  <c r="J60" i="23"/>
  <c r="F60" i="23"/>
  <c r="H60" i="23" s="1"/>
  <c r="J84" i="23"/>
  <c r="F84" i="23"/>
  <c r="H84" i="23" s="1"/>
  <c r="F202" i="23"/>
  <c r="H202" i="23" s="1"/>
  <c r="J202" i="23"/>
  <c r="J99" i="23"/>
  <c r="F99" i="23"/>
  <c r="H99" i="23" s="1"/>
  <c r="J115" i="23"/>
  <c r="F115" i="23"/>
  <c r="H115" i="23" s="1"/>
  <c r="J131" i="23"/>
  <c r="F131" i="23"/>
  <c r="H131" i="23" s="1"/>
  <c r="J147" i="23"/>
  <c r="F147" i="23"/>
  <c r="H147" i="23" s="1"/>
  <c r="J163" i="23"/>
  <c r="F163" i="23"/>
  <c r="H163" i="23" s="1"/>
  <c r="J179" i="23"/>
  <c r="F179" i="23"/>
  <c r="H179" i="23" s="1"/>
  <c r="J195" i="23"/>
  <c r="F195" i="23"/>
  <c r="H195" i="23" s="1"/>
  <c r="J295" i="23"/>
  <c r="F295" i="23"/>
  <c r="H295" i="23" s="1"/>
  <c r="J364" i="23"/>
  <c r="F364" i="23"/>
  <c r="H364" i="23" s="1"/>
  <c r="J341" i="23"/>
  <c r="F341" i="23"/>
  <c r="H341" i="23" s="1"/>
  <c r="J219" i="23"/>
  <c r="F219" i="23"/>
  <c r="H219" i="23" s="1"/>
  <c r="J357" i="23"/>
  <c r="F357" i="23"/>
  <c r="H357" i="23" s="1"/>
  <c r="J281" i="23"/>
  <c r="F281" i="23"/>
  <c r="H281" i="23" s="1"/>
  <c r="J272" i="23"/>
  <c r="F272" i="23"/>
  <c r="H272" i="23" s="1"/>
  <c r="F419" i="23"/>
  <c r="H419" i="23" s="1"/>
  <c r="J419" i="23"/>
  <c r="J337" i="23"/>
  <c r="F337" i="23"/>
  <c r="H337" i="23" s="1"/>
  <c r="F379" i="23"/>
  <c r="H379" i="23" s="1"/>
  <c r="J379" i="23"/>
  <c r="F418" i="23"/>
  <c r="H418" i="23" s="1"/>
  <c r="J418" i="23"/>
  <c r="F454" i="23"/>
  <c r="H454" i="23" s="1"/>
  <c r="J454" i="23"/>
  <c r="F400" i="23"/>
  <c r="H400" i="23" s="1"/>
  <c r="J400" i="23"/>
  <c r="F445" i="23"/>
  <c r="H445" i="23" s="1"/>
  <c r="J445" i="23"/>
  <c r="F443" i="23"/>
  <c r="H443" i="23" s="1"/>
  <c r="J443" i="23"/>
  <c r="F467" i="23"/>
  <c r="H467" i="23" s="1"/>
  <c r="J467" i="23"/>
  <c r="F475" i="23"/>
  <c r="H475" i="23" s="1"/>
  <c r="J475" i="23"/>
  <c r="F483" i="23"/>
  <c r="H483" i="23" s="1"/>
  <c r="J483" i="23"/>
  <c r="F499" i="23"/>
  <c r="H499" i="23" s="1"/>
  <c r="J499" i="23"/>
  <c r="J210" i="23"/>
  <c r="F210" i="23"/>
  <c r="H210" i="23" s="1"/>
  <c r="F13" i="23"/>
  <c r="H13" i="23" s="1"/>
  <c r="J13" i="23"/>
  <c r="J29" i="23"/>
  <c r="F29" i="23"/>
  <c r="H29" i="23" s="1"/>
  <c r="J45" i="23"/>
  <c r="F45" i="23"/>
  <c r="H45" i="23" s="1"/>
  <c r="J69" i="23"/>
  <c r="F69" i="23"/>
  <c r="H69" i="23" s="1"/>
  <c r="J85" i="23"/>
  <c r="F85" i="23"/>
  <c r="H85" i="23" s="1"/>
  <c r="J209" i="23"/>
  <c r="F209" i="23"/>
  <c r="H209" i="23" s="1"/>
  <c r="F100" i="23"/>
  <c r="H100" i="23" s="1"/>
  <c r="J100" i="23"/>
  <c r="F116" i="23"/>
  <c r="H116" i="23" s="1"/>
  <c r="J116" i="23"/>
  <c r="J132" i="23"/>
  <c r="F132" i="23"/>
  <c r="H132" i="23" s="1"/>
  <c r="J148" i="23"/>
  <c r="F148" i="23"/>
  <c r="H148" i="23" s="1"/>
  <c r="J164" i="23"/>
  <c r="F164" i="23"/>
  <c r="H164" i="23" s="1"/>
  <c r="J180" i="23"/>
  <c r="F180" i="23"/>
  <c r="H180" i="23" s="1"/>
  <c r="J239" i="23"/>
  <c r="F239" i="23"/>
  <c r="H239" i="23" s="1"/>
  <c r="J310" i="23"/>
  <c r="F310" i="23"/>
  <c r="H310" i="23" s="1"/>
  <c r="J285" i="23"/>
  <c r="F285" i="23"/>
  <c r="H285" i="23" s="1"/>
  <c r="J292" i="23"/>
  <c r="F292" i="23"/>
  <c r="H292" i="23" s="1"/>
  <c r="J291" i="23"/>
  <c r="F291" i="23"/>
  <c r="H291" i="23" s="1"/>
  <c r="J290" i="23"/>
  <c r="F290" i="23"/>
  <c r="H290" i="23" s="1"/>
  <c r="J289" i="23"/>
  <c r="F289" i="23"/>
  <c r="H289" i="23" s="1"/>
  <c r="J280" i="23"/>
  <c r="F280" i="23"/>
  <c r="H280" i="23" s="1"/>
  <c r="F423" i="23"/>
  <c r="H423" i="23" s="1"/>
  <c r="J423" i="23"/>
  <c r="J345" i="23"/>
  <c r="F345" i="23"/>
  <c r="H345" i="23" s="1"/>
  <c r="F395" i="23"/>
  <c r="H395" i="23" s="1"/>
  <c r="J395" i="23"/>
  <c r="F390" i="23"/>
  <c r="H390" i="23" s="1"/>
  <c r="J390" i="23"/>
  <c r="F409" i="23"/>
  <c r="H409" i="23" s="1"/>
  <c r="J409" i="23"/>
  <c r="F372" i="23"/>
  <c r="H372" i="23" s="1"/>
  <c r="J372" i="23"/>
  <c r="F404" i="23"/>
  <c r="H404" i="23" s="1"/>
  <c r="J404" i="23"/>
  <c r="F453" i="23"/>
  <c r="H453" i="23" s="1"/>
  <c r="J453" i="23"/>
  <c r="F447" i="23"/>
  <c r="H447" i="23" s="1"/>
  <c r="J447" i="23"/>
  <c r="F468" i="23"/>
  <c r="H468" i="23" s="1"/>
  <c r="J468" i="23"/>
  <c r="F484" i="23"/>
  <c r="H484" i="23" s="1"/>
  <c r="J484" i="23"/>
  <c r="J216" i="23"/>
  <c r="F216" i="23"/>
  <c r="H216" i="23" s="1"/>
  <c r="F6" i="23"/>
  <c r="H6" i="23" s="1"/>
  <c r="J6" i="23"/>
  <c r="F14" i="23"/>
  <c r="H14" i="23" s="1"/>
  <c r="J14" i="23"/>
  <c r="F22" i="23"/>
  <c r="H22" i="23" s="1"/>
  <c r="J22" i="23"/>
  <c r="F30" i="23"/>
  <c r="H30" i="23" s="1"/>
  <c r="J30" i="23"/>
  <c r="F38" i="23"/>
  <c r="H38" i="23" s="1"/>
  <c r="J38" i="23"/>
  <c r="F46" i="23"/>
  <c r="H46" i="23" s="1"/>
  <c r="J46" i="23"/>
  <c r="F54" i="23"/>
  <c r="H54" i="23" s="1"/>
  <c r="J54" i="23"/>
  <c r="F62" i="23"/>
  <c r="H62" i="23" s="1"/>
  <c r="J62" i="23"/>
  <c r="J70" i="23"/>
  <c r="F70" i="23"/>
  <c r="H70" i="23" s="1"/>
  <c r="J78" i="23"/>
  <c r="F78" i="23"/>
  <c r="H78" i="23" s="1"/>
  <c r="J86" i="23"/>
  <c r="F86" i="23"/>
  <c r="H86" i="23" s="1"/>
  <c r="J246" i="23"/>
  <c r="F246" i="23"/>
  <c r="H246" i="23" s="1"/>
  <c r="J221" i="23"/>
  <c r="F221" i="23"/>
  <c r="H221" i="23" s="1"/>
  <c r="J224" i="23"/>
  <c r="F224" i="23"/>
  <c r="H224" i="23" s="1"/>
  <c r="J93" i="23"/>
  <c r="F93" i="23"/>
  <c r="H93" i="23" s="1"/>
  <c r="J101" i="23"/>
  <c r="F101" i="23"/>
  <c r="H101" i="23" s="1"/>
  <c r="J109" i="23"/>
  <c r="F109" i="23"/>
  <c r="H109" i="23" s="1"/>
  <c r="J117" i="23"/>
  <c r="F117" i="23"/>
  <c r="H117" i="23" s="1"/>
  <c r="J125" i="23"/>
  <c r="F125" i="23"/>
  <c r="H125" i="23" s="1"/>
  <c r="J133" i="23"/>
  <c r="F133" i="23"/>
  <c r="H133" i="23" s="1"/>
  <c r="J141" i="23"/>
  <c r="F141" i="23"/>
  <c r="H141" i="23" s="1"/>
  <c r="J149" i="23"/>
  <c r="F149" i="23"/>
  <c r="H149" i="23" s="1"/>
  <c r="J157" i="23"/>
  <c r="F157" i="23"/>
  <c r="H157" i="23" s="1"/>
  <c r="J165" i="23"/>
  <c r="F165" i="23"/>
  <c r="H165" i="23" s="1"/>
  <c r="J173" i="23"/>
  <c r="F173" i="23"/>
  <c r="H173" i="23" s="1"/>
  <c r="J181" i="23"/>
  <c r="F181" i="23"/>
  <c r="H181" i="23" s="1"/>
  <c r="J189" i="23"/>
  <c r="F189" i="23"/>
  <c r="H189" i="23" s="1"/>
  <c r="J197" i="23"/>
  <c r="F197" i="23"/>
  <c r="H197" i="23" s="1"/>
  <c r="J247" i="23"/>
  <c r="F247" i="23"/>
  <c r="H247" i="23" s="1"/>
  <c r="J311" i="23"/>
  <c r="F311" i="23"/>
  <c r="H311" i="23" s="1"/>
  <c r="J318" i="23"/>
  <c r="F318" i="23"/>
  <c r="H318" i="23" s="1"/>
  <c r="J229" i="23"/>
  <c r="F229" i="23"/>
  <c r="H229" i="23" s="1"/>
  <c r="J293" i="23"/>
  <c r="F293" i="23"/>
  <c r="H293" i="23" s="1"/>
  <c r="J358" i="23"/>
  <c r="F358" i="23"/>
  <c r="H358" i="23" s="1"/>
  <c r="J300" i="23"/>
  <c r="F300" i="23"/>
  <c r="H300" i="23" s="1"/>
  <c r="J235" i="23"/>
  <c r="F235" i="23"/>
  <c r="H235" i="23" s="1"/>
  <c r="J299" i="23"/>
  <c r="F299" i="23"/>
  <c r="H299" i="23" s="1"/>
  <c r="J234" i="23"/>
  <c r="F234" i="23"/>
  <c r="H234" i="23" s="1"/>
  <c r="J298" i="23"/>
  <c r="F298" i="23"/>
  <c r="H298" i="23" s="1"/>
  <c r="J233" i="23"/>
  <c r="F233" i="23"/>
  <c r="H233" i="23" s="1"/>
  <c r="J297" i="23"/>
  <c r="F297" i="23"/>
  <c r="H297" i="23" s="1"/>
  <c r="J350" i="23"/>
  <c r="F350" i="23"/>
  <c r="H350" i="23" s="1"/>
  <c r="J288" i="23"/>
  <c r="F288" i="23"/>
  <c r="H288" i="23" s="1"/>
  <c r="J365" i="23"/>
  <c r="F365" i="23"/>
  <c r="H365" i="23" s="1"/>
  <c r="F425" i="23"/>
  <c r="H425" i="23" s="1"/>
  <c r="J425" i="23"/>
  <c r="F375" i="23"/>
  <c r="H375" i="23" s="1"/>
  <c r="J375" i="23"/>
  <c r="J353" i="23"/>
  <c r="F353" i="23"/>
  <c r="H353" i="23" s="1"/>
  <c r="F462" i="23"/>
  <c r="H462" i="23" s="1"/>
  <c r="J462" i="23"/>
  <c r="F411" i="23"/>
  <c r="H411" i="23" s="1"/>
  <c r="J411" i="23"/>
  <c r="F394" i="23"/>
  <c r="H394" i="23" s="1"/>
  <c r="J394" i="23"/>
  <c r="F381" i="23"/>
  <c r="H381" i="23" s="1"/>
  <c r="J381" i="23"/>
  <c r="F413" i="23"/>
  <c r="H413" i="23" s="1"/>
  <c r="J413" i="23"/>
  <c r="F376" i="23"/>
  <c r="H376" i="23" s="1"/>
  <c r="J376" i="23"/>
  <c r="F408" i="23"/>
  <c r="H408" i="23" s="1"/>
  <c r="J408" i="23"/>
  <c r="F428" i="23"/>
  <c r="H428" i="23" s="1"/>
  <c r="J428" i="23"/>
  <c r="F460" i="23"/>
  <c r="H460" i="23" s="1"/>
  <c r="J460" i="23"/>
  <c r="F451" i="23"/>
  <c r="H451" i="23" s="1"/>
  <c r="J451" i="23"/>
  <c r="F469" i="23"/>
  <c r="H469" i="23" s="1"/>
  <c r="J469" i="23"/>
  <c r="F477" i="23"/>
  <c r="H477" i="23" s="1"/>
  <c r="J477" i="23"/>
  <c r="F485" i="23"/>
  <c r="H485" i="23" s="1"/>
  <c r="J485" i="23"/>
  <c r="F493" i="23"/>
  <c r="H493" i="23" s="1"/>
  <c r="J493" i="23"/>
  <c r="F501" i="23"/>
  <c r="H501" i="23" s="1"/>
  <c r="J501" i="23"/>
  <c r="F456" i="23"/>
  <c r="H456" i="23" s="1"/>
  <c r="J456" i="23"/>
  <c r="F476" i="23"/>
  <c r="H476" i="23" s="1"/>
  <c r="J476" i="23"/>
  <c r="F500" i="23"/>
  <c r="H500" i="23" s="1"/>
  <c r="J500" i="23"/>
  <c r="F205" i="23"/>
  <c r="H205" i="23" s="1"/>
  <c r="J205" i="23"/>
  <c r="J7" i="23"/>
  <c r="F7" i="23"/>
  <c r="H7" i="23" s="1"/>
  <c r="J15" i="23"/>
  <c r="F15" i="23"/>
  <c r="H15" i="23" s="1"/>
  <c r="J23" i="23"/>
  <c r="F23" i="23"/>
  <c r="H23" i="23" s="1"/>
  <c r="J31" i="23"/>
  <c r="F31" i="23"/>
  <c r="H31" i="23" s="1"/>
  <c r="J39" i="23"/>
  <c r="F39" i="23"/>
  <c r="H39" i="23" s="1"/>
  <c r="J47" i="23"/>
  <c r="F47" i="23"/>
  <c r="H47" i="23" s="1"/>
  <c r="J55" i="23"/>
  <c r="F55" i="23"/>
  <c r="H55" i="23" s="1"/>
  <c r="J63" i="23"/>
  <c r="F63" i="23"/>
  <c r="H63" i="23" s="1"/>
  <c r="J71" i="23"/>
  <c r="F71" i="23"/>
  <c r="H71" i="23" s="1"/>
  <c r="J79" i="23"/>
  <c r="F79" i="23"/>
  <c r="H79" i="23" s="1"/>
  <c r="J87" i="23"/>
  <c r="F87" i="23"/>
  <c r="H87" i="23" s="1"/>
  <c r="J262" i="23"/>
  <c r="F262" i="23"/>
  <c r="H262" i="23" s="1"/>
  <c r="J214" i="23"/>
  <c r="F214" i="23"/>
  <c r="H214" i="23" s="1"/>
  <c r="J212" i="23"/>
  <c r="F212" i="23"/>
  <c r="H212" i="23" s="1"/>
  <c r="F94" i="23"/>
  <c r="H94" i="23" s="1"/>
  <c r="J94" i="23"/>
  <c r="F102" i="23"/>
  <c r="H102" i="23" s="1"/>
  <c r="J102" i="23"/>
  <c r="F110" i="23"/>
  <c r="H110" i="23" s="1"/>
  <c r="J110" i="23"/>
  <c r="F118" i="23"/>
  <c r="H118" i="23" s="1"/>
  <c r="J118" i="23"/>
  <c r="J126" i="23"/>
  <c r="F126" i="23"/>
  <c r="H126" i="23" s="1"/>
  <c r="J134" i="23"/>
  <c r="F134" i="23"/>
  <c r="H134" i="23" s="1"/>
  <c r="J142" i="23"/>
  <c r="F142" i="23"/>
  <c r="H142" i="23" s="1"/>
  <c r="J150" i="23"/>
  <c r="F150" i="23"/>
  <c r="H150" i="23" s="1"/>
  <c r="J158" i="23"/>
  <c r="F158" i="23"/>
  <c r="H158" i="23" s="1"/>
  <c r="J166" i="23"/>
  <c r="F166" i="23"/>
  <c r="H166" i="23" s="1"/>
  <c r="J174" i="23"/>
  <c r="F174" i="23"/>
  <c r="H174" i="23" s="1"/>
  <c r="J182" i="23"/>
  <c r="F182" i="23"/>
  <c r="H182" i="23" s="1"/>
  <c r="J190" i="23"/>
  <c r="F190" i="23"/>
  <c r="H190" i="23" s="1"/>
  <c r="F198" i="23"/>
  <c r="H198" i="23" s="1"/>
  <c r="J198" i="23"/>
  <c r="J255" i="23"/>
  <c r="F255" i="23"/>
  <c r="H255" i="23" s="1"/>
  <c r="J319" i="23"/>
  <c r="F319" i="23"/>
  <c r="H319" i="23" s="1"/>
  <c r="J326" i="23"/>
  <c r="F326" i="23"/>
  <c r="H326" i="23" s="1"/>
  <c r="J237" i="23"/>
  <c r="F237" i="23"/>
  <c r="H237" i="23" s="1"/>
  <c r="J301" i="23"/>
  <c r="F301" i="23"/>
  <c r="H301" i="23" s="1"/>
  <c r="J244" i="23"/>
  <c r="F244" i="23"/>
  <c r="H244" i="23" s="1"/>
  <c r="J308" i="23"/>
  <c r="F308" i="23"/>
  <c r="H308" i="23" s="1"/>
  <c r="J243" i="23"/>
  <c r="F243" i="23"/>
  <c r="H243" i="23" s="1"/>
  <c r="J307" i="23"/>
  <c r="F307" i="23"/>
  <c r="H307" i="23" s="1"/>
  <c r="J242" i="23"/>
  <c r="F242" i="23"/>
  <c r="H242" i="23" s="1"/>
  <c r="J306" i="23"/>
  <c r="F306" i="23"/>
  <c r="H306" i="23" s="1"/>
  <c r="J241" i="23"/>
  <c r="F241" i="23"/>
  <c r="H241" i="23" s="1"/>
  <c r="J305" i="23"/>
  <c r="F305" i="23"/>
  <c r="H305" i="23" s="1"/>
  <c r="F360" i="23"/>
  <c r="H360" i="23" s="1"/>
  <c r="J360" i="23"/>
  <c r="J296" i="23"/>
  <c r="F296" i="23"/>
  <c r="H296" i="23" s="1"/>
  <c r="F370" i="23"/>
  <c r="H370" i="23" s="1"/>
  <c r="J370" i="23"/>
  <c r="F429" i="23"/>
  <c r="H429" i="23" s="1"/>
  <c r="J429" i="23"/>
  <c r="F387" i="23"/>
  <c r="H387" i="23" s="1"/>
  <c r="J387" i="23"/>
  <c r="J361" i="23"/>
  <c r="F361" i="23"/>
  <c r="H361" i="23" s="1"/>
  <c r="J335" i="23"/>
  <c r="F335" i="23"/>
  <c r="H335" i="23" s="1"/>
  <c r="F449" i="23"/>
  <c r="H449" i="23" s="1"/>
  <c r="J449" i="23"/>
  <c r="F398" i="23"/>
  <c r="H398" i="23" s="1"/>
  <c r="J398" i="23"/>
  <c r="F385" i="23"/>
  <c r="H385" i="23" s="1"/>
  <c r="J385" i="23"/>
  <c r="F417" i="23"/>
  <c r="H417" i="23" s="1"/>
  <c r="J417" i="23"/>
  <c r="F380" i="23"/>
  <c r="H380" i="23" s="1"/>
  <c r="J380" i="23"/>
  <c r="F412" i="23"/>
  <c r="H412" i="23" s="1"/>
  <c r="J412" i="23"/>
  <c r="F432" i="23"/>
  <c r="H432" i="23" s="1"/>
  <c r="J432" i="23"/>
  <c r="F464" i="23"/>
  <c r="H464" i="23" s="1"/>
  <c r="J464" i="23"/>
  <c r="F455" i="23"/>
  <c r="H455" i="23" s="1"/>
  <c r="J455" i="23"/>
  <c r="F470" i="23"/>
  <c r="H470" i="23" s="1"/>
  <c r="J470" i="23"/>
  <c r="F478" i="23"/>
  <c r="H478" i="23" s="1"/>
  <c r="J478" i="23"/>
  <c r="F486" i="23"/>
  <c r="H486" i="23" s="1"/>
  <c r="J486" i="23"/>
  <c r="F494" i="23"/>
  <c r="H494" i="23" s="1"/>
  <c r="J494" i="23"/>
  <c r="F502" i="23"/>
  <c r="H502" i="23" s="1"/>
  <c r="J502" i="23"/>
  <c r="J5" i="23"/>
  <c r="F5" i="23"/>
  <c r="H5" i="23" s="1"/>
  <c r="F21" i="23"/>
  <c r="H21" i="23" s="1"/>
  <c r="J21" i="23"/>
  <c r="F37" i="23"/>
  <c r="H37" i="23" s="1"/>
  <c r="J37" i="23"/>
  <c r="J53" i="23"/>
  <c r="F53" i="23"/>
  <c r="H53" i="23" s="1"/>
  <c r="F61" i="23"/>
  <c r="H61" i="23" s="1"/>
  <c r="J61" i="23"/>
  <c r="J77" i="23"/>
  <c r="F77" i="23"/>
  <c r="H77" i="23" s="1"/>
  <c r="J240" i="23"/>
  <c r="F240" i="23"/>
  <c r="H240" i="23" s="1"/>
  <c r="J213" i="23"/>
  <c r="F213" i="23"/>
  <c r="H213" i="23" s="1"/>
  <c r="F92" i="23"/>
  <c r="H92" i="23" s="1"/>
  <c r="J92" i="23"/>
  <c r="F108" i="23"/>
  <c r="H108" i="23" s="1"/>
  <c r="J108" i="23"/>
  <c r="F124" i="23"/>
  <c r="H124" i="23" s="1"/>
  <c r="J124" i="23"/>
  <c r="J140" i="23"/>
  <c r="F140" i="23"/>
  <c r="H140" i="23" s="1"/>
  <c r="J156" i="23"/>
  <c r="F156" i="23"/>
  <c r="H156" i="23" s="1"/>
  <c r="J172" i="23"/>
  <c r="F172" i="23"/>
  <c r="H172" i="23" s="1"/>
  <c r="J188" i="23"/>
  <c r="F188" i="23"/>
  <c r="H188" i="23" s="1"/>
  <c r="J196" i="23"/>
  <c r="F196" i="23"/>
  <c r="H196" i="23" s="1"/>
  <c r="J303" i="23"/>
  <c r="F303" i="23"/>
  <c r="H303" i="23" s="1"/>
  <c r="F366" i="23"/>
  <c r="H366" i="23" s="1"/>
  <c r="J366" i="23"/>
  <c r="F352" i="23"/>
  <c r="H352" i="23" s="1"/>
  <c r="J352" i="23"/>
  <c r="J227" i="23"/>
  <c r="F227" i="23"/>
  <c r="H227" i="23" s="1"/>
  <c r="F458" i="23"/>
  <c r="H458" i="23" s="1"/>
  <c r="J458" i="23"/>
  <c r="J225" i="23"/>
  <c r="F225" i="23"/>
  <c r="H225" i="23" s="1"/>
  <c r="F344" i="23"/>
  <c r="H344" i="23" s="1"/>
  <c r="J344" i="23"/>
  <c r="F369" i="23"/>
  <c r="H369" i="23" s="1"/>
  <c r="J369" i="23"/>
  <c r="F363" i="23"/>
  <c r="H363" i="23" s="1"/>
  <c r="J363" i="23"/>
  <c r="F442" i="23"/>
  <c r="H442" i="23" s="1"/>
  <c r="J442" i="23"/>
  <c r="F422" i="23"/>
  <c r="H422" i="23" s="1"/>
  <c r="J422" i="23"/>
  <c r="F492" i="23"/>
  <c r="H492" i="23" s="1"/>
  <c r="J492" i="23"/>
  <c r="J3" i="23"/>
  <c r="F3" i="23"/>
  <c r="H3" i="23" s="1"/>
  <c r="E2" i="23"/>
  <c r="J8" i="23"/>
  <c r="F8" i="23"/>
  <c r="H8" i="23" s="1"/>
  <c r="J16" i="23"/>
  <c r="F16" i="23"/>
  <c r="H16" i="23" s="1"/>
  <c r="J24" i="23"/>
  <c r="F24" i="23"/>
  <c r="H24" i="23" s="1"/>
  <c r="J32" i="23"/>
  <c r="F32" i="23"/>
  <c r="H32" i="23" s="1"/>
  <c r="J40" i="23"/>
  <c r="F40" i="23"/>
  <c r="H40" i="23" s="1"/>
  <c r="J48" i="23"/>
  <c r="F48" i="23"/>
  <c r="H48" i="23" s="1"/>
  <c r="J56" i="23"/>
  <c r="F56" i="23"/>
  <c r="H56" i="23" s="1"/>
  <c r="J64" i="23"/>
  <c r="F64" i="23"/>
  <c r="H64" i="23" s="1"/>
  <c r="J72" i="23"/>
  <c r="F72" i="23"/>
  <c r="H72" i="23" s="1"/>
  <c r="J80" i="23"/>
  <c r="F80" i="23"/>
  <c r="H80" i="23" s="1"/>
  <c r="J88" i="23"/>
  <c r="F88" i="23"/>
  <c r="H88" i="23" s="1"/>
  <c r="J278" i="23"/>
  <c r="F278" i="23"/>
  <c r="H278" i="23" s="1"/>
  <c r="J218" i="23"/>
  <c r="F218" i="23"/>
  <c r="H218" i="23" s="1"/>
  <c r="J220" i="23"/>
  <c r="F220" i="23"/>
  <c r="H220" i="23" s="1"/>
  <c r="J95" i="23"/>
  <c r="F95" i="23"/>
  <c r="H95" i="23" s="1"/>
  <c r="J103" i="23"/>
  <c r="F103" i="23"/>
  <c r="H103" i="23" s="1"/>
  <c r="J111" i="23"/>
  <c r="F111" i="23"/>
  <c r="H111" i="23" s="1"/>
  <c r="J119" i="23"/>
  <c r="F119" i="23"/>
  <c r="H119" i="23" s="1"/>
  <c r="J127" i="23"/>
  <c r="F127" i="23"/>
  <c r="H127" i="23" s="1"/>
  <c r="J135" i="23"/>
  <c r="F135" i="23"/>
  <c r="H135" i="23" s="1"/>
  <c r="J143" i="23"/>
  <c r="F143" i="23"/>
  <c r="H143" i="23" s="1"/>
  <c r="J151" i="23"/>
  <c r="F151" i="23"/>
  <c r="H151" i="23" s="1"/>
  <c r="J159" i="23"/>
  <c r="F159" i="23"/>
  <c r="H159" i="23" s="1"/>
  <c r="J167" i="23"/>
  <c r="F167" i="23"/>
  <c r="H167" i="23" s="1"/>
  <c r="J175" i="23"/>
  <c r="F175" i="23"/>
  <c r="H175" i="23" s="1"/>
  <c r="J183" i="23"/>
  <c r="F183" i="23"/>
  <c r="H183" i="23" s="1"/>
  <c r="J191" i="23"/>
  <c r="F191" i="23"/>
  <c r="H191" i="23" s="1"/>
  <c r="F206" i="23"/>
  <c r="H206" i="23" s="1"/>
  <c r="J206" i="23"/>
  <c r="J263" i="23"/>
  <c r="F263" i="23"/>
  <c r="H263" i="23" s="1"/>
  <c r="J327" i="23"/>
  <c r="F327" i="23"/>
  <c r="H327" i="23" s="1"/>
  <c r="J334" i="23"/>
  <c r="F334" i="23"/>
  <c r="H334" i="23" s="1"/>
  <c r="J245" i="23"/>
  <c r="F245" i="23"/>
  <c r="H245" i="23" s="1"/>
  <c r="J309" i="23"/>
  <c r="F309" i="23"/>
  <c r="H309" i="23" s="1"/>
  <c r="J252" i="23"/>
  <c r="F252" i="23"/>
  <c r="H252" i="23" s="1"/>
  <c r="J316" i="23"/>
  <c r="F316" i="23"/>
  <c r="H316" i="23" s="1"/>
  <c r="J251" i="23"/>
  <c r="F251" i="23"/>
  <c r="H251" i="23" s="1"/>
  <c r="J315" i="23"/>
  <c r="F315" i="23"/>
  <c r="H315" i="23" s="1"/>
  <c r="J250" i="23"/>
  <c r="F250" i="23"/>
  <c r="H250" i="23" s="1"/>
  <c r="J314" i="23"/>
  <c r="F314" i="23"/>
  <c r="H314" i="23" s="1"/>
  <c r="J249" i="23"/>
  <c r="F249" i="23"/>
  <c r="H249" i="23" s="1"/>
  <c r="J313" i="23"/>
  <c r="F313" i="23"/>
  <c r="H313" i="23" s="1"/>
  <c r="J367" i="23"/>
  <c r="F367" i="23"/>
  <c r="H367" i="23" s="1"/>
  <c r="J304" i="23"/>
  <c r="F304" i="23"/>
  <c r="H304" i="23" s="1"/>
  <c r="F373" i="23"/>
  <c r="H373" i="23" s="1"/>
  <c r="J373" i="23"/>
  <c r="F433" i="23"/>
  <c r="H433" i="23" s="1"/>
  <c r="J433" i="23"/>
  <c r="F403" i="23"/>
  <c r="H403" i="23" s="1"/>
  <c r="J403" i="23"/>
  <c r="F377" i="23"/>
  <c r="H377" i="23" s="1"/>
  <c r="J377" i="23"/>
  <c r="J343" i="23"/>
  <c r="F343" i="23"/>
  <c r="H343" i="23" s="1"/>
  <c r="F368" i="23"/>
  <c r="H368" i="23" s="1"/>
  <c r="J368" i="23"/>
  <c r="F402" i="23"/>
  <c r="H402" i="23" s="1"/>
  <c r="J402" i="23"/>
  <c r="F389" i="23"/>
  <c r="H389" i="23" s="1"/>
  <c r="J389" i="23"/>
  <c r="F421" i="23"/>
  <c r="H421" i="23" s="1"/>
  <c r="J421" i="23"/>
  <c r="F384" i="23"/>
  <c r="H384" i="23" s="1"/>
  <c r="J384" i="23"/>
  <c r="F416" i="23"/>
  <c r="H416" i="23" s="1"/>
  <c r="J416" i="23"/>
  <c r="F436" i="23"/>
  <c r="H436" i="23" s="1"/>
  <c r="J436" i="23"/>
  <c r="F427" i="23"/>
  <c r="H427" i="23" s="1"/>
  <c r="J427" i="23"/>
  <c r="F459" i="23"/>
  <c r="H459" i="23" s="1"/>
  <c r="J459" i="23"/>
  <c r="F471" i="23"/>
  <c r="H471" i="23" s="1"/>
  <c r="J471" i="23"/>
  <c r="F479" i="23"/>
  <c r="H479" i="23" s="1"/>
  <c r="J479" i="23"/>
  <c r="F487" i="23"/>
  <c r="H487" i="23" s="1"/>
  <c r="J487" i="23"/>
  <c r="F495" i="23"/>
  <c r="H495" i="23" s="1"/>
  <c r="J495" i="23"/>
  <c r="F201" i="23"/>
  <c r="H201" i="23" s="1"/>
  <c r="J201" i="23"/>
  <c r="F9" i="23"/>
  <c r="H9" i="23" s="1"/>
  <c r="J9" i="23"/>
  <c r="F17" i="23"/>
  <c r="H17" i="23" s="1"/>
  <c r="J17" i="23"/>
  <c r="J25" i="23"/>
  <c r="F25" i="23"/>
  <c r="H25" i="23" s="1"/>
  <c r="F33" i="23"/>
  <c r="H33" i="23" s="1"/>
  <c r="J33" i="23"/>
  <c r="F41" i="23"/>
  <c r="H41" i="23" s="1"/>
  <c r="J41" i="23"/>
  <c r="F49" i="23"/>
  <c r="H49" i="23" s="1"/>
  <c r="J49" i="23"/>
  <c r="J57" i="23"/>
  <c r="F57" i="23"/>
  <c r="H57" i="23" s="1"/>
  <c r="J65" i="23"/>
  <c r="F65" i="23"/>
  <c r="H65" i="23" s="1"/>
  <c r="J73" i="23"/>
  <c r="F73" i="23"/>
  <c r="H73" i="23" s="1"/>
  <c r="J81" i="23"/>
  <c r="F81" i="23"/>
  <c r="H81" i="23" s="1"/>
  <c r="J89" i="23"/>
  <c r="F89" i="23"/>
  <c r="H89" i="23" s="1"/>
  <c r="F203" i="23"/>
  <c r="H203" i="23" s="1"/>
  <c r="J203" i="23"/>
  <c r="J232" i="23"/>
  <c r="F232" i="23"/>
  <c r="H232" i="23" s="1"/>
  <c r="J236" i="23"/>
  <c r="F236" i="23"/>
  <c r="H236" i="23" s="1"/>
  <c r="F96" i="23"/>
  <c r="H96" i="23" s="1"/>
  <c r="J96" i="23"/>
  <c r="F104" i="23"/>
  <c r="H104" i="23" s="1"/>
  <c r="J104" i="23"/>
  <c r="F112" i="23"/>
  <c r="H112" i="23" s="1"/>
  <c r="J112" i="23"/>
  <c r="F120" i="23"/>
  <c r="H120" i="23" s="1"/>
  <c r="J120" i="23"/>
  <c r="J128" i="23"/>
  <c r="F128" i="23"/>
  <c r="H128" i="23" s="1"/>
  <c r="J136" i="23"/>
  <c r="F136" i="23"/>
  <c r="H136" i="23" s="1"/>
  <c r="J144" i="23"/>
  <c r="F144" i="23"/>
  <c r="H144" i="23" s="1"/>
  <c r="J152" i="23"/>
  <c r="F152" i="23"/>
  <c r="H152" i="23" s="1"/>
  <c r="J160" i="23"/>
  <c r="F160" i="23"/>
  <c r="H160" i="23" s="1"/>
  <c r="J168" i="23"/>
  <c r="F168" i="23"/>
  <c r="H168" i="23" s="1"/>
  <c r="J176" i="23"/>
  <c r="F176" i="23"/>
  <c r="H176" i="23" s="1"/>
  <c r="J184" i="23"/>
  <c r="F184" i="23"/>
  <c r="H184" i="23" s="1"/>
  <c r="J192" i="23"/>
  <c r="F192" i="23"/>
  <c r="H192" i="23" s="1"/>
  <c r="J211" i="23"/>
  <c r="F211" i="23"/>
  <c r="H211" i="23" s="1"/>
  <c r="J271" i="23"/>
  <c r="F271" i="23"/>
  <c r="H271" i="23" s="1"/>
  <c r="J349" i="23"/>
  <c r="F349" i="23"/>
  <c r="H349" i="23" s="1"/>
  <c r="J338" i="23"/>
  <c r="F338" i="23"/>
  <c r="H338" i="23" s="1"/>
  <c r="J253" i="23"/>
  <c r="F253" i="23"/>
  <c r="H253" i="23" s="1"/>
  <c r="J317" i="23"/>
  <c r="F317" i="23"/>
  <c r="H317" i="23" s="1"/>
  <c r="J260" i="23"/>
  <c r="F260" i="23"/>
  <c r="H260" i="23" s="1"/>
  <c r="J324" i="23"/>
  <c r="F324" i="23"/>
  <c r="H324" i="23" s="1"/>
  <c r="J259" i="23"/>
  <c r="F259" i="23"/>
  <c r="H259" i="23" s="1"/>
  <c r="J323" i="23"/>
  <c r="F323" i="23"/>
  <c r="H323" i="23" s="1"/>
  <c r="J258" i="23"/>
  <c r="F258" i="23"/>
  <c r="H258" i="23" s="1"/>
  <c r="J322" i="23"/>
  <c r="F322" i="23"/>
  <c r="H322" i="23" s="1"/>
  <c r="J257" i="23"/>
  <c r="F257" i="23"/>
  <c r="H257" i="23" s="1"/>
  <c r="J321" i="23"/>
  <c r="F321" i="23"/>
  <c r="H321" i="23" s="1"/>
  <c r="J248" i="23"/>
  <c r="F248" i="23"/>
  <c r="H248" i="23" s="1"/>
  <c r="J312" i="23"/>
  <c r="F312" i="23"/>
  <c r="H312" i="23" s="1"/>
  <c r="F383" i="23"/>
  <c r="H383" i="23" s="1"/>
  <c r="J383" i="23"/>
  <c r="F437" i="23"/>
  <c r="H437" i="23" s="1"/>
  <c r="J437" i="23"/>
  <c r="F450" i="23"/>
  <c r="H450" i="23" s="1"/>
  <c r="J450" i="23"/>
  <c r="F391" i="23"/>
  <c r="H391" i="23" s="1"/>
  <c r="J391" i="23"/>
  <c r="J351" i="23"/>
  <c r="F351" i="23"/>
  <c r="H351" i="23" s="1"/>
  <c r="F374" i="23"/>
  <c r="H374" i="23" s="1"/>
  <c r="J374" i="23"/>
  <c r="F406" i="23"/>
  <c r="H406" i="23" s="1"/>
  <c r="J406" i="23"/>
  <c r="F393" i="23"/>
  <c r="H393" i="23" s="1"/>
  <c r="J393" i="23"/>
  <c r="F430" i="23"/>
  <c r="H430" i="23" s="1"/>
  <c r="J430" i="23"/>
  <c r="F388" i="23"/>
  <c r="H388" i="23" s="1"/>
  <c r="J388" i="23"/>
  <c r="F420" i="23"/>
  <c r="H420" i="23" s="1"/>
  <c r="J420" i="23"/>
  <c r="F440" i="23"/>
  <c r="H440" i="23" s="1"/>
  <c r="J440" i="23"/>
  <c r="F431" i="23"/>
  <c r="H431" i="23" s="1"/>
  <c r="J431" i="23"/>
  <c r="F463" i="23"/>
  <c r="H463" i="23" s="1"/>
  <c r="J463" i="23"/>
  <c r="F472" i="23"/>
  <c r="H472" i="23" s="1"/>
  <c r="J472" i="23"/>
  <c r="F480" i="23"/>
  <c r="H480" i="23" s="1"/>
  <c r="J480" i="23"/>
  <c r="F488" i="23"/>
  <c r="H488" i="23" s="1"/>
  <c r="J488" i="23"/>
  <c r="F496" i="23"/>
  <c r="H496" i="23" s="1"/>
  <c r="J496" i="23"/>
  <c r="F452" i="23"/>
  <c r="H452" i="23" s="1"/>
  <c r="J452" i="23"/>
  <c r="F207" i="23"/>
  <c r="H207" i="23" s="1"/>
  <c r="J207" i="23"/>
  <c r="F10" i="23"/>
  <c r="H10" i="23" s="1"/>
  <c r="J10" i="23"/>
  <c r="F18" i="23"/>
  <c r="H18" i="23" s="1"/>
  <c r="J18" i="23"/>
  <c r="F26" i="23"/>
  <c r="H26" i="23" s="1"/>
  <c r="J26" i="23"/>
  <c r="F34" i="23"/>
  <c r="H34" i="23" s="1"/>
  <c r="J34" i="23"/>
  <c r="F42" i="23"/>
  <c r="H42" i="23" s="1"/>
  <c r="J42" i="23"/>
  <c r="F50" i="23"/>
  <c r="H50" i="23" s="1"/>
  <c r="J50" i="23"/>
  <c r="F58" i="23"/>
  <c r="H58" i="23" s="1"/>
  <c r="J58" i="23"/>
  <c r="J66" i="23"/>
  <c r="F66" i="23"/>
  <c r="H66" i="23" s="1"/>
  <c r="J74" i="23"/>
  <c r="F74" i="23"/>
  <c r="H74" i="23" s="1"/>
  <c r="J82" i="23"/>
  <c r="F82" i="23"/>
  <c r="H82" i="23" s="1"/>
  <c r="F200" i="23"/>
  <c r="H200" i="23" s="1"/>
  <c r="J200" i="23"/>
  <c r="J228" i="23"/>
  <c r="F228" i="23"/>
  <c r="H228" i="23" s="1"/>
  <c r="J254" i="23"/>
  <c r="F254" i="23"/>
  <c r="H254" i="23" s="1"/>
  <c r="J238" i="23"/>
  <c r="F238" i="23"/>
  <c r="H238" i="23" s="1"/>
  <c r="J97" i="23"/>
  <c r="F97" i="23"/>
  <c r="H97" i="23" s="1"/>
  <c r="J105" i="23"/>
  <c r="F105" i="23"/>
  <c r="H105" i="23" s="1"/>
  <c r="J113" i="23"/>
  <c r="F113" i="23"/>
  <c r="H113" i="23" s="1"/>
  <c r="J121" i="23"/>
  <c r="F121" i="23"/>
  <c r="H121" i="23" s="1"/>
  <c r="J129" i="23"/>
  <c r="F129" i="23"/>
  <c r="H129" i="23" s="1"/>
  <c r="J137" i="23"/>
  <c r="F137" i="23"/>
  <c r="H137" i="23" s="1"/>
  <c r="J145" i="23"/>
  <c r="F145" i="23"/>
  <c r="H145" i="23" s="1"/>
  <c r="J153" i="23"/>
  <c r="F153" i="23"/>
  <c r="H153" i="23" s="1"/>
  <c r="J161" i="23"/>
  <c r="F161" i="23"/>
  <c r="H161" i="23" s="1"/>
  <c r="J169" i="23"/>
  <c r="F169" i="23"/>
  <c r="H169" i="23" s="1"/>
  <c r="J177" i="23"/>
  <c r="F177" i="23"/>
  <c r="H177" i="23" s="1"/>
  <c r="J185" i="23"/>
  <c r="F185" i="23"/>
  <c r="H185" i="23" s="1"/>
  <c r="J193" i="23"/>
  <c r="F193" i="23"/>
  <c r="H193" i="23" s="1"/>
  <c r="J215" i="23"/>
  <c r="F215" i="23"/>
  <c r="H215" i="23" s="1"/>
  <c r="J279" i="23"/>
  <c r="F279" i="23"/>
  <c r="H279" i="23" s="1"/>
  <c r="J286" i="23"/>
  <c r="F286" i="23"/>
  <c r="H286" i="23" s="1"/>
  <c r="J342" i="23"/>
  <c r="F342" i="23"/>
  <c r="H342" i="23" s="1"/>
  <c r="J261" i="23"/>
  <c r="F261" i="23"/>
  <c r="H261" i="23" s="1"/>
  <c r="J325" i="23"/>
  <c r="F325" i="23"/>
  <c r="H325" i="23" s="1"/>
  <c r="J268" i="23"/>
  <c r="F268" i="23"/>
  <c r="H268" i="23" s="1"/>
  <c r="J332" i="23"/>
  <c r="F332" i="23"/>
  <c r="H332" i="23" s="1"/>
  <c r="J267" i="23"/>
  <c r="F267" i="23"/>
  <c r="H267" i="23" s="1"/>
  <c r="J331" i="23"/>
  <c r="F331" i="23"/>
  <c r="H331" i="23" s="1"/>
  <c r="J266" i="23"/>
  <c r="F266" i="23"/>
  <c r="H266" i="23" s="1"/>
  <c r="J330" i="23"/>
  <c r="F330" i="23"/>
  <c r="H330" i="23" s="1"/>
  <c r="J265" i="23"/>
  <c r="F265" i="23"/>
  <c r="H265" i="23" s="1"/>
  <c r="J329" i="23"/>
  <c r="F329" i="23"/>
  <c r="H329" i="23" s="1"/>
  <c r="J256" i="23"/>
  <c r="F256" i="23"/>
  <c r="H256" i="23" s="1"/>
  <c r="J320" i="23"/>
  <c r="F320" i="23"/>
  <c r="H320" i="23" s="1"/>
  <c r="F399" i="23"/>
  <c r="H399" i="23" s="1"/>
  <c r="J399" i="23"/>
  <c r="F441" i="23"/>
  <c r="H441" i="23" s="1"/>
  <c r="J441" i="23"/>
  <c r="J362" i="23"/>
  <c r="F362" i="23"/>
  <c r="H362" i="23" s="1"/>
  <c r="F407" i="23"/>
  <c r="H407" i="23" s="1"/>
  <c r="J407" i="23"/>
  <c r="J359" i="23"/>
  <c r="F359" i="23"/>
  <c r="H359" i="23" s="1"/>
  <c r="F378" i="23"/>
  <c r="H378" i="23" s="1"/>
  <c r="J378" i="23"/>
  <c r="F410" i="23"/>
  <c r="H410" i="23" s="1"/>
  <c r="J410" i="23"/>
  <c r="F397" i="23"/>
  <c r="H397" i="23" s="1"/>
  <c r="J397" i="23"/>
  <c r="F438" i="23"/>
  <c r="H438" i="23" s="1"/>
  <c r="J438" i="23"/>
  <c r="F392" i="23"/>
  <c r="H392" i="23" s="1"/>
  <c r="J392" i="23"/>
  <c r="J424" i="23"/>
  <c r="F424" i="23"/>
  <c r="H424" i="23" s="1"/>
  <c r="F444" i="23"/>
  <c r="H444" i="23" s="1"/>
  <c r="J444" i="23"/>
  <c r="F435" i="23"/>
  <c r="H435" i="23" s="1"/>
  <c r="J435" i="23"/>
  <c r="F465" i="23"/>
  <c r="H465" i="23" s="1"/>
  <c r="J465" i="23"/>
  <c r="F473" i="23"/>
  <c r="H473" i="23" s="1"/>
  <c r="J473" i="23"/>
  <c r="F481" i="23"/>
  <c r="H481" i="23" s="1"/>
  <c r="J481" i="23"/>
  <c r="F489" i="23"/>
  <c r="H489" i="23" s="1"/>
  <c r="J489" i="23"/>
  <c r="F497" i="23"/>
  <c r="H497" i="23" s="1"/>
  <c r="J497" i="23"/>
  <c r="E21" i="4"/>
  <c r="E20" i="4"/>
  <c r="E19" i="4"/>
  <c r="E18" i="4"/>
  <c r="E17" i="4"/>
  <c r="E16" i="4"/>
  <c r="I435" i="23" l="1"/>
  <c r="G435" i="23"/>
  <c r="G72" i="23"/>
  <c r="I72" i="23"/>
  <c r="I305" i="23"/>
  <c r="G305" i="23"/>
  <c r="I142" i="23"/>
  <c r="G142" i="23"/>
  <c r="I214" i="23"/>
  <c r="G214" i="23"/>
  <c r="G71" i="23"/>
  <c r="I71" i="23"/>
  <c r="G39" i="23"/>
  <c r="I39" i="23"/>
  <c r="G7" i="23"/>
  <c r="I7" i="23"/>
  <c r="G353" i="23"/>
  <c r="I353" i="23"/>
  <c r="I288" i="23"/>
  <c r="G288" i="23"/>
  <c r="G298" i="23"/>
  <c r="I298" i="23"/>
  <c r="I300" i="23"/>
  <c r="G300" i="23"/>
  <c r="I318" i="23"/>
  <c r="G318" i="23"/>
  <c r="I189" i="23"/>
  <c r="G189" i="23"/>
  <c r="I157" i="23"/>
  <c r="G157" i="23"/>
  <c r="G125" i="23"/>
  <c r="I125" i="23"/>
  <c r="G93" i="23"/>
  <c r="I93" i="23"/>
  <c r="G86" i="23"/>
  <c r="I86" i="23"/>
  <c r="I453" i="23"/>
  <c r="G453" i="23"/>
  <c r="I390" i="23"/>
  <c r="G390" i="23"/>
  <c r="I116" i="23"/>
  <c r="G116" i="23"/>
  <c r="I467" i="23"/>
  <c r="G467" i="23"/>
  <c r="I454" i="23"/>
  <c r="G454" i="23"/>
  <c r="I419" i="23"/>
  <c r="G419" i="23"/>
  <c r="I498" i="23"/>
  <c r="G498" i="23"/>
  <c r="I466" i="23"/>
  <c r="G466" i="23"/>
  <c r="I396" i="23"/>
  <c r="G396" i="23"/>
  <c r="I382" i="23"/>
  <c r="G382" i="23"/>
  <c r="G336" i="23"/>
  <c r="I336" i="23"/>
  <c r="I114" i="23"/>
  <c r="G114" i="23"/>
  <c r="I284" i="23"/>
  <c r="G284" i="23"/>
  <c r="I187" i="23"/>
  <c r="G187" i="23"/>
  <c r="G123" i="23"/>
  <c r="I123" i="23"/>
  <c r="I226" i="23"/>
  <c r="G226" i="23"/>
  <c r="G44" i="23"/>
  <c r="I44" i="23"/>
  <c r="I489" i="23"/>
  <c r="G489" i="23"/>
  <c r="I399" i="23"/>
  <c r="G399" i="23"/>
  <c r="I312" i="23"/>
  <c r="G312" i="23"/>
  <c r="G338" i="23"/>
  <c r="I338" i="23"/>
  <c r="I128" i="23"/>
  <c r="G128" i="23"/>
  <c r="G57" i="23"/>
  <c r="I57" i="23"/>
  <c r="I315" i="23"/>
  <c r="G315" i="23"/>
  <c r="I175" i="23"/>
  <c r="G175" i="23"/>
  <c r="I218" i="23"/>
  <c r="G218" i="23"/>
  <c r="I240" i="23"/>
  <c r="G240" i="23"/>
  <c r="I307" i="23"/>
  <c r="G307" i="23"/>
  <c r="G330" i="23"/>
  <c r="I330" i="23"/>
  <c r="I161" i="23"/>
  <c r="G161" i="23"/>
  <c r="I393" i="23"/>
  <c r="G393" i="23"/>
  <c r="I459" i="23"/>
  <c r="G459" i="23"/>
  <c r="I422" i="23"/>
  <c r="G422" i="23"/>
  <c r="G37" i="23"/>
  <c r="I37" i="23"/>
  <c r="I449" i="23"/>
  <c r="G449" i="23"/>
  <c r="I289" i="23"/>
  <c r="G289" i="23"/>
  <c r="G45" i="23"/>
  <c r="I45" i="23"/>
  <c r="I179" i="23"/>
  <c r="G179" i="23"/>
  <c r="G60" i="23"/>
  <c r="I60" i="23"/>
  <c r="G273" i="23"/>
  <c r="I273" i="23"/>
  <c r="I269" i="23"/>
  <c r="G269" i="23"/>
  <c r="I170" i="23"/>
  <c r="G170" i="23"/>
  <c r="G35" i="23"/>
  <c r="I35" i="23"/>
  <c r="I386" i="23"/>
  <c r="G386" i="23"/>
  <c r="I444" i="23"/>
  <c r="G444" i="23"/>
  <c r="I200" i="23"/>
  <c r="G200" i="23"/>
  <c r="G258" i="23"/>
  <c r="I258" i="23"/>
  <c r="G349" i="23"/>
  <c r="I349" i="23"/>
  <c r="I152" i="23"/>
  <c r="G152" i="23"/>
  <c r="G81" i="23"/>
  <c r="I81" i="23"/>
  <c r="I251" i="23"/>
  <c r="G251" i="23"/>
  <c r="I135" i="23"/>
  <c r="G135" i="23"/>
  <c r="I278" i="23"/>
  <c r="G278" i="23"/>
  <c r="G225" i="23"/>
  <c r="I225" i="23"/>
  <c r="G241" i="23"/>
  <c r="I241" i="23"/>
  <c r="I166" i="23"/>
  <c r="G166" i="23"/>
  <c r="G63" i="23"/>
  <c r="I63" i="23"/>
  <c r="I181" i="23"/>
  <c r="G181" i="23"/>
  <c r="I404" i="23"/>
  <c r="G404" i="23"/>
  <c r="I100" i="23"/>
  <c r="G100" i="23"/>
  <c r="I415" i="23"/>
  <c r="G415" i="23"/>
  <c r="G76" i="23"/>
  <c r="I76" i="23"/>
  <c r="I424" i="23"/>
  <c r="G424" i="23"/>
  <c r="I256" i="23"/>
  <c r="G256" i="23"/>
  <c r="I185" i="23"/>
  <c r="G185" i="23"/>
  <c r="G82" i="23"/>
  <c r="I82" i="23"/>
  <c r="I420" i="23"/>
  <c r="G420" i="23"/>
  <c r="I487" i="23"/>
  <c r="G487" i="23"/>
  <c r="G21" i="23"/>
  <c r="I21" i="23"/>
  <c r="I464" i="23"/>
  <c r="G464" i="23"/>
  <c r="I198" i="23"/>
  <c r="G198" i="23"/>
  <c r="I102" i="23"/>
  <c r="G102" i="23"/>
  <c r="I205" i="23"/>
  <c r="G205" i="23"/>
  <c r="I501" i="23"/>
  <c r="G501" i="23"/>
  <c r="I469" i="23"/>
  <c r="G469" i="23"/>
  <c r="I408" i="23"/>
  <c r="G408" i="23"/>
  <c r="G46" i="23"/>
  <c r="I46" i="23"/>
  <c r="G14" i="23"/>
  <c r="I14" i="23"/>
  <c r="G345" i="23"/>
  <c r="I345" i="23"/>
  <c r="G290" i="23"/>
  <c r="I290" i="23"/>
  <c r="I310" i="23"/>
  <c r="G310" i="23"/>
  <c r="I148" i="23"/>
  <c r="G148" i="23"/>
  <c r="G209" i="23"/>
  <c r="I209" i="23"/>
  <c r="G29" i="23"/>
  <c r="I29" i="23"/>
  <c r="I281" i="23"/>
  <c r="G281" i="23"/>
  <c r="G364" i="23"/>
  <c r="I364" i="23"/>
  <c r="I163" i="23"/>
  <c r="G163" i="23"/>
  <c r="G99" i="23"/>
  <c r="I99" i="23"/>
  <c r="G20" i="23"/>
  <c r="I20" i="23"/>
  <c r="I328" i="23"/>
  <c r="G328" i="23"/>
  <c r="G354" i="23"/>
  <c r="I354" i="23"/>
  <c r="G348" i="23"/>
  <c r="I348" i="23"/>
  <c r="G346" i="23"/>
  <c r="I346" i="23"/>
  <c r="I194" i="23"/>
  <c r="G194" i="23"/>
  <c r="I162" i="23"/>
  <c r="G162" i="23"/>
  <c r="I130" i="23"/>
  <c r="G130" i="23"/>
  <c r="G59" i="23"/>
  <c r="I59" i="23"/>
  <c r="G27" i="23"/>
  <c r="I27" i="23"/>
  <c r="I434" i="23"/>
  <c r="G434" i="23"/>
  <c r="I438" i="23"/>
  <c r="G438" i="23"/>
  <c r="G34" i="23"/>
  <c r="I34" i="23"/>
  <c r="G207" i="23"/>
  <c r="I207" i="23"/>
  <c r="I324" i="23"/>
  <c r="G324" i="23"/>
  <c r="I160" i="23"/>
  <c r="G160" i="23"/>
  <c r="G89" i="23"/>
  <c r="I89" i="23"/>
  <c r="I309" i="23"/>
  <c r="G309" i="23"/>
  <c r="I143" i="23"/>
  <c r="G143" i="23"/>
  <c r="G40" i="23"/>
  <c r="I40" i="23"/>
  <c r="I188" i="23"/>
  <c r="G188" i="23"/>
  <c r="I255" i="23"/>
  <c r="G255" i="23"/>
  <c r="G342" i="23"/>
  <c r="I342" i="23"/>
  <c r="I129" i="23"/>
  <c r="G129" i="23"/>
  <c r="I391" i="23"/>
  <c r="G391" i="23"/>
  <c r="I96" i="23"/>
  <c r="G96" i="23"/>
  <c r="I495" i="23"/>
  <c r="G495" i="23"/>
  <c r="I433" i="23"/>
  <c r="G433" i="23"/>
  <c r="G344" i="23"/>
  <c r="I344" i="23"/>
  <c r="I455" i="23"/>
  <c r="G455" i="23"/>
  <c r="I381" i="23"/>
  <c r="G381" i="23"/>
  <c r="G54" i="23"/>
  <c r="I54" i="23"/>
  <c r="I164" i="23"/>
  <c r="G164" i="23"/>
  <c r="I272" i="23"/>
  <c r="G272" i="23"/>
  <c r="G115" i="23"/>
  <c r="I115" i="23"/>
  <c r="I275" i="23"/>
  <c r="G275" i="23"/>
  <c r="G223" i="23"/>
  <c r="I223" i="23"/>
  <c r="I138" i="23"/>
  <c r="G138" i="23"/>
  <c r="G67" i="23"/>
  <c r="I67" i="23"/>
  <c r="G339" i="23"/>
  <c r="I339" i="23"/>
  <c r="I481" i="23"/>
  <c r="G481" i="23"/>
  <c r="G26" i="23"/>
  <c r="I26" i="23"/>
  <c r="I248" i="23"/>
  <c r="G248" i="23"/>
  <c r="G343" i="23"/>
  <c r="I343" i="23"/>
  <c r="I395" i="23"/>
  <c r="G395" i="23"/>
  <c r="I439" i="23"/>
  <c r="G439" i="23"/>
  <c r="G217" i="23"/>
  <c r="I217" i="23"/>
  <c r="G107" i="23"/>
  <c r="I107" i="23"/>
  <c r="I286" i="23"/>
  <c r="G286" i="23"/>
  <c r="I238" i="23"/>
  <c r="G238" i="23"/>
  <c r="I406" i="23"/>
  <c r="G406" i="23"/>
  <c r="I421" i="23"/>
  <c r="G421" i="23"/>
  <c r="I442" i="23"/>
  <c r="G442" i="23"/>
  <c r="I108" i="23"/>
  <c r="G108" i="23"/>
  <c r="I486" i="23"/>
  <c r="G486" i="23"/>
  <c r="G370" i="23"/>
  <c r="I370" i="23"/>
  <c r="I394" i="23"/>
  <c r="G394" i="23"/>
  <c r="G18" i="23"/>
  <c r="I18" i="23"/>
  <c r="I323" i="23"/>
  <c r="G323" i="23"/>
  <c r="I317" i="23"/>
  <c r="G317" i="23"/>
  <c r="I271" i="23"/>
  <c r="G271" i="23"/>
  <c r="I144" i="23"/>
  <c r="G144" i="23"/>
  <c r="I232" i="23"/>
  <c r="G232" i="23"/>
  <c r="G73" i="23"/>
  <c r="I73" i="23"/>
  <c r="I304" i="23"/>
  <c r="G304" i="23"/>
  <c r="G314" i="23"/>
  <c r="I314" i="23"/>
  <c r="I316" i="23"/>
  <c r="G316" i="23"/>
  <c r="G334" i="23"/>
  <c r="I334" i="23"/>
  <c r="I191" i="23"/>
  <c r="G191" i="23"/>
  <c r="I159" i="23"/>
  <c r="G159" i="23"/>
  <c r="I127" i="23"/>
  <c r="G127" i="23"/>
  <c r="G95" i="23"/>
  <c r="I95" i="23"/>
  <c r="G88" i="23"/>
  <c r="I88" i="23"/>
  <c r="G56" i="23"/>
  <c r="I56" i="23"/>
  <c r="G24" i="23"/>
  <c r="I24" i="23"/>
  <c r="I303" i="23"/>
  <c r="G303" i="23"/>
  <c r="I156" i="23"/>
  <c r="G156" i="23"/>
  <c r="G5" i="23"/>
  <c r="I5" i="23"/>
  <c r="G361" i="23"/>
  <c r="I361" i="23"/>
  <c r="I296" i="23"/>
  <c r="G296" i="23"/>
  <c r="G306" i="23"/>
  <c r="I306" i="23"/>
  <c r="I308" i="23"/>
  <c r="G308" i="23"/>
  <c r="I326" i="23"/>
  <c r="G326" i="23"/>
  <c r="I190" i="23"/>
  <c r="G190" i="23"/>
  <c r="I158" i="23"/>
  <c r="G158" i="23"/>
  <c r="I126" i="23"/>
  <c r="G126" i="23"/>
  <c r="G87" i="23"/>
  <c r="I87" i="23"/>
  <c r="G55" i="23"/>
  <c r="I55" i="23"/>
  <c r="G23" i="23"/>
  <c r="I23" i="23"/>
  <c r="I297" i="23"/>
  <c r="G297" i="23"/>
  <c r="I299" i="23"/>
  <c r="G299" i="23"/>
  <c r="I293" i="23"/>
  <c r="G293" i="23"/>
  <c r="I247" i="23"/>
  <c r="G247" i="23"/>
  <c r="I173" i="23"/>
  <c r="G173" i="23"/>
  <c r="I141" i="23"/>
  <c r="G141" i="23"/>
  <c r="G109" i="23"/>
  <c r="I109" i="23"/>
  <c r="G221" i="23"/>
  <c r="I221" i="23"/>
  <c r="G70" i="23"/>
  <c r="I70" i="23"/>
  <c r="I468" i="23"/>
  <c r="G468" i="23"/>
  <c r="I372" i="23"/>
  <c r="G372" i="23"/>
  <c r="I483" i="23"/>
  <c r="G483" i="23"/>
  <c r="I445" i="23"/>
  <c r="G445" i="23"/>
  <c r="I379" i="23"/>
  <c r="G379" i="23"/>
  <c r="I482" i="23"/>
  <c r="G482" i="23"/>
  <c r="I448" i="23"/>
  <c r="G448" i="23"/>
  <c r="I401" i="23"/>
  <c r="G401" i="23"/>
  <c r="I426" i="23"/>
  <c r="G426" i="23"/>
  <c r="I98" i="23"/>
  <c r="G98" i="23"/>
  <c r="G199" i="23"/>
  <c r="I199" i="23"/>
  <c r="G355" i="23"/>
  <c r="I355" i="23"/>
  <c r="G282" i="23"/>
  <c r="I282" i="23"/>
  <c r="I302" i="23"/>
  <c r="G302" i="23"/>
  <c r="I155" i="23"/>
  <c r="G155" i="23"/>
  <c r="G91" i="23"/>
  <c r="I91" i="23"/>
  <c r="G68" i="23"/>
  <c r="I68" i="23"/>
  <c r="G28" i="23"/>
  <c r="I28" i="23"/>
  <c r="G322" i="23"/>
  <c r="I322" i="23"/>
  <c r="I313" i="23"/>
  <c r="G313" i="23"/>
  <c r="G111" i="23"/>
  <c r="I111" i="23"/>
  <c r="I174" i="23"/>
  <c r="G174" i="23"/>
  <c r="I193" i="23"/>
  <c r="G193" i="23"/>
  <c r="I440" i="23"/>
  <c r="G440" i="23"/>
  <c r="G352" i="23"/>
  <c r="I352" i="23"/>
  <c r="I494" i="23"/>
  <c r="G494" i="23"/>
  <c r="I456" i="23"/>
  <c r="G456" i="23"/>
  <c r="I230" i="23"/>
  <c r="G230" i="23"/>
  <c r="G77" i="23"/>
  <c r="I77" i="23"/>
  <c r="I237" i="23"/>
  <c r="G237" i="23"/>
  <c r="G31" i="23"/>
  <c r="I31" i="23"/>
  <c r="I311" i="23"/>
  <c r="G311" i="23"/>
  <c r="G117" i="23"/>
  <c r="I117" i="23"/>
  <c r="I443" i="23"/>
  <c r="G443" i="23"/>
  <c r="I371" i="23"/>
  <c r="G371" i="23"/>
  <c r="G36" i="23"/>
  <c r="I36" i="23"/>
  <c r="G362" i="23"/>
  <c r="I362" i="23"/>
  <c r="I153" i="23"/>
  <c r="G153" i="23"/>
  <c r="I450" i="23"/>
  <c r="G450" i="23"/>
  <c r="G49" i="23"/>
  <c r="I49" i="23"/>
  <c r="I206" i="23"/>
  <c r="G206" i="23"/>
  <c r="I410" i="23"/>
  <c r="G410" i="23"/>
  <c r="G50" i="23"/>
  <c r="I50" i="23"/>
  <c r="I321" i="23"/>
  <c r="G321" i="23"/>
  <c r="I176" i="23"/>
  <c r="G176" i="23"/>
  <c r="I329" i="23"/>
  <c r="G329" i="23"/>
  <c r="I331" i="23"/>
  <c r="G331" i="23"/>
  <c r="I325" i="23"/>
  <c r="G325" i="23"/>
  <c r="I279" i="23"/>
  <c r="G279" i="23"/>
  <c r="I177" i="23"/>
  <c r="G177" i="23"/>
  <c r="I145" i="23"/>
  <c r="G145" i="23"/>
  <c r="G113" i="23"/>
  <c r="I113" i="23"/>
  <c r="I254" i="23"/>
  <c r="G254" i="23"/>
  <c r="G74" i="23"/>
  <c r="I74" i="23"/>
  <c r="I496" i="23"/>
  <c r="G496" i="23"/>
  <c r="I463" i="23"/>
  <c r="G463" i="23"/>
  <c r="I388" i="23"/>
  <c r="G388" i="23"/>
  <c r="I374" i="23"/>
  <c r="G374" i="23"/>
  <c r="I437" i="23"/>
  <c r="G437" i="23"/>
  <c r="I112" i="23"/>
  <c r="G112" i="23"/>
  <c r="G41" i="23"/>
  <c r="I41" i="23"/>
  <c r="G9" i="23"/>
  <c r="I9" i="23"/>
  <c r="I479" i="23"/>
  <c r="G479" i="23"/>
  <c r="I436" i="23"/>
  <c r="G436" i="23"/>
  <c r="I389" i="23"/>
  <c r="G389" i="23"/>
  <c r="I377" i="23"/>
  <c r="G377" i="23"/>
  <c r="G363" i="23"/>
  <c r="I363" i="23"/>
  <c r="I458" i="23"/>
  <c r="G458" i="23"/>
  <c r="I92" i="23"/>
  <c r="G92" i="23"/>
  <c r="G61" i="23"/>
  <c r="I61" i="23"/>
  <c r="I478" i="23"/>
  <c r="G478" i="23"/>
  <c r="I432" i="23"/>
  <c r="G432" i="23"/>
  <c r="I385" i="23"/>
  <c r="G385" i="23"/>
  <c r="I94" i="23"/>
  <c r="G94" i="23"/>
  <c r="I500" i="23"/>
  <c r="G500" i="23"/>
  <c r="I493" i="23"/>
  <c r="G493" i="23"/>
  <c r="I451" i="23"/>
  <c r="G451" i="23"/>
  <c r="I376" i="23"/>
  <c r="G376" i="23"/>
  <c r="I411" i="23"/>
  <c r="G411" i="23"/>
  <c r="I425" i="23"/>
  <c r="G425" i="23"/>
  <c r="G38" i="23"/>
  <c r="I38" i="23"/>
  <c r="G6" i="23"/>
  <c r="I6" i="23"/>
  <c r="I291" i="23"/>
  <c r="G291" i="23"/>
  <c r="G239" i="23"/>
  <c r="I239" i="23"/>
  <c r="I132" i="23"/>
  <c r="G132" i="23"/>
  <c r="G85" i="23"/>
  <c r="I85" i="23"/>
  <c r="G337" i="23"/>
  <c r="I337" i="23"/>
  <c r="G357" i="23"/>
  <c r="I357" i="23"/>
  <c r="I295" i="23"/>
  <c r="G295" i="23"/>
  <c r="I147" i="23"/>
  <c r="G147" i="23"/>
  <c r="I222" i="23"/>
  <c r="G222" i="23"/>
  <c r="I264" i="23"/>
  <c r="G264" i="23"/>
  <c r="G274" i="23"/>
  <c r="I274" i="23"/>
  <c r="I276" i="23"/>
  <c r="G276" i="23"/>
  <c r="I294" i="23"/>
  <c r="G294" i="23"/>
  <c r="I186" i="23"/>
  <c r="G186" i="23"/>
  <c r="I154" i="23"/>
  <c r="G154" i="23"/>
  <c r="G83" i="23"/>
  <c r="I83" i="23"/>
  <c r="G51" i="23"/>
  <c r="I51" i="23"/>
  <c r="G19" i="23"/>
  <c r="I19" i="23"/>
  <c r="I491" i="23"/>
  <c r="G491" i="23"/>
  <c r="I192" i="23"/>
  <c r="G192" i="23"/>
  <c r="G25" i="23"/>
  <c r="I25" i="23"/>
  <c r="I263" i="23"/>
  <c r="G263" i="23"/>
  <c r="G8" i="23"/>
  <c r="I8" i="23"/>
  <c r="I320" i="23"/>
  <c r="G320" i="23"/>
  <c r="I384" i="23"/>
  <c r="G384" i="23"/>
  <c r="I429" i="23"/>
  <c r="G429" i="23"/>
  <c r="I110" i="23"/>
  <c r="G110" i="23"/>
  <c r="I428" i="23"/>
  <c r="G428" i="23"/>
  <c r="G22" i="23"/>
  <c r="I22" i="23"/>
  <c r="G341" i="23"/>
  <c r="I341" i="23"/>
  <c r="I407" i="23"/>
  <c r="G407" i="23"/>
  <c r="G58" i="23"/>
  <c r="I58" i="23"/>
  <c r="I260" i="23"/>
  <c r="G260" i="23"/>
  <c r="I184" i="23"/>
  <c r="G184" i="23"/>
  <c r="I236" i="23"/>
  <c r="G236" i="23"/>
  <c r="G249" i="23"/>
  <c r="I249" i="23"/>
  <c r="I245" i="23"/>
  <c r="G245" i="23"/>
  <c r="I167" i="23"/>
  <c r="G167" i="23"/>
  <c r="G103" i="23"/>
  <c r="I103" i="23"/>
  <c r="G64" i="23"/>
  <c r="I64" i="23"/>
  <c r="I172" i="23"/>
  <c r="G172" i="23"/>
  <c r="G335" i="23"/>
  <c r="I335" i="23"/>
  <c r="I134" i="23"/>
  <c r="G134" i="23"/>
  <c r="I234" i="23"/>
  <c r="G234" i="23"/>
  <c r="I224" i="23"/>
  <c r="G224" i="23"/>
  <c r="I418" i="23"/>
  <c r="G418" i="23"/>
  <c r="I490" i="23"/>
  <c r="G490" i="23"/>
  <c r="I277" i="23"/>
  <c r="G277" i="23"/>
  <c r="I268" i="23"/>
  <c r="G268" i="23"/>
  <c r="I472" i="23"/>
  <c r="G472" i="23"/>
  <c r="I427" i="23"/>
  <c r="G427" i="23"/>
  <c r="G366" i="23"/>
  <c r="I366" i="23"/>
  <c r="I417" i="23"/>
  <c r="G417" i="23"/>
  <c r="I375" i="23"/>
  <c r="G375" i="23"/>
  <c r="I441" i="23"/>
  <c r="G441" i="23"/>
  <c r="G351" i="23"/>
  <c r="I351" i="23"/>
  <c r="G257" i="23"/>
  <c r="I257" i="23"/>
  <c r="I259" i="23"/>
  <c r="G259" i="23"/>
  <c r="I253" i="23"/>
  <c r="G253" i="23"/>
  <c r="I168" i="23"/>
  <c r="G168" i="23"/>
  <c r="I136" i="23"/>
  <c r="G136" i="23"/>
  <c r="G65" i="23"/>
  <c r="I65" i="23"/>
  <c r="G367" i="23"/>
  <c r="I367" i="23"/>
  <c r="G250" i="23"/>
  <c r="I250" i="23"/>
  <c r="I252" i="23"/>
  <c r="G252" i="23"/>
  <c r="I327" i="23"/>
  <c r="G327" i="23"/>
  <c r="I183" i="23"/>
  <c r="G183" i="23"/>
  <c r="I151" i="23"/>
  <c r="G151" i="23"/>
  <c r="G119" i="23"/>
  <c r="I119" i="23"/>
  <c r="I220" i="23"/>
  <c r="G220" i="23"/>
  <c r="G80" i="23"/>
  <c r="I80" i="23"/>
  <c r="G48" i="23"/>
  <c r="I48" i="23"/>
  <c r="G16" i="23"/>
  <c r="I16" i="23"/>
  <c r="G227" i="23"/>
  <c r="I227" i="23"/>
  <c r="I196" i="23"/>
  <c r="G196" i="23"/>
  <c r="I140" i="23"/>
  <c r="G140" i="23"/>
  <c r="G213" i="23"/>
  <c r="I213" i="23"/>
  <c r="G53" i="23"/>
  <c r="I53" i="23"/>
  <c r="I242" i="23"/>
  <c r="G242" i="23"/>
  <c r="I244" i="23"/>
  <c r="G244" i="23"/>
  <c r="I319" i="23"/>
  <c r="G319" i="23"/>
  <c r="I182" i="23"/>
  <c r="G182" i="23"/>
  <c r="I150" i="23"/>
  <c r="G150" i="23"/>
  <c r="I212" i="23"/>
  <c r="G212" i="23"/>
  <c r="G79" i="23"/>
  <c r="I79" i="23"/>
  <c r="G47" i="23"/>
  <c r="I47" i="23"/>
  <c r="G15" i="23"/>
  <c r="I15" i="23"/>
  <c r="G365" i="23"/>
  <c r="I365" i="23"/>
  <c r="G233" i="23"/>
  <c r="I233" i="23"/>
  <c r="G235" i="23"/>
  <c r="I235" i="23"/>
  <c r="I229" i="23"/>
  <c r="G229" i="23"/>
  <c r="I197" i="23"/>
  <c r="G197" i="23"/>
  <c r="I165" i="23"/>
  <c r="G165" i="23"/>
  <c r="I133" i="23"/>
  <c r="G133" i="23"/>
  <c r="G101" i="23"/>
  <c r="I101" i="23"/>
  <c r="I246" i="23"/>
  <c r="G246" i="23"/>
  <c r="I216" i="23"/>
  <c r="G216" i="23"/>
  <c r="I447" i="23"/>
  <c r="G447" i="23"/>
  <c r="I409" i="23"/>
  <c r="G409" i="23"/>
  <c r="I423" i="23"/>
  <c r="G423" i="23"/>
  <c r="G13" i="23"/>
  <c r="I13" i="23"/>
  <c r="I475" i="23"/>
  <c r="G475" i="23"/>
  <c r="I400" i="23"/>
  <c r="G400" i="23"/>
  <c r="I202" i="23"/>
  <c r="G202" i="23"/>
  <c r="I474" i="23"/>
  <c r="G474" i="23"/>
  <c r="I461" i="23"/>
  <c r="G461" i="23"/>
  <c r="I414" i="23"/>
  <c r="G414" i="23"/>
  <c r="I457" i="23"/>
  <c r="G457" i="23"/>
  <c r="I122" i="23"/>
  <c r="G122" i="23"/>
  <c r="I90" i="23"/>
  <c r="G90" i="23"/>
  <c r="G356" i="23"/>
  <c r="I356" i="23"/>
  <c r="I283" i="23"/>
  <c r="G283" i="23"/>
  <c r="G231" i="23"/>
  <c r="I231" i="23"/>
  <c r="I139" i="23"/>
  <c r="G139" i="23"/>
  <c r="I208" i="23"/>
  <c r="G208" i="23"/>
  <c r="G52" i="23"/>
  <c r="I52" i="23"/>
  <c r="G12" i="23"/>
  <c r="I12" i="23"/>
  <c r="I301" i="23"/>
  <c r="G301" i="23"/>
  <c r="I332" i="23"/>
  <c r="G332" i="23"/>
  <c r="G97" i="23"/>
  <c r="I97" i="23"/>
  <c r="I480" i="23"/>
  <c r="G480" i="23"/>
  <c r="G368" i="23"/>
  <c r="I368" i="23"/>
  <c r="I124" i="23"/>
  <c r="G124" i="23"/>
  <c r="I380" i="23"/>
  <c r="G380" i="23"/>
  <c r="I477" i="23"/>
  <c r="G477" i="23"/>
  <c r="I285" i="23"/>
  <c r="G285" i="23"/>
  <c r="I397" i="23"/>
  <c r="G397" i="23"/>
  <c r="G32" i="23"/>
  <c r="I32" i="23"/>
  <c r="G243" i="23"/>
  <c r="I243" i="23"/>
  <c r="I262" i="23"/>
  <c r="G262" i="23"/>
  <c r="G350" i="23"/>
  <c r="I350" i="23"/>
  <c r="G358" i="23"/>
  <c r="I358" i="23"/>
  <c r="I149" i="23"/>
  <c r="G149" i="23"/>
  <c r="G78" i="23"/>
  <c r="I78" i="23"/>
  <c r="I484" i="23"/>
  <c r="G484" i="23"/>
  <c r="I499" i="23"/>
  <c r="G499" i="23"/>
  <c r="I446" i="23"/>
  <c r="G446" i="23"/>
  <c r="I106" i="23"/>
  <c r="G106" i="23"/>
  <c r="I204" i="23"/>
  <c r="G204" i="23"/>
  <c r="I171" i="23"/>
  <c r="G171" i="23"/>
  <c r="G266" i="23"/>
  <c r="I266" i="23"/>
  <c r="G121" i="23"/>
  <c r="I121" i="23"/>
  <c r="I452" i="23"/>
  <c r="G452" i="23"/>
  <c r="I120" i="23"/>
  <c r="G120" i="23"/>
  <c r="G17" i="23"/>
  <c r="I17" i="23"/>
  <c r="I373" i="23"/>
  <c r="G373" i="23"/>
  <c r="G3" i="23"/>
  <c r="I3" i="23"/>
  <c r="I473" i="23"/>
  <c r="G473" i="23"/>
  <c r="I497" i="23"/>
  <c r="G497" i="23"/>
  <c r="I465" i="23"/>
  <c r="G465" i="23"/>
  <c r="I392" i="23"/>
  <c r="G392" i="23"/>
  <c r="I378" i="23"/>
  <c r="G378" i="23"/>
  <c r="G42" i="23"/>
  <c r="I42" i="23"/>
  <c r="G10" i="23"/>
  <c r="I10" i="23"/>
  <c r="I211" i="23"/>
  <c r="G211" i="23"/>
  <c r="G359" i="23"/>
  <c r="I359" i="23"/>
  <c r="G265" i="23"/>
  <c r="I265" i="23"/>
  <c r="I267" i="23"/>
  <c r="G267" i="23"/>
  <c r="I261" i="23"/>
  <c r="G261" i="23"/>
  <c r="I215" i="23"/>
  <c r="G215" i="23"/>
  <c r="I169" i="23"/>
  <c r="G169" i="23"/>
  <c r="I137" i="23"/>
  <c r="G137" i="23"/>
  <c r="G105" i="23"/>
  <c r="I105" i="23"/>
  <c r="I228" i="23"/>
  <c r="G228" i="23"/>
  <c r="G66" i="23"/>
  <c r="I66" i="23"/>
  <c r="I488" i="23"/>
  <c r="G488" i="23"/>
  <c r="I431" i="23"/>
  <c r="G431" i="23"/>
  <c r="I430" i="23"/>
  <c r="G430" i="23"/>
  <c r="I383" i="23"/>
  <c r="G383" i="23"/>
  <c r="I104" i="23"/>
  <c r="G104" i="23"/>
  <c r="G203" i="23"/>
  <c r="I203" i="23"/>
  <c r="G33" i="23"/>
  <c r="I33" i="23"/>
  <c r="I201" i="23"/>
  <c r="G201" i="23"/>
  <c r="I471" i="23"/>
  <c r="G471" i="23"/>
  <c r="I416" i="23"/>
  <c r="G416" i="23"/>
  <c r="I402" i="23"/>
  <c r="G402" i="23"/>
  <c r="I403" i="23"/>
  <c r="G403" i="23"/>
  <c r="I492" i="23"/>
  <c r="G492" i="23"/>
  <c r="G369" i="23"/>
  <c r="I369" i="23"/>
  <c r="I502" i="23"/>
  <c r="G502" i="23"/>
  <c r="I470" i="23"/>
  <c r="G470" i="23"/>
  <c r="I412" i="23"/>
  <c r="G412" i="23"/>
  <c r="I398" i="23"/>
  <c r="G398" i="23"/>
  <c r="I387" i="23"/>
  <c r="G387" i="23"/>
  <c r="G360" i="23"/>
  <c r="I360" i="23"/>
  <c r="I118" i="23"/>
  <c r="G118" i="23"/>
  <c r="I476" i="23"/>
  <c r="G476" i="23"/>
  <c r="I485" i="23"/>
  <c r="G485" i="23"/>
  <c r="I460" i="23"/>
  <c r="G460" i="23"/>
  <c r="I413" i="23"/>
  <c r="G413" i="23"/>
  <c r="I462" i="23"/>
  <c r="G462" i="23"/>
  <c r="G62" i="23"/>
  <c r="I62" i="23"/>
  <c r="G30" i="23"/>
  <c r="I30" i="23"/>
  <c r="I280" i="23"/>
  <c r="G280" i="23"/>
  <c r="I292" i="23"/>
  <c r="G292" i="23"/>
  <c r="I180" i="23"/>
  <c r="G180" i="23"/>
  <c r="G69" i="23"/>
  <c r="I69" i="23"/>
  <c r="I210" i="23"/>
  <c r="G210" i="23"/>
  <c r="G219" i="23"/>
  <c r="I219" i="23"/>
  <c r="I195" i="23"/>
  <c r="G195" i="23"/>
  <c r="I131" i="23"/>
  <c r="G131" i="23"/>
  <c r="G84" i="23"/>
  <c r="I84" i="23"/>
  <c r="G347" i="23"/>
  <c r="I347" i="23"/>
  <c r="G340" i="23"/>
  <c r="I340" i="23"/>
  <c r="G333" i="23"/>
  <c r="I333" i="23"/>
  <c r="I287" i="23"/>
  <c r="G287" i="23"/>
  <c r="I178" i="23"/>
  <c r="G178" i="23"/>
  <c r="I146" i="23"/>
  <c r="G146" i="23"/>
  <c r="I270" i="23"/>
  <c r="G270" i="23"/>
  <c r="G75" i="23"/>
  <c r="I75" i="23"/>
  <c r="G43" i="23"/>
  <c r="I43" i="23"/>
  <c r="G11" i="23"/>
  <c r="I11" i="23"/>
  <c r="I405" i="23"/>
  <c r="G405" i="23"/>
  <c r="BQ54" i="4"/>
  <c r="AS54" i="4"/>
  <c r="AB8" i="4"/>
  <c r="AB7" i="4"/>
  <c r="AB6" i="4"/>
  <c r="AB5" i="4"/>
  <c r="AB3" i="4"/>
  <c r="Y61" i="4"/>
  <c r="Y60" i="4"/>
  <c r="Y59" i="4"/>
  <c r="Y58" i="4"/>
  <c r="Y56" i="4"/>
  <c r="O61" i="4"/>
  <c r="O60" i="4"/>
  <c r="O59" i="4"/>
  <c r="O58" i="4"/>
  <c r="O57" i="4"/>
  <c r="O56" i="4"/>
  <c r="AY49" i="4"/>
  <c r="AY48" i="4"/>
  <c r="AY47" i="4"/>
  <c r="AY46" i="4"/>
  <c r="AY45" i="4"/>
  <c r="AY44" i="4"/>
  <c r="BN49" i="4"/>
  <c r="BN48" i="4"/>
  <c r="BN47" i="4"/>
  <c r="BN46" i="4"/>
  <c r="BN45" i="4"/>
  <c r="BN44" i="4"/>
  <c r="AU49" i="4"/>
  <c r="AU48" i="4"/>
  <c r="AU47" i="4"/>
  <c r="AU46" i="4"/>
  <c r="AU45" i="4"/>
  <c r="AU44" i="4"/>
  <c r="AH2" i="4"/>
  <c r="W3" i="19"/>
  <c r="X3" i="19" s="1" a="1"/>
  <c r="X3" i="19" s="1"/>
  <c r="W4" i="19"/>
  <c r="X4" i="19" s="1" a="1"/>
  <c r="X4" i="19" s="1"/>
  <c r="W5" i="19"/>
  <c r="X5" i="19" s="1" a="1"/>
  <c r="X5" i="19" s="1"/>
  <c r="W6" i="19"/>
  <c r="X6" i="19" s="1" a="1"/>
  <c r="X6" i="19" s="1"/>
  <c r="W7" i="19"/>
  <c r="X7" i="19" s="1" a="1"/>
  <c r="X7" i="19" s="1"/>
  <c r="W8" i="19"/>
  <c r="X8" i="19" s="1" a="1"/>
  <c r="X8" i="19" s="1"/>
  <c r="W9" i="19"/>
  <c r="X9" i="19" s="1" a="1"/>
  <c r="X9" i="19" s="1"/>
  <c r="W10" i="19"/>
  <c r="X10" i="19" s="1" a="1"/>
  <c r="X10" i="19" s="1"/>
  <c r="W11" i="19"/>
  <c r="X11" i="19" s="1" a="1"/>
  <c r="X11" i="19" s="1"/>
  <c r="W12" i="19"/>
  <c r="X12" i="19" s="1" a="1"/>
  <c r="X12" i="19" s="1"/>
  <c r="W13" i="19"/>
  <c r="X13" i="19" s="1" a="1"/>
  <c r="X13" i="19" s="1"/>
  <c r="W14" i="19"/>
  <c r="X14" i="19" s="1" a="1"/>
  <c r="X14" i="19" s="1"/>
  <c r="W15" i="19"/>
  <c r="X15" i="19" s="1" a="1"/>
  <c r="X15" i="19" s="1"/>
  <c r="W16" i="19"/>
  <c r="X16" i="19" a="1"/>
  <c r="X16" i="19" s="1"/>
  <c r="W17" i="19"/>
  <c r="X17" i="19" a="1"/>
  <c r="X17" i="19" s="1"/>
  <c r="W18" i="19"/>
  <c r="X18" i="19" s="1" a="1"/>
  <c r="X18" i="19" s="1"/>
  <c r="W19" i="19"/>
  <c r="X19" i="19" s="1" a="1"/>
  <c r="X19" i="19" s="1"/>
  <c r="W20" i="19"/>
  <c r="X20" i="19" s="1" a="1"/>
  <c r="X20" i="19" s="1"/>
  <c r="W21" i="19"/>
  <c r="X21" i="19" s="1" a="1"/>
  <c r="X21" i="19" s="1"/>
  <c r="W22" i="19"/>
  <c r="X22" i="19" s="1" a="1"/>
  <c r="X22" i="19" s="1"/>
  <c r="W23" i="19"/>
  <c r="X23" i="19" s="1" a="1"/>
  <c r="X23" i="19"/>
  <c r="W24" i="19"/>
  <c r="X24" i="19" s="1" a="1"/>
  <c r="X24" i="19" s="1"/>
  <c r="W25" i="19"/>
  <c r="X25" i="19" a="1"/>
  <c r="X25" i="19" s="1"/>
  <c r="W26" i="19"/>
  <c r="X26" i="19" s="1" a="1"/>
  <c r="X26" i="19" s="1"/>
  <c r="W27" i="19"/>
  <c r="X27" i="19" s="1" a="1"/>
  <c r="X27" i="19" s="1"/>
  <c r="W28" i="19"/>
  <c r="X28" i="19" s="1" a="1"/>
  <c r="X28" i="19" s="1"/>
  <c r="W29" i="19"/>
  <c r="X29" i="19" s="1" a="1"/>
  <c r="X29" i="19" s="1"/>
  <c r="W30" i="19"/>
  <c r="X30" i="19" s="1" a="1"/>
  <c r="X30" i="19" s="1"/>
  <c r="W31" i="19"/>
  <c r="X31" i="19" s="1" a="1"/>
  <c r="X31" i="19" s="1"/>
  <c r="W32" i="19"/>
  <c r="X32" i="19" s="1" a="1"/>
  <c r="X32" i="19" s="1"/>
  <c r="W33" i="19"/>
  <c r="X33" i="19" s="1" a="1"/>
  <c r="X33" i="19" s="1"/>
  <c r="W34" i="19"/>
  <c r="X34" i="19" s="1" a="1"/>
  <c r="X34" i="19" s="1"/>
  <c r="W35" i="19"/>
  <c r="X35" i="19" s="1" a="1"/>
  <c r="X35" i="19" s="1"/>
  <c r="W36" i="19"/>
  <c r="X36" i="19" s="1" a="1"/>
  <c r="X36" i="19" s="1"/>
  <c r="W37" i="19"/>
  <c r="X37" i="19" s="1" a="1"/>
  <c r="X37" i="19" s="1"/>
  <c r="W38" i="19"/>
  <c r="X38" i="19" s="1" a="1"/>
  <c r="X38" i="19" s="1"/>
  <c r="W39" i="19"/>
  <c r="X39" i="19" s="1" a="1"/>
  <c r="X39" i="19" s="1"/>
  <c r="W40" i="19"/>
  <c r="X40" i="19" s="1" a="1"/>
  <c r="X40" i="19" s="1"/>
  <c r="W41" i="19"/>
  <c r="X41" i="19" a="1"/>
  <c r="X41" i="19" s="1"/>
  <c r="W42" i="19"/>
  <c r="X42" i="19" s="1" a="1"/>
  <c r="X42" i="19" s="1"/>
  <c r="W43" i="19"/>
  <c r="X43" i="19" s="1" a="1"/>
  <c r="X43" i="19" s="1"/>
  <c r="W44" i="19"/>
  <c r="X44" i="19" s="1" a="1"/>
  <c r="X44" i="19" s="1"/>
  <c r="W45" i="19"/>
  <c r="X45" i="19" s="1" a="1"/>
  <c r="X45" i="19" s="1"/>
  <c r="W46" i="19"/>
  <c r="X46" i="19" s="1" a="1"/>
  <c r="X46" i="19" s="1"/>
  <c r="W47" i="19"/>
  <c r="X47" i="19" s="1" a="1"/>
  <c r="X47" i="19" s="1"/>
  <c r="W48" i="19"/>
  <c r="X48" i="19" a="1"/>
  <c r="X48" i="19" s="1"/>
  <c r="W49" i="19"/>
  <c r="X49" i="19" a="1"/>
  <c r="X49" i="19" s="1"/>
  <c r="W50" i="19"/>
  <c r="X50" i="19" a="1"/>
  <c r="X50" i="19" s="1"/>
  <c r="W51" i="19"/>
  <c r="X51" i="19" s="1" a="1"/>
  <c r="X51" i="19" s="1"/>
  <c r="W52" i="19"/>
  <c r="X52" i="19" s="1" a="1"/>
  <c r="X52" i="19" s="1"/>
  <c r="W53" i="19"/>
  <c r="X53" i="19" s="1" a="1"/>
  <c r="X53" i="19" s="1"/>
  <c r="W54" i="19"/>
  <c r="X54" i="19" s="1" a="1"/>
  <c r="X54" i="19" s="1"/>
  <c r="W55" i="19"/>
  <c r="X55" i="19" s="1" a="1"/>
  <c r="X55" i="19" s="1"/>
  <c r="W56" i="19"/>
  <c r="X56" i="19" a="1"/>
  <c r="X56" i="19" s="1"/>
  <c r="W57" i="19"/>
  <c r="X57" i="19" s="1" a="1"/>
  <c r="X57" i="19" s="1"/>
  <c r="W58" i="19"/>
  <c r="X58" i="19" a="1"/>
  <c r="X58" i="19" s="1"/>
  <c r="W59" i="19"/>
  <c r="X59" i="19" s="1" a="1"/>
  <c r="X59" i="19" s="1"/>
  <c r="W60" i="19"/>
  <c r="X60" i="19" s="1" a="1"/>
  <c r="X60" i="19" s="1"/>
  <c r="W61" i="19"/>
  <c r="X61" i="19" s="1" a="1"/>
  <c r="X61" i="19" s="1"/>
  <c r="W62" i="19"/>
  <c r="X62" i="19" s="1" a="1"/>
  <c r="X62" i="19" s="1"/>
  <c r="W63" i="19"/>
  <c r="X63" i="19" s="1" a="1"/>
  <c r="X63" i="19" s="1"/>
  <c r="W64" i="19"/>
  <c r="X64" i="19" a="1"/>
  <c r="X64" i="19" s="1"/>
  <c r="W65" i="19"/>
  <c r="X65" i="19" s="1" a="1"/>
  <c r="X65" i="19" s="1"/>
  <c r="W66" i="19"/>
  <c r="X66" i="19" s="1" a="1"/>
  <c r="X66" i="19" s="1"/>
  <c r="W67" i="19"/>
  <c r="X67" i="19" s="1" a="1"/>
  <c r="X67" i="19" s="1"/>
  <c r="W68" i="19"/>
  <c r="X68" i="19" s="1" a="1"/>
  <c r="X68" i="19" s="1"/>
  <c r="W69" i="19"/>
  <c r="X69" i="19" s="1" a="1"/>
  <c r="X69" i="19" s="1"/>
  <c r="W70" i="19"/>
  <c r="X70" i="19" s="1" a="1"/>
  <c r="X70" i="19" s="1"/>
  <c r="W71" i="19"/>
  <c r="X71" i="19" s="1" a="1"/>
  <c r="X71" i="19" s="1"/>
  <c r="W72" i="19"/>
  <c r="X72" i="19" s="1" a="1"/>
  <c r="X72" i="19" s="1"/>
  <c r="W73" i="19"/>
  <c r="X73" i="19" s="1" a="1"/>
  <c r="X73" i="19" s="1"/>
  <c r="W74" i="19"/>
  <c r="X74" i="19" a="1"/>
  <c r="X74" i="19" s="1"/>
  <c r="W75" i="19"/>
  <c r="X75" i="19" s="1" a="1"/>
  <c r="X75" i="19" s="1"/>
  <c r="W76" i="19"/>
  <c r="X76" i="19" s="1" a="1"/>
  <c r="X76" i="19" s="1"/>
  <c r="W77" i="19"/>
  <c r="X77" i="19" s="1" a="1"/>
  <c r="X77" i="19" s="1"/>
  <c r="W78" i="19"/>
  <c r="X78" i="19" s="1" a="1"/>
  <c r="X78" i="19" s="1"/>
  <c r="W79" i="19"/>
  <c r="X79" i="19" s="1" a="1"/>
  <c r="X79" i="19" s="1"/>
  <c r="W80" i="19"/>
  <c r="X80" i="19" s="1" a="1"/>
  <c r="X80" i="19" s="1"/>
  <c r="W81" i="19"/>
  <c r="X81" i="19" a="1"/>
  <c r="X81" i="19" s="1"/>
  <c r="W82" i="19"/>
  <c r="X82" i="19" a="1"/>
  <c r="X82" i="19" s="1"/>
  <c r="W83" i="19"/>
  <c r="X83" i="19" s="1" a="1"/>
  <c r="X83" i="19" s="1"/>
  <c r="W84" i="19"/>
  <c r="X84" i="19" s="1" a="1"/>
  <c r="X84" i="19" s="1"/>
  <c r="W85" i="19"/>
  <c r="X85" i="19" s="1" a="1"/>
  <c r="X85" i="19" s="1"/>
  <c r="W86" i="19"/>
  <c r="X86" i="19" s="1" a="1"/>
  <c r="X86" i="19" s="1"/>
  <c r="W87" i="19"/>
  <c r="X87" i="19" s="1" a="1"/>
  <c r="X87" i="19"/>
  <c r="W88" i="19"/>
  <c r="X88" i="19" s="1" a="1"/>
  <c r="X88" i="19" s="1"/>
  <c r="W89" i="19"/>
  <c r="X89" i="19" a="1"/>
  <c r="X89" i="19" s="1"/>
  <c r="W90" i="19"/>
  <c r="X90" i="19" s="1" a="1"/>
  <c r="X90" i="19" s="1"/>
  <c r="W91" i="19"/>
  <c r="X91" i="19" s="1" a="1"/>
  <c r="X91" i="19" s="1"/>
  <c r="W92" i="19"/>
  <c r="X92" i="19" s="1" a="1"/>
  <c r="X92" i="19" s="1"/>
  <c r="W93" i="19"/>
  <c r="X93" i="19" s="1" a="1"/>
  <c r="X93" i="19" s="1"/>
  <c r="W94" i="19"/>
  <c r="X94" i="19" s="1" a="1"/>
  <c r="X94" i="19" s="1"/>
  <c r="W95" i="19"/>
  <c r="X95" i="19" s="1" a="1"/>
  <c r="X95" i="19" s="1"/>
  <c r="W96" i="19"/>
  <c r="X96" i="19" s="1" a="1"/>
  <c r="X96" i="19" s="1"/>
  <c r="W97" i="19"/>
  <c r="X97" i="19" a="1"/>
  <c r="X97" i="19" s="1"/>
  <c r="W98" i="19"/>
  <c r="X98" i="19" s="1" a="1"/>
  <c r="X98" i="19" s="1"/>
  <c r="W99" i="19"/>
  <c r="X99" i="19" s="1" a="1"/>
  <c r="X99" i="19" s="1"/>
  <c r="W100" i="19"/>
  <c r="X100" i="19" s="1" a="1"/>
  <c r="X100" i="19" s="1"/>
  <c r="W101" i="19"/>
  <c r="X101" i="19" s="1" a="1"/>
  <c r="X101" i="19" s="1"/>
  <c r="W102" i="19"/>
  <c r="X102" i="19" s="1" a="1"/>
  <c r="X102" i="19" s="1"/>
  <c r="W103" i="19"/>
  <c r="X103" i="19" s="1" a="1"/>
  <c r="X103" i="19"/>
  <c r="W104" i="19"/>
  <c r="X104" i="19" s="1" a="1"/>
  <c r="X104" i="19" s="1"/>
  <c r="W105" i="19"/>
  <c r="X105" i="19" s="1" a="1"/>
  <c r="X105" i="19" s="1"/>
  <c r="W106" i="19"/>
  <c r="X106" i="19" s="1" a="1"/>
  <c r="X106" i="19" s="1"/>
  <c r="W107" i="19"/>
  <c r="X107" i="19" s="1" a="1"/>
  <c r="X107" i="19" s="1"/>
  <c r="W108" i="19"/>
  <c r="X108" i="19" s="1" a="1"/>
  <c r="X108" i="19" s="1"/>
  <c r="W109" i="19"/>
  <c r="X109" i="19" s="1" a="1"/>
  <c r="X109" i="19" s="1"/>
  <c r="W110" i="19"/>
  <c r="X110" i="19" s="1" a="1"/>
  <c r="X110" i="19" s="1"/>
  <c r="W111" i="19"/>
  <c r="X111" i="19" s="1" a="1"/>
  <c r="X111" i="19" s="1"/>
  <c r="W112" i="19"/>
  <c r="X112" i="19" a="1"/>
  <c r="X112" i="19" s="1"/>
  <c r="W113" i="19"/>
  <c r="X113" i="19" s="1" a="1"/>
  <c r="X113" i="19" s="1"/>
  <c r="W114" i="19"/>
  <c r="X114" i="19" a="1"/>
  <c r="X114" i="19" s="1"/>
  <c r="W115" i="19"/>
  <c r="X115" i="19" s="1" a="1"/>
  <c r="X115" i="19" s="1"/>
  <c r="W116" i="19"/>
  <c r="X116" i="19" s="1" a="1"/>
  <c r="X116" i="19" s="1"/>
  <c r="W117" i="19"/>
  <c r="X117" i="19" s="1" a="1"/>
  <c r="X117" i="19" s="1"/>
  <c r="W118" i="19"/>
  <c r="X118" i="19" s="1" a="1"/>
  <c r="X118" i="19" s="1"/>
  <c r="W119" i="19"/>
  <c r="X119" i="19" s="1" a="1"/>
  <c r="X119" i="19" s="1"/>
  <c r="W120" i="19"/>
  <c r="X120" i="19" a="1"/>
  <c r="X120" i="19" s="1"/>
  <c r="W121" i="19"/>
  <c r="X121" i="19" a="1"/>
  <c r="X121" i="19" s="1"/>
  <c r="W122" i="19"/>
  <c r="X122" i="19" a="1"/>
  <c r="X122" i="19" s="1"/>
  <c r="W123" i="19"/>
  <c r="X123" i="19" s="1" a="1"/>
  <c r="X123" i="19" s="1"/>
  <c r="W124" i="19"/>
  <c r="X124" i="19" s="1" a="1"/>
  <c r="X124" i="19" s="1"/>
  <c r="W125" i="19"/>
  <c r="X125" i="19" s="1" a="1"/>
  <c r="X125" i="19" s="1"/>
  <c r="W126" i="19"/>
  <c r="X126" i="19" s="1" a="1"/>
  <c r="X126" i="19" s="1"/>
  <c r="W127" i="19"/>
  <c r="X127" i="19" s="1" a="1"/>
  <c r="X127" i="19" s="1"/>
  <c r="W128" i="19"/>
  <c r="X128" i="19" s="1" a="1"/>
  <c r="X128" i="19" s="1"/>
  <c r="W129" i="19"/>
  <c r="X129" i="19" s="1" a="1"/>
  <c r="X129" i="19" s="1"/>
  <c r="W130" i="19"/>
  <c r="X130" i="19" a="1"/>
  <c r="X130" i="19" s="1"/>
  <c r="W131" i="19"/>
  <c r="X131" i="19" s="1" a="1"/>
  <c r="X131" i="19" s="1"/>
  <c r="W132" i="19"/>
  <c r="X132" i="19" s="1" a="1"/>
  <c r="X132" i="19" s="1"/>
  <c r="W133" i="19"/>
  <c r="X133" i="19" s="1" a="1"/>
  <c r="X133" i="19" s="1"/>
  <c r="W134" i="19"/>
  <c r="X134" i="19" s="1" a="1"/>
  <c r="X134" i="19" s="1"/>
  <c r="W135" i="19"/>
  <c r="X135" i="19" s="1" a="1"/>
  <c r="X135" i="19" s="1"/>
  <c r="W136" i="19"/>
  <c r="X136" i="19" a="1"/>
  <c r="X136" i="19" s="1"/>
  <c r="W137" i="19"/>
  <c r="X137" i="19" s="1" a="1"/>
  <c r="X137" i="19" s="1"/>
  <c r="W138" i="19"/>
  <c r="X138" i="19" s="1" a="1"/>
  <c r="X138" i="19" s="1"/>
  <c r="W139" i="19"/>
  <c r="X139" i="19" s="1" a="1"/>
  <c r="X139" i="19" s="1"/>
  <c r="W140" i="19"/>
  <c r="X140" i="19" s="1" a="1"/>
  <c r="X140" i="19" s="1"/>
  <c r="W141" i="19"/>
  <c r="X141" i="19" s="1" a="1"/>
  <c r="X141" i="19" s="1"/>
  <c r="W142" i="19"/>
  <c r="X142" i="19" s="1" a="1"/>
  <c r="X142" i="19" s="1"/>
  <c r="W143" i="19"/>
  <c r="X143" i="19" s="1" a="1"/>
  <c r="X143" i="19" s="1"/>
  <c r="W144" i="19"/>
  <c r="X144" i="19" a="1"/>
  <c r="X144" i="19" s="1"/>
  <c r="W145" i="19"/>
  <c r="X145" i="19" a="1"/>
  <c r="X145" i="19" s="1"/>
  <c r="W146" i="19"/>
  <c r="X146" i="19" s="1" a="1"/>
  <c r="X146" i="19" s="1"/>
  <c r="W147" i="19"/>
  <c r="X147" i="19" s="1" a="1"/>
  <c r="X147" i="19" s="1"/>
  <c r="W148" i="19"/>
  <c r="X148" i="19" s="1" a="1"/>
  <c r="X148" i="19" s="1"/>
  <c r="W149" i="19"/>
  <c r="X149" i="19" s="1" a="1"/>
  <c r="X149" i="19" s="1"/>
  <c r="W150" i="19"/>
  <c r="X150" i="19" s="1" a="1"/>
  <c r="X150" i="19" s="1"/>
  <c r="W151" i="19"/>
  <c r="X151" i="19" s="1" a="1"/>
  <c r="X151" i="19"/>
  <c r="W152" i="19"/>
  <c r="X152" i="19" s="1" a="1"/>
  <c r="X152" i="19" s="1"/>
  <c r="W153" i="19"/>
  <c r="X153" i="19" a="1"/>
  <c r="X153" i="19" s="1"/>
  <c r="W154" i="19"/>
  <c r="X154" i="19" a="1"/>
  <c r="X154" i="19" s="1"/>
  <c r="W155" i="19"/>
  <c r="X155" i="19" s="1" a="1"/>
  <c r="X155" i="19" s="1"/>
  <c r="W156" i="19"/>
  <c r="X156" i="19" s="1" a="1"/>
  <c r="X156" i="19" s="1"/>
  <c r="W157" i="19"/>
  <c r="X157" i="19" s="1" a="1"/>
  <c r="X157" i="19" s="1"/>
  <c r="W158" i="19"/>
  <c r="X158" i="19" s="1" a="1"/>
  <c r="X158" i="19" s="1"/>
  <c r="W159" i="19"/>
  <c r="X159" i="19" s="1" a="1"/>
  <c r="X159" i="19" s="1"/>
  <c r="W160" i="19"/>
  <c r="X160" i="19" s="1" a="1"/>
  <c r="X160" i="19" s="1"/>
  <c r="W161" i="19"/>
  <c r="X161" i="19" a="1"/>
  <c r="X161" i="19" s="1"/>
  <c r="W162" i="19"/>
  <c r="X162" i="19" s="1" a="1"/>
  <c r="X162" i="19" s="1"/>
  <c r="W163" i="19"/>
  <c r="X163" i="19" s="1" a="1"/>
  <c r="X163" i="19" s="1"/>
  <c r="W164" i="19"/>
  <c r="X164" i="19" s="1" a="1"/>
  <c r="X164" i="19" s="1"/>
  <c r="W165" i="19"/>
  <c r="X165" i="19" s="1" a="1"/>
  <c r="X165" i="19" s="1"/>
  <c r="W166" i="19"/>
  <c r="X166" i="19" s="1" a="1"/>
  <c r="X166" i="19" s="1"/>
  <c r="W167" i="19"/>
  <c r="X167" i="19" s="1" a="1"/>
  <c r="X167" i="19" s="1"/>
  <c r="W168" i="19"/>
  <c r="X168" i="19" s="1" a="1"/>
  <c r="X168" i="19" s="1"/>
  <c r="W169" i="19"/>
  <c r="X169" i="19" a="1"/>
  <c r="X169" i="19" s="1"/>
  <c r="W170" i="19"/>
  <c r="X170" i="19" s="1" a="1"/>
  <c r="X170" i="19" s="1"/>
  <c r="W171" i="19"/>
  <c r="X171" i="19" s="1" a="1"/>
  <c r="X171" i="19" s="1"/>
  <c r="W172" i="19"/>
  <c r="X172" i="19" s="1" a="1"/>
  <c r="X172" i="19" s="1"/>
  <c r="W173" i="19"/>
  <c r="X173" i="19" s="1" a="1"/>
  <c r="X173" i="19" s="1"/>
  <c r="W174" i="19"/>
  <c r="X174" i="19" s="1" a="1"/>
  <c r="X174" i="19" s="1"/>
  <c r="W175" i="19"/>
  <c r="X175" i="19" s="1" a="1"/>
  <c r="X175" i="19" s="1"/>
  <c r="W176" i="19"/>
  <c r="X176" i="19" a="1"/>
  <c r="X176" i="19" s="1"/>
  <c r="W177" i="19"/>
  <c r="X177" i="19" a="1"/>
  <c r="X177" i="19" s="1"/>
  <c r="W178" i="19"/>
  <c r="X178" i="19" a="1"/>
  <c r="X178" i="19" s="1"/>
  <c r="W179" i="19"/>
  <c r="X179" i="19" s="1" a="1"/>
  <c r="X179" i="19" s="1"/>
  <c r="W180" i="19"/>
  <c r="X180" i="19" s="1" a="1"/>
  <c r="X180" i="19" s="1"/>
  <c r="W181" i="19"/>
  <c r="X181" i="19" s="1" a="1"/>
  <c r="X181" i="19" s="1"/>
  <c r="W182" i="19"/>
  <c r="X182" i="19" s="1" a="1"/>
  <c r="X182" i="19" s="1"/>
  <c r="W183" i="19"/>
  <c r="X183" i="19" s="1" a="1"/>
  <c r="X183" i="19"/>
  <c r="W184" i="19"/>
  <c r="X184" i="19" a="1"/>
  <c r="X184" i="19" s="1"/>
  <c r="W185" i="19"/>
  <c r="X185" i="19" s="1" a="1"/>
  <c r="X185" i="19" s="1"/>
  <c r="W186" i="19"/>
  <c r="X186" i="19" a="1"/>
  <c r="X186" i="19" s="1"/>
  <c r="W187" i="19"/>
  <c r="X187" i="19" s="1" a="1"/>
  <c r="X187" i="19" s="1"/>
  <c r="W188" i="19"/>
  <c r="X188" i="19" s="1" a="1"/>
  <c r="X188" i="19" s="1"/>
  <c r="W189" i="19"/>
  <c r="X189" i="19" s="1" a="1"/>
  <c r="X189" i="19" s="1"/>
  <c r="W190" i="19"/>
  <c r="X190" i="19" s="1" a="1"/>
  <c r="X190" i="19" s="1"/>
  <c r="W191" i="19"/>
  <c r="X191" i="19" s="1" a="1"/>
  <c r="X191" i="19" s="1"/>
  <c r="W192" i="19"/>
  <c r="X192" i="19" a="1"/>
  <c r="X192" i="19" s="1"/>
  <c r="W193" i="19"/>
  <c r="X193" i="19" s="1" a="1"/>
  <c r="X193" i="19" s="1"/>
  <c r="W194" i="19"/>
  <c r="X194" i="19" a="1"/>
  <c r="X194" i="19" s="1"/>
  <c r="W195" i="19"/>
  <c r="X195" i="19" s="1" a="1"/>
  <c r="X195" i="19" s="1"/>
  <c r="W196" i="19"/>
  <c r="X196" i="19" s="1" a="1"/>
  <c r="X196" i="19" s="1"/>
  <c r="W197" i="19"/>
  <c r="X197" i="19" s="1" a="1"/>
  <c r="X197" i="19" s="1"/>
  <c r="W198" i="19"/>
  <c r="X198" i="19" s="1" a="1"/>
  <c r="X198" i="19" s="1"/>
  <c r="W199" i="19"/>
  <c r="X199" i="19" s="1" a="1"/>
  <c r="X199" i="19" s="1"/>
  <c r="W200" i="19"/>
  <c r="X200" i="19" a="1"/>
  <c r="X200" i="19" s="1"/>
  <c r="W201" i="19"/>
  <c r="X201" i="19" a="1"/>
  <c r="X201" i="19" s="1"/>
  <c r="W202" i="19"/>
  <c r="X202" i="19" s="1" a="1"/>
  <c r="X202" i="19" s="1"/>
  <c r="W203" i="19"/>
  <c r="X203" i="19" s="1" a="1"/>
  <c r="X203" i="19" s="1"/>
  <c r="W204" i="19"/>
  <c r="X204" i="19" s="1" a="1"/>
  <c r="X204" i="19" s="1"/>
  <c r="W205" i="19"/>
  <c r="X205" i="19" s="1" a="1"/>
  <c r="X205" i="19" s="1"/>
  <c r="W206" i="19"/>
  <c r="X206" i="19" s="1" a="1"/>
  <c r="X206" i="19" s="1"/>
  <c r="W207" i="19"/>
  <c r="X207" i="19" s="1" a="1"/>
  <c r="X207" i="19" s="1"/>
  <c r="W208" i="19"/>
  <c r="X208" i="19" s="1" a="1"/>
  <c r="X208" i="19" s="1"/>
  <c r="W209" i="19"/>
  <c r="X209" i="19" a="1"/>
  <c r="X209" i="19" s="1"/>
  <c r="W210" i="19"/>
  <c r="X210" i="19" s="1" a="1"/>
  <c r="X210" i="19" s="1"/>
  <c r="W211" i="19"/>
  <c r="X211" i="19" s="1" a="1"/>
  <c r="X211" i="19" s="1"/>
  <c r="W212" i="19"/>
  <c r="X212" i="19" s="1" a="1"/>
  <c r="X212" i="19" s="1"/>
  <c r="W213" i="19"/>
  <c r="X213" i="19" s="1" a="1"/>
  <c r="X213" i="19" s="1"/>
  <c r="W214" i="19"/>
  <c r="X214" i="19" s="1" a="1"/>
  <c r="X214" i="19" s="1"/>
  <c r="W215" i="19"/>
  <c r="X215" i="19" s="1" a="1"/>
  <c r="X215" i="19" s="1"/>
  <c r="W216" i="19"/>
  <c r="X216" i="19" a="1"/>
  <c r="X216" i="19" s="1"/>
  <c r="W217" i="19"/>
  <c r="X217" i="19" a="1"/>
  <c r="X217" i="19" s="1"/>
  <c r="W218" i="19"/>
  <c r="X218" i="19" a="1"/>
  <c r="X218" i="19" s="1"/>
  <c r="W219" i="19"/>
  <c r="X219" i="19" s="1" a="1"/>
  <c r="X219" i="19" s="1"/>
  <c r="W220" i="19"/>
  <c r="X220" i="19" s="1" a="1"/>
  <c r="X220" i="19" s="1"/>
  <c r="W221" i="19"/>
  <c r="X221" i="19" s="1" a="1"/>
  <c r="X221" i="19" s="1"/>
  <c r="W222" i="19"/>
  <c r="X222" i="19" s="1" a="1"/>
  <c r="X222" i="19" s="1"/>
  <c r="W223" i="19"/>
  <c r="X223" i="19" s="1" a="1"/>
  <c r="X223" i="19" s="1"/>
  <c r="W224" i="19"/>
  <c r="X224" i="19" a="1"/>
  <c r="X224" i="19" s="1"/>
  <c r="W225" i="19"/>
  <c r="X225" i="19" s="1" a="1"/>
  <c r="X225" i="19" s="1"/>
  <c r="W226" i="19"/>
  <c r="X226" i="19" a="1"/>
  <c r="X226" i="19" s="1"/>
  <c r="W227" i="19"/>
  <c r="X227" i="19" s="1" a="1"/>
  <c r="X227" i="19" s="1"/>
  <c r="W228" i="19"/>
  <c r="X228" i="19" s="1" a="1"/>
  <c r="X228" i="19" s="1"/>
  <c r="W229" i="19"/>
  <c r="X229" i="19" s="1" a="1"/>
  <c r="X229" i="19" s="1"/>
  <c r="W230" i="19"/>
  <c r="X230" i="19" s="1" a="1"/>
  <c r="X230" i="19" s="1"/>
  <c r="W231" i="19"/>
  <c r="X231" i="19" s="1" a="1"/>
  <c r="X231" i="19" s="1"/>
  <c r="W232" i="19"/>
  <c r="X232" i="19" s="1" a="1"/>
  <c r="X232" i="19" s="1"/>
  <c r="W233" i="19"/>
  <c r="X233" i="19" a="1"/>
  <c r="X233" i="19" s="1"/>
  <c r="W234" i="19"/>
  <c r="X234" i="19" s="1" a="1"/>
  <c r="X234" i="19" s="1"/>
  <c r="W235" i="19"/>
  <c r="X235" i="19" s="1" a="1"/>
  <c r="X235" i="19" s="1"/>
  <c r="W236" i="19"/>
  <c r="X236" i="19" s="1" a="1"/>
  <c r="X236" i="19" s="1"/>
  <c r="W237" i="19"/>
  <c r="X237" i="19" s="1" a="1"/>
  <c r="X237" i="19" s="1"/>
  <c r="W238" i="19"/>
  <c r="X238" i="19" s="1" a="1"/>
  <c r="X238" i="19" s="1"/>
  <c r="W239" i="19"/>
  <c r="X239" i="19" s="1" a="1"/>
  <c r="X239" i="19" s="1"/>
  <c r="W240" i="19"/>
  <c r="X240" i="19" s="1" a="1"/>
  <c r="X240" i="19" s="1"/>
  <c r="W241" i="19"/>
  <c r="X241" i="19" a="1"/>
  <c r="X241" i="19" s="1"/>
  <c r="W242" i="19"/>
  <c r="X242" i="19" s="1" a="1"/>
  <c r="X242" i="19" s="1"/>
  <c r="W243" i="19"/>
  <c r="X243" i="19" s="1" a="1"/>
  <c r="X243" i="19" s="1"/>
  <c r="W244" i="19"/>
  <c r="X244" i="19" s="1" a="1"/>
  <c r="X244" i="19" s="1"/>
  <c r="W245" i="19"/>
  <c r="X245" i="19" s="1" a="1"/>
  <c r="X245" i="19" s="1"/>
  <c r="W246" i="19"/>
  <c r="X246" i="19" s="1" a="1"/>
  <c r="X246" i="19" s="1"/>
  <c r="W247" i="19"/>
  <c r="X247" i="19" s="1" a="1"/>
  <c r="X247" i="19" s="1"/>
  <c r="W248" i="19"/>
  <c r="X248" i="19" a="1"/>
  <c r="X248" i="19" s="1"/>
  <c r="W249" i="19"/>
  <c r="X249" i="19" s="1" a="1"/>
  <c r="X249" i="19" s="1"/>
  <c r="W250" i="19"/>
  <c r="X250" i="19" s="1" a="1"/>
  <c r="X250" i="19" s="1"/>
  <c r="W251" i="19"/>
  <c r="X251" i="19" s="1" a="1"/>
  <c r="X251" i="19" s="1"/>
  <c r="W252" i="19"/>
  <c r="X252" i="19" s="1" a="1"/>
  <c r="X252" i="19" s="1"/>
  <c r="W253" i="19"/>
  <c r="X253" i="19" s="1" a="1"/>
  <c r="X253" i="19" s="1"/>
  <c r="W254" i="19"/>
  <c r="X254" i="19" s="1" a="1"/>
  <c r="X254" i="19" s="1"/>
  <c r="W255" i="19"/>
  <c r="X255" i="19" s="1" a="1"/>
  <c r="X255" i="19" s="1"/>
  <c r="W256" i="19"/>
  <c r="X256" i="19" a="1"/>
  <c r="X256" i="19" s="1"/>
  <c r="W257" i="19"/>
  <c r="X257" i="19" s="1" a="1"/>
  <c r="X257" i="19" s="1"/>
  <c r="W258" i="19"/>
  <c r="X258" i="19" a="1"/>
  <c r="X258" i="19" s="1"/>
  <c r="W259" i="19"/>
  <c r="X259" i="19" s="1" a="1"/>
  <c r="X259" i="19" s="1"/>
  <c r="W260" i="19"/>
  <c r="X260" i="19" s="1" a="1"/>
  <c r="X260" i="19" s="1"/>
  <c r="W261" i="19"/>
  <c r="X261" i="19" s="1" a="1"/>
  <c r="X261" i="19" s="1"/>
  <c r="W262" i="19"/>
  <c r="X262" i="19" s="1" a="1"/>
  <c r="X262" i="19" s="1"/>
  <c r="W263" i="19"/>
  <c r="X263" i="19" s="1" a="1"/>
  <c r="X263" i="19" s="1"/>
  <c r="W264" i="19"/>
  <c r="X264" i="19" a="1"/>
  <c r="X264" i="19" s="1"/>
  <c r="W265" i="19"/>
  <c r="X265" i="19" a="1"/>
  <c r="X265" i="19" s="1"/>
  <c r="W266" i="19"/>
  <c r="X266" i="19" s="1" a="1"/>
  <c r="X266" i="19" s="1"/>
  <c r="W267" i="19"/>
  <c r="X267" i="19" s="1" a="1"/>
  <c r="X267" i="19" s="1"/>
  <c r="W268" i="19"/>
  <c r="X268" i="19" s="1" a="1"/>
  <c r="X268" i="19" s="1"/>
  <c r="W269" i="19"/>
  <c r="X269" i="19" s="1" a="1"/>
  <c r="X269" i="19" s="1"/>
  <c r="W270" i="19"/>
  <c r="X270" i="19" s="1" a="1"/>
  <c r="X270" i="19" s="1"/>
  <c r="W271" i="19"/>
  <c r="X271" i="19" s="1" a="1"/>
  <c r="X271" i="19" s="1"/>
  <c r="W272" i="19"/>
  <c r="X272" i="19" s="1" a="1"/>
  <c r="X272" i="19" s="1"/>
  <c r="W273" i="19"/>
  <c r="X273" i="19" a="1"/>
  <c r="X273" i="19" s="1"/>
  <c r="W274" i="19"/>
  <c r="X274" i="19" s="1" a="1"/>
  <c r="X274" i="19" s="1"/>
  <c r="W275" i="19"/>
  <c r="X275" i="19" s="1" a="1"/>
  <c r="X275" i="19" s="1"/>
  <c r="W276" i="19"/>
  <c r="X276" i="19" s="1" a="1"/>
  <c r="X276" i="19" s="1"/>
  <c r="W277" i="19"/>
  <c r="X277" i="19" s="1" a="1"/>
  <c r="X277" i="19" s="1"/>
  <c r="W278" i="19"/>
  <c r="X278" i="19" s="1" a="1"/>
  <c r="X278" i="19" s="1"/>
  <c r="W279" i="19"/>
  <c r="X279" i="19" s="1" a="1"/>
  <c r="X279" i="19" s="1"/>
  <c r="W280" i="19"/>
  <c r="X280" i="19" a="1"/>
  <c r="X280" i="19" s="1"/>
  <c r="W281" i="19"/>
  <c r="X281" i="19" a="1"/>
  <c r="X281" i="19" s="1"/>
  <c r="W282" i="19"/>
  <c r="X282" i="19" a="1"/>
  <c r="X282" i="19" s="1"/>
  <c r="W283" i="19"/>
  <c r="X283" i="19" s="1" a="1"/>
  <c r="X283" i="19" s="1"/>
  <c r="W284" i="19"/>
  <c r="X284" i="19" s="1" a="1"/>
  <c r="X284" i="19" s="1"/>
  <c r="W285" i="19"/>
  <c r="X285" i="19" s="1" a="1"/>
  <c r="X285" i="19" s="1"/>
  <c r="W286" i="19"/>
  <c r="X286" i="19" s="1" a="1"/>
  <c r="X286" i="19" s="1"/>
  <c r="W287" i="19"/>
  <c r="X287" i="19" s="1" a="1"/>
  <c r="X287" i="19" s="1"/>
  <c r="W288" i="19"/>
  <c r="X288" i="19" a="1"/>
  <c r="X288" i="19" s="1"/>
  <c r="W289" i="19"/>
  <c r="X289" i="19" s="1" a="1"/>
  <c r="X289" i="19" s="1"/>
  <c r="W290" i="19"/>
  <c r="X290" i="19" a="1"/>
  <c r="X290" i="19" s="1"/>
  <c r="W291" i="19"/>
  <c r="X291" i="19" s="1" a="1"/>
  <c r="X291" i="19" s="1"/>
  <c r="W292" i="19"/>
  <c r="X292" i="19" s="1" a="1"/>
  <c r="X292" i="19" s="1"/>
  <c r="W293" i="19"/>
  <c r="X293" i="19" s="1" a="1"/>
  <c r="X293" i="19" s="1"/>
  <c r="W294" i="19"/>
  <c r="X294" i="19" s="1" a="1"/>
  <c r="X294" i="19" s="1"/>
  <c r="W295" i="19"/>
  <c r="X295" i="19" s="1" a="1"/>
  <c r="X295" i="19" s="1"/>
  <c r="W296" i="19"/>
  <c r="X296" i="19" a="1"/>
  <c r="X296" i="19" s="1"/>
  <c r="W297" i="19"/>
  <c r="X297" i="19" s="1" a="1"/>
  <c r="X297" i="19" s="1"/>
  <c r="W298" i="19"/>
  <c r="X298" i="19" a="1"/>
  <c r="X298" i="19" s="1"/>
  <c r="W299" i="19"/>
  <c r="X299" i="19" s="1" a="1"/>
  <c r="X299" i="19" s="1"/>
  <c r="W300" i="19"/>
  <c r="X300" i="19" s="1" a="1"/>
  <c r="X300" i="19" s="1"/>
  <c r="W301" i="19"/>
  <c r="X301" i="19" s="1" a="1"/>
  <c r="X301" i="19" s="1"/>
  <c r="W302" i="19"/>
  <c r="X302" i="19" s="1" a="1"/>
  <c r="X302" i="19"/>
  <c r="W303" i="19"/>
  <c r="X303" i="19" s="1" a="1"/>
  <c r="X303" i="19" s="1"/>
  <c r="W304" i="19"/>
  <c r="X304" i="19" a="1"/>
  <c r="X304" i="19" s="1"/>
  <c r="W305" i="19"/>
  <c r="X305" i="19" s="1" a="1"/>
  <c r="X305" i="19" s="1"/>
  <c r="W306" i="19"/>
  <c r="X306" i="19" a="1"/>
  <c r="X306" i="19" s="1"/>
  <c r="W307" i="19"/>
  <c r="X307" i="19" s="1" a="1"/>
  <c r="X307" i="19" s="1"/>
  <c r="W308" i="19"/>
  <c r="X308" i="19" s="1" a="1"/>
  <c r="X308" i="19" s="1"/>
  <c r="W309" i="19"/>
  <c r="X309" i="19" s="1" a="1"/>
  <c r="X309" i="19" s="1"/>
  <c r="W310" i="19"/>
  <c r="X310" i="19" s="1" a="1"/>
  <c r="X310" i="19" s="1"/>
  <c r="W311" i="19"/>
  <c r="X311" i="19" s="1" a="1"/>
  <c r="X311" i="19"/>
  <c r="W312" i="19"/>
  <c r="X312" i="19" a="1"/>
  <c r="X312" i="19" s="1"/>
  <c r="W313" i="19"/>
  <c r="X313" i="19" a="1"/>
  <c r="X313" i="19" s="1"/>
  <c r="W314" i="19"/>
  <c r="X314" i="19" a="1"/>
  <c r="X314" i="19" s="1"/>
  <c r="W315" i="19"/>
  <c r="X315" i="19" s="1" a="1"/>
  <c r="X315" i="19" s="1"/>
  <c r="W316" i="19"/>
  <c r="X316" i="19" s="1" a="1"/>
  <c r="X316" i="19" s="1"/>
  <c r="W317" i="19"/>
  <c r="X317" i="19" s="1" a="1"/>
  <c r="X317" i="19" s="1"/>
  <c r="W318" i="19"/>
  <c r="X318" i="19" s="1" a="1"/>
  <c r="X318" i="19" s="1"/>
  <c r="W319" i="19"/>
  <c r="X319" i="19" s="1" a="1"/>
  <c r="X319" i="19" s="1"/>
  <c r="W320" i="19"/>
  <c r="X320" i="19" a="1"/>
  <c r="X320" i="19" s="1"/>
  <c r="W321" i="19"/>
  <c r="X321" i="19" s="1" a="1"/>
  <c r="X321" i="19" s="1"/>
  <c r="W322" i="19"/>
  <c r="X322" i="19" a="1"/>
  <c r="X322" i="19" s="1"/>
  <c r="W323" i="19"/>
  <c r="X323" i="19" s="1" a="1"/>
  <c r="X323" i="19" s="1"/>
  <c r="W324" i="19"/>
  <c r="X324" i="19" s="1" a="1"/>
  <c r="X324" i="19" s="1"/>
  <c r="W325" i="19"/>
  <c r="X325" i="19" s="1" a="1"/>
  <c r="X325" i="19"/>
  <c r="W326" i="19"/>
  <c r="X326" i="19" s="1" a="1"/>
  <c r="X326" i="19" s="1"/>
  <c r="W327" i="19"/>
  <c r="X327" i="19" s="1" a="1"/>
  <c r="X327" i="19"/>
  <c r="W328" i="19"/>
  <c r="X328" i="19" s="1" a="1"/>
  <c r="X328" i="19" s="1"/>
  <c r="W329" i="19"/>
  <c r="X329" i="19" s="1" a="1"/>
  <c r="X329" i="19" s="1"/>
  <c r="W330" i="19"/>
  <c r="X330" i="19" s="1" a="1"/>
  <c r="X330" i="19" s="1"/>
  <c r="W331" i="19"/>
  <c r="X331" i="19" s="1" a="1"/>
  <c r="X331" i="19" s="1"/>
  <c r="W332" i="19"/>
  <c r="X332" i="19" s="1" a="1"/>
  <c r="X332" i="19" s="1"/>
  <c r="W333" i="19"/>
  <c r="X333" i="19" s="1" a="1"/>
  <c r="X333" i="19" s="1"/>
  <c r="W334" i="19"/>
  <c r="X334" i="19" s="1" a="1"/>
  <c r="X334" i="19"/>
  <c r="W335" i="19"/>
  <c r="X335" i="19" s="1" a="1"/>
  <c r="X335" i="19" s="1"/>
  <c r="W336" i="19"/>
  <c r="X336" i="19" s="1" a="1"/>
  <c r="X336" i="19" s="1"/>
  <c r="W337" i="19"/>
  <c r="X337" i="19" a="1"/>
  <c r="X337" i="19" s="1"/>
  <c r="W338" i="19"/>
  <c r="X338" i="19" s="1" a="1"/>
  <c r="X338" i="19" s="1"/>
  <c r="W339" i="19"/>
  <c r="X339" i="19" s="1" a="1"/>
  <c r="X339" i="19" s="1"/>
  <c r="W340" i="19"/>
  <c r="X340" i="19" s="1" a="1"/>
  <c r="X340" i="19" s="1"/>
  <c r="W341" i="19"/>
  <c r="X341" i="19" s="1" a="1"/>
  <c r="X341" i="19" s="1"/>
  <c r="W342" i="19"/>
  <c r="X342" i="19" a="1"/>
  <c r="X342" i="19"/>
  <c r="W343" i="19"/>
  <c r="X343" i="19" s="1" a="1"/>
  <c r="X343" i="19" s="1"/>
  <c r="W344" i="19"/>
  <c r="X344" i="19" s="1" a="1"/>
  <c r="X344" i="19" s="1"/>
  <c r="W345" i="19"/>
  <c r="X345" i="19" a="1"/>
  <c r="X345" i="19" s="1"/>
  <c r="W346" i="19"/>
  <c r="X346" i="19" s="1" a="1"/>
  <c r="X346" i="19" s="1"/>
  <c r="W347" i="19"/>
  <c r="X347" i="19" s="1" a="1"/>
  <c r="X347" i="19" s="1"/>
  <c r="W348" i="19"/>
  <c r="X348" i="19" s="1" a="1"/>
  <c r="X348" i="19" s="1"/>
  <c r="W349" i="19"/>
  <c r="X349" i="19" s="1" a="1"/>
  <c r="X349" i="19" s="1"/>
  <c r="W350" i="19"/>
  <c r="X350" i="19" s="1" a="1"/>
  <c r="X350" i="19"/>
  <c r="W351" i="19"/>
  <c r="X351" i="19" s="1" a="1"/>
  <c r="X351" i="19" s="1"/>
  <c r="W352" i="19"/>
  <c r="X352" i="19" s="1" a="1"/>
  <c r="X352" i="19" s="1"/>
  <c r="W353" i="19"/>
  <c r="X353" i="19" a="1"/>
  <c r="X353" i="19" s="1"/>
  <c r="W354" i="19"/>
  <c r="X354" i="19" s="1" a="1"/>
  <c r="X354" i="19" s="1"/>
  <c r="W355" i="19"/>
  <c r="X355" i="19" s="1" a="1"/>
  <c r="X355" i="19" s="1"/>
  <c r="W356" i="19"/>
  <c r="X356" i="19" s="1" a="1"/>
  <c r="X356" i="19" s="1"/>
  <c r="W357" i="19"/>
  <c r="X357" i="19" s="1" a="1"/>
  <c r="X357" i="19" s="1"/>
  <c r="W358" i="19"/>
  <c r="X358" i="19" s="1" a="1"/>
  <c r="X358" i="19" s="1"/>
  <c r="W359" i="19"/>
  <c r="X359" i="19" s="1" a="1"/>
  <c r="X359" i="19" s="1"/>
  <c r="W360" i="19"/>
  <c r="X360" i="19" s="1" a="1"/>
  <c r="X360" i="19" s="1"/>
  <c r="W361" i="19"/>
  <c r="X361" i="19" a="1"/>
  <c r="X361" i="19" s="1"/>
  <c r="W362" i="19"/>
  <c r="X362" i="19" s="1" a="1"/>
  <c r="X362" i="19" s="1"/>
  <c r="W363" i="19"/>
  <c r="X363" i="19" s="1" a="1"/>
  <c r="X363" i="19" s="1"/>
  <c r="W364" i="19"/>
  <c r="X364" i="19" s="1" a="1"/>
  <c r="X364" i="19" s="1"/>
  <c r="W365" i="19"/>
  <c r="X365" i="19" s="1" a="1"/>
  <c r="X365" i="19" s="1"/>
  <c r="W366" i="19"/>
  <c r="X366" i="19" s="1" a="1"/>
  <c r="X366" i="19" s="1"/>
  <c r="W367" i="19"/>
  <c r="X367" i="19" s="1" a="1"/>
  <c r="X367" i="19" s="1"/>
  <c r="W368" i="19"/>
  <c r="X368" i="19" s="1" a="1"/>
  <c r="X368" i="19" s="1"/>
  <c r="W369" i="19"/>
  <c r="X369" i="19" a="1"/>
  <c r="X369" i="19" s="1"/>
  <c r="W370" i="19"/>
  <c r="X370" i="19" s="1" a="1"/>
  <c r="X370" i="19" s="1"/>
  <c r="W371" i="19"/>
  <c r="X371" i="19" s="1" a="1"/>
  <c r="X371" i="19" s="1"/>
  <c r="W372" i="19"/>
  <c r="X372" i="19" s="1" a="1"/>
  <c r="X372" i="19" s="1"/>
  <c r="W373" i="19"/>
  <c r="X373" i="19" s="1" a="1"/>
  <c r="X373" i="19" s="1"/>
  <c r="W374" i="19"/>
  <c r="X374" i="19" s="1" a="1"/>
  <c r="X374" i="19" s="1"/>
  <c r="W375" i="19"/>
  <c r="X375" i="19" a="1"/>
  <c r="X375" i="19" s="1"/>
  <c r="W376" i="19"/>
  <c r="X376" i="19" s="1" a="1"/>
  <c r="X376" i="19" s="1"/>
  <c r="W377" i="19"/>
  <c r="X377" i="19" s="1" a="1"/>
  <c r="X377" i="19" s="1"/>
  <c r="W378" i="19"/>
  <c r="X378" i="19" s="1" a="1"/>
  <c r="X378" i="19" s="1"/>
  <c r="W379" i="19"/>
  <c r="X379" i="19" s="1" a="1"/>
  <c r="X379" i="19" s="1"/>
  <c r="W380" i="19"/>
  <c r="X380" i="19" s="1" a="1"/>
  <c r="X380" i="19" s="1"/>
  <c r="W381" i="19"/>
  <c r="X381" i="19" a="1"/>
  <c r="X381" i="19" s="1"/>
  <c r="W382" i="19"/>
  <c r="X382" i="19" a="1"/>
  <c r="X382" i="19" s="1"/>
  <c r="W383" i="19"/>
  <c r="X383" i="19" s="1" a="1"/>
  <c r="X383" i="19" s="1"/>
  <c r="W384" i="19"/>
  <c r="X384" i="19" s="1" a="1"/>
  <c r="X384" i="19" s="1"/>
  <c r="W385" i="19"/>
  <c r="X385" i="19" a="1"/>
  <c r="X385" i="19" s="1"/>
  <c r="W386" i="19"/>
  <c r="X386" i="19" s="1" a="1"/>
  <c r="X386" i="19" s="1"/>
  <c r="W387" i="19"/>
  <c r="X387" i="19" s="1" a="1"/>
  <c r="X387" i="19" s="1"/>
  <c r="W388" i="19"/>
  <c r="X388" i="19" s="1" a="1"/>
  <c r="X388" i="19" s="1"/>
  <c r="W389" i="19"/>
  <c r="X389" i="19" s="1" a="1"/>
  <c r="X389" i="19" s="1"/>
  <c r="W390" i="19"/>
  <c r="X390" i="19" s="1" a="1"/>
  <c r="X390" i="19" s="1"/>
  <c r="W391" i="19"/>
  <c r="X391" i="19" a="1"/>
  <c r="X391" i="19" s="1"/>
  <c r="W392" i="19"/>
  <c r="X392" i="19" s="1" a="1"/>
  <c r="X392" i="19" s="1"/>
  <c r="W393" i="19"/>
  <c r="X393" i="19" s="1" a="1"/>
  <c r="X393" i="19" s="1"/>
  <c r="W394" i="19"/>
  <c r="X394" i="19" s="1" a="1"/>
  <c r="X394" i="19" s="1"/>
  <c r="W395" i="19"/>
  <c r="X395" i="19" s="1" a="1"/>
  <c r="X395" i="19" s="1"/>
  <c r="W396" i="19"/>
  <c r="X396" i="19" s="1" a="1"/>
  <c r="X396" i="19" s="1"/>
  <c r="W397" i="19"/>
  <c r="X397" i="19" a="1"/>
  <c r="X397" i="19" s="1"/>
  <c r="W398" i="19"/>
  <c r="X398" i="19" a="1"/>
  <c r="X398" i="19" s="1"/>
  <c r="W399" i="19"/>
  <c r="X399" i="19" s="1" a="1"/>
  <c r="X399" i="19" s="1"/>
  <c r="W400" i="19"/>
  <c r="X400" i="19" s="1" a="1"/>
  <c r="X400" i="19" s="1"/>
  <c r="W401" i="19"/>
  <c r="X401" i="19" a="1"/>
  <c r="X401" i="19" s="1"/>
  <c r="W402" i="19"/>
  <c r="X402" i="19" s="1" a="1"/>
  <c r="X402" i="19" s="1"/>
  <c r="W403" i="19"/>
  <c r="X403" i="19" s="1" a="1"/>
  <c r="X403" i="19" s="1"/>
  <c r="W404" i="19"/>
  <c r="X404" i="19" s="1" a="1"/>
  <c r="X404" i="19" s="1"/>
  <c r="W405" i="19"/>
  <c r="X405" i="19" s="1" a="1"/>
  <c r="X405" i="19" s="1"/>
  <c r="W406" i="19"/>
  <c r="X406" i="19" a="1"/>
  <c r="X406" i="19"/>
  <c r="W407" i="19"/>
  <c r="X407" i="19" a="1"/>
  <c r="X407" i="19" s="1"/>
  <c r="W408" i="19"/>
  <c r="X408" i="19" s="1" a="1"/>
  <c r="X408" i="19" s="1"/>
  <c r="W409" i="19"/>
  <c r="X409" i="19" s="1" a="1"/>
  <c r="X409" i="19" s="1"/>
  <c r="W410" i="19"/>
  <c r="X410" i="19" s="1" a="1"/>
  <c r="X410" i="19" s="1"/>
  <c r="W411" i="19"/>
  <c r="X411" i="19" s="1" a="1"/>
  <c r="X411" i="19" s="1"/>
  <c r="W412" i="19"/>
  <c r="X412" i="19" s="1" a="1"/>
  <c r="X412" i="19" s="1"/>
  <c r="W413" i="19"/>
  <c r="X413" i="19" a="1"/>
  <c r="X413" i="19" s="1"/>
  <c r="W414" i="19"/>
  <c r="X414" i="19" a="1"/>
  <c r="X414" i="19" s="1"/>
  <c r="W415" i="19"/>
  <c r="X415" i="19" a="1"/>
  <c r="X415" i="19" s="1"/>
  <c r="W416" i="19"/>
  <c r="X416" i="19" s="1" a="1"/>
  <c r="X416" i="19" s="1"/>
  <c r="W417" i="19"/>
  <c r="X417" i="19" a="1"/>
  <c r="X417" i="19" s="1"/>
  <c r="W418" i="19"/>
  <c r="X418" i="19" s="1" a="1"/>
  <c r="X418" i="19" s="1"/>
  <c r="W419" i="19"/>
  <c r="X419" i="19" s="1" a="1"/>
  <c r="X419" i="19" s="1"/>
  <c r="W420" i="19"/>
  <c r="X420" i="19" s="1" a="1"/>
  <c r="X420" i="19" s="1"/>
  <c r="W421" i="19"/>
  <c r="X421" i="19" s="1" a="1"/>
  <c r="X421" i="19" s="1"/>
  <c r="W422" i="19"/>
  <c r="X422" i="19" s="1" a="1"/>
  <c r="X422" i="19" s="1"/>
  <c r="W423" i="19"/>
  <c r="X423" i="19" a="1"/>
  <c r="X423" i="19" s="1"/>
  <c r="W424" i="19"/>
  <c r="X424" i="19" s="1" a="1"/>
  <c r="X424" i="19" s="1"/>
  <c r="W425" i="19"/>
  <c r="X425" i="19" s="1" a="1"/>
  <c r="X425" i="19" s="1"/>
  <c r="W426" i="19"/>
  <c r="X426" i="19" s="1" a="1"/>
  <c r="X426" i="19" s="1"/>
  <c r="W427" i="19"/>
  <c r="X427" i="19" s="1" a="1"/>
  <c r="X427" i="19" s="1"/>
  <c r="W428" i="19"/>
  <c r="X428" i="19" s="1" a="1"/>
  <c r="X428" i="19" s="1"/>
  <c r="W429" i="19"/>
  <c r="X429" i="19" a="1"/>
  <c r="X429" i="19" s="1"/>
  <c r="W430" i="19"/>
  <c r="X430" i="19" a="1"/>
  <c r="X430" i="19" s="1"/>
  <c r="W431" i="19"/>
  <c r="X431" i="19" s="1" a="1"/>
  <c r="X431" i="19" s="1"/>
  <c r="W432" i="19"/>
  <c r="X432" i="19" s="1" a="1"/>
  <c r="X432" i="19" s="1"/>
  <c r="W433" i="19"/>
  <c r="X433" i="19" a="1"/>
  <c r="X433" i="19" s="1"/>
  <c r="W434" i="19"/>
  <c r="X434" i="19" s="1" a="1"/>
  <c r="X434" i="19" s="1"/>
  <c r="W435" i="19"/>
  <c r="X435" i="19" s="1" a="1"/>
  <c r="X435" i="19" s="1"/>
  <c r="W436" i="19"/>
  <c r="X436" i="19" s="1" a="1"/>
  <c r="X436" i="19" s="1"/>
  <c r="W437" i="19"/>
  <c r="X437" i="19" s="1" a="1"/>
  <c r="X437" i="19" s="1"/>
  <c r="W438" i="19"/>
  <c r="X438" i="19" s="1" a="1"/>
  <c r="X438" i="19" s="1"/>
  <c r="W439" i="19"/>
  <c r="X439" i="19" a="1"/>
  <c r="X439" i="19" s="1"/>
  <c r="W440" i="19"/>
  <c r="X440" i="19" s="1" a="1"/>
  <c r="X440" i="19" s="1"/>
  <c r="W441" i="19"/>
  <c r="X441" i="19" s="1" a="1"/>
  <c r="X441" i="19" s="1"/>
  <c r="W442" i="19"/>
  <c r="X442" i="19" s="1" a="1"/>
  <c r="X442" i="19" s="1"/>
  <c r="W443" i="19"/>
  <c r="X443" i="19" s="1" a="1"/>
  <c r="X443" i="19" s="1"/>
  <c r="W444" i="19"/>
  <c r="X444" i="19" s="1" a="1"/>
  <c r="X444" i="19" s="1"/>
  <c r="W445" i="19"/>
  <c r="X445" i="19" a="1"/>
  <c r="X445" i="19" s="1"/>
  <c r="W446" i="19"/>
  <c r="X446" i="19" a="1"/>
  <c r="X446" i="19" s="1"/>
  <c r="W447" i="19"/>
  <c r="X447" i="19" s="1" a="1"/>
  <c r="X447" i="19" s="1"/>
  <c r="W448" i="19"/>
  <c r="X448" i="19" s="1" a="1"/>
  <c r="X448" i="19" s="1"/>
  <c r="W449" i="19"/>
  <c r="X449" i="19" a="1"/>
  <c r="X449" i="19" s="1"/>
  <c r="W450" i="19"/>
  <c r="X450" i="19" s="1" a="1"/>
  <c r="X450" i="19" s="1"/>
  <c r="W451" i="19"/>
  <c r="X451" i="19" s="1" a="1"/>
  <c r="X451" i="19" s="1"/>
  <c r="W452" i="19"/>
  <c r="X452" i="19" s="1" a="1"/>
  <c r="X452" i="19" s="1"/>
  <c r="W453" i="19"/>
  <c r="X453" i="19" s="1" a="1"/>
  <c r="X453" i="19" s="1"/>
  <c r="W454" i="19"/>
  <c r="X454" i="19" s="1" a="1"/>
  <c r="X454" i="19" s="1"/>
  <c r="W455" i="19"/>
  <c r="X455" i="19" a="1"/>
  <c r="X455" i="19" s="1"/>
  <c r="W456" i="19"/>
  <c r="X456" i="19" s="1" a="1"/>
  <c r="X456" i="19" s="1"/>
  <c r="W457" i="19"/>
  <c r="X457" i="19" s="1" a="1"/>
  <c r="X457" i="19" s="1"/>
  <c r="W458" i="19"/>
  <c r="X458" i="19" s="1" a="1"/>
  <c r="X458" i="19" s="1"/>
  <c r="W459" i="19"/>
  <c r="X459" i="19" s="1" a="1"/>
  <c r="X459" i="19" s="1"/>
  <c r="W460" i="19"/>
  <c r="X460" i="19" s="1" a="1"/>
  <c r="X460" i="19" s="1"/>
  <c r="W461" i="19"/>
  <c r="X461" i="19" a="1"/>
  <c r="X461" i="19" s="1"/>
  <c r="W462" i="19"/>
  <c r="X462" i="19" a="1"/>
  <c r="X462" i="19" s="1"/>
  <c r="W463" i="19"/>
  <c r="X463" i="19" s="1" a="1"/>
  <c r="X463" i="19" s="1"/>
  <c r="W464" i="19"/>
  <c r="X464" i="19" s="1" a="1"/>
  <c r="X464" i="19" s="1"/>
  <c r="W465" i="19"/>
  <c r="X465" i="19" a="1"/>
  <c r="X465" i="19" s="1"/>
  <c r="W466" i="19"/>
  <c r="X466" i="19" s="1" a="1"/>
  <c r="X466" i="19" s="1"/>
  <c r="W467" i="19"/>
  <c r="X467" i="19" s="1" a="1"/>
  <c r="X467" i="19" s="1"/>
  <c r="W468" i="19"/>
  <c r="X468" i="19" s="1" a="1"/>
  <c r="X468" i="19" s="1"/>
  <c r="W469" i="19"/>
  <c r="X469" i="19" s="1" a="1"/>
  <c r="X469" i="19" s="1"/>
  <c r="W470" i="19"/>
  <c r="X470" i="19" a="1"/>
  <c r="X470" i="19"/>
  <c r="W471" i="19"/>
  <c r="X471" i="19" a="1"/>
  <c r="X471" i="19" s="1"/>
  <c r="W472" i="19"/>
  <c r="X472" i="19" s="1" a="1"/>
  <c r="X472" i="19" s="1"/>
  <c r="W473" i="19"/>
  <c r="X473" i="19" s="1" a="1"/>
  <c r="X473" i="19" s="1"/>
  <c r="W474" i="19"/>
  <c r="X474" i="19" s="1" a="1"/>
  <c r="X474" i="19" s="1"/>
  <c r="W475" i="19"/>
  <c r="X475" i="19" s="1" a="1"/>
  <c r="X475" i="19" s="1"/>
  <c r="W476" i="19"/>
  <c r="X476" i="19" s="1" a="1"/>
  <c r="X476" i="19" s="1"/>
  <c r="W477" i="19"/>
  <c r="X477" i="19" a="1"/>
  <c r="X477" i="19" s="1"/>
  <c r="W478" i="19"/>
  <c r="X478" i="19" a="1"/>
  <c r="X478" i="19" s="1"/>
  <c r="W479" i="19"/>
  <c r="X479" i="19" a="1"/>
  <c r="X479" i="19" s="1"/>
  <c r="W480" i="19"/>
  <c r="X480" i="19" s="1" a="1"/>
  <c r="X480" i="19" s="1"/>
  <c r="W481" i="19"/>
  <c r="X481" i="19" a="1"/>
  <c r="X481" i="19" s="1"/>
  <c r="W482" i="19"/>
  <c r="X482" i="19" s="1" a="1"/>
  <c r="X482" i="19" s="1"/>
  <c r="W483" i="19"/>
  <c r="X483" i="19" s="1" a="1"/>
  <c r="X483" i="19" s="1"/>
  <c r="W484" i="19"/>
  <c r="X484" i="19" s="1" a="1"/>
  <c r="X484" i="19" s="1"/>
  <c r="W485" i="19"/>
  <c r="X485" i="19" s="1" a="1"/>
  <c r="X485" i="19" s="1"/>
  <c r="W486" i="19"/>
  <c r="X486" i="19" s="1" a="1"/>
  <c r="X486" i="19" s="1"/>
  <c r="W487" i="19"/>
  <c r="X487" i="19" a="1"/>
  <c r="X487" i="19" s="1"/>
  <c r="W488" i="19"/>
  <c r="X488" i="19" s="1" a="1"/>
  <c r="X488" i="19" s="1"/>
  <c r="W489" i="19"/>
  <c r="X489" i="19" s="1" a="1"/>
  <c r="X489" i="19" s="1"/>
  <c r="W490" i="19"/>
  <c r="X490" i="19" s="1" a="1"/>
  <c r="X490" i="19" s="1"/>
  <c r="W491" i="19"/>
  <c r="X491" i="19" s="1" a="1"/>
  <c r="X491" i="19" s="1"/>
  <c r="W492" i="19"/>
  <c r="X492" i="19" s="1" a="1"/>
  <c r="X492" i="19" s="1"/>
  <c r="W493" i="19"/>
  <c r="X493" i="19" a="1"/>
  <c r="X493" i="19" s="1"/>
  <c r="W494" i="19"/>
  <c r="X494" i="19" a="1"/>
  <c r="X494" i="19" s="1"/>
  <c r="W495" i="19"/>
  <c r="X495" i="19" s="1" a="1"/>
  <c r="X495" i="19" s="1"/>
  <c r="W496" i="19"/>
  <c r="X496" i="19" s="1" a="1"/>
  <c r="X496" i="19" s="1"/>
  <c r="W497" i="19"/>
  <c r="X497" i="19" a="1"/>
  <c r="X497" i="19" s="1"/>
  <c r="W498" i="19"/>
  <c r="X498" i="19" s="1" a="1"/>
  <c r="X498" i="19" s="1"/>
  <c r="W499" i="19"/>
  <c r="X499" i="19" s="1" a="1"/>
  <c r="X499" i="19" s="1"/>
  <c r="W500" i="19"/>
  <c r="X500" i="19" s="1" a="1"/>
  <c r="X500" i="19" s="1"/>
  <c r="W501" i="19"/>
  <c r="X501" i="19" s="1" a="1"/>
  <c r="X501" i="19" s="1"/>
  <c r="W2" i="19"/>
  <c r="X2" i="19" s="1" a="1"/>
  <c r="X2" i="19" s="1"/>
  <c r="W3" i="18"/>
  <c r="X3" i="18" s="1" a="1"/>
  <c r="X3" i="18" s="1"/>
  <c r="W4" i="18"/>
  <c r="X4" i="18" s="1" a="1"/>
  <c r="X4" i="18" s="1"/>
  <c r="W5" i="18"/>
  <c r="X5" i="18" s="1" a="1"/>
  <c r="X5" i="18" s="1"/>
  <c r="W6" i="18"/>
  <c r="X6" i="18" s="1" a="1"/>
  <c r="X6" i="18" s="1"/>
  <c r="W7" i="18"/>
  <c r="X7" i="18" s="1" a="1"/>
  <c r="X7" i="18"/>
  <c r="W8" i="18"/>
  <c r="X8" i="18" a="1"/>
  <c r="X8" i="18" s="1"/>
  <c r="W9" i="18"/>
  <c r="X9" i="18" s="1" a="1"/>
  <c r="X9" i="18" s="1"/>
  <c r="W10" i="18"/>
  <c r="X10" i="18" a="1"/>
  <c r="X10" i="18" s="1"/>
  <c r="W11" i="18"/>
  <c r="X11" i="18" s="1" a="1"/>
  <c r="X11" i="18" s="1"/>
  <c r="W12" i="18"/>
  <c r="X12" i="18" s="1" a="1"/>
  <c r="X12" i="18" s="1"/>
  <c r="W13" i="18"/>
  <c r="X13" i="18" s="1" a="1"/>
  <c r="X13" i="18" s="1"/>
  <c r="W14" i="18"/>
  <c r="X14" i="18" s="1" a="1"/>
  <c r="X14" i="18" s="1"/>
  <c r="W15" i="18"/>
  <c r="X15" i="18" s="1" a="1"/>
  <c r="X15" i="18" s="1"/>
  <c r="W16" i="18"/>
  <c r="X16" i="18" s="1" a="1"/>
  <c r="X16" i="18" s="1"/>
  <c r="W17" i="18"/>
  <c r="X17" i="18" s="1" a="1"/>
  <c r="X17" i="18" s="1"/>
  <c r="W18" i="18"/>
  <c r="X18" i="18" s="1" a="1"/>
  <c r="X18" i="18" s="1"/>
  <c r="W19" i="18"/>
  <c r="X19" i="18" s="1" a="1"/>
  <c r="X19" i="18" s="1"/>
  <c r="W20" i="18"/>
  <c r="X20" i="18" s="1" a="1"/>
  <c r="X20" i="18" s="1"/>
  <c r="W21" i="18"/>
  <c r="X21" i="18" s="1" a="1"/>
  <c r="X21" i="18" s="1"/>
  <c r="W22" i="18"/>
  <c r="X22" i="18" s="1" a="1"/>
  <c r="X22" i="18" s="1"/>
  <c r="W23" i="18"/>
  <c r="X23" i="18" s="1" a="1"/>
  <c r="X23" i="18" s="1"/>
  <c r="W24" i="18"/>
  <c r="X24" i="18" s="1" a="1"/>
  <c r="X24" i="18" s="1"/>
  <c r="W25" i="18"/>
  <c r="X25" i="18" a="1"/>
  <c r="X25" i="18" s="1"/>
  <c r="W26" i="18"/>
  <c r="X26" i="18" s="1" a="1"/>
  <c r="X26" i="18" s="1"/>
  <c r="W27" i="18"/>
  <c r="X27" i="18" s="1" a="1"/>
  <c r="X27" i="18" s="1"/>
  <c r="W28" i="18"/>
  <c r="X28" i="18" s="1" a="1"/>
  <c r="X28" i="18" s="1"/>
  <c r="W29" i="18"/>
  <c r="X29" i="18" s="1" a="1"/>
  <c r="X29" i="18" s="1"/>
  <c r="W30" i="18"/>
  <c r="X30" i="18" s="1" a="1"/>
  <c r="X30" i="18" s="1"/>
  <c r="W31" i="18"/>
  <c r="X31" i="18" s="1" a="1"/>
  <c r="X31" i="18" s="1"/>
  <c r="W32" i="18"/>
  <c r="X32" i="18" s="1" a="1"/>
  <c r="X32" i="18" s="1"/>
  <c r="W33" i="18"/>
  <c r="X33" i="18" a="1"/>
  <c r="X33" i="18" s="1"/>
  <c r="W34" i="18"/>
  <c r="X34" i="18" a="1"/>
  <c r="X34" i="18" s="1"/>
  <c r="W35" i="18"/>
  <c r="X35" i="18" s="1" a="1"/>
  <c r="X35" i="18" s="1"/>
  <c r="W36" i="18"/>
  <c r="X36" i="18" s="1" a="1"/>
  <c r="X36" i="18" s="1"/>
  <c r="W37" i="18"/>
  <c r="X37" i="18" s="1" a="1"/>
  <c r="X37" i="18" s="1"/>
  <c r="W38" i="18"/>
  <c r="X38" i="18" s="1" a="1"/>
  <c r="X38" i="18" s="1"/>
  <c r="W39" i="18"/>
  <c r="X39" i="18" s="1" a="1"/>
  <c r="X39" i="18"/>
  <c r="W40" i="18"/>
  <c r="X40" i="18" a="1"/>
  <c r="X40" i="18" s="1"/>
  <c r="W41" i="18"/>
  <c r="X41" i="18" a="1"/>
  <c r="X41" i="18" s="1"/>
  <c r="W42" i="18"/>
  <c r="X42" i="18" s="1" a="1"/>
  <c r="X42" i="18" s="1"/>
  <c r="W43" i="18"/>
  <c r="X43" i="18" s="1" a="1"/>
  <c r="X43" i="18" s="1"/>
  <c r="W44" i="18"/>
  <c r="X44" i="18" s="1" a="1"/>
  <c r="X44" i="18" s="1"/>
  <c r="W45" i="18"/>
  <c r="X45" i="18" s="1" a="1"/>
  <c r="X45" i="18" s="1"/>
  <c r="W46" i="18"/>
  <c r="X46" i="18" s="1" a="1"/>
  <c r="X46" i="18" s="1"/>
  <c r="W47" i="18"/>
  <c r="X47" i="18" s="1" a="1"/>
  <c r="X47" i="18" s="1"/>
  <c r="W48" i="18"/>
  <c r="X48" i="18" a="1"/>
  <c r="X48" i="18" s="1"/>
  <c r="W49" i="18"/>
  <c r="X49" i="18" s="1" a="1"/>
  <c r="X49" i="18" s="1"/>
  <c r="W50" i="18"/>
  <c r="X50" i="18" s="1" a="1"/>
  <c r="X50" i="18" s="1"/>
  <c r="W51" i="18"/>
  <c r="X51" i="18" s="1" a="1"/>
  <c r="X51" i="18" s="1"/>
  <c r="W52" i="18"/>
  <c r="X52" i="18" s="1" a="1"/>
  <c r="X52" i="18" s="1"/>
  <c r="W53" i="18"/>
  <c r="X53" i="18" s="1" a="1"/>
  <c r="X53" i="18" s="1"/>
  <c r="W54" i="18"/>
  <c r="X54" i="18" s="1" a="1"/>
  <c r="X54" i="18" s="1"/>
  <c r="W55" i="18"/>
  <c r="X55" i="18" s="1" a="1"/>
  <c r="X55" i="18" s="1"/>
  <c r="W56" i="18"/>
  <c r="X56" i="18" s="1" a="1"/>
  <c r="X56" i="18" s="1"/>
  <c r="W57" i="18"/>
  <c r="X57" i="18" s="1" a="1"/>
  <c r="X57" i="18" s="1"/>
  <c r="W58" i="18"/>
  <c r="X58" i="18" s="1" a="1"/>
  <c r="X58" i="18" s="1"/>
  <c r="W59" i="18"/>
  <c r="X59" i="18" s="1" a="1"/>
  <c r="X59" i="18" s="1"/>
  <c r="W60" i="18"/>
  <c r="X60" i="18" s="1" a="1"/>
  <c r="X60" i="18" s="1"/>
  <c r="W61" i="18"/>
  <c r="X61" i="18" s="1" a="1"/>
  <c r="X61" i="18" s="1"/>
  <c r="W62" i="18"/>
  <c r="X62" i="18" s="1" a="1"/>
  <c r="X62" i="18" s="1"/>
  <c r="W63" i="18"/>
  <c r="X63" i="18" s="1" a="1"/>
  <c r="X63" i="18" s="1"/>
  <c r="W64" i="18"/>
  <c r="X64" i="18" a="1"/>
  <c r="X64" i="18" s="1"/>
  <c r="W65" i="18"/>
  <c r="X65" i="18" s="1" a="1"/>
  <c r="X65" i="18" s="1"/>
  <c r="W66" i="18"/>
  <c r="X66" i="18" a="1"/>
  <c r="X66" i="18" s="1"/>
  <c r="W67" i="18"/>
  <c r="X67" i="18" s="1" a="1"/>
  <c r="X67" i="18" s="1"/>
  <c r="W68" i="18"/>
  <c r="X68" i="18" s="1" a="1"/>
  <c r="X68" i="18" s="1"/>
  <c r="W69" i="18"/>
  <c r="X69" i="18" s="1" a="1"/>
  <c r="X69" i="18" s="1"/>
  <c r="W70" i="18"/>
  <c r="X70" i="18" s="1" a="1"/>
  <c r="X70" i="18" s="1"/>
  <c r="W71" i="18"/>
  <c r="X71" i="18" s="1" a="1"/>
  <c r="X71" i="18" s="1"/>
  <c r="W72" i="18"/>
  <c r="X72" i="18" a="1"/>
  <c r="X72" i="18" s="1"/>
  <c r="W73" i="18"/>
  <c r="X73" i="18" a="1"/>
  <c r="X73" i="18" s="1"/>
  <c r="W74" i="18"/>
  <c r="X74" i="18" a="1"/>
  <c r="X74" i="18" s="1"/>
  <c r="W75" i="18"/>
  <c r="X75" i="18" s="1" a="1"/>
  <c r="X75" i="18" s="1"/>
  <c r="W76" i="18"/>
  <c r="X76" i="18" s="1" a="1"/>
  <c r="X76" i="18" s="1"/>
  <c r="W77" i="18"/>
  <c r="X77" i="18" s="1" a="1"/>
  <c r="X77" i="18" s="1"/>
  <c r="W78" i="18"/>
  <c r="X78" i="18" s="1" a="1"/>
  <c r="X78" i="18" s="1"/>
  <c r="W79" i="18"/>
  <c r="X79" i="18" s="1" a="1"/>
  <c r="X79" i="18" s="1"/>
  <c r="W80" i="18"/>
  <c r="X80" i="18" s="1" a="1"/>
  <c r="X80" i="18" s="1"/>
  <c r="W81" i="18"/>
  <c r="X81" i="18" a="1"/>
  <c r="X81" i="18" s="1"/>
  <c r="W82" i="18"/>
  <c r="X82" i="18" s="1" a="1"/>
  <c r="X82" i="18" s="1"/>
  <c r="W83" i="18"/>
  <c r="X83" i="18" s="1" a="1"/>
  <c r="X83" i="18" s="1"/>
  <c r="W84" i="18"/>
  <c r="X84" i="18" s="1" a="1"/>
  <c r="X84" i="18" s="1"/>
  <c r="W85" i="18"/>
  <c r="X85" i="18" s="1" a="1"/>
  <c r="X85" i="18" s="1"/>
  <c r="W86" i="18"/>
  <c r="X86" i="18" s="1" a="1"/>
  <c r="X86" i="18" s="1"/>
  <c r="W87" i="18"/>
  <c r="X87" i="18" s="1" a="1"/>
  <c r="X87" i="18" s="1"/>
  <c r="W88" i="18"/>
  <c r="X88" i="18" s="1" a="1"/>
  <c r="X88" i="18" s="1"/>
  <c r="W89" i="18"/>
  <c r="X89" i="18" s="1" a="1"/>
  <c r="X89" i="18" s="1"/>
  <c r="W90" i="18"/>
  <c r="X90" i="18" s="1" a="1"/>
  <c r="X90" i="18" s="1"/>
  <c r="W91" i="18"/>
  <c r="X91" i="18" s="1" a="1"/>
  <c r="X91" i="18" s="1"/>
  <c r="W92" i="18"/>
  <c r="X92" i="18" s="1" a="1"/>
  <c r="X92" i="18" s="1"/>
  <c r="W93" i="18"/>
  <c r="X93" i="18" s="1" a="1"/>
  <c r="X93" i="18" s="1"/>
  <c r="W94" i="18"/>
  <c r="X94" i="18" s="1" a="1"/>
  <c r="X94" i="18" s="1"/>
  <c r="W95" i="18"/>
  <c r="X95" i="18" s="1" a="1"/>
  <c r="X95" i="18" s="1"/>
  <c r="W96" i="18"/>
  <c r="X96" i="18" a="1"/>
  <c r="X96" i="18" s="1"/>
  <c r="W97" i="18"/>
  <c r="X97" i="18" a="1"/>
  <c r="X97" i="18" s="1"/>
  <c r="W98" i="18"/>
  <c r="X98" i="18" s="1" a="1"/>
  <c r="X98" i="18" s="1"/>
  <c r="W99" i="18"/>
  <c r="X99" i="18" s="1" a="1"/>
  <c r="X99" i="18" s="1"/>
  <c r="W100" i="18"/>
  <c r="X100" i="18" s="1" a="1"/>
  <c r="X100" i="18" s="1"/>
  <c r="W101" i="18"/>
  <c r="X101" i="18" s="1" a="1"/>
  <c r="X101" i="18" s="1"/>
  <c r="W102" i="18"/>
  <c r="X102" i="18" s="1" a="1"/>
  <c r="X102" i="18" s="1"/>
  <c r="W103" i="18"/>
  <c r="X103" i="18" s="1" a="1"/>
  <c r="X103" i="18"/>
  <c r="W104" i="18"/>
  <c r="X104" i="18" s="1" a="1"/>
  <c r="X104" i="18" s="1"/>
  <c r="W105" i="18"/>
  <c r="X105" i="18" a="1"/>
  <c r="X105" i="18" s="1"/>
  <c r="W106" i="18"/>
  <c r="X106" i="18" a="1"/>
  <c r="X106" i="18" s="1"/>
  <c r="W107" i="18"/>
  <c r="X107" i="18" s="1" a="1"/>
  <c r="X107" i="18" s="1"/>
  <c r="W108" i="18"/>
  <c r="X108" i="18" s="1" a="1"/>
  <c r="X108" i="18" s="1"/>
  <c r="W109" i="18"/>
  <c r="X109" i="18" s="1" a="1"/>
  <c r="X109" i="18" s="1"/>
  <c r="W110" i="18"/>
  <c r="X110" i="18" s="1" a="1"/>
  <c r="X110" i="18" s="1"/>
  <c r="W111" i="18"/>
  <c r="X111" i="18" s="1" a="1"/>
  <c r="X111" i="18" s="1"/>
  <c r="W112" i="18"/>
  <c r="X112" i="18" s="1" a="1"/>
  <c r="X112" i="18" s="1"/>
  <c r="W113" i="18"/>
  <c r="X113" i="18" s="1" a="1"/>
  <c r="X113" i="18" s="1"/>
  <c r="W114" i="18"/>
  <c r="X114" i="18" a="1"/>
  <c r="X114" i="18" s="1"/>
  <c r="W115" i="18"/>
  <c r="X115" i="18" s="1" a="1"/>
  <c r="X115" i="18" s="1"/>
  <c r="W116" i="18"/>
  <c r="X116" i="18" s="1" a="1"/>
  <c r="X116" i="18" s="1"/>
  <c r="W117" i="18"/>
  <c r="X117" i="18" s="1" a="1"/>
  <c r="X117" i="18" s="1"/>
  <c r="W118" i="18"/>
  <c r="X118" i="18" s="1" a="1"/>
  <c r="X118" i="18" s="1"/>
  <c r="W119" i="18"/>
  <c r="X119" i="18" s="1" a="1"/>
  <c r="X119" i="18" s="1"/>
  <c r="W120" i="18"/>
  <c r="X120" i="18" a="1"/>
  <c r="X120" i="18" s="1"/>
  <c r="W121" i="18"/>
  <c r="X121" i="18" s="1" a="1"/>
  <c r="X121" i="18" s="1"/>
  <c r="W122" i="18"/>
  <c r="X122" i="18" s="1" a="1"/>
  <c r="X122" i="18" s="1"/>
  <c r="W123" i="18"/>
  <c r="X123" i="18" s="1" a="1"/>
  <c r="X123" i="18" s="1"/>
  <c r="W124" i="18"/>
  <c r="X124" i="18" s="1" a="1"/>
  <c r="X124" i="18" s="1"/>
  <c r="W125" i="18"/>
  <c r="X125" i="18" s="1" a="1"/>
  <c r="X125" i="18" s="1"/>
  <c r="W126" i="18"/>
  <c r="X126" i="18" s="1" a="1"/>
  <c r="X126" i="18" s="1"/>
  <c r="W127" i="18"/>
  <c r="X127" i="18" s="1" a="1"/>
  <c r="X127" i="18" s="1"/>
  <c r="W128" i="18"/>
  <c r="X128" i="18" a="1"/>
  <c r="X128" i="18" s="1"/>
  <c r="W129" i="18"/>
  <c r="X129" i="18" a="1"/>
  <c r="X129" i="18" s="1"/>
  <c r="W130" i="18"/>
  <c r="X130" i="18" a="1"/>
  <c r="X130" i="18" s="1"/>
  <c r="W131" i="18"/>
  <c r="X131" i="18" s="1" a="1"/>
  <c r="X131" i="18" s="1"/>
  <c r="W132" i="18"/>
  <c r="X132" i="18" s="1" a="1"/>
  <c r="X132" i="18" s="1"/>
  <c r="W133" i="18"/>
  <c r="X133" i="18" s="1" a="1"/>
  <c r="X133" i="18" s="1"/>
  <c r="W134" i="18"/>
  <c r="X134" i="18" s="1" a="1"/>
  <c r="X134" i="18" s="1"/>
  <c r="W135" i="18"/>
  <c r="X135" i="18" s="1" a="1"/>
  <c r="X135" i="18"/>
  <c r="W136" i="18"/>
  <c r="X136" i="18" a="1"/>
  <c r="X136" i="18" s="1"/>
  <c r="W137" i="18"/>
  <c r="X137" i="18" s="1" a="1"/>
  <c r="X137" i="18" s="1"/>
  <c r="W138" i="18"/>
  <c r="X138" i="18" a="1"/>
  <c r="X138" i="18" s="1"/>
  <c r="W139" i="18"/>
  <c r="X139" i="18" s="1" a="1"/>
  <c r="X139" i="18" s="1"/>
  <c r="W140" i="18"/>
  <c r="X140" i="18" s="1" a="1"/>
  <c r="X140" i="18" s="1"/>
  <c r="W141" i="18"/>
  <c r="X141" i="18" s="1" a="1"/>
  <c r="X141" i="18" s="1"/>
  <c r="W142" i="18"/>
  <c r="X142" i="18" s="1" a="1"/>
  <c r="X142" i="18" s="1"/>
  <c r="W143" i="18"/>
  <c r="X143" i="18" s="1" a="1"/>
  <c r="X143" i="18" s="1"/>
  <c r="W144" i="18"/>
  <c r="X144" i="18" s="1" a="1"/>
  <c r="X144" i="18" s="1"/>
  <c r="W145" i="18"/>
  <c r="X145" i="18" s="1" a="1"/>
  <c r="X145" i="18" s="1"/>
  <c r="W146" i="18"/>
  <c r="X146" i="18" s="1" a="1"/>
  <c r="X146" i="18" s="1"/>
  <c r="W147" i="18"/>
  <c r="X147" i="18" s="1" a="1"/>
  <c r="X147" i="18" s="1"/>
  <c r="W148" i="18"/>
  <c r="X148" i="18" s="1" a="1"/>
  <c r="X148" i="18" s="1"/>
  <c r="W149" i="18"/>
  <c r="X149" i="18" s="1" a="1"/>
  <c r="X149" i="18" s="1"/>
  <c r="W150" i="18"/>
  <c r="X150" i="18" s="1" a="1"/>
  <c r="X150" i="18" s="1"/>
  <c r="W151" i="18"/>
  <c r="X151" i="18" s="1" a="1"/>
  <c r="X151" i="18" s="1"/>
  <c r="W152" i="18"/>
  <c r="X152" i="18" s="1" a="1"/>
  <c r="X152" i="18" s="1"/>
  <c r="W153" i="18"/>
  <c r="X153" i="18" a="1"/>
  <c r="X153" i="18" s="1"/>
  <c r="W154" i="18"/>
  <c r="X154" i="18" s="1" a="1"/>
  <c r="X154" i="18" s="1"/>
  <c r="W155" i="18"/>
  <c r="X155" i="18" s="1" a="1"/>
  <c r="X155" i="18" s="1"/>
  <c r="W156" i="18"/>
  <c r="X156" i="18" s="1" a="1"/>
  <c r="X156" i="18" s="1"/>
  <c r="W157" i="18"/>
  <c r="X157" i="18" s="1" a="1"/>
  <c r="X157" i="18" s="1"/>
  <c r="W158" i="18"/>
  <c r="X158" i="18" s="1" a="1"/>
  <c r="X158" i="18" s="1"/>
  <c r="W159" i="18"/>
  <c r="X159" i="18" s="1" a="1"/>
  <c r="X159" i="18" s="1"/>
  <c r="W160" i="18"/>
  <c r="X160" i="18" s="1" a="1"/>
  <c r="X160" i="18" s="1"/>
  <c r="W161" i="18"/>
  <c r="X161" i="18" a="1"/>
  <c r="X161" i="18" s="1"/>
  <c r="W162" i="18"/>
  <c r="X162" i="18" a="1"/>
  <c r="X162" i="18" s="1"/>
  <c r="W163" i="18"/>
  <c r="X163" i="18" s="1" a="1"/>
  <c r="X163" i="18" s="1"/>
  <c r="W164" i="18"/>
  <c r="X164" i="18" s="1" a="1"/>
  <c r="X164" i="18" s="1"/>
  <c r="W165" i="18"/>
  <c r="X165" i="18" s="1" a="1"/>
  <c r="X165" i="18" s="1"/>
  <c r="W166" i="18"/>
  <c r="X166" i="18" s="1" a="1"/>
  <c r="X166" i="18" s="1"/>
  <c r="W167" i="18"/>
  <c r="X167" i="18" s="1" a="1"/>
  <c r="X167" i="18"/>
  <c r="W168" i="18"/>
  <c r="X168" i="18" a="1"/>
  <c r="X168" i="18" s="1"/>
  <c r="W169" i="18"/>
  <c r="X169" i="18" a="1"/>
  <c r="X169" i="18" s="1"/>
  <c r="W170" i="18"/>
  <c r="X170" i="18" s="1" a="1"/>
  <c r="X170" i="18" s="1"/>
  <c r="W171" i="18"/>
  <c r="X171" i="18" s="1" a="1"/>
  <c r="X171" i="18" s="1"/>
  <c r="W172" i="18"/>
  <c r="X172" i="18" s="1" a="1"/>
  <c r="X172" i="18" s="1"/>
  <c r="W173" i="18"/>
  <c r="X173" i="18" s="1" a="1"/>
  <c r="X173" i="18" s="1"/>
  <c r="W174" i="18"/>
  <c r="X174" i="18" s="1" a="1"/>
  <c r="X174" i="18" s="1"/>
  <c r="W175" i="18"/>
  <c r="X175" i="18" s="1" a="1"/>
  <c r="X175" i="18" s="1"/>
  <c r="W176" i="18"/>
  <c r="X176" i="18" a="1"/>
  <c r="X176" i="18" s="1"/>
  <c r="W177" i="18"/>
  <c r="X177" i="18" s="1" a="1"/>
  <c r="X177" i="18" s="1"/>
  <c r="W178" i="18"/>
  <c r="X178" i="18" s="1" a="1"/>
  <c r="X178" i="18" s="1"/>
  <c r="W179" i="18"/>
  <c r="X179" i="18" s="1" a="1"/>
  <c r="X179" i="18" s="1"/>
  <c r="W180" i="18"/>
  <c r="X180" i="18" s="1" a="1"/>
  <c r="X180" i="18" s="1"/>
  <c r="W181" i="18"/>
  <c r="X181" i="18" s="1" a="1"/>
  <c r="X181" i="18" s="1"/>
  <c r="W182" i="18"/>
  <c r="X182" i="18" s="1" a="1"/>
  <c r="X182" i="18" s="1"/>
  <c r="W183" i="18"/>
  <c r="X183" i="18" s="1" a="1"/>
  <c r="X183" i="18" s="1"/>
  <c r="W184" i="18"/>
  <c r="X184" i="18" s="1" a="1"/>
  <c r="X184" i="18" s="1"/>
  <c r="W185" i="18"/>
  <c r="X185" i="18" s="1" a="1"/>
  <c r="X185" i="18" s="1"/>
  <c r="W186" i="18"/>
  <c r="X186" i="18" a="1"/>
  <c r="X186" i="18" s="1"/>
  <c r="W187" i="18"/>
  <c r="X187" i="18" s="1" a="1"/>
  <c r="X187" i="18" s="1"/>
  <c r="W188" i="18"/>
  <c r="X188" i="18" s="1" a="1"/>
  <c r="X188" i="18" s="1"/>
  <c r="W189" i="18"/>
  <c r="X189" i="18" s="1" a="1"/>
  <c r="X189" i="18" s="1"/>
  <c r="W190" i="18"/>
  <c r="X190" i="18" s="1" a="1"/>
  <c r="X190" i="18" s="1"/>
  <c r="W191" i="18"/>
  <c r="X191" i="18" s="1" a="1"/>
  <c r="X191" i="18" s="1"/>
  <c r="W192" i="18"/>
  <c r="X192" i="18" s="1" a="1"/>
  <c r="X192" i="18" s="1"/>
  <c r="W193" i="18"/>
  <c r="X193" i="18" a="1"/>
  <c r="X193" i="18" s="1"/>
  <c r="W194" i="18"/>
  <c r="X194" i="18" a="1"/>
  <c r="X194" i="18" s="1"/>
  <c r="W195" i="18"/>
  <c r="X195" i="18" s="1" a="1"/>
  <c r="X195" i="18" s="1"/>
  <c r="W196" i="18"/>
  <c r="X196" i="18" s="1" a="1"/>
  <c r="X196" i="18" s="1"/>
  <c r="W197" i="18"/>
  <c r="X197" i="18" s="1" a="1"/>
  <c r="X197" i="18" s="1"/>
  <c r="W198" i="18"/>
  <c r="X198" i="18" s="1" a="1"/>
  <c r="X198" i="18" s="1"/>
  <c r="W199" i="18"/>
  <c r="X199" i="18" a="1"/>
  <c r="X199" i="18" s="1"/>
  <c r="W200" i="18"/>
  <c r="X200" i="18" s="1" a="1"/>
  <c r="X200" i="18" s="1"/>
  <c r="W201" i="18"/>
  <c r="X201" i="18" a="1"/>
  <c r="X201" i="18" s="1"/>
  <c r="W202" i="18"/>
  <c r="X202" i="18" s="1" a="1"/>
  <c r="X202" i="18" s="1"/>
  <c r="W203" i="18"/>
  <c r="X203" i="18" s="1" a="1"/>
  <c r="X203" i="18" s="1"/>
  <c r="W204" i="18"/>
  <c r="X204" i="18" s="1" a="1"/>
  <c r="X204" i="18" s="1"/>
  <c r="W205" i="18"/>
  <c r="X205" i="18" s="1" a="1"/>
  <c r="X205" i="18" s="1"/>
  <c r="W206" i="18"/>
  <c r="X206" i="18" s="1" a="1"/>
  <c r="X206" i="18" s="1"/>
  <c r="W207" i="18"/>
  <c r="X207" i="18" a="1"/>
  <c r="X207" i="18" s="1"/>
  <c r="W208" i="18"/>
  <c r="X208" i="18" a="1"/>
  <c r="X208" i="18" s="1"/>
  <c r="W209" i="18"/>
  <c r="X209" i="18" a="1"/>
  <c r="X209" i="18" s="1"/>
  <c r="W210" i="18"/>
  <c r="X210" i="18" a="1"/>
  <c r="X210" i="18" s="1"/>
  <c r="W211" i="18"/>
  <c r="X211" i="18" s="1" a="1"/>
  <c r="X211" i="18" s="1"/>
  <c r="W212" i="18"/>
  <c r="X212" i="18" s="1" a="1"/>
  <c r="X212" i="18" s="1"/>
  <c r="W213" i="18"/>
  <c r="X213" i="18" s="1" a="1"/>
  <c r="X213" i="18" s="1"/>
  <c r="W214" i="18"/>
  <c r="X214" i="18" s="1" a="1"/>
  <c r="X214" i="18" s="1"/>
  <c r="W215" i="18"/>
  <c r="X215" i="18" a="1"/>
  <c r="X215" i="18" s="1"/>
  <c r="W216" i="18"/>
  <c r="X216" i="18" a="1"/>
  <c r="X216" i="18" s="1"/>
  <c r="W217" i="18"/>
  <c r="X217" i="18" s="1" a="1"/>
  <c r="X217" i="18" s="1"/>
  <c r="W218" i="18"/>
  <c r="X218" i="18" s="1" a="1"/>
  <c r="X218" i="18" s="1"/>
  <c r="W219" i="18"/>
  <c r="X219" i="18" s="1" a="1"/>
  <c r="X219" i="18" s="1"/>
  <c r="W220" i="18"/>
  <c r="X220" i="18" s="1" a="1"/>
  <c r="X220" i="18" s="1"/>
  <c r="W221" i="18"/>
  <c r="X221" i="18" s="1" a="1"/>
  <c r="X221" i="18" s="1"/>
  <c r="W222" i="18"/>
  <c r="X222" i="18" s="1" a="1"/>
  <c r="X222" i="18" s="1"/>
  <c r="W223" i="18"/>
  <c r="X223" i="18" s="1" a="1"/>
  <c r="X223" i="18" s="1"/>
  <c r="W224" i="18"/>
  <c r="X224" i="18" a="1"/>
  <c r="X224" i="18" s="1"/>
  <c r="W225" i="18"/>
  <c r="X225" i="18" a="1"/>
  <c r="X225" i="18" s="1"/>
  <c r="W226" i="18"/>
  <c r="X226" i="18" s="1" a="1"/>
  <c r="X226" i="18" s="1"/>
  <c r="W227" i="18"/>
  <c r="X227" i="18" s="1" a="1"/>
  <c r="X227" i="18" s="1"/>
  <c r="W228" i="18"/>
  <c r="X228" i="18" s="1" a="1"/>
  <c r="X228" i="18" s="1"/>
  <c r="W229" i="18"/>
  <c r="X229" i="18" s="1" a="1"/>
  <c r="X229" i="18" s="1"/>
  <c r="W230" i="18"/>
  <c r="X230" i="18" s="1" a="1"/>
  <c r="X230" i="18" s="1"/>
  <c r="W231" i="18"/>
  <c r="X231" i="18" a="1"/>
  <c r="X231" i="18"/>
  <c r="W232" i="18"/>
  <c r="X232" i="18" s="1" a="1"/>
  <c r="X232" i="18" s="1"/>
  <c r="W233" i="18"/>
  <c r="X233" i="18" s="1" a="1"/>
  <c r="X233" i="18" s="1"/>
  <c r="W234" i="18"/>
  <c r="X234" i="18" s="1" a="1"/>
  <c r="X234" i="18" s="1"/>
  <c r="W235" i="18"/>
  <c r="X235" i="18" s="1" a="1"/>
  <c r="X235" i="18" s="1"/>
  <c r="W236" i="18"/>
  <c r="X236" i="18" s="1" a="1"/>
  <c r="X236" i="18" s="1"/>
  <c r="W237" i="18"/>
  <c r="X237" i="18" s="1" a="1"/>
  <c r="X237" i="18" s="1"/>
  <c r="W238" i="18"/>
  <c r="X238" i="18" s="1" a="1"/>
  <c r="X238" i="18" s="1"/>
  <c r="W239" i="18"/>
  <c r="X239" i="18" s="1" a="1"/>
  <c r="X239" i="18" s="1"/>
  <c r="W240" i="18"/>
  <c r="X240" i="18" a="1"/>
  <c r="X240" i="18" s="1"/>
  <c r="W241" i="18"/>
  <c r="X241" i="18" s="1" a="1"/>
  <c r="X241" i="18" s="1"/>
  <c r="W242" i="18"/>
  <c r="X242" i="18" a="1"/>
  <c r="X242" i="18" s="1"/>
  <c r="W243" i="18"/>
  <c r="X243" i="18" s="1" a="1"/>
  <c r="X243" i="18" s="1"/>
  <c r="W244" i="18"/>
  <c r="X244" i="18" s="1" a="1"/>
  <c r="X244" i="18" s="1"/>
  <c r="W245" i="18"/>
  <c r="X245" i="18" s="1" a="1"/>
  <c r="X245" i="18" s="1"/>
  <c r="W246" i="18"/>
  <c r="X246" i="18" a="1"/>
  <c r="X246" i="18" s="1"/>
  <c r="W247" i="18"/>
  <c r="X247" i="18" a="1"/>
  <c r="X247" i="18" s="1"/>
  <c r="W248" i="18"/>
  <c r="X248" i="18" s="1" a="1"/>
  <c r="X248" i="18" s="1"/>
  <c r="W249" i="18"/>
  <c r="X249" i="18" a="1"/>
  <c r="X249" i="18" s="1"/>
  <c r="W250" i="18"/>
  <c r="X250" i="18" s="1" a="1"/>
  <c r="X250" i="18" s="1"/>
  <c r="W251" i="18"/>
  <c r="X251" i="18" s="1" a="1"/>
  <c r="X251" i="18" s="1"/>
  <c r="W252" i="18"/>
  <c r="X252" i="18" s="1" a="1"/>
  <c r="X252" i="18" s="1"/>
  <c r="W253" i="18"/>
  <c r="X253" i="18" s="1" a="1"/>
  <c r="X253" i="18" s="1"/>
  <c r="W254" i="18"/>
  <c r="X254" i="18" a="1"/>
  <c r="X254" i="18"/>
  <c r="W255" i="18"/>
  <c r="X255" i="18" s="1" a="1"/>
  <c r="X255" i="18" s="1"/>
  <c r="W256" i="18"/>
  <c r="X256" i="18" a="1"/>
  <c r="X256" i="18" s="1"/>
  <c r="W257" i="18"/>
  <c r="X257" i="18" a="1"/>
  <c r="X257" i="18" s="1"/>
  <c r="W258" i="18"/>
  <c r="X258" i="18" s="1" a="1"/>
  <c r="X258" i="18" s="1"/>
  <c r="W259" i="18"/>
  <c r="X259" i="18" s="1" a="1"/>
  <c r="X259" i="18" s="1"/>
  <c r="W260" i="18"/>
  <c r="X260" i="18" s="1" a="1"/>
  <c r="X260" i="18" s="1"/>
  <c r="W261" i="18"/>
  <c r="X261" i="18" s="1" a="1"/>
  <c r="X261" i="18" s="1"/>
  <c r="W262" i="18"/>
  <c r="X262" i="18" s="1" a="1"/>
  <c r="X262" i="18" s="1"/>
  <c r="W263" i="18"/>
  <c r="X263" i="18" s="1" a="1"/>
  <c r="X263" i="18" s="1"/>
  <c r="W264" i="18"/>
  <c r="X264" i="18" s="1" a="1"/>
  <c r="X264" i="18" s="1"/>
  <c r="W265" i="18"/>
  <c r="X265" i="18" s="1" a="1"/>
  <c r="X265" i="18" s="1"/>
  <c r="W266" i="18"/>
  <c r="X266" i="18" a="1"/>
  <c r="X266" i="18" s="1"/>
  <c r="W267" i="18"/>
  <c r="X267" i="18" s="1" a="1"/>
  <c r="X267" i="18" s="1"/>
  <c r="W268" i="18"/>
  <c r="X268" i="18" s="1" a="1"/>
  <c r="X268" i="18" s="1"/>
  <c r="W269" i="18"/>
  <c r="X269" i="18" s="1" a="1"/>
  <c r="X269" i="18" s="1"/>
  <c r="W270" i="18"/>
  <c r="X270" i="18" a="1"/>
  <c r="X270" i="18" s="1"/>
  <c r="W271" i="18"/>
  <c r="X271" i="18" a="1"/>
  <c r="X271" i="18" s="1"/>
  <c r="W272" i="18"/>
  <c r="X272" i="18" a="1"/>
  <c r="X272" i="18" s="1"/>
  <c r="W273" i="18"/>
  <c r="X273" i="18" a="1"/>
  <c r="X273" i="18" s="1"/>
  <c r="W274" i="18"/>
  <c r="X274" i="18" a="1"/>
  <c r="X274" i="18" s="1"/>
  <c r="W275" i="18"/>
  <c r="X275" i="18" s="1" a="1"/>
  <c r="X275" i="18" s="1"/>
  <c r="W276" i="18"/>
  <c r="X276" i="18" s="1" a="1"/>
  <c r="X276" i="18" s="1"/>
  <c r="W277" i="18"/>
  <c r="X277" i="18" s="1" a="1"/>
  <c r="X277" i="18" s="1"/>
  <c r="W278" i="18"/>
  <c r="X278" i="18" s="1" a="1"/>
  <c r="X278" i="18"/>
  <c r="W279" i="18"/>
  <c r="X279" i="18" a="1"/>
  <c r="X279" i="18"/>
  <c r="W280" i="18"/>
  <c r="X280" i="18" s="1" a="1"/>
  <c r="X280" i="18" s="1"/>
  <c r="W281" i="18"/>
  <c r="X281" i="18" s="1" a="1"/>
  <c r="X281" i="18" s="1"/>
  <c r="W282" i="18"/>
  <c r="X282" i="18" s="1" a="1"/>
  <c r="X282" i="18" s="1"/>
  <c r="W283" i="18"/>
  <c r="X283" i="18" s="1" a="1"/>
  <c r="X283" i="18" s="1"/>
  <c r="W284" i="18"/>
  <c r="X284" i="18" s="1" a="1"/>
  <c r="X284" i="18" s="1"/>
  <c r="W285" i="18"/>
  <c r="X285" i="18" s="1" a="1"/>
  <c r="X285" i="18" s="1"/>
  <c r="W286" i="18"/>
  <c r="X286" i="18" a="1"/>
  <c r="X286" i="18" s="1"/>
  <c r="W287" i="18"/>
  <c r="X287" i="18" s="1" a="1"/>
  <c r="X287" i="18" s="1"/>
  <c r="W288" i="18"/>
  <c r="X288" i="18" s="1" a="1"/>
  <c r="X288" i="18" s="1"/>
  <c r="W289" i="18"/>
  <c r="X289" i="18" a="1"/>
  <c r="X289" i="18" s="1"/>
  <c r="W290" i="18"/>
  <c r="X290" i="18" a="1"/>
  <c r="X290" i="18" s="1"/>
  <c r="W291" i="18"/>
  <c r="X291" i="18" s="1" a="1"/>
  <c r="X291" i="18" s="1"/>
  <c r="W292" i="18"/>
  <c r="X292" i="18" s="1" a="1"/>
  <c r="X292" i="18" s="1"/>
  <c r="W293" i="18"/>
  <c r="X293" i="18" s="1" a="1"/>
  <c r="X293" i="18" s="1"/>
  <c r="W294" i="18"/>
  <c r="X294" i="18" s="1" a="1"/>
  <c r="X294" i="18" s="1"/>
  <c r="W295" i="18"/>
  <c r="X295" i="18" a="1"/>
  <c r="X295" i="18" s="1"/>
  <c r="W296" i="18"/>
  <c r="X296" i="18" a="1"/>
  <c r="X296" i="18" s="1"/>
  <c r="W297" i="18"/>
  <c r="X297" i="18" s="1" a="1"/>
  <c r="X297" i="18" s="1"/>
  <c r="W298" i="18"/>
  <c r="X298" i="18" s="1" a="1"/>
  <c r="X298" i="18" s="1"/>
  <c r="W299" i="18"/>
  <c r="X299" i="18" s="1" a="1"/>
  <c r="X299" i="18" s="1"/>
  <c r="W300" i="18"/>
  <c r="X300" i="18" s="1" a="1"/>
  <c r="X300" i="18" s="1"/>
  <c r="W301" i="18"/>
  <c r="X301" i="18" s="1" a="1"/>
  <c r="X301" i="18" s="1"/>
  <c r="W302" i="18"/>
  <c r="X302" i="18" s="1" a="1"/>
  <c r="X302" i="18" s="1"/>
  <c r="W303" i="18"/>
  <c r="X303" i="18" s="1" a="1"/>
  <c r="X303" i="18" s="1"/>
  <c r="W304" i="18"/>
  <c r="X304" i="18" a="1"/>
  <c r="X304" i="18" s="1"/>
  <c r="W305" i="18"/>
  <c r="X305" i="18" s="1" a="1"/>
  <c r="X305" i="18" s="1"/>
  <c r="W306" i="18"/>
  <c r="X306" i="18" a="1"/>
  <c r="X306" i="18" s="1"/>
  <c r="W307" i="18"/>
  <c r="X307" i="18" s="1" a="1"/>
  <c r="X307" i="18" s="1"/>
  <c r="W308" i="18"/>
  <c r="X308" i="18" s="1" a="1"/>
  <c r="X308" i="18" s="1"/>
  <c r="W309" i="18"/>
  <c r="X309" i="18" s="1" a="1"/>
  <c r="X309" i="18" s="1"/>
  <c r="W310" i="18"/>
  <c r="X310" i="18" a="1"/>
  <c r="X310" i="18" s="1"/>
  <c r="W311" i="18"/>
  <c r="X311" i="18" a="1"/>
  <c r="X311" i="18" s="1"/>
  <c r="W312" i="18"/>
  <c r="X312" i="18" s="1" a="1"/>
  <c r="X312" i="18" s="1"/>
  <c r="W313" i="18"/>
  <c r="X313" i="18" a="1"/>
  <c r="X313" i="18" s="1"/>
  <c r="W314" i="18"/>
  <c r="X314" i="18" s="1" a="1"/>
  <c r="X314" i="18" s="1"/>
  <c r="W315" i="18"/>
  <c r="X315" i="18" s="1" a="1"/>
  <c r="X315" i="18" s="1"/>
  <c r="W316" i="18"/>
  <c r="X316" i="18" s="1" a="1"/>
  <c r="X316" i="18"/>
  <c r="W317" i="18"/>
  <c r="X317" i="18" s="1" a="1"/>
  <c r="X317" i="18" s="1"/>
  <c r="W318" i="18"/>
  <c r="X318" i="18" a="1"/>
  <c r="X318" i="18" s="1"/>
  <c r="W319" i="18"/>
  <c r="X319" i="18" a="1"/>
  <c r="X319" i="18" s="1"/>
  <c r="W320" i="18"/>
  <c r="X320" i="18" s="1" a="1"/>
  <c r="X320" i="18" s="1"/>
  <c r="W321" i="18"/>
  <c r="X321" i="18" a="1"/>
  <c r="X321" i="18" s="1"/>
  <c r="W322" i="18"/>
  <c r="X322" i="18" s="1" a="1"/>
  <c r="X322" i="18" s="1"/>
  <c r="W323" i="18"/>
  <c r="X323" i="18" s="1" a="1"/>
  <c r="X323" i="18" s="1"/>
  <c r="W324" i="18"/>
  <c r="X324" i="18" s="1" a="1"/>
  <c r="X324" i="18" s="1"/>
  <c r="W325" i="18"/>
  <c r="X325" i="18" s="1" a="1"/>
  <c r="X325" i="18"/>
  <c r="W326" i="18"/>
  <c r="X326" i="18" s="1" a="1"/>
  <c r="X326" i="18" s="1"/>
  <c r="W327" i="18"/>
  <c r="X327" i="18" a="1"/>
  <c r="X327" i="18" s="1"/>
  <c r="W328" i="18"/>
  <c r="X328" i="18" a="1"/>
  <c r="X328" i="18" s="1"/>
  <c r="W329" i="18"/>
  <c r="X329" i="18" a="1"/>
  <c r="X329" i="18" s="1"/>
  <c r="W330" i="18"/>
  <c r="X330" i="18" s="1" a="1"/>
  <c r="X330" i="18" s="1"/>
  <c r="W331" i="18"/>
  <c r="X331" i="18" s="1" a="1"/>
  <c r="X331" i="18" s="1"/>
  <c r="W332" i="18"/>
  <c r="X332" i="18" s="1" a="1"/>
  <c r="X332" i="18" s="1"/>
  <c r="W333" i="18"/>
  <c r="X333" i="18" s="1" a="1"/>
  <c r="X333" i="18" s="1"/>
  <c r="W334" i="18"/>
  <c r="X334" i="18" a="1"/>
  <c r="X334" i="18" s="1"/>
  <c r="W335" i="18"/>
  <c r="X335" i="18" s="1" a="1"/>
  <c r="X335" i="18" s="1"/>
  <c r="W336" i="18"/>
  <c r="X336" i="18" a="1"/>
  <c r="X336" i="18" s="1"/>
  <c r="W337" i="18"/>
  <c r="X337" i="18" s="1" a="1"/>
  <c r="X337" i="18" s="1"/>
  <c r="W338" i="18"/>
  <c r="X338" i="18" a="1"/>
  <c r="X338" i="18" s="1"/>
  <c r="W339" i="18"/>
  <c r="X339" i="18" s="1" a="1"/>
  <c r="X339" i="18" s="1"/>
  <c r="W340" i="18"/>
  <c r="X340" i="18" s="1" a="1"/>
  <c r="X340" i="18"/>
  <c r="W341" i="18"/>
  <c r="X341" i="18" s="1" a="1"/>
  <c r="X341" i="18" s="1"/>
  <c r="W342" i="18"/>
  <c r="X342" i="18" s="1" a="1"/>
  <c r="X342" i="18" s="1"/>
  <c r="W343" i="18"/>
  <c r="X343" i="18" s="1" a="1"/>
  <c r="X343" i="18" s="1"/>
  <c r="W344" i="18"/>
  <c r="X344" i="18" s="1" a="1"/>
  <c r="X344" i="18" s="1"/>
  <c r="W345" i="18"/>
  <c r="X345" i="18" s="1" a="1"/>
  <c r="X345" i="18" s="1"/>
  <c r="W346" i="18"/>
  <c r="X346" i="18" a="1"/>
  <c r="X346" i="18" s="1"/>
  <c r="W347" i="18"/>
  <c r="X347" i="18" a="1"/>
  <c r="X347" i="18" s="1"/>
  <c r="W348" i="18"/>
  <c r="X348" i="18" s="1" a="1"/>
  <c r="X348" i="18" s="1"/>
  <c r="W349" i="18"/>
  <c r="X349" i="18" s="1" a="1"/>
  <c r="X349" i="18" s="1"/>
  <c r="W350" i="18"/>
  <c r="X350" i="18" s="1" a="1"/>
  <c r="X350" i="18" s="1"/>
  <c r="W351" i="18"/>
  <c r="X351" i="18" s="1" a="1"/>
  <c r="X351" i="18" s="1"/>
  <c r="W352" i="18"/>
  <c r="X352" i="18" s="1" a="1"/>
  <c r="X352" i="18" s="1"/>
  <c r="W353" i="18"/>
  <c r="X353" i="18" s="1" a="1"/>
  <c r="X353" i="18" s="1"/>
  <c r="W354" i="18"/>
  <c r="X354" i="18" s="1" a="1"/>
  <c r="X354" i="18" s="1"/>
  <c r="W355" i="18"/>
  <c r="X355" i="18" a="1"/>
  <c r="X355" i="18" s="1"/>
  <c r="W356" i="18"/>
  <c r="X356" i="18" s="1" a="1"/>
  <c r="X356" i="18" s="1"/>
  <c r="W357" i="18"/>
  <c r="X357" i="18" s="1" a="1"/>
  <c r="X357" i="18" s="1"/>
  <c r="W358" i="18"/>
  <c r="X358" i="18" s="1" a="1"/>
  <c r="X358" i="18" s="1"/>
  <c r="W359" i="18"/>
  <c r="X359" i="18" s="1" a="1"/>
  <c r="X359" i="18" s="1"/>
  <c r="W360" i="18"/>
  <c r="X360" i="18" s="1" a="1"/>
  <c r="X360" i="18" s="1"/>
  <c r="W361" i="18"/>
  <c r="X361" i="18" s="1" a="1"/>
  <c r="X361" i="18" s="1"/>
  <c r="W362" i="18"/>
  <c r="X362" i="18" a="1"/>
  <c r="X362" i="18" s="1"/>
  <c r="W363" i="18"/>
  <c r="X363" i="18" s="1" a="1"/>
  <c r="X363" i="18" s="1"/>
  <c r="W364" i="18"/>
  <c r="X364" i="18" s="1" a="1"/>
  <c r="X364" i="18"/>
  <c r="W365" i="18"/>
  <c r="X365" i="18" s="1" a="1"/>
  <c r="X365" i="18" s="1"/>
  <c r="W366" i="18"/>
  <c r="X366" i="18" a="1"/>
  <c r="X366" i="18" s="1"/>
  <c r="W367" i="18"/>
  <c r="X367" i="18" s="1" a="1"/>
  <c r="X367" i="18" s="1"/>
  <c r="W368" i="18"/>
  <c r="X368" i="18" s="1" a="1"/>
  <c r="X368" i="18" s="1"/>
  <c r="W369" i="18"/>
  <c r="X369" i="18" s="1" a="1"/>
  <c r="X369" i="18" s="1"/>
  <c r="W370" i="18"/>
  <c r="X370" i="18" a="1"/>
  <c r="X370" i="18" s="1"/>
  <c r="W371" i="18"/>
  <c r="X371" i="18" a="1"/>
  <c r="X371" i="18"/>
  <c r="W372" i="18"/>
  <c r="X372" i="18" s="1" a="1"/>
  <c r="X372" i="18" s="1"/>
  <c r="W373" i="18"/>
  <c r="X373" i="18" s="1" a="1"/>
  <c r="X373" i="18" s="1"/>
  <c r="W374" i="18"/>
  <c r="X374" i="18" s="1" a="1"/>
  <c r="X374" i="18" s="1"/>
  <c r="W375" i="18"/>
  <c r="X375" i="18" s="1" a="1"/>
  <c r="X375" i="18" s="1"/>
  <c r="W376" i="18"/>
  <c r="X376" i="18" s="1" a="1"/>
  <c r="X376" i="18" s="1"/>
  <c r="W377" i="18"/>
  <c r="X377" i="18" s="1" a="1"/>
  <c r="X377" i="18" s="1"/>
  <c r="W378" i="18"/>
  <c r="X378" i="18" a="1"/>
  <c r="X378" i="18" s="1"/>
  <c r="W379" i="18"/>
  <c r="X379" i="18" a="1"/>
  <c r="X379" i="18" s="1"/>
  <c r="W380" i="18"/>
  <c r="X380" i="18" a="1"/>
  <c r="X380" i="18" s="1"/>
  <c r="W381" i="18"/>
  <c r="X381" i="18" s="1" a="1"/>
  <c r="X381" i="18" s="1"/>
  <c r="W382" i="18"/>
  <c r="X382" i="18" s="1" a="1"/>
  <c r="X382" i="18" s="1"/>
  <c r="W383" i="18"/>
  <c r="X383" i="18" s="1" a="1"/>
  <c r="X383" i="18" s="1"/>
  <c r="W384" i="18"/>
  <c r="X384" i="18" s="1" a="1"/>
  <c r="X384" i="18" s="1"/>
  <c r="W385" i="18"/>
  <c r="X385" i="18" s="1" a="1"/>
  <c r="X385" i="18" s="1"/>
  <c r="W386" i="18"/>
  <c r="X386" i="18" s="1" a="1"/>
  <c r="X386" i="18" s="1"/>
  <c r="W387" i="18"/>
  <c r="X387" i="18" a="1"/>
  <c r="X387" i="18" s="1"/>
  <c r="W388" i="18"/>
  <c r="X388" i="18" s="1" a="1"/>
  <c r="X388" i="18" s="1"/>
  <c r="W389" i="18"/>
  <c r="X389" i="18" s="1" a="1"/>
  <c r="X389" i="18" s="1"/>
  <c r="W390" i="18"/>
  <c r="X390" i="18" s="1" a="1"/>
  <c r="X390" i="18" s="1"/>
  <c r="W391" i="18"/>
  <c r="X391" i="18" s="1" a="1"/>
  <c r="X391" i="18" s="1"/>
  <c r="W392" i="18"/>
  <c r="X392" i="18" s="1" a="1"/>
  <c r="X392" i="18" s="1"/>
  <c r="W393" i="18"/>
  <c r="X393" i="18" s="1" a="1"/>
  <c r="X393" i="18" s="1"/>
  <c r="W394" i="18"/>
  <c r="X394" i="18" a="1"/>
  <c r="X394" i="18" s="1"/>
  <c r="W395" i="18"/>
  <c r="X395" i="18" s="1" a="1"/>
  <c r="X395" i="18" s="1"/>
  <c r="W396" i="18"/>
  <c r="X396" i="18" s="1" a="1"/>
  <c r="X396" i="18"/>
  <c r="W397" i="18"/>
  <c r="X397" i="18" s="1" a="1"/>
  <c r="X397" i="18" s="1"/>
  <c r="W398" i="18"/>
  <c r="X398" i="18" a="1"/>
  <c r="X398" i="18" s="1"/>
  <c r="W399" i="18"/>
  <c r="X399" i="18" s="1" a="1"/>
  <c r="X399" i="18" s="1"/>
  <c r="W400" i="18"/>
  <c r="X400" i="18" s="1" a="1"/>
  <c r="X400" i="18" s="1"/>
  <c r="W401" i="18"/>
  <c r="X401" i="18" s="1" a="1"/>
  <c r="X401" i="18" s="1"/>
  <c r="W402" i="18"/>
  <c r="X402" i="18" a="1"/>
  <c r="X402" i="18" s="1"/>
  <c r="W403" i="18"/>
  <c r="X403" i="18" a="1"/>
  <c r="X403" i="18"/>
  <c r="W404" i="18"/>
  <c r="X404" i="18" s="1" a="1"/>
  <c r="X404" i="18" s="1"/>
  <c r="W405" i="18"/>
  <c r="X405" i="18" s="1" a="1"/>
  <c r="X405" i="18" s="1"/>
  <c r="W406" i="18"/>
  <c r="X406" i="18" s="1" a="1"/>
  <c r="X406" i="18" s="1"/>
  <c r="W407" i="18"/>
  <c r="X407" i="18" s="1" a="1"/>
  <c r="X407" i="18" s="1"/>
  <c r="W408" i="18"/>
  <c r="X408" i="18" s="1" a="1"/>
  <c r="X408" i="18" s="1"/>
  <c r="W409" i="18"/>
  <c r="X409" i="18" s="1" a="1"/>
  <c r="X409" i="18" s="1"/>
  <c r="W410" i="18"/>
  <c r="X410" i="18" a="1"/>
  <c r="X410" i="18" s="1"/>
  <c r="W411" i="18"/>
  <c r="X411" i="18" a="1"/>
  <c r="X411" i="18" s="1"/>
  <c r="W412" i="18"/>
  <c r="X412" i="18" a="1"/>
  <c r="X412" i="18" s="1"/>
  <c r="W413" i="18"/>
  <c r="X413" i="18" s="1" a="1"/>
  <c r="X413" i="18" s="1"/>
  <c r="W414" i="18"/>
  <c r="X414" i="18" s="1" a="1"/>
  <c r="X414" i="18" s="1"/>
  <c r="W415" i="18"/>
  <c r="X415" i="18" s="1" a="1"/>
  <c r="X415" i="18" s="1"/>
  <c r="W416" i="18"/>
  <c r="X416" i="18" s="1" a="1"/>
  <c r="X416" i="18" s="1"/>
  <c r="W417" i="18"/>
  <c r="X417" i="18" s="1" a="1"/>
  <c r="X417" i="18" s="1"/>
  <c r="W418" i="18"/>
  <c r="X418" i="18" s="1" a="1"/>
  <c r="X418" i="18" s="1"/>
  <c r="W419" i="18"/>
  <c r="X419" i="18" a="1"/>
  <c r="X419" i="18" s="1"/>
  <c r="W420" i="18"/>
  <c r="X420" i="18" s="1" a="1"/>
  <c r="X420" i="18" s="1"/>
  <c r="W421" i="18"/>
  <c r="X421" i="18" s="1" a="1"/>
  <c r="X421" i="18" s="1"/>
  <c r="W422" i="18"/>
  <c r="X422" i="18" s="1" a="1"/>
  <c r="X422" i="18" s="1"/>
  <c r="W423" i="18"/>
  <c r="X423" i="18" s="1" a="1"/>
  <c r="X423" i="18" s="1"/>
  <c r="W424" i="18"/>
  <c r="X424" i="18" s="1" a="1"/>
  <c r="X424" i="18" s="1"/>
  <c r="W425" i="18"/>
  <c r="X425" i="18" s="1" a="1"/>
  <c r="X425" i="18" s="1"/>
  <c r="W426" i="18"/>
  <c r="X426" i="18" a="1"/>
  <c r="X426" i="18" s="1"/>
  <c r="W427" i="18"/>
  <c r="X427" i="18" s="1" a="1"/>
  <c r="X427" i="18" s="1"/>
  <c r="W428" i="18"/>
  <c r="X428" i="18" s="1" a="1"/>
  <c r="X428" i="18" s="1"/>
  <c r="W429" i="18"/>
  <c r="X429" i="18" s="1" a="1"/>
  <c r="X429" i="18" s="1"/>
  <c r="W430" i="18"/>
  <c r="X430" i="18" a="1"/>
  <c r="X430" i="18" s="1"/>
  <c r="W431" i="18"/>
  <c r="X431" i="18" s="1" a="1"/>
  <c r="X431" i="18" s="1"/>
  <c r="W432" i="18"/>
  <c r="X432" i="18" s="1" a="1"/>
  <c r="X432" i="18" s="1"/>
  <c r="W433" i="18"/>
  <c r="X433" i="18" s="1" a="1"/>
  <c r="X433" i="18" s="1"/>
  <c r="W434" i="18"/>
  <c r="X434" i="18" s="1" a="1"/>
  <c r="X434" i="18" s="1"/>
  <c r="W435" i="18"/>
  <c r="X435" i="18" s="1" a="1"/>
  <c r="X435" i="18" s="1"/>
  <c r="W436" i="18"/>
  <c r="X436" i="18" s="1" a="1"/>
  <c r="X436" i="18" s="1"/>
  <c r="W437" i="18"/>
  <c r="X437" i="18" s="1" a="1"/>
  <c r="X437" i="18" s="1"/>
  <c r="W438" i="18"/>
  <c r="X438" i="18" s="1" a="1"/>
  <c r="X438" i="18" s="1"/>
  <c r="W439" i="18"/>
  <c r="X439" i="18" s="1" a="1"/>
  <c r="X439" i="18" s="1"/>
  <c r="W440" i="18"/>
  <c r="X440" i="18" s="1" a="1"/>
  <c r="X440" i="18" s="1"/>
  <c r="W441" i="18"/>
  <c r="X441" i="18" s="1" a="1"/>
  <c r="X441" i="18" s="1"/>
  <c r="W442" i="18"/>
  <c r="X442" i="18" s="1" a="1"/>
  <c r="X442" i="18" s="1"/>
  <c r="W443" i="18"/>
  <c r="X443" i="18" a="1"/>
  <c r="X443" i="18" s="1"/>
  <c r="W444" i="18"/>
  <c r="X444" i="18" s="1" a="1"/>
  <c r="X444" i="18" s="1"/>
  <c r="W445" i="18"/>
  <c r="X445" i="18" s="1" a="1"/>
  <c r="X445" i="18" s="1"/>
  <c r="W446" i="18"/>
  <c r="X446" i="18" s="1" a="1"/>
  <c r="X446" i="18" s="1"/>
  <c r="W447" i="18"/>
  <c r="X447" i="18" s="1" a="1"/>
  <c r="X447" i="18" s="1"/>
  <c r="W448" i="18"/>
  <c r="X448" i="18" s="1" a="1"/>
  <c r="X448" i="18" s="1"/>
  <c r="W449" i="18"/>
  <c r="X449" i="18" s="1" a="1"/>
  <c r="X449" i="18" s="1"/>
  <c r="W450" i="18"/>
  <c r="X450" i="18" s="1" a="1"/>
  <c r="X450" i="18" s="1"/>
  <c r="W451" i="18"/>
  <c r="X451" i="18" a="1"/>
  <c r="X451" i="18" s="1"/>
  <c r="W452" i="18"/>
  <c r="X452" i="18" a="1"/>
  <c r="X452" i="18" s="1"/>
  <c r="W453" i="18"/>
  <c r="X453" i="18" s="1" a="1"/>
  <c r="X453" i="18" s="1"/>
  <c r="W454" i="18"/>
  <c r="X454" i="18" s="1" a="1"/>
  <c r="X454" i="18" s="1"/>
  <c r="W455" i="18"/>
  <c r="X455" i="18" s="1" a="1"/>
  <c r="X455" i="18" s="1"/>
  <c r="W456" i="18"/>
  <c r="X456" i="18" s="1" a="1"/>
  <c r="X456" i="18" s="1"/>
  <c r="W457" i="18"/>
  <c r="X457" i="18" s="1" a="1"/>
  <c r="X457" i="18" s="1"/>
  <c r="W458" i="18"/>
  <c r="X458" i="18" a="1"/>
  <c r="X458" i="18" s="1"/>
  <c r="W459" i="18"/>
  <c r="X459" i="18" a="1"/>
  <c r="X459" i="18" s="1"/>
  <c r="W460" i="18"/>
  <c r="X460" i="18" a="1"/>
  <c r="X460" i="18" s="1"/>
  <c r="W461" i="18"/>
  <c r="X461" i="18" s="1" a="1"/>
  <c r="X461" i="18" s="1"/>
  <c r="W462" i="18"/>
  <c r="X462" i="18" a="1"/>
  <c r="X462" i="18" s="1"/>
  <c r="W463" i="18"/>
  <c r="X463" i="18" s="1" a="1"/>
  <c r="X463" i="18" s="1"/>
  <c r="W464" i="18"/>
  <c r="X464" i="18" s="1" a="1"/>
  <c r="X464" i="18" s="1"/>
  <c r="W465" i="18"/>
  <c r="X465" i="18" s="1" a="1"/>
  <c r="X465" i="18" s="1"/>
  <c r="W466" i="18"/>
  <c r="X466" i="18" a="1"/>
  <c r="X466" i="18" s="1"/>
  <c r="W467" i="18"/>
  <c r="X467" i="18" s="1" a="1"/>
  <c r="X467" i="18" s="1"/>
  <c r="W468" i="18"/>
  <c r="X468" i="18" a="1"/>
  <c r="X468" i="18" s="1"/>
  <c r="W469" i="18"/>
  <c r="X469" i="18" s="1" a="1"/>
  <c r="X469" i="18" s="1"/>
  <c r="W470" i="18"/>
  <c r="X470" i="18" a="1"/>
  <c r="X470" i="18" s="1"/>
  <c r="W471" i="18"/>
  <c r="X471" i="18" s="1" a="1"/>
  <c r="X471" i="18" s="1"/>
  <c r="W472" i="18"/>
  <c r="X472" i="18" s="1" a="1"/>
  <c r="X472" i="18" s="1"/>
  <c r="W473" i="18"/>
  <c r="X473" i="18" s="1" a="1"/>
  <c r="X473" i="18" s="1"/>
  <c r="W474" i="18"/>
  <c r="X474" i="18" a="1"/>
  <c r="X474" i="18" s="1"/>
  <c r="W475" i="18"/>
  <c r="X475" i="18" a="1"/>
  <c r="X475" i="18"/>
  <c r="W476" i="18"/>
  <c r="X476" i="18" s="1" a="1"/>
  <c r="X476" i="18" s="1"/>
  <c r="W477" i="18"/>
  <c r="X477" i="18" s="1" a="1"/>
  <c r="X477" i="18" s="1"/>
  <c r="W478" i="18"/>
  <c r="X478" i="18" a="1"/>
  <c r="X478" i="18" s="1"/>
  <c r="W479" i="18"/>
  <c r="X479" i="18" s="1" a="1"/>
  <c r="X479" i="18" s="1"/>
  <c r="W480" i="18"/>
  <c r="X480" i="18" s="1" a="1"/>
  <c r="X480" i="18" s="1"/>
  <c r="W481" i="18"/>
  <c r="X481" i="18" s="1" a="1"/>
  <c r="X481" i="18" s="1"/>
  <c r="W482" i="18"/>
  <c r="X482" i="18" s="1" a="1"/>
  <c r="X482" i="18" s="1"/>
  <c r="W483" i="18"/>
  <c r="X483" i="18" s="1" a="1"/>
  <c r="X483" i="18"/>
  <c r="W484" i="18"/>
  <c r="X484" i="18" a="1"/>
  <c r="X484" i="18" s="1"/>
  <c r="W485" i="18"/>
  <c r="X485" i="18" s="1" a="1"/>
  <c r="X485" i="18" s="1"/>
  <c r="W486" i="18"/>
  <c r="X486" i="18" s="1" a="1"/>
  <c r="X486" i="18" s="1"/>
  <c r="W487" i="18"/>
  <c r="X487" i="18" s="1" a="1"/>
  <c r="X487" i="18" s="1"/>
  <c r="W488" i="18"/>
  <c r="X488" i="18" s="1" a="1"/>
  <c r="X488" i="18" s="1"/>
  <c r="W489" i="18"/>
  <c r="X489" i="18" s="1" a="1"/>
  <c r="X489" i="18" s="1"/>
  <c r="W490" i="18"/>
  <c r="X490" i="18" a="1"/>
  <c r="X490" i="18" s="1"/>
  <c r="W491" i="18"/>
  <c r="X491" i="18" s="1" a="1"/>
  <c r="X491" i="18" s="1"/>
  <c r="W492" i="18"/>
  <c r="X492" i="18" s="1" a="1"/>
  <c r="X492" i="18" s="1"/>
  <c r="W493" i="18"/>
  <c r="X493" i="18" s="1" a="1"/>
  <c r="X493" i="18" s="1"/>
  <c r="W494" i="18"/>
  <c r="X494" i="18" a="1"/>
  <c r="X494" i="18" s="1"/>
  <c r="W495" i="18"/>
  <c r="X495" i="18" s="1" a="1"/>
  <c r="X495" i="18" s="1"/>
  <c r="W496" i="18"/>
  <c r="X496" i="18" s="1" a="1"/>
  <c r="X496" i="18" s="1"/>
  <c r="W497" i="18"/>
  <c r="X497" i="18" s="1" a="1"/>
  <c r="X497" i="18" s="1"/>
  <c r="W498" i="18"/>
  <c r="X498" i="18" s="1" a="1"/>
  <c r="X498" i="18" s="1"/>
  <c r="W499" i="18"/>
  <c r="X499" i="18" s="1" a="1"/>
  <c r="X499" i="18" s="1"/>
  <c r="W500" i="18"/>
  <c r="X500" i="18" s="1" a="1"/>
  <c r="X500" i="18" s="1"/>
  <c r="W501" i="18"/>
  <c r="X501" i="18" s="1" a="1"/>
  <c r="X501" i="18" s="1"/>
  <c r="W2" i="18"/>
  <c r="X2" i="18" s="1" a="1"/>
  <c r="X2" i="18" s="1"/>
  <c r="W3" i="17"/>
  <c r="X3" i="17" s="1" a="1"/>
  <c r="X3" i="17" s="1"/>
  <c r="W4" i="17"/>
  <c r="X4" i="17" s="1" a="1"/>
  <c r="X4" i="17" s="1"/>
  <c r="W5" i="17"/>
  <c r="X5" i="17" a="1"/>
  <c r="X5" i="17" s="1"/>
  <c r="W6" i="17"/>
  <c r="X6" i="17" s="1" a="1"/>
  <c r="X6" i="17" s="1"/>
  <c r="W7" i="17"/>
  <c r="X7" i="17" s="1" a="1"/>
  <c r="X7" i="17" s="1"/>
  <c r="W8" i="17"/>
  <c r="X8" i="17" s="1" a="1"/>
  <c r="X8" i="17" s="1"/>
  <c r="W9" i="17"/>
  <c r="X9" i="17" s="1" a="1"/>
  <c r="X9" i="17" s="1"/>
  <c r="W10" i="17"/>
  <c r="X10" i="17" s="1" a="1"/>
  <c r="X10" i="17" s="1"/>
  <c r="W11" i="17"/>
  <c r="X11" i="17" s="1" a="1"/>
  <c r="X11" i="17" s="1"/>
  <c r="W12" i="17"/>
  <c r="X12" i="17" s="1" a="1"/>
  <c r="X12" i="17" s="1"/>
  <c r="W13" i="17"/>
  <c r="X13" i="17" a="1"/>
  <c r="X13" i="17" s="1"/>
  <c r="W14" i="17"/>
  <c r="X14" i="17" s="1" a="1"/>
  <c r="X14" i="17" s="1"/>
  <c r="W15" i="17"/>
  <c r="X15" i="17" s="1" a="1"/>
  <c r="X15" i="17" s="1"/>
  <c r="W16" i="17"/>
  <c r="X16" i="17" s="1" a="1"/>
  <c r="X16" i="17" s="1"/>
  <c r="W17" i="17"/>
  <c r="X17" i="17" s="1" a="1"/>
  <c r="X17" i="17" s="1"/>
  <c r="W18" i="17"/>
  <c r="X18" i="17" s="1" a="1"/>
  <c r="X18" i="17" s="1"/>
  <c r="W19" i="17"/>
  <c r="X19" i="17" s="1" a="1"/>
  <c r="X19" i="17" s="1"/>
  <c r="W20" i="17"/>
  <c r="X20" i="17" s="1" a="1"/>
  <c r="X20" i="17" s="1"/>
  <c r="W21" i="17"/>
  <c r="X21" i="17" a="1"/>
  <c r="X21" i="17" s="1"/>
  <c r="W22" i="17"/>
  <c r="X22" i="17" s="1" a="1"/>
  <c r="X22" i="17" s="1"/>
  <c r="W23" i="17"/>
  <c r="X23" i="17" s="1" a="1"/>
  <c r="X23" i="17" s="1"/>
  <c r="W24" i="17"/>
  <c r="X24" i="17" s="1" a="1"/>
  <c r="X24" i="17" s="1"/>
  <c r="W25" i="17"/>
  <c r="X25" i="17" s="1" a="1"/>
  <c r="X25" i="17" s="1"/>
  <c r="W26" i="17"/>
  <c r="X26" i="17" s="1" a="1"/>
  <c r="X26" i="17"/>
  <c r="W27" i="17"/>
  <c r="X27" i="17" s="1" a="1"/>
  <c r="X27" i="17" s="1"/>
  <c r="W28" i="17"/>
  <c r="X28" i="17" s="1" a="1"/>
  <c r="X28" i="17" s="1"/>
  <c r="W29" i="17"/>
  <c r="X29" i="17" s="1" a="1"/>
  <c r="X29" i="17" s="1"/>
  <c r="W30" i="17"/>
  <c r="X30" i="17" s="1" a="1"/>
  <c r="X30" i="17" s="1"/>
  <c r="W31" i="17"/>
  <c r="X31" i="17" a="1"/>
  <c r="X31" i="17"/>
  <c r="W32" i="17"/>
  <c r="X32" i="17" s="1" a="1"/>
  <c r="X32" i="17" s="1"/>
  <c r="W33" i="17"/>
  <c r="X33" i="17" a="1"/>
  <c r="X33" i="17" s="1"/>
  <c r="W34" i="17"/>
  <c r="X34" i="17" s="1" a="1"/>
  <c r="X34" i="17"/>
  <c r="W35" i="17"/>
  <c r="X35" i="17" s="1" a="1"/>
  <c r="X35" i="17" s="1"/>
  <c r="W36" i="17"/>
  <c r="X36" i="17" s="1" a="1"/>
  <c r="X36" i="17" s="1"/>
  <c r="W37" i="17"/>
  <c r="X37" i="17" s="1" a="1"/>
  <c r="X37" i="17" s="1"/>
  <c r="W38" i="17"/>
  <c r="X38" i="17" s="1" a="1"/>
  <c r="X38" i="17" s="1"/>
  <c r="W39" i="17"/>
  <c r="X39" i="17" s="1" a="1"/>
  <c r="X39" i="17" s="1"/>
  <c r="W40" i="17"/>
  <c r="X40" i="17" s="1" a="1"/>
  <c r="X40" i="17" s="1"/>
  <c r="W41" i="17"/>
  <c r="X41" i="17" a="1"/>
  <c r="X41" i="17" s="1"/>
  <c r="W42" i="17"/>
  <c r="X42" i="17" s="1" a="1"/>
  <c r="X42" i="17" s="1"/>
  <c r="W43" i="17"/>
  <c r="X43" i="17" s="1" a="1"/>
  <c r="X43" i="17" s="1"/>
  <c r="W44" i="17"/>
  <c r="X44" i="17" s="1" a="1"/>
  <c r="X44" i="17" s="1"/>
  <c r="W45" i="17"/>
  <c r="X45" i="17" s="1" a="1"/>
  <c r="X45" i="17" s="1"/>
  <c r="W46" i="17"/>
  <c r="X46" i="17" s="1" a="1"/>
  <c r="X46" i="17" s="1"/>
  <c r="W47" i="17"/>
  <c r="X47" i="17" a="1"/>
  <c r="X47" i="17" s="1"/>
  <c r="W48" i="17"/>
  <c r="X48" i="17" s="1" a="1"/>
  <c r="X48" i="17" s="1"/>
  <c r="W49" i="17"/>
  <c r="X49" i="17" s="1" a="1"/>
  <c r="X49" i="17" s="1"/>
  <c r="W50" i="17"/>
  <c r="X50" i="17" s="1" a="1"/>
  <c r="X50" i="17" s="1"/>
  <c r="W51" i="17"/>
  <c r="X51" i="17" s="1" a="1"/>
  <c r="X51" i="17" s="1"/>
  <c r="W52" i="17"/>
  <c r="X52" i="17" s="1" a="1"/>
  <c r="X52" i="17" s="1"/>
  <c r="W53" i="17"/>
  <c r="X53" i="17" a="1"/>
  <c r="X53" i="17" s="1"/>
  <c r="W54" i="17"/>
  <c r="X54" i="17" s="1" a="1"/>
  <c r="X54" i="17" s="1"/>
  <c r="W55" i="17"/>
  <c r="X55" i="17" a="1"/>
  <c r="X55" i="17" s="1"/>
  <c r="W56" i="17"/>
  <c r="X56" i="17" s="1" a="1"/>
  <c r="X56" i="17" s="1"/>
  <c r="W57" i="17"/>
  <c r="X57" i="17" s="1" a="1"/>
  <c r="X57" i="17" s="1"/>
  <c r="W58" i="17"/>
  <c r="X58" i="17" s="1" a="1"/>
  <c r="X58" i="17" s="1"/>
  <c r="W59" i="17"/>
  <c r="X59" i="17" s="1" a="1"/>
  <c r="X59" i="17" s="1"/>
  <c r="W60" i="17"/>
  <c r="X60" i="17" s="1" a="1"/>
  <c r="X60" i="17" s="1"/>
  <c r="W61" i="17"/>
  <c r="X61" i="17" a="1"/>
  <c r="X61" i="17" s="1"/>
  <c r="W62" i="17"/>
  <c r="X62" i="17" s="1" a="1"/>
  <c r="X62" i="17" s="1"/>
  <c r="W63" i="17"/>
  <c r="X63" i="17" s="1" a="1"/>
  <c r="X63" i="17" s="1"/>
  <c r="W64" i="17"/>
  <c r="X64" i="17" s="1" a="1"/>
  <c r="X64" i="17" s="1"/>
  <c r="W65" i="17"/>
  <c r="X65" i="17" s="1" a="1"/>
  <c r="X65" i="17" s="1"/>
  <c r="W66" i="17"/>
  <c r="X66" i="17" s="1" a="1"/>
  <c r="X66" i="17"/>
  <c r="W67" i="17"/>
  <c r="X67" i="17" s="1" a="1"/>
  <c r="X67" i="17" s="1"/>
  <c r="W68" i="17"/>
  <c r="X68" i="17" s="1" a="1"/>
  <c r="X68" i="17" s="1"/>
  <c r="W69" i="17"/>
  <c r="X69" i="17" a="1"/>
  <c r="X69" i="17" s="1"/>
  <c r="W70" i="17"/>
  <c r="X70" i="17" s="1" a="1"/>
  <c r="X70" i="17" s="1"/>
  <c r="W71" i="17"/>
  <c r="X71" i="17" s="1" a="1"/>
  <c r="X71" i="17" s="1"/>
  <c r="W72" i="17"/>
  <c r="X72" i="17" s="1" a="1"/>
  <c r="X72" i="17" s="1"/>
  <c r="W73" i="17"/>
  <c r="X73" i="17" a="1"/>
  <c r="X73" i="17" s="1"/>
  <c r="W74" i="17"/>
  <c r="X74" i="17" s="1" a="1"/>
  <c r="X74" i="17" s="1"/>
  <c r="W75" i="17"/>
  <c r="X75" i="17" s="1" a="1"/>
  <c r="X75" i="17" s="1"/>
  <c r="W76" i="17"/>
  <c r="X76" i="17" s="1" a="1"/>
  <c r="X76" i="17" s="1"/>
  <c r="W77" i="17"/>
  <c r="X77" i="17" s="1" a="1"/>
  <c r="X77" i="17" s="1"/>
  <c r="W78" i="17"/>
  <c r="X78" i="17" s="1" a="1"/>
  <c r="X78" i="17" s="1"/>
  <c r="W79" i="17"/>
  <c r="X79" i="17" a="1"/>
  <c r="X79" i="17" s="1"/>
  <c r="W80" i="17"/>
  <c r="X80" i="17" s="1" a="1"/>
  <c r="X80" i="17" s="1"/>
  <c r="W81" i="17"/>
  <c r="X81" i="17" a="1"/>
  <c r="X81" i="17" s="1"/>
  <c r="W82" i="17"/>
  <c r="X82" i="17" s="1" a="1"/>
  <c r="X82" i="17" s="1"/>
  <c r="W83" i="17"/>
  <c r="X83" i="17" s="1" a="1"/>
  <c r="X83" i="17" s="1"/>
  <c r="W84" i="17"/>
  <c r="X84" i="17" s="1" a="1"/>
  <c r="X84" i="17" s="1"/>
  <c r="W85" i="17"/>
  <c r="X85" i="17" s="1" a="1"/>
  <c r="X85" i="17" s="1"/>
  <c r="W86" i="17"/>
  <c r="X86" i="17" s="1" a="1"/>
  <c r="X86" i="17" s="1"/>
  <c r="W87" i="17"/>
  <c r="X87" i="17" s="1" a="1"/>
  <c r="X87" i="17" s="1"/>
  <c r="W88" i="17"/>
  <c r="X88" i="17" s="1" a="1"/>
  <c r="X88" i="17" s="1"/>
  <c r="W89" i="17"/>
  <c r="X89" i="17" s="1" a="1"/>
  <c r="X89" i="17" s="1"/>
  <c r="W90" i="17"/>
  <c r="X90" i="17" s="1" a="1"/>
  <c r="X90" i="17" s="1"/>
  <c r="W91" i="17"/>
  <c r="X91" i="17" s="1" a="1"/>
  <c r="X91" i="17" s="1"/>
  <c r="W92" i="17"/>
  <c r="X92" i="17" s="1" a="1"/>
  <c r="X92" i="17" s="1"/>
  <c r="W93" i="17"/>
  <c r="X93" i="17" s="1" a="1"/>
  <c r="X93" i="17" s="1"/>
  <c r="W94" i="17"/>
  <c r="X94" i="17" s="1" a="1"/>
  <c r="X94" i="17" s="1"/>
  <c r="W95" i="17"/>
  <c r="X95" i="17" s="1" a="1"/>
  <c r="X95" i="17" s="1"/>
  <c r="W96" i="17"/>
  <c r="X96" i="17" s="1" a="1"/>
  <c r="X96" i="17" s="1"/>
  <c r="W97" i="17"/>
  <c r="X97" i="17" a="1"/>
  <c r="X97" i="17" s="1"/>
  <c r="W98" i="17"/>
  <c r="X98" i="17" s="1" a="1"/>
  <c r="X98" i="17" s="1"/>
  <c r="W99" i="17"/>
  <c r="X99" i="17" s="1" a="1"/>
  <c r="X99" i="17" s="1"/>
  <c r="W100" i="17"/>
  <c r="X100" i="17" s="1" a="1"/>
  <c r="X100" i="17" s="1"/>
  <c r="W101" i="17"/>
  <c r="X101" i="17" a="1"/>
  <c r="X101" i="17" s="1"/>
  <c r="W102" i="17"/>
  <c r="X102" i="17" s="1" a="1"/>
  <c r="X102" i="17" s="1"/>
  <c r="W103" i="17"/>
  <c r="X103" i="17" a="1"/>
  <c r="X103" i="17" s="1"/>
  <c r="W104" i="17"/>
  <c r="X104" i="17" s="1" a="1"/>
  <c r="X104" i="17" s="1"/>
  <c r="W105" i="17"/>
  <c r="X105" i="17" a="1"/>
  <c r="X105" i="17" s="1"/>
  <c r="W106" i="17"/>
  <c r="X106" i="17" s="1" a="1"/>
  <c r="X106" i="17" s="1"/>
  <c r="W107" i="17"/>
  <c r="X107" i="17" s="1" a="1"/>
  <c r="X107" i="17" s="1"/>
  <c r="W108" i="17"/>
  <c r="X108" i="17" s="1" a="1"/>
  <c r="X108" i="17" s="1"/>
  <c r="W109" i="17"/>
  <c r="X109" i="17" a="1"/>
  <c r="X109" i="17" s="1"/>
  <c r="W110" i="17"/>
  <c r="X110" i="17" s="1" a="1"/>
  <c r="X110" i="17" s="1"/>
  <c r="W111" i="17"/>
  <c r="X111" i="17" a="1"/>
  <c r="X111" i="17" s="1"/>
  <c r="W112" i="17"/>
  <c r="X112" i="17" s="1" a="1"/>
  <c r="X112" i="17" s="1"/>
  <c r="W113" i="17"/>
  <c r="X113" i="17" s="1" a="1"/>
  <c r="X113" i="17" s="1"/>
  <c r="W114" i="17"/>
  <c r="X114" i="17" s="1" a="1"/>
  <c r="X114" i="17"/>
  <c r="W115" i="17"/>
  <c r="X115" i="17" s="1" a="1"/>
  <c r="X115" i="17" s="1"/>
  <c r="W116" i="17"/>
  <c r="X116" i="17" s="1" a="1"/>
  <c r="X116" i="17" s="1"/>
  <c r="W117" i="17"/>
  <c r="X117" i="17" s="1" a="1"/>
  <c r="X117" i="17" s="1"/>
  <c r="W118" i="17"/>
  <c r="X118" i="17" s="1" a="1"/>
  <c r="X118" i="17" s="1"/>
  <c r="W119" i="17"/>
  <c r="X119" i="17" a="1"/>
  <c r="X119" i="17" s="1"/>
  <c r="W120" i="17"/>
  <c r="X120" i="17" s="1" a="1"/>
  <c r="X120" i="17" s="1"/>
  <c r="W121" i="17"/>
  <c r="X121" i="17" s="1" a="1"/>
  <c r="X121" i="17" s="1"/>
  <c r="W122" i="17"/>
  <c r="X122" i="17" s="1" a="1"/>
  <c r="X122" i="17" s="1"/>
  <c r="W123" i="17"/>
  <c r="X123" i="17" s="1" a="1"/>
  <c r="X123" i="17" s="1"/>
  <c r="W124" i="17"/>
  <c r="X124" i="17" s="1" a="1"/>
  <c r="X124" i="17" s="1"/>
  <c r="W125" i="17"/>
  <c r="X125" i="17" a="1"/>
  <c r="X125" i="17" s="1"/>
  <c r="W126" i="17"/>
  <c r="X126" i="17" s="1" a="1"/>
  <c r="X126" i="17" s="1"/>
  <c r="W127" i="17"/>
  <c r="X127" i="17" s="1" a="1"/>
  <c r="X127" i="17" s="1"/>
  <c r="W128" i="17"/>
  <c r="X128" i="17" s="1" a="1"/>
  <c r="X128" i="17" s="1"/>
  <c r="W129" i="17"/>
  <c r="X129" i="17" a="1"/>
  <c r="X129" i="17" s="1"/>
  <c r="W130" i="17"/>
  <c r="X130" i="17" s="1" a="1"/>
  <c r="X130" i="17"/>
  <c r="W131" i="17"/>
  <c r="X131" i="17" s="1" a="1"/>
  <c r="X131" i="17" s="1"/>
  <c r="W132" i="17"/>
  <c r="X132" i="17" s="1" a="1"/>
  <c r="X132" i="17" s="1"/>
  <c r="W133" i="17"/>
  <c r="X133" i="17" a="1"/>
  <c r="X133" i="17" s="1"/>
  <c r="W134" i="17"/>
  <c r="X134" i="17" s="1" a="1"/>
  <c r="X134" i="17" s="1"/>
  <c r="W135" i="17"/>
  <c r="X135" i="17" s="1" a="1"/>
  <c r="X135" i="17" s="1"/>
  <c r="W136" i="17"/>
  <c r="X136" i="17" s="1" a="1"/>
  <c r="X136" i="17" s="1"/>
  <c r="W137" i="17"/>
  <c r="X137" i="17" s="1" a="1"/>
  <c r="X137" i="17" s="1"/>
  <c r="W138" i="17"/>
  <c r="X138" i="17" s="1" a="1"/>
  <c r="X138" i="17" s="1"/>
  <c r="W139" i="17"/>
  <c r="X139" i="17" s="1" a="1"/>
  <c r="X139" i="17" s="1"/>
  <c r="W140" i="17"/>
  <c r="X140" i="17" s="1" a="1"/>
  <c r="X140" i="17" s="1"/>
  <c r="W141" i="17"/>
  <c r="X141" i="17" s="1" a="1"/>
  <c r="X141" i="17" s="1"/>
  <c r="W142" i="17"/>
  <c r="X142" i="17" s="1" a="1"/>
  <c r="X142" i="17" s="1"/>
  <c r="W143" i="17"/>
  <c r="X143" i="17" s="1" a="1"/>
  <c r="X143" i="17" s="1"/>
  <c r="W144" i="17"/>
  <c r="X144" i="17" s="1" a="1"/>
  <c r="X144" i="17" s="1"/>
  <c r="W145" i="17"/>
  <c r="X145" i="17" a="1"/>
  <c r="X145" i="17" s="1"/>
  <c r="W146" i="17"/>
  <c r="X146" i="17" s="1" a="1"/>
  <c r="X146" i="17" s="1"/>
  <c r="W147" i="17"/>
  <c r="X147" i="17" s="1" a="1"/>
  <c r="X147" i="17" s="1"/>
  <c r="W148" i="17"/>
  <c r="X148" i="17" s="1" a="1"/>
  <c r="X148" i="17" s="1"/>
  <c r="W149" i="17"/>
  <c r="X149" i="17" s="1" a="1"/>
  <c r="X149" i="17" s="1"/>
  <c r="W150" i="17"/>
  <c r="X150" i="17" s="1" a="1"/>
  <c r="X150" i="17" s="1"/>
  <c r="W151" i="17"/>
  <c r="X151" i="17" a="1"/>
  <c r="X151" i="17" s="1"/>
  <c r="W152" i="17"/>
  <c r="X152" i="17" s="1" a="1"/>
  <c r="X152" i="17" s="1"/>
  <c r="W153" i="17"/>
  <c r="X153" i="17" a="1"/>
  <c r="X153" i="17" s="1"/>
  <c r="W154" i="17"/>
  <c r="X154" i="17" s="1" a="1"/>
  <c r="X154" i="17" s="1"/>
  <c r="W155" i="17"/>
  <c r="X155" i="17" s="1" a="1"/>
  <c r="X155" i="17" s="1"/>
  <c r="W156" i="17"/>
  <c r="X156" i="17" s="1" a="1"/>
  <c r="X156" i="17" s="1"/>
  <c r="W157" i="17"/>
  <c r="X157" i="17" a="1"/>
  <c r="X157" i="17" s="1"/>
  <c r="W158" i="17"/>
  <c r="X158" i="17" s="1" a="1"/>
  <c r="X158" i="17" s="1"/>
  <c r="W159" i="17"/>
  <c r="X159" i="17" a="1"/>
  <c r="X159" i="17" s="1"/>
  <c r="W160" i="17"/>
  <c r="X160" i="17" s="1" a="1"/>
  <c r="X160" i="17" s="1"/>
  <c r="W161" i="17"/>
  <c r="X161" i="17" a="1"/>
  <c r="X161" i="17" s="1"/>
  <c r="W162" i="17"/>
  <c r="X162" i="17" s="1" a="1"/>
  <c r="X162" i="17"/>
  <c r="W163" i="17"/>
  <c r="X163" i="17" s="1" a="1"/>
  <c r="X163" i="17" s="1"/>
  <c r="W164" i="17"/>
  <c r="X164" i="17" s="1" a="1"/>
  <c r="X164" i="17" s="1"/>
  <c r="W165" i="17"/>
  <c r="X165" i="17" s="1" a="1"/>
  <c r="X165" i="17" s="1"/>
  <c r="W166" i="17"/>
  <c r="X166" i="17" s="1" a="1"/>
  <c r="X166" i="17" s="1"/>
  <c r="W167" i="17"/>
  <c r="X167" i="17" s="1" a="1"/>
  <c r="X167" i="17" s="1"/>
  <c r="W168" i="17"/>
  <c r="X168" i="17" s="1" a="1"/>
  <c r="X168" i="17" s="1"/>
  <c r="W169" i="17"/>
  <c r="X169" i="17" a="1"/>
  <c r="X169" i="17" s="1"/>
  <c r="W170" i="17"/>
  <c r="X170" i="17" s="1" a="1"/>
  <c r="X170" i="17" s="1"/>
  <c r="W171" i="17"/>
  <c r="X171" i="17" s="1" a="1"/>
  <c r="X171" i="17" s="1"/>
  <c r="W172" i="17"/>
  <c r="X172" i="17" s="1" a="1"/>
  <c r="X172" i="17" s="1"/>
  <c r="W173" i="17"/>
  <c r="X173" i="17" s="1" a="1"/>
  <c r="X173" i="17" s="1"/>
  <c r="W174" i="17"/>
  <c r="X174" i="17" s="1" a="1"/>
  <c r="X174" i="17" s="1"/>
  <c r="W175" i="17"/>
  <c r="X175" i="17" a="1"/>
  <c r="X175" i="17" s="1"/>
  <c r="W176" i="17"/>
  <c r="X176" i="17" s="1" a="1"/>
  <c r="X176" i="17" s="1"/>
  <c r="W177" i="17"/>
  <c r="X177" i="17" s="1" a="1"/>
  <c r="X177" i="17" s="1"/>
  <c r="W178" i="17"/>
  <c r="X178" i="17" s="1" a="1"/>
  <c r="X178" i="17"/>
  <c r="W179" i="17"/>
  <c r="X179" i="17" s="1" a="1"/>
  <c r="X179" i="17" s="1"/>
  <c r="W180" i="17"/>
  <c r="X180" i="17" s="1" a="1"/>
  <c r="X180" i="17" s="1"/>
  <c r="W181" i="17"/>
  <c r="X181" i="17" s="1" a="1"/>
  <c r="X181" i="17" s="1"/>
  <c r="W182" i="17"/>
  <c r="X182" i="17" s="1" a="1"/>
  <c r="X182" i="17" s="1"/>
  <c r="W183" i="17"/>
  <c r="X183" i="17" a="1"/>
  <c r="X183" i="17" s="1"/>
  <c r="W184" i="17"/>
  <c r="X184" i="17" s="1" a="1"/>
  <c r="X184" i="17" s="1"/>
  <c r="W185" i="17"/>
  <c r="X185" i="17" s="1" a="1"/>
  <c r="X185" i="17" s="1"/>
  <c r="W186" i="17"/>
  <c r="X186" i="17" s="1" a="1"/>
  <c r="X186" i="17" s="1"/>
  <c r="W187" i="17"/>
  <c r="X187" i="17" s="1" a="1"/>
  <c r="X187" i="17" s="1"/>
  <c r="W188" i="17"/>
  <c r="X188" i="17" s="1" a="1"/>
  <c r="X188" i="17" s="1"/>
  <c r="W189" i="17"/>
  <c r="X189" i="17" a="1"/>
  <c r="X189" i="17" s="1"/>
  <c r="W190" i="17"/>
  <c r="X190" i="17" s="1" a="1"/>
  <c r="X190" i="17" s="1"/>
  <c r="W191" i="17"/>
  <c r="X191" i="17" s="1" a="1"/>
  <c r="X191" i="17" s="1"/>
  <c r="W192" i="17"/>
  <c r="X192" i="17" s="1" a="1"/>
  <c r="X192" i="17" s="1"/>
  <c r="W193" i="17"/>
  <c r="X193" i="17" s="1" a="1"/>
  <c r="X193" i="17" s="1"/>
  <c r="W194" i="17"/>
  <c r="X194" i="17" s="1" a="1"/>
  <c r="X194" i="17"/>
  <c r="W195" i="17"/>
  <c r="X195" i="17" s="1" a="1"/>
  <c r="X195" i="17" s="1"/>
  <c r="W196" i="17"/>
  <c r="X196" i="17" s="1" a="1"/>
  <c r="X196" i="17" s="1"/>
  <c r="W197" i="17"/>
  <c r="X197" i="17" a="1"/>
  <c r="X197" i="17" s="1"/>
  <c r="W198" i="17"/>
  <c r="X198" i="17" s="1" a="1"/>
  <c r="X198" i="17" s="1"/>
  <c r="W199" i="17"/>
  <c r="X199" i="17" s="1" a="1"/>
  <c r="X199" i="17" s="1"/>
  <c r="W200" i="17"/>
  <c r="X200" i="17" s="1" a="1"/>
  <c r="X200" i="17" s="1"/>
  <c r="W201" i="17"/>
  <c r="X201" i="17" s="1" a="1"/>
  <c r="X201" i="17" s="1"/>
  <c r="W202" i="17"/>
  <c r="X202" i="17" s="1" a="1"/>
  <c r="X202" i="17" s="1"/>
  <c r="W203" i="17"/>
  <c r="X203" i="17" s="1" a="1"/>
  <c r="X203" i="17" s="1"/>
  <c r="W204" i="17"/>
  <c r="X204" i="17" s="1" a="1"/>
  <c r="X204" i="17" s="1"/>
  <c r="W205" i="17"/>
  <c r="X205" i="17" s="1" a="1"/>
  <c r="X205" i="17" s="1"/>
  <c r="W206" i="17"/>
  <c r="X206" i="17" s="1" a="1"/>
  <c r="X206" i="17" s="1"/>
  <c r="W207" i="17"/>
  <c r="X207" i="17" a="1"/>
  <c r="X207" i="17" s="1"/>
  <c r="W208" i="17"/>
  <c r="X208" i="17" s="1" a="1"/>
  <c r="X208" i="17" s="1"/>
  <c r="W209" i="17"/>
  <c r="X209" i="17" a="1"/>
  <c r="X209" i="17" s="1"/>
  <c r="W210" i="17"/>
  <c r="X210" i="17" s="1" a="1"/>
  <c r="X210" i="17" s="1"/>
  <c r="W211" i="17"/>
  <c r="X211" i="17" s="1" a="1"/>
  <c r="X211" i="17" s="1"/>
  <c r="W212" i="17"/>
  <c r="X212" i="17" s="1" a="1"/>
  <c r="X212" i="17" s="1"/>
  <c r="W213" i="17"/>
  <c r="X213" i="17" a="1"/>
  <c r="X213" i="17" s="1"/>
  <c r="W214" i="17"/>
  <c r="X214" i="17" s="1" a="1"/>
  <c r="X214" i="17" s="1"/>
  <c r="W215" i="17"/>
  <c r="X215" i="17" a="1"/>
  <c r="X215" i="17" s="1"/>
  <c r="W216" i="17"/>
  <c r="X216" i="17" s="1" a="1"/>
  <c r="X216" i="17" s="1"/>
  <c r="W217" i="17"/>
  <c r="X217" i="17" s="1" a="1"/>
  <c r="X217" i="17" s="1"/>
  <c r="W218" i="17"/>
  <c r="X218" i="17" s="1" a="1"/>
  <c r="X218" i="17" s="1"/>
  <c r="W219" i="17"/>
  <c r="X219" i="17" s="1" a="1"/>
  <c r="X219" i="17" s="1"/>
  <c r="W220" i="17"/>
  <c r="X220" i="17" s="1" a="1"/>
  <c r="X220" i="17" s="1"/>
  <c r="W221" i="17"/>
  <c r="X221" i="17" a="1"/>
  <c r="X221" i="17" s="1"/>
  <c r="W222" i="17"/>
  <c r="X222" i="17" s="1" a="1"/>
  <c r="X222" i="17" s="1"/>
  <c r="W223" i="17"/>
  <c r="X223" i="17" s="1" a="1"/>
  <c r="X223" i="17" s="1"/>
  <c r="W224" i="17"/>
  <c r="X224" i="17" s="1" a="1"/>
  <c r="X224" i="17" s="1"/>
  <c r="W225" i="17"/>
  <c r="X225" i="17" s="1" a="1"/>
  <c r="X225" i="17" s="1"/>
  <c r="W226" i="17"/>
  <c r="X226" i="17" s="1" a="1"/>
  <c r="X226" i="17" s="1"/>
  <c r="W227" i="17"/>
  <c r="X227" i="17" s="1" a="1"/>
  <c r="X227" i="17" s="1"/>
  <c r="W228" i="17"/>
  <c r="X228" i="17" s="1" a="1"/>
  <c r="X228" i="17" s="1"/>
  <c r="W229" i="17"/>
  <c r="X229" i="17" s="1" a="1"/>
  <c r="X229" i="17" s="1"/>
  <c r="W230" i="17"/>
  <c r="X230" i="17" s="1" a="1"/>
  <c r="X230" i="17" s="1"/>
  <c r="W231" i="17"/>
  <c r="X231" i="17" a="1"/>
  <c r="X231" i="17" s="1"/>
  <c r="W232" i="17"/>
  <c r="X232" i="17" s="1" a="1"/>
  <c r="X232" i="17" s="1"/>
  <c r="W233" i="17"/>
  <c r="X233" i="17" a="1"/>
  <c r="X233" i="17" s="1"/>
  <c r="W234" i="17"/>
  <c r="X234" i="17" s="1" a="1"/>
  <c r="X234" i="17" s="1"/>
  <c r="W235" i="17"/>
  <c r="X235" i="17" s="1" a="1"/>
  <c r="X235" i="17" s="1"/>
  <c r="W236" i="17"/>
  <c r="X236" i="17" s="1" a="1"/>
  <c r="X236" i="17" s="1"/>
  <c r="W237" i="17"/>
  <c r="X237" i="17" s="1" a="1"/>
  <c r="X237" i="17" s="1"/>
  <c r="W238" i="17"/>
  <c r="X238" i="17" s="1" a="1"/>
  <c r="X238" i="17" s="1"/>
  <c r="W239" i="17"/>
  <c r="X239" i="17" a="1"/>
  <c r="X239" i="17" s="1"/>
  <c r="W240" i="17"/>
  <c r="X240" i="17" s="1" a="1"/>
  <c r="X240" i="17" s="1"/>
  <c r="W241" i="17"/>
  <c r="X241" i="17" a="1"/>
  <c r="X241" i="17" s="1"/>
  <c r="W242" i="17"/>
  <c r="X242" i="17" s="1" a="1"/>
  <c r="X242" i="17" s="1"/>
  <c r="W243" i="17"/>
  <c r="X243" i="17" s="1" a="1"/>
  <c r="X243" i="17" s="1"/>
  <c r="W244" i="17"/>
  <c r="X244" i="17" s="1" a="1"/>
  <c r="X244" i="17" s="1"/>
  <c r="W245" i="17"/>
  <c r="X245" i="17" s="1" a="1"/>
  <c r="X245" i="17" s="1"/>
  <c r="W246" i="17"/>
  <c r="X246" i="17" s="1" a="1"/>
  <c r="X246" i="17" s="1"/>
  <c r="W247" i="17"/>
  <c r="X247" i="17" s="1" a="1"/>
  <c r="X247" i="17" s="1"/>
  <c r="W248" i="17"/>
  <c r="X248" i="17" s="1" a="1"/>
  <c r="X248" i="17" s="1"/>
  <c r="W249" i="17"/>
  <c r="X249" i="17" s="1" a="1"/>
  <c r="X249" i="17" s="1"/>
  <c r="W250" i="17"/>
  <c r="X250" i="17" s="1" a="1"/>
  <c r="X250" i="17" s="1"/>
  <c r="W251" i="17"/>
  <c r="X251" i="17" s="1" a="1"/>
  <c r="X251" i="17" s="1"/>
  <c r="W252" i="17"/>
  <c r="X252" i="17" s="1" a="1"/>
  <c r="X252" i="17" s="1"/>
  <c r="W253" i="17"/>
  <c r="X253" i="17" s="1" a="1"/>
  <c r="X253" i="17" s="1"/>
  <c r="W254" i="17"/>
  <c r="X254" i="17" s="1" a="1"/>
  <c r="X254" i="17" s="1"/>
  <c r="W255" i="17"/>
  <c r="X255" i="17" s="1" a="1"/>
  <c r="X255" i="17" s="1"/>
  <c r="W256" i="17"/>
  <c r="X256" i="17" s="1" a="1"/>
  <c r="X256" i="17" s="1"/>
  <c r="W257" i="17"/>
  <c r="X257" i="17" s="1" a="1"/>
  <c r="X257" i="17" s="1"/>
  <c r="W258" i="17"/>
  <c r="X258" i="17" s="1" a="1"/>
  <c r="X258" i="17" s="1"/>
  <c r="W259" i="17"/>
  <c r="X259" i="17" s="1" a="1"/>
  <c r="X259" i="17" s="1"/>
  <c r="W260" i="17"/>
  <c r="X260" i="17" s="1" a="1"/>
  <c r="X260" i="17" s="1"/>
  <c r="W261" i="17"/>
  <c r="X261" i="17" a="1"/>
  <c r="X261" i="17" s="1"/>
  <c r="W262" i="17"/>
  <c r="X262" i="17" s="1" a="1"/>
  <c r="X262" i="17" s="1"/>
  <c r="W263" i="17"/>
  <c r="X263" i="17" a="1"/>
  <c r="X263" i="17" s="1"/>
  <c r="W264" i="17"/>
  <c r="X264" i="17" s="1" a="1"/>
  <c r="X264" i="17" s="1"/>
  <c r="W265" i="17"/>
  <c r="X265" i="17" a="1"/>
  <c r="X265" i="17" s="1"/>
  <c r="W266" i="17"/>
  <c r="X266" i="17" s="1" a="1"/>
  <c r="X266" i="17" s="1"/>
  <c r="W267" i="17"/>
  <c r="X267" i="17" s="1" a="1"/>
  <c r="X267" i="17" s="1"/>
  <c r="W268" i="17"/>
  <c r="X268" i="17" s="1" a="1"/>
  <c r="X268" i="17" s="1"/>
  <c r="W269" i="17"/>
  <c r="X269" i="17" a="1"/>
  <c r="X269" i="17" s="1"/>
  <c r="W270" i="17"/>
  <c r="X270" i="17" s="1" a="1"/>
  <c r="X270" i="17" s="1"/>
  <c r="W271" i="17"/>
  <c r="X271" i="17" a="1"/>
  <c r="X271" i="17" s="1"/>
  <c r="W272" i="17"/>
  <c r="X272" i="17" s="1" a="1"/>
  <c r="X272" i="17" s="1"/>
  <c r="W273" i="17"/>
  <c r="X273" i="17" s="1" a="1"/>
  <c r="X273" i="17" s="1"/>
  <c r="W274" i="17"/>
  <c r="X274" i="17" s="1" a="1"/>
  <c r="X274" i="17"/>
  <c r="W275" i="17"/>
  <c r="X275" i="17" s="1" a="1"/>
  <c r="X275" i="17" s="1"/>
  <c r="W276" i="17"/>
  <c r="X276" i="17" s="1" a="1"/>
  <c r="X276" i="17" s="1"/>
  <c r="W277" i="17"/>
  <c r="X277" i="17" s="1" a="1"/>
  <c r="X277" i="17" s="1"/>
  <c r="W278" i="17"/>
  <c r="X278" i="17" s="1" a="1"/>
  <c r="X278" i="17" s="1"/>
  <c r="W279" i="17"/>
  <c r="X279" i="17" s="1" a="1"/>
  <c r="X279" i="17" s="1"/>
  <c r="W280" i="17"/>
  <c r="X280" i="17" s="1" a="1"/>
  <c r="X280" i="17" s="1"/>
  <c r="W281" i="17"/>
  <c r="X281" i="17" a="1"/>
  <c r="X281" i="17" s="1"/>
  <c r="W282" i="17"/>
  <c r="X282" i="17" s="1" a="1"/>
  <c r="X282" i="17" s="1"/>
  <c r="W283" i="17"/>
  <c r="X283" i="17" s="1" a="1"/>
  <c r="X283" i="17" s="1"/>
  <c r="W284" i="17"/>
  <c r="X284" i="17" s="1" a="1"/>
  <c r="X284" i="17" s="1"/>
  <c r="W285" i="17"/>
  <c r="X285" i="17" s="1" a="1"/>
  <c r="X285" i="17" s="1"/>
  <c r="W286" i="17"/>
  <c r="X286" i="17" s="1" a="1"/>
  <c r="X286" i="17" s="1"/>
  <c r="W287" i="17"/>
  <c r="X287" i="17" a="1"/>
  <c r="X287" i="17" s="1"/>
  <c r="W288" i="17"/>
  <c r="X288" i="17" s="1" a="1"/>
  <c r="X288" i="17" s="1"/>
  <c r="W289" i="17"/>
  <c r="X289" i="17" a="1"/>
  <c r="X289" i="17" s="1"/>
  <c r="W290" i="17"/>
  <c r="X290" i="17" s="1" a="1"/>
  <c r="X290" i="17" s="1"/>
  <c r="W291" i="17"/>
  <c r="X291" i="17" s="1" a="1"/>
  <c r="X291" i="17" s="1"/>
  <c r="W292" i="17"/>
  <c r="X292" i="17" s="1" a="1"/>
  <c r="X292" i="17" s="1"/>
  <c r="W293" i="17"/>
  <c r="X293" i="17" a="1"/>
  <c r="X293" i="17" s="1"/>
  <c r="W294" i="17"/>
  <c r="X294" i="17" s="1" a="1"/>
  <c r="X294" i="17" s="1"/>
  <c r="W295" i="17"/>
  <c r="X295" i="17" s="1" a="1"/>
  <c r="X295" i="17" s="1"/>
  <c r="W296" i="17"/>
  <c r="X296" i="17" s="1" a="1"/>
  <c r="X296" i="17" s="1"/>
  <c r="W297" i="17"/>
  <c r="X297" i="17" s="1" a="1"/>
  <c r="X297" i="17" s="1"/>
  <c r="W298" i="17"/>
  <c r="X298" i="17" s="1" a="1"/>
  <c r="X298" i="17" s="1"/>
  <c r="W299" i="17"/>
  <c r="X299" i="17" s="1" a="1"/>
  <c r="X299" i="17" s="1"/>
  <c r="W300" i="17"/>
  <c r="X300" i="17" s="1" a="1"/>
  <c r="X300" i="17"/>
  <c r="W301" i="17"/>
  <c r="X301" i="17" s="1" a="1"/>
  <c r="X301" i="17" s="1"/>
  <c r="W302" i="17"/>
  <c r="X302" i="17" s="1" a="1"/>
  <c r="X302" i="17" s="1"/>
  <c r="W303" i="17"/>
  <c r="X303" i="17" a="1"/>
  <c r="X303" i="17" s="1"/>
  <c r="W304" i="17"/>
  <c r="X304" i="17" s="1" a="1"/>
  <c r="X304" i="17" s="1"/>
  <c r="W305" i="17"/>
  <c r="X305" i="17" s="1" a="1"/>
  <c r="X305" i="17" s="1"/>
  <c r="W306" i="17"/>
  <c r="X306" i="17" s="1" a="1"/>
  <c r="X306" i="17" s="1"/>
  <c r="W307" i="17"/>
  <c r="X307" i="17" s="1" a="1"/>
  <c r="X307" i="17" s="1"/>
  <c r="W308" i="17"/>
  <c r="X308" i="17" s="1" a="1"/>
  <c r="X308" i="17" s="1"/>
  <c r="W309" i="17"/>
  <c r="X309" i="17" a="1"/>
  <c r="X309" i="17" s="1"/>
  <c r="W310" i="17"/>
  <c r="X310" i="17" s="1" a="1"/>
  <c r="X310" i="17" s="1"/>
  <c r="W311" i="17"/>
  <c r="X311" i="17" s="1" a="1"/>
  <c r="X311" i="17" s="1"/>
  <c r="W312" i="17"/>
  <c r="X312" i="17" s="1" a="1"/>
  <c r="X312" i="17" s="1"/>
  <c r="W313" i="17"/>
  <c r="X313" i="17" s="1" a="1"/>
  <c r="X313" i="17" s="1"/>
  <c r="W314" i="17"/>
  <c r="X314" i="17" s="1" a="1"/>
  <c r="X314" i="17" s="1"/>
  <c r="W315" i="17"/>
  <c r="X315" i="17" s="1" a="1"/>
  <c r="X315" i="17" s="1"/>
  <c r="W316" i="17"/>
  <c r="X316" i="17" s="1" a="1"/>
  <c r="X316" i="17" s="1"/>
  <c r="W317" i="17"/>
  <c r="X317" i="17" a="1"/>
  <c r="X317" i="17" s="1"/>
  <c r="W318" i="17"/>
  <c r="X318" i="17" s="1" a="1"/>
  <c r="X318" i="17"/>
  <c r="W319" i="17"/>
  <c r="X319" i="17" a="1"/>
  <c r="X319" i="17" s="1"/>
  <c r="W320" i="17"/>
  <c r="X320" i="17" s="1" a="1"/>
  <c r="X320" i="17" s="1"/>
  <c r="W321" i="17"/>
  <c r="X321" i="17" s="1" a="1"/>
  <c r="X321" i="17" s="1"/>
  <c r="W322" i="17"/>
  <c r="X322" i="17" s="1" a="1"/>
  <c r="X322" i="17" s="1"/>
  <c r="W323" i="17"/>
  <c r="X323" i="17" s="1" a="1"/>
  <c r="X323" i="17" s="1"/>
  <c r="W324" i="17"/>
  <c r="X324" i="17" s="1" a="1"/>
  <c r="X324" i="17" s="1"/>
  <c r="W325" i="17"/>
  <c r="X325" i="17" a="1"/>
  <c r="X325" i="17" s="1"/>
  <c r="W326" i="17"/>
  <c r="X326" i="17" s="1" a="1"/>
  <c r="X326" i="17" s="1"/>
  <c r="W327" i="17"/>
  <c r="X327" i="17" s="1" a="1"/>
  <c r="X327" i="17" s="1"/>
  <c r="W328" i="17"/>
  <c r="X328" i="17" s="1" a="1"/>
  <c r="X328" i="17" s="1"/>
  <c r="W329" i="17"/>
  <c r="X329" i="17" a="1"/>
  <c r="X329" i="17"/>
  <c r="W330" i="17"/>
  <c r="X330" i="17" s="1" a="1"/>
  <c r="X330" i="17" s="1"/>
  <c r="W331" i="17"/>
  <c r="X331" i="17" s="1" a="1"/>
  <c r="X331" i="17" s="1"/>
  <c r="W332" i="17"/>
  <c r="X332" i="17" s="1" a="1"/>
  <c r="X332" i="17" s="1"/>
  <c r="W333" i="17"/>
  <c r="X333" i="17" s="1" a="1"/>
  <c r="X333" i="17" s="1"/>
  <c r="W334" i="17"/>
  <c r="X334" i="17" s="1" a="1"/>
  <c r="X334" i="17" s="1"/>
  <c r="W335" i="17"/>
  <c r="X335" i="17" a="1"/>
  <c r="X335" i="17"/>
  <c r="W336" i="17"/>
  <c r="X336" i="17" s="1" a="1"/>
  <c r="X336" i="17" s="1"/>
  <c r="W337" i="17"/>
  <c r="X337" i="17" s="1" a="1"/>
  <c r="X337" i="17" s="1"/>
  <c r="W338" i="17"/>
  <c r="X338" i="17" s="1" a="1"/>
  <c r="X338" i="17" s="1"/>
  <c r="W339" i="17"/>
  <c r="X339" i="17" a="1"/>
  <c r="X339" i="17" s="1"/>
  <c r="W340" i="17"/>
  <c r="X340" i="17" s="1" a="1"/>
  <c r="X340" i="17" s="1"/>
  <c r="W341" i="17"/>
  <c r="X341" i="17" s="1" a="1"/>
  <c r="X341" i="17" s="1"/>
  <c r="W342" i="17"/>
  <c r="X342" i="17" a="1"/>
  <c r="X342" i="17" s="1"/>
  <c r="W343" i="17"/>
  <c r="X343" i="17" s="1" a="1"/>
  <c r="X343" i="17" s="1"/>
  <c r="W344" i="17"/>
  <c r="X344" i="17" a="1"/>
  <c r="X344" i="17" s="1"/>
  <c r="W345" i="17"/>
  <c r="X345" i="17" s="1" a="1"/>
  <c r="X345" i="17" s="1"/>
  <c r="W346" i="17"/>
  <c r="X346" i="17" s="1" a="1"/>
  <c r="X346" i="17" s="1"/>
  <c r="W347" i="17"/>
  <c r="X347" i="17" s="1" a="1"/>
  <c r="X347" i="17" s="1"/>
  <c r="W348" i="17"/>
  <c r="X348" i="17" s="1" a="1"/>
  <c r="X348" i="17" s="1"/>
  <c r="W349" i="17"/>
  <c r="X349" i="17" s="1" a="1"/>
  <c r="X349" i="17" s="1"/>
  <c r="W350" i="17"/>
  <c r="X350" i="17" s="1" a="1"/>
  <c r="X350" i="17" s="1"/>
  <c r="W351" i="17"/>
  <c r="X351" i="17" s="1" a="1"/>
  <c r="X351" i="17" s="1"/>
  <c r="W352" i="17"/>
  <c r="X352" i="17" a="1"/>
  <c r="X352" i="17" s="1"/>
  <c r="W353" i="17"/>
  <c r="X353" i="17" a="1"/>
  <c r="X353" i="17" s="1"/>
  <c r="W354" i="17"/>
  <c r="X354" i="17" s="1" a="1"/>
  <c r="X354" i="17" s="1"/>
  <c r="W355" i="17"/>
  <c r="X355" i="17" s="1" a="1"/>
  <c r="X355" i="17" s="1"/>
  <c r="W356" i="17"/>
  <c r="X356" i="17" s="1" a="1"/>
  <c r="X356" i="17" s="1"/>
  <c r="W357" i="17"/>
  <c r="X357" i="17" s="1" a="1"/>
  <c r="X357" i="17" s="1"/>
  <c r="W358" i="17"/>
  <c r="X358" i="17" a="1"/>
  <c r="X358" i="17" s="1"/>
  <c r="W359" i="17"/>
  <c r="X359" i="17" s="1" a="1"/>
  <c r="X359" i="17" s="1"/>
  <c r="W360" i="17"/>
  <c r="X360" i="17" s="1" a="1"/>
  <c r="X360" i="17" s="1"/>
  <c r="W361" i="17"/>
  <c r="X361" i="17" s="1" a="1"/>
  <c r="X361" i="17" s="1"/>
  <c r="W362" i="17"/>
  <c r="X362" i="17" s="1" a="1"/>
  <c r="X362" i="17" s="1"/>
  <c r="W363" i="17"/>
  <c r="X363" i="17" s="1" a="1"/>
  <c r="X363" i="17" s="1"/>
  <c r="W364" i="17"/>
  <c r="X364" i="17" s="1" a="1"/>
  <c r="X364" i="17" s="1"/>
  <c r="W365" i="17"/>
  <c r="X365" i="17" s="1" a="1"/>
  <c r="X365" i="17" s="1"/>
  <c r="W366" i="17"/>
  <c r="X366" i="17" s="1" a="1"/>
  <c r="X366" i="17" s="1"/>
  <c r="W367" i="17"/>
  <c r="X367" i="17" s="1" a="1"/>
  <c r="X367" i="17" s="1"/>
  <c r="W368" i="17"/>
  <c r="X368" i="17" a="1"/>
  <c r="X368" i="17" s="1"/>
  <c r="W369" i="17"/>
  <c r="X369" i="17" a="1"/>
  <c r="X369" i="17" s="1"/>
  <c r="W370" i="17"/>
  <c r="X370" i="17" s="1" a="1"/>
  <c r="X370" i="17" s="1"/>
  <c r="W371" i="17"/>
  <c r="X371" i="17" s="1" a="1"/>
  <c r="X371" i="17" s="1"/>
  <c r="W372" i="17"/>
  <c r="X372" i="17" s="1" a="1"/>
  <c r="X372" i="17" s="1"/>
  <c r="W373" i="17"/>
  <c r="X373" i="17" s="1" a="1"/>
  <c r="X373" i="17" s="1"/>
  <c r="W374" i="17"/>
  <c r="X374" i="17" a="1"/>
  <c r="X374" i="17" s="1"/>
  <c r="W375" i="17"/>
  <c r="X375" i="17" s="1" a="1"/>
  <c r="X375" i="17" s="1"/>
  <c r="W376" i="17"/>
  <c r="X376" i="17" s="1" a="1"/>
  <c r="X376" i="17" s="1"/>
  <c r="W377" i="17"/>
  <c r="X377" i="17" s="1" a="1"/>
  <c r="X377" i="17" s="1"/>
  <c r="W378" i="17"/>
  <c r="X378" i="17" s="1" a="1"/>
  <c r="X378" i="17" s="1"/>
  <c r="W379" i="17"/>
  <c r="X379" i="17" s="1" a="1"/>
  <c r="X379" i="17" s="1"/>
  <c r="W380" i="17"/>
  <c r="X380" i="17" s="1" a="1"/>
  <c r="X380" i="17" s="1"/>
  <c r="W381" i="17"/>
  <c r="X381" i="17" s="1" a="1"/>
  <c r="X381" i="17" s="1"/>
  <c r="W382" i="17"/>
  <c r="X382" i="17" s="1" a="1"/>
  <c r="X382" i="17" s="1"/>
  <c r="W383" i="17"/>
  <c r="X383" i="17" s="1" a="1"/>
  <c r="X383" i="17" s="1"/>
  <c r="W384" i="17"/>
  <c r="X384" i="17" a="1"/>
  <c r="X384" i="17" s="1"/>
  <c r="W385" i="17"/>
  <c r="X385" i="17" a="1"/>
  <c r="X385" i="17" s="1"/>
  <c r="W386" i="17"/>
  <c r="X386" i="17" s="1" a="1"/>
  <c r="X386" i="17" s="1"/>
  <c r="W387" i="17"/>
  <c r="X387" i="17" s="1" a="1"/>
  <c r="X387" i="17" s="1"/>
  <c r="W388" i="17"/>
  <c r="X388" i="17" s="1" a="1"/>
  <c r="X388" i="17" s="1"/>
  <c r="W389" i="17"/>
  <c r="X389" i="17" s="1" a="1"/>
  <c r="X389" i="17" s="1"/>
  <c r="W390" i="17"/>
  <c r="X390" i="17" a="1"/>
  <c r="X390" i="17" s="1"/>
  <c r="W391" i="17"/>
  <c r="X391" i="17" s="1" a="1"/>
  <c r="X391" i="17" s="1"/>
  <c r="W392" i="17"/>
  <c r="X392" i="17" s="1" a="1"/>
  <c r="X392" i="17" s="1"/>
  <c r="W393" i="17"/>
  <c r="X393" i="17" s="1" a="1"/>
  <c r="X393" i="17" s="1"/>
  <c r="W394" i="17"/>
  <c r="X394" i="17" s="1" a="1"/>
  <c r="X394" i="17" s="1"/>
  <c r="W395" i="17"/>
  <c r="X395" i="17" s="1" a="1"/>
  <c r="X395" i="17" s="1"/>
  <c r="W396" i="17"/>
  <c r="X396" i="17" s="1" a="1"/>
  <c r="X396" i="17" s="1"/>
  <c r="W397" i="17"/>
  <c r="X397" i="17" s="1" a="1"/>
  <c r="X397" i="17" s="1"/>
  <c r="W398" i="17"/>
  <c r="X398" i="17" s="1" a="1"/>
  <c r="X398" i="17" s="1"/>
  <c r="W399" i="17"/>
  <c r="X399" i="17" s="1" a="1"/>
  <c r="X399" i="17" s="1"/>
  <c r="W400" i="17"/>
  <c r="X400" i="17" a="1"/>
  <c r="X400" i="17" s="1"/>
  <c r="W401" i="17"/>
  <c r="X401" i="17" a="1"/>
  <c r="X401" i="17" s="1"/>
  <c r="W402" i="17"/>
  <c r="X402" i="17" s="1" a="1"/>
  <c r="X402" i="17" s="1"/>
  <c r="W403" i="17"/>
  <c r="X403" i="17" s="1" a="1"/>
  <c r="X403" i="17" s="1"/>
  <c r="W404" i="17"/>
  <c r="X404" i="17" s="1" a="1"/>
  <c r="X404" i="17" s="1"/>
  <c r="W405" i="17"/>
  <c r="X405" i="17" s="1" a="1"/>
  <c r="X405" i="17" s="1"/>
  <c r="W406" i="17"/>
  <c r="X406" i="17" s="1" a="1"/>
  <c r="X406" i="17" s="1"/>
  <c r="W407" i="17"/>
  <c r="X407" i="17" s="1" a="1"/>
  <c r="X407" i="17" s="1"/>
  <c r="W408" i="17"/>
  <c r="X408" i="17" a="1"/>
  <c r="X408" i="17" s="1"/>
  <c r="W409" i="17"/>
  <c r="X409" i="17" s="1" a="1"/>
  <c r="X409" i="17" s="1"/>
  <c r="W410" i="17"/>
  <c r="X410" i="17" s="1" a="1"/>
  <c r="X410" i="17" s="1"/>
  <c r="W411" i="17"/>
  <c r="X411" i="17" s="1" a="1"/>
  <c r="X411" i="17" s="1"/>
  <c r="W412" i="17"/>
  <c r="X412" i="17" s="1" a="1"/>
  <c r="X412" i="17" s="1"/>
  <c r="W413" i="17"/>
  <c r="X413" i="17" s="1" a="1"/>
  <c r="X413" i="17" s="1"/>
  <c r="W414" i="17"/>
  <c r="X414" i="17" s="1" a="1"/>
  <c r="X414" i="17" s="1"/>
  <c r="W415" i="17"/>
  <c r="X415" i="17" s="1" a="1"/>
  <c r="X415" i="17" s="1"/>
  <c r="W416" i="17"/>
  <c r="X416" i="17" s="1" a="1"/>
  <c r="X416" i="17" s="1"/>
  <c r="W417" i="17"/>
  <c r="X417" i="17" s="1" a="1"/>
  <c r="X417" i="17" s="1"/>
  <c r="W418" i="17"/>
  <c r="X418" i="17" s="1" a="1"/>
  <c r="X418" i="17" s="1"/>
  <c r="W419" i="17"/>
  <c r="X419" i="17" s="1" a="1"/>
  <c r="X419" i="17" s="1"/>
  <c r="W420" i="17"/>
  <c r="X420" i="17" s="1" a="1"/>
  <c r="X420" i="17" s="1"/>
  <c r="W421" i="17"/>
  <c r="X421" i="17" s="1" a="1"/>
  <c r="X421" i="17" s="1"/>
  <c r="W422" i="17"/>
  <c r="X422" i="17" s="1" a="1"/>
  <c r="X422" i="17" s="1"/>
  <c r="W423" i="17"/>
  <c r="X423" i="17" s="1" a="1"/>
  <c r="X423" i="17" s="1"/>
  <c r="W424" i="17"/>
  <c r="X424" i="17" s="1" a="1"/>
  <c r="X424" i="17" s="1"/>
  <c r="W425" i="17"/>
  <c r="X425" i="17" a="1"/>
  <c r="X425" i="17" s="1"/>
  <c r="W426" i="17"/>
  <c r="X426" i="17" s="1" a="1"/>
  <c r="X426" i="17" s="1"/>
  <c r="W427" i="17"/>
  <c r="X427" i="17" s="1" a="1"/>
  <c r="X427" i="17" s="1"/>
  <c r="W428" i="17"/>
  <c r="X428" i="17" s="1" a="1"/>
  <c r="X428" i="17" s="1"/>
  <c r="W429" i="17"/>
  <c r="X429" i="17" s="1" a="1"/>
  <c r="X429" i="17" s="1"/>
  <c r="W430" i="17"/>
  <c r="X430" i="17" s="1" a="1"/>
  <c r="X430" i="17" s="1"/>
  <c r="W431" i="17"/>
  <c r="X431" i="17" s="1" a="1"/>
  <c r="X431" i="17" s="1"/>
  <c r="W432" i="17"/>
  <c r="X432" i="17" a="1"/>
  <c r="X432" i="17" s="1"/>
  <c r="W433" i="17"/>
  <c r="X433" i="17" a="1"/>
  <c r="X433" i="17" s="1"/>
  <c r="W434" i="17"/>
  <c r="X434" i="17" s="1" a="1"/>
  <c r="X434" i="17" s="1"/>
  <c r="W435" i="17"/>
  <c r="X435" i="17" s="1" a="1"/>
  <c r="X435" i="17" s="1"/>
  <c r="W436" i="17"/>
  <c r="X436" i="17" s="1" a="1"/>
  <c r="X436" i="17" s="1"/>
  <c r="W437" i="17"/>
  <c r="X437" i="17" s="1" a="1"/>
  <c r="X437" i="17" s="1"/>
  <c r="W438" i="17"/>
  <c r="X438" i="17" s="1" a="1"/>
  <c r="X438" i="17" s="1"/>
  <c r="W439" i="17"/>
  <c r="X439" i="17" s="1" a="1"/>
  <c r="X439" i="17" s="1"/>
  <c r="W440" i="17"/>
  <c r="X440" i="17" a="1"/>
  <c r="X440" i="17" s="1"/>
  <c r="W441" i="17"/>
  <c r="X441" i="17" s="1" a="1"/>
  <c r="X441" i="17" s="1"/>
  <c r="W442" i="17"/>
  <c r="X442" i="17" s="1" a="1"/>
  <c r="X442" i="17" s="1"/>
  <c r="W443" i="17"/>
  <c r="X443" i="17" s="1" a="1"/>
  <c r="X443" i="17" s="1"/>
  <c r="W444" i="17"/>
  <c r="X444" i="17" s="1" a="1"/>
  <c r="X444" i="17" s="1"/>
  <c r="W445" i="17"/>
  <c r="X445" i="17" s="1" a="1"/>
  <c r="X445" i="17" s="1"/>
  <c r="W446" i="17"/>
  <c r="X446" i="17" s="1" a="1"/>
  <c r="X446" i="17" s="1"/>
  <c r="W447" i="17"/>
  <c r="X447" i="17" s="1" a="1"/>
  <c r="X447" i="17" s="1"/>
  <c r="W448" i="17"/>
  <c r="X448" i="17" s="1" a="1"/>
  <c r="X448" i="17" s="1"/>
  <c r="W449" i="17"/>
  <c r="X449" i="17" s="1" a="1"/>
  <c r="X449" i="17" s="1"/>
  <c r="W450" i="17"/>
  <c r="X450" i="17" s="1" a="1"/>
  <c r="X450" i="17" s="1"/>
  <c r="W451" i="17"/>
  <c r="X451" i="17" s="1" a="1"/>
  <c r="X451" i="17" s="1"/>
  <c r="W452" i="17"/>
  <c r="X452" i="17" s="1" a="1"/>
  <c r="X452" i="17" s="1"/>
  <c r="W453" i="17"/>
  <c r="X453" i="17" s="1" a="1"/>
  <c r="X453" i="17" s="1"/>
  <c r="W454" i="17"/>
  <c r="X454" i="17" s="1" a="1"/>
  <c r="X454" i="17" s="1"/>
  <c r="W455" i="17"/>
  <c r="X455" i="17" s="1" a="1"/>
  <c r="X455" i="17" s="1"/>
  <c r="W456" i="17"/>
  <c r="X456" i="17" s="1" a="1"/>
  <c r="X456" i="17" s="1"/>
  <c r="W457" i="17"/>
  <c r="X457" i="17" a="1"/>
  <c r="X457" i="17" s="1"/>
  <c r="W458" i="17"/>
  <c r="X458" i="17" s="1" a="1"/>
  <c r="X458" i="17" s="1"/>
  <c r="W459" i="17"/>
  <c r="X459" i="17" s="1" a="1"/>
  <c r="X459" i="17" s="1"/>
  <c r="W460" i="17"/>
  <c r="X460" i="17" s="1" a="1"/>
  <c r="X460" i="17" s="1"/>
  <c r="W461" i="17"/>
  <c r="X461" i="17" s="1" a="1"/>
  <c r="X461" i="17" s="1"/>
  <c r="W462" i="17"/>
  <c r="X462" i="17" s="1" a="1"/>
  <c r="X462" i="17" s="1"/>
  <c r="W463" i="17"/>
  <c r="X463" i="17" s="1" a="1"/>
  <c r="X463" i="17" s="1"/>
  <c r="W464" i="17"/>
  <c r="X464" i="17" a="1"/>
  <c r="X464" i="17" s="1"/>
  <c r="W465" i="17"/>
  <c r="X465" i="17" a="1"/>
  <c r="X465" i="17" s="1"/>
  <c r="W466" i="17"/>
  <c r="X466" i="17" s="1" a="1"/>
  <c r="X466" i="17" s="1"/>
  <c r="W467" i="17"/>
  <c r="X467" i="17" s="1" a="1"/>
  <c r="X467" i="17" s="1"/>
  <c r="W468" i="17"/>
  <c r="X468" i="17" s="1" a="1"/>
  <c r="X468" i="17" s="1"/>
  <c r="W469" i="17"/>
  <c r="X469" i="17" s="1" a="1"/>
  <c r="X469" i="17" s="1"/>
  <c r="W470" i="17"/>
  <c r="X470" i="17" s="1" a="1"/>
  <c r="X470" i="17" s="1"/>
  <c r="W471" i="17"/>
  <c r="X471" i="17" s="1" a="1"/>
  <c r="X471" i="17" s="1"/>
  <c r="W472" i="17"/>
  <c r="X472" i="17" s="1" a="1"/>
  <c r="X472" i="17" s="1"/>
  <c r="W473" i="17"/>
  <c r="X473" i="17" s="1" a="1"/>
  <c r="X473" i="17" s="1"/>
  <c r="W474" i="17"/>
  <c r="X474" i="17" s="1" a="1"/>
  <c r="X474" i="17" s="1"/>
  <c r="W475" i="17"/>
  <c r="X475" i="17" s="1" a="1"/>
  <c r="X475" i="17" s="1"/>
  <c r="W476" i="17"/>
  <c r="X476" i="17" s="1" a="1"/>
  <c r="X476" i="17" s="1"/>
  <c r="W477" i="17"/>
  <c r="X477" i="17" s="1" a="1"/>
  <c r="X477" i="17" s="1"/>
  <c r="W478" i="17"/>
  <c r="X478" i="17" s="1" a="1"/>
  <c r="X478" i="17" s="1"/>
  <c r="W479" i="17"/>
  <c r="X479" i="17" s="1" a="1"/>
  <c r="X479" i="17" s="1"/>
  <c r="W480" i="17"/>
  <c r="X480" i="17" s="1" a="1"/>
  <c r="X480" i="17" s="1"/>
  <c r="W481" i="17"/>
  <c r="X481" i="17" s="1" a="1"/>
  <c r="X481" i="17" s="1"/>
  <c r="W482" i="17"/>
  <c r="X482" i="17" s="1" a="1"/>
  <c r="X482" i="17" s="1"/>
  <c r="W483" i="17"/>
  <c r="X483" i="17" s="1" a="1"/>
  <c r="X483" i="17" s="1"/>
  <c r="W484" i="17"/>
  <c r="X484" i="17" s="1" a="1"/>
  <c r="X484" i="17" s="1"/>
  <c r="W485" i="17"/>
  <c r="X485" i="17" s="1" a="1"/>
  <c r="X485" i="17" s="1"/>
  <c r="W486" i="17"/>
  <c r="X486" i="17" s="1" a="1"/>
  <c r="X486" i="17" s="1"/>
  <c r="W487" i="17"/>
  <c r="X487" i="17" s="1" a="1"/>
  <c r="X487" i="17" s="1"/>
  <c r="W488" i="17"/>
  <c r="X488" i="17" s="1" a="1"/>
  <c r="X488" i="17" s="1"/>
  <c r="W489" i="17"/>
  <c r="X489" i="17" a="1"/>
  <c r="X489" i="17" s="1"/>
  <c r="W490" i="17"/>
  <c r="X490" i="17" s="1" a="1"/>
  <c r="X490" i="17" s="1"/>
  <c r="W491" i="17"/>
  <c r="X491" i="17" s="1" a="1"/>
  <c r="X491" i="17" s="1"/>
  <c r="W492" i="17"/>
  <c r="X492" i="17" s="1" a="1"/>
  <c r="X492" i="17" s="1"/>
  <c r="W493" i="17"/>
  <c r="X493" i="17" s="1" a="1"/>
  <c r="X493" i="17" s="1"/>
  <c r="W494" i="17"/>
  <c r="X494" i="17" s="1" a="1"/>
  <c r="X494" i="17" s="1"/>
  <c r="W495" i="17"/>
  <c r="X495" i="17" s="1" a="1"/>
  <c r="X495" i="17" s="1"/>
  <c r="W496" i="17"/>
  <c r="X496" i="17" a="1"/>
  <c r="X496" i="17" s="1"/>
  <c r="W497" i="17"/>
  <c r="X497" i="17" s="1" a="1"/>
  <c r="X497" i="17" s="1"/>
  <c r="W498" i="17"/>
  <c r="X498" i="17" s="1" a="1"/>
  <c r="X498" i="17" s="1"/>
  <c r="W499" i="17"/>
  <c r="X499" i="17" s="1" a="1"/>
  <c r="X499" i="17" s="1"/>
  <c r="W500" i="17"/>
  <c r="X500" i="17" s="1" a="1"/>
  <c r="X500" i="17" s="1"/>
  <c r="W501" i="17"/>
  <c r="X501" i="17" s="1" a="1"/>
  <c r="X501" i="17" s="1"/>
  <c r="W2" i="17"/>
  <c r="X2" i="17" s="1" a="1"/>
  <c r="X2" i="17" s="1"/>
  <c r="W3" i="16"/>
  <c r="X3" i="16" s="1" a="1"/>
  <c r="X3" i="16" s="1"/>
  <c r="W4" i="16"/>
  <c r="X4" i="16" s="1" a="1"/>
  <c r="X4" i="16" s="1"/>
  <c r="W5" i="16"/>
  <c r="X5" i="16" a="1"/>
  <c r="X5" i="16" s="1"/>
  <c r="W6" i="16"/>
  <c r="X6" i="16" s="1" a="1"/>
  <c r="X6" i="16" s="1"/>
  <c r="W7" i="16"/>
  <c r="X7" i="16" s="1" a="1"/>
  <c r="X7" i="16" s="1"/>
  <c r="W8" i="16"/>
  <c r="X8" i="16" s="1" a="1"/>
  <c r="X8" i="16" s="1"/>
  <c r="W9" i="16"/>
  <c r="X9" i="16" s="1" a="1"/>
  <c r="X9" i="16" s="1"/>
  <c r="W10" i="16"/>
  <c r="X10" i="16" s="1" a="1"/>
  <c r="X10" i="16" s="1"/>
  <c r="W11" i="16"/>
  <c r="X11" i="16" s="1" a="1"/>
  <c r="X11" i="16" s="1"/>
  <c r="W12" i="16"/>
  <c r="X12" i="16" s="1" a="1"/>
  <c r="X12" i="16" s="1"/>
  <c r="W13" i="16"/>
  <c r="X13" i="16" a="1"/>
  <c r="X13" i="16" s="1"/>
  <c r="W14" i="16"/>
  <c r="X14" i="16" s="1" a="1"/>
  <c r="X14" i="16" s="1"/>
  <c r="W15" i="16"/>
  <c r="X15" i="16" a="1"/>
  <c r="X15" i="16" s="1"/>
  <c r="W16" i="16"/>
  <c r="X16" i="16" s="1" a="1"/>
  <c r="X16" i="16" s="1"/>
  <c r="W17" i="16"/>
  <c r="X17" i="16" a="1"/>
  <c r="X17" i="16"/>
  <c r="W18" i="16"/>
  <c r="X18" i="16" s="1" a="1"/>
  <c r="X18" i="16" s="1"/>
  <c r="W19" i="16"/>
  <c r="X19" i="16" s="1" a="1"/>
  <c r="X19" i="16" s="1"/>
  <c r="W20" i="16"/>
  <c r="X20" i="16" s="1" a="1"/>
  <c r="X20" i="16" s="1"/>
  <c r="W21" i="16"/>
  <c r="X21" i="16" a="1"/>
  <c r="X21" i="16" s="1"/>
  <c r="W22" i="16"/>
  <c r="X22" i="16" s="1" a="1"/>
  <c r="X22" i="16" s="1"/>
  <c r="W23" i="16"/>
  <c r="X23" i="16" a="1"/>
  <c r="X23" i="16" s="1"/>
  <c r="W24" i="16"/>
  <c r="X24" i="16" s="1" a="1"/>
  <c r="X24" i="16" s="1"/>
  <c r="W25" i="16"/>
  <c r="X25" i="16" s="1" a="1"/>
  <c r="X25" i="16" s="1"/>
  <c r="W26" i="16"/>
  <c r="X26" i="16" s="1" a="1"/>
  <c r="X26" i="16" s="1"/>
  <c r="W27" i="16"/>
  <c r="X27" i="16" s="1" a="1"/>
  <c r="X27" i="16" s="1"/>
  <c r="W28" i="16"/>
  <c r="X28" i="16" s="1" a="1"/>
  <c r="X28" i="16" s="1"/>
  <c r="W29" i="16"/>
  <c r="X29" i="16" s="1" a="1"/>
  <c r="X29" i="16" s="1"/>
  <c r="W30" i="16"/>
  <c r="X30" i="16" s="1" a="1"/>
  <c r="X30" i="16" s="1"/>
  <c r="W31" i="16"/>
  <c r="X31" i="16" a="1"/>
  <c r="X31" i="16" s="1"/>
  <c r="W32" i="16"/>
  <c r="X32" i="16" s="1" a="1"/>
  <c r="X32" i="16" s="1"/>
  <c r="W33" i="16"/>
  <c r="X33" i="16" s="1" a="1"/>
  <c r="X33" i="16" s="1"/>
  <c r="W34" i="16"/>
  <c r="X34" i="16" s="1" a="1"/>
  <c r="X34" i="16" s="1"/>
  <c r="W35" i="16"/>
  <c r="X35" i="16" s="1" a="1"/>
  <c r="X35" i="16" s="1"/>
  <c r="W36" i="16"/>
  <c r="X36" i="16" s="1" a="1"/>
  <c r="X36" i="16" s="1"/>
  <c r="W37" i="16"/>
  <c r="X37" i="16" s="1" a="1"/>
  <c r="X37" i="16" s="1"/>
  <c r="W38" i="16"/>
  <c r="X38" i="16" s="1" a="1"/>
  <c r="X38" i="16" s="1"/>
  <c r="W39" i="16"/>
  <c r="X39" i="16" s="1" a="1"/>
  <c r="X39" i="16" s="1"/>
  <c r="W40" i="16"/>
  <c r="X40" i="16" s="1" a="1"/>
  <c r="X40" i="16" s="1"/>
  <c r="W41" i="16"/>
  <c r="X41" i="16" a="1"/>
  <c r="X41" i="16" s="1"/>
  <c r="W42" i="16"/>
  <c r="X42" i="16" s="1" a="1"/>
  <c r="X42" i="16" s="1"/>
  <c r="W43" i="16"/>
  <c r="X43" i="16" s="1" a="1"/>
  <c r="X43" i="16" s="1"/>
  <c r="W44" i="16"/>
  <c r="X44" i="16" s="1" a="1"/>
  <c r="X44" i="16" s="1"/>
  <c r="W45" i="16"/>
  <c r="X45" i="16" s="1" a="1"/>
  <c r="X45" i="16" s="1"/>
  <c r="W46" i="16"/>
  <c r="X46" i="16" s="1" a="1"/>
  <c r="X46" i="16" s="1"/>
  <c r="W47" i="16"/>
  <c r="X47" i="16" a="1"/>
  <c r="X47" i="16" s="1"/>
  <c r="W48" i="16"/>
  <c r="X48" i="16" s="1" a="1"/>
  <c r="X48" i="16" s="1"/>
  <c r="W49" i="16"/>
  <c r="X49" i="16" s="1" a="1"/>
  <c r="X49" i="16" s="1"/>
  <c r="W50" i="16"/>
  <c r="X50" i="16" s="1" a="1"/>
  <c r="X50" i="16" s="1"/>
  <c r="W51" i="16"/>
  <c r="X51" i="16" s="1" a="1"/>
  <c r="X51" i="16" s="1"/>
  <c r="W52" i="16"/>
  <c r="X52" i="16" s="1" a="1"/>
  <c r="X52" i="16" s="1"/>
  <c r="W53" i="16"/>
  <c r="X53" i="16" s="1" a="1"/>
  <c r="X53" i="16" s="1"/>
  <c r="W54" i="16"/>
  <c r="X54" i="16" s="1" a="1"/>
  <c r="X54" i="16" s="1"/>
  <c r="W55" i="16"/>
  <c r="X55" i="16" s="1" a="1"/>
  <c r="X55" i="16" s="1"/>
  <c r="W56" i="16"/>
  <c r="X56" i="16" s="1" a="1"/>
  <c r="X56" i="16" s="1"/>
  <c r="W57" i="16"/>
  <c r="X57" i="16" s="1" a="1"/>
  <c r="X57" i="16" s="1"/>
  <c r="W58" i="16"/>
  <c r="X58" i="16" s="1" a="1"/>
  <c r="X58" i="16" s="1"/>
  <c r="W59" i="16"/>
  <c r="X59" i="16" s="1" a="1"/>
  <c r="X59" i="16" s="1"/>
  <c r="W60" i="16"/>
  <c r="X60" i="16" s="1" a="1"/>
  <c r="X60" i="16" s="1"/>
  <c r="W61" i="16"/>
  <c r="X61" i="16" a="1"/>
  <c r="X61" i="16" s="1"/>
  <c r="W62" i="16"/>
  <c r="X62" i="16" s="1" a="1"/>
  <c r="X62" i="16" s="1"/>
  <c r="W63" i="16"/>
  <c r="X63" i="16" s="1" a="1"/>
  <c r="X63" i="16" s="1"/>
  <c r="W64" i="16"/>
  <c r="X64" i="16" s="1" a="1"/>
  <c r="X64" i="16" s="1"/>
  <c r="W65" i="16"/>
  <c r="X65" i="16" s="1" a="1"/>
  <c r="X65" i="16" s="1"/>
  <c r="W66" i="16"/>
  <c r="X66" i="16" s="1" a="1"/>
  <c r="X66" i="16"/>
  <c r="W67" i="16"/>
  <c r="X67" i="16" s="1" a="1"/>
  <c r="X67" i="16" s="1"/>
  <c r="W68" i="16"/>
  <c r="X68" i="16" s="1" a="1"/>
  <c r="X68" i="16" s="1"/>
  <c r="W69" i="16"/>
  <c r="X69" i="16" s="1" a="1"/>
  <c r="X69" i="16" s="1"/>
  <c r="W70" i="16"/>
  <c r="X70" i="16" s="1" a="1"/>
  <c r="X70" i="16" s="1"/>
  <c r="W71" i="16"/>
  <c r="X71" i="16" a="1"/>
  <c r="X71" i="16" s="1"/>
  <c r="W72" i="16"/>
  <c r="X72" i="16" s="1" a="1"/>
  <c r="X72" i="16" s="1"/>
  <c r="W73" i="16"/>
  <c r="X73" i="16" s="1" a="1"/>
  <c r="X73" i="16" s="1"/>
  <c r="W74" i="16"/>
  <c r="X74" i="16" s="1" a="1"/>
  <c r="X74" i="16" s="1"/>
  <c r="W75" i="16"/>
  <c r="X75" i="16" s="1" a="1"/>
  <c r="X75" i="16" s="1"/>
  <c r="W76" i="16"/>
  <c r="X76" i="16" s="1" a="1"/>
  <c r="X76" i="16" s="1"/>
  <c r="W77" i="16"/>
  <c r="X77" i="16" a="1"/>
  <c r="X77" i="16" s="1"/>
  <c r="W78" i="16"/>
  <c r="X78" i="16" s="1" a="1"/>
  <c r="X78" i="16" s="1"/>
  <c r="W79" i="16"/>
  <c r="X79" i="16" a="1"/>
  <c r="X79" i="16" s="1"/>
  <c r="W80" i="16"/>
  <c r="X80" i="16" s="1" a="1"/>
  <c r="X80" i="16" s="1"/>
  <c r="W81" i="16"/>
  <c r="X81" i="16" s="1" a="1"/>
  <c r="X81" i="16" s="1"/>
  <c r="W82" i="16"/>
  <c r="X82" i="16" s="1" a="1"/>
  <c r="X82" i="16"/>
  <c r="W83" i="16"/>
  <c r="X83" i="16" s="1" a="1"/>
  <c r="X83" i="16" s="1"/>
  <c r="W84" i="16"/>
  <c r="X84" i="16" s="1" a="1"/>
  <c r="X84" i="16" s="1"/>
  <c r="W85" i="16"/>
  <c r="X85" i="16" a="1"/>
  <c r="X85" i="16" s="1"/>
  <c r="W86" i="16"/>
  <c r="X86" i="16" a="1"/>
  <c r="X86" i="16" s="1"/>
  <c r="W87" i="16"/>
  <c r="X87" i="16" a="1"/>
  <c r="X87" i="16" s="1"/>
  <c r="W88" i="16"/>
  <c r="X88" i="16" s="1" a="1"/>
  <c r="X88" i="16" s="1"/>
  <c r="W89" i="16"/>
  <c r="X89" i="16" s="1" a="1"/>
  <c r="X89" i="16" s="1"/>
  <c r="W90" i="16"/>
  <c r="X90" i="16" s="1" a="1"/>
  <c r="X90" i="16" s="1"/>
  <c r="W91" i="16"/>
  <c r="X91" i="16" s="1" a="1"/>
  <c r="X91" i="16" s="1"/>
  <c r="W92" i="16"/>
  <c r="X92" i="16" s="1" a="1"/>
  <c r="X92" i="16" s="1"/>
  <c r="W93" i="16"/>
  <c r="X93" i="16" s="1" a="1"/>
  <c r="X93" i="16" s="1"/>
  <c r="W94" i="16"/>
  <c r="X94" i="16" a="1"/>
  <c r="X94" i="16" s="1"/>
  <c r="W95" i="16"/>
  <c r="X95" i="16" s="1" a="1"/>
  <c r="X95" i="16" s="1"/>
  <c r="W96" i="16"/>
  <c r="X96" i="16" s="1" a="1"/>
  <c r="X96" i="16" s="1"/>
  <c r="W97" i="16"/>
  <c r="X97" i="16" s="1" a="1"/>
  <c r="X97" i="16" s="1"/>
  <c r="W98" i="16"/>
  <c r="X98" i="16" s="1" a="1"/>
  <c r="X98" i="16" s="1"/>
  <c r="W99" i="16"/>
  <c r="X99" i="16" s="1" a="1"/>
  <c r="X99" i="16" s="1"/>
  <c r="W100" i="16"/>
  <c r="X100" i="16" s="1" a="1"/>
  <c r="X100" i="16" s="1"/>
  <c r="W101" i="16"/>
  <c r="X101" i="16" s="1" a="1"/>
  <c r="X101" i="16" s="1"/>
  <c r="W102" i="16"/>
  <c r="X102" i="16" s="1" a="1"/>
  <c r="X102" i="16" s="1"/>
  <c r="W103" i="16"/>
  <c r="X103" i="16" s="1" a="1"/>
  <c r="X103" i="16" s="1"/>
  <c r="W104" i="16"/>
  <c r="X104" i="16" s="1" a="1"/>
  <c r="X104" i="16" s="1"/>
  <c r="W105" i="16"/>
  <c r="X105" i="16" s="1" a="1"/>
  <c r="X105" i="16" s="1"/>
  <c r="W106" i="16"/>
  <c r="X106" i="16" s="1" a="1"/>
  <c r="X106" i="16" s="1"/>
  <c r="W107" i="16"/>
  <c r="X107" i="16" s="1" a="1"/>
  <c r="X107" i="16" s="1"/>
  <c r="W108" i="16"/>
  <c r="X108" i="16" s="1" a="1"/>
  <c r="X108" i="16" s="1"/>
  <c r="W109" i="16"/>
  <c r="X109" i="16" a="1"/>
  <c r="X109" i="16" s="1"/>
  <c r="W110" i="16"/>
  <c r="X110" i="16" a="1"/>
  <c r="X110" i="16" s="1"/>
  <c r="W111" i="16"/>
  <c r="X111" i="16" s="1" a="1"/>
  <c r="X111" i="16" s="1"/>
  <c r="W112" i="16"/>
  <c r="X112" i="16" s="1" a="1"/>
  <c r="X112" i="16" s="1"/>
  <c r="W113" i="16"/>
  <c r="X113" i="16" s="1" a="1"/>
  <c r="X113" i="16" s="1"/>
  <c r="W114" i="16"/>
  <c r="X114" i="16" s="1" a="1"/>
  <c r="X114" i="16"/>
  <c r="W115" i="16"/>
  <c r="X115" i="16" s="1" a="1"/>
  <c r="X115" i="16" s="1"/>
  <c r="W116" i="16"/>
  <c r="X116" i="16" s="1" a="1"/>
  <c r="X116" i="16" s="1"/>
  <c r="W117" i="16"/>
  <c r="X117" i="16" s="1" a="1"/>
  <c r="X117" i="16" s="1"/>
  <c r="W118" i="16"/>
  <c r="X118" i="16" a="1"/>
  <c r="X118" i="16" s="1"/>
  <c r="W119" i="16"/>
  <c r="X119" i="16" a="1"/>
  <c r="X119" i="16" s="1"/>
  <c r="W120" i="16"/>
  <c r="X120" i="16" s="1" a="1"/>
  <c r="X120" i="16" s="1"/>
  <c r="W121" i="16"/>
  <c r="X121" i="16" s="1" a="1"/>
  <c r="X121" i="16" s="1"/>
  <c r="W122" i="16"/>
  <c r="X122" i="16" s="1" a="1"/>
  <c r="X122" i="16" s="1"/>
  <c r="W123" i="16"/>
  <c r="X123" i="16" s="1" a="1"/>
  <c r="X123" i="16" s="1"/>
  <c r="W124" i="16"/>
  <c r="X124" i="16" s="1" a="1"/>
  <c r="X124" i="16" s="1"/>
  <c r="W125" i="16"/>
  <c r="X125" i="16" s="1" a="1"/>
  <c r="X125" i="16" s="1"/>
  <c r="W126" i="16"/>
  <c r="X126" i="16" s="1" a="1"/>
  <c r="X126" i="16" s="1"/>
  <c r="W127" i="16"/>
  <c r="X127" i="16" a="1"/>
  <c r="X127" i="16" s="1"/>
  <c r="W128" i="16"/>
  <c r="X128" i="16" s="1" a="1"/>
  <c r="X128" i="16" s="1"/>
  <c r="W129" i="16"/>
  <c r="X129" i="16" s="1" a="1"/>
  <c r="X129" i="16" s="1"/>
  <c r="W130" i="16"/>
  <c r="X130" i="16" s="1" a="1"/>
  <c r="X130" i="16" s="1"/>
  <c r="W131" i="16"/>
  <c r="X131" i="16" s="1" a="1"/>
  <c r="X131" i="16" s="1"/>
  <c r="W132" i="16"/>
  <c r="X132" i="16" s="1" a="1"/>
  <c r="X132" i="16" s="1"/>
  <c r="W133" i="16"/>
  <c r="X133" i="16" a="1"/>
  <c r="X133" i="16" s="1"/>
  <c r="W134" i="16"/>
  <c r="X134" i="16" s="1" a="1"/>
  <c r="X134" i="16" s="1"/>
  <c r="W135" i="16"/>
  <c r="X135" i="16" s="1" a="1"/>
  <c r="X135" i="16" s="1"/>
  <c r="W136" i="16"/>
  <c r="X136" i="16" s="1" a="1"/>
  <c r="X136" i="16" s="1"/>
  <c r="W137" i="16"/>
  <c r="X137" i="16" s="1" a="1"/>
  <c r="X137" i="16" s="1"/>
  <c r="W138" i="16"/>
  <c r="X138" i="16" s="1" a="1"/>
  <c r="X138" i="16" s="1"/>
  <c r="W139" i="16"/>
  <c r="X139" i="16" s="1" a="1"/>
  <c r="X139" i="16" s="1"/>
  <c r="W140" i="16"/>
  <c r="X140" i="16" s="1" a="1"/>
  <c r="X140" i="16" s="1"/>
  <c r="W141" i="16"/>
  <c r="X141" i="16" a="1"/>
  <c r="X141" i="16" s="1"/>
  <c r="W142" i="16"/>
  <c r="X142" i="16" a="1"/>
  <c r="X142" i="16" s="1"/>
  <c r="W143" i="16"/>
  <c r="X143" i="16" a="1"/>
  <c r="X143" i="16" s="1"/>
  <c r="W144" i="16"/>
  <c r="X144" i="16" s="1" a="1"/>
  <c r="X144" i="16" s="1"/>
  <c r="W145" i="16"/>
  <c r="X145" i="16" s="1" a="1"/>
  <c r="X145" i="16" s="1"/>
  <c r="W146" i="16"/>
  <c r="X146" i="16" s="1" a="1"/>
  <c r="X146" i="16"/>
  <c r="W147" i="16"/>
  <c r="X147" i="16" s="1" a="1"/>
  <c r="X147" i="16" s="1"/>
  <c r="W148" i="16"/>
  <c r="X148" i="16" s="1" a="1"/>
  <c r="X148" i="16" s="1"/>
  <c r="W149" i="16"/>
  <c r="X149" i="16" a="1"/>
  <c r="X149" i="16" s="1"/>
  <c r="W150" i="16"/>
  <c r="X150" i="16" s="1" a="1"/>
  <c r="X150" i="16" s="1"/>
  <c r="W151" i="16"/>
  <c r="X151" i="16" a="1"/>
  <c r="X151" i="16" s="1"/>
  <c r="W152" i="16"/>
  <c r="X152" i="16" s="1" a="1"/>
  <c r="X152" i="16" s="1"/>
  <c r="W153" i="16"/>
  <c r="X153" i="16" s="1" a="1"/>
  <c r="X153" i="16" s="1"/>
  <c r="W154" i="16"/>
  <c r="X154" i="16" s="1" a="1"/>
  <c r="X154" i="16" s="1"/>
  <c r="W155" i="16"/>
  <c r="X155" i="16" s="1" a="1"/>
  <c r="X155" i="16" s="1"/>
  <c r="W156" i="16"/>
  <c r="X156" i="16" s="1" a="1"/>
  <c r="X156" i="16" s="1"/>
  <c r="W157" i="16"/>
  <c r="X157" i="16" s="1" a="1"/>
  <c r="X157" i="16" s="1"/>
  <c r="W158" i="16"/>
  <c r="X158" i="16" s="1" a="1"/>
  <c r="X158" i="16" s="1"/>
  <c r="W159" i="16"/>
  <c r="X159" i="16" s="1" a="1"/>
  <c r="X159" i="16" s="1"/>
  <c r="W160" i="16"/>
  <c r="X160" i="16" s="1" a="1"/>
  <c r="X160" i="16" s="1"/>
  <c r="W161" i="16"/>
  <c r="X161" i="16" s="1" a="1"/>
  <c r="X161" i="16" s="1"/>
  <c r="W162" i="16"/>
  <c r="X162" i="16" s="1" a="1"/>
  <c r="X162" i="16" s="1"/>
  <c r="W163" i="16"/>
  <c r="X163" i="16" s="1" a="1"/>
  <c r="X163" i="16" s="1"/>
  <c r="W164" i="16"/>
  <c r="X164" i="16" s="1" a="1"/>
  <c r="X164" i="16" s="1"/>
  <c r="W165" i="16"/>
  <c r="X165" i="16" s="1" a="1"/>
  <c r="X165" i="16" s="1"/>
  <c r="W166" i="16"/>
  <c r="X166" i="16" a="1"/>
  <c r="X166" i="16" s="1"/>
  <c r="W167" i="16"/>
  <c r="X167" i="16" s="1" a="1"/>
  <c r="X167" i="16" s="1"/>
  <c r="W168" i="16"/>
  <c r="X168" i="16" s="1" a="1"/>
  <c r="X168" i="16" s="1"/>
  <c r="W169" i="16"/>
  <c r="X169" i="16" s="1" a="1"/>
  <c r="X169" i="16" s="1"/>
  <c r="W170" i="16"/>
  <c r="X170" i="16" s="1" a="1"/>
  <c r="X170" i="16" s="1"/>
  <c r="W171" i="16"/>
  <c r="X171" i="16" s="1" a="1"/>
  <c r="X171" i="16" s="1"/>
  <c r="W172" i="16"/>
  <c r="X172" i="16" s="1" a="1"/>
  <c r="X172" i="16" s="1"/>
  <c r="W173" i="16"/>
  <c r="X173" i="16" s="1" a="1"/>
  <c r="X173" i="16" s="1"/>
  <c r="W174" i="16"/>
  <c r="X174" i="16" a="1"/>
  <c r="X174" i="16" s="1"/>
  <c r="W175" i="16"/>
  <c r="X175" i="16" a="1"/>
  <c r="X175" i="16" s="1"/>
  <c r="W176" i="16"/>
  <c r="X176" i="16" s="1" a="1"/>
  <c r="X176" i="16" s="1"/>
  <c r="W177" i="16"/>
  <c r="X177" i="16" s="1" a="1"/>
  <c r="X177" i="16" s="1"/>
  <c r="W178" i="16"/>
  <c r="X178" i="16" s="1" a="1"/>
  <c r="X178" i="16" s="1"/>
  <c r="W179" i="16"/>
  <c r="X179" i="16" s="1" a="1"/>
  <c r="X179" i="16" s="1"/>
  <c r="W180" i="16"/>
  <c r="X180" i="16" s="1" a="1"/>
  <c r="X180" i="16" s="1"/>
  <c r="W181" i="16"/>
  <c r="X181" i="16" a="1"/>
  <c r="X181" i="16" s="1"/>
  <c r="W182" i="16"/>
  <c r="X182" i="16" a="1"/>
  <c r="X182" i="16" s="1"/>
  <c r="W183" i="16"/>
  <c r="X183" i="16" s="1" a="1"/>
  <c r="X183" i="16" s="1"/>
  <c r="W184" i="16"/>
  <c r="X184" i="16" s="1" a="1"/>
  <c r="X184" i="16" s="1"/>
  <c r="W185" i="16"/>
  <c r="X185" i="16" s="1" a="1"/>
  <c r="X185" i="16" s="1"/>
  <c r="W186" i="16"/>
  <c r="X186" i="16" s="1" a="1"/>
  <c r="X186" i="16" s="1"/>
  <c r="W187" i="16"/>
  <c r="X187" i="16" s="1" a="1"/>
  <c r="X187" i="16" s="1"/>
  <c r="W188" i="16"/>
  <c r="X188" i="16" s="1" a="1"/>
  <c r="X188" i="16" s="1"/>
  <c r="W189" i="16"/>
  <c r="X189" i="16" a="1"/>
  <c r="X189" i="16" s="1"/>
  <c r="W190" i="16"/>
  <c r="X190" i="16" s="1" a="1"/>
  <c r="X190" i="16" s="1"/>
  <c r="W191" i="16"/>
  <c r="X191" i="16" s="1" a="1"/>
  <c r="X191" i="16" s="1"/>
  <c r="W192" i="16"/>
  <c r="X192" i="16" s="1" a="1"/>
  <c r="X192" i="16" s="1"/>
  <c r="W193" i="16"/>
  <c r="X193" i="16" s="1" a="1"/>
  <c r="X193" i="16" s="1"/>
  <c r="W194" i="16"/>
  <c r="X194" i="16" s="1" a="1"/>
  <c r="X194" i="16"/>
  <c r="W195" i="16"/>
  <c r="X195" i="16" s="1" a="1"/>
  <c r="X195" i="16" s="1"/>
  <c r="W196" i="16"/>
  <c r="X196" i="16" s="1" a="1"/>
  <c r="X196" i="16" s="1"/>
  <c r="W197" i="16"/>
  <c r="X197" i="16" s="1" a="1"/>
  <c r="X197" i="16" s="1"/>
  <c r="W198" i="16"/>
  <c r="X198" i="16" s="1" a="1"/>
  <c r="X198" i="16" s="1"/>
  <c r="W199" i="16"/>
  <c r="X199" i="16" a="1"/>
  <c r="X199" i="16" s="1"/>
  <c r="W200" i="16"/>
  <c r="X200" i="16" s="1" a="1"/>
  <c r="X200" i="16" s="1"/>
  <c r="W201" i="16"/>
  <c r="X201" i="16" s="1" a="1"/>
  <c r="X201" i="16" s="1"/>
  <c r="W202" i="16"/>
  <c r="X202" i="16" s="1" a="1"/>
  <c r="X202" i="16" s="1"/>
  <c r="W203" i="16"/>
  <c r="X203" i="16" s="1" a="1"/>
  <c r="X203" i="16" s="1"/>
  <c r="W204" i="16"/>
  <c r="X204" i="16" s="1" a="1"/>
  <c r="X204" i="16" s="1"/>
  <c r="W205" i="16"/>
  <c r="X205" i="16" a="1"/>
  <c r="X205" i="16" s="1"/>
  <c r="W206" i="16"/>
  <c r="X206" i="16" s="1" a="1"/>
  <c r="X206" i="16" s="1"/>
  <c r="W207" i="16"/>
  <c r="X207" i="16" a="1"/>
  <c r="X207" i="16" s="1"/>
  <c r="W208" i="16"/>
  <c r="X208" i="16" s="1" a="1"/>
  <c r="X208" i="16" s="1"/>
  <c r="W209" i="16"/>
  <c r="X209" i="16" s="1" a="1"/>
  <c r="X209" i="16" s="1"/>
  <c r="W210" i="16"/>
  <c r="X210" i="16" s="1" a="1"/>
  <c r="X210" i="16"/>
  <c r="W211" i="16"/>
  <c r="X211" i="16" s="1" a="1"/>
  <c r="X211" i="16" s="1"/>
  <c r="W212" i="16"/>
  <c r="X212" i="16" s="1" a="1"/>
  <c r="X212" i="16" s="1"/>
  <c r="W213" i="16"/>
  <c r="X213" i="16" a="1"/>
  <c r="X213" i="16" s="1"/>
  <c r="W214" i="16"/>
  <c r="X214" i="16" a="1"/>
  <c r="X214" i="16" s="1"/>
  <c r="W215" i="16"/>
  <c r="X215" i="16" a="1"/>
  <c r="X215" i="16" s="1"/>
  <c r="W216" i="16"/>
  <c r="X216" i="16" s="1" a="1"/>
  <c r="X216" i="16" s="1"/>
  <c r="W217" i="16"/>
  <c r="X217" i="16" s="1" a="1"/>
  <c r="X217" i="16" s="1"/>
  <c r="W218" i="16"/>
  <c r="X218" i="16" s="1" a="1"/>
  <c r="X218" i="16" s="1"/>
  <c r="W219" i="16"/>
  <c r="X219" i="16" s="1" a="1"/>
  <c r="X219" i="16" s="1"/>
  <c r="W220" i="16"/>
  <c r="X220" i="16" s="1" a="1"/>
  <c r="X220" i="16" s="1"/>
  <c r="W221" i="16"/>
  <c r="X221" i="16" s="1" a="1"/>
  <c r="X221" i="16" s="1"/>
  <c r="W222" i="16"/>
  <c r="X222" i="16" a="1"/>
  <c r="X222" i="16" s="1"/>
  <c r="W223" i="16"/>
  <c r="X223" i="16" s="1" a="1"/>
  <c r="X223" i="16" s="1"/>
  <c r="W224" i="16"/>
  <c r="X224" i="16" s="1" a="1"/>
  <c r="X224" i="16" s="1"/>
  <c r="W225" i="16"/>
  <c r="X225" i="16" s="1" a="1"/>
  <c r="X225" i="16" s="1"/>
  <c r="W226" i="16"/>
  <c r="X226" i="16" s="1" a="1"/>
  <c r="X226" i="16" s="1"/>
  <c r="W227" i="16"/>
  <c r="X227" i="16" s="1" a="1"/>
  <c r="X227" i="16" s="1"/>
  <c r="W228" i="16"/>
  <c r="X228" i="16" s="1" a="1"/>
  <c r="X228" i="16" s="1"/>
  <c r="W229" i="16"/>
  <c r="X229" i="16" s="1" a="1"/>
  <c r="X229" i="16" s="1"/>
  <c r="W230" i="16"/>
  <c r="X230" i="16" s="1" a="1"/>
  <c r="X230" i="16" s="1"/>
  <c r="W231" i="16"/>
  <c r="X231" i="16" s="1" a="1"/>
  <c r="X231" i="16" s="1"/>
  <c r="W232" i="16"/>
  <c r="X232" i="16" s="1" a="1"/>
  <c r="X232" i="16" s="1"/>
  <c r="W233" i="16"/>
  <c r="X233" i="16" s="1" a="1"/>
  <c r="X233" i="16" s="1"/>
  <c r="W234" i="16"/>
  <c r="X234" i="16" s="1" a="1"/>
  <c r="X234" i="16" s="1"/>
  <c r="W235" i="16"/>
  <c r="X235" i="16" s="1" a="1"/>
  <c r="X235" i="16" s="1"/>
  <c r="W236" i="16"/>
  <c r="X236" i="16" s="1" a="1"/>
  <c r="X236" i="16" s="1"/>
  <c r="W237" i="16"/>
  <c r="X237" i="16" s="1" a="1"/>
  <c r="X237" i="16" s="1"/>
  <c r="W238" i="16"/>
  <c r="X238" i="16" a="1"/>
  <c r="X238" i="16" s="1"/>
  <c r="W239" i="16"/>
  <c r="X239" i="16" s="1" a="1"/>
  <c r="X239" i="16" s="1"/>
  <c r="W240" i="16"/>
  <c r="X240" i="16" s="1" a="1"/>
  <c r="X240" i="16" s="1"/>
  <c r="W241" i="16"/>
  <c r="X241" i="16" s="1" a="1"/>
  <c r="X241" i="16" s="1"/>
  <c r="W242" i="16"/>
  <c r="X242" i="16" s="1" a="1"/>
  <c r="X242" i="16" s="1"/>
  <c r="W243" i="16"/>
  <c r="X243" i="16" s="1" a="1"/>
  <c r="X243" i="16" s="1"/>
  <c r="W244" i="16"/>
  <c r="X244" i="16" s="1" a="1"/>
  <c r="X244" i="16" s="1"/>
  <c r="W245" i="16"/>
  <c r="X245" i="16" s="1" a="1"/>
  <c r="X245" i="16" s="1"/>
  <c r="W246" i="16"/>
  <c r="X246" i="16" a="1"/>
  <c r="X246" i="16" s="1"/>
  <c r="W247" i="16"/>
  <c r="X247" i="16" a="1"/>
  <c r="X247" i="16" s="1"/>
  <c r="W248" i="16"/>
  <c r="X248" i="16" s="1" a="1"/>
  <c r="X248" i="16" s="1"/>
  <c r="W249" i="16"/>
  <c r="X249" i="16" s="1" a="1"/>
  <c r="X249" i="16" s="1"/>
  <c r="W250" i="16"/>
  <c r="X250" i="16" s="1" a="1"/>
  <c r="X250" i="16" s="1"/>
  <c r="W251" i="16"/>
  <c r="X251" i="16" s="1" a="1"/>
  <c r="X251" i="16" s="1"/>
  <c r="W252" i="16"/>
  <c r="X252" i="16" s="1" a="1"/>
  <c r="X252" i="16"/>
  <c r="W253" i="16"/>
  <c r="X253" i="16" s="1" a="1"/>
  <c r="X253" i="16" s="1"/>
  <c r="W254" i="16"/>
  <c r="X254" i="16" a="1"/>
  <c r="X254" i="16" s="1"/>
  <c r="W255" i="16"/>
  <c r="X255" i="16" s="1" a="1"/>
  <c r="X255" i="16" s="1"/>
  <c r="W256" i="16"/>
  <c r="X256" i="16" s="1" a="1"/>
  <c r="X256" i="16" s="1"/>
  <c r="W257" i="16"/>
  <c r="X257" i="16" s="1" a="1"/>
  <c r="X257" i="16" s="1"/>
  <c r="W258" i="16"/>
  <c r="X258" i="16" s="1" a="1"/>
  <c r="X258" i="16" s="1"/>
  <c r="W259" i="16"/>
  <c r="X259" i="16" s="1" a="1"/>
  <c r="X259" i="16" s="1"/>
  <c r="W260" i="16"/>
  <c r="X260" i="16" s="1" a="1"/>
  <c r="X260" i="16" s="1"/>
  <c r="W261" i="16"/>
  <c r="X261" i="16" s="1" a="1"/>
  <c r="X261" i="16" s="1"/>
  <c r="W262" i="16"/>
  <c r="X262" i="16" s="1" a="1"/>
  <c r="X262" i="16" s="1"/>
  <c r="W263" i="16"/>
  <c r="X263" i="16" s="1" a="1"/>
  <c r="X263" i="16" s="1"/>
  <c r="W264" i="16"/>
  <c r="X264" i="16" s="1" a="1"/>
  <c r="X264" i="16" s="1"/>
  <c r="W265" i="16"/>
  <c r="X265" i="16" s="1" a="1"/>
  <c r="X265" i="16" s="1"/>
  <c r="W266" i="16"/>
  <c r="X266" i="16" s="1" a="1"/>
  <c r="X266" i="16" s="1"/>
  <c r="W267" i="16"/>
  <c r="X267" i="16" s="1" a="1"/>
  <c r="X267" i="16" s="1"/>
  <c r="W268" i="16"/>
  <c r="X268" i="16" s="1" a="1"/>
  <c r="X268" i="16" s="1"/>
  <c r="W269" i="16"/>
  <c r="X269" i="16" a="1"/>
  <c r="X269" i="16" s="1"/>
  <c r="W270" i="16"/>
  <c r="X270" i="16" a="1"/>
  <c r="X270" i="16" s="1"/>
  <c r="W271" i="16"/>
  <c r="X271" i="16" s="1" a="1"/>
  <c r="X271" i="16" s="1"/>
  <c r="W272" i="16"/>
  <c r="X272" i="16" s="1" a="1"/>
  <c r="X272" i="16" s="1"/>
  <c r="W273" i="16"/>
  <c r="X273" i="16" s="1" a="1"/>
  <c r="X273" i="16" s="1"/>
  <c r="W274" i="16"/>
  <c r="X274" i="16" s="1" a="1"/>
  <c r="X274" i="16" s="1"/>
  <c r="W275" i="16"/>
  <c r="X275" i="16" s="1" a="1"/>
  <c r="X275" i="16" s="1"/>
  <c r="W276" i="16"/>
  <c r="X276" i="16" s="1" a="1"/>
  <c r="X276" i="16"/>
  <c r="W277" i="16"/>
  <c r="X277" i="16" s="1" a="1"/>
  <c r="X277" i="16" s="1"/>
  <c r="W278" i="16"/>
  <c r="X278" i="16" s="1" a="1"/>
  <c r="X278" i="16" s="1"/>
  <c r="W279" i="16"/>
  <c r="X279" i="16" s="1" a="1"/>
  <c r="X279" i="16" s="1"/>
  <c r="W280" i="16"/>
  <c r="X280" i="16" s="1" a="1"/>
  <c r="X280" i="16" s="1"/>
  <c r="W281" i="16"/>
  <c r="X281" i="16" s="1" a="1"/>
  <c r="X281" i="16" s="1"/>
  <c r="W282" i="16"/>
  <c r="X282" i="16" s="1" a="1"/>
  <c r="X282" i="16" s="1"/>
  <c r="W283" i="16"/>
  <c r="X283" i="16" s="1" a="1"/>
  <c r="X283" i="16"/>
  <c r="W284" i="16"/>
  <c r="X284" i="16" s="1" a="1"/>
  <c r="X284" i="16"/>
  <c r="W285" i="16"/>
  <c r="X285" i="16" a="1"/>
  <c r="X285" i="16" s="1"/>
  <c r="W286" i="16"/>
  <c r="X286" i="16" s="1" a="1"/>
  <c r="X286" i="16" s="1"/>
  <c r="W287" i="16"/>
  <c r="X287" i="16" a="1"/>
  <c r="X287" i="16" s="1"/>
  <c r="W288" i="16"/>
  <c r="X288" i="16" s="1" a="1"/>
  <c r="X288" i="16" s="1"/>
  <c r="W289" i="16"/>
  <c r="X289" i="16" s="1" a="1"/>
  <c r="X289" i="16" s="1"/>
  <c r="W290" i="16"/>
  <c r="X290" i="16" s="1" a="1"/>
  <c r="X290" i="16" s="1"/>
  <c r="W291" i="16"/>
  <c r="X291" i="16" s="1" a="1"/>
  <c r="X291" i="16"/>
  <c r="W292" i="16"/>
  <c r="X292" i="16" s="1" a="1"/>
  <c r="X292" i="16" s="1"/>
  <c r="W293" i="16"/>
  <c r="X293" i="16" s="1" a="1"/>
  <c r="X293" i="16" s="1"/>
  <c r="W294" i="16"/>
  <c r="X294" i="16" s="1" a="1"/>
  <c r="X294" i="16" s="1"/>
  <c r="W295" i="16"/>
  <c r="X295" i="16" a="1"/>
  <c r="X295" i="16" s="1"/>
  <c r="W296" i="16"/>
  <c r="X296" i="16" s="1" a="1"/>
  <c r="X296" i="16" s="1"/>
  <c r="W297" i="16"/>
  <c r="X297" i="16" s="1" a="1"/>
  <c r="X297" i="16" s="1"/>
  <c r="W298" i="16"/>
  <c r="X298" i="16" s="1" a="1"/>
  <c r="X298" i="16" s="1"/>
  <c r="W299" i="16"/>
  <c r="X299" i="16" s="1" a="1"/>
  <c r="X299" i="16"/>
  <c r="W300" i="16"/>
  <c r="X300" i="16" s="1" a="1"/>
  <c r="X300" i="16"/>
  <c r="W301" i="16"/>
  <c r="X301" i="16" s="1" a="1"/>
  <c r="X301" i="16" s="1"/>
  <c r="W302" i="16"/>
  <c r="X302" i="16" a="1"/>
  <c r="X302" i="16" s="1"/>
  <c r="W303" i="16"/>
  <c r="X303" i="16" a="1"/>
  <c r="X303" i="16" s="1"/>
  <c r="W304" i="16"/>
  <c r="X304" i="16" s="1" a="1"/>
  <c r="X304" i="16" s="1"/>
  <c r="W305" i="16"/>
  <c r="X305" i="16" s="1" a="1"/>
  <c r="X305" i="16" s="1"/>
  <c r="W306" i="16"/>
  <c r="X306" i="16" s="1" a="1"/>
  <c r="X306" i="16" s="1"/>
  <c r="W307" i="16"/>
  <c r="X307" i="16" s="1" a="1"/>
  <c r="X307" i="16" s="1"/>
  <c r="W308" i="16"/>
  <c r="X308" i="16" s="1" a="1"/>
  <c r="X308" i="16" s="1"/>
  <c r="W309" i="16"/>
  <c r="X309" i="16" s="1" a="1"/>
  <c r="X309" i="16" s="1"/>
  <c r="W310" i="16"/>
  <c r="X310" i="16" a="1"/>
  <c r="X310" i="16" s="1"/>
  <c r="W311" i="16"/>
  <c r="X311" i="16" s="1" a="1"/>
  <c r="X311" i="16" s="1"/>
  <c r="W312" i="16"/>
  <c r="X312" i="16" s="1" a="1"/>
  <c r="X312" i="16" s="1"/>
  <c r="W313" i="16"/>
  <c r="X313" i="16" s="1" a="1"/>
  <c r="X313" i="16"/>
  <c r="W314" i="16"/>
  <c r="X314" i="16" s="1" a="1"/>
  <c r="X314" i="16" s="1"/>
  <c r="W315" i="16"/>
  <c r="X315" i="16" s="1" a="1"/>
  <c r="X315" i="16" s="1"/>
  <c r="W316" i="16"/>
  <c r="X316" i="16" s="1" a="1"/>
  <c r="X316" i="16" s="1"/>
  <c r="W317" i="16"/>
  <c r="X317" i="16" s="1" a="1"/>
  <c r="X317" i="16" s="1"/>
  <c r="W318" i="16"/>
  <c r="X318" i="16" a="1"/>
  <c r="X318" i="16" s="1"/>
  <c r="W319" i="16"/>
  <c r="X319" i="16" a="1"/>
  <c r="X319" i="16"/>
  <c r="W320" i="16"/>
  <c r="X320" i="16" s="1" a="1"/>
  <c r="X320" i="16" s="1"/>
  <c r="W321" i="16"/>
  <c r="X321" i="16" a="1"/>
  <c r="X321" i="16" s="1"/>
  <c r="W322" i="16"/>
  <c r="X322" i="16" s="1" a="1"/>
  <c r="X322" i="16" s="1"/>
  <c r="W323" i="16"/>
  <c r="X323" i="16" s="1" a="1"/>
  <c r="X323" i="16" s="1"/>
  <c r="W324" i="16"/>
  <c r="X324" i="16" s="1" a="1"/>
  <c r="X324" i="16" s="1"/>
  <c r="W325" i="16"/>
  <c r="X325" i="16" a="1"/>
  <c r="X325" i="16" s="1"/>
  <c r="W326" i="16"/>
  <c r="X326" i="16" s="1" a="1"/>
  <c r="X326" i="16" s="1"/>
  <c r="W327" i="16"/>
  <c r="X327" i="16" a="1"/>
  <c r="X327" i="16" s="1"/>
  <c r="W328" i="16"/>
  <c r="X328" i="16" s="1" a="1"/>
  <c r="X328" i="16" s="1"/>
  <c r="W329" i="16"/>
  <c r="X329" i="16" s="1" a="1"/>
  <c r="X329" i="16" s="1"/>
  <c r="W330" i="16"/>
  <c r="X330" i="16" a="1"/>
  <c r="X330" i="16" s="1"/>
  <c r="W331" i="16"/>
  <c r="X331" i="16" s="1" a="1"/>
  <c r="X331" i="16" s="1"/>
  <c r="W332" i="16"/>
  <c r="X332" i="16" s="1" a="1"/>
  <c r="X332" i="16" s="1"/>
  <c r="W333" i="16"/>
  <c r="X333" i="16" s="1" a="1"/>
  <c r="X333" i="16" s="1"/>
  <c r="W334" i="16"/>
  <c r="X334" i="16" a="1"/>
  <c r="X334" i="16" s="1"/>
  <c r="W335" i="16"/>
  <c r="X335" i="16" s="1" a="1"/>
  <c r="X335" i="16" s="1"/>
  <c r="W336" i="16"/>
  <c r="X336" i="16" s="1" a="1"/>
  <c r="X336" i="16" s="1"/>
  <c r="W337" i="16"/>
  <c r="X337" i="16" s="1" a="1"/>
  <c r="X337" i="16" s="1"/>
  <c r="W338" i="16"/>
  <c r="X338" i="16" s="1" a="1"/>
  <c r="X338" i="16" s="1"/>
  <c r="W339" i="16"/>
  <c r="X339" i="16" s="1" a="1"/>
  <c r="X339" i="16" s="1"/>
  <c r="W340" i="16"/>
  <c r="X340" i="16" s="1" a="1"/>
  <c r="X340" i="16" s="1"/>
  <c r="W341" i="16"/>
  <c r="X341" i="16" s="1" a="1"/>
  <c r="X341" i="16" s="1"/>
  <c r="W342" i="16"/>
  <c r="X342" i="16" s="1" a="1"/>
  <c r="X342" i="16" s="1"/>
  <c r="W343" i="16"/>
  <c r="X343" i="16" s="1" a="1"/>
  <c r="X343" i="16" s="1"/>
  <c r="W344" i="16"/>
  <c r="X344" i="16" a="1"/>
  <c r="X344" i="16" s="1"/>
  <c r="W345" i="16"/>
  <c r="X345" i="16" a="1"/>
  <c r="X345" i="16" s="1"/>
  <c r="W346" i="16"/>
  <c r="X346" i="16" s="1" a="1"/>
  <c r="X346" i="16" s="1"/>
  <c r="W347" i="16"/>
  <c r="X347" i="16" s="1" a="1"/>
  <c r="X347" i="16" s="1"/>
  <c r="W348" i="16"/>
  <c r="X348" i="16" s="1" a="1"/>
  <c r="X348" i="16" s="1"/>
  <c r="W349" i="16"/>
  <c r="X349" i="16" s="1" a="1"/>
  <c r="X349" i="16" s="1"/>
  <c r="W350" i="16"/>
  <c r="X350" i="16" s="1" a="1"/>
  <c r="X350" i="16" s="1"/>
  <c r="W351" i="16"/>
  <c r="X351" i="16" a="1"/>
  <c r="X351" i="16" s="1"/>
  <c r="W352" i="16"/>
  <c r="X352" i="16" a="1"/>
  <c r="X352" i="16" s="1"/>
  <c r="W353" i="16"/>
  <c r="X353" i="16" a="1"/>
  <c r="X353" i="16" s="1"/>
  <c r="W354" i="16"/>
  <c r="X354" i="16" s="1" a="1"/>
  <c r="X354" i="16" s="1"/>
  <c r="W355" i="16"/>
  <c r="X355" i="16" a="1"/>
  <c r="X355" i="16" s="1"/>
  <c r="W356" i="16"/>
  <c r="X356" i="16" s="1" a="1"/>
  <c r="X356" i="16" s="1"/>
  <c r="W357" i="16"/>
  <c r="X357" i="16" s="1" a="1"/>
  <c r="X357" i="16" s="1"/>
  <c r="W358" i="16"/>
  <c r="X358" i="16" s="1" a="1"/>
  <c r="X358" i="16" s="1"/>
  <c r="W359" i="16"/>
  <c r="X359" i="16" a="1"/>
  <c r="X359" i="16" s="1"/>
  <c r="W360" i="16"/>
  <c r="X360" i="16" s="1" a="1"/>
  <c r="X360" i="16" s="1"/>
  <c r="W361" i="16"/>
  <c r="X361" i="16" a="1"/>
  <c r="X361" i="16" s="1"/>
  <c r="W362" i="16"/>
  <c r="X362" i="16" s="1" a="1"/>
  <c r="X362" i="16" s="1"/>
  <c r="W363" i="16"/>
  <c r="X363" i="16" a="1"/>
  <c r="X363" i="16" s="1"/>
  <c r="W364" i="16"/>
  <c r="X364" i="16" s="1" a="1"/>
  <c r="X364" i="16" s="1"/>
  <c r="W365" i="16"/>
  <c r="X365" i="16" s="1" a="1"/>
  <c r="X365" i="16" s="1"/>
  <c r="W366" i="16"/>
  <c r="X366" i="16" s="1" a="1"/>
  <c r="X366" i="16" s="1"/>
  <c r="W367" i="16"/>
  <c r="X367" i="16" a="1"/>
  <c r="X367" i="16" s="1"/>
  <c r="W368" i="16"/>
  <c r="X368" i="16" a="1"/>
  <c r="X368" i="16"/>
  <c r="W369" i="16"/>
  <c r="X369" i="16" s="1" a="1"/>
  <c r="X369" i="16" s="1"/>
  <c r="W370" i="16"/>
  <c r="X370" i="16" s="1" a="1"/>
  <c r="X370" i="16" s="1"/>
  <c r="W371" i="16"/>
  <c r="X371" i="16" a="1"/>
  <c r="X371" i="16" s="1"/>
  <c r="W372" i="16"/>
  <c r="X372" i="16" s="1" a="1"/>
  <c r="X372" i="16" s="1"/>
  <c r="W373" i="16"/>
  <c r="X373" i="16" s="1" a="1"/>
  <c r="X373" i="16" s="1"/>
  <c r="W374" i="16"/>
  <c r="X374" i="16" s="1" a="1"/>
  <c r="X374" i="16" s="1"/>
  <c r="W375" i="16"/>
  <c r="X375" i="16" s="1" a="1"/>
  <c r="X375" i="16" s="1"/>
  <c r="W376" i="16"/>
  <c r="X376" i="16" s="1" a="1"/>
  <c r="X376" i="16" s="1"/>
  <c r="W377" i="16"/>
  <c r="X377" i="16" a="1"/>
  <c r="X377" i="16" s="1"/>
  <c r="W378" i="16"/>
  <c r="X378" i="16" s="1" a="1"/>
  <c r="X378" i="16" s="1"/>
  <c r="W379" i="16"/>
  <c r="X379" i="16" s="1" a="1"/>
  <c r="X379" i="16" s="1"/>
  <c r="W380" i="16"/>
  <c r="X380" i="16" s="1" a="1"/>
  <c r="X380" i="16" s="1"/>
  <c r="W381" i="16"/>
  <c r="X381" i="16" s="1" a="1"/>
  <c r="X381" i="16" s="1"/>
  <c r="W382" i="16"/>
  <c r="X382" i="16" s="1" a="1"/>
  <c r="X382" i="16" s="1"/>
  <c r="W383" i="16"/>
  <c r="X383" i="16" a="1"/>
  <c r="X383" i="16" s="1"/>
  <c r="W384" i="16"/>
  <c r="X384" i="16" s="1" a="1"/>
  <c r="X384" i="16" s="1"/>
  <c r="W385" i="16"/>
  <c r="X385" i="16" s="1" a="1"/>
  <c r="X385" i="16" s="1"/>
  <c r="W386" i="16"/>
  <c r="X386" i="16" s="1" a="1"/>
  <c r="X386" i="16" s="1"/>
  <c r="W387" i="16"/>
  <c r="X387" i="16" a="1"/>
  <c r="X387" i="16" s="1"/>
  <c r="W388" i="16"/>
  <c r="X388" i="16" s="1" a="1"/>
  <c r="X388" i="16" s="1"/>
  <c r="W389" i="16"/>
  <c r="X389" i="16" s="1" a="1"/>
  <c r="X389" i="16" s="1"/>
  <c r="W390" i="16"/>
  <c r="X390" i="16" s="1" a="1"/>
  <c r="X390" i="16" s="1"/>
  <c r="W391" i="16"/>
  <c r="X391" i="16" s="1" a="1"/>
  <c r="X391" i="16" s="1"/>
  <c r="W392" i="16"/>
  <c r="X392" i="16" s="1" a="1"/>
  <c r="X392" i="16" s="1"/>
  <c r="W393" i="16"/>
  <c r="X393" i="16" s="1" a="1"/>
  <c r="X393" i="16" s="1"/>
  <c r="W394" i="16"/>
  <c r="X394" i="16" s="1" a="1"/>
  <c r="X394" i="16" s="1"/>
  <c r="W395" i="16"/>
  <c r="X395" i="16" s="1" a="1"/>
  <c r="X395" i="16" s="1"/>
  <c r="W396" i="16"/>
  <c r="X396" i="16" s="1" a="1"/>
  <c r="X396" i="16" s="1"/>
  <c r="W397" i="16"/>
  <c r="X397" i="16" s="1" a="1"/>
  <c r="X397" i="16" s="1"/>
  <c r="W398" i="16"/>
  <c r="X398" i="16" s="1" a="1"/>
  <c r="X398" i="16" s="1"/>
  <c r="W399" i="16"/>
  <c r="X399" i="16" s="1" a="1"/>
  <c r="X399" i="16" s="1"/>
  <c r="W400" i="16"/>
  <c r="X400" i="16" s="1" a="1"/>
  <c r="X400" i="16" s="1"/>
  <c r="W401" i="16"/>
  <c r="X401" i="16" s="1" a="1"/>
  <c r="X401" i="16" s="1"/>
  <c r="W402" i="16"/>
  <c r="X402" i="16" s="1" a="1"/>
  <c r="X402" i="16" s="1"/>
  <c r="W403" i="16"/>
  <c r="X403" i="16" a="1"/>
  <c r="X403" i="16" s="1"/>
  <c r="W404" i="16"/>
  <c r="X404" i="16" s="1" a="1"/>
  <c r="X404" i="16" s="1"/>
  <c r="W405" i="16"/>
  <c r="X405" i="16" s="1" a="1"/>
  <c r="X405" i="16" s="1"/>
  <c r="W406" i="16"/>
  <c r="X406" i="16" s="1" a="1"/>
  <c r="X406" i="16" s="1"/>
  <c r="W407" i="16"/>
  <c r="X407" i="16" a="1"/>
  <c r="X407" i="16" s="1"/>
  <c r="W408" i="16"/>
  <c r="X408" i="16" s="1" a="1"/>
  <c r="X408" i="16" s="1"/>
  <c r="W409" i="16"/>
  <c r="X409" i="16" a="1"/>
  <c r="X409" i="16" s="1"/>
  <c r="W410" i="16"/>
  <c r="X410" i="16" s="1" a="1"/>
  <c r="X410" i="16" s="1"/>
  <c r="W411" i="16"/>
  <c r="X411" i="16" a="1"/>
  <c r="X411" i="16" s="1"/>
  <c r="W412" i="16"/>
  <c r="X412" i="16" s="1" a="1"/>
  <c r="X412" i="16" s="1"/>
  <c r="W413" i="16"/>
  <c r="X413" i="16" s="1" a="1"/>
  <c r="X413" i="16" s="1"/>
  <c r="W414" i="16"/>
  <c r="X414" i="16" s="1" a="1"/>
  <c r="X414" i="16" s="1"/>
  <c r="W415" i="16"/>
  <c r="X415" i="16" s="1" a="1"/>
  <c r="X415" i="16" s="1"/>
  <c r="W416" i="16"/>
  <c r="X416" i="16" s="1" a="1"/>
  <c r="X416" i="16" s="1"/>
  <c r="W417" i="16"/>
  <c r="X417" i="16" s="1" a="1"/>
  <c r="X417" i="16" s="1"/>
  <c r="W418" i="16"/>
  <c r="X418" i="16" s="1" a="1"/>
  <c r="X418" i="16" s="1"/>
  <c r="W419" i="16"/>
  <c r="X419" i="16" a="1"/>
  <c r="X419" i="16" s="1"/>
  <c r="W420" i="16"/>
  <c r="X420" i="16" s="1" a="1"/>
  <c r="X420" i="16" s="1"/>
  <c r="W421" i="16"/>
  <c r="X421" i="16" s="1" a="1"/>
  <c r="X421" i="16" s="1"/>
  <c r="W422" i="16"/>
  <c r="X422" i="16" s="1" a="1"/>
  <c r="X422" i="16" s="1"/>
  <c r="W423" i="16"/>
  <c r="X423" i="16" a="1"/>
  <c r="X423" i="16" s="1"/>
  <c r="W424" i="16"/>
  <c r="X424" i="16" s="1" a="1"/>
  <c r="X424" i="16" s="1"/>
  <c r="W425" i="16"/>
  <c r="X425" i="16" a="1"/>
  <c r="X425" i="16" s="1"/>
  <c r="W426" i="16"/>
  <c r="X426" i="16" s="1" a="1"/>
  <c r="X426" i="16" s="1"/>
  <c r="W427" i="16"/>
  <c r="X427" i="16" a="1"/>
  <c r="X427" i="16" s="1"/>
  <c r="W428" i="16"/>
  <c r="X428" i="16" s="1" a="1"/>
  <c r="X428" i="16" s="1"/>
  <c r="W429" i="16"/>
  <c r="X429" i="16" s="1" a="1"/>
  <c r="X429" i="16" s="1"/>
  <c r="W430" i="16"/>
  <c r="X430" i="16" s="1" a="1"/>
  <c r="X430" i="16" s="1"/>
  <c r="W431" i="16"/>
  <c r="X431" i="16" s="1" a="1"/>
  <c r="X431" i="16" s="1"/>
  <c r="W432" i="16"/>
  <c r="X432" i="16" s="1" a="1"/>
  <c r="X432" i="16" s="1"/>
  <c r="W433" i="16"/>
  <c r="X433" i="16" s="1" a="1"/>
  <c r="X433" i="16" s="1"/>
  <c r="W434" i="16"/>
  <c r="X434" i="16" s="1" a="1"/>
  <c r="X434" i="16" s="1"/>
  <c r="W435" i="16"/>
  <c r="X435" i="16" a="1"/>
  <c r="X435" i="16" s="1"/>
  <c r="W436" i="16"/>
  <c r="X436" i="16" s="1" a="1"/>
  <c r="X436" i="16" s="1"/>
  <c r="W437" i="16"/>
  <c r="X437" i="16" s="1" a="1"/>
  <c r="X437" i="16" s="1"/>
  <c r="W438" i="16"/>
  <c r="X438" i="16" s="1" a="1"/>
  <c r="X438" i="16" s="1"/>
  <c r="W439" i="16"/>
  <c r="X439" i="16" a="1"/>
  <c r="X439" i="16" s="1"/>
  <c r="W440" i="16"/>
  <c r="X440" i="16" s="1" a="1"/>
  <c r="X440" i="16" s="1"/>
  <c r="W441" i="16"/>
  <c r="X441" i="16" a="1"/>
  <c r="X441" i="16" s="1"/>
  <c r="W442" i="16"/>
  <c r="X442" i="16" s="1" a="1"/>
  <c r="X442" i="16" s="1"/>
  <c r="W443" i="16"/>
  <c r="X443" i="16" a="1"/>
  <c r="X443" i="16" s="1"/>
  <c r="W444" i="16"/>
  <c r="X444" i="16" s="1" a="1"/>
  <c r="X444" i="16" s="1"/>
  <c r="W445" i="16"/>
  <c r="X445" i="16" s="1" a="1"/>
  <c r="X445" i="16" s="1"/>
  <c r="W446" i="16"/>
  <c r="X446" i="16" s="1" a="1"/>
  <c r="X446" i="16" s="1"/>
  <c r="W447" i="16"/>
  <c r="X447" i="16" s="1" a="1"/>
  <c r="X447" i="16" s="1"/>
  <c r="W448" i="16"/>
  <c r="X448" i="16" s="1" a="1"/>
  <c r="X448" i="16" s="1"/>
  <c r="W449" i="16"/>
  <c r="X449" i="16" s="1" a="1"/>
  <c r="X449" i="16" s="1"/>
  <c r="W450" i="16"/>
  <c r="X450" i="16" s="1" a="1"/>
  <c r="X450" i="16" s="1"/>
  <c r="W451" i="16"/>
  <c r="X451" i="16" a="1"/>
  <c r="X451" i="16" s="1"/>
  <c r="W452" i="16"/>
  <c r="X452" i="16" s="1" a="1"/>
  <c r="X452" i="16" s="1"/>
  <c r="W453" i="16"/>
  <c r="X453" i="16" s="1" a="1"/>
  <c r="X453" i="16" s="1"/>
  <c r="W454" i="16"/>
  <c r="X454" i="16" s="1" a="1"/>
  <c r="X454" i="16" s="1"/>
  <c r="W455" i="16"/>
  <c r="X455" i="16" a="1"/>
  <c r="X455" i="16" s="1"/>
  <c r="W456" i="16"/>
  <c r="X456" i="16" s="1" a="1"/>
  <c r="X456" i="16" s="1"/>
  <c r="W457" i="16"/>
  <c r="X457" i="16" a="1"/>
  <c r="X457" i="16" s="1"/>
  <c r="W458" i="16"/>
  <c r="X458" i="16" s="1" a="1"/>
  <c r="X458" i="16" s="1"/>
  <c r="W459" i="16"/>
  <c r="X459" i="16" a="1"/>
  <c r="X459" i="16" s="1"/>
  <c r="W460" i="16"/>
  <c r="X460" i="16" s="1" a="1"/>
  <c r="X460" i="16" s="1"/>
  <c r="W461" i="16"/>
  <c r="X461" i="16" s="1" a="1"/>
  <c r="X461" i="16" s="1"/>
  <c r="W462" i="16"/>
  <c r="X462" i="16" s="1" a="1"/>
  <c r="X462" i="16" s="1"/>
  <c r="W463" i="16"/>
  <c r="X463" i="16" s="1" a="1"/>
  <c r="X463" i="16" s="1"/>
  <c r="W464" i="16"/>
  <c r="X464" i="16" s="1" a="1"/>
  <c r="X464" i="16" s="1"/>
  <c r="W465" i="16"/>
  <c r="X465" i="16" s="1" a="1"/>
  <c r="X465" i="16" s="1"/>
  <c r="W466" i="16"/>
  <c r="X466" i="16" s="1" a="1"/>
  <c r="X466" i="16" s="1"/>
  <c r="W467" i="16"/>
  <c r="X467" i="16" a="1"/>
  <c r="X467" i="16" s="1"/>
  <c r="W468" i="16"/>
  <c r="X468" i="16" s="1" a="1"/>
  <c r="X468" i="16" s="1"/>
  <c r="W469" i="16"/>
  <c r="X469" i="16" s="1" a="1"/>
  <c r="X469" i="16" s="1"/>
  <c r="W470" i="16"/>
  <c r="X470" i="16" s="1" a="1"/>
  <c r="X470" i="16" s="1"/>
  <c r="W471" i="16"/>
  <c r="X471" i="16" a="1"/>
  <c r="X471" i="16" s="1"/>
  <c r="W472" i="16"/>
  <c r="X472" i="16" s="1" a="1"/>
  <c r="X472" i="16" s="1"/>
  <c r="W473" i="16"/>
  <c r="X473" i="16" a="1"/>
  <c r="X473" i="16" s="1"/>
  <c r="W474" i="16"/>
  <c r="X474" i="16" s="1" a="1"/>
  <c r="X474" i="16" s="1"/>
  <c r="W475" i="16"/>
  <c r="X475" i="16" a="1"/>
  <c r="X475" i="16" s="1"/>
  <c r="W476" i="16"/>
  <c r="X476" i="16" s="1" a="1"/>
  <c r="X476" i="16" s="1"/>
  <c r="W477" i="16"/>
  <c r="X477" i="16" s="1" a="1"/>
  <c r="X477" i="16" s="1"/>
  <c r="W478" i="16"/>
  <c r="X478" i="16" s="1" a="1"/>
  <c r="X478" i="16" s="1"/>
  <c r="W479" i="16"/>
  <c r="X479" i="16" s="1" a="1"/>
  <c r="X479" i="16" s="1"/>
  <c r="W480" i="16"/>
  <c r="X480" i="16" s="1" a="1"/>
  <c r="X480" i="16" s="1"/>
  <c r="W481" i="16"/>
  <c r="X481" i="16" s="1" a="1"/>
  <c r="X481" i="16" s="1"/>
  <c r="W482" i="16"/>
  <c r="X482" i="16" s="1" a="1"/>
  <c r="X482" i="16" s="1"/>
  <c r="W483" i="16"/>
  <c r="X483" i="16" a="1"/>
  <c r="X483" i="16" s="1"/>
  <c r="W484" i="16"/>
  <c r="X484" i="16" s="1" a="1"/>
  <c r="X484" i="16" s="1"/>
  <c r="W485" i="16"/>
  <c r="X485" i="16" s="1" a="1"/>
  <c r="X485" i="16" s="1"/>
  <c r="W486" i="16"/>
  <c r="X486" i="16" s="1" a="1"/>
  <c r="X486" i="16" s="1"/>
  <c r="W487" i="16"/>
  <c r="X487" i="16" a="1"/>
  <c r="X487" i="16" s="1"/>
  <c r="W488" i="16"/>
  <c r="X488" i="16" s="1" a="1"/>
  <c r="X488" i="16" s="1"/>
  <c r="W489" i="16"/>
  <c r="X489" i="16" s="1" a="1"/>
  <c r="X489" i="16" s="1"/>
  <c r="W490" i="16"/>
  <c r="X490" i="16" s="1" a="1"/>
  <c r="X490" i="16" s="1"/>
  <c r="W491" i="16"/>
  <c r="X491" i="16" a="1"/>
  <c r="X491" i="16" s="1"/>
  <c r="W492" i="16"/>
  <c r="X492" i="16" s="1" a="1"/>
  <c r="X492" i="16" s="1"/>
  <c r="W493" i="16"/>
  <c r="X493" i="16" s="1" a="1"/>
  <c r="X493" i="16" s="1"/>
  <c r="W494" i="16"/>
  <c r="X494" i="16" s="1" a="1"/>
  <c r="X494" i="16" s="1"/>
  <c r="W495" i="16"/>
  <c r="X495" i="16" s="1" a="1"/>
  <c r="X495" i="16" s="1"/>
  <c r="W496" i="16"/>
  <c r="X496" i="16" s="1" a="1"/>
  <c r="X496" i="16" s="1"/>
  <c r="W497" i="16"/>
  <c r="X497" i="16" s="1" a="1"/>
  <c r="X497" i="16" s="1"/>
  <c r="W498" i="16"/>
  <c r="X498" i="16" s="1" a="1"/>
  <c r="X498" i="16" s="1"/>
  <c r="W499" i="16"/>
  <c r="X499" i="16" a="1"/>
  <c r="X499" i="16" s="1"/>
  <c r="W500" i="16"/>
  <c r="X500" i="16" s="1" a="1"/>
  <c r="X500" i="16" s="1"/>
  <c r="W501" i="16"/>
  <c r="X501" i="16" s="1" a="1"/>
  <c r="X501" i="16" s="1"/>
  <c r="W2" i="16"/>
  <c r="X2" i="16" s="1" a="1"/>
  <c r="X2" i="16" s="1"/>
  <c r="W3" i="15"/>
  <c r="X3" i="15" s="1" a="1"/>
  <c r="X3" i="15" s="1"/>
  <c r="W4" i="15"/>
  <c r="X4" i="15" s="1" a="1"/>
  <c r="X4" i="15" s="1"/>
  <c r="W5" i="15"/>
  <c r="X5" i="15" s="1" a="1"/>
  <c r="X5" i="15" s="1"/>
  <c r="W6" i="15"/>
  <c r="X6" i="15" s="1" a="1"/>
  <c r="X6" i="15" s="1"/>
  <c r="W7" i="15"/>
  <c r="X7" i="15" s="1" a="1"/>
  <c r="X7" i="15" s="1"/>
  <c r="W8" i="15"/>
  <c r="X8" i="15" s="1" a="1"/>
  <c r="X8" i="15" s="1"/>
  <c r="W9" i="15"/>
  <c r="X9" i="15" s="1" a="1"/>
  <c r="X9" i="15" s="1"/>
  <c r="W10" i="15"/>
  <c r="X10" i="15" s="1" a="1"/>
  <c r="X10" i="15" s="1"/>
  <c r="W11" i="15"/>
  <c r="X11" i="15" s="1" a="1"/>
  <c r="X11" i="15" s="1"/>
  <c r="W12" i="15"/>
  <c r="X12" i="15" s="1" a="1"/>
  <c r="X12" i="15" s="1"/>
  <c r="W13" i="15"/>
  <c r="X13" i="15" s="1" a="1"/>
  <c r="X13" i="15" s="1"/>
  <c r="W14" i="15"/>
  <c r="X14" i="15" s="1" a="1"/>
  <c r="X14" i="15" s="1"/>
  <c r="W15" i="15"/>
  <c r="X15" i="15" s="1" a="1"/>
  <c r="X15" i="15" s="1"/>
  <c r="W16" i="15"/>
  <c r="X16" i="15" s="1" a="1"/>
  <c r="X16" i="15" s="1"/>
  <c r="W17" i="15"/>
  <c r="X17" i="15" s="1" a="1"/>
  <c r="X17" i="15" s="1"/>
  <c r="W18" i="15"/>
  <c r="X18" i="15" s="1" a="1"/>
  <c r="X18" i="15" s="1"/>
  <c r="W19" i="15"/>
  <c r="X19" i="15" s="1" a="1"/>
  <c r="X19" i="15" s="1"/>
  <c r="W20" i="15"/>
  <c r="X20" i="15" s="1" a="1"/>
  <c r="X20" i="15" s="1"/>
  <c r="W21" i="15"/>
  <c r="X21" i="15" s="1" a="1"/>
  <c r="X21" i="15" s="1"/>
  <c r="W22" i="15"/>
  <c r="X22" i="15" s="1" a="1"/>
  <c r="X22" i="15" s="1"/>
  <c r="W23" i="15"/>
  <c r="X23" i="15" s="1" a="1"/>
  <c r="X23" i="15" s="1"/>
  <c r="W24" i="15"/>
  <c r="X24" i="15" a="1"/>
  <c r="X24" i="15" s="1"/>
  <c r="W25" i="15"/>
  <c r="X25" i="15" s="1" a="1"/>
  <c r="X25" i="15" s="1"/>
  <c r="W26" i="15"/>
  <c r="X26" i="15" s="1" a="1"/>
  <c r="X26" i="15" s="1"/>
  <c r="W27" i="15"/>
  <c r="X27" i="15" s="1" a="1"/>
  <c r="X27" i="15" s="1"/>
  <c r="W28" i="15"/>
  <c r="X28" i="15" s="1" a="1"/>
  <c r="X28" i="15" s="1"/>
  <c r="W29" i="15"/>
  <c r="X29" i="15" s="1" a="1"/>
  <c r="X29" i="15" s="1"/>
  <c r="W30" i="15"/>
  <c r="X30" i="15" s="1" a="1"/>
  <c r="X30" i="15" s="1"/>
  <c r="W31" i="15"/>
  <c r="X31" i="15" s="1" a="1"/>
  <c r="X31" i="15" s="1"/>
  <c r="W32" i="15"/>
  <c r="X32" i="15" s="1" a="1"/>
  <c r="X32" i="15" s="1"/>
  <c r="W33" i="15"/>
  <c r="X33" i="15" s="1" a="1"/>
  <c r="X33" i="15" s="1"/>
  <c r="W34" i="15"/>
  <c r="X34" i="15" s="1" a="1"/>
  <c r="X34" i="15" s="1"/>
  <c r="W35" i="15"/>
  <c r="X35" i="15" s="1" a="1"/>
  <c r="X35" i="15" s="1"/>
  <c r="W36" i="15"/>
  <c r="X36" i="15" s="1" a="1"/>
  <c r="X36" i="15" s="1"/>
  <c r="W37" i="15"/>
  <c r="X37" i="15" s="1" a="1"/>
  <c r="X37" i="15" s="1"/>
  <c r="W38" i="15"/>
  <c r="X38" i="15" s="1" a="1"/>
  <c r="X38" i="15" s="1"/>
  <c r="W39" i="15"/>
  <c r="X39" i="15" s="1" a="1"/>
  <c r="X39" i="15" s="1"/>
  <c r="W40" i="15"/>
  <c r="X40" i="15" a="1"/>
  <c r="X40" i="15" s="1"/>
  <c r="W41" i="15"/>
  <c r="X41" i="15" s="1" a="1"/>
  <c r="X41" i="15" s="1"/>
  <c r="W42" i="15"/>
  <c r="X42" i="15" s="1" a="1"/>
  <c r="X42" i="15" s="1"/>
  <c r="W43" i="15"/>
  <c r="X43" i="15" s="1" a="1"/>
  <c r="X43" i="15" s="1"/>
  <c r="W44" i="15"/>
  <c r="X44" i="15" s="1" a="1"/>
  <c r="X44" i="15" s="1"/>
  <c r="W45" i="15"/>
  <c r="X45" i="15" s="1" a="1"/>
  <c r="X45" i="15" s="1"/>
  <c r="W46" i="15"/>
  <c r="X46" i="15" s="1" a="1"/>
  <c r="X46" i="15" s="1"/>
  <c r="W47" i="15"/>
  <c r="X47" i="15" s="1" a="1"/>
  <c r="X47" i="15" s="1"/>
  <c r="W48" i="15"/>
  <c r="X48" i="15" s="1" a="1"/>
  <c r="X48" i="15" s="1"/>
  <c r="W49" i="15"/>
  <c r="X49" i="15" s="1" a="1"/>
  <c r="X49" i="15" s="1"/>
  <c r="W50" i="15"/>
  <c r="X50" i="15" s="1" a="1"/>
  <c r="X50" i="15" s="1"/>
  <c r="W51" i="15"/>
  <c r="X51" i="15" s="1" a="1"/>
  <c r="X51" i="15" s="1"/>
  <c r="W52" i="15"/>
  <c r="X52" i="15" s="1" a="1"/>
  <c r="X52" i="15" s="1"/>
  <c r="W53" i="15"/>
  <c r="X53" i="15" s="1" a="1"/>
  <c r="X53" i="15" s="1"/>
  <c r="W54" i="15"/>
  <c r="X54" i="15" s="1" a="1"/>
  <c r="X54" i="15" s="1"/>
  <c r="W55" i="15"/>
  <c r="X55" i="15" s="1" a="1"/>
  <c r="X55" i="15" s="1"/>
  <c r="W56" i="15"/>
  <c r="X56" i="15" s="1" a="1"/>
  <c r="X56" i="15" s="1"/>
  <c r="W57" i="15"/>
  <c r="X57" i="15" s="1" a="1"/>
  <c r="X57" i="15" s="1"/>
  <c r="W58" i="15"/>
  <c r="X58" i="15" s="1" a="1"/>
  <c r="X58" i="15" s="1"/>
  <c r="W59" i="15"/>
  <c r="X59" i="15" s="1" a="1"/>
  <c r="X59" i="15" s="1"/>
  <c r="W60" i="15"/>
  <c r="X60" i="15" s="1" a="1"/>
  <c r="X60" i="15" s="1"/>
  <c r="W61" i="15"/>
  <c r="X61" i="15" s="1" a="1"/>
  <c r="X61" i="15" s="1"/>
  <c r="W62" i="15"/>
  <c r="X62" i="15" s="1" a="1"/>
  <c r="X62" i="15" s="1"/>
  <c r="W63" i="15"/>
  <c r="X63" i="15" s="1" a="1"/>
  <c r="X63" i="15" s="1"/>
  <c r="W64" i="15"/>
  <c r="X64" i="15" a="1"/>
  <c r="X64" i="15" s="1"/>
  <c r="W65" i="15"/>
  <c r="X65" i="15" s="1" a="1"/>
  <c r="X65" i="15" s="1"/>
  <c r="W66" i="15"/>
  <c r="X66" i="15" s="1" a="1"/>
  <c r="X66" i="15" s="1"/>
  <c r="W67" i="15"/>
  <c r="X67" i="15" s="1" a="1"/>
  <c r="X67" i="15" s="1"/>
  <c r="W68" i="15"/>
  <c r="X68" i="15" s="1" a="1"/>
  <c r="X68" i="15" s="1"/>
  <c r="W69" i="15"/>
  <c r="X69" i="15" s="1" a="1"/>
  <c r="X69" i="15" s="1"/>
  <c r="W70" i="15"/>
  <c r="X70" i="15" s="1" a="1"/>
  <c r="X70" i="15" s="1"/>
  <c r="W71" i="15"/>
  <c r="X71" i="15" s="1" a="1"/>
  <c r="X71" i="15" s="1"/>
  <c r="W72" i="15"/>
  <c r="X72" i="15" a="1"/>
  <c r="X72" i="15" s="1"/>
  <c r="W73" i="15"/>
  <c r="X73" i="15" s="1" a="1"/>
  <c r="X73" i="15" s="1"/>
  <c r="W74" i="15"/>
  <c r="X74" i="15" s="1" a="1"/>
  <c r="X74" i="15" s="1"/>
  <c r="W75" i="15"/>
  <c r="X75" i="15" s="1" a="1"/>
  <c r="X75" i="15" s="1"/>
  <c r="W76" i="15"/>
  <c r="X76" i="15" s="1" a="1"/>
  <c r="X76" i="15" s="1"/>
  <c r="W77" i="15"/>
  <c r="X77" i="15" s="1" a="1"/>
  <c r="X77" i="15" s="1"/>
  <c r="W78" i="15"/>
  <c r="X78" i="15" s="1" a="1"/>
  <c r="X78" i="15" s="1"/>
  <c r="W79" i="15"/>
  <c r="X79" i="15" s="1" a="1"/>
  <c r="X79" i="15" s="1"/>
  <c r="W80" i="15"/>
  <c r="X80" i="15" s="1" a="1"/>
  <c r="X80" i="15" s="1"/>
  <c r="W81" i="15"/>
  <c r="X81" i="15" s="1" a="1"/>
  <c r="X81" i="15" s="1"/>
  <c r="W82" i="15"/>
  <c r="X82" i="15" s="1" a="1"/>
  <c r="X82" i="15" s="1"/>
  <c r="W83" i="15"/>
  <c r="X83" i="15" s="1" a="1"/>
  <c r="X83" i="15" s="1"/>
  <c r="W84" i="15"/>
  <c r="X84" i="15" s="1" a="1"/>
  <c r="X84" i="15" s="1"/>
  <c r="W85" i="15"/>
  <c r="X85" i="15" s="1" a="1"/>
  <c r="X85" i="15" s="1"/>
  <c r="W86" i="15"/>
  <c r="X86" i="15" s="1" a="1"/>
  <c r="X86" i="15" s="1"/>
  <c r="W87" i="15"/>
  <c r="X87" i="15" s="1" a="1"/>
  <c r="X87" i="15" s="1"/>
  <c r="W88" i="15"/>
  <c r="X88" i="15" s="1" a="1"/>
  <c r="X88" i="15" s="1"/>
  <c r="W89" i="15"/>
  <c r="X89" i="15" s="1" a="1"/>
  <c r="X89" i="15" s="1"/>
  <c r="W90" i="15"/>
  <c r="X90" i="15" s="1" a="1"/>
  <c r="X90" i="15" s="1"/>
  <c r="W91" i="15"/>
  <c r="X91" i="15" s="1" a="1"/>
  <c r="X91" i="15" s="1"/>
  <c r="W92" i="15"/>
  <c r="X92" i="15" s="1" a="1"/>
  <c r="X92" i="15" s="1"/>
  <c r="W93" i="15"/>
  <c r="X93" i="15" s="1" a="1"/>
  <c r="X93" i="15" s="1"/>
  <c r="W94" i="15"/>
  <c r="X94" i="15" s="1" a="1"/>
  <c r="X94" i="15" s="1"/>
  <c r="W95" i="15"/>
  <c r="X95" i="15" s="1" a="1"/>
  <c r="X95" i="15" s="1"/>
  <c r="W96" i="15"/>
  <c r="X96" i="15" s="1" a="1"/>
  <c r="X96" i="15" s="1"/>
  <c r="W97" i="15"/>
  <c r="X97" i="15" s="1" a="1"/>
  <c r="X97" i="15" s="1"/>
  <c r="W98" i="15"/>
  <c r="X98" i="15" s="1" a="1"/>
  <c r="X98" i="15" s="1"/>
  <c r="W99" i="15"/>
  <c r="X99" i="15" s="1" a="1"/>
  <c r="X99" i="15" s="1"/>
  <c r="W100" i="15"/>
  <c r="X100" i="15" s="1" a="1"/>
  <c r="X100" i="15" s="1"/>
  <c r="W101" i="15"/>
  <c r="X101" i="15" s="1" a="1"/>
  <c r="X101" i="15" s="1"/>
  <c r="W102" i="15"/>
  <c r="X102" i="15" s="1" a="1"/>
  <c r="X102" i="15" s="1"/>
  <c r="W103" i="15"/>
  <c r="X103" i="15" s="1" a="1"/>
  <c r="X103" i="15" s="1"/>
  <c r="W104" i="15"/>
  <c r="X104" i="15" a="1"/>
  <c r="X104" i="15" s="1"/>
  <c r="W105" i="15"/>
  <c r="X105" i="15" s="1" a="1"/>
  <c r="X105" i="15" s="1"/>
  <c r="W106" i="15"/>
  <c r="X106" i="15" s="1" a="1"/>
  <c r="X106" i="15" s="1"/>
  <c r="W107" i="15"/>
  <c r="X107" i="15" s="1" a="1"/>
  <c r="X107" i="15" s="1"/>
  <c r="W108" i="15"/>
  <c r="X108" i="15" s="1" a="1"/>
  <c r="X108" i="15" s="1"/>
  <c r="W109" i="15"/>
  <c r="X109" i="15" s="1" a="1"/>
  <c r="X109" i="15" s="1"/>
  <c r="W110" i="15"/>
  <c r="X110" i="15" s="1" a="1"/>
  <c r="X110" i="15" s="1"/>
  <c r="W111" i="15"/>
  <c r="X111" i="15" s="1" a="1"/>
  <c r="X111" i="15" s="1"/>
  <c r="W112" i="15"/>
  <c r="X112" i="15" s="1" a="1"/>
  <c r="X112" i="15" s="1"/>
  <c r="W113" i="15"/>
  <c r="X113" i="15" s="1" a="1"/>
  <c r="X113" i="15" s="1"/>
  <c r="W114" i="15"/>
  <c r="X114" i="15" s="1" a="1"/>
  <c r="X114" i="15" s="1"/>
  <c r="W115" i="15"/>
  <c r="X115" i="15" s="1" a="1"/>
  <c r="X115" i="15" s="1"/>
  <c r="W116" i="15"/>
  <c r="X116" i="15" s="1" a="1"/>
  <c r="X116" i="15" s="1"/>
  <c r="W117" i="15"/>
  <c r="X117" i="15" s="1" a="1"/>
  <c r="X117" i="15" s="1"/>
  <c r="W118" i="15"/>
  <c r="X118" i="15" s="1" a="1"/>
  <c r="X118" i="15" s="1"/>
  <c r="W119" i="15"/>
  <c r="X119" i="15" s="1" a="1"/>
  <c r="X119" i="15" s="1"/>
  <c r="W120" i="15"/>
  <c r="X120" i="15" s="1" a="1"/>
  <c r="X120" i="15" s="1"/>
  <c r="W121" i="15"/>
  <c r="X121" i="15" s="1" a="1"/>
  <c r="X121" i="15" s="1"/>
  <c r="W122" i="15"/>
  <c r="X122" i="15" s="1" a="1"/>
  <c r="X122" i="15" s="1"/>
  <c r="W123" i="15"/>
  <c r="X123" i="15" s="1" a="1"/>
  <c r="X123" i="15" s="1"/>
  <c r="W124" i="15"/>
  <c r="X124" i="15" s="1" a="1"/>
  <c r="X124" i="15" s="1"/>
  <c r="W125" i="15"/>
  <c r="X125" i="15" s="1" a="1"/>
  <c r="X125" i="15" s="1"/>
  <c r="W126" i="15"/>
  <c r="X126" i="15" s="1" a="1"/>
  <c r="X126" i="15" s="1"/>
  <c r="W127" i="15"/>
  <c r="X127" i="15" s="1" a="1"/>
  <c r="X127" i="15" s="1"/>
  <c r="W128" i="15"/>
  <c r="X128" i="15" a="1"/>
  <c r="X128" i="15" s="1"/>
  <c r="W129" i="15"/>
  <c r="X129" i="15" s="1" a="1"/>
  <c r="X129" i="15" s="1"/>
  <c r="W130" i="15"/>
  <c r="X130" i="15" s="1" a="1"/>
  <c r="X130" i="15" s="1"/>
  <c r="W131" i="15"/>
  <c r="X131" i="15" s="1" a="1"/>
  <c r="X131" i="15" s="1"/>
  <c r="W132" i="15"/>
  <c r="X132" i="15" s="1" a="1"/>
  <c r="X132" i="15" s="1"/>
  <c r="W133" i="15"/>
  <c r="X133" i="15" s="1" a="1"/>
  <c r="X133" i="15" s="1"/>
  <c r="W134" i="15"/>
  <c r="X134" i="15" s="1" a="1"/>
  <c r="X134" i="15" s="1"/>
  <c r="W135" i="15"/>
  <c r="X135" i="15" s="1" a="1"/>
  <c r="X135" i="15" s="1"/>
  <c r="W136" i="15"/>
  <c r="X136" i="15" a="1"/>
  <c r="X136" i="15" s="1"/>
  <c r="W137" i="15"/>
  <c r="X137" i="15" s="1" a="1"/>
  <c r="X137" i="15" s="1"/>
  <c r="W138" i="15"/>
  <c r="X138" i="15" s="1" a="1"/>
  <c r="X138" i="15" s="1"/>
  <c r="W139" i="15"/>
  <c r="X139" i="15" s="1" a="1"/>
  <c r="X139" i="15" s="1"/>
  <c r="W140" i="15"/>
  <c r="X140" i="15" s="1" a="1"/>
  <c r="X140" i="15" s="1"/>
  <c r="W141" i="15"/>
  <c r="X141" i="15" s="1" a="1"/>
  <c r="X141" i="15" s="1"/>
  <c r="W142" i="15"/>
  <c r="X142" i="15" s="1" a="1"/>
  <c r="X142" i="15" s="1"/>
  <c r="W143" i="15"/>
  <c r="X143" i="15" s="1" a="1"/>
  <c r="X143" i="15" s="1"/>
  <c r="W144" i="15"/>
  <c r="X144" i="15" s="1" a="1"/>
  <c r="X144" i="15" s="1"/>
  <c r="W145" i="15"/>
  <c r="X145" i="15" s="1" a="1"/>
  <c r="X145" i="15" s="1"/>
  <c r="W146" i="15"/>
  <c r="X146" i="15" s="1" a="1"/>
  <c r="X146" i="15" s="1"/>
  <c r="W147" i="15"/>
  <c r="X147" i="15" s="1" a="1"/>
  <c r="X147" i="15" s="1"/>
  <c r="W148" i="15"/>
  <c r="X148" i="15" s="1" a="1"/>
  <c r="X148" i="15" s="1"/>
  <c r="W149" i="15"/>
  <c r="X149" i="15" s="1" a="1"/>
  <c r="X149" i="15" s="1"/>
  <c r="W150" i="15"/>
  <c r="X150" i="15" s="1" a="1"/>
  <c r="X150" i="15" s="1"/>
  <c r="W151" i="15"/>
  <c r="X151" i="15" s="1" a="1"/>
  <c r="X151" i="15" s="1"/>
  <c r="W152" i="15"/>
  <c r="X152" i="15" s="1" a="1"/>
  <c r="X152" i="15" s="1"/>
  <c r="W153" i="15"/>
  <c r="X153" i="15" s="1" a="1"/>
  <c r="X153" i="15" s="1"/>
  <c r="W154" i="15"/>
  <c r="X154" i="15" s="1" a="1"/>
  <c r="X154" i="15" s="1"/>
  <c r="W155" i="15"/>
  <c r="X155" i="15" s="1" a="1"/>
  <c r="X155" i="15" s="1"/>
  <c r="W156" i="15"/>
  <c r="X156" i="15" s="1" a="1"/>
  <c r="X156" i="15" s="1"/>
  <c r="W157" i="15"/>
  <c r="X157" i="15" s="1" a="1"/>
  <c r="X157" i="15" s="1"/>
  <c r="W158" i="15"/>
  <c r="X158" i="15" s="1" a="1"/>
  <c r="X158" i="15" s="1"/>
  <c r="W159" i="15"/>
  <c r="X159" i="15" s="1" a="1"/>
  <c r="X159" i="15" s="1"/>
  <c r="W160" i="15"/>
  <c r="X160" i="15" s="1" a="1"/>
  <c r="X160" i="15" s="1"/>
  <c r="W161" i="15"/>
  <c r="X161" i="15" s="1" a="1"/>
  <c r="X161" i="15" s="1"/>
  <c r="W162" i="15"/>
  <c r="X162" i="15" s="1" a="1"/>
  <c r="X162" i="15" s="1"/>
  <c r="W163" i="15"/>
  <c r="X163" i="15" s="1" a="1"/>
  <c r="X163" i="15" s="1"/>
  <c r="W164" i="15"/>
  <c r="X164" i="15" s="1" a="1"/>
  <c r="X164" i="15" s="1"/>
  <c r="W165" i="15"/>
  <c r="X165" i="15" s="1" a="1"/>
  <c r="X165" i="15" s="1"/>
  <c r="W166" i="15"/>
  <c r="X166" i="15" s="1" a="1"/>
  <c r="X166" i="15" s="1"/>
  <c r="W167" i="15"/>
  <c r="X167" i="15" s="1" a="1"/>
  <c r="X167" i="15" s="1"/>
  <c r="W168" i="15"/>
  <c r="X168" i="15" a="1"/>
  <c r="X168" i="15" s="1"/>
  <c r="W169" i="15"/>
  <c r="X169" i="15" s="1" a="1"/>
  <c r="X169" i="15" s="1"/>
  <c r="W170" i="15"/>
  <c r="X170" i="15" s="1" a="1"/>
  <c r="X170" i="15" s="1"/>
  <c r="W171" i="15"/>
  <c r="X171" i="15" s="1" a="1"/>
  <c r="X171" i="15" s="1"/>
  <c r="W172" i="15"/>
  <c r="X172" i="15" s="1" a="1"/>
  <c r="X172" i="15" s="1"/>
  <c r="W173" i="15"/>
  <c r="X173" i="15" s="1" a="1"/>
  <c r="X173" i="15" s="1"/>
  <c r="W174" i="15"/>
  <c r="X174" i="15" s="1" a="1"/>
  <c r="X174" i="15" s="1"/>
  <c r="W175" i="15"/>
  <c r="X175" i="15" s="1" a="1"/>
  <c r="X175" i="15" s="1"/>
  <c r="W176" i="15"/>
  <c r="X176" i="15" s="1" a="1"/>
  <c r="X176" i="15" s="1"/>
  <c r="W177" i="15"/>
  <c r="X177" i="15" s="1" a="1"/>
  <c r="X177" i="15" s="1"/>
  <c r="W178" i="15"/>
  <c r="X178" i="15" s="1" a="1"/>
  <c r="X178" i="15" s="1"/>
  <c r="W179" i="15"/>
  <c r="X179" i="15" s="1" a="1"/>
  <c r="X179" i="15" s="1"/>
  <c r="W180" i="15"/>
  <c r="X180" i="15" s="1" a="1"/>
  <c r="X180" i="15" s="1"/>
  <c r="W181" i="15"/>
  <c r="X181" i="15" s="1" a="1"/>
  <c r="X181" i="15" s="1"/>
  <c r="W182" i="15"/>
  <c r="X182" i="15" s="1" a="1"/>
  <c r="X182" i="15" s="1"/>
  <c r="W183" i="15"/>
  <c r="X183" i="15" s="1" a="1"/>
  <c r="X183" i="15" s="1"/>
  <c r="W184" i="15"/>
  <c r="X184" i="15" s="1" a="1"/>
  <c r="X184" i="15" s="1"/>
  <c r="W185" i="15"/>
  <c r="X185" i="15" s="1" a="1"/>
  <c r="X185" i="15" s="1"/>
  <c r="W186" i="15"/>
  <c r="X186" i="15" s="1" a="1"/>
  <c r="X186" i="15" s="1"/>
  <c r="W187" i="15"/>
  <c r="X187" i="15" s="1" a="1"/>
  <c r="X187" i="15" s="1"/>
  <c r="W188" i="15"/>
  <c r="X188" i="15" s="1" a="1"/>
  <c r="X188" i="15" s="1"/>
  <c r="W189" i="15"/>
  <c r="X189" i="15" s="1" a="1"/>
  <c r="X189" i="15" s="1"/>
  <c r="W190" i="15"/>
  <c r="X190" i="15" s="1" a="1"/>
  <c r="X190" i="15" s="1"/>
  <c r="W191" i="15"/>
  <c r="X191" i="15" s="1" a="1"/>
  <c r="X191" i="15" s="1"/>
  <c r="W192" i="15"/>
  <c r="X192" i="15" a="1"/>
  <c r="X192" i="15" s="1"/>
  <c r="W193" i="15"/>
  <c r="X193" i="15" s="1" a="1"/>
  <c r="X193" i="15" s="1"/>
  <c r="W194" i="15"/>
  <c r="X194" i="15" s="1" a="1"/>
  <c r="X194" i="15" s="1"/>
  <c r="W195" i="15"/>
  <c r="X195" i="15" s="1" a="1"/>
  <c r="X195" i="15" s="1"/>
  <c r="W196" i="15"/>
  <c r="X196" i="15" s="1" a="1"/>
  <c r="X196" i="15" s="1"/>
  <c r="W197" i="15"/>
  <c r="X197" i="15" s="1" a="1"/>
  <c r="X197" i="15" s="1"/>
  <c r="W198" i="15"/>
  <c r="X198" i="15" s="1" a="1"/>
  <c r="X198" i="15" s="1"/>
  <c r="W199" i="15"/>
  <c r="X199" i="15" s="1" a="1"/>
  <c r="X199" i="15" s="1"/>
  <c r="W200" i="15"/>
  <c r="X200" i="15" a="1"/>
  <c r="X200" i="15" s="1"/>
  <c r="W201" i="15"/>
  <c r="X201" i="15" s="1" a="1"/>
  <c r="X201" i="15" s="1"/>
  <c r="W202" i="15"/>
  <c r="X202" i="15" s="1" a="1"/>
  <c r="X202" i="15" s="1"/>
  <c r="W203" i="15"/>
  <c r="X203" i="15" s="1" a="1"/>
  <c r="X203" i="15" s="1"/>
  <c r="W204" i="15"/>
  <c r="X204" i="15" s="1" a="1"/>
  <c r="X204" i="15" s="1"/>
  <c r="W205" i="15"/>
  <c r="X205" i="15" s="1" a="1"/>
  <c r="X205" i="15" s="1"/>
  <c r="W206" i="15"/>
  <c r="X206" i="15" s="1" a="1"/>
  <c r="X206" i="15" s="1"/>
  <c r="W207" i="15"/>
  <c r="X207" i="15" s="1" a="1"/>
  <c r="X207" i="15" s="1"/>
  <c r="W208" i="15"/>
  <c r="X208" i="15" s="1" a="1"/>
  <c r="X208" i="15" s="1"/>
  <c r="W209" i="15"/>
  <c r="X209" i="15" s="1" a="1"/>
  <c r="X209" i="15" s="1"/>
  <c r="W210" i="15"/>
  <c r="X210" i="15" s="1" a="1"/>
  <c r="X210" i="15" s="1"/>
  <c r="W211" i="15"/>
  <c r="X211" i="15" s="1" a="1"/>
  <c r="X211" i="15" s="1"/>
  <c r="W212" i="15"/>
  <c r="X212" i="15" s="1" a="1"/>
  <c r="X212" i="15" s="1"/>
  <c r="W213" i="15"/>
  <c r="X213" i="15" s="1" a="1"/>
  <c r="X213" i="15" s="1"/>
  <c r="W214" i="15"/>
  <c r="X214" i="15" s="1" a="1"/>
  <c r="X214" i="15" s="1"/>
  <c r="W215" i="15"/>
  <c r="X215" i="15" s="1" a="1"/>
  <c r="X215" i="15" s="1"/>
  <c r="W216" i="15"/>
  <c r="X216" i="15" s="1" a="1"/>
  <c r="X216" i="15" s="1"/>
  <c r="W217" i="15"/>
  <c r="X217" i="15" s="1" a="1"/>
  <c r="X217" i="15" s="1"/>
  <c r="W218" i="15"/>
  <c r="X218" i="15" s="1" a="1"/>
  <c r="X218" i="15" s="1"/>
  <c r="W219" i="15"/>
  <c r="X219" i="15" s="1" a="1"/>
  <c r="X219" i="15" s="1"/>
  <c r="W220" i="15"/>
  <c r="X220" i="15" s="1" a="1"/>
  <c r="X220" i="15" s="1"/>
  <c r="W221" i="15"/>
  <c r="X221" i="15" s="1" a="1"/>
  <c r="X221" i="15" s="1"/>
  <c r="W222" i="15"/>
  <c r="X222" i="15" s="1" a="1"/>
  <c r="X222" i="15" s="1"/>
  <c r="W223" i="15"/>
  <c r="X223" i="15" s="1" a="1"/>
  <c r="X223" i="15" s="1"/>
  <c r="W224" i="15"/>
  <c r="X224" i="15" s="1" a="1"/>
  <c r="X224" i="15" s="1"/>
  <c r="W225" i="15"/>
  <c r="X225" i="15" s="1" a="1"/>
  <c r="X225" i="15" s="1"/>
  <c r="W226" i="15"/>
  <c r="X226" i="15" s="1" a="1"/>
  <c r="X226" i="15" s="1"/>
  <c r="W227" i="15"/>
  <c r="X227" i="15" s="1" a="1"/>
  <c r="X227" i="15" s="1"/>
  <c r="W228" i="15"/>
  <c r="X228" i="15" s="1" a="1"/>
  <c r="X228" i="15" s="1"/>
  <c r="W229" i="15"/>
  <c r="X229" i="15" s="1" a="1"/>
  <c r="X229" i="15" s="1"/>
  <c r="W230" i="15"/>
  <c r="X230" i="15" s="1" a="1"/>
  <c r="X230" i="15" s="1"/>
  <c r="W231" i="15"/>
  <c r="X231" i="15" s="1" a="1"/>
  <c r="X231" i="15" s="1"/>
  <c r="W232" i="15"/>
  <c r="X232" i="15" a="1"/>
  <c r="X232" i="15" s="1"/>
  <c r="W233" i="15"/>
  <c r="X233" i="15" s="1" a="1"/>
  <c r="X233" i="15" s="1"/>
  <c r="W234" i="15"/>
  <c r="X234" i="15" a="1"/>
  <c r="X234" i="15" s="1"/>
  <c r="W235" i="15"/>
  <c r="X235" i="15" s="1" a="1"/>
  <c r="X235" i="15" s="1"/>
  <c r="W236" i="15"/>
  <c r="X236" i="15" s="1" a="1"/>
  <c r="X236" i="15" s="1"/>
  <c r="W237" i="15"/>
  <c r="X237" i="15" s="1" a="1"/>
  <c r="X237" i="15" s="1"/>
  <c r="W238" i="15"/>
  <c r="X238" i="15" s="1" a="1"/>
  <c r="X238" i="15" s="1"/>
  <c r="W239" i="15"/>
  <c r="X239" i="15" a="1"/>
  <c r="X239" i="15"/>
  <c r="W240" i="15"/>
  <c r="X240" i="15" s="1" a="1"/>
  <c r="X240" i="15" s="1"/>
  <c r="W241" i="15"/>
  <c r="X241" i="15" s="1" a="1"/>
  <c r="X241" i="15" s="1"/>
  <c r="W242" i="15"/>
  <c r="X242" i="15" s="1" a="1"/>
  <c r="X242" i="15" s="1"/>
  <c r="W243" i="15"/>
  <c r="X243" i="15" s="1" a="1"/>
  <c r="X243" i="15" s="1"/>
  <c r="W244" i="15"/>
  <c r="X244" i="15" s="1" a="1"/>
  <c r="X244" i="15"/>
  <c r="W245" i="15"/>
  <c r="X245" i="15" s="1" a="1"/>
  <c r="X245" i="15" s="1"/>
  <c r="W246" i="15"/>
  <c r="X246" i="15" s="1" a="1"/>
  <c r="X246" i="15" s="1"/>
  <c r="W247" i="15"/>
  <c r="X247" i="15" s="1" a="1"/>
  <c r="X247" i="15" s="1"/>
  <c r="W248" i="15"/>
  <c r="X248" i="15" a="1"/>
  <c r="X248" i="15" s="1"/>
  <c r="W249" i="15"/>
  <c r="X249" i="15" a="1"/>
  <c r="X249" i="15" s="1"/>
  <c r="W250" i="15"/>
  <c r="X250" i="15" s="1" a="1"/>
  <c r="X250" i="15" s="1"/>
  <c r="W251" i="15"/>
  <c r="X251" i="15" s="1" a="1"/>
  <c r="X251" i="15" s="1"/>
  <c r="W252" i="15"/>
  <c r="X252" i="15" a="1"/>
  <c r="X252" i="15" s="1"/>
  <c r="W253" i="15"/>
  <c r="X253" i="15" s="1" a="1"/>
  <c r="X253" i="15" s="1"/>
  <c r="W254" i="15"/>
  <c r="X254" i="15" s="1" a="1"/>
  <c r="X254" i="15" s="1"/>
  <c r="W255" i="15"/>
  <c r="X255" i="15" s="1" a="1"/>
  <c r="X255" i="15" s="1"/>
  <c r="W256" i="15"/>
  <c r="X256" i="15" s="1" a="1"/>
  <c r="X256" i="15" s="1"/>
  <c r="W257" i="15"/>
  <c r="X257" i="15" a="1"/>
  <c r="X257" i="15" s="1"/>
  <c r="W258" i="15"/>
  <c r="X258" i="15" s="1" a="1"/>
  <c r="X258" i="15" s="1"/>
  <c r="W259" i="15"/>
  <c r="X259" i="15" s="1" a="1"/>
  <c r="X259" i="15" s="1"/>
  <c r="W260" i="15"/>
  <c r="X260" i="15" s="1" a="1"/>
  <c r="X260" i="15" s="1"/>
  <c r="W261" i="15"/>
  <c r="X261" i="15" s="1" a="1"/>
  <c r="X261" i="15" s="1"/>
  <c r="W262" i="15"/>
  <c r="X262" i="15" s="1" a="1"/>
  <c r="X262" i="15" s="1"/>
  <c r="W263" i="15"/>
  <c r="X263" i="15" s="1" a="1"/>
  <c r="X263" i="15" s="1"/>
  <c r="W264" i="15"/>
  <c r="X264" i="15" a="1"/>
  <c r="X264" i="15" s="1"/>
  <c r="W265" i="15"/>
  <c r="X265" i="15" a="1"/>
  <c r="X265" i="15" s="1"/>
  <c r="W266" i="15"/>
  <c r="X266" i="15" s="1" a="1"/>
  <c r="X266" i="15" s="1"/>
  <c r="W267" i="15"/>
  <c r="X267" i="15" s="1" a="1"/>
  <c r="X267" i="15" s="1"/>
  <c r="W268" i="15"/>
  <c r="X268" i="15" s="1" a="1"/>
  <c r="X268" i="15"/>
  <c r="W269" i="15"/>
  <c r="X269" i="15" s="1" a="1"/>
  <c r="X269" i="15" s="1"/>
  <c r="W270" i="15"/>
  <c r="X270" i="15" s="1" a="1"/>
  <c r="X270" i="15" s="1"/>
  <c r="W271" i="15"/>
  <c r="X271" i="15" s="1" a="1"/>
  <c r="X271" i="15" s="1"/>
  <c r="W272" i="15"/>
  <c r="X272" i="15" s="1" a="1"/>
  <c r="X272" i="15" s="1"/>
  <c r="W273" i="15"/>
  <c r="X273" i="15" s="1" a="1"/>
  <c r="X273" i="15" s="1"/>
  <c r="W274" i="15"/>
  <c r="X274" i="15" s="1" a="1"/>
  <c r="X274" i="15" s="1"/>
  <c r="W275" i="15"/>
  <c r="X275" i="15" s="1" a="1"/>
  <c r="X275" i="15" s="1"/>
  <c r="W276" i="15"/>
  <c r="X276" i="15" a="1"/>
  <c r="X276" i="15" s="1"/>
  <c r="W277" i="15"/>
  <c r="X277" i="15" s="1" a="1"/>
  <c r="X277" i="15" s="1"/>
  <c r="W278" i="15"/>
  <c r="X278" i="15" s="1" a="1"/>
  <c r="X278" i="15" s="1"/>
  <c r="W279" i="15"/>
  <c r="X279" i="15" s="1" a="1"/>
  <c r="X279" i="15" s="1"/>
  <c r="W280" i="15"/>
  <c r="X280" i="15" s="1" a="1"/>
  <c r="X280" i="15" s="1"/>
  <c r="W281" i="15"/>
  <c r="X281" i="15" a="1"/>
  <c r="X281" i="15" s="1"/>
  <c r="W282" i="15"/>
  <c r="X282" i="15" s="1" a="1"/>
  <c r="X282" i="15" s="1"/>
  <c r="W283" i="15"/>
  <c r="X283" i="15" s="1" a="1"/>
  <c r="X283" i="15" s="1"/>
  <c r="W284" i="15"/>
  <c r="X284" i="15" s="1" a="1"/>
  <c r="X284" i="15" s="1"/>
  <c r="W285" i="15"/>
  <c r="X285" i="15" s="1" a="1"/>
  <c r="X285" i="15" s="1"/>
  <c r="W286" i="15"/>
  <c r="X286" i="15" s="1" a="1"/>
  <c r="X286" i="15" s="1"/>
  <c r="W287" i="15"/>
  <c r="X287" i="15" s="1" a="1"/>
  <c r="X287" i="15" s="1"/>
  <c r="W288" i="15"/>
  <c r="X288" i="15" s="1" a="1"/>
  <c r="X288" i="15" s="1"/>
  <c r="W289" i="15"/>
  <c r="X289" i="15" s="1" a="1"/>
  <c r="X289" i="15" s="1"/>
  <c r="W290" i="15"/>
  <c r="X290" i="15" s="1" a="1"/>
  <c r="X290" i="15" s="1"/>
  <c r="W291" i="15"/>
  <c r="X291" i="15" s="1" a="1"/>
  <c r="X291" i="15" s="1"/>
  <c r="W292" i="15"/>
  <c r="X292" i="15" s="1" a="1"/>
  <c r="X292" i="15" s="1"/>
  <c r="W293" i="15"/>
  <c r="X293" i="15" s="1" a="1"/>
  <c r="X293" i="15" s="1"/>
  <c r="W294" i="15"/>
  <c r="X294" i="15" s="1" a="1"/>
  <c r="X294" i="15" s="1"/>
  <c r="W295" i="15"/>
  <c r="X295" i="15" a="1"/>
  <c r="X295" i="15" s="1"/>
  <c r="W296" i="15"/>
  <c r="X296" i="15" s="1" a="1"/>
  <c r="X296" i="15" s="1"/>
  <c r="W297" i="15"/>
  <c r="X297" i="15" s="1" a="1"/>
  <c r="X297" i="15" s="1"/>
  <c r="W298" i="15"/>
  <c r="X298" i="15" s="1" a="1"/>
  <c r="X298" i="15" s="1"/>
  <c r="W299" i="15"/>
  <c r="X299" i="15" s="1" a="1"/>
  <c r="X299" i="15" s="1"/>
  <c r="W300" i="15"/>
  <c r="X300" i="15" a="1"/>
  <c r="X300" i="15" s="1"/>
  <c r="W301" i="15"/>
  <c r="X301" i="15" s="1" a="1"/>
  <c r="X301" i="15" s="1"/>
  <c r="W302" i="15"/>
  <c r="X302" i="15" s="1" a="1"/>
  <c r="X302" i="15" s="1"/>
  <c r="W303" i="15"/>
  <c r="X303" i="15" s="1" a="1"/>
  <c r="X303" i="15" s="1"/>
  <c r="W304" i="15"/>
  <c r="X304" i="15" a="1"/>
  <c r="X304" i="15" s="1"/>
  <c r="W305" i="15"/>
  <c r="X305" i="15" s="1" a="1"/>
  <c r="X305" i="15" s="1"/>
  <c r="W306" i="15"/>
  <c r="X306" i="15" s="1" a="1"/>
  <c r="X306" i="15" s="1"/>
  <c r="W307" i="15"/>
  <c r="X307" i="15" s="1" a="1"/>
  <c r="X307" i="15" s="1"/>
  <c r="W308" i="15"/>
  <c r="X308" i="15" s="1" a="1"/>
  <c r="X308" i="15" s="1"/>
  <c r="W309" i="15"/>
  <c r="X309" i="15" s="1" a="1"/>
  <c r="X309" i="15" s="1"/>
  <c r="W310" i="15"/>
  <c r="X310" i="15" s="1" a="1"/>
  <c r="X310" i="15" s="1"/>
  <c r="W311" i="15"/>
  <c r="X311" i="15" s="1" a="1"/>
  <c r="X311" i="15" s="1"/>
  <c r="W312" i="15"/>
  <c r="X312" i="15" a="1"/>
  <c r="X312" i="15" s="1"/>
  <c r="W313" i="15"/>
  <c r="X313" i="15" s="1" a="1"/>
  <c r="X313" i="15" s="1"/>
  <c r="W314" i="15"/>
  <c r="X314" i="15" a="1"/>
  <c r="X314" i="15" s="1"/>
  <c r="W315" i="15"/>
  <c r="X315" i="15" s="1" a="1"/>
  <c r="X315" i="15" s="1"/>
  <c r="W316" i="15"/>
  <c r="X316" i="15" s="1" a="1"/>
  <c r="X316" i="15" s="1"/>
  <c r="W317" i="15"/>
  <c r="X317" i="15" a="1"/>
  <c r="X317" i="15" s="1"/>
  <c r="W318" i="15"/>
  <c r="X318" i="15" s="1" a="1"/>
  <c r="X318" i="15" s="1"/>
  <c r="W319" i="15"/>
  <c r="X319" i="15" s="1" a="1"/>
  <c r="X319" i="15" s="1"/>
  <c r="W320" i="15"/>
  <c r="X320" i="15" a="1"/>
  <c r="X320" i="15" s="1"/>
  <c r="W321" i="15"/>
  <c r="X321" i="15" s="1" a="1"/>
  <c r="X321" i="15" s="1"/>
  <c r="W322" i="15"/>
  <c r="X322" i="15" s="1" a="1"/>
  <c r="X322" i="15" s="1"/>
  <c r="W323" i="15"/>
  <c r="X323" i="15" s="1" a="1"/>
  <c r="X323" i="15" s="1"/>
  <c r="W324" i="15"/>
  <c r="X324" i="15" s="1" a="1"/>
  <c r="X324" i="15" s="1"/>
  <c r="W325" i="15"/>
  <c r="X325" i="15" s="1" a="1"/>
  <c r="X325" i="15" s="1"/>
  <c r="W326" i="15"/>
  <c r="X326" i="15" s="1" a="1"/>
  <c r="X326" i="15" s="1"/>
  <c r="W327" i="15"/>
  <c r="X327" i="15" s="1" a="1"/>
  <c r="X327" i="15" s="1"/>
  <c r="W328" i="15"/>
  <c r="X328" i="15" s="1" a="1"/>
  <c r="X328" i="15" s="1"/>
  <c r="W329" i="15"/>
  <c r="X329" i="15" s="1" a="1"/>
  <c r="X329" i="15" s="1"/>
  <c r="W330" i="15"/>
  <c r="X330" i="15" s="1" a="1"/>
  <c r="X330" i="15" s="1"/>
  <c r="W331" i="15"/>
  <c r="X331" i="15" s="1" a="1"/>
  <c r="X331" i="15" s="1"/>
  <c r="W332" i="15"/>
  <c r="X332" i="15" s="1" a="1"/>
  <c r="X332" i="15" s="1"/>
  <c r="W333" i="15"/>
  <c r="X333" i="15" s="1" a="1"/>
  <c r="X333" i="15" s="1"/>
  <c r="W334" i="15"/>
  <c r="X334" i="15" s="1" a="1"/>
  <c r="X334" i="15" s="1"/>
  <c r="W335" i="15"/>
  <c r="X335" i="15" s="1" a="1"/>
  <c r="X335" i="15" s="1"/>
  <c r="W336" i="15"/>
  <c r="X336" i="15" s="1" a="1"/>
  <c r="X336" i="15" s="1"/>
  <c r="W337" i="15"/>
  <c r="X337" i="15" a="1"/>
  <c r="X337" i="15" s="1"/>
  <c r="W338" i="15"/>
  <c r="X338" i="15" s="1" a="1"/>
  <c r="X338" i="15" s="1"/>
  <c r="W339" i="15"/>
  <c r="X339" i="15" s="1" a="1"/>
  <c r="X339" i="15" s="1"/>
  <c r="W340" i="15"/>
  <c r="X340" i="15" s="1" a="1"/>
  <c r="X340" i="15" s="1"/>
  <c r="W341" i="15"/>
  <c r="X341" i="15" a="1"/>
  <c r="X341" i="15" s="1"/>
  <c r="W342" i="15"/>
  <c r="X342" i="15" s="1" a="1"/>
  <c r="X342" i="15" s="1"/>
  <c r="W343" i="15"/>
  <c r="X343" i="15" s="1" a="1"/>
  <c r="X343" i="15" s="1"/>
  <c r="W344" i="15"/>
  <c r="X344" i="15" s="1" a="1"/>
  <c r="X344" i="15" s="1"/>
  <c r="W345" i="15"/>
  <c r="X345" i="15" s="1" a="1"/>
  <c r="X345" i="15" s="1"/>
  <c r="W346" i="15"/>
  <c r="X346" i="15" s="1" a="1"/>
  <c r="X346" i="15" s="1"/>
  <c r="W347" i="15"/>
  <c r="X347" i="15" a="1"/>
  <c r="X347" i="15" s="1"/>
  <c r="W348" i="15"/>
  <c r="X348" i="15" s="1" a="1"/>
  <c r="X348" i="15" s="1"/>
  <c r="W349" i="15"/>
  <c r="X349" i="15" s="1" a="1"/>
  <c r="X349" i="15" s="1"/>
  <c r="W350" i="15"/>
  <c r="X350" i="15" s="1" a="1"/>
  <c r="X350" i="15" s="1"/>
  <c r="W351" i="15"/>
  <c r="X351" i="15" s="1" a="1"/>
  <c r="X351" i="15" s="1"/>
  <c r="W352" i="15"/>
  <c r="X352" i="15" s="1" a="1"/>
  <c r="X352" i="15" s="1"/>
  <c r="W353" i="15"/>
  <c r="X353" i="15" s="1" a="1"/>
  <c r="X353" i="15" s="1"/>
  <c r="W354" i="15"/>
  <c r="X354" i="15" s="1" a="1"/>
  <c r="X354" i="15" s="1"/>
  <c r="W355" i="15"/>
  <c r="X355" i="15" a="1"/>
  <c r="X355" i="15" s="1"/>
  <c r="W356" i="15"/>
  <c r="X356" i="15" s="1" a="1"/>
  <c r="X356" i="15" s="1"/>
  <c r="W357" i="15"/>
  <c r="X357" i="15" a="1"/>
  <c r="X357" i="15" s="1"/>
  <c r="W358" i="15"/>
  <c r="X358" i="15" s="1" a="1"/>
  <c r="X358" i="15" s="1"/>
  <c r="W359" i="15"/>
  <c r="X359" i="15" s="1" a="1"/>
  <c r="X359" i="15" s="1"/>
  <c r="W360" i="15"/>
  <c r="X360" i="15" s="1" a="1"/>
  <c r="X360" i="15" s="1"/>
  <c r="W361" i="15"/>
  <c r="X361" i="15" s="1" a="1"/>
  <c r="X361" i="15" s="1"/>
  <c r="W362" i="15"/>
  <c r="X362" i="15" s="1" a="1"/>
  <c r="X362" i="15" s="1"/>
  <c r="W363" i="15"/>
  <c r="X363" i="15" a="1"/>
  <c r="X363" i="15" s="1"/>
  <c r="W364" i="15"/>
  <c r="X364" i="15" s="1" a="1"/>
  <c r="X364" i="15" s="1"/>
  <c r="W365" i="15"/>
  <c r="X365" i="15" s="1" a="1"/>
  <c r="X365" i="15" s="1"/>
  <c r="W366" i="15"/>
  <c r="X366" i="15" s="1" a="1"/>
  <c r="X366" i="15" s="1"/>
  <c r="W367" i="15"/>
  <c r="X367" i="15" s="1" a="1"/>
  <c r="X367" i="15" s="1"/>
  <c r="W368" i="15"/>
  <c r="X368" i="15" s="1" a="1"/>
  <c r="X368" i="15" s="1"/>
  <c r="W369" i="15"/>
  <c r="X369" i="15" s="1" a="1"/>
  <c r="X369" i="15" s="1"/>
  <c r="W370" i="15"/>
  <c r="X370" i="15" s="1" a="1"/>
  <c r="X370" i="15" s="1"/>
  <c r="W371" i="15"/>
  <c r="X371" i="15" a="1"/>
  <c r="X371" i="15" s="1"/>
  <c r="W372" i="15"/>
  <c r="X372" i="15" s="1" a="1"/>
  <c r="X372" i="15" s="1"/>
  <c r="W373" i="15"/>
  <c r="X373" i="15" a="1"/>
  <c r="X373" i="15" s="1"/>
  <c r="W374" i="15"/>
  <c r="X374" i="15" s="1" a="1"/>
  <c r="X374" i="15" s="1"/>
  <c r="W375" i="15"/>
  <c r="X375" i="15" s="1" a="1"/>
  <c r="X375" i="15" s="1"/>
  <c r="W376" i="15"/>
  <c r="X376" i="15" s="1" a="1"/>
  <c r="X376" i="15" s="1"/>
  <c r="W377" i="15"/>
  <c r="X377" i="15" s="1" a="1"/>
  <c r="X377" i="15" s="1"/>
  <c r="W378" i="15"/>
  <c r="X378" i="15" s="1" a="1"/>
  <c r="X378" i="15" s="1"/>
  <c r="W379" i="15"/>
  <c r="X379" i="15" a="1"/>
  <c r="X379" i="15" s="1"/>
  <c r="W380" i="15"/>
  <c r="X380" i="15" s="1" a="1"/>
  <c r="X380" i="15" s="1"/>
  <c r="W381" i="15"/>
  <c r="X381" i="15" s="1" a="1"/>
  <c r="X381" i="15" s="1"/>
  <c r="W382" i="15"/>
  <c r="X382" i="15" s="1" a="1"/>
  <c r="X382" i="15" s="1"/>
  <c r="W383" i="15"/>
  <c r="X383" i="15" s="1" a="1"/>
  <c r="X383" i="15" s="1"/>
  <c r="W384" i="15"/>
  <c r="X384" i="15" s="1" a="1"/>
  <c r="X384" i="15" s="1"/>
  <c r="W385" i="15"/>
  <c r="X385" i="15" s="1" a="1"/>
  <c r="X385" i="15" s="1"/>
  <c r="W386" i="15"/>
  <c r="X386" i="15" s="1" a="1"/>
  <c r="X386" i="15" s="1"/>
  <c r="W387" i="15"/>
  <c r="X387" i="15" a="1"/>
  <c r="X387" i="15" s="1"/>
  <c r="W388" i="15"/>
  <c r="X388" i="15" s="1" a="1"/>
  <c r="X388" i="15" s="1"/>
  <c r="W389" i="15"/>
  <c r="X389" i="15" a="1"/>
  <c r="X389" i="15" s="1"/>
  <c r="W390" i="15"/>
  <c r="X390" i="15" s="1" a="1"/>
  <c r="X390" i="15" s="1"/>
  <c r="W391" i="15"/>
  <c r="X391" i="15" s="1" a="1"/>
  <c r="X391" i="15" s="1"/>
  <c r="W392" i="15"/>
  <c r="X392" i="15" s="1" a="1"/>
  <c r="X392" i="15" s="1"/>
  <c r="W393" i="15"/>
  <c r="X393" i="15" s="1" a="1"/>
  <c r="X393" i="15" s="1"/>
  <c r="W394" i="15"/>
  <c r="X394" i="15" s="1" a="1"/>
  <c r="X394" i="15" s="1"/>
  <c r="W395" i="15"/>
  <c r="X395" i="15" a="1"/>
  <c r="X395" i="15" s="1"/>
  <c r="W396" i="15"/>
  <c r="X396" i="15" s="1" a="1"/>
  <c r="X396" i="15" s="1"/>
  <c r="W397" i="15"/>
  <c r="X397" i="15" s="1" a="1"/>
  <c r="X397" i="15" s="1"/>
  <c r="W398" i="15"/>
  <c r="X398" i="15" s="1" a="1"/>
  <c r="X398" i="15" s="1"/>
  <c r="W399" i="15"/>
  <c r="X399" i="15" s="1" a="1"/>
  <c r="X399" i="15" s="1"/>
  <c r="W400" i="15"/>
  <c r="X400" i="15" s="1" a="1"/>
  <c r="X400" i="15" s="1"/>
  <c r="W401" i="15"/>
  <c r="X401" i="15" s="1" a="1"/>
  <c r="X401" i="15" s="1"/>
  <c r="W402" i="15"/>
  <c r="X402" i="15" s="1" a="1"/>
  <c r="X402" i="15" s="1"/>
  <c r="W403" i="15"/>
  <c r="X403" i="15" a="1"/>
  <c r="X403" i="15" s="1"/>
  <c r="W404" i="15"/>
  <c r="X404" i="15" s="1" a="1"/>
  <c r="X404" i="15" s="1"/>
  <c r="W405" i="15"/>
  <c r="X405" i="15" a="1"/>
  <c r="X405" i="15" s="1"/>
  <c r="W406" i="15"/>
  <c r="X406" i="15" s="1" a="1"/>
  <c r="X406" i="15" s="1"/>
  <c r="W407" i="15"/>
  <c r="X407" i="15" s="1" a="1"/>
  <c r="X407" i="15" s="1"/>
  <c r="W408" i="15"/>
  <c r="X408" i="15" s="1" a="1"/>
  <c r="X408" i="15" s="1"/>
  <c r="W409" i="15"/>
  <c r="X409" i="15" s="1" a="1"/>
  <c r="X409" i="15" s="1"/>
  <c r="W410" i="15"/>
  <c r="X410" i="15" s="1" a="1"/>
  <c r="X410" i="15" s="1"/>
  <c r="W411" i="15"/>
  <c r="X411" i="15" a="1"/>
  <c r="X411" i="15" s="1"/>
  <c r="W412" i="15"/>
  <c r="X412" i="15" s="1" a="1"/>
  <c r="X412" i="15" s="1"/>
  <c r="W413" i="15"/>
  <c r="X413" i="15" s="1" a="1"/>
  <c r="X413" i="15" s="1"/>
  <c r="W414" i="15"/>
  <c r="X414" i="15" s="1" a="1"/>
  <c r="X414" i="15" s="1"/>
  <c r="W415" i="15"/>
  <c r="X415" i="15" s="1" a="1"/>
  <c r="X415" i="15" s="1"/>
  <c r="W416" i="15"/>
  <c r="X416" i="15" s="1" a="1"/>
  <c r="X416" i="15" s="1"/>
  <c r="W417" i="15"/>
  <c r="X417" i="15" s="1" a="1"/>
  <c r="X417" i="15" s="1"/>
  <c r="W418" i="15"/>
  <c r="X418" i="15" s="1" a="1"/>
  <c r="X418" i="15" s="1"/>
  <c r="W419" i="15"/>
  <c r="X419" i="15" a="1"/>
  <c r="X419" i="15" s="1"/>
  <c r="W420" i="15"/>
  <c r="X420" i="15" s="1" a="1"/>
  <c r="X420" i="15" s="1"/>
  <c r="W421" i="15"/>
  <c r="X421" i="15" a="1"/>
  <c r="X421" i="15" s="1"/>
  <c r="W422" i="15"/>
  <c r="X422" i="15" s="1" a="1"/>
  <c r="X422" i="15" s="1"/>
  <c r="W423" i="15"/>
  <c r="X423" i="15" s="1" a="1"/>
  <c r="X423" i="15" s="1"/>
  <c r="W424" i="15"/>
  <c r="X424" i="15" s="1" a="1"/>
  <c r="X424" i="15" s="1"/>
  <c r="W425" i="15"/>
  <c r="X425" i="15" s="1" a="1"/>
  <c r="X425" i="15" s="1"/>
  <c r="W426" i="15"/>
  <c r="X426" i="15" s="1" a="1"/>
  <c r="X426" i="15" s="1"/>
  <c r="W427" i="15"/>
  <c r="X427" i="15" a="1"/>
  <c r="X427" i="15" s="1"/>
  <c r="W428" i="15"/>
  <c r="X428" i="15" s="1" a="1"/>
  <c r="X428" i="15" s="1"/>
  <c r="W429" i="15"/>
  <c r="X429" i="15" s="1" a="1"/>
  <c r="X429" i="15" s="1"/>
  <c r="W430" i="15"/>
  <c r="X430" i="15" s="1" a="1"/>
  <c r="X430" i="15" s="1"/>
  <c r="W431" i="15"/>
  <c r="X431" i="15" s="1" a="1"/>
  <c r="X431" i="15" s="1"/>
  <c r="W432" i="15"/>
  <c r="X432" i="15" s="1" a="1"/>
  <c r="X432" i="15" s="1"/>
  <c r="W433" i="15"/>
  <c r="X433" i="15" s="1" a="1"/>
  <c r="X433" i="15" s="1"/>
  <c r="W434" i="15"/>
  <c r="X434" i="15" s="1" a="1"/>
  <c r="X434" i="15" s="1"/>
  <c r="W435" i="15"/>
  <c r="X435" i="15" a="1"/>
  <c r="X435" i="15" s="1"/>
  <c r="W436" i="15"/>
  <c r="X436" i="15" s="1" a="1"/>
  <c r="X436" i="15" s="1"/>
  <c r="W437" i="15"/>
  <c r="X437" i="15" a="1"/>
  <c r="X437" i="15" s="1"/>
  <c r="W438" i="15"/>
  <c r="X438" i="15" s="1" a="1"/>
  <c r="X438" i="15" s="1"/>
  <c r="W439" i="15"/>
  <c r="X439" i="15" s="1" a="1"/>
  <c r="X439" i="15" s="1"/>
  <c r="W440" i="15"/>
  <c r="X440" i="15" s="1" a="1"/>
  <c r="X440" i="15" s="1"/>
  <c r="W441" i="15"/>
  <c r="X441" i="15" s="1" a="1"/>
  <c r="X441" i="15" s="1"/>
  <c r="W442" i="15"/>
  <c r="X442" i="15" s="1" a="1"/>
  <c r="X442" i="15" s="1"/>
  <c r="W443" i="15"/>
  <c r="X443" i="15" a="1"/>
  <c r="X443" i="15" s="1"/>
  <c r="W444" i="15"/>
  <c r="X444" i="15" s="1" a="1"/>
  <c r="X444" i="15" s="1"/>
  <c r="W445" i="15"/>
  <c r="X445" i="15" s="1" a="1"/>
  <c r="X445" i="15" s="1"/>
  <c r="W446" i="15"/>
  <c r="X446" i="15" s="1" a="1"/>
  <c r="X446" i="15" s="1"/>
  <c r="W447" i="15"/>
  <c r="X447" i="15" s="1" a="1"/>
  <c r="X447" i="15" s="1"/>
  <c r="W448" i="15"/>
  <c r="X448" i="15" s="1" a="1"/>
  <c r="X448" i="15" s="1"/>
  <c r="W449" i="15"/>
  <c r="X449" i="15" s="1" a="1"/>
  <c r="X449" i="15" s="1"/>
  <c r="W450" i="15"/>
  <c r="X450" i="15" s="1" a="1"/>
  <c r="X450" i="15" s="1"/>
  <c r="W451" i="15"/>
  <c r="X451" i="15" a="1"/>
  <c r="X451" i="15" s="1"/>
  <c r="W452" i="15"/>
  <c r="X452" i="15" s="1" a="1"/>
  <c r="X452" i="15" s="1"/>
  <c r="W453" i="15"/>
  <c r="X453" i="15" a="1"/>
  <c r="X453" i="15" s="1"/>
  <c r="W454" i="15"/>
  <c r="X454" i="15" s="1" a="1"/>
  <c r="X454" i="15" s="1"/>
  <c r="W455" i="15"/>
  <c r="X455" i="15" s="1" a="1"/>
  <c r="X455" i="15" s="1"/>
  <c r="W456" i="15"/>
  <c r="X456" i="15" s="1" a="1"/>
  <c r="X456" i="15" s="1"/>
  <c r="W457" i="15"/>
  <c r="X457" i="15" s="1" a="1"/>
  <c r="X457" i="15" s="1"/>
  <c r="W458" i="15"/>
  <c r="X458" i="15" s="1" a="1"/>
  <c r="X458" i="15" s="1"/>
  <c r="W459" i="15"/>
  <c r="X459" i="15" a="1"/>
  <c r="X459" i="15" s="1"/>
  <c r="W460" i="15"/>
  <c r="X460" i="15" s="1" a="1"/>
  <c r="X460" i="15" s="1"/>
  <c r="W461" i="15"/>
  <c r="X461" i="15" s="1" a="1"/>
  <c r="X461" i="15" s="1"/>
  <c r="W462" i="15"/>
  <c r="X462" i="15" s="1" a="1"/>
  <c r="X462" i="15" s="1"/>
  <c r="W463" i="15"/>
  <c r="X463" i="15" s="1" a="1"/>
  <c r="X463" i="15" s="1"/>
  <c r="W464" i="15"/>
  <c r="X464" i="15" s="1" a="1"/>
  <c r="X464" i="15" s="1"/>
  <c r="W465" i="15"/>
  <c r="X465" i="15" s="1" a="1"/>
  <c r="X465" i="15" s="1"/>
  <c r="W466" i="15"/>
  <c r="X466" i="15" s="1" a="1"/>
  <c r="X466" i="15" s="1"/>
  <c r="W467" i="15"/>
  <c r="X467" i="15" a="1"/>
  <c r="X467" i="15" s="1"/>
  <c r="W468" i="15"/>
  <c r="X468" i="15" s="1" a="1"/>
  <c r="X468" i="15" s="1"/>
  <c r="W469" i="15"/>
  <c r="X469" i="15" a="1"/>
  <c r="X469" i="15" s="1"/>
  <c r="W470" i="15"/>
  <c r="X470" i="15" s="1" a="1"/>
  <c r="X470" i="15" s="1"/>
  <c r="W471" i="15"/>
  <c r="X471" i="15" s="1" a="1"/>
  <c r="X471" i="15" s="1"/>
  <c r="W472" i="15"/>
  <c r="X472" i="15" s="1" a="1"/>
  <c r="X472" i="15" s="1"/>
  <c r="W473" i="15"/>
  <c r="X473" i="15" s="1" a="1"/>
  <c r="X473" i="15" s="1"/>
  <c r="W474" i="15"/>
  <c r="X474" i="15" s="1" a="1"/>
  <c r="X474" i="15" s="1"/>
  <c r="W475" i="15"/>
  <c r="X475" i="15" a="1"/>
  <c r="X475" i="15" s="1"/>
  <c r="W476" i="15"/>
  <c r="X476" i="15" s="1" a="1"/>
  <c r="X476" i="15" s="1"/>
  <c r="W477" i="15"/>
  <c r="X477" i="15" s="1" a="1"/>
  <c r="X477" i="15" s="1"/>
  <c r="W478" i="15"/>
  <c r="X478" i="15" s="1" a="1"/>
  <c r="X478" i="15" s="1"/>
  <c r="W479" i="15"/>
  <c r="X479" i="15" s="1" a="1"/>
  <c r="X479" i="15" s="1"/>
  <c r="W480" i="15"/>
  <c r="X480" i="15" s="1" a="1"/>
  <c r="X480" i="15" s="1"/>
  <c r="W481" i="15"/>
  <c r="X481" i="15" s="1" a="1"/>
  <c r="X481" i="15" s="1"/>
  <c r="W482" i="15"/>
  <c r="X482" i="15" s="1" a="1"/>
  <c r="X482" i="15" s="1"/>
  <c r="W483" i="15"/>
  <c r="X483" i="15" a="1"/>
  <c r="X483" i="15" s="1"/>
  <c r="W484" i="15"/>
  <c r="X484" i="15" s="1" a="1"/>
  <c r="X484" i="15" s="1"/>
  <c r="W485" i="15"/>
  <c r="X485" i="15" a="1"/>
  <c r="X485" i="15" s="1"/>
  <c r="W486" i="15"/>
  <c r="X486" i="15" s="1" a="1"/>
  <c r="X486" i="15" s="1"/>
  <c r="W487" i="15"/>
  <c r="X487" i="15" s="1" a="1"/>
  <c r="X487" i="15" s="1"/>
  <c r="W488" i="15"/>
  <c r="X488" i="15" s="1" a="1"/>
  <c r="X488" i="15" s="1"/>
  <c r="W489" i="15"/>
  <c r="X489" i="15" s="1" a="1"/>
  <c r="X489" i="15" s="1"/>
  <c r="W490" i="15"/>
  <c r="X490" i="15" s="1" a="1"/>
  <c r="X490" i="15" s="1"/>
  <c r="W491" i="15"/>
  <c r="X491" i="15" a="1"/>
  <c r="X491" i="15" s="1"/>
  <c r="W492" i="15"/>
  <c r="X492" i="15" s="1" a="1"/>
  <c r="X492" i="15" s="1"/>
  <c r="W493" i="15"/>
  <c r="X493" i="15" s="1" a="1"/>
  <c r="X493" i="15" s="1"/>
  <c r="W494" i="15"/>
  <c r="X494" i="15" s="1" a="1"/>
  <c r="X494" i="15" s="1"/>
  <c r="W495" i="15"/>
  <c r="X495" i="15" s="1" a="1"/>
  <c r="X495" i="15" s="1"/>
  <c r="W496" i="15"/>
  <c r="X496" i="15" s="1" a="1"/>
  <c r="X496" i="15" s="1"/>
  <c r="W497" i="15"/>
  <c r="X497" i="15" s="1" a="1"/>
  <c r="X497" i="15" s="1"/>
  <c r="W498" i="15"/>
  <c r="X498" i="15" s="1" a="1"/>
  <c r="X498" i="15" s="1"/>
  <c r="W499" i="15"/>
  <c r="X499" i="15" a="1"/>
  <c r="X499" i="15" s="1"/>
  <c r="W500" i="15"/>
  <c r="X500" i="15" s="1" a="1"/>
  <c r="X500" i="15" s="1"/>
  <c r="W501" i="15"/>
  <c r="X501" i="15" a="1"/>
  <c r="X501" i="15" s="1"/>
  <c r="W2" i="15"/>
  <c r="X2" i="15" s="1" a="1"/>
  <c r="X2" i="15" s="1"/>
  <c r="W3" i="14"/>
  <c r="X3" i="14" s="1" a="1"/>
  <c r="X3" i="14" s="1"/>
  <c r="W4" i="14"/>
  <c r="X4" i="14" s="1" a="1"/>
  <c r="X4" i="14" s="1"/>
  <c r="W5" i="14"/>
  <c r="X5" i="14" a="1"/>
  <c r="X5" i="14" s="1"/>
  <c r="W6" i="14"/>
  <c r="X6" i="14" s="1" a="1"/>
  <c r="X6" i="14" s="1"/>
  <c r="W7" i="14"/>
  <c r="X7" i="14" s="1" a="1"/>
  <c r="X7" i="14" s="1"/>
  <c r="W8" i="14"/>
  <c r="X8" i="14" s="1" a="1"/>
  <c r="X8" i="14" s="1"/>
  <c r="W9" i="14"/>
  <c r="X9" i="14" s="1" a="1"/>
  <c r="X9" i="14" s="1"/>
  <c r="W10" i="14"/>
  <c r="X10" i="14" s="1" a="1"/>
  <c r="X10" i="14" s="1"/>
  <c r="W11" i="14"/>
  <c r="X11" i="14" s="1" a="1"/>
  <c r="X11" i="14" s="1"/>
  <c r="W12" i="14"/>
  <c r="X12" i="14" s="1" a="1"/>
  <c r="X12" i="14" s="1"/>
  <c r="W13" i="14"/>
  <c r="X13" i="14" a="1"/>
  <c r="X13" i="14" s="1"/>
  <c r="W14" i="14"/>
  <c r="X14" i="14" s="1" a="1"/>
  <c r="X14" i="14" s="1"/>
  <c r="W15" i="14"/>
  <c r="X15" i="14" s="1" a="1"/>
  <c r="X15" i="14" s="1"/>
  <c r="W16" i="14"/>
  <c r="X16" i="14" s="1" a="1"/>
  <c r="X16" i="14" s="1"/>
  <c r="W17" i="14"/>
  <c r="X17" i="14" s="1" a="1"/>
  <c r="X17" i="14" s="1"/>
  <c r="W18" i="14"/>
  <c r="X18" i="14" s="1" a="1"/>
  <c r="X18" i="14" s="1"/>
  <c r="W19" i="14"/>
  <c r="X19" i="14" s="1" a="1"/>
  <c r="X19" i="14" s="1"/>
  <c r="W20" i="14"/>
  <c r="X20" i="14" s="1" a="1"/>
  <c r="X20" i="14" s="1"/>
  <c r="W21" i="14"/>
  <c r="X21" i="14" s="1" a="1"/>
  <c r="X21" i="14" s="1"/>
  <c r="W22" i="14"/>
  <c r="X22" i="14" s="1" a="1"/>
  <c r="X22" i="14" s="1"/>
  <c r="W23" i="14"/>
  <c r="X23" i="14" s="1" a="1"/>
  <c r="X23" i="14" s="1"/>
  <c r="W24" i="14"/>
  <c r="X24" i="14" s="1" a="1"/>
  <c r="X24" i="14" s="1"/>
  <c r="W25" i="14"/>
  <c r="X25" i="14" s="1" a="1"/>
  <c r="X25" i="14" s="1"/>
  <c r="W26" i="14"/>
  <c r="X26" i="14" a="1"/>
  <c r="X26" i="14" s="1"/>
  <c r="W27" i="14"/>
  <c r="X27" i="14" s="1" a="1"/>
  <c r="X27" i="14" s="1"/>
  <c r="W28" i="14"/>
  <c r="X28" i="14" s="1" a="1"/>
  <c r="X28" i="14" s="1"/>
  <c r="W29" i="14"/>
  <c r="X29" i="14" s="1" a="1"/>
  <c r="X29" i="14" s="1"/>
  <c r="W30" i="14"/>
  <c r="X30" i="14" s="1" a="1"/>
  <c r="X30" i="14" s="1"/>
  <c r="W31" i="14"/>
  <c r="X31" i="14" s="1" a="1"/>
  <c r="X31" i="14" s="1"/>
  <c r="W32" i="14"/>
  <c r="X32" i="14" s="1" a="1"/>
  <c r="X32" i="14" s="1"/>
  <c r="W33" i="14"/>
  <c r="X33" i="14" s="1" a="1"/>
  <c r="X33" i="14" s="1"/>
  <c r="W34" i="14"/>
  <c r="X34" i="14" s="1" a="1"/>
  <c r="X34" i="14" s="1"/>
  <c r="W35" i="14"/>
  <c r="X35" i="14" s="1" a="1"/>
  <c r="X35" i="14" s="1"/>
  <c r="W36" i="14"/>
  <c r="X36" i="14" s="1" a="1"/>
  <c r="X36" i="14" s="1"/>
  <c r="W37" i="14"/>
  <c r="X37" i="14" a="1"/>
  <c r="X37" i="14" s="1"/>
  <c r="W38" i="14"/>
  <c r="X38" i="14" s="1" a="1"/>
  <c r="X38" i="14" s="1"/>
  <c r="W39" i="14"/>
  <c r="X39" i="14" s="1" a="1"/>
  <c r="X39" i="14" s="1"/>
  <c r="W40" i="14"/>
  <c r="X40" i="14" s="1" a="1"/>
  <c r="X40" i="14" s="1"/>
  <c r="W41" i="14"/>
  <c r="X41" i="14" s="1" a="1"/>
  <c r="X41" i="14" s="1"/>
  <c r="W42" i="14"/>
  <c r="X42" i="14" s="1" a="1"/>
  <c r="X42" i="14" s="1"/>
  <c r="W43" i="14"/>
  <c r="X43" i="14" s="1" a="1"/>
  <c r="X43" i="14" s="1"/>
  <c r="W44" i="14"/>
  <c r="X44" i="14" s="1" a="1"/>
  <c r="X44" i="14" s="1"/>
  <c r="W45" i="14"/>
  <c r="X45" i="14" s="1" a="1"/>
  <c r="X45" i="14" s="1"/>
  <c r="W46" i="14"/>
  <c r="X46" i="14" s="1" a="1"/>
  <c r="X46" i="14" s="1"/>
  <c r="W47" i="14"/>
  <c r="X47" i="14" s="1" a="1"/>
  <c r="X47" i="14" s="1"/>
  <c r="W48" i="14"/>
  <c r="X48" i="14" s="1" a="1"/>
  <c r="X48" i="14" s="1"/>
  <c r="W49" i="14"/>
  <c r="X49" i="14" s="1" a="1"/>
  <c r="X49" i="14" s="1"/>
  <c r="W50" i="14"/>
  <c r="X50" i="14" s="1" a="1"/>
  <c r="X50" i="14" s="1"/>
  <c r="W51" i="14"/>
  <c r="X51" i="14" s="1" a="1"/>
  <c r="X51" i="14" s="1"/>
  <c r="W52" i="14"/>
  <c r="X52" i="14" s="1" a="1"/>
  <c r="X52" i="14" s="1"/>
  <c r="W53" i="14"/>
  <c r="X53" i="14" s="1" a="1"/>
  <c r="X53" i="14" s="1"/>
  <c r="W54" i="14"/>
  <c r="X54" i="14" s="1" a="1"/>
  <c r="X54" i="14" s="1"/>
  <c r="W55" i="14"/>
  <c r="X55" i="14" s="1" a="1"/>
  <c r="X55" i="14" s="1"/>
  <c r="W56" i="14"/>
  <c r="X56" i="14" s="1" a="1"/>
  <c r="X56" i="14" s="1"/>
  <c r="W57" i="14"/>
  <c r="X57" i="14" s="1" a="1"/>
  <c r="X57" i="14" s="1"/>
  <c r="W58" i="14"/>
  <c r="X58" i="14" a="1"/>
  <c r="X58" i="14" s="1"/>
  <c r="W59" i="14"/>
  <c r="X59" i="14" s="1" a="1"/>
  <c r="X59" i="14" s="1"/>
  <c r="W60" i="14"/>
  <c r="X60" i="14" s="1" a="1"/>
  <c r="X60" i="14" s="1"/>
  <c r="W61" i="14"/>
  <c r="X61" i="14" s="1" a="1"/>
  <c r="X61" i="14" s="1"/>
  <c r="W62" i="14"/>
  <c r="X62" i="14" s="1" a="1"/>
  <c r="X62" i="14" s="1"/>
  <c r="W63" i="14"/>
  <c r="X63" i="14" s="1" a="1"/>
  <c r="X63" i="14" s="1"/>
  <c r="W64" i="14"/>
  <c r="X64" i="14" s="1" a="1"/>
  <c r="X64" i="14" s="1"/>
  <c r="W65" i="14"/>
  <c r="X65" i="14" s="1" a="1"/>
  <c r="X65" i="14" s="1"/>
  <c r="W66" i="14"/>
  <c r="X66" i="14" a="1"/>
  <c r="X66" i="14"/>
  <c r="W67" i="14"/>
  <c r="X67" i="14" s="1" a="1"/>
  <c r="X67" i="14" s="1"/>
  <c r="W68" i="14"/>
  <c r="X68" i="14" s="1" a="1"/>
  <c r="X68" i="14" s="1"/>
  <c r="W69" i="14"/>
  <c r="X69" i="14" a="1"/>
  <c r="X69" i="14" s="1"/>
  <c r="W70" i="14"/>
  <c r="X70" i="14" s="1" a="1"/>
  <c r="X70" i="14" s="1"/>
  <c r="W71" i="14"/>
  <c r="X71" i="14" s="1" a="1"/>
  <c r="X71" i="14" s="1"/>
  <c r="W72" i="14"/>
  <c r="X72" i="14" s="1" a="1"/>
  <c r="X72" i="14" s="1"/>
  <c r="W73" i="14"/>
  <c r="X73" i="14" s="1" a="1"/>
  <c r="X73" i="14" s="1"/>
  <c r="W74" i="14"/>
  <c r="X74" i="14" s="1" a="1"/>
  <c r="X74" i="14" s="1"/>
  <c r="W75" i="14"/>
  <c r="X75" i="14" s="1" a="1"/>
  <c r="X75" i="14" s="1"/>
  <c r="W76" i="14"/>
  <c r="X76" i="14" s="1" a="1"/>
  <c r="X76" i="14" s="1"/>
  <c r="W77" i="14"/>
  <c r="X77" i="14" a="1"/>
  <c r="X77" i="14" s="1"/>
  <c r="W78" i="14"/>
  <c r="X78" i="14" s="1" a="1"/>
  <c r="X78" i="14" s="1"/>
  <c r="W79" i="14"/>
  <c r="X79" i="14" s="1" a="1"/>
  <c r="X79" i="14" s="1"/>
  <c r="W80" i="14"/>
  <c r="X80" i="14" s="1" a="1"/>
  <c r="X80" i="14" s="1"/>
  <c r="W81" i="14"/>
  <c r="X81" i="14" s="1" a="1"/>
  <c r="X81" i="14" s="1"/>
  <c r="W82" i="14"/>
  <c r="X82" i="14" s="1" a="1"/>
  <c r="X82" i="14" s="1"/>
  <c r="W83" i="14"/>
  <c r="X83" i="14" s="1" a="1"/>
  <c r="X83" i="14" s="1"/>
  <c r="W84" i="14"/>
  <c r="X84" i="14" s="1" a="1"/>
  <c r="X84" i="14" s="1"/>
  <c r="W85" i="14"/>
  <c r="X85" i="14" s="1" a="1"/>
  <c r="X85" i="14" s="1"/>
  <c r="W86" i="14"/>
  <c r="X86" i="14" s="1" a="1"/>
  <c r="X86" i="14" s="1"/>
  <c r="W87" i="14"/>
  <c r="X87" i="14" s="1" a="1"/>
  <c r="X87" i="14" s="1"/>
  <c r="W88" i="14"/>
  <c r="X88" i="14" s="1" a="1"/>
  <c r="X88" i="14" s="1"/>
  <c r="W89" i="14"/>
  <c r="X89" i="14" s="1" a="1"/>
  <c r="X89" i="14" s="1"/>
  <c r="W90" i="14"/>
  <c r="X90" i="14" a="1"/>
  <c r="X90" i="14" s="1"/>
  <c r="W91" i="14"/>
  <c r="X91" i="14" s="1" a="1"/>
  <c r="X91" i="14" s="1"/>
  <c r="W92" i="14"/>
  <c r="X92" i="14" s="1" a="1"/>
  <c r="X92" i="14" s="1"/>
  <c r="W93" i="14"/>
  <c r="X93" i="14" s="1" a="1"/>
  <c r="X93" i="14" s="1"/>
  <c r="W94" i="14"/>
  <c r="X94" i="14" s="1" a="1"/>
  <c r="X94" i="14" s="1"/>
  <c r="W95" i="14"/>
  <c r="X95" i="14" s="1" a="1"/>
  <c r="X95" i="14" s="1"/>
  <c r="W96" i="14"/>
  <c r="X96" i="14" s="1" a="1"/>
  <c r="X96" i="14" s="1"/>
  <c r="W97" i="14"/>
  <c r="X97" i="14" s="1" a="1"/>
  <c r="X97" i="14" s="1"/>
  <c r="W98" i="14"/>
  <c r="X98" i="14" s="1" a="1"/>
  <c r="X98" i="14" s="1"/>
  <c r="W99" i="14"/>
  <c r="X99" i="14" s="1" a="1"/>
  <c r="X99" i="14" s="1"/>
  <c r="W100" i="14"/>
  <c r="X100" i="14" s="1" a="1"/>
  <c r="X100" i="14" s="1"/>
  <c r="W101" i="14"/>
  <c r="X101" i="14" a="1"/>
  <c r="X101" i="14" s="1"/>
  <c r="W102" i="14"/>
  <c r="X102" i="14" s="1" a="1"/>
  <c r="X102" i="14" s="1"/>
  <c r="W103" i="14"/>
  <c r="X103" i="14" s="1" a="1"/>
  <c r="X103" i="14" s="1"/>
  <c r="W104" i="14"/>
  <c r="X104" i="14" s="1" a="1"/>
  <c r="X104" i="14" s="1"/>
  <c r="W105" i="14"/>
  <c r="X105" i="14" s="1" a="1"/>
  <c r="X105" i="14" s="1"/>
  <c r="W106" i="14"/>
  <c r="X106" i="14" s="1" a="1"/>
  <c r="X106" i="14" s="1"/>
  <c r="W107" i="14"/>
  <c r="X107" i="14" s="1" a="1"/>
  <c r="X107" i="14" s="1"/>
  <c r="W108" i="14"/>
  <c r="X108" i="14" s="1" a="1"/>
  <c r="X108" i="14" s="1"/>
  <c r="W109" i="14"/>
  <c r="X109" i="14" s="1" a="1"/>
  <c r="X109" i="14" s="1"/>
  <c r="W110" i="14"/>
  <c r="X110" i="14" s="1" a="1"/>
  <c r="X110" i="14" s="1"/>
  <c r="W111" i="14"/>
  <c r="X111" i="14" s="1" a="1"/>
  <c r="X111" i="14" s="1"/>
  <c r="W112" i="14"/>
  <c r="X112" i="14" s="1" a="1"/>
  <c r="X112" i="14" s="1"/>
  <c r="W113" i="14"/>
  <c r="X113" i="14" s="1" a="1"/>
  <c r="X113" i="14" s="1"/>
  <c r="W114" i="14"/>
  <c r="X114" i="14" s="1" a="1"/>
  <c r="X114" i="14" s="1"/>
  <c r="W115" i="14"/>
  <c r="X115" i="14" s="1" a="1"/>
  <c r="X115" i="14" s="1"/>
  <c r="W116" i="14"/>
  <c r="X116" i="14" s="1" a="1"/>
  <c r="X116" i="14" s="1"/>
  <c r="W117" i="14"/>
  <c r="X117" i="14" a="1"/>
  <c r="X117" i="14" s="1"/>
  <c r="W118" i="14"/>
  <c r="X118" i="14" s="1" a="1"/>
  <c r="X118" i="14" s="1"/>
  <c r="W119" i="14"/>
  <c r="X119" i="14" s="1" a="1"/>
  <c r="X119" i="14" s="1"/>
  <c r="W120" i="14"/>
  <c r="X120" i="14" s="1" a="1"/>
  <c r="X120" i="14" s="1"/>
  <c r="W121" i="14"/>
  <c r="X121" i="14" s="1" a="1"/>
  <c r="X121" i="14" s="1"/>
  <c r="W122" i="14"/>
  <c r="X122" i="14" a="1"/>
  <c r="X122" i="14" s="1"/>
  <c r="W123" i="14"/>
  <c r="X123" i="14" s="1" a="1"/>
  <c r="X123" i="14" s="1"/>
  <c r="W124" i="14"/>
  <c r="X124" i="14" s="1" a="1"/>
  <c r="X124" i="14" s="1"/>
  <c r="W125" i="14"/>
  <c r="X125" i="14" s="1" a="1"/>
  <c r="X125" i="14" s="1"/>
  <c r="W126" i="14"/>
  <c r="X126" i="14" s="1" a="1"/>
  <c r="X126" i="14" s="1"/>
  <c r="W127" i="14"/>
  <c r="X127" i="14" a="1"/>
  <c r="X127" i="14" s="1"/>
  <c r="W128" i="14"/>
  <c r="X128" i="14" s="1" a="1"/>
  <c r="X128" i="14" s="1"/>
  <c r="W129" i="14"/>
  <c r="X129" i="14" s="1" a="1"/>
  <c r="X129" i="14" s="1"/>
  <c r="W130" i="14"/>
  <c r="X130" i="14" s="1" a="1"/>
  <c r="X130" i="14" s="1"/>
  <c r="W131" i="14"/>
  <c r="X131" i="14" s="1" a="1"/>
  <c r="X131" i="14" s="1"/>
  <c r="W132" i="14"/>
  <c r="X132" i="14" s="1" a="1"/>
  <c r="X132" i="14" s="1"/>
  <c r="W133" i="14"/>
  <c r="X133" i="14" s="1" a="1"/>
  <c r="X133" i="14" s="1"/>
  <c r="W134" i="14"/>
  <c r="X134" i="14" s="1" a="1"/>
  <c r="X134" i="14" s="1"/>
  <c r="W135" i="14"/>
  <c r="X135" i="14" s="1" a="1"/>
  <c r="X135" i="14" s="1"/>
  <c r="W136" i="14"/>
  <c r="X136" i="14" s="1" a="1"/>
  <c r="X136" i="14" s="1"/>
  <c r="W137" i="14"/>
  <c r="X137" i="14" s="1" a="1"/>
  <c r="X137" i="14" s="1"/>
  <c r="W138" i="14"/>
  <c r="X138" i="14" s="1" a="1"/>
  <c r="X138" i="14" s="1"/>
  <c r="W139" i="14"/>
  <c r="X139" i="14" s="1" a="1"/>
  <c r="X139" i="14" s="1"/>
  <c r="W140" i="14"/>
  <c r="X140" i="14" s="1" a="1"/>
  <c r="X140" i="14" s="1"/>
  <c r="W141" i="14"/>
  <c r="X141" i="14" a="1"/>
  <c r="X141" i="14" s="1"/>
  <c r="W142" i="14"/>
  <c r="X142" i="14" s="1" a="1"/>
  <c r="X142" i="14" s="1"/>
  <c r="W143" i="14"/>
  <c r="X143" i="14" s="1" a="1"/>
  <c r="X143" i="14" s="1"/>
  <c r="W144" i="14"/>
  <c r="X144" i="14" s="1" a="1"/>
  <c r="X144" i="14" s="1"/>
  <c r="W145" i="14"/>
  <c r="X145" i="14" s="1" a="1"/>
  <c r="X145" i="14" s="1"/>
  <c r="W146" i="14"/>
  <c r="X146" i="14" a="1"/>
  <c r="X146" i="14"/>
  <c r="W147" i="14"/>
  <c r="X147" i="14" s="1" a="1"/>
  <c r="X147" i="14" s="1"/>
  <c r="W148" i="14"/>
  <c r="X148" i="14" s="1" a="1"/>
  <c r="X148" i="14" s="1"/>
  <c r="W149" i="14"/>
  <c r="X149" i="14" a="1"/>
  <c r="X149" i="14" s="1"/>
  <c r="W150" i="14"/>
  <c r="X150" i="14" s="1" a="1"/>
  <c r="X150" i="14" s="1"/>
  <c r="W151" i="14"/>
  <c r="X151" i="14" a="1"/>
  <c r="X151" i="14"/>
  <c r="W152" i="14"/>
  <c r="X152" i="14" s="1" a="1"/>
  <c r="X152" i="14" s="1"/>
  <c r="W153" i="14"/>
  <c r="X153" i="14" s="1" a="1"/>
  <c r="X153" i="14" s="1"/>
  <c r="W154" i="14"/>
  <c r="X154" i="14" s="1" a="1"/>
  <c r="X154" i="14" s="1"/>
  <c r="W155" i="14"/>
  <c r="X155" i="14" s="1" a="1"/>
  <c r="X155" i="14" s="1"/>
  <c r="W156" i="14"/>
  <c r="X156" i="14" s="1" a="1"/>
  <c r="X156" i="14" s="1"/>
  <c r="W157" i="14"/>
  <c r="X157" i="14" s="1" a="1"/>
  <c r="X157" i="14" s="1"/>
  <c r="W158" i="14"/>
  <c r="X158" i="14" s="1" a="1"/>
  <c r="X158" i="14" s="1"/>
  <c r="W159" i="14"/>
  <c r="X159" i="14" s="1" a="1"/>
  <c r="X159" i="14" s="1"/>
  <c r="W160" i="14"/>
  <c r="X160" i="14" s="1" a="1"/>
  <c r="X160" i="14" s="1"/>
  <c r="W161" i="14"/>
  <c r="X161" i="14" s="1" a="1"/>
  <c r="X161" i="14" s="1"/>
  <c r="W162" i="14"/>
  <c r="X162" i="14" s="1" a="1"/>
  <c r="X162" i="14" s="1"/>
  <c r="W163" i="14"/>
  <c r="X163" i="14" s="1" a="1"/>
  <c r="X163" i="14" s="1"/>
  <c r="W164" i="14"/>
  <c r="X164" i="14" s="1" a="1"/>
  <c r="X164" i="14" s="1"/>
  <c r="W165" i="14"/>
  <c r="X165" i="14" a="1"/>
  <c r="X165" i="14" s="1"/>
  <c r="W166" i="14"/>
  <c r="X166" i="14" s="1" a="1"/>
  <c r="X166" i="14" s="1"/>
  <c r="W167" i="14"/>
  <c r="X167" i="14" s="1" a="1"/>
  <c r="X167" i="14" s="1"/>
  <c r="W168" i="14"/>
  <c r="X168" i="14" s="1" a="1"/>
  <c r="X168" i="14" s="1"/>
  <c r="W169" i="14"/>
  <c r="X169" i="14" a="1"/>
  <c r="X169" i="14" s="1"/>
  <c r="W170" i="14"/>
  <c r="X170" i="14" s="1" a="1"/>
  <c r="X170" i="14" s="1"/>
  <c r="W171" i="14"/>
  <c r="X171" i="14" s="1" a="1"/>
  <c r="X171" i="14" s="1"/>
  <c r="W172" i="14"/>
  <c r="X172" i="14" s="1" a="1"/>
  <c r="X172" i="14" s="1"/>
  <c r="W173" i="14"/>
  <c r="X173" i="14" s="1" a="1"/>
  <c r="X173" i="14" s="1"/>
  <c r="W174" i="14"/>
  <c r="X174" i="14" s="1" a="1"/>
  <c r="X174" i="14" s="1"/>
  <c r="W175" i="14"/>
  <c r="X175" i="14" s="1" a="1"/>
  <c r="X175" i="14" s="1"/>
  <c r="W176" i="14"/>
  <c r="X176" i="14" s="1" a="1"/>
  <c r="X176" i="14" s="1"/>
  <c r="W177" i="14"/>
  <c r="X177" i="14" s="1" a="1"/>
  <c r="X177" i="14" s="1"/>
  <c r="W178" i="14"/>
  <c r="X178" i="14" a="1"/>
  <c r="X178" i="14"/>
  <c r="W179" i="14"/>
  <c r="X179" i="14" s="1" a="1"/>
  <c r="X179" i="14" s="1"/>
  <c r="W180" i="14"/>
  <c r="X180" i="14" s="1" a="1"/>
  <c r="X180" i="14" s="1"/>
  <c r="W181" i="14"/>
  <c r="X181" i="14" a="1"/>
  <c r="X181" i="14" s="1"/>
  <c r="W182" i="14"/>
  <c r="X182" i="14" s="1" a="1"/>
  <c r="X182" i="14" s="1"/>
  <c r="W183" i="14"/>
  <c r="X183" i="14" a="1"/>
  <c r="X183" i="14"/>
  <c r="W184" i="14"/>
  <c r="X184" i="14" s="1" a="1"/>
  <c r="X184" i="14" s="1"/>
  <c r="W185" i="14"/>
  <c r="X185" i="14" s="1" a="1"/>
  <c r="X185" i="14" s="1"/>
  <c r="W186" i="14"/>
  <c r="X186" i="14" s="1" a="1"/>
  <c r="X186" i="14" s="1"/>
  <c r="W187" i="14"/>
  <c r="X187" i="14" s="1" a="1"/>
  <c r="X187" i="14" s="1"/>
  <c r="W188" i="14"/>
  <c r="X188" i="14" s="1" a="1"/>
  <c r="X188" i="14" s="1"/>
  <c r="W189" i="14"/>
  <c r="X189" i="14" s="1" a="1"/>
  <c r="X189" i="14" s="1"/>
  <c r="W190" i="14"/>
  <c r="X190" i="14" s="1" a="1"/>
  <c r="X190" i="14" s="1"/>
  <c r="W191" i="14"/>
  <c r="X191" i="14" s="1" a="1"/>
  <c r="X191" i="14" s="1"/>
  <c r="W192" i="14"/>
  <c r="X192" i="14" s="1" a="1"/>
  <c r="X192" i="14" s="1"/>
  <c r="W193" i="14"/>
  <c r="X193" i="14" s="1" a="1"/>
  <c r="X193" i="14" s="1"/>
  <c r="W194" i="14"/>
  <c r="X194" i="14" s="1" a="1"/>
  <c r="X194" i="14" s="1"/>
  <c r="W195" i="14"/>
  <c r="X195" i="14" s="1" a="1"/>
  <c r="X195" i="14" s="1"/>
  <c r="W196" i="14"/>
  <c r="X196" i="14" s="1" a="1"/>
  <c r="X196" i="14" s="1"/>
  <c r="W197" i="14"/>
  <c r="X197" i="14" a="1"/>
  <c r="X197" i="14" s="1"/>
  <c r="W198" i="14"/>
  <c r="X198" i="14" s="1" a="1"/>
  <c r="X198" i="14" s="1"/>
  <c r="W199" i="14"/>
  <c r="X199" i="14" s="1" a="1"/>
  <c r="X199" i="14" s="1"/>
  <c r="W200" i="14"/>
  <c r="X200" i="14" s="1" a="1"/>
  <c r="X200" i="14" s="1"/>
  <c r="W201" i="14"/>
  <c r="X201" i="14" a="1"/>
  <c r="X201" i="14" s="1"/>
  <c r="W202" i="14"/>
  <c r="X202" i="14" s="1" a="1"/>
  <c r="X202" i="14" s="1"/>
  <c r="W203" i="14"/>
  <c r="X203" i="14" s="1" a="1"/>
  <c r="X203" i="14" s="1"/>
  <c r="W204" i="14"/>
  <c r="X204" i="14" s="1" a="1"/>
  <c r="X204" i="14" s="1"/>
  <c r="W205" i="14"/>
  <c r="X205" i="14" s="1" a="1"/>
  <c r="X205" i="14" s="1"/>
  <c r="W206" i="14"/>
  <c r="X206" i="14" s="1" a="1"/>
  <c r="X206" i="14" s="1"/>
  <c r="W207" i="14"/>
  <c r="X207" i="14" s="1" a="1"/>
  <c r="X207" i="14" s="1"/>
  <c r="W208" i="14"/>
  <c r="X208" i="14" s="1" a="1"/>
  <c r="X208" i="14" s="1"/>
  <c r="W209" i="14"/>
  <c r="X209" i="14" s="1" a="1"/>
  <c r="X209" i="14" s="1"/>
  <c r="W210" i="14"/>
  <c r="X210" i="14" a="1"/>
  <c r="X210" i="14"/>
  <c r="W211" i="14"/>
  <c r="X211" i="14" s="1" a="1"/>
  <c r="X211" i="14" s="1"/>
  <c r="W212" i="14"/>
  <c r="X212" i="14" s="1" a="1"/>
  <c r="X212" i="14" s="1"/>
  <c r="W213" i="14"/>
  <c r="X213" i="14" a="1"/>
  <c r="X213" i="14" s="1"/>
  <c r="W214" i="14"/>
  <c r="X214" i="14" s="1" a="1"/>
  <c r="X214" i="14" s="1"/>
  <c r="W215" i="14"/>
  <c r="X215" i="14" a="1"/>
  <c r="X215" i="14"/>
  <c r="W216" i="14"/>
  <c r="X216" i="14" s="1" a="1"/>
  <c r="X216" i="14" s="1"/>
  <c r="W217" i="14"/>
  <c r="X217" i="14" s="1" a="1"/>
  <c r="X217" i="14" s="1"/>
  <c r="W218" i="14"/>
  <c r="X218" i="14" s="1" a="1"/>
  <c r="X218" i="14" s="1"/>
  <c r="W219" i="14"/>
  <c r="X219" i="14" s="1" a="1"/>
  <c r="X219" i="14" s="1"/>
  <c r="W220" i="14"/>
  <c r="X220" i="14" s="1" a="1"/>
  <c r="X220" i="14" s="1"/>
  <c r="W221" i="14"/>
  <c r="X221" i="14" s="1" a="1"/>
  <c r="X221" i="14" s="1"/>
  <c r="W222" i="14"/>
  <c r="X222" i="14" s="1" a="1"/>
  <c r="X222" i="14" s="1"/>
  <c r="W223" i="14"/>
  <c r="X223" i="14" s="1" a="1"/>
  <c r="X223" i="14" s="1"/>
  <c r="W224" i="14"/>
  <c r="X224" i="14" s="1" a="1"/>
  <c r="X224" i="14" s="1"/>
  <c r="W225" i="14"/>
  <c r="X225" i="14" s="1" a="1"/>
  <c r="X225" i="14" s="1"/>
  <c r="W226" i="14"/>
  <c r="X226" i="14" s="1" a="1"/>
  <c r="X226" i="14" s="1"/>
  <c r="W227" i="14"/>
  <c r="X227" i="14" s="1" a="1"/>
  <c r="X227" i="14" s="1"/>
  <c r="W228" i="14"/>
  <c r="X228" i="14" s="1" a="1"/>
  <c r="X228" i="14" s="1"/>
  <c r="W229" i="14"/>
  <c r="X229" i="14" a="1"/>
  <c r="X229" i="14" s="1"/>
  <c r="W230" i="14"/>
  <c r="X230" i="14" s="1" a="1"/>
  <c r="X230" i="14" s="1"/>
  <c r="W231" i="14"/>
  <c r="X231" i="14" s="1" a="1"/>
  <c r="X231" i="14" s="1"/>
  <c r="W232" i="14"/>
  <c r="X232" i="14" s="1" a="1"/>
  <c r="X232" i="14" s="1"/>
  <c r="W233" i="14"/>
  <c r="X233" i="14" a="1"/>
  <c r="X233" i="14" s="1"/>
  <c r="W234" i="14"/>
  <c r="X234" i="14" s="1" a="1"/>
  <c r="X234" i="14" s="1"/>
  <c r="W235" i="14"/>
  <c r="X235" i="14" s="1" a="1"/>
  <c r="X235" i="14" s="1"/>
  <c r="W236" i="14"/>
  <c r="X236" i="14" s="1" a="1"/>
  <c r="X236" i="14" s="1"/>
  <c r="W237" i="14"/>
  <c r="X237" i="14" s="1" a="1"/>
  <c r="X237" i="14" s="1"/>
  <c r="W238" i="14"/>
  <c r="X238" i="14" s="1" a="1"/>
  <c r="X238" i="14" s="1"/>
  <c r="W239" i="14"/>
  <c r="X239" i="14" s="1" a="1"/>
  <c r="X239" i="14" s="1"/>
  <c r="W240" i="14"/>
  <c r="X240" i="14" s="1" a="1"/>
  <c r="X240" i="14" s="1"/>
  <c r="W241" i="14"/>
  <c r="X241" i="14" s="1" a="1"/>
  <c r="X241" i="14" s="1"/>
  <c r="W242" i="14"/>
  <c r="X242" i="14" a="1"/>
  <c r="X242" i="14"/>
  <c r="W243" i="14"/>
  <c r="X243" i="14" s="1" a="1"/>
  <c r="X243" i="14" s="1"/>
  <c r="W244" i="14"/>
  <c r="X244" i="14" s="1" a="1"/>
  <c r="X244" i="14" s="1"/>
  <c r="W245" i="14"/>
  <c r="X245" i="14" a="1"/>
  <c r="X245" i="14" s="1"/>
  <c r="W246" i="14"/>
  <c r="X246" i="14" s="1" a="1"/>
  <c r="X246" i="14" s="1"/>
  <c r="W247" i="14"/>
  <c r="X247" i="14" a="1"/>
  <c r="X247" i="14"/>
  <c r="W248" i="14"/>
  <c r="X248" i="14" s="1" a="1"/>
  <c r="X248" i="14" s="1"/>
  <c r="W249" i="14"/>
  <c r="X249" i="14" s="1" a="1"/>
  <c r="X249" i="14" s="1"/>
  <c r="W250" i="14"/>
  <c r="X250" i="14" s="1" a="1"/>
  <c r="X250" i="14" s="1"/>
  <c r="W251" i="14"/>
  <c r="X251" i="14" s="1" a="1"/>
  <c r="X251" i="14" s="1"/>
  <c r="W252" i="14"/>
  <c r="X252" i="14" s="1" a="1"/>
  <c r="X252" i="14" s="1"/>
  <c r="W253" i="14"/>
  <c r="X253" i="14" s="1" a="1"/>
  <c r="X253" i="14" s="1"/>
  <c r="W254" i="14"/>
  <c r="X254" i="14" s="1" a="1"/>
  <c r="X254" i="14" s="1"/>
  <c r="W255" i="14"/>
  <c r="X255" i="14" s="1" a="1"/>
  <c r="X255" i="14" s="1"/>
  <c r="W256" i="14"/>
  <c r="X256" i="14" s="1" a="1"/>
  <c r="X256" i="14" s="1"/>
  <c r="W257" i="14"/>
  <c r="X257" i="14" s="1" a="1"/>
  <c r="X257" i="14" s="1"/>
  <c r="W258" i="14"/>
  <c r="X258" i="14" s="1" a="1"/>
  <c r="X258" i="14" s="1"/>
  <c r="W259" i="14"/>
  <c r="X259" i="14" s="1" a="1"/>
  <c r="X259" i="14" s="1"/>
  <c r="W260" i="14"/>
  <c r="X260" i="14" s="1" a="1"/>
  <c r="X260" i="14" s="1"/>
  <c r="W261" i="14"/>
  <c r="X261" i="14" a="1"/>
  <c r="X261" i="14" s="1"/>
  <c r="W262" i="14"/>
  <c r="X262" i="14" s="1" a="1"/>
  <c r="X262" i="14" s="1"/>
  <c r="W263" i="14"/>
  <c r="X263" i="14" s="1" a="1"/>
  <c r="X263" i="14" s="1"/>
  <c r="W264" i="14"/>
  <c r="X264" i="14" s="1" a="1"/>
  <c r="X264" i="14" s="1"/>
  <c r="W265" i="14"/>
  <c r="X265" i="14" a="1"/>
  <c r="X265" i="14" s="1"/>
  <c r="W266" i="14"/>
  <c r="X266" i="14" s="1" a="1"/>
  <c r="X266" i="14" s="1"/>
  <c r="W267" i="14"/>
  <c r="X267" i="14" s="1" a="1"/>
  <c r="X267" i="14" s="1"/>
  <c r="W268" i="14"/>
  <c r="X268" i="14" s="1" a="1"/>
  <c r="X268" i="14" s="1"/>
  <c r="W269" i="14"/>
  <c r="X269" i="14" s="1" a="1"/>
  <c r="X269" i="14" s="1"/>
  <c r="W270" i="14"/>
  <c r="X270" i="14" s="1" a="1"/>
  <c r="X270" i="14" s="1"/>
  <c r="W271" i="14"/>
  <c r="X271" i="14" s="1" a="1"/>
  <c r="X271" i="14" s="1"/>
  <c r="W272" i="14"/>
  <c r="X272" i="14" s="1" a="1"/>
  <c r="X272" i="14" s="1"/>
  <c r="W273" i="14"/>
  <c r="X273" i="14" s="1" a="1"/>
  <c r="X273" i="14" s="1"/>
  <c r="W274" i="14"/>
  <c r="X274" i="14" a="1"/>
  <c r="X274" i="14"/>
  <c r="W275" i="14"/>
  <c r="X275" i="14" s="1" a="1"/>
  <c r="X275" i="14" s="1"/>
  <c r="W276" i="14"/>
  <c r="X276" i="14" s="1" a="1"/>
  <c r="X276" i="14" s="1"/>
  <c r="W277" i="14"/>
  <c r="X277" i="14" a="1"/>
  <c r="X277" i="14" s="1"/>
  <c r="W278" i="14"/>
  <c r="X278" i="14" s="1" a="1"/>
  <c r="X278" i="14" s="1"/>
  <c r="W279" i="14"/>
  <c r="X279" i="14" a="1"/>
  <c r="X279" i="14"/>
  <c r="W280" i="14"/>
  <c r="X280" i="14" s="1" a="1"/>
  <c r="X280" i="14" s="1"/>
  <c r="W281" i="14"/>
  <c r="X281" i="14" s="1" a="1"/>
  <c r="X281" i="14" s="1"/>
  <c r="W282" i="14"/>
  <c r="X282" i="14" s="1" a="1"/>
  <c r="X282" i="14" s="1"/>
  <c r="W283" i="14"/>
  <c r="X283" i="14" s="1" a="1"/>
  <c r="X283" i="14" s="1"/>
  <c r="W284" i="14"/>
  <c r="X284" i="14" s="1" a="1"/>
  <c r="X284" i="14" s="1"/>
  <c r="W285" i="14"/>
  <c r="X285" i="14" s="1" a="1"/>
  <c r="X285" i="14" s="1"/>
  <c r="W286" i="14"/>
  <c r="X286" i="14" s="1" a="1"/>
  <c r="X286" i="14" s="1"/>
  <c r="W287" i="14"/>
  <c r="X287" i="14" s="1" a="1"/>
  <c r="X287" i="14" s="1"/>
  <c r="W288" i="14"/>
  <c r="X288" i="14" s="1" a="1"/>
  <c r="X288" i="14" s="1"/>
  <c r="W289" i="14"/>
  <c r="X289" i="14" s="1" a="1"/>
  <c r="X289" i="14" s="1"/>
  <c r="W290" i="14"/>
  <c r="X290" i="14" s="1" a="1"/>
  <c r="X290" i="14" s="1"/>
  <c r="W291" i="14"/>
  <c r="X291" i="14" s="1" a="1"/>
  <c r="X291" i="14" s="1"/>
  <c r="W292" i="14"/>
  <c r="X292" i="14" s="1" a="1"/>
  <c r="X292" i="14" s="1"/>
  <c r="W293" i="14"/>
  <c r="X293" i="14" a="1"/>
  <c r="X293" i="14" s="1"/>
  <c r="W294" i="14"/>
  <c r="X294" i="14" s="1" a="1"/>
  <c r="X294" i="14" s="1"/>
  <c r="W295" i="14"/>
  <c r="X295" i="14" s="1" a="1"/>
  <c r="X295" i="14" s="1"/>
  <c r="W296" i="14"/>
  <c r="X296" i="14" s="1" a="1"/>
  <c r="X296" i="14" s="1"/>
  <c r="W297" i="14"/>
  <c r="X297" i="14" s="1" a="1"/>
  <c r="X297" i="14" s="1"/>
  <c r="W298" i="14"/>
  <c r="X298" i="14" a="1"/>
  <c r="X298" i="14" s="1"/>
  <c r="W299" i="14"/>
  <c r="X299" i="14" s="1" a="1"/>
  <c r="X299" i="14" s="1"/>
  <c r="W300" i="14"/>
  <c r="X300" i="14" s="1" a="1"/>
  <c r="X300" i="14" s="1"/>
  <c r="W301" i="14"/>
  <c r="X301" i="14" s="1" a="1"/>
  <c r="X301" i="14" s="1"/>
  <c r="W302" i="14"/>
  <c r="X302" i="14" s="1" a="1"/>
  <c r="X302" i="14" s="1"/>
  <c r="W303" i="14"/>
  <c r="X303" i="14" a="1"/>
  <c r="X303" i="14" s="1"/>
  <c r="W304" i="14"/>
  <c r="X304" i="14" s="1" a="1"/>
  <c r="X304" i="14" s="1"/>
  <c r="W305" i="14"/>
  <c r="X305" i="14" a="1"/>
  <c r="X305" i="14" s="1"/>
  <c r="W306" i="14"/>
  <c r="X306" i="14" s="1" a="1"/>
  <c r="X306" i="14" s="1"/>
  <c r="W307" i="14"/>
  <c r="X307" i="14" s="1" a="1"/>
  <c r="X307" i="14" s="1"/>
  <c r="W308" i="14"/>
  <c r="X308" i="14" s="1" a="1"/>
  <c r="X308" i="14" s="1"/>
  <c r="W309" i="14"/>
  <c r="X309" i="14" s="1" a="1"/>
  <c r="X309" i="14" s="1"/>
  <c r="W310" i="14"/>
  <c r="X310" i="14" s="1" a="1"/>
  <c r="X310" i="14" s="1"/>
  <c r="W311" i="14"/>
  <c r="X311" i="14" s="1" a="1"/>
  <c r="X311" i="14" s="1"/>
  <c r="W312" i="14"/>
  <c r="X312" i="14" s="1" a="1"/>
  <c r="X312" i="14" s="1"/>
  <c r="W313" i="14"/>
  <c r="X313" i="14" s="1" a="1"/>
  <c r="X313" i="14" s="1"/>
  <c r="W314" i="14"/>
  <c r="X314" i="14" s="1" a="1"/>
  <c r="X314" i="14" s="1"/>
  <c r="W315" i="14"/>
  <c r="X315" i="14" s="1" a="1"/>
  <c r="X315" i="14" s="1"/>
  <c r="W316" i="14"/>
  <c r="X316" i="14" s="1" a="1"/>
  <c r="X316" i="14" s="1"/>
  <c r="W317" i="14"/>
  <c r="X317" i="14" s="1" a="1"/>
  <c r="X317" i="14" s="1"/>
  <c r="W318" i="14"/>
  <c r="X318" i="14" s="1" a="1"/>
  <c r="X318" i="14"/>
  <c r="W319" i="14"/>
  <c r="X319" i="14" s="1" a="1"/>
  <c r="X319" i="14" s="1"/>
  <c r="W320" i="14"/>
  <c r="X320" i="14" s="1" a="1"/>
  <c r="X320" i="14" s="1"/>
  <c r="W321" i="14"/>
  <c r="X321" i="14" s="1" a="1"/>
  <c r="X321" i="14" s="1"/>
  <c r="W322" i="14"/>
  <c r="X322" i="14" a="1"/>
  <c r="X322" i="14" s="1"/>
  <c r="W323" i="14"/>
  <c r="X323" i="14" s="1" a="1"/>
  <c r="X323" i="14" s="1"/>
  <c r="W324" i="14"/>
  <c r="X324" i="14" s="1" a="1"/>
  <c r="X324" i="14" s="1"/>
  <c r="W325" i="14"/>
  <c r="X325" i="14" s="1" a="1"/>
  <c r="X325" i="14" s="1"/>
  <c r="W326" i="14"/>
  <c r="X326" i="14" s="1" a="1"/>
  <c r="X326" i="14" s="1"/>
  <c r="W327" i="14"/>
  <c r="X327" i="14" a="1"/>
  <c r="X327" i="14"/>
  <c r="W328" i="14"/>
  <c r="X328" i="14" s="1" a="1"/>
  <c r="X328" i="14" s="1"/>
  <c r="W329" i="14"/>
  <c r="X329" i="14" s="1" a="1"/>
  <c r="X329" i="14" s="1"/>
  <c r="W330" i="14"/>
  <c r="X330" i="14" s="1" a="1"/>
  <c r="X330" i="14" s="1"/>
  <c r="W331" i="14"/>
  <c r="X331" i="14" s="1" a="1"/>
  <c r="X331" i="14" s="1"/>
  <c r="W332" i="14"/>
  <c r="X332" i="14" s="1" a="1"/>
  <c r="X332" i="14" s="1"/>
  <c r="W333" i="14"/>
  <c r="X333" i="14" s="1" a="1"/>
  <c r="X333" i="14" s="1"/>
  <c r="W334" i="14"/>
  <c r="X334" i="14" s="1" a="1"/>
  <c r="X334" i="14" s="1"/>
  <c r="W335" i="14"/>
  <c r="X335" i="14" a="1"/>
  <c r="X335" i="14" s="1"/>
  <c r="W336" i="14"/>
  <c r="X336" i="14" s="1" a="1"/>
  <c r="X336" i="14"/>
  <c r="W337" i="14"/>
  <c r="X337" i="14" s="1" a="1"/>
  <c r="X337" i="14" s="1"/>
  <c r="W338" i="14"/>
  <c r="X338" i="14" s="1" a="1"/>
  <c r="X338" i="14" s="1"/>
  <c r="W339" i="14"/>
  <c r="X339" i="14" a="1"/>
  <c r="X339" i="14" s="1"/>
  <c r="W340" i="14"/>
  <c r="X340" i="14" s="1" a="1"/>
  <c r="X340" i="14"/>
  <c r="W341" i="14"/>
  <c r="X341" i="14" s="1" a="1"/>
  <c r="X341" i="14" s="1"/>
  <c r="W342" i="14"/>
  <c r="X342" i="14" s="1" a="1"/>
  <c r="X342" i="14" s="1"/>
  <c r="W343" i="14"/>
  <c r="X343" i="14" s="1" a="1"/>
  <c r="X343" i="14" s="1"/>
  <c r="W344" i="14"/>
  <c r="X344" i="14" s="1" a="1"/>
  <c r="X344" i="14" s="1"/>
  <c r="W345" i="14"/>
  <c r="X345" i="14" a="1"/>
  <c r="X345" i="14" s="1"/>
  <c r="W346" i="14"/>
  <c r="X346" i="14" s="1" a="1"/>
  <c r="X346" i="14" s="1"/>
  <c r="W347" i="14"/>
  <c r="X347" i="14" s="1" a="1"/>
  <c r="X347" i="14" s="1"/>
  <c r="W348" i="14"/>
  <c r="X348" i="14" s="1" a="1"/>
  <c r="X348" i="14" s="1"/>
  <c r="W349" i="14"/>
  <c r="X349" i="14" s="1" a="1"/>
  <c r="X349" i="14" s="1"/>
  <c r="W350" i="14"/>
  <c r="X350" i="14" s="1" a="1"/>
  <c r="X350" i="14" s="1"/>
  <c r="W351" i="14"/>
  <c r="X351" i="14" a="1"/>
  <c r="X351" i="14" s="1"/>
  <c r="W352" i="14"/>
  <c r="X352" i="14" s="1" a="1"/>
  <c r="X352" i="14" s="1"/>
  <c r="W353" i="14"/>
  <c r="X353" i="14" a="1"/>
  <c r="X353" i="14" s="1"/>
  <c r="W354" i="14"/>
  <c r="X354" i="14" s="1" a="1"/>
  <c r="X354" i="14" s="1"/>
  <c r="W355" i="14"/>
  <c r="X355" i="14" a="1"/>
  <c r="X355" i="14" s="1"/>
  <c r="W356" i="14"/>
  <c r="X356" i="14" s="1" a="1"/>
  <c r="X356" i="14" s="1"/>
  <c r="W357" i="14"/>
  <c r="X357" i="14" s="1" a="1"/>
  <c r="X357" i="14" s="1"/>
  <c r="W358" i="14"/>
  <c r="X358" i="14" s="1" a="1"/>
  <c r="X358" i="14" s="1"/>
  <c r="W359" i="14"/>
  <c r="X359" i="14" s="1" a="1"/>
  <c r="X359" i="14" s="1"/>
  <c r="W360" i="14"/>
  <c r="X360" i="14" s="1" a="1"/>
  <c r="X360" i="14" s="1"/>
  <c r="W361" i="14"/>
  <c r="X361" i="14" s="1" a="1"/>
  <c r="X361" i="14" s="1"/>
  <c r="W362" i="14"/>
  <c r="X362" i="14" s="1" a="1"/>
  <c r="X362" i="14" s="1"/>
  <c r="W363" i="14"/>
  <c r="X363" i="14" s="1" a="1"/>
  <c r="X363" i="14" s="1"/>
  <c r="W364" i="14"/>
  <c r="X364" i="14" s="1" a="1"/>
  <c r="X364" i="14" s="1"/>
  <c r="W365" i="14"/>
  <c r="X365" i="14" s="1" a="1"/>
  <c r="X365" i="14" s="1"/>
  <c r="W366" i="14"/>
  <c r="X366" i="14" s="1" a="1"/>
  <c r="X366" i="14" s="1"/>
  <c r="W367" i="14"/>
  <c r="X367" i="14" s="1" a="1"/>
  <c r="X367" i="14" s="1"/>
  <c r="W368" i="14"/>
  <c r="X368" i="14" s="1" a="1"/>
  <c r="X368" i="14" s="1"/>
  <c r="W369" i="14"/>
  <c r="X369" i="14" s="1" a="1"/>
  <c r="X369" i="14" s="1"/>
  <c r="W370" i="14"/>
  <c r="X370" i="14" a="1"/>
  <c r="X370" i="14" s="1"/>
  <c r="W371" i="14"/>
  <c r="X371" i="14" s="1" a="1"/>
  <c r="X371" i="14" s="1"/>
  <c r="W372" i="14"/>
  <c r="X372" i="14" s="1" a="1"/>
  <c r="X372" i="14" s="1"/>
  <c r="W373" i="14"/>
  <c r="X373" i="14" s="1" a="1"/>
  <c r="X373" i="14" s="1"/>
  <c r="W374" i="14"/>
  <c r="X374" i="14" s="1" a="1"/>
  <c r="X374" i="14" s="1"/>
  <c r="W375" i="14"/>
  <c r="X375" i="14" a="1"/>
  <c r="X375" i="14"/>
  <c r="W376" i="14"/>
  <c r="X376" i="14" s="1" a="1"/>
  <c r="X376" i="14" s="1"/>
  <c r="W377" i="14"/>
  <c r="X377" i="14" s="1" a="1"/>
  <c r="X377" i="14" s="1"/>
  <c r="W378" i="14"/>
  <c r="X378" i="14" s="1" a="1"/>
  <c r="X378" i="14" s="1"/>
  <c r="W379" i="14"/>
  <c r="X379" i="14" a="1"/>
  <c r="X379" i="14" s="1"/>
  <c r="W380" i="14"/>
  <c r="X380" i="14" s="1" a="1"/>
  <c r="X380" i="14" s="1"/>
  <c r="W381" i="14"/>
  <c r="X381" i="14" s="1" a="1"/>
  <c r="X381" i="14" s="1"/>
  <c r="W382" i="14"/>
  <c r="X382" i="14" s="1" a="1"/>
  <c r="X382" i="14" s="1"/>
  <c r="W383" i="14"/>
  <c r="X383" i="14" a="1"/>
  <c r="X383" i="14" s="1"/>
  <c r="W384" i="14"/>
  <c r="X384" i="14" s="1" a="1"/>
  <c r="X384" i="14" s="1"/>
  <c r="W385" i="14"/>
  <c r="X385" i="14" a="1"/>
  <c r="X385" i="14" s="1"/>
  <c r="W386" i="14"/>
  <c r="X386" i="14" s="1" a="1"/>
  <c r="X386" i="14" s="1"/>
  <c r="W387" i="14"/>
  <c r="X387" i="14" a="1"/>
  <c r="X387" i="14" s="1"/>
  <c r="W388" i="14"/>
  <c r="X388" i="14" s="1" a="1"/>
  <c r="X388" i="14" s="1"/>
  <c r="W389" i="14"/>
  <c r="X389" i="14" s="1" a="1"/>
  <c r="X389" i="14" s="1"/>
  <c r="W390" i="14"/>
  <c r="X390" i="14" s="1" a="1"/>
  <c r="X390" i="14" s="1"/>
  <c r="W391" i="14"/>
  <c r="X391" i="14" s="1" a="1"/>
  <c r="X391" i="14" s="1"/>
  <c r="W392" i="14"/>
  <c r="X392" i="14" s="1" a="1"/>
  <c r="X392" i="14" s="1"/>
  <c r="W393" i="14"/>
  <c r="X393" i="14" s="1" a="1"/>
  <c r="X393" i="14" s="1"/>
  <c r="W394" i="14"/>
  <c r="X394" i="14" a="1"/>
  <c r="X394" i="14" s="1"/>
  <c r="W395" i="14"/>
  <c r="X395" i="14" s="1" a="1"/>
  <c r="X395" i="14" s="1"/>
  <c r="W396" i="14"/>
  <c r="X396" i="14" s="1" a="1"/>
  <c r="X396" i="14" s="1"/>
  <c r="W397" i="14"/>
  <c r="X397" i="14" s="1" a="1"/>
  <c r="X397" i="14" s="1"/>
  <c r="W398" i="14"/>
  <c r="X398" i="14" s="1" a="1"/>
  <c r="X398" i="14" s="1"/>
  <c r="W399" i="14"/>
  <c r="X399" i="14" s="1" a="1"/>
  <c r="X399" i="14" s="1"/>
  <c r="W400" i="14"/>
  <c r="X400" i="14" s="1" a="1"/>
  <c r="X400" i="14" s="1"/>
  <c r="W401" i="14"/>
  <c r="X401" i="14" s="1" a="1"/>
  <c r="X401" i="14" s="1"/>
  <c r="W402" i="14"/>
  <c r="X402" i="14" a="1"/>
  <c r="X402" i="14" s="1"/>
  <c r="W403" i="14"/>
  <c r="X403" i="14" s="1" a="1"/>
  <c r="X403" i="14" s="1"/>
  <c r="W404" i="14"/>
  <c r="X404" i="14" s="1" a="1"/>
  <c r="X404" i="14" s="1"/>
  <c r="W405" i="14"/>
  <c r="X405" i="14" s="1" a="1"/>
  <c r="X405" i="14" s="1"/>
  <c r="W406" i="14"/>
  <c r="X406" i="14" s="1" a="1"/>
  <c r="X406" i="14" s="1"/>
  <c r="W407" i="14"/>
  <c r="X407" i="14" s="1" a="1"/>
  <c r="X407" i="14" s="1"/>
  <c r="W408" i="14"/>
  <c r="X408" i="14" s="1" a="1"/>
  <c r="X408" i="14" s="1"/>
  <c r="W409" i="14"/>
  <c r="X409" i="14" a="1"/>
  <c r="X409" i="14" s="1"/>
  <c r="W410" i="14"/>
  <c r="X410" i="14" s="1" a="1"/>
  <c r="X410" i="14" s="1"/>
  <c r="W411" i="14"/>
  <c r="X411" i="14" s="1" a="1"/>
  <c r="X411" i="14" s="1"/>
  <c r="W412" i="14"/>
  <c r="X412" i="14" s="1" a="1"/>
  <c r="X412" i="14" s="1"/>
  <c r="W413" i="14"/>
  <c r="X413" i="14" s="1" a="1"/>
  <c r="X413" i="14" s="1"/>
  <c r="W414" i="14"/>
  <c r="X414" i="14" s="1" a="1"/>
  <c r="X414" i="14" s="1"/>
  <c r="W415" i="14"/>
  <c r="X415" i="14" a="1"/>
  <c r="X415" i="14" s="1"/>
  <c r="W416" i="14"/>
  <c r="X416" i="14" s="1" a="1"/>
  <c r="X416" i="14" s="1"/>
  <c r="W417" i="14"/>
  <c r="X417" i="14" a="1"/>
  <c r="X417" i="14" s="1"/>
  <c r="W418" i="14"/>
  <c r="X418" i="14" s="1" a="1"/>
  <c r="X418" i="14" s="1"/>
  <c r="W419" i="14"/>
  <c r="X419" i="14" a="1"/>
  <c r="X419" i="14" s="1"/>
  <c r="W420" i="14"/>
  <c r="X420" i="14" s="1" a="1"/>
  <c r="X420" i="14" s="1"/>
  <c r="W421" i="14"/>
  <c r="X421" i="14" s="1" a="1"/>
  <c r="X421" i="14" s="1"/>
  <c r="W422" i="14"/>
  <c r="X422" i="14" s="1" a="1"/>
  <c r="X422" i="14" s="1"/>
  <c r="W423" i="14"/>
  <c r="X423" i="14" s="1" a="1"/>
  <c r="X423" i="14" s="1"/>
  <c r="W424" i="14"/>
  <c r="X424" i="14" s="1" a="1"/>
  <c r="X424" i="14" s="1"/>
  <c r="W425" i="14"/>
  <c r="X425" i="14" s="1" a="1"/>
  <c r="X425" i="14" s="1"/>
  <c r="W426" i="14"/>
  <c r="X426" i="14" s="1" a="1"/>
  <c r="X426" i="14" s="1"/>
  <c r="W427" i="14"/>
  <c r="X427" i="14" s="1" a="1"/>
  <c r="X427" i="14" s="1"/>
  <c r="W428" i="14"/>
  <c r="X428" i="14" s="1" a="1"/>
  <c r="X428" i="14" s="1"/>
  <c r="W429" i="14"/>
  <c r="X429" i="14" s="1" a="1"/>
  <c r="X429" i="14" s="1"/>
  <c r="W430" i="14"/>
  <c r="X430" i="14" s="1" a="1"/>
  <c r="X430" i="14" s="1"/>
  <c r="W431" i="14"/>
  <c r="X431" i="14" s="1" a="1"/>
  <c r="X431" i="14" s="1"/>
  <c r="W432" i="14"/>
  <c r="X432" i="14" s="1" a="1"/>
  <c r="X432" i="14" s="1"/>
  <c r="W433" i="14"/>
  <c r="X433" i="14" s="1" a="1"/>
  <c r="X433" i="14" s="1"/>
  <c r="W434" i="14"/>
  <c r="X434" i="14" a="1"/>
  <c r="X434" i="14" s="1"/>
  <c r="W435" i="14"/>
  <c r="X435" i="14" s="1" a="1"/>
  <c r="X435" i="14" s="1"/>
  <c r="W436" i="14"/>
  <c r="X436" i="14" s="1" a="1"/>
  <c r="X436" i="14" s="1"/>
  <c r="W437" i="14"/>
  <c r="X437" i="14" s="1" a="1"/>
  <c r="X437" i="14" s="1"/>
  <c r="W438" i="14"/>
  <c r="X438" i="14" s="1" a="1"/>
  <c r="X438" i="14" s="1"/>
  <c r="W439" i="14"/>
  <c r="X439" i="14" a="1"/>
  <c r="X439" i="14"/>
  <c r="W440" i="14"/>
  <c r="X440" i="14" s="1" a="1"/>
  <c r="X440" i="14" s="1"/>
  <c r="W441" i="14"/>
  <c r="X441" i="14" s="1" a="1"/>
  <c r="X441" i="14" s="1"/>
  <c r="W442" i="14"/>
  <c r="X442" i="14" s="1" a="1"/>
  <c r="X442" i="14" s="1"/>
  <c r="W443" i="14"/>
  <c r="X443" i="14" a="1"/>
  <c r="X443" i="14" s="1"/>
  <c r="W444" i="14"/>
  <c r="X444" i="14" s="1" a="1"/>
  <c r="X444" i="14" s="1"/>
  <c r="W445" i="14"/>
  <c r="X445" i="14" s="1" a="1"/>
  <c r="X445" i="14" s="1"/>
  <c r="W446" i="14"/>
  <c r="X446" i="14" s="1" a="1"/>
  <c r="X446" i="14" s="1"/>
  <c r="W447" i="14"/>
  <c r="X447" i="14" a="1"/>
  <c r="X447" i="14" s="1"/>
  <c r="W448" i="14"/>
  <c r="X448" i="14" s="1" a="1"/>
  <c r="X448" i="14" s="1"/>
  <c r="W449" i="14"/>
  <c r="X449" i="14" a="1"/>
  <c r="X449" i="14" s="1"/>
  <c r="W450" i="14"/>
  <c r="X450" i="14" s="1" a="1"/>
  <c r="X450" i="14" s="1"/>
  <c r="W451" i="14"/>
  <c r="X451" i="14" a="1"/>
  <c r="X451" i="14" s="1"/>
  <c r="W452" i="14"/>
  <c r="X452" i="14" s="1" a="1"/>
  <c r="X452" i="14" s="1"/>
  <c r="W453" i="14"/>
  <c r="X453" i="14" s="1" a="1"/>
  <c r="X453" i="14" s="1"/>
  <c r="W454" i="14"/>
  <c r="X454" i="14" s="1" a="1"/>
  <c r="X454" i="14" s="1"/>
  <c r="W455" i="14"/>
  <c r="X455" i="14" s="1" a="1"/>
  <c r="X455" i="14" s="1"/>
  <c r="W456" i="14"/>
  <c r="X456" i="14" s="1" a="1"/>
  <c r="X456" i="14" s="1"/>
  <c r="W457" i="14"/>
  <c r="X457" i="14" s="1" a="1"/>
  <c r="X457" i="14" s="1"/>
  <c r="W458" i="14"/>
  <c r="X458" i="14" a="1"/>
  <c r="X458" i="14" s="1"/>
  <c r="W459" i="14"/>
  <c r="X459" i="14" s="1" a="1"/>
  <c r="X459" i="14" s="1"/>
  <c r="W460" i="14"/>
  <c r="X460" i="14" s="1" a="1"/>
  <c r="X460" i="14" s="1"/>
  <c r="W461" i="14"/>
  <c r="X461" i="14" s="1" a="1"/>
  <c r="X461" i="14" s="1"/>
  <c r="W462" i="14"/>
  <c r="X462" i="14" s="1" a="1"/>
  <c r="X462" i="14" s="1"/>
  <c r="W463" i="14"/>
  <c r="X463" i="14" s="1" a="1"/>
  <c r="X463" i="14" s="1"/>
  <c r="W464" i="14"/>
  <c r="X464" i="14" s="1" a="1"/>
  <c r="X464" i="14" s="1"/>
  <c r="W465" i="14"/>
  <c r="X465" i="14" s="1" a="1"/>
  <c r="X465" i="14" s="1"/>
  <c r="W466" i="14"/>
  <c r="X466" i="14" a="1"/>
  <c r="X466" i="14" s="1"/>
  <c r="W467" i="14"/>
  <c r="X467" i="14" s="1" a="1"/>
  <c r="X467" i="14" s="1"/>
  <c r="W468" i="14"/>
  <c r="X468" i="14" s="1" a="1"/>
  <c r="X468" i="14" s="1"/>
  <c r="W469" i="14"/>
  <c r="X469" i="14" s="1" a="1"/>
  <c r="X469" i="14" s="1"/>
  <c r="W470" i="14"/>
  <c r="X470" i="14" s="1" a="1"/>
  <c r="X470" i="14" s="1"/>
  <c r="W471" i="14"/>
  <c r="X471" i="14" s="1" a="1"/>
  <c r="X471" i="14" s="1"/>
  <c r="W472" i="14"/>
  <c r="X472" i="14" s="1" a="1"/>
  <c r="X472" i="14" s="1"/>
  <c r="W473" i="14"/>
  <c r="X473" i="14" a="1"/>
  <c r="X473" i="14" s="1"/>
  <c r="W474" i="14"/>
  <c r="X474" i="14" s="1" a="1"/>
  <c r="X474" i="14" s="1"/>
  <c r="W475" i="14"/>
  <c r="X475" i="14" s="1" a="1"/>
  <c r="X475" i="14" s="1"/>
  <c r="W476" i="14"/>
  <c r="X476" i="14" s="1" a="1"/>
  <c r="X476" i="14" s="1"/>
  <c r="W477" i="14"/>
  <c r="X477" i="14" s="1" a="1"/>
  <c r="X477" i="14" s="1"/>
  <c r="W478" i="14"/>
  <c r="X478" i="14" s="1" a="1"/>
  <c r="X478" i="14" s="1"/>
  <c r="W479" i="14"/>
  <c r="X479" i="14" a="1"/>
  <c r="X479" i="14" s="1"/>
  <c r="W480" i="14"/>
  <c r="X480" i="14" s="1" a="1"/>
  <c r="X480" i="14" s="1"/>
  <c r="W481" i="14"/>
  <c r="X481" i="14" a="1"/>
  <c r="X481" i="14" s="1"/>
  <c r="W482" i="14"/>
  <c r="X482" i="14" s="1" a="1"/>
  <c r="X482" i="14" s="1"/>
  <c r="W483" i="14"/>
  <c r="X483" i="14" a="1"/>
  <c r="X483" i="14" s="1"/>
  <c r="W484" i="14"/>
  <c r="X484" i="14" s="1" a="1"/>
  <c r="X484" i="14" s="1"/>
  <c r="W485" i="14"/>
  <c r="X485" i="14" s="1" a="1"/>
  <c r="X485" i="14" s="1"/>
  <c r="W486" i="14"/>
  <c r="X486" i="14" s="1" a="1"/>
  <c r="X486" i="14" s="1"/>
  <c r="W487" i="14"/>
  <c r="X487" i="14" s="1" a="1"/>
  <c r="X487" i="14" s="1"/>
  <c r="W488" i="14"/>
  <c r="X488" i="14" s="1" a="1"/>
  <c r="X488" i="14" s="1"/>
  <c r="W489" i="14"/>
  <c r="X489" i="14" s="1" a="1"/>
  <c r="X489" i="14" s="1"/>
  <c r="W490" i="14"/>
  <c r="X490" i="14" s="1" a="1"/>
  <c r="X490" i="14" s="1"/>
  <c r="W491" i="14"/>
  <c r="X491" i="14" s="1" a="1"/>
  <c r="X491" i="14" s="1"/>
  <c r="W492" i="14"/>
  <c r="X492" i="14" s="1" a="1"/>
  <c r="X492" i="14" s="1"/>
  <c r="W493" i="14"/>
  <c r="X493" i="14" s="1" a="1"/>
  <c r="X493" i="14" s="1"/>
  <c r="W494" i="14"/>
  <c r="X494" i="14" s="1" a="1"/>
  <c r="X494" i="14" s="1"/>
  <c r="W495" i="14"/>
  <c r="X495" i="14" s="1" a="1"/>
  <c r="X495" i="14" s="1"/>
  <c r="W496" i="14"/>
  <c r="X496" i="14" s="1" a="1"/>
  <c r="X496" i="14" s="1"/>
  <c r="W497" i="14"/>
  <c r="X497" i="14" s="1" a="1"/>
  <c r="X497" i="14" s="1"/>
  <c r="W498" i="14"/>
  <c r="X498" i="14" a="1"/>
  <c r="X498" i="14" s="1"/>
  <c r="W499" i="14"/>
  <c r="X499" i="14" s="1" a="1"/>
  <c r="X499" i="14" s="1"/>
  <c r="W500" i="14"/>
  <c r="X500" i="14" s="1" a="1"/>
  <c r="X500" i="14" s="1"/>
  <c r="W501" i="14"/>
  <c r="X501" i="14" s="1" a="1"/>
  <c r="X501" i="14" s="1"/>
  <c r="W2" i="14"/>
  <c r="X2" i="14" s="1" a="1"/>
  <c r="X2" i="14" s="1"/>
  <c r="BI49" i="4"/>
  <c r="BI48" i="4"/>
  <c r="BI47" i="4"/>
  <c r="BI46" i="4"/>
  <c r="BI45" i="4"/>
  <c r="BI44" i="4"/>
  <c r="H3" i="19"/>
  <c r="I3" i="19" s="1" a="1"/>
  <c r="I3" i="19" s="1"/>
  <c r="H4" i="19"/>
  <c r="I4" i="19" s="1" a="1"/>
  <c r="I4" i="19" s="1"/>
  <c r="H5" i="19"/>
  <c r="I5" i="19" s="1" a="1"/>
  <c r="I5" i="19" s="1"/>
  <c r="H6" i="19"/>
  <c r="I6" i="19" s="1" a="1"/>
  <c r="I6" i="19" s="1"/>
  <c r="H7" i="19"/>
  <c r="I7" i="19" s="1" a="1"/>
  <c r="I7" i="19" s="1"/>
  <c r="H8" i="19"/>
  <c r="I8" i="19" a="1"/>
  <c r="I8" i="19" s="1"/>
  <c r="H9" i="19"/>
  <c r="I9" i="19" s="1" a="1"/>
  <c r="I9" i="19" s="1"/>
  <c r="H10" i="19"/>
  <c r="I10" i="19" a="1"/>
  <c r="I10" i="19" s="1"/>
  <c r="H11" i="19"/>
  <c r="I11" i="19" s="1" a="1"/>
  <c r="I11" i="19" s="1"/>
  <c r="H12" i="19"/>
  <c r="I12" i="19" s="1" a="1"/>
  <c r="I12" i="19" s="1"/>
  <c r="H13" i="19"/>
  <c r="I13" i="19" s="1" a="1"/>
  <c r="I13" i="19" s="1"/>
  <c r="H14" i="19"/>
  <c r="I14" i="19" s="1" a="1"/>
  <c r="I14" i="19" s="1"/>
  <c r="H15" i="19"/>
  <c r="I15" i="19" s="1" a="1"/>
  <c r="I15" i="19" s="1"/>
  <c r="H16" i="19"/>
  <c r="I16" i="19" a="1"/>
  <c r="I16" i="19" s="1"/>
  <c r="H17" i="19"/>
  <c r="I17" i="19" s="1" a="1"/>
  <c r="I17" i="19" s="1"/>
  <c r="H18" i="19"/>
  <c r="I18" i="19" a="1"/>
  <c r="I18" i="19" s="1"/>
  <c r="H19" i="19"/>
  <c r="I19" i="19" s="1" a="1"/>
  <c r="I19" i="19" s="1"/>
  <c r="H20" i="19"/>
  <c r="I20" i="19" s="1" a="1"/>
  <c r="I20" i="19" s="1"/>
  <c r="H21" i="19"/>
  <c r="I21" i="19" s="1" a="1"/>
  <c r="I21" i="19" s="1"/>
  <c r="H22" i="19"/>
  <c r="I22" i="19" s="1" a="1"/>
  <c r="I22" i="19" s="1"/>
  <c r="H23" i="19"/>
  <c r="I23" i="19" s="1" a="1"/>
  <c r="I23" i="19" s="1"/>
  <c r="H24" i="19"/>
  <c r="I24" i="19" a="1"/>
  <c r="I24" i="19" s="1"/>
  <c r="H25" i="19"/>
  <c r="I25" i="19" s="1" a="1"/>
  <c r="I25" i="19" s="1"/>
  <c r="H26" i="19"/>
  <c r="I26" i="19" s="1" a="1"/>
  <c r="I26" i="19" s="1"/>
  <c r="H27" i="19"/>
  <c r="I27" i="19" s="1" a="1"/>
  <c r="I27" i="19" s="1"/>
  <c r="H28" i="19"/>
  <c r="I28" i="19" s="1" a="1"/>
  <c r="I28" i="19" s="1"/>
  <c r="H29" i="19"/>
  <c r="I29" i="19" s="1" a="1"/>
  <c r="I29" i="19" s="1"/>
  <c r="H30" i="19"/>
  <c r="I30" i="19" s="1" a="1"/>
  <c r="I30" i="19" s="1"/>
  <c r="H31" i="19"/>
  <c r="I31" i="19" s="1" a="1"/>
  <c r="I31" i="19" s="1"/>
  <c r="H32" i="19"/>
  <c r="I32" i="19" s="1" a="1"/>
  <c r="I32" i="19" s="1"/>
  <c r="H33" i="19"/>
  <c r="I33" i="19" s="1" a="1"/>
  <c r="I33" i="19" s="1"/>
  <c r="H34" i="19"/>
  <c r="I34" i="19" a="1"/>
  <c r="I34" i="19" s="1"/>
  <c r="H35" i="19"/>
  <c r="I35" i="19" s="1" a="1"/>
  <c r="I35" i="19" s="1"/>
  <c r="H36" i="19"/>
  <c r="I36" i="19" s="1" a="1"/>
  <c r="I36" i="19" s="1"/>
  <c r="H37" i="19"/>
  <c r="I37" i="19" s="1" a="1"/>
  <c r="I37" i="19" s="1"/>
  <c r="H38" i="19"/>
  <c r="I38" i="19" s="1" a="1"/>
  <c r="I38" i="19" s="1"/>
  <c r="H39" i="19"/>
  <c r="I39" i="19" s="1" a="1"/>
  <c r="I39" i="19" s="1"/>
  <c r="H40" i="19"/>
  <c r="I40" i="19" s="1" a="1"/>
  <c r="I40" i="19" s="1"/>
  <c r="H41" i="19"/>
  <c r="I41" i="19" a="1"/>
  <c r="I41" i="19" s="1"/>
  <c r="H42" i="19"/>
  <c r="I42" i="19" s="1" a="1"/>
  <c r="I42" i="19" s="1"/>
  <c r="H43" i="19"/>
  <c r="I43" i="19" s="1" a="1"/>
  <c r="I43" i="19" s="1"/>
  <c r="H44" i="19"/>
  <c r="I44" i="19" s="1" a="1"/>
  <c r="I44" i="19" s="1"/>
  <c r="H45" i="19"/>
  <c r="I45" i="19" s="1" a="1"/>
  <c r="I45" i="19" s="1"/>
  <c r="H46" i="19"/>
  <c r="I46" i="19" s="1" a="1"/>
  <c r="I46" i="19" s="1"/>
  <c r="H47" i="19"/>
  <c r="I47" i="19" s="1" a="1"/>
  <c r="I47" i="19"/>
  <c r="H48" i="19"/>
  <c r="I48" i="19" s="1" a="1"/>
  <c r="I48" i="19" s="1"/>
  <c r="H49" i="19"/>
  <c r="I49" i="19" a="1"/>
  <c r="I49" i="19" s="1"/>
  <c r="H50" i="19"/>
  <c r="I50" i="19" s="1" a="1"/>
  <c r="I50" i="19" s="1"/>
  <c r="H51" i="19"/>
  <c r="I51" i="19" s="1" a="1"/>
  <c r="I51" i="19" s="1"/>
  <c r="H52" i="19"/>
  <c r="I52" i="19" s="1" a="1"/>
  <c r="I52" i="19" s="1"/>
  <c r="H53" i="19"/>
  <c r="I53" i="19" s="1" a="1"/>
  <c r="I53" i="19" s="1"/>
  <c r="H54" i="19"/>
  <c r="I54" i="19" s="1" a="1"/>
  <c r="I54" i="19" s="1"/>
  <c r="H55" i="19"/>
  <c r="I55" i="19" s="1" a="1"/>
  <c r="I55" i="19" s="1"/>
  <c r="H56" i="19"/>
  <c r="I56" i="19" s="1" a="1"/>
  <c r="I56" i="19" s="1"/>
  <c r="H57" i="19"/>
  <c r="I57" i="19" a="1"/>
  <c r="I57" i="19" s="1"/>
  <c r="H58" i="19"/>
  <c r="I58" i="19" s="1" a="1"/>
  <c r="I58" i="19" s="1"/>
  <c r="H59" i="19"/>
  <c r="I59" i="19" s="1" a="1"/>
  <c r="I59" i="19" s="1"/>
  <c r="H60" i="19"/>
  <c r="I60" i="19" s="1" a="1"/>
  <c r="I60" i="19" s="1"/>
  <c r="H61" i="19"/>
  <c r="I61" i="19" s="1" a="1"/>
  <c r="I61" i="19" s="1"/>
  <c r="H62" i="19"/>
  <c r="I62" i="19" s="1" a="1"/>
  <c r="I62" i="19" s="1"/>
  <c r="H63" i="19"/>
  <c r="I63" i="19" s="1" a="1"/>
  <c r="I63" i="19"/>
  <c r="H64" i="19"/>
  <c r="I64" i="19" s="1" a="1"/>
  <c r="I64" i="19" s="1"/>
  <c r="H65" i="19"/>
  <c r="I65" i="19" s="1" a="1"/>
  <c r="I65" i="19" s="1"/>
  <c r="H66" i="19"/>
  <c r="I66" i="19" s="1" a="1"/>
  <c r="I66" i="19" s="1"/>
  <c r="H67" i="19"/>
  <c r="I67" i="19" s="1" a="1"/>
  <c r="I67" i="19" s="1"/>
  <c r="H68" i="19"/>
  <c r="I68" i="19" s="1" a="1"/>
  <c r="I68" i="19" s="1"/>
  <c r="H69" i="19"/>
  <c r="I69" i="19" s="1" a="1"/>
  <c r="I69" i="19" s="1"/>
  <c r="H70" i="19"/>
  <c r="I70" i="19" s="1" a="1"/>
  <c r="I70" i="19" s="1"/>
  <c r="H71" i="19"/>
  <c r="I71" i="19" s="1" a="1"/>
  <c r="I71" i="19" s="1"/>
  <c r="H72" i="19"/>
  <c r="I72" i="19" a="1"/>
  <c r="I72" i="19" s="1"/>
  <c r="H73" i="19"/>
  <c r="I73" i="19" s="1" a="1"/>
  <c r="I73" i="19" s="1"/>
  <c r="H74" i="19"/>
  <c r="I74" i="19" a="1"/>
  <c r="I74" i="19" s="1"/>
  <c r="H75" i="19"/>
  <c r="I75" i="19" s="1" a="1"/>
  <c r="I75" i="19" s="1"/>
  <c r="H76" i="19"/>
  <c r="I76" i="19" s="1" a="1"/>
  <c r="I76" i="19" s="1"/>
  <c r="H77" i="19"/>
  <c r="I77" i="19" s="1" a="1"/>
  <c r="I77" i="19" s="1"/>
  <c r="H78" i="19"/>
  <c r="I78" i="19" s="1" a="1"/>
  <c r="I78" i="19" s="1"/>
  <c r="H79" i="19"/>
  <c r="I79" i="19" s="1" a="1"/>
  <c r="I79" i="19" s="1"/>
  <c r="H80" i="19"/>
  <c r="I80" i="19" a="1"/>
  <c r="I80" i="19" s="1"/>
  <c r="H81" i="19"/>
  <c r="I81" i="19" s="1" a="1"/>
  <c r="I81" i="19" s="1"/>
  <c r="H82" i="19"/>
  <c r="I82" i="19" a="1"/>
  <c r="I82" i="19" s="1"/>
  <c r="H83" i="19"/>
  <c r="I83" i="19" s="1" a="1"/>
  <c r="I83" i="19" s="1"/>
  <c r="H84" i="19"/>
  <c r="I84" i="19" s="1" a="1"/>
  <c r="I84" i="19" s="1"/>
  <c r="H85" i="19"/>
  <c r="I85" i="19" s="1" a="1"/>
  <c r="I85" i="19" s="1"/>
  <c r="H86" i="19"/>
  <c r="I86" i="19" s="1" a="1"/>
  <c r="I86" i="19" s="1"/>
  <c r="H87" i="19"/>
  <c r="I87" i="19" s="1" a="1"/>
  <c r="I87" i="19" s="1"/>
  <c r="H88" i="19"/>
  <c r="I88" i="19" s="1" a="1"/>
  <c r="I88" i="19" s="1"/>
  <c r="H89" i="19"/>
  <c r="I89" i="19" s="1" a="1"/>
  <c r="I89" i="19" s="1"/>
  <c r="H90" i="19"/>
  <c r="I90" i="19" a="1"/>
  <c r="I90" i="19" s="1"/>
  <c r="H91" i="19"/>
  <c r="I91" i="19" s="1" a="1"/>
  <c r="I91" i="19" s="1"/>
  <c r="H92" i="19"/>
  <c r="I92" i="19" s="1" a="1"/>
  <c r="I92" i="19" s="1"/>
  <c r="H93" i="19"/>
  <c r="I93" i="19" s="1" a="1"/>
  <c r="I93" i="19" s="1"/>
  <c r="H94" i="19"/>
  <c r="I94" i="19" s="1" a="1"/>
  <c r="I94" i="19" s="1"/>
  <c r="H95" i="19"/>
  <c r="I95" i="19" s="1" a="1"/>
  <c r="I95" i="19" s="1"/>
  <c r="H96" i="19"/>
  <c r="I96" i="19" a="1"/>
  <c r="I96" i="19" s="1"/>
  <c r="H97" i="19"/>
  <c r="I97" i="19" s="1" a="1"/>
  <c r="I97" i="19" s="1"/>
  <c r="H98" i="19"/>
  <c r="I98" i="19" s="1" a="1"/>
  <c r="I98" i="19" s="1"/>
  <c r="H99" i="19"/>
  <c r="I99" i="19" s="1" a="1"/>
  <c r="I99" i="19" s="1"/>
  <c r="H100" i="19"/>
  <c r="I100" i="19" s="1" a="1"/>
  <c r="I100" i="19" s="1"/>
  <c r="H101" i="19"/>
  <c r="I101" i="19" s="1" a="1"/>
  <c r="I101" i="19" s="1"/>
  <c r="H102" i="19"/>
  <c r="I102" i="19" s="1" a="1"/>
  <c r="I102" i="19" s="1"/>
  <c r="H103" i="19"/>
  <c r="I103" i="19" s="1" a="1"/>
  <c r="I103" i="19" s="1"/>
  <c r="H104" i="19"/>
  <c r="I104" i="19" s="1" a="1"/>
  <c r="I104" i="19" s="1"/>
  <c r="H105" i="19"/>
  <c r="I105" i="19" a="1"/>
  <c r="I105" i="19" s="1"/>
  <c r="H106" i="19"/>
  <c r="I106" i="19" s="1" a="1"/>
  <c r="I106" i="19" s="1"/>
  <c r="H107" i="19"/>
  <c r="I107" i="19" s="1" a="1"/>
  <c r="I107" i="19" s="1"/>
  <c r="H108" i="19"/>
  <c r="I108" i="19" s="1" a="1"/>
  <c r="I108" i="19" s="1"/>
  <c r="H109" i="19"/>
  <c r="I109" i="19" s="1" a="1"/>
  <c r="I109" i="19" s="1"/>
  <c r="H110" i="19"/>
  <c r="I110" i="19" s="1" a="1"/>
  <c r="I110" i="19" s="1"/>
  <c r="H111" i="19"/>
  <c r="I111" i="19" s="1" a="1"/>
  <c r="I111" i="19" s="1"/>
  <c r="H112" i="19"/>
  <c r="I112" i="19" s="1" a="1"/>
  <c r="I112" i="19" s="1"/>
  <c r="H113" i="19"/>
  <c r="I113" i="19" a="1"/>
  <c r="I113" i="19" s="1"/>
  <c r="H114" i="19"/>
  <c r="I114" i="19" s="1" a="1"/>
  <c r="I114" i="19" s="1"/>
  <c r="H115" i="19"/>
  <c r="I115" i="19" s="1" a="1"/>
  <c r="I115" i="19" s="1"/>
  <c r="H116" i="19"/>
  <c r="I116" i="19" s="1" a="1"/>
  <c r="I116" i="19" s="1"/>
  <c r="H117" i="19"/>
  <c r="I117" i="19" s="1" a="1"/>
  <c r="I117" i="19" s="1"/>
  <c r="H118" i="19"/>
  <c r="I118" i="19" s="1" a="1"/>
  <c r="I118" i="19" s="1"/>
  <c r="H119" i="19"/>
  <c r="I119" i="19" s="1" a="1"/>
  <c r="I119" i="19" s="1"/>
  <c r="H120" i="19"/>
  <c r="I120" i="19" a="1"/>
  <c r="I120" i="19" s="1"/>
  <c r="H121" i="19"/>
  <c r="I121" i="19" s="1" a="1"/>
  <c r="I121" i="19" s="1"/>
  <c r="H122" i="19"/>
  <c r="I122" i="19" a="1"/>
  <c r="I122" i="19" s="1"/>
  <c r="H123" i="19"/>
  <c r="I123" i="19" s="1" a="1"/>
  <c r="I123" i="19" s="1"/>
  <c r="H124" i="19"/>
  <c r="I124" i="19" s="1" a="1"/>
  <c r="I124" i="19" s="1"/>
  <c r="H125" i="19"/>
  <c r="I125" i="19" s="1" a="1"/>
  <c r="I125" i="19" s="1"/>
  <c r="H126" i="19"/>
  <c r="I126" i="19" s="1" a="1"/>
  <c r="I126" i="19" s="1"/>
  <c r="H127" i="19"/>
  <c r="I127" i="19" s="1" a="1"/>
  <c r="I127" i="19" s="1"/>
  <c r="H128" i="19"/>
  <c r="I128" i="19" s="1" a="1"/>
  <c r="I128" i="19" s="1"/>
  <c r="H129" i="19"/>
  <c r="I129" i="19" s="1" a="1"/>
  <c r="I129" i="19" s="1"/>
  <c r="H130" i="19"/>
  <c r="I130" i="19" a="1"/>
  <c r="I130" i="19" s="1"/>
  <c r="H131" i="19"/>
  <c r="I131" i="19" s="1" a="1"/>
  <c r="I131" i="19" s="1"/>
  <c r="H132" i="19"/>
  <c r="I132" i="19" s="1" a="1"/>
  <c r="I132" i="19" s="1"/>
  <c r="H133" i="19"/>
  <c r="I133" i="19" s="1" a="1"/>
  <c r="I133" i="19" s="1"/>
  <c r="H134" i="19"/>
  <c r="I134" i="19" s="1" a="1"/>
  <c r="I134" i="19" s="1"/>
  <c r="H135" i="19"/>
  <c r="I135" i="19" s="1" a="1"/>
  <c r="I135" i="19" s="1"/>
  <c r="H136" i="19"/>
  <c r="I136" i="19" s="1" a="1"/>
  <c r="I136" i="19" s="1"/>
  <c r="H137" i="19"/>
  <c r="I137" i="19" a="1"/>
  <c r="I137" i="19" s="1"/>
  <c r="H138" i="19"/>
  <c r="I138" i="19" s="1" a="1"/>
  <c r="I138" i="19" s="1"/>
  <c r="H139" i="19"/>
  <c r="I139" i="19" s="1" a="1"/>
  <c r="I139" i="19" s="1"/>
  <c r="H140" i="19"/>
  <c r="I140" i="19" s="1" a="1"/>
  <c r="I140" i="19" s="1"/>
  <c r="H141" i="19"/>
  <c r="I141" i="19" s="1" a="1"/>
  <c r="I141" i="19" s="1"/>
  <c r="H142" i="19"/>
  <c r="I142" i="19" s="1" a="1"/>
  <c r="I142" i="19" s="1"/>
  <c r="H143" i="19"/>
  <c r="I143" i="19" s="1" a="1"/>
  <c r="I143" i="19" s="1"/>
  <c r="H144" i="19"/>
  <c r="I144" i="19" s="1" a="1"/>
  <c r="I144" i="19" s="1"/>
  <c r="H145" i="19"/>
  <c r="I145" i="19" s="1" a="1"/>
  <c r="I145" i="19" s="1"/>
  <c r="H146" i="19"/>
  <c r="I146" i="19" s="1" a="1"/>
  <c r="I146" i="19" s="1"/>
  <c r="H147" i="19"/>
  <c r="I147" i="19" s="1" a="1"/>
  <c r="I147" i="19" s="1"/>
  <c r="H148" i="19"/>
  <c r="I148" i="19" s="1" a="1"/>
  <c r="I148" i="19" s="1"/>
  <c r="H149" i="19"/>
  <c r="I149" i="19" s="1" a="1"/>
  <c r="I149" i="19" s="1"/>
  <c r="H150" i="19"/>
  <c r="I150" i="19" s="1" a="1"/>
  <c r="I150" i="19" s="1"/>
  <c r="H151" i="19"/>
  <c r="I151" i="19" s="1" a="1"/>
  <c r="I151" i="19" s="1"/>
  <c r="H152" i="19"/>
  <c r="I152" i="19" a="1"/>
  <c r="I152" i="19" s="1"/>
  <c r="H153" i="19"/>
  <c r="I153" i="19" s="1" a="1"/>
  <c r="I153" i="19" s="1"/>
  <c r="H154" i="19"/>
  <c r="I154" i="19" a="1"/>
  <c r="I154" i="19" s="1"/>
  <c r="H155" i="19"/>
  <c r="I155" i="19" s="1" a="1"/>
  <c r="I155" i="19" s="1"/>
  <c r="H156" i="19"/>
  <c r="I156" i="19" s="1" a="1"/>
  <c r="I156" i="19" s="1"/>
  <c r="H157" i="19"/>
  <c r="I157" i="19" s="1" a="1"/>
  <c r="I157" i="19" s="1"/>
  <c r="H158" i="19"/>
  <c r="I158" i="19" s="1" a="1"/>
  <c r="I158" i="19" s="1"/>
  <c r="H159" i="19"/>
  <c r="I159" i="19" s="1" a="1"/>
  <c r="I159" i="19" s="1"/>
  <c r="H160" i="19"/>
  <c r="I160" i="19" a="1"/>
  <c r="I160" i="19" s="1"/>
  <c r="H161" i="19"/>
  <c r="I161" i="19" s="1" a="1"/>
  <c r="I161" i="19" s="1"/>
  <c r="H162" i="19"/>
  <c r="I162" i="19" s="1" a="1"/>
  <c r="I162" i="19" s="1"/>
  <c r="H163" i="19"/>
  <c r="I163" i="19" s="1" a="1"/>
  <c r="I163" i="19" s="1"/>
  <c r="H164" i="19"/>
  <c r="I164" i="19" s="1" a="1"/>
  <c r="I164" i="19" s="1"/>
  <c r="H165" i="19"/>
  <c r="I165" i="19" s="1" a="1"/>
  <c r="I165" i="19" s="1"/>
  <c r="H166" i="19"/>
  <c r="I166" i="19" s="1" a="1"/>
  <c r="I166" i="19" s="1"/>
  <c r="H167" i="19"/>
  <c r="I167" i="19" s="1" a="1"/>
  <c r="I167" i="19" s="1"/>
  <c r="H168" i="19"/>
  <c r="I168" i="19" s="1" a="1"/>
  <c r="I168" i="19" s="1"/>
  <c r="H169" i="19"/>
  <c r="I169" i="19" a="1"/>
  <c r="I169" i="19" s="1"/>
  <c r="H170" i="19"/>
  <c r="I170" i="19" s="1" a="1"/>
  <c r="I170" i="19" s="1"/>
  <c r="H171" i="19"/>
  <c r="I171" i="19" s="1" a="1"/>
  <c r="I171" i="19" s="1"/>
  <c r="H172" i="19"/>
  <c r="I172" i="19" s="1" a="1"/>
  <c r="I172" i="19" s="1"/>
  <c r="H173" i="19"/>
  <c r="I173" i="19" s="1" a="1"/>
  <c r="I173" i="19" s="1"/>
  <c r="H174" i="19"/>
  <c r="I174" i="19" s="1" a="1"/>
  <c r="I174" i="19" s="1"/>
  <c r="H175" i="19"/>
  <c r="I175" i="19" s="1" a="1"/>
  <c r="I175" i="19" s="1"/>
  <c r="H176" i="19"/>
  <c r="I176" i="19" s="1" a="1"/>
  <c r="I176" i="19" s="1"/>
  <c r="H177" i="19"/>
  <c r="I177" i="19" a="1"/>
  <c r="I177" i="19" s="1"/>
  <c r="H178" i="19"/>
  <c r="I178" i="19" s="1" a="1"/>
  <c r="I178" i="19" s="1"/>
  <c r="H179" i="19"/>
  <c r="I179" i="19" s="1" a="1"/>
  <c r="I179" i="19" s="1"/>
  <c r="H180" i="19"/>
  <c r="I180" i="19" s="1" a="1"/>
  <c r="I180" i="19" s="1"/>
  <c r="H181" i="19"/>
  <c r="I181" i="19" s="1" a="1"/>
  <c r="I181" i="19" s="1"/>
  <c r="H182" i="19"/>
  <c r="I182" i="19" s="1" a="1"/>
  <c r="I182" i="19" s="1"/>
  <c r="H183" i="19"/>
  <c r="I183" i="19" s="1" a="1"/>
  <c r="I183" i="19" s="1"/>
  <c r="H184" i="19"/>
  <c r="I184" i="19" a="1"/>
  <c r="I184" i="19" s="1"/>
  <c r="H185" i="19"/>
  <c r="I185" i="19" s="1" a="1"/>
  <c r="I185" i="19" s="1"/>
  <c r="H186" i="19"/>
  <c r="I186" i="19" a="1"/>
  <c r="I186" i="19" s="1"/>
  <c r="H187" i="19"/>
  <c r="I187" i="19" s="1" a="1"/>
  <c r="I187" i="19" s="1"/>
  <c r="H188" i="19"/>
  <c r="I188" i="19" s="1" a="1"/>
  <c r="I188" i="19" s="1"/>
  <c r="H189" i="19"/>
  <c r="I189" i="19" s="1" a="1"/>
  <c r="I189" i="19" s="1"/>
  <c r="H190" i="19"/>
  <c r="I190" i="19" s="1" a="1"/>
  <c r="I190" i="19" s="1"/>
  <c r="H191" i="19"/>
  <c r="I191" i="19" s="1" a="1"/>
  <c r="I191" i="19" s="1"/>
  <c r="H192" i="19"/>
  <c r="I192" i="19" s="1" a="1"/>
  <c r="I192" i="19" s="1"/>
  <c r="H193" i="19"/>
  <c r="I193" i="19" s="1" a="1"/>
  <c r="I193" i="19" s="1"/>
  <c r="H194" i="19"/>
  <c r="I194" i="19" a="1"/>
  <c r="I194" i="19" s="1"/>
  <c r="H195" i="19"/>
  <c r="I195" i="19" s="1" a="1"/>
  <c r="I195" i="19" s="1"/>
  <c r="H196" i="19"/>
  <c r="I196" i="19" s="1" a="1"/>
  <c r="I196" i="19" s="1"/>
  <c r="H197" i="19"/>
  <c r="I197" i="19" s="1" a="1"/>
  <c r="I197" i="19" s="1"/>
  <c r="H198" i="19"/>
  <c r="I198" i="19" s="1" a="1"/>
  <c r="I198" i="19" s="1"/>
  <c r="H199" i="19"/>
  <c r="I199" i="19" s="1" a="1"/>
  <c r="I199" i="19" s="1"/>
  <c r="H200" i="19"/>
  <c r="I200" i="19" s="1" a="1"/>
  <c r="I200" i="19" s="1"/>
  <c r="H201" i="19"/>
  <c r="I201" i="19" a="1"/>
  <c r="I201" i="19" s="1"/>
  <c r="H202" i="19"/>
  <c r="I202" i="19" s="1" a="1"/>
  <c r="I202" i="19" s="1"/>
  <c r="H203" i="19"/>
  <c r="I203" i="19" s="1" a="1"/>
  <c r="I203" i="19" s="1"/>
  <c r="H204" i="19"/>
  <c r="I204" i="19" s="1" a="1"/>
  <c r="I204" i="19" s="1"/>
  <c r="H205" i="19"/>
  <c r="I205" i="19" s="1" a="1"/>
  <c r="I205" i="19" s="1"/>
  <c r="H206" i="19"/>
  <c r="I206" i="19" s="1" a="1"/>
  <c r="I206" i="19" s="1"/>
  <c r="H207" i="19"/>
  <c r="I207" i="19" s="1" a="1"/>
  <c r="I207" i="19" s="1"/>
  <c r="H208" i="19"/>
  <c r="I208" i="19" s="1" a="1"/>
  <c r="I208" i="19" s="1"/>
  <c r="H209" i="19"/>
  <c r="I209" i="19" s="1" a="1"/>
  <c r="I209" i="19" s="1"/>
  <c r="H210" i="19"/>
  <c r="I210" i="19" s="1" a="1"/>
  <c r="I210" i="19" s="1"/>
  <c r="H211" i="19"/>
  <c r="I211" i="19" s="1" a="1"/>
  <c r="I211" i="19" s="1"/>
  <c r="H212" i="19"/>
  <c r="I212" i="19" s="1" a="1"/>
  <c r="I212" i="19" s="1"/>
  <c r="H213" i="19"/>
  <c r="I213" i="19" s="1" a="1"/>
  <c r="I213" i="19" s="1"/>
  <c r="H214" i="19"/>
  <c r="I214" i="19" s="1" a="1"/>
  <c r="I214" i="19" s="1"/>
  <c r="H215" i="19"/>
  <c r="I215" i="19" s="1" a="1"/>
  <c r="I215" i="19" s="1"/>
  <c r="H216" i="19"/>
  <c r="I216" i="19" a="1"/>
  <c r="I216" i="19" s="1"/>
  <c r="H217" i="19"/>
  <c r="I217" i="19" s="1" a="1"/>
  <c r="I217" i="19" s="1"/>
  <c r="H218" i="19"/>
  <c r="I218" i="19" a="1"/>
  <c r="I218" i="19" s="1"/>
  <c r="H219" i="19"/>
  <c r="I219" i="19" s="1" a="1"/>
  <c r="I219" i="19" s="1"/>
  <c r="H220" i="19"/>
  <c r="I220" i="19" s="1" a="1"/>
  <c r="I220" i="19" s="1"/>
  <c r="H221" i="19"/>
  <c r="I221" i="19" s="1" a="1"/>
  <c r="I221" i="19" s="1"/>
  <c r="H222" i="19"/>
  <c r="I222" i="19" s="1" a="1"/>
  <c r="I222" i="19" s="1"/>
  <c r="H223" i="19"/>
  <c r="I223" i="19" s="1" a="1"/>
  <c r="I223" i="19" s="1"/>
  <c r="H224" i="19"/>
  <c r="I224" i="19" a="1"/>
  <c r="I224" i="19" s="1"/>
  <c r="H225" i="19"/>
  <c r="I225" i="19" s="1" a="1"/>
  <c r="I225" i="19" s="1"/>
  <c r="H226" i="19"/>
  <c r="I226" i="19" s="1" a="1"/>
  <c r="I226" i="19" s="1"/>
  <c r="H227" i="19"/>
  <c r="I227" i="19" s="1" a="1"/>
  <c r="I227" i="19" s="1"/>
  <c r="H228" i="19"/>
  <c r="I228" i="19" s="1" a="1"/>
  <c r="I228" i="19" s="1"/>
  <c r="H229" i="19"/>
  <c r="I229" i="19" s="1" a="1"/>
  <c r="I229" i="19" s="1"/>
  <c r="H230" i="19"/>
  <c r="I230" i="19" s="1" a="1"/>
  <c r="I230" i="19" s="1"/>
  <c r="H231" i="19"/>
  <c r="I231" i="19" s="1" a="1"/>
  <c r="I231" i="19" s="1"/>
  <c r="H232" i="19"/>
  <c r="I232" i="19" s="1" a="1"/>
  <c r="I232" i="19" s="1"/>
  <c r="H233" i="19"/>
  <c r="I233" i="19" a="1"/>
  <c r="I233" i="19" s="1"/>
  <c r="H234" i="19"/>
  <c r="I234" i="19" s="1" a="1"/>
  <c r="I234" i="19" s="1"/>
  <c r="H235" i="19"/>
  <c r="I235" i="19" s="1" a="1"/>
  <c r="I235" i="19" s="1"/>
  <c r="H236" i="19"/>
  <c r="I236" i="19" s="1" a="1"/>
  <c r="I236" i="19" s="1"/>
  <c r="H237" i="19"/>
  <c r="I237" i="19" s="1" a="1"/>
  <c r="I237" i="19" s="1"/>
  <c r="H238" i="19"/>
  <c r="I238" i="19" s="1" a="1"/>
  <c r="I238" i="19" s="1"/>
  <c r="H239" i="19"/>
  <c r="I239" i="19" s="1" a="1"/>
  <c r="I239" i="19" s="1"/>
  <c r="H240" i="19"/>
  <c r="I240" i="19" s="1" a="1"/>
  <c r="I240" i="19" s="1"/>
  <c r="H241" i="19"/>
  <c r="I241" i="19" a="1"/>
  <c r="I241" i="19" s="1"/>
  <c r="H242" i="19"/>
  <c r="I242" i="19" s="1" a="1"/>
  <c r="I242" i="19" s="1"/>
  <c r="H243" i="19"/>
  <c r="I243" i="19" s="1" a="1"/>
  <c r="I243" i="19" s="1"/>
  <c r="H244" i="19"/>
  <c r="I244" i="19" s="1" a="1"/>
  <c r="I244" i="19" s="1"/>
  <c r="H245" i="19"/>
  <c r="I245" i="19" s="1" a="1"/>
  <c r="I245" i="19" s="1"/>
  <c r="H246" i="19"/>
  <c r="I246" i="19" s="1" a="1"/>
  <c r="I246" i="19" s="1"/>
  <c r="H247" i="19"/>
  <c r="I247" i="19" s="1" a="1"/>
  <c r="I247" i="19" s="1"/>
  <c r="H248" i="19"/>
  <c r="I248" i="19" s="1" a="1"/>
  <c r="I248" i="19" s="1"/>
  <c r="H249" i="19"/>
  <c r="I249" i="19" s="1" a="1"/>
  <c r="I249" i="19" s="1"/>
  <c r="H250" i="19"/>
  <c r="I250" i="19" a="1"/>
  <c r="I250" i="19" s="1"/>
  <c r="H251" i="19"/>
  <c r="I251" i="19" s="1" a="1"/>
  <c r="I251" i="19" s="1"/>
  <c r="H252" i="19"/>
  <c r="I252" i="19" s="1" a="1"/>
  <c r="I252" i="19" s="1"/>
  <c r="H253" i="19"/>
  <c r="I253" i="19" s="1" a="1"/>
  <c r="I253" i="19" s="1"/>
  <c r="H254" i="19"/>
  <c r="I254" i="19" s="1" a="1"/>
  <c r="I254" i="19" s="1"/>
  <c r="H255" i="19"/>
  <c r="I255" i="19" s="1" a="1"/>
  <c r="I255" i="19" s="1"/>
  <c r="H256" i="19"/>
  <c r="I256" i="19" s="1" a="1"/>
  <c r="I256" i="19" s="1"/>
  <c r="H257" i="19"/>
  <c r="I257" i="19" s="1" a="1"/>
  <c r="I257" i="19" s="1"/>
  <c r="H258" i="19"/>
  <c r="I258" i="19" a="1"/>
  <c r="I258" i="19" s="1"/>
  <c r="H259" i="19"/>
  <c r="I259" i="19" s="1" a="1"/>
  <c r="I259" i="19" s="1"/>
  <c r="H260" i="19"/>
  <c r="I260" i="19" s="1" a="1"/>
  <c r="I260" i="19" s="1"/>
  <c r="H261" i="19"/>
  <c r="I261" i="19" s="1" a="1"/>
  <c r="I261" i="19" s="1"/>
  <c r="H262" i="19"/>
  <c r="I262" i="19" s="1" a="1"/>
  <c r="I262" i="19" s="1"/>
  <c r="H263" i="19"/>
  <c r="I263" i="19" s="1" a="1"/>
  <c r="I263" i="19" s="1"/>
  <c r="H264" i="19"/>
  <c r="I264" i="19" s="1" a="1"/>
  <c r="I264" i="19" s="1"/>
  <c r="H265" i="19"/>
  <c r="I265" i="19" a="1"/>
  <c r="I265" i="19" s="1"/>
  <c r="H266" i="19"/>
  <c r="I266" i="19" s="1" a="1"/>
  <c r="I266" i="19" s="1"/>
  <c r="H267" i="19"/>
  <c r="I267" i="19" s="1" a="1"/>
  <c r="I267" i="19" s="1"/>
  <c r="H268" i="19"/>
  <c r="I268" i="19" s="1" a="1"/>
  <c r="I268" i="19" s="1"/>
  <c r="H269" i="19"/>
  <c r="I269" i="19" s="1" a="1"/>
  <c r="I269" i="19" s="1"/>
  <c r="H270" i="19"/>
  <c r="I270" i="19" s="1" a="1"/>
  <c r="I270" i="19" s="1"/>
  <c r="H271" i="19"/>
  <c r="I271" i="19" s="1" a="1"/>
  <c r="I271" i="19" s="1"/>
  <c r="H272" i="19"/>
  <c r="I272" i="19" a="1"/>
  <c r="I272" i="19" s="1"/>
  <c r="H273" i="19"/>
  <c r="I273" i="19" s="1" a="1"/>
  <c r="I273" i="19" s="1"/>
  <c r="H274" i="19"/>
  <c r="I274" i="19" s="1" a="1"/>
  <c r="I274" i="19" s="1"/>
  <c r="H275" i="19"/>
  <c r="I275" i="19" s="1" a="1"/>
  <c r="I275" i="19" s="1"/>
  <c r="H276" i="19"/>
  <c r="I276" i="19" s="1" a="1"/>
  <c r="I276" i="19" s="1"/>
  <c r="H277" i="19"/>
  <c r="I277" i="19" s="1" a="1"/>
  <c r="I277" i="19" s="1"/>
  <c r="H278" i="19"/>
  <c r="I278" i="19" s="1" a="1"/>
  <c r="I278" i="19" s="1"/>
  <c r="H279" i="19"/>
  <c r="I279" i="19" s="1" a="1"/>
  <c r="I279" i="19" s="1"/>
  <c r="H280" i="19"/>
  <c r="I280" i="19" a="1"/>
  <c r="I280" i="19" s="1"/>
  <c r="H281" i="19"/>
  <c r="I281" i="19" s="1" a="1"/>
  <c r="I281" i="19" s="1"/>
  <c r="H282" i="19"/>
  <c r="I282" i="19" s="1" a="1"/>
  <c r="I282" i="19" s="1"/>
  <c r="H283" i="19"/>
  <c r="I283" i="19" s="1" a="1"/>
  <c r="I283" i="19" s="1"/>
  <c r="H284" i="19"/>
  <c r="I284" i="19" s="1" a="1"/>
  <c r="I284" i="19" s="1"/>
  <c r="H285" i="19"/>
  <c r="I285" i="19" s="1" a="1"/>
  <c r="I285" i="19" s="1"/>
  <c r="H286" i="19"/>
  <c r="I286" i="19" s="1" a="1"/>
  <c r="I286" i="19" s="1"/>
  <c r="H287" i="19"/>
  <c r="I287" i="19" s="1" a="1"/>
  <c r="I287" i="19" s="1"/>
  <c r="H288" i="19"/>
  <c r="I288" i="19" a="1"/>
  <c r="I288" i="19" s="1"/>
  <c r="H289" i="19"/>
  <c r="I289" i="19" s="1" a="1"/>
  <c r="I289" i="19" s="1"/>
  <c r="H290" i="19"/>
  <c r="I290" i="19" a="1"/>
  <c r="I290" i="19" s="1"/>
  <c r="H291" i="19"/>
  <c r="I291" i="19" s="1" a="1"/>
  <c r="I291" i="19" s="1"/>
  <c r="H292" i="19"/>
  <c r="I292" i="19" s="1" a="1"/>
  <c r="I292" i="19" s="1"/>
  <c r="H293" i="19"/>
  <c r="I293" i="19" s="1" a="1"/>
  <c r="I293" i="19" s="1"/>
  <c r="H294" i="19"/>
  <c r="I294" i="19" s="1" a="1"/>
  <c r="I294" i="19"/>
  <c r="H295" i="19"/>
  <c r="I295" i="19" s="1" a="1"/>
  <c r="I295" i="19" s="1"/>
  <c r="H296" i="19"/>
  <c r="I296" i="19" a="1"/>
  <c r="I296" i="19" s="1"/>
  <c r="H297" i="19"/>
  <c r="I297" i="19" s="1" a="1"/>
  <c r="I297" i="19" s="1"/>
  <c r="H298" i="19"/>
  <c r="I298" i="19" s="1" a="1"/>
  <c r="I298" i="19" s="1"/>
  <c r="H299" i="19"/>
  <c r="I299" i="19" s="1" a="1"/>
  <c r="I299" i="19" s="1"/>
  <c r="H300" i="19"/>
  <c r="I300" i="19" s="1" a="1"/>
  <c r="I300" i="19" s="1"/>
  <c r="H301" i="19"/>
  <c r="I301" i="19" s="1" a="1"/>
  <c r="I301" i="19"/>
  <c r="H302" i="19"/>
  <c r="I302" i="19" s="1" a="1"/>
  <c r="I302" i="19" s="1"/>
  <c r="H303" i="19"/>
  <c r="I303" i="19" s="1" a="1"/>
  <c r="I303" i="19"/>
  <c r="H304" i="19"/>
  <c r="I304" i="19" a="1"/>
  <c r="I304" i="19" s="1"/>
  <c r="H305" i="19"/>
  <c r="I305" i="19" s="1" a="1"/>
  <c r="I305" i="19" s="1"/>
  <c r="H306" i="19"/>
  <c r="I306" i="19" s="1" a="1"/>
  <c r="I306" i="19" s="1"/>
  <c r="H307" i="19"/>
  <c r="I307" i="19" s="1" a="1"/>
  <c r="I307" i="19" s="1"/>
  <c r="H308" i="19"/>
  <c r="I308" i="19" s="1" a="1"/>
  <c r="I308" i="19" s="1"/>
  <c r="H309" i="19"/>
  <c r="I309" i="19" s="1" a="1"/>
  <c r="I309" i="19" s="1"/>
  <c r="H310" i="19"/>
  <c r="I310" i="19" s="1" a="1"/>
  <c r="I310" i="19" s="1"/>
  <c r="H311" i="19"/>
  <c r="I311" i="19" s="1" a="1"/>
  <c r="I311" i="19" s="1"/>
  <c r="H312" i="19"/>
  <c r="I312" i="19" s="1" a="1"/>
  <c r="I312" i="19" s="1"/>
  <c r="H313" i="19"/>
  <c r="I313" i="19" a="1"/>
  <c r="I313" i="19" s="1"/>
  <c r="H314" i="19"/>
  <c r="I314" i="19" a="1"/>
  <c r="I314" i="19" s="1"/>
  <c r="H315" i="19"/>
  <c r="I315" i="19" s="1" a="1"/>
  <c r="I315" i="19" s="1"/>
  <c r="H316" i="19"/>
  <c r="I316" i="19" s="1" a="1"/>
  <c r="I316" i="19" s="1"/>
  <c r="H317" i="19"/>
  <c r="I317" i="19" s="1" a="1"/>
  <c r="I317" i="19" s="1"/>
  <c r="H318" i="19"/>
  <c r="I318" i="19" s="1" a="1"/>
  <c r="I318" i="19" s="1"/>
  <c r="H319" i="19"/>
  <c r="I319" i="19" s="1" a="1"/>
  <c r="I319" i="19" s="1"/>
  <c r="H320" i="19"/>
  <c r="I320" i="19" s="1" a="1"/>
  <c r="I320" i="19" s="1"/>
  <c r="H321" i="19"/>
  <c r="I321" i="19" a="1"/>
  <c r="I321" i="19" s="1"/>
  <c r="H322" i="19"/>
  <c r="I322" i="19" s="1" a="1"/>
  <c r="I322" i="19" s="1"/>
  <c r="H323" i="19"/>
  <c r="I323" i="19" s="1" a="1"/>
  <c r="I323" i="19" s="1"/>
  <c r="H324" i="19"/>
  <c r="I324" i="19" s="1" a="1"/>
  <c r="I324" i="19" s="1"/>
  <c r="H325" i="19"/>
  <c r="I325" i="19" s="1" a="1"/>
  <c r="I325" i="19" s="1"/>
  <c r="H326" i="19"/>
  <c r="I326" i="19" s="1" a="1"/>
  <c r="I326" i="19" s="1"/>
  <c r="H327" i="19"/>
  <c r="I327" i="19" s="1" a="1"/>
  <c r="I327" i="19" s="1"/>
  <c r="H328" i="19"/>
  <c r="I328" i="19" s="1" a="1"/>
  <c r="I328" i="19" s="1"/>
  <c r="H329" i="19"/>
  <c r="I329" i="19" a="1"/>
  <c r="I329" i="19" s="1"/>
  <c r="H330" i="19"/>
  <c r="I330" i="19" s="1" a="1"/>
  <c r="I330" i="19" s="1"/>
  <c r="H331" i="19"/>
  <c r="I331" i="19" s="1" a="1"/>
  <c r="I331" i="19" s="1"/>
  <c r="H332" i="19"/>
  <c r="I332" i="19" s="1" a="1"/>
  <c r="I332" i="19" s="1"/>
  <c r="H333" i="19"/>
  <c r="I333" i="19" s="1" a="1"/>
  <c r="I333" i="19" s="1"/>
  <c r="H334" i="19"/>
  <c r="I334" i="19" s="1" a="1"/>
  <c r="I334" i="19" s="1"/>
  <c r="H335" i="19"/>
  <c r="I335" i="19" s="1" a="1"/>
  <c r="I335" i="19" s="1"/>
  <c r="H336" i="19"/>
  <c r="I336" i="19" s="1" a="1"/>
  <c r="I336" i="19" s="1"/>
  <c r="H337" i="19"/>
  <c r="I337" i="19" s="1" a="1"/>
  <c r="I337" i="19" s="1"/>
  <c r="H338" i="19"/>
  <c r="I338" i="19" s="1" a="1"/>
  <c r="I338" i="19" s="1"/>
  <c r="H339" i="19"/>
  <c r="I339" i="19" s="1" a="1"/>
  <c r="I339" i="19" s="1"/>
  <c r="H340" i="19"/>
  <c r="I340" i="19" s="1" a="1"/>
  <c r="I340" i="19" s="1"/>
  <c r="H341" i="19"/>
  <c r="I341" i="19" s="1" a="1"/>
  <c r="I341" i="19" s="1"/>
  <c r="H342" i="19"/>
  <c r="I342" i="19" s="1" a="1"/>
  <c r="I342" i="19" s="1"/>
  <c r="H343" i="19"/>
  <c r="I343" i="19" s="1" a="1"/>
  <c r="I343" i="19"/>
  <c r="H344" i="19"/>
  <c r="I344" i="19" a="1"/>
  <c r="I344" i="19" s="1"/>
  <c r="H345" i="19"/>
  <c r="I345" i="19" s="1" a="1"/>
  <c r="I345" i="19" s="1"/>
  <c r="H346" i="19"/>
  <c r="I346" i="19" s="1" a="1"/>
  <c r="I346" i="19" s="1"/>
  <c r="H347" i="19"/>
  <c r="I347" i="19" a="1"/>
  <c r="I347" i="19" s="1"/>
  <c r="H348" i="19"/>
  <c r="I348" i="19" s="1" a="1"/>
  <c r="I348" i="19" s="1"/>
  <c r="H349" i="19"/>
  <c r="I349" i="19" s="1" a="1"/>
  <c r="I349" i="19" s="1"/>
  <c r="H350" i="19"/>
  <c r="I350" i="19" s="1" a="1"/>
  <c r="I350" i="19" s="1"/>
  <c r="H351" i="19"/>
  <c r="I351" i="19" a="1"/>
  <c r="I351" i="19" s="1"/>
  <c r="H352" i="19"/>
  <c r="I352" i="19" a="1"/>
  <c r="I352" i="19" s="1"/>
  <c r="H353" i="19"/>
  <c r="I353" i="19" s="1" a="1"/>
  <c r="I353" i="19" s="1"/>
  <c r="H354" i="19"/>
  <c r="I354" i="19" s="1" a="1"/>
  <c r="I354" i="19" s="1"/>
  <c r="H355" i="19"/>
  <c r="I355" i="19" a="1"/>
  <c r="I355" i="19" s="1"/>
  <c r="H356" i="19"/>
  <c r="I356" i="19" s="1" a="1"/>
  <c r="I356" i="19" s="1"/>
  <c r="H357" i="19"/>
  <c r="I357" i="19" s="1" a="1"/>
  <c r="I357" i="19" s="1"/>
  <c r="H358" i="19"/>
  <c r="I358" i="19" s="1" a="1"/>
  <c r="I358" i="19" s="1"/>
  <c r="H359" i="19"/>
  <c r="I359" i="19" a="1"/>
  <c r="I359" i="19" s="1"/>
  <c r="H360" i="19"/>
  <c r="I360" i="19" s="1" a="1"/>
  <c r="I360" i="19" s="1"/>
  <c r="H361" i="19"/>
  <c r="I361" i="19" s="1" a="1"/>
  <c r="I361" i="19" s="1"/>
  <c r="H362" i="19"/>
  <c r="I362" i="19" s="1" a="1"/>
  <c r="I362" i="19" s="1"/>
  <c r="H363" i="19"/>
  <c r="I363" i="19" s="1" a="1"/>
  <c r="I363" i="19" s="1"/>
  <c r="H364" i="19"/>
  <c r="I364" i="19" s="1" a="1"/>
  <c r="I364" i="19" s="1"/>
  <c r="H365" i="19"/>
  <c r="I365" i="19" s="1" a="1"/>
  <c r="I365" i="19" s="1"/>
  <c r="H366" i="19"/>
  <c r="I366" i="19" s="1" a="1"/>
  <c r="I366" i="19" s="1"/>
  <c r="H367" i="19"/>
  <c r="I367" i="19" s="1" a="1"/>
  <c r="I367" i="19" s="1"/>
  <c r="H368" i="19"/>
  <c r="I368" i="19" s="1" a="1"/>
  <c r="I368" i="19" s="1"/>
  <c r="H369" i="19"/>
  <c r="I369" i="19" s="1" a="1"/>
  <c r="I369" i="19" s="1"/>
  <c r="H370" i="19"/>
  <c r="I370" i="19" a="1"/>
  <c r="I370" i="19" s="1"/>
  <c r="H371" i="19"/>
  <c r="I371" i="19" s="1" a="1"/>
  <c r="I371" i="19" s="1"/>
  <c r="H372" i="19"/>
  <c r="I372" i="19" s="1" a="1"/>
  <c r="I372" i="19" s="1"/>
  <c r="H373" i="19"/>
  <c r="I373" i="19" s="1" a="1"/>
  <c r="I373" i="19" s="1"/>
  <c r="H374" i="19"/>
  <c r="I374" i="19" s="1" a="1"/>
  <c r="I374" i="19" s="1"/>
  <c r="H375" i="19"/>
  <c r="I375" i="19" s="1" a="1"/>
  <c r="I375" i="19" s="1"/>
  <c r="H376" i="19"/>
  <c r="I376" i="19" s="1" a="1"/>
  <c r="I376" i="19" s="1"/>
  <c r="H377" i="19"/>
  <c r="I377" i="19" s="1" a="1"/>
  <c r="I377" i="19" s="1"/>
  <c r="H378" i="19"/>
  <c r="I378" i="19" a="1"/>
  <c r="I378" i="19" s="1"/>
  <c r="H379" i="19"/>
  <c r="I379" i="19" s="1" a="1"/>
  <c r="I379" i="19" s="1"/>
  <c r="H380" i="19"/>
  <c r="I380" i="19" s="1" a="1"/>
  <c r="I380" i="19" s="1"/>
  <c r="H381" i="19"/>
  <c r="I381" i="19" s="1" a="1"/>
  <c r="I381" i="19" s="1"/>
  <c r="H382" i="19"/>
  <c r="I382" i="19" s="1" a="1"/>
  <c r="I382" i="19" s="1"/>
  <c r="H383" i="19"/>
  <c r="I383" i="19" s="1" a="1"/>
  <c r="I383" i="19" s="1"/>
  <c r="H384" i="19"/>
  <c r="I384" i="19" s="1" a="1"/>
  <c r="I384" i="19" s="1"/>
  <c r="H385" i="19"/>
  <c r="I385" i="19" s="1" a="1"/>
  <c r="I385" i="19" s="1"/>
  <c r="H386" i="19"/>
  <c r="I386" i="19" a="1"/>
  <c r="I386" i="19" s="1"/>
  <c r="H387" i="19"/>
  <c r="I387" i="19" s="1" a="1"/>
  <c r="I387" i="19" s="1"/>
  <c r="H388" i="19"/>
  <c r="I388" i="19" s="1" a="1"/>
  <c r="I388" i="19" s="1"/>
  <c r="H389" i="19"/>
  <c r="I389" i="19" s="1" a="1"/>
  <c r="I389" i="19" s="1"/>
  <c r="H390" i="19"/>
  <c r="I390" i="19" s="1" a="1"/>
  <c r="I390" i="19" s="1"/>
  <c r="H391" i="19"/>
  <c r="I391" i="19" s="1" a="1"/>
  <c r="I391" i="19" s="1"/>
  <c r="H392" i="19"/>
  <c r="I392" i="19" s="1" a="1"/>
  <c r="I392" i="19" s="1"/>
  <c r="H393" i="19"/>
  <c r="I393" i="19" s="1" a="1"/>
  <c r="I393" i="19" s="1"/>
  <c r="H394" i="19"/>
  <c r="I394" i="19" a="1"/>
  <c r="I394" i="19" s="1"/>
  <c r="H395" i="19"/>
  <c r="I395" i="19" s="1" a="1"/>
  <c r="I395" i="19" s="1"/>
  <c r="H396" i="19"/>
  <c r="I396" i="19" s="1" a="1"/>
  <c r="I396" i="19" s="1"/>
  <c r="H397" i="19"/>
  <c r="I397" i="19" s="1" a="1"/>
  <c r="I397" i="19" s="1"/>
  <c r="H398" i="19"/>
  <c r="I398" i="19" s="1" a="1"/>
  <c r="I398" i="19" s="1"/>
  <c r="H399" i="19"/>
  <c r="I399" i="19" s="1" a="1"/>
  <c r="I399" i="19" s="1"/>
  <c r="H400" i="19"/>
  <c r="I400" i="19" s="1" a="1"/>
  <c r="I400" i="19" s="1"/>
  <c r="H401" i="19"/>
  <c r="I401" i="19" s="1" a="1"/>
  <c r="I401" i="19" s="1"/>
  <c r="H402" i="19"/>
  <c r="I402" i="19" a="1"/>
  <c r="I402" i="19" s="1"/>
  <c r="H403" i="19"/>
  <c r="I403" i="19" s="1" a="1"/>
  <c r="I403" i="19" s="1"/>
  <c r="H404" i="19"/>
  <c r="I404" i="19" s="1" a="1"/>
  <c r="I404" i="19" s="1"/>
  <c r="H405" i="19"/>
  <c r="I405" i="19" s="1" a="1"/>
  <c r="I405" i="19" s="1"/>
  <c r="H406" i="19"/>
  <c r="I406" i="19" s="1" a="1"/>
  <c r="I406" i="19" s="1"/>
  <c r="H407" i="19"/>
  <c r="I407" i="19" s="1" a="1"/>
  <c r="I407" i="19" s="1"/>
  <c r="H408" i="19"/>
  <c r="I408" i="19" s="1" a="1"/>
  <c r="I408" i="19" s="1"/>
  <c r="H409" i="19"/>
  <c r="I409" i="19" s="1" a="1"/>
  <c r="I409" i="19" s="1"/>
  <c r="H410" i="19"/>
  <c r="I410" i="19" a="1"/>
  <c r="I410" i="19" s="1"/>
  <c r="H411" i="19"/>
  <c r="I411" i="19" s="1" a="1"/>
  <c r="I411" i="19" s="1"/>
  <c r="H412" i="19"/>
  <c r="I412" i="19" s="1" a="1"/>
  <c r="I412" i="19" s="1"/>
  <c r="H413" i="19"/>
  <c r="I413" i="19" s="1" a="1"/>
  <c r="I413" i="19" s="1"/>
  <c r="H414" i="19"/>
  <c r="I414" i="19" s="1" a="1"/>
  <c r="I414" i="19" s="1"/>
  <c r="H415" i="19"/>
  <c r="I415" i="19" s="1" a="1"/>
  <c r="I415" i="19" s="1"/>
  <c r="H416" i="19"/>
  <c r="I416" i="19" s="1" a="1"/>
  <c r="I416" i="19" s="1"/>
  <c r="H417" i="19"/>
  <c r="I417" i="19" s="1" a="1"/>
  <c r="I417" i="19" s="1"/>
  <c r="H418" i="19"/>
  <c r="I418" i="19" a="1"/>
  <c r="I418" i="19" s="1"/>
  <c r="H419" i="19"/>
  <c r="I419" i="19" s="1" a="1"/>
  <c r="I419" i="19" s="1"/>
  <c r="H420" i="19"/>
  <c r="I420" i="19" a="1"/>
  <c r="I420" i="19" s="1"/>
  <c r="H421" i="19"/>
  <c r="I421" i="19" s="1" a="1"/>
  <c r="I421" i="19" s="1"/>
  <c r="H422" i="19"/>
  <c r="I422" i="19" s="1" a="1"/>
  <c r="I422" i="19" s="1"/>
  <c r="H423" i="19"/>
  <c r="I423" i="19" a="1"/>
  <c r="I423" i="19" s="1"/>
  <c r="H424" i="19"/>
  <c r="I424" i="19" a="1"/>
  <c r="I424" i="19" s="1"/>
  <c r="H425" i="19"/>
  <c r="I425" i="19" s="1" a="1"/>
  <c r="I425" i="19" s="1"/>
  <c r="H426" i="19"/>
  <c r="I426" i="19" a="1"/>
  <c r="I426" i="19" s="1"/>
  <c r="H427" i="19"/>
  <c r="I427" i="19" s="1" a="1"/>
  <c r="I427" i="19" s="1"/>
  <c r="H428" i="19"/>
  <c r="I428" i="19" s="1" a="1"/>
  <c r="I428" i="19" s="1"/>
  <c r="H429" i="19"/>
  <c r="I429" i="19" s="1" a="1"/>
  <c r="I429" i="19" s="1"/>
  <c r="H430" i="19"/>
  <c r="I430" i="19" s="1" a="1"/>
  <c r="I430" i="19" s="1"/>
  <c r="H431" i="19"/>
  <c r="I431" i="19" a="1"/>
  <c r="I431" i="19" s="1"/>
  <c r="H432" i="19"/>
  <c r="I432" i="19" s="1" a="1"/>
  <c r="I432" i="19" s="1"/>
  <c r="H433" i="19"/>
  <c r="I433" i="19" s="1" a="1"/>
  <c r="I433" i="19" s="1"/>
  <c r="H434" i="19"/>
  <c r="I434" i="19" s="1" a="1"/>
  <c r="I434" i="19" s="1"/>
  <c r="H435" i="19"/>
  <c r="I435" i="19" s="1" a="1"/>
  <c r="I435" i="19" s="1"/>
  <c r="H436" i="19"/>
  <c r="I436" i="19" s="1" a="1"/>
  <c r="I436" i="19" s="1"/>
  <c r="H437" i="19"/>
  <c r="I437" i="19" s="1" a="1"/>
  <c r="I437" i="19" s="1"/>
  <c r="H438" i="19"/>
  <c r="I438" i="19" s="1" a="1"/>
  <c r="I438" i="19" s="1"/>
  <c r="H439" i="19"/>
  <c r="I439" i="19" s="1" a="1"/>
  <c r="I439" i="19" s="1"/>
  <c r="H440" i="19"/>
  <c r="I440" i="19" s="1" a="1"/>
  <c r="I440" i="19" s="1"/>
  <c r="H441" i="19"/>
  <c r="I441" i="19" s="1" a="1"/>
  <c r="I441" i="19" s="1"/>
  <c r="H442" i="19"/>
  <c r="I442" i="19" s="1" a="1"/>
  <c r="I442" i="19" s="1"/>
  <c r="H443" i="19"/>
  <c r="I443" i="19" s="1" a="1"/>
  <c r="I443" i="19" s="1"/>
  <c r="H444" i="19"/>
  <c r="I444" i="19" a="1"/>
  <c r="I444" i="19"/>
  <c r="H445" i="19"/>
  <c r="I445" i="19" s="1" a="1"/>
  <c r="I445" i="19" s="1"/>
  <c r="H446" i="19"/>
  <c r="I446" i="19" s="1" a="1"/>
  <c r="I446" i="19" s="1"/>
  <c r="H447" i="19"/>
  <c r="I447" i="19" s="1" a="1"/>
  <c r="I447" i="19" s="1"/>
  <c r="H448" i="19"/>
  <c r="I448" i="19" a="1"/>
  <c r="I448" i="19" s="1"/>
  <c r="H449" i="19"/>
  <c r="I449" i="19" s="1" a="1"/>
  <c r="I449" i="19" s="1"/>
  <c r="H450" i="19"/>
  <c r="I450" i="19" a="1"/>
  <c r="I450" i="19" s="1"/>
  <c r="H451" i="19"/>
  <c r="I451" i="19" s="1" a="1"/>
  <c r="I451" i="19" s="1"/>
  <c r="H452" i="19"/>
  <c r="I452" i="19" a="1"/>
  <c r="I452" i="19" s="1"/>
  <c r="H453" i="19"/>
  <c r="I453" i="19" s="1" a="1"/>
  <c r="I453" i="19" s="1"/>
  <c r="H454" i="19"/>
  <c r="I454" i="19" s="1" a="1"/>
  <c r="I454" i="19" s="1"/>
  <c r="H455" i="19"/>
  <c r="I455" i="19" a="1"/>
  <c r="I455" i="19" s="1"/>
  <c r="H456" i="19"/>
  <c r="I456" i="19" a="1"/>
  <c r="I456" i="19" s="1"/>
  <c r="H457" i="19"/>
  <c r="I457" i="19" s="1" a="1"/>
  <c r="I457" i="19" s="1"/>
  <c r="H458" i="19"/>
  <c r="I458" i="19" a="1"/>
  <c r="I458" i="19" s="1"/>
  <c r="H459" i="19"/>
  <c r="I459" i="19" s="1" a="1"/>
  <c r="I459" i="19" s="1"/>
  <c r="H460" i="19"/>
  <c r="I460" i="19" s="1" a="1"/>
  <c r="I460" i="19" s="1"/>
  <c r="H461" i="19"/>
  <c r="I461" i="19" s="1" a="1"/>
  <c r="I461" i="19" s="1"/>
  <c r="H462" i="19"/>
  <c r="I462" i="19" s="1" a="1"/>
  <c r="I462" i="19" s="1"/>
  <c r="H463" i="19"/>
  <c r="I463" i="19" a="1"/>
  <c r="I463" i="19" s="1"/>
  <c r="H464" i="19"/>
  <c r="I464" i="19" s="1" a="1"/>
  <c r="I464" i="19" s="1"/>
  <c r="H465" i="19"/>
  <c r="I465" i="19" s="1" a="1"/>
  <c r="I465" i="19" s="1"/>
  <c r="H466" i="19"/>
  <c r="I466" i="19" s="1" a="1"/>
  <c r="I466" i="19" s="1"/>
  <c r="H467" i="19"/>
  <c r="I467" i="19" s="1" a="1"/>
  <c r="I467" i="19" s="1"/>
  <c r="H468" i="19"/>
  <c r="I468" i="19" s="1" a="1"/>
  <c r="I468" i="19" s="1"/>
  <c r="H469" i="19"/>
  <c r="I469" i="19" s="1" a="1"/>
  <c r="I469" i="19" s="1"/>
  <c r="H470" i="19"/>
  <c r="I470" i="19" s="1" a="1"/>
  <c r="I470" i="19" s="1"/>
  <c r="H471" i="19"/>
  <c r="I471" i="19" s="1" a="1"/>
  <c r="I471" i="19" s="1"/>
  <c r="H472" i="19"/>
  <c r="I472" i="19" s="1" a="1"/>
  <c r="I472" i="19" s="1"/>
  <c r="H473" i="19"/>
  <c r="I473" i="19" s="1" a="1"/>
  <c r="I473" i="19" s="1"/>
  <c r="H474" i="19"/>
  <c r="I474" i="19" s="1" a="1"/>
  <c r="I474" i="19" s="1"/>
  <c r="H475" i="19"/>
  <c r="I475" i="19" s="1" a="1"/>
  <c r="I475" i="19" s="1"/>
  <c r="H476" i="19"/>
  <c r="I476" i="19" a="1"/>
  <c r="I476" i="19"/>
  <c r="H477" i="19"/>
  <c r="I477" i="19" s="1" a="1"/>
  <c r="I477" i="19" s="1"/>
  <c r="H478" i="19"/>
  <c r="I478" i="19" s="1" a="1"/>
  <c r="I478" i="19" s="1"/>
  <c r="H479" i="19"/>
  <c r="I479" i="19" s="1" a="1"/>
  <c r="I479" i="19" s="1"/>
  <c r="H480" i="19"/>
  <c r="I480" i="19" a="1"/>
  <c r="I480" i="19" s="1"/>
  <c r="H481" i="19"/>
  <c r="I481" i="19" s="1" a="1"/>
  <c r="I481" i="19" s="1"/>
  <c r="H482" i="19"/>
  <c r="I482" i="19" a="1"/>
  <c r="I482" i="19" s="1"/>
  <c r="H483" i="19"/>
  <c r="I483" i="19" s="1" a="1"/>
  <c r="I483" i="19" s="1"/>
  <c r="H484" i="19"/>
  <c r="I484" i="19" a="1"/>
  <c r="I484" i="19" s="1"/>
  <c r="H485" i="19"/>
  <c r="I485" i="19" s="1" a="1"/>
  <c r="I485" i="19" s="1"/>
  <c r="H486" i="19"/>
  <c r="I486" i="19" s="1" a="1"/>
  <c r="I486" i="19" s="1"/>
  <c r="H487" i="19"/>
  <c r="I487" i="19" a="1"/>
  <c r="I487" i="19" s="1"/>
  <c r="H488" i="19"/>
  <c r="I488" i="19" a="1"/>
  <c r="I488" i="19" s="1"/>
  <c r="H489" i="19"/>
  <c r="I489" i="19" s="1" a="1"/>
  <c r="I489" i="19" s="1"/>
  <c r="H490" i="19"/>
  <c r="I490" i="19" a="1"/>
  <c r="I490" i="19" s="1"/>
  <c r="H491" i="19"/>
  <c r="I491" i="19" s="1" a="1"/>
  <c r="I491" i="19" s="1"/>
  <c r="H492" i="19"/>
  <c r="I492" i="19" s="1" a="1"/>
  <c r="I492" i="19" s="1"/>
  <c r="H493" i="19"/>
  <c r="I493" i="19" s="1" a="1"/>
  <c r="I493" i="19" s="1"/>
  <c r="H494" i="19"/>
  <c r="I494" i="19" s="1" a="1"/>
  <c r="I494" i="19" s="1"/>
  <c r="H495" i="19"/>
  <c r="I495" i="19" a="1"/>
  <c r="I495" i="19" s="1"/>
  <c r="H496" i="19"/>
  <c r="I496" i="19" s="1" a="1"/>
  <c r="I496" i="19" s="1"/>
  <c r="H497" i="19"/>
  <c r="I497" i="19" s="1" a="1"/>
  <c r="I497" i="19" s="1"/>
  <c r="H498" i="19"/>
  <c r="I498" i="19" s="1" a="1"/>
  <c r="I498" i="19" s="1"/>
  <c r="H499" i="19"/>
  <c r="I499" i="19" s="1" a="1"/>
  <c r="I499" i="19" s="1"/>
  <c r="H500" i="19"/>
  <c r="I500" i="19" s="1" a="1"/>
  <c r="I500" i="19" s="1"/>
  <c r="H501" i="19"/>
  <c r="I501" i="19" s="1" a="1"/>
  <c r="I501" i="19" s="1"/>
  <c r="H2" i="19"/>
  <c r="I2" i="19" s="1" a="1"/>
  <c r="I2" i="19" s="1"/>
  <c r="H3" i="18"/>
  <c r="I3" i="18" s="1" a="1"/>
  <c r="I3" i="18" s="1"/>
  <c r="H4" i="18"/>
  <c r="I4" i="18" s="1" a="1"/>
  <c r="I4" i="18" s="1"/>
  <c r="H5" i="18"/>
  <c r="I5" i="18" s="1" a="1"/>
  <c r="I5" i="18" s="1"/>
  <c r="H6" i="18"/>
  <c r="I6" i="18" s="1" a="1"/>
  <c r="I6" i="18" s="1"/>
  <c r="H7" i="18"/>
  <c r="I7" i="18" a="1"/>
  <c r="I7" i="18" s="1"/>
  <c r="H8" i="18"/>
  <c r="I8" i="18" a="1"/>
  <c r="I8" i="18" s="1"/>
  <c r="H9" i="18"/>
  <c r="I9" i="18" s="1" a="1"/>
  <c r="I9" i="18" s="1"/>
  <c r="H10" i="18"/>
  <c r="I10" i="18" a="1"/>
  <c r="I10" i="18" s="1"/>
  <c r="H11" i="18"/>
  <c r="I11" i="18" s="1" a="1"/>
  <c r="I11" i="18" s="1"/>
  <c r="H12" i="18"/>
  <c r="I12" i="18" s="1" a="1"/>
  <c r="I12" i="18" s="1"/>
  <c r="H13" i="18"/>
  <c r="I13" i="18" s="1" a="1"/>
  <c r="I13" i="18" s="1"/>
  <c r="H14" i="18"/>
  <c r="I14" i="18" s="1" a="1"/>
  <c r="I14" i="18" s="1"/>
  <c r="H15" i="18"/>
  <c r="I15" i="18" s="1" a="1"/>
  <c r="I15" i="18" s="1"/>
  <c r="H16" i="18"/>
  <c r="I16" i="18" s="1" a="1"/>
  <c r="I16" i="18" s="1"/>
  <c r="H17" i="18"/>
  <c r="I17" i="18" s="1" a="1"/>
  <c r="I17" i="18" s="1"/>
  <c r="H18" i="18"/>
  <c r="I18" i="18" s="1" a="1"/>
  <c r="I18" i="18" s="1"/>
  <c r="H19" i="18"/>
  <c r="I19" i="18" s="1" a="1"/>
  <c r="I19" i="18" s="1"/>
  <c r="H20" i="18"/>
  <c r="I20" i="18" s="1" a="1"/>
  <c r="I20" i="18" s="1"/>
  <c r="H21" i="18"/>
  <c r="I21" i="18" s="1" a="1"/>
  <c r="I21" i="18" s="1"/>
  <c r="H22" i="18"/>
  <c r="I22" i="18" s="1" a="1"/>
  <c r="I22" i="18" s="1"/>
  <c r="H23" i="18"/>
  <c r="I23" i="18" a="1"/>
  <c r="I23" i="18" s="1"/>
  <c r="H24" i="18"/>
  <c r="I24" i="18" a="1"/>
  <c r="I24" i="18" s="1"/>
  <c r="H25" i="18"/>
  <c r="I25" i="18" s="1" a="1"/>
  <c r="I25" i="18" s="1"/>
  <c r="H26" i="18"/>
  <c r="I26" i="18" a="1"/>
  <c r="I26" i="18" s="1"/>
  <c r="H27" i="18"/>
  <c r="I27" i="18" s="1" a="1"/>
  <c r="I27" i="18" s="1"/>
  <c r="H28" i="18"/>
  <c r="I28" i="18" s="1" a="1"/>
  <c r="I28" i="18" s="1"/>
  <c r="H29" i="18"/>
  <c r="I29" i="18" s="1" a="1"/>
  <c r="I29" i="18" s="1"/>
  <c r="H30" i="18"/>
  <c r="I30" i="18" s="1" a="1"/>
  <c r="I30" i="18" s="1"/>
  <c r="H31" i="18"/>
  <c r="I31" i="18" s="1" a="1"/>
  <c r="I31" i="18" s="1"/>
  <c r="H32" i="18"/>
  <c r="I32" i="18" s="1" a="1"/>
  <c r="I32" i="18" s="1"/>
  <c r="H33" i="18"/>
  <c r="I33" i="18" s="1" a="1"/>
  <c r="I33" i="18" s="1"/>
  <c r="H34" i="18"/>
  <c r="I34" i="18" s="1" a="1"/>
  <c r="I34" i="18" s="1"/>
  <c r="H35" i="18"/>
  <c r="I35" i="18" s="1" a="1"/>
  <c r="I35" i="18" s="1"/>
  <c r="H36" i="18"/>
  <c r="I36" i="18" s="1" a="1"/>
  <c r="I36" i="18" s="1"/>
  <c r="H37" i="18"/>
  <c r="I37" i="18" s="1" a="1"/>
  <c r="I37" i="18" s="1"/>
  <c r="H38" i="18"/>
  <c r="I38" i="18" s="1" a="1"/>
  <c r="I38" i="18" s="1"/>
  <c r="H39" i="18"/>
  <c r="I39" i="18" a="1"/>
  <c r="I39" i="18" s="1"/>
  <c r="H40" i="18"/>
  <c r="I40" i="18" a="1"/>
  <c r="I40" i="18" s="1"/>
  <c r="H41" i="18"/>
  <c r="I41" i="18" s="1" a="1"/>
  <c r="I41" i="18" s="1"/>
  <c r="H42" i="18"/>
  <c r="I42" i="18" a="1"/>
  <c r="I42" i="18" s="1"/>
  <c r="H43" i="18"/>
  <c r="I43" i="18" s="1" a="1"/>
  <c r="I43" i="18" s="1"/>
  <c r="H44" i="18"/>
  <c r="I44" i="18" s="1" a="1"/>
  <c r="I44" i="18" s="1"/>
  <c r="H45" i="18"/>
  <c r="I45" i="18" s="1" a="1"/>
  <c r="I45" i="18" s="1"/>
  <c r="H46" i="18"/>
  <c r="I46" i="18" s="1" a="1"/>
  <c r="I46" i="18" s="1"/>
  <c r="H47" i="18"/>
  <c r="I47" i="18" s="1" a="1"/>
  <c r="I47" i="18" s="1"/>
  <c r="H48" i="18"/>
  <c r="I48" i="18" s="1" a="1"/>
  <c r="I48" i="18" s="1"/>
  <c r="H49" i="18"/>
  <c r="I49" i="18" s="1" a="1"/>
  <c r="I49" i="18" s="1"/>
  <c r="H50" i="18"/>
  <c r="I50" i="18" s="1" a="1"/>
  <c r="I50" i="18" s="1"/>
  <c r="H51" i="18"/>
  <c r="I51" i="18" s="1" a="1"/>
  <c r="I51" i="18" s="1"/>
  <c r="H52" i="18"/>
  <c r="I52" i="18" s="1" a="1"/>
  <c r="I52" i="18" s="1"/>
  <c r="H53" i="18"/>
  <c r="I53" i="18" s="1" a="1"/>
  <c r="I53" i="18" s="1"/>
  <c r="H54" i="18"/>
  <c r="I54" i="18" s="1" a="1"/>
  <c r="I54" i="18" s="1"/>
  <c r="H55" i="18"/>
  <c r="I55" i="18" a="1"/>
  <c r="I55" i="18" s="1"/>
  <c r="H56" i="18"/>
  <c r="I56" i="18" a="1"/>
  <c r="I56" i="18" s="1"/>
  <c r="H57" i="18"/>
  <c r="I57" i="18" s="1" a="1"/>
  <c r="I57" i="18" s="1"/>
  <c r="H58" i="18"/>
  <c r="I58" i="18" a="1"/>
  <c r="I58" i="18" s="1"/>
  <c r="H59" i="18"/>
  <c r="I59" i="18" s="1" a="1"/>
  <c r="I59" i="18" s="1"/>
  <c r="H60" i="18"/>
  <c r="I60" i="18" s="1" a="1"/>
  <c r="I60" i="18" s="1"/>
  <c r="H61" i="18"/>
  <c r="I61" i="18" s="1" a="1"/>
  <c r="I61" i="18" s="1"/>
  <c r="H62" i="18"/>
  <c r="I62" i="18" s="1" a="1"/>
  <c r="I62" i="18" s="1"/>
  <c r="H63" i="18"/>
  <c r="I63" i="18" s="1" a="1"/>
  <c r="I63" i="18" s="1"/>
  <c r="H64" i="18"/>
  <c r="I64" i="18" s="1" a="1"/>
  <c r="I64" i="18" s="1"/>
  <c r="H65" i="18"/>
  <c r="I65" i="18" s="1" a="1"/>
  <c r="I65" i="18" s="1"/>
  <c r="H66" i="18"/>
  <c r="I66" i="18" s="1" a="1"/>
  <c r="I66" i="18" s="1"/>
  <c r="H67" i="18"/>
  <c r="I67" i="18" s="1" a="1"/>
  <c r="I67" i="18" s="1"/>
  <c r="H68" i="18"/>
  <c r="I68" i="18" s="1" a="1"/>
  <c r="I68" i="18" s="1"/>
  <c r="H69" i="18"/>
  <c r="I69" i="18" s="1" a="1"/>
  <c r="I69" i="18" s="1"/>
  <c r="H70" i="18"/>
  <c r="I70" i="18" s="1" a="1"/>
  <c r="I70" i="18" s="1"/>
  <c r="H71" i="18"/>
  <c r="I71" i="18" a="1"/>
  <c r="I71" i="18" s="1"/>
  <c r="H72" i="18"/>
  <c r="I72" i="18" a="1"/>
  <c r="I72" i="18" s="1"/>
  <c r="H73" i="18"/>
  <c r="I73" i="18" s="1" a="1"/>
  <c r="I73" i="18" s="1"/>
  <c r="H74" i="18"/>
  <c r="I74" i="18" a="1"/>
  <c r="I74" i="18" s="1"/>
  <c r="H75" i="18"/>
  <c r="I75" i="18" s="1" a="1"/>
  <c r="I75" i="18" s="1"/>
  <c r="H76" i="18"/>
  <c r="I76" i="18" s="1" a="1"/>
  <c r="I76" i="18" s="1"/>
  <c r="H77" i="18"/>
  <c r="I77" i="18" s="1" a="1"/>
  <c r="I77" i="18" s="1"/>
  <c r="H78" i="18"/>
  <c r="I78" i="18" s="1" a="1"/>
  <c r="I78" i="18" s="1"/>
  <c r="H79" i="18"/>
  <c r="I79" i="18" s="1" a="1"/>
  <c r="I79" i="18" s="1"/>
  <c r="H80" i="18"/>
  <c r="I80" i="18" s="1" a="1"/>
  <c r="I80" i="18" s="1"/>
  <c r="H81" i="18"/>
  <c r="I81" i="18" s="1" a="1"/>
  <c r="I81" i="18" s="1"/>
  <c r="H82" i="18"/>
  <c r="I82" i="18" s="1" a="1"/>
  <c r="I82" i="18" s="1"/>
  <c r="H83" i="18"/>
  <c r="I83" i="18" s="1" a="1"/>
  <c r="I83" i="18" s="1"/>
  <c r="H84" i="18"/>
  <c r="I84" i="18" s="1" a="1"/>
  <c r="I84" i="18" s="1"/>
  <c r="H85" i="18"/>
  <c r="I85" i="18" s="1" a="1"/>
  <c r="I85" i="18" s="1"/>
  <c r="H86" i="18"/>
  <c r="I86" i="18" s="1" a="1"/>
  <c r="I86" i="18" s="1"/>
  <c r="H87" i="18"/>
  <c r="I87" i="18" a="1"/>
  <c r="I87" i="18" s="1"/>
  <c r="H88" i="18"/>
  <c r="I88" i="18" a="1"/>
  <c r="I88" i="18" s="1"/>
  <c r="H89" i="18"/>
  <c r="I89" i="18" s="1" a="1"/>
  <c r="I89" i="18" s="1"/>
  <c r="H90" i="18"/>
  <c r="I90" i="18" a="1"/>
  <c r="I90" i="18" s="1"/>
  <c r="H91" i="18"/>
  <c r="I91" i="18" s="1" a="1"/>
  <c r="I91" i="18" s="1"/>
  <c r="H92" i="18"/>
  <c r="I92" i="18" s="1" a="1"/>
  <c r="I92" i="18" s="1"/>
  <c r="H93" i="18"/>
  <c r="I93" i="18" s="1" a="1"/>
  <c r="I93" i="18" s="1"/>
  <c r="H94" i="18"/>
  <c r="I94" i="18" s="1" a="1"/>
  <c r="I94" i="18" s="1"/>
  <c r="H95" i="18"/>
  <c r="I95" i="18" s="1" a="1"/>
  <c r="I95" i="18" s="1"/>
  <c r="H96" i="18"/>
  <c r="I96" i="18" s="1" a="1"/>
  <c r="I96" i="18" s="1"/>
  <c r="H97" i="18"/>
  <c r="I97" i="18" s="1" a="1"/>
  <c r="I97" i="18" s="1"/>
  <c r="H98" i="18"/>
  <c r="I98" i="18" s="1" a="1"/>
  <c r="I98" i="18" s="1"/>
  <c r="H99" i="18"/>
  <c r="I99" i="18" s="1" a="1"/>
  <c r="I99" i="18" s="1"/>
  <c r="H100" i="18"/>
  <c r="I100" i="18" s="1" a="1"/>
  <c r="I100" i="18" s="1"/>
  <c r="H101" i="18"/>
  <c r="I101" i="18" s="1" a="1"/>
  <c r="I101" i="18" s="1"/>
  <c r="H102" i="18"/>
  <c r="I102" i="18" s="1" a="1"/>
  <c r="I102" i="18" s="1"/>
  <c r="H103" i="18"/>
  <c r="I103" i="18" a="1"/>
  <c r="I103" i="18" s="1"/>
  <c r="H104" i="18"/>
  <c r="I104" i="18" a="1"/>
  <c r="I104" i="18" s="1"/>
  <c r="H105" i="18"/>
  <c r="I105" i="18" s="1" a="1"/>
  <c r="I105" i="18" s="1"/>
  <c r="H106" i="18"/>
  <c r="I106" i="18" a="1"/>
  <c r="I106" i="18" s="1"/>
  <c r="H107" i="18"/>
  <c r="I107" i="18" s="1" a="1"/>
  <c r="I107" i="18" s="1"/>
  <c r="H108" i="18"/>
  <c r="I108" i="18" s="1" a="1"/>
  <c r="I108" i="18" s="1"/>
  <c r="H109" i="18"/>
  <c r="I109" i="18" s="1" a="1"/>
  <c r="I109" i="18" s="1"/>
  <c r="H110" i="18"/>
  <c r="I110" i="18" s="1" a="1"/>
  <c r="I110" i="18" s="1"/>
  <c r="H111" i="18"/>
  <c r="I111" i="18" s="1" a="1"/>
  <c r="I111" i="18" s="1"/>
  <c r="H112" i="18"/>
  <c r="I112" i="18" s="1" a="1"/>
  <c r="I112" i="18" s="1"/>
  <c r="H113" i="18"/>
  <c r="I113" i="18" s="1" a="1"/>
  <c r="I113" i="18" s="1"/>
  <c r="H114" i="18"/>
  <c r="I114" i="18" s="1" a="1"/>
  <c r="I114" i="18" s="1"/>
  <c r="H115" i="18"/>
  <c r="I115" i="18" s="1" a="1"/>
  <c r="I115" i="18" s="1"/>
  <c r="H116" i="18"/>
  <c r="I116" i="18" s="1" a="1"/>
  <c r="I116" i="18" s="1"/>
  <c r="H117" i="18"/>
  <c r="I117" i="18" s="1" a="1"/>
  <c r="I117" i="18" s="1"/>
  <c r="H118" i="18"/>
  <c r="I118" i="18" s="1" a="1"/>
  <c r="I118" i="18" s="1"/>
  <c r="H119" i="18"/>
  <c r="I119" i="18" a="1"/>
  <c r="I119" i="18" s="1"/>
  <c r="H120" i="18"/>
  <c r="I120" i="18" a="1"/>
  <c r="I120" i="18" s="1"/>
  <c r="H121" i="18"/>
  <c r="I121" i="18" s="1" a="1"/>
  <c r="I121" i="18" s="1"/>
  <c r="H122" i="18"/>
  <c r="I122" i="18" a="1"/>
  <c r="I122" i="18" s="1"/>
  <c r="H123" i="18"/>
  <c r="I123" i="18" s="1" a="1"/>
  <c r="I123" i="18" s="1"/>
  <c r="H124" i="18"/>
  <c r="I124" i="18" s="1" a="1"/>
  <c r="I124" i="18" s="1"/>
  <c r="H125" i="18"/>
  <c r="I125" i="18" s="1" a="1"/>
  <c r="I125" i="18" s="1"/>
  <c r="H126" i="18"/>
  <c r="I126" i="18" s="1" a="1"/>
  <c r="I126" i="18" s="1"/>
  <c r="H127" i="18"/>
  <c r="I127" i="18" s="1" a="1"/>
  <c r="I127" i="18" s="1"/>
  <c r="H128" i="18"/>
  <c r="I128" i="18" s="1" a="1"/>
  <c r="I128" i="18" s="1"/>
  <c r="H129" i="18"/>
  <c r="I129" i="18" s="1" a="1"/>
  <c r="I129" i="18" s="1"/>
  <c r="H130" i="18"/>
  <c r="I130" i="18" s="1" a="1"/>
  <c r="I130" i="18" s="1"/>
  <c r="H131" i="18"/>
  <c r="I131" i="18" s="1" a="1"/>
  <c r="I131" i="18" s="1"/>
  <c r="H132" i="18"/>
  <c r="I132" i="18" s="1" a="1"/>
  <c r="I132" i="18" s="1"/>
  <c r="H133" i="18"/>
  <c r="I133" i="18" s="1" a="1"/>
  <c r="I133" i="18" s="1"/>
  <c r="H134" i="18"/>
  <c r="I134" i="18" s="1" a="1"/>
  <c r="I134" i="18" s="1"/>
  <c r="H135" i="18"/>
  <c r="I135" i="18" a="1"/>
  <c r="I135" i="18" s="1"/>
  <c r="H136" i="18"/>
  <c r="I136" i="18" a="1"/>
  <c r="I136" i="18" s="1"/>
  <c r="H137" i="18"/>
  <c r="I137" i="18" s="1" a="1"/>
  <c r="I137" i="18" s="1"/>
  <c r="H138" i="18"/>
  <c r="I138" i="18" a="1"/>
  <c r="I138" i="18" s="1"/>
  <c r="H139" i="18"/>
  <c r="I139" i="18" s="1" a="1"/>
  <c r="I139" i="18" s="1"/>
  <c r="H140" i="18"/>
  <c r="I140" i="18" s="1" a="1"/>
  <c r="I140" i="18" s="1"/>
  <c r="H141" i="18"/>
  <c r="I141" i="18" s="1" a="1"/>
  <c r="I141" i="18" s="1"/>
  <c r="H142" i="18"/>
  <c r="I142" i="18" s="1" a="1"/>
  <c r="I142" i="18" s="1"/>
  <c r="H143" i="18"/>
  <c r="I143" i="18" s="1" a="1"/>
  <c r="I143" i="18" s="1"/>
  <c r="H144" i="18"/>
  <c r="I144" i="18" s="1" a="1"/>
  <c r="I144" i="18" s="1"/>
  <c r="H145" i="18"/>
  <c r="I145" i="18" s="1" a="1"/>
  <c r="I145" i="18" s="1"/>
  <c r="H146" i="18"/>
  <c r="I146" i="18" s="1" a="1"/>
  <c r="I146" i="18" s="1"/>
  <c r="H147" i="18"/>
  <c r="I147" i="18" s="1" a="1"/>
  <c r="I147" i="18" s="1"/>
  <c r="H148" i="18"/>
  <c r="I148" i="18" s="1" a="1"/>
  <c r="I148" i="18" s="1"/>
  <c r="H149" i="18"/>
  <c r="I149" i="18" s="1" a="1"/>
  <c r="I149" i="18" s="1"/>
  <c r="H150" i="18"/>
  <c r="I150" i="18" s="1" a="1"/>
  <c r="I150" i="18" s="1"/>
  <c r="H151" i="18"/>
  <c r="I151" i="18" a="1"/>
  <c r="I151" i="18" s="1"/>
  <c r="H152" i="18"/>
  <c r="I152" i="18" a="1"/>
  <c r="I152" i="18" s="1"/>
  <c r="H153" i="18"/>
  <c r="I153" i="18" s="1" a="1"/>
  <c r="I153" i="18" s="1"/>
  <c r="H154" i="18"/>
  <c r="I154" i="18" a="1"/>
  <c r="I154" i="18" s="1"/>
  <c r="H155" i="18"/>
  <c r="I155" i="18" s="1" a="1"/>
  <c r="I155" i="18" s="1"/>
  <c r="H156" i="18"/>
  <c r="I156" i="18" s="1" a="1"/>
  <c r="I156" i="18" s="1"/>
  <c r="H157" i="18"/>
  <c r="I157" i="18" s="1" a="1"/>
  <c r="I157" i="18" s="1"/>
  <c r="H158" i="18"/>
  <c r="I158" i="18" s="1" a="1"/>
  <c r="I158" i="18" s="1"/>
  <c r="H159" i="18"/>
  <c r="I159" i="18" s="1" a="1"/>
  <c r="I159" i="18" s="1"/>
  <c r="H160" i="18"/>
  <c r="I160" i="18" s="1" a="1"/>
  <c r="I160" i="18" s="1"/>
  <c r="H161" i="18"/>
  <c r="I161" i="18" s="1" a="1"/>
  <c r="I161" i="18" s="1"/>
  <c r="H162" i="18"/>
  <c r="I162" i="18" s="1" a="1"/>
  <c r="I162" i="18" s="1"/>
  <c r="H163" i="18"/>
  <c r="I163" i="18" s="1" a="1"/>
  <c r="I163" i="18" s="1"/>
  <c r="H164" i="18"/>
  <c r="I164" i="18" s="1" a="1"/>
  <c r="I164" i="18" s="1"/>
  <c r="H165" i="18"/>
  <c r="I165" i="18" s="1" a="1"/>
  <c r="I165" i="18" s="1"/>
  <c r="H166" i="18"/>
  <c r="I166" i="18" s="1" a="1"/>
  <c r="I166" i="18" s="1"/>
  <c r="H167" i="18"/>
  <c r="I167" i="18" a="1"/>
  <c r="I167" i="18" s="1"/>
  <c r="H168" i="18"/>
  <c r="I168" i="18" a="1"/>
  <c r="I168" i="18" s="1"/>
  <c r="H169" i="18"/>
  <c r="I169" i="18" s="1" a="1"/>
  <c r="I169" i="18" s="1"/>
  <c r="H170" i="18"/>
  <c r="I170" i="18" a="1"/>
  <c r="I170" i="18" s="1"/>
  <c r="H171" i="18"/>
  <c r="I171" i="18" s="1" a="1"/>
  <c r="I171" i="18" s="1"/>
  <c r="H172" i="18"/>
  <c r="I172" i="18" s="1" a="1"/>
  <c r="I172" i="18" s="1"/>
  <c r="H173" i="18"/>
  <c r="I173" i="18" s="1" a="1"/>
  <c r="I173" i="18" s="1"/>
  <c r="H174" i="18"/>
  <c r="I174" i="18" s="1" a="1"/>
  <c r="I174" i="18" s="1"/>
  <c r="H175" i="18"/>
  <c r="I175" i="18" s="1" a="1"/>
  <c r="I175" i="18" s="1"/>
  <c r="H176" i="18"/>
  <c r="I176" i="18" s="1" a="1"/>
  <c r="I176" i="18" s="1"/>
  <c r="H177" i="18"/>
  <c r="I177" i="18" s="1" a="1"/>
  <c r="I177" i="18" s="1"/>
  <c r="H178" i="18"/>
  <c r="I178" i="18" s="1" a="1"/>
  <c r="I178" i="18" s="1"/>
  <c r="H179" i="18"/>
  <c r="I179" i="18" s="1" a="1"/>
  <c r="I179" i="18" s="1"/>
  <c r="H180" i="18"/>
  <c r="I180" i="18" s="1" a="1"/>
  <c r="I180" i="18" s="1"/>
  <c r="H181" i="18"/>
  <c r="I181" i="18" s="1" a="1"/>
  <c r="I181" i="18" s="1"/>
  <c r="H182" i="18"/>
  <c r="I182" i="18" s="1" a="1"/>
  <c r="I182" i="18" s="1"/>
  <c r="H183" i="18"/>
  <c r="I183" i="18" a="1"/>
  <c r="I183" i="18" s="1"/>
  <c r="H184" i="18"/>
  <c r="I184" i="18" a="1"/>
  <c r="I184" i="18" s="1"/>
  <c r="H185" i="18"/>
  <c r="I185" i="18" s="1" a="1"/>
  <c r="I185" i="18" s="1"/>
  <c r="H186" i="18"/>
  <c r="I186" i="18" a="1"/>
  <c r="I186" i="18" s="1"/>
  <c r="H187" i="18"/>
  <c r="I187" i="18" s="1" a="1"/>
  <c r="I187" i="18" s="1"/>
  <c r="H188" i="18"/>
  <c r="I188" i="18" s="1" a="1"/>
  <c r="I188" i="18" s="1"/>
  <c r="H189" i="18"/>
  <c r="I189" i="18" s="1" a="1"/>
  <c r="I189" i="18" s="1"/>
  <c r="H190" i="18"/>
  <c r="I190" i="18" s="1" a="1"/>
  <c r="I190" i="18" s="1"/>
  <c r="H191" i="18"/>
  <c r="I191" i="18" s="1" a="1"/>
  <c r="I191" i="18" s="1"/>
  <c r="H192" i="18"/>
  <c r="I192" i="18" s="1" a="1"/>
  <c r="I192" i="18" s="1"/>
  <c r="H193" i="18"/>
  <c r="I193" i="18" s="1" a="1"/>
  <c r="I193" i="18" s="1"/>
  <c r="H194" i="18"/>
  <c r="I194" i="18" s="1" a="1"/>
  <c r="I194" i="18" s="1"/>
  <c r="H195" i="18"/>
  <c r="I195" i="18" s="1" a="1"/>
  <c r="I195" i="18" s="1"/>
  <c r="H196" i="18"/>
  <c r="I196" i="18" s="1" a="1"/>
  <c r="I196" i="18" s="1"/>
  <c r="H197" i="18"/>
  <c r="I197" i="18" s="1" a="1"/>
  <c r="I197" i="18" s="1"/>
  <c r="H198" i="18"/>
  <c r="I198" i="18" s="1" a="1"/>
  <c r="I198" i="18" s="1"/>
  <c r="H199" i="18"/>
  <c r="I199" i="18" a="1"/>
  <c r="I199" i="18" s="1"/>
  <c r="H200" i="18"/>
  <c r="I200" i="18" a="1"/>
  <c r="I200" i="18" s="1"/>
  <c r="H201" i="18"/>
  <c r="I201" i="18" s="1" a="1"/>
  <c r="I201" i="18" s="1"/>
  <c r="H202" i="18"/>
  <c r="I202" i="18" a="1"/>
  <c r="I202" i="18" s="1"/>
  <c r="H203" i="18"/>
  <c r="I203" i="18" s="1" a="1"/>
  <c r="I203" i="18" s="1"/>
  <c r="H204" i="18"/>
  <c r="I204" i="18" s="1" a="1"/>
  <c r="I204" i="18" s="1"/>
  <c r="H205" i="18"/>
  <c r="I205" i="18" s="1" a="1"/>
  <c r="I205" i="18" s="1"/>
  <c r="H206" i="18"/>
  <c r="I206" i="18" s="1" a="1"/>
  <c r="I206" i="18" s="1"/>
  <c r="H207" i="18"/>
  <c r="I207" i="18" s="1" a="1"/>
  <c r="I207" i="18" s="1"/>
  <c r="H208" i="18"/>
  <c r="I208" i="18" s="1" a="1"/>
  <c r="I208" i="18" s="1"/>
  <c r="H209" i="18"/>
  <c r="I209" i="18" s="1" a="1"/>
  <c r="I209" i="18" s="1"/>
  <c r="H210" i="18"/>
  <c r="I210" i="18" s="1" a="1"/>
  <c r="I210" i="18" s="1"/>
  <c r="H211" i="18"/>
  <c r="I211" i="18" s="1" a="1"/>
  <c r="I211" i="18" s="1"/>
  <c r="H212" i="18"/>
  <c r="I212" i="18" s="1" a="1"/>
  <c r="I212" i="18" s="1"/>
  <c r="H213" i="18"/>
  <c r="I213" i="18" s="1" a="1"/>
  <c r="I213" i="18" s="1"/>
  <c r="H214" i="18"/>
  <c r="I214" i="18" s="1" a="1"/>
  <c r="I214" i="18" s="1"/>
  <c r="H215" i="18"/>
  <c r="I215" i="18" a="1"/>
  <c r="I215" i="18" s="1"/>
  <c r="H216" i="18"/>
  <c r="I216" i="18" a="1"/>
  <c r="I216" i="18" s="1"/>
  <c r="H217" i="18"/>
  <c r="I217" i="18" s="1" a="1"/>
  <c r="I217" i="18" s="1"/>
  <c r="H218" i="18"/>
  <c r="I218" i="18" a="1"/>
  <c r="I218" i="18" s="1"/>
  <c r="H219" i="18"/>
  <c r="I219" i="18" s="1" a="1"/>
  <c r="I219" i="18" s="1"/>
  <c r="H220" i="18"/>
  <c r="I220" i="18" s="1" a="1"/>
  <c r="I220" i="18" s="1"/>
  <c r="H221" i="18"/>
  <c r="I221" i="18" s="1" a="1"/>
  <c r="I221" i="18" s="1"/>
  <c r="H222" i="18"/>
  <c r="I222" i="18" s="1" a="1"/>
  <c r="I222" i="18" s="1"/>
  <c r="H223" i="18"/>
  <c r="I223" i="18" a="1"/>
  <c r="I223" i="18" s="1"/>
  <c r="H224" i="18"/>
  <c r="I224" i="18" s="1" a="1"/>
  <c r="I224" i="18" s="1"/>
  <c r="H225" i="18"/>
  <c r="I225" i="18" s="1" a="1"/>
  <c r="I225" i="18" s="1"/>
  <c r="H226" i="18"/>
  <c r="I226" i="18" s="1" a="1"/>
  <c r="I226" i="18" s="1"/>
  <c r="H227" i="18"/>
  <c r="I227" i="18" s="1" a="1"/>
  <c r="I227" i="18" s="1"/>
  <c r="H228" i="18"/>
  <c r="I228" i="18" s="1" a="1"/>
  <c r="I228" i="18" s="1"/>
  <c r="H229" i="18"/>
  <c r="I229" i="18" s="1" a="1"/>
  <c r="I229" i="18" s="1"/>
  <c r="H230" i="18"/>
  <c r="I230" i="18" s="1" a="1"/>
  <c r="I230" i="18" s="1"/>
  <c r="H231" i="18"/>
  <c r="I231" i="18" s="1" a="1"/>
  <c r="I231" i="18" s="1"/>
  <c r="H232" i="18"/>
  <c r="I232" i="18" s="1" a="1"/>
  <c r="I232" i="18" s="1"/>
  <c r="H233" i="18"/>
  <c r="I233" i="18" s="1" a="1"/>
  <c r="I233" i="18" s="1"/>
  <c r="H234" i="18"/>
  <c r="I234" i="18" s="1" a="1"/>
  <c r="I234" i="18" s="1"/>
  <c r="H235" i="18"/>
  <c r="I235" i="18" s="1" a="1"/>
  <c r="I235" i="18" s="1"/>
  <c r="H236" i="18"/>
  <c r="I236" i="18" s="1" a="1"/>
  <c r="I236" i="18" s="1"/>
  <c r="H237" i="18"/>
  <c r="I237" i="18" s="1" a="1"/>
  <c r="I237" i="18" s="1"/>
  <c r="H238" i="18"/>
  <c r="I238" i="18" s="1" a="1"/>
  <c r="I238" i="18" s="1"/>
  <c r="H239" i="18"/>
  <c r="I239" i="18" s="1" a="1"/>
  <c r="I239" i="18" s="1"/>
  <c r="H240" i="18"/>
  <c r="I240" i="18" a="1"/>
  <c r="I240" i="18" s="1"/>
  <c r="H241" i="18"/>
  <c r="I241" i="18" s="1" a="1"/>
  <c r="I241" i="18" s="1"/>
  <c r="H242" i="18"/>
  <c r="I242" i="18" a="1"/>
  <c r="I242" i="18" s="1"/>
  <c r="H243" i="18"/>
  <c r="I243" i="18" s="1" a="1"/>
  <c r="I243" i="18" s="1"/>
  <c r="H244" i="18"/>
  <c r="I244" i="18" s="1" a="1"/>
  <c r="I244" i="18"/>
  <c r="H245" i="18"/>
  <c r="I245" i="18" s="1" a="1"/>
  <c r="I245" i="18" s="1"/>
  <c r="H246" i="18"/>
  <c r="I246" i="18" s="1" a="1"/>
  <c r="I246" i="18" s="1"/>
  <c r="H247" i="18"/>
  <c r="I247" i="18" s="1" a="1"/>
  <c r="I247" i="18" s="1"/>
  <c r="H248" i="18"/>
  <c r="I248" i="18" s="1" a="1"/>
  <c r="I248" i="18" s="1"/>
  <c r="H249" i="18"/>
  <c r="I249" i="18" s="1" a="1"/>
  <c r="I249" i="18" s="1"/>
  <c r="H250" i="18"/>
  <c r="I250" i="18" s="1" a="1"/>
  <c r="I250" i="18" s="1"/>
  <c r="H251" i="18"/>
  <c r="I251" i="18" s="1" a="1"/>
  <c r="I251" i="18" s="1"/>
  <c r="H252" i="18"/>
  <c r="I252" i="18" s="1" a="1"/>
  <c r="I252" i="18" s="1"/>
  <c r="H253" i="18"/>
  <c r="I253" i="18" s="1" a="1"/>
  <c r="I253" i="18" s="1"/>
  <c r="H254" i="18"/>
  <c r="I254" i="18" s="1" a="1"/>
  <c r="I254" i="18" s="1"/>
  <c r="H255" i="18"/>
  <c r="I255" i="18" a="1"/>
  <c r="I255" i="18" s="1"/>
  <c r="H256" i="18"/>
  <c r="I256" i="18" a="1"/>
  <c r="I256" i="18" s="1"/>
  <c r="H257" i="18"/>
  <c r="I257" i="18" s="1" a="1"/>
  <c r="I257" i="18" s="1"/>
  <c r="H258" i="18"/>
  <c r="I258" i="18" s="1" a="1"/>
  <c r="I258" i="18" s="1"/>
  <c r="H259" i="18"/>
  <c r="I259" i="18" s="1" a="1"/>
  <c r="I259" i="18" s="1"/>
  <c r="H260" i="18"/>
  <c r="I260" i="18" s="1" a="1"/>
  <c r="I260" i="18" s="1"/>
  <c r="H261" i="18"/>
  <c r="I261" i="18" s="1" a="1"/>
  <c r="I261" i="18" s="1"/>
  <c r="H262" i="18"/>
  <c r="I262" i="18" s="1" a="1"/>
  <c r="I262" i="18" s="1"/>
  <c r="H263" i="18"/>
  <c r="I263" i="18" a="1"/>
  <c r="I263" i="18" s="1"/>
  <c r="H264" i="18"/>
  <c r="I264" i="18" s="1" a="1"/>
  <c r="I264" i="18" s="1"/>
  <c r="H265" i="18"/>
  <c r="I265" i="18" s="1" a="1"/>
  <c r="I265" i="18" s="1"/>
  <c r="H266" i="18"/>
  <c r="I266" i="18" s="1" a="1"/>
  <c r="I266" i="18" s="1"/>
  <c r="H267" i="18"/>
  <c r="I267" i="18" s="1" a="1"/>
  <c r="I267" i="18" s="1"/>
  <c r="H268" i="18"/>
  <c r="I268" i="18" s="1" a="1"/>
  <c r="I268" i="18" s="1"/>
  <c r="H269" i="18"/>
  <c r="I269" i="18" s="1" a="1"/>
  <c r="I269" i="18" s="1"/>
  <c r="H270" i="18"/>
  <c r="I270" i="18" s="1" a="1"/>
  <c r="I270" i="18" s="1"/>
  <c r="H271" i="18"/>
  <c r="I271" i="18" a="1"/>
  <c r="I271" i="18" s="1"/>
  <c r="H272" i="18"/>
  <c r="I272" i="18" a="1"/>
  <c r="I272" i="18" s="1"/>
  <c r="H273" i="18"/>
  <c r="I273" i="18" s="1" a="1"/>
  <c r="I273" i="18" s="1"/>
  <c r="H274" i="18"/>
  <c r="I274" i="18" a="1"/>
  <c r="I274" i="18" s="1"/>
  <c r="H275" i="18"/>
  <c r="I275" i="18" s="1" a="1"/>
  <c r="I275" i="18" s="1"/>
  <c r="H276" i="18"/>
  <c r="I276" i="18" s="1" a="1"/>
  <c r="I276" i="18" s="1"/>
  <c r="H277" i="18"/>
  <c r="I277" i="18" s="1" a="1"/>
  <c r="I277" i="18" s="1"/>
  <c r="H278" i="18"/>
  <c r="I278" i="18" s="1" a="1"/>
  <c r="I278" i="18" s="1"/>
  <c r="H279" i="18"/>
  <c r="I279" i="18" a="1"/>
  <c r="I279" i="18"/>
  <c r="H280" i="18"/>
  <c r="I280" i="18" a="1"/>
  <c r="I280" i="18" s="1"/>
  <c r="H281" i="18"/>
  <c r="I281" i="18" s="1" a="1"/>
  <c r="I281" i="18" s="1"/>
  <c r="H282" i="18"/>
  <c r="I282" i="18" s="1" a="1"/>
  <c r="I282" i="18" s="1"/>
  <c r="H283" i="18"/>
  <c r="I283" i="18" s="1" a="1"/>
  <c r="I283" i="18" s="1"/>
  <c r="H284" i="18"/>
  <c r="I284" i="18" s="1" a="1"/>
  <c r="I284" i="18"/>
  <c r="H285" i="18"/>
  <c r="I285" i="18" s="1" a="1"/>
  <c r="I285" i="18" s="1"/>
  <c r="H286" i="18"/>
  <c r="I286" i="18" s="1" a="1"/>
  <c r="I286" i="18" s="1"/>
  <c r="H287" i="18"/>
  <c r="I287" i="18" s="1" a="1"/>
  <c r="I287" i="18" s="1"/>
  <c r="H288" i="18"/>
  <c r="I288" i="18" a="1"/>
  <c r="I288" i="18" s="1"/>
  <c r="H289" i="18"/>
  <c r="I289" i="18" s="1" a="1"/>
  <c r="I289" i="18" s="1"/>
  <c r="H290" i="18"/>
  <c r="I290" i="18" s="1" a="1"/>
  <c r="I290" i="18" s="1"/>
  <c r="H291" i="18"/>
  <c r="I291" i="18" s="1" a="1"/>
  <c r="I291" i="18" s="1"/>
  <c r="H292" i="18"/>
  <c r="I292" i="18" s="1" a="1"/>
  <c r="I292" i="18" s="1"/>
  <c r="H293" i="18"/>
  <c r="I293" i="18" s="1" a="1"/>
  <c r="I293" i="18" s="1"/>
  <c r="H294" i="18"/>
  <c r="I294" i="18" s="1" a="1"/>
  <c r="I294" i="18" s="1"/>
  <c r="H295" i="18"/>
  <c r="I295" i="18" a="1"/>
  <c r="I295" i="18" s="1"/>
  <c r="H296" i="18"/>
  <c r="I296" i="18" a="1"/>
  <c r="I296" i="18" s="1"/>
  <c r="H297" i="18"/>
  <c r="I297" i="18" s="1" a="1"/>
  <c r="I297" i="18" s="1"/>
  <c r="H298" i="18"/>
  <c r="I298" i="18" a="1"/>
  <c r="I298" i="18" s="1"/>
  <c r="H299" i="18"/>
  <c r="I299" i="18" s="1" a="1"/>
  <c r="I299" i="18" s="1"/>
  <c r="H300" i="18"/>
  <c r="I300" i="18" s="1" a="1"/>
  <c r="I300" i="18" s="1"/>
  <c r="H301" i="18"/>
  <c r="I301" i="18" s="1" a="1"/>
  <c r="I301" i="18" s="1"/>
  <c r="H302" i="18"/>
  <c r="I302" i="18" s="1" a="1"/>
  <c r="I302" i="18" s="1"/>
  <c r="H303" i="18"/>
  <c r="I303" i="18" s="1" a="1"/>
  <c r="I303" i="18" s="1"/>
  <c r="H304" i="18"/>
  <c r="I304" i="18" a="1"/>
  <c r="I304" i="18" s="1"/>
  <c r="H305" i="18"/>
  <c r="I305" i="18" s="1" a="1"/>
  <c r="I305" i="18" s="1"/>
  <c r="H306" i="18"/>
  <c r="I306" i="18" s="1" a="1"/>
  <c r="I306" i="18" s="1"/>
  <c r="H307" i="18"/>
  <c r="I307" i="18" s="1" a="1"/>
  <c r="I307" i="18" s="1"/>
  <c r="H308" i="18"/>
  <c r="I308" i="18" s="1" a="1"/>
  <c r="I308" i="18" s="1"/>
  <c r="H309" i="18"/>
  <c r="I309" i="18" s="1" a="1"/>
  <c r="I309" i="18" s="1"/>
  <c r="H310" i="18"/>
  <c r="I310" i="18" s="1" a="1"/>
  <c r="I310" i="18" s="1"/>
  <c r="H311" i="18"/>
  <c r="I311" i="18" a="1"/>
  <c r="I311" i="18" s="1"/>
  <c r="H312" i="18"/>
  <c r="I312" i="18" a="1"/>
  <c r="I312" i="18" s="1"/>
  <c r="H313" i="18"/>
  <c r="I313" i="18" s="1" a="1"/>
  <c r="I313" i="18" s="1"/>
  <c r="H314" i="18"/>
  <c r="I314" i="18" a="1"/>
  <c r="I314" i="18" s="1"/>
  <c r="H315" i="18"/>
  <c r="I315" i="18" s="1" a="1"/>
  <c r="I315" i="18" s="1"/>
  <c r="H316" i="18"/>
  <c r="I316" i="18" s="1" a="1"/>
  <c r="I316" i="18" s="1"/>
  <c r="H317" i="18"/>
  <c r="I317" i="18" s="1" a="1"/>
  <c r="I317" i="18" s="1"/>
  <c r="H318" i="18"/>
  <c r="I318" i="18" s="1" a="1"/>
  <c r="I318" i="18" s="1"/>
  <c r="H319" i="18"/>
  <c r="I319" i="18" s="1" a="1"/>
  <c r="I319" i="18" s="1"/>
  <c r="H320" i="18"/>
  <c r="I320" i="18" s="1" a="1"/>
  <c r="I320" i="18" s="1"/>
  <c r="H321" i="18"/>
  <c r="I321" i="18" s="1" a="1"/>
  <c r="I321" i="18" s="1"/>
  <c r="H322" i="18"/>
  <c r="I322" i="18" s="1" a="1"/>
  <c r="I322" i="18" s="1"/>
  <c r="H323" i="18"/>
  <c r="I323" i="18" s="1" a="1"/>
  <c r="I323" i="18" s="1"/>
  <c r="H324" i="18"/>
  <c r="I324" i="18" s="1" a="1"/>
  <c r="I324" i="18" s="1"/>
  <c r="H325" i="18"/>
  <c r="I325" i="18" s="1" a="1"/>
  <c r="I325" i="18" s="1"/>
  <c r="H326" i="18"/>
  <c r="I326" i="18" s="1" a="1"/>
  <c r="I326" i="18" s="1"/>
  <c r="H327" i="18"/>
  <c r="I327" i="18" a="1"/>
  <c r="I327" i="18"/>
  <c r="H328" i="18"/>
  <c r="I328" i="18" a="1"/>
  <c r="I328" i="18" s="1"/>
  <c r="H329" i="18"/>
  <c r="I329" i="18" s="1" a="1"/>
  <c r="I329" i="18" s="1"/>
  <c r="H330" i="18"/>
  <c r="I330" i="18" s="1" a="1"/>
  <c r="I330" i="18" s="1"/>
  <c r="H331" i="18"/>
  <c r="I331" i="18" s="1" a="1"/>
  <c r="I331" i="18" s="1"/>
  <c r="H332" i="18"/>
  <c r="I332" i="18" s="1" a="1"/>
  <c r="I332" i="18" s="1"/>
  <c r="H333" i="18"/>
  <c r="I333" i="18" s="1" a="1"/>
  <c r="I333" i="18"/>
  <c r="H334" i="18"/>
  <c r="I334" i="18" s="1" a="1"/>
  <c r="I334" i="18" s="1"/>
  <c r="H335" i="18"/>
  <c r="I335" i="18" a="1"/>
  <c r="I335" i="18" s="1"/>
  <c r="H336" i="18"/>
  <c r="I336" i="18" s="1" a="1"/>
  <c r="I336" i="18" s="1"/>
  <c r="H337" i="18"/>
  <c r="I337" i="18" a="1"/>
  <c r="I337" i="18" s="1"/>
  <c r="H338" i="18"/>
  <c r="I338" i="18" s="1" a="1"/>
  <c r="I338" i="18" s="1"/>
  <c r="H339" i="18"/>
  <c r="I339" i="18" s="1" a="1"/>
  <c r="I339" i="18" s="1"/>
  <c r="H340" i="18"/>
  <c r="I340" i="18" s="1" a="1"/>
  <c r="I340" i="18" s="1"/>
  <c r="H341" i="18"/>
  <c r="I341" i="18" s="1" a="1"/>
  <c r="I341" i="18"/>
  <c r="H342" i="18"/>
  <c r="I342" i="18" s="1" a="1"/>
  <c r="I342" i="18" s="1"/>
  <c r="H343" i="18"/>
  <c r="I343" i="18" s="1" a="1"/>
  <c r="I343" i="18" s="1"/>
  <c r="H344" i="18"/>
  <c r="I344" i="18" a="1"/>
  <c r="I344" i="18" s="1"/>
  <c r="H345" i="18"/>
  <c r="I345" i="18" s="1" a="1"/>
  <c r="I345" i="18" s="1"/>
  <c r="H346" i="18"/>
  <c r="I346" i="18" s="1" a="1"/>
  <c r="I346" i="18" s="1"/>
  <c r="H347" i="18"/>
  <c r="I347" i="18" a="1"/>
  <c r="I347" i="18" s="1"/>
  <c r="H348" i="18"/>
  <c r="I348" i="18" s="1" a="1"/>
  <c r="I348" i="18" s="1"/>
  <c r="H349" i="18"/>
  <c r="I349" i="18" s="1" a="1"/>
  <c r="I349" i="18" s="1"/>
  <c r="H350" i="18"/>
  <c r="I350" i="18" s="1" a="1"/>
  <c r="I350" i="18" s="1"/>
  <c r="H351" i="18"/>
  <c r="I351" i="18" s="1" a="1"/>
  <c r="I351" i="18" s="1"/>
  <c r="H352" i="18"/>
  <c r="I352" i="18" s="1" a="1"/>
  <c r="I352" i="18" s="1"/>
  <c r="H353" i="18"/>
  <c r="I353" i="18" s="1" a="1"/>
  <c r="I353" i="18" s="1"/>
  <c r="H354" i="18"/>
  <c r="I354" i="18" s="1" a="1"/>
  <c r="I354" i="18" s="1"/>
  <c r="H355" i="18"/>
  <c r="I355" i="18" a="1"/>
  <c r="I355" i="18" s="1"/>
  <c r="H356" i="18"/>
  <c r="I356" i="18" a="1"/>
  <c r="I356" i="18" s="1"/>
  <c r="H357" i="18"/>
  <c r="I357" i="18" s="1" a="1"/>
  <c r="I357" i="18" s="1"/>
  <c r="H358" i="18"/>
  <c r="I358" i="18" s="1" a="1"/>
  <c r="I358" i="18" s="1"/>
  <c r="H359" i="18"/>
  <c r="I359" i="18" s="1" a="1"/>
  <c r="I359" i="18" s="1"/>
  <c r="H360" i="18"/>
  <c r="I360" i="18" s="1" a="1"/>
  <c r="I360" i="18" s="1"/>
  <c r="H361" i="18"/>
  <c r="I361" i="18" s="1" a="1"/>
  <c r="I361" i="18" s="1"/>
  <c r="H362" i="18"/>
  <c r="I362" i="18" s="1" a="1"/>
  <c r="I362" i="18" s="1"/>
  <c r="H363" i="18"/>
  <c r="I363" i="18" s="1" a="1"/>
  <c r="I363" i="18" s="1"/>
  <c r="H364" i="18"/>
  <c r="I364" i="18" a="1"/>
  <c r="I364" i="18" s="1"/>
  <c r="H365" i="18"/>
  <c r="I365" i="18" s="1" a="1"/>
  <c r="I365" i="18" s="1"/>
  <c r="H366" i="18"/>
  <c r="I366" i="18" s="1" a="1"/>
  <c r="I366" i="18" s="1"/>
  <c r="H367" i="18"/>
  <c r="I367" i="18" a="1"/>
  <c r="I367" i="18" s="1"/>
  <c r="H368" i="18"/>
  <c r="I368" i="18" s="1" a="1"/>
  <c r="I368" i="18" s="1"/>
  <c r="H369" i="18"/>
  <c r="I369" i="18" s="1" a="1"/>
  <c r="I369" i="18" s="1"/>
  <c r="H370" i="18"/>
  <c r="I370" i="18" s="1" a="1"/>
  <c r="I370" i="18" s="1"/>
  <c r="H371" i="18"/>
  <c r="I371" i="18" s="1" a="1"/>
  <c r="I371" i="18" s="1"/>
  <c r="H372" i="18"/>
  <c r="I372" i="18" s="1" a="1"/>
  <c r="I372" i="18" s="1"/>
  <c r="H373" i="18"/>
  <c r="I373" i="18" s="1" a="1"/>
  <c r="I373" i="18" s="1"/>
  <c r="H374" i="18"/>
  <c r="I374" i="18" s="1" a="1"/>
  <c r="I374" i="18" s="1"/>
  <c r="H375" i="18"/>
  <c r="I375" i="18" s="1" a="1"/>
  <c r="I375" i="18" s="1"/>
  <c r="H376" i="18"/>
  <c r="I376" i="18" a="1"/>
  <c r="I376" i="18" s="1"/>
  <c r="H377" i="18"/>
  <c r="I377" i="18" s="1" a="1"/>
  <c r="I377" i="18" s="1"/>
  <c r="H378" i="18"/>
  <c r="I378" i="18" s="1" a="1"/>
  <c r="I378" i="18" s="1"/>
  <c r="H379" i="18"/>
  <c r="I379" i="18" a="1"/>
  <c r="I379" i="18" s="1"/>
  <c r="H380" i="18"/>
  <c r="I380" i="18" s="1" a="1"/>
  <c r="I380" i="18" s="1"/>
  <c r="H381" i="18"/>
  <c r="I381" i="18" s="1" a="1"/>
  <c r="I381" i="18" s="1"/>
  <c r="H382" i="18"/>
  <c r="I382" i="18" s="1" a="1"/>
  <c r="I382" i="18" s="1"/>
  <c r="H383" i="18"/>
  <c r="I383" i="18" s="1" a="1"/>
  <c r="I383" i="18" s="1"/>
  <c r="H384" i="18"/>
  <c r="I384" i="18" s="1" a="1"/>
  <c r="I384" i="18" s="1"/>
  <c r="H385" i="18"/>
  <c r="I385" i="18" s="1" a="1"/>
  <c r="I385" i="18" s="1"/>
  <c r="H386" i="18"/>
  <c r="I386" i="18" s="1" a="1"/>
  <c r="I386" i="18" s="1"/>
  <c r="H387" i="18"/>
  <c r="I387" i="18" a="1"/>
  <c r="I387" i="18" s="1"/>
  <c r="H388" i="18"/>
  <c r="I388" i="18" a="1"/>
  <c r="I388" i="18" s="1"/>
  <c r="H389" i="18"/>
  <c r="I389" i="18" s="1" a="1"/>
  <c r="I389" i="18" s="1"/>
  <c r="H390" i="18"/>
  <c r="I390" i="18" s="1" a="1"/>
  <c r="I390" i="18" s="1"/>
  <c r="H391" i="18"/>
  <c r="I391" i="18" s="1" a="1"/>
  <c r="I391" i="18" s="1"/>
  <c r="H392" i="18"/>
  <c r="I392" i="18" s="1" a="1"/>
  <c r="I392" i="18" s="1"/>
  <c r="H393" i="18"/>
  <c r="I393" i="18" s="1" a="1"/>
  <c r="I393" i="18" s="1"/>
  <c r="H394" i="18"/>
  <c r="I394" i="18" s="1" a="1"/>
  <c r="I394" i="18" s="1"/>
  <c r="H395" i="18"/>
  <c r="I395" i="18" s="1" a="1"/>
  <c r="I395" i="18" s="1"/>
  <c r="H396" i="18"/>
  <c r="I396" i="18" a="1"/>
  <c r="I396" i="18" s="1"/>
  <c r="H397" i="18"/>
  <c r="I397" i="18" s="1" a="1"/>
  <c r="I397" i="18" s="1"/>
  <c r="H398" i="18"/>
  <c r="I398" i="18" s="1" a="1"/>
  <c r="I398" i="18" s="1"/>
  <c r="H399" i="18"/>
  <c r="I399" i="18" a="1"/>
  <c r="I399" i="18" s="1"/>
  <c r="H400" i="18"/>
  <c r="I400" i="18" s="1" a="1"/>
  <c r="I400" i="18" s="1"/>
  <c r="H401" i="18"/>
  <c r="I401" i="18" s="1" a="1"/>
  <c r="I401" i="18" s="1"/>
  <c r="H402" i="18"/>
  <c r="I402" i="18" s="1" a="1"/>
  <c r="I402" i="18" s="1"/>
  <c r="H403" i="18"/>
  <c r="I403" i="18" s="1" a="1"/>
  <c r="I403" i="18" s="1"/>
  <c r="H404" i="18"/>
  <c r="I404" i="18" s="1" a="1"/>
  <c r="I404" i="18" s="1"/>
  <c r="H405" i="18"/>
  <c r="I405" i="18" s="1" a="1"/>
  <c r="I405" i="18" s="1"/>
  <c r="H406" i="18"/>
  <c r="I406" i="18" s="1" a="1"/>
  <c r="I406" i="18" s="1"/>
  <c r="H407" i="18"/>
  <c r="I407" i="18" s="1" a="1"/>
  <c r="I407" i="18" s="1"/>
  <c r="H408" i="18"/>
  <c r="I408" i="18" a="1"/>
  <c r="I408" i="18" s="1"/>
  <c r="H409" i="18"/>
  <c r="I409" i="18" s="1" a="1"/>
  <c r="I409" i="18" s="1"/>
  <c r="H410" i="18"/>
  <c r="I410" i="18" s="1" a="1"/>
  <c r="I410" i="18" s="1"/>
  <c r="H411" i="18"/>
  <c r="I411" i="18" a="1"/>
  <c r="I411" i="18" s="1"/>
  <c r="H412" i="18"/>
  <c r="I412" i="18" s="1" a="1"/>
  <c r="I412" i="18" s="1"/>
  <c r="H413" i="18"/>
  <c r="I413" i="18" s="1" a="1"/>
  <c r="I413" i="18" s="1"/>
  <c r="H414" i="18"/>
  <c r="I414" i="18" s="1" a="1"/>
  <c r="I414" i="18" s="1"/>
  <c r="H415" i="18"/>
  <c r="I415" i="18" s="1" a="1"/>
  <c r="I415" i="18" s="1"/>
  <c r="H416" i="18"/>
  <c r="I416" i="18" s="1" a="1"/>
  <c r="I416" i="18" s="1"/>
  <c r="H417" i="18"/>
  <c r="I417" i="18" s="1" a="1"/>
  <c r="I417" i="18" s="1"/>
  <c r="H418" i="18"/>
  <c r="I418" i="18" s="1" a="1"/>
  <c r="I418" i="18" s="1"/>
  <c r="H419" i="18"/>
  <c r="I419" i="18" a="1"/>
  <c r="I419" i="18" s="1"/>
  <c r="H420" i="18"/>
  <c r="I420" i="18" a="1"/>
  <c r="I420" i="18" s="1"/>
  <c r="H421" i="18"/>
  <c r="I421" i="18" s="1" a="1"/>
  <c r="I421" i="18" s="1"/>
  <c r="H422" i="18"/>
  <c r="I422" i="18" s="1" a="1"/>
  <c r="I422" i="18" s="1"/>
  <c r="H423" i="18"/>
  <c r="I423" i="18" s="1" a="1"/>
  <c r="I423" i="18" s="1"/>
  <c r="H424" i="18"/>
  <c r="I424" i="18" s="1" a="1"/>
  <c r="I424" i="18" s="1"/>
  <c r="H425" i="18"/>
  <c r="I425" i="18" s="1" a="1"/>
  <c r="I425" i="18" s="1"/>
  <c r="H426" i="18"/>
  <c r="I426" i="18" s="1" a="1"/>
  <c r="I426" i="18" s="1"/>
  <c r="H427" i="18"/>
  <c r="I427" i="18" s="1" a="1"/>
  <c r="I427" i="18" s="1"/>
  <c r="H428" i="18"/>
  <c r="I428" i="18" a="1"/>
  <c r="I428" i="18" s="1"/>
  <c r="H429" i="18"/>
  <c r="I429" i="18" s="1" a="1"/>
  <c r="I429" i="18" s="1"/>
  <c r="H430" i="18"/>
  <c r="I430" i="18" s="1" a="1"/>
  <c r="I430" i="18" s="1"/>
  <c r="H431" i="18"/>
  <c r="I431" i="18" a="1"/>
  <c r="I431" i="18" s="1"/>
  <c r="H432" i="18"/>
  <c r="I432" i="18" s="1" a="1"/>
  <c r="I432" i="18" s="1"/>
  <c r="H433" i="18"/>
  <c r="I433" i="18" s="1" a="1"/>
  <c r="I433" i="18" s="1"/>
  <c r="H434" i="18"/>
  <c r="I434" i="18" s="1" a="1"/>
  <c r="I434" i="18" s="1"/>
  <c r="H435" i="18"/>
  <c r="I435" i="18" s="1" a="1"/>
  <c r="I435" i="18" s="1"/>
  <c r="H436" i="18"/>
  <c r="I436" i="18" s="1" a="1"/>
  <c r="I436" i="18" s="1"/>
  <c r="H437" i="18"/>
  <c r="I437" i="18" s="1" a="1"/>
  <c r="I437" i="18" s="1"/>
  <c r="H438" i="18"/>
  <c r="I438" i="18" s="1" a="1"/>
  <c r="I438" i="18" s="1"/>
  <c r="H439" i="18"/>
  <c r="I439" i="18" s="1" a="1"/>
  <c r="I439" i="18" s="1"/>
  <c r="H440" i="18"/>
  <c r="I440" i="18" a="1"/>
  <c r="I440" i="18" s="1"/>
  <c r="H441" i="18"/>
  <c r="I441" i="18" s="1" a="1"/>
  <c r="I441" i="18" s="1"/>
  <c r="H442" i="18"/>
  <c r="I442" i="18" s="1" a="1"/>
  <c r="I442" i="18" s="1"/>
  <c r="H443" i="18"/>
  <c r="I443" i="18" a="1"/>
  <c r="I443" i="18" s="1"/>
  <c r="H444" i="18"/>
  <c r="I444" i="18" s="1" a="1"/>
  <c r="I444" i="18" s="1"/>
  <c r="H445" i="18"/>
  <c r="I445" i="18" s="1" a="1"/>
  <c r="I445" i="18" s="1"/>
  <c r="H446" i="18"/>
  <c r="I446" i="18" s="1" a="1"/>
  <c r="I446" i="18" s="1"/>
  <c r="H447" i="18"/>
  <c r="I447" i="18" s="1" a="1"/>
  <c r="I447" i="18" s="1"/>
  <c r="H448" i="18"/>
  <c r="I448" i="18" s="1" a="1"/>
  <c r="I448" i="18" s="1"/>
  <c r="H449" i="18"/>
  <c r="I449" i="18" s="1" a="1"/>
  <c r="I449" i="18" s="1"/>
  <c r="H450" i="18"/>
  <c r="I450" i="18" s="1" a="1"/>
  <c r="I450" i="18" s="1"/>
  <c r="H451" i="18"/>
  <c r="I451" i="18" a="1"/>
  <c r="I451" i="18" s="1"/>
  <c r="H452" i="18"/>
  <c r="I452" i="18" a="1"/>
  <c r="I452" i="18" s="1"/>
  <c r="H453" i="18"/>
  <c r="I453" i="18" s="1" a="1"/>
  <c r="I453" i="18" s="1"/>
  <c r="H454" i="18"/>
  <c r="I454" i="18" s="1" a="1"/>
  <c r="I454" i="18" s="1"/>
  <c r="H455" i="18"/>
  <c r="I455" i="18" s="1" a="1"/>
  <c r="I455" i="18" s="1"/>
  <c r="H456" i="18"/>
  <c r="I456" i="18" s="1" a="1"/>
  <c r="I456" i="18" s="1"/>
  <c r="H457" i="18"/>
  <c r="I457" i="18" s="1" a="1"/>
  <c r="I457" i="18" s="1"/>
  <c r="H458" i="18"/>
  <c r="I458" i="18" s="1" a="1"/>
  <c r="I458" i="18" s="1"/>
  <c r="H459" i="18"/>
  <c r="I459" i="18" s="1" a="1"/>
  <c r="I459" i="18" s="1"/>
  <c r="H460" i="18"/>
  <c r="I460" i="18" a="1"/>
  <c r="I460" i="18" s="1"/>
  <c r="H461" i="18"/>
  <c r="I461" i="18" s="1" a="1"/>
  <c r="I461" i="18" s="1"/>
  <c r="H462" i="18"/>
  <c r="I462" i="18" s="1" a="1"/>
  <c r="I462" i="18" s="1"/>
  <c r="H463" i="18"/>
  <c r="I463" i="18" a="1"/>
  <c r="I463" i="18" s="1"/>
  <c r="H464" i="18"/>
  <c r="I464" i="18" s="1" a="1"/>
  <c r="I464" i="18" s="1"/>
  <c r="H465" i="18"/>
  <c r="I465" i="18" s="1" a="1"/>
  <c r="I465" i="18" s="1"/>
  <c r="H466" i="18"/>
  <c r="I466" i="18" s="1" a="1"/>
  <c r="I466" i="18" s="1"/>
  <c r="H467" i="18"/>
  <c r="I467" i="18" a="1"/>
  <c r="I467" i="18" s="1"/>
  <c r="H468" i="18"/>
  <c r="I468" i="18" s="1" a="1"/>
  <c r="I468" i="18" s="1"/>
  <c r="H469" i="18"/>
  <c r="I469" i="18" s="1" a="1"/>
  <c r="I469" i="18" s="1"/>
  <c r="H470" i="18"/>
  <c r="I470" i="18" s="1" a="1"/>
  <c r="I470" i="18" s="1"/>
  <c r="H471" i="18"/>
  <c r="I471" i="18" s="1" a="1"/>
  <c r="I471" i="18" s="1"/>
  <c r="H472" i="18"/>
  <c r="I472" i="18" a="1"/>
  <c r="I472" i="18" s="1"/>
  <c r="H473" i="18"/>
  <c r="I473" i="18" s="1" a="1"/>
  <c r="I473" i="18" s="1"/>
  <c r="H474" i="18"/>
  <c r="I474" i="18" s="1" a="1"/>
  <c r="I474" i="18" s="1"/>
  <c r="H475" i="18"/>
  <c r="I475" i="18" a="1"/>
  <c r="I475" i="18" s="1"/>
  <c r="H476" i="18"/>
  <c r="I476" i="18" a="1"/>
  <c r="I476" i="18"/>
  <c r="H477" i="18"/>
  <c r="I477" i="18" s="1" a="1"/>
  <c r="I477" i="18" s="1"/>
  <c r="H478" i="18"/>
  <c r="I478" i="18" s="1" a="1"/>
  <c r="I478" i="18" s="1"/>
  <c r="H479" i="18"/>
  <c r="I479" i="18" s="1" a="1"/>
  <c r="I479" i="18" s="1"/>
  <c r="H480" i="18"/>
  <c r="I480" i="18" s="1" a="1"/>
  <c r="I480" i="18" s="1"/>
  <c r="H481" i="18"/>
  <c r="I481" i="18" s="1" a="1"/>
  <c r="I481" i="18" s="1"/>
  <c r="H482" i="18"/>
  <c r="I482" i="18" s="1" a="1"/>
  <c r="I482" i="18" s="1"/>
  <c r="H483" i="18"/>
  <c r="I483" i="18" a="1"/>
  <c r="I483" i="18" s="1"/>
  <c r="H484" i="18"/>
  <c r="I484" i="18" a="1"/>
  <c r="I484" i="18" s="1"/>
  <c r="H485" i="18"/>
  <c r="I485" i="18" s="1" a="1"/>
  <c r="I485" i="18" s="1"/>
  <c r="H486" i="18"/>
  <c r="I486" i="18" s="1" a="1"/>
  <c r="I486" i="18" s="1"/>
  <c r="H487" i="18"/>
  <c r="I487" i="18" s="1" a="1"/>
  <c r="I487" i="18" s="1"/>
  <c r="H488" i="18"/>
  <c r="I488" i="18" s="1" a="1"/>
  <c r="I488" i="18" s="1"/>
  <c r="H489" i="18"/>
  <c r="I489" i="18" s="1" a="1"/>
  <c r="I489" i="18" s="1"/>
  <c r="H490" i="18"/>
  <c r="I490" i="18" s="1" a="1"/>
  <c r="I490" i="18" s="1"/>
  <c r="H491" i="18"/>
  <c r="I491" i="18" s="1" a="1"/>
  <c r="I491" i="18" s="1"/>
  <c r="H492" i="18"/>
  <c r="I492" i="18" a="1"/>
  <c r="I492" i="18" s="1"/>
  <c r="H493" i="18"/>
  <c r="I493" i="18" s="1" a="1"/>
  <c r="I493" i="18" s="1"/>
  <c r="H494" i="18"/>
  <c r="I494" i="18" s="1" a="1"/>
  <c r="I494" i="18" s="1"/>
  <c r="H495" i="18"/>
  <c r="I495" i="18" a="1"/>
  <c r="I495" i="18" s="1"/>
  <c r="H496" i="18"/>
  <c r="I496" i="18" s="1" a="1"/>
  <c r="I496" i="18" s="1"/>
  <c r="H497" i="18"/>
  <c r="I497" i="18" s="1" a="1"/>
  <c r="I497" i="18" s="1"/>
  <c r="H498" i="18"/>
  <c r="I498" i="18" s="1" a="1"/>
  <c r="I498" i="18" s="1"/>
  <c r="H499" i="18"/>
  <c r="I499" i="18" a="1"/>
  <c r="I499" i="18" s="1"/>
  <c r="H500" i="18"/>
  <c r="I500" i="18" s="1" a="1"/>
  <c r="I500" i="18" s="1"/>
  <c r="H501" i="18"/>
  <c r="I501" i="18" s="1" a="1"/>
  <c r="I501" i="18" s="1"/>
  <c r="H2" i="18"/>
  <c r="I2" i="18" s="1" a="1"/>
  <c r="I2" i="18" s="1"/>
  <c r="H3" i="17"/>
  <c r="I3" i="17" s="1" a="1"/>
  <c r="I3" i="17" s="1"/>
  <c r="H4" i="17"/>
  <c r="I4" i="17" s="1" a="1"/>
  <c r="I4" i="17" s="1"/>
  <c r="H5" i="17"/>
  <c r="I5" i="17" s="1" a="1"/>
  <c r="I5" i="17" s="1"/>
  <c r="H6" i="17"/>
  <c r="I6" i="17" s="1" a="1"/>
  <c r="I6" i="17" s="1"/>
  <c r="H7" i="17"/>
  <c r="I7" i="17" s="1" a="1"/>
  <c r="I7" i="17" s="1"/>
  <c r="H8" i="17"/>
  <c r="I8" i="17" s="1" a="1"/>
  <c r="I8" i="17" s="1"/>
  <c r="H9" i="17"/>
  <c r="I9" i="17" s="1" a="1"/>
  <c r="I9" i="17" s="1"/>
  <c r="H10" i="17"/>
  <c r="I10" i="17" s="1" a="1"/>
  <c r="I10" i="17" s="1"/>
  <c r="H11" i="17"/>
  <c r="I11" i="17" s="1" a="1"/>
  <c r="I11" i="17" s="1"/>
  <c r="H12" i="17"/>
  <c r="I12" i="17" s="1" a="1"/>
  <c r="I12" i="17" s="1"/>
  <c r="H13" i="17"/>
  <c r="I13" i="17" s="1" a="1"/>
  <c r="I13" i="17" s="1"/>
  <c r="H14" i="17"/>
  <c r="I14" i="17" s="1" a="1"/>
  <c r="I14" i="17" s="1"/>
  <c r="H15" i="17"/>
  <c r="I15" i="17" s="1" a="1"/>
  <c r="I15" i="17" s="1"/>
  <c r="H16" i="17"/>
  <c r="I16" i="17" s="1" a="1"/>
  <c r="I16" i="17" s="1"/>
  <c r="H17" i="17"/>
  <c r="I17" i="17" s="1" a="1"/>
  <c r="I17" i="17" s="1"/>
  <c r="H18" i="17"/>
  <c r="I18" i="17" s="1" a="1"/>
  <c r="I18" i="17" s="1"/>
  <c r="H19" i="17"/>
  <c r="I19" i="17" s="1" a="1"/>
  <c r="I19" i="17" s="1"/>
  <c r="H20" i="17"/>
  <c r="I20" i="17" s="1" a="1"/>
  <c r="I20" i="17" s="1"/>
  <c r="H21" i="17"/>
  <c r="I21" i="17" s="1" a="1"/>
  <c r="I21" i="17" s="1"/>
  <c r="H22" i="17"/>
  <c r="I22" i="17" s="1" a="1"/>
  <c r="I22" i="17" s="1"/>
  <c r="H23" i="17"/>
  <c r="I23" i="17" s="1" a="1"/>
  <c r="I23" i="17" s="1"/>
  <c r="H24" i="17"/>
  <c r="I24" i="17" a="1"/>
  <c r="I24" i="17" s="1"/>
  <c r="H25" i="17"/>
  <c r="I25" i="17" s="1" a="1"/>
  <c r="I25" i="17" s="1"/>
  <c r="H26" i="17"/>
  <c r="I26" i="17" a="1"/>
  <c r="I26" i="17" s="1"/>
  <c r="H27" i="17"/>
  <c r="I27" i="17" s="1" a="1"/>
  <c r="I27" i="17" s="1"/>
  <c r="H28" i="17"/>
  <c r="I28" i="17" s="1" a="1"/>
  <c r="I28" i="17" s="1"/>
  <c r="H29" i="17"/>
  <c r="I29" i="17" s="1" a="1"/>
  <c r="I29" i="17" s="1"/>
  <c r="H30" i="17"/>
  <c r="I30" i="17" s="1" a="1"/>
  <c r="I30" i="17" s="1"/>
  <c r="H31" i="17"/>
  <c r="I31" i="17" s="1" a="1"/>
  <c r="I31" i="17" s="1"/>
  <c r="H32" i="17"/>
  <c r="I32" i="17" s="1" a="1"/>
  <c r="I32" i="17" s="1"/>
  <c r="H33" i="17"/>
  <c r="I33" i="17" s="1" a="1"/>
  <c r="I33" i="17" s="1"/>
  <c r="H34" i="17"/>
  <c r="I34" i="17" s="1" a="1"/>
  <c r="I34" i="17" s="1"/>
  <c r="H35" i="17"/>
  <c r="I35" i="17" s="1" a="1"/>
  <c r="I35" i="17" s="1"/>
  <c r="H36" i="17"/>
  <c r="I36" i="17" s="1" a="1"/>
  <c r="I36" i="17" s="1"/>
  <c r="H37" i="17"/>
  <c r="I37" i="17" s="1" a="1"/>
  <c r="I37" i="17" s="1"/>
  <c r="H38" i="17"/>
  <c r="I38" i="17" s="1" a="1"/>
  <c r="I38" i="17" s="1"/>
  <c r="H39" i="17"/>
  <c r="I39" i="17" s="1" a="1"/>
  <c r="I39" i="17" s="1"/>
  <c r="H40" i="17"/>
  <c r="I40" i="17" a="1"/>
  <c r="I40" i="17" s="1"/>
  <c r="H41" i="17"/>
  <c r="I41" i="17" s="1" a="1"/>
  <c r="I41" i="17" s="1"/>
  <c r="H42" i="17"/>
  <c r="I42" i="17" a="1"/>
  <c r="I42" i="17" s="1"/>
  <c r="H43" i="17"/>
  <c r="I43" i="17" s="1" a="1"/>
  <c r="I43" i="17" s="1"/>
  <c r="H44" i="17"/>
  <c r="I44" i="17" s="1" a="1"/>
  <c r="I44" i="17" s="1"/>
  <c r="H45" i="17"/>
  <c r="I45" i="17" s="1" a="1"/>
  <c r="I45" i="17" s="1"/>
  <c r="H46" i="17"/>
  <c r="I46" i="17" s="1" a="1"/>
  <c r="I46" i="17" s="1"/>
  <c r="H47" i="17"/>
  <c r="I47" i="17" s="1" a="1"/>
  <c r="I47" i="17" s="1"/>
  <c r="H48" i="17"/>
  <c r="I48" i="17" s="1" a="1"/>
  <c r="I48" i="17" s="1"/>
  <c r="H49" i="17"/>
  <c r="I49" i="17" s="1" a="1"/>
  <c r="I49" i="17" s="1"/>
  <c r="H50" i="17"/>
  <c r="I50" i="17" s="1" a="1"/>
  <c r="I50" i="17" s="1"/>
  <c r="H51" i="17"/>
  <c r="I51" i="17" s="1" a="1"/>
  <c r="I51" i="17" s="1"/>
  <c r="H52" i="17"/>
  <c r="I52" i="17" s="1" a="1"/>
  <c r="I52" i="17" s="1"/>
  <c r="H53" i="17"/>
  <c r="I53" i="17" s="1" a="1"/>
  <c r="I53" i="17" s="1"/>
  <c r="H54" i="17"/>
  <c r="I54" i="17" s="1" a="1"/>
  <c r="I54" i="17" s="1"/>
  <c r="H55" i="17"/>
  <c r="I55" i="17" s="1" a="1"/>
  <c r="I55" i="17"/>
  <c r="H56" i="17"/>
  <c r="I56" i="17" s="1" a="1"/>
  <c r="I56" i="17" s="1"/>
  <c r="H57" i="17"/>
  <c r="I57" i="17" s="1" a="1"/>
  <c r="I57" i="17" s="1"/>
  <c r="H58" i="17"/>
  <c r="I58" i="17" a="1"/>
  <c r="I58" i="17" s="1"/>
  <c r="H59" i="17"/>
  <c r="I59" i="17" s="1" a="1"/>
  <c r="I59" i="17" s="1"/>
  <c r="H60" i="17"/>
  <c r="I60" i="17" s="1" a="1"/>
  <c r="I60" i="17" s="1"/>
  <c r="H61" i="17"/>
  <c r="I61" i="17" s="1" a="1"/>
  <c r="I61" i="17" s="1"/>
  <c r="H62" i="17"/>
  <c r="I62" i="17" s="1" a="1"/>
  <c r="I62" i="17" s="1"/>
  <c r="H63" i="17"/>
  <c r="I63" i="17" s="1" a="1"/>
  <c r="I63" i="17" s="1"/>
  <c r="H64" i="17"/>
  <c r="I64" i="17" a="1"/>
  <c r="I64" i="17" s="1"/>
  <c r="H65" i="17"/>
  <c r="I65" i="17" s="1" a="1"/>
  <c r="I65" i="17" s="1"/>
  <c r="H66" i="17"/>
  <c r="I66" i="17" s="1" a="1"/>
  <c r="I66" i="17" s="1"/>
  <c r="H67" i="17"/>
  <c r="I67" i="17" s="1" a="1"/>
  <c r="I67" i="17" s="1"/>
  <c r="H68" i="17"/>
  <c r="I68" i="17" s="1" a="1"/>
  <c r="I68" i="17" s="1"/>
  <c r="H69" i="17"/>
  <c r="I69" i="17" s="1" a="1"/>
  <c r="I69" i="17" s="1"/>
  <c r="H70" i="17"/>
  <c r="I70" i="17" s="1" a="1"/>
  <c r="I70" i="17" s="1"/>
  <c r="H71" i="17"/>
  <c r="I71" i="17" s="1" a="1"/>
  <c r="I71" i="17" s="1"/>
  <c r="H72" i="17"/>
  <c r="I72" i="17" s="1" a="1"/>
  <c r="I72" i="17" s="1"/>
  <c r="H73" i="17"/>
  <c r="I73" i="17" s="1" a="1"/>
  <c r="I73" i="17" s="1"/>
  <c r="H74" i="17"/>
  <c r="I74" i="17" s="1" a="1"/>
  <c r="I74" i="17" s="1"/>
  <c r="H75" i="17"/>
  <c r="I75" i="17" s="1" a="1"/>
  <c r="I75" i="17" s="1"/>
  <c r="H76" i="17"/>
  <c r="I76" i="17" s="1" a="1"/>
  <c r="I76" i="17" s="1"/>
  <c r="H77" i="17"/>
  <c r="I77" i="17" s="1" a="1"/>
  <c r="I77" i="17" s="1"/>
  <c r="H78" i="17"/>
  <c r="I78" i="17" s="1" a="1"/>
  <c r="I78" i="17" s="1"/>
  <c r="H79" i="17"/>
  <c r="I79" i="17" s="1" a="1"/>
  <c r="I79" i="17" s="1"/>
  <c r="H80" i="17"/>
  <c r="I80" i="17" s="1" a="1"/>
  <c r="I80" i="17" s="1"/>
  <c r="H81" i="17"/>
  <c r="I81" i="17" s="1" a="1"/>
  <c r="I81" i="17" s="1"/>
  <c r="H82" i="17"/>
  <c r="I82" i="17" a="1"/>
  <c r="I82" i="17" s="1"/>
  <c r="H83" i="17"/>
  <c r="I83" i="17" s="1" a="1"/>
  <c r="I83" i="17" s="1"/>
  <c r="H84" i="17"/>
  <c r="I84" i="17" s="1" a="1"/>
  <c r="I84" i="17" s="1"/>
  <c r="H85" i="17"/>
  <c r="I85" i="17" s="1" a="1"/>
  <c r="I85" i="17" s="1"/>
  <c r="H86" i="17"/>
  <c r="I86" i="17" s="1" a="1"/>
  <c r="I86" i="17" s="1"/>
  <c r="H87" i="17"/>
  <c r="I87" i="17" s="1" a="1"/>
  <c r="I87" i="17" s="1"/>
  <c r="H88" i="17"/>
  <c r="I88" i="17" a="1"/>
  <c r="I88" i="17" s="1"/>
  <c r="H89" i="17"/>
  <c r="I89" i="17" s="1" a="1"/>
  <c r="I89" i="17" s="1"/>
  <c r="H90" i="17"/>
  <c r="I90" i="17" s="1" a="1"/>
  <c r="I90" i="17" s="1"/>
  <c r="H91" i="17"/>
  <c r="I91" i="17" s="1" a="1"/>
  <c r="I91" i="17" s="1"/>
  <c r="H92" i="17"/>
  <c r="I92" i="17" s="1" a="1"/>
  <c r="I92" i="17" s="1"/>
  <c r="H93" i="17"/>
  <c r="I93" i="17" s="1" a="1"/>
  <c r="I93" i="17" s="1"/>
  <c r="H94" i="17"/>
  <c r="I94" i="17" s="1" a="1"/>
  <c r="I94" i="17" s="1"/>
  <c r="H95" i="17"/>
  <c r="I95" i="17" s="1" a="1"/>
  <c r="I95" i="17" s="1"/>
  <c r="H96" i="17"/>
  <c r="I96" i="17" s="1" a="1"/>
  <c r="I96" i="17" s="1"/>
  <c r="H97" i="17"/>
  <c r="I97" i="17" s="1" a="1"/>
  <c r="I97" i="17" s="1"/>
  <c r="H98" i="17"/>
  <c r="I98" i="17" a="1"/>
  <c r="I98" i="17" s="1"/>
  <c r="H99" i="17"/>
  <c r="I99" i="17" s="1" a="1"/>
  <c r="I99" i="17" s="1"/>
  <c r="H100" i="17"/>
  <c r="I100" i="17" s="1" a="1"/>
  <c r="I100" i="17" s="1"/>
  <c r="H101" i="17"/>
  <c r="I101" i="17" s="1" a="1"/>
  <c r="I101" i="17" s="1"/>
  <c r="H102" i="17"/>
  <c r="I102" i="17" s="1" a="1"/>
  <c r="I102" i="17" s="1"/>
  <c r="H103" i="17"/>
  <c r="I103" i="17" s="1" a="1"/>
  <c r="I103" i="17" s="1"/>
  <c r="H104" i="17"/>
  <c r="I104" i="17" s="1" a="1"/>
  <c r="I104" i="17" s="1"/>
  <c r="H105" i="17"/>
  <c r="I105" i="17" a="1"/>
  <c r="I105" i="17" s="1"/>
  <c r="H106" i="17"/>
  <c r="I106" i="17" s="1" a="1"/>
  <c r="I106" i="17" s="1"/>
  <c r="H107" i="17"/>
  <c r="I107" i="17" s="1" a="1"/>
  <c r="I107" i="17" s="1"/>
  <c r="H108" i="17"/>
  <c r="I108" i="17" s="1" a="1"/>
  <c r="I108" i="17" s="1"/>
  <c r="H109" i="17"/>
  <c r="I109" i="17" s="1" a="1"/>
  <c r="I109" i="17" s="1"/>
  <c r="H110" i="17"/>
  <c r="I110" i="17" s="1" a="1"/>
  <c r="I110" i="17" s="1"/>
  <c r="H111" i="17"/>
  <c r="I111" i="17" s="1" a="1"/>
  <c r="I111" i="17"/>
  <c r="H112" i="17"/>
  <c r="I112" i="17" s="1" a="1"/>
  <c r="I112" i="17" s="1"/>
  <c r="H113" i="17"/>
  <c r="I113" i="17" a="1"/>
  <c r="I113" i="17" s="1"/>
  <c r="H114" i="17"/>
  <c r="I114" i="17" s="1" a="1"/>
  <c r="I114" i="17" s="1"/>
  <c r="H115" i="17"/>
  <c r="I115" i="17" s="1" a="1"/>
  <c r="I115" i="17" s="1"/>
  <c r="H116" i="17"/>
  <c r="I116" i="17" s="1" a="1"/>
  <c r="I116" i="17" s="1"/>
  <c r="H117" i="17"/>
  <c r="I117" i="17" s="1" a="1"/>
  <c r="I117" i="17" s="1"/>
  <c r="H118" i="17"/>
  <c r="I118" i="17" s="1" a="1"/>
  <c r="I118" i="17" s="1"/>
  <c r="H119" i="17"/>
  <c r="I119" i="17" s="1" a="1"/>
  <c r="I119" i="17" s="1"/>
  <c r="H120" i="17"/>
  <c r="I120" i="17" s="1" a="1"/>
  <c r="I120" i="17" s="1"/>
  <c r="H121" i="17"/>
  <c r="I121" i="17" a="1"/>
  <c r="I121" i="17" s="1"/>
  <c r="H122" i="17"/>
  <c r="I122" i="17" s="1" a="1"/>
  <c r="I122" i="17" s="1"/>
  <c r="H123" i="17"/>
  <c r="I123" i="17" s="1" a="1"/>
  <c r="I123" i="17" s="1"/>
  <c r="H124" i="17"/>
  <c r="I124" i="17" s="1" a="1"/>
  <c r="I124" i="17" s="1"/>
  <c r="H125" i="17"/>
  <c r="I125" i="17" s="1" a="1"/>
  <c r="I125" i="17" s="1"/>
  <c r="H126" i="17"/>
  <c r="I126" i="17" s="1" a="1"/>
  <c r="I126" i="17" s="1"/>
  <c r="H127" i="17"/>
  <c r="I127" i="17" s="1" a="1"/>
  <c r="I127" i="17"/>
  <c r="H128" i="17"/>
  <c r="I128" i="17" s="1" a="1"/>
  <c r="I128" i="17" s="1"/>
  <c r="H129" i="17"/>
  <c r="I129" i="17" s="1" a="1"/>
  <c r="I129" i="17" s="1"/>
  <c r="H130" i="17"/>
  <c r="I130" i="17" s="1" a="1"/>
  <c r="I130" i="17" s="1"/>
  <c r="H131" i="17"/>
  <c r="I131" i="17" s="1" a="1"/>
  <c r="I131" i="17" s="1"/>
  <c r="H132" i="17"/>
  <c r="I132" i="17" s="1" a="1"/>
  <c r="I132" i="17" s="1"/>
  <c r="H133" i="17"/>
  <c r="I133" i="17" s="1" a="1"/>
  <c r="I133" i="17" s="1"/>
  <c r="H134" i="17"/>
  <c r="I134" i="17" s="1" a="1"/>
  <c r="I134" i="17" s="1"/>
  <c r="H135" i="17"/>
  <c r="I135" i="17" s="1" a="1"/>
  <c r="I135" i="17" s="1"/>
  <c r="H136" i="17"/>
  <c r="I136" i="17" s="1" a="1"/>
  <c r="I136" i="17" s="1"/>
  <c r="H137" i="17"/>
  <c r="I137" i="17" a="1"/>
  <c r="I137" i="17" s="1"/>
  <c r="H138" i="17"/>
  <c r="I138" i="17" s="1" a="1"/>
  <c r="I138" i="17" s="1"/>
  <c r="H139" i="17"/>
  <c r="I139" i="17" s="1" a="1"/>
  <c r="I139" i="17" s="1"/>
  <c r="H140" i="17"/>
  <c r="I140" i="17" s="1" a="1"/>
  <c r="I140" i="17" s="1"/>
  <c r="H141" i="17"/>
  <c r="I141" i="17" s="1" a="1"/>
  <c r="I141" i="17" s="1"/>
  <c r="H142" i="17"/>
  <c r="I142" i="17" s="1" a="1"/>
  <c r="I142" i="17" s="1"/>
  <c r="H143" i="17"/>
  <c r="I143" i="17" s="1" a="1"/>
  <c r="I143" i="17" s="1"/>
  <c r="H144" i="17"/>
  <c r="I144" i="17" s="1" a="1"/>
  <c r="I144" i="17" s="1"/>
  <c r="H145" i="17"/>
  <c r="I145" i="17" s="1" a="1"/>
  <c r="I145" i="17" s="1"/>
  <c r="H146" i="17"/>
  <c r="I146" i="17" a="1"/>
  <c r="I146" i="17" s="1"/>
  <c r="H147" i="17"/>
  <c r="I147" i="17" s="1" a="1"/>
  <c r="I147" i="17" s="1"/>
  <c r="H148" i="17"/>
  <c r="I148" i="17" s="1" a="1"/>
  <c r="I148" i="17" s="1"/>
  <c r="H149" i="17"/>
  <c r="I149" i="17" s="1" a="1"/>
  <c r="I149" i="17" s="1"/>
  <c r="H150" i="17"/>
  <c r="I150" i="17" s="1" a="1"/>
  <c r="I150" i="17" s="1"/>
  <c r="H151" i="17"/>
  <c r="I151" i="17" s="1" a="1"/>
  <c r="I151" i="17" s="1"/>
  <c r="H152" i="17"/>
  <c r="I152" i="17" a="1"/>
  <c r="I152" i="17" s="1"/>
  <c r="H153" i="17"/>
  <c r="I153" i="17" s="1" a="1"/>
  <c r="I153" i="17" s="1"/>
  <c r="H154" i="17"/>
  <c r="I154" i="17" a="1"/>
  <c r="I154" i="17" s="1"/>
  <c r="H155" i="17"/>
  <c r="I155" i="17" s="1" a="1"/>
  <c r="I155" i="17" s="1"/>
  <c r="H156" i="17"/>
  <c r="I156" i="17" s="1" a="1"/>
  <c r="I156" i="17" s="1"/>
  <c r="H157" i="17"/>
  <c r="I157" i="17" s="1" a="1"/>
  <c r="I157" i="17" s="1"/>
  <c r="H158" i="17"/>
  <c r="I158" i="17" s="1" a="1"/>
  <c r="I158" i="17" s="1"/>
  <c r="H159" i="17"/>
  <c r="I159" i="17" s="1" a="1"/>
  <c r="I159" i="17" s="1"/>
  <c r="H160" i="17"/>
  <c r="I160" i="17" s="1" a="1"/>
  <c r="I160" i="17" s="1"/>
  <c r="H161" i="17"/>
  <c r="I161" i="17" a="1"/>
  <c r="I161" i="17" s="1"/>
  <c r="H162" i="17"/>
  <c r="I162" i="17" s="1" a="1"/>
  <c r="I162" i="17" s="1"/>
  <c r="H163" i="17"/>
  <c r="I163" i="17" s="1" a="1"/>
  <c r="I163" i="17" s="1"/>
  <c r="H164" i="17"/>
  <c r="I164" i="17" s="1" a="1"/>
  <c r="I164" i="17" s="1"/>
  <c r="H165" i="17"/>
  <c r="I165" i="17" s="1" a="1"/>
  <c r="I165" i="17" s="1"/>
  <c r="H166" i="17"/>
  <c r="I166" i="17" s="1" a="1"/>
  <c r="I166" i="17" s="1"/>
  <c r="H167" i="17"/>
  <c r="I167" i="17" a="1"/>
  <c r="I167" i="17"/>
  <c r="H168" i="17"/>
  <c r="I168" i="17" s="1" a="1"/>
  <c r="I168" i="17" s="1"/>
  <c r="H169" i="17"/>
  <c r="I169" i="17" a="1"/>
  <c r="I169" i="17" s="1"/>
  <c r="H170" i="17"/>
  <c r="I170" i="17" s="1" a="1"/>
  <c r="I170" i="17" s="1"/>
  <c r="H171" i="17"/>
  <c r="I171" i="17" s="1" a="1"/>
  <c r="I171" i="17" s="1"/>
  <c r="H172" i="17"/>
  <c r="I172" i="17" s="1" a="1"/>
  <c r="I172" i="17" s="1"/>
  <c r="H173" i="17"/>
  <c r="I173" i="17" s="1" a="1"/>
  <c r="I173" i="17" s="1"/>
  <c r="H174" i="17"/>
  <c r="I174" i="17" s="1" a="1"/>
  <c r="I174" i="17" s="1"/>
  <c r="H175" i="17"/>
  <c r="I175" i="17" a="1"/>
  <c r="I175" i="17" s="1"/>
  <c r="H176" i="17"/>
  <c r="I176" i="17" a="1"/>
  <c r="I176" i="17"/>
  <c r="H177" i="17"/>
  <c r="I177" i="17" s="1" a="1"/>
  <c r="I177" i="17" s="1"/>
  <c r="H178" i="17"/>
  <c r="I178" i="17" a="1"/>
  <c r="I178" i="17" s="1"/>
  <c r="H179" i="17"/>
  <c r="I179" i="17" s="1" a="1"/>
  <c r="I179" i="17" s="1"/>
  <c r="H180" i="17"/>
  <c r="I180" i="17" s="1" a="1"/>
  <c r="I180" i="17" s="1"/>
  <c r="H181" i="17"/>
  <c r="I181" i="17" s="1" a="1"/>
  <c r="I181" i="17" s="1"/>
  <c r="H182" i="17"/>
  <c r="I182" i="17" s="1" a="1"/>
  <c r="I182" i="17" s="1"/>
  <c r="H183" i="17"/>
  <c r="I183" i="17" s="1" a="1"/>
  <c r="I183" i="17" s="1"/>
  <c r="H184" i="17"/>
  <c r="I184" i="17" s="1" a="1"/>
  <c r="I184" i="17" s="1"/>
  <c r="H185" i="17"/>
  <c r="I185" i="17" s="1" a="1"/>
  <c r="I185" i="17" s="1"/>
  <c r="H186" i="17"/>
  <c r="I186" i="17" s="1" a="1"/>
  <c r="I186" i="17" s="1"/>
  <c r="H187" i="17"/>
  <c r="I187" i="17" s="1" a="1"/>
  <c r="I187" i="17" s="1"/>
  <c r="H188" i="17"/>
  <c r="I188" i="17" s="1" a="1"/>
  <c r="I188" i="17" s="1"/>
  <c r="H189" i="17"/>
  <c r="I189" i="17" s="1" a="1"/>
  <c r="I189" i="17" s="1"/>
  <c r="H190" i="17"/>
  <c r="I190" i="17" s="1" a="1"/>
  <c r="I190" i="17" s="1"/>
  <c r="H191" i="17"/>
  <c r="I191" i="17" s="1" a="1"/>
  <c r="I191" i="17" s="1"/>
  <c r="H192" i="17"/>
  <c r="I192" i="17" s="1" a="1"/>
  <c r="I192" i="17" s="1"/>
  <c r="H193" i="17"/>
  <c r="I193" i="17" s="1" a="1"/>
  <c r="I193" i="17" s="1"/>
  <c r="H194" i="17"/>
  <c r="I194" i="17" s="1" a="1"/>
  <c r="I194" i="17" s="1"/>
  <c r="H195" i="17"/>
  <c r="I195" i="17" a="1"/>
  <c r="I195" i="17" s="1"/>
  <c r="H196" i="17"/>
  <c r="I196" i="17" s="1" a="1"/>
  <c r="I196" i="17" s="1"/>
  <c r="H197" i="17"/>
  <c r="I197" i="17" s="1" a="1"/>
  <c r="I197" i="17" s="1"/>
  <c r="H198" i="17"/>
  <c r="I198" i="17" s="1" a="1"/>
  <c r="I198" i="17" s="1"/>
  <c r="H199" i="17"/>
  <c r="I199" i="17" s="1" a="1"/>
  <c r="I199" i="17" s="1"/>
  <c r="H200" i="17"/>
  <c r="I200" i="17" a="1"/>
  <c r="I200" i="17" s="1"/>
  <c r="H201" i="17"/>
  <c r="I201" i="17" a="1"/>
  <c r="I201" i="17" s="1"/>
  <c r="H202" i="17"/>
  <c r="I202" i="17" s="1" a="1"/>
  <c r="I202" i="17" s="1"/>
  <c r="H203" i="17"/>
  <c r="I203" i="17" s="1" a="1"/>
  <c r="I203" i="17" s="1"/>
  <c r="H204" i="17"/>
  <c r="I204" i="17" s="1" a="1"/>
  <c r="I204" i="17" s="1"/>
  <c r="H205" i="17"/>
  <c r="I205" i="17" s="1" a="1"/>
  <c r="I205" i="17" s="1"/>
  <c r="H206" i="17"/>
  <c r="I206" i="17" s="1" a="1"/>
  <c r="I206" i="17" s="1"/>
  <c r="H207" i="17"/>
  <c r="I207" i="17" a="1"/>
  <c r="I207" i="17" s="1"/>
  <c r="H208" i="17"/>
  <c r="I208" i="17" s="1" a="1"/>
  <c r="I208" i="17" s="1"/>
  <c r="H209" i="17"/>
  <c r="I209" i="17" a="1"/>
  <c r="I209" i="17" s="1"/>
  <c r="H210" i="17"/>
  <c r="I210" i="17" a="1"/>
  <c r="I210" i="17" s="1"/>
  <c r="H211" i="17"/>
  <c r="I211" i="17" s="1" a="1"/>
  <c r="I211" i="17" s="1"/>
  <c r="H212" i="17"/>
  <c r="I212" i="17" s="1" a="1"/>
  <c r="I212" i="17" s="1"/>
  <c r="H213" i="17"/>
  <c r="I213" i="17" s="1" a="1"/>
  <c r="I213" i="17" s="1"/>
  <c r="H214" i="17"/>
  <c r="I214" i="17" s="1" a="1"/>
  <c r="I214" i="17" s="1"/>
  <c r="H215" i="17"/>
  <c r="I215" i="17" a="1"/>
  <c r="I215" i="17"/>
  <c r="H216" i="17"/>
  <c r="I216" i="17" s="1" a="1"/>
  <c r="I216" i="17" s="1"/>
  <c r="H217" i="17"/>
  <c r="I217" i="17" s="1" a="1"/>
  <c r="I217" i="17" s="1"/>
  <c r="H218" i="17"/>
  <c r="I218" i="17" a="1"/>
  <c r="I218" i="17" s="1"/>
  <c r="H219" i="17"/>
  <c r="I219" i="17" s="1" a="1"/>
  <c r="I219" i="17" s="1"/>
  <c r="H220" i="17"/>
  <c r="I220" i="17" s="1" a="1"/>
  <c r="I220" i="17" s="1"/>
  <c r="H221" i="17"/>
  <c r="I221" i="17" s="1" a="1"/>
  <c r="I221" i="17" s="1"/>
  <c r="H222" i="17"/>
  <c r="I222" i="17" s="1" a="1"/>
  <c r="I222" i="17" s="1"/>
  <c r="H223" i="17"/>
  <c r="I223" i="17" a="1"/>
  <c r="I223" i="17"/>
  <c r="H224" i="17"/>
  <c r="I224" i="17" s="1" a="1"/>
  <c r="I224" i="17" s="1"/>
  <c r="H225" i="17"/>
  <c r="I225" i="17" a="1"/>
  <c r="I225" i="17" s="1"/>
  <c r="H226" i="17"/>
  <c r="I226" i="17" s="1" a="1"/>
  <c r="I226" i="17" s="1"/>
  <c r="H227" i="17"/>
  <c r="I227" i="17" a="1"/>
  <c r="I227" i="17" s="1"/>
  <c r="H228" i="17"/>
  <c r="I228" i="17" s="1" a="1"/>
  <c r="I228" i="17" s="1"/>
  <c r="H229" i="17"/>
  <c r="I229" i="17" s="1" a="1"/>
  <c r="I229" i="17" s="1"/>
  <c r="H230" i="17"/>
  <c r="I230" i="17" s="1" a="1"/>
  <c r="I230" i="17" s="1"/>
  <c r="H231" i="17"/>
  <c r="I231" i="17" s="1" a="1"/>
  <c r="I231" i="17" s="1"/>
  <c r="H232" i="17"/>
  <c r="I232" i="17" s="1" a="1"/>
  <c r="I232" i="17" s="1"/>
  <c r="H233" i="17"/>
  <c r="I233" i="17" a="1"/>
  <c r="I233" i="17" s="1"/>
  <c r="H234" i="17"/>
  <c r="I234" i="17" s="1" a="1"/>
  <c r="I234" i="17" s="1"/>
  <c r="H235" i="17"/>
  <c r="I235" i="17" a="1"/>
  <c r="I235" i="17" s="1"/>
  <c r="H236" i="17"/>
  <c r="I236" i="17" s="1" a="1"/>
  <c r="I236" i="17" s="1"/>
  <c r="H237" i="17"/>
  <c r="I237" i="17" s="1" a="1"/>
  <c r="I237" i="17" s="1"/>
  <c r="H238" i="17"/>
  <c r="I238" i="17" s="1" a="1"/>
  <c r="I238" i="17" s="1"/>
  <c r="H239" i="17"/>
  <c r="I239" i="17" a="1"/>
  <c r="I239" i="17" s="1"/>
  <c r="H240" i="17"/>
  <c r="I240" i="17" a="1"/>
  <c r="I240" i="17"/>
  <c r="H241" i="17"/>
  <c r="I241" i="17" s="1" a="1"/>
  <c r="I241" i="17" s="1"/>
  <c r="H242" i="17"/>
  <c r="I242" i="17" a="1"/>
  <c r="I242" i="17" s="1"/>
  <c r="H243" i="17"/>
  <c r="I243" i="17" a="1"/>
  <c r="I243" i="17" s="1"/>
  <c r="H244" i="17"/>
  <c r="I244" i="17" s="1" a="1"/>
  <c r="I244" i="17" s="1"/>
  <c r="H245" i="17"/>
  <c r="I245" i="17" s="1" a="1"/>
  <c r="I245" i="17" s="1"/>
  <c r="H246" i="17"/>
  <c r="I246" i="17" s="1" a="1"/>
  <c r="I246" i="17" s="1"/>
  <c r="H247" i="17"/>
  <c r="I247" i="17" a="1"/>
  <c r="I247" i="17"/>
  <c r="H248" i="17"/>
  <c r="I248" i="17" s="1" a="1"/>
  <c r="I248" i="17"/>
  <c r="H249" i="17"/>
  <c r="I249" i="17" s="1" a="1"/>
  <c r="I249" i="17" s="1"/>
  <c r="H250" i="17"/>
  <c r="I250" i="17" s="1" a="1"/>
  <c r="I250" i="17" s="1"/>
  <c r="H251" i="17"/>
  <c r="I251" i="17" s="1" a="1"/>
  <c r="I251" i="17" s="1"/>
  <c r="H252" i="17"/>
  <c r="I252" i="17" s="1" a="1"/>
  <c r="I252" i="17" s="1"/>
  <c r="H253" i="17"/>
  <c r="I253" i="17" s="1" a="1"/>
  <c r="I253" i="17" s="1"/>
  <c r="H254" i="17"/>
  <c r="I254" i="17" s="1" a="1"/>
  <c r="I254" i="17" s="1"/>
  <c r="H255" i="17"/>
  <c r="I255" i="17" s="1" a="1"/>
  <c r="I255" i="17" s="1"/>
  <c r="H256" i="17"/>
  <c r="I256" i="17" s="1" a="1"/>
  <c r="I256" i="17" s="1"/>
  <c r="H257" i="17"/>
  <c r="I257" i="17" s="1" a="1"/>
  <c r="I257" i="17" s="1"/>
  <c r="H258" i="17"/>
  <c r="I258" i="17" s="1" a="1"/>
  <c r="I258" i="17" s="1"/>
  <c r="H259" i="17"/>
  <c r="I259" i="17" a="1"/>
  <c r="I259" i="17" s="1"/>
  <c r="H260" i="17"/>
  <c r="I260" i="17" s="1" a="1"/>
  <c r="I260" i="17" s="1"/>
  <c r="H261" i="17"/>
  <c r="I261" i="17" s="1" a="1"/>
  <c r="I261" i="17" s="1"/>
  <c r="H262" i="17"/>
  <c r="I262" i="17" s="1" a="1"/>
  <c r="I262" i="17" s="1"/>
  <c r="H263" i="17"/>
  <c r="I263" i="17" s="1" a="1"/>
  <c r="I263" i="17" s="1"/>
  <c r="H264" i="17"/>
  <c r="I264" i="17" a="1"/>
  <c r="I264" i="17" s="1"/>
  <c r="H265" i="17"/>
  <c r="I265" i="17" a="1"/>
  <c r="I265" i="17" s="1"/>
  <c r="H266" i="17"/>
  <c r="I266" i="17" s="1" a="1"/>
  <c r="I266" i="17" s="1"/>
  <c r="H267" i="17"/>
  <c r="I267" i="17" s="1" a="1"/>
  <c r="I267" i="17" s="1"/>
  <c r="H268" i="17"/>
  <c r="I268" i="17" s="1" a="1"/>
  <c r="I268" i="17" s="1"/>
  <c r="H269" i="17"/>
  <c r="I269" i="17" s="1" a="1"/>
  <c r="I269" i="17" s="1"/>
  <c r="H270" i="17"/>
  <c r="I270" i="17" s="1" a="1"/>
  <c r="I270" i="17" s="1"/>
  <c r="H271" i="17"/>
  <c r="I271" i="17" s="1" a="1"/>
  <c r="I271" i="17" s="1"/>
  <c r="H272" i="17"/>
  <c r="I272" i="17" s="1" a="1"/>
  <c r="I272" i="17" s="1"/>
  <c r="H273" i="17"/>
  <c r="I273" i="17" a="1"/>
  <c r="I273" i="17" s="1"/>
  <c r="H274" i="17"/>
  <c r="I274" i="17" s="1" a="1"/>
  <c r="I274" i="17" s="1"/>
  <c r="H275" i="17"/>
  <c r="I275" i="17" s="1" a="1"/>
  <c r="I275" i="17" s="1"/>
  <c r="H276" i="17"/>
  <c r="I276" i="17" s="1" a="1"/>
  <c r="I276" i="17" s="1"/>
  <c r="H277" i="17"/>
  <c r="I277" i="17" s="1" a="1"/>
  <c r="I277" i="17" s="1"/>
  <c r="H278" i="17"/>
  <c r="I278" i="17" s="1" a="1"/>
  <c r="I278" i="17" s="1"/>
  <c r="H279" i="17"/>
  <c r="I279" i="17" a="1"/>
  <c r="I279" i="17" s="1"/>
  <c r="H280" i="17"/>
  <c r="I280" i="17" s="1" a="1"/>
  <c r="I280" i="17" s="1"/>
  <c r="H281" i="17"/>
  <c r="I281" i="17" s="1" a="1"/>
  <c r="I281" i="17" s="1"/>
  <c r="H282" i="17"/>
  <c r="I282" i="17" a="1"/>
  <c r="I282" i="17" s="1"/>
  <c r="H283" i="17"/>
  <c r="I283" i="17" s="1" a="1"/>
  <c r="I283" i="17" s="1"/>
  <c r="H284" i="17"/>
  <c r="I284" i="17" s="1" a="1"/>
  <c r="I284" i="17" s="1"/>
  <c r="H285" i="17"/>
  <c r="I285" i="17" s="1" a="1"/>
  <c r="I285" i="17" s="1"/>
  <c r="H286" i="17"/>
  <c r="I286" i="17" s="1" a="1"/>
  <c r="I286" i="17" s="1"/>
  <c r="H287" i="17"/>
  <c r="I287" i="17" a="1"/>
  <c r="I287" i="17"/>
  <c r="H288" i="17"/>
  <c r="I288" i="17" s="1" a="1"/>
  <c r="I288" i="17" s="1"/>
  <c r="H289" i="17"/>
  <c r="I289" i="17" a="1"/>
  <c r="I289" i="17" s="1"/>
  <c r="H290" i="17"/>
  <c r="I290" i="17" s="1" a="1"/>
  <c r="I290" i="17" s="1"/>
  <c r="H291" i="17"/>
  <c r="I291" i="17" s="1" a="1"/>
  <c r="I291" i="17" s="1"/>
  <c r="H292" i="17"/>
  <c r="I292" i="17" s="1" a="1"/>
  <c r="I292" i="17" s="1"/>
  <c r="H293" i="17"/>
  <c r="I293" i="17" s="1" a="1"/>
  <c r="I293" i="17" s="1"/>
  <c r="H294" i="17"/>
  <c r="I294" i="17" s="1" a="1"/>
  <c r="I294" i="17" s="1"/>
  <c r="H295" i="17"/>
  <c r="I295" i="17" s="1" a="1"/>
  <c r="I295" i="17" s="1"/>
  <c r="H296" i="17"/>
  <c r="I296" i="17" s="1" a="1"/>
  <c r="I296" i="17" s="1"/>
  <c r="H297" i="17"/>
  <c r="I297" i="17" a="1"/>
  <c r="I297" i="17" s="1"/>
  <c r="H298" i="17"/>
  <c r="I298" i="17" s="1" a="1"/>
  <c r="I298" i="17" s="1"/>
  <c r="H299" i="17"/>
  <c r="I299" i="17" a="1"/>
  <c r="I299" i="17" s="1"/>
  <c r="H300" i="17"/>
  <c r="I300" i="17" s="1" a="1"/>
  <c r="I300" i="17" s="1"/>
  <c r="H301" i="17"/>
  <c r="I301" i="17" s="1" a="1"/>
  <c r="I301" i="17" s="1"/>
  <c r="H302" i="17"/>
  <c r="I302" i="17" s="1" a="1"/>
  <c r="I302" i="17" s="1"/>
  <c r="H303" i="17"/>
  <c r="I303" i="17" a="1"/>
  <c r="I303" i="17" s="1"/>
  <c r="H304" i="17"/>
  <c r="I304" i="17" s="1" a="1"/>
  <c r="I304" i="17" s="1"/>
  <c r="H305" i="17"/>
  <c r="I305" i="17" a="1"/>
  <c r="I305" i="17" s="1"/>
  <c r="H306" i="17"/>
  <c r="I306" i="17" s="1" a="1"/>
  <c r="I306" i="17" s="1"/>
  <c r="H307" i="17"/>
  <c r="I307" i="17" s="1" a="1"/>
  <c r="I307" i="17" s="1"/>
  <c r="H308" i="17"/>
  <c r="I308" i="17" s="1" a="1"/>
  <c r="I308" i="17" s="1"/>
  <c r="H309" i="17"/>
  <c r="I309" i="17" s="1" a="1"/>
  <c r="I309" i="17" s="1"/>
  <c r="H310" i="17"/>
  <c r="I310" i="17" s="1" a="1"/>
  <c r="I310" i="17"/>
  <c r="H311" i="17"/>
  <c r="I311" i="17" a="1"/>
  <c r="I311" i="17" s="1"/>
  <c r="H312" i="17"/>
  <c r="I312" i="17" a="1"/>
  <c r="I312" i="17" s="1"/>
  <c r="H313" i="17"/>
  <c r="I313" i="17" s="1" a="1"/>
  <c r="I313" i="17" s="1"/>
  <c r="H314" i="17"/>
  <c r="I314" i="17" s="1" a="1"/>
  <c r="I314" i="17" s="1"/>
  <c r="H315" i="17"/>
  <c r="I315" i="17" s="1" a="1"/>
  <c r="I315" i="17" s="1"/>
  <c r="H316" i="17"/>
  <c r="I316" i="17" s="1" a="1"/>
  <c r="I316" i="17" s="1"/>
  <c r="H317" i="17"/>
  <c r="I317" i="17" s="1" a="1"/>
  <c r="I317" i="17"/>
  <c r="H318" i="17"/>
  <c r="I318" i="17" s="1" a="1"/>
  <c r="I318" i="17" s="1"/>
  <c r="H319" i="17"/>
  <c r="I319" i="17" s="1" a="1"/>
  <c r="I319" i="17"/>
  <c r="H320" i="17"/>
  <c r="I320" i="17" a="1"/>
  <c r="I320" i="17" s="1"/>
  <c r="H321" i="17"/>
  <c r="I321" i="17" a="1"/>
  <c r="I321" i="17" s="1"/>
  <c r="H322" i="17"/>
  <c r="I322" i="17" s="1" a="1"/>
  <c r="I322" i="17" s="1"/>
  <c r="H323" i="17"/>
  <c r="I323" i="17" s="1" a="1"/>
  <c r="I323" i="17" s="1"/>
  <c r="H324" i="17"/>
  <c r="I324" i="17" s="1" a="1"/>
  <c r="I324" i="17"/>
  <c r="H325" i="17"/>
  <c r="I325" i="17" s="1" a="1"/>
  <c r="I325" i="17" s="1"/>
  <c r="H326" i="17"/>
  <c r="I326" i="17" s="1" a="1"/>
  <c r="I326" i="17" s="1"/>
  <c r="H327" i="17"/>
  <c r="I327" i="17" a="1"/>
  <c r="I327" i="17" s="1"/>
  <c r="H328" i="17"/>
  <c r="I328" i="17" a="1"/>
  <c r="I328" i="17" s="1"/>
  <c r="H329" i="17"/>
  <c r="I329" i="17" a="1"/>
  <c r="I329" i="17" s="1"/>
  <c r="H330" i="17"/>
  <c r="I330" i="17" s="1" a="1"/>
  <c r="I330" i="17" s="1"/>
  <c r="H331" i="17"/>
  <c r="I331" i="17" a="1"/>
  <c r="I331" i="17" s="1"/>
  <c r="H332" i="17"/>
  <c r="I332" i="17" s="1" a="1"/>
  <c r="I332" i="17" s="1"/>
  <c r="H333" i="17"/>
  <c r="I333" i="17" s="1" a="1"/>
  <c r="I333" i="17" s="1"/>
  <c r="H334" i="17"/>
  <c r="I334" i="17" s="1" a="1"/>
  <c r="I334" i="17" s="1"/>
  <c r="H335" i="17"/>
  <c r="I335" i="17" a="1"/>
  <c r="I335" i="17" s="1"/>
  <c r="H336" i="17"/>
  <c r="I336" i="17" a="1"/>
  <c r="I336" i="17" s="1"/>
  <c r="H337" i="17"/>
  <c r="I337" i="17" s="1" a="1"/>
  <c r="I337" i="17" s="1"/>
  <c r="H338" i="17"/>
  <c r="I338" i="17" a="1"/>
  <c r="I338" i="17" s="1"/>
  <c r="H339" i="17"/>
  <c r="I339" i="17" s="1" a="1"/>
  <c r="I339" i="17" s="1"/>
  <c r="H340" i="17"/>
  <c r="I340" i="17" s="1" a="1"/>
  <c r="I340" i="17" s="1"/>
  <c r="H341" i="17"/>
  <c r="I341" i="17" a="1"/>
  <c r="I341" i="17" s="1"/>
  <c r="H342" i="17"/>
  <c r="I342" i="17" s="1" a="1"/>
  <c r="I342" i="17" s="1"/>
  <c r="H343" i="17"/>
  <c r="I343" i="17" s="1" a="1"/>
  <c r="I343" i="17" s="1"/>
  <c r="H344" i="17"/>
  <c r="I344" i="17" s="1" a="1"/>
  <c r="I344" i="17" s="1"/>
  <c r="H345" i="17"/>
  <c r="I345" i="17" s="1" a="1"/>
  <c r="I345" i="17" s="1"/>
  <c r="H346" i="17"/>
  <c r="I346" i="17" s="1" a="1"/>
  <c r="I346" i="17"/>
  <c r="H347" i="17"/>
  <c r="I347" i="17" s="1" a="1"/>
  <c r="I347" i="17" s="1"/>
  <c r="H348" i="17"/>
  <c r="I348" i="17" a="1"/>
  <c r="I348" i="17" s="1"/>
  <c r="H349" i="17"/>
  <c r="I349" i="17" a="1"/>
  <c r="I349" i="17" s="1"/>
  <c r="H350" i="17"/>
  <c r="I350" i="17" s="1" a="1"/>
  <c r="I350" i="17" s="1"/>
  <c r="H351" i="17"/>
  <c r="I351" i="17" s="1" a="1"/>
  <c r="I351" i="17" s="1"/>
  <c r="H352" i="17"/>
  <c r="I352" i="17" s="1" a="1"/>
  <c r="I352" i="17" s="1"/>
  <c r="H353" i="17"/>
  <c r="I353" i="17" s="1" a="1"/>
  <c r="I353" i="17" s="1"/>
  <c r="H354" i="17"/>
  <c r="I354" i="17" a="1"/>
  <c r="I354" i="17" s="1"/>
  <c r="H355" i="17"/>
  <c r="I355" i="17" s="1" a="1"/>
  <c r="I355" i="17" s="1"/>
  <c r="H356" i="17"/>
  <c r="I356" i="17" a="1"/>
  <c r="I356" i="17" s="1"/>
  <c r="H357" i="17"/>
  <c r="I357" i="17" s="1" a="1"/>
  <c r="I357" i="17" s="1"/>
  <c r="H358" i="17"/>
  <c r="I358" i="17" a="1"/>
  <c r="I358" i="17" s="1"/>
  <c r="H359" i="17"/>
  <c r="I359" i="17" s="1" a="1"/>
  <c r="I359" i="17" s="1"/>
  <c r="H360" i="17"/>
  <c r="I360" i="17" s="1" a="1"/>
  <c r="I360" i="17" s="1"/>
  <c r="H361" i="17"/>
  <c r="I361" i="17" s="1" a="1"/>
  <c r="I361" i="17" s="1"/>
  <c r="H362" i="17"/>
  <c r="I362" i="17" s="1" a="1"/>
  <c r="I362" i="17" s="1"/>
  <c r="H363" i="17"/>
  <c r="I363" i="17" s="1" a="1"/>
  <c r="I363" i="17" s="1"/>
  <c r="H364" i="17"/>
  <c r="I364" i="17" s="1" a="1"/>
  <c r="I364" i="17" s="1"/>
  <c r="H365" i="17"/>
  <c r="I365" i="17" s="1" a="1"/>
  <c r="I365" i="17" s="1"/>
  <c r="H366" i="17"/>
  <c r="I366" i="17" s="1" a="1"/>
  <c r="I366" i="17" s="1"/>
  <c r="H367" i="17"/>
  <c r="I367" i="17" s="1" a="1"/>
  <c r="I367" i="17" s="1"/>
  <c r="H368" i="17"/>
  <c r="I368" i="17" s="1" a="1"/>
  <c r="I368" i="17" s="1"/>
  <c r="H369" i="17"/>
  <c r="I369" i="17" s="1" a="1"/>
  <c r="I369" i="17" s="1"/>
  <c r="H370" i="17"/>
  <c r="I370" i="17" s="1" a="1"/>
  <c r="I370" i="17" s="1"/>
  <c r="H371" i="17"/>
  <c r="I371" i="17" s="1" a="1"/>
  <c r="I371" i="17" s="1"/>
  <c r="H372" i="17"/>
  <c r="I372" i="17" s="1" a="1"/>
  <c r="I372" i="17" s="1"/>
  <c r="H373" i="17"/>
  <c r="I373" i="17" s="1" a="1"/>
  <c r="I373" i="17" s="1"/>
  <c r="H374" i="17"/>
  <c r="I374" i="17" s="1" a="1"/>
  <c r="I374" i="17" s="1"/>
  <c r="H375" i="17"/>
  <c r="I375" i="17" s="1" a="1"/>
  <c r="I375" i="17" s="1"/>
  <c r="H376" i="17"/>
  <c r="I376" i="17" s="1" a="1"/>
  <c r="I376" i="17" s="1"/>
  <c r="H377" i="17"/>
  <c r="I377" i="17" s="1" a="1"/>
  <c r="I377" i="17" s="1"/>
  <c r="H378" i="17"/>
  <c r="I378" i="17" a="1"/>
  <c r="I378" i="17" s="1"/>
  <c r="H379" i="17"/>
  <c r="I379" i="17" s="1" a="1"/>
  <c r="I379" i="17" s="1"/>
  <c r="H380" i="17"/>
  <c r="I380" i="17" s="1" a="1"/>
  <c r="I380" i="17" s="1"/>
  <c r="H381" i="17"/>
  <c r="I381" i="17" s="1" a="1"/>
  <c r="I381" i="17" s="1"/>
  <c r="H382" i="17"/>
  <c r="I382" i="17" a="1"/>
  <c r="I382" i="17" s="1"/>
  <c r="H383" i="17"/>
  <c r="I383" i="17" s="1" a="1"/>
  <c r="I383" i="17" s="1"/>
  <c r="H384" i="17"/>
  <c r="I384" i="17" s="1" a="1"/>
  <c r="I384" i="17" s="1"/>
  <c r="H385" i="17"/>
  <c r="I385" i="17" s="1" a="1"/>
  <c r="I385" i="17" s="1"/>
  <c r="H386" i="17"/>
  <c r="I386" i="17" a="1"/>
  <c r="I386" i="17" s="1"/>
  <c r="H387" i="17"/>
  <c r="I387" i="17" s="1" a="1"/>
  <c r="I387" i="17" s="1"/>
  <c r="H388" i="17"/>
  <c r="I388" i="17" a="1"/>
  <c r="I388" i="17" s="1"/>
  <c r="H389" i="17"/>
  <c r="I389" i="17" s="1" a="1"/>
  <c r="I389" i="17" s="1"/>
  <c r="H390" i="17"/>
  <c r="I390" i="17" s="1" a="1"/>
  <c r="I390" i="17" s="1"/>
  <c r="H391" i="17"/>
  <c r="I391" i="17" s="1" a="1"/>
  <c r="I391" i="17" s="1"/>
  <c r="H392" i="17"/>
  <c r="I392" i="17" s="1" a="1"/>
  <c r="I392" i="17" s="1"/>
  <c r="H393" i="17"/>
  <c r="I393" i="17" s="1" a="1"/>
  <c r="I393" i="17" s="1"/>
  <c r="H394" i="17"/>
  <c r="I394" i="17" a="1"/>
  <c r="I394" i="17" s="1"/>
  <c r="H395" i="17"/>
  <c r="I395" i="17" s="1" a="1"/>
  <c r="I395" i="17" s="1"/>
  <c r="H396" i="17"/>
  <c r="I396" i="17" s="1" a="1"/>
  <c r="I396" i="17" s="1"/>
  <c r="H397" i="17"/>
  <c r="I397" i="17" s="1" a="1"/>
  <c r="I397" i="17" s="1"/>
  <c r="H398" i="17"/>
  <c r="I398" i="17" a="1"/>
  <c r="I398" i="17" s="1"/>
  <c r="H399" i="17"/>
  <c r="I399" i="17" s="1" a="1"/>
  <c r="I399" i="17" s="1"/>
  <c r="H400" i="17"/>
  <c r="I400" i="17" s="1" a="1"/>
  <c r="I400" i="17" s="1"/>
  <c r="H401" i="17"/>
  <c r="I401" i="17" s="1" a="1"/>
  <c r="I401" i="17" s="1"/>
  <c r="H402" i="17"/>
  <c r="I402" i="17" s="1" a="1"/>
  <c r="I402" i="17" s="1"/>
  <c r="H403" i="17"/>
  <c r="I403" i="17" s="1" a="1"/>
  <c r="I403" i="17" s="1"/>
  <c r="H404" i="17"/>
  <c r="I404" i="17" s="1" a="1"/>
  <c r="I404" i="17" s="1"/>
  <c r="H405" i="17"/>
  <c r="I405" i="17" s="1" a="1"/>
  <c r="I405" i="17" s="1"/>
  <c r="H406" i="17"/>
  <c r="I406" i="17" s="1" a="1"/>
  <c r="I406" i="17" s="1"/>
  <c r="H407" i="17"/>
  <c r="I407" i="17" s="1" a="1"/>
  <c r="I407" i="17" s="1"/>
  <c r="H408" i="17"/>
  <c r="I408" i="17" s="1" a="1"/>
  <c r="I408" i="17" s="1"/>
  <c r="H409" i="17"/>
  <c r="I409" i="17" s="1" a="1"/>
  <c r="I409" i="17" s="1"/>
  <c r="H410" i="17"/>
  <c r="I410" i="17" a="1"/>
  <c r="I410" i="17" s="1"/>
  <c r="H411" i="17"/>
  <c r="I411" i="17" s="1" a="1"/>
  <c r="I411" i="17" s="1"/>
  <c r="H412" i="17"/>
  <c r="I412" i="17" s="1" a="1"/>
  <c r="I412" i="17" s="1"/>
  <c r="H413" i="17"/>
  <c r="I413" i="17" a="1"/>
  <c r="I413" i="17" s="1"/>
  <c r="H414" i="17"/>
  <c r="I414" i="17" a="1"/>
  <c r="I414" i="17" s="1"/>
  <c r="H415" i="17"/>
  <c r="I415" i="17" s="1" a="1"/>
  <c r="I415" i="17" s="1"/>
  <c r="H416" i="17"/>
  <c r="I416" i="17" s="1" a="1"/>
  <c r="I416" i="17" s="1"/>
  <c r="H417" i="17"/>
  <c r="I417" i="17" s="1" a="1"/>
  <c r="I417" i="17" s="1"/>
  <c r="H418" i="17"/>
  <c r="I418" i="17" a="1"/>
  <c r="I418" i="17"/>
  <c r="H419" i="17"/>
  <c r="I419" i="17" s="1" a="1"/>
  <c r="I419" i="17" s="1"/>
  <c r="H420" i="17"/>
  <c r="I420" i="17" s="1" a="1"/>
  <c r="I420" i="17" s="1"/>
  <c r="H421" i="17"/>
  <c r="I421" i="17" s="1" a="1"/>
  <c r="I421" i="17" s="1"/>
  <c r="H422" i="17"/>
  <c r="I422" i="17" a="1"/>
  <c r="I422" i="17" s="1"/>
  <c r="H423" i="17"/>
  <c r="I423" i="17" s="1" a="1"/>
  <c r="I423" i="17" s="1"/>
  <c r="H424" i="17"/>
  <c r="I424" i="17" s="1" a="1"/>
  <c r="I424" i="17" s="1"/>
  <c r="H425" i="17"/>
  <c r="I425" i="17" s="1" a="1"/>
  <c r="I425" i="17" s="1"/>
  <c r="H426" i="17"/>
  <c r="I426" i="17" s="1" a="1"/>
  <c r="I426" i="17" s="1"/>
  <c r="H427" i="17"/>
  <c r="I427" i="17" s="1" a="1"/>
  <c r="I427" i="17" s="1"/>
  <c r="H428" i="17"/>
  <c r="I428" i="17" a="1"/>
  <c r="I428" i="17" s="1"/>
  <c r="H429" i="17"/>
  <c r="I429" i="17" a="1"/>
  <c r="I429" i="17" s="1"/>
  <c r="H430" i="17"/>
  <c r="I430" i="17" s="1" a="1"/>
  <c r="I430" i="17" s="1"/>
  <c r="H431" i="17"/>
  <c r="I431" i="17" s="1" a="1"/>
  <c r="I431" i="17" s="1"/>
  <c r="H432" i="17"/>
  <c r="I432" i="17" s="1" a="1"/>
  <c r="I432" i="17" s="1"/>
  <c r="H433" i="17"/>
  <c r="I433" i="17" s="1" a="1"/>
  <c r="I433" i="17" s="1"/>
  <c r="H434" i="17"/>
  <c r="I434" i="17" s="1" a="1"/>
  <c r="I434" i="17" s="1"/>
  <c r="H435" i="17"/>
  <c r="I435" i="17" s="1" a="1"/>
  <c r="I435" i="17" s="1"/>
  <c r="H436" i="17"/>
  <c r="I436" i="17" s="1" a="1"/>
  <c r="I436" i="17" s="1"/>
  <c r="H437" i="17"/>
  <c r="I437" i="17" a="1"/>
  <c r="I437" i="17" s="1"/>
  <c r="H438" i="17"/>
  <c r="I438" i="17" s="1" a="1"/>
  <c r="I438" i="17" s="1"/>
  <c r="H439" i="17"/>
  <c r="I439" i="17" s="1" a="1"/>
  <c r="I439" i="17" s="1"/>
  <c r="H440" i="17"/>
  <c r="I440" i="17" s="1" a="1"/>
  <c r="I440" i="17" s="1"/>
  <c r="H441" i="17"/>
  <c r="I441" i="17" s="1" a="1"/>
  <c r="I441" i="17" s="1"/>
  <c r="H442" i="17"/>
  <c r="I442" i="17" s="1" a="1"/>
  <c r="I442" i="17" s="1"/>
  <c r="H443" i="17"/>
  <c r="I443" i="17" s="1" a="1"/>
  <c r="I443" i="17" s="1"/>
  <c r="H444" i="17"/>
  <c r="I444" i="17" a="1"/>
  <c r="I444" i="17" s="1"/>
  <c r="H445" i="17"/>
  <c r="I445" i="17" s="1" a="1"/>
  <c r="I445" i="17" s="1"/>
  <c r="H446" i="17"/>
  <c r="I446" i="17" s="1" a="1"/>
  <c r="I446" i="17" s="1"/>
  <c r="H447" i="17"/>
  <c r="I447" i="17" s="1" a="1"/>
  <c r="I447" i="17" s="1"/>
  <c r="H448" i="17"/>
  <c r="I448" i="17" s="1" a="1"/>
  <c r="I448" i="17" s="1"/>
  <c r="H449" i="17"/>
  <c r="I449" i="17" s="1" a="1"/>
  <c r="I449" i="17" s="1"/>
  <c r="H450" i="17"/>
  <c r="I450" i="17" s="1" a="1"/>
  <c r="I450" i="17" s="1"/>
  <c r="H451" i="17"/>
  <c r="I451" i="17" s="1" a="1"/>
  <c r="I451" i="17" s="1"/>
  <c r="H452" i="17"/>
  <c r="I452" i="17" a="1"/>
  <c r="I452" i="17" s="1"/>
  <c r="H453" i="17"/>
  <c r="I453" i="17" s="1" a="1"/>
  <c r="I453" i="17" s="1"/>
  <c r="H454" i="17"/>
  <c r="I454" i="17" s="1" a="1"/>
  <c r="I454" i="17" s="1"/>
  <c r="H455" i="17"/>
  <c r="I455" i="17" s="1" a="1"/>
  <c r="I455" i="17" s="1"/>
  <c r="H456" i="17"/>
  <c r="I456" i="17" s="1" a="1"/>
  <c r="I456" i="17" s="1"/>
  <c r="H457" i="17"/>
  <c r="I457" i="17" s="1" a="1"/>
  <c r="I457" i="17" s="1"/>
  <c r="H458" i="17"/>
  <c r="I458" i="17" a="1"/>
  <c r="I458" i="17" s="1"/>
  <c r="H459" i="17"/>
  <c r="I459" i="17" s="1" a="1"/>
  <c r="I459" i="17" s="1"/>
  <c r="H460" i="17"/>
  <c r="I460" i="17" s="1" a="1"/>
  <c r="I460" i="17" s="1"/>
  <c r="H461" i="17"/>
  <c r="I461" i="17" s="1" a="1"/>
  <c r="I461" i="17" s="1"/>
  <c r="H462" i="17"/>
  <c r="I462" i="17" a="1"/>
  <c r="I462" i="17" s="1"/>
  <c r="H463" i="17"/>
  <c r="I463" i="17" s="1" a="1"/>
  <c r="I463" i="17" s="1"/>
  <c r="H464" i="17"/>
  <c r="I464" i="17" s="1" a="1"/>
  <c r="I464" i="17" s="1"/>
  <c r="H465" i="17"/>
  <c r="I465" i="17" s="1" a="1"/>
  <c r="I465" i="17" s="1"/>
  <c r="H466" i="17"/>
  <c r="I466" i="17" s="1" a="1"/>
  <c r="I466" i="17" s="1"/>
  <c r="H467" i="17"/>
  <c r="I467" i="17" s="1" a="1"/>
  <c r="I467" i="17" s="1"/>
  <c r="H468" i="17"/>
  <c r="I468" i="17" s="1" a="1"/>
  <c r="I468" i="17" s="1"/>
  <c r="H469" i="17"/>
  <c r="I469" i="17" s="1" a="1"/>
  <c r="I469" i="17" s="1"/>
  <c r="H470" i="17"/>
  <c r="I470" i="17" s="1" a="1"/>
  <c r="I470" i="17" s="1"/>
  <c r="H471" i="17"/>
  <c r="I471" i="17" s="1" a="1"/>
  <c r="I471" i="17" s="1"/>
  <c r="H472" i="17"/>
  <c r="I472" i="17" s="1" a="1"/>
  <c r="I472" i="17" s="1"/>
  <c r="H473" i="17"/>
  <c r="I473" i="17" s="1" a="1"/>
  <c r="I473" i="17" s="1"/>
  <c r="H474" i="17"/>
  <c r="I474" i="17" a="1"/>
  <c r="I474" i="17" s="1"/>
  <c r="H475" i="17"/>
  <c r="I475" i="17" s="1" a="1"/>
  <c r="I475" i="17" s="1"/>
  <c r="H476" i="17"/>
  <c r="I476" i="17" s="1" a="1"/>
  <c r="I476" i="17" s="1"/>
  <c r="H477" i="17"/>
  <c r="I477" i="17" a="1"/>
  <c r="I477" i="17" s="1"/>
  <c r="H478" i="17"/>
  <c r="I478" i="17" a="1"/>
  <c r="I478" i="17" s="1"/>
  <c r="H479" i="17"/>
  <c r="I479" i="17" s="1" a="1"/>
  <c r="I479" i="17" s="1"/>
  <c r="H480" i="17"/>
  <c r="I480" i="17" s="1" a="1"/>
  <c r="I480" i="17" s="1"/>
  <c r="H481" i="17"/>
  <c r="I481" i="17" s="1" a="1"/>
  <c r="I481" i="17" s="1"/>
  <c r="H482" i="17"/>
  <c r="I482" i="17" a="1"/>
  <c r="I482" i="17"/>
  <c r="H483" i="17"/>
  <c r="I483" i="17" s="1" a="1"/>
  <c r="I483" i="17" s="1"/>
  <c r="H484" i="17"/>
  <c r="I484" i="17" s="1" a="1"/>
  <c r="I484" i="17" s="1"/>
  <c r="H485" i="17"/>
  <c r="I485" i="17" s="1" a="1"/>
  <c r="I485" i="17" s="1"/>
  <c r="H486" i="17"/>
  <c r="I486" i="17" a="1"/>
  <c r="I486" i="17" s="1"/>
  <c r="H487" i="17"/>
  <c r="I487" i="17" s="1" a="1"/>
  <c r="I487" i="17" s="1"/>
  <c r="H488" i="17"/>
  <c r="I488" i="17" s="1" a="1"/>
  <c r="I488" i="17" s="1"/>
  <c r="H489" i="17"/>
  <c r="I489" i="17" s="1" a="1"/>
  <c r="I489" i="17" s="1"/>
  <c r="H490" i="17"/>
  <c r="I490" i="17" s="1" a="1"/>
  <c r="I490" i="17" s="1"/>
  <c r="H491" i="17"/>
  <c r="I491" i="17" s="1" a="1"/>
  <c r="I491" i="17" s="1"/>
  <c r="H492" i="17"/>
  <c r="I492" i="17" a="1"/>
  <c r="I492" i="17" s="1"/>
  <c r="H493" i="17"/>
  <c r="I493" i="17" a="1"/>
  <c r="I493" i="17" s="1"/>
  <c r="H494" i="17"/>
  <c r="I494" i="17" s="1" a="1"/>
  <c r="I494" i="17" s="1"/>
  <c r="H495" i="17"/>
  <c r="I495" i="17" s="1" a="1"/>
  <c r="I495" i="17" s="1"/>
  <c r="H496" i="17"/>
  <c r="I496" i="17" s="1" a="1"/>
  <c r="I496" i="17" s="1"/>
  <c r="H497" i="17"/>
  <c r="I497" i="17" s="1" a="1"/>
  <c r="I497" i="17" s="1"/>
  <c r="H498" i="17"/>
  <c r="I498" i="17" s="1" a="1"/>
  <c r="I498" i="17" s="1"/>
  <c r="H499" i="17"/>
  <c r="I499" i="17" s="1" a="1"/>
  <c r="I499" i="17" s="1"/>
  <c r="H500" i="17"/>
  <c r="I500" i="17" s="1" a="1"/>
  <c r="I500" i="17" s="1"/>
  <c r="H501" i="17"/>
  <c r="I501" i="17" a="1"/>
  <c r="I501" i="17" s="1"/>
  <c r="H2" i="17"/>
  <c r="I2" i="17" s="1" a="1"/>
  <c r="I2" i="17" s="1"/>
  <c r="H3" i="16"/>
  <c r="I3" i="16" s="1" a="1"/>
  <c r="I3" i="16" s="1"/>
  <c r="H4" i="16"/>
  <c r="I4" i="16" s="1" a="1"/>
  <c r="I4" i="16" s="1"/>
  <c r="H5" i="16"/>
  <c r="I5" i="16" s="1" a="1"/>
  <c r="I5" i="16" s="1"/>
  <c r="H6" i="16"/>
  <c r="I6" i="16" s="1" a="1"/>
  <c r="I6" i="16" s="1"/>
  <c r="H7" i="16"/>
  <c r="I7" i="16" s="1" a="1"/>
  <c r="I7" i="16" s="1"/>
  <c r="H8" i="16"/>
  <c r="I8" i="16" s="1" a="1"/>
  <c r="I8" i="16" s="1"/>
  <c r="H9" i="16"/>
  <c r="I9" i="16" s="1" a="1"/>
  <c r="I9" i="16" s="1"/>
  <c r="H10" i="16"/>
  <c r="I10" i="16" a="1"/>
  <c r="I10" i="16" s="1"/>
  <c r="H11" i="16"/>
  <c r="I11" i="16" s="1" a="1"/>
  <c r="I11" i="16" s="1"/>
  <c r="H12" i="16"/>
  <c r="I12" i="16" s="1" a="1"/>
  <c r="I12" i="16" s="1"/>
  <c r="H13" i="16"/>
  <c r="I13" i="16" a="1"/>
  <c r="I13" i="16" s="1"/>
  <c r="H14" i="16"/>
  <c r="I14" i="16" s="1" a="1"/>
  <c r="I14" i="16" s="1"/>
  <c r="H15" i="16"/>
  <c r="I15" i="16" s="1" a="1"/>
  <c r="I15" i="16" s="1"/>
  <c r="H16" i="16"/>
  <c r="I16" i="16" s="1" a="1"/>
  <c r="I16" i="16" s="1"/>
  <c r="H17" i="16"/>
  <c r="I17" i="16" s="1" a="1"/>
  <c r="I17" i="16" s="1"/>
  <c r="H18" i="16"/>
  <c r="I18" i="16" s="1" a="1"/>
  <c r="I18" i="16" s="1"/>
  <c r="H19" i="16"/>
  <c r="I19" i="16" a="1"/>
  <c r="I19" i="16" s="1"/>
  <c r="H20" i="16"/>
  <c r="I20" i="16" s="1" a="1"/>
  <c r="I20" i="16" s="1"/>
  <c r="H21" i="16"/>
  <c r="I21" i="16" s="1" a="1"/>
  <c r="I21" i="16" s="1"/>
  <c r="H22" i="16"/>
  <c r="I22" i="16" s="1" a="1"/>
  <c r="I22" i="16" s="1"/>
  <c r="H23" i="16"/>
  <c r="I23" i="16" s="1" a="1"/>
  <c r="I23" i="16" s="1"/>
  <c r="H24" i="16"/>
  <c r="I24" i="16" s="1" a="1"/>
  <c r="I24" i="16" s="1"/>
  <c r="H25" i="16"/>
  <c r="I25" i="16" s="1" a="1"/>
  <c r="I25" i="16" s="1"/>
  <c r="H26" i="16"/>
  <c r="I26" i="16" s="1" a="1"/>
  <c r="I26" i="16" s="1"/>
  <c r="H27" i="16"/>
  <c r="I27" i="16" s="1" a="1"/>
  <c r="I27" i="16" s="1"/>
  <c r="H28" i="16"/>
  <c r="I28" i="16" s="1" a="1"/>
  <c r="I28" i="16" s="1"/>
  <c r="H29" i="16"/>
  <c r="I29" i="16" a="1"/>
  <c r="I29" i="16" s="1"/>
  <c r="H30" i="16"/>
  <c r="I30" i="16" s="1" a="1"/>
  <c r="I30" i="16" s="1"/>
  <c r="H31" i="16"/>
  <c r="I31" i="16" s="1" a="1"/>
  <c r="I31" i="16" s="1"/>
  <c r="H32" i="16"/>
  <c r="I32" i="16" s="1" a="1"/>
  <c r="I32" i="16" s="1"/>
  <c r="H33" i="16"/>
  <c r="I33" i="16" s="1" a="1"/>
  <c r="I33" i="16" s="1"/>
  <c r="H34" i="16"/>
  <c r="I34" i="16" s="1" a="1"/>
  <c r="I34" i="16" s="1"/>
  <c r="H35" i="16"/>
  <c r="I35" i="16" s="1" a="1"/>
  <c r="I35" i="16" s="1"/>
  <c r="H36" i="16"/>
  <c r="I36" i="16" s="1" a="1"/>
  <c r="I36" i="16" s="1"/>
  <c r="H37" i="16"/>
  <c r="I37" i="16" s="1" a="1"/>
  <c r="I37" i="16" s="1"/>
  <c r="H38" i="16"/>
  <c r="I38" i="16" s="1" a="1"/>
  <c r="I38" i="16" s="1"/>
  <c r="H39" i="16"/>
  <c r="I39" i="16" s="1" a="1"/>
  <c r="I39" i="16" s="1"/>
  <c r="H40" i="16"/>
  <c r="I40" i="16" s="1" a="1"/>
  <c r="I40" i="16" s="1"/>
  <c r="H41" i="16"/>
  <c r="I41" i="16" s="1" a="1"/>
  <c r="I41" i="16" s="1"/>
  <c r="H42" i="16"/>
  <c r="I42" i="16" a="1"/>
  <c r="I42" i="16"/>
  <c r="H43" i="16"/>
  <c r="I43" i="16" s="1" a="1"/>
  <c r="I43" i="16" s="1"/>
  <c r="H44" i="16"/>
  <c r="I44" i="16" s="1" a="1"/>
  <c r="I44" i="16" s="1"/>
  <c r="H45" i="16"/>
  <c r="I45" i="16" a="1"/>
  <c r="I45" i="16" s="1"/>
  <c r="H46" i="16"/>
  <c r="I46" i="16" s="1" a="1"/>
  <c r="I46" i="16" s="1"/>
  <c r="H47" i="16"/>
  <c r="I47" i="16" s="1" a="1"/>
  <c r="I47" i="16" s="1"/>
  <c r="H48" i="16"/>
  <c r="I48" i="16" s="1" a="1"/>
  <c r="I48" i="16" s="1"/>
  <c r="H49" i="16"/>
  <c r="I49" i="16" s="1" a="1"/>
  <c r="I49" i="16" s="1"/>
  <c r="H50" i="16"/>
  <c r="I50" i="16" s="1" a="1"/>
  <c r="I50" i="16" s="1"/>
  <c r="H51" i="16"/>
  <c r="I51" i="16" s="1" a="1"/>
  <c r="I51" i="16" s="1"/>
  <c r="H52" i="16"/>
  <c r="I52" i="16" s="1" a="1"/>
  <c r="I52" i="16" s="1"/>
  <c r="H53" i="16"/>
  <c r="I53" i="16" s="1" a="1"/>
  <c r="I53" i="16" s="1"/>
  <c r="H54" i="16"/>
  <c r="I54" i="16" s="1" a="1"/>
  <c r="I54" i="16" s="1"/>
  <c r="H55" i="16"/>
  <c r="I55" i="16" s="1" a="1"/>
  <c r="I55" i="16" s="1"/>
  <c r="H56" i="16"/>
  <c r="I56" i="16" s="1" a="1"/>
  <c r="I56" i="16" s="1"/>
  <c r="H57" i="16"/>
  <c r="I57" i="16" s="1" a="1"/>
  <c r="I57" i="16" s="1"/>
  <c r="H58" i="16"/>
  <c r="I58" i="16" a="1"/>
  <c r="I58" i="16"/>
  <c r="H59" i="16"/>
  <c r="I59" i="16" s="1" a="1"/>
  <c r="I59" i="16" s="1"/>
  <c r="H60" i="16"/>
  <c r="I60" i="16" s="1" a="1"/>
  <c r="I60" i="16" s="1"/>
  <c r="H61" i="16"/>
  <c r="I61" i="16" a="1"/>
  <c r="I61" i="16" s="1"/>
  <c r="H62" i="16"/>
  <c r="I62" i="16" s="1" a="1"/>
  <c r="I62" i="16" s="1"/>
  <c r="H63" i="16"/>
  <c r="I63" i="16" s="1" a="1"/>
  <c r="I63" i="16" s="1"/>
  <c r="H64" i="16"/>
  <c r="I64" i="16" s="1" a="1"/>
  <c r="I64" i="16" s="1"/>
  <c r="H65" i="16"/>
  <c r="I65" i="16" s="1" a="1"/>
  <c r="I65" i="16" s="1"/>
  <c r="H66" i="16"/>
  <c r="I66" i="16" s="1" a="1"/>
  <c r="I66" i="16" s="1"/>
  <c r="H67" i="16"/>
  <c r="I67" i="16" s="1" a="1"/>
  <c r="I67" i="16" s="1"/>
  <c r="H68" i="16"/>
  <c r="I68" i="16" s="1" a="1"/>
  <c r="I68" i="16" s="1"/>
  <c r="H69" i="16"/>
  <c r="I69" i="16" s="1" a="1"/>
  <c r="I69" i="16" s="1"/>
  <c r="H70" i="16"/>
  <c r="I70" i="16" s="1" a="1"/>
  <c r="I70" i="16" s="1"/>
  <c r="H71" i="16"/>
  <c r="I71" i="16" s="1" a="1"/>
  <c r="I71" i="16" s="1"/>
  <c r="H72" i="16"/>
  <c r="I72" i="16" s="1" a="1"/>
  <c r="I72" i="16" s="1"/>
  <c r="H73" i="16"/>
  <c r="I73" i="16" s="1" a="1"/>
  <c r="I73" i="16" s="1"/>
  <c r="H74" i="16"/>
  <c r="I74" i="16" a="1"/>
  <c r="I74" i="16"/>
  <c r="H75" i="16"/>
  <c r="I75" i="16" s="1" a="1"/>
  <c r="I75" i="16" s="1"/>
  <c r="H76" i="16"/>
  <c r="I76" i="16" s="1" a="1"/>
  <c r="I76" i="16" s="1"/>
  <c r="H77" i="16"/>
  <c r="I77" i="16" a="1"/>
  <c r="I77" i="16" s="1"/>
  <c r="H78" i="16"/>
  <c r="I78" i="16" s="1" a="1"/>
  <c r="I78" i="16" s="1"/>
  <c r="H79" i="16"/>
  <c r="I79" i="16" s="1" a="1"/>
  <c r="I79" i="16" s="1"/>
  <c r="H80" i="16"/>
  <c r="I80" i="16" s="1" a="1"/>
  <c r="I80" i="16" s="1"/>
  <c r="H81" i="16"/>
  <c r="I81" i="16" s="1" a="1"/>
  <c r="I81" i="16" s="1"/>
  <c r="H82" i="16"/>
  <c r="I82" i="16" s="1" a="1"/>
  <c r="I82" i="16" s="1"/>
  <c r="H83" i="16"/>
  <c r="I83" i="16" s="1" a="1"/>
  <c r="I83" i="16" s="1"/>
  <c r="H84" i="16"/>
  <c r="I84" i="16" s="1" a="1"/>
  <c r="I84" i="16" s="1"/>
  <c r="H85" i="16"/>
  <c r="I85" i="16" s="1" a="1"/>
  <c r="I85" i="16" s="1"/>
  <c r="H86" i="16"/>
  <c r="I86" i="16" s="1" a="1"/>
  <c r="I86" i="16" s="1"/>
  <c r="H87" i="16"/>
  <c r="I87" i="16" s="1" a="1"/>
  <c r="I87" i="16" s="1"/>
  <c r="H88" i="16"/>
  <c r="I88" i="16" s="1" a="1"/>
  <c r="I88" i="16" s="1"/>
  <c r="H89" i="16"/>
  <c r="I89" i="16" s="1" a="1"/>
  <c r="I89" i="16" s="1"/>
  <c r="H90" i="16"/>
  <c r="I90" i="16" a="1"/>
  <c r="I90" i="16"/>
  <c r="H91" i="16"/>
  <c r="I91" i="16" s="1" a="1"/>
  <c r="I91" i="16" s="1"/>
  <c r="H92" i="16"/>
  <c r="I92" i="16" s="1" a="1"/>
  <c r="I92" i="16" s="1"/>
  <c r="H93" i="16"/>
  <c r="I93" i="16" a="1"/>
  <c r="I93" i="16" s="1"/>
  <c r="H94" i="16"/>
  <c r="I94" i="16" s="1" a="1"/>
  <c r="I94" i="16" s="1"/>
  <c r="H95" i="16"/>
  <c r="I95" i="16" s="1" a="1"/>
  <c r="I95" i="16" s="1"/>
  <c r="H96" i="16"/>
  <c r="I96" i="16" s="1" a="1"/>
  <c r="I96" i="16" s="1"/>
  <c r="H97" i="16"/>
  <c r="I97" i="16" s="1" a="1"/>
  <c r="I97" i="16" s="1"/>
  <c r="H98" i="16"/>
  <c r="I98" i="16" s="1" a="1"/>
  <c r="I98" i="16" s="1"/>
  <c r="H99" i="16"/>
  <c r="I99" i="16" s="1" a="1"/>
  <c r="I99" i="16" s="1"/>
  <c r="H100" i="16"/>
  <c r="I100" i="16" s="1" a="1"/>
  <c r="I100" i="16" s="1"/>
  <c r="H101" i="16"/>
  <c r="I101" i="16" s="1" a="1"/>
  <c r="I101" i="16" s="1"/>
  <c r="H102" i="16"/>
  <c r="I102" i="16" s="1" a="1"/>
  <c r="I102" i="16" s="1"/>
  <c r="H103" i="16"/>
  <c r="I103" i="16" s="1" a="1"/>
  <c r="I103" i="16" s="1"/>
  <c r="H104" i="16"/>
  <c r="I104" i="16" s="1" a="1"/>
  <c r="I104" i="16" s="1"/>
  <c r="H105" i="16"/>
  <c r="I105" i="16" s="1" a="1"/>
  <c r="I105" i="16" s="1"/>
  <c r="H106" i="16"/>
  <c r="I106" i="16" a="1"/>
  <c r="I106" i="16"/>
  <c r="H107" i="16"/>
  <c r="I107" i="16" s="1" a="1"/>
  <c r="I107" i="16" s="1"/>
  <c r="H108" i="16"/>
  <c r="I108" i="16" s="1" a="1"/>
  <c r="I108" i="16" s="1"/>
  <c r="H109" i="16"/>
  <c r="I109" i="16" a="1"/>
  <c r="I109" i="16" s="1"/>
  <c r="H110" i="16"/>
  <c r="I110" i="16" s="1" a="1"/>
  <c r="I110" i="16" s="1"/>
  <c r="H111" i="16"/>
  <c r="I111" i="16" s="1" a="1"/>
  <c r="I111" i="16" s="1"/>
  <c r="H112" i="16"/>
  <c r="I112" i="16" s="1" a="1"/>
  <c r="I112" i="16" s="1"/>
  <c r="H113" i="16"/>
  <c r="I113" i="16" s="1" a="1"/>
  <c r="I113" i="16" s="1"/>
  <c r="H114" i="16"/>
  <c r="I114" i="16" s="1" a="1"/>
  <c r="I114" i="16" s="1"/>
  <c r="H115" i="16"/>
  <c r="I115" i="16" s="1" a="1"/>
  <c r="I115" i="16" s="1"/>
  <c r="H116" i="16"/>
  <c r="I116" i="16" s="1" a="1"/>
  <c r="I116" i="16" s="1"/>
  <c r="H117" i="16"/>
  <c r="I117" i="16" s="1" a="1"/>
  <c r="I117" i="16" s="1"/>
  <c r="H118" i="16"/>
  <c r="I118" i="16" s="1" a="1"/>
  <c r="I118" i="16" s="1"/>
  <c r="H119" i="16"/>
  <c r="I119" i="16" s="1" a="1"/>
  <c r="I119" i="16" s="1"/>
  <c r="H120" i="16"/>
  <c r="I120" i="16" s="1" a="1"/>
  <c r="I120" i="16" s="1"/>
  <c r="H121" i="16"/>
  <c r="I121" i="16" s="1" a="1"/>
  <c r="I121" i="16" s="1"/>
  <c r="H122" i="16"/>
  <c r="I122" i="16" a="1"/>
  <c r="I122" i="16"/>
  <c r="H123" i="16"/>
  <c r="I123" i="16" s="1" a="1"/>
  <c r="I123" i="16" s="1"/>
  <c r="H124" i="16"/>
  <c r="I124" i="16" s="1" a="1"/>
  <c r="I124" i="16" s="1"/>
  <c r="H125" i="16"/>
  <c r="I125" i="16" a="1"/>
  <c r="I125" i="16" s="1"/>
  <c r="H126" i="16"/>
  <c r="I126" i="16" s="1" a="1"/>
  <c r="I126" i="16" s="1"/>
  <c r="H127" i="16"/>
  <c r="I127" i="16" s="1" a="1"/>
  <c r="I127" i="16" s="1"/>
  <c r="H128" i="16"/>
  <c r="I128" i="16" s="1" a="1"/>
  <c r="I128" i="16" s="1"/>
  <c r="H129" i="16"/>
  <c r="I129" i="16" s="1" a="1"/>
  <c r="I129" i="16" s="1"/>
  <c r="H130" i="16"/>
  <c r="I130" i="16" s="1" a="1"/>
  <c r="I130" i="16" s="1"/>
  <c r="H131" i="16"/>
  <c r="I131" i="16" s="1" a="1"/>
  <c r="I131" i="16" s="1"/>
  <c r="H132" i="16"/>
  <c r="I132" i="16" s="1" a="1"/>
  <c r="I132" i="16" s="1"/>
  <c r="H133" i="16"/>
  <c r="I133" i="16" s="1" a="1"/>
  <c r="I133" i="16" s="1"/>
  <c r="H134" i="16"/>
  <c r="I134" i="16" s="1" a="1"/>
  <c r="I134" i="16" s="1"/>
  <c r="H135" i="16"/>
  <c r="I135" i="16" s="1" a="1"/>
  <c r="I135" i="16" s="1"/>
  <c r="H136" i="16"/>
  <c r="I136" i="16" s="1" a="1"/>
  <c r="I136" i="16" s="1"/>
  <c r="H137" i="16"/>
  <c r="I137" i="16" s="1" a="1"/>
  <c r="I137" i="16" s="1"/>
  <c r="H138" i="16"/>
  <c r="I138" i="16" a="1"/>
  <c r="I138" i="16"/>
  <c r="H139" i="16"/>
  <c r="I139" i="16" s="1" a="1"/>
  <c r="I139" i="16" s="1"/>
  <c r="H140" i="16"/>
  <c r="I140" i="16" s="1" a="1"/>
  <c r="I140" i="16" s="1"/>
  <c r="H141" i="16"/>
  <c r="I141" i="16" a="1"/>
  <c r="I141" i="16" s="1"/>
  <c r="H142" i="16"/>
  <c r="I142" i="16" s="1" a="1"/>
  <c r="I142" i="16" s="1"/>
  <c r="H143" i="16"/>
  <c r="I143" i="16" s="1" a="1"/>
  <c r="I143" i="16" s="1"/>
  <c r="H144" i="16"/>
  <c r="I144" i="16" s="1" a="1"/>
  <c r="I144" i="16" s="1"/>
  <c r="H145" i="16"/>
  <c r="I145" i="16" s="1" a="1"/>
  <c r="I145" i="16" s="1"/>
  <c r="H146" i="16"/>
  <c r="I146" i="16" s="1" a="1"/>
  <c r="I146" i="16" s="1"/>
  <c r="H147" i="16"/>
  <c r="I147" i="16" s="1" a="1"/>
  <c r="I147" i="16" s="1"/>
  <c r="H148" i="16"/>
  <c r="I148" i="16" s="1" a="1"/>
  <c r="I148" i="16" s="1"/>
  <c r="H149" i="16"/>
  <c r="I149" i="16" s="1" a="1"/>
  <c r="I149" i="16" s="1"/>
  <c r="H150" i="16"/>
  <c r="I150" i="16" s="1" a="1"/>
  <c r="I150" i="16" s="1"/>
  <c r="H151" i="16"/>
  <c r="I151" i="16" s="1" a="1"/>
  <c r="I151" i="16" s="1"/>
  <c r="H152" i="16"/>
  <c r="I152" i="16" s="1" a="1"/>
  <c r="I152" i="16" s="1"/>
  <c r="H153" i="16"/>
  <c r="I153" i="16" s="1" a="1"/>
  <c r="I153" i="16" s="1"/>
  <c r="H154" i="16"/>
  <c r="I154" i="16" a="1"/>
  <c r="I154" i="16"/>
  <c r="H155" i="16"/>
  <c r="I155" i="16" s="1" a="1"/>
  <c r="I155" i="16" s="1"/>
  <c r="H156" i="16"/>
  <c r="I156" i="16" s="1" a="1"/>
  <c r="I156" i="16" s="1"/>
  <c r="H157" i="16"/>
  <c r="I157" i="16" a="1"/>
  <c r="I157" i="16" s="1"/>
  <c r="H158" i="16"/>
  <c r="I158" i="16" s="1" a="1"/>
  <c r="I158" i="16" s="1"/>
  <c r="H159" i="16"/>
  <c r="I159" i="16" s="1" a="1"/>
  <c r="I159" i="16" s="1"/>
  <c r="H160" i="16"/>
  <c r="I160" i="16" s="1" a="1"/>
  <c r="I160" i="16" s="1"/>
  <c r="H161" i="16"/>
  <c r="I161" i="16" s="1" a="1"/>
  <c r="I161" i="16" s="1"/>
  <c r="H162" i="16"/>
  <c r="I162" i="16" s="1" a="1"/>
  <c r="I162" i="16" s="1"/>
  <c r="H163" i="16"/>
  <c r="I163" i="16" s="1" a="1"/>
  <c r="I163" i="16" s="1"/>
  <c r="H164" i="16"/>
  <c r="I164" i="16" s="1" a="1"/>
  <c r="I164" i="16" s="1"/>
  <c r="H165" i="16"/>
  <c r="I165" i="16" s="1" a="1"/>
  <c r="I165" i="16" s="1"/>
  <c r="H166" i="16"/>
  <c r="I166" i="16" s="1" a="1"/>
  <c r="I166" i="16" s="1"/>
  <c r="H167" i="16"/>
  <c r="I167" i="16" s="1" a="1"/>
  <c r="I167" i="16" s="1"/>
  <c r="H168" i="16"/>
  <c r="I168" i="16" s="1" a="1"/>
  <c r="I168" i="16" s="1"/>
  <c r="H169" i="16"/>
  <c r="I169" i="16" s="1" a="1"/>
  <c r="I169" i="16" s="1"/>
  <c r="H170" i="16"/>
  <c r="I170" i="16" a="1"/>
  <c r="I170" i="16"/>
  <c r="H171" i="16"/>
  <c r="I171" i="16" s="1" a="1"/>
  <c r="I171" i="16" s="1"/>
  <c r="H172" i="16"/>
  <c r="I172" i="16" s="1" a="1"/>
  <c r="I172" i="16" s="1"/>
  <c r="H173" i="16"/>
  <c r="I173" i="16" a="1"/>
  <c r="I173" i="16" s="1"/>
  <c r="H174" i="16"/>
  <c r="I174" i="16" s="1" a="1"/>
  <c r="I174" i="16" s="1"/>
  <c r="H175" i="16"/>
  <c r="I175" i="16" s="1" a="1"/>
  <c r="I175" i="16" s="1"/>
  <c r="H176" i="16"/>
  <c r="I176" i="16" s="1" a="1"/>
  <c r="I176" i="16" s="1"/>
  <c r="H177" i="16"/>
  <c r="I177" i="16" s="1" a="1"/>
  <c r="I177" i="16" s="1"/>
  <c r="H178" i="16"/>
  <c r="I178" i="16" s="1" a="1"/>
  <c r="I178" i="16" s="1"/>
  <c r="H179" i="16"/>
  <c r="I179" i="16" s="1" a="1"/>
  <c r="I179" i="16" s="1"/>
  <c r="H180" i="16"/>
  <c r="I180" i="16" s="1" a="1"/>
  <c r="I180" i="16" s="1"/>
  <c r="H181" i="16"/>
  <c r="I181" i="16" s="1" a="1"/>
  <c r="I181" i="16" s="1"/>
  <c r="H182" i="16"/>
  <c r="I182" i="16" s="1" a="1"/>
  <c r="I182" i="16" s="1"/>
  <c r="H183" i="16"/>
  <c r="I183" i="16" s="1" a="1"/>
  <c r="I183" i="16" s="1"/>
  <c r="H184" i="16"/>
  <c r="I184" i="16" s="1" a="1"/>
  <c r="I184" i="16" s="1"/>
  <c r="H185" i="16"/>
  <c r="I185" i="16" s="1" a="1"/>
  <c r="I185" i="16" s="1"/>
  <c r="H186" i="16"/>
  <c r="I186" i="16" a="1"/>
  <c r="I186" i="16" s="1"/>
  <c r="H187" i="16"/>
  <c r="I187" i="16" s="1" a="1"/>
  <c r="I187" i="16" s="1"/>
  <c r="H188" i="16"/>
  <c r="I188" i="16" s="1" a="1"/>
  <c r="I188" i="16" s="1"/>
  <c r="H189" i="16"/>
  <c r="I189" i="16" s="1" a="1"/>
  <c r="I189" i="16" s="1"/>
  <c r="H190" i="16"/>
  <c r="I190" i="16" s="1" a="1"/>
  <c r="I190" i="16" s="1"/>
  <c r="H191" i="16"/>
  <c r="I191" i="16" s="1" a="1"/>
  <c r="I191" i="16" s="1"/>
  <c r="H192" i="16"/>
  <c r="I192" i="16" s="1" a="1"/>
  <c r="I192" i="16" s="1"/>
  <c r="H193" i="16"/>
  <c r="I193" i="16" a="1"/>
  <c r="I193" i="16" s="1"/>
  <c r="H194" i="16"/>
  <c r="I194" i="16" a="1"/>
  <c r="I194" i="16"/>
  <c r="H195" i="16"/>
  <c r="I195" i="16" s="1" a="1"/>
  <c r="I195" i="16" s="1"/>
  <c r="H196" i="16"/>
  <c r="I196" i="16" s="1" a="1"/>
  <c r="I196" i="16" s="1"/>
  <c r="H197" i="16"/>
  <c r="I197" i="16" a="1"/>
  <c r="I197" i="16" s="1"/>
  <c r="H198" i="16"/>
  <c r="I198" i="16" s="1" a="1"/>
  <c r="I198" i="16" s="1"/>
  <c r="H199" i="16"/>
  <c r="I199" i="16" a="1"/>
  <c r="I199" i="16" s="1"/>
  <c r="H200" i="16"/>
  <c r="I200" i="16" s="1" a="1"/>
  <c r="I200" i="16" s="1"/>
  <c r="H201" i="16"/>
  <c r="I201" i="16" s="1" a="1"/>
  <c r="I201" i="16" s="1"/>
  <c r="H202" i="16"/>
  <c r="I202" i="16" s="1" a="1"/>
  <c r="I202" i="16" s="1"/>
  <c r="H203" i="16"/>
  <c r="I203" i="16" s="1" a="1"/>
  <c r="I203" i="16" s="1"/>
  <c r="H204" i="16"/>
  <c r="I204" i="16" s="1" a="1"/>
  <c r="I204" i="16" s="1"/>
  <c r="H205" i="16"/>
  <c r="I205" i="16" s="1" a="1"/>
  <c r="I205" i="16" s="1"/>
  <c r="H206" i="16"/>
  <c r="I206" i="16" s="1" a="1"/>
  <c r="I206" i="16" s="1"/>
  <c r="H207" i="16"/>
  <c r="I207" i="16" a="1"/>
  <c r="I207" i="16"/>
  <c r="H208" i="16"/>
  <c r="I208" i="16" s="1" a="1"/>
  <c r="I208" i="16" s="1"/>
  <c r="H209" i="16"/>
  <c r="I209" i="16" s="1" a="1"/>
  <c r="I209" i="16" s="1"/>
  <c r="H210" i="16"/>
  <c r="I210" i="16" a="1"/>
  <c r="I210" i="16" s="1"/>
  <c r="H211" i="16"/>
  <c r="I211" i="16" a="1"/>
  <c r="I211" i="16" s="1"/>
  <c r="H212" i="16"/>
  <c r="I212" i="16" s="1" a="1"/>
  <c r="I212" i="16" s="1"/>
  <c r="H213" i="16"/>
  <c r="I213" i="16" s="1" a="1"/>
  <c r="I213" i="16" s="1"/>
  <c r="H214" i="16"/>
  <c r="I214" i="16" s="1" a="1"/>
  <c r="I214" i="16" s="1"/>
  <c r="H215" i="16"/>
  <c r="I215" i="16" s="1" a="1"/>
  <c r="I215" i="16" s="1"/>
  <c r="H216" i="16"/>
  <c r="I216" i="16" s="1" a="1"/>
  <c r="I216" i="16" s="1"/>
  <c r="H217" i="16"/>
  <c r="I217" i="16" s="1" a="1"/>
  <c r="I217" i="16" s="1"/>
  <c r="H218" i="16"/>
  <c r="I218" i="16" a="1"/>
  <c r="I218" i="16"/>
  <c r="H219" i="16"/>
  <c r="I219" i="16" a="1"/>
  <c r="I219" i="16" s="1"/>
  <c r="H220" i="16"/>
  <c r="I220" i="16" s="1" a="1"/>
  <c r="I220" i="16" s="1"/>
  <c r="H221" i="16"/>
  <c r="I221" i="16" s="1" a="1"/>
  <c r="I221" i="16" s="1"/>
  <c r="H222" i="16"/>
  <c r="I222" i="16" s="1" a="1"/>
  <c r="I222" i="16" s="1"/>
  <c r="H223" i="16"/>
  <c r="I223" i="16" a="1"/>
  <c r="I223" i="16" s="1"/>
  <c r="H224" i="16"/>
  <c r="I224" i="16" s="1" a="1"/>
  <c r="I224" i="16" s="1"/>
  <c r="H225" i="16"/>
  <c r="I225" i="16" s="1" a="1"/>
  <c r="I225" i="16" s="1"/>
  <c r="H226" i="16"/>
  <c r="I226" i="16" s="1" a="1"/>
  <c r="I226" i="16" s="1"/>
  <c r="H227" i="16"/>
  <c r="I227" i="16" s="1" a="1"/>
  <c r="I227" i="16" s="1"/>
  <c r="H228" i="16"/>
  <c r="I228" i="16" s="1" a="1"/>
  <c r="I228" i="16" s="1"/>
  <c r="H229" i="16"/>
  <c r="I229" i="16" s="1" a="1"/>
  <c r="I229" i="16" s="1"/>
  <c r="H230" i="16"/>
  <c r="I230" i="16" s="1" a="1"/>
  <c r="I230" i="16" s="1"/>
  <c r="H231" i="16"/>
  <c r="I231" i="16" s="1" a="1"/>
  <c r="I231" i="16" s="1"/>
  <c r="H232" i="16"/>
  <c r="I232" i="16" s="1" a="1"/>
  <c r="I232" i="16" s="1"/>
  <c r="H233" i="16"/>
  <c r="I233" i="16" a="1"/>
  <c r="I233" i="16" s="1"/>
  <c r="H234" i="16"/>
  <c r="I234" i="16" s="1" a="1"/>
  <c r="I234" i="16" s="1"/>
  <c r="H235" i="16"/>
  <c r="I235" i="16" a="1"/>
  <c r="I235" i="16" s="1"/>
  <c r="H236" i="16"/>
  <c r="I236" i="16" s="1" a="1"/>
  <c r="I236" i="16" s="1"/>
  <c r="H237" i="16"/>
  <c r="I237" i="16" a="1"/>
  <c r="I237" i="16" s="1"/>
  <c r="H238" i="16"/>
  <c r="I238" i="16" s="1" a="1"/>
  <c r="I238" i="16" s="1"/>
  <c r="H239" i="16"/>
  <c r="I239" i="16" s="1" a="1"/>
  <c r="I239" i="16" s="1"/>
  <c r="H240" i="16"/>
  <c r="I240" i="16" s="1" a="1"/>
  <c r="I240" i="16" s="1"/>
  <c r="H241" i="16"/>
  <c r="I241" i="16" a="1"/>
  <c r="I241" i="16" s="1"/>
  <c r="H242" i="16"/>
  <c r="I242" i="16" s="1" a="1"/>
  <c r="I242" i="16" s="1"/>
  <c r="H243" i="16"/>
  <c r="I243" i="16" s="1" a="1"/>
  <c r="I243" i="16" s="1"/>
  <c r="H244" i="16"/>
  <c r="I244" i="16" s="1" a="1"/>
  <c r="I244" i="16" s="1"/>
  <c r="H245" i="16"/>
  <c r="I245" i="16" a="1"/>
  <c r="I245" i="16" s="1"/>
  <c r="H246" i="16"/>
  <c r="I246" i="16" s="1" a="1"/>
  <c r="I246" i="16" s="1"/>
  <c r="H247" i="16"/>
  <c r="I247" i="16" s="1" a="1"/>
  <c r="I247" i="16" s="1"/>
  <c r="H248" i="16"/>
  <c r="I248" i="16" s="1" a="1"/>
  <c r="I248" i="16" s="1"/>
  <c r="H249" i="16"/>
  <c r="I249" i="16" s="1" a="1"/>
  <c r="I249" i="16" s="1"/>
  <c r="H250" i="16"/>
  <c r="I250" i="16" a="1"/>
  <c r="I250" i="16" s="1"/>
  <c r="H251" i="16"/>
  <c r="I251" i="16" s="1" a="1"/>
  <c r="I251" i="16" s="1"/>
  <c r="H252" i="16"/>
  <c r="I252" i="16" s="1" a="1"/>
  <c r="I252" i="16" s="1"/>
  <c r="H253" i="16"/>
  <c r="I253" i="16" s="1" a="1"/>
  <c r="I253" i="16" s="1"/>
  <c r="H254" i="16"/>
  <c r="I254" i="16" s="1" a="1"/>
  <c r="I254" i="16" s="1"/>
  <c r="H255" i="16"/>
  <c r="I255" i="16" a="1"/>
  <c r="I255" i="16"/>
  <c r="H256" i="16"/>
  <c r="I256" i="16" s="1" a="1"/>
  <c r="I256" i="16" s="1"/>
  <c r="H257" i="16"/>
  <c r="I257" i="16" s="1" a="1"/>
  <c r="I257" i="16" s="1"/>
  <c r="H258" i="16"/>
  <c r="I258" i="16" a="1"/>
  <c r="I258" i="16" s="1"/>
  <c r="H259" i="16"/>
  <c r="I259" i="16" a="1"/>
  <c r="I259" i="16" s="1"/>
  <c r="H260" i="16"/>
  <c r="I260" i="16" s="1" a="1"/>
  <c r="I260" i="16" s="1"/>
  <c r="H261" i="16"/>
  <c r="I261" i="16" s="1" a="1"/>
  <c r="I261" i="16" s="1"/>
  <c r="H262" i="16"/>
  <c r="I262" i="16" s="1" a="1"/>
  <c r="I262" i="16" s="1"/>
  <c r="H263" i="16"/>
  <c r="I263" i="16" a="1"/>
  <c r="I263" i="16" s="1"/>
  <c r="H264" i="16"/>
  <c r="I264" i="16" s="1" a="1"/>
  <c r="I264" i="16" s="1"/>
  <c r="H265" i="16"/>
  <c r="I265" i="16" s="1" a="1"/>
  <c r="I265" i="16" s="1"/>
  <c r="H266" i="16"/>
  <c r="I266" i="16" s="1" a="1"/>
  <c r="I266" i="16" s="1"/>
  <c r="H267" i="16"/>
  <c r="I267" i="16" s="1" a="1"/>
  <c r="I267" i="16" s="1"/>
  <c r="H268" i="16"/>
  <c r="I268" i="16" s="1" a="1"/>
  <c r="I268" i="16" s="1"/>
  <c r="H269" i="16"/>
  <c r="I269" i="16" s="1" a="1"/>
  <c r="I269" i="16" s="1"/>
  <c r="H270" i="16"/>
  <c r="I270" i="16" s="1" a="1"/>
  <c r="I270" i="16" s="1"/>
  <c r="H271" i="16"/>
  <c r="I271" i="16" s="1" a="1"/>
  <c r="I271" i="16" s="1"/>
  <c r="H272" i="16"/>
  <c r="I272" i="16" s="1" a="1"/>
  <c r="I272" i="16" s="1"/>
  <c r="H273" i="16"/>
  <c r="I273" i="16" a="1"/>
  <c r="I273" i="16" s="1"/>
  <c r="H274" i="16"/>
  <c r="I274" i="16" s="1" a="1"/>
  <c r="I274" i="16" s="1"/>
  <c r="H275" i="16"/>
  <c r="I275" i="16" s="1" a="1"/>
  <c r="I275" i="16" s="1"/>
  <c r="H276" i="16"/>
  <c r="I276" i="16" s="1" a="1"/>
  <c r="I276" i="16" s="1"/>
  <c r="H277" i="16"/>
  <c r="I277" i="16" s="1" a="1"/>
  <c r="I277" i="16" s="1"/>
  <c r="H278" i="16"/>
  <c r="I278" i="16" s="1" a="1"/>
  <c r="I278" i="16" s="1"/>
  <c r="H279" i="16"/>
  <c r="I279" i="16" s="1" a="1"/>
  <c r="I279" i="16" s="1"/>
  <c r="H280" i="16"/>
  <c r="I280" i="16" s="1" a="1"/>
  <c r="I280" i="16" s="1"/>
  <c r="H281" i="16"/>
  <c r="I281" i="16" a="1"/>
  <c r="I281" i="16" s="1"/>
  <c r="H282" i="16"/>
  <c r="I282" i="16" a="1"/>
  <c r="I282" i="16" s="1"/>
  <c r="H283" i="16"/>
  <c r="I283" i="16" s="1" a="1"/>
  <c r="I283" i="16" s="1"/>
  <c r="H284" i="16"/>
  <c r="I284" i="16" s="1" a="1"/>
  <c r="I284" i="16" s="1"/>
  <c r="H285" i="16"/>
  <c r="I285" i="16" s="1" a="1"/>
  <c r="I285" i="16" s="1"/>
  <c r="H286" i="16"/>
  <c r="I286" i="16" s="1" a="1"/>
  <c r="I286" i="16" s="1"/>
  <c r="H287" i="16"/>
  <c r="I287" i="16" s="1" a="1"/>
  <c r="I287" i="16" s="1"/>
  <c r="H288" i="16"/>
  <c r="I288" i="16" s="1" a="1"/>
  <c r="I288" i="16" s="1"/>
  <c r="H289" i="16"/>
  <c r="I289" i="16" s="1" a="1"/>
  <c r="I289" i="16" s="1"/>
  <c r="H290" i="16"/>
  <c r="I290" i="16" s="1" a="1"/>
  <c r="I290" i="16" s="1"/>
  <c r="H291" i="16"/>
  <c r="I291" i="16" a="1"/>
  <c r="I291" i="16" s="1"/>
  <c r="H292" i="16"/>
  <c r="I292" i="16" s="1" a="1"/>
  <c r="I292" i="16" s="1"/>
  <c r="H293" i="16"/>
  <c r="I293" i="16" s="1" a="1"/>
  <c r="I293" i="16" s="1"/>
  <c r="H294" i="16"/>
  <c r="I294" i="16" s="1" a="1"/>
  <c r="I294" i="16" s="1"/>
  <c r="H295" i="16"/>
  <c r="I295" i="16" s="1" a="1"/>
  <c r="I295" i="16" s="1"/>
  <c r="H296" i="16"/>
  <c r="I296" i="16" s="1" a="1"/>
  <c r="I296" i="16" s="1"/>
  <c r="H297" i="16"/>
  <c r="I297" i="16" a="1"/>
  <c r="I297" i="16" s="1"/>
  <c r="H298" i="16"/>
  <c r="I298" i="16" s="1" a="1"/>
  <c r="I298" i="16" s="1"/>
  <c r="H299" i="16"/>
  <c r="I299" i="16" s="1" a="1"/>
  <c r="I299" i="16" s="1"/>
  <c r="H300" i="16"/>
  <c r="I300" i="16" s="1" a="1"/>
  <c r="I300" i="16" s="1"/>
  <c r="H301" i="16"/>
  <c r="I301" i="16" a="1"/>
  <c r="I301" i="16" s="1"/>
  <c r="H302" i="16"/>
  <c r="I302" i="16" s="1" a="1"/>
  <c r="I302" i="16" s="1"/>
  <c r="H303" i="16"/>
  <c r="I303" i="16" s="1" a="1"/>
  <c r="I303" i="16" s="1"/>
  <c r="H304" i="16"/>
  <c r="I304" i="16" s="1" a="1"/>
  <c r="I304" i="16" s="1"/>
  <c r="H305" i="16"/>
  <c r="I305" i="16" s="1" a="1"/>
  <c r="I305" i="16" s="1"/>
  <c r="H306" i="16"/>
  <c r="I306" i="16" a="1"/>
  <c r="I306" i="16" s="1"/>
  <c r="H307" i="16"/>
  <c r="I307" i="16" s="1" a="1"/>
  <c r="I307" i="16" s="1"/>
  <c r="H308" i="16"/>
  <c r="I308" i="16" s="1" a="1"/>
  <c r="I308" i="16" s="1"/>
  <c r="H309" i="16"/>
  <c r="I309" i="16" a="1"/>
  <c r="I309" i="16" s="1"/>
  <c r="H310" i="16"/>
  <c r="I310" i="16" s="1" a="1"/>
  <c r="I310" i="16" s="1"/>
  <c r="H311" i="16"/>
  <c r="I311" i="16" a="1"/>
  <c r="I311" i="16" s="1"/>
  <c r="H312" i="16"/>
  <c r="I312" i="16" s="1" a="1"/>
  <c r="I312" i="16" s="1"/>
  <c r="H313" i="16"/>
  <c r="I313" i="16" s="1" a="1"/>
  <c r="I313" i="16" s="1"/>
  <c r="H314" i="16"/>
  <c r="I314" i="16" s="1" a="1"/>
  <c r="I314" i="16" s="1"/>
  <c r="H315" i="16"/>
  <c r="I315" i="16" s="1" a="1"/>
  <c r="I315" i="16" s="1"/>
  <c r="H316" i="16"/>
  <c r="I316" i="16" s="1" a="1"/>
  <c r="I316" i="16"/>
  <c r="H317" i="16"/>
  <c r="I317" i="16" s="1" a="1"/>
  <c r="I317" i="16" s="1"/>
  <c r="H318" i="16"/>
  <c r="I318" i="16" s="1" a="1"/>
  <c r="I318" i="16" s="1"/>
  <c r="H319" i="16"/>
  <c r="I319" i="16" a="1"/>
  <c r="I319" i="16" s="1"/>
  <c r="H320" i="16"/>
  <c r="I320" i="16" s="1" a="1"/>
  <c r="I320" i="16" s="1"/>
  <c r="H321" i="16"/>
  <c r="I321" i="16" s="1" a="1"/>
  <c r="I321" i="16" s="1"/>
  <c r="H322" i="16"/>
  <c r="I322" i="16" s="1" a="1"/>
  <c r="I322" i="16" s="1"/>
  <c r="H323" i="16"/>
  <c r="I323" i="16" a="1"/>
  <c r="I323" i="16" s="1"/>
  <c r="H324" i="16"/>
  <c r="I324" i="16" s="1" a="1"/>
  <c r="I324" i="16" s="1"/>
  <c r="H325" i="16"/>
  <c r="I325" i="16" s="1" a="1"/>
  <c r="I325" i="16" s="1"/>
  <c r="H326" i="16"/>
  <c r="I326" i="16" s="1" a="1"/>
  <c r="I326" i="16" s="1"/>
  <c r="H327" i="16"/>
  <c r="I327" i="16" s="1" a="1"/>
  <c r="I327" i="16" s="1"/>
  <c r="H328" i="16"/>
  <c r="I328" i="16" s="1" a="1"/>
  <c r="I328" i="16" s="1"/>
  <c r="H329" i="16"/>
  <c r="I329" i="16" a="1"/>
  <c r="I329" i="16" s="1"/>
  <c r="H330" i="16"/>
  <c r="I330" i="16" s="1" a="1"/>
  <c r="I330" i="16" s="1"/>
  <c r="H331" i="16"/>
  <c r="I331" i="16" s="1" a="1"/>
  <c r="I331" i="16" s="1"/>
  <c r="H332" i="16"/>
  <c r="I332" i="16" s="1" a="1"/>
  <c r="I332" i="16" s="1"/>
  <c r="H333" i="16"/>
  <c r="I333" i="16" s="1" a="1"/>
  <c r="I333" i="16" s="1"/>
  <c r="H334" i="16"/>
  <c r="I334" i="16" a="1"/>
  <c r="I334" i="16" s="1"/>
  <c r="H335" i="16"/>
  <c r="I335" i="16" a="1"/>
  <c r="I335" i="16" s="1"/>
  <c r="H336" i="16"/>
  <c r="I336" i="16" s="1" a="1"/>
  <c r="I336" i="16" s="1"/>
  <c r="H337" i="16"/>
  <c r="I337" i="16" a="1"/>
  <c r="I337" i="16" s="1"/>
  <c r="H338" i="16"/>
  <c r="I338" i="16" s="1" a="1"/>
  <c r="I338" i="16" s="1"/>
  <c r="H339" i="16"/>
  <c r="I339" i="16" a="1"/>
  <c r="I339" i="16" s="1"/>
  <c r="H340" i="16"/>
  <c r="I340" i="16" s="1" a="1"/>
  <c r="I340" i="16" s="1"/>
  <c r="H341" i="16"/>
  <c r="I341" i="16" s="1" a="1"/>
  <c r="I341" i="16" s="1"/>
  <c r="H342" i="16"/>
  <c r="I342" i="16" a="1"/>
  <c r="I342" i="16" s="1"/>
  <c r="H343" i="16"/>
  <c r="I343" i="16" s="1" a="1"/>
  <c r="I343" i="16" s="1"/>
  <c r="H344" i="16"/>
  <c r="I344" i="16" s="1" a="1"/>
  <c r="I344" i="16" s="1"/>
  <c r="H345" i="16"/>
  <c r="I345" i="16" s="1" a="1"/>
  <c r="I345" i="16" s="1"/>
  <c r="H346" i="16"/>
  <c r="I346" i="16" s="1" a="1"/>
  <c r="I346" i="16" s="1"/>
  <c r="H347" i="16"/>
  <c r="I347" i="16" s="1" a="1"/>
  <c r="I347" i="16" s="1"/>
  <c r="H348" i="16"/>
  <c r="I348" i="16" s="1" a="1"/>
  <c r="I348" i="16" s="1"/>
  <c r="H349" i="16"/>
  <c r="I349" i="16" a="1"/>
  <c r="I349" i="16" s="1"/>
  <c r="H350" i="16"/>
  <c r="I350" i="16" s="1" a="1"/>
  <c r="I350" i="16" s="1"/>
  <c r="H351" i="16"/>
  <c r="I351" i="16" s="1" a="1"/>
  <c r="I351" i="16" s="1"/>
  <c r="H352" i="16"/>
  <c r="I352" i="16" s="1" a="1"/>
  <c r="I352" i="16" s="1"/>
  <c r="H353" i="16"/>
  <c r="I353" i="16" s="1" a="1"/>
  <c r="I353" i="16" s="1"/>
  <c r="H354" i="16"/>
  <c r="I354" i="16" s="1" a="1"/>
  <c r="I354" i="16" s="1"/>
  <c r="H355" i="16"/>
  <c r="I355" i="16" s="1" a="1"/>
  <c r="I355" i="16" s="1"/>
  <c r="H356" i="16"/>
  <c r="I356" i="16" s="1" a="1"/>
  <c r="I356" i="16" s="1"/>
  <c r="H357" i="16"/>
  <c r="I357" i="16" a="1"/>
  <c r="I357" i="16" s="1"/>
  <c r="H358" i="16"/>
  <c r="I358" i="16" a="1"/>
  <c r="I358" i="16" s="1"/>
  <c r="H359" i="16"/>
  <c r="I359" i="16" s="1" a="1"/>
  <c r="I359" i="16" s="1"/>
  <c r="H360" i="16"/>
  <c r="I360" i="16" s="1" a="1"/>
  <c r="I360" i="16" s="1"/>
  <c r="H361" i="16"/>
  <c r="I361" i="16" s="1" a="1"/>
  <c r="I361" i="16" s="1"/>
  <c r="H362" i="16"/>
  <c r="I362" i="16" s="1" a="1"/>
  <c r="I362" i="16" s="1"/>
  <c r="H363" i="16"/>
  <c r="I363" i="16" s="1" a="1"/>
  <c r="I363" i="16" s="1"/>
  <c r="H364" i="16"/>
  <c r="I364" i="16" s="1" a="1"/>
  <c r="I364" i="16" s="1"/>
  <c r="H365" i="16"/>
  <c r="I365" i="16" s="1" a="1"/>
  <c r="I365" i="16" s="1"/>
  <c r="H366" i="16"/>
  <c r="I366" i="16" a="1"/>
  <c r="I366" i="16" s="1"/>
  <c r="H367" i="16"/>
  <c r="I367" i="16" s="1" a="1"/>
  <c r="I367" i="16" s="1"/>
  <c r="H368" i="16"/>
  <c r="I368" i="16" s="1" a="1"/>
  <c r="I368" i="16" s="1"/>
  <c r="H369" i="16"/>
  <c r="I369" i="16" s="1" a="1"/>
  <c r="I369" i="16" s="1"/>
  <c r="H370" i="16"/>
  <c r="I370" i="16" s="1" a="1"/>
  <c r="I370" i="16" s="1"/>
  <c r="H371" i="16"/>
  <c r="I371" i="16" s="1" a="1"/>
  <c r="I371" i="16" s="1"/>
  <c r="H372" i="16"/>
  <c r="I372" i="16" a="1"/>
  <c r="I372" i="16" s="1"/>
  <c r="H373" i="16"/>
  <c r="I373" i="16" s="1" a="1"/>
  <c r="I373" i="16" s="1"/>
  <c r="H374" i="16"/>
  <c r="I374" i="16" a="1"/>
  <c r="I374" i="16" s="1"/>
  <c r="H375" i="16"/>
  <c r="I375" i="16" s="1" a="1"/>
  <c r="I375" i="16" s="1"/>
  <c r="H376" i="16"/>
  <c r="I376" i="16" s="1" a="1"/>
  <c r="I376" i="16" s="1"/>
  <c r="H377" i="16"/>
  <c r="I377" i="16" s="1" a="1"/>
  <c r="I377" i="16" s="1"/>
  <c r="H378" i="16"/>
  <c r="I378" i="16" s="1" a="1"/>
  <c r="I378" i="16" s="1"/>
  <c r="H379" i="16"/>
  <c r="I379" i="16" s="1" a="1"/>
  <c r="I379" i="16" s="1"/>
  <c r="H380" i="16"/>
  <c r="I380" i="16" s="1" a="1"/>
  <c r="I380" i="16" s="1"/>
  <c r="H381" i="16"/>
  <c r="I381" i="16" s="1" a="1"/>
  <c r="I381" i="16" s="1"/>
  <c r="H382" i="16"/>
  <c r="I382" i="16" s="1" a="1"/>
  <c r="I382" i="16" s="1"/>
  <c r="H383" i="16"/>
  <c r="I383" i="16" s="1" a="1"/>
  <c r="I383" i="16" s="1"/>
  <c r="H384" i="16"/>
  <c r="I384" i="16" s="1" a="1"/>
  <c r="I384" i="16" s="1"/>
  <c r="H385" i="16"/>
  <c r="I385" i="16" s="1" a="1"/>
  <c r="I385" i="16" s="1"/>
  <c r="H386" i="16"/>
  <c r="I386" i="16" s="1" a="1"/>
  <c r="I386" i="16" s="1"/>
  <c r="H387" i="16"/>
  <c r="I387" i="16" s="1" a="1"/>
  <c r="I387" i="16" s="1"/>
  <c r="H388" i="16"/>
  <c r="I388" i="16" a="1"/>
  <c r="I388" i="16" s="1"/>
  <c r="H389" i="16"/>
  <c r="I389" i="16" a="1"/>
  <c r="I389" i="16" s="1"/>
  <c r="H390" i="16"/>
  <c r="I390" i="16" s="1" a="1"/>
  <c r="I390" i="16" s="1"/>
  <c r="H391" i="16"/>
  <c r="I391" i="16" s="1" a="1"/>
  <c r="I391" i="16" s="1"/>
  <c r="H392" i="16"/>
  <c r="I392" i="16" s="1" a="1"/>
  <c r="I392" i="16" s="1"/>
  <c r="H393" i="16"/>
  <c r="I393" i="16" s="1" a="1"/>
  <c r="I393" i="16" s="1"/>
  <c r="H394" i="16"/>
  <c r="I394" i="16" s="1" a="1"/>
  <c r="I394" i="16" s="1"/>
  <c r="H395" i="16"/>
  <c r="I395" i="16" s="1" a="1"/>
  <c r="I395" i="16" s="1"/>
  <c r="H396" i="16"/>
  <c r="I396" i="16" a="1"/>
  <c r="I396" i="16" s="1"/>
  <c r="H397" i="16"/>
  <c r="I397" i="16" s="1" a="1"/>
  <c r="I397" i="16" s="1"/>
  <c r="H398" i="16"/>
  <c r="I398" i="16" s="1" a="1"/>
  <c r="I398" i="16" s="1"/>
  <c r="H399" i="16"/>
  <c r="I399" i="16" s="1" a="1"/>
  <c r="I399" i="16" s="1"/>
  <c r="H400" i="16"/>
  <c r="I400" i="16" s="1" a="1"/>
  <c r="I400" i="16" s="1"/>
  <c r="H401" i="16"/>
  <c r="I401" i="16" s="1" a="1"/>
  <c r="I401" i="16" s="1"/>
  <c r="H402" i="16"/>
  <c r="I402" i="16" s="1" a="1"/>
  <c r="I402" i="16" s="1"/>
  <c r="H403" i="16"/>
  <c r="I403" i="16" s="1" a="1"/>
  <c r="I403" i="16" s="1"/>
  <c r="H404" i="16"/>
  <c r="I404" i="16" a="1"/>
  <c r="I404" i="16" s="1"/>
  <c r="H405" i="16"/>
  <c r="I405" i="16" a="1"/>
  <c r="I405" i="16" s="1"/>
  <c r="H406" i="16"/>
  <c r="I406" i="16" a="1"/>
  <c r="I406" i="16" s="1"/>
  <c r="H407" i="16"/>
  <c r="I407" i="16" s="1" a="1"/>
  <c r="I407" i="16" s="1"/>
  <c r="H408" i="16"/>
  <c r="I408" i="16" s="1" a="1"/>
  <c r="I408" i="16" s="1"/>
  <c r="H409" i="16"/>
  <c r="I409" i="16" s="1" a="1"/>
  <c r="I409" i="16" s="1"/>
  <c r="H410" i="16"/>
  <c r="I410" i="16" s="1" a="1"/>
  <c r="I410" i="16" s="1"/>
  <c r="H411" i="16"/>
  <c r="I411" i="16" s="1" a="1"/>
  <c r="I411" i="16" s="1"/>
  <c r="H412" i="16"/>
  <c r="I412" i="16" s="1" a="1"/>
  <c r="I412" i="16" s="1"/>
  <c r="H413" i="16"/>
  <c r="I413" i="16" a="1"/>
  <c r="I413" i="16" s="1"/>
  <c r="H414" i="16"/>
  <c r="I414" i="16" s="1" a="1"/>
  <c r="I414" i="16" s="1"/>
  <c r="H415" i="16"/>
  <c r="I415" i="16" s="1" a="1"/>
  <c r="I415" i="16" s="1"/>
  <c r="H416" i="16"/>
  <c r="I416" i="16" s="1" a="1"/>
  <c r="I416" i="16" s="1"/>
  <c r="H417" i="16"/>
  <c r="I417" i="16" s="1" a="1"/>
  <c r="I417" i="16" s="1"/>
  <c r="H418" i="16"/>
  <c r="I418" i="16" s="1" a="1"/>
  <c r="I418" i="16" s="1"/>
  <c r="H419" i="16"/>
  <c r="I419" i="16" s="1" a="1"/>
  <c r="I419" i="16" s="1"/>
  <c r="H420" i="16"/>
  <c r="I420" i="16" s="1" a="1"/>
  <c r="I420" i="16" s="1"/>
  <c r="H421" i="16"/>
  <c r="I421" i="16" a="1"/>
  <c r="I421" i="16" s="1"/>
  <c r="H422" i="16"/>
  <c r="I422" i="16" a="1"/>
  <c r="I422" i="16" s="1"/>
  <c r="H423" i="16"/>
  <c r="I423" i="16" s="1" a="1"/>
  <c r="I423" i="16" s="1"/>
  <c r="H424" i="16"/>
  <c r="I424" i="16" s="1" a="1"/>
  <c r="I424" i="16" s="1"/>
  <c r="H425" i="16"/>
  <c r="I425" i="16" s="1" a="1"/>
  <c r="I425" i="16" s="1"/>
  <c r="H426" i="16"/>
  <c r="I426" i="16" s="1" a="1"/>
  <c r="I426" i="16" s="1"/>
  <c r="H427" i="16"/>
  <c r="I427" i="16" s="1" a="1"/>
  <c r="I427" i="16" s="1"/>
  <c r="H428" i="16"/>
  <c r="I428" i="16" s="1" a="1"/>
  <c r="I428" i="16" s="1"/>
  <c r="H429" i="16"/>
  <c r="I429" i="16" s="1" a="1"/>
  <c r="I429" i="16" s="1"/>
  <c r="H430" i="16"/>
  <c r="I430" i="16" a="1"/>
  <c r="I430" i="16" s="1"/>
  <c r="H431" i="16"/>
  <c r="I431" i="16" s="1" a="1"/>
  <c r="I431" i="16" s="1"/>
  <c r="H432" i="16"/>
  <c r="I432" i="16" s="1" a="1"/>
  <c r="I432" i="16" s="1"/>
  <c r="H433" i="16"/>
  <c r="I433" i="16" s="1" a="1"/>
  <c r="I433" i="16" s="1"/>
  <c r="H434" i="16"/>
  <c r="I434" i="16" s="1" a="1"/>
  <c r="I434" i="16" s="1"/>
  <c r="H435" i="16"/>
  <c r="I435" i="16" s="1" a="1"/>
  <c r="I435" i="16" s="1"/>
  <c r="H436" i="16"/>
  <c r="I436" i="16" a="1"/>
  <c r="I436" i="16" s="1"/>
  <c r="H437" i="16"/>
  <c r="I437" i="16" s="1" a="1"/>
  <c r="I437" i="16" s="1"/>
  <c r="H438" i="16"/>
  <c r="I438" i="16" a="1"/>
  <c r="I438" i="16" s="1"/>
  <c r="H439" i="16"/>
  <c r="I439" i="16" s="1" a="1"/>
  <c r="I439" i="16" s="1"/>
  <c r="H440" i="16"/>
  <c r="I440" i="16" s="1" a="1"/>
  <c r="I440" i="16" s="1"/>
  <c r="H441" i="16"/>
  <c r="I441" i="16" s="1" a="1"/>
  <c r="I441" i="16" s="1"/>
  <c r="H442" i="16"/>
  <c r="I442" i="16" s="1" a="1"/>
  <c r="I442" i="16" s="1"/>
  <c r="H443" i="16"/>
  <c r="I443" i="16" s="1" a="1"/>
  <c r="I443" i="16" s="1"/>
  <c r="H444" i="16"/>
  <c r="I444" i="16" s="1" a="1"/>
  <c r="I444" i="16" s="1"/>
  <c r="H445" i="16"/>
  <c r="I445" i="16" s="1" a="1"/>
  <c r="I445" i="16" s="1"/>
  <c r="H446" i="16"/>
  <c r="I446" i="16" s="1" a="1"/>
  <c r="I446" i="16" s="1"/>
  <c r="H447" i="16"/>
  <c r="I447" i="16" s="1" a="1"/>
  <c r="I447" i="16" s="1"/>
  <c r="H448" i="16"/>
  <c r="I448" i="16" s="1" a="1"/>
  <c r="I448" i="16" s="1"/>
  <c r="H449" i="16"/>
  <c r="I449" i="16" s="1" a="1"/>
  <c r="I449" i="16" s="1"/>
  <c r="H450" i="16"/>
  <c r="I450" i="16" s="1" a="1"/>
  <c r="I450" i="16" s="1"/>
  <c r="H451" i="16"/>
  <c r="I451" i="16" s="1" a="1"/>
  <c r="I451" i="16" s="1"/>
  <c r="H452" i="16"/>
  <c r="I452" i="16" a="1"/>
  <c r="I452" i="16" s="1"/>
  <c r="H453" i="16"/>
  <c r="I453" i="16" a="1"/>
  <c r="I453" i="16" s="1"/>
  <c r="H454" i="16"/>
  <c r="I454" i="16" s="1" a="1"/>
  <c r="I454" i="16" s="1"/>
  <c r="H455" i="16"/>
  <c r="I455" i="16" s="1" a="1"/>
  <c r="I455" i="16" s="1"/>
  <c r="H456" i="16"/>
  <c r="I456" i="16" s="1" a="1"/>
  <c r="I456" i="16" s="1"/>
  <c r="H457" i="16"/>
  <c r="I457" i="16" s="1" a="1"/>
  <c r="I457" i="16" s="1"/>
  <c r="H458" i="16"/>
  <c r="I458" i="16" s="1" a="1"/>
  <c r="I458" i="16" s="1"/>
  <c r="H459" i="16"/>
  <c r="I459" i="16" s="1" a="1"/>
  <c r="I459" i="16" s="1"/>
  <c r="H460" i="16"/>
  <c r="I460" i="16" a="1"/>
  <c r="I460" i="16" s="1"/>
  <c r="H461" i="16"/>
  <c r="I461" i="16" s="1" a="1"/>
  <c r="I461" i="16" s="1"/>
  <c r="H462" i="16"/>
  <c r="I462" i="16" s="1" a="1"/>
  <c r="I462" i="16" s="1"/>
  <c r="H463" i="16"/>
  <c r="I463" i="16" s="1" a="1"/>
  <c r="I463" i="16" s="1"/>
  <c r="H464" i="16"/>
  <c r="I464" i="16" s="1" a="1"/>
  <c r="I464" i="16" s="1"/>
  <c r="H465" i="16"/>
  <c r="I465" i="16" s="1" a="1"/>
  <c r="I465" i="16" s="1"/>
  <c r="H466" i="16"/>
  <c r="I466" i="16" s="1" a="1"/>
  <c r="I466" i="16" s="1"/>
  <c r="H467" i="16"/>
  <c r="I467" i="16" s="1" a="1"/>
  <c r="I467" i="16" s="1"/>
  <c r="H468" i="16"/>
  <c r="I468" i="16" a="1"/>
  <c r="I468" i="16" s="1"/>
  <c r="H469" i="16"/>
  <c r="I469" i="16" a="1"/>
  <c r="I469" i="16" s="1"/>
  <c r="H470" i="16"/>
  <c r="I470" i="16" a="1"/>
  <c r="I470" i="16" s="1"/>
  <c r="H471" i="16"/>
  <c r="I471" i="16" s="1" a="1"/>
  <c r="I471" i="16" s="1"/>
  <c r="H472" i="16"/>
  <c r="I472" i="16" s="1" a="1"/>
  <c r="I472" i="16" s="1"/>
  <c r="H473" i="16"/>
  <c r="I473" i="16" s="1" a="1"/>
  <c r="I473" i="16" s="1"/>
  <c r="H474" i="16"/>
  <c r="I474" i="16" s="1" a="1"/>
  <c r="I474" i="16" s="1"/>
  <c r="H475" i="16"/>
  <c r="I475" i="16" s="1" a="1"/>
  <c r="I475" i="16" s="1"/>
  <c r="H476" i="16"/>
  <c r="I476" i="16" s="1" a="1"/>
  <c r="I476" i="16" s="1"/>
  <c r="H477" i="16"/>
  <c r="I477" i="16" a="1"/>
  <c r="I477" i="16" s="1"/>
  <c r="H478" i="16"/>
  <c r="I478" i="16" s="1" a="1"/>
  <c r="I478" i="16" s="1"/>
  <c r="H479" i="16"/>
  <c r="I479" i="16" s="1" a="1"/>
  <c r="I479" i="16" s="1"/>
  <c r="H480" i="16"/>
  <c r="I480" i="16" s="1" a="1"/>
  <c r="I480" i="16" s="1"/>
  <c r="H481" i="16"/>
  <c r="I481" i="16" s="1" a="1"/>
  <c r="I481" i="16" s="1"/>
  <c r="H482" i="16"/>
  <c r="I482" i="16" s="1" a="1"/>
  <c r="I482" i="16" s="1"/>
  <c r="H483" i="16"/>
  <c r="I483" i="16" s="1" a="1"/>
  <c r="I483" i="16" s="1"/>
  <c r="H484" i="16"/>
  <c r="I484" i="16" s="1" a="1"/>
  <c r="I484" i="16" s="1"/>
  <c r="H485" i="16"/>
  <c r="I485" i="16" a="1"/>
  <c r="I485" i="16" s="1"/>
  <c r="H486" i="16"/>
  <c r="I486" i="16" a="1"/>
  <c r="I486" i="16" s="1"/>
  <c r="H487" i="16"/>
  <c r="I487" i="16" s="1" a="1"/>
  <c r="I487" i="16" s="1"/>
  <c r="H488" i="16"/>
  <c r="I488" i="16" s="1" a="1"/>
  <c r="I488" i="16" s="1"/>
  <c r="H489" i="16"/>
  <c r="I489" i="16" s="1" a="1"/>
  <c r="I489" i="16" s="1"/>
  <c r="H490" i="16"/>
  <c r="I490" i="16" s="1" a="1"/>
  <c r="I490" i="16" s="1"/>
  <c r="H491" i="16"/>
  <c r="I491" i="16" s="1" a="1"/>
  <c r="I491" i="16" s="1"/>
  <c r="H492" i="16"/>
  <c r="I492" i="16" s="1" a="1"/>
  <c r="I492" i="16" s="1"/>
  <c r="H493" i="16"/>
  <c r="I493" i="16" s="1" a="1"/>
  <c r="I493" i="16" s="1"/>
  <c r="H494" i="16"/>
  <c r="I494" i="16" a="1"/>
  <c r="I494" i="16" s="1"/>
  <c r="H495" i="16"/>
  <c r="I495" i="16" s="1" a="1"/>
  <c r="I495" i="16" s="1"/>
  <c r="H496" i="16"/>
  <c r="I496" i="16" s="1" a="1"/>
  <c r="I496" i="16" s="1"/>
  <c r="H497" i="16"/>
  <c r="I497" i="16" s="1" a="1"/>
  <c r="I497" i="16" s="1"/>
  <c r="H498" i="16"/>
  <c r="I498" i="16" s="1" a="1"/>
  <c r="I498" i="16" s="1"/>
  <c r="H499" i="16"/>
  <c r="I499" i="16" s="1" a="1"/>
  <c r="I499" i="16" s="1"/>
  <c r="H500" i="16"/>
  <c r="I500" i="16" a="1"/>
  <c r="I500" i="16" s="1"/>
  <c r="H501" i="16"/>
  <c r="I501" i="16" s="1" a="1"/>
  <c r="I501" i="16" s="1"/>
  <c r="H2" i="16"/>
  <c r="I2" i="16" s="1" a="1"/>
  <c r="I2" i="16" s="1"/>
  <c r="H3" i="15"/>
  <c r="I3" i="15" s="1" a="1"/>
  <c r="I3" i="15" s="1"/>
  <c r="H4" i="15"/>
  <c r="I4" i="15" s="1" a="1"/>
  <c r="I4" i="15" s="1"/>
  <c r="H5" i="15"/>
  <c r="I5" i="15" s="1" a="1"/>
  <c r="I5" i="15" s="1"/>
  <c r="H6" i="15"/>
  <c r="I6" i="15" s="1" a="1"/>
  <c r="I6" i="15" s="1"/>
  <c r="H7" i="15"/>
  <c r="I7" i="15" s="1" a="1"/>
  <c r="I7" i="15" s="1"/>
  <c r="H8" i="15"/>
  <c r="I8" i="15" s="1" a="1"/>
  <c r="I8" i="15" s="1"/>
  <c r="H9" i="15"/>
  <c r="I9" i="15" a="1"/>
  <c r="I9" i="15" s="1"/>
  <c r="H10" i="15"/>
  <c r="I10" i="15" a="1"/>
  <c r="I10" i="15" s="1"/>
  <c r="H11" i="15"/>
  <c r="I11" i="15" s="1" a="1"/>
  <c r="I11" i="15" s="1"/>
  <c r="H12" i="15"/>
  <c r="I12" i="15" s="1" a="1"/>
  <c r="I12" i="15" s="1"/>
  <c r="H13" i="15"/>
  <c r="I13" i="15" s="1" a="1"/>
  <c r="I13" i="15" s="1"/>
  <c r="H14" i="15"/>
  <c r="I14" i="15" s="1" a="1"/>
  <c r="I14" i="15" s="1"/>
  <c r="H15" i="15"/>
  <c r="I15" i="15" s="1" a="1"/>
  <c r="I15" i="15" s="1"/>
  <c r="H16" i="15"/>
  <c r="I16" i="15" s="1" a="1"/>
  <c r="I16" i="15" s="1"/>
  <c r="H17" i="15"/>
  <c r="I17" i="15" a="1"/>
  <c r="I17" i="15" s="1"/>
  <c r="H18" i="15"/>
  <c r="I18" i="15" s="1" a="1"/>
  <c r="I18" i="15" s="1"/>
  <c r="H19" i="15"/>
  <c r="I19" i="15" s="1" a="1"/>
  <c r="I19" i="15" s="1"/>
  <c r="H20" i="15"/>
  <c r="I20" i="15" s="1" a="1"/>
  <c r="I20" i="15" s="1"/>
  <c r="H21" i="15"/>
  <c r="I21" i="15" s="1" a="1"/>
  <c r="I21" i="15" s="1"/>
  <c r="H22" i="15"/>
  <c r="I22" i="15" s="1" a="1"/>
  <c r="I22" i="15" s="1"/>
  <c r="H23" i="15"/>
  <c r="I23" i="15" s="1" a="1"/>
  <c r="I23" i="15" s="1"/>
  <c r="H24" i="15"/>
  <c r="I24" i="15" s="1" a="1"/>
  <c r="I24" i="15" s="1"/>
  <c r="H25" i="15"/>
  <c r="I25" i="15" a="1"/>
  <c r="I25" i="15" s="1"/>
  <c r="H26" i="15"/>
  <c r="I26" i="15" a="1"/>
  <c r="I26" i="15" s="1"/>
  <c r="H27" i="15"/>
  <c r="I27" i="15" s="1" a="1"/>
  <c r="I27" i="15" s="1"/>
  <c r="H28" i="15"/>
  <c r="I28" i="15" s="1" a="1"/>
  <c r="I28" i="15" s="1"/>
  <c r="H29" i="15"/>
  <c r="I29" i="15" s="1" a="1"/>
  <c r="I29" i="15" s="1"/>
  <c r="H30" i="15"/>
  <c r="I30" i="15" s="1" a="1"/>
  <c r="I30" i="15" s="1"/>
  <c r="H31" i="15"/>
  <c r="I31" i="15" s="1" a="1"/>
  <c r="I31" i="15" s="1"/>
  <c r="H32" i="15"/>
  <c r="I32" i="15" s="1" a="1"/>
  <c r="I32" i="15" s="1"/>
  <c r="H33" i="15"/>
  <c r="I33" i="15" a="1"/>
  <c r="I33" i="15" s="1"/>
  <c r="H34" i="15"/>
  <c r="I34" i="15" s="1" a="1"/>
  <c r="I34" i="15" s="1"/>
  <c r="H35" i="15"/>
  <c r="I35" i="15" s="1" a="1"/>
  <c r="I35" i="15" s="1"/>
  <c r="H36" i="15"/>
  <c r="I36" i="15" s="1" a="1"/>
  <c r="I36" i="15" s="1"/>
  <c r="H37" i="15"/>
  <c r="I37" i="15" s="1" a="1"/>
  <c r="I37" i="15" s="1"/>
  <c r="H38" i="15"/>
  <c r="I38" i="15" s="1" a="1"/>
  <c r="I38" i="15" s="1"/>
  <c r="H39" i="15"/>
  <c r="I39" i="15" s="1" a="1"/>
  <c r="I39" i="15" s="1"/>
  <c r="H40" i="15"/>
  <c r="I40" i="15" s="1" a="1"/>
  <c r="I40" i="15" s="1"/>
  <c r="H41" i="15"/>
  <c r="I41" i="15" a="1"/>
  <c r="I41" i="15" s="1"/>
  <c r="H42" i="15"/>
  <c r="I42" i="15" a="1"/>
  <c r="I42" i="15" s="1"/>
  <c r="H43" i="15"/>
  <c r="I43" i="15" s="1" a="1"/>
  <c r="I43" i="15" s="1"/>
  <c r="H44" i="15"/>
  <c r="I44" i="15" s="1" a="1"/>
  <c r="I44" i="15" s="1"/>
  <c r="H45" i="15"/>
  <c r="I45" i="15" s="1" a="1"/>
  <c r="I45" i="15" s="1"/>
  <c r="H46" i="15"/>
  <c r="I46" i="15" s="1" a="1"/>
  <c r="I46" i="15" s="1"/>
  <c r="H47" i="15"/>
  <c r="I47" i="15" s="1" a="1"/>
  <c r="I47" i="15" s="1"/>
  <c r="H48" i="15"/>
  <c r="I48" i="15" s="1" a="1"/>
  <c r="I48" i="15" s="1"/>
  <c r="H49" i="15"/>
  <c r="I49" i="15" a="1"/>
  <c r="I49" i="15" s="1"/>
  <c r="H50" i="15"/>
  <c r="I50" i="15" s="1" a="1"/>
  <c r="I50" i="15" s="1"/>
  <c r="H51" i="15"/>
  <c r="I51" i="15" s="1" a="1"/>
  <c r="I51" i="15" s="1"/>
  <c r="H52" i="15"/>
  <c r="I52" i="15" s="1" a="1"/>
  <c r="I52" i="15" s="1"/>
  <c r="H53" i="15"/>
  <c r="I53" i="15" s="1" a="1"/>
  <c r="I53" i="15" s="1"/>
  <c r="H54" i="15"/>
  <c r="I54" i="15" s="1" a="1"/>
  <c r="I54" i="15" s="1"/>
  <c r="H55" i="15"/>
  <c r="I55" i="15" s="1" a="1"/>
  <c r="I55" i="15" s="1"/>
  <c r="H56" i="15"/>
  <c r="I56" i="15" s="1" a="1"/>
  <c r="I56" i="15" s="1"/>
  <c r="H57" i="15"/>
  <c r="I57" i="15" a="1"/>
  <c r="I57" i="15" s="1"/>
  <c r="H58" i="15"/>
  <c r="I58" i="15" a="1"/>
  <c r="I58" i="15" s="1"/>
  <c r="H59" i="15"/>
  <c r="I59" i="15" s="1" a="1"/>
  <c r="I59" i="15" s="1"/>
  <c r="H60" i="15"/>
  <c r="I60" i="15" s="1" a="1"/>
  <c r="I60" i="15" s="1"/>
  <c r="H61" i="15"/>
  <c r="I61" i="15" s="1" a="1"/>
  <c r="I61" i="15" s="1"/>
  <c r="H62" i="15"/>
  <c r="I62" i="15" s="1" a="1"/>
  <c r="I62" i="15" s="1"/>
  <c r="H63" i="15"/>
  <c r="I63" i="15" s="1" a="1"/>
  <c r="I63" i="15" s="1"/>
  <c r="H64" i="15"/>
  <c r="I64" i="15" s="1" a="1"/>
  <c r="I64" i="15" s="1"/>
  <c r="H65" i="15"/>
  <c r="I65" i="15" a="1"/>
  <c r="I65" i="15" s="1"/>
  <c r="H66" i="15"/>
  <c r="I66" i="15" s="1" a="1"/>
  <c r="I66" i="15" s="1"/>
  <c r="H67" i="15"/>
  <c r="I67" i="15" s="1" a="1"/>
  <c r="I67" i="15" s="1"/>
  <c r="H68" i="15"/>
  <c r="I68" i="15" s="1" a="1"/>
  <c r="I68" i="15" s="1"/>
  <c r="H69" i="15"/>
  <c r="I69" i="15" s="1" a="1"/>
  <c r="I69" i="15" s="1"/>
  <c r="H70" i="15"/>
  <c r="I70" i="15" s="1" a="1"/>
  <c r="I70" i="15" s="1"/>
  <c r="H71" i="15"/>
  <c r="I71" i="15" s="1" a="1"/>
  <c r="I71" i="15" s="1"/>
  <c r="H72" i="15"/>
  <c r="I72" i="15" s="1" a="1"/>
  <c r="I72" i="15" s="1"/>
  <c r="H73" i="15"/>
  <c r="I73" i="15" a="1"/>
  <c r="I73" i="15" s="1"/>
  <c r="H74" i="15"/>
  <c r="I74" i="15" a="1"/>
  <c r="I74" i="15" s="1"/>
  <c r="H75" i="15"/>
  <c r="I75" i="15" s="1" a="1"/>
  <c r="I75" i="15" s="1"/>
  <c r="H76" i="15"/>
  <c r="I76" i="15" s="1" a="1"/>
  <c r="I76" i="15" s="1"/>
  <c r="H77" i="15"/>
  <c r="I77" i="15" s="1" a="1"/>
  <c r="I77" i="15" s="1"/>
  <c r="H78" i="15"/>
  <c r="I78" i="15" s="1" a="1"/>
  <c r="I78" i="15" s="1"/>
  <c r="H79" i="15"/>
  <c r="I79" i="15" s="1" a="1"/>
  <c r="I79" i="15" s="1"/>
  <c r="H80" i="15"/>
  <c r="I80" i="15" s="1" a="1"/>
  <c r="I80" i="15" s="1"/>
  <c r="H81" i="15"/>
  <c r="I81" i="15" a="1"/>
  <c r="I81" i="15" s="1"/>
  <c r="H82" i="15"/>
  <c r="I82" i="15" s="1" a="1"/>
  <c r="I82" i="15" s="1"/>
  <c r="H83" i="15"/>
  <c r="I83" i="15" s="1" a="1"/>
  <c r="I83" i="15" s="1"/>
  <c r="H84" i="15"/>
  <c r="I84" i="15" s="1" a="1"/>
  <c r="I84" i="15" s="1"/>
  <c r="H85" i="15"/>
  <c r="I85" i="15" s="1" a="1"/>
  <c r="I85" i="15" s="1"/>
  <c r="H86" i="15"/>
  <c r="I86" i="15" s="1" a="1"/>
  <c r="I86" i="15" s="1"/>
  <c r="H87" i="15"/>
  <c r="I87" i="15" s="1" a="1"/>
  <c r="I87" i="15" s="1"/>
  <c r="H88" i="15"/>
  <c r="I88" i="15" s="1" a="1"/>
  <c r="I88" i="15" s="1"/>
  <c r="H89" i="15"/>
  <c r="I89" i="15" a="1"/>
  <c r="I89" i="15" s="1"/>
  <c r="H90" i="15"/>
  <c r="I90" i="15" a="1"/>
  <c r="I90" i="15" s="1"/>
  <c r="H91" i="15"/>
  <c r="I91" i="15" s="1" a="1"/>
  <c r="I91" i="15" s="1"/>
  <c r="H92" i="15"/>
  <c r="I92" i="15" s="1" a="1"/>
  <c r="I92" i="15" s="1"/>
  <c r="H93" i="15"/>
  <c r="I93" i="15" s="1" a="1"/>
  <c r="I93" i="15" s="1"/>
  <c r="H94" i="15"/>
  <c r="I94" i="15" s="1" a="1"/>
  <c r="I94" i="15" s="1"/>
  <c r="H95" i="15"/>
  <c r="I95" i="15" s="1" a="1"/>
  <c r="I95" i="15" s="1"/>
  <c r="H96" i="15"/>
  <c r="I96" i="15" s="1" a="1"/>
  <c r="I96" i="15" s="1"/>
  <c r="H97" i="15"/>
  <c r="I97" i="15" a="1"/>
  <c r="I97" i="15" s="1"/>
  <c r="H98" i="15"/>
  <c r="I98" i="15" s="1" a="1"/>
  <c r="I98" i="15" s="1"/>
  <c r="H99" i="15"/>
  <c r="I99" i="15" s="1" a="1"/>
  <c r="I99" i="15" s="1"/>
  <c r="H100" i="15"/>
  <c r="I100" i="15" s="1" a="1"/>
  <c r="I100" i="15" s="1"/>
  <c r="H101" i="15"/>
  <c r="I101" i="15" s="1" a="1"/>
  <c r="I101" i="15" s="1"/>
  <c r="H102" i="15"/>
  <c r="I102" i="15" s="1" a="1"/>
  <c r="I102" i="15" s="1"/>
  <c r="H103" i="15"/>
  <c r="I103" i="15" s="1" a="1"/>
  <c r="I103" i="15" s="1"/>
  <c r="H104" i="15"/>
  <c r="I104" i="15" s="1" a="1"/>
  <c r="I104" i="15" s="1"/>
  <c r="H105" i="15"/>
  <c r="I105" i="15" a="1"/>
  <c r="I105" i="15" s="1"/>
  <c r="H106" i="15"/>
  <c r="I106" i="15" a="1"/>
  <c r="I106" i="15" s="1"/>
  <c r="H107" i="15"/>
  <c r="I107" i="15" s="1" a="1"/>
  <c r="I107" i="15" s="1"/>
  <c r="H108" i="15"/>
  <c r="I108" i="15" s="1" a="1"/>
  <c r="I108" i="15" s="1"/>
  <c r="H109" i="15"/>
  <c r="I109" i="15" s="1" a="1"/>
  <c r="I109" i="15" s="1"/>
  <c r="H110" i="15"/>
  <c r="I110" i="15" s="1" a="1"/>
  <c r="I110" i="15" s="1"/>
  <c r="H111" i="15"/>
  <c r="I111" i="15" s="1" a="1"/>
  <c r="I111" i="15" s="1"/>
  <c r="H112" i="15"/>
  <c r="I112" i="15" s="1" a="1"/>
  <c r="I112" i="15" s="1"/>
  <c r="H113" i="15"/>
  <c r="I113" i="15" a="1"/>
  <c r="I113" i="15" s="1"/>
  <c r="H114" i="15"/>
  <c r="I114" i="15" s="1" a="1"/>
  <c r="I114" i="15" s="1"/>
  <c r="H115" i="15"/>
  <c r="I115" i="15" s="1" a="1"/>
  <c r="I115" i="15" s="1"/>
  <c r="H116" i="15"/>
  <c r="I116" i="15" s="1" a="1"/>
  <c r="I116" i="15" s="1"/>
  <c r="H117" i="15"/>
  <c r="I117" i="15" s="1" a="1"/>
  <c r="I117" i="15" s="1"/>
  <c r="H118" i="15"/>
  <c r="I118" i="15" s="1" a="1"/>
  <c r="I118" i="15" s="1"/>
  <c r="H119" i="15"/>
  <c r="I119" i="15" s="1" a="1"/>
  <c r="I119" i="15" s="1"/>
  <c r="H120" i="15"/>
  <c r="I120" i="15" s="1" a="1"/>
  <c r="I120" i="15" s="1"/>
  <c r="H121" i="15"/>
  <c r="I121" i="15" a="1"/>
  <c r="I121" i="15" s="1"/>
  <c r="H122" i="15"/>
  <c r="I122" i="15" a="1"/>
  <c r="I122" i="15" s="1"/>
  <c r="H123" i="15"/>
  <c r="I123" i="15" s="1" a="1"/>
  <c r="I123" i="15" s="1"/>
  <c r="H124" i="15"/>
  <c r="I124" i="15" s="1" a="1"/>
  <c r="I124" i="15" s="1"/>
  <c r="H125" i="15"/>
  <c r="I125" i="15" s="1" a="1"/>
  <c r="I125" i="15" s="1"/>
  <c r="H126" i="15"/>
  <c r="I126" i="15" s="1" a="1"/>
  <c r="I126" i="15" s="1"/>
  <c r="H127" i="15"/>
  <c r="I127" i="15" s="1" a="1"/>
  <c r="I127" i="15" s="1"/>
  <c r="H128" i="15"/>
  <c r="I128" i="15" s="1" a="1"/>
  <c r="I128" i="15" s="1"/>
  <c r="H129" i="15"/>
  <c r="I129" i="15" a="1"/>
  <c r="I129" i="15" s="1"/>
  <c r="H130" i="15"/>
  <c r="I130" i="15" s="1" a="1"/>
  <c r="I130" i="15" s="1"/>
  <c r="H131" i="15"/>
  <c r="I131" i="15" s="1" a="1"/>
  <c r="I131" i="15" s="1"/>
  <c r="H132" i="15"/>
  <c r="I132" i="15" s="1" a="1"/>
  <c r="I132" i="15" s="1"/>
  <c r="H133" i="15"/>
  <c r="I133" i="15" s="1" a="1"/>
  <c r="I133" i="15" s="1"/>
  <c r="H134" i="15"/>
  <c r="I134" i="15" s="1" a="1"/>
  <c r="I134" i="15" s="1"/>
  <c r="H135" i="15"/>
  <c r="I135" i="15" s="1" a="1"/>
  <c r="I135" i="15" s="1"/>
  <c r="H136" i="15"/>
  <c r="I136" i="15" s="1" a="1"/>
  <c r="I136" i="15" s="1"/>
  <c r="H137" i="15"/>
  <c r="I137" i="15" a="1"/>
  <c r="I137" i="15" s="1"/>
  <c r="H138" i="15"/>
  <c r="I138" i="15" a="1"/>
  <c r="I138" i="15" s="1"/>
  <c r="H139" i="15"/>
  <c r="I139" i="15" s="1" a="1"/>
  <c r="I139" i="15" s="1"/>
  <c r="H140" i="15"/>
  <c r="I140" i="15" s="1" a="1"/>
  <c r="I140" i="15" s="1"/>
  <c r="H141" i="15"/>
  <c r="I141" i="15" s="1" a="1"/>
  <c r="I141" i="15" s="1"/>
  <c r="H142" i="15"/>
  <c r="I142" i="15" s="1" a="1"/>
  <c r="I142" i="15" s="1"/>
  <c r="H143" i="15"/>
  <c r="I143" i="15" s="1" a="1"/>
  <c r="I143" i="15" s="1"/>
  <c r="H144" i="15"/>
  <c r="I144" i="15" s="1" a="1"/>
  <c r="I144" i="15" s="1"/>
  <c r="H145" i="15"/>
  <c r="I145" i="15" a="1"/>
  <c r="I145" i="15" s="1"/>
  <c r="H146" i="15"/>
  <c r="I146" i="15" s="1" a="1"/>
  <c r="I146" i="15" s="1"/>
  <c r="H147" i="15"/>
  <c r="I147" i="15" s="1" a="1"/>
  <c r="I147" i="15" s="1"/>
  <c r="H148" i="15"/>
  <c r="I148" i="15" s="1" a="1"/>
  <c r="I148" i="15" s="1"/>
  <c r="H149" i="15"/>
  <c r="I149" i="15" s="1" a="1"/>
  <c r="I149" i="15" s="1"/>
  <c r="H150" i="15"/>
  <c r="I150" i="15" s="1" a="1"/>
  <c r="I150" i="15" s="1"/>
  <c r="H151" i="15"/>
  <c r="I151" i="15" s="1" a="1"/>
  <c r="I151" i="15" s="1"/>
  <c r="H152" i="15"/>
  <c r="I152" i="15" s="1" a="1"/>
  <c r="I152" i="15" s="1"/>
  <c r="H153" i="15"/>
  <c r="I153" i="15" a="1"/>
  <c r="I153" i="15" s="1"/>
  <c r="H154" i="15"/>
  <c r="I154" i="15" a="1"/>
  <c r="I154" i="15" s="1"/>
  <c r="H155" i="15"/>
  <c r="I155" i="15" s="1" a="1"/>
  <c r="I155" i="15" s="1"/>
  <c r="H156" i="15"/>
  <c r="I156" i="15" s="1" a="1"/>
  <c r="I156" i="15" s="1"/>
  <c r="H157" i="15"/>
  <c r="I157" i="15" s="1" a="1"/>
  <c r="I157" i="15" s="1"/>
  <c r="H158" i="15"/>
  <c r="I158" i="15" s="1" a="1"/>
  <c r="I158" i="15" s="1"/>
  <c r="H159" i="15"/>
  <c r="I159" i="15" s="1" a="1"/>
  <c r="I159" i="15" s="1"/>
  <c r="H160" i="15"/>
  <c r="I160" i="15" s="1" a="1"/>
  <c r="I160" i="15" s="1"/>
  <c r="H161" i="15"/>
  <c r="I161" i="15" a="1"/>
  <c r="I161" i="15" s="1"/>
  <c r="H162" i="15"/>
  <c r="I162" i="15" s="1" a="1"/>
  <c r="I162" i="15" s="1"/>
  <c r="H163" i="15"/>
  <c r="I163" i="15" s="1" a="1"/>
  <c r="I163" i="15" s="1"/>
  <c r="H164" i="15"/>
  <c r="I164" i="15" s="1" a="1"/>
  <c r="I164" i="15" s="1"/>
  <c r="H165" i="15"/>
  <c r="I165" i="15" s="1" a="1"/>
  <c r="I165" i="15" s="1"/>
  <c r="H166" i="15"/>
  <c r="I166" i="15" s="1" a="1"/>
  <c r="I166" i="15" s="1"/>
  <c r="H167" i="15"/>
  <c r="I167" i="15" s="1" a="1"/>
  <c r="I167" i="15" s="1"/>
  <c r="H168" i="15"/>
  <c r="I168" i="15" s="1" a="1"/>
  <c r="I168" i="15" s="1"/>
  <c r="H169" i="15"/>
  <c r="I169" i="15" a="1"/>
  <c r="I169" i="15" s="1"/>
  <c r="H170" i="15"/>
  <c r="I170" i="15" a="1"/>
  <c r="I170" i="15" s="1"/>
  <c r="H171" i="15"/>
  <c r="I171" i="15" s="1" a="1"/>
  <c r="I171" i="15" s="1"/>
  <c r="H172" i="15"/>
  <c r="I172" i="15" s="1" a="1"/>
  <c r="I172" i="15" s="1"/>
  <c r="H173" i="15"/>
  <c r="I173" i="15" s="1" a="1"/>
  <c r="I173" i="15" s="1"/>
  <c r="H174" i="15"/>
  <c r="I174" i="15" s="1" a="1"/>
  <c r="I174" i="15" s="1"/>
  <c r="H175" i="15"/>
  <c r="I175" i="15" s="1" a="1"/>
  <c r="I175" i="15" s="1"/>
  <c r="H176" i="15"/>
  <c r="I176" i="15" s="1" a="1"/>
  <c r="I176" i="15" s="1"/>
  <c r="H177" i="15"/>
  <c r="I177" i="15" a="1"/>
  <c r="I177" i="15" s="1"/>
  <c r="H178" i="15"/>
  <c r="I178" i="15" s="1" a="1"/>
  <c r="I178" i="15" s="1"/>
  <c r="H179" i="15"/>
  <c r="I179" i="15" s="1" a="1"/>
  <c r="I179" i="15" s="1"/>
  <c r="H180" i="15"/>
  <c r="I180" i="15" s="1" a="1"/>
  <c r="I180" i="15" s="1"/>
  <c r="H181" i="15"/>
  <c r="I181" i="15" s="1" a="1"/>
  <c r="I181" i="15" s="1"/>
  <c r="H182" i="15"/>
  <c r="I182" i="15" s="1" a="1"/>
  <c r="I182" i="15" s="1"/>
  <c r="H183" i="15"/>
  <c r="I183" i="15" s="1" a="1"/>
  <c r="I183" i="15" s="1"/>
  <c r="H184" i="15"/>
  <c r="I184" i="15" s="1" a="1"/>
  <c r="I184" i="15" s="1"/>
  <c r="H185" i="15"/>
  <c r="I185" i="15" a="1"/>
  <c r="I185" i="15" s="1"/>
  <c r="H186" i="15"/>
  <c r="I186" i="15" a="1"/>
  <c r="I186" i="15" s="1"/>
  <c r="H187" i="15"/>
  <c r="I187" i="15" s="1" a="1"/>
  <c r="I187" i="15" s="1"/>
  <c r="H188" i="15"/>
  <c r="I188" i="15" s="1" a="1"/>
  <c r="I188" i="15" s="1"/>
  <c r="H189" i="15"/>
  <c r="I189" i="15" s="1" a="1"/>
  <c r="I189" i="15" s="1"/>
  <c r="H190" i="15"/>
  <c r="I190" i="15" s="1" a="1"/>
  <c r="I190" i="15" s="1"/>
  <c r="H191" i="15"/>
  <c r="I191" i="15" s="1" a="1"/>
  <c r="I191" i="15" s="1"/>
  <c r="H192" i="15"/>
  <c r="I192" i="15" s="1" a="1"/>
  <c r="I192" i="15" s="1"/>
  <c r="H193" i="15"/>
  <c r="I193" i="15" a="1"/>
  <c r="I193" i="15" s="1"/>
  <c r="H194" i="15"/>
  <c r="I194" i="15" s="1" a="1"/>
  <c r="I194" i="15" s="1"/>
  <c r="H195" i="15"/>
  <c r="I195" i="15" s="1" a="1"/>
  <c r="I195" i="15" s="1"/>
  <c r="H196" i="15"/>
  <c r="I196" i="15" s="1" a="1"/>
  <c r="I196" i="15" s="1"/>
  <c r="H197" i="15"/>
  <c r="I197" i="15" s="1" a="1"/>
  <c r="I197" i="15" s="1"/>
  <c r="H198" i="15"/>
  <c r="I198" i="15" s="1" a="1"/>
  <c r="I198" i="15" s="1"/>
  <c r="H199" i="15"/>
  <c r="I199" i="15" s="1" a="1"/>
  <c r="I199" i="15" s="1"/>
  <c r="H200" i="15"/>
  <c r="I200" i="15" s="1" a="1"/>
  <c r="I200" i="15" s="1"/>
  <c r="H201" i="15"/>
  <c r="I201" i="15" a="1"/>
  <c r="I201" i="15" s="1"/>
  <c r="H202" i="15"/>
  <c r="I202" i="15" a="1"/>
  <c r="I202" i="15" s="1"/>
  <c r="H203" i="15"/>
  <c r="I203" i="15" s="1" a="1"/>
  <c r="I203" i="15" s="1"/>
  <c r="H204" i="15"/>
  <c r="I204" i="15" s="1" a="1"/>
  <c r="I204" i="15" s="1"/>
  <c r="H205" i="15"/>
  <c r="I205" i="15" s="1" a="1"/>
  <c r="I205" i="15" s="1"/>
  <c r="H206" i="15"/>
  <c r="I206" i="15" s="1" a="1"/>
  <c r="I206" i="15" s="1"/>
  <c r="H207" i="15"/>
  <c r="I207" i="15" s="1" a="1"/>
  <c r="I207" i="15" s="1"/>
  <c r="H208" i="15"/>
  <c r="I208" i="15" s="1" a="1"/>
  <c r="I208" i="15" s="1"/>
  <c r="H209" i="15"/>
  <c r="I209" i="15" a="1"/>
  <c r="I209" i="15" s="1"/>
  <c r="H210" i="15"/>
  <c r="I210" i="15" s="1" a="1"/>
  <c r="I210" i="15" s="1"/>
  <c r="H211" i="15"/>
  <c r="I211" i="15" s="1" a="1"/>
  <c r="I211" i="15" s="1"/>
  <c r="H212" i="15"/>
  <c r="I212" i="15" s="1" a="1"/>
  <c r="I212" i="15" s="1"/>
  <c r="H213" i="15"/>
  <c r="I213" i="15" s="1" a="1"/>
  <c r="I213" i="15" s="1"/>
  <c r="H214" i="15"/>
  <c r="I214" i="15" s="1" a="1"/>
  <c r="I214" i="15" s="1"/>
  <c r="H215" i="15"/>
  <c r="I215" i="15" s="1" a="1"/>
  <c r="I215" i="15" s="1"/>
  <c r="H216" i="15"/>
  <c r="I216" i="15" s="1" a="1"/>
  <c r="I216" i="15" s="1"/>
  <c r="H217" i="15"/>
  <c r="I217" i="15" a="1"/>
  <c r="I217" i="15" s="1"/>
  <c r="H218" i="15"/>
  <c r="I218" i="15" a="1"/>
  <c r="I218" i="15" s="1"/>
  <c r="H219" i="15"/>
  <c r="I219" i="15" s="1" a="1"/>
  <c r="I219" i="15" s="1"/>
  <c r="H220" i="15"/>
  <c r="I220" i="15" s="1" a="1"/>
  <c r="I220" i="15" s="1"/>
  <c r="H221" i="15"/>
  <c r="I221" i="15" s="1" a="1"/>
  <c r="I221" i="15" s="1"/>
  <c r="H222" i="15"/>
  <c r="I222" i="15" s="1" a="1"/>
  <c r="I222" i="15" s="1"/>
  <c r="H223" i="15"/>
  <c r="I223" i="15" s="1" a="1"/>
  <c r="I223" i="15" s="1"/>
  <c r="H224" i="15"/>
  <c r="I224" i="15" s="1" a="1"/>
  <c r="I224" i="15" s="1"/>
  <c r="H225" i="15"/>
  <c r="I225" i="15" a="1"/>
  <c r="I225" i="15" s="1"/>
  <c r="H226" i="15"/>
  <c r="I226" i="15" s="1" a="1"/>
  <c r="I226" i="15" s="1"/>
  <c r="H227" i="15"/>
  <c r="I227" i="15" s="1" a="1"/>
  <c r="I227" i="15" s="1"/>
  <c r="H228" i="15"/>
  <c r="I228" i="15" s="1" a="1"/>
  <c r="I228" i="15" s="1"/>
  <c r="H229" i="15"/>
  <c r="I229" i="15" s="1" a="1"/>
  <c r="I229" i="15" s="1"/>
  <c r="H230" i="15"/>
  <c r="I230" i="15" s="1" a="1"/>
  <c r="I230" i="15" s="1"/>
  <c r="H231" i="15"/>
  <c r="I231" i="15" s="1" a="1"/>
  <c r="I231" i="15" s="1"/>
  <c r="H232" i="15"/>
  <c r="I232" i="15" s="1" a="1"/>
  <c r="I232" i="15" s="1"/>
  <c r="H233" i="15"/>
  <c r="I233" i="15" a="1"/>
  <c r="I233" i="15" s="1"/>
  <c r="H234" i="15"/>
  <c r="I234" i="15" a="1"/>
  <c r="I234" i="15" s="1"/>
  <c r="H235" i="15"/>
  <c r="I235" i="15" s="1" a="1"/>
  <c r="I235" i="15" s="1"/>
  <c r="H236" i="15"/>
  <c r="I236" i="15" s="1" a="1"/>
  <c r="I236" i="15" s="1"/>
  <c r="H237" i="15"/>
  <c r="I237" i="15" s="1" a="1"/>
  <c r="I237" i="15" s="1"/>
  <c r="H238" i="15"/>
  <c r="I238" i="15" s="1" a="1"/>
  <c r="I238" i="15" s="1"/>
  <c r="H239" i="15"/>
  <c r="I239" i="15" s="1" a="1"/>
  <c r="I239" i="15" s="1"/>
  <c r="H240" i="15"/>
  <c r="I240" i="15" s="1" a="1"/>
  <c r="I240" i="15" s="1"/>
  <c r="H241" i="15"/>
  <c r="I241" i="15" a="1"/>
  <c r="I241" i="15" s="1"/>
  <c r="H242" i="15"/>
  <c r="I242" i="15" s="1" a="1"/>
  <c r="I242" i="15" s="1"/>
  <c r="H243" i="15"/>
  <c r="I243" i="15" s="1" a="1"/>
  <c r="I243" i="15" s="1"/>
  <c r="H244" i="15"/>
  <c r="I244" i="15" s="1" a="1"/>
  <c r="I244" i="15" s="1"/>
  <c r="H245" i="15"/>
  <c r="I245" i="15" s="1" a="1"/>
  <c r="I245" i="15" s="1"/>
  <c r="H246" i="15"/>
  <c r="I246" i="15" s="1" a="1"/>
  <c r="I246" i="15" s="1"/>
  <c r="H247" i="15"/>
  <c r="I247" i="15" s="1" a="1"/>
  <c r="I247" i="15" s="1"/>
  <c r="H248" i="15"/>
  <c r="I248" i="15" s="1" a="1"/>
  <c r="I248" i="15" s="1"/>
  <c r="H249" i="15"/>
  <c r="I249" i="15" a="1"/>
  <c r="I249" i="15" s="1"/>
  <c r="H250" i="15"/>
  <c r="I250" i="15" a="1"/>
  <c r="I250" i="15" s="1"/>
  <c r="H251" i="15"/>
  <c r="I251" i="15" s="1" a="1"/>
  <c r="I251" i="15" s="1"/>
  <c r="H252" i="15"/>
  <c r="I252" i="15" s="1" a="1"/>
  <c r="I252" i="15" s="1"/>
  <c r="H253" i="15"/>
  <c r="I253" i="15" s="1" a="1"/>
  <c r="I253" i="15" s="1"/>
  <c r="H254" i="15"/>
  <c r="I254" i="15" s="1" a="1"/>
  <c r="I254" i="15" s="1"/>
  <c r="H255" i="15"/>
  <c r="I255" i="15" s="1" a="1"/>
  <c r="I255" i="15" s="1"/>
  <c r="H256" i="15"/>
  <c r="I256" i="15" s="1" a="1"/>
  <c r="I256" i="15" s="1"/>
  <c r="H257" i="15"/>
  <c r="I257" i="15" a="1"/>
  <c r="I257" i="15" s="1"/>
  <c r="H258" i="15"/>
  <c r="I258" i="15" s="1" a="1"/>
  <c r="I258" i="15" s="1"/>
  <c r="H259" i="15"/>
  <c r="I259" i="15" s="1" a="1"/>
  <c r="I259" i="15" s="1"/>
  <c r="H260" i="15"/>
  <c r="I260" i="15" s="1" a="1"/>
  <c r="I260" i="15" s="1"/>
  <c r="H261" i="15"/>
  <c r="I261" i="15" s="1" a="1"/>
  <c r="I261" i="15" s="1"/>
  <c r="H262" i="15"/>
  <c r="I262" i="15" s="1" a="1"/>
  <c r="I262" i="15" s="1"/>
  <c r="H263" i="15"/>
  <c r="I263" i="15" s="1" a="1"/>
  <c r="I263" i="15" s="1"/>
  <c r="H264" i="15"/>
  <c r="I264" i="15" s="1" a="1"/>
  <c r="I264" i="15" s="1"/>
  <c r="H265" i="15"/>
  <c r="I265" i="15" a="1"/>
  <c r="I265" i="15" s="1"/>
  <c r="H266" i="15"/>
  <c r="I266" i="15" a="1"/>
  <c r="I266" i="15" s="1"/>
  <c r="H267" i="15"/>
  <c r="I267" i="15" s="1" a="1"/>
  <c r="I267" i="15" s="1"/>
  <c r="H268" i="15"/>
  <c r="I268" i="15" s="1" a="1"/>
  <c r="I268" i="15" s="1"/>
  <c r="H269" i="15"/>
  <c r="I269" i="15" s="1" a="1"/>
  <c r="I269" i="15" s="1"/>
  <c r="H270" i="15"/>
  <c r="I270" i="15" s="1" a="1"/>
  <c r="I270" i="15" s="1"/>
  <c r="H271" i="15"/>
  <c r="I271" i="15" s="1" a="1"/>
  <c r="I271" i="15" s="1"/>
  <c r="H272" i="15"/>
  <c r="I272" i="15" s="1" a="1"/>
  <c r="I272" i="15" s="1"/>
  <c r="H273" i="15"/>
  <c r="I273" i="15" a="1"/>
  <c r="I273" i="15" s="1"/>
  <c r="H274" i="15"/>
  <c r="I274" i="15" s="1" a="1"/>
  <c r="I274" i="15" s="1"/>
  <c r="H275" i="15"/>
  <c r="I275" i="15" s="1" a="1"/>
  <c r="I275" i="15" s="1"/>
  <c r="H276" i="15"/>
  <c r="I276" i="15" s="1" a="1"/>
  <c r="I276" i="15" s="1"/>
  <c r="H277" i="15"/>
  <c r="I277" i="15" s="1" a="1"/>
  <c r="I277" i="15" s="1"/>
  <c r="H278" i="15"/>
  <c r="I278" i="15" s="1" a="1"/>
  <c r="I278" i="15"/>
  <c r="H279" i="15"/>
  <c r="I279" i="15" s="1" a="1"/>
  <c r="I279" i="15" s="1"/>
  <c r="H280" i="15"/>
  <c r="I280" i="15" s="1" a="1"/>
  <c r="I280" i="15" s="1"/>
  <c r="H281" i="15"/>
  <c r="I281" i="15" a="1"/>
  <c r="I281" i="15" s="1"/>
  <c r="H282" i="15"/>
  <c r="I282" i="15" s="1" a="1"/>
  <c r="I282" i="15" s="1"/>
  <c r="H283" i="15"/>
  <c r="I283" i="15" s="1" a="1"/>
  <c r="I283" i="15" s="1"/>
  <c r="H284" i="15"/>
  <c r="I284" i="15" s="1" a="1"/>
  <c r="I284" i="15" s="1"/>
  <c r="H285" i="15"/>
  <c r="I285" i="15" a="1"/>
  <c r="I285" i="15" s="1"/>
  <c r="H286" i="15"/>
  <c r="I286" i="15" s="1" a="1"/>
  <c r="I286" i="15" s="1"/>
  <c r="H287" i="15"/>
  <c r="I287" i="15" s="1" a="1"/>
  <c r="I287" i="15" s="1"/>
  <c r="H288" i="15"/>
  <c r="I288" i="15" s="1" a="1"/>
  <c r="I288" i="15" s="1"/>
  <c r="H289" i="15"/>
  <c r="I289" i="15" a="1"/>
  <c r="I289" i="15" s="1"/>
  <c r="H290" i="15"/>
  <c r="I290" i="15" s="1" a="1"/>
  <c r="I290" i="15" s="1"/>
  <c r="H291" i="15"/>
  <c r="I291" i="15" s="1" a="1"/>
  <c r="I291" i="15" s="1"/>
  <c r="H292" i="15"/>
  <c r="I292" i="15" s="1" a="1"/>
  <c r="I292" i="15" s="1"/>
  <c r="H293" i="15"/>
  <c r="I293" i="15" a="1"/>
  <c r="I293" i="15" s="1"/>
  <c r="H294" i="15"/>
  <c r="I294" i="15" s="1" a="1"/>
  <c r="I294" i="15" s="1"/>
  <c r="H295" i="15"/>
  <c r="I295" i="15" s="1" a="1"/>
  <c r="I295" i="15" s="1"/>
  <c r="H296" i="15"/>
  <c r="I296" i="15" s="1" a="1"/>
  <c r="I296" i="15" s="1"/>
  <c r="H297" i="15"/>
  <c r="I297" i="15" a="1"/>
  <c r="I297" i="15" s="1"/>
  <c r="H298" i="15"/>
  <c r="I298" i="15" a="1"/>
  <c r="I298" i="15"/>
  <c r="H299" i="15"/>
  <c r="I299" i="15" s="1" a="1"/>
  <c r="I299" i="15" s="1"/>
  <c r="H300" i="15"/>
  <c r="I300" i="15" s="1" a="1"/>
  <c r="I300" i="15" s="1"/>
  <c r="H301" i="15"/>
  <c r="I301" i="15" a="1"/>
  <c r="I301" i="15" s="1"/>
  <c r="H302" i="15"/>
  <c r="I302" i="15" s="1" a="1"/>
  <c r="I302" i="15" s="1"/>
  <c r="H303" i="15"/>
  <c r="I303" i="15" s="1" a="1"/>
  <c r="I303" i="15" s="1"/>
  <c r="H304" i="15"/>
  <c r="I304" i="15" s="1" a="1"/>
  <c r="I304" i="15" s="1"/>
  <c r="H305" i="15"/>
  <c r="I305" i="15" s="1" a="1"/>
  <c r="I305" i="15" s="1"/>
  <c r="H306" i="15"/>
  <c r="I306" i="15" a="1"/>
  <c r="I306" i="15"/>
  <c r="H307" i="15"/>
  <c r="I307" i="15" s="1" a="1"/>
  <c r="I307" i="15" s="1"/>
  <c r="H308" i="15"/>
  <c r="I308" i="15" s="1" a="1"/>
  <c r="I308" i="15" s="1"/>
  <c r="H309" i="15"/>
  <c r="I309" i="15" s="1" a="1"/>
  <c r="I309" i="15" s="1"/>
  <c r="H310" i="15"/>
  <c r="I310" i="15" s="1" a="1"/>
  <c r="I310" i="15"/>
  <c r="H311" i="15"/>
  <c r="I311" i="15" s="1" a="1"/>
  <c r="I311" i="15"/>
  <c r="H312" i="15"/>
  <c r="I312" i="15" s="1" a="1"/>
  <c r="I312" i="15" s="1"/>
  <c r="H313" i="15"/>
  <c r="I313" i="15" a="1"/>
  <c r="I313" i="15" s="1"/>
  <c r="H314" i="15"/>
  <c r="I314" i="15" s="1" a="1"/>
  <c r="I314" i="15" s="1"/>
  <c r="H315" i="15"/>
  <c r="I315" i="15" s="1" a="1"/>
  <c r="I315" i="15" s="1"/>
  <c r="H316" i="15"/>
  <c r="I316" i="15" s="1" a="1"/>
  <c r="I316" i="15" s="1"/>
  <c r="H317" i="15"/>
  <c r="I317" i="15" a="1"/>
  <c r="I317" i="15" s="1"/>
  <c r="H318" i="15"/>
  <c r="I318" i="15" s="1" a="1"/>
  <c r="I318" i="15" s="1"/>
  <c r="H319" i="15"/>
  <c r="I319" i="15" s="1" a="1"/>
  <c r="I319" i="15"/>
  <c r="H320" i="15"/>
  <c r="I320" i="15" s="1" a="1"/>
  <c r="I320" i="15" s="1"/>
  <c r="H321" i="15"/>
  <c r="I321" i="15" s="1" a="1"/>
  <c r="I321" i="15" s="1"/>
  <c r="H322" i="15"/>
  <c r="I322" i="15" a="1"/>
  <c r="I322" i="15" s="1"/>
  <c r="H323" i="15"/>
  <c r="I323" i="15" s="1" a="1"/>
  <c r="I323" i="15" s="1"/>
  <c r="H324" i="15"/>
  <c r="I324" i="15" s="1" a="1"/>
  <c r="I324" i="15" s="1"/>
  <c r="H325" i="15"/>
  <c r="I325" i="15" a="1"/>
  <c r="I325" i="15" s="1"/>
  <c r="H326" i="15"/>
  <c r="I326" i="15" s="1" a="1"/>
  <c r="I326" i="15" s="1"/>
  <c r="H327" i="15"/>
  <c r="I327" i="15" s="1" a="1"/>
  <c r="I327" i="15" s="1"/>
  <c r="H328" i="15"/>
  <c r="I328" i="15" s="1" a="1"/>
  <c r="I328" i="15" s="1"/>
  <c r="H329" i="15"/>
  <c r="I329" i="15" a="1"/>
  <c r="I329" i="15" s="1"/>
  <c r="H330" i="15"/>
  <c r="I330" i="15" s="1" a="1"/>
  <c r="I330" i="15" s="1"/>
  <c r="H331" i="15"/>
  <c r="I331" i="15" s="1" a="1"/>
  <c r="I331" i="15" s="1"/>
  <c r="H332" i="15"/>
  <c r="I332" i="15" s="1" a="1"/>
  <c r="I332" i="15" s="1"/>
  <c r="H333" i="15"/>
  <c r="I333" i="15" s="1" a="1"/>
  <c r="I333" i="15" s="1"/>
  <c r="H334" i="15"/>
  <c r="I334" i="15" s="1" a="1"/>
  <c r="I334" i="15" s="1"/>
  <c r="H335" i="15"/>
  <c r="I335" i="15" s="1" a="1"/>
  <c r="I335" i="15"/>
  <c r="H336" i="15"/>
  <c r="I336" i="15" s="1" a="1"/>
  <c r="I336" i="15" s="1"/>
  <c r="H337" i="15"/>
  <c r="I337" i="15" a="1"/>
  <c r="I337" i="15" s="1"/>
  <c r="H338" i="15"/>
  <c r="I338" i="15" a="1"/>
  <c r="I338" i="15"/>
  <c r="H339" i="15"/>
  <c r="I339" i="15" s="1" a="1"/>
  <c r="I339" i="15" s="1"/>
  <c r="H340" i="15"/>
  <c r="I340" i="15" a="1"/>
  <c r="I340" i="15" s="1"/>
  <c r="H341" i="15"/>
  <c r="I341" i="15" s="1" a="1"/>
  <c r="I341" i="15" s="1"/>
  <c r="H342" i="15"/>
  <c r="I342" i="15" s="1" a="1"/>
  <c r="I342" i="15" s="1"/>
  <c r="H343" i="15"/>
  <c r="I343" i="15" s="1" a="1"/>
  <c r="I343" i="15" s="1"/>
  <c r="H344" i="15"/>
  <c r="I344" i="15" s="1" a="1"/>
  <c r="I344" i="15" s="1"/>
  <c r="H345" i="15"/>
  <c r="I345" i="15" s="1" a="1"/>
  <c r="I345" i="15" s="1"/>
  <c r="H346" i="15"/>
  <c r="I346" i="15" s="1" a="1"/>
  <c r="I346" i="15" s="1"/>
  <c r="H347" i="15"/>
  <c r="I347" i="15" s="1" a="1"/>
  <c r="I347" i="15" s="1"/>
  <c r="H348" i="15"/>
  <c r="I348" i="15" s="1" a="1"/>
  <c r="I348" i="15" s="1"/>
  <c r="H349" i="15"/>
  <c r="I349" i="15" s="1" a="1"/>
  <c r="I349" i="15" s="1"/>
  <c r="H350" i="15"/>
  <c r="I350" i="15" s="1" a="1"/>
  <c r="I350" i="15" s="1"/>
  <c r="H351" i="15"/>
  <c r="I351" i="15" s="1" a="1"/>
  <c r="I351" i="15" s="1"/>
  <c r="H352" i="15"/>
  <c r="I352" i="15" a="1"/>
  <c r="I352" i="15" s="1"/>
  <c r="H353" i="15"/>
  <c r="I353" i="15" s="1" a="1"/>
  <c r="I353" i="15" s="1"/>
  <c r="H354" i="15"/>
  <c r="I354" i="15" s="1" a="1"/>
  <c r="I354" i="15" s="1"/>
  <c r="H355" i="15"/>
  <c r="I355" i="15" a="1"/>
  <c r="I355" i="15" s="1"/>
  <c r="H356" i="15"/>
  <c r="I356" i="15" s="1" a="1"/>
  <c r="I356" i="15" s="1"/>
  <c r="H357" i="15"/>
  <c r="I357" i="15" s="1" a="1"/>
  <c r="I357" i="15" s="1"/>
  <c r="H358" i="15"/>
  <c r="I358" i="15" s="1" a="1"/>
  <c r="I358" i="15" s="1"/>
  <c r="H359" i="15"/>
  <c r="I359" i="15" s="1" a="1"/>
  <c r="I359" i="15" s="1"/>
  <c r="H360" i="15"/>
  <c r="I360" i="15" s="1" a="1"/>
  <c r="I360" i="15" s="1"/>
  <c r="H361" i="15"/>
  <c r="I361" i="15" s="1" a="1"/>
  <c r="I361" i="15" s="1"/>
  <c r="H362" i="15"/>
  <c r="I362" i="15" s="1" a="1"/>
  <c r="I362" i="15" s="1"/>
  <c r="H363" i="15"/>
  <c r="I363" i="15" a="1"/>
  <c r="I363" i="15" s="1"/>
  <c r="H364" i="15"/>
  <c r="I364" i="15" s="1" a="1"/>
  <c r="I364" i="15" s="1"/>
  <c r="H365" i="15"/>
  <c r="I365" i="15" s="1" a="1"/>
  <c r="I365" i="15" s="1"/>
  <c r="H366" i="15"/>
  <c r="I366" i="15" s="1" a="1"/>
  <c r="I366" i="15" s="1"/>
  <c r="H367" i="15"/>
  <c r="I367" i="15" s="1" a="1"/>
  <c r="I367" i="15" s="1"/>
  <c r="H368" i="15"/>
  <c r="I368" i="15" s="1" a="1"/>
  <c r="I368" i="15" s="1"/>
  <c r="H369" i="15"/>
  <c r="I369" i="15" s="1" a="1"/>
  <c r="I369" i="15" s="1"/>
  <c r="H370" i="15"/>
  <c r="I370" i="15" s="1" a="1"/>
  <c r="I370" i="15" s="1"/>
  <c r="H371" i="15"/>
  <c r="I371" i="15" s="1" a="1"/>
  <c r="I371" i="15" s="1"/>
  <c r="H372" i="15"/>
  <c r="I372" i="15" s="1" a="1"/>
  <c r="I372" i="15" s="1"/>
  <c r="H373" i="15"/>
  <c r="I373" i="15" s="1" a="1"/>
  <c r="I373" i="15" s="1"/>
  <c r="H374" i="15"/>
  <c r="I374" i="15" s="1" a="1"/>
  <c r="I374" i="15" s="1"/>
  <c r="H375" i="15"/>
  <c r="I375" i="15" s="1" a="1"/>
  <c r="I375" i="15" s="1"/>
  <c r="H376" i="15"/>
  <c r="I376" i="15" a="1"/>
  <c r="I376" i="15" s="1"/>
  <c r="H377" i="15"/>
  <c r="I377" i="15" s="1" a="1"/>
  <c r="I377" i="15" s="1"/>
  <c r="H378" i="15"/>
  <c r="I378" i="15" s="1" a="1"/>
  <c r="I378" i="15" s="1"/>
  <c r="H379" i="15"/>
  <c r="I379" i="15" s="1" a="1"/>
  <c r="I379" i="15" s="1"/>
  <c r="H380" i="15"/>
  <c r="I380" i="15" s="1" a="1"/>
  <c r="I380" i="15" s="1"/>
  <c r="H381" i="15"/>
  <c r="I381" i="15" s="1" a="1"/>
  <c r="I381" i="15" s="1"/>
  <c r="H382" i="15"/>
  <c r="I382" i="15" s="1" a="1"/>
  <c r="I382" i="15" s="1"/>
  <c r="H383" i="15"/>
  <c r="I383" i="15" s="1" a="1"/>
  <c r="I383" i="15" s="1"/>
  <c r="H384" i="15"/>
  <c r="I384" i="15" s="1" a="1"/>
  <c r="I384" i="15" s="1"/>
  <c r="H385" i="15"/>
  <c r="I385" i="15" s="1" a="1"/>
  <c r="I385" i="15" s="1"/>
  <c r="H386" i="15"/>
  <c r="I386" i="15" s="1" a="1"/>
  <c r="I386" i="15" s="1"/>
  <c r="H387" i="15"/>
  <c r="I387" i="15" a="1"/>
  <c r="I387" i="15" s="1"/>
  <c r="H388" i="15"/>
  <c r="I388" i="15" s="1" a="1"/>
  <c r="I388" i="15" s="1"/>
  <c r="H389" i="15"/>
  <c r="I389" i="15" s="1" a="1"/>
  <c r="I389" i="15" s="1"/>
  <c r="H390" i="15"/>
  <c r="I390" i="15" s="1" a="1"/>
  <c r="I390" i="15" s="1"/>
  <c r="H391" i="15"/>
  <c r="I391" i="15" s="1" a="1"/>
  <c r="I391" i="15" s="1"/>
  <c r="H392" i="15"/>
  <c r="I392" i="15" s="1" a="1"/>
  <c r="I392" i="15" s="1"/>
  <c r="H393" i="15"/>
  <c r="I393" i="15" s="1" a="1"/>
  <c r="I393" i="15" s="1"/>
  <c r="H394" i="15"/>
  <c r="I394" i="15" s="1" a="1"/>
  <c r="I394" i="15" s="1"/>
  <c r="H395" i="15"/>
  <c r="I395" i="15" s="1" a="1"/>
  <c r="I395" i="15" s="1"/>
  <c r="H396" i="15"/>
  <c r="I396" i="15" s="1" a="1"/>
  <c r="I396" i="15" s="1"/>
  <c r="H397" i="15"/>
  <c r="I397" i="15" s="1" a="1"/>
  <c r="I397" i="15" s="1"/>
  <c r="H398" i="15"/>
  <c r="I398" i="15" s="1" a="1"/>
  <c r="I398" i="15" s="1"/>
  <c r="H399" i="15"/>
  <c r="I399" i="15" s="1" a="1"/>
  <c r="I399" i="15" s="1"/>
  <c r="H400" i="15"/>
  <c r="I400" i="15" a="1"/>
  <c r="I400" i="15" s="1"/>
  <c r="H401" i="15"/>
  <c r="I401" i="15" s="1" a="1"/>
  <c r="I401" i="15" s="1"/>
  <c r="H402" i="15"/>
  <c r="I402" i="15" s="1" a="1"/>
  <c r="I402" i="15" s="1"/>
  <c r="H403" i="15"/>
  <c r="I403" i="15" a="1"/>
  <c r="I403" i="15" s="1"/>
  <c r="H404" i="15"/>
  <c r="I404" i="15" s="1" a="1"/>
  <c r="I404" i="15" s="1"/>
  <c r="H405" i="15"/>
  <c r="I405" i="15" s="1" a="1"/>
  <c r="I405" i="15" s="1"/>
  <c r="H406" i="15"/>
  <c r="I406" i="15" s="1" a="1"/>
  <c r="I406" i="15" s="1"/>
  <c r="H407" i="15"/>
  <c r="I407" i="15" s="1" a="1"/>
  <c r="I407" i="15" s="1"/>
  <c r="H408" i="15"/>
  <c r="I408" i="15" s="1" a="1"/>
  <c r="I408" i="15" s="1"/>
  <c r="H409" i="15"/>
  <c r="I409" i="15" s="1" a="1"/>
  <c r="I409" i="15" s="1"/>
  <c r="H410" i="15"/>
  <c r="I410" i="15" a="1"/>
  <c r="I410" i="15" s="1"/>
  <c r="H411" i="15"/>
  <c r="I411" i="15" s="1" a="1"/>
  <c r="I411" i="15" s="1"/>
  <c r="H412" i="15"/>
  <c r="I412" i="15" a="1"/>
  <c r="I412" i="15" s="1"/>
  <c r="H413" i="15"/>
  <c r="I413" i="15" s="1" a="1"/>
  <c r="I413" i="15" s="1"/>
  <c r="H414" i="15"/>
  <c r="I414" i="15" a="1"/>
  <c r="I414" i="15" s="1"/>
  <c r="H415" i="15"/>
  <c r="I415" i="15" s="1" a="1"/>
  <c r="I415" i="15" s="1"/>
  <c r="H416" i="15"/>
  <c r="I416" i="15" s="1" a="1"/>
  <c r="I416" i="15" s="1"/>
  <c r="H417" i="15"/>
  <c r="I417" i="15" s="1" a="1"/>
  <c r="I417" i="15" s="1"/>
  <c r="H418" i="15"/>
  <c r="I418" i="15" a="1"/>
  <c r="I418" i="15" s="1"/>
  <c r="H419" i="15"/>
  <c r="I419" i="15" s="1" a="1"/>
  <c r="I419" i="15" s="1"/>
  <c r="H420" i="15"/>
  <c r="I420" i="15" a="1"/>
  <c r="I420" i="15" s="1"/>
  <c r="H421" i="15"/>
  <c r="I421" i="15" s="1" a="1"/>
  <c r="I421" i="15" s="1"/>
  <c r="H422" i="15"/>
  <c r="I422" i="15" a="1"/>
  <c r="I422" i="15" s="1"/>
  <c r="H423" i="15"/>
  <c r="I423" i="15" s="1" a="1"/>
  <c r="I423" i="15" s="1"/>
  <c r="H424" i="15"/>
  <c r="I424" i="15" s="1" a="1"/>
  <c r="I424" i="15" s="1"/>
  <c r="H425" i="15"/>
  <c r="I425" i="15" s="1" a="1"/>
  <c r="I425" i="15" s="1"/>
  <c r="H426" i="15"/>
  <c r="I426" i="15" s="1" a="1"/>
  <c r="I426" i="15" s="1"/>
  <c r="H427" i="15"/>
  <c r="I427" i="15" a="1"/>
  <c r="I427" i="15" s="1"/>
  <c r="H428" i="15"/>
  <c r="I428" i="15" s="1" a="1"/>
  <c r="I428" i="15" s="1"/>
  <c r="H429" i="15"/>
  <c r="I429" i="15" s="1" a="1"/>
  <c r="I429" i="15" s="1"/>
  <c r="H430" i="15"/>
  <c r="I430" i="15" s="1" a="1"/>
  <c r="I430" i="15" s="1"/>
  <c r="H431" i="15"/>
  <c r="I431" i="15" s="1" a="1"/>
  <c r="I431" i="15" s="1"/>
  <c r="H432" i="15"/>
  <c r="I432" i="15" s="1" a="1"/>
  <c r="I432" i="15" s="1"/>
  <c r="H433" i="15"/>
  <c r="I433" i="15" s="1" a="1"/>
  <c r="I433" i="15" s="1"/>
  <c r="H434" i="15"/>
  <c r="I434" i="15" a="1"/>
  <c r="I434" i="15" s="1"/>
  <c r="H435" i="15"/>
  <c r="I435" i="15" s="1" a="1"/>
  <c r="I435" i="15" s="1"/>
  <c r="H436" i="15"/>
  <c r="I436" i="15" s="1" a="1"/>
  <c r="I436" i="15" s="1"/>
  <c r="H437" i="15"/>
  <c r="I437" i="15" s="1" a="1"/>
  <c r="I437" i="15" s="1"/>
  <c r="H438" i="15"/>
  <c r="I438" i="15" a="1"/>
  <c r="I438" i="15" s="1"/>
  <c r="H439" i="15"/>
  <c r="I439" i="15" s="1" a="1"/>
  <c r="I439" i="15" s="1"/>
  <c r="H440" i="15"/>
  <c r="I440" i="15" a="1"/>
  <c r="I440" i="15" s="1"/>
  <c r="H441" i="15"/>
  <c r="I441" i="15" s="1" a="1"/>
  <c r="I441" i="15" s="1"/>
  <c r="H442" i="15"/>
  <c r="I442" i="15" a="1"/>
  <c r="I442" i="15" s="1"/>
  <c r="H443" i="15"/>
  <c r="I443" i="15" s="1" a="1"/>
  <c r="I443" i="15" s="1"/>
  <c r="H444" i="15"/>
  <c r="I444" i="15" s="1" a="1"/>
  <c r="I444" i="15" s="1"/>
  <c r="H445" i="15"/>
  <c r="I445" i="15" s="1" a="1"/>
  <c r="I445" i="15" s="1"/>
  <c r="H446" i="15"/>
  <c r="I446" i="15" a="1"/>
  <c r="I446" i="15" s="1"/>
  <c r="H447" i="15"/>
  <c r="I447" i="15" s="1" a="1"/>
  <c r="I447" i="15" s="1"/>
  <c r="H448" i="15"/>
  <c r="I448" i="15" a="1"/>
  <c r="I448" i="15"/>
  <c r="H449" i="15"/>
  <c r="I449" i="15" s="1" a="1"/>
  <c r="I449" i="15" s="1"/>
  <c r="H450" i="15"/>
  <c r="I450" i="15" a="1"/>
  <c r="I450" i="15" s="1"/>
  <c r="H451" i="15"/>
  <c r="I451" i="15" a="1"/>
  <c r="I451" i="15" s="1"/>
  <c r="H452" i="15"/>
  <c r="I452" i="15" s="1" a="1"/>
  <c r="I452" i="15" s="1"/>
  <c r="H453" i="15"/>
  <c r="I453" i="15" s="1" a="1"/>
  <c r="I453" i="15" s="1"/>
  <c r="H454" i="15"/>
  <c r="I454" i="15" s="1" a="1"/>
  <c r="I454" i="15" s="1"/>
  <c r="H455" i="15"/>
  <c r="I455" i="15" s="1" a="1"/>
  <c r="I455" i="15" s="1"/>
  <c r="H456" i="15"/>
  <c r="I456" i="15" s="1" a="1"/>
  <c r="I456" i="15" s="1"/>
  <c r="H457" i="15"/>
  <c r="I457" i="15" s="1" a="1"/>
  <c r="I457" i="15" s="1"/>
  <c r="H458" i="15"/>
  <c r="I458" i="15" s="1" a="1"/>
  <c r="I458" i="15" s="1"/>
  <c r="H459" i="15"/>
  <c r="I459" i="15" s="1" a="1"/>
  <c r="I459" i="15" s="1"/>
  <c r="H460" i="15"/>
  <c r="I460" i="15" s="1" a="1"/>
  <c r="I460" i="15" s="1"/>
  <c r="H461" i="15"/>
  <c r="I461" i="15" s="1" a="1"/>
  <c r="I461" i="15" s="1"/>
  <c r="H462" i="15"/>
  <c r="I462" i="15" s="1" a="1"/>
  <c r="I462" i="15" s="1"/>
  <c r="H463" i="15"/>
  <c r="I463" i="15" s="1" a="1"/>
  <c r="I463" i="15" s="1"/>
  <c r="H464" i="15"/>
  <c r="I464" i="15" a="1"/>
  <c r="I464" i="15" s="1"/>
  <c r="H465" i="15"/>
  <c r="I465" i="15" s="1" a="1"/>
  <c r="I465" i="15" s="1"/>
  <c r="H466" i="15"/>
  <c r="I466" i="15" s="1" a="1"/>
  <c r="I466" i="15" s="1"/>
  <c r="H467" i="15"/>
  <c r="I467" i="15" s="1" a="1"/>
  <c r="I467" i="15" s="1"/>
  <c r="H468" i="15"/>
  <c r="I468" i="15" s="1" a="1"/>
  <c r="I468" i="15" s="1"/>
  <c r="H469" i="15"/>
  <c r="I469" i="15" s="1" a="1"/>
  <c r="I469" i="15" s="1"/>
  <c r="H470" i="15"/>
  <c r="I470" i="15" s="1" a="1"/>
  <c r="I470" i="15" s="1"/>
  <c r="H471" i="15"/>
  <c r="I471" i="15" s="1" a="1"/>
  <c r="I471" i="15" s="1"/>
  <c r="H472" i="15"/>
  <c r="I472" i="15" a="1"/>
  <c r="I472" i="15"/>
  <c r="H473" i="15"/>
  <c r="I473" i="15" s="1" a="1"/>
  <c r="I473" i="15" s="1"/>
  <c r="H474" i="15"/>
  <c r="I474" i="15" a="1"/>
  <c r="I474" i="15" s="1"/>
  <c r="H475" i="15"/>
  <c r="I475" i="15" s="1" a="1"/>
  <c r="I475" i="15" s="1"/>
  <c r="H476" i="15"/>
  <c r="I476" i="15" a="1"/>
  <c r="I476" i="15" s="1"/>
  <c r="H477" i="15"/>
  <c r="I477" i="15" s="1" a="1"/>
  <c r="I477" i="15" s="1"/>
  <c r="H478" i="15"/>
  <c r="I478" i="15" a="1"/>
  <c r="I478" i="15" s="1"/>
  <c r="H479" i="15"/>
  <c r="I479" i="15" s="1" a="1"/>
  <c r="I479" i="15" s="1"/>
  <c r="H480" i="15"/>
  <c r="I480" i="15" a="1"/>
  <c r="I480" i="15" s="1"/>
  <c r="H481" i="15"/>
  <c r="I481" i="15" s="1" a="1"/>
  <c r="I481" i="15" s="1"/>
  <c r="H482" i="15"/>
  <c r="I482" i="15" s="1" a="1"/>
  <c r="I482" i="15" s="1"/>
  <c r="H483" i="15"/>
  <c r="I483" i="15" s="1" a="1"/>
  <c r="I483" i="15" s="1"/>
  <c r="H484" i="15"/>
  <c r="I484" i="15" s="1" a="1"/>
  <c r="I484" i="15" s="1"/>
  <c r="H485" i="15"/>
  <c r="I485" i="15" s="1" a="1"/>
  <c r="I485" i="15" s="1"/>
  <c r="H486" i="15"/>
  <c r="I486" i="15" s="1" a="1"/>
  <c r="I486" i="15" s="1"/>
  <c r="H487" i="15"/>
  <c r="I487" i="15" s="1" a="1"/>
  <c r="I487" i="15" s="1"/>
  <c r="H488" i="15"/>
  <c r="I488" i="15" s="1" a="1"/>
  <c r="I488" i="15" s="1"/>
  <c r="H489" i="15"/>
  <c r="I489" i="15" s="1" a="1"/>
  <c r="I489" i="15" s="1"/>
  <c r="H490" i="15"/>
  <c r="I490" i="15" s="1" a="1"/>
  <c r="I490" i="15" s="1"/>
  <c r="H491" i="15"/>
  <c r="I491" i="15" s="1" a="1"/>
  <c r="I491" i="15" s="1"/>
  <c r="H492" i="15"/>
  <c r="I492" i="15" s="1" a="1"/>
  <c r="I492" i="15" s="1"/>
  <c r="H493" i="15"/>
  <c r="I493" i="15" s="1" a="1"/>
  <c r="I493" i="15" s="1"/>
  <c r="H494" i="15"/>
  <c r="I494" i="15" s="1" a="1"/>
  <c r="I494" i="15" s="1"/>
  <c r="H495" i="15"/>
  <c r="I495" i="15" s="1" a="1"/>
  <c r="I495" i="15" s="1"/>
  <c r="H496" i="15"/>
  <c r="I496" i="15" s="1" a="1"/>
  <c r="I496" i="15" s="1"/>
  <c r="H497" i="15"/>
  <c r="I497" i="15" s="1" a="1"/>
  <c r="I497" i="15" s="1"/>
  <c r="H498" i="15"/>
  <c r="I498" i="15" s="1" a="1"/>
  <c r="I498" i="15" s="1"/>
  <c r="H499" i="15"/>
  <c r="I499" i="15" s="1" a="1"/>
  <c r="I499" i="15" s="1"/>
  <c r="H500" i="15"/>
  <c r="I500" i="15" s="1" a="1"/>
  <c r="I500" i="15" s="1"/>
  <c r="H501" i="15"/>
  <c r="I501" i="15" s="1" a="1"/>
  <c r="I501" i="15" s="1"/>
  <c r="H2" i="15"/>
  <c r="I2" i="15" s="1" a="1"/>
  <c r="I2" i="15" s="1"/>
  <c r="H3" i="14"/>
  <c r="I3" i="14" s="1" a="1"/>
  <c r="I3" i="14" s="1"/>
  <c r="H4" i="14"/>
  <c r="I4" i="14" s="1" a="1"/>
  <c r="I4" i="14" s="1"/>
  <c r="H5" i="14"/>
  <c r="I5" i="14" s="1" a="1"/>
  <c r="I5" i="14" s="1"/>
  <c r="H6" i="14"/>
  <c r="I6" i="14" s="1" a="1"/>
  <c r="I6" i="14" s="1"/>
  <c r="H7" i="14"/>
  <c r="I7" i="14" s="1" a="1"/>
  <c r="I7" i="14" s="1"/>
  <c r="H8" i="14"/>
  <c r="I8" i="14" a="1"/>
  <c r="I8" i="14" s="1"/>
  <c r="H9" i="14"/>
  <c r="I9" i="14" s="1" a="1"/>
  <c r="I9" i="14" s="1"/>
  <c r="H10" i="14"/>
  <c r="I10" i="14" s="1" a="1"/>
  <c r="I10" i="14" s="1"/>
  <c r="H11" i="14"/>
  <c r="I11" i="14" s="1" a="1"/>
  <c r="I11" i="14" s="1"/>
  <c r="H12" i="14"/>
  <c r="I12" i="14" s="1" a="1"/>
  <c r="I12" i="14" s="1"/>
  <c r="H13" i="14"/>
  <c r="I13" i="14" s="1" a="1"/>
  <c r="I13" i="14" s="1"/>
  <c r="H14" i="14"/>
  <c r="I14" i="14" s="1" a="1"/>
  <c r="I14" i="14" s="1"/>
  <c r="H15" i="14"/>
  <c r="I15" i="14" s="1" a="1"/>
  <c r="I15" i="14" s="1"/>
  <c r="H16" i="14"/>
  <c r="I16" i="14" s="1" a="1"/>
  <c r="I16" i="14" s="1"/>
  <c r="H17" i="14"/>
  <c r="I17" i="14" a="1"/>
  <c r="I17" i="14" s="1"/>
  <c r="H18" i="14"/>
  <c r="I18" i="14" s="1" a="1"/>
  <c r="I18" i="14" s="1"/>
  <c r="H19" i="14"/>
  <c r="I19" i="14" s="1" a="1"/>
  <c r="I19" i="14" s="1"/>
  <c r="H20" i="14"/>
  <c r="I20" i="14" s="1" a="1"/>
  <c r="I20" i="14" s="1"/>
  <c r="H21" i="14"/>
  <c r="I21" i="14" s="1" a="1"/>
  <c r="I21" i="14" s="1"/>
  <c r="H22" i="14"/>
  <c r="I22" i="14" s="1" a="1"/>
  <c r="I22" i="14" s="1"/>
  <c r="H23" i="14"/>
  <c r="I23" i="14" s="1" a="1"/>
  <c r="I23" i="14" s="1"/>
  <c r="H24" i="14"/>
  <c r="I24" i="14" s="1" a="1"/>
  <c r="I24" i="14" s="1"/>
  <c r="H25" i="14"/>
  <c r="I25" i="14" a="1"/>
  <c r="I25" i="14" s="1"/>
  <c r="H26" i="14"/>
  <c r="I26" i="14" s="1" a="1"/>
  <c r="I26" i="14" s="1"/>
  <c r="H27" i="14"/>
  <c r="I27" i="14" s="1" a="1"/>
  <c r="I27" i="14" s="1"/>
  <c r="H28" i="14"/>
  <c r="I28" i="14" s="1" a="1"/>
  <c r="I28" i="14" s="1"/>
  <c r="H29" i="14"/>
  <c r="I29" i="14" s="1" a="1"/>
  <c r="I29" i="14" s="1"/>
  <c r="H30" i="14"/>
  <c r="I30" i="14" s="1" a="1"/>
  <c r="I30" i="14" s="1"/>
  <c r="H31" i="14"/>
  <c r="I31" i="14" s="1" a="1"/>
  <c r="I31" i="14" s="1"/>
  <c r="H32" i="14"/>
  <c r="I32" i="14" a="1"/>
  <c r="I32" i="14" s="1"/>
  <c r="H33" i="14"/>
  <c r="I33" i="14" s="1" a="1"/>
  <c r="I33" i="14" s="1"/>
  <c r="H34" i="14"/>
  <c r="I34" i="14" a="1"/>
  <c r="I34" i="14" s="1"/>
  <c r="H35" i="14"/>
  <c r="I35" i="14" s="1" a="1"/>
  <c r="I35" i="14" s="1"/>
  <c r="H36" i="14"/>
  <c r="I36" i="14" s="1" a="1"/>
  <c r="I36" i="14" s="1"/>
  <c r="H37" i="14"/>
  <c r="I37" i="14" s="1" a="1"/>
  <c r="I37" i="14" s="1"/>
  <c r="H38" i="14"/>
  <c r="I38" i="14" s="1" a="1"/>
  <c r="I38" i="14" s="1"/>
  <c r="H39" i="14"/>
  <c r="I39" i="14" s="1" a="1"/>
  <c r="I39" i="14" s="1"/>
  <c r="H40" i="14"/>
  <c r="I40" i="14" a="1"/>
  <c r="I40" i="14" s="1"/>
  <c r="H41" i="14"/>
  <c r="I41" i="14" s="1" a="1"/>
  <c r="I41" i="14" s="1"/>
  <c r="H42" i="14"/>
  <c r="I42" i="14" a="1"/>
  <c r="I42" i="14" s="1"/>
  <c r="H43" i="14"/>
  <c r="I43" i="14" s="1" a="1"/>
  <c r="I43" i="14" s="1"/>
  <c r="H44" i="14"/>
  <c r="I44" i="14" s="1" a="1"/>
  <c r="I44" i="14" s="1"/>
  <c r="H45" i="14"/>
  <c r="I45" i="14" s="1" a="1"/>
  <c r="I45" i="14" s="1"/>
  <c r="H46" i="14"/>
  <c r="I46" i="14" s="1" a="1"/>
  <c r="I46" i="14" s="1"/>
  <c r="H47" i="14"/>
  <c r="I47" i="14" s="1" a="1"/>
  <c r="I47" i="14" s="1"/>
  <c r="H48" i="14"/>
  <c r="I48" i="14" s="1" a="1"/>
  <c r="I48" i="14" s="1"/>
  <c r="H49" i="14"/>
  <c r="I49" i="14" a="1"/>
  <c r="I49" i="14" s="1"/>
  <c r="H50" i="14"/>
  <c r="I50" i="14" s="1" a="1"/>
  <c r="I50" i="14" s="1"/>
  <c r="H51" i="14"/>
  <c r="I51" i="14" s="1" a="1"/>
  <c r="I51" i="14" s="1"/>
  <c r="H52" i="14"/>
  <c r="I52" i="14" s="1" a="1"/>
  <c r="I52" i="14" s="1"/>
  <c r="H53" i="14"/>
  <c r="I53" i="14" s="1" a="1"/>
  <c r="I53" i="14" s="1"/>
  <c r="H54" i="14"/>
  <c r="I54" i="14" s="1" a="1"/>
  <c r="I54" i="14" s="1"/>
  <c r="H55" i="14"/>
  <c r="I55" i="14" s="1" a="1"/>
  <c r="I55" i="14" s="1"/>
  <c r="H56" i="14"/>
  <c r="I56" i="14" s="1" a="1"/>
  <c r="I56" i="14" s="1"/>
  <c r="H57" i="14"/>
  <c r="I57" i="14" a="1"/>
  <c r="I57" i="14" s="1"/>
  <c r="H58" i="14"/>
  <c r="I58" i="14" s="1" a="1"/>
  <c r="I58" i="14" s="1"/>
  <c r="H59" i="14"/>
  <c r="I59" i="14" s="1" a="1"/>
  <c r="I59" i="14" s="1"/>
  <c r="H60" i="14"/>
  <c r="I60" i="14" s="1" a="1"/>
  <c r="I60" i="14" s="1"/>
  <c r="H61" i="14"/>
  <c r="I61" i="14" s="1" a="1"/>
  <c r="I61" i="14" s="1"/>
  <c r="H62" i="14"/>
  <c r="I62" i="14" s="1" a="1"/>
  <c r="I62" i="14" s="1"/>
  <c r="H63" i="14"/>
  <c r="I63" i="14" s="1" a="1"/>
  <c r="I63" i="14" s="1"/>
  <c r="H64" i="14"/>
  <c r="I64" i="14" a="1"/>
  <c r="I64" i="14" s="1"/>
  <c r="H65" i="14"/>
  <c r="I65" i="14" s="1" a="1"/>
  <c r="I65" i="14" s="1"/>
  <c r="H66" i="14"/>
  <c r="I66" i="14" a="1"/>
  <c r="I66" i="14" s="1"/>
  <c r="H67" i="14"/>
  <c r="I67" i="14" s="1" a="1"/>
  <c r="I67" i="14" s="1"/>
  <c r="H68" i="14"/>
  <c r="I68" i="14" s="1" a="1"/>
  <c r="I68" i="14" s="1"/>
  <c r="H69" i="14"/>
  <c r="I69" i="14" s="1" a="1"/>
  <c r="I69" i="14" s="1"/>
  <c r="H70" i="14"/>
  <c r="I70" i="14" s="1" a="1"/>
  <c r="I70" i="14" s="1"/>
  <c r="H71" i="14"/>
  <c r="I71" i="14" s="1" a="1"/>
  <c r="I71" i="14" s="1"/>
  <c r="H72" i="14"/>
  <c r="I72" i="14" a="1"/>
  <c r="I72" i="14" s="1"/>
  <c r="H73" i="14"/>
  <c r="I73" i="14" s="1" a="1"/>
  <c r="I73" i="14" s="1"/>
  <c r="H74" i="14"/>
  <c r="I74" i="14" s="1" a="1"/>
  <c r="I74" i="14" s="1"/>
  <c r="H75" i="14"/>
  <c r="I75" i="14" s="1" a="1"/>
  <c r="I75" i="14" s="1"/>
  <c r="H76" i="14"/>
  <c r="I76" i="14" s="1" a="1"/>
  <c r="I76" i="14" s="1"/>
  <c r="H77" i="14"/>
  <c r="I77" i="14" s="1" a="1"/>
  <c r="I77" i="14" s="1"/>
  <c r="H78" i="14"/>
  <c r="I78" i="14" s="1" a="1"/>
  <c r="I78" i="14" s="1"/>
  <c r="H79" i="14"/>
  <c r="I79" i="14" s="1" a="1"/>
  <c r="I79" i="14" s="1"/>
  <c r="H80" i="14"/>
  <c r="I80" i="14" s="1" a="1"/>
  <c r="I80" i="14" s="1"/>
  <c r="H81" i="14"/>
  <c r="I81" i="14" a="1"/>
  <c r="I81" i="14" s="1"/>
  <c r="H82" i="14"/>
  <c r="I82" i="14" s="1" a="1"/>
  <c r="I82" i="14" s="1"/>
  <c r="H83" i="14"/>
  <c r="I83" i="14" s="1" a="1"/>
  <c r="I83" i="14" s="1"/>
  <c r="H84" i="14"/>
  <c r="I84" i="14" s="1" a="1"/>
  <c r="I84" i="14" s="1"/>
  <c r="H85" i="14"/>
  <c r="I85" i="14" s="1" a="1"/>
  <c r="I85" i="14" s="1"/>
  <c r="H86" i="14"/>
  <c r="I86" i="14" s="1" a="1"/>
  <c r="I86" i="14" s="1"/>
  <c r="H87" i="14"/>
  <c r="I87" i="14" s="1" a="1"/>
  <c r="I87" i="14" s="1"/>
  <c r="H88" i="14"/>
  <c r="I88" i="14" s="1" a="1"/>
  <c r="I88" i="14" s="1"/>
  <c r="H89" i="14"/>
  <c r="I89" i="14" a="1"/>
  <c r="I89" i="14" s="1"/>
  <c r="H90" i="14"/>
  <c r="I90" i="14" s="1" a="1"/>
  <c r="I90" i="14" s="1"/>
  <c r="H91" i="14"/>
  <c r="I91" i="14" s="1" a="1"/>
  <c r="I91" i="14" s="1"/>
  <c r="H92" i="14"/>
  <c r="I92" i="14" s="1" a="1"/>
  <c r="I92" i="14" s="1"/>
  <c r="H93" i="14"/>
  <c r="I93" i="14" s="1" a="1"/>
  <c r="I93" i="14" s="1"/>
  <c r="H94" i="14"/>
  <c r="I94" i="14" s="1" a="1"/>
  <c r="I94" i="14" s="1"/>
  <c r="H95" i="14"/>
  <c r="I95" i="14" s="1" a="1"/>
  <c r="I95" i="14" s="1"/>
  <c r="H96" i="14"/>
  <c r="I96" i="14" a="1"/>
  <c r="I96" i="14" s="1"/>
  <c r="H97" i="14"/>
  <c r="I97" i="14" s="1" a="1"/>
  <c r="I97" i="14" s="1"/>
  <c r="H98" i="14"/>
  <c r="I98" i="14" a="1"/>
  <c r="I98" i="14" s="1"/>
  <c r="H99" i="14"/>
  <c r="I99" i="14" s="1" a="1"/>
  <c r="I99" i="14" s="1"/>
  <c r="H100" i="14"/>
  <c r="I100" i="14" s="1" a="1"/>
  <c r="I100" i="14" s="1"/>
  <c r="H101" i="14"/>
  <c r="I101" i="14" s="1" a="1"/>
  <c r="I101" i="14" s="1"/>
  <c r="H102" i="14"/>
  <c r="I102" i="14" s="1" a="1"/>
  <c r="I102" i="14" s="1"/>
  <c r="H103" i="14"/>
  <c r="I103" i="14" s="1" a="1"/>
  <c r="I103" i="14" s="1"/>
  <c r="H104" i="14"/>
  <c r="I104" i="14" s="1" a="1"/>
  <c r="I104" i="14" s="1"/>
  <c r="H105" i="14"/>
  <c r="I105" i="14" s="1" a="1"/>
  <c r="I105" i="14" s="1"/>
  <c r="H106" i="14"/>
  <c r="I106" i="14" s="1" a="1"/>
  <c r="I106" i="14" s="1"/>
  <c r="H107" i="14"/>
  <c r="I107" i="14" s="1" a="1"/>
  <c r="I107" i="14" s="1"/>
  <c r="H108" i="14"/>
  <c r="I108" i="14" s="1" a="1"/>
  <c r="I108" i="14" s="1"/>
  <c r="H109" i="14"/>
  <c r="I109" i="14" s="1" a="1"/>
  <c r="I109" i="14" s="1"/>
  <c r="H110" i="14"/>
  <c r="I110" i="14" s="1" a="1"/>
  <c r="I110" i="14" s="1"/>
  <c r="H111" i="14"/>
  <c r="I111" i="14" s="1" a="1"/>
  <c r="I111" i="14" s="1"/>
  <c r="H112" i="14"/>
  <c r="I112" i="14" s="1" a="1"/>
  <c r="I112" i="14" s="1"/>
  <c r="H113" i="14"/>
  <c r="I113" i="14" a="1"/>
  <c r="I113" i="14" s="1"/>
  <c r="H114" i="14"/>
  <c r="I114" i="14" s="1" a="1"/>
  <c r="I114" i="14" s="1"/>
  <c r="H115" i="14"/>
  <c r="I115" i="14" s="1" a="1"/>
  <c r="I115" i="14" s="1"/>
  <c r="H116" i="14"/>
  <c r="I116" i="14" s="1" a="1"/>
  <c r="I116" i="14" s="1"/>
  <c r="H117" i="14"/>
  <c r="I117" i="14" s="1" a="1"/>
  <c r="I117" i="14" s="1"/>
  <c r="H118" i="14"/>
  <c r="I118" i="14" s="1" a="1"/>
  <c r="I118" i="14" s="1"/>
  <c r="H119" i="14"/>
  <c r="I119" i="14" s="1" a="1"/>
  <c r="I119" i="14" s="1"/>
  <c r="H120" i="14"/>
  <c r="I120" i="14" s="1" a="1"/>
  <c r="I120" i="14" s="1"/>
  <c r="H121" i="14"/>
  <c r="I121" i="14" s="1" a="1"/>
  <c r="I121" i="14" s="1"/>
  <c r="H122" i="14"/>
  <c r="I122" i="14" s="1" a="1"/>
  <c r="I122" i="14" s="1"/>
  <c r="H123" i="14"/>
  <c r="I123" i="14" s="1" a="1"/>
  <c r="I123" i="14" s="1"/>
  <c r="H124" i="14"/>
  <c r="I124" i="14" s="1" a="1"/>
  <c r="I124" i="14" s="1"/>
  <c r="H125" i="14"/>
  <c r="I125" i="14" s="1" a="1"/>
  <c r="I125" i="14" s="1"/>
  <c r="H126" i="14"/>
  <c r="I126" i="14" s="1" a="1"/>
  <c r="I126" i="14" s="1"/>
  <c r="H127" i="14"/>
  <c r="I127" i="14" s="1" a="1"/>
  <c r="I127" i="14" s="1"/>
  <c r="H128" i="14"/>
  <c r="I128" i="14" a="1"/>
  <c r="I128" i="14" s="1"/>
  <c r="H129" i="14"/>
  <c r="I129" i="14" s="1" a="1"/>
  <c r="I129" i="14" s="1"/>
  <c r="H130" i="14"/>
  <c r="I130" i="14" s="1" a="1"/>
  <c r="I130" i="14" s="1"/>
  <c r="H131" i="14"/>
  <c r="I131" i="14" a="1"/>
  <c r="I131" i="14" s="1"/>
  <c r="H132" i="14"/>
  <c r="I132" i="14" s="1" a="1"/>
  <c r="I132" i="14" s="1"/>
  <c r="H133" i="14"/>
  <c r="I133" i="14" s="1" a="1"/>
  <c r="I133" i="14" s="1"/>
  <c r="H134" i="14"/>
  <c r="I134" i="14" s="1" a="1"/>
  <c r="I134" i="14" s="1"/>
  <c r="H135" i="14"/>
  <c r="I135" i="14" s="1" a="1"/>
  <c r="I135" i="14" s="1"/>
  <c r="H136" i="14"/>
  <c r="I136" i="14" a="1"/>
  <c r="I136" i="14" s="1"/>
  <c r="H137" i="14"/>
  <c r="I137" i="14" s="1" a="1"/>
  <c r="I137" i="14" s="1"/>
  <c r="H138" i="14"/>
  <c r="I138" i="14" s="1" a="1"/>
  <c r="I138" i="14" s="1"/>
  <c r="H139" i="14"/>
  <c r="I139" i="14" s="1" a="1"/>
  <c r="I139" i="14" s="1"/>
  <c r="H140" i="14"/>
  <c r="I140" i="14" s="1" a="1"/>
  <c r="I140" i="14" s="1"/>
  <c r="H141" i="14"/>
  <c r="I141" i="14" s="1" a="1"/>
  <c r="I141" i="14" s="1"/>
  <c r="H142" i="14"/>
  <c r="I142" i="14" s="1" a="1"/>
  <c r="I142" i="14" s="1"/>
  <c r="H143" i="14"/>
  <c r="I143" i="14" s="1" a="1"/>
  <c r="I143" i="14" s="1"/>
  <c r="H144" i="14"/>
  <c r="I144" i="14" s="1" a="1"/>
  <c r="I144" i="14" s="1"/>
  <c r="H145" i="14"/>
  <c r="I145" i="14" a="1"/>
  <c r="I145" i="14" s="1"/>
  <c r="H146" i="14"/>
  <c r="I146" i="14" s="1" a="1"/>
  <c r="I146" i="14" s="1"/>
  <c r="H147" i="14"/>
  <c r="I147" i="14" s="1" a="1"/>
  <c r="I147" i="14" s="1"/>
  <c r="H148" i="14"/>
  <c r="I148" i="14" s="1" a="1"/>
  <c r="I148" i="14" s="1"/>
  <c r="H149" i="14"/>
  <c r="I149" i="14" s="1" a="1"/>
  <c r="I149" i="14" s="1"/>
  <c r="H150" i="14"/>
  <c r="I150" i="14" s="1" a="1"/>
  <c r="I150" i="14" s="1"/>
  <c r="H151" i="14"/>
  <c r="I151" i="14" s="1" a="1"/>
  <c r="I151" i="14" s="1"/>
  <c r="H152" i="14"/>
  <c r="I152" i="14" a="1"/>
  <c r="I152" i="14" s="1"/>
  <c r="H153" i="14"/>
  <c r="I153" i="14" s="1" a="1"/>
  <c r="I153" i="14" s="1"/>
  <c r="H154" i="14"/>
  <c r="I154" i="14" s="1" a="1"/>
  <c r="I154" i="14" s="1"/>
  <c r="H155" i="14"/>
  <c r="I155" i="14" s="1" a="1"/>
  <c r="I155" i="14" s="1"/>
  <c r="H156" i="14"/>
  <c r="I156" i="14" s="1" a="1"/>
  <c r="I156" i="14" s="1"/>
  <c r="H157" i="14"/>
  <c r="I157" i="14" s="1" a="1"/>
  <c r="I157" i="14" s="1"/>
  <c r="H158" i="14"/>
  <c r="I158" i="14" s="1" a="1"/>
  <c r="I158" i="14" s="1"/>
  <c r="H159" i="14"/>
  <c r="I159" i="14" s="1" a="1"/>
  <c r="I159" i="14" s="1"/>
  <c r="H160" i="14"/>
  <c r="I160" i="14" s="1" a="1"/>
  <c r="I160" i="14" s="1"/>
  <c r="H161" i="14"/>
  <c r="I161" i="14" s="1" a="1"/>
  <c r="I161" i="14" s="1"/>
  <c r="H162" i="14"/>
  <c r="I162" i="14" s="1" a="1"/>
  <c r="I162" i="14" s="1"/>
  <c r="H163" i="14"/>
  <c r="I163" i="14" s="1" a="1"/>
  <c r="I163" i="14" s="1"/>
  <c r="H164" i="14"/>
  <c r="I164" i="14" s="1" a="1"/>
  <c r="I164" i="14" s="1"/>
  <c r="H165" i="14"/>
  <c r="I165" i="14" s="1" a="1"/>
  <c r="I165" i="14" s="1"/>
  <c r="H166" i="14"/>
  <c r="I166" i="14" s="1" a="1"/>
  <c r="I166" i="14" s="1"/>
  <c r="H167" i="14"/>
  <c r="I167" i="14" s="1" a="1"/>
  <c r="I167" i="14" s="1"/>
  <c r="H168" i="14"/>
  <c r="I168" i="14" s="1" a="1"/>
  <c r="I168" i="14" s="1"/>
  <c r="H169" i="14"/>
  <c r="I169" i="14" a="1"/>
  <c r="I169" i="14" s="1"/>
  <c r="H170" i="14"/>
  <c r="I170" i="14" s="1" a="1"/>
  <c r="I170" i="14" s="1"/>
  <c r="H171" i="14"/>
  <c r="I171" i="14" a="1"/>
  <c r="I171" i="14" s="1"/>
  <c r="H172" i="14"/>
  <c r="I172" i="14" s="1" a="1"/>
  <c r="I172" i="14" s="1"/>
  <c r="H173" i="14"/>
  <c r="I173" i="14" s="1" a="1"/>
  <c r="I173" i="14" s="1"/>
  <c r="H174" i="14"/>
  <c r="I174" i="14" s="1" a="1"/>
  <c r="I174" i="14" s="1"/>
  <c r="H175" i="14"/>
  <c r="I175" i="14" s="1" a="1"/>
  <c r="I175" i="14" s="1"/>
  <c r="H176" i="14"/>
  <c r="I176" i="14" s="1" a="1"/>
  <c r="I176" i="14" s="1"/>
  <c r="H177" i="14"/>
  <c r="I177" i="14" s="1" a="1"/>
  <c r="I177" i="14" s="1"/>
  <c r="H178" i="14"/>
  <c r="I178" i="14" s="1" a="1"/>
  <c r="I178" i="14" s="1"/>
  <c r="H179" i="14"/>
  <c r="I179" i="14" s="1" a="1"/>
  <c r="I179" i="14" s="1"/>
  <c r="H180" i="14"/>
  <c r="I180" i="14" s="1" a="1"/>
  <c r="I180" i="14" s="1"/>
  <c r="H181" i="14"/>
  <c r="I181" i="14" s="1" a="1"/>
  <c r="I181" i="14" s="1"/>
  <c r="H182" i="14"/>
  <c r="I182" i="14" s="1" a="1"/>
  <c r="I182" i="14" s="1"/>
  <c r="H183" i="14"/>
  <c r="I183" i="14" s="1" a="1"/>
  <c r="I183" i="14" s="1"/>
  <c r="H184" i="14"/>
  <c r="I184" i="14" s="1" a="1"/>
  <c r="I184" i="14" s="1"/>
  <c r="H185" i="14"/>
  <c r="I185" i="14" s="1" a="1"/>
  <c r="I185" i="14" s="1"/>
  <c r="H186" i="14"/>
  <c r="I186" i="14" s="1" a="1"/>
  <c r="I186" i="14" s="1"/>
  <c r="H187" i="14"/>
  <c r="I187" i="14" s="1" a="1"/>
  <c r="I187" i="14" s="1"/>
  <c r="H188" i="14"/>
  <c r="I188" i="14" s="1" a="1"/>
  <c r="I188" i="14" s="1"/>
  <c r="H189" i="14"/>
  <c r="I189" i="14" s="1" a="1"/>
  <c r="I189" i="14" s="1"/>
  <c r="H190" i="14"/>
  <c r="I190" i="14" s="1" a="1"/>
  <c r="I190" i="14" s="1"/>
  <c r="H191" i="14"/>
  <c r="I191" i="14" s="1" a="1"/>
  <c r="I191" i="14" s="1"/>
  <c r="H192" i="14"/>
  <c r="I192" i="14" a="1"/>
  <c r="I192" i="14" s="1"/>
  <c r="H193" i="14"/>
  <c r="I193" i="14" s="1" a="1"/>
  <c r="I193" i="14" s="1"/>
  <c r="H194" i="14"/>
  <c r="I194" i="14" s="1" a="1"/>
  <c r="I194" i="14" s="1"/>
  <c r="H195" i="14"/>
  <c r="I195" i="14" a="1"/>
  <c r="I195" i="14" s="1"/>
  <c r="H196" i="14"/>
  <c r="I196" i="14" s="1" a="1"/>
  <c r="I196" i="14" s="1"/>
  <c r="H197" i="14"/>
  <c r="I197" i="14" s="1" a="1"/>
  <c r="I197" i="14" s="1"/>
  <c r="H198" i="14"/>
  <c r="I198" i="14" s="1" a="1"/>
  <c r="I198" i="14" s="1"/>
  <c r="H199" i="14"/>
  <c r="I199" i="14" s="1" a="1"/>
  <c r="I199" i="14" s="1"/>
  <c r="H200" i="14"/>
  <c r="I200" i="14" a="1"/>
  <c r="I200" i="14" s="1"/>
  <c r="H201" i="14"/>
  <c r="I201" i="14" s="1" a="1"/>
  <c r="I201" i="14" s="1"/>
  <c r="H202" i="14"/>
  <c r="I202" i="14" s="1" a="1"/>
  <c r="I202" i="14" s="1"/>
  <c r="H203" i="14"/>
  <c r="I203" i="14" s="1" a="1"/>
  <c r="I203" i="14" s="1"/>
  <c r="H204" i="14"/>
  <c r="I204" i="14" s="1" a="1"/>
  <c r="I204" i="14" s="1"/>
  <c r="H205" i="14"/>
  <c r="I205" i="14" s="1" a="1"/>
  <c r="I205" i="14" s="1"/>
  <c r="H206" i="14"/>
  <c r="I206" i="14" s="1" a="1"/>
  <c r="I206" i="14"/>
  <c r="H207" i="14"/>
  <c r="I207" i="14" s="1" a="1"/>
  <c r="I207" i="14" s="1"/>
  <c r="H208" i="14"/>
  <c r="I208" i="14" a="1"/>
  <c r="I208" i="14" s="1"/>
  <c r="H209" i="14"/>
  <c r="I209" i="14" a="1"/>
  <c r="I209" i="14" s="1"/>
  <c r="H210" i="14"/>
  <c r="I210" i="14" s="1" a="1"/>
  <c r="I210" i="14" s="1"/>
  <c r="H211" i="14"/>
  <c r="I211" i="14" a="1"/>
  <c r="I211" i="14" s="1"/>
  <c r="H212" i="14"/>
  <c r="I212" i="14" s="1" a="1"/>
  <c r="I212" i="14" s="1"/>
  <c r="H213" i="14"/>
  <c r="I213" i="14" s="1" a="1"/>
  <c r="I213" i="14" s="1"/>
  <c r="H214" i="14"/>
  <c r="I214" i="14" s="1" a="1"/>
  <c r="I214" i="14" s="1"/>
  <c r="H215" i="14"/>
  <c r="I215" i="14" s="1" a="1"/>
  <c r="I215" i="14" s="1"/>
  <c r="H216" i="14"/>
  <c r="I216" i="14" s="1" a="1"/>
  <c r="I216" i="14" s="1"/>
  <c r="H217" i="14"/>
  <c r="I217" i="14" s="1" a="1"/>
  <c r="I217" i="14" s="1"/>
  <c r="H218" i="14"/>
  <c r="I218" i="14" s="1" a="1"/>
  <c r="I218" i="14" s="1"/>
  <c r="H219" i="14"/>
  <c r="I219" i="14" s="1" a="1"/>
  <c r="I219" i="14" s="1"/>
  <c r="H220" i="14"/>
  <c r="I220" i="14" s="1" a="1"/>
  <c r="I220" i="14" s="1"/>
  <c r="H221" i="14"/>
  <c r="I221" i="14" s="1" a="1"/>
  <c r="I221" i="14" s="1"/>
  <c r="H222" i="14"/>
  <c r="I222" i="14" s="1" a="1"/>
  <c r="I222" i="14" s="1"/>
  <c r="H223" i="14"/>
  <c r="I223" i="14" s="1" a="1"/>
  <c r="I223" i="14" s="1"/>
  <c r="H224" i="14"/>
  <c r="I224" i="14" s="1" a="1"/>
  <c r="I224" i="14" s="1"/>
  <c r="H225" i="14"/>
  <c r="I225" i="14" s="1" a="1"/>
  <c r="I225" i="14" s="1"/>
  <c r="H226" i="14"/>
  <c r="I226" i="14" s="1" a="1"/>
  <c r="I226" i="14" s="1"/>
  <c r="H227" i="14"/>
  <c r="I227" i="14" s="1" a="1"/>
  <c r="I227" i="14" s="1"/>
  <c r="H228" i="14"/>
  <c r="I228" i="14" s="1" a="1"/>
  <c r="I228" i="14" s="1"/>
  <c r="H229" i="14"/>
  <c r="I229" i="14" s="1" a="1"/>
  <c r="I229" i="14" s="1"/>
  <c r="H230" i="14"/>
  <c r="I230" i="14" s="1" a="1"/>
  <c r="I230" i="14" s="1"/>
  <c r="H231" i="14"/>
  <c r="I231" i="14" s="1" a="1"/>
  <c r="I231" i="14" s="1"/>
  <c r="H232" i="14"/>
  <c r="I232" i="14" s="1" a="1"/>
  <c r="I232" i="14" s="1"/>
  <c r="H233" i="14"/>
  <c r="I233" i="14" s="1" a="1"/>
  <c r="I233" i="14" s="1"/>
  <c r="H234" i="14"/>
  <c r="I234" i="14" s="1" a="1"/>
  <c r="I234" i="14" s="1"/>
  <c r="H235" i="14"/>
  <c r="I235" i="14" s="1" a="1"/>
  <c r="I235" i="14" s="1"/>
  <c r="H236" i="14"/>
  <c r="I236" i="14" s="1" a="1"/>
  <c r="I236" i="14" s="1"/>
  <c r="H237" i="14"/>
  <c r="I237" i="14" s="1" a="1"/>
  <c r="I237" i="14" s="1"/>
  <c r="H238" i="14"/>
  <c r="I238" i="14" s="1" a="1"/>
  <c r="I238" i="14"/>
  <c r="H239" i="14"/>
  <c r="I239" i="14" s="1" a="1"/>
  <c r="I239" i="14" s="1"/>
  <c r="H240" i="14"/>
  <c r="I240" i="14" a="1"/>
  <c r="I240" i="14" s="1"/>
  <c r="H241" i="14"/>
  <c r="I241" i="14" s="1" a="1"/>
  <c r="I241" i="14" s="1"/>
  <c r="H242" i="14"/>
  <c r="I242" i="14" s="1" a="1"/>
  <c r="I242" i="14" s="1"/>
  <c r="H243" i="14"/>
  <c r="I243" i="14" s="1" a="1"/>
  <c r="I243" i="14" s="1"/>
  <c r="H244" i="14"/>
  <c r="I244" i="14" s="1" a="1"/>
  <c r="I244" i="14" s="1"/>
  <c r="H245" i="14"/>
  <c r="I245" i="14" s="1" a="1"/>
  <c r="I245" i="14" s="1"/>
  <c r="H246" i="14"/>
  <c r="I246" i="14" s="1" a="1"/>
  <c r="I246" i="14" s="1"/>
  <c r="H247" i="14"/>
  <c r="I247" i="14" s="1" a="1"/>
  <c r="I247" i="14" s="1"/>
  <c r="H248" i="14"/>
  <c r="I248" i="14" s="1" a="1"/>
  <c r="I248" i="14" s="1"/>
  <c r="H249" i="14"/>
  <c r="I249" i="14" a="1"/>
  <c r="I249" i="14" s="1"/>
  <c r="H250" i="14"/>
  <c r="I250" i="14" s="1" a="1"/>
  <c r="I250" i="14" s="1"/>
  <c r="H251" i="14"/>
  <c r="I251" i="14" a="1"/>
  <c r="I251" i="14" s="1"/>
  <c r="H252" i="14"/>
  <c r="I252" i="14" s="1" a="1"/>
  <c r="I252" i="14" s="1"/>
  <c r="H253" i="14"/>
  <c r="I253" i="14" s="1" a="1"/>
  <c r="I253" i="14" s="1"/>
  <c r="H254" i="14"/>
  <c r="I254" i="14" s="1" a="1"/>
  <c r="I254" i="14" s="1"/>
  <c r="H255" i="14"/>
  <c r="I255" i="14" s="1" a="1"/>
  <c r="I255" i="14" s="1"/>
  <c r="H256" i="14"/>
  <c r="I256" i="14" s="1" a="1"/>
  <c r="I256" i="14" s="1"/>
  <c r="H257" i="14"/>
  <c r="I257" i="14" a="1"/>
  <c r="I257" i="14" s="1"/>
  <c r="H258" i="14"/>
  <c r="I258" i="14" s="1" a="1"/>
  <c r="I258" i="14" s="1"/>
  <c r="H259" i="14"/>
  <c r="I259" i="14" s="1" a="1"/>
  <c r="I259" i="14" s="1"/>
  <c r="H260" i="14"/>
  <c r="I260" i="14" s="1" a="1"/>
  <c r="I260" i="14" s="1"/>
  <c r="H261" i="14"/>
  <c r="I261" i="14" s="1" a="1"/>
  <c r="I261" i="14" s="1"/>
  <c r="H262" i="14"/>
  <c r="I262" i="14" s="1" a="1"/>
  <c r="I262" i="14" s="1"/>
  <c r="H263" i="14"/>
  <c r="I263" i="14" s="1" a="1"/>
  <c r="I263" i="14" s="1"/>
  <c r="H264" i="14"/>
  <c r="I264" i="14" s="1" a="1"/>
  <c r="I264" i="14" s="1"/>
  <c r="H265" i="14"/>
  <c r="I265" i="14" a="1"/>
  <c r="I265" i="14" s="1"/>
  <c r="H266" i="14"/>
  <c r="I266" i="14" s="1" a="1"/>
  <c r="I266" i="14" s="1"/>
  <c r="H267" i="14"/>
  <c r="I267" i="14" a="1"/>
  <c r="I267" i="14" s="1"/>
  <c r="H268" i="14"/>
  <c r="I268" i="14" s="1" a="1"/>
  <c r="I268" i="14" s="1"/>
  <c r="H269" i="14"/>
  <c r="I269" i="14" s="1" a="1"/>
  <c r="I269" i="14" s="1"/>
  <c r="H270" i="14"/>
  <c r="I270" i="14" s="1" a="1"/>
  <c r="I270" i="14" s="1"/>
  <c r="H271" i="14"/>
  <c r="I271" i="14" s="1" a="1"/>
  <c r="I271" i="14" s="1"/>
  <c r="H272" i="14"/>
  <c r="I272" i="14" s="1" a="1"/>
  <c r="I272" i="14" s="1"/>
  <c r="H273" i="14"/>
  <c r="I273" i="14" a="1"/>
  <c r="I273" i="14" s="1"/>
  <c r="H274" i="14"/>
  <c r="I274" i="14" s="1" a="1"/>
  <c r="I274" i="14" s="1"/>
  <c r="H275" i="14"/>
  <c r="I275" i="14" a="1"/>
  <c r="I275" i="14" s="1"/>
  <c r="H276" i="14"/>
  <c r="I276" i="14" s="1" a="1"/>
  <c r="I276" i="14" s="1"/>
  <c r="H277" i="14"/>
  <c r="I277" i="14" s="1" a="1"/>
  <c r="I277" i="14" s="1"/>
  <c r="H278" i="14"/>
  <c r="I278" i="14" s="1" a="1"/>
  <c r="I278" i="14" s="1"/>
  <c r="H279" i="14"/>
  <c r="I279" i="14" s="1" a="1"/>
  <c r="I279" i="14" s="1"/>
  <c r="H280" i="14"/>
  <c r="I280" i="14" s="1" a="1"/>
  <c r="I280" i="14" s="1"/>
  <c r="H281" i="14"/>
  <c r="I281" i="14" s="1" a="1"/>
  <c r="I281" i="14" s="1"/>
  <c r="H282" i="14"/>
  <c r="I282" i="14" s="1" a="1"/>
  <c r="I282" i="14" s="1"/>
  <c r="H283" i="14"/>
  <c r="I283" i="14" s="1" a="1"/>
  <c r="I283" i="14" s="1"/>
  <c r="H284" i="14"/>
  <c r="I284" i="14" s="1" a="1"/>
  <c r="I284" i="14" s="1"/>
  <c r="H285" i="14"/>
  <c r="I285" i="14" s="1" a="1"/>
  <c r="I285" i="14" s="1"/>
  <c r="H286" i="14"/>
  <c r="I286" i="14" s="1" a="1"/>
  <c r="I286" i="14" s="1"/>
  <c r="H287" i="14"/>
  <c r="I287" i="14" s="1" a="1"/>
  <c r="I287" i="14" s="1"/>
  <c r="H288" i="14"/>
  <c r="I288" i="14" s="1" a="1"/>
  <c r="I288" i="14" s="1"/>
  <c r="H289" i="14"/>
  <c r="I289" i="14" s="1" a="1"/>
  <c r="I289" i="14" s="1"/>
  <c r="H290" i="14"/>
  <c r="I290" i="14" a="1"/>
  <c r="I290" i="14" s="1"/>
  <c r="H291" i="14"/>
  <c r="I291" i="14" s="1" a="1"/>
  <c r="I291" i="14" s="1"/>
  <c r="H292" i="14"/>
  <c r="I292" i="14" s="1" a="1"/>
  <c r="I292" i="14" s="1"/>
  <c r="H293" i="14"/>
  <c r="I293" i="14" s="1" a="1"/>
  <c r="I293" i="14" s="1"/>
  <c r="H294" i="14"/>
  <c r="I294" i="14" s="1" a="1"/>
  <c r="I294" i="14" s="1"/>
  <c r="H295" i="14"/>
  <c r="I295" i="14" s="1" a="1"/>
  <c r="I295" i="14" s="1"/>
  <c r="H296" i="14"/>
  <c r="I296" i="14" s="1" a="1"/>
  <c r="I296" i="14" s="1"/>
  <c r="H297" i="14"/>
  <c r="I297" i="14" s="1" a="1"/>
  <c r="I297" i="14" s="1"/>
  <c r="H298" i="14"/>
  <c r="I298" i="14" s="1" a="1"/>
  <c r="I298" i="14" s="1"/>
  <c r="H299" i="14"/>
  <c r="I299" i="14" s="1" a="1"/>
  <c r="I299" i="14" s="1"/>
  <c r="H300" i="14"/>
  <c r="I300" i="14" s="1" a="1"/>
  <c r="I300" i="14" s="1"/>
  <c r="H301" i="14"/>
  <c r="I301" i="14" s="1" a="1"/>
  <c r="I301" i="14" s="1"/>
  <c r="H302" i="14"/>
  <c r="I302" i="14" s="1" a="1"/>
  <c r="I302" i="14" s="1"/>
  <c r="H303" i="14"/>
  <c r="I303" i="14" s="1" a="1"/>
  <c r="I303" i="14" s="1"/>
  <c r="H304" i="14"/>
  <c r="I304" i="14" s="1" a="1"/>
  <c r="I304" i="14" s="1"/>
  <c r="H305" i="14"/>
  <c r="I305" i="14" s="1" a="1"/>
  <c r="I305" i="14" s="1"/>
  <c r="H306" i="14"/>
  <c r="I306" i="14" a="1"/>
  <c r="I306" i="14" s="1"/>
  <c r="H307" i="14"/>
  <c r="I307" i="14" s="1" a="1"/>
  <c r="I307" i="14" s="1"/>
  <c r="H308" i="14"/>
  <c r="I308" i="14" s="1" a="1"/>
  <c r="I308" i="14" s="1"/>
  <c r="H309" i="14"/>
  <c r="I309" i="14" s="1" a="1"/>
  <c r="I309" i="14" s="1"/>
  <c r="H310" i="14"/>
  <c r="I310" i="14" s="1" a="1"/>
  <c r="I310" i="14" s="1"/>
  <c r="H311" i="14"/>
  <c r="I311" i="14" s="1" a="1"/>
  <c r="I311" i="14" s="1"/>
  <c r="H312" i="14"/>
  <c r="I312" i="14" s="1" a="1"/>
  <c r="I312" i="14" s="1"/>
  <c r="H313" i="14"/>
  <c r="I313" i="14" s="1" a="1"/>
  <c r="I313" i="14" s="1"/>
  <c r="H314" i="14"/>
  <c r="I314" i="14" s="1" a="1"/>
  <c r="I314" i="14" s="1"/>
  <c r="H315" i="14"/>
  <c r="I315" i="14" s="1" a="1"/>
  <c r="I315" i="14" s="1"/>
  <c r="H316" i="14"/>
  <c r="I316" i="14" s="1" a="1"/>
  <c r="I316" i="14" s="1"/>
  <c r="H317" i="14"/>
  <c r="I317" i="14" s="1" a="1"/>
  <c r="I317" i="14" s="1"/>
  <c r="H318" i="14"/>
  <c r="I318" i="14" s="1" a="1"/>
  <c r="I318" i="14" s="1"/>
  <c r="H319" i="14"/>
  <c r="I319" i="14" s="1" a="1"/>
  <c r="I319" i="14" s="1"/>
  <c r="H320" i="14"/>
  <c r="I320" i="14" a="1"/>
  <c r="I320" i="14" s="1"/>
  <c r="H321" i="14"/>
  <c r="I321" i="14" s="1" a="1"/>
  <c r="I321" i="14" s="1"/>
  <c r="H322" i="14"/>
  <c r="I322" i="14" s="1" a="1"/>
  <c r="I322" i="14" s="1"/>
  <c r="H323" i="14"/>
  <c r="I323" i="14" s="1" a="1"/>
  <c r="I323" i="14" s="1"/>
  <c r="H324" i="14"/>
  <c r="I324" i="14" s="1" a="1"/>
  <c r="I324" i="14" s="1"/>
  <c r="H325" i="14"/>
  <c r="I325" i="14" s="1" a="1"/>
  <c r="I325" i="14" s="1"/>
  <c r="H326" i="14"/>
  <c r="I326" i="14" s="1" a="1"/>
  <c r="I326" i="14" s="1"/>
  <c r="H327" i="14"/>
  <c r="I327" i="14" s="1" a="1"/>
  <c r="I327" i="14" s="1"/>
  <c r="H328" i="14"/>
  <c r="I328" i="14" s="1" a="1"/>
  <c r="I328" i="14" s="1"/>
  <c r="H329" i="14"/>
  <c r="I329" i="14" s="1" a="1"/>
  <c r="I329" i="14" s="1"/>
  <c r="H330" i="14"/>
  <c r="I330" i="14" s="1" a="1"/>
  <c r="I330" i="14" s="1"/>
  <c r="H331" i="14"/>
  <c r="I331" i="14" s="1" a="1"/>
  <c r="I331" i="14" s="1"/>
  <c r="H332" i="14"/>
  <c r="I332" i="14" s="1" a="1"/>
  <c r="I332" i="14" s="1"/>
  <c r="H333" i="14"/>
  <c r="I333" i="14" s="1" a="1"/>
  <c r="I333" i="14" s="1"/>
  <c r="H334" i="14"/>
  <c r="I334" i="14" s="1" a="1"/>
  <c r="I334" i="14" s="1"/>
  <c r="H335" i="14"/>
  <c r="I335" i="14" a="1"/>
  <c r="I335" i="14" s="1"/>
  <c r="H336" i="14"/>
  <c r="I336" i="14" s="1" a="1"/>
  <c r="I336" i="14" s="1"/>
  <c r="H337" i="14"/>
  <c r="I337" i="14" a="1"/>
  <c r="I337" i="14" s="1"/>
  <c r="H338" i="14"/>
  <c r="I338" i="14" s="1" a="1"/>
  <c r="I338" i="14" s="1"/>
  <c r="H339" i="14"/>
  <c r="I339" i="14" s="1" a="1"/>
  <c r="I339" i="14" s="1"/>
  <c r="H340" i="14"/>
  <c r="I340" i="14" s="1" a="1"/>
  <c r="I340" i="14" s="1"/>
  <c r="H341" i="14"/>
  <c r="I341" i="14" s="1" a="1"/>
  <c r="I341" i="14" s="1"/>
  <c r="H342" i="14"/>
  <c r="I342" i="14" s="1" a="1"/>
  <c r="I342" i="14" s="1"/>
  <c r="H343" i="14"/>
  <c r="I343" i="14" s="1" a="1"/>
  <c r="I343" i="14" s="1"/>
  <c r="H344" i="14"/>
  <c r="I344" i="14" s="1" a="1"/>
  <c r="I344" i="14" s="1"/>
  <c r="H345" i="14"/>
  <c r="I345" i="14" s="1" a="1"/>
  <c r="I345" i="14" s="1"/>
  <c r="H346" i="14"/>
  <c r="I346" i="14" s="1" a="1"/>
  <c r="I346" i="14" s="1"/>
  <c r="H347" i="14"/>
  <c r="I347" i="14" s="1" a="1"/>
  <c r="I347" i="14" s="1"/>
  <c r="H348" i="14"/>
  <c r="I348" i="14" s="1" a="1"/>
  <c r="I348" i="14" s="1"/>
  <c r="H349" i="14"/>
  <c r="I349" i="14" s="1" a="1"/>
  <c r="I349" i="14" s="1"/>
  <c r="H350" i="14"/>
  <c r="I350" i="14" s="1" a="1"/>
  <c r="I350" i="14" s="1"/>
  <c r="H351" i="14"/>
  <c r="I351" i="14" s="1" a="1"/>
  <c r="I351" i="14" s="1"/>
  <c r="H352" i="14"/>
  <c r="I352" i="14" s="1" a="1"/>
  <c r="I352" i="14" s="1"/>
  <c r="H353" i="14"/>
  <c r="I353" i="14" s="1" a="1"/>
  <c r="I353" i="14" s="1"/>
  <c r="H354" i="14"/>
  <c r="I354" i="14" s="1" a="1"/>
  <c r="I354" i="14" s="1"/>
  <c r="H355" i="14"/>
  <c r="I355" i="14" s="1" a="1"/>
  <c r="I355" i="14" s="1"/>
  <c r="H356" i="14"/>
  <c r="I356" i="14" s="1" a="1"/>
  <c r="I356" i="14" s="1"/>
  <c r="H357" i="14"/>
  <c r="I357" i="14" s="1" a="1"/>
  <c r="I357" i="14" s="1"/>
  <c r="H358" i="14"/>
  <c r="I358" i="14" s="1" a="1"/>
  <c r="I358" i="14" s="1"/>
  <c r="H359" i="14"/>
  <c r="I359" i="14" s="1" a="1"/>
  <c r="I359" i="14" s="1"/>
  <c r="H360" i="14"/>
  <c r="I360" i="14" s="1" a="1"/>
  <c r="I360" i="14" s="1"/>
  <c r="H361" i="14"/>
  <c r="I361" i="14" s="1" a="1"/>
  <c r="I361" i="14" s="1"/>
  <c r="H362" i="14"/>
  <c r="I362" i="14" a="1"/>
  <c r="I362" i="14" s="1"/>
  <c r="H363" i="14"/>
  <c r="I363" i="14" s="1" a="1"/>
  <c r="I363" i="14" s="1"/>
  <c r="H364" i="14"/>
  <c r="I364" i="14" a="1"/>
  <c r="I364" i="14" s="1"/>
  <c r="H365" i="14"/>
  <c r="I365" i="14" s="1" a="1"/>
  <c r="I365" i="14" s="1"/>
  <c r="H366" i="14"/>
  <c r="I366" i="14" s="1" a="1"/>
  <c r="I366" i="14" s="1"/>
  <c r="H367" i="14"/>
  <c r="I367" i="14" s="1" a="1"/>
  <c r="I367" i="14" s="1"/>
  <c r="H368" i="14"/>
  <c r="I368" i="14" s="1" a="1"/>
  <c r="I368" i="14" s="1"/>
  <c r="H369" i="14"/>
  <c r="I369" i="14" s="1" a="1"/>
  <c r="I369" i="14" s="1"/>
  <c r="H370" i="14"/>
  <c r="I370" i="14" s="1" a="1"/>
  <c r="I370" i="14" s="1"/>
  <c r="H371" i="14"/>
  <c r="I371" i="14" s="1" a="1"/>
  <c r="I371" i="14" s="1"/>
  <c r="H372" i="14"/>
  <c r="I372" i="14" s="1" a="1"/>
  <c r="I372" i="14" s="1"/>
  <c r="H373" i="14"/>
  <c r="I373" i="14" s="1" a="1"/>
  <c r="I373" i="14" s="1"/>
  <c r="H374" i="14"/>
  <c r="I374" i="14" s="1" a="1"/>
  <c r="I374" i="14" s="1"/>
  <c r="H375" i="14"/>
  <c r="I375" i="14" s="1" a="1"/>
  <c r="I375" i="14" s="1"/>
  <c r="H376" i="14"/>
  <c r="I376" i="14" s="1" a="1"/>
  <c r="I376" i="14" s="1"/>
  <c r="H377" i="14"/>
  <c r="I377" i="14" s="1" a="1"/>
  <c r="I377" i="14" s="1"/>
  <c r="H378" i="14"/>
  <c r="I378" i="14" s="1" a="1"/>
  <c r="I378" i="14" s="1"/>
  <c r="H379" i="14"/>
  <c r="I379" i="14" s="1" a="1"/>
  <c r="I379" i="14" s="1"/>
  <c r="H380" i="14"/>
  <c r="I380" i="14" a="1"/>
  <c r="I380" i="14" s="1"/>
  <c r="H381" i="14"/>
  <c r="I381" i="14" s="1" a="1"/>
  <c r="I381" i="14" s="1"/>
  <c r="H382" i="14"/>
  <c r="I382" i="14" s="1" a="1"/>
  <c r="I382" i="14" s="1"/>
  <c r="H383" i="14"/>
  <c r="I383" i="14" s="1" a="1"/>
  <c r="I383" i="14" s="1"/>
  <c r="H384" i="14"/>
  <c r="I384" i="14" s="1" a="1"/>
  <c r="I384" i="14" s="1"/>
  <c r="H385" i="14"/>
  <c r="I385" i="14" a="1"/>
  <c r="I385" i="14" s="1"/>
  <c r="H386" i="14"/>
  <c r="I386" i="14" s="1" a="1"/>
  <c r="I386" i="14" s="1"/>
  <c r="H387" i="14"/>
  <c r="I387" i="14" s="1" a="1"/>
  <c r="I387" i="14" s="1"/>
  <c r="H388" i="14"/>
  <c r="I388" i="14" s="1" a="1"/>
  <c r="I388" i="14" s="1"/>
  <c r="H389" i="14"/>
  <c r="I389" i="14" s="1" a="1"/>
  <c r="I389" i="14" s="1"/>
  <c r="H390" i="14"/>
  <c r="I390" i="14" s="1" a="1"/>
  <c r="I390" i="14" s="1"/>
  <c r="H391" i="14"/>
  <c r="I391" i="14" s="1" a="1"/>
  <c r="I391" i="14" s="1"/>
  <c r="H392" i="14"/>
  <c r="I392" i="14" a="1"/>
  <c r="I392" i="14" s="1"/>
  <c r="H393" i="14"/>
  <c r="I393" i="14" s="1" a="1"/>
  <c r="I393" i="14" s="1"/>
  <c r="H394" i="14"/>
  <c r="I394" i="14" s="1" a="1"/>
  <c r="I394" i="14" s="1"/>
  <c r="H395" i="14"/>
  <c r="I395" i="14" s="1" a="1"/>
  <c r="I395" i="14" s="1"/>
  <c r="H396" i="14"/>
  <c r="I396" i="14" s="1" a="1"/>
  <c r="I396" i="14" s="1"/>
  <c r="H397" i="14"/>
  <c r="I397" i="14" s="1" a="1"/>
  <c r="I397" i="14" s="1"/>
  <c r="H398" i="14"/>
  <c r="I398" i="14" s="1" a="1"/>
  <c r="I398" i="14" s="1"/>
  <c r="H399" i="14"/>
  <c r="I399" i="14" s="1" a="1"/>
  <c r="I399" i="14" s="1"/>
  <c r="H400" i="14"/>
  <c r="I400" i="14" s="1" a="1"/>
  <c r="I400" i="14" s="1"/>
  <c r="H401" i="14"/>
  <c r="I401" i="14" s="1" a="1"/>
  <c r="I401" i="14" s="1"/>
  <c r="H402" i="14"/>
  <c r="I402" i="14" s="1" a="1"/>
  <c r="I402" i="14" s="1"/>
  <c r="H403" i="14"/>
  <c r="I403" i="14" s="1" a="1"/>
  <c r="I403" i="14" s="1"/>
  <c r="H404" i="14"/>
  <c r="I404" i="14" s="1" a="1"/>
  <c r="I404" i="14" s="1"/>
  <c r="H405" i="14"/>
  <c r="I405" i="14" s="1" a="1"/>
  <c r="I405" i="14" s="1"/>
  <c r="H406" i="14"/>
  <c r="I406" i="14" s="1" a="1"/>
  <c r="I406" i="14" s="1"/>
  <c r="H407" i="14"/>
  <c r="I407" i="14" s="1" a="1"/>
  <c r="I407" i="14" s="1"/>
  <c r="H408" i="14"/>
  <c r="I408" i="14" s="1" a="1"/>
  <c r="I408" i="14" s="1"/>
  <c r="H409" i="14"/>
  <c r="I409" i="14" s="1" a="1"/>
  <c r="I409" i="14" s="1"/>
  <c r="H410" i="14"/>
  <c r="I410" i="14" s="1" a="1"/>
  <c r="I410" i="14" s="1"/>
  <c r="H411" i="14"/>
  <c r="I411" i="14" s="1" a="1"/>
  <c r="I411" i="14" s="1"/>
  <c r="H412" i="14"/>
  <c r="I412" i="14" s="1" a="1"/>
  <c r="I412" i="14" s="1"/>
  <c r="H413" i="14"/>
  <c r="I413" i="14" s="1" a="1"/>
  <c r="I413" i="14" s="1"/>
  <c r="H414" i="14"/>
  <c r="I414" i="14" s="1" a="1"/>
  <c r="I414" i="14" s="1"/>
  <c r="H415" i="14"/>
  <c r="I415" i="14" s="1" a="1"/>
  <c r="I415" i="14" s="1"/>
  <c r="H416" i="14"/>
  <c r="I416" i="14" a="1"/>
  <c r="I416" i="14" s="1"/>
  <c r="H417" i="14"/>
  <c r="I417" i="14" s="1" a="1"/>
  <c r="I417" i="14" s="1"/>
  <c r="H418" i="14"/>
  <c r="I418" i="14" a="1"/>
  <c r="I418" i="14" s="1"/>
  <c r="H419" i="14"/>
  <c r="I419" i="14" s="1" a="1"/>
  <c r="I419" i="14" s="1"/>
  <c r="H420" i="14"/>
  <c r="I420" i="14" s="1" a="1"/>
  <c r="I420" i="14" s="1"/>
  <c r="H421" i="14"/>
  <c r="I421" i="14" s="1" a="1"/>
  <c r="I421" i="14" s="1"/>
  <c r="H422" i="14"/>
  <c r="I422" i="14" s="1" a="1"/>
  <c r="I422" i="14" s="1"/>
  <c r="H423" i="14"/>
  <c r="I423" i="14" s="1" a="1"/>
  <c r="I423" i="14" s="1"/>
  <c r="H424" i="14"/>
  <c r="I424" i="14" s="1" a="1"/>
  <c r="I424" i="14" s="1"/>
  <c r="H425" i="14"/>
  <c r="I425" i="14" s="1" a="1"/>
  <c r="I425" i="14" s="1"/>
  <c r="H426" i="14"/>
  <c r="I426" i="14" s="1" a="1"/>
  <c r="I426" i="14" s="1"/>
  <c r="H427" i="14"/>
  <c r="I427" i="14" s="1" a="1"/>
  <c r="I427" i="14" s="1"/>
  <c r="H428" i="14"/>
  <c r="I428" i="14" s="1" a="1"/>
  <c r="I428" i="14" s="1"/>
  <c r="H429" i="14"/>
  <c r="I429" i="14" s="1" a="1"/>
  <c r="I429" i="14" s="1"/>
  <c r="H430" i="14"/>
  <c r="I430" i="14" s="1" a="1"/>
  <c r="I430" i="14" s="1"/>
  <c r="H431" i="14"/>
  <c r="I431" i="14" s="1" a="1"/>
  <c r="I431" i="14" s="1"/>
  <c r="H432" i="14"/>
  <c r="I432" i="14" s="1" a="1"/>
  <c r="I432" i="14" s="1"/>
  <c r="H433" i="14"/>
  <c r="I433" i="14" s="1" a="1"/>
  <c r="I433" i="14" s="1"/>
  <c r="H434" i="14"/>
  <c r="I434" i="14" s="1" a="1"/>
  <c r="I434" i="14" s="1"/>
  <c r="H435" i="14"/>
  <c r="I435" i="14" s="1" a="1"/>
  <c r="I435" i="14" s="1"/>
  <c r="H436" i="14"/>
  <c r="I436" i="14" s="1" a="1"/>
  <c r="I436" i="14" s="1"/>
  <c r="H437" i="14"/>
  <c r="I437" i="14" s="1" a="1"/>
  <c r="I437" i="14" s="1"/>
  <c r="H438" i="14"/>
  <c r="I438" i="14" s="1" a="1"/>
  <c r="I438" i="14" s="1"/>
  <c r="H439" i="14"/>
  <c r="I439" i="14" s="1" a="1"/>
  <c r="I439" i="14" s="1"/>
  <c r="H440" i="14"/>
  <c r="I440" i="14" s="1" a="1"/>
  <c r="I440" i="14" s="1"/>
  <c r="H441" i="14"/>
  <c r="I441" i="14" s="1" a="1"/>
  <c r="I441" i="14" s="1"/>
  <c r="H442" i="14"/>
  <c r="I442" i="14" a="1"/>
  <c r="I442" i="14" s="1"/>
  <c r="H443" i="14"/>
  <c r="I443" i="14" s="1" a="1"/>
  <c r="I443" i="14" s="1"/>
  <c r="H444" i="14"/>
  <c r="I444" i="14" a="1"/>
  <c r="I444" i="14" s="1"/>
  <c r="H445" i="14"/>
  <c r="I445" i="14" s="1" a="1"/>
  <c r="I445" i="14" s="1"/>
  <c r="H446" i="14"/>
  <c r="I446" i="14" s="1" a="1"/>
  <c r="I446" i="14" s="1"/>
  <c r="H447" i="14"/>
  <c r="I447" i="14" s="1" a="1"/>
  <c r="I447" i="14" s="1"/>
  <c r="H448" i="14"/>
  <c r="I448" i="14" s="1" a="1"/>
  <c r="I448" i="14" s="1"/>
  <c r="H449" i="14"/>
  <c r="I449" i="14" s="1" a="1"/>
  <c r="I449" i="14" s="1"/>
  <c r="H450" i="14"/>
  <c r="I450" i="14" s="1" a="1"/>
  <c r="I450" i="14" s="1"/>
  <c r="H451" i="14"/>
  <c r="I451" i="14" s="1" a="1"/>
  <c r="I451" i="14" s="1"/>
  <c r="H452" i="14"/>
  <c r="I452" i="14" s="1" a="1"/>
  <c r="I452" i="14" s="1"/>
  <c r="H453" i="14"/>
  <c r="I453" i="14" s="1" a="1"/>
  <c r="I453" i="14" s="1"/>
  <c r="H454" i="14"/>
  <c r="I454" i="14" s="1" a="1"/>
  <c r="I454" i="14" s="1"/>
  <c r="H455" i="14"/>
  <c r="I455" i="14" s="1" a="1"/>
  <c r="I455" i="14" s="1"/>
  <c r="H456" i="14"/>
  <c r="I456" i="14" a="1"/>
  <c r="I456" i="14" s="1"/>
  <c r="H457" i="14"/>
  <c r="I457" i="14" s="1" a="1"/>
  <c r="I457" i="14" s="1"/>
  <c r="H458" i="14"/>
  <c r="I458" i="14" s="1" a="1"/>
  <c r="I458" i="14" s="1"/>
  <c r="H459" i="14"/>
  <c r="I459" i="14" s="1" a="1"/>
  <c r="I459" i="14" s="1"/>
  <c r="H460" i="14"/>
  <c r="I460" i="14" s="1" a="1"/>
  <c r="I460" i="14" s="1"/>
  <c r="H461" i="14"/>
  <c r="I461" i="14" s="1" a="1"/>
  <c r="I461" i="14" s="1"/>
  <c r="H462" i="14"/>
  <c r="I462" i="14" s="1" a="1"/>
  <c r="I462" i="14" s="1"/>
  <c r="H463" i="14"/>
  <c r="I463" i="14" s="1" a="1"/>
  <c r="I463" i="14" s="1"/>
  <c r="H464" i="14"/>
  <c r="I464" i="14" s="1" a="1"/>
  <c r="I464" i="14" s="1"/>
  <c r="H465" i="14"/>
  <c r="I465" i="14" s="1" a="1"/>
  <c r="I465" i="14" s="1"/>
  <c r="H466" i="14"/>
  <c r="I466" i="14" a="1"/>
  <c r="I466" i="14" s="1"/>
  <c r="H467" i="14"/>
  <c r="I467" i="14" s="1" a="1"/>
  <c r="I467" i="14" s="1"/>
  <c r="H468" i="14"/>
  <c r="I468" i="14" a="1"/>
  <c r="I468" i="14" s="1"/>
  <c r="H469" i="14"/>
  <c r="I469" i="14" s="1" a="1"/>
  <c r="I469" i="14" s="1"/>
  <c r="H470" i="14"/>
  <c r="I470" i="14" s="1" a="1"/>
  <c r="I470" i="14" s="1"/>
  <c r="H471" i="14"/>
  <c r="I471" i="14" s="1" a="1"/>
  <c r="I471" i="14" s="1"/>
  <c r="H472" i="14"/>
  <c r="I472" i="14" s="1" a="1"/>
  <c r="I472" i="14" s="1"/>
  <c r="H473" i="14"/>
  <c r="I473" i="14" s="1" a="1"/>
  <c r="I473" i="14" s="1"/>
  <c r="H474" i="14"/>
  <c r="I474" i="14" s="1" a="1"/>
  <c r="I474" i="14" s="1"/>
  <c r="H475" i="14"/>
  <c r="I475" i="14" s="1" a="1"/>
  <c r="I475" i="14" s="1"/>
  <c r="H476" i="14"/>
  <c r="I476" i="14" s="1" a="1"/>
  <c r="I476" i="14" s="1"/>
  <c r="H477" i="14"/>
  <c r="I477" i="14" s="1" a="1"/>
  <c r="I477" i="14" s="1"/>
  <c r="H478" i="14"/>
  <c r="I478" i="14" s="1" a="1"/>
  <c r="I478" i="14" s="1"/>
  <c r="H479" i="14"/>
  <c r="I479" i="14" s="1" a="1"/>
  <c r="I479" i="14" s="1"/>
  <c r="H480" i="14"/>
  <c r="I480" i="14" s="1" a="1"/>
  <c r="I480" i="14" s="1"/>
  <c r="H481" i="14"/>
  <c r="I481" i="14" s="1" a="1"/>
  <c r="I481" i="14" s="1"/>
  <c r="H482" i="14"/>
  <c r="I482" i="14" s="1" a="1"/>
  <c r="I482" i="14" s="1"/>
  <c r="H483" i="14"/>
  <c r="I483" i="14" s="1" a="1"/>
  <c r="I483" i="14" s="1"/>
  <c r="H484" i="14"/>
  <c r="I484" i="14" s="1" a="1"/>
  <c r="I484" i="14" s="1"/>
  <c r="H485" i="14"/>
  <c r="I485" i="14" s="1" a="1"/>
  <c r="I485" i="14" s="1"/>
  <c r="H486" i="14"/>
  <c r="I486" i="14" s="1" a="1"/>
  <c r="I486" i="14" s="1"/>
  <c r="H487" i="14"/>
  <c r="I487" i="14" s="1" a="1"/>
  <c r="I487" i="14" s="1"/>
  <c r="H488" i="14"/>
  <c r="I488" i="14" s="1" a="1"/>
  <c r="I488" i="14" s="1"/>
  <c r="H489" i="14"/>
  <c r="I489" i="14" s="1" a="1"/>
  <c r="I489" i="14" s="1"/>
  <c r="H490" i="14"/>
  <c r="I490" i="14" s="1" a="1"/>
  <c r="I490" i="14" s="1"/>
  <c r="H491" i="14"/>
  <c r="I491" i="14" s="1" a="1"/>
  <c r="I491" i="14" s="1"/>
  <c r="H492" i="14"/>
  <c r="I492" i="14" s="1" a="1"/>
  <c r="I492" i="14" s="1"/>
  <c r="H493" i="14"/>
  <c r="I493" i="14" s="1" a="1"/>
  <c r="I493" i="14" s="1"/>
  <c r="H494" i="14"/>
  <c r="I494" i="14" s="1" a="1"/>
  <c r="I494" i="14" s="1"/>
  <c r="H495" i="14"/>
  <c r="I495" i="14" s="1" a="1"/>
  <c r="I495" i="14" s="1"/>
  <c r="H496" i="14"/>
  <c r="I496" i="14" s="1" a="1"/>
  <c r="I496" i="14" s="1"/>
  <c r="H497" i="14"/>
  <c r="I497" i="14" s="1" a="1"/>
  <c r="I497" i="14" s="1"/>
  <c r="H498" i="14"/>
  <c r="I498" i="14" s="1" a="1"/>
  <c r="I498" i="14" s="1"/>
  <c r="H499" i="14"/>
  <c r="I499" i="14" s="1" a="1"/>
  <c r="I499" i="14" s="1"/>
  <c r="H500" i="14"/>
  <c r="I500" i="14" a="1"/>
  <c r="I500" i="14" s="1"/>
  <c r="H501" i="14"/>
  <c r="I501" i="14" s="1" a="1"/>
  <c r="I501" i="14" s="1"/>
  <c r="H2" i="14"/>
  <c r="I2" i="14" s="1" a="1"/>
  <c r="I2" i="14" s="1"/>
  <c r="AL49" i="4"/>
  <c r="AL48" i="4"/>
  <c r="AL47" i="4"/>
  <c r="AL46" i="4"/>
  <c r="AL45" i="4"/>
  <c r="AL44" i="4"/>
  <c r="O3" i="15"/>
  <c r="P3" i="15" s="1" a="1"/>
  <c r="P3" i="15" s="1"/>
  <c r="O4" i="15"/>
  <c r="P4" i="15" s="1" a="1"/>
  <c r="P4" i="15" s="1"/>
  <c r="O5" i="15"/>
  <c r="P5" i="15" s="1" a="1"/>
  <c r="P5" i="15" s="1"/>
  <c r="O6" i="15"/>
  <c r="P6" i="15" s="1" a="1"/>
  <c r="P6" i="15" s="1"/>
  <c r="O7" i="15"/>
  <c r="P7" i="15" s="1" a="1"/>
  <c r="P7" i="15" s="1"/>
  <c r="O8" i="15"/>
  <c r="P8" i="15" s="1" a="1"/>
  <c r="P8" i="15" s="1"/>
  <c r="O9" i="15"/>
  <c r="P9" i="15" s="1" a="1"/>
  <c r="P9" i="15" s="1"/>
  <c r="O10" i="15"/>
  <c r="P10" i="15" s="1" a="1"/>
  <c r="P10" i="15" s="1"/>
  <c r="O11" i="15"/>
  <c r="P11" i="15" s="1" a="1"/>
  <c r="P11" i="15" s="1"/>
  <c r="O12" i="15"/>
  <c r="P12" i="15" s="1" a="1"/>
  <c r="P12" i="15" s="1"/>
  <c r="O13" i="15"/>
  <c r="P13" i="15" s="1" a="1"/>
  <c r="P13" i="15" s="1"/>
  <c r="O14" i="15"/>
  <c r="P14" i="15" s="1" a="1"/>
  <c r="P14" i="15" s="1"/>
  <c r="O15" i="15"/>
  <c r="P15" i="15" s="1" a="1"/>
  <c r="P15" i="15" s="1"/>
  <c r="O16" i="15"/>
  <c r="P16" i="15" a="1"/>
  <c r="P16" i="15" s="1"/>
  <c r="O17" i="15"/>
  <c r="P17" i="15" s="1" a="1"/>
  <c r="P17" i="15" s="1"/>
  <c r="O18" i="15"/>
  <c r="P18" i="15" s="1" a="1"/>
  <c r="P18" i="15" s="1"/>
  <c r="O19" i="15"/>
  <c r="P19" i="15" s="1" a="1"/>
  <c r="P19" i="15" s="1"/>
  <c r="O20" i="15"/>
  <c r="P20" i="15" s="1" a="1"/>
  <c r="P20" i="15" s="1"/>
  <c r="O21" i="15"/>
  <c r="P21" i="15" s="1" a="1"/>
  <c r="P21" i="15" s="1"/>
  <c r="O22" i="15"/>
  <c r="P22" i="15" s="1" a="1"/>
  <c r="P22" i="15" s="1"/>
  <c r="O23" i="15"/>
  <c r="P23" i="15" s="1" a="1"/>
  <c r="P23" i="15" s="1"/>
  <c r="O24" i="15"/>
  <c r="P24" i="15" a="1"/>
  <c r="P24" i="15" s="1"/>
  <c r="O25" i="15"/>
  <c r="P25" i="15" s="1" a="1"/>
  <c r="P25" i="15" s="1"/>
  <c r="O26" i="15"/>
  <c r="P26" i="15" a="1"/>
  <c r="P26" i="15" s="1"/>
  <c r="O27" i="15"/>
  <c r="P27" i="15" s="1" a="1"/>
  <c r="P27" i="15" s="1"/>
  <c r="O28" i="15"/>
  <c r="P28" i="15" s="1" a="1"/>
  <c r="P28" i="15" s="1"/>
  <c r="O29" i="15"/>
  <c r="P29" i="15" s="1" a="1"/>
  <c r="P29" i="15" s="1"/>
  <c r="O30" i="15"/>
  <c r="P30" i="15" s="1" a="1"/>
  <c r="P30" i="15" s="1"/>
  <c r="O31" i="15"/>
  <c r="P31" i="15" s="1" a="1"/>
  <c r="P31" i="15" s="1"/>
  <c r="O32" i="15"/>
  <c r="P32" i="15" s="1" a="1"/>
  <c r="P32" i="15" s="1"/>
  <c r="O33" i="15"/>
  <c r="P33" i="15" s="1" a="1"/>
  <c r="P33" i="15" s="1"/>
  <c r="O34" i="15"/>
  <c r="P34" i="15" s="1" a="1"/>
  <c r="P34" i="15" s="1"/>
  <c r="O35" i="15"/>
  <c r="P35" i="15" s="1" a="1"/>
  <c r="P35" i="15" s="1"/>
  <c r="O36" i="15"/>
  <c r="P36" i="15" s="1" a="1"/>
  <c r="P36" i="15" s="1"/>
  <c r="O37" i="15"/>
  <c r="P37" i="15" s="1" a="1"/>
  <c r="P37" i="15" s="1"/>
  <c r="O38" i="15"/>
  <c r="P38" i="15" s="1" a="1"/>
  <c r="P38" i="15" s="1"/>
  <c r="O39" i="15"/>
  <c r="P39" i="15" s="1" a="1"/>
  <c r="P39" i="15" s="1"/>
  <c r="O40" i="15"/>
  <c r="P40" i="15" s="1" a="1"/>
  <c r="P40" i="15" s="1"/>
  <c r="O41" i="15"/>
  <c r="P41" i="15" s="1" a="1"/>
  <c r="P41" i="15" s="1"/>
  <c r="O42" i="15"/>
  <c r="P42" i="15" s="1" a="1"/>
  <c r="P42" i="15" s="1"/>
  <c r="O43" i="15"/>
  <c r="P43" i="15" s="1" a="1"/>
  <c r="P43" i="15" s="1"/>
  <c r="O44" i="15"/>
  <c r="P44" i="15" s="1" a="1"/>
  <c r="P44" i="15" s="1"/>
  <c r="O45" i="15"/>
  <c r="P45" i="15" s="1" a="1"/>
  <c r="P45" i="15" s="1"/>
  <c r="O46" i="15"/>
  <c r="P46" i="15" s="1" a="1"/>
  <c r="P46" i="15" s="1"/>
  <c r="O47" i="15"/>
  <c r="P47" i="15" s="1" a="1"/>
  <c r="P47" i="15" s="1"/>
  <c r="O48" i="15"/>
  <c r="P48" i="15" s="1" a="1"/>
  <c r="P48" i="15" s="1"/>
  <c r="O49" i="15"/>
  <c r="P49" i="15" s="1" a="1"/>
  <c r="P49" i="15" s="1"/>
  <c r="O50" i="15"/>
  <c r="P50" i="15" s="1" a="1"/>
  <c r="P50" i="15" s="1"/>
  <c r="O51" i="15"/>
  <c r="P51" i="15" s="1" a="1"/>
  <c r="P51" i="15" s="1"/>
  <c r="O52" i="15"/>
  <c r="P52" i="15" s="1" a="1"/>
  <c r="P52" i="15" s="1"/>
  <c r="O53" i="15"/>
  <c r="P53" i="15" s="1" a="1"/>
  <c r="P53" i="15" s="1"/>
  <c r="O54" i="15"/>
  <c r="P54" i="15" s="1" a="1"/>
  <c r="P54" i="15" s="1"/>
  <c r="O55" i="15"/>
  <c r="P55" i="15" s="1" a="1"/>
  <c r="P55" i="15" s="1"/>
  <c r="O56" i="15"/>
  <c r="P56" i="15" s="1" a="1"/>
  <c r="P56" i="15" s="1"/>
  <c r="O57" i="15"/>
  <c r="P57" i="15" s="1" a="1"/>
  <c r="P57" i="15" s="1"/>
  <c r="O58" i="15"/>
  <c r="P58" i="15" s="1" a="1"/>
  <c r="P58" i="15" s="1"/>
  <c r="O59" i="15"/>
  <c r="P59" i="15" s="1" a="1"/>
  <c r="P59" i="15" s="1"/>
  <c r="O60" i="15"/>
  <c r="P60" i="15" s="1" a="1"/>
  <c r="P60" i="15" s="1"/>
  <c r="O61" i="15"/>
  <c r="P61" i="15" s="1" a="1"/>
  <c r="P61" i="15" s="1"/>
  <c r="O62" i="15"/>
  <c r="P62" i="15" s="1" a="1"/>
  <c r="P62" i="15" s="1"/>
  <c r="O63" i="15"/>
  <c r="P63" i="15" s="1" a="1"/>
  <c r="P63" i="15" s="1"/>
  <c r="O64" i="15"/>
  <c r="P64" i="15" s="1" a="1"/>
  <c r="P64" i="15" s="1"/>
  <c r="O65" i="15"/>
  <c r="P65" i="15" s="1" a="1"/>
  <c r="P65" i="15" s="1"/>
  <c r="O66" i="15"/>
  <c r="P66" i="15" s="1" a="1"/>
  <c r="P66" i="15" s="1"/>
  <c r="O67" i="15"/>
  <c r="P67" i="15" s="1" a="1"/>
  <c r="P67" i="15" s="1"/>
  <c r="O68" i="15"/>
  <c r="P68" i="15" s="1" a="1"/>
  <c r="P68" i="15" s="1"/>
  <c r="O69" i="15"/>
  <c r="P69" i="15" s="1" a="1"/>
  <c r="P69" i="15" s="1"/>
  <c r="O70" i="15"/>
  <c r="P70" i="15" s="1" a="1"/>
  <c r="P70" i="15" s="1"/>
  <c r="O71" i="15"/>
  <c r="P71" i="15" s="1" a="1"/>
  <c r="P71" i="15" s="1"/>
  <c r="O72" i="15"/>
  <c r="P72" i="15" a="1"/>
  <c r="P72" i="15" s="1"/>
  <c r="O73" i="15"/>
  <c r="P73" i="15" s="1" a="1"/>
  <c r="P73" i="15" s="1"/>
  <c r="O74" i="15"/>
  <c r="P74" i="15" a="1"/>
  <c r="P74" i="15" s="1"/>
  <c r="O75" i="15"/>
  <c r="P75" i="15" s="1" a="1"/>
  <c r="P75" i="15" s="1"/>
  <c r="O76" i="15"/>
  <c r="P76" i="15" s="1" a="1"/>
  <c r="P76" i="15" s="1"/>
  <c r="O77" i="15"/>
  <c r="P77" i="15" s="1" a="1"/>
  <c r="P77" i="15" s="1"/>
  <c r="O78" i="15"/>
  <c r="P78" i="15" s="1" a="1"/>
  <c r="P78" i="15" s="1"/>
  <c r="O79" i="15"/>
  <c r="P79" i="15" s="1" a="1"/>
  <c r="P79" i="15" s="1"/>
  <c r="O80" i="15"/>
  <c r="P80" i="15" s="1" a="1"/>
  <c r="P80" i="15" s="1"/>
  <c r="O81" i="15"/>
  <c r="P81" i="15" s="1" a="1"/>
  <c r="P81" i="15" s="1"/>
  <c r="O82" i="15"/>
  <c r="P82" i="15" s="1" a="1"/>
  <c r="P82" i="15" s="1"/>
  <c r="O83" i="15"/>
  <c r="P83" i="15" s="1" a="1"/>
  <c r="P83" i="15" s="1"/>
  <c r="O84" i="15"/>
  <c r="P84" i="15" s="1" a="1"/>
  <c r="P84" i="15" s="1"/>
  <c r="O85" i="15"/>
  <c r="P85" i="15" s="1" a="1"/>
  <c r="P85" i="15" s="1"/>
  <c r="O86" i="15"/>
  <c r="P86" i="15" s="1" a="1"/>
  <c r="P86" i="15" s="1"/>
  <c r="O87" i="15"/>
  <c r="P87" i="15" s="1" a="1"/>
  <c r="P87" i="15" s="1"/>
  <c r="O88" i="15"/>
  <c r="P88" i="15" a="1"/>
  <c r="P88" i="15" s="1"/>
  <c r="O89" i="15"/>
  <c r="P89" i="15" s="1" a="1"/>
  <c r="P89" i="15" s="1"/>
  <c r="O90" i="15"/>
  <c r="P90" i="15" a="1"/>
  <c r="P90" i="15" s="1"/>
  <c r="O91" i="15"/>
  <c r="P91" i="15" s="1" a="1"/>
  <c r="P91" i="15" s="1"/>
  <c r="O92" i="15"/>
  <c r="P92" i="15" s="1" a="1"/>
  <c r="P92" i="15" s="1"/>
  <c r="O93" i="15"/>
  <c r="P93" i="15" s="1" a="1"/>
  <c r="P93" i="15" s="1"/>
  <c r="O94" i="15"/>
  <c r="P94" i="15" s="1" a="1"/>
  <c r="P94" i="15" s="1"/>
  <c r="O95" i="15"/>
  <c r="P95" i="15" s="1" a="1"/>
  <c r="P95" i="15" s="1"/>
  <c r="O96" i="15"/>
  <c r="P96" i="15" s="1" a="1"/>
  <c r="P96" i="15" s="1"/>
  <c r="O97" i="15"/>
  <c r="P97" i="15" s="1" a="1"/>
  <c r="P97" i="15" s="1"/>
  <c r="O98" i="15"/>
  <c r="P98" i="15" s="1" a="1"/>
  <c r="P98" i="15" s="1"/>
  <c r="O99" i="15"/>
  <c r="P99" i="15" s="1" a="1"/>
  <c r="P99" i="15" s="1"/>
  <c r="O100" i="15"/>
  <c r="P100" i="15" s="1" a="1"/>
  <c r="P100" i="15" s="1"/>
  <c r="O101" i="15"/>
  <c r="P101" i="15" s="1" a="1"/>
  <c r="P101" i="15" s="1"/>
  <c r="O102" i="15"/>
  <c r="P102" i="15" s="1" a="1"/>
  <c r="P102" i="15" s="1"/>
  <c r="O103" i="15"/>
  <c r="P103" i="15" s="1" a="1"/>
  <c r="P103" i="15" s="1"/>
  <c r="O104" i="15"/>
  <c r="P104" i="15" s="1" a="1"/>
  <c r="P104" i="15" s="1"/>
  <c r="O105" i="15"/>
  <c r="P105" i="15" s="1" a="1"/>
  <c r="P105" i="15" s="1"/>
  <c r="O106" i="15"/>
  <c r="P106" i="15" s="1" a="1"/>
  <c r="P106" i="15" s="1"/>
  <c r="O107" i="15"/>
  <c r="P107" i="15" s="1" a="1"/>
  <c r="P107" i="15" s="1"/>
  <c r="O108" i="15"/>
  <c r="P108" i="15" s="1" a="1"/>
  <c r="P108" i="15" s="1"/>
  <c r="O109" i="15"/>
  <c r="P109" i="15" s="1" a="1"/>
  <c r="P109" i="15" s="1"/>
  <c r="O110" i="15"/>
  <c r="P110" i="15" s="1" a="1"/>
  <c r="P110" i="15" s="1"/>
  <c r="O111" i="15"/>
  <c r="P111" i="15" s="1" a="1"/>
  <c r="P111" i="15" s="1"/>
  <c r="O112" i="15"/>
  <c r="P112" i="15" a="1"/>
  <c r="P112" i="15" s="1"/>
  <c r="O113" i="15"/>
  <c r="P113" i="15" s="1" a="1"/>
  <c r="P113" i="15" s="1"/>
  <c r="O114" i="15"/>
  <c r="P114" i="15" s="1" a="1"/>
  <c r="P114" i="15" s="1"/>
  <c r="O115" i="15"/>
  <c r="P115" i="15" s="1" a="1"/>
  <c r="P115" i="15" s="1"/>
  <c r="O116" i="15"/>
  <c r="P116" i="15" s="1" a="1"/>
  <c r="P116" i="15" s="1"/>
  <c r="O117" i="15"/>
  <c r="P117" i="15" s="1" a="1"/>
  <c r="P117" i="15" s="1"/>
  <c r="O118" i="15"/>
  <c r="P118" i="15" s="1" a="1"/>
  <c r="P118" i="15" s="1"/>
  <c r="O119" i="15"/>
  <c r="P119" i="15" s="1" a="1"/>
  <c r="P119" i="15" s="1"/>
  <c r="O120" i="15"/>
  <c r="P120" i="15" s="1" a="1"/>
  <c r="P120" i="15" s="1"/>
  <c r="O121" i="15"/>
  <c r="P121" i="15" s="1" a="1"/>
  <c r="P121" i="15" s="1"/>
  <c r="O122" i="15"/>
  <c r="P122" i="15" s="1" a="1"/>
  <c r="P122" i="15" s="1"/>
  <c r="O123" i="15"/>
  <c r="P123" i="15" s="1" a="1"/>
  <c r="P123" i="15" s="1"/>
  <c r="O124" i="15"/>
  <c r="P124" i="15" s="1" a="1"/>
  <c r="P124" i="15" s="1"/>
  <c r="O125" i="15"/>
  <c r="P125" i="15" s="1" a="1"/>
  <c r="P125" i="15" s="1"/>
  <c r="O126" i="15"/>
  <c r="P126" i="15" s="1" a="1"/>
  <c r="P126" i="15" s="1"/>
  <c r="O127" i="15"/>
  <c r="P127" i="15" s="1" a="1"/>
  <c r="P127" i="15" s="1"/>
  <c r="O128" i="15"/>
  <c r="P128" i="15" s="1" a="1"/>
  <c r="P128" i="15" s="1"/>
  <c r="O129" i="15"/>
  <c r="P129" i="15" s="1" a="1"/>
  <c r="P129" i="15" s="1"/>
  <c r="O130" i="15"/>
  <c r="P130" i="15" s="1" a="1"/>
  <c r="P130" i="15" s="1"/>
  <c r="O131" i="15"/>
  <c r="P131" i="15" s="1" a="1"/>
  <c r="P131" i="15" s="1"/>
  <c r="O132" i="15"/>
  <c r="P132" i="15" s="1" a="1"/>
  <c r="P132" i="15" s="1"/>
  <c r="O133" i="15"/>
  <c r="P133" i="15" s="1" a="1"/>
  <c r="P133" i="15" s="1"/>
  <c r="O134" i="15"/>
  <c r="P134" i="15" s="1" a="1"/>
  <c r="P134" i="15" s="1"/>
  <c r="O135" i="15"/>
  <c r="P135" i="15" s="1" a="1"/>
  <c r="P135" i="15" s="1"/>
  <c r="O136" i="15"/>
  <c r="P136" i="15" a="1"/>
  <c r="P136" i="15" s="1"/>
  <c r="O137" i="15"/>
  <c r="P137" i="15" s="1" a="1"/>
  <c r="P137" i="15" s="1"/>
  <c r="O138" i="15"/>
  <c r="P138" i="15" s="1" a="1"/>
  <c r="P138" i="15" s="1"/>
  <c r="O139" i="15"/>
  <c r="P139" i="15" s="1" a="1"/>
  <c r="P139" i="15" s="1"/>
  <c r="O140" i="15"/>
  <c r="P140" i="15" s="1" a="1"/>
  <c r="P140" i="15" s="1"/>
  <c r="O141" i="15"/>
  <c r="P141" i="15" s="1" a="1"/>
  <c r="P141" i="15" s="1"/>
  <c r="O142" i="15"/>
  <c r="P142" i="15" s="1" a="1"/>
  <c r="P142" i="15" s="1"/>
  <c r="O143" i="15"/>
  <c r="P143" i="15" s="1" a="1"/>
  <c r="P143" i="15" s="1"/>
  <c r="O144" i="15"/>
  <c r="P144" i="15" s="1" a="1"/>
  <c r="P144" i="15" s="1"/>
  <c r="O145" i="15"/>
  <c r="P145" i="15" s="1" a="1"/>
  <c r="P145" i="15" s="1"/>
  <c r="O146" i="15"/>
  <c r="P146" i="15" s="1" a="1"/>
  <c r="P146" i="15" s="1"/>
  <c r="O147" i="15"/>
  <c r="P147" i="15" s="1" a="1"/>
  <c r="P147" i="15" s="1"/>
  <c r="O148" i="15"/>
  <c r="P148" i="15" s="1" a="1"/>
  <c r="P148" i="15" s="1"/>
  <c r="O149" i="15"/>
  <c r="P149" i="15" s="1" a="1"/>
  <c r="P149" i="15" s="1"/>
  <c r="O150" i="15"/>
  <c r="P150" i="15" s="1" a="1"/>
  <c r="P150" i="15" s="1"/>
  <c r="O151" i="15"/>
  <c r="P151" i="15" s="1" a="1"/>
  <c r="P151" i="15" s="1"/>
  <c r="O152" i="15"/>
  <c r="P152" i="15" a="1"/>
  <c r="P152" i="15" s="1"/>
  <c r="O153" i="15"/>
  <c r="P153" i="15" s="1" a="1"/>
  <c r="P153" i="15" s="1"/>
  <c r="O154" i="15"/>
  <c r="P154" i="15" a="1"/>
  <c r="P154" i="15" s="1"/>
  <c r="O155" i="15"/>
  <c r="P155" i="15" s="1" a="1"/>
  <c r="P155" i="15" s="1"/>
  <c r="O156" i="15"/>
  <c r="P156" i="15" s="1" a="1"/>
  <c r="P156" i="15" s="1"/>
  <c r="O157" i="15"/>
  <c r="P157" i="15" s="1" a="1"/>
  <c r="P157" i="15" s="1"/>
  <c r="O158" i="15"/>
  <c r="P158" i="15" s="1" a="1"/>
  <c r="P158" i="15" s="1"/>
  <c r="O159" i="15"/>
  <c r="P159" i="15" s="1" a="1"/>
  <c r="P159" i="15" s="1"/>
  <c r="O160" i="15"/>
  <c r="P160" i="15" s="1" a="1"/>
  <c r="P160" i="15" s="1"/>
  <c r="O161" i="15"/>
  <c r="P161" i="15" a="1"/>
  <c r="P161" i="15" s="1"/>
  <c r="O162" i="15"/>
  <c r="P162" i="15" s="1" a="1"/>
  <c r="P162" i="15" s="1"/>
  <c r="O163" i="15"/>
  <c r="P163" i="15" s="1" a="1"/>
  <c r="P163" i="15" s="1"/>
  <c r="O164" i="15"/>
  <c r="P164" i="15" s="1" a="1"/>
  <c r="P164" i="15" s="1"/>
  <c r="O165" i="15"/>
  <c r="P165" i="15" s="1" a="1"/>
  <c r="P165" i="15" s="1"/>
  <c r="O166" i="15"/>
  <c r="P166" i="15" s="1" a="1"/>
  <c r="P166" i="15" s="1"/>
  <c r="O167" i="15"/>
  <c r="P167" i="15" s="1" a="1"/>
  <c r="P167" i="15" s="1"/>
  <c r="O168" i="15"/>
  <c r="P168" i="15" s="1" a="1"/>
  <c r="P168" i="15" s="1"/>
  <c r="O169" i="15"/>
  <c r="P169" i="15" a="1"/>
  <c r="P169" i="15" s="1"/>
  <c r="O170" i="15"/>
  <c r="P170" i="15" s="1" a="1"/>
  <c r="P170" i="15" s="1"/>
  <c r="O171" i="15"/>
  <c r="P171" i="15" s="1" a="1"/>
  <c r="P171" i="15" s="1"/>
  <c r="O172" i="15"/>
  <c r="P172" i="15" s="1" a="1"/>
  <c r="P172" i="15" s="1"/>
  <c r="O173" i="15"/>
  <c r="P173" i="15" s="1" a="1"/>
  <c r="P173" i="15" s="1"/>
  <c r="O174" i="15"/>
  <c r="P174" i="15" s="1" a="1"/>
  <c r="P174" i="15" s="1"/>
  <c r="O175" i="15"/>
  <c r="P175" i="15" s="1" a="1"/>
  <c r="P175" i="15" s="1"/>
  <c r="O176" i="15"/>
  <c r="P176" i="15" s="1" a="1"/>
  <c r="P176" i="15" s="1"/>
  <c r="O177" i="15"/>
  <c r="P177" i="15" s="1" a="1"/>
  <c r="P177" i="15" s="1"/>
  <c r="O178" i="15"/>
  <c r="P178" i="15" s="1" a="1"/>
  <c r="P178" i="15" s="1"/>
  <c r="O179" i="15"/>
  <c r="P179" i="15" s="1" a="1"/>
  <c r="P179" i="15" s="1"/>
  <c r="O180" i="15"/>
  <c r="P180" i="15" s="1" a="1"/>
  <c r="P180" i="15" s="1"/>
  <c r="O181" i="15"/>
  <c r="P181" i="15" s="1" a="1"/>
  <c r="P181" i="15" s="1"/>
  <c r="O182" i="15"/>
  <c r="P182" i="15" s="1" a="1"/>
  <c r="P182" i="15" s="1"/>
  <c r="O183" i="15"/>
  <c r="P183" i="15" s="1" a="1"/>
  <c r="P183" i="15" s="1"/>
  <c r="O184" i="15"/>
  <c r="P184" i="15" s="1" a="1"/>
  <c r="P184" i="15" s="1"/>
  <c r="O185" i="15"/>
  <c r="P185" i="15" s="1" a="1"/>
  <c r="P185" i="15" s="1"/>
  <c r="O186" i="15"/>
  <c r="P186" i="15" s="1" a="1"/>
  <c r="P186" i="15" s="1"/>
  <c r="O187" i="15"/>
  <c r="P187" i="15" s="1" a="1"/>
  <c r="P187" i="15" s="1"/>
  <c r="O188" i="15"/>
  <c r="P188" i="15" s="1" a="1"/>
  <c r="P188" i="15" s="1"/>
  <c r="O189" i="15"/>
  <c r="P189" i="15" s="1" a="1"/>
  <c r="P189" i="15" s="1"/>
  <c r="O190" i="15"/>
  <c r="P190" i="15" s="1" a="1"/>
  <c r="P190" i="15" s="1"/>
  <c r="O191" i="15"/>
  <c r="P191" i="15" s="1" a="1"/>
  <c r="P191" i="15" s="1"/>
  <c r="O192" i="15"/>
  <c r="P192" i="15" s="1" a="1"/>
  <c r="P192" i="15" s="1"/>
  <c r="O193" i="15"/>
  <c r="P193" i="15" a="1"/>
  <c r="P193" i="15" s="1"/>
  <c r="O194" i="15"/>
  <c r="P194" i="15" s="1" a="1"/>
  <c r="P194" i="15" s="1"/>
  <c r="O195" i="15"/>
  <c r="P195" i="15" s="1" a="1"/>
  <c r="P195" i="15" s="1"/>
  <c r="O196" i="15"/>
  <c r="P196" i="15" s="1" a="1"/>
  <c r="P196" i="15" s="1"/>
  <c r="O197" i="15"/>
  <c r="P197" i="15" s="1" a="1"/>
  <c r="P197" i="15" s="1"/>
  <c r="O198" i="15"/>
  <c r="P198" i="15" s="1" a="1"/>
  <c r="P198" i="15" s="1"/>
  <c r="O199" i="15"/>
  <c r="P199" i="15" s="1" a="1"/>
  <c r="P199" i="15" s="1"/>
  <c r="O200" i="15"/>
  <c r="P200" i="15" a="1"/>
  <c r="P200" i="15" s="1"/>
  <c r="O201" i="15"/>
  <c r="P201" i="15" s="1" a="1"/>
  <c r="P201" i="15" s="1"/>
  <c r="O202" i="15"/>
  <c r="P202" i="15" a="1"/>
  <c r="P202" i="15" s="1"/>
  <c r="O203" i="15"/>
  <c r="P203" i="15" s="1" a="1"/>
  <c r="P203" i="15" s="1"/>
  <c r="O204" i="15"/>
  <c r="P204" i="15" s="1" a="1"/>
  <c r="P204" i="15" s="1"/>
  <c r="O205" i="15"/>
  <c r="P205" i="15" s="1" a="1"/>
  <c r="P205" i="15" s="1"/>
  <c r="O206" i="15"/>
  <c r="P206" i="15" s="1" a="1"/>
  <c r="P206" i="15" s="1"/>
  <c r="O207" i="15"/>
  <c r="P207" i="15" s="1" a="1"/>
  <c r="P207" i="15" s="1"/>
  <c r="O208" i="15"/>
  <c r="P208" i="15" s="1" a="1"/>
  <c r="P208" i="15" s="1"/>
  <c r="O209" i="15"/>
  <c r="P209" i="15" s="1" a="1"/>
  <c r="P209" i="15" s="1"/>
  <c r="O210" i="15"/>
  <c r="P210" i="15" s="1" a="1"/>
  <c r="P210" i="15" s="1"/>
  <c r="O211" i="15"/>
  <c r="P211" i="15" s="1" a="1"/>
  <c r="P211" i="15" s="1"/>
  <c r="O212" i="15"/>
  <c r="P212" i="15" s="1" a="1"/>
  <c r="P212" i="15" s="1"/>
  <c r="O213" i="15"/>
  <c r="P213" i="15" s="1" a="1"/>
  <c r="P213" i="15" s="1"/>
  <c r="O214" i="15"/>
  <c r="P214" i="15" s="1" a="1"/>
  <c r="P214" i="15" s="1"/>
  <c r="O215" i="15"/>
  <c r="P215" i="15" s="1" a="1"/>
  <c r="P215" i="15" s="1"/>
  <c r="O216" i="15"/>
  <c r="P216" i="15" a="1"/>
  <c r="P216" i="15" s="1"/>
  <c r="O217" i="15"/>
  <c r="P217" i="15" s="1" a="1"/>
  <c r="P217" i="15" s="1"/>
  <c r="O218" i="15"/>
  <c r="P218" i="15" a="1"/>
  <c r="P218" i="15" s="1"/>
  <c r="O219" i="15"/>
  <c r="P219" i="15" s="1" a="1"/>
  <c r="P219" i="15" s="1"/>
  <c r="O220" i="15"/>
  <c r="P220" i="15" s="1" a="1"/>
  <c r="P220" i="15" s="1"/>
  <c r="O221" i="15"/>
  <c r="P221" i="15" s="1" a="1"/>
  <c r="P221" i="15" s="1"/>
  <c r="O222" i="15"/>
  <c r="P222" i="15" s="1" a="1"/>
  <c r="P222" i="15" s="1"/>
  <c r="O223" i="15"/>
  <c r="P223" i="15" s="1" a="1"/>
  <c r="P223" i="15" s="1"/>
  <c r="O224" i="15"/>
  <c r="P224" i="15" s="1" a="1"/>
  <c r="P224" i="15" s="1"/>
  <c r="O225" i="15"/>
  <c r="P225" i="15" s="1" a="1"/>
  <c r="P225" i="15" s="1"/>
  <c r="O226" i="15"/>
  <c r="P226" i="15" s="1" a="1"/>
  <c r="P226" i="15" s="1"/>
  <c r="O227" i="15"/>
  <c r="P227" i="15" s="1" a="1"/>
  <c r="P227" i="15" s="1"/>
  <c r="O228" i="15"/>
  <c r="P228" i="15" s="1" a="1"/>
  <c r="P228" i="15" s="1"/>
  <c r="O229" i="15"/>
  <c r="P229" i="15" s="1" a="1"/>
  <c r="P229" i="15" s="1"/>
  <c r="O230" i="15"/>
  <c r="P230" i="15" s="1" a="1"/>
  <c r="P230" i="15" s="1"/>
  <c r="O231" i="15"/>
  <c r="P231" i="15" s="1" a="1"/>
  <c r="P231" i="15" s="1"/>
  <c r="O232" i="15"/>
  <c r="P232" i="15" s="1" a="1"/>
  <c r="P232" i="15" s="1"/>
  <c r="O233" i="15"/>
  <c r="P233" i="15" s="1" a="1"/>
  <c r="P233" i="15" s="1"/>
  <c r="O234" i="15"/>
  <c r="P234" i="15" s="1" a="1"/>
  <c r="P234" i="15" s="1"/>
  <c r="O235" i="15"/>
  <c r="P235" i="15" s="1" a="1"/>
  <c r="P235" i="15" s="1"/>
  <c r="O236" i="15"/>
  <c r="P236" i="15" s="1" a="1"/>
  <c r="P236" i="15" s="1"/>
  <c r="O237" i="15"/>
  <c r="P237" i="15" s="1" a="1"/>
  <c r="P237" i="15" s="1"/>
  <c r="O238" i="15"/>
  <c r="P238" i="15" s="1" a="1"/>
  <c r="P238" i="15" s="1"/>
  <c r="O239" i="15"/>
  <c r="P239" i="15" s="1" a="1"/>
  <c r="P239" i="15" s="1"/>
  <c r="O240" i="15"/>
  <c r="P240" i="15" a="1"/>
  <c r="P240" i="15" s="1"/>
  <c r="O241" i="15"/>
  <c r="P241" i="15" s="1" a="1"/>
  <c r="P241" i="15" s="1"/>
  <c r="O242" i="15"/>
  <c r="P242" i="15" s="1" a="1"/>
  <c r="P242" i="15" s="1"/>
  <c r="O243" i="15"/>
  <c r="P243" i="15" s="1" a="1"/>
  <c r="P243" i="15" s="1"/>
  <c r="O244" i="15"/>
  <c r="P244" i="15" s="1" a="1"/>
  <c r="P244" i="15" s="1"/>
  <c r="O245" i="15"/>
  <c r="P245" i="15" s="1" a="1"/>
  <c r="P245" i="15" s="1"/>
  <c r="O246" i="15"/>
  <c r="P246" i="15" s="1" a="1"/>
  <c r="P246" i="15" s="1"/>
  <c r="O247" i="15"/>
  <c r="P247" i="15" s="1" a="1"/>
  <c r="P247" i="15" s="1"/>
  <c r="O248" i="15"/>
  <c r="P248" i="15" a="1"/>
  <c r="P248" i="15" s="1"/>
  <c r="O249" i="15"/>
  <c r="P249" i="15" a="1"/>
  <c r="P249" i="15" s="1"/>
  <c r="O250" i="15"/>
  <c r="P250" i="15" s="1" a="1"/>
  <c r="P250" i="15" s="1"/>
  <c r="O251" i="15"/>
  <c r="P251" i="15" s="1" a="1"/>
  <c r="P251" i="15" s="1"/>
  <c r="O252" i="15"/>
  <c r="P252" i="15" s="1" a="1"/>
  <c r="P252" i="15" s="1"/>
  <c r="O253" i="15"/>
  <c r="P253" i="15" s="1" a="1"/>
  <c r="P253" i="15" s="1"/>
  <c r="O254" i="15"/>
  <c r="P254" i="15" s="1" a="1"/>
  <c r="P254" i="15" s="1"/>
  <c r="O255" i="15"/>
  <c r="P255" i="15" s="1" a="1"/>
  <c r="P255" i="15" s="1"/>
  <c r="O256" i="15"/>
  <c r="P256" i="15" s="1" a="1"/>
  <c r="P256" i="15" s="1"/>
  <c r="O257" i="15"/>
  <c r="P257" i="15" a="1"/>
  <c r="P257" i="15" s="1"/>
  <c r="O258" i="15"/>
  <c r="P258" i="15" s="1" a="1"/>
  <c r="P258" i="15" s="1"/>
  <c r="O259" i="15"/>
  <c r="P259" i="15" s="1" a="1"/>
  <c r="P259" i="15" s="1"/>
  <c r="O260" i="15"/>
  <c r="P260" i="15" s="1" a="1"/>
  <c r="P260" i="15" s="1"/>
  <c r="O261" i="15"/>
  <c r="P261" i="15" s="1" a="1"/>
  <c r="P261" i="15" s="1"/>
  <c r="O262" i="15"/>
  <c r="P262" i="15" s="1" a="1"/>
  <c r="P262" i="15" s="1"/>
  <c r="O263" i="15"/>
  <c r="P263" i="15" s="1" a="1"/>
  <c r="P263" i="15" s="1"/>
  <c r="O264" i="15"/>
  <c r="P264" i="15" a="1"/>
  <c r="P264" i="15" s="1"/>
  <c r="O265" i="15"/>
  <c r="P265" i="15" s="1" a="1"/>
  <c r="P265" i="15" s="1"/>
  <c r="O266" i="15"/>
  <c r="P266" i="15" s="1" a="1"/>
  <c r="P266" i="15" s="1"/>
  <c r="O267" i="15"/>
  <c r="P267" i="15" s="1" a="1"/>
  <c r="P267" i="15" s="1"/>
  <c r="O268" i="15"/>
  <c r="P268" i="15" s="1" a="1"/>
  <c r="P268" i="15" s="1"/>
  <c r="O269" i="15"/>
  <c r="P269" i="15" s="1" a="1"/>
  <c r="P269" i="15" s="1"/>
  <c r="O270" i="15"/>
  <c r="P270" i="15" s="1" a="1"/>
  <c r="P270" i="15" s="1"/>
  <c r="O271" i="15"/>
  <c r="P271" i="15" s="1" a="1"/>
  <c r="P271" i="15" s="1"/>
  <c r="O272" i="15"/>
  <c r="P272" i="15" s="1" a="1"/>
  <c r="P272" i="15" s="1"/>
  <c r="O273" i="15"/>
  <c r="P273" i="15" s="1" a="1"/>
  <c r="P273" i="15" s="1"/>
  <c r="O274" i="15"/>
  <c r="P274" i="15" a="1"/>
  <c r="P274" i="15" s="1"/>
  <c r="O275" i="15"/>
  <c r="P275" i="15" s="1" a="1"/>
  <c r="P275" i="15" s="1"/>
  <c r="O276" i="15"/>
  <c r="P276" i="15" s="1" a="1"/>
  <c r="P276" i="15" s="1"/>
  <c r="O277" i="15"/>
  <c r="P277" i="15" s="1" a="1"/>
  <c r="P277" i="15" s="1"/>
  <c r="O278" i="15"/>
  <c r="P278" i="15" s="1" a="1"/>
  <c r="P278" i="15" s="1"/>
  <c r="O279" i="15"/>
  <c r="P279" i="15" s="1" a="1"/>
  <c r="P279" i="15" s="1"/>
  <c r="O280" i="15"/>
  <c r="P280" i="15" s="1" a="1"/>
  <c r="P280" i="15" s="1"/>
  <c r="O281" i="15"/>
  <c r="P281" i="15" s="1" a="1"/>
  <c r="P281" i="15" s="1"/>
  <c r="O282" i="15"/>
  <c r="P282" i="15" a="1"/>
  <c r="P282" i="15" s="1"/>
  <c r="O283" i="15"/>
  <c r="P283" i="15" s="1" a="1"/>
  <c r="P283" i="15" s="1"/>
  <c r="O284" i="15"/>
  <c r="P284" i="15" s="1" a="1"/>
  <c r="P284" i="15" s="1"/>
  <c r="O285" i="15"/>
  <c r="P285" i="15" s="1" a="1"/>
  <c r="P285" i="15" s="1"/>
  <c r="O286" i="15"/>
  <c r="P286" i="15" s="1" a="1"/>
  <c r="P286" i="15" s="1"/>
  <c r="O287" i="15"/>
  <c r="P287" i="15" s="1" a="1"/>
  <c r="P287" i="15" s="1"/>
  <c r="O288" i="15"/>
  <c r="P288" i="15" a="1"/>
  <c r="P288" i="15" s="1"/>
  <c r="O289" i="15"/>
  <c r="P289" i="15" s="1" a="1"/>
  <c r="P289" i="15" s="1"/>
  <c r="O290" i="15"/>
  <c r="P290" i="15" s="1" a="1"/>
  <c r="P290" i="15" s="1"/>
  <c r="O291" i="15"/>
  <c r="P291" i="15" s="1" a="1"/>
  <c r="P291" i="15" s="1"/>
  <c r="O292" i="15"/>
  <c r="P292" i="15" s="1" a="1"/>
  <c r="P292" i="15" s="1"/>
  <c r="O293" i="15"/>
  <c r="P293" i="15" s="1" a="1"/>
  <c r="P293" i="15" s="1"/>
  <c r="O294" i="15"/>
  <c r="P294" i="15" s="1" a="1"/>
  <c r="P294" i="15" s="1"/>
  <c r="O295" i="15"/>
  <c r="P295" i="15" s="1" a="1"/>
  <c r="P295" i="15" s="1"/>
  <c r="O296" i="15"/>
  <c r="P296" i="15" a="1"/>
  <c r="P296" i="15" s="1"/>
  <c r="O297" i="15"/>
  <c r="P297" i="15" s="1" a="1"/>
  <c r="P297" i="15" s="1"/>
  <c r="O298" i="15"/>
  <c r="P298" i="15" s="1" a="1"/>
  <c r="P298" i="15" s="1"/>
  <c r="O299" i="15"/>
  <c r="P299" i="15" s="1" a="1"/>
  <c r="P299" i="15" s="1"/>
  <c r="O300" i="15"/>
  <c r="P300" i="15" s="1" a="1"/>
  <c r="P300" i="15" s="1"/>
  <c r="O301" i="15"/>
  <c r="P301" i="15" s="1" a="1"/>
  <c r="P301" i="15"/>
  <c r="O302" i="15"/>
  <c r="P302" i="15" s="1" a="1"/>
  <c r="P302" i="15" s="1"/>
  <c r="O303" i="15"/>
  <c r="P303" i="15" s="1" a="1"/>
  <c r="P303" i="15" s="1"/>
  <c r="O304" i="15"/>
  <c r="P304" i="15" s="1" a="1"/>
  <c r="P304" i="15" s="1"/>
  <c r="O305" i="15"/>
  <c r="P305" i="15" s="1" a="1"/>
  <c r="P305" i="15" s="1"/>
  <c r="O306" i="15"/>
  <c r="P306" i="15" s="1" a="1"/>
  <c r="P306" i="15" s="1"/>
  <c r="O307" i="15"/>
  <c r="P307" i="15" s="1" a="1"/>
  <c r="P307" i="15" s="1"/>
  <c r="O308" i="15"/>
  <c r="P308" i="15" s="1" a="1"/>
  <c r="P308" i="15" s="1"/>
  <c r="O309" i="15"/>
  <c r="P309" i="15" s="1" a="1"/>
  <c r="P309" i="15" s="1"/>
  <c r="O310" i="15"/>
  <c r="P310" i="15" s="1" a="1"/>
  <c r="P310" i="15" s="1"/>
  <c r="O311" i="15"/>
  <c r="P311" i="15" s="1" a="1"/>
  <c r="P311" i="15" s="1"/>
  <c r="O312" i="15"/>
  <c r="P312" i="15" a="1"/>
  <c r="P312" i="15" s="1"/>
  <c r="O313" i="15"/>
  <c r="P313" i="15" s="1" a="1"/>
  <c r="P313" i="15" s="1"/>
  <c r="O314" i="15"/>
  <c r="P314" i="15" s="1" a="1"/>
  <c r="P314" i="15" s="1"/>
  <c r="O315" i="15"/>
  <c r="P315" i="15" s="1" a="1"/>
  <c r="P315" i="15" s="1"/>
  <c r="O316" i="15"/>
  <c r="P316" i="15" s="1" a="1"/>
  <c r="P316" i="15" s="1"/>
  <c r="O317" i="15"/>
  <c r="P317" i="15" s="1" a="1"/>
  <c r="P317" i="15" s="1"/>
  <c r="O318" i="15"/>
  <c r="P318" i="15" s="1" a="1"/>
  <c r="P318" i="15" s="1"/>
  <c r="O319" i="15"/>
  <c r="P319" i="15" s="1" a="1"/>
  <c r="P319" i="15"/>
  <c r="O320" i="15"/>
  <c r="P320" i="15" s="1" a="1"/>
  <c r="P320" i="15" s="1"/>
  <c r="O321" i="15"/>
  <c r="P321" i="15" s="1" a="1"/>
  <c r="P321" i="15" s="1"/>
  <c r="O322" i="15"/>
  <c r="P322" i="15" s="1" a="1"/>
  <c r="P322" i="15" s="1"/>
  <c r="O323" i="15"/>
  <c r="P323" i="15" s="1" a="1"/>
  <c r="P323" i="15" s="1"/>
  <c r="O324" i="15"/>
  <c r="P324" i="15" s="1" a="1"/>
  <c r="P324" i="15" s="1"/>
  <c r="O325" i="15"/>
  <c r="P325" i="15" s="1" a="1"/>
  <c r="P325" i="15" s="1"/>
  <c r="O326" i="15"/>
  <c r="P326" i="15" s="1" a="1"/>
  <c r="P326" i="15" s="1"/>
  <c r="O327" i="15"/>
  <c r="P327" i="15" s="1" a="1"/>
  <c r="P327" i="15" s="1"/>
  <c r="O328" i="15"/>
  <c r="P328" i="15" a="1"/>
  <c r="P328" i="15" s="1"/>
  <c r="O329" i="15"/>
  <c r="P329" i="15" s="1" a="1"/>
  <c r="P329" i="15" s="1"/>
  <c r="O330" i="15"/>
  <c r="P330" i="15" a="1"/>
  <c r="P330" i="15" s="1"/>
  <c r="O331" i="15"/>
  <c r="P331" i="15" s="1" a="1"/>
  <c r="P331" i="15" s="1"/>
  <c r="O332" i="15"/>
  <c r="P332" i="15" s="1" a="1"/>
  <c r="P332" i="15" s="1"/>
  <c r="O333" i="15"/>
  <c r="P333" i="15" s="1" a="1"/>
  <c r="P333" i="15" s="1"/>
  <c r="O334" i="15"/>
  <c r="P334" i="15" s="1" a="1"/>
  <c r="P334" i="15" s="1"/>
  <c r="O335" i="15"/>
  <c r="P335" i="15" s="1" a="1"/>
  <c r="P335" i="15"/>
  <c r="O336" i="15"/>
  <c r="P336" i="15" s="1" a="1"/>
  <c r="P336" i="15" s="1"/>
  <c r="O337" i="15"/>
  <c r="P337" i="15" s="1" a="1"/>
  <c r="P337" i="15" s="1"/>
  <c r="O338" i="15"/>
  <c r="P338" i="15" s="1" a="1"/>
  <c r="P338" i="15" s="1"/>
  <c r="O339" i="15"/>
  <c r="P339" i="15" s="1" a="1"/>
  <c r="P339" i="15" s="1"/>
  <c r="O340" i="15"/>
  <c r="P340" i="15" s="1" a="1"/>
  <c r="P340" i="15" s="1"/>
  <c r="O341" i="15"/>
  <c r="P341" i="15" s="1" a="1"/>
  <c r="P341" i="15" s="1"/>
  <c r="O342" i="15"/>
  <c r="P342" i="15" s="1" a="1"/>
  <c r="P342" i="15" s="1"/>
  <c r="O343" i="15"/>
  <c r="P343" i="15" s="1" a="1"/>
  <c r="P343" i="15" s="1"/>
  <c r="O344" i="15"/>
  <c r="P344" i="15" s="1" a="1"/>
  <c r="P344" i="15" s="1"/>
  <c r="O345" i="15"/>
  <c r="P345" i="15" s="1" a="1"/>
  <c r="P345" i="15" s="1"/>
  <c r="O346" i="15"/>
  <c r="P346" i="15" s="1" a="1"/>
  <c r="P346" i="15" s="1"/>
  <c r="O347" i="15"/>
  <c r="P347" i="15" s="1" a="1"/>
  <c r="P347" i="15" s="1"/>
  <c r="O348" i="15"/>
  <c r="P348" i="15" a="1"/>
  <c r="P348" i="15" s="1"/>
  <c r="O349" i="15"/>
  <c r="P349" i="15" s="1" a="1"/>
  <c r="P349" i="15" s="1"/>
  <c r="O350" i="15"/>
  <c r="P350" i="15" s="1" a="1"/>
  <c r="P350" i="15" s="1"/>
  <c r="O351" i="15"/>
  <c r="P351" i="15" s="1" a="1"/>
  <c r="P351" i="15" s="1"/>
  <c r="O352" i="15"/>
  <c r="P352" i="15" s="1" a="1"/>
  <c r="P352" i="15" s="1"/>
  <c r="O353" i="15"/>
  <c r="P353" i="15" s="1" a="1"/>
  <c r="P353" i="15" s="1"/>
  <c r="O354" i="15"/>
  <c r="P354" i="15" a="1"/>
  <c r="P354" i="15" s="1"/>
  <c r="O355" i="15"/>
  <c r="P355" i="15" s="1" a="1"/>
  <c r="P355" i="15" s="1"/>
  <c r="O356" i="15"/>
  <c r="P356" i="15" s="1" a="1"/>
  <c r="P356" i="15" s="1"/>
  <c r="O357" i="15"/>
  <c r="P357" i="15" s="1" a="1"/>
  <c r="P357" i="15" s="1"/>
  <c r="O358" i="15"/>
  <c r="P358" i="15" a="1"/>
  <c r="P358" i="15" s="1"/>
  <c r="O359" i="15"/>
  <c r="P359" i="15" s="1" a="1"/>
  <c r="P359" i="15" s="1"/>
  <c r="O360" i="15"/>
  <c r="P360" i="15" s="1" a="1"/>
  <c r="P360" i="15" s="1"/>
  <c r="O361" i="15"/>
  <c r="P361" i="15" s="1" a="1"/>
  <c r="P361" i="15" s="1"/>
  <c r="O362" i="15"/>
  <c r="P362" i="15" s="1" a="1"/>
  <c r="P362" i="15" s="1"/>
  <c r="O363" i="15"/>
  <c r="P363" i="15" s="1" a="1"/>
  <c r="P363" i="15" s="1"/>
  <c r="O364" i="15"/>
  <c r="P364" i="15" a="1"/>
  <c r="P364" i="15" s="1"/>
  <c r="O365" i="15"/>
  <c r="P365" i="15" s="1" a="1"/>
  <c r="P365" i="15" s="1"/>
  <c r="O366" i="15"/>
  <c r="P366" i="15" s="1" a="1"/>
  <c r="P366" i="15" s="1"/>
  <c r="O367" i="15"/>
  <c r="P367" i="15" s="1" a="1"/>
  <c r="P367" i="15" s="1"/>
  <c r="O368" i="15"/>
  <c r="P368" i="15" s="1" a="1"/>
  <c r="P368" i="15" s="1"/>
  <c r="O369" i="15"/>
  <c r="P369" i="15" s="1" a="1"/>
  <c r="P369" i="15" s="1"/>
  <c r="O370" i="15"/>
  <c r="P370" i="15" s="1" a="1"/>
  <c r="P370" i="15" s="1"/>
  <c r="O371" i="15"/>
  <c r="P371" i="15" s="1" a="1"/>
  <c r="P371" i="15" s="1"/>
  <c r="O372" i="15"/>
  <c r="P372" i="15" s="1" a="1"/>
  <c r="P372" i="15" s="1"/>
  <c r="O373" i="15"/>
  <c r="P373" i="15" s="1" a="1"/>
  <c r="P373" i="15" s="1"/>
  <c r="O374" i="15"/>
  <c r="P374" i="15" a="1"/>
  <c r="P374" i="15" s="1"/>
  <c r="O375" i="15"/>
  <c r="P375" i="15" s="1" a="1"/>
  <c r="P375" i="15" s="1"/>
  <c r="O376" i="15"/>
  <c r="P376" i="15" s="1" a="1"/>
  <c r="P376" i="15" s="1"/>
  <c r="O377" i="15"/>
  <c r="P377" i="15" s="1" a="1"/>
  <c r="P377" i="15" s="1"/>
  <c r="O378" i="15"/>
  <c r="P378" i="15" s="1" a="1"/>
  <c r="P378" i="15" s="1"/>
  <c r="O379" i="15"/>
  <c r="P379" i="15" s="1" a="1"/>
  <c r="P379" i="15" s="1"/>
  <c r="O380" i="15"/>
  <c r="P380" i="15" s="1" a="1"/>
  <c r="P380" i="15" s="1"/>
  <c r="O381" i="15"/>
  <c r="P381" i="15" s="1" a="1"/>
  <c r="P381" i="15" s="1"/>
  <c r="O382" i="15"/>
  <c r="P382" i="15" a="1"/>
  <c r="P382" i="15" s="1"/>
  <c r="O383" i="15"/>
  <c r="P383" i="15" s="1" a="1"/>
  <c r="P383" i="15" s="1"/>
  <c r="O384" i="15"/>
  <c r="P384" i="15" s="1" a="1"/>
  <c r="P384" i="15" s="1"/>
  <c r="O385" i="15"/>
  <c r="P385" i="15" s="1" a="1"/>
  <c r="P385" i="15" s="1"/>
  <c r="O386" i="15"/>
  <c r="P386" i="15" s="1" a="1"/>
  <c r="P386" i="15" s="1"/>
  <c r="O387" i="15"/>
  <c r="P387" i="15" s="1" a="1"/>
  <c r="P387" i="15" s="1"/>
  <c r="O388" i="15"/>
  <c r="P388" i="15" s="1" a="1"/>
  <c r="P388" i="15" s="1"/>
  <c r="O389" i="15"/>
  <c r="P389" i="15" s="1" a="1"/>
  <c r="P389" i="15" s="1"/>
  <c r="O390" i="15"/>
  <c r="P390" i="15" s="1" a="1"/>
  <c r="P390" i="15" s="1"/>
  <c r="O391" i="15"/>
  <c r="P391" i="15" s="1" a="1"/>
  <c r="P391" i="15" s="1"/>
  <c r="O392" i="15"/>
  <c r="P392" i="15" s="1" a="1"/>
  <c r="P392" i="15" s="1"/>
  <c r="O393" i="15"/>
  <c r="P393" i="15" s="1" a="1"/>
  <c r="P393" i="15" s="1"/>
  <c r="O394" i="15"/>
  <c r="P394" i="15" a="1"/>
  <c r="P394" i="15" s="1"/>
  <c r="O395" i="15"/>
  <c r="P395" i="15" s="1" a="1"/>
  <c r="P395" i="15" s="1"/>
  <c r="O396" i="15"/>
  <c r="P396" i="15" a="1"/>
  <c r="P396" i="15" s="1"/>
  <c r="O397" i="15"/>
  <c r="P397" i="15" s="1" a="1"/>
  <c r="P397" i="15" s="1"/>
  <c r="O398" i="15"/>
  <c r="P398" i="15" s="1" a="1"/>
  <c r="P398" i="15" s="1"/>
  <c r="O399" i="15"/>
  <c r="P399" i="15" s="1" a="1"/>
  <c r="P399" i="15" s="1"/>
  <c r="O400" i="15"/>
  <c r="P400" i="15" s="1" a="1"/>
  <c r="P400" i="15" s="1"/>
  <c r="O401" i="15"/>
  <c r="P401" i="15" s="1" a="1"/>
  <c r="P401" i="15" s="1"/>
  <c r="O402" i="15"/>
  <c r="P402" i="15" s="1" a="1"/>
  <c r="P402" i="15" s="1"/>
  <c r="O403" i="15"/>
  <c r="P403" i="15" s="1" a="1"/>
  <c r="P403" i="15" s="1"/>
  <c r="O404" i="15"/>
  <c r="P404" i="15" s="1" a="1"/>
  <c r="P404" i="15" s="1"/>
  <c r="O405" i="15"/>
  <c r="P405" i="15" s="1" a="1"/>
  <c r="P405" i="15" s="1"/>
  <c r="O406" i="15"/>
  <c r="P406" i="15" s="1" a="1"/>
  <c r="P406" i="15" s="1"/>
  <c r="O407" i="15"/>
  <c r="P407" i="15" s="1" a="1"/>
  <c r="P407" i="15" s="1"/>
  <c r="O408" i="15"/>
  <c r="P408" i="15" s="1" a="1"/>
  <c r="P408" i="15" s="1"/>
  <c r="O409" i="15"/>
  <c r="P409" i="15" s="1" a="1"/>
  <c r="P409" i="15" s="1"/>
  <c r="O410" i="15"/>
  <c r="P410" i="15" s="1" a="1"/>
  <c r="P410" i="15" s="1"/>
  <c r="O411" i="15"/>
  <c r="P411" i="15" s="1" a="1"/>
  <c r="P411" i="15" s="1"/>
  <c r="O412" i="15"/>
  <c r="P412" i="15" a="1"/>
  <c r="P412" i="15" s="1"/>
  <c r="O413" i="15"/>
  <c r="P413" i="15" s="1" a="1"/>
  <c r="P413" i="15" s="1"/>
  <c r="O414" i="15"/>
  <c r="P414" i="15" s="1" a="1"/>
  <c r="P414" i="15" s="1"/>
  <c r="O415" i="15"/>
  <c r="P415" i="15" s="1" a="1"/>
  <c r="P415" i="15" s="1"/>
  <c r="O416" i="15"/>
  <c r="P416" i="15" s="1" a="1"/>
  <c r="P416" i="15" s="1"/>
  <c r="O417" i="15"/>
  <c r="P417" i="15" s="1" a="1"/>
  <c r="P417" i="15" s="1"/>
  <c r="O418" i="15"/>
  <c r="P418" i="15" s="1" a="1"/>
  <c r="P418" i="15" s="1"/>
  <c r="O419" i="15"/>
  <c r="P419" i="15" s="1" a="1"/>
  <c r="P419" i="15" s="1"/>
  <c r="O420" i="15"/>
  <c r="P420" i="15" s="1" a="1"/>
  <c r="P420" i="15" s="1"/>
  <c r="O421" i="15"/>
  <c r="P421" i="15" s="1" a="1"/>
  <c r="P421" i="15" s="1"/>
  <c r="O422" i="15"/>
  <c r="P422" i="15" a="1"/>
  <c r="P422" i="15" s="1"/>
  <c r="O423" i="15"/>
  <c r="P423" i="15" s="1" a="1"/>
  <c r="P423" i="15" s="1"/>
  <c r="O424" i="15"/>
  <c r="P424" i="15" s="1" a="1"/>
  <c r="P424" i="15" s="1"/>
  <c r="O425" i="15"/>
  <c r="P425" i="15" s="1" a="1"/>
  <c r="P425" i="15" s="1"/>
  <c r="O426" i="15"/>
  <c r="P426" i="15" s="1" a="1"/>
  <c r="P426" i="15" s="1"/>
  <c r="O427" i="15"/>
  <c r="P427" i="15" s="1" a="1"/>
  <c r="P427" i="15" s="1"/>
  <c r="O428" i="15"/>
  <c r="P428" i="15" s="1" a="1"/>
  <c r="P428" i="15" s="1"/>
  <c r="O429" i="15"/>
  <c r="P429" i="15" s="1" a="1"/>
  <c r="P429" i="15" s="1"/>
  <c r="O430" i="15"/>
  <c r="P430" i="15" s="1" a="1"/>
  <c r="P430" i="15" s="1"/>
  <c r="O431" i="15"/>
  <c r="P431" i="15" s="1" a="1"/>
  <c r="P431" i="15" s="1"/>
  <c r="O432" i="15"/>
  <c r="P432" i="15" s="1" a="1"/>
  <c r="P432" i="15" s="1"/>
  <c r="O433" i="15"/>
  <c r="P433" i="15" s="1" a="1"/>
  <c r="P433" i="15" s="1"/>
  <c r="O434" i="15"/>
  <c r="P434" i="15" a="1"/>
  <c r="P434" i="15" s="1"/>
  <c r="O435" i="15"/>
  <c r="P435" i="15" s="1" a="1"/>
  <c r="P435" i="15" s="1"/>
  <c r="O436" i="15"/>
  <c r="P436" i="15" s="1" a="1"/>
  <c r="P436" i="15" s="1"/>
  <c r="O437" i="15"/>
  <c r="P437" i="15" s="1" a="1"/>
  <c r="P437" i="15" s="1"/>
  <c r="O438" i="15"/>
  <c r="P438" i="15" s="1" a="1"/>
  <c r="P438" i="15" s="1"/>
  <c r="O439" i="15"/>
  <c r="P439" i="15" s="1" a="1"/>
  <c r="P439" i="15" s="1"/>
  <c r="O440" i="15"/>
  <c r="P440" i="15" s="1" a="1"/>
  <c r="P440" i="15" s="1"/>
  <c r="O441" i="15"/>
  <c r="P441" i="15" s="1" a="1"/>
  <c r="P441" i="15" s="1"/>
  <c r="O442" i="15"/>
  <c r="P442" i="15" s="1" a="1"/>
  <c r="P442" i="15" s="1"/>
  <c r="O443" i="15"/>
  <c r="P443" i="15" s="1" a="1"/>
  <c r="P443" i="15" s="1"/>
  <c r="O444" i="15"/>
  <c r="P444" i="15" s="1" a="1"/>
  <c r="P444" i="15" s="1"/>
  <c r="O445" i="15"/>
  <c r="P445" i="15" s="1" a="1"/>
  <c r="P445" i="15" s="1"/>
  <c r="O446" i="15"/>
  <c r="P446" i="15" s="1" a="1"/>
  <c r="P446" i="15" s="1"/>
  <c r="O447" i="15"/>
  <c r="P447" i="15" s="1" a="1"/>
  <c r="P447" i="15" s="1"/>
  <c r="O448" i="15"/>
  <c r="P448" i="15" s="1" a="1"/>
  <c r="P448" i="15" s="1"/>
  <c r="O449" i="15"/>
  <c r="P449" i="15" s="1" a="1"/>
  <c r="P449" i="15" s="1"/>
  <c r="O450" i="15"/>
  <c r="P450" i="15" s="1" a="1"/>
  <c r="P450" i="15" s="1"/>
  <c r="O451" i="15"/>
  <c r="P451" i="15" s="1" a="1"/>
  <c r="P451" i="15" s="1"/>
  <c r="O452" i="15"/>
  <c r="P452" i="15" a="1"/>
  <c r="P452" i="15" s="1"/>
  <c r="O453" i="15"/>
  <c r="P453" i="15" s="1" a="1"/>
  <c r="P453" i="15" s="1"/>
  <c r="O454" i="15"/>
  <c r="P454" i="15" a="1"/>
  <c r="P454" i="15" s="1"/>
  <c r="O455" i="15"/>
  <c r="P455" i="15" s="1" a="1"/>
  <c r="P455" i="15" s="1"/>
  <c r="O456" i="15"/>
  <c r="P456" i="15" s="1" a="1"/>
  <c r="P456" i="15" s="1"/>
  <c r="O457" i="15"/>
  <c r="P457" i="15" s="1" a="1"/>
  <c r="P457" i="15" s="1"/>
  <c r="O458" i="15"/>
  <c r="P458" i="15" s="1" a="1"/>
  <c r="P458" i="15" s="1"/>
  <c r="O459" i="15"/>
  <c r="P459" i="15" s="1" a="1"/>
  <c r="P459" i="15" s="1"/>
  <c r="O460" i="15"/>
  <c r="P460" i="15" s="1" a="1"/>
  <c r="P460" i="15" s="1"/>
  <c r="O461" i="15"/>
  <c r="P461" i="15" s="1" a="1"/>
  <c r="P461" i="15" s="1"/>
  <c r="O462" i="15"/>
  <c r="P462" i="15" s="1" a="1"/>
  <c r="P462" i="15" s="1"/>
  <c r="O463" i="15"/>
  <c r="P463" i="15" s="1" a="1"/>
  <c r="P463" i="15" s="1"/>
  <c r="O464" i="15"/>
  <c r="P464" i="15" s="1" a="1"/>
  <c r="P464" i="15" s="1"/>
  <c r="O465" i="15"/>
  <c r="P465" i="15" s="1" a="1"/>
  <c r="P465" i="15" s="1"/>
  <c r="O466" i="15"/>
  <c r="P466" i="15" a="1"/>
  <c r="P466" i="15" s="1"/>
  <c r="O467" i="15"/>
  <c r="P467" i="15" s="1" a="1"/>
  <c r="P467" i="15" s="1"/>
  <c r="O468" i="15"/>
  <c r="P468" i="15" s="1" a="1"/>
  <c r="P468" i="15" s="1"/>
  <c r="O469" i="15"/>
  <c r="P469" i="15" s="1" a="1"/>
  <c r="P469" i="15" s="1"/>
  <c r="O470" i="15"/>
  <c r="P470" i="15" s="1" a="1"/>
  <c r="P470" i="15" s="1"/>
  <c r="O471" i="15"/>
  <c r="P471" i="15" s="1" a="1"/>
  <c r="P471" i="15" s="1"/>
  <c r="O472" i="15"/>
  <c r="P472" i="15" s="1" a="1"/>
  <c r="P472" i="15" s="1"/>
  <c r="O473" i="15"/>
  <c r="P473" i="15" s="1" a="1"/>
  <c r="P473" i="15" s="1"/>
  <c r="O474" i="15"/>
  <c r="P474" i="15" s="1" a="1"/>
  <c r="P474" i="15" s="1"/>
  <c r="O475" i="15"/>
  <c r="P475" i="15" s="1" a="1"/>
  <c r="P475" i="15" s="1"/>
  <c r="O476" i="15"/>
  <c r="P476" i="15" s="1" a="1"/>
  <c r="P476" i="15" s="1"/>
  <c r="O477" i="15"/>
  <c r="P477" i="15" s="1" a="1"/>
  <c r="P477" i="15" s="1"/>
  <c r="O478" i="15"/>
  <c r="P478" i="15" s="1" a="1"/>
  <c r="P478" i="15" s="1"/>
  <c r="O479" i="15"/>
  <c r="P479" i="15" s="1" a="1"/>
  <c r="P479" i="15" s="1"/>
  <c r="O480" i="15"/>
  <c r="P480" i="15" s="1" a="1"/>
  <c r="P480" i="15" s="1"/>
  <c r="O481" i="15"/>
  <c r="P481" i="15" s="1" a="1"/>
  <c r="P481" i="15" s="1"/>
  <c r="O482" i="15"/>
  <c r="P482" i="15" a="1"/>
  <c r="P482" i="15" s="1"/>
  <c r="O483" i="15"/>
  <c r="P483" i="15" s="1" a="1"/>
  <c r="P483" i="15" s="1"/>
  <c r="O484" i="15"/>
  <c r="P484" i="15" a="1"/>
  <c r="P484" i="15" s="1"/>
  <c r="O485" i="15"/>
  <c r="P485" i="15" s="1" a="1"/>
  <c r="P485" i="15" s="1"/>
  <c r="O486" i="15"/>
  <c r="P486" i="15" a="1"/>
  <c r="P486" i="15" s="1"/>
  <c r="O487" i="15"/>
  <c r="P487" i="15" s="1" a="1"/>
  <c r="P487" i="15" s="1"/>
  <c r="O488" i="15"/>
  <c r="P488" i="15" s="1" a="1"/>
  <c r="P488" i="15" s="1"/>
  <c r="O489" i="15"/>
  <c r="P489" i="15" s="1" a="1"/>
  <c r="P489" i="15" s="1"/>
  <c r="O490" i="15"/>
  <c r="P490" i="15" a="1"/>
  <c r="P490" i="15" s="1"/>
  <c r="O491" i="15"/>
  <c r="P491" i="15" s="1" a="1"/>
  <c r="P491" i="15" s="1"/>
  <c r="O492" i="15"/>
  <c r="P492" i="15" a="1"/>
  <c r="P492" i="15" s="1"/>
  <c r="O493" i="15"/>
  <c r="P493" i="15" s="1" a="1"/>
  <c r="P493" i="15" s="1"/>
  <c r="O494" i="15"/>
  <c r="P494" i="15" s="1" a="1"/>
  <c r="P494" i="15" s="1"/>
  <c r="O495" i="15"/>
  <c r="P495" i="15" s="1" a="1"/>
  <c r="P495" i="15" s="1"/>
  <c r="O496" i="15"/>
  <c r="P496" i="15" s="1" a="1"/>
  <c r="P496" i="15" s="1"/>
  <c r="O497" i="15"/>
  <c r="P497" i="15" s="1" a="1"/>
  <c r="P497" i="15" s="1"/>
  <c r="O498" i="15"/>
  <c r="P498" i="15" a="1"/>
  <c r="P498" i="15" s="1"/>
  <c r="O499" i="15"/>
  <c r="P499" i="15" s="1" a="1"/>
  <c r="P499" i="15" s="1"/>
  <c r="O500" i="15"/>
  <c r="P500" i="15" s="1" a="1"/>
  <c r="P500" i="15" s="1"/>
  <c r="O501" i="15"/>
  <c r="P501" i="15" s="1" a="1"/>
  <c r="P501" i="15" s="1"/>
  <c r="O3" i="16"/>
  <c r="P3" i="16" s="1" a="1"/>
  <c r="P3" i="16" s="1"/>
  <c r="O4" i="16"/>
  <c r="P4" i="16" s="1" a="1"/>
  <c r="P4" i="16" s="1"/>
  <c r="O5" i="16"/>
  <c r="P5" i="16" s="1" a="1"/>
  <c r="P5" i="16" s="1"/>
  <c r="O6" i="16"/>
  <c r="P6" i="16" s="1" a="1"/>
  <c r="P6" i="16" s="1"/>
  <c r="O7" i="16"/>
  <c r="P7" i="16" s="1" a="1"/>
  <c r="P7" i="16" s="1"/>
  <c r="O8" i="16"/>
  <c r="P8" i="16" s="1" a="1"/>
  <c r="P8" i="16" s="1"/>
  <c r="O9" i="16"/>
  <c r="P9" i="16" s="1" a="1"/>
  <c r="P9" i="16" s="1"/>
  <c r="O10" i="16"/>
  <c r="P10" i="16" a="1"/>
  <c r="P10" i="16" s="1"/>
  <c r="O11" i="16"/>
  <c r="P11" i="16" s="1" a="1"/>
  <c r="P11" i="16" s="1"/>
  <c r="O12" i="16"/>
  <c r="P12" i="16" s="1" a="1"/>
  <c r="P12" i="16" s="1"/>
  <c r="O13" i="16"/>
  <c r="P13" i="16" s="1" a="1"/>
  <c r="P13" i="16" s="1"/>
  <c r="O14" i="16"/>
  <c r="P14" i="16" s="1" a="1"/>
  <c r="P14" i="16" s="1"/>
  <c r="O15" i="16"/>
  <c r="P15" i="16" s="1" a="1"/>
  <c r="P15" i="16" s="1"/>
  <c r="O16" i="16"/>
  <c r="P16" i="16" s="1" a="1"/>
  <c r="P16" i="16" s="1"/>
  <c r="O17" i="16"/>
  <c r="P17" i="16" s="1" a="1"/>
  <c r="P17" i="16" s="1"/>
  <c r="O18" i="16"/>
  <c r="P18" i="16" s="1" a="1"/>
  <c r="P18" i="16" s="1"/>
  <c r="O19" i="16"/>
  <c r="P19" i="16" s="1" a="1"/>
  <c r="P19" i="16" s="1"/>
  <c r="O20" i="16"/>
  <c r="P20" i="16" s="1" a="1"/>
  <c r="P20" i="16" s="1"/>
  <c r="O21" i="16"/>
  <c r="P21" i="16" s="1" a="1"/>
  <c r="P21" i="16" s="1"/>
  <c r="O22" i="16"/>
  <c r="P22" i="16" s="1" a="1"/>
  <c r="P22" i="16" s="1"/>
  <c r="O23" i="16"/>
  <c r="P23" i="16" s="1" a="1"/>
  <c r="P23" i="16" s="1"/>
  <c r="O24" i="16"/>
  <c r="P24" i="16" s="1" a="1"/>
  <c r="P24" i="16" s="1"/>
  <c r="O25" i="16"/>
  <c r="P25" i="16" s="1" a="1"/>
  <c r="P25" i="16" s="1"/>
  <c r="O26" i="16"/>
  <c r="P26" i="16" a="1"/>
  <c r="P26" i="16" s="1"/>
  <c r="O27" i="16"/>
  <c r="P27" i="16" s="1" a="1"/>
  <c r="P27" i="16" s="1"/>
  <c r="O28" i="16"/>
  <c r="P28" i="16" a="1"/>
  <c r="P28" i="16" s="1"/>
  <c r="O29" i="16"/>
  <c r="P29" i="16" s="1" a="1"/>
  <c r="P29" i="16" s="1"/>
  <c r="O30" i="16"/>
  <c r="P30" i="16" s="1" a="1"/>
  <c r="P30" i="16" s="1"/>
  <c r="O31" i="16"/>
  <c r="P31" i="16" s="1" a="1"/>
  <c r="P31" i="16" s="1"/>
  <c r="O32" i="16"/>
  <c r="P32" i="16" s="1" a="1"/>
  <c r="P32" i="16" s="1"/>
  <c r="O33" i="16"/>
  <c r="P33" i="16" a="1"/>
  <c r="P33" i="16" s="1"/>
  <c r="O34" i="16"/>
  <c r="P34" i="16" s="1" a="1"/>
  <c r="P34" i="16" s="1"/>
  <c r="O35" i="16"/>
  <c r="P35" i="16" s="1" a="1"/>
  <c r="P35" i="16" s="1"/>
  <c r="O36" i="16"/>
  <c r="P36" i="16" s="1" a="1"/>
  <c r="P36" i="16" s="1"/>
  <c r="O37" i="16"/>
  <c r="P37" i="16" a="1"/>
  <c r="P37" i="16" s="1"/>
  <c r="O38" i="16"/>
  <c r="P38" i="16" s="1" a="1"/>
  <c r="P38" i="16" s="1"/>
  <c r="O39" i="16"/>
  <c r="P39" i="16" s="1" a="1"/>
  <c r="P39" i="16" s="1"/>
  <c r="O40" i="16"/>
  <c r="P40" i="16" s="1" a="1"/>
  <c r="P40" i="16" s="1"/>
  <c r="O41" i="16"/>
  <c r="P41" i="16" s="1" a="1"/>
  <c r="P41" i="16" s="1"/>
  <c r="O42" i="16"/>
  <c r="P42" i="16" s="1" a="1"/>
  <c r="P42" i="16" s="1"/>
  <c r="O43" i="16"/>
  <c r="P43" i="16" s="1" a="1"/>
  <c r="P43" i="16" s="1"/>
  <c r="O44" i="16"/>
  <c r="P44" i="16" s="1" a="1"/>
  <c r="P44" i="16" s="1"/>
  <c r="O45" i="16"/>
  <c r="P45" i="16" s="1" a="1"/>
  <c r="P45" i="16" s="1"/>
  <c r="O46" i="16"/>
  <c r="P46" i="16" s="1" a="1"/>
  <c r="P46" i="16" s="1"/>
  <c r="O47" i="16"/>
  <c r="P47" i="16" s="1" a="1"/>
  <c r="P47" i="16" s="1"/>
  <c r="O48" i="16"/>
  <c r="P48" i="16" s="1" a="1"/>
  <c r="P48" i="16" s="1"/>
  <c r="O49" i="16"/>
  <c r="P49" i="16" a="1"/>
  <c r="P49" i="16" s="1"/>
  <c r="O50" i="16"/>
  <c r="P50" i="16" s="1" a="1"/>
  <c r="P50" i="16" s="1"/>
  <c r="O51" i="16"/>
  <c r="P51" i="16" s="1" a="1"/>
  <c r="P51" i="16" s="1"/>
  <c r="O52" i="16"/>
  <c r="P52" i="16" s="1" a="1"/>
  <c r="P52" i="16" s="1"/>
  <c r="O53" i="16"/>
  <c r="P53" i="16" s="1" a="1"/>
  <c r="P53" i="16" s="1"/>
  <c r="O54" i="16"/>
  <c r="P54" i="16" s="1" a="1"/>
  <c r="P54" i="16" s="1"/>
  <c r="O55" i="16"/>
  <c r="P55" i="16" s="1" a="1"/>
  <c r="P55" i="16" s="1"/>
  <c r="O56" i="16"/>
  <c r="P56" i="16" s="1" a="1"/>
  <c r="P56" i="16" s="1"/>
  <c r="O57" i="16"/>
  <c r="P57" i="16" s="1" a="1"/>
  <c r="P57" i="16" s="1"/>
  <c r="O58" i="16"/>
  <c r="P58" i="16" s="1" a="1"/>
  <c r="P58" i="16" s="1"/>
  <c r="O59" i="16"/>
  <c r="P59" i="16" s="1" a="1"/>
  <c r="P59" i="16" s="1"/>
  <c r="O60" i="16"/>
  <c r="P60" i="16" s="1" a="1"/>
  <c r="P60" i="16" s="1"/>
  <c r="O61" i="16"/>
  <c r="P61" i="16" s="1" a="1"/>
  <c r="P61" i="16" s="1"/>
  <c r="O62" i="16"/>
  <c r="P62" i="16" s="1" a="1"/>
  <c r="P62" i="16" s="1"/>
  <c r="O63" i="16"/>
  <c r="P63" i="16" s="1" a="1"/>
  <c r="P63" i="16" s="1"/>
  <c r="O64" i="16"/>
  <c r="P64" i="16" s="1" a="1"/>
  <c r="P64" i="16" s="1"/>
  <c r="O65" i="16"/>
  <c r="P65" i="16" s="1" a="1"/>
  <c r="P65" i="16" s="1"/>
  <c r="O66" i="16"/>
  <c r="P66" i="16" s="1" a="1"/>
  <c r="P66" i="16" s="1"/>
  <c r="O67" i="16"/>
  <c r="P67" i="16" s="1" a="1"/>
  <c r="P67" i="16" s="1"/>
  <c r="O68" i="16"/>
  <c r="P68" i="16" s="1" a="1"/>
  <c r="P68" i="16" s="1"/>
  <c r="O69" i="16"/>
  <c r="P69" i="16" s="1" a="1"/>
  <c r="P69" i="16" s="1"/>
  <c r="O70" i="16"/>
  <c r="P70" i="16" s="1" a="1"/>
  <c r="P70" i="16" s="1"/>
  <c r="O71" i="16"/>
  <c r="P71" i="16" s="1" a="1"/>
  <c r="P71" i="16" s="1"/>
  <c r="O72" i="16"/>
  <c r="P72" i="16" s="1" a="1"/>
  <c r="P72" i="16" s="1"/>
  <c r="O73" i="16"/>
  <c r="P73" i="16" s="1" a="1"/>
  <c r="P73" i="16" s="1"/>
  <c r="O74" i="16"/>
  <c r="P74" i="16" s="1" a="1"/>
  <c r="P74" i="16" s="1"/>
  <c r="O75" i="16"/>
  <c r="P75" i="16" s="1" a="1"/>
  <c r="P75" i="16" s="1"/>
  <c r="O76" i="16"/>
  <c r="P76" i="16" s="1" a="1"/>
  <c r="P76" i="16" s="1"/>
  <c r="O77" i="16"/>
  <c r="P77" i="16" s="1" a="1"/>
  <c r="P77" i="16" s="1"/>
  <c r="O78" i="16"/>
  <c r="P78" i="16" s="1" a="1"/>
  <c r="P78" i="16" s="1"/>
  <c r="O79" i="16"/>
  <c r="P79" i="16" s="1" a="1"/>
  <c r="P79" i="16" s="1"/>
  <c r="O80" i="16"/>
  <c r="P80" i="16" s="1" a="1"/>
  <c r="P80" i="16" s="1"/>
  <c r="O81" i="16"/>
  <c r="P81" i="16" a="1"/>
  <c r="P81" i="16" s="1"/>
  <c r="O82" i="16"/>
  <c r="P82" i="16" s="1" a="1"/>
  <c r="P82" i="16" s="1"/>
  <c r="O83" i="16"/>
  <c r="P83" i="16" s="1" a="1"/>
  <c r="P83" i="16" s="1"/>
  <c r="O84" i="16"/>
  <c r="P84" i="16" s="1" a="1"/>
  <c r="P84" i="16" s="1"/>
  <c r="O85" i="16"/>
  <c r="P85" i="16" s="1" a="1"/>
  <c r="P85" i="16" s="1"/>
  <c r="O86" i="16"/>
  <c r="P86" i="16" s="1" a="1"/>
  <c r="P86" i="16" s="1"/>
  <c r="O87" i="16"/>
  <c r="P87" i="16" s="1" a="1"/>
  <c r="P87" i="16" s="1"/>
  <c r="O88" i="16"/>
  <c r="P88" i="16" s="1" a="1"/>
  <c r="P88" i="16" s="1"/>
  <c r="O89" i="16"/>
  <c r="P89" i="16" s="1" a="1"/>
  <c r="P89" i="16" s="1"/>
  <c r="O90" i="16"/>
  <c r="P90" i="16" s="1" a="1"/>
  <c r="P90" i="16" s="1"/>
  <c r="O91" i="16"/>
  <c r="P91" i="16" s="1" a="1"/>
  <c r="P91" i="16" s="1"/>
  <c r="O92" i="16"/>
  <c r="P92" i="16" s="1" a="1"/>
  <c r="P92" i="16" s="1"/>
  <c r="O93" i="16"/>
  <c r="P93" i="16" s="1" a="1"/>
  <c r="P93" i="16" s="1"/>
  <c r="O94" i="16"/>
  <c r="P94" i="16" s="1" a="1"/>
  <c r="P94" i="16" s="1"/>
  <c r="O95" i="16"/>
  <c r="P95" i="16" s="1" a="1"/>
  <c r="P95" i="16" s="1"/>
  <c r="O96" i="16"/>
  <c r="P96" i="16" s="1" a="1"/>
  <c r="P96" i="16" s="1"/>
  <c r="O97" i="16"/>
  <c r="P97" i="16" s="1" a="1"/>
  <c r="P97" i="16" s="1"/>
  <c r="O98" i="16"/>
  <c r="P98" i="16" s="1" a="1"/>
  <c r="P98" i="16" s="1"/>
  <c r="O99" i="16"/>
  <c r="P99" i="16" s="1" a="1"/>
  <c r="P99" i="16" s="1"/>
  <c r="O100" i="16"/>
  <c r="P100" i="16" a="1"/>
  <c r="P100" i="16" s="1"/>
  <c r="O101" i="16"/>
  <c r="P101" i="16" s="1" a="1"/>
  <c r="P101" i="16" s="1"/>
  <c r="O102" i="16"/>
  <c r="P102" i="16" s="1" a="1"/>
  <c r="P102" i="16" s="1"/>
  <c r="O103" i="16"/>
  <c r="P103" i="16" s="1" a="1"/>
  <c r="P103" i="16" s="1"/>
  <c r="O104" i="16"/>
  <c r="P104" i="16" s="1" a="1"/>
  <c r="P104" i="16" s="1"/>
  <c r="O105" i="16"/>
  <c r="P105" i="16" a="1"/>
  <c r="P105" i="16" s="1"/>
  <c r="O106" i="16"/>
  <c r="P106" i="16" s="1" a="1"/>
  <c r="P106" i="16" s="1"/>
  <c r="O107" i="16"/>
  <c r="P107" i="16" s="1" a="1"/>
  <c r="P107" i="16" s="1"/>
  <c r="O108" i="16"/>
  <c r="P108" i="16" s="1" a="1"/>
  <c r="P108" i="16" s="1"/>
  <c r="O109" i="16"/>
  <c r="P109" i="16" a="1"/>
  <c r="P109" i="16" s="1"/>
  <c r="O110" i="16"/>
  <c r="P110" i="16" s="1" a="1"/>
  <c r="P110" i="16" s="1"/>
  <c r="O111" i="16"/>
  <c r="P111" i="16" s="1" a="1"/>
  <c r="P111" i="16" s="1"/>
  <c r="O112" i="16"/>
  <c r="P112" i="16" s="1" a="1"/>
  <c r="P112" i="16" s="1"/>
  <c r="O113" i="16"/>
  <c r="P113" i="16" s="1" a="1"/>
  <c r="P113" i="16" s="1"/>
  <c r="O114" i="16"/>
  <c r="P114" i="16" s="1" a="1"/>
  <c r="P114" i="16" s="1"/>
  <c r="O115" i="16"/>
  <c r="P115" i="16" s="1" a="1"/>
  <c r="P115" i="16" s="1"/>
  <c r="O116" i="16"/>
  <c r="P116" i="16" s="1" a="1"/>
  <c r="P116" i="16" s="1"/>
  <c r="O117" i="16"/>
  <c r="P117" i="16" s="1" a="1"/>
  <c r="P117" i="16" s="1"/>
  <c r="O118" i="16"/>
  <c r="P118" i="16" s="1" a="1"/>
  <c r="P118" i="16" s="1"/>
  <c r="O119" i="16"/>
  <c r="P119" i="16" s="1" a="1"/>
  <c r="P119" i="16" s="1"/>
  <c r="O120" i="16"/>
  <c r="P120" i="16" s="1" a="1"/>
  <c r="P120" i="16" s="1"/>
  <c r="O121" i="16"/>
  <c r="P121" i="16" s="1" a="1"/>
  <c r="P121" i="16" s="1"/>
  <c r="O122" i="16"/>
  <c r="P122" i="16" s="1" a="1"/>
  <c r="P122" i="16" s="1"/>
  <c r="O123" i="16"/>
  <c r="P123" i="16" s="1" a="1"/>
  <c r="P123" i="16" s="1"/>
  <c r="O124" i="16"/>
  <c r="P124" i="16" s="1" a="1"/>
  <c r="P124" i="16" s="1"/>
  <c r="O125" i="16"/>
  <c r="P125" i="16" s="1" a="1"/>
  <c r="P125" i="16" s="1"/>
  <c r="O126" i="16"/>
  <c r="P126" i="16" s="1" a="1"/>
  <c r="P126" i="16" s="1"/>
  <c r="O127" i="16"/>
  <c r="P127" i="16" s="1" a="1"/>
  <c r="P127" i="16" s="1"/>
  <c r="O128" i="16"/>
  <c r="P128" i="16" s="1" a="1"/>
  <c r="P128" i="16" s="1"/>
  <c r="O129" i="16"/>
  <c r="P129" i="16" s="1" a="1"/>
  <c r="P129" i="16" s="1"/>
  <c r="O130" i="16"/>
  <c r="P130" i="16" s="1" a="1"/>
  <c r="P130" i="16" s="1"/>
  <c r="O131" i="16"/>
  <c r="P131" i="16" s="1" a="1"/>
  <c r="P131" i="16" s="1"/>
  <c r="O132" i="16"/>
  <c r="P132" i="16" s="1" a="1"/>
  <c r="P132" i="16" s="1"/>
  <c r="O133" i="16"/>
  <c r="P133" i="16" s="1" a="1"/>
  <c r="P133" i="16" s="1"/>
  <c r="O134" i="16"/>
  <c r="P134" i="16" s="1" a="1"/>
  <c r="P134" i="16" s="1"/>
  <c r="O135" i="16"/>
  <c r="P135" i="16" s="1" a="1"/>
  <c r="P135" i="16" s="1"/>
  <c r="O136" i="16"/>
  <c r="P136" i="16" s="1" a="1"/>
  <c r="P136" i="16" s="1"/>
  <c r="O137" i="16"/>
  <c r="P137" i="16" s="1" a="1"/>
  <c r="P137" i="16" s="1"/>
  <c r="O138" i="16"/>
  <c r="P138" i="16" s="1" a="1"/>
  <c r="P138" i="16" s="1"/>
  <c r="O139" i="16"/>
  <c r="P139" i="16" s="1" a="1"/>
  <c r="P139" i="16" s="1"/>
  <c r="O140" i="16"/>
  <c r="P140" i="16" s="1" a="1"/>
  <c r="P140" i="16" s="1"/>
  <c r="O141" i="16"/>
  <c r="P141" i="16" s="1" a="1"/>
  <c r="P141" i="16" s="1"/>
  <c r="O142" i="16"/>
  <c r="P142" i="16" s="1" a="1"/>
  <c r="P142" i="16" s="1"/>
  <c r="O143" i="16"/>
  <c r="P143" i="16" s="1" a="1"/>
  <c r="P143" i="16" s="1"/>
  <c r="O144" i="16"/>
  <c r="P144" i="16" s="1" a="1"/>
  <c r="P144" i="16" s="1"/>
  <c r="O145" i="16"/>
  <c r="P145" i="16" s="1" a="1"/>
  <c r="P145" i="16" s="1"/>
  <c r="O146" i="16"/>
  <c r="P146" i="16" s="1" a="1"/>
  <c r="P146" i="16" s="1"/>
  <c r="O147" i="16"/>
  <c r="P147" i="16" s="1" a="1"/>
  <c r="P147" i="16" s="1"/>
  <c r="O148" i="16"/>
  <c r="P148" i="16" a="1"/>
  <c r="P148" i="16" s="1"/>
  <c r="O149" i="16"/>
  <c r="P149" i="16" s="1" a="1"/>
  <c r="P149" i="16" s="1"/>
  <c r="O150" i="16"/>
  <c r="P150" i="16" s="1" a="1"/>
  <c r="P150" i="16" s="1"/>
  <c r="O151" i="16"/>
  <c r="P151" i="16" s="1" a="1"/>
  <c r="P151" i="16" s="1"/>
  <c r="O152" i="16"/>
  <c r="P152" i="16" s="1" a="1"/>
  <c r="P152" i="16" s="1"/>
  <c r="O153" i="16"/>
  <c r="P153" i="16" s="1" a="1"/>
  <c r="P153" i="16" s="1"/>
  <c r="O154" i="16"/>
  <c r="P154" i="16" s="1" a="1"/>
  <c r="P154" i="16" s="1"/>
  <c r="O155" i="16"/>
  <c r="P155" i="16" s="1" a="1"/>
  <c r="P155" i="16" s="1"/>
  <c r="O156" i="16"/>
  <c r="P156" i="16" s="1" a="1"/>
  <c r="P156" i="16" s="1"/>
  <c r="O157" i="16"/>
  <c r="P157" i="16" s="1" a="1"/>
  <c r="P157" i="16" s="1"/>
  <c r="O158" i="16"/>
  <c r="P158" i="16" s="1" a="1"/>
  <c r="P158" i="16" s="1"/>
  <c r="O159" i="16"/>
  <c r="P159" i="16" s="1" a="1"/>
  <c r="P159" i="16" s="1"/>
  <c r="O160" i="16"/>
  <c r="P160" i="16" s="1" a="1"/>
  <c r="P160" i="16" s="1"/>
  <c r="O161" i="16"/>
  <c r="P161" i="16" s="1" a="1"/>
  <c r="P161" i="16" s="1"/>
  <c r="O162" i="16"/>
  <c r="P162" i="16" s="1" a="1"/>
  <c r="P162" i="16" s="1"/>
  <c r="O163" i="16"/>
  <c r="P163" i="16" s="1" a="1"/>
  <c r="P163" i="16" s="1"/>
  <c r="O164" i="16"/>
  <c r="P164" i="16" s="1" a="1"/>
  <c r="P164" i="16" s="1"/>
  <c r="O165" i="16"/>
  <c r="P165" i="16" a="1"/>
  <c r="P165" i="16" s="1"/>
  <c r="O166" i="16"/>
  <c r="P166" i="16" s="1" a="1"/>
  <c r="P166" i="16" s="1"/>
  <c r="O167" i="16"/>
  <c r="P167" i="16" s="1" a="1"/>
  <c r="P167" i="16" s="1"/>
  <c r="O168" i="16"/>
  <c r="P168" i="16" s="1" a="1"/>
  <c r="P168" i="16" s="1"/>
  <c r="O169" i="16"/>
  <c r="P169" i="16" s="1" a="1"/>
  <c r="P169" i="16" s="1"/>
  <c r="O170" i="16"/>
  <c r="P170" i="16" a="1"/>
  <c r="P170" i="16" s="1"/>
  <c r="O171" i="16"/>
  <c r="P171" i="16" s="1" a="1"/>
  <c r="P171" i="16" s="1"/>
  <c r="O172" i="16"/>
  <c r="P172" i="16" s="1" a="1"/>
  <c r="P172" i="16" s="1"/>
  <c r="O173" i="16"/>
  <c r="P173" i="16" s="1" a="1"/>
  <c r="P173" i="16" s="1"/>
  <c r="O174" i="16"/>
  <c r="P174" i="16" s="1" a="1"/>
  <c r="P174" i="16" s="1"/>
  <c r="O175" i="16"/>
  <c r="P175" i="16" s="1" a="1"/>
  <c r="P175" i="16" s="1"/>
  <c r="O176" i="16"/>
  <c r="P176" i="16" s="1" a="1"/>
  <c r="P176" i="16" s="1"/>
  <c r="O177" i="16"/>
  <c r="P177" i="16" s="1" a="1"/>
  <c r="P177" i="16" s="1"/>
  <c r="O178" i="16"/>
  <c r="P178" i="16" s="1" a="1"/>
  <c r="P178" i="16" s="1"/>
  <c r="O179" i="16"/>
  <c r="P179" i="16" s="1" a="1"/>
  <c r="P179" i="16" s="1"/>
  <c r="O180" i="16"/>
  <c r="P180" i="16" a="1"/>
  <c r="P180" i="16" s="1"/>
  <c r="O181" i="16"/>
  <c r="P181" i="16" s="1" a="1"/>
  <c r="P181" i="16" s="1"/>
  <c r="O182" i="16"/>
  <c r="P182" i="16" s="1" a="1"/>
  <c r="P182" i="16" s="1"/>
  <c r="O183" i="16"/>
  <c r="P183" i="16" s="1" a="1"/>
  <c r="P183" i="16" s="1"/>
  <c r="O184" i="16"/>
  <c r="P184" i="16" s="1" a="1"/>
  <c r="P184" i="16" s="1"/>
  <c r="O185" i="16"/>
  <c r="P185" i="16" s="1" a="1"/>
  <c r="P185" i="16" s="1"/>
  <c r="O186" i="16"/>
  <c r="P186" i="16" s="1" a="1"/>
  <c r="P186" i="16" s="1"/>
  <c r="O187" i="16"/>
  <c r="P187" i="16" s="1" a="1"/>
  <c r="P187" i="16" s="1"/>
  <c r="O188" i="16"/>
  <c r="P188" i="16" s="1" a="1"/>
  <c r="P188" i="16" s="1"/>
  <c r="O189" i="16"/>
  <c r="P189" i="16" s="1" a="1"/>
  <c r="P189" i="16" s="1"/>
  <c r="O190" i="16"/>
  <c r="P190" i="16" s="1" a="1"/>
  <c r="P190" i="16" s="1"/>
  <c r="O191" i="16"/>
  <c r="P191" i="16" s="1" a="1"/>
  <c r="P191" i="16" s="1"/>
  <c r="O192" i="16"/>
  <c r="P192" i="16" s="1" a="1"/>
  <c r="P192" i="16" s="1"/>
  <c r="O193" i="16"/>
  <c r="P193" i="16" s="1" a="1"/>
  <c r="P193" i="16" s="1"/>
  <c r="O194" i="16"/>
  <c r="P194" i="16" s="1" a="1"/>
  <c r="P194" i="16" s="1"/>
  <c r="O195" i="16"/>
  <c r="P195" i="16" s="1" a="1"/>
  <c r="P195" i="16" s="1"/>
  <c r="O196" i="16"/>
  <c r="P196" i="16" s="1" a="1"/>
  <c r="P196" i="16" s="1"/>
  <c r="O197" i="16"/>
  <c r="P197" i="16" s="1" a="1"/>
  <c r="P197" i="16" s="1"/>
  <c r="O198" i="16"/>
  <c r="P198" i="16" s="1" a="1"/>
  <c r="P198" i="16" s="1"/>
  <c r="O199" i="16"/>
  <c r="P199" i="16" s="1" a="1"/>
  <c r="P199" i="16" s="1"/>
  <c r="O200" i="16"/>
  <c r="P200" i="16" s="1" a="1"/>
  <c r="P200" i="16" s="1"/>
  <c r="O201" i="16"/>
  <c r="P201" i="16" a="1"/>
  <c r="P201" i="16" s="1"/>
  <c r="O202" i="16"/>
  <c r="P202" i="16" s="1" a="1"/>
  <c r="P202" i="16" s="1"/>
  <c r="O203" i="16"/>
  <c r="P203" i="16" s="1" a="1"/>
  <c r="P203" i="16" s="1"/>
  <c r="O204" i="16"/>
  <c r="P204" i="16" s="1" a="1"/>
  <c r="P204" i="16" s="1"/>
  <c r="O205" i="16"/>
  <c r="P205" i="16" s="1" a="1"/>
  <c r="P205" i="16" s="1"/>
  <c r="O206" i="16"/>
  <c r="P206" i="16" s="1" a="1"/>
  <c r="P206" i="16" s="1"/>
  <c r="O207" i="16"/>
  <c r="P207" i="16" s="1" a="1"/>
  <c r="P207" i="16"/>
  <c r="O208" i="16"/>
  <c r="P208" i="16" s="1" a="1"/>
  <c r="P208" i="16" s="1"/>
  <c r="O209" i="16"/>
  <c r="P209" i="16" s="1" a="1"/>
  <c r="P209" i="16" s="1"/>
  <c r="O210" i="16"/>
  <c r="P210" i="16" s="1" a="1"/>
  <c r="P210" i="16" s="1"/>
  <c r="O211" i="16"/>
  <c r="P211" i="16" a="1"/>
  <c r="P211" i="16" s="1"/>
  <c r="O212" i="16"/>
  <c r="P212" i="16" s="1" a="1"/>
  <c r="P212" i="16" s="1"/>
  <c r="O213" i="16"/>
  <c r="P213" i="16" s="1" a="1"/>
  <c r="P213" i="16" s="1"/>
  <c r="O214" i="16"/>
  <c r="P214" i="16" s="1" a="1"/>
  <c r="P214" i="16" s="1"/>
  <c r="O215" i="16"/>
  <c r="P215" i="16" s="1" a="1"/>
  <c r="P215" i="16"/>
  <c r="O216" i="16"/>
  <c r="P216" i="16" s="1" a="1"/>
  <c r="P216" i="16" s="1"/>
  <c r="O217" i="16"/>
  <c r="P217" i="16" s="1" a="1"/>
  <c r="P217" i="16" s="1"/>
  <c r="O218" i="16"/>
  <c r="P218" i="16" s="1" a="1"/>
  <c r="P218" i="16" s="1"/>
  <c r="O219" i="16"/>
  <c r="P219" i="16" s="1" a="1"/>
  <c r="P219" i="16" s="1"/>
  <c r="O220" i="16"/>
  <c r="P220" i="16" s="1" a="1"/>
  <c r="P220" i="16" s="1"/>
  <c r="O221" i="16"/>
  <c r="P221" i="16" s="1" a="1"/>
  <c r="P221" i="16" s="1"/>
  <c r="O222" i="16"/>
  <c r="P222" i="16" s="1" a="1"/>
  <c r="P222" i="16" s="1"/>
  <c r="O223" i="16"/>
  <c r="P223" i="16" s="1" a="1"/>
  <c r="P223" i="16" s="1"/>
  <c r="O224" i="16"/>
  <c r="P224" i="16" s="1" a="1"/>
  <c r="P224" i="16" s="1"/>
  <c r="O225" i="16"/>
  <c r="P225" i="16" s="1" a="1"/>
  <c r="P225" i="16" s="1"/>
  <c r="O226" i="16"/>
  <c r="P226" i="16" s="1" a="1"/>
  <c r="P226" i="16" s="1"/>
  <c r="O227" i="16"/>
  <c r="P227" i="16" s="1" a="1"/>
  <c r="P227" i="16" s="1"/>
  <c r="O228" i="16"/>
  <c r="P228" i="16" s="1" a="1"/>
  <c r="P228" i="16" s="1"/>
  <c r="O229" i="16"/>
  <c r="P229" i="16" s="1" a="1"/>
  <c r="P229" i="16" s="1"/>
  <c r="O230" i="16"/>
  <c r="P230" i="16" s="1" a="1"/>
  <c r="P230" i="16" s="1"/>
  <c r="O231" i="16"/>
  <c r="P231" i="16" s="1" a="1"/>
  <c r="P231" i="16"/>
  <c r="O232" i="16"/>
  <c r="P232" i="16" s="1" a="1"/>
  <c r="P232" i="16" s="1"/>
  <c r="O233" i="16"/>
  <c r="P233" i="16" a="1"/>
  <c r="P233" i="16" s="1"/>
  <c r="O234" i="16"/>
  <c r="P234" i="16" a="1"/>
  <c r="P234" i="16" s="1"/>
  <c r="O235" i="16"/>
  <c r="P235" i="16" s="1" a="1"/>
  <c r="P235" i="16" s="1"/>
  <c r="O236" i="16"/>
  <c r="P236" i="16" s="1" a="1"/>
  <c r="P236" i="16" s="1"/>
  <c r="O237" i="16"/>
  <c r="P237" i="16" s="1" a="1"/>
  <c r="P237" i="16" s="1"/>
  <c r="O238" i="16"/>
  <c r="P238" i="16" s="1" a="1"/>
  <c r="P238" i="16" s="1"/>
  <c r="O239" i="16"/>
  <c r="P239" i="16" s="1" a="1"/>
  <c r="P239" i="16" s="1"/>
  <c r="O240" i="16"/>
  <c r="P240" i="16" s="1" a="1"/>
  <c r="P240" i="16" s="1"/>
  <c r="O241" i="16"/>
  <c r="P241" i="16" a="1"/>
  <c r="P241" i="16" s="1"/>
  <c r="O242" i="16"/>
  <c r="P242" i="16" a="1"/>
  <c r="P242" i="16" s="1"/>
  <c r="O243" i="16"/>
  <c r="P243" i="16" a="1"/>
  <c r="P243" i="16" s="1"/>
  <c r="O244" i="16"/>
  <c r="P244" i="16" s="1" a="1"/>
  <c r="P244" i="16" s="1"/>
  <c r="O245" i="16"/>
  <c r="P245" i="16" s="1" a="1"/>
  <c r="P245" i="16" s="1"/>
  <c r="O246" i="16"/>
  <c r="P246" i="16" s="1" a="1"/>
  <c r="P246" i="16" s="1"/>
  <c r="O247" i="16"/>
  <c r="P247" i="16" s="1" a="1"/>
  <c r="P247" i="16" s="1"/>
  <c r="O248" i="16"/>
  <c r="P248" i="16" s="1" a="1"/>
  <c r="P248" i="16" s="1"/>
  <c r="O249" i="16"/>
  <c r="P249" i="16" s="1" a="1"/>
  <c r="P249" i="16" s="1"/>
  <c r="O250" i="16"/>
  <c r="P250" i="16" s="1" a="1"/>
  <c r="P250" i="16" s="1"/>
  <c r="O251" i="16"/>
  <c r="P251" i="16" a="1"/>
  <c r="P251" i="16" s="1"/>
  <c r="O252" i="16"/>
  <c r="P252" i="16" s="1" a="1"/>
  <c r="P252" i="16" s="1"/>
  <c r="O253" i="16"/>
  <c r="P253" i="16" s="1" a="1"/>
  <c r="P253" i="16" s="1"/>
  <c r="O254" i="16"/>
  <c r="P254" i="16" s="1" a="1"/>
  <c r="P254" i="16" s="1"/>
  <c r="O255" i="16"/>
  <c r="P255" i="16" s="1" a="1"/>
  <c r="P255" i="16" s="1"/>
  <c r="O256" i="16"/>
  <c r="P256" i="16" s="1" a="1"/>
  <c r="P256" i="16" s="1"/>
  <c r="O257" i="16"/>
  <c r="P257" i="16" s="1" a="1"/>
  <c r="P257" i="16" s="1"/>
  <c r="O258" i="16"/>
  <c r="P258" i="16" s="1" a="1"/>
  <c r="P258" i="16" s="1"/>
  <c r="O259" i="16"/>
  <c r="P259" i="16" s="1" a="1"/>
  <c r="P259" i="16" s="1"/>
  <c r="O260" i="16"/>
  <c r="P260" i="16" a="1"/>
  <c r="P260" i="16" s="1"/>
  <c r="O261" i="16"/>
  <c r="P261" i="16" s="1" a="1"/>
  <c r="P261" i="16" s="1"/>
  <c r="O262" i="16"/>
  <c r="P262" i="16" s="1" a="1"/>
  <c r="P262" i="16" s="1"/>
  <c r="O263" i="16"/>
  <c r="P263" i="16" s="1" a="1"/>
  <c r="P263" i="16" s="1"/>
  <c r="O264" i="16"/>
  <c r="P264" i="16" s="1" a="1"/>
  <c r="P264" i="16" s="1"/>
  <c r="O265" i="16"/>
  <c r="P265" i="16" s="1" a="1"/>
  <c r="P265" i="16" s="1"/>
  <c r="O266" i="16"/>
  <c r="P266" i="16" s="1" a="1"/>
  <c r="P266" i="16" s="1"/>
  <c r="O267" i="16"/>
  <c r="P267" i="16" s="1" a="1"/>
  <c r="P267" i="16" s="1"/>
  <c r="O268" i="16"/>
  <c r="P268" i="16" s="1" a="1"/>
  <c r="P268" i="16" s="1"/>
  <c r="O269" i="16"/>
  <c r="P269" i="16" s="1" a="1"/>
  <c r="P269" i="16" s="1"/>
  <c r="O270" i="16"/>
  <c r="P270" i="16" s="1" a="1"/>
  <c r="P270" i="16" s="1"/>
  <c r="O271" i="16"/>
  <c r="P271" i="16" s="1" a="1"/>
  <c r="P271" i="16" s="1"/>
  <c r="O272" i="16"/>
  <c r="P272" i="16" s="1" a="1"/>
  <c r="P272" i="16" s="1"/>
  <c r="O273" i="16"/>
  <c r="P273" i="16" a="1"/>
  <c r="P273" i="16" s="1"/>
  <c r="O274" i="16"/>
  <c r="P274" i="16" a="1"/>
  <c r="P274" i="16" s="1"/>
  <c r="O275" i="16"/>
  <c r="P275" i="16" a="1"/>
  <c r="P275" i="16" s="1"/>
  <c r="O276" i="16"/>
  <c r="P276" i="16" s="1" a="1"/>
  <c r="P276" i="16" s="1"/>
  <c r="O277" i="16"/>
  <c r="P277" i="16" s="1" a="1"/>
  <c r="P277" i="16" s="1"/>
  <c r="O278" i="16"/>
  <c r="P278" i="16" s="1" a="1"/>
  <c r="P278" i="16" s="1"/>
  <c r="O279" i="16"/>
  <c r="P279" i="16" s="1" a="1"/>
  <c r="P279" i="16" s="1"/>
  <c r="O280" i="16"/>
  <c r="P280" i="16" s="1" a="1"/>
  <c r="P280" i="16" s="1"/>
  <c r="O281" i="16"/>
  <c r="P281" i="16" a="1"/>
  <c r="P281" i="16" s="1"/>
  <c r="O282" i="16"/>
  <c r="P282" i="16" s="1" a="1"/>
  <c r="P282" i="16" s="1"/>
  <c r="O283" i="16"/>
  <c r="P283" i="16" a="1"/>
  <c r="P283" i="16" s="1"/>
  <c r="O284" i="16"/>
  <c r="P284" i="16" s="1" a="1"/>
  <c r="P284" i="16" s="1"/>
  <c r="O285" i="16"/>
  <c r="P285" i="16" s="1" a="1"/>
  <c r="P285" i="16" s="1"/>
  <c r="O286" i="16"/>
  <c r="P286" i="16" s="1" a="1"/>
  <c r="P286" i="16" s="1"/>
  <c r="O287" i="16"/>
  <c r="P287" i="16" s="1" a="1"/>
  <c r="P287" i="16" s="1"/>
  <c r="O288" i="16"/>
  <c r="P288" i="16" s="1" a="1"/>
  <c r="P288" i="16" s="1"/>
  <c r="O289" i="16"/>
  <c r="P289" i="16" s="1" a="1"/>
  <c r="P289" i="16" s="1"/>
  <c r="O290" i="16"/>
  <c r="P290" i="16" s="1" a="1"/>
  <c r="P290" i="16" s="1"/>
  <c r="O291" i="16"/>
  <c r="P291" i="16" s="1" a="1"/>
  <c r="P291" i="16" s="1"/>
  <c r="O292" i="16"/>
  <c r="P292" i="16" s="1" a="1"/>
  <c r="P292" i="16" s="1"/>
  <c r="O293" i="16"/>
  <c r="P293" i="16" s="1" a="1"/>
  <c r="P293" i="16" s="1"/>
  <c r="O294" i="16"/>
  <c r="P294" i="16" s="1" a="1"/>
  <c r="P294" i="16"/>
  <c r="O295" i="16"/>
  <c r="P295" i="16" s="1" a="1"/>
  <c r="P295" i="16" s="1"/>
  <c r="O296" i="16"/>
  <c r="P296" i="16" s="1" a="1"/>
  <c r="P296" i="16" s="1"/>
  <c r="O297" i="16"/>
  <c r="P297" i="16" s="1" a="1"/>
  <c r="P297" i="16" s="1"/>
  <c r="O298" i="16"/>
  <c r="P298" i="16" s="1" a="1"/>
  <c r="P298" i="16" s="1"/>
  <c r="O299" i="16"/>
  <c r="P299" i="16" s="1" a="1"/>
  <c r="P299" i="16" s="1"/>
  <c r="O300" i="16"/>
  <c r="P300" i="16" a="1"/>
  <c r="P300" i="16" s="1"/>
  <c r="O301" i="16"/>
  <c r="P301" i="16" s="1" a="1"/>
  <c r="P301" i="16" s="1"/>
  <c r="O302" i="16"/>
  <c r="P302" i="16" s="1" a="1"/>
  <c r="P302" i="16" s="1"/>
  <c r="O303" i="16"/>
  <c r="P303" i="16" s="1" a="1"/>
  <c r="P303" i="16" s="1"/>
  <c r="O304" i="16"/>
  <c r="P304" i="16" s="1" a="1"/>
  <c r="P304" i="16" s="1"/>
  <c r="O305" i="16"/>
  <c r="P305" i="16" s="1" a="1"/>
  <c r="P305" i="16" s="1"/>
  <c r="O306" i="16"/>
  <c r="P306" i="16" s="1" a="1"/>
  <c r="P306" i="16" s="1"/>
  <c r="O307" i="16"/>
  <c r="P307" i="16" a="1"/>
  <c r="P307" i="16" s="1"/>
  <c r="O308" i="16"/>
  <c r="P308" i="16" s="1" a="1"/>
  <c r="P308" i="16" s="1"/>
  <c r="O309" i="16"/>
  <c r="P309" i="16" s="1" a="1"/>
  <c r="P309" i="16" s="1"/>
  <c r="O310" i="16"/>
  <c r="P310" i="16" s="1" a="1"/>
  <c r="P310" i="16" s="1"/>
  <c r="O311" i="16"/>
  <c r="P311" i="16" s="1" a="1"/>
  <c r="P311" i="16" s="1"/>
  <c r="O312" i="16"/>
  <c r="P312" i="16" s="1" a="1"/>
  <c r="P312" i="16" s="1"/>
  <c r="O313" i="16"/>
  <c r="P313" i="16" s="1" a="1"/>
  <c r="P313" i="16" s="1"/>
  <c r="O314" i="16"/>
  <c r="P314" i="16" s="1" a="1"/>
  <c r="P314" i="16" s="1"/>
  <c r="O315" i="16"/>
  <c r="P315" i="16" s="1" a="1"/>
  <c r="P315" i="16" s="1"/>
  <c r="O316" i="16"/>
  <c r="P316" i="16" s="1" a="1"/>
  <c r="P316" i="16" s="1"/>
  <c r="O317" i="16"/>
  <c r="P317" i="16" s="1" a="1"/>
  <c r="P317" i="16" s="1"/>
  <c r="O318" i="16"/>
  <c r="P318" i="16" s="1" a="1"/>
  <c r="P318" i="16" s="1"/>
  <c r="O319" i="16"/>
  <c r="P319" i="16" s="1" a="1"/>
  <c r="P319" i="16"/>
  <c r="O320" i="16"/>
  <c r="P320" i="16" s="1" a="1"/>
  <c r="P320" i="16" s="1"/>
  <c r="O321" i="16"/>
  <c r="P321" i="16" a="1"/>
  <c r="P321" i="16" s="1"/>
  <c r="O322" i="16"/>
  <c r="P322" i="16" s="1" a="1"/>
  <c r="P322" i="16" s="1"/>
  <c r="O323" i="16"/>
  <c r="P323" i="16" s="1" a="1"/>
  <c r="P323" i="16" s="1"/>
  <c r="O324" i="16"/>
  <c r="P324" i="16" s="1" a="1"/>
  <c r="P324" i="16" s="1"/>
  <c r="O325" i="16"/>
  <c r="P325" i="16" s="1" a="1"/>
  <c r="P325" i="16" s="1"/>
  <c r="O326" i="16"/>
  <c r="P326" i="16" s="1" a="1"/>
  <c r="P326" i="16" s="1"/>
  <c r="O327" i="16"/>
  <c r="P327" i="16" s="1" a="1"/>
  <c r="P327" i="16" s="1"/>
  <c r="O328" i="16"/>
  <c r="P328" i="16" s="1" a="1"/>
  <c r="P328" i="16" s="1"/>
  <c r="O329" i="16"/>
  <c r="P329" i="16" s="1" a="1"/>
  <c r="P329" i="16" s="1"/>
  <c r="O330" i="16"/>
  <c r="P330" i="16" s="1" a="1"/>
  <c r="P330" i="16" s="1"/>
  <c r="O331" i="16"/>
  <c r="P331" i="16" a="1"/>
  <c r="P331" i="16" s="1"/>
  <c r="O332" i="16"/>
  <c r="P332" i="16" s="1" a="1"/>
  <c r="P332" i="16" s="1"/>
  <c r="O333" i="16"/>
  <c r="P333" i="16" a="1"/>
  <c r="P333" i="16" s="1"/>
  <c r="O334" i="16"/>
  <c r="P334" i="16" s="1" a="1"/>
  <c r="P334" i="16" s="1"/>
  <c r="O335" i="16"/>
  <c r="P335" i="16" s="1" a="1"/>
  <c r="P335" i="16" s="1"/>
  <c r="O336" i="16"/>
  <c r="P336" i="16" s="1" a="1"/>
  <c r="P336" i="16" s="1"/>
  <c r="O337" i="16"/>
  <c r="P337" i="16" s="1" a="1"/>
  <c r="P337" i="16" s="1"/>
  <c r="O338" i="16"/>
  <c r="P338" i="16" s="1" a="1"/>
  <c r="P338" i="16" s="1"/>
  <c r="O339" i="16"/>
  <c r="P339" i="16" s="1" a="1"/>
  <c r="P339" i="16" s="1"/>
  <c r="O340" i="16"/>
  <c r="P340" i="16" a="1"/>
  <c r="P340" i="16" s="1"/>
  <c r="O341" i="16"/>
  <c r="P341" i="16" s="1" a="1"/>
  <c r="P341" i="16" s="1"/>
  <c r="O342" i="16"/>
  <c r="P342" i="16" s="1" a="1"/>
  <c r="P342" i="16" s="1"/>
  <c r="O343" i="16"/>
  <c r="P343" i="16" a="1"/>
  <c r="P343" i="16" s="1"/>
  <c r="O344" i="16"/>
  <c r="P344" i="16" s="1" a="1"/>
  <c r="P344" i="16" s="1"/>
  <c r="O345" i="16"/>
  <c r="P345" i="16" s="1" a="1"/>
  <c r="P345" i="16" s="1"/>
  <c r="O346" i="16"/>
  <c r="P346" i="16" s="1" a="1"/>
  <c r="P346" i="16" s="1"/>
  <c r="O347" i="16"/>
  <c r="P347" i="16" s="1" a="1"/>
  <c r="P347" i="16" s="1"/>
  <c r="O348" i="16"/>
  <c r="P348" i="16" a="1"/>
  <c r="P348" i="16" s="1"/>
  <c r="O349" i="16"/>
  <c r="P349" i="16" s="1" a="1"/>
  <c r="P349" i="16" s="1"/>
  <c r="O350" i="16"/>
  <c r="P350" i="16" s="1" a="1"/>
  <c r="P350" i="16" s="1"/>
  <c r="O351" i="16"/>
  <c r="P351" i="16" s="1" a="1"/>
  <c r="P351" i="16" s="1"/>
  <c r="O352" i="16"/>
  <c r="P352" i="16" s="1" a="1"/>
  <c r="P352" i="16" s="1"/>
  <c r="O353" i="16"/>
  <c r="P353" i="16" s="1" a="1"/>
  <c r="P353" i="16" s="1"/>
  <c r="O354" i="16"/>
  <c r="P354" i="16" s="1" a="1"/>
  <c r="P354" i="16" s="1"/>
  <c r="O355" i="16"/>
  <c r="P355" i="16" s="1" a="1"/>
  <c r="P355" i="16" s="1"/>
  <c r="O356" i="16"/>
  <c r="P356" i="16" s="1" a="1"/>
  <c r="P356" i="16" s="1"/>
  <c r="O357" i="16"/>
  <c r="P357" i="16" s="1" a="1"/>
  <c r="P357" i="16" s="1"/>
  <c r="O358" i="16"/>
  <c r="P358" i="16" s="1" a="1"/>
  <c r="P358" i="16" s="1"/>
  <c r="O359" i="16"/>
  <c r="P359" i="16" s="1" a="1"/>
  <c r="P359" i="16" s="1"/>
  <c r="O360" i="16"/>
  <c r="P360" i="16" s="1" a="1"/>
  <c r="P360" i="16" s="1"/>
  <c r="O361" i="16"/>
  <c r="P361" i="16" s="1" a="1"/>
  <c r="P361" i="16" s="1"/>
  <c r="O362" i="16"/>
  <c r="P362" i="16" s="1" a="1"/>
  <c r="P362" i="16" s="1"/>
  <c r="O363" i="16"/>
  <c r="P363" i="16" s="1" a="1"/>
  <c r="P363" i="16" s="1"/>
  <c r="O364" i="16"/>
  <c r="P364" i="16" s="1" a="1"/>
  <c r="P364" i="16" s="1"/>
  <c r="O365" i="16"/>
  <c r="P365" i="16" s="1" a="1"/>
  <c r="P365" i="16" s="1"/>
  <c r="O366" i="16"/>
  <c r="P366" i="16" s="1" a="1"/>
  <c r="P366" i="16" s="1"/>
  <c r="O367" i="16"/>
  <c r="P367" i="16" s="1" a="1"/>
  <c r="P367" i="16" s="1"/>
  <c r="O368" i="16"/>
  <c r="P368" i="16" s="1" a="1"/>
  <c r="P368" i="16" s="1"/>
  <c r="O369" i="16"/>
  <c r="P369" i="16" s="1" a="1"/>
  <c r="P369" i="16" s="1"/>
  <c r="O370" i="16"/>
  <c r="P370" i="16" s="1" a="1"/>
  <c r="P370" i="16" s="1"/>
  <c r="O371" i="16"/>
  <c r="P371" i="16" s="1" a="1"/>
  <c r="P371" i="16" s="1"/>
  <c r="O372" i="16"/>
  <c r="P372" i="16" s="1" a="1"/>
  <c r="P372" i="16" s="1"/>
  <c r="O373" i="16"/>
  <c r="P373" i="16" s="1" a="1"/>
  <c r="P373" i="16" s="1"/>
  <c r="O374" i="16"/>
  <c r="P374" i="16" s="1" a="1"/>
  <c r="P374" i="16" s="1"/>
  <c r="O375" i="16"/>
  <c r="P375" i="16" s="1" a="1"/>
  <c r="P375" i="16" s="1"/>
  <c r="O376" i="16"/>
  <c r="P376" i="16" s="1" a="1"/>
  <c r="P376" i="16" s="1"/>
  <c r="O377" i="16"/>
  <c r="P377" i="16" s="1" a="1"/>
  <c r="P377" i="16" s="1"/>
  <c r="O378" i="16"/>
  <c r="P378" i="16" s="1" a="1"/>
  <c r="P378" i="16" s="1"/>
  <c r="O379" i="16"/>
  <c r="P379" i="16" s="1" a="1"/>
  <c r="P379" i="16" s="1"/>
  <c r="O380" i="16"/>
  <c r="P380" i="16" s="1" a="1"/>
  <c r="P380" i="16" s="1"/>
  <c r="O381" i="16"/>
  <c r="P381" i="16" s="1" a="1"/>
  <c r="P381" i="16" s="1"/>
  <c r="O382" i="16"/>
  <c r="P382" i="16" s="1" a="1"/>
  <c r="P382" i="16" s="1"/>
  <c r="O383" i="16"/>
  <c r="P383" i="16" s="1" a="1"/>
  <c r="P383" i="16" s="1"/>
  <c r="O384" i="16"/>
  <c r="P384" i="16" s="1" a="1"/>
  <c r="P384" i="16" s="1"/>
  <c r="O385" i="16"/>
  <c r="P385" i="16" s="1" a="1"/>
  <c r="P385" i="16" s="1"/>
  <c r="O386" i="16"/>
  <c r="P386" i="16" s="1" a="1"/>
  <c r="P386" i="16" s="1"/>
  <c r="O387" i="16"/>
  <c r="P387" i="16" s="1" a="1"/>
  <c r="P387" i="16" s="1"/>
  <c r="O388" i="16"/>
  <c r="P388" i="16" s="1" a="1"/>
  <c r="P388" i="16" s="1"/>
  <c r="O389" i="16"/>
  <c r="P389" i="16" s="1" a="1"/>
  <c r="P389" i="16" s="1"/>
  <c r="O390" i="16"/>
  <c r="P390" i="16" s="1" a="1"/>
  <c r="P390" i="16" s="1"/>
  <c r="O391" i="16"/>
  <c r="P391" i="16" a="1"/>
  <c r="P391" i="16" s="1"/>
  <c r="O392" i="16"/>
  <c r="P392" i="16" s="1" a="1"/>
  <c r="P392" i="16" s="1"/>
  <c r="O393" i="16"/>
  <c r="P393" i="16" s="1" a="1"/>
  <c r="P393" i="16" s="1"/>
  <c r="O394" i="16"/>
  <c r="P394" i="16" s="1" a="1"/>
  <c r="P394" i="16" s="1"/>
  <c r="O395" i="16"/>
  <c r="P395" i="16" s="1" a="1"/>
  <c r="P395" i="16" s="1"/>
  <c r="O396" i="16"/>
  <c r="P396" i="16" a="1"/>
  <c r="P396" i="16" s="1"/>
  <c r="O397" i="16"/>
  <c r="P397" i="16" s="1" a="1"/>
  <c r="P397" i="16" s="1"/>
  <c r="O398" i="16"/>
  <c r="P398" i="16" a="1"/>
  <c r="P398" i="16" s="1"/>
  <c r="O399" i="16"/>
  <c r="P399" i="16" s="1" a="1"/>
  <c r="P399" i="16" s="1"/>
  <c r="O400" i="16"/>
  <c r="P400" i="16" s="1" a="1"/>
  <c r="P400" i="16" s="1"/>
  <c r="O401" i="16"/>
  <c r="P401" i="16" s="1" a="1"/>
  <c r="P401" i="16" s="1"/>
  <c r="O402" i="16"/>
  <c r="P402" i="16" s="1" a="1"/>
  <c r="P402" i="16" s="1"/>
  <c r="O403" i="16"/>
  <c r="P403" i="16" s="1" a="1"/>
  <c r="P403" i="16" s="1"/>
  <c r="O404" i="16"/>
  <c r="P404" i="16" s="1" a="1"/>
  <c r="P404" i="16" s="1"/>
  <c r="O405" i="16"/>
  <c r="P405" i="16" s="1" a="1"/>
  <c r="P405" i="16" s="1"/>
  <c r="O406" i="16"/>
  <c r="P406" i="16" a="1"/>
  <c r="P406" i="16" s="1"/>
  <c r="O407" i="16"/>
  <c r="P407" i="16" s="1" a="1"/>
  <c r="P407" i="16" s="1"/>
  <c r="O408" i="16"/>
  <c r="P408" i="16" s="1" a="1"/>
  <c r="P408" i="16" s="1"/>
  <c r="O409" i="16"/>
  <c r="P409" i="16" s="1" a="1"/>
  <c r="P409" i="16" s="1"/>
  <c r="O410" i="16"/>
  <c r="P410" i="16" s="1" a="1"/>
  <c r="P410" i="16" s="1"/>
  <c r="O411" i="16"/>
  <c r="P411" i="16" s="1" a="1"/>
  <c r="P411" i="16" s="1"/>
  <c r="O412" i="16"/>
  <c r="P412" i="16" s="1" a="1"/>
  <c r="P412" i="16" s="1"/>
  <c r="O413" i="16"/>
  <c r="P413" i="16" s="1" a="1"/>
  <c r="P413" i="16" s="1"/>
  <c r="O414" i="16"/>
  <c r="P414" i="16" a="1"/>
  <c r="P414" i="16" s="1"/>
  <c r="O415" i="16"/>
  <c r="P415" i="16" s="1" a="1"/>
  <c r="P415" i="16" s="1"/>
  <c r="O416" i="16"/>
  <c r="P416" i="16" s="1" a="1"/>
  <c r="P416" i="16" s="1"/>
  <c r="O417" i="16"/>
  <c r="P417" i="16" s="1" a="1"/>
  <c r="P417" i="16" s="1"/>
  <c r="O418" i="16"/>
  <c r="P418" i="16" s="1" a="1"/>
  <c r="P418" i="16" s="1"/>
  <c r="O419" i="16"/>
  <c r="P419" i="16" s="1" a="1"/>
  <c r="P419" i="16" s="1"/>
  <c r="O420" i="16"/>
  <c r="P420" i="16" s="1" a="1"/>
  <c r="P420" i="16" s="1"/>
  <c r="O421" i="16"/>
  <c r="P421" i="16" s="1" a="1"/>
  <c r="P421" i="16" s="1"/>
  <c r="O422" i="16"/>
  <c r="P422" i="16" a="1"/>
  <c r="P422" i="16" s="1"/>
  <c r="O423" i="16"/>
  <c r="P423" i="16" s="1" a="1"/>
  <c r="P423" i="16" s="1"/>
  <c r="O424" i="16"/>
  <c r="P424" i="16" s="1" a="1"/>
  <c r="P424" i="16" s="1"/>
  <c r="O425" i="16"/>
  <c r="P425" i="16" s="1" a="1"/>
  <c r="P425" i="16" s="1"/>
  <c r="O426" i="16"/>
  <c r="P426" i="16" s="1" a="1"/>
  <c r="P426" i="16" s="1"/>
  <c r="O427" i="16"/>
  <c r="P427" i="16" s="1" a="1"/>
  <c r="P427" i="16" s="1"/>
  <c r="O428" i="16"/>
  <c r="P428" i="16" s="1" a="1"/>
  <c r="P428" i="16" s="1"/>
  <c r="O429" i="16"/>
  <c r="P429" i="16" s="1" a="1"/>
  <c r="P429" i="16" s="1"/>
  <c r="O430" i="16"/>
  <c r="P430" i="16" s="1" a="1"/>
  <c r="P430" i="16" s="1"/>
  <c r="O431" i="16"/>
  <c r="P431" i="16" s="1" a="1"/>
  <c r="P431" i="16" s="1"/>
  <c r="O432" i="16"/>
  <c r="P432" i="16" s="1" a="1"/>
  <c r="P432" i="16" s="1"/>
  <c r="O433" i="16"/>
  <c r="P433" i="16" s="1" a="1"/>
  <c r="P433" i="16" s="1"/>
  <c r="O434" i="16"/>
  <c r="P434" i="16" s="1" a="1"/>
  <c r="P434" i="16" s="1"/>
  <c r="O435" i="16"/>
  <c r="P435" i="16" s="1" a="1"/>
  <c r="P435" i="16" s="1"/>
  <c r="O436" i="16"/>
  <c r="P436" i="16" s="1" a="1"/>
  <c r="P436" i="16" s="1"/>
  <c r="O437" i="16"/>
  <c r="P437" i="16" s="1" a="1"/>
  <c r="P437" i="16" s="1"/>
  <c r="O438" i="16"/>
  <c r="P438" i="16" s="1" a="1"/>
  <c r="P438" i="16" s="1"/>
  <c r="O439" i="16"/>
  <c r="P439" i="16" s="1" a="1"/>
  <c r="P439" i="16" s="1"/>
  <c r="O440" i="16"/>
  <c r="P440" i="16" s="1" a="1"/>
  <c r="P440" i="16" s="1"/>
  <c r="O441" i="16"/>
  <c r="P441" i="16" s="1" a="1"/>
  <c r="P441" i="16" s="1"/>
  <c r="O442" i="16"/>
  <c r="P442" i="16" s="1" a="1"/>
  <c r="P442" i="16" s="1"/>
  <c r="O443" i="16"/>
  <c r="P443" i="16" s="1" a="1"/>
  <c r="P443" i="16" s="1"/>
  <c r="O444" i="16"/>
  <c r="P444" i="16" s="1" a="1"/>
  <c r="P444" i="16" s="1"/>
  <c r="O445" i="16"/>
  <c r="P445" i="16" s="1" a="1"/>
  <c r="P445" i="16" s="1"/>
  <c r="O446" i="16"/>
  <c r="P446" i="16" s="1" a="1"/>
  <c r="P446" i="16" s="1"/>
  <c r="O447" i="16"/>
  <c r="P447" i="16" s="1" a="1"/>
  <c r="P447" i="16" s="1"/>
  <c r="O448" i="16"/>
  <c r="P448" i="16" s="1" a="1"/>
  <c r="P448" i="16" s="1"/>
  <c r="O449" i="16"/>
  <c r="P449" i="16" s="1" a="1"/>
  <c r="P449" i="16" s="1"/>
  <c r="O450" i="16"/>
  <c r="P450" i="16" s="1" a="1"/>
  <c r="P450" i="16" s="1"/>
  <c r="O451" i="16"/>
  <c r="P451" i="16" s="1" a="1"/>
  <c r="P451" i="16" s="1"/>
  <c r="O452" i="16"/>
  <c r="P452" i="16" s="1" a="1"/>
  <c r="P452" i="16" s="1"/>
  <c r="O453" i="16"/>
  <c r="P453" i="16" s="1" a="1"/>
  <c r="P453" i="16" s="1"/>
  <c r="O454" i="16"/>
  <c r="P454" i="16" a="1"/>
  <c r="P454" i="16" s="1"/>
  <c r="O455" i="16"/>
  <c r="P455" i="16" s="1" a="1"/>
  <c r="P455" i="16" s="1"/>
  <c r="O456" i="16"/>
  <c r="P456" i="16" s="1" a="1"/>
  <c r="P456" i="16" s="1"/>
  <c r="O457" i="16"/>
  <c r="P457" i="16" s="1" a="1"/>
  <c r="P457" i="16" s="1"/>
  <c r="O458" i="16"/>
  <c r="P458" i="16" s="1" a="1"/>
  <c r="P458" i="16" s="1"/>
  <c r="O459" i="16"/>
  <c r="P459" i="16" s="1" a="1"/>
  <c r="P459" i="16" s="1"/>
  <c r="O460" i="16"/>
  <c r="P460" i="16" s="1" a="1"/>
  <c r="P460" i="16" s="1"/>
  <c r="O461" i="16"/>
  <c r="P461" i="16" s="1" a="1"/>
  <c r="P461" i="16" s="1"/>
  <c r="O462" i="16"/>
  <c r="P462" i="16" s="1" a="1"/>
  <c r="P462" i="16" s="1"/>
  <c r="O463" i="16"/>
  <c r="P463" i="16" s="1" a="1"/>
  <c r="P463" i="16" s="1"/>
  <c r="O464" i="16"/>
  <c r="P464" i="16" s="1" a="1"/>
  <c r="P464" i="16" s="1"/>
  <c r="O465" i="16"/>
  <c r="P465" i="16" s="1" a="1"/>
  <c r="P465" i="16" s="1"/>
  <c r="O466" i="16"/>
  <c r="P466" i="16" s="1" a="1"/>
  <c r="P466" i="16" s="1"/>
  <c r="O467" i="16"/>
  <c r="P467" i="16" s="1" a="1"/>
  <c r="P467" i="16" s="1"/>
  <c r="O468" i="16"/>
  <c r="P468" i="16" s="1" a="1"/>
  <c r="P468" i="16" s="1"/>
  <c r="O469" i="16"/>
  <c r="P469" i="16" a="1"/>
  <c r="P469" i="16" s="1"/>
  <c r="O470" i="16"/>
  <c r="P470" i="16" s="1" a="1"/>
  <c r="P470" i="16" s="1"/>
  <c r="O471" i="16"/>
  <c r="P471" i="16" s="1" a="1"/>
  <c r="P471" i="16" s="1"/>
  <c r="O472" i="16"/>
  <c r="P472" i="16" s="1" a="1"/>
  <c r="P472" i="16" s="1"/>
  <c r="O473" i="16"/>
  <c r="P473" i="16" s="1" a="1"/>
  <c r="P473" i="16" s="1"/>
  <c r="O474" i="16"/>
  <c r="P474" i="16" s="1" a="1"/>
  <c r="P474" i="16" s="1"/>
  <c r="O475" i="16"/>
  <c r="P475" i="16" s="1" a="1"/>
  <c r="P475" i="16" s="1"/>
  <c r="O476" i="16"/>
  <c r="P476" i="16" s="1" a="1"/>
  <c r="P476" i="16" s="1"/>
  <c r="O477" i="16"/>
  <c r="P477" i="16" s="1" a="1"/>
  <c r="P477" i="16" s="1"/>
  <c r="O478" i="16"/>
  <c r="P478" i="16" s="1" a="1"/>
  <c r="P478" i="16" s="1"/>
  <c r="O479" i="16"/>
  <c r="P479" i="16" s="1" a="1"/>
  <c r="P479" i="16" s="1"/>
  <c r="O480" i="16"/>
  <c r="P480" i="16" s="1" a="1"/>
  <c r="P480" i="16" s="1"/>
  <c r="O481" i="16"/>
  <c r="P481" i="16" s="1" a="1"/>
  <c r="P481" i="16" s="1"/>
  <c r="O482" i="16"/>
  <c r="P482" i="16" s="1" a="1"/>
  <c r="P482" i="16" s="1"/>
  <c r="O483" i="16"/>
  <c r="P483" i="16" s="1" a="1"/>
  <c r="P483" i="16" s="1"/>
  <c r="O484" i="16"/>
  <c r="P484" i="16" a="1"/>
  <c r="P484" i="16" s="1"/>
  <c r="O485" i="16"/>
  <c r="P485" i="16" s="1" a="1"/>
  <c r="P485" i="16" s="1"/>
  <c r="O486" i="16"/>
  <c r="P486" i="16" s="1" a="1"/>
  <c r="P486" i="16" s="1"/>
  <c r="O487" i="16"/>
  <c r="P487" i="16" s="1" a="1"/>
  <c r="P487" i="16" s="1"/>
  <c r="O488" i="16"/>
  <c r="P488" i="16" s="1" a="1"/>
  <c r="P488" i="16" s="1"/>
  <c r="O489" i="16"/>
  <c r="P489" i="16" s="1" a="1"/>
  <c r="P489" i="16" s="1"/>
  <c r="O490" i="16"/>
  <c r="P490" i="16" s="1" a="1"/>
  <c r="P490" i="16" s="1"/>
  <c r="O491" i="16"/>
  <c r="P491" i="16" s="1" a="1"/>
  <c r="P491" i="16" s="1"/>
  <c r="O492" i="16"/>
  <c r="P492" i="16" s="1" a="1"/>
  <c r="P492" i="16" s="1"/>
  <c r="O493" i="16"/>
  <c r="P493" i="16" s="1" a="1"/>
  <c r="P493" i="16" s="1"/>
  <c r="O494" i="16"/>
  <c r="P494" i="16" s="1" a="1"/>
  <c r="P494" i="16" s="1"/>
  <c r="O495" i="16"/>
  <c r="P495" i="16" s="1" a="1"/>
  <c r="P495" i="16" s="1"/>
  <c r="O496" i="16"/>
  <c r="P496" i="16" s="1" a="1"/>
  <c r="P496" i="16" s="1"/>
  <c r="O497" i="16"/>
  <c r="P497" i="16" s="1" a="1"/>
  <c r="P497" i="16" s="1"/>
  <c r="O498" i="16"/>
  <c r="P498" i="16" s="1" a="1"/>
  <c r="P498" i="16" s="1"/>
  <c r="O499" i="16"/>
  <c r="P499" i="16" s="1" a="1"/>
  <c r="P499" i="16" s="1"/>
  <c r="O500" i="16"/>
  <c r="P500" i="16" s="1" a="1"/>
  <c r="P500" i="16" s="1"/>
  <c r="O501" i="16"/>
  <c r="P501" i="16" s="1" a="1"/>
  <c r="P501" i="16" s="1"/>
  <c r="O3" i="17"/>
  <c r="P3" i="17" s="1" a="1"/>
  <c r="P3" i="17" s="1"/>
  <c r="O4" i="17"/>
  <c r="P4" i="17" s="1" a="1"/>
  <c r="P4" i="17" s="1"/>
  <c r="O5" i="17"/>
  <c r="P5" i="17" s="1" a="1"/>
  <c r="P5" i="17" s="1"/>
  <c r="O6" i="17"/>
  <c r="P6" i="17" s="1" a="1"/>
  <c r="P6" i="17" s="1"/>
  <c r="O7" i="17"/>
  <c r="P7" i="17" s="1" a="1"/>
  <c r="P7" i="17" s="1"/>
  <c r="O8" i="17"/>
  <c r="P8" i="17" s="1" a="1"/>
  <c r="P8" i="17" s="1"/>
  <c r="O9" i="17"/>
  <c r="P9" i="17" a="1"/>
  <c r="P9" i="17" s="1"/>
  <c r="O10" i="17"/>
  <c r="P10" i="17" s="1" a="1"/>
  <c r="P10" i="17" s="1"/>
  <c r="O11" i="17"/>
  <c r="P11" i="17" s="1" a="1"/>
  <c r="P11" i="17" s="1"/>
  <c r="O12" i="17"/>
  <c r="P12" i="17" s="1" a="1"/>
  <c r="P12" i="17" s="1"/>
  <c r="O13" i="17"/>
  <c r="P13" i="17" s="1" a="1"/>
  <c r="P13" i="17" s="1"/>
  <c r="O14" i="17"/>
  <c r="P14" i="17" s="1" a="1"/>
  <c r="P14" i="17" s="1"/>
  <c r="O15" i="17"/>
  <c r="P15" i="17" s="1" a="1"/>
  <c r="P15" i="17" s="1"/>
  <c r="O16" i="17"/>
  <c r="P16" i="17" s="1" a="1"/>
  <c r="P16" i="17" s="1"/>
  <c r="O17" i="17"/>
  <c r="P17" i="17" s="1" a="1"/>
  <c r="P17" i="17" s="1"/>
  <c r="O18" i="17"/>
  <c r="P18" i="17" a="1"/>
  <c r="P18" i="17" s="1"/>
  <c r="O19" i="17"/>
  <c r="P19" i="17" s="1" a="1"/>
  <c r="P19" i="17" s="1"/>
  <c r="O20" i="17"/>
  <c r="P20" i="17" s="1" a="1"/>
  <c r="P20" i="17" s="1"/>
  <c r="O21" i="17"/>
  <c r="P21" i="17" s="1" a="1"/>
  <c r="P21" i="17" s="1"/>
  <c r="O22" i="17"/>
  <c r="P22" i="17" s="1" a="1"/>
  <c r="P22" i="17" s="1"/>
  <c r="O23" i="17"/>
  <c r="P23" i="17" s="1" a="1"/>
  <c r="P23" i="17" s="1"/>
  <c r="O24" i="17"/>
  <c r="P24" i="17" s="1" a="1"/>
  <c r="P24" i="17" s="1"/>
  <c r="O25" i="17"/>
  <c r="P25" i="17" s="1" a="1"/>
  <c r="P25" i="17" s="1"/>
  <c r="O26" i="17"/>
  <c r="P26" i="17" s="1" a="1"/>
  <c r="P26" i="17" s="1"/>
  <c r="O27" i="17"/>
  <c r="P27" i="17" s="1" a="1"/>
  <c r="P27" i="17" s="1"/>
  <c r="O28" i="17"/>
  <c r="P28" i="17" s="1" a="1"/>
  <c r="P28" i="17" s="1"/>
  <c r="O29" i="17"/>
  <c r="P29" i="17" s="1" a="1"/>
  <c r="P29" i="17" s="1"/>
  <c r="O30" i="17"/>
  <c r="P30" i="17" s="1" a="1"/>
  <c r="P30" i="17" s="1"/>
  <c r="O31" i="17"/>
  <c r="P31" i="17" s="1" a="1"/>
  <c r="P31" i="17" s="1"/>
  <c r="O32" i="17"/>
  <c r="P32" i="17" s="1" a="1"/>
  <c r="P32" i="17" s="1"/>
  <c r="O33" i="17"/>
  <c r="P33" i="17" a="1"/>
  <c r="P33" i="17" s="1"/>
  <c r="O34" i="17"/>
  <c r="P34" i="17" s="1" a="1"/>
  <c r="P34" i="17" s="1"/>
  <c r="O35" i="17"/>
  <c r="P35" i="17" s="1" a="1"/>
  <c r="P35" i="17" s="1"/>
  <c r="O36" i="17"/>
  <c r="P36" i="17" s="1" a="1"/>
  <c r="P36" i="17" s="1"/>
  <c r="O37" i="17"/>
  <c r="P37" i="17" s="1" a="1"/>
  <c r="P37" i="17" s="1"/>
  <c r="O38" i="17"/>
  <c r="P38" i="17" s="1" a="1"/>
  <c r="P38" i="17" s="1"/>
  <c r="O39" i="17"/>
  <c r="P39" i="17" s="1" a="1"/>
  <c r="P39" i="17" s="1"/>
  <c r="O40" i="17"/>
  <c r="P40" i="17" s="1" a="1"/>
  <c r="P40" i="17" s="1"/>
  <c r="O41" i="17"/>
  <c r="P41" i="17" s="1" a="1"/>
  <c r="P41" i="17" s="1"/>
  <c r="O42" i="17"/>
  <c r="P42" i="17" s="1" a="1"/>
  <c r="P42" i="17" s="1"/>
  <c r="O43" i="17"/>
  <c r="P43" i="17" s="1" a="1"/>
  <c r="P43" i="17" s="1"/>
  <c r="O44" i="17"/>
  <c r="P44" i="17" s="1" a="1"/>
  <c r="P44" i="17" s="1"/>
  <c r="O45" i="17"/>
  <c r="P45" i="17" s="1" a="1"/>
  <c r="P45" i="17" s="1"/>
  <c r="O46" i="17"/>
  <c r="P46" i="17" s="1" a="1"/>
  <c r="P46" i="17" s="1"/>
  <c r="O47" i="17"/>
  <c r="P47" i="17" s="1" a="1"/>
  <c r="P47" i="17" s="1"/>
  <c r="O48" i="17"/>
  <c r="P48" i="17" a="1"/>
  <c r="P48" i="17" s="1"/>
  <c r="O49" i="17"/>
  <c r="P49" i="17" s="1" a="1"/>
  <c r="P49" i="17" s="1"/>
  <c r="O50" i="17"/>
  <c r="P50" i="17" a="1"/>
  <c r="P50" i="17" s="1"/>
  <c r="O51" i="17"/>
  <c r="P51" i="17" s="1" a="1"/>
  <c r="P51" i="17" s="1"/>
  <c r="O52" i="17"/>
  <c r="P52" i="17" s="1" a="1"/>
  <c r="P52" i="17" s="1"/>
  <c r="O53" i="17"/>
  <c r="P53" i="17" s="1" a="1"/>
  <c r="P53" i="17" s="1"/>
  <c r="O54" i="17"/>
  <c r="P54" i="17" s="1" a="1"/>
  <c r="P54" i="17" s="1"/>
  <c r="O55" i="17"/>
  <c r="P55" i="17" s="1" a="1"/>
  <c r="P55" i="17" s="1"/>
  <c r="O56" i="17"/>
  <c r="P56" i="17" s="1" a="1"/>
  <c r="P56" i="17" s="1"/>
  <c r="O57" i="17"/>
  <c r="P57" i="17" s="1" a="1"/>
  <c r="P57" i="17" s="1"/>
  <c r="O58" i="17"/>
  <c r="P58" i="17" s="1" a="1"/>
  <c r="P58" i="17" s="1"/>
  <c r="O59" i="17"/>
  <c r="P59" i="17" s="1" a="1"/>
  <c r="P59" i="17" s="1"/>
  <c r="O60" i="17"/>
  <c r="P60" i="17" s="1" a="1"/>
  <c r="P60" i="17" s="1"/>
  <c r="O61" i="17"/>
  <c r="P61" i="17" s="1" a="1"/>
  <c r="P61" i="17" s="1"/>
  <c r="O62" i="17"/>
  <c r="P62" i="17" s="1" a="1"/>
  <c r="P62" i="17" s="1"/>
  <c r="O63" i="17"/>
  <c r="P63" i="17" s="1" a="1"/>
  <c r="P63" i="17" s="1"/>
  <c r="O64" i="17"/>
  <c r="P64" i="17" s="1" a="1"/>
  <c r="P64" i="17" s="1"/>
  <c r="O65" i="17"/>
  <c r="P65" i="17" a="1"/>
  <c r="P65" i="17" s="1"/>
  <c r="O66" i="17"/>
  <c r="P66" i="17" s="1" a="1"/>
  <c r="P66" i="17" s="1"/>
  <c r="O67" i="17"/>
  <c r="P67" i="17" s="1" a="1"/>
  <c r="P67" i="17" s="1"/>
  <c r="O68" i="17"/>
  <c r="P68" i="17" s="1" a="1"/>
  <c r="P68" i="17" s="1"/>
  <c r="O69" i="17"/>
  <c r="P69" i="17" s="1" a="1"/>
  <c r="P69" i="17" s="1"/>
  <c r="O70" i="17"/>
  <c r="P70" i="17" s="1" a="1"/>
  <c r="P70" i="17" s="1"/>
  <c r="O71" i="17"/>
  <c r="P71" i="17" s="1" a="1"/>
  <c r="P71" i="17" s="1"/>
  <c r="O72" i="17"/>
  <c r="P72" i="17" s="1" a="1"/>
  <c r="P72" i="17" s="1"/>
  <c r="O73" i="17"/>
  <c r="P73" i="17" s="1" a="1"/>
  <c r="P73" i="17" s="1"/>
  <c r="O74" i="17"/>
  <c r="P74" i="17" s="1" a="1"/>
  <c r="P74" i="17" s="1"/>
  <c r="O75" i="17"/>
  <c r="P75" i="17" s="1" a="1"/>
  <c r="P75" i="17" s="1"/>
  <c r="O76" i="17"/>
  <c r="P76" i="17" s="1" a="1"/>
  <c r="P76" i="17" s="1"/>
  <c r="O77" i="17"/>
  <c r="P77" i="17" s="1" a="1"/>
  <c r="P77" i="17" s="1"/>
  <c r="O78" i="17"/>
  <c r="P78" i="17" s="1" a="1"/>
  <c r="P78" i="17" s="1"/>
  <c r="O79" i="17"/>
  <c r="P79" i="17" s="1" a="1"/>
  <c r="P79" i="17" s="1"/>
  <c r="O80" i="17"/>
  <c r="P80" i="17" a="1"/>
  <c r="P80" i="17" s="1"/>
  <c r="O81" i="17"/>
  <c r="P81" i="17" s="1" a="1"/>
  <c r="P81" i="17" s="1"/>
  <c r="O82" i="17"/>
  <c r="P82" i="17" s="1" a="1"/>
  <c r="P82" i="17" s="1"/>
  <c r="O83" i="17"/>
  <c r="P83" i="17" s="1" a="1"/>
  <c r="P83" i="17" s="1"/>
  <c r="O84" i="17"/>
  <c r="P84" i="17" s="1" a="1"/>
  <c r="P84" i="17" s="1"/>
  <c r="O85" i="17"/>
  <c r="P85" i="17" s="1" a="1"/>
  <c r="P85" i="17" s="1"/>
  <c r="O86" i="17"/>
  <c r="P86" i="17" s="1" a="1"/>
  <c r="P86" i="17" s="1"/>
  <c r="O87" i="17"/>
  <c r="P87" i="17" s="1" a="1"/>
  <c r="P87" i="17" s="1"/>
  <c r="O88" i="17"/>
  <c r="P88" i="17" s="1" a="1"/>
  <c r="P88" i="17" s="1"/>
  <c r="O89" i="17"/>
  <c r="P89" i="17" a="1"/>
  <c r="P89" i="17" s="1"/>
  <c r="O90" i="17"/>
  <c r="P90" i="17" s="1" a="1"/>
  <c r="P90" i="17" s="1"/>
  <c r="O91" i="17"/>
  <c r="P91" i="17" s="1" a="1"/>
  <c r="P91" i="17" s="1"/>
  <c r="O92" i="17"/>
  <c r="P92" i="17" s="1" a="1"/>
  <c r="P92" i="17" s="1"/>
  <c r="O93" i="17"/>
  <c r="P93" i="17" s="1" a="1"/>
  <c r="P93" i="17" s="1"/>
  <c r="O94" i="17"/>
  <c r="P94" i="17" s="1" a="1"/>
  <c r="P94" i="17" s="1"/>
  <c r="O95" i="17"/>
  <c r="P95" i="17" s="1" a="1"/>
  <c r="P95" i="17" s="1"/>
  <c r="O96" i="17"/>
  <c r="P96" i="17" s="1" a="1"/>
  <c r="P96" i="17" s="1"/>
  <c r="O97" i="17"/>
  <c r="P97" i="17" s="1" a="1"/>
  <c r="P97" i="17" s="1"/>
  <c r="O98" i="17"/>
  <c r="P98" i="17" a="1"/>
  <c r="P98" i="17" s="1"/>
  <c r="O99" i="17"/>
  <c r="P99" i="17" s="1" a="1"/>
  <c r="P99" i="17" s="1"/>
  <c r="O100" i="17"/>
  <c r="P100" i="17" s="1" a="1"/>
  <c r="P100" i="17" s="1"/>
  <c r="O101" i="17"/>
  <c r="P101" i="17" s="1" a="1"/>
  <c r="P101" i="17" s="1"/>
  <c r="O102" i="17"/>
  <c r="P102" i="17" s="1" a="1"/>
  <c r="P102" i="17" s="1"/>
  <c r="O103" i="17"/>
  <c r="P103" i="17" s="1" a="1"/>
  <c r="P103" i="17" s="1"/>
  <c r="O104" i="17"/>
  <c r="P104" i="17" s="1" a="1"/>
  <c r="P104" i="17" s="1"/>
  <c r="O105" i="17"/>
  <c r="P105" i="17" s="1" a="1"/>
  <c r="P105" i="17" s="1"/>
  <c r="O106" i="17"/>
  <c r="P106" i="17" a="1"/>
  <c r="P106" i="17" s="1"/>
  <c r="O107" i="17"/>
  <c r="P107" i="17" s="1" a="1"/>
  <c r="P107" i="17" s="1"/>
  <c r="O108" i="17"/>
  <c r="P108" i="17" s="1" a="1"/>
  <c r="P108" i="17" s="1"/>
  <c r="O109" i="17"/>
  <c r="P109" i="17" s="1" a="1"/>
  <c r="P109" i="17" s="1"/>
  <c r="O110" i="17"/>
  <c r="P110" i="17" s="1" a="1"/>
  <c r="P110" i="17" s="1"/>
  <c r="O111" i="17"/>
  <c r="P111" i="17" s="1" a="1"/>
  <c r="P111" i="17" s="1"/>
  <c r="O112" i="17"/>
  <c r="P112" i="17" s="1" a="1"/>
  <c r="P112" i="17" s="1"/>
  <c r="O113" i="17"/>
  <c r="P113" i="17" s="1" a="1"/>
  <c r="P113" i="17" s="1"/>
  <c r="O114" i="17"/>
  <c r="P114" i="17" s="1" a="1"/>
  <c r="P114" i="17" s="1"/>
  <c r="O115" i="17"/>
  <c r="P115" i="17" s="1" a="1"/>
  <c r="P115" i="17" s="1"/>
  <c r="O116" i="17"/>
  <c r="P116" i="17" s="1" a="1"/>
  <c r="P116" i="17" s="1"/>
  <c r="O117" i="17"/>
  <c r="P117" i="17" s="1" a="1"/>
  <c r="P117" i="17" s="1"/>
  <c r="O118" i="17"/>
  <c r="P118" i="17" s="1" a="1"/>
  <c r="P118" i="17" s="1"/>
  <c r="O119" i="17"/>
  <c r="P119" i="17" s="1" a="1"/>
  <c r="P119" i="17" s="1"/>
  <c r="O120" i="17"/>
  <c r="P120" i="17" s="1" a="1"/>
  <c r="P120" i="17" s="1"/>
  <c r="O121" i="17"/>
  <c r="P121" i="17" s="1" a="1"/>
  <c r="P121" i="17" s="1"/>
  <c r="O122" i="17"/>
  <c r="P122" i="17" s="1" a="1"/>
  <c r="P122" i="17" s="1"/>
  <c r="O123" i="17"/>
  <c r="P123" i="17" s="1" a="1"/>
  <c r="P123" i="17" s="1"/>
  <c r="O124" i="17"/>
  <c r="P124" i="17" s="1" a="1"/>
  <c r="P124" i="17" s="1"/>
  <c r="O125" i="17"/>
  <c r="P125" i="17" s="1" a="1"/>
  <c r="P125" i="17" s="1"/>
  <c r="O126" i="17"/>
  <c r="P126" i="17" s="1" a="1"/>
  <c r="P126" i="17" s="1"/>
  <c r="O127" i="17"/>
  <c r="P127" i="17" s="1" a="1"/>
  <c r="P127" i="17" s="1"/>
  <c r="O128" i="17"/>
  <c r="P128" i="17" s="1" a="1"/>
  <c r="P128" i="17" s="1"/>
  <c r="O129" i="17"/>
  <c r="P129" i="17" s="1" a="1"/>
  <c r="P129" i="17" s="1"/>
  <c r="O130" i="17"/>
  <c r="P130" i="17" s="1" a="1"/>
  <c r="P130" i="17" s="1"/>
  <c r="O131" i="17"/>
  <c r="P131" i="17" s="1" a="1"/>
  <c r="P131" i="17" s="1"/>
  <c r="O132" i="17"/>
  <c r="P132" i="17" s="1" a="1"/>
  <c r="P132" i="17" s="1"/>
  <c r="O133" i="17"/>
  <c r="P133" i="17" s="1" a="1"/>
  <c r="P133" i="17" s="1"/>
  <c r="O134" i="17"/>
  <c r="P134" i="17" s="1" a="1"/>
  <c r="P134" i="17" s="1"/>
  <c r="O135" i="17"/>
  <c r="P135" i="17" s="1" a="1"/>
  <c r="P135" i="17" s="1"/>
  <c r="O136" i="17"/>
  <c r="P136" i="17" a="1"/>
  <c r="P136" i="17" s="1"/>
  <c r="O137" i="17"/>
  <c r="P137" i="17" s="1" a="1"/>
  <c r="P137" i="17" s="1"/>
  <c r="O138" i="17"/>
  <c r="P138" i="17" s="1" a="1"/>
  <c r="P138" i="17" s="1"/>
  <c r="O139" i="17"/>
  <c r="P139" i="17" s="1" a="1"/>
  <c r="P139" i="17" s="1"/>
  <c r="O140" i="17"/>
  <c r="P140" i="17" s="1" a="1"/>
  <c r="P140" i="17" s="1"/>
  <c r="O141" i="17"/>
  <c r="P141" i="17" s="1" a="1"/>
  <c r="P141" i="17" s="1"/>
  <c r="O142" i="17"/>
  <c r="P142" i="17" s="1" a="1"/>
  <c r="P142" i="17" s="1"/>
  <c r="O143" i="17"/>
  <c r="P143" i="17" s="1" a="1"/>
  <c r="P143" i="17" s="1"/>
  <c r="O144" i="17"/>
  <c r="P144" i="17" s="1" a="1"/>
  <c r="P144" i="17" s="1"/>
  <c r="O145" i="17"/>
  <c r="P145" i="17" a="1"/>
  <c r="P145" i="17" s="1"/>
  <c r="O146" i="17"/>
  <c r="P146" i="17" s="1" a="1"/>
  <c r="P146" i="17" s="1"/>
  <c r="O147" i="17"/>
  <c r="P147" i="17" s="1" a="1"/>
  <c r="P147" i="17" s="1"/>
  <c r="O148" i="17"/>
  <c r="P148" i="17" s="1" a="1"/>
  <c r="P148" i="17" s="1"/>
  <c r="O149" i="17"/>
  <c r="P149" i="17" s="1" a="1"/>
  <c r="P149" i="17" s="1"/>
  <c r="O150" i="17"/>
  <c r="P150" i="17" s="1" a="1"/>
  <c r="P150" i="17" s="1"/>
  <c r="O151" i="17"/>
  <c r="P151" i="17" s="1" a="1"/>
  <c r="P151" i="17" s="1"/>
  <c r="O152" i="17"/>
  <c r="P152" i="17" s="1" a="1"/>
  <c r="P152" i="17" s="1"/>
  <c r="O153" i="17"/>
  <c r="P153" i="17" s="1" a="1"/>
  <c r="P153" i="17" s="1"/>
  <c r="O154" i="17"/>
  <c r="P154" i="17" a="1"/>
  <c r="P154" i="17" s="1"/>
  <c r="O155" i="17"/>
  <c r="P155" i="17" s="1" a="1"/>
  <c r="P155" i="17" s="1"/>
  <c r="O156" i="17"/>
  <c r="P156" i="17" s="1" a="1"/>
  <c r="P156" i="17" s="1"/>
  <c r="O157" i="17"/>
  <c r="P157" i="17" s="1" a="1"/>
  <c r="P157" i="17" s="1"/>
  <c r="O158" i="17"/>
  <c r="P158" i="17" s="1" a="1"/>
  <c r="P158" i="17" s="1"/>
  <c r="O159" i="17"/>
  <c r="P159" i="17" s="1" a="1"/>
  <c r="P159" i="17" s="1"/>
  <c r="O160" i="17"/>
  <c r="P160" i="17" s="1" a="1"/>
  <c r="P160" i="17" s="1"/>
  <c r="O161" i="17"/>
  <c r="P161" i="17" s="1" a="1"/>
  <c r="P161" i="17" s="1"/>
  <c r="O162" i="17"/>
  <c r="P162" i="17" s="1" a="1"/>
  <c r="P162" i="17" s="1"/>
  <c r="O163" i="17"/>
  <c r="P163" i="17" s="1" a="1"/>
  <c r="P163" i="17" s="1"/>
  <c r="O164" i="17"/>
  <c r="P164" i="17" s="1" a="1"/>
  <c r="P164" i="17" s="1"/>
  <c r="O165" i="17"/>
  <c r="P165" i="17" s="1" a="1"/>
  <c r="P165" i="17" s="1"/>
  <c r="O166" i="17"/>
  <c r="P166" i="17" s="1" a="1"/>
  <c r="P166" i="17" s="1"/>
  <c r="O167" i="17"/>
  <c r="P167" i="17" s="1" a="1"/>
  <c r="P167" i="17" s="1"/>
  <c r="O168" i="17"/>
  <c r="P168" i="17" s="1" a="1"/>
  <c r="P168" i="17" s="1"/>
  <c r="O169" i="17"/>
  <c r="P169" i="17" s="1" a="1"/>
  <c r="P169" i="17" s="1"/>
  <c r="O170" i="17"/>
  <c r="P170" i="17" s="1" a="1"/>
  <c r="P170" i="17" s="1"/>
  <c r="O171" i="17"/>
  <c r="P171" i="17" s="1" a="1"/>
  <c r="P171" i="17" s="1"/>
  <c r="O172" i="17"/>
  <c r="P172" i="17" s="1" a="1"/>
  <c r="P172" i="17" s="1"/>
  <c r="O173" i="17"/>
  <c r="P173" i="17" s="1" a="1"/>
  <c r="P173" i="17" s="1"/>
  <c r="O174" i="17"/>
  <c r="P174" i="17" s="1" a="1"/>
  <c r="P174" i="17" s="1"/>
  <c r="O175" i="17"/>
  <c r="P175" i="17" s="1" a="1"/>
  <c r="P175" i="17" s="1"/>
  <c r="O176" i="17"/>
  <c r="P176" i="17" s="1" a="1"/>
  <c r="P176" i="17" s="1"/>
  <c r="O177" i="17"/>
  <c r="P177" i="17" s="1" a="1"/>
  <c r="P177" i="17" s="1"/>
  <c r="O178" i="17"/>
  <c r="P178" i="17" s="1" a="1"/>
  <c r="P178" i="17" s="1"/>
  <c r="O179" i="17"/>
  <c r="P179" i="17" s="1" a="1"/>
  <c r="P179" i="17" s="1"/>
  <c r="O180" i="17"/>
  <c r="P180" i="17" s="1" a="1"/>
  <c r="P180" i="17" s="1"/>
  <c r="O181" i="17"/>
  <c r="P181" i="17" s="1" a="1"/>
  <c r="P181" i="17" s="1"/>
  <c r="O182" i="17"/>
  <c r="P182" i="17" s="1" a="1"/>
  <c r="P182" i="17" s="1"/>
  <c r="O183" i="17"/>
  <c r="P183" i="17" s="1" a="1"/>
  <c r="P183" i="17" s="1"/>
  <c r="O184" i="17"/>
  <c r="P184" i="17" a="1"/>
  <c r="P184" i="17" s="1"/>
  <c r="O185" i="17"/>
  <c r="P185" i="17" s="1" a="1"/>
  <c r="P185" i="17" s="1"/>
  <c r="O186" i="17"/>
  <c r="P186" i="17" s="1" a="1"/>
  <c r="P186" i="17" s="1"/>
  <c r="O187" i="17"/>
  <c r="P187" i="17" s="1" a="1"/>
  <c r="P187" i="17" s="1"/>
  <c r="O188" i="17"/>
  <c r="P188" i="17" s="1" a="1"/>
  <c r="P188" i="17" s="1"/>
  <c r="O189" i="17"/>
  <c r="P189" i="17" s="1" a="1"/>
  <c r="P189" i="17" s="1"/>
  <c r="O190" i="17"/>
  <c r="P190" i="17" s="1" a="1"/>
  <c r="P190" i="17" s="1"/>
  <c r="O191" i="17"/>
  <c r="P191" i="17" s="1" a="1"/>
  <c r="P191" i="17" s="1"/>
  <c r="O192" i="17"/>
  <c r="P192" i="17" a="1"/>
  <c r="P192" i="17" s="1"/>
  <c r="O193" i="17"/>
  <c r="P193" i="17" s="1" a="1"/>
  <c r="P193" i="17" s="1"/>
  <c r="O194" i="17"/>
  <c r="P194" i="17" s="1" a="1"/>
  <c r="P194" i="17" s="1"/>
  <c r="O195" i="17"/>
  <c r="P195" i="17" s="1" a="1"/>
  <c r="P195" i="17" s="1"/>
  <c r="O196" i="17"/>
  <c r="P196" i="17" s="1" a="1"/>
  <c r="P196" i="17" s="1"/>
  <c r="O197" i="17"/>
  <c r="P197" i="17" s="1" a="1"/>
  <c r="P197" i="17" s="1"/>
  <c r="O198" i="17"/>
  <c r="P198" i="17" s="1" a="1"/>
  <c r="P198" i="17" s="1"/>
  <c r="O199" i="17"/>
  <c r="P199" i="17" s="1" a="1"/>
  <c r="P199" i="17" s="1"/>
  <c r="O200" i="17"/>
  <c r="P200" i="17" s="1" a="1"/>
  <c r="P200" i="17" s="1"/>
  <c r="O201" i="17"/>
  <c r="P201" i="17" a="1"/>
  <c r="P201" i="17" s="1"/>
  <c r="O202" i="17"/>
  <c r="P202" i="17" s="1" a="1"/>
  <c r="P202" i="17" s="1"/>
  <c r="O203" i="17"/>
  <c r="P203" i="17" s="1" a="1"/>
  <c r="P203" i="17" s="1"/>
  <c r="O204" i="17"/>
  <c r="P204" i="17" s="1" a="1"/>
  <c r="P204" i="17" s="1"/>
  <c r="O205" i="17"/>
  <c r="P205" i="17" s="1" a="1"/>
  <c r="P205" i="17" s="1"/>
  <c r="O206" i="17"/>
  <c r="P206" i="17" s="1" a="1"/>
  <c r="P206" i="17" s="1"/>
  <c r="O207" i="17"/>
  <c r="P207" i="17" s="1" a="1"/>
  <c r="P207" i="17" s="1"/>
  <c r="O208" i="17"/>
  <c r="P208" i="17" s="1" a="1"/>
  <c r="P208" i="17" s="1"/>
  <c r="O209" i="17"/>
  <c r="P209" i="17" s="1" a="1"/>
  <c r="P209" i="17" s="1"/>
  <c r="O210" i="17"/>
  <c r="P210" i="17" a="1"/>
  <c r="P210" i="17" s="1"/>
  <c r="O211" i="17"/>
  <c r="P211" i="17" s="1" a="1"/>
  <c r="P211" i="17" s="1"/>
  <c r="O212" i="17"/>
  <c r="P212" i="17" s="1" a="1"/>
  <c r="P212" i="17" s="1"/>
  <c r="O213" i="17"/>
  <c r="P213" i="17" s="1" a="1"/>
  <c r="P213" i="17" s="1"/>
  <c r="O214" i="17"/>
  <c r="P214" i="17" s="1" a="1"/>
  <c r="P214" i="17" s="1"/>
  <c r="O215" i="17"/>
  <c r="P215" i="17" s="1" a="1"/>
  <c r="P215" i="17" s="1"/>
  <c r="O216" i="17"/>
  <c r="P216" i="17" s="1" a="1"/>
  <c r="P216" i="17" s="1"/>
  <c r="O217" i="17"/>
  <c r="P217" i="17" s="1" a="1"/>
  <c r="P217" i="17" s="1"/>
  <c r="O218" i="17"/>
  <c r="P218" i="17" s="1" a="1"/>
  <c r="P218" i="17" s="1"/>
  <c r="O219" i="17"/>
  <c r="P219" i="17" s="1" a="1"/>
  <c r="P219" i="17" s="1"/>
  <c r="O220" i="17"/>
  <c r="P220" i="17" s="1" a="1"/>
  <c r="P220" i="17" s="1"/>
  <c r="O221" i="17"/>
  <c r="P221" i="17" s="1" a="1"/>
  <c r="P221" i="17" s="1"/>
  <c r="O222" i="17"/>
  <c r="P222" i="17" s="1" a="1"/>
  <c r="P222" i="17" s="1"/>
  <c r="O223" i="17"/>
  <c r="P223" i="17" s="1" a="1"/>
  <c r="P223" i="17" s="1"/>
  <c r="O224" i="17"/>
  <c r="P224" i="17" s="1" a="1"/>
  <c r="P224" i="17" s="1"/>
  <c r="O225" i="17"/>
  <c r="P225" i="17" a="1"/>
  <c r="P225" i="17" s="1"/>
  <c r="O226" i="17"/>
  <c r="P226" i="17" s="1" a="1"/>
  <c r="P226" i="17" s="1"/>
  <c r="O227" i="17"/>
  <c r="P227" i="17" s="1" a="1"/>
  <c r="P227" i="17" s="1"/>
  <c r="O228" i="17"/>
  <c r="P228" i="17" s="1" a="1"/>
  <c r="P228" i="17" s="1"/>
  <c r="O229" i="17"/>
  <c r="P229" i="17" s="1" a="1"/>
  <c r="P229" i="17" s="1"/>
  <c r="O230" i="17"/>
  <c r="P230" i="17" s="1" a="1"/>
  <c r="P230" i="17" s="1"/>
  <c r="O231" i="17"/>
  <c r="P231" i="17" s="1" a="1"/>
  <c r="P231" i="17" s="1"/>
  <c r="O232" i="17"/>
  <c r="P232" i="17" s="1" a="1"/>
  <c r="P232" i="17" s="1"/>
  <c r="O233" i="17"/>
  <c r="P233" i="17" s="1" a="1"/>
  <c r="P233" i="17" s="1"/>
  <c r="O234" i="17"/>
  <c r="P234" i="17" s="1" a="1"/>
  <c r="P234" i="17" s="1"/>
  <c r="O235" i="17"/>
  <c r="P235" i="17" s="1" a="1"/>
  <c r="P235" i="17" s="1"/>
  <c r="O236" i="17"/>
  <c r="P236" i="17" s="1" a="1"/>
  <c r="P236" i="17" s="1"/>
  <c r="O237" i="17"/>
  <c r="P237" i="17" s="1" a="1"/>
  <c r="P237" i="17" s="1"/>
  <c r="O238" i="17"/>
  <c r="P238" i="17" s="1" a="1"/>
  <c r="P238" i="17" s="1"/>
  <c r="O239" i="17"/>
  <c r="P239" i="17" s="1" a="1"/>
  <c r="P239" i="17" s="1"/>
  <c r="O240" i="17"/>
  <c r="P240" i="17" a="1"/>
  <c r="P240" i="17" s="1"/>
  <c r="O241" i="17"/>
  <c r="P241" i="17" s="1" a="1"/>
  <c r="P241" i="17" s="1"/>
  <c r="O242" i="17"/>
  <c r="P242" i="17" a="1"/>
  <c r="P242" i="17" s="1"/>
  <c r="O243" i="17"/>
  <c r="P243" i="17" s="1" a="1"/>
  <c r="P243" i="17" s="1"/>
  <c r="O244" i="17"/>
  <c r="P244" i="17" s="1" a="1"/>
  <c r="P244" i="17" s="1"/>
  <c r="O245" i="17"/>
  <c r="P245" i="17" s="1" a="1"/>
  <c r="P245" i="17" s="1"/>
  <c r="O246" i="17"/>
  <c r="P246" i="17" s="1" a="1"/>
  <c r="P246" i="17" s="1"/>
  <c r="O247" i="17"/>
  <c r="P247" i="17" s="1" a="1"/>
  <c r="P247" i="17" s="1"/>
  <c r="O248" i="17"/>
  <c r="P248" i="17" s="1" a="1"/>
  <c r="P248" i="17" s="1"/>
  <c r="O249" i="17"/>
  <c r="P249" i="17" s="1" a="1"/>
  <c r="P249" i="17" s="1"/>
  <c r="O250" i="17"/>
  <c r="P250" i="17" s="1" a="1"/>
  <c r="P250" i="17" s="1"/>
  <c r="O251" i="17"/>
  <c r="P251" i="17" s="1" a="1"/>
  <c r="P251" i="17" s="1"/>
  <c r="O252" i="17"/>
  <c r="P252" i="17" s="1" a="1"/>
  <c r="P252" i="17" s="1"/>
  <c r="O253" i="17"/>
  <c r="P253" i="17" s="1" a="1"/>
  <c r="P253" i="17" s="1"/>
  <c r="O254" i="17"/>
  <c r="P254" i="17" s="1" a="1"/>
  <c r="P254" i="17" s="1"/>
  <c r="O255" i="17"/>
  <c r="P255" i="17" s="1" a="1"/>
  <c r="P255" i="17" s="1"/>
  <c r="O256" i="17"/>
  <c r="P256" i="17" s="1" a="1"/>
  <c r="P256" i="17" s="1"/>
  <c r="O257" i="17"/>
  <c r="P257" i="17" a="1"/>
  <c r="P257" i="17" s="1"/>
  <c r="O258" i="17"/>
  <c r="P258" i="17" s="1" a="1"/>
  <c r="P258" i="17" s="1"/>
  <c r="O259" i="17"/>
  <c r="P259" i="17" s="1" a="1"/>
  <c r="P259" i="17" s="1"/>
  <c r="O260" i="17"/>
  <c r="P260" i="17" s="1" a="1"/>
  <c r="P260" i="17" s="1"/>
  <c r="O261" i="17"/>
  <c r="P261" i="17" s="1" a="1"/>
  <c r="P261" i="17" s="1"/>
  <c r="O262" i="17"/>
  <c r="P262" i="17" s="1" a="1"/>
  <c r="P262" i="17" s="1"/>
  <c r="O263" i="17"/>
  <c r="P263" i="17" s="1" a="1"/>
  <c r="P263" i="17" s="1"/>
  <c r="O264" i="17"/>
  <c r="P264" i="17" s="1" a="1"/>
  <c r="P264" i="17" s="1"/>
  <c r="O265" i="17"/>
  <c r="P265" i="17" s="1" a="1"/>
  <c r="P265" i="17" s="1"/>
  <c r="O266" i="17"/>
  <c r="P266" i="17" s="1" a="1"/>
  <c r="P266" i="17" s="1"/>
  <c r="O267" i="17"/>
  <c r="P267" i="17" s="1" a="1"/>
  <c r="P267" i="17" s="1"/>
  <c r="O268" i="17"/>
  <c r="P268" i="17" s="1" a="1"/>
  <c r="P268" i="17" s="1"/>
  <c r="O269" i="17"/>
  <c r="P269" i="17" s="1" a="1"/>
  <c r="P269" i="17" s="1"/>
  <c r="O270" i="17"/>
  <c r="P270" i="17" s="1" a="1"/>
  <c r="P270" i="17" s="1"/>
  <c r="O271" i="17"/>
  <c r="P271" i="17" s="1" a="1"/>
  <c r="P271" i="17" s="1"/>
  <c r="O272" i="17"/>
  <c r="P272" i="17" a="1"/>
  <c r="P272" i="17" s="1"/>
  <c r="O273" i="17"/>
  <c r="P273" i="17" s="1" a="1"/>
  <c r="P273" i="17" s="1"/>
  <c r="O274" i="17"/>
  <c r="P274" i="17" s="1" a="1"/>
  <c r="P274" i="17" s="1"/>
  <c r="O275" i="17"/>
  <c r="P275" i="17" s="1" a="1"/>
  <c r="P275" i="17" s="1"/>
  <c r="O276" i="17"/>
  <c r="P276" i="17" s="1" a="1"/>
  <c r="P276" i="17" s="1"/>
  <c r="O277" i="17"/>
  <c r="P277" i="17" s="1" a="1"/>
  <c r="P277" i="17" s="1"/>
  <c r="O278" i="17"/>
  <c r="P278" i="17" s="1" a="1"/>
  <c r="P278" i="17" s="1"/>
  <c r="O279" i="17"/>
  <c r="P279" i="17" s="1" a="1"/>
  <c r="P279" i="17" s="1"/>
  <c r="O280" i="17"/>
  <c r="P280" i="17" a="1"/>
  <c r="P280" i="17" s="1"/>
  <c r="O281" i="17"/>
  <c r="P281" i="17" s="1" a="1"/>
  <c r="P281" i="17" s="1"/>
  <c r="O282" i="17"/>
  <c r="P282" i="17" a="1"/>
  <c r="P282" i="17" s="1"/>
  <c r="O283" i="17"/>
  <c r="P283" i="17" s="1" a="1"/>
  <c r="P283" i="17" s="1"/>
  <c r="O284" i="17"/>
  <c r="P284" i="17" s="1" a="1"/>
  <c r="P284" i="17" s="1"/>
  <c r="O285" i="17"/>
  <c r="P285" i="17" s="1" a="1"/>
  <c r="P285" i="17" s="1"/>
  <c r="O286" i="17"/>
  <c r="P286" i="17" s="1" a="1"/>
  <c r="P286" i="17" s="1"/>
  <c r="O287" i="17"/>
  <c r="P287" i="17" s="1" a="1"/>
  <c r="P287" i="17" s="1"/>
  <c r="O288" i="17"/>
  <c r="P288" i="17" s="1" a="1"/>
  <c r="P288" i="17" s="1"/>
  <c r="O289" i="17"/>
  <c r="P289" i="17" s="1" a="1"/>
  <c r="P289" i="17" s="1"/>
  <c r="O290" i="17"/>
  <c r="P290" i="17" s="1" a="1"/>
  <c r="P290" i="17" s="1"/>
  <c r="O291" i="17"/>
  <c r="P291" i="17" s="1" a="1"/>
  <c r="P291" i="17" s="1"/>
  <c r="O292" i="17"/>
  <c r="P292" i="17" s="1" a="1"/>
  <c r="P292" i="17" s="1"/>
  <c r="O293" i="17"/>
  <c r="P293" i="17" s="1" a="1"/>
  <c r="P293" i="17" s="1"/>
  <c r="O294" i="17"/>
  <c r="P294" i="17" s="1" a="1"/>
  <c r="P294" i="17" s="1"/>
  <c r="O295" i="17"/>
  <c r="P295" i="17" s="1" a="1"/>
  <c r="P295" i="17" s="1"/>
  <c r="O296" i="17"/>
  <c r="P296" i="17" s="1" a="1"/>
  <c r="P296" i="17" s="1"/>
  <c r="O297" i="17"/>
  <c r="P297" i="17" s="1" a="1"/>
  <c r="P297" i="17" s="1"/>
  <c r="O298" i="17"/>
  <c r="P298" i="17" a="1"/>
  <c r="P298" i="17" s="1"/>
  <c r="O299" i="17"/>
  <c r="P299" i="17" s="1" a="1"/>
  <c r="P299" i="17" s="1"/>
  <c r="O300" i="17"/>
  <c r="P300" i="17" s="1" a="1"/>
  <c r="P300" i="17" s="1"/>
  <c r="O301" i="17"/>
  <c r="P301" i="17" s="1" a="1"/>
  <c r="P301" i="17" s="1"/>
  <c r="O302" i="17"/>
  <c r="P302" i="17" s="1" a="1"/>
  <c r="P302" i="17" s="1"/>
  <c r="O303" i="17"/>
  <c r="P303" i="17" s="1" a="1"/>
  <c r="P303" i="17" s="1"/>
  <c r="O304" i="17"/>
  <c r="P304" i="17" a="1"/>
  <c r="P304" i="17" s="1"/>
  <c r="O305" i="17"/>
  <c r="P305" i="17" s="1" a="1"/>
  <c r="P305" i="17" s="1"/>
  <c r="O306" i="17"/>
  <c r="P306" i="17" a="1"/>
  <c r="P306" i="17" s="1"/>
  <c r="O307" i="17"/>
  <c r="P307" i="17" s="1" a="1"/>
  <c r="P307" i="17" s="1"/>
  <c r="O308" i="17"/>
  <c r="P308" i="17" s="1" a="1"/>
  <c r="P308" i="17" s="1"/>
  <c r="O309" i="17"/>
  <c r="P309" i="17" s="1" a="1"/>
  <c r="P309" i="17" s="1"/>
  <c r="O310" i="17"/>
  <c r="P310" i="17" s="1" a="1"/>
  <c r="P310" i="17" s="1"/>
  <c r="O311" i="17"/>
  <c r="P311" i="17" s="1" a="1"/>
  <c r="P311" i="17" s="1"/>
  <c r="O312" i="17"/>
  <c r="P312" i="17" s="1" a="1"/>
  <c r="P312" i="17" s="1"/>
  <c r="O313" i="17"/>
  <c r="P313" i="17" s="1" a="1"/>
  <c r="P313" i="17" s="1"/>
  <c r="O314" i="17"/>
  <c r="P314" i="17" s="1" a="1"/>
  <c r="P314" i="17" s="1"/>
  <c r="O315" i="17"/>
  <c r="P315" i="17" s="1" a="1"/>
  <c r="P315" i="17" s="1"/>
  <c r="O316" i="17"/>
  <c r="P316" i="17" s="1" a="1"/>
  <c r="P316" i="17" s="1"/>
  <c r="O317" i="17"/>
  <c r="P317" i="17" s="1" a="1"/>
  <c r="P317" i="17" s="1"/>
  <c r="O318" i="17"/>
  <c r="P318" i="17" s="1" a="1"/>
  <c r="P318" i="17" s="1"/>
  <c r="O319" i="17"/>
  <c r="P319" i="17" s="1" a="1"/>
  <c r="P319" i="17" s="1"/>
  <c r="O320" i="17"/>
  <c r="P320" i="17" s="1" a="1"/>
  <c r="P320" i="17" s="1"/>
  <c r="O321" i="17"/>
  <c r="P321" i="17" s="1" a="1"/>
  <c r="P321" i="17" s="1"/>
  <c r="O322" i="17"/>
  <c r="P322" i="17" s="1" a="1"/>
  <c r="P322" i="17" s="1"/>
  <c r="O323" i="17"/>
  <c r="P323" i="17" a="1"/>
  <c r="P323" i="17" s="1"/>
  <c r="O324" i="17"/>
  <c r="P324" i="17" s="1" a="1"/>
  <c r="P324" i="17" s="1"/>
  <c r="O325" i="17"/>
  <c r="P325" i="17" s="1" a="1"/>
  <c r="P325" i="17" s="1"/>
  <c r="O326" i="17"/>
  <c r="P326" i="17" s="1" a="1"/>
  <c r="P326" i="17" s="1"/>
  <c r="O327" i="17"/>
  <c r="P327" i="17" s="1" a="1"/>
  <c r="P327" i="17" s="1"/>
  <c r="O328" i="17"/>
  <c r="P328" i="17" s="1" a="1"/>
  <c r="P328" i="17" s="1"/>
  <c r="O329" i="17"/>
  <c r="P329" i="17" s="1" a="1"/>
  <c r="P329" i="17" s="1"/>
  <c r="O330" i="17"/>
  <c r="P330" i="17" a="1"/>
  <c r="P330" i="17" s="1"/>
  <c r="O331" i="17"/>
  <c r="P331" i="17" s="1" a="1"/>
  <c r="P331" i="17" s="1"/>
  <c r="O332" i="17"/>
  <c r="P332" i="17" s="1" a="1"/>
  <c r="P332" i="17" s="1"/>
  <c r="O333" i="17"/>
  <c r="P333" i="17" s="1" a="1"/>
  <c r="P333" i="17" s="1"/>
  <c r="O334" i="17"/>
  <c r="P334" i="17" s="1" a="1"/>
  <c r="P334" i="17" s="1"/>
  <c r="O335" i="17"/>
  <c r="P335" i="17" s="1" a="1"/>
  <c r="P335" i="17"/>
  <c r="O336" i="17"/>
  <c r="P336" i="17" s="1" a="1"/>
  <c r="P336" i="17" s="1"/>
  <c r="O337" i="17"/>
  <c r="P337" i="17" s="1" a="1"/>
  <c r="P337" i="17" s="1"/>
  <c r="O338" i="17"/>
  <c r="P338" i="17" s="1" a="1"/>
  <c r="P338" i="17" s="1"/>
  <c r="O339" i="17"/>
  <c r="P339" i="17" s="1" a="1"/>
  <c r="P339" i="17" s="1"/>
  <c r="O340" i="17"/>
  <c r="P340" i="17" s="1" a="1"/>
  <c r="P340" i="17" s="1"/>
  <c r="O341" i="17"/>
  <c r="P341" i="17" s="1" a="1"/>
  <c r="P341" i="17" s="1"/>
  <c r="O342" i="17"/>
  <c r="P342" i="17" a="1"/>
  <c r="P342" i="17" s="1"/>
  <c r="O343" i="17"/>
  <c r="P343" i="17" s="1" a="1"/>
  <c r="P343" i="17" s="1"/>
  <c r="O344" i="17"/>
  <c r="P344" i="17" s="1" a="1"/>
  <c r="P344" i="17" s="1"/>
  <c r="O345" i="17"/>
  <c r="P345" i="17" s="1" a="1"/>
  <c r="P345" i="17" s="1"/>
  <c r="O346" i="17"/>
  <c r="P346" i="17" s="1" a="1"/>
  <c r="P346" i="17" s="1"/>
  <c r="O347" i="17"/>
  <c r="P347" i="17" s="1" a="1"/>
  <c r="P347" i="17" s="1"/>
  <c r="O348" i="17"/>
  <c r="P348" i="17" s="1" a="1"/>
  <c r="P348" i="17" s="1"/>
  <c r="O349" i="17"/>
  <c r="P349" i="17" s="1" a="1"/>
  <c r="P349" i="17" s="1"/>
  <c r="O350" i="17"/>
  <c r="P350" i="17" a="1"/>
  <c r="P350" i="17" s="1"/>
  <c r="O351" i="17"/>
  <c r="P351" i="17" s="1" a="1"/>
  <c r="P351" i="17" s="1"/>
  <c r="O352" i="17"/>
  <c r="P352" i="17" s="1" a="1"/>
  <c r="P352" i="17" s="1"/>
  <c r="O353" i="17"/>
  <c r="P353" i="17" s="1" a="1"/>
  <c r="P353" i="17" s="1"/>
  <c r="O354" i="17"/>
  <c r="P354" i="17" s="1" a="1"/>
  <c r="P354" i="17" s="1"/>
  <c r="O355" i="17"/>
  <c r="P355" i="17" s="1" a="1"/>
  <c r="P355" i="17" s="1"/>
  <c r="O356" i="17"/>
  <c r="P356" i="17" s="1" a="1"/>
  <c r="P356" i="17" s="1"/>
  <c r="O357" i="17"/>
  <c r="P357" i="17" s="1" a="1"/>
  <c r="P357" i="17" s="1"/>
  <c r="O358" i="17"/>
  <c r="P358" i="17" a="1"/>
  <c r="P358" i="17" s="1"/>
  <c r="O359" i="17"/>
  <c r="P359" i="17" s="1" a="1"/>
  <c r="P359" i="17" s="1"/>
  <c r="O360" i="17"/>
  <c r="P360" i="17" s="1" a="1"/>
  <c r="P360" i="17" s="1"/>
  <c r="O361" i="17"/>
  <c r="P361" i="17" s="1" a="1"/>
  <c r="P361" i="17" s="1"/>
  <c r="O362" i="17"/>
  <c r="P362" i="17" s="1" a="1"/>
  <c r="P362" i="17" s="1"/>
  <c r="O363" i="17"/>
  <c r="P363" i="17" a="1"/>
  <c r="P363" i="17" s="1"/>
  <c r="O364" i="17"/>
  <c r="P364" i="17" s="1" a="1"/>
  <c r="P364" i="17" s="1"/>
  <c r="O365" i="17"/>
  <c r="P365" i="17" a="1"/>
  <c r="P365" i="17" s="1"/>
  <c r="O366" i="17"/>
  <c r="P366" i="17" a="1"/>
  <c r="P366" i="17" s="1"/>
  <c r="O367" i="17"/>
  <c r="P367" i="17" s="1" a="1"/>
  <c r="P367" i="17" s="1"/>
  <c r="O368" i="17"/>
  <c r="P368" i="17" s="1" a="1"/>
  <c r="P368" i="17" s="1"/>
  <c r="O369" i="17"/>
  <c r="P369" i="17" s="1" a="1"/>
  <c r="P369" i="17" s="1"/>
  <c r="O370" i="17"/>
  <c r="P370" i="17" s="1" a="1"/>
  <c r="P370" i="17" s="1"/>
  <c r="O371" i="17"/>
  <c r="P371" i="17" a="1"/>
  <c r="P371" i="17" s="1"/>
  <c r="O372" i="17"/>
  <c r="P372" i="17" s="1" a="1"/>
  <c r="P372" i="17" s="1"/>
  <c r="O373" i="17"/>
  <c r="P373" i="17" s="1" a="1"/>
  <c r="P373" i="17" s="1"/>
  <c r="O374" i="17"/>
  <c r="P374" i="17" a="1"/>
  <c r="P374" i="17" s="1"/>
  <c r="O375" i="17"/>
  <c r="P375" i="17" s="1" a="1"/>
  <c r="P375" i="17" s="1"/>
  <c r="O376" i="17"/>
  <c r="P376" i="17" s="1" a="1"/>
  <c r="P376" i="17" s="1"/>
  <c r="O377" i="17"/>
  <c r="P377" i="17" s="1" a="1"/>
  <c r="P377" i="17" s="1"/>
  <c r="O378" i="17"/>
  <c r="P378" i="17" s="1" a="1"/>
  <c r="P378" i="17" s="1"/>
  <c r="O379" i="17"/>
  <c r="P379" i="17" a="1"/>
  <c r="P379" i="17" s="1"/>
  <c r="O380" i="17"/>
  <c r="P380" i="17" a="1"/>
  <c r="P380" i="17" s="1"/>
  <c r="O381" i="17"/>
  <c r="P381" i="17" s="1" a="1"/>
  <c r="P381" i="17" s="1"/>
  <c r="O382" i="17"/>
  <c r="P382" i="17" s="1" a="1"/>
  <c r="P382" i="17" s="1"/>
  <c r="O383" i="17"/>
  <c r="P383" i="17" s="1" a="1"/>
  <c r="P383" i="17" s="1"/>
  <c r="O384" i="17"/>
  <c r="P384" i="17" s="1" a="1"/>
  <c r="P384" i="17" s="1"/>
  <c r="O385" i="17"/>
  <c r="P385" i="17" s="1" a="1"/>
  <c r="P385" i="17" s="1"/>
  <c r="O386" i="17"/>
  <c r="P386" i="17" s="1" a="1"/>
  <c r="P386" i="17" s="1"/>
  <c r="O387" i="17"/>
  <c r="P387" i="17" a="1"/>
  <c r="P387" i="17"/>
  <c r="O388" i="17"/>
  <c r="P388" i="17" a="1"/>
  <c r="P388" i="17" s="1"/>
  <c r="O389" i="17"/>
  <c r="P389" i="17" s="1" a="1"/>
  <c r="P389" i="17" s="1"/>
  <c r="O390" i="17"/>
  <c r="P390" i="17" s="1" a="1"/>
  <c r="P390" i="17" s="1"/>
  <c r="O391" i="17"/>
  <c r="P391" i="17" s="1" a="1"/>
  <c r="P391" i="17" s="1"/>
  <c r="O392" i="17"/>
  <c r="P392" i="17" s="1" a="1"/>
  <c r="P392" i="17" s="1"/>
  <c r="O393" i="17"/>
  <c r="P393" i="17" s="1" a="1"/>
  <c r="P393" i="17" s="1"/>
  <c r="O394" i="17"/>
  <c r="P394" i="17" s="1" a="1"/>
  <c r="P394" i="17" s="1"/>
  <c r="O395" i="17"/>
  <c r="P395" i="17" a="1"/>
  <c r="P395" i="17"/>
  <c r="O396" i="17"/>
  <c r="P396" i="17" a="1"/>
  <c r="P396" i="17" s="1"/>
  <c r="O397" i="17"/>
  <c r="P397" i="17" s="1" a="1"/>
  <c r="P397" i="17" s="1"/>
  <c r="O398" i="17"/>
  <c r="P398" i="17" s="1" a="1"/>
  <c r="P398" i="17" s="1"/>
  <c r="O399" i="17"/>
  <c r="P399" i="17" s="1" a="1"/>
  <c r="P399" i="17" s="1"/>
  <c r="O400" i="17"/>
  <c r="P400" i="17" s="1" a="1"/>
  <c r="P400" i="17" s="1"/>
  <c r="O401" i="17"/>
  <c r="P401" i="17" s="1" a="1"/>
  <c r="P401" i="17" s="1"/>
  <c r="O402" i="17"/>
  <c r="P402" i="17" s="1" a="1"/>
  <c r="P402" i="17" s="1"/>
  <c r="O403" i="17"/>
  <c r="P403" i="17" s="1" a="1"/>
  <c r="P403" i="17" s="1"/>
  <c r="O404" i="17"/>
  <c r="P404" i="17" s="1" a="1"/>
  <c r="P404" i="17" s="1"/>
  <c r="O405" i="17"/>
  <c r="P405" i="17" s="1" a="1"/>
  <c r="P405" i="17" s="1"/>
  <c r="O406" i="17"/>
  <c r="P406" i="17" s="1" a="1"/>
  <c r="P406" i="17" s="1"/>
  <c r="O407" i="17"/>
  <c r="P407" i="17" s="1" a="1"/>
  <c r="P407" i="17" s="1"/>
  <c r="O408" i="17"/>
  <c r="P408" i="17" s="1" a="1"/>
  <c r="P408" i="17" s="1"/>
  <c r="O409" i="17"/>
  <c r="P409" i="17" s="1" a="1"/>
  <c r="P409" i="17" s="1"/>
  <c r="O410" i="17"/>
  <c r="P410" i="17" s="1" a="1"/>
  <c r="P410" i="17" s="1"/>
  <c r="O411" i="17"/>
  <c r="P411" i="17" a="1"/>
  <c r="P411" i="17" s="1"/>
  <c r="O412" i="17"/>
  <c r="P412" i="17" s="1" a="1"/>
  <c r="P412" i="17" s="1"/>
  <c r="O413" i="17"/>
  <c r="P413" i="17" a="1"/>
  <c r="P413" i="17" s="1"/>
  <c r="O414" i="17"/>
  <c r="P414" i="17" s="1" a="1"/>
  <c r="P414" i="17" s="1"/>
  <c r="O415" i="17"/>
  <c r="P415" i="17" s="1" a="1"/>
  <c r="P415" i="17" s="1"/>
  <c r="O416" i="17"/>
  <c r="P416" i="17" s="1" a="1"/>
  <c r="P416" i="17" s="1"/>
  <c r="O417" i="17"/>
  <c r="P417" i="17" s="1" a="1"/>
  <c r="P417" i="17" s="1"/>
  <c r="O418" i="17"/>
  <c r="P418" i="17" s="1" a="1"/>
  <c r="P418" i="17" s="1"/>
  <c r="O419" i="17"/>
  <c r="P419" i="17" a="1"/>
  <c r="P419" i="17" s="1"/>
  <c r="O420" i="17"/>
  <c r="P420" i="17" s="1" a="1"/>
  <c r="P420" i="17" s="1"/>
  <c r="O421" i="17"/>
  <c r="P421" i="17" s="1" a="1"/>
  <c r="P421" i="17" s="1"/>
  <c r="O422" i="17"/>
  <c r="P422" i="17" s="1" a="1"/>
  <c r="P422" i="17" s="1"/>
  <c r="O423" i="17"/>
  <c r="P423" i="17" s="1" a="1"/>
  <c r="P423" i="17" s="1"/>
  <c r="O424" i="17"/>
  <c r="P424" i="17" s="1" a="1"/>
  <c r="P424" i="17" s="1"/>
  <c r="O425" i="17"/>
  <c r="P425" i="17" s="1" a="1"/>
  <c r="P425" i="17" s="1"/>
  <c r="O426" i="17"/>
  <c r="P426" i="17" s="1" a="1"/>
  <c r="P426" i="17" s="1"/>
  <c r="O427" i="17"/>
  <c r="P427" i="17" a="1"/>
  <c r="P427" i="17" s="1"/>
  <c r="O428" i="17"/>
  <c r="P428" i="17" a="1"/>
  <c r="P428" i="17" s="1"/>
  <c r="O429" i="17"/>
  <c r="P429" i="17" s="1" a="1"/>
  <c r="P429" i="17" s="1"/>
  <c r="O430" i="17"/>
  <c r="P430" i="17" s="1" a="1"/>
  <c r="P430" i="17" s="1"/>
  <c r="O431" i="17"/>
  <c r="P431" i="17" s="1" a="1"/>
  <c r="P431" i="17" s="1"/>
  <c r="O432" i="17"/>
  <c r="P432" i="17" s="1" a="1"/>
  <c r="P432" i="17" s="1"/>
  <c r="O433" i="17"/>
  <c r="P433" i="17" s="1" a="1"/>
  <c r="P433" i="17" s="1"/>
  <c r="O434" i="17"/>
  <c r="P434" i="17" s="1" a="1"/>
  <c r="P434" i="17" s="1"/>
  <c r="O435" i="17"/>
  <c r="P435" i="17" s="1" a="1"/>
  <c r="P435" i="17" s="1"/>
  <c r="O436" i="17"/>
  <c r="P436" i="17" a="1"/>
  <c r="P436" i="17" s="1"/>
  <c r="O437" i="17"/>
  <c r="P437" i="17" s="1" a="1"/>
  <c r="P437" i="17" s="1"/>
  <c r="O438" i="17"/>
  <c r="P438" i="17" s="1" a="1"/>
  <c r="P438" i="17" s="1"/>
  <c r="O439" i="17"/>
  <c r="P439" i="17" s="1" a="1"/>
  <c r="P439" i="17" s="1"/>
  <c r="O440" i="17"/>
  <c r="P440" i="17" s="1" a="1"/>
  <c r="P440" i="17" s="1"/>
  <c r="O441" i="17"/>
  <c r="P441" i="17" s="1" a="1"/>
  <c r="P441" i="17" s="1"/>
  <c r="O442" i="17"/>
  <c r="P442" i="17" s="1" a="1"/>
  <c r="P442" i="17" s="1"/>
  <c r="O443" i="17"/>
  <c r="P443" i="17" a="1"/>
  <c r="P443" i="17" s="1"/>
  <c r="O444" i="17"/>
  <c r="P444" i="17" s="1" a="1"/>
  <c r="P444" i="17" s="1"/>
  <c r="O445" i="17"/>
  <c r="P445" i="17" a="1"/>
  <c r="P445" i="17" s="1"/>
  <c r="O446" i="17"/>
  <c r="P446" i="17" s="1" a="1"/>
  <c r="P446" i="17" s="1"/>
  <c r="O447" i="17"/>
  <c r="P447" i="17" s="1" a="1"/>
  <c r="P447" i="17" s="1"/>
  <c r="O448" i="17"/>
  <c r="P448" i="17" s="1" a="1"/>
  <c r="P448" i="17" s="1"/>
  <c r="O449" i="17"/>
  <c r="P449" i="17" s="1" a="1"/>
  <c r="P449" i="17" s="1"/>
  <c r="O450" i="17"/>
  <c r="P450" i="17" s="1" a="1"/>
  <c r="P450" i="17" s="1"/>
  <c r="O451" i="17"/>
  <c r="P451" i="17" s="1" a="1"/>
  <c r="P451" i="17" s="1"/>
  <c r="O452" i="17"/>
  <c r="P452" i="17" a="1"/>
  <c r="P452" i="17" s="1"/>
  <c r="O453" i="17"/>
  <c r="P453" i="17" s="1" a="1"/>
  <c r="P453" i="17" s="1"/>
  <c r="O454" i="17"/>
  <c r="P454" i="17" s="1" a="1"/>
  <c r="P454" i="17" s="1"/>
  <c r="O455" i="17"/>
  <c r="P455" i="17" s="1" a="1"/>
  <c r="P455" i="17" s="1"/>
  <c r="O456" i="17"/>
  <c r="P456" i="17" s="1" a="1"/>
  <c r="P456" i="17" s="1"/>
  <c r="O457" i="17"/>
  <c r="P457" i="17" s="1" a="1"/>
  <c r="P457" i="17" s="1"/>
  <c r="O458" i="17"/>
  <c r="P458" i="17" s="1" a="1"/>
  <c r="P458" i="17" s="1"/>
  <c r="O459" i="17"/>
  <c r="P459" i="17" s="1" a="1"/>
  <c r="P459" i="17" s="1"/>
  <c r="O460" i="17"/>
  <c r="P460" i="17" a="1"/>
  <c r="P460" i="17" s="1"/>
  <c r="O461" i="17"/>
  <c r="P461" i="17" a="1"/>
  <c r="P461" i="17" s="1"/>
  <c r="O462" i="17"/>
  <c r="P462" i="17" s="1" a="1"/>
  <c r="P462" i="17" s="1"/>
  <c r="O463" i="17"/>
  <c r="P463" i="17" s="1" a="1"/>
  <c r="P463" i="17" s="1"/>
  <c r="O464" i="17"/>
  <c r="P464" i="17" s="1" a="1"/>
  <c r="P464" i="17" s="1"/>
  <c r="O465" i="17"/>
  <c r="P465" i="17" s="1" a="1"/>
  <c r="P465" i="17" s="1"/>
  <c r="O466" i="17"/>
  <c r="P466" i="17" s="1" a="1"/>
  <c r="P466" i="17" s="1"/>
  <c r="O467" i="17"/>
  <c r="P467" i="17" s="1" a="1"/>
  <c r="P467" i="17" s="1"/>
  <c r="O468" i="17"/>
  <c r="P468" i="17" s="1" a="1"/>
  <c r="P468" i="17" s="1"/>
  <c r="O469" i="17"/>
  <c r="P469" i="17" a="1"/>
  <c r="P469" i="17" s="1"/>
  <c r="O470" i="17"/>
  <c r="P470" i="17" s="1" a="1"/>
  <c r="P470" i="17" s="1"/>
  <c r="O471" i="17"/>
  <c r="P471" i="17" s="1" a="1"/>
  <c r="P471" i="17" s="1"/>
  <c r="O472" i="17"/>
  <c r="P472" i="17" s="1" a="1"/>
  <c r="P472" i="17" s="1"/>
  <c r="O473" i="17"/>
  <c r="P473" i="17" s="1" a="1"/>
  <c r="P473" i="17" s="1"/>
  <c r="O474" i="17"/>
  <c r="P474" i="17" s="1" a="1"/>
  <c r="P474" i="17" s="1"/>
  <c r="O475" i="17"/>
  <c r="P475" i="17" a="1"/>
  <c r="P475" i="17" s="1"/>
  <c r="O476" i="17"/>
  <c r="P476" i="17" s="1" a="1"/>
  <c r="P476" i="17" s="1"/>
  <c r="O477" i="17"/>
  <c r="P477" i="17" a="1"/>
  <c r="P477" i="17" s="1"/>
  <c r="O478" i="17"/>
  <c r="P478" i="17" s="1" a="1"/>
  <c r="P478" i="17" s="1"/>
  <c r="O479" i="17"/>
  <c r="P479" i="17" s="1" a="1"/>
  <c r="P479" i="17" s="1"/>
  <c r="O480" i="17"/>
  <c r="P480" i="17" s="1" a="1"/>
  <c r="P480" i="17" s="1"/>
  <c r="O481" i="17"/>
  <c r="P481" i="17" s="1" a="1"/>
  <c r="P481" i="17" s="1"/>
  <c r="O482" i="17"/>
  <c r="P482" i="17" s="1" a="1"/>
  <c r="P482" i="17" s="1"/>
  <c r="O483" i="17"/>
  <c r="P483" i="17" s="1" a="1"/>
  <c r="P483" i="17" s="1"/>
  <c r="O484" i="17"/>
  <c r="P484" i="17" s="1" a="1"/>
  <c r="P484" i="17" s="1"/>
  <c r="O485" i="17"/>
  <c r="P485" i="17" s="1" a="1"/>
  <c r="P485" i="17" s="1"/>
  <c r="O486" i="17"/>
  <c r="P486" i="17" s="1" a="1"/>
  <c r="P486" i="17" s="1"/>
  <c r="O487" i="17"/>
  <c r="P487" i="17" s="1" a="1"/>
  <c r="P487" i="17" s="1"/>
  <c r="O488" i="17"/>
  <c r="P488" i="17" s="1" a="1"/>
  <c r="P488" i="17" s="1"/>
  <c r="O489" i="17"/>
  <c r="P489" i="17" s="1" a="1"/>
  <c r="P489" i="17" s="1"/>
  <c r="O490" i="17"/>
  <c r="P490" i="17" s="1" a="1"/>
  <c r="P490" i="17" s="1"/>
  <c r="O491" i="17"/>
  <c r="P491" i="17" s="1" a="1"/>
  <c r="P491" i="17" s="1"/>
  <c r="O492" i="17"/>
  <c r="P492" i="17" a="1"/>
  <c r="P492" i="17" s="1"/>
  <c r="O493" i="17"/>
  <c r="P493" i="17" s="1" a="1"/>
  <c r="P493" i="17" s="1"/>
  <c r="O494" i="17"/>
  <c r="P494" i="17" s="1" a="1"/>
  <c r="P494" i="17" s="1"/>
  <c r="O495" i="17"/>
  <c r="P495" i="17" s="1" a="1"/>
  <c r="P495" i="17" s="1"/>
  <c r="O496" i="17"/>
  <c r="P496" i="17" s="1" a="1"/>
  <c r="P496" i="17" s="1"/>
  <c r="O497" i="17"/>
  <c r="P497" i="17" s="1" a="1"/>
  <c r="P497" i="17" s="1"/>
  <c r="O498" i="17"/>
  <c r="P498" i="17" s="1" a="1"/>
  <c r="P498" i="17" s="1"/>
  <c r="O499" i="17"/>
  <c r="P499" i="17" a="1"/>
  <c r="P499" i="17" s="1"/>
  <c r="O500" i="17"/>
  <c r="P500" i="17" s="1" a="1"/>
  <c r="P500" i="17" s="1"/>
  <c r="O501" i="17"/>
  <c r="P501" i="17" s="1" a="1"/>
  <c r="P501" i="17" s="1"/>
  <c r="O3" i="18"/>
  <c r="P3" i="18" s="1" a="1"/>
  <c r="P3" i="18" s="1"/>
  <c r="O4" i="18"/>
  <c r="P4" i="18" s="1" a="1"/>
  <c r="P4" i="18" s="1"/>
  <c r="O5" i="18"/>
  <c r="P5" i="18" s="1" a="1"/>
  <c r="P5" i="18" s="1"/>
  <c r="O6" i="18"/>
  <c r="P6" i="18" s="1" a="1"/>
  <c r="P6" i="18" s="1"/>
  <c r="O7" i="18"/>
  <c r="P7" i="18" s="1" a="1"/>
  <c r="P7" i="18" s="1"/>
  <c r="O8" i="18"/>
  <c r="P8" i="18" s="1" a="1"/>
  <c r="P8" i="18" s="1"/>
  <c r="O9" i="18"/>
  <c r="P9" i="18" s="1" a="1"/>
  <c r="P9" i="18" s="1"/>
  <c r="O10" i="18"/>
  <c r="P10" i="18" a="1"/>
  <c r="P10" i="18" s="1"/>
  <c r="O11" i="18"/>
  <c r="P11" i="18" s="1" a="1"/>
  <c r="P11" i="18" s="1"/>
  <c r="O12" i="18"/>
  <c r="P12" i="18" s="1" a="1"/>
  <c r="P12" i="18" s="1"/>
  <c r="O13" i="18"/>
  <c r="P13" i="18" s="1" a="1"/>
  <c r="P13" i="18" s="1"/>
  <c r="O14" i="18"/>
  <c r="P14" i="18" s="1" a="1"/>
  <c r="P14" i="18" s="1"/>
  <c r="O15" i="18"/>
  <c r="P15" i="18" s="1" a="1"/>
  <c r="P15" i="18" s="1"/>
  <c r="O16" i="18"/>
  <c r="P16" i="18" s="1" a="1"/>
  <c r="P16" i="18" s="1"/>
  <c r="O17" i="18"/>
  <c r="P17" i="18" s="1" a="1"/>
  <c r="P17" i="18" s="1"/>
  <c r="O18" i="18"/>
  <c r="P18" i="18" s="1" a="1"/>
  <c r="P18" i="18" s="1"/>
  <c r="O19" i="18"/>
  <c r="P19" i="18" s="1" a="1"/>
  <c r="P19" i="18" s="1"/>
  <c r="O20" i="18"/>
  <c r="P20" i="18" s="1" a="1"/>
  <c r="P20" i="18" s="1"/>
  <c r="O21" i="18"/>
  <c r="P21" i="18" s="1" a="1"/>
  <c r="P21" i="18" s="1"/>
  <c r="O22" i="18"/>
  <c r="P22" i="18" s="1" a="1"/>
  <c r="P22" i="18" s="1"/>
  <c r="O23" i="18"/>
  <c r="P23" i="18" s="1" a="1"/>
  <c r="P23" i="18" s="1"/>
  <c r="O24" i="18"/>
  <c r="P24" i="18" s="1" a="1"/>
  <c r="P24" i="18" s="1"/>
  <c r="O25" i="18"/>
  <c r="P25" i="18" s="1" a="1"/>
  <c r="P25" i="18" s="1"/>
  <c r="O26" i="18"/>
  <c r="P26" i="18" s="1" a="1"/>
  <c r="P26" i="18" s="1"/>
  <c r="O27" i="18"/>
  <c r="P27" i="18" s="1" a="1"/>
  <c r="P27" i="18" s="1"/>
  <c r="O28" i="18"/>
  <c r="P28" i="18" s="1" a="1"/>
  <c r="P28" i="18" s="1"/>
  <c r="O29" i="18"/>
  <c r="P29" i="18" s="1" a="1"/>
  <c r="P29" i="18" s="1"/>
  <c r="O30" i="18"/>
  <c r="P30" i="18" s="1" a="1"/>
  <c r="P30" i="18" s="1"/>
  <c r="O31" i="18"/>
  <c r="P31" i="18" s="1" a="1"/>
  <c r="P31" i="18" s="1"/>
  <c r="O32" i="18"/>
  <c r="P32" i="18" s="1" a="1"/>
  <c r="P32" i="18" s="1"/>
  <c r="O33" i="18"/>
  <c r="P33" i="18" s="1" a="1"/>
  <c r="P33" i="18" s="1"/>
  <c r="O34" i="18"/>
  <c r="P34" i="18" a="1"/>
  <c r="P34" i="18" s="1"/>
  <c r="O35" i="18"/>
  <c r="P35" i="18" s="1" a="1"/>
  <c r="P35" i="18" s="1"/>
  <c r="O36" i="18"/>
  <c r="P36" i="18" s="1" a="1"/>
  <c r="P36" i="18" s="1"/>
  <c r="O37" i="18"/>
  <c r="P37" i="18" s="1" a="1"/>
  <c r="P37" i="18" s="1"/>
  <c r="O38" i="18"/>
  <c r="P38" i="18" s="1" a="1"/>
  <c r="P38" i="18" s="1"/>
  <c r="O39" i="18"/>
  <c r="P39" i="18" s="1" a="1"/>
  <c r="P39" i="18" s="1"/>
  <c r="O40" i="18"/>
  <c r="P40" i="18" s="1" a="1"/>
  <c r="P40" i="18" s="1"/>
  <c r="O41" i="18"/>
  <c r="P41" i="18" a="1"/>
  <c r="P41" i="18" s="1"/>
  <c r="O42" i="18"/>
  <c r="P42" i="18" s="1" a="1"/>
  <c r="P42" i="18" s="1"/>
  <c r="O43" i="18"/>
  <c r="P43" i="18" s="1" a="1"/>
  <c r="P43" i="18" s="1"/>
  <c r="O44" i="18"/>
  <c r="P44" i="18" s="1" a="1"/>
  <c r="P44" i="18" s="1"/>
  <c r="O45" i="18"/>
  <c r="P45" i="18" s="1" a="1"/>
  <c r="P45" i="18" s="1"/>
  <c r="O46" i="18"/>
  <c r="P46" i="18" s="1" a="1"/>
  <c r="P46" i="18" s="1"/>
  <c r="O47" i="18"/>
  <c r="P47" i="18" s="1" a="1"/>
  <c r="P47" i="18"/>
  <c r="O48" i="18"/>
  <c r="P48" i="18" s="1" a="1"/>
  <c r="P48" i="18" s="1"/>
  <c r="O49" i="18"/>
  <c r="P49" i="18" s="1" a="1"/>
  <c r="P49" i="18" s="1"/>
  <c r="O50" i="18"/>
  <c r="P50" i="18" s="1" a="1"/>
  <c r="P50" i="18" s="1"/>
  <c r="O51" i="18"/>
  <c r="P51" i="18" s="1" a="1"/>
  <c r="P51" i="18" s="1"/>
  <c r="O52" i="18"/>
  <c r="P52" i="18" s="1" a="1"/>
  <c r="P52" i="18" s="1"/>
  <c r="O53" i="18"/>
  <c r="P53" i="18" s="1" a="1"/>
  <c r="P53" i="18" s="1"/>
  <c r="O54" i="18"/>
  <c r="P54" i="18" s="1" a="1"/>
  <c r="P54" i="18" s="1"/>
  <c r="O55" i="18"/>
  <c r="P55" i="18" s="1" a="1"/>
  <c r="P55" i="18" s="1"/>
  <c r="O56" i="18"/>
  <c r="P56" i="18" s="1" a="1"/>
  <c r="P56" i="18" s="1"/>
  <c r="O57" i="18"/>
  <c r="P57" i="18" a="1"/>
  <c r="P57" i="18" s="1"/>
  <c r="O58" i="18"/>
  <c r="P58" i="18" a="1"/>
  <c r="P58" i="18" s="1"/>
  <c r="O59" i="18"/>
  <c r="P59" i="18" s="1" a="1"/>
  <c r="P59" i="18" s="1"/>
  <c r="O60" i="18"/>
  <c r="P60" i="18" s="1" a="1"/>
  <c r="P60" i="18" s="1"/>
  <c r="O61" i="18"/>
  <c r="P61" i="18" s="1" a="1"/>
  <c r="P61" i="18" s="1"/>
  <c r="O62" i="18"/>
  <c r="P62" i="18" s="1" a="1"/>
  <c r="P62" i="18" s="1"/>
  <c r="O63" i="18"/>
  <c r="P63" i="18" s="1" a="1"/>
  <c r="P63" i="18" s="1"/>
  <c r="O64" i="18"/>
  <c r="P64" i="18" s="1" a="1"/>
  <c r="P64" i="18" s="1"/>
  <c r="O65" i="18"/>
  <c r="P65" i="18" s="1" a="1"/>
  <c r="P65" i="18" s="1"/>
  <c r="O66" i="18"/>
  <c r="P66" i="18" a="1"/>
  <c r="P66" i="18" s="1"/>
  <c r="O67" i="18"/>
  <c r="P67" i="18" s="1" a="1"/>
  <c r="P67" i="18" s="1"/>
  <c r="O68" i="18"/>
  <c r="P68" i="18" s="1" a="1"/>
  <c r="P68" i="18" s="1"/>
  <c r="O69" i="18"/>
  <c r="P69" i="18" s="1" a="1"/>
  <c r="P69" i="18" s="1"/>
  <c r="O70" i="18"/>
  <c r="P70" i="18" s="1" a="1"/>
  <c r="P70" i="18" s="1"/>
  <c r="O71" i="18"/>
  <c r="P71" i="18" s="1" a="1"/>
  <c r="P71" i="18" s="1"/>
  <c r="O72" i="18"/>
  <c r="P72" i="18" s="1" a="1"/>
  <c r="P72" i="18" s="1"/>
  <c r="O73" i="18"/>
  <c r="P73" i="18" s="1" a="1"/>
  <c r="P73" i="18" s="1"/>
  <c r="O74" i="18"/>
  <c r="P74" i="18" s="1" a="1"/>
  <c r="P74" i="18" s="1"/>
  <c r="O75" i="18"/>
  <c r="P75" i="18" s="1" a="1"/>
  <c r="P75" i="18" s="1"/>
  <c r="O76" i="18"/>
  <c r="P76" i="18" s="1" a="1"/>
  <c r="P76" i="18" s="1"/>
  <c r="O77" i="18"/>
  <c r="P77" i="18" s="1" a="1"/>
  <c r="P77" i="18" s="1"/>
  <c r="O78" i="18"/>
  <c r="P78" i="18" s="1" a="1"/>
  <c r="P78" i="18" s="1"/>
  <c r="O79" i="18"/>
  <c r="P79" i="18" s="1" a="1"/>
  <c r="P79" i="18" s="1"/>
  <c r="O80" i="18"/>
  <c r="P80" i="18" s="1" a="1"/>
  <c r="P80" i="18" s="1"/>
  <c r="O81" i="18"/>
  <c r="P81" i="18" s="1" a="1"/>
  <c r="P81" i="18" s="1"/>
  <c r="O82" i="18"/>
  <c r="P82" i="18" s="1" a="1"/>
  <c r="P82" i="18" s="1"/>
  <c r="O83" i="18"/>
  <c r="P83" i="18" s="1" a="1"/>
  <c r="P83" i="18" s="1"/>
  <c r="O84" i="18"/>
  <c r="P84" i="18" s="1" a="1"/>
  <c r="P84" i="18" s="1"/>
  <c r="O85" i="18"/>
  <c r="P85" i="18" s="1" a="1"/>
  <c r="P85" i="18" s="1"/>
  <c r="O86" i="18"/>
  <c r="P86" i="18" s="1" a="1"/>
  <c r="P86" i="18" s="1"/>
  <c r="O87" i="18"/>
  <c r="P87" i="18" s="1" a="1"/>
  <c r="P87" i="18" s="1"/>
  <c r="O88" i="18"/>
  <c r="P88" i="18" s="1" a="1"/>
  <c r="P88" i="18" s="1"/>
  <c r="O89" i="18"/>
  <c r="P89" i="18" s="1" a="1"/>
  <c r="P89" i="18" s="1"/>
  <c r="O90" i="18"/>
  <c r="P90" i="18" s="1" a="1"/>
  <c r="P90" i="18" s="1"/>
  <c r="O91" i="18"/>
  <c r="P91" i="18" s="1" a="1"/>
  <c r="P91" i="18" s="1"/>
  <c r="O92" i="18"/>
  <c r="P92" i="18" s="1" a="1"/>
  <c r="P92" i="18" s="1"/>
  <c r="O93" i="18"/>
  <c r="P93" i="18" s="1" a="1"/>
  <c r="P93" i="18" s="1"/>
  <c r="O94" i="18"/>
  <c r="P94" i="18" s="1" a="1"/>
  <c r="P94" i="18" s="1"/>
  <c r="O95" i="18"/>
  <c r="P95" i="18" s="1" a="1"/>
  <c r="P95" i="18" s="1"/>
  <c r="O96" i="18"/>
  <c r="P96" i="18" s="1" a="1"/>
  <c r="P96" i="18" s="1"/>
  <c r="O97" i="18"/>
  <c r="P97" i="18" a="1"/>
  <c r="P97" i="18" s="1"/>
  <c r="O98" i="18"/>
  <c r="P98" i="18" s="1" a="1"/>
  <c r="P98" i="18" s="1"/>
  <c r="O99" i="18"/>
  <c r="P99" i="18" s="1" a="1"/>
  <c r="P99" i="18" s="1"/>
  <c r="O100" i="18"/>
  <c r="P100" i="18" s="1" a="1"/>
  <c r="P100" i="18" s="1"/>
  <c r="O101" i="18"/>
  <c r="P101" i="18" s="1" a="1"/>
  <c r="P101" i="18" s="1"/>
  <c r="O102" i="18"/>
  <c r="P102" i="18" s="1" a="1"/>
  <c r="P102" i="18" s="1"/>
  <c r="O103" i="18"/>
  <c r="P103" i="18" s="1" a="1"/>
  <c r="P103" i="18" s="1"/>
  <c r="O104" i="18"/>
  <c r="P104" i="18" s="1" a="1"/>
  <c r="P104" i="18" s="1"/>
  <c r="O105" i="18"/>
  <c r="P105" i="18" s="1" a="1"/>
  <c r="P105" i="18" s="1"/>
  <c r="O106" i="18"/>
  <c r="P106" i="18" s="1" a="1"/>
  <c r="P106" i="18" s="1"/>
  <c r="O107" i="18"/>
  <c r="P107" i="18" s="1" a="1"/>
  <c r="P107" i="18" s="1"/>
  <c r="O108" i="18"/>
  <c r="P108" i="18" s="1" a="1"/>
  <c r="P108" i="18" s="1"/>
  <c r="O109" i="18"/>
  <c r="P109" i="18" s="1" a="1"/>
  <c r="P109" i="18" s="1"/>
  <c r="O110" i="18"/>
  <c r="P110" i="18" s="1" a="1"/>
  <c r="P110" i="18" s="1"/>
  <c r="O111" i="18"/>
  <c r="P111" i="18" s="1" a="1"/>
  <c r="P111" i="18" s="1"/>
  <c r="O112" i="18"/>
  <c r="P112" i="18" s="1" a="1"/>
  <c r="P112" i="18" s="1"/>
  <c r="O113" i="18"/>
  <c r="P113" i="18" s="1" a="1"/>
  <c r="P113" i="18" s="1"/>
  <c r="O114" i="18"/>
  <c r="P114" i="18" s="1" a="1"/>
  <c r="P114" i="18" s="1"/>
  <c r="O115" i="18"/>
  <c r="P115" i="18" s="1" a="1"/>
  <c r="P115" i="18" s="1"/>
  <c r="O116" i="18"/>
  <c r="P116" i="18" s="1" a="1"/>
  <c r="P116" i="18" s="1"/>
  <c r="O117" i="18"/>
  <c r="P117" i="18" s="1" a="1"/>
  <c r="P117" i="18" s="1"/>
  <c r="O118" i="18"/>
  <c r="P118" i="18" s="1" a="1"/>
  <c r="P118" i="18" s="1"/>
  <c r="O119" i="18"/>
  <c r="P119" i="18" s="1" a="1"/>
  <c r="P119" i="18" s="1"/>
  <c r="O120" i="18"/>
  <c r="P120" i="18" s="1" a="1"/>
  <c r="P120" i="18" s="1"/>
  <c r="O121" i="18"/>
  <c r="P121" i="18" a="1"/>
  <c r="P121" i="18" s="1"/>
  <c r="O122" i="18"/>
  <c r="P122" i="18" s="1" a="1"/>
  <c r="P122" i="18" s="1"/>
  <c r="O123" i="18"/>
  <c r="P123" i="18" s="1" a="1"/>
  <c r="P123" i="18" s="1"/>
  <c r="O124" i="18"/>
  <c r="P124" i="18" s="1" a="1"/>
  <c r="P124" i="18" s="1"/>
  <c r="O125" i="18"/>
  <c r="P125" i="18" s="1" a="1"/>
  <c r="P125" i="18" s="1"/>
  <c r="O126" i="18"/>
  <c r="P126" i="18" s="1" a="1"/>
  <c r="P126" i="18" s="1"/>
  <c r="O127" i="18"/>
  <c r="P127" i="18" s="1" a="1"/>
  <c r="P127" i="18" s="1"/>
  <c r="O128" i="18"/>
  <c r="P128" i="18" s="1" a="1"/>
  <c r="P128" i="18" s="1"/>
  <c r="O129" i="18"/>
  <c r="P129" i="18" s="1" a="1"/>
  <c r="P129" i="18" s="1"/>
  <c r="O130" i="18"/>
  <c r="P130" i="18" s="1" a="1"/>
  <c r="P130" i="18" s="1"/>
  <c r="O131" i="18"/>
  <c r="P131" i="18" s="1" a="1"/>
  <c r="P131" i="18" s="1"/>
  <c r="O132" i="18"/>
  <c r="P132" i="18" s="1" a="1"/>
  <c r="P132" i="18" s="1"/>
  <c r="O133" i="18"/>
  <c r="P133" i="18" s="1" a="1"/>
  <c r="P133" i="18" s="1"/>
  <c r="O134" i="18"/>
  <c r="P134" i="18" s="1" a="1"/>
  <c r="P134" i="18" s="1"/>
  <c r="O135" i="18"/>
  <c r="P135" i="18" s="1" a="1"/>
  <c r="P135" i="18" s="1"/>
  <c r="O136" i="18"/>
  <c r="P136" i="18" s="1" a="1"/>
  <c r="P136" i="18" s="1"/>
  <c r="O137" i="18"/>
  <c r="P137" i="18" s="1" a="1"/>
  <c r="P137" i="18" s="1"/>
  <c r="O138" i="18"/>
  <c r="P138" i="18" s="1" a="1"/>
  <c r="P138" i="18" s="1"/>
  <c r="O139" i="18"/>
  <c r="P139" i="18" s="1" a="1"/>
  <c r="P139" i="18" s="1"/>
  <c r="O140" i="18"/>
  <c r="P140" i="18" s="1" a="1"/>
  <c r="P140" i="18" s="1"/>
  <c r="O141" i="18"/>
  <c r="P141" i="18" s="1" a="1"/>
  <c r="P141" i="18" s="1"/>
  <c r="O142" i="18"/>
  <c r="P142" i="18" s="1" a="1"/>
  <c r="P142" i="18" s="1"/>
  <c r="O143" i="18"/>
  <c r="P143" i="18" s="1" a="1"/>
  <c r="P143" i="18" s="1"/>
  <c r="O144" i="18"/>
  <c r="P144" i="18" s="1" a="1"/>
  <c r="P144" i="18" s="1"/>
  <c r="O145" i="18"/>
  <c r="P145" i="18" a="1"/>
  <c r="P145" i="18" s="1"/>
  <c r="O146" i="18"/>
  <c r="P146" i="18" a="1"/>
  <c r="P146" i="18" s="1"/>
  <c r="O147" i="18"/>
  <c r="P147" i="18" s="1" a="1"/>
  <c r="P147" i="18" s="1"/>
  <c r="O148" i="18"/>
  <c r="P148" i="18" s="1" a="1"/>
  <c r="P148" i="18" s="1"/>
  <c r="O149" i="18"/>
  <c r="P149" i="18" s="1" a="1"/>
  <c r="P149" i="18" s="1"/>
  <c r="O150" i="18"/>
  <c r="P150" i="18" s="1" a="1"/>
  <c r="P150" i="18" s="1"/>
  <c r="O151" i="18"/>
  <c r="P151" i="18" s="1" a="1"/>
  <c r="P151" i="18"/>
  <c r="O152" i="18"/>
  <c r="P152" i="18" s="1" a="1"/>
  <c r="P152" i="18" s="1"/>
  <c r="O153" i="18"/>
  <c r="P153" i="18" s="1" a="1"/>
  <c r="P153" i="18" s="1"/>
  <c r="O154" i="18"/>
  <c r="P154" i="18" a="1"/>
  <c r="P154" i="18" s="1"/>
  <c r="O155" i="18"/>
  <c r="P155" i="18" s="1" a="1"/>
  <c r="P155" i="18" s="1"/>
  <c r="O156" i="18"/>
  <c r="P156" i="18" s="1" a="1"/>
  <c r="P156" i="18" s="1"/>
  <c r="O157" i="18"/>
  <c r="P157" i="18" s="1" a="1"/>
  <c r="P157" i="18" s="1"/>
  <c r="O158" i="18"/>
  <c r="P158" i="18" s="1" a="1"/>
  <c r="P158" i="18" s="1"/>
  <c r="O159" i="18"/>
  <c r="P159" i="18" s="1" a="1"/>
  <c r="P159" i="18" s="1"/>
  <c r="O160" i="18"/>
  <c r="P160" i="18" s="1" a="1"/>
  <c r="P160" i="18" s="1"/>
  <c r="O161" i="18"/>
  <c r="P161" i="18" a="1"/>
  <c r="P161" i="18" s="1"/>
  <c r="O162" i="18"/>
  <c r="P162" i="18" s="1" a="1"/>
  <c r="P162" i="18" s="1"/>
  <c r="O163" i="18"/>
  <c r="P163" i="18" s="1" a="1"/>
  <c r="P163" i="18" s="1"/>
  <c r="O164" i="18"/>
  <c r="P164" i="18" s="1" a="1"/>
  <c r="P164" i="18" s="1"/>
  <c r="O165" i="18"/>
  <c r="P165" i="18" s="1" a="1"/>
  <c r="P165" i="18" s="1"/>
  <c r="O166" i="18"/>
  <c r="P166" i="18" s="1" a="1"/>
  <c r="P166" i="18" s="1"/>
  <c r="O167" i="18"/>
  <c r="P167" i="18" s="1" a="1"/>
  <c r="P167" i="18"/>
  <c r="O168" i="18"/>
  <c r="P168" i="18" s="1" a="1"/>
  <c r="P168" i="18" s="1"/>
  <c r="O169" i="18"/>
  <c r="P169" i="18" a="1"/>
  <c r="P169" i="18" s="1"/>
  <c r="O170" i="18"/>
  <c r="P170" i="18" a="1"/>
  <c r="P170" i="18" s="1"/>
  <c r="O171" i="18"/>
  <c r="P171" i="18" s="1" a="1"/>
  <c r="P171" i="18" s="1"/>
  <c r="O172" i="18"/>
  <c r="P172" i="18" s="1" a="1"/>
  <c r="P172" i="18" s="1"/>
  <c r="O173" i="18"/>
  <c r="P173" i="18" s="1" a="1"/>
  <c r="P173" i="18" s="1"/>
  <c r="O174" i="18"/>
  <c r="P174" i="18" s="1" a="1"/>
  <c r="P174" i="18" s="1"/>
  <c r="O175" i="18"/>
  <c r="P175" i="18" s="1" a="1"/>
  <c r="P175" i="18" s="1"/>
  <c r="O176" i="18"/>
  <c r="P176" i="18" s="1" a="1"/>
  <c r="P176" i="18" s="1"/>
  <c r="O177" i="18"/>
  <c r="P177" i="18" s="1" a="1"/>
  <c r="P177" i="18" s="1"/>
  <c r="O178" i="18"/>
  <c r="P178" i="18" s="1" a="1"/>
  <c r="P178" i="18" s="1"/>
  <c r="O179" i="18"/>
  <c r="P179" i="18" s="1" a="1"/>
  <c r="P179" i="18" s="1"/>
  <c r="O180" i="18"/>
  <c r="P180" i="18" s="1" a="1"/>
  <c r="P180" i="18" s="1"/>
  <c r="O181" i="18"/>
  <c r="P181" i="18" s="1" a="1"/>
  <c r="P181" i="18" s="1"/>
  <c r="O182" i="18"/>
  <c r="P182" i="18" s="1" a="1"/>
  <c r="P182" i="18" s="1"/>
  <c r="O183" i="18"/>
  <c r="P183" i="18" s="1" a="1"/>
  <c r="P183" i="18" s="1"/>
  <c r="O184" i="18"/>
  <c r="P184" i="18" s="1" a="1"/>
  <c r="P184" i="18" s="1"/>
  <c r="O185" i="18"/>
  <c r="P185" i="18" s="1" a="1"/>
  <c r="P185" i="18" s="1"/>
  <c r="O186" i="18"/>
  <c r="P186" i="18" s="1" a="1"/>
  <c r="P186" i="18" s="1"/>
  <c r="O187" i="18"/>
  <c r="P187" i="18" s="1" a="1"/>
  <c r="P187" i="18" s="1"/>
  <c r="O188" i="18"/>
  <c r="P188" i="18" s="1" a="1"/>
  <c r="P188" i="18" s="1"/>
  <c r="O189" i="18"/>
  <c r="P189" i="18" s="1" a="1"/>
  <c r="P189" i="18" s="1"/>
  <c r="O190" i="18"/>
  <c r="P190" i="18" s="1" a="1"/>
  <c r="P190" i="18" s="1"/>
  <c r="O191" i="18"/>
  <c r="P191" i="18" s="1" a="1"/>
  <c r="P191" i="18" s="1"/>
  <c r="O192" i="18"/>
  <c r="P192" i="18" s="1" a="1"/>
  <c r="P192" i="18" s="1"/>
  <c r="O193" i="18"/>
  <c r="P193" i="18" s="1" a="1"/>
  <c r="P193" i="18" s="1"/>
  <c r="O194" i="18"/>
  <c r="P194" i="18" a="1"/>
  <c r="P194" i="18" s="1"/>
  <c r="O195" i="18"/>
  <c r="P195" i="18" s="1" a="1"/>
  <c r="P195" i="18" s="1"/>
  <c r="O196" i="18"/>
  <c r="P196" i="18" s="1" a="1"/>
  <c r="P196" i="18" s="1"/>
  <c r="O197" i="18"/>
  <c r="P197" i="18" s="1" a="1"/>
  <c r="P197" i="18" s="1"/>
  <c r="O198" i="18"/>
  <c r="P198" i="18" s="1" a="1"/>
  <c r="P198" i="18" s="1"/>
  <c r="O199" i="18"/>
  <c r="P199" i="18" s="1" a="1"/>
  <c r="P199" i="18" s="1"/>
  <c r="O200" i="18"/>
  <c r="P200" i="18" s="1" a="1"/>
  <c r="P200" i="18" s="1"/>
  <c r="O201" i="18"/>
  <c r="P201" i="18" a="1"/>
  <c r="P201" i="18" s="1"/>
  <c r="O202" i="18"/>
  <c r="P202" i="18" s="1" a="1"/>
  <c r="P202" i="18" s="1"/>
  <c r="O203" i="18"/>
  <c r="P203" i="18" s="1" a="1"/>
  <c r="P203" i="18" s="1"/>
  <c r="O204" i="18"/>
  <c r="P204" i="18" s="1" a="1"/>
  <c r="P204" i="18" s="1"/>
  <c r="O205" i="18"/>
  <c r="P205" i="18" s="1" a="1"/>
  <c r="P205" i="18" s="1"/>
  <c r="O206" i="18"/>
  <c r="P206" i="18" s="1" a="1"/>
  <c r="P206" i="18" s="1"/>
  <c r="O207" i="18"/>
  <c r="P207" i="18" s="1" a="1"/>
  <c r="P207" i="18" s="1"/>
  <c r="O208" i="18"/>
  <c r="P208" i="18" s="1" a="1"/>
  <c r="P208" i="18" s="1"/>
  <c r="O209" i="18"/>
  <c r="P209" i="18" s="1" a="1"/>
  <c r="P209" i="18" s="1"/>
  <c r="O210" i="18"/>
  <c r="P210" i="18" a="1"/>
  <c r="P210" i="18" s="1"/>
  <c r="O211" i="18"/>
  <c r="P211" i="18" s="1" a="1"/>
  <c r="P211" i="18" s="1"/>
  <c r="O212" i="18"/>
  <c r="P212" i="18" s="1" a="1"/>
  <c r="P212" i="18" s="1"/>
  <c r="O213" i="18"/>
  <c r="P213" i="18" s="1" a="1"/>
  <c r="P213" i="18" s="1"/>
  <c r="O214" i="18"/>
  <c r="P214" i="18" s="1" a="1"/>
  <c r="P214" i="18" s="1"/>
  <c r="O215" i="18"/>
  <c r="P215" i="18" s="1" a="1"/>
  <c r="P215" i="18" s="1"/>
  <c r="O216" i="18"/>
  <c r="P216" i="18" s="1" a="1"/>
  <c r="P216" i="18" s="1"/>
  <c r="O217" i="18"/>
  <c r="P217" i="18" s="1" a="1"/>
  <c r="P217" i="18" s="1"/>
  <c r="O218" i="18"/>
  <c r="P218" i="18" a="1"/>
  <c r="P218" i="18" s="1"/>
  <c r="O219" i="18"/>
  <c r="P219" i="18" s="1" a="1"/>
  <c r="P219" i="18" s="1"/>
  <c r="O220" i="18"/>
  <c r="P220" i="18" s="1" a="1"/>
  <c r="P220" i="18" s="1"/>
  <c r="O221" i="18"/>
  <c r="P221" i="18" s="1" a="1"/>
  <c r="P221" i="18" s="1"/>
  <c r="O222" i="18"/>
  <c r="P222" i="18" s="1" a="1"/>
  <c r="P222" i="18" s="1"/>
  <c r="O223" i="18"/>
  <c r="P223" i="18" s="1" a="1"/>
  <c r="P223" i="18" s="1"/>
  <c r="O224" i="18"/>
  <c r="P224" i="18" s="1" a="1"/>
  <c r="P224" i="18" s="1"/>
  <c r="O225" i="18"/>
  <c r="P225" i="18" a="1"/>
  <c r="P225" i="18" s="1"/>
  <c r="O226" i="18"/>
  <c r="P226" i="18" s="1" a="1"/>
  <c r="P226" i="18" s="1"/>
  <c r="O227" i="18"/>
  <c r="P227" i="18" s="1" a="1"/>
  <c r="P227" i="18" s="1"/>
  <c r="O228" i="18"/>
  <c r="P228" i="18" s="1" a="1"/>
  <c r="P228" i="18" s="1"/>
  <c r="O229" i="18"/>
  <c r="P229" i="18" s="1" a="1"/>
  <c r="P229" i="18" s="1"/>
  <c r="O230" i="18"/>
  <c r="P230" i="18" s="1" a="1"/>
  <c r="P230" i="18" s="1"/>
  <c r="O231" i="18"/>
  <c r="P231" i="18" s="1" a="1"/>
  <c r="P231" i="18"/>
  <c r="O232" i="18"/>
  <c r="P232" i="18" s="1" a="1"/>
  <c r="P232" i="18" s="1"/>
  <c r="O233" i="18"/>
  <c r="P233" i="18" s="1" a="1"/>
  <c r="P233" i="18" s="1"/>
  <c r="O234" i="18"/>
  <c r="P234" i="18" s="1" a="1"/>
  <c r="P234" i="18" s="1"/>
  <c r="O235" i="18"/>
  <c r="P235" i="18" s="1" a="1"/>
  <c r="P235" i="18" s="1"/>
  <c r="O236" i="18"/>
  <c r="P236" i="18" s="1" a="1"/>
  <c r="P236" i="18" s="1"/>
  <c r="O237" i="18"/>
  <c r="P237" i="18" s="1" a="1"/>
  <c r="P237" i="18" s="1"/>
  <c r="O238" i="18"/>
  <c r="P238" i="18" s="1" a="1"/>
  <c r="P238" i="18" s="1"/>
  <c r="O239" i="18"/>
  <c r="P239" i="18" s="1" a="1"/>
  <c r="P239" i="18" s="1"/>
  <c r="O240" i="18"/>
  <c r="P240" i="18" s="1" a="1"/>
  <c r="P240" i="18" s="1"/>
  <c r="O241" i="18"/>
  <c r="P241" i="18" a="1"/>
  <c r="P241" i="18" s="1"/>
  <c r="O242" i="18"/>
  <c r="P242" i="18" a="1"/>
  <c r="P242" i="18" s="1"/>
  <c r="O243" i="18"/>
  <c r="P243" i="18" s="1" a="1"/>
  <c r="P243" i="18" s="1"/>
  <c r="O244" i="18"/>
  <c r="P244" i="18" s="1" a="1"/>
  <c r="P244" i="18" s="1"/>
  <c r="O245" i="18"/>
  <c r="P245" i="18" s="1" a="1"/>
  <c r="P245" i="18" s="1"/>
  <c r="O246" i="18"/>
  <c r="P246" i="18" s="1" a="1"/>
  <c r="P246" i="18" s="1"/>
  <c r="O247" i="18"/>
  <c r="P247" i="18" s="1" a="1"/>
  <c r="P247" i="18" s="1"/>
  <c r="O248" i="18"/>
  <c r="P248" i="18" s="1" a="1"/>
  <c r="P248" i="18" s="1"/>
  <c r="O249" i="18"/>
  <c r="P249" i="18" s="1" a="1"/>
  <c r="P249" i="18" s="1"/>
  <c r="O250" i="18"/>
  <c r="P250" i="18" a="1"/>
  <c r="P250" i="18" s="1"/>
  <c r="O251" i="18"/>
  <c r="P251" i="18" s="1" a="1"/>
  <c r="P251" i="18" s="1"/>
  <c r="O252" i="18"/>
  <c r="P252" i="18" s="1" a="1"/>
  <c r="P252" i="18" s="1"/>
  <c r="O253" i="18"/>
  <c r="P253" i="18" s="1" a="1"/>
  <c r="P253" i="18" s="1"/>
  <c r="O254" i="18"/>
  <c r="P254" i="18" s="1" a="1"/>
  <c r="P254" i="18" s="1"/>
  <c r="O255" i="18"/>
  <c r="P255" i="18" s="1" a="1"/>
  <c r="P255" i="18" s="1"/>
  <c r="O256" i="18"/>
  <c r="P256" i="18" s="1" a="1"/>
  <c r="P256" i="18" s="1"/>
  <c r="O257" i="18"/>
  <c r="P257" i="18" s="1" a="1"/>
  <c r="P257" i="18" s="1"/>
  <c r="O258" i="18"/>
  <c r="P258" i="18" s="1" a="1"/>
  <c r="P258" i="18" s="1"/>
  <c r="O259" i="18"/>
  <c r="P259" i="18" s="1" a="1"/>
  <c r="P259" i="18" s="1"/>
  <c r="O260" i="18"/>
  <c r="P260" i="18" s="1" a="1"/>
  <c r="P260" i="18" s="1"/>
  <c r="O261" i="18"/>
  <c r="P261" i="18" s="1" a="1"/>
  <c r="P261" i="18" s="1"/>
  <c r="O262" i="18"/>
  <c r="P262" i="18" s="1" a="1"/>
  <c r="P262" i="18" s="1"/>
  <c r="O263" i="18"/>
  <c r="P263" i="18" s="1" a="1"/>
  <c r="P263" i="18"/>
  <c r="O264" i="18"/>
  <c r="P264" i="18" s="1" a="1"/>
  <c r="P264" i="18" s="1"/>
  <c r="O265" i="18"/>
  <c r="P265" i="18" a="1"/>
  <c r="P265" i="18" s="1"/>
  <c r="O266" i="18"/>
  <c r="P266" i="18" s="1" a="1"/>
  <c r="P266" i="18" s="1"/>
  <c r="O267" i="18"/>
  <c r="P267" i="18" s="1" a="1"/>
  <c r="P267" i="18" s="1"/>
  <c r="O268" i="18"/>
  <c r="P268" i="18" s="1" a="1"/>
  <c r="P268" i="18" s="1"/>
  <c r="O269" i="18"/>
  <c r="P269" i="18" s="1" a="1"/>
  <c r="P269" i="18" s="1"/>
  <c r="O270" i="18"/>
  <c r="P270" i="18" s="1" a="1"/>
  <c r="P270" i="18" s="1"/>
  <c r="O271" i="18"/>
  <c r="P271" i="18" s="1" a="1"/>
  <c r="P271" i="18" s="1"/>
  <c r="O272" i="18"/>
  <c r="P272" i="18" s="1" a="1"/>
  <c r="P272" i="18" s="1"/>
  <c r="O273" i="18"/>
  <c r="P273" i="18" s="1" a="1"/>
  <c r="P273" i="18" s="1"/>
  <c r="O274" i="18"/>
  <c r="P274" i="18" a="1"/>
  <c r="P274" i="18" s="1"/>
  <c r="O275" i="18"/>
  <c r="P275" i="18" s="1" a="1"/>
  <c r="P275" i="18" s="1"/>
  <c r="O276" i="18"/>
  <c r="P276" i="18" s="1" a="1"/>
  <c r="P276" i="18" s="1"/>
  <c r="O277" i="18"/>
  <c r="P277" i="18" s="1" a="1"/>
  <c r="P277" i="18" s="1"/>
  <c r="O278" i="18"/>
  <c r="P278" i="18" s="1" a="1"/>
  <c r="P278" i="18" s="1"/>
  <c r="O279" i="18"/>
  <c r="P279" i="18" s="1" a="1"/>
  <c r="P279" i="18" s="1"/>
  <c r="O280" i="18"/>
  <c r="P280" i="18" s="1" a="1"/>
  <c r="P280" i="18" s="1"/>
  <c r="O281" i="18"/>
  <c r="P281" i="18" a="1"/>
  <c r="P281" i="18" s="1"/>
  <c r="O282" i="18"/>
  <c r="P282" i="18" s="1" a="1"/>
  <c r="P282" i="18" s="1"/>
  <c r="O283" i="18"/>
  <c r="P283" i="18" s="1" a="1"/>
  <c r="P283" i="18" s="1"/>
  <c r="O284" i="18"/>
  <c r="P284" i="18" s="1" a="1"/>
  <c r="P284" i="18" s="1"/>
  <c r="O285" i="18"/>
  <c r="P285" i="18" s="1" a="1"/>
  <c r="P285" i="18" s="1"/>
  <c r="O286" i="18"/>
  <c r="P286" i="18" s="1" a="1"/>
  <c r="P286" i="18" s="1"/>
  <c r="O287" i="18"/>
  <c r="P287" i="18" s="1" a="1"/>
  <c r="P287" i="18" s="1"/>
  <c r="O288" i="18"/>
  <c r="P288" i="18" s="1" a="1"/>
  <c r="P288" i="18" s="1"/>
  <c r="O289" i="18"/>
  <c r="P289" i="18" s="1" a="1"/>
  <c r="P289" i="18" s="1"/>
  <c r="O290" i="18"/>
  <c r="P290" i="18" a="1"/>
  <c r="P290" i="18" s="1"/>
  <c r="O291" i="18"/>
  <c r="P291" i="18" s="1" a="1"/>
  <c r="P291" i="18" s="1"/>
  <c r="O292" i="18"/>
  <c r="P292" i="18" s="1" a="1"/>
  <c r="P292" i="18" s="1"/>
  <c r="O293" i="18"/>
  <c r="P293" i="18" s="1" a="1"/>
  <c r="P293" i="18" s="1"/>
  <c r="O294" i="18"/>
  <c r="P294" i="18" s="1" a="1"/>
  <c r="P294" i="18" s="1"/>
  <c r="O295" i="18"/>
  <c r="P295" i="18" s="1" a="1"/>
  <c r="P295" i="18" s="1"/>
  <c r="O296" i="18"/>
  <c r="P296" i="18" s="1" a="1"/>
  <c r="P296" i="18" s="1"/>
  <c r="O297" i="18"/>
  <c r="P297" i="18" s="1" a="1"/>
  <c r="P297" i="18" s="1"/>
  <c r="O298" i="18"/>
  <c r="P298" i="18" a="1"/>
  <c r="P298" i="18" s="1"/>
  <c r="O299" i="18"/>
  <c r="P299" i="18" s="1" a="1"/>
  <c r="P299" i="18" s="1"/>
  <c r="O300" i="18"/>
  <c r="P300" i="18" s="1" a="1"/>
  <c r="P300" i="18" s="1"/>
  <c r="O301" i="18"/>
  <c r="P301" i="18" s="1" a="1"/>
  <c r="P301" i="18" s="1"/>
  <c r="O302" i="18"/>
  <c r="P302" i="18" s="1" a="1"/>
  <c r="P302" i="18" s="1"/>
  <c r="O303" i="18"/>
  <c r="P303" i="18" s="1" a="1"/>
  <c r="P303" i="18" s="1"/>
  <c r="O304" i="18"/>
  <c r="P304" i="18" s="1" a="1"/>
  <c r="P304" i="18" s="1"/>
  <c r="O305" i="18"/>
  <c r="P305" i="18" s="1" a="1"/>
  <c r="P305" i="18" s="1"/>
  <c r="O306" i="18"/>
  <c r="P306" i="18" a="1"/>
  <c r="P306" i="18" s="1"/>
  <c r="O307" i="18"/>
  <c r="P307" i="18" s="1" a="1"/>
  <c r="P307" i="18" s="1"/>
  <c r="O308" i="18"/>
  <c r="P308" i="18" s="1" a="1"/>
  <c r="P308" i="18" s="1"/>
  <c r="O309" i="18"/>
  <c r="P309" i="18" s="1" a="1"/>
  <c r="P309" i="18" s="1"/>
  <c r="O310" i="18"/>
  <c r="P310" i="18" s="1" a="1"/>
  <c r="P310" i="18" s="1"/>
  <c r="O311" i="18"/>
  <c r="P311" i="18" s="1" a="1"/>
  <c r="P311" i="18" s="1"/>
  <c r="O312" i="18"/>
  <c r="P312" i="18" s="1" a="1"/>
  <c r="P312" i="18" s="1"/>
  <c r="O313" i="18"/>
  <c r="P313" i="18" a="1"/>
  <c r="P313" i="18" s="1"/>
  <c r="O314" i="18"/>
  <c r="P314" i="18" s="1" a="1"/>
  <c r="P314" i="18" s="1"/>
  <c r="O315" i="18"/>
  <c r="P315" i="18" s="1" a="1"/>
  <c r="P315" i="18" s="1"/>
  <c r="O316" i="18"/>
  <c r="P316" i="18" s="1" a="1"/>
  <c r="P316" i="18" s="1"/>
  <c r="O317" i="18"/>
  <c r="P317" i="18" s="1" a="1"/>
  <c r="P317" i="18" s="1"/>
  <c r="O318" i="18"/>
  <c r="P318" i="18" s="1" a="1"/>
  <c r="P318" i="18" s="1"/>
  <c r="O319" i="18"/>
  <c r="P319" i="18" s="1" a="1"/>
  <c r="P319" i="18" s="1"/>
  <c r="O320" i="18"/>
  <c r="P320" i="18" s="1" a="1"/>
  <c r="P320" i="18" s="1"/>
  <c r="O321" i="18"/>
  <c r="P321" i="18" a="1"/>
  <c r="P321" i="18" s="1"/>
  <c r="O322" i="18"/>
  <c r="P322" i="18" a="1"/>
  <c r="P322" i="18" s="1"/>
  <c r="O323" i="18"/>
  <c r="P323" i="18" s="1" a="1"/>
  <c r="P323" i="18" s="1"/>
  <c r="O324" i="18"/>
  <c r="P324" i="18" s="1" a="1"/>
  <c r="P324" i="18" s="1"/>
  <c r="O325" i="18"/>
  <c r="P325" i="18" s="1" a="1"/>
  <c r="P325" i="18" s="1"/>
  <c r="O326" i="18"/>
  <c r="P326" i="18" s="1" a="1"/>
  <c r="P326" i="18" s="1"/>
  <c r="O327" i="18"/>
  <c r="P327" i="18" s="1" a="1"/>
  <c r="P327" i="18" s="1"/>
  <c r="O328" i="18"/>
  <c r="P328" i="18" s="1" a="1"/>
  <c r="P328" i="18" s="1"/>
  <c r="O329" i="18"/>
  <c r="P329" i="18" s="1" a="1"/>
  <c r="P329" i="18" s="1"/>
  <c r="O330" i="18"/>
  <c r="P330" i="18" a="1"/>
  <c r="P330" i="18" s="1"/>
  <c r="O331" i="18"/>
  <c r="P331" i="18" s="1" a="1"/>
  <c r="P331" i="18" s="1"/>
  <c r="O332" i="18"/>
  <c r="P332" i="18" s="1" a="1"/>
  <c r="P332" i="18" s="1"/>
  <c r="O333" i="18"/>
  <c r="P333" i="18" s="1" a="1"/>
  <c r="P333" i="18" s="1"/>
  <c r="O334" i="18"/>
  <c r="P334" i="18" s="1" a="1"/>
  <c r="P334" i="18" s="1"/>
  <c r="O335" i="18"/>
  <c r="P335" i="18" s="1" a="1"/>
  <c r="P335" i="18" s="1"/>
  <c r="O336" i="18"/>
  <c r="P336" i="18" s="1" a="1"/>
  <c r="P336" i="18" s="1"/>
  <c r="O337" i="18"/>
  <c r="P337" i="18" s="1" a="1"/>
  <c r="P337" i="18" s="1"/>
  <c r="O338" i="18"/>
  <c r="P338" i="18" s="1" a="1"/>
  <c r="P338" i="18" s="1"/>
  <c r="O339" i="18"/>
  <c r="P339" i="18" s="1" a="1"/>
  <c r="P339" i="18" s="1"/>
  <c r="O340" i="18"/>
  <c r="P340" i="18" s="1" a="1"/>
  <c r="P340" i="18" s="1"/>
  <c r="O341" i="18"/>
  <c r="P341" i="18" s="1" a="1"/>
  <c r="P341" i="18" s="1"/>
  <c r="O342" i="18"/>
  <c r="P342" i="18" s="1" a="1"/>
  <c r="P342" i="18" s="1"/>
  <c r="O343" i="18"/>
  <c r="P343" i="18" s="1" a="1"/>
  <c r="P343" i="18" s="1"/>
  <c r="O344" i="18"/>
  <c r="P344" i="18" s="1" a="1"/>
  <c r="P344" i="18" s="1"/>
  <c r="O345" i="18"/>
  <c r="P345" i="18" s="1" a="1"/>
  <c r="P345" i="18" s="1"/>
  <c r="O346" i="18"/>
  <c r="P346" i="18" s="1" a="1"/>
  <c r="P346" i="18" s="1"/>
  <c r="O347" i="18"/>
  <c r="P347" i="18" s="1" a="1"/>
  <c r="P347" i="18" s="1"/>
  <c r="O348" i="18"/>
  <c r="P348" i="18" s="1" a="1"/>
  <c r="P348" i="18" s="1"/>
  <c r="O349" i="18"/>
  <c r="P349" i="18" s="1" a="1"/>
  <c r="P349" i="18" s="1"/>
  <c r="O350" i="18"/>
  <c r="P350" i="18" s="1" a="1"/>
  <c r="P350" i="18" s="1"/>
  <c r="O351" i="18"/>
  <c r="P351" i="18" s="1" a="1"/>
  <c r="P351" i="18" s="1"/>
  <c r="O352" i="18"/>
  <c r="P352" i="18" s="1" a="1"/>
  <c r="P352" i="18" s="1"/>
  <c r="O353" i="18"/>
  <c r="P353" i="18" a="1"/>
  <c r="P353" i="18" s="1"/>
  <c r="O354" i="18"/>
  <c r="P354" i="18" s="1" a="1"/>
  <c r="P354" i="18" s="1"/>
  <c r="O355" i="18"/>
  <c r="P355" i="18" a="1"/>
  <c r="P355" i="18" s="1"/>
  <c r="O356" i="18"/>
  <c r="P356" i="18" s="1" a="1"/>
  <c r="P356" i="18" s="1"/>
  <c r="O357" i="18"/>
  <c r="P357" i="18" s="1" a="1"/>
  <c r="P357" i="18" s="1"/>
  <c r="O358" i="18"/>
  <c r="P358" i="18" s="1" a="1"/>
  <c r="P358" i="18" s="1"/>
  <c r="O359" i="18"/>
  <c r="P359" i="18" s="1" a="1"/>
  <c r="P359" i="18" s="1"/>
  <c r="O360" i="18"/>
  <c r="P360" i="18" s="1" a="1"/>
  <c r="P360" i="18" s="1"/>
  <c r="O361" i="18"/>
  <c r="P361" i="18" s="1" a="1"/>
  <c r="P361" i="18" s="1"/>
  <c r="O362" i="18"/>
  <c r="P362" i="18" s="1" a="1"/>
  <c r="P362" i="18" s="1"/>
  <c r="O363" i="18"/>
  <c r="P363" i="18" s="1" a="1"/>
  <c r="P363" i="18" s="1"/>
  <c r="O364" i="18"/>
  <c r="P364" i="18" s="1" a="1"/>
  <c r="P364" i="18" s="1"/>
  <c r="O365" i="18"/>
  <c r="P365" i="18" s="1" a="1"/>
  <c r="P365" i="18" s="1"/>
  <c r="O366" i="18"/>
  <c r="P366" i="18" s="1" a="1"/>
  <c r="P366" i="18" s="1"/>
  <c r="O367" i="18"/>
  <c r="P367" i="18" s="1" a="1"/>
  <c r="P367" i="18" s="1"/>
  <c r="O368" i="18"/>
  <c r="P368" i="18" s="1" a="1"/>
  <c r="P368" i="18" s="1"/>
  <c r="O369" i="18"/>
  <c r="P369" i="18" a="1"/>
  <c r="P369" i="18" s="1"/>
  <c r="O370" i="18"/>
  <c r="P370" i="18" s="1" a="1"/>
  <c r="P370" i="18" s="1"/>
  <c r="O371" i="18"/>
  <c r="P371" i="18" s="1" a="1"/>
  <c r="P371" i="18" s="1"/>
  <c r="O372" i="18"/>
  <c r="P372" i="18" s="1" a="1"/>
  <c r="P372" i="18" s="1"/>
  <c r="O373" i="18"/>
  <c r="P373" i="18" s="1" a="1"/>
  <c r="P373" i="18" s="1"/>
  <c r="O374" i="18"/>
  <c r="P374" i="18" s="1" a="1"/>
  <c r="P374" i="18" s="1"/>
  <c r="O375" i="18"/>
  <c r="P375" i="18" s="1" a="1"/>
  <c r="P375" i="18" s="1"/>
  <c r="O376" i="18"/>
  <c r="P376" i="18" s="1" a="1"/>
  <c r="P376" i="18" s="1"/>
  <c r="O377" i="18"/>
  <c r="P377" i="18" a="1"/>
  <c r="P377" i="18" s="1"/>
  <c r="O378" i="18"/>
  <c r="P378" i="18" s="1" a="1"/>
  <c r="P378" i="18" s="1"/>
  <c r="O379" i="18"/>
  <c r="P379" i="18" a="1"/>
  <c r="P379" i="18" s="1"/>
  <c r="O380" i="18"/>
  <c r="P380" i="18" s="1" a="1"/>
  <c r="P380" i="18" s="1"/>
  <c r="O381" i="18"/>
  <c r="P381" i="18" s="1" a="1"/>
  <c r="P381" i="18" s="1"/>
  <c r="O382" i="18"/>
  <c r="P382" i="18" s="1" a="1"/>
  <c r="P382" i="18" s="1"/>
  <c r="O383" i="18"/>
  <c r="P383" i="18" s="1" a="1"/>
  <c r="P383" i="18" s="1"/>
  <c r="O384" i="18"/>
  <c r="P384" i="18" s="1" a="1"/>
  <c r="P384" i="18" s="1"/>
  <c r="O385" i="18"/>
  <c r="P385" i="18" a="1"/>
  <c r="P385" i="18" s="1"/>
  <c r="O386" i="18"/>
  <c r="P386" i="18" s="1" a="1"/>
  <c r="P386" i="18" s="1"/>
  <c r="O387" i="18"/>
  <c r="P387" i="18" a="1"/>
  <c r="P387" i="18" s="1"/>
  <c r="O388" i="18"/>
  <c r="P388" i="18" s="1" a="1"/>
  <c r="P388" i="18" s="1"/>
  <c r="O389" i="18"/>
  <c r="P389" i="18" s="1" a="1"/>
  <c r="P389" i="18" s="1"/>
  <c r="O390" i="18"/>
  <c r="P390" i="18" s="1" a="1"/>
  <c r="P390" i="18" s="1"/>
  <c r="O391" i="18"/>
  <c r="P391" i="18" s="1" a="1"/>
  <c r="P391" i="18" s="1"/>
  <c r="O392" i="18"/>
  <c r="P392" i="18" s="1" a="1"/>
  <c r="P392" i="18" s="1"/>
  <c r="O393" i="18"/>
  <c r="P393" i="18" s="1" a="1"/>
  <c r="P393" i="18" s="1"/>
  <c r="O394" i="18"/>
  <c r="P394" i="18" s="1" a="1"/>
  <c r="P394" i="18" s="1"/>
  <c r="O395" i="18"/>
  <c r="P395" i="18" s="1" a="1"/>
  <c r="P395" i="18" s="1"/>
  <c r="O396" i="18"/>
  <c r="P396" i="18" s="1" a="1"/>
  <c r="P396" i="18" s="1"/>
  <c r="O397" i="18"/>
  <c r="P397" i="18" s="1" a="1"/>
  <c r="P397" i="18" s="1"/>
  <c r="O398" i="18"/>
  <c r="P398" i="18" s="1" a="1"/>
  <c r="P398" i="18" s="1"/>
  <c r="O399" i="18"/>
  <c r="P399" i="18" s="1" a="1"/>
  <c r="P399" i="18" s="1"/>
  <c r="O400" i="18"/>
  <c r="P400" i="18" s="1" a="1"/>
  <c r="P400" i="18" s="1"/>
  <c r="O401" i="18"/>
  <c r="P401" i="18" a="1"/>
  <c r="P401" i="18" s="1"/>
  <c r="O402" i="18"/>
  <c r="P402" i="18" s="1" a="1"/>
  <c r="P402" i="18" s="1"/>
  <c r="O403" i="18"/>
  <c r="P403" i="18" s="1" a="1"/>
  <c r="P403" i="18" s="1"/>
  <c r="O404" i="18"/>
  <c r="P404" i="18" s="1" a="1"/>
  <c r="P404" i="18" s="1"/>
  <c r="O405" i="18"/>
  <c r="P405" i="18" s="1" a="1"/>
  <c r="P405" i="18" s="1"/>
  <c r="O406" i="18"/>
  <c r="P406" i="18" s="1" a="1"/>
  <c r="P406" i="18" s="1"/>
  <c r="O407" i="18"/>
  <c r="P407" i="18" s="1" a="1"/>
  <c r="P407" i="18" s="1"/>
  <c r="O408" i="18"/>
  <c r="P408" i="18" s="1" a="1"/>
  <c r="P408" i="18" s="1"/>
  <c r="O409" i="18"/>
  <c r="P409" i="18" a="1"/>
  <c r="P409" i="18" s="1"/>
  <c r="O410" i="18"/>
  <c r="P410" i="18" s="1" a="1"/>
  <c r="P410" i="18" s="1"/>
  <c r="O411" i="18"/>
  <c r="P411" i="18" a="1"/>
  <c r="P411" i="18" s="1"/>
  <c r="O412" i="18"/>
  <c r="P412" i="18" s="1" a="1"/>
  <c r="P412" i="18" s="1"/>
  <c r="O413" i="18"/>
  <c r="P413" i="18" s="1" a="1"/>
  <c r="P413" i="18" s="1"/>
  <c r="O414" i="18"/>
  <c r="P414" i="18" s="1" a="1"/>
  <c r="P414" i="18" s="1"/>
  <c r="O415" i="18"/>
  <c r="P415" i="18" s="1" a="1"/>
  <c r="P415" i="18" s="1"/>
  <c r="O416" i="18"/>
  <c r="P416" i="18" s="1" a="1"/>
  <c r="P416" i="18" s="1"/>
  <c r="O417" i="18"/>
  <c r="P417" i="18" s="1" a="1"/>
  <c r="P417" i="18" s="1"/>
  <c r="O418" i="18"/>
  <c r="P418" i="18" s="1" a="1"/>
  <c r="P418" i="18" s="1"/>
  <c r="O419" i="18"/>
  <c r="P419" i="18" s="1" a="1"/>
  <c r="P419" i="18" s="1"/>
  <c r="O420" i="18"/>
  <c r="P420" i="18" s="1" a="1"/>
  <c r="P420" i="18" s="1"/>
  <c r="O421" i="18"/>
  <c r="P421" i="18" s="1" a="1"/>
  <c r="P421" i="18" s="1"/>
  <c r="O422" i="18"/>
  <c r="P422" i="18" s="1" a="1"/>
  <c r="P422" i="18" s="1"/>
  <c r="O423" i="18"/>
  <c r="P423" i="18" s="1" a="1"/>
  <c r="P423" i="18" s="1"/>
  <c r="O424" i="18"/>
  <c r="P424" i="18" s="1" a="1"/>
  <c r="P424" i="18" s="1"/>
  <c r="O425" i="18"/>
  <c r="P425" i="18" s="1" a="1"/>
  <c r="P425" i="18" s="1"/>
  <c r="O426" i="18"/>
  <c r="P426" i="18" s="1" a="1"/>
  <c r="P426" i="18" s="1"/>
  <c r="O427" i="18"/>
  <c r="P427" i="18" s="1" a="1"/>
  <c r="P427" i="18" s="1"/>
  <c r="O428" i="18"/>
  <c r="P428" i="18" s="1" a="1"/>
  <c r="P428" i="18" s="1"/>
  <c r="O429" i="18"/>
  <c r="P429" i="18" s="1" a="1"/>
  <c r="P429" i="18" s="1"/>
  <c r="O430" i="18"/>
  <c r="P430" i="18" s="1" a="1"/>
  <c r="P430" i="18" s="1"/>
  <c r="O431" i="18"/>
  <c r="P431" i="18" s="1" a="1"/>
  <c r="P431" i="18" s="1"/>
  <c r="O432" i="18"/>
  <c r="P432" i="18" s="1" a="1"/>
  <c r="P432" i="18" s="1"/>
  <c r="O433" i="18"/>
  <c r="P433" i="18" s="1" a="1"/>
  <c r="P433" i="18" s="1"/>
  <c r="O434" i="18"/>
  <c r="P434" i="18" s="1" a="1"/>
  <c r="P434" i="18" s="1"/>
  <c r="O435" i="18"/>
  <c r="P435" i="18" s="1" a="1"/>
  <c r="P435" i="18" s="1"/>
  <c r="O436" i="18"/>
  <c r="P436" i="18" s="1" a="1"/>
  <c r="P436" i="18" s="1"/>
  <c r="O437" i="18"/>
  <c r="P437" i="18" s="1" a="1"/>
  <c r="P437" i="18" s="1"/>
  <c r="O438" i="18"/>
  <c r="P438" i="18" s="1" a="1"/>
  <c r="P438" i="18" s="1"/>
  <c r="O439" i="18"/>
  <c r="P439" i="18" s="1" a="1"/>
  <c r="P439" i="18" s="1"/>
  <c r="O440" i="18"/>
  <c r="P440" i="18" s="1" a="1"/>
  <c r="P440" i="18" s="1"/>
  <c r="O441" i="18"/>
  <c r="P441" i="18" s="1" a="1"/>
  <c r="P441" i="18" s="1"/>
  <c r="O442" i="18"/>
  <c r="P442" i="18" s="1" a="1"/>
  <c r="P442" i="18" s="1"/>
  <c r="O443" i="18"/>
  <c r="P443" i="18" s="1" a="1"/>
  <c r="P443" i="18" s="1"/>
  <c r="O444" i="18"/>
  <c r="P444" i="18" s="1" a="1"/>
  <c r="P444" i="18" s="1"/>
  <c r="O445" i="18"/>
  <c r="P445" i="18" s="1" a="1"/>
  <c r="P445" i="18" s="1"/>
  <c r="O446" i="18"/>
  <c r="P446" i="18" s="1" a="1"/>
  <c r="P446" i="18" s="1"/>
  <c r="O447" i="18"/>
  <c r="P447" i="18" s="1" a="1"/>
  <c r="P447" i="18" s="1"/>
  <c r="O448" i="18"/>
  <c r="P448" i="18" s="1" a="1"/>
  <c r="P448" i="18" s="1"/>
  <c r="O449" i="18"/>
  <c r="P449" i="18" a="1"/>
  <c r="P449" i="18" s="1"/>
  <c r="O450" i="18"/>
  <c r="P450" i="18" s="1" a="1"/>
  <c r="P450" i="18" s="1"/>
  <c r="O451" i="18"/>
  <c r="P451" i="18" a="1"/>
  <c r="P451" i="18" s="1"/>
  <c r="O452" i="18"/>
  <c r="P452" i="18" s="1" a="1"/>
  <c r="P452" i="18" s="1"/>
  <c r="O453" i="18"/>
  <c r="P453" i="18" s="1" a="1"/>
  <c r="P453" i="18" s="1"/>
  <c r="O454" i="18"/>
  <c r="P454" i="18" s="1" a="1"/>
  <c r="P454" i="18" s="1"/>
  <c r="O455" i="18"/>
  <c r="P455" i="18" s="1" a="1"/>
  <c r="P455" i="18" s="1"/>
  <c r="O456" i="18"/>
  <c r="P456" i="18" s="1" a="1"/>
  <c r="P456" i="18" s="1"/>
  <c r="O457" i="18"/>
  <c r="P457" i="18" s="1" a="1"/>
  <c r="P457" i="18" s="1"/>
  <c r="O458" i="18"/>
  <c r="P458" i="18" s="1" a="1"/>
  <c r="P458" i="18" s="1"/>
  <c r="O459" i="18"/>
  <c r="P459" i="18" s="1" a="1"/>
  <c r="P459" i="18" s="1"/>
  <c r="O460" i="18"/>
  <c r="P460" i="18" s="1" a="1"/>
  <c r="P460" i="18" s="1"/>
  <c r="O461" i="18"/>
  <c r="P461" i="18" s="1" a="1"/>
  <c r="P461" i="18" s="1"/>
  <c r="O462" i="18"/>
  <c r="P462" i="18" s="1" a="1"/>
  <c r="P462" i="18" s="1"/>
  <c r="O463" i="18"/>
  <c r="P463" i="18" s="1" a="1"/>
  <c r="P463" i="18" s="1"/>
  <c r="O464" i="18"/>
  <c r="P464" i="18" s="1" a="1"/>
  <c r="P464" i="18" s="1"/>
  <c r="O465" i="18"/>
  <c r="P465" i="18" a="1"/>
  <c r="P465" i="18" s="1"/>
  <c r="O466" i="18"/>
  <c r="P466" i="18" s="1" a="1"/>
  <c r="P466" i="18" s="1"/>
  <c r="O467" i="18"/>
  <c r="P467" i="18" s="1" a="1"/>
  <c r="P467" i="18" s="1"/>
  <c r="O468" i="18"/>
  <c r="P468" i="18" s="1" a="1"/>
  <c r="P468" i="18" s="1"/>
  <c r="O469" i="18"/>
  <c r="P469" i="18" s="1" a="1"/>
  <c r="P469" i="18" s="1"/>
  <c r="O470" i="18"/>
  <c r="P470" i="18" s="1" a="1"/>
  <c r="P470" i="18" s="1"/>
  <c r="O471" i="18"/>
  <c r="P471" i="18" s="1" a="1"/>
  <c r="P471" i="18" s="1"/>
  <c r="O472" i="18"/>
  <c r="P472" i="18" s="1" a="1"/>
  <c r="P472" i="18" s="1"/>
  <c r="O473" i="18"/>
  <c r="P473" i="18" a="1"/>
  <c r="P473" i="18" s="1"/>
  <c r="O474" i="18"/>
  <c r="P474" i="18" s="1" a="1"/>
  <c r="P474" i="18" s="1"/>
  <c r="O475" i="18"/>
  <c r="P475" i="18" a="1"/>
  <c r="P475" i="18" s="1"/>
  <c r="O476" i="18"/>
  <c r="P476" i="18" s="1" a="1"/>
  <c r="P476" i="18" s="1"/>
  <c r="O477" i="18"/>
  <c r="P477" i="18" s="1" a="1"/>
  <c r="P477" i="18" s="1"/>
  <c r="O478" i="18"/>
  <c r="P478" i="18" s="1" a="1"/>
  <c r="P478" i="18" s="1"/>
  <c r="O479" i="18"/>
  <c r="P479" i="18" s="1" a="1"/>
  <c r="P479" i="18" s="1"/>
  <c r="O480" i="18"/>
  <c r="P480" i="18" s="1" a="1"/>
  <c r="P480" i="18" s="1"/>
  <c r="O481" i="18"/>
  <c r="P481" i="18" a="1"/>
  <c r="P481" i="18" s="1"/>
  <c r="O482" i="18"/>
  <c r="P482" i="18" s="1" a="1"/>
  <c r="P482" i="18" s="1"/>
  <c r="O483" i="18"/>
  <c r="P483" i="18" a="1"/>
  <c r="P483" i="18" s="1"/>
  <c r="O484" i="18"/>
  <c r="P484" i="18" s="1" a="1"/>
  <c r="P484" i="18" s="1"/>
  <c r="O485" i="18"/>
  <c r="P485" i="18" s="1" a="1"/>
  <c r="P485" i="18" s="1"/>
  <c r="O486" i="18"/>
  <c r="P486" i="18" s="1" a="1"/>
  <c r="P486" i="18" s="1"/>
  <c r="O487" i="18"/>
  <c r="P487" i="18" s="1" a="1"/>
  <c r="P487" i="18" s="1"/>
  <c r="O488" i="18"/>
  <c r="P488" i="18" s="1" a="1"/>
  <c r="P488" i="18" s="1"/>
  <c r="O489" i="18"/>
  <c r="P489" i="18" s="1" a="1"/>
  <c r="P489" i="18" s="1"/>
  <c r="O490" i="18"/>
  <c r="P490" i="18" s="1" a="1"/>
  <c r="P490" i="18" s="1"/>
  <c r="O491" i="18"/>
  <c r="P491" i="18" s="1" a="1"/>
  <c r="P491" i="18" s="1"/>
  <c r="O492" i="18"/>
  <c r="P492" i="18" s="1" a="1"/>
  <c r="P492" i="18" s="1"/>
  <c r="O493" i="18"/>
  <c r="P493" i="18" s="1" a="1"/>
  <c r="P493" i="18" s="1"/>
  <c r="O494" i="18"/>
  <c r="P494" i="18" s="1" a="1"/>
  <c r="P494" i="18" s="1"/>
  <c r="O495" i="18"/>
  <c r="P495" i="18" s="1" a="1"/>
  <c r="P495" i="18" s="1"/>
  <c r="O496" i="18"/>
  <c r="P496" i="18" s="1" a="1"/>
  <c r="P496" i="18" s="1"/>
  <c r="O497" i="18"/>
  <c r="P497" i="18" a="1"/>
  <c r="P497" i="18" s="1"/>
  <c r="O498" i="18"/>
  <c r="P498" i="18" s="1" a="1"/>
  <c r="P498" i="18" s="1"/>
  <c r="O499" i="18"/>
  <c r="P499" i="18" s="1" a="1"/>
  <c r="P499" i="18" s="1"/>
  <c r="O500" i="18"/>
  <c r="P500" i="18" s="1" a="1"/>
  <c r="P500" i="18" s="1"/>
  <c r="O501" i="18"/>
  <c r="P501" i="18" s="1" a="1"/>
  <c r="P501" i="18" s="1"/>
  <c r="O3" i="19"/>
  <c r="P3" i="19" s="1" a="1"/>
  <c r="P3" i="19" s="1"/>
  <c r="O4" i="19"/>
  <c r="P4" i="19" s="1" a="1"/>
  <c r="P4" i="19" s="1"/>
  <c r="O5" i="19"/>
  <c r="P5" i="19" s="1" a="1"/>
  <c r="P5" i="19" s="1"/>
  <c r="O6" i="19"/>
  <c r="P6" i="19" s="1" a="1"/>
  <c r="P6" i="19" s="1"/>
  <c r="O7" i="19"/>
  <c r="P7" i="19" s="1" a="1"/>
  <c r="P7" i="19" s="1"/>
  <c r="O8" i="19"/>
  <c r="P8" i="19" a="1"/>
  <c r="P8" i="19" s="1"/>
  <c r="O9" i="19"/>
  <c r="P9" i="19" s="1" a="1"/>
  <c r="P9" i="19" s="1"/>
  <c r="O10" i="19"/>
  <c r="P10" i="19" a="1"/>
  <c r="P10" i="19" s="1"/>
  <c r="O11" i="19"/>
  <c r="P11" i="19" s="1" a="1"/>
  <c r="P11" i="19" s="1"/>
  <c r="O12" i="19"/>
  <c r="P12" i="19" s="1" a="1"/>
  <c r="P12" i="19" s="1"/>
  <c r="O13" i="19"/>
  <c r="P13" i="19" s="1" a="1"/>
  <c r="P13" i="19" s="1"/>
  <c r="O14" i="19"/>
  <c r="P14" i="19" s="1" a="1"/>
  <c r="P14" i="19" s="1"/>
  <c r="O15" i="19"/>
  <c r="P15" i="19" s="1" a="1"/>
  <c r="P15" i="19"/>
  <c r="O16" i="19"/>
  <c r="P16" i="19" s="1" a="1"/>
  <c r="P16" i="19" s="1"/>
  <c r="O17" i="19"/>
  <c r="P17" i="19" s="1" a="1"/>
  <c r="P17" i="19" s="1"/>
  <c r="O18" i="19"/>
  <c r="P18" i="19" a="1"/>
  <c r="P18" i="19" s="1"/>
  <c r="O19" i="19"/>
  <c r="P19" i="19" s="1" a="1"/>
  <c r="P19" i="19" s="1"/>
  <c r="O20" i="19"/>
  <c r="P20" i="19" s="1" a="1"/>
  <c r="P20" i="19" s="1"/>
  <c r="O21" i="19"/>
  <c r="P21" i="19" s="1" a="1"/>
  <c r="P21" i="19" s="1"/>
  <c r="O22" i="19"/>
  <c r="P22" i="19" s="1" a="1"/>
  <c r="P22" i="19" s="1"/>
  <c r="O23" i="19"/>
  <c r="P23" i="19" s="1" a="1"/>
  <c r="P23" i="19" s="1"/>
  <c r="O24" i="19"/>
  <c r="P24" i="19" s="1" a="1"/>
  <c r="P24" i="19" s="1"/>
  <c r="O25" i="19"/>
  <c r="P25" i="19" s="1" a="1"/>
  <c r="P25" i="19" s="1"/>
  <c r="O26" i="19"/>
  <c r="P26" i="19" a="1"/>
  <c r="P26" i="19" s="1"/>
  <c r="O27" i="19"/>
  <c r="P27" i="19" s="1" a="1"/>
  <c r="P27" i="19" s="1"/>
  <c r="O28" i="19"/>
  <c r="P28" i="19" s="1" a="1"/>
  <c r="P28" i="19" s="1"/>
  <c r="O29" i="19"/>
  <c r="P29" i="19" s="1" a="1"/>
  <c r="P29" i="19" s="1"/>
  <c r="O30" i="19"/>
  <c r="P30" i="19" s="1" a="1"/>
  <c r="P30" i="19" s="1"/>
  <c r="O31" i="19"/>
  <c r="P31" i="19" s="1" a="1"/>
  <c r="P31" i="19" s="1"/>
  <c r="O32" i="19"/>
  <c r="P32" i="19" s="1" a="1"/>
  <c r="P32" i="19" s="1"/>
  <c r="O33" i="19"/>
  <c r="P33" i="19" s="1" a="1"/>
  <c r="P33" i="19" s="1"/>
  <c r="O34" i="19"/>
  <c r="P34" i="19" s="1" a="1"/>
  <c r="P34" i="19" s="1"/>
  <c r="O35" i="19"/>
  <c r="P35" i="19" s="1" a="1"/>
  <c r="P35" i="19" s="1"/>
  <c r="O36" i="19"/>
  <c r="P36" i="19" s="1" a="1"/>
  <c r="P36" i="19" s="1"/>
  <c r="O37" i="19"/>
  <c r="P37" i="19" s="1" a="1"/>
  <c r="P37" i="19" s="1"/>
  <c r="O38" i="19"/>
  <c r="P38" i="19" s="1" a="1"/>
  <c r="P38" i="19" s="1"/>
  <c r="O39" i="19"/>
  <c r="P39" i="19" s="1" a="1"/>
  <c r="P39" i="19" s="1"/>
  <c r="O40" i="19"/>
  <c r="P40" i="19" a="1"/>
  <c r="P40" i="19" s="1"/>
  <c r="O41" i="19"/>
  <c r="P41" i="19" s="1" a="1"/>
  <c r="P41" i="19" s="1"/>
  <c r="O42" i="19"/>
  <c r="P42" i="19" a="1"/>
  <c r="P42" i="19" s="1"/>
  <c r="O43" i="19"/>
  <c r="P43" i="19" s="1" a="1"/>
  <c r="P43" i="19" s="1"/>
  <c r="O44" i="19"/>
  <c r="P44" i="19" s="1" a="1"/>
  <c r="P44" i="19" s="1"/>
  <c r="O45" i="19"/>
  <c r="P45" i="19" s="1" a="1"/>
  <c r="P45" i="19" s="1"/>
  <c r="O46" i="19"/>
  <c r="P46" i="19" s="1" a="1"/>
  <c r="P46" i="19" s="1"/>
  <c r="O47" i="19"/>
  <c r="P47" i="19" s="1" a="1"/>
  <c r="P47" i="19" s="1"/>
  <c r="O48" i="19"/>
  <c r="P48" i="19" s="1" a="1"/>
  <c r="P48" i="19" s="1"/>
  <c r="O49" i="19"/>
  <c r="P49" i="19" s="1" a="1"/>
  <c r="P49" i="19" s="1"/>
  <c r="O50" i="19"/>
  <c r="P50" i="19" a="1"/>
  <c r="P50" i="19" s="1"/>
  <c r="O51" i="19"/>
  <c r="P51" i="19" s="1" a="1"/>
  <c r="P51" i="19" s="1"/>
  <c r="O52" i="19"/>
  <c r="P52" i="19" s="1" a="1"/>
  <c r="P52" i="19" s="1"/>
  <c r="O53" i="19"/>
  <c r="P53" i="19" s="1" a="1"/>
  <c r="P53" i="19" s="1"/>
  <c r="O54" i="19"/>
  <c r="P54" i="19" s="1" a="1"/>
  <c r="P54" i="19" s="1"/>
  <c r="O55" i="19"/>
  <c r="P55" i="19" s="1" a="1"/>
  <c r="P55" i="19" s="1"/>
  <c r="O56" i="19"/>
  <c r="P56" i="19" s="1" a="1"/>
  <c r="P56" i="19" s="1"/>
  <c r="O57" i="19"/>
  <c r="P57" i="19" s="1" a="1"/>
  <c r="P57" i="19" s="1"/>
  <c r="O58" i="19"/>
  <c r="P58" i="19" a="1"/>
  <c r="P58" i="19" s="1"/>
  <c r="O59" i="19"/>
  <c r="P59" i="19" s="1" a="1"/>
  <c r="P59" i="19" s="1"/>
  <c r="O60" i="19"/>
  <c r="P60" i="19" s="1" a="1"/>
  <c r="P60" i="19" s="1"/>
  <c r="O61" i="19"/>
  <c r="P61" i="19" s="1" a="1"/>
  <c r="P61" i="19" s="1"/>
  <c r="O62" i="19"/>
  <c r="P62" i="19" s="1" a="1"/>
  <c r="P62" i="19" s="1"/>
  <c r="O63" i="19"/>
  <c r="P63" i="19" s="1" a="1"/>
  <c r="P63" i="19"/>
  <c r="O64" i="19"/>
  <c r="P64" i="19" a="1"/>
  <c r="P64" i="19" s="1"/>
  <c r="O65" i="19"/>
  <c r="P65" i="19" s="1" a="1"/>
  <c r="P65" i="19" s="1"/>
  <c r="O66" i="19"/>
  <c r="P66" i="19" s="1" a="1"/>
  <c r="P66" i="19" s="1"/>
  <c r="O67" i="19"/>
  <c r="P67" i="19" s="1" a="1"/>
  <c r="P67" i="19" s="1"/>
  <c r="O68" i="19"/>
  <c r="P68" i="19" s="1" a="1"/>
  <c r="P68" i="19" s="1"/>
  <c r="O69" i="19"/>
  <c r="P69" i="19" s="1" a="1"/>
  <c r="P69" i="19" s="1"/>
  <c r="O70" i="19"/>
  <c r="P70" i="19" s="1" a="1"/>
  <c r="P70" i="19" s="1"/>
  <c r="O71" i="19"/>
  <c r="P71" i="19" s="1" a="1"/>
  <c r="P71" i="19" s="1"/>
  <c r="O72" i="19"/>
  <c r="P72" i="19" s="1" a="1"/>
  <c r="P72" i="19" s="1"/>
  <c r="O73" i="19"/>
  <c r="P73" i="19" s="1" a="1"/>
  <c r="P73" i="19" s="1"/>
  <c r="O74" i="19"/>
  <c r="P74" i="19" s="1" a="1"/>
  <c r="P74" i="19" s="1"/>
  <c r="O75" i="19"/>
  <c r="P75" i="19" s="1" a="1"/>
  <c r="P75" i="19" s="1"/>
  <c r="O76" i="19"/>
  <c r="P76" i="19" s="1" a="1"/>
  <c r="P76" i="19" s="1"/>
  <c r="O77" i="19"/>
  <c r="P77" i="19" s="1" a="1"/>
  <c r="P77" i="19" s="1"/>
  <c r="O78" i="19"/>
  <c r="P78" i="19" s="1" a="1"/>
  <c r="P78" i="19" s="1"/>
  <c r="O79" i="19"/>
  <c r="P79" i="19" s="1" a="1"/>
  <c r="P79" i="19" s="1"/>
  <c r="O80" i="19"/>
  <c r="P80" i="19" s="1" a="1"/>
  <c r="P80" i="19" s="1"/>
  <c r="O81" i="19"/>
  <c r="P81" i="19" s="1" a="1"/>
  <c r="P81" i="19" s="1"/>
  <c r="O82" i="19"/>
  <c r="P82" i="19" a="1"/>
  <c r="P82" i="19" s="1"/>
  <c r="O83" i="19"/>
  <c r="P83" i="19" s="1" a="1"/>
  <c r="P83" i="19" s="1"/>
  <c r="O84" i="19"/>
  <c r="P84" i="19" s="1" a="1"/>
  <c r="P84" i="19" s="1"/>
  <c r="O85" i="19"/>
  <c r="P85" i="19" s="1" a="1"/>
  <c r="P85" i="19" s="1"/>
  <c r="O86" i="19"/>
  <c r="P86" i="19" s="1" a="1"/>
  <c r="P86" i="19" s="1"/>
  <c r="O87" i="19"/>
  <c r="P87" i="19" s="1" a="1"/>
  <c r="P87" i="19" s="1"/>
  <c r="O88" i="19"/>
  <c r="P88" i="19" s="1" a="1"/>
  <c r="P88" i="19" s="1"/>
  <c r="O89" i="19"/>
  <c r="P89" i="19" s="1" a="1"/>
  <c r="P89" i="19" s="1"/>
  <c r="O90" i="19"/>
  <c r="P90" i="19" s="1" a="1"/>
  <c r="P90" i="19" s="1"/>
  <c r="O91" i="19"/>
  <c r="P91" i="19" s="1" a="1"/>
  <c r="P91" i="19" s="1"/>
  <c r="O92" i="19"/>
  <c r="P92" i="19" s="1" a="1"/>
  <c r="P92" i="19" s="1"/>
  <c r="O93" i="19"/>
  <c r="P93" i="19" s="1" a="1"/>
  <c r="P93" i="19" s="1"/>
  <c r="O94" i="19"/>
  <c r="P94" i="19" s="1" a="1"/>
  <c r="P94" i="19" s="1"/>
  <c r="O95" i="19"/>
  <c r="P95" i="19" s="1" a="1"/>
  <c r="P95" i="19" s="1"/>
  <c r="O96" i="19"/>
  <c r="P96" i="19" a="1"/>
  <c r="P96" i="19" s="1"/>
  <c r="O97" i="19"/>
  <c r="P97" i="19" s="1" a="1"/>
  <c r="P97" i="19" s="1"/>
  <c r="O98" i="19"/>
  <c r="P98" i="19" a="1"/>
  <c r="P98" i="19" s="1"/>
  <c r="O99" i="19"/>
  <c r="P99" i="19" s="1" a="1"/>
  <c r="P99" i="19" s="1"/>
  <c r="O100" i="19"/>
  <c r="P100" i="19" s="1" a="1"/>
  <c r="P100" i="19" s="1"/>
  <c r="O101" i="19"/>
  <c r="P101" i="19" s="1" a="1"/>
  <c r="P101" i="19" s="1"/>
  <c r="O102" i="19"/>
  <c r="P102" i="19" s="1" a="1"/>
  <c r="P102" i="19" s="1"/>
  <c r="O103" i="19"/>
  <c r="P103" i="19" s="1" a="1"/>
  <c r="P103" i="19" s="1"/>
  <c r="O104" i="19"/>
  <c r="P104" i="19" s="1" a="1"/>
  <c r="P104" i="19" s="1"/>
  <c r="O105" i="19"/>
  <c r="P105" i="19" s="1" a="1"/>
  <c r="P105" i="19" s="1"/>
  <c r="O106" i="19"/>
  <c r="P106" i="19" a="1"/>
  <c r="P106" i="19" s="1"/>
  <c r="O107" i="19"/>
  <c r="P107" i="19" s="1" a="1"/>
  <c r="P107" i="19" s="1"/>
  <c r="O108" i="19"/>
  <c r="P108" i="19" s="1" a="1"/>
  <c r="P108" i="19" s="1"/>
  <c r="O109" i="19"/>
  <c r="P109" i="19" s="1" a="1"/>
  <c r="P109" i="19" s="1"/>
  <c r="O110" i="19"/>
  <c r="P110" i="19" s="1" a="1"/>
  <c r="P110" i="19" s="1"/>
  <c r="O111" i="19"/>
  <c r="P111" i="19" s="1" a="1"/>
  <c r="P111" i="19" s="1"/>
  <c r="O112" i="19"/>
  <c r="P112" i="19" s="1" a="1"/>
  <c r="P112" i="19" s="1"/>
  <c r="O113" i="19"/>
  <c r="P113" i="19" s="1" a="1"/>
  <c r="P113" i="19" s="1"/>
  <c r="O114" i="19"/>
  <c r="P114" i="19" a="1"/>
  <c r="P114" i="19" s="1"/>
  <c r="O115" i="19"/>
  <c r="P115" i="19" s="1" a="1"/>
  <c r="P115" i="19" s="1"/>
  <c r="O116" i="19"/>
  <c r="P116" i="19" s="1" a="1"/>
  <c r="P116" i="19" s="1"/>
  <c r="O117" i="19"/>
  <c r="P117" i="19" s="1" a="1"/>
  <c r="P117" i="19" s="1"/>
  <c r="O118" i="19"/>
  <c r="P118" i="19" s="1" a="1"/>
  <c r="P118" i="19" s="1"/>
  <c r="O119" i="19"/>
  <c r="P119" i="19" s="1" a="1"/>
  <c r="P119" i="19" s="1"/>
  <c r="O120" i="19"/>
  <c r="P120" i="19" s="1" a="1"/>
  <c r="P120" i="19" s="1"/>
  <c r="O121" i="19"/>
  <c r="P121" i="19" s="1" a="1"/>
  <c r="P121" i="19" s="1"/>
  <c r="O122" i="19"/>
  <c r="P122" i="19" s="1" a="1"/>
  <c r="P122" i="19" s="1"/>
  <c r="O123" i="19"/>
  <c r="P123" i="19" s="1" a="1"/>
  <c r="P123" i="19" s="1"/>
  <c r="O124" i="19"/>
  <c r="P124" i="19" s="1" a="1"/>
  <c r="P124" i="19" s="1"/>
  <c r="O125" i="19"/>
  <c r="P125" i="19" s="1" a="1"/>
  <c r="P125" i="19" s="1"/>
  <c r="O126" i="19"/>
  <c r="P126" i="19" s="1" a="1"/>
  <c r="P126" i="19" s="1"/>
  <c r="O127" i="19"/>
  <c r="P127" i="19" s="1" a="1"/>
  <c r="P127" i="19"/>
  <c r="O128" i="19"/>
  <c r="P128" i="19" s="1" a="1"/>
  <c r="P128" i="19" s="1"/>
  <c r="O129" i="19"/>
  <c r="P129" i="19" s="1" a="1"/>
  <c r="P129" i="19" s="1"/>
  <c r="O130" i="19"/>
  <c r="P130" i="19" s="1" a="1"/>
  <c r="P130" i="19" s="1"/>
  <c r="O131" i="19"/>
  <c r="P131" i="19" s="1" a="1"/>
  <c r="P131" i="19" s="1"/>
  <c r="O132" i="19"/>
  <c r="P132" i="19" s="1" a="1"/>
  <c r="P132" i="19" s="1"/>
  <c r="O133" i="19"/>
  <c r="P133" i="19" s="1" a="1"/>
  <c r="P133" i="19" s="1"/>
  <c r="O134" i="19"/>
  <c r="P134" i="19" s="1" a="1"/>
  <c r="P134" i="19" s="1"/>
  <c r="O135" i="19"/>
  <c r="P135" i="19" s="1" a="1"/>
  <c r="P135" i="19" s="1"/>
  <c r="O136" i="19"/>
  <c r="P136" i="19" a="1"/>
  <c r="P136" i="19" s="1"/>
  <c r="O137" i="19"/>
  <c r="P137" i="19" s="1" a="1"/>
  <c r="P137" i="19" s="1"/>
  <c r="O138" i="19"/>
  <c r="P138" i="19" s="1" a="1"/>
  <c r="P138" i="19" s="1"/>
  <c r="O139" i="19"/>
  <c r="P139" i="19" s="1" a="1"/>
  <c r="P139" i="19" s="1"/>
  <c r="O140" i="19"/>
  <c r="P140" i="19" s="1" a="1"/>
  <c r="P140" i="19" s="1"/>
  <c r="O141" i="19"/>
  <c r="P141" i="19" s="1" a="1"/>
  <c r="P141" i="19" s="1"/>
  <c r="O142" i="19"/>
  <c r="P142" i="19" s="1" a="1"/>
  <c r="P142" i="19" s="1"/>
  <c r="O143" i="19"/>
  <c r="P143" i="19" s="1" a="1"/>
  <c r="P143" i="19" s="1"/>
  <c r="O144" i="19"/>
  <c r="P144" i="19" a="1"/>
  <c r="P144" i="19" s="1"/>
  <c r="O145" i="19"/>
  <c r="P145" i="19" s="1" a="1"/>
  <c r="P145" i="19" s="1"/>
  <c r="O146" i="19"/>
  <c r="P146" i="19" a="1"/>
  <c r="P146" i="19" s="1"/>
  <c r="O147" i="19"/>
  <c r="P147" i="19" s="1" a="1"/>
  <c r="P147" i="19" s="1"/>
  <c r="O148" i="19"/>
  <c r="P148" i="19" s="1" a="1"/>
  <c r="P148" i="19" s="1"/>
  <c r="O149" i="19"/>
  <c r="P149" i="19" s="1" a="1"/>
  <c r="P149" i="19" s="1"/>
  <c r="O150" i="19"/>
  <c r="P150" i="19" s="1" a="1"/>
  <c r="P150" i="19" s="1"/>
  <c r="O151" i="19"/>
  <c r="P151" i="19" s="1" a="1"/>
  <c r="P151" i="19" s="1"/>
  <c r="O152" i="19"/>
  <c r="P152" i="19" s="1" a="1"/>
  <c r="P152" i="19" s="1"/>
  <c r="O153" i="19"/>
  <c r="P153" i="19" s="1" a="1"/>
  <c r="P153" i="19" s="1"/>
  <c r="O154" i="19"/>
  <c r="P154" i="19" s="1" a="1"/>
  <c r="P154" i="19" s="1"/>
  <c r="O155" i="19"/>
  <c r="P155" i="19" s="1" a="1"/>
  <c r="P155" i="19" s="1"/>
  <c r="O156" i="19"/>
  <c r="P156" i="19" s="1" a="1"/>
  <c r="P156" i="19" s="1"/>
  <c r="O157" i="19"/>
  <c r="P157" i="19" s="1" a="1"/>
  <c r="P157" i="19" s="1"/>
  <c r="O158" i="19"/>
  <c r="P158" i="19" s="1" a="1"/>
  <c r="P158" i="19" s="1"/>
  <c r="O159" i="19"/>
  <c r="P159" i="19" s="1" a="1"/>
  <c r="P159" i="19" s="1"/>
  <c r="O160" i="19"/>
  <c r="P160" i="19" s="1" a="1"/>
  <c r="P160" i="19" s="1"/>
  <c r="O161" i="19"/>
  <c r="P161" i="19" s="1" a="1"/>
  <c r="P161" i="19" s="1"/>
  <c r="O162" i="19"/>
  <c r="P162" i="19" s="1" a="1"/>
  <c r="P162" i="19" s="1"/>
  <c r="O163" i="19"/>
  <c r="P163" i="19" s="1" a="1"/>
  <c r="P163" i="19" s="1"/>
  <c r="O164" i="19"/>
  <c r="P164" i="19" s="1" a="1"/>
  <c r="P164" i="19" s="1"/>
  <c r="O165" i="19"/>
  <c r="P165" i="19" s="1" a="1"/>
  <c r="P165" i="19" s="1"/>
  <c r="O166" i="19"/>
  <c r="P166" i="19" s="1" a="1"/>
  <c r="P166" i="19" s="1"/>
  <c r="O167" i="19"/>
  <c r="P167" i="19" s="1" a="1"/>
  <c r="P167" i="19" s="1"/>
  <c r="O168" i="19"/>
  <c r="P168" i="19" s="1" a="1"/>
  <c r="P168" i="19" s="1"/>
  <c r="O169" i="19"/>
  <c r="P169" i="19" s="1" a="1"/>
  <c r="P169" i="19" s="1"/>
  <c r="O170" i="19"/>
  <c r="P170" i="19" s="1" a="1"/>
  <c r="P170" i="19" s="1"/>
  <c r="O171" i="19"/>
  <c r="P171" i="19" s="1" a="1"/>
  <c r="P171" i="19" s="1"/>
  <c r="O172" i="19"/>
  <c r="P172" i="19" s="1" a="1"/>
  <c r="P172" i="19" s="1"/>
  <c r="O173" i="19"/>
  <c r="P173" i="19" s="1" a="1"/>
  <c r="P173" i="19" s="1"/>
  <c r="O174" i="19"/>
  <c r="P174" i="19" s="1" a="1"/>
  <c r="P174" i="19" s="1"/>
  <c r="O175" i="19"/>
  <c r="P175" i="19" s="1" a="1"/>
  <c r="P175" i="19" s="1"/>
  <c r="O176" i="19"/>
  <c r="P176" i="19" s="1" a="1"/>
  <c r="P176" i="19" s="1"/>
  <c r="O177" i="19"/>
  <c r="P177" i="19" s="1" a="1"/>
  <c r="P177" i="19" s="1"/>
  <c r="O178" i="19"/>
  <c r="P178" i="19" s="1" a="1"/>
  <c r="P178" i="19" s="1"/>
  <c r="O179" i="19"/>
  <c r="P179" i="19" s="1" a="1"/>
  <c r="P179" i="19" s="1"/>
  <c r="O180" i="19"/>
  <c r="P180" i="19" s="1" a="1"/>
  <c r="P180" i="19" s="1"/>
  <c r="O181" i="19"/>
  <c r="P181" i="19" s="1" a="1"/>
  <c r="P181" i="19" s="1"/>
  <c r="O182" i="19"/>
  <c r="P182" i="19" s="1" a="1"/>
  <c r="P182" i="19" s="1"/>
  <c r="O183" i="19"/>
  <c r="P183" i="19" s="1" a="1"/>
  <c r="P183" i="19" s="1"/>
  <c r="O184" i="19"/>
  <c r="P184" i="19" a="1"/>
  <c r="P184" i="19" s="1"/>
  <c r="O185" i="19"/>
  <c r="P185" i="19" s="1" a="1"/>
  <c r="P185" i="19" s="1"/>
  <c r="O186" i="19"/>
  <c r="P186" i="19" s="1" a="1"/>
  <c r="P186" i="19" s="1"/>
  <c r="O187" i="19"/>
  <c r="P187" i="19" s="1" a="1"/>
  <c r="P187" i="19" s="1"/>
  <c r="O188" i="19"/>
  <c r="P188" i="19" s="1" a="1"/>
  <c r="P188" i="19" s="1"/>
  <c r="O189" i="19"/>
  <c r="P189" i="19" s="1" a="1"/>
  <c r="P189" i="19" s="1"/>
  <c r="O190" i="19"/>
  <c r="P190" i="19" s="1" a="1"/>
  <c r="P190" i="19" s="1"/>
  <c r="O191" i="19"/>
  <c r="P191" i="19" s="1" a="1"/>
  <c r="P191" i="19" s="1"/>
  <c r="O192" i="19"/>
  <c r="P192" i="19" s="1" a="1"/>
  <c r="P192" i="19" s="1"/>
  <c r="O193" i="19"/>
  <c r="P193" i="19" s="1" a="1"/>
  <c r="P193" i="19" s="1"/>
  <c r="O194" i="19"/>
  <c r="P194" i="19" a="1"/>
  <c r="P194" i="19" s="1"/>
  <c r="O195" i="19"/>
  <c r="P195" i="19" s="1" a="1"/>
  <c r="P195" i="19" s="1"/>
  <c r="O196" i="19"/>
  <c r="P196" i="19" s="1" a="1"/>
  <c r="P196" i="19" s="1"/>
  <c r="O197" i="19"/>
  <c r="P197" i="19" s="1" a="1"/>
  <c r="P197" i="19" s="1"/>
  <c r="O198" i="19"/>
  <c r="P198" i="19" s="1" a="1"/>
  <c r="P198" i="19" s="1"/>
  <c r="O199" i="19"/>
  <c r="P199" i="19" s="1" a="1"/>
  <c r="P199" i="19" s="1"/>
  <c r="O200" i="19"/>
  <c r="P200" i="19" s="1" a="1"/>
  <c r="P200" i="19" s="1"/>
  <c r="O201" i="19"/>
  <c r="P201" i="19" s="1" a="1"/>
  <c r="P201" i="19" s="1"/>
  <c r="O202" i="19"/>
  <c r="P202" i="19" a="1"/>
  <c r="P202" i="19" s="1"/>
  <c r="O203" i="19"/>
  <c r="P203" i="19" s="1" a="1"/>
  <c r="P203" i="19" s="1"/>
  <c r="O204" i="19"/>
  <c r="P204" i="19" s="1" a="1"/>
  <c r="P204" i="19" s="1"/>
  <c r="O205" i="19"/>
  <c r="P205" i="19" s="1" a="1"/>
  <c r="P205" i="19" s="1"/>
  <c r="O206" i="19"/>
  <c r="P206" i="19" s="1" a="1"/>
  <c r="P206" i="19" s="1"/>
  <c r="O207" i="19"/>
  <c r="P207" i="19" s="1" a="1"/>
  <c r="P207" i="19" s="1"/>
  <c r="O208" i="19"/>
  <c r="P208" i="19" s="1" a="1"/>
  <c r="P208" i="19" s="1"/>
  <c r="O209" i="19"/>
  <c r="P209" i="19" s="1" a="1"/>
  <c r="P209" i="19" s="1"/>
  <c r="O210" i="19"/>
  <c r="P210" i="19" s="1" a="1"/>
  <c r="P210" i="19" s="1"/>
  <c r="O211" i="19"/>
  <c r="P211" i="19" s="1" a="1"/>
  <c r="P211" i="19" s="1"/>
  <c r="O212" i="19"/>
  <c r="P212" i="19" s="1" a="1"/>
  <c r="P212" i="19" s="1"/>
  <c r="O213" i="19"/>
  <c r="P213" i="19" s="1" a="1"/>
  <c r="P213" i="19" s="1"/>
  <c r="O214" i="19"/>
  <c r="P214" i="19" s="1" a="1"/>
  <c r="P214" i="19" s="1"/>
  <c r="O215" i="19"/>
  <c r="P215" i="19" s="1" a="1"/>
  <c r="P215" i="19" s="1"/>
  <c r="O216" i="19"/>
  <c r="P216" i="19" a="1"/>
  <c r="P216" i="19" s="1"/>
  <c r="O217" i="19"/>
  <c r="P217" i="19" s="1" a="1"/>
  <c r="P217" i="19" s="1"/>
  <c r="O218" i="19"/>
  <c r="P218" i="19" a="1"/>
  <c r="P218" i="19" s="1"/>
  <c r="O219" i="19"/>
  <c r="P219" i="19" s="1" a="1"/>
  <c r="P219" i="19" s="1"/>
  <c r="O220" i="19"/>
  <c r="P220" i="19" s="1" a="1"/>
  <c r="P220" i="19" s="1"/>
  <c r="O221" i="19"/>
  <c r="P221" i="19" s="1" a="1"/>
  <c r="P221" i="19" s="1"/>
  <c r="O222" i="19"/>
  <c r="P222" i="19" s="1" a="1"/>
  <c r="P222" i="19" s="1"/>
  <c r="O223" i="19"/>
  <c r="P223" i="19" s="1" a="1"/>
  <c r="P223" i="19" s="1"/>
  <c r="O224" i="19"/>
  <c r="P224" i="19" s="1" a="1"/>
  <c r="P224" i="19" s="1"/>
  <c r="O225" i="19"/>
  <c r="P225" i="19" s="1" a="1"/>
  <c r="P225" i="19" s="1"/>
  <c r="O226" i="19"/>
  <c r="P226" i="19" a="1"/>
  <c r="P226" i="19" s="1"/>
  <c r="O227" i="19"/>
  <c r="P227" i="19" s="1" a="1"/>
  <c r="P227" i="19" s="1"/>
  <c r="O228" i="19"/>
  <c r="P228" i="19" s="1" a="1"/>
  <c r="P228" i="19" s="1"/>
  <c r="O229" i="19"/>
  <c r="P229" i="19" s="1" a="1"/>
  <c r="P229" i="19" s="1"/>
  <c r="O230" i="19"/>
  <c r="P230" i="19" s="1" a="1"/>
  <c r="P230" i="19" s="1"/>
  <c r="O231" i="19"/>
  <c r="P231" i="19" s="1" a="1"/>
  <c r="P231" i="19" s="1"/>
  <c r="O232" i="19"/>
  <c r="P232" i="19" s="1" a="1"/>
  <c r="P232" i="19" s="1"/>
  <c r="O233" i="19"/>
  <c r="P233" i="19" s="1" a="1"/>
  <c r="P233" i="19" s="1"/>
  <c r="O234" i="19"/>
  <c r="P234" i="19" a="1"/>
  <c r="P234" i="19" s="1"/>
  <c r="O235" i="19"/>
  <c r="P235" i="19" s="1" a="1"/>
  <c r="P235" i="19" s="1"/>
  <c r="O236" i="19"/>
  <c r="P236" i="19" s="1" a="1"/>
  <c r="P236" i="19" s="1"/>
  <c r="O237" i="19"/>
  <c r="P237" i="19" s="1" a="1"/>
  <c r="P237" i="19" s="1"/>
  <c r="O238" i="19"/>
  <c r="P238" i="19" s="1" a="1"/>
  <c r="P238" i="19" s="1"/>
  <c r="O239" i="19"/>
  <c r="P239" i="19" s="1" a="1"/>
  <c r="P239" i="19" s="1"/>
  <c r="O240" i="19"/>
  <c r="P240" i="19" s="1" a="1"/>
  <c r="P240" i="19" s="1"/>
  <c r="O241" i="19"/>
  <c r="P241" i="19" s="1" a="1"/>
  <c r="P241" i="19" s="1"/>
  <c r="O242" i="19"/>
  <c r="P242" i="19" s="1" a="1"/>
  <c r="P242" i="19" s="1"/>
  <c r="O243" i="19"/>
  <c r="P243" i="19" s="1" a="1"/>
  <c r="P243" i="19" s="1"/>
  <c r="O244" i="19"/>
  <c r="P244" i="19" s="1" a="1"/>
  <c r="P244" i="19" s="1"/>
  <c r="O245" i="19"/>
  <c r="P245" i="19" s="1" a="1"/>
  <c r="P245" i="19" s="1"/>
  <c r="O246" i="19"/>
  <c r="P246" i="19" s="1" a="1"/>
  <c r="P246" i="19" s="1"/>
  <c r="O247" i="19"/>
  <c r="P247" i="19" s="1" a="1"/>
  <c r="P247" i="19" s="1"/>
  <c r="O248" i="19"/>
  <c r="P248" i="19" a="1"/>
  <c r="P248" i="19" s="1"/>
  <c r="O249" i="19"/>
  <c r="P249" i="19" s="1" a="1"/>
  <c r="P249" i="19" s="1"/>
  <c r="O250" i="19"/>
  <c r="P250" i="19" s="1" a="1"/>
  <c r="P250" i="19" s="1"/>
  <c r="O251" i="19"/>
  <c r="P251" i="19" s="1" a="1"/>
  <c r="P251" i="19" s="1"/>
  <c r="O252" i="19"/>
  <c r="P252" i="19" s="1" a="1"/>
  <c r="P252" i="19" s="1"/>
  <c r="O253" i="19"/>
  <c r="P253" i="19" s="1" a="1"/>
  <c r="P253" i="19" s="1"/>
  <c r="O254" i="19"/>
  <c r="P254" i="19" s="1" a="1"/>
  <c r="P254" i="19" s="1"/>
  <c r="O255" i="19"/>
  <c r="P255" i="19" s="1" a="1"/>
  <c r="P255" i="19" s="1"/>
  <c r="O256" i="19"/>
  <c r="P256" i="19" a="1"/>
  <c r="P256" i="19" s="1"/>
  <c r="O257" i="19"/>
  <c r="P257" i="19" s="1" a="1"/>
  <c r="P257" i="19" s="1"/>
  <c r="O258" i="19"/>
  <c r="P258" i="19" s="1" a="1"/>
  <c r="P258" i="19" s="1"/>
  <c r="O259" i="19"/>
  <c r="P259" i="19" s="1" a="1"/>
  <c r="P259" i="19" s="1"/>
  <c r="O260" i="19"/>
  <c r="P260" i="19" s="1" a="1"/>
  <c r="P260" i="19" s="1"/>
  <c r="O261" i="19"/>
  <c r="P261" i="19" s="1" a="1"/>
  <c r="P261" i="19" s="1"/>
  <c r="O262" i="19"/>
  <c r="P262" i="19" s="1" a="1"/>
  <c r="P262" i="19" s="1"/>
  <c r="O263" i="19"/>
  <c r="P263" i="19" s="1" a="1"/>
  <c r="P263" i="19" s="1"/>
  <c r="O264" i="19"/>
  <c r="P264" i="19" a="1"/>
  <c r="P264" i="19" s="1"/>
  <c r="O265" i="19"/>
  <c r="P265" i="19" s="1" a="1"/>
  <c r="P265" i="19" s="1"/>
  <c r="O266" i="19"/>
  <c r="P266" i="19" a="1"/>
  <c r="P266" i="19" s="1"/>
  <c r="O267" i="19"/>
  <c r="P267" i="19" s="1" a="1"/>
  <c r="P267" i="19" s="1"/>
  <c r="O268" i="19"/>
  <c r="P268" i="19" s="1" a="1"/>
  <c r="P268" i="19" s="1"/>
  <c r="O269" i="19"/>
  <c r="P269" i="19" s="1" a="1"/>
  <c r="P269" i="19" s="1"/>
  <c r="O270" i="19"/>
  <c r="P270" i="19" s="1" a="1"/>
  <c r="P270" i="19" s="1"/>
  <c r="O271" i="19"/>
  <c r="P271" i="19" s="1" a="1"/>
  <c r="P271" i="19" s="1"/>
  <c r="O272" i="19"/>
  <c r="P272" i="19" s="1" a="1"/>
  <c r="P272" i="19" s="1"/>
  <c r="O273" i="19"/>
  <c r="P273" i="19" s="1" a="1"/>
  <c r="P273" i="19" s="1"/>
  <c r="O274" i="19"/>
  <c r="P274" i="19" s="1" a="1"/>
  <c r="P274" i="19" s="1"/>
  <c r="O275" i="19"/>
  <c r="P275" i="19" s="1" a="1"/>
  <c r="P275" i="19" s="1"/>
  <c r="O276" i="19"/>
  <c r="P276" i="19" s="1" a="1"/>
  <c r="P276" i="19" s="1"/>
  <c r="O277" i="19"/>
  <c r="P277" i="19" s="1" a="1"/>
  <c r="P277" i="19" s="1"/>
  <c r="O278" i="19"/>
  <c r="P278" i="19" s="1" a="1"/>
  <c r="P278" i="19" s="1"/>
  <c r="O279" i="19"/>
  <c r="P279" i="19" s="1" a="1"/>
  <c r="P279" i="19" s="1"/>
  <c r="O280" i="19"/>
  <c r="P280" i="19" s="1" a="1"/>
  <c r="P280" i="19" s="1"/>
  <c r="O281" i="19"/>
  <c r="P281" i="19" s="1" a="1"/>
  <c r="P281" i="19" s="1"/>
  <c r="O282" i="19"/>
  <c r="P282" i="19" s="1" a="1"/>
  <c r="P282" i="19" s="1"/>
  <c r="O283" i="19"/>
  <c r="P283" i="19" s="1" a="1"/>
  <c r="P283" i="19" s="1"/>
  <c r="O284" i="19"/>
  <c r="P284" i="19" s="1" a="1"/>
  <c r="P284" i="19" s="1"/>
  <c r="O285" i="19"/>
  <c r="P285" i="19" s="1" a="1"/>
  <c r="P285" i="19" s="1"/>
  <c r="O286" i="19"/>
  <c r="P286" i="19" s="1" a="1"/>
  <c r="P286" i="19" s="1"/>
  <c r="O287" i="19"/>
  <c r="P287" i="19" s="1" a="1"/>
  <c r="P287" i="19" s="1"/>
  <c r="O288" i="19"/>
  <c r="P288" i="19" a="1"/>
  <c r="P288" i="19" s="1"/>
  <c r="O289" i="19"/>
  <c r="P289" i="19" s="1" a="1"/>
  <c r="P289" i="19" s="1"/>
  <c r="O290" i="19"/>
  <c r="P290" i="19" s="1" a="1"/>
  <c r="P290" i="19" s="1"/>
  <c r="O291" i="19"/>
  <c r="P291" i="19" s="1" a="1"/>
  <c r="P291" i="19" s="1"/>
  <c r="O292" i="19"/>
  <c r="P292" i="19" s="1" a="1"/>
  <c r="P292" i="19" s="1"/>
  <c r="O293" i="19"/>
  <c r="P293" i="19" s="1" a="1"/>
  <c r="P293" i="19" s="1"/>
  <c r="O294" i="19"/>
  <c r="P294" i="19" s="1" a="1"/>
  <c r="P294" i="19" s="1"/>
  <c r="O295" i="19"/>
  <c r="P295" i="19" s="1" a="1"/>
  <c r="P295" i="19" s="1"/>
  <c r="O296" i="19"/>
  <c r="P296" i="19" a="1"/>
  <c r="P296" i="19" s="1"/>
  <c r="O297" i="19"/>
  <c r="P297" i="19" s="1" a="1"/>
  <c r="P297" i="19" s="1"/>
  <c r="O298" i="19"/>
  <c r="P298" i="19" a="1"/>
  <c r="P298" i="19" s="1"/>
  <c r="O299" i="19"/>
  <c r="P299" i="19" s="1" a="1"/>
  <c r="P299" i="19" s="1"/>
  <c r="O300" i="19"/>
  <c r="P300" i="19" s="1" a="1"/>
  <c r="P300" i="19" s="1"/>
  <c r="O301" i="19"/>
  <c r="P301" i="19" s="1" a="1"/>
  <c r="P301" i="19" s="1"/>
  <c r="O302" i="19"/>
  <c r="P302" i="19" s="1" a="1"/>
  <c r="P302" i="19" s="1"/>
  <c r="O303" i="19"/>
  <c r="P303" i="19" s="1" a="1"/>
  <c r="P303" i="19"/>
  <c r="O304" i="19"/>
  <c r="P304" i="19" s="1" a="1"/>
  <c r="P304" i="19" s="1"/>
  <c r="O305" i="19"/>
  <c r="P305" i="19" s="1" a="1"/>
  <c r="P305" i="19" s="1"/>
  <c r="O306" i="19"/>
  <c r="P306" i="19" s="1" a="1"/>
  <c r="P306" i="19" s="1"/>
  <c r="O307" i="19"/>
  <c r="P307" i="19" s="1" a="1"/>
  <c r="P307" i="19" s="1"/>
  <c r="O308" i="19"/>
  <c r="P308" i="19" s="1" a="1"/>
  <c r="P308" i="19" s="1"/>
  <c r="O309" i="19"/>
  <c r="P309" i="19" s="1" a="1"/>
  <c r="P309" i="19" s="1"/>
  <c r="O310" i="19"/>
  <c r="P310" i="19" s="1" a="1"/>
  <c r="P310" i="19" s="1"/>
  <c r="O311" i="19"/>
  <c r="P311" i="19" s="1" a="1"/>
  <c r="P311" i="19"/>
  <c r="O312" i="19"/>
  <c r="P312" i="19" s="1" a="1"/>
  <c r="P312" i="19" s="1"/>
  <c r="O313" i="19"/>
  <c r="P313" i="19" s="1" a="1"/>
  <c r="P313" i="19" s="1"/>
  <c r="O314" i="19"/>
  <c r="P314" i="19" s="1" a="1"/>
  <c r="P314" i="19" s="1"/>
  <c r="O315" i="19"/>
  <c r="P315" i="19" s="1" a="1"/>
  <c r="P315" i="19" s="1"/>
  <c r="O316" i="19"/>
  <c r="P316" i="19" s="1" a="1"/>
  <c r="P316" i="19" s="1"/>
  <c r="O317" i="19"/>
  <c r="P317" i="19" s="1" a="1"/>
  <c r="P317" i="19" s="1"/>
  <c r="O318" i="19"/>
  <c r="P318" i="19" s="1" a="1"/>
  <c r="P318" i="19" s="1"/>
  <c r="O319" i="19"/>
  <c r="P319" i="19" s="1" a="1"/>
  <c r="P319" i="19" s="1"/>
  <c r="O320" i="19"/>
  <c r="P320" i="19" s="1" a="1"/>
  <c r="P320" i="19" s="1"/>
  <c r="O321" i="19"/>
  <c r="P321" i="19" s="1" a="1"/>
  <c r="P321" i="19" s="1"/>
  <c r="O322" i="19"/>
  <c r="P322" i="19" s="1" a="1"/>
  <c r="P322" i="19" s="1"/>
  <c r="O323" i="19"/>
  <c r="P323" i="19" s="1" a="1"/>
  <c r="P323" i="19" s="1"/>
  <c r="O324" i="19"/>
  <c r="P324" i="19" s="1" a="1"/>
  <c r="P324" i="19" s="1"/>
  <c r="O325" i="19"/>
  <c r="P325" i="19" s="1" a="1"/>
  <c r="P325" i="19" s="1"/>
  <c r="O326" i="19"/>
  <c r="P326" i="19" s="1" a="1"/>
  <c r="P326" i="19" s="1"/>
  <c r="O327" i="19"/>
  <c r="P327" i="19" s="1" a="1"/>
  <c r="P327" i="19"/>
  <c r="O328" i="19"/>
  <c r="P328" i="19" s="1" a="1"/>
  <c r="P328" i="19" s="1"/>
  <c r="O329" i="19"/>
  <c r="P329" i="19" s="1" a="1"/>
  <c r="P329" i="19" s="1"/>
  <c r="O330" i="19"/>
  <c r="P330" i="19" s="1" a="1"/>
  <c r="P330" i="19" s="1"/>
  <c r="O331" i="19"/>
  <c r="P331" i="19" a="1"/>
  <c r="P331" i="19" s="1"/>
  <c r="O332" i="19"/>
  <c r="P332" i="19" s="1" a="1"/>
  <c r="P332" i="19" s="1"/>
  <c r="O333" i="19"/>
  <c r="P333" i="19" s="1" a="1"/>
  <c r="P333" i="19" s="1"/>
  <c r="O334" i="19"/>
  <c r="P334" i="19" s="1" a="1"/>
  <c r="P334" i="19" s="1"/>
  <c r="O335" i="19"/>
  <c r="P335" i="19" s="1" a="1"/>
  <c r="P335" i="19" s="1"/>
  <c r="O336" i="19"/>
  <c r="P336" i="19" s="1" a="1"/>
  <c r="P336" i="19" s="1"/>
  <c r="O337" i="19"/>
  <c r="P337" i="19" s="1" a="1"/>
  <c r="P337" i="19" s="1"/>
  <c r="O338" i="19"/>
  <c r="P338" i="19" s="1" a="1"/>
  <c r="P338" i="19" s="1"/>
  <c r="O339" i="19"/>
  <c r="P339" i="19" s="1" a="1"/>
  <c r="P339" i="19" s="1"/>
  <c r="O340" i="19"/>
  <c r="P340" i="19" s="1" a="1"/>
  <c r="P340" i="19" s="1"/>
  <c r="O341" i="19"/>
  <c r="P341" i="19" s="1" a="1"/>
  <c r="P341" i="19" s="1"/>
  <c r="O342" i="19"/>
  <c r="P342" i="19" s="1" a="1"/>
  <c r="P342" i="19" s="1"/>
  <c r="O343" i="19"/>
  <c r="P343" i="19" s="1" a="1"/>
  <c r="P343" i="19" s="1"/>
  <c r="O344" i="19"/>
  <c r="P344" i="19" s="1" a="1"/>
  <c r="P344" i="19" s="1"/>
  <c r="O345" i="19"/>
  <c r="P345" i="19" s="1" a="1"/>
  <c r="P345" i="19" s="1"/>
  <c r="O346" i="19"/>
  <c r="P346" i="19" s="1" a="1"/>
  <c r="P346" i="19" s="1"/>
  <c r="O347" i="19"/>
  <c r="P347" i="19" s="1" a="1"/>
  <c r="P347" i="19" s="1"/>
  <c r="O348" i="19"/>
  <c r="P348" i="19" s="1" a="1"/>
  <c r="P348" i="19" s="1"/>
  <c r="O349" i="19"/>
  <c r="P349" i="19" s="1" a="1"/>
  <c r="P349" i="19" s="1"/>
  <c r="O350" i="19"/>
  <c r="P350" i="19" s="1" a="1"/>
  <c r="P350" i="19" s="1"/>
  <c r="O351" i="19"/>
  <c r="P351" i="19" s="1" a="1"/>
  <c r="P351" i="19" s="1"/>
  <c r="O352" i="19"/>
  <c r="P352" i="19" s="1" a="1"/>
  <c r="P352" i="19" s="1"/>
  <c r="O353" i="19"/>
  <c r="P353" i="19" a="1"/>
  <c r="P353" i="19" s="1"/>
  <c r="O354" i="19"/>
  <c r="P354" i="19" s="1" a="1"/>
  <c r="P354" i="19" s="1"/>
  <c r="O355" i="19"/>
  <c r="P355" i="19" s="1" a="1"/>
  <c r="P355" i="19" s="1"/>
  <c r="O356" i="19"/>
  <c r="P356" i="19" s="1" a="1"/>
  <c r="P356" i="19" s="1"/>
  <c r="O357" i="19"/>
  <c r="P357" i="19" s="1" a="1"/>
  <c r="P357" i="19" s="1"/>
  <c r="O358" i="19"/>
  <c r="P358" i="19" s="1" a="1"/>
  <c r="P358" i="19" s="1"/>
  <c r="O359" i="19"/>
  <c r="P359" i="19" s="1" a="1"/>
  <c r="P359" i="19" s="1"/>
  <c r="O360" i="19"/>
  <c r="P360" i="19" s="1" a="1"/>
  <c r="P360" i="19" s="1"/>
  <c r="O361" i="19"/>
  <c r="P361" i="19" s="1" a="1"/>
  <c r="P361" i="19" s="1"/>
  <c r="O362" i="19"/>
  <c r="P362" i="19" s="1" a="1"/>
  <c r="P362" i="19" s="1"/>
  <c r="O363" i="19"/>
  <c r="P363" i="19" s="1" a="1"/>
  <c r="P363" i="19" s="1"/>
  <c r="O364" i="19"/>
  <c r="P364" i="19" s="1" a="1"/>
  <c r="P364" i="19" s="1"/>
  <c r="O365" i="19"/>
  <c r="P365" i="19" s="1" a="1"/>
  <c r="P365" i="19" s="1"/>
  <c r="O366" i="19"/>
  <c r="P366" i="19" s="1" a="1"/>
  <c r="P366" i="19" s="1"/>
  <c r="O367" i="19"/>
  <c r="P367" i="19" s="1" a="1"/>
  <c r="P367" i="19" s="1"/>
  <c r="O368" i="19"/>
  <c r="P368" i="19" s="1" a="1"/>
  <c r="P368" i="19" s="1"/>
  <c r="O369" i="19"/>
  <c r="P369" i="19" a="1"/>
  <c r="P369" i="19" s="1"/>
  <c r="O370" i="19"/>
  <c r="P370" i="19" s="1" a="1"/>
  <c r="P370" i="19" s="1"/>
  <c r="O371" i="19"/>
  <c r="P371" i="19" a="1"/>
  <c r="P371" i="19" s="1"/>
  <c r="O372" i="19"/>
  <c r="P372" i="19" s="1" a="1"/>
  <c r="P372" i="19" s="1"/>
  <c r="O373" i="19"/>
  <c r="P373" i="19" s="1" a="1"/>
  <c r="P373" i="19" s="1"/>
  <c r="O374" i="19"/>
  <c r="P374" i="19" s="1" a="1"/>
  <c r="P374" i="19" s="1"/>
  <c r="O375" i="19"/>
  <c r="P375" i="19" s="1" a="1"/>
  <c r="P375" i="19" s="1"/>
  <c r="O376" i="19"/>
  <c r="P376" i="19" s="1" a="1"/>
  <c r="P376" i="19" s="1"/>
  <c r="O377" i="19"/>
  <c r="P377" i="19" s="1" a="1"/>
  <c r="P377" i="19" s="1"/>
  <c r="O378" i="19"/>
  <c r="P378" i="19" s="1" a="1"/>
  <c r="P378" i="19" s="1"/>
  <c r="O379" i="19"/>
  <c r="P379" i="19" s="1" a="1"/>
  <c r="P379" i="19" s="1"/>
  <c r="O380" i="19"/>
  <c r="P380" i="19" s="1" a="1"/>
  <c r="P380" i="19" s="1"/>
  <c r="O381" i="19"/>
  <c r="P381" i="19" s="1" a="1"/>
  <c r="P381" i="19" s="1"/>
  <c r="O382" i="19"/>
  <c r="P382" i="19" s="1" a="1"/>
  <c r="P382" i="19" s="1"/>
  <c r="O383" i="19"/>
  <c r="P383" i="19" s="1" a="1"/>
  <c r="P383" i="19" s="1"/>
  <c r="O384" i="19"/>
  <c r="P384" i="19" s="1" a="1"/>
  <c r="P384" i="19" s="1"/>
  <c r="O385" i="19"/>
  <c r="P385" i="19" s="1" a="1"/>
  <c r="P385" i="19" s="1"/>
  <c r="O386" i="19"/>
  <c r="P386" i="19" s="1" a="1"/>
  <c r="P386" i="19" s="1"/>
  <c r="O387" i="19"/>
  <c r="P387" i="19" s="1" a="1"/>
  <c r="P387" i="19" s="1"/>
  <c r="O388" i="19"/>
  <c r="P388" i="19" s="1" a="1"/>
  <c r="P388" i="19" s="1"/>
  <c r="O389" i="19"/>
  <c r="P389" i="19" s="1" a="1"/>
  <c r="P389" i="19" s="1"/>
  <c r="O390" i="19"/>
  <c r="P390" i="19" s="1" a="1"/>
  <c r="P390" i="19" s="1"/>
  <c r="O391" i="19"/>
  <c r="P391" i="19" s="1" a="1"/>
  <c r="P391" i="19" s="1"/>
  <c r="O392" i="19"/>
  <c r="P392" i="19" s="1" a="1"/>
  <c r="P392" i="19" s="1"/>
  <c r="O393" i="19"/>
  <c r="P393" i="19" s="1" a="1"/>
  <c r="P393" i="19" s="1"/>
  <c r="O394" i="19"/>
  <c r="P394" i="19" s="1" a="1"/>
  <c r="P394" i="19" s="1"/>
  <c r="O395" i="19"/>
  <c r="P395" i="19" s="1" a="1"/>
  <c r="P395" i="19" s="1"/>
  <c r="O396" i="19"/>
  <c r="P396" i="19" s="1" a="1"/>
  <c r="P396" i="19" s="1"/>
  <c r="O397" i="19"/>
  <c r="P397" i="19" s="1" a="1"/>
  <c r="P397" i="19" s="1"/>
  <c r="O398" i="19"/>
  <c r="P398" i="19" s="1" a="1"/>
  <c r="P398" i="19" s="1"/>
  <c r="O399" i="19"/>
  <c r="P399" i="19" s="1" a="1"/>
  <c r="P399" i="19" s="1"/>
  <c r="O400" i="19"/>
  <c r="P400" i="19" s="1" a="1"/>
  <c r="P400" i="19" s="1"/>
  <c r="O401" i="19"/>
  <c r="P401" i="19" s="1" a="1"/>
  <c r="P401" i="19" s="1"/>
  <c r="O402" i="19"/>
  <c r="P402" i="19" s="1" a="1"/>
  <c r="P402" i="19" s="1"/>
  <c r="O403" i="19"/>
  <c r="P403" i="19" s="1" a="1"/>
  <c r="P403" i="19" s="1"/>
  <c r="O404" i="19"/>
  <c r="P404" i="19" s="1" a="1"/>
  <c r="P404" i="19" s="1"/>
  <c r="O405" i="19"/>
  <c r="P405" i="19" s="1" a="1"/>
  <c r="P405" i="19" s="1"/>
  <c r="O406" i="19"/>
  <c r="P406" i="19" s="1" a="1"/>
  <c r="P406" i="19" s="1"/>
  <c r="O407" i="19"/>
  <c r="P407" i="19" s="1" a="1"/>
  <c r="P407" i="19" s="1"/>
  <c r="O408" i="19"/>
  <c r="P408" i="19" s="1" a="1"/>
  <c r="P408" i="19" s="1"/>
  <c r="O409" i="19"/>
  <c r="P409" i="19" s="1" a="1"/>
  <c r="P409" i="19" s="1"/>
  <c r="O410" i="19"/>
  <c r="P410" i="19" s="1" a="1"/>
  <c r="P410" i="19" s="1"/>
  <c r="O411" i="19"/>
  <c r="P411" i="19" s="1" a="1"/>
  <c r="P411" i="19" s="1"/>
  <c r="O412" i="19"/>
  <c r="P412" i="19" s="1" a="1"/>
  <c r="P412" i="19" s="1"/>
  <c r="O413" i="19"/>
  <c r="P413" i="19" s="1" a="1"/>
  <c r="P413" i="19" s="1"/>
  <c r="O414" i="19"/>
  <c r="P414" i="19" s="1" a="1"/>
  <c r="P414" i="19" s="1"/>
  <c r="O415" i="19"/>
  <c r="P415" i="19" s="1" a="1"/>
  <c r="P415" i="19" s="1"/>
  <c r="O416" i="19"/>
  <c r="P416" i="19" s="1" a="1"/>
  <c r="P416" i="19" s="1"/>
  <c r="O417" i="19"/>
  <c r="P417" i="19" a="1"/>
  <c r="P417" i="19" s="1"/>
  <c r="O418" i="19"/>
  <c r="P418" i="19" s="1" a="1"/>
  <c r="P418" i="19" s="1"/>
  <c r="O419" i="19"/>
  <c r="P419" i="19" s="1" a="1"/>
  <c r="P419" i="19" s="1"/>
  <c r="O420" i="19"/>
  <c r="P420" i="19" s="1" a="1"/>
  <c r="P420" i="19" s="1"/>
  <c r="O421" i="19"/>
  <c r="P421" i="19" s="1" a="1"/>
  <c r="P421" i="19" s="1"/>
  <c r="O422" i="19"/>
  <c r="P422" i="19" s="1" a="1"/>
  <c r="P422" i="19" s="1"/>
  <c r="O423" i="19"/>
  <c r="P423" i="19" s="1" a="1"/>
  <c r="P423" i="19" s="1"/>
  <c r="O424" i="19"/>
  <c r="P424" i="19" s="1" a="1"/>
  <c r="P424" i="19" s="1"/>
  <c r="O425" i="19"/>
  <c r="P425" i="19" s="1" a="1"/>
  <c r="P425" i="19" s="1"/>
  <c r="O426" i="19"/>
  <c r="P426" i="19" s="1" a="1"/>
  <c r="P426" i="19" s="1"/>
  <c r="O427" i="19"/>
  <c r="P427" i="19" s="1" a="1"/>
  <c r="P427" i="19" s="1"/>
  <c r="O428" i="19"/>
  <c r="P428" i="19" s="1" a="1"/>
  <c r="P428" i="19" s="1"/>
  <c r="O429" i="19"/>
  <c r="P429" i="19" s="1" a="1"/>
  <c r="P429" i="19" s="1"/>
  <c r="O430" i="19"/>
  <c r="P430" i="19" s="1" a="1"/>
  <c r="P430" i="19" s="1"/>
  <c r="O431" i="19"/>
  <c r="P431" i="19" s="1" a="1"/>
  <c r="P431" i="19" s="1"/>
  <c r="O432" i="19"/>
  <c r="P432" i="19" s="1" a="1"/>
  <c r="P432" i="19" s="1"/>
  <c r="O433" i="19"/>
  <c r="P433" i="19" a="1"/>
  <c r="P433" i="19" s="1"/>
  <c r="O434" i="19"/>
  <c r="P434" i="19" s="1" a="1"/>
  <c r="P434" i="19" s="1"/>
  <c r="O435" i="19"/>
  <c r="P435" i="19" a="1"/>
  <c r="P435" i="19" s="1"/>
  <c r="O436" i="19"/>
  <c r="P436" i="19" s="1" a="1"/>
  <c r="P436" i="19" s="1"/>
  <c r="O437" i="19"/>
  <c r="P437" i="19" s="1" a="1"/>
  <c r="P437" i="19" s="1"/>
  <c r="O438" i="19"/>
  <c r="P438" i="19" s="1" a="1"/>
  <c r="P438" i="19" s="1"/>
  <c r="O439" i="19"/>
  <c r="P439" i="19" s="1" a="1"/>
  <c r="P439" i="19" s="1"/>
  <c r="O440" i="19"/>
  <c r="P440" i="19" s="1" a="1"/>
  <c r="P440" i="19" s="1"/>
  <c r="O441" i="19"/>
  <c r="P441" i="19" s="1" a="1"/>
  <c r="P441" i="19" s="1"/>
  <c r="O442" i="19"/>
  <c r="P442" i="19" s="1" a="1"/>
  <c r="P442" i="19" s="1"/>
  <c r="O443" i="19"/>
  <c r="P443" i="19" s="1" a="1"/>
  <c r="P443" i="19" s="1"/>
  <c r="O444" i="19"/>
  <c r="P444" i="19" s="1" a="1"/>
  <c r="P444" i="19" s="1"/>
  <c r="O445" i="19"/>
  <c r="P445" i="19" s="1" a="1"/>
  <c r="P445" i="19" s="1"/>
  <c r="O446" i="19"/>
  <c r="P446" i="19" s="1" a="1"/>
  <c r="P446" i="19" s="1"/>
  <c r="O447" i="19"/>
  <c r="P447" i="19" s="1" a="1"/>
  <c r="P447" i="19" s="1"/>
  <c r="O448" i="19"/>
  <c r="P448" i="19" s="1" a="1"/>
  <c r="P448" i="19" s="1"/>
  <c r="O449" i="19"/>
  <c r="P449" i="19" s="1" a="1"/>
  <c r="P449" i="19" s="1"/>
  <c r="O450" i="19"/>
  <c r="P450" i="19" s="1" a="1"/>
  <c r="P450" i="19" s="1"/>
  <c r="O451" i="19"/>
  <c r="P451" i="19" s="1" a="1"/>
  <c r="P451" i="19" s="1"/>
  <c r="O452" i="19"/>
  <c r="P452" i="19" s="1" a="1"/>
  <c r="P452" i="19" s="1"/>
  <c r="O453" i="19"/>
  <c r="P453" i="19" s="1" a="1"/>
  <c r="P453" i="19" s="1"/>
  <c r="O454" i="19"/>
  <c r="P454" i="19" s="1" a="1"/>
  <c r="P454" i="19" s="1"/>
  <c r="O455" i="19"/>
  <c r="P455" i="19" s="1" a="1"/>
  <c r="P455" i="19" s="1"/>
  <c r="O456" i="19"/>
  <c r="P456" i="19" s="1" a="1"/>
  <c r="P456" i="19" s="1"/>
  <c r="O457" i="19"/>
  <c r="P457" i="19" s="1" a="1"/>
  <c r="P457" i="19" s="1"/>
  <c r="O458" i="19"/>
  <c r="P458" i="19" s="1" a="1"/>
  <c r="P458" i="19" s="1"/>
  <c r="O459" i="19"/>
  <c r="P459" i="19" s="1" a="1"/>
  <c r="P459" i="19" s="1"/>
  <c r="O460" i="19"/>
  <c r="P460" i="19" s="1" a="1"/>
  <c r="P460" i="19" s="1"/>
  <c r="O461" i="19"/>
  <c r="P461" i="19" s="1" a="1"/>
  <c r="P461" i="19" s="1"/>
  <c r="O462" i="19"/>
  <c r="P462" i="19" s="1" a="1"/>
  <c r="P462" i="19" s="1"/>
  <c r="O463" i="19"/>
  <c r="P463" i="19" s="1" a="1"/>
  <c r="P463" i="19" s="1"/>
  <c r="O464" i="19"/>
  <c r="P464" i="19" s="1" a="1"/>
  <c r="P464" i="19" s="1"/>
  <c r="O465" i="19"/>
  <c r="P465" i="19" s="1" a="1"/>
  <c r="P465" i="19" s="1"/>
  <c r="O466" i="19"/>
  <c r="P466" i="19" s="1" a="1"/>
  <c r="P466" i="19" s="1"/>
  <c r="O467" i="19"/>
  <c r="P467" i="19" s="1" a="1"/>
  <c r="P467" i="19" s="1"/>
  <c r="O468" i="19"/>
  <c r="P468" i="19" s="1" a="1"/>
  <c r="P468" i="19" s="1"/>
  <c r="O469" i="19"/>
  <c r="P469" i="19" s="1" a="1"/>
  <c r="P469" i="19" s="1"/>
  <c r="O470" i="19"/>
  <c r="P470" i="19" s="1" a="1"/>
  <c r="P470" i="19" s="1"/>
  <c r="O471" i="19"/>
  <c r="P471" i="19" s="1" a="1"/>
  <c r="P471" i="19" s="1"/>
  <c r="O472" i="19"/>
  <c r="P472" i="19" s="1" a="1"/>
  <c r="P472" i="19" s="1"/>
  <c r="O473" i="19"/>
  <c r="P473" i="19" s="1" a="1"/>
  <c r="P473" i="19" s="1"/>
  <c r="O474" i="19"/>
  <c r="P474" i="19" s="1" a="1"/>
  <c r="P474" i="19" s="1"/>
  <c r="O475" i="19"/>
  <c r="P475" i="19" s="1" a="1"/>
  <c r="P475" i="19" s="1"/>
  <c r="O476" i="19"/>
  <c r="P476" i="19" s="1" a="1"/>
  <c r="P476" i="19" s="1"/>
  <c r="O477" i="19"/>
  <c r="P477" i="19" s="1" a="1"/>
  <c r="P477" i="19" s="1"/>
  <c r="O478" i="19"/>
  <c r="P478" i="19" s="1" a="1"/>
  <c r="P478" i="19" s="1"/>
  <c r="O479" i="19"/>
  <c r="P479" i="19" s="1" a="1"/>
  <c r="P479" i="19" s="1"/>
  <c r="O480" i="19"/>
  <c r="P480" i="19" s="1" a="1"/>
  <c r="P480" i="19" s="1"/>
  <c r="O481" i="19"/>
  <c r="P481" i="19" a="1"/>
  <c r="P481" i="19" s="1"/>
  <c r="O482" i="19"/>
  <c r="P482" i="19" s="1" a="1"/>
  <c r="P482" i="19" s="1"/>
  <c r="O483" i="19"/>
  <c r="P483" i="19" s="1" a="1"/>
  <c r="P483" i="19" s="1"/>
  <c r="O484" i="19"/>
  <c r="P484" i="19" s="1" a="1"/>
  <c r="P484" i="19" s="1"/>
  <c r="O485" i="19"/>
  <c r="P485" i="19" s="1" a="1"/>
  <c r="P485" i="19" s="1"/>
  <c r="O486" i="19"/>
  <c r="P486" i="19" s="1" a="1"/>
  <c r="P486" i="19" s="1"/>
  <c r="O487" i="19"/>
  <c r="P487" i="19" s="1" a="1"/>
  <c r="P487" i="19" s="1"/>
  <c r="O488" i="19"/>
  <c r="P488" i="19" s="1" a="1"/>
  <c r="P488" i="19" s="1"/>
  <c r="O489" i="19"/>
  <c r="P489" i="19" s="1" a="1"/>
  <c r="P489" i="19" s="1"/>
  <c r="O490" i="19"/>
  <c r="P490" i="19" s="1" a="1"/>
  <c r="P490" i="19" s="1"/>
  <c r="O491" i="19"/>
  <c r="P491" i="19" a="1"/>
  <c r="P491" i="19" s="1"/>
  <c r="O492" i="19"/>
  <c r="P492" i="19" s="1" a="1"/>
  <c r="P492" i="19" s="1"/>
  <c r="O493" i="19"/>
  <c r="P493" i="19" s="1" a="1"/>
  <c r="P493" i="19" s="1"/>
  <c r="O494" i="19"/>
  <c r="P494" i="19" s="1" a="1"/>
  <c r="P494" i="19" s="1"/>
  <c r="O495" i="19"/>
  <c r="P495" i="19" s="1" a="1"/>
  <c r="P495" i="19" s="1"/>
  <c r="O496" i="19"/>
  <c r="P496" i="19" s="1" a="1"/>
  <c r="P496" i="19" s="1"/>
  <c r="O497" i="19"/>
  <c r="P497" i="19" s="1" a="1"/>
  <c r="P497" i="19" s="1"/>
  <c r="O498" i="19"/>
  <c r="P498" i="19" s="1" a="1"/>
  <c r="P498" i="19" s="1"/>
  <c r="O499" i="19"/>
  <c r="P499" i="19" s="1" a="1"/>
  <c r="P499" i="19" s="1"/>
  <c r="O500" i="19"/>
  <c r="P500" i="19" s="1" a="1"/>
  <c r="P500" i="19" s="1"/>
  <c r="O501" i="19"/>
  <c r="P501" i="19" s="1" a="1"/>
  <c r="P501" i="19" s="1"/>
  <c r="O2" i="19"/>
  <c r="P2" i="19" s="1" a="1"/>
  <c r="P2" i="19" s="1"/>
  <c r="O2" i="18"/>
  <c r="P2" i="18" s="1" a="1"/>
  <c r="P2" i="18" s="1"/>
  <c r="O2" i="17"/>
  <c r="P2" i="17" s="1" a="1"/>
  <c r="P2" i="17" s="1"/>
  <c r="O2" i="16"/>
  <c r="P2" i="16" s="1" a="1"/>
  <c r="P2" i="16" s="1"/>
  <c r="O2" i="15"/>
  <c r="P2" i="15" s="1" a="1"/>
  <c r="P2" i="15" s="1"/>
  <c r="O3" i="14"/>
  <c r="P3" i="14" s="1" a="1"/>
  <c r="P3" i="14" s="1"/>
  <c r="O4" i="14"/>
  <c r="P4" i="14" s="1" a="1"/>
  <c r="P4" i="14" s="1"/>
  <c r="O5" i="14"/>
  <c r="P5" i="14" a="1"/>
  <c r="P5" i="14" s="1"/>
  <c r="O6" i="14"/>
  <c r="P6" i="14" s="1" a="1"/>
  <c r="P6" i="14" s="1"/>
  <c r="O7" i="14"/>
  <c r="P7" i="14" s="1" a="1"/>
  <c r="P7" i="14" s="1"/>
  <c r="O8" i="14"/>
  <c r="P8" i="14" s="1" a="1"/>
  <c r="P8" i="14" s="1"/>
  <c r="O9" i="14"/>
  <c r="P9" i="14" s="1" a="1"/>
  <c r="P9" i="14" s="1"/>
  <c r="O10" i="14"/>
  <c r="P10" i="14" s="1" a="1"/>
  <c r="P10" i="14" s="1"/>
  <c r="O11" i="14"/>
  <c r="P11" i="14" s="1" a="1"/>
  <c r="P11" i="14" s="1"/>
  <c r="O12" i="14"/>
  <c r="P12" i="14" s="1" a="1"/>
  <c r="P12" i="14" s="1"/>
  <c r="O13" i="14"/>
  <c r="P13" i="14" s="1" a="1"/>
  <c r="P13" i="14" s="1"/>
  <c r="O14" i="14"/>
  <c r="P14" i="14" s="1" a="1"/>
  <c r="P14" i="14" s="1"/>
  <c r="O15" i="14"/>
  <c r="P15" i="14" s="1" a="1"/>
  <c r="P15" i="14" s="1"/>
  <c r="O16" i="14"/>
  <c r="P16" i="14" s="1" a="1"/>
  <c r="P16" i="14" s="1"/>
  <c r="O17" i="14"/>
  <c r="P17" i="14" s="1" a="1"/>
  <c r="P17" i="14" s="1"/>
  <c r="O18" i="14"/>
  <c r="P18" i="14" s="1" a="1"/>
  <c r="P18" i="14" s="1"/>
  <c r="O19" i="14"/>
  <c r="P19" i="14" s="1" a="1"/>
  <c r="P19" i="14" s="1"/>
  <c r="O20" i="14"/>
  <c r="P20" i="14" s="1" a="1"/>
  <c r="P20" i="14" s="1"/>
  <c r="O21" i="14"/>
  <c r="P21" i="14" s="1" a="1"/>
  <c r="P21" i="14" s="1"/>
  <c r="O22" i="14"/>
  <c r="P22" i="14" s="1" a="1"/>
  <c r="P22" i="14" s="1"/>
  <c r="O23" i="14"/>
  <c r="P23" i="14" s="1" a="1"/>
  <c r="P23" i="14" s="1"/>
  <c r="O24" i="14"/>
  <c r="P24" i="14" s="1" a="1"/>
  <c r="P24" i="14" s="1"/>
  <c r="O25" i="14"/>
  <c r="P25" i="14" s="1" a="1"/>
  <c r="P25" i="14" s="1"/>
  <c r="O26" i="14"/>
  <c r="P26" i="14" s="1" a="1"/>
  <c r="P26" i="14" s="1"/>
  <c r="O27" i="14"/>
  <c r="P27" i="14" s="1" a="1"/>
  <c r="P27" i="14" s="1"/>
  <c r="O28" i="14"/>
  <c r="P28" i="14" s="1" a="1"/>
  <c r="P28" i="14" s="1"/>
  <c r="O29" i="14"/>
  <c r="P29" i="14" s="1" a="1"/>
  <c r="P29" i="14" s="1"/>
  <c r="O30" i="14"/>
  <c r="P30" i="14" s="1" a="1"/>
  <c r="P30" i="14" s="1"/>
  <c r="O31" i="14"/>
  <c r="P31" i="14" s="1" a="1"/>
  <c r="P31" i="14" s="1"/>
  <c r="O32" i="14"/>
  <c r="P32" i="14" s="1" a="1"/>
  <c r="P32" i="14" s="1"/>
  <c r="O33" i="14"/>
  <c r="P33" i="14" s="1" a="1"/>
  <c r="P33" i="14" s="1"/>
  <c r="O34" i="14"/>
  <c r="P34" i="14" s="1" a="1"/>
  <c r="P34" i="14" s="1"/>
  <c r="O35" i="14"/>
  <c r="P35" i="14" s="1" a="1"/>
  <c r="P35" i="14" s="1"/>
  <c r="O36" i="14"/>
  <c r="P36" i="14" s="1" a="1"/>
  <c r="P36" i="14" s="1"/>
  <c r="O37" i="14"/>
  <c r="P37" i="14" s="1" a="1"/>
  <c r="P37" i="14" s="1"/>
  <c r="O38" i="14"/>
  <c r="P38" i="14" s="1" a="1"/>
  <c r="P38" i="14" s="1"/>
  <c r="O39" i="14"/>
  <c r="P39" i="14" s="1" a="1"/>
  <c r="P39" i="14" s="1"/>
  <c r="O40" i="14"/>
  <c r="P40" i="14" s="1" a="1"/>
  <c r="P40" i="14" s="1"/>
  <c r="O41" i="14"/>
  <c r="P41" i="14" s="1" a="1"/>
  <c r="P41" i="14" s="1"/>
  <c r="O42" i="14"/>
  <c r="P42" i="14" s="1" a="1"/>
  <c r="P42" i="14" s="1"/>
  <c r="O43" i="14"/>
  <c r="P43" i="14" s="1" a="1"/>
  <c r="P43" i="14" s="1"/>
  <c r="O44" i="14"/>
  <c r="P44" i="14" s="1" a="1"/>
  <c r="P44" i="14" s="1"/>
  <c r="O45" i="14"/>
  <c r="P45" i="14" s="1" a="1"/>
  <c r="P45" i="14" s="1"/>
  <c r="O46" i="14"/>
  <c r="P46" i="14" s="1" a="1"/>
  <c r="P46" i="14" s="1"/>
  <c r="O47" i="14"/>
  <c r="P47" i="14" s="1" a="1"/>
  <c r="P47" i="14" s="1"/>
  <c r="O48" i="14"/>
  <c r="P48" i="14" s="1" a="1"/>
  <c r="P48" i="14" s="1"/>
  <c r="O49" i="14"/>
  <c r="P49" i="14" s="1" a="1"/>
  <c r="P49" i="14" s="1"/>
  <c r="O50" i="14"/>
  <c r="P50" i="14" s="1" a="1"/>
  <c r="P50" i="14" s="1"/>
  <c r="O51" i="14"/>
  <c r="P51" i="14" s="1" a="1"/>
  <c r="P51" i="14" s="1"/>
  <c r="O52" i="14"/>
  <c r="P52" i="14" s="1" a="1"/>
  <c r="P52" i="14" s="1"/>
  <c r="O53" i="14"/>
  <c r="P53" i="14" a="1"/>
  <c r="P53" i="14" s="1"/>
  <c r="O54" i="14"/>
  <c r="P54" i="14" s="1" a="1"/>
  <c r="P54" i="14" s="1"/>
  <c r="O55" i="14"/>
  <c r="P55" i="14" s="1" a="1"/>
  <c r="P55" i="14" s="1"/>
  <c r="O56" i="14"/>
  <c r="P56" i="14" s="1" a="1"/>
  <c r="P56" i="14" s="1"/>
  <c r="O57" i="14"/>
  <c r="P57" i="14" s="1" a="1"/>
  <c r="P57" i="14" s="1"/>
  <c r="O58" i="14"/>
  <c r="P58" i="14" a="1"/>
  <c r="P58" i="14" s="1"/>
  <c r="O59" i="14"/>
  <c r="P59" i="14" s="1" a="1"/>
  <c r="P59" i="14" s="1"/>
  <c r="O60" i="14"/>
  <c r="P60" i="14" s="1" a="1"/>
  <c r="P60" i="14" s="1"/>
  <c r="O61" i="14"/>
  <c r="P61" i="14" s="1" a="1"/>
  <c r="P61" i="14" s="1"/>
  <c r="O62" i="14"/>
  <c r="P62" i="14" s="1" a="1"/>
  <c r="P62" i="14" s="1"/>
  <c r="O63" i="14"/>
  <c r="P63" i="14" s="1" a="1"/>
  <c r="P63" i="14" s="1"/>
  <c r="O64" i="14"/>
  <c r="P64" i="14" s="1" a="1"/>
  <c r="P64" i="14" s="1"/>
  <c r="O65" i="14"/>
  <c r="P65" i="14" s="1" a="1"/>
  <c r="P65" i="14" s="1"/>
  <c r="O66" i="14"/>
  <c r="P66" i="14" s="1" a="1"/>
  <c r="P66" i="14" s="1"/>
  <c r="O67" i="14"/>
  <c r="P67" i="14" s="1" a="1"/>
  <c r="P67" i="14" s="1"/>
  <c r="O68" i="14"/>
  <c r="P68" i="14" s="1" a="1"/>
  <c r="P68" i="14" s="1"/>
  <c r="O69" i="14"/>
  <c r="P69" i="14" s="1" a="1"/>
  <c r="P69" i="14" s="1"/>
  <c r="O70" i="14"/>
  <c r="P70" i="14" s="1" a="1"/>
  <c r="P70" i="14" s="1"/>
  <c r="O71" i="14"/>
  <c r="P71" i="14" s="1" a="1"/>
  <c r="P71" i="14" s="1"/>
  <c r="O72" i="14"/>
  <c r="P72" i="14" s="1" a="1"/>
  <c r="P72" i="14" s="1"/>
  <c r="O73" i="14"/>
  <c r="P73" i="14" s="1" a="1"/>
  <c r="P73" i="14" s="1"/>
  <c r="O74" i="14"/>
  <c r="P74" i="14" s="1" a="1"/>
  <c r="P74" i="14" s="1"/>
  <c r="O75" i="14"/>
  <c r="P75" i="14" s="1" a="1"/>
  <c r="P75" i="14" s="1"/>
  <c r="O76" i="14"/>
  <c r="P76" i="14" s="1" a="1"/>
  <c r="P76" i="14" s="1"/>
  <c r="O77" i="14"/>
  <c r="P77" i="14" s="1" a="1"/>
  <c r="P77" i="14" s="1"/>
  <c r="O78" i="14"/>
  <c r="P78" i="14" s="1" a="1"/>
  <c r="P78" i="14" s="1"/>
  <c r="O79" i="14"/>
  <c r="P79" i="14" s="1" a="1"/>
  <c r="P79" i="14" s="1"/>
  <c r="O80" i="14"/>
  <c r="P80" i="14" s="1" a="1"/>
  <c r="P80" i="14" s="1"/>
  <c r="O81" i="14"/>
  <c r="P81" i="14" s="1" a="1"/>
  <c r="P81" i="14" s="1"/>
  <c r="O82" i="14"/>
  <c r="P82" i="14" s="1" a="1"/>
  <c r="P82" i="14" s="1"/>
  <c r="O83" i="14"/>
  <c r="P83" i="14" s="1" a="1"/>
  <c r="P83" i="14" s="1"/>
  <c r="O84" i="14"/>
  <c r="P84" i="14" s="1" a="1"/>
  <c r="P84" i="14" s="1"/>
  <c r="O85" i="14"/>
  <c r="P85" i="14" s="1" a="1"/>
  <c r="P85" i="14" s="1"/>
  <c r="O86" i="14"/>
  <c r="P86" i="14" s="1" a="1"/>
  <c r="P86" i="14" s="1"/>
  <c r="O87" i="14"/>
  <c r="P87" i="14" s="1" a="1"/>
  <c r="P87" i="14" s="1"/>
  <c r="O88" i="14"/>
  <c r="P88" i="14" s="1" a="1"/>
  <c r="P88" i="14" s="1"/>
  <c r="O89" i="14"/>
  <c r="P89" i="14" s="1" a="1"/>
  <c r="P89" i="14" s="1"/>
  <c r="O90" i="14"/>
  <c r="P90" i="14" s="1" a="1"/>
  <c r="P90" i="14" s="1"/>
  <c r="O91" i="14"/>
  <c r="P91" i="14" s="1" a="1"/>
  <c r="P91" i="14" s="1"/>
  <c r="O92" i="14"/>
  <c r="P92" i="14" s="1" a="1"/>
  <c r="P92" i="14" s="1"/>
  <c r="O93" i="14"/>
  <c r="P93" i="14" s="1" a="1"/>
  <c r="P93" i="14" s="1"/>
  <c r="O94" i="14"/>
  <c r="P94" i="14" s="1" a="1"/>
  <c r="P94" i="14" s="1"/>
  <c r="O95" i="14"/>
  <c r="P95" i="14" s="1" a="1"/>
  <c r="P95" i="14" s="1"/>
  <c r="O96" i="14"/>
  <c r="P96" i="14" s="1" a="1"/>
  <c r="P96" i="14" s="1"/>
  <c r="O97" i="14"/>
  <c r="P97" i="14" s="1" a="1"/>
  <c r="P97" i="14" s="1"/>
  <c r="O98" i="14"/>
  <c r="P98" i="14" s="1" a="1"/>
  <c r="P98" i="14" s="1"/>
  <c r="O99" i="14"/>
  <c r="P99" i="14" s="1" a="1"/>
  <c r="P99" i="14" s="1"/>
  <c r="O100" i="14"/>
  <c r="P100" i="14" s="1" a="1"/>
  <c r="P100" i="14" s="1"/>
  <c r="O101" i="14"/>
  <c r="P101" i="14" a="1"/>
  <c r="P101" i="14" s="1"/>
  <c r="O102" i="14"/>
  <c r="P102" i="14" s="1" a="1"/>
  <c r="P102" i="14" s="1"/>
  <c r="O103" i="14"/>
  <c r="P103" i="14" s="1" a="1"/>
  <c r="P103" i="14" s="1"/>
  <c r="O104" i="14"/>
  <c r="P104" i="14" s="1" a="1"/>
  <c r="P104" i="14" s="1"/>
  <c r="O105" i="14"/>
  <c r="P105" i="14" s="1" a="1"/>
  <c r="P105" i="14" s="1"/>
  <c r="O106" i="14"/>
  <c r="P106" i="14" s="1" a="1"/>
  <c r="P106" i="14" s="1"/>
  <c r="O107" i="14"/>
  <c r="P107" i="14" s="1" a="1"/>
  <c r="P107" i="14" s="1"/>
  <c r="O108" i="14"/>
  <c r="P108" i="14" s="1" a="1"/>
  <c r="P108" i="14" s="1"/>
  <c r="O109" i="14"/>
  <c r="P109" i="14" a="1"/>
  <c r="P109" i="14" s="1"/>
  <c r="O110" i="14"/>
  <c r="P110" i="14" s="1" a="1"/>
  <c r="P110" i="14" s="1"/>
  <c r="O111" i="14"/>
  <c r="P111" i="14" s="1" a="1"/>
  <c r="P111" i="14" s="1"/>
  <c r="O112" i="14"/>
  <c r="P112" i="14" s="1" a="1"/>
  <c r="P112" i="14" s="1"/>
  <c r="O113" i="14"/>
  <c r="P113" i="14" s="1" a="1"/>
  <c r="P113" i="14" s="1"/>
  <c r="O114" i="14"/>
  <c r="P114" i="14" s="1" a="1"/>
  <c r="P114" i="14" s="1"/>
  <c r="O115" i="14"/>
  <c r="P115" i="14" s="1" a="1"/>
  <c r="P115" i="14" s="1"/>
  <c r="O116" i="14"/>
  <c r="P116" i="14" s="1" a="1"/>
  <c r="P116" i="14" s="1"/>
  <c r="O117" i="14"/>
  <c r="P117" i="14" s="1" a="1"/>
  <c r="P117" i="14" s="1"/>
  <c r="O118" i="14"/>
  <c r="P118" i="14" s="1" a="1"/>
  <c r="P118" i="14" s="1"/>
  <c r="O119" i="14"/>
  <c r="P119" i="14" s="1" a="1"/>
  <c r="P119" i="14" s="1"/>
  <c r="O120" i="14"/>
  <c r="P120" i="14" s="1" a="1"/>
  <c r="P120" i="14" s="1"/>
  <c r="O121" i="14"/>
  <c r="P121" i="14" s="1" a="1"/>
  <c r="P121" i="14" s="1"/>
  <c r="O122" i="14"/>
  <c r="P122" i="14" s="1" a="1"/>
  <c r="P122" i="14" s="1"/>
  <c r="O123" i="14"/>
  <c r="P123" i="14" s="1" a="1"/>
  <c r="P123" i="14" s="1"/>
  <c r="O124" i="14"/>
  <c r="P124" i="14" s="1" a="1"/>
  <c r="P124" i="14" s="1"/>
  <c r="O125" i="14"/>
  <c r="P125" i="14" s="1" a="1"/>
  <c r="P125" i="14" s="1"/>
  <c r="O126" i="14"/>
  <c r="P126" i="14" s="1" a="1"/>
  <c r="P126" i="14" s="1"/>
  <c r="O127" i="14"/>
  <c r="P127" i="14" s="1" a="1"/>
  <c r="P127" i="14" s="1"/>
  <c r="O128" i="14"/>
  <c r="P128" i="14" s="1" a="1"/>
  <c r="P128" i="14" s="1"/>
  <c r="O129" i="14"/>
  <c r="P129" i="14" a="1"/>
  <c r="P129" i="14" s="1"/>
  <c r="O130" i="14"/>
  <c r="P130" i="14" s="1" a="1"/>
  <c r="P130" i="14" s="1"/>
  <c r="O131" i="14"/>
  <c r="P131" i="14" s="1" a="1"/>
  <c r="P131" i="14" s="1"/>
  <c r="O132" i="14"/>
  <c r="P132" i="14" s="1" a="1"/>
  <c r="P132" i="14" s="1"/>
  <c r="O133" i="14"/>
  <c r="P133" i="14" s="1" a="1"/>
  <c r="P133" i="14" s="1"/>
  <c r="O134" i="14"/>
  <c r="P134" i="14" s="1" a="1"/>
  <c r="P134" i="14" s="1"/>
  <c r="O135" i="14"/>
  <c r="P135" i="14" s="1" a="1"/>
  <c r="P135" i="14" s="1"/>
  <c r="O136" i="14"/>
  <c r="P136" i="14" s="1" a="1"/>
  <c r="P136" i="14" s="1"/>
  <c r="O137" i="14"/>
  <c r="P137" i="14" s="1" a="1"/>
  <c r="P137" i="14" s="1"/>
  <c r="O138" i="14"/>
  <c r="P138" i="14" s="1" a="1"/>
  <c r="P138" i="14" s="1"/>
  <c r="O139" i="14"/>
  <c r="P139" i="14" s="1" a="1"/>
  <c r="P139" i="14" s="1"/>
  <c r="O140" i="14"/>
  <c r="P140" i="14" s="1" a="1"/>
  <c r="P140" i="14" s="1"/>
  <c r="O141" i="14"/>
  <c r="P141" i="14" s="1" a="1"/>
  <c r="P141" i="14" s="1"/>
  <c r="O142" i="14"/>
  <c r="P142" i="14" s="1" a="1"/>
  <c r="P142" i="14" s="1"/>
  <c r="O143" i="14"/>
  <c r="P143" i="14" s="1" a="1"/>
  <c r="P143" i="14" s="1"/>
  <c r="O144" i="14"/>
  <c r="P144" i="14" s="1" a="1"/>
  <c r="P144" i="14" s="1"/>
  <c r="O145" i="14"/>
  <c r="P145" i="14" a="1"/>
  <c r="P145" i="14" s="1"/>
  <c r="O146" i="14"/>
  <c r="P146" i="14" s="1" a="1"/>
  <c r="P146" i="14" s="1"/>
  <c r="O147" i="14"/>
  <c r="P147" i="14" s="1" a="1"/>
  <c r="P147" i="14" s="1"/>
  <c r="O148" i="14"/>
  <c r="P148" i="14" s="1" a="1"/>
  <c r="P148" i="14" s="1"/>
  <c r="O149" i="14"/>
  <c r="P149" i="14" s="1" a="1"/>
  <c r="P149" i="14" s="1"/>
  <c r="O150" i="14"/>
  <c r="P150" i="14" s="1" a="1"/>
  <c r="P150" i="14" s="1"/>
  <c r="O151" i="14"/>
  <c r="P151" i="14" s="1" a="1"/>
  <c r="P151" i="14" s="1"/>
  <c r="O152" i="14"/>
  <c r="P152" i="14" s="1" a="1"/>
  <c r="P152" i="14" s="1"/>
  <c r="O153" i="14"/>
  <c r="P153" i="14" s="1" a="1"/>
  <c r="P153" i="14" s="1"/>
  <c r="O154" i="14"/>
  <c r="P154" i="14" s="1" a="1"/>
  <c r="P154" i="14" s="1"/>
  <c r="O155" i="14"/>
  <c r="P155" i="14" s="1" a="1"/>
  <c r="P155" i="14" s="1"/>
  <c r="O156" i="14"/>
  <c r="P156" i="14" s="1" a="1"/>
  <c r="P156" i="14" s="1"/>
  <c r="O157" i="14"/>
  <c r="P157" i="14" s="1" a="1"/>
  <c r="P157" i="14" s="1"/>
  <c r="O158" i="14"/>
  <c r="P158" i="14" s="1" a="1"/>
  <c r="P158" i="14" s="1"/>
  <c r="O159" i="14"/>
  <c r="P159" i="14" s="1" a="1"/>
  <c r="P159" i="14" s="1"/>
  <c r="O160" i="14"/>
  <c r="P160" i="14" s="1" a="1"/>
  <c r="P160" i="14" s="1"/>
  <c r="O161" i="14"/>
  <c r="P161" i="14" a="1"/>
  <c r="P161" i="14" s="1"/>
  <c r="O162" i="14"/>
  <c r="P162" i="14" s="1" a="1"/>
  <c r="P162" i="14" s="1"/>
  <c r="O163" i="14"/>
  <c r="P163" i="14" s="1" a="1"/>
  <c r="P163" i="14" s="1"/>
  <c r="O164" i="14"/>
  <c r="P164" i="14" s="1" a="1"/>
  <c r="P164" i="14" s="1"/>
  <c r="O165" i="14"/>
  <c r="P165" i="14" s="1" a="1"/>
  <c r="P165" i="14" s="1"/>
  <c r="O166" i="14"/>
  <c r="P166" i="14" s="1" a="1"/>
  <c r="P166" i="14" s="1"/>
  <c r="O167" i="14"/>
  <c r="P167" i="14" s="1" a="1"/>
  <c r="P167" i="14" s="1"/>
  <c r="O168" i="14"/>
  <c r="P168" i="14" s="1" a="1"/>
  <c r="P168" i="14" s="1"/>
  <c r="O169" i="14"/>
  <c r="P169" i="14" s="1" a="1"/>
  <c r="P169" i="14" s="1"/>
  <c r="O170" i="14"/>
  <c r="P170" i="14" s="1" a="1"/>
  <c r="P170" i="14" s="1"/>
  <c r="O171" i="14"/>
  <c r="P171" i="14" s="1" a="1"/>
  <c r="P171" i="14" s="1"/>
  <c r="O172" i="14"/>
  <c r="P172" i="14" s="1" a="1"/>
  <c r="P172" i="14" s="1"/>
  <c r="O173" i="14"/>
  <c r="P173" i="14" s="1" a="1"/>
  <c r="P173" i="14" s="1"/>
  <c r="O174" i="14"/>
  <c r="P174" i="14" s="1" a="1"/>
  <c r="P174" i="14" s="1"/>
  <c r="O175" i="14"/>
  <c r="P175" i="14" s="1" a="1"/>
  <c r="P175" i="14" s="1"/>
  <c r="O176" i="14"/>
  <c r="P176" i="14" s="1" a="1"/>
  <c r="P176" i="14" s="1"/>
  <c r="O177" i="14"/>
  <c r="P177" i="14" a="1"/>
  <c r="P177" i="14" s="1"/>
  <c r="O178" i="14"/>
  <c r="P178" i="14" s="1" a="1"/>
  <c r="P178" i="14" s="1"/>
  <c r="O179" i="14"/>
  <c r="P179" i="14" s="1" a="1"/>
  <c r="P179" i="14" s="1"/>
  <c r="O180" i="14"/>
  <c r="P180" i="14" s="1" a="1"/>
  <c r="P180" i="14" s="1"/>
  <c r="O181" i="14"/>
  <c r="P181" i="14" s="1" a="1"/>
  <c r="P181" i="14" s="1"/>
  <c r="O182" i="14"/>
  <c r="P182" i="14" s="1" a="1"/>
  <c r="P182" i="14" s="1"/>
  <c r="O183" i="14"/>
  <c r="P183" i="14" s="1" a="1"/>
  <c r="P183" i="14" s="1"/>
  <c r="O184" i="14"/>
  <c r="P184" i="14" s="1" a="1"/>
  <c r="P184" i="14" s="1"/>
  <c r="O185" i="14"/>
  <c r="P185" i="14" s="1" a="1"/>
  <c r="P185" i="14" s="1"/>
  <c r="O186" i="14"/>
  <c r="P186" i="14" s="1" a="1"/>
  <c r="P186" i="14" s="1"/>
  <c r="O187" i="14"/>
  <c r="P187" i="14" s="1" a="1"/>
  <c r="P187" i="14" s="1"/>
  <c r="O188" i="14"/>
  <c r="P188" i="14" s="1" a="1"/>
  <c r="P188" i="14" s="1"/>
  <c r="O189" i="14"/>
  <c r="P189" i="14" s="1" a="1"/>
  <c r="P189" i="14" s="1"/>
  <c r="O190" i="14"/>
  <c r="P190" i="14" s="1" a="1"/>
  <c r="P190" i="14" s="1"/>
  <c r="O191" i="14"/>
  <c r="P191" i="14" s="1" a="1"/>
  <c r="P191" i="14" s="1"/>
  <c r="O192" i="14"/>
  <c r="P192" i="14" s="1" a="1"/>
  <c r="P192" i="14" s="1"/>
  <c r="O193" i="14"/>
  <c r="P193" i="14" a="1"/>
  <c r="P193" i="14" s="1"/>
  <c r="O194" i="14"/>
  <c r="P194" i="14" s="1" a="1"/>
  <c r="P194" i="14" s="1"/>
  <c r="O195" i="14"/>
  <c r="P195" i="14" s="1" a="1"/>
  <c r="P195" i="14" s="1"/>
  <c r="O196" i="14"/>
  <c r="P196" i="14" s="1" a="1"/>
  <c r="P196" i="14" s="1"/>
  <c r="O197" i="14"/>
  <c r="P197" i="14" s="1" a="1"/>
  <c r="P197" i="14" s="1"/>
  <c r="O198" i="14"/>
  <c r="P198" i="14" s="1" a="1"/>
  <c r="P198" i="14" s="1"/>
  <c r="O199" i="14"/>
  <c r="P199" i="14" s="1" a="1"/>
  <c r="P199" i="14" s="1"/>
  <c r="O200" i="14"/>
  <c r="P200" i="14" s="1" a="1"/>
  <c r="P200" i="14" s="1"/>
  <c r="O201" i="14"/>
  <c r="P201" i="14" s="1" a="1"/>
  <c r="P201" i="14" s="1"/>
  <c r="O202" i="14"/>
  <c r="P202" i="14" s="1" a="1"/>
  <c r="P202" i="14" s="1"/>
  <c r="O203" i="14"/>
  <c r="P203" i="14" s="1" a="1"/>
  <c r="P203" i="14" s="1"/>
  <c r="O204" i="14"/>
  <c r="P204" i="14" s="1" a="1"/>
  <c r="P204" i="14" s="1"/>
  <c r="O205" i="14"/>
  <c r="P205" i="14" s="1" a="1"/>
  <c r="P205" i="14" s="1"/>
  <c r="O206" i="14"/>
  <c r="P206" i="14" s="1" a="1"/>
  <c r="P206" i="14" s="1"/>
  <c r="O207" i="14"/>
  <c r="P207" i="14" s="1" a="1"/>
  <c r="P207" i="14" s="1"/>
  <c r="O208" i="14"/>
  <c r="P208" i="14" s="1" a="1"/>
  <c r="P208" i="14" s="1"/>
  <c r="O209" i="14"/>
  <c r="P209" i="14" a="1"/>
  <c r="P209" i="14" s="1"/>
  <c r="O210" i="14"/>
  <c r="P210" i="14" s="1" a="1"/>
  <c r="P210" i="14" s="1"/>
  <c r="O211" i="14"/>
  <c r="P211" i="14" s="1" a="1"/>
  <c r="P211" i="14" s="1"/>
  <c r="O212" i="14"/>
  <c r="P212" i="14" s="1" a="1"/>
  <c r="P212" i="14" s="1"/>
  <c r="O213" i="14"/>
  <c r="P213" i="14" s="1" a="1"/>
  <c r="P213" i="14" s="1"/>
  <c r="O214" i="14"/>
  <c r="P214" i="14" s="1" a="1"/>
  <c r="P214" i="14" s="1"/>
  <c r="O215" i="14"/>
  <c r="P215" i="14" s="1" a="1"/>
  <c r="P215" i="14" s="1"/>
  <c r="O216" i="14"/>
  <c r="P216" i="14" s="1" a="1"/>
  <c r="P216" i="14" s="1"/>
  <c r="O217" i="14"/>
  <c r="P217" i="14" s="1" a="1"/>
  <c r="P217" i="14" s="1"/>
  <c r="O218" i="14"/>
  <c r="P218" i="14" s="1" a="1"/>
  <c r="P218" i="14" s="1"/>
  <c r="O219" i="14"/>
  <c r="P219" i="14" s="1" a="1"/>
  <c r="P219" i="14" s="1"/>
  <c r="O220" i="14"/>
  <c r="P220" i="14" s="1" a="1"/>
  <c r="P220" i="14" s="1"/>
  <c r="O221" i="14"/>
  <c r="P221" i="14" s="1" a="1"/>
  <c r="P221" i="14" s="1"/>
  <c r="O222" i="14"/>
  <c r="P222" i="14" s="1" a="1"/>
  <c r="P222" i="14" s="1"/>
  <c r="O223" i="14"/>
  <c r="P223" i="14" s="1" a="1"/>
  <c r="P223" i="14" s="1"/>
  <c r="O224" i="14"/>
  <c r="P224" i="14" s="1" a="1"/>
  <c r="P224" i="14" s="1"/>
  <c r="O225" i="14"/>
  <c r="P225" i="14" a="1"/>
  <c r="P225" i="14" s="1"/>
  <c r="O226" i="14"/>
  <c r="P226" i="14" s="1" a="1"/>
  <c r="P226" i="14" s="1"/>
  <c r="O227" i="14"/>
  <c r="P227" i="14" s="1" a="1"/>
  <c r="P227" i="14" s="1"/>
  <c r="O228" i="14"/>
  <c r="P228" i="14" s="1" a="1"/>
  <c r="P228" i="14" s="1"/>
  <c r="O229" i="14"/>
  <c r="P229" i="14" s="1" a="1"/>
  <c r="P229" i="14" s="1"/>
  <c r="O230" i="14"/>
  <c r="P230" i="14" s="1" a="1"/>
  <c r="P230" i="14" s="1"/>
  <c r="O231" i="14"/>
  <c r="P231" i="14" s="1" a="1"/>
  <c r="P231" i="14" s="1"/>
  <c r="O232" i="14"/>
  <c r="P232" i="14" s="1" a="1"/>
  <c r="P232" i="14" s="1"/>
  <c r="O233" i="14"/>
  <c r="P233" i="14" s="1" a="1"/>
  <c r="P233" i="14" s="1"/>
  <c r="O234" i="14"/>
  <c r="P234" i="14" s="1" a="1"/>
  <c r="P234" i="14" s="1"/>
  <c r="O235" i="14"/>
  <c r="P235" i="14" s="1" a="1"/>
  <c r="P235" i="14" s="1"/>
  <c r="O236" i="14"/>
  <c r="P236" i="14" s="1" a="1"/>
  <c r="P236" i="14" s="1"/>
  <c r="O237" i="14"/>
  <c r="P237" i="14" s="1" a="1"/>
  <c r="P237" i="14" s="1"/>
  <c r="O238" i="14"/>
  <c r="P238" i="14" s="1" a="1"/>
  <c r="P238" i="14" s="1"/>
  <c r="O239" i="14"/>
  <c r="P239" i="14" s="1" a="1"/>
  <c r="P239" i="14" s="1"/>
  <c r="O240" i="14"/>
  <c r="P240" i="14" s="1" a="1"/>
  <c r="P240" i="14" s="1"/>
  <c r="O241" i="14"/>
  <c r="P241" i="14" a="1"/>
  <c r="P241" i="14" s="1"/>
  <c r="O242" i="14"/>
  <c r="P242" i="14" s="1" a="1"/>
  <c r="P242" i="14" s="1"/>
  <c r="O243" i="14"/>
  <c r="P243" i="14" s="1" a="1"/>
  <c r="P243" i="14" s="1"/>
  <c r="O244" i="14"/>
  <c r="P244" i="14" s="1" a="1"/>
  <c r="P244" i="14" s="1"/>
  <c r="O245" i="14"/>
  <c r="P245" i="14" s="1" a="1"/>
  <c r="P245" i="14" s="1"/>
  <c r="O246" i="14"/>
  <c r="P246" i="14" s="1" a="1"/>
  <c r="P246" i="14" s="1"/>
  <c r="O247" i="14"/>
  <c r="P247" i="14" s="1" a="1"/>
  <c r="P247" i="14" s="1"/>
  <c r="O248" i="14"/>
  <c r="P248" i="14" s="1" a="1"/>
  <c r="P248" i="14" s="1"/>
  <c r="O249" i="14"/>
  <c r="P249" i="14" s="1" a="1"/>
  <c r="P249" i="14" s="1"/>
  <c r="O250" i="14"/>
  <c r="P250" i="14" s="1" a="1"/>
  <c r="P250" i="14" s="1"/>
  <c r="O251" i="14"/>
  <c r="P251" i="14" s="1" a="1"/>
  <c r="P251" i="14" s="1"/>
  <c r="O252" i="14"/>
  <c r="P252" i="14" s="1" a="1"/>
  <c r="P252" i="14" s="1"/>
  <c r="O253" i="14"/>
  <c r="P253" i="14" s="1" a="1"/>
  <c r="P253" i="14" s="1"/>
  <c r="O254" i="14"/>
  <c r="P254" i="14" s="1" a="1"/>
  <c r="P254" i="14" s="1"/>
  <c r="O255" i="14"/>
  <c r="P255" i="14" s="1" a="1"/>
  <c r="P255" i="14" s="1"/>
  <c r="O256" i="14"/>
  <c r="P256" i="14" s="1" a="1"/>
  <c r="P256" i="14" s="1"/>
  <c r="O257" i="14"/>
  <c r="P257" i="14" a="1"/>
  <c r="P257" i="14" s="1"/>
  <c r="O258" i="14"/>
  <c r="P258" i="14" s="1" a="1"/>
  <c r="P258" i="14" s="1"/>
  <c r="O259" i="14"/>
  <c r="P259" i="14" s="1" a="1"/>
  <c r="P259" i="14" s="1"/>
  <c r="O260" i="14"/>
  <c r="P260" i="14" s="1" a="1"/>
  <c r="P260" i="14" s="1"/>
  <c r="O261" i="14"/>
  <c r="P261" i="14" s="1" a="1"/>
  <c r="P261" i="14" s="1"/>
  <c r="O262" i="14"/>
  <c r="P262" i="14" s="1" a="1"/>
  <c r="P262" i="14" s="1"/>
  <c r="O263" i="14"/>
  <c r="P263" i="14" s="1" a="1"/>
  <c r="P263" i="14" s="1"/>
  <c r="O264" i="14"/>
  <c r="P264" i="14" s="1" a="1"/>
  <c r="P264" i="14" s="1"/>
  <c r="O265" i="14"/>
  <c r="P265" i="14" s="1" a="1"/>
  <c r="P265" i="14" s="1"/>
  <c r="O266" i="14"/>
  <c r="P266" i="14" s="1" a="1"/>
  <c r="P266" i="14" s="1"/>
  <c r="O267" i="14"/>
  <c r="P267" i="14" s="1" a="1"/>
  <c r="P267" i="14" s="1"/>
  <c r="O268" i="14"/>
  <c r="P268" i="14" s="1" a="1"/>
  <c r="P268" i="14" s="1"/>
  <c r="O269" i="14"/>
  <c r="P269" i="14" s="1" a="1"/>
  <c r="P269" i="14" s="1"/>
  <c r="O270" i="14"/>
  <c r="P270" i="14" s="1" a="1"/>
  <c r="P270" i="14" s="1"/>
  <c r="O271" i="14"/>
  <c r="P271" i="14" s="1" a="1"/>
  <c r="P271" i="14" s="1"/>
  <c r="O272" i="14"/>
  <c r="P272" i="14" s="1" a="1"/>
  <c r="P272" i="14" s="1"/>
  <c r="O273" i="14"/>
  <c r="P273" i="14" a="1"/>
  <c r="P273" i="14" s="1"/>
  <c r="O274" i="14"/>
  <c r="P274" i="14" s="1" a="1"/>
  <c r="P274" i="14" s="1"/>
  <c r="O275" i="14"/>
  <c r="P275" i="14" s="1" a="1"/>
  <c r="P275" i="14" s="1"/>
  <c r="O276" i="14"/>
  <c r="P276" i="14" s="1" a="1"/>
  <c r="P276" i="14" s="1"/>
  <c r="O277" i="14"/>
  <c r="P277" i="14" s="1" a="1"/>
  <c r="P277" i="14" s="1"/>
  <c r="O278" i="14"/>
  <c r="P278" i="14" s="1" a="1"/>
  <c r="P278" i="14" s="1"/>
  <c r="O279" i="14"/>
  <c r="P279" i="14" s="1" a="1"/>
  <c r="P279" i="14" s="1"/>
  <c r="O280" i="14"/>
  <c r="P280" i="14" s="1" a="1"/>
  <c r="P280" i="14" s="1"/>
  <c r="O281" i="14"/>
  <c r="P281" i="14" s="1" a="1"/>
  <c r="P281" i="14" s="1"/>
  <c r="O282" i="14"/>
  <c r="P282" i="14" s="1" a="1"/>
  <c r="P282" i="14" s="1"/>
  <c r="O283" i="14"/>
  <c r="P283" i="14" s="1" a="1"/>
  <c r="P283" i="14" s="1"/>
  <c r="O284" i="14"/>
  <c r="P284" i="14" s="1" a="1"/>
  <c r="P284" i="14" s="1"/>
  <c r="O285" i="14"/>
  <c r="P285" i="14" s="1" a="1"/>
  <c r="P285" i="14" s="1"/>
  <c r="O286" i="14"/>
  <c r="P286" i="14" s="1" a="1"/>
  <c r="P286" i="14" s="1"/>
  <c r="O287" i="14"/>
  <c r="P287" i="14" s="1" a="1"/>
  <c r="P287" i="14" s="1"/>
  <c r="O288" i="14"/>
  <c r="P288" i="14" s="1" a="1"/>
  <c r="P288" i="14" s="1"/>
  <c r="O289" i="14"/>
  <c r="P289" i="14" a="1"/>
  <c r="P289" i="14" s="1"/>
  <c r="O290" i="14"/>
  <c r="P290" i="14" s="1" a="1"/>
  <c r="P290" i="14" s="1"/>
  <c r="O291" i="14"/>
  <c r="P291" i="14" s="1" a="1"/>
  <c r="P291" i="14" s="1"/>
  <c r="O292" i="14"/>
  <c r="P292" i="14" s="1" a="1"/>
  <c r="P292" i="14" s="1"/>
  <c r="O293" i="14"/>
  <c r="P293" i="14" s="1" a="1"/>
  <c r="P293" i="14" s="1"/>
  <c r="O294" i="14"/>
  <c r="P294" i="14" s="1" a="1"/>
  <c r="P294" i="14" s="1"/>
  <c r="O295" i="14"/>
  <c r="P295" i="14" s="1" a="1"/>
  <c r="P295" i="14" s="1"/>
  <c r="O296" i="14"/>
  <c r="P296" i="14" s="1" a="1"/>
  <c r="P296" i="14" s="1"/>
  <c r="O297" i="14"/>
  <c r="P297" i="14" s="1" a="1"/>
  <c r="P297" i="14" s="1"/>
  <c r="O298" i="14"/>
  <c r="P298" i="14" s="1" a="1"/>
  <c r="P298" i="14" s="1"/>
  <c r="O299" i="14"/>
  <c r="P299" i="14" s="1" a="1"/>
  <c r="P299" i="14" s="1"/>
  <c r="O300" i="14"/>
  <c r="P300" i="14" s="1" a="1"/>
  <c r="P300" i="14" s="1"/>
  <c r="O301" i="14"/>
  <c r="P301" i="14" s="1" a="1"/>
  <c r="P301" i="14" s="1"/>
  <c r="O302" i="14"/>
  <c r="P302" i="14" s="1" a="1"/>
  <c r="P302" i="14" s="1"/>
  <c r="O303" i="14"/>
  <c r="P303" i="14" s="1" a="1"/>
  <c r="P303" i="14" s="1"/>
  <c r="O304" i="14"/>
  <c r="P304" i="14" s="1" a="1"/>
  <c r="P304" i="14" s="1"/>
  <c r="O305" i="14"/>
  <c r="P305" i="14" a="1"/>
  <c r="P305" i="14" s="1"/>
  <c r="O306" i="14"/>
  <c r="P306" i="14" s="1" a="1"/>
  <c r="P306" i="14" s="1"/>
  <c r="O307" i="14"/>
  <c r="P307" i="14" s="1" a="1"/>
  <c r="P307" i="14" s="1"/>
  <c r="O308" i="14"/>
  <c r="P308" i="14" s="1" a="1"/>
  <c r="P308" i="14" s="1"/>
  <c r="O309" i="14"/>
  <c r="P309" i="14" s="1" a="1"/>
  <c r="P309" i="14" s="1"/>
  <c r="O310" i="14"/>
  <c r="P310" i="14" s="1" a="1"/>
  <c r="P310" i="14" s="1"/>
  <c r="O311" i="14"/>
  <c r="P311" i="14" s="1" a="1"/>
  <c r="P311" i="14" s="1"/>
  <c r="O312" i="14"/>
  <c r="P312" i="14" s="1" a="1"/>
  <c r="P312" i="14" s="1"/>
  <c r="O313" i="14"/>
  <c r="P313" i="14" s="1" a="1"/>
  <c r="P313" i="14" s="1"/>
  <c r="O314" i="14"/>
  <c r="P314" i="14" s="1" a="1"/>
  <c r="P314" i="14" s="1"/>
  <c r="O315" i="14"/>
  <c r="P315" i="14" s="1" a="1"/>
  <c r="P315" i="14" s="1"/>
  <c r="O316" i="14"/>
  <c r="P316" i="14" s="1" a="1"/>
  <c r="P316" i="14" s="1"/>
  <c r="O317" i="14"/>
  <c r="P317" i="14" s="1" a="1"/>
  <c r="P317" i="14" s="1"/>
  <c r="O318" i="14"/>
  <c r="P318" i="14" s="1" a="1"/>
  <c r="P318" i="14" s="1"/>
  <c r="O319" i="14"/>
  <c r="P319" i="14" s="1" a="1"/>
  <c r="P319" i="14" s="1"/>
  <c r="O320" i="14"/>
  <c r="P320" i="14" s="1" a="1"/>
  <c r="P320" i="14" s="1"/>
  <c r="O321" i="14"/>
  <c r="P321" i="14" s="1" a="1"/>
  <c r="P321" i="14" s="1"/>
  <c r="O322" i="14"/>
  <c r="P322" i="14" s="1" a="1"/>
  <c r="P322" i="14" s="1"/>
  <c r="O323" i="14"/>
  <c r="P323" i="14" s="1" a="1"/>
  <c r="P323" i="14" s="1"/>
  <c r="O324" i="14"/>
  <c r="P324" i="14" s="1" a="1"/>
  <c r="P324" i="14" s="1"/>
  <c r="O325" i="14"/>
  <c r="P325" i="14" s="1" a="1"/>
  <c r="P325" i="14" s="1"/>
  <c r="O326" i="14"/>
  <c r="P326" i="14" s="1" a="1"/>
  <c r="P326" i="14" s="1"/>
  <c r="O327" i="14"/>
  <c r="P327" i="14" s="1" a="1"/>
  <c r="P327" i="14" s="1"/>
  <c r="O328" i="14"/>
  <c r="P328" i="14" s="1" a="1"/>
  <c r="P328" i="14" s="1"/>
  <c r="O329" i="14"/>
  <c r="P329" i="14" s="1" a="1"/>
  <c r="P329" i="14" s="1"/>
  <c r="O330" i="14"/>
  <c r="P330" i="14" a="1"/>
  <c r="P330" i="14" s="1"/>
  <c r="O331" i="14"/>
  <c r="P331" i="14" s="1" a="1"/>
  <c r="P331" i="14" s="1"/>
  <c r="O332" i="14"/>
  <c r="P332" i="14" s="1" a="1"/>
  <c r="P332" i="14" s="1"/>
  <c r="O333" i="14"/>
  <c r="P333" i="14" s="1" a="1"/>
  <c r="P333" i="14" s="1"/>
  <c r="O334" i="14"/>
  <c r="P334" i="14" s="1" a="1"/>
  <c r="P334" i="14" s="1"/>
  <c r="O335" i="14"/>
  <c r="P335" i="14" s="1" a="1"/>
  <c r="P335" i="14" s="1"/>
  <c r="O336" i="14"/>
  <c r="P336" i="14" s="1" a="1"/>
  <c r="P336" i="14" s="1"/>
  <c r="O337" i="14"/>
  <c r="P337" i="14" a="1"/>
  <c r="P337" i="14" s="1"/>
  <c r="O338" i="14"/>
  <c r="P338" i="14" s="1" a="1"/>
  <c r="P338" i="14" s="1"/>
  <c r="O339" i="14"/>
  <c r="P339" i="14" s="1" a="1"/>
  <c r="P339" i="14" s="1"/>
  <c r="O340" i="14"/>
  <c r="P340" i="14" s="1" a="1"/>
  <c r="P340" i="14" s="1"/>
  <c r="O341" i="14"/>
  <c r="P341" i="14" s="1" a="1"/>
  <c r="P341" i="14" s="1"/>
  <c r="O342" i="14"/>
  <c r="P342" i="14" s="1" a="1"/>
  <c r="P342" i="14" s="1"/>
  <c r="O343" i="14"/>
  <c r="P343" i="14" s="1" a="1"/>
  <c r="P343" i="14" s="1"/>
  <c r="O344" i="14"/>
  <c r="P344" i="14" s="1" a="1"/>
  <c r="P344" i="14" s="1"/>
  <c r="O345" i="14"/>
  <c r="P345" i="14" s="1" a="1"/>
  <c r="P345" i="14" s="1"/>
  <c r="O346" i="14"/>
  <c r="P346" i="14" s="1" a="1"/>
  <c r="P346" i="14" s="1"/>
  <c r="O347" i="14"/>
  <c r="P347" i="14" a="1"/>
  <c r="P347" i="14" s="1"/>
  <c r="O348" i="14"/>
  <c r="P348" i="14" s="1" a="1"/>
  <c r="P348" i="14" s="1"/>
  <c r="O349" i="14"/>
  <c r="P349" i="14" s="1" a="1"/>
  <c r="P349" i="14" s="1"/>
  <c r="O350" i="14"/>
  <c r="P350" i="14" a="1"/>
  <c r="P350" i="14" s="1"/>
  <c r="O351" i="14"/>
  <c r="P351" i="14" s="1" a="1"/>
  <c r="P351" i="14" s="1"/>
  <c r="O352" i="14"/>
  <c r="P352" i="14" s="1" a="1"/>
  <c r="P352" i="14" s="1"/>
  <c r="O353" i="14"/>
  <c r="P353" i="14" s="1" a="1"/>
  <c r="P353" i="14" s="1"/>
  <c r="O354" i="14"/>
  <c r="P354" i="14" s="1" a="1"/>
  <c r="P354" i="14" s="1"/>
  <c r="O355" i="14"/>
  <c r="P355" i="14" s="1" a="1"/>
  <c r="P355" i="14" s="1"/>
  <c r="O356" i="14"/>
  <c r="P356" i="14" s="1" a="1"/>
  <c r="P356" i="14" s="1"/>
  <c r="O357" i="14"/>
  <c r="P357" i="14" a="1"/>
  <c r="P357" i="14" s="1"/>
  <c r="O358" i="14"/>
  <c r="P358" i="14" s="1" a="1"/>
  <c r="P358" i="14" s="1"/>
  <c r="O359" i="14"/>
  <c r="P359" i="14" a="1"/>
  <c r="P359" i="14" s="1"/>
  <c r="O360" i="14"/>
  <c r="P360" i="14" s="1" a="1"/>
  <c r="P360" i="14" s="1"/>
  <c r="O361" i="14"/>
  <c r="P361" i="14" a="1"/>
  <c r="P361" i="14" s="1"/>
  <c r="O362" i="14"/>
  <c r="P362" i="14" s="1" a="1"/>
  <c r="P362" i="14" s="1"/>
  <c r="O363" i="14"/>
  <c r="P363" i="14" a="1"/>
  <c r="P363" i="14" s="1"/>
  <c r="O364" i="14"/>
  <c r="P364" i="14" s="1" a="1"/>
  <c r="P364" i="14" s="1"/>
  <c r="O365" i="14"/>
  <c r="P365" i="14" s="1" a="1"/>
  <c r="P365" i="14" s="1"/>
  <c r="O366" i="14"/>
  <c r="P366" i="14" s="1" a="1"/>
  <c r="P366" i="14" s="1"/>
  <c r="O367" i="14"/>
  <c r="P367" i="14" s="1" a="1"/>
  <c r="P367" i="14" s="1"/>
  <c r="O368" i="14"/>
  <c r="P368" i="14" s="1" a="1"/>
  <c r="P368" i="14" s="1"/>
  <c r="O369" i="14"/>
  <c r="P369" i="14" s="1" a="1"/>
  <c r="P369" i="14" s="1"/>
  <c r="O370" i="14"/>
  <c r="P370" i="14" s="1" a="1"/>
  <c r="P370" i="14" s="1"/>
  <c r="O371" i="14"/>
  <c r="P371" i="14" s="1" a="1"/>
  <c r="P371" i="14" s="1"/>
  <c r="O372" i="14"/>
  <c r="P372" i="14" s="1" a="1"/>
  <c r="P372" i="14" s="1"/>
  <c r="O373" i="14"/>
  <c r="P373" i="14" s="1" a="1"/>
  <c r="P373" i="14" s="1"/>
  <c r="O374" i="14"/>
  <c r="P374" i="14" a="1"/>
  <c r="P374" i="14" s="1"/>
  <c r="O375" i="14"/>
  <c r="P375" i="14" s="1" a="1"/>
  <c r="P375" i="14" s="1"/>
  <c r="O376" i="14"/>
  <c r="P376" i="14" s="1" a="1"/>
  <c r="P376" i="14" s="1"/>
  <c r="O377" i="14"/>
  <c r="P377" i="14" s="1" a="1"/>
  <c r="P377" i="14" s="1"/>
  <c r="O378" i="14"/>
  <c r="P378" i="14" s="1" a="1"/>
  <c r="P378" i="14" s="1"/>
  <c r="O379" i="14"/>
  <c r="P379" i="14" s="1" a="1"/>
  <c r="P379" i="14" s="1"/>
  <c r="O380" i="14"/>
  <c r="P380" i="14" s="1" a="1"/>
  <c r="P380" i="14" s="1"/>
  <c r="O381" i="14"/>
  <c r="P381" i="14" a="1"/>
  <c r="P381" i="14" s="1"/>
  <c r="O382" i="14"/>
  <c r="P382" i="14" s="1" a="1"/>
  <c r="P382" i="14" s="1"/>
  <c r="O383" i="14"/>
  <c r="P383" i="14" s="1" a="1"/>
  <c r="P383" i="14" s="1"/>
  <c r="O384" i="14"/>
  <c r="P384" i="14" s="1" a="1"/>
  <c r="P384" i="14" s="1"/>
  <c r="O385" i="14"/>
  <c r="P385" i="14" s="1" a="1"/>
  <c r="P385" i="14" s="1"/>
  <c r="O386" i="14"/>
  <c r="P386" i="14" s="1" a="1"/>
  <c r="P386" i="14" s="1"/>
  <c r="O387" i="14"/>
  <c r="P387" i="14" s="1" a="1"/>
  <c r="P387" i="14" s="1"/>
  <c r="O388" i="14"/>
  <c r="P388" i="14" s="1" a="1"/>
  <c r="P388" i="14" s="1"/>
  <c r="O389" i="14"/>
  <c r="P389" i="14" s="1" a="1"/>
  <c r="P389" i="14" s="1"/>
  <c r="O390" i="14"/>
  <c r="P390" i="14" s="1" a="1"/>
  <c r="P390" i="14" s="1"/>
  <c r="O391" i="14"/>
  <c r="P391" i="14" s="1" a="1"/>
  <c r="P391" i="14" s="1"/>
  <c r="O392" i="14"/>
  <c r="P392" i="14" s="1" a="1"/>
  <c r="P392" i="14" s="1"/>
  <c r="O393" i="14"/>
  <c r="P393" i="14" s="1" a="1"/>
  <c r="P393" i="14" s="1"/>
  <c r="O394" i="14"/>
  <c r="P394" i="14" s="1" a="1"/>
  <c r="P394" i="14" s="1"/>
  <c r="O395" i="14"/>
  <c r="P395" i="14" s="1" a="1"/>
  <c r="P395" i="14" s="1"/>
  <c r="O396" i="14"/>
  <c r="P396" i="14" s="1" a="1"/>
  <c r="P396" i="14" s="1"/>
  <c r="O397" i="14"/>
  <c r="P397" i="14" a="1"/>
  <c r="P397" i="14" s="1"/>
  <c r="O398" i="14"/>
  <c r="P398" i="14" a="1"/>
  <c r="P398" i="14" s="1"/>
  <c r="O399" i="14"/>
  <c r="P399" i="14" s="1" a="1"/>
  <c r="P399" i="14" s="1"/>
  <c r="O400" i="14"/>
  <c r="P400" i="14" s="1" a="1"/>
  <c r="P400" i="14" s="1"/>
  <c r="O401" i="14"/>
  <c r="P401" i="14" s="1" a="1"/>
  <c r="P401" i="14" s="1"/>
  <c r="O402" i="14"/>
  <c r="P402" i="14" s="1" a="1"/>
  <c r="P402" i="14" s="1"/>
  <c r="O403" i="14"/>
  <c r="P403" i="14" s="1" a="1"/>
  <c r="P403" i="14" s="1"/>
  <c r="O404" i="14"/>
  <c r="P404" i="14" s="1" a="1"/>
  <c r="P404" i="14" s="1"/>
  <c r="O405" i="14"/>
  <c r="P405" i="14" s="1" a="1"/>
  <c r="P405" i="14" s="1"/>
  <c r="O406" i="14"/>
  <c r="P406" i="14" s="1" a="1"/>
  <c r="P406" i="14" s="1"/>
  <c r="O407" i="14"/>
  <c r="P407" i="14" s="1" a="1"/>
  <c r="P407" i="14" s="1"/>
  <c r="O408" i="14"/>
  <c r="P408" i="14" s="1" a="1"/>
  <c r="P408" i="14" s="1"/>
  <c r="O409" i="14"/>
  <c r="P409" i="14" s="1" a="1"/>
  <c r="P409" i="14" s="1"/>
  <c r="O410" i="14"/>
  <c r="P410" i="14" s="1" a="1"/>
  <c r="P410" i="14" s="1"/>
  <c r="O411" i="14"/>
  <c r="P411" i="14" s="1" a="1"/>
  <c r="P411" i="14" s="1"/>
  <c r="O412" i="14"/>
  <c r="P412" i="14" s="1" a="1"/>
  <c r="P412" i="14" s="1"/>
  <c r="O413" i="14"/>
  <c r="P413" i="14" s="1" a="1"/>
  <c r="P413" i="14" s="1"/>
  <c r="O414" i="14"/>
  <c r="P414" i="14" a="1"/>
  <c r="P414" i="14" s="1"/>
  <c r="O415" i="14"/>
  <c r="P415" i="14" s="1" a="1"/>
  <c r="P415" i="14" s="1"/>
  <c r="O416" i="14"/>
  <c r="P416" i="14" s="1" a="1"/>
  <c r="P416" i="14" s="1"/>
  <c r="O417" i="14"/>
  <c r="P417" i="14" s="1" a="1"/>
  <c r="P417" i="14" s="1"/>
  <c r="O418" i="14"/>
  <c r="P418" i="14" s="1" a="1"/>
  <c r="P418" i="14" s="1"/>
  <c r="O419" i="14"/>
  <c r="P419" i="14" s="1" a="1"/>
  <c r="P419" i="14"/>
  <c r="O420" i="14"/>
  <c r="P420" i="14" s="1" a="1"/>
  <c r="P420" i="14" s="1"/>
  <c r="O421" i="14"/>
  <c r="P421" i="14" a="1"/>
  <c r="P421" i="14" s="1"/>
  <c r="O422" i="14"/>
  <c r="P422" i="14" s="1" a="1"/>
  <c r="P422" i="14" s="1"/>
  <c r="O423" i="14"/>
  <c r="P423" i="14" a="1"/>
  <c r="P423" i="14" s="1"/>
  <c r="O424" i="14"/>
  <c r="P424" i="14" s="1" a="1"/>
  <c r="P424" i="14" s="1"/>
  <c r="O425" i="14"/>
  <c r="P425" i="14" a="1"/>
  <c r="P425" i="14" s="1"/>
  <c r="O426" i="14"/>
  <c r="P426" i="14" s="1" a="1"/>
  <c r="P426" i="14" s="1"/>
  <c r="O427" i="14"/>
  <c r="P427" i="14" a="1"/>
  <c r="P427" i="14" s="1"/>
  <c r="O428" i="14"/>
  <c r="P428" i="14" s="1" a="1"/>
  <c r="P428" i="14" s="1"/>
  <c r="O429" i="14"/>
  <c r="P429" i="14" s="1" a="1"/>
  <c r="P429" i="14" s="1"/>
  <c r="O430" i="14"/>
  <c r="P430" i="14" s="1" a="1"/>
  <c r="P430" i="14" s="1"/>
  <c r="O431" i="14"/>
  <c r="P431" i="14" s="1" a="1"/>
  <c r="P431" i="14" s="1"/>
  <c r="O432" i="14"/>
  <c r="P432" i="14" s="1" a="1"/>
  <c r="P432" i="14" s="1"/>
  <c r="O433" i="14"/>
  <c r="P433" i="14" s="1" a="1"/>
  <c r="P433" i="14" s="1"/>
  <c r="O434" i="14"/>
  <c r="P434" i="14" s="1" a="1"/>
  <c r="P434" i="14" s="1"/>
  <c r="O435" i="14"/>
  <c r="P435" i="14" s="1" a="1"/>
  <c r="P435" i="14" s="1"/>
  <c r="O436" i="14"/>
  <c r="P436" i="14" s="1" a="1"/>
  <c r="P436" i="14" s="1"/>
  <c r="O437" i="14"/>
  <c r="P437" i="14" s="1" a="1"/>
  <c r="P437" i="14" s="1"/>
  <c r="O438" i="14"/>
  <c r="P438" i="14" a="1"/>
  <c r="P438" i="14" s="1"/>
  <c r="O439" i="14"/>
  <c r="P439" i="14" s="1" a="1"/>
  <c r="P439" i="14" s="1"/>
  <c r="O440" i="14"/>
  <c r="P440" i="14" s="1" a="1"/>
  <c r="P440" i="14" s="1"/>
  <c r="O441" i="14"/>
  <c r="P441" i="14" s="1" a="1"/>
  <c r="P441" i="14" s="1"/>
  <c r="O442" i="14"/>
  <c r="P442" i="14" s="1" a="1"/>
  <c r="P442" i="14" s="1"/>
  <c r="O443" i="14"/>
  <c r="P443" i="14" s="1" a="1"/>
  <c r="P443" i="14" s="1"/>
  <c r="O444" i="14"/>
  <c r="P444" i="14" s="1" a="1"/>
  <c r="P444" i="14" s="1"/>
  <c r="O445" i="14"/>
  <c r="P445" i="14" a="1"/>
  <c r="P445" i="14" s="1"/>
  <c r="O446" i="14"/>
  <c r="P446" i="14" s="1" a="1"/>
  <c r="P446" i="14" s="1"/>
  <c r="O447" i="14"/>
  <c r="P447" i="14" s="1" a="1"/>
  <c r="P447" i="14" s="1"/>
  <c r="O448" i="14"/>
  <c r="P448" i="14" s="1" a="1"/>
  <c r="P448" i="14" s="1"/>
  <c r="O449" i="14"/>
  <c r="P449" i="14" s="1" a="1"/>
  <c r="P449" i="14" s="1"/>
  <c r="O450" i="14"/>
  <c r="P450" i="14" s="1" a="1"/>
  <c r="P450" i="14" s="1"/>
  <c r="O451" i="14"/>
  <c r="P451" i="14" s="1" a="1"/>
  <c r="P451" i="14" s="1"/>
  <c r="O452" i="14"/>
  <c r="P452" i="14" s="1" a="1"/>
  <c r="P452" i="14" s="1"/>
  <c r="O453" i="14"/>
  <c r="P453" i="14" s="1" a="1"/>
  <c r="P453" i="14" s="1"/>
  <c r="O454" i="14"/>
  <c r="P454" i="14" s="1" a="1"/>
  <c r="P454" i="14" s="1"/>
  <c r="O455" i="14"/>
  <c r="P455" i="14" s="1" a="1"/>
  <c r="P455" i="14" s="1"/>
  <c r="O456" i="14"/>
  <c r="P456" i="14" s="1" a="1"/>
  <c r="P456" i="14" s="1"/>
  <c r="O457" i="14"/>
  <c r="P457" i="14" s="1" a="1"/>
  <c r="P457" i="14" s="1"/>
  <c r="O458" i="14"/>
  <c r="P458" i="14" s="1" a="1"/>
  <c r="P458" i="14" s="1"/>
  <c r="O459" i="14"/>
  <c r="P459" i="14" s="1" a="1"/>
  <c r="P459" i="14" s="1"/>
  <c r="O460" i="14"/>
  <c r="P460" i="14" s="1" a="1"/>
  <c r="P460" i="14" s="1"/>
  <c r="O461" i="14"/>
  <c r="P461" i="14" a="1"/>
  <c r="P461" i="14" s="1"/>
  <c r="O462" i="14"/>
  <c r="P462" i="14" a="1"/>
  <c r="P462" i="14" s="1"/>
  <c r="O463" i="14"/>
  <c r="P463" i="14" s="1" a="1"/>
  <c r="P463" i="14" s="1"/>
  <c r="O464" i="14"/>
  <c r="P464" i="14" s="1" a="1"/>
  <c r="P464" i="14" s="1"/>
  <c r="O465" i="14"/>
  <c r="P465" i="14" s="1" a="1"/>
  <c r="P465" i="14" s="1"/>
  <c r="O466" i="14"/>
  <c r="P466" i="14" s="1" a="1"/>
  <c r="P466" i="14" s="1"/>
  <c r="O467" i="14"/>
  <c r="P467" i="14" s="1" a="1"/>
  <c r="P467" i="14" s="1"/>
  <c r="O468" i="14"/>
  <c r="P468" i="14" s="1" a="1"/>
  <c r="P468" i="14" s="1"/>
  <c r="O469" i="14"/>
  <c r="P469" i="14" s="1" a="1"/>
  <c r="P469" i="14" s="1"/>
  <c r="O470" i="14"/>
  <c r="P470" i="14" s="1" a="1"/>
  <c r="P470" i="14" s="1"/>
  <c r="O471" i="14"/>
  <c r="P471" i="14" s="1" a="1"/>
  <c r="P471" i="14" s="1"/>
  <c r="O472" i="14"/>
  <c r="P472" i="14" s="1" a="1"/>
  <c r="P472" i="14" s="1"/>
  <c r="O473" i="14"/>
  <c r="P473" i="14" s="1" a="1"/>
  <c r="P473" i="14" s="1"/>
  <c r="O474" i="14"/>
  <c r="P474" i="14" s="1" a="1"/>
  <c r="P474" i="14" s="1"/>
  <c r="O475" i="14"/>
  <c r="P475" i="14" a="1"/>
  <c r="P475" i="14" s="1"/>
  <c r="O476" i="14"/>
  <c r="P476" i="14" s="1" a="1"/>
  <c r="P476" i="14" s="1"/>
  <c r="O477" i="14"/>
  <c r="P477" i="14" s="1" a="1"/>
  <c r="P477" i="14" s="1"/>
  <c r="O478" i="14"/>
  <c r="P478" i="14" s="1" a="1"/>
  <c r="P478" i="14" s="1"/>
  <c r="O479" i="14"/>
  <c r="P479" i="14" s="1" a="1"/>
  <c r="P479" i="14" s="1"/>
  <c r="O480" i="14"/>
  <c r="P480" i="14" s="1" a="1"/>
  <c r="P480" i="14" s="1"/>
  <c r="O481" i="14"/>
  <c r="P481" i="14" s="1" a="1"/>
  <c r="P481" i="14" s="1"/>
  <c r="O482" i="14"/>
  <c r="P482" i="14" s="1" a="1"/>
  <c r="P482" i="14" s="1"/>
  <c r="O483" i="14"/>
  <c r="P483" i="14" s="1" a="1"/>
  <c r="P483" i="14" s="1"/>
  <c r="O484" i="14"/>
  <c r="P484" i="14" s="1" a="1"/>
  <c r="P484" i="14" s="1"/>
  <c r="O485" i="14"/>
  <c r="P485" i="14" a="1"/>
  <c r="P485" i="14" s="1"/>
  <c r="O486" i="14"/>
  <c r="P486" i="14" s="1" a="1"/>
  <c r="P486" i="14" s="1"/>
  <c r="O487" i="14"/>
  <c r="P487" i="14" a="1"/>
  <c r="P487" i="14" s="1"/>
  <c r="O488" i="14"/>
  <c r="P488" i="14" s="1" a="1"/>
  <c r="P488" i="14" s="1"/>
  <c r="O489" i="14"/>
  <c r="P489" i="14" a="1"/>
  <c r="P489" i="14" s="1"/>
  <c r="O490" i="14"/>
  <c r="P490" i="14" s="1" a="1"/>
  <c r="P490" i="14" s="1"/>
  <c r="O491" i="14"/>
  <c r="P491" i="14" a="1"/>
  <c r="P491" i="14" s="1"/>
  <c r="O492" i="14"/>
  <c r="P492" i="14" s="1" a="1"/>
  <c r="P492" i="14" s="1"/>
  <c r="O493" i="14"/>
  <c r="P493" i="14" s="1" a="1"/>
  <c r="P493" i="14" s="1"/>
  <c r="O494" i="14"/>
  <c r="P494" i="14" s="1" a="1"/>
  <c r="P494" i="14" s="1"/>
  <c r="O495" i="14"/>
  <c r="P495" i="14" s="1" a="1"/>
  <c r="P495" i="14" s="1"/>
  <c r="O496" i="14"/>
  <c r="P496" i="14" s="1" a="1"/>
  <c r="P496" i="14" s="1"/>
  <c r="O497" i="14"/>
  <c r="P497" i="14" s="1" a="1"/>
  <c r="P497" i="14" s="1"/>
  <c r="O498" i="14"/>
  <c r="P498" i="14" s="1" a="1"/>
  <c r="P498" i="14" s="1"/>
  <c r="O499" i="14"/>
  <c r="P499" i="14" s="1" a="1"/>
  <c r="P499" i="14" s="1"/>
  <c r="O500" i="14"/>
  <c r="P500" i="14" s="1" a="1"/>
  <c r="P500" i="14" s="1"/>
  <c r="O501" i="14"/>
  <c r="P501" i="14" s="1" a="1"/>
  <c r="P501" i="14" s="1"/>
  <c r="O2" i="14"/>
  <c r="P2" i="14" s="1" a="1"/>
  <c r="P2" i="14" s="1"/>
  <c r="E61" i="4"/>
  <c r="E60" i="4"/>
  <c r="E59" i="4"/>
  <c r="E58" i="4"/>
  <c r="E57" i="4"/>
  <c r="E56" i="4"/>
  <c r="BS49" i="4"/>
  <c r="BS48" i="4"/>
  <c r="BS47" i="4"/>
  <c r="BS46" i="4"/>
  <c r="BS45" i="4"/>
  <c r="BS44" i="4"/>
  <c r="Z49" i="4"/>
  <c r="Z48" i="4"/>
  <c r="Z47" i="4"/>
  <c r="Z46" i="4"/>
  <c r="Z45" i="4"/>
  <c r="Z44" i="4"/>
  <c r="V49" i="4"/>
  <c r="V48" i="4"/>
  <c r="V47" i="4"/>
  <c r="V46" i="4"/>
  <c r="V45" i="4"/>
  <c r="V44" i="4"/>
  <c r="O49" i="4"/>
  <c r="O48" i="4"/>
  <c r="O47" i="4"/>
  <c r="O46" i="4"/>
  <c r="O45" i="4"/>
  <c r="O44" i="4"/>
  <c r="E3" i="12"/>
  <c r="F3" i="12" s="1" a="1"/>
  <c r="F3" i="12" s="1"/>
  <c r="E4" i="12"/>
  <c r="F4" i="12" s="1" a="1"/>
  <c r="F4" i="12" s="1"/>
  <c r="E5" i="12"/>
  <c r="F5" i="12" s="1" a="1"/>
  <c r="F5" i="12" s="1"/>
  <c r="E6" i="12"/>
  <c r="F6" i="12" s="1" a="1"/>
  <c r="F6" i="12" s="1"/>
  <c r="E7" i="12"/>
  <c r="F7" i="12" s="1" a="1"/>
  <c r="F7" i="12" s="1"/>
  <c r="E8" i="12"/>
  <c r="F8" i="12" a="1"/>
  <c r="F8" i="12" s="1"/>
  <c r="E9" i="12"/>
  <c r="F9" i="12" s="1" a="1"/>
  <c r="F9" i="12" s="1"/>
  <c r="E10" i="12"/>
  <c r="F10" i="12" a="1"/>
  <c r="F10" i="12" s="1"/>
  <c r="E11" i="12"/>
  <c r="F11" i="12" s="1" a="1"/>
  <c r="F11" i="12" s="1"/>
  <c r="E12" i="12"/>
  <c r="F12" i="12" s="1" a="1"/>
  <c r="F12" i="12" s="1"/>
  <c r="E13" i="12"/>
  <c r="F13" i="12" s="1" a="1"/>
  <c r="F13" i="12" s="1"/>
  <c r="E14" i="12"/>
  <c r="F14" i="12" s="1" a="1"/>
  <c r="F14" i="12" s="1"/>
  <c r="E15" i="12"/>
  <c r="F15" i="12" s="1" a="1"/>
  <c r="F15" i="12" s="1"/>
  <c r="E16" i="12"/>
  <c r="F16" i="12" s="1" a="1"/>
  <c r="F16" i="12" s="1"/>
  <c r="E17" i="12"/>
  <c r="F17" i="12" s="1" a="1"/>
  <c r="F17" i="12" s="1"/>
  <c r="E18" i="12"/>
  <c r="F18" i="12" s="1" a="1"/>
  <c r="F18" i="12" s="1"/>
  <c r="E19" i="12"/>
  <c r="F19" i="12" s="1" a="1"/>
  <c r="F19" i="12" s="1"/>
  <c r="E20" i="12"/>
  <c r="F20" i="12" s="1" a="1"/>
  <c r="F20" i="12" s="1"/>
  <c r="E21" i="12"/>
  <c r="F21" i="12" s="1" a="1"/>
  <c r="F21" i="12" s="1"/>
  <c r="E22" i="12"/>
  <c r="F22" i="12" s="1" a="1"/>
  <c r="F22" i="12" s="1"/>
  <c r="E23" i="12"/>
  <c r="F23" i="12" s="1" a="1"/>
  <c r="F23" i="12" s="1"/>
  <c r="E24" i="12"/>
  <c r="F24" i="12" s="1" a="1"/>
  <c r="F24" i="12" s="1"/>
  <c r="E25" i="12"/>
  <c r="F25" i="12" s="1" a="1"/>
  <c r="F25" i="12" s="1"/>
  <c r="E26" i="12"/>
  <c r="F26" i="12" s="1" a="1"/>
  <c r="F26" i="12" s="1"/>
  <c r="E27" i="12"/>
  <c r="F27" i="12" s="1" a="1"/>
  <c r="F27" i="12" s="1"/>
  <c r="E28" i="12"/>
  <c r="F28" i="12" s="1" a="1"/>
  <c r="F28" i="12" s="1"/>
  <c r="E29" i="12"/>
  <c r="F29" i="12" s="1" a="1"/>
  <c r="F29" i="12" s="1"/>
  <c r="E30" i="12"/>
  <c r="F30" i="12" s="1" a="1"/>
  <c r="F30" i="12" s="1"/>
  <c r="E31" i="12"/>
  <c r="F31" i="12" s="1" a="1"/>
  <c r="F31" i="12" s="1"/>
  <c r="E32" i="12"/>
  <c r="F32" i="12" s="1" a="1"/>
  <c r="F32" i="12" s="1"/>
  <c r="E33" i="12"/>
  <c r="F33" i="12" s="1" a="1"/>
  <c r="F33" i="12" s="1"/>
  <c r="E34" i="12"/>
  <c r="F34" i="12" s="1" a="1"/>
  <c r="F34" i="12" s="1"/>
  <c r="E35" i="12"/>
  <c r="F35" i="12" s="1" a="1"/>
  <c r="F35" i="12" s="1"/>
  <c r="E36" i="12"/>
  <c r="F36" i="12" s="1" a="1"/>
  <c r="F36" i="12" s="1"/>
  <c r="E37" i="12"/>
  <c r="F37" i="12" s="1" a="1"/>
  <c r="F37" i="12" s="1"/>
  <c r="E38" i="12"/>
  <c r="F38" i="12" s="1" a="1"/>
  <c r="F38" i="12" s="1"/>
  <c r="E39" i="12"/>
  <c r="F39" i="12" s="1" a="1"/>
  <c r="F39" i="12" s="1"/>
  <c r="E40" i="12"/>
  <c r="F40" i="12" s="1" a="1"/>
  <c r="F40" i="12" s="1"/>
  <c r="E41" i="12"/>
  <c r="F41" i="12" s="1" a="1"/>
  <c r="F41" i="12" s="1"/>
  <c r="E42" i="12"/>
  <c r="F42" i="12" s="1" a="1"/>
  <c r="F42" i="12" s="1"/>
  <c r="E43" i="12"/>
  <c r="F43" i="12" s="1" a="1"/>
  <c r="F43" i="12" s="1"/>
  <c r="E44" i="12"/>
  <c r="F44" i="12" s="1" a="1"/>
  <c r="F44" i="12" s="1"/>
  <c r="E45" i="12"/>
  <c r="F45" i="12" s="1" a="1"/>
  <c r="F45" i="12" s="1"/>
  <c r="E46" i="12"/>
  <c r="F46" i="12" s="1" a="1"/>
  <c r="F46" i="12" s="1"/>
  <c r="E47" i="12"/>
  <c r="F47" i="12" s="1" a="1"/>
  <c r="F47" i="12" s="1"/>
  <c r="E48" i="12"/>
  <c r="F48" i="12" s="1" a="1"/>
  <c r="F48" i="12" s="1"/>
  <c r="E49" i="12"/>
  <c r="F49" i="12" s="1" a="1"/>
  <c r="F49" i="12" s="1"/>
  <c r="E50" i="12"/>
  <c r="F50" i="12" s="1" a="1"/>
  <c r="F50" i="12" s="1"/>
  <c r="E51" i="12"/>
  <c r="F51" i="12" s="1" a="1"/>
  <c r="F51" i="12" s="1"/>
  <c r="E52" i="12"/>
  <c r="F52" i="12" s="1" a="1"/>
  <c r="F52" i="12" s="1"/>
  <c r="E53" i="12"/>
  <c r="F53" i="12" s="1" a="1"/>
  <c r="F53" i="12" s="1"/>
  <c r="E54" i="12"/>
  <c r="F54" i="12" s="1" a="1"/>
  <c r="F54" i="12" s="1"/>
  <c r="E55" i="12"/>
  <c r="F55" i="12" s="1" a="1"/>
  <c r="F55" i="12" s="1"/>
  <c r="E56" i="12"/>
  <c r="F56" i="12" s="1" a="1"/>
  <c r="F56" i="12" s="1"/>
  <c r="E57" i="12"/>
  <c r="F57" i="12" s="1" a="1"/>
  <c r="F57" i="12" s="1"/>
  <c r="E58" i="12"/>
  <c r="F58" i="12" s="1" a="1"/>
  <c r="F58" i="12" s="1"/>
  <c r="E59" i="12"/>
  <c r="F59" i="12" s="1" a="1"/>
  <c r="F59" i="12" s="1"/>
  <c r="E60" i="12"/>
  <c r="F60" i="12" s="1" a="1"/>
  <c r="F60" i="12" s="1"/>
  <c r="E61" i="12"/>
  <c r="F61" i="12" s="1" a="1"/>
  <c r="F61" i="12" s="1"/>
  <c r="E62" i="12"/>
  <c r="F62" i="12" s="1" a="1"/>
  <c r="F62" i="12" s="1"/>
  <c r="E63" i="12"/>
  <c r="F63" i="12" s="1" a="1"/>
  <c r="F63" i="12" s="1"/>
  <c r="E64" i="12"/>
  <c r="F64" i="12" s="1" a="1"/>
  <c r="F64" i="12" s="1"/>
  <c r="E65" i="12"/>
  <c r="F65" i="12" s="1" a="1"/>
  <c r="F65" i="12" s="1"/>
  <c r="E66" i="12"/>
  <c r="F66" i="12" s="1" a="1"/>
  <c r="F66" i="12" s="1"/>
  <c r="E67" i="12"/>
  <c r="F67" i="12" s="1" a="1"/>
  <c r="F67" i="12" s="1"/>
  <c r="E68" i="12"/>
  <c r="F68" i="12" s="1" a="1"/>
  <c r="F68" i="12" s="1"/>
  <c r="E69" i="12"/>
  <c r="F69" i="12" s="1" a="1"/>
  <c r="F69" i="12" s="1"/>
  <c r="E70" i="12"/>
  <c r="F70" i="12" s="1" a="1"/>
  <c r="F70" i="12" s="1"/>
  <c r="E71" i="12"/>
  <c r="F71" i="12" s="1" a="1"/>
  <c r="F71" i="12" s="1"/>
  <c r="E72" i="12"/>
  <c r="F72" i="12" a="1"/>
  <c r="F72" i="12" s="1"/>
  <c r="E73" i="12"/>
  <c r="F73" i="12" s="1" a="1"/>
  <c r="F73" i="12" s="1"/>
  <c r="E74" i="12"/>
  <c r="F74" i="12" s="1" a="1"/>
  <c r="F74" i="12" s="1"/>
  <c r="E75" i="12"/>
  <c r="F75" i="12" s="1" a="1"/>
  <c r="F75" i="12" s="1"/>
  <c r="E76" i="12"/>
  <c r="F76" i="12" s="1" a="1"/>
  <c r="F76" i="12" s="1"/>
  <c r="E77" i="12"/>
  <c r="F77" i="12" s="1" a="1"/>
  <c r="F77" i="12" s="1"/>
  <c r="E78" i="12"/>
  <c r="F78" i="12" s="1" a="1"/>
  <c r="F78" i="12" s="1"/>
  <c r="E79" i="12"/>
  <c r="F79" i="12" s="1" a="1"/>
  <c r="F79" i="12" s="1"/>
  <c r="E80" i="12"/>
  <c r="F80" i="12" a="1"/>
  <c r="F80" i="12" s="1"/>
  <c r="E81" i="12"/>
  <c r="F81" i="12" s="1" a="1"/>
  <c r="F81" i="12" s="1"/>
  <c r="E82" i="12"/>
  <c r="F82" i="12" a="1"/>
  <c r="F82" i="12" s="1"/>
  <c r="E83" i="12"/>
  <c r="F83" i="12" s="1" a="1"/>
  <c r="F83" i="12" s="1"/>
  <c r="E84" i="12"/>
  <c r="F84" i="12" s="1" a="1"/>
  <c r="F84" i="12" s="1"/>
  <c r="E85" i="12"/>
  <c r="F85" i="12" s="1" a="1"/>
  <c r="F85" i="12" s="1"/>
  <c r="E86" i="12"/>
  <c r="F86" i="12" s="1" a="1"/>
  <c r="F86" i="12" s="1"/>
  <c r="E87" i="12"/>
  <c r="F87" i="12" s="1" a="1"/>
  <c r="F87" i="12" s="1"/>
  <c r="E88" i="12"/>
  <c r="F88" i="12" s="1" a="1"/>
  <c r="F88" i="12" s="1"/>
  <c r="E89" i="12"/>
  <c r="F89" i="12" s="1" a="1"/>
  <c r="F89" i="12" s="1"/>
  <c r="E90" i="12"/>
  <c r="F90" i="12" s="1" a="1"/>
  <c r="F90" i="12" s="1"/>
  <c r="E91" i="12"/>
  <c r="F91" i="12" s="1" a="1"/>
  <c r="F91" i="12" s="1"/>
  <c r="E92" i="12"/>
  <c r="F92" i="12" s="1" a="1"/>
  <c r="F92" i="12" s="1"/>
  <c r="E93" i="12"/>
  <c r="F93" i="12" s="1" a="1"/>
  <c r="F93" i="12" s="1"/>
  <c r="E94" i="12"/>
  <c r="F94" i="12" s="1" a="1"/>
  <c r="F94" i="12" s="1"/>
  <c r="E95" i="12"/>
  <c r="F95" i="12" s="1" a="1"/>
  <c r="F95" i="12" s="1"/>
  <c r="E96" i="12"/>
  <c r="F96" i="12" s="1" a="1"/>
  <c r="F96" i="12" s="1"/>
  <c r="E97" i="12"/>
  <c r="F97" i="12" s="1" a="1"/>
  <c r="F97" i="12" s="1"/>
  <c r="E98" i="12"/>
  <c r="F98" i="12" s="1" a="1"/>
  <c r="F98" i="12" s="1"/>
  <c r="E99" i="12"/>
  <c r="F99" i="12" s="1" a="1"/>
  <c r="F99" i="12" s="1"/>
  <c r="E100" i="12"/>
  <c r="F100" i="12" s="1" a="1"/>
  <c r="F100" i="12" s="1"/>
  <c r="E101" i="12"/>
  <c r="F101" i="12" s="1" a="1"/>
  <c r="F101" i="12" s="1"/>
  <c r="E102" i="12"/>
  <c r="F102" i="12" s="1" a="1"/>
  <c r="F102" i="12" s="1"/>
  <c r="E103" i="12"/>
  <c r="F103" i="12" s="1" a="1"/>
  <c r="F103" i="12" s="1"/>
  <c r="E104" i="12"/>
  <c r="F104" i="12" s="1" a="1"/>
  <c r="F104" i="12" s="1"/>
  <c r="E105" i="12"/>
  <c r="F105" i="12" s="1" a="1"/>
  <c r="F105" i="12" s="1"/>
  <c r="E106" i="12"/>
  <c r="F106" i="12" s="1" a="1"/>
  <c r="F106" i="12" s="1"/>
  <c r="E107" i="12"/>
  <c r="F107" i="12" s="1" a="1"/>
  <c r="F107" i="12" s="1"/>
  <c r="E108" i="12"/>
  <c r="F108" i="12" s="1" a="1"/>
  <c r="F108" i="12" s="1"/>
  <c r="E109" i="12"/>
  <c r="F109" i="12" s="1" a="1"/>
  <c r="F109" i="12" s="1"/>
  <c r="E110" i="12"/>
  <c r="F110" i="12" s="1" a="1"/>
  <c r="F110" i="12" s="1"/>
  <c r="E111" i="12"/>
  <c r="F111" i="12" s="1" a="1"/>
  <c r="F111" i="12" s="1"/>
  <c r="E112" i="12"/>
  <c r="F112" i="12" s="1" a="1"/>
  <c r="F112" i="12" s="1"/>
  <c r="E113" i="12"/>
  <c r="F113" i="12" s="1" a="1"/>
  <c r="F113" i="12" s="1"/>
  <c r="E114" i="12"/>
  <c r="F114" i="12" s="1" a="1"/>
  <c r="F114" i="12" s="1"/>
  <c r="E115" i="12"/>
  <c r="F115" i="12" s="1" a="1"/>
  <c r="F115" i="12" s="1"/>
  <c r="E116" i="12"/>
  <c r="F116" i="12" s="1" a="1"/>
  <c r="F116" i="12" s="1"/>
  <c r="E117" i="12"/>
  <c r="F117" i="12" s="1" a="1"/>
  <c r="F117" i="12" s="1"/>
  <c r="E118" i="12"/>
  <c r="F118" i="12" s="1" a="1"/>
  <c r="F118" i="12" s="1"/>
  <c r="E119" i="12"/>
  <c r="F119" i="12" s="1" a="1"/>
  <c r="F119" i="12" s="1"/>
  <c r="E120" i="12"/>
  <c r="F120" i="12" s="1" a="1"/>
  <c r="F120" i="12" s="1"/>
  <c r="E121" i="12"/>
  <c r="F121" i="12" s="1" a="1"/>
  <c r="F121" i="12" s="1"/>
  <c r="E122" i="12"/>
  <c r="F122" i="12" s="1" a="1"/>
  <c r="F122" i="12" s="1"/>
  <c r="E123" i="12"/>
  <c r="F123" i="12" s="1" a="1"/>
  <c r="F123" i="12" s="1"/>
  <c r="E124" i="12"/>
  <c r="F124" i="12" s="1" a="1"/>
  <c r="F124" i="12" s="1"/>
  <c r="E125" i="12"/>
  <c r="F125" i="12" s="1" a="1"/>
  <c r="F125" i="12" s="1"/>
  <c r="E126" i="12"/>
  <c r="F126" i="12" s="1" a="1"/>
  <c r="F126" i="12" s="1"/>
  <c r="E127" i="12"/>
  <c r="F127" i="12" s="1" a="1"/>
  <c r="F127" i="12" s="1"/>
  <c r="E128" i="12"/>
  <c r="F128" i="12" s="1" a="1"/>
  <c r="F128" i="12" s="1"/>
  <c r="E129" i="12"/>
  <c r="F129" i="12" s="1" a="1"/>
  <c r="F129" i="12" s="1"/>
  <c r="E130" i="12"/>
  <c r="F130" i="12" s="1" a="1"/>
  <c r="F130" i="12" s="1"/>
  <c r="E131" i="12"/>
  <c r="F131" i="12" s="1" a="1"/>
  <c r="F131" i="12" s="1"/>
  <c r="E132" i="12"/>
  <c r="F132" i="12" s="1" a="1"/>
  <c r="F132" i="12" s="1"/>
  <c r="E133" i="12"/>
  <c r="F133" i="12" s="1" a="1"/>
  <c r="F133" i="12" s="1"/>
  <c r="E134" i="12"/>
  <c r="F134" i="12" s="1" a="1"/>
  <c r="F134" i="12" s="1"/>
  <c r="E135" i="12"/>
  <c r="F135" i="12" s="1" a="1"/>
  <c r="F135" i="12" s="1"/>
  <c r="E136" i="12"/>
  <c r="F136" i="12" s="1" a="1"/>
  <c r="F136" i="12" s="1"/>
  <c r="E137" i="12"/>
  <c r="F137" i="12" s="1" a="1"/>
  <c r="F137" i="12" s="1"/>
  <c r="E138" i="12"/>
  <c r="F138" i="12" s="1" a="1"/>
  <c r="F138" i="12" s="1"/>
  <c r="E139" i="12"/>
  <c r="F139" i="12" s="1" a="1"/>
  <c r="F139" i="12" s="1"/>
  <c r="E140" i="12"/>
  <c r="F140" i="12" s="1" a="1"/>
  <c r="F140" i="12" s="1"/>
  <c r="E141" i="12"/>
  <c r="F141" i="12" s="1" a="1"/>
  <c r="F141" i="12" s="1"/>
  <c r="E142" i="12"/>
  <c r="F142" i="12" s="1" a="1"/>
  <c r="F142" i="12" s="1"/>
  <c r="E143" i="12"/>
  <c r="F143" i="12" s="1" a="1"/>
  <c r="F143" i="12" s="1"/>
  <c r="E144" i="12"/>
  <c r="F144" i="12" s="1" a="1"/>
  <c r="F144" i="12" s="1"/>
  <c r="E145" i="12"/>
  <c r="F145" i="12" s="1" a="1"/>
  <c r="F145" i="12" s="1"/>
  <c r="E146" i="12"/>
  <c r="F146" i="12" s="1" a="1"/>
  <c r="F146" i="12" s="1"/>
  <c r="E147" i="12"/>
  <c r="F147" i="12" s="1" a="1"/>
  <c r="F147" i="12" s="1"/>
  <c r="E148" i="12"/>
  <c r="F148" i="12" s="1" a="1"/>
  <c r="F148" i="12" s="1"/>
  <c r="E149" i="12"/>
  <c r="F149" i="12" s="1" a="1"/>
  <c r="F149" i="12" s="1"/>
  <c r="E150" i="12"/>
  <c r="F150" i="12" s="1" a="1"/>
  <c r="F150" i="12" s="1"/>
  <c r="E151" i="12"/>
  <c r="F151" i="12" s="1" a="1"/>
  <c r="F151" i="12" s="1"/>
  <c r="E152" i="12"/>
  <c r="F152" i="12" s="1" a="1"/>
  <c r="F152" i="12" s="1"/>
  <c r="E153" i="12"/>
  <c r="F153" i="12" s="1" a="1"/>
  <c r="F153" i="12" s="1"/>
  <c r="E154" i="12"/>
  <c r="F154" i="12" s="1" a="1"/>
  <c r="F154" i="12" s="1"/>
  <c r="E155" i="12"/>
  <c r="F155" i="12" s="1" a="1"/>
  <c r="F155" i="12" s="1"/>
  <c r="E156" i="12"/>
  <c r="F156" i="12" s="1" a="1"/>
  <c r="F156" i="12" s="1"/>
  <c r="E157" i="12"/>
  <c r="F157" i="12" s="1" a="1"/>
  <c r="F157" i="12" s="1"/>
  <c r="E158" i="12"/>
  <c r="F158" i="12" s="1" a="1"/>
  <c r="F158" i="12" s="1"/>
  <c r="E159" i="12"/>
  <c r="F159" i="12" s="1" a="1"/>
  <c r="F159" i="12" s="1"/>
  <c r="E160" i="12"/>
  <c r="F160" i="12" s="1" a="1"/>
  <c r="F160" i="12" s="1"/>
  <c r="E161" i="12"/>
  <c r="F161" i="12" s="1" a="1"/>
  <c r="F161" i="12" s="1"/>
  <c r="E162" i="12"/>
  <c r="F162" i="12" s="1" a="1"/>
  <c r="F162" i="12" s="1"/>
  <c r="E163" i="12"/>
  <c r="F163" i="12" s="1" a="1"/>
  <c r="F163" i="12" s="1"/>
  <c r="E164" i="12"/>
  <c r="F164" i="12" s="1" a="1"/>
  <c r="F164" i="12" s="1"/>
  <c r="E165" i="12"/>
  <c r="F165" i="12" s="1" a="1"/>
  <c r="F165" i="12" s="1"/>
  <c r="E166" i="12"/>
  <c r="F166" i="12" s="1" a="1"/>
  <c r="F166" i="12" s="1"/>
  <c r="E167" i="12"/>
  <c r="F167" i="12" s="1" a="1"/>
  <c r="F167" i="12" s="1"/>
  <c r="E168" i="12"/>
  <c r="F168" i="12" s="1" a="1"/>
  <c r="F168" i="12" s="1"/>
  <c r="E169" i="12"/>
  <c r="F169" i="12" s="1" a="1"/>
  <c r="F169" i="12" s="1"/>
  <c r="E170" i="12"/>
  <c r="F170" i="12" s="1" a="1"/>
  <c r="F170" i="12" s="1"/>
  <c r="E171" i="12"/>
  <c r="F171" i="12" s="1" a="1"/>
  <c r="F171" i="12" s="1"/>
  <c r="E172" i="12"/>
  <c r="F172" i="12" s="1" a="1"/>
  <c r="F172" i="12" s="1"/>
  <c r="E173" i="12"/>
  <c r="F173" i="12" s="1" a="1"/>
  <c r="F173" i="12" s="1"/>
  <c r="E174" i="12"/>
  <c r="F174" i="12" s="1" a="1"/>
  <c r="F174" i="12" s="1"/>
  <c r="E175" i="12"/>
  <c r="F175" i="12" s="1" a="1"/>
  <c r="F175" i="12" s="1"/>
  <c r="E176" i="12"/>
  <c r="F176" i="12" s="1" a="1"/>
  <c r="F176" i="12" s="1"/>
  <c r="E177" i="12"/>
  <c r="F177" i="12" s="1" a="1"/>
  <c r="F177" i="12" s="1"/>
  <c r="E178" i="12"/>
  <c r="F178" i="12" s="1" a="1"/>
  <c r="F178" i="12" s="1"/>
  <c r="E179" i="12"/>
  <c r="F179" i="12" s="1" a="1"/>
  <c r="F179" i="12" s="1"/>
  <c r="E180" i="12"/>
  <c r="F180" i="12" s="1" a="1"/>
  <c r="F180" i="12" s="1"/>
  <c r="E181" i="12"/>
  <c r="F181" i="12" s="1" a="1"/>
  <c r="F181" i="12" s="1"/>
  <c r="E182" i="12"/>
  <c r="F182" i="12" s="1" a="1"/>
  <c r="F182" i="12" s="1"/>
  <c r="E183" i="12"/>
  <c r="F183" i="12" s="1" a="1"/>
  <c r="F183" i="12" s="1"/>
  <c r="E184" i="12"/>
  <c r="F184" i="12" s="1" a="1"/>
  <c r="F184" i="12" s="1"/>
  <c r="E185" i="12"/>
  <c r="F185" i="12" s="1" a="1"/>
  <c r="F185" i="12" s="1"/>
  <c r="E186" i="12"/>
  <c r="F186" i="12" s="1" a="1"/>
  <c r="F186" i="12" s="1"/>
  <c r="E187" i="12"/>
  <c r="F187" i="12" s="1" a="1"/>
  <c r="F187" i="12" s="1"/>
  <c r="E188" i="12"/>
  <c r="F188" i="12" s="1" a="1"/>
  <c r="F188" i="12" s="1"/>
  <c r="E189" i="12"/>
  <c r="F189" i="12" s="1" a="1"/>
  <c r="F189" i="12" s="1"/>
  <c r="E190" i="12"/>
  <c r="F190" i="12" s="1" a="1"/>
  <c r="F190" i="12" s="1"/>
  <c r="E191" i="12"/>
  <c r="F191" i="12" s="1" a="1"/>
  <c r="F191" i="12" s="1"/>
  <c r="E192" i="12"/>
  <c r="F192" i="12" s="1" a="1"/>
  <c r="F192" i="12" s="1"/>
  <c r="E193" i="12"/>
  <c r="F193" i="12" s="1" a="1"/>
  <c r="F193" i="12" s="1"/>
  <c r="E194" i="12"/>
  <c r="F194" i="12" s="1" a="1"/>
  <c r="F194" i="12" s="1"/>
  <c r="E195" i="12"/>
  <c r="F195" i="12" s="1" a="1"/>
  <c r="F195" i="12" s="1"/>
  <c r="E196" i="12"/>
  <c r="F196" i="12" s="1" a="1"/>
  <c r="F196" i="12" s="1"/>
  <c r="E197" i="12"/>
  <c r="F197" i="12" s="1" a="1"/>
  <c r="F197" i="12" s="1"/>
  <c r="E198" i="12"/>
  <c r="F198" i="12" s="1" a="1"/>
  <c r="F198" i="12" s="1"/>
  <c r="E199" i="12"/>
  <c r="F199" i="12" s="1" a="1"/>
  <c r="F199" i="12" s="1"/>
  <c r="E200" i="12"/>
  <c r="F200" i="12" s="1" a="1"/>
  <c r="F200" i="12" s="1"/>
  <c r="E201" i="12"/>
  <c r="F201" i="12" s="1" a="1"/>
  <c r="F201" i="12" s="1"/>
  <c r="E202" i="12"/>
  <c r="F202" i="12" s="1" a="1"/>
  <c r="F202" i="12" s="1"/>
  <c r="E203" i="12"/>
  <c r="F203" i="12" s="1" a="1"/>
  <c r="F203" i="12" s="1"/>
  <c r="E204" i="12"/>
  <c r="F204" i="12" s="1" a="1"/>
  <c r="F204" i="12" s="1"/>
  <c r="E205" i="12"/>
  <c r="F205" i="12" s="1" a="1"/>
  <c r="F205" i="12" s="1"/>
  <c r="E206" i="12"/>
  <c r="F206" i="12" s="1" a="1"/>
  <c r="F206" i="12" s="1"/>
  <c r="E207" i="12"/>
  <c r="F207" i="12" s="1" a="1"/>
  <c r="F207" i="12" s="1"/>
  <c r="E208" i="12"/>
  <c r="F208" i="12" s="1" a="1"/>
  <c r="F208" i="12" s="1"/>
  <c r="E209" i="12"/>
  <c r="F209" i="12" s="1" a="1"/>
  <c r="F209" i="12" s="1"/>
  <c r="E210" i="12"/>
  <c r="F210" i="12" s="1" a="1"/>
  <c r="F210" i="12" s="1"/>
  <c r="E211" i="12"/>
  <c r="F211" i="12" s="1" a="1"/>
  <c r="F211" i="12" s="1"/>
  <c r="E212" i="12"/>
  <c r="F212" i="12" s="1" a="1"/>
  <c r="F212" i="12" s="1"/>
  <c r="E213" i="12"/>
  <c r="F213" i="12" s="1" a="1"/>
  <c r="F213" i="12" s="1"/>
  <c r="E214" i="12"/>
  <c r="F214" i="12" s="1" a="1"/>
  <c r="F214" i="12" s="1"/>
  <c r="E215" i="12"/>
  <c r="F215" i="12" s="1" a="1"/>
  <c r="F215" i="12" s="1"/>
  <c r="E216" i="12"/>
  <c r="F216" i="12" s="1" a="1"/>
  <c r="F216" i="12" s="1"/>
  <c r="E217" i="12"/>
  <c r="F217" i="12" s="1" a="1"/>
  <c r="F217" i="12" s="1"/>
  <c r="E218" i="12"/>
  <c r="F218" i="12" s="1" a="1"/>
  <c r="F218" i="12" s="1"/>
  <c r="E219" i="12"/>
  <c r="F219" i="12" s="1" a="1"/>
  <c r="F219" i="12" s="1"/>
  <c r="E220" i="12"/>
  <c r="F220" i="12" s="1" a="1"/>
  <c r="F220" i="12" s="1"/>
  <c r="E221" i="12"/>
  <c r="F221" i="12" s="1" a="1"/>
  <c r="F221" i="12" s="1"/>
  <c r="E222" i="12"/>
  <c r="F222" i="12" s="1" a="1"/>
  <c r="F222" i="12" s="1"/>
  <c r="E223" i="12"/>
  <c r="F223" i="12" s="1" a="1"/>
  <c r="F223" i="12" s="1"/>
  <c r="E224" i="12"/>
  <c r="F224" i="12" s="1" a="1"/>
  <c r="F224" i="12" s="1"/>
  <c r="E225" i="12"/>
  <c r="F225" i="12" s="1" a="1"/>
  <c r="F225" i="12" s="1"/>
  <c r="E226" i="12"/>
  <c r="F226" i="12" s="1" a="1"/>
  <c r="F226" i="12" s="1"/>
  <c r="E227" i="12"/>
  <c r="F227" i="12" s="1" a="1"/>
  <c r="F227" i="12" s="1"/>
  <c r="E228" i="12"/>
  <c r="F228" i="12" s="1" a="1"/>
  <c r="F228" i="12" s="1"/>
  <c r="E229" i="12"/>
  <c r="F229" i="12" s="1" a="1"/>
  <c r="F229" i="12" s="1"/>
  <c r="E230" i="12"/>
  <c r="F230" i="12" s="1" a="1"/>
  <c r="F230" i="12" s="1"/>
  <c r="E231" i="12"/>
  <c r="F231" i="12" s="1" a="1"/>
  <c r="F231" i="12" s="1"/>
  <c r="E232" i="12"/>
  <c r="F232" i="12" s="1" a="1"/>
  <c r="F232" i="12" s="1"/>
  <c r="E233" i="12"/>
  <c r="F233" i="12" s="1" a="1"/>
  <c r="F233" i="12" s="1"/>
  <c r="E234" i="12"/>
  <c r="F234" i="12" s="1" a="1"/>
  <c r="F234" i="12" s="1"/>
  <c r="E235" i="12"/>
  <c r="F235" i="12" s="1" a="1"/>
  <c r="F235" i="12" s="1"/>
  <c r="E236" i="12"/>
  <c r="F236" i="12" s="1" a="1"/>
  <c r="F236" i="12" s="1"/>
  <c r="E237" i="12"/>
  <c r="F237" i="12" s="1" a="1"/>
  <c r="F237" i="12" s="1"/>
  <c r="E238" i="12"/>
  <c r="F238" i="12" s="1" a="1"/>
  <c r="F238" i="12" s="1"/>
  <c r="E239" i="12"/>
  <c r="F239" i="12" s="1" a="1"/>
  <c r="F239" i="12" s="1"/>
  <c r="E240" i="12"/>
  <c r="F240" i="12" s="1" a="1"/>
  <c r="F240" i="12" s="1"/>
  <c r="E241" i="12"/>
  <c r="F241" i="12" s="1" a="1"/>
  <c r="F241" i="12" s="1"/>
  <c r="E242" i="12"/>
  <c r="F242" i="12" s="1" a="1"/>
  <c r="F242" i="12" s="1"/>
  <c r="E243" i="12"/>
  <c r="F243" i="12" s="1" a="1"/>
  <c r="F243" i="12" s="1"/>
  <c r="E244" i="12"/>
  <c r="F244" i="12" s="1" a="1"/>
  <c r="F244" i="12" s="1"/>
  <c r="E245" i="12"/>
  <c r="F245" i="12" s="1" a="1"/>
  <c r="F245" i="12" s="1"/>
  <c r="E246" i="12"/>
  <c r="F246" i="12" s="1" a="1"/>
  <c r="F246" i="12" s="1"/>
  <c r="E247" i="12"/>
  <c r="F247" i="12" s="1" a="1"/>
  <c r="F247" i="12" s="1"/>
  <c r="E248" i="12"/>
  <c r="F248" i="12" s="1" a="1"/>
  <c r="F248" i="12" s="1"/>
  <c r="E249" i="12"/>
  <c r="F249" i="12" s="1" a="1"/>
  <c r="F249" i="12" s="1"/>
  <c r="E250" i="12"/>
  <c r="F250" i="12" a="1"/>
  <c r="F250" i="12" s="1"/>
  <c r="E251" i="12"/>
  <c r="F251" i="12" s="1" a="1"/>
  <c r="F251" i="12" s="1"/>
  <c r="E252" i="12"/>
  <c r="F252" i="12" s="1" a="1"/>
  <c r="F252" i="12" s="1"/>
  <c r="E253" i="12"/>
  <c r="F253" i="12" s="1" a="1"/>
  <c r="F253" i="12" s="1"/>
  <c r="E254" i="12"/>
  <c r="F254" i="12" s="1" a="1"/>
  <c r="F254" i="12" s="1"/>
  <c r="E255" i="12"/>
  <c r="F255" i="12" s="1" a="1"/>
  <c r="F255" i="12" s="1"/>
  <c r="E256" i="12"/>
  <c r="F256" i="12" s="1" a="1"/>
  <c r="F256" i="12" s="1"/>
  <c r="E257" i="12"/>
  <c r="F257" i="12" s="1" a="1"/>
  <c r="F257" i="12" s="1"/>
  <c r="E258" i="12"/>
  <c r="F258" i="12" a="1"/>
  <c r="F258" i="12" s="1"/>
  <c r="E259" i="12"/>
  <c r="F259" i="12" s="1" a="1"/>
  <c r="F259" i="12" s="1"/>
  <c r="E260" i="12"/>
  <c r="F260" i="12" s="1" a="1"/>
  <c r="F260" i="12" s="1"/>
  <c r="E261" i="12"/>
  <c r="F261" i="12" s="1" a="1"/>
  <c r="F261" i="12" s="1"/>
  <c r="E262" i="12"/>
  <c r="F262" i="12" s="1" a="1"/>
  <c r="F262" i="12" s="1"/>
  <c r="E263" i="12"/>
  <c r="F263" i="12" s="1" a="1"/>
  <c r="F263" i="12" s="1"/>
  <c r="E264" i="12"/>
  <c r="F264" i="12" s="1" a="1"/>
  <c r="F264" i="12" s="1"/>
  <c r="E265" i="12"/>
  <c r="F265" i="12" a="1"/>
  <c r="F265" i="12" s="1"/>
  <c r="E266" i="12"/>
  <c r="F266" i="12" s="1" a="1"/>
  <c r="F266" i="12" s="1"/>
  <c r="E267" i="12"/>
  <c r="F267" i="12" s="1" a="1"/>
  <c r="F267" i="12" s="1"/>
  <c r="E268" i="12"/>
  <c r="F268" i="12" s="1" a="1"/>
  <c r="F268" i="12" s="1"/>
  <c r="E269" i="12"/>
  <c r="F269" i="12" s="1" a="1"/>
  <c r="F269" i="12" s="1"/>
  <c r="E270" i="12"/>
  <c r="F270" i="12" s="1" a="1"/>
  <c r="F270" i="12" s="1"/>
  <c r="E271" i="12"/>
  <c r="F271" i="12" s="1" a="1"/>
  <c r="F271" i="12" s="1"/>
  <c r="E272" i="12"/>
  <c r="F272" i="12" s="1" a="1"/>
  <c r="F272" i="12" s="1"/>
  <c r="E273" i="12"/>
  <c r="F273" i="12" s="1" a="1"/>
  <c r="F273" i="12" s="1"/>
  <c r="E274" i="12"/>
  <c r="F274" i="12" a="1"/>
  <c r="F274" i="12" s="1"/>
  <c r="E275" i="12"/>
  <c r="F275" i="12" s="1" a="1"/>
  <c r="F275" i="12" s="1"/>
  <c r="E276" i="12"/>
  <c r="F276" i="12" s="1" a="1"/>
  <c r="F276" i="12" s="1"/>
  <c r="E277" i="12"/>
  <c r="F277" i="12" s="1" a="1"/>
  <c r="F277" i="12" s="1"/>
  <c r="E278" i="12"/>
  <c r="F278" i="12" s="1" a="1"/>
  <c r="F278" i="12" s="1"/>
  <c r="E279" i="12"/>
  <c r="F279" i="12" s="1" a="1"/>
  <c r="F279" i="12" s="1"/>
  <c r="E280" i="12"/>
  <c r="F280" i="12" s="1" a="1"/>
  <c r="F280" i="12" s="1"/>
  <c r="E281" i="12"/>
  <c r="F281" i="12" s="1" a="1"/>
  <c r="F281" i="12" s="1"/>
  <c r="E282" i="12"/>
  <c r="F282" i="12" s="1" a="1"/>
  <c r="F282" i="12" s="1"/>
  <c r="E283" i="12"/>
  <c r="F283" i="12" s="1" a="1"/>
  <c r="F283" i="12" s="1"/>
  <c r="E284" i="12"/>
  <c r="F284" i="12" s="1" a="1"/>
  <c r="F284" i="12" s="1"/>
  <c r="E285" i="12"/>
  <c r="F285" i="12" s="1" a="1"/>
  <c r="F285" i="12" s="1"/>
  <c r="E286" i="12"/>
  <c r="F286" i="12" s="1" a="1"/>
  <c r="F286" i="12" s="1"/>
  <c r="E287" i="12"/>
  <c r="F287" i="12" s="1" a="1"/>
  <c r="F287" i="12" s="1"/>
  <c r="E288" i="12"/>
  <c r="F288" i="12" s="1" a="1"/>
  <c r="F288" i="12" s="1"/>
  <c r="E289" i="12"/>
  <c r="F289" i="12" s="1" a="1"/>
  <c r="F289" i="12" s="1"/>
  <c r="E290" i="12"/>
  <c r="F290" i="12" s="1" a="1"/>
  <c r="F290" i="12" s="1"/>
  <c r="E291" i="12"/>
  <c r="F291" i="12" s="1" a="1"/>
  <c r="F291" i="12" s="1"/>
  <c r="E292" i="12"/>
  <c r="F292" i="12" s="1" a="1"/>
  <c r="F292" i="12" s="1"/>
  <c r="E293" i="12"/>
  <c r="F293" i="12" s="1" a="1"/>
  <c r="F293" i="12" s="1"/>
  <c r="E294" i="12"/>
  <c r="F294" i="12" s="1" a="1"/>
  <c r="F294" i="12" s="1"/>
  <c r="E295" i="12"/>
  <c r="F295" i="12" a="1"/>
  <c r="F295" i="12" s="1"/>
  <c r="E296" i="12"/>
  <c r="F296" i="12" s="1" a="1"/>
  <c r="F296" i="12" s="1"/>
  <c r="E297" i="12"/>
  <c r="F297" i="12" s="1" a="1"/>
  <c r="F297" i="12" s="1"/>
  <c r="E298" i="12"/>
  <c r="F298" i="12" s="1" a="1"/>
  <c r="F298" i="12" s="1"/>
  <c r="E299" i="12"/>
  <c r="F299" i="12" s="1" a="1"/>
  <c r="F299" i="12" s="1"/>
  <c r="E300" i="12"/>
  <c r="F300" i="12" s="1" a="1"/>
  <c r="F300" i="12" s="1"/>
  <c r="E301" i="12"/>
  <c r="F301" i="12" s="1" a="1"/>
  <c r="F301" i="12" s="1"/>
  <c r="E302" i="12"/>
  <c r="F302" i="12" s="1" a="1"/>
  <c r="F302" i="12"/>
  <c r="E303" i="12"/>
  <c r="F303" i="12" s="1" a="1"/>
  <c r="F303" i="12" s="1"/>
  <c r="E304" i="12"/>
  <c r="F304" i="12" s="1" a="1"/>
  <c r="F304" i="12" s="1"/>
  <c r="E305" i="12"/>
  <c r="F305" i="12" s="1" a="1"/>
  <c r="F305" i="12" s="1"/>
  <c r="E306" i="12"/>
  <c r="F306" i="12" s="1" a="1"/>
  <c r="F306" i="12" s="1"/>
  <c r="E307" i="12"/>
  <c r="F307" i="12" s="1" a="1"/>
  <c r="F307" i="12" s="1"/>
  <c r="E308" i="12"/>
  <c r="F308" i="12" s="1" a="1"/>
  <c r="F308" i="12" s="1"/>
  <c r="E309" i="12"/>
  <c r="F309" i="12" s="1" a="1"/>
  <c r="F309" i="12" s="1"/>
  <c r="E310" i="12"/>
  <c r="F310" i="12" s="1" a="1"/>
  <c r="F310" i="12" s="1"/>
  <c r="E311" i="12"/>
  <c r="F311" i="12" s="1" a="1"/>
  <c r="F311" i="12" s="1"/>
  <c r="E312" i="12"/>
  <c r="F312" i="12" s="1" a="1"/>
  <c r="F312" i="12" s="1"/>
  <c r="E313" i="12"/>
  <c r="F313" i="12" s="1" a="1"/>
  <c r="F313" i="12" s="1"/>
  <c r="E314" i="12"/>
  <c r="F314" i="12" a="1"/>
  <c r="F314" i="12" s="1"/>
  <c r="E315" i="12"/>
  <c r="F315" i="12" s="1" a="1"/>
  <c r="F315" i="12" s="1"/>
  <c r="E316" i="12"/>
  <c r="F316" i="12" s="1" a="1"/>
  <c r="F316" i="12" s="1"/>
  <c r="E317" i="12"/>
  <c r="F317" i="12" s="1" a="1"/>
  <c r="F317" i="12" s="1"/>
  <c r="E318" i="12"/>
  <c r="F318" i="12" s="1" a="1"/>
  <c r="F318" i="12" s="1"/>
  <c r="E319" i="12"/>
  <c r="F319" i="12" s="1" a="1"/>
  <c r="F319" i="12" s="1"/>
  <c r="E320" i="12"/>
  <c r="F320" i="12" s="1" a="1"/>
  <c r="F320" i="12" s="1"/>
  <c r="E321" i="12"/>
  <c r="F321" i="12" s="1" a="1"/>
  <c r="F321" i="12" s="1"/>
  <c r="E322" i="12"/>
  <c r="F322" i="12" s="1" a="1"/>
  <c r="F322" i="12" s="1"/>
  <c r="E323" i="12"/>
  <c r="F323" i="12" s="1" a="1"/>
  <c r="F323" i="12" s="1"/>
  <c r="E324" i="12"/>
  <c r="F324" i="12" s="1" a="1"/>
  <c r="F324" i="12" s="1"/>
  <c r="E325" i="12"/>
  <c r="F325" i="12" s="1" a="1"/>
  <c r="F325" i="12" s="1"/>
  <c r="E326" i="12"/>
  <c r="F326" i="12" s="1" a="1"/>
  <c r="F326" i="12" s="1"/>
  <c r="E327" i="12"/>
  <c r="F327" i="12" s="1" a="1"/>
  <c r="F327" i="12" s="1"/>
  <c r="E328" i="12"/>
  <c r="F328" i="12" s="1" a="1"/>
  <c r="F328" i="12" s="1"/>
  <c r="E329" i="12"/>
  <c r="F329" i="12" s="1" a="1"/>
  <c r="F329" i="12" s="1"/>
  <c r="E330" i="12"/>
  <c r="F330" i="12" s="1" a="1"/>
  <c r="F330" i="12" s="1"/>
  <c r="E331" i="12"/>
  <c r="F331" i="12" s="1" a="1"/>
  <c r="F331" i="12" s="1"/>
  <c r="E332" i="12"/>
  <c r="F332" i="12" s="1" a="1"/>
  <c r="F332" i="12" s="1"/>
  <c r="E333" i="12"/>
  <c r="F333" i="12" s="1" a="1"/>
  <c r="F333" i="12" s="1"/>
  <c r="E334" i="12"/>
  <c r="F334" i="12" s="1" a="1"/>
  <c r="F334" i="12" s="1"/>
  <c r="E335" i="12"/>
  <c r="F335" i="12" s="1" a="1"/>
  <c r="F335" i="12" s="1"/>
  <c r="E336" i="12"/>
  <c r="F336" i="12" s="1" a="1"/>
  <c r="F336" i="12" s="1"/>
  <c r="E337" i="12"/>
  <c r="F337" i="12" s="1" a="1"/>
  <c r="F337" i="12" s="1"/>
  <c r="E338" i="12"/>
  <c r="F338" i="12" s="1" a="1"/>
  <c r="F338" i="12" s="1"/>
  <c r="E339" i="12"/>
  <c r="F339" i="12" s="1" a="1"/>
  <c r="F339" i="12" s="1"/>
  <c r="E340" i="12"/>
  <c r="F340" i="12" s="1" a="1"/>
  <c r="F340" i="12" s="1"/>
  <c r="E341" i="12"/>
  <c r="F341" i="12" s="1" a="1"/>
  <c r="F341" i="12" s="1"/>
  <c r="E342" i="12"/>
  <c r="F342" i="12" s="1" a="1"/>
  <c r="F342" i="12" s="1"/>
  <c r="E343" i="12"/>
  <c r="F343" i="12" s="1" a="1"/>
  <c r="F343" i="12" s="1"/>
  <c r="E344" i="12"/>
  <c r="F344" i="12" s="1" a="1"/>
  <c r="F344" i="12" s="1"/>
  <c r="E345" i="12"/>
  <c r="F345" i="12" s="1" a="1"/>
  <c r="F345" i="12" s="1"/>
  <c r="E346" i="12"/>
  <c r="F346" i="12" s="1" a="1"/>
  <c r="F346" i="12" s="1"/>
  <c r="E347" i="12"/>
  <c r="F347" i="12" a="1"/>
  <c r="F347" i="12" s="1"/>
  <c r="E348" i="12"/>
  <c r="F348" i="12" s="1" a="1"/>
  <c r="F348" i="12" s="1"/>
  <c r="E349" i="12"/>
  <c r="F349" i="12" a="1"/>
  <c r="F349" i="12" s="1"/>
  <c r="E350" i="12"/>
  <c r="F350" i="12" s="1" a="1"/>
  <c r="F350" i="12" s="1"/>
  <c r="E351" i="12"/>
  <c r="F351" i="12" s="1" a="1"/>
  <c r="F351" i="12" s="1"/>
  <c r="E352" i="12"/>
  <c r="F352" i="12" s="1" a="1"/>
  <c r="F352" i="12" s="1"/>
  <c r="E353" i="12"/>
  <c r="F353" i="12" s="1" a="1"/>
  <c r="F353" i="12" s="1"/>
  <c r="E354" i="12"/>
  <c r="F354" i="12" s="1" a="1"/>
  <c r="F354" i="12" s="1"/>
  <c r="E355" i="12"/>
  <c r="F355" i="12" s="1" a="1"/>
  <c r="F355" i="12" s="1"/>
  <c r="E356" i="12"/>
  <c r="F356" i="12" s="1" a="1"/>
  <c r="F356" i="12" s="1"/>
  <c r="E357" i="12"/>
  <c r="F357" i="12" s="1" a="1"/>
  <c r="F357" i="12" s="1"/>
  <c r="E358" i="12"/>
  <c r="F358" i="12" s="1" a="1"/>
  <c r="F358" i="12" s="1"/>
  <c r="E359" i="12"/>
  <c r="F359" i="12" s="1" a="1"/>
  <c r="F359" i="12" s="1"/>
  <c r="E360" i="12"/>
  <c r="F360" i="12" s="1" a="1"/>
  <c r="F360" i="12" s="1"/>
  <c r="E361" i="12"/>
  <c r="F361" i="12" s="1" a="1"/>
  <c r="F361" i="12" s="1"/>
  <c r="E362" i="12"/>
  <c r="F362" i="12" s="1" a="1"/>
  <c r="F362" i="12" s="1"/>
  <c r="E363" i="12"/>
  <c r="F363" i="12" s="1" a="1"/>
  <c r="F363" i="12" s="1"/>
  <c r="E364" i="12"/>
  <c r="F364" i="12" s="1" a="1"/>
  <c r="F364" i="12" s="1"/>
  <c r="E365" i="12"/>
  <c r="F365" i="12" s="1" a="1"/>
  <c r="F365" i="12" s="1"/>
  <c r="E366" i="12"/>
  <c r="F366" i="12" s="1" a="1"/>
  <c r="F366" i="12" s="1"/>
  <c r="E367" i="12"/>
  <c r="F367" i="12" s="1" a="1"/>
  <c r="F367" i="12" s="1"/>
  <c r="E368" i="12"/>
  <c r="F368" i="12" s="1" a="1"/>
  <c r="F368" i="12" s="1"/>
  <c r="E369" i="12"/>
  <c r="F369" i="12" s="1" a="1"/>
  <c r="F369" i="12" s="1"/>
  <c r="E370" i="12"/>
  <c r="F370" i="12" s="1" a="1"/>
  <c r="F370" i="12" s="1"/>
  <c r="E371" i="12"/>
  <c r="F371" i="12" s="1" a="1"/>
  <c r="F371" i="12" s="1"/>
  <c r="E372" i="12"/>
  <c r="F372" i="12" s="1" a="1"/>
  <c r="F372" i="12" s="1"/>
  <c r="E373" i="12"/>
  <c r="F373" i="12" a="1"/>
  <c r="F373" i="12" s="1"/>
  <c r="E374" i="12"/>
  <c r="F374" i="12" s="1" a="1"/>
  <c r="F374" i="12" s="1"/>
  <c r="E375" i="12"/>
  <c r="F375" i="12" s="1" a="1"/>
  <c r="F375" i="12" s="1"/>
  <c r="E376" i="12"/>
  <c r="F376" i="12" s="1" a="1"/>
  <c r="F376" i="12" s="1"/>
  <c r="E377" i="12"/>
  <c r="F377" i="12" s="1" a="1"/>
  <c r="F377" i="12" s="1"/>
  <c r="E378" i="12"/>
  <c r="F378" i="12" s="1" a="1"/>
  <c r="F378" i="12" s="1"/>
  <c r="E379" i="12"/>
  <c r="F379" i="12" s="1" a="1"/>
  <c r="F379" i="12" s="1"/>
  <c r="E380" i="12"/>
  <c r="F380" i="12" s="1" a="1"/>
  <c r="F380" i="12" s="1"/>
  <c r="E381" i="12"/>
  <c r="F381" i="12" s="1" a="1"/>
  <c r="F381" i="12" s="1"/>
  <c r="E382" i="12"/>
  <c r="F382" i="12" s="1" a="1"/>
  <c r="F382" i="12" s="1"/>
  <c r="E383" i="12"/>
  <c r="F383" i="12" s="1" a="1"/>
  <c r="F383" i="12" s="1"/>
  <c r="E384" i="12"/>
  <c r="F384" i="12" s="1" a="1"/>
  <c r="F384" i="12" s="1"/>
  <c r="E385" i="12"/>
  <c r="F385" i="12" s="1" a="1"/>
  <c r="F385" i="12" s="1"/>
  <c r="E386" i="12"/>
  <c r="F386" i="12" s="1" a="1"/>
  <c r="F386" i="12" s="1"/>
  <c r="E387" i="12"/>
  <c r="F387" i="12" s="1" a="1"/>
  <c r="F387" i="12" s="1"/>
  <c r="E388" i="12"/>
  <c r="F388" i="12" s="1" a="1"/>
  <c r="F388" i="12" s="1"/>
  <c r="E389" i="12"/>
  <c r="F389" i="12" s="1" a="1"/>
  <c r="F389" i="12" s="1"/>
  <c r="E390" i="12"/>
  <c r="F390" i="12" s="1" a="1"/>
  <c r="F390" i="12" s="1"/>
  <c r="E391" i="12"/>
  <c r="F391" i="12" s="1" a="1"/>
  <c r="F391" i="12" s="1"/>
  <c r="E392" i="12"/>
  <c r="F392" i="12" s="1" a="1"/>
  <c r="F392" i="12" s="1"/>
  <c r="E393" i="12"/>
  <c r="F393" i="12" s="1" a="1"/>
  <c r="F393" i="12" s="1"/>
  <c r="E394" i="12"/>
  <c r="F394" i="12" s="1" a="1"/>
  <c r="F394" i="12" s="1"/>
  <c r="E395" i="12"/>
  <c r="F395" i="12" a="1"/>
  <c r="F395" i="12" s="1"/>
  <c r="E396" i="12"/>
  <c r="F396" i="12" s="1" a="1"/>
  <c r="F396" i="12" s="1"/>
  <c r="E397" i="12"/>
  <c r="F397" i="12" s="1" a="1"/>
  <c r="F397" i="12" s="1"/>
  <c r="E398" i="12"/>
  <c r="F398" i="12" s="1" a="1"/>
  <c r="F398" i="12" s="1"/>
  <c r="E399" i="12"/>
  <c r="F399" i="12" s="1" a="1"/>
  <c r="F399" i="12" s="1"/>
  <c r="E400" i="12"/>
  <c r="F400" i="12" s="1" a="1"/>
  <c r="F400" i="12" s="1"/>
  <c r="E401" i="12"/>
  <c r="F401" i="12" s="1" a="1"/>
  <c r="F401" i="12" s="1"/>
  <c r="E402" i="12"/>
  <c r="F402" i="12" s="1" a="1"/>
  <c r="F402" i="12" s="1"/>
  <c r="E403" i="12"/>
  <c r="F403" i="12" s="1" a="1"/>
  <c r="F403" i="12" s="1"/>
  <c r="E404" i="12"/>
  <c r="F404" i="12" s="1" a="1"/>
  <c r="F404" i="12" s="1"/>
  <c r="E405" i="12"/>
  <c r="F405" i="12" s="1" a="1"/>
  <c r="F405" i="12" s="1"/>
  <c r="E406" i="12"/>
  <c r="F406" i="12" s="1" a="1"/>
  <c r="F406" i="12" s="1"/>
  <c r="E407" i="12"/>
  <c r="F407" i="12" s="1" a="1"/>
  <c r="F407" i="12" s="1"/>
  <c r="E408" i="12"/>
  <c r="F408" i="12" s="1" a="1"/>
  <c r="F408" i="12" s="1"/>
  <c r="E409" i="12"/>
  <c r="F409" i="12" s="1" a="1"/>
  <c r="F409" i="12" s="1"/>
  <c r="E410" i="12"/>
  <c r="F410" i="12" s="1" a="1"/>
  <c r="F410" i="12" s="1"/>
  <c r="E411" i="12"/>
  <c r="F411" i="12" s="1" a="1"/>
  <c r="F411" i="12" s="1"/>
  <c r="E412" i="12"/>
  <c r="F412" i="12" s="1" a="1"/>
  <c r="F412" i="12" s="1"/>
  <c r="E413" i="12"/>
  <c r="F413" i="12" s="1" a="1"/>
  <c r="F413" i="12" s="1"/>
  <c r="E414" i="12"/>
  <c r="F414" i="12" s="1" a="1"/>
  <c r="F414" i="12" s="1"/>
  <c r="E415" i="12"/>
  <c r="F415" i="12" s="1" a="1"/>
  <c r="F415" i="12" s="1"/>
  <c r="E416" i="12"/>
  <c r="F416" i="12" s="1" a="1"/>
  <c r="F416" i="12" s="1"/>
  <c r="E417" i="12"/>
  <c r="F417" i="12" s="1" a="1"/>
  <c r="F417" i="12" s="1"/>
  <c r="E418" i="12"/>
  <c r="F418" i="12" s="1" a="1"/>
  <c r="F418" i="12" s="1"/>
  <c r="E419" i="12"/>
  <c r="F419" i="12" s="1" a="1"/>
  <c r="F419" i="12" s="1"/>
  <c r="E420" i="12"/>
  <c r="F420" i="12" a="1"/>
  <c r="F420" i="12" s="1"/>
  <c r="E421" i="12"/>
  <c r="F421" i="12" s="1" a="1"/>
  <c r="F421" i="12" s="1"/>
  <c r="E422" i="12"/>
  <c r="F422" i="12" s="1" a="1"/>
  <c r="F422" i="12" s="1"/>
  <c r="E423" i="12"/>
  <c r="F423" i="12" s="1" a="1"/>
  <c r="F423" i="12" s="1"/>
  <c r="E424" i="12"/>
  <c r="F424" i="12" s="1" a="1"/>
  <c r="F424" i="12" s="1"/>
  <c r="E425" i="12"/>
  <c r="F425" i="12" s="1" a="1"/>
  <c r="F425" i="12" s="1"/>
  <c r="E426" i="12"/>
  <c r="F426" i="12" s="1" a="1"/>
  <c r="F426" i="12" s="1"/>
  <c r="E427" i="12"/>
  <c r="F427" i="12" s="1" a="1"/>
  <c r="F427" i="12" s="1"/>
  <c r="E428" i="12"/>
  <c r="F428" i="12" s="1" a="1"/>
  <c r="F428" i="12" s="1"/>
  <c r="E429" i="12"/>
  <c r="F429" i="12" s="1" a="1"/>
  <c r="F429" i="12" s="1"/>
  <c r="E430" i="12"/>
  <c r="F430" i="12" s="1" a="1"/>
  <c r="F430" i="12" s="1"/>
  <c r="E431" i="12"/>
  <c r="F431" i="12" s="1" a="1"/>
  <c r="F431" i="12" s="1"/>
  <c r="E432" i="12"/>
  <c r="F432" i="12" s="1" a="1"/>
  <c r="F432" i="12" s="1"/>
  <c r="E433" i="12"/>
  <c r="F433" i="12" s="1" a="1"/>
  <c r="F433" i="12" s="1"/>
  <c r="E434" i="12"/>
  <c r="F434" i="12" s="1" a="1"/>
  <c r="F434" i="12" s="1"/>
  <c r="E435" i="12"/>
  <c r="F435" i="12" s="1" a="1"/>
  <c r="F435" i="12" s="1"/>
  <c r="E436" i="12"/>
  <c r="F436" i="12" s="1" a="1"/>
  <c r="F436" i="12" s="1"/>
  <c r="E437" i="12"/>
  <c r="F437" i="12" s="1" a="1"/>
  <c r="F437" i="12" s="1"/>
  <c r="E438" i="12"/>
  <c r="F438" i="12" s="1" a="1"/>
  <c r="F438" i="12" s="1"/>
  <c r="E439" i="12"/>
  <c r="F439" i="12" s="1" a="1"/>
  <c r="F439" i="12" s="1"/>
  <c r="E440" i="12"/>
  <c r="F440" i="12" s="1" a="1"/>
  <c r="F440" i="12" s="1"/>
  <c r="E441" i="12"/>
  <c r="F441" i="12" s="1" a="1"/>
  <c r="F441" i="12" s="1"/>
  <c r="E442" i="12"/>
  <c r="F442" i="12" s="1" a="1"/>
  <c r="F442" i="12" s="1"/>
  <c r="E443" i="12"/>
  <c r="F443" i="12" s="1" a="1"/>
  <c r="F443" i="12" s="1"/>
  <c r="E444" i="12"/>
  <c r="F444" i="12" s="1" a="1"/>
  <c r="F444" i="12" s="1"/>
  <c r="E445" i="12"/>
  <c r="F445" i="12" s="1" a="1"/>
  <c r="F445" i="12" s="1"/>
  <c r="E446" i="12"/>
  <c r="F446" i="12" s="1" a="1"/>
  <c r="F446" i="12" s="1"/>
  <c r="E447" i="12"/>
  <c r="F447" i="12" s="1" a="1"/>
  <c r="F447" i="12" s="1"/>
  <c r="E448" i="12"/>
  <c r="F448" i="12" s="1" a="1"/>
  <c r="F448" i="12" s="1"/>
  <c r="E449" i="12"/>
  <c r="F449" i="12" s="1" a="1"/>
  <c r="F449" i="12" s="1"/>
  <c r="E450" i="12"/>
  <c r="F450" i="12" s="1" a="1"/>
  <c r="F450" i="12" s="1"/>
  <c r="E451" i="12"/>
  <c r="F451" i="12" s="1" a="1"/>
  <c r="F451" i="12" s="1"/>
  <c r="E452" i="12"/>
  <c r="F452" i="12" s="1" a="1"/>
  <c r="F452" i="12" s="1"/>
  <c r="E453" i="12"/>
  <c r="F453" i="12" s="1" a="1"/>
  <c r="F453" i="12" s="1"/>
  <c r="E454" i="12"/>
  <c r="F454" i="12" s="1" a="1"/>
  <c r="F454" i="12" s="1"/>
  <c r="E455" i="12"/>
  <c r="F455" i="12" s="1" a="1"/>
  <c r="F455" i="12" s="1"/>
  <c r="E456" i="12"/>
  <c r="F456" i="12" s="1" a="1"/>
  <c r="F456" i="12" s="1"/>
  <c r="E457" i="12"/>
  <c r="F457" i="12" s="1" a="1"/>
  <c r="F457" i="12" s="1"/>
  <c r="E458" i="12"/>
  <c r="F458" i="12" s="1" a="1"/>
  <c r="F458" i="12" s="1"/>
  <c r="E459" i="12"/>
  <c r="F459" i="12" s="1" a="1"/>
  <c r="F459" i="12" s="1"/>
  <c r="E460" i="12"/>
  <c r="F460" i="12" a="1"/>
  <c r="F460" i="12" s="1"/>
  <c r="E461" i="12"/>
  <c r="F461" i="12" s="1" a="1"/>
  <c r="F461" i="12" s="1"/>
  <c r="E462" i="12"/>
  <c r="F462" i="12" s="1" a="1"/>
  <c r="F462" i="12" s="1"/>
  <c r="E463" i="12"/>
  <c r="F463" i="12" s="1" a="1"/>
  <c r="F463" i="12" s="1"/>
  <c r="E464" i="12"/>
  <c r="F464" i="12" s="1" a="1"/>
  <c r="F464" i="12" s="1"/>
  <c r="E465" i="12"/>
  <c r="F465" i="12" s="1" a="1"/>
  <c r="F465" i="12" s="1"/>
  <c r="E466" i="12"/>
  <c r="F466" i="12" s="1" a="1"/>
  <c r="F466" i="12" s="1"/>
  <c r="E467" i="12"/>
  <c r="F467" i="12" s="1" a="1"/>
  <c r="F467" i="12" s="1"/>
  <c r="E468" i="12"/>
  <c r="F468" i="12" s="1" a="1"/>
  <c r="F468" i="12" s="1"/>
  <c r="E469" i="12"/>
  <c r="F469" i="12" s="1" a="1"/>
  <c r="F469" i="12" s="1"/>
  <c r="E470" i="12"/>
  <c r="F470" i="12" s="1" a="1"/>
  <c r="F470" i="12" s="1"/>
  <c r="E471" i="12"/>
  <c r="F471" i="12" s="1" a="1"/>
  <c r="F471" i="12" s="1"/>
  <c r="E472" i="12"/>
  <c r="F472" i="12" s="1" a="1"/>
  <c r="F472" i="12" s="1"/>
  <c r="E473" i="12"/>
  <c r="F473" i="12" s="1" a="1"/>
  <c r="F473" i="12" s="1"/>
  <c r="E474" i="12"/>
  <c r="F474" i="12" s="1" a="1"/>
  <c r="F474" i="12" s="1"/>
  <c r="E475" i="12"/>
  <c r="F475" i="12" s="1" a="1"/>
  <c r="F475" i="12" s="1"/>
  <c r="E476" i="12"/>
  <c r="F476" i="12" a="1"/>
  <c r="F476" i="12" s="1"/>
  <c r="E477" i="12"/>
  <c r="F477" i="12" s="1" a="1"/>
  <c r="F477" i="12" s="1"/>
  <c r="E478" i="12"/>
  <c r="F478" i="12" s="1" a="1"/>
  <c r="F478" i="12" s="1"/>
  <c r="E479" i="12"/>
  <c r="F479" i="12" s="1" a="1"/>
  <c r="F479" i="12" s="1"/>
  <c r="E480" i="12"/>
  <c r="F480" i="12" s="1" a="1"/>
  <c r="F480" i="12" s="1"/>
  <c r="E481" i="12"/>
  <c r="F481" i="12" s="1" a="1"/>
  <c r="F481" i="12" s="1"/>
  <c r="E482" i="12"/>
  <c r="F482" i="12" s="1" a="1"/>
  <c r="F482" i="12" s="1"/>
  <c r="E483" i="12"/>
  <c r="F483" i="12" s="1" a="1"/>
  <c r="F483" i="12" s="1"/>
  <c r="E484" i="12"/>
  <c r="F484" i="12" s="1" a="1"/>
  <c r="F484" i="12" s="1"/>
  <c r="E485" i="12"/>
  <c r="F485" i="12" s="1" a="1"/>
  <c r="F485" i="12" s="1"/>
  <c r="E486" i="12"/>
  <c r="F486" i="12" s="1" a="1"/>
  <c r="F486" i="12" s="1"/>
  <c r="E487" i="12"/>
  <c r="F487" i="12" s="1" a="1"/>
  <c r="F487" i="12" s="1"/>
  <c r="E488" i="12"/>
  <c r="F488" i="12" s="1" a="1"/>
  <c r="F488" i="12" s="1"/>
  <c r="E489" i="12"/>
  <c r="F489" i="12" s="1" a="1"/>
  <c r="F489" i="12" s="1"/>
  <c r="E490" i="12"/>
  <c r="F490" i="12" s="1" a="1"/>
  <c r="F490" i="12" s="1"/>
  <c r="E491" i="12"/>
  <c r="F491" i="12" a="1"/>
  <c r="F491" i="12" s="1"/>
  <c r="E492" i="12"/>
  <c r="F492" i="12" s="1" a="1"/>
  <c r="F492" i="12" s="1"/>
  <c r="E493" i="12"/>
  <c r="F493" i="12" a="1"/>
  <c r="F493" i="12" s="1"/>
  <c r="E494" i="12"/>
  <c r="F494" i="12" s="1" a="1"/>
  <c r="F494" i="12" s="1"/>
  <c r="E495" i="12"/>
  <c r="F495" i="12" s="1" a="1"/>
  <c r="F495" i="12" s="1"/>
  <c r="E496" i="12"/>
  <c r="F496" i="12" s="1" a="1"/>
  <c r="F496" i="12" s="1"/>
  <c r="E497" i="12"/>
  <c r="F497" i="12" s="1" a="1"/>
  <c r="F497" i="12" s="1"/>
  <c r="E498" i="12"/>
  <c r="F498" i="12" s="1" a="1"/>
  <c r="F498" i="12" s="1"/>
  <c r="E499" i="12"/>
  <c r="F499" i="12" s="1" a="1"/>
  <c r="F499" i="12" s="1"/>
  <c r="E500" i="12"/>
  <c r="F500" i="12" s="1" a="1"/>
  <c r="F500" i="12" s="1"/>
  <c r="E501" i="12"/>
  <c r="F501" i="12" a="1"/>
  <c r="F501" i="12" s="1"/>
  <c r="E2" i="12"/>
  <c r="F2" i="12" s="1" a="1"/>
  <c r="F2" i="12" s="1"/>
  <c r="E3" i="11"/>
  <c r="F3" i="11" s="1" a="1"/>
  <c r="F3" i="11" s="1"/>
  <c r="E4" i="11"/>
  <c r="F4" i="11" s="1" a="1"/>
  <c r="F4" i="11" s="1"/>
  <c r="E5" i="11"/>
  <c r="F5" i="11" s="1" a="1"/>
  <c r="F5" i="11" s="1"/>
  <c r="E6" i="11"/>
  <c r="F6" i="11" s="1" a="1"/>
  <c r="F6" i="11" s="1"/>
  <c r="E7" i="11"/>
  <c r="F7" i="11" s="1" a="1"/>
  <c r="F7" i="11" s="1"/>
  <c r="E8" i="11"/>
  <c r="F8" i="11" a="1"/>
  <c r="F8" i="11" s="1"/>
  <c r="E9" i="11"/>
  <c r="F9" i="11" s="1" a="1"/>
  <c r="F9" i="11" s="1"/>
  <c r="E10" i="11"/>
  <c r="F10" i="11" a="1"/>
  <c r="F10" i="11" s="1"/>
  <c r="E11" i="11"/>
  <c r="F11" i="11" s="1" a="1"/>
  <c r="F11" i="11" s="1"/>
  <c r="E12" i="11"/>
  <c r="F12" i="11" s="1" a="1"/>
  <c r="F12" i="11" s="1"/>
  <c r="E13" i="11"/>
  <c r="F13" i="11" s="1" a="1"/>
  <c r="F13" i="11" s="1"/>
  <c r="E14" i="11"/>
  <c r="F14" i="11" s="1" a="1"/>
  <c r="F14" i="11" s="1"/>
  <c r="E15" i="11"/>
  <c r="F15" i="11" s="1" a="1"/>
  <c r="F15" i="11" s="1"/>
  <c r="E16" i="11"/>
  <c r="F16" i="11" s="1" a="1"/>
  <c r="F16" i="11" s="1"/>
  <c r="E17" i="11"/>
  <c r="F17" i="11" s="1" a="1"/>
  <c r="F17" i="11" s="1"/>
  <c r="E18" i="11"/>
  <c r="F18" i="11" a="1"/>
  <c r="F18" i="11" s="1"/>
  <c r="E19" i="11"/>
  <c r="F19" i="11" s="1" a="1"/>
  <c r="F19" i="11" s="1"/>
  <c r="E20" i="11"/>
  <c r="F20" i="11" s="1" a="1"/>
  <c r="F20" i="11" s="1"/>
  <c r="E21" i="11"/>
  <c r="F21" i="11" s="1" a="1"/>
  <c r="F21" i="11" s="1"/>
  <c r="E22" i="11"/>
  <c r="F22" i="11" s="1" a="1"/>
  <c r="F22" i="11" s="1"/>
  <c r="E23" i="11"/>
  <c r="F23" i="11" s="1" a="1"/>
  <c r="F23" i="11" s="1"/>
  <c r="E24" i="11"/>
  <c r="F24" i="11" s="1" a="1"/>
  <c r="F24" i="11" s="1"/>
  <c r="E25" i="11"/>
  <c r="F25" i="11" s="1" a="1"/>
  <c r="F25" i="11" s="1"/>
  <c r="E26" i="11"/>
  <c r="F26" i="11" s="1" a="1"/>
  <c r="F26" i="11" s="1"/>
  <c r="E27" i="11"/>
  <c r="F27" i="11" s="1" a="1"/>
  <c r="F27" i="11" s="1"/>
  <c r="E28" i="11"/>
  <c r="F28" i="11" s="1" a="1"/>
  <c r="F28" i="11" s="1"/>
  <c r="E29" i="11"/>
  <c r="F29" i="11" s="1" a="1"/>
  <c r="F29" i="11" s="1"/>
  <c r="E30" i="11"/>
  <c r="F30" i="11" s="1" a="1"/>
  <c r="F30" i="11" s="1"/>
  <c r="E31" i="11"/>
  <c r="F31" i="11" s="1" a="1"/>
  <c r="F31" i="11" s="1"/>
  <c r="E32" i="11"/>
  <c r="F32" i="11" s="1" a="1"/>
  <c r="F32" i="11" s="1"/>
  <c r="E33" i="11"/>
  <c r="F33" i="11" s="1" a="1"/>
  <c r="F33" i="11" s="1"/>
  <c r="E34" i="11"/>
  <c r="F34" i="11" s="1" a="1"/>
  <c r="F34" i="11" s="1"/>
  <c r="E35" i="11"/>
  <c r="F35" i="11" s="1" a="1"/>
  <c r="F35" i="11" s="1"/>
  <c r="E36" i="11"/>
  <c r="F36" i="11" s="1" a="1"/>
  <c r="F36" i="11" s="1"/>
  <c r="E37" i="11"/>
  <c r="F37" i="11" s="1" a="1"/>
  <c r="F37" i="11" s="1"/>
  <c r="E38" i="11"/>
  <c r="F38" i="11" s="1" a="1"/>
  <c r="F38" i="11" s="1"/>
  <c r="E39" i="11"/>
  <c r="F39" i="11" s="1" a="1"/>
  <c r="F39" i="11" s="1"/>
  <c r="E40" i="11"/>
  <c r="F40" i="11" a="1"/>
  <c r="F40" i="11" s="1"/>
  <c r="E41" i="11"/>
  <c r="F41" i="11" a="1"/>
  <c r="F41" i="11" s="1"/>
  <c r="E42" i="11"/>
  <c r="F42" i="11" s="1" a="1"/>
  <c r="F42" i="11" s="1"/>
  <c r="E43" i="11"/>
  <c r="F43" i="11" s="1" a="1"/>
  <c r="F43" i="11" s="1"/>
  <c r="E44" i="11"/>
  <c r="F44" i="11" s="1" a="1"/>
  <c r="F44" i="11" s="1"/>
  <c r="E45" i="11"/>
  <c r="F45" i="11" s="1" a="1"/>
  <c r="F45" i="11" s="1"/>
  <c r="E46" i="11"/>
  <c r="F46" i="11" s="1" a="1"/>
  <c r="F46" i="11" s="1"/>
  <c r="E47" i="11"/>
  <c r="F47" i="11" s="1" a="1"/>
  <c r="F47" i="11" s="1"/>
  <c r="E48" i="11"/>
  <c r="F48" i="11" s="1" a="1"/>
  <c r="F48" i="11" s="1"/>
  <c r="E49" i="11"/>
  <c r="F49" i="11" s="1" a="1"/>
  <c r="F49" i="11" s="1"/>
  <c r="E50" i="11"/>
  <c r="F50" i="11" s="1" a="1"/>
  <c r="F50" i="11" s="1"/>
  <c r="E51" i="11"/>
  <c r="F51" i="11" s="1" a="1"/>
  <c r="F51" i="11" s="1"/>
  <c r="E52" i="11"/>
  <c r="F52" i="11" s="1" a="1"/>
  <c r="F52" i="11" s="1"/>
  <c r="E53" i="11"/>
  <c r="F53" i="11" s="1" a="1"/>
  <c r="F53" i="11" s="1"/>
  <c r="E54" i="11"/>
  <c r="F54" i="11" s="1" a="1"/>
  <c r="F54" i="11" s="1"/>
  <c r="E55" i="11"/>
  <c r="F55" i="11" s="1" a="1"/>
  <c r="F55" i="11" s="1"/>
  <c r="E56" i="11"/>
  <c r="F56" i="11" s="1" a="1"/>
  <c r="F56" i="11" s="1"/>
  <c r="E57" i="11"/>
  <c r="F57" i="11" s="1" a="1"/>
  <c r="F57" i="11" s="1"/>
  <c r="E58" i="11"/>
  <c r="F58" i="11" s="1" a="1"/>
  <c r="F58" i="11" s="1"/>
  <c r="E59" i="11"/>
  <c r="F59" i="11" s="1" a="1"/>
  <c r="F59" i="11" s="1"/>
  <c r="E60" i="11"/>
  <c r="F60" i="11" s="1" a="1"/>
  <c r="F60" i="11" s="1"/>
  <c r="E61" i="11"/>
  <c r="F61" i="11" s="1" a="1"/>
  <c r="F61" i="11" s="1"/>
  <c r="E62" i="11"/>
  <c r="F62" i="11" s="1" a="1"/>
  <c r="F62" i="11" s="1"/>
  <c r="E63" i="11"/>
  <c r="F63" i="11" s="1" a="1"/>
  <c r="F63" i="11" s="1"/>
  <c r="E64" i="11"/>
  <c r="F64" i="11" s="1" a="1"/>
  <c r="F64" i="11" s="1"/>
  <c r="E65" i="11"/>
  <c r="F65" i="11" s="1" a="1"/>
  <c r="F65" i="11" s="1"/>
  <c r="E66" i="11"/>
  <c r="F66" i="11" a="1"/>
  <c r="F66" i="11" s="1"/>
  <c r="E67" i="11"/>
  <c r="F67" i="11" s="1" a="1"/>
  <c r="F67" i="11" s="1"/>
  <c r="E68" i="11"/>
  <c r="F68" i="11" s="1" a="1"/>
  <c r="F68" i="11" s="1"/>
  <c r="E69" i="11"/>
  <c r="F69" i="11" s="1" a="1"/>
  <c r="F69" i="11" s="1"/>
  <c r="E70" i="11"/>
  <c r="F70" i="11" s="1" a="1"/>
  <c r="F70" i="11" s="1"/>
  <c r="E71" i="11"/>
  <c r="F71" i="11" s="1" a="1"/>
  <c r="F71" i="11" s="1"/>
  <c r="E72" i="11"/>
  <c r="F72" i="11" a="1"/>
  <c r="F72" i="11" s="1"/>
  <c r="E73" i="11"/>
  <c r="F73" i="11" a="1"/>
  <c r="F73" i="11" s="1"/>
  <c r="E74" i="11"/>
  <c r="F74" i="11" s="1" a="1"/>
  <c r="F74" i="11" s="1"/>
  <c r="E75" i="11"/>
  <c r="F75" i="11" s="1" a="1"/>
  <c r="F75" i="11" s="1"/>
  <c r="E76" i="11"/>
  <c r="F76" i="11" s="1" a="1"/>
  <c r="F76" i="11" s="1"/>
  <c r="E77" i="11"/>
  <c r="F77" i="11" s="1" a="1"/>
  <c r="F77" i="11" s="1"/>
  <c r="E78" i="11"/>
  <c r="F78" i="11" s="1" a="1"/>
  <c r="F78" i="11" s="1"/>
  <c r="E79" i="11"/>
  <c r="F79" i="11" s="1" a="1"/>
  <c r="F79" i="11" s="1"/>
  <c r="E80" i="11"/>
  <c r="F80" i="11" s="1" a="1"/>
  <c r="F80" i="11" s="1"/>
  <c r="E81" i="11"/>
  <c r="F81" i="11" s="1" a="1"/>
  <c r="F81" i="11" s="1"/>
  <c r="E82" i="11"/>
  <c r="F82" i="11" s="1" a="1"/>
  <c r="F82" i="11" s="1"/>
  <c r="E83" i="11"/>
  <c r="F83" i="11" s="1" a="1"/>
  <c r="F83" i="11" s="1"/>
  <c r="E84" i="11"/>
  <c r="F84" i="11" s="1" a="1"/>
  <c r="F84" i="11" s="1"/>
  <c r="E85" i="11"/>
  <c r="F85" i="11" s="1" a="1"/>
  <c r="F85" i="11" s="1"/>
  <c r="E86" i="11"/>
  <c r="F86" i="11" s="1" a="1"/>
  <c r="F86" i="11" s="1"/>
  <c r="E87" i="11"/>
  <c r="F87" i="11" s="1" a="1"/>
  <c r="F87" i="11" s="1"/>
  <c r="E88" i="11"/>
  <c r="F88" i="11" s="1" a="1"/>
  <c r="F88" i="11" s="1"/>
  <c r="E89" i="11"/>
  <c r="F89" i="11" s="1" a="1"/>
  <c r="F89" i="11" s="1"/>
  <c r="E90" i="11"/>
  <c r="F90" i="11" a="1"/>
  <c r="F90" i="11" s="1"/>
  <c r="E91" i="11"/>
  <c r="F91" i="11" s="1" a="1"/>
  <c r="F91" i="11" s="1"/>
  <c r="E92" i="11"/>
  <c r="F92" i="11" s="1" a="1"/>
  <c r="F92" i="11" s="1"/>
  <c r="E93" i="11"/>
  <c r="F93" i="11" s="1" a="1"/>
  <c r="F93" i="11" s="1"/>
  <c r="E94" i="11"/>
  <c r="F94" i="11" s="1" a="1"/>
  <c r="F94" i="11" s="1"/>
  <c r="E95" i="11"/>
  <c r="F95" i="11" s="1" a="1"/>
  <c r="F95" i="11" s="1"/>
  <c r="E96" i="11"/>
  <c r="F96" i="11" s="1" a="1"/>
  <c r="F96" i="11" s="1"/>
  <c r="E97" i="11"/>
  <c r="F97" i="11" s="1" a="1"/>
  <c r="F97" i="11" s="1"/>
  <c r="E98" i="11"/>
  <c r="F98" i="11" s="1" a="1"/>
  <c r="F98" i="11" s="1"/>
  <c r="E99" i="11"/>
  <c r="F99" i="11" s="1" a="1"/>
  <c r="F99" i="11" s="1"/>
  <c r="E100" i="11"/>
  <c r="F100" i="11" s="1" a="1"/>
  <c r="F100" i="11" s="1"/>
  <c r="E101" i="11"/>
  <c r="F101" i="11" s="1" a="1"/>
  <c r="F101" i="11" s="1"/>
  <c r="E102" i="11"/>
  <c r="F102" i="11" s="1" a="1"/>
  <c r="F102" i="11" s="1"/>
  <c r="E103" i="11"/>
  <c r="F103" i="11" s="1" a="1"/>
  <c r="F103" i="11" s="1"/>
  <c r="E104" i="11"/>
  <c r="F104" i="11" s="1" a="1"/>
  <c r="F104" i="11" s="1"/>
  <c r="E105" i="11"/>
  <c r="F105" i="11" a="1"/>
  <c r="F105" i="11" s="1"/>
  <c r="E106" i="11"/>
  <c r="F106" i="11" s="1" a="1"/>
  <c r="F106" i="11" s="1"/>
  <c r="E107" i="11"/>
  <c r="F107" i="11" s="1" a="1"/>
  <c r="F107" i="11" s="1"/>
  <c r="E108" i="11"/>
  <c r="F108" i="11" s="1" a="1"/>
  <c r="F108" i="11" s="1"/>
  <c r="E109" i="11"/>
  <c r="F109" i="11" s="1" a="1"/>
  <c r="F109" i="11" s="1"/>
  <c r="E110" i="11"/>
  <c r="F110" i="11" s="1" a="1"/>
  <c r="F110" i="11" s="1"/>
  <c r="E111" i="11"/>
  <c r="F111" i="11" s="1" a="1"/>
  <c r="F111" i="11" s="1"/>
  <c r="E112" i="11"/>
  <c r="F112" i="11" s="1" a="1"/>
  <c r="F112" i="11" s="1"/>
  <c r="E113" i="11"/>
  <c r="F113" i="11" a="1"/>
  <c r="F113" i="11" s="1"/>
  <c r="E114" i="11"/>
  <c r="F114" i="11" s="1" a="1"/>
  <c r="F114" i="11" s="1"/>
  <c r="E115" i="11"/>
  <c r="F115" i="11" s="1" a="1"/>
  <c r="F115" i="11" s="1"/>
  <c r="E116" i="11"/>
  <c r="F116" i="11" s="1" a="1"/>
  <c r="F116" i="11" s="1"/>
  <c r="E117" i="11"/>
  <c r="F117" i="11" s="1" a="1"/>
  <c r="F117" i="11" s="1"/>
  <c r="E118" i="11"/>
  <c r="F118" i="11" s="1" a="1"/>
  <c r="F118" i="11" s="1"/>
  <c r="E119" i="11"/>
  <c r="F119" i="11" s="1" a="1"/>
  <c r="F119" i="11" s="1"/>
  <c r="E120" i="11"/>
  <c r="F120" i="11" s="1" a="1"/>
  <c r="F120" i="11" s="1"/>
  <c r="E121" i="11"/>
  <c r="F121" i="11" s="1" a="1"/>
  <c r="F121" i="11" s="1"/>
  <c r="E122" i="11"/>
  <c r="F122" i="11" s="1" a="1"/>
  <c r="F122" i="11" s="1"/>
  <c r="E123" i="11"/>
  <c r="F123" i="11" s="1" a="1"/>
  <c r="F123" i="11" s="1"/>
  <c r="E124" i="11"/>
  <c r="F124" i="11" s="1" a="1"/>
  <c r="F124" i="11" s="1"/>
  <c r="E125" i="11"/>
  <c r="F125" i="11" s="1" a="1"/>
  <c r="F125" i="11" s="1"/>
  <c r="E126" i="11"/>
  <c r="F126" i="11" s="1" a="1"/>
  <c r="F126" i="11" s="1"/>
  <c r="E127" i="11"/>
  <c r="F127" i="11" s="1" a="1"/>
  <c r="F127" i="11" s="1"/>
  <c r="E128" i="11"/>
  <c r="F128" i="11" a="1"/>
  <c r="F128" i="11" s="1"/>
  <c r="E129" i="11"/>
  <c r="F129" i="11" s="1" a="1"/>
  <c r="F129" i="11" s="1"/>
  <c r="E130" i="11"/>
  <c r="F130" i="11" a="1"/>
  <c r="F130" i="11" s="1"/>
  <c r="E131" i="11"/>
  <c r="F131" i="11" s="1" a="1"/>
  <c r="F131" i="11" s="1"/>
  <c r="E132" i="11"/>
  <c r="F132" i="11" s="1" a="1"/>
  <c r="F132" i="11" s="1"/>
  <c r="E133" i="11"/>
  <c r="F133" i="11" s="1" a="1"/>
  <c r="F133" i="11" s="1"/>
  <c r="E134" i="11"/>
  <c r="F134" i="11" s="1" a="1"/>
  <c r="F134" i="11" s="1"/>
  <c r="E135" i="11"/>
  <c r="F135" i="11" s="1" a="1"/>
  <c r="F135" i="11" s="1"/>
  <c r="E136" i="11"/>
  <c r="F136" i="11" a="1"/>
  <c r="F136" i="11" s="1"/>
  <c r="E137" i="11"/>
  <c r="F137" i="11" s="1" a="1"/>
  <c r="F137" i="11" s="1"/>
  <c r="E138" i="11"/>
  <c r="F138" i="11" s="1" a="1"/>
  <c r="F138" i="11" s="1"/>
  <c r="E139" i="11"/>
  <c r="F139" i="11" s="1" a="1"/>
  <c r="F139" i="11" s="1"/>
  <c r="E140" i="11"/>
  <c r="F140" i="11" s="1" a="1"/>
  <c r="F140" i="11" s="1"/>
  <c r="E141" i="11"/>
  <c r="F141" i="11" s="1" a="1"/>
  <c r="F141" i="11" s="1"/>
  <c r="E142" i="11"/>
  <c r="F142" i="11" s="1" a="1"/>
  <c r="F142" i="11" s="1"/>
  <c r="E143" i="11"/>
  <c r="F143" i="11" s="1" a="1"/>
  <c r="F143" i="11" s="1"/>
  <c r="E144" i="11"/>
  <c r="F144" i="11" s="1" a="1"/>
  <c r="F144" i="11" s="1"/>
  <c r="E145" i="11"/>
  <c r="F145" i="11" s="1" a="1"/>
  <c r="F145" i="11" s="1"/>
  <c r="E146" i="11"/>
  <c r="F146" i="11" s="1" a="1"/>
  <c r="F146" i="11" s="1"/>
  <c r="E147" i="11"/>
  <c r="F147" i="11" s="1" a="1"/>
  <c r="F147" i="11" s="1"/>
  <c r="E148" i="11"/>
  <c r="F148" i="11" s="1" a="1"/>
  <c r="F148" i="11" s="1"/>
  <c r="E149" i="11"/>
  <c r="F149" i="11" s="1" a="1"/>
  <c r="F149" i="11" s="1"/>
  <c r="E150" i="11"/>
  <c r="F150" i="11" s="1" a="1"/>
  <c r="F150" i="11" s="1"/>
  <c r="E151" i="11"/>
  <c r="F151" i="11" s="1" a="1"/>
  <c r="F151" i="11" s="1"/>
  <c r="E152" i="11"/>
  <c r="F152" i="11" a="1"/>
  <c r="F152" i="11" s="1"/>
  <c r="E153" i="11"/>
  <c r="F153" i="11" a="1"/>
  <c r="F153" i="11" s="1"/>
  <c r="E154" i="11"/>
  <c r="F154" i="11" s="1" a="1"/>
  <c r="F154" i="11" s="1"/>
  <c r="E155" i="11"/>
  <c r="F155" i="11" s="1" a="1"/>
  <c r="F155" i="11" s="1"/>
  <c r="E156" i="11"/>
  <c r="F156" i="11" s="1" a="1"/>
  <c r="F156" i="11" s="1"/>
  <c r="E157" i="11"/>
  <c r="F157" i="11" s="1" a="1"/>
  <c r="F157" i="11" s="1"/>
  <c r="E158" i="11"/>
  <c r="F158" i="11" s="1" a="1"/>
  <c r="F158" i="11" s="1"/>
  <c r="E159" i="11"/>
  <c r="F159" i="11" s="1" a="1"/>
  <c r="F159" i="11" s="1"/>
  <c r="E160" i="11"/>
  <c r="F160" i="11" s="1" a="1"/>
  <c r="F160" i="11" s="1"/>
  <c r="E161" i="11"/>
  <c r="F161" i="11" s="1" a="1"/>
  <c r="F161" i="11" s="1"/>
  <c r="E162" i="11"/>
  <c r="F162" i="11" s="1" a="1"/>
  <c r="F162" i="11" s="1"/>
  <c r="E163" i="11"/>
  <c r="F163" i="11" s="1" a="1"/>
  <c r="F163" i="11" s="1"/>
  <c r="E164" i="11"/>
  <c r="F164" i="11" s="1" a="1"/>
  <c r="F164" i="11" s="1"/>
  <c r="E165" i="11"/>
  <c r="F165" i="11" s="1" a="1"/>
  <c r="F165" i="11" s="1"/>
  <c r="E166" i="11"/>
  <c r="F166" i="11" s="1" a="1"/>
  <c r="F166" i="11" s="1"/>
  <c r="E167" i="11"/>
  <c r="F167" i="11" s="1" a="1"/>
  <c r="F167" i="11" s="1"/>
  <c r="E168" i="11"/>
  <c r="F168" i="11" s="1" a="1"/>
  <c r="F168" i="11" s="1"/>
  <c r="E169" i="11"/>
  <c r="F169" i="11" a="1"/>
  <c r="F169" i="11" s="1"/>
  <c r="E170" i="11"/>
  <c r="F170" i="11" s="1" a="1"/>
  <c r="F170" i="11" s="1"/>
  <c r="E171" i="11"/>
  <c r="F171" i="11" s="1" a="1"/>
  <c r="F171" i="11" s="1"/>
  <c r="E172" i="11"/>
  <c r="F172" i="11" s="1" a="1"/>
  <c r="F172" i="11" s="1"/>
  <c r="E173" i="11"/>
  <c r="F173" i="11" s="1" a="1"/>
  <c r="F173" i="11" s="1"/>
  <c r="E174" i="11"/>
  <c r="F174" i="11" s="1" a="1"/>
  <c r="F174" i="11" s="1"/>
  <c r="E175" i="11"/>
  <c r="F175" i="11" s="1" a="1"/>
  <c r="F175" i="11" s="1"/>
  <c r="E176" i="11"/>
  <c r="F176" i="11" s="1" a="1"/>
  <c r="F176" i="11" s="1"/>
  <c r="E177" i="11"/>
  <c r="F177" i="11" a="1"/>
  <c r="F177" i="11" s="1"/>
  <c r="E178" i="11"/>
  <c r="F178" i="11" s="1" a="1"/>
  <c r="F178" i="11" s="1"/>
  <c r="E179" i="11"/>
  <c r="F179" i="11" s="1" a="1"/>
  <c r="F179" i="11" s="1"/>
  <c r="E180" i="11"/>
  <c r="F180" i="11" s="1" a="1"/>
  <c r="F180" i="11" s="1"/>
  <c r="E181" i="11"/>
  <c r="F181" i="11" s="1" a="1"/>
  <c r="F181" i="11" s="1"/>
  <c r="E182" i="11"/>
  <c r="F182" i="11" s="1" a="1"/>
  <c r="F182" i="11" s="1"/>
  <c r="E183" i="11"/>
  <c r="F183" i="11" s="1" a="1"/>
  <c r="F183" i="11" s="1"/>
  <c r="E184" i="11"/>
  <c r="F184" i="11" s="1" a="1"/>
  <c r="F184" i="11" s="1"/>
  <c r="E185" i="11"/>
  <c r="F185" i="11" s="1" a="1"/>
  <c r="F185" i="11" s="1"/>
  <c r="E186" i="11"/>
  <c r="F186" i="11" s="1" a="1"/>
  <c r="F186" i="11" s="1"/>
  <c r="E187" i="11"/>
  <c r="F187" i="11" s="1" a="1"/>
  <c r="F187" i="11" s="1"/>
  <c r="E188" i="11"/>
  <c r="F188" i="11" s="1" a="1"/>
  <c r="F188" i="11" s="1"/>
  <c r="E189" i="11"/>
  <c r="F189" i="11" s="1" a="1"/>
  <c r="F189" i="11" s="1"/>
  <c r="E190" i="11"/>
  <c r="F190" i="11" s="1" a="1"/>
  <c r="F190" i="11" s="1"/>
  <c r="E191" i="11"/>
  <c r="F191" i="11" s="1" a="1"/>
  <c r="F191" i="11" s="1"/>
  <c r="E192" i="11"/>
  <c r="F192" i="11" a="1"/>
  <c r="F192" i="11" s="1"/>
  <c r="E193" i="11"/>
  <c r="F193" i="11" s="1" a="1"/>
  <c r="F193" i="11" s="1"/>
  <c r="E194" i="11"/>
  <c r="F194" i="11" a="1"/>
  <c r="F194" i="11" s="1"/>
  <c r="E195" i="11"/>
  <c r="F195" i="11" s="1" a="1"/>
  <c r="F195" i="11" s="1"/>
  <c r="E196" i="11"/>
  <c r="F196" i="11" s="1" a="1"/>
  <c r="F196" i="11" s="1"/>
  <c r="E197" i="11"/>
  <c r="F197" i="11" s="1" a="1"/>
  <c r="F197" i="11" s="1"/>
  <c r="E198" i="11"/>
  <c r="F198" i="11" s="1" a="1"/>
  <c r="F198" i="11" s="1"/>
  <c r="E199" i="11"/>
  <c r="F199" i="11" s="1" a="1"/>
  <c r="F199" i="11" s="1"/>
  <c r="E200" i="11"/>
  <c r="F200" i="11" s="1" a="1"/>
  <c r="F200" i="11" s="1"/>
  <c r="E201" i="11"/>
  <c r="F201" i="11" s="1" a="1"/>
  <c r="F201" i="11" s="1"/>
  <c r="E202" i="11"/>
  <c r="F202" i="11" s="1" a="1"/>
  <c r="F202" i="11" s="1"/>
  <c r="E203" i="11"/>
  <c r="F203" i="11" s="1" a="1"/>
  <c r="F203" i="11" s="1"/>
  <c r="E204" i="11"/>
  <c r="F204" i="11" s="1" a="1"/>
  <c r="F204" i="11" s="1"/>
  <c r="E205" i="11"/>
  <c r="F205" i="11" s="1" a="1"/>
  <c r="F205" i="11" s="1"/>
  <c r="E206" i="11"/>
  <c r="F206" i="11" s="1" a="1"/>
  <c r="F206" i="11" s="1"/>
  <c r="E207" i="11"/>
  <c r="F207" i="11" s="1" a="1"/>
  <c r="F207" i="11" s="1"/>
  <c r="E208" i="11"/>
  <c r="F208" i="11" s="1" a="1"/>
  <c r="F208" i="11" s="1"/>
  <c r="E209" i="11"/>
  <c r="F209" i="11" s="1" a="1"/>
  <c r="F209" i="11" s="1"/>
  <c r="E210" i="11"/>
  <c r="F210" i="11" a="1"/>
  <c r="F210" i="11" s="1"/>
  <c r="E211" i="11"/>
  <c r="F211" i="11" s="1" a="1"/>
  <c r="F211" i="11" s="1"/>
  <c r="E212" i="11"/>
  <c r="F212" i="11" s="1" a="1"/>
  <c r="F212" i="11" s="1"/>
  <c r="E213" i="11"/>
  <c r="F213" i="11" s="1" a="1"/>
  <c r="F213" i="11" s="1"/>
  <c r="E214" i="11"/>
  <c r="F214" i="11" s="1" a="1"/>
  <c r="F214" i="11" s="1"/>
  <c r="E215" i="11"/>
  <c r="F215" i="11" s="1" a="1"/>
  <c r="F215" i="11" s="1"/>
  <c r="E216" i="11"/>
  <c r="F216" i="11" s="1" a="1"/>
  <c r="F216" i="11" s="1"/>
  <c r="E217" i="11"/>
  <c r="F217" i="11" s="1" a="1"/>
  <c r="F217" i="11" s="1"/>
  <c r="E218" i="11"/>
  <c r="F218" i="11" s="1" a="1"/>
  <c r="F218" i="11" s="1"/>
  <c r="E219" i="11"/>
  <c r="F219" i="11" s="1" a="1"/>
  <c r="F219" i="11" s="1"/>
  <c r="E220" i="11"/>
  <c r="F220" i="11" s="1" a="1"/>
  <c r="F220" i="11" s="1"/>
  <c r="E221" i="11"/>
  <c r="F221" i="11" s="1" a="1"/>
  <c r="F221" i="11" s="1"/>
  <c r="E222" i="11"/>
  <c r="F222" i="11" s="1" a="1"/>
  <c r="F222" i="11" s="1"/>
  <c r="E223" i="11"/>
  <c r="F223" i="11" s="1" a="1"/>
  <c r="F223" i="11" s="1"/>
  <c r="E224" i="11"/>
  <c r="F224" i="11" s="1" a="1"/>
  <c r="F224" i="11" s="1"/>
  <c r="E225" i="11"/>
  <c r="F225" i="11" s="1" a="1"/>
  <c r="F225" i="11" s="1"/>
  <c r="E226" i="11"/>
  <c r="F226" i="11" s="1" a="1"/>
  <c r="F226" i="11" s="1"/>
  <c r="E227" i="11"/>
  <c r="F227" i="11" s="1" a="1"/>
  <c r="F227" i="11" s="1"/>
  <c r="E228" i="11"/>
  <c r="F228" i="11" s="1" a="1"/>
  <c r="F228" i="11" s="1"/>
  <c r="E229" i="11"/>
  <c r="F229" i="11" s="1" a="1"/>
  <c r="F229" i="11" s="1"/>
  <c r="E230" i="11"/>
  <c r="F230" i="11" s="1" a="1"/>
  <c r="F230" i="11" s="1"/>
  <c r="E231" i="11"/>
  <c r="F231" i="11" s="1" a="1"/>
  <c r="F231" i="11" s="1"/>
  <c r="E232" i="11"/>
  <c r="F232" i="11" s="1" a="1"/>
  <c r="F232" i="11" s="1"/>
  <c r="E233" i="11"/>
  <c r="F233" i="11" a="1"/>
  <c r="F233" i="11" s="1"/>
  <c r="E234" i="11"/>
  <c r="F234" i="11" s="1" a="1"/>
  <c r="F234" i="11" s="1"/>
  <c r="E235" i="11"/>
  <c r="F235" i="11" s="1" a="1"/>
  <c r="F235" i="11" s="1"/>
  <c r="E236" i="11"/>
  <c r="F236" i="11" s="1" a="1"/>
  <c r="F236" i="11" s="1"/>
  <c r="E237" i="11"/>
  <c r="F237" i="11" s="1" a="1"/>
  <c r="F237" i="11" s="1"/>
  <c r="E238" i="11"/>
  <c r="F238" i="11" s="1" a="1"/>
  <c r="F238" i="11" s="1"/>
  <c r="E239" i="11"/>
  <c r="F239" i="11" s="1" a="1"/>
  <c r="F239" i="11" s="1"/>
  <c r="E240" i="11"/>
  <c r="F240" i="11" s="1" a="1"/>
  <c r="F240" i="11" s="1"/>
  <c r="E241" i="11"/>
  <c r="F241" i="11" a="1"/>
  <c r="F241" i="11" s="1"/>
  <c r="E242" i="11"/>
  <c r="F242" i="11" s="1" a="1"/>
  <c r="F242" i="11" s="1"/>
  <c r="E243" i="11"/>
  <c r="F243" i="11" s="1" a="1"/>
  <c r="F243" i="11" s="1"/>
  <c r="E244" i="11"/>
  <c r="F244" i="11" s="1" a="1"/>
  <c r="F244" i="11" s="1"/>
  <c r="E245" i="11"/>
  <c r="F245" i="11" s="1" a="1"/>
  <c r="F245" i="11" s="1"/>
  <c r="E246" i="11"/>
  <c r="F246" i="11" s="1" a="1"/>
  <c r="F246" i="11" s="1"/>
  <c r="E247" i="11"/>
  <c r="F247" i="11" s="1" a="1"/>
  <c r="F247" i="11" s="1"/>
  <c r="E248" i="11"/>
  <c r="F248" i="11" s="1" a="1"/>
  <c r="F248" i="11" s="1"/>
  <c r="E249" i="11"/>
  <c r="F249" i="11" s="1" a="1"/>
  <c r="F249" i="11" s="1"/>
  <c r="E250" i="11"/>
  <c r="F250" i="11" s="1" a="1"/>
  <c r="F250" i="11" s="1"/>
  <c r="E251" i="11"/>
  <c r="F251" i="11" s="1" a="1"/>
  <c r="F251" i="11" s="1"/>
  <c r="E252" i="11"/>
  <c r="F252" i="11" s="1" a="1"/>
  <c r="F252" i="11" s="1"/>
  <c r="E253" i="11"/>
  <c r="F253" i="11" s="1" a="1"/>
  <c r="F253" i="11" s="1"/>
  <c r="E254" i="11"/>
  <c r="F254" i="11" s="1" a="1"/>
  <c r="F254" i="11" s="1"/>
  <c r="E255" i="11"/>
  <c r="F255" i="11" s="1" a="1"/>
  <c r="F255" i="11" s="1"/>
  <c r="E256" i="11"/>
  <c r="F256" i="11" a="1"/>
  <c r="F256" i="11" s="1"/>
  <c r="E257" i="11"/>
  <c r="F257" i="11" s="1" a="1"/>
  <c r="F257" i="11" s="1"/>
  <c r="E258" i="11"/>
  <c r="F258" i="11" a="1"/>
  <c r="F258" i="11" s="1"/>
  <c r="E259" i="11"/>
  <c r="F259" i="11" s="1" a="1"/>
  <c r="F259" i="11" s="1"/>
  <c r="E260" i="11"/>
  <c r="F260" i="11" s="1" a="1"/>
  <c r="F260" i="11" s="1"/>
  <c r="E261" i="11"/>
  <c r="F261" i="11" s="1" a="1"/>
  <c r="F261" i="11" s="1"/>
  <c r="E262" i="11"/>
  <c r="F262" i="11" s="1" a="1"/>
  <c r="F262" i="11" s="1"/>
  <c r="E263" i="11"/>
  <c r="F263" i="11" s="1" a="1"/>
  <c r="F263" i="11" s="1"/>
  <c r="E264" i="11"/>
  <c r="F264" i="11" s="1" a="1"/>
  <c r="F264" i="11" s="1"/>
  <c r="E265" i="11"/>
  <c r="F265" i="11" s="1" a="1"/>
  <c r="F265" i="11" s="1"/>
  <c r="E266" i="11"/>
  <c r="F266" i="11" s="1" a="1"/>
  <c r="F266" i="11" s="1"/>
  <c r="E267" i="11"/>
  <c r="F267" i="11" s="1" a="1"/>
  <c r="F267" i="11" s="1"/>
  <c r="E268" i="11"/>
  <c r="F268" i="11" s="1" a="1"/>
  <c r="F268" i="11" s="1"/>
  <c r="E269" i="11"/>
  <c r="F269" i="11" s="1" a="1"/>
  <c r="F269" i="11" s="1"/>
  <c r="E270" i="11"/>
  <c r="F270" i="11" s="1" a="1"/>
  <c r="F270" i="11" s="1"/>
  <c r="E271" i="11"/>
  <c r="F271" i="11" s="1" a="1"/>
  <c r="F271" i="11" s="1"/>
  <c r="E272" i="11"/>
  <c r="F272" i="11" s="1" a="1"/>
  <c r="F272" i="11" s="1"/>
  <c r="E273" i="11"/>
  <c r="F273" i="11" s="1" a="1"/>
  <c r="F273" i="11" s="1"/>
  <c r="E274" i="11"/>
  <c r="F274" i="11" a="1"/>
  <c r="F274" i="11" s="1"/>
  <c r="E275" i="11"/>
  <c r="F275" i="11" s="1" a="1"/>
  <c r="F275" i="11" s="1"/>
  <c r="E276" i="11"/>
  <c r="F276" i="11" s="1" a="1"/>
  <c r="F276" i="11" s="1"/>
  <c r="E277" i="11"/>
  <c r="F277" i="11" s="1" a="1"/>
  <c r="F277" i="11" s="1"/>
  <c r="E278" i="11"/>
  <c r="F278" i="11" s="1" a="1"/>
  <c r="F278" i="11" s="1"/>
  <c r="E279" i="11"/>
  <c r="F279" i="11" s="1" a="1"/>
  <c r="F279" i="11" s="1"/>
  <c r="E280" i="11"/>
  <c r="F280" i="11" s="1" a="1"/>
  <c r="F280" i="11" s="1"/>
  <c r="E281" i="11"/>
  <c r="F281" i="11" s="1" a="1"/>
  <c r="F281" i="11" s="1"/>
  <c r="E282" i="11"/>
  <c r="F282" i="11" s="1" a="1"/>
  <c r="F282" i="11" s="1"/>
  <c r="E283" i="11"/>
  <c r="F283" i="11" s="1" a="1"/>
  <c r="F283" i="11" s="1"/>
  <c r="E284" i="11"/>
  <c r="F284" i="11" s="1" a="1"/>
  <c r="F284" i="11" s="1"/>
  <c r="E285" i="11"/>
  <c r="F285" i="11" s="1" a="1"/>
  <c r="F285" i="11" s="1"/>
  <c r="E286" i="11"/>
  <c r="F286" i="11" s="1" a="1"/>
  <c r="F286" i="11" s="1"/>
  <c r="E287" i="11"/>
  <c r="F287" i="11" s="1" a="1"/>
  <c r="F287" i="11" s="1"/>
  <c r="E288" i="11"/>
  <c r="F288" i="11" s="1" a="1"/>
  <c r="F288" i="11" s="1"/>
  <c r="E289" i="11"/>
  <c r="F289" i="11" s="1" a="1"/>
  <c r="F289" i="11" s="1"/>
  <c r="E290" i="11"/>
  <c r="F290" i="11" a="1"/>
  <c r="F290" i="11" s="1"/>
  <c r="E291" i="11"/>
  <c r="F291" i="11" s="1" a="1"/>
  <c r="F291" i="11" s="1"/>
  <c r="E292" i="11"/>
  <c r="F292" i="11" s="1" a="1"/>
  <c r="F292" i="11" s="1"/>
  <c r="E293" i="11"/>
  <c r="F293" i="11" s="1" a="1"/>
  <c r="F293" i="11" s="1"/>
  <c r="E294" i="11"/>
  <c r="F294" i="11" s="1" a="1"/>
  <c r="F294" i="11" s="1"/>
  <c r="E295" i="11"/>
  <c r="F295" i="11" s="1" a="1"/>
  <c r="F295" i="11"/>
  <c r="E296" i="11"/>
  <c r="F296" i="11" a="1"/>
  <c r="F296" i="11" s="1"/>
  <c r="E297" i="11"/>
  <c r="F297" i="11" s="1" a="1"/>
  <c r="F297" i="11" s="1"/>
  <c r="E298" i="11"/>
  <c r="F298" i="11" s="1" a="1"/>
  <c r="F298" i="11" s="1"/>
  <c r="E299" i="11"/>
  <c r="F299" i="11" s="1" a="1"/>
  <c r="F299" i="11" s="1"/>
  <c r="E300" i="11"/>
  <c r="F300" i="11" s="1" a="1"/>
  <c r="F300" i="11" s="1"/>
  <c r="E301" i="11"/>
  <c r="F301" i="11" s="1" a="1"/>
  <c r="F301" i="11"/>
  <c r="E302" i="11"/>
  <c r="F302" i="11" s="1" a="1"/>
  <c r="F302" i="11" s="1"/>
  <c r="E303" i="11"/>
  <c r="F303" i="11" s="1" a="1"/>
  <c r="F303" i="11" s="1"/>
  <c r="E304" i="11"/>
  <c r="F304" i="11" s="1" a="1"/>
  <c r="F304" i="11" s="1"/>
  <c r="E305" i="11"/>
  <c r="F305" i="11" a="1"/>
  <c r="F305" i="11" s="1"/>
  <c r="E306" i="11"/>
  <c r="F306" i="11" s="1" a="1"/>
  <c r="F306" i="11" s="1"/>
  <c r="E307" i="11"/>
  <c r="F307" i="11" s="1" a="1"/>
  <c r="F307" i="11" s="1"/>
  <c r="E308" i="11"/>
  <c r="F308" i="11" s="1" a="1"/>
  <c r="F308" i="11" s="1"/>
  <c r="E309" i="11"/>
  <c r="F309" i="11" s="1" a="1"/>
  <c r="F309" i="11" s="1"/>
  <c r="E310" i="11"/>
  <c r="F310" i="11" s="1" a="1"/>
  <c r="F310" i="11"/>
  <c r="E311" i="11"/>
  <c r="F311" i="11" s="1" a="1"/>
  <c r="F311" i="11" s="1"/>
  <c r="E312" i="11"/>
  <c r="F312" i="11" a="1"/>
  <c r="F312" i="11" s="1"/>
  <c r="E313" i="11"/>
  <c r="F313" i="11" s="1" a="1"/>
  <c r="F313" i="11" s="1"/>
  <c r="E314" i="11"/>
  <c r="F314" i="11" a="1"/>
  <c r="F314" i="11" s="1"/>
  <c r="E315" i="11"/>
  <c r="F315" i="11" s="1" a="1"/>
  <c r="F315" i="11" s="1"/>
  <c r="E316" i="11"/>
  <c r="F316" i="11" s="1" a="1"/>
  <c r="F316" i="11" s="1"/>
  <c r="E317" i="11"/>
  <c r="F317" i="11" s="1" a="1"/>
  <c r="F317" i="11"/>
  <c r="E318" i="11"/>
  <c r="F318" i="11" s="1" a="1"/>
  <c r="F318" i="11" s="1"/>
  <c r="E319" i="11"/>
  <c r="F319" i="11" s="1" a="1"/>
  <c r="F319" i="11"/>
  <c r="E320" i="11"/>
  <c r="F320" i="11" a="1"/>
  <c r="F320" i="11" s="1"/>
  <c r="E321" i="11"/>
  <c r="F321" i="11" s="1" a="1"/>
  <c r="F321" i="11" s="1"/>
  <c r="E322" i="11"/>
  <c r="F322" i="11" s="1" a="1"/>
  <c r="F322" i="11" s="1"/>
  <c r="E323" i="11"/>
  <c r="F323" i="11" s="1" a="1"/>
  <c r="F323" i="11" s="1"/>
  <c r="E324" i="11"/>
  <c r="F324" i="11" s="1" a="1"/>
  <c r="F324" i="11" s="1"/>
  <c r="E325" i="11"/>
  <c r="F325" i="11" s="1" a="1"/>
  <c r="F325" i="11" s="1"/>
  <c r="E326" i="11"/>
  <c r="F326" i="11" s="1" a="1"/>
  <c r="F326" i="11" s="1"/>
  <c r="E327" i="11"/>
  <c r="F327" i="11" s="1" a="1"/>
  <c r="F327" i="11" s="1"/>
  <c r="E328" i="11"/>
  <c r="F328" i="11" s="1" a="1"/>
  <c r="F328" i="11" s="1"/>
  <c r="E329" i="11"/>
  <c r="F329" i="11" s="1" a="1"/>
  <c r="F329" i="11" s="1"/>
  <c r="E330" i="11"/>
  <c r="F330" i="11" s="1" a="1"/>
  <c r="F330" i="11" s="1"/>
  <c r="E331" i="11"/>
  <c r="F331" i="11" s="1" a="1"/>
  <c r="F331" i="11" s="1"/>
  <c r="E332" i="11"/>
  <c r="F332" i="11" s="1" a="1"/>
  <c r="F332" i="11" s="1"/>
  <c r="E333" i="11"/>
  <c r="F333" i="11" s="1" a="1"/>
  <c r="F333" i="11" s="1"/>
  <c r="E334" i="11"/>
  <c r="F334" i="11" s="1" a="1"/>
  <c r="F334" i="11" s="1"/>
  <c r="E335" i="11"/>
  <c r="F335" i="11" s="1" a="1"/>
  <c r="F335" i="11"/>
  <c r="E336" i="11"/>
  <c r="F336" i="11" a="1"/>
  <c r="F336" i="11" s="1"/>
  <c r="E337" i="11"/>
  <c r="F337" i="11" s="1" a="1"/>
  <c r="F337" i="11" s="1"/>
  <c r="E338" i="11"/>
  <c r="F338" i="11" a="1"/>
  <c r="F338" i="11" s="1"/>
  <c r="E339" i="11"/>
  <c r="F339" i="11" s="1" a="1"/>
  <c r="F339" i="11" s="1"/>
  <c r="E340" i="11"/>
  <c r="F340" i="11" s="1" a="1"/>
  <c r="F340" i="11" s="1"/>
  <c r="E341" i="11"/>
  <c r="F341" i="11" s="1" a="1"/>
  <c r="F341" i="11"/>
  <c r="E342" i="11"/>
  <c r="F342" i="11" a="1"/>
  <c r="F342" i="11" s="1"/>
  <c r="E343" i="11"/>
  <c r="F343" i="11" s="1" a="1"/>
  <c r="F343" i="11" s="1"/>
  <c r="E344" i="11"/>
  <c r="F344" i="11" s="1" a="1"/>
  <c r="F344" i="11" s="1"/>
  <c r="E345" i="11"/>
  <c r="F345" i="11" s="1" a="1"/>
  <c r="F345" i="11" s="1"/>
  <c r="E346" i="11"/>
  <c r="F346" i="11" s="1" a="1"/>
  <c r="F346" i="11" s="1"/>
  <c r="E347" i="11"/>
  <c r="F347" i="11" s="1" a="1"/>
  <c r="F347" i="11" s="1"/>
  <c r="E348" i="11"/>
  <c r="F348" i="11" s="1" a="1"/>
  <c r="F348" i="11" s="1"/>
  <c r="E349" i="11"/>
  <c r="F349" i="11" s="1" a="1"/>
  <c r="F349" i="11" s="1"/>
  <c r="E350" i="11"/>
  <c r="F350" i="11" s="1" a="1"/>
  <c r="F350" i="11" s="1"/>
  <c r="E351" i="11"/>
  <c r="F351" i="11" s="1" a="1"/>
  <c r="F351" i="11" s="1"/>
  <c r="E352" i="11"/>
  <c r="F352" i="11" s="1" a="1"/>
  <c r="F352" i="11" s="1"/>
  <c r="E353" i="11"/>
  <c r="F353" i="11" s="1" a="1"/>
  <c r="F353" i="11" s="1"/>
  <c r="E354" i="11"/>
  <c r="F354" i="11" s="1" a="1"/>
  <c r="F354" i="11" s="1"/>
  <c r="E355" i="11"/>
  <c r="F355" i="11" s="1" a="1"/>
  <c r="F355" i="11" s="1"/>
  <c r="E356" i="11"/>
  <c r="F356" i="11" s="1" a="1"/>
  <c r="F356" i="11" s="1"/>
  <c r="E357" i="11"/>
  <c r="F357" i="11" s="1" a="1"/>
  <c r="F357" i="11" s="1"/>
  <c r="E358" i="11"/>
  <c r="F358" i="11" s="1" a="1"/>
  <c r="F358" i="11" s="1"/>
  <c r="E359" i="11"/>
  <c r="F359" i="11" s="1" a="1"/>
  <c r="F359" i="11" s="1"/>
  <c r="E360" i="11"/>
  <c r="F360" i="11" s="1" a="1"/>
  <c r="F360" i="11" s="1"/>
  <c r="E361" i="11"/>
  <c r="F361" i="11" s="1" a="1"/>
  <c r="F361" i="11" s="1"/>
  <c r="E362" i="11"/>
  <c r="F362" i="11" s="1" a="1"/>
  <c r="F362" i="11" s="1"/>
  <c r="E363" i="11"/>
  <c r="F363" i="11" s="1" a="1"/>
  <c r="F363" i="11" s="1"/>
  <c r="E364" i="11"/>
  <c r="F364" i="11" s="1" a="1"/>
  <c r="F364" i="11" s="1"/>
  <c r="E365" i="11"/>
  <c r="F365" i="11" s="1" a="1"/>
  <c r="F365" i="11" s="1"/>
  <c r="E366" i="11"/>
  <c r="F366" i="11" s="1" a="1"/>
  <c r="F366" i="11" s="1"/>
  <c r="E367" i="11"/>
  <c r="F367" i="11" s="1" a="1"/>
  <c r="F367" i="11" s="1"/>
  <c r="E368" i="11"/>
  <c r="F368" i="11" s="1" a="1"/>
  <c r="F368" i="11" s="1"/>
  <c r="E369" i="11"/>
  <c r="F369" i="11" s="1" a="1"/>
  <c r="F369" i="11" s="1"/>
  <c r="E370" i="11"/>
  <c r="F370" i="11" s="1" a="1"/>
  <c r="F370" i="11" s="1"/>
  <c r="E371" i="11"/>
  <c r="F371" i="11" s="1" a="1"/>
  <c r="F371" i="11" s="1"/>
  <c r="E372" i="11"/>
  <c r="F372" i="11" s="1" a="1"/>
  <c r="F372" i="11" s="1"/>
  <c r="E373" i="11"/>
  <c r="F373" i="11" s="1" a="1"/>
  <c r="F373" i="11" s="1"/>
  <c r="E374" i="11"/>
  <c r="F374" i="11" s="1" a="1"/>
  <c r="F374" i="11" s="1"/>
  <c r="E375" i="11"/>
  <c r="F375" i="11" s="1" a="1"/>
  <c r="F375" i="11" s="1"/>
  <c r="E376" i="11"/>
  <c r="F376" i="11" a="1"/>
  <c r="F376" i="11" s="1"/>
  <c r="E377" i="11"/>
  <c r="F377" i="11" s="1" a="1"/>
  <c r="F377" i="11" s="1"/>
  <c r="E378" i="11"/>
  <c r="F378" i="11" a="1"/>
  <c r="F378" i="11" s="1"/>
  <c r="E379" i="11"/>
  <c r="F379" i="11" s="1" a="1"/>
  <c r="F379" i="11" s="1"/>
  <c r="E380" i="11"/>
  <c r="F380" i="11" s="1" a="1"/>
  <c r="F380" i="11" s="1"/>
  <c r="E381" i="11"/>
  <c r="F381" i="11" s="1" a="1"/>
  <c r="F381" i="11" s="1"/>
  <c r="E382" i="11"/>
  <c r="F382" i="11" s="1" a="1"/>
  <c r="F382" i="11" s="1"/>
  <c r="E383" i="11"/>
  <c r="F383" i="11" s="1" a="1"/>
  <c r="F383" i="11" s="1"/>
  <c r="E384" i="11"/>
  <c r="F384" i="11" s="1" a="1"/>
  <c r="F384" i="11" s="1"/>
  <c r="E385" i="11"/>
  <c r="F385" i="11" s="1" a="1"/>
  <c r="F385" i="11" s="1"/>
  <c r="E386" i="11"/>
  <c r="F386" i="11" s="1" a="1"/>
  <c r="F386" i="11" s="1"/>
  <c r="E387" i="11"/>
  <c r="F387" i="11" s="1" a="1"/>
  <c r="F387" i="11" s="1"/>
  <c r="E388" i="11"/>
  <c r="F388" i="11" s="1" a="1"/>
  <c r="F388" i="11" s="1"/>
  <c r="E389" i="11"/>
  <c r="F389" i="11" s="1" a="1"/>
  <c r="F389" i="11" s="1"/>
  <c r="E390" i="11"/>
  <c r="F390" i="11" a="1"/>
  <c r="F390" i="11" s="1"/>
  <c r="E391" i="11"/>
  <c r="F391" i="11" s="1" a="1"/>
  <c r="F391" i="11" s="1"/>
  <c r="E392" i="11"/>
  <c r="F392" i="11" s="1" a="1"/>
  <c r="F392" i="11" s="1"/>
  <c r="E393" i="11"/>
  <c r="F393" i="11" s="1" a="1"/>
  <c r="F393" i="11" s="1"/>
  <c r="E394" i="11"/>
  <c r="F394" i="11" a="1"/>
  <c r="F394" i="11" s="1"/>
  <c r="E395" i="11"/>
  <c r="F395" i="11" s="1" a="1"/>
  <c r="F395" i="11" s="1"/>
  <c r="E396" i="11"/>
  <c r="F396" i="11" s="1" a="1"/>
  <c r="F396" i="11" s="1"/>
  <c r="E397" i="11"/>
  <c r="F397" i="11" s="1" a="1"/>
  <c r="F397" i="11" s="1"/>
  <c r="E398" i="11"/>
  <c r="F398" i="11" s="1" a="1"/>
  <c r="F398" i="11" s="1"/>
  <c r="E399" i="11"/>
  <c r="F399" i="11" s="1" a="1"/>
  <c r="F399" i="11" s="1"/>
  <c r="E400" i="11"/>
  <c r="F400" i="11" a="1"/>
  <c r="F400" i="11" s="1"/>
  <c r="E401" i="11"/>
  <c r="F401" i="11" s="1" a="1"/>
  <c r="F401" i="11" s="1"/>
  <c r="E402" i="11"/>
  <c r="F402" i="11" s="1" a="1"/>
  <c r="F402" i="11" s="1"/>
  <c r="E403" i="11"/>
  <c r="F403" i="11" s="1" a="1"/>
  <c r="F403" i="11" s="1"/>
  <c r="E404" i="11"/>
  <c r="F404" i="11" s="1" a="1"/>
  <c r="F404" i="11" s="1"/>
  <c r="E405" i="11"/>
  <c r="F405" i="11" s="1" a="1"/>
  <c r="F405" i="11" s="1"/>
  <c r="E406" i="11"/>
  <c r="F406" i="11" s="1" a="1"/>
  <c r="F406" i="11" s="1"/>
  <c r="E407" i="11"/>
  <c r="F407" i="11" s="1" a="1"/>
  <c r="F407" i="11" s="1"/>
  <c r="E408" i="11"/>
  <c r="F408" i="11" s="1" a="1"/>
  <c r="F408" i="11" s="1"/>
  <c r="E409" i="11"/>
  <c r="F409" i="11" s="1" a="1"/>
  <c r="F409" i="11" s="1"/>
  <c r="E410" i="11"/>
  <c r="F410" i="11" a="1"/>
  <c r="F410" i="11" s="1"/>
  <c r="E411" i="11"/>
  <c r="F411" i="11" s="1" a="1"/>
  <c r="F411" i="11" s="1"/>
  <c r="E412" i="11"/>
  <c r="F412" i="11" s="1" a="1"/>
  <c r="F412" i="11" s="1"/>
  <c r="E413" i="11"/>
  <c r="F413" i="11" s="1" a="1"/>
  <c r="F413" i="11" s="1"/>
  <c r="E414" i="11"/>
  <c r="F414" i="11" s="1" a="1"/>
  <c r="F414" i="11" s="1"/>
  <c r="E415" i="11"/>
  <c r="F415" i="11" s="1" a="1"/>
  <c r="F415" i="11" s="1"/>
  <c r="E416" i="11"/>
  <c r="F416" i="11" s="1" a="1"/>
  <c r="F416" i="11" s="1"/>
  <c r="E417" i="11"/>
  <c r="F417" i="11" s="1" a="1"/>
  <c r="F417" i="11" s="1"/>
  <c r="E418" i="11"/>
  <c r="F418" i="11" s="1" a="1"/>
  <c r="F418" i="11" s="1"/>
  <c r="E419" i="11"/>
  <c r="F419" i="11" s="1" a="1"/>
  <c r="F419" i="11" s="1"/>
  <c r="E420" i="11"/>
  <c r="F420" i="11" s="1" a="1"/>
  <c r="F420" i="11" s="1"/>
  <c r="E421" i="11"/>
  <c r="F421" i="11" s="1" a="1"/>
  <c r="F421" i="11" s="1"/>
  <c r="E422" i="11"/>
  <c r="F422" i="11" s="1" a="1"/>
  <c r="F422" i="11" s="1"/>
  <c r="E423" i="11"/>
  <c r="F423" i="11" s="1" a="1"/>
  <c r="F423" i="11" s="1"/>
  <c r="E424" i="11"/>
  <c r="F424" i="11" s="1" a="1"/>
  <c r="F424" i="11" s="1"/>
  <c r="E425" i="11"/>
  <c r="F425" i="11" s="1" a="1"/>
  <c r="F425" i="11" s="1"/>
  <c r="E426" i="11"/>
  <c r="F426" i="11" s="1" a="1"/>
  <c r="F426" i="11" s="1"/>
  <c r="E427" i="11"/>
  <c r="F427" i="11" s="1" a="1"/>
  <c r="F427" i="11" s="1"/>
  <c r="E428" i="11"/>
  <c r="F428" i="11" s="1" a="1"/>
  <c r="F428" i="11" s="1"/>
  <c r="E429" i="11"/>
  <c r="F429" i="11" s="1" a="1"/>
  <c r="F429" i="11" s="1"/>
  <c r="E430" i="11"/>
  <c r="F430" i="11" s="1" a="1"/>
  <c r="F430" i="11" s="1"/>
  <c r="E431" i="11"/>
  <c r="F431" i="11" s="1" a="1"/>
  <c r="F431" i="11" s="1"/>
  <c r="E432" i="11"/>
  <c r="F432" i="11" s="1" a="1"/>
  <c r="F432" i="11" s="1"/>
  <c r="E433" i="11"/>
  <c r="F433" i="11" s="1" a="1"/>
  <c r="F433" i="11" s="1"/>
  <c r="E434" i="11"/>
  <c r="F434" i="11" s="1" a="1"/>
  <c r="F434" i="11" s="1"/>
  <c r="E435" i="11"/>
  <c r="F435" i="11" s="1" a="1"/>
  <c r="F435" i="11" s="1"/>
  <c r="E436" i="11"/>
  <c r="F436" i="11" s="1" a="1"/>
  <c r="F436" i="11" s="1"/>
  <c r="E437" i="11"/>
  <c r="F437" i="11" s="1" a="1"/>
  <c r="F437" i="11" s="1"/>
  <c r="E438" i="11"/>
  <c r="F438" i="11" s="1" a="1"/>
  <c r="F438" i="11" s="1"/>
  <c r="E439" i="11"/>
  <c r="F439" i="11" s="1" a="1"/>
  <c r="F439" i="11" s="1"/>
  <c r="E440" i="11"/>
  <c r="F440" i="11" a="1"/>
  <c r="F440" i="11" s="1"/>
  <c r="E441" i="11"/>
  <c r="F441" i="11" s="1" a="1"/>
  <c r="F441" i="11" s="1"/>
  <c r="E442" i="11"/>
  <c r="F442" i="11" a="1"/>
  <c r="F442" i="11" s="1"/>
  <c r="E443" i="11"/>
  <c r="F443" i="11" s="1" a="1"/>
  <c r="F443" i="11" s="1"/>
  <c r="E444" i="11"/>
  <c r="F444" i="11" s="1" a="1"/>
  <c r="F444" i="11" s="1"/>
  <c r="E445" i="11"/>
  <c r="F445" i="11" s="1" a="1"/>
  <c r="F445" i="11" s="1"/>
  <c r="E446" i="11"/>
  <c r="F446" i="11" s="1" a="1"/>
  <c r="F446" i="11" s="1"/>
  <c r="E447" i="11"/>
  <c r="F447" i="11" s="1" a="1"/>
  <c r="F447" i="11" s="1"/>
  <c r="E448" i="11"/>
  <c r="F448" i="11" s="1" a="1"/>
  <c r="F448" i="11" s="1"/>
  <c r="E449" i="11"/>
  <c r="F449" i="11" s="1" a="1"/>
  <c r="F449" i="11" s="1"/>
  <c r="E450" i="11"/>
  <c r="F450" i="11" s="1" a="1"/>
  <c r="F450" i="11" s="1"/>
  <c r="E451" i="11"/>
  <c r="F451" i="11" s="1" a="1"/>
  <c r="F451" i="11" s="1"/>
  <c r="E452" i="11"/>
  <c r="F452" i="11" s="1" a="1"/>
  <c r="F452" i="11" s="1"/>
  <c r="E453" i="11"/>
  <c r="F453" i="11" s="1" a="1"/>
  <c r="F453" i="11" s="1"/>
  <c r="E454" i="11"/>
  <c r="F454" i="11" a="1"/>
  <c r="F454" i="11" s="1"/>
  <c r="E455" i="11"/>
  <c r="F455" i="11" s="1" a="1"/>
  <c r="F455" i="11" s="1"/>
  <c r="E456" i="11"/>
  <c r="F456" i="11" s="1" a="1"/>
  <c r="F456" i="11" s="1"/>
  <c r="E457" i="11"/>
  <c r="F457" i="11" s="1" a="1"/>
  <c r="F457" i="11" s="1"/>
  <c r="E458" i="11"/>
  <c r="F458" i="11" a="1"/>
  <c r="F458" i="11" s="1"/>
  <c r="E459" i="11"/>
  <c r="F459" i="11" s="1" a="1"/>
  <c r="F459" i="11" s="1"/>
  <c r="E460" i="11"/>
  <c r="F460" i="11" s="1" a="1"/>
  <c r="F460" i="11" s="1"/>
  <c r="E461" i="11"/>
  <c r="F461" i="11" s="1" a="1"/>
  <c r="F461" i="11" s="1"/>
  <c r="E462" i="11"/>
  <c r="F462" i="11" s="1" a="1"/>
  <c r="F462" i="11" s="1"/>
  <c r="E463" i="11"/>
  <c r="F463" i="11" s="1" a="1"/>
  <c r="F463" i="11" s="1"/>
  <c r="E464" i="11"/>
  <c r="F464" i="11" a="1"/>
  <c r="F464" i="11" s="1"/>
  <c r="E465" i="11"/>
  <c r="F465" i="11" s="1" a="1"/>
  <c r="F465" i="11" s="1"/>
  <c r="E466" i="11"/>
  <c r="F466" i="11" s="1" a="1"/>
  <c r="F466" i="11" s="1"/>
  <c r="E467" i="11"/>
  <c r="F467" i="11" s="1" a="1"/>
  <c r="F467" i="11" s="1"/>
  <c r="E468" i="11"/>
  <c r="F468" i="11" s="1" a="1"/>
  <c r="F468" i="11" s="1"/>
  <c r="E469" i="11"/>
  <c r="F469" i="11" s="1" a="1"/>
  <c r="F469" i="11" s="1"/>
  <c r="E470" i="11"/>
  <c r="F470" i="11" s="1" a="1"/>
  <c r="F470" i="11" s="1"/>
  <c r="E471" i="11"/>
  <c r="F471" i="11" s="1" a="1"/>
  <c r="F471" i="11" s="1"/>
  <c r="E472" i="11"/>
  <c r="F472" i="11" s="1" a="1"/>
  <c r="F472" i="11" s="1"/>
  <c r="E473" i="11"/>
  <c r="F473" i="11" s="1" a="1"/>
  <c r="F473" i="11" s="1"/>
  <c r="E474" i="11"/>
  <c r="F474" i="11" a="1"/>
  <c r="F474" i="11" s="1"/>
  <c r="E475" i="11"/>
  <c r="F475" i="11" s="1" a="1"/>
  <c r="F475" i="11" s="1"/>
  <c r="E476" i="11"/>
  <c r="F476" i="11" s="1" a="1"/>
  <c r="F476" i="11" s="1"/>
  <c r="E477" i="11"/>
  <c r="F477" i="11" s="1" a="1"/>
  <c r="F477" i="11" s="1"/>
  <c r="E478" i="11"/>
  <c r="F478" i="11" s="1" a="1"/>
  <c r="F478" i="11" s="1"/>
  <c r="E479" i="11"/>
  <c r="F479" i="11" s="1" a="1"/>
  <c r="F479" i="11" s="1"/>
  <c r="E480" i="11"/>
  <c r="F480" i="11" s="1" a="1"/>
  <c r="F480" i="11" s="1"/>
  <c r="E481" i="11"/>
  <c r="F481" i="11" s="1" a="1"/>
  <c r="F481" i="11" s="1"/>
  <c r="E482" i="11"/>
  <c r="F482" i="11" s="1" a="1"/>
  <c r="F482" i="11" s="1"/>
  <c r="E483" i="11"/>
  <c r="F483" i="11" s="1" a="1"/>
  <c r="F483" i="11" s="1"/>
  <c r="E484" i="11"/>
  <c r="F484" i="11" s="1" a="1"/>
  <c r="F484" i="11" s="1"/>
  <c r="E485" i="11"/>
  <c r="F485" i="11" s="1" a="1"/>
  <c r="F485" i="11" s="1"/>
  <c r="E486" i="11"/>
  <c r="F486" i="11" s="1" a="1"/>
  <c r="F486" i="11" s="1"/>
  <c r="E487" i="11"/>
  <c r="F487" i="11" a="1"/>
  <c r="F487" i="11" s="1"/>
  <c r="E488" i="11"/>
  <c r="F488" i="11" s="1" a="1"/>
  <c r="F488" i="11" s="1"/>
  <c r="E489" i="11"/>
  <c r="F489" i="11" s="1" a="1"/>
  <c r="F489" i="11" s="1"/>
  <c r="E490" i="11"/>
  <c r="F490" i="11" s="1" a="1"/>
  <c r="F490" i="11" s="1"/>
  <c r="E491" i="11"/>
  <c r="F491" i="11" s="1" a="1"/>
  <c r="F491" i="11" s="1"/>
  <c r="E492" i="11"/>
  <c r="F492" i="11" s="1" a="1"/>
  <c r="F492" i="11" s="1"/>
  <c r="E493" i="11"/>
  <c r="F493" i="11" s="1" a="1"/>
  <c r="F493" i="11" s="1"/>
  <c r="E494" i="11"/>
  <c r="F494" i="11" s="1" a="1"/>
  <c r="F494" i="11" s="1"/>
  <c r="E495" i="11"/>
  <c r="F495" i="11" s="1" a="1"/>
  <c r="F495" i="11" s="1"/>
  <c r="E496" i="11"/>
  <c r="F496" i="11" a="1"/>
  <c r="F496" i="11" s="1"/>
  <c r="E497" i="11"/>
  <c r="F497" i="11" s="1" a="1"/>
  <c r="F497" i="11" s="1"/>
  <c r="E498" i="11"/>
  <c r="F498" i="11" s="1" a="1"/>
  <c r="F498" i="11" s="1"/>
  <c r="E499" i="11"/>
  <c r="F499" i="11" s="1" a="1"/>
  <c r="F499" i="11" s="1"/>
  <c r="E500" i="11"/>
  <c r="F500" i="11" s="1" a="1"/>
  <c r="F500" i="11" s="1"/>
  <c r="E501" i="11"/>
  <c r="F501" i="11" s="1" a="1"/>
  <c r="F501" i="11" s="1"/>
  <c r="E2" i="11"/>
  <c r="F2" i="11" s="1" a="1"/>
  <c r="F2" i="11" s="1"/>
  <c r="E3" i="10"/>
  <c r="F3" i="10" s="1" a="1"/>
  <c r="F3" i="10" s="1"/>
  <c r="E4" i="10"/>
  <c r="F4" i="10" s="1" a="1"/>
  <c r="F4" i="10" s="1"/>
  <c r="E5" i="10"/>
  <c r="F5" i="10" s="1" a="1"/>
  <c r="F5" i="10" s="1"/>
  <c r="E6" i="10"/>
  <c r="F6" i="10" s="1" a="1"/>
  <c r="F6" i="10" s="1"/>
  <c r="E7" i="10"/>
  <c r="F7" i="10" s="1" a="1"/>
  <c r="F7" i="10" s="1"/>
  <c r="E8" i="10"/>
  <c r="F8" i="10" s="1" a="1"/>
  <c r="F8" i="10" s="1"/>
  <c r="E9" i="10"/>
  <c r="F9" i="10" a="1"/>
  <c r="F9" i="10" s="1"/>
  <c r="E10" i="10"/>
  <c r="F10" i="10" s="1" a="1"/>
  <c r="F10" i="10" s="1"/>
  <c r="E11" i="10"/>
  <c r="F11" i="10" s="1" a="1"/>
  <c r="F11" i="10" s="1"/>
  <c r="E12" i="10"/>
  <c r="F12" i="10" s="1" a="1"/>
  <c r="F12" i="10" s="1"/>
  <c r="E13" i="10"/>
  <c r="F13" i="10" s="1" a="1"/>
  <c r="F13" i="10" s="1"/>
  <c r="E14" i="10"/>
  <c r="F14" i="10" s="1" a="1"/>
  <c r="F14" i="10" s="1"/>
  <c r="E15" i="10"/>
  <c r="F15" i="10" s="1" a="1"/>
  <c r="F15" i="10" s="1"/>
  <c r="E16" i="10"/>
  <c r="F16" i="10" s="1" a="1"/>
  <c r="F16" i="10" s="1"/>
  <c r="E17" i="10"/>
  <c r="F17" i="10" s="1" a="1"/>
  <c r="F17" i="10" s="1"/>
  <c r="E18" i="10"/>
  <c r="F18" i="10" s="1" a="1"/>
  <c r="F18" i="10" s="1"/>
  <c r="E19" i="10"/>
  <c r="F19" i="10" s="1" a="1"/>
  <c r="F19" i="10" s="1"/>
  <c r="E20" i="10"/>
  <c r="F20" i="10" s="1" a="1"/>
  <c r="F20" i="10" s="1"/>
  <c r="E21" i="10"/>
  <c r="F21" i="10" s="1" a="1"/>
  <c r="F21" i="10" s="1"/>
  <c r="E22" i="10"/>
  <c r="F22" i="10" s="1" a="1"/>
  <c r="F22" i="10" s="1"/>
  <c r="E23" i="10"/>
  <c r="F23" i="10" s="1" a="1"/>
  <c r="F23" i="10" s="1"/>
  <c r="E24" i="10"/>
  <c r="F24" i="10" s="1" a="1"/>
  <c r="F24" i="10" s="1"/>
  <c r="E25" i="10"/>
  <c r="F25" i="10" s="1" a="1"/>
  <c r="F25" i="10" s="1"/>
  <c r="E26" i="10"/>
  <c r="F26" i="10" a="1"/>
  <c r="F26" i="10" s="1"/>
  <c r="E27" i="10"/>
  <c r="F27" i="10" s="1" a="1"/>
  <c r="F27" i="10" s="1"/>
  <c r="E28" i="10"/>
  <c r="F28" i="10" s="1" a="1"/>
  <c r="F28" i="10" s="1"/>
  <c r="E29" i="10"/>
  <c r="F29" i="10" s="1" a="1"/>
  <c r="F29" i="10" s="1"/>
  <c r="E30" i="10"/>
  <c r="F30" i="10" s="1" a="1"/>
  <c r="F30" i="10" s="1"/>
  <c r="E31" i="10"/>
  <c r="F31" i="10" s="1" a="1"/>
  <c r="F31" i="10" s="1"/>
  <c r="E32" i="10"/>
  <c r="F32" i="10" s="1" a="1"/>
  <c r="F32" i="10" s="1"/>
  <c r="E33" i="10"/>
  <c r="F33" i="10" s="1" a="1"/>
  <c r="F33" i="10" s="1"/>
  <c r="E34" i="10"/>
  <c r="F34" i="10" s="1" a="1"/>
  <c r="F34" i="10" s="1"/>
  <c r="E35" i="10"/>
  <c r="F35" i="10" s="1" a="1"/>
  <c r="F35" i="10" s="1"/>
  <c r="E36" i="10"/>
  <c r="F36" i="10" s="1" a="1"/>
  <c r="F36" i="10" s="1"/>
  <c r="E37" i="10"/>
  <c r="F37" i="10" s="1" a="1"/>
  <c r="F37" i="10" s="1"/>
  <c r="E38" i="10"/>
  <c r="F38" i="10" s="1" a="1"/>
  <c r="F38" i="10" s="1"/>
  <c r="E39" i="10"/>
  <c r="F39" i="10" s="1" a="1"/>
  <c r="F39" i="10" s="1"/>
  <c r="E40" i="10"/>
  <c r="F40" i="10" s="1" a="1"/>
  <c r="F40" i="10" s="1"/>
  <c r="E41" i="10"/>
  <c r="F41" i="10" s="1" a="1"/>
  <c r="F41" i="10" s="1"/>
  <c r="E42" i="10"/>
  <c r="F42" i="10" s="1" a="1"/>
  <c r="F42" i="10" s="1"/>
  <c r="E43" i="10"/>
  <c r="F43" i="10" s="1" a="1"/>
  <c r="F43" i="10" s="1"/>
  <c r="E44" i="10"/>
  <c r="F44" i="10" s="1" a="1"/>
  <c r="F44" i="10" s="1"/>
  <c r="E45" i="10"/>
  <c r="F45" i="10" s="1" a="1"/>
  <c r="F45" i="10" s="1"/>
  <c r="E46" i="10"/>
  <c r="F46" i="10" s="1" a="1"/>
  <c r="F46" i="10" s="1"/>
  <c r="E47" i="10"/>
  <c r="F47" i="10" s="1" a="1"/>
  <c r="F47" i="10" s="1"/>
  <c r="E48" i="10"/>
  <c r="F48" i="10" s="1" a="1"/>
  <c r="F48" i="10" s="1"/>
  <c r="E49" i="10"/>
  <c r="F49" i="10" a="1"/>
  <c r="F49" i="10" s="1"/>
  <c r="E50" i="10"/>
  <c r="F50" i="10" s="1" a="1"/>
  <c r="F50" i="10" s="1"/>
  <c r="E51" i="10"/>
  <c r="F51" i="10" s="1" a="1"/>
  <c r="F51" i="10" s="1"/>
  <c r="E52" i="10"/>
  <c r="F52" i="10" s="1" a="1"/>
  <c r="F52" i="10" s="1"/>
  <c r="E53" i="10"/>
  <c r="F53" i="10" s="1" a="1"/>
  <c r="F53" i="10" s="1"/>
  <c r="E54" i="10"/>
  <c r="F54" i="10" s="1" a="1"/>
  <c r="F54" i="10" s="1"/>
  <c r="E55" i="10"/>
  <c r="F55" i="10" s="1" a="1"/>
  <c r="F55" i="10" s="1"/>
  <c r="E56" i="10"/>
  <c r="F56" i="10" s="1" a="1"/>
  <c r="F56" i="10" s="1"/>
  <c r="E57" i="10"/>
  <c r="F57" i="10" a="1"/>
  <c r="F57" i="10" s="1"/>
  <c r="E58" i="10"/>
  <c r="F58" i="10" s="1" a="1"/>
  <c r="F58" i="10" s="1"/>
  <c r="E59" i="10"/>
  <c r="F59" i="10" s="1" a="1"/>
  <c r="F59" i="10" s="1"/>
  <c r="E60" i="10"/>
  <c r="F60" i="10" s="1" a="1"/>
  <c r="F60" i="10" s="1"/>
  <c r="E61" i="10"/>
  <c r="F61" i="10" s="1" a="1"/>
  <c r="F61" i="10" s="1"/>
  <c r="E62" i="10"/>
  <c r="F62" i="10" s="1" a="1"/>
  <c r="F62" i="10" s="1"/>
  <c r="E63" i="10"/>
  <c r="F63" i="10" s="1" a="1"/>
  <c r="F63" i="10" s="1"/>
  <c r="E64" i="10"/>
  <c r="F64" i="10" s="1" a="1"/>
  <c r="F64" i="10" s="1"/>
  <c r="E65" i="10"/>
  <c r="F65" i="10" s="1" a="1"/>
  <c r="F65" i="10" s="1"/>
  <c r="E66" i="10"/>
  <c r="F66" i="10" s="1" a="1"/>
  <c r="F66" i="10" s="1"/>
  <c r="E67" i="10"/>
  <c r="F67" i="10" s="1" a="1"/>
  <c r="F67" i="10" s="1"/>
  <c r="E68" i="10"/>
  <c r="F68" i="10" s="1" a="1"/>
  <c r="F68" i="10" s="1"/>
  <c r="E69" i="10"/>
  <c r="F69" i="10" s="1" a="1"/>
  <c r="F69" i="10" s="1"/>
  <c r="E70" i="10"/>
  <c r="F70" i="10" s="1" a="1"/>
  <c r="F70" i="10" s="1"/>
  <c r="E71" i="10"/>
  <c r="F71" i="10" s="1" a="1"/>
  <c r="F71" i="10" s="1"/>
  <c r="E72" i="10"/>
  <c r="F72" i="10" s="1" a="1"/>
  <c r="F72" i="10" s="1"/>
  <c r="E73" i="10"/>
  <c r="F73" i="10" a="1"/>
  <c r="F73" i="10" s="1"/>
  <c r="E74" i="10"/>
  <c r="F74" i="10" a="1"/>
  <c r="F74" i="10" s="1"/>
  <c r="E75" i="10"/>
  <c r="F75" i="10" s="1" a="1"/>
  <c r="F75" i="10" s="1"/>
  <c r="E76" i="10"/>
  <c r="F76" i="10" s="1" a="1"/>
  <c r="F76" i="10" s="1"/>
  <c r="E77" i="10"/>
  <c r="F77" i="10" s="1" a="1"/>
  <c r="F77" i="10" s="1"/>
  <c r="E78" i="10"/>
  <c r="F78" i="10" s="1" a="1"/>
  <c r="F78" i="10" s="1"/>
  <c r="E79" i="10"/>
  <c r="F79" i="10" s="1" a="1"/>
  <c r="F79" i="10" s="1"/>
  <c r="E80" i="10"/>
  <c r="F80" i="10" s="1" a="1"/>
  <c r="F80" i="10" s="1"/>
  <c r="E81" i="10"/>
  <c r="F81" i="10" s="1" a="1"/>
  <c r="F81" i="10" s="1"/>
  <c r="E82" i="10"/>
  <c r="F82" i="10" s="1" a="1"/>
  <c r="F82" i="10" s="1"/>
  <c r="E83" i="10"/>
  <c r="F83" i="10" s="1" a="1"/>
  <c r="F83" i="10" s="1"/>
  <c r="E84" i="10"/>
  <c r="F84" i="10" s="1" a="1"/>
  <c r="F84" i="10" s="1"/>
  <c r="E85" i="10"/>
  <c r="F85" i="10" s="1" a="1"/>
  <c r="F85" i="10" s="1"/>
  <c r="E86" i="10"/>
  <c r="F86" i="10" s="1" a="1"/>
  <c r="F86" i="10" s="1"/>
  <c r="E87" i="10"/>
  <c r="F87" i="10" s="1" a="1"/>
  <c r="F87" i="10" s="1"/>
  <c r="E88" i="10"/>
  <c r="F88" i="10" s="1" a="1"/>
  <c r="F88" i="10" s="1"/>
  <c r="E89" i="10"/>
  <c r="F89" i="10" s="1" a="1"/>
  <c r="F89" i="10" s="1"/>
  <c r="E90" i="10"/>
  <c r="F90" i="10" s="1" a="1"/>
  <c r="F90" i="10" s="1"/>
  <c r="E91" i="10"/>
  <c r="F91" i="10" s="1" a="1"/>
  <c r="F91" i="10" s="1"/>
  <c r="E92" i="10"/>
  <c r="F92" i="10" s="1" a="1"/>
  <c r="F92" i="10" s="1"/>
  <c r="E93" i="10"/>
  <c r="F93" i="10" s="1" a="1"/>
  <c r="F93" i="10" s="1"/>
  <c r="E94" i="10"/>
  <c r="F94" i="10" s="1" a="1"/>
  <c r="F94" i="10" s="1"/>
  <c r="E95" i="10"/>
  <c r="F95" i="10" s="1" a="1"/>
  <c r="F95" i="10" s="1"/>
  <c r="E96" i="10"/>
  <c r="F96" i="10" a="1"/>
  <c r="F96" i="10" s="1"/>
  <c r="E97" i="10"/>
  <c r="F97" i="10" s="1" a="1"/>
  <c r="F97" i="10" s="1"/>
  <c r="E98" i="10"/>
  <c r="F98" i="10" s="1" a="1"/>
  <c r="F98" i="10" s="1"/>
  <c r="E99" i="10"/>
  <c r="F99" i="10" s="1" a="1"/>
  <c r="F99" i="10" s="1"/>
  <c r="E100" i="10"/>
  <c r="F100" i="10" s="1" a="1"/>
  <c r="F100" i="10" s="1"/>
  <c r="E101" i="10"/>
  <c r="F101" i="10" s="1" a="1"/>
  <c r="F101" i="10" s="1"/>
  <c r="E102" i="10"/>
  <c r="F102" i="10" s="1" a="1"/>
  <c r="F102" i="10" s="1"/>
  <c r="E103" i="10"/>
  <c r="F103" i="10" s="1" a="1"/>
  <c r="F103" i="10" s="1"/>
  <c r="E104" i="10"/>
  <c r="F104" i="10" a="1"/>
  <c r="F104" i="10" s="1"/>
  <c r="E105" i="10"/>
  <c r="F105" i="10" s="1" a="1"/>
  <c r="F105" i="10" s="1"/>
  <c r="E106" i="10"/>
  <c r="F106" i="10" s="1" a="1"/>
  <c r="F106" i="10" s="1"/>
  <c r="E107" i="10"/>
  <c r="F107" i="10" s="1" a="1"/>
  <c r="F107" i="10" s="1"/>
  <c r="E108" i="10"/>
  <c r="F108" i="10" s="1" a="1"/>
  <c r="F108" i="10" s="1"/>
  <c r="E109" i="10"/>
  <c r="F109" i="10" s="1" a="1"/>
  <c r="F109" i="10" s="1"/>
  <c r="E110" i="10"/>
  <c r="F110" i="10" s="1" a="1"/>
  <c r="F110" i="10" s="1"/>
  <c r="E111" i="10"/>
  <c r="F111" i="10" s="1" a="1"/>
  <c r="F111" i="10" s="1"/>
  <c r="E112" i="10"/>
  <c r="F112" i="10" s="1" a="1"/>
  <c r="F112" i="10" s="1"/>
  <c r="E113" i="10"/>
  <c r="F113" i="10" a="1"/>
  <c r="F113" i="10" s="1"/>
  <c r="E114" i="10"/>
  <c r="F114" i="10" s="1" a="1"/>
  <c r="F114" i="10" s="1"/>
  <c r="E115" i="10"/>
  <c r="F115" i="10" s="1" a="1"/>
  <c r="F115" i="10" s="1"/>
  <c r="E116" i="10"/>
  <c r="F116" i="10" s="1" a="1"/>
  <c r="F116" i="10" s="1"/>
  <c r="E117" i="10"/>
  <c r="F117" i="10" s="1" a="1"/>
  <c r="F117" i="10" s="1"/>
  <c r="E118" i="10"/>
  <c r="F118" i="10" s="1" a="1"/>
  <c r="F118" i="10" s="1"/>
  <c r="E119" i="10"/>
  <c r="F119" i="10" s="1" a="1"/>
  <c r="F119" i="10" s="1"/>
  <c r="E120" i="10"/>
  <c r="F120" i="10" a="1"/>
  <c r="F120" i="10" s="1"/>
  <c r="E121" i="10"/>
  <c r="F121" i="10" s="1" a="1"/>
  <c r="F121" i="10" s="1"/>
  <c r="E122" i="10"/>
  <c r="F122" i="10" s="1" a="1"/>
  <c r="F122" i="10" s="1"/>
  <c r="E123" i="10"/>
  <c r="F123" i="10" s="1" a="1"/>
  <c r="F123" i="10" s="1"/>
  <c r="E124" i="10"/>
  <c r="F124" i="10" s="1" a="1"/>
  <c r="F124" i="10" s="1"/>
  <c r="E125" i="10"/>
  <c r="F125" i="10" s="1" a="1"/>
  <c r="F125" i="10" s="1"/>
  <c r="E126" i="10"/>
  <c r="F126" i="10" s="1" a="1"/>
  <c r="F126" i="10" s="1"/>
  <c r="E127" i="10"/>
  <c r="F127" i="10" s="1" a="1"/>
  <c r="F127" i="10" s="1"/>
  <c r="E128" i="10"/>
  <c r="F128" i="10" s="1" a="1"/>
  <c r="F128" i="10" s="1"/>
  <c r="E129" i="10"/>
  <c r="F129" i="10" s="1" a="1"/>
  <c r="F129" i="10" s="1"/>
  <c r="E130" i="10"/>
  <c r="F130" i="10" a="1"/>
  <c r="F130" i="10" s="1"/>
  <c r="E131" i="10"/>
  <c r="F131" i="10" s="1" a="1"/>
  <c r="F131" i="10" s="1"/>
  <c r="E132" i="10"/>
  <c r="F132" i="10" s="1" a="1"/>
  <c r="F132" i="10" s="1"/>
  <c r="E133" i="10"/>
  <c r="F133" i="10" s="1" a="1"/>
  <c r="F133" i="10" s="1"/>
  <c r="E134" i="10"/>
  <c r="F134" i="10" s="1" a="1"/>
  <c r="F134" i="10" s="1"/>
  <c r="E135" i="10"/>
  <c r="F135" i="10" s="1" a="1"/>
  <c r="F135" i="10" s="1"/>
  <c r="E136" i="10"/>
  <c r="F136" i="10" s="1" a="1"/>
  <c r="F136" i="10" s="1"/>
  <c r="E137" i="10"/>
  <c r="F137" i="10" s="1" a="1"/>
  <c r="F137" i="10" s="1"/>
  <c r="E138" i="10"/>
  <c r="F138" i="10" a="1"/>
  <c r="F138" i="10" s="1"/>
  <c r="E139" i="10"/>
  <c r="F139" i="10" s="1" a="1"/>
  <c r="F139" i="10" s="1"/>
  <c r="E140" i="10"/>
  <c r="F140" i="10" s="1" a="1"/>
  <c r="F140" i="10" s="1"/>
  <c r="E141" i="10"/>
  <c r="F141" i="10" s="1" a="1"/>
  <c r="F141" i="10" s="1"/>
  <c r="E142" i="10"/>
  <c r="F142" i="10" s="1" a="1"/>
  <c r="F142" i="10" s="1"/>
  <c r="E143" i="10"/>
  <c r="F143" i="10" s="1" a="1"/>
  <c r="F143" i="10" s="1"/>
  <c r="E144" i="10"/>
  <c r="F144" i="10" s="1" a="1"/>
  <c r="F144" i="10" s="1"/>
  <c r="E145" i="10"/>
  <c r="F145" i="10" s="1" a="1"/>
  <c r="F145" i="10" s="1"/>
  <c r="E146" i="10"/>
  <c r="F146" i="10" s="1" a="1"/>
  <c r="F146" i="10" s="1"/>
  <c r="E147" i="10"/>
  <c r="F147" i="10" s="1" a="1"/>
  <c r="F147" i="10" s="1"/>
  <c r="E148" i="10"/>
  <c r="F148" i="10" s="1" a="1"/>
  <c r="F148" i="10" s="1"/>
  <c r="E149" i="10"/>
  <c r="F149" i="10" s="1" a="1"/>
  <c r="F149" i="10" s="1"/>
  <c r="E150" i="10"/>
  <c r="F150" i="10" s="1" a="1"/>
  <c r="F150" i="10" s="1"/>
  <c r="E151" i="10"/>
  <c r="F151" i="10" s="1" a="1"/>
  <c r="F151" i="10" s="1"/>
  <c r="E152" i="10"/>
  <c r="F152" i="10" s="1" a="1"/>
  <c r="F152" i="10" s="1"/>
  <c r="E153" i="10"/>
  <c r="F153" i="10" s="1" a="1"/>
  <c r="F153" i="10" s="1"/>
  <c r="E154" i="10"/>
  <c r="F154" i="10" a="1"/>
  <c r="F154" i="10" s="1"/>
  <c r="E155" i="10"/>
  <c r="F155" i="10" s="1" a="1"/>
  <c r="F155" i="10" s="1"/>
  <c r="E156" i="10"/>
  <c r="F156" i="10" s="1" a="1"/>
  <c r="F156" i="10" s="1"/>
  <c r="E157" i="10"/>
  <c r="F157" i="10" s="1" a="1"/>
  <c r="F157" i="10" s="1"/>
  <c r="E158" i="10"/>
  <c r="F158" i="10" s="1" a="1"/>
  <c r="F158" i="10" s="1"/>
  <c r="E159" i="10"/>
  <c r="F159" i="10" s="1" a="1"/>
  <c r="F159" i="10" s="1"/>
  <c r="E160" i="10"/>
  <c r="F160" i="10" a="1"/>
  <c r="F160" i="10" s="1"/>
  <c r="E161" i="10"/>
  <c r="F161" i="10" s="1" a="1"/>
  <c r="F161" i="10" s="1"/>
  <c r="E162" i="10"/>
  <c r="F162" i="10" s="1" a="1"/>
  <c r="F162" i="10" s="1"/>
  <c r="E163" i="10"/>
  <c r="F163" i="10" s="1" a="1"/>
  <c r="F163" i="10" s="1"/>
  <c r="E164" i="10"/>
  <c r="F164" i="10" s="1" a="1"/>
  <c r="F164" i="10" s="1"/>
  <c r="E165" i="10"/>
  <c r="F165" i="10" s="1" a="1"/>
  <c r="F165" i="10" s="1"/>
  <c r="E166" i="10"/>
  <c r="F166" i="10" s="1" a="1"/>
  <c r="F166" i="10" s="1"/>
  <c r="E167" i="10"/>
  <c r="F167" i="10" s="1" a="1"/>
  <c r="F167" i="10" s="1"/>
  <c r="E168" i="10"/>
  <c r="F168" i="10" a="1"/>
  <c r="F168" i="10" s="1"/>
  <c r="E169" i="10"/>
  <c r="F169" i="10" s="1" a="1"/>
  <c r="F169" i="10" s="1"/>
  <c r="E170" i="10"/>
  <c r="F170" i="10" s="1" a="1"/>
  <c r="F170" i="10" s="1"/>
  <c r="E171" i="10"/>
  <c r="F171" i="10" s="1" a="1"/>
  <c r="F171" i="10" s="1"/>
  <c r="E172" i="10"/>
  <c r="F172" i="10" s="1" a="1"/>
  <c r="F172" i="10" s="1"/>
  <c r="E173" i="10"/>
  <c r="F173" i="10" s="1" a="1"/>
  <c r="F173" i="10" s="1"/>
  <c r="E174" i="10"/>
  <c r="F174" i="10" s="1" a="1"/>
  <c r="F174" i="10" s="1"/>
  <c r="E175" i="10"/>
  <c r="F175" i="10" s="1" a="1"/>
  <c r="F175" i="10" s="1"/>
  <c r="E176" i="10"/>
  <c r="F176" i="10" s="1" a="1"/>
  <c r="F176" i="10" s="1"/>
  <c r="E177" i="10"/>
  <c r="F177" i="10" s="1" a="1"/>
  <c r="F177" i="10" s="1"/>
  <c r="E178" i="10"/>
  <c r="F178" i="10" s="1" a="1"/>
  <c r="F178" i="10" s="1"/>
  <c r="E179" i="10"/>
  <c r="F179" i="10" s="1" a="1"/>
  <c r="F179" i="10" s="1"/>
  <c r="E180" i="10"/>
  <c r="F180" i="10" s="1" a="1"/>
  <c r="F180" i="10" s="1"/>
  <c r="E181" i="10"/>
  <c r="F181" i="10" s="1" a="1"/>
  <c r="F181" i="10" s="1"/>
  <c r="E182" i="10"/>
  <c r="F182" i="10" s="1" a="1"/>
  <c r="F182" i="10" s="1"/>
  <c r="E183" i="10"/>
  <c r="F183" i="10" s="1" a="1"/>
  <c r="F183" i="10" s="1"/>
  <c r="E184" i="10"/>
  <c r="F184" i="10" a="1"/>
  <c r="F184" i="10" s="1"/>
  <c r="E185" i="10"/>
  <c r="F185" i="10" a="1"/>
  <c r="F185" i="10" s="1"/>
  <c r="E186" i="10"/>
  <c r="F186" i="10" s="1" a="1"/>
  <c r="F186" i="10" s="1"/>
  <c r="E187" i="10"/>
  <c r="F187" i="10" s="1" a="1"/>
  <c r="F187" i="10" s="1"/>
  <c r="E188" i="10"/>
  <c r="F188" i="10" s="1" a="1"/>
  <c r="F188" i="10" s="1"/>
  <c r="E189" i="10"/>
  <c r="F189" i="10" s="1" a="1"/>
  <c r="F189" i="10" s="1"/>
  <c r="E190" i="10"/>
  <c r="F190" i="10" s="1" a="1"/>
  <c r="F190" i="10" s="1"/>
  <c r="E191" i="10"/>
  <c r="F191" i="10" s="1" a="1"/>
  <c r="F191" i="10" s="1"/>
  <c r="E192" i="10"/>
  <c r="F192" i="10" s="1" a="1"/>
  <c r="F192" i="10" s="1"/>
  <c r="E193" i="10"/>
  <c r="F193" i="10" s="1" a="1"/>
  <c r="F193" i="10" s="1"/>
  <c r="E194" i="10"/>
  <c r="F194" i="10" a="1"/>
  <c r="F194" i="10" s="1"/>
  <c r="E195" i="10"/>
  <c r="F195" i="10" s="1" a="1"/>
  <c r="F195" i="10" s="1"/>
  <c r="E196" i="10"/>
  <c r="F196" i="10" s="1" a="1"/>
  <c r="F196" i="10" s="1"/>
  <c r="E197" i="10"/>
  <c r="F197" i="10" s="1" a="1"/>
  <c r="F197" i="10" s="1"/>
  <c r="E198" i="10"/>
  <c r="F198" i="10" s="1" a="1"/>
  <c r="F198" i="10" s="1"/>
  <c r="E199" i="10"/>
  <c r="F199" i="10" s="1" a="1"/>
  <c r="F199" i="10" s="1"/>
  <c r="E200" i="10"/>
  <c r="F200" i="10" s="1" a="1"/>
  <c r="F200" i="10" s="1"/>
  <c r="E201" i="10"/>
  <c r="F201" i="10" a="1"/>
  <c r="F201" i="10" s="1"/>
  <c r="E202" i="10"/>
  <c r="F202" i="10" s="1" a="1"/>
  <c r="F202" i="10" s="1"/>
  <c r="E203" i="10"/>
  <c r="F203" i="10" s="1" a="1"/>
  <c r="F203" i="10" s="1"/>
  <c r="E204" i="10"/>
  <c r="F204" i="10" s="1" a="1"/>
  <c r="F204" i="10" s="1"/>
  <c r="E205" i="10"/>
  <c r="F205" i="10" s="1" a="1"/>
  <c r="F205" i="10" s="1"/>
  <c r="E206" i="10"/>
  <c r="F206" i="10" s="1" a="1"/>
  <c r="F206" i="10" s="1"/>
  <c r="E207" i="10"/>
  <c r="F207" i="10" s="1" a="1"/>
  <c r="F207" i="10" s="1"/>
  <c r="E208" i="10"/>
  <c r="F208" i="10" s="1" a="1"/>
  <c r="F208" i="10" s="1"/>
  <c r="E209" i="10"/>
  <c r="F209" i="10" s="1" a="1"/>
  <c r="F209" i="10" s="1"/>
  <c r="E210" i="10"/>
  <c r="F210" i="10" s="1" a="1"/>
  <c r="F210" i="10" s="1"/>
  <c r="E211" i="10"/>
  <c r="F211" i="10" s="1" a="1"/>
  <c r="F211" i="10" s="1"/>
  <c r="E212" i="10"/>
  <c r="F212" i="10" s="1" a="1"/>
  <c r="F212" i="10" s="1"/>
  <c r="E213" i="10"/>
  <c r="F213" i="10" s="1" a="1"/>
  <c r="F213" i="10" s="1"/>
  <c r="E214" i="10"/>
  <c r="F214" i="10" s="1" a="1"/>
  <c r="F214" i="10" s="1"/>
  <c r="E215" i="10"/>
  <c r="F215" i="10" s="1" a="1"/>
  <c r="F215" i="10" s="1"/>
  <c r="E216" i="10"/>
  <c r="F216" i="10" s="1" a="1"/>
  <c r="F216" i="10" s="1"/>
  <c r="E217" i="10"/>
  <c r="F217" i="10" s="1" a="1"/>
  <c r="F217" i="10" s="1"/>
  <c r="E218" i="10"/>
  <c r="F218" i="10" a="1"/>
  <c r="F218" i="10" s="1"/>
  <c r="E219" i="10"/>
  <c r="F219" i="10" s="1" a="1"/>
  <c r="F219" i="10" s="1"/>
  <c r="E220" i="10"/>
  <c r="F220" i="10" s="1" a="1"/>
  <c r="F220" i="10" s="1"/>
  <c r="E221" i="10"/>
  <c r="F221" i="10" s="1" a="1"/>
  <c r="F221" i="10" s="1"/>
  <c r="E222" i="10"/>
  <c r="F222" i="10" s="1" a="1"/>
  <c r="F222" i="10" s="1"/>
  <c r="E223" i="10"/>
  <c r="F223" i="10" s="1" a="1"/>
  <c r="F223" i="10" s="1"/>
  <c r="E224" i="10"/>
  <c r="F224" i="10" s="1" a="1"/>
  <c r="F224" i="10" s="1"/>
  <c r="E225" i="10"/>
  <c r="F225" i="10" a="1"/>
  <c r="F225" i="10" s="1"/>
  <c r="E226" i="10"/>
  <c r="F226" i="10" s="1" a="1"/>
  <c r="F226" i="10" s="1"/>
  <c r="E227" i="10"/>
  <c r="F227" i="10" s="1" a="1"/>
  <c r="F227" i="10" s="1"/>
  <c r="E228" i="10"/>
  <c r="F228" i="10" s="1" a="1"/>
  <c r="F228" i="10" s="1"/>
  <c r="E229" i="10"/>
  <c r="F229" i="10" s="1" a="1"/>
  <c r="F229" i="10" s="1"/>
  <c r="E230" i="10"/>
  <c r="F230" i="10" s="1" a="1"/>
  <c r="F230" i="10" s="1"/>
  <c r="E231" i="10"/>
  <c r="F231" i="10" s="1" a="1"/>
  <c r="F231" i="10" s="1"/>
  <c r="E232" i="10"/>
  <c r="F232" i="10" s="1" a="1"/>
  <c r="F232" i="10" s="1"/>
  <c r="E233" i="10"/>
  <c r="F233" i="10" s="1" a="1"/>
  <c r="F233" i="10" s="1"/>
  <c r="E234" i="10"/>
  <c r="F234" i="10" s="1" a="1"/>
  <c r="F234" i="10" s="1"/>
  <c r="E235" i="10"/>
  <c r="F235" i="10" s="1" a="1"/>
  <c r="F235" i="10" s="1"/>
  <c r="E236" i="10"/>
  <c r="F236" i="10" s="1" a="1"/>
  <c r="F236" i="10" s="1"/>
  <c r="E237" i="10"/>
  <c r="F237" i="10" s="1" a="1"/>
  <c r="F237" i="10" s="1"/>
  <c r="E238" i="10"/>
  <c r="F238" i="10" s="1" a="1"/>
  <c r="F238" i="10" s="1"/>
  <c r="E239" i="10"/>
  <c r="F239" i="10" s="1" a="1"/>
  <c r="F239" i="10" s="1"/>
  <c r="E240" i="10"/>
  <c r="F240" i="10" a="1"/>
  <c r="F240" i="10" s="1"/>
  <c r="E241" i="10"/>
  <c r="F241" i="10" s="1" a="1"/>
  <c r="F241" i="10" s="1"/>
  <c r="E242" i="10"/>
  <c r="F242" i="10" s="1" a="1"/>
  <c r="F242" i="10" s="1"/>
  <c r="E243" i="10"/>
  <c r="F243" i="10" s="1" a="1"/>
  <c r="F243" i="10" s="1"/>
  <c r="E244" i="10"/>
  <c r="F244" i="10" s="1" a="1"/>
  <c r="F244" i="10" s="1"/>
  <c r="E245" i="10"/>
  <c r="F245" i="10" s="1" a="1"/>
  <c r="F245" i="10" s="1"/>
  <c r="E246" i="10"/>
  <c r="F246" i="10" s="1" a="1"/>
  <c r="F246" i="10" s="1"/>
  <c r="E247" i="10"/>
  <c r="F247" i="10" s="1" a="1"/>
  <c r="F247" i="10" s="1"/>
  <c r="E248" i="10"/>
  <c r="F248" i="10" a="1"/>
  <c r="F248" i="10" s="1"/>
  <c r="E249" i="10"/>
  <c r="F249" i="10" s="1" a="1"/>
  <c r="F249" i="10" s="1"/>
  <c r="E250" i="10"/>
  <c r="F250" i="10" s="1" a="1"/>
  <c r="F250" i="10" s="1"/>
  <c r="E251" i="10"/>
  <c r="F251" i="10" s="1" a="1"/>
  <c r="F251" i="10" s="1"/>
  <c r="E252" i="10"/>
  <c r="F252" i="10" s="1" a="1"/>
  <c r="F252" i="10" s="1"/>
  <c r="E253" i="10"/>
  <c r="F253" i="10" s="1" a="1"/>
  <c r="F253" i="10"/>
  <c r="E254" i="10"/>
  <c r="F254" i="10" s="1" a="1"/>
  <c r="F254" i="10" s="1"/>
  <c r="E255" i="10"/>
  <c r="F255" i="10" s="1" a="1"/>
  <c r="F255" i="10" s="1"/>
  <c r="E256" i="10"/>
  <c r="F256" i="10" a="1"/>
  <c r="F256" i="10" s="1"/>
  <c r="E257" i="10"/>
  <c r="F257" i="10" s="1" a="1"/>
  <c r="F257" i="10" s="1"/>
  <c r="E258" i="10"/>
  <c r="F258" i="10" s="1" a="1"/>
  <c r="F258" i="10" s="1"/>
  <c r="E259" i="10"/>
  <c r="F259" i="10" s="1" a="1"/>
  <c r="F259" i="10" s="1"/>
  <c r="E260" i="10"/>
  <c r="F260" i="10" s="1" a="1"/>
  <c r="F260" i="10" s="1"/>
  <c r="E261" i="10"/>
  <c r="F261" i="10" s="1" a="1"/>
  <c r="F261" i="10" s="1"/>
  <c r="E262" i="10"/>
  <c r="F262" i="10" s="1" a="1"/>
  <c r="F262" i="10" s="1"/>
  <c r="E263" i="10"/>
  <c r="F263" i="10" s="1" a="1"/>
  <c r="F263" i="10" s="1"/>
  <c r="E264" i="10"/>
  <c r="F264" i="10" s="1" a="1"/>
  <c r="F264" i="10" s="1"/>
  <c r="E265" i="10"/>
  <c r="F265" i="10" s="1" a="1"/>
  <c r="F265" i="10" s="1"/>
  <c r="E266" i="10"/>
  <c r="F266" i="10" a="1"/>
  <c r="F266" i="10" s="1"/>
  <c r="E267" i="10"/>
  <c r="F267" i="10" s="1" a="1"/>
  <c r="F267" i="10" s="1"/>
  <c r="E268" i="10"/>
  <c r="F268" i="10" s="1" a="1"/>
  <c r="F268" i="10" s="1"/>
  <c r="E269" i="10"/>
  <c r="F269" i="10" s="1" a="1"/>
  <c r="F269" i="10" s="1"/>
  <c r="E270" i="10"/>
  <c r="F270" i="10" s="1" a="1"/>
  <c r="F270" i="10" s="1"/>
  <c r="E271" i="10"/>
  <c r="F271" i="10" s="1" a="1"/>
  <c r="F271" i="10" s="1"/>
  <c r="E272" i="10"/>
  <c r="F272" i="10" a="1"/>
  <c r="F272" i="10" s="1"/>
  <c r="E273" i="10"/>
  <c r="F273" i="10" s="1" a="1"/>
  <c r="F273" i="10" s="1"/>
  <c r="E274" i="10"/>
  <c r="F274" i="10" s="1" a="1"/>
  <c r="F274" i="10" s="1"/>
  <c r="E275" i="10"/>
  <c r="F275" i="10" s="1" a="1"/>
  <c r="F275" i="10" s="1"/>
  <c r="E276" i="10"/>
  <c r="F276" i="10" s="1" a="1"/>
  <c r="F276" i="10" s="1"/>
  <c r="E277" i="10"/>
  <c r="F277" i="10" s="1" a="1"/>
  <c r="F277" i="10"/>
  <c r="E278" i="10"/>
  <c r="F278" i="10" s="1" a="1"/>
  <c r="F278" i="10" s="1"/>
  <c r="E279" i="10"/>
  <c r="F279" i="10" s="1" a="1"/>
  <c r="F279" i="10" s="1"/>
  <c r="E280" i="10"/>
  <c r="F280" i="10" s="1" a="1"/>
  <c r="F280" i="10" s="1"/>
  <c r="E281" i="10"/>
  <c r="F281" i="10" s="1" a="1"/>
  <c r="F281" i="10" s="1"/>
  <c r="E282" i="10"/>
  <c r="F282" i="10" a="1"/>
  <c r="F282" i="10" s="1"/>
  <c r="E283" i="10"/>
  <c r="F283" i="10" s="1" a="1"/>
  <c r="F283" i="10" s="1"/>
  <c r="E284" i="10"/>
  <c r="F284" i="10" s="1" a="1"/>
  <c r="F284" i="10" s="1"/>
  <c r="E285" i="10"/>
  <c r="F285" i="10" s="1" a="1"/>
  <c r="F285" i="10" s="1"/>
  <c r="E286" i="10"/>
  <c r="F286" i="10" s="1" a="1"/>
  <c r="F286" i="10" s="1"/>
  <c r="E287" i="10"/>
  <c r="F287" i="10" s="1" a="1"/>
  <c r="F287" i="10"/>
  <c r="E288" i="10"/>
  <c r="F288" i="10" s="1" a="1"/>
  <c r="F288" i="10" s="1"/>
  <c r="E289" i="10"/>
  <c r="F289" i="10" s="1" a="1"/>
  <c r="F289" i="10" s="1"/>
  <c r="E290" i="10"/>
  <c r="F290" i="10" s="1" a="1"/>
  <c r="F290" i="10" s="1"/>
  <c r="E291" i="10"/>
  <c r="F291" i="10" s="1" a="1"/>
  <c r="F291" i="10" s="1"/>
  <c r="E292" i="10"/>
  <c r="F292" i="10" s="1" a="1"/>
  <c r="F292" i="10" s="1"/>
  <c r="E293" i="10"/>
  <c r="F293" i="10" s="1" a="1"/>
  <c r="F293" i="10" s="1"/>
  <c r="E294" i="10"/>
  <c r="F294" i="10" s="1" a="1"/>
  <c r="F294" i="10" s="1"/>
  <c r="E295" i="10"/>
  <c r="F295" i="10" s="1" a="1"/>
  <c r="F295" i="10" s="1"/>
  <c r="E296" i="10"/>
  <c r="F296" i="10" s="1" a="1"/>
  <c r="F296" i="10" s="1"/>
  <c r="E297" i="10"/>
  <c r="F297" i="10" a="1"/>
  <c r="F297" i="10" s="1"/>
  <c r="E298" i="10"/>
  <c r="F298" i="10" s="1" a="1"/>
  <c r="F298" i="10" s="1"/>
  <c r="E299" i="10"/>
  <c r="F299" i="10" s="1" a="1"/>
  <c r="F299" i="10" s="1"/>
  <c r="E300" i="10"/>
  <c r="F300" i="10" s="1" a="1"/>
  <c r="F300" i="10" s="1"/>
  <c r="E301" i="10"/>
  <c r="F301" i="10" s="1" a="1"/>
  <c r="F301" i="10" s="1"/>
  <c r="E302" i="10"/>
  <c r="F302" i="10" s="1" a="1"/>
  <c r="F302" i="10" s="1"/>
  <c r="E303" i="10"/>
  <c r="F303" i="10" s="1" a="1"/>
  <c r="F303" i="10" s="1"/>
  <c r="E304" i="10"/>
  <c r="F304" i="10" s="1" a="1"/>
  <c r="F304" i="10" s="1"/>
  <c r="E305" i="10"/>
  <c r="F305" i="10" a="1"/>
  <c r="F305" i="10" s="1"/>
  <c r="E306" i="10"/>
  <c r="F306" i="10" s="1" a="1"/>
  <c r="F306" i="10" s="1"/>
  <c r="E307" i="10"/>
  <c r="F307" i="10" s="1" a="1"/>
  <c r="F307" i="10" s="1"/>
  <c r="E308" i="10"/>
  <c r="F308" i="10" s="1" a="1"/>
  <c r="F308" i="10" s="1"/>
  <c r="E309" i="10"/>
  <c r="F309" i="10" s="1" a="1"/>
  <c r="F309" i="10"/>
  <c r="E310" i="10"/>
  <c r="F310" i="10" s="1" a="1"/>
  <c r="F310" i="10" s="1"/>
  <c r="E311" i="10"/>
  <c r="F311" i="10" s="1" a="1"/>
  <c r="F311" i="10" s="1"/>
  <c r="E312" i="10"/>
  <c r="F312" i="10" s="1" a="1"/>
  <c r="F312" i="10" s="1"/>
  <c r="E313" i="10"/>
  <c r="F313" i="10" s="1" a="1"/>
  <c r="F313" i="10" s="1"/>
  <c r="E314" i="10"/>
  <c r="F314" i="10" a="1"/>
  <c r="F314" i="10" s="1"/>
  <c r="E315" i="10"/>
  <c r="F315" i="10" s="1" a="1"/>
  <c r="F315" i="10" s="1"/>
  <c r="E316" i="10"/>
  <c r="F316" i="10" s="1" a="1"/>
  <c r="F316" i="10" s="1"/>
  <c r="E317" i="10"/>
  <c r="F317" i="10" s="1" a="1"/>
  <c r="F317" i="10" s="1"/>
  <c r="E318" i="10"/>
  <c r="F318" i="10" s="1" a="1"/>
  <c r="F318" i="10" s="1"/>
  <c r="E319" i="10"/>
  <c r="F319" i="10" s="1" a="1"/>
  <c r="F319" i="10" s="1"/>
  <c r="E320" i="10"/>
  <c r="F320" i="10" s="1" a="1"/>
  <c r="F320" i="10" s="1"/>
  <c r="E321" i="10"/>
  <c r="F321" i="10" a="1"/>
  <c r="F321" i="10" s="1"/>
  <c r="E322" i="10"/>
  <c r="F322" i="10" s="1" a="1"/>
  <c r="F322" i="10" s="1"/>
  <c r="E323" i="10"/>
  <c r="F323" i="10" s="1" a="1"/>
  <c r="F323" i="10" s="1"/>
  <c r="E324" i="10"/>
  <c r="F324" i="10" s="1" a="1"/>
  <c r="F324" i="10" s="1"/>
  <c r="E325" i="10"/>
  <c r="F325" i="10" s="1" a="1"/>
  <c r="F325" i="10" s="1"/>
  <c r="E326" i="10"/>
  <c r="F326" i="10" s="1" a="1"/>
  <c r="F326" i="10" s="1"/>
  <c r="E327" i="10"/>
  <c r="F327" i="10" s="1" a="1"/>
  <c r="F327" i="10" s="1"/>
  <c r="E328" i="10"/>
  <c r="F328" i="10" s="1" a="1"/>
  <c r="F328" i="10" s="1"/>
  <c r="E329" i="10"/>
  <c r="F329" i="10" s="1" a="1"/>
  <c r="F329" i="10" s="1"/>
  <c r="E330" i="10"/>
  <c r="F330" i="10" s="1" a="1"/>
  <c r="F330" i="10" s="1"/>
  <c r="E331" i="10"/>
  <c r="F331" i="10" s="1" a="1"/>
  <c r="F331" i="10" s="1"/>
  <c r="E332" i="10"/>
  <c r="F332" i="10" s="1" a="1"/>
  <c r="F332" i="10" s="1"/>
  <c r="E333" i="10"/>
  <c r="F333" i="10" s="1" a="1"/>
  <c r="F333" i="10" s="1"/>
  <c r="E334" i="10"/>
  <c r="F334" i="10" s="1" a="1"/>
  <c r="F334" i="10" s="1"/>
  <c r="E335" i="10"/>
  <c r="F335" i="10" s="1" a="1"/>
  <c r="F335" i="10"/>
  <c r="E336" i="10"/>
  <c r="F336" i="10" s="1" a="1"/>
  <c r="F336" i="10" s="1"/>
  <c r="E337" i="10"/>
  <c r="F337" i="10" s="1" a="1"/>
  <c r="F337" i="10" s="1"/>
  <c r="E338" i="10"/>
  <c r="F338" i="10" a="1"/>
  <c r="F338" i="10" s="1"/>
  <c r="E339" i="10"/>
  <c r="F339" i="10" a="1"/>
  <c r="F339" i="10" s="1"/>
  <c r="E340" i="10"/>
  <c r="F340" i="10" s="1" a="1"/>
  <c r="F340" i="10" s="1"/>
  <c r="E341" i="10"/>
  <c r="F341" i="10" s="1" a="1"/>
  <c r="F341" i="10" s="1"/>
  <c r="E342" i="10"/>
  <c r="F342" i="10" s="1" a="1"/>
  <c r="F342" i="10" s="1"/>
  <c r="E343" i="10"/>
  <c r="F343" i="10" s="1" a="1"/>
  <c r="F343" i="10" s="1"/>
  <c r="E344" i="10"/>
  <c r="F344" i="10" s="1" a="1"/>
  <c r="F344" i="10" s="1"/>
  <c r="E345" i="10"/>
  <c r="F345" i="10" s="1" a="1"/>
  <c r="F345" i="10" s="1"/>
  <c r="E346" i="10"/>
  <c r="F346" i="10" s="1" a="1"/>
  <c r="F346" i="10" s="1"/>
  <c r="E347" i="10"/>
  <c r="F347" i="10" s="1" a="1"/>
  <c r="F347" i="10" s="1"/>
  <c r="E348" i="10"/>
  <c r="F348" i="10" s="1" a="1"/>
  <c r="F348" i="10" s="1"/>
  <c r="E349" i="10"/>
  <c r="F349" i="10" s="1" a="1"/>
  <c r="F349" i="10" s="1"/>
  <c r="E350" i="10"/>
  <c r="F350" i="10" s="1" a="1"/>
  <c r="F350" i="10" s="1"/>
  <c r="E351" i="10"/>
  <c r="F351" i="10" s="1" a="1"/>
  <c r="F351" i="10" s="1"/>
  <c r="E352" i="10"/>
  <c r="F352" i="10" s="1" a="1"/>
  <c r="F352" i="10" s="1"/>
  <c r="E353" i="10"/>
  <c r="F353" i="10" s="1" a="1"/>
  <c r="F353" i="10" s="1"/>
  <c r="E354" i="10"/>
  <c r="F354" i="10" s="1" a="1"/>
  <c r="F354" i="10" s="1"/>
  <c r="E355" i="10"/>
  <c r="F355" i="10" s="1" a="1"/>
  <c r="F355" i="10" s="1"/>
  <c r="E356" i="10"/>
  <c r="F356" i="10" s="1" a="1"/>
  <c r="F356" i="10" s="1"/>
  <c r="E357" i="10"/>
  <c r="F357" i="10" s="1" a="1"/>
  <c r="F357" i="10" s="1"/>
  <c r="E358" i="10"/>
  <c r="F358" i="10" s="1" a="1"/>
  <c r="F358" i="10" s="1"/>
  <c r="E359" i="10"/>
  <c r="F359" i="10" s="1" a="1"/>
  <c r="F359" i="10" s="1"/>
  <c r="E360" i="10"/>
  <c r="F360" i="10" a="1"/>
  <c r="F360" i="10" s="1"/>
  <c r="E361" i="10"/>
  <c r="F361" i="10" s="1" a="1"/>
  <c r="F361" i="10" s="1"/>
  <c r="E362" i="10"/>
  <c r="F362" i="10" s="1" a="1"/>
  <c r="F362" i="10" s="1"/>
  <c r="E363" i="10"/>
  <c r="F363" i="10" s="1" a="1"/>
  <c r="F363" i="10" s="1"/>
  <c r="E364" i="10"/>
  <c r="F364" i="10" s="1" a="1"/>
  <c r="F364" i="10" s="1"/>
  <c r="E365" i="10"/>
  <c r="F365" i="10" s="1" a="1"/>
  <c r="F365" i="10" s="1"/>
  <c r="E366" i="10"/>
  <c r="F366" i="10" s="1" a="1"/>
  <c r="F366" i="10" s="1"/>
  <c r="E367" i="10"/>
  <c r="F367" i="10" a="1"/>
  <c r="F367" i="10" s="1"/>
  <c r="E368" i="10"/>
  <c r="F368" i="10" s="1" a="1"/>
  <c r="F368" i="10" s="1"/>
  <c r="E369" i="10"/>
  <c r="F369" i="10" s="1" a="1"/>
  <c r="F369" i="10" s="1"/>
  <c r="E370" i="10"/>
  <c r="F370" i="10" s="1" a="1"/>
  <c r="F370" i="10" s="1"/>
  <c r="E371" i="10"/>
  <c r="F371" i="10" s="1" a="1"/>
  <c r="F371" i="10" s="1"/>
  <c r="E372" i="10"/>
  <c r="F372" i="10" s="1" a="1"/>
  <c r="F372" i="10" s="1"/>
  <c r="E373" i="10"/>
  <c r="F373" i="10" a="1"/>
  <c r="F373" i="10" s="1"/>
  <c r="E374" i="10"/>
  <c r="F374" i="10" s="1" a="1"/>
  <c r="F374" i="10" s="1"/>
  <c r="E375" i="10"/>
  <c r="F375" i="10" a="1"/>
  <c r="F375" i="10" s="1"/>
  <c r="E376" i="10"/>
  <c r="F376" i="10" a="1"/>
  <c r="F376" i="10" s="1"/>
  <c r="E377" i="10"/>
  <c r="F377" i="10" s="1" a="1"/>
  <c r="F377" i="10" s="1"/>
  <c r="E378" i="10"/>
  <c r="F378" i="10" s="1" a="1"/>
  <c r="F378" i="10" s="1"/>
  <c r="E379" i="10"/>
  <c r="F379" i="10" s="1" a="1"/>
  <c r="F379" i="10" s="1"/>
  <c r="E380" i="10"/>
  <c r="F380" i="10" s="1" a="1"/>
  <c r="F380" i="10" s="1"/>
  <c r="E381" i="10"/>
  <c r="F381" i="10" a="1"/>
  <c r="F381" i="10" s="1"/>
  <c r="E382" i="10"/>
  <c r="F382" i="10" a="1"/>
  <c r="F382" i="10" s="1"/>
  <c r="E383" i="10"/>
  <c r="F383" i="10" s="1" a="1"/>
  <c r="F383" i="10" s="1"/>
  <c r="E384" i="10"/>
  <c r="F384" i="10" a="1"/>
  <c r="F384" i="10" s="1"/>
  <c r="E385" i="10"/>
  <c r="F385" i="10" s="1" a="1"/>
  <c r="F385" i="10" s="1"/>
  <c r="E386" i="10"/>
  <c r="F386" i="10" s="1" a="1"/>
  <c r="F386" i="10" s="1"/>
  <c r="E387" i="10"/>
  <c r="F387" i="10" s="1" a="1"/>
  <c r="F387" i="10" s="1"/>
  <c r="E388" i="10"/>
  <c r="F388" i="10" s="1" a="1"/>
  <c r="F388" i="10" s="1"/>
  <c r="E389" i="10"/>
  <c r="F389" i="10" a="1"/>
  <c r="F389" i="10" s="1"/>
  <c r="E390" i="10"/>
  <c r="F390" i="10" s="1" a="1"/>
  <c r="F390" i="10" s="1"/>
  <c r="E391" i="10"/>
  <c r="F391" i="10" s="1" a="1"/>
  <c r="F391" i="10" s="1"/>
  <c r="E392" i="10"/>
  <c r="F392" i="10" a="1"/>
  <c r="F392" i="10" s="1"/>
  <c r="E393" i="10"/>
  <c r="F393" i="10" s="1" a="1"/>
  <c r="F393" i="10" s="1"/>
  <c r="E394" i="10"/>
  <c r="F394" i="10" s="1" a="1"/>
  <c r="F394" i="10" s="1"/>
  <c r="E395" i="10"/>
  <c r="F395" i="10" s="1" a="1"/>
  <c r="F395" i="10" s="1"/>
  <c r="E396" i="10"/>
  <c r="F396" i="10" s="1" a="1"/>
  <c r="F396" i="10" s="1"/>
  <c r="E397" i="10"/>
  <c r="F397" i="10" s="1" a="1"/>
  <c r="F397" i="10" s="1"/>
  <c r="E398" i="10"/>
  <c r="F398" i="10" s="1" a="1"/>
  <c r="F398" i="10" s="1"/>
  <c r="E399" i="10"/>
  <c r="F399" i="10" s="1" a="1"/>
  <c r="F399" i="10" s="1"/>
  <c r="E400" i="10"/>
  <c r="F400" i="10" s="1" a="1"/>
  <c r="F400" i="10" s="1"/>
  <c r="E401" i="10"/>
  <c r="F401" i="10" a="1"/>
  <c r="F401" i="10" s="1"/>
  <c r="E402" i="10"/>
  <c r="F402" i="10" s="1" a="1"/>
  <c r="F402" i="10" s="1"/>
  <c r="E403" i="10"/>
  <c r="F403" i="10" s="1" a="1"/>
  <c r="F403" i="10" s="1"/>
  <c r="E404" i="10"/>
  <c r="F404" i="10" s="1" a="1"/>
  <c r="F404" i="10" s="1"/>
  <c r="E405" i="10"/>
  <c r="F405" i="10" s="1" a="1"/>
  <c r="F405" i="10" s="1"/>
  <c r="E406" i="10"/>
  <c r="F406" i="10" a="1"/>
  <c r="F406" i="10"/>
  <c r="E407" i="10"/>
  <c r="F407" i="10" a="1"/>
  <c r="F407" i="10" s="1"/>
  <c r="E408" i="10"/>
  <c r="F408" i="10" s="1" a="1"/>
  <c r="F408" i="10" s="1"/>
  <c r="E409" i="10"/>
  <c r="F409" i="10" a="1"/>
  <c r="F409" i="10" s="1"/>
  <c r="E410" i="10"/>
  <c r="F410" i="10" s="1" a="1"/>
  <c r="F410" i="10" s="1"/>
  <c r="E411" i="10"/>
  <c r="F411" i="10" s="1" a="1"/>
  <c r="F411" i="10" s="1"/>
  <c r="E412" i="10"/>
  <c r="F412" i="10" s="1" a="1"/>
  <c r="F412" i="10" s="1"/>
  <c r="E413" i="10"/>
  <c r="F413" i="10" s="1" a="1"/>
  <c r="F413" i="10" s="1"/>
  <c r="E414" i="10"/>
  <c r="F414" i="10" a="1"/>
  <c r="F414" i="10"/>
  <c r="E415" i="10"/>
  <c r="F415" i="10" s="1" a="1"/>
  <c r="F415" i="10" s="1"/>
  <c r="E416" i="10"/>
  <c r="F416" i="10" s="1" a="1"/>
  <c r="F416" i="10" s="1"/>
  <c r="E417" i="10"/>
  <c r="F417" i="10" s="1" a="1"/>
  <c r="F417" i="10" s="1"/>
  <c r="E418" i="10"/>
  <c r="F418" i="10" s="1" a="1"/>
  <c r="F418" i="10" s="1"/>
  <c r="E419" i="10"/>
  <c r="F419" i="10" s="1" a="1"/>
  <c r="F419" i="10" s="1"/>
  <c r="E420" i="10"/>
  <c r="F420" i="10" s="1" a="1"/>
  <c r="F420" i="10" s="1"/>
  <c r="E421" i="10"/>
  <c r="F421" i="10" a="1"/>
  <c r="F421" i="10" s="1"/>
  <c r="E422" i="10"/>
  <c r="F422" i="10" s="1" a="1"/>
  <c r="F422" i="10" s="1"/>
  <c r="E423" i="10"/>
  <c r="F423" i="10" a="1"/>
  <c r="F423" i="10" s="1"/>
  <c r="E424" i="10"/>
  <c r="F424" i="10" s="1" a="1"/>
  <c r="F424" i="10" s="1"/>
  <c r="E425" i="10"/>
  <c r="F425" i="10" s="1" a="1"/>
  <c r="F425" i="10" s="1"/>
  <c r="E426" i="10"/>
  <c r="F426" i="10" s="1" a="1"/>
  <c r="F426" i="10" s="1"/>
  <c r="E427" i="10"/>
  <c r="F427" i="10" s="1" a="1"/>
  <c r="F427" i="10" s="1"/>
  <c r="E428" i="10"/>
  <c r="F428" i="10" s="1" a="1"/>
  <c r="F428" i="10" s="1"/>
  <c r="E429" i="10"/>
  <c r="F429" i="10" s="1" a="1"/>
  <c r="F429" i="10" s="1"/>
  <c r="E430" i="10"/>
  <c r="F430" i="10" s="1" a="1"/>
  <c r="F430" i="10" s="1"/>
  <c r="E431" i="10"/>
  <c r="F431" i="10" a="1"/>
  <c r="F431" i="10" s="1"/>
  <c r="E432" i="10"/>
  <c r="F432" i="10" s="1" a="1"/>
  <c r="F432" i="10" s="1"/>
  <c r="E433" i="10"/>
  <c r="F433" i="10" s="1" a="1"/>
  <c r="F433" i="10" s="1"/>
  <c r="E434" i="10"/>
  <c r="F434" i="10" s="1" a="1"/>
  <c r="F434" i="10" s="1"/>
  <c r="E435" i="10"/>
  <c r="F435" i="10" s="1" a="1"/>
  <c r="F435" i="10" s="1"/>
  <c r="E436" i="10"/>
  <c r="F436" i="10" s="1" a="1"/>
  <c r="F436" i="10" s="1"/>
  <c r="E437" i="10"/>
  <c r="F437" i="10" s="1" a="1"/>
  <c r="F437" i="10" s="1"/>
  <c r="E438" i="10"/>
  <c r="F438" i="10" s="1" a="1"/>
  <c r="F438" i="10" s="1"/>
  <c r="E439" i="10"/>
  <c r="F439" i="10" s="1" a="1"/>
  <c r="F439" i="10" s="1"/>
  <c r="E440" i="10"/>
  <c r="F440" i="10" a="1"/>
  <c r="F440" i="10" s="1"/>
  <c r="E441" i="10"/>
  <c r="F441" i="10" a="1"/>
  <c r="F441" i="10" s="1"/>
  <c r="E442" i="10"/>
  <c r="F442" i="10" s="1" a="1"/>
  <c r="F442" i="10" s="1"/>
  <c r="E443" i="10"/>
  <c r="F443" i="10" s="1" a="1"/>
  <c r="F443" i="10" s="1"/>
  <c r="E444" i="10"/>
  <c r="F444" i="10" s="1" a="1"/>
  <c r="F444" i="10" s="1"/>
  <c r="E445" i="10"/>
  <c r="F445" i="10" s="1" a="1"/>
  <c r="F445" i="10" s="1"/>
  <c r="E446" i="10"/>
  <c r="F446" i="10" s="1" a="1"/>
  <c r="F446" i="10" s="1"/>
  <c r="E447" i="10"/>
  <c r="F447" i="10" s="1" a="1"/>
  <c r="F447" i="10" s="1"/>
  <c r="E448" i="10"/>
  <c r="F448" i="10" s="1" a="1"/>
  <c r="F448" i="10" s="1"/>
  <c r="E449" i="10"/>
  <c r="F449" i="10" s="1" a="1"/>
  <c r="F449" i="10" s="1"/>
  <c r="E450" i="10"/>
  <c r="F450" i="10" s="1" a="1"/>
  <c r="F450" i="10" s="1"/>
  <c r="E451" i="10"/>
  <c r="F451" i="10" s="1" a="1"/>
  <c r="F451" i="10" s="1"/>
  <c r="E452" i="10"/>
  <c r="F452" i="10" s="1" a="1"/>
  <c r="F452" i="10" s="1"/>
  <c r="E453" i="10"/>
  <c r="F453" i="10" s="1" a="1"/>
  <c r="F453" i="10" s="1"/>
  <c r="E454" i="10"/>
  <c r="F454" i="10" s="1" a="1"/>
  <c r="F454" i="10" s="1"/>
  <c r="E455" i="10"/>
  <c r="F455" i="10" s="1" a="1"/>
  <c r="F455" i="10" s="1"/>
  <c r="E456" i="10"/>
  <c r="F456" i="10" a="1"/>
  <c r="F456" i="10" s="1"/>
  <c r="E457" i="10"/>
  <c r="F457" i="10" a="1"/>
  <c r="F457" i="10" s="1"/>
  <c r="E458" i="10"/>
  <c r="F458" i="10" s="1" a="1"/>
  <c r="F458" i="10" s="1"/>
  <c r="E459" i="10"/>
  <c r="F459" i="10" s="1" a="1"/>
  <c r="F459" i="10" s="1"/>
  <c r="E460" i="10"/>
  <c r="F460" i="10" s="1" a="1"/>
  <c r="F460" i="10" s="1"/>
  <c r="E461" i="10"/>
  <c r="F461" i="10" s="1" a="1"/>
  <c r="F461" i="10" s="1"/>
  <c r="E462" i="10"/>
  <c r="F462" i="10" a="1"/>
  <c r="F462" i="10" s="1"/>
  <c r="E463" i="10"/>
  <c r="F463" i="10" s="1" a="1"/>
  <c r="F463" i="10" s="1"/>
  <c r="E464" i="10"/>
  <c r="F464" i="10" s="1" a="1"/>
  <c r="F464" i="10" s="1"/>
  <c r="E465" i="10"/>
  <c r="F465" i="10" a="1"/>
  <c r="F465" i="10" s="1"/>
  <c r="E466" i="10"/>
  <c r="F466" i="10" s="1" a="1"/>
  <c r="F466" i="10" s="1"/>
  <c r="E467" i="10"/>
  <c r="F467" i="10" s="1" a="1"/>
  <c r="F467" i="10" s="1"/>
  <c r="E468" i="10"/>
  <c r="F468" i="10" s="1" a="1"/>
  <c r="F468" i="10" s="1"/>
  <c r="E469" i="10"/>
  <c r="F469" i="10" s="1" a="1"/>
  <c r="F469" i="10" s="1"/>
  <c r="E470" i="10"/>
  <c r="F470" i="10" a="1"/>
  <c r="F470" i="10" s="1"/>
  <c r="E471" i="10"/>
  <c r="F471" i="10" a="1"/>
  <c r="F471" i="10" s="1"/>
  <c r="E472" i="10"/>
  <c r="F472" i="10" s="1" a="1"/>
  <c r="F472" i="10" s="1"/>
  <c r="E473" i="10"/>
  <c r="F473" i="10" a="1"/>
  <c r="F473" i="10" s="1"/>
  <c r="E474" i="10"/>
  <c r="F474" i="10" s="1" a="1"/>
  <c r="F474" i="10" s="1"/>
  <c r="E475" i="10"/>
  <c r="F475" i="10" s="1" a="1"/>
  <c r="F475" i="10" s="1"/>
  <c r="E476" i="10"/>
  <c r="F476" i="10" s="1" a="1"/>
  <c r="F476" i="10" s="1"/>
  <c r="E477" i="10"/>
  <c r="F477" i="10" s="1" a="1"/>
  <c r="F477" i="10" s="1"/>
  <c r="E478" i="10"/>
  <c r="F478" i="10" a="1"/>
  <c r="F478" i="10" s="1"/>
  <c r="E479" i="10"/>
  <c r="F479" i="10" s="1" a="1"/>
  <c r="F479" i="10" s="1"/>
  <c r="E480" i="10"/>
  <c r="F480" i="10" s="1" a="1"/>
  <c r="F480" i="10" s="1"/>
  <c r="E481" i="10"/>
  <c r="F481" i="10" s="1" a="1"/>
  <c r="F481" i="10" s="1"/>
  <c r="E482" i="10"/>
  <c r="F482" i="10" s="1" a="1"/>
  <c r="F482" i="10" s="1"/>
  <c r="E483" i="10"/>
  <c r="F483" i="10" s="1" a="1"/>
  <c r="F483" i="10" s="1"/>
  <c r="E484" i="10"/>
  <c r="F484" i="10" s="1" a="1"/>
  <c r="F484" i="10" s="1"/>
  <c r="E485" i="10"/>
  <c r="F485" i="10" a="1"/>
  <c r="F485" i="10" s="1"/>
  <c r="E486" i="10"/>
  <c r="F486" i="10" s="1" a="1"/>
  <c r="F486" i="10" s="1"/>
  <c r="E487" i="10"/>
  <c r="F487" i="10" a="1"/>
  <c r="F487" i="10" s="1"/>
  <c r="E488" i="10"/>
  <c r="F488" i="10" a="1"/>
  <c r="F488" i="10" s="1"/>
  <c r="E489" i="10"/>
  <c r="F489" i="10" s="1" a="1"/>
  <c r="F489" i="10" s="1"/>
  <c r="E490" i="10"/>
  <c r="F490" i="10" s="1" a="1"/>
  <c r="F490" i="10" s="1"/>
  <c r="E491" i="10"/>
  <c r="F491" i="10" s="1" a="1"/>
  <c r="F491" i="10" s="1"/>
  <c r="E492" i="10"/>
  <c r="F492" i="10" s="1" a="1"/>
  <c r="F492" i="10" s="1"/>
  <c r="E493" i="10"/>
  <c r="F493" i="10" s="1" a="1"/>
  <c r="F493" i="10" s="1"/>
  <c r="E494" i="10"/>
  <c r="F494" i="10" s="1" a="1"/>
  <c r="F494" i="10" s="1"/>
  <c r="E495" i="10"/>
  <c r="F495" i="10" s="1" a="1"/>
  <c r="F495" i="10" s="1"/>
  <c r="E496" i="10"/>
  <c r="F496" i="10" s="1" a="1"/>
  <c r="F496" i="10" s="1"/>
  <c r="E497" i="10"/>
  <c r="F497" i="10" s="1" a="1"/>
  <c r="F497" i="10" s="1"/>
  <c r="E498" i="10"/>
  <c r="F498" i="10" s="1" a="1"/>
  <c r="F498" i="10" s="1"/>
  <c r="E499" i="10"/>
  <c r="F499" i="10" s="1" a="1"/>
  <c r="F499" i="10" s="1"/>
  <c r="E500" i="10"/>
  <c r="F500" i="10" s="1" a="1"/>
  <c r="F500" i="10" s="1"/>
  <c r="E501" i="10"/>
  <c r="F501" i="10" a="1"/>
  <c r="F501" i="10" s="1"/>
  <c r="E2" i="10"/>
  <c r="F2" i="10" s="1" a="1"/>
  <c r="F2" i="10" s="1"/>
  <c r="E3" i="9"/>
  <c r="F3" i="9" s="1" a="1"/>
  <c r="F3" i="9" s="1"/>
  <c r="E4" i="9"/>
  <c r="F4" i="9" s="1" a="1"/>
  <c r="F4" i="9" s="1"/>
  <c r="E5" i="9"/>
  <c r="F5" i="9" s="1" a="1"/>
  <c r="F5" i="9" s="1"/>
  <c r="E6" i="9"/>
  <c r="F6" i="9" s="1" a="1"/>
  <c r="F6" i="9" s="1"/>
  <c r="E7" i="9"/>
  <c r="F7" i="9" s="1" a="1"/>
  <c r="F7" i="9" s="1"/>
  <c r="E8" i="9"/>
  <c r="F8" i="9" s="1" a="1"/>
  <c r="F8" i="9" s="1"/>
  <c r="E9" i="9"/>
  <c r="F9" i="9" s="1" a="1"/>
  <c r="F9" i="9" s="1"/>
  <c r="E10" i="9"/>
  <c r="F10" i="9" s="1" a="1"/>
  <c r="F10" i="9" s="1"/>
  <c r="E11" i="9"/>
  <c r="F11" i="9" s="1" a="1"/>
  <c r="F11" i="9" s="1"/>
  <c r="E12" i="9"/>
  <c r="F12" i="9" s="1" a="1"/>
  <c r="F12" i="9" s="1"/>
  <c r="E13" i="9"/>
  <c r="F13" i="9" s="1" a="1"/>
  <c r="F13" i="9" s="1"/>
  <c r="E14" i="9"/>
  <c r="F14" i="9" s="1" a="1"/>
  <c r="F14" i="9" s="1"/>
  <c r="E15" i="9"/>
  <c r="F15" i="9" s="1" a="1"/>
  <c r="F15" i="9" s="1"/>
  <c r="E16" i="9"/>
  <c r="F16" i="9" s="1" a="1"/>
  <c r="F16" i="9" s="1"/>
  <c r="E17" i="9"/>
  <c r="F17" i="9" s="1" a="1"/>
  <c r="F17" i="9" s="1"/>
  <c r="E18" i="9"/>
  <c r="F18" i="9" s="1" a="1"/>
  <c r="F18" i="9" s="1"/>
  <c r="E19" i="9"/>
  <c r="F19" i="9" s="1" a="1"/>
  <c r="F19" i="9" s="1"/>
  <c r="E20" i="9"/>
  <c r="F20" i="9" s="1" a="1"/>
  <c r="F20" i="9" s="1"/>
  <c r="E21" i="9"/>
  <c r="F21" i="9" s="1" a="1"/>
  <c r="F21" i="9" s="1"/>
  <c r="E22" i="9"/>
  <c r="F22" i="9" s="1" a="1"/>
  <c r="F22" i="9" s="1"/>
  <c r="E23" i="9"/>
  <c r="F23" i="9" s="1" a="1"/>
  <c r="F23" i="9" s="1"/>
  <c r="E24" i="9"/>
  <c r="F24" i="9" s="1" a="1"/>
  <c r="F24" i="9" s="1"/>
  <c r="E25" i="9"/>
  <c r="F25" i="9" s="1" a="1"/>
  <c r="F25" i="9" s="1"/>
  <c r="E26" i="9"/>
  <c r="F26" i="9" s="1" a="1"/>
  <c r="F26" i="9" s="1"/>
  <c r="E27" i="9"/>
  <c r="F27" i="9" s="1" a="1"/>
  <c r="F27" i="9" s="1"/>
  <c r="E28" i="9"/>
  <c r="F28" i="9" a="1"/>
  <c r="F28" i="9" s="1"/>
  <c r="E29" i="9"/>
  <c r="F29" i="9" s="1" a="1"/>
  <c r="F29" i="9" s="1"/>
  <c r="E30" i="9"/>
  <c r="F30" i="9" s="1" a="1"/>
  <c r="F30" i="9" s="1"/>
  <c r="E31" i="9"/>
  <c r="F31" i="9" s="1" a="1"/>
  <c r="F31" i="9" s="1"/>
  <c r="E32" i="9"/>
  <c r="F32" i="9" s="1" a="1"/>
  <c r="F32" i="9" s="1"/>
  <c r="E33" i="9"/>
  <c r="F33" i="9" a="1"/>
  <c r="F33" i="9"/>
  <c r="E34" i="9"/>
  <c r="F34" i="9" s="1" a="1"/>
  <c r="F34" i="9"/>
  <c r="E35" i="9"/>
  <c r="F35" i="9" s="1" a="1"/>
  <c r="F35" i="9" s="1"/>
  <c r="E36" i="9"/>
  <c r="F36" i="9" s="1" a="1"/>
  <c r="F36" i="9" s="1"/>
  <c r="E37" i="9"/>
  <c r="F37" i="9" a="1"/>
  <c r="F37" i="9" s="1"/>
  <c r="E38" i="9"/>
  <c r="F38" i="9" s="1" a="1"/>
  <c r="F38" i="9" s="1"/>
  <c r="E39" i="9"/>
  <c r="F39" i="9" s="1" a="1"/>
  <c r="F39" i="9" s="1"/>
  <c r="E40" i="9"/>
  <c r="F40" i="9" s="1" a="1"/>
  <c r="F40" i="9" s="1"/>
  <c r="E41" i="9"/>
  <c r="F41" i="9" s="1" a="1"/>
  <c r="F41" i="9" s="1"/>
  <c r="E42" i="9"/>
  <c r="F42" i="9" a="1"/>
  <c r="F42" i="9" s="1"/>
  <c r="E43" i="9"/>
  <c r="F43" i="9" s="1" a="1"/>
  <c r="F43" i="9" s="1"/>
  <c r="E44" i="9"/>
  <c r="F44" i="9" s="1" a="1"/>
  <c r="F44" i="9" s="1"/>
  <c r="E45" i="9"/>
  <c r="F45" i="9" s="1" a="1"/>
  <c r="F45" i="9" s="1"/>
  <c r="E46" i="9"/>
  <c r="F46" i="9" s="1" a="1"/>
  <c r="F46" i="9" s="1"/>
  <c r="E47" i="9"/>
  <c r="F47" i="9" s="1" a="1"/>
  <c r="F47" i="9" s="1"/>
  <c r="E48" i="9"/>
  <c r="F48" i="9" s="1" a="1"/>
  <c r="F48" i="9" s="1"/>
  <c r="E49" i="9"/>
  <c r="F49" i="9" a="1"/>
  <c r="F49" i="9" s="1"/>
  <c r="E50" i="9"/>
  <c r="F50" i="9" s="1" a="1"/>
  <c r="F50" i="9" s="1"/>
  <c r="E51" i="9"/>
  <c r="F51" i="9" s="1" a="1"/>
  <c r="F51" i="9" s="1"/>
  <c r="E52" i="9"/>
  <c r="F52" i="9" s="1" a="1"/>
  <c r="F52" i="9" s="1"/>
  <c r="E53" i="9"/>
  <c r="F53" i="9" s="1" a="1"/>
  <c r="F53" i="9" s="1"/>
  <c r="E54" i="9"/>
  <c r="F54" i="9" s="1" a="1"/>
  <c r="F54" i="9" s="1"/>
  <c r="E55" i="9"/>
  <c r="F55" i="9" s="1" a="1"/>
  <c r="F55" i="9" s="1"/>
  <c r="E56" i="9"/>
  <c r="F56" i="9" s="1" a="1"/>
  <c r="F56" i="9" s="1"/>
  <c r="E57" i="9"/>
  <c r="F57" i="9" a="1"/>
  <c r="F57" i="9" s="1"/>
  <c r="E58" i="9"/>
  <c r="F58" i="9" s="1" a="1"/>
  <c r="F58" i="9" s="1"/>
  <c r="E59" i="9"/>
  <c r="F59" i="9" s="1" a="1"/>
  <c r="F59" i="9" s="1"/>
  <c r="E60" i="9"/>
  <c r="F60" i="9" s="1" a="1"/>
  <c r="F60" i="9" s="1"/>
  <c r="E61" i="9"/>
  <c r="F61" i="9" s="1" a="1"/>
  <c r="F61" i="9" s="1"/>
  <c r="E62" i="9"/>
  <c r="F62" i="9" s="1" a="1"/>
  <c r="F62" i="9" s="1"/>
  <c r="E63" i="9"/>
  <c r="F63" i="9" s="1" a="1"/>
  <c r="F63" i="9" s="1"/>
  <c r="E64" i="9"/>
  <c r="F64" i="9" s="1" a="1"/>
  <c r="F64" i="9" s="1"/>
  <c r="E65" i="9"/>
  <c r="F65" i="9" s="1" a="1"/>
  <c r="F65" i="9" s="1"/>
  <c r="E66" i="9"/>
  <c r="F66" i="9" s="1" a="1"/>
  <c r="F66" i="9" s="1"/>
  <c r="E67" i="9"/>
  <c r="F67" i="9" s="1" a="1"/>
  <c r="F67" i="9" s="1"/>
  <c r="E68" i="9"/>
  <c r="F68" i="9" s="1" a="1"/>
  <c r="F68" i="9" s="1"/>
  <c r="E69" i="9"/>
  <c r="F69" i="9" s="1" a="1"/>
  <c r="F69" i="9" s="1"/>
  <c r="E70" i="9"/>
  <c r="F70" i="9" s="1" a="1"/>
  <c r="F70" i="9" s="1"/>
  <c r="E71" i="9"/>
  <c r="F71" i="9" s="1" a="1"/>
  <c r="F71" i="9" s="1"/>
  <c r="E72" i="9"/>
  <c r="F72" i="9" s="1" a="1"/>
  <c r="F72" i="9" s="1"/>
  <c r="E73" i="9"/>
  <c r="F73" i="9" s="1" a="1"/>
  <c r="F73" i="9" s="1"/>
  <c r="E74" i="9"/>
  <c r="F74" i="9" s="1" a="1"/>
  <c r="F74" i="9" s="1"/>
  <c r="E75" i="9"/>
  <c r="F75" i="9" s="1" a="1"/>
  <c r="F75" i="9" s="1"/>
  <c r="E76" i="9"/>
  <c r="F76" i="9" s="1" a="1"/>
  <c r="F76" i="9" s="1"/>
  <c r="E77" i="9"/>
  <c r="F77" i="9" s="1" a="1"/>
  <c r="F77" i="9" s="1"/>
  <c r="E78" i="9"/>
  <c r="F78" i="9" s="1" a="1"/>
  <c r="F78" i="9" s="1"/>
  <c r="E79" i="9"/>
  <c r="F79" i="9" s="1" a="1"/>
  <c r="F79" i="9" s="1"/>
  <c r="E80" i="9"/>
  <c r="F80" i="9" s="1" a="1"/>
  <c r="F80" i="9" s="1"/>
  <c r="E81" i="9"/>
  <c r="F81" i="9" s="1" a="1"/>
  <c r="F81" i="9" s="1"/>
  <c r="E82" i="9"/>
  <c r="F82" i="9" s="1" a="1"/>
  <c r="F82" i="9" s="1"/>
  <c r="E83" i="9"/>
  <c r="F83" i="9" s="1" a="1"/>
  <c r="F83" i="9" s="1"/>
  <c r="E84" i="9"/>
  <c r="F84" i="9" s="1" a="1"/>
  <c r="F84" i="9" s="1"/>
  <c r="E85" i="9"/>
  <c r="F85" i="9" s="1" a="1"/>
  <c r="F85" i="9" s="1"/>
  <c r="E86" i="9"/>
  <c r="F86" i="9" s="1" a="1"/>
  <c r="F86" i="9" s="1"/>
  <c r="E87" i="9"/>
  <c r="F87" i="9" s="1" a="1"/>
  <c r="F87" i="9" s="1"/>
  <c r="E88" i="9"/>
  <c r="F88" i="9" s="1" a="1"/>
  <c r="F88" i="9" s="1"/>
  <c r="E89" i="9"/>
  <c r="F89" i="9" s="1" a="1"/>
  <c r="F89" i="9" s="1"/>
  <c r="E90" i="9"/>
  <c r="F90" i="9" s="1" a="1"/>
  <c r="F90" i="9" s="1"/>
  <c r="E91" i="9"/>
  <c r="F91" i="9" s="1" a="1"/>
  <c r="F91" i="9" s="1"/>
  <c r="E92" i="9"/>
  <c r="F92" i="9" a="1"/>
  <c r="F92" i="9" s="1"/>
  <c r="E93" i="9"/>
  <c r="F93" i="9" s="1" a="1"/>
  <c r="F93" i="9" s="1"/>
  <c r="E94" i="9"/>
  <c r="F94" i="9" s="1" a="1"/>
  <c r="F94" i="9" s="1"/>
  <c r="E95" i="9"/>
  <c r="F95" i="9" s="1" a="1"/>
  <c r="F95" i="9" s="1"/>
  <c r="E96" i="9"/>
  <c r="F96" i="9" s="1" a="1"/>
  <c r="F96" i="9" s="1"/>
  <c r="E97" i="9"/>
  <c r="F97" i="9" a="1"/>
  <c r="F97" i="9"/>
  <c r="E98" i="9"/>
  <c r="F98" i="9" s="1" a="1"/>
  <c r="F98" i="9" s="1"/>
  <c r="E99" i="9"/>
  <c r="F99" i="9" s="1" a="1"/>
  <c r="F99" i="9" s="1"/>
  <c r="E100" i="9"/>
  <c r="F100" i="9" s="1" a="1"/>
  <c r="F100" i="9" s="1"/>
  <c r="E101" i="9"/>
  <c r="F101" i="9" a="1"/>
  <c r="F101" i="9" s="1"/>
  <c r="E102" i="9"/>
  <c r="F102" i="9" s="1" a="1"/>
  <c r="F102" i="9" s="1"/>
  <c r="E103" i="9"/>
  <c r="F103" i="9" s="1" a="1"/>
  <c r="F103" i="9" s="1"/>
  <c r="E104" i="9"/>
  <c r="F104" i="9" s="1" a="1"/>
  <c r="F104" i="9" s="1"/>
  <c r="E105" i="9"/>
  <c r="F105" i="9" s="1" a="1"/>
  <c r="F105" i="9" s="1"/>
  <c r="E106" i="9"/>
  <c r="F106" i="9" a="1"/>
  <c r="F106" i="9" s="1"/>
  <c r="E107" i="9"/>
  <c r="F107" i="9" s="1" a="1"/>
  <c r="F107" i="9" s="1"/>
  <c r="E108" i="9"/>
  <c r="F108" i="9" s="1" a="1"/>
  <c r="F108" i="9" s="1"/>
  <c r="E109" i="9"/>
  <c r="F109" i="9" s="1" a="1"/>
  <c r="F109" i="9" s="1"/>
  <c r="E110" i="9"/>
  <c r="F110" i="9" s="1" a="1"/>
  <c r="F110" i="9" s="1"/>
  <c r="E111" i="9"/>
  <c r="F111" i="9" s="1" a="1"/>
  <c r="F111" i="9" s="1"/>
  <c r="E112" i="9"/>
  <c r="F112" i="9" s="1" a="1"/>
  <c r="F112" i="9" s="1"/>
  <c r="E113" i="9"/>
  <c r="F113" i="9" a="1"/>
  <c r="F113" i="9" s="1"/>
  <c r="E114" i="9"/>
  <c r="F114" i="9" s="1" a="1"/>
  <c r="F114" i="9" s="1"/>
  <c r="E115" i="9"/>
  <c r="F115" i="9" s="1" a="1"/>
  <c r="F115" i="9" s="1"/>
  <c r="E116" i="9"/>
  <c r="F116" i="9" s="1" a="1"/>
  <c r="F116" i="9" s="1"/>
  <c r="E117" i="9"/>
  <c r="F117" i="9" s="1" a="1"/>
  <c r="F117" i="9" s="1"/>
  <c r="E118" i="9"/>
  <c r="F118" i="9" s="1" a="1"/>
  <c r="F118" i="9" s="1"/>
  <c r="E119" i="9"/>
  <c r="F119" i="9" s="1" a="1"/>
  <c r="F119" i="9" s="1"/>
  <c r="E120" i="9"/>
  <c r="F120" i="9" s="1" a="1"/>
  <c r="F120" i="9" s="1"/>
  <c r="E121" i="9"/>
  <c r="F121" i="9" a="1"/>
  <c r="F121" i="9" s="1"/>
  <c r="E122" i="9"/>
  <c r="F122" i="9" s="1" a="1"/>
  <c r="F122" i="9" s="1"/>
  <c r="E123" i="9"/>
  <c r="F123" i="9" s="1" a="1"/>
  <c r="F123" i="9" s="1"/>
  <c r="E124" i="9"/>
  <c r="F124" i="9" s="1" a="1"/>
  <c r="F124" i="9" s="1"/>
  <c r="E125" i="9"/>
  <c r="F125" i="9" s="1" a="1"/>
  <c r="F125" i="9" s="1"/>
  <c r="E126" i="9"/>
  <c r="F126" i="9" s="1" a="1"/>
  <c r="F126" i="9" s="1"/>
  <c r="E127" i="9"/>
  <c r="F127" i="9" s="1" a="1"/>
  <c r="F127" i="9" s="1"/>
  <c r="E128" i="9"/>
  <c r="F128" i="9" s="1" a="1"/>
  <c r="F128" i="9" s="1"/>
  <c r="E129" i="9"/>
  <c r="F129" i="9" s="1" a="1"/>
  <c r="F129" i="9" s="1"/>
  <c r="E130" i="9"/>
  <c r="F130" i="9" s="1" a="1"/>
  <c r="F130" i="9"/>
  <c r="E131" i="9"/>
  <c r="F131" i="9" s="1" a="1"/>
  <c r="F131" i="9" s="1"/>
  <c r="E132" i="9"/>
  <c r="F132" i="9" s="1" a="1"/>
  <c r="F132" i="9" s="1"/>
  <c r="E133" i="9"/>
  <c r="F133" i="9" s="1" a="1"/>
  <c r="F133" i="9" s="1"/>
  <c r="E134" i="9"/>
  <c r="F134" i="9" s="1" a="1"/>
  <c r="F134" i="9" s="1"/>
  <c r="E135" i="9"/>
  <c r="F135" i="9" s="1" a="1"/>
  <c r="F135" i="9" s="1"/>
  <c r="E136" i="9"/>
  <c r="F136" i="9" s="1" a="1"/>
  <c r="F136" i="9" s="1"/>
  <c r="E137" i="9"/>
  <c r="F137" i="9" s="1" a="1"/>
  <c r="F137" i="9" s="1"/>
  <c r="E138" i="9"/>
  <c r="F138" i="9" s="1" a="1"/>
  <c r="F138" i="9"/>
  <c r="E139" i="9"/>
  <c r="F139" i="9" s="1" a="1"/>
  <c r="F139" i="9" s="1"/>
  <c r="E140" i="9"/>
  <c r="F140" i="9" s="1" a="1"/>
  <c r="F140" i="9" s="1"/>
  <c r="E141" i="9"/>
  <c r="F141" i="9" s="1" a="1"/>
  <c r="F141" i="9" s="1"/>
  <c r="E142" i="9"/>
  <c r="F142" i="9" s="1" a="1"/>
  <c r="F142" i="9" s="1"/>
  <c r="E143" i="9"/>
  <c r="F143" i="9" s="1" a="1"/>
  <c r="F143" i="9" s="1"/>
  <c r="E144" i="9"/>
  <c r="F144" i="9" s="1" a="1"/>
  <c r="F144" i="9" s="1"/>
  <c r="E145" i="9"/>
  <c r="F145" i="9" s="1" a="1"/>
  <c r="F145" i="9" s="1"/>
  <c r="E146" i="9"/>
  <c r="F146" i="9" s="1" a="1"/>
  <c r="F146" i="9" s="1"/>
  <c r="E147" i="9"/>
  <c r="F147" i="9" s="1" a="1"/>
  <c r="F147" i="9" s="1"/>
  <c r="E148" i="9"/>
  <c r="F148" i="9" s="1" a="1"/>
  <c r="F148" i="9" s="1"/>
  <c r="E149" i="9"/>
  <c r="F149" i="9" s="1" a="1"/>
  <c r="F149" i="9" s="1"/>
  <c r="E150" i="9"/>
  <c r="F150" i="9" s="1" a="1"/>
  <c r="F150" i="9" s="1"/>
  <c r="E151" i="9"/>
  <c r="F151" i="9" s="1" a="1"/>
  <c r="F151" i="9" s="1"/>
  <c r="E152" i="9"/>
  <c r="F152" i="9" s="1" a="1"/>
  <c r="F152" i="9" s="1"/>
  <c r="E153" i="9"/>
  <c r="F153" i="9" s="1" a="1"/>
  <c r="F153" i="9" s="1"/>
  <c r="E154" i="9"/>
  <c r="F154" i="9" s="1" a="1"/>
  <c r="F154" i="9" s="1"/>
  <c r="E155" i="9"/>
  <c r="F155" i="9" s="1" a="1"/>
  <c r="F155" i="9" s="1"/>
  <c r="E156" i="9"/>
  <c r="F156" i="9" a="1"/>
  <c r="F156" i="9" s="1"/>
  <c r="E157" i="9"/>
  <c r="F157" i="9" s="1" a="1"/>
  <c r="F157" i="9" s="1"/>
  <c r="E158" i="9"/>
  <c r="F158" i="9" s="1" a="1"/>
  <c r="F158" i="9" s="1"/>
  <c r="E159" i="9"/>
  <c r="F159" i="9" s="1" a="1"/>
  <c r="F159" i="9" s="1"/>
  <c r="E160" i="9"/>
  <c r="F160" i="9" s="1" a="1"/>
  <c r="F160" i="9" s="1"/>
  <c r="E161" i="9"/>
  <c r="F161" i="9" a="1"/>
  <c r="F161" i="9" s="1"/>
  <c r="E162" i="9"/>
  <c r="F162" i="9" s="1" a="1"/>
  <c r="F162" i="9" s="1"/>
  <c r="E163" i="9"/>
  <c r="F163" i="9" s="1" a="1"/>
  <c r="F163" i="9" s="1"/>
  <c r="E164" i="9"/>
  <c r="F164" i="9" s="1" a="1"/>
  <c r="F164" i="9" s="1"/>
  <c r="E165" i="9"/>
  <c r="F165" i="9" s="1" a="1"/>
  <c r="F165" i="9" s="1"/>
  <c r="E166" i="9"/>
  <c r="F166" i="9" s="1" a="1"/>
  <c r="F166" i="9" s="1"/>
  <c r="E167" i="9"/>
  <c r="F167" i="9" s="1" a="1"/>
  <c r="F167" i="9" s="1"/>
  <c r="E168" i="9"/>
  <c r="F168" i="9" s="1" a="1"/>
  <c r="F168" i="9" s="1"/>
  <c r="E169" i="9"/>
  <c r="F169" i="9" s="1" a="1"/>
  <c r="F169" i="9" s="1"/>
  <c r="E170" i="9"/>
  <c r="F170" i="9" s="1" a="1"/>
  <c r="F170" i="9" s="1"/>
  <c r="E171" i="9"/>
  <c r="F171" i="9" s="1" a="1"/>
  <c r="F171" i="9" s="1"/>
  <c r="E172" i="9"/>
  <c r="F172" i="9" s="1" a="1"/>
  <c r="F172" i="9" s="1"/>
  <c r="E173" i="9"/>
  <c r="F173" i="9" s="1" a="1"/>
  <c r="F173" i="9" s="1"/>
  <c r="E174" i="9"/>
  <c r="F174" i="9" s="1" a="1"/>
  <c r="F174" i="9" s="1"/>
  <c r="E175" i="9"/>
  <c r="F175" i="9" s="1" a="1"/>
  <c r="F175" i="9" s="1"/>
  <c r="E176" i="9"/>
  <c r="F176" i="9" s="1" a="1"/>
  <c r="F176" i="9" s="1"/>
  <c r="E177" i="9"/>
  <c r="F177" i="9" a="1"/>
  <c r="F177" i="9" s="1"/>
  <c r="E178" i="9"/>
  <c r="F178" i="9" s="1" a="1"/>
  <c r="F178" i="9" s="1"/>
  <c r="E179" i="9"/>
  <c r="F179" i="9" s="1" a="1"/>
  <c r="F179" i="9" s="1"/>
  <c r="E180" i="9"/>
  <c r="F180" i="9" s="1" a="1"/>
  <c r="F180" i="9" s="1"/>
  <c r="E181" i="9"/>
  <c r="F181" i="9" s="1" a="1"/>
  <c r="F181" i="9" s="1"/>
  <c r="E182" i="9"/>
  <c r="F182" i="9" s="1" a="1"/>
  <c r="F182" i="9" s="1"/>
  <c r="E183" i="9"/>
  <c r="F183" i="9" s="1" a="1"/>
  <c r="F183" i="9" s="1"/>
  <c r="E184" i="9"/>
  <c r="F184" i="9" s="1" a="1"/>
  <c r="F184" i="9" s="1"/>
  <c r="E185" i="9"/>
  <c r="F185" i="9" a="1"/>
  <c r="F185" i="9" s="1"/>
  <c r="E186" i="9"/>
  <c r="F186" i="9" s="1" a="1"/>
  <c r="F186" i="9" s="1"/>
  <c r="E187" i="9"/>
  <c r="F187" i="9" s="1" a="1"/>
  <c r="F187" i="9" s="1"/>
  <c r="E188" i="9"/>
  <c r="F188" i="9" s="1" a="1"/>
  <c r="F188" i="9" s="1"/>
  <c r="E189" i="9"/>
  <c r="F189" i="9" s="1" a="1"/>
  <c r="F189" i="9" s="1"/>
  <c r="E190" i="9"/>
  <c r="F190" i="9" s="1" a="1"/>
  <c r="F190" i="9" s="1"/>
  <c r="E191" i="9"/>
  <c r="F191" i="9" s="1" a="1"/>
  <c r="F191" i="9" s="1"/>
  <c r="E192" i="9"/>
  <c r="F192" i="9" s="1" a="1"/>
  <c r="F192" i="9" s="1"/>
  <c r="E193" i="9"/>
  <c r="F193" i="9" a="1"/>
  <c r="F193" i="9" s="1"/>
  <c r="E194" i="9"/>
  <c r="F194" i="9" s="1" a="1"/>
  <c r="F194" i="9" s="1"/>
  <c r="E195" i="9"/>
  <c r="F195" i="9" s="1" a="1"/>
  <c r="F195" i="9" s="1"/>
  <c r="E196" i="9"/>
  <c r="F196" i="9" s="1" a="1"/>
  <c r="F196" i="9" s="1"/>
  <c r="E197" i="9"/>
  <c r="F197" i="9" s="1" a="1"/>
  <c r="F197" i="9" s="1"/>
  <c r="E198" i="9"/>
  <c r="F198" i="9" s="1" a="1"/>
  <c r="F198" i="9" s="1"/>
  <c r="E199" i="9"/>
  <c r="F199" i="9" s="1" a="1"/>
  <c r="F199" i="9" s="1"/>
  <c r="E200" i="9"/>
  <c r="F200" i="9" s="1" a="1"/>
  <c r="F200" i="9" s="1"/>
  <c r="E201" i="9"/>
  <c r="F201" i="9" s="1" a="1"/>
  <c r="F201" i="9" s="1"/>
  <c r="E202" i="9"/>
  <c r="F202" i="9" s="1" a="1"/>
  <c r="F202" i="9" s="1"/>
  <c r="E203" i="9"/>
  <c r="F203" i="9" s="1" a="1"/>
  <c r="F203" i="9" s="1"/>
  <c r="E204" i="9"/>
  <c r="F204" i="9" s="1" a="1"/>
  <c r="F204" i="9" s="1"/>
  <c r="E205" i="9"/>
  <c r="F205" i="9" s="1" a="1"/>
  <c r="F205" i="9" s="1"/>
  <c r="E206" i="9"/>
  <c r="F206" i="9" s="1" a="1"/>
  <c r="F206" i="9"/>
  <c r="E207" i="9"/>
  <c r="F207" i="9" s="1" a="1"/>
  <c r="F207" i="9" s="1"/>
  <c r="E208" i="9"/>
  <c r="F208" i="9" s="1" a="1"/>
  <c r="F208" i="9" s="1"/>
  <c r="E209" i="9"/>
  <c r="F209" i="9" s="1" a="1"/>
  <c r="F209" i="9" s="1"/>
  <c r="E210" i="9"/>
  <c r="F210" i="9" s="1" a="1"/>
  <c r="F210" i="9" s="1"/>
  <c r="E211" i="9"/>
  <c r="F211" i="9" s="1" a="1"/>
  <c r="F211" i="9" s="1"/>
  <c r="E212" i="9"/>
  <c r="F212" i="9" s="1" a="1"/>
  <c r="F212" i="9" s="1"/>
  <c r="E213" i="9"/>
  <c r="F213" i="9" s="1" a="1"/>
  <c r="F213" i="9" s="1"/>
  <c r="E214" i="9"/>
  <c r="F214" i="9" s="1" a="1"/>
  <c r="F214" i="9" s="1"/>
  <c r="E215" i="9"/>
  <c r="F215" i="9" s="1" a="1"/>
  <c r="F215" i="9" s="1"/>
  <c r="E216" i="9"/>
  <c r="F216" i="9" s="1" a="1"/>
  <c r="F216" i="9" s="1"/>
  <c r="E217" i="9"/>
  <c r="F217" i="9" s="1" a="1"/>
  <c r="F217" i="9" s="1"/>
  <c r="E218" i="9"/>
  <c r="F218" i="9" a="1"/>
  <c r="F218" i="9" s="1"/>
  <c r="E219" i="9"/>
  <c r="F219" i="9" s="1" a="1"/>
  <c r="F219" i="9" s="1"/>
  <c r="E220" i="9"/>
  <c r="F220" i="9" a="1"/>
  <c r="F220" i="9" s="1"/>
  <c r="E221" i="9"/>
  <c r="F221" i="9" s="1" a="1"/>
  <c r="F221" i="9" s="1"/>
  <c r="E222" i="9"/>
  <c r="F222" i="9" s="1" a="1"/>
  <c r="F222" i="9" s="1"/>
  <c r="E223" i="9"/>
  <c r="F223" i="9" s="1" a="1"/>
  <c r="F223" i="9" s="1"/>
  <c r="E224" i="9"/>
  <c r="F224" i="9" s="1" a="1"/>
  <c r="F224" i="9" s="1"/>
  <c r="E225" i="9"/>
  <c r="F225" i="9" s="1" a="1"/>
  <c r="F225" i="9" s="1"/>
  <c r="E226" i="9"/>
  <c r="F226" i="9" a="1"/>
  <c r="F226" i="9" s="1"/>
  <c r="E227" i="9"/>
  <c r="F227" i="9" s="1" a="1"/>
  <c r="F227" i="9" s="1"/>
  <c r="E228" i="9"/>
  <c r="F228" i="9" s="1" a="1"/>
  <c r="F228" i="9" s="1"/>
  <c r="E229" i="9"/>
  <c r="F229" i="9" s="1" a="1"/>
  <c r="F229" i="9" s="1"/>
  <c r="E230" i="9"/>
  <c r="F230" i="9" s="1" a="1"/>
  <c r="F230" i="9" s="1"/>
  <c r="E231" i="9"/>
  <c r="F231" i="9" s="1" a="1"/>
  <c r="F231" i="9" s="1"/>
  <c r="E232" i="9"/>
  <c r="F232" i="9" s="1" a="1"/>
  <c r="F232" i="9" s="1"/>
  <c r="E233" i="9"/>
  <c r="F233" i="9" s="1" a="1"/>
  <c r="F233" i="9" s="1"/>
  <c r="E234" i="9"/>
  <c r="F234" i="9" s="1" a="1"/>
  <c r="F234" i="9" s="1"/>
  <c r="E235" i="9"/>
  <c r="F235" i="9" s="1" a="1"/>
  <c r="F235" i="9" s="1"/>
  <c r="E236" i="9"/>
  <c r="F236" i="9" a="1"/>
  <c r="F236" i="9" s="1"/>
  <c r="E237" i="9"/>
  <c r="F237" i="9" s="1" a="1"/>
  <c r="F237" i="9" s="1"/>
  <c r="E238" i="9"/>
  <c r="F238" i="9" a="1"/>
  <c r="F238" i="9" s="1"/>
  <c r="E239" i="9"/>
  <c r="F239" i="9" s="1" a="1"/>
  <c r="F239" i="9" s="1"/>
  <c r="E240" i="9"/>
  <c r="F240" i="9" s="1" a="1"/>
  <c r="F240" i="9" s="1"/>
  <c r="E241" i="9"/>
  <c r="F241" i="9" s="1" a="1"/>
  <c r="F241" i="9" s="1"/>
  <c r="E242" i="9"/>
  <c r="F242" i="9" s="1" a="1"/>
  <c r="F242" i="9" s="1"/>
  <c r="E243" i="9"/>
  <c r="F243" i="9" s="1" a="1"/>
  <c r="F243" i="9" s="1"/>
  <c r="E244" i="9"/>
  <c r="F244" i="9" s="1" a="1"/>
  <c r="F244" i="9" s="1"/>
  <c r="E245" i="9"/>
  <c r="F245" i="9" a="1"/>
  <c r="F245" i="9" s="1"/>
  <c r="E246" i="9"/>
  <c r="F246" i="9" s="1" a="1"/>
  <c r="F246" i="9" s="1"/>
  <c r="E247" i="9"/>
  <c r="F247" i="9" s="1" a="1"/>
  <c r="F247" i="9" s="1"/>
  <c r="E248" i="9"/>
  <c r="F248" i="9" s="1" a="1"/>
  <c r="F248" i="9" s="1"/>
  <c r="E249" i="9"/>
  <c r="F249" i="9" s="1" a="1"/>
  <c r="F249" i="9" s="1"/>
  <c r="E250" i="9"/>
  <c r="F250" i="9" s="1" a="1"/>
  <c r="F250" i="9" s="1"/>
  <c r="E251" i="9"/>
  <c r="F251" i="9" s="1" a="1"/>
  <c r="F251" i="9" s="1"/>
  <c r="E252" i="9"/>
  <c r="F252" i="9" s="1" a="1"/>
  <c r="F252" i="9" s="1"/>
  <c r="E253" i="9"/>
  <c r="F253" i="9" a="1"/>
  <c r="F253" i="9" s="1"/>
  <c r="E254" i="9"/>
  <c r="F254" i="9" a="1"/>
  <c r="F254" i="9" s="1"/>
  <c r="E255" i="9"/>
  <c r="F255" i="9" s="1" a="1"/>
  <c r="F255" i="9" s="1"/>
  <c r="E256" i="9"/>
  <c r="F256" i="9" s="1" a="1"/>
  <c r="F256" i="9" s="1"/>
  <c r="E257" i="9"/>
  <c r="F257" i="9" s="1" a="1"/>
  <c r="F257" i="9" s="1"/>
  <c r="E258" i="9"/>
  <c r="F258" i="9" s="1" a="1"/>
  <c r="F258" i="9" s="1"/>
  <c r="E259" i="9"/>
  <c r="F259" i="9" s="1" a="1"/>
  <c r="F259" i="9" s="1"/>
  <c r="E260" i="9"/>
  <c r="F260" i="9" s="1" a="1"/>
  <c r="F260" i="9" s="1"/>
  <c r="E261" i="9"/>
  <c r="F261" i="9" s="1" a="1"/>
  <c r="F261" i="9" s="1"/>
  <c r="E262" i="9"/>
  <c r="F262" i="9" s="1" a="1"/>
  <c r="F262" i="9" s="1"/>
  <c r="E263" i="9"/>
  <c r="F263" i="9" s="1" a="1"/>
  <c r="F263" i="9" s="1"/>
  <c r="E264" i="9"/>
  <c r="F264" i="9" s="1" a="1"/>
  <c r="F264" i="9" s="1"/>
  <c r="E265" i="9"/>
  <c r="F265" i="9" s="1" a="1"/>
  <c r="F265" i="9" s="1"/>
  <c r="E266" i="9"/>
  <c r="F266" i="9" s="1" a="1"/>
  <c r="F266" i="9" s="1"/>
  <c r="E267" i="9"/>
  <c r="F267" i="9" s="1" a="1"/>
  <c r="F267" i="9" s="1"/>
  <c r="E268" i="9"/>
  <c r="F268" i="9" s="1" a="1"/>
  <c r="F268" i="9" s="1"/>
  <c r="E269" i="9"/>
  <c r="F269" i="9" s="1" a="1"/>
  <c r="F269" i="9" s="1"/>
  <c r="E270" i="9"/>
  <c r="F270" i="9" s="1" a="1"/>
  <c r="F270" i="9" s="1"/>
  <c r="E271" i="9"/>
  <c r="F271" i="9" s="1" a="1"/>
  <c r="F271" i="9"/>
  <c r="E272" i="9"/>
  <c r="F272" i="9" s="1" a="1"/>
  <c r="F272" i="9" s="1"/>
  <c r="E273" i="9"/>
  <c r="F273" i="9" s="1" a="1"/>
  <c r="F273" i="9" s="1"/>
  <c r="E274" i="9"/>
  <c r="F274" i="9" s="1" a="1"/>
  <c r="F274" i="9" s="1"/>
  <c r="E275" i="9"/>
  <c r="F275" i="9" a="1"/>
  <c r="F275" i="9" s="1"/>
  <c r="E276" i="9"/>
  <c r="F276" i="9" s="1" a="1"/>
  <c r="F276" i="9" s="1"/>
  <c r="E277" i="9"/>
  <c r="F277" i="9" s="1" a="1"/>
  <c r="F277" i="9" s="1"/>
  <c r="E278" i="9"/>
  <c r="F278" i="9" s="1" a="1"/>
  <c r="F278" i="9" s="1"/>
  <c r="E279" i="9"/>
  <c r="F279" i="9" s="1" a="1"/>
  <c r="F279" i="9" s="1"/>
  <c r="E280" i="9"/>
  <c r="F280" i="9" s="1" a="1"/>
  <c r="F280" i="9" s="1"/>
  <c r="E281" i="9"/>
  <c r="F281" i="9" s="1" a="1"/>
  <c r="F281" i="9" s="1"/>
  <c r="E282" i="9"/>
  <c r="F282" i="9" s="1" a="1"/>
  <c r="F282" i="9" s="1"/>
  <c r="E283" i="9"/>
  <c r="F283" i="9" s="1" a="1"/>
  <c r="F283" i="9"/>
  <c r="E284" i="9"/>
  <c r="F284" i="9" s="1" a="1"/>
  <c r="F284" i="9" s="1"/>
  <c r="E285" i="9"/>
  <c r="F285" i="9" s="1" a="1"/>
  <c r="F285" i="9" s="1"/>
  <c r="E286" i="9"/>
  <c r="F286" i="9" s="1" a="1"/>
  <c r="F286" i="9" s="1"/>
  <c r="E287" i="9"/>
  <c r="F287" i="9" s="1" a="1"/>
  <c r="F287" i="9" s="1"/>
  <c r="E288" i="9"/>
  <c r="F288" i="9" s="1" a="1"/>
  <c r="F288" i="9" s="1"/>
  <c r="E289" i="9"/>
  <c r="F289" i="9" s="1" a="1"/>
  <c r="F289" i="9" s="1"/>
  <c r="E290" i="9"/>
  <c r="F290" i="9" s="1" a="1"/>
  <c r="F290" i="9" s="1"/>
  <c r="E291" i="9"/>
  <c r="F291" i="9" s="1" a="1"/>
  <c r="F291" i="9" s="1"/>
  <c r="E292" i="9"/>
  <c r="F292" i="9" a="1"/>
  <c r="F292" i="9" s="1"/>
  <c r="E293" i="9"/>
  <c r="F293" i="9" s="1" a="1"/>
  <c r="F293" i="9" s="1"/>
  <c r="E294" i="9"/>
  <c r="F294" i="9" s="1" a="1"/>
  <c r="F294" i="9" s="1"/>
  <c r="E295" i="9"/>
  <c r="F295" i="9" s="1" a="1"/>
  <c r="F295" i="9" s="1"/>
  <c r="E296" i="9"/>
  <c r="F296" i="9" s="1" a="1"/>
  <c r="F296" i="9" s="1"/>
  <c r="E297" i="9"/>
  <c r="F297" i="9" s="1" a="1"/>
  <c r="F297" i="9" s="1"/>
  <c r="E298" i="9"/>
  <c r="F298" i="9" s="1" a="1"/>
  <c r="F298" i="9" s="1"/>
  <c r="E299" i="9"/>
  <c r="F299" i="9" s="1" a="1"/>
  <c r="F299" i="9" s="1"/>
  <c r="E300" i="9"/>
  <c r="F300" i="9" s="1" a="1"/>
  <c r="F300" i="9" s="1"/>
  <c r="E301" i="9"/>
  <c r="F301" i="9" s="1" a="1"/>
  <c r="F301" i="9" s="1"/>
  <c r="E302" i="9"/>
  <c r="F302" i="9" s="1" a="1"/>
  <c r="F302" i="9" s="1"/>
  <c r="E303" i="9"/>
  <c r="F303" i="9" s="1" a="1"/>
  <c r="F303" i="9" s="1"/>
  <c r="E304" i="9"/>
  <c r="F304" i="9" s="1" a="1"/>
  <c r="F304" i="9" s="1"/>
  <c r="E305" i="9"/>
  <c r="F305" i="9" s="1" a="1"/>
  <c r="F305" i="9" s="1"/>
  <c r="E306" i="9"/>
  <c r="F306" i="9" s="1" a="1"/>
  <c r="F306" i="9" s="1"/>
  <c r="E307" i="9"/>
  <c r="F307" i="9" s="1" a="1"/>
  <c r="F307" i="9" s="1"/>
  <c r="E308" i="9"/>
  <c r="F308" i="9" s="1" a="1"/>
  <c r="F308" i="9" s="1"/>
  <c r="E309" i="9"/>
  <c r="F309" i="9" s="1" a="1"/>
  <c r="F309" i="9" s="1"/>
  <c r="E310" i="9"/>
  <c r="F310" i="9" s="1" a="1"/>
  <c r="F310" i="9" s="1"/>
  <c r="E311" i="9"/>
  <c r="F311" i="9" s="1" a="1"/>
  <c r="F311" i="9" s="1"/>
  <c r="E312" i="9"/>
  <c r="F312" i="9" s="1" a="1"/>
  <c r="F312" i="9" s="1"/>
  <c r="E313" i="9"/>
  <c r="F313" i="9" s="1" a="1"/>
  <c r="F313" i="9" s="1"/>
  <c r="E314" i="9"/>
  <c r="F314" i="9" a="1"/>
  <c r="F314" i="9" s="1"/>
  <c r="E315" i="9"/>
  <c r="F315" i="9" s="1" a="1"/>
  <c r="F315" i="9" s="1"/>
  <c r="E316" i="9"/>
  <c r="F316" i="9" a="1"/>
  <c r="F316" i="9" s="1"/>
  <c r="E317" i="9"/>
  <c r="F317" i="9" a="1"/>
  <c r="F317" i="9" s="1"/>
  <c r="E318" i="9"/>
  <c r="F318" i="9" s="1" a="1"/>
  <c r="F318" i="9" s="1"/>
  <c r="E319" i="9"/>
  <c r="F319" i="9" s="1" a="1"/>
  <c r="F319" i="9" s="1"/>
  <c r="E320" i="9"/>
  <c r="F320" i="9" s="1" a="1"/>
  <c r="F320" i="9" s="1"/>
  <c r="E321" i="9"/>
  <c r="F321" i="9" s="1" a="1"/>
  <c r="F321" i="9" s="1"/>
  <c r="E322" i="9"/>
  <c r="F322" i="9" a="1"/>
  <c r="F322" i="9" s="1"/>
  <c r="E323" i="9"/>
  <c r="F323" i="9" s="1" a="1"/>
  <c r="F323" i="9" s="1"/>
  <c r="E324" i="9"/>
  <c r="F324" i="9" s="1" a="1"/>
  <c r="F324" i="9" s="1"/>
  <c r="E325" i="9"/>
  <c r="F325" i="9" s="1" a="1"/>
  <c r="F325" i="9" s="1"/>
  <c r="E326" i="9"/>
  <c r="F326" i="9" s="1" a="1"/>
  <c r="F326" i="9" s="1"/>
  <c r="E327" i="9"/>
  <c r="F327" i="9" s="1" a="1"/>
  <c r="F327" i="9" s="1"/>
  <c r="E328" i="9"/>
  <c r="F328" i="9" s="1" a="1"/>
  <c r="F328" i="9" s="1"/>
  <c r="E329" i="9"/>
  <c r="F329" i="9" s="1" a="1"/>
  <c r="F329" i="9" s="1"/>
  <c r="E330" i="9"/>
  <c r="F330" i="9" s="1" a="1"/>
  <c r="F330" i="9" s="1"/>
  <c r="E331" i="9"/>
  <c r="F331" i="9" a="1"/>
  <c r="F331" i="9" s="1"/>
  <c r="E332" i="9"/>
  <c r="F332" i="9" s="1" a="1"/>
  <c r="F332" i="9" s="1"/>
  <c r="E333" i="9"/>
  <c r="F333" i="9" a="1"/>
  <c r="F333" i="9" s="1"/>
  <c r="E334" i="9"/>
  <c r="F334" i="9" s="1" a="1"/>
  <c r="F334" i="9" s="1"/>
  <c r="E335" i="9"/>
  <c r="F335" i="9" s="1" a="1"/>
  <c r="F335" i="9" s="1"/>
  <c r="E336" i="9"/>
  <c r="F336" i="9" s="1" a="1"/>
  <c r="F336" i="9" s="1"/>
  <c r="E337" i="9"/>
  <c r="F337" i="9" s="1" a="1"/>
  <c r="F337" i="9" s="1"/>
  <c r="E338" i="9"/>
  <c r="F338" i="9" s="1" a="1"/>
  <c r="F338" i="9" s="1"/>
  <c r="E339" i="9"/>
  <c r="F339" i="9" s="1" a="1"/>
  <c r="F339" i="9" s="1"/>
  <c r="E340" i="9"/>
  <c r="F340" i="9" s="1" a="1"/>
  <c r="F340" i="9" s="1"/>
  <c r="E341" i="9"/>
  <c r="F341" i="9" a="1"/>
  <c r="F341" i="9" s="1"/>
  <c r="E342" i="9"/>
  <c r="F342" i="9" s="1" a="1"/>
  <c r="F342" i="9" s="1"/>
  <c r="E343" i="9"/>
  <c r="F343" i="9" s="1" a="1"/>
  <c r="F343" i="9" s="1"/>
  <c r="E344" i="9"/>
  <c r="F344" i="9" s="1" a="1"/>
  <c r="F344" i="9" s="1"/>
  <c r="E345" i="9"/>
  <c r="F345" i="9" s="1" a="1"/>
  <c r="F345" i="9" s="1"/>
  <c r="E346" i="9"/>
  <c r="F346" i="9" s="1" a="1"/>
  <c r="F346" i="9" s="1"/>
  <c r="E347" i="9"/>
  <c r="F347" i="9" s="1" a="1"/>
  <c r="F347" i="9" s="1"/>
  <c r="E348" i="9"/>
  <c r="F348" i="9" a="1"/>
  <c r="F348" i="9" s="1"/>
  <c r="E349" i="9"/>
  <c r="F349" i="9" s="1" a="1"/>
  <c r="F349" i="9" s="1"/>
  <c r="E350" i="9"/>
  <c r="F350" i="9" s="1" a="1"/>
  <c r="F350" i="9" s="1"/>
  <c r="E351" i="9"/>
  <c r="F351" i="9" s="1" a="1"/>
  <c r="F351" i="9" s="1"/>
  <c r="E352" i="9"/>
  <c r="F352" i="9" s="1" a="1"/>
  <c r="F352" i="9" s="1"/>
  <c r="E353" i="9"/>
  <c r="F353" i="9" s="1" a="1"/>
  <c r="F353" i="9"/>
  <c r="E354" i="9"/>
  <c r="F354" i="9" s="1" a="1"/>
  <c r="F354" i="9" s="1"/>
  <c r="E355" i="9"/>
  <c r="F355" i="9" a="1"/>
  <c r="F355" i="9" s="1"/>
  <c r="E356" i="9"/>
  <c r="F356" i="9" s="1" a="1"/>
  <c r="F356" i="9" s="1"/>
  <c r="E357" i="9"/>
  <c r="F357" i="9" s="1" a="1"/>
  <c r="F357" i="9" s="1"/>
  <c r="E358" i="9"/>
  <c r="F358" i="9" s="1" a="1"/>
  <c r="F358" i="9" s="1"/>
  <c r="E359" i="9"/>
  <c r="F359" i="9" s="1" a="1"/>
  <c r="F359" i="9" s="1"/>
  <c r="E360" i="9"/>
  <c r="F360" i="9" s="1" a="1"/>
  <c r="F360" i="9" s="1"/>
  <c r="E361" i="9"/>
  <c r="F361" i="9" s="1" a="1"/>
  <c r="F361" i="9" s="1"/>
  <c r="E362" i="9"/>
  <c r="F362" i="9" s="1" a="1"/>
  <c r="F362" i="9" s="1"/>
  <c r="E363" i="9"/>
  <c r="F363" i="9" s="1" a="1"/>
  <c r="F363" i="9" s="1"/>
  <c r="E364" i="9"/>
  <c r="F364" i="9" s="1" a="1"/>
  <c r="F364" i="9" s="1"/>
  <c r="E365" i="9"/>
  <c r="F365" i="9" s="1" a="1"/>
  <c r="F365" i="9" s="1"/>
  <c r="E366" i="9"/>
  <c r="F366" i="9" s="1" a="1"/>
  <c r="F366" i="9" s="1"/>
  <c r="E367" i="9"/>
  <c r="F367" i="9" s="1" a="1"/>
  <c r="F367" i="9" s="1"/>
  <c r="E368" i="9"/>
  <c r="F368" i="9" s="1" a="1"/>
  <c r="F368" i="9" s="1"/>
  <c r="E369" i="9"/>
  <c r="F369" i="9" a="1"/>
  <c r="F369" i="9" s="1"/>
  <c r="E370" i="9"/>
  <c r="F370" i="9" s="1" a="1"/>
  <c r="F370" i="9" s="1"/>
  <c r="E371" i="9"/>
  <c r="F371" i="9" s="1" a="1"/>
  <c r="F371" i="9" s="1"/>
  <c r="E372" i="9"/>
  <c r="F372" i="9" s="1" a="1"/>
  <c r="F372" i="9" s="1"/>
  <c r="E373" i="9"/>
  <c r="F373" i="9" s="1" a="1"/>
  <c r="F373" i="9" s="1"/>
  <c r="E374" i="9"/>
  <c r="F374" i="9" s="1" a="1"/>
  <c r="F374" i="9" s="1"/>
  <c r="E375" i="9"/>
  <c r="F375" i="9" s="1" a="1"/>
  <c r="F375" i="9" s="1"/>
  <c r="E376" i="9"/>
  <c r="F376" i="9" s="1" a="1"/>
  <c r="F376" i="9" s="1"/>
  <c r="E377" i="9"/>
  <c r="F377" i="9" s="1" a="1"/>
  <c r="F377" i="9" s="1"/>
  <c r="E378" i="9"/>
  <c r="F378" i="9" s="1" a="1"/>
  <c r="F378" i="9" s="1"/>
  <c r="E379" i="9"/>
  <c r="F379" i="9" s="1" a="1"/>
  <c r="F379" i="9" s="1"/>
  <c r="E380" i="9"/>
  <c r="F380" i="9" s="1" a="1"/>
  <c r="F380" i="9" s="1"/>
  <c r="E381" i="9"/>
  <c r="F381" i="9" s="1" a="1"/>
  <c r="F381" i="9" s="1"/>
  <c r="E382" i="9"/>
  <c r="F382" i="9" s="1" a="1"/>
  <c r="F382" i="9" s="1"/>
  <c r="E383" i="9"/>
  <c r="F383" i="9" s="1" a="1"/>
  <c r="F383" i="9" s="1"/>
  <c r="E384" i="9"/>
  <c r="F384" i="9" s="1" a="1"/>
  <c r="F384" i="9" s="1"/>
  <c r="E385" i="9"/>
  <c r="F385" i="9" a="1"/>
  <c r="F385" i="9" s="1"/>
  <c r="E386" i="9"/>
  <c r="F386" i="9" s="1" a="1"/>
  <c r="F386" i="9" s="1"/>
  <c r="E387" i="9"/>
  <c r="F387" i="9" s="1" a="1"/>
  <c r="F387" i="9" s="1"/>
  <c r="E388" i="9"/>
  <c r="F388" i="9" s="1" a="1"/>
  <c r="F388" i="9" s="1"/>
  <c r="E389" i="9"/>
  <c r="F389" i="9" s="1" a="1"/>
  <c r="F389" i="9" s="1"/>
  <c r="E390" i="9"/>
  <c r="F390" i="9" s="1" a="1"/>
  <c r="F390" i="9" s="1"/>
  <c r="E391" i="9"/>
  <c r="F391" i="9" s="1" a="1"/>
  <c r="F391" i="9" s="1"/>
  <c r="E392" i="9"/>
  <c r="F392" i="9" s="1" a="1"/>
  <c r="F392" i="9" s="1"/>
  <c r="E393" i="9"/>
  <c r="F393" i="9" a="1"/>
  <c r="F393" i="9" s="1"/>
  <c r="E394" i="9"/>
  <c r="F394" i="9" s="1" a="1"/>
  <c r="F394" i="9" s="1"/>
  <c r="E395" i="9"/>
  <c r="F395" i="9" a="1"/>
  <c r="F395" i="9" s="1"/>
  <c r="E396" i="9"/>
  <c r="F396" i="9" a="1"/>
  <c r="F396" i="9" s="1"/>
  <c r="E397" i="9"/>
  <c r="F397" i="9" s="1" a="1"/>
  <c r="F397" i="9" s="1"/>
  <c r="E398" i="9"/>
  <c r="F398" i="9" s="1" a="1"/>
  <c r="F398" i="9" s="1"/>
  <c r="E399" i="9"/>
  <c r="F399" i="9" s="1" a="1"/>
  <c r="F399" i="9" s="1"/>
  <c r="E400" i="9"/>
  <c r="F400" i="9" s="1" a="1"/>
  <c r="F400" i="9" s="1"/>
  <c r="E401" i="9"/>
  <c r="F401" i="9" s="1" a="1"/>
  <c r="F401" i="9" s="1"/>
  <c r="E402" i="9"/>
  <c r="F402" i="9" s="1" a="1"/>
  <c r="F402" i="9" s="1"/>
  <c r="E403" i="9"/>
  <c r="F403" i="9" s="1" a="1"/>
  <c r="F403" i="9" s="1"/>
  <c r="E404" i="9"/>
  <c r="F404" i="9" s="1" a="1"/>
  <c r="F404" i="9" s="1"/>
  <c r="E405" i="9"/>
  <c r="F405" i="9" s="1" a="1"/>
  <c r="F405" i="9" s="1"/>
  <c r="E406" i="9"/>
  <c r="F406" i="9" s="1" a="1"/>
  <c r="F406" i="9" s="1"/>
  <c r="E407" i="9"/>
  <c r="F407" i="9" s="1" a="1"/>
  <c r="F407" i="9" s="1"/>
  <c r="E408" i="9"/>
  <c r="F408" i="9" s="1" a="1"/>
  <c r="F408" i="9" s="1"/>
  <c r="E409" i="9"/>
  <c r="F409" i="9" a="1"/>
  <c r="F409" i="9" s="1"/>
  <c r="E410" i="9"/>
  <c r="F410" i="9" s="1" a="1"/>
  <c r="F410" i="9" s="1"/>
  <c r="E411" i="9"/>
  <c r="F411" i="9" a="1"/>
  <c r="F411" i="9" s="1"/>
  <c r="E412" i="9"/>
  <c r="F412" i="9" s="1" a="1"/>
  <c r="F412" i="9" s="1"/>
  <c r="E413" i="9"/>
  <c r="F413" i="9" a="1"/>
  <c r="F413" i="9" s="1"/>
  <c r="E414" i="9"/>
  <c r="F414" i="9" s="1" a="1"/>
  <c r="F414" i="9" s="1"/>
  <c r="E415" i="9"/>
  <c r="F415" i="9" s="1" a="1"/>
  <c r="F415" i="9" s="1"/>
  <c r="E416" i="9"/>
  <c r="F416" i="9" s="1" a="1"/>
  <c r="F416" i="9" s="1"/>
  <c r="E417" i="9"/>
  <c r="F417" i="9" s="1" a="1"/>
  <c r="F417" i="9"/>
  <c r="E418" i="9"/>
  <c r="F418" i="9" s="1" a="1"/>
  <c r="F418" i="9" s="1"/>
  <c r="E419" i="9"/>
  <c r="F419" i="9" a="1"/>
  <c r="F419" i="9" s="1"/>
  <c r="E420" i="9"/>
  <c r="F420" i="9" s="1" a="1"/>
  <c r="F420" i="9" s="1"/>
  <c r="E421" i="9"/>
  <c r="F421" i="9" s="1" a="1"/>
  <c r="F421" i="9" s="1"/>
  <c r="E422" i="9"/>
  <c r="F422" i="9" s="1" a="1"/>
  <c r="F422" i="9" s="1"/>
  <c r="E423" i="9"/>
  <c r="F423" i="9" s="1" a="1"/>
  <c r="F423" i="9" s="1"/>
  <c r="E424" i="9"/>
  <c r="F424" i="9" s="1" a="1"/>
  <c r="F424" i="9" s="1"/>
  <c r="E425" i="9"/>
  <c r="F425" i="9" s="1" a="1"/>
  <c r="F425" i="9" s="1"/>
  <c r="E426" i="9"/>
  <c r="F426" i="9" s="1" a="1"/>
  <c r="F426" i="9" s="1"/>
  <c r="E427" i="9"/>
  <c r="F427" i="9" s="1" a="1"/>
  <c r="F427" i="9" s="1"/>
  <c r="E428" i="9"/>
  <c r="F428" i="9" s="1" a="1"/>
  <c r="F428" i="9" s="1"/>
  <c r="E429" i="9"/>
  <c r="F429" i="9" s="1" a="1"/>
  <c r="F429" i="9" s="1"/>
  <c r="E430" i="9"/>
  <c r="F430" i="9" s="1" a="1"/>
  <c r="F430" i="9" s="1"/>
  <c r="E431" i="9"/>
  <c r="F431" i="9" s="1" a="1"/>
  <c r="F431" i="9" s="1"/>
  <c r="E432" i="9"/>
  <c r="F432" i="9" s="1" a="1"/>
  <c r="F432" i="9" s="1"/>
  <c r="E433" i="9"/>
  <c r="F433" i="9" a="1"/>
  <c r="F433" i="9" s="1"/>
  <c r="E434" i="9"/>
  <c r="F434" i="9" s="1" a="1"/>
  <c r="F434" i="9" s="1"/>
  <c r="E435" i="9"/>
  <c r="F435" i="9" s="1" a="1"/>
  <c r="F435" i="9" s="1"/>
  <c r="E436" i="9"/>
  <c r="F436" i="9" s="1" a="1"/>
  <c r="F436" i="9" s="1"/>
  <c r="E437" i="9"/>
  <c r="F437" i="9" a="1"/>
  <c r="F437" i="9" s="1"/>
  <c r="E438" i="9"/>
  <c r="F438" i="9" s="1" a="1"/>
  <c r="F438" i="9" s="1"/>
  <c r="E439" i="9"/>
  <c r="F439" i="9" s="1" a="1"/>
  <c r="F439" i="9" s="1"/>
  <c r="E440" i="9"/>
  <c r="F440" i="9" s="1" a="1"/>
  <c r="F440" i="9" s="1"/>
  <c r="E441" i="9"/>
  <c r="F441" i="9" s="1" a="1"/>
  <c r="F441" i="9" s="1"/>
  <c r="E442" i="9"/>
  <c r="F442" i="9" s="1" a="1"/>
  <c r="F442" i="9" s="1"/>
  <c r="E443" i="9"/>
  <c r="F443" i="9" s="1" a="1"/>
  <c r="F443" i="9" s="1"/>
  <c r="E444" i="9"/>
  <c r="F444" i="9" a="1"/>
  <c r="F444" i="9" s="1"/>
  <c r="E445" i="9"/>
  <c r="F445" i="9" s="1" a="1"/>
  <c r="F445" i="9" s="1"/>
  <c r="E446" i="9"/>
  <c r="F446" i="9" s="1" a="1"/>
  <c r="F446" i="9" s="1"/>
  <c r="E447" i="9"/>
  <c r="F447" i="9" s="1" a="1"/>
  <c r="F447" i="9" s="1"/>
  <c r="E448" i="9"/>
  <c r="F448" i="9" s="1" a="1"/>
  <c r="F448" i="9" s="1"/>
  <c r="E449" i="9"/>
  <c r="F449" i="9" a="1"/>
  <c r="F449" i="9" s="1"/>
  <c r="E450" i="9"/>
  <c r="F450" i="9" s="1" a="1"/>
  <c r="F450" i="9" s="1"/>
  <c r="E451" i="9"/>
  <c r="F451" i="9" s="1" a="1"/>
  <c r="F451" i="9" s="1"/>
  <c r="E452" i="9"/>
  <c r="F452" i="9" a="1"/>
  <c r="F452" i="9" s="1"/>
  <c r="E453" i="9"/>
  <c r="F453" i="9" s="1" a="1"/>
  <c r="F453" i="9" s="1"/>
  <c r="E454" i="9"/>
  <c r="F454" i="9" s="1" a="1"/>
  <c r="F454" i="9" s="1"/>
  <c r="E455" i="9"/>
  <c r="F455" i="9" s="1" a="1"/>
  <c r="F455" i="9" s="1"/>
  <c r="E456" i="9"/>
  <c r="F456" i="9" s="1" a="1"/>
  <c r="F456" i="9" s="1"/>
  <c r="E457" i="9"/>
  <c r="F457" i="9" a="1"/>
  <c r="F457" i="9" s="1"/>
  <c r="E458" i="9"/>
  <c r="F458" i="9" s="1" a="1"/>
  <c r="F458" i="9" s="1"/>
  <c r="E459" i="9"/>
  <c r="F459" i="9" s="1" a="1"/>
  <c r="F459" i="9" s="1"/>
  <c r="E460" i="9"/>
  <c r="F460" i="9" a="1"/>
  <c r="F460" i="9" s="1"/>
  <c r="E461" i="9"/>
  <c r="F461" i="9" a="1"/>
  <c r="F461" i="9" s="1"/>
  <c r="E462" i="9"/>
  <c r="F462" i="9" s="1" a="1"/>
  <c r="F462" i="9" s="1"/>
  <c r="E463" i="9"/>
  <c r="F463" i="9" s="1" a="1"/>
  <c r="F463" i="9" s="1"/>
  <c r="E464" i="9"/>
  <c r="F464" i="9" s="1" a="1"/>
  <c r="F464" i="9" s="1"/>
  <c r="E465" i="9"/>
  <c r="F465" i="9" s="1" a="1"/>
  <c r="F465" i="9" s="1"/>
  <c r="E466" i="9"/>
  <c r="F466" i="9" s="1" a="1"/>
  <c r="F466" i="9" s="1"/>
  <c r="E467" i="9"/>
  <c r="F467" i="9" a="1"/>
  <c r="F467" i="9" s="1"/>
  <c r="E468" i="9"/>
  <c r="F468" i="9" a="1"/>
  <c r="F468" i="9" s="1"/>
  <c r="E469" i="9"/>
  <c r="F469" i="9" s="1" a="1"/>
  <c r="F469" i="9" s="1"/>
  <c r="E470" i="9"/>
  <c r="F470" i="9" s="1" a="1"/>
  <c r="F470" i="9" s="1"/>
  <c r="E471" i="9"/>
  <c r="F471" i="9" s="1" a="1"/>
  <c r="F471" i="9" s="1"/>
  <c r="E472" i="9"/>
  <c r="F472" i="9" s="1" a="1"/>
  <c r="F472" i="9" s="1"/>
  <c r="E473" i="9"/>
  <c r="F473" i="9" s="1" a="1"/>
  <c r="F473" i="9" s="1"/>
  <c r="E474" i="9"/>
  <c r="F474" i="9" s="1" a="1"/>
  <c r="F474" i="9" s="1"/>
  <c r="E475" i="9"/>
  <c r="F475" i="9" s="1" a="1"/>
  <c r="F475" i="9" s="1"/>
  <c r="E476" i="9"/>
  <c r="F476" i="9" a="1"/>
  <c r="F476" i="9" s="1"/>
  <c r="E477" i="9"/>
  <c r="F477" i="9" s="1" a="1"/>
  <c r="F477" i="9" s="1"/>
  <c r="E478" i="9"/>
  <c r="F478" i="9" s="1" a="1"/>
  <c r="F478" i="9" s="1"/>
  <c r="E479" i="9"/>
  <c r="F479" i="9" s="1" a="1"/>
  <c r="F479" i="9" s="1"/>
  <c r="E480" i="9"/>
  <c r="F480" i="9" s="1" a="1"/>
  <c r="F480" i="9" s="1"/>
  <c r="E481" i="9"/>
  <c r="F481" i="9" s="1" a="1"/>
  <c r="F481" i="9" s="1"/>
  <c r="E482" i="9"/>
  <c r="F482" i="9" s="1" a="1"/>
  <c r="F482" i="9" s="1"/>
  <c r="E483" i="9"/>
  <c r="F483" i="9" a="1"/>
  <c r="F483" i="9" s="1"/>
  <c r="E484" i="9"/>
  <c r="F484" i="9" s="1" a="1"/>
  <c r="F484" i="9" s="1"/>
  <c r="E485" i="9"/>
  <c r="F485" i="9" s="1" a="1"/>
  <c r="F485" i="9" s="1"/>
  <c r="E486" i="9"/>
  <c r="F486" i="9" s="1" a="1"/>
  <c r="F486" i="9" s="1"/>
  <c r="E487" i="9"/>
  <c r="F487" i="9" s="1" a="1"/>
  <c r="F487" i="9" s="1"/>
  <c r="E488" i="9"/>
  <c r="F488" i="9" s="1" a="1"/>
  <c r="F488" i="9" s="1"/>
  <c r="E489" i="9"/>
  <c r="F489" i="9" a="1"/>
  <c r="F489" i="9" s="1"/>
  <c r="E490" i="9"/>
  <c r="F490" i="9" s="1" a="1"/>
  <c r="F490" i="9" s="1"/>
  <c r="E491" i="9"/>
  <c r="F491" i="9" a="1"/>
  <c r="F491" i="9" s="1"/>
  <c r="E492" i="9"/>
  <c r="F492" i="9" s="1" a="1"/>
  <c r="F492" i="9" s="1"/>
  <c r="E493" i="9"/>
  <c r="F493" i="9" s="1" a="1"/>
  <c r="F493" i="9" s="1"/>
  <c r="E494" i="9"/>
  <c r="F494" i="9" s="1" a="1"/>
  <c r="F494" i="9" s="1"/>
  <c r="E495" i="9"/>
  <c r="F495" i="9" s="1" a="1"/>
  <c r="F495" i="9" s="1"/>
  <c r="E496" i="9"/>
  <c r="F496" i="9" s="1" a="1"/>
  <c r="F496" i="9" s="1"/>
  <c r="E497" i="9"/>
  <c r="F497" i="9" a="1"/>
  <c r="F497" i="9" s="1"/>
  <c r="E498" i="9"/>
  <c r="F498" i="9" s="1" a="1"/>
  <c r="F498" i="9" s="1"/>
  <c r="E499" i="9"/>
  <c r="F499" i="9" s="1" a="1"/>
  <c r="F499" i="9" s="1"/>
  <c r="E500" i="9"/>
  <c r="F500" i="9" s="1" a="1"/>
  <c r="F500" i="9" s="1"/>
  <c r="E501" i="9"/>
  <c r="F501" i="9" s="1" a="1"/>
  <c r="F501" i="9" s="1"/>
  <c r="E2" i="9"/>
  <c r="F2" i="9" s="1" a="1"/>
  <c r="F2" i="9" s="1"/>
  <c r="E3" i="8"/>
  <c r="F3" i="8" s="1" a="1"/>
  <c r="F3" i="8" s="1"/>
  <c r="E4" i="8"/>
  <c r="F4" i="8" s="1" a="1"/>
  <c r="F4" i="8" s="1"/>
  <c r="E5" i="8"/>
  <c r="F5" i="8" a="1"/>
  <c r="F5" i="8" s="1"/>
  <c r="E6" i="8"/>
  <c r="F6" i="8" s="1" a="1"/>
  <c r="F6" i="8" s="1"/>
  <c r="E7" i="8"/>
  <c r="F7" i="8" s="1" a="1"/>
  <c r="F7" i="8" s="1"/>
  <c r="E8" i="8"/>
  <c r="F8" i="8" s="1" a="1"/>
  <c r="F8" i="8" s="1"/>
  <c r="E9" i="8"/>
  <c r="F9" i="8" s="1" a="1"/>
  <c r="F9" i="8" s="1"/>
  <c r="E10" i="8"/>
  <c r="F10" i="8" s="1" a="1"/>
  <c r="F10" i="8" s="1"/>
  <c r="E11" i="8"/>
  <c r="F11" i="8" s="1" a="1"/>
  <c r="F11" i="8" s="1"/>
  <c r="E12" i="8"/>
  <c r="F12" i="8" s="1" a="1"/>
  <c r="F12" i="8" s="1"/>
  <c r="E13" i="8"/>
  <c r="F13" i="8" s="1" a="1"/>
  <c r="F13" i="8" s="1"/>
  <c r="E14" i="8"/>
  <c r="F14" i="8" s="1" a="1"/>
  <c r="F14" i="8" s="1"/>
  <c r="E15" i="8"/>
  <c r="F15" i="8" s="1" a="1"/>
  <c r="F15" i="8" s="1"/>
  <c r="E16" i="8"/>
  <c r="F16" i="8" s="1" a="1"/>
  <c r="F16" i="8" s="1"/>
  <c r="E17" i="8"/>
  <c r="F17" i="8" s="1" a="1"/>
  <c r="F17" i="8" s="1"/>
  <c r="E18" i="8"/>
  <c r="F18" i="8" s="1" a="1"/>
  <c r="F18" i="8" s="1"/>
  <c r="E19" i="8"/>
  <c r="F19" i="8" s="1" a="1"/>
  <c r="F19" i="8" s="1"/>
  <c r="E20" i="8"/>
  <c r="F20" i="8" s="1" a="1"/>
  <c r="F20" i="8" s="1"/>
  <c r="E21" i="8"/>
  <c r="F21" i="8" s="1" a="1"/>
  <c r="F21" i="8" s="1"/>
  <c r="E22" i="8"/>
  <c r="F22" i="8" s="1" a="1"/>
  <c r="F22" i="8" s="1"/>
  <c r="E23" i="8"/>
  <c r="F23" i="8" s="1" a="1"/>
  <c r="F23" i="8" s="1"/>
  <c r="E24" i="8"/>
  <c r="F24" i="8" s="1" a="1"/>
  <c r="F24" i="8" s="1"/>
  <c r="E25" i="8"/>
  <c r="F25" i="8" s="1" a="1"/>
  <c r="F25" i="8" s="1"/>
  <c r="E26" i="8"/>
  <c r="F26" i="8" s="1" a="1"/>
  <c r="F26" i="8" s="1"/>
  <c r="E27" i="8"/>
  <c r="F27" i="8" s="1" a="1"/>
  <c r="F27" i="8" s="1"/>
  <c r="E28" i="8"/>
  <c r="F28" i="8" s="1" a="1"/>
  <c r="F28" i="8" s="1"/>
  <c r="E29" i="8"/>
  <c r="F29" i="8" s="1" a="1"/>
  <c r="F29" i="8" s="1"/>
  <c r="E30" i="8"/>
  <c r="F30" i="8" s="1" a="1"/>
  <c r="F30" i="8" s="1"/>
  <c r="E31" i="8"/>
  <c r="F31" i="8" s="1" a="1"/>
  <c r="F31" i="8" s="1"/>
  <c r="E32" i="8"/>
  <c r="F32" i="8" s="1" a="1"/>
  <c r="F32" i="8" s="1"/>
  <c r="E33" i="8"/>
  <c r="F33" i="8" s="1" a="1"/>
  <c r="F33" i="8" s="1"/>
  <c r="E34" i="8"/>
  <c r="F34" i="8" s="1" a="1"/>
  <c r="F34" i="8" s="1"/>
  <c r="E35" i="8"/>
  <c r="F35" i="8" s="1" a="1"/>
  <c r="F35" i="8" s="1"/>
  <c r="E36" i="8"/>
  <c r="F36" i="8" s="1" a="1"/>
  <c r="F36" i="8" s="1"/>
  <c r="E37" i="8"/>
  <c r="F37" i="8" s="1" a="1"/>
  <c r="F37" i="8" s="1"/>
  <c r="E38" i="8"/>
  <c r="F38" i="8" s="1" a="1"/>
  <c r="F38" i="8" s="1"/>
  <c r="E39" i="8"/>
  <c r="F39" i="8" s="1" a="1"/>
  <c r="F39" i="8" s="1"/>
  <c r="E40" i="8"/>
  <c r="F40" i="8" s="1" a="1"/>
  <c r="F40" i="8" s="1"/>
  <c r="E41" i="8"/>
  <c r="F41" i="8" s="1" a="1"/>
  <c r="F41" i="8" s="1"/>
  <c r="E42" i="8"/>
  <c r="F42" i="8" s="1" a="1"/>
  <c r="F42" i="8" s="1"/>
  <c r="E43" i="8"/>
  <c r="F43" i="8" s="1" a="1"/>
  <c r="F43" i="8" s="1"/>
  <c r="E44" i="8"/>
  <c r="F44" i="8" s="1" a="1"/>
  <c r="F44" i="8" s="1"/>
  <c r="E45" i="8"/>
  <c r="F45" i="8" s="1" a="1"/>
  <c r="F45" i="8" s="1"/>
  <c r="E46" i="8"/>
  <c r="F46" i="8" s="1" a="1"/>
  <c r="F46" i="8" s="1"/>
  <c r="E47" i="8"/>
  <c r="F47" i="8" s="1" a="1"/>
  <c r="F47" i="8" s="1"/>
  <c r="E48" i="8"/>
  <c r="F48" i="8" s="1" a="1"/>
  <c r="F48" i="8" s="1"/>
  <c r="E49" i="8"/>
  <c r="F49" i="8" s="1" a="1"/>
  <c r="F49" i="8" s="1"/>
  <c r="E50" i="8"/>
  <c r="F50" i="8" s="1" a="1"/>
  <c r="F50" i="8" s="1"/>
  <c r="E51" i="8"/>
  <c r="F51" i="8" s="1" a="1"/>
  <c r="F51" i="8" s="1"/>
  <c r="E52" i="8"/>
  <c r="F52" i="8" s="1" a="1"/>
  <c r="F52" i="8" s="1"/>
  <c r="E53" i="8"/>
  <c r="F53" i="8" a="1"/>
  <c r="F53" i="8" s="1"/>
  <c r="E54" i="8"/>
  <c r="F54" i="8" s="1" a="1"/>
  <c r="F54" i="8" s="1"/>
  <c r="E55" i="8"/>
  <c r="F55" i="8" s="1" a="1"/>
  <c r="F55" i="8" s="1"/>
  <c r="E56" i="8"/>
  <c r="F56" i="8" s="1" a="1"/>
  <c r="F56" i="8" s="1"/>
  <c r="E57" i="8"/>
  <c r="F57" i="8" s="1" a="1"/>
  <c r="F57" i="8" s="1"/>
  <c r="E58" i="8"/>
  <c r="F58" i="8" a="1"/>
  <c r="F58" i="8" s="1"/>
  <c r="E59" i="8"/>
  <c r="F59" i="8" s="1" a="1"/>
  <c r="F59" i="8" s="1"/>
  <c r="E60" i="8"/>
  <c r="F60" i="8" s="1" a="1"/>
  <c r="F60" i="8" s="1"/>
  <c r="E61" i="8"/>
  <c r="F61" i="8" a="1"/>
  <c r="F61" i="8" s="1"/>
  <c r="E62" i="8"/>
  <c r="F62" i="8" s="1" a="1"/>
  <c r="F62" i="8" s="1"/>
  <c r="E63" i="8"/>
  <c r="F63" i="8" s="1" a="1"/>
  <c r="F63" i="8" s="1"/>
  <c r="E64" i="8"/>
  <c r="F64" i="8" s="1" a="1"/>
  <c r="F64" i="8" s="1"/>
  <c r="E65" i="8"/>
  <c r="F65" i="8" s="1" a="1"/>
  <c r="F65" i="8" s="1"/>
  <c r="E66" i="8"/>
  <c r="F66" i="8" s="1" a="1"/>
  <c r="F66" i="8" s="1"/>
  <c r="E67" i="8"/>
  <c r="F67" i="8" s="1" a="1"/>
  <c r="F67" i="8" s="1"/>
  <c r="E68" i="8"/>
  <c r="F68" i="8" s="1" a="1"/>
  <c r="F68" i="8" s="1"/>
  <c r="E69" i="8"/>
  <c r="F69" i="8" s="1" a="1"/>
  <c r="F69" i="8" s="1"/>
  <c r="E70" i="8"/>
  <c r="F70" i="8" s="1" a="1"/>
  <c r="F70" i="8" s="1"/>
  <c r="E71" i="8"/>
  <c r="F71" i="8" s="1" a="1"/>
  <c r="F71" i="8" s="1"/>
  <c r="E72" i="8"/>
  <c r="F72" i="8" s="1" a="1"/>
  <c r="F72" i="8" s="1"/>
  <c r="E73" i="8"/>
  <c r="F73" i="8" s="1" a="1"/>
  <c r="F73" i="8" s="1"/>
  <c r="E74" i="8"/>
  <c r="F74" i="8" s="1" a="1"/>
  <c r="F74" i="8" s="1"/>
  <c r="E75" i="8"/>
  <c r="F75" i="8" s="1" a="1"/>
  <c r="F75" i="8" s="1"/>
  <c r="E76" i="8"/>
  <c r="F76" i="8" s="1" a="1"/>
  <c r="F76" i="8" s="1"/>
  <c r="E77" i="8"/>
  <c r="F77" i="8" a="1"/>
  <c r="F77" i="8" s="1"/>
  <c r="E78" i="8"/>
  <c r="F78" i="8" s="1" a="1"/>
  <c r="F78" i="8" s="1"/>
  <c r="E79" i="8"/>
  <c r="F79" i="8" s="1" a="1"/>
  <c r="F79" i="8" s="1"/>
  <c r="E80" i="8"/>
  <c r="F80" i="8" s="1" a="1"/>
  <c r="F80" i="8" s="1"/>
  <c r="E81" i="8"/>
  <c r="F81" i="8" s="1" a="1"/>
  <c r="F81" i="8" s="1"/>
  <c r="E82" i="8"/>
  <c r="F82" i="8" s="1" a="1"/>
  <c r="F82" i="8" s="1"/>
  <c r="E83" i="8"/>
  <c r="F83" i="8" s="1" a="1"/>
  <c r="F83" i="8" s="1"/>
  <c r="E84" i="8"/>
  <c r="F84" i="8" s="1" a="1"/>
  <c r="F84" i="8" s="1"/>
  <c r="E85" i="8"/>
  <c r="F85" i="8" a="1"/>
  <c r="F85" i="8" s="1"/>
  <c r="E86" i="8"/>
  <c r="F86" i="8" s="1" a="1"/>
  <c r="F86" i="8" s="1"/>
  <c r="E87" i="8"/>
  <c r="F87" i="8" s="1" a="1"/>
  <c r="F87" i="8" s="1"/>
  <c r="E88" i="8"/>
  <c r="F88" i="8" s="1" a="1"/>
  <c r="F88" i="8" s="1"/>
  <c r="E89" i="8"/>
  <c r="F89" i="8" s="1" a="1"/>
  <c r="F89" i="8" s="1"/>
  <c r="E90" i="8"/>
  <c r="F90" i="8" s="1" a="1"/>
  <c r="F90" i="8" s="1"/>
  <c r="E91" i="8"/>
  <c r="F91" i="8" s="1" a="1"/>
  <c r="F91" i="8" s="1"/>
  <c r="E92" i="8"/>
  <c r="F92" i="8" s="1" a="1"/>
  <c r="F92" i="8" s="1"/>
  <c r="E93" i="8"/>
  <c r="F93" i="8" a="1"/>
  <c r="F93" i="8" s="1"/>
  <c r="E94" i="8"/>
  <c r="F94" i="8" s="1" a="1"/>
  <c r="F94" i="8" s="1"/>
  <c r="E95" i="8"/>
  <c r="F95" i="8" s="1" a="1"/>
  <c r="F95" i="8" s="1"/>
  <c r="E96" i="8"/>
  <c r="F96" i="8" s="1" a="1"/>
  <c r="F96" i="8" s="1"/>
  <c r="E97" i="8"/>
  <c r="F97" i="8" s="1" a="1"/>
  <c r="F97" i="8" s="1"/>
  <c r="E98" i="8"/>
  <c r="F98" i="8" s="1" a="1"/>
  <c r="F98" i="8" s="1"/>
  <c r="E99" i="8"/>
  <c r="F99" i="8" s="1" a="1"/>
  <c r="F99" i="8" s="1"/>
  <c r="E100" i="8"/>
  <c r="F100" i="8" s="1" a="1"/>
  <c r="F100" i="8" s="1"/>
  <c r="E101" i="8"/>
  <c r="F101" i="8" a="1"/>
  <c r="F101" i="8" s="1"/>
  <c r="E102" i="8"/>
  <c r="F102" i="8" s="1" a="1"/>
  <c r="F102" i="8" s="1"/>
  <c r="E103" i="8"/>
  <c r="F103" i="8" s="1" a="1"/>
  <c r="F103" i="8" s="1"/>
  <c r="E104" i="8"/>
  <c r="F104" i="8" s="1" a="1"/>
  <c r="F104" i="8" s="1"/>
  <c r="E105" i="8"/>
  <c r="F105" i="8" s="1" a="1"/>
  <c r="F105" i="8" s="1"/>
  <c r="E106" i="8"/>
  <c r="F106" i="8" a="1"/>
  <c r="F106" i="8" s="1"/>
  <c r="E107" i="8"/>
  <c r="F107" i="8" s="1" a="1"/>
  <c r="F107" i="8" s="1"/>
  <c r="E108" i="8"/>
  <c r="F108" i="8" s="1" a="1"/>
  <c r="F108" i="8" s="1"/>
  <c r="E109" i="8"/>
  <c r="F109" i="8" a="1"/>
  <c r="F109" i="8" s="1"/>
  <c r="E110" i="8"/>
  <c r="F110" i="8" s="1" a="1"/>
  <c r="F110" i="8" s="1"/>
  <c r="E111" i="8"/>
  <c r="F111" i="8" s="1" a="1"/>
  <c r="F111" i="8" s="1"/>
  <c r="E112" i="8"/>
  <c r="F112" i="8" s="1" a="1"/>
  <c r="F112" i="8" s="1"/>
  <c r="E113" i="8"/>
  <c r="F113" i="8" s="1" a="1"/>
  <c r="F113" i="8" s="1"/>
  <c r="E114" i="8"/>
  <c r="F114" i="8" s="1" a="1"/>
  <c r="F114" i="8" s="1"/>
  <c r="E115" i="8"/>
  <c r="F115" i="8" s="1" a="1"/>
  <c r="F115" i="8" s="1"/>
  <c r="E116" i="8"/>
  <c r="F116" i="8" s="1" a="1"/>
  <c r="F116" i="8" s="1"/>
  <c r="E117" i="8"/>
  <c r="F117" i="8" a="1"/>
  <c r="F117" i="8" s="1"/>
  <c r="E118" i="8"/>
  <c r="F118" i="8" s="1" a="1"/>
  <c r="F118" i="8" s="1"/>
  <c r="E119" i="8"/>
  <c r="F119" i="8" s="1" a="1"/>
  <c r="F119" i="8" s="1"/>
  <c r="E120" i="8"/>
  <c r="F120" i="8" s="1" a="1"/>
  <c r="F120" i="8" s="1"/>
  <c r="E121" i="8"/>
  <c r="F121" i="8" s="1" a="1"/>
  <c r="F121" i="8" s="1"/>
  <c r="E122" i="8"/>
  <c r="F122" i="8" a="1"/>
  <c r="F122" i="8" s="1"/>
  <c r="E123" i="8"/>
  <c r="F123" i="8" s="1" a="1"/>
  <c r="F123" i="8" s="1"/>
  <c r="E124" i="8"/>
  <c r="F124" i="8" s="1" a="1"/>
  <c r="F124" i="8" s="1"/>
  <c r="E125" i="8"/>
  <c r="F125" i="8" a="1"/>
  <c r="F125" i="8" s="1"/>
  <c r="E126" i="8"/>
  <c r="F126" i="8" s="1" a="1"/>
  <c r="F126" i="8" s="1"/>
  <c r="E127" i="8"/>
  <c r="F127" i="8" s="1" a="1"/>
  <c r="F127" i="8" s="1"/>
  <c r="E128" i="8"/>
  <c r="F128" i="8" s="1" a="1"/>
  <c r="F128" i="8" s="1"/>
  <c r="E129" i="8"/>
  <c r="F129" i="8" s="1" a="1"/>
  <c r="F129" i="8" s="1"/>
  <c r="E130" i="8"/>
  <c r="F130" i="8" s="1" a="1"/>
  <c r="F130" i="8" s="1"/>
  <c r="E131" i="8"/>
  <c r="F131" i="8" s="1" a="1"/>
  <c r="F131" i="8" s="1"/>
  <c r="E132" i="8"/>
  <c r="F132" i="8" s="1" a="1"/>
  <c r="F132" i="8" s="1"/>
  <c r="E133" i="8"/>
  <c r="F133" i="8" a="1"/>
  <c r="F133" i="8" s="1"/>
  <c r="E134" i="8"/>
  <c r="F134" i="8" s="1" a="1"/>
  <c r="F134" i="8" s="1"/>
  <c r="E135" i="8"/>
  <c r="F135" i="8" s="1" a="1"/>
  <c r="F135" i="8" s="1"/>
  <c r="E136" i="8"/>
  <c r="F136" i="8" s="1" a="1"/>
  <c r="F136" i="8" s="1"/>
  <c r="E137" i="8"/>
  <c r="F137" i="8" s="1" a="1"/>
  <c r="F137" i="8" s="1"/>
  <c r="E138" i="8"/>
  <c r="F138" i="8" a="1"/>
  <c r="F138" i="8" s="1"/>
  <c r="E139" i="8"/>
  <c r="F139" i="8" s="1" a="1"/>
  <c r="F139" i="8" s="1"/>
  <c r="E140" i="8"/>
  <c r="F140" i="8" s="1" a="1"/>
  <c r="F140" i="8" s="1"/>
  <c r="E141" i="8"/>
  <c r="F141" i="8" a="1"/>
  <c r="F141" i="8" s="1"/>
  <c r="E142" i="8"/>
  <c r="F142" i="8" s="1" a="1"/>
  <c r="F142" i="8" s="1"/>
  <c r="E143" i="8"/>
  <c r="F143" i="8" s="1" a="1"/>
  <c r="F143" i="8" s="1"/>
  <c r="E144" i="8"/>
  <c r="F144" i="8" s="1" a="1"/>
  <c r="F144" i="8" s="1"/>
  <c r="E145" i="8"/>
  <c r="F145" i="8" s="1" a="1"/>
  <c r="F145" i="8" s="1"/>
  <c r="E146" i="8"/>
  <c r="F146" i="8" s="1" a="1"/>
  <c r="F146" i="8" s="1"/>
  <c r="E147" i="8"/>
  <c r="F147" i="8" s="1" a="1"/>
  <c r="F147" i="8" s="1"/>
  <c r="E148" i="8"/>
  <c r="F148" i="8" s="1" a="1"/>
  <c r="F148" i="8" s="1"/>
  <c r="E149" i="8"/>
  <c r="F149" i="8" a="1"/>
  <c r="F149" i="8" s="1"/>
  <c r="E150" i="8"/>
  <c r="F150" i="8" s="1" a="1"/>
  <c r="F150" i="8" s="1"/>
  <c r="E151" i="8"/>
  <c r="F151" i="8" s="1" a="1"/>
  <c r="F151" i="8" s="1"/>
  <c r="E152" i="8"/>
  <c r="F152" i="8" s="1" a="1"/>
  <c r="F152" i="8" s="1"/>
  <c r="E153" i="8"/>
  <c r="F153" i="8" s="1" a="1"/>
  <c r="F153" i="8" s="1"/>
  <c r="E154" i="8"/>
  <c r="F154" i="8" a="1"/>
  <c r="F154" i="8" s="1"/>
  <c r="E155" i="8"/>
  <c r="F155" i="8" s="1" a="1"/>
  <c r="F155" i="8" s="1"/>
  <c r="E156" i="8"/>
  <c r="F156" i="8" s="1" a="1"/>
  <c r="F156" i="8" s="1"/>
  <c r="E157" i="8"/>
  <c r="F157" i="8" a="1"/>
  <c r="F157" i="8" s="1"/>
  <c r="E158" i="8"/>
  <c r="F158" i="8" s="1" a="1"/>
  <c r="F158" i="8" s="1"/>
  <c r="E159" i="8"/>
  <c r="F159" i="8" s="1" a="1"/>
  <c r="F159" i="8" s="1"/>
  <c r="E160" i="8"/>
  <c r="F160" i="8" s="1" a="1"/>
  <c r="F160" i="8" s="1"/>
  <c r="E161" i="8"/>
  <c r="F161" i="8" s="1" a="1"/>
  <c r="F161" i="8" s="1"/>
  <c r="E162" i="8"/>
  <c r="F162" i="8" s="1" a="1"/>
  <c r="F162" i="8" s="1"/>
  <c r="E163" i="8"/>
  <c r="F163" i="8" s="1" a="1"/>
  <c r="F163" i="8" s="1"/>
  <c r="E164" i="8"/>
  <c r="F164" i="8" s="1" a="1"/>
  <c r="F164" i="8" s="1"/>
  <c r="E165" i="8"/>
  <c r="F165" i="8" a="1"/>
  <c r="F165" i="8" s="1"/>
  <c r="E166" i="8"/>
  <c r="F166" i="8" s="1" a="1"/>
  <c r="F166" i="8" s="1"/>
  <c r="E167" i="8"/>
  <c r="F167" i="8" s="1" a="1"/>
  <c r="F167" i="8" s="1"/>
  <c r="E168" i="8"/>
  <c r="F168" i="8" s="1" a="1"/>
  <c r="F168" i="8" s="1"/>
  <c r="E169" i="8"/>
  <c r="F169" i="8" s="1" a="1"/>
  <c r="F169" i="8" s="1"/>
  <c r="E170" i="8"/>
  <c r="F170" i="8" s="1" a="1"/>
  <c r="F170" i="8" s="1"/>
  <c r="E171" i="8"/>
  <c r="F171" i="8" s="1" a="1"/>
  <c r="F171" i="8" s="1"/>
  <c r="E172" i="8"/>
  <c r="F172" i="8" s="1" a="1"/>
  <c r="F172" i="8" s="1"/>
  <c r="E173" i="8"/>
  <c r="F173" i="8" s="1" a="1"/>
  <c r="F173" i="8" s="1"/>
  <c r="E174" i="8"/>
  <c r="F174" i="8" s="1" a="1"/>
  <c r="F174" i="8" s="1"/>
  <c r="E175" i="8"/>
  <c r="F175" i="8" s="1" a="1"/>
  <c r="F175" i="8" s="1"/>
  <c r="E176" i="8"/>
  <c r="F176" i="8" s="1" a="1"/>
  <c r="F176" i="8" s="1"/>
  <c r="E177" i="8"/>
  <c r="F177" i="8" s="1" a="1"/>
  <c r="F177" i="8" s="1"/>
  <c r="E178" i="8"/>
  <c r="F178" i="8" s="1" a="1"/>
  <c r="F178" i="8" s="1"/>
  <c r="E179" i="8"/>
  <c r="F179" i="8" s="1" a="1"/>
  <c r="F179" i="8" s="1"/>
  <c r="E180" i="8"/>
  <c r="F180" i="8" s="1" a="1"/>
  <c r="F180" i="8" s="1"/>
  <c r="E181" i="8"/>
  <c r="F181" i="8" a="1"/>
  <c r="F181" i="8" s="1"/>
  <c r="E182" i="8"/>
  <c r="F182" i="8" s="1" a="1"/>
  <c r="F182" i="8" s="1"/>
  <c r="E183" i="8"/>
  <c r="F183" i="8" s="1" a="1"/>
  <c r="F183" i="8" s="1"/>
  <c r="E184" i="8"/>
  <c r="F184" i="8" s="1" a="1"/>
  <c r="F184" i="8" s="1"/>
  <c r="E185" i="8"/>
  <c r="F185" i="8" s="1" a="1"/>
  <c r="F185" i="8" s="1"/>
  <c r="E186" i="8"/>
  <c r="F186" i="8" s="1" a="1"/>
  <c r="F186" i="8" s="1"/>
  <c r="E187" i="8"/>
  <c r="F187" i="8" s="1" a="1"/>
  <c r="F187" i="8" s="1"/>
  <c r="E188" i="8"/>
  <c r="F188" i="8" s="1" a="1"/>
  <c r="F188" i="8" s="1"/>
  <c r="E189" i="8"/>
  <c r="F189" i="8" s="1" a="1"/>
  <c r="F189" i="8" s="1"/>
  <c r="E190" i="8"/>
  <c r="F190" i="8" s="1" a="1"/>
  <c r="F190" i="8" s="1"/>
  <c r="E191" i="8"/>
  <c r="F191" i="8" s="1" a="1"/>
  <c r="F191" i="8" s="1"/>
  <c r="E192" i="8"/>
  <c r="F192" i="8" s="1" a="1"/>
  <c r="F192" i="8" s="1"/>
  <c r="E193" i="8"/>
  <c r="F193" i="8" s="1" a="1"/>
  <c r="F193" i="8" s="1"/>
  <c r="E194" i="8"/>
  <c r="F194" i="8" s="1" a="1"/>
  <c r="F194" i="8" s="1"/>
  <c r="E195" i="8"/>
  <c r="F195" i="8" s="1" a="1"/>
  <c r="F195" i="8" s="1"/>
  <c r="E196" i="8"/>
  <c r="F196" i="8" s="1" a="1"/>
  <c r="F196" i="8" s="1"/>
  <c r="E197" i="8"/>
  <c r="F197" i="8" a="1"/>
  <c r="F197" i="8" s="1"/>
  <c r="E198" i="8"/>
  <c r="F198" i="8" s="1" a="1"/>
  <c r="F198" i="8" s="1"/>
  <c r="E199" i="8"/>
  <c r="F199" i="8" s="1" a="1"/>
  <c r="F199" i="8" s="1"/>
  <c r="E200" i="8"/>
  <c r="F200" i="8" s="1" a="1"/>
  <c r="F200" i="8" s="1"/>
  <c r="E201" i="8"/>
  <c r="F201" i="8" s="1" a="1"/>
  <c r="F201" i="8" s="1"/>
  <c r="E202" i="8"/>
  <c r="F202" i="8" s="1" a="1"/>
  <c r="F202" i="8" s="1"/>
  <c r="E203" i="8"/>
  <c r="F203" i="8" s="1" a="1"/>
  <c r="F203" i="8" s="1"/>
  <c r="E204" i="8"/>
  <c r="F204" i="8" s="1" a="1"/>
  <c r="F204" i="8" s="1"/>
  <c r="E205" i="8"/>
  <c r="F205" i="8" s="1" a="1"/>
  <c r="F205" i="8" s="1"/>
  <c r="E206" i="8"/>
  <c r="F206" i="8" s="1" a="1"/>
  <c r="F206" i="8" s="1"/>
  <c r="E207" i="8"/>
  <c r="F207" i="8" s="1" a="1"/>
  <c r="F207" i="8" s="1"/>
  <c r="E208" i="8"/>
  <c r="F208" i="8" s="1" a="1"/>
  <c r="F208" i="8" s="1"/>
  <c r="E209" i="8"/>
  <c r="F209" i="8" s="1" a="1"/>
  <c r="F209" i="8" s="1"/>
  <c r="E210" i="8"/>
  <c r="F210" i="8" s="1" a="1"/>
  <c r="F210" i="8" s="1"/>
  <c r="E211" i="8"/>
  <c r="F211" i="8" s="1" a="1"/>
  <c r="F211" i="8" s="1"/>
  <c r="E212" i="8"/>
  <c r="F212" i="8" s="1" a="1"/>
  <c r="F212" i="8" s="1"/>
  <c r="E213" i="8"/>
  <c r="F213" i="8" a="1"/>
  <c r="F213" i="8" s="1"/>
  <c r="E214" i="8"/>
  <c r="F214" i="8" s="1" a="1"/>
  <c r="F214" i="8" s="1"/>
  <c r="E215" i="8"/>
  <c r="F215" i="8" s="1" a="1"/>
  <c r="F215" i="8" s="1"/>
  <c r="E216" i="8"/>
  <c r="F216" i="8" s="1" a="1"/>
  <c r="F216" i="8" s="1"/>
  <c r="E217" i="8"/>
  <c r="F217" i="8" s="1" a="1"/>
  <c r="F217" i="8" s="1"/>
  <c r="E218" i="8"/>
  <c r="F218" i="8" s="1" a="1"/>
  <c r="F218" i="8" s="1"/>
  <c r="E219" i="8"/>
  <c r="F219" i="8" s="1" a="1"/>
  <c r="F219" i="8" s="1"/>
  <c r="E220" i="8"/>
  <c r="F220" i="8" s="1" a="1"/>
  <c r="F220" i="8" s="1"/>
  <c r="E221" i="8"/>
  <c r="F221" i="8" s="1" a="1"/>
  <c r="F221" i="8" s="1"/>
  <c r="E222" i="8"/>
  <c r="F222" i="8" s="1" a="1"/>
  <c r="F222" i="8" s="1"/>
  <c r="E223" i="8"/>
  <c r="F223" i="8" s="1" a="1"/>
  <c r="F223" i="8" s="1"/>
  <c r="E224" i="8"/>
  <c r="F224" i="8" s="1" a="1"/>
  <c r="F224" i="8" s="1"/>
  <c r="E225" i="8"/>
  <c r="F225" i="8" s="1" a="1"/>
  <c r="F225" i="8" s="1"/>
  <c r="E226" i="8"/>
  <c r="F226" i="8" s="1" a="1"/>
  <c r="F226" i="8" s="1"/>
  <c r="E227" i="8"/>
  <c r="F227" i="8" s="1" a="1"/>
  <c r="F227" i="8" s="1"/>
  <c r="E228" i="8"/>
  <c r="F228" i="8" s="1" a="1"/>
  <c r="F228" i="8" s="1"/>
  <c r="E229" i="8"/>
  <c r="F229" i="8" a="1"/>
  <c r="F229" i="8" s="1"/>
  <c r="E230" i="8"/>
  <c r="F230" i="8" s="1" a="1"/>
  <c r="F230" i="8" s="1"/>
  <c r="E231" i="8"/>
  <c r="F231" i="8" s="1" a="1"/>
  <c r="F231" i="8" s="1"/>
  <c r="E232" i="8"/>
  <c r="F232" i="8" s="1" a="1"/>
  <c r="F232" i="8" s="1"/>
  <c r="E233" i="8"/>
  <c r="F233" i="8" s="1" a="1"/>
  <c r="F233" i="8" s="1"/>
  <c r="E234" i="8"/>
  <c r="F234" i="8" s="1" a="1"/>
  <c r="F234" i="8" s="1"/>
  <c r="E235" i="8"/>
  <c r="F235" i="8" s="1" a="1"/>
  <c r="F235" i="8" s="1"/>
  <c r="E236" i="8"/>
  <c r="F236" i="8" s="1" a="1"/>
  <c r="F236" i="8" s="1"/>
  <c r="E237" i="8"/>
  <c r="F237" i="8" s="1" a="1"/>
  <c r="F237" i="8" s="1"/>
  <c r="E238" i="8"/>
  <c r="F238" i="8" s="1" a="1"/>
  <c r="F238" i="8" s="1"/>
  <c r="E239" i="8"/>
  <c r="F239" i="8" s="1" a="1"/>
  <c r="F239" i="8" s="1"/>
  <c r="E240" i="8"/>
  <c r="F240" i="8" s="1" a="1"/>
  <c r="F240" i="8" s="1"/>
  <c r="E241" i="8"/>
  <c r="F241" i="8" s="1" a="1"/>
  <c r="F241" i="8" s="1"/>
  <c r="E242" i="8"/>
  <c r="F242" i="8" s="1" a="1"/>
  <c r="F242" i="8" s="1"/>
  <c r="E243" i="8"/>
  <c r="F243" i="8" s="1" a="1"/>
  <c r="F243" i="8" s="1"/>
  <c r="E244" i="8"/>
  <c r="F244" i="8" s="1" a="1"/>
  <c r="F244" i="8" s="1"/>
  <c r="E245" i="8"/>
  <c r="F245" i="8" a="1"/>
  <c r="F245" i="8" s="1"/>
  <c r="E246" i="8"/>
  <c r="F246" i="8" s="1" a="1"/>
  <c r="F246" i="8" s="1"/>
  <c r="E247" i="8"/>
  <c r="F247" i="8" s="1" a="1"/>
  <c r="F247" i="8" s="1"/>
  <c r="E248" i="8"/>
  <c r="F248" i="8" s="1" a="1"/>
  <c r="F248" i="8" s="1"/>
  <c r="E249" i="8"/>
  <c r="F249" i="8" s="1" a="1"/>
  <c r="F249" i="8" s="1"/>
  <c r="E250" i="8"/>
  <c r="F250" i="8" s="1" a="1"/>
  <c r="F250" i="8" s="1"/>
  <c r="E251" i="8"/>
  <c r="F251" i="8" s="1" a="1"/>
  <c r="F251" i="8" s="1"/>
  <c r="E252" i="8"/>
  <c r="F252" i="8" s="1" a="1"/>
  <c r="F252" i="8" s="1"/>
  <c r="E253" i="8"/>
  <c r="F253" i="8" s="1" a="1"/>
  <c r="F253" i="8" s="1"/>
  <c r="E254" i="8"/>
  <c r="F254" i="8" s="1" a="1"/>
  <c r="F254" i="8" s="1"/>
  <c r="E255" i="8"/>
  <c r="F255" i="8" s="1" a="1"/>
  <c r="F255" i="8" s="1"/>
  <c r="E256" i="8"/>
  <c r="F256" i="8" s="1" a="1"/>
  <c r="F256" i="8" s="1"/>
  <c r="E257" i="8"/>
  <c r="F257" i="8" s="1" a="1"/>
  <c r="F257" i="8" s="1"/>
  <c r="E258" i="8"/>
  <c r="F258" i="8" s="1" a="1"/>
  <c r="F258" i="8" s="1"/>
  <c r="E259" i="8"/>
  <c r="F259" i="8" s="1" a="1"/>
  <c r="F259" i="8" s="1"/>
  <c r="E260" i="8"/>
  <c r="F260" i="8" s="1" a="1"/>
  <c r="F260" i="8" s="1"/>
  <c r="E261" i="8"/>
  <c r="F261" i="8" a="1"/>
  <c r="F261" i="8" s="1"/>
  <c r="E262" i="8"/>
  <c r="F262" i="8" s="1" a="1"/>
  <c r="F262" i="8" s="1"/>
  <c r="E263" i="8"/>
  <c r="F263" i="8" s="1" a="1"/>
  <c r="F263" i="8" s="1"/>
  <c r="E264" i="8"/>
  <c r="F264" i="8" s="1" a="1"/>
  <c r="F264" i="8" s="1"/>
  <c r="E265" i="8"/>
  <c r="F265" i="8" s="1" a="1"/>
  <c r="F265" i="8" s="1"/>
  <c r="E266" i="8"/>
  <c r="F266" i="8" s="1" a="1"/>
  <c r="F266" i="8" s="1"/>
  <c r="E267" i="8"/>
  <c r="F267" i="8" s="1" a="1"/>
  <c r="F267" i="8" s="1"/>
  <c r="E268" i="8"/>
  <c r="F268" i="8" s="1" a="1"/>
  <c r="F268" i="8" s="1"/>
  <c r="E269" i="8"/>
  <c r="F269" i="8" s="1" a="1"/>
  <c r="F269" i="8" s="1"/>
  <c r="E270" i="8"/>
  <c r="F270" i="8" s="1" a="1"/>
  <c r="F270" i="8" s="1"/>
  <c r="E271" i="8"/>
  <c r="F271" i="8" s="1" a="1"/>
  <c r="F271" i="8" s="1"/>
  <c r="E272" i="8"/>
  <c r="F272" i="8" s="1" a="1"/>
  <c r="F272" i="8" s="1"/>
  <c r="E273" i="8"/>
  <c r="F273" i="8" s="1" a="1"/>
  <c r="F273" i="8" s="1"/>
  <c r="E274" i="8"/>
  <c r="F274" i="8" s="1" a="1"/>
  <c r="F274" i="8" s="1"/>
  <c r="E275" i="8"/>
  <c r="F275" i="8" s="1" a="1"/>
  <c r="F275" i="8" s="1"/>
  <c r="E276" i="8"/>
  <c r="F276" i="8" s="1" a="1"/>
  <c r="F276" i="8" s="1"/>
  <c r="E277" i="8"/>
  <c r="F277" i="8" a="1"/>
  <c r="F277" i="8" s="1"/>
  <c r="E278" i="8"/>
  <c r="F278" i="8" s="1" a="1"/>
  <c r="F278" i="8" s="1"/>
  <c r="E279" i="8"/>
  <c r="F279" i="8" s="1" a="1"/>
  <c r="F279" i="8" s="1"/>
  <c r="E280" i="8"/>
  <c r="F280" i="8" s="1" a="1"/>
  <c r="F280" i="8" s="1"/>
  <c r="E281" i="8"/>
  <c r="F281" i="8" s="1" a="1"/>
  <c r="F281" i="8" s="1"/>
  <c r="E282" i="8"/>
  <c r="F282" i="8" s="1" a="1"/>
  <c r="F282" i="8" s="1"/>
  <c r="E283" i="8"/>
  <c r="F283" i="8" s="1" a="1"/>
  <c r="F283" i="8" s="1"/>
  <c r="E284" i="8"/>
  <c r="F284" i="8" s="1" a="1"/>
  <c r="F284" i="8" s="1"/>
  <c r="E285" i="8"/>
  <c r="F285" i="8" s="1" a="1"/>
  <c r="F285" i="8" s="1"/>
  <c r="E286" i="8"/>
  <c r="F286" i="8" s="1" a="1"/>
  <c r="F286" i="8" s="1"/>
  <c r="E287" i="8"/>
  <c r="F287" i="8" s="1" a="1"/>
  <c r="F287" i="8" s="1"/>
  <c r="E288" i="8"/>
  <c r="F288" i="8" s="1" a="1"/>
  <c r="F288" i="8" s="1"/>
  <c r="E289" i="8"/>
  <c r="F289" i="8" s="1" a="1"/>
  <c r="F289" i="8" s="1"/>
  <c r="E290" i="8"/>
  <c r="F290" i="8" s="1" a="1"/>
  <c r="F290" i="8" s="1"/>
  <c r="E291" i="8"/>
  <c r="F291" i="8" s="1" a="1"/>
  <c r="F291" i="8" s="1"/>
  <c r="E292" i="8"/>
  <c r="F292" i="8" s="1" a="1"/>
  <c r="F292" i="8" s="1"/>
  <c r="E293" i="8"/>
  <c r="F293" i="8" a="1"/>
  <c r="F293" i="8" s="1"/>
  <c r="E294" i="8"/>
  <c r="F294" i="8" s="1" a="1"/>
  <c r="F294" i="8" s="1"/>
  <c r="E295" i="8"/>
  <c r="F295" i="8" s="1" a="1"/>
  <c r="F295" i="8" s="1"/>
  <c r="E296" i="8"/>
  <c r="F296" i="8" s="1" a="1"/>
  <c r="F296" i="8" s="1"/>
  <c r="E297" i="8"/>
  <c r="F297" i="8" a="1"/>
  <c r="F297" i="8" s="1"/>
  <c r="E298" i="8"/>
  <c r="F298" i="8" s="1" a="1"/>
  <c r="F298" i="8" s="1"/>
  <c r="E299" i="8"/>
  <c r="F299" i="8" s="1" a="1"/>
  <c r="F299" i="8" s="1"/>
  <c r="E300" i="8"/>
  <c r="F300" i="8" s="1" a="1"/>
  <c r="F300" i="8" s="1"/>
  <c r="E301" i="8"/>
  <c r="F301" i="8" a="1"/>
  <c r="F301" i="8" s="1"/>
  <c r="E302" i="8"/>
  <c r="F302" i="8" s="1" a="1"/>
  <c r="F302" i="8" s="1"/>
  <c r="E303" i="8"/>
  <c r="F303" i="8" s="1" a="1"/>
  <c r="F303" i="8" s="1"/>
  <c r="E304" i="8"/>
  <c r="F304" i="8" s="1" a="1"/>
  <c r="F304" i="8" s="1"/>
  <c r="E305" i="8"/>
  <c r="F305" i="8" s="1" a="1"/>
  <c r="F305" i="8" s="1"/>
  <c r="E306" i="8"/>
  <c r="F306" i="8" a="1"/>
  <c r="F306" i="8"/>
  <c r="E307" i="8"/>
  <c r="F307" i="8" s="1" a="1"/>
  <c r="F307" i="8" s="1"/>
  <c r="E308" i="8"/>
  <c r="F308" i="8" s="1" a="1"/>
  <c r="F308" i="8" s="1"/>
  <c r="E309" i="8"/>
  <c r="F309" i="8" s="1" a="1"/>
  <c r="F309" i="8" s="1"/>
  <c r="E310" i="8"/>
  <c r="F310" i="8" s="1" a="1"/>
  <c r="F310" i="8" s="1"/>
  <c r="E311" i="8"/>
  <c r="F311" i="8" s="1" a="1"/>
  <c r="F311" i="8" s="1"/>
  <c r="E312" i="8"/>
  <c r="F312" i="8" s="1" a="1"/>
  <c r="F312" i="8" s="1"/>
  <c r="E313" i="8"/>
  <c r="F313" i="8" s="1" a="1"/>
  <c r="F313" i="8" s="1"/>
  <c r="E314" i="8"/>
  <c r="F314" i="8" s="1" a="1"/>
  <c r="F314" i="8" s="1"/>
  <c r="E315" i="8"/>
  <c r="F315" i="8" s="1" a="1"/>
  <c r="F315" i="8" s="1"/>
  <c r="E316" i="8"/>
  <c r="F316" i="8" s="1" a="1"/>
  <c r="F316" i="8" s="1"/>
  <c r="E317" i="8"/>
  <c r="F317" i="8" s="1" a="1"/>
  <c r="F317" i="8" s="1"/>
  <c r="E318" i="8"/>
  <c r="F318" i="8" s="1" a="1"/>
  <c r="F318" i="8" s="1"/>
  <c r="E319" i="8"/>
  <c r="F319" i="8" s="1" a="1"/>
  <c r="F319" i="8" s="1"/>
  <c r="E320" i="8"/>
  <c r="F320" i="8" s="1" a="1"/>
  <c r="F320" i="8" s="1"/>
  <c r="E321" i="8"/>
  <c r="F321" i="8" a="1"/>
  <c r="F321" i="8" s="1"/>
  <c r="E322" i="8"/>
  <c r="F322" i="8" a="1"/>
  <c r="F322" i="8" s="1"/>
  <c r="E323" i="8"/>
  <c r="F323" i="8" s="1" a="1"/>
  <c r="F323" i="8" s="1"/>
  <c r="E324" i="8"/>
  <c r="F324" i="8" s="1" a="1"/>
  <c r="F324" i="8" s="1"/>
  <c r="E325" i="8"/>
  <c r="F325" i="8" a="1"/>
  <c r="F325" i="8" s="1"/>
  <c r="E326" i="8"/>
  <c r="F326" i="8" s="1" a="1"/>
  <c r="F326" i="8" s="1"/>
  <c r="E327" i="8"/>
  <c r="F327" i="8" s="1" a="1"/>
  <c r="F327" i="8"/>
  <c r="E328" i="8"/>
  <c r="F328" i="8" s="1" a="1"/>
  <c r="F328" i="8" s="1"/>
  <c r="E329" i="8"/>
  <c r="F329" i="8" s="1" a="1"/>
  <c r="F329" i="8" s="1"/>
  <c r="E330" i="8"/>
  <c r="F330" i="8" s="1" a="1"/>
  <c r="F330" i="8" s="1"/>
  <c r="E331" i="8"/>
  <c r="F331" i="8" s="1" a="1"/>
  <c r="F331" i="8" s="1"/>
  <c r="E332" i="8"/>
  <c r="F332" i="8" s="1" a="1"/>
  <c r="F332" i="8" s="1"/>
  <c r="E333" i="8"/>
  <c r="F333" i="8" s="1" a="1"/>
  <c r="F333" i="8" s="1"/>
  <c r="E334" i="8"/>
  <c r="F334" i="8" s="1" a="1"/>
  <c r="F334" i="8" s="1"/>
  <c r="E335" i="8"/>
  <c r="F335" i="8" s="1" a="1"/>
  <c r="F335" i="8" s="1"/>
  <c r="E336" i="8"/>
  <c r="F336" i="8" s="1" a="1"/>
  <c r="F336" i="8" s="1"/>
  <c r="E337" i="8"/>
  <c r="F337" i="8" s="1" a="1"/>
  <c r="F337" i="8" s="1"/>
  <c r="E338" i="8"/>
  <c r="F338" i="8" s="1" a="1"/>
  <c r="F338" i="8" s="1"/>
  <c r="E339" i="8"/>
  <c r="F339" i="8" s="1" a="1"/>
  <c r="F339" i="8" s="1"/>
  <c r="E340" i="8"/>
  <c r="F340" i="8" s="1" a="1"/>
  <c r="F340" i="8" s="1"/>
  <c r="E341" i="8"/>
  <c r="F341" i="8" s="1" a="1"/>
  <c r="F341" i="8" s="1"/>
  <c r="E342" i="8"/>
  <c r="F342" i="8" a="1"/>
  <c r="F342" i="8" s="1"/>
  <c r="E343" i="8"/>
  <c r="F343" i="8" s="1" a="1"/>
  <c r="F343" i="8" s="1"/>
  <c r="E344" i="8"/>
  <c r="F344" i="8" s="1" a="1"/>
  <c r="F344" i="8" s="1"/>
  <c r="E345" i="8"/>
  <c r="F345" i="8" s="1" a="1"/>
  <c r="F345" i="8" s="1"/>
  <c r="E346" i="8"/>
  <c r="F346" i="8" a="1"/>
  <c r="F346" i="8" s="1"/>
  <c r="E347" i="8"/>
  <c r="F347" i="8" s="1" a="1"/>
  <c r="F347" i="8" s="1"/>
  <c r="E348" i="8"/>
  <c r="F348" i="8" a="1"/>
  <c r="F348" i="8" s="1"/>
  <c r="E349" i="8"/>
  <c r="F349" i="8" s="1" a="1"/>
  <c r="F349" i="8" s="1"/>
  <c r="E350" i="8"/>
  <c r="F350" i="8" a="1"/>
  <c r="F350" i="8" s="1"/>
  <c r="E351" i="8"/>
  <c r="F351" i="8" s="1" a="1"/>
  <c r="F351" i="8" s="1"/>
  <c r="E352" i="8"/>
  <c r="F352" i="8" s="1" a="1"/>
  <c r="F352" i="8" s="1"/>
  <c r="E353" i="8"/>
  <c r="F353" i="8" s="1" a="1"/>
  <c r="F353" i="8" s="1"/>
  <c r="E354" i="8"/>
  <c r="F354" i="8" s="1" a="1"/>
  <c r="F354" i="8" s="1"/>
  <c r="E355" i="8"/>
  <c r="F355" i="8" s="1" a="1"/>
  <c r="F355" i="8" s="1"/>
  <c r="E356" i="8"/>
  <c r="F356" i="8" s="1" a="1"/>
  <c r="F356" i="8" s="1"/>
  <c r="E357" i="8"/>
  <c r="F357" i="8" s="1" a="1"/>
  <c r="F357" i="8" s="1"/>
  <c r="E358" i="8"/>
  <c r="F358" i="8" a="1"/>
  <c r="F358" i="8" s="1"/>
  <c r="E359" i="8"/>
  <c r="F359" i="8" s="1" a="1"/>
  <c r="F359" i="8" s="1"/>
  <c r="E360" i="8"/>
  <c r="F360" i="8" s="1" a="1"/>
  <c r="F360" i="8" s="1"/>
  <c r="E361" i="8"/>
  <c r="F361" i="8" s="1" a="1"/>
  <c r="F361" i="8" s="1"/>
  <c r="E362" i="8"/>
  <c r="F362" i="8" s="1" a="1"/>
  <c r="F362" i="8" s="1"/>
  <c r="E363" i="8"/>
  <c r="F363" i="8" s="1" a="1"/>
  <c r="F363" i="8" s="1"/>
  <c r="E364" i="8"/>
  <c r="F364" i="8" s="1" a="1"/>
  <c r="F364" i="8" s="1"/>
  <c r="E365" i="8"/>
  <c r="F365" i="8" s="1" a="1"/>
  <c r="F365" i="8" s="1"/>
  <c r="E366" i="8"/>
  <c r="F366" i="8" s="1" a="1"/>
  <c r="F366" i="8" s="1"/>
  <c r="E367" i="8"/>
  <c r="F367" i="8" s="1" a="1"/>
  <c r="F367" i="8" s="1"/>
  <c r="E368" i="8"/>
  <c r="F368" i="8" s="1" a="1"/>
  <c r="F368" i="8" s="1"/>
  <c r="E369" i="8"/>
  <c r="F369" i="8" s="1" a="1"/>
  <c r="F369" i="8" s="1"/>
  <c r="E370" i="8"/>
  <c r="F370" i="8" s="1" a="1"/>
  <c r="F370" i="8" s="1"/>
  <c r="E371" i="8"/>
  <c r="F371" i="8" a="1"/>
  <c r="F371" i="8" s="1"/>
  <c r="E372" i="8"/>
  <c r="F372" i="8" s="1" a="1"/>
  <c r="F372" i="8" s="1"/>
  <c r="E373" i="8"/>
  <c r="F373" i="8" s="1" a="1"/>
  <c r="F373" i="8" s="1"/>
  <c r="E374" i="8"/>
  <c r="F374" i="8" s="1" a="1"/>
  <c r="F374" i="8" s="1"/>
  <c r="E375" i="8"/>
  <c r="F375" i="8" s="1" a="1"/>
  <c r="F375" i="8" s="1"/>
  <c r="E376" i="8"/>
  <c r="F376" i="8" s="1" a="1"/>
  <c r="F376" i="8" s="1"/>
  <c r="E377" i="8"/>
  <c r="F377" i="8" s="1" a="1"/>
  <c r="F377" i="8" s="1"/>
  <c r="E378" i="8"/>
  <c r="F378" i="8" s="1" a="1"/>
  <c r="F378" i="8" s="1"/>
  <c r="E379" i="8"/>
  <c r="F379" i="8" s="1" a="1"/>
  <c r="F379" i="8" s="1"/>
  <c r="E380" i="8"/>
  <c r="F380" i="8" a="1"/>
  <c r="F380" i="8" s="1"/>
  <c r="E381" i="8"/>
  <c r="F381" i="8" s="1" a="1"/>
  <c r="F381" i="8" s="1"/>
  <c r="E382" i="8"/>
  <c r="F382" i="8" s="1" a="1"/>
  <c r="F382" i="8" s="1"/>
  <c r="E383" i="8"/>
  <c r="F383" i="8" s="1" a="1"/>
  <c r="F383" i="8" s="1"/>
  <c r="E384" i="8"/>
  <c r="F384" i="8" s="1" a="1"/>
  <c r="F384" i="8" s="1"/>
  <c r="E385" i="8"/>
  <c r="F385" i="8" s="1" a="1"/>
  <c r="F385" i="8" s="1"/>
  <c r="E386" i="8"/>
  <c r="F386" i="8" s="1" a="1"/>
  <c r="F386" i="8" s="1"/>
  <c r="E387" i="8"/>
  <c r="F387" i="8" a="1"/>
  <c r="F387" i="8" s="1"/>
  <c r="E388" i="8"/>
  <c r="F388" i="8" s="1" a="1"/>
  <c r="F388" i="8" s="1"/>
  <c r="E389" i="8"/>
  <c r="F389" i="8" s="1" a="1"/>
  <c r="F389" i="8" s="1"/>
  <c r="E390" i="8"/>
  <c r="F390" i="8" s="1" a="1"/>
  <c r="F390" i="8" s="1"/>
  <c r="E391" i="8"/>
  <c r="F391" i="8" s="1" a="1"/>
  <c r="F391" i="8" s="1"/>
  <c r="E392" i="8"/>
  <c r="F392" i="8" s="1" a="1"/>
  <c r="F392" i="8" s="1"/>
  <c r="E393" i="8"/>
  <c r="F393" i="8" s="1" a="1"/>
  <c r="F393" i="8" s="1"/>
  <c r="E394" i="8"/>
  <c r="F394" i="8" s="1" a="1"/>
  <c r="F394" i="8" s="1"/>
  <c r="E395" i="8"/>
  <c r="F395" i="8" s="1" a="1"/>
  <c r="F395" i="8" s="1"/>
  <c r="E396" i="8"/>
  <c r="F396" i="8" s="1" a="1"/>
  <c r="F396" i="8" s="1"/>
  <c r="E397" i="8"/>
  <c r="F397" i="8" s="1" a="1"/>
  <c r="F397" i="8" s="1"/>
  <c r="E398" i="8"/>
  <c r="F398" i="8" s="1" a="1"/>
  <c r="F398" i="8" s="1"/>
  <c r="E399" i="8"/>
  <c r="F399" i="8" s="1" a="1"/>
  <c r="F399" i="8" s="1"/>
  <c r="E400" i="8"/>
  <c r="F400" i="8" s="1" a="1"/>
  <c r="F400" i="8" s="1"/>
  <c r="E401" i="8"/>
  <c r="F401" i="8" s="1" a="1"/>
  <c r="F401" i="8" s="1"/>
  <c r="E402" i="8"/>
  <c r="F402" i="8" a="1"/>
  <c r="F402" i="8" s="1"/>
  <c r="E403" i="8"/>
  <c r="F403" i="8" s="1" a="1"/>
  <c r="F403" i="8" s="1"/>
  <c r="E404" i="8"/>
  <c r="F404" i="8" a="1"/>
  <c r="F404" i="8" s="1"/>
  <c r="E405" i="8"/>
  <c r="F405" i="8" s="1" a="1"/>
  <c r="F405" i="8" s="1"/>
  <c r="E406" i="8"/>
  <c r="F406" i="8" a="1"/>
  <c r="F406" i="8" s="1"/>
  <c r="E407" i="8"/>
  <c r="F407" i="8" s="1" a="1"/>
  <c r="F407" i="8" s="1"/>
  <c r="E408" i="8"/>
  <c r="F408" i="8" s="1" a="1"/>
  <c r="F408" i="8" s="1"/>
  <c r="E409" i="8"/>
  <c r="F409" i="8" s="1" a="1"/>
  <c r="F409" i="8" s="1"/>
  <c r="E410" i="8"/>
  <c r="F410" i="8" a="1"/>
  <c r="F410" i="8" s="1"/>
  <c r="E411" i="8"/>
  <c r="F411" i="8" s="1" a="1"/>
  <c r="F411" i="8" s="1"/>
  <c r="E412" i="8"/>
  <c r="F412" i="8" a="1"/>
  <c r="F412" i="8" s="1"/>
  <c r="E413" i="8"/>
  <c r="F413" i="8" s="1" a="1"/>
  <c r="F413" i="8" s="1"/>
  <c r="E414" i="8"/>
  <c r="F414" i="8" a="1"/>
  <c r="F414" i="8" s="1"/>
  <c r="E415" i="8"/>
  <c r="F415" i="8" s="1" a="1"/>
  <c r="F415" i="8" s="1"/>
  <c r="E416" i="8"/>
  <c r="F416" i="8" s="1" a="1"/>
  <c r="F416" i="8" s="1"/>
  <c r="E417" i="8"/>
  <c r="F417" i="8" s="1" a="1"/>
  <c r="F417" i="8" s="1"/>
  <c r="E418" i="8"/>
  <c r="F418" i="8" s="1" a="1"/>
  <c r="F418" i="8" s="1"/>
  <c r="E419" i="8"/>
  <c r="F419" i="8" s="1" a="1"/>
  <c r="F419" i="8" s="1"/>
  <c r="E420" i="8"/>
  <c r="F420" i="8" s="1" a="1"/>
  <c r="F420" i="8" s="1"/>
  <c r="E421" i="8"/>
  <c r="F421" i="8" s="1" a="1"/>
  <c r="F421" i="8" s="1"/>
  <c r="E422" i="8"/>
  <c r="F422" i="8" a="1"/>
  <c r="F422" i="8" s="1"/>
  <c r="E423" i="8"/>
  <c r="F423" i="8" s="1" a="1"/>
  <c r="F423" i="8" s="1"/>
  <c r="E424" i="8"/>
  <c r="F424" i="8" s="1" a="1"/>
  <c r="F424" i="8" s="1"/>
  <c r="E425" i="8"/>
  <c r="F425" i="8" s="1" a="1"/>
  <c r="F425" i="8" s="1"/>
  <c r="E426" i="8"/>
  <c r="F426" i="8" s="1" a="1"/>
  <c r="F426" i="8" s="1"/>
  <c r="E427" i="8"/>
  <c r="F427" i="8" s="1" a="1"/>
  <c r="F427" i="8" s="1"/>
  <c r="E428" i="8"/>
  <c r="F428" i="8" s="1" a="1"/>
  <c r="F428" i="8" s="1"/>
  <c r="E429" i="8"/>
  <c r="F429" i="8" s="1" a="1"/>
  <c r="F429" i="8" s="1"/>
  <c r="E430" i="8"/>
  <c r="F430" i="8" s="1" a="1"/>
  <c r="F430" i="8" s="1"/>
  <c r="E431" i="8"/>
  <c r="F431" i="8" s="1" a="1"/>
  <c r="F431" i="8" s="1"/>
  <c r="E432" i="8"/>
  <c r="F432" i="8" s="1" a="1"/>
  <c r="F432" i="8" s="1"/>
  <c r="E433" i="8"/>
  <c r="F433" i="8" s="1" a="1"/>
  <c r="F433" i="8" s="1"/>
  <c r="E434" i="8"/>
  <c r="F434" i="8" s="1" a="1"/>
  <c r="F434" i="8" s="1"/>
  <c r="E435" i="8"/>
  <c r="F435" i="8" a="1"/>
  <c r="F435" i="8" s="1"/>
  <c r="E436" i="8"/>
  <c r="F436" i="8" s="1" a="1"/>
  <c r="F436" i="8" s="1"/>
  <c r="E437" i="8"/>
  <c r="F437" i="8" s="1" a="1"/>
  <c r="F437" i="8" s="1"/>
  <c r="E438" i="8"/>
  <c r="F438" i="8" s="1" a="1"/>
  <c r="F438" i="8" s="1"/>
  <c r="E439" i="8"/>
  <c r="F439" i="8" s="1" a="1"/>
  <c r="F439" i="8" s="1"/>
  <c r="E440" i="8"/>
  <c r="F440" i="8" s="1" a="1"/>
  <c r="F440" i="8" s="1"/>
  <c r="E441" i="8"/>
  <c r="F441" i="8" s="1" a="1"/>
  <c r="F441" i="8" s="1"/>
  <c r="E442" i="8"/>
  <c r="F442" i="8" s="1" a="1"/>
  <c r="F442" i="8" s="1"/>
  <c r="E443" i="8"/>
  <c r="F443" i="8" s="1" a="1"/>
  <c r="F443" i="8" s="1"/>
  <c r="E444" i="8"/>
  <c r="F444" i="8" a="1"/>
  <c r="F444" i="8" s="1"/>
  <c r="E445" i="8"/>
  <c r="F445" i="8" s="1" a="1"/>
  <c r="F445" i="8" s="1"/>
  <c r="E446" i="8"/>
  <c r="F446" i="8" s="1" a="1"/>
  <c r="F446" i="8" s="1"/>
  <c r="E447" i="8"/>
  <c r="F447" i="8" s="1" a="1"/>
  <c r="F447" i="8" s="1"/>
  <c r="E448" i="8"/>
  <c r="F448" i="8" s="1" a="1"/>
  <c r="F448" i="8" s="1"/>
  <c r="E449" i="8"/>
  <c r="F449" i="8" s="1" a="1"/>
  <c r="F449" i="8" s="1"/>
  <c r="E450" i="8"/>
  <c r="F450" i="8" s="1" a="1"/>
  <c r="F450" i="8" s="1"/>
  <c r="E451" i="8"/>
  <c r="F451" i="8" a="1"/>
  <c r="F451" i="8" s="1"/>
  <c r="E452" i="8"/>
  <c r="F452" i="8" s="1" a="1"/>
  <c r="F452" i="8" s="1"/>
  <c r="E453" i="8"/>
  <c r="F453" i="8" s="1" a="1"/>
  <c r="F453" i="8" s="1"/>
  <c r="E454" i="8"/>
  <c r="F454" i="8" s="1" a="1"/>
  <c r="F454" i="8" s="1"/>
  <c r="E455" i="8"/>
  <c r="F455" i="8" s="1" a="1"/>
  <c r="F455" i="8" s="1"/>
  <c r="E456" i="8"/>
  <c r="F456" i="8" s="1" a="1"/>
  <c r="F456" i="8" s="1"/>
  <c r="E457" i="8"/>
  <c r="F457" i="8" s="1" a="1"/>
  <c r="F457" i="8" s="1"/>
  <c r="E458" i="8"/>
  <c r="F458" i="8" s="1" a="1"/>
  <c r="F458" i="8" s="1"/>
  <c r="E459" i="8"/>
  <c r="F459" i="8" s="1" a="1"/>
  <c r="F459" i="8" s="1"/>
  <c r="E460" i="8"/>
  <c r="F460" i="8" s="1" a="1"/>
  <c r="F460" i="8" s="1"/>
  <c r="E461" i="8"/>
  <c r="F461" i="8" s="1" a="1"/>
  <c r="F461" i="8" s="1"/>
  <c r="E462" i="8"/>
  <c r="F462" i="8" s="1" a="1"/>
  <c r="F462" i="8" s="1"/>
  <c r="E463" i="8"/>
  <c r="F463" i="8" s="1" a="1"/>
  <c r="F463" i="8" s="1"/>
  <c r="E464" i="8"/>
  <c r="F464" i="8" s="1" a="1"/>
  <c r="F464" i="8" s="1"/>
  <c r="E465" i="8"/>
  <c r="F465" i="8" s="1" a="1"/>
  <c r="F465" i="8" s="1"/>
  <c r="E466" i="8"/>
  <c r="F466" i="8" a="1"/>
  <c r="F466" i="8" s="1"/>
  <c r="E467" i="8"/>
  <c r="F467" i="8" s="1" a="1"/>
  <c r="F467" i="8" s="1"/>
  <c r="E468" i="8"/>
  <c r="F468" i="8" a="1"/>
  <c r="F468" i="8" s="1"/>
  <c r="E469" i="8"/>
  <c r="F469" i="8" s="1" a="1"/>
  <c r="F469" i="8" s="1"/>
  <c r="E470" i="8"/>
  <c r="F470" i="8" a="1"/>
  <c r="F470" i="8" s="1"/>
  <c r="E471" i="8"/>
  <c r="F471" i="8" s="1" a="1"/>
  <c r="F471" i="8" s="1"/>
  <c r="E472" i="8"/>
  <c r="F472" i="8" s="1" a="1"/>
  <c r="F472" i="8" s="1"/>
  <c r="E473" i="8"/>
  <c r="F473" i="8" s="1" a="1"/>
  <c r="F473" i="8" s="1"/>
  <c r="E474" i="8"/>
  <c r="F474" i="8" a="1"/>
  <c r="F474" i="8" s="1"/>
  <c r="E475" i="8"/>
  <c r="F475" i="8" s="1" a="1"/>
  <c r="F475" i="8" s="1"/>
  <c r="E476" i="8"/>
  <c r="F476" i="8" a="1"/>
  <c r="F476" i="8" s="1"/>
  <c r="E477" i="8"/>
  <c r="F477" i="8" s="1" a="1"/>
  <c r="F477" i="8" s="1"/>
  <c r="E478" i="8"/>
  <c r="F478" i="8" a="1"/>
  <c r="F478" i="8" s="1"/>
  <c r="E479" i="8"/>
  <c r="F479" i="8" s="1" a="1"/>
  <c r="F479" i="8" s="1"/>
  <c r="E480" i="8"/>
  <c r="F480" i="8" s="1" a="1"/>
  <c r="F480" i="8" s="1"/>
  <c r="E481" i="8"/>
  <c r="F481" i="8" s="1" a="1"/>
  <c r="F481" i="8" s="1"/>
  <c r="E482" i="8"/>
  <c r="F482" i="8" s="1" a="1"/>
  <c r="F482" i="8" s="1"/>
  <c r="E483" i="8"/>
  <c r="F483" i="8" s="1" a="1"/>
  <c r="F483" i="8" s="1"/>
  <c r="E484" i="8"/>
  <c r="F484" i="8" s="1" a="1"/>
  <c r="F484" i="8" s="1"/>
  <c r="E485" i="8"/>
  <c r="F485" i="8" s="1" a="1"/>
  <c r="F485" i="8" s="1"/>
  <c r="E486" i="8"/>
  <c r="F486" i="8" a="1"/>
  <c r="F486" i="8" s="1"/>
  <c r="E487" i="8"/>
  <c r="F487" i="8" s="1" a="1"/>
  <c r="F487" i="8" s="1"/>
  <c r="E488" i="8"/>
  <c r="F488" i="8" s="1" a="1"/>
  <c r="F488" i="8" s="1"/>
  <c r="E489" i="8"/>
  <c r="F489" i="8" s="1" a="1"/>
  <c r="F489" i="8" s="1"/>
  <c r="E490" i="8"/>
  <c r="F490" i="8" s="1" a="1"/>
  <c r="F490" i="8" s="1"/>
  <c r="E491" i="8"/>
  <c r="F491" i="8" s="1" a="1"/>
  <c r="F491" i="8" s="1"/>
  <c r="E492" i="8"/>
  <c r="F492" i="8" s="1" a="1"/>
  <c r="F492" i="8" s="1"/>
  <c r="E493" i="8"/>
  <c r="F493" i="8" s="1" a="1"/>
  <c r="F493" i="8" s="1"/>
  <c r="E494" i="8"/>
  <c r="F494" i="8" s="1" a="1"/>
  <c r="F494" i="8" s="1"/>
  <c r="E495" i="8"/>
  <c r="F495" i="8" s="1" a="1"/>
  <c r="F495" i="8" s="1"/>
  <c r="E496" i="8"/>
  <c r="F496" i="8" s="1" a="1"/>
  <c r="F496" i="8" s="1"/>
  <c r="E497" i="8"/>
  <c r="F497" i="8" s="1" a="1"/>
  <c r="F497" i="8" s="1"/>
  <c r="E498" i="8"/>
  <c r="F498" i="8" s="1" a="1"/>
  <c r="F498" i="8" s="1"/>
  <c r="E499" i="8"/>
  <c r="F499" i="8" a="1"/>
  <c r="F499" i="8" s="1"/>
  <c r="E500" i="8"/>
  <c r="F500" i="8" s="1" a="1"/>
  <c r="F500" i="8" s="1"/>
  <c r="E501" i="8"/>
  <c r="F501" i="8" s="1" a="1"/>
  <c r="F501" i="8" s="1"/>
  <c r="E2" i="8"/>
  <c r="F2" i="8" s="1" a="1"/>
  <c r="F2" i="8" s="1"/>
  <c r="E3" i="6"/>
  <c r="F3" i="6" s="1" a="1"/>
  <c r="F3" i="6" s="1"/>
  <c r="E4" i="6"/>
  <c r="F4" i="6" s="1" a="1"/>
  <c r="F4" i="6" s="1"/>
  <c r="E5" i="6"/>
  <c r="F5" i="6" s="1" a="1"/>
  <c r="F5" i="6" s="1"/>
  <c r="E6" i="6"/>
  <c r="F6" i="6" s="1" a="1"/>
  <c r="F6" i="6" s="1"/>
  <c r="E7" i="6"/>
  <c r="F7" i="6" s="1" a="1"/>
  <c r="F7" i="6" s="1"/>
  <c r="E8" i="6"/>
  <c r="F8" i="6" a="1"/>
  <c r="F8" i="6" s="1"/>
  <c r="E9" i="6"/>
  <c r="F9" i="6" s="1" a="1"/>
  <c r="F9" i="6" s="1"/>
  <c r="E10" i="6"/>
  <c r="F10" i="6" s="1" a="1"/>
  <c r="F10" i="6" s="1"/>
  <c r="E11" i="6"/>
  <c r="F11" i="6" s="1" a="1"/>
  <c r="F11" i="6" s="1"/>
  <c r="E12" i="6"/>
  <c r="F12" i="6" s="1" a="1"/>
  <c r="F12" i="6" s="1"/>
  <c r="E13" i="6"/>
  <c r="F13" i="6" s="1" a="1"/>
  <c r="F13" i="6" s="1"/>
  <c r="E14" i="6"/>
  <c r="F14" i="6" s="1" a="1"/>
  <c r="F14" i="6" s="1"/>
  <c r="E15" i="6"/>
  <c r="F15" i="6" s="1" a="1"/>
  <c r="F15" i="6"/>
  <c r="E16" i="6"/>
  <c r="F16" i="6" s="1" a="1"/>
  <c r="F16" i="6" s="1"/>
  <c r="E17" i="6"/>
  <c r="F17" i="6" s="1" a="1"/>
  <c r="F17" i="6" s="1"/>
  <c r="E18" i="6"/>
  <c r="F18" i="6" s="1" a="1"/>
  <c r="F18" i="6" s="1"/>
  <c r="E19" i="6"/>
  <c r="F19" i="6" s="1" a="1"/>
  <c r="F19" i="6" s="1"/>
  <c r="E20" i="6"/>
  <c r="F20" i="6" s="1" a="1"/>
  <c r="F20" i="6" s="1"/>
  <c r="E21" i="6"/>
  <c r="F21" i="6" s="1" a="1"/>
  <c r="F21" i="6" s="1"/>
  <c r="E22" i="6"/>
  <c r="F22" i="6" s="1" a="1"/>
  <c r="F22" i="6" s="1"/>
  <c r="E23" i="6"/>
  <c r="F23" i="6" s="1" a="1"/>
  <c r="F23" i="6" s="1"/>
  <c r="E24" i="6"/>
  <c r="F24" i="6" s="1" a="1"/>
  <c r="F24" i="6" s="1"/>
  <c r="E25" i="6"/>
  <c r="F25" i="6" s="1" a="1"/>
  <c r="F25" i="6" s="1"/>
  <c r="E26" i="6"/>
  <c r="F26" i="6" s="1" a="1"/>
  <c r="F26" i="6" s="1"/>
  <c r="E27" i="6"/>
  <c r="F27" i="6" s="1" a="1"/>
  <c r="F27" i="6" s="1"/>
  <c r="E28" i="6"/>
  <c r="F28" i="6" s="1" a="1"/>
  <c r="F28" i="6" s="1"/>
  <c r="E29" i="6"/>
  <c r="F29" i="6" s="1" a="1"/>
  <c r="F29" i="6" s="1"/>
  <c r="E30" i="6"/>
  <c r="F30" i="6" s="1" a="1"/>
  <c r="F30" i="6" s="1"/>
  <c r="E31" i="6"/>
  <c r="F31" i="6" s="1" a="1"/>
  <c r="F31" i="6" s="1"/>
  <c r="E32" i="6"/>
  <c r="F32" i="6" a="1"/>
  <c r="F32" i="6" s="1"/>
  <c r="E33" i="6"/>
  <c r="F33" i="6" a="1"/>
  <c r="F33" i="6" s="1"/>
  <c r="E34" i="6"/>
  <c r="F34" i="6" s="1" a="1"/>
  <c r="F34" i="6" s="1"/>
  <c r="E35" i="6"/>
  <c r="F35" i="6" s="1" a="1"/>
  <c r="F35" i="6" s="1"/>
  <c r="E36" i="6"/>
  <c r="F36" i="6" s="1" a="1"/>
  <c r="F36" i="6" s="1"/>
  <c r="E37" i="6"/>
  <c r="F37" i="6" s="1" a="1"/>
  <c r="F37" i="6" s="1"/>
  <c r="E38" i="6"/>
  <c r="F38" i="6" s="1" a="1"/>
  <c r="F38" i="6" s="1"/>
  <c r="E39" i="6"/>
  <c r="F39" i="6" s="1" a="1"/>
  <c r="F39" i="6" s="1"/>
  <c r="E40" i="6"/>
  <c r="F40" i="6" s="1" a="1"/>
  <c r="F40" i="6" s="1"/>
  <c r="E41" i="6"/>
  <c r="F41" i="6" a="1"/>
  <c r="F41" i="6" s="1"/>
  <c r="E42" i="6"/>
  <c r="F42" i="6" s="1" a="1"/>
  <c r="F42" i="6" s="1"/>
  <c r="E43" i="6"/>
  <c r="F43" i="6" s="1" a="1"/>
  <c r="F43" i="6" s="1"/>
  <c r="E44" i="6"/>
  <c r="F44" i="6" s="1" a="1"/>
  <c r="F44" i="6" s="1"/>
  <c r="E45" i="6"/>
  <c r="F45" i="6" s="1" a="1"/>
  <c r="F45" i="6" s="1"/>
  <c r="E46" i="6"/>
  <c r="F46" i="6" s="1" a="1"/>
  <c r="F46" i="6" s="1"/>
  <c r="E47" i="6"/>
  <c r="F47" i="6" s="1" a="1"/>
  <c r="F47" i="6" s="1"/>
  <c r="E48" i="6"/>
  <c r="F48" i="6" s="1" a="1"/>
  <c r="F48" i="6" s="1"/>
  <c r="E49" i="6"/>
  <c r="F49" i="6" s="1" a="1"/>
  <c r="F49" i="6" s="1"/>
  <c r="E50" i="6"/>
  <c r="F50" i="6" s="1" a="1"/>
  <c r="F50" i="6" s="1"/>
  <c r="E51" i="6"/>
  <c r="F51" i="6" s="1" a="1"/>
  <c r="F51" i="6" s="1"/>
  <c r="E52" i="6"/>
  <c r="F52" i="6" s="1" a="1"/>
  <c r="F52" i="6" s="1"/>
  <c r="E53" i="6"/>
  <c r="F53" i="6" s="1" a="1"/>
  <c r="F53" i="6" s="1"/>
  <c r="E54" i="6"/>
  <c r="F54" i="6" s="1" a="1"/>
  <c r="F54" i="6" s="1"/>
  <c r="E55" i="6"/>
  <c r="F55" i="6" s="1" a="1"/>
  <c r="F55" i="6" s="1"/>
  <c r="E56" i="6"/>
  <c r="F56" i="6" s="1" a="1"/>
  <c r="F56" i="6" s="1"/>
  <c r="E57" i="6"/>
  <c r="F57" i="6" s="1" a="1"/>
  <c r="F57" i="6" s="1"/>
  <c r="E58" i="6"/>
  <c r="F58" i="6" s="1" a="1"/>
  <c r="F58" i="6" s="1"/>
  <c r="E59" i="6"/>
  <c r="F59" i="6" s="1" a="1"/>
  <c r="F59" i="6" s="1"/>
  <c r="E60" i="6"/>
  <c r="F60" i="6" s="1" a="1"/>
  <c r="F60" i="6" s="1"/>
  <c r="E61" i="6"/>
  <c r="F61" i="6" s="1" a="1"/>
  <c r="F61" i="6" s="1"/>
  <c r="E62" i="6"/>
  <c r="F62" i="6" s="1" a="1"/>
  <c r="F62" i="6" s="1"/>
  <c r="E63" i="6"/>
  <c r="F63" i="6" s="1" a="1"/>
  <c r="F63" i="6" s="1"/>
  <c r="E64" i="6"/>
  <c r="F64" i="6" s="1" a="1"/>
  <c r="F64" i="6" s="1"/>
  <c r="E65" i="6"/>
  <c r="F65" i="6" s="1" a="1"/>
  <c r="F65" i="6" s="1"/>
  <c r="E66" i="6"/>
  <c r="F66" i="6" s="1" a="1"/>
  <c r="F66" i="6" s="1"/>
  <c r="E67" i="6"/>
  <c r="F67" i="6" s="1" a="1"/>
  <c r="F67" i="6" s="1"/>
  <c r="E68" i="6"/>
  <c r="F68" i="6" s="1" a="1"/>
  <c r="F68" i="6" s="1"/>
  <c r="E69" i="6"/>
  <c r="F69" i="6" s="1" a="1"/>
  <c r="F69" i="6" s="1"/>
  <c r="E70" i="6"/>
  <c r="F70" i="6" s="1" a="1"/>
  <c r="F70" i="6" s="1"/>
  <c r="E71" i="6"/>
  <c r="F71" i="6" s="1" a="1"/>
  <c r="F71" i="6" s="1"/>
  <c r="E72" i="6"/>
  <c r="F72" i="6" s="1" a="1"/>
  <c r="F72" i="6" s="1"/>
  <c r="E73" i="6"/>
  <c r="F73" i="6" s="1" a="1"/>
  <c r="F73" i="6" s="1"/>
  <c r="E74" i="6"/>
  <c r="F74" i="6" a="1"/>
  <c r="F74" i="6" s="1"/>
  <c r="E75" i="6"/>
  <c r="F75" i="6" s="1" a="1"/>
  <c r="F75" i="6" s="1"/>
  <c r="E76" i="6"/>
  <c r="F76" i="6" s="1" a="1"/>
  <c r="F76" i="6" s="1"/>
  <c r="E77" i="6"/>
  <c r="F77" i="6" s="1" a="1"/>
  <c r="F77" i="6" s="1"/>
  <c r="E78" i="6"/>
  <c r="F78" i="6" s="1" a="1"/>
  <c r="F78" i="6" s="1"/>
  <c r="E79" i="6"/>
  <c r="F79" i="6" s="1" a="1"/>
  <c r="F79" i="6" s="1"/>
  <c r="E80" i="6"/>
  <c r="F80" i="6" s="1" a="1"/>
  <c r="F80" i="6" s="1"/>
  <c r="E81" i="6"/>
  <c r="F81" i="6" a="1"/>
  <c r="F81" i="6" s="1"/>
  <c r="E82" i="6"/>
  <c r="F82" i="6" s="1" a="1"/>
  <c r="F82" i="6" s="1"/>
  <c r="E83" i="6"/>
  <c r="F83" i="6" s="1" a="1"/>
  <c r="F83" i="6" s="1"/>
  <c r="E84" i="6"/>
  <c r="F84" i="6" s="1" a="1"/>
  <c r="F84" i="6" s="1"/>
  <c r="E85" i="6"/>
  <c r="F85" i="6" s="1" a="1"/>
  <c r="F85" i="6" s="1"/>
  <c r="E86" i="6"/>
  <c r="F86" i="6" s="1" a="1"/>
  <c r="F86" i="6" s="1"/>
  <c r="E87" i="6"/>
  <c r="F87" i="6" s="1" a="1"/>
  <c r="F87" i="6" s="1"/>
  <c r="E88" i="6"/>
  <c r="F88" i="6" s="1" a="1"/>
  <c r="F88" i="6" s="1"/>
  <c r="E89" i="6"/>
  <c r="F89" i="6" a="1"/>
  <c r="F89" i="6" s="1"/>
  <c r="E90" i="6"/>
  <c r="F90" i="6" a="1"/>
  <c r="F90" i="6" s="1"/>
  <c r="E91" i="6"/>
  <c r="F91" i="6" s="1" a="1"/>
  <c r="F91" i="6" s="1"/>
  <c r="E92" i="6"/>
  <c r="F92" i="6" s="1" a="1"/>
  <c r="F92" i="6" s="1"/>
  <c r="E93" i="6"/>
  <c r="F93" i="6" s="1" a="1"/>
  <c r="F93" i="6" s="1"/>
  <c r="E94" i="6"/>
  <c r="F94" i="6" s="1" a="1"/>
  <c r="F94" i="6" s="1"/>
  <c r="E95" i="6"/>
  <c r="F95" i="6" s="1" a="1"/>
  <c r="F95" i="6"/>
  <c r="E96" i="6"/>
  <c r="F96" i="6" s="1" a="1"/>
  <c r="F96" i="6" s="1"/>
  <c r="E97" i="6"/>
  <c r="F97" i="6" s="1" a="1"/>
  <c r="F97" i="6" s="1"/>
  <c r="E98" i="6"/>
  <c r="F98" i="6" a="1"/>
  <c r="F98" i="6" s="1"/>
  <c r="E99" i="6"/>
  <c r="F99" i="6" s="1" a="1"/>
  <c r="F99" i="6" s="1"/>
  <c r="E100" i="6"/>
  <c r="F100" i="6" s="1" a="1"/>
  <c r="F100" i="6" s="1"/>
  <c r="E101" i="6"/>
  <c r="F101" i="6" s="1" a="1"/>
  <c r="F101" i="6" s="1"/>
  <c r="E102" i="6"/>
  <c r="F102" i="6" s="1" a="1"/>
  <c r="F102" i="6" s="1"/>
  <c r="E103" i="6"/>
  <c r="F103" i="6" s="1" a="1"/>
  <c r="F103" i="6" s="1"/>
  <c r="E104" i="6"/>
  <c r="F104" i="6" s="1" a="1"/>
  <c r="F104" i="6" s="1"/>
  <c r="E105" i="6"/>
  <c r="F105" i="6" a="1"/>
  <c r="F105" i="6" s="1"/>
  <c r="E106" i="6"/>
  <c r="F106" i="6" s="1" a="1"/>
  <c r="F106" i="6" s="1"/>
  <c r="E107" i="6"/>
  <c r="F107" i="6" s="1" a="1"/>
  <c r="F107" i="6" s="1"/>
  <c r="E108" i="6"/>
  <c r="F108" i="6" s="1" a="1"/>
  <c r="F108" i="6" s="1"/>
  <c r="E109" i="6"/>
  <c r="F109" i="6" s="1" a="1"/>
  <c r="F109" i="6" s="1"/>
  <c r="E110" i="6"/>
  <c r="F110" i="6" s="1" a="1"/>
  <c r="F110" i="6" s="1"/>
  <c r="E111" i="6"/>
  <c r="F111" i="6" s="1" a="1"/>
  <c r="F111" i="6"/>
  <c r="E112" i="6"/>
  <c r="F112" i="6" s="1" a="1"/>
  <c r="F112" i="6" s="1"/>
  <c r="E113" i="6"/>
  <c r="F113" i="6" a="1"/>
  <c r="F113" i="6" s="1"/>
  <c r="E114" i="6"/>
  <c r="F114" i="6" a="1"/>
  <c r="F114" i="6" s="1"/>
  <c r="E115" i="6"/>
  <c r="F115" i="6" s="1" a="1"/>
  <c r="F115" i="6" s="1"/>
  <c r="E116" i="6"/>
  <c r="F116" i="6" s="1" a="1"/>
  <c r="F116" i="6" s="1"/>
  <c r="E117" i="6"/>
  <c r="F117" i="6" s="1" a="1"/>
  <c r="F117" i="6" s="1"/>
  <c r="E118" i="6"/>
  <c r="F118" i="6" s="1" a="1"/>
  <c r="F118" i="6" s="1"/>
  <c r="E119" i="6"/>
  <c r="F119" i="6" s="1" a="1"/>
  <c r="F119" i="6" s="1"/>
  <c r="E120" i="6"/>
  <c r="F120" i="6" s="1" a="1"/>
  <c r="F120" i="6" s="1"/>
  <c r="E121" i="6"/>
  <c r="F121" i="6" s="1" a="1"/>
  <c r="F121" i="6" s="1"/>
  <c r="E122" i="6"/>
  <c r="F122" i="6" s="1" a="1"/>
  <c r="F122" i="6" s="1"/>
  <c r="E123" i="6"/>
  <c r="F123" i="6" s="1" a="1"/>
  <c r="F123" i="6" s="1"/>
  <c r="E124" i="6"/>
  <c r="F124" i="6" s="1" a="1"/>
  <c r="F124" i="6" s="1"/>
  <c r="E125" i="6"/>
  <c r="F125" i="6" s="1" a="1"/>
  <c r="F125" i="6" s="1"/>
  <c r="E126" i="6"/>
  <c r="F126" i="6" s="1" a="1"/>
  <c r="F126" i="6" s="1"/>
  <c r="E127" i="6"/>
  <c r="F127" i="6" s="1" a="1"/>
  <c r="F127" i="6" s="1"/>
  <c r="E128" i="6"/>
  <c r="F128" i="6" s="1" a="1"/>
  <c r="F128" i="6" s="1"/>
  <c r="E129" i="6"/>
  <c r="F129" i="6" s="1" a="1"/>
  <c r="F129" i="6" s="1"/>
  <c r="E130" i="6"/>
  <c r="F130" i="6" a="1"/>
  <c r="F130" i="6" s="1"/>
  <c r="E131" i="6"/>
  <c r="F131" i="6" s="1" a="1"/>
  <c r="F131" i="6" s="1"/>
  <c r="E132" i="6"/>
  <c r="F132" i="6" s="1" a="1"/>
  <c r="F132" i="6" s="1"/>
  <c r="E133" i="6"/>
  <c r="F133" i="6" s="1" a="1"/>
  <c r="F133" i="6" s="1"/>
  <c r="E134" i="6"/>
  <c r="F134" i="6" s="1" a="1"/>
  <c r="F134" i="6" s="1"/>
  <c r="E135" i="6"/>
  <c r="F135" i="6" s="1" a="1"/>
  <c r="F135" i="6" s="1"/>
  <c r="E136" i="6"/>
  <c r="F136" i="6" s="1" a="1"/>
  <c r="F136" i="6" s="1"/>
  <c r="E137" i="6"/>
  <c r="F137" i="6" s="1" a="1"/>
  <c r="F137" i="6" s="1"/>
  <c r="E138" i="6"/>
  <c r="F138" i="6" a="1"/>
  <c r="F138" i="6" s="1"/>
  <c r="E139" i="6"/>
  <c r="F139" i="6" s="1" a="1"/>
  <c r="F139" i="6" s="1"/>
  <c r="E140" i="6"/>
  <c r="F140" i="6" s="1" a="1"/>
  <c r="F140" i="6" s="1"/>
  <c r="E141" i="6"/>
  <c r="F141" i="6" s="1" a="1"/>
  <c r="F141" i="6" s="1"/>
  <c r="E142" i="6"/>
  <c r="F142" i="6" s="1" a="1"/>
  <c r="F142" i="6" s="1"/>
  <c r="E143" i="6"/>
  <c r="F143" i="6" s="1" a="1"/>
  <c r="F143" i="6"/>
  <c r="E144" i="6"/>
  <c r="F144" i="6" s="1" a="1"/>
  <c r="F144" i="6" s="1"/>
  <c r="E145" i="6"/>
  <c r="F145" i="6" s="1" a="1"/>
  <c r="F145" i="6" s="1"/>
  <c r="E146" i="6"/>
  <c r="F146" i="6" s="1" a="1"/>
  <c r="F146" i="6" s="1"/>
  <c r="E147" i="6"/>
  <c r="F147" i="6" s="1" a="1"/>
  <c r="F147" i="6" s="1"/>
  <c r="E148" i="6"/>
  <c r="F148" i="6" s="1" a="1"/>
  <c r="F148" i="6" s="1"/>
  <c r="E149" i="6"/>
  <c r="F149" i="6" s="1" a="1"/>
  <c r="F149" i="6" s="1"/>
  <c r="E150" i="6"/>
  <c r="F150" i="6" s="1" a="1"/>
  <c r="F150" i="6" s="1"/>
  <c r="E151" i="6"/>
  <c r="F151" i="6" s="1" a="1"/>
  <c r="F151" i="6" s="1"/>
  <c r="E152" i="6"/>
  <c r="F152" i="6" s="1" a="1"/>
  <c r="F152" i="6" s="1"/>
  <c r="E153" i="6"/>
  <c r="F153" i="6" s="1" a="1"/>
  <c r="F153" i="6" s="1"/>
  <c r="E154" i="6"/>
  <c r="F154" i="6" s="1" a="1"/>
  <c r="F154" i="6" s="1"/>
  <c r="E155" i="6"/>
  <c r="F155" i="6" s="1" a="1"/>
  <c r="F155" i="6" s="1"/>
  <c r="E156" i="6"/>
  <c r="F156" i="6" s="1" a="1"/>
  <c r="F156" i="6" s="1"/>
  <c r="E157" i="6"/>
  <c r="F157" i="6" s="1" a="1"/>
  <c r="F157" i="6" s="1"/>
  <c r="E158" i="6"/>
  <c r="F158" i="6" s="1" a="1"/>
  <c r="F158" i="6" s="1"/>
  <c r="E159" i="6"/>
  <c r="F159" i="6" s="1" a="1"/>
  <c r="F159" i="6" s="1"/>
  <c r="E160" i="6"/>
  <c r="F160" i="6" s="1" a="1"/>
  <c r="F160" i="6" s="1"/>
  <c r="E161" i="6"/>
  <c r="F161" i="6" a="1"/>
  <c r="F161" i="6" s="1"/>
  <c r="E162" i="6"/>
  <c r="F162" i="6" s="1" a="1"/>
  <c r="F162" i="6" s="1"/>
  <c r="E163" i="6"/>
  <c r="F163" i="6" s="1" a="1"/>
  <c r="F163" i="6" s="1"/>
  <c r="E164" i="6"/>
  <c r="F164" i="6" s="1" a="1"/>
  <c r="F164" i="6" s="1"/>
  <c r="E165" i="6"/>
  <c r="F165" i="6" s="1" a="1"/>
  <c r="F165" i="6" s="1"/>
  <c r="E166" i="6"/>
  <c r="F166" i="6" s="1" a="1"/>
  <c r="F166" i="6" s="1"/>
  <c r="E167" i="6"/>
  <c r="F167" i="6" s="1" a="1"/>
  <c r="F167" i="6" s="1"/>
  <c r="E168" i="6"/>
  <c r="F168" i="6" s="1" a="1"/>
  <c r="F168" i="6" s="1"/>
  <c r="E169" i="6"/>
  <c r="F169" i="6" s="1" a="1"/>
  <c r="F169" i="6" s="1"/>
  <c r="E170" i="6"/>
  <c r="F170" i="6" a="1"/>
  <c r="F170" i="6" s="1"/>
  <c r="E171" i="6"/>
  <c r="F171" i="6" s="1" a="1"/>
  <c r="F171" i="6" s="1"/>
  <c r="E172" i="6"/>
  <c r="F172" i="6" s="1" a="1"/>
  <c r="F172" i="6" s="1"/>
  <c r="E173" i="6"/>
  <c r="F173" i="6" s="1" a="1"/>
  <c r="F173" i="6" s="1"/>
  <c r="E174" i="6"/>
  <c r="F174" i="6" s="1" a="1"/>
  <c r="F174" i="6" s="1"/>
  <c r="E175" i="6"/>
  <c r="F175" i="6" s="1" a="1"/>
  <c r="F175" i="6"/>
  <c r="E176" i="6"/>
  <c r="F176" i="6" s="1" a="1"/>
  <c r="F176" i="6" s="1"/>
  <c r="E177" i="6"/>
  <c r="F177" i="6" s="1" a="1"/>
  <c r="F177" i="6" s="1"/>
  <c r="E178" i="6"/>
  <c r="F178" i="6" a="1"/>
  <c r="F178" i="6" s="1"/>
  <c r="E179" i="6"/>
  <c r="F179" i="6" s="1" a="1"/>
  <c r="F179" i="6" s="1"/>
  <c r="E180" i="6"/>
  <c r="F180" i="6" s="1" a="1"/>
  <c r="F180" i="6" s="1"/>
  <c r="E181" i="6"/>
  <c r="F181" i="6" s="1" a="1"/>
  <c r="F181" i="6" s="1"/>
  <c r="E182" i="6"/>
  <c r="F182" i="6" s="1" a="1"/>
  <c r="F182" i="6" s="1"/>
  <c r="E183" i="6"/>
  <c r="F183" i="6" s="1" a="1"/>
  <c r="F183" i="6" s="1"/>
  <c r="E184" i="6"/>
  <c r="F184" i="6" s="1" a="1"/>
  <c r="F184" i="6" s="1"/>
  <c r="E185" i="6"/>
  <c r="F185" i="6" a="1"/>
  <c r="F185" i="6" s="1"/>
  <c r="E186" i="6"/>
  <c r="F186" i="6" s="1" a="1"/>
  <c r="F186" i="6" s="1"/>
  <c r="E187" i="6"/>
  <c r="F187" i="6" s="1" a="1"/>
  <c r="F187" i="6" s="1"/>
  <c r="E188" i="6"/>
  <c r="F188" i="6" s="1" a="1"/>
  <c r="F188" i="6" s="1"/>
  <c r="E189" i="6"/>
  <c r="F189" i="6" s="1" a="1"/>
  <c r="F189" i="6" s="1"/>
  <c r="E190" i="6"/>
  <c r="F190" i="6" s="1" a="1"/>
  <c r="F190" i="6" s="1"/>
  <c r="E191" i="6"/>
  <c r="F191" i="6" s="1" a="1"/>
  <c r="F191" i="6" s="1"/>
  <c r="E192" i="6"/>
  <c r="F192" i="6" s="1" a="1"/>
  <c r="F192" i="6" s="1"/>
  <c r="E193" i="6"/>
  <c r="F193" i="6" s="1" a="1"/>
  <c r="F193" i="6" s="1"/>
  <c r="E194" i="6"/>
  <c r="F194" i="6" s="1" a="1"/>
  <c r="F194" i="6" s="1"/>
  <c r="E195" i="6"/>
  <c r="F195" i="6" s="1" a="1"/>
  <c r="F195" i="6" s="1"/>
  <c r="E196" i="6"/>
  <c r="F196" i="6" s="1" a="1"/>
  <c r="F196" i="6" s="1"/>
  <c r="E197" i="6"/>
  <c r="F197" i="6" s="1" a="1"/>
  <c r="F197" i="6" s="1"/>
  <c r="E198" i="6"/>
  <c r="F198" i="6" s="1" a="1"/>
  <c r="F198" i="6" s="1"/>
  <c r="E199" i="6"/>
  <c r="F199" i="6" s="1" a="1"/>
  <c r="F199" i="6" s="1"/>
  <c r="E200" i="6"/>
  <c r="F200" i="6" s="1" a="1"/>
  <c r="F200" i="6" s="1"/>
  <c r="E201" i="6"/>
  <c r="F201" i="6" s="1" a="1"/>
  <c r="F201" i="6" s="1"/>
  <c r="E202" i="6"/>
  <c r="F202" i="6" s="1" a="1"/>
  <c r="F202" i="6" s="1"/>
  <c r="E203" i="6"/>
  <c r="F203" i="6" s="1" a="1"/>
  <c r="F203" i="6" s="1"/>
  <c r="E204" i="6"/>
  <c r="F204" i="6" s="1" a="1"/>
  <c r="F204" i="6" s="1"/>
  <c r="E205" i="6"/>
  <c r="F205" i="6" s="1" a="1"/>
  <c r="F205" i="6" s="1"/>
  <c r="E206" i="6"/>
  <c r="F206" i="6" s="1" a="1"/>
  <c r="F206" i="6" s="1"/>
  <c r="E207" i="6"/>
  <c r="F207" i="6" s="1" a="1"/>
  <c r="F207" i="6" s="1"/>
  <c r="E208" i="6"/>
  <c r="F208" i="6" s="1" a="1"/>
  <c r="F208" i="6" s="1"/>
  <c r="E209" i="6"/>
  <c r="F209" i="6" s="1" a="1"/>
  <c r="F209" i="6" s="1"/>
  <c r="E210" i="6"/>
  <c r="F210" i="6" s="1" a="1"/>
  <c r="F210" i="6" s="1"/>
  <c r="E211" i="6"/>
  <c r="F211" i="6" s="1" a="1"/>
  <c r="F211" i="6" s="1"/>
  <c r="E212" i="6"/>
  <c r="F212" i="6" s="1" a="1"/>
  <c r="F212" i="6" s="1"/>
  <c r="E213" i="6"/>
  <c r="F213" i="6" s="1" a="1"/>
  <c r="F213" i="6" s="1"/>
  <c r="E214" i="6"/>
  <c r="F214" i="6" s="1" a="1"/>
  <c r="F214" i="6" s="1"/>
  <c r="E215" i="6"/>
  <c r="F215" i="6" s="1" a="1"/>
  <c r="F215" i="6" s="1"/>
  <c r="E216" i="6"/>
  <c r="F216" i="6" s="1" a="1"/>
  <c r="F216" i="6" s="1"/>
  <c r="E217" i="6"/>
  <c r="F217" i="6" s="1" a="1"/>
  <c r="F217" i="6" s="1"/>
  <c r="E218" i="6"/>
  <c r="F218" i="6" s="1" a="1"/>
  <c r="F218" i="6" s="1"/>
  <c r="E219" i="6"/>
  <c r="F219" i="6" s="1" a="1"/>
  <c r="F219" i="6" s="1"/>
  <c r="E220" i="6"/>
  <c r="F220" i="6" s="1" a="1"/>
  <c r="F220" i="6" s="1"/>
  <c r="E221" i="6"/>
  <c r="F221" i="6" s="1" a="1"/>
  <c r="F221" i="6" s="1"/>
  <c r="E222" i="6"/>
  <c r="F222" i="6" s="1" a="1"/>
  <c r="F222" i="6" s="1"/>
  <c r="E223" i="6"/>
  <c r="F223" i="6" s="1" a="1"/>
  <c r="F223" i="6" s="1"/>
  <c r="E224" i="6"/>
  <c r="F224" i="6" s="1" a="1"/>
  <c r="F224" i="6" s="1"/>
  <c r="E225" i="6"/>
  <c r="F225" i="6" s="1" a="1"/>
  <c r="F225" i="6" s="1"/>
  <c r="E226" i="6"/>
  <c r="F226" i="6" s="1" a="1"/>
  <c r="F226" i="6" s="1"/>
  <c r="E227" i="6"/>
  <c r="F227" i="6" s="1" a="1"/>
  <c r="F227" i="6" s="1"/>
  <c r="E228" i="6"/>
  <c r="F228" i="6" s="1" a="1"/>
  <c r="F228" i="6" s="1"/>
  <c r="E229" i="6"/>
  <c r="F229" i="6" s="1" a="1"/>
  <c r="F229" i="6" s="1"/>
  <c r="E230" i="6"/>
  <c r="F230" i="6" s="1" a="1"/>
  <c r="F230" i="6" s="1"/>
  <c r="E231" i="6"/>
  <c r="F231" i="6" s="1" a="1"/>
  <c r="F231" i="6" s="1"/>
  <c r="E232" i="6"/>
  <c r="F232" i="6" s="1" a="1"/>
  <c r="F232" i="6" s="1"/>
  <c r="E233" i="6"/>
  <c r="F233" i="6" a="1"/>
  <c r="F233" i="6" s="1"/>
  <c r="E234" i="6"/>
  <c r="F234" i="6" s="1" a="1"/>
  <c r="F234" i="6" s="1"/>
  <c r="E235" i="6"/>
  <c r="F235" i="6" s="1" a="1"/>
  <c r="F235" i="6" s="1"/>
  <c r="E236" i="6"/>
  <c r="F236" i="6" s="1" a="1"/>
  <c r="F236" i="6" s="1"/>
  <c r="E237" i="6"/>
  <c r="F237" i="6" s="1" a="1"/>
  <c r="F237" i="6" s="1"/>
  <c r="E238" i="6"/>
  <c r="F238" i="6" s="1" a="1"/>
  <c r="F238" i="6" s="1"/>
  <c r="E239" i="6"/>
  <c r="F239" i="6" s="1" a="1"/>
  <c r="F239" i="6" s="1"/>
  <c r="E240" i="6"/>
  <c r="F240" i="6" s="1" a="1"/>
  <c r="F240" i="6" s="1"/>
  <c r="E241" i="6"/>
  <c r="F241" i="6" s="1" a="1"/>
  <c r="F241" i="6" s="1"/>
  <c r="E242" i="6"/>
  <c r="F242" i="6" a="1"/>
  <c r="F242" i="6" s="1"/>
  <c r="E243" i="6"/>
  <c r="F243" i="6" s="1" a="1"/>
  <c r="F243" i="6" s="1"/>
  <c r="E244" i="6"/>
  <c r="F244" i="6" s="1" a="1"/>
  <c r="F244" i="6" s="1"/>
  <c r="E245" i="6"/>
  <c r="F245" i="6" s="1" a="1"/>
  <c r="F245" i="6" s="1"/>
  <c r="E246" i="6"/>
  <c r="F246" i="6" s="1" a="1"/>
  <c r="F246" i="6" s="1"/>
  <c r="E247" i="6"/>
  <c r="F247" i="6" s="1" a="1"/>
  <c r="F247" i="6" s="1"/>
  <c r="E248" i="6"/>
  <c r="F248" i="6" s="1" a="1"/>
  <c r="F248" i="6" s="1"/>
  <c r="E249" i="6"/>
  <c r="F249" i="6" s="1" a="1"/>
  <c r="F249" i="6" s="1"/>
  <c r="E250" i="6"/>
  <c r="F250" i="6" s="1" a="1"/>
  <c r="F250" i="6" s="1"/>
  <c r="E251" i="6"/>
  <c r="F251" i="6" s="1" a="1"/>
  <c r="F251" i="6" s="1"/>
  <c r="E252" i="6"/>
  <c r="F252" i="6" s="1" a="1"/>
  <c r="F252" i="6" s="1"/>
  <c r="E253" i="6"/>
  <c r="F253" i="6" s="1" a="1"/>
  <c r="F253" i="6" s="1"/>
  <c r="E254" i="6"/>
  <c r="F254" i="6" s="1" a="1"/>
  <c r="F254" i="6" s="1"/>
  <c r="E255" i="6"/>
  <c r="F255" i="6" s="1" a="1"/>
  <c r="F255" i="6" s="1"/>
  <c r="E256" i="6"/>
  <c r="F256" i="6" s="1" a="1"/>
  <c r="F256" i="6" s="1"/>
  <c r="E257" i="6"/>
  <c r="F257" i="6" a="1"/>
  <c r="F257" i="6" s="1"/>
  <c r="E258" i="6"/>
  <c r="F258" i="6" s="1" a="1"/>
  <c r="F258" i="6" s="1"/>
  <c r="E259" i="6"/>
  <c r="F259" i="6" s="1" a="1"/>
  <c r="F259" i="6" s="1"/>
  <c r="E260" i="6"/>
  <c r="F260" i="6" s="1" a="1"/>
  <c r="F260" i="6" s="1"/>
  <c r="E261" i="6"/>
  <c r="F261" i="6" a="1"/>
  <c r="F261" i="6" s="1"/>
  <c r="E262" i="6"/>
  <c r="F262" i="6" s="1" a="1"/>
  <c r="F262" i="6" s="1"/>
  <c r="E263" i="6"/>
  <c r="F263" i="6" s="1" a="1"/>
  <c r="F263" i="6" s="1"/>
  <c r="E264" i="6"/>
  <c r="F264" i="6" s="1" a="1"/>
  <c r="F264" i="6" s="1"/>
  <c r="E265" i="6"/>
  <c r="F265" i="6" s="1" a="1"/>
  <c r="F265" i="6" s="1"/>
  <c r="E266" i="6"/>
  <c r="F266" i="6" s="1" a="1"/>
  <c r="F266" i="6" s="1"/>
  <c r="E267" i="6"/>
  <c r="F267" i="6" s="1" a="1"/>
  <c r="F267" i="6" s="1"/>
  <c r="E268" i="6"/>
  <c r="F268" i="6" s="1" a="1"/>
  <c r="F268" i="6" s="1"/>
  <c r="E269" i="6"/>
  <c r="F269" i="6" s="1" a="1"/>
  <c r="F269" i="6" s="1"/>
  <c r="E270" i="6"/>
  <c r="F270" i="6" s="1" a="1"/>
  <c r="F270" i="6" s="1"/>
  <c r="E271" i="6"/>
  <c r="F271" i="6" s="1" a="1"/>
  <c r="F271" i="6" s="1"/>
  <c r="E272" i="6"/>
  <c r="F272" i="6" s="1" a="1"/>
  <c r="F272" i="6" s="1"/>
  <c r="E273" i="6"/>
  <c r="F273" i="6" s="1" a="1"/>
  <c r="F273" i="6" s="1"/>
  <c r="E274" i="6"/>
  <c r="F274" i="6" a="1"/>
  <c r="F274" i="6" s="1"/>
  <c r="E275" i="6"/>
  <c r="F275" i="6" s="1" a="1"/>
  <c r="F275" i="6" s="1"/>
  <c r="E276" i="6"/>
  <c r="F276" i="6" s="1" a="1"/>
  <c r="F276" i="6" s="1"/>
  <c r="E277" i="6"/>
  <c r="F277" i="6" s="1" a="1"/>
  <c r="F277" i="6" s="1"/>
  <c r="E278" i="6"/>
  <c r="F278" i="6" s="1" a="1"/>
  <c r="F278" i="6" s="1"/>
  <c r="E279" i="6"/>
  <c r="F279" i="6" s="1" a="1"/>
  <c r="F279" i="6" s="1"/>
  <c r="E280" i="6"/>
  <c r="F280" i="6" s="1" a="1"/>
  <c r="F280" i="6" s="1"/>
  <c r="E281" i="6"/>
  <c r="F281" i="6" s="1" a="1"/>
  <c r="F281" i="6" s="1"/>
  <c r="E282" i="6"/>
  <c r="F282" i="6" s="1" a="1"/>
  <c r="F282" i="6" s="1"/>
  <c r="E283" i="6"/>
  <c r="F283" i="6" s="1" a="1"/>
  <c r="F283" i="6" s="1"/>
  <c r="E284" i="6"/>
  <c r="F284" i="6" s="1" a="1"/>
  <c r="F284" i="6" s="1"/>
  <c r="E285" i="6"/>
  <c r="F285" i="6" s="1" a="1"/>
  <c r="F285" i="6" s="1"/>
  <c r="E286" i="6"/>
  <c r="F286" i="6" s="1" a="1"/>
  <c r="F286" i="6" s="1"/>
  <c r="E287" i="6"/>
  <c r="F287" i="6" s="1" a="1"/>
  <c r="F287" i="6" s="1"/>
  <c r="E288" i="6"/>
  <c r="F288" i="6" s="1" a="1"/>
  <c r="F288" i="6" s="1"/>
  <c r="E289" i="6"/>
  <c r="F289" i="6" a="1"/>
  <c r="F289" i="6" s="1"/>
  <c r="E290" i="6"/>
  <c r="F290" i="6" s="1" a="1"/>
  <c r="F290" i="6" s="1"/>
  <c r="E291" i="6"/>
  <c r="F291" i="6" s="1" a="1"/>
  <c r="F291" i="6" s="1"/>
  <c r="E292" i="6"/>
  <c r="F292" i="6" s="1" a="1"/>
  <c r="F292" i="6" s="1"/>
  <c r="E293" i="6"/>
  <c r="F293" i="6" s="1" a="1"/>
  <c r="F293" i="6" s="1"/>
  <c r="E294" i="6"/>
  <c r="F294" i="6" s="1" a="1"/>
  <c r="F294" i="6" s="1"/>
  <c r="E295" i="6"/>
  <c r="F295" i="6" s="1" a="1"/>
  <c r="F295" i="6" s="1"/>
  <c r="E296" i="6"/>
  <c r="F296" i="6" s="1" a="1"/>
  <c r="F296" i="6" s="1"/>
  <c r="E297" i="6"/>
  <c r="F297" i="6" s="1" a="1"/>
  <c r="F297" i="6" s="1"/>
  <c r="E298" i="6"/>
  <c r="F298" i="6" s="1" a="1"/>
  <c r="F298" i="6" s="1"/>
  <c r="E299" i="6"/>
  <c r="F299" i="6" s="1" a="1"/>
  <c r="F299" i="6" s="1"/>
  <c r="E300" i="6"/>
  <c r="F300" i="6" s="1" a="1"/>
  <c r="F300" i="6" s="1"/>
  <c r="E301" i="6"/>
  <c r="F301" i="6" s="1" a="1"/>
  <c r="F301" i="6" s="1"/>
  <c r="E302" i="6"/>
  <c r="F302" i="6" s="1" a="1"/>
  <c r="F302" i="6" s="1"/>
  <c r="E303" i="6"/>
  <c r="F303" i="6" s="1" a="1"/>
  <c r="F303" i="6" s="1"/>
  <c r="E304" i="6"/>
  <c r="F304" i="6" s="1" a="1"/>
  <c r="F304" i="6" s="1"/>
  <c r="E305" i="6"/>
  <c r="F305" i="6" s="1" a="1"/>
  <c r="F305" i="6" s="1"/>
  <c r="E306" i="6"/>
  <c r="F306" i="6" s="1" a="1"/>
  <c r="F306" i="6" s="1"/>
  <c r="E307" i="6"/>
  <c r="F307" i="6" s="1" a="1"/>
  <c r="F307" i="6" s="1"/>
  <c r="E308" i="6"/>
  <c r="F308" i="6" s="1" a="1"/>
  <c r="F308" i="6" s="1"/>
  <c r="E309" i="6"/>
  <c r="F309" i="6" s="1" a="1"/>
  <c r="F309" i="6" s="1"/>
  <c r="E310" i="6"/>
  <c r="F310" i="6" s="1" a="1"/>
  <c r="F310" i="6"/>
  <c r="E311" i="6"/>
  <c r="F311" i="6" s="1" a="1"/>
  <c r="F311" i="6"/>
  <c r="E312" i="6"/>
  <c r="F312" i="6" s="1" a="1"/>
  <c r="F312" i="6" s="1"/>
  <c r="E313" i="6"/>
  <c r="F313" i="6" a="1"/>
  <c r="F313" i="6" s="1"/>
  <c r="E314" i="6"/>
  <c r="F314" i="6" s="1" a="1"/>
  <c r="F314" i="6" s="1"/>
  <c r="E315" i="6"/>
  <c r="F315" i="6" s="1" a="1"/>
  <c r="F315" i="6" s="1"/>
  <c r="E316" i="6"/>
  <c r="F316" i="6" s="1" a="1"/>
  <c r="F316" i="6" s="1"/>
  <c r="E317" i="6"/>
  <c r="F317" i="6" s="1" a="1"/>
  <c r="F317" i="6" s="1"/>
  <c r="E318" i="6"/>
  <c r="F318" i="6" s="1" a="1"/>
  <c r="F318" i="6" s="1"/>
  <c r="E319" i="6"/>
  <c r="F319" i="6" a="1"/>
  <c r="F319" i="6" s="1"/>
  <c r="E320" i="6"/>
  <c r="F320" i="6" s="1" a="1"/>
  <c r="F320" i="6" s="1"/>
  <c r="E321" i="6"/>
  <c r="F321" i="6" a="1"/>
  <c r="F321" i="6" s="1"/>
  <c r="E322" i="6"/>
  <c r="F322" i="6" s="1" a="1"/>
  <c r="F322" i="6" s="1"/>
  <c r="E323" i="6"/>
  <c r="F323" i="6" s="1" a="1"/>
  <c r="F323" i="6" s="1"/>
  <c r="E324" i="6"/>
  <c r="F324" i="6" s="1" a="1"/>
  <c r="F324" i="6" s="1"/>
  <c r="E325" i="6"/>
  <c r="F325" i="6" s="1" a="1"/>
  <c r="F325" i="6" s="1"/>
  <c r="E326" i="6"/>
  <c r="F326" i="6" s="1" a="1"/>
  <c r="F326" i="6"/>
  <c r="E327" i="6"/>
  <c r="F327" i="6" s="1" a="1"/>
  <c r="F327" i="6" s="1"/>
  <c r="E328" i="6"/>
  <c r="F328" i="6" s="1" a="1"/>
  <c r="F328" i="6" s="1"/>
  <c r="E329" i="6"/>
  <c r="F329" i="6" s="1" a="1"/>
  <c r="F329" i="6" s="1"/>
  <c r="E330" i="6"/>
  <c r="F330" i="6" s="1" a="1"/>
  <c r="F330" i="6" s="1"/>
  <c r="E331" i="6"/>
  <c r="F331" i="6" s="1" a="1"/>
  <c r="F331" i="6" s="1"/>
  <c r="E332" i="6"/>
  <c r="F332" i="6" s="1" a="1"/>
  <c r="F332" i="6" s="1"/>
  <c r="E333" i="6"/>
  <c r="F333" i="6" s="1" a="1"/>
  <c r="F333" i="6" s="1"/>
  <c r="E334" i="6"/>
  <c r="F334" i="6" s="1" a="1"/>
  <c r="F334" i="6" s="1"/>
  <c r="E335" i="6"/>
  <c r="F335" i="6" s="1" a="1"/>
  <c r="F335" i="6" s="1"/>
  <c r="E336" i="6"/>
  <c r="F336" i="6" s="1" a="1"/>
  <c r="F336" i="6" s="1"/>
  <c r="E337" i="6"/>
  <c r="F337" i="6" a="1"/>
  <c r="F337" i="6" s="1"/>
  <c r="E338" i="6"/>
  <c r="F338" i="6" s="1" a="1"/>
  <c r="F338" i="6" s="1"/>
  <c r="E339" i="6"/>
  <c r="F339" i="6" s="1" a="1"/>
  <c r="F339" i="6" s="1"/>
  <c r="E340" i="6"/>
  <c r="F340" i="6" s="1" a="1"/>
  <c r="F340" i="6" s="1"/>
  <c r="E341" i="6"/>
  <c r="F341" i="6" s="1" a="1"/>
  <c r="F341" i="6" s="1"/>
  <c r="E342" i="6"/>
  <c r="F342" i="6" s="1" a="1"/>
  <c r="F342" i="6" s="1"/>
  <c r="E343" i="6"/>
  <c r="F343" i="6" s="1" a="1"/>
  <c r="F343" i="6" s="1"/>
  <c r="E344" i="6"/>
  <c r="F344" i="6" s="1" a="1"/>
  <c r="F344" i="6" s="1"/>
  <c r="E345" i="6"/>
  <c r="F345" i="6" s="1" a="1"/>
  <c r="F345" i="6" s="1"/>
  <c r="E346" i="6"/>
  <c r="F346" i="6" s="1" a="1"/>
  <c r="F346" i="6" s="1"/>
  <c r="E347" i="6"/>
  <c r="F347" i="6" s="1" a="1"/>
  <c r="F347" i="6" s="1"/>
  <c r="E348" i="6"/>
  <c r="F348" i="6" s="1" a="1"/>
  <c r="F348" i="6" s="1"/>
  <c r="E349" i="6"/>
  <c r="F349" i="6" s="1" a="1"/>
  <c r="F349" i="6" s="1"/>
  <c r="E350" i="6"/>
  <c r="F350" i="6" a="1"/>
  <c r="F350" i="6" s="1"/>
  <c r="E351" i="6"/>
  <c r="F351" i="6" a="1"/>
  <c r="F351" i="6" s="1"/>
  <c r="E352" i="6"/>
  <c r="F352" i="6" s="1" a="1"/>
  <c r="F352" i="6" s="1"/>
  <c r="E353" i="6"/>
  <c r="F353" i="6" s="1" a="1"/>
  <c r="F353" i="6" s="1"/>
  <c r="E354" i="6"/>
  <c r="F354" i="6" s="1" a="1"/>
  <c r="F354" i="6" s="1"/>
  <c r="E355" i="6"/>
  <c r="F355" i="6" s="1" a="1"/>
  <c r="F355" i="6" s="1"/>
  <c r="E356" i="6"/>
  <c r="F356" i="6" s="1" a="1"/>
  <c r="F356" i="6" s="1"/>
  <c r="E357" i="6"/>
  <c r="F357" i="6" s="1" a="1"/>
  <c r="F357" i="6" s="1"/>
  <c r="E358" i="6"/>
  <c r="F358" i="6" s="1" a="1"/>
  <c r="F358" i="6" s="1"/>
  <c r="E359" i="6"/>
  <c r="F359" i="6" s="1" a="1"/>
  <c r="F359" i="6" s="1"/>
  <c r="E360" i="6"/>
  <c r="F360" i="6" s="1" a="1"/>
  <c r="F360" i="6" s="1"/>
  <c r="E361" i="6"/>
  <c r="F361" i="6" s="1" a="1"/>
  <c r="F361" i="6" s="1"/>
  <c r="E362" i="6"/>
  <c r="F362" i="6" s="1" a="1"/>
  <c r="F362" i="6" s="1"/>
  <c r="E363" i="6"/>
  <c r="F363" i="6" s="1" a="1"/>
  <c r="F363" i="6" s="1"/>
  <c r="E364" i="6"/>
  <c r="F364" i="6" a="1"/>
  <c r="F364" i="6" s="1"/>
  <c r="E365" i="6"/>
  <c r="F365" i="6" s="1" a="1"/>
  <c r="F365" i="6" s="1"/>
  <c r="E366" i="6"/>
  <c r="F366" i="6" a="1"/>
  <c r="F366" i="6" s="1"/>
  <c r="E367" i="6"/>
  <c r="F367" i="6" s="1" a="1"/>
  <c r="F367" i="6" s="1"/>
  <c r="E368" i="6"/>
  <c r="F368" i="6" a="1"/>
  <c r="F368" i="6" s="1"/>
  <c r="E369" i="6"/>
  <c r="F369" i="6" s="1" a="1"/>
  <c r="F369" i="6" s="1"/>
  <c r="E370" i="6"/>
  <c r="F370" i="6" s="1" a="1"/>
  <c r="F370" i="6" s="1"/>
  <c r="E371" i="6"/>
  <c r="F371" i="6" s="1" a="1"/>
  <c r="F371" i="6" s="1"/>
  <c r="E372" i="6"/>
  <c r="F372" i="6" s="1" a="1"/>
  <c r="F372" i="6" s="1"/>
  <c r="E373" i="6"/>
  <c r="F373" i="6" s="1" a="1"/>
  <c r="F373" i="6" s="1"/>
  <c r="E374" i="6"/>
  <c r="F374" i="6" s="1" a="1"/>
  <c r="F374" i="6" s="1"/>
  <c r="E375" i="6"/>
  <c r="F375" i="6" s="1" a="1"/>
  <c r="F375" i="6" s="1"/>
  <c r="E376" i="6"/>
  <c r="F376" i="6" s="1" a="1"/>
  <c r="F376" i="6" s="1"/>
  <c r="E377" i="6"/>
  <c r="F377" i="6" s="1" a="1"/>
  <c r="F377" i="6" s="1"/>
  <c r="E378" i="6"/>
  <c r="F378" i="6" s="1" a="1"/>
  <c r="F378" i="6" s="1"/>
  <c r="E379" i="6"/>
  <c r="F379" i="6" s="1" a="1"/>
  <c r="F379" i="6" s="1"/>
  <c r="E380" i="6"/>
  <c r="F380" i="6" a="1"/>
  <c r="F380" i="6" s="1"/>
  <c r="E381" i="6"/>
  <c r="F381" i="6" s="1" a="1"/>
  <c r="F381" i="6" s="1"/>
  <c r="E382" i="6"/>
  <c r="F382" i="6" s="1" a="1"/>
  <c r="F382" i="6" s="1"/>
  <c r="E383" i="6"/>
  <c r="F383" i="6" s="1" a="1"/>
  <c r="F383" i="6" s="1"/>
  <c r="E384" i="6"/>
  <c r="F384" i="6" a="1"/>
  <c r="F384" i="6" s="1"/>
  <c r="E385" i="6"/>
  <c r="F385" i="6" s="1" a="1"/>
  <c r="F385" i="6" s="1"/>
  <c r="E386" i="6"/>
  <c r="F386" i="6" s="1" a="1"/>
  <c r="F386" i="6" s="1"/>
  <c r="E387" i="6"/>
  <c r="F387" i="6" s="1" a="1"/>
  <c r="F387" i="6" s="1"/>
  <c r="E388" i="6"/>
  <c r="F388" i="6" a="1"/>
  <c r="F388" i="6"/>
  <c r="E389" i="6"/>
  <c r="F389" i="6" s="1" a="1"/>
  <c r="F389" i="6" s="1"/>
  <c r="E390" i="6"/>
  <c r="F390" i="6" s="1" a="1"/>
  <c r="F390" i="6" s="1"/>
  <c r="E391" i="6"/>
  <c r="F391" i="6" s="1" a="1"/>
  <c r="F391" i="6" s="1"/>
  <c r="E392" i="6"/>
  <c r="F392" i="6" a="1"/>
  <c r="F392" i="6" s="1"/>
  <c r="E393" i="6"/>
  <c r="F393" i="6" s="1" a="1"/>
  <c r="F393" i="6" s="1"/>
  <c r="E394" i="6"/>
  <c r="F394" i="6" s="1" a="1"/>
  <c r="F394" i="6" s="1"/>
  <c r="E395" i="6"/>
  <c r="F395" i="6" s="1" a="1"/>
  <c r="F395" i="6" s="1"/>
  <c r="E396" i="6"/>
  <c r="F396" i="6" s="1" a="1"/>
  <c r="F396" i="6" s="1"/>
  <c r="E397" i="6"/>
  <c r="F397" i="6" s="1" a="1"/>
  <c r="F397" i="6" s="1"/>
  <c r="E398" i="6"/>
  <c r="F398" i="6" s="1" a="1"/>
  <c r="F398" i="6" s="1"/>
  <c r="E399" i="6"/>
  <c r="F399" i="6" a="1"/>
  <c r="F399" i="6" s="1"/>
  <c r="E400" i="6"/>
  <c r="F400" i="6" a="1"/>
  <c r="F400" i="6" s="1"/>
  <c r="E401" i="6"/>
  <c r="F401" i="6" s="1" a="1"/>
  <c r="F401" i="6" s="1"/>
  <c r="E402" i="6"/>
  <c r="F402" i="6" s="1" a="1"/>
  <c r="F402" i="6" s="1"/>
  <c r="E403" i="6"/>
  <c r="F403" i="6" s="1" a="1"/>
  <c r="F403" i="6" s="1"/>
  <c r="E404" i="6"/>
  <c r="F404" i="6" s="1" a="1"/>
  <c r="F404" i="6" s="1"/>
  <c r="E405" i="6"/>
  <c r="F405" i="6" s="1" a="1"/>
  <c r="F405" i="6" s="1"/>
  <c r="E406" i="6"/>
  <c r="F406" i="6" s="1" a="1"/>
  <c r="F406" i="6" s="1"/>
  <c r="E407" i="6"/>
  <c r="F407" i="6" s="1" a="1"/>
  <c r="F407" i="6" s="1"/>
  <c r="E408" i="6"/>
  <c r="F408" i="6" s="1" a="1"/>
  <c r="F408" i="6" s="1"/>
  <c r="E409" i="6"/>
  <c r="F409" i="6" s="1" a="1"/>
  <c r="F409" i="6" s="1"/>
  <c r="E410" i="6"/>
  <c r="F410" i="6" s="1" a="1"/>
  <c r="F410" i="6" s="1"/>
  <c r="E411" i="6"/>
  <c r="F411" i="6" s="1" a="1"/>
  <c r="F411" i="6" s="1"/>
  <c r="E412" i="6"/>
  <c r="F412" i="6" s="1" a="1"/>
  <c r="F412" i="6" s="1"/>
  <c r="E413" i="6"/>
  <c r="F413" i="6" s="1" a="1"/>
  <c r="F413" i="6" s="1"/>
  <c r="E414" i="6"/>
  <c r="F414" i="6" a="1"/>
  <c r="F414" i="6" s="1"/>
  <c r="E415" i="6"/>
  <c r="F415" i="6" a="1"/>
  <c r="F415" i="6" s="1"/>
  <c r="E416" i="6"/>
  <c r="F416" i="6" s="1" a="1"/>
  <c r="F416" i="6" s="1"/>
  <c r="E417" i="6"/>
  <c r="F417" i="6" s="1" a="1"/>
  <c r="F417" i="6" s="1"/>
  <c r="E418" i="6"/>
  <c r="F418" i="6" s="1" a="1"/>
  <c r="F418" i="6" s="1"/>
  <c r="E419" i="6"/>
  <c r="F419" i="6" s="1" a="1"/>
  <c r="F419" i="6" s="1"/>
  <c r="E420" i="6"/>
  <c r="F420" i="6" s="1" a="1"/>
  <c r="F420" i="6" s="1"/>
  <c r="E421" i="6"/>
  <c r="F421" i="6" s="1" a="1"/>
  <c r="F421" i="6" s="1"/>
  <c r="E422" i="6"/>
  <c r="F422" i="6" s="1" a="1"/>
  <c r="F422" i="6" s="1"/>
  <c r="E423" i="6"/>
  <c r="F423" i="6" s="1" a="1"/>
  <c r="F423" i="6" s="1"/>
  <c r="E424" i="6"/>
  <c r="F424" i="6" s="1" a="1"/>
  <c r="F424" i="6" s="1"/>
  <c r="E425" i="6"/>
  <c r="F425" i="6" s="1" a="1"/>
  <c r="F425" i="6" s="1"/>
  <c r="E426" i="6"/>
  <c r="F426" i="6" s="1" a="1"/>
  <c r="F426" i="6" s="1"/>
  <c r="E427" i="6"/>
  <c r="F427" i="6" s="1" a="1"/>
  <c r="F427" i="6" s="1"/>
  <c r="E428" i="6"/>
  <c r="F428" i="6" a="1"/>
  <c r="F428" i="6" s="1"/>
  <c r="E429" i="6"/>
  <c r="F429" i="6" s="1" a="1"/>
  <c r="F429" i="6" s="1"/>
  <c r="E430" i="6"/>
  <c r="F430" i="6" a="1"/>
  <c r="F430" i="6" s="1"/>
  <c r="E431" i="6"/>
  <c r="F431" i="6" s="1" a="1"/>
  <c r="F431" i="6" s="1"/>
  <c r="E432" i="6"/>
  <c r="F432" i="6" a="1"/>
  <c r="F432" i="6" s="1"/>
  <c r="E433" i="6"/>
  <c r="F433" i="6" s="1" a="1"/>
  <c r="F433" i="6" s="1"/>
  <c r="E434" i="6"/>
  <c r="F434" i="6" s="1" a="1"/>
  <c r="F434" i="6" s="1"/>
  <c r="E435" i="6"/>
  <c r="F435" i="6" s="1" a="1"/>
  <c r="F435" i="6" s="1"/>
  <c r="E436" i="6"/>
  <c r="F436" i="6" s="1" a="1"/>
  <c r="F436" i="6" s="1"/>
  <c r="E437" i="6"/>
  <c r="F437" i="6" s="1" a="1"/>
  <c r="F437" i="6" s="1"/>
  <c r="E438" i="6"/>
  <c r="F438" i="6" s="1" a="1"/>
  <c r="F438" i="6" s="1"/>
  <c r="E439" i="6"/>
  <c r="F439" i="6" s="1" a="1"/>
  <c r="F439" i="6" s="1"/>
  <c r="E440" i="6"/>
  <c r="F440" i="6" s="1" a="1"/>
  <c r="F440" i="6" s="1"/>
  <c r="E441" i="6"/>
  <c r="F441" i="6" s="1" a="1"/>
  <c r="F441" i="6" s="1"/>
  <c r="E442" i="6"/>
  <c r="F442" i="6" s="1" a="1"/>
  <c r="F442" i="6" s="1"/>
  <c r="E443" i="6"/>
  <c r="F443" i="6" s="1" a="1"/>
  <c r="F443" i="6" s="1"/>
  <c r="E444" i="6"/>
  <c r="F444" i="6" a="1"/>
  <c r="F444" i="6" s="1"/>
  <c r="E445" i="6"/>
  <c r="F445" i="6" s="1" a="1"/>
  <c r="F445" i="6" s="1"/>
  <c r="E446" i="6"/>
  <c r="F446" i="6" s="1" a="1"/>
  <c r="F446" i="6" s="1"/>
  <c r="E447" i="6"/>
  <c r="F447" i="6" s="1" a="1"/>
  <c r="F447" i="6" s="1"/>
  <c r="E448" i="6"/>
  <c r="F448" i="6" a="1"/>
  <c r="F448" i="6" s="1"/>
  <c r="E449" i="6"/>
  <c r="F449" i="6" s="1" a="1"/>
  <c r="F449" i="6" s="1"/>
  <c r="E450" i="6"/>
  <c r="F450" i="6" s="1" a="1"/>
  <c r="F450" i="6" s="1"/>
  <c r="E451" i="6"/>
  <c r="F451" i="6" s="1" a="1"/>
  <c r="F451" i="6" s="1"/>
  <c r="E452" i="6"/>
  <c r="F452" i="6" a="1"/>
  <c r="F452" i="6"/>
  <c r="E453" i="6"/>
  <c r="F453" i="6" s="1" a="1"/>
  <c r="F453" i="6" s="1"/>
  <c r="E454" i="6"/>
  <c r="F454" i="6" s="1" a="1"/>
  <c r="F454" i="6" s="1"/>
  <c r="E455" i="6"/>
  <c r="F455" i="6" s="1" a="1"/>
  <c r="F455" i="6" s="1"/>
  <c r="E456" i="6"/>
  <c r="F456" i="6" a="1"/>
  <c r="F456" i="6" s="1"/>
  <c r="E457" i="6"/>
  <c r="F457" i="6" s="1" a="1"/>
  <c r="F457" i="6" s="1"/>
  <c r="E458" i="6"/>
  <c r="F458" i="6" s="1" a="1"/>
  <c r="F458" i="6" s="1"/>
  <c r="E459" i="6"/>
  <c r="F459" i="6" s="1" a="1"/>
  <c r="F459" i="6" s="1"/>
  <c r="E460" i="6"/>
  <c r="F460" i="6" s="1" a="1"/>
  <c r="F460" i="6" s="1"/>
  <c r="E461" i="6"/>
  <c r="F461" i="6" s="1" a="1"/>
  <c r="F461" i="6" s="1"/>
  <c r="E462" i="6"/>
  <c r="F462" i="6" s="1" a="1"/>
  <c r="F462" i="6" s="1"/>
  <c r="E463" i="6"/>
  <c r="F463" i="6" a="1"/>
  <c r="F463" i="6" s="1"/>
  <c r="E464" i="6"/>
  <c r="F464" i="6" a="1"/>
  <c r="F464" i="6" s="1"/>
  <c r="E465" i="6"/>
  <c r="F465" i="6" s="1" a="1"/>
  <c r="F465" i="6" s="1"/>
  <c r="E466" i="6"/>
  <c r="F466" i="6" s="1" a="1"/>
  <c r="F466" i="6" s="1"/>
  <c r="E467" i="6"/>
  <c r="F467" i="6" s="1" a="1"/>
  <c r="F467" i="6" s="1"/>
  <c r="E468" i="6"/>
  <c r="F468" i="6" s="1" a="1"/>
  <c r="F468" i="6" s="1"/>
  <c r="E469" i="6"/>
  <c r="F469" i="6" s="1" a="1"/>
  <c r="F469" i="6" s="1"/>
  <c r="E470" i="6"/>
  <c r="F470" i="6" s="1" a="1"/>
  <c r="F470" i="6" s="1"/>
  <c r="E471" i="6"/>
  <c r="F471" i="6" a="1"/>
  <c r="F471" i="6" s="1"/>
  <c r="E472" i="6"/>
  <c r="F472" i="6" a="1"/>
  <c r="F472" i="6" s="1"/>
  <c r="E473" i="6"/>
  <c r="F473" i="6" s="1" a="1"/>
  <c r="F473" i="6" s="1"/>
  <c r="E474" i="6"/>
  <c r="F474" i="6" s="1" a="1"/>
  <c r="F474" i="6" s="1"/>
  <c r="E475" i="6"/>
  <c r="F475" i="6" s="1" a="1"/>
  <c r="F475" i="6" s="1"/>
  <c r="E476" i="6"/>
  <c r="F476" i="6" s="1" a="1"/>
  <c r="F476" i="6" s="1"/>
  <c r="E477" i="6"/>
  <c r="F477" i="6" s="1" a="1"/>
  <c r="F477" i="6" s="1"/>
  <c r="E478" i="6"/>
  <c r="F478" i="6" a="1"/>
  <c r="F478" i="6" s="1"/>
  <c r="E479" i="6"/>
  <c r="F479" i="6" a="1"/>
  <c r="F479" i="6" s="1"/>
  <c r="E480" i="6"/>
  <c r="F480" i="6" s="1" a="1"/>
  <c r="F480" i="6" s="1"/>
  <c r="E481" i="6"/>
  <c r="F481" i="6" s="1" a="1"/>
  <c r="F481" i="6" s="1"/>
  <c r="E482" i="6"/>
  <c r="F482" i="6" s="1" a="1"/>
  <c r="F482" i="6" s="1"/>
  <c r="E483" i="6"/>
  <c r="F483" i="6" s="1" a="1"/>
  <c r="F483" i="6" s="1"/>
  <c r="E484" i="6"/>
  <c r="F484" i="6" s="1" a="1"/>
  <c r="F484" i="6" s="1"/>
  <c r="E485" i="6"/>
  <c r="F485" i="6" s="1" a="1"/>
  <c r="F485" i="6" s="1"/>
  <c r="E486" i="6"/>
  <c r="F486" i="6" s="1" a="1"/>
  <c r="F486" i="6" s="1"/>
  <c r="E487" i="6"/>
  <c r="F487" i="6" a="1"/>
  <c r="F487" i="6" s="1"/>
  <c r="E488" i="6"/>
  <c r="F488" i="6" s="1" a="1"/>
  <c r="F488" i="6" s="1"/>
  <c r="E489" i="6"/>
  <c r="F489" i="6" s="1" a="1"/>
  <c r="F489" i="6" s="1"/>
  <c r="E490" i="6"/>
  <c r="F490" i="6" s="1" a="1"/>
  <c r="F490" i="6" s="1"/>
  <c r="E491" i="6"/>
  <c r="F491" i="6" s="1" a="1"/>
  <c r="F491" i="6" s="1"/>
  <c r="E492" i="6"/>
  <c r="F492" i="6" a="1"/>
  <c r="F492" i="6" s="1"/>
  <c r="E493" i="6"/>
  <c r="F493" i="6" s="1" a="1"/>
  <c r="F493" i="6" s="1"/>
  <c r="E494" i="6"/>
  <c r="F494" i="6" s="1" a="1"/>
  <c r="F494" i="6" s="1"/>
  <c r="E495" i="6"/>
  <c r="F495" i="6" s="1" a="1"/>
  <c r="F495" i="6" s="1"/>
  <c r="E496" i="6"/>
  <c r="F496" i="6" s="1" a="1"/>
  <c r="F496" i="6" s="1"/>
  <c r="E497" i="6"/>
  <c r="F497" i="6" s="1" a="1"/>
  <c r="F497" i="6" s="1"/>
  <c r="E498" i="6"/>
  <c r="F498" i="6" s="1" a="1"/>
  <c r="F498" i="6" s="1"/>
  <c r="E499" i="6"/>
  <c r="F499" i="6" s="1" a="1"/>
  <c r="F499" i="6" s="1"/>
  <c r="E500" i="6"/>
  <c r="F500" i="6" s="1" a="1"/>
  <c r="F500" i="6" s="1"/>
  <c r="E501" i="6"/>
  <c r="F501" i="6" s="1" a="1"/>
  <c r="F501" i="6" s="1"/>
  <c r="E2" i="6"/>
  <c r="F2" i="6" s="1" a="1"/>
  <c r="F2" i="6" s="1"/>
  <c r="S46" i="4" l="1"/>
  <c r="S44" i="4"/>
  <c r="S45" i="4"/>
  <c r="AR48" i="4"/>
  <c r="S48" i="4"/>
  <c r="AR44" i="4"/>
  <c r="AR49" i="4"/>
  <c r="S47" i="4"/>
  <c r="S49" i="4"/>
  <c r="AR47" i="4"/>
  <c r="AR46" i="4"/>
  <c r="AR45" i="4"/>
  <c r="AF44" i="4"/>
  <c r="AF45" i="4"/>
  <c r="AF46" i="4"/>
  <c r="AF47" i="4"/>
  <c r="AF48" i="4"/>
  <c r="AF49" i="4"/>
  <c r="BF44" i="4"/>
  <c r="BF45" i="4"/>
  <c r="BF46" i="4"/>
  <c r="BF47" i="4"/>
  <c r="BF48" i="4"/>
  <c r="BF49" i="4"/>
  <c r="AS3" i="12"/>
  <c r="AT3" i="12" s="1" a="1"/>
  <c r="AT3" i="12" s="1"/>
  <c r="AS4" i="12"/>
  <c r="AT4" i="12" s="1" a="1"/>
  <c r="AT4" i="12" s="1"/>
  <c r="AS5" i="12"/>
  <c r="AT5" i="12" s="1" a="1"/>
  <c r="AT5" i="12" s="1"/>
  <c r="AS6" i="12"/>
  <c r="AT6" i="12" s="1" a="1"/>
  <c r="AT6" i="12" s="1"/>
  <c r="AS7" i="12"/>
  <c r="AT7" i="12" s="1" a="1"/>
  <c r="AT7" i="12" s="1"/>
  <c r="AS8" i="12"/>
  <c r="AT8" i="12" s="1" a="1"/>
  <c r="AT8" i="12" s="1"/>
  <c r="AS9" i="12"/>
  <c r="AT9" i="12" s="1" a="1"/>
  <c r="AT9" i="12" s="1"/>
  <c r="AS10" i="12"/>
  <c r="AT10" i="12" s="1" a="1"/>
  <c r="AT10" i="12" s="1"/>
  <c r="AS11" i="12"/>
  <c r="AT11" i="12" s="1" a="1"/>
  <c r="AT11" i="12" s="1"/>
  <c r="AS12" i="12"/>
  <c r="AT12" i="12" s="1" a="1"/>
  <c r="AT12" i="12" s="1"/>
  <c r="AS13" i="12"/>
  <c r="AT13" i="12" s="1" a="1"/>
  <c r="AT13" i="12" s="1"/>
  <c r="AS14" i="12"/>
  <c r="AT14" i="12" s="1" a="1"/>
  <c r="AT14" i="12" s="1"/>
  <c r="AS15" i="12"/>
  <c r="AT15" i="12" s="1" a="1"/>
  <c r="AT15" i="12" s="1"/>
  <c r="AS16" i="12"/>
  <c r="AT16" i="12" s="1" a="1"/>
  <c r="AT16" i="12" s="1"/>
  <c r="AS17" i="12"/>
  <c r="AT17" i="12" s="1" a="1"/>
  <c r="AT17" i="12" s="1"/>
  <c r="AS18" i="12"/>
  <c r="AT18" i="12" s="1" a="1"/>
  <c r="AT18" i="12" s="1"/>
  <c r="AS19" i="12"/>
  <c r="AT19" i="12" s="1" a="1"/>
  <c r="AT19" i="12" s="1"/>
  <c r="AS20" i="12"/>
  <c r="AT20" i="12" s="1" a="1"/>
  <c r="AT20" i="12" s="1"/>
  <c r="AS21" i="12"/>
  <c r="AT21" i="12" s="1" a="1"/>
  <c r="AT21" i="12" s="1"/>
  <c r="AS22" i="12"/>
  <c r="AT22" i="12" s="1" a="1"/>
  <c r="AT22" i="12" s="1"/>
  <c r="AS23" i="12"/>
  <c r="AT23" i="12" s="1" a="1"/>
  <c r="AT23" i="12" s="1"/>
  <c r="AS24" i="12"/>
  <c r="AT24" i="12" s="1" a="1"/>
  <c r="AT24" i="12" s="1"/>
  <c r="AS25" i="12"/>
  <c r="AT25" i="12" s="1" a="1"/>
  <c r="AT25" i="12" s="1"/>
  <c r="AS26" i="12"/>
  <c r="AT26" i="12" s="1" a="1"/>
  <c r="AT26" i="12" s="1"/>
  <c r="AS27" i="12"/>
  <c r="AT27" i="12" s="1" a="1"/>
  <c r="AT27" i="12" s="1"/>
  <c r="AS28" i="12"/>
  <c r="AT28" i="12" s="1" a="1"/>
  <c r="AT28" i="12" s="1"/>
  <c r="AS29" i="12"/>
  <c r="AT29" i="12" s="1" a="1"/>
  <c r="AT29" i="12" s="1"/>
  <c r="AS30" i="12"/>
  <c r="AT30" i="12" s="1" a="1"/>
  <c r="AT30" i="12" s="1"/>
  <c r="AS31" i="12"/>
  <c r="AT31" i="12" s="1" a="1"/>
  <c r="AT31" i="12" s="1"/>
  <c r="AS32" i="12"/>
  <c r="AT32" i="12" s="1" a="1"/>
  <c r="AT32" i="12" s="1"/>
  <c r="AS33" i="12"/>
  <c r="AT33" i="12" s="1" a="1"/>
  <c r="AT33" i="12" s="1"/>
  <c r="AS34" i="12"/>
  <c r="AT34" i="12" s="1" a="1"/>
  <c r="AT34" i="12" s="1"/>
  <c r="AS35" i="12"/>
  <c r="AT35" i="12" s="1" a="1"/>
  <c r="AT35" i="12" s="1"/>
  <c r="AS36" i="12"/>
  <c r="AT36" i="12" s="1" a="1"/>
  <c r="AT36" i="12" s="1"/>
  <c r="AS37" i="12"/>
  <c r="AT37" i="12" s="1" a="1"/>
  <c r="AT37" i="12" s="1"/>
  <c r="AS38" i="12"/>
  <c r="AT38" i="12" s="1" a="1"/>
  <c r="AT38" i="12" s="1"/>
  <c r="AS39" i="12"/>
  <c r="AT39" i="12" s="1" a="1"/>
  <c r="AT39" i="12" s="1"/>
  <c r="AS40" i="12"/>
  <c r="AT40" i="12" s="1" a="1"/>
  <c r="AT40" i="12" s="1"/>
  <c r="AS41" i="12"/>
  <c r="AT41" i="12" a="1"/>
  <c r="AT41" i="12" s="1"/>
  <c r="AS42" i="12"/>
  <c r="AT42" i="12" s="1" a="1"/>
  <c r="AT42" i="12" s="1"/>
  <c r="AS43" i="12"/>
  <c r="AT43" i="12" s="1" a="1"/>
  <c r="AT43" i="12" s="1"/>
  <c r="AS44" i="12"/>
  <c r="AT44" i="12" s="1" a="1"/>
  <c r="AT44" i="12" s="1"/>
  <c r="AS45" i="12"/>
  <c r="AT45" i="12" s="1" a="1"/>
  <c r="AT45" i="12" s="1"/>
  <c r="AS46" i="12"/>
  <c r="AT46" i="12" s="1" a="1"/>
  <c r="AT46" i="12" s="1"/>
  <c r="AS47" i="12"/>
  <c r="AT47" i="12" s="1" a="1"/>
  <c r="AT47" i="12" s="1"/>
  <c r="AS48" i="12"/>
  <c r="AT48" i="12" s="1" a="1"/>
  <c r="AT48" i="12" s="1"/>
  <c r="AS49" i="12"/>
  <c r="AT49" i="12" s="1" a="1"/>
  <c r="AT49" i="12" s="1"/>
  <c r="AS50" i="12"/>
  <c r="AT50" i="12" s="1" a="1"/>
  <c r="AT50" i="12" s="1"/>
  <c r="AS51" i="12"/>
  <c r="AT51" i="12" s="1" a="1"/>
  <c r="AT51" i="12" s="1"/>
  <c r="AS52" i="12"/>
  <c r="AT52" i="12" s="1" a="1"/>
  <c r="AT52" i="12" s="1"/>
  <c r="AS53" i="12"/>
  <c r="AT53" i="12" s="1" a="1"/>
  <c r="AT53" i="12" s="1"/>
  <c r="AS54" i="12"/>
  <c r="AT54" i="12" s="1" a="1"/>
  <c r="AT54" i="12" s="1"/>
  <c r="AS55" i="12"/>
  <c r="AT55" i="12" s="1" a="1"/>
  <c r="AT55" i="12" s="1"/>
  <c r="AS56" i="12"/>
  <c r="AT56" i="12" s="1" a="1"/>
  <c r="AT56" i="12" s="1"/>
  <c r="AS57" i="12"/>
  <c r="AT57" i="12" a="1"/>
  <c r="AT57" i="12" s="1"/>
  <c r="AS58" i="12"/>
  <c r="AT58" i="12" s="1" a="1"/>
  <c r="AT58" i="12" s="1"/>
  <c r="AS59" i="12"/>
  <c r="AT59" i="12" a="1"/>
  <c r="AT59" i="12" s="1"/>
  <c r="AS60" i="12"/>
  <c r="AT60" i="12" s="1" a="1"/>
  <c r="AT60" i="12" s="1"/>
  <c r="AS61" i="12"/>
  <c r="AT61" i="12" s="1" a="1"/>
  <c r="AT61" i="12" s="1"/>
  <c r="AS62" i="12"/>
  <c r="AT62" i="12" s="1" a="1"/>
  <c r="AT62" i="12" s="1"/>
  <c r="AS63" i="12"/>
  <c r="AT63" i="12" s="1" a="1"/>
  <c r="AT63" i="12" s="1"/>
  <c r="AS64" i="12"/>
  <c r="AT64" i="12" s="1" a="1"/>
  <c r="AT64" i="12" s="1"/>
  <c r="AS65" i="12"/>
  <c r="AT65" i="12" s="1" a="1"/>
  <c r="AT65" i="12" s="1"/>
  <c r="AS66" i="12"/>
  <c r="AT66" i="12" s="1" a="1"/>
  <c r="AT66" i="12" s="1"/>
  <c r="AS67" i="12"/>
  <c r="AT67" i="12" s="1" a="1"/>
  <c r="AT67" i="12" s="1"/>
  <c r="AS68" i="12"/>
  <c r="AT68" i="12" s="1" a="1"/>
  <c r="AT68" i="12" s="1"/>
  <c r="AS69" i="12"/>
  <c r="AT69" i="12" s="1" a="1"/>
  <c r="AT69" i="12" s="1"/>
  <c r="AS70" i="12"/>
  <c r="AT70" i="12" s="1" a="1"/>
  <c r="AT70" i="12" s="1"/>
  <c r="AS71" i="12"/>
  <c r="AT71" i="12" s="1" a="1"/>
  <c r="AT71" i="12" s="1"/>
  <c r="AS72" i="12"/>
  <c r="AT72" i="12" s="1" a="1"/>
  <c r="AT72" i="12" s="1"/>
  <c r="AS73" i="12"/>
  <c r="AT73" i="12" a="1"/>
  <c r="AT73" i="12" s="1"/>
  <c r="AS74" i="12"/>
  <c r="AT74" i="12" a="1"/>
  <c r="AT74" i="12" s="1"/>
  <c r="AS75" i="12"/>
  <c r="AT75" i="12" s="1" a="1"/>
  <c r="AT75" i="12" s="1"/>
  <c r="AS76" i="12"/>
  <c r="AT76" i="12" s="1" a="1"/>
  <c r="AT76" i="12" s="1"/>
  <c r="AS77" i="12"/>
  <c r="AT77" i="12" s="1" a="1"/>
  <c r="AT77" i="12" s="1"/>
  <c r="AS78" i="12"/>
  <c r="AT78" i="12" s="1" a="1"/>
  <c r="AT78" i="12" s="1"/>
  <c r="AS79" i="12"/>
  <c r="AT79" i="12" s="1" a="1"/>
  <c r="AT79" i="12" s="1"/>
  <c r="AS80" i="12"/>
  <c r="AT80" i="12" s="1" a="1"/>
  <c r="AT80" i="12" s="1"/>
  <c r="AS81" i="12"/>
  <c r="AT81" i="12" s="1" a="1"/>
  <c r="AT81" i="12" s="1"/>
  <c r="AS82" i="12"/>
  <c r="AT82" i="12" s="1" a="1"/>
  <c r="AT82" i="12" s="1"/>
  <c r="AS83" i="12"/>
  <c r="AT83" i="12" s="1" a="1"/>
  <c r="AT83" i="12" s="1"/>
  <c r="AS84" i="12"/>
  <c r="AT84" i="12" s="1" a="1"/>
  <c r="AT84" i="12" s="1"/>
  <c r="AS85" i="12"/>
  <c r="AT85" i="12" s="1" a="1"/>
  <c r="AT85" i="12" s="1"/>
  <c r="AS86" i="12"/>
  <c r="AT86" i="12" s="1" a="1"/>
  <c r="AT86" i="12" s="1"/>
  <c r="AS87" i="12"/>
  <c r="AT87" i="12" s="1" a="1"/>
  <c r="AT87" i="12" s="1"/>
  <c r="AS88" i="12"/>
  <c r="AT88" i="12" s="1" a="1"/>
  <c r="AT88" i="12" s="1"/>
  <c r="AS89" i="12"/>
  <c r="AT89" i="12" s="1" a="1"/>
  <c r="AT89" i="12" s="1"/>
  <c r="AS90" i="12"/>
  <c r="AT90" i="12" a="1"/>
  <c r="AT90" i="12" s="1"/>
  <c r="AS91" i="12"/>
  <c r="AT91" i="12" a="1"/>
  <c r="AT91" i="12" s="1"/>
  <c r="AS92" i="12"/>
  <c r="AT92" i="12" s="1" a="1"/>
  <c r="AT92" i="12" s="1"/>
  <c r="AS93" i="12"/>
  <c r="AT93" i="12" s="1" a="1"/>
  <c r="AT93" i="12" s="1"/>
  <c r="AS94" i="12"/>
  <c r="AT94" i="12" s="1" a="1"/>
  <c r="AT94" i="12" s="1"/>
  <c r="AS95" i="12"/>
  <c r="AT95" i="12" s="1" a="1"/>
  <c r="AT95" i="12" s="1"/>
  <c r="AS96" i="12"/>
  <c r="AT96" i="12" s="1" a="1"/>
  <c r="AT96" i="12" s="1"/>
  <c r="AS97" i="12"/>
  <c r="AT97" i="12" s="1" a="1"/>
  <c r="AT97" i="12" s="1"/>
  <c r="AS98" i="12"/>
  <c r="AT98" i="12" s="1" a="1"/>
  <c r="AT98" i="12" s="1"/>
  <c r="AS99" i="12"/>
  <c r="AT99" i="12" s="1" a="1"/>
  <c r="AT99" i="12" s="1"/>
  <c r="AS100" i="12"/>
  <c r="AT100" i="12" s="1" a="1"/>
  <c r="AT100" i="12" s="1"/>
  <c r="AS101" i="12"/>
  <c r="AT101" i="12" s="1" a="1"/>
  <c r="AT101" i="12" s="1"/>
  <c r="AS102" i="12"/>
  <c r="AT102" i="12" s="1" a="1"/>
  <c r="AT102" i="12" s="1"/>
  <c r="AS103" i="12"/>
  <c r="AT103" i="12" s="1" a="1"/>
  <c r="AT103" i="12" s="1"/>
  <c r="AS104" i="12"/>
  <c r="AT104" i="12" s="1" a="1"/>
  <c r="AT104" i="12" s="1"/>
  <c r="AS105" i="12"/>
  <c r="AT105" i="12" a="1"/>
  <c r="AT105" i="12" s="1"/>
  <c r="AS106" i="12"/>
  <c r="AT106" i="12" s="1" a="1"/>
  <c r="AT106" i="12" s="1"/>
  <c r="AS107" i="12"/>
  <c r="AT107" i="12" a="1"/>
  <c r="AT107" i="12" s="1"/>
  <c r="AS108" i="12"/>
  <c r="AT108" i="12" s="1" a="1"/>
  <c r="AT108" i="12" s="1"/>
  <c r="AS109" i="12"/>
  <c r="AT109" i="12" s="1" a="1"/>
  <c r="AT109" i="12" s="1"/>
  <c r="AS110" i="12"/>
  <c r="AT110" i="12" s="1" a="1"/>
  <c r="AT110" i="12" s="1"/>
  <c r="AS111" i="12"/>
  <c r="AT111" i="12" s="1" a="1"/>
  <c r="AT111" i="12" s="1"/>
  <c r="AS112" i="12"/>
  <c r="AT112" i="12" s="1" a="1"/>
  <c r="AT112" i="12" s="1"/>
  <c r="AS113" i="12"/>
  <c r="AT113" i="12" s="1" a="1"/>
  <c r="AT113" i="12" s="1"/>
  <c r="AS114" i="12"/>
  <c r="AT114" i="12" s="1" a="1"/>
  <c r="AT114" i="12" s="1"/>
  <c r="AS115" i="12"/>
  <c r="AT115" i="12" s="1" a="1"/>
  <c r="AT115" i="12" s="1"/>
  <c r="AS116" i="12"/>
  <c r="AT116" i="12" s="1" a="1"/>
  <c r="AT116" i="12" s="1"/>
  <c r="AS117" i="12"/>
  <c r="AT117" i="12" s="1" a="1"/>
  <c r="AT117" i="12" s="1"/>
  <c r="AS118" i="12"/>
  <c r="AT118" i="12" s="1" a="1"/>
  <c r="AT118" i="12" s="1"/>
  <c r="AS119" i="12"/>
  <c r="AT119" i="12" s="1" a="1"/>
  <c r="AT119" i="12" s="1"/>
  <c r="AS120" i="12"/>
  <c r="AT120" i="12" s="1" a="1"/>
  <c r="AT120" i="12" s="1"/>
  <c r="AS121" i="12"/>
  <c r="AT121" i="12" a="1"/>
  <c r="AT121" i="12" s="1"/>
  <c r="AS122" i="12"/>
  <c r="AT122" i="12" a="1"/>
  <c r="AT122" i="12" s="1"/>
  <c r="AS123" i="12"/>
  <c r="AT123" i="12" s="1" a="1"/>
  <c r="AT123" i="12" s="1"/>
  <c r="AS124" i="12"/>
  <c r="AT124" i="12" s="1" a="1"/>
  <c r="AT124" i="12" s="1"/>
  <c r="AS125" i="12"/>
  <c r="AT125" i="12" s="1" a="1"/>
  <c r="AT125" i="12" s="1"/>
  <c r="AS126" i="12"/>
  <c r="AT126" i="12" s="1" a="1"/>
  <c r="AT126" i="12" s="1"/>
  <c r="AS127" i="12"/>
  <c r="AT127" i="12" s="1" a="1"/>
  <c r="AT127" i="12" s="1"/>
  <c r="AS128" i="12"/>
  <c r="AT128" i="12" s="1" a="1"/>
  <c r="AT128" i="12" s="1"/>
  <c r="AS129" i="12"/>
  <c r="AT129" i="12" s="1" a="1"/>
  <c r="AT129" i="12" s="1"/>
  <c r="AS130" i="12"/>
  <c r="AT130" i="12" s="1" a="1"/>
  <c r="AT130" i="12" s="1"/>
  <c r="AS131" i="12"/>
  <c r="AT131" i="12" s="1" a="1"/>
  <c r="AT131" i="12" s="1"/>
  <c r="AS132" i="12"/>
  <c r="AT132" i="12" s="1" a="1"/>
  <c r="AT132" i="12" s="1"/>
  <c r="AS133" i="12"/>
  <c r="AT133" i="12" s="1" a="1"/>
  <c r="AT133" i="12" s="1"/>
  <c r="AS134" i="12"/>
  <c r="AT134" i="12" s="1" a="1"/>
  <c r="AT134" i="12" s="1"/>
  <c r="AS135" i="12"/>
  <c r="AT135" i="12" s="1" a="1"/>
  <c r="AT135" i="12" s="1"/>
  <c r="AS136" i="12"/>
  <c r="AT136" i="12" s="1" a="1"/>
  <c r="AT136" i="12" s="1"/>
  <c r="AS137" i="12"/>
  <c r="AT137" i="12" s="1" a="1"/>
  <c r="AT137" i="12" s="1"/>
  <c r="AS138" i="12"/>
  <c r="AT138" i="12" a="1"/>
  <c r="AT138" i="12" s="1"/>
  <c r="AS139" i="12"/>
  <c r="AT139" i="12" a="1"/>
  <c r="AT139" i="12" s="1"/>
  <c r="AS140" i="12"/>
  <c r="AT140" i="12" s="1" a="1"/>
  <c r="AT140" i="12" s="1"/>
  <c r="AS141" i="12"/>
  <c r="AT141" i="12" s="1" a="1"/>
  <c r="AT141" i="12" s="1"/>
  <c r="AS142" i="12"/>
  <c r="AT142" i="12" s="1" a="1"/>
  <c r="AT142" i="12" s="1"/>
  <c r="AS143" i="12"/>
  <c r="AT143" i="12" s="1" a="1"/>
  <c r="AT143" i="12" s="1"/>
  <c r="AS144" i="12"/>
  <c r="AT144" i="12" s="1" a="1"/>
  <c r="AT144" i="12" s="1"/>
  <c r="AS145" i="12"/>
  <c r="AT145" i="12" s="1" a="1"/>
  <c r="AT145" i="12" s="1"/>
  <c r="AS146" i="12"/>
  <c r="AT146" i="12" s="1" a="1"/>
  <c r="AT146" i="12" s="1"/>
  <c r="AS147" i="12"/>
  <c r="AT147" i="12" s="1" a="1"/>
  <c r="AT147" i="12" s="1"/>
  <c r="AS148" i="12"/>
  <c r="AT148" i="12" s="1" a="1"/>
  <c r="AT148" i="12" s="1"/>
  <c r="AS149" i="12"/>
  <c r="AT149" i="12" s="1" a="1"/>
  <c r="AT149" i="12" s="1"/>
  <c r="AS150" i="12"/>
  <c r="AT150" i="12" s="1" a="1"/>
  <c r="AT150" i="12" s="1"/>
  <c r="AS151" i="12"/>
  <c r="AT151" i="12" s="1" a="1"/>
  <c r="AT151" i="12" s="1"/>
  <c r="AS152" i="12"/>
  <c r="AT152" i="12" s="1" a="1"/>
  <c r="AT152" i="12" s="1"/>
  <c r="AS153" i="12"/>
  <c r="AT153" i="12" a="1"/>
  <c r="AT153" i="12" s="1"/>
  <c r="AS154" i="12"/>
  <c r="AT154" i="12" s="1" a="1"/>
  <c r="AT154" i="12" s="1"/>
  <c r="AS155" i="12"/>
  <c r="AT155" i="12" a="1"/>
  <c r="AT155" i="12" s="1"/>
  <c r="AS156" i="12"/>
  <c r="AT156" i="12" s="1" a="1"/>
  <c r="AT156" i="12" s="1"/>
  <c r="AS157" i="12"/>
  <c r="AT157" i="12" s="1" a="1"/>
  <c r="AT157" i="12" s="1"/>
  <c r="AS158" i="12"/>
  <c r="AT158" i="12" s="1" a="1"/>
  <c r="AT158" i="12" s="1"/>
  <c r="AS159" i="12"/>
  <c r="AT159" i="12" s="1" a="1"/>
  <c r="AT159" i="12" s="1"/>
  <c r="AS160" i="12"/>
  <c r="AT160" i="12" s="1" a="1"/>
  <c r="AT160" i="12" s="1"/>
  <c r="AS161" i="12"/>
  <c r="AT161" i="12" s="1" a="1"/>
  <c r="AT161" i="12" s="1"/>
  <c r="AS162" i="12"/>
  <c r="AT162" i="12" s="1" a="1"/>
  <c r="AT162" i="12" s="1"/>
  <c r="AS163" i="12"/>
  <c r="AT163" i="12" s="1" a="1"/>
  <c r="AT163" i="12" s="1"/>
  <c r="AS164" i="12"/>
  <c r="AT164" i="12" s="1" a="1"/>
  <c r="AT164" i="12" s="1"/>
  <c r="AS165" i="12"/>
  <c r="AT165" i="12" s="1" a="1"/>
  <c r="AT165" i="12" s="1"/>
  <c r="AS166" i="12"/>
  <c r="AT166" i="12" s="1" a="1"/>
  <c r="AT166" i="12" s="1"/>
  <c r="AS167" i="12"/>
  <c r="AT167" i="12" s="1" a="1"/>
  <c r="AT167" i="12" s="1"/>
  <c r="AS168" i="12"/>
  <c r="AT168" i="12" s="1" a="1"/>
  <c r="AT168" i="12" s="1"/>
  <c r="AS169" i="12"/>
  <c r="AT169" i="12" a="1"/>
  <c r="AT169" i="12" s="1"/>
  <c r="AS170" i="12"/>
  <c r="AT170" i="12" a="1"/>
  <c r="AT170" i="12" s="1"/>
  <c r="AS171" i="12"/>
  <c r="AT171" i="12" s="1" a="1"/>
  <c r="AT171" i="12" s="1"/>
  <c r="AS172" i="12"/>
  <c r="AT172" i="12" s="1" a="1"/>
  <c r="AT172" i="12" s="1"/>
  <c r="AS173" i="12"/>
  <c r="AT173" i="12" s="1" a="1"/>
  <c r="AT173" i="12" s="1"/>
  <c r="AS174" i="12"/>
  <c r="AT174" i="12" s="1" a="1"/>
  <c r="AT174" i="12" s="1"/>
  <c r="AS175" i="12"/>
  <c r="AT175" i="12" s="1" a="1"/>
  <c r="AT175" i="12" s="1"/>
  <c r="AS176" i="12"/>
  <c r="AT176" i="12" s="1" a="1"/>
  <c r="AT176" i="12" s="1"/>
  <c r="AS177" i="12"/>
  <c r="AT177" i="12" s="1" a="1"/>
  <c r="AT177" i="12" s="1"/>
  <c r="AS178" i="12"/>
  <c r="AT178" i="12" s="1" a="1"/>
  <c r="AT178" i="12" s="1"/>
  <c r="AS179" i="12"/>
  <c r="AT179" i="12" s="1" a="1"/>
  <c r="AT179" i="12" s="1"/>
  <c r="AS180" i="12"/>
  <c r="AT180" i="12" s="1" a="1"/>
  <c r="AT180" i="12" s="1"/>
  <c r="AS181" i="12"/>
  <c r="AT181" i="12" s="1" a="1"/>
  <c r="AT181" i="12" s="1"/>
  <c r="AS182" i="12"/>
  <c r="AT182" i="12" s="1" a="1"/>
  <c r="AT182" i="12" s="1"/>
  <c r="AS183" i="12"/>
  <c r="AT183" i="12" s="1" a="1"/>
  <c r="AT183" i="12" s="1"/>
  <c r="AS184" i="12"/>
  <c r="AT184" i="12" s="1" a="1"/>
  <c r="AT184" i="12" s="1"/>
  <c r="AS185" i="12"/>
  <c r="AT185" i="12" s="1" a="1"/>
  <c r="AT185" i="12" s="1"/>
  <c r="AS186" i="12"/>
  <c r="AT186" i="12" a="1"/>
  <c r="AT186" i="12" s="1"/>
  <c r="AS187" i="12"/>
  <c r="AT187" i="12" a="1"/>
  <c r="AT187" i="12" s="1"/>
  <c r="AS188" i="12"/>
  <c r="AT188" i="12" s="1" a="1"/>
  <c r="AT188" i="12" s="1"/>
  <c r="AS189" i="12"/>
  <c r="AT189" i="12" s="1" a="1"/>
  <c r="AT189" i="12" s="1"/>
  <c r="AS190" i="12"/>
  <c r="AT190" i="12" s="1" a="1"/>
  <c r="AT190" i="12" s="1"/>
  <c r="AS191" i="12"/>
  <c r="AT191" i="12" s="1" a="1"/>
  <c r="AT191" i="12" s="1"/>
  <c r="AS192" i="12"/>
  <c r="AT192" i="12" s="1" a="1"/>
  <c r="AT192" i="12" s="1"/>
  <c r="AS193" i="12"/>
  <c r="AT193" i="12" s="1" a="1"/>
  <c r="AT193" i="12" s="1"/>
  <c r="AS194" i="12"/>
  <c r="AT194" i="12" s="1" a="1"/>
  <c r="AT194" i="12" s="1"/>
  <c r="AS195" i="12"/>
  <c r="AT195" i="12" s="1" a="1"/>
  <c r="AT195" i="12" s="1"/>
  <c r="AS196" i="12"/>
  <c r="AT196" i="12" s="1" a="1"/>
  <c r="AT196" i="12" s="1"/>
  <c r="AS197" i="12"/>
  <c r="AT197" i="12" s="1" a="1"/>
  <c r="AT197" i="12" s="1"/>
  <c r="AS198" i="12"/>
  <c r="AT198" i="12" s="1" a="1"/>
  <c r="AT198" i="12" s="1"/>
  <c r="AS199" i="12"/>
  <c r="AT199" i="12" s="1" a="1"/>
  <c r="AT199" i="12" s="1"/>
  <c r="AS200" i="12"/>
  <c r="AT200" i="12" s="1" a="1"/>
  <c r="AT200" i="12" s="1"/>
  <c r="AS201" i="12"/>
  <c r="AT201" i="12" a="1"/>
  <c r="AT201" i="12" s="1"/>
  <c r="AS202" i="12"/>
  <c r="AT202" i="12" s="1" a="1"/>
  <c r="AT202" i="12" s="1"/>
  <c r="AS203" i="12"/>
  <c r="AT203" i="12" a="1"/>
  <c r="AT203" i="12" s="1"/>
  <c r="AS204" i="12"/>
  <c r="AT204" i="12" s="1" a="1"/>
  <c r="AT204" i="12" s="1"/>
  <c r="AS205" i="12"/>
  <c r="AT205" i="12" s="1" a="1"/>
  <c r="AT205" i="12" s="1"/>
  <c r="AS206" i="12"/>
  <c r="AT206" i="12" s="1" a="1"/>
  <c r="AT206" i="12" s="1"/>
  <c r="AS207" i="12"/>
  <c r="AT207" i="12" s="1" a="1"/>
  <c r="AT207" i="12" s="1"/>
  <c r="AS208" i="12"/>
  <c r="AT208" i="12" s="1" a="1"/>
  <c r="AT208" i="12" s="1"/>
  <c r="AS209" i="12"/>
  <c r="AT209" i="12" s="1" a="1"/>
  <c r="AT209" i="12" s="1"/>
  <c r="AS210" i="12"/>
  <c r="AT210" i="12" s="1" a="1"/>
  <c r="AT210" i="12" s="1"/>
  <c r="AS211" i="12"/>
  <c r="AT211" i="12" s="1" a="1"/>
  <c r="AT211" i="12" s="1"/>
  <c r="AS212" i="12"/>
  <c r="AT212" i="12" s="1" a="1"/>
  <c r="AT212" i="12" s="1"/>
  <c r="AS213" i="12"/>
  <c r="AT213" i="12" a="1"/>
  <c r="AT213" i="12" s="1"/>
  <c r="AS214" i="12"/>
  <c r="AT214" i="12" s="1" a="1"/>
  <c r="AT214" i="12" s="1"/>
  <c r="AS215" i="12"/>
  <c r="AT215" i="12" s="1" a="1"/>
  <c r="AT215" i="12" s="1"/>
  <c r="AS216" i="12"/>
  <c r="AT216" i="12" s="1" a="1"/>
  <c r="AT216" i="12" s="1"/>
  <c r="AS217" i="12"/>
  <c r="AT217" i="12" s="1" a="1"/>
  <c r="AT217" i="12" s="1"/>
  <c r="AS218" i="12"/>
  <c r="AT218" i="12" s="1" a="1"/>
  <c r="AT218" i="12" s="1"/>
  <c r="AS219" i="12"/>
  <c r="AT219" i="12" s="1" a="1"/>
  <c r="AT219" i="12" s="1"/>
  <c r="AS220" i="12"/>
  <c r="AT220" i="12" s="1" a="1"/>
  <c r="AT220" i="12" s="1"/>
  <c r="AS221" i="12"/>
  <c r="AT221" i="12" a="1"/>
  <c r="AT221" i="12" s="1"/>
  <c r="AS222" i="12"/>
  <c r="AT222" i="12" s="1" a="1"/>
  <c r="AT222" i="12" s="1"/>
  <c r="AS223" i="12"/>
  <c r="AT223" i="12" s="1" a="1"/>
  <c r="AT223" i="12"/>
  <c r="AS224" i="12"/>
  <c r="AT224" i="12" s="1" a="1"/>
  <c r="AT224" i="12"/>
  <c r="AS225" i="12"/>
  <c r="AT225" i="12" s="1" a="1"/>
  <c r="AT225" i="12" s="1"/>
  <c r="AS226" i="12"/>
  <c r="AT226" i="12" a="1"/>
  <c r="AT226" i="12" s="1"/>
  <c r="AS227" i="12"/>
  <c r="AT227" i="12" a="1"/>
  <c r="AT227" i="12" s="1"/>
  <c r="AS228" i="12"/>
  <c r="AT228" i="12" s="1" a="1"/>
  <c r="AT228" i="12" s="1"/>
  <c r="AS229" i="12"/>
  <c r="AT229" i="12" s="1" a="1"/>
  <c r="AT229" i="12" s="1"/>
  <c r="AS230" i="12"/>
  <c r="AT230" i="12" s="1" a="1"/>
  <c r="AT230" i="12" s="1"/>
  <c r="AS231" i="12"/>
  <c r="AT231" i="12" s="1" a="1"/>
  <c r="AT231" i="12" s="1"/>
  <c r="AS232" i="12"/>
  <c r="AT232" i="12" s="1" a="1"/>
  <c r="AT232" i="12" s="1"/>
  <c r="AS233" i="12"/>
  <c r="AT233" i="12" s="1" a="1"/>
  <c r="AT233" i="12" s="1"/>
  <c r="AS234" i="12"/>
  <c r="AT234" i="12" s="1" a="1"/>
  <c r="AT234" i="12" s="1"/>
  <c r="AS235" i="12"/>
  <c r="AT235" i="12" s="1" a="1"/>
  <c r="AT235" i="12" s="1"/>
  <c r="AS236" i="12"/>
  <c r="AT236" i="12" s="1" a="1"/>
  <c r="AT236" i="12" s="1"/>
  <c r="AS237" i="12"/>
  <c r="AT237" i="12" s="1" a="1"/>
  <c r="AT237" i="12" s="1"/>
  <c r="AS238" i="12"/>
  <c r="AT238" i="12" s="1" a="1"/>
  <c r="AT238" i="12"/>
  <c r="AS239" i="12"/>
  <c r="AT239" i="12" s="1" a="1"/>
  <c r="AT239" i="12"/>
  <c r="AS240" i="12"/>
  <c r="AT240" i="12" s="1" a="1"/>
  <c r="AT240" i="12" s="1"/>
  <c r="AS241" i="12"/>
  <c r="AT241" i="12" a="1"/>
  <c r="AT241" i="12" s="1"/>
  <c r="AS242" i="12"/>
  <c r="AT242" i="12" a="1"/>
  <c r="AT242" i="12" s="1"/>
  <c r="AS243" i="12"/>
  <c r="AT243" i="12" s="1" a="1"/>
  <c r="AT243" i="12" s="1"/>
  <c r="AS244" i="12"/>
  <c r="AT244" i="12" s="1" a="1"/>
  <c r="AT244" i="12" s="1"/>
  <c r="AS245" i="12"/>
  <c r="AT245" i="12" s="1" a="1"/>
  <c r="AT245" i="12" s="1"/>
  <c r="AS246" i="12"/>
  <c r="AT246" i="12" s="1" a="1"/>
  <c r="AT246" i="12" s="1"/>
  <c r="AS247" i="12"/>
  <c r="AT247" i="12" s="1" a="1"/>
  <c r="AT247" i="12" s="1"/>
  <c r="AS248" i="12"/>
  <c r="AT248" i="12" s="1" a="1"/>
  <c r="AT248" i="12" s="1"/>
  <c r="AS249" i="12"/>
  <c r="AT249" i="12" s="1" a="1"/>
  <c r="AT249" i="12" s="1"/>
  <c r="AS250" i="12"/>
  <c r="AT250" i="12" s="1" a="1"/>
  <c r="AT250" i="12" s="1"/>
  <c r="AS251" i="12"/>
  <c r="AT251" i="12" s="1" a="1"/>
  <c r="AT251" i="12" s="1"/>
  <c r="AS252" i="12"/>
  <c r="AT252" i="12" s="1" a="1"/>
  <c r="AT252" i="12" s="1"/>
  <c r="AS253" i="12"/>
  <c r="AT253" i="12" a="1"/>
  <c r="AT253" i="12" s="1"/>
  <c r="AS254" i="12"/>
  <c r="AT254" i="12" s="1" a="1"/>
  <c r="AT254" i="12"/>
  <c r="AS255" i="12"/>
  <c r="AT255" i="12" s="1" a="1"/>
  <c r="AT255" i="12" s="1"/>
  <c r="AS256" i="12"/>
  <c r="AT256" i="12" s="1" a="1"/>
  <c r="AT256" i="12"/>
  <c r="AS257" i="12"/>
  <c r="AT257" i="12" a="1"/>
  <c r="AT257" i="12" s="1"/>
  <c r="AS258" i="12"/>
  <c r="AT258" i="12" s="1" a="1"/>
  <c r="AT258" i="12" s="1"/>
  <c r="AS259" i="12"/>
  <c r="AT259" i="12" a="1"/>
  <c r="AT259" i="12" s="1"/>
  <c r="AS260" i="12"/>
  <c r="AT260" i="12" s="1" a="1"/>
  <c r="AT260" i="12" s="1"/>
  <c r="AS261" i="12"/>
  <c r="AT261" i="12" s="1" a="1"/>
  <c r="AT261" i="12" s="1"/>
  <c r="AS262" i="12"/>
  <c r="AT262" i="12" s="1" a="1"/>
  <c r="AT262" i="12" s="1"/>
  <c r="AS263" i="12"/>
  <c r="AT263" i="12" s="1" a="1"/>
  <c r="AT263" i="12" s="1"/>
  <c r="AS264" i="12"/>
  <c r="AT264" i="12" s="1" a="1"/>
  <c r="AT264" i="12" s="1"/>
  <c r="AS265" i="12"/>
  <c r="AT265" i="12" s="1" a="1"/>
  <c r="AT265" i="12" s="1"/>
  <c r="AS266" i="12"/>
  <c r="AT266" i="12" s="1" a="1"/>
  <c r="AT266" i="12" s="1"/>
  <c r="AS267" i="12"/>
  <c r="AT267" i="12" s="1" a="1"/>
  <c r="AT267" i="12" s="1"/>
  <c r="AS268" i="12"/>
  <c r="AT268" i="12" s="1" a="1"/>
  <c r="AT268" i="12" s="1"/>
  <c r="AS269" i="12"/>
  <c r="AT269" i="12" a="1"/>
  <c r="AT269" i="12" s="1"/>
  <c r="AS270" i="12"/>
  <c r="AT270" i="12" s="1" a="1"/>
  <c r="AT270" i="12" s="1"/>
  <c r="AS271" i="12"/>
  <c r="AT271" i="12" s="1" a="1"/>
  <c r="AT271" i="12"/>
  <c r="AS272" i="12"/>
  <c r="AT272" i="12" s="1" a="1"/>
  <c r="AT272" i="12"/>
  <c r="AS273" i="12"/>
  <c r="AT273" i="12" s="1" a="1"/>
  <c r="AT273" i="12" s="1"/>
  <c r="AS274" i="12"/>
  <c r="AT274" i="12" a="1"/>
  <c r="AT274" i="12" s="1"/>
  <c r="AS275" i="12"/>
  <c r="AT275" i="12" a="1"/>
  <c r="AT275" i="12" s="1"/>
  <c r="AS276" i="12"/>
  <c r="AT276" i="12" s="1" a="1"/>
  <c r="AT276" i="12" s="1"/>
  <c r="AS277" i="12"/>
  <c r="AT277" i="12" s="1" a="1"/>
  <c r="AT277" i="12" s="1"/>
  <c r="AS278" i="12"/>
  <c r="AT278" i="12" s="1" a="1"/>
  <c r="AT278" i="12" s="1"/>
  <c r="AS279" i="12"/>
  <c r="AT279" i="12" s="1" a="1"/>
  <c r="AT279" i="12" s="1"/>
  <c r="AS280" i="12"/>
  <c r="AT280" i="12" s="1" a="1"/>
  <c r="AT280" i="12" s="1"/>
  <c r="AS281" i="12"/>
  <c r="AT281" i="12" s="1" a="1"/>
  <c r="AT281" i="12" s="1"/>
  <c r="AS282" i="12"/>
  <c r="AT282" i="12" s="1" a="1"/>
  <c r="AT282" i="12" s="1"/>
  <c r="AS283" i="12"/>
  <c r="AT283" i="12" s="1" a="1"/>
  <c r="AT283" i="12" s="1"/>
  <c r="AS284" i="12"/>
  <c r="AT284" i="12" s="1" a="1"/>
  <c r="AT284" i="12" s="1"/>
  <c r="AS285" i="12"/>
  <c r="AT285" i="12" s="1" a="1"/>
  <c r="AT285" i="12" s="1"/>
  <c r="AS286" i="12"/>
  <c r="AT286" i="12" s="1" a="1"/>
  <c r="AT286" i="12"/>
  <c r="AS287" i="12"/>
  <c r="AT287" i="12" s="1" a="1"/>
  <c r="AT287" i="12"/>
  <c r="AS288" i="12"/>
  <c r="AT288" i="12" s="1" a="1"/>
  <c r="AT288" i="12" s="1"/>
  <c r="AS289" i="12"/>
  <c r="AT289" i="12" a="1"/>
  <c r="AT289" i="12" s="1"/>
  <c r="AS290" i="12"/>
  <c r="AT290" i="12" a="1"/>
  <c r="AT290" i="12" s="1"/>
  <c r="AS291" i="12"/>
  <c r="AT291" i="12" s="1" a="1"/>
  <c r="AT291" i="12" s="1"/>
  <c r="AS292" i="12"/>
  <c r="AT292" i="12" s="1" a="1"/>
  <c r="AT292" i="12" s="1"/>
  <c r="AS293" i="12"/>
  <c r="AT293" i="12" s="1" a="1"/>
  <c r="AT293" i="12" s="1"/>
  <c r="AS294" i="12"/>
  <c r="AT294" i="12" s="1" a="1"/>
  <c r="AT294" i="12" s="1"/>
  <c r="AS295" i="12"/>
  <c r="AT295" i="12" s="1" a="1"/>
  <c r="AT295" i="12" s="1"/>
  <c r="AS296" i="12"/>
  <c r="AT296" i="12" s="1" a="1"/>
  <c r="AT296" i="12" s="1"/>
  <c r="AS297" i="12"/>
  <c r="AT297" i="12" s="1" a="1"/>
  <c r="AT297" i="12" s="1"/>
  <c r="AS298" i="12"/>
  <c r="AT298" i="12" s="1" a="1"/>
  <c r="AT298" i="12" s="1"/>
  <c r="AS299" i="12"/>
  <c r="AT299" i="12" s="1" a="1"/>
  <c r="AT299" i="12" s="1"/>
  <c r="AS300" i="12"/>
  <c r="AT300" i="12" s="1" a="1"/>
  <c r="AT300" i="12" s="1"/>
  <c r="AS301" i="12"/>
  <c r="AT301" i="12" a="1"/>
  <c r="AT301" i="12" s="1"/>
  <c r="AS302" i="12"/>
  <c r="AT302" i="12" s="1" a="1"/>
  <c r="AT302" i="12"/>
  <c r="AS303" i="12"/>
  <c r="AT303" i="12" s="1" a="1"/>
  <c r="AT303" i="12" s="1"/>
  <c r="AS304" i="12"/>
  <c r="AT304" i="12" s="1" a="1"/>
  <c r="AT304" i="12"/>
  <c r="AS305" i="12"/>
  <c r="AT305" i="12" a="1"/>
  <c r="AT305" i="12" s="1"/>
  <c r="AS306" i="12"/>
  <c r="AT306" i="12" s="1" a="1"/>
  <c r="AT306" i="12" s="1"/>
  <c r="AS307" i="12"/>
  <c r="AT307" i="12" a="1"/>
  <c r="AT307" i="12" s="1"/>
  <c r="AS308" i="12"/>
  <c r="AT308" i="12" s="1" a="1"/>
  <c r="AT308" i="12" s="1"/>
  <c r="AS309" i="12"/>
  <c r="AT309" i="12" s="1" a="1"/>
  <c r="AT309" i="12" s="1"/>
  <c r="AS310" i="12"/>
  <c r="AT310" i="12" s="1" a="1"/>
  <c r="AT310" i="12" s="1"/>
  <c r="AS311" i="12"/>
  <c r="AT311" i="12" s="1" a="1"/>
  <c r="AT311" i="12" s="1"/>
  <c r="AS312" i="12"/>
  <c r="AT312" i="12" s="1" a="1"/>
  <c r="AT312" i="12" s="1"/>
  <c r="AS313" i="12"/>
  <c r="AT313" i="12" s="1" a="1"/>
  <c r="AT313" i="12" s="1"/>
  <c r="AS314" i="12"/>
  <c r="AT314" i="12" s="1" a="1"/>
  <c r="AT314" i="12" s="1"/>
  <c r="AS315" i="12"/>
  <c r="AT315" i="12" s="1" a="1"/>
  <c r="AT315" i="12" s="1"/>
  <c r="AS316" i="12"/>
  <c r="AT316" i="12" s="1" a="1"/>
  <c r="AT316" i="12" s="1"/>
  <c r="AS317" i="12"/>
  <c r="AT317" i="12" a="1"/>
  <c r="AT317" i="12" s="1"/>
  <c r="AS318" i="12"/>
  <c r="AT318" i="12" s="1" a="1"/>
  <c r="AT318" i="12" s="1"/>
  <c r="AS319" i="12"/>
  <c r="AT319" i="12" s="1" a="1"/>
  <c r="AT319" i="12"/>
  <c r="AS320" i="12"/>
  <c r="AT320" i="12" s="1" a="1"/>
  <c r="AT320" i="12"/>
  <c r="AS321" i="12"/>
  <c r="AT321" i="12" s="1" a="1"/>
  <c r="AT321" i="12" s="1"/>
  <c r="AS322" i="12"/>
  <c r="AT322" i="12" a="1"/>
  <c r="AT322" i="12" s="1"/>
  <c r="AS323" i="12"/>
  <c r="AT323" i="12" s="1" a="1"/>
  <c r="AT323" i="12" s="1"/>
  <c r="AS324" i="12"/>
  <c r="AT324" i="12" s="1" a="1"/>
  <c r="AT324" i="12" s="1"/>
  <c r="AS325" i="12"/>
  <c r="AT325" i="12" s="1" a="1"/>
  <c r="AT325" i="12" s="1"/>
  <c r="AS326" i="12"/>
  <c r="AT326" i="12" s="1" a="1"/>
  <c r="AT326" i="12" s="1"/>
  <c r="AS327" i="12"/>
  <c r="AT327" i="12" s="1" a="1"/>
  <c r="AT327" i="12" s="1"/>
  <c r="AS328" i="12"/>
  <c r="AT328" i="12" s="1" a="1"/>
  <c r="AT328" i="12" s="1"/>
  <c r="AS329" i="12"/>
  <c r="AT329" i="12" s="1" a="1"/>
  <c r="AT329" i="12" s="1"/>
  <c r="AS330" i="12"/>
  <c r="AT330" i="12" s="1" a="1"/>
  <c r="AT330" i="12" s="1"/>
  <c r="AS331" i="12"/>
  <c r="AT331" i="12" s="1" a="1"/>
  <c r="AT331" i="12" s="1"/>
  <c r="AS332" i="12"/>
  <c r="AT332" i="12" a="1"/>
  <c r="AT332" i="12" s="1"/>
  <c r="AS333" i="12"/>
  <c r="AT333" i="12" a="1"/>
  <c r="AT333" i="12" s="1"/>
  <c r="AS334" i="12"/>
  <c r="AT334" i="12" s="1" a="1"/>
  <c r="AT334" i="12" s="1"/>
  <c r="AS335" i="12"/>
  <c r="AT335" i="12" s="1" a="1"/>
  <c r="AT335" i="12" s="1"/>
  <c r="AS336" i="12"/>
  <c r="AT336" i="12" s="1" a="1"/>
  <c r="AT336" i="12" s="1"/>
  <c r="AS337" i="12"/>
  <c r="AT337" i="12" s="1" a="1"/>
  <c r="AT337" i="12" s="1"/>
  <c r="AS338" i="12"/>
  <c r="AT338" i="12" s="1" a="1"/>
  <c r="AT338" i="12" s="1"/>
  <c r="AS339" i="12"/>
  <c r="AT339" i="12" s="1" a="1"/>
  <c r="AT339" i="12" s="1"/>
  <c r="AS340" i="12"/>
  <c r="AT340" i="12" s="1" a="1"/>
  <c r="AT340" i="12" s="1"/>
  <c r="AS341" i="12"/>
  <c r="AT341" i="12" s="1" a="1"/>
  <c r="AT341" i="12" s="1"/>
  <c r="AS342" i="12"/>
  <c r="AT342" i="12" s="1" a="1"/>
  <c r="AT342" i="12" s="1"/>
  <c r="AS343" i="12"/>
  <c r="AT343" i="12" s="1" a="1"/>
  <c r="AT343" i="12" s="1"/>
  <c r="AS344" i="12"/>
  <c r="AT344" i="12" s="1" a="1"/>
  <c r="AT344" i="12" s="1"/>
  <c r="AS345" i="12"/>
  <c r="AT345" i="12" s="1" a="1"/>
  <c r="AT345" i="12" s="1"/>
  <c r="AS346" i="12"/>
  <c r="AT346" i="12" s="1" a="1"/>
  <c r="AT346" i="12" s="1"/>
  <c r="AS347" i="12"/>
  <c r="AT347" i="12" s="1" a="1"/>
  <c r="AT347" i="12" s="1"/>
  <c r="AS348" i="12"/>
  <c r="AT348" i="12" s="1" a="1"/>
  <c r="AT348" i="12" s="1"/>
  <c r="AS349" i="12"/>
  <c r="AT349" i="12" s="1" a="1"/>
  <c r="AT349" i="12" s="1"/>
  <c r="AS350" i="12"/>
  <c r="AT350" i="12" s="1" a="1"/>
  <c r="AT350" i="12" s="1"/>
  <c r="AS351" i="12"/>
  <c r="AT351" i="12" s="1" a="1"/>
  <c r="AT351" i="12" s="1"/>
  <c r="AS352" i="12"/>
  <c r="AT352" i="12" a="1"/>
  <c r="AT352" i="12" s="1"/>
  <c r="AS353" i="12"/>
  <c r="AT353" i="12" s="1" a="1"/>
  <c r="AT353" i="12" s="1"/>
  <c r="AS354" i="12"/>
  <c r="AT354" i="12" a="1"/>
  <c r="AT354" i="12" s="1"/>
  <c r="AS355" i="12"/>
  <c r="AT355" i="12" s="1" a="1"/>
  <c r="AT355" i="12" s="1"/>
  <c r="AS356" i="12"/>
  <c r="AT356" i="12" a="1"/>
  <c r="AT356" i="12" s="1"/>
  <c r="AS357" i="12"/>
  <c r="AT357" i="12" s="1" a="1"/>
  <c r="AT357" i="12" s="1"/>
  <c r="AS358" i="12"/>
  <c r="AT358" i="12" s="1" a="1"/>
  <c r="AT358" i="12" s="1"/>
  <c r="AS359" i="12"/>
  <c r="AT359" i="12" s="1" a="1"/>
  <c r="AT359" i="12" s="1"/>
  <c r="AS360" i="12"/>
  <c r="AT360" i="12" s="1" a="1"/>
  <c r="AT360" i="12" s="1"/>
  <c r="AS361" i="12"/>
  <c r="AT361" i="12" s="1" a="1"/>
  <c r="AT361" i="12" s="1"/>
  <c r="AS362" i="12"/>
  <c r="AT362" i="12" s="1" a="1"/>
  <c r="AT362" i="12" s="1"/>
  <c r="AS363" i="12"/>
  <c r="AT363" i="12" s="1" a="1"/>
  <c r="AT363" i="12" s="1"/>
  <c r="AS364" i="12"/>
  <c r="AT364" i="12" s="1" a="1"/>
  <c r="AT364" i="12" s="1"/>
  <c r="AS365" i="12"/>
  <c r="AT365" i="12" s="1" a="1"/>
  <c r="AT365" i="12" s="1"/>
  <c r="AS366" i="12"/>
  <c r="AT366" i="12" s="1" a="1"/>
  <c r="AT366" i="12" s="1"/>
  <c r="AS367" i="12"/>
  <c r="AT367" i="12" s="1" a="1"/>
  <c r="AT367" i="12" s="1"/>
  <c r="AS368" i="12"/>
  <c r="AT368" i="12" s="1" a="1"/>
  <c r="AT368" i="12" s="1"/>
  <c r="AS369" i="12"/>
  <c r="AT369" i="12" s="1" a="1"/>
  <c r="AT369" i="12" s="1"/>
  <c r="AS370" i="12"/>
  <c r="AT370" i="12" s="1" a="1"/>
  <c r="AT370" i="12" s="1"/>
  <c r="AS371" i="12"/>
  <c r="AT371" i="12" a="1"/>
  <c r="AT371" i="12" s="1"/>
  <c r="AS372" i="12"/>
  <c r="AT372" i="12" a="1"/>
  <c r="AT372" i="12" s="1"/>
  <c r="AS373" i="12"/>
  <c r="AT373" i="12" s="1" a="1"/>
  <c r="AT373" i="12" s="1"/>
  <c r="AS374" i="12"/>
  <c r="AT374" i="12" s="1" a="1"/>
  <c r="AT374" i="12" s="1"/>
  <c r="AS375" i="12"/>
  <c r="AT375" i="12" s="1" a="1"/>
  <c r="AT375" i="12" s="1"/>
  <c r="AS376" i="12"/>
  <c r="AT376" i="12" s="1" a="1"/>
  <c r="AT376" i="12" s="1"/>
  <c r="AS377" i="12"/>
  <c r="AT377" i="12" s="1" a="1"/>
  <c r="AT377" i="12" s="1"/>
  <c r="AS378" i="12"/>
  <c r="AT378" i="12" s="1" a="1"/>
  <c r="AT378" i="12" s="1"/>
  <c r="AS379" i="12"/>
  <c r="AT379" i="12" s="1" a="1"/>
  <c r="AT379" i="12" s="1"/>
  <c r="AS380" i="12"/>
  <c r="AT380" i="12" s="1" a="1"/>
  <c r="AT380" i="12" s="1"/>
  <c r="AS381" i="12"/>
  <c r="AT381" i="12" s="1" a="1"/>
  <c r="AT381" i="12" s="1"/>
  <c r="AS382" i="12"/>
  <c r="AT382" i="12" s="1" a="1"/>
  <c r="AT382" i="12" s="1"/>
  <c r="AS383" i="12"/>
  <c r="AT383" i="12" s="1" a="1"/>
  <c r="AT383" i="12" s="1"/>
  <c r="AS384" i="12"/>
  <c r="AT384" i="12" a="1"/>
  <c r="AT384" i="12" s="1"/>
  <c r="AS385" i="12"/>
  <c r="AT385" i="12" s="1" a="1"/>
  <c r="AT385" i="12" s="1"/>
  <c r="AS386" i="12"/>
  <c r="AT386" i="12" a="1"/>
  <c r="AT386" i="12" s="1"/>
  <c r="AS387" i="12"/>
  <c r="AT387" i="12" a="1"/>
  <c r="AT387" i="12" s="1"/>
  <c r="AS388" i="12"/>
  <c r="AT388" i="12" s="1" a="1"/>
  <c r="AT388" i="12" s="1"/>
  <c r="AS389" i="12"/>
  <c r="AT389" i="12" s="1" a="1"/>
  <c r="AT389" i="12" s="1"/>
  <c r="AS390" i="12"/>
  <c r="AT390" i="12" s="1" a="1"/>
  <c r="AT390" i="12" s="1"/>
  <c r="AS391" i="12"/>
  <c r="AT391" i="12" s="1" a="1"/>
  <c r="AT391" i="12" s="1"/>
  <c r="AS392" i="12"/>
  <c r="AT392" i="12" s="1" a="1"/>
  <c r="AT392" i="12" s="1"/>
  <c r="AS393" i="12"/>
  <c r="AT393" i="12" s="1" a="1"/>
  <c r="AT393" i="12" s="1"/>
  <c r="AS394" i="12"/>
  <c r="AT394" i="12" s="1" a="1"/>
  <c r="AT394" i="12" s="1"/>
  <c r="AS395" i="12"/>
  <c r="AT395" i="12" s="1" a="1"/>
  <c r="AT395" i="12" s="1"/>
  <c r="AS396" i="12"/>
  <c r="AT396" i="12" s="1" a="1"/>
  <c r="AT396" i="12" s="1"/>
  <c r="AS397" i="12"/>
  <c r="AT397" i="12" s="1" a="1"/>
  <c r="AT397" i="12" s="1"/>
  <c r="AS398" i="12"/>
  <c r="AT398" i="12" s="1" a="1"/>
  <c r="AT398" i="12" s="1"/>
  <c r="AS399" i="12"/>
  <c r="AT399" i="12" s="1" a="1"/>
  <c r="AT399" i="12" s="1"/>
  <c r="AS400" i="12"/>
  <c r="AT400" i="12" a="1"/>
  <c r="AT400" i="12" s="1"/>
  <c r="AS401" i="12"/>
  <c r="AT401" i="12" s="1" a="1"/>
  <c r="AT401" i="12" s="1"/>
  <c r="AS402" i="12"/>
  <c r="AT402" i="12" a="1"/>
  <c r="AT402" i="12" s="1"/>
  <c r="AS403" i="12"/>
  <c r="AT403" i="12" s="1" a="1"/>
  <c r="AT403" i="12" s="1"/>
  <c r="AS404" i="12"/>
  <c r="AT404" i="12" a="1"/>
  <c r="AT404" i="12" s="1"/>
  <c r="AS405" i="12"/>
  <c r="AT405" i="12" s="1" a="1"/>
  <c r="AT405" i="12" s="1"/>
  <c r="AS406" i="12"/>
  <c r="AT406" i="12" s="1" a="1"/>
  <c r="AT406" i="12" s="1"/>
  <c r="AS407" i="12"/>
  <c r="AT407" i="12" s="1" a="1"/>
  <c r="AT407" i="12" s="1"/>
  <c r="AS408" i="12"/>
  <c r="AT408" i="12" s="1" a="1"/>
  <c r="AT408" i="12" s="1"/>
  <c r="AS409" i="12"/>
  <c r="AT409" i="12" s="1" a="1"/>
  <c r="AT409" i="12" s="1"/>
  <c r="AS410" i="12"/>
  <c r="AT410" i="12" s="1" a="1"/>
  <c r="AT410" i="12" s="1"/>
  <c r="AS411" i="12"/>
  <c r="AT411" i="12" s="1" a="1"/>
  <c r="AT411" i="12" s="1"/>
  <c r="AS412" i="12"/>
  <c r="AT412" i="12" s="1" a="1"/>
  <c r="AT412" i="12" s="1"/>
  <c r="AS413" i="12"/>
  <c r="AT413" i="12" s="1" a="1"/>
  <c r="AT413" i="12" s="1"/>
  <c r="AS414" i="12"/>
  <c r="AT414" i="12" s="1" a="1"/>
  <c r="AT414" i="12" s="1"/>
  <c r="AS415" i="12"/>
  <c r="AT415" i="12" s="1" a="1"/>
  <c r="AT415" i="12" s="1"/>
  <c r="AS416" i="12"/>
  <c r="AT416" i="12" s="1" a="1"/>
  <c r="AT416" i="12" s="1"/>
  <c r="AS417" i="12"/>
  <c r="AT417" i="12" s="1" a="1"/>
  <c r="AT417" i="12" s="1"/>
  <c r="AS418" i="12"/>
  <c r="AT418" i="12" a="1"/>
  <c r="AT418" i="12" s="1"/>
  <c r="AS419" i="12"/>
  <c r="AT419" i="12" a="1"/>
  <c r="AT419" i="12" s="1"/>
  <c r="AS420" i="12"/>
  <c r="AT420" i="12" s="1" a="1"/>
  <c r="AT420" i="12" s="1"/>
  <c r="AS421" i="12"/>
  <c r="AT421" i="12" s="1" a="1"/>
  <c r="AT421" i="12" s="1"/>
  <c r="AS422" i="12"/>
  <c r="AT422" i="12" s="1" a="1"/>
  <c r="AT422" i="12" s="1"/>
  <c r="AS423" i="12"/>
  <c r="AT423" i="12" s="1" a="1"/>
  <c r="AT423" i="12" s="1"/>
  <c r="AS424" i="12"/>
  <c r="AT424" i="12" s="1" a="1"/>
  <c r="AT424" i="12" s="1"/>
  <c r="AS425" i="12"/>
  <c r="AT425" i="12" s="1" a="1"/>
  <c r="AT425" i="12" s="1"/>
  <c r="AS426" i="12"/>
  <c r="AT426" i="12" s="1" a="1"/>
  <c r="AT426" i="12" s="1"/>
  <c r="AS427" i="12"/>
  <c r="AT427" i="12" s="1" a="1"/>
  <c r="AT427" i="12" s="1"/>
  <c r="AS428" i="12"/>
  <c r="AT428" i="12" s="1" a="1"/>
  <c r="AT428" i="12" s="1"/>
  <c r="AS429" i="12"/>
  <c r="AT429" i="12" s="1" a="1"/>
  <c r="AT429" i="12" s="1"/>
  <c r="AS430" i="12"/>
  <c r="AT430" i="12" s="1" a="1"/>
  <c r="AT430" i="12" s="1"/>
  <c r="AS431" i="12"/>
  <c r="AT431" i="12" s="1" a="1"/>
  <c r="AT431" i="12" s="1"/>
  <c r="AS432" i="12"/>
  <c r="AT432" i="12" s="1" a="1"/>
  <c r="AT432" i="12" s="1"/>
  <c r="AS433" i="12"/>
  <c r="AT433" i="12" s="1" a="1"/>
  <c r="AT433" i="12" s="1"/>
  <c r="AS434" i="12"/>
  <c r="AT434" i="12" s="1" a="1"/>
  <c r="AT434" i="12" s="1"/>
  <c r="AS435" i="12"/>
  <c r="AT435" i="12" a="1"/>
  <c r="AT435" i="12" s="1"/>
  <c r="AS436" i="12"/>
  <c r="AT436" i="12" a="1"/>
  <c r="AT436" i="12" s="1"/>
  <c r="AS437" i="12"/>
  <c r="AT437" i="12" s="1" a="1"/>
  <c r="AT437" i="12" s="1"/>
  <c r="AS438" i="12"/>
  <c r="AT438" i="12" s="1" a="1"/>
  <c r="AT438" i="12" s="1"/>
  <c r="AS439" i="12"/>
  <c r="AT439" i="12" s="1" a="1"/>
  <c r="AT439" i="12" s="1"/>
  <c r="AS440" i="12"/>
  <c r="AT440" i="12" s="1" a="1"/>
  <c r="AT440" i="12" s="1"/>
  <c r="AS441" i="12"/>
  <c r="AT441" i="12" s="1" a="1"/>
  <c r="AT441" i="12" s="1"/>
  <c r="AS442" i="12"/>
  <c r="AT442" i="12" s="1" a="1"/>
  <c r="AT442" i="12" s="1"/>
  <c r="AS443" i="12"/>
  <c r="AT443" i="12" s="1" a="1"/>
  <c r="AT443" i="12" s="1"/>
  <c r="AS444" i="12"/>
  <c r="AT444" i="12" s="1" a="1"/>
  <c r="AT444" i="12" s="1"/>
  <c r="AS445" i="12"/>
  <c r="AT445" i="12" s="1" a="1"/>
  <c r="AT445" i="12" s="1"/>
  <c r="AS446" i="12"/>
  <c r="AT446" i="12" s="1" a="1"/>
  <c r="AT446" i="12" s="1"/>
  <c r="AS447" i="12"/>
  <c r="AT447" i="12" s="1" a="1"/>
  <c r="AT447" i="12" s="1"/>
  <c r="AS448" i="12"/>
  <c r="AT448" i="12" s="1" a="1"/>
  <c r="AT448" i="12" s="1"/>
  <c r="AS449" i="12"/>
  <c r="AT449" i="12" s="1" a="1"/>
  <c r="AT449" i="12" s="1"/>
  <c r="AS450" i="12"/>
  <c r="AT450" i="12" a="1"/>
  <c r="AT450" i="12" s="1"/>
  <c r="AS451" i="12"/>
  <c r="AT451" i="12" s="1" a="1"/>
  <c r="AT451" i="12" s="1"/>
  <c r="AS452" i="12"/>
  <c r="AT452" i="12" a="1"/>
  <c r="AT452" i="12" s="1"/>
  <c r="AS453" i="12"/>
  <c r="AT453" i="12" s="1" a="1"/>
  <c r="AT453" i="12" s="1"/>
  <c r="AS454" i="12"/>
  <c r="AT454" i="12" s="1" a="1"/>
  <c r="AT454" i="12" s="1"/>
  <c r="AS455" i="12"/>
  <c r="AT455" i="12" s="1" a="1"/>
  <c r="AT455" i="12" s="1"/>
  <c r="AS456" i="12"/>
  <c r="AT456" i="12" s="1" a="1"/>
  <c r="AT456" i="12" s="1"/>
  <c r="AS457" i="12"/>
  <c r="AT457" i="12" s="1" a="1"/>
  <c r="AT457" i="12" s="1"/>
  <c r="AS458" i="12"/>
  <c r="AT458" i="12" s="1" a="1"/>
  <c r="AT458" i="12" s="1"/>
  <c r="AS459" i="12"/>
  <c r="AT459" i="12" s="1" a="1"/>
  <c r="AT459" i="12" s="1"/>
  <c r="AS460" i="12"/>
  <c r="AT460" i="12" s="1" a="1"/>
  <c r="AT460" i="12" s="1"/>
  <c r="AS461" i="12"/>
  <c r="AT461" i="12" s="1" a="1"/>
  <c r="AT461" i="12" s="1"/>
  <c r="AS462" i="12"/>
  <c r="AT462" i="12" s="1" a="1"/>
  <c r="AT462" i="12" s="1"/>
  <c r="AS463" i="12"/>
  <c r="AT463" i="12" s="1" a="1"/>
  <c r="AT463" i="12" s="1"/>
  <c r="AS464" i="12"/>
  <c r="AT464" i="12" s="1" a="1"/>
  <c r="AT464" i="12" s="1"/>
  <c r="AS465" i="12"/>
  <c r="AT465" i="12" s="1" a="1"/>
  <c r="AT465" i="12" s="1"/>
  <c r="AS466" i="12"/>
  <c r="AT466" i="12" a="1"/>
  <c r="AT466" i="12" s="1"/>
  <c r="AS467" i="12"/>
  <c r="AT467" i="12" a="1"/>
  <c r="AT467" i="12" s="1"/>
  <c r="AS468" i="12"/>
  <c r="AT468" i="12" s="1" a="1"/>
  <c r="AT468" i="12" s="1"/>
  <c r="AS469" i="12"/>
  <c r="AT469" i="12" s="1" a="1"/>
  <c r="AT469" i="12" s="1"/>
  <c r="AS470" i="12"/>
  <c r="AT470" i="12" s="1" a="1"/>
  <c r="AT470" i="12" s="1"/>
  <c r="AS471" i="12"/>
  <c r="AT471" i="12" s="1" a="1"/>
  <c r="AT471" i="12" s="1"/>
  <c r="AS472" i="12"/>
  <c r="AT472" i="12" s="1" a="1"/>
  <c r="AT472" i="12" s="1"/>
  <c r="AS473" i="12"/>
  <c r="AT473" i="12" s="1" a="1"/>
  <c r="AT473" i="12" s="1"/>
  <c r="AS474" i="12"/>
  <c r="AT474" i="12" s="1" a="1"/>
  <c r="AT474" i="12" s="1"/>
  <c r="AS475" i="12"/>
  <c r="AT475" i="12" s="1" a="1"/>
  <c r="AT475" i="12" s="1"/>
  <c r="AS476" i="12"/>
  <c r="AT476" i="12" s="1" a="1"/>
  <c r="AT476" i="12" s="1"/>
  <c r="AS477" i="12"/>
  <c r="AT477" i="12" s="1" a="1"/>
  <c r="AT477" i="12" s="1"/>
  <c r="AS478" i="12"/>
  <c r="AT478" i="12" s="1" a="1"/>
  <c r="AT478" i="12" s="1"/>
  <c r="AS479" i="12"/>
  <c r="AT479" i="12" s="1" a="1"/>
  <c r="AT479" i="12" s="1"/>
  <c r="AS480" i="12"/>
  <c r="AT480" i="12" s="1" a="1"/>
  <c r="AT480" i="12" s="1"/>
  <c r="AS481" i="12"/>
  <c r="AT481" i="12" s="1" a="1"/>
  <c r="AT481" i="12" s="1"/>
  <c r="AS482" i="12"/>
  <c r="AT482" i="12" s="1" a="1"/>
  <c r="AT482" i="12" s="1"/>
  <c r="AS483" i="12"/>
  <c r="AT483" i="12" a="1"/>
  <c r="AT483" i="12" s="1"/>
  <c r="AS484" i="12"/>
  <c r="AT484" i="12" a="1"/>
  <c r="AT484" i="12" s="1"/>
  <c r="AS485" i="12"/>
  <c r="AT485" i="12" s="1" a="1"/>
  <c r="AT485" i="12" s="1"/>
  <c r="AS486" i="12"/>
  <c r="AT486" i="12" s="1" a="1"/>
  <c r="AT486" i="12" s="1"/>
  <c r="AS487" i="12"/>
  <c r="AT487" i="12" s="1" a="1"/>
  <c r="AT487" i="12" s="1"/>
  <c r="AS488" i="12"/>
  <c r="AT488" i="12" s="1" a="1"/>
  <c r="AT488" i="12" s="1"/>
  <c r="AS489" i="12"/>
  <c r="AT489" i="12" s="1" a="1"/>
  <c r="AT489" i="12" s="1"/>
  <c r="AS490" i="12"/>
  <c r="AT490" i="12" s="1" a="1"/>
  <c r="AT490" i="12" s="1"/>
  <c r="AS491" i="12"/>
  <c r="AT491" i="12" s="1" a="1"/>
  <c r="AT491" i="12" s="1"/>
  <c r="AS492" i="12"/>
  <c r="AT492" i="12" s="1" a="1"/>
  <c r="AT492" i="12" s="1"/>
  <c r="AS493" i="12"/>
  <c r="AT493" i="12" s="1" a="1"/>
  <c r="AT493" i="12" s="1"/>
  <c r="AS494" i="12"/>
  <c r="AT494" i="12" s="1" a="1"/>
  <c r="AT494" i="12" s="1"/>
  <c r="AS495" i="12"/>
  <c r="AT495" i="12" s="1" a="1"/>
  <c r="AT495" i="12" s="1"/>
  <c r="AS496" i="12"/>
  <c r="AT496" i="12" s="1" a="1"/>
  <c r="AT496" i="12" s="1"/>
  <c r="AS497" i="12"/>
  <c r="AT497" i="12" s="1" a="1"/>
  <c r="AT497" i="12" s="1"/>
  <c r="AS498" i="12"/>
  <c r="AT498" i="12" a="1"/>
  <c r="AT498" i="12" s="1"/>
  <c r="AS499" i="12"/>
  <c r="AT499" i="12" s="1" a="1"/>
  <c r="AT499" i="12" s="1"/>
  <c r="AS500" i="12"/>
  <c r="AT500" i="12" a="1"/>
  <c r="AT500" i="12" s="1"/>
  <c r="AS501" i="12"/>
  <c r="AT501" i="12" s="1" a="1"/>
  <c r="AT501" i="12" s="1"/>
  <c r="AS2" i="12"/>
  <c r="AT2" i="12" s="1" a="1"/>
  <c r="AT2" i="12" s="1"/>
  <c r="AS3" i="11"/>
  <c r="AT3" i="11" s="1" a="1"/>
  <c r="AT3" i="11" s="1"/>
  <c r="AS4" i="11"/>
  <c r="AT4" i="11" s="1" a="1"/>
  <c r="AT4" i="11" s="1"/>
  <c r="AS5" i="11"/>
  <c r="AT5" i="11" a="1"/>
  <c r="AT5" i="11" s="1"/>
  <c r="AS6" i="11"/>
  <c r="AT6" i="11" s="1" a="1"/>
  <c r="AT6" i="11" s="1"/>
  <c r="AS7" i="11"/>
  <c r="AT7" i="11" s="1" a="1"/>
  <c r="AT7" i="11" s="1"/>
  <c r="AS8" i="11"/>
  <c r="AT8" i="11" s="1" a="1"/>
  <c r="AT8" i="11" s="1"/>
  <c r="AS9" i="11"/>
  <c r="AT9" i="11" s="1" a="1"/>
  <c r="AT9" i="11" s="1"/>
  <c r="AS10" i="11"/>
  <c r="AT10" i="11" s="1" a="1"/>
  <c r="AT10" i="11" s="1"/>
  <c r="AS11" i="11"/>
  <c r="AT11" i="11" s="1" a="1"/>
  <c r="AT11" i="11" s="1"/>
  <c r="AS12" i="11"/>
  <c r="AT12" i="11" s="1" a="1"/>
  <c r="AT12" i="11" s="1"/>
  <c r="AS13" i="11"/>
  <c r="AT13" i="11" a="1"/>
  <c r="AT13" i="11" s="1"/>
  <c r="AS14" i="11"/>
  <c r="AT14" i="11" s="1" a="1"/>
  <c r="AT14" i="11" s="1"/>
  <c r="AS15" i="11"/>
  <c r="AT15" i="11" s="1" a="1"/>
  <c r="AT15" i="11" s="1"/>
  <c r="AS16" i="11"/>
  <c r="AT16" i="11" s="1" a="1"/>
  <c r="AT16" i="11" s="1"/>
  <c r="AS17" i="11"/>
  <c r="AT17" i="11" s="1" a="1"/>
  <c r="AT17" i="11" s="1"/>
  <c r="AS18" i="11"/>
  <c r="AT18" i="11" s="1" a="1"/>
  <c r="AT18" i="11" s="1"/>
  <c r="AS19" i="11"/>
  <c r="AT19" i="11" s="1" a="1"/>
  <c r="AT19" i="11" s="1"/>
  <c r="AS20" i="11"/>
  <c r="AT20" i="11" s="1" a="1"/>
  <c r="AT20" i="11" s="1"/>
  <c r="AS21" i="11"/>
  <c r="AT21" i="11" a="1"/>
  <c r="AT21" i="11" s="1"/>
  <c r="AS22" i="11"/>
  <c r="AT22" i="11" s="1" a="1"/>
  <c r="AT22" i="11" s="1"/>
  <c r="AS23" i="11"/>
  <c r="AT23" i="11" s="1" a="1"/>
  <c r="AT23" i="11" s="1"/>
  <c r="AS24" i="11"/>
  <c r="AT24" i="11" s="1" a="1"/>
  <c r="AT24" i="11" s="1"/>
  <c r="AS25" i="11"/>
  <c r="AT25" i="11" s="1" a="1"/>
  <c r="AT25" i="11" s="1"/>
  <c r="AS26" i="11"/>
  <c r="AT26" i="11" s="1" a="1"/>
  <c r="AT26" i="11" s="1"/>
  <c r="AS27" i="11"/>
  <c r="AT27" i="11" s="1" a="1"/>
  <c r="AT27" i="11" s="1"/>
  <c r="AS28" i="11"/>
  <c r="AT28" i="11" s="1" a="1"/>
  <c r="AT28" i="11" s="1"/>
  <c r="AS29" i="11"/>
  <c r="AT29" i="11" a="1"/>
  <c r="AT29" i="11" s="1"/>
  <c r="AS30" i="11"/>
  <c r="AT30" i="11" s="1" a="1"/>
  <c r="AT30" i="11" s="1"/>
  <c r="AS31" i="11"/>
  <c r="AT31" i="11" s="1" a="1"/>
  <c r="AT31" i="11" s="1"/>
  <c r="AS32" i="11"/>
  <c r="AT32" i="11" s="1" a="1"/>
  <c r="AT32" i="11" s="1"/>
  <c r="AS33" i="11"/>
  <c r="AT33" i="11" s="1" a="1"/>
  <c r="AT33" i="11" s="1"/>
  <c r="AS34" i="11"/>
  <c r="AT34" i="11" s="1" a="1"/>
  <c r="AT34" i="11" s="1"/>
  <c r="AS35" i="11"/>
  <c r="AT35" i="11" s="1" a="1"/>
  <c r="AT35" i="11" s="1"/>
  <c r="AS36" i="11"/>
  <c r="AT36" i="11" s="1" a="1"/>
  <c r="AT36" i="11" s="1"/>
  <c r="AS37" i="11"/>
  <c r="AT37" i="11" a="1"/>
  <c r="AT37" i="11" s="1"/>
  <c r="AS38" i="11"/>
  <c r="AT38" i="11" s="1" a="1"/>
  <c r="AT38" i="11" s="1"/>
  <c r="AS39" i="11"/>
  <c r="AT39" i="11" s="1" a="1"/>
  <c r="AT39" i="11" s="1"/>
  <c r="AS40" i="11"/>
  <c r="AT40" i="11" s="1" a="1"/>
  <c r="AT40" i="11" s="1"/>
  <c r="AS41" i="11"/>
  <c r="AT41" i="11" s="1" a="1"/>
  <c r="AT41" i="11" s="1"/>
  <c r="AS42" i="11"/>
  <c r="AT42" i="11" s="1" a="1"/>
  <c r="AT42" i="11" s="1"/>
  <c r="AS43" i="11"/>
  <c r="AT43" i="11" s="1" a="1"/>
  <c r="AT43" i="11" s="1"/>
  <c r="AS44" i="11"/>
  <c r="AT44" i="11" s="1" a="1"/>
  <c r="AT44" i="11" s="1"/>
  <c r="AS45" i="11"/>
  <c r="AT45" i="11" s="1" a="1"/>
  <c r="AT45" i="11" s="1"/>
  <c r="AS46" i="11"/>
  <c r="AT46" i="11" s="1" a="1"/>
  <c r="AT46" i="11" s="1"/>
  <c r="AS47" i="11"/>
  <c r="AT47" i="11" s="1" a="1"/>
  <c r="AT47" i="11" s="1"/>
  <c r="AS48" i="11"/>
  <c r="AT48" i="11" s="1" a="1"/>
  <c r="AT48" i="11" s="1"/>
  <c r="AS49" i="11"/>
  <c r="AT49" i="11" s="1" a="1"/>
  <c r="AT49" i="11" s="1"/>
  <c r="AS50" i="11"/>
  <c r="AT50" i="11" s="1" a="1"/>
  <c r="AT50" i="11" s="1"/>
  <c r="AS51" i="11"/>
  <c r="AT51" i="11" s="1" a="1"/>
  <c r="AT51" i="11" s="1"/>
  <c r="AS52" i="11"/>
  <c r="AT52" i="11" s="1" a="1"/>
  <c r="AT52" i="11" s="1"/>
  <c r="AS53" i="11"/>
  <c r="AT53" i="11" a="1"/>
  <c r="AT53" i="11" s="1"/>
  <c r="AS54" i="11"/>
  <c r="AT54" i="11" s="1" a="1"/>
  <c r="AT54" i="11" s="1"/>
  <c r="AS55" i="11"/>
  <c r="AT55" i="11" s="1" a="1"/>
  <c r="AT55" i="11" s="1"/>
  <c r="AS56" i="11"/>
  <c r="AT56" i="11" s="1" a="1"/>
  <c r="AT56" i="11" s="1"/>
  <c r="AS57" i="11"/>
  <c r="AT57" i="11" s="1" a="1"/>
  <c r="AT57" i="11" s="1"/>
  <c r="AS58" i="11"/>
  <c r="AT58" i="11" s="1" a="1"/>
  <c r="AT58" i="11" s="1"/>
  <c r="AS59" i="11"/>
  <c r="AT59" i="11" s="1" a="1"/>
  <c r="AT59" i="11" s="1"/>
  <c r="AS60" i="11"/>
  <c r="AT60" i="11" s="1" a="1"/>
  <c r="AT60" i="11" s="1"/>
  <c r="AS61" i="11"/>
  <c r="AT61" i="11" a="1"/>
  <c r="AT61" i="11" s="1"/>
  <c r="AS62" i="11"/>
  <c r="AT62" i="11" s="1" a="1"/>
  <c r="AT62" i="11" s="1"/>
  <c r="AS63" i="11"/>
  <c r="AT63" i="11" s="1" a="1"/>
  <c r="AT63" i="11" s="1"/>
  <c r="AS64" i="11"/>
  <c r="AT64" i="11" s="1" a="1"/>
  <c r="AT64" i="11" s="1"/>
  <c r="AS65" i="11"/>
  <c r="AT65" i="11" s="1" a="1"/>
  <c r="AT65" i="11" s="1"/>
  <c r="AS66" i="11"/>
  <c r="AT66" i="11" s="1" a="1"/>
  <c r="AT66" i="11" s="1"/>
  <c r="AS67" i="11"/>
  <c r="AT67" i="11" s="1" a="1"/>
  <c r="AT67" i="11" s="1"/>
  <c r="AS68" i="11"/>
  <c r="AT68" i="11" s="1" a="1"/>
  <c r="AT68" i="11" s="1"/>
  <c r="AS69" i="11"/>
  <c r="AT69" i="11" s="1" a="1"/>
  <c r="AT69" i="11" s="1"/>
  <c r="AS70" i="11"/>
  <c r="AT70" i="11" s="1" a="1"/>
  <c r="AT70" i="11" s="1"/>
  <c r="AS71" i="11"/>
  <c r="AT71" i="11" s="1" a="1"/>
  <c r="AT71" i="11" s="1"/>
  <c r="AS72" i="11"/>
  <c r="AT72" i="11" s="1" a="1"/>
  <c r="AT72" i="11" s="1"/>
  <c r="AS73" i="11"/>
  <c r="AT73" i="11" s="1" a="1"/>
  <c r="AT73" i="11" s="1"/>
  <c r="AS74" i="11"/>
  <c r="AT74" i="11" s="1" a="1"/>
  <c r="AT74" i="11" s="1"/>
  <c r="AS75" i="11"/>
  <c r="AT75" i="11" s="1" a="1"/>
  <c r="AT75" i="11" s="1"/>
  <c r="AS76" i="11"/>
  <c r="AT76" i="11" s="1" a="1"/>
  <c r="AT76" i="11" s="1"/>
  <c r="AS77" i="11"/>
  <c r="AT77" i="11" s="1" a="1"/>
  <c r="AT77" i="11" s="1"/>
  <c r="AS78" i="11"/>
  <c r="AT78" i="11" s="1" a="1"/>
  <c r="AT78" i="11" s="1"/>
  <c r="AS79" i="11"/>
  <c r="AT79" i="11" s="1" a="1"/>
  <c r="AT79" i="11" s="1"/>
  <c r="AS80" i="11"/>
  <c r="AT80" i="11" s="1" a="1"/>
  <c r="AT80" i="11" s="1"/>
  <c r="AS81" i="11"/>
  <c r="AT81" i="11" s="1" a="1"/>
  <c r="AT81" i="11" s="1"/>
  <c r="AS82" i="11"/>
  <c r="AT82" i="11" s="1" a="1"/>
  <c r="AT82" i="11" s="1"/>
  <c r="AS83" i="11"/>
  <c r="AT83" i="11" s="1" a="1"/>
  <c r="AT83" i="11" s="1"/>
  <c r="AS84" i="11"/>
  <c r="AT84" i="11" s="1" a="1"/>
  <c r="AT84" i="11" s="1"/>
  <c r="AS85" i="11"/>
  <c r="AT85" i="11" s="1" a="1"/>
  <c r="AT85" i="11" s="1"/>
  <c r="AS86" i="11"/>
  <c r="AT86" i="11" s="1" a="1"/>
  <c r="AT86" i="11" s="1"/>
  <c r="AS87" i="11"/>
  <c r="AT87" i="11" s="1" a="1"/>
  <c r="AT87" i="11" s="1"/>
  <c r="AS88" i="11"/>
  <c r="AT88" i="11" s="1" a="1"/>
  <c r="AT88" i="11" s="1"/>
  <c r="AS89" i="11"/>
  <c r="AT89" i="11" s="1" a="1"/>
  <c r="AT89" i="11" s="1"/>
  <c r="AS90" i="11"/>
  <c r="AT90" i="11" s="1" a="1"/>
  <c r="AT90" i="11" s="1"/>
  <c r="AS91" i="11"/>
  <c r="AT91" i="11" s="1" a="1"/>
  <c r="AT91" i="11" s="1"/>
  <c r="AS92" i="11"/>
  <c r="AT92" i="11" s="1" a="1"/>
  <c r="AT92" i="11" s="1"/>
  <c r="AS93" i="11"/>
  <c r="AT93" i="11" s="1" a="1"/>
  <c r="AT93" i="11" s="1"/>
  <c r="AS94" i="11"/>
  <c r="AT94" i="11" s="1" a="1"/>
  <c r="AT94" i="11" s="1"/>
  <c r="AS95" i="11"/>
  <c r="AT95" i="11" s="1" a="1"/>
  <c r="AT95" i="11" s="1"/>
  <c r="AS96" i="11"/>
  <c r="AT96" i="11" s="1" a="1"/>
  <c r="AT96" i="11" s="1"/>
  <c r="AS97" i="11"/>
  <c r="AT97" i="11" s="1" a="1"/>
  <c r="AT97" i="11" s="1"/>
  <c r="AS98" i="11"/>
  <c r="AT98" i="11" s="1" a="1"/>
  <c r="AT98" i="11" s="1"/>
  <c r="AS99" i="11"/>
  <c r="AT99" i="11" s="1" a="1"/>
  <c r="AT99" i="11" s="1"/>
  <c r="AS100" i="11"/>
  <c r="AT100" i="11" s="1" a="1"/>
  <c r="AT100" i="11" s="1"/>
  <c r="AS101" i="11"/>
  <c r="AT101" i="11" s="1" a="1"/>
  <c r="AT101" i="11" s="1"/>
  <c r="AS102" i="11"/>
  <c r="AT102" i="11" s="1" a="1"/>
  <c r="AT102" i="11" s="1"/>
  <c r="AS103" i="11"/>
  <c r="AT103" i="11" s="1" a="1"/>
  <c r="AT103" i="11" s="1"/>
  <c r="AS104" i="11"/>
  <c r="AT104" i="11" s="1" a="1"/>
  <c r="AT104" i="11" s="1"/>
  <c r="AS105" i="11"/>
  <c r="AT105" i="11" s="1" a="1"/>
  <c r="AT105" i="11" s="1"/>
  <c r="AS106" i="11"/>
  <c r="AT106" i="11" s="1" a="1"/>
  <c r="AT106" i="11" s="1"/>
  <c r="AS107" i="11"/>
  <c r="AT107" i="11" s="1" a="1"/>
  <c r="AT107" i="11" s="1"/>
  <c r="AS108" i="11"/>
  <c r="AT108" i="11" s="1" a="1"/>
  <c r="AT108" i="11" s="1"/>
  <c r="AS109" i="11"/>
  <c r="AT109" i="11" a="1"/>
  <c r="AT109" i="11" s="1"/>
  <c r="AS110" i="11"/>
  <c r="AT110" i="11" s="1" a="1"/>
  <c r="AT110" i="11" s="1"/>
  <c r="AS111" i="11"/>
  <c r="AT111" i="11" s="1" a="1"/>
  <c r="AT111" i="11" s="1"/>
  <c r="AS112" i="11"/>
  <c r="AT112" i="11" s="1" a="1"/>
  <c r="AT112" i="11" s="1"/>
  <c r="AS113" i="11"/>
  <c r="AT113" i="11" s="1" a="1"/>
  <c r="AT113" i="11" s="1"/>
  <c r="AS114" i="11"/>
  <c r="AT114" i="11" s="1" a="1"/>
  <c r="AT114" i="11" s="1"/>
  <c r="AS115" i="11"/>
  <c r="AT115" i="11" s="1" a="1"/>
  <c r="AT115" i="11" s="1"/>
  <c r="AS116" i="11"/>
  <c r="AT116" i="11" s="1" a="1"/>
  <c r="AT116" i="11" s="1"/>
  <c r="AS117" i="11"/>
  <c r="AT117" i="11" a="1"/>
  <c r="AT117" i="11" s="1"/>
  <c r="AS118" i="11"/>
  <c r="AT118" i="11" s="1" a="1"/>
  <c r="AT118" i="11" s="1"/>
  <c r="AS119" i="11"/>
  <c r="AT119" i="11" s="1" a="1"/>
  <c r="AT119" i="11" s="1"/>
  <c r="AS120" i="11"/>
  <c r="AT120" i="11" s="1" a="1"/>
  <c r="AT120" i="11" s="1"/>
  <c r="AS121" i="11"/>
  <c r="AT121" i="11" s="1" a="1"/>
  <c r="AT121" i="11" s="1"/>
  <c r="AS122" i="11"/>
  <c r="AT122" i="11" s="1" a="1"/>
  <c r="AT122" i="11" s="1"/>
  <c r="AS123" i="11"/>
  <c r="AT123" i="11" s="1" a="1"/>
  <c r="AT123" i="11" s="1"/>
  <c r="AS124" i="11"/>
  <c r="AT124" i="11" s="1" a="1"/>
  <c r="AT124" i="11" s="1"/>
  <c r="AS125" i="11"/>
  <c r="AT125" i="11" a="1"/>
  <c r="AT125" i="11" s="1"/>
  <c r="AS126" i="11"/>
  <c r="AT126" i="11" s="1" a="1"/>
  <c r="AT126" i="11" s="1"/>
  <c r="AS127" i="11"/>
  <c r="AT127" i="11" s="1" a="1"/>
  <c r="AT127" i="11" s="1"/>
  <c r="AS128" i="11"/>
  <c r="AT128" i="11" s="1" a="1"/>
  <c r="AT128" i="11" s="1"/>
  <c r="AS129" i="11"/>
  <c r="AT129" i="11" s="1" a="1"/>
  <c r="AT129" i="11" s="1"/>
  <c r="AS130" i="11"/>
  <c r="AT130" i="11" s="1" a="1"/>
  <c r="AT130" i="11" s="1"/>
  <c r="AS131" i="11"/>
  <c r="AT131" i="11" s="1" a="1"/>
  <c r="AT131" i="11" s="1"/>
  <c r="AS132" i="11"/>
  <c r="AT132" i="11" s="1" a="1"/>
  <c r="AT132" i="11" s="1"/>
  <c r="AS133" i="11"/>
  <c r="AT133" i="11" s="1" a="1"/>
  <c r="AT133" i="11" s="1"/>
  <c r="AS134" i="11"/>
  <c r="AT134" i="11" s="1" a="1"/>
  <c r="AT134" i="11" s="1"/>
  <c r="AS135" i="11"/>
  <c r="AT135" i="11" s="1" a="1"/>
  <c r="AT135" i="11" s="1"/>
  <c r="AS136" i="11"/>
  <c r="AT136" i="11" s="1" a="1"/>
  <c r="AT136" i="11" s="1"/>
  <c r="AS137" i="11"/>
  <c r="AT137" i="11" s="1" a="1"/>
  <c r="AT137" i="11" s="1"/>
  <c r="AS138" i="11"/>
  <c r="AT138" i="11" s="1" a="1"/>
  <c r="AT138" i="11" s="1"/>
  <c r="AS139" i="11"/>
  <c r="AT139" i="11" s="1" a="1"/>
  <c r="AT139" i="11" s="1"/>
  <c r="AS140" i="11"/>
  <c r="AT140" i="11" s="1" a="1"/>
  <c r="AT140" i="11" s="1"/>
  <c r="AS141" i="11"/>
  <c r="AT141" i="11" a="1"/>
  <c r="AT141" i="11" s="1"/>
  <c r="AS142" i="11"/>
  <c r="AT142" i="11" s="1" a="1"/>
  <c r="AT142" i="11" s="1"/>
  <c r="AS143" i="11"/>
  <c r="AT143" i="11" s="1" a="1"/>
  <c r="AT143" i="11" s="1"/>
  <c r="AS144" i="11"/>
  <c r="AT144" i="11" s="1" a="1"/>
  <c r="AT144" i="11" s="1"/>
  <c r="AS145" i="11"/>
  <c r="AT145" i="11" s="1" a="1"/>
  <c r="AT145" i="11" s="1"/>
  <c r="AS146" i="11"/>
  <c r="AT146" i="11" s="1" a="1"/>
  <c r="AT146" i="11" s="1"/>
  <c r="AS147" i="11"/>
  <c r="AT147" i="11" s="1" a="1"/>
  <c r="AT147" i="11" s="1"/>
  <c r="AS148" i="11"/>
  <c r="AT148" i="11" s="1" a="1"/>
  <c r="AT148" i="11" s="1"/>
  <c r="AS149" i="11"/>
  <c r="AT149" i="11" a="1"/>
  <c r="AT149" i="11" s="1"/>
  <c r="AS150" i="11"/>
  <c r="AT150" i="11" s="1" a="1"/>
  <c r="AT150" i="11" s="1"/>
  <c r="AS151" i="11"/>
  <c r="AT151" i="11" s="1" a="1"/>
  <c r="AT151" i="11" s="1"/>
  <c r="AS152" i="11"/>
  <c r="AT152" i="11" s="1" a="1"/>
  <c r="AT152" i="11" s="1"/>
  <c r="AS153" i="11"/>
  <c r="AT153" i="11" s="1" a="1"/>
  <c r="AT153" i="11" s="1"/>
  <c r="AS154" i="11"/>
  <c r="AT154" i="11" s="1" a="1"/>
  <c r="AT154" i="11" s="1"/>
  <c r="AS155" i="11"/>
  <c r="AT155" i="11" s="1" a="1"/>
  <c r="AT155" i="11" s="1"/>
  <c r="AS156" i="11"/>
  <c r="AT156" i="11" s="1" a="1"/>
  <c r="AT156" i="11" s="1"/>
  <c r="AS157" i="11"/>
  <c r="AT157" i="11" a="1"/>
  <c r="AT157" i="11" s="1"/>
  <c r="AS158" i="11"/>
  <c r="AT158" i="11" s="1" a="1"/>
  <c r="AT158" i="11" s="1"/>
  <c r="AS159" i="11"/>
  <c r="AT159" i="11" s="1" a="1"/>
  <c r="AT159" i="11" s="1"/>
  <c r="AS160" i="11"/>
  <c r="AT160" i="11" s="1" a="1"/>
  <c r="AT160" i="11" s="1"/>
  <c r="AS161" i="11"/>
  <c r="AT161" i="11" s="1" a="1"/>
  <c r="AT161" i="11" s="1"/>
  <c r="AS162" i="11"/>
  <c r="AT162" i="11" s="1" a="1"/>
  <c r="AT162" i="11" s="1"/>
  <c r="AS163" i="11"/>
  <c r="AT163" i="11" s="1" a="1"/>
  <c r="AT163" i="11" s="1"/>
  <c r="AS164" i="11"/>
  <c r="AT164" i="11" s="1" a="1"/>
  <c r="AT164" i="11" s="1"/>
  <c r="AS165" i="11"/>
  <c r="AT165" i="11" s="1" a="1"/>
  <c r="AT165" i="11" s="1"/>
  <c r="AS166" i="11"/>
  <c r="AT166" i="11" s="1" a="1"/>
  <c r="AT166" i="11" s="1"/>
  <c r="AS167" i="11"/>
  <c r="AT167" i="11" s="1" a="1"/>
  <c r="AT167" i="11" s="1"/>
  <c r="AS168" i="11"/>
  <c r="AT168" i="11" s="1" a="1"/>
  <c r="AT168" i="11" s="1"/>
  <c r="AS169" i="11"/>
  <c r="AT169" i="11" s="1" a="1"/>
  <c r="AT169" i="11" s="1"/>
  <c r="AS170" i="11"/>
  <c r="AT170" i="11" s="1" a="1"/>
  <c r="AT170" i="11" s="1"/>
  <c r="AS171" i="11"/>
  <c r="AT171" i="11" s="1" a="1"/>
  <c r="AT171" i="11" s="1"/>
  <c r="AS172" i="11"/>
  <c r="AT172" i="11" s="1" a="1"/>
  <c r="AT172" i="11" s="1"/>
  <c r="AS173" i="11"/>
  <c r="AT173" i="11" s="1" a="1"/>
  <c r="AT173" i="11" s="1"/>
  <c r="AS174" i="11"/>
  <c r="AT174" i="11" s="1" a="1"/>
  <c r="AT174" i="11" s="1"/>
  <c r="AS175" i="11"/>
  <c r="AT175" i="11" s="1" a="1"/>
  <c r="AT175" i="11" s="1"/>
  <c r="AS176" i="11"/>
  <c r="AT176" i="11" s="1" a="1"/>
  <c r="AT176" i="11" s="1"/>
  <c r="AS177" i="11"/>
  <c r="AT177" i="11" s="1" a="1"/>
  <c r="AT177" i="11" s="1"/>
  <c r="AS178" i="11"/>
  <c r="AT178" i="11" s="1" a="1"/>
  <c r="AT178" i="11" s="1"/>
  <c r="AS179" i="11"/>
  <c r="AT179" i="11" s="1" a="1"/>
  <c r="AT179" i="11" s="1"/>
  <c r="AS180" i="11"/>
  <c r="AT180" i="11" s="1" a="1"/>
  <c r="AT180" i="11" s="1"/>
  <c r="AS181" i="11"/>
  <c r="AT181" i="11" s="1" a="1"/>
  <c r="AT181" i="11" s="1"/>
  <c r="AS182" i="11"/>
  <c r="AT182" i="11" s="1" a="1"/>
  <c r="AT182" i="11" s="1"/>
  <c r="AS183" i="11"/>
  <c r="AT183" i="11" s="1" a="1"/>
  <c r="AT183" i="11" s="1"/>
  <c r="AS184" i="11"/>
  <c r="AT184" i="11" s="1" a="1"/>
  <c r="AT184" i="11" s="1"/>
  <c r="AS185" i="11"/>
  <c r="AT185" i="11" s="1" a="1"/>
  <c r="AT185" i="11" s="1"/>
  <c r="AS186" i="11"/>
  <c r="AT186" i="11" s="1" a="1"/>
  <c r="AT186" i="11" s="1"/>
  <c r="AS187" i="11"/>
  <c r="AT187" i="11" s="1" a="1"/>
  <c r="AT187" i="11" s="1"/>
  <c r="AS188" i="11"/>
  <c r="AT188" i="11" s="1" a="1"/>
  <c r="AT188" i="11" s="1"/>
  <c r="AS189" i="11"/>
  <c r="AT189" i="11" s="1" a="1"/>
  <c r="AT189" i="11" s="1"/>
  <c r="AS190" i="11"/>
  <c r="AT190" i="11" s="1" a="1"/>
  <c r="AT190" i="11" s="1"/>
  <c r="AS191" i="11"/>
  <c r="AT191" i="11" s="1" a="1"/>
  <c r="AT191" i="11" s="1"/>
  <c r="AS192" i="11"/>
  <c r="AT192" i="11" s="1" a="1"/>
  <c r="AT192" i="11" s="1"/>
  <c r="AS193" i="11"/>
  <c r="AT193" i="11" s="1" a="1"/>
  <c r="AT193" i="11" s="1"/>
  <c r="AS194" i="11"/>
  <c r="AT194" i="11" s="1" a="1"/>
  <c r="AT194" i="11" s="1"/>
  <c r="AS195" i="11"/>
  <c r="AT195" i="11" s="1" a="1"/>
  <c r="AT195" i="11" s="1"/>
  <c r="AS196" i="11"/>
  <c r="AT196" i="11" s="1" a="1"/>
  <c r="AT196" i="11" s="1"/>
  <c r="AS197" i="11"/>
  <c r="AT197" i="11" s="1" a="1"/>
  <c r="AT197" i="11" s="1"/>
  <c r="AS198" i="11"/>
  <c r="AT198" i="11" s="1" a="1"/>
  <c r="AT198" i="11" s="1"/>
  <c r="AS199" i="11"/>
  <c r="AT199" i="11" s="1" a="1"/>
  <c r="AT199" i="11" s="1"/>
  <c r="AS200" i="11"/>
  <c r="AT200" i="11" s="1" a="1"/>
  <c r="AT200" i="11" s="1"/>
  <c r="AS201" i="11"/>
  <c r="AT201" i="11" s="1" a="1"/>
  <c r="AT201" i="11" s="1"/>
  <c r="AS202" i="11"/>
  <c r="AT202" i="11" s="1" a="1"/>
  <c r="AT202" i="11" s="1"/>
  <c r="AS203" i="11"/>
  <c r="AT203" i="11" s="1" a="1"/>
  <c r="AT203" i="11" s="1"/>
  <c r="AS204" i="11"/>
  <c r="AT204" i="11" s="1" a="1"/>
  <c r="AT204" i="11" s="1"/>
  <c r="AS205" i="11"/>
  <c r="AT205" i="11" a="1"/>
  <c r="AT205" i="11" s="1"/>
  <c r="AS206" i="11"/>
  <c r="AT206" i="11" s="1" a="1"/>
  <c r="AT206" i="11" s="1"/>
  <c r="AS207" i="11"/>
  <c r="AT207" i="11" s="1" a="1"/>
  <c r="AT207" i="11" s="1"/>
  <c r="AS208" i="11"/>
  <c r="AT208" i="11" s="1" a="1"/>
  <c r="AT208" i="11" s="1"/>
  <c r="AS209" i="11"/>
  <c r="AT209" i="11" s="1" a="1"/>
  <c r="AT209" i="11" s="1"/>
  <c r="AS210" i="11"/>
  <c r="AT210" i="11" s="1" a="1"/>
  <c r="AT210" i="11" s="1"/>
  <c r="AS211" i="11"/>
  <c r="AT211" i="11" s="1" a="1"/>
  <c r="AT211" i="11" s="1"/>
  <c r="AS212" i="11"/>
  <c r="AT212" i="11" s="1" a="1"/>
  <c r="AT212" i="11" s="1"/>
  <c r="AS213" i="11"/>
  <c r="AT213" i="11" s="1" a="1"/>
  <c r="AT213" i="11" s="1"/>
  <c r="AS214" i="11"/>
  <c r="AT214" i="11" s="1" a="1"/>
  <c r="AT214" i="11" s="1"/>
  <c r="AS215" i="11"/>
  <c r="AT215" i="11" s="1" a="1"/>
  <c r="AT215" i="11" s="1"/>
  <c r="AS216" i="11"/>
  <c r="AT216" i="11" s="1" a="1"/>
  <c r="AT216" i="11" s="1"/>
  <c r="AS217" i="11"/>
  <c r="AT217" i="11" s="1" a="1"/>
  <c r="AT217" i="11" s="1"/>
  <c r="AS218" i="11"/>
  <c r="AT218" i="11" s="1" a="1"/>
  <c r="AT218" i="11" s="1"/>
  <c r="AS219" i="11"/>
  <c r="AT219" i="11" s="1" a="1"/>
  <c r="AT219" i="11" s="1"/>
  <c r="AS220" i="11"/>
  <c r="AT220" i="11" s="1" a="1"/>
  <c r="AT220" i="11" s="1"/>
  <c r="AS221" i="11"/>
  <c r="AT221" i="11" s="1" a="1"/>
  <c r="AT221" i="11" s="1"/>
  <c r="AS222" i="11"/>
  <c r="AT222" i="11" s="1" a="1"/>
  <c r="AT222" i="11" s="1"/>
  <c r="AS223" i="11"/>
  <c r="AT223" i="11" s="1" a="1"/>
  <c r="AT223" i="11" s="1"/>
  <c r="AS224" i="11"/>
  <c r="AT224" i="11" s="1" a="1"/>
  <c r="AT224" i="11" s="1"/>
  <c r="AS225" i="11"/>
  <c r="AT225" i="11" s="1" a="1"/>
  <c r="AT225" i="11" s="1"/>
  <c r="AS226" i="11"/>
  <c r="AT226" i="11" s="1" a="1"/>
  <c r="AT226" i="11" s="1"/>
  <c r="AS227" i="11"/>
  <c r="AT227" i="11" s="1" a="1"/>
  <c r="AT227" i="11" s="1"/>
  <c r="AS228" i="11"/>
  <c r="AT228" i="11" s="1" a="1"/>
  <c r="AT228" i="11" s="1"/>
  <c r="AS229" i="11"/>
  <c r="AT229" i="11" s="1" a="1"/>
  <c r="AT229" i="11" s="1"/>
  <c r="AS230" i="11"/>
  <c r="AT230" i="11" s="1" a="1"/>
  <c r="AT230" i="11" s="1"/>
  <c r="AS231" i="11"/>
  <c r="AT231" i="11" s="1" a="1"/>
  <c r="AT231" i="11" s="1"/>
  <c r="AS232" i="11"/>
  <c r="AT232" i="11" s="1" a="1"/>
  <c r="AT232" i="11" s="1"/>
  <c r="AS233" i="11"/>
  <c r="AT233" i="11" s="1" a="1"/>
  <c r="AT233" i="11" s="1"/>
  <c r="AS234" i="11"/>
  <c r="AT234" i="11" s="1" a="1"/>
  <c r="AT234" i="11" s="1"/>
  <c r="AS235" i="11"/>
  <c r="AT235" i="11" s="1" a="1"/>
  <c r="AT235" i="11" s="1"/>
  <c r="AS236" i="11"/>
  <c r="AT236" i="11" s="1" a="1"/>
  <c r="AT236" i="11" s="1"/>
  <c r="AS237" i="11"/>
  <c r="AT237" i="11" s="1" a="1"/>
  <c r="AT237" i="11" s="1"/>
  <c r="AS238" i="11"/>
  <c r="AT238" i="11" s="1" a="1"/>
  <c r="AT238" i="11" s="1"/>
  <c r="AS239" i="11"/>
  <c r="AT239" i="11" s="1" a="1"/>
  <c r="AT239" i="11" s="1"/>
  <c r="AS240" i="11"/>
  <c r="AT240" i="11" s="1" a="1"/>
  <c r="AT240" i="11" s="1"/>
  <c r="AS241" i="11"/>
  <c r="AT241" i="11" s="1" a="1"/>
  <c r="AT241" i="11" s="1"/>
  <c r="AS242" i="11"/>
  <c r="AT242" i="11" s="1" a="1"/>
  <c r="AT242" i="11" s="1"/>
  <c r="AS243" i="11"/>
  <c r="AT243" i="11" s="1" a="1"/>
  <c r="AT243" i="11" s="1"/>
  <c r="AS244" i="11"/>
  <c r="AT244" i="11" s="1" a="1"/>
  <c r="AT244" i="11" s="1"/>
  <c r="AS245" i="11"/>
  <c r="AT245" i="11" s="1" a="1"/>
  <c r="AT245" i="11" s="1"/>
  <c r="AS246" i="11"/>
  <c r="AT246" i="11" s="1" a="1"/>
  <c r="AT246" i="11" s="1"/>
  <c r="AS247" i="11"/>
  <c r="AT247" i="11" s="1" a="1"/>
  <c r="AT247" i="11" s="1"/>
  <c r="AS248" i="11"/>
  <c r="AT248" i="11" s="1" a="1"/>
  <c r="AT248" i="11" s="1"/>
  <c r="AS249" i="11"/>
  <c r="AT249" i="11" s="1" a="1"/>
  <c r="AT249" i="11" s="1"/>
  <c r="AS250" i="11"/>
  <c r="AT250" i="11" s="1" a="1"/>
  <c r="AT250" i="11" s="1"/>
  <c r="AS251" i="11"/>
  <c r="AT251" i="11" s="1" a="1"/>
  <c r="AT251" i="11" s="1"/>
  <c r="AS252" i="11"/>
  <c r="AT252" i="11" s="1" a="1"/>
  <c r="AT252" i="11" s="1"/>
  <c r="AS253" i="11"/>
  <c r="AT253" i="11" s="1" a="1"/>
  <c r="AT253" i="11" s="1"/>
  <c r="AS254" i="11"/>
  <c r="AT254" i="11" s="1" a="1"/>
  <c r="AT254" i="11" s="1"/>
  <c r="AS255" i="11"/>
  <c r="AT255" i="11" s="1" a="1"/>
  <c r="AT255" i="11" s="1"/>
  <c r="AS256" i="11"/>
  <c r="AT256" i="11" s="1" a="1"/>
  <c r="AT256" i="11" s="1"/>
  <c r="AS257" i="11"/>
  <c r="AT257" i="11" s="1" a="1"/>
  <c r="AT257" i="11" s="1"/>
  <c r="AS258" i="11"/>
  <c r="AT258" i="11" s="1" a="1"/>
  <c r="AT258" i="11" s="1"/>
  <c r="AS259" i="11"/>
  <c r="AT259" i="11" s="1" a="1"/>
  <c r="AT259" i="11" s="1"/>
  <c r="AS260" i="11"/>
  <c r="AT260" i="11" s="1" a="1"/>
  <c r="AT260" i="11" s="1"/>
  <c r="AS261" i="11"/>
  <c r="AT261" i="11" s="1" a="1"/>
  <c r="AT261" i="11" s="1"/>
  <c r="AS262" i="11"/>
  <c r="AT262" i="11" s="1" a="1"/>
  <c r="AT262" i="11" s="1"/>
  <c r="AS263" i="11"/>
  <c r="AT263" i="11" s="1" a="1"/>
  <c r="AT263" i="11" s="1"/>
  <c r="AS264" i="11"/>
  <c r="AT264" i="11" s="1" a="1"/>
  <c r="AT264" i="11" s="1"/>
  <c r="AS265" i="11"/>
  <c r="AT265" i="11" s="1" a="1"/>
  <c r="AT265" i="11" s="1"/>
  <c r="AS266" i="11"/>
  <c r="AT266" i="11" s="1" a="1"/>
  <c r="AT266" i="11" s="1"/>
  <c r="AS267" i="11"/>
  <c r="AT267" i="11" s="1" a="1"/>
  <c r="AT267" i="11" s="1"/>
  <c r="AS268" i="11"/>
  <c r="AT268" i="11" s="1" a="1"/>
  <c r="AT268" i="11" s="1"/>
  <c r="AS269" i="11"/>
  <c r="AT269" i="11" s="1" a="1"/>
  <c r="AT269" i="11" s="1"/>
  <c r="AS270" i="11"/>
  <c r="AT270" i="11" s="1" a="1"/>
  <c r="AT270" i="11" s="1"/>
  <c r="AS271" i="11"/>
  <c r="AT271" i="11" s="1" a="1"/>
  <c r="AT271" i="11" s="1"/>
  <c r="AS272" i="11"/>
  <c r="AT272" i="11" s="1" a="1"/>
  <c r="AT272" i="11" s="1"/>
  <c r="AS273" i="11"/>
  <c r="AT273" i="11" s="1" a="1"/>
  <c r="AT273" i="11" s="1"/>
  <c r="AS274" i="11"/>
  <c r="AT274" i="11" s="1" a="1"/>
  <c r="AT274" i="11" s="1"/>
  <c r="AS275" i="11"/>
  <c r="AT275" i="11" s="1" a="1"/>
  <c r="AT275" i="11" s="1"/>
  <c r="AS276" i="11"/>
  <c r="AT276" i="11" s="1" a="1"/>
  <c r="AT276" i="11"/>
  <c r="AS277" i="11"/>
  <c r="AT277" i="11" a="1"/>
  <c r="AT277" i="11" s="1"/>
  <c r="AS278" i="11"/>
  <c r="AT278" i="11" s="1" a="1"/>
  <c r="AT278" i="11" s="1"/>
  <c r="AS279" i="11"/>
  <c r="AT279" i="11" a="1"/>
  <c r="AT279" i="11" s="1"/>
  <c r="AS280" i="11"/>
  <c r="AT280" i="11" s="1" a="1"/>
  <c r="AT280" i="11" s="1"/>
  <c r="AS281" i="11"/>
  <c r="AT281" i="11" s="1" a="1"/>
  <c r="AT281" i="11" s="1"/>
  <c r="AS282" i="11"/>
  <c r="AT282" i="11" s="1" a="1"/>
  <c r="AT282" i="11" s="1"/>
  <c r="AS283" i="11"/>
  <c r="AT283" i="11" s="1" a="1"/>
  <c r="AT283" i="11" s="1"/>
  <c r="AS284" i="11"/>
  <c r="AT284" i="11" s="1" a="1"/>
  <c r="AT284" i="11"/>
  <c r="AS285" i="11"/>
  <c r="AT285" i="11" a="1"/>
  <c r="AT285" i="11" s="1"/>
  <c r="AS286" i="11"/>
  <c r="AT286" i="11" s="1" a="1"/>
  <c r="AT286" i="11" s="1"/>
  <c r="AS287" i="11"/>
  <c r="AT287" i="11" a="1"/>
  <c r="AT287" i="11" s="1"/>
  <c r="AS288" i="11"/>
  <c r="AT288" i="11" s="1" a="1"/>
  <c r="AT288" i="11" s="1"/>
  <c r="AS289" i="11"/>
  <c r="AT289" i="11" s="1" a="1"/>
  <c r="AT289" i="11" s="1"/>
  <c r="AS290" i="11"/>
  <c r="AT290" i="11" s="1" a="1"/>
  <c r="AT290" i="11" s="1"/>
  <c r="AS291" i="11"/>
  <c r="AT291" i="11" s="1" a="1"/>
  <c r="AT291" i="11" s="1"/>
  <c r="AS292" i="11"/>
  <c r="AT292" i="11" s="1" a="1"/>
  <c r="AT292" i="11"/>
  <c r="AS293" i="11"/>
  <c r="AT293" i="11" s="1" a="1"/>
  <c r="AT293" i="11" s="1"/>
  <c r="AS294" i="11"/>
  <c r="AT294" i="11" s="1" a="1"/>
  <c r="AT294" i="11"/>
  <c r="AS295" i="11"/>
  <c r="AT295" i="11" a="1"/>
  <c r="AT295" i="11" s="1"/>
  <c r="AS296" i="11"/>
  <c r="AT296" i="11" s="1" a="1"/>
  <c r="AT296" i="11" s="1"/>
  <c r="AS297" i="11"/>
  <c r="AT297" i="11" s="1" a="1"/>
  <c r="AT297" i="11" s="1"/>
  <c r="AS298" i="11"/>
  <c r="AT298" i="11" s="1" a="1"/>
  <c r="AT298" i="11" s="1"/>
  <c r="AS299" i="11"/>
  <c r="AT299" i="11" s="1" a="1"/>
  <c r="AT299" i="11" s="1"/>
  <c r="AS300" i="11"/>
  <c r="AT300" i="11" s="1" a="1"/>
  <c r="AT300" i="11" s="1"/>
  <c r="AS301" i="11"/>
  <c r="AT301" i="11" s="1" a="1"/>
  <c r="AT301" i="11" s="1"/>
  <c r="AS302" i="11"/>
  <c r="AT302" i="11" s="1" a="1"/>
  <c r="AT302" i="11" s="1"/>
  <c r="AS303" i="11"/>
  <c r="AT303" i="11" s="1" a="1"/>
  <c r="AT303" i="11" s="1"/>
  <c r="AS304" i="11"/>
  <c r="AT304" i="11" s="1" a="1"/>
  <c r="AT304" i="11" s="1"/>
  <c r="AS305" i="11"/>
  <c r="AT305" i="11" s="1" a="1"/>
  <c r="AT305" i="11" s="1"/>
  <c r="AS306" i="11"/>
  <c r="AT306" i="11" s="1" a="1"/>
  <c r="AT306" i="11" s="1"/>
  <c r="AS307" i="11"/>
  <c r="AT307" i="11" s="1" a="1"/>
  <c r="AT307" i="11" s="1"/>
  <c r="AS308" i="11"/>
  <c r="AT308" i="11" s="1" a="1"/>
  <c r="AT308" i="11" s="1"/>
  <c r="AS309" i="11"/>
  <c r="AT309" i="11" s="1" a="1"/>
  <c r="AT309" i="11" s="1"/>
  <c r="AS310" i="11"/>
  <c r="AT310" i="11" s="1" a="1"/>
  <c r="AT310" i="11" s="1"/>
  <c r="AS311" i="11"/>
  <c r="AT311" i="11" s="1" a="1"/>
  <c r="AT311" i="11" s="1"/>
  <c r="AS312" i="11"/>
  <c r="AT312" i="11" s="1" a="1"/>
  <c r="AT312" i="11" s="1"/>
  <c r="AS313" i="11"/>
  <c r="AT313" i="11" s="1" a="1"/>
  <c r="AT313" i="11" s="1"/>
  <c r="AS314" i="11"/>
  <c r="AT314" i="11" a="1"/>
  <c r="AT314" i="11" s="1"/>
  <c r="AS315" i="11"/>
  <c r="AT315" i="11" a="1"/>
  <c r="AT315" i="11" s="1"/>
  <c r="AS316" i="11"/>
  <c r="AT316" i="11" s="1" a="1"/>
  <c r="AT316" i="11" s="1"/>
  <c r="AS317" i="11"/>
  <c r="AT317" i="11" s="1" a="1"/>
  <c r="AT317" i="11" s="1"/>
  <c r="AS318" i="11"/>
  <c r="AT318" i="11" s="1" a="1"/>
  <c r="AT318" i="11" s="1"/>
  <c r="AS319" i="11"/>
  <c r="AT319" i="11" s="1" a="1"/>
  <c r="AT319" i="11" s="1"/>
  <c r="AS320" i="11"/>
  <c r="AT320" i="11" s="1" a="1"/>
  <c r="AT320" i="11" s="1"/>
  <c r="AS321" i="11"/>
  <c r="AT321" i="11" s="1" a="1"/>
  <c r="AT321" i="11" s="1"/>
  <c r="AS322" i="11"/>
  <c r="AT322" i="11" s="1" a="1"/>
  <c r="AT322" i="11" s="1"/>
  <c r="AS323" i="11"/>
  <c r="AT323" i="11" a="1"/>
  <c r="AT323" i="11" s="1"/>
  <c r="AS324" i="11"/>
  <c r="AT324" i="11" s="1" a="1"/>
  <c r="AT324" i="11" s="1"/>
  <c r="AS325" i="11"/>
  <c r="AT325" i="11" a="1"/>
  <c r="AT325" i="11" s="1"/>
  <c r="AS326" i="11"/>
  <c r="AT326" i="11" s="1" a="1"/>
  <c r="AT326" i="11"/>
  <c r="AS327" i="11"/>
  <c r="AT327" i="11" s="1" a="1"/>
  <c r="AT327" i="11" s="1"/>
  <c r="AS328" i="11"/>
  <c r="AT328" i="11" s="1" a="1"/>
  <c r="AT328" i="11" s="1"/>
  <c r="AS329" i="11"/>
  <c r="AT329" i="11" s="1" a="1"/>
  <c r="AT329" i="11" s="1"/>
  <c r="AS330" i="11"/>
  <c r="AT330" i="11" s="1" a="1"/>
  <c r="AT330" i="11" s="1"/>
  <c r="AS331" i="11"/>
  <c r="AT331" i="11" a="1"/>
  <c r="AT331" i="11" s="1"/>
  <c r="AS332" i="11"/>
  <c r="AT332" i="11" s="1" a="1"/>
  <c r="AT332" i="11" s="1"/>
  <c r="AS333" i="11"/>
  <c r="AT333" i="11" s="1" a="1"/>
  <c r="AT333" i="11" s="1"/>
  <c r="AS334" i="11"/>
  <c r="AT334" i="11" s="1" a="1"/>
  <c r="AT334" i="11" s="1"/>
  <c r="AS335" i="11"/>
  <c r="AT335" i="11" s="1" a="1"/>
  <c r="AT335" i="11" s="1"/>
  <c r="AS336" i="11"/>
  <c r="AT336" i="11" s="1" a="1"/>
  <c r="AT336" i="11" s="1"/>
  <c r="AS337" i="11"/>
  <c r="AT337" i="11" s="1" a="1"/>
  <c r="AT337" i="11" s="1"/>
  <c r="AS338" i="11"/>
  <c r="AT338" i="11" s="1" a="1"/>
  <c r="AT338" i="11" s="1"/>
  <c r="AS339" i="11"/>
  <c r="AT339" i="11" a="1"/>
  <c r="AT339" i="11" s="1"/>
  <c r="AS340" i="11"/>
  <c r="AT340" i="11" s="1" a="1"/>
  <c r="AT340" i="11" s="1"/>
  <c r="AS341" i="11"/>
  <c r="AT341" i="11" s="1" a="1"/>
  <c r="AT341" i="11" s="1"/>
  <c r="AS342" i="11"/>
  <c r="AT342" i="11" s="1" a="1"/>
  <c r="AT342" i="11" s="1"/>
  <c r="AS343" i="11"/>
  <c r="AT343" i="11" s="1" a="1"/>
  <c r="AT343" i="11" s="1"/>
  <c r="AS344" i="11"/>
  <c r="AT344" i="11" s="1" a="1"/>
  <c r="AT344" i="11" s="1"/>
  <c r="AS345" i="11"/>
  <c r="AT345" i="11" s="1" a="1"/>
  <c r="AT345" i="11" s="1"/>
  <c r="AS346" i="11"/>
  <c r="AT346" i="11" a="1"/>
  <c r="AT346" i="11" s="1"/>
  <c r="AS347" i="11"/>
  <c r="AT347" i="11" s="1" a="1"/>
  <c r="AT347" i="11" s="1"/>
  <c r="AS348" i="11"/>
  <c r="AT348" i="11" s="1" a="1"/>
  <c r="AT348" i="11" s="1"/>
  <c r="AS349" i="11"/>
  <c r="AT349" i="11" s="1" a="1"/>
  <c r="AT349" i="11" s="1"/>
  <c r="AS350" i="11"/>
  <c r="AT350" i="11" a="1"/>
  <c r="AT350" i="11" s="1"/>
  <c r="AS351" i="11"/>
  <c r="AT351" i="11" s="1" a="1"/>
  <c r="AT351" i="11" s="1"/>
  <c r="AS352" i="11"/>
  <c r="AT352" i="11" s="1" a="1"/>
  <c r="AT352" i="11" s="1"/>
  <c r="AS353" i="11"/>
  <c r="AT353" i="11" s="1" a="1"/>
  <c r="AT353" i="11" s="1"/>
  <c r="AS354" i="11"/>
  <c r="AT354" i="11" s="1" a="1"/>
  <c r="AT354" i="11" s="1"/>
  <c r="AS355" i="11"/>
  <c r="AT355" i="11" s="1" a="1"/>
  <c r="AT355" i="11" s="1"/>
  <c r="AS356" i="11"/>
  <c r="AT356" i="11" s="1" a="1"/>
  <c r="AT356" i="11" s="1"/>
  <c r="AS357" i="11"/>
  <c r="AT357" i="11" s="1" a="1"/>
  <c r="AT357" i="11" s="1"/>
  <c r="AS358" i="11"/>
  <c r="AT358" i="11" a="1"/>
  <c r="AT358" i="11" s="1"/>
  <c r="AS359" i="11"/>
  <c r="AT359" i="11" s="1" a="1"/>
  <c r="AT359" i="11" s="1"/>
  <c r="AS360" i="11"/>
  <c r="AT360" i="11" s="1" a="1"/>
  <c r="AT360" i="11" s="1"/>
  <c r="AS361" i="11"/>
  <c r="AT361" i="11" s="1" a="1"/>
  <c r="AT361" i="11" s="1"/>
  <c r="AS362" i="11"/>
  <c r="AT362" i="11" a="1"/>
  <c r="AT362" i="11" s="1"/>
  <c r="AS363" i="11"/>
  <c r="AT363" i="11" s="1" a="1"/>
  <c r="AT363" i="11" s="1"/>
  <c r="AS364" i="11"/>
  <c r="AT364" i="11" s="1" a="1"/>
  <c r="AT364" i="11" s="1"/>
  <c r="AS365" i="11"/>
  <c r="AT365" i="11" s="1" a="1"/>
  <c r="AT365" i="11" s="1"/>
  <c r="AS366" i="11"/>
  <c r="AT366" i="11" s="1" a="1"/>
  <c r="AT366" i="11" s="1"/>
  <c r="AS367" i="11"/>
  <c r="AT367" i="11" s="1" a="1"/>
  <c r="AT367" i="11" s="1"/>
  <c r="AS368" i="11"/>
  <c r="AT368" i="11" s="1" a="1"/>
  <c r="AT368" i="11" s="1"/>
  <c r="AS369" i="11"/>
  <c r="AT369" i="11" s="1" a="1"/>
  <c r="AT369" i="11" s="1"/>
  <c r="AS370" i="11"/>
  <c r="AT370" i="11" a="1"/>
  <c r="AT370" i="11" s="1"/>
  <c r="AS371" i="11"/>
  <c r="AT371" i="11" s="1" a="1"/>
  <c r="AT371" i="11" s="1"/>
  <c r="AS372" i="11"/>
  <c r="AT372" i="11" s="1" a="1"/>
  <c r="AT372" i="11" s="1"/>
  <c r="AS373" i="11"/>
  <c r="AT373" i="11" s="1" a="1"/>
  <c r="AT373" i="11" s="1"/>
  <c r="AS374" i="11"/>
  <c r="AT374" i="11" a="1"/>
  <c r="AT374" i="11" s="1"/>
  <c r="AS375" i="11"/>
  <c r="AT375" i="11" s="1" a="1"/>
  <c r="AT375" i="11" s="1"/>
  <c r="AS376" i="11"/>
  <c r="AT376" i="11" s="1" a="1"/>
  <c r="AT376" i="11" s="1"/>
  <c r="AS377" i="11"/>
  <c r="AT377" i="11" s="1" a="1"/>
  <c r="AT377" i="11" s="1"/>
  <c r="AS378" i="11"/>
  <c r="AT378" i="11" s="1" a="1"/>
  <c r="AT378" i="11" s="1"/>
  <c r="AS379" i="11"/>
  <c r="AT379" i="11" s="1" a="1"/>
  <c r="AT379" i="11" s="1"/>
  <c r="AS380" i="11"/>
  <c r="AT380" i="11" s="1" a="1"/>
  <c r="AT380" i="11" s="1"/>
  <c r="AS381" i="11"/>
  <c r="AT381" i="11" s="1" a="1"/>
  <c r="AT381" i="11" s="1"/>
  <c r="AS382" i="11"/>
  <c r="AT382" i="11" a="1"/>
  <c r="AT382" i="11" s="1"/>
  <c r="AS383" i="11"/>
  <c r="AT383" i="11" s="1" a="1"/>
  <c r="AT383" i="11" s="1"/>
  <c r="AS384" i="11"/>
  <c r="AT384" i="11" s="1" a="1"/>
  <c r="AT384" i="11" s="1"/>
  <c r="AS385" i="11"/>
  <c r="AT385" i="11" s="1" a="1"/>
  <c r="AT385" i="11" s="1"/>
  <c r="AS386" i="11"/>
  <c r="AT386" i="11" a="1"/>
  <c r="AT386" i="11" s="1"/>
  <c r="AS387" i="11"/>
  <c r="AT387" i="11" s="1" a="1"/>
  <c r="AT387" i="11" s="1"/>
  <c r="AS388" i="11"/>
  <c r="AT388" i="11" s="1" a="1"/>
  <c r="AT388" i="11" s="1"/>
  <c r="AS389" i="11"/>
  <c r="AT389" i="11" s="1" a="1"/>
  <c r="AT389" i="11" s="1"/>
  <c r="AS390" i="11"/>
  <c r="AT390" i="11" s="1" a="1"/>
  <c r="AT390" i="11" s="1"/>
  <c r="AS391" i="11"/>
  <c r="AT391" i="11" s="1" a="1"/>
  <c r="AT391" i="11" s="1"/>
  <c r="AS392" i="11"/>
  <c r="AT392" i="11" s="1" a="1"/>
  <c r="AT392" i="11" s="1"/>
  <c r="AS393" i="11"/>
  <c r="AT393" i="11" s="1" a="1"/>
  <c r="AT393" i="11" s="1"/>
  <c r="AS394" i="11"/>
  <c r="AT394" i="11" a="1"/>
  <c r="AT394" i="11" s="1"/>
  <c r="AS395" i="11"/>
  <c r="AT395" i="11" s="1" a="1"/>
  <c r="AT395" i="11" s="1"/>
  <c r="AS396" i="11"/>
  <c r="AT396" i="11" s="1" a="1"/>
  <c r="AT396" i="11" s="1"/>
  <c r="AS397" i="11"/>
  <c r="AT397" i="11" s="1" a="1"/>
  <c r="AT397" i="11" s="1"/>
  <c r="AS398" i="11"/>
  <c r="AT398" i="11" a="1"/>
  <c r="AT398" i="11" s="1"/>
  <c r="AS399" i="11"/>
  <c r="AT399" i="11" s="1" a="1"/>
  <c r="AT399" i="11" s="1"/>
  <c r="AS400" i="11"/>
  <c r="AT400" i="11" s="1" a="1"/>
  <c r="AT400" i="11" s="1"/>
  <c r="AS401" i="11"/>
  <c r="AT401" i="11" s="1" a="1"/>
  <c r="AT401" i="11" s="1"/>
  <c r="AS402" i="11"/>
  <c r="AT402" i="11" s="1" a="1"/>
  <c r="AT402" i="11" s="1"/>
  <c r="AS403" i="11"/>
  <c r="AT403" i="11" s="1" a="1"/>
  <c r="AT403" i="11" s="1"/>
  <c r="AS404" i="11"/>
  <c r="AT404" i="11" s="1" a="1"/>
  <c r="AT404" i="11" s="1"/>
  <c r="AS405" i="11"/>
  <c r="AT405" i="11" s="1" a="1"/>
  <c r="AT405" i="11" s="1"/>
  <c r="AS406" i="11"/>
  <c r="AT406" i="11" a="1"/>
  <c r="AT406" i="11" s="1"/>
  <c r="AS407" i="11"/>
  <c r="AT407" i="11" s="1" a="1"/>
  <c r="AT407" i="11" s="1"/>
  <c r="AS408" i="11"/>
  <c r="AT408" i="11" s="1" a="1"/>
  <c r="AT408" i="11" s="1"/>
  <c r="AS409" i="11"/>
  <c r="AT409" i="11" s="1" a="1"/>
  <c r="AT409" i="11" s="1"/>
  <c r="AS410" i="11"/>
  <c r="AT410" i="11" a="1"/>
  <c r="AT410" i="11" s="1"/>
  <c r="AS411" i="11"/>
  <c r="AT411" i="11" s="1" a="1"/>
  <c r="AT411" i="11" s="1"/>
  <c r="AS412" i="11"/>
  <c r="AT412" i="11" s="1" a="1"/>
  <c r="AT412" i="11" s="1"/>
  <c r="AS413" i="11"/>
  <c r="AT413" i="11" s="1" a="1"/>
  <c r="AT413" i="11" s="1"/>
  <c r="AS414" i="11"/>
  <c r="AT414" i="11" s="1" a="1"/>
  <c r="AT414" i="11" s="1"/>
  <c r="AS415" i="11"/>
  <c r="AT415" i="11" s="1" a="1"/>
  <c r="AT415" i="11" s="1"/>
  <c r="AS416" i="11"/>
  <c r="AT416" i="11" s="1" a="1"/>
  <c r="AT416" i="11" s="1"/>
  <c r="AS417" i="11"/>
  <c r="AT417" i="11" s="1" a="1"/>
  <c r="AT417" i="11" s="1"/>
  <c r="AS418" i="11"/>
  <c r="AT418" i="11" a="1"/>
  <c r="AT418" i="11" s="1"/>
  <c r="AS419" i="11"/>
  <c r="AT419" i="11" s="1" a="1"/>
  <c r="AT419" i="11" s="1"/>
  <c r="AS420" i="11"/>
  <c r="AT420" i="11" s="1" a="1"/>
  <c r="AT420" i="11" s="1"/>
  <c r="AS421" i="11"/>
  <c r="AT421" i="11" s="1" a="1"/>
  <c r="AT421" i="11" s="1"/>
  <c r="AS422" i="11"/>
  <c r="AT422" i="11" a="1"/>
  <c r="AT422" i="11" s="1"/>
  <c r="AS423" i="11"/>
  <c r="AT423" i="11" s="1" a="1"/>
  <c r="AT423" i="11" s="1"/>
  <c r="AS424" i="11"/>
  <c r="AT424" i="11" s="1" a="1"/>
  <c r="AT424" i="11" s="1"/>
  <c r="AS425" i="11"/>
  <c r="AT425" i="11" s="1" a="1"/>
  <c r="AT425" i="11" s="1"/>
  <c r="AS426" i="11"/>
  <c r="AT426" i="11" s="1" a="1"/>
  <c r="AT426" i="11" s="1"/>
  <c r="AS427" i="11"/>
  <c r="AT427" i="11" s="1" a="1"/>
  <c r="AT427" i="11" s="1"/>
  <c r="AS428" i="11"/>
  <c r="AT428" i="11" s="1" a="1"/>
  <c r="AT428" i="11" s="1"/>
  <c r="AS429" i="11"/>
  <c r="AT429" i="11" s="1" a="1"/>
  <c r="AT429" i="11" s="1"/>
  <c r="AS430" i="11"/>
  <c r="AT430" i="11" a="1"/>
  <c r="AT430" i="11" s="1"/>
  <c r="AS431" i="11"/>
  <c r="AT431" i="11" s="1" a="1"/>
  <c r="AT431" i="11" s="1"/>
  <c r="AS432" i="11"/>
  <c r="AT432" i="11" s="1" a="1"/>
  <c r="AT432" i="11" s="1"/>
  <c r="AS433" i="11"/>
  <c r="AT433" i="11" s="1" a="1"/>
  <c r="AT433" i="11" s="1"/>
  <c r="AS434" i="11"/>
  <c r="AT434" i="11" a="1"/>
  <c r="AT434" i="11" s="1"/>
  <c r="AS435" i="11"/>
  <c r="AT435" i="11" s="1" a="1"/>
  <c r="AT435" i="11" s="1"/>
  <c r="AS436" i="11"/>
  <c r="AT436" i="11" s="1" a="1"/>
  <c r="AT436" i="11" s="1"/>
  <c r="AS437" i="11"/>
  <c r="AT437" i="11" s="1" a="1"/>
  <c r="AT437" i="11" s="1"/>
  <c r="AS438" i="11"/>
  <c r="AT438" i="11" s="1" a="1"/>
  <c r="AT438" i="11" s="1"/>
  <c r="AS439" i="11"/>
  <c r="AT439" i="11" s="1" a="1"/>
  <c r="AT439" i="11" s="1"/>
  <c r="AS440" i="11"/>
  <c r="AT440" i="11" s="1" a="1"/>
  <c r="AT440" i="11" s="1"/>
  <c r="AS441" i="11"/>
  <c r="AT441" i="11" s="1" a="1"/>
  <c r="AT441" i="11" s="1"/>
  <c r="AS442" i="11"/>
  <c r="AT442" i="11" a="1"/>
  <c r="AT442" i="11" s="1"/>
  <c r="AS443" i="11"/>
  <c r="AT443" i="11" s="1" a="1"/>
  <c r="AT443" i="11" s="1"/>
  <c r="AS444" i="11"/>
  <c r="AT444" i="11" s="1" a="1"/>
  <c r="AT444" i="11" s="1"/>
  <c r="AS445" i="11"/>
  <c r="AT445" i="11" s="1" a="1"/>
  <c r="AT445" i="11" s="1"/>
  <c r="AS446" i="11"/>
  <c r="AT446" i="11" a="1"/>
  <c r="AT446" i="11" s="1"/>
  <c r="AS447" i="11"/>
  <c r="AT447" i="11" s="1" a="1"/>
  <c r="AT447" i="11" s="1"/>
  <c r="AS448" i="11"/>
  <c r="AT448" i="11" s="1" a="1"/>
  <c r="AT448" i="11" s="1"/>
  <c r="AS449" i="11"/>
  <c r="AT449" i="11" s="1" a="1"/>
  <c r="AT449" i="11" s="1"/>
  <c r="AS450" i="11"/>
  <c r="AT450" i="11" s="1" a="1"/>
  <c r="AT450" i="11" s="1"/>
  <c r="AS451" i="11"/>
  <c r="AT451" i="11" s="1" a="1"/>
  <c r="AT451" i="11" s="1"/>
  <c r="AS452" i="11"/>
  <c r="AT452" i="11" s="1" a="1"/>
  <c r="AT452" i="11" s="1"/>
  <c r="AS453" i="11"/>
  <c r="AT453" i="11" s="1" a="1"/>
  <c r="AT453" i="11" s="1"/>
  <c r="AS454" i="11"/>
  <c r="AT454" i="11" a="1"/>
  <c r="AT454" i="11" s="1"/>
  <c r="AS455" i="11"/>
  <c r="AT455" i="11" s="1" a="1"/>
  <c r="AT455" i="11" s="1"/>
  <c r="AS456" i="11"/>
  <c r="AT456" i="11" s="1" a="1"/>
  <c r="AT456" i="11" s="1"/>
  <c r="AS457" i="11"/>
  <c r="AT457" i="11" s="1" a="1"/>
  <c r="AT457" i="11" s="1"/>
  <c r="AS458" i="11"/>
  <c r="AT458" i="11" a="1"/>
  <c r="AT458" i="11" s="1"/>
  <c r="AS459" i="11"/>
  <c r="AT459" i="11" s="1" a="1"/>
  <c r="AT459" i="11" s="1"/>
  <c r="AS460" i="11"/>
  <c r="AT460" i="11" s="1" a="1"/>
  <c r="AT460" i="11" s="1"/>
  <c r="AS461" i="11"/>
  <c r="AT461" i="11" s="1" a="1"/>
  <c r="AT461" i="11" s="1"/>
  <c r="AS462" i="11"/>
  <c r="AT462" i="11" s="1" a="1"/>
  <c r="AT462" i="11" s="1"/>
  <c r="AS463" i="11"/>
  <c r="AT463" i="11" s="1" a="1"/>
  <c r="AT463" i="11" s="1"/>
  <c r="AS464" i="11"/>
  <c r="AT464" i="11" s="1" a="1"/>
  <c r="AT464" i="11" s="1"/>
  <c r="AS465" i="11"/>
  <c r="AT465" i="11" s="1" a="1"/>
  <c r="AT465" i="11" s="1"/>
  <c r="AS466" i="11"/>
  <c r="AT466" i="11" a="1"/>
  <c r="AT466" i="11" s="1"/>
  <c r="AS467" i="11"/>
  <c r="AT467" i="11" s="1" a="1"/>
  <c r="AT467" i="11" s="1"/>
  <c r="AS468" i="11"/>
  <c r="AT468" i="11" s="1" a="1"/>
  <c r="AT468" i="11" s="1"/>
  <c r="AS469" i="11"/>
  <c r="AT469" i="11" s="1" a="1"/>
  <c r="AT469" i="11" s="1"/>
  <c r="AS470" i="11"/>
  <c r="AT470" i="11" a="1"/>
  <c r="AT470" i="11" s="1"/>
  <c r="AS471" i="11"/>
  <c r="AT471" i="11" s="1" a="1"/>
  <c r="AT471" i="11" s="1"/>
  <c r="AS472" i="11"/>
  <c r="AT472" i="11" s="1" a="1"/>
  <c r="AT472" i="11" s="1"/>
  <c r="AS473" i="11"/>
  <c r="AT473" i="11" s="1" a="1"/>
  <c r="AT473" i="11" s="1"/>
  <c r="AS474" i="11"/>
  <c r="AT474" i="11" s="1" a="1"/>
  <c r="AT474" i="11" s="1"/>
  <c r="AS475" i="11"/>
  <c r="AT475" i="11" s="1" a="1"/>
  <c r="AT475" i="11" s="1"/>
  <c r="AS476" i="11"/>
  <c r="AT476" i="11" s="1" a="1"/>
  <c r="AT476" i="11" s="1"/>
  <c r="AS477" i="11"/>
  <c r="AT477" i="11" s="1" a="1"/>
  <c r="AT477" i="11" s="1"/>
  <c r="AS478" i="11"/>
  <c r="AT478" i="11" a="1"/>
  <c r="AT478" i="11" s="1"/>
  <c r="AS479" i="11"/>
  <c r="AT479" i="11" s="1" a="1"/>
  <c r="AT479" i="11" s="1"/>
  <c r="AS480" i="11"/>
  <c r="AT480" i="11" s="1" a="1"/>
  <c r="AT480" i="11" s="1"/>
  <c r="AS481" i="11"/>
  <c r="AT481" i="11" s="1" a="1"/>
  <c r="AT481" i="11" s="1"/>
  <c r="AS482" i="11"/>
  <c r="AT482" i="11" a="1"/>
  <c r="AT482" i="11" s="1"/>
  <c r="AS483" i="11"/>
  <c r="AT483" i="11" s="1" a="1"/>
  <c r="AT483" i="11" s="1"/>
  <c r="AS484" i="11"/>
  <c r="AT484" i="11" s="1" a="1"/>
  <c r="AT484" i="11" s="1"/>
  <c r="AS485" i="11"/>
  <c r="AT485" i="11" s="1" a="1"/>
  <c r="AT485" i="11" s="1"/>
  <c r="AS486" i="11"/>
  <c r="AT486" i="11" s="1" a="1"/>
  <c r="AT486" i="11" s="1"/>
  <c r="AS487" i="11"/>
  <c r="AT487" i="11" s="1" a="1"/>
  <c r="AT487" i="11" s="1"/>
  <c r="AS488" i="11"/>
  <c r="AT488" i="11" s="1" a="1"/>
  <c r="AT488" i="11" s="1"/>
  <c r="AS489" i="11"/>
  <c r="AT489" i="11" s="1" a="1"/>
  <c r="AT489" i="11" s="1"/>
  <c r="AS490" i="11"/>
  <c r="AT490" i="11" a="1"/>
  <c r="AT490" i="11" s="1"/>
  <c r="AS491" i="11"/>
  <c r="AT491" i="11" s="1" a="1"/>
  <c r="AT491" i="11" s="1"/>
  <c r="AS492" i="11"/>
  <c r="AT492" i="11" s="1" a="1"/>
  <c r="AT492" i="11" s="1"/>
  <c r="AS493" i="11"/>
  <c r="AT493" i="11" s="1" a="1"/>
  <c r="AT493" i="11" s="1"/>
  <c r="AS494" i="11"/>
  <c r="AT494" i="11" a="1"/>
  <c r="AT494" i="11" s="1"/>
  <c r="AS495" i="11"/>
  <c r="AT495" i="11" s="1" a="1"/>
  <c r="AT495" i="11" s="1"/>
  <c r="AS496" i="11"/>
  <c r="AT496" i="11" s="1" a="1"/>
  <c r="AT496" i="11" s="1"/>
  <c r="AS497" i="11"/>
  <c r="AT497" i="11" s="1" a="1"/>
  <c r="AT497" i="11" s="1"/>
  <c r="AS498" i="11"/>
  <c r="AT498" i="11" s="1" a="1"/>
  <c r="AT498" i="11" s="1"/>
  <c r="AS499" i="11"/>
  <c r="AT499" i="11" s="1" a="1"/>
  <c r="AT499" i="11" s="1"/>
  <c r="AS500" i="11"/>
  <c r="AT500" i="11" s="1" a="1"/>
  <c r="AT500" i="11" s="1"/>
  <c r="AS501" i="11"/>
  <c r="AT501" i="11" s="1" a="1"/>
  <c r="AT501" i="11" s="1"/>
  <c r="AS2" i="11"/>
  <c r="AT2" i="11" s="1" a="1"/>
  <c r="AT2" i="11" s="1"/>
  <c r="AS3" i="10"/>
  <c r="AT3" i="10" s="1" a="1"/>
  <c r="AT3" i="10" s="1"/>
  <c r="AS4" i="10"/>
  <c r="AT4" i="10" a="1"/>
  <c r="AT4" i="10" s="1"/>
  <c r="AS5" i="10"/>
  <c r="AT5" i="10" s="1" a="1"/>
  <c r="AT5" i="10" s="1"/>
  <c r="AS6" i="10"/>
  <c r="AT6" i="10" s="1" a="1"/>
  <c r="AT6" i="10" s="1"/>
  <c r="AS7" i="10"/>
  <c r="AT7" i="10" s="1" a="1"/>
  <c r="AT7" i="10" s="1"/>
  <c r="AS8" i="10"/>
  <c r="AT8" i="10" s="1" a="1"/>
  <c r="AT8" i="10" s="1"/>
  <c r="AS9" i="10"/>
  <c r="AT9" i="10" s="1" a="1"/>
  <c r="AT9" i="10" s="1"/>
  <c r="AS10" i="10"/>
  <c r="AT10" i="10" s="1" a="1"/>
  <c r="AT10" i="10" s="1"/>
  <c r="AS11" i="10"/>
  <c r="AT11" i="10" s="1" a="1"/>
  <c r="AT11" i="10" s="1"/>
  <c r="AS12" i="10"/>
  <c r="AT12" i="10" s="1" a="1"/>
  <c r="AT12" i="10" s="1"/>
  <c r="AS13" i="10"/>
  <c r="AT13" i="10" a="1"/>
  <c r="AT13" i="10" s="1"/>
  <c r="AS14" i="10"/>
  <c r="AT14" i="10" s="1" a="1"/>
  <c r="AT14" i="10" s="1"/>
  <c r="AS15" i="10"/>
  <c r="AT15" i="10" s="1" a="1"/>
  <c r="AT15" i="10" s="1"/>
  <c r="AS16" i="10"/>
  <c r="AT16" i="10" s="1" a="1"/>
  <c r="AT16" i="10" s="1"/>
  <c r="AS17" i="10"/>
  <c r="AT17" i="10" s="1" a="1"/>
  <c r="AT17" i="10" s="1"/>
  <c r="AS18" i="10"/>
  <c r="AT18" i="10" s="1" a="1"/>
  <c r="AT18" i="10" s="1"/>
  <c r="AS19" i="10"/>
  <c r="AT19" i="10" s="1" a="1"/>
  <c r="AT19" i="10" s="1"/>
  <c r="AS20" i="10"/>
  <c r="AT20" i="10" a="1"/>
  <c r="AT20" i="10" s="1"/>
  <c r="AS21" i="10"/>
  <c r="AT21" i="10" s="1" a="1"/>
  <c r="AT21" i="10" s="1"/>
  <c r="AS22" i="10"/>
  <c r="AT22" i="10" s="1" a="1"/>
  <c r="AT22" i="10" s="1"/>
  <c r="AS23" i="10"/>
  <c r="AT23" i="10" s="1" a="1"/>
  <c r="AT23" i="10" s="1"/>
  <c r="AS24" i="10"/>
  <c r="AT24" i="10" s="1" a="1"/>
  <c r="AT24" i="10" s="1"/>
  <c r="AS25" i="10"/>
  <c r="AT25" i="10" s="1" a="1"/>
  <c r="AT25" i="10" s="1"/>
  <c r="AS26" i="10"/>
  <c r="AT26" i="10" s="1" a="1"/>
  <c r="AT26" i="10" s="1"/>
  <c r="AS27" i="10"/>
  <c r="AT27" i="10" s="1" a="1"/>
  <c r="AT27" i="10" s="1"/>
  <c r="AS28" i="10"/>
  <c r="AT28" i="10" s="1" a="1"/>
  <c r="AT28" i="10" s="1"/>
  <c r="AS29" i="10"/>
  <c r="AT29" i="10" a="1"/>
  <c r="AT29" i="10" s="1"/>
  <c r="AS30" i="10"/>
  <c r="AT30" i="10" s="1" a="1"/>
  <c r="AT30" i="10" s="1"/>
  <c r="AS31" i="10"/>
  <c r="AT31" i="10" s="1" a="1"/>
  <c r="AT31" i="10" s="1"/>
  <c r="AS32" i="10"/>
  <c r="AT32" i="10" s="1" a="1"/>
  <c r="AT32" i="10" s="1"/>
  <c r="AS33" i="10"/>
  <c r="AT33" i="10" s="1" a="1"/>
  <c r="AT33" i="10" s="1"/>
  <c r="AS34" i="10"/>
  <c r="AT34" i="10" a="1"/>
  <c r="AT34" i="10" s="1"/>
  <c r="AS35" i="10"/>
  <c r="AT35" i="10" s="1" a="1"/>
  <c r="AT35" i="10" s="1"/>
  <c r="AS36" i="10"/>
  <c r="AT36" i="10" s="1" a="1"/>
  <c r="AT36" i="10" s="1"/>
  <c r="AS37" i="10"/>
  <c r="AT37" i="10" s="1" a="1"/>
  <c r="AT37" i="10" s="1"/>
  <c r="AS38" i="10"/>
  <c r="AT38" i="10" s="1" a="1"/>
  <c r="AT38" i="10" s="1"/>
  <c r="AS39" i="10"/>
  <c r="AT39" i="10" s="1" a="1"/>
  <c r="AT39" i="10" s="1"/>
  <c r="AS40" i="10"/>
  <c r="AT40" i="10" s="1" a="1"/>
  <c r="AT40" i="10" s="1"/>
  <c r="AS41" i="10"/>
  <c r="AT41" i="10" s="1" a="1"/>
  <c r="AT41" i="10" s="1"/>
  <c r="AS42" i="10"/>
  <c r="AT42" i="10" s="1" a="1"/>
  <c r="AT42" i="10" s="1"/>
  <c r="AS43" i="10"/>
  <c r="AT43" i="10" s="1" a="1"/>
  <c r="AT43" i="10" s="1"/>
  <c r="AS44" i="10"/>
  <c r="AT44" i="10" s="1" a="1"/>
  <c r="AT44" i="10" s="1"/>
  <c r="AS45" i="10"/>
  <c r="AT45" i="10" s="1" a="1"/>
  <c r="AT45" i="10" s="1"/>
  <c r="AS46" i="10"/>
  <c r="AT46" i="10" s="1" a="1"/>
  <c r="AT46" i="10" s="1"/>
  <c r="AS47" i="10"/>
  <c r="AT47" i="10" s="1" a="1"/>
  <c r="AT47" i="10" s="1"/>
  <c r="AS48" i="10"/>
  <c r="AT48" i="10" s="1" a="1"/>
  <c r="AT48" i="10" s="1"/>
  <c r="AS49" i="10"/>
  <c r="AT49" i="10" s="1" a="1"/>
  <c r="AT49" i="10" s="1"/>
  <c r="AS50" i="10"/>
  <c r="AT50" i="10" s="1" a="1"/>
  <c r="AT50" i="10" s="1"/>
  <c r="AS51" i="10"/>
  <c r="AT51" i="10" s="1" a="1"/>
  <c r="AT51" i="10" s="1"/>
  <c r="AS52" i="10"/>
  <c r="AT52" i="10" s="1" a="1"/>
  <c r="AT52" i="10" s="1"/>
  <c r="AS53" i="10"/>
  <c r="AT53" i="10" a="1"/>
  <c r="AT53" i="10" s="1"/>
  <c r="AS54" i="10"/>
  <c r="AT54" i="10" s="1" a="1"/>
  <c r="AT54" i="10" s="1"/>
  <c r="AS55" i="10"/>
  <c r="AT55" i="10" s="1" a="1"/>
  <c r="AT55" i="10" s="1"/>
  <c r="AS56" i="10"/>
  <c r="AT56" i="10" s="1" a="1"/>
  <c r="AT56" i="10" s="1"/>
  <c r="AS57" i="10"/>
  <c r="AT57" i="10" s="1" a="1"/>
  <c r="AT57" i="10" s="1"/>
  <c r="AS58" i="10"/>
  <c r="AT58" i="10" a="1"/>
  <c r="AT58" i="10" s="1"/>
  <c r="AS59" i="10"/>
  <c r="AT59" i="10" s="1" a="1"/>
  <c r="AT59" i="10" s="1"/>
  <c r="AS60" i="10"/>
  <c r="AT60" i="10" a="1"/>
  <c r="AT60" i="10" s="1"/>
  <c r="AS61" i="10"/>
  <c r="AT61" i="10" a="1"/>
  <c r="AT61" i="10" s="1"/>
  <c r="AS62" i="10"/>
  <c r="AT62" i="10" s="1" a="1"/>
  <c r="AT62" i="10" s="1"/>
  <c r="AS63" i="10"/>
  <c r="AT63" i="10" s="1" a="1"/>
  <c r="AT63" i="10" s="1"/>
  <c r="AS64" i="10"/>
  <c r="AT64" i="10" s="1" a="1"/>
  <c r="AT64" i="10" s="1"/>
  <c r="AS65" i="10"/>
  <c r="AT65" i="10" s="1" a="1"/>
  <c r="AT65" i="10" s="1"/>
  <c r="AS66" i="10"/>
  <c r="AT66" i="10" a="1"/>
  <c r="AT66" i="10" s="1"/>
  <c r="AS67" i="10"/>
  <c r="AT67" i="10" s="1" a="1"/>
  <c r="AT67" i="10" s="1"/>
  <c r="AS68" i="10"/>
  <c r="AT68" i="10" s="1" a="1"/>
  <c r="AT68" i="10" s="1"/>
  <c r="AS69" i="10"/>
  <c r="AT69" i="10" a="1"/>
  <c r="AT69" i="10" s="1"/>
  <c r="AS70" i="10"/>
  <c r="AT70" i="10" s="1" a="1"/>
  <c r="AT70" i="10" s="1"/>
  <c r="AS71" i="10"/>
  <c r="AT71" i="10" s="1" a="1"/>
  <c r="AT71" i="10" s="1"/>
  <c r="AS72" i="10"/>
  <c r="AT72" i="10" s="1" a="1"/>
  <c r="AT72" i="10" s="1"/>
  <c r="AS73" i="10"/>
  <c r="AT73" i="10" s="1" a="1"/>
  <c r="AT73" i="10" s="1"/>
  <c r="AS74" i="10"/>
  <c r="AT74" i="10" a="1"/>
  <c r="AT74" i="10" s="1"/>
  <c r="AS75" i="10"/>
  <c r="AT75" i="10" s="1" a="1"/>
  <c r="AT75" i="10" s="1"/>
  <c r="AS76" i="10"/>
  <c r="AT76" i="10" a="1"/>
  <c r="AT76" i="10" s="1"/>
  <c r="AS77" i="10"/>
  <c r="AT77" i="10" s="1" a="1"/>
  <c r="AT77" i="10" s="1"/>
  <c r="AS78" i="10"/>
  <c r="AT78" i="10" s="1" a="1"/>
  <c r="AT78" i="10" s="1"/>
  <c r="AS79" i="10"/>
  <c r="AT79" i="10" s="1" a="1"/>
  <c r="AT79" i="10" s="1"/>
  <c r="AS80" i="10"/>
  <c r="AT80" i="10" s="1" a="1"/>
  <c r="AT80" i="10" s="1"/>
  <c r="AS81" i="10"/>
  <c r="AT81" i="10" s="1" a="1"/>
  <c r="AT81" i="10" s="1"/>
  <c r="AS82" i="10"/>
  <c r="AT82" i="10" s="1" a="1"/>
  <c r="AT82" i="10" s="1"/>
  <c r="AS83" i="10"/>
  <c r="AT83" i="10" s="1" a="1"/>
  <c r="AT83" i="10" s="1"/>
  <c r="AS84" i="10"/>
  <c r="AT84" i="10" a="1"/>
  <c r="AT84" i="10" s="1"/>
  <c r="AS85" i="10"/>
  <c r="AT85" i="10" a="1"/>
  <c r="AT85" i="10" s="1"/>
  <c r="AS86" i="10"/>
  <c r="AT86" i="10" s="1" a="1"/>
  <c r="AT86" i="10" s="1"/>
  <c r="AS87" i="10"/>
  <c r="AT87" i="10" s="1" a="1"/>
  <c r="AT87" i="10" s="1"/>
  <c r="AS88" i="10"/>
  <c r="AT88" i="10" s="1" a="1"/>
  <c r="AT88" i="10" s="1"/>
  <c r="AS89" i="10"/>
  <c r="AT89" i="10" s="1" a="1"/>
  <c r="AT89" i="10" s="1"/>
  <c r="AS90" i="10"/>
  <c r="AT90" i="10" a="1"/>
  <c r="AT90" i="10" s="1"/>
  <c r="AS91" i="10"/>
  <c r="AT91" i="10" s="1" a="1"/>
  <c r="AT91" i="10" s="1"/>
  <c r="AS92" i="10"/>
  <c r="AT92" i="10" s="1" a="1"/>
  <c r="AT92" i="10" s="1"/>
  <c r="AS93" i="10"/>
  <c r="AT93" i="10" s="1" a="1"/>
  <c r="AT93" i="10" s="1"/>
  <c r="AS94" i="10"/>
  <c r="AT94" i="10" s="1" a="1"/>
  <c r="AT94" i="10" s="1"/>
  <c r="AS95" i="10"/>
  <c r="AT95" i="10" s="1" a="1"/>
  <c r="AT95" i="10" s="1"/>
  <c r="AS96" i="10"/>
  <c r="AT96" i="10" s="1" a="1"/>
  <c r="AT96" i="10" s="1"/>
  <c r="AS97" i="10"/>
  <c r="AT97" i="10" s="1" a="1"/>
  <c r="AT97" i="10" s="1"/>
  <c r="AS98" i="10"/>
  <c r="AT98" i="10" s="1" a="1"/>
  <c r="AT98" i="10" s="1"/>
  <c r="AS99" i="10"/>
  <c r="AT99" i="10" s="1" a="1"/>
  <c r="AT99" i="10" s="1"/>
  <c r="AS100" i="10"/>
  <c r="AT100" i="10" s="1" a="1"/>
  <c r="AT100" i="10" s="1"/>
  <c r="AS101" i="10"/>
  <c r="AT101" i="10" a="1"/>
  <c r="AT101" i="10" s="1"/>
  <c r="AS102" i="10"/>
  <c r="AT102" i="10" s="1" a="1"/>
  <c r="AT102" i="10" s="1"/>
  <c r="AS103" i="10"/>
  <c r="AT103" i="10" s="1" a="1"/>
  <c r="AT103" i="10" s="1"/>
  <c r="AS104" i="10"/>
  <c r="AT104" i="10" s="1" a="1"/>
  <c r="AT104" i="10" s="1"/>
  <c r="AS105" i="10"/>
  <c r="AT105" i="10" s="1" a="1"/>
  <c r="AT105" i="10" s="1"/>
  <c r="AS106" i="10"/>
  <c r="AT106" i="10" s="1" a="1"/>
  <c r="AT106" i="10" s="1"/>
  <c r="AS107" i="10"/>
  <c r="AT107" i="10" s="1" a="1"/>
  <c r="AT107" i="10" s="1"/>
  <c r="AS108" i="10"/>
  <c r="AT108" i="10" s="1" a="1"/>
  <c r="AT108" i="10" s="1"/>
  <c r="AS109" i="10"/>
  <c r="AT109" i="10" s="1" a="1"/>
  <c r="AT109" i="10" s="1"/>
  <c r="AS110" i="10"/>
  <c r="AT110" i="10" s="1" a="1"/>
  <c r="AT110" i="10" s="1"/>
  <c r="AS111" i="10"/>
  <c r="AT111" i="10" s="1" a="1"/>
  <c r="AT111" i="10" s="1"/>
  <c r="AS112" i="10"/>
  <c r="AT112" i="10" s="1" a="1"/>
  <c r="AT112" i="10" s="1"/>
  <c r="AS113" i="10"/>
  <c r="AT113" i="10" s="1" a="1"/>
  <c r="AT113" i="10" s="1"/>
  <c r="AS114" i="10"/>
  <c r="AT114" i="10" s="1" a="1"/>
  <c r="AT114" i="10" s="1"/>
  <c r="AS115" i="10"/>
  <c r="AT115" i="10" s="1" a="1"/>
  <c r="AT115" i="10" s="1"/>
  <c r="AS116" i="10"/>
  <c r="AT116" i="10" s="1" a="1"/>
  <c r="AT116" i="10" s="1"/>
  <c r="AS117" i="10"/>
  <c r="AT117" i="10" s="1" a="1"/>
  <c r="AT117" i="10" s="1"/>
  <c r="AS118" i="10"/>
  <c r="AT118" i="10" s="1" a="1"/>
  <c r="AT118" i="10" s="1"/>
  <c r="AS119" i="10"/>
  <c r="AT119" i="10" s="1" a="1"/>
  <c r="AT119" i="10" s="1"/>
  <c r="AS120" i="10"/>
  <c r="AT120" i="10" s="1" a="1"/>
  <c r="AT120" i="10" s="1"/>
  <c r="AS121" i="10"/>
  <c r="AT121" i="10" s="1" a="1"/>
  <c r="AT121" i="10" s="1"/>
  <c r="AS122" i="10"/>
  <c r="AT122" i="10" s="1" a="1"/>
  <c r="AT122" i="10" s="1"/>
  <c r="AS123" i="10"/>
  <c r="AT123" i="10" s="1" a="1"/>
  <c r="AT123" i="10" s="1"/>
  <c r="AS124" i="10"/>
  <c r="AT124" i="10" s="1" a="1"/>
  <c r="AT124" i="10" s="1"/>
  <c r="AS125" i="10"/>
  <c r="AT125" i="10" a="1"/>
  <c r="AT125" i="10" s="1"/>
  <c r="AS126" i="10"/>
  <c r="AT126" i="10" s="1" a="1"/>
  <c r="AT126" i="10" s="1"/>
  <c r="AS127" i="10"/>
  <c r="AT127" i="10" s="1" a="1"/>
  <c r="AT127" i="10" s="1"/>
  <c r="AS128" i="10"/>
  <c r="AT128" i="10" s="1" a="1"/>
  <c r="AT128" i="10" s="1"/>
  <c r="AS129" i="10"/>
  <c r="AT129" i="10" s="1" a="1"/>
  <c r="AT129" i="10" s="1"/>
  <c r="AS130" i="10"/>
  <c r="AT130" i="10" a="1"/>
  <c r="AT130" i="10" s="1"/>
  <c r="AS131" i="10"/>
  <c r="AT131" i="10" s="1" a="1"/>
  <c r="AT131" i="10" s="1"/>
  <c r="AS132" i="10"/>
  <c r="AT132" i="10" s="1" a="1"/>
  <c r="AT132" i="10" s="1"/>
  <c r="AS133" i="10"/>
  <c r="AT133" i="10" s="1" a="1"/>
  <c r="AT133" i="10" s="1"/>
  <c r="AS134" i="10"/>
  <c r="AT134" i="10" s="1" a="1"/>
  <c r="AT134" i="10" s="1"/>
  <c r="AS135" i="10"/>
  <c r="AT135" i="10" s="1" a="1"/>
  <c r="AT135" i="10" s="1"/>
  <c r="AS136" i="10"/>
  <c r="AT136" i="10" s="1" a="1"/>
  <c r="AT136" i="10" s="1"/>
  <c r="AS137" i="10"/>
  <c r="AT137" i="10" s="1" a="1"/>
  <c r="AT137" i="10" s="1"/>
  <c r="AS138" i="10"/>
  <c r="AT138" i="10" s="1" a="1"/>
  <c r="AT138" i="10" s="1"/>
  <c r="AS139" i="10"/>
  <c r="AT139" i="10" s="1" a="1"/>
  <c r="AT139" i="10" s="1"/>
  <c r="AS140" i="10"/>
  <c r="AT140" i="10" a="1"/>
  <c r="AT140" i="10" s="1"/>
  <c r="AS141" i="10"/>
  <c r="AT141" i="10" s="1" a="1"/>
  <c r="AT141" i="10" s="1"/>
  <c r="AS142" i="10"/>
  <c r="AT142" i="10" s="1" a="1"/>
  <c r="AT142" i="10" s="1"/>
  <c r="AS143" i="10"/>
  <c r="AT143" i="10" s="1" a="1"/>
  <c r="AT143" i="10" s="1"/>
  <c r="AS144" i="10"/>
  <c r="AT144" i="10" s="1" a="1"/>
  <c r="AT144" i="10" s="1"/>
  <c r="AS145" i="10"/>
  <c r="AT145" i="10" s="1" a="1"/>
  <c r="AT145" i="10" s="1"/>
  <c r="AS146" i="10"/>
  <c r="AT146" i="10" s="1" a="1"/>
  <c r="AT146" i="10" s="1"/>
  <c r="AS147" i="10"/>
  <c r="AT147" i="10" s="1" a="1"/>
  <c r="AT147" i="10" s="1"/>
  <c r="AS148" i="10"/>
  <c r="AT148" i="10" a="1"/>
  <c r="AT148" i="10" s="1"/>
  <c r="AS149" i="10"/>
  <c r="AT149" i="10" s="1" a="1"/>
  <c r="AT149" i="10" s="1"/>
  <c r="AS150" i="10"/>
  <c r="AT150" i="10" s="1" a="1"/>
  <c r="AT150" i="10" s="1"/>
  <c r="AS151" i="10"/>
  <c r="AT151" i="10" s="1" a="1"/>
  <c r="AT151" i="10" s="1"/>
  <c r="AS152" i="10"/>
  <c r="AT152" i="10" s="1" a="1"/>
  <c r="AT152" i="10" s="1"/>
  <c r="AS153" i="10"/>
  <c r="AT153" i="10" s="1" a="1"/>
  <c r="AT153" i="10" s="1"/>
  <c r="AS154" i="10"/>
  <c r="AT154" i="10" s="1" a="1"/>
  <c r="AT154" i="10" s="1"/>
  <c r="AS155" i="10"/>
  <c r="AT155" i="10" s="1" a="1"/>
  <c r="AT155" i="10" s="1"/>
  <c r="AS156" i="10"/>
  <c r="AT156" i="10" s="1" a="1"/>
  <c r="AT156" i="10" s="1"/>
  <c r="AS157" i="10"/>
  <c r="AT157" i="10" s="1" a="1"/>
  <c r="AT157" i="10" s="1"/>
  <c r="AS158" i="10"/>
  <c r="AT158" i="10" s="1" a="1"/>
  <c r="AT158" i="10" s="1"/>
  <c r="AS159" i="10"/>
  <c r="AT159" i="10" s="1" a="1"/>
  <c r="AT159" i="10" s="1"/>
  <c r="AS160" i="10"/>
  <c r="AT160" i="10" s="1" a="1"/>
  <c r="AT160" i="10" s="1"/>
  <c r="AS161" i="10"/>
  <c r="AT161" i="10" s="1" a="1"/>
  <c r="AT161" i="10" s="1"/>
  <c r="AS162" i="10"/>
  <c r="AT162" i="10" s="1" a="1"/>
  <c r="AT162" i="10" s="1"/>
  <c r="AS163" i="10"/>
  <c r="AT163" i="10" s="1" a="1"/>
  <c r="AT163" i="10" s="1"/>
  <c r="AS164" i="10"/>
  <c r="AT164" i="10" s="1" a="1"/>
  <c r="AT164" i="10" s="1"/>
  <c r="AS165" i="10"/>
  <c r="AT165" i="10" s="1" a="1"/>
  <c r="AT165" i="10" s="1"/>
  <c r="AS166" i="10"/>
  <c r="AT166" i="10" s="1" a="1"/>
  <c r="AT166" i="10" s="1"/>
  <c r="AS167" i="10"/>
  <c r="AT167" i="10" s="1" a="1"/>
  <c r="AT167" i="10" s="1"/>
  <c r="AS168" i="10"/>
  <c r="AT168" i="10" s="1" a="1"/>
  <c r="AT168" i="10" s="1"/>
  <c r="AS169" i="10"/>
  <c r="AT169" i="10" s="1" a="1"/>
  <c r="AT169" i="10" s="1"/>
  <c r="AS170" i="10"/>
  <c r="AT170" i="10" s="1" a="1"/>
  <c r="AT170" i="10" s="1"/>
  <c r="AS171" i="10"/>
  <c r="AT171" i="10" s="1" a="1"/>
  <c r="AT171" i="10" s="1"/>
  <c r="AS172" i="10"/>
  <c r="AT172" i="10" s="1" a="1"/>
  <c r="AT172" i="10" s="1"/>
  <c r="AS173" i="10"/>
  <c r="AT173" i="10" s="1" a="1"/>
  <c r="AT173" i="10" s="1"/>
  <c r="AS174" i="10"/>
  <c r="AT174" i="10" s="1" a="1"/>
  <c r="AT174" i="10" s="1"/>
  <c r="AS175" i="10"/>
  <c r="AT175" i="10" s="1" a="1"/>
  <c r="AT175" i="10" s="1"/>
  <c r="AS176" i="10"/>
  <c r="AT176" i="10" s="1" a="1"/>
  <c r="AT176" i="10" s="1"/>
  <c r="AS177" i="10"/>
  <c r="AT177" i="10" s="1" a="1"/>
  <c r="AT177" i="10" s="1"/>
  <c r="AS178" i="10"/>
  <c r="AT178" i="10" s="1" a="1"/>
  <c r="AT178" i="10" s="1"/>
  <c r="AS179" i="10"/>
  <c r="AT179" i="10" s="1" a="1"/>
  <c r="AT179" i="10" s="1"/>
  <c r="AS180" i="10"/>
  <c r="AT180" i="10" s="1" a="1"/>
  <c r="AT180" i="10" s="1"/>
  <c r="AS181" i="10"/>
  <c r="AT181" i="10" a="1"/>
  <c r="AT181" i="10" s="1"/>
  <c r="AS182" i="10"/>
  <c r="AT182" i="10" s="1" a="1"/>
  <c r="AT182" i="10" s="1"/>
  <c r="AS183" i="10"/>
  <c r="AT183" i="10" s="1" a="1"/>
  <c r="AT183" i="10" s="1"/>
  <c r="AS184" i="10"/>
  <c r="AT184" i="10" s="1" a="1"/>
  <c r="AT184" i="10" s="1"/>
  <c r="AS185" i="10"/>
  <c r="AT185" i="10" s="1" a="1"/>
  <c r="AT185" i="10" s="1"/>
  <c r="AS186" i="10"/>
  <c r="AT186" i="10" s="1" a="1"/>
  <c r="AT186" i="10" s="1"/>
  <c r="AS187" i="10"/>
  <c r="AT187" i="10" s="1" a="1"/>
  <c r="AT187" i="10" s="1"/>
  <c r="AS188" i="10"/>
  <c r="AT188" i="10" s="1" a="1"/>
  <c r="AT188" i="10" s="1"/>
  <c r="AS189" i="10"/>
  <c r="AT189" i="10" s="1" a="1"/>
  <c r="AT189" i="10" s="1"/>
  <c r="AS190" i="10"/>
  <c r="AT190" i="10" s="1" a="1"/>
  <c r="AT190" i="10" s="1"/>
  <c r="AS191" i="10"/>
  <c r="AT191" i="10" s="1" a="1"/>
  <c r="AT191" i="10" s="1"/>
  <c r="AS192" i="10"/>
  <c r="AT192" i="10" s="1" a="1"/>
  <c r="AT192" i="10" s="1"/>
  <c r="AS193" i="10"/>
  <c r="AT193" i="10" s="1" a="1"/>
  <c r="AT193" i="10" s="1"/>
  <c r="AS194" i="10"/>
  <c r="AT194" i="10" s="1" a="1"/>
  <c r="AT194" i="10" s="1"/>
  <c r="AS195" i="10"/>
  <c r="AT195" i="10" s="1" a="1"/>
  <c r="AT195" i="10" s="1"/>
  <c r="AS196" i="10"/>
  <c r="AT196" i="10" s="1" a="1"/>
  <c r="AT196" i="10" s="1"/>
  <c r="AS197" i="10"/>
  <c r="AT197" i="10" s="1" a="1"/>
  <c r="AT197" i="10" s="1"/>
  <c r="AS198" i="10"/>
  <c r="AT198" i="10" s="1" a="1"/>
  <c r="AT198" i="10" s="1"/>
  <c r="AS199" i="10"/>
  <c r="AT199" i="10" s="1" a="1"/>
  <c r="AT199" i="10" s="1"/>
  <c r="AS200" i="10"/>
  <c r="AT200" i="10" s="1" a="1"/>
  <c r="AT200" i="10" s="1"/>
  <c r="AS201" i="10"/>
  <c r="AT201" i="10" a="1"/>
  <c r="AT201" i="10" s="1"/>
  <c r="AS202" i="10"/>
  <c r="AT202" i="10" s="1" a="1"/>
  <c r="AT202" i="10" s="1"/>
  <c r="AS203" i="10"/>
  <c r="AT203" i="10" s="1" a="1"/>
  <c r="AT203" i="10" s="1"/>
  <c r="AS204" i="10"/>
  <c r="AT204" i="10" s="1" a="1"/>
  <c r="AT204" i="10" s="1"/>
  <c r="AS205" i="10"/>
  <c r="AT205" i="10" s="1" a="1"/>
  <c r="AT205" i="10" s="1"/>
  <c r="AS206" i="10"/>
  <c r="AT206" i="10" s="1" a="1"/>
  <c r="AT206" i="10" s="1"/>
  <c r="AS207" i="10"/>
  <c r="AT207" i="10" s="1" a="1"/>
  <c r="AT207" i="10" s="1"/>
  <c r="AS208" i="10"/>
  <c r="AT208" i="10" s="1" a="1"/>
  <c r="AT208" i="10" s="1"/>
  <c r="AS209" i="10"/>
  <c r="AT209" i="10" s="1" a="1"/>
  <c r="AT209" i="10" s="1"/>
  <c r="AS210" i="10"/>
  <c r="AT210" i="10" s="1" a="1"/>
  <c r="AT210" i="10" s="1"/>
  <c r="AS211" i="10"/>
  <c r="AT211" i="10" s="1" a="1"/>
  <c r="AT211" i="10" s="1"/>
  <c r="AS212" i="10"/>
  <c r="AT212" i="10" s="1" a="1"/>
  <c r="AT212" i="10" s="1"/>
  <c r="AS213" i="10"/>
  <c r="AT213" i="10" s="1" a="1"/>
  <c r="AT213" i="10" s="1"/>
  <c r="AS214" i="10"/>
  <c r="AT214" i="10" s="1" a="1"/>
  <c r="AT214" i="10" s="1"/>
  <c r="AS215" i="10"/>
  <c r="AT215" i="10" s="1" a="1"/>
  <c r="AT215" i="10" s="1"/>
  <c r="AS216" i="10"/>
  <c r="AT216" i="10" s="1" a="1"/>
  <c r="AT216" i="10" s="1"/>
  <c r="AS217" i="10"/>
  <c r="AT217" i="10" s="1" a="1"/>
  <c r="AT217" i="10" s="1"/>
  <c r="AS218" i="10"/>
  <c r="AT218" i="10" s="1" a="1"/>
  <c r="AT218" i="10" s="1"/>
  <c r="AS219" i="10"/>
  <c r="AT219" i="10" s="1" a="1"/>
  <c r="AT219" i="10" s="1"/>
  <c r="AS220" i="10"/>
  <c r="AT220" i="10" s="1" a="1"/>
  <c r="AT220" i="10" s="1"/>
  <c r="AS221" i="10"/>
  <c r="AT221" i="10" s="1" a="1"/>
  <c r="AT221" i="10" s="1"/>
  <c r="AS222" i="10"/>
  <c r="AT222" i="10" s="1" a="1"/>
  <c r="AT222" i="10" s="1"/>
  <c r="AS223" i="10"/>
  <c r="AT223" i="10" s="1" a="1"/>
  <c r="AT223" i="10" s="1"/>
  <c r="AS224" i="10"/>
  <c r="AT224" i="10" s="1" a="1"/>
  <c r="AT224" i="10" s="1"/>
  <c r="AS225" i="10"/>
  <c r="AT225" i="10" s="1" a="1"/>
  <c r="AT225" i="10" s="1"/>
  <c r="AS226" i="10"/>
  <c r="AT226" i="10" s="1" a="1"/>
  <c r="AT226" i="10" s="1"/>
  <c r="AS227" i="10"/>
  <c r="AT227" i="10" s="1" a="1"/>
  <c r="AT227" i="10" s="1"/>
  <c r="AS228" i="10"/>
  <c r="AT228" i="10" s="1" a="1"/>
  <c r="AT228" i="10" s="1"/>
  <c r="AS229" i="10"/>
  <c r="AT229" i="10" s="1" a="1"/>
  <c r="AT229" i="10" s="1"/>
  <c r="AS230" i="10"/>
  <c r="AT230" i="10" s="1" a="1"/>
  <c r="AT230" i="10" s="1"/>
  <c r="AS231" i="10"/>
  <c r="AT231" i="10" s="1" a="1"/>
  <c r="AT231" i="10" s="1"/>
  <c r="AS232" i="10"/>
  <c r="AT232" i="10" s="1" a="1"/>
  <c r="AT232" i="10" s="1"/>
  <c r="AS233" i="10"/>
  <c r="AT233" i="10" a="1"/>
  <c r="AT233" i="10" s="1"/>
  <c r="AS234" i="10"/>
  <c r="AT234" i="10" s="1" a="1"/>
  <c r="AT234" i="10" s="1"/>
  <c r="AS235" i="10"/>
  <c r="AT235" i="10" s="1" a="1"/>
  <c r="AT235" i="10" s="1"/>
  <c r="AS236" i="10"/>
  <c r="AT236" i="10" s="1" a="1"/>
  <c r="AT236" i="10" s="1"/>
  <c r="AS237" i="10"/>
  <c r="AT237" i="10" s="1" a="1"/>
  <c r="AT237" i="10" s="1"/>
  <c r="AS238" i="10"/>
  <c r="AT238" i="10" s="1" a="1"/>
  <c r="AT238" i="10" s="1"/>
  <c r="AS239" i="10"/>
  <c r="AT239" i="10" s="1" a="1"/>
  <c r="AT239" i="10" s="1"/>
  <c r="AS240" i="10"/>
  <c r="AT240" i="10" s="1" a="1"/>
  <c r="AT240" i="10" s="1"/>
  <c r="AS241" i="10"/>
  <c r="AT241" i="10" s="1" a="1"/>
  <c r="AT241" i="10" s="1"/>
  <c r="AS242" i="10"/>
  <c r="AT242" i="10" s="1" a="1"/>
  <c r="AT242" i="10" s="1"/>
  <c r="AS243" i="10"/>
  <c r="AT243" i="10" s="1" a="1"/>
  <c r="AT243" i="10" s="1"/>
  <c r="AS244" i="10"/>
  <c r="AT244" i="10" s="1" a="1"/>
  <c r="AT244" i="10" s="1"/>
  <c r="AS245" i="10"/>
  <c r="AT245" i="10" a="1"/>
  <c r="AT245" i="10" s="1"/>
  <c r="AS246" i="10"/>
  <c r="AT246" i="10" s="1" a="1"/>
  <c r="AT246" i="10" s="1"/>
  <c r="AS247" i="10"/>
  <c r="AT247" i="10" s="1" a="1"/>
  <c r="AT247" i="10" s="1"/>
  <c r="AS248" i="10"/>
  <c r="AT248" i="10" s="1" a="1"/>
  <c r="AT248" i="10" s="1"/>
  <c r="AS249" i="10"/>
  <c r="AT249" i="10" s="1" a="1"/>
  <c r="AT249" i="10" s="1"/>
  <c r="AS250" i="10"/>
  <c r="AT250" i="10" s="1" a="1"/>
  <c r="AT250" i="10" s="1"/>
  <c r="AS251" i="10"/>
  <c r="AT251" i="10" s="1" a="1"/>
  <c r="AT251" i="10" s="1"/>
  <c r="AS252" i="10"/>
  <c r="AT252" i="10" s="1" a="1"/>
  <c r="AT252" i="10" s="1"/>
  <c r="AS253" i="10"/>
  <c r="AT253" i="10" s="1" a="1"/>
  <c r="AT253" i="10" s="1"/>
  <c r="AS254" i="10"/>
  <c r="AT254" i="10" s="1" a="1"/>
  <c r="AT254" i="10" s="1"/>
  <c r="AS255" i="10"/>
  <c r="AT255" i="10" s="1" a="1"/>
  <c r="AT255" i="10" s="1"/>
  <c r="AS256" i="10"/>
  <c r="AT256" i="10" s="1" a="1"/>
  <c r="AT256" i="10" s="1"/>
  <c r="AS257" i="10"/>
  <c r="AT257" i="10" s="1" a="1"/>
  <c r="AT257" i="10" s="1"/>
  <c r="AS258" i="10"/>
  <c r="AT258" i="10" s="1" a="1"/>
  <c r="AT258" i="10" s="1"/>
  <c r="AS259" i="10"/>
  <c r="AT259" i="10" s="1" a="1"/>
  <c r="AT259" i="10" s="1"/>
  <c r="AS260" i="10"/>
  <c r="AT260" i="10" s="1" a="1"/>
  <c r="AT260" i="10" s="1"/>
  <c r="AS261" i="10"/>
  <c r="AT261" i="10" s="1" a="1"/>
  <c r="AT261" i="10" s="1"/>
  <c r="AS262" i="10"/>
  <c r="AT262" i="10" s="1" a="1"/>
  <c r="AT262" i="10" s="1"/>
  <c r="AS263" i="10"/>
  <c r="AT263" i="10" s="1" a="1"/>
  <c r="AT263" i="10" s="1"/>
  <c r="AS264" i="10"/>
  <c r="AT264" i="10" s="1" a="1"/>
  <c r="AT264" i="10" s="1"/>
  <c r="AS265" i="10"/>
  <c r="AT265" i="10" a="1"/>
  <c r="AT265" i="10" s="1"/>
  <c r="AS266" i="10"/>
  <c r="AT266" i="10" s="1" a="1"/>
  <c r="AT266" i="10" s="1"/>
  <c r="AS267" i="10"/>
  <c r="AT267" i="10" s="1" a="1"/>
  <c r="AT267" i="10" s="1"/>
  <c r="AS268" i="10"/>
  <c r="AT268" i="10" s="1" a="1"/>
  <c r="AT268" i="10" s="1"/>
  <c r="AS269" i="10"/>
  <c r="AT269" i="10" s="1" a="1"/>
  <c r="AT269" i="10" s="1"/>
  <c r="AS270" i="10"/>
  <c r="AT270" i="10" s="1" a="1"/>
  <c r="AT270" i="10" s="1"/>
  <c r="AS271" i="10"/>
  <c r="AT271" i="10" s="1" a="1"/>
  <c r="AT271" i="10" s="1"/>
  <c r="AS272" i="10"/>
  <c r="AT272" i="10" s="1" a="1"/>
  <c r="AT272" i="10" s="1"/>
  <c r="AS273" i="10"/>
  <c r="AT273" i="10" s="1" a="1"/>
  <c r="AT273" i="10" s="1"/>
  <c r="AS274" i="10"/>
  <c r="AT274" i="10" s="1" a="1"/>
  <c r="AT274" i="10" s="1"/>
  <c r="AS275" i="10"/>
  <c r="AT275" i="10" s="1" a="1"/>
  <c r="AT275" i="10" s="1"/>
  <c r="AS276" i="10"/>
  <c r="AT276" i="10" s="1" a="1"/>
  <c r="AT276" i="10" s="1"/>
  <c r="AS277" i="10"/>
  <c r="AT277" i="10" s="1" a="1"/>
  <c r="AT277" i="10" s="1"/>
  <c r="AS278" i="10"/>
  <c r="AT278" i="10" s="1" a="1"/>
  <c r="AT278" i="10" s="1"/>
  <c r="AS279" i="10"/>
  <c r="AT279" i="10" s="1" a="1"/>
  <c r="AT279" i="10" s="1"/>
  <c r="AS280" i="10"/>
  <c r="AT280" i="10" s="1" a="1"/>
  <c r="AT280" i="10" s="1"/>
  <c r="AS281" i="10"/>
  <c r="AT281" i="10" a="1"/>
  <c r="AT281" i="10" s="1"/>
  <c r="AS282" i="10"/>
  <c r="AT282" i="10" s="1" a="1"/>
  <c r="AT282" i="10" s="1"/>
  <c r="AS283" i="10"/>
  <c r="AT283" i="10" s="1" a="1"/>
  <c r="AT283" i="10" s="1"/>
  <c r="AS284" i="10"/>
  <c r="AT284" i="10" s="1" a="1"/>
  <c r="AT284" i="10" s="1"/>
  <c r="AS285" i="10"/>
  <c r="AT285" i="10" s="1" a="1"/>
  <c r="AT285" i="10" s="1"/>
  <c r="AS286" i="10"/>
  <c r="AT286" i="10" s="1" a="1"/>
  <c r="AT286" i="10" s="1"/>
  <c r="AS287" i="10"/>
  <c r="AT287" i="10" s="1" a="1"/>
  <c r="AT287" i="10" s="1"/>
  <c r="AS288" i="10"/>
  <c r="AT288" i="10" s="1" a="1"/>
  <c r="AT288" i="10" s="1"/>
  <c r="AS289" i="10"/>
  <c r="AT289" i="10" s="1" a="1"/>
  <c r="AT289" i="10" s="1"/>
  <c r="AS290" i="10"/>
  <c r="AT290" i="10" s="1" a="1"/>
  <c r="AT290" i="10" s="1"/>
  <c r="AS291" i="10"/>
  <c r="AT291" i="10" s="1" a="1"/>
  <c r="AT291" i="10" s="1"/>
  <c r="AS292" i="10"/>
  <c r="AT292" i="10" a="1"/>
  <c r="AT292" i="10" s="1"/>
  <c r="AS293" i="10"/>
  <c r="AT293" i="10" s="1" a="1"/>
  <c r="AT293" i="10" s="1"/>
  <c r="AS294" i="10"/>
  <c r="AT294" i="10" s="1" a="1"/>
  <c r="AT294" i="10" s="1"/>
  <c r="AS295" i="10"/>
  <c r="AT295" i="10" s="1" a="1"/>
  <c r="AT295" i="10" s="1"/>
  <c r="AS296" i="10"/>
  <c r="AT296" i="10" s="1" a="1"/>
  <c r="AT296" i="10" s="1"/>
  <c r="AS297" i="10"/>
  <c r="AT297" i="10" s="1" a="1"/>
  <c r="AT297" i="10" s="1"/>
  <c r="AS298" i="10"/>
  <c r="AT298" i="10" s="1" a="1"/>
  <c r="AT298" i="10" s="1"/>
  <c r="AS299" i="10"/>
  <c r="AT299" i="10" s="1" a="1"/>
  <c r="AT299" i="10" s="1"/>
  <c r="AS300" i="10"/>
  <c r="AT300" i="10" s="1" a="1"/>
  <c r="AT300" i="10" s="1"/>
  <c r="AS301" i="10"/>
  <c r="AT301" i="10" s="1" a="1"/>
  <c r="AT301" i="10" s="1"/>
  <c r="AS302" i="10"/>
  <c r="AT302" i="10" s="1" a="1"/>
  <c r="AT302" i="10" s="1"/>
  <c r="AS303" i="10"/>
  <c r="AT303" i="10" s="1" a="1"/>
  <c r="AT303" i="10" s="1"/>
  <c r="AS304" i="10"/>
  <c r="AT304" i="10" s="1" a="1"/>
  <c r="AT304" i="10" s="1"/>
  <c r="AS305" i="10"/>
  <c r="AT305" i="10" s="1" a="1"/>
  <c r="AT305" i="10" s="1"/>
  <c r="AS306" i="10"/>
  <c r="AT306" i="10" s="1" a="1"/>
  <c r="AT306" i="10" s="1"/>
  <c r="AS307" i="10"/>
  <c r="AT307" i="10" s="1" a="1"/>
  <c r="AT307" i="10" s="1"/>
  <c r="AS308" i="10"/>
  <c r="AT308" i="10" s="1" a="1"/>
  <c r="AT308" i="10" s="1"/>
  <c r="AS309" i="10"/>
  <c r="AT309" i="10" s="1" a="1"/>
  <c r="AT309" i="10" s="1"/>
  <c r="AS310" i="10"/>
  <c r="AT310" i="10" s="1" a="1"/>
  <c r="AT310" i="10" s="1"/>
  <c r="AS311" i="10"/>
  <c r="AT311" i="10" s="1" a="1"/>
  <c r="AT311" i="10" s="1"/>
  <c r="AS312" i="10"/>
  <c r="AT312" i="10" s="1" a="1"/>
  <c r="AT312" i="10" s="1"/>
  <c r="AS313" i="10"/>
  <c r="AT313" i="10" s="1" a="1"/>
  <c r="AT313" i="10" s="1"/>
  <c r="AS314" i="10"/>
  <c r="AT314" i="10" a="1"/>
  <c r="AT314" i="10" s="1"/>
  <c r="AS315" i="10"/>
  <c r="AT315" i="10" s="1" a="1"/>
  <c r="AT315" i="10" s="1"/>
  <c r="AS316" i="10"/>
  <c r="AT316" i="10" s="1" a="1"/>
  <c r="AT316" i="10" s="1"/>
  <c r="AS317" i="10"/>
  <c r="AT317" i="10" s="1" a="1"/>
  <c r="AT317" i="10" s="1"/>
  <c r="AS318" i="10"/>
  <c r="AT318" i="10" s="1" a="1"/>
  <c r="AT318" i="10"/>
  <c r="AS319" i="10"/>
  <c r="AT319" i="10" s="1" a="1"/>
  <c r="AT319" i="10" s="1"/>
  <c r="AS320" i="10"/>
  <c r="AT320" i="10" s="1" a="1"/>
  <c r="AT320" i="10" s="1"/>
  <c r="AS321" i="10"/>
  <c r="AT321" i="10" s="1" a="1"/>
  <c r="AT321" i="10" s="1"/>
  <c r="AS322" i="10"/>
  <c r="AT322" i="10" s="1" a="1"/>
  <c r="AT322" i="10" s="1"/>
  <c r="AS323" i="10"/>
  <c r="AT323" i="10" s="1" a="1"/>
  <c r="AT323" i="10" s="1"/>
  <c r="AS324" i="10"/>
  <c r="AT324" i="10" s="1" a="1"/>
  <c r="AT324" i="10" s="1"/>
  <c r="AS325" i="10"/>
  <c r="AT325" i="10" s="1" a="1"/>
  <c r="AT325" i="10" s="1"/>
  <c r="AS326" i="10"/>
  <c r="AT326" i="10" s="1" a="1"/>
  <c r="AT326" i="10"/>
  <c r="AS327" i="10"/>
  <c r="AT327" i="10" s="1" a="1"/>
  <c r="AT327" i="10" s="1"/>
  <c r="AS328" i="10"/>
  <c r="AT328" i="10" s="1" a="1"/>
  <c r="AT328" i="10" s="1"/>
  <c r="AS329" i="10"/>
  <c r="AT329" i="10" s="1" a="1"/>
  <c r="AT329" i="10" s="1"/>
  <c r="AS330" i="10"/>
  <c r="AT330" i="10" s="1" a="1"/>
  <c r="AT330" i="10" s="1"/>
  <c r="AS331" i="10"/>
  <c r="AT331" i="10" s="1" a="1"/>
  <c r="AT331" i="10" s="1"/>
  <c r="AS332" i="10"/>
  <c r="AT332" i="10" s="1" a="1"/>
  <c r="AT332" i="10" s="1"/>
  <c r="AS333" i="10"/>
  <c r="AT333" i="10" s="1" a="1"/>
  <c r="AT333" i="10" s="1"/>
  <c r="AS334" i="10"/>
  <c r="AT334" i="10" s="1" a="1"/>
  <c r="AT334" i="10" s="1"/>
  <c r="AS335" i="10"/>
  <c r="AT335" i="10" s="1" a="1"/>
  <c r="AT335" i="10"/>
  <c r="AS336" i="10"/>
  <c r="AT336" i="10" s="1" a="1"/>
  <c r="AT336" i="10" s="1"/>
  <c r="AS337" i="10"/>
  <c r="AT337" i="10" a="1"/>
  <c r="AT337" i="10" s="1"/>
  <c r="AS338" i="10"/>
  <c r="AT338" i="10" s="1" a="1"/>
  <c r="AT338" i="10" s="1"/>
  <c r="AS339" i="10"/>
  <c r="AT339" i="10" s="1" a="1"/>
  <c r="AT339" i="10" s="1"/>
  <c r="AS340" i="10"/>
  <c r="AT340" i="10" s="1" a="1"/>
  <c r="AT340" i="10" s="1"/>
  <c r="AS341" i="10"/>
  <c r="AT341" i="10" s="1" a="1"/>
  <c r="AT341" i="10" s="1"/>
  <c r="AS342" i="10"/>
  <c r="AT342" i="10" s="1" a="1"/>
  <c r="AT342" i="10" s="1"/>
  <c r="AS343" i="10"/>
  <c r="AT343" i="10" s="1" a="1"/>
  <c r="AT343" i="10" s="1"/>
  <c r="AS344" i="10"/>
  <c r="AT344" i="10" s="1" a="1"/>
  <c r="AT344" i="10" s="1"/>
  <c r="AS345" i="10"/>
  <c r="AT345" i="10" s="1" a="1"/>
  <c r="AT345" i="10" s="1"/>
  <c r="AS346" i="10"/>
  <c r="AT346" i="10" s="1" a="1"/>
  <c r="AT346" i="10" s="1"/>
  <c r="AS347" i="10"/>
  <c r="AT347" i="10" s="1" a="1"/>
  <c r="AT347" i="10" s="1"/>
  <c r="AS348" i="10"/>
  <c r="AT348" i="10" s="1" a="1"/>
  <c r="AT348" i="10" s="1"/>
  <c r="AS349" i="10"/>
  <c r="AT349" i="10" a="1"/>
  <c r="AT349" i="10" s="1"/>
  <c r="AS350" i="10"/>
  <c r="AT350" i="10" s="1" a="1"/>
  <c r="AT350" i="10" s="1"/>
  <c r="AS351" i="10"/>
  <c r="AT351" i="10" a="1"/>
  <c r="AT351" i="10" s="1"/>
  <c r="AS352" i="10"/>
  <c r="AT352" i="10" s="1" a="1"/>
  <c r="AT352" i="10" s="1"/>
  <c r="AS353" i="10"/>
  <c r="AT353" i="10" s="1" a="1"/>
  <c r="AT353" i="10" s="1"/>
  <c r="AS354" i="10"/>
  <c r="AT354" i="10" s="1" a="1"/>
  <c r="AT354" i="10" s="1"/>
  <c r="AS355" i="10"/>
  <c r="AT355" i="10" s="1" a="1"/>
  <c r="AT355" i="10" s="1"/>
  <c r="AS356" i="10"/>
  <c r="AT356" i="10" s="1" a="1"/>
  <c r="AT356" i="10" s="1"/>
  <c r="AS357" i="10"/>
  <c r="AT357" i="10" s="1" a="1"/>
  <c r="AT357" i="10" s="1"/>
  <c r="AS358" i="10"/>
  <c r="AT358" i="10" s="1" a="1"/>
  <c r="AT358" i="10" s="1"/>
  <c r="AS359" i="10"/>
  <c r="AT359" i="10" a="1"/>
  <c r="AT359" i="10" s="1"/>
  <c r="AS360" i="10"/>
  <c r="AT360" i="10" s="1" a="1"/>
  <c r="AT360" i="10" s="1"/>
  <c r="AS361" i="10"/>
  <c r="AT361" i="10" s="1" a="1"/>
  <c r="AT361" i="10" s="1"/>
  <c r="AS362" i="10"/>
  <c r="AT362" i="10" s="1" a="1"/>
  <c r="AT362" i="10" s="1"/>
  <c r="AS363" i="10"/>
  <c r="AT363" i="10" s="1" a="1"/>
  <c r="AT363" i="10" s="1"/>
  <c r="AS364" i="10"/>
  <c r="AT364" i="10" a="1"/>
  <c r="AT364" i="10" s="1"/>
  <c r="AS365" i="10"/>
  <c r="AT365" i="10" s="1" a="1"/>
  <c r="AT365" i="10" s="1"/>
  <c r="AS366" i="10"/>
  <c r="AT366" i="10" s="1" a="1"/>
  <c r="AT366" i="10" s="1"/>
  <c r="AS367" i="10"/>
  <c r="AT367" i="10" s="1" a="1"/>
  <c r="AT367" i="10" s="1"/>
  <c r="AS368" i="10"/>
  <c r="AT368" i="10" s="1" a="1"/>
  <c r="AT368" i="10" s="1"/>
  <c r="AS369" i="10"/>
  <c r="AT369" i="10" s="1" a="1"/>
  <c r="AT369" i="10" s="1"/>
  <c r="AS370" i="10"/>
  <c r="AT370" i="10" s="1" a="1"/>
  <c r="AT370" i="10" s="1"/>
  <c r="AS371" i="10"/>
  <c r="AT371" i="10" s="1" a="1"/>
  <c r="AT371" i="10" s="1"/>
  <c r="AS372" i="10"/>
  <c r="AT372" i="10" s="1" a="1"/>
  <c r="AT372" i="10" s="1"/>
  <c r="AS373" i="10"/>
  <c r="AT373" i="10" s="1" a="1"/>
  <c r="AT373" i="10" s="1"/>
  <c r="AS374" i="10"/>
  <c r="AT374" i="10" s="1" a="1"/>
  <c r="AT374" i="10" s="1"/>
  <c r="AS375" i="10"/>
  <c r="AT375" i="10" s="1" a="1"/>
  <c r="AT375" i="10" s="1"/>
  <c r="AS376" i="10"/>
  <c r="AT376" i="10" s="1" a="1"/>
  <c r="AT376" i="10" s="1"/>
  <c r="AS377" i="10"/>
  <c r="AT377" i="10" s="1" a="1"/>
  <c r="AT377" i="10" s="1"/>
  <c r="AS378" i="10"/>
  <c r="AT378" i="10" s="1" a="1"/>
  <c r="AT378" i="10" s="1"/>
  <c r="AS379" i="10"/>
  <c r="AT379" i="10" s="1" a="1"/>
  <c r="AT379" i="10" s="1"/>
  <c r="AS380" i="10"/>
  <c r="AT380" i="10" s="1" a="1"/>
  <c r="AT380" i="10" s="1"/>
  <c r="AS381" i="10"/>
  <c r="AT381" i="10" s="1" a="1"/>
  <c r="AT381" i="10" s="1"/>
  <c r="AS382" i="10"/>
  <c r="AT382" i="10" a="1"/>
  <c r="AT382" i="10" s="1"/>
  <c r="AS383" i="10"/>
  <c r="AT383" i="10" s="1" a="1"/>
  <c r="AT383" i="10" s="1"/>
  <c r="AS384" i="10"/>
  <c r="AT384" i="10" s="1" a="1"/>
  <c r="AT384" i="10" s="1"/>
  <c r="AS385" i="10"/>
  <c r="AT385" i="10" s="1" a="1"/>
  <c r="AT385" i="10" s="1"/>
  <c r="AS386" i="10"/>
  <c r="AT386" i="10" s="1" a="1"/>
  <c r="AT386" i="10" s="1"/>
  <c r="AS387" i="10"/>
  <c r="AT387" i="10" s="1" a="1"/>
  <c r="AT387" i="10" s="1"/>
  <c r="AS388" i="10"/>
  <c r="AT388" i="10" s="1" a="1"/>
  <c r="AT388" i="10" s="1"/>
  <c r="AS389" i="10"/>
  <c r="AT389" i="10" s="1" a="1"/>
  <c r="AT389" i="10" s="1"/>
  <c r="AS390" i="10"/>
  <c r="AT390" i="10" s="1" a="1"/>
  <c r="AT390" i="10" s="1"/>
  <c r="AS391" i="10"/>
  <c r="AT391" i="10" a="1"/>
  <c r="AT391" i="10" s="1"/>
  <c r="AS392" i="10"/>
  <c r="AT392" i="10" s="1" a="1"/>
  <c r="AT392" i="10" s="1"/>
  <c r="AS393" i="10"/>
  <c r="AT393" i="10" s="1" a="1"/>
  <c r="AT393" i="10" s="1"/>
  <c r="AS394" i="10"/>
  <c r="AT394" i="10" s="1" a="1"/>
  <c r="AT394" i="10" s="1"/>
  <c r="AS395" i="10"/>
  <c r="AT395" i="10" s="1" a="1"/>
  <c r="AT395" i="10" s="1"/>
  <c r="AS396" i="10"/>
  <c r="AT396" i="10" s="1" a="1"/>
  <c r="AT396" i="10" s="1"/>
  <c r="AS397" i="10"/>
  <c r="AT397" i="10" s="1" a="1"/>
  <c r="AT397" i="10" s="1"/>
  <c r="AS398" i="10"/>
  <c r="AT398" i="10" a="1"/>
  <c r="AT398" i="10" s="1"/>
  <c r="AS399" i="10"/>
  <c r="AT399" i="10" s="1" a="1"/>
  <c r="AT399" i="10" s="1"/>
  <c r="AS400" i="10"/>
  <c r="AT400" i="10" s="1" a="1"/>
  <c r="AT400" i="10" s="1"/>
  <c r="AS401" i="10"/>
  <c r="AT401" i="10" s="1" a="1"/>
  <c r="AT401" i="10" s="1"/>
  <c r="AS402" i="10"/>
  <c r="AT402" i="10" s="1" a="1"/>
  <c r="AT402" i="10" s="1"/>
  <c r="AS403" i="10"/>
  <c r="AT403" i="10" s="1" a="1"/>
  <c r="AT403" i="10" s="1"/>
  <c r="AS404" i="10"/>
  <c r="AT404" i="10" s="1" a="1"/>
  <c r="AT404" i="10" s="1"/>
  <c r="AS405" i="10"/>
  <c r="AT405" i="10" s="1" a="1"/>
  <c r="AT405" i="10" s="1"/>
  <c r="AS406" i="10"/>
  <c r="AT406" i="10" s="1" a="1"/>
  <c r="AT406" i="10" s="1"/>
  <c r="AS407" i="10"/>
  <c r="AT407" i="10" s="1" a="1"/>
  <c r="AT407" i="10" s="1"/>
  <c r="AS408" i="10"/>
  <c r="AT408" i="10" s="1" a="1"/>
  <c r="AT408" i="10" s="1"/>
  <c r="AS409" i="10"/>
  <c r="AT409" i="10" s="1" a="1"/>
  <c r="AT409" i="10" s="1"/>
  <c r="AS410" i="10"/>
  <c r="AT410" i="10" s="1" a="1"/>
  <c r="AT410" i="10" s="1"/>
  <c r="AS411" i="10"/>
  <c r="AT411" i="10" s="1" a="1"/>
  <c r="AT411" i="10" s="1"/>
  <c r="AS412" i="10"/>
  <c r="AT412" i="10" a="1"/>
  <c r="AT412" i="10" s="1"/>
  <c r="AS413" i="10"/>
  <c r="AT413" i="10" a="1"/>
  <c r="AT413" i="10" s="1"/>
  <c r="AS414" i="10"/>
  <c r="AT414" i="10" s="1" a="1"/>
  <c r="AT414" i="10" s="1"/>
  <c r="AS415" i="10"/>
  <c r="AT415" i="10" s="1" a="1"/>
  <c r="AT415" i="10" s="1"/>
  <c r="AS416" i="10"/>
  <c r="AT416" i="10" s="1" a="1"/>
  <c r="AT416" i="10" s="1"/>
  <c r="AS417" i="10"/>
  <c r="AT417" i="10" s="1" a="1"/>
  <c r="AT417" i="10" s="1"/>
  <c r="AS418" i="10"/>
  <c r="AT418" i="10" s="1" a="1"/>
  <c r="AT418" i="10" s="1"/>
  <c r="AS419" i="10"/>
  <c r="AT419" i="10" s="1" a="1"/>
  <c r="AT419" i="10" s="1"/>
  <c r="AS420" i="10"/>
  <c r="AT420" i="10" a="1"/>
  <c r="AT420" i="10" s="1"/>
  <c r="AS421" i="10"/>
  <c r="AT421" i="10" s="1" a="1"/>
  <c r="AT421" i="10" s="1"/>
  <c r="AS422" i="10"/>
  <c r="AT422" i="10" s="1" a="1"/>
  <c r="AT422" i="10" s="1"/>
  <c r="AS423" i="10"/>
  <c r="AT423" i="10" s="1" a="1"/>
  <c r="AT423" i="10" s="1"/>
  <c r="AS424" i="10"/>
  <c r="AT424" i="10" s="1" a="1"/>
  <c r="AT424" i="10" s="1"/>
  <c r="AS425" i="10"/>
  <c r="AT425" i="10" s="1" a="1"/>
  <c r="AT425" i="10" s="1"/>
  <c r="AS426" i="10"/>
  <c r="AT426" i="10" s="1" a="1"/>
  <c r="AT426" i="10" s="1"/>
  <c r="AS427" i="10"/>
  <c r="AT427" i="10" s="1" a="1"/>
  <c r="AT427" i="10" s="1"/>
  <c r="AS428" i="10"/>
  <c r="AT428" i="10" s="1" a="1"/>
  <c r="AT428" i="10" s="1"/>
  <c r="AS429" i="10"/>
  <c r="AT429" i="10" s="1" a="1"/>
  <c r="AT429" i="10" s="1"/>
  <c r="AS430" i="10"/>
  <c r="AT430" i="10" s="1" a="1"/>
  <c r="AT430" i="10" s="1"/>
  <c r="AS431" i="10"/>
  <c r="AT431" i="10" s="1" a="1"/>
  <c r="AT431" i="10" s="1"/>
  <c r="AS432" i="10"/>
  <c r="AT432" i="10" s="1" a="1"/>
  <c r="AT432" i="10" s="1"/>
  <c r="AS433" i="10"/>
  <c r="AT433" i="10" s="1" a="1"/>
  <c r="AT433" i="10" s="1"/>
  <c r="AS434" i="10"/>
  <c r="AT434" i="10" s="1" a="1"/>
  <c r="AT434" i="10" s="1"/>
  <c r="AS435" i="10"/>
  <c r="AT435" i="10" s="1" a="1"/>
  <c r="AT435" i="10" s="1"/>
  <c r="AS436" i="10"/>
  <c r="AT436" i="10" s="1" a="1"/>
  <c r="AT436" i="10" s="1"/>
  <c r="AS437" i="10"/>
  <c r="AT437" i="10" s="1" a="1"/>
  <c r="AT437" i="10" s="1"/>
  <c r="AS438" i="10"/>
  <c r="AT438" i="10" s="1" a="1"/>
  <c r="AT438" i="10" s="1"/>
  <c r="AS439" i="10"/>
  <c r="AT439" i="10" s="1" a="1"/>
  <c r="AT439" i="10" s="1"/>
  <c r="AS440" i="10"/>
  <c r="AT440" i="10" s="1" a="1"/>
  <c r="AT440" i="10" s="1"/>
  <c r="AS441" i="10"/>
  <c r="AT441" i="10" s="1" a="1"/>
  <c r="AT441" i="10" s="1"/>
  <c r="AS442" i="10"/>
  <c r="AT442" i="10" s="1" a="1"/>
  <c r="AT442" i="10" s="1"/>
  <c r="AS443" i="10"/>
  <c r="AT443" i="10" s="1" a="1"/>
  <c r="AT443" i="10" s="1"/>
  <c r="AS444" i="10"/>
  <c r="AT444" i="10" s="1" a="1"/>
  <c r="AT444" i="10" s="1"/>
  <c r="AS445" i="10"/>
  <c r="AT445" i="10" s="1" a="1"/>
  <c r="AT445" i="10" s="1"/>
  <c r="AS446" i="10"/>
  <c r="AT446" i="10" s="1" a="1"/>
  <c r="AT446" i="10" s="1"/>
  <c r="AS447" i="10"/>
  <c r="AT447" i="10" s="1" a="1"/>
  <c r="AT447" i="10" s="1"/>
  <c r="AS448" i="10"/>
  <c r="AT448" i="10" s="1" a="1"/>
  <c r="AT448" i="10" s="1"/>
  <c r="AS449" i="10"/>
  <c r="AT449" i="10" s="1" a="1"/>
  <c r="AT449" i="10" s="1"/>
  <c r="AS450" i="10"/>
  <c r="AT450" i="10" s="1" a="1"/>
  <c r="AT450" i="10" s="1"/>
  <c r="AS451" i="10"/>
  <c r="AT451" i="10" s="1" a="1"/>
  <c r="AT451" i="10" s="1"/>
  <c r="AS452" i="10"/>
  <c r="AT452" i="10" s="1" a="1"/>
  <c r="AT452" i="10" s="1"/>
  <c r="AS453" i="10"/>
  <c r="AT453" i="10" s="1" a="1"/>
  <c r="AT453" i="10" s="1"/>
  <c r="AS454" i="10"/>
  <c r="AT454" i="10" s="1" a="1"/>
  <c r="AT454" i="10" s="1"/>
  <c r="AS455" i="10"/>
  <c r="AT455" i="10" s="1" a="1"/>
  <c r="AT455" i="10" s="1"/>
  <c r="AS456" i="10"/>
  <c r="AT456" i="10" s="1" a="1"/>
  <c r="AT456" i="10" s="1"/>
  <c r="AS457" i="10"/>
  <c r="AT457" i="10" s="1" a="1"/>
  <c r="AT457" i="10" s="1"/>
  <c r="AS458" i="10"/>
  <c r="AT458" i="10" s="1" a="1"/>
  <c r="AT458" i="10" s="1"/>
  <c r="AS459" i="10"/>
  <c r="AT459" i="10" s="1" a="1"/>
  <c r="AT459" i="10" s="1"/>
  <c r="AS460" i="10"/>
  <c r="AT460" i="10" s="1" a="1"/>
  <c r="AT460" i="10" s="1"/>
  <c r="AS461" i="10"/>
  <c r="AT461" i="10" s="1" a="1"/>
  <c r="AT461" i="10" s="1"/>
  <c r="AS462" i="10"/>
  <c r="AT462" i="10" s="1" a="1"/>
  <c r="AT462" i="10" s="1"/>
  <c r="AS463" i="10"/>
  <c r="AT463" i="10" s="1" a="1"/>
  <c r="AT463" i="10" s="1"/>
  <c r="AS464" i="10"/>
  <c r="AT464" i="10" s="1" a="1"/>
  <c r="AT464" i="10" s="1"/>
  <c r="AS465" i="10"/>
  <c r="AT465" i="10" s="1" a="1"/>
  <c r="AT465" i="10" s="1"/>
  <c r="AS466" i="10"/>
  <c r="AT466" i="10" s="1" a="1"/>
  <c r="AT466" i="10" s="1"/>
  <c r="AS467" i="10"/>
  <c r="AT467" i="10" s="1" a="1"/>
  <c r="AT467" i="10" s="1"/>
  <c r="AS468" i="10"/>
  <c r="AT468" i="10" s="1" a="1"/>
  <c r="AT468" i="10" s="1"/>
  <c r="AS469" i="10"/>
  <c r="AT469" i="10" s="1" a="1"/>
  <c r="AT469" i="10" s="1"/>
  <c r="AS470" i="10"/>
  <c r="AT470" i="10" s="1" a="1"/>
  <c r="AT470" i="10" s="1"/>
  <c r="AS471" i="10"/>
  <c r="AT471" i="10" s="1" a="1"/>
  <c r="AT471" i="10" s="1"/>
  <c r="AS472" i="10"/>
  <c r="AT472" i="10" s="1" a="1"/>
  <c r="AT472" i="10" s="1"/>
  <c r="AS473" i="10"/>
  <c r="AT473" i="10" s="1" a="1"/>
  <c r="AT473" i="10" s="1"/>
  <c r="AS474" i="10"/>
  <c r="AT474" i="10" s="1" a="1"/>
  <c r="AT474" i="10" s="1"/>
  <c r="AS475" i="10"/>
  <c r="AT475" i="10" s="1" a="1"/>
  <c r="AT475" i="10" s="1"/>
  <c r="AS476" i="10"/>
  <c r="AT476" i="10" s="1" a="1"/>
  <c r="AT476" i="10" s="1"/>
  <c r="AS477" i="10"/>
  <c r="AT477" i="10" s="1" a="1"/>
  <c r="AT477" i="10" s="1"/>
  <c r="AS478" i="10"/>
  <c r="AT478" i="10" s="1" a="1"/>
  <c r="AT478" i="10" s="1"/>
  <c r="AS479" i="10"/>
  <c r="AT479" i="10" s="1" a="1"/>
  <c r="AT479" i="10" s="1"/>
  <c r="AS480" i="10"/>
  <c r="AT480" i="10" s="1" a="1"/>
  <c r="AT480" i="10" s="1"/>
  <c r="AS481" i="10"/>
  <c r="AT481" i="10" s="1" a="1"/>
  <c r="AT481" i="10" s="1"/>
  <c r="AS482" i="10"/>
  <c r="AT482" i="10" s="1" a="1"/>
  <c r="AT482" i="10" s="1"/>
  <c r="AS483" i="10"/>
  <c r="AT483" i="10" s="1" a="1"/>
  <c r="AT483" i="10" s="1"/>
  <c r="AS484" i="10"/>
  <c r="AT484" i="10" s="1" a="1"/>
  <c r="AT484" i="10" s="1"/>
  <c r="AS485" i="10"/>
  <c r="AT485" i="10" s="1" a="1"/>
  <c r="AT485" i="10" s="1"/>
  <c r="AS486" i="10"/>
  <c r="AT486" i="10" s="1" a="1"/>
  <c r="AT486" i="10" s="1"/>
  <c r="AS487" i="10"/>
  <c r="AT487" i="10" s="1" a="1"/>
  <c r="AT487" i="10" s="1"/>
  <c r="AS488" i="10"/>
  <c r="AT488" i="10" s="1" a="1"/>
  <c r="AT488" i="10" s="1"/>
  <c r="AS489" i="10"/>
  <c r="AT489" i="10" s="1" a="1"/>
  <c r="AT489" i="10" s="1"/>
  <c r="AS490" i="10"/>
  <c r="AT490" i="10" s="1" a="1"/>
  <c r="AT490" i="10" s="1"/>
  <c r="AS491" i="10"/>
  <c r="AT491" i="10" s="1" a="1"/>
  <c r="AT491" i="10" s="1"/>
  <c r="AS492" i="10"/>
  <c r="AT492" i="10" s="1" a="1"/>
  <c r="AT492" i="10" s="1"/>
  <c r="AS493" i="10"/>
  <c r="AT493" i="10" s="1" a="1"/>
  <c r="AT493" i="10" s="1"/>
  <c r="AS494" i="10"/>
  <c r="AT494" i="10" s="1" a="1"/>
  <c r="AT494" i="10" s="1"/>
  <c r="AS495" i="10"/>
  <c r="AT495" i="10" s="1" a="1"/>
  <c r="AT495" i="10" s="1"/>
  <c r="AS496" i="10"/>
  <c r="AT496" i="10" s="1" a="1"/>
  <c r="AT496" i="10" s="1"/>
  <c r="AS497" i="10"/>
  <c r="AT497" i="10" s="1" a="1"/>
  <c r="AT497" i="10" s="1"/>
  <c r="AS498" i="10"/>
  <c r="AT498" i="10" s="1" a="1"/>
  <c r="AT498" i="10" s="1"/>
  <c r="AS499" i="10"/>
  <c r="AT499" i="10" s="1" a="1"/>
  <c r="AT499" i="10" s="1"/>
  <c r="AS500" i="10"/>
  <c r="AT500" i="10" s="1" a="1"/>
  <c r="AT500" i="10" s="1"/>
  <c r="AS501" i="10"/>
  <c r="AT501" i="10" a="1"/>
  <c r="AT501" i="10" s="1"/>
  <c r="AS2" i="10"/>
  <c r="AT2" i="10" s="1" a="1"/>
  <c r="AT2" i="10" s="1"/>
  <c r="AS3" i="9"/>
  <c r="AT3" i="9" s="1" a="1"/>
  <c r="AT3" i="9" s="1"/>
  <c r="AS4" i="9"/>
  <c r="AT4" i="9" s="1" a="1"/>
  <c r="AT4" i="9" s="1"/>
  <c r="AS5" i="9"/>
  <c r="AT5" i="9" s="1" a="1"/>
  <c r="AT5" i="9" s="1"/>
  <c r="AS6" i="9"/>
  <c r="AT6" i="9" s="1" a="1"/>
  <c r="AT6" i="9" s="1"/>
  <c r="AS7" i="9"/>
  <c r="AT7" i="9" s="1" a="1"/>
  <c r="AT7" i="9" s="1"/>
  <c r="AS8" i="9"/>
  <c r="AT8" i="9" a="1"/>
  <c r="AT8" i="9" s="1"/>
  <c r="AS9" i="9"/>
  <c r="AT9" i="9" s="1" a="1"/>
  <c r="AT9" i="9" s="1"/>
  <c r="AS10" i="9"/>
  <c r="AT10" i="9" s="1" a="1"/>
  <c r="AT10" i="9" s="1"/>
  <c r="AS11" i="9"/>
  <c r="AT11" i="9" s="1" a="1"/>
  <c r="AT11" i="9" s="1"/>
  <c r="AS12" i="9"/>
  <c r="AT12" i="9" s="1" a="1"/>
  <c r="AT12" i="9" s="1"/>
  <c r="AS13" i="9"/>
  <c r="AT13" i="9" s="1" a="1"/>
  <c r="AT13" i="9" s="1"/>
  <c r="AS14" i="9"/>
  <c r="AT14" i="9" s="1" a="1"/>
  <c r="AT14" i="9" s="1"/>
  <c r="AS15" i="9"/>
  <c r="AT15" i="9" s="1" a="1"/>
  <c r="AT15" i="9" s="1"/>
  <c r="AS16" i="9"/>
  <c r="AT16" i="9" s="1" a="1"/>
  <c r="AT16" i="9" s="1"/>
  <c r="AS17" i="9"/>
  <c r="AT17" i="9" s="1" a="1"/>
  <c r="AT17" i="9" s="1"/>
  <c r="AS18" i="9"/>
  <c r="AT18" i="9" s="1" a="1"/>
  <c r="AT18" i="9" s="1"/>
  <c r="AS19" i="9"/>
  <c r="AT19" i="9" s="1" a="1"/>
  <c r="AT19" i="9" s="1"/>
  <c r="AS20" i="9"/>
  <c r="AT20" i="9" s="1" a="1"/>
  <c r="AT20" i="9" s="1"/>
  <c r="AS21" i="9"/>
  <c r="AT21" i="9" s="1" a="1"/>
  <c r="AT21" i="9" s="1"/>
  <c r="AS22" i="9"/>
  <c r="AT22" i="9" s="1" a="1"/>
  <c r="AT22" i="9" s="1"/>
  <c r="AS23" i="9"/>
  <c r="AT23" i="9" s="1" a="1"/>
  <c r="AT23" i="9" s="1"/>
  <c r="AS24" i="9"/>
  <c r="AT24" i="9" a="1"/>
  <c r="AT24" i="9" s="1"/>
  <c r="AS25" i="9"/>
  <c r="AT25" i="9" s="1" a="1"/>
  <c r="AT25" i="9" s="1"/>
  <c r="AS26" i="9"/>
  <c r="AT26" i="9" s="1" a="1"/>
  <c r="AT26" i="9" s="1"/>
  <c r="AS27" i="9"/>
  <c r="AT27" i="9" s="1" a="1"/>
  <c r="AT27" i="9" s="1"/>
  <c r="AS28" i="9"/>
  <c r="AT28" i="9" s="1" a="1"/>
  <c r="AT28" i="9" s="1"/>
  <c r="AS29" i="9"/>
  <c r="AT29" i="9" s="1" a="1"/>
  <c r="AT29" i="9" s="1"/>
  <c r="AS30" i="9"/>
  <c r="AT30" i="9" s="1" a="1"/>
  <c r="AT30" i="9" s="1"/>
  <c r="AS31" i="9"/>
  <c r="AT31" i="9" s="1" a="1"/>
  <c r="AT31" i="9" s="1"/>
  <c r="AS32" i="9"/>
  <c r="AT32" i="9" s="1" a="1"/>
  <c r="AT32" i="9" s="1"/>
  <c r="AS33" i="9"/>
  <c r="AT33" i="9" s="1" a="1"/>
  <c r="AT33" i="9" s="1"/>
  <c r="AS34" i="9"/>
  <c r="AT34" i="9" s="1" a="1"/>
  <c r="AT34" i="9" s="1"/>
  <c r="AS35" i="9"/>
  <c r="AT35" i="9" s="1" a="1"/>
  <c r="AT35" i="9" s="1"/>
  <c r="AS36" i="9"/>
  <c r="AT36" i="9" s="1" a="1"/>
  <c r="AT36" i="9" s="1"/>
  <c r="AS37" i="9"/>
  <c r="AT37" i="9" s="1" a="1"/>
  <c r="AT37" i="9" s="1"/>
  <c r="AS38" i="9"/>
  <c r="AT38" i="9" s="1" a="1"/>
  <c r="AT38" i="9" s="1"/>
  <c r="AS39" i="9"/>
  <c r="AT39" i="9" s="1" a="1"/>
  <c r="AT39" i="9" s="1"/>
  <c r="AS40" i="9"/>
  <c r="AT40" i="9" a="1"/>
  <c r="AT40" i="9" s="1"/>
  <c r="AS41" i="9"/>
  <c r="AT41" i="9" s="1" a="1"/>
  <c r="AT41" i="9" s="1"/>
  <c r="AS42" i="9"/>
  <c r="AT42" i="9" s="1" a="1"/>
  <c r="AT42" i="9" s="1"/>
  <c r="AS43" i="9"/>
  <c r="AT43" i="9" s="1" a="1"/>
  <c r="AT43" i="9" s="1"/>
  <c r="AS44" i="9"/>
  <c r="AT44" i="9" s="1" a="1"/>
  <c r="AT44" i="9" s="1"/>
  <c r="AS45" i="9"/>
  <c r="AT45" i="9" s="1" a="1"/>
  <c r="AT45" i="9" s="1"/>
  <c r="AS46" i="9"/>
  <c r="AT46" i="9" s="1" a="1"/>
  <c r="AT46" i="9" s="1"/>
  <c r="AS47" i="9"/>
  <c r="AT47" i="9" s="1" a="1"/>
  <c r="AT47" i="9" s="1"/>
  <c r="AS48" i="9"/>
  <c r="AT48" i="9" s="1" a="1"/>
  <c r="AT48" i="9" s="1"/>
  <c r="AS49" i="9"/>
  <c r="AT49" i="9" s="1" a="1"/>
  <c r="AT49" i="9" s="1"/>
  <c r="AS50" i="9"/>
  <c r="AT50" i="9" s="1" a="1"/>
  <c r="AT50" i="9" s="1"/>
  <c r="AS51" i="9"/>
  <c r="AT51" i="9" s="1" a="1"/>
  <c r="AT51" i="9" s="1"/>
  <c r="AS52" i="9"/>
  <c r="AT52" i="9" s="1" a="1"/>
  <c r="AT52" i="9" s="1"/>
  <c r="AS53" i="9"/>
  <c r="AT53" i="9" s="1" a="1"/>
  <c r="AT53" i="9" s="1"/>
  <c r="AS54" i="9"/>
  <c r="AT54" i="9" s="1" a="1"/>
  <c r="AT54" i="9" s="1"/>
  <c r="AS55" i="9"/>
  <c r="AT55" i="9" s="1" a="1"/>
  <c r="AT55" i="9" s="1"/>
  <c r="AS56" i="9"/>
  <c r="AT56" i="9" a="1"/>
  <c r="AT56" i="9" s="1"/>
  <c r="AS57" i="9"/>
  <c r="AT57" i="9" s="1" a="1"/>
  <c r="AT57" i="9" s="1"/>
  <c r="AS58" i="9"/>
  <c r="AT58" i="9" s="1" a="1"/>
  <c r="AT58" i="9" s="1"/>
  <c r="AS59" i="9"/>
  <c r="AT59" i="9" s="1" a="1"/>
  <c r="AT59" i="9" s="1"/>
  <c r="AS60" i="9"/>
  <c r="AT60" i="9" s="1" a="1"/>
  <c r="AT60" i="9" s="1"/>
  <c r="AS61" i="9"/>
  <c r="AT61" i="9" s="1" a="1"/>
  <c r="AT61" i="9" s="1"/>
  <c r="AS62" i="9"/>
  <c r="AT62" i="9" s="1" a="1"/>
  <c r="AT62" i="9" s="1"/>
  <c r="AS63" i="9"/>
  <c r="AT63" i="9" s="1" a="1"/>
  <c r="AT63" i="9" s="1"/>
  <c r="AS64" i="9"/>
  <c r="AT64" i="9" a="1"/>
  <c r="AT64" i="9" s="1"/>
  <c r="AS65" i="9"/>
  <c r="AT65" i="9" s="1" a="1"/>
  <c r="AT65" i="9" s="1"/>
  <c r="AS66" i="9"/>
  <c r="AT66" i="9" s="1" a="1"/>
  <c r="AT66" i="9" s="1"/>
  <c r="AS67" i="9"/>
  <c r="AT67" i="9" s="1" a="1"/>
  <c r="AT67" i="9" s="1"/>
  <c r="AS68" i="9"/>
  <c r="AT68" i="9" s="1" a="1"/>
  <c r="AT68" i="9" s="1"/>
  <c r="AS69" i="9"/>
  <c r="AT69" i="9" s="1" a="1"/>
  <c r="AT69" i="9" s="1"/>
  <c r="AS70" i="9"/>
  <c r="AT70" i="9" s="1" a="1"/>
  <c r="AT70" i="9" s="1"/>
  <c r="AS71" i="9"/>
  <c r="AT71" i="9" s="1" a="1"/>
  <c r="AT71" i="9" s="1"/>
  <c r="AS72" i="9"/>
  <c r="AT72" i="9" a="1"/>
  <c r="AT72" i="9" s="1"/>
  <c r="AS73" i="9"/>
  <c r="AT73" i="9" s="1" a="1"/>
  <c r="AT73" i="9" s="1"/>
  <c r="AS74" i="9"/>
  <c r="AT74" i="9" s="1" a="1"/>
  <c r="AT74" i="9" s="1"/>
  <c r="AS75" i="9"/>
  <c r="AT75" i="9" s="1" a="1"/>
  <c r="AT75" i="9" s="1"/>
  <c r="AS76" i="9"/>
  <c r="AT76" i="9" s="1" a="1"/>
  <c r="AT76" i="9" s="1"/>
  <c r="AS77" i="9"/>
  <c r="AT77" i="9" s="1" a="1"/>
  <c r="AT77" i="9" s="1"/>
  <c r="AS78" i="9"/>
  <c r="AT78" i="9" s="1" a="1"/>
  <c r="AT78" i="9" s="1"/>
  <c r="AS79" i="9"/>
  <c r="AT79" i="9" s="1" a="1"/>
  <c r="AT79" i="9" s="1"/>
  <c r="AS80" i="9"/>
  <c r="AT80" i="9" s="1" a="1"/>
  <c r="AT80" i="9" s="1"/>
  <c r="AS81" i="9"/>
  <c r="AT81" i="9" s="1" a="1"/>
  <c r="AT81" i="9" s="1"/>
  <c r="AS82" i="9"/>
  <c r="AT82" i="9" s="1" a="1"/>
  <c r="AT82" i="9" s="1"/>
  <c r="AS83" i="9"/>
  <c r="AT83" i="9" s="1" a="1"/>
  <c r="AT83" i="9" s="1"/>
  <c r="AS84" i="9"/>
  <c r="AT84" i="9" s="1" a="1"/>
  <c r="AT84" i="9" s="1"/>
  <c r="AS85" i="9"/>
  <c r="AT85" i="9" s="1" a="1"/>
  <c r="AT85" i="9" s="1"/>
  <c r="AS86" i="9"/>
  <c r="AT86" i="9" s="1" a="1"/>
  <c r="AT86" i="9" s="1"/>
  <c r="AS87" i="9"/>
  <c r="AT87" i="9" s="1" a="1"/>
  <c r="AT87" i="9" s="1"/>
  <c r="AS88" i="9"/>
  <c r="AT88" i="9" s="1" a="1"/>
  <c r="AT88" i="9" s="1"/>
  <c r="AS89" i="9"/>
  <c r="AT89" i="9" s="1" a="1"/>
  <c r="AT89" i="9" s="1"/>
  <c r="AS90" i="9"/>
  <c r="AT90" i="9" s="1" a="1"/>
  <c r="AT90" i="9" s="1"/>
  <c r="AS91" i="9"/>
  <c r="AT91" i="9" s="1" a="1"/>
  <c r="AT91" i="9" s="1"/>
  <c r="AS92" i="9"/>
  <c r="AT92" i="9" s="1" a="1"/>
  <c r="AT92" i="9" s="1"/>
  <c r="AS93" i="9"/>
  <c r="AT93" i="9" s="1" a="1"/>
  <c r="AT93" i="9" s="1"/>
  <c r="AS94" i="9"/>
  <c r="AT94" i="9" s="1" a="1"/>
  <c r="AT94" i="9" s="1"/>
  <c r="AS95" i="9"/>
  <c r="AT95" i="9" s="1" a="1"/>
  <c r="AT95" i="9" s="1"/>
  <c r="AS96" i="9"/>
  <c r="AT96" i="9" s="1" a="1"/>
  <c r="AT96" i="9" s="1"/>
  <c r="AS97" i="9"/>
  <c r="AT97" i="9" a="1"/>
  <c r="AT97" i="9" s="1"/>
  <c r="AS98" i="9"/>
  <c r="AT98" i="9" s="1" a="1"/>
  <c r="AT98" i="9" s="1"/>
  <c r="AS99" i="9"/>
  <c r="AT99" i="9" s="1" a="1"/>
  <c r="AT99" i="9" s="1"/>
  <c r="AS100" i="9"/>
  <c r="AT100" i="9" s="1" a="1"/>
  <c r="AT100" i="9" s="1"/>
  <c r="AS101" i="9"/>
  <c r="AT101" i="9" s="1" a="1"/>
  <c r="AT101" i="9" s="1"/>
  <c r="AS102" i="9"/>
  <c r="AT102" i="9" s="1" a="1"/>
  <c r="AT102" i="9" s="1"/>
  <c r="AS103" i="9"/>
  <c r="AT103" i="9" s="1" a="1"/>
  <c r="AT103" i="9" s="1"/>
  <c r="AS104" i="9"/>
  <c r="AT104" i="9" s="1" a="1"/>
  <c r="AT104" i="9" s="1"/>
  <c r="AS105" i="9"/>
  <c r="AT105" i="9" a="1"/>
  <c r="AT105" i="9" s="1"/>
  <c r="AS106" i="9"/>
  <c r="AT106" i="9" s="1" a="1"/>
  <c r="AT106" i="9" s="1"/>
  <c r="AS107" i="9"/>
  <c r="AT107" i="9" s="1" a="1"/>
  <c r="AT107" i="9" s="1"/>
  <c r="AS108" i="9"/>
  <c r="AT108" i="9" s="1" a="1"/>
  <c r="AT108" i="9" s="1"/>
  <c r="AS109" i="9"/>
  <c r="AT109" i="9" s="1" a="1"/>
  <c r="AT109" i="9" s="1"/>
  <c r="AS110" i="9"/>
  <c r="AT110" i="9" s="1" a="1"/>
  <c r="AT110" i="9" s="1"/>
  <c r="AS111" i="9"/>
  <c r="AT111" i="9" s="1" a="1"/>
  <c r="AT111" i="9" s="1"/>
  <c r="AS112" i="9"/>
  <c r="AT112" i="9" a="1"/>
  <c r="AT112" i="9" s="1"/>
  <c r="AS113" i="9"/>
  <c r="AT113" i="9" s="1" a="1"/>
  <c r="AT113" i="9" s="1"/>
  <c r="AS114" i="9"/>
  <c r="AT114" i="9" s="1" a="1"/>
  <c r="AT114" i="9" s="1"/>
  <c r="AS115" i="9"/>
  <c r="AT115" i="9" s="1" a="1"/>
  <c r="AT115" i="9" s="1"/>
  <c r="AS116" i="9"/>
  <c r="AT116" i="9" s="1" a="1"/>
  <c r="AT116" i="9" s="1"/>
  <c r="AS117" i="9"/>
  <c r="AT117" i="9" s="1" a="1"/>
  <c r="AT117" i="9" s="1"/>
  <c r="AS118" i="9"/>
  <c r="AT118" i="9" s="1" a="1"/>
  <c r="AT118" i="9" s="1"/>
  <c r="AS119" i="9"/>
  <c r="AT119" i="9" s="1" a="1"/>
  <c r="AT119" i="9" s="1"/>
  <c r="AS120" i="9"/>
  <c r="AT120" i="9" a="1"/>
  <c r="AT120" i="9" s="1"/>
  <c r="AS121" i="9"/>
  <c r="AT121" i="9" s="1" a="1"/>
  <c r="AT121" i="9" s="1"/>
  <c r="AS122" i="9"/>
  <c r="AT122" i="9" s="1" a="1"/>
  <c r="AT122" i="9" s="1"/>
  <c r="AS123" i="9"/>
  <c r="AT123" i="9" s="1" a="1"/>
  <c r="AT123" i="9" s="1"/>
  <c r="AS124" i="9"/>
  <c r="AT124" i="9" s="1" a="1"/>
  <c r="AT124" i="9" s="1"/>
  <c r="AS125" i="9"/>
  <c r="AT125" i="9" s="1" a="1"/>
  <c r="AT125" i="9" s="1"/>
  <c r="AS126" i="9"/>
  <c r="AT126" i="9" s="1" a="1"/>
  <c r="AT126" i="9" s="1"/>
  <c r="AS127" i="9"/>
  <c r="AT127" i="9" s="1" a="1"/>
  <c r="AT127" i="9" s="1"/>
  <c r="AS128" i="9"/>
  <c r="AT128" i="9" s="1" a="1"/>
  <c r="AT128" i="9" s="1"/>
  <c r="AS129" i="9"/>
  <c r="AT129" i="9" s="1" a="1"/>
  <c r="AT129" i="9" s="1"/>
  <c r="AS130" i="9"/>
  <c r="AT130" i="9" s="1" a="1"/>
  <c r="AT130" i="9" s="1"/>
  <c r="AS131" i="9"/>
  <c r="AT131" i="9" s="1" a="1"/>
  <c r="AT131" i="9" s="1"/>
  <c r="AS132" i="9"/>
  <c r="AT132" i="9" s="1" a="1"/>
  <c r="AT132" i="9" s="1"/>
  <c r="AS133" i="9"/>
  <c r="AT133" i="9" s="1" a="1"/>
  <c r="AT133" i="9" s="1"/>
  <c r="AS134" i="9"/>
  <c r="AT134" i="9" s="1" a="1"/>
  <c r="AT134" i="9" s="1"/>
  <c r="AS135" i="9"/>
  <c r="AT135" i="9" s="1" a="1"/>
  <c r="AT135" i="9" s="1"/>
  <c r="AS136" i="9"/>
  <c r="AT136" i="9" s="1" a="1"/>
  <c r="AT136" i="9" s="1"/>
  <c r="AS137" i="9"/>
  <c r="AT137" i="9" s="1" a="1"/>
  <c r="AT137" i="9" s="1"/>
  <c r="AS138" i="9"/>
  <c r="AT138" i="9" s="1" a="1"/>
  <c r="AT138" i="9" s="1"/>
  <c r="AS139" i="9"/>
  <c r="AT139" i="9" s="1" a="1"/>
  <c r="AT139" i="9" s="1"/>
  <c r="AS140" i="9"/>
  <c r="AT140" i="9" s="1" a="1"/>
  <c r="AT140" i="9" s="1"/>
  <c r="AS141" i="9"/>
  <c r="AT141" i="9" s="1" a="1"/>
  <c r="AT141" i="9" s="1"/>
  <c r="AS142" i="9"/>
  <c r="AT142" i="9" s="1" a="1"/>
  <c r="AT142" i="9" s="1"/>
  <c r="AS143" i="9"/>
  <c r="AT143" i="9" s="1" a="1"/>
  <c r="AT143" i="9" s="1"/>
  <c r="AS144" i="9"/>
  <c r="AT144" i="9" s="1" a="1"/>
  <c r="AT144" i="9" s="1"/>
  <c r="AS145" i="9"/>
  <c r="AT145" i="9" s="1" a="1"/>
  <c r="AT145" i="9" s="1"/>
  <c r="AS146" i="9"/>
  <c r="AT146" i="9" s="1" a="1"/>
  <c r="AT146" i="9" s="1"/>
  <c r="AS147" i="9"/>
  <c r="AT147" i="9" s="1" a="1"/>
  <c r="AT147" i="9" s="1"/>
  <c r="AS148" i="9"/>
  <c r="AT148" i="9" s="1" a="1"/>
  <c r="AT148" i="9" s="1"/>
  <c r="AS149" i="9"/>
  <c r="AT149" i="9" s="1" a="1"/>
  <c r="AT149" i="9" s="1"/>
  <c r="AS150" i="9"/>
  <c r="AT150" i="9" s="1" a="1"/>
  <c r="AT150" i="9" s="1"/>
  <c r="AS151" i="9"/>
  <c r="AT151" i="9" s="1" a="1"/>
  <c r="AT151" i="9" s="1"/>
  <c r="AS152" i="9"/>
  <c r="AT152" i="9" a="1"/>
  <c r="AT152" i="9" s="1"/>
  <c r="AS153" i="9"/>
  <c r="AT153" i="9" s="1" a="1"/>
  <c r="AT153" i="9" s="1"/>
  <c r="AS154" i="9"/>
  <c r="AT154" i="9" s="1" a="1"/>
  <c r="AT154" i="9" s="1"/>
  <c r="AS155" i="9"/>
  <c r="AT155" i="9" s="1" a="1"/>
  <c r="AT155" i="9" s="1"/>
  <c r="AS156" i="9"/>
  <c r="AT156" i="9" s="1" a="1"/>
  <c r="AT156" i="9" s="1"/>
  <c r="AS157" i="9"/>
  <c r="AT157" i="9" s="1" a="1"/>
  <c r="AT157" i="9" s="1"/>
  <c r="AS158" i="9"/>
  <c r="AT158" i="9" s="1" a="1"/>
  <c r="AT158" i="9" s="1"/>
  <c r="AS159" i="9"/>
  <c r="AT159" i="9" s="1" a="1"/>
  <c r="AT159" i="9" s="1"/>
  <c r="AS160" i="9"/>
  <c r="AT160" i="9" s="1" a="1"/>
  <c r="AT160" i="9" s="1"/>
  <c r="AS161" i="9"/>
  <c r="AT161" i="9" s="1" a="1"/>
  <c r="AT161" i="9" s="1"/>
  <c r="AS162" i="9"/>
  <c r="AT162" i="9" s="1" a="1"/>
  <c r="AT162" i="9" s="1"/>
  <c r="AS163" i="9"/>
  <c r="AT163" i="9" s="1" a="1"/>
  <c r="AT163" i="9" s="1"/>
  <c r="AS164" i="9"/>
  <c r="AT164" i="9" s="1" a="1"/>
  <c r="AT164" i="9" s="1"/>
  <c r="AS165" i="9"/>
  <c r="AT165" i="9" s="1" a="1"/>
  <c r="AT165" i="9" s="1"/>
  <c r="AS166" i="9"/>
  <c r="AT166" i="9" s="1" a="1"/>
  <c r="AT166" i="9" s="1"/>
  <c r="AS167" i="9"/>
  <c r="AT167" i="9" s="1" a="1"/>
  <c r="AT167" i="9" s="1"/>
  <c r="AS168" i="9"/>
  <c r="AT168" i="9" s="1" a="1"/>
  <c r="AT168" i="9" s="1"/>
  <c r="AS169" i="9"/>
  <c r="AT169" i="9" s="1" a="1"/>
  <c r="AT169" i="9" s="1"/>
  <c r="AS170" i="9"/>
  <c r="AT170" i="9" s="1" a="1"/>
  <c r="AT170" i="9" s="1"/>
  <c r="AS171" i="9"/>
  <c r="AT171" i="9" s="1" a="1"/>
  <c r="AT171" i="9" s="1"/>
  <c r="AS172" i="9"/>
  <c r="AT172" i="9" s="1" a="1"/>
  <c r="AT172" i="9" s="1"/>
  <c r="AS173" i="9"/>
  <c r="AT173" i="9" s="1" a="1"/>
  <c r="AT173" i="9" s="1"/>
  <c r="AS174" i="9"/>
  <c r="AT174" i="9" s="1" a="1"/>
  <c r="AT174" i="9" s="1"/>
  <c r="AS175" i="9"/>
  <c r="AT175" i="9" s="1" a="1"/>
  <c r="AT175" i="9" s="1"/>
  <c r="AS176" i="9"/>
  <c r="AT176" i="9" s="1" a="1"/>
  <c r="AT176" i="9" s="1"/>
  <c r="AS177" i="9"/>
  <c r="AT177" i="9" s="1" a="1"/>
  <c r="AT177" i="9" s="1"/>
  <c r="AS178" i="9"/>
  <c r="AT178" i="9" s="1" a="1"/>
  <c r="AT178" i="9" s="1"/>
  <c r="AS179" i="9"/>
  <c r="AT179" i="9" s="1" a="1"/>
  <c r="AT179" i="9" s="1"/>
  <c r="AS180" i="9"/>
  <c r="AT180" i="9" s="1" a="1"/>
  <c r="AT180" i="9" s="1"/>
  <c r="AS181" i="9"/>
  <c r="AT181" i="9" s="1" a="1"/>
  <c r="AT181" i="9" s="1"/>
  <c r="AS182" i="9"/>
  <c r="AT182" i="9" s="1" a="1"/>
  <c r="AT182" i="9" s="1"/>
  <c r="AS183" i="9"/>
  <c r="AT183" i="9" s="1" a="1"/>
  <c r="AT183" i="9" s="1"/>
  <c r="AS184" i="9"/>
  <c r="AT184" i="9" s="1" a="1"/>
  <c r="AT184" i="9" s="1"/>
  <c r="AS185" i="9"/>
  <c r="AT185" i="9" s="1" a="1"/>
  <c r="AT185" i="9" s="1"/>
  <c r="AS186" i="9"/>
  <c r="AT186" i="9" s="1" a="1"/>
  <c r="AT186" i="9" s="1"/>
  <c r="AS187" i="9"/>
  <c r="AT187" i="9" s="1" a="1"/>
  <c r="AT187" i="9" s="1"/>
  <c r="AS188" i="9"/>
  <c r="AT188" i="9" s="1" a="1"/>
  <c r="AT188" i="9" s="1"/>
  <c r="AS189" i="9"/>
  <c r="AT189" i="9" s="1" a="1"/>
  <c r="AT189" i="9" s="1"/>
  <c r="AS190" i="9"/>
  <c r="AT190" i="9" s="1" a="1"/>
  <c r="AT190" i="9" s="1"/>
  <c r="AS191" i="9"/>
  <c r="AT191" i="9" s="1" a="1"/>
  <c r="AT191" i="9" s="1"/>
  <c r="AS192" i="9"/>
  <c r="AT192" i="9" s="1" a="1"/>
  <c r="AT192" i="9" s="1"/>
  <c r="AS193" i="9"/>
  <c r="AT193" i="9" s="1" a="1"/>
  <c r="AT193" i="9" s="1"/>
  <c r="AS194" i="9"/>
  <c r="AT194" i="9" s="1" a="1"/>
  <c r="AT194" i="9" s="1"/>
  <c r="AS195" i="9"/>
  <c r="AT195" i="9" s="1" a="1"/>
  <c r="AT195" i="9" s="1"/>
  <c r="AS196" i="9"/>
  <c r="AT196" i="9" s="1" a="1"/>
  <c r="AT196" i="9" s="1"/>
  <c r="AS197" i="9"/>
  <c r="AT197" i="9" s="1" a="1"/>
  <c r="AT197" i="9" s="1"/>
  <c r="AS198" i="9"/>
  <c r="AT198" i="9" s="1" a="1"/>
  <c r="AT198" i="9" s="1"/>
  <c r="AS199" i="9"/>
  <c r="AT199" i="9" s="1" a="1"/>
  <c r="AT199" i="9" s="1"/>
  <c r="AS200" i="9"/>
  <c r="AT200" i="9" s="1" a="1"/>
  <c r="AT200" i="9" s="1"/>
  <c r="AS201" i="9"/>
  <c r="AT201" i="9" s="1" a="1"/>
  <c r="AT201" i="9" s="1"/>
  <c r="AS202" i="9"/>
  <c r="AT202" i="9" s="1" a="1"/>
  <c r="AT202" i="9" s="1"/>
  <c r="AS203" i="9"/>
  <c r="AT203" i="9" s="1" a="1"/>
  <c r="AT203" i="9" s="1"/>
  <c r="AS204" i="9"/>
  <c r="AT204" i="9" s="1" a="1"/>
  <c r="AT204" i="9" s="1"/>
  <c r="AS205" i="9"/>
  <c r="AT205" i="9" s="1" a="1"/>
  <c r="AT205" i="9" s="1"/>
  <c r="AS206" i="9"/>
  <c r="AT206" i="9" s="1" a="1"/>
  <c r="AT206" i="9" s="1"/>
  <c r="AS207" i="9"/>
  <c r="AT207" i="9" s="1" a="1"/>
  <c r="AT207" i="9" s="1"/>
  <c r="AS208" i="9"/>
  <c r="AT208" i="9" s="1" a="1"/>
  <c r="AT208" i="9" s="1"/>
  <c r="AS209" i="9"/>
  <c r="AT209" i="9" s="1" a="1"/>
  <c r="AT209" i="9" s="1"/>
  <c r="AS210" i="9"/>
  <c r="AT210" i="9" s="1" a="1"/>
  <c r="AT210" i="9" s="1"/>
  <c r="AS211" i="9"/>
  <c r="AT211" i="9" s="1" a="1"/>
  <c r="AT211" i="9" s="1"/>
  <c r="AS212" i="9"/>
  <c r="AT212" i="9" s="1" a="1"/>
  <c r="AT212" i="9" s="1"/>
  <c r="AS213" i="9"/>
  <c r="AT213" i="9" s="1" a="1"/>
  <c r="AT213" i="9" s="1"/>
  <c r="AS214" i="9"/>
  <c r="AT214" i="9" s="1" a="1"/>
  <c r="AT214" i="9" s="1"/>
  <c r="AS215" i="9"/>
  <c r="AT215" i="9" s="1" a="1"/>
  <c r="AT215" i="9" s="1"/>
  <c r="AS216" i="9"/>
  <c r="AT216" i="9" a="1"/>
  <c r="AT216" i="9" s="1"/>
  <c r="AS217" i="9"/>
  <c r="AT217" i="9" s="1" a="1"/>
  <c r="AT217" i="9" s="1"/>
  <c r="AS218" i="9"/>
  <c r="AT218" i="9" s="1" a="1"/>
  <c r="AT218" i="9" s="1"/>
  <c r="AS219" i="9"/>
  <c r="AT219" i="9" s="1" a="1"/>
  <c r="AT219" i="9" s="1"/>
  <c r="AS220" i="9"/>
  <c r="AT220" i="9" s="1" a="1"/>
  <c r="AT220" i="9" s="1"/>
  <c r="AS221" i="9"/>
  <c r="AT221" i="9" s="1" a="1"/>
  <c r="AT221" i="9" s="1"/>
  <c r="AS222" i="9"/>
  <c r="AT222" i="9" s="1" a="1"/>
  <c r="AT222" i="9" s="1"/>
  <c r="AS223" i="9"/>
  <c r="AT223" i="9" s="1" a="1"/>
  <c r="AT223" i="9" s="1"/>
  <c r="AS224" i="9"/>
  <c r="AT224" i="9" s="1" a="1"/>
  <c r="AT224" i="9" s="1"/>
  <c r="AS225" i="9"/>
  <c r="AT225" i="9" s="1" a="1"/>
  <c r="AT225" i="9" s="1"/>
  <c r="AS226" i="9"/>
  <c r="AT226" i="9" s="1" a="1"/>
  <c r="AT226" i="9" s="1"/>
  <c r="AS227" i="9"/>
  <c r="AT227" i="9" s="1" a="1"/>
  <c r="AT227" i="9" s="1"/>
  <c r="AS228" i="9"/>
  <c r="AT228" i="9" s="1" a="1"/>
  <c r="AT228" i="9" s="1"/>
  <c r="AS229" i="9"/>
  <c r="AT229" i="9" s="1" a="1"/>
  <c r="AT229" i="9" s="1"/>
  <c r="AS230" i="9"/>
  <c r="AT230" i="9" s="1" a="1"/>
  <c r="AT230" i="9" s="1"/>
  <c r="AS231" i="9"/>
  <c r="AT231" i="9" s="1" a="1"/>
  <c r="AT231" i="9" s="1"/>
  <c r="AS232" i="9"/>
  <c r="AT232" i="9" s="1" a="1"/>
  <c r="AT232" i="9" s="1"/>
  <c r="AS233" i="9"/>
  <c r="AT233" i="9" s="1" a="1"/>
  <c r="AT233" i="9" s="1"/>
  <c r="AS234" i="9"/>
  <c r="AT234" i="9" s="1" a="1"/>
  <c r="AT234" i="9" s="1"/>
  <c r="AS235" i="9"/>
  <c r="AT235" i="9" s="1" a="1"/>
  <c r="AT235" i="9" s="1"/>
  <c r="AS236" i="9"/>
  <c r="AT236" i="9" s="1" a="1"/>
  <c r="AT236" i="9" s="1"/>
  <c r="AS237" i="9"/>
  <c r="AT237" i="9" s="1" a="1"/>
  <c r="AT237" i="9"/>
  <c r="AS238" i="9"/>
  <c r="AT238" i="9" s="1" a="1"/>
  <c r="AT238" i="9" s="1"/>
  <c r="AS239" i="9"/>
  <c r="AT239" i="9" s="1" a="1"/>
  <c r="AT239" i="9" s="1"/>
  <c r="AS240" i="9"/>
  <c r="AT240" i="9" s="1" a="1"/>
  <c r="AT240" i="9" s="1"/>
  <c r="AS241" i="9"/>
  <c r="AT241" i="9" a="1"/>
  <c r="AT241" i="9" s="1"/>
  <c r="AS242" i="9"/>
  <c r="AT242" i="9" s="1" a="1"/>
  <c r="AT242" i="9" s="1"/>
  <c r="AS243" i="9"/>
  <c r="AT243" i="9" s="1" a="1"/>
  <c r="AT243" i="9" s="1"/>
  <c r="AS244" i="9"/>
  <c r="AT244" i="9" s="1" a="1"/>
  <c r="AT244" i="9" s="1"/>
  <c r="AS245" i="9"/>
  <c r="AT245" i="9" s="1" a="1"/>
  <c r="AT245" i="9" s="1"/>
  <c r="AS246" i="9"/>
  <c r="AT246" i="9" s="1" a="1"/>
  <c r="AT246" i="9" s="1"/>
  <c r="AS247" i="9"/>
  <c r="AT247" i="9" s="1" a="1"/>
  <c r="AT247" i="9" s="1"/>
  <c r="AS248" i="9"/>
  <c r="AT248" i="9" s="1" a="1"/>
  <c r="AT248" i="9" s="1"/>
  <c r="AS249" i="9"/>
  <c r="AT249" i="9" s="1" a="1"/>
  <c r="AT249" i="9" s="1"/>
  <c r="AS250" i="9"/>
  <c r="AT250" i="9" s="1" a="1"/>
  <c r="AT250" i="9" s="1"/>
  <c r="AS251" i="9"/>
  <c r="AT251" i="9" s="1" a="1"/>
  <c r="AT251" i="9" s="1"/>
  <c r="AS252" i="9"/>
  <c r="AT252" i="9" s="1" a="1"/>
  <c r="AT252" i="9" s="1"/>
  <c r="AS253" i="9"/>
  <c r="AT253" i="9" s="1" a="1"/>
  <c r="AT253" i="9" s="1"/>
  <c r="AS254" i="9"/>
  <c r="AT254" i="9" s="1" a="1"/>
  <c r="AT254" i="9" s="1"/>
  <c r="AS255" i="9"/>
  <c r="AT255" i="9" a="1"/>
  <c r="AT255" i="9" s="1"/>
  <c r="AS256" i="9"/>
  <c r="AT256" i="9" s="1" a="1"/>
  <c r="AT256" i="9" s="1"/>
  <c r="AS257" i="9"/>
  <c r="AT257" i="9" s="1" a="1"/>
  <c r="AT257" i="9" s="1"/>
  <c r="AS258" i="9"/>
  <c r="AT258" i="9" s="1" a="1"/>
  <c r="AT258" i="9" s="1"/>
  <c r="AS259" i="9"/>
  <c r="AT259" i="9" s="1" a="1"/>
  <c r="AT259" i="9" s="1"/>
  <c r="AS260" i="9"/>
  <c r="AT260" i="9" s="1" a="1"/>
  <c r="AT260" i="9" s="1"/>
  <c r="AS261" i="9"/>
  <c r="AT261" i="9" s="1" a="1"/>
  <c r="AT261" i="9" s="1"/>
  <c r="AS262" i="9"/>
  <c r="AT262" i="9" s="1" a="1"/>
  <c r="AT262" i="9" s="1"/>
  <c r="AS263" i="9"/>
  <c r="AT263" i="9" s="1" a="1"/>
  <c r="AT263" i="9" s="1"/>
  <c r="AS264" i="9"/>
  <c r="AT264" i="9" s="1" a="1"/>
  <c r="AT264" i="9" s="1"/>
  <c r="AS265" i="9"/>
  <c r="AT265" i="9" s="1" a="1"/>
  <c r="AT265" i="9" s="1"/>
  <c r="AS266" i="9"/>
  <c r="AT266" i="9" a="1"/>
  <c r="AT266" i="9" s="1"/>
  <c r="AS267" i="9"/>
  <c r="AT267" i="9" s="1" a="1"/>
  <c r="AT267" i="9" s="1"/>
  <c r="AS268" i="9"/>
  <c r="AT268" i="9" s="1" a="1"/>
  <c r="AT268" i="9" s="1"/>
  <c r="AS269" i="9"/>
  <c r="AT269" i="9" s="1" a="1"/>
  <c r="AT269" i="9" s="1"/>
  <c r="AS270" i="9"/>
  <c r="AT270" i="9" s="1" a="1"/>
  <c r="AT270" i="9" s="1"/>
  <c r="AS271" i="9"/>
  <c r="AT271" i="9" s="1" a="1"/>
  <c r="AT271" i="9" s="1"/>
  <c r="AS272" i="9"/>
  <c r="AT272" i="9" s="1" a="1"/>
  <c r="AT272" i="9" s="1"/>
  <c r="AS273" i="9"/>
  <c r="AT273" i="9" s="1" a="1"/>
  <c r="AT273" i="9" s="1"/>
  <c r="AS274" i="9"/>
  <c r="AT274" i="9" a="1"/>
  <c r="AT274" i="9" s="1"/>
  <c r="AS275" i="9"/>
  <c r="AT275" i="9" s="1" a="1"/>
  <c r="AT275" i="9" s="1"/>
  <c r="AS276" i="9"/>
  <c r="AT276" i="9" s="1" a="1"/>
  <c r="AT276" i="9" s="1"/>
  <c r="AS277" i="9"/>
  <c r="AT277" i="9" s="1" a="1"/>
  <c r="AT277" i="9"/>
  <c r="AS278" i="9"/>
  <c r="AT278" i="9" s="1" a="1"/>
  <c r="AT278" i="9" s="1"/>
  <c r="AS279" i="9"/>
  <c r="AT279" i="9" s="1" a="1"/>
  <c r="AT279" i="9" s="1"/>
  <c r="AS280" i="9"/>
  <c r="AT280" i="9" s="1" a="1"/>
  <c r="AT280" i="9" s="1"/>
  <c r="AS281" i="9"/>
  <c r="AT281" i="9" s="1" a="1"/>
  <c r="AT281" i="9" s="1"/>
  <c r="AS282" i="9"/>
  <c r="AT282" i="9" s="1" a="1"/>
  <c r="AT282" i="9" s="1"/>
  <c r="AS283" i="9"/>
  <c r="AT283" i="9" s="1" a="1"/>
  <c r="AT283" i="9" s="1"/>
  <c r="AS284" i="9"/>
  <c r="AT284" i="9" s="1" a="1"/>
  <c r="AT284" i="9" s="1"/>
  <c r="AS285" i="9"/>
  <c r="AT285" i="9" s="1" a="1"/>
  <c r="AT285" i="9" s="1"/>
  <c r="AS286" i="9"/>
  <c r="AT286" i="9" s="1" a="1"/>
  <c r="AT286" i="9" s="1"/>
  <c r="AS287" i="9"/>
  <c r="AT287" i="9" s="1" a="1"/>
  <c r="AT287" i="9" s="1"/>
  <c r="AS288" i="9"/>
  <c r="AT288" i="9" s="1" a="1"/>
  <c r="AT288" i="9" s="1"/>
  <c r="AS289" i="9"/>
  <c r="AT289" i="9" s="1" a="1"/>
  <c r="AT289" i="9" s="1"/>
  <c r="AS290" i="9"/>
  <c r="AT290" i="9" s="1" a="1"/>
  <c r="AT290" i="9" s="1"/>
  <c r="AS291" i="9"/>
  <c r="AT291" i="9" s="1" a="1"/>
  <c r="AT291" i="9" s="1"/>
  <c r="AS292" i="9"/>
  <c r="AT292" i="9" s="1" a="1"/>
  <c r="AT292" i="9" s="1"/>
  <c r="AS293" i="9"/>
  <c r="AT293" i="9" s="1" a="1"/>
  <c r="AT293" i="9" s="1"/>
  <c r="AS294" i="9"/>
  <c r="AT294" i="9" s="1" a="1"/>
  <c r="AT294" i="9" s="1"/>
  <c r="AS295" i="9"/>
  <c r="AT295" i="9" s="1" a="1"/>
  <c r="AT295" i="9" s="1"/>
  <c r="AS296" i="9"/>
  <c r="AT296" i="9" s="1" a="1"/>
  <c r="AT296" i="9" s="1"/>
  <c r="AS297" i="9"/>
  <c r="AT297" i="9" s="1" a="1"/>
  <c r="AT297" i="9" s="1"/>
  <c r="AS298" i="9"/>
  <c r="AT298" i="9" s="1" a="1"/>
  <c r="AT298" i="9" s="1"/>
  <c r="AS299" i="9"/>
  <c r="AT299" i="9" s="1" a="1"/>
  <c r="AT299" i="9" s="1"/>
  <c r="AS300" i="9"/>
  <c r="AT300" i="9" s="1" a="1"/>
  <c r="AT300" i="9" s="1"/>
  <c r="AS301" i="9"/>
  <c r="AT301" i="9" s="1" a="1"/>
  <c r="AT301" i="9" s="1"/>
  <c r="AS302" i="9"/>
  <c r="AT302" i="9" s="1" a="1"/>
  <c r="AT302" i="9" s="1"/>
  <c r="AS303" i="9"/>
  <c r="AT303" i="9" s="1" a="1"/>
  <c r="AT303" i="9" s="1"/>
  <c r="AS304" i="9"/>
  <c r="AT304" i="9" a="1"/>
  <c r="AT304" i="9" s="1"/>
  <c r="AS305" i="9"/>
  <c r="AT305" i="9" s="1" a="1"/>
  <c r="AT305" i="9" s="1"/>
  <c r="AS306" i="9"/>
  <c r="AT306" i="9" s="1" a="1"/>
  <c r="AT306" i="9" s="1"/>
  <c r="AS307" i="9"/>
  <c r="AT307" i="9" s="1" a="1"/>
  <c r="AT307" i="9" s="1"/>
  <c r="AS308" i="9"/>
  <c r="AT308" i="9" s="1" a="1"/>
  <c r="AT308" i="9" s="1"/>
  <c r="AS309" i="9"/>
  <c r="AT309" i="9" s="1" a="1"/>
  <c r="AT309" i="9" s="1"/>
  <c r="AS310" i="9"/>
  <c r="AT310" i="9" s="1" a="1"/>
  <c r="AT310" i="9" s="1"/>
  <c r="AS311" i="9"/>
  <c r="AT311" i="9" a="1"/>
  <c r="AT311" i="9" s="1"/>
  <c r="AS312" i="9"/>
  <c r="AT312" i="9" s="1" a="1"/>
  <c r="AT312" i="9" s="1"/>
  <c r="AS313" i="9"/>
  <c r="AT313" i="9" a="1"/>
  <c r="AT313" i="9" s="1"/>
  <c r="AS314" i="9"/>
  <c r="AT314" i="9" s="1" a="1"/>
  <c r="AT314" i="9" s="1"/>
  <c r="AS315" i="9"/>
  <c r="AT315" i="9" s="1" a="1"/>
  <c r="AT315" i="9" s="1"/>
  <c r="AS316" i="9"/>
  <c r="AT316" i="9" s="1" a="1"/>
  <c r="AT316" i="9" s="1"/>
  <c r="AS317" i="9"/>
  <c r="AT317" i="9" s="1" a="1"/>
  <c r="AT317" i="9" s="1"/>
  <c r="AS318" i="9"/>
  <c r="AT318" i="9" s="1" a="1"/>
  <c r="AT318" i="9"/>
  <c r="AS319" i="9"/>
  <c r="AT319" i="9" s="1" a="1"/>
  <c r="AT319" i="9" s="1"/>
  <c r="AS320" i="9"/>
  <c r="AT320" i="9" s="1" a="1"/>
  <c r="AT320" i="9" s="1"/>
  <c r="AS321" i="9"/>
  <c r="AT321" i="9" s="1" a="1"/>
  <c r="AT321" i="9" s="1"/>
  <c r="AS322" i="9"/>
  <c r="AT322" i="9" s="1" a="1"/>
  <c r="AT322" i="9" s="1"/>
  <c r="AS323" i="9"/>
  <c r="AT323" i="9" s="1" a="1"/>
  <c r="AT323" i="9" s="1"/>
  <c r="AS324" i="9"/>
  <c r="AT324" i="9" s="1" a="1"/>
  <c r="AT324" i="9" s="1"/>
  <c r="AS325" i="9"/>
  <c r="AT325" i="9" s="1" a="1"/>
  <c r="AT325" i="9" s="1"/>
  <c r="AS326" i="9"/>
  <c r="AT326" i="9" s="1" a="1"/>
  <c r="AT326" i="9" s="1"/>
  <c r="AS327" i="9"/>
  <c r="AT327" i="9" s="1" a="1"/>
  <c r="AT327" i="9" s="1"/>
  <c r="AS328" i="9"/>
  <c r="AT328" i="9" a="1"/>
  <c r="AT328" i="9" s="1"/>
  <c r="AS329" i="9"/>
  <c r="AT329" i="9" s="1" a="1"/>
  <c r="AT329" i="9" s="1"/>
  <c r="AS330" i="9"/>
  <c r="AT330" i="9" a="1"/>
  <c r="AT330" i="9" s="1"/>
  <c r="AS331" i="9"/>
  <c r="AT331" i="9" s="1" a="1"/>
  <c r="AT331" i="9" s="1"/>
  <c r="AS332" i="9"/>
  <c r="AT332" i="9" s="1" a="1"/>
  <c r="AT332" i="9"/>
  <c r="AS333" i="9"/>
  <c r="AT333" i="9" s="1" a="1"/>
  <c r="AT333" i="9" s="1"/>
  <c r="AS334" i="9"/>
  <c r="AT334" i="9" a="1"/>
  <c r="AT334" i="9" s="1"/>
  <c r="AS335" i="9"/>
  <c r="AT335" i="9" a="1"/>
  <c r="AT335" i="9" s="1"/>
  <c r="AS336" i="9"/>
  <c r="AT336" i="9" s="1" a="1"/>
  <c r="AT336" i="9" s="1"/>
  <c r="AS337" i="9"/>
  <c r="AT337" i="9" s="1" a="1"/>
  <c r="AT337" i="9" s="1"/>
  <c r="AS338" i="9"/>
  <c r="AT338" i="9" s="1" a="1"/>
  <c r="AT338" i="9" s="1"/>
  <c r="AS339" i="9"/>
  <c r="AT339" i="9" s="1" a="1"/>
  <c r="AT339" i="9" s="1"/>
  <c r="AS340" i="9"/>
  <c r="AT340" i="9" s="1" a="1"/>
  <c r="AT340" i="9" s="1"/>
  <c r="AS341" i="9"/>
  <c r="AT341" i="9" s="1" a="1"/>
  <c r="AT341" i="9" s="1"/>
  <c r="AS342" i="9"/>
  <c r="AT342" i="9" s="1" a="1"/>
  <c r="AT342" i="9" s="1"/>
  <c r="AS343" i="9"/>
  <c r="AT343" i="9" s="1" a="1"/>
  <c r="AT343" i="9" s="1"/>
  <c r="AS344" i="9"/>
  <c r="AT344" i="9" s="1" a="1"/>
  <c r="AT344" i="9" s="1"/>
  <c r="AS345" i="9"/>
  <c r="AT345" i="9" s="1" a="1"/>
  <c r="AT345" i="9" s="1"/>
  <c r="AS346" i="9"/>
  <c r="AT346" i="9" s="1" a="1"/>
  <c r="AT346" i="9" s="1"/>
  <c r="AS347" i="9"/>
  <c r="AT347" i="9" s="1" a="1"/>
  <c r="AT347" i="9" s="1"/>
  <c r="AS348" i="9"/>
  <c r="AT348" i="9" a="1"/>
  <c r="AT348" i="9" s="1"/>
  <c r="AS349" i="9"/>
  <c r="AT349" i="9" s="1" a="1"/>
  <c r="AT349" i="9" s="1"/>
  <c r="AS350" i="9"/>
  <c r="AT350" i="9" s="1" a="1"/>
  <c r="AT350" i="9" s="1"/>
  <c r="AS351" i="9"/>
  <c r="AT351" i="9" s="1" a="1"/>
  <c r="AT351" i="9" s="1"/>
  <c r="AS352" i="9"/>
  <c r="AT352" i="9" s="1" a="1"/>
  <c r="AT352" i="9" s="1"/>
  <c r="AS353" i="9"/>
  <c r="AT353" i="9" a="1"/>
  <c r="AT353" i="9" s="1"/>
  <c r="AS354" i="9"/>
  <c r="AT354" i="9" s="1" a="1"/>
  <c r="AT354" i="9" s="1"/>
  <c r="AS355" i="9"/>
  <c r="AT355" i="9" s="1" a="1"/>
  <c r="AT355" i="9" s="1"/>
  <c r="AS356" i="9"/>
  <c r="AT356" i="9" s="1" a="1"/>
  <c r="AT356" i="9" s="1"/>
  <c r="AS357" i="9"/>
  <c r="AT357" i="9" s="1" a="1"/>
  <c r="AT357" i="9" s="1"/>
  <c r="AS358" i="9"/>
  <c r="AT358" i="9" s="1" a="1"/>
  <c r="AT358" i="9" s="1"/>
  <c r="AS359" i="9"/>
  <c r="AT359" i="9" s="1" a="1"/>
  <c r="AT359" i="9" s="1"/>
  <c r="AS360" i="9"/>
  <c r="AT360" i="9" s="1" a="1"/>
  <c r="AT360" i="9" s="1"/>
  <c r="AS361" i="9"/>
  <c r="AT361" i="9" s="1" a="1"/>
  <c r="AT361" i="9" s="1"/>
  <c r="AS362" i="9"/>
  <c r="AT362" i="9" s="1" a="1"/>
  <c r="AT362" i="9" s="1"/>
  <c r="AS363" i="9"/>
  <c r="AT363" i="9" a="1"/>
  <c r="AT363" i="9" s="1"/>
  <c r="AS364" i="9"/>
  <c r="AT364" i="9" a="1"/>
  <c r="AT364" i="9" s="1"/>
  <c r="AS365" i="9"/>
  <c r="AT365" i="9" s="1" a="1"/>
  <c r="AT365" i="9" s="1"/>
  <c r="AS366" i="9"/>
  <c r="AT366" i="9" s="1" a="1"/>
  <c r="AT366" i="9" s="1"/>
  <c r="AS367" i="9"/>
  <c r="AT367" i="9" s="1" a="1"/>
  <c r="AT367" i="9" s="1"/>
  <c r="AS368" i="9"/>
  <c r="AT368" i="9" s="1" a="1"/>
  <c r="AT368" i="9" s="1"/>
  <c r="AS369" i="9"/>
  <c r="AT369" i="9" a="1"/>
  <c r="AT369" i="9" s="1"/>
  <c r="AS370" i="9"/>
  <c r="AT370" i="9" s="1" a="1"/>
  <c r="AT370" i="9" s="1"/>
  <c r="AS371" i="9"/>
  <c r="AT371" i="9" a="1"/>
  <c r="AT371" i="9" s="1"/>
  <c r="AS372" i="9"/>
  <c r="AT372" i="9" s="1" a="1"/>
  <c r="AT372" i="9" s="1"/>
  <c r="AS373" i="9"/>
  <c r="AT373" i="9" s="1" a="1"/>
  <c r="AT373" i="9" s="1"/>
  <c r="AS374" i="9"/>
  <c r="AT374" i="9" s="1" a="1"/>
  <c r="AT374" i="9" s="1"/>
  <c r="AS375" i="9"/>
  <c r="AT375" i="9" s="1" a="1"/>
  <c r="AT375" i="9" s="1"/>
  <c r="AS376" i="9"/>
  <c r="AT376" i="9" s="1" a="1"/>
  <c r="AT376" i="9" s="1"/>
  <c r="AS377" i="9"/>
  <c r="AT377" i="9" a="1"/>
  <c r="AT377" i="9" s="1"/>
  <c r="AS378" i="9"/>
  <c r="AT378" i="9" s="1" a="1"/>
  <c r="AT378" i="9" s="1"/>
  <c r="AS379" i="9"/>
  <c r="AT379" i="9" a="1"/>
  <c r="AT379" i="9" s="1"/>
  <c r="AS380" i="9"/>
  <c r="AT380" i="9" s="1" a="1"/>
  <c r="AT380" i="9" s="1"/>
  <c r="AS381" i="9"/>
  <c r="AT381" i="9" s="1" a="1"/>
  <c r="AT381" i="9" s="1"/>
  <c r="AS382" i="9"/>
  <c r="AT382" i="9" s="1" a="1"/>
  <c r="AT382" i="9" s="1"/>
  <c r="AS383" i="9"/>
  <c r="AT383" i="9" s="1" a="1"/>
  <c r="AT383" i="9" s="1"/>
  <c r="AS384" i="9"/>
  <c r="AT384" i="9" s="1" a="1"/>
  <c r="AT384" i="9" s="1"/>
  <c r="AS385" i="9"/>
  <c r="AT385" i="9" s="1" a="1"/>
  <c r="AT385" i="9" s="1"/>
  <c r="AS386" i="9"/>
  <c r="AT386" i="9" a="1"/>
  <c r="AT386" i="9" s="1"/>
  <c r="AS387" i="9"/>
  <c r="AT387" i="9" s="1" a="1"/>
  <c r="AT387" i="9" s="1"/>
  <c r="AS388" i="9"/>
  <c r="AT388" i="9" s="1" a="1"/>
  <c r="AT388" i="9" s="1"/>
  <c r="AS389" i="9"/>
  <c r="AT389" i="9" s="1" a="1"/>
  <c r="AT389" i="9" s="1"/>
  <c r="AS390" i="9"/>
  <c r="AT390" i="9" s="1" a="1"/>
  <c r="AT390" i="9" s="1"/>
  <c r="AS391" i="9"/>
  <c r="AT391" i="9" s="1" a="1"/>
  <c r="AT391" i="9" s="1"/>
  <c r="AS392" i="9"/>
  <c r="AT392" i="9" s="1" a="1"/>
  <c r="AT392" i="9" s="1"/>
  <c r="AS393" i="9"/>
  <c r="AT393" i="9" s="1" a="1"/>
  <c r="AT393" i="9" s="1"/>
  <c r="AS394" i="9"/>
  <c r="AT394" i="9" a="1"/>
  <c r="AT394" i="9" s="1"/>
  <c r="AS395" i="9"/>
  <c r="AT395" i="9" s="1" a="1"/>
  <c r="AT395" i="9" s="1"/>
  <c r="AS396" i="9"/>
  <c r="AT396" i="9" s="1" a="1"/>
  <c r="AT396" i="9" s="1"/>
  <c r="AS397" i="9"/>
  <c r="AT397" i="9" s="1" a="1"/>
  <c r="AT397" i="9" s="1"/>
  <c r="AS398" i="9"/>
  <c r="AT398" i="9" s="1" a="1"/>
  <c r="AT398" i="9" s="1"/>
  <c r="AS399" i="9"/>
  <c r="AT399" i="9" s="1" a="1"/>
  <c r="AT399" i="9" s="1"/>
  <c r="AS400" i="9"/>
  <c r="AT400" i="9" s="1" a="1"/>
  <c r="AT400" i="9" s="1"/>
  <c r="AS401" i="9"/>
  <c r="AT401" i="9" s="1" a="1"/>
  <c r="AT401" i="9" s="1"/>
  <c r="AS402" i="9"/>
  <c r="AT402" i="9" s="1" a="1"/>
  <c r="AT402" i="9" s="1"/>
  <c r="AS403" i="9"/>
  <c r="AT403" i="9" s="1" a="1"/>
  <c r="AT403" i="9" s="1"/>
  <c r="AS404" i="9"/>
  <c r="AT404" i="9" s="1" a="1"/>
  <c r="AT404" i="9" s="1"/>
  <c r="AS405" i="9"/>
  <c r="AT405" i="9" s="1" a="1"/>
  <c r="AT405" i="9" s="1"/>
  <c r="AS406" i="9"/>
  <c r="AT406" i="9" s="1" a="1"/>
  <c r="AT406" i="9" s="1"/>
  <c r="AS407" i="9"/>
  <c r="AT407" i="9" s="1" a="1"/>
  <c r="AT407" i="9" s="1"/>
  <c r="AS408" i="9"/>
  <c r="AT408" i="9" s="1" a="1"/>
  <c r="AT408" i="9" s="1"/>
  <c r="AS409" i="9"/>
  <c r="AT409" i="9" s="1" a="1"/>
  <c r="AT409" i="9" s="1"/>
  <c r="AS410" i="9"/>
  <c r="AT410" i="9" a="1"/>
  <c r="AT410" i="9" s="1"/>
  <c r="AS411" i="9"/>
  <c r="AT411" i="9" s="1" a="1"/>
  <c r="AT411" i="9" s="1"/>
  <c r="AS412" i="9"/>
  <c r="AT412" i="9" s="1" a="1"/>
  <c r="AT412" i="9" s="1"/>
  <c r="AS413" i="9"/>
  <c r="AT413" i="9" s="1" a="1"/>
  <c r="AT413" i="9" s="1"/>
  <c r="AS414" i="9"/>
  <c r="AT414" i="9" s="1" a="1"/>
  <c r="AT414" i="9" s="1"/>
  <c r="AS415" i="9"/>
  <c r="AT415" i="9" s="1" a="1"/>
  <c r="AT415" i="9" s="1"/>
  <c r="AS416" i="9"/>
  <c r="AT416" i="9" s="1" a="1"/>
  <c r="AT416" i="9" s="1"/>
  <c r="AS417" i="9"/>
  <c r="AT417" i="9" s="1" a="1"/>
  <c r="AT417" i="9" s="1"/>
  <c r="AS418" i="9"/>
  <c r="AT418" i="9" s="1" a="1"/>
  <c r="AT418" i="9" s="1"/>
  <c r="AS419" i="9"/>
  <c r="AT419" i="9" s="1" a="1"/>
  <c r="AT419" i="9" s="1"/>
  <c r="AS420" i="9"/>
  <c r="AT420" i="9" s="1" a="1"/>
  <c r="AT420" i="9" s="1"/>
  <c r="AS421" i="9"/>
  <c r="AT421" i="9" s="1" a="1"/>
  <c r="AT421" i="9" s="1"/>
  <c r="AS422" i="9"/>
  <c r="AT422" i="9" s="1" a="1"/>
  <c r="AT422" i="9" s="1"/>
  <c r="AS423" i="9"/>
  <c r="AT423" i="9" s="1" a="1"/>
  <c r="AT423" i="9" s="1"/>
  <c r="AS424" i="9"/>
  <c r="AT424" i="9" s="1" a="1"/>
  <c r="AT424" i="9" s="1"/>
  <c r="AS425" i="9"/>
  <c r="AT425" i="9" s="1" a="1"/>
  <c r="AT425" i="9" s="1"/>
  <c r="AS426" i="9"/>
  <c r="AT426" i="9" a="1"/>
  <c r="AT426" i="9" s="1"/>
  <c r="AS427" i="9"/>
  <c r="AT427" i="9" s="1" a="1"/>
  <c r="AT427" i="9" s="1"/>
  <c r="AS428" i="9"/>
  <c r="AT428" i="9" s="1" a="1"/>
  <c r="AT428" i="9" s="1"/>
  <c r="AS429" i="9"/>
  <c r="AT429" i="9" s="1" a="1"/>
  <c r="AT429" i="9" s="1"/>
  <c r="AS430" i="9"/>
  <c r="AT430" i="9" s="1" a="1"/>
  <c r="AT430" i="9" s="1"/>
  <c r="AS431" i="9"/>
  <c r="AT431" i="9" s="1" a="1"/>
  <c r="AT431" i="9" s="1"/>
  <c r="AS432" i="9"/>
  <c r="AT432" i="9" s="1" a="1"/>
  <c r="AT432" i="9" s="1"/>
  <c r="AS433" i="9"/>
  <c r="AT433" i="9" s="1" a="1"/>
  <c r="AT433" i="9" s="1"/>
  <c r="AS434" i="9"/>
  <c r="AT434" i="9" s="1" a="1"/>
  <c r="AT434" i="9" s="1"/>
  <c r="AS435" i="9"/>
  <c r="AT435" i="9" s="1" a="1"/>
  <c r="AT435" i="9" s="1"/>
  <c r="AS436" i="9"/>
  <c r="AT436" i="9" s="1" a="1"/>
  <c r="AT436" i="9" s="1"/>
  <c r="AS437" i="9"/>
  <c r="AT437" i="9" s="1" a="1"/>
  <c r="AT437" i="9" s="1"/>
  <c r="AS438" i="9"/>
  <c r="AT438" i="9" s="1" a="1"/>
  <c r="AT438" i="9" s="1"/>
  <c r="AS439" i="9"/>
  <c r="AT439" i="9" s="1" a="1"/>
  <c r="AT439" i="9" s="1"/>
  <c r="AS440" i="9"/>
  <c r="AT440" i="9" s="1" a="1"/>
  <c r="AT440" i="9" s="1"/>
  <c r="AS441" i="9"/>
  <c r="AT441" i="9" a="1"/>
  <c r="AT441" i="9"/>
  <c r="AS442" i="9"/>
  <c r="AT442" i="9" s="1" a="1"/>
  <c r="AT442" i="9" s="1"/>
  <c r="AS443" i="9"/>
  <c r="AT443" i="9" s="1" a="1"/>
  <c r="AT443" i="9" s="1"/>
  <c r="AS444" i="9"/>
  <c r="AT444" i="9" a="1"/>
  <c r="AT444" i="9" s="1"/>
  <c r="AS445" i="9"/>
  <c r="AT445" i="9" s="1" a="1"/>
  <c r="AT445" i="9" s="1"/>
  <c r="AS446" i="9"/>
  <c r="AT446" i="9" s="1" a="1"/>
  <c r="AT446" i="9" s="1"/>
  <c r="AS447" i="9"/>
  <c r="AT447" i="9" s="1" a="1"/>
  <c r="AT447" i="9" s="1"/>
  <c r="AS448" i="9"/>
  <c r="AT448" i="9" s="1" a="1"/>
  <c r="AT448" i="9" s="1"/>
  <c r="AS449" i="9"/>
  <c r="AT449" i="9" a="1"/>
  <c r="AT449" i="9" s="1"/>
  <c r="AS450" i="9"/>
  <c r="AT450" i="9" a="1"/>
  <c r="AT450" i="9" s="1"/>
  <c r="AS451" i="9"/>
  <c r="AT451" i="9" s="1" a="1"/>
  <c r="AT451" i="9" s="1"/>
  <c r="AS452" i="9"/>
  <c r="AT452" i="9" s="1" a="1"/>
  <c r="AT452" i="9" s="1"/>
  <c r="AS453" i="9"/>
  <c r="AT453" i="9" s="1" a="1"/>
  <c r="AT453" i="9" s="1"/>
  <c r="AS454" i="9"/>
  <c r="AT454" i="9" s="1" a="1"/>
  <c r="AT454" i="9" s="1"/>
  <c r="AS455" i="9"/>
  <c r="AT455" i="9" s="1" a="1"/>
  <c r="AT455" i="9" s="1"/>
  <c r="AS456" i="9"/>
  <c r="AT456" i="9" s="1" a="1"/>
  <c r="AT456" i="9" s="1"/>
  <c r="AS457" i="9"/>
  <c r="AT457" i="9" s="1" a="1"/>
  <c r="AT457" i="9" s="1"/>
  <c r="AS458" i="9"/>
  <c r="AT458" i="9" s="1" a="1"/>
  <c r="AT458" i="9" s="1"/>
  <c r="AS459" i="9"/>
  <c r="AT459" i="9" s="1" a="1"/>
  <c r="AT459" i="9" s="1"/>
  <c r="AS460" i="9"/>
  <c r="AT460" i="9" a="1"/>
  <c r="AT460" i="9" s="1"/>
  <c r="AS461" i="9"/>
  <c r="AT461" i="9" s="1" a="1"/>
  <c r="AT461" i="9" s="1"/>
  <c r="AS462" i="9"/>
  <c r="AT462" i="9" s="1" a="1"/>
  <c r="AT462" i="9" s="1"/>
  <c r="AS463" i="9"/>
  <c r="AT463" i="9" s="1" a="1"/>
  <c r="AT463" i="9" s="1"/>
  <c r="AS464" i="9"/>
  <c r="AT464" i="9" s="1" a="1"/>
  <c r="AT464" i="9" s="1"/>
  <c r="AS465" i="9"/>
  <c r="AT465" i="9" a="1"/>
  <c r="AT465" i="9" s="1"/>
  <c r="AS466" i="9"/>
  <c r="AT466" i="9" s="1" a="1"/>
  <c r="AT466" i="9" s="1"/>
  <c r="AS467" i="9"/>
  <c r="AT467" i="9" s="1" a="1"/>
  <c r="AT467" i="9" s="1"/>
  <c r="AS468" i="9"/>
  <c r="AT468" i="9" s="1" a="1"/>
  <c r="AT468" i="9" s="1"/>
  <c r="AS469" i="9"/>
  <c r="AT469" i="9" s="1" a="1"/>
  <c r="AT469" i="9" s="1"/>
  <c r="AS470" i="9"/>
  <c r="AT470" i="9" s="1" a="1"/>
  <c r="AT470" i="9" s="1"/>
  <c r="AS471" i="9"/>
  <c r="AT471" i="9" s="1" a="1"/>
  <c r="AT471" i="9" s="1"/>
  <c r="AS472" i="9"/>
  <c r="AT472" i="9" s="1" a="1"/>
  <c r="AT472" i="9" s="1"/>
  <c r="AS473" i="9"/>
  <c r="AT473" i="9" s="1" a="1"/>
  <c r="AT473" i="9" s="1"/>
  <c r="AS474" i="9"/>
  <c r="AT474" i="9" s="1" a="1"/>
  <c r="AT474" i="9" s="1"/>
  <c r="AS475" i="9"/>
  <c r="AT475" i="9" s="1" a="1"/>
  <c r="AT475" i="9" s="1"/>
  <c r="AS476" i="9"/>
  <c r="AT476" i="9" a="1"/>
  <c r="AT476" i="9" s="1"/>
  <c r="AS477" i="9"/>
  <c r="AT477" i="9" s="1" a="1"/>
  <c r="AT477" i="9" s="1"/>
  <c r="AS478" i="9"/>
  <c r="AT478" i="9" s="1" a="1"/>
  <c r="AT478" i="9" s="1"/>
  <c r="AS479" i="9"/>
  <c r="AT479" i="9" s="1" a="1"/>
  <c r="AT479" i="9" s="1"/>
  <c r="AS480" i="9"/>
  <c r="AT480" i="9" s="1" a="1"/>
  <c r="AT480" i="9" s="1"/>
  <c r="AS481" i="9"/>
  <c r="AT481" i="9" a="1"/>
  <c r="AT481" i="9" s="1"/>
  <c r="AS482" i="9"/>
  <c r="AT482" i="9" s="1" a="1"/>
  <c r="AT482" i="9" s="1"/>
  <c r="AS483" i="9"/>
  <c r="AT483" i="9" s="1" a="1"/>
  <c r="AT483" i="9" s="1"/>
  <c r="AS484" i="9"/>
  <c r="AT484" i="9" s="1" a="1"/>
  <c r="AT484" i="9" s="1"/>
  <c r="AS485" i="9"/>
  <c r="AT485" i="9" s="1" a="1"/>
  <c r="AT485" i="9" s="1"/>
  <c r="AS486" i="9"/>
  <c r="AT486" i="9" s="1" a="1"/>
  <c r="AT486" i="9" s="1"/>
  <c r="AS487" i="9"/>
  <c r="AT487" i="9" s="1" a="1"/>
  <c r="AT487" i="9" s="1"/>
  <c r="AS488" i="9"/>
  <c r="AT488" i="9" s="1" a="1"/>
  <c r="AT488" i="9" s="1"/>
  <c r="AS489" i="9"/>
  <c r="AT489" i="9" s="1" a="1"/>
  <c r="AT489" i="9" s="1"/>
  <c r="AS490" i="9"/>
  <c r="AT490" i="9" a="1"/>
  <c r="AT490" i="9" s="1"/>
  <c r="AS491" i="9"/>
  <c r="AT491" i="9" s="1" a="1"/>
  <c r="AT491" i="9" s="1"/>
  <c r="AS492" i="9"/>
  <c r="AT492" i="9" a="1"/>
  <c r="AT492" i="9" s="1"/>
  <c r="AS493" i="9"/>
  <c r="AT493" i="9" s="1" a="1"/>
  <c r="AT493" i="9" s="1"/>
  <c r="AS494" i="9"/>
  <c r="AT494" i="9" s="1" a="1"/>
  <c r="AT494" i="9" s="1"/>
  <c r="AS495" i="9"/>
  <c r="AT495" i="9" s="1" a="1"/>
  <c r="AT495" i="9" s="1"/>
  <c r="AS496" i="9"/>
  <c r="AT496" i="9" s="1" a="1"/>
  <c r="AT496" i="9" s="1"/>
  <c r="AS497" i="9"/>
  <c r="AT497" i="9" a="1"/>
  <c r="AT497" i="9" s="1"/>
  <c r="AS498" i="9"/>
  <c r="AT498" i="9" s="1" a="1"/>
  <c r="AT498" i="9" s="1"/>
  <c r="AS499" i="9"/>
  <c r="AT499" i="9" a="1"/>
  <c r="AT499" i="9" s="1"/>
  <c r="AS500" i="9"/>
  <c r="AT500" i="9" s="1" a="1"/>
  <c r="AT500" i="9" s="1"/>
  <c r="AS501" i="9"/>
  <c r="AT501" i="9" s="1" a="1"/>
  <c r="AT501" i="9" s="1"/>
  <c r="AS2" i="9"/>
  <c r="AT2" i="9" s="1" a="1"/>
  <c r="AT2" i="9" s="1"/>
  <c r="AS3" i="8"/>
  <c r="AT3" i="8" s="1" a="1"/>
  <c r="AT3" i="8" s="1"/>
  <c r="AS4" i="8"/>
  <c r="AT4" i="8" s="1" a="1"/>
  <c r="AT4" i="8" s="1"/>
  <c r="AS5" i="8"/>
  <c r="AT5" i="8" s="1" a="1"/>
  <c r="AT5" i="8" s="1"/>
  <c r="AS6" i="8"/>
  <c r="AT6" i="8" s="1" a="1"/>
  <c r="AT6" i="8" s="1"/>
  <c r="AS7" i="8"/>
  <c r="AT7" i="8" s="1" a="1"/>
  <c r="AT7" i="8" s="1"/>
  <c r="AS8" i="8"/>
  <c r="AT8" i="8" s="1" a="1"/>
  <c r="AT8" i="8" s="1"/>
  <c r="AS9" i="8"/>
  <c r="AT9" i="8" a="1"/>
  <c r="AT9" i="8" s="1"/>
  <c r="AS10" i="8"/>
  <c r="AT10" i="8" a="1"/>
  <c r="AT10" i="8"/>
  <c r="AS11" i="8"/>
  <c r="AT11" i="8" s="1" a="1"/>
  <c r="AT11" i="8" s="1"/>
  <c r="AS12" i="8"/>
  <c r="AT12" i="8" s="1" a="1"/>
  <c r="AT12" i="8" s="1"/>
  <c r="AS13" i="8"/>
  <c r="AT13" i="8" s="1" a="1"/>
  <c r="AT13" i="8" s="1"/>
  <c r="AS14" i="8"/>
  <c r="AT14" i="8" s="1" a="1"/>
  <c r="AT14" i="8" s="1"/>
  <c r="AS15" i="8"/>
  <c r="AT15" i="8" s="1" a="1"/>
  <c r="AT15" i="8" s="1"/>
  <c r="AS16" i="8"/>
  <c r="AT16" i="8" s="1" a="1"/>
  <c r="AT16" i="8" s="1"/>
  <c r="AS17" i="8"/>
  <c r="AT17" i="8" a="1"/>
  <c r="AT17" i="8" s="1"/>
  <c r="AS18" i="8"/>
  <c r="AT18" i="8" s="1" a="1"/>
  <c r="AT18" i="8" s="1"/>
  <c r="AS19" i="8"/>
  <c r="AT19" i="8" s="1" a="1"/>
  <c r="AT19" i="8" s="1"/>
  <c r="AS20" i="8"/>
  <c r="AT20" i="8" s="1" a="1"/>
  <c r="AT20" i="8" s="1"/>
  <c r="AS21" i="8"/>
  <c r="AT21" i="8" a="1"/>
  <c r="AT21" i="8" s="1"/>
  <c r="AS22" i="8"/>
  <c r="AT22" i="8" s="1" a="1"/>
  <c r="AT22" i="8" s="1"/>
  <c r="AS23" i="8"/>
  <c r="AT23" i="8" s="1" a="1"/>
  <c r="AT23" i="8" s="1"/>
  <c r="AS24" i="8"/>
  <c r="AT24" i="8" s="1" a="1"/>
  <c r="AT24" i="8" s="1"/>
  <c r="AS25" i="8"/>
  <c r="AT25" i="8" s="1" a="1"/>
  <c r="AT25" i="8" s="1"/>
  <c r="AS26" i="8"/>
  <c r="AT26" i="8" a="1"/>
  <c r="AT26" i="8" s="1"/>
  <c r="AS27" i="8"/>
  <c r="AT27" i="8" s="1" a="1"/>
  <c r="AT27" i="8" s="1"/>
  <c r="AS28" i="8"/>
  <c r="AT28" i="8" s="1" a="1"/>
  <c r="AT28" i="8" s="1"/>
  <c r="AS29" i="8"/>
  <c r="AT29" i="8" s="1" a="1"/>
  <c r="AT29" i="8" s="1"/>
  <c r="AS30" i="8"/>
  <c r="AT30" i="8" s="1" a="1"/>
  <c r="AT30" i="8" s="1"/>
  <c r="AS31" i="8"/>
  <c r="AT31" i="8" s="1" a="1"/>
  <c r="AT31" i="8" s="1"/>
  <c r="AS32" i="8"/>
  <c r="AT32" i="8" s="1" a="1"/>
  <c r="AT32" i="8" s="1"/>
  <c r="AS33" i="8"/>
  <c r="AT33" i="8" a="1"/>
  <c r="AT33" i="8" s="1"/>
  <c r="AS34" i="8"/>
  <c r="AT34" i="8" a="1"/>
  <c r="AT34" i="8" s="1"/>
  <c r="AS35" i="8"/>
  <c r="AT35" i="8" s="1" a="1"/>
  <c r="AT35" i="8" s="1"/>
  <c r="AS36" i="8"/>
  <c r="AT36" i="8" s="1" a="1"/>
  <c r="AT36" i="8" s="1"/>
  <c r="AS37" i="8"/>
  <c r="AT37" i="8" s="1" a="1"/>
  <c r="AT37" i="8" s="1"/>
  <c r="AS38" i="8"/>
  <c r="AT38" i="8" s="1" a="1"/>
  <c r="AT38" i="8" s="1"/>
  <c r="AS39" i="8"/>
  <c r="AT39" i="8" s="1" a="1"/>
  <c r="AT39" i="8" s="1"/>
  <c r="AS40" i="8"/>
  <c r="AT40" i="8" s="1" a="1"/>
  <c r="AT40" i="8" s="1"/>
  <c r="AS41" i="8"/>
  <c r="AT41" i="8" s="1" a="1"/>
  <c r="AT41" i="8" s="1"/>
  <c r="AS42" i="8"/>
  <c r="AT42" i="8" a="1"/>
  <c r="AT42" i="8" s="1"/>
  <c r="AS43" i="8"/>
  <c r="AT43" i="8" s="1" a="1"/>
  <c r="AT43" i="8" s="1"/>
  <c r="AS44" i="8"/>
  <c r="AT44" i="8" s="1" a="1"/>
  <c r="AT44" i="8" s="1"/>
  <c r="AS45" i="8"/>
  <c r="AT45" i="8" s="1" a="1"/>
  <c r="AT45" i="8" s="1"/>
  <c r="AS46" i="8"/>
  <c r="AT46" i="8" s="1" a="1"/>
  <c r="AT46" i="8" s="1"/>
  <c r="AS47" i="8"/>
  <c r="AT47" i="8" s="1" a="1"/>
  <c r="AT47" i="8" s="1"/>
  <c r="AS48" i="8"/>
  <c r="AT48" i="8" s="1" a="1"/>
  <c r="AT48" i="8" s="1"/>
  <c r="AS49" i="8"/>
  <c r="AT49" i="8" a="1"/>
  <c r="AT49" i="8" s="1"/>
  <c r="AS50" i="8"/>
  <c r="AT50" i="8" s="1" a="1"/>
  <c r="AT50" i="8" s="1"/>
  <c r="AS51" i="8"/>
  <c r="AT51" i="8" s="1" a="1"/>
  <c r="AT51" i="8" s="1"/>
  <c r="AS52" i="8"/>
  <c r="AT52" i="8" s="1" a="1"/>
  <c r="AT52" i="8" s="1"/>
  <c r="AS53" i="8"/>
  <c r="AT53" i="8" s="1" a="1"/>
  <c r="AT53" i="8" s="1"/>
  <c r="AS54" i="8"/>
  <c r="AT54" i="8" s="1" a="1"/>
  <c r="AT54" i="8" s="1"/>
  <c r="AS55" i="8"/>
  <c r="AT55" i="8" s="1" a="1"/>
  <c r="AT55" i="8" s="1"/>
  <c r="AS56" i="8"/>
  <c r="AT56" i="8" s="1" a="1"/>
  <c r="AT56" i="8" s="1"/>
  <c r="AS57" i="8"/>
  <c r="AT57" i="8" a="1"/>
  <c r="AT57" i="8" s="1"/>
  <c r="AS58" i="8"/>
  <c r="AT58" i="8" a="1"/>
  <c r="AT58" i="8" s="1"/>
  <c r="AS59" i="8"/>
  <c r="AT59" i="8" s="1" a="1"/>
  <c r="AT59" i="8" s="1"/>
  <c r="AS60" i="8"/>
  <c r="AT60" i="8" s="1" a="1"/>
  <c r="AT60" i="8" s="1"/>
  <c r="AS61" i="8"/>
  <c r="AT61" i="8" s="1" a="1"/>
  <c r="AT61" i="8" s="1"/>
  <c r="AS62" i="8"/>
  <c r="AT62" i="8" s="1" a="1"/>
  <c r="AT62" i="8" s="1"/>
  <c r="AS63" i="8"/>
  <c r="AT63" i="8" s="1" a="1"/>
  <c r="AT63" i="8" s="1"/>
  <c r="AS64" i="8"/>
  <c r="AT64" i="8" s="1" a="1"/>
  <c r="AT64" i="8" s="1"/>
  <c r="AS65" i="8"/>
  <c r="AT65" i="8" s="1" a="1"/>
  <c r="AT65" i="8" s="1"/>
  <c r="AS66" i="8"/>
  <c r="AT66" i="8" a="1"/>
  <c r="AT66" i="8" s="1"/>
  <c r="AS67" i="8"/>
  <c r="AT67" i="8" s="1" a="1"/>
  <c r="AT67" i="8" s="1"/>
  <c r="AS68" i="8"/>
  <c r="AT68" i="8" s="1" a="1"/>
  <c r="AT68" i="8" s="1"/>
  <c r="AS69" i="8"/>
  <c r="AT69" i="8" s="1" a="1"/>
  <c r="AT69" i="8" s="1"/>
  <c r="AS70" i="8"/>
  <c r="AT70" i="8" s="1" a="1"/>
  <c r="AT70" i="8" s="1"/>
  <c r="AS71" i="8"/>
  <c r="AT71" i="8" s="1" a="1"/>
  <c r="AT71" i="8" s="1"/>
  <c r="AS72" i="8"/>
  <c r="AT72" i="8" s="1" a="1"/>
  <c r="AT72" i="8" s="1"/>
  <c r="AS73" i="8"/>
  <c r="AT73" i="8" a="1"/>
  <c r="AT73" i="8" s="1"/>
  <c r="AS74" i="8"/>
  <c r="AT74" i="8" s="1" a="1"/>
  <c r="AT74" i="8" s="1"/>
  <c r="AS75" i="8"/>
  <c r="AT75" i="8" s="1" a="1"/>
  <c r="AT75" i="8" s="1"/>
  <c r="AS76" i="8"/>
  <c r="AT76" i="8" s="1" a="1"/>
  <c r="AT76" i="8" s="1"/>
  <c r="AS77" i="8"/>
  <c r="AT77" i="8" s="1" a="1"/>
  <c r="AT77" i="8" s="1"/>
  <c r="AS78" i="8"/>
  <c r="AT78" i="8" s="1" a="1"/>
  <c r="AT78" i="8" s="1"/>
  <c r="AS79" i="8"/>
  <c r="AT79" i="8" s="1" a="1"/>
  <c r="AT79" i="8" s="1"/>
  <c r="AS80" i="8"/>
  <c r="AT80" i="8" s="1" a="1"/>
  <c r="AT80" i="8" s="1"/>
  <c r="AS81" i="8"/>
  <c r="AT81" i="8" a="1"/>
  <c r="AT81" i="8" s="1"/>
  <c r="AS82" i="8"/>
  <c r="AT82" i="8" s="1" a="1"/>
  <c r="AT82" i="8" s="1"/>
  <c r="AS83" i="8"/>
  <c r="AT83" i="8" s="1" a="1"/>
  <c r="AT83" i="8" s="1"/>
  <c r="AS84" i="8"/>
  <c r="AT84" i="8" s="1" a="1"/>
  <c r="AT84" i="8" s="1"/>
  <c r="AS85" i="8"/>
  <c r="AT85" i="8" s="1" a="1"/>
  <c r="AT85" i="8" s="1"/>
  <c r="AS86" i="8"/>
  <c r="AT86" i="8" s="1" a="1"/>
  <c r="AT86" i="8" s="1"/>
  <c r="AS87" i="8"/>
  <c r="AT87" i="8" s="1" a="1"/>
  <c r="AT87" i="8" s="1"/>
  <c r="AS88" i="8"/>
  <c r="AT88" i="8" s="1" a="1"/>
  <c r="AT88" i="8" s="1"/>
  <c r="AS89" i="8"/>
  <c r="AT89" i="8" a="1"/>
  <c r="AT89" i="8" s="1"/>
  <c r="AS90" i="8"/>
  <c r="AT90" i="8" s="1" a="1"/>
  <c r="AT90" i="8" s="1"/>
  <c r="AS91" i="8"/>
  <c r="AT91" i="8" s="1" a="1"/>
  <c r="AT91" i="8" s="1"/>
  <c r="AS92" i="8"/>
  <c r="AT92" i="8" s="1" a="1"/>
  <c r="AT92" i="8" s="1"/>
  <c r="AS93" i="8"/>
  <c r="AT93" i="8" s="1" a="1"/>
  <c r="AT93" i="8" s="1"/>
  <c r="AS94" i="8"/>
  <c r="AT94" i="8" s="1" a="1"/>
  <c r="AT94" i="8" s="1"/>
  <c r="AS95" i="8"/>
  <c r="AT95" i="8" s="1" a="1"/>
  <c r="AT95" i="8" s="1"/>
  <c r="AS96" i="8"/>
  <c r="AT96" i="8" s="1" a="1"/>
  <c r="AT96" i="8" s="1"/>
  <c r="AS97" i="8"/>
  <c r="AT97" i="8" a="1"/>
  <c r="AT97" i="8" s="1"/>
  <c r="AS98" i="8"/>
  <c r="AT98" i="8" a="1"/>
  <c r="AT98" i="8" s="1"/>
  <c r="AS99" i="8"/>
  <c r="AT99" i="8" s="1" a="1"/>
  <c r="AT99" i="8" s="1"/>
  <c r="AS100" i="8"/>
  <c r="AT100" i="8" s="1" a="1"/>
  <c r="AT100" i="8" s="1"/>
  <c r="AS101" i="8"/>
  <c r="AT101" i="8" s="1" a="1"/>
  <c r="AT101" i="8" s="1"/>
  <c r="AS102" i="8"/>
  <c r="AT102" i="8" s="1" a="1"/>
  <c r="AT102" i="8" s="1"/>
  <c r="AS103" i="8"/>
  <c r="AT103" i="8" s="1" a="1"/>
  <c r="AT103" i="8" s="1"/>
  <c r="AS104" i="8"/>
  <c r="AT104" i="8" s="1" a="1"/>
  <c r="AT104" i="8" s="1"/>
  <c r="AS105" i="8"/>
  <c r="AT105" i="8" s="1" a="1"/>
  <c r="AT105" i="8" s="1"/>
  <c r="AS106" i="8"/>
  <c r="AT106" i="8" s="1" a="1"/>
  <c r="AT106" i="8" s="1"/>
  <c r="AS107" i="8"/>
  <c r="AT107" i="8" s="1" a="1"/>
  <c r="AT107" i="8" s="1"/>
  <c r="AS108" i="8"/>
  <c r="AT108" i="8" s="1" a="1"/>
  <c r="AT108" i="8" s="1"/>
  <c r="AS109" i="8"/>
  <c r="AT109" i="8" s="1" a="1"/>
  <c r="AT109" i="8" s="1"/>
  <c r="AS110" i="8"/>
  <c r="AT110" i="8" s="1" a="1"/>
  <c r="AT110" i="8" s="1"/>
  <c r="AS111" i="8"/>
  <c r="AT111" i="8" s="1" a="1"/>
  <c r="AT111" i="8" s="1"/>
  <c r="AS112" i="8"/>
  <c r="AT112" i="8" s="1" a="1"/>
  <c r="AT112" i="8" s="1"/>
  <c r="AS113" i="8"/>
  <c r="AT113" i="8" s="1" a="1"/>
  <c r="AT113" i="8" s="1"/>
  <c r="AS114" i="8"/>
  <c r="AT114" i="8" a="1"/>
  <c r="AT114" i="8" s="1"/>
  <c r="AS115" i="8"/>
  <c r="AT115" i="8" s="1" a="1"/>
  <c r="AT115" i="8" s="1"/>
  <c r="AS116" i="8"/>
  <c r="AT116" i="8" s="1" a="1"/>
  <c r="AT116" i="8" s="1"/>
  <c r="AS117" i="8"/>
  <c r="AT117" i="8" s="1" a="1"/>
  <c r="AT117" i="8" s="1"/>
  <c r="AS118" i="8"/>
  <c r="AT118" i="8" s="1" a="1"/>
  <c r="AT118" i="8" s="1"/>
  <c r="AS119" i="8"/>
  <c r="AT119" i="8" s="1" a="1"/>
  <c r="AT119" i="8" s="1"/>
  <c r="AS120" i="8"/>
  <c r="AT120" i="8" s="1" a="1"/>
  <c r="AT120" i="8" s="1"/>
  <c r="AS121" i="8"/>
  <c r="AT121" i="8" a="1"/>
  <c r="AT121" i="8" s="1"/>
  <c r="AS122" i="8"/>
  <c r="AT122" i="8" s="1" a="1"/>
  <c r="AT122" i="8" s="1"/>
  <c r="AS123" i="8"/>
  <c r="AT123" i="8" s="1" a="1"/>
  <c r="AT123" i="8" s="1"/>
  <c r="AS124" i="8"/>
  <c r="AT124" i="8" s="1" a="1"/>
  <c r="AT124" i="8" s="1"/>
  <c r="AS125" i="8"/>
  <c r="AT125" i="8" s="1" a="1"/>
  <c r="AT125" i="8" s="1"/>
  <c r="AS126" i="8"/>
  <c r="AT126" i="8" s="1" a="1"/>
  <c r="AT126" i="8" s="1"/>
  <c r="AS127" i="8"/>
  <c r="AT127" i="8" s="1" a="1"/>
  <c r="AT127" i="8" s="1"/>
  <c r="AS128" i="8"/>
  <c r="AT128" i="8" s="1" a="1"/>
  <c r="AT128" i="8" s="1"/>
  <c r="AS129" i="8"/>
  <c r="AT129" i="8" a="1"/>
  <c r="AT129" i="8" s="1"/>
  <c r="AS130" i="8"/>
  <c r="AT130" i="8" s="1" a="1"/>
  <c r="AT130" i="8" s="1"/>
  <c r="AS131" i="8"/>
  <c r="AT131" i="8" s="1" a="1"/>
  <c r="AT131" i="8" s="1"/>
  <c r="AS132" i="8"/>
  <c r="AT132" i="8" s="1" a="1"/>
  <c r="AT132" i="8" s="1"/>
  <c r="AS133" i="8"/>
  <c r="AT133" i="8" s="1" a="1"/>
  <c r="AT133" i="8" s="1"/>
  <c r="AS134" i="8"/>
  <c r="AT134" i="8" s="1" a="1"/>
  <c r="AT134" i="8" s="1"/>
  <c r="AS135" i="8"/>
  <c r="AT135" i="8" s="1" a="1"/>
  <c r="AT135" i="8" s="1"/>
  <c r="AS136" i="8"/>
  <c r="AT136" i="8" s="1" a="1"/>
  <c r="AT136" i="8" s="1"/>
  <c r="AS137" i="8"/>
  <c r="AT137" i="8" a="1"/>
  <c r="AT137" i="8" s="1"/>
  <c r="AS138" i="8"/>
  <c r="AT138" i="8" s="1" a="1"/>
  <c r="AT138" i="8" s="1"/>
  <c r="AS139" i="8"/>
  <c r="AT139" i="8" s="1" a="1"/>
  <c r="AT139" i="8" s="1"/>
  <c r="AS140" i="8"/>
  <c r="AT140" i="8" s="1" a="1"/>
  <c r="AT140" i="8" s="1"/>
  <c r="AS141" i="8"/>
  <c r="AT141" i="8" s="1" a="1"/>
  <c r="AT141" i="8" s="1"/>
  <c r="AS142" i="8"/>
  <c r="AT142" i="8" s="1" a="1"/>
  <c r="AT142" i="8" s="1"/>
  <c r="AS143" i="8"/>
  <c r="AT143" i="8" s="1" a="1"/>
  <c r="AT143" i="8" s="1"/>
  <c r="AS144" i="8"/>
  <c r="AT144" i="8" s="1" a="1"/>
  <c r="AT144" i="8" s="1"/>
  <c r="AS145" i="8"/>
  <c r="AT145" i="8" a="1"/>
  <c r="AT145" i="8" s="1"/>
  <c r="AS146" i="8"/>
  <c r="AT146" i="8" a="1"/>
  <c r="AT146" i="8" s="1"/>
  <c r="AS147" i="8"/>
  <c r="AT147" i="8" s="1" a="1"/>
  <c r="AT147" i="8" s="1"/>
  <c r="AS148" i="8"/>
  <c r="AT148" i="8" s="1" a="1"/>
  <c r="AT148" i="8" s="1"/>
  <c r="AS149" i="8"/>
  <c r="AT149" i="8" s="1" a="1"/>
  <c r="AT149" i="8" s="1"/>
  <c r="AS150" i="8"/>
  <c r="AT150" i="8" s="1" a="1"/>
  <c r="AT150" i="8" s="1"/>
  <c r="AS151" i="8"/>
  <c r="AT151" i="8" s="1" a="1"/>
  <c r="AT151" i="8" s="1"/>
  <c r="AS152" i="8"/>
  <c r="AT152" i="8" s="1" a="1"/>
  <c r="AT152" i="8" s="1"/>
  <c r="AS153" i="8"/>
  <c r="AT153" i="8" s="1" a="1"/>
  <c r="AT153" i="8" s="1"/>
  <c r="AS154" i="8"/>
  <c r="AT154" i="8" s="1" a="1"/>
  <c r="AT154" i="8" s="1"/>
  <c r="AS155" i="8"/>
  <c r="AT155" i="8" s="1" a="1"/>
  <c r="AT155" i="8" s="1"/>
  <c r="AS156" i="8"/>
  <c r="AT156" i="8" s="1" a="1"/>
  <c r="AT156" i="8" s="1"/>
  <c r="AS157" i="8"/>
  <c r="AT157" i="8" s="1" a="1"/>
  <c r="AT157" i="8" s="1"/>
  <c r="AS158" i="8"/>
  <c r="AT158" i="8" s="1" a="1"/>
  <c r="AT158" i="8" s="1"/>
  <c r="AS159" i="8"/>
  <c r="AT159" i="8" s="1" a="1"/>
  <c r="AT159" i="8" s="1"/>
  <c r="AS160" i="8"/>
  <c r="AT160" i="8" s="1" a="1"/>
  <c r="AT160" i="8" s="1"/>
  <c r="AS161" i="8"/>
  <c r="AT161" i="8" s="1" a="1"/>
  <c r="AT161" i="8" s="1"/>
  <c r="AS162" i="8"/>
  <c r="AT162" i="8" a="1"/>
  <c r="AT162" i="8" s="1"/>
  <c r="AS163" i="8"/>
  <c r="AT163" i="8" s="1" a="1"/>
  <c r="AT163" i="8" s="1"/>
  <c r="AS164" i="8"/>
  <c r="AT164" i="8" s="1" a="1"/>
  <c r="AT164" i="8" s="1"/>
  <c r="AS165" i="8"/>
  <c r="AT165" i="8" s="1" a="1"/>
  <c r="AT165" i="8" s="1"/>
  <c r="AS166" i="8"/>
  <c r="AT166" i="8" s="1" a="1"/>
  <c r="AT166" i="8" s="1"/>
  <c r="AS167" i="8"/>
  <c r="AT167" i="8" s="1" a="1"/>
  <c r="AT167" i="8" s="1"/>
  <c r="AS168" i="8"/>
  <c r="AT168" i="8" s="1" a="1"/>
  <c r="AT168" i="8" s="1"/>
  <c r="AS169" i="8"/>
  <c r="AT169" i="8" a="1"/>
  <c r="AT169" i="8" s="1"/>
  <c r="AS170" i="8"/>
  <c r="AT170" i="8" s="1" a="1"/>
  <c r="AT170" i="8" s="1"/>
  <c r="AS171" i="8"/>
  <c r="AT171" i="8" s="1" a="1"/>
  <c r="AT171" i="8" s="1"/>
  <c r="AS172" i="8"/>
  <c r="AT172" i="8" s="1" a="1"/>
  <c r="AT172" i="8" s="1"/>
  <c r="AS173" i="8"/>
  <c r="AT173" i="8" s="1" a="1"/>
  <c r="AT173" i="8" s="1"/>
  <c r="AS174" i="8"/>
  <c r="AT174" i="8" s="1" a="1"/>
  <c r="AT174" i="8" s="1"/>
  <c r="AS175" i="8"/>
  <c r="AT175" i="8" s="1" a="1"/>
  <c r="AT175" i="8" s="1"/>
  <c r="AS176" i="8"/>
  <c r="AT176" i="8" s="1" a="1"/>
  <c r="AT176" i="8" s="1"/>
  <c r="AS177" i="8"/>
  <c r="AT177" i="8" a="1"/>
  <c r="AT177" i="8" s="1"/>
  <c r="AS178" i="8"/>
  <c r="AT178" i="8" s="1" a="1"/>
  <c r="AT178" i="8" s="1"/>
  <c r="AS179" i="8"/>
  <c r="AT179" i="8" s="1" a="1"/>
  <c r="AT179" i="8" s="1"/>
  <c r="AS180" i="8"/>
  <c r="AT180" i="8" s="1" a="1"/>
  <c r="AT180" i="8" s="1"/>
  <c r="AS181" i="8"/>
  <c r="AT181" i="8" s="1" a="1"/>
  <c r="AT181" i="8" s="1"/>
  <c r="AS182" i="8"/>
  <c r="AT182" i="8" s="1" a="1"/>
  <c r="AT182" i="8" s="1"/>
  <c r="AS183" i="8"/>
  <c r="AT183" i="8" s="1" a="1"/>
  <c r="AT183" i="8" s="1"/>
  <c r="AS184" i="8"/>
  <c r="AT184" i="8" s="1" a="1"/>
  <c r="AT184" i="8" s="1"/>
  <c r="AS185" i="8"/>
  <c r="AT185" i="8" a="1"/>
  <c r="AT185" i="8" s="1"/>
  <c r="AS186" i="8"/>
  <c r="AT186" i="8" s="1" a="1"/>
  <c r="AT186" i="8" s="1"/>
  <c r="AS187" i="8"/>
  <c r="AT187" i="8" s="1" a="1"/>
  <c r="AT187" i="8" s="1"/>
  <c r="AS188" i="8"/>
  <c r="AT188" i="8" s="1" a="1"/>
  <c r="AT188" i="8" s="1"/>
  <c r="AS189" i="8"/>
  <c r="AT189" i="8" s="1" a="1"/>
  <c r="AT189" i="8" s="1"/>
  <c r="AS190" i="8"/>
  <c r="AT190" i="8" s="1" a="1"/>
  <c r="AT190" i="8" s="1"/>
  <c r="AS191" i="8"/>
  <c r="AT191" i="8" s="1" a="1"/>
  <c r="AT191" i="8" s="1"/>
  <c r="AS192" i="8"/>
  <c r="AT192" i="8" s="1" a="1"/>
  <c r="AT192" i="8" s="1"/>
  <c r="AS193" i="8"/>
  <c r="AT193" i="8" a="1"/>
  <c r="AT193" i="8" s="1"/>
  <c r="AS194" i="8"/>
  <c r="AT194" i="8" a="1"/>
  <c r="AT194" i="8" s="1"/>
  <c r="AS195" i="8"/>
  <c r="AT195" i="8" s="1" a="1"/>
  <c r="AT195" i="8" s="1"/>
  <c r="AS196" i="8"/>
  <c r="AT196" i="8" s="1" a="1"/>
  <c r="AT196" i="8" s="1"/>
  <c r="AS197" i="8"/>
  <c r="AT197" i="8" s="1" a="1"/>
  <c r="AT197" i="8" s="1"/>
  <c r="AS198" i="8"/>
  <c r="AT198" i="8" s="1" a="1"/>
  <c r="AT198" i="8" s="1"/>
  <c r="AS199" i="8"/>
  <c r="AT199" i="8" s="1" a="1"/>
  <c r="AT199" i="8" s="1"/>
  <c r="AS200" i="8"/>
  <c r="AT200" i="8" s="1" a="1"/>
  <c r="AT200" i="8" s="1"/>
  <c r="AS201" i="8"/>
  <c r="AT201" i="8" s="1" a="1"/>
  <c r="AT201" i="8" s="1"/>
  <c r="AS202" i="8"/>
  <c r="AT202" i="8" s="1" a="1"/>
  <c r="AT202" i="8" s="1"/>
  <c r="AS203" i="8"/>
  <c r="AT203" i="8" s="1" a="1"/>
  <c r="AT203" i="8" s="1"/>
  <c r="AS204" i="8"/>
  <c r="AT204" i="8" s="1" a="1"/>
  <c r="AT204" i="8" s="1"/>
  <c r="AS205" i="8"/>
  <c r="AT205" i="8" s="1" a="1"/>
  <c r="AT205" i="8" s="1"/>
  <c r="AS206" i="8"/>
  <c r="AT206" i="8" s="1" a="1"/>
  <c r="AT206" i="8" s="1"/>
  <c r="AS207" i="8"/>
  <c r="AT207" i="8" s="1" a="1"/>
  <c r="AT207" i="8" s="1"/>
  <c r="AS208" i="8"/>
  <c r="AT208" i="8" s="1" a="1"/>
  <c r="AT208" i="8" s="1"/>
  <c r="AS209" i="8"/>
  <c r="AT209" i="8" s="1" a="1"/>
  <c r="AT209" i="8" s="1"/>
  <c r="AS210" i="8"/>
  <c r="AT210" i="8" a="1"/>
  <c r="AT210" i="8" s="1"/>
  <c r="AS211" i="8"/>
  <c r="AT211" i="8" s="1" a="1"/>
  <c r="AT211" i="8" s="1"/>
  <c r="AS212" i="8"/>
  <c r="AT212" i="8" s="1" a="1"/>
  <c r="AT212" i="8" s="1"/>
  <c r="AS213" i="8"/>
  <c r="AT213" i="8" s="1" a="1"/>
  <c r="AT213" i="8" s="1"/>
  <c r="AS214" i="8"/>
  <c r="AT214" i="8" s="1" a="1"/>
  <c r="AT214" i="8" s="1"/>
  <c r="AS215" i="8"/>
  <c r="AT215" i="8" s="1" a="1"/>
  <c r="AT215" i="8" s="1"/>
  <c r="AS216" i="8"/>
  <c r="AT216" i="8" s="1" a="1"/>
  <c r="AT216" i="8" s="1"/>
  <c r="AS217" i="8"/>
  <c r="AT217" i="8" a="1"/>
  <c r="AT217" i="8" s="1"/>
  <c r="AS218" i="8"/>
  <c r="AT218" i="8" s="1" a="1"/>
  <c r="AT218" i="8" s="1"/>
  <c r="AS219" i="8"/>
  <c r="AT219" i="8" s="1" a="1"/>
  <c r="AT219" i="8" s="1"/>
  <c r="AS220" i="8"/>
  <c r="AT220" i="8" s="1" a="1"/>
  <c r="AT220" i="8" s="1"/>
  <c r="AS221" i="8"/>
  <c r="AT221" i="8" s="1" a="1"/>
  <c r="AT221" i="8" s="1"/>
  <c r="AS222" i="8"/>
  <c r="AT222" i="8" s="1" a="1"/>
  <c r="AT222" i="8" s="1"/>
  <c r="AS223" i="8"/>
  <c r="AT223" i="8" s="1" a="1"/>
  <c r="AT223" i="8" s="1"/>
  <c r="AS224" i="8"/>
  <c r="AT224" i="8" s="1" a="1"/>
  <c r="AT224" i="8" s="1"/>
  <c r="AS225" i="8"/>
  <c r="AT225" i="8" a="1"/>
  <c r="AT225" i="8" s="1"/>
  <c r="AS226" i="8"/>
  <c r="AT226" i="8" s="1" a="1"/>
  <c r="AT226" i="8" s="1"/>
  <c r="AS227" i="8"/>
  <c r="AT227" i="8" s="1" a="1"/>
  <c r="AT227" i="8" s="1"/>
  <c r="AS228" i="8"/>
  <c r="AT228" i="8" s="1" a="1"/>
  <c r="AT228" i="8" s="1"/>
  <c r="AS229" i="8"/>
  <c r="AT229" i="8" s="1" a="1"/>
  <c r="AT229" i="8" s="1"/>
  <c r="AS230" i="8"/>
  <c r="AT230" i="8" s="1" a="1"/>
  <c r="AT230" i="8" s="1"/>
  <c r="AS231" i="8"/>
  <c r="AT231" i="8" s="1" a="1"/>
  <c r="AT231" i="8" s="1"/>
  <c r="AS232" i="8"/>
  <c r="AT232" i="8" s="1" a="1"/>
  <c r="AT232" i="8" s="1"/>
  <c r="AS233" i="8"/>
  <c r="AT233" i="8" a="1"/>
  <c r="AT233" i="8" s="1"/>
  <c r="AS234" i="8"/>
  <c r="AT234" i="8" s="1" a="1"/>
  <c r="AT234" i="8" s="1"/>
  <c r="AS235" i="8"/>
  <c r="AT235" i="8" s="1" a="1"/>
  <c r="AT235" i="8" s="1"/>
  <c r="AS236" i="8"/>
  <c r="AT236" i="8" s="1" a="1"/>
  <c r="AT236" i="8" s="1"/>
  <c r="AS237" i="8"/>
  <c r="AT237" i="8" s="1" a="1"/>
  <c r="AT237" i="8" s="1"/>
  <c r="AS238" i="8"/>
  <c r="AT238" i="8" s="1" a="1"/>
  <c r="AT238" i="8" s="1"/>
  <c r="AS239" i="8"/>
  <c r="AT239" i="8" s="1" a="1"/>
  <c r="AT239" i="8" s="1"/>
  <c r="AS240" i="8"/>
  <c r="AT240" i="8" s="1" a="1"/>
  <c r="AT240" i="8" s="1"/>
  <c r="AS241" i="8"/>
  <c r="AT241" i="8" a="1"/>
  <c r="AT241" i="8" s="1"/>
  <c r="AS242" i="8"/>
  <c r="AT242" i="8" a="1"/>
  <c r="AT242" i="8" s="1"/>
  <c r="AS243" i="8"/>
  <c r="AT243" i="8" s="1" a="1"/>
  <c r="AT243" i="8" s="1"/>
  <c r="AS244" i="8"/>
  <c r="AT244" i="8" s="1" a="1"/>
  <c r="AT244" i="8" s="1"/>
  <c r="AS245" i="8"/>
  <c r="AT245" i="8" s="1" a="1"/>
  <c r="AT245" i="8" s="1"/>
  <c r="AS246" i="8"/>
  <c r="AT246" i="8" s="1" a="1"/>
  <c r="AT246" i="8" s="1"/>
  <c r="AS247" i="8"/>
  <c r="AT247" i="8" s="1" a="1"/>
  <c r="AT247" i="8" s="1"/>
  <c r="AS248" i="8"/>
  <c r="AT248" i="8" s="1" a="1"/>
  <c r="AT248" i="8" s="1"/>
  <c r="AS249" i="8"/>
  <c r="AT249" i="8" s="1" a="1"/>
  <c r="AT249" i="8" s="1"/>
  <c r="AS250" i="8"/>
  <c r="AT250" i="8" s="1" a="1"/>
  <c r="AT250" i="8" s="1"/>
  <c r="AS251" i="8"/>
  <c r="AT251" i="8" s="1" a="1"/>
  <c r="AT251" i="8" s="1"/>
  <c r="AS252" i="8"/>
  <c r="AT252" i="8" s="1" a="1"/>
  <c r="AT252" i="8" s="1"/>
  <c r="AS253" i="8"/>
  <c r="AT253" i="8" s="1" a="1"/>
  <c r="AT253" i="8" s="1"/>
  <c r="AS254" i="8"/>
  <c r="AT254" i="8" s="1" a="1"/>
  <c r="AT254" i="8" s="1"/>
  <c r="AS255" i="8"/>
  <c r="AT255" i="8" s="1" a="1"/>
  <c r="AT255" i="8" s="1"/>
  <c r="AS256" i="8"/>
  <c r="AT256" i="8" s="1" a="1"/>
  <c r="AT256" i="8" s="1"/>
  <c r="AS257" i="8"/>
  <c r="AT257" i="8" s="1" a="1"/>
  <c r="AT257" i="8" s="1"/>
  <c r="AS258" i="8"/>
  <c r="AT258" i="8" a="1"/>
  <c r="AT258" i="8" s="1"/>
  <c r="AS259" i="8"/>
  <c r="AT259" i="8" s="1" a="1"/>
  <c r="AT259" i="8" s="1"/>
  <c r="AS260" i="8"/>
  <c r="AT260" i="8" s="1" a="1"/>
  <c r="AT260" i="8" s="1"/>
  <c r="AS261" i="8"/>
  <c r="AT261" i="8" s="1" a="1"/>
  <c r="AT261" i="8" s="1"/>
  <c r="AS262" i="8"/>
  <c r="AT262" i="8" s="1" a="1"/>
  <c r="AT262" i="8" s="1"/>
  <c r="AS263" i="8"/>
  <c r="AT263" i="8" s="1" a="1"/>
  <c r="AT263" i="8" s="1"/>
  <c r="AS264" i="8"/>
  <c r="AT264" i="8" s="1" a="1"/>
  <c r="AT264" i="8" s="1"/>
  <c r="AS265" i="8"/>
  <c r="AT265" i="8" a="1"/>
  <c r="AT265" i="8" s="1"/>
  <c r="AS266" i="8"/>
  <c r="AT266" i="8" s="1" a="1"/>
  <c r="AT266" i="8" s="1"/>
  <c r="AS267" i="8"/>
  <c r="AT267" i="8" s="1" a="1"/>
  <c r="AT267" i="8" s="1"/>
  <c r="AS268" i="8"/>
  <c r="AT268" i="8" s="1" a="1"/>
  <c r="AT268" i="8" s="1"/>
  <c r="AS269" i="8"/>
  <c r="AT269" i="8" s="1" a="1"/>
  <c r="AT269" i="8" s="1"/>
  <c r="AS270" i="8"/>
  <c r="AT270" i="8" s="1" a="1"/>
  <c r="AT270" i="8" s="1"/>
  <c r="AS271" i="8"/>
  <c r="AT271" i="8" s="1" a="1"/>
  <c r="AT271" i="8" s="1"/>
  <c r="AS272" i="8"/>
  <c r="AT272" i="8" s="1" a="1"/>
  <c r="AT272" i="8" s="1"/>
  <c r="AS273" i="8"/>
  <c r="AT273" i="8" a="1"/>
  <c r="AT273" i="8" s="1"/>
  <c r="AS274" i="8"/>
  <c r="AT274" i="8" s="1" a="1"/>
  <c r="AT274" i="8" s="1"/>
  <c r="AS275" i="8"/>
  <c r="AT275" i="8" s="1" a="1"/>
  <c r="AT275" i="8" s="1"/>
  <c r="AS276" i="8"/>
  <c r="AT276" i="8" s="1" a="1"/>
  <c r="AT276" i="8" s="1"/>
  <c r="AS277" i="8"/>
  <c r="AT277" i="8" s="1" a="1"/>
  <c r="AT277" i="8" s="1"/>
  <c r="AS278" i="8"/>
  <c r="AT278" i="8" s="1" a="1"/>
  <c r="AT278" i="8" s="1"/>
  <c r="AS279" i="8"/>
  <c r="AT279" i="8" s="1" a="1"/>
  <c r="AT279" i="8" s="1"/>
  <c r="AS280" i="8"/>
  <c r="AT280" i="8" s="1" a="1"/>
  <c r="AT280" i="8" s="1"/>
  <c r="AS281" i="8"/>
  <c r="AT281" i="8" a="1"/>
  <c r="AT281" i="8" s="1"/>
  <c r="AS282" i="8"/>
  <c r="AT282" i="8" s="1" a="1"/>
  <c r="AT282" i="8" s="1"/>
  <c r="AS283" i="8"/>
  <c r="AT283" i="8" s="1" a="1"/>
  <c r="AT283" i="8" s="1"/>
  <c r="AS284" i="8"/>
  <c r="AT284" i="8" s="1" a="1"/>
  <c r="AT284" i="8" s="1"/>
  <c r="AS285" i="8"/>
  <c r="AT285" i="8" s="1" a="1"/>
  <c r="AT285" i="8" s="1"/>
  <c r="AS286" i="8"/>
  <c r="AT286" i="8" s="1" a="1"/>
  <c r="AT286" i="8" s="1"/>
  <c r="AS287" i="8"/>
  <c r="AT287" i="8" s="1" a="1"/>
  <c r="AT287" i="8" s="1"/>
  <c r="AS288" i="8"/>
  <c r="AT288" i="8" s="1" a="1"/>
  <c r="AT288" i="8" s="1"/>
  <c r="AS289" i="8"/>
  <c r="AT289" i="8" a="1"/>
  <c r="AT289" i="8" s="1"/>
  <c r="AS290" i="8"/>
  <c r="AT290" i="8" s="1" a="1"/>
  <c r="AT290" i="8" s="1"/>
  <c r="AS291" i="8"/>
  <c r="AT291" i="8" s="1" a="1"/>
  <c r="AT291" i="8" s="1"/>
  <c r="AS292" i="8"/>
  <c r="AT292" i="8" s="1" a="1"/>
  <c r="AT292" i="8" s="1"/>
  <c r="AS293" i="8"/>
  <c r="AT293" i="8" s="1" a="1"/>
  <c r="AT293" i="8" s="1"/>
  <c r="AS294" i="8"/>
  <c r="AT294" i="8" s="1" a="1"/>
  <c r="AT294" i="8" s="1"/>
  <c r="AS295" i="8"/>
  <c r="AT295" i="8" s="1" a="1"/>
  <c r="AT295" i="8" s="1"/>
  <c r="AS296" i="8"/>
  <c r="AT296" i="8" s="1" a="1"/>
  <c r="AT296" i="8" s="1"/>
  <c r="AS297" i="8"/>
  <c r="AT297" i="8" s="1" a="1"/>
  <c r="AT297" i="8" s="1"/>
  <c r="AS298" i="8"/>
  <c r="AT298" i="8" a="1"/>
  <c r="AT298" i="8" s="1"/>
  <c r="AS299" i="8"/>
  <c r="AT299" i="8" s="1" a="1"/>
  <c r="AT299" i="8" s="1"/>
  <c r="AS300" i="8"/>
  <c r="AT300" i="8" s="1" a="1"/>
  <c r="AT300" i="8" s="1"/>
  <c r="AS301" i="8"/>
  <c r="AT301" i="8" s="1" a="1"/>
  <c r="AT301" i="8" s="1"/>
  <c r="AS302" i="8"/>
  <c r="AT302" i="8" s="1" a="1"/>
  <c r="AT302" i="8" s="1"/>
  <c r="AS303" i="8"/>
  <c r="AT303" i="8" s="1" a="1"/>
  <c r="AT303" i="8" s="1"/>
  <c r="AS304" i="8"/>
  <c r="AT304" i="8" s="1" a="1"/>
  <c r="AT304" i="8" s="1"/>
  <c r="AS305" i="8"/>
  <c r="AT305" i="8" a="1"/>
  <c r="AT305" i="8" s="1"/>
  <c r="AS306" i="8"/>
  <c r="AT306" i="8" s="1" a="1"/>
  <c r="AT306" i="8" s="1"/>
  <c r="AS307" i="8"/>
  <c r="AT307" i="8" s="1" a="1"/>
  <c r="AT307" i="8" s="1"/>
  <c r="AS308" i="8"/>
  <c r="AT308" i="8" s="1" a="1"/>
  <c r="AT308" i="8" s="1"/>
  <c r="AS309" i="8"/>
  <c r="AT309" i="8" s="1" a="1"/>
  <c r="AT309" i="8" s="1"/>
  <c r="AS310" i="8"/>
  <c r="AT310" i="8" s="1" a="1"/>
  <c r="AT310" i="8" s="1"/>
  <c r="AS311" i="8"/>
  <c r="AT311" i="8" s="1" a="1"/>
  <c r="AT311" i="8" s="1"/>
  <c r="AS312" i="8"/>
  <c r="AT312" i="8" s="1" a="1"/>
  <c r="AT312" i="8" s="1"/>
  <c r="AS313" i="8"/>
  <c r="AT313" i="8" s="1" a="1"/>
  <c r="AT313" i="8" s="1"/>
  <c r="AS314" i="8"/>
  <c r="AT314" i="8" a="1"/>
  <c r="AT314" i="8" s="1"/>
  <c r="AS315" i="8"/>
  <c r="AT315" i="8" s="1" a="1"/>
  <c r="AT315" i="8" s="1"/>
  <c r="AS316" i="8"/>
  <c r="AT316" i="8" s="1" a="1"/>
  <c r="AT316" i="8" s="1"/>
  <c r="AS317" i="8"/>
  <c r="AT317" i="8" s="1" a="1"/>
  <c r="AT317" i="8" s="1"/>
  <c r="AS318" i="8"/>
  <c r="AT318" i="8" s="1" a="1"/>
  <c r="AT318" i="8" s="1"/>
  <c r="AS319" i="8"/>
  <c r="AT319" i="8" s="1" a="1"/>
  <c r="AT319" i="8" s="1"/>
  <c r="AS320" i="8"/>
  <c r="AT320" i="8" s="1" a="1"/>
  <c r="AT320" i="8" s="1"/>
  <c r="AS321" i="8"/>
  <c r="AT321" i="8" a="1"/>
  <c r="AT321" i="8" s="1"/>
  <c r="AS322" i="8"/>
  <c r="AT322" i="8" s="1" a="1"/>
  <c r="AT322" i="8" s="1"/>
  <c r="AS323" i="8"/>
  <c r="AT323" i="8" s="1" a="1"/>
  <c r="AT323" i="8" s="1"/>
  <c r="AS324" i="8"/>
  <c r="AT324" i="8" s="1" a="1"/>
  <c r="AT324" i="8" s="1"/>
  <c r="AS325" i="8"/>
  <c r="AT325" i="8" s="1" a="1"/>
  <c r="AT325" i="8" s="1"/>
  <c r="AS326" i="8"/>
  <c r="AT326" i="8" s="1" a="1"/>
  <c r="AT326" i="8" s="1"/>
  <c r="AS327" i="8"/>
  <c r="AT327" i="8" s="1" a="1"/>
  <c r="AT327" i="8" s="1"/>
  <c r="AS328" i="8"/>
  <c r="AT328" i="8" s="1" a="1"/>
  <c r="AT328" i="8" s="1"/>
  <c r="AS329" i="8"/>
  <c r="AT329" i="8" s="1" a="1"/>
  <c r="AT329" i="8" s="1"/>
  <c r="AS330" i="8"/>
  <c r="AT330" i="8" s="1" a="1"/>
  <c r="AT330" i="8" s="1"/>
  <c r="AS331" i="8"/>
  <c r="AT331" i="8" s="1" a="1"/>
  <c r="AT331" i="8" s="1"/>
  <c r="AS332" i="8"/>
  <c r="AT332" i="8" s="1" a="1"/>
  <c r="AT332" i="8" s="1"/>
  <c r="AS333" i="8"/>
  <c r="AT333" i="8" a="1"/>
  <c r="AT333" i="8" s="1"/>
  <c r="AS334" i="8"/>
  <c r="AT334" i="8" s="1" a="1"/>
  <c r="AT334" i="8" s="1"/>
  <c r="AS335" i="8"/>
  <c r="AT335" i="8" s="1" a="1"/>
  <c r="AT335" i="8" s="1"/>
  <c r="AS336" i="8"/>
  <c r="AT336" i="8" s="1" a="1"/>
  <c r="AT336" i="8" s="1"/>
  <c r="AS337" i="8"/>
  <c r="AT337" i="8" s="1" a="1"/>
  <c r="AT337" i="8" s="1"/>
  <c r="AS338" i="8"/>
  <c r="AT338" i="8" s="1" a="1"/>
  <c r="AT338" i="8" s="1"/>
  <c r="AS339" i="8"/>
  <c r="AT339" i="8" s="1" a="1"/>
  <c r="AT339" i="8" s="1"/>
  <c r="AS340" i="8"/>
  <c r="AT340" i="8" s="1" a="1"/>
  <c r="AT340" i="8" s="1"/>
  <c r="AS341" i="8"/>
  <c r="AT341" i="8" s="1" a="1"/>
  <c r="AT341" i="8" s="1"/>
  <c r="AS342" i="8"/>
  <c r="AT342" i="8" s="1" a="1"/>
  <c r="AT342" i="8" s="1"/>
  <c r="AS343" i="8"/>
  <c r="AT343" i="8" s="1" a="1"/>
  <c r="AT343" i="8" s="1"/>
  <c r="AS344" i="8"/>
  <c r="AT344" i="8" s="1" a="1"/>
  <c r="AT344" i="8" s="1"/>
  <c r="AS345" i="8"/>
  <c r="AT345" i="8" s="1" a="1"/>
  <c r="AT345" i="8" s="1"/>
  <c r="AS346" i="8"/>
  <c r="AT346" i="8" s="1" a="1"/>
  <c r="AT346" i="8" s="1"/>
  <c r="AS347" i="8"/>
  <c r="AT347" i="8" s="1" a="1"/>
  <c r="AT347" i="8" s="1"/>
  <c r="AS348" i="8"/>
  <c r="AT348" i="8" s="1" a="1"/>
  <c r="AT348" i="8" s="1"/>
  <c r="AS349" i="8"/>
  <c r="AT349" i="8" s="1" a="1"/>
  <c r="AT349" i="8" s="1"/>
  <c r="AS350" i="8"/>
  <c r="AT350" i="8" s="1" a="1"/>
  <c r="AT350" i="8" s="1"/>
  <c r="AS351" i="8"/>
  <c r="AT351" i="8" s="1" a="1"/>
  <c r="AT351" i="8" s="1"/>
  <c r="AS352" i="8"/>
  <c r="AT352" i="8" s="1" a="1"/>
  <c r="AT352" i="8" s="1"/>
  <c r="AS353" i="8"/>
  <c r="AT353" i="8" s="1" a="1"/>
  <c r="AT353" i="8" s="1"/>
  <c r="AS354" i="8"/>
  <c r="AT354" i="8" s="1" a="1"/>
  <c r="AT354" i="8" s="1"/>
  <c r="AS355" i="8"/>
  <c r="AT355" i="8" s="1" a="1"/>
  <c r="AT355" i="8" s="1"/>
  <c r="AS356" i="8"/>
  <c r="AT356" i="8" s="1" a="1"/>
  <c r="AT356" i="8" s="1"/>
  <c r="AS357" i="8"/>
  <c r="AT357" i="8" s="1" a="1"/>
  <c r="AT357" i="8" s="1"/>
  <c r="AS358" i="8"/>
  <c r="AT358" i="8" s="1" a="1"/>
  <c r="AT358" i="8" s="1"/>
  <c r="AS359" i="8"/>
  <c r="AT359" i="8" s="1" a="1"/>
  <c r="AT359" i="8" s="1"/>
  <c r="AS360" i="8"/>
  <c r="AT360" i="8" s="1" a="1"/>
  <c r="AT360" i="8" s="1"/>
  <c r="AS361" i="8"/>
  <c r="AT361" i="8" a="1"/>
  <c r="AT361" i="8" s="1"/>
  <c r="AS362" i="8"/>
  <c r="AT362" i="8" s="1" a="1"/>
  <c r="AT362" i="8" s="1"/>
  <c r="AS363" i="8"/>
  <c r="AT363" i="8" s="1" a="1"/>
  <c r="AT363" i="8" s="1"/>
  <c r="AS364" i="8"/>
  <c r="AT364" i="8" s="1" a="1"/>
  <c r="AT364" i="8" s="1"/>
  <c r="AS365" i="8"/>
  <c r="AT365" i="8" s="1" a="1"/>
  <c r="AT365" i="8" s="1"/>
  <c r="AS366" i="8"/>
  <c r="AT366" i="8" s="1" a="1"/>
  <c r="AT366" i="8" s="1"/>
  <c r="AS367" i="8"/>
  <c r="AT367" i="8" s="1" a="1"/>
  <c r="AT367" i="8" s="1"/>
  <c r="AS368" i="8"/>
  <c r="AT368" i="8" s="1" a="1"/>
  <c r="AT368" i="8" s="1"/>
  <c r="AS369" i="8"/>
  <c r="AT369" i="8" s="1" a="1"/>
  <c r="AT369" i="8" s="1"/>
  <c r="AS370" i="8"/>
  <c r="AT370" i="8" s="1" a="1"/>
  <c r="AT370" i="8" s="1"/>
  <c r="AS371" i="8"/>
  <c r="AT371" i="8" s="1" a="1"/>
  <c r="AT371" i="8" s="1"/>
  <c r="AS372" i="8"/>
  <c r="AT372" i="8" s="1" a="1"/>
  <c r="AT372" i="8" s="1"/>
  <c r="AS373" i="8"/>
  <c r="AT373" i="8" s="1" a="1"/>
  <c r="AT373" i="8" s="1"/>
  <c r="AS374" i="8"/>
  <c r="AT374" i="8" s="1" a="1"/>
  <c r="AT374" i="8" s="1"/>
  <c r="AS375" i="8"/>
  <c r="AT375" i="8" s="1" a="1"/>
  <c r="AT375" i="8" s="1"/>
  <c r="AS376" i="8"/>
  <c r="AT376" i="8" a="1"/>
  <c r="AT376" i="8" s="1"/>
  <c r="AS377" i="8"/>
  <c r="AT377" i="8" s="1" a="1"/>
  <c r="AT377" i="8" s="1"/>
  <c r="AS378" i="8"/>
  <c r="AT378" i="8" s="1" a="1"/>
  <c r="AT378" i="8" s="1"/>
  <c r="AS379" i="8"/>
  <c r="AT379" i="8" s="1" a="1"/>
  <c r="AT379" i="8" s="1"/>
  <c r="AS380" i="8"/>
  <c r="AT380" i="8" a="1"/>
  <c r="AT380" i="8" s="1"/>
  <c r="AS381" i="8"/>
  <c r="AT381" i="8" s="1" a="1"/>
  <c r="AT381" i="8" s="1"/>
  <c r="AS382" i="8"/>
  <c r="AT382" i="8" s="1" a="1"/>
  <c r="AT382" i="8" s="1"/>
  <c r="AS383" i="8"/>
  <c r="AT383" i="8" s="1" a="1"/>
  <c r="AT383" i="8" s="1"/>
  <c r="AS384" i="8"/>
  <c r="AT384" i="8" s="1" a="1"/>
  <c r="AT384" i="8" s="1"/>
  <c r="AS385" i="8"/>
  <c r="AT385" i="8" a="1"/>
  <c r="AT385" i="8"/>
  <c r="AS386" i="8"/>
  <c r="AT386" i="8" a="1"/>
  <c r="AT386" i="8" s="1"/>
  <c r="AS387" i="8"/>
  <c r="AT387" i="8" s="1" a="1"/>
  <c r="AT387" i="8" s="1"/>
  <c r="AS388" i="8"/>
  <c r="AT388" i="8" s="1" a="1"/>
  <c r="AT388" i="8" s="1"/>
  <c r="AS389" i="8"/>
  <c r="AT389" i="8" s="1" a="1"/>
  <c r="AT389" i="8" s="1"/>
  <c r="AS390" i="8"/>
  <c r="AT390" i="8" s="1" a="1"/>
  <c r="AT390" i="8" s="1"/>
  <c r="AS391" i="8"/>
  <c r="AT391" i="8" s="1" a="1"/>
  <c r="AT391" i="8" s="1"/>
  <c r="AS392" i="8"/>
  <c r="AT392" i="8" a="1"/>
  <c r="AT392" i="8" s="1"/>
  <c r="AS393" i="8"/>
  <c r="AT393" i="8" a="1"/>
  <c r="AT393" i="8" s="1"/>
  <c r="AS394" i="8"/>
  <c r="AT394" i="8" s="1" a="1"/>
  <c r="AT394" i="8" s="1"/>
  <c r="AS395" i="8"/>
  <c r="AT395" i="8" s="1" a="1"/>
  <c r="AT395" i="8" s="1"/>
  <c r="AS396" i="8"/>
  <c r="AT396" i="8" s="1" a="1"/>
  <c r="AT396" i="8" s="1"/>
  <c r="AS397" i="8"/>
  <c r="AT397" i="8" s="1" a="1"/>
  <c r="AT397" i="8" s="1"/>
  <c r="AS398" i="8"/>
  <c r="AT398" i="8" s="1" a="1"/>
  <c r="AT398" i="8" s="1"/>
  <c r="AS399" i="8"/>
  <c r="AT399" i="8" s="1" a="1"/>
  <c r="AT399" i="8" s="1"/>
  <c r="AS400" i="8"/>
  <c r="AT400" i="8" a="1"/>
  <c r="AT400" i="8" s="1"/>
  <c r="AS401" i="8"/>
  <c r="AT401" i="8" s="1" a="1"/>
  <c r="AT401" i="8" s="1"/>
  <c r="AS402" i="8"/>
  <c r="AT402" i="8" a="1"/>
  <c r="AT402" i="8" s="1"/>
  <c r="AS403" i="8"/>
  <c r="AT403" i="8" s="1" a="1"/>
  <c r="AT403" i="8" s="1"/>
  <c r="AS404" i="8"/>
  <c r="AT404" i="8" a="1"/>
  <c r="AT404" i="8" s="1"/>
  <c r="AS405" i="8"/>
  <c r="AT405" i="8" s="1" a="1"/>
  <c r="AT405" i="8" s="1"/>
  <c r="AS406" i="8"/>
  <c r="AT406" i="8" s="1" a="1"/>
  <c r="AT406" i="8" s="1"/>
  <c r="AS407" i="8"/>
  <c r="AT407" i="8" s="1" a="1"/>
  <c r="AT407" i="8" s="1"/>
  <c r="AS408" i="8"/>
  <c r="AT408" i="8" a="1"/>
  <c r="AT408" i="8" s="1"/>
  <c r="AS409" i="8"/>
  <c r="AT409" i="8" s="1" a="1"/>
  <c r="AT409" i="8" s="1"/>
  <c r="AS410" i="8"/>
  <c r="AT410" i="8" s="1" a="1"/>
  <c r="AT410" i="8" s="1"/>
  <c r="AS411" i="8"/>
  <c r="AT411" i="8" s="1" a="1"/>
  <c r="AT411" i="8" s="1"/>
  <c r="AS412" i="8"/>
  <c r="AT412" i="8" s="1" a="1"/>
  <c r="AT412" i="8" s="1"/>
  <c r="AS413" i="8"/>
  <c r="AT413" i="8" s="1" a="1"/>
  <c r="AT413" i="8" s="1"/>
  <c r="AS414" i="8"/>
  <c r="AT414" i="8" s="1" a="1"/>
  <c r="AT414" i="8" s="1"/>
  <c r="AS415" i="8"/>
  <c r="AT415" i="8" s="1" a="1"/>
  <c r="AT415" i="8" s="1"/>
  <c r="AS416" i="8"/>
  <c r="AT416" i="8" s="1" a="1"/>
  <c r="AT416" i="8" s="1"/>
  <c r="AS417" i="8"/>
  <c r="AT417" i="8" s="1" a="1"/>
  <c r="AT417" i="8" s="1"/>
  <c r="AS418" i="8"/>
  <c r="AT418" i="8" s="1" a="1"/>
  <c r="AT418" i="8" s="1"/>
  <c r="AS419" i="8"/>
  <c r="AT419" i="8" s="1" a="1"/>
  <c r="AT419" i="8" s="1"/>
  <c r="AS420" i="8"/>
  <c r="AT420" i="8" s="1" a="1"/>
  <c r="AT420" i="8" s="1"/>
  <c r="AS421" i="8"/>
  <c r="AT421" i="8" s="1" a="1"/>
  <c r="AT421" i="8" s="1"/>
  <c r="AS422" i="8"/>
  <c r="AT422" i="8" s="1" a="1"/>
  <c r="AT422" i="8" s="1"/>
  <c r="AS423" i="8"/>
  <c r="AT423" i="8" s="1" a="1"/>
  <c r="AT423" i="8" s="1"/>
  <c r="AS424" i="8"/>
  <c r="AT424" i="8" s="1" a="1"/>
  <c r="AT424" i="8" s="1"/>
  <c r="AS425" i="8"/>
  <c r="AT425" i="8" a="1"/>
  <c r="AT425" i="8" s="1"/>
  <c r="AS426" i="8"/>
  <c r="AT426" i="8" s="1" a="1"/>
  <c r="AT426" i="8" s="1"/>
  <c r="AS427" i="8"/>
  <c r="AT427" i="8" s="1" a="1"/>
  <c r="AT427" i="8" s="1"/>
  <c r="AS428" i="8"/>
  <c r="AT428" i="8" s="1" a="1"/>
  <c r="AT428" i="8" s="1"/>
  <c r="AS429" i="8"/>
  <c r="AT429" i="8" s="1" a="1"/>
  <c r="AT429" i="8" s="1"/>
  <c r="AS430" i="8"/>
  <c r="AT430" i="8" s="1" a="1"/>
  <c r="AT430" i="8" s="1"/>
  <c r="AS431" i="8"/>
  <c r="AT431" i="8" s="1" a="1"/>
  <c r="AT431" i="8" s="1"/>
  <c r="AS432" i="8"/>
  <c r="AT432" i="8" s="1" a="1"/>
  <c r="AT432" i="8" s="1"/>
  <c r="AS433" i="8"/>
  <c r="AT433" i="8" s="1" a="1"/>
  <c r="AT433" i="8" s="1"/>
  <c r="AS434" i="8"/>
  <c r="AT434" i="8" s="1" a="1"/>
  <c r="AT434" i="8" s="1"/>
  <c r="AS435" i="8"/>
  <c r="AT435" i="8" s="1" a="1"/>
  <c r="AT435" i="8" s="1"/>
  <c r="AS436" i="8"/>
  <c r="AT436" i="8" s="1" a="1"/>
  <c r="AT436" i="8" s="1"/>
  <c r="AS437" i="8"/>
  <c r="AT437" i="8" s="1" a="1"/>
  <c r="AT437" i="8" s="1"/>
  <c r="AS438" i="8"/>
  <c r="AT438" i="8" s="1" a="1"/>
  <c r="AT438" i="8" s="1"/>
  <c r="AS439" i="8"/>
  <c r="AT439" i="8" s="1" a="1"/>
  <c r="AT439" i="8" s="1"/>
  <c r="AS440" i="8"/>
  <c r="AT440" i="8" a="1"/>
  <c r="AT440" i="8" s="1"/>
  <c r="AS441" i="8"/>
  <c r="AT441" i="8" s="1" a="1"/>
  <c r="AT441" i="8" s="1"/>
  <c r="AS442" i="8"/>
  <c r="AT442" i="8" s="1" a="1"/>
  <c r="AT442" i="8" s="1"/>
  <c r="AS443" i="8"/>
  <c r="AT443" i="8" s="1" a="1"/>
  <c r="AT443" i="8" s="1"/>
  <c r="AS444" i="8"/>
  <c r="AT444" i="8" a="1"/>
  <c r="AT444" i="8" s="1"/>
  <c r="AS445" i="8"/>
  <c r="AT445" i="8" s="1" a="1"/>
  <c r="AT445" i="8" s="1"/>
  <c r="AS446" i="8"/>
  <c r="AT446" i="8" s="1" a="1"/>
  <c r="AT446" i="8" s="1"/>
  <c r="AS447" i="8"/>
  <c r="AT447" i="8" s="1" a="1"/>
  <c r="AT447" i="8" s="1"/>
  <c r="AS448" i="8"/>
  <c r="AT448" i="8" s="1" a="1"/>
  <c r="AT448" i="8" s="1"/>
  <c r="AS449" i="8"/>
  <c r="AT449" i="8" a="1"/>
  <c r="AT449" i="8"/>
  <c r="AS450" i="8"/>
  <c r="AT450" i="8" a="1"/>
  <c r="AT450" i="8" s="1"/>
  <c r="AS451" i="8"/>
  <c r="AT451" i="8" s="1" a="1"/>
  <c r="AT451" i="8" s="1"/>
  <c r="AS452" i="8"/>
  <c r="AT452" i="8" s="1" a="1"/>
  <c r="AT452" i="8" s="1"/>
  <c r="AS453" i="8"/>
  <c r="AT453" i="8" s="1" a="1"/>
  <c r="AT453" i="8" s="1"/>
  <c r="AS454" i="8"/>
  <c r="AT454" i="8" s="1" a="1"/>
  <c r="AT454" i="8" s="1"/>
  <c r="AS455" i="8"/>
  <c r="AT455" i="8" s="1" a="1"/>
  <c r="AT455" i="8" s="1"/>
  <c r="AS456" i="8"/>
  <c r="AT456" i="8" a="1"/>
  <c r="AT456" i="8" s="1"/>
  <c r="AS457" i="8"/>
  <c r="AT457" i="8" a="1"/>
  <c r="AT457" i="8" s="1"/>
  <c r="AS458" i="8"/>
  <c r="AT458" i="8" s="1" a="1"/>
  <c r="AT458" i="8" s="1"/>
  <c r="AS459" i="8"/>
  <c r="AT459" i="8" s="1" a="1"/>
  <c r="AT459" i="8" s="1"/>
  <c r="AS460" i="8"/>
  <c r="AT460" i="8" s="1" a="1"/>
  <c r="AT460" i="8" s="1"/>
  <c r="AS461" i="8"/>
  <c r="AT461" i="8" s="1" a="1"/>
  <c r="AT461" i="8" s="1"/>
  <c r="AS462" i="8"/>
  <c r="AT462" i="8" s="1" a="1"/>
  <c r="AT462" i="8" s="1"/>
  <c r="AS463" i="8"/>
  <c r="AT463" i="8" s="1" a="1"/>
  <c r="AT463" i="8" s="1"/>
  <c r="AS464" i="8"/>
  <c r="AT464" i="8" a="1"/>
  <c r="AT464" i="8" s="1"/>
  <c r="AS465" i="8"/>
  <c r="AT465" i="8" s="1" a="1"/>
  <c r="AT465" i="8" s="1"/>
  <c r="AS466" i="8"/>
  <c r="AT466" i="8" a="1"/>
  <c r="AT466" i="8" s="1"/>
  <c r="AS467" i="8"/>
  <c r="AT467" i="8" s="1" a="1"/>
  <c r="AT467" i="8" s="1"/>
  <c r="AS468" i="8"/>
  <c r="AT468" i="8" a="1"/>
  <c r="AT468" i="8" s="1"/>
  <c r="AS469" i="8"/>
  <c r="AT469" i="8" s="1" a="1"/>
  <c r="AT469" i="8" s="1"/>
  <c r="AS470" i="8"/>
  <c r="AT470" i="8" s="1" a="1"/>
  <c r="AT470" i="8" s="1"/>
  <c r="AS471" i="8"/>
  <c r="AT471" i="8" s="1" a="1"/>
  <c r="AT471" i="8" s="1"/>
  <c r="AS472" i="8"/>
  <c r="AT472" i="8" a="1"/>
  <c r="AT472" i="8" s="1"/>
  <c r="AS473" i="8"/>
  <c r="AT473" i="8" s="1" a="1"/>
  <c r="AT473" i="8" s="1"/>
  <c r="AS474" i="8"/>
  <c r="AT474" i="8" s="1" a="1"/>
  <c r="AT474" i="8" s="1"/>
  <c r="AS475" i="8"/>
  <c r="AT475" i="8" s="1" a="1"/>
  <c r="AT475" i="8" s="1"/>
  <c r="AS476" i="8"/>
  <c r="AT476" i="8" s="1" a="1"/>
  <c r="AT476" i="8" s="1"/>
  <c r="AS477" i="8"/>
  <c r="AT477" i="8" s="1" a="1"/>
  <c r="AT477" i="8" s="1"/>
  <c r="AS478" i="8"/>
  <c r="AT478" i="8" s="1" a="1"/>
  <c r="AT478" i="8" s="1"/>
  <c r="AS479" i="8"/>
  <c r="AT479" i="8" s="1" a="1"/>
  <c r="AT479" i="8" s="1"/>
  <c r="AS480" i="8"/>
  <c r="AT480" i="8" s="1" a="1"/>
  <c r="AT480" i="8" s="1"/>
  <c r="AS481" i="8"/>
  <c r="AT481" i="8" s="1" a="1"/>
  <c r="AT481" i="8" s="1"/>
  <c r="AS482" i="8"/>
  <c r="AT482" i="8" s="1" a="1"/>
  <c r="AT482" i="8" s="1"/>
  <c r="AS483" i="8"/>
  <c r="AT483" i="8" s="1" a="1"/>
  <c r="AT483" i="8" s="1"/>
  <c r="AS484" i="8"/>
  <c r="AT484" i="8" s="1" a="1"/>
  <c r="AT484" i="8" s="1"/>
  <c r="AS485" i="8"/>
  <c r="AT485" i="8" s="1" a="1"/>
  <c r="AT485" i="8" s="1"/>
  <c r="AS486" i="8"/>
  <c r="AT486" i="8" s="1" a="1"/>
  <c r="AT486" i="8" s="1"/>
  <c r="AS487" i="8"/>
  <c r="AT487" i="8" s="1" a="1"/>
  <c r="AT487" i="8" s="1"/>
  <c r="AS488" i="8"/>
  <c r="AT488" i="8" s="1" a="1"/>
  <c r="AT488" i="8" s="1"/>
  <c r="AS489" i="8"/>
  <c r="AT489" i="8" a="1"/>
  <c r="AT489" i="8" s="1"/>
  <c r="AS490" i="8"/>
  <c r="AT490" i="8" s="1" a="1"/>
  <c r="AT490" i="8" s="1"/>
  <c r="AS491" i="8"/>
  <c r="AT491" i="8" s="1" a="1"/>
  <c r="AT491" i="8" s="1"/>
  <c r="AS492" i="8"/>
  <c r="AT492" i="8" s="1" a="1"/>
  <c r="AT492" i="8" s="1"/>
  <c r="AS493" i="8"/>
  <c r="AT493" i="8" s="1" a="1"/>
  <c r="AT493" i="8" s="1"/>
  <c r="AS494" i="8"/>
  <c r="AT494" i="8" s="1" a="1"/>
  <c r="AT494" i="8" s="1"/>
  <c r="AS495" i="8"/>
  <c r="AT495" i="8" s="1" a="1"/>
  <c r="AT495" i="8" s="1"/>
  <c r="AS496" i="8"/>
  <c r="AT496" i="8" s="1" a="1"/>
  <c r="AT496" i="8" s="1"/>
  <c r="AS497" i="8"/>
  <c r="AT497" i="8" s="1" a="1"/>
  <c r="AT497" i="8" s="1"/>
  <c r="AS498" i="8"/>
  <c r="AT498" i="8" s="1" a="1"/>
  <c r="AT498" i="8" s="1"/>
  <c r="AS499" i="8"/>
  <c r="AT499" i="8" s="1" a="1"/>
  <c r="AT499" i="8" s="1"/>
  <c r="AS500" i="8"/>
  <c r="AT500" i="8" s="1" a="1"/>
  <c r="AT500" i="8" s="1"/>
  <c r="AS501" i="8"/>
  <c r="AT501" i="8" s="1" a="1"/>
  <c r="AT501" i="8" s="1"/>
  <c r="AS2" i="8"/>
  <c r="AT2" i="8" s="1" a="1"/>
  <c r="AT2" i="8" s="1"/>
  <c r="AS3" i="6"/>
  <c r="AT3" i="6" s="1" a="1"/>
  <c r="AT3" i="6" s="1"/>
  <c r="AS4" i="6"/>
  <c r="AT4" i="6" s="1" a="1"/>
  <c r="AT4" i="6" s="1"/>
  <c r="AS5" i="6"/>
  <c r="AT5" i="6" s="1" a="1"/>
  <c r="AT5" i="6" s="1"/>
  <c r="AS6" i="6"/>
  <c r="AT6" i="6" s="1" a="1"/>
  <c r="AT6" i="6" s="1"/>
  <c r="AS7" i="6"/>
  <c r="AT7" i="6" s="1" a="1"/>
  <c r="AT7" i="6" s="1"/>
  <c r="AS8" i="6"/>
  <c r="AT8" i="6" s="1" a="1"/>
  <c r="AT8" i="6" s="1"/>
  <c r="AS9" i="6"/>
  <c r="AT9" i="6" s="1" a="1"/>
  <c r="AT9" i="6" s="1"/>
  <c r="AS10" i="6"/>
  <c r="AT10" i="6" s="1" a="1"/>
  <c r="AT10" i="6" s="1"/>
  <c r="AS11" i="6"/>
  <c r="AT11" i="6" s="1" a="1"/>
  <c r="AT11" i="6" s="1"/>
  <c r="AS12" i="6"/>
  <c r="AT12" i="6" s="1" a="1"/>
  <c r="AT12" i="6" s="1"/>
  <c r="AS13" i="6"/>
  <c r="AT13" i="6" s="1" a="1"/>
  <c r="AT13" i="6" s="1"/>
  <c r="AS14" i="6"/>
  <c r="AT14" i="6" s="1" a="1"/>
  <c r="AT14" i="6" s="1"/>
  <c r="AS15" i="6"/>
  <c r="AT15" i="6" s="1" a="1"/>
  <c r="AT15" i="6"/>
  <c r="AS16" i="6"/>
  <c r="AT16" i="6" s="1" a="1"/>
  <c r="AT16" i="6" s="1"/>
  <c r="AS17" i="6"/>
  <c r="AT17" i="6" s="1" a="1"/>
  <c r="AT17" i="6" s="1"/>
  <c r="AS18" i="6"/>
  <c r="AT18" i="6" s="1" a="1"/>
  <c r="AT18" i="6" s="1"/>
  <c r="AS19" i="6"/>
  <c r="AT19" i="6" s="1" a="1"/>
  <c r="AT19" i="6" s="1"/>
  <c r="AS20" i="6"/>
  <c r="AT20" i="6" s="1" a="1"/>
  <c r="AT20" i="6" s="1"/>
  <c r="AS21" i="6"/>
  <c r="AT21" i="6" s="1" a="1"/>
  <c r="AT21" i="6" s="1"/>
  <c r="AS22" i="6"/>
  <c r="AT22" i="6" s="1" a="1"/>
  <c r="AT22" i="6" s="1"/>
  <c r="AS23" i="6"/>
  <c r="AT23" i="6" s="1" a="1"/>
  <c r="AT23" i="6" s="1"/>
  <c r="AS24" i="6"/>
  <c r="AT24" i="6" s="1" a="1"/>
  <c r="AT24" i="6" s="1"/>
  <c r="AS25" i="6"/>
  <c r="AT25" i="6" s="1" a="1"/>
  <c r="AT25" i="6" s="1"/>
  <c r="AS26" i="6"/>
  <c r="AT26" i="6" s="1" a="1"/>
  <c r="AT26" i="6" s="1"/>
  <c r="AS27" i="6"/>
  <c r="AT27" i="6" s="1" a="1"/>
  <c r="AT27" i="6" s="1"/>
  <c r="AS28" i="6"/>
  <c r="AT28" i="6" s="1" a="1"/>
  <c r="AT28" i="6" s="1"/>
  <c r="AS29" i="6"/>
  <c r="AT29" i="6" s="1" a="1"/>
  <c r="AT29" i="6" s="1"/>
  <c r="AS30" i="6"/>
  <c r="AT30" i="6" s="1" a="1"/>
  <c r="AT30" i="6" s="1"/>
  <c r="AS31" i="6"/>
  <c r="AT31" i="6" s="1" a="1"/>
  <c r="AT31" i="6"/>
  <c r="AS32" i="6"/>
  <c r="AT32" i="6" s="1" a="1"/>
  <c r="AT32" i="6" s="1"/>
  <c r="AS33" i="6"/>
  <c r="AT33" i="6" s="1" a="1"/>
  <c r="AT33" i="6" s="1"/>
  <c r="AS34" i="6"/>
  <c r="AT34" i="6" s="1" a="1"/>
  <c r="AT34" i="6" s="1"/>
  <c r="AS35" i="6"/>
  <c r="AT35" i="6" s="1" a="1"/>
  <c r="AT35" i="6" s="1"/>
  <c r="AS36" i="6"/>
  <c r="AT36" i="6" s="1" a="1"/>
  <c r="AT36" i="6" s="1"/>
  <c r="AS37" i="6"/>
  <c r="AT37" i="6" s="1" a="1"/>
  <c r="AT37" i="6" s="1"/>
  <c r="AS38" i="6"/>
  <c r="AT38" i="6" s="1" a="1"/>
  <c r="AT38" i="6" s="1"/>
  <c r="AS39" i="6"/>
  <c r="AT39" i="6" s="1" a="1"/>
  <c r="AT39" i="6" s="1"/>
  <c r="AS40" i="6"/>
  <c r="AT40" i="6" s="1" a="1"/>
  <c r="AT40" i="6" s="1"/>
  <c r="AS41" i="6"/>
  <c r="AT41" i="6" s="1" a="1"/>
  <c r="AT41" i="6" s="1"/>
  <c r="AS42" i="6"/>
  <c r="AT42" i="6" s="1" a="1"/>
  <c r="AT42" i="6" s="1"/>
  <c r="AS43" i="6"/>
  <c r="AT43" i="6" s="1" a="1"/>
  <c r="AT43" i="6" s="1"/>
  <c r="AS44" i="6"/>
  <c r="AT44" i="6" s="1" a="1"/>
  <c r="AT44" i="6" s="1"/>
  <c r="AS45" i="6"/>
  <c r="AT45" i="6" s="1" a="1"/>
  <c r="AT45" i="6" s="1"/>
  <c r="AS46" i="6"/>
  <c r="AT46" i="6" s="1" a="1"/>
  <c r="AT46" i="6" s="1"/>
  <c r="AS47" i="6"/>
  <c r="AT47" i="6" s="1" a="1"/>
  <c r="AT47" i="6"/>
  <c r="AS48" i="6"/>
  <c r="AT48" i="6" s="1" a="1"/>
  <c r="AT48" i="6" s="1"/>
  <c r="AS49" i="6"/>
  <c r="AT49" i="6" s="1" a="1"/>
  <c r="AT49" i="6" s="1"/>
  <c r="AS50" i="6"/>
  <c r="AT50" i="6" s="1" a="1"/>
  <c r="AT50" i="6" s="1"/>
  <c r="AS51" i="6"/>
  <c r="AT51" i="6" s="1" a="1"/>
  <c r="AT51" i="6" s="1"/>
  <c r="AS52" i="6"/>
  <c r="AT52" i="6" s="1" a="1"/>
  <c r="AT52" i="6" s="1"/>
  <c r="AS53" i="6"/>
  <c r="AT53" i="6" s="1" a="1"/>
  <c r="AT53" i="6" s="1"/>
  <c r="AS54" i="6"/>
  <c r="AT54" i="6" s="1" a="1"/>
  <c r="AT54" i="6" s="1"/>
  <c r="AS55" i="6"/>
  <c r="AT55" i="6" s="1" a="1"/>
  <c r="AT55" i="6" s="1"/>
  <c r="AS56" i="6"/>
  <c r="AT56" i="6" s="1" a="1"/>
  <c r="AT56" i="6" s="1"/>
  <c r="AS57" i="6"/>
  <c r="AT57" i="6" s="1" a="1"/>
  <c r="AT57" i="6" s="1"/>
  <c r="AS58" i="6"/>
  <c r="AT58" i="6" s="1" a="1"/>
  <c r="AT58" i="6" s="1"/>
  <c r="AS59" i="6"/>
  <c r="AT59" i="6" s="1" a="1"/>
  <c r="AT59" i="6" s="1"/>
  <c r="AS60" i="6"/>
  <c r="AT60" i="6" s="1" a="1"/>
  <c r="AT60" i="6" s="1"/>
  <c r="AS61" i="6"/>
  <c r="AT61" i="6" s="1" a="1"/>
  <c r="AT61" i="6" s="1"/>
  <c r="AS62" i="6"/>
  <c r="AT62" i="6" s="1" a="1"/>
  <c r="AT62" i="6" s="1"/>
  <c r="AS63" i="6"/>
  <c r="AT63" i="6" s="1" a="1"/>
  <c r="AT63" i="6"/>
  <c r="AS64" i="6"/>
  <c r="AT64" i="6" s="1" a="1"/>
  <c r="AT64" i="6" s="1"/>
  <c r="AS65" i="6"/>
  <c r="AT65" i="6" s="1" a="1"/>
  <c r="AT65" i="6" s="1"/>
  <c r="AS66" i="6"/>
  <c r="AT66" i="6" s="1" a="1"/>
  <c r="AT66" i="6" s="1"/>
  <c r="AS67" i="6"/>
  <c r="AT67" i="6" s="1" a="1"/>
  <c r="AT67" i="6" s="1"/>
  <c r="AS68" i="6"/>
  <c r="AT68" i="6" s="1" a="1"/>
  <c r="AT68" i="6" s="1"/>
  <c r="AS69" i="6"/>
  <c r="AT69" i="6" s="1" a="1"/>
  <c r="AT69" i="6" s="1"/>
  <c r="AS70" i="6"/>
  <c r="AT70" i="6" s="1" a="1"/>
  <c r="AT70" i="6" s="1"/>
  <c r="AS71" i="6"/>
  <c r="AT71" i="6" s="1" a="1"/>
  <c r="AT71" i="6" s="1"/>
  <c r="AS72" i="6"/>
  <c r="AT72" i="6" s="1" a="1"/>
  <c r="AT72" i="6" s="1"/>
  <c r="AS73" i="6"/>
  <c r="AT73" i="6" s="1" a="1"/>
  <c r="AT73" i="6" s="1"/>
  <c r="AS74" i="6"/>
  <c r="AT74" i="6" s="1" a="1"/>
  <c r="AT74" i="6" s="1"/>
  <c r="AS75" i="6"/>
  <c r="AT75" i="6" s="1" a="1"/>
  <c r="AT75" i="6" s="1"/>
  <c r="AS76" i="6"/>
  <c r="AT76" i="6" s="1" a="1"/>
  <c r="AT76" i="6" s="1"/>
  <c r="AS77" i="6"/>
  <c r="AT77" i="6" s="1" a="1"/>
  <c r="AT77" i="6" s="1"/>
  <c r="AS78" i="6"/>
  <c r="AT78" i="6" s="1" a="1"/>
  <c r="AT78" i="6" s="1"/>
  <c r="AS79" i="6"/>
  <c r="AT79" i="6" s="1" a="1"/>
  <c r="AT79" i="6"/>
  <c r="AS80" i="6"/>
  <c r="AT80" i="6" s="1" a="1"/>
  <c r="AT80" i="6" s="1"/>
  <c r="AS81" i="6"/>
  <c r="AT81" i="6" s="1" a="1"/>
  <c r="AT81" i="6" s="1"/>
  <c r="AS82" i="6"/>
  <c r="AT82" i="6" s="1" a="1"/>
  <c r="AT82" i="6" s="1"/>
  <c r="AS83" i="6"/>
  <c r="AT83" i="6" s="1" a="1"/>
  <c r="AT83" i="6" s="1"/>
  <c r="AS84" i="6"/>
  <c r="AT84" i="6" s="1" a="1"/>
  <c r="AT84" i="6" s="1"/>
  <c r="AS85" i="6"/>
  <c r="AT85" i="6" s="1" a="1"/>
  <c r="AT85" i="6" s="1"/>
  <c r="AS86" i="6"/>
  <c r="AT86" i="6" s="1" a="1"/>
  <c r="AT86" i="6" s="1"/>
  <c r="AS87" i="6"/>
  <c r="AT87" i="6" s="1" a="1"/>
  <c r="AT87" i="6" s="1"/>
  <c r="AS88" i="6"/>
  <c r="AT88" i="6" s="1" a="1"/>
  <c r="AT88" i="6" s="1"/>
  <c r="AS89" i="6"/>
  <c r="AT89" i="6" s="1" a="1"/>
  <c r="AT89" i="6" s="1"/>
  <c r="AS90" i="6"/>
  <c r="AT90" i="6" s="1" a="1"/>
  <c r="AT90" i="6" s="1"/>
  <c r="AS91" i="6"/>
  <c r="AT91" i="6" s="1" a="1"/>
  <c r="AT91" i="6" s="1"/>
  <c r="AS92" i="6"/>
  <c r="AT92" i="6" s="1" a="1"/>
  <c r="AT92" i="6" s="1"/>
  <c r="AS93" i="6"/>
  <c r="AT93" i="6" s="1" a="1"/>
  <c r="AT93" i="6" s="1"/>
  <c r="AS94" i="6"/>
  <c r="AT94" i="6" s="1" a="1"/>
  <c r="AT94" i="6" s="1"/>
  <c r="AS95" i="6"/>
  <c r="AT95" i="6" s="1" a="1"/>
  <c r="AT95" i="6" s="1"/>
  <c r="AS96" i="6"/>
  <c r="AT96" i="6" s="1" a="1"/>
  <c r="AT96" i="6" s="1"/>
  <c r="AS97" i="6"/>
  <c r="AT97" i="6" s="1" a="1"/>
  <c r="AT97" i="6" s="1"/>
  <c r="AS98" i="6"/>
  <c r="AT98" i="6" s="1" a="1"/>
  <c r="AT98" i="6" s="1"/>
  <c r="AS99" i="6"/>
  <c r="AT99" i="6" s="1" a="1"/>
  <c r="AT99" i="6" s="1"/>
  <c r="AS100" i="6"/>
  <c r="AT100" i="6" s="1" a="1"/>
  <c r="AT100" i="6" s="1"/>
  <c r="AS101" i="6"/>
  <c r="AT101" i="6" s="1" a="1"/>
  <c r="AT101" i="6" s="1"/>
  <c r="AS102" i="6"/>
  <c r="AT102" i="6" s="1" a="1"/>
  <c r="AT102" i="6" s="1"/>
  <c r="AS103" i="6"/>
  <c r="AT103" i="6" s="1" a="1"/>
  <c r="AT103" i="6" s="1"/>
  <c r="AS104" i="6"/>
  <c r="AT104" i="6" s="1" a="1"/>
  <c r="AT104" i="6" s="1"/>
  <c r="AS105" i="6"/>
  <c r="AT105" i="6" s="1" a="1"/>
  <c r="AT105" i="6" s="1"/>
  <c r="AS106" i="6"/>
  <c r="AT106" i="6" s="1" a="1"/>
  <c r="AT106" i="6" s="1"/>
  <c r="AS107" i="6"/>
  <c r="AT107" i="6" s="1" a="1"/>
  <c r="AT107" i="6" s="1"/>
  <c r="AS108" i="6"/>
  <c r="AT108" i="6" s="1" a="1"/>
  <c r="AT108" i="6" s="1"/>
  <c r="AS109" i="6"/>
  <c r="AT109" i="6" s="1" a="1"/>
  <c r="AT109" i="6" s="1"/>
  <c r="AS110" i="6"/>
  <c r="AT110" i="6" s="1" a="1"/>
  <c r="AT110" i="6" s="1"/>
  <c r="AS111" i="6"/>
  <c r="AT111" i="6" s="1" a="1"/>
  <c r="AT111" i="6" s="1"/>
  <c r="AS112" i="6"/>
  <c r="AT112" i="6" s="1" a="1"/>
  <c r="AT112" i="6" s="1"/>
  <c r="AS113" i="6"/>
  <c r="AT113" i="6" s="1" a="1"/>
  <c r="AT113" i="6" s="1"/>
  <c r="AS114" i="6"/>
  <c r="AT114" i="6" s="1" a="1"/>
  <c r="AT114" i="6" s="1"/>
  <c r="AS115" i="6"/>
  <c r="AT115" i="6" s="1" a="1"/>
  <c r="AT115" i="6" s="1"/>
  <c r="AS116" i="6"/>
  <c r="AT116" i="6" s="1" a="1"/>
  <c r="AT116" i="6" s="1"/>
  <c r="AS117" i="6"/>
  <c r="AT117" i="6" s="1" a="1"/>
  <c r="AT117" i="6" s="1"/>
  <c r="AS118" i="6"/>
  <c r="AT118" i="6" s="1" a="1"/>
  <c r="AT118" i="6" s="1"/>
  <c r="AS119" i="6"/>
  <c r="AT119" i="6" s="1" a="1"/>
  <c r="AT119" i="6" s="1"/>
  <c r="AS120" i="6"/>
  <c r="AT120" i="6" s="1" a="1"/>
  <c r="AT120" i="6" s="1"/>
  <c r="AS121" i="6"/>
  <c r="AT121" i="6" s="1" a="1"/>
  <c r="AT121" i="6" s="1"/>
  <c r="AS122" i="6"/>
  <c r="AT122" i="6" s="1" a="1"/>
  <c r="AT122" i="6" s="1"/>
  <c r="AS123" i="6"/>
  <c r="AT123" i="6" s="1" a="1"/>
  <c r="AT123" i="6" s="1"/>
  <c r="AS124" i="6"/>
  <c r="AT124" i="6" s="1" a="1"/>
  <c r="AT124" i="6" s="1"/>
  <c r="AS125" i="6"/>
  <c r="AT125" i="6" s="1" a="1"/>
  <c r="AT125" i="6" s="1"/>
  <c r="AS126" i="6"/>
  <c r="AT126" i="6" s="1" a="1"/>
  <c r="AT126" i="6" s="1"/>
  <c r="AS127" i="6"/>
  <c r="AT127" i="6" s="1" a="1"/>
  <c r="AT127" i="6" s="1"/>
  <c r="AS128" i="6"/>
  <c r="AT128" i="6" s="1" a="1"/>
  <c r="AT128" i="6" s="1"/>
  <c r="AS129" i="6"/>
  <c r="AT129" i="6" s="1" a="1"/>
  <c r="AT129" i="6" s="1"/>
  <c r="AS130" i="6"/>
  <c r="AT130" i="6" s="1" a="1"/>
  <c r="AT130" i="6" s="1"/>
  <c r="AS131" i="6"/>
  <c r="AT131" i="6" s="1" a="1"/>
  <c r="AT131" i="6" s="1"/>
  <c r="AS132" i="6"/>
  <c r="AT132" i="6" s="1" a="1"/>
  <c r="AT132" i="6" s="1"/>
  <c r="AS133" i="6"/>
  <c r="AT133" i="6" s="1" a="1"/>
  <c r="AT133" i="6" s="1"/>
  <c r="AS134" i="6"/>
  <c r="AT134" i="6" s="1" a="1"/>
  <c r="AT134" i="6" s="1"/>
  <c r="AS135" i="6"/>
  <c r="AT135" i="6" s="1" a="1"/>
  <c r="AT135" i="6" s="1"/>
  <c r="AS136" i="6"/>
  <c r="AT136" i="6" s="1" a="1"/>
  <c r="AT136" i="6" s="1"/>
  <c r="AS137" i="6"/>
  <c r="AT137" i="6" s="1" a="1"/>
  <c r="AT137" i="6" s="1"/>
  <c r="AS138" i="6"/>
  <c r="AT138" i="6" s="1" a="1"/>
  <c r="AT138" i="6" s="1"/>
  <c r="AS139" i="6"/>
  <c r="AT139" i="6" s="1" a="1"/>
  <c r="AT139" i="6" s="1"/>
  <c r="AS140" i="6"/>
  <c r="AT140" i="6" s="1" a="1"/>
  <c r="AT140" i="6" s="1"/>
  <c r="AS141" i="6"/>
  <c r="AT141" i="6" s="1" a="1"/>
  <c r="AT141" i="6" s="1"/>
  <c r="AS142" i="6"/>
  <c r="AT142" i="6" s="1" a="1"/>
  <c r="AT142" i="6" s="1"/>
  <c r="AS143" i="6"/>
  <c r="AT143" i="6" s="1" a="1"/>
  <c r="AT143" i="6" s="1"/>
  <c r="AS144" i="6"/>
  <c r="AT144" i="6" a="1"/>
  <c r="AT144" i="6" s="1"/>
  <c r="AS145" i="6"/>
  <c r="AT145" i="6" a="1"/>
  <c r="AT145" i="6" s="1"/>
  <c r="AS146" i="6"/>
  <c r="AT146" i="6" s="1" a="1"/>
  <c r="AT146" i="6" s="1"/>
  <c r="AS147" i="6"/>
  <c r="AT147" i="6" s="1" a="1"/>
  <c r="AT147" i="6" s="1"/>
  <c r="AS148" i="6"/>
  <c r="AT148" i="6" s="1" a="1"/>
  <c r="AT148" i="6" s="1"/>
  <c r="AS149" i="6"/>
  <c r="AT149" i="6" s="1" a="1"/>
  <c r="AT149" i="6" s="1"/>
  <c r="AS150" i="6"/>
  <c r="AT150" i="6" s="1" a="1"/>
  <c r="AT150" i="6" s="1"/>
  <c r="AS151" i="6"/>
  <c r="AT151" i="6" s="1" a="1"/>
  <c r="AT151" i="6" s="1"/>
  <c r="AS152" i="6"/>
  <c r="AT152" i="6" a="1"/>
  <c r="AT152" i="6" s="1"/>
  <c r="AS153" i="6"/>
  <c r="AT153" i="6" s="1" a="1"/>
  <c r="AT153" i="6" s="1"/>
  <c r="AS154" i="6"/>
  <c r="AT154" i="6" a="1"/>
  <c r="AT154" i="6" s="1"/>
  <c r="AS155" i="6"/>
  <c r="AT155" i="6" s="1" a="1"/>
  <c r="AT155" i="6" s="1"/>
  <c r="AS156" i="6"/>
  <c r="AT156" i="6" s="1" a="1"/>
  <c r="AT156" i="6" s="1"/>
  <c r="AS157" i="6"/>
  <c r="AT157" i="6" s="1" a="1"/>
  <c r="AT157" i="6" s="1"/>
  <c r="AS158" i="6"/>
  <c r="AT158" i="6" s="1" a="1"/>
  <c r="AT158" i="6" s="1"/>
  <c r="AS159" i="6"/>
  <c r="AT159" i="6" s="1" a="1"/>
  <c r="AT159" i="6" s="1"/>
  <c r="AS160" i="6"/>
  <c r="AT160" i="6" s="1" a="1"/>
  <c r="AT160" i="6" s="1"/>
  <c r="AS161" i="6"/>
  <c r="AT161" i="6" s="1" a="1"/>
  <c r="AT161" i="6" s="1"/>
  <c r="AS162" i="6"/>
  <c r="AT162" i="6" s="1" a="1"/>
  <c r="AT162" i="6" s="1"/>
  <c r="AS163" i="6"/>
  <c r="AT163" i="6" s="1" a="1"/>
  <c r="AT163" i="6" s="1"/>
  <c r="AS164" i="6"/>
  <c r="AT164" i="6" s="1" a="1"/>
  <c r="AT164" i="6" s="1"/>
  <c r="AS165" i="6"/>
  <c r="AT165" i="6" s="1" a="1"/>
  <c r="AT165" i="6" s="1"/>
  <c r="AS166" i="6"/>
  <c r="AT166" i="6" s="1" a="1"/>
  <c r="AT166" i="6" s="1"/>
  <c r="AS167" i="6"/>
  <c r="AT167" i="6" s="1" a="1"/>
  <c r="AT167" i="6" s="1"/>
  <c r="AS168" i="6"/>
  <c r="AT168" i="6" a="1"/>
  <c r="AT168" i="6" s="1"/>
  <c r="AS169" i="6"/>
  <c r="AT169" i="6" a="1"/>
  <c r="AT169" i="6" s="1"/>
  <c r="AS170" i="6"/>
  <c r="AT170" i="6" s="1" a="1"/>
  <c r="AT170" i="6" s="1"/>
  <c r="AS171" i="6"/>
  <c r="AT171" i="6" s="1" a="1"/>
  <c r="AT171" i="6" s="1"/>
  <c r="AS172" i="6"/>
  <c r="AT172" i="6" s="1" a="1"/>
  <c r="AT172" i="6" s="1"/>
  <c r="AS173" i="6"/>
  <c r="AT173" i="6" s="1" a="1"/>
  <c r="AT173" i="6" s="1"/>
  <c r="AS174" i="6"/>
  <c r="AT174" i="6" s="1" a="1"/>
  <c r="AT174" i="6" s="1"/>
  <c r="AS175" i="6"/>
  <c r="AT175" i="6" s="1" a="1"/>
  <c r="AT175" i="6" s="1"/>
  <c r="AS176" i="6"/>
  <c r="AT176" i="6" s="1" a="1"/>
  <c r="AT176" i="6" s="1"/>
  <c r="AS177" i="6"/>
  <c r="AT177" i="6" s="1" a="1"/>
  <c r="AT177" i="6" s="1"/>
  <c r="AS178" i="6"/>
  <c r="AT178" i="6" s="1" a="1"/>
  <c r="AT178" i="6" s="1"/>
  <c r="AS179" i="6"/>
  <c r="AT179" i="6" s="1" a="1"/>
  <c r="AT179" i="6" s="1"/>
  <c r="AS180" i="6"/>
  <c r="AT180" i="6" s="1" a="1"/>
  <c r="AT180" i="6" s="1"/>
  <c r="AS181" i="6"/>
  <c r="AT181" i="6" s="1" a="1"/>
  <c r="AT181" i="6" s="1"/>
  <c r="AS182" i="6"/>
  <c r="AT182" i="6" s="1" a="1"/>
  <c r="AT182" i="6" s="1"/>
  <c r="AS183" i="6"/>
  <c r="AT183" i="6" s="1" a="1"/>
  <c r="AT183" i="6" s="1"/>
  <c r="AS184" i="6"/>
  <c r="AT184" i="6" a="1"/>
  <c r="AT184" i="6" s="1"/>
  <c r="AS185" i="6"/>
  <c r="AT185" i="6" a="1"/>
  <c r="AT185" i="6" s="1"/>
  <c r="AS186" i="6"/>
  <c r="AT186" i="6" s="1" a="1"/>
  <c r="AT186" i="6" s="1"/>
  <c r="AS187" i="6"/>
  <c r="AT187" i="6" s="1" a="1"/>
  <c r="AT187" i="6" s="1"/>
  <c r="AS188" i="6"/>
  <c r="AT188" i="6" s="1" a="1"/>
  <c r="AT188" i="6" s="1"/>
  <c r="AS189" i="6"/>
  <c r="AT189" i="6" s="1" a="1"/>
  <c r="AT189" i="6" s="1"/>
  <c r="AS190" i="6"/>
  <c r="AT190" i="6" s="1" a="1"/>
  <c r="AT190" i="6" s="1"/>
  <c r="AS191" i="6"/>
  <c r="AT191" i="6" s="1" a="1"/>
  <c r="AT191" i="6" s="1"/>
  <c r="AS192" i="6"/>
  <c r="AT192" i="6" s="1" a="1"/>
  <c r="AT192" i="6" s="1"/>
  <c r="AS193" i="6"/>
  <c r="AT193" i="6" s="1" a="1"/>
  <c r="AT193" i="6" s="1"/>
  <c r="AS194" i="6"/>
  <c r="AT194" i="6" s="1" a="1"/>
  <c r="AT194" i="6" s="1"/>
  <c r="AS195" i="6"/>
  <c r="AT195" i="6" s="1" a="1"/>
  <c r="AT195" i="6" s="1"/>
  <c r="AS196" i="6"/>
  <c r="AT196" i="6" s="1" a="1"/>
  <c r="AT196" i="6" s="1"/>
  <c r="AS197" i="6"/>
  <c r="AT197" i="6" s="1" a="1"/>
  <c r="AT197" i="6" s="1"/>
  <c r="AS198" i="6"/>
  <c r="AT198" i="6" s="1" a="1"/>
  <c r="AT198" i="6" s="1"/>
  <c r="AS199" i="6"/>
  <c r="AT199" i="6" s="1" a="1"/>
  <c r="AT199" i="6" s="1"/>
  <c r="AS200" i="6"/>
  <c r="AT200" i="6" s="1" a="1"/>
  <c r="AT200" i="6" s="1"/>
  <c r="AS201" i="6"/>
  <c r="AT201" i="6" a="1"/>
  <c r="AT201" i="6" s="1"/>
  <c r="AS202" i="6"/>
  <c r="AT202" i="6" s="1" a="1"/>
  <c r="AT202" i="6" s="1"/>
  <c r="AS203" i="6"/>
  <c r="AT203" i="6" s="1" a="1"/>
  <c r="AT203" i="6" s="1"/>
  <c r="AS204" i="6"/>
  <c r="AT204" i="6" s="1" a="1"/>
  <c r="AT204" i="6" s="1"/>
  <c r="AS205" i="6"/>
  <c r="AT205" i="6" s="1" a="1"/>
  <c r="AT205" i="6" s="1"/>
  <c r="AS206" i="6"/>
  <c r="AT206" i="6" s="1" a="1"/>
  <c r="AT206" i="6" s="1"/>
  <c r="AS207" i="6"/>
  <c r="AT207" i="6" s="1" a="1"/>
  <c r="AT207" i="6" s="1"/>
  <c r="AS208" i="6"/>
  <c r="AT208" i="6" s="1" a="1"/>
  <c r="AT208" i="6" s="1"/>
  <c r="AS209" i="6"/>
  <c r="AT209" i="6" s="1" a="1"/>
  <c r="AT209" i="6" s="1"/>
  <c r="AS210" i="6"/>
  <c r="AT210" i="6" s="1" a="1"/>
  <c r="AT210" i="6" s="1"/>
  <c r="AS211" i="6"/>
  <c r="AT211" i="6" s="1" a="1"/>
  <c r="AT211" i="6" s="1"/>
  <c r="AS212" i="6"/>
  <c r="AT212" i="6" s="1" a="1"/>
  <c r="AT212" i="6" s="1"/>
  <c r="AS213" i="6"/>
  <c r="AT213" i="6" s="1" a="1"/>
  <c r="AT213" i="6" s="1"/>
  <c r="AS214" i="6"/>
  <c r="AT214" i="6" s="1" a="1"/>
  <c r="AT214" i="6" s="1"/>
  <c r="AS215" i="6"/>
  <c r="AT215" i="6" s="1" a="1"/>
  <c r="AT215" i="6" s="1"/>
  <c r="AS216" i="6"/>
  <c r="AT216" i="6" s="1" a="1"/>
  <c r="AT216" i="6" s="1"/>
  <c r="AS217" i="6"/>
  <c r="AT217" i="6" s="1" a="1"/>
  <c r="AT217" i="6" s="1"/>
  <c r="AS218" i="6"/>
  <c r="AT218" i="6" s="1" a="1"/>
  <c r="AT218" i="6" s="1"/>
  <c r="AS219" i="6"/>
  <c r="AT219" i="6" s="1" a="1"/>
  <c r="AT219" i="6" s="1"/>
  <c r="AS220" i="6"/>
  <c r="AT220" i="6" s="1" a="1"/>
  <c r="AT220" i="6" s="1"/>
  <c r="AS221" i="6"/>
  <c r="AT221" i="6" s="1" a="1"/>
  <c r="AT221" i="6" s="1"/>
  <c r="AS222" i="6"/>
  <c r="AT222" i="6" s="1" a="1"/>
  <c r="AT222" i="6" s="1"/>
  <c r="AS223" i="6"/>
  <c r="AT223" i="6" s="1" a="1"/>
  <c r="AT223" i="6" s="1"/>
  <c r="AS224" i="6"/>
  <c r="AT224" i="6" s="1" a="1"/>
  <c r="AT224" i="6" s="1"/>
  <c r="AS225" i="6"/>
  <c r="AT225" i="6" s="1" a="1"/>
  <c r="AT225" i="6" s="1"/>
  <c r="AS226" i="6"/>
  <c r="AT226" i="6" s="1" a="1"/>
  <c r="AT226" i="6" s="1"/>
  <c r="AS227" i="6"/>
  <c r="AT227" i="6" s="1" a="1"/>
  <c r="AT227" i="6" s="1"/>
  <c r="AS228" i="6"/>
  <c r="AT228" i="6" s="1" a="1"/>
  <c r="AT228" i="6" s="1"/>
  <c r="AS229" i="6"/>
  <c r="AT229" i="6" s="1" a="1"/>
  <c r="AT229" i="6" s="1"/>
  <c r="AS230" i="6"/>
  <c r="AT230" i="6" s="1" a="1"/>
  <c r="AT230" i="6" s="1"/>
  <c r="AS231" i="6"/>
  <c r="AT231" i="6" s="1" a="1"/>
  <c r="AT231" i="6" s="1"/>
  <c r="AS232" i="6"/>
  <c r="AT232" i="6" s="1" a="1"/>
  <c r="AT232" i="6" s="1"/>
  <c r="AS233" i="6"/>
  <c r="AT233" i="6" a="1"/>
  <c r="AT233" i="6" s="1"/>
  <c r="AS234" i="6"/>
  <c r="AT234" i="6" s="1" a="1"/>
  <c r="AT234" i="6" s="1"/>
  <c r="AS235" i="6"/>
  <c r="AT235" i="6" s="1" a="1"/>
  <c r="AT235" i="6" s="1"/>
  <c r="AS236" i="6"/>
  <c r="AT236" i="6" s="1" a="1"/>
  <c r="AT236" i="6" s="1"/>
  <c r="AS237" i="6"/>
  <c r="AT237" i="6" s="1" a="1"/>
  <c r="AT237" i="6" s="1"/>
  <c r="AS238" i="6"/>
  <c r="AT238" i="6" s="1" a="1"/>
  <c r="AT238" i="6" s="1"/>
  <c r="AS239" i="6"/>
  <c r="AT239" i="6" s="1" a="1"/>
  <c r="AT239" i="6" s="1"/>
  <c r="AS240" i="6"/>
  <c r="AT240" i="6" s="1" a="1"/>
  <c r="AT240" i="6" s="1"/>
  <c r="AS241" i="6"/>
  <c r="AT241" i="6" s="1" a="1"/>
  <c r="AT241" i="6" s="1"/>
  <c r="AS242" i="6"/>
  <c r="AT242" i="6" s="1" a="1"/>
  <c r="AT242" i="6" s="1"/>
  <c r="AS243" i="6"/>
  <c r="AT243" i="6" s="1" a="1"/>
  <c r="AT243" i="6" s="1"/>
  <c r="AS244" i="6"/>
  <c r="AT244" i="6" s="1" a="1"/>
  <c r="AT244" i="6" s="1"/>
  <c r="AS245" i="6"/>
  <c r="AT245" i="6" s="1" a="1"/>
  <c r="AT245" i="6" s="1"/>
  <c r="AS246" i="6"/>
  <c r="AT246" i="6" s="1" a="1"/>
  <c r="AT246" i="6" s="1"/>
  <c r="AS247" i="6"/>
  <c r="AT247" i="6" s="1" a="1"/>
  <c r="AT247" i="6" s="1"/>
  <c r="AS248" i="6"/>
  <c r="AT248" i="6" s="1" a="1"/>
  <c r="AT248" i="6" s="1"/>
  <c r="AS249" i="6"/>
  <c r="AT249" i="6" a="1"/>
  <c r="AT249" i="6" s="1"/>
  <c r="AS250" i="6"/>
  <c r="AT250" i="6" a="1"/>
  <c r="AT250" i="6" s="1"/>
  <c r="AS251" i="6"/>
  <c r="AT251" i="6" s="1" a="1"/>
  <c r="AT251" i="6" s="1"/>
  <c r="AS252" i="6"/>
  <c r="AT252" i="6" s="1" a="1"/>
  <c r="AT252" i="6" s="1"/>
  <c r="AS253" i="6"/>
  <c r="AT253" i="6" s="1" a="1"/>
  <c r="AT253" i="6" s="1"/>
  <c r="AS254" i="6"/>
  <c r="AT254" i="6" s="1" a="1"/>
  <c r="AT254" i="6" s="1"/>
  <c r="AS255" i="6"/>
  <c r="AT255" i="6" s="1" a="1"/>
  <c r="AT255" i="6" s="1"/>
  <c r="AS256" i="6"/>
  <c r="AT256" i="6" s="1" a="1"/>
  <c r="AT256" i="6" s="1"/>
  <c r="AS257" i="6"/>
  <c r="AT257" i="6" s="1" a="1"/>
  <c r="AT257" i="6" s="1"/>
  <c r="AS258" i="6"/>
  <c r="AT258" i="6" s="1" a="1"/>
  <c r="AT258" i="6" s="1"/>
  <c r="AS259" i="6"/>
  <c r="AT259" i="6" s="1" a="1"/>
  <c r="AT259" i="6" s="1"/>
  <c r="AS260" i="6"/>
  <c r="AT260" i="6" s="1" a="1"/>
  <c r="AT260" i="6" s="1"/>
  <c r="AS261" i="6"/>
  <c r="AT261" i="6" s="1" a="1"/>
  <c r="AT261" i="6" s="1"/>
  <c r="AS262" i="6"/>
  <c r="AT262" i="6" s="1" a="1"/>
  <c r="AT262" i="6" s="1"/>
  <c r="AS263" i="6"/>
  <c r="AT263" i="6" s="1" a="1"/>
  <c r="AT263" i="6" s="1"/>
  <c r="AS264" i="6"/>
  <c r="AT264" i="6" s="1" a="1"/>
  <c r="AT264" i="6" s="1"/>
  <c r="AS265" i="6"/>
  <c r="AT265" i="6" a="1"/>
  <c r="AT265" i="6" s="1"/>
  <c r="AS266" i="6"/>
  <c r="AT266" i="6" a="1"/>
  <c r="AT266" i="6" s="1"/>
  <c r="AS267" i="6"/>
  <c r="AT267" i="6" s="1" a="1"/>
  <c r="AT267" i="6" s="1"/>
  <c r="AS268" i="6"/>
  <c r="AT268" i="6" s="1" a="1"/>
  <c r="AT268" i="6" s="1"/>
  <c r="AS269" i="6"/>
  <c r="AT269" i="6" s="1" a="1"/>
  <c r="AT269" i="6" s="1"/>
  <c r="AS270" i="6"/>
  <c r="AT270" i="6" s="1" a="1"/>
  <c r="AT270" i="6" s="1"/>
  <c r="AS271" i="6"/>
  <c r="AT271" i="6" s="1" a="1"/>
  <c r="AT271" i="6" s="1"/>
  <c r="AS272" i="6"/>
  <c r="AT272" i="6" s="1" a="1"/>
  <c r="AT272" i="6" s="1"/>
  <c r="AS273" i="6"/>
  <c r="AT273" i="6" s="1" a="1"/>
  <c r="AT273" i="6" s="1"/>
  <c r="AS274" i="6"/>
  <c r="AT274" i="6" s="1" a="1"/>
  <c r="AT274" i="6" s="1"/>
  <c r="AS275" i="6"/>
  <c r="AT275" i="6" s="1" a="1"/>
  <c r="AT275" i="6" s="1"/>
  <c r="AS276" i="6"/>
  <c r="AT276" i="6" s="1" a="1"/>
  <c r="AT276" i="6" s="1"/>
  <c r="AS277" i="6"/>
  <c r="AT277" i="6" s="1" a="1"/>
  <c r="AT277" i="6" s="1"/>
  <c r="AS278" i="6"/>
  <c r="AT278" i="6" s="1" a="1"/>
  <c r="AT278" i="6" s="1"/>
  <c r="AS279" i="6"/>
  <c r="AT279" i="6" s="1" a="1"/>
  <c r="AT279" i="6" s="1"/>
  <c r="AS280" i="6"/>
  <c r="AT280" i="6" a="1"/>
  <c r="AT280" i="6" s="1"/>
  <c r="AS281" i="6"/>
  <c r="AT281" i="6" s="1" a="1"/>
  <c r="AT281" i="6" s="1"/>
  <c r="AS282" i="6"/>
  <c r="AT282" i="6" a="1"/>
  <c r="AT282" i="6" s="1"/>
  <c r="AS283" i="6"/>
  <c r="AT283" i="6" s="1" a="1"/>
  <c r="AT283" i="6" s="1"/>
  <c r="AS284" i="6"/>
  <c r="AT284" i="6" s="1" a="1"/>
  <c r="AT284" i="6" s="1"/>
  <c r="AS285" i="6"/>
  <c r="AT285" i="6" s="1" a="1"/>
  <c r="AT285" i="6" s="1"/>
  <c r="AS286" i="6"/>
  <c r="AT286" i="6" s="1" a="1"/>
  <c r="AT286" i="6" s="1"/>
  <c r="AS287" i="6"/>
  <c r="AT287" i="6" s="1" a="1"/>
  <c r="AT287" i="6" s="1"/>
  <c r="AS288" i="6"/>
  <c r="AT288" i="6" s="1" a="1"/>
  <c r="AT288" i="6" s="1"/>
  <c r="AS289" i="6"/>
  <c r="AT289" i="6" s="1" a="1"/>
  <c r="AT289" i="6" s="1"/>
  <c r="AS290" i="6"/>
  <c r="AT290" i="6" s="1" a="1"/>
  <c r="AT290" i="6" s="1"/>
  <c r="AS291" i="6"/>
  <c r="AT291" i="6" s="1" a="1"/>
  <c r="AT291" i="6" s="1"/>
  <c r="AS292" i="6"/>
  <c r="AT292" i="6" s="1" a="1"/>
  <c r="AT292" i="6" s="1"/>
  <c r="AS293" i="6"/>
  <c r="AT293" i="6" s="1" a="1"/>
  <c r="AT293" i="6" s="1"/>
  <c r="AS294" i="6"/>
  <c r="AT294" i="6" s="1" a="1"/>
  <c r="AT294" i="6" s="1"/>
  <c r="AS295" i="6"/>
  <c r="AT295" i="6" s="1" a="1"/>
  <c r="AT295" i="6" s="1"/>
  <c r="AS296" i="6"/>
  <c r="AT296" i="6" a="1"/>
  <c r="AT296" i="6" s="1"/>
  <c r="AS297" i="6"/>
  <c r="AT297" i="6" s="1" a="1"/>
  <c r="AT297" i="6" s="1"/>
  <c r="AS298" i="6"/>
  <c r="AT298" i="6" s="1" a="1"/>
  <c r="AT298" i="6" s="1"/>
  <c r="AS299" i="6"/>
  <c r="AT299" i="6" s="1" a="1"/>
  <c r="AT299" i="6" s="1"/>
  <c r="AS300" i="6"/>
  <c r="AT300" i="6" s="1" a="1"/>
  <c r="AT300" i="6" s="1"/>
  <c r="AS301" i="6"/>
  <c r="AT301" i="6" s="1" a="1"/>
  <c r="AT301" i="6" s="1"/>
  <c r="AS302" i="6"/>
  <c r="AT302" i="6" s="1" a="1"/>
  <c r="AT302" i="6" s="1"/>
  <c r="AS303" i="6"/>
  <c r="AT303" i="6" s="1" a="1"/>
  <c r="AT303" i="6" s="1"/>
  <c r="AS304" i="6"/>
  <c r="AT304" i="6" s="1" a="1"/>
  <c r="AT304" i="6" s="1"/>
  <c r="AS305" i="6"/>
  <c r="AT305" i="6" s="1" a="1"/>
  <c r="AT305" i="6" s="1"/>
  <c r="AS306" i="6"/>
  <c r="AT306" i="6" s="1" a="1"/>
  <c r="AT306" i="6" s="1"/>
  <c r="AS307" i="6"/>
  <c r="AT307" i="6" s="1" a="1"/>
  <c r="AT307" i="6" s="1"/>
  <c r="AS308" i="6"/>
  <c r="AT308" i="6" s="1" a="1"/>
  <c r="AT308" i="6" s="1"/>
  <c r="AS309" i="6"/>
  <c r="AT309" i="6" s="1" a="1"/>
  <c r="AT309" i="6" s="1"/>
  <c r="AS310" i="6"/>
  <c r="AT310" i="6" s="1" a="1"/>
  <c r="AT310" i="6" s="1"/>
  <c r="AS311" i="6"/>
  <c r="AT311" i="6" s="1" a="1"/>
  <c r="AT311" i="6" s="1"/>
  <c r="AS312" i="6"/>
  <c r="AT312" i="6" a="1"/>
  <c r="AT312" i="6" s="1"/>
  <c r="AS313" i="6"/>
  <c r="AT313" i="6" s="1" a="1"/>
  <c r="AT313" i="6" s="1"/>
  <c r="AS314" i="6"/>
  <c r="AT314" i="6" a="1"/>
  <c r="AT314" i="6" s="1"/>
  <c r="AS315" i="6"/>
  <c r="AT315" i="6" s="1" a="1"/>
  <c r="AT315" i="6" s="1"/>
  <c r="AS316" i="6"/>
  <c r="AT316" i="6" s="1" a="1"/>
  <c r="AT316" i="6" s="1"/>
  <c r="AS317" i="6"/>
  <c r="AT317" i="6" s="1" a="1"/>
  <c r="AT317" i="6" s="1"/>
  <c r="AS318" i="6"/>
  <c r="AT318" i="6" s="1" a="1"/>
  <c r="AT318" i="6" s="1"/>
  <c r="AS319" i="6"/>
  <c r="AT319" i="6" s="1" a="1"/>
  <c r="AT319" i="6" s="1"/>
  <c r="AS320" i="6"/>
  <c r="AT320" i="6" s="1" a="1"/>
  <c r="AT320" i="6" s="1"/>
  <c r="AS321" i="6"/>
  <c r="AT321" i="6" s="1" a="1"/>
  <c r="AT321" i="6" s="1"/>
  <c r="AS322" i="6"/>
  <c r="AT322" i="6" s="1" a="1"/>
  <c r="AT322" i="6" s="1"/>
  <c r="AS323" i="6"/>
  <c r="AT323" i="6" s="1" a="1"/>
  <c r="AT323" i="6" s="1"/>
  <c r="AS324" i="6"/>
  <c r="AT324" i="6" s="1" a="1"/>
  <c r="AT324" i="6" s="1"/>
  <c r="AS325" i="6"/>
  <c r="AT325" i="6" s="1" a="1"/>
  <c r="AT325" i="6" s="1"/>
  <c r="AS326" i="6"/>
  <c r="AT326" i="6" s="1" a="1"/>
  <c r="AT326" i="6" s="1"/>
  <c r="AS327" i="6"/>
  <c r="AT327" i="6" s="1" a="1"/>
  <c r="AT327" i="6" s="1"/>
  <c r="AS328" i="6"/>
  <c r="AT328" i="6" s="1" a="1"/>
  <c r="AT328" i="6" s="1"/>
  <c r="AS329" i="6"/>
  <c r="AT329" i="6" s="1" a="1"/>
  <c r="AT329" i="6" s="1"/>
  <c r="AS330" i="6"/>
  <c r="AT330" i="6" s="1" a="1"/>
  <c r="AT330" i="6" s="1"/>
  <c r="AS331" i="6"/>
  <c r="AT331" i="6" s="1" a="1"/>
  <c r="AT331" i="6" s="1"/>
  <c r="AS332" i="6"/>
  <c r="AT332" i="6" s="1" a="1"/>
  <c r="AT332" i="6" s="1"/>
  <c r="AS333" i="6"/>
  <c r="AT333" i="6" s="1" a="1"/>
  <c r="AT333" i="6" s="1"/>
  <c r="AS334" i="6"/>
  <c r="AT334" i="6" s="1" a="1"/>
  <c r="AT334" i="6" s="1"/>
  <c r="AS335" i="6"/>
  <c r="AT335" i="6" s="1" a="1"/>
  <c r="AT335" i="6" s="1"/>
  <c r="AS336" i="6"/>
  <c r="AT336" i="6" s="1" a="1"/>
  <c r="AT336" i="6" s="1"/>
  <c r="AS337" i="6"/>
  <c r="AT337" i="6" s="1" a="1"/>
  <c r="AT337" i="6" s="1"/>
  <c r="AS338" i="6"/>
  <c r="AT338" i="6" s="1" a="1"/>
  <c r="AT338" i="6" s="1"/>
  <c r="AS339" i="6"/>
  <c r="AT339" i="6" s="1" a="1"/>
  <c r="AT339" i="6" s="1"/>
  <c r="AS340" i="6"/>
  <c r="AT340" i="6" s="1" a="1"/>
  <c r="AT340" i="6" s="1"/>
  <c r="AS341" i="6"/>
  <c r="AT341" i="6" s="1" a="1"/>
  <c r="AT341" i="6" s="1"/>
  <c r="AS342" i="6"/>
  <c r="AT342" i="6" a="1"/>
  <c r="AT342" i="6" s="1"/>
  <c r="AS343" i="6"/>
  <c r="AT343" i="6" s="1" a="1"/>
  <c r="AT343" i="6" s="1"/>
  <c r="AS344" i="6"/>
  <c r="AT344" i="6" s="1" a="1"/>
  <c r="AT344" i="6" s="1"/>
  <c r="AS345" i="6"/>
  <c r="AT345" i="6" s="1" a="1"/>
  <c r="AT345" i="6" s="1"/>
  <c r="AS346" i="6"/>
  <c r="AT346" i="6" s="1" a="1"/>
  <c r="AT346" i="6" s="1"/>
  <c r="AS347" i="6"/>
  <c r="AT347" i="6" s="1" a="1"/>
  <c r="AT347" i="6" s="1"/>
  <c r="AS348" i="6"/>
  <c r="AT348" i="6" s="1" a="1"/>
  <c r="AT348" i="6" s="1"/>
  <c r="AS349" i="6"/>
  <c r="AT349" i="6" s="1" a="1"/>
  <c r="AT349" i="6" s="1"/>
  <c r="AS350" i="6"/>
  <c r="AT350" i="6" s="1" a="1"/>
  <c r="AT350" i="6" s="1"/>
  <c r="AS351" i="6"/>
  <c r="AT351" i="6" s="1" a="1"/>
  <c r="AT351" i="6" s="1"/>
  <c r="AS352" i="6"/>
  <c r="AT352" i="6" s="1" a="1"/>
  <c r="AT352" i="6" s="1"/>
  <c r="AS353" i="6"/>
  <c r="AT353" i="6" s="1" a="1"/>
  <c r="AT353" i="6" s="1"/>
  <c r="AS354" i="6"/>
  <c r="AT354" i="6" s="1" a="1"/>
  <c r="AT354" i="6" s="1"/>
  <c r="AS355" i="6"/>
  <c r="AT355" i="6" s="1" a="1"/>
  <c r="AT355" i="6" s="1"/>
  <c r="AS356" i="6"/>
  <c r="AT356" i="6" s="1" a="1"/>
  <c r="AT356" i="6" s="1"/>
  <c r="AS357" i="6"/>
  <c r="AT357" i="6" s="1" a="1"/>
  <c r="AT357" i="6" s="1"/>
  <c r="AS358" i="6"/>
  <c r="AT358" i="6" s="1" a="1"/>
  <c r="AT358" i="6" s="1"/>
  <c r="AS359" i="6"/>
  <c r="AT359" i="6" s="1" a="1"/>
  <c r="AT359" i="6" s="1"/>
  <c r="AS360" i="6"/>
  <c r="AT360" i="6" s="1" a="1"/>
  <c r="AT360" i="6" s="1"/>
  <c r="AS361" i="6"/>
  <c r="AT361" i="6" s="1" a="1"/>
  <c r="AT361" i="6" s="1"/>
  <c r="AS362" i="6"/>
  <c r="AT362" i="6" s="1" a="1"/>
  <c r="AT362" i="6" s="1"/>
  <c r="AS363" i="6"/>
  <c r="AT363" i="6" s="1" a="1"/>
  <c r="AT363" i="6" s="1"/>
  <c r="AS364" i="6"/>
  <c r="AT364" i="6" s="1" a="1"/>
  <c r="AT364" i="6" s="1"/>
  <c r="AS365" i="6"/>
  <c r="AT365" i="6" s="1" a="1"/>
  <c r="AT365" i="6" s="1"/>
  <c r="AS366" i="6"/>
  <c r="AT366" i="6" s="1" a="1"/>
  <c r="AT366" i="6" s="1"/>
  <c r="AS367" i="6"/>
  <c r="AT367" i="6" s="1" a="1"/>
  <c r="AT367" i="6" s="1"/>
  <c r="AS368" i="6"/>
  <c r="AT368" i="6" s="1" a="1"/>
  <c r="AT368" i="6" s="1"/>
  <c r="AS369" i="6"/>
  <c r="AT369" i="6" s="1" a="1"/>
  <c r="AT369" i="6" s="1"/>
  <c r="AS370" i="6"/>
  <c r="AT370" i="6" s="1" a="1"/>
  <c r="AT370" i="6" s="1"/>
  <c r="AS371" i="6"/>
  <c r="AT371" i="6" s="1" a="1"/>
  <c r="AT371" i="6" s="1"/>
  <c r="AS372" i="6"/>
  <c r="AT372" i="6" s="1" a="1"/>
  <c r="AT372" i="6" s="1"/>
  <c r="AS373" i="6"/>
  <c r="AT373" i="6" s="1" a="1"/>
  <c r="AT373" i="6" s="1"/>
  <c r="AS374" i="6"/>
  <c r="AT374" i="6" a="1"/>
  <c r="AT374" i="6" s="1"/>
  <c r="AS375" i="6"/>
  <c r="AT375" i="6" s="1" a="1"/>
  <c r="AT375" i="6" s="1"/>
  <c r="AS376" i="6"/>
  <c r="AT376" i="6" s="1" a="1"/>
  <c r="AT376" i="6" s="1"/>
  <c r="AS377" i="6"/>
  <c r="AT377" i="6" s="1" a="1"/>
  <c r="AT377" i="6" s="1"/>
  <c r="AS378" i="6"/>
  <c r="AT378" i="6" s="1" a="1"/>
  <c r="AT378" i="6" s="1"/>
  <c r="AS379" i="6"/>
  <c r="AT379" i="6" s="1" a="1"/>
  <c r="AT379" i="6" s="1"/>
  <c r="AS380" i="6"/>
  <c r="AT380" i="6" a="1"/>
  <c r="AT380" i="6" s="1"/>
  <c r="AS381" i="6"/>
  <c r="AT381" i="6" s="1" a="1"/>
  <c r="AT381" i="6" s="1"/>
  <c r="AS382" i="6"/>
  <c r="AT382" i="6" s="1" a="1"/>
  <c r="AT382" i="6" s="1"/>
  <c r="AS383" i="6"/>
  <c r="AT383" i="6" s="1" a="1"/>
  <c r="AT383" i="6" s="1"/>
  <c r="AS384" i="6"/>
  <c r="AT384" i="6" a="1"/>
  <c r="AT384" i="6" s="1"/>
  <c r="AS385" i="6"/>
  <c r="AT385" i="6" s="1" a="1"/>
  <c r="AT385" i="6" s="1"/>
  <c r="AS386" i="6"/>
  <c r="AT386" i="6" s="1" a="1"/>
  <c r="AT386" i="6" s="1"/>
  <c r="AS387" i="6"/>
  <c r="AT387" i="6" s="1" a="1"/>
  <c r="AT387" i="6" s="1"/>
  <c r="AS388" i="6"/>
  <c r="AT388" i="6" s="1" a="1"/>
  <c r="AT388" i="6" s="1"/>
  <c r="AS389" i="6"/>
  <c r="AT389" i="6" s="1" a="1"/>
  <c r="AT389" i="6" s="1"/>
  <c r="AS390" i="6"/>
  <c r="AT390" i="6" a="1"/>
  <c r="AT390" i="6" s="1"/>
  <c r="AS391" i="6"/>
  <c r="AT391" i="6" s="1" a="1"/>
  <c r="AT391" i="6" s="1"/>
  <c r="AS392" i="6"/>
  <c r="AT392" i="6" s="1" a="1"/>
  <c r="AT392" i="6" s="1"/>
  <c r="AS393" i="6"/>
  <c r="AT393" i="6" s="1" a="1"/>
  <c r="AT393" i="6" s="1"/>
  <c r="AS394" i="6"/>
  <c r="AT394" i="6" s="1" a="1"/>
  <c r="AT394" i="6" s="1"/>
  <c r="AS395" i="6"/>
  <c r="AT395" i="6" s="1" a="1"/>
  <c r="AT395" i="6" s="1"/>
  <c r="AS396" i="6"/>
  <c r="AT396" i="6" s="1" a="1"/>
  <c r="AT396" i="6" s="1"/>
  <c r="AS397" i="6"/>
  <c r="AT397" i="6" s="1" a="1"/>
  <c r="AT397" i="6" s="1"/>
  <c r="AS398" i="6"/>
  <c r="AT398" i="6" s="1" a="1"/>
  <c r="AT398" i="6" s="1"/>
  <c r="AS399" i="6"/>
  <c r="AT399" i="6" s="1" a="1"/>
  <c r="AT399" i="6" s="1"/>
  <c r="AS400" i="6"/>
  <c r="AT400" i="6" a="1"/>
  <c r="AT400" i="6" s="1"/>
  <c r="AS401" i="6"/>
  <c r="AT401" i="6" s="1" a="1"/>
  <c r="AT401" i="6" s="1"/>
  <c r="AS402" i="6"/>
  <c r="AT402" i="6" s="1" a="1"/>
  <c r="AT402" i="6" s="1"/>
  <c r="AS403" i="6"/>
  <c r="AT403" i="6" s="1" a="1"/>
  <c r="AT403" i="6" s="1"/>
  <c r="AS404" i="6"/>
  <c r="AT404" i="6" s="1" a="1"/>
  <c r="AT404" i="6" s="1"/>
  <c r="AS405" i="6"/>
  <c r="AT405" i="6" s="1" a="1"/>
  <c r="AT405" i="6" s="1"/>
  <c r="AS406" i="6"/>
  <c r="AT406" i="6" s="1" a="1"/>
  <c r="AT406" i="6" s="1"/>
  <c r="AS407" i="6"/>
  <c r="AT407" i="6" s="1" a="1"/>
  <c r="AT407" i="6" s="1"/>
  <c r="AS408" i="6"/>
  <c r="AT408" i="6" s="1" a="1"/>
  <c r="AT408" i="6" s="1"/>
  <c r="AS409" i="6"/>
  <c r="AT409" i="6" s="1" a="1"/>
  <c r="AT409" i="6" s="1"/>
  <c r="AS410" i="6"/>
  <c r="AT410" i="6" s="1" a="1"/>
  <c r="AT410" i="6" s="1"/>
  <c r="AS411" i="6"/>
  <c r="AT411" i="6" s="1" a="1"/>
  <c r="AT411" i="6" s="1"/>
  <c r="AS412" i="6"/>
  <c r="AT412" i="6" a="1"/>
  <c r="AT412" i="6" s="1"/>
  <c r="AS413" i="6"/>
  <c r="AT413" i="6" s="1" a="1"/>
  <c r="AT413" i="6" s="1"/>
  <c r="AS414" i="6"/>
  <c r="AT414" i="6" s="1" a="1"/>
  <c r="AT414" i="6" s="1"/>
  <c r="AS415" i="6"/>
  <c r="AT415" i="6" s="1" a="1"/>
  <c r="AT415" i="6" s="1"/>
  <c r="AS416" i="6"/>
  <c r="AT416" i="6" s="1" a="1"/>
  <c r="AT416" i="6" s="1"/>
  <c r="AS417" i="6"/>
  <c r="AT417" i="6" s="1" a="1"/>
  <c r="AT417" i="6" s="1"/>
  <c r="AS418" i="6"/>
  <c r="AT418" i="6" s="1" a="1"/>
  <c r="AT418" i="6" s="1"/>
  <c r="AS419" i="6"/>
  <c r="AT419" i="6" s="1" a="1"/>
  <c r="AT419" i="6" s="1"/>
  <c r="AS420" i="6"/>
  <c r="AT420" i="6" s="1" a="1"/>
  <c r="AT420" i="6" s="1"/>
  <c r="AS421" i="6"/>
  <c r="AT421" i="6" s="1" a="1"/>
  <c r="AT421" i="6" s="1"/>
  <c r="AS422" i="6"/>
  <c r="AT422" i="6" s="1" a="1"/>
  <c r="AT422" i="6" s="1"/>
  <c r="AS423" i="6"/>
  <c r="AT423" i="6" s="1" a="1"/>
  <c r="AT423" i="6" s="1"/>
  <c r="AS424" i="6"/>
  <c r="AT424" i="6" s="1" a="1"/>
  <c r="AT424" i="6" s="1"/>
  <c r="AS425" i="6"/>
  <c r="AT425" i="6" s="1" a="1"/>
  <c r="AT425" i="6" s="1"/>
  <c r="AS426" i="6"/>
  <c r="AT426" i="6" s="1" a="1"/>
  <c r="AT426" i="6" s="1"/>
  <c r="AS427" i="6"/>
  <c r="AT427" i="6" s="1" a="1"/>
  <c r="AT427" i="6" s="1"/>
  <c r="AS428" i="6"/>
  <c r="AT428" i="6" s="1" a="1"/>
  <c r="AT428" i="6" s="1"/>
  <c r="AS429" i="6"/>
  <c r="AT429" i="6" s="1" a="1"/>
  <c r="AT429" i="6" s="1"/>
  <c r="AS430" i="6"/>
  <c r="AT430" i="6" s="1" a="1"/>
  <c r="AT430" i="6" s="1"/>
  <c r="AS431" i="6"/>
  <c r="AT431" i="6" s="1" a="1"/>
  <c r="AT431" i="6" s="1"/>
  <c r="AS432" i="6"/>
  <c r="AT432" i="6" a="1"/>
  <c r="AT432" i="6" s="1"/>
  <c r="AS433" i="6"/>
  <c r="AT433" i="6" s="1" a="1"/>
  <c r="AT433" i="6" s="1"/>
  <c r="AS434" i="6"/>
  <c r="AT434" i="6" s="1" a="1"/>
  <c r="AT434" i="6" s="1"/>
  <c r="AS435" i="6"/>
  <c r="AT435" i="6" s="1" a="1"/>
  <c r="AT435" i="6" s="1"/>
  <c r="AS436" i="6"/>
  <c r="AT436" i="6" s="1" a="1"/>
  <c r="AT436" i="6" s="1"/>
  <c r="AS437" i="6"/>
  <c r="AT437" i="6" s="1" a="1"/>
  <c r="AT437" i="6" s="1"/>
  <c r="AS438" i="6"/>
  <c r="AT438" i="6" a="1"/>
  <c r="AT438" i="6" s="1"/>
  <c r="AS439" i="6"/>
  <c r="AT439" i="6" s="1" a="1"/>
  <c r="AT439" i="6" s="1"/>
  <c r="AS440" i="6"/>
  <c r="AT440" i="6" s="1" a="1"/>
  <c r="AT440" i="6" s="1"/>
  <c r="AS441" i="6"/>
  <c r="AT441" i="6" s="1" a="1"/>
  <c r="AT441" i="6" s="1"/>
  <c r="AS442" i="6"/>
  <c r="AT442" i="6" s="1" a="1"/>
  <c r="AT442" i="6" s="1"/>
  <c r="AS443" i="6"/>
  <c r="AT443" i="6" s="1" a="1"/>
  <c r="AT443" i="6" s="1"/>
  <c r="AS444" i="6"/>
  <c r="AT444" i="6" s="1" a="1"/>
  <c r="AT444" i="6" s="1"/>
  <c r="AS445" i="6"/>
  <c r="AT445" i="6" s="1" a="1"/>
  <c r="AT445" i="6" s="1"/>
  <c r="AS446" i="6"/>
  <c r="AT446" i="6" s="1" a="1"/>
  <c r="AT446" i="6" s="1"/>
  <c r="AS447" i="6"/>
  <c r="AT447" i="6" s="1" a="1"/>
  <c r="AT447" i="6" s="1"/>
  <c r="AS448" i="6"/>
  <c r="AT448" i="6" a="1"/>
  <c r="AT448" i="6" s="1"/>
  <c r="AS449" i="6"/>
  <c r="AT449" i="6" s="1" a="1"/>
  <c r="AT449" i="6" s="1"/>
  <c r="AS450" i="6"/>
  <c r="AT450" i="6" s="1" a="1"/>
  <c r="AT450" i="6" s="1"/>
  <c r="AS451" i="6"/>
  <c r="AT451" i="6" s="1" a="1"/>
  <c r="AT451" i="6" s="1"/>
  <c r="AS452" i="6"/>
  <c r="AT452" i="6" s="1" a="1"/>
  <c r="AT452" i="6" s="1"/>
  <c r="AS453" i="6"/>
  <c r="AT453" i="6" s="1" a="1"/>
  <c r="AT453" i="6" s="1"/>
  <c r="AS454" i="6"/>
  <c r="AT454" i="6" s="1" a="1"/>
  <c r="AT454" i="6" s="1"/>
  <c r="AS455" i="6"/>
  <c r="AT455" i="6" s="1" a="1"/>
  <c r="AT455" i="6" s="1"/>
  <c r="AS456" i="6"/>
  <c r="AT456" i="6" s="1" a="1"/>
  <c r="AT456" i="6" s="1"/>
  <c r="AS457" i="6"/>
  <c r="AT457" i="6" s="1" a="1"/>
  <c r="AT457" i="6" s="1"/>
  <c r="AS458" i="6"/>
  <c r="AT458" i="6" s="1" a="1"/>
  <c r="AT458" i="6" s="1"/>
  <c r="AS459" i="6"/>
  <c r="AT459" i="6" s="1" a="1"/>
  <c r="AT459" i="6" s="1"/>
  <c r="AS460" i="6"/>
  <c r="AT460" i="6" a="1"/>
  <c r="AT460" i="6" s="1"/>
  <c r="AS461" i="6"/>
  <c r="AT461" i="6" s="1" a="1"/>
  <c r="AT461" i="6" s="1"/>
  <c r="AS462" i="6"/>
  <c r="AT462" i="6" s="1" a="1"/>
  <c r="AT462" i="6" s="1"/>
  <c r="AS463" i="6"/>
  <c r="AT463" i="6" s="1" a="1"/>
  <c r="AT463" i="6" s="1"/>
  <c r="AS464" i="6"/>
  <c r="AT464" i="6" s="1" a="1"/>
  <c r="AT464" i="6" s="1"/>
  <c r="AS465" i="6"/>
  <c r="AT465" i="6" s="1" a="1"/>
  <c r="AT465" i="6" s="1"/>
  <c r="AS466" i="6"/>
  <c r="AT466" i="6" s="1" a="1"/>
  <c r="AT466" i="6" s="1"/>
  <c r="AS467" i="6"/>
  <c r="AT467" i="6" s="1" a="1"/>
  <c r="AT467" i="6" s="1"/>
  <c r="AS468" i="6"/>
  <c r="AT468" i="6" s="1" a="1"/>
  <c r="AT468" i="6" s="1"/>
  <c r="AS469" i="6"/>
  <c r="AT469" i="6" s="1" a="1"/>
  <c r="AT469" i="6" s="1"/>
  <c r="AS470" i="6"/>
  <c r="AT470" i="6" a="1"/>
  <c r="AT470" i="6" s="1"/>
  <c r="AS471" i="6"/>
  <c r="AT471" i="6" s="1" a="1"/>
  <c r="AT471" i="6" s="1"/>
  <c r="AS472" i="6"/>
  <c r="AT472" i="6" s="1" a="1"/>
  <c r="AT472" i="6" s="1"/>
  <c r="AS473" i="6"/>
  <c r="AT473" i="6" s="1" a="1"/>
  <c r="AT473" i="6" s="1"/>
  <c r="AS474" i="6"/>
  <c r="AT474" i="6" s="1" a="1"/>
  <c r="AT474" i="6" s="1"/>
  <c r="AS475" i="6"/>
  <c r="AT475" i="6" s="1" a="1"/>
  <c r="AT475" i="6" s="1"/>
  <c r="AS476" i="6"/>
  <c r="AT476" i="6" a="1"/>
  <c r="AT476" i="6" s="1"/>
  <c r="AS477" i="6"/>
  <c r="AT477" i="6" s="1" a="1"/>
  <c r="AT477" i="6" s="1"/>
  <c r="AS478" i="6"/>
  <c r="AT478" i="6" s="1" a="1"/>
  <c r="AT478" i="6" s="1"/>
  <c r="AS479" i="6"/>
  <c r="AT479" i="6" s="1" a="1"/>
  <c r="AT479" i="6" s="1"/>
  <c r="AS480" i="6"/>
  <c r="AT480" i="6" s="1" a="1"/>
  <c r="AT480" i="6" s="1"/>
  <c r="AS481" i="6"/>
  <c r="AT481" i="6" s="1" a="1"/>
  <c r="AT481" i="6" s="1"/>
  <c r="AS482" i="6"/>
  <c r="AT482" i="6" s="1" a="1"/>
  <c r="AT482" i="6" s="1"/>
  <c r="AS483" i="6"/>
  <c r="AT483" i="6" s="1" a="1"/>
  <c r="AT483" i="6" s="1"/>
  <c r="AS484" i="6"/>
  <c r="AT484" i="6" s="1" a="1"/>
  <c r="AT484" i="6" s="1"/>
  <c r="AS485" i="6"/>
  <c r="AT485" i="6" s="1" a="1"/>
  <c r="AT485" i="6" s="1"/>
  <c r="AS486" i="6"/>
  <c r="AT486" i="6" s="1" a="1"/>
  <c r="AT486" i="6" s="1"/>
  <c r="AS487" i="6"/>
  <c r="AT487" i="6" s="1" a="1"/>
  <c r="AT487" i="6" s="1"/>
  <c r="AS488" i="6"/>
  <c r="AT488" i="6" s="1" a="1"/>
  <c r="AT488" i="6" s="1"/>
  <c r="AS489" i="6"/>
  <c r="AT489" i="6" s="1" a="1"/>
  <c r="AT489" i="6" s="1"/>
  <c r="AS490" i="6"/>
  <c r="AT490" i="6" s="1" a="1"/>
  <c r="AT490" i="6" s="1"/>
  <c r="AS491" i="6"/>
  <c r="AT491" i="6" s="1" a="1"/>
  <c r="AT491" i="6" s="1"/>
  <c r="AS492" i="6"/>
  <c r="AT492" i="6" s="1" a="1"/>
  <c r="AT492" i="6" s="1"/>
  <c r="AS493" i="6"/>
  <c r="AT493" i="6" s="1" a="1"/>
  <c r="AT493" i="6" s="1"/>
  <c r="AS494" i="6"/>
  <c r="AT494" i="6" s="1" a="1"/>
  <c r="AT494" i="6" s="1"/>
  <c r="AS495" i="6"/>
  <c r="AT495" i="6" s="1" a="1"/>
  <c r="AT495" i="6" s="1"/>
  <c r="AS496" i="6"/>
  <c r="AT496" i="6" a="1"/>
  <c r="AT496" i="6" s="1"/>
  <c r="AS497" i="6"/>
  <c r="AT497" i="6" s="1" a="1"/>
  <c r="AT497" i="6" s="1"/>
  <c r="AS498" i="6"/>
  <c r="AT498" i="6" s="1" a="1"/>
  <c r="AT498" i="6" s="1"/>
  <c r="AS499" i="6"/>
  <c r="AT499" i="6" s="1" a="1"/>
  <c r="AT499" i="6" s="1"/>
  <c r="AS500" i="6"/>
  <c r="AT500" i="6" s="1" a="1"/>
  <c r="AT500" i="6" s="1"/>
  <c r="AS501" i="6"/>
  <c r="AT501" i="6" s="1" a="1"/>
  <c r="AT501" i="6" s="1"/>
  <c r="AS2" i="6"/>
  <c r="AT2" i="6" s="1" a="1"/>
  <c r="AT2" i="6" s="1"/>
  <c r="AO3" i="6"/>
  <c r="AP3" i="6" s="1" a="1"/>
  <c r="AP3" i="6" s="1"/>
  <c r="AO4" i="6"/>
  <c r="AP4" i="6" s="1" a="1"/>
  <c r="AP4" i="6" s="1"/>
  <c r="AO5" i="6"/>
  <c r="AP5" i="6" s="1" a="1"/>
  <c r="AP5" i="6" s="1"/>
  <c r="AO6" i="6"/>
  <c r="AP6" i="6" s="1" a="1"/>
  <c r="AP6" i="6" s="1"/>
  <c r="AO7" i="6"/>
  <c r="AP7" i="6" s="1" a="1"/>
  <c r="AP7" i="6" s="1"/>
  <c r="AO8" i="6"/>
  <c r="AP8" i="6" s="1" a="1"/>
  <c r="AP8" i="6" s="1"/>
  <c r="AO9" i="6"/>
  <c r="AP9" i="6" s="1" a="1"/>
  <c r="AP9" i="6" s="1"/>
  <c r="AO10" i="6"/>
  <c r="AP10" i="6" s="1" a="1"/>
  <c r="AP10" i="6" s="1"/>
  <c r="AO11" i="6"/>
  <c r="AP11" i="6" s="1" a="1"/>
  <c r="AP11" i="6" s="1"/>
  <c r="AO12" i="6"/>
  <c r="AP12" i="6" s="1" a="1"/>
  <c r="AP12" i="6" s="1"/>
  <c r="AO13" i="6"/>
  <c r="AP13" i="6" s="1" a="1"/>
  <c r="AP13" i="6" s="1"/>
  <c r="AO14" i="6"/>
  <c r="AP14" i="6" s="1" a="1"/>
  <c r="AP14" i="6" s="1"/>
  <c r="AO15" i="6"/>
  <c r="AP15" i="6" s="1" a="1"/>
  <c r="AP15" i="6" s="1"/>
  <c r="AO16" i="6"/>
  <c r="AP16" i="6" s="1" a="1"/>
  <c r="AP16" i="6" s="1"/>
  <c r="AO17" i="6"/>
  <c r="AP17" i="6" s="1" a="1"/>
  <c r="AP17" i="6" s="1"/>
  <c r="AO18" i="6"/>
  <c r="AP18" i="6" s="1" a="1"/>
  <c r="AP18" i="6" s="1"/>
  <c r="AO19" i="6"/>
  <c r="AP19" i="6" s="1" a="1"/>
  <c r="AP19" i="6" s="1"/>
  <c r="AO20" i="6"/>
  <c r="AP20" i="6" s="1" a="1"/>
  <c r="AP20" i="6" s="1"/>
  <c r="AO21" i="6"/>
  <c r="AP21" i="6" s="1" a="1"/>
  <c r="AP21" i="6" s="1"/>
  <c r="AO22" i="6"/>
  <c r="AP22" i="6" s="1" a="1"/>
  <c r="AP22" i="6" s="1"/>
  <c r="AO23" i="6"/>
  <c r="AP23" i="6" s="1" a="1"/>
  <c r="AP23" i="6" s="1"/>
  <c r="AO24" i="6"/>
  <c r="AP24" i="6" s="1" a="1"/>
  <c r="AP24" i="6" s="1"/>
  <c r="AO25" i="6"/>
  <c r="AP25" i="6" s="1" a="1"/>
  <c r="AP25" i="6" s="1"/>
  <c r="AO26" i="6"/>
  <c r="AP26" i="6" a="1"/>
  <c r="AP26" i="6" s="1"/>
  <c r="AO27" i="6"/>
  <c r="AP27" i="6" s="1" a="1"/>
  <c r="AP27" i="6" s="1"/>
  <c r="AO28" i="6"/>
  <c r="AP28" i="6" s="1" a="1"/>
  <c r="AP28" i="6" s="1"/>
  <c r="AO29" i="6"/>
  <c r="AP29" i="6" s="1" a="1"/>
  <c r="AP29" i="6" s="1"/>
  <c r="AO30" i="6"/>
  <c r="AP30" i="6" s="1" a="1"/>
  <c r="AP30" i="6" s="1"/>
  <c r="AO31" i="6"/>
  <c r="AP31" i="6" s="1" a="1"/>
  <c r="AP31" i="6" s="1"/>
  <c r="AO32" i="6"/>
  <c r="AP32" i="6" a="1"/>
  <c r="AP32" i="6" s="1"/>
  <c r="AO33" i="6"/>
  <c r="AP33" i="6" s="1" a="1"/>
  <c r="AP33" i="6" s="1"/>
  <c r="AO34" i="6"/>
  <c r="AP34" i="6" s="1" a="1"/>
  <c r="AP34" i="6" s="1"/>
  <c r="AO35" i="6"/>
  <c r="AP35" i="6" s="1" a="1"/>
  <c r="AP35" i="6" s="1"/>
  <c r="J44" i="4" s="1"/>
  <c r="AO36" i="6"/>
  <c r="AP36" i="6" s="1" a="1"/>
  <c r="AP36" i="6" s="1"/>
  <c r="AO37" i="6"/>
  <c r="AP37" i="6" s="1" a="1"/>
  <c r="AP37" i="6" s="1"/>
  <c r="AO38" i="6"/>
  <c r="AP38" i="6" s="1" a="1"/>
  <c r="AP38" i="6" s="1"/>
  <c r="AO39" i="6"/>
  <c r="AP39" i="6" s="1" a="1"/>
  <c r="AP39" i="6" s="1"/>
  <c r="AO40" i="6"/>
  <c r="AP40" i="6" s="1" a="1"/>
  <c r="AP40" i="6" s="1"/>
  <c r="AO41" i="6"/>
  <c r="AP41" i="6" s="1" a="1"/>
  <c r="AP41" i="6" s="1"/>
  <c r="AO42" i="6"/>
  <c r="AP42" i="6" s="1" a="1"/>
  <c r="AP42" i="6" s="1"/>
  <c r="AO43" i="6"/>
  <c r="AP43" i="6" s="1" a="1"/>
  <c r="AP43" i="6" s="1"/>
  <c r="AO44" i="6"/>
  <c r="AP44" i="6" s="1" a="1"/>
  <c r="AP44" i="6" s="1"/>
  <c r="AO45" i="6"/>
  <c r="AP45" i="6" s="1" a="1"/>
  <c r="AP45" i="6" s="1"/>
  <c r="AO46" i="6"/>
  <c r="AP46" i="6" s="1" a="1"/>
  <c r="AP46" i="6" s="1"/>
  <c r="AO47" i="6"/>
  <c r="AP47" i="6" s="1" a="1"/>
  <c r="AP47" i="6" s="1"/>
  <c r="AO48" i="6"/>
  <c r="AP48" i="6" s="1" a="1"/>
  <c r="AP48" i="6" s="1"/>
  <c r="AO49" i="6"/>
  <c r="AP49" i="6" s="1" a="1"/>
  <c r="AP49" i="6" s="1"/>
  <c r="AO50" i="6"/>
  <c r="AP50" i="6" s="1" a="1"/>
  <c r="AP50" i="6" s="1"/>
  <c r="AO51" i="6"/>
  <c r="AP51" i="6" s="1" a="1"/>
  <c r="AP51" i="6" s="1"/>
  <c r="AO52" i="6"/>
  <c r="AP52" i="6" s="1" a="1"/>
  <c r="AP52" i="6" s="1"/>
  <c r="AO53" i="6"/>
  <c r="AP53" i="6" s="1" a="1"/>
  <c r="AP53" i="6" s="1"/>
  <c r="AO54" i="6"/>
  <c r="AP54" i="6" s="1" a="1"/>
  <c r="AP54" i="6" s="1"/>
  <c r="AO55" i="6"/>
  <c r="AP55" i="6" s="1" a="1"/>
  <c r="AP55" i="6" s="1"/>
  <c r="AO56" i="6"/>
  <c r="AP56" i="6" s="1" a="1"/>
  <c r="AP56" i="6" s="1"/>
  <c r="AO57" i="6"/>
  <c r="AP57" i="6" s="1" a="1"/>
  <c r="AP57" i="6" s="1"/>
  <c r="AO58" i="6"/>
  <c r="AP58" i="6" s="1" a="1"/>
  <c r="AP58" i="6" s="1"/>
  <c r="AO59" i="6"/>
  <c r="AP59" i="6" s="1" a="1"/>
  <c r="AP59" i="6" s="1"/>
  <c r="AO60" i="6"/>
  <c r="AP60" i="6" s="1" a="1"/>
  <c r="AP60" i="6" s="1"/>
  <c r="AO61" i="6"/>
  <c r="AP61" i="6" s="1" a="1"/>
  <c r="AP61" i="6" s="1"/>
  <c r="AO62" i="6"/>
  <c r="AP62" i="6" s="1" a="1"/>
  <c r="AP62" i="6" s="1"/>
  <c r="AO63" i="6"/>
  <c r="AP63" i="6" s="1" a="1"/>
  <c r="AP63" i="6" s="1"/>
  <c r="AO64" i="6"/>
  <c r="AP64" i="6" s="1" a="1"/>
  <c r="AP64" i="6" s="1"/>
  <c r="AO65" i="6"/>
  <c r="AP65" i="6" s="1" a="1"/>
  <c r="AP65" i="6" s="1"/>
  <c r="AO66" i="6"/>
  <c r="AP66" i="6" s="1" a="1"/>
  <c r="AP66" i="6" s="1"/>
  <c r="AO67" i="6"/>
  <c r="AP67" i="6" s="1" a="1"/>
  <c r="AP67" i="6" s="1"/>
  <c r="AO68" i="6"/>
  <c r="AP68" i="6" s="1" a="1"/>
  <c r="AP68" i="6" s="1"/>
  <c r="AO69" i="6"/>
  <c r="AP69" i="6" s="1" a="1"/>
  <c r="AP69" i="6" s="1"/>
  <c r="AO70" i="6"/>
  <c r="AP70" i="6" s="1" a="1"/>
  <c r="AP70" i="6" s="1"/>
  <c r="AO71" i="6"/>
  <c r="AP71" i="6" s="1" a="1"/>
  <c r="AP71" i="6" s="1"/>
  <c r="AO72" i="6"/>
  <c r="AP72" i="6" a="1"/>
  <c r="AP72" i="6" s="1"/>
  <c r="AO73" i="6"/>
  <c r="AP73" i="6" s="1" a="1"/>
  <c r="AP73" i="6" s="1"/>
  <c r="AO74" i="6"/>
  <c r="AP74" i="6" s="1" a="1"/>
  <c r="AP74" i="6" s="1"/>
  <c r="AO75" i="6"/>
  <c r="AP75" i="6" s="1" a="1"/>
  <c r="AP75" i="6" s="1"/>
  <c r="AO76" i="6"/>
  <c r="AP76" i="6" s="1" a="1"/>
  <c r="AP76" i="6" s="1"/>
  <c r="AO77" i="6"/>
  <c r="AP77" i="6" s="1" a="1"/>
  <c r="AP77" i="6" s="1"/>
  <c r="AO78" i="6"/>
  <c r="AP78" i="6" s="1" a="1"/>
  <c r="AP78" i="6" s="1"/>
  <c r="AO79" i="6"/>
  <c r="AP79" i="6" s="1" a="1"/>
  <c r="AP79" i="6" s="1"/>
  <c r="AO80" i="6"/>
  <c r="AP80" i="6" s="1" a="1"/>
  <c r="AP80" i="6" s="1"/>
  <c r="AO81" i="6"/>
  <c r="AP81" i="6" s="1" a="1"/>
  <c r="AP81" i="6" s="1"/>
  <c r="AO82" i="6"/>
  <c r="AP82" i="6" a="1"/>
  <c r="AP82" i="6" s="1"/>
  <c r="AO83" i="6"/>
  <c r="AP83" i="6" s="1" a="1"/>
  <c r="AP83" i="6" s="1"/>
  <c r="AO84" i="6"/>
  <c r="AP84" i="6" s="1" a="1"/>
  <c r="AP84" i="6" s="1"/>
  <c r="AO85" i="6"/>
  <c r="AP85" i="6" s="1" a="1"/>
  <c r="AP85" i="6" s="1"/>
  <c r="AO86" i="6"/>
  <c r="AP86" i="6" s="1" a="1"/>
  <c r="AP86" i="6" s="1"/>
  <c r="AO87" i="6"/>
  <c r="AP87" i="6" s="1" a="1"/>
  <c r="AP87" i="6" s="1"/>
  <c r="AO88" i="6"/>
  <c r="AP88" i="6" s="1" a="1"/>
  <c r="AP88" i="6" s="1"/>
  <c r="AO89" i="6"/>
  <c r="AP89" i="6" s="1" a="1"/>
  <c r="AP89" i="6" s="1"/>
  <c r="AO90" i="6"/>
  <c r="AP90" i="6" a="1"/>
  <c r="AP90" i="6" s="1"/>
  <c r="AO91" i="6"/>
  <c r="AP91" i="6" s="1" a="1"/>
  <c r="AP91" i="6" s="1"/>
  <c r="AO92" i="6"/>
  <c r="AP92" i="6" s="1" a="1"/>
  <c r="AP92" i="6" s="1"/>
  <c r="AO93" i="6"/>
  <c r="AP93" i="6" s="1" a="1"/>
  <c r="AP93" i="6" s="1"/>
  <c r="AO94" i="6"/>
  <c r="AP94" i="6" s="1" a="1"/>
  <c r="AP94" i="6" s="1"/>
  <c r="AO95" i="6"/>
  <c r="AP95" i="6" s="1" a="1"/>
  <c r="AP95" i="6"/>
  <c r="AO96" i="6"/>
  <c r="AP96" i="6" s="1" a="1"/>
  <c r="AP96" i="6" s="1"/>
  <c r="AO97" i="6"/>
  <c r="AP97" i="6" s="1" a="1"/>
  <c r="AP97" i="6" s="1"/>
  <c r="AO98" i="6"/>
  <c r="AP98" i="6" s="1" a="1"/>
  <c r="AP98" i="6" s="1"/>
  <c r="AO99" i="6"/>
  <c r="AP99" i="6" s="1" a="1"/>
  <c r="AP99" i="6" s="1"/>
  <c r="AO100" i="6"/>
  <c r="AP100" i="6" s="1" a="1"/>
  <c r="AP100" i="6" s="1"/>
  <c r="AO101" i="6"/>
  <c r="AP101" i="6" s="1" a="1"/>
  <c r="AP101" i="6" s="1"/>
  <c r="AO102" i="6"/>
  <c r="AP102" i="6" s="1" a="1"/>
  <c r="AP102" i="6" s="1"/>
  <c r="AO103" i="6"/>
  <c r="AP103" i="6" s="1" a="1"/>
  <c r="AP103" i="6" s="1"/>
  <c r="AO104" i="6"/>
  <c r="AP104" i="6" s="1" a="1"/>
  <c r="AP104" i="6" s="1"/>
  <c r="AO105" i="6"/>
  <c r="AP105" i="6" s="1" a="1"/>
  <c r="AP105" i="6" s="1"/>
  <c r="AO106" i="6"/>
  <c r="AP106" i="6" a="1"/>
  <c r="AP106" i="6" s="1"/>
  <c r="AO107" i="6"/>
  <c r="AP107" i="6" s="1" a="1"/>
  <c r="AP107" i="6" s="1"/>
  <c r="AO108" i="6"/>
  <c r="AP108" i="6" s="1" a="1"/>
  <c r="AP108" i="6" s="1"/>
  <c r="AO109" i="6"/>
  <c r="AP109" i="6" s="1" a="1"/>
  <c r="AP109" i="6" s="1"/>
  <c r="AO110" i="6"/>
  <c r="AP110" i="6" s="1" a="1"/>
  <c r="AP110" i="6" s="1"/>
  <c r="AO111" i="6"/>
  <c r="AP111" i="6" s="1" a="1"/>
  <c r="AP111" i="6" s="1"/>
  <c r="AO112" i="6"/>
  <c r="AP112" i="6" s="1" a="1"/>
  <c r="AP112" i="6" s="1"/>
  <c r="AO113" i="6"/>
  <c r="AP113" i="6" s="1" a="1"/>
  <c r="AP113" i="6" s="1"/>
  <c r="AO114" i="6"/>
  <c r="AP114" i="6" a="1"/>
  <c r="AP114" i="6" s="1"/>
  <c r="AO115" i="6"/>
  <c r="AP115" i="6" s="1" a="1"/>
  <c r="AP115" i="6" s="1"/>
  <c r="AO116" i="6"/>
  <c r="AP116" i="6" s="1" a="1"/>
  <c r="AP116" i="6" s="1"/>
  <c r="AO117" i="6"/>
  <c r="AP117" i="6" s="1" a="1"/>
  <c r="AP117" i="6" s="1"/>
  <c r="AO118" i="6"/>
  <c r="AP118" i="6" s="1" a="1"/>
  <c r="AP118" i="6" s="1"/>
  <c r="AO119" i="6"/>
  <c r="AP119" i="6" s="1" a="1"/>
  <c r="AP119" i="6" s="1"/>
  <c r="AO120" i="6"/>
  <c r="AP120" i="6" s="1" a="1"/>
  <c r="AP120" i="6" s="1"/>
  <c r="AO121" i="6"/>
  <c r="AP121" i="6" s="1" a="1"/>
  <c r="AP121" i="6" s="1"/>
  <c r="AO122" i="6"/>
  <c r="AP122" i="6" s="1" a="1"/>
  <c r="AP122" i="6" s="1"/>
  <c r="AO123" i="6"/>
  <c r="AP123" i="6" s="1" a="1"/>
  <c r="AP123" i="6" s="1"/>
  <c r="AO124" i="6"/>
  <c r="AP124" i="6" s="1" a="1"/>
  <c r="AP124" i="6" s="1"/>
  <c r="AO125" i="6"/>
  <c r="AP125" i="6" s="1" a="1"/>
  <c r="AP125" i="6" s="1"/>
  <c r="AO126" i="6"/>
  <c r="AP126" i="6" s="1" a="1"/>
  <c r="AP126" i="6" s="1"/>
  <c r="AO127" i="6"/>
  <c r="AP127" i="6" s="1" a="1"/>
  <c r="AP127" i="6" s="1"/>
  <c r="AO128" i="6"/>
  <c r="AP128" i="6" s="1" a="1"/>
  <c r="AP128" i="6" s="1"/>
  <c r="AO129" i="6"/>
  <c r="AP129" i="6" s="1" a="1"/>
  <c r="AP129" i="6" s="1"/>
  <c r="AO130" i="6"/>
  <c r="AP130" i="6" s="1" a="1"/>
  <c r="AP130" i="6" s="1"/>
  <c r="AO131" i="6"/>
  <c r="AP131" i="6" s="1" a="1"/>
  <c r="AP131" i="6" s="1"/>
  <c r="AO132" i="6"/>
  <c r="AP132" i="6" s="1" a="1"/>
  <c r="AP132" i="6" s="1"/>
  <c r="AO133" i="6"/>
  <c r="AP133" i="6" s="1" a="1"/>
  <c r="AP133" i="6" s="1"/>
  <c r="AO134" i="6"/>
  <c r="AP134" i="6" s="1" a="1"/>
  <c r="AP134" i="6" s="1"/>
  <c r="AO135" i="6"/>
  <c r="AP135" i="6" s="1" a="1"/>
  <c r="AP135" i="6" s="1"/>
  <c r="AO136" i="6"/>
  <c r="AP136" i="6" s="1" a="1"/>
  <c r="AP136" i="6" s="1"/>
  <c r="AO137" i="6"/>
  <c r="AP137" i="6" s="1" a="1"/>
  <c r="AP137" i="6" s="1"/>
  <c r="AO138" i="6"/>
  <c r="AP138" i="6" s="1" a="1"/>
  <c r="AP138" i="6" s="1"/>
  <c r="AO139" i="6"/>
  <c r="AP139" i="6" s="1" a="1"/>
  <c r="AP139" i="6" s="1"/>
  <c r="AO140" i="6"/>
  <c r="AP140" i="6" s="1" a="1"/>
  <c r="AP140" i="6" s="1"/>
  <c r="AO141" i="6"/>
  <c r="AP141" i="6" s="1" a="1"/>
  <c r="AP141" i="6" s="1"/>
  <c r="AO142" i="6"/>
  <c r="AP142" i="6" s="1" a="1"/>
  <c r="AP142" i="6" s="1"/>
  <c r="AO143" i="6"/>
  <c r="AP143" i="6" s="1" a="1"/>
  <c r="AP143" i="6" s="1"/>
  <c r="AO144" i="6"/>
  <c r="AP144" i="6" s="1" a="1"/>
  <c r="AP144" i="6" s="1"/>
  <c r="AO145" i="6"/>
  <c r="AP145" i="6" s="1" a="1"/>
  <c r="AP145" i="6" s="1"/>
  <c r="AO146" i="6"/>
  <c r="AP146" i="6" s="1" a="1"/>
  <c r="AP146" i="6" s="1"/>
  <c r="AO147" i="6"/>
  <c r="AP147" i="6" s="1" a="1"/>
  <c r="AP147" i="6" s="1"/>
  <c r="AO148" i="6"/>
  <c r="AP148" i="6" s="1" a="1"/>
  <c r="AP148" i="6" s="1"/>
  <c r="AO149" i="6"/>
  <c r="AP149" i="6" s="1" a="1"/>
  <c r="AP149" i="6" s="1"/>
  <c r="AO150" i="6"/>
  <c r="AP150" i="6" s="1" a="1"/>
  <c r="AP150" i="6" s="1"/>
  <c r="AO151" i="6"/>
  <c r="AP151" i="6" s="1" a="1"/>
  <c r="AP151" i="6" s="1"/>
  <c r="AO152" i="6"/>
  <c r="AP152" i="6" a="1"/>
  <c r="AP152" i="6" s="1"/>
  <c r="AO153" i="6"/>
  <c r="AP153" i="6" s="1" a="1"/>
  <c r="AP153" i="6" s="1"/>
  <c r="AO154" i="6"/>
  <c r="AP154" i="6" a="1"/>
  <c r="AP154" i="6" s="1"/>
  <c r="AO155" i="6"/>
  <c r="AP155" i="6" s="1" a="1"/>
  <c r="AP155" i="6" s="1"/>
  <c r="AO156" i="6"/>
  <c r="AP156" i="6" s="1" a="1"/>
  <c r="AP156" i="6" s="1"/>
  <c r="AO157" i="6"/>
  <c r="AP157" i="6" s="1" a="1"/>
  <c r="AP157" i="6" s="1"/>
  <c r="AO158" i="6"/>
  <c r="AP158" i="6" s="1" a="1"/>
  <c r="AP158" i="6" s="1"/>
  <c r="AO159" i="6"/>
  <c r="AP159" i="6" s="1" a="1"/>
  <c r="AP159" i="6" s="1"/>
  <c r="AO160" i="6"/>
  <c r="AP160" i="6" s="1" a="1"/>
  <c r="AP160" i="6" s="1"/>
  <c r="AO161" i="6"/>
  <c r="AP161" i="6" s="1" a="1"/>
  <c r="AP161" i="6" s="1"/>
  <c r="AO162" i="6"/>
  <c r="AP162" i="6" s="1" a="1"/>
  <c r="AP162" i="6" s="1"/>
  <c r="AO163" i="6"/>
  <c r="AP163" i="6" s="1" a="1"/>
  <c r="AP163" i="6" s="1"/>
  <c r="AO164" i="6"/>
  <c r="AP164" i="6" s="1" a="1"/>
  <c r="AP164" i="6" s="1"/>
  <c r="AO165" i="6"/>
  <c r="AP165" i="6" s="1" a="1"/>
  <c r="AP165" i="6" s="1"/>
  <c r="AO166" i="6"/>
  <c r="AP166" i="6" s="1" a="1"/>
  <c r="AP166" i="6" s="1"/>
  <c r="AO167" i="6"/>
  <c r="AP167" i="6" s="1" a="1"/>
  <c r="AP167" i="6" s="1"/>
  <c r="AO168" i="6"/>
  <c r="AP168" i="6" s="1" a="1"/>
  <c r="AP168" i="6" s="1"/>
  <c r="AO169" i="6"/>
  <c r="AP169" i="6" s="1" a="1"/>
  <c r="AP169" i="6" s="1"/>
  <c r="AO170" i="6"/>
  <c r="AP170" i="6" s="1" a="1"/>
  <c r="AP170" i="6" s="1"/>
  <c r="AO171" i="6"/>
  <c r="AP171" i="6" s="1" a="1"/>
  <c r="AP171" i="6" s="1"/>
  <c r="AO172" i="6"/>
  <c r="AP172" i="6" s="1" a="1"/>
  <c r="AP172" i="6" s="1"/>
  <c r="AO173" i="6"/>
  <c r="AP173" i="6" s="1" a="1"/>
  <c r="AP173" i="6" s="1"/>
  <c r="AO174" i="6"/>
  <c r="AP174" i="6" s="1" a="1"/>
  <c r="AP174" i="6" s="1"/>
  <c r="AO175" i="6"/>
  <c r="AP175" i="6" s="1" a="1"/>
  <c r="AP175" i="6" s="1"/>
  <c r="AO176" i="6"/>
  <c r="AP176" i="6" a="1"/>
  <c r="AP176" i="6" s="1"/>
  <c r="AO177" i="6"/>
  <c r="AP177" i="6" s="1" a="1"/>
  <c r="AP177" i="6" s="1"/>
  <c r="AO178" i="6"/>
  <c r="AP178" i="6" s="1" a="1"/>
  <c r="AP178" i="6" s="1"/>
  <c r="AO179" i="6"/>
  <c r="AP179" i="6" s="1" a="1"/>
  <c r="AP179" i="6" s="1"/>
  <c r="AO180" i="6"/>
  <c r="AP180" i="6" s="1" a="1"/>
  <c r="AP180" i="6" s="1"/>
  <c r="AO181" i="6"/>
  <c r="AP181" i="6" s="1" a="1"/>
  <c r="AP181" i="6" s="1"/>
  <c r="AO182" i="6"/>
  <c r="AP182" i="6" s="1" a="1"/>
  <c r="AP182" i="6" s="1"/>
  <c r="AO183" i="6"/>
  <c r="AP183" i="6" s="1" a="1"/>
  <c r="AP183" i="6"/>
  <c r="AO184" i="6"/>
  <c r="AP184" i="6" s="1" a="1"/>
  <c r="AP184" i="6" s="1"/>
  <c r="AO185" i="6"/>
  <c r="AP185" i="6" a="1"/>
  <c r="AP185" i="6" s="1"/>
  <c r="AO186" i="6"/>
  <c r="AP186" i="6" s="1" a="1"/>
  <c r="AP186" i="6" s="1"/>
  <c r="AO187" i="6"/>
  <c r="AP187" i="6" s="1" a="1"/>
  <c r="AP187" i="6" s="1"/>
  <c r="AO188" i="6"/>
  <c r="AP188" i="6" s="1" a="1"/>
  <c r="AP188" i="6" s="1"/>
  <c r="AO189" i="6"/>
  <c r="AP189" i="6" s="1" a="1"/>
  <c r="AP189" i="6" s="1"/>
  <c r="AO190" i="6"/>
  <c r="AP190" i="6" s="1" a="1"/>
  <c r="AP190" i="6" s="1"/>
  <c r="AO191" i="6"/>
  <c r="AP191" i="6" s="1" a="1"/>
  <c r="AP191" i="6" s="1"/>
  <c r="AO192" i="6"/>
  <c r="AP192" i="6" s="1" a="1"/>
  <c r="AP192" i="6" s="1"/>
  <c r="AO193" i="6"/>
  <c r="AP193" i="6" s="1" a="1"/>
  <c r="AP193" i="6" s="1"/>
  <c r="AO194" i="6"/>
  <c r="AP194" i="6" s="1" a="1"/>
  <c r="AP194" i="6" s="1"/>
  <c r="AO195" i="6"/>
  <c r="AP195" i="6" s="1" a="1"/>
  <c r="AP195" i="6" s="1"/>
  <c r="AO196" i="6"/>
  <c r="AP196" i="6" s="1" a="1"/>
  <c r="AP196" i="6" s="1"/>
  <c r="AO197" i="6"/>
  <c r="AP197" i="6" s="1" a="1"/>
  <c r="AP197" i="6" s="1"/>
  <c r="AO198" i="6"/>
  <c r="AP198" i="6" s="1" a="1"/>
  <c r="AP198" i="6" s="1"/>
  <c r="AO199" i="6"/>
  <c r="AP199" i="6" s="1" a="1"/>
  <c r="AP199" i="6" s="1"/>
  <c r="AO200" i="6"/>
  <c r="AP200" i="6" s="1" a="1"/>
  <c r="AP200" i="6" s="1"/>
  <c r="AO201" i="6"/>
  <c r="AP201" i="6" s="1" a="1"/>
  <c r="AP201" i="6" s="1"/>
  <c r="AO202" i="6"/>
  <c r="AP202" i="6" s="1" a="1"/>
  <c r="AP202" i="6" s="1"/>
  <c r="AO203" i="6"/>
  <c r="AP203" i="6" s="1" a="1"/>
  <c r="AP203" i="6" s="1"/>
  <c r="AO204" i="6"/>
  <c r="AP204" i="6" s="1" a="1"/>
  <c r="AP204" i="6" s="1"/>
  <c r="AO205" i="6"/>
  <c r="AP205" i="6" s="1" a="1"/>
  <c r="AP205" i="6" s="1"/>
  <c r="AO206" i="6"/>
  <c r="AP206" i="6" s="1" a="1"/>
  <c r="AP206" i="6" s="1"/>
  <c r="AO207" i="6"/>
  <c r="AP207" i="6" s="1" a="1"/>
  <c r="AP207" i="6" s="1"/>
  <c r="AO208" i="6"/>
  <c r="AP208" i="6" a="1"/>
  <c r="AP208" i="6" s="1"/>
  <c r="AO209" i="6"/>
  <c r="AP209" i="6" a="1"/>
  <c r="AP209" i="6" s="1"/>
  <c r="AO210" i="6"/>
  <c r="AP210" i="6" s="1" a="1"/>
  <c r="AP210" i="6" s="1"/>
  <c r="AO211" i="6"/>
  <c r="AP211" i="6" s="1" a="1"/>
  <c r="AP211" i="6" s="1"/>
  <c r="AO212" i="6"/>
  <c r="AP212" i="6" s="1" a="1"/>
  <c r="AP212" i="6" s="1"/>
  <c r="AO213" i="6"/>
  <c r="AP213" i="6" s="1" a="1"/>
  <c r="AP213" i="6" s="1"/>
  <c r="AO214" i="6"/>
  <c r="AP214" i="6" s="1" a="1"/>
  <c r="AP214" i="6" s="1"/>
  <c r="AO215" i="6"/>
  <c r="AP215" i="6" s="1" a="1"/>
  <c r="AP215" i="6" s="1"/>
  <c r="AO216" i="6"/>
  <c r="AP216" i="6" a="1"/>
  <c r="AP216" i="6" s="1"/>
  <c r="AO217" i="6"/>
  <c r="AP217" i="6" s="1" a="1"/>
  <c r="AP217" i="6" s="1"/>
  <c r="AO218" i="6"/>
  <c r="AP218" i="6" a="1"/>
  <c r="AP218" i="6" s="1"/>
  <c r="AO219" i="6"/>
  <c r="AP219" i="6" s="1" a="1"/>
  <c r="AP219" i="6" s="1"/>
  <c r="AO220" i="6"/>
  <c r="AP220" i="6" s="1" a="1"/>
  <c r="AP220" i="6" s="1"/>
  <c r="AO221" i="6"/>
  <c r="AP221" i="6" s="1" a="1"/>
  <c r="AP221" i="6" s="1"/>
  <c r="AO222" i="6"/>
  <c r="AP222" i="6" s="1" a="1"/>
  <c r="AP222" i="6" s="1"/>
  <c r="AO223" i="6"/>
  <c r="AP223" i="6" s="1" a="1"/>
  <c r="AP223" i="6" s="1"/>
  <c r="AO224" i="6"/>
  <c r="AP224" i="6" s="1" a="1"/>
  <c r="AP224" i="6" s="1"/>
  <c r="AO225" i="6"/>
  <c r="AP225" i="6" s="1" a="1"/>
  <c r="AP225" i="6" s="1"/>
  <c r="AO226" i="6"/>
  <c r="AP226" i="6" s="1" a="1"/>
  <c r="AP226" i="6" s="1"/>
  <c r="AO227" i="6"/>
  <c r="AP227" i="6" s="1" a="1"/>
  <c r="AP227" i="6" s="1"/>
  <c r="AO228" i="6"/>
  <c r="AP228" i="6" s="1" a="1"/>
  <c r="AP228" i="6" s="1"/>
  <c r="AO229" i="6"/>
  <c r="AP229" i="6" s="1" a="1"/>
  <c r="AP229" i="6" s="1"/>
  <c r="AO230" i="6"/>
  <c r="AP230" i="6" s="1" a="1"/>
  <c r="AP230" i="6" s="1"/>
  <c r="AO231" i="6"/>
  <c r="AP231" i="6" s="1" a="1"/>
  <c r="AP231" i="6" s="1"/>
  <c r="AO232" i="6"/>
  <c r="AP232" i="6" s="1" a="1"/>
  <c r="AP232" i="6" s="1"/>
  <c r="AO233" i="6"/>
  <c r="AP233" i="6" s="1" a="1"/>
  <c r="AP233" i="6" s="1"/>
  <c r="AO234" i="6"/>
  <c r="AP234" i="6" s="1" a="1"/>
  <c r="AP234" i="6" s="1"/>
  <c r="AO235" i="6"/>
  <c r="AP235" i="6" s="1" a="1"/>
  <c r="AP235" i="6" s="1"/>
  <c r="AO236" i="6"/>
  <c r="AP236" i="6" s="1" a="1"/>
  <c r="AP236" i="6" s="1"/>
  <c r="AO237" i="6"/>
  <c r="AP237" i="6" s="1" a="1"/>
  <c r="AP237" i="6" s="1"/>
  <c r="AO238" i="6"/>
  <c r="AP238" i="6" s="1" a="1"/>
  <c r="AP238" i="6" s="1"/>
  <c r="AO239" i="6"/>
  <c r="AP239" i="6" s="1" a="1"/>
  <c r="AP239" i="6" s="1"/>
  <c r="AO240" i="6"/>
  <c r="AP240" i="6" s="1" a="1"/>
  <c r="AP240" i="6" s="1"/>
  <c r="AO241" i="6"/>
  <c r="AP241" i="6" a="1"/>
  <c r="AP241" i="6" s="1"/>
  <c r="AO242" i="6"/>
  <c r="AP242" i="6" a="1"/>
  <c r="AP242" i="6" s="1"/>
  <c r="AO243" i="6"/>
  <c r="AP243" i="6" s="1" a="1"/>
  <c r="AP243" i="6" s="1"/>
  <c r="AO244" i="6"/>
  <c r="AP244" i="6" s="1" a="1"/>
  <c r="AP244" i="6" s="1"/>
  <c r="AO245" i="6"/>
  <c r="AP245" i="6" s="1" a="1"/>
  <c r="AP245" i="6" s="1"/>
  <c r="AO246" i="6"/>
  <c r="AP246" i="6" s="1" a="1"/>
  <c r="AP246" i="6" s="1"/>
  <c r="AO247" i="6"/>
  <c r="AP247" i="6" s="1" a="1"/>
  <c r="AP247" i="6"/>
  <c r="AO248" i="6"/>
  <c r="AP248" i="6" s="1" a="1"/>
  <c r="AP248" i="6" s="1"/>
  <c r="AO249" i="6"/>
  <c r="AP249" i="6" a="1"/>
  <c r="AP249" i="6" s="1"/>
  <c r="AO250" i="6"/>
  <c r="AP250" i="6" s="1" a="1"/>
  <c r="AP250" i="6" s="1"/>
  <c r="AO251" i="6"/>
  <c r="AP251" i="6" s="1" a="1"/>
  <c r="AP251" i="6" s="1"/>
  <c r="AO252" i="6"/>
  <c r="AP252" i="6" s="1" a="1"/>
  <c r="AP252" i="6" s="1"/>
  <c r="AO253" i="6"/>
  <c r="AP253" i="6" s="1" a="1"/>
  <c r="AP253" i="6" s="1"/>
  <c r="AO254" i="6"/>
  <c r="AP254" i="6" s="1" a="1"/>
  <c r="AP254" i="6" s="1"/>
  <c r="AO255" i="6"/>
  <c r="AP255" i="6" s="1" a="1"/>
  <c r="AP255" i="6" s="1"/>
  <c r="AO256" i="6"/>
  <c r="AP256" i="6" s="1" a="1"/>
  <c r="AP256" i="6" s="1"/>
  <c r="AO257" i="6"/>
  <c r="AP257" i="6" s="1" a="1"/>
  <c r="AP257" i="6" s="1"/>
  <c r="AO258" i="6"/>
  <c r="AP258" i="6" s="1" a="1"/>
  <c r="AP258" i="6" s="1"/>
  <c r="AO259" i="6"/>
  <c r="AP259" i="6" s="1" a="1"/>
  <c r="AP259" i="6" s="1"/>
  <c r="AO260" i="6"/>
  <c r="AP260" i="6" s="1" a="1"/>
  <c r="AP260" i="6" s="1"/>
  <c r="AO261" i="6"/>
  <c r="AP261" i="6" s="1" a="1"/>
  <c r="AP261" i="6" s="1"/>
  <c r="AO262" i="6"/>
  <c r="AP262" i="6" s="1" a="1"/>
  <c r="AP262" i="6" s="1"/>
  <c r="AO263" i="6"/>
  <c r="AP263" i="6" s="1" a="1"/>
  <c r="AP263" i="6" s="1"/>
  <c r="AO264" i="6"/>
  <c r="AP264" i="6" s="1" a="1"/>
  <c r="AP264" i="6" s="1"/>
  <c r="AO265" i="6"/>
  <c r="AP265" i="6" s="1" a="1"/>
  <c r="AP265" i="6" s="1"/>
  <c r="AO266" i="6"/>
  <c r="AP266" i="6" s="1" a="1"/>
  <c r="AP266" i="6" s="1"/>
  <c r="AO267" i="6"/>
  <c r="AP267" i="6" s="1" a="1"/>
  <c r="AP267" i="6" s="1"/>
  <c r="AO268" i="6"/>
  <c r="AP268" i="6" s="1" a="1"/>
  <c r="AP268" i="6" s="1"/>
  <c r="AO269" i="6"/>
  <c r="AP269" i="6" s="1" a="1"/>
  <c r="AP269" i="6" s="1"/>
  <c r="AO270" i="6"/>
  <c r="AP270" i="6" s="1" a="1"/>
  <c r="AP270" i="6" s="1"/>
  <c r="AO271" i="6"/>
  <c r="AP271" i="6" s="1" a="1"/>
  <c r="AP271" i="6" s="1"/>
  <c r="AO272" i="6"/>
  <c r="AP272" i="6" a="1"/>
  <c r="AP272" i="6" s="1"/>
  <c r="AO273" i="6"/>
  <c r="AP273" i="6" s="1" a="1"/>
  <c r="AP273" i="6" s="1"/>
  <c r="AO274" i="6"/>
  <c r="AP274" i="6" a="1"/>
  <c r="AP274" i="6" s="1"/>
  <c r="AO275" i="6"/>
  <c r="AP275" i="6" s="1" a="1"/>
  <c r="AP275" i="6" s="1"/>
  <c r="AO276" i="6"/>
  <c r="AP276" i="6" s="1" a="1"/>
  <c r="AP276" i="6" s="1"/>
  <c r="AO277" i="6"/>
  <c r="AP277" i="6" s="1" a="1"/>
  <c r="AP277" i="6" s="1"/>
  <c r="AO278" i="6"/>
  <c r="AP278" i="6" s="1" a="1"/>
  <c r="AP278" i="6" s="1"/>
  <c r="AO279" i="6"/>
  <c r="AP279" i="6" s="1" a="1"/>
  <c r="AP279" i="6" s="1"/>
  <c r="AO280" i="6"/>
  <c r="AP280" i="6" s="1" a="1"/>
  <c r="AP280" i="6" s="1"/>
  <c r="AO281" i="6"/>
  <c r="AP281" i="6" a="1"/>
  <c r="AP281" i="6" s="1"/>
  <c r="AO282" i="6"/>
  <c r="AP282" i="6" a="1"/>
  <c r="AP282" i="6" s="1"/>
  <c r="AO283" i="6"/>
  <c r="AP283" i="6" s="1" a="1"/>
  <c r="AP283" i="6" s="1"/>
  <c r="AO284" i="6"/>
  <c r="AP284" i="6" s="1" a="1"/>
  <c r="AP284" i="6" s="1"/>
  <c r="AO285" i="6"/>
  <c r="AP285" i="6" s="1" a="1"/>
  <c r="AP285" i="6" s="1"/>
  <c r="AO286" i="6"/>
  <c r="AP286" i="6" s="1" a="1"/>
  <c r="AP286" i="6" s="1"/>
  <c r="AO287" i="6"/>
  <c r="AP287" i="6" a="1"/>
  <c r="AP287" i="6" s="1"/>
  <c r="AO288" i="6"/>
  <c r="AP288" i="6" s="1" a="1"/>
  <c r="AP288" i="6" s="1"/>
  <c r="AO289" i="6"/>
  <c r="AP289" i="6" s="1" a="1"/>
  <c r="AP289" i="6" s="1"/>
  <c r="AO290" i="6"/>
  <c r="AP290" i="6" s="1" a="1"/>
  <c r="AP290" i="6" s="1"/>
  <c r="AO291" i="6"/>
  <c r="AP291" i="6" s="1" a="1"/>
  <c r="AP291" i="6" s="1"/>
  <c r="AO292" i="6"/>
  <c r="AP292" i="6" s="1" a="1"/>
  <c r="AP292" i="6" s="1"/>
  <c r="AO293" i="6"/>
  <c r="AP293" i="6" s="1" a="1"/>
  <c r="AP293" i="6" s="1"/>
  <c r="AO294" i="6"/>
  <c r="AP294" i="6" s="1" a="1"/>
  <c r="AP294" i="6" s="1"/>
  <c r="AO295" i="6"/>
  <c r="AP295" i="6" s="1" a="1"/>
  <c r="AP295" i="6" s="1"/>
  <c r="AO296" i="6"/>
  <c r="AP296" i="6" a="1"/>
  <c r="AP296" i="6" s="1"/>
  <c r="AO297" i="6"/>
  <c r="AP297" i="6" a="1"/>
  <c r="AP297" i="6" s="1"/>
  <c r="AO298" i="6"/>
  <c r="AP298" i="6" s="1" a="1"/>
  <c r="AP298" i="6" s="1"/>
  <c r="AO299" i="6"/>
  <c r="AP299" i="6" s="1" a="1"/>
  <c r="AP299" i="6" s="1"/>
  <c r="AO300" i="6"/>
  <c r="AP300" i="6" s="1" a="1"/>
  <c r="AP300" i="6" s="1"/>
  <c r="AO301" i="6"/>
  <c r="AP301" i="6" s="1" a="1"/>
  <c r="AP301" i="6" s="1"/>
  <c r="AO302" i="6"/>
  <c r="AP302" i="6" s="1" a="1"/>
  <c r="AP302" i="6" s="1"/>
  <c r="AO303" i="6"/>
  <c r="AP303" i="6" s="1" a="1"/>
  <c r="AP303" i="6" s="1"/>
  <c r="AO304" i="6"/>
  <c r="AP304" i="6" a="1"/>
  <c r="AP304" i="6" s="1"/>
  <c r="AO305" i="6"/>
  <c r="AP305" i="6" s="1" a="1"/>
  <c r="AP305" i="6" s="1"/>
  <c r="AO306" i="6"/>
  <c r="AP306" i="6" a="1"/>
  <c r="AP306" i="6" s="1"/>
  <c r="AO307" i="6"/>
  <c r="AP307" i="6" s="1" a="1"/>
  <c r="AP307" i="6" s="1"/>
  <c r="AO308" i="6"/>
  <c r="AP308" i="6" s="1" a="1"/>
  <c r="AP308" i="6" s="1"/>
  <c r="AO309" i="6"/>
  <c r="AP309" i="6" s="1" a="1"/>
  <c r="AP309" i="6" s="1"/>
  <c r="AO310" i="6"/>
  <c r="AP310" i="6" s="1" a="1"/>
  <c r="AP310" i="6" s="1"/>
  <c r="AO311" i="6"/>
  <c r="AP311" i="6" a="1"/>
  <c r="AP311" i="6" s="1"/>
  <c r="AO312" i="6"/>
  <c r="AP312" i="6" s="1" a="1"/>
  <c r="AP312" i="6" s="1"/>
  <c r="AO313" i="6"/>
  <c r="AP313" i="6" s="1" a="1"/>
  <c r="AP313" i="6" s="1"/>
  <c r="AO314" i="6"/>
  <c r="AP314" i="6" s="1" a="1"/>
  <c r="AP314" i="6" s="1"/>
  <c r="AO315" i="6"/>
  <c r="AP315" i="6" s="1" a="1"/>
  <c r="AP315" i="6" s="1"/>
  <c r="AO316" i="6"/>
  <c r="AP316" i="6" s="1" a="1"/>
  <c r="AP316" i="6" s="1"/>
  <c r="AO317" i="6"/>
  <c r="AP317" i="6" s="1" a="1"/>
  <c r="AP317" i="6" s="1"/>
  <c r="AO318" i="6"/>
  <c r="AP318" i="6" s="1" a="1"/>
  <c r="AP318" i="6" s="1"/>
  <c r="AO319" i="6"/>
  <c r="AP319" i="6" a="1"/>
  <c r="AP319" i="6" s="1"/>
  <c r="AO320" i="6"/>
  <c r="AP320" i="6" s="1" a="1"/>
  <c r="AP320" i="6" s="1"/>
  <c r="AO321" i="6"/>
  <c r="AP321" i="6" s="1" a="1"/>
  <c r="AP321" i="6" s="1"/>
  <c r="AO322" i="6"/>
  <c r="AP322" i="6" s="1" a="1"/>
  <c r="AP322" i="6" s="1"/>
  <c r="AO323" i="6"/>
  <c r="AP323" i="6" s="1" a="1"/>
  <c r="AP323" i="6" s="1"/>
  <c r="AO324" i="6"/>
  <c r="AP324" i="6" s="1" a="1"/>
  <c r="AP324" i="6" s="1"/>
  <c r="AO325" i="6"/>
  <c r="AP325" i="6" s="1" a="1"/>
  <c r="AP325" i="6" s="1"/>
  <c r="AO326" i="6"/>
  <c r="AP326" i="6" s="1" a="1"/>
  <c r="AP326" i="6" s="1"/>
  <c r="AO327" i="6"/>
  <c r="AP327" i="6" s="1" a="1"/>
  <c r="AP327" i="6" s="1"/>
  <c r="AO328" i="6"/>
  <c r="AP328" i="6" s="1" a="1"/>
  <c r="AP328" i="6" s="1"/>
  <c r="AO329" i="6"/>
  <c r="AP329" i="6" a="1"/>
  <c r="AP329" i="6" s="1"/>
  <c r="AO330" i="6"/>
  <c r="AP330" i="6" a="1"/>
  <c r="AP330" i="6" s="1"/>
  <c r="AO331" i="6"/>
  <c r="AP331" i="6" s="1" a="1"/>
  <c r="AP331" i="6" s="1"/>
  <c r="AO332" i="6"/>
  <c r="AP332" i="6" s="1" a="1"/>
  <c r="AP332" i="6" s="1"/>
  <c r="AO333" i="6"/>
  <c r="AP333" i="6" s="1" a="1"/>
  <c r="AP333" i="6" s="1"/>
  <c r="AO334" i="6"/>
  <c r="AP334" i="6" s="1" a="1"/>
  <c r="AP334" i="6" s="1"/>
  <c r="AO335" i="6"/>
  <c r="AP335" i="6" s="1" a="1"/>
  <c r="AP335" i="6" s="1"/>
  <c r="AO336" i="6"/>
  <c r="AP336" i="6" s="1" a="1"/>
  <c r="AP336" i="6" s="1"/>
  <c r="AO337" i="6"/>
  <c r="AP337" i="6" s="1" a="1"/>
  <c r="AP337" i="6" s="1"/>
  <c r="AO338" i="6"/>
  <c r="AP338" i="6" s="1" a="1"/>
  <c r="AP338" i="6" s="1"/>
  <c r="AO339" i="6"/>
  <c r="AP339" i="6" a="1"/>
  <c r="AP339" i="6" s="1"/>
  <c r="AO340" i="6"/>
  <c r="AP340" i="6" s="1" a="1"/>
  <c r="AP340" i="6" s="1"/>
  <c r="AO341" i="6"/>
  <c r="AP341" i="6" s="1" a="1"/>
  <c r="AP341" i="6" s="1"/>
  <c r="AO342" i="6"/>
  <c r="AP342" i="6" s="1" a="1"/>
  <c r="AP342" i="6" s="1"/>
  <c r="AO343" i="6"/>
  <c r="AP343" i="6" s="1" a="1"/>
  <c r="AP343" i="6" s="1"/>
  <c r="AO344" i="6"/>
  <c r="AP344" i="6" a="1"/>
  <c r="AP344" i="6" s="1"/>
  <c r="AO345" i="6"/>
  <c r="AP345" i="6" s="1" a="1"/>
  <c r="AP345" i="6" s="1"/>
  <c r="AO346" i="6"/>
  <c r="AP346" i="6" s="1" a="1"/>
  <c r="AP346" i="6" s="1"/>
  <c r="AO347" i="6"/>
  <c r="AP347" i="6" s="1" a="1"/>
  <c r="AP347" i="6" s="1"/>
  <c r="AO348" i="6"/>
  <c r="AP348" i="6" s="1" a="1"/>
  <c r="AP348" i="6" s="1"/>
  <c r="AO349" i="6"/>
  <c r="AP349" i="6" s="1" a="1"/>
  <c r="AP349" i="6" s="1"/>
  <c r="AO350" i="6"/>
  <c r="AP350" i="6" s="1" a="1"/>
  <c r="AP350" i="6" s="1"/>
  <c r="AO351" i="6"/>
  <c r="AP351" i="6" s="1" a="1"/>
  <c r="AP351" i="6" s="1"/>
  <c r="AO352" i="6"/>
  <c r="AP352" i="6" a="1"/>
  <c r="AP352" i="6" s="1"/>
  <c r="AO353" i="6"/>
  <c r="AP353" i="6" s="1" a="1"/>
  <c r="AP353" i="6" s="1"/>
  <c r="AO354" i="6"/>
  <c r="AP354" i="6" s="1" a="1"/>
  <c r="AP354" i="6" s="1"/>
  <c r="AO355" i="6"/>
  <c r="AP355" i="6" s="1" a="1"/>
  <c r="AP355" i="6" s="1"/>
  <c r="AO356" i="6"/>
  <c r="AP356" i="6" s="1" a="1"/>
  <c r="AP356" i="6" s="1"/>
  <c r="AO357" i="6"/>
  <c r="AP357" i="6" s="1" a="1"/>
  <c r="AP357" i="6" s="1"/>
  <c r="AO358" i="6"/>
  <c r="AP358" i="6" s="1" a="1"/>
  <c r="AP358" i="6" s="1"/>
  <c r="AO359" i="6"/>
  <c r="AP359" i="6" s="1" a="1"/>
  <c r="AP359" i="6" s="1"/>
  <c r="AO360" i="6"/>
  <c r="AP360" i="6" s="1" a="1"/>
  <c r="AP360" i="6" s="1"/>
  <c r="AO361" i="6"/>
  <c r="AP361" i="6" s="1" a="1"/>
  <c r="AP361" i="6" s="1"/>
  <c r="AO362" i="6"/>
  <c r="AP362" i="6" s="1" a="1"/>
  <c r="AP362" i="6" s="1"/>
  <c r="AO363" i="6"/>
  <c r="AP363" i="6" s="1" a="1"/>
  <c r="AP363" i="6" s="1"/>
  <c r="AO364" i="6"/>
  <c r="AP364" i="6" s="1" a="1"/>
  <c r="AP364" i="6" s="1"/>
  <c r="AO365" i="6"/>
  <c r="AP365" i="6" s="1" a="1"/>
  <c r="AP365" i="6" s="1"/>
  <c r="AO366" i="6"/>
  <c r="AP366" i="6" s="1" a="1"/>
  <c r="AP366" i="6" s="1"/>
  <c r="AO367" i="6"/>
  <c r="AP367" i="6" s="1" a="1"/>
  <c r="AP367" i="6" s="1"/>
  <c r="AO368" i="6"/>
  <c r="AP368" i="6" a="1"/>
  <c r="AP368" i="6" s="1"/>
  <c r="AO369" i="6"/>
  <c r="AP369" i="6" s="1" a="1"/>
  <c r="AP369" i="6" s="1"/>
  <c r="AO370" i="6"/>
  <c r="AP370" i="6" s="1" a="1"/>
  <c r="AP370" i="6" s="1"/>
  <c r="AO371" i="6"/>
  <c r="AP371" i="6" s="1" a="1"/>
  <c r="AP371" i="6" s="1"/>
  <c r="AO372" i="6"/>
  <c r="AP372" i="6" s="1" a="1"/>
  <c r="AP372" i="6" s="1"/>
  <c r="AO373" i="6"/>
  <c r="AP373" i="6" s="1" a="1"/>
  <c r="AP373" i="6" s="1"/>
  <c r="AO374" i="6"/>
  <c r="AP374" i="6" s="1" a="1"/>
  <c r="AP374" i="6" s="1"/>
  <c r="AO375" i="6"/>
  <c r="AP375" i="6" s="1" a="1"/>
  <c r="AP375" i="6" s="1"/>
  <c r="AO376" i="6"/>
  <c r="AP376" i="6" a="1"/>
  <c r="AP376" i="6" s="1"/>
  <c r="AO377" i="6"/>
  <c r="AP377" i="6" s="1" a="1"/>
  <c r="AP377" i="6" s="1"/>
  <c r="AO378" i="6"/>
  <c r="AP378" i="6" s="1" a="1"/>
  <c r="AP378" i="6" s="1"/>
  <c r="AO379" i="6"/>
  <c r="AP379" i="6" s="1" a="1"/>
  <c r="AP379" i="6" s="1"/>
  <c r="AO380" i="6"/>
  <c r="AP380" i="6" s="1" a="1"/>
  <c r="AP380" i="6" s="1"/>
  <c r="AO381" i="6"/>
  <c r="AP381" i="6" s="1" a="1"/>
  <c r="AP381" i="6" s="1"/>
  <c r="AO382" i="6"/>
  <c r="AP382" i="6" s="1" a="1"/>
  <c r="AP382" i="6" s="1"/>
  <c r="AO383" i="6"/>
  <c r="AP383" i="6" s="1" a="1"/>
  <c r="AP383" i="6" s="1"/>
  <c r="AO384" i="6"/>
  <c r="AP384" i="6" a="1"/>
  <c r="AP384" i="6" s="1"/>
  <c r="AO385" i="6"/>
  <c r="AP385" i="6" s="1" a="1"/>
  <c r="AP385" i="6" s="1"/>
  <c r="AO386" i="6"/>
  <c r="AP386" i="6" s="1" a="1"/>
  <c r="AP386" i="6" s="1"/>
  <c r="AO387" i="6"/>
  <c r="AP387" i="6" s="1" a="1"/>
  <c r="AP387" i="6" s="1"/>
  <c r="AO388" i="6"/>
  <c r="AP388" i="6" s="1" a="1"/>
  <c r="AP388" i="6" s="1"/>
  <c r="AO389" i="6"/>
  <c r="AP389" i="6" s="1" a="1"/>
  <c r="AP389" i="6" s="1"/>
  <c r="AO390" i="6"/>
  <c r="AP390" i="6" s="1" a="1"/>
  <c r="AP390" i="6" s="1"/>
  <c r="AO391" i="6"/>
  <c r="AP391" i="6" s="1" a="1"/>
  <c r="AP391" i="6" s="1"/>
  <c r="AO392" i="6"/>
  <c r="AP392" i="6" s="1" a="1"/>
  <c r="AP392" i="6" s="1"/>
  <c r="AO393" i="6"/>
  <c r="AP393" i="6" s="1" a="1"/>
  <c r="AP393" i="6" s="1"/>
  <c r="AO394" i="6"/>
  <c r="AP394" i="6" s="1" a="1"/>
  <c r="AP394" i="6" s="1"/>
  <c r="AO395" i="6"/>
  <c r="AP395" i="6" s="1" a="1"/>
  <c r="AP395" i="6" s="1"/>
  <c r="AO396" i="6"/>
  <c r="AP396" i="6" s="1" a="1"/>
  <c r="AP396" i="6" s="1"/>
  <c r="AO397" i="6"/>
  <c r="AP397" i="6" s="1" a="1"/>
  <c r="AP397" i="6" s="1"/>
  <c r="AO398" i="6"/>
  <c r="AP398" i="6" s="1" a="1"/>
  <c r="AP398" i="6" s="1"/>
  <c r="AO399" i="6"/>
  <c r="AP399" i="6" s="1" a="1"/>
  <c r="AP399" i="6" s="1"/>
  <c r="AO400" i="6"/>
  <c r="AP400" i="6" s="1" a="1"/>
  <c r="AP400" i="6" s="1"/>
  <c r="AO401" i="6"/>
  <c r="AP401" i="6" s="1" a="1"/>
  <c r="AP401" i="6" s="1"/>
  <c r="AO402" i="6"/>
  <c r="AP402" i="6" s="1" a="1"/>
  <c r="AP402" i="6" s="1"/>
  <c r="AO403" i="6"/>
  <c r="AP403" i="6" s="1" a="1"/>
  <c r="AP403" i="6" s="1"/>
  <c r="AO404" i="6"/>
  <c r="AP404" i="6" s="1" a="1"/>
  <c r="AP404" i="6" s="1"/>
  <c r="AO405" i="6"/>
  <c r="AP405" i="6" s="1" a="1"/>
  <c r="AP405" i="6" s="1"/>
  <c r="AO406" i="6"/>
  <c r="AP406" i="6" s="1" a="1"/>
  <c r="AP406" i="6" s="1"/>
  <c r="AO407" i="6"/>
  <c r="AP407" i="6" s="1" a="1"/>
  <c r="AP407" i="6" s="1"/>
  <c r="AO408" i="6"/>
  <c r="AP408" i="6" s="1" a="1"/>
  <c r="AP408" i="6" s="1"/>
  <c r="AO409" i="6"/>
  <c r="AP409" i="6" s="1" a="1"/>
  <c r="AP409" i="6" s="1"/>
  <c r="AO410" i="6"/>
  <c r="AP410" i="6" s="1" a="1"/>
  <c r="AP410" i="6" s="1"/>
  <c r="AO411" i="6"/>
  <c r="AP411" i="6" s="1" a="1"/>
  <c r="AP411" i="6" s="1"/>
  <c r="AO412" i="6"/>
  <c r="AP412" i="6" s="1" a="1"/>
  <c r="AP412" i="6" s="1"/>
  <c r="AO413" i="6"/>
  <c r="AP413" i="6" s="1" a="1"/>
  <c r="AP413" i="6" s="1"/>
  <c r="AO414" i="6"/>
  <c r="AP414" i="6" s="1" a="1"/>
  <c r="AP414" i="6" s="1"/>
  <c r="AO415" i="6"/>
  <c r="AP415" i="6" s="1" a="1"/>
  <c r="AP415" i="6" s="1"/>
  <c r="AO416" i="6"/>
  <c r="AP416" i="6" s="1" a="1"/>
  <c r="AP416" i="6" s="1"/>
  <c r="AO417" i="6"/>
  <c r="AP417" i="6" s="1" a="1"/>
  <c r="AP417" i="6" s="1"/>
  <c r="AO418" i="6"/>
  <c r="AP418" i="6" s="1" a="1"/>
  <c r="AP418" i="6" s="1"/>
  <c r="AO419" i="6"/>
  <c r="AP419" i="6" s="1" a="1"/>
  <c r="AP419" i="6" s="1"/>
  <c r="AO420" i="6"/>
  <c r="AP420" i="6" s="1" a="1"/>
  <c r="AP420" i="6" s="1"/>
  <c r="AO421" i="6"/>
  <c r="AP421" i="6" s="1" a="1"/>
  <c r="AP421" i="6" s="1"/>
  <c r="AO422" i="6"/>
  <c r="AP422" i="6" s="1" a="1"/>
  <c r="AP422" i="6" s="1"/>
  <c r="AO423" i="6"/>
  <c r="AP423" i="6" s="1" a="1"/>
  <c r="AP423" i="6" s="1"/>
  <c r="AO424" i="6"/>
  <c r="AP424" i="6" s="1" a="1"/>
  <c r="AP424" i="6" s="1"/>
  <c r="AO425" i="6"/>
  <c r="AP425" i="6" s="1" a="1"/>
  <c r="AP425" i="6" s="1"/>
  <c r="AO426" i="6"/>
  <c r="AP426" i="6" s="1" a="1"/>
  <c r="AP426" i="6" s="1"/>
  <c r="AO427" i="6"/>
  <c r="AP427" i="6" s="1" a="1"/>
  <c r="AP427" i="6" s="1"/>
  <c r="AO428" i="6"/>
  <c r="AP428" i="6" s="1" a="1"/>
  <c r="AP428" i="6" s="1"/>
  <c r="AO429" i="6"/>
  <c r="AP429" i="6" s="1" a="1"/>
  <c r="AP429" i="6" s="1"/>
  <c r="AO430" i="6"/>
  <c r="AP430" i="6" s="1" a="1"/>
  <c r="AP430" i="6" s="1"/>
  <c r="AO431" i="6"/>
  <c r="AP431" i="6" s="1" a="1"/>
  <c r="AP431" i="6" s="1"/>
  <c r="AO432" i="6"/>
  <c r="AP432" i="6" a="1"/>
  <c r="AP432" i="6" s="1"/>
  <c r="AO433" i="6"/>
  <c r="AP433" i="6" s="1" a="1"/>
  <c r="AP433" i="6" s="1"/>
  <c r="AO434" i="6"/>
  <c r="AP434" i="6" s="1" a="1"/>
  <c r="AP434" i="6" s="1"/>
  <c r="AO435" i="6"/>
  <c r="AP435" i="6" s="1" a="1"/>
  <c r="AP435" i="6" s="1"/>
  <c r="AO436" i="6"/>
  <c r="AP436" i="6" s="1" a="1"/>
  <c r="AP436" i="6" s="1"/>
  <c r="AO437" i="6"/>
  <c r="AP437" i="6" s="1" a="1"/>
  <c r="AP437" i="6" s="1"/>
  <c r="AO438" i="6"/>
  <c r="AP438" i="6" s="1" a="1"/>
  <c r="AP438" i="6" s="1"/>
  <c r="AO439" i="6"/>
  <c r="AP439" i="6" s="1" a="1"/>
  <c r="AP439" i="6" s="1"/>
  <c r="AO440" i="6"/>
  <c r="AP440" i="6" a="1"/>
  <c r="AP440" i="6" s="1"/>
  <c r="AO441" i="6"/>
  <c r="AP441" i="6" s="1" a="1"/>
  <c r="AP441" i="6" s="1"/>
  <c r="AO442" i="6"/>
  <c r="AP442" i="6" s="1" a="1"/>
  <c r="AP442" i="6" s="1"/>
  <c r="AO443" i="6"/>
  <c r="AP443" i="6" s="1" a="1"/>
  <c r="AP443" i="6" s="1"/>
  <c r="AO444" i="6"/>
  <c r="AP444" i="6" s="1" a="1"/>
  <c r="AP444" i="6" s="1"/>
  <c r="AO445" i="6"/>
  <c r="AP445" i="6" s="1" a="1"/>
  <c r="AP445" i="6" s="1"/>
  <c r="AO446" i="6"/>
  <c r="AP446" i="6" s="1" a="1"/>
  <c r="AP446" i="6" s="1"/>
  <c r="AO447" i="6"/>
  <c r="AP447" i="6" s="1" a="1"/>
  <c r="AP447" i="6" s="1"/>
  <c r="AO448" i="6"/>
  <c r="AP448" i="6" a="1"/>
  <c r="AP448" i="6" s="1"/>
  <c r="AO449" i="6"/>
  <c r="AP449" i="6" s="1" a="1"/>
  <c r="AP449" i="6" s="1"/>
  <c r="AO450" i="6"/>
  <c r="AP450" i="6" s="1" a="1"/>
  <c r="AP450" i="6" s="1"/>
  <c r="AO451" i="6"/>
  <c r="AP451" i="6" s="1" a="1"/>
  <c r="AP451" i="6" s="1"/>
  <c r="AO452" i="6"/>
  <c r="AP452" i="6" s="1" a="1"/>
  <c r="AP452" i="6" s="1"/>
  <c r="AO453" i="6"/>
  <c r="AP453" i="6" s="1" a="1"/>
  <c r="AP453" i="6" s="1"/>
  <c r="AO454" i="6"/>
  <c r="AP454" i="6" s="1" a="1"/>
  <c r="AP454" i="6" s="1"/>
  <c r="AO455" i="6"/>
  <c r="AP455" i="6" s="1" a="1"/>
  <c r="AP455" i="6" s="1"/>
  <c r="AO456" i="6"/>
  <c r="AP456" i="6" a="1"/>
  <c r="AP456" i="6" s="1"/>
  <c r="AO457" i="6"/>
  <c r="AP457" i="6" a="1"/>
  <c r="AP457" i="6" s="1"/>
  <c r="AO458" i="6"/>
  <c r="AP458" i="6" s="1" a="1"/>
  <c r="AP458" i="6" s="1"/>
  <c r="AO459" i="6"/>
  <c r="AP459" i="6" s="1" a="1"/>
  <c r="AP459" i="6" s="1"/>
  <c r="AO460" i="6"/>
  <c r="AP460" i="6" s="1" a="1"/>
  <c r="AP460" i="6" s="1"/>
  <c r="AO461" i="6"/>
  <c r="AP461" i="6" s="1" a="1"/>
  <c r="AP461" i="6" s="1"/>
  <c r="AO462" i="6"/>
  <c r="AP462" i="6" s="1" a="1"/>
  <c r="AP462" i="6" s="1"/>
  <c r="AO463" i="6"/>
  <c r="AP463" i="6" s="1" a="1"/>
  <c r="AP463" i="6" s="1"/>
  <c r="AO464" i="6"/>
  <c r="AP464" i="6" s="1" a="1"/>
  <c r="AP464" i="6" s="1"/>
  <c r="AO465" i="6"/>
  <c r="AP465" i="6" s="1" a="1"/>
  <c r="AP465" i="6" s="1"/>
  <c r="AO466" i="6"/>
  <c r="AP466" i="6" s="1" a="1"/>
  <c r="AP466" i="6" s="1"/>
  <c r="AO467" i="6"/>
  <c r="AP467" i="6" s="1" a="1"/>
  <c r="AP467" i="6" s="1"/>
  <c r="AO468" i="6"/>
  <c r="AP468" i="6" s="1" a="1"/>
  <c r="AP468" i="6" s="1"/>
  <c r="AO469" i="6"/>
  <c r="AP469" i="6" s="1" a="1"/>
  <c r="AP469" i="6" s="1"/>
  <c r="AO470" i="6"/>
  <c r="AP470" i="6" s="1" a="1"/>
  <c r="AP470" i="6" s="1"/>
  <c r="AO471" i="6"/>
  <c r="AP471" i="6" s="1" a="1"/>
  <c r="AP471" i="6" s="1"/>
  <c r="AO472" i="6"/>
  <c r="AP472" i="6" s="1" a="1"/>
  <c r="AP472" i="6" s="1"/>
  <c r="AO473" i="6"/>
  <c r="AP473" i="6" a="1"/>
  <c r="AP473" i="6" s="1"/>
  <c r="AO474" i="6"/>
  <c r="AP474" i="6" s="1" a="1"/>
  <c r="AP474" i="6" s="1"/>
  <c r="AO475" i="6"/>
  <c r="AP475" i="6" s="1" a="1"/>
  <c r="AP475" i="6" s="1"/>
  <c r="AO476" i="6"/>
  <c r="AP476" i="6" s="1" a="1"/>
  <c r="AP476" i="6" s="1"/>
  <c r="AO477" i="6"/>
  <c r="AP477" i="6" s="1" a="1"/>
  <c r="AP477" i="6" s="1"/>
  <c r="AO478" i="6"/>
  <c r="AP478" i="6" s="1" a="1"/>
  <c r="AP478" i="6" s="1"/>
  <c r="AO479" i="6"/>
  <c r="AP479" i="6" s="1" a="1"/>
  <c r="AP479" i="6" s="1"/>
  <c r="AO480" i="6"/>
  <c r="AP480" i="6" a="1"/>
  <c r="AP480" i="6" s="1"/>
  <c r="AO481" i="6"/>
  <c r="AP481" i="6" s="1" a="1"/>
  <c r="AP481" i="6" s="1"/>
  <c r="AO482" i="6"/>
  <c r="AP482" i="6" s="1" a="1"/>
  <c r="AP482" i="6" s="1"/>
  <c r="AO483" i="6"/>
  <c r="AP483" i="6" s="1" a="1"/>
  <c r="AP483" i="6" s="1"/>
  <c r="AO484" i="6"/>
  <c r="AP484" i="6" s="1" a="1"/>
  <c r="AP484" i="6" s="1"/>
  <c r="AO485" i="6"/>
  <c r="AP485" i="6" s="1" a="1"/>
  <c r="AP485" i="6" s="1"/>
  <c r="AO486" i="6"/>
  <c r="AP486" i="6" s="1" a="1"/>
  <c r="AP486" i="6" s="1"/>
  <c r="AO487" i="6"/>
  <c r="AP487" i="6" s="1" a="1"/>
  <c r="AP487" i="6" s="1"/>
  <c r="AO488" i="6"/>
  <c r="AP488" i="6" a="1"/>
  <c r="AP488" i="6" s="1"/>
  <c r="AO489" i="6"/>
  <c r="AP489" i="6" s="1" a="1"/>
  <c r="AP489" i="6" s="1"/>
  <c r="AO490" i="6"/>
  <c r="AP490" i="6" s="1" a="1"/>
  <c r="AP490" i="6" s="1"/>
  <c r="AO491" i="6"/>
  <c r="AP491" i="6" s="1" a="1"/>
  <c r="AP491" i="6" s="1"/>
  <c r="AO492" i="6"/>
  <c r="AP492" i="6" s="1" a="1"/>
  <c r="AP492" i="6" s="1"/>
  <c r="AO493" i="6"/>
  <c r="AP493" i="6" s="1" a="1"/>
  <c r="AP493" i="6" s="1"/>
  <c r="AO494" i="6"/>
  <c r="AP494" i="6" s="1" a="1"/>
  <c r="AP494" i="6" s="1"/>
  <c r="AO495" i="6"/>
  <c r="AP495" i="6" s="1" a="1"/>
  <c r="AP495" i="6" s="1"/>
  <c r="AO496" i="6"/>
  <c r="AP496" i="6" a="1"/>
  <c r="AP496" i="6" s="1"/>
  <c r="AO497" i="6"/>
  <c r="AP497" i="6" s="1" a="1"/>
  <c r="AP497" i="6" s="1"/>
  <c r="AO498" i="6"/>
  <c r="AP498" i="6" s="1" a="1"/>
  <c r="AP498" i="6" s="1"/>
  <c r="AO499" i="6"/>
  <c r="AP499" i="6" s="1" a="1"/>
  <c r="AP499" i="6" s="1"/>
  <c r="AO500" i="6"/>
  <c r="AP500" i="6" s="1" a="1"/>
  <c r="AP500" i="6" s="1"/>
  <c r="AO501" i="6"/>
  <c r="AP501" i="6" s="1" a="1"/>
  <c r="AP501" i="6" s="1"/>
  <c r="AO3" i="8"/>
  <c r="AP3" i="8" s="1" a="1"/>
  <c r="AP3" i="8" s="1"/>
  <c r="AO4" i="8"/>
  <c r="AP4" i="8" s="1" a="1"/>
  <c r="AP4" i="8" s="1"/>
  <c r="AO5" i="8"/>
  <c r="AP5" i="8" a="1"/>
  <c r="AP5" i="8" s="1"/>
  <c r="AO6" i="8"/>
  <c r="AP6" i="8" s="1" a="1"/>
  <c r="AP6" i="8" s="1"/>
  <c r="AO7" i="8"/>
  <c r="AP7" i="8" s="1" a="1"/>
  <c r="AP7" i="8" s="1"/>
  <c r="AO8" i="8"/>
  <c r="AP8" i="8" s="1" a="1"/>
  <c r="AP8" i="8" s="1"/>
  <c r="AO9" i="8"/>
  <c r="AP9" i="8" s="1" a="1"/>
  <c r="AP9" i="8" s="1"/>
  <c r="AO10" i="8"/>
  <c r="AP10" i="8" s="1" a="1"/>
  <c r="AP10" i="8" s="1"/>
  <c r="AO11" i="8"/>
  <c r="AP11" i="8" s="1" a="1"/>
  <c r="AP11" i="8" s="1"/>
  <c r="AO12" i="8"/>
  <c r="AP12" i="8" s="1" a="1"/>
  <c r="AP12" i="8" s="1"/>
  <c r="AO13" i="8"/>
  <c r="AP13" i="8" a="1"/>
  <c r="AP13" i="8" s="1"/>
  <c r="AO14" i="8"/>
  <c r="AP14" i="8" s="1" a="1"/>
  <c r="AP14" i="8" s="1"/>
  <c r="AO15" i="8"/>
  <c r="AP15" i="8" s="1" a="1"/>
  <c r="AP15" i="8" s="1"/>
  <c r="AO16" i="8"/>
  <c r="AP16" i="8" s="1" a="1"/>
  <c r="AP16" i="8" s="1"/>
  <c r="AO17" i="8"/>
  <c r="AP17" i="8" s="1" a="1"/>
  <c r="AP17" i="8" s="1"/>
  <c r="AO18" i="8"/>
  <c r="AP18" i="8" s="1" a="1"/>
  <c r="AP18" i="8" s="1"/>
  <c r="AO19" i="8"/>
  <c r="AP19" i="8" s="1" a="1"/>
  <c r="AP19" i="8" s="1"/>
  <c r="AO20" i="8"/>
  <c r="AP20" i="8" s="1" a="1"/>
  <c r="AP20" i="8" s="1"/>
  <c r="AO21" i="8"/>
  <c r="AP21" i="8" a="1"/>
  <c r="AP21" i="8" s="1"/>
  <c r="AO22" i="8"/>
  <c r="AP22" i="8" s="1" a="1"/>
  <c r="AP22" i="8" s="1"/>
  <c r="AO23" i="8"/>
  <c r="AP23" i="8" s="1" a="1"/>
  <c r="AP23" i="8" s="1"/>
  <c r="AO24" i="8"/>
  <c r="AP24" i="8" s="1" a="1"/>
  <c r="AP24" i="8" s="1"/>
  <c r="AO25" i="8"/>
  <c r="AP25" i="8" s="1" a="1"/>
  <c r="AP25" i="8" s="1"/>
  <c r="AO26" i="8"/>
  <c r="AP26" i="8" s="1" a="1"/>
  <c r="AP26" i="8" s="1"/>
  <c r="AO27" i="8"/>
  <c r="AP27" i="8" s="1" a="1"/>
  <c r="AP27" i="8" s="1"/>
  <c r="AO28" i="8"/>
  <c r="AP28" i="8" s="1" a="1"/>
  <c r="AP28" i="8" s="1"/>
  <c r="AO29" i="8"/>
  <c r="AP29" i="8" s="1" a="1"/>
  <c r="AP29" i="8" s="1"/>
  <c r="AO30" i="8"/>
  <c r="AP30" i="8" s="1" a="1"/>
  <c r="AP30" i="8" s="1"/>
  <c r="AO31" i="8"/>
  <c r="AP31" i="8" s="1" a="1"/>
  <c r="AP31" i="8" s="1"/>
  <c r="AO32" i="8"/>
  <c r="AP32" i="8" s="1" a="1"/>
  <c r="AP32" i="8" s="1"/>
  <c r="AO33" i="8"/>
  <c r="AP33" i="8" s="1" a="1"/>
  <c r="AP33" i="8" s="1"/>
  <c r="AO34" i="8"/>
  <c r="AP34" i="8" s="1" a="1"/>
  <c r="AP34" i="8" s="1"/>
  <c r="AO35" i="8"/>
  <c r="AP35" i="8" s="1" a="1"/>
  <c r="AP35" i="8" s="1"/>
  <c r="AO36" i="8"/>
  <c r="AP36" i="8" s="1" a="1"/>
  <c r="AP36" i="8" s="1"/>
  <c r="AO37" i="8"/>
  <c r="AP37" i="8" s="1" a="1"/>
  <c r="AP37" i="8" s="1"/>
  <c r="AO38" i="8"/>
  <c r="AP38" i="8" s="1" a="1"/>
  <c r="AP38" i="8" s="1"/>
  <c r="AO39" i="8"/>
  <c r="AP39" i="8" s="1" a="1"/>
  <c r="AP39" i="8" s="1"/>
  <c r="AO40" i="8"/>
  <c r="AP40" i="8" s="1" a="1"/>
  <c r="AP40" i="8" s="1"/>
  <c r="AO41" i="8"/>
  <c r="AP41" i="8" s="1" a="1"/>
  <c r="AP41" i="8" s="1"/>
  <c r="AO42" i="8"/>
  <c r="AP42" i="8" s="1" a="1"/>
  <c r="AP42" i="8" s="1"/>
  <c r="AO43" i="8"/>
  <c r="AP43" i="8" s="1" a="1"/>
  <c r="AP43" i="8" s="1"/>
  <c r="AO44" i="8"/>
  <c r="AP44" i="8" s="1" a="1"/>
  <c r="AP44" i="8" s="1"/>
  <c r="AO45" i="8"/>
  <c r="AP45" i="8" s="1" a="1"/>
  <c r="AP45" i="8" s="1"/>
  <c r="AO46" i="8"/>
  <c r="AP46" i="8" s="1" a="1"/>
  <c r="AP46" i="8" s="1"/>
  <c r="AO47" i="8"/>
  <c r="AP47" i="8" s="1" a="1"/>
  <c r="AP47" i="8" s="1"/>
  <c r="AO48" i="8"/>
  <c r="AP48" i="8" s="1" a="1"/>
  <c r="AP48" i="8" s="1"/>
  <c r="AO49" i="8"/>
  <c r="AP49" i="8" a="1"/>
  <c r="AP49" i="8" s="1"/>
  <c r="AO50" i="8"/>
  <c r="AP50" i="8" s="1" a="1"/>
  <c r="AP50" i="8"/>
  <c r="AO51" i="8"/>
  <c r="AP51" i="8" s="1" a="1"/>
  <c r="AP51" i="8" s="1"/>
  <c r="AO52" i="8"/>
  <c r="AP52" i="8" s="1" a="1"/>
  <c r="AP52" i="8" s="1"/>
  <c r="AO53" i="8"/>
  <c r="AP53" i="8" a="1"/>
  <c r="AP53" i="8" s="1"/>
  <c r="AO54" i="8"/>
  <c r="AP54" i="8" s="1" a="1"/>
  <c r="AP54" i="8" s="1"/>
  <c r="AO55" i="8"/>
  <c r="AP55" i="8" s="1" a="1"/>
  <c r="AP55" i="8" s="1"/>
  <c r="AO56" i="8"/>
  <c r="AP56" i="8" s="1" a="1"/>
  <c r="AP56" i="8" s="1"/>
  <c r="AO57" i="8"/>
  <c r="AP57" i="8" s="1" a="1"/>
  <c r="AP57" i="8" s="1"/>
  <c r="AO58" i="8"/>
  <c r="AP58" i="8" s="1" a="1"/>
  <c r="AP58" i="8" s="1"/>
  <c r="AO59" i="8"/>
  <c r="AP59" i="8" s="1" a="1"/>
  <c r="AP59" i="8" s="1"/>
  <c r="AO60" i="8"/>
  <c r="AP60" i="8" s="1" a="1"/>
  <c r="AP60" i="8" s="1"/>
  <c r="AO61" i="8"/>
  <c r="AP61" i="8" s="1" a="1"/>
  <c r="AP61" i="8" s="1"/>
  <c r="AO62" i="8"/>
  <c r="AP62" i="8" s="1" a="1"/>
  <c r="AP62" i="8" s="1"/>
  <c r="AO63" i="8"/>
  <c r="AP63" i="8" s="1" a="1"/>
  <c r="AP63" i="8" s="1"/>
  <c r="AO64" i="8"/>
  <c r="AP64" i="8" s="1" a="1"/>
  <c r="AP64" i="8" s="1"/>
  <c r="AO65" i="8"/>
  <c r="AP65" i="8" s="1" a="1"/>
  <c r="AP65" i="8" s="1"/>
  <c r="AO66" i="8"/>
  <c r="AP66" i="8" a="1"/>
  <c r="AP66" i="8" s="1"/>
  <c r="AO67" i="8"/>
  <c r="AP67" i="8" s="1" a="1"/>
  <c r="AP67" i="8" s="1"/>
  <c r="AO68" i="8"/>
  <c r="AP68" i="8" s="1" a="1"/>
  <c r="AP68" i="8" s="1"/>
  <c r="AO69" i="8"/>
  <c r="AP69" i="8" s="1" a="1"/>
  <c r="AP69" i="8" s="1"/>
  <c r="AO70" i="8"/>
  <c r="AP70" i="8" s="1" a="1"/>
  <c r="AP70" i="8" s="1"/>
  <c r="AO71" i="8"/>
  <c r="AP71" i="8" s="1" a="1"/>
  <c r="AP71" i="8" s="1"/>
  <c r="AO72" i="8"/>
  <c r="AP72" i="8" s="1" a="1"/>
  <c r="AP72" i="8" s="1"/>
  <c r="AO73" i="8"/>
  <c r="AP73" i="8" a="1"/>
  <c r="AP73" i="8" s="1"/>
  <c r="AO74" i="8"/>
  <c r="AP74" i="8" s="1" a="1"/>
  <c r="AP74" i="8" s="1"/>
  <c r="AO75" i="8"/>
  <c r="AP75" i="8" s="1" a="1"/>
  <c r="AP75" i="8" s="1"/>
  <c r="AO76" i="8"/>
  <c r="AP76" i="8" s="1" a="1"/>
  <c r="AP76" i="8" s="1"/>
  <c r="AO77" i="8"/>
  <c r="AP77" i="8" s="1" a="1"/>
  <c r="AP77" i="8" s="1"/>
  <c r="AO78" i="8"/>
  <c r="AP78" i="8" s="1" a="1"/>
  <c r="AP78" i="8" s="1"/>
  <c r="AO79" i="8"/>
  <c r="AP79" i="8" s="1" a="1"/>
  <c r="AP79" i="8" s="1"/>
  <c r="AO80" i="8"/>
  <c r="AP80" i="8" s="1" a="1"/>
  <c r="AP80" i="8" s="1"/>
  <c r="AO81" i="8"/>
  <c r="AP81" i="8" a="1"/>
  <c r="AP81" i="8" s="1"/>
  <c r="AO82" i="8"/>
  <c r="AP82" i="8" s="1" a="1"/>
  <c r="AP82" i="8" s="1"/>
  <c r="AO83" i="8"/>
  <c r="AP83" i="8" s="1" a="1"/>
  <c r="AP83" i="8" s="1"/>
  <c r="AO84" i="8"/>
  <c r="AP84" i="8" s="1" a="1"/>
  <c r="AP84" i="8" s="1"/>
  <c r="AO85" i="8"/>
  <c r="AP85" i="8" s="1" a="1"/>
  <c r="AP85" i="8" s="1"/>
  <c r="AO86" i="8"/>
  <c r="AP86" i="8" s="1" a="1"/>
  <c r="AP86" i="8" s="1"/>
  <c r="AO87" i="8"/>
  <c r="AP87" i="8" s="1" a="1"/>
  <c r="AP87" i="8" s="1"/>
  <c r="AO88" i="8"/>
  <c r="AP88" i="8" s="1" a="1"/>
  <c r="AP88" i="8" s="1"/>
  <c r="AO89" i="8"/>
  <c r="AP89" i="8" a="1"/>
  <c r="AP89" i="8" s="1"/>
  <c r="AO90" i="8"/>
  <c r="AP90" i="8" s="1" a="1"/>
  <c r="AP90" i="8" s="1"/>
  <c r="AO91" i="8"/>
  <c r="AP91" i="8" s="1" a="1"/>
  <c r="AP91" i="8" s="1"/>
  <c r="AO92" i="8"/>
  <c r="AP92" i="8" s="1" a="1"/>
  <c r="AP92" i="8" s="1"/>
  <c r="AO93" i="8"/>
  <c r="AP93" i="8" s="1" a="1"/>
  <c r="AP93" i="8" s="1"/>
  <c r="AO94" i="8"/>
  <c r="AP94" i="8" s="1" a="1"/>
  <c r="AP94" i="8" s="1"/>
  <c r="AO95" i="8"/>
  <c r="AP95" i="8" s="1" a="1"/>
  <c r="AP95" i="8" s="1"/>
  <c r="AO96" i="8"/>
  <c r="AP96" i="8" s="1" a="1"/>
  <c r="AP96" i="8" s="1"/>
  <c r="AO97" i="8"/>
  <c r="AP97" i="8" a="1"/>
  <c r="AP97" i="8" s="1"/>
  <c r="AO98" i="8"/>
  <c r="AP98" i="8" s="1" a="1"/>
  <c r="AP98" i="8" s="1"/>
  <c r="AO99" i="8"/>
  <c r="AP99" i="8" s="1" a="1"/>
  <c r="AP99" i="8" s="1"/>
  <c r="AO100" i="8"/>
  <c r="AP100" i="8" s="1" a="1"/>
  <c r="AP100" i="8" s="1"/>
  <c r="AO101" i="8"/>
  <c r="AP101" i="8" s="1" a="1"/>
  <c r="AP101" i="8" s="1"/>
  <c r="AO102" i="8"/>
  <c r="AP102" i="8" s="1" a="1"/>
  <c r="AP102" i="8" s="1"/>
  <c r="AO103" i="8"/>
  <c r="AP103" i="8" s="1" a="1"/>
  <c r="AP103" i="8" s="1"/>
  <c r="AO104" i="8"/>
  <c r="AP104" i="8" s="1" a="1"/>
  <c r="AP104" i="8" s="1"/>
  <c r="AO105" i="8"/>
  <c r="AP105" i="8" a="1"/>
  <c r="AP105" i="8" s="1"/>
  <c r="AO106" i="8"/>
  <c r="AP106" i="8" s="1" a="1"/>
  <c r="AP106" i="8" s="1"/>
  <c r="AO107" i="8"/>
  <c r="AP107" i="8" s="1" a="1"/>
  <c r="AP107" i="8" s="1"/>
  <c r="AO108" i="8"/>
  <c r="AP108" i="8" s="1" a="1"/>
  <c r="AP108" i="8" s="1"/>
  <c r="AO109" i="8"/>
  <c r="AP109" i="8" s="1" a="1"/>
  <c r="AP109" i="8" s="1"/>
  <c r="AO110" i="8"/>
  <c r="AP110" i="8" s="1" a="1"/>
  <c r="AP110" i="8" s="1"/>
  <c r="AO111" i="8"/>
  <c r="AP111" i="8" s="1" a="1"/>
  <c r="AP111" i="8" s="1"/>
  <c r="AO112" i="8"/>
  <c r="AP112" i="8" s="1" a="1"/>
  <c r="AP112" i="8" s="1"/>
  <c r="AO113" i="8"/>
  <c r="AP113" i="8" a="1"/>
  <c r="AP113" i="8" s="1"/>
  <c r="AO114" i="8"/>
  <c r="AP114" i="8" s="1" a="1"/>
  <c r="AP114" i="8" s="1"/>
  <c r="AO115" i="8"/>
  <c r="AP115" i="8" s="1" a="1"/>
  <c r="AP115" i="8" s="1"/>
  <c r="AO116" i="8"/>
  <c r="AP116" i="8" s="1" a="1"/>
  <c r="AP116" i="8" s="1"/>
  <c r="AO117" i="8"/>
  <c r="AP117" i="8" s="1" a="1"/>
  <c r="AP117" i="8" s="1"/>
  <c r="AO118" i="8"/>
  <c r="AP118" i="8" s="1" a="1"/>
  <c r="AP118" i="8" s="1"/>
  <c r="AO119" i="8"/>
  <c r="AP119" i="8" s="1" a="1"/>
  <c r="AP119" i="8" s="1"/>
  <c r="AO120" i="8"/>
  <c r="AP120" i="8" s="1" a="1"/>
  <c r="AP120" i="8" s="1"/>
  <c r="AO121" i="8"/>
  <c r="AP121" i="8" a="1"/>
  <c r="AP121" i="8" s="1"/>
  <c r="AO122" i="8"/>
  <c r="AP122" i="8" s="1" a="1"/>
  <c r="AP122" i="8" s="1"/>
  <c r="AO123" i="8"/>
  <c r="AP123" i="8" s="1" a="1"/>
  <c r="AP123" i="8" s="1"/>
  <c r="AO124" i="8"/>
  <c r="AP124" i="8" s="1" a="1"/>
  <c r="AP124" i="8" s="1"/>
  <c r="AO125" i="8"/>
  <c r="AP125" i="8" s="1" a="1"/>
  <c r="AP125" i="8" s="1"/>
  <c r="AO126" i="8"/>
  <c r="AP126" i="8" s="1" a="1"/>
  <c r="AP126" i="8" s="1"/>
  <c r="AO127" i="8"/>
  <c r="AP127" i="8" s="1" a="1"/>
  <c r="AP127" i="8" s="1"/>
  <c r="AO128" i="8"/>
  <c r="AP128" i="8" s="1" a="1"/>
  <c r="AP128" i="8" s="1"/>
  <c r="AO129" i="8"/>
  <c r="AP129" i="8" a="1"/>
  <c r="AP129" i="8" s="1"/>
  <c r="AO130" i="8"/>
  <c r="AP130" i="8" s="1" a="1"/>
  <c r="AP130" i="8" s="1"/>
  <c r="AO131" i="8"/>
  <c r="AP131" i="8" s="1" a="1"/>
  <c r="AP131" i="8" s="1"/>
  <c r="AO132" i="8"/>
  <c r="AP132" i="8" s="1" a="1"/>
  <c r="AP132" i="8" s="1"/>
  <c r="AO133" i="8"/>
  <c r="AP133" i="8" s="1" a="1"/>
  <c r="AP133" i="8" s="1"/>
  <c r="AO134" i="8"/>
  <c r="AP134" i="8" s="1" a="1"/>
  <c r="AP134" i="8" s="1"/>
  <c r="AO135" i="8"/>
  <c r="AP135" i="8" s="1" a="1"/>
  <c r="AP135" i="8" s="1"/>
  <c r="AO136" i="8"/>
  <c r="AP136" i="8" s="1" a="1"/>
  <c r="AP136" i="8" s="1"/>
  <c r="AO137" i="8"/>
  <c r="AP137" i="8" a="1"/>
  <c r="AP137" i="8" s="1"/>
  <c r="AO138" i="8"/>
  <c r="AP138" i="8" s="1" a="1"/>
  <c r="AP138" i="8" s="1"/>
  <c r="AO139" i="8"/>
  <c r="AP139" i="8" s="1" a="1"/>
  <c r="AP139" i="8" s="1"/>
  <c r="AO140" i="8"/>
  <c r="AP140" i="8" s="1" a="1"/>
  <c r="AP140" i="8" s="1"/>
  <c r="AO141" i="8"/>
  <c r="AP141" i="8" s="1" a="1"/>
  <c r="AP141" i="8" s="1"/>
  <c r="AO142" i="8"/>
  <c r="AP142" i="8" s="1" a="1"/>
  <c r="AP142" i="8" s="1"/>
  <c r="AO143" i="8"/>
  <c r="AP143" i="8" s="1" a="1"/>
  <c r="AP143" i="8" s="1"/>
  <c r="AO144" i="8"/>
  <c r="AP144" i="8" s="1" a="1"/>
  <c r="AP144" i="8" s="1"/>
  <c r="AO145" i="8"/>
  <c r="AP145" i="8" a="1"/>
  <c r="AP145" i="8" s="1"/>
  <c r="AO146" i="8"/>
  <c r="AP146" i="8" s="1" a="1"/>
  <c r="AP146" i="8" s="1"/>
  <c r="AO147" i="8"/>
  <c r="AP147" i="8" s="1" a="1"/>
  <c r="AP147" i="8" s="1"/>
  <c r="AO148" i="8"/>
  <c r="AP148" i="8" s="1" a="1"/>
  <c r="AP148" i="8" s="1"/>
  <c r="AO149" i="8"/>
  <c r="AP149" i="8" s="1" a="1"/>
  <c r="AP149" i="8" s="1"/>
  <c r="AO150" i="8"/>
  <c r="AP150" i="8" s="1" a="1"/>
  <c r="AP150" i="8" s="1"/>
  <c r="AO151" i="8"/>
  <c r="AP151" i="8" s="1" a="1"/>
  <c r="AP151" i="8" s="1"/>
  <c r="AO152" i="8"/>
  <c r="AP152" i="8" s="1" a="1"/>
  <c r="AP152" i="8" s="1"/>
  <c r="AO153" i="8"/>
  <c r="AP153" i="8" a="1"/>
  <c r="AP153" i="8" s="1"/>
  <c r="AO154" i="8"/>
  <c r="AP154" i="8" s="1" a="1"/>
  <c r="AP154" i="8" s="1"/>
  <c r="AO155" i="8"/>
  <c r="AP155" i="8" s="1" a="1"/>
  <c r="AP155" i="8" s="1"/>
  <c r="AO156" i="8"/>
  <c r="AP156" i="8" s="1" a="1"/>
  <c r="AP156" i="8" s="1"/>
  <c r="AO157" i="8"/>
  <c r="AP157" i="8" s="1" a="1"/>
  <c r="AP157" i="8" s="1"/>
  <c r="AO158" i="8"/>
  <c r="AP158" i="8" s="1" a="1"/>
  <c r="AP158" i="8" s="1"/>
  <c r="AO159" i="8"/>
  <c r="AP159" i="8" s="1" a="1"/>
  <c r="AP159" i="8" s="1"/>
  <c r="AO160" i="8"/>
  <c r="AP160" i="8" s="1" a="1"/>
  <c r="AP160" i="8" s="1"/>
  <c r="AO161" i="8"/>
  <c r="AP161" i="8" a="1"/>
  <c r="AP161" i="8" s="1"/>
  <c r="AO162" i="8"/>
  <c r="AP162" i="8" s="1" a="1"/>
  <c r="AP162" i="8" s="1"/>
  <c r="AO163" i="8"/>
  <c r="AP163" i="8" s="1" a="1"/>
  <c r="AP163" i="8" s="1"/>
  <c r="AO164" i="8"/>
  <c r="AP164" i="8" s="1" a="1"/>
  <c r="AP164" i="8" s="1"/>
  <c r="AO165" i="8"/>
  <c r="AP165" i="8" s="1" a="1"/>
  <c r="AP165" i="8" s="1"/>
  <c r="AO166" i="8"/>
  <c r="AP166" i="8" s="1" a="1"/>
  <c r="AP166" i="8" s="1"/>
  <c r="AO167" i="8"/>
  <c r="AP167" i="8" s="1" a="1"/>
  <c r="AP167" i="8" s="1"/>
  <c r="AO168" i="8"/>
  <c r="AP168" i="8" s="1" a="1"/>
  <c r="AP168" i="8" s="1"/>
  <c r="AO169" i="8"/>
  <c r="AP169" i="8" a="1"/>
  <c r="AP169" i="8" s="1"/>
  <c r="AO170" i="8"/>
  <c r="AP170" i="8" a="1"/>
  <c r="AP170" i="8" s="1"/>
  <c r="AO171" i="8"/>
  <c r="AP171" i="8" s="1" a="1"/>
  <c r="AP171" i="8" s="1"/>
  <c r="AO172" i="8"/>
  <c r="AP172" i="8" s="1" a="1"/>
  <c r="AP172" i="8" s="1"/>
  <c r="AO173" i="8"/>
  <c r="AP173" i="8" s="1" a="1"/>
  <c r="AP173" i="8" s="1"/>
  <c r="AO174" i="8"/>
  <c r="AP174" i="8" s="1" a="1"/>
  <c r="AP174" i="8" s="1"/>
  <c r="AO175" i="8"/>
  <c r="AP175" i="8" s="1" a="1"/>
  <c r="AP175" i="8" s="1"/>
  <c r="AO176" i="8"/>
  <c r="AP176" i="8" s="1" a="1"/>
  <c r="AP176" i="8" s="1"/>
  <c r="AO177" i="8"/>
  <c r="AP177" i="8" s="1" a="1"/>
  <c r="AP177" i="8" s="1"/>
  <c r="AO178" i="8"/>
  <c r="AP178" i="8" s="1" a="1"/>
  <c r="AP178" i="8" s="1"/>
  <c r="AO179" i="8"/>
  <c r="AP179" i="8" s="1" a="1"/>
  <c r="AP179" i="8" s="1"/>
  <c r="AO180" i="8"/>
  <c r="AP180" i="8" s="1" a="1"/>
  <c r="AP180" i="8" s="1"/>
  <c r="AO181" i="8"/>
  <c r="AP181" i="8" s="1" a="1"/>
  <c r="AP181" i="8" s="1"/>
  <c r="AO182" i="8"/>
  <c r="AP182" i="8" s="1" a="1"/>
  <c r="AP182" i="8" s="1"/>
  <c r="AO183" i="8"/>
  <c r="AP183" i="8" s="1" a="1"/>
  <c r="AP183" i="8" s="1"/>
  <c r="AO184" i="8"/>
  <c r="AP184" i="8" s="1" a="1"/>
  <c r="AP184" i="8" s="1"/>
  <c r="AO185" i="8"/>
  <c r="AP185" i="8" s="1" a="1"/>
  <c r="AP185" i="8" s="1"/>
  <c r="AO186" i="8"/>
  <c r="AP186" i="8" s="1" a="1"/>
  <c r="AP186" i="8" s="1"/>
  <c r="AO187" i="8"/>
  <c r="AP187" i="8" s="1" a="1"/>
  <c r="AP187" i="8" s="1"/>
  <c r="AO188" i="8"/>
  <c r="AP188" i="8" s="1" a="1"/>
  <c r="AP188" i="8" s="1"/>
  <c r="AO189" i="8"/>
  <c r="AP189" i="8" a="1"/>
  <c r="AP189" i="8" s="1"/>
  <c r="AO190" i="8"/>
  <c r="AP190" i="8" s="1" a="1"/>
  <c r="AP190" i="8" s="1"/>
  <c r="AO191" i="8"/>
  <c r="AP191" i="8" s="1" a="1"/>
  <c r="AP191" i="8" s="1"/>
  <c r="AO192" i="8"/>
  <c r="AP192" i="8" s="1" a="1"/>
  <c r="AP192" i="8" s="1"/>
  <c r="AO193" i="8"/>
  <c r="AP193" i="8" s="1" a="1"/>
  <c r="AP193" i="8" s="1"/>
  <c r="AO194" i="8"/>
  <c r="AP194" i="8" s="1" a="1"/>
  <c r="AP194" i="8"/>
  <c r="AO195" i="8"/>
  <c r="AP195" i="8" s="1" a="1"/>
  <c r="AP195" i="8" s="1"/>
  <c r="AO196" i="8"/>
  <c r="AP196" i="8" s="1" a="1"/>
  <c r="AP196" i="8" s="1"/>
  <c r="AO197" i="8"/>
  <c r="AP197" i="8" s="1" a="1"/>
  <c r="AP197" i="8" s="1"/>
  <c r="AO198" i="8"/>
  <c r="AP198" i="8" s="1" a="1"/>
  <c r="AP198" i="8" s="1"/>
  <c r="AO199" i="8"/>
  <c r="AP199" i="8" s="1" a="1"/>
  <c r="AP199" i="8" s="1"/>
  <c r="AO200" i="8"/>
  <c r="AP200" i="8" s="1" a="1"/>
  <c r="AP200" i="8" s="1"/>
  <c r="AO201" i="8"/>
  <c r="AP201" i="8" s="1" a="1"/>
  <c r="AP201" i="8" s="1"/>
  <c r="AO202" i="8"/>
  <c r="AP202" i="8" s="1" a="1"/>
  <c r="AP202" i="8" s="1"/>
  <c r="AO203" i="8"/>
  <c r="AP203" i="8" s="1" a="1"/>
  <c r="AP203" i="8" s="1"/>
  <c r="AO204" i="8"/>
  <c r="AP204" i="8" s="1" a="1"/>
  <c r="AP204" i="8" s="1"/>
  <c r="AO205" i="8"/>
  <c r="AP205" i="8" a="1"/>
  <c r="AP205" i="8" s="1"/>
  <c r="AO206" i="8"/>
  <c r="AP206" i="8" s="1" a="1"/>
  <c r="AP206" i="8" s="1"/>
  <c r="AO207" i="8"/>
  <c r="AP207" i="8" s="1" a="1"/>
  <c r="AP207" i="8" s="1"/>
  <c r="AO208" i="8"/>
  <c r="AP208" i="8" s="1" a="1"/>
  <c r="AP208" i="8" s="1"/>
  <c r="AO209" i="8"/>
  <c r="AP209" i="8" s="1" a="1"/>
  <c r="AP209" i="8" s="1"/>
  <c r="AO210" i="8"/>
  <c r="AP210" i="8" s="1" a="1"/>
  <c r="AP210" i="8" s="1"/>
  <c r="AO211" i="8"/>
  <c r="AP211" i="8" s="1" a="1"/>
  <c r="AP211" i="8" s="1"/>
  <c r="AO212" i="8"/>
  <c r="AP212" i="8" s="1" a="1"/>
  <c r="AP212" i="8" s="1"/>
  <c r="AO213" i="8"/>
  <c r="AP213" i="8" s="1" a="1"/>
  <c r="AP213" i="8" s="1"/>
  <c r="AO214" i="8"/>
  <c r="AP214" i="8" s="1" a="1"/>
  <c r="AP214" i="8" s="1"/>
  <c r="AO215" i="8"/>
  <c r="AP215" i="8" s="1" a="1"/>
  <c r="AP215" i="8" s="1"/>
  <c r="AO216" i="8"/>
  <c r="AP216" i="8" s="1" a="1"/>
  <c r="AP216" i="8" s="1"/>
  <c r="AO217" i="8"/>
  <c r="AP217" i="8" a="1"/>
  <c r="AP217" i="8" s="1"/>
  <c r="AO218" i="8"/>
  <c r="AP218" i="8" s="1" a="1"/>
  <c r="AP218" i="8" s="1"/>
  <c r="AO219" i="8"/>
  <c r="AP219" i="8" a="1"/>
  <c r="AP219" i="8" s="1"/>
  <c r="AO220" i="8"/>
  <c r="AP220" i="8" s="1" a="1"/>
  <c r="AP220" i="8" s="1"/>
  <c r="AO221" i="8"/>
  <c r="AP221" i="8" a="1"/>
  <c r="AP221" i="8" s="1"/>
  <c r="AO222" i="8"/>
  <c r="AP222" i="8" s="1" a="1"/>
  <c r="AP222" i="8" s="1"/>
  <c r="AO223" i="8"/>
  <c r="AP223" i="8" s="1" a="1"/>
  <c r="AP223" i="8" s="1"/>
  <c r="AO224" i="8"/>
  <c r="AP224" i="8" s="1" a="1"/>
  <c r="AP224" i="8" s="1"/>
  <c r="AO225" i="8"/>
  <c r="AP225" i="8" a="1"/>
  <c r="AP225" i="8" s="1"/>
  <c r="AO226" i="8"/>
  <c r="AP226" i="8" s="1" a="1"/>
  <c r="AP226" i="8" s="1"/>
  <c r="AO227" i="8"/>
  <c r="AP227" i="8" a="1"/>
  <c r="AP227" i="8" s="1"/>
  <c r="AO228" i="8"/>
  <c r="AP228" i="8" s="1" a="1"/>
  <c r="AP228" i="8" s="1"/>
  <c r="AO229" i="8"/>
  <c r="AP229" i="8" s="1" a="1"/>
  <c r="AP229" i="8" s="1"/>
  <c r="AO230" i="8"/>
  <c r="AP230" i="8" s="1" a="1"/>
  <c r="AP230" i="8" s="1"/>
  <c r="AO231" i="8"/>
  <c r="AP231" i="8" s="1" a="1"/>
  <c r="AP231" i="8" s="1"/>
  <c r="AO232" i="8"/>
  <c r="AP232" i="8" s="1" a="1"/>
  <c r="AP232" i="8" s="1"/>
  <c r="AO233" i="8"/>
  <c r="AP233" i="8" a="1"/>
  <c r="AP233" i="8" s="1"/>
  <c r="AO234" i="8"/>
  <c r="AP234" i="8" a="1"/>
  <c r="AP234" i="8" s="1"/>
  <c r="AO235" i="8"/>
  <c r="AP235" i="8" s="1" a="1"/>
  <c r="AP235" i="8" s="1"/>
  <c r="AO236" i="8"/>
  <c r="AP236" i="8" s="1" a="1"/>
  <c r="AP236" i="8" s="1"/>
  <c r="AO237" i="8"/>
  <c r="AP237" i="8" a="1"/>
  <c r="AP237" i="8" s="1"/>
  <c r="AO238" i="8"/>
  <c r="AP238" i="8" s="1" a="1"/>
  <c r="AP238" i="8" s="1"/>
  <c r="AO239" i="8"/>
  <c r="AP239" i="8" s="1" a="1"/>
  <c r="AP239" i="8" s="1"/>
  <c r="AO240" i="8"/>
  <c r="AP240" i="8" s="1" a="1"/>
  <c r="AP240" i="8" s="1"/>
  <c r="AO241" i="8"/>
  <c r="AP241" i="8" s="1" a="1"/>
  <c r="AP241" i="8" s="1"/>
  <c r="AO242" i="8"/>
  <c r="AP242" i="8" s="1" a="1"/>
  <c r="AP242" i="8" s="1"/>
  <c r="AO243" i="8"/>
  <c r="AP243" i="8" s="1" a="1"/>
  <c r="AP243" i="8" s="1"/>
  <c r="AO244" i="8"/>
  <c r="AP244" i="8" s="1" a="1"/>
  <c r="AP244" i="8" s="1"/>
  <c r="AO245" i="8"/>
  <c r="AP245" i="8" s="1" a="1"/>
  <c r="AP245" i="8" s="1"/>
  <c r="AO246" i="8"/>
  <c r="AP246" i="8" s="1" a="1"/>
  <c r="AP246" i="8" s="1"/>
  <c r="AO247" i="8"/>
  <c r="AP247" i="8" s="1" a="1"/>
  <c r="AP247" i="8" s="1"/>
  <c r="AO248" i="8"/>
  <c r="AP248" i="8" s="1" a="1"/>
  <c r="AP248" i="8" s="1"/>
  <c r="AO249" i="8"/>
  <c r="AP249" i="8" a="1"/>
  <c r="AP249" i="8" s="1"/>
  <c r="AO250" i="8"/>
  <c r="AP250" i="8" s="1" a="1"/>
  <c r="AP250" i="8" s="1"/>
  <c r="AO251" i="8"/>
  <c r="AP251" i="8" s="1" a="1"/>
  <c r="AP251" i="8" s="1"/>
  <c r="AO252" i="8"/>
  <c r="AP252" i="8" s="1" a="1"/>
  <c r="AP252" i="8" s="1"/>
  <c r="AO253" i="8"/>
  <c r="AP253" i="8" s="1" a="1"/>
  <c r="AP253" i="8" s="1"/>
  <c r="AO254" i="8"/>
  <c r="AP254" i="8" s="1" a="1"/>
  <c r="AP254" i="8" s="1"/>
  <c r="AO255" i="8"/>
  <c r="AP255" i="8" s="1" a="1"/>
  <c r="AP255" i="8" s="1"/>
  <c r="AO256" i="8"/>
  <c r="AP256" i="8" s="1" a="1"/>
  <c r="AP256" i="8" s="1"/>
  <c r="AO257" i="8"/>
  <c r="AP257" i="8" s="1" a="1"/>
  <c r="AP257" i="8" s="1"/>
  <c r="AO258" i="8"/>
  <c r="AP258" i="8" s="1" a="1"/>
  <c r="AP258" i="8" s="1"/>
  <c r="AO259" i="8"/>
  <c r="AP259" i="8" a="1"/>
  <c r="AP259" i="8" s="1"/>
  <c r="AO260" i="8"/>
  <c r="AP260" i="8" s="1" a="1"/>
  <c r="AP260" i="8" s="1"/>
  <c r="AO261" i="8"/>
  <c r="AP261" i="8" a="1"/>
  <c r="AP261" i="8" s="1"/>
  <c r="AO262" i="8"/>
  <c r="AP262" i="8" s="1" a="1"/>
  <c r="AP262" i="8" s="1"/>
  <c r="AO263" i="8"/>
  <c r="AP263" i="8" s="1" a="1"/>
  <c r="AP263" i="8" s="1"/>
  <c r="AO264" i="8"/>
  <c r="AP264" i="8" s="1" a="1"/>
  <c r="AP264" i="8" s="1"/>
  <c r="AO265" i="8"/>
  <c r="AP265" i="8" s="1" a="1"/>
  <c r="AP265" i="8" s="1"/>
  <c r="AO266" i="8"/>
  <c r="AP266" i="8" a="1"/>
  <c r="AP266" i="8" s="1"/>
  <c r="AO267" i="8"/>
  <c r="AP267" i="8" s="1" a="1"/>
  <c r="AP267" i="8" s="1"/>
  <c r="AO268" i="8"/>
  <c r="AP268" i="8" s="1" a="1"/>
  <c r="AP268" i="8" s="1"/>
  <c r="AO269" i="8"/>
  <c r="AP269" i="8" s="1" a="1"/>
  <c r="AP269" i="8" s="1"/>
  <c r="AO270" i="8"/>
  <c r="AP270" i="8" s="1" a="1"/>
  <c r="AP270" i="8" s="1"/>
  <c r="AO271" i="8"/>
  <c r="AP271" i="8" s="1" a="1"/>
  <c r="AP271" i="8" s="1"/>
  <c r="AO272" i="8"/>
  <c r="AP272" i="8" s="1" a="1"/>
  <c r="AP272" i="8" s="1"/>
  <c r="AO273" i="8"/>
  <c r="AP273" i="8" s="1" a="1"/>
  <c r="AP273" i="8" s="1"/>
  <c r="AO274" i="8"/>
  <c r="AP274" i="8" s="1" a="1"/>
  <c r="AP274" i="8" s="1"/>
  <c r="AO275" i="8"/>
  <c r="AP275" i="8" a="1"/>
  <c r="AP275" i="8" s="1"/>
  <c r="AO276" i="8"/>
  <c r="AP276" i="8" s="1" a="1"/>
  <c r="AP276" i="8" s="1"/>
  <c r="AO277" i="8"/>
  <c r="AP277" i="8" s="1" a="1"/>
  <c r="AP277" i="8" s="1"/>
  <c r="AO278" i="8"/>
  <c r="AP278" i="8" s="1" a="1"/>
  <c r="AP278" i="8" s="1"/>
  <c r="AO279" i="8"/>
  <c r="AP279" i="8" s="1" a="1"/>
  <c r="AP279" i="8" s="1"/>
  <c r="AO280" i="8"/>
  <c r="AP280" i="8" s="1" a="1"/>
  <c r="AP280" i="8" s="1"/>
  <c r="AO281" i="8"/>
  <c r="AP281" i="8" s="1" a="1"/>
  <c r="AP281" i="8" s="1"/>
  <c r="AO282" i="8"/>
  <c r="AP282" i="8" a="1"/>
  <c r="AP282" i="8" s="1"/>
  <c r="AO283" i="8"/>
  <c r="AP283" i="8" a="1"/>
  <c r="AP283" i="8" s="1"/>
  <c r="AO284" i="8"/>
  <c r="AP284" i="8" s="1" a="1"/>
  <c r="AP284" i="8" s="1"/>
  <c r="AO285" i="8"/>
  <c r="AP285" i="8" s="1" a="1"/>
  <c r="AP285" i="8" s="1"/>
  <c r="AO286" i="8"/>
  <c r="AP286" i="8" s="1" a="1"/>
  <c r="AP286" i="8"/>
  <c r="AO287" i="8"/>
  <c r="AP287" i="8" s="1" a="1"/>
  <c r="AP287" i="8" s="1"/>
  <c r="AO288" i="8"/>
  <c r="AP288" i="8" s="1" a="1"/>
  <c r="AP288" i="8" s="1"/>
  <c r="AO289" i="8"/>
  <c r="AP289" i="8" s="1" a="1"/>
  <c r="AP289" i="8" s="1"/>
  <c r="AO290" i="8"/>
  <c r="AP290" i="8" s="1" a="1"/>
  <c r="AP290" i="8" s="1"/>
  <c r="AO291" i="8"/>
  <c r="AP291" i="8" s="1" a="1"/>
  <c r="AP291" i="8" s="1"/>
  <c r="AO292" i="8"/>
  <c r="AP292" i="8" s="1" a="1"/>
  <c r="AP292" i="8" s="1"/>
  <c r="AO293" i="8"/>
  <c r="AP293" i="8" a="1"/>
  <c r="AP293" i="8" s="1"/>
  <c r="AO294" i="8"/>
  <c r="AP294" i="8" s="1" a="1"/>
  <c r="AP294" i="8" s="1"/>
  <c r="AO295" i="8"/>
  <c r="AP295" i="8" s="1" a="1"/>
  <c r="AP295" i="8" s="1"/>
  <c r="AO296" i="8"/>
  <c r="AP296" i="8" s="1" a="1"/>
  <c r="AP296" i="8" s="1"/>
  <c r="AO297" i="8"/>
  <c r="AP297" i="8" s="1" a="1"/>
  <c r="AP297" i="8" s="1"/>
  <c r="AO298" i="8"/>
  <c r="AP298" i="8" a="1"/>
  <c r="AP298" i="8" s="1"/>
  <c r="AO299" i="8"/>
  <c r="AP299" i="8" a="1"/>
  <c r="AP299" i="8" s="1"/>
  <c r="AO300" i="8"/>
  <c r="AP300" i="8" s="1" a="1"/>
  <c r="AP300" i="8" s="1"/>
  <c r="AO301" i="8"/>
  <c r="AP301" i="8" s="1" a="1"/>
  <c r="AP301" i="8" s="1"/>
  <c r="AO302" i="8"/>
  <c r="AP302" i="8" s="1" a="1"/>
  <c r="AP302" i="8" s="1"/>
  <c r="AO303" i="8"/>
  <c r="AP303" i="8" s="1" a="1"/>
  <c r="AP303" i="8" s="1"/>
  <c r="AO304" i="8"/>
  <c r="AP304" i="8" s="1" a="1"/>
  <c r="AP304" i="8" s="1"/>
  <c r="AO305" i="8"/>
  <c r="AP305" i="8" s="1" a="1"/>
  <c r="AP305" i="8" s="1"/>
  <c r="AO306" i="8"/>
  <c r="AP306" i="8" s="1" a="1"/>
  <c r="AP306" i="8" s="1"/>
  <c r="AO307" i="8"/>
  <c r="AP307" i="8" s="1" a="1"/>
  <c r="AP307" i="8" s="1"/>
  <c r="AO308" i="8"/>
  <c r="AP308" i="8" s="1" a="1"/>
  <c r="AP308" i="8" s="1"/>
  <c r="AO309" i="8"/>
  <c r="AP309" i="8" s="1" a="1"/>
  <c r="AP309" i="8" s="1"/>
  <c r="AO310" i="8"/>
  <c r="AP310" i="8" s="1" a="1"/>
  <c r="AP310" i="8" s="1"/>
  <c r="AO311" i="8"/>
  <c r="AP311" i="8" s="1" a="1"/>
  <c r="AP311" i="8" s="1"/>
  <c r="AO312" i="8"/>
  <c r="AP312" i="8" s="1" a="1"/>
  <c r="AP312" i="8" s="1"/>
  <c r="AO313" i="8"/>
  <c r="AP313" i="8" a="1"/>
  <c r="AP313" i="8" s="1"/>
  <c r="AO314" i="8"/>
  <c r="AP314" i="8" s="1" a="1"/>
  <c r="AP314" i="8" s="1"/>
  <c r="AO315" i="8"/>
  <c r="AP315" i="8" a="1"/>
  <c r="AP315" i="8" s="1"/>
  <c r="AO316" i="8"/>
  <c r="AP316" i="8" s="1" a="1"/>
  <c r="AP316" i="8" s="1"/>
  <c r="AO317" i="8"/>
  <c r="AP317" i="8" s="1" a="1"/>
  <c r="AP317" i="8" s="1"/>
  <c r="AO318" i="8"/>
  <c r="AP318" i="8" s="1" a="1"/>
  <c r="AP318" i="8" s="1"/>
  <c r="AO319" i="8"/>
  <c r="AP319" i="8" s="1" a="1"/>
  <c r="AP319" i="8"/>
  <c r="AO320" i="8"/>
  <c r="AP320" i="8" s="1" a="1"/>
  <c r="AP320" i="8" s="1"/>
  <c r="AO321" i="8"/>
  <c r="AP321" i="8" a="1"/>
  <c r="AP321" i="8" s="1"/>
  <c r="AO322" i="8"/>
  <c r="AP322" i="8" s="1" a="1"/>
  <c r="AP322" i="8" s="1"/>
  <c r="AO323" i="8"/>
  <c r="AP323" i="8" a="1"/>
  <c r="AP323" i="8" s="1"/>
  <c r="AO324" i="8"/>
  <c r="AP324" i="8" s="1" a="1"/>
  <c r="AP324" i="8" s="1"/>
  <c r="AO325" i="8"/>
  <c r="AP325" i="8" s="1" a="1"/>
  <c r="AP325" i="8" s="1"/>
  <c r="AO326" i="8"/>
  <c r="AP326" i="8" s="1" a="1"/>
  <c r="AP326" i="8" s="1"/>
  <c r="AO327" i="8"/>
  <c r="AP327" i="8" s="1" a="1"/>
  <c r="AP327" i="8" s="1"/>
  <c r="AO328" i="8"/>
  <c r="AP328" i="8" s="1" a="1"/>
  <c r="AP328" i="8" s="1"/>
  <c r="AO329" i="8"/>
  <c r="AP329" i="8" s="1" a="1"/>
  <c r="AP329" i="8" s="1"/>
  <c r="AO330" i="8"/>
  <c r="AP330" i="8" s="1" a="1"/>
  <c r="AP330" i="8" s="1"/>
  <c r="AO331" i="8"/>
  <c r="AP331" i="8" s="1" a="1"/>
  <c r="AP331" i="8" s="1"/>
  <c r="AO332" i="8"/>
  <c r="AP332" i="8" s="1" a="1"/>
  <c r="AP332" i="8" s="1"/>
  <c r="AO333" i="8"/>
  <c r="AP333" i="8" s="1" a="1"/>
  <c r="AP333" i="8" s="1"/>
  <c r="AO334" i="8"/>
  <c r="AP334" i="8" s="1" a="1"/>
  <c r="AP334" i="8" s="1"/>
  <c r="AO335" i="8"/>
  <c r="AP335" i="8" s="1" a="1"/>
  <c r="AP335" i="8"/>
  <c r="AO336" i="8"/>
  <c r="AP336" i="8" s="1" a="1"/>
  <c r="AP336" i="8" s="1"/>
  <c r="AO337" i="8"/>
  <c r="AP337" i="8" s="1" a="1"/>
  <c r="AP337" i="8" s="1"/>
  <c r="AO338" i="8"/>
  <c r="AP338" i="8" s="1" a="1"/>
  <c r="AP338" i="8" s="1"/>
  <c r="AO339" i="8"/>
  <c r="AP339" i="8" a="1"/>
  <c r="AP339" i="8"/>
  <c r="AO340" i="8"/>
  <c r="AP340" i="8" a="1"/>
  <c r="AP340" i="8" s="1"/>
  <c r="AO341" i="8"/>
  <c r="AP341" i="8" s="1" a="1"/>
  <c r="AP341" i="8" s="1"/>
  <c r="AO342" i="8"/>
  <c r="AP342" i="8" s="1" a="1"/>
  <c r="AP342" i="8" s="1"/>
  <c r="AO343" i="8"/>
  <c r="AP343" i="8" s="1" a="1"/>
  <c r="AP343" i="8" s="1"/>
  <c r="AO344" i="8"/>
  <c r="AP344" i="8" s="1" a="1"/>
  <c r="AP344" i="8" s="1"/>
  <c r="AO345" i="8"/>
  <c r="AP345" i="8" s="1" a="1"/>
  <c r="AP345" i="8" s="1"/>
  <c r="AO346" i="8"/>
  <c r="AP346" i="8" s="1" a="1"/>
  <c r="AP346" i="8" s="1"/>
  <c r="AO347" i="8"/>
  <c r="AP347" i="8" s="1" a="1"/>
  <c r="AP347" i="8" s="1"/>
  <c r="AO348" i="8"/>
  <c r="AP348" i="8" s="1" a="1"/>
  <c r="AP348" i="8" s="1"/>
  <c r="AO349" i="8"/>
  <c r="AP349" i="8" a="1"/>
  <c r="AP349" i="8" s="1"/>
  <c r="AO350" i="8"/>
  <c r="AP350" i="8" a="1"/>
  <c r="AP350" i="8"/>
  <c r="AO351" i="8"/>
  <c r="AP351" i="8" a="1"/>
  <c r="AP351" i="8" s="1"/>
  <c r="AO352" i="8"/>
  <c r="AP352" i="8" s="1" a="1"/>
  <c r="AP352" i="8" s="1"/>
  <c r="AO353" i="8"/>
  <c r="AP353" i="8" s="1" a="1"/>
  <c r="AP353" i="8" s="1"/>
  <c r="AO354" i="8"/>
  <c r="AP354" i="8" s="1" a="1"/>
  <c r="AP354" i="8" s="1"/>
  <c r="AO355" i="8"/>
  <c r="AP355" i="8" s="1" a="1"/>
  <c r="AP355" i="8" s="1"/>
  <c r="AO356" i="8"/>
  <c r="AP356" i="8" s="1" a="1"/>
  <c r="AP356" i="8" s="1"/>
  <c r="AO357" i="8"/>
  <c r="AP357" i="8" a="1"/>
  <c r="AP357" i="8" s="1"/>
  <c r="AO358" i="8"/>
  <c r="AP358" i="8" s="1" a="1"/>
  <c r="AP358" i="8" s="1"/>
  <c r="AO359" i="8"/>
  <c r="AP359" i="8" a="1"/>
  <c r="AP359" i="8" s="1"/>
  <c r="AO360" i="8"/>
  <c r="AP360" i="8" s="1" a="1"/>
  <c r="AP360" i="8" s="1"/>
  <c r="AO361" i="8"/>
  <c r="AP361" i="8" a="1"/>
  <c r="AP361" i="8" s="1"/>
  <c r="AO362" i="8"/>
  <c r="AP362" i="8" s="1" a="1"/>
  <c r="AP362" i="8" s="1"/>
  <c r="AO363" i="8"/>
  <c r="AP363" i="8" s="1" a="1"/>
  <c r="AP363" i="8" s="1"/>
  <c r="AO364" i="8"/>
  <c r="AP364" i="8" s="1" a="1"/>
  <c r="AP364" i="8" s="1"/>
  <c r="AO365" i="8"/>
  <c r="AP365" i="8" s="1" a="1"/>
  <c r="AP365" i="8" s="1"/>
  <c r="AO366" i="8"/>
  <c r="AP366" i="8" s="1" a="1"/>
  <c r="AP366" i="8" s="1"/>
  <c r="AO367" i="8"/>
  <c r="AP367" i="8" s="1" a="1"/>
  <c r="AP367" i="8" s="1"/>
  <c r="AO368" i="8"/>
  <c r="AP368" i="8" s="1" a="1"/>
  <c r="AP368" i="8" s="1"/>
  <c r="AO369" i="8"/>
  <c r="AP369" i="8" s="1" a="1"/>
  <c r="AP369" i="8" s="1"/>
  <c r="AO370" i="8"/>
  <c r="AP370" i="8" s="1" a="1"/>
  <c r="AP370" i="8" s="1"/>
  <c r="AO371" i="8"/>
  <c r="AP371" i="8" s="1" a="1"/>
  <c r="AP371" i="8" s="1"/>
  <c r="AO372" i="8"/>
  <c r="AP372" i="8" s="1" a="1"/>
  <c r="AP372" i="8" s="1"/>
  <c r="AO373" i="8"/>
  <c r="AP373" i="8" s="1" a="1"/>
  <c r="AP373" i="8" s="1"/>
  <c r="AO374" i="8"/>
  <c r="AP374" i="8" a="1"/>
  <c r="AP374" i="8" s="1"/>
  <c r="AO375" i="8"/>
  <c r="AP375" i="8" s="1" a="1"/>
  <c r="AP375" i="8" s="1"/>
  <c r="AO376" i="8"/>
  <c r="AP376" i="8" s="1" a="1"/>
  <c r="AP376" i="8" s="1"/>
  <c r="AO377" i="8"/>
  <c r="AP377" i="8" s="1" a="1"/>
  <c r="AP377" i="8" s="1"/>
  <c r="AO378" i="8"/>
  <c r="AP378" i="8" s="1" a="1"/>
  <c r="AP378" i="8" s="1"/>
  <c r="AO379" i="8"/>
  <c r="AP379" i="8" s="1" a="1"/>
  <c r="AP379" i="8" s="1"/>
  <c r="AO380" i="8"/>
  <c r="AP380" i="8" s="1" a="1"/>
  <c r="AP380" i="8" s="1"/>
  <c r="AO381" i="8"/>
  <c r="AP381" i="8" s="1" a="1"/>
  <c r="AP381" i="8" s="1"/>
  <c r="AO382" i="8"/>
  <c r="AP382" i="8" s="1" a="1"/>
  <c r="AP382" i="8" s="1"/>
  <c r="AO383" i="8"/>
  <c r="AP383" i="8" a="1"/>
  <c r="AP383" i="8" s="1"/>
  <c r="AO384" i="8"/>
  <c r="AP384" i="8" s="1" a="1"/>
  <c r="AP384" i="8" s="1"/>
  <c r="AO385" i="8"/>
  <c r="AP385" i="8" s="1" a="1"/>
  <c r="AP385" i="8" s="1"/>
  <c r="AO386" i="8"/>
  <c r="AP386" i="8" s="1" a="1"/>
  <c r="AP386" i="8" s="1"/>
  <c r="AO387" i="8"/>
  <c r="AP387" i="8" s="1" a="1"/>
  <c r="AP387" i="8" s="1"/>
  <c r="AO388" i="8"/>
  <c r="AP388" i="8" s="1" a="1"/>
  <c r="AP388" i="8" s="1"/>
  <c r="AO389" i="8"/>
  <c r="AP389" i="8" s="1" a="1"/>
  <c r="AP389" i="8" s="1"/>
  <c r="AO390" i="8"/>
  <c r="AP390" i="8" a="1"/>
  <c r="AP390" i="8" s="1"/>
  <c r="AO391" i="8"/>
  <c r="AP391" i="8" s="1" a="1"/>
  <c r="AP391" i="8" s="1"/>
  <c r="AO392" i="8"/>
  <c r="AP392" i="8" s="1" a="1"/>
  <c r="AP392" i="8" s="1"/>
  <c r="AO393" i="8"/>
  <c r="AP393" i="8" s="1" a="1"/>
  <c r="AP393" i="8" s="1"/>
  <c r="AO394" i="8"/>
  <c r="AP394" i="8" s="1" a="1"/>
  <c r="AP394" i="8" s="1"/>
  <c r="AO395" i="8"/>
  <c r="AP395" i="8" s="1" a="1"/>
  <c r="AP395" i="8" s="1"/>
  <c r="AO396" i="8"/>
  <c r="AP396" i="8" s="1" a="1"/>
  <c r="AP396" i="8" s="1"/>
  <c r="AO397" i="8"/>
  <c r="AP397" i="8" s="1" a="1"/>
  <c r="AP397" i="8" s="1"/>
  <c r="AO398" i="8"/>
  <c r="AP398" i="8" a="1"/>
  <c r="AP398" i="8" s="1"/>
  <c r="AO399" i="8"/>
  <c r="AP399" i="8" a="1"/>
  <c r="AP399" i="8" s="1"/>
  <c r="AO400" i="8"/>
  <c r="AP400" i="8" s="1" a="1"/>
  <c r="AP400" i="8" s="1"/>
  <c r="AO401" i="8"/>
  <c r="AP401" i="8" s="1" a="1"/>
  <c r="AP401" i="8" s="1"/>
  <c r="AO402" i="8"/>
  <c r="AP402" i="8" s="1" a="1"/>
  <c r="AP402" i="8" s="1"/>
  <c r="AO403" i="8"/>
  <c r="AP403" i="8" s="1" a="1"/>
  <c r="AP403" i="8" s="1"/>
  <c r="AO404" i="8"/>
  <c r="AP404" i="8" s="1" a="1"/>
  <c r="AP404" i="8" s="1"/>
  <c r="AO405" i="8"/>
  <c r="AP405" i="8" a="1"/>
  <c r="AP405" i="8" s="1"/>
  <c r="AO406" i="8"/>
  <c r="AP406" i="8" a="1"/>
  <c r="AP406" i="8" s="1"/>
  <c r="AO407" i="8"/>
  <c r="AP407" i="8" s="1" a="1"/>
  <c r="AP407" i="8" s="1"/>
  <c r="AO408" i="8"/>
  <c r="AP408" i="8" s="1" a="1"/>
  <c r="AP408" i="8" s="1"/>
  <c r="AO409" i="8"/>
  <c r="AP409" i="8" s="1" a="1"/>
  <c r="AP409" i="8" s="1"/>
  <c r="AO410" i="8"/>
  <c r="AP410" i="8" s="1" a="1"/>
  <c r="AP410" i="8" s="1"/>
  <c r="AO411" i="8"/>
  <c r="AP411" i="8" s="1" a="1"/>
  <c r="AP411" i="8" s="1"/>
  <c r="AO412" i="8"/>
  <c r="AP412" i="8" s="1" a="1"/>
  <c r="AP412" i="8" s="1"/>
  <c r="AO413" i="8"/>
  <c r="AP413" i="8" s="1" a="1"/>
  <c r="AP413" i="8" s="1"/>
  <c r="AO414" i="8"/>
  <c r="AP414" i="8" s="1" a="1"/>
  <c r="AP414" i="8" s="1"/>
  <c r="AO415" i="8"/>
  <c r="AP415" i="8" s="1" a="1"/>
  <c r="AP415" i="8" s="1"/>
  <c r="AO416" i="8"/>
  <c r="AP416" i="8" s="1" a="1"/>
  <c r="AP416" i="8" s="1"/>
  <c r="AO417" i="8"/>
  <c r="AP417" i="8" s="1" a="1"/>
  <c r="AP417" i="8" s="1"/>
  <c r="AO418" i="8"/>
  <c r="AP418" i="8" s="1" a="1"/>
  <c r="AP418" i="8" s="1"/>
  <c r="AO419" i="8"/>
  <c r="AP419" i="8" s="1" a="1"/>
  <c r="AP419" i="8" s="1"/>
  <c r="AO420" i="8"/>
  <c r="AP420" i="8" s="1" a="1"/>
  <c r="AP420" i="8" s="1"/>
  <c r="AO421" i="8"/>
  <c r="AP421" i="8" a="1"/>
  <c r="AP421" i="8" s="1"/>
  <c r="AO422" i="8"/>
  <c r="AP422" i="8" s="1" a="1"/>
  <c r="AP422" i="8" s="1"/>
  <c r="AO423" i="8"/>
  <c r="AP423" i="8" a="1"/>
  <c r="AP423" i="8" s="1"/>
  <c r="AO424" i="8"/>
  <c r="AP424" i="8" s="1" a="1"/>
  <c r="AP424" i="8" s="1"/>
  <c r="AO425" i="8"/>
  <c r="AP425" i="8" a="1"/>
  <c r="AP425" i="8" s="1"/>
  <c r="AO426" i="8"/>
  <c r="AP426" i="8" s="1" a="1"/>
  <c r="AP426" i="8" s="1"/>
  <c r="AO427" i="8"/>
  <c r="AP427" i="8" s="1" a="1"/>
  <c r="AP427" i="8" s="1"/>
  <c r="AO428" i="8"/>
  <c r="AP428" i="8" s="1" a="1"/>
  <c r="AP428" i="8" s="1"/>
  <c r="AO429" i="8"/>
  <c r="AP429" i="8" s="1" a="1"/>
  <c r="AP429" i="8" s="1"/>
  <c r="AO430" i="8"/>
  <c r="AP430" i="8" s="1" a="1"/>
  <c r="AP430" i="8" s="1"/>
  <c r="AO431" i="8"/>
  <c r="AP431" i="8" s="1" a="1"/>
  <c r="AP431" i="8" s="1"/>
  <c r="AO432" i="8"/>
  <c r="AP432" i="8" s="1" a="1"/>
  <c r="AP432" i="8" s="1"/>
  <c r="AO433" i="8"/>
  <c r="AP433" i="8" s="1" a="1"/>
  <c r="AP433" i="8" s="1"/>
  <c r="AO434" i="8"/>
  <c r="AP434" i="8" s="1" a="1"/>
  <c r="AP434" i="8" s="1"/>
  <c r="AO435" i="8"/>
  <c r="AP435" i="8" s="1" a="1"/>
  <c r="AP435" i="8" s="1"/>
  <c r="AO436" i="8"/>
  <c r="AP436" i="8" s="1" a="1"/>
  <c r="AP436" i="8" s="1"/>
  <c r="AO437" i="8"/>
  <c r="AP437" i="8" s="1" a="1"/>
  <c r="AP437" i="8" s="1"/>
  <c r="AO438" i="8"/>
  <c r="AP438" i="8" a="1"/>
  <c r="AP438" i="8" s="1"/>
  <c r="AO439" i="8"/>
  <c r="AP439" i="8" s="1" a="1"/>
  <c r="AP439" i="8" s="1"/>
  <c r="AO440" i="8"/>
  <c r="AP440" i="8" s="1" a="1"/>
  <c r="AP440" i="8" s="1"/>
  <c r="AO441" i="8"/>
  <c r="AP441" i="8" s="1" a="1"/>
  <c r="AP441" i="8" s="1"/>
  <c r="AO442" i="8"/>
  <c r="AP442" i="8" s="1" a="1"/>
  <c r="AP442" i="8" s="1"/>
  <c r="AO443" i="8"/>
  <c r="AP443" i="8" s="1" a="1"/>
  <c r="AP443" i="8" s="1"/>
  <c r="AO444" i="8"/>
  <c r="AP444" i="8" s="1" a="1"/>
  <c r="AP444" i="8" s="1"/>
  <c r="AO445" i="8"/>
  <c r="AP445" i="8" s="1" a="1"/>
  <c r="AP445" i="8" s="1"/>
  <c r="AO446" i="8"/>
  <c r="AP446" i="8" s="1" a="1"/>
  <c r="AP446" i="8" s="1"/>
  <c r="AO447" i="8"/>
  <c r="AP447" i="8" a="1"/>
  <c r="AP447" i="8" s="1"/>
  <c r="AO448" i="8"/>
  <c r="AP448" i="8" s="1" a="1"/>
  <c r="AP448" i="8" s="1"/>
  <c r="AO449" i="8"/>
  <c r="AP449" i="8" s="1" a="1"/>
  <c r="AP449" i="8" s="1"/>
  <c r="AO450" i="8"/>
  <c r="AP450" i="8" s="1" a="1"/>
  <c r="AP450" i="8" s="1"/>
  <c r="AO451" i="8"/>
  <c r="AP451" i="8" s="1" a="1"/>
  <c r="AP451" i="8" s="1"/>
  <c r="AO452" i="8"/>
  <c r="AP452" i="8" s="1" a="1"/>
  <c r="AP452" i="8" s="1"/>
  <c r="AO453" i="8"/>
  <c r="AP453" i="8" s="1" a="1"/>
  <c r="AP453" i="8" s="1"/>
  <c r="AO454" i="8"/>
  <c r="AP454" i="8" a="1"/>
  <c r="AP454" i="8" s="1"/>
  <c r="AO455" i="8"/>
  <c r="AP455" i="8" s="1" a="1"/>
  <c r="AP455" i="8" s="1"/>
  <c r="AO456" i="8"/>
  <c r="AP456" i="8" s="1" a="1"/>
  <c r="AP456" i="8" s="1"/>
  <c r="AO457" i="8"/>
  <c r="AP457" i="8" s="1" a="1"/>
  <c r="AP457" i="8" s="1"/>
  <c r="AO458" i="8"/>
  <c r="AP458" i="8" s="1" a="1"/>
  <c r="AP458" i="8" s="1"/>
  <c r="AO459" i="8"/>
  <c r="AP459" i="8" s="1" a="1"/>
  <c r="AP459" i="8" s="1"/>
  <c r="AO460" i="8"/>
  <c r="AP460" i="8" s="1" a="1"/>
  <c r="AP460" i="8" s="1"/>
  <c r="AO461" i="8"/>
  <c r="AP461" i="8" s="1" a="1"/>
  <c r="AP461" i="8" s="1"/>
  <c r="AO462" i="8"/>
  <c r="AP462" i="8" a="1"/>
  <c r="AP462" i="8" s="1"/>
  <c r="AO463" i="8"/>
  <c r="AP463" i="8" a="1"/>
  <c r="AP463" i="8" s="1"/>
  <c r="AO464" i="8"/>
  <c r="AP464" i="8" s="1" a="1"/>
  <c r="AP464" i="8" s="1"/>
  <c r="AO465" i="8"/>
  <c r="AP465" i="8" s="1" a="1"/>
  <c r="AP465" i="8" s="1"/>
  <c r="AO466" i="8"/>
  <c r="AP466" i="8" s="1" a="1"/>
  <c r="AP466" i="8" s="1"/>
  <c r="AO467" i="8"/>
  <c r="AP467" i="8" s="1" a="1"/>
  <c r="AP467" i="8" s="1"/>
  <c r="AO468" i="8"/>
  <c r="AP468" i="8" s="1" a="1"/>
  <c r="AP468" i="8" s="1"/>
  <c r="AO469" i="8"/>
  <c r="AP469" i="8" a="1"/>
  <c r="AP469" i="8" s="1"/>
  <c r="AO470" i="8"/>
  <c r="AP470" i="8" a="1"/>
  <c r="AP470" i="8" s="1"/>
  <c r="AO471" i="8"/>
  <c r="AP471" i="8" s="1" a="1"/>
  <c r="AP471" i="8" s="1"/>
  <c r="AO472" i="8"/>
  <c r="AP472" i="8" s="1" a="1"/>
  <c r="AP472" i="8" s="1"/>
  <c r="AO473" i="8"/>
  <c r="AP473" i="8" s="1" a="1"/>
  <c r="AP473" i="8" s="1"/>
  <c r="AO474" i="8"/>
  <c r="AP474" i="8" s="1" a="1"/>
  <c r="AP474" i="8" s="1"/>
  <c r="AO475" i="8"/>
  <c r="AP475" i="8" s="1" a="1"/>
  <c r="AP475" i="8" s="1"/>
  <c r="AO476" i="8"/>
  <c r="AP476" i="8" s="1" a="1"/>
  <c r="AP476" i="8" s="1"/>
  <c r="AO477" i="8"/>
  <c r="AP477" i="8" a="1"/>
  <c r="AP477" i="8" s="1"/>
  <c r="AO478" i="8"/>
  <c r="AP478" i="8" a="1"/>
  <c r="AP478" i="8"/>
  <c r="AO479" i="8"/>
  <c r="AP479" i="8" a="1"/>
  <c r="AP479" i="8" s="1"/>
  <c r="AO480" i="8"/>
  <c r="AP480" i="8" s="1" a="1"/>
  <c r="AP480" i="8" s="1"/>
  <c r="AO481" i="8"/>
  <c r="AP481" i="8" s="1" a="1"/>
  <c r="AP481" i="8" s="1"/>
  <c r="AO482" i="8"/>
  <c r="AP482" i="8" s="1" a="1"/>
  <c r="AP482" i="8" s="1"/>
  <c r="AO483" i="8"/>
  <c r="AP483" i="8" s="1" a="1"/>
  <c r="AP483" i="8" s="1"/>
  <c r="AO484" i="8"/>
  <c r="AP484" i="8" s="1" a="1"/>
  <c r="AP484" i="8" s="1"/>
  <c r="AO485" i="8"/>
  <c r="AP485" i="8" a="1"/>
  <c r="AP485" i="8" s="1"/>
  <c r="AO486" i="8"/>
  <c r="AP486" i="8" s="1" a="1"/>
  <c r="AP486" i="8" s="1"/>
  <c r="AO487" i="8"/>
  <c r="AP487" i="8" a="1"/>
  <c r="AP487" i="8" s="1"/>
  <c r="AO488" i="8"/>
  <c r="AP488" i="8" s="1" a="1"/>
  <c r="AP488" i="8" s="1"/>
  <c r="AO489" i="8"/>
  <c r="AP489" i="8" a="1"/>
  <c r="AP489" i="8" s="1"/>
  <c r="AO490" i="8"/>
  <c r="AP490" i="8" s="1" a="1"/>
  <c r="AP490" i="8" s="1"/>
  <c r="AO491" i="8"/>
  <c r="AP491" i="8" s="1" a="1"/>
  <c r="AP491" i="8" s="1"/>
  <c r="AO492" i="8"/>
  <c r="AP492" i="8" s="1" a="1"/>
  <c r="AP492" i="8" s="1"/>
  <c r="AO493" i="8"/>
  <c r="AP493" i="8" a="1"/>
  <c r="AP493" i="8" s="1"/>
  <c r="AO494" i="8"/>
  <c r="AP494" i="8" s="1" a="1"/>
  <c r="AP494" i="8" s="1"/>
  <c r="AO495" i="8"/>
  <c r="AP495" i="8" s="1" a="1"/>
  <c r="AP495" i="8" s="1"/>
  <c r="AO496" i="8"/>
  <c r="AP496" i="8" s="1" a="1"/>
  <c r="AP496" i="8" s="1"/>
  <c r="AO497" i="8"/>
  <c r="AP497" i="8" s="1" a="1"/>
  <c r="AP497" i="8" s="1"/>
  <c r="AO498" i="8"/>
  <c r="AP498" i="8" s="1" a="1"/>
  <c r="AP498" i="8" s="1"/>
  <c r="AO499" i="8"/>
  <c r="AP499" i="8" s="1" a="1"/>
  <c r="AP499" i="8" s="1"/>
  <c r="AO500" i="8"/>
  <c r="AP500" i="8" s="1" a="1"/>
  <c r="AP500" i="8" s="1"/>
  <c r="AO501" i="8"/>
  <c r="AP501" i="8" s="1" a="1"/>
  <c r="AP501" i="8" s="1"/>
  <c r="AO3" i="9"/>
  <c r="AP3" i="9" s="1" a="1"/>
  <c r="AP3" i="9" s="1"/>
  <c r="AO4" i="9"/>
  <c r="AP4" i="9" s="1" a="1"/>
  <c r="AP4" i="9" s="1"/>
  <c r="AO5" i="9"/>
  <c r="AP5" i="9" s="1" a="1"/>
  <c r="AP5" i="9" s="1"/>
  <c r="AO6" i="9"/>
  <c r="AP6" i="9" s="1" a="1"/>
  <c r="AP6" i="9" s="1"/>
  <c r="AO7" i="9"/>
  <c r="AP7" i="9" s="1" a="1"/>
  <c r="AP7" i="9"/>
  <c r="AO8" i="9"/>
  <c r="AP8" i="9" s="1" a="1"/>
  <c r="AP8" i="9" s="1"/>
  <c r="AO9" i="9"/>
  <c r="AP9" i="9" s="1" a="1"/>
  <c r="AP9" i="9" s="1"/>
  <c r="AO10" i="9"/>
  <c r="AP10" i="9" s="1" a="1"/>
  <c r="AP10" i="9" s="1"/>
  <c r="AO11" i="9"/>
  <c r="AP11" i="9" s="1" a="1"/>
  <c r="AP11" i="9" s="1"/>
  <c r="AO12" i="9"/>
  <c r="AP12" i="9" s="1" a="1"/>
  <c r="AP12" i="9" s="1"/>
  <c r="AO13" i="9"/>
  <c r="AP13" i="9" s="1" a="1"/>
  <c r="AP13" i="9" s="1"/>
  <c r="AO14" i="9"/>
  <c r="AP14" i="9" s="1" a="1"/>
  <c r="AP14" i="9" s="1"/>
  <c r="AO15" i="9"/>
  <c r="AP15" i="9" s="1" a="1"/>
  <c r="AP15" i="9"/>
  <c r="AO16" i="9"/>
  <c r="AP16" i="9" s="1" a="1"/>
  <c r="AP16" i="9" s="1"/>
  <c r="AO17" i="9"/>
  <c r="AP17" i="9" s="1" a="1"/>
  <c r="AP17" i="9" s="1"/>
  <c r="AO18" i="9"/>
  <c r="AP18" i="9" a="1"/>
  <c r="AP18" i="9" s="1"/>
  <c r="AO19" i="9"/>
  <c r="AP19" i="9" s="1" a="1"/>
  <c r="AP19" i="9" s="1"/>
  <c r="AO20" i="9"/>
  <c r="AP20" i="9" s="1" a="1"/>
  <c r="AP20" i="9" s="1"/>
  <c r="AO21" i="9"/>
  <c r="AP21" i="9" s="1" a="1"/>
  <c r="AP21" i="9" s="1"/>
  <c r="AO22" i="9"/>
  <c r="AP22" i="9" s="1" a="1"/>
  <c r="AP22" i="9" s="1"/>
  <c r="AO23" i="9"/>
  <c r="AP23" i="9" s="1" a="1"/>
  <c r="AP23" i="9" s="1"/>
  <c r="AO24" i="9"/>
  <c r="AP24" i="9" s="1" a="1"/>
  <c r="AP24" i="9" s="1"/>
  <c r="AO25" i="9"/>
  <c r="AP25" i="9" s="1" a="1"/>
  <c r="AP25" i="9" s="1"/>
  <c r="AO26" i="9"/>
  <c r="AP26" i="9" s="1" a="1"/>
  <c r="AP26" i="9" s="1"/>
  <c r="AO27" i="9"/>
  <c r="AP27" i="9" s="1" a="1"/>
  <c r="AP27" i="9" s="1"/>
  <c r="AO28" i="9"/>
  <c r="AP28" i="9" s="1" a="1"/>
  <c r="AP28" i="9" s="1"/>
  <c r="AO29" i="9"/>
  <c r="AP29" i="9" s="1" a="1"/>
  <c r="AP29" i="9" s="1"/>
  <c r="AO30" i="9"/>
  <c r="AP30" i="9" s="1" a="1"/>
  <c r="AP30" i="9" s="1"/>
  <c r="AO31" i="9"/>
  <c r="AP31" i="9" s="1" a="1"/>
  <c r="AP31" i="9" s="1"/>
  <c r="AO32" i="9"/>
  <c r="AP32" i="9" a="1"/>
  <c r="AP32" i="9" s="1"/>
  <c r="AO33" i="9"/>
  <c r="AP33" i="9" s="1" a="1"/>
  <c r="AP33" i="9" s="1"/>
  <c r="AO34" i="9"/>
  <c r="AP34" i="9" a="1"/>
  <c r="AP34" i="9" s="1"/>
  <c r="AO35" i="9"/>
  <c r="AP35" i="9" s="1" a="1"/>
  <c r="AP35" i="9" s="1"/>
  <c r="AO36" i="9"/>
  <c r="AP36" i="9" s="1" a="1"/>
  <c r="AP36" i="9" s="1"/>
  <c r="AO37" i="9"/>
  <c r="AP37" i="9" s="1" a="1"/>
  <c r="AP37" i="9" s="1"/>
  <c r="AO38" i="9"/>
  <c r="AP38" i="9" s="1" a="1"/>
  <c r="AP38" i="9" s="1"/>
  <c r="AO39" i="9"/>
  <c r="AP39" i="9" s="1" a="1"/>
  <c r="AP39" i="9" s="1"/>
  <c r="AO40" i="9"/>
  <c r="AP40" i="9" s="1" a="1"/>
  <c r="AP40" i="9" s="1"/>
  <c r="AO41" i="9"/>
  <c r="AP41" i="9" s="1" a="1"/>
  <c r="AP41" i="9" s="1"/>
  <c r="AO42" i="9"/>
  <c r="AP42" i="9" s="1" a="1"/>
  <c r="AP42" i="9" s="1"/>
  <c r="AO43" i="9"/>
  <c r="AP43" i="9" s="1" a="1"/>
  <c r="AP43" i="9" s="1"/>
  <c r="AO44" i="9"/>
  <c r="AP44" i="9" s="1" a="1"/>
  <c r="AP44" i="9" s="1"/>
  <c r="AO45" i="9"/>
  <c r="AP45" i="9" s="1" a="1"/>
  <c r="AP45" i="9" s="1"/>
  <c r="AO46" i="9"/>
  <c r="AP46" i="9" s="1" a="1"/>
  <c r="AP46" i="9" s="1"/>
  <c r="AO47" i="9"/>
  <c r="AP47" i="9" s="1" a="1"/>
  <c r="AP47" i="9" s="1"/>
  <c r="AO48" i="9"/>
  <c r="AP48" i="9" s="1" a="1"/>
  <c r="AP48" i="9" s="1"/>
  <c r="AO49" i="9"/>
  <c r="AP49" i="9" s="1" a="1"/>
  <c r="AP49" i="9" s="1"/>
  <c r="AO50" i="9"/>
  <c r="AP50" i="9" s="1" a="1"/>
  <c r="AP50" i="9" s="1"/>
  <c r="AO51" i="9"/>
  <c r="AP51" i="9" s="1" a="1"/>
  <c r="AP51" i="9" s="1"/>
  <c r="AO52" i="9"/>
  <c r="AP52" i="9" s="1" a="1"/>
  <c r="AP52" i="9" s="1"/>
  <c r="AO53" i="9"/>
  <c r="AP53" i="9" s="1" a="1"/>
  <c r="AP53" i="9" s="1"/>
  <c r="AO54" i="9"/>
  <c r="AP54" i="9" s="1" a="1"/>
  <c r="AP54" i="9" s="1"/>
  <c r="AO55" i="9"/>
  <c r="AP55" i="9" s="1" a="1"/>
  <c r="AP55" i="9" s="1"/>
  <c r="AO56" i="9"/>
  <c r="AP56" i="9" s="1" a="1"/>
  <c r="AP56" i="9" s="1"/>
  <c r="AO57" i="9"/>
  <c r="AP57" i="9" s="1" a="1"/>
  <c r="AP57" i="9" s="1"/>
  <c r="AO58" i="9"/>
  <c r="AP58" i="9" s="1" a="1"/>
  <c r="AP58" i="9" s="1"/>
  <c r="AO59" i="9"/>
  <c r="AP59" i="9" s="1" a="1"/>
  <c r="AP59" i="9" s="1"/>
  <c r="AO60" i="9"/>
  <c r="AP60" i="9" s="1" a="1"/>
  <c r="AP60" i="9" s="1"/>
  <c r="AO61" i="9"/>
  <c r="AP61" i="9" s="1" a="1"/>
  <c r="AP61" i="9" s="1"/>
  <c r="AO62" i="9"/>
  <c r="AP62" i="9" s="1" a="1"/>
  <c r="AP62" i="9" s="1"/>
  <c r="AO63" i="9"/>
  <c r="AP63" i="9" s="1" a="1"/>
  <c r="AP63" i="9"/>
  <c r="AO64" i="9"/>
  <c r="AP64" i="9" s="1" a="1"/>
  <c r="AP64" i="9" s="1"/>
  <c r="AO65" i="9"/>
  <c r="AP65" i="9" s="1" a="1"/>
  <c r="AP65" i="9" s="1"/>
  <c r="AO66" i="9"/>
  <c r="AP66" i="9" s="1" a="1"/>
  <c r="AP66" i="9" s="1"/>
  <c r="AO67" i="9"/>
  <c r="AP67" i="9" s="1" a="1"/>
  <c r="AP67" i="9" s="1"/>
  <c r="AO68" i="9"/>
  <c r="AP68" i="9" s="1" a="1"/>
  <c r="AP68" i="9" s="1"/>
  <c r="AO69" i="9"/>
  <c r="AP69" i="9" s="1" a="1"/>
  <c r="AP69" i="9" s="1"/>
  <c r="AO70" i="9"/>
  <c r="AP70" i="9" s="1" a="1"/>
  <c r="AP70" i="9" s="1"/>
  <c r="AO71" i="9"/>
  <c r="AP71" i="9" s="1" a="1"/>
  <c r="AP71" i="9"/>
  <c r="AO72" i="9"/>
  <c r="AP72" i="9" s="1" a="1"/>
  <c r="AP72" i="9" s="1"/>
  <c r="AO73" i="9"/>
  <c r="AP73" i="9" s="1" a="1"/>
  <c r="AP73" i="9" s="1"/>
  <c r="AO74" i="9"/>
  <c r="AP74" i="9" s="1" a="1"/>
  <c r="AP74" i="9" s="1"/>
  <c r="AO75" i="9"/>
  <c r="AP75" i="9" s="1" a="1"/>
  <c r="AP75" i="9" s="1"/>
  <c r="AO76" i="9"/>
  <c r="AP76" i="9" s="1" a="1"/>
  <c r="AP76" i="9" s="1"/>
  <c r="AO77" i="9"/>
  <c r="AP77" i="9" s="1" a="1"/>
  <c r="AP77" i="9" s="1"/>
  <c r="AO78" i="9"/>
  <c r="AP78" i="9" s="1" a="1"/>
  <c r="AP78" i="9" s="1"/>
  <c r="AO79" i="9"/>
  <c r="AP79" i="9" s="1" a="1"/>
  <c r="AP79" i="9" s="1"/>
  <c r="AO80" i="9"/>
  <c r="AP80" i="9" s="1" a="1"/>
  <c r="AP80" i="9" s="1"/>
  <c r="AO81" i="9"/>
  <c r="AP81" i="9" s="1" a="1"/>
  <c r="AP81" i="9" s="1"/>
  <c r="AO82" i="9"/>
  <c r="AP82" i="9" a="1"/>
  <c r="AP82" i="9" s="1"/>
  <c r="AO83" i="9"/>
  <c r="AP83" i="9" s="1" a="1"/>
  <c r="AP83" i="9" s="1"/>
  <c r="AO84" i="9"/>
  <c r="AP84" i="9" s="1" a="1"/>
  <c r="AP84" i="9" s="1"/>
  <c r="AO85" i="9"/>
  <c r="AP85" i="9" s="1" a="1"/>
  <c r="AP85" i="9" s="1"/>
  <c r="AO86" i="9"/>
  <c r="AP86" i="9" s="1" a="1"/>
  <c r="AP86" i="9" s="1"/>
  <c r="AO87" i="9"/>
  <c r="AP87" i="9" s="1" a="1"/>
  <c r="AP87" i="9" s="1"/>
  <c r="AO88" i="9"/>
  <c r="AP88" i="9" s="1" a="1"/>
  <c r="AP88" i="9" s="1"/>
  <c r="AO89" i="9"/>
  <c r="AP89" i="9" s="1" a="1"/>
  <c r="AP89" i="9" s="1"/>
  <c r="AO90" i="9"/>
  <c r="AP90" i="9" s="1" a="1"/>
  <c r="AP90" i="9" s="1"/>
  <c r="AO91" i="9"/>
  <c r="AP91" i="9" s="1" a="1"/>
  <c r="AP91" i="9" s="1"/>
  <c r="AO92" i="9"/>
  <c r="AP92" i="9" s="1" a="1"/>
  <c r="AP92" i="9" s="1"/>
  <c r="AO93" i="9"/>
  <c r="AP93" i="9" s="1" a="1"/>
  <c r="AP93" i="9" s="1"/>
  <c r="AO94" i="9"/>
  <c r="AP94" i="9" s="1" a="1"/>
  <c r="AP94" i="9" s="1"/>
  <c r="AO95" i="9"/>
  <c r="AP95" i="9" s="1" a="1"/>
  <c r="AP95" i="9" s="1"/>
  <c r="AO96" i="9"/>
  <c r="AP96" i="9" a="1"/>
  <c r="AP96" i="9" s="1"/>
  <c r="AO97" i="9"/>
  <c r="AP97" i="9" s="1" a="1"/>
  <c r="AP97" i="9" s="1"/>
  <c r="AO98" i="9"/>
  <c r="AP98" i="9" s="1" a="1"/>
  <c r="AP98" i="9" s="1"/>
  <c r="AO99" i="9"/>
  <c r="AP99" i="9" s="1" a="1"/>
  <c r="AP99" i="9" s="1"/>
  <c r="AO100" i="9"/>
  <c r="AP100" i="9" s="1" a="1"/>
  <c r="AP100" i="9" s="1"/>
  <c r="AO101" i="9"/>
  <c r="AP101" i="9" s="1" a="1"/>
  <c r="AP101" i="9" s="1"/>
  <c r="AO102" i="9"/>
  <c r="AP102" i="9" s="1" a="1"/>
  <c r="AP102" i="9" s="1"/>
  <c r="AO103" i="9"/>
  <c r="AP103" i="9" s="1" a="1"/>
  <c r="AP103" i="9" s="1"/>
  <c r="AO104" i="9"/>
  <c r="AP104" i="9" a="1"/>
  <c r="AP104" i="9" s="1"/>
  <c r="AO105" i="9"/>
  <c r="AP105" i="9" s="1" a="1"/>
  <c r="AP105" i="9" s="1"/>
  <c r="AO106" i="9"/>
  <c r="AP106" i="9" a="1"/>
  <c r="AP106" i="9" s="1"/>
  <c r="AO107" i="9"/>
  <c r="AP107" i="9" s="1" a="1"/>
  <c r="AP107" i="9" s="1"/>
  <c r="AO108" i="9"/>
  <c r="AP108" i="9" s="1" a="1"/>
  <c r="AP108" i="9" s="1"/>
  <c r="AO109" i="9"/>
  <c r="AP109" i="9" s="1" a="1"/>
  <c r="AP109" i="9" s="1"/>
  <c r="AO110" i="9"/>
  <c r="AP110" i="9" s="1" a="1"/>
  <c r="AP110" i="9" s="1"/>
  <c r="AO111" i="9"/>
  <c r="AP111" i="9" s="1" a="1"/>
  <c r="AP111" i="9" s="1"/>
  <c r="AO112" i="9"/>
  <c r="AP112" i="9" s="1" a="1"/>
  <c r="AP112" i="9" s="1"/>
  <c r="AO113" i="9"/>
  <c r="AP113" i="9" s="1" a="1"/>
  <c r="AP113" i="9" s="1"/>
  <c r="AO114" i="9"/>
  <c r="AP114" i="9" a="1"/>
  <c r="AP114" i="9" s="1"/>
  <c r="AO115" i="9"/>
  <c r="AP115" i="9" s="1" a="1"/>
  <c r="AP115" i="9" s="1"/>
  <c r="AO116" i="9"/>
  <c r="AP116" i="9" s="1" a="1"/>
  <c r="AP116" i="9" s="1"/>
  <c r="AO117" i="9"/>
  <c r="AP117" i="9" s="1" a="1"/>
  <c r="AP117" i="9" s="1"/>
  <c r="AO118" i="9"/>
  <c r="AP118" i="9" s="1" a="1"/>
  <c r="AP118" i="9" s="1"/>
  <c r="AO119" i="9"/>
  <c r="AP119" i="9" s="1" a="1"/>
  <c r="AP119" i="9" s="1"/>
  <c r="AO120" i="9"/>
  <c r="AP120" i="9" s="1" a="1"/>
  <c r="AP120" i="9" s="1"/>
  <c r="AO121" i="9"/>
  <c r="AP121" i="9" s="1" a="1"/>
  <c r="AP121" i="9" s="1"/>
  <c r="AO122" i="9"/>
  <c r="AP122" i="9" s="1" a="1"/>
  <c r="AP122" i="9" s="1"/>
  <c r="AO123" i="9"/>
  <c r="AP123" i="9" s="1" a="1"/>
  <c r="AP123" i="9" s="1"/>
  <c r="AO124" i="9"/>
  <c r="AP124" i="9" s="1" a="1"/>
  <c r="AP124" i="9" s="1"/>
  <c r="AO125" i="9"/>
  <c r="AP125" i="9" s="1" a="1"/>
  <c r="AP125" i="9" s="1"/>
  <c r="AO126" i="9"/>
  <c r="AP126" i="9" s="1" a="1"/>
  <c r="AP126" i="9" s="1"/>
  <c r="AO127" i="9"/>
  <c r="AP127" i="9" s="1" a="1"/>
  <c r="AP127" i="9" s="1"/>
  <c r="AO128" i="9"/>
  <c r="AP128" i="9" s="1" a="1"/>
  <c r="AP128" i="9" s="1"/>
  <c r="AO129" i="9"/>
  <c r="AP129" i="9" s="1" a="1"/>
  <c r="AP129" i="9" s="1"/>
  <c r="AO130" i="9"/>
  <c r="AP130" i="9" s="1" a="1"/>
  <c r="AP130" i="9" s="1"/>
  <c r="AO131" i="9"/>
  <c r="AP131" i="9" s="1" a="1"/>
  <c r="AP131" i="9" s="1"/>
  <c r="AO132" i="9"/>
  <c r="AP132" i="9" s="1" a="1"/>
  <c r="AP132" i="9" s="1"/>
  <c r="AO133" i="9"/>
  <c r="AP133" i="9" s="1" a="1"/>
  <c r="AP133" i="9" s="1"/>
  <c r="AO134" i="9"/>
  <c r="AP134" i="9" s="1" a="1"/>
  <c r="AP134" i="9" s="1"/>
  <c r="AO135" i="9"/>
  <c r="AP135" i="9" s="1" a="1"/>
  <c r="AP135" i="9" s="1"/>
  <c r="AO136" i="9"/>
  <c r="AP136" i="9" s="1" a="1"/>
  <c r="AP136" i="9" s="1"/>
  <c r="AO137" i="9"/>
  <c r="AP137" i="9" s="1" a="1"/>
  <c r="AP137" i="9" s="1"/>
  <c r="AO138" i="9"/>
  <c r="AP138" i="9" a="1"/>
  <c r="AP138" i="9" s="1"/>
  <c r="AO139" i="9"/>
  <c r="AP139" i="9" s="1" a="1"/>
  <c r="AP139" i="9" s="1"/>
  <c r="AO140" i="9"/>
  <c r="AP140" i="9" s="1" a="1"/>
  <c r="AP140" i="9" s="1"/>
  <c r="AO141" i="9"/>
  <c r="AP141" i="9" s="1" a="1"/>
  <c r="AP141" i="9" s="1"/>
  <c r="AO142" i="9"/>
  <c r="AP142" i="9" s="1" a="1"/>
  <c r="AP142" i="9" s="1"/>
  <c r="AO143" i="9"/>
  <c r="AP143" i="9" s="1" a="1"/>
  <c r="AP143" i="9"/>
  <c r="AO144" i="9"/>
  <c r="AP144" i="9" s="1" a="1"/>
  <c r="AP144" i="9" s="1"/>
  <c r="AO145" i="9"/>
  <c r="AP145" i="9" s="1" a="1"/>
  <c r="AP145" i="9" s="1"/>
  <c r="AO146" i="9"/>
  <c r="AP146" i="9" a="1"/>
  <c r="AP146" i="9" s="1"/>
  <c r="AO147" i="9"/>
  <c r="AP147" i="9" s="1" a="1"/>
  <c r="AP147" i="9" s="1"/>
  <c r="AO148" i="9"/>
  <c r="AP148" i="9" s="1" a="1"/>
  <c r="AP148" i="9" s="1"/>
  <c r="AO149" i="9"/>
  <c r="AP149" i="9" s="1" a="1"/>
  <c r="AP149" i="9" s="1"/>
  <c r="AO150" i="9"/>
  <c r="AP150" i="9" s="1" a="1"/>
  <c r="AP150" i="9" s="1"/>
  <c r="AO151" i="9"/>
  <c r="AP151" i="9" s="1" a="1"/>
  <c r="AP151" i="9" s="1"/>
  <c r="AO152" i="9"/>
  <c r="AP152" i="9" s="1" a="1"/>
  <c r="AP152" i="9" s="1"/>
  <c r="AO153" i="9"/>
  <c r="AP153" i="9" s="1" a="1"/>
  <c r="AP153" i="9" s="1"/>
  <c r="AO154" i="9"/>
  <c r="AP154" i="9" s="1" a="1"/>
  <c r="AP154" i="9" s="1"/>
  <c r="AO155" i="9"/>
  <c r="AP155" i="9" s="1" a="1"/>
  <c r="AP155" i="9" s="1"/>
  <c r="AO156" i="9"/>
  <c r="AP156" i="9" s="1" a="1"/>
  <c r="AP156" i="9" s="1"/>
  <c r="AO157" i="9"/>
  <c r="AP157" i="9" s="1" a="1"/>
  <c r="AP157" i="9" s="1"/>
  <c r="AO158" i="9"/>
  <c r="AP158" i="9" s="1" a="1"/>
  <c r="AP158" i="9" s="1"/>
  <c r="AO159" i="9"/>
  <c r="AP159" i="9" s="1" a="1"/>
  <c r="AP159" i="9" s="1"/>
  <c r="AO160" i="9"/>
  <c r="AP160" i="9" s="1" a="1"/>
  <c r="AP160" i="9" s="1"/>
  <c r="AO161" i="9"/>
  <c r="AP161" i="9" s="1" a="1"/>
  <c r="AP161" i="9" s="1"/>
  <c r="AO162" i="9"/>
  <c r="AP162" i="9" s="1" a="1"/>
  <c r="AP162" i="9" s="1"/>
  <c r="AO163" i="9"/>
  <c r="AP163" i="9" s="1" a="1"/>
  <c r="AP163" i="9" s="1"/>
  <c r="AO164" i="9"/>
  <c r="AP164" i="9" s="1" a="1"/>
  <c r="AP164" i="9" s="1"/>
  <c r="AO165" i="9"/>
  <c r="AP165" i="9" s="1" a="1"/>
  <c r="AP165" i="9" s="1"/>
  <c r="AO166" i="9"/>
  <c r="AP166" i="9" s="1" a="1"/>
  <c r="AP166" i="9" s="1"/>
  <c r="AO167" i="9"/>
  <c r="AP167" i="9" s="1" a="1"/>
  <c r="AP167" i="9" s="1"/>
  <c r="AO168" i="9"/>
  <c r="AP168" i="9" a="1"/>
  <c r="AP168" i="9" s="1"/>
  <c r="AO169" i="9"/>
  <c r="AP169" i="9" s="1" a="1"/>
  <c r="AP169" i="9" s="1"/>
  <c r="AO170" i="9"/>
  <c r="AP170" i="9" a="1"/>
  <c r="AP170" i="9" s="1"/>
  <c r="AO171" i="9"/>
  <c r="AP171" i="9" s="1" a="1"/>
  <c r="AP171" i="9" s="1"/>
  <c r="AO172" i="9"/>
  <c r="AP172" i="9" s="1" a="1"/>
  <c r="AP172" i="9" s="1"/>
  <c r="AO173" i="9"/>
  <c r="AP173" i="9" s="1" a="1"/>
  <c r="AP173" i="9" s="1"/>
  <c r="AO174" i="9"/>
  <c r="AP174" i="9" s="1" a="1"/>
  <c r="AP174" i="9" s="1"/>
  <c r="AO175" i="9"/>
  <c r="AP175" i="9" s="1" a="1"/>
  <c r="AP175" i="9" s="1"/>
  <c r="AO176" i="9"/>
  <c r="AP176" i="9" s="1" a="1"/>
  <c r="AP176" i="9" s="1"/>
  <c r="AO177" i="9"/>
  <c r="AP177" i="9" s="1" a="1"/>
  <c r="AP177" i="9" s="1"/>
  <c r="AO178" i="9"/>
  <c r="AP178" i="9" a="1"/>
  <c r="AP178" i="9" s="1"/>
  <c r="AO179" i="9"/>
  <c r="AP179" i="9" s="1" a="1"/>
  <c r="AP179" i="9" s="1"/>
  <c r="AO180" i="9"/>
  <c r="AP180" i="9" s="1" a="1"/>
  <c r="AP180" i="9" s="1"/>
  <c r="AO181" i="9"/>
  <c r="AP181" i="9" s="1" a="1"/>
  <c r="AP181" i="9" s="1"/>
  <c r="AO182" i="9"/>
  <c r="AP182" i="9" s="1" a="1"/>
  <c r="AP182" i="9" s="1"/>
  <c r="AO183" i="9"/>
  <c r="AP183" i="9" s="1" a="1"/>
  <c r="AP183" i="9" s="1"/>
  <c r="AO184" i="9"/>
  <c r="AP184" i="9" s="1" a="1"/>
  <c r="AP184" i="9" s="1"/>
  <c r="AO185" i="9"/>
  <c r="AP185" i="9" s="1" a="1"/>
  <c r="AP185" i="9" s="1"/>
  <c r="AO186" i="9"/>
  <c r="AP186" i="9" s="1" a="1"/>
  <c r="AP186" i="9" s="1"/>
  <c r="AO187" i="9"/>
  <c r="AP187" i="9" s="1" a="1"/>
  <c r="AP187" i="9" s="1"/>
  <c r="AO188" i="9"/>
  <c r="AP188" i="9" s="1" a="1"/>
  <c r="AP188" i="9" s="1"/>
  <c r="AO189" i="9"/>
  <c r="AP189" i="9" s="1" a="1"/>
  <c r="AP189" i="9" s="1"/>
  <c r="AO190" i="9"/>
  <c r="AP190" i="9" s="1" a="1"/>
  <c r="AP190" i="9" s="1"/>
  <c r="AO191" i="9"/>
  <c r="AP191" i="9" s="1" a="1"/>
  <c r="AP191" i="9" s="1"/>
  <c r="AO192" i="9"/>
  <c r="AP192" i="9" s="1" a="1"/>
  <c r="AP192" i="9" s="1"/>
  <c r="AO193" i="9"/>
  <c r="AP193" i="9" s="1" a="1"/>
  <c r="AP193" i="9" s="1"/>
  <c r="AO194" i="9"/>
  <c r="AP194" i="9" s="1" a="1"/>
  <c r="AP194" i="9" s="1"/>
  <c r="AO195" i="9"/>
  <c r="AP195" i="9" s="1" a="1"/>
  <c r="AP195" i="9" s="1"/>
  <c r="AO196" i="9"/>
  <c r="AP196" i="9" s="1" a="1"/>
  <c r="AP196" i="9" s="1"/>
  <c r="AO197" i="9"/>
  <c r="AP197" i="9" s="1" a="1"/>
  <c r="AP197" i="9" s="1"/>
  <c r="AO198" i="9"/>
  <c r="AP198" i="9" s="1" a="1"/>
  <c r="AP198" i="9" s="1"/>
  <c r="AO199" i="9"/>
  <c r="AP199" i="9" s="1" a="1"/>
  <c r="AP199" i="9" s="1"/>
  <c r="AO200" i="9"/>
  <c r="AP200" i="9" s="1" a="1"/>
  <c r="AP200" i="9" s="1"/>
  <c r="AO201" i="9"/>
  <c r="AP201" i="9" s="1" a="1"/>
  <c r="AP201" i="9" s="1"/>
  <c r="AO202" i="9"/>
  <c r="AP202" i="9" s="1" a="1"/>
  <c r="AP202" i="9" s="1"/>
  <c r="AO203" i="9"/>
  <c r="AP203" i="9" s="1" a="1"/>
  <c r="AP203" i="9" s="1"/>
  <c r="AO204" i="9"/>
  <c r="AP204" i="9" s="1" a="1"/>
  <c r="AP204" i="9" s="1"/>
  <c r="AO205" i="9"/>
  <c r="AP205" i="9" s="1" a="1"/>
  <c r="AP205" i="9" s="1"/>
  <c r="AO206" i="9"/>
  <c r="AP206" i="9" s="1" a="1"/>
  <c r="AP206" i="9" s="1"/>
  <c r="AO207" i="9"/>
  <c r="AP207" i="9" s="1" a="1"/>
  <c r="AP207" i="9" s="1"/>
  <c r="AO208" i="9"/>
  <c r="AP208" i="9" a="1"/>
  <c r="AP208" i="9" s="1"/>
  <c r="AO209" i="9"/>
  <c r="AP209" i="9" s="1" a="1"/>
  <c r="AP209" i="9" s="1"/>
  <c r="AO210" i="9"/>
  <c r="AP210" i="9" s="1" a="1"/>
  <c r="AP210" i="9" s="1"/>
  <c r="AO211" i="9"/>
  <c r="AP211" i="9" s="1" a="1"/>
  <c r="AP211" i="9" s="1"/>
  <c r="AO212" i="9"/>
  <c r="AP212" i="9" s="1" a="1"/>
  <c r="AP212" i="9" s="1"/>
  <c r="AO213" i="9"/>
  <c r="AP213" i="9" s="1" a="1"/>
  <c r="AP213" i="9" s="1"/>
  <c r="AO214" i="9"/>
  <c r="AP214" i="9" s="1" a="1"/>
  <c r="AP214" i="9" s="1"/>
  <c r="AO215" i="9"/>
  <c r="AP215" i="9" s="1" a="1"/>
  <c r="AP215" i="9" s="1"/>
  <c r="AO216" i="9"/>
  <c r="AP216" i="9" s="1" a="1"/>
  <c r="AP216" i="9" s="1"/>
  <c r="AO217" i="9"/>
  <c r="AP217" i="9" a="1"/>
  <c r="AP217" i="9" s="1"/>
  <c r="AO218" i="9"/>
  <c r="AP218" i="9" a="1"/>
  <c r="AP218" i="9" s="1"/>
  <c r="AO219" i="9"/>
  <c r="AP219" i="9" s="1" a="1"/>
  <c r="AP219" i="9" s="1"/>
  <c r="AO220" i="9"/>
  <c r="AP220" i="9" s="1" a="1"/>
  <c r="AP220" i="9" s="1"/>
  <c r="AO221" i="9"/>
  <c r="AP221" i="9" s="1" a="1"/>
  <c r="AP221" i="9" s="1"/>
  <c r="AO222" i="9"/>
  <c r="AP222" i="9" s="1" a="1"/>
  <c r="AP222" i="9" s="1"/>
  <c r="AO223" i="9"/>
  <c r="AP223" i="9" s="1" a="1"/>
  <c r="AP223" i="9" s="1"/>
  <c r="AO224" i="9"/>
  <c r="AP224" i="9" s="1" a="1"/>
  <c r="AP224" i="9" s="1"/>
  <c r="AO225" i="9"/>
  <c r="AP225" i="9" s="1" a="1"/>
  <c r="AP225" i="9" s="1"/>
  <c r="AO226" i="9"/>
  <c r="AP226" i="9" a="1"/>
  <c r="AP226" i="9" s="1"/>
  <c r="AO227" i="9"/>
  <c r="AP227" i="9" s="1" a="1"/>
  <c r="AP227" i="9" s="1"/>
  <c r="AO228" i="9"/>
  <c r="AP228" i="9" s="1" a="1"/>
  <c r="AP228" i="9" s="1"/>
  <c r="AO229" i="9"/>
  <c r="AP229" i="9" s="1" a="1"/>
  <c r="AP229" i="9" s="1"/>
  <c r="AO230" i="9"/>
  <c r="AP230" i="9" s="1" a="1"/>
  <c r="AP230" i="9" s="1"/>
  <c r="AO231" i="9"/>
  <c r="AP231" i="9" s="1" a="1"/>
  <c r="AP231" i="9" s="1"/>
  <c r="AO232" i="9"/>
  <c r="AP232" i="9" a="1"/>
  <c r="AP232" i="9" s="1"/>
  <c r="AO233" i="9"/>
  <c r="AP233" i="9" s="1" a="1"/>
  <c r="AP233" i="9" s="1"/>
  <c r="AO234" i="9"/>
  <c r="AP234" i="9" s="1" a="1"/>
  <c r="AP234" i="9" s="1"/>
  <c r="AO235" i="9"/>
  <c r="AP235" i="9" s="1" a="1"/>
  <c r="AP235" i="9" s="1"/>
  <c r="AO236" i="9"/>
  <c r="AP236" i="9" s="1" a="1"/>
  <c r="AP236" i="9" s="1"/>
  <c r="AO237" i="9"/>
  <c r="AP237" i="9" s="1" a="1"/>
  <c r="AP237" i="9" s="1"/>
  <c r="AO238" i="9"/>
  <c r="AP238" i="9" s="1" a="1"/>
  <c r="AP238" i="9" s="1"/>
  <c r="AO239" i="9"/>
  <c r="AP239" i="9" s="1" a="1"/>
  <c r="AP239" i="9" s="1"/>
  <c r="AO240" i="9"/>
  <c r="AP240" i="9" a="1"/>
  <c r="AP240" i="9" s="1"/>
  <c r="AO241" i="9"/>
  <c r="AP241" i="9" a="1"/>
  <c r="AP241" i="9" s="1"/>
  <c r="AO242" i="9"/>
  <c r="AP242" i="9" s="1" a="1"/>
  <c r="AP242" i="9" s="1"/>
  <c r="AO243" i="9"/>
  <c r="AP243" i="9" s="1" a="1"/>
  <c r="AP243" i="9" s="1"/>
  <c r="AO244" i="9"/>
  <c r="AP244" i="9" s="1" a="1"/>
  <c r="AP244" i="9" s="1"/>
  <c r="AO245" i="9"/>
  <c r="AP245" i="9" s="1" a="1"/>
  <c r="AP245" i="9" s="1"/>
  <c r="AO246" i="9"/>
  <c r="AP246" i="9" s="1" a="1"/>
  <c r="AP246" i="9" s="1"/>
  <c r="AO247" i="9"/>
  <c r="AP247" i="9" s="1" a="1"/>
  <c r="AP247" i="9"/>
  <c r="AO248" i="9"/>
  <c r="AP248" i="9" s="1" a="1"/>
  <c r="AP248" i="9" s="1"/>
  <c r="AO249" i="9"/>
  <c r="AP249" i="9" s="1" a="1"/>
  <c r="AP249" i="9" s="1"/>
  <c r="AO250" i="9"/>
  <c r="AP250" i="9" s="1" a="1"/>
  <c r="AP250" i="9" s="1"/>
  <c r="AO251" i="9"/>
  <c r="AP251" i="9" s="1" a="1"/>
  <c r="AP251" i="9" s="1"/>
  <c r="AO252" i="9"/>
  <c r="AP252" i="9" s="1" a="1"/>
  <c r="AP252" i="9" s="1"/>
  <c r="AO253" i="9"/>
  <c r="AP253" i="9" s="1" a="1"/>
  <c r="AP253" i="9" s="1"/>
  <c r="AO254" i="9"/>
  <c r="AP254" i="9" s="1" a="1"/>
  <c r="AP254" i="9" s="1"/>
  <c r="AO255" i="9"/>
  <c r="AP255" i="9" s="1" a="1"/>
  <c r="AP255" i="9" s="1"/>
  <c r="AO256" i="9"/>
  <c r="AP256" i="9" s="1" a="1"/>
  <c r="AP256" i="9" s="1"/>
  <c r="AO257" i="9"/>
  <c r="AP257" i="9" s="1" a="1"/>
  <c r="AP257" i="9" s="1"/>
  <c r="AO258" i="9"/>
  <c r="AP258" i="9" s="1" a="1"/>
  <c r="AP258" i="9" s="1"/>
  <c r="AO259" i="9"/>
  <c r="AP259" i="9" s="1" a="1"/>
  <c r="AP259" i="9" s="1"/>
  <c r="AO260" i="9"/>
  <c r="AP260" i="9" s="1" a="1"/>
  <c r="AP260" i="9" s="1"/>
  <c r="AO261" i="9"/>
  <c r="AP261" i="9" s="1" a="1"/>
  <c r="AP261" i="9" s="1"/>
  <c r="AO262" i="9"/>
  <c r="AP262" i="9" s="1" a="1"/>
  <c r="AP262" i="9" s="1"/>
  <c r="AO263" i="9"/>
  <c r="AP263" i="9" s="1" a="1"/>
  <c r="AP263" i="9" s="1"/>
  <c r="AO264" i="9"/>
  <c r="AP264" i="9" s="1" a="1"/>
  <c r="AP264" i="9" s="1"/>
  <c r="AO265" i="9"/>
  <c r="AP265" i="9" a="1"/>
  <c r="AP265" i="9" s="1"/>
  <c r="AO266" i="9"/>
  <c r="AP266" i="9" s="1" a="1"/>
  <c r="AP266" i="9" s="1"/>
  <c r="AO267" i="9"/>
  <c r="AP267" i="9" s="1" a="1"/>
  <c r="AP267" i="9" s="1"/>
  <c r="AO268" i="9"/>
  <c r="AP268" i="9" s="1" a="1"/>
  <c r="AP268" i="9" s="1"/>
  <c r="AO269" i="9"/>
  <c r="AP269" i="9" s="1" a="1"/>
  <c r="AP269" i="9" s="1"/>
  <c r="AO270" i="9"/>
  <c r="AP270" i="9" s="1" a="1"/>
  <c r="AP270" i="9" s="1"/>
  <c r="AO271" i="9"/>
  <c r="AP271" i="9" s="1" a="1"/>
  <c r="AP271" i="9" s="1"/>
  <c r="AO272" i="9"/>
  <c r="AP272" i="9" s="1" a="1"/>
  <c r="AP272" i="9" s="1"/>
  <c r="AO273" i="9"/>
  <c r="AP273" i="9" a="1"/>
  <c r="AP273" i="9" s="1"/>
  <c r="AO274" i="9"/>
  <c r="AP274" i="9" s="1" a="1"/>
  <c r="AP274" i="9" s="1"/>
  <c r="AO275" i="9"/>
  <c r="AP275" i="9" s="1" a="1"/>
  <c r="AP275" i="9" s="1"/>
  <c r="AO276" i="9"/>
  <c r="AP276" i="9" s="1" a="1"/>
  <c r="AP276" i="9" s="1"/>
  <c r="AO277" i="9"/>
  <c r="AP277" i="9" s="1" a="1"/>
  <c r="AP277" i="9" s="1"/>
  <c r="AO278" i="9"/>
  <c r="AP278" i="9" s="1" a="1"/>
  <c r="AP278" i="9" s="1"/>
  <c r="AO279" i="9"/>
  <c r="AP279" i="9" s="1" a="1"/>
  <c r="AP279" i="9" s="1"/>
  <c r="AO280" i="9"/>
  <c r="AP280" i="9" a="1"/>
  <c r="AP280" i="9" s="1"/>
  <c r="AO281" i="9"/>
  <c r="AP281" i="9" s="1" a="1"/>
  <c r="AP281" i="9" s="1"/>
  <c r="AO282" i="9"/>
  <c r="AP282" i="9" s="1" a="1"/>
  <c r="AP282" i="9" s="1"/>
  <c r="AO283" i="9"/>
  <c r="AP283" i="9" s="1" a="1"/>
  <c r="AP283" i="9" s="1"/>
  <c r="AO284" i="9"/>
  <c r="AP284" i="9" s="1" a="1"/>
  <c r="AP284" i="9" s="1"/>
  <c r="AO285" i="9"/>
  <c r="AP285" i="9" s="1" a="1"/>
  <c r="AP285" i="9" s="1"/>
  <c r="AO286" i="9"/>
  <c r="AP286" i="9" s="1" a="1"/>
  <c r="AP286" i="9" s="1"/>
  <c r="AO287" i="9"/>
  <c r="AP287" i="9" s="1" a="1"/>
  <c r="AP287" i="9" s="1"/>
  <c r="AO288" i="9"/>
  <c r="AP288" i="9" a="1"/>
  <c r="AP288" i="9" s="1"/>
  <c r="AO289" i="9"/>
  <c r="AP289" i="9" s="1" a="1"/>
  <c r="AP289" i="9" s="1"/>
  <c r="AO290" i="9"/>
  <c r="AP290" i="9" s="1" a="1"/>
  <c r="AP290" i="9" s="1"/>
  <c r="AO291" i="9"/>
  <c r="AP291" i="9" s="1" a="1"/>
  <c r="AP291" i="9" s="1"/>
  <c r="AO292" i="9"/>
  <c r="AP292" i="9" s="1" a="1"/>
  <c r="AP292" i="9" s="1"/>
  <c r="AO293" i="9"/>
  <c r="AP293" i="9" s="1" a="1"/>
  <c r="AP293" i="9" s="1"/>
  <c r="AO294" i="9"/>
  <c r="AP294" i="9" s="1" a="1"/>
  <c r="AP294" i="9" s="1"/>
  <c r="AO295" i="9"/>
  <c r="AP295" i="9" s="1" a="1"/>
  <c r="AP295" i="9" s="1"/>
  <c r="AO296" i="9"/>
  <c r="AP296" i="9" s="1" a="1"/>
  <c r="AP296" i="9" s="1"/>
  <c r="AO297" i="9"/>
  <c r="AP297" i="9" s="1" a="1"/>
  <c r="AP297" i="9" s="1"/>
  <c r="AO298" i="9"/>
  <c r="AP298" i="9" a="1"/>
  <c r="AP298" i="9" s="1"/>
  <c r="AO299" i="9"/>
  <c r="AP299" i="9" s="1" a="1"/>
  <c r="AP299" i="9" s="1"/>
  <c r="AO300" i="9"/>
  <c r="AP300" i="9" s="1" a="1"/>
  <c r="AP300" i="9" s="1"/>
  <c r="AO301" i="9"/>
  <c r="AP301" i="9" s="1" a="1"/>
  <c r="AP301" i="9" s="1"/>
  <c r="AO302" i="9"/>
  <c r="AP302" i="9" s="1" a="1"/>
  <c r="AP302" i="9" s="1"/>
  <c r="AO303" i="9"/>
  <c r="AP303" i="9" s="1" a="1"/>
  <c r="AP303" i="9" s="1"/>
  <c r="AO304" i="9"/>
  <c r="AP304" i="9" a="1"/>
  <c r="AP304" i="9" s="1"/>
  <c r="AO305" i="9"/>
  <c r="AP305" i="9" s="1" a="1"/>
  <c r="AP305" i="9" s="1"/>
  <c r="AO306" i="9"/>
  <c r="AP306" i="9" s="1" a="1"/>
  <c r="AP306" i="9" s="1"/>
  <c r="AO307" i="9"/>
  <c r="AP307" i="9" s="1" a="1"/>
  <c r="AP307" i="9" s="1"/>
  <c r="AO308" i="9"/>
  <c r="AP308" i="9" s="1" a="1"/>
  <c r="AP308" i="9" s="1"/>
  <c r="AO309" i="9"/>
  <c r="AP309" i="9" s="1" a="1"/>
  <c r="AP309" i="9" s="1"/>
  <c r="AO310" i="9"/>
  <c r="AP310" i="9" s="1" a="1"/>
  <c r="AP310" i="9" s="1"/>
  <c r="AO311" i="9"/>
  <c r="AP311" i="9" s="1" a="1"/>
  <c r="AP311" i="9" s="1"/>
  <c r="AO312" i="9"/>
  <c r="AP312" i="9" a="1"/>
  <c r="AP312" i="9" s="1"/>
  <c r="AO313" i="9"/>
  <c r="AP313" i="9" s="1" a="1"/>
  <c r="AP313" i="9" s="1"/>
  <c r="AO314" i="9"/>
  <c r="AP314" i="9" s="1" a="1"/>
  <c r="AP314" i="9" s="1"/>
  <c r="AO315" i="9"/>
  <c r="AP315" i="9" s="1" a="1"/>
  <c r="AP315" i="9" s="1"/>
  <c r="AO316" i="9"/>
  <c r="AP316" i="9" s="1" a="1"/>
  <c r="AP316" i="9" s="1"/>
  <c r="AO317" i="9"/>
  <c r="AP317" i="9" s="1" a="1"/>
  <c r="AP317" i="9" s="1"/>
  <c r="AO318" i="9"/>
  <c r="AP318" i="9" s="1" a="1"/>
  <c r="AP318" i="9" s="1"/>
  <c r="AO319" i="9"/>
  <c r="AP319" i="9" s="1" a="1"/>
  <c r="AP319" i="9"/>
  <c r="AO320" i="9"/>
  <c r="AP320" i="9" s="1" a="1"/>
  <c r="AP320" i="9" s="1"/>
  <c r="AO321" i="9"/>
  <c r="AP321" i="9" s="1" a="1"/>
  <c r="AP321" i="9" s="1"/>
  <c r="AO322" i="9"/>
  <c r="AP322" i="9" s="1" a="1"/>
  <c r="AP322" i="9" s="1"/>
  <c r="AO323" i="9"/>
  <c r="AP323" i="9" s="1" a="1"/>
  <c r="AP323" i="9" s="1"/>
  <c r="AO324" i="9"/>
  <c r="AP324" i="9" s="1" a="1"/>
  <c r="AP324" i="9" s="1"/>
  <c r="AO325" i="9"/>
  <c r="AP325" i="9" s="1" a="1"/>
  <c r="AP325" i="9" s="1"/>
  <c r="AO326" i="9"/>
  <c r="AP326" i="9" s="1" a="1"/>
  <c r="AP326" i="9" s="1"/>
  <c r="AO327" i="9"/>
  <c r="AP327" i="9" s="1" a="1"/>
  <c r="AP327" i="9" s="1"/>
  <c r="AO328" i="9"/>
  <c r="AP328" i="9" s="1" a="1"/>
  <c r="AP328" i="9" s="1"/>
  <c r="AO329" i="9"/>
  <c r="AP329" i="9" s="1" a="1"/>
  <c r="AP329" i="9" s="1"/>
  <c r="AO330" i="9"/>
  <c r="AP330" i="9" s="1" a="1"/>
  <c r="AP330" i="9" s="1"/>
  <c r="AO331" i="9"/>
  <c r="AP331" i="9" s="1" a="1"/>
  <c r="AP331" i="9" s="1"/>
  <c r="AO332" i="9"/>
  <c r="AP332" i="9" s="1" a="1"/>
  <c r="AP332" i="9" s="1"/>
  <c r="AO333" i="9"/>
  <c r="AP333" i="9" s="1" a="1"/>
  <c r="AP333" i="9" s="1"/>
  <c r="AO334" i="9"/>
  <c r="AP334" i="9" s="1" a="1"/>
  <c r="AP334" i="9" s="1"/>
  <c r="AO335" i="9"/>
  <c r="AP335" i="9" s="1" a="1"/>
  <c r="AP335" i="9" s="1"/>
  <c r="AO336" i="9"/>
  <c r="AP336" i="9" s="1" a="1"/>
  <c r="AP336" i="9" s="1"/>
  <c r="AO337" i="9"/>
  <c r="AP337" i="9" s="1" a="1"/>
  <c r="AP337" i="9" s="1"/>
  <c r="AO338" i="9"/>
  <c r="AP338" i="9" s="1" a="1"/>
  <c r="AP338" i="9" s="1"/>
  <c r="AO339" i="9"/>
  <c r="AP339" i="9" a="1"/>
  <c r="AP339" i="9" s="1"/>
  <c r="AO340" i="9"/>
  <c r="AP340" i="9" s="1" a="1"/>
  <c r="AP340" i="9" s="1"/>
  <c r="AO341" i="9"/>
  <c r="AP341" i="9" s="1" a="1"/>
  <c r="AP341" i="9" s="1"/>
  <c r="AO342" i="9"/>
  <c r="AP342" i="9" a="1"/>
  <c r="AP342" i="9" s="1"/>
  <c r="AO343" i="9"/>
  <c r="AP343" i="9" s="1" a="1"/>
  <c r="AP343" i="9" s="1"/>
  <c r="AO344" i="9"/>
  <c r="AP344" i="9" s="1" a="1"/>
  <c r="AP344" i="9" s="1"/>
  <c r="AO345" i="9"/>
  <c r="AP345" i="9" s="1" a="1"/>
  <c r="AP345" i="9" s="1"/>
  <c r="AO346" i="9"/>
  <c r="AP346" i="9" s="1" a="1"/>
  <c r="AP346" i="9" s="1"/>
  <c r="AO347" i="9"/>
  <c r="AP347" i="9" s="1" a="1"/>
  <c r="AP347" i="9" s="1"/>
  <c r="AO348" i="9"/>
  <c r="AP348" i="9" s="1" a="1"/>
  <c r="AP348" i="9" s="1"/>
  <c r="AO349" i="9"/>
  <c r="AP349" i="9" s="1" a="1"/>
  <c r="AP349" i="9" s="1"/>
  <c r="AO350" i="9"/>
  <c r="AP350" i="9" s="1" a="1"/>
  <c r="AP350" i="9" s="1"/>
  <c r="AO351" i="9"/>
  <c r="AP351" i="9" s="1" a="1"/>
  <c r="AP351" i="9" s="1"/>
  <c r="AO352" i="9"/>
  <c r="AP352" i="9" s="1" a="1"/>
  <c r="AP352" i="9" s="1"/>
  <c r="AO353" i="9"/>
  <c r="AP353" i="9" s="1" a="1"/>
  <c r="AP353" i="9" s="1"/>
  <c r="AO354" i="9"/>
  <c r="AP354" i="9" s="1" a="1"/>
  <c r="AP354" i="9" s="1"/>
  <c r="AO355" i="9"/>
  <c r="AP355" i="9" s="1" a="1"/>
  <c r="AP355" i="9" s="1"/>
  <c r="AO356" i="9"/>
  <c r="AP356" i="9" s="1" a="1"/>
  <c r="AP356" i="9" s="1"/>
  <c r="AO357" i="9"/>
  <c r="AP357" i="9" s="1" a="1"/>
  <c r="AP357" i="9" s="1"/>
  <c r="AO358" i="9"/>
  <c r="AP358" i="9" s="1" a="1"/>
  <c r="AP358" i="9" s="1"/>
  <c r="AO359" i="9"/>
  <c r="AP359" i="9" s="1" a="1"/>
  <c r="AP359" i="9" s="1"/>
  <c r="AO360" i="9"/>
  <c r="AP360" i="9" s="1" a="1"/>
  <c r="AP360" i="9" s="1"/>
  <c r="AO361" i="9"/>
  <c r="AP361" i="9" s="1" a="1"/>
  <c r="AP361" i="9" s="1"/>
  <c r="AO362" i="9"/>
  <c r="AP362" i="9" s="1" a="1"/>
  <c r="AP362" i="9" s="1"/>
  <c r="AO363" i="9"/>
  <c r="AP363" i="9" s="1" a="1"/>
  <c r="AP363" i="9" s="1"/>
  <c r="AO364" i="9"/>
  <c r="AP364" i="9" s="1" a="1"/>
  <c r="AP364" i="9" s="1"/>
  <c r="AO365" i="9"/>
  <c r="AP365" i="9" s="1" a="1"/>
  <c r="AP365" i="9" s="1"/>
  <c r="AO366" i="9"/>
  <c r="AP366" i="9" s="1" a="1"/>
  <c r="AP366" i="9" s="1"/>
  <c r="AO367" i="9"/>
  <c r="AP367" i="9" s="1" a="1"/>
  <c r="AP367" i="9" s="1"/>
  <c r="AO368" i="9"/>
  <c r="AP368" i="9" s="1" a="1"/>
  <c r="AP368" i="9" s="1"/>
  <c r="AO369" i="9"/>
  <c r="AP369" i="9" s="1" a="1"/>
  <c r="AP369" i="9" s="1"/>
  <c r="AO370" i="9"/>
  <c r="AP370" i="9" a="1"/>
  <c r="AP370" i="9" s="1"/>
  <c r="AO371" i="9"/>
  <c r="AP371" i="9" s="1" a="1"/>
  <c r="AP371" i="9" s="1"/>
  <c r="AO372" i="9"/>
  <c r="AP372" i="9" s="1" a="1"/>
  <c r="AP372" i="9" s="1"/>
  <c r="AO373" i="9"/>
  <c r="AP373" i="9" s="1" a="1"/>
  <c r="AP373" i="9" s="1"/>
  <c r="AO374" i="9"/>
  <c r="AP374" i="9" s="1" a="1"/>
  <c r="AP374" i="9" s="1"/>
  <c r="AO375" i="9"/>
  <c r="AP375" i="9" s="1" a="1"/>
  <c r="AP375" i="9" s="1"/>
  <c r="AO376" i="9"/>
  <c r="AP376" i="9" s="1" a="1"/>
  <c r="AP376" i="9" s="1"/>
  <c r="AO377" i="9"/>
  <c r="AP377" i="9" s="1" a="1"/>
  <c r="AP377" i="9" s="1"/>
  <c r="AO378" i="9"/>
  <c r="AP378" i="9" s="1" a="1"/>
  <c r="AP378" i="9" s="1"/>
  <c r="AO379" i="9"/>
  <c r="AP379" i="9" s="1" a="1"/>
  <c r="AP379" i="9" s="1"/>
  <c r="AO380" i="9"/>
  <c r="AP380" i="9" s="1" a="1"/>
  <c r="AP380" i="9" s="1"/>
  <c r="AO381" i="9"/>
  <c r="AP381" i="9" s="1" a="1"/>
  <c r="AP381" i="9" s="1"/>
  <c r="AO382" i="9"/>
  <c r="AP382" i="9" s="1" a="1"/>
  <c r="AP382" i="9" s="1"/>
  <c r="AO383" i="9"/>
  <c r="AP383" i="9" s="1" a="1"/>
  <c r="AP383" i="9" s="1"/>
  <c r="AO384" i="9"/>
  <c r="AP384" i="9" s="1" a="1"/>
  <c r="AP384" i="9" s="1"/>
  <c r="AO385" i="9"/>
  <c r="AP385" i="9" s="1" a="1"/>
  <c r="AP385" i="9" s="1"/>
  <c r="AO386" i="9"/>
  <c r="AP386" i="9" s="1" a="1"/>
  <c r="AP386" i="9" s="1"/>
  <c r="AO387" i="9"/>
  <c r="AP387" i="9" s="1" a="1"/>
  <c r="AP387" i="9" s="1"/>
  <c r="AO388" i="9"/>
  <c r="AP388" i="9" s="1" a="1"/>
  <c r="AP388" i="9" s="1"/>
  <c r="AO389" i="9"/>
  <c r="AP389" i="9" s="1" a="1"/>
  <c r="AP389" i="9" s="1"/>
  <c r="AO390" i="9"/>
  <c r="AP390" i="9" s="1" a="1"/>
  <c r="AP390" i="9" s="1"/>
  <c r="AO391" i="9"/>
  <c r="AP391" i="9" s="1" a="1"/>
  <c r="AP391" i="9" s="1"/>
  <c r="AO392" i="9"/>
  <c r="AP392" i="9" s="1" a="1"/>
  <c r="AP392" i="9" s="1"/>
  <c r="AO393" i="9"/>
  <c r="AP393" i="9" s="1" a="1"/>
  <c r="AP393" i="9" s="1"/>
  <c r="AO394" i="9"/>
  <c r="AP394" i="9" s="1" a="1"/>
  <c r="AP394" i="9" s="1"/>
  <c r="AO395" i="9"/>
  <c r="AP395" i="9" s="1" a="1"/>
  <c r="AP395" i="9" s="1"/>
  <c r="AO396" i="9"/>
  <c r="AP396" i="9" s="1" a="1"/>
  <c r="AP396" i="9" s="1"/>
  <c r="AO397" i="9"/>
  <c r="AP397" i="9" s="1" a="1"/>
  <c r="AP397" i="9" s="1"/>
  <c r="AO398" i="9"/>
  <c r="AP398" i="9" s="1" a="1"/>
  <c r="AP398" i="9" s="1"/>
  <c r="AO399" i="9"/>
  <c r="AP399" i="9" s="1" a="1"/>
  <c r="AP399" i="9" s="1"/>
  <c r="AO400" i="9"/>
  <c r="AP400" i="9" s="1" a="1"/>
  <c r="AP400" i="9" s="1"/>
  <c r="AO401" i="9"/>
  <c r="AP401" i="9" s="1" a="1"/>
  <c r="AP401" i="9" s="1"/>
  <c r="AO402" i="9"/>
  <c r="AP402" i="9" s="1" a="1"/>
  <c r="AP402" i="9" s="1"/>
  <c r="AO403" i="9"/>
  <c r="AP403" i="9" s="1" a="1"/>
  <c r="AP403" i="9" s="1"/>
  <c r="AO404" i="9"/>
  <c r="AP404" i="9" s="1" a="1"/>
  <c r="AP404" i="9" s="1"/>
  <c r="AO405" i="9"/>
  <c r="AP405" i="9" s="1" a="1"/>
  <c r="AP405" i="9" s="1"/>
  <c r="AO406" i="9"/>
  <c r="AP406" i="9" s="1" a="1"/>
  <c r="AP406" i="9" s="1"/>
  <c r="AO407" i="9"/>
  <c r="AP407" i="9" s="1" a="1"/>
  <c r="AP407" i="9" s="1"/>
  <c r="AO408" i="9"/>
  <c r="AP408" i="9" a="1"/>
  <c r="AP408" i="9" s="1"/>
  <c r="AO409" i="9"/>
  <c r="AP409" i="9" s="1" a="1"/>
  <c r="AP409" i="9" s="1"/>
  <c r="AO410" i="9"/>
  <c r="AP410" i="9" s="1" a="1"/>
  <c r="AP410" i="9" s="1"/>
  <c r="AO411" i="9"/>
  <c r="AP411" i="9" s="1" a="1"/>
  <c r="AP411" i="9" s="1"/>
  <c r="AO412" i="9"/>
  <c r="AP412" i="9" s="1" a="1"/>
  <c r="AP412" i="9" s="1"/>
  <c r="AO413" i="9"/>
  <c r="AP413" i="9" s="1" a="1"/>
  <c r="AP413" i="9" s="1"/>
  <c r="AO414" i="9"/>
  <c r="AP414" i="9" s="1" a="1"/>
  <c r="AP414" i="9" s="1"/>
  <c r="AO415" i="9"/>
  <c r="AP415" i="9" s="1" a="1"/>
  <c r="AP415" i="9" s="1"/>
  <c r="AO416" i="9"/>
  <c r="AP416" i="9" s="1" a="1"/>
  <c r="AP416" i="9" s="1"/>
  <c r="AO417" i="9"/>
  <c r="AP417" i="9" s="1" a="1"/>
  <c r="AP417" i="9" s="1"/>
  <c r="AO418" i="9"/>
  <c r="AP418" i="9" s="1" a="1"/>
  <c r="AP418" i="9" s="1"/>
  <c r="AO419" i="9"/>
  <c r="AP419" i="9" s="1" a="1"/>
  <c r="AP419" i="9" s="1"/>
  <c r="AO420" i="9"/>
  <c r="AP420" i="9" s="1" a="1"/>
  <c r="AP420" i="9" s="1"/>
  <c r="AO421" i="9"/>
  <c r="AP421" i="9" s="1" a="1"/>
  <c r="AP421" i="9" s="1"/>
  <c r="AO422" i="9"/>
  <c r="AP422" i="9" s="1" a="1"/>
  <c r="AP422" i="9" s="1"/>
  <c r="AO423" i="9"/>
  <c r="AP423" i="9" s="1" a="1"/>
  <c r="AP423" i="9" s="1"/>
  <c r="AO424" i="9"/>
  <c r="AP424" i="9" a="1"/>
  <c r="AP424" i="9" s="1"/>
  <c r="AO425" i="9"/>
  <c r="AP425" i="9" s="1" a="1"/>
  <c r="AP425" i="9" s="1"/>
  <c r="AO426" i="9"/>
  <c r="AP426" i="9" s="1" a="1"/>
  <c r="AP426" i="9" s="1"/>
  <c r="AO427" i="9"/>
  <c r="AP427" i="9" s="1" a="1"/>
  <c r="AP427" i="9" s="1"/>
  <c r="AO428" i="9"/>
  <c r="AP428" i="9" s="1" a="1"/>
  <c r="AP428" i="9" s="1"/>
  <c r="AO429" i="9"/>
  <c r="AP429" i="9" s="1" a="1"/>
  <c r="AP429" i="9" s="1"/>
  <c r="AO430" i="9"/>
  <c r="AP430" i="9" s="1" a="1"/>
  <c r="AP430" i="9" s="1"/>
  <c r="AO431" i="9"/>
  <c r="AP431" i="9" s="1" a="1"/>
  <c r="AP431" i="9" s="1"/>
  <c r="AO432" i="9"/>
  <c r="AP432" i="9" s="1" a="1"/>
  <c r="AP432" i="9" s="1"/>
  <c r="AO433" i="9"/>
  <c r="AP433" i="9" s="1" a="1"/>
  <c r="AP433" i="9" s="1"/>
  <c r="AO434" i="9"/>
  <c r="AP434" i="9" s="1" a="1"/>
  <c r="AP434" i="9" s="1"/>
  <c r="AO435" i="9"/>
  <c r="AP435" i="9" s="1" a="1"/>
  <c r="AP435" i="9" s="1"/>
  <c r="AO436" i="9"/>
  <c r="AP436" i="9" s="1" a="1"/>
  <c r="AP436" i="9" s="1"/>
  <c r="AO437" i="9"/>
  <c r="AP437" i="9" s="1" a="1"/>
  <c r="AP437" i="9" s="1"/>
  <c r="AO438" i="9"/>
  <c r="AP438" i="9" s="1" a="1"/>
  <c r="AP438" i="9" s="1"/>
  <c r="AO439" i="9"/>
  <c r="AP439" i="9" s="1" a="1"/>
  <c r="AP439" i="9" s="1"/>
  <c r="AO440" i="9"/>
  <c r="AP440" i="9" a="1"/>
  <c r="AP440" i="9" s="1"/>
  <c r="AO441" i="9"/>
  <c r="AP441" i="9" s="1" a="1"/>
  <c r="AP441" i="9" s="1"/>
  <c r="AO442" i="9"/>
  <c r="AP442" i="9" s="1" a="1"/>
  <c r="AP442" i="9" s="1"/>
  <c r="AO443" i="9"/>
  <c r="AP443" i="9" s="1" a="1"/>
  <c r="AP443" i="9" s="1"/>
  <c r="AO444" i="9"/>
  <c r="AP444" i="9" s="1" a="1"/>
  <c r="AP444" i="9" s="1"/>
  <c r="AO445" i="9"/>
  <c r="AP445" i="9" s="1" a="1"/>
  <c r="AP445" i="9" s="1"/>
  <c r="AO446" i="9"/>
  <c r="AP446" i="9" s="1" a="1"/>
  <c r="AP446" i="9" s="1"/>
  <c r="AO447" i="9"/>
  <c r="AP447" i="9" s="1" a="1"/>
  <c r="AP447" i="9" s="1"/>
  <c r="AO448" i="9"/>
  <c r="AP448" i="9" s="1" a="1"/>
  <c r="AP448" i="9" s="1"/>
  <c r="AO449" i="9"/>
  <c r="AP449" i="9" s="1" a="1"/>
  <c r="AP449" i="9" s="1"/>
  <c r="AO450" i="9"/>
  <c r="AP450" i="9" s="1" a="1"/>
  <c r="AP450" i="9" s="1"/>
  <c r="AO451" i="9"/>
  <c r="AP451" i="9" s="1" a="1"/>
  <c r="AP451" i="9" s="1"/>
  <c r="AO452" i="9"/>
  <c r="AP452" i="9" s="1" a="1"/>
  <c r="AP452" i="9" s="1"/>
  <c r="AO453" i="9"/>
  <c r="AP453" i="9" s="1" a="1"/>
  <c r="AP453" i="9" s="1"/>
  <c r="AO454" i="9"/>
  <c r="AP454" i="9" s="1" a="1"/>
  <c r="AP454" i="9" s="1"/>
  <c r="AO455" i="9"/>
  <c r="AP455" i="9" s="1" a="1"/>
  <c r="AP455" i="9" s="1"/>
  <c r="AO456" i="9"/>
  <c r="AP456" i="9" a="1"/>
  <c r="AP456" i="9" s="1"/>
  <c r="AO457" i="9"/>
  <c r="AP457" i="9" s="1" a="1"/>
  <c r="AP457" i="9" s="1"/>
  <c r="AO458" i="9"/>
  <c r="AP458" i="9" s="1" a="1"/>
  <c r="AP458" i="9" s="1"/>
  <c r="AO459" i="9"/>
  <c r="AP459" i="9" s="1" a="1"/>
  <c r="AP459" i="9" s="1"/>
  <c r="AO460" i="9"/>
  <c r="AP460" i="9" s="1" a="1"/>
  <c r="AP460" i="9" s="1"/>
  <c r="AO461" i="9"/>
  <c r="AP461" i="9" s="1" a="1"/>
  <c r="AP461" i="9" s="1"/>
  <c r="AO462" i="9"/>
  <c r="AP462" i="9" s="1" a="1"/>
  <c r="AP462" i="9" s="1"/>
  <c r="AO463" i="9"/>
  <c r="AP463" i="9" s="1" a="1"/>
  <c r="AP463" i="9" s="1"/>
  <c r="AO464" i="9"/>
  <c r="AP464" i="9" s="1" a="1"/>
  <c r="AP464" i="9" s="1"/>
  <c r="AO465" i="9"/>
  <c r="AP465" i="9" s="1" a="1"/>
  <c r="AP465" i="9" s="1"/>
  <c r="AO466" i="9"/>
  <c r="AP466" i="9" s="1" a="1"/>
  <c r="AP466" i="9" s="1"/>
  <c r="AO467" i="9"/>
  <c r="AP467" i="9" s="1" a="1"/>
  <c r="AP467" i="9" s="1"/>
  <c r="AO468" i="9"/>
  <c r="AP468" i="9" s="1" a="1"/>
  <c r="AP468" i="9" s="1"/>
  <c r="AO469" i="9"/>
  <c r="AP469" i="9" s="1" a="1"/>
  <c r="AP469" i="9" s="1"/>
  <c r="AO470" i="9"/>
  <c r="AP470" i="9" s="1" a="1"/>
  <c r="AP470" i="9" s="1"/>
  <c r="AO471" i="9"/>
  <c r="AP471" i="9" s="1" a="1"/>
  <c r="AP471" i="9" s="1"/>
  <c r="AO472" i="9"/>
  <c r="AP472" i="9" a="1"/>
  <c r="AP472" i="9" s="1"/>
  <c r="AO473" i="9"/>
  <c r="AP473" i="9" s="1" a="1"/>
  <c r="AP473" i="9" s="1"/>
  <c r="AO474" i="9"/>
  <c r="AP474" i="9" s="1" a="1"/>
  <c r="AP474" i="9" s="1"/>
  <c r="AO475" i="9"/>
  <c r="AP475" i="9" s="1" a="1"/>
  <c r="AP475" i="9" s="1"/>
  <c r="AO476" i="9"/>
  <c r="AP476" i="9" s="1" a="1"/>
  <c r="AP476" i="9" s="1"/>
  <c r="AO477" i="9"/>
  <c r="AP477" i="9" s="1" a="1"/>
  <c r="AP477" i="9" s="1"/>
  <c r="AO478" i="9"/>
  <c r="AP478" i="9" s="1" a="1"/>
  <c r="AP478" i="9" s="1"/>
  <c r="AO479" i="9"/>
  <c r="AP479" i="9" s="1" a="1"/>
  <c r="AP479" i="9" s="1"/>
  <c r="AO480" i="9"/>
  <c r="AP480" i="9" s="1" a="1"/>
  <c r="AP480" i="9" s="1"/>
  <c r="AO481" i="9"/>
  <c r="AP481" i="9" s="1" a="1"/>
  <c r="AP481" i="9" s="1"/>
  <c r="AO482" i="9"/>
  <c r="AP482" i="9" s="1" a="1"/>
  <c r="AP482" i="9" s="1"/>
  <c r="AO483" i="9"/>
  <c r="AP483" i="9" s="1" a="1"/>
  <c r="AP483" i="9" s="1"/>
  <c r="AO484" i="9"/>
  <c r="AP484" i="9" s="1" a="1"/>
  <c r="AP484" i="9" s="1"/>
  <c r="AO485" i="9"/>
  <c r="AP485" i="9" s="1" a="1"/>
  <c r="AP485" i="9" s="1"/>
  <c r="AO486" i="9"/>
  <c r="AP486" i="9" s="1" a="1"/>
  <c r="AP486" i="9" s="1"/>
  <c r="AO487" i="9"/>
  <c r="AP487" i="9" s="1" a="1"/>
  <c r="AP487" i="9" s="1"/>
  <c r="AO488" i="9"/>
  <c r="AP488" i="9" a="1"/>
  <c r="AP488" i="9" s="1"/>
  <c r="AO489" i="9"/>
  <c r="AP489" i="9" s="1" a="1"/>
  <c r="AP489" i="9" s="1"/>
  <c r="AO490" i="9"/>
  <c r="AP490" i="9" s="1" a="1"/>
  <c r="AP490" i="9" s="1"/>
  <c r="AO491" i="9"/>
  <c r="AP491" i="9" s="1" a="1"/>
  <c r="AP491" i="9" s="1"/>
  <c r="AO492" i="9"/>
  <c r="AP492" i="9" s="1" a="1"/>
  <c r="AP492" i="9" s="1"/>
  <c r="AO493" i="9"/>
  <c r="AP493" i="9" s="1" a="1"/>
  <c r="AP493" i="9" s="1"/>
  <c r="AO494" i="9"/>
  <c r="AP494" i="9" s="1" a="1"/>
  <c r="AP494" i="9" s="1"/>
  <c r="AO495" i="9"/>
  <c r="AP495" i="9" s="1" a="1"/>
  <c r="AP495" i="9" s="1"/>
  <c r="AO496" i="9"/>
  <c r="AP496" i="9" s="1" a="1"/>
  <c r="AP496" i="9" s="1"/>
  <c r="AO497" i="9"/>
  <c r="AP497" i="9" s="1" a="1"/>
  <c r="AP497" i="9" s="1"/>
  <c r="AO498" i="9"/>
  <c r="AP498" i="9" s="1" a="1"/>
  <c r="AP498" i="9" s="1"/>
  <c r="AO499" i="9"/>
  <c r="AP499" i="9" s="1" a="1"/>
  <c r="AP499" i="9" s="1"/>
  <c r="AO500" i="9"/>
  <c r="AP500" i="9" s="1" a="1"/>
  <c r="AP500" i="9" s="1"/>
  <c r="AO501" i="9"/>
  <c r="AP501" i="9" s="1" a="1"/>
  <c r="AP501" i="9" s="1"/>
  <c r="AO3" i="10"/>
  <c r="AP3" i="10" s="1" a="1"/>
  <c r="AP3" i="10" s="1"/>
  <c r="AO4" i="10"/>
  <c r="AP4" i="10" s="1" a="1"/>
  <c r="AP4" i="10" s="1"/>
  <c r="AO5" i="10"/>
  <c r="AP5" i="10" s="1" a="1"/>
  <c r="AP5" i="10" s="1"/>
  <c r="AO6" i="10"/>
  <c r="AP6" i="10" s="1" a="1"/>
  <c r="AP6" i="10" s="1"/>
  <c r="AO7" i="10"/>
  <c r="AP7" i="10" s="1" a="1"/>
  <c r="AP7" i="10" s="1"/>
  <c r="AO8" i="10"/>
  <c r="AP8" i="10" s="1" a="1"/>
  <c r="AP8" i="10" s="1"/>
  <c r="AO9" i="10"/>
  <c r="AP9" i="10" s="1" a="1"/>
  <c r="AP9" i="10" s="1"/>
  <c r="AO10" i="10"/>
  <c r="AP10" i="10" s="1" a="1"/>
  <c r="AP10" i="10" s="1"/>
  <c r="AO11" i="10"/>
  <c r="AP11" i="10" s="1" a="1"/>
  <c r="AP11" i="10" s="1"/>
  <c r="AO12" i="10"/>
  <c r="AP12" i="10" s="1" a="1"/>
  <c r="AP12" i="10" s="1"/>
  <c r="AO13" i="10"/>
  <c r="AP13" i="10" s="1" a="1"/>
  <c r="AP13" i="10" s="1"/>
  <c r="AO14" i="10"/>
  <c r="AP14" i="10" s="1" a="1"/>
  <c r="AP14" i="10" s="1"/>
  <c r="AO15" i="10"/>
  <c r="AP15" i="10" s="1" a="1"/>
  <c r="AP15" i="10" s="1"/>
  <c r="AO16" i="10"/>
  <c r="AP16" i="10" s="1" a="1"/>
  <c r="AP16" i="10" s="1"/>
  <c r="AO17" i="10"/>
  <c r="AP17" i="10" s="1" a="1"/>
  <c r="AP17" i="10" s="1"/>
  <c r="AO18" i="10"/>
  <c r="AP18" i="10" s="1" a="1"/>
  <c r="AP18" i="10" s="1"/>
  <c r="AO19" i="10"/>
  <c r="AP19" i="10" s="1" a="1"/>
  <c r="AP19" i="10" s="1"/>
  <c r="AO20" i="10"/>
  <c r="AP20" i="10" s="1" a="1"/>
  <c r="AP20" i="10" s="1"/>
  <c r="AO21" i="10"/>
  <c r="AP21" i="10" s="1" a="1"/>
  <c r="AP21" i="10" s="1"/>
  <c r="AO22" i="10"/>
  <c r="AP22" i="10" s="1" a="1"/>
  <c r="AP22" i="10" s="1"/>
  <c r="AO23" i="10"/>
  <c r="AP23" i="10" s="1" a="1"/>
  <c r="AP23" i="10" s="1"/>
  <c r="AO24" i="10"/>
  <c r="AP24" i="10" s="1" a="1"/>
  <c r="AP24" i="10" s="1"/>
  <c r="AO25" i="10"/>
  <c r="AP25" i="10" s="1" a="1"/>
  <c r="AP25" i="10" s="1"/>
  <c r="AO26" i="10"/>
  <c r="AP26" i="10" s="1" a="1"/>
  <c r="AP26" i="10" s="1"/>
  <c r="AO27" i="10"/>
  <c r="AP27" i="10" s="1" a="1"/>
  <c r="AP27" i="10" s="1"/>
  <c r="AO28" i="10"/>
  <c r="AP28" i="10" s="1" a="1"/>
  <c r="AP28" i="10" s="1"/>
  <c r="AO29" i="10"/>
  <c r="AP29" i="10" s="1" a="1"/>
  <c r="AP29" i="10" s="1"/>
  <c r="AO30" i="10"/>
  <c r="AP30" i="10" s="1" a="1"/>
  <c r="AP30" i="10" s="1"/>
  <c r="AO31" i="10"/>
  <c r="AP31" i="10" s="1" a="1"/>
  <c r="AP31" i="10" s="1"/>
  <c r="AO32" i="10"/>
  <c r="AP32" i="10" s="1" a="1"/>
  <c r="AP32" i="10" s="1"/>
  <c r="AO33" i="10"/>
  <c r="AP33" i="10" s="1" a="1"/>
  <c r="AP33" i="10" s="1"/>
  <c r="AO34" i="10"/>
  <c r="AP34" i="10" s="1" a="1"/>
  <c r="AP34" i="10" s="1"/>
  <c r="AO35" i="10"/>
  <c r="AP35" i="10" s="1" a="1"/>
  <c r="AP35" i="10" s="1"/>
  <c r="AO36" i="10"/>
  <c r="AP36" i="10" s="1" a="1"/>
  <c r="AP36" i="10" s="1"/>
  <c r="AO37" i="10"/>
  <c r="AP37" i="10" s="1" a="1"/>
  <c r="AP37" i="10" s="1"/>
  <c r="AO38" i="10"/>
  <c r="AP38" i="10" s="1" a="1"/>
  <c r="AP38" i="10" s="1"/>
  <c r="AO39" i="10"/>
  <c r="AP39" i="10" s="1" a="1"/>
  <c r="AP39" i="10" s="1"/>
  <c r="AO40" i="10"/>
  <c r="AP40" i="10" s="1" a="1"/>
  <c r="AP40" i="10" s="1"/>
  <c r="AO41" i="10"/>
  <c r="AP41" i="10" s="1" a="1"/>
  <c r="AP41" i="10" s="1"/>
  <c r="AO42" i="10"/>
  <c r="AP42" i="10" s="1" a="1"/>
  <c r="AP42" i="10" s="1"/>
  <c r="AO43" i="10"/>
  <c r="AP43" i="10" s="1" a="1"/>
  <c r="AP43" i="10" s="1"/>
  <c r="AO44" i="10"/>
  <c r="AP44" i="10" s="1" a="1"/>
  <c r="AP44" i="10" s="1"/>
  <c r="AO45" i="10"/>
  <c r="AP45" i="10" s="1" a="1"/>
  <c r="AP45" i="10" s="1"/>
  <c r="AO46" i="10"/>
  <c r="AP46" i="10" s="1" a="1"/>
  <c r="AP46" i="10" s="1"/>
  <c r="AO47" i="10"/>
  <c r="AP47" i="10" s="1" a="1"/>
  <c r="AP47" i="10" s="1"/>
  <c r="AO48" i="10"/>
  <c r="AP48" i="10" s="1" a="1"/>
  <c r="AP48" i="10" s="1"/>
  <c r="AO49" i="10"/>
  <c r="AP49" i="10" s="1" a="1"/>
  <c r="AP49" i="10" s="1"/>
  <c r="AO50" i="10"/>
  <c r="AP50" i="10" a="1"/>
  <c r="AP50" i="10" s="1"/>
  <c r="AO51" i="10"/>
  <c r="AP51" i="10" s="1" a="1"/>
  <c r="AP51" i="10" s="1"/>
  <c r="AO52" i="10"/>
  <c r="AP52" i="10" s="1" a="1"/>
  <c r="AP52" i="10" s="1"/>
  <c r="AO53" i="10"/>
  <c r="AP53" i="10" s="1" a="1"/>
  <c r="AP53" i="10" s="1"/>
  <c r="AO54" i="10"/>
  <c r="AP54" i="10" s="1" a="1"/>
  <c r="AP54" i="10" s="1"/>
  <c r="AO55" i="10"/>
  <c r="AP55" i="10" s="1" a="1"/>
  <c r="AP55" i="10" s="1"/>
  <c r="AO56" i="10"/>
  <c r="AP56" i="10" s="1" a="1"/>
  <c r="AP56" i="10" s="1"/>
  <c r="AO57" i="10"/>
  <c r="AP57" i="10" s="1" a="1"/>
  <c r="AP57" i="10" s="1"/>
  <c r="AO58" i="10"/>
  <c r="AP58" i="10" s="1" a="1"/>
  <c r="AP58" i="10" s="1"/>
  <c r="AO59" i="10"/>
  <c r="AP59" i="10" s="1" a="1"/>
  <c r="AP59" i="10" s="1"/>
  <c r="AO60" i="10"/>
  <c r="AP60" i="10" s="1" a="1"/>
  <c r="AP60" i="10" s="1"/>
  <c r="AO61" i="10"/>
  <c r="AP61" i="10" s="1" a="1"/>
  <c r="AP61" i="10" s="1"/>
  <c r="AO62" i="10"/>
  <c r="AP62" i="10" s="1" a="1"/>
  <c r="AP62" i="10" s="1"/>
  <c r="AO63" i="10"/>
  <c r="AP63" i="10" s="1" a="1"/>
  <c r="AP63" i="10" s="1"/>
  <c r="AO64" i="10"/>
  <c r="AP64" i="10" s="1" a="1"/>
  <c r="AP64" i="10" s="1"/>
  <c r="AO65" i="10"/>
  <c r="AP65" i="10" s="1" a="1"/>
  <c r="AP65" i="10" s="1"/>
  <c r="AO66" i="10"/>
  <c r="AP66" i="10" s="1" a="1"/>
  <c r="AP66" i="10" s="1"/>
  <c r="AO67" i="10"/>
  <c r="AP67" i="10" s="1" a="1"/>
  <c r="AP67" i="10" s="1"/>
  <c r="AO68" i="10"/>
  <c r="AP68" i="10" s="1" a="1"/>
  <c r="AP68" i="10" s="1"/>
  <c r="AO69" i="10"/>
  <c r="AP69" i="10" s="1" a="1"/>
  <c r="AP69" i="10" s="1"/>
  <c r="AO70" i="10"/>
  <c r="AP70" i="10" s="1" a="1"/>
  <c r="AP70" i="10" s="1"/>
  <c r="AO71" i="10"/>
  <c r="AP71" i="10" s="1" a="1"/>
  <c r="AP71" i="10" s="1"/>
  <c r="AO72" i="10"/>
  <c r="AP72" i="10" s="1" a="1"/>
  <c r="AP72" i="10" s="1"/>
  <c r="AO73" i="10"/>
  <c r="AP73" i="10" s="1" a="1"/>
  <c r="AP73" i="10" s="1"/>
  <c r="AO74" i="10"/>
  <c r="AP74" i="10" s="1" a="1"/>
  <c r="AP74" i="10" s="1"/>
  <c r="AO75" i="10"/>
  <c r="AP75" i="10" s="1" a="1"/>
  <c r="AP75" i="10" s="1"/>
  <c r="AO76" i="10"/>
  <c r="AP76" i="10" s="1" a="1"/>
  <c r="AP76" i="10" s="1"/>
  <c r="AO77" i="10"/>
  <c r="AP77" i="10" s="1" a="1"/>
  <c r="AP77" i="10" s="1"/>
  <c r="AO78" i="10"/>
  <c r="AP78" i="10" s="1" a="1"/>
  <c r="AP78" i="10" s="1"/>
  <c r="AO79" i="10"/>
  <c r="AP79" i="10" s="1" a="1"/>
  <c r="AP79" i="10" s="1"/>
  <c r="AO80" i="10"/>
  <c r="AP80" i="10" s="1" a="1"/>
  <c r="AP80" i="10" s="1"/>
  <c r="AO81" i="10"/>
  <c r="AP81" i="10" s="1" a="1"/>
  <c r="AP81" i="10" s="1"/>
  <c r="AO82" i="10"/>
  <c r="AP82" i="10" s="1" a="1"/>
  <c r="AP82" i="10" s="1"/>
  <c r="AO83" i="10"/>
  <c r="AP83" i="10" s="1" a="1"/>
  <c r="AP83" i="10" s="1"/>
  <c r="AO84" i="10"/>
  <c r="AP84" i="10" s="1" a="1"/>
  <c r="AP84" i="10" s="1"/>
  <c r="AO85" i="10"/>
  <c r="AP85" i="10" s="1" a="1"/>
  <c r="AP85" i="10" s="1"/>
  <c r="AO86" i="10"/>
  <c r="AP86" i="10" s="1" a="1"/>
  <c r="AP86" i="10" s="1"/>
  <c r="AO87" i="10"/>
  <c r="AP87" i="10" s="1" a="1"/>
  <c r="AP87" i="10" s="1"/>
  <c r="AO88" i="10"/>
  <c r="AP88" i="10" s="1" a="1"/>
  <c r="AP88" i="10" s="1"/>
  <c r="AO89" i="10"/>
  <c r="AP89" i="10" s="1" a="1"/>
  <c r="AP89" i="10" s="1"/>
  <c r="AO90" i="10"/>
  <c r="AP90" i="10" s="1" a="1"/>
  <c r="AP90" i="10" s="1"/>
  <c r="AO91" i="10"/>
  <c r="AP91" i="10" s="1" a="1"/>
  <c r="AP91" i="10" s="1"/>
  <c r="AO92" i="10"/>
  <c r="AP92" i="10" s="1" a="1"/>
  <c r="AP92" i="10" s="1"/>
  <c r="AO93" i="10"/>
  <c r="AP93" i="10" s="1" a="1"/>
  <c r="AP93" i="10" s="1"/>
  <c r="AO94" i="10"/>
  <c r="AP94" i="10" s="1" a="1"/>
  <c r="AP94" i="10" s="1"/>
  <c r="AO95" i="10"/>
  <c r="AP95" i="10" s="1" a="1"/>
  <c r="AP95" i="10" s="1"/>
  <c r="AO96" i="10"/>
  <c r="AP96" i="10" s="1" a="1"/>
  <c r="AP96" i="10" s="1"/>
  <c r="AO97" i="10"/>
  <c r="AP97" i="10" s="1" a="1"/>
  <c r="AP97" i="10" s="1"/>
  <c r="AO98" i="10"/>
  <c r="AP98" i="10" s="1" a="1"/>
  <c r="AP98" i="10" s="1"/>
  <c r="AO99" i="10"/>
  <c r="AP99" i="10" s="1" a="1"/>
  <c r="AP99" i="10" s="1"/>
  <c r="AO100" i="10"/>
  <c r="AP100" i="10" s="1" a="1"/>
  <c r="AP100" i="10" s="1"/>
  <c r="AO101" i="10"/>
  <c r="AP101" i="10" s="1" a="1"/>
  <c r="AP101" i="10" s="1"/>
  <c r="AO102" i="10"/>
  <c r="AP102" i="10" s="1" a="1"/>
  <c r="AP102" i="10" s="1"/>
  <c r="AO103" i="10"/>
  <c r="AP103" i="10" s="1" a="1"/>
  <c r="AP103" i="10" s="1"/>
  <c r="AO104" i="10"/>
  <c r="AP104" i="10" s="1" a="1"/>
  <c r="AP104" i="10" s="1"/>
  <c r="AO105" i="10"/>
  <c r="AP105" i="10" s="1" a="1"/>
  <c r="AP105" i="10" s="1"/>
  <c r="AO106" i="10"/>
  <c r="AP106" i="10" s="1" a="1"/>
  <c r="AP106" i="10" s="1"/>
  <c r="AO107" i="10"/>
  <c r="AP107" i="10" s="1" a="1"/>
  <c r="AP107" i="10" s="1"/>
  <c r="AO108" i="10"/>
  <c r="AP108" i="10" s="1" a="1"/>
  <c r="AP108" i="10" s="1"/>
  <c r="AO109" i="10"/>
  <c r="AP109" i="10" s="1" a="1"/>
  <c r="AP109" i="10" s="1"/>
  <c r="AO110" i="10"/>
  <c r="AP110" i="10" s="1" a="1"/>
  <c r="AP110" i="10" s="1"/>
  <c r="AO111" i="10"/>
  <c r="AP111" i="10" s="1" a="1"/>
  <c r="AP111" i="10" s="1"/>
  <c r="AO112" i="10"/>
  <c r="AP112" i="10" s="1" a="1"/>
  <c r="AP112" i="10" s="1"/>
  <c r="AO113" i="10"/>
  <c r="AP113" i="10" s="1" a="1"/>
  <c r="AP113" i="10" s="1"/>
  <c r="AO114" i="10"/>
  <c r="AP114" i="10" s="1" a="1"/>
  <c r="AP114" i="10" s="1"/>
  <c r="AO115" i="10"/>
  <c r="AP115" i="10" s="1" a="1"/>
  <c r="AP115" i="10" s="1"/>
  <c r="AO116" i="10"/>
  <c r="AP116" i="10" s="1" a="1"/>
  <c r="AP116" i="10" s="1"/>
  <c r="AO117" i="10"/>
  <c r="AP117" i="10" s="1" a="1"/>
  <c r="AP117" i="10" s="1"/>
  <c r="AO118" i="10"/>
  <c r="AP118" i="10" s="1" a="1"/>
  <c r="AP118" i="10" s="1"/>
  <c r="AO119" i="10"/>
  <c r="AP119" i="10" s="1" a="1"/>
  <c r="AP119" i="10" s="1"/>
  <c r="AO120" i="10"/>
  <c r="AP120" i="10" s="1" a="1"/>
  <c r="AP120" i="10" s="1"/>
  <c r="AO121" i="10"/>
  <c r="AP121" i="10" s="1" a="1"/>
  <c r="AP121" i="10" s="1"/>
  <c r="AO122" i="10"/>
  <c r="AP122" i="10" s="1" a="1"/>
  <c r="AP122" i="10" s="1"/>
  <c r="AO123" i="10"/>
  <c r="AP123" i="10" s="1" a="1"/>
  <c r="AP123" i="10" s="1"/>
  <c r="AO124" i="10"/>
  <c r="AP124" i="10" s="1" a="1"/>
  <c r="AP124" i="10" s="1"/>
  <c r="AO125" i="10"/>
  <c r="AP125" i="10" a="1"/>
  <c r="AP125" i="10" s="1"/>
  <c r="AO126" i="10"/>
  <c r="AP126" i="10" s="1" a="1"/>
  <c r="AP126" i="10" s="1"/>
  <c r="AO127" i="10"/>
  <c r="AP127" i="10" s="1" a="1"/>
  <c r="AP127" i="10" s="1"/>
  <c r="AO128" i="10"/>
  <c r="AP128" i="10" s="1" a="1"/>
  <c r="AP128" i="10" s="1"/>
  <c r="AO129" i="10"/>
  <c r="AP129" i="10" s="1" a="1"/>
  <c r="AP129" i="10" s="1"/>
  <c r="AO130" i="10"/>
  <c r="AP130" i="10" a="1"/>
  <c r="AP130" i="10" s="1"/>
  <c r="AO131" i="10"/>
  <c r="AP131" i="10" s="1" a="1"/>
  <c r="AP131" i="10" s="1"/>
  <c r="AO132" i="10"/>
  <c r="AP132" i="10" s="1" a="1"/>
  <c r="AP132" i="10" s="1"/>
  <c r="AO133" i="10"/>
  <c r="AP133" i="10" s="1" a="1"/>
  <c r="AP133" i="10" s="1"/>
  <c r="AO134" i="10"/>
  <c r="AP134" i="10" s="1" a="1"/>
  <c r="AP134" i="10" s="1"/>
  <c r="AO135" i="10"/>
  <c r="AP135" i="10" s="1" a="1"/>
  <c r="AP135" i="10" s="1"/>
  <c r="AO136" i="10"/>
  <c r="AP136" i="10" s="1" a="1"/>
  <c r="AP136" i="10" s="1"/>
  <c r="AO137" i="10"/>
  <c r="AP137" i="10" s="1" a="1"/>
  <c r="AP137" i="10" s="1"/>
  <c r="AO138" i="10"/>
  <c r="AP138" i="10" s="1" a="1"/>
  <c r="AP138" i="10" s="1"/>
  <c r="AO139" i="10"/>
  <c r="AP139" i="10" s="1" a="1"/>
  <c r="AP139" i="10" s="1"/>
  <c r="AO140" i="10"/>
  <c r="AP140" i="10" s="1" a="1"/>
  <c r="AP140" i="10" s="1"/>
  <c r="AO141" i="10"/>
  <c r="AP141" i="10" a="1"/>
  <c r="AP141" i="10" s="1"/>
  <c r="AO142" i="10"/>
  <c r="AP142" i="10" s="1" a="1"/>
  <c r="AP142" i="10" s="1"/>
  <c r="AO143" i="10"/>
  <c r="AP143" i="10" s="1" a="1"/>
  <c r="AP143" i="10" s="1"/>
  <c r="AO144" i="10"/>
  <c r="AP144" i="10" s="1" a="1"/>
  <c r="AP144" i="10" s="1"/>
  <c r="AO145" i="10"/>
  <c r="AP145" i="10" s="1" a="1"/>
  <c r="AP145" i="10" s="1"/>
  <c r="AO146" i="10"/>
  <c r="AP146" i="10" a="1"/>
  <c r="AP146" i="10" s="1"/>
  <c r="AO147" i="10"/>
  <c r="AP147" i="10" s="1" a="1"/>
  <c r="AP147" i="10" s="1"/>
  <c r="AO148" i="10"/>
  <c r="AP148" i="10" s="1" a="1"/>
  <c r="AP148" i="10" s="1"/>
  <c r="AO149" i="10"/>
  <c r="AP149" i="10" s="1" a="1"/>
  <c r="AP149" i="10" s="1"/>
  <c r="AO150" i="10"/>
  <c r="AP150" i="10" s="1" a="1"/>
  <c r="AP150" i="10" s="1"/>
  <c r="AO151" i="10"/>
  <c r="AP151" i="10" s="1" a="1"/>
  <c r="AP151" i="10" s="1"/>
  <c r="AO152" i="10"/>
  <c r="AP152" i="10" s="1" a="1"/>
  <c r="AP152" i="10" s="1"/>
  <c r="AO153" i="10"/>
  <c r="AP153" i="10" s="1" a="1"/>
  <c r="AP153" i="10" s="1"/>
  <c r="AO154" i="10"/>
  <c r="AP154" i="10" s="1" a="1"/>
  <c r="AP154" i="10" s="1"/>
  <c r="AO155" i="10"/>
  <c r="AP155" i="10" s="1" a="1"/>
  <c r="AP155" i="10" s="1"/>
  <c r="AO156" i="10"/>
  <c r="AP156" i="10" s="1" a="1"/>
  <c r="AP156" i="10" s="1"/>
  <c r="AO157" i="10"/>
  <c r="AP157" i="10" s="1" a="1"/>
  <c r="AP157" i="10" s="1"/>
  <c r="AO158" i="10"/>
  <c r="AP158" i="10" s="1" a="1"/>
  <c r="AP158" i="10" s="1"/>
  <c r="AO159" i="10"/>
  <c r="AP159" i="10" s="1" a="1"/>
  <c r="AP159" i="10" s="1"/>
  <c r="AO160" i="10"/>
  <c r="AP160" i="10" s="1" a="1"/>
  <c r="AP160" i="10" s="1"/>
  <c r="AO161" i="10"/>
  <c r="AP161" i="10" s="1" a="1"/>
  <c r="AP161" i="10" s="1"/>
  <c r="AO162" i="10"/>
  <c r="AP162" i="10" s="1" a="1"/>
  <c r="AP162" i="10" s="1"/>
  <c r="AO163" i="10"/>
  <c r="AP163" i="10" s="1" a="1"/>
  <c r="AP163" i="10" s="1"/>
  <c r="AO164" i="10"/>
  <c r="AP164" i="10" s="1" a="1"/>
  <c r="AP164" i="10" s="1"/>
  <c r="AO165" i="10"/>
  <c r="AP165" i="10" s="1" a="1"/>
  <c r="AP165" i="10" s="1"/>
  <c r="AO166" i="10"/>
  <c r="AP166" i="10" s="1" a="1"/>
  <c r="AP166" i="10" s="1"/>
  <c r="AO167" i="10"/>
  <c r="AP167" i="10" s="1" a="1"/>
  <c r="AP167" i="10" s="1"/>
  <c r="AO168" i="10"/>
  <c r="AP168" i="10" s="1" a="1"/>
  <c r="AP168" i="10" s="1"/>
  <c r="AO169" i="10"/>
  <c r="AP169" i="10" s="1" a="1"/>
  <c r="AP169" i="10" s="1"/>
  <c r="AO170" i="10"/>
  <c r="AP170" i="10" s="1" a="1"/>
  <c r="AP170" i="10" s="1"/>
  <c r="AO171" i="10"/>
  <c r="AP171" i="10" s="1" a="1"/>
  <c r="AP171" i="10" s="1"/>
  <c r="AO172" i="10"/>
  <c r="AP172" i="10" s="1" a="1"/>
  <c r="AP172" i="10" s="1"/>
  <c r="AO173" i="10"/>
  <c r="AP173" i="10" s="1" a="1"/>
  <c r="AP173" i="10" s="1"/>
  <c r="AO174" i="10"/>
  <c r="AP174" i="10" s="1" a="1"/>
  <c r="AP174" i="10" s="1"/>
  <c r="AO175" i="10"/>
  <c r="AP175" i="10" s="1" a="1"/>
  <c r="AP175" i="10" s="1"/>
  <c r="AO176" i="10"/>
  <c r="AP176" i="10" s="1" a="1"/>
  <c r="AP176" i="10" s="1"/>
  <c r="AO177" i="10"/>
  <c r="AP177" i="10" s="1" a="1"/>
  <c r="AP177" i="10" s="1"/>
  <c r="AO178" i="10"/>
  <c r="AP178" i="10" s="1" a="1"/>
  <c r="AP178" i="10" s="1"/>
  <c r="AO179" i="10"/>
  <c r="AP179" i="10" s="1" a="1"/>
  <c r="AP179" i="10" s="1"/>
  <c r="AO180" i="10"/>
  <c r="AP180" i="10" s="1" a="1"/>
  <c r="AP180" i="10" s="1"/>
  <c r="AO181" i="10"/>
  <c r="AP181" i="10" s="1" a="1"/>
  <c r="AP181" i="10" s="1"/>
  <c r="AO182" i="10"/>
  <c r="AP182" i="10" s="1" a="1"/>
  <c r="AP182" i="10" s="1"/>
  <c r="AO183" i="10"/>
  <c r="AP183" i="10" s="1" a="1"/>
  <c r="AP183" i="10" s="1"/>
  <c r="AO184" i="10"/>
  <c r="AP184" i="10" s="1" a="1"/>
  <c r="AP184" i="10" s="1"/>
  <c r="AO185" i="10"/>
  <c r="AP185" i="10" s="1" a="1"/>
  <c r="AP185" i="10" s="1"/>
  <c r="AO186" i="10"/>
  <c r="AP186" i="10" s="1" a="1"/>
  <c r="AP186" i="10" s="1"/>
  <c r="AO187" i="10"/>
  <c r="AP187" i="10" s="1" a="1"/>
  <c r="AP187" i="10" s="1"/>
  <c r="AO188" i="10"/>
  <c r="AP188" i="10" s="1" a="1"/>
  <c r="AP188" i="10" s="1"/>
  <c r="AO189" i="10"/>
  <c r="AP189" i="10" s="1" a="1"/>
  <c r="AP189" i="10" s="1"/>
  <c r="AO190" i="10"/>
  <c r="AP190" i="10" s="1" a="1"/>
  <c r="AP190" i="10" s="1"/>
  <c r="AO191" i="10"/>
  <c r="AP191" i="10" s="1" a="1"/>
  <c r="AP191" i="10" s="1"/>
  <c r="AO192" i="10"/>
  <c r="AP192" i="10" s="1" a="1"/>
  <c r="AP192" i="10" s="1"/>
  <c r="AO193" i="10"/>
  <c r="AP193" i="10" s="1" a="1"/>
  <c r="AP193" i="10" s="1"/>
  <c r="AO194" i="10"/>
  <c r="AP194" i="10" s="1" a="1"/>
  <c r="AP194" i="10" s="1"/>
  <c r="AO195" i="10"/>
  <c r="AP195" i="10" s="1" a="1"/>
  <c r="AP195" i="10" s="1"/>
  <c r="AO196" i="10"/>
  <c r="AP196" i="10" s="1" a="1"/>
  <c r="AP196" i="10" s="1"/>
  <c r="AO197" i="10"/>
  <c r="AP197" i="10" s="1" a="1"/>
  <c r="AP197" i="10" s="1"/>
  <c r="AO198" i="10"/>
  <c r="AP198" i="10" s="1" a="1"/>
  <c r="AP198" i="10" s="1"/>
  <c r="AO199" i="10"/>
  <c r="AP199" i="10" s="1" a="1"/>
  <c r="AP199" i="10" s="1"/>
  <c r="AO200" i="10"/>
  <c r="AP200" i="10" s="1" a="1"/>
  <c r="AP200" i="10" s="1"/>
  <c r="AO201" i="10"/>
  <c r="AP201" i="10" s="1" a="1"/>
  <c r="AP201" i="10" s="1"/>
  <c r="AO202" i="10"/>
  <c r="AP202" i="10" s="1" a="1"/>
  <c r="AP202" i="10" s="1"/>
  <c r="AO203" i="10"/>
  <c r="AP203" i="10" s="1" a="1"/>
  <c r="AP203" i="10" s="1"/>
  <c r="AO204" i="10"/>
  <c r="AP204" i="10" s="1" a="1"/>
  <c r="AP204" i="10" s="1"/>
  <c r="AO205" i="10"/>
  <c r="AP205" i="10" s="1" a="1"/>
  <c r="AP205" i="10" s="1"/>
  <c r="AO206" i="10"/>
  <c r="AP206" i="10" s="1" a="1"/>
  <c r="AP206" i="10" s="1"/>
  <c r="AO207" i="10"/>
  <c r="AP207" i="10" a="1"/>
  <c r="AP207" i="10" s="1"/>
  <c r="AO208" i="10"/>
  <c r="AP208" i="10" s="1" a="1"/>
  <c r="AP208" i="10" s="1"/>
  <c r="AO209" i="10"/>
  <c r="AP209" i="10" a="1"/>
  <c r="AP209" i="10" s="1"/>
  <c r="AO210" i="10"/>
  <c r="AP210" i="10" s="1" a="1"/>
  <c r="AP210" i="10" s="1"/>
  <c r="AO211" i="10"/>
  <c r="AP211" i="10" s="1" a="1"/>
  <c r="AP211" i="10" s="1"/>
  <c r="AO212" i="10"/>
  <c r="AP212" i="10" s="1" a="1"/>
  <c r="AP212" i="10" s="1"/>
  <c r="AO213" i="10"/>
  <c r="AP213" i="10" s="1" a="1"/>
  <c r="AP213" i="10" s="1"/>
  <c r="AO214" i="10"/>
  <c r="AP214" i="10" s="1" a="1"/>
  <c r="AP214" i="10" s="1"/>
  <c r="AO215" i="10"/>
  <c r="AP215" i="10" s="1" a="1"/>
  <c r="AP215" i="10" s="1"/>
  <c r="AO216" i="10"/>
  <c r="AP216" i="10" s="1" a="1"/>
  <c r="AP216" i="10" s="1"/>
  <c r="AO217" i="10"/>
  <c r="AP217" i="10" s="1" a="1"/>
  <c r="AP217" i="10" s="1"/>
  <c r="AO218" i="10"/>
  <c r="AP218" i="10" a="1"/>
  <c r="AP218" i="10" s="1"/>
  <c r="AO219" i="10"/>
  <c r="AP219" i="10" s="1" a="1"/>
  <c r="AP219" i="10" s="1"/>
  <c r="AO220" i="10"/>
  <c r="AP220" i="10" s="1" a="1"/>
  <c r="AP220" i="10" s="1"/>
  <c r="AO221" i="10"/>
  <c r="AP221" i="10" s="1" a="1"/>
  <c r="AP221" i="10" s="1"/>
  <c r="AO222" i="10"/>
  <c r="AP222" i="10" s="1" a="1"/>
  <c r="AP222" i="10" s="1"/>
  <c r="AO223" i="10"/>
  <c r="AP223" i="10" a="1"/>
  <c r="AP223" i="10" s="1"/>
  <c r="AO224" i="10"/>
  <c r="AP224" i="10" s="1" a="1"/>
  <c r="AP224" i="10" s="1"/>
  <c r="AO225" i="10"/>
  <c r="AP225" i="10" a="1"/>
  <c r="AP225" i="10" s="1"/>
  <c r="AO226" i="10"/>
  <c r="AP226" i="10" s="1" a="1"/>
  <c r="AP226" i="10" s="1"/>
  <c r="AO227" i="10"/>
  <c r="AP227" i="10" s="1" a="1"/>
  <c r="AP227" i="10" s="1"/>
  <c r="AO228" i="10"/>
  <c r="AP228" i="10" s="1" a="1"/>
  <c r="AP228" i="10" s="1"/>
  <c r="AO229" i="10"/>
  <c r="AP229" i="10" s="1" a="1"/>
  <c r="AP229" i="10" s="1"/>
  <c r="AO230" i="10"/>
  <c r="AP230" i="10" s="1" a="1"/>
  <c r="AP230" i="10" s="1"/>
  <c r="AO231" i="10"/>
  <c r="AP231" i="10" s="1" a="1"/>
  <c r="AP231" i="10" s="1"/>
  <c r="AO232" i="10"/>
  <c r="AP232" i="10" s="1" a="1"/>
  <c r="AP232" i="10" s="1"/>
  <c r="AO233" i="10"/>
  <c r="AP233" i="10" s="1" a="1"/>
  <c r="AP233" i="10" s="1"/>
  <c r="AO234" i="10"/>
  <c r="AP234" i="10" s="1" a="1"/>
  <c r="AP234" i="10" s="1"/>
  <c r="AO235" i="10"/>
  <c r="AP235" i="10" s="1" a="1"/>
  <c r="AP235" i="10" s="1"/>
  <c r="AO236" i="10"/>
  <c r="AP236" i="10" s="1" a="1"/>
  <c r="AP236" i="10" s="1"/>
  <c r="AO237" i="10"/>
  <c r="AP237" i="10" s="1" a="1"/>
  <c r="AP237" i="10" s="1"/>
  <c r="AO238" i="10"/>
  <c r="AP238" i="10" s="1" a="1"/>
  <c r="AP238" i="10" s="1"/>
  <c r="AO239" i="10"/>
  <c r="AP239" i="10" s="1" a="1"/>
  <c r="AP239" i="10" s="1"/>
  <c r="AO240" i="10"/>
  <c r="AP240" i="10" s="1" a="1"/>
  <c r="AP240" i="10" s="1"/>
  <c r="AO241" i="10"/>
  <c r="AP241" i="10" s="1" a="1"/>
  <c r="AP241" i="10" s="1"/>
  <c r="AO242" i="10"/>
  <c r="AP242" i="10" s="1" a="1"/>
  <c r="AP242" i="10" s="1"/>
  <c r="AO243" i="10"/>
  <c r="AP243" i="10" s="1" a="1"/>
  <c r="AP243" i="10" s="1"/>
  <c r="AO244" i="10"/>
  <c r="AP244" i="10" s="1" a="1"/>
  <c r="AP244" i="10" s="1"/>
  <c r="AO245" i="10"/>
  <c r="AP245" i="10" s="1" a="1"/>
  <c r="AP245" i="10" s="1"/>
  <c r="AO246" i="10"/>
  <c r="AP246" i="10" s="1" a="1"/>
  <c r="AP246" i="10" s="1"/>
  <c r="AO247" i="10"/>
  <c r="AP247" i="10" s="1" a="1"/>
  <c r="AP247" i="10" s="1"/>
  <c r="AO248" i="10"/>
  <c r="AP248" i="10" s="1" a="1"/>
  <c r="AP248" i="10" s="1"/>
  <c r="AO249" i="10"/>
  <c r="AP249" i="10" s="1" a="1"/>
  <c r="AP249" i="10" s="1"/>
  <c r="AO250" i="10"/>
  <c r="AP250" i="10" s="1" a="1"/>
  <c r="AP250" i="10" s="1"/>
  <c r="AO251" i="10"/>
  <c r="AP251" i="10" s="1" a="1"/>
  <c r="AP251" i="10" s="1"/>
  <c r="AO252" i="10"/>
  <c r="AP252" i="10" s="1" a="1"/>
  <c r="AP252" i="10" s="1"/>
  <c r="AO253" i="10"/>
  <c r="AP253" i="10" s="1" a="1"/>
  <c r="AP253" i="10" s="1"/>
  <c r="AO254" i="10"/>
  <c r="AP254" i="10" s="1" a="1"/>
  <c r="AP254" i="10" s="1"/>
  <c r="AO255" i="10"/>
  <c r="AP255" i="10" s="1" a="1"/>
  <c r="AP255" i="10" s="1"/>
  <c r="AO256" i="10"/>
  <c r="AP256" i="10" s="1" a="1"/>
  <c r="AP256" i="10" s="1"/>
  <c r="AO257" i="10"/>
  <c r="AP257" i="10" s="1" a="1"/>
  <c r="AP257" i="10" s="1"/>
  <c r="AO258" i="10"/>
  <c r="AP258" i="10" s="1" a="1"/>
  <c r="AP258" i="10" s="1"/>
  <c r="AO259" i="10"/>
  <c r="AP259" i="10" s="1" a="1"/>
  <c r="AP259" i="10" s="1"/>
  <c r="AO260" i="10"/>
  <c r="AP260" i="10" s="1" a="1"/>
  <c r="AP260" i="10" s="1"/>
  <c r="AO261" i="10"/>
  <c r="AP261" i="10" s="1" a="1"/>
  <c r="AP261" i="10" s="1"/>
  <c r="AO262" i="10"/>
  <c r="AP262" i="10" s="1" a="1"/>
  <c r="AP262" i="10" s="1"/>
  <c r="AO263" i="10"/>
  <c r="AP263" i="10" s="1" a="1"/>
  <c r="AP263" i="10" s="1"/>
  <c r="AO264" i="10"/>
  <c r="AP264" i="10" s="1" a="1"/>
  <c r="AP264" i="10" s="1"/>
  <c r="AO265" i="10"/>
  <c r="AP265" i="10" a="1"/>
  <c r="AP265" i="10" s="1"/>
  <c r="AO266" i="10"/>
  <c r="AP266" i="10" s="1" a="1"/>
  <c r="AP266" i="10" s="1"/>
  <c r="AO267" i="10"/>
  <c r="AP267" i="10" s="1" a="1"/>
  <c r="AP267" i="10" s="1"/>
  <c r="AO268" i="10"/>
  <c r="AP268" i="10" s="1" a="1"/>
  <c r="AP268" i="10" s="1"/>
  <c r="AO269" i="10"/>
  <c r="AP269" i="10" s="1" a="1"/>
  <c r="AP269" i="10" s="1"/>
  <c r="AO270" i="10"/>
  <c r="AP270" i="10" s="1" a="1"/>
  <c r="AP270" i="10" s="1"/>
  <c r="AO271" i="10"/>
  <c r="AP271" i="10" s="1" a="1"/>
  <c r="AP271" i="10" s="1"/>
  <c r="AO272" i="10"/>
  <c r="AP272" i="10" s="1" a="1"/>
  <c r="AP272" i="10" s="1"/>
  <c r="AO273" i="10"/>
  <c r="AP273" i="10" s="1" a="1"/>
  <c r="AP273" i="10" s="1"/>
  <c r="AO274" i="10"/>
  <c r="AP274" i="10" s="1" a="1"/>
  <c r="AP274" i="10" s="1"/>
  <c r="AO275" i="10"/>
  <c r="AP275" i="10" s="1" a="1"/>
  <c r="AP275" i="10" s="1"/>
  <c r="AO276" i="10"/>
  <c r="AP276" i="10" s="1" a="1"/>
  <c r="AP276" i="10" s="1"/>
  <c r="AO277" i="10"/>
  <c r="AP277" i="10" s="1" a="1"/>
  <c r="AP277" i="10" s="1"/>
  <c r="AO278" i="10"/>
  <c r="AP278" i="10" s="1" a="1"/>
  <c r="AP278" i="10" s="1"/>
  <c r="AO279" i="10"/>
  <c r="AP279" i="10" s="1" a="1"/>
  <c r="AP279" i="10" s="1"/>
  <c r="AO280" i="10"/>
  <c r="AP280" i="10" s="1" a="1"/>
  <c r="AP280" i="10" s="1"/>
  <c r="AO281" i="10"/>
  <c r="AP281" i="10" s="1" a="1"/>
  <c r="AP281" i="10" s="1"/>
  <c r="AO282" i="10"/>
  <c r="AP282" i="10" s="1" a="1"/>
  <c r="AP282" i="10" s="1"/>
  <c r="AO283" i="10"/>
  <c r="AP283" i="10" s="1" a="1"/>
  <c r="AP283" i="10" s="1"/>
  <c r="AO284" i="10"/>
  <c r="AP284" i="10" s="1" a="1"/>
  <c r="AP284" i="10" s="1"/>
  <c r="AO285" i="10"/>
  <c r="AP285" i="10" s="1" a="1"/>
  <c r="AP285" i="10" s="1"/>
  <c r="AO286" i="10"/>
  <c r="AP286" i="10" s="1" a="1"/>
  <c r="AP286" i="10" s="1"/>
  <c r="AO287" i="10"/>
  <c r="AP287" i="10" s="1" a="1"/>
  <c r="AP287" i="10" s="1"/>
  <c r="AO288" i="10"/>
  <c r="AP288" i="10" s="1" a="1"/>
  <c r="AP288" i="10" s="1"/>
  <c r="AO289" i="10"/>
  <c r="AP289" i="10" s="1" a="1"/>
  <c r="AP289" i="10" s="1"/>
  <c r="AO290" i="10"/>
  <c r="AP290" i="10" a="1"/>
  <c r="AP290" i="10" s="1"/>
  <c r="AO291" i="10"/>
  <c r="AP291" i="10" s="1" a="1"/>
  <c r="AP291" i="10" s="1"/>
  <c r="AO292" i="10"/>
  <c r="AP292" i="10" s="1" a="1"/>
  <c r="AP292" i="10" s="1"/>
  <c r="AO293" i="10"/>
  <c r="AP293" i="10" s="1" a="1"/>
  <c r="AP293" i="10" s="1"/>
  <c r="AO294" i="10"/>
  <c r="AP294" i="10" s="1" a="1"/>
  <c r="AP294" i="10" s="1"/>
  <c r="AO295" i="10"/>
  <c r="AP295" i="10" a="1"/>
  <c r="AP295" i="10" s="1"/>
  <c r="AO296" i="10"/>
  <c r="AP296" i="10" s="1" a="1"/>
  <c r="AP296" i="10" s="1"/>
  <c r="AO297" i="10"/>
  <c r="AP297" i="10" a="1"/>
  <c r="AP297" i="10" s="1"/>
  <c r="AO298" i="10"/>
  <c r="AP298" i="10" s="1" a="1"/>
  <c r="AP298" i="10" s="1"/>
  <c r="AO299" i="10"/>
  <c r="AP299" i="10" s="1" a="1"/>
  <c r="AP299" i="10" s="1"/>
  <c r="AO300" i="10"/>
  <c r="AP300" i="10" s="1" a="1"/>
  <c r="AP300" i="10" s="1"/>
  <c r="AO301" i="10"/>
  <c r="AP301" i="10" s="1" a="1"/>
  <c r="AP301" i="10" s="1"/>
  <c r="AO302" i="10"/>
  <c r="AP302" i="10" s="1" a="1"/>
  <c r="AP302" i="10" s="1"/>
  <c r="AO303" i="10"/>
  <c r="AP303" i="10" s="1" a="1"/>
  <c r="AP303" i="10" s="1"/>
  <c r="AO304" i="10"/>
  <c r="AP304" i="10" s="1" a="1"/>
  <c r="AP304" i="10" s="1"/>
  <c r="AO305" i="10"/>
  <c r="AP305" i="10" s="1" a="1"/>
  <c r="AP305" i="10" s="1"/>
  <c r="AO306" i="10"/>
  <c r="AP306" i="10" a="1"/>
  <c r="AP306" i="10" s="1"/>
  <c r="AO307" i="10"/>
  <c r="AP307" i="10" s="1" a="1"/>
  <c r="AP307" i="10" s="1"/>
  <c r="AO308" i="10"/>
  <c r="AP308" i="10" s="1" a="1"/>
  <c r="AP308" i="10" s="1"/>
  <c r="AO309" i="10"/>
  <c r="AP309" i="10" s="1" a="1"/>
  <c r="AP309" i="10" s="1"/>
  <c r="AO310" i="10"/>
  <c r="AP310" i="10" s="1" a="1"/>
  <c r="AP310" i="10" s="1"/>
  <c r="AO311" i="10"/>
  <c r="AP311" i="10" s="1" a="1"/>
  <c r="AP311" i="10" s="1"/>
  <c r="AO312" i="10"/>
  <c r="AP312" i="10" s="1" a="1"/>
  <c r="AP312" i="10" s="1"/>
  <c r="AO313" i="10"/>
  <c r="AP313" i="10" s="1" a="1"/>
  <c r="AP313" i="10" s="1"/>
  <c r="AO314" i="10"/>
  <c r="AP314" i="10" a="1"/>
  <c r="AP314" i="10" s="1"/>
  <c r="AO315" i="10"/>
  <c r="AP315" i="10" s="1" a="1"/>
  <c r="AP315" i="10" s="1"/>
  <c r="AO316" i="10"/>
  <c r="AP316" i="10" s="1" a="1"/>
  <c r="AP316" i="10" s="1"/>
  <c r="AO317" i="10"/>
  <c r="AP317" i="10" s="1" a="1"/>
  <c r="AP317" i="10" s="1"/>
  <c r="AO318" i="10"/>
  <c r="AP318" i="10" s="1" a="1"/>
  <c r="AP318" i="10" s="1"/>
  <c r="AO319" i="10"/>
  <c r="AP319" i="10" s="1" a="1"/>
  <c r="AP319" i="10" s="1"/>
  <c r="AO320" i="10"/>
  <c r="AP320" i="10" s="1" a="1"/>
  <c r="AP320" i="10" s="1"/>
  <c r="AO321" i="10"/>
  <c r="AP321" i="10" s="1" a="1"/>
  <c r="AP321" i="10" s="1"/>
  <c r="AO322" i="10"/>
  <c r="AP322" i="10" s="1" a="1"/>
  <c r="AP322" i="10" s="1"/>
  <c r="AO323" i="10"/>
  <c r="AP323" i="10" s="1" a="1"/>
  <c r="AP323" i="10" s="1"/>
  <c r="AO324" i="10"/>
  <c r="AP324" i="10" s="1" a="1"/>
  <c r="AP324" i="10" s="1"/>
  <c r="AO325" i="10"/>
  <c r="AP325" i="10" s="1" a="1"/>
  <c r="AP325" i="10" s="1"/>
  <c r="AO326" i="10"/>
  <c r="AP326" i="10" s="1" a="1"/>
  <c r="AP326" i="10" s="1"/>
  <c r="AO327" i="10"/>
  <c r="AP327" i="10" s="1" a="1"/>
  <c r="AP327" i="10" s="1"/>
  <c r="AO328" i="10"/>
  <c r="AP328" i="10" s="1" a="1"/>
  <c r="AP328" i="10" s="1"/>
  <c r="AO329" i="10"/>
  <c r="AP329" i="10" s="1" a="1"/>
  <c r="AP329" i="10" s="1"/>
  <c r="AO330" i="10"/>
  <c r="AP330" i="10" s="1" a="1"/>
  <c r="AP330" i="10" s="1"/>
  <c r="AO331" i="10"/>
  <c r="AP331" i="10" s="1" a="1"/>
  <c r="AP331" i="10" s="1"/>
  <c r="AO332" i="10"/>
  <c r="AP332" i="10" s="1" a="1"/>
  <c r="AP332" i="10" s="1"/>
  <c r="AO333" i="10"/>
  <c r="AP333" i="10" s="1" a="1"/>
  <c r="AP333" i="10" s="1"/>
  <c r="AO334" i="10"/>
  <c r="AP334" i="10" s="1" a="1"/>
  <c r="AP334" i="10" s="1"/>
  <c r="AO335" i="10"/>
  <c r="AP335" i="10" s="1" a="1"/>
  <c r="AP335" i="10" s="1"/>
  <c r="AO336" i="10"/>
  <c r="AP336" i="10" s="1" a="1"/>
  <c r="AP336" i="10" s="1"/>
  <c r="AO337" i="10"/>
  <c r="AP337" i="10" s="1" a="1"/>
  <c r="AP337" i="10" s="1"/>
  <c r="AO338" i="10"/>
  <c r="AP338" i="10" a="1"/>
  <c r="AP338" i="10" s="1"/>
  <c r="AO339" i="10"/>
  <c r="AP339" i="10" s="1" a="1"/>
  <c r="AP339" i="10" s="1"/>
  <c r="AO340" i="10"/>
  <c r="AP340" i="10" s="1" a="1"/>
  <c r="AP340" i="10" s="1"/>
  <c r="AO341" i="10"/>
  <c r="AP341" i="10" s="1" a="1"/>
  <c r="AP341" i="10" s="1"/>
  <c r="AO342" i="10"/>
  <c r="AP342" i="10" s="1" a="1"/>
  <c r="AP342" i="10" s="1"/>
  <c r="AO343" i="10"/>
  <c r="AP343" i="10" s="1" a="1"/>
  <c r="AP343" i="10" s="1"/>
  <c r="AO344" i="10"/>
  <c r="AP344" i="10" s="1" a="1"/>
  <c r="AP344" i="10" s="1"/>
  <c r="AO345" i="10"/>
  <c r="AP345" i="10" s="1" a="1"/>
  <c r="AP345" i="10" s="1"/>
  <c r="AO346" i="10"/>
  <c r="AP346" i="10" s="1" a="1"/>
  <c r="AP346" i="10" s="1"/>
  <c r="AO347" i="10"/>
  <c r="AP347" i="10" s="1" a="1"/>
  <c r="AP347" i="10" s="1"/>
  <c r="AO348" i="10"/>
  <c r="AP348" i="10" s="1" a="1"/>
  <c r="AP348" i="10" s="1"/>
  <c r="AO349" i="10"/>
  <c r="AP349" i="10" s="1" a="1"/>
  <c r="AP349" i="10" s="1"/>
  <c r="AO350" i="10"/>
  <c r="AP350" i="10" s="1" a="1"/>
  <c r="AP350" i="10" s="1"/>
  <c r="AO351" i="10"/>
  <c r="AP351" i="10" s="1" a="1"/>
  <c r="AP351" i="10" s="1"/>
  <c r="AO352" i="10"/>
  <c r="AP352" i="10" s="1" a="1"/>
  <c r="AP352" i="10" s="1"/>
  <c r="AO353" i="10"/>
  <c r="AP353" i="10" s="1" a="1"/>
  <c r="AP353" i="10" s="1"/>
  <c r="AO354" i="10"/>
  <c r="AP354" i="10" s="1" a="1"/>
  <c r="AP354" i="10" s="1"/>
  <c r="AO355" i="10"/>
  <c r="AP355" i="10" s="1" a="1"/>
  <c r="AP355" i="10" s="1"/>
  <c r="AO356" i="10"/>
  <c r="AP356" i="10" s="1" a="1"/>
  <c r="AP356" i="10" s="1"/>
  <c r="AO357" i="10"/>
  <c r="AP357" i="10" a="1"/>
  <c r="AP357" i="10" s="1"/>
  <c r="AO358" i="10"/>
  <c r="AP358" i="10" s="1" a="1"/>
  <c r="AP358" i="10" s="1"/>
  <c r="AO359" i="10"/>
  <c r="AP359" i="10" s="1" a="1"/>
  <c r="AP359" i="10" s="1"/>
  <c r="AO360" i="10"/>
  <c r="AP360" i="10" s="1" a="1"/>
  <c r="AP360" i="10" s="1"/>
  <c r="AO361" i="10"/>
  <c r="AP361" i="10" s="1" a="1"/>
  <c r="AP361" i="10" s="1"/>
  <c r="AO362" i="10"/>
  <c r="AP362" i="10" s="1" a="1"/>
  <c r="AP362" i="10" s="1"/>
  <c r="AO363" i="10"/>
  <c r="AP363" i="10" s="1" a="1"/>
  <c r="AP363" i="10" s="1"/>
  <c r="AO364" i="10"/>
  <c r="AP364" i="10" s="1" a="1"/>
  <c r="AP364" i="10" s="1"/>
  <c r="AO365" i="10"/>
  <c r="AP365" i="10" s="1" a="1"/>
  <c r="AP365" i="10" s="1"/>
  <c r="AO366" i="10"/>
  <c r="AP366" i="10" s="1" a="1"/>
  <c r="AP366" i="10" s="1"/>
  <c r="AO367" i="10"/>
  <c r="AP367" i="10" s="1" a="1"/>
  <c r="AP367" i="10" s="1"/>
  <c r="AO368" i="10"/>
  <c r="AP368" i="10" s="1" a="1"/>
  <c r="AP368" i="10" s="1"/>
  <c r="AO369" i="10"/>
  <c r="AP369" i="10" a="1"/>
  <c r="AP369" i="10" s="1"/>
  <c r="AO370" i="10"/>
  <c r="AP370" i="10" s="1" a="1"/>
  <c r="AP370" i="10" s="1"/>
  <c r="AO371" i="10"/>
  <c r="AP371" i="10" s="1" a="1"/>
  <c r="AP371" i="10" s="1"/>
  <c r="AO372" i="10"/>
  <c r="AP372" i="10" s="1" a="1"/>
  <c r="AP372" i="10" s="1"/>
  <c r="AO373" i="10"/>
  <c r="AP373" i="10" s="1" a="1"/>
  <c r="AP373" i="10" s="1"/>
  <c r="AO374" i="10"/>
  <c r="AP374" i="10" s="1" a="1"/>
  <c r="AP374" i="10" s="1"/>
  <c r="AO375" i="10"/>
  <c r="AP375" i="10" s="1" a="1"/>
  <c r="AP375" i="10" s="1"/>
  <c r="AO376" i="10"/>
  <c r="AP376" i="10" s="1" a="1"/>
  <c r="AP376" i="10" s="1"/>
  <c r="AO377" i="10"/>
  <c r="AP377" i="10" s="1" a="1"/>
  <c r="AP377" i="10" s="1"/>
  <c r="AO378" i="10"/>
  <c r="AP378" i="10" s="1" a="1"/>
  <c r="AP378" i="10" s="1"/>
  <c r="AO379" i="10"/>
  <c r="AP379" i="10" s="1" a="1"/>
  <c r="AP379" i="10" s="1"/>
  <c r="AO380" i="10"/>
  <c r="AP380" i="10" s="1" a="1"/>
  <c r="AP380" i="10" s="1"/>
  <c r="AO381" i="10"/>
  <c r="AP381" i="10" s="1" a="1"/>
  <c r="AP381" i="10" s="1"/>
  <c r="AO382" i="10"/>
  <c r="AP382" i="10" s="1" a="1"/>
  <c r="AP382" i="10" s="1"/>
  <c r="AO383" i="10"/>
  <c r="AP383" i="10" s="1" a="1"/>
  <c r="AP383" i="10" s="1"/>
  <c r="AO384" i="10"/>
  <c r="AP384" i="10" s="1" a="1"/>
  <c r="AP384" i="10" s="1"/>
  <c r="AO385" i="10"/>
  <c r="AP385" i="10" s="1" a="1"/>
  <c r="AP385" i="10" s="1"/>
  <c r="AO386" i="10"/>
  <c r="AP386" i="10" s="1" a="1"/>
  <c r="AP386" i="10" s="1"/>
  <c r="AO387" i="10"/>
  <c r="AP387" i="10" s="1" a="1"/>
  <c r="AP387" i="10" s="1"/>
  <c r="AO388" i="10"/>
  <c r="AP388" i="10" s="1" a="1"/>
  <c r="AP388" i="10" s="1"/>
  <c r="AO389" i="10"/>
  <c r="AP389" i="10" a="1"/>
  <c r="AP389" i="10" s="1"/>
  <c r="AO390" i="10"/>
  <c r="AP390" i="10" s="1" a="1"/>
  <c r="AP390" i="10" s="1"/>
  <c r="AO391" i="10"/>
  <c r="AP391" i="10" s="1" a="1"/>
  <c r="AP391" i="10" s="1"/>
  <c r="AO392" i="10"/>
  <c r="AP392" i="10" s="1" a="1"/>
  <c r="AP392" i="10" s="1"/>
  <c r="AO393" i="10"/>
  <c r="AP393" i="10" a="1"/>
  <c r="AP393" i="10" s="1"/>
  <c r="AO394" i="10"/>
  <c r="AP394" i="10" s="1" a="1"/>
  <c r="AP394" i="10" s="1"/>
  <c r="AO395" i="10"/>
  <c r="AP395" i="10" s="1" a="1"/>
  <c r="AP395" i="10" s="1"/>
  <c r="AO396" i="10"/>
  <c r="AP396" i="10" s="1" a="1"/>
  <c r="AP396" i="10" s="1"/>
  <c r="AO397" i="10"/>
  <c r="AP397" i="10" s="1" a="1"/>
  <c r="AP397" i="10" s="1"/>
  <c r="AO398" i="10"/>
  <c r="AP398" i="10" s="1" a="1"/>
  <c r="AP398" i="10" s="1"/>
  <c r="AO399" i="10"/>
  <c r="AP399" i="10" s="1" a="1"/>
  <c r="AP399" i="10" s="1"/>
  <c r="AO400" i="10"/>
  <c r="AP400" i="10" s="1" a="1"/>
  <c r="AP400" i="10" s="1"/>
  <c r="AO401" i="10"/>
  <c r="AP401" i="10" s="1" a="1"/>
  <c r="AP401" i="10" s="1"/>
  <c r="AO402" i="10"/>
  <c r="AP402" i="10" s="1" a="1"/>
  <c r="AP402" i="10" s="1"/>
  <c r="AO403" i="10"/>
  <c r="AP403" i="10" s="1" a="1"/>
  <c r="AP403" i="10" s="1"/>
  <c r="AO404" i="10"/>
  <c r="AP404" i="10" s="1" a="1"/>
  <c r="AP404" i="10" s="1"/>
  <c r="AO405" i="10"/>
  <c r="AP405" i="10" s="1" a="1"/>
  <c r="AP405" i="10" s="1"/>
  <c r="AO406" i="10"/>
  <c r="AP406" i="10" s="1" a="1"/>
  <c r="AP406" i="10" s="1"/>
  <c r="AO407" i="10"/>
  <c r="AP407" i="10" s="1" a="1"/>
  <c r="AP407" i="10" s="1"/>
  <c r="AO408" i="10"/>
  <c r="AP408" i="10" s="1" a="1"/>
  <c r="AP408" i="10" s="1"/>
  <c r="AO409" i="10"/>
  <c r="AP409" i="10" s="1" a="1"/>
  <c r="AP409" i="10" s="1"/>
  <c r="AO410" i="10"/>
  <c r="AP410" i="10" s="1" a="1"/>
  <c r="AP410" i="10" s="1"/>
  <c r="AO411" i="10"/>
  <c r="AP411" i="10" s="1" a="1"/>
  <c r="AP411" i="10" s="1"/>
  <c r="AO412" i="10"/>
  <c r="AP412" i="10" s="1" a="1"/>
  <c r="AP412" i="10" s="1"/>
  <c r="AO413" i="10"/>
  <c r="AP413" i="10" s="1" a="1"/>
  <c r="AP413" i="10" s="1"/>
  <c r="AO414" i="10"/>
  <c r="AP414" i="10" s="1" a="1"/>
  <c r="AP414" i="10" s="1"/>
  <c r="AO415" i="10"/>
  <c r="AP415" i="10" s="1" a="1"/>
  <c r="AP415" i="10" s="1"/>
  <c r="AO416" i="10"/>
  <c r="AP416" i="10" s="1" a="1"/>
  <c r="AP416" i="10" s="1"/>
  <c r="AO417" i="10"/>
  <c r="AP417" i="10" a="1"/>
  <c r="AP417" i="10" s="1"/>
  <c r="AO418" i="10"/>
  <c r="AP418" i="10" s="1" a="1"/>
  <c r="AP418" i="10" s="1"/>
  <c r="AO419" i="10"/>
  <c r="AP419" i="10" s="1" a="1"/>
  <c r="AP419" i="10" s="1"/>
  <c r="AO420" i="10"/>
  <c r="AP420" i="10" s="1" a="1"/>
  <c r="AP420" i="10" s="1"/>
  <c r="AO421" i="10"/>
  <c r="AP421" i="10" s="1" a="1"/>
  <c r="AP421" i="10" s="1"/>
  <c r="AO422" i="10"/>
  <c r="AP422" i="10" s="1" a="1"/>
  <c r="AP422" i="10" s="1"/>
  <c r="AO423" i="10"/>
  <c r="AP423" i="10" s="1" a="1"/>
  <c r="AP423" i="10" s="1"/>
  <c r="AO424" i="10"/>
  <c r="AP424" i="10" s="1" a="1"/>
  <c r="AP424" i="10" s="1"/>
  <c r="AO425" i="10"/>
  <c r="AP425" i="10" s="1" a="1"/>
  <c r="AP425" i="10" s="1"/>
  <c r="AO426" i="10"/>
  <c r="AP426" i="10" s="1" a="1"/>
  <c r="AP426" i="10" s="1"/>
  <c r="AO427" i="10"/>
  <c r="AP427" i="10" s="1" a="1"/>
  <c r="AP427" i="10" s="1"/>
  <c r="AO428" i="10"/>
  <c r="AP428" i="10" s="1" a="1"/>
  <c r="AP428" i="10" s="1"/>
  <c r="AO429" i="10"/>
  <c r="AP429" i="10" a="1"/>
  <c r="AP429" i="10" s="1"/>
  <c r="AO430" i="10"/>
  <c r="AP430" i="10" s="1" a="1"/>
  <c r="AP430" i="10" s="1"/>
  <c r="AO431" i="10"/>
  <c r="AP431" i="10" s="1" a="1"/>
  <c r="AP431" i="10" s="1"/>
  <c r="AO432" i="10"/>
  <c r="AP432" i="10" s="1" a="1"/>
  <c r="AP432" i="10" s="1"/>
  <c r="AO433" i="10"/>
  <c r="AP433" i="10" s="1" a="1"/>
  <c r="AP433" i="10" s="1"/>
  <c r="AO434" i="10"/>
  <c r="AP434" i="10" s="1" a="1"/>
  <c r="AP434" i="10" s="1"/>
  <c r="AO435" i="10"/>
  <c r="AP435" i="10" s="1" a="1"/>
  <c r="AP435" i="10" s="1"/>
  <c r="AO436" i="10"/>
  <c r="AP436" i="10" s="1" a="1"/>
  <c r="AP436" i="10" s="1"/>
  <c r="AO437" i="10"/>
  <c r="AP437" i="10" s="1" a="1"/>
  <c r="AP437" i="10" s="1"/>
  <c r="AO438" i="10"/>
  <c r="AP438" i="10" s="1" a="1"/>
  <c r="AP438" i="10" s="1"/>
  <c r="AO439" i="10"/>
  <c r="AP439" i="10" s="1" a="1"/>
  <c r="AP439" i="10" s="1"/>
  <c r="AO440" i="10"/>
  <c r="AP440" i="10" s="1" a="1"/>
  <c r="AP440" i="10" s="1"/>
  <c r="AO441" i="10"/>
  <c r="AP441" i="10" s="1" a="1"/>
  <c r="AP441" i="10" s="1"/>
  <c r="AO442" i="10"/>
  <c r="AP442" i="10" s="1" a="1"/>
  <c r="AP442" i="10" s="1"/>
  <c r="AO443" i="10"/>
  <c r="AP443" i="10" s="1" a="1"/>
  <c r="AP443" i="10" s="1"/>
  <c r="AO444" i="10"/>
  <c r="AP444" i="10" s="1" a="1"/>
  <c r="AP444" i="10" s="1"/>
  <c r="AO445" i="10"/>
  <c r="AP445" i="10" s="1" a="1"/>
  <c r="AP445" i="10" s="1"/>
  <c r="AO446" i="10"/>
  <c r="AP446" i="10" s="1" a="1"/>
  <c r="AP446" i="10" s="1"/>
  <c r="AO447" i="10"/>
  <c r="AP447" i="10" s="1" a="1"/>
  <c r="AP447" i="10" s="1"/>
  <c r="AO448" i="10"/>
  <c r="AP448" i="10" s="1" a="1"/>
  <c r="AP448" i="10" s="1"/>
  <c r="AO449" i="10"/>
  <c r="AP449" i="10" s="1" a="1"/>
  <c r="AP449" i="10" s="1"/>
  <c r="AO450" i="10"/>
  <c r="AP450" i="10" s="1" a="1"/>
  <c r="AP450" i="10" s="1"/>
  <c r="AO451" i="10"/>
  <c r="AP451" i="10" s="1" a="1"/>
  <c r="AP451" i="10" s="1"/>
  <c r="AO452" i="10"/>
  <c r="AP452" i="10" s="1" a="1"/>
  <c r="AP452" i="10" s="1"/>
  <c r="AO453" i="10"/>
  <c r="AP453" i="10" a="1"/>
  <c r="AP453" i="10" s="1"/>
  <c r="AO454" i="10"/>
  <c r="AP454" i="10" s="1" a="1"/>
  <c r="AP454" i="10" s="1"/>
  <c r="AO455" i="10"/>
  <c r="AP455" i="10" s="1" a="1"/>
  <c r="AP455" i="10" s="1"/>
  <c r="AO456" i="10"/>
  <c r="AP456" i="10" s="1" a="1"/>
  <c r="AP456" i="10" s="1"/>
  <c r="AO457" i="10"/>
  <c r="AP457" i="10" s="1" a="1"/>
  <c r="AP457" i="10" s="1"/>
  <c r="AO458" i="10"/>
  <c r="AP458" i="10" s="1" a="1"/>
  <c r="AP458" i="10" s="1"/>
  <c r="AO459" i="10"/>
  <c r="AP459" i="10" s="1" a="1"/>
  <c r="AP459" i="10" s="1"/>
  <c r="AO460" i="10"/>
  <c r="AP460" i="10" s="1" a="1"/>
  <c r="AP460" i="10" s="1"/>
  <c r="AO461" i="10"/>
  <c r="AP461" i="10" s="1" a="1"/>
  <c r="AP461" i="10" s="1"/>
  <c r="AO462" i="10"/>
  <c r="AP462" i="10" s="1" a="1"/>
  <c r="AP462" i="10" s="1"/>
  <c r="AO463" i="10"/>
  <c r="AP463" i="10" s="1" a="1"/>
  <c r="AP463" i="10" s="1"/>
  <c r="AO464" i="10"/>
  <c r="AP464" i="10" s="1" a="1"/>
  <c r="AP464" i="10" s="1"/>
  <c r="AO465" i="10"/>
  <c r="AP465" i="10" a="1"/>
  <c r="AP465" i="10" s="1"/>
  <c r="AO466" i="10"/>
  <c r="AP466" i="10" s="1" a="1"/>
  <c r="AP466" i="10" s="1"/>
  <c r="AO467" i="10"/>
  <c r="AP467" i="10" s="1" a="1"/>
  <c r="AP467" i="10" s="1"/>
  <c r="AO468" i="10"/>
  <c r="AP468" i="10" s="1" a="1"/>
  <c r="AP468" i="10" s="1"/>
  <c r="AO469" i="10"/>
  <c r="AP469" i="10" s="1" a="1"/>
  <c r="AP469" i="10" s="1"/>
  <c r="AO470" i="10"/>
  <c r="AP470" i="10" s="1" a="1"/>
  <c r="AP470" i="10" s="1"/>
  <c r="AO471" i="10"/>
  <c r="AP471" i="10" s="1" a="1"/>
  <c r="AP471" i="10" s="1"/>
  <c r="AO472" i="10"/>
  <c r="AP472" i="10" s="1" a="1"/>
  <c r="AP472" i="10" s="1"/>
  <c r="AO473" i="10"/>
  <c r="AP473" i="10" s="1" a="1"/>
  <c r="AP473" i="10" s="1"/>
  <c r="AO474" i="10"/>
  <c r="AP474" i="10" s="1" a="1"/>
  <c r="AP474" i="10" s="1"/>
  <c r="AO475" i="10"/>
  <c r="AP475" i="10" s="1" a="1"/>
  <c r="AP475" i="10" s="1"/>
  <c r="AO476" i="10"/>
  <c r="AP476" i="10" s="1" a="1"/>
  <c r="AP476" i="10" s="1"/>
  <c r="AO477" i="10"/>
  <c r="AP477" i="10" s="1" a="1"/>
  <c r="AP477" i="10" s="1"/>
  <c r="AO478" i="10"/>
  <c r="AP478" i="10" s="1" a="1"/>
  <c r="AP478" i="10" s="1"/>
  <c r="AO479" i="10"/>
  <c r="AP479" i="10" s="1" a="1"/>
  <c r="AP479" i="10" s="1"/>
  <c r="AO480" i="10"/>
  <c r="AP480" i="10" s="1" a="1"/>
  <c r="AP480" i="10" s="1"/>
  <c r="AO481" i="10"/>
  <c r="AP481" i="10" s="1" a="1"/>
  <c r="AP481" i="10" s="1"/>
  <c r="AO482" i="10"/>
  <c r="AP482" i="10" s="1" a="1"/>
  <c r="AP482" i="10" s="1"/>
  <c r="AO483" i="10"/>
  <c r="AP483" i="10" s="1" a="1"/>
  <c r="AP483" i="10" s="1"/>
  <c r="AO484" i="10"/>
  <c r="AP484" i="10" s="1" a="1"/>
  <c r="AP484" i="10" s="1"/>
  <c r="AO485" i="10"/>
  <c r="AP485" i="10" s="1" a="1"/>
  <c r="AP485" i="10" s="1"/>
  <c r="AO486" i="10"/>
  <c r="AP486" i="10" s="1" a="1"/>
  <c r="AP486" i="10" s="1"/>
  <c r="AO487" i="10"/>
  <c r="AP487" i="10" s="1" a="1"/>
  <c r="AP487" i="10" s="1"/>
  <c r="AO488" i="10"/>
  <c r="AP488" i="10" s="1" a="1"/>
  <c r="AP488" i="10" s="1"/>
  <c r="AO489" i="10"/>
  <c r="AP489" i="10" a="1"/>
  <c r="AP489" i="10" s="1"/>
  <c r="AO490" i="10"/>
  <c r="AP490" i="10" s="1" a="1"/>
  <c r="AP490" i="10" s="1"/>
  <c r="AO491" i="10"/>
  <c r="AP491" i="10" s="1" a="1"/>
  <c r="AP491" i="10" s="1"/>
  <c r="AO492" i="10"/>
  <c r="AP492" i="10" s="1" a="1"/>
  <c r="AP492" i="10" s="1"/>
  <c r="AO493" i="10"/>
  <c r="AP493" i="10" s="1" a="1"/>
  <c r="AP493" i="10" s="1"/>
  <c r="AO494" i="10"/>
  <c r="AP494" i="10" s="1" a="1"/>
  <c r="AP494" i="10" s="1"/>
  <c r="AO495" i="10"/>
  <c r="AP495" i="10" s="1" a="1"/>
  <c r="AP495" i="10" s="1"/>
  <c r="AO496" i="10"/>
  <c r="AP496" i="10" s="1" a="1"/>
  <c r="AP496" i="10" s="1"/>
  <c r="AO497" i="10"/>
  <c r="AP497" i="10" s="1" a="1"/>
  <c r="AP497" i="10" s="1"/>
  <c r="AO498" i="10"/>
  <c r="AP498" i="10" s="1" a="1"/>
  <c r="AP498" i="10" s="1"/>
  <c r="AO499" i="10"/>
  <c r="AP499" i="10" s="1" a="1"/>
  <c r="AP499" i="10" s="1"/>
  <c r="AO500" i="10"/>
  <c r="AP500" i="10" s="1" a="1"/>
  <c r="AP500" i="10" s="1"/>
  <c r="AO501" i="10"/>
  <c r="AP501" i="10" s="1" a="1"/>
  <c r="AP501" i="10" s="1"/>
  <c r="AO3" i="11"/>
  <c r="AP3" i="11" s="1" a="1"/>
  <c r="AP3" i="11" s="1"/>
  <c r="AO4" i="11"/>
  <c r="AP4" i="11" s="1" a="1"/>
  <c r="AP4" i="11" s="1"/>
  <c r="AO5" i="11"/>
  <c r="AP5" i="11" s="1" a="1"/>
  <c r="AP5" i="11" s="1"/>
  <c r="AO6" i="11"/>
  <c r="AP6" i="11" s="1" a="1"/>
  <c r="AP6" i="11" s="1"/>
  <c r="AO7" i="11"/>
  <c r="AP7" i="11" s="1" a="1"/>
  <c r="AP7" i="11" s="1"/>
  <c r="AO8" i="11"/>
  <c r="AP8" i="11" a="1"/>
  <c r="AP8" i="11" s="1"/>
  <c r="AO9" i="11"/>
  <c r="AP9" i="11" s="1" a="1"/>
  <c r="AP9" i="11" s="1"/>
  <c r="AO10" i="11"/>
  <c r="AP10" i="11" s="1" a="1"/>
  <c r="AP10" i="11" s="1"/>
  <c r="AO11" i="11"/>
  <c r="AP11" i="11" s="1" a="1"/>
  <c r="AP11" i="11" s="1"/>
  <c r="AO12" i="11"/>
  <c r="AP12" i="11" s="1" a="1"/>
  <c r="AP12" i="11" s="1"/>
  <c r="AO13" i="11"/>
  <c r="AP13" i="11" s="1" a="1"/>
  <c r="AP13" i="11" s="1"/>
  <c r="AO14" i="11"/>
  <c r="AP14" i="11" s="1" a="1"/>
  <c r="AP14" i="11" s="1"/>
  <c r="AO15" i="11"/>
  <c r="AP15" i="11" s="1" a="1"/>
  <c r="AP15" i="11" s="1"/>
  <c r="AO16" i="11"/>
  <c r="AP16" i="11" a="1"/>
  <c r="AP16" i="11" s="1"/>
  <c r="AO17" i="11"/>
  <c r="AP17" i="11" s="1" a="1"/>
  <c r="AP17" i="11" s="1"/>
  <c r="AO18" i="11"/>
  <c r="AP18" i="11" a="1"/>
  <c r="AP18" i="11" s="1"/>
  <c r="AO19" i="11"/>
  <c r="AP19" i="11" s="1" a="1"/>
  <c r="AP19" i="11" s="1"/>
  <c r="AO20" i="11"/>
  <c r="AP20" i="11" s="1" a="1"/>
  <c r="AP20" i="11" s="1"/>
  <c r="AO21" i="11"/>
  <c r="AP21" i="11" s="1" a="1"/>
  <c r="AP21" i="11" s="1"/>
  <c r="AO22" i="11"/>
  <c r="AP22" i="11" s="1" a="1"/>
  <c r="AP22" i="11" s="1"/>
  <c r="AO23" i="11"/>
  <c r="AP23" i="11" s="1" a="1"/>
  <c r="AP23" i="11" s="1"/>
  <c r="AO24" i="11"/>
  <c r="AP24" i="11" s="1" a="1"/>
  <c r="AP24" i="11" s="1"/>
  <c r="AO25" i="11"/>
  <c r="AP25" i="11" s="1" a="1"/>
  <c r="AP25" i="11" s="1"/>
  <c r="AO26" i="11"/>
  <c r="AP26" i="11" s="1" a="1"/>
  <c r="AP26" i="11" s="1"/>
  <c r="AO27" i="11"/>
  <c r="AP27" i="11" s="1" a="1"/>
  <c r="AP27" i="11" s="1"/>
  <c r="AO28" i="11"/>
  <c r="AP28" i="11" s="1" a="1"/>
  <c r="AP28" i="11" s="1"/>
  <c r="AO29" i="11"/>
  <c r="AP29" i="11" s="1" a="1"/>
  <c r="AP29" i="11" s="1"/>
  <c r="AO30" i="11"/>
  <c r="AP30" i="11" s="1" a="1"/>
  <c r="AP30" i="11" s="1"/>
  <c r="AO31" i="11"/>
  <c r="AP31" i="11" s="1" a="1"/>
  <c r="AP31" i="11" s="1"/>
  <c r="AO32" i="11"/>
  <c r="AP32" i="11" a="1"/>
  <c r="AP32" i="11" s="1"/>
  <c r="AO33" i="11"/>
  <c r="AP33" i="11" s="1" a="1"/>
  <c r="AP33" i="11" s="1"/>
  <c r="AO34" i="11"/>
  <c r="AP34" i="11" a="1"/>
  <c r="AP34" i="11" s="1"/>
  <c r="AO35" i="11"/>
  <c r="AP35" i="11" s="1" a="1"/>
  <c r="AP35" i="11" s="1"/>
  <c r="AO36" i="11"/>
  <c r="AP36" i="11" s="1" a="1"/>
  <c r="AP36" i="11" s="1"/>
  <c r="AO37" i="11"/>
  <c r="AP37" i="11" s="1" a="1"/>
  <c r="AP37" i="11" s="1"/>
  <c r="AO38" i="11"/>
  <c r="AP38" i="11" s="1" a="1"/>
  <c r="AP38" i="11" s="1"/>
  <c r="AO39" i="11"/>
  <c r="AP39" i="11" s="1" a="1"/>
  <c r="AP39" i="11"/>
  <c r="AO40" i="11"/>
  <c r="AP40" i="11" s="1" a="1"/>
  <c r="AP40" i="11" s="1"/>
  <c r="AO41" i="11"/>
  <c r="AP41" i="11" s="1" a="1"/>
  <c r="AP41" i="11" s="1"/>
  <c r="AO42" i="11"/>
  <c r="AP42" i="11" s="1" a="1"/>
  <c r="AP42" i="11" s="1"/>
  <c r="AO43" i="11"/>
  <c r="AP43" i="11" s="1" a="1"/>
  <c r="AP43" i="11" s="1"/>
  <c r="AO44" i="11"/>
  <c r="AP44" i="11" s="1" a="1"/>
  <c r="AP44" i="11" s="1"/>
  <c r="AO45" i="11"/>
  <c r="AP45" i="11" s="1" a="1"/>
  <c r="AP45" i="11" s="1"/>
  <c r="AO46" i="11"/>
  <c r="AP46" i="11" s="1" a="1"/>
  <c r="AP46" i="11" s="1"/>
  <c r="AO47" i="11"/>
  <c r="AP47" i="11" s="1" a="1"/>
  <c r="AP47" i="11" s="1"/>
  <c r="AO48" i="11"/>
  <c r="AP48" i="11" a="1"/>
  <c r="AP48" i="11" s="1"/>
  <c r="AO49" i="11"/>
  <c r="AP49" i="11" s="1" a="1"/>
  <c r="AP49" i="11" s="1"/>
  <c r="AO50" i="11"/>
  <c r="AP50" i="11" a="1"/>
  <c r="AP50" i="11" s="1"/>
  <c r="AO51" i="11"/>
  <c r="AP51" i="11" s="1" a="1"/>
  <c r="AP51" i="11" s="1"/>
  <c r="AO52" i="11"/>
  <c r="AP52" i="11" s="1" a="1"/>
  <c r="AP52" i="11" s="1"/>
  <c r="AO53" i="11"/>
  <c r="AP53" i="11" s="1" a="1"/>
  <c r="AP53" i="11" s="1"/>
  <c r="AO54" i="11"/>
  <c r="AP54" i="11" s="1" a="1"/>
  <c r="AP54" i="11" s="1"/>
  <c r="AO55" i="11"/>
  <c r="AP55" i="11" s="1" a="1"/>
  <c r="AP55" i="11" s="1"/>
  <c r="AO56" i="11"/>
  <c r="AP56" i="11" s="1" a="1"/>
  <c r="AP56" i="11" s="1"/>
  <c r="AO57" i="11"/>
  <c r="AP57" i="11" s="1" a="1"/>
  <c r="AP57" i="11" s="1"/>
  <c r="AO58" i="11"/>
  <c r="AP58" i="11" a="1"/>
  <c r="AP58" i="11" s="1"/>
  <c r="AO59" i="11"/>
  <c r="AP59" i="11" s="1" a="1"/>
  <c r="AP59" i="11" s="1"/>
  <c r="AO60" i="11"/>
  <c r="AP60" i="11" s="1" a="1"/>
  <c r="AP60" i="11" s="1"/>
  <c r="AO61" i="11"/>
  <c r="AP61" i="11" s="1" a="1"/>
  <c r="AP61" i="11" s="1"/>
  <c r="AO62" i="11"/>
  <c r="AP62" i="11" s="1" a="1"/>
  <c r="AP62" i="11" s="1"/>
  <c r="AO63" i="11"/>
  <c r="AP63" i="11" s="1" a="1"/>
  <c r="AP63" i="11" s="1"/>
  <c r="AO64" i="11"/>
  <c r="AP64" i="11" s="1" a="1"/>
  <c r="AP64" i="11" s="1"/>
  <c r="AO65" i="11"/>
  <c r="AP65" i="11" s="1" a="1"/>
  <c r="AP65" i="11" s="1"/>
  <c r="AO66" i="11"/>
  <c r="AP66" i="11" s="1" a="1"/>
  <c r="AP66" i="11" s="1"/>
  <c r="AO67" i="11"/>
  <c r="AP67" i="11" s="1" a="1"/>
  <c r="AP67" i="11" s="1"/>
  <c r="AO68" i="11"/>
  <c r="AP68" i="11" s="1" a="1"/>
  <c r="AP68" i="11" s="1"/>
  <c r="AO69" i="11"/>
  <c r="AP69" i="11" s="1" a="1"/>
  <c r="AP69" i="11" s="1"/>
  <c r="AO70" i="11"/>
  <c r="AP70" i="11" s="1" a="1"/>
  <c r="AP70" i="11" s="1"/>
  <c r="AO71" i="11"/>
  <c r="AP71" i="11" s="1" a="1"/>
  <c r="AP71" i="11"/>
  <c r="AO72" i="11"/>
  <c r="AP72" i="11" s="1" a="1"/>
  <c r="AP72" i="11" s="1"/>
  <c r="AO73" i="11"/>
  <c r="AP73" i="11" s="1" a="1"/>
  <c r="AP73" i="11" s="1"/>
  <c r="AO74" i="11"/>
  <c r="AP74" i="11" s="1" a="1"/>
  <c r="AP74" i="11" s="1"/>
  <c r="AO75" i="11"/>
  <c r="AP75" i="11" s="1" a="1"/>
  <c r="AP75" i="11" s="1"/>
  <c r="AO76" i="11"/>
  <c r="AP76" i="11" s="1" a="1"/>
  <c r="AP76" i="11" s="1"/>
  <c r="AO77" i="11"/>
  <c r="AP77" i="11" s="1" a="1"/>
  <c r="AP77" i="11" s="1"/>
  <c r="AO78" i="11"/>
  <c r="AP78" i="11" s="1" a="1"/>
  <c r="AP78" i="11" s="1"/>
  <c r="AO79" i="11"/>
  <c r="AP79" i="11" s="1" a="1"/>
  <c r="AP79" i="11"/>
  <c r="AO80" i="11"/>
  <c r="AP80" i="11" s="1" a="1"/>
  <c r="AP80" i="11" s="1"/>
  <c r="AO81" i="11"/>
  <c r="AP81" i="11" s="1" a="1"/>
  <c r="AP81" i="11" s="1"/>
  <c r="AO82" i="11"/>
  <c r="AP82" i="11" s="1" a="1"/>
  <c r="AP82" i="11" s="1"/>
  <c r="AO83" i="11"/>
  <c r="AP83" i="11" s="1" a="1"/>
  <c r="AP83" i="11" s="1"/>
  <c r="AO84" i="11"/>
  <c r="AP84" i="11" s="1" a="1"/>
  <c r="AP84" i="11" s="1"/>
  <c r="AO85" i="11"/>
  <c r="AP85" i="11" s="1" a="1"/>
  <c r="AP85" i="11" s="1"/>
  <c r="AO86" i="11"/>
  <c r="AP86" i="11" s="1" a="1"/>
  <c r="AP86" i="11" s="1"/>
  <c r="AO87" i="11"/>
  <c r="AP87" i="11" s="1" a="1"/>
  <c r="AP87" i="11" s="1"/>
  <c r="AO88" i="11"/>
  <c r="AP88" i="11" s="1" a="1"/>
  <c r="AP88" i="11" s="1"/>
  <c r="AO89" i="11"/>
  <c r="AP89" i="11" s="1" a="1"/>
  <c r="AP89" i="11" s="1"/>
  <c r="AO90" i="11"/>
  <c r="AP90" i="11" s="1" a="1"/>
  <c r="AP90" i="11" s="1"/>
  <c r="AO91" i="11"/>
  <c r="AP91" i="11" s="1" a="1"/>
  <c r="AP91" i="11" s="1"/>
  <c r="AO92" i="11"/>
  <c r="AP92" i="11" s="1" a="1"/>
  <c r="AP92" i="11" s="1"/>
  <c r="AO93" i="11"/>
  <c r="AP93" i="11" s="1" a="1"/>
  <c r="AP93" i="11" s="1"/>
  <c r="AO94" i="11"/>
  <c r="AP94" i="11" s="1" a="1"/>
  <c r="AP94" i="11" s="1"/>
  <c r="AO95" i="11"/>
  <c r="AP95" i="11" s="1" a="1"/>
  <c r="AP95" i="11" s="1"/>
  <c r="AO96" i="11"/>
  <c r="AP96" i="11" s="1" a="1"/>
  <c r="AP96" i="11" s="1"/>
  <c r="AO97" i="11"/>
  <c r="AP97" i="11" s="1" a="1"/>
  <c r="AP97" i="11" s="1"/>
  <c r="AO98" i="11"/>
  <c r="AP98" i="11" s="1" a="1"/>
  <c r="AP98" i="11" s="1"/>
  <c r="AO99" i="11"/>
  <c r="AP99" i="11" s="1" a="1"/>
  <c r="AP99" i="11" s="1"/>
  <c r="AO100" i="11"/>
  <c r="AP100" i="11" s="1" a="1"/>
  <c r="AP100" i="11" s="1"/>
  <c r="AO101" i="11"/>
  <c r="AP101" i="11" s="1" a="1"/>
  <c r="AP101" i="11" s="1"/>
  <c r="AO102" i="11"/>
  <c r="AP102" i="11" s="1" a="1"/>
  <c r="AP102" i="11" s="1"/>
  <c r="AO103" i="11"/>
  <c r="AP103" i="11" s="1" a="1"/>
  <c r="AP103" i="11" s="1"/>
  <c r="AO104" i="11"/>
  <c r="AP104" i="11" s="1" a="1"/>
  <c r="AP104" i="11" s="1"/>
  <c r="AO105" i="11"/>
  <c r="AP105" i="11" s="1" a="1"/>
  <c r="AP105" i="11" s="1"/>
  <c r="AO106" i="11"/>
  <c r="AP106" i="11" s="1" a="1"/>
  <c r="AP106" i="11" s="1"/>
  <c r="AO107" i="11"/>
  <c r="AP107" i="11" s="1" a="1"/>
  <c r="AP107" i="11" s="1"/>
  <c r="AO108" i="11"/>
  <c r="AP108" i="11" s="1" a="1"/>
  <c r="AP108" i="11" s="1"/>
  <c r="AO109" i="11"/>
  <c r="AP109" i="11" s="1" a="1"/>
  <c r="AP109" i="11" s="1"/>
  <c r="AO110" i="11"/>
  <c r="AP110" i="11" s="1" a="1"/>
  <c r="AP110" i="11" s="1"/>
  <c r="AO111" i="11"/>
  <c r="AP111" i="11" s="1" a="1"/>
  <c r="AP111" i="11" s="1"/>
  <c r="AO112" i="11"/>
  <c r="AP112" i="11" a="1"/>
  <c r="AP112" i="11" s="1"/>
  <c r="AO113" i="11"/>
  <c r="AP113" i="11" s="1" a="1"/>
  <c r="AP113" i="11" s="1"/>
  <c r="AO114" i="11"/>
  <c r="AP114" i="11" s="1" a="1"/>
  <c r="AP114" i="11" s="1"/>
  <c r="AO115" i="11"/>
  <c r="AP115" i="11" s="1" a="1"/>
  <c r="AP115" i="11" s="1"/>
  <c r="AO116" i="11"/>
  <c r="AP116" i="11" s="1" a="1"/>
  <c r="AP116" i="11" s="1"/>
  <c r="AO117" i="11"/>
  <c r="AP117" i="11" s="1" a="1"/>
  <c r="AP117" i="11" s="1"/>
  <c r="AO118" i="11"/>
  <c r="AP118" i="11" s="1" a="1"/>
  <c r="AP118" i="11" s="1"/>
  <c r="AO119" i="11"/>
  <c r="AP119" i="11" s="1" a="1"/>
  <c r="AP119" i="11" s="1"/>
  <c r="AO120" i="11"/>
  <c r="AP120" i="11" a="1"/>
  <c r="AP120" i="11" s="1"/>
  <c r="AO121" i="11"/>
  <c r="AP121" i="11" s="1" a="1"/>
  <c r="AP121" i="11" s="1"/>
  <c r="AO122" i="11"/>
  <c r="AP122" i="11" a="1"/>
  <c r="AP122" i="11" s="1"/>
  <c r="AO123" i="11"/>
  <c r="AP123" i="11" s="1" a="1"/>
  <c r="AP123" i="11" s="1"/>
  <c r="AO124" i="11"/>
  <c r="AP124" i="11" s="1" a="1"/>
  <c r="AP124" i="11" s="1"/>
  <c r="AO125" i="11"/>
  <c r="AP125" i="11" s="1" a="1"/>
  <c r="AP125" i="11" s="1"/>
  <c r="AO126" i="11"/>
  <c r="AP126" i="11" s="1" a="1"/>
  <c r="AP126" i="11" s="1"/>
  <c r="AO127" i="11"/>
  <c r="AP127" i="11" s="1" a="1"/>
  <c r="AP127" i="11" s="1"/>
  <c r="AO128" i="11"/>
  <c r="AP128" i="11" a="1"/>
  <c r="AP128" i="11" s="1"/>
  <c r="AO129" i="11"/>
  <c r="AP129" i="11" s="1" a="1"/>
  <c r="AP129" i="11" s="1"/>
  <c r="AO130" i="11"/>
  <c r="AP130" i="11" a="1"/>
  <c r="AP130" i="11" s="1"/>
  <c r="AO131" i="11"/>
  <c r="AP131" i="11" s="1" a="1"/>
  <c r="AP131" i="11" s="1"/>
  <c r="AO132" i="11"/>
  <c r="AP132" i="11" s="1" a="1"/>
  <c r="AP132" i="11" s="1"/>
  <c r="AO133" i="11"/>
  <c r="AP133" i="11" s="1" a="1"/>
  <c r="AP133" i="11" s="1"/>
  <c r="AO134" i="11"/>
  <c r="AP134" i="11" s="1" a="1"/>
  <c r="AP134" i="11" s="1"/>
  <c r="AO135" i="11"/>
  <c r="AP135" i="11" s="1" a="1"/>
  <c r="AP135" i="11"/>
  <c r="AO136" i="11"/>
  <c r="AP136" i="11" a="1"/>
  <c r="AP136" i="11" s="1"/>
  <c r="AO137" i="11"/>
  <c r="AP137" i="11" s="1" a="1"/>
  <c r="AP137" i="11" s="1"/>
  <c r="AO138" i="11"/>
  <c r="AP138" i="11" a="1"/>
  <c r="AP138" i="11" s="1"/>
  <c r="AO139" i="11"/>
  <c r="AP139" i="11" s="1" a="1"/>
  <c r="AP139" i="11" s="1"/>
  <c r="AO140" i="11"/>
  <c r="AP140" i="11" s="1" a="1"/>
  <c r="AP140" i="11" s="1"/>
  <c r="AO141" i="11"/>
  <c r="AP141" i="11" s="1" a="1"/>
  <c r="AP141" i="11" s="1"/>
  <c r="AO142" i="11"/>
  <c r="AP142" i="11" s="1" a="1"/>
  <c r="AP142" i="11" s="1"/>
  <c r="AO143" i="11"/>
  <c r="AP143" i="11" s="1" a="1"/>
  <c r="AP143" i="11"/>
  <c r="AO144" i="11"/>
  <c r="AP144" i="11" s="1" a="1"/>
  <c r="AP144" i="11" s="1"/>
  <c r="AO145" i="11"/>
  <c r="AP145" i="11" s="1" a="1"/>
  <c r="AP145" i="11" s="1"/>
  <c r="AO146" i="11"/>
  <c r="AP146" i="11" s="1" a="1"/>
  <c r="AP146" i="11" s="1"/>
  <c r="AO147" i="11"/>
  <c r="AP147" i="11" s="1" a="1"/>
  <c r="AP147" i="11" s="1"/>
  <c r="AO148" i="11"/>
  <c r="AP148" i="11" s="1" a="1"/>
  <c r="AP148" i="11" s="1"/>
  <c r="AO149" i="11"/>
  <c r="AP149" i="11" s="1" a="1"/>
  <c r="AP149" i="11" s="1"/>
  <c r="AO150" i="11"/>
  <c r="AP150" i="11" s="1" a="1"/>
  <c r="AP150" i="11" s="1"/>
  <c r="AO151" i="11"/>
  <c r="AP151" i="11" s="1" a="1"/>
  <c r="AP151" i="11" s="1"/>
  <c r="AO152" i="11"/>
  <c r="AP152" i="11" s="1" a="1"/>
  <c r="AP152" i="11" s="1"/>
  <c r="AO153" i="11"/>
  <c r="AP153" i="11" s="1" a="1"/>
  <c r="AP153" i="11" s="1"/>
  <c r="AO154" i="11"/>
  <c r="AP154" i="11" s="1" a="1"/>
  <c r="AP154" i="11" s="1"/>
  <c r="AO155" i="11"/>
  <c r="AP155" i="11" s="1" a="1"/>
  <c r="AP155" i="11" s="1"/>
  <c r="AO156" i="11"/>
  <c r="AP156" i="11" s="1" a="1"/>
  <c r="AP156" i="11" s="1"/>
  <c r="AO157" i="11"/>
  <c r="AP157" i="11" s="1" a="1"/>
  <c r="AP157" i="11" s="1"/>
  <c r="AO158" i="11"/>
  <c r="AP158" i="11" s="1" a="1"/>
  <c r="AP158" i="11" s="1"/>
  <c r="AO159" i="11"/>
  <c r="AP159" i="11" a="1"/>
  <c r="AP159" i="11" s="1"/>
  <c r="AO160" i="11"/>
  <c r="AP160" i="11" a="1"/>
  <c r="AP160" i="11" s="1"/>
  <c r="AO161" i="11"/>
  <c r="AP161" i="11" s="1" a="1"/>
  <c r="AP161" i="11" s="1"/>
  <c r="AO162" i="11"/>
  <c r="AP162" i="11" a="1"/>
  <c r="AP162" i="11" s="1"/>
  <c r="AO163" i="11"/>
  <c r="AP163" i="11" s="1" a="1"/>
  <c r="AP163" i="11" s="1"/>
  <c r="AO164" i="11"/>
  <c r="AP164" i="11" s="1" a="1"/>
  <c r="AP164" i="11" s="1"/>
  <c r="AO165" i="11"/>
  <c r="AP165" i="11" s="1" a="1"/>
  <c r="AP165" i="11" s="1"/>
  <c r="AO166" i="11"/>
  <c r="AP166" i="11" s="1" a="1"/>
  <c r="AP166" i="11" s="1"/>
  <c r="AO167" i="11"/>
  <c r="AP167" i="11" s="1" a="1"/>
  <c r="AP167" i="11" s="1"/>
  <c r="AO168" i="11"/>
  <c r="AP168" i="11" s="1" a="1"/>
  <c r="AP168" i="11" s="1"/>
  <c r="AO169" i="11"/>
  <c r="AP169" i="11" s="1" a="1"/>
  <c r="AP169" i="11" s="1"/>
  <c r="AO170" i="11"/>
  <c r="AP170" i="11" s="1" a="1"/>
  <c r="AP170" i="11" s="1"/>
  <c r="AO171" i="11"/>
  <c r="AP171" i="11" s="1" a="1"/>
  <c r="AP171" i="11" s="1"/>
  <c r="AO172" i="11"/>
  <c r="AP172" i="11" s="1" a="1"/>
  <c r="AP172" i="11" s="1"/>
  <c r="AO173" i="11"/>
  <c r="AP173" i="11" s="1" a="1"/>
  <c r="AP173" i="11" s="1"/>
  <c r="AO174" i="11"/>
  <c r="AP174" i="11" s="1" a="1"/>
  <c r="AP174" i="11" s="1"/>
  <c r="AO175" i="11"/>
  <c r="AP175" i="11" a="1"/>
  <c r="AP175" i="11"/>
  <c r="AO176" i="11"/>
  <c r="AP176" i="11" a="1"/>
  <c r="AP176" i="11" s="1"/>
  <c r="AO177" i="11"/>
  <c r="AP177" i="11" s="1" a="1"/>
  <c r="AP177" i="11" s="1"/>
  <c r="AO178" i="11"/>
  <c r="AP178" i="11" s="1" a="1"/>
  <c r="AP178" i="11" s="1"/>
  <c r="AO179" i="11"/>
  <c r="AP179" i="11" s="1" a="1"/>
  <c r="AP179" i="11" s="1"/>
  <c r="AO180" i="11"/>
  <c r="AP180" i="11" s="1" a="1"/>
  <c r="AP180" i="11" s="1"/>
  <c r="AO181" i="11"/>
  <c r="AP181" i="11" s="1" a="1"/>
  <c r="AP181" i="11" s="1"/>
  <c r="AO182" i="11"/>
  <c r="AP182" i="11" s="1" a="1"/>
  <c r="AP182" i="11" s="1"/>
  <c r="AO183" i="11"/>
  <c r="AP183" i="11" a="1"/>
  <c r="AP183" i="11"/>
  <c r="AO184" i="11"/>
  <c r="AP184" i="11" a="1"/>
  <c r="AP184" i="11" s="1"/>
  <c r="AO185" i="11"/>
  <c r="AP185" i="11" s="1" a="1"/>
  <c r="AP185" i="11" s="1"/>
  <c r="AO186" i="11"/>
  <c r="AP186" i="11" s="1" a="1"/>
  <c r="AP186" i="11" s="1"/>
  <c r="AO187" i="11"/>
  <c r="AP187" i="11" s="1" a="1"/>
  <c r="AP187" i="11" s="1"/>
  <c r="AO188" i="11"/>
  <c r="AP188" i="11" s="1" a="1"/>
  <c r="AP188" i="11" s="1"/>
  <c r="AO189" i="11"/>
  <c r="AP189" i="11" s="1" a="1"/>
  <c r="AP189" i="11" s="1"/>
  <c r="AO190" i="11"/>
  <c r="AP190" i="11" s="1" a="1"/>
  <c r="AP190" i="11" s="1"/>
  <c r="AO191" i="11"/>
  <c r="AP191" i="11" s="1" a="1"/>
  <c r="AP191" i="11" s="1"/>
  <c r="AO192" i="11"/>
  <c r="AP192" i="11" a="1"/>
  <c r="AP192" i="11" s="1"/>
  <c r="AO193" i="11"/>
  <c r="AP193" i="11" s="1" a="1"/>
  <c r="AP193" i="11" s="1"/>
  <c r="AO194" i="11"/>
  <c r="AP194" i="11" a="1"/>
  <c r="AP194" i="11" s="1"/>
  <c r="AO195" i="11"/>
  <c r="AP195" i="11" s="1" a="1"/>
  <c r="AP195" i="11" s="1"/>
  <c r="AO196" i="11"/>
  <c r="AP196" i="11" s="1" a="1"/>
  <c r="AP196" i="11" s="1"/>
  <c r="AO197" i="11"/>
  <c r="AP197" i="11" s="1" a="1"/>
  <c r="AP197" i="11" s="1"/>
  <c r="AO198" i="11"/>
  <c r="AP198" i="11" s="1" a="1"/>
  <c r="AP198" i="11" s="1"/>
  <c r="AO199" i="11"/>
  <c r="AP199" i="11" s="1" a="1"/>
  <c r="AP199" i="11" s="1"/>
  <c r="AO200" i="11"/>
  <c r="AP200" i="11" s="1" a="1"/>
  <c r="AP200" i="11" s="1"/>
  <c r="AO201" i="11"/>
  <c r="AP201" i="11" s="1" a="1"/>
  <c r="AP201" i="11" s="1"/>
  <c r="AO202" i="11"/>
  <c r="AP202" i="11" a="1"/>
  <c r="AP202" i="11" s="1"/>
  <c r="AO203" i="11"/>
  <c r="AP203" i="11" s="1" a="1"/>
  <c r="AP203" i="11" s="1"/>
  <c r="AO204" i="11"/>
  <c r="AP204" i="11" s="1" a="1"/>
  <c r="AP204" i="11" s="1"/>
  <c r="AO205" i="11"/>
  <c r="AP205" i="11" s="1" a="1"/>
  <c r="AP205" i="11" s="1"/>
  <c r="AO206" i="11"/>
  <c r="AP206" i="11" s="1" a="1"/>
  <c r="AP206" i="11" s="1"/>
  <c r="AO207" i="11"/>
  <c r="AP207" i="11" s="1" a="1"/>
  <c r="AP207" i="11" s="1"/>
  <c r="AO208" i="11"/>
  <c r="AP208" i="11" s="1" a="1"/>
  <c r="AP208" i="11" s="1"/>
  <c r="AO209" i="11"/>
  <c r="AP209" i="11" a="1"/>
  <c r="AP209" i="11" s="1"/>
  <c r="AO210" i="11"/>
  <c r="AP210" i="11" s="1" a="1"/>
  <c r="AP210" i="11" s="1"/>
  <c r="AO211" i="11"/>
  <c r="AP211" i="11" s="1" a="1"/>
  <c r="AP211" i="11" s="1"/>
  <c r="AO212" i="11"/>
  <c r="AP212" i="11" s="1" a="1"/>
  <c r="AP212" i="11" s="1"/>
  <c r="AO213" i="11"/>
  <c r="AP213" i="11" s="1" a="1"/>
  <c r="AP213" i="11" s="1"/>
  <c r="AO214" i="11"/>
  <c r="AP214" i="11" s="1" a="1"/>
  <c r="AP214" i="11" s="1"/>
  <c r="AO215" i="11"/>
  <c r="AP215" i="11" s="1" a="1"/>
  <c r="AP215" i="11" s="1"/>
  <c r="AO216" i="11"/>
  <c r="AP216" i="11" s="1" a="1"/>
  <c r="AP216" i="11" s="1"/>
  <c r="AO217" i="11"/>
  <c r="AP217" i="11" a="1"/>
  <c r="AP217" i="11" s="1"/>
  <c r="AO218" i="11"/>
  <c r="AP218" i="11" s="1" a="1"/>
  <c r="AP218" i="11" s="1"/>
  <c r="AO219" i="11"/>
  <c r="AP219" i="11" s="1" a="1"/>
  <c r="AP219" i="11" s="1"/>
  <c r="AO220" i="11"/>
  <c r="AP220" i="11" s="1" a="1"/>
  <c r="AP220" i="11" s="1"/>
  <c r="AO221" i="11"/>
  <c r="AP221" i="11" s="1" a="1"/>
  <c r="AP221" i="11" s="1"/>
  <c r="AO222" i="11"/>
  <c r="AP222" i="11" s="1" a="1"/>
  <c r="AP222" i="11" s="1"/>
  <c r="AO223" i="11"/>
  <c r="AP223" i="11" s="1" a="1"/>
  <c r="AP223" i="11" s="1"/>
  <c r="AO224" i="11"/>
  <c r="AP224" i="11" a="1"/>
  <c r="AP224" i="11" s="1"/>
  <c r="AO225" i="11"/>
  <c r="AP225" i="11" a="1"/>
  <c r="AP225" i="11" s="1"/>
  <c r="AO226" i="11"/>
  <c r="AP226" i="11" s="1" a="1"/>
  <c r="AP226" i="11" s="1"/>
  <c r="AO227" i="11"/>
  <c r="AP227" i="11" s="1" a="1"/>
  <c r="AP227" i="11" s="1"/>
  <c r="AO228" i="11"/>
  <c r="AP228" i="11" s="1" a="1"/>
  <c r="AP228" i="11" s="1"/>
  <c r="AO229" i="11"/>
  <c r="AP229" i="11" s="1" a="1"/>
  <c r="AP229" i="11" s="1"/>
  <c r="AO230" i="11"/>
  <c r="AP230" i="11" s="1" a="1"/>
  <c r="AP230" i="11" s="1"/>
  <c r="AO231" i="11"/>
  <c r="AP231" i="11" s="1" a="1"/>
  <c r="AP231" i="11" s="1"/>
  <c r="AO232" i="11"/>
  <c r="AP232" i="11" a="1"/>
  <c r="AP232" i="11" s="1"/>
  <c r="AO233" i="11"/>
  <c r="AP233" i="11" a="1"/>
  <c r="AP233" i="11" s="1"/>
  <c r="AO234" i="11"/>
  <c r="AP234" i="11" s="1" a="1"/>
  <c r="AP234" i="11" s="1"/>
  <c r="AO235" i="11"/>
  <c r="AP235" i="11" s="1" a="1"/>
  <c r="AP235" i="11" s="1"/>
  <c r="AO236" i="11"/>
  <c r="AP236" i="11" s="1" a="1"/>
  <c r="AP236" i="11" s="1"/>
  <c r="AO237" i="11"/>
  <c r="AP237" i="11" s="1" a="1"/>
  <c r="AP237" i="11" s="1"/>
  <c r="AO238" i="11"/>
  <c r="AP238" i="11" s="1" a="1"/>
  <c r="AP238" i="11" s="1"/>
  <c r="AO239" i="11"/>
  <c r="AP239" i="11" s="1" a="1"/>
  <c r="AP239" i="11" s="1"/>
  <c r="AO240" i="11"/>
  <c r="AP240" i="11" s="1" a="1"/>
  <c r="AP240" i="11" s="1"/>
  <c r="AO241" i="11"/>
  <c r="AP241" i="11" a="1"/>
  <c r="AP241" i="11" s="1"/>
  <c r="AO242" i="11"/>
  <c r="AP242" i="11" s="1" a="1"/>
  <c r="AP242" i="11" s="1"/>
  <c r="AO243" i="11"/>
  <c r="AP243" i="11" s="1" a="1"/>
  <c r="AP243" i="11" s="1"/>
  <c r="AO244" i="11"/>
  <c r="AP244" i="11" s="1" a="1"/>
  <c r="AP244" i="11" s="1"/>
  <c r="AO245" i="11"/>
  <c r="AP245" i="11" s="1" a="1"/>
  <c r="AP245" i="11" s="1"/>
  <c r="AO246" i="11"/>
  <c r="AP246" i="11" s="1" a="1"/>
  <c r="AP246" i="11" s="1"/>
  <c r="AO247" i="11"/>
  <c r="AP247" i="11" s="1" a="1"/>
  <c r="AP247" i="11" s="1"/>
  <c r="AO248" i="11"/>
  <c r="AP248" i="11" s="1" a="1"/>
  <c r="AP248" i="11" s="1"/>
  <c r="AO249" i="11"/>
  <c r="AP249" i="11" a="1"/>
  <c r="AP249" i="11" s="1"/>
  <c r="AO250" i="11"/>
  <c r="AP250" i="11" s="1" a="1"/>
  <c r="AP250" i="11" s="1"/>
  <c r="AO251" i="11"/>
  <c r="AP251" i="11" s="1" a="1"/>
  <c r="AP251" i="11" s="1"/>
  <c r="AO252" i="11"/>
  <c r="AP252" i="11" s="1" a="1"/>
  <c r="AP252" i="11" s="1"/>
  <c r="AO253" i="11"/>
  <c r="AP253" i="11" s="1" a="1"/>
  <c r="AP253" i="11" s="1"/>
  <c r="AO254" i="11"/>
  <c r="AP254" i="11" s="1" a="1"/>
  <c r="AP254" i="11" s="1"/>
  <c r="AO255" i="11"/>
  <c r="AP255" i="11" s="1" a="1"/>
  <c r="AP255" i="11" s="1"/>
  <c r="AO256" i="11"/>
  <c r="AP256" i="11" a="1"/>
  <c r="AP256" i="11" s="1"/>
  <c r="AO257" i="11"/>
  <c r="AP257" i="11" s="1" a="1"/>
  <c r="AP257" i="11" s="1"/>
  <c r="AO258" i="11"/>
  <c r="AP258" i="11" a="1"/>
  <c r="AP258" i="11" s="1"/>
  <c r="AO259" i="11"/>
  <c r="AP259" i="11" s="1" a="1"/>
  <c r="AP259" i="11" s="1"/>
  <c r="AO260" i="11"/>
  <c r="AP260" i="11" s="1" a="1"/>
  <c r="AP260" i="11" s="1"/>
  <c r="AO261" i="11"/>
  <c r="AP261" i="11" s="1" a="1"/>
  <c r="AP261" i="11" s="1"/>
  <c r="AO262" i="11"/>
  <c r="AP262" i="11" s="1" a="1"/>
  <c r="AP262" i="11" s="1"/>
  <c r="AO263" i="11"/>
  <c r="AP263" i="11" s="1" a="1"/>
  <c r="AP263" i="11" s="1"/>
  <c r="AO264" i="11"/>
  <c r="AP264" i="11" a="1"/>
  <c r="AP264" i="11" s="1"/>
  <c r="AO265" i="11"/>
  <c r="AP265" i="11" s="1" a="1"/>
  <c r="AP265" i="11" s="1"/>
  <c r="AO266" i="11"/>
  <c r="AP266" i="11" a="1"/>
  <c r="AP266" i="11" s="1"/>
  <c r="AO267" i="11"/>
  <c r="AP267" i="11" s="1" a="1"/>
  <c r="AP267" i="11" s="1"/>
  <c r="AO268" i="11"/>
  <c r="AP268" i="11" s="1" a="1"/>
  <c r="AP268" i="11" s="1"/>
  <c r="AO269" i="11"/>
  <c r="AP269" i="11" s="1" a="1"/>
  <c r="AP269" i="11" s="1"/>
  <c r="AO270" i="11"/>
  <c r="AP270" i="11" s="1" a="1"/>
  <c r="AP270" i="11" s="1"/>
  <c r="AO271" i="11"/>
  <c r="AP271" i="11" a="1"/>
  <c r="AP271" i="11" s="1"/>
  <c r="AO272" i="11"/>
  <c r="AP272" i="11" a="1"/>
  <c r="AP272" i="11" s="1"/>
  <c r="AO273" i="11"/>
  <c r="AP273" i="11" s="1" a="1"/>
  <c r="AP273" i="11" s="1"/>
  <c r="AO274" i="11"/>
  <c r="AP274" i="11" s="1" a="1"/>
  <c r="AP274" i="11" s="1"/>
  <c r="AO275" i="11"/>
  <c r="AP275" i="11" s="1" a="1"/>
  <c r="AP275" i="11" s="1"/>
  <c r="AO276" i="11"/>
  <c r="AP276" i="11" s="1" a="1"/>
  <c r="AP276" i="11" s="1"/>
  <c r="AO277" i="11"/>
  <c r="AP277" i="11" s="1" a="1"/>
  <c r="AP277" i="11" s="1"/>
  <c r="AO278" i="11"/>
  <c r="AP278" i="11" s="1" a="1"/>
  <c r="AP278" i="11" s="1"/>
  <c r="AO279" i="11"/>
  <c r="AP279" i="11" s="1" a="1"/>
  <c r="AP279" i="11" s="1"/>
  <c r="AO280" i="11"/>
  <c r="AP280" i="11" a="1"/>
  <c r="AP280" i="11" s="1"/>
  <c r="AO281" i="11"/>
  <c r="AP281" i="11" s="1" a="1"/>
  <c r="AP281" i="11" s="1"/>
  <c r="AO282" i="11"/>
  <c r="AP282" i="11" a="1"/>
  <c r="AP282" i="11" s="1"/>
  <c r="AO283" i="11"/>
  <c r="AP283" i="11" s="1" a="1"/>
  <c r="AP283" i="11" s="1"/>
  <c r="AO284" i="11"/>
  <c r="AP284" i="11" s="1" a="1"/>
  <c r="AP284" i="11" s="1"/>
  <c r="AO285" i="11"/>
  <c r="AP285" i="11" s="1" a="1"/>
  <c r="AP285" i="11" s="1"/>
  <c r="AO286" i="11"/>
  <c r="AP286" i="11" s="1" a="1"/>
  <c r="AP286" i="11" s="1"/>
  <c r="AO287" i="11"/>
  <c r="AP287" i="11" s="1" a="1"/>
  <c r="AP287" i="11" s="1"/>
  <c r="AO288" i="11"/>
  <c r="AP288" i="11" s="1" a="1"/>
  <c r="AP288" i="11" s="1"/>
  <c r="AO289" i="11"/>
  <c r="AP289" i="11" s="1" a="1"/>
  <c r="AP289" i="11" s="1"/>
  <c r="AO290" i="11"/>
  <c r="AP290" i="11" a="1"/>
  <c r="AP290" i="11" s="1"/>
  <c r="AO291" i="11"/>
  <c r="AP291" i="11" s="1" a="1"/>
  <c r="AP291" i="11" s="1"/>
  <c r="AO292" i="11"/>
  <c r="AP292" i="11" s="1" a="1"/>
  <c r="AP292" i="11" s="1"/>
  <c r="AO293" i="11"/>
  <c r="AP293" i="11" s="1" a="1"/>
  <c r="AP293" i="11" s="1"/>
  <c r="AO294" i="11"/>
  <c r="AP294" i="11" s="1" a="1"/>
  <c r="AP294" i="11" s="1"/>
  <c r="AO295" i="11"/>
  <c r="AP295" i="11" s="1" a="1"/>
  <c r="AP295" i="11" s="1"/>
  <c r="AO296" i="11"/>
  <c r="AP296" i="11" s="1" a="1"/>
  <c r="AP296" i="11" s="1"/>
  <c r="AO297" i="11"/>
  <c r="AP297" i="11" a="1"/>
  <c r="AP297" i="11" s="1"/>
  <c r="AO298" i="11"/>
  <c r="AP298" i="11" s="1" a="1"/>
  <c r="AP298" i="11" s="1"/>
  <c r="AO299" i="11"/>
  <c r="AP299" i="11" s="1" a="1"/>
  <c r="AP299" i="11" s="1"/>
  <c r="AO300" i="11"/>
  <c r="AP300" i="11" s="1" a="1"/>
  <c r="AP300" i="11" s="1"/>
  <c r="AO301" i="11"/>
  <c r="AP301" i="11" s="1" a="1"/>
  <c r="AP301" i="11" s="1"/>
  <c r="AO302" i="11"/>
  <c r="AP302" i="11" s="1" a="1"/>
  <c r="AP302" i="11" s="1"/>
  <c r="AO303" i="11"/>
  <c r="AP303" i="11" a="1"/>
  <c r="AP303" i="11" s="1"/>
  <c r="AO304" i="11"/>
  <c r="AP304" i="11" a="1"/>
  <c r="AP304" i="11" s="1"/>
  <c r="AO305" i="11"/>
  <c r="AP305" i="11" s="1" a="1"/>
  <c r="AP305" i="11" s="1"/>
  <c r="AO306" i="11"/>
  <c r="AP306" i="11" s="1" a="1"/>
  <c r="AP306" i="11" s="1"/>
  <c r="AO307" i="11"/>
  <c r="AP307" i="11" s="1" a="1"/>
  <c r="AP307" i="11" s="1"/>
  <c r="AO308" i="11"/>
  <c r="AP308" i="11" s="1" a="1"/>
  <c r="AP308" i="11" s="1"/>
  <c r="AO309" i="11"/>
  <c r="AP309" i="11" s="1" a="1"/>
  <c r="AP309" i="11" s="1"/>
  <c r="AO310" i="11"/>
  <c r="AP310" i="11" s="1" a="1"/>
  <c r="AP310" i="11" s="1"/>
  <c r="AO311" i="11"/>
  <c r="AP311" i="11" a="1"/>
  <c r="AP311" i="11" s="1"/>
  <c r="AO312" i="11"/>
  <c r="AP312" i="11" s="1" a="1"/>
  <c r="AP312" i="11" s="1"/>
  <c r="AO313" i="11"/>
  <c r="AP313" i="11" s="1" a="1"/>
  <c r="AP313" i="11" s="1"/>
  <c r="AO314" i="11"/>
  <c r="AP314" i="11" s="1" a="1"/>
  <c r="AP314" i="11" s="1"/>
  <c r="AO315" i="11"/>
  <c r="AP315" i="11" s="1" a="1"/>
  <c r="AP315" i="11" s="1"/>
  <c r="AO316" i="11"/>
  <c r="AP316" i="11" s="1" a="1"/>
  <c r="AP316" i="11"/>
  <c r="AO317" i="11"/>
  <c r="AP317" i="11" s="1" a="1"/>
  <c r="AP317" i="11" s="1"/>
  <c r="AO318" i="11"/>
  <c r="AP318" i="11" s="1" a="1"/>
  <c r="AP318" i="11"/>
  <c r="AO319" i="11"/>
  <c r="AP319" i="11" a="1"/>
  <c r="AP319" i="11" s="1"/>
  <c r="AO320" i="11"/>
  <c r="AP320" i="11" s="1" a="1"/>
  <c r="AP320" i="11" s="1"/>
  <c r="AO321" i="11"/>
  <c r="AP321" i="11" a="1"/>
  <c r="AP321" i="11" s="1"/>
  <c r="AO322" i="11"/>
  <c r="AP322" i="11" s="1" a="1"/>
  <c r="AP322" i="11" s="1"/>
  <c r="AO323" i="11"/>
  <c r="AP323" i="11" s="1" a="1"/>
  <c r="AP323" i="11" s="1"/>
  <c r="AO324" i="11"/>
  <c r="AP324" i="11" s="1" a="1"/>
  <c r="AP324" i="11"/>
  <c r="AO325" i="11"/>
  <c r="AP325" i="11" s="1" a="1"/>
  <c r="AP325" i="11" s="1"/>
  <c r="AO326" i="11"/>
  <c r="AP326" i="11" s="1" a="1"/>
  <c r="AP326" i="11"/>
  <c r="AO327" i="11"/>
  <c r="AP327" i="11" s="1" a="1"/>
  <c r="AP327" i="11" s="1"/>
  <c r="AO328" i="11"/>
  <c r="AP328" i="11" s="1" a="1"/>
  <c r="AP328" i="11" s="1"/>
  <c r="AO329" i="11"/>
  <c r="AP329" i="11" s="1" a="1"/>
  <c r="AP329" i="11" s="1"/>
  <c r="AO330" i="11"/>
  <c r="AP330" i="11" s="1" a="1"/>
  <c r="AP330" i="11" s="1"/>
  <c r="AO331" i="11"/>
  <c r="AP331" i="11" s="1" a="1"/>
  <c r="AP331" i="11" s="1"/>
  <c r="AO332" i="11"/>
  <c r="AP332" i="11" s="1" a="1"/>
  <c r="AP332" i="11" s="1"/>
  <c r="AO333" i="11"/>
  <c r="AP333" i="11" s="1" a="1"/>
  <c r="AP333" i="11" s="1"/>
  <c r="AO334" i="11"/>
  <c r="AP334" i="11" s="1" a="1"/>
  <c r="AP334" i="11" s="1"/>
  <c r="AO335" i="11"/>
  <c r="AP335" i="11" a="1"/>
  <c r="AP335" i="11" s="1"/>
  <c r="AO336" i="11"/>
  <c r="AP336" i="11" s="1" a="1"/>
  <c r="AP336" i="11" s="1"/>
  <c r="AO337" i="11"/>
  <c r="AP337" i="11" s="1" a="1"/>
  <c r="AP337" i="11" s="1"/>
  <c r="AO338" i="11"/>
  <c r="AP338" i="11" s="1" a="1"/>
  <c r="AP338" i="11" s="1"/>
  <c r="AO339" i="11"/>
  <c r="AP339" i="11" s="1" a="1"/>
  <c r="AP339" i="11" s="1"/>
  <c r="AO340" i="11"/>
  <c r="AP340" i="11" s="1" a="1"/>
  <c r="AP340" i="11" s="1"/>
  <c r="AO341" i="11"/>
  <c r="AP341" i="11" s="1" a="1"/>
  <c r="AP341" i="11" s="1"/>
  <c r="AO342" i="11"/>
  <c r="AP342" i="11" s="1" a="1"/>
  <c r="AP342" i="11" s="1"/>
  <c r="AO343" i="11"/>
  <c r="AP343" i="11" s="1" a="1"/>
  <c r="AP343" i="11" s="1"/>
  <c r="AO344" i="11"/>
  <c r="AP344" i="11" s="1" a="1"/>
  <c r="AP344" i="11" s="1"/>
  <c r="AO345" i="11"/>
  <c r="AP345" i="11" s="1" a="1"/>
  <c r="AP345" i="11" s="1"/>
  <c r="AO346" i="11"/>
  <c r="AP346" i="11" s="1" a="1"/>
  <c r="AP346" i="11" s="1"/>
  <c r="AO347" i="11"/>
  <c r="AP347" i="11" s="1" a="1"/>
  <c r="AP347" i="11" s="1"/>
  <c r="AO348" i="11"/>
  <c r="AP348" i="11" a="1"/>
  <c r="AP348" i="11" s="1"/>
  <c r="AO349" i="11"/>
  <c r="AP349" i="11" s="1" a="1"/>
  <c r="AP349" i="11" s="1"/>
  <c r="AO350" i="11"/>
  <c r="AP350" i="11" s="1" a="1"/>
  <c r="AP350" i="11" s="1"/>
  <c r="AO351" i="11"/>
  <c r="AP351" i="11" s="1" a="1"/>
  <c r="AP351" i="11" s="1"/>
  <c r="AO352" i="11"/>
  <c r="AP352" i="11" s="1" a="1"/>
  <c r="AP352" i="11" s="1"/>
  <c r="AO353" i="11"/>
  <c r="AP353" i="11" s="1" a="1"/>
  <c r="AP353" i="11" s="1"/>
  <c r="AO354" i="11"/>
  <c r="AP354" i="11" s="1" a="1"/>
  <c r="AP354" i="11" s="1"/>
  <c r="AO355" i="11"/>
  <c r="AP355" i="11" a="1"/>
  <c r="AP355" i="11" s="1"/>
  <c r="AO356" i="11"/>
  <c r="AP356" i="11" s="1" a="1"/>
  <c r="AP356" i="11" s="1"/>
  <c r="AO357" i="11"/>
  <c r="AP357" i="11" a="1"/>
  <c r="AP357" i="11" s="1"/>
  <c r="AO358" i="11"/>
  <c r="AP358" i="11" s="1" a="1"/>
  <c r="AP358" i="11" s="1"/>
  <c r="AO359" i="11"/>
  <c r="AP359" i="11" s="1" a="1"/>
  <c r="AP359" i="11" s="1"/>
  <c r="AO360" i="11"/>
  <c r="AP360" i="11" s="1" a="1"/>
  <c r="AP360" i="11" s="1"/>
  <c r="AO361" i="11"/>
  <c r="AP361" i="11" s="1" a="1"/>
  <c r="AP361" i="11" s="1"/>
  <c r="AO362" i="11"/>
  <c r="AP362" i="11" s="1" a="1"/>
  <c r="AP362" i="11" s="1"/>
  <c r="AO363" i="11"/>
  <c r="AP363" i="11" s="1" a="1"/>
  <c r="AP363" i="11" s="1"/>
  <c r="AO364" i="11"/>
  <c r="AP364" i="11" a="1"/>
  <c r="AP364" i="11" s="1"/>
  <c r="AO365" i="11"/>
  <c r="AP365" i="11" s="1" a="1"/>
  <c r="AP365" i="11" s="1"/>
  <c r="AO366" i="11"/>
  <c r="AP366" i="11" s="1" a="1"/>
  <c r="AP366" i="11" s="1"/>
  <c r="AO367" i="11"/>
  <c r="AP367" i="11" s="1" a="1"/>
  <c r="AP367" i="11" s="1"/>
  <c r="AO368" i="11"/>
  <c r="AP368" i="11" s="1" a="1"/>
  <c r="AP368" i="11" s="1"/>
  <c r="AO369" i="11"/>
  <c r="AP369" i="11" s="1" a="1"/>
  <c r="AP369" i="11" s="1"/>
  <c r="AO370" i="11"/>
  <c r="AP370" i="11" s="1" a="1"/>
  <c r="AP370" i="11" s="1"/>
  <c r="AO371" i="11"/>
  <c r="AP371" i="11" s="1" a="1"/>
  <c r="AP371" i="11" s="1"/>
  <c r="AO372" i="11"/>
  <c r="AP372" i="11" a="1"/>
  <c r="AP372" i="11" s="1"/>
  <c r="AO373" i="11"/>
  <c r="AP373" i="11" a="1"/>
  <c r="AP373" i="11" s="1"/>
  <c r="AO374" i="11"/>
  <c r="AP374" i="11" s="1" a="1"/>
  <c r="AP374" i="11" s="1"/>
  <c r="AO375" i="11"/>
  <c r="AP375" i="11" s="1" a="1"/>
  <c r="AP375" i="11" s="1"/>
  <c r="AO376" i="11"/>
  <c r="AP376" i="11" s="1" a="1"/>
  <c r="AP376" i="11" s="1"/>
  <c r="AO377" i="11"/>
  <c r="AP377" i="11" s="1" a="1"/>
  <c r="AP377" i="11" s="1"/>
  <c r="AO378" i="11"/>
  <c r="AP378" i="11" s="1" a="1"/>
  <c r="AP378" i="11" s="1"/>
  <c r="AO379" i="11"/>
  <c r="AP379" i="11" s="1" a="1"/>
  <c r="AP379" i="11" s="1"/>
  <c r="AO380" i="11"/>
  <c r="AP380" i="11" s="1" a="1"/>
  <c r="AP380" i="11" s="1"/>
  <c r="AO381" i="11"/>
  <c r="AP381" i="11" a="1"/>
  <c r="AP381" i="11" s="1"/>
  <c r="AO382" i="11"/>
  <c r="AP382" i="11" s="1" a="1"/>
  <c r="AP382" i="11" s="1"/>
  <c r="AO383" i="11"/>
  <c r="AP383" i="11" s="1" a="1"/>
  <c r="AP383" i="11" s="1"/>
  <c r="AO384" i="11"/>
  <c r="AP384" i="11" s="1" a="1"/>
  <c r="AP384" i="11" s="1"/>
  <c r="AO385" i="11"/>
  <c r="AP385" i="11" s="1" a="1"/>
  <c r="AP385" i="11" s="1"/>
  <c r="AO386" i="11"/>
  <c r="AP386" i="11" s="1" a="1"/>
  <c r="AP386" i="11" s="1"/>
  <c r="AO387" i="11"/>
  <c r="AP387" i="11" a="1"/>
  <c r="AP387" i="11" s="1"/>
  <c r="AO388" i="11"/>
  <c r="AP388" i="11" s="1" a="1"/>
  <c r="AP388" i="11" s="1"/>
  <c r="AO389" i="11"/>
  <c r="AP389" i="11" a="1"/>
  <c r="AP389" i="11" s="1"/>
  <c r="AO390" i="11"/>
  <c r="AP390" i="11" s="1" a="1"/>
  <c r="AP390" i="11" s="1"/>
  <c r="AO391" i="11"/>
  <c r="AP391" i="11" s="1" a="1"/>
  <c r="AP391" i="11" s="1"/>
  <c r="AO392" i="11"/>
  <c r="AP392" i="11" s="1" a="1"/>
  <c r="AP392" i="11" s="1"/>
  <c r="AO393" i="11"/>
  <c r="AP393" i="11" s="1" a="1"/>
  <c r="AP393" i="11" s="1"/>
  <c r="AO394" i="11"/>
  <c r="AP394" i="11" s="1" a="1"/>
  <c r="AP394" i="11" s="1"/>
  <c r="AO395" i="11"/>
  <c r="AP395" i="11" s="1" a="1"/>
  <c r="AP395" i="11" s="1"/>
  <c r="AO396" i="11"/>
  <c r="AP396" i="11" s="1" a="1"/>
  <c r="AP396" i="11" s="1"/>
  <c r="AO397" i="11"/>
  <c r="AP397" i="11" s="1" a="1"/>
  <c r="AP397" i="11" s="1"/>
  <c r="AO398" i="11"/>
  <c r="AP398" i="11" s="1" a="1"/>
  <c r="AP398" i="11" s="1"/>
  <c r="AO399" i="11"/>
  <c r="AP399" i="11" s="1" a="1"/>
  <c r="AP399" i="11" s="1"/>
  <c r="AO400" i="11"/>
  <c r="AP400" i="11" s="1" a="1"/>
  <c r="AP400" i="11" s="1"/>
  <c r="AO401" i="11"/>
  <c r="AP401" i="11" s="1" a="1"/>
  <c r="AP401" i="11" s="1"/>
  <c r="AO402" i="11"/>
  <c r="AP402" i="11" s="1" a="1"/>
  <c r="AP402" i="11" s="1"/>
  <c r="AO403" i="11"/>
  <c r="AP403" i="11" s="1" a="1"/>
  <c r="AP403" i="11" s="1"/>
  <c r="AO404" i="11"/>
  <c r="AP404" i="11" a="1"/>
  <c r="AP404" i="11" s="1"/>
  <c r="AO405" i="11"/>
  <c r="AP405" i="11" s="1" a="1"/>
  <c r="AP405" i="11" s="1"/>
  <c r="AO406" i="11"/>
  <c r="AP406" i="11" s="1" a="1"/>
  <c r="AP406" i="11" s="1"/>
  <c r="AO407" i="11"/>
  <c r="AP407" i="11" s="1" a="1"/>
  <c r="AP407" i="11" s="1"/>
  <c r="AO408" i="11"/>
  <c r="AP408" i="11" s="1" a="1"/>
  <c r="AP408" i="11" s="1"/>
  <c r="AO409" i="11"/>
  <c r="AP409" i="11" s="1" a="1"/>
  <c r="AP409" i="11" s="1"/>
  <c r="AO410" i="11"/>
  <c r="AP410" i="11" s="1" a="1"/>
  <c r="AP410" i="11" s="1"/>
  <c r="AO411" i="11"/>
  <c r="AP411" i="11" a="1"/>
  <c r="AP411" i="11" s="1"/>
  <c r="AO412" i="11"/>
  <c r="AP412" i="11" s="1" a="1"/>
  <c r="AP412" i="11" s="1"/>
  <c r="AO413" i="11"/>
  <c r="AP413" i="11" s="1" a="1"/>
  <c r="AP413" i="11" s="1"/>
  <c r="AO414" i="11"/>
  <c r="AP414" i="11" s="1" a="1"/>
  <c r="AP414" i="11" s="1"/>
  <c r="AO415" i="11"/>
  <c r="AP415" i="11" s="1" a="1"/>
  <c r="AP415" i="11" s="1"/>
  <c r="AO416" i="11"/>
  <c r="AP416" i="11" s="1" a="1"/>
  <c r="AP416" i="11" s="1"/>
  <c r="AO417" i="11"/>
  <c r="AP417" i="11" s="1" a="1"/>
  <c r="AP417" i="11" s="1"/>
  <c r="AO418" i="11"/>
  <c r="AP418" i="11" s="1" a="1"/>
  <c r="AP418" i="11" s="1"/>
  <c r="AO419" i="11"/>
  <c r="AP419" i="11" a="1"/>
  <c r="AP419" i="11" s="1"/>
  <c r="AO420" i="11"/>
  <c r="AP420" i="11" a="1"/>
  <c r="AP420" i="11" s="1"/>
  <c r="AO421" i="11"/>
  <c r="AP421" i="11" s="1" a="1"/>
  <c r="AP421" i="11" s="1"/>
  <c r="AO422" i="11"/>
  <c r="AP422" i="11" s="1" a="1"/>
  <c r="AP422" i="11" s="1"/>
  <c r="AO423" i="11"/>
  <c r="AP423" i="11" s="1" a="1"/>
  <c r="AP423" i="11" s="1"/>
  <c r="AO424" i="11"/>
  <c r="AP424" i="11" s="1" a="1"/>
  <c r="AP424" i="11" s="1"/>
  <c r="AO425" i="11"/>
  <c r="AP425" i="11" s="1" a="1"/>
  <c r="AP425" i="11" s="1"/>
  <c r="AO426" i="11"/>
  <c r="AP426" i="11" s="1" a="1"/>
  <c r="AP426" i="11" s="1"/>
  <c r="AO427" i="11"/>
  <c r="AP427" i="11" s="1" a="1"/>
  <c r="AP427" i="11" s="1"/>
  <c r="AO428" i="11"/>
  <c r="AP428" i="11" a="1"/>
  <c r="AP428" i="11" s="1"/>
  <c r="AO429" i="11"/>
  <c r="AP429" i="11" a="1"/>
  <c r="AP429" i="11" s="1"/>
  <c r="AO430" i="11"/>
  <c r="AP430" i="11" s="1" a="1"/>
  <c r="AP430" i="11" s="1"/>
  <c r="AO431" i="11"/>
  <c r="AP431" i="11" s="1" a="1"/>
  <c r="AP431" i="11" s="1"/>
  <c r="AO432" i="11"/>
  <c r="AP432" i="11" s="1" a="1"/>
  <c r="AP432" i="11" s="1"/>
  <c r="AO433" i="11"/>
  <c r="AP433" i="11" s="1" a="1"/>
  <c r="AP433" i="11" s="1"/>
  <c r="AO434" i="11"/>
  <c r="AP434" i="11" s="1" a="1"/>
  <c r="AP434" i="11" s="1"/>
  <c r="AO435" i="11"/>
  <c r="AP435" i="11" s="1" a="1"/>
  <c r="AP435" i="11" s="1"/>
  <c r="AO436" i="11"/>
  <c r="AP436" i="11" s="1" a="1"/>
  <c r="AP436" i="11" s="1"/>
  <c r="AO437" i="11"/>
  <c r="AP437" i="11" a="1"/>
  <c r="AP437" i="11" s="1"/>
  <c r="AO438" i="11"/>
  <c r="AP438" i="11" s="1" a="1"/>
  <c r="AP438" i="11" s="1"/>
  <c r="AO439" i="11"/>
  <c r="AP439" i="11" s="1" a="1"/>
  <c r="AP439" i="11" s="1"/>
  <c r="AO440" i="11"/>
  <c r="AP440" i="11" s="1" a="1"/>
  <c r="AP440" i="11" s="1"/>
  <c r="AO441" i="11"/>
  <c r="AP441" i="11" s="1" a="1"/>
  <c r="AP441" i="11" s="1"/>
  <c r="AO442" i="11"/>
  <c r="AP442" i="11" s="1" a="1"/>
  <c r="AP442" i="11" s="1"/>
  <c r="AO443" i="11"/>
  <c r="AP443" i="11" s="1" a="1"/>
  <c r="AP443" i="11" s="1"/>
  <c r="AO444" i="11"/>
  <c r="AP444" i="11" s="1" a="1"/>
  <c r="AP444" i="11" s="1"/>
  <c r="AO445" i="11"/>
  <c r="AP445" i="11" a="1"/>
  <c r="AP445" i="11" s="1"/>
  <c r="AO446" i="11"/>
  <c r="AP446" i="11" s="1" a="1"/>
  <c r="AP446" i="11" s="1"/>
  <c r="AO447" i="11"/>
  <c r="AP447" i="11" s="1" a="1"/>
  <c r="AP447" i="11" s="1"/>
  <c r="AO448" i="11"/>
  <c r="AP448" i="11" s="1" a="1"/>
  <c r="AP448" i="11" s="1"/>
  <c r="AO449" i="11"/>
  <c r="AP449" i="11" s="1" a="1"/>
  <c r="AP449" i="11" s="1"/>
  <c r="AO450" i="11"/>
  <c r="AP450" i="11" s="1" a="1"/>
  <c r="AP450" i="11" s="1"/>
  <c r="AO451" i="11"/>
  <c r="AP451" i="11" s="1" a="1"/>
  <c r="AP451" i="11" s="1"/>
  <c r="AO452" i="11"/>
  <c r="AP452" i="11" s="1" a="1"/>
  <c r="AP452" i="11" s="1"/>
  <c r="AO453" i="11"/>
  <c r="AP453" i="11" s="1" a="1"/>
  <c r="AP453" i="11" s="1"/>
  <c r="AO454" i="11"/>
  <c r="AP454" i="11" s="1" a="1"/>
  <c r="AP454" i="11" s="1"/>
  <c r="AO455" i="11"/>
  <c r="AP455" i="11" s="1" a="1"/>
  <c r="AP455" i="11" s="1"/>
  <c r="AO456" i="11"/>
  <c r="AP456" i="11" s="1" a="1"/>
  <c r="AP456" i="11" s="1"/>
  <c r="AO457" i="11"/>
  <c r="AP457" i="11" s="1" a="1"/>
  <c r="AP457" i="11" s="1"/>
  <c r="AO458" i="11"/>
  <c r="AP458" i="11" s="1" a="1"/>
  <c r="AP458" i="11" s="1"/>
  <c r="AO459" i="11"/>
  <c r="AP459" i="11" a="1"/>
  <c r="AP459" i="11" s="1"/>
  <c r="AO460" i="11"/>
  <c r="AP460" i="11" s="1" a="1"/>
  <c r="AP460" i="11" s="1"/>
  <c r="AO461" i="11"/>
  <c r="AP461" i="11" s="1" a="1"/>
  <c r="AP461" i="11" s="1"/>
  <c r="AO462" i="11"/>
  <c r="AP462" i="11" s="1" a="1"/>
  <c r="AP462" i="11" s="1"/>
  <c r="AO463" i="11"/>
  <c r="AP463" i="11" s="1" a="1"/>
  <c r="AP463" i="11" s="1"/>
  <c r="AO464" i="11"/>
  <c r="AP464" i="11" s="1" a="1"/>
  <c r="AP464" i="11" s="1"/>
  <c r="AO465" i="11"/>
  <c r="AP465" i="11" s="1" a="1"/>
  <c r="AP465" i="11" s="1"/>
  <c r="AO466" i="11"/>
  <c r="AP466" i="11" s="1" a="1"/>
  <c r="AP466" i="11" s="1"/>
  <c r="AO467" i="11"/>
  <c r="AP467" i="11" a="1"/>
  <c r="AP467" i="11" s="1"/>
  <c r="AO468" i="11"/>
  <c r="AP468" i="11" s="1" a="1"/>
  <c r="AP468" i="11" s="1"/>
  <c r="AO469" i="11"/>
  <c r="AP469" i="11" s="1" a="1"/>
  <c r="AP469" i="11" s="1"/>
  <c r="AO470" i="11"/>
  <c r="AP470" i="11" s="1" a="1"/>
  <c r="AP470" i="11" s="1"/>
  <c r="AO471" i="11"/>
  <c r="AP471" i="11" s="1" a="1"/>
  <c r="AP471" i="11" s="1"/>
  <c r="AO472" i="11"/>
  <c r="AP472" i="11" s="1" a="1"/>
  <c r="AP472" i="11" s="1"/>
  <c r="AO473" i="11"/>
  <c r="AP473" i="11" s="1" a="1"/>
  <c r="AP473" i="11" s="1"/>
  <c r="AO474" i="11"/>
  <c r="AP474" i="11" s="1" a="1"/>
  <c r="AP474" i="11" s="1"/>
  <c r="AO475" i="11"/>
  <c r="AP475" i="11" a="1"/>
  <c r="AP475" i="11" s="1"/>
  <c r="AO476" i="11"/>
  <c r="AP476" i="11" a="1"/>
  <c r="AP476" i="11" s="1"/>
  <c r="AO477" i="11"/>
  <c r="AP477" i="11" s="1" a="1"/>
  <c r="AP477" i="11" s="1"/>
  <c r="AO478" i="11"/>
  <c r="AP478" i="11" s="1" a="1"/>
  <c r="AP478" i="11" s="1"/>
  <c r="AO479" i="11"/>
  <c r="AP479" i="11" s="1" a="1"/>
  <c r="AP479" i="11" s="1"/>
  <c r="AO480" i="11"/>
  <c r="AP480" i="11" s="1" a="1"/>
  <c r="AP480" i="11" s="1"/>
  <c r="AO481" i="11"/>
  <c r="AP481" i="11" s="1" a="1"/>
  <c r="AP481" i="11" s="1"/>
  <c r="AO482" i="11"/>
  <c r="AP482" i="11" s="1" a="1"/>
  <c r="AP482" i="11" s="1"/>
  <c r="AO483" i="11"/>
  <c r="AP483" i="11" s="1" a="1"/>
  <c r="AP483" i="11" s="1"/>
  <c r="AO484" i="11"/>
  <c r="AP484" i="11" a="1"/>
  <c r="AP484" i="11" s="1"/>
  <c r="AO485" i="11"/>
  <c r="AP485" i="11" a="1"/>
  <c r="AP485" i="11" s="1"/>
  <c r="AO486" i="11"/>
  <c r="AP486" i="11" s="1" a="1"/>
  <c r="AP486" i="11" s="1"/>
  <c r="AO487" i="11"/>
  <c r="AP487" i="11" s="1" a="1"/>
  <c r="AP487" i="11" s="1"/>
  <c r="AO488" i="11"/>
  <c r="AP488" i="11" s="1" a="1"/>
  <c r="AP488" i="11" s="1"/>
  <c r="AO489" i="11"/>
  <c r="AP489" i="11" s="1" a="1"/>
  <c r="AP489" i="11" s="1"/>
  <c r="AO490" i="11"/>
  <c r="AP490" i="11" s="1" a="1"/>
  <c r="AP490" i="11" s="1"/>
  <c r="AO491" i="11"/>
  <c r="AP491" i="11" s="1" a="1"/>
  <c r="AP491" i="11" s="1"/>
  <c r="AO492" i="11"/>
  <c r="AP492" i="11" s="1" a="1"/>
  <c r="AP492" i="11" s="1"/>
  <c r="AO493" i="11"/>
  <c r="AP493" i="11" a="1"/>
  <c r="AP493" i="11" s="1"/>
  <c r="AO494" i="11"/>
  <c r="AP494" i="11" s="1" a="1"/>
  <c r="AP494" i="11" s="1"/>
  <c r="AO495" i="11"/>
  <c r="AP495" i="11" s="1" a="1"/>
  <c r="AP495" i="11" s="1"/>
  <c r="AO496" i="11"/>
  <c r="AP496" i="11" s="1" a="1"/>
  <c r="AP496" i="11" s="1"/>
  <c r="AO497" i="11"/>
  <c r="AP497" i="11" s="1" a="1"/>
  <c r="AP497" i="11" s="1"/>
  <c r="AO498" i="11"/>
  <c r="AP498" i="11" s="1" a="1"/>
  <c r="AP498" i="11" s="1"/>
  <c r="AO499" i="11"/>
  <c r="AP499" i="11" s="1" a="1"/>
  <c r="AP499" i="11" s="1"/>
  <c r="AO500" i="11"/>
  <c r="AP500" i="11" a="1"/>
  <c r="AP500" i="11" s="1"/>
  <c r="AO501" i="11"/>
  <c r="AP501" i="11" s="1" a="1"/>
  <c r="AP501" i="11" s="1"/>
  <c r="AO3" i="12"/>
  <c r="AP3" i="12" s="1" a="1"/>
  <c r="AP3" i="12" s="1"/>
  <c r="AO4" i="12"/>
  <c r="AP4" i="12" s="1" a="1"/>
  <c r="AP4" i="12" s="1"/>
  <c r="AO5" i="12"/>
  <c r="AP5" i="12" s="1" a="1"/>
  <c r="AP5" i="12" s="1"/>
  <c r="AO6" i="12"/>
  <c r="AP6" i="12" s="1" a="1"/>
  <c r="AP6" i="12" s="1"/>
  <c r="AO7" i="12"/>
  <c r="AP7" i="12" s="1" a="1"/>
  <c r="AP7" i="12" s="1"/>
  <c r="AO8" i="12"/>
  <c r="AP8" i="12" s="1" a="1"/>
  <c r="AP8" i="12" s="1"/>
  <c r="AO9" i="12"/>
  <c r="AP9" i="12" s="1" a="1"/>
  <c r="AP9" i="12" s="1"/>
  <c r="AO10" i="12"/>
  <c r="AP10" i="12" s="1" a="1"/>
  <c r="AP10" i="12" s="1"/>
  <c r="AO11" i="12"/>
  <c r="AP11" i="12" s="1" a="1"/>
  <c r="AP11" i="12" s="1"/>
  <c r="AO12" i="12"/>
  <c r="AP12" i="12" s="1" a="1"/>
  <c r="AP12" i="12" s="1"/>
  <c r="AO13" i="12"/>
  <c r="AP13" i="12" s="1" a="1"/>
  <c r="AP13" i="12" s="1"/>
  <c r="AO14" i="12"/>
  <c r="AP14" i="12" s="1" a="1"/>
  <c r="AP14" i="12" s="1"/>
  <c r="AO15" i="12"/>
  <c r="AP15" i="12" s="1" a="1"/>
  <c r="AP15" i="12" s="1"/>
  <c r="AO16" i="12"/>
  <c r="AP16" i="12" a="1"/>
  <c r="AP16" i="12" s="1"/>
  <c r="AO17" i="12"/>
  <c r="AP17" i="12" s="1" a="1"/>
  <c r="AP17" i="12" s="1"/>
  <c r="AO18" i="12"/>
  <c r="AP18" i="12" s="1" a="1"/>
  <c r="AP18" i="12" s="1"/>
  <c r="AO19" i="12"/>
  <c r="AP19" i="12" s="1" a="1"/>
  <c r="AP19" i="12" s="1"/>
  <c r="AO20" i="12"/>
  <c r="AP20" i="12" s="1" a="1"/>
  <c r="AP20" i="12" s="1"/>
  <c r="AO21" i="12"/>
  <c r="AP21" i="12" s="1" a="1"/>
  <c r="AP21" i="12" s="1"/>
  <c r="AO22" i="12"/>
  <c r="AP22" i="12" s="1" a="1"/>
  <c r="AP22" i="12" s="1"/>
  <c r="AO23" i="12"/>
  <c r="AP23" i="12" s="1" a="1"/>
  <c r="AP23" i="12" s="1"/>
  <c r="AO24" i="12"/>
  <c r="AP24" i="12" s="1" a="1"/>
  <c r="AP24" i="12" s="1"/>
  <c r="AO25" i="12"/>
  <c r="AP25" i="12" s="1" a="1"/>
  <c r="AP25" i="12" s="1"/>
  <c r="AO26" i="12"/>
  <c r="AP26" i="12" s="1" a="1"/>
  <c r="AP26" i="12" s="1"/>
  <c r="AO27" i="12"/>
  <c r="AP27" i="12" s="1" a="1"/>
  <c r="AP27" i="12" s="1"/>
  <c r="AO28" i="12"/>
  <c r="AP28" i="12" s="1" a="1"/>
  <c r="AP28" i="12" s="1"/>
  <c r="AO29" i="12"/>
  <c r="AP29" i="12" s="1" a="1"/>
  <c r="AP29" i="12" s="1"/>
  <c r="AO30" i="12"/>
  <c r="AP30" i="12" s="1" a="1"/>
  <c r="AP30" i="12" s="1"/>
  <c r="AO31" i="12"/>
  <c r="AP31" i="12" s="1" a="1"/>
  <c r="AP31" i="12" s="1"/>
  <c r="AO32" i="12"/>
  <c r="AP32" i="12" s="1" a="1"/>
  <c r="AP32" i="12" s="1"/>
  <c r="AO33" i="12"/>
  <c r="AP33" i="12" s="1" a="1"/>
  <c r="AP33" i="12" s="1"/>
  <c r="AO34" i="12"/>
  <c r="AP34" i="12" s="1" a="1"/>
  <c r="AP34" i="12" s="1"/>
  <c r="AO35" i="12"/>
  <c r="AP35" i="12" s="1" a="1"/>
  <c r="AP35" i="12" s="1"/>
  <c r="AO36" i="12"/>
  <c r="AP36" i="12" s="1" a="1"/>
  <c r="AP36" i="12" s="1"/>
  <c r="AO37" i="12"/>
  <c r="AP37" i="12" s="1" a="1"/>
  <c r="AP37" i="12" s="1"/>
  <c r="AO38" i="12"/>
  <c r="AP38" i="12" s="1" a="1"/>
  <c r="AP38" i="12" s="1"/>
  <c r="AO39" i="12"/>
  <c r="AP39" i="12" s="1" a="1"/>
  <c r="AP39" i="12" s="1"/>
  <c r="AO40" i="12"/>
  <c r="AP40" i="12" s="1" a="1"/>
  <c r="AP40" i="12" s="1"/>
  <c r="AO41" i="12"/>
  <c r="AP41" i="12" s="1" a="1"/>
  <c r="AP41" i="12" s="1"/>
  <c r="AO42" i="12"/>
  <c r="AP42" i="12" s="1" a="1"/>
  <c r="AP42" i="12" s="1"/>
  <c r="AO43" i="12"/>
  <c r="AP43" i="12" s="1" a="1"/>
  <c r="AP43" i="12" s="1"/>
  <c r="AO44" i="12"/>
  <c r="AP44" i="12" s="1" a="1"/>
  <c r="AP44" i="12" s="1"/>
  <c r="AO45" i="12"/>
  <c r="AP45" i="12" s="1" a="1"/>
  <c r="AP45" i="12" s="1"/>
  <c r="AO46" i="12"/>
  <c r="AP46" i="12" s="1" a="1"/>
  <c r="AP46" i="12" s="1"/>
  <c r="AO47" i="12"/>
  <c r="AP47" i="12" s="1" a="1"/>
  <c r="AP47" i="12" s="1"/>
  <c r="AO48" i="12"/>
  <c r="AP48" i="12" a="1"/>
  <c r="AP48" i="12" s="1"/>
  <c r="AO49" i="12"/>
  <c r="AP49" i="12" s="1" a="1"/>
  <c r="AP49" i="12" s="1"/>
  <c r="AO50" i="12"/>
  <c r="AP50" i="12" a="1"/>
  <c r="AP50" i="12" s="1"/>
  <c r="AO51" i="12"/>
  <c r="AP51" i="12" s="1" a="1"/>
  <c r="AP51" i="12" s="1"/>
  <c r="AO52" i="12"/>
  <c r="AP52" i="12" s="1" a="1"/>
  <c r="AP52" i="12" s="1"/>
  <c r="AO53" i="12"/>
  <c r="AP53" i="12" s="1" a="1"/>
  <c r="AP53" i="12" s="1"/>
  <c r="AO54" i="12"/>
  <c r="AP54" i="12" s="1" a="1"/>
  <c r="AP54" i="12" s="1"/>
  <c r="AO55" i="12"/>
  <c r="AP55" i="12" s="1" a="1"/>
  <c r="AP55" i="12" s="1"/>
  <c r="AO56" i="12"/>
  <c r="AP56" i="12" s="1" a="1"/>
  <c r="AP56" i="12" s="1"/>
  <c r="AO57" i="12"/>
  <c r="AP57" i="12" s="1" a="1"/>
  <c r="AP57" i="12" s="1"/>
  <c r="AO58" i="12"/>
  <c r="AP58" i="12" s="1" a="1"/>
  <c r="AP58" i="12" s="1"/>
  <c r="AO59" i="12"/>
  <c r="AP59" i="12" s="1" a="1"/>
  <c r="AP59" i="12" s="1"/>
  <c r="AO60" i="12"/>
  <c r="AP60" i="12" s="1" a="1"/>
  <c r="AP60" i="12" s="1"/>
  <c r="AO61" i="12"/>
  <c r="AP61" i="12" s="1" a="1"/>
  <c r="AP61" i="12" s="1"/>
  <c r="AO62" i="12"/>
  <c r="AP62" i="12" s="1" a="1"/>
  <c r="AP62" i="12" s="1"/>
  <c r="AO63" i="12"/>
  <c r="AP63" i="12" s="1" a="1"/>
  <c r="AP63" i="12" s="1"/>
  <c r="AO64" i="12"/>
  <c r="AP64" i="12" s="1" a="1"/>
  <c r="AP64" i="12" s="1"/>
  <c r="AO65" i="12"/>
  <c r="AP65" i="12" s="1" a="1"/>
  <c r="AP65" i="12" s="1"/>
  <c r="AO66" i="12"/>
  <c r="AP66" i="12" s="1" a="1"/>
  <c r="AP66" i="12" s="1"/>
  <c r="AO67" i="12"/>
  <c r="AP67" i="12" s="1" a="1"/>
  <c r="AP67" i="12" s="1"/>
  <c r="AO68" i="12"/>
  <c r="AP68" i="12" s="1" a="1"/>
  <c r="AP68" i="12" s="1"/>
  <c r="AO69" i="12"/>
  <c r="AP69" i="12" s="1" a="1"/>
  <c r="AP69" i="12" s="1"/>
  <c r="AO70" i="12"/>
  <c r="AP70" i="12" s="1" a="1"/>
  <c r="AP70" i="12" s="1"/>
  <c r="AO71" i="12"/>
  <c r="AP71" i="12" s="1" a="1"/>
  <c r="AP71" i="12" s="1"/>
  <c r="AO72" i="12"/>
  <c r="AP72" i="12" a="1"/>
  <c r="AP72" i="12" s="1"/>
  <c r="AO73" i="12"/>
  <c r="AP73" i="12" s="1" a="1"/>
  <c r="AP73" i="12" s="1"/>
  <c r="AO74" i="12"/>
  <c r="AP74" i="12" a="1"/>
  <c r="AP74" i="12" s="1"/>
  <c r="AO75" i="12"/>
  <c r="AP75" i="12" s="1" a="1"/>
  <c r="AP75" i="12" s="1"/>
  <c r="AO76" i="12"/>
  <c r="AP76" i="12" s="1" a="1"/>
  <c r="AP76" i="12" s="1"/>
  <c r="AO77" i="12"/>
  <c r="AP77" i="12" s="1" a="1"/>
  <c r="AP77" i="12" s="1"/>
  <c r="AO78" i="12"/>
  <c r="AP78" i="12" s="1" a="1"/>
  <c r="AP78" i="12" s="1"/>
  <c r="AO79" i="12"/>
  <c r="AP79" i="12" s="1" a="1"/>
  <c r="AP79" i="12"/>
  <c r="AO80" i="12"/>
  <c r="AP80" i="12" s="1" a="1"/>
  <c r="AP80" i="12" s="1"/>
  <c r="AO81" i="12"/>
  <c r="AP81" i="12" s="1" a="1"/>
  <c r="AP81" i="12" s="1"/>
  <c r="AO82" i="12"/>
  <c r="AP82" i="12" s="1" a="1"/>
  <c r="AP82" i="12" s="1"/>
  <c r="AO83" i="12"/>
  <c r="AP83" i="12" s="1" a="1"/>
  <c r="AP83" i="12" s="1"/>
  <c r="AO84" i="12"/>
  <c r="AP84" i="12" s="1" a="1"/>
  <c r="AP84" i="12" s="1"/>
  <c r="AO85" i="12"/>
  <c r="AP85" i="12" s="1" a="1"/>
  <c r="AP85" i="12" s="1"/>
  <c r="AO86" i="12"/>
  <c r="AP86" i="12" s="1" a="1"/>
  <c r="AP86" i="12" s="1"/>
  <c r="AO87" i="12"/>
  <c r="AP87" i="12" s="1" a="1"/>
  <c r="AP87" i="12" s="1"/>
  <c r="AO88" i="12"/>
  <c r="AP88" i="12" s="1" a="1"/>
  <c r="AP88" i="12" s="1"/>
  <c r="AO89" i="12"/>
  <c r="AP89" i="12" s="1" a="1"/>
  <c r="AP89" i="12" s="1"/>
  <c r="AO90" i="12"/>
  <c r="AP90" i="12" s="1" a="1"/>
  <c r="AP90" i="12" s="1"/>
  <c r="AO91" i="12"/>
  <c r="AP91" i="12" s="1" a="1"/>
  <c r="AP91" i="12" s="1"/>
  <c r="AO92" i="12"/>
  <c r="AP92" i="12" s="1" a="1"/>
  <c r="AP92" i="12" s="1"/>
  <c r="AO93" i="12"/>
  <c r="AP93" i="12" s="1" a="1"/>
  <c r="AP93" i="12" s="1"/>
  <c r="AO94" i="12"/>
  <c r="AP94" i="12" s="1" a="1"/>
  <c r="AP94" i="12" s="1"/>
  <c r="AO95" i="12"/>
  <c r="AP95" i="12" s="1" a="1"/>
  <c r="AP95" i="12" s="1"/>
  <c r="AO96" i="12"/>
  <c r="AP96" i="12" s="1" a="1"/>
  <c r="AP96" i="12" s="1"/>
  <c r="AO97" i="12"/>
  <c r="AP97" i="12" s="1" a="1"/>
  <c r="AP97" i="12" s="1"/>
  <c r="AO98" i="12"/>
  <c r="AP98" i="12" s="1" a="1"/>
  <c r="AP98" i="12" s="1"/>
  <c r="AO99" i="12"/>
  <c r="AP99" i="12" s="1" a="1"/>
  <c r="AP99" i="12" s="1"/>
  <c r="AO100" i="12"/>
  <c r="AP100" i="12" s="1" a="1"/>
  <c r="AP100" i="12" s="1"/>
  <c r="AO101" i="12"/>
  <c r="AP101" i="12" s="1" a="1"/>
  <c r="AP101" i="12" s="1"/>
  <c r="AO102" i="12"/>
  <c r="AP102" i="12" s="1" a="1"/>
  <c r="AP102" i="12" s="1"/>
  <c r="AO103" i="12"/>
  <c r="AP103" i="12" s="1" a="1"/>
  <c r="AP103" i="12" s="1"/>
  <c r="AO104" i="12"/>
  <c r="AP104" i="12" a="1"/>
  <c r="AP104" i="12" s="1"/>
  <c r="AO105" i="12"/>
  <c r="AP105" i="12" s="1" a="1"/>
  <c r="AP105" i="12" s="1"/>
  <c r="AO106" i="12"/>
  <c r="AP106" i="12" a="1"/>
  <c r="AP106" i="12" s="1"/>
  <c r="AO107" i="12"/>
  <c r="AP107" i="12" s="1" a="1"/>
  <c r="AP107" i="12" s="1"/>
  <c r="AO108" i="12"/>
  <c r="AP108" i="12" a="1"/>
  <c r="AP108" i="12" s="1"/>
  <c r="AO109" i="12"/>
  <c r="AP109" i="12" s="1" a="1"/>
  <c r="AP109" i="12" s="1"/>
  <c r="AO110" i="12"/>
  <c r="AP110" i="12" s="1" a="1"/>
  <c r="AP110" i="12" s="1"/>
  <c r="AO111" i="12"/>
  <c r="AP111" i="12" s="1" a="1"/>
  <c r="AP111" i="12" s="1"/>
  <c r="AO112" i="12"/>
  <c r="AP112" i="12" s="1" a="1"/>
  <c r="AP112" i="12" s="1"/>
  <c r="AO113" i="12"/>
  <c r="AP113" i="12" s="1" a="1"/>
  <c r="AP113" i="12" s="1"/>
  <c r="AO114" i="12"/>
  <c r="AP114" i="12" s="1" a="1"/>
  <c r="AP114" i="12" s="1"/>
  <c r="AO115" i="12"/>
  <c r="AP115" i="12" s="1" a="1"/>
  <c r="AP115" i="12" s="1"/>
  <c r="AO116" i="12"/>
  <c r="AP116" i="12" s="1" a="1"/>
  <c r="AP116" i="12" s="1"/>
  <c r="AO117" i="12"/>
  <c r="AP117" i="12" s="1" a="1"/>
  <c r="AP117" i="12" s="1"/>
  <c r="AO118" i="12"/>
  <c r="AP118" i="12" s="1" a="1"/>
  <c r="AP118" i="12" s="1"/>
  <c r="AO119" i="12"/>
  <c r="AP119" i="12" s="1" a="1"/>
  <c r="AP119" i="12" s="1"/>
  <c r="AO120" i="12"/>
  <c r="AP120" i="12" s="1" a="1"/>
  <c r="AP120" i="12" s="1"/>
  <c r="AO121" i="12"/>
  <c r="AP121" i="12" s="1" a="1"/>
  <c r="AP121" i="12" s="1"/>
  <c r="AO122" i="12"/>
  <c r="AP122" i="12" s="1" a="1"/>
  <c r="AP122" i="12" s="1"/>
  <c r="AO123" i="12"/>
  <c r="AP123" i="12" s="1" a="1"/>
  <c r="AP123" i="12" s="1"/>
  <c r="AO124" i="12"/>
  <c r="AP124" i="12" s="1" a="1"/>
  <c r="AP124" i="12" s="1"/>
  <c r="AO125" i="12"/>
  <c r="AP125" i="12" s="1" a="1"/>
  <c r="AP125" i="12" s="1"/>
  <c r="AO126" i="12"/>
  <c r="AP126" i="12" s="1" a="1"/>
  <c r="AP126" i="12" s="1"/>
  <c r="AO127" i="12"/>
  <c r="AP127" i="12" s="1" a="1"/>
  <c r="AP127" i="12" s="1"/>
  <c r="AO128" i="12"/>
  <c r="AP128" i="12" s="1" a="1"/>
  <c r="AP128" i="12" s="1"/>
  <c r="AO129" i="12"/>
  <c r="AP129" i="12" s="1" a="1"/>
  <c r="AP129" i="12" s="1"/>
  <c r="AO130" i="12"/>
  <c r="AP130" i="12" s="1" a="1"/>
  <c r="AP130" i="12" s="1"/>
  <c r="AO131" i="12"/>
  <c r="AP131" i="12" s="1" a="1"/>
  <c r="AP131" i="12" s="1"/>
  <c r="AO132" i="12"/>
  <c r="AP132" i="12" s="1" a="1"/>
  <c r="AP132" i="12" s="1"/>
  <c r="AO133" i="12"/>
  <c r="AP133" i="12" s="1" a="1"/>
  <c r="AP133" i="12" s="1"/>
  <c r="AO134" i="12"/>
  <c r="AP134" i="12" s="1" a="1"/>
  <c r="AP134" i="12" s="1"/>
  <c r="AO135" i="12"/>
  <c r="AP135" i="12" s="1" a="1"/>
  <c r="AP135" i="12" s="1"/>
  <c r="AO136" i="12"/>
  <c r="AP136" i="12" s="1" a="1"/>
  <c r="AP136" i="12" s="1"/>
  <c r="AO137" i="12"/>
  <c r="AP137" i="12" s="1" a="1"/>
  <c r="AP137" i="12" s="1"/>
  <c r="AO138" i="12"/>
  <c r="AP138" i="12" s="1" a="1"/>
  <c r="AP138" i="12" s="1"/>
  <c r="AO139" i="12"/>
  <c r="AP139" i="12" s="1" a="1"/>
  <c r="AP139" i="12" s="1"/>
  <c r="AO140" i="12"/>
  <c r="AP140" i="12" s="1" a="1"/>
  <c r="AP140" i="12" s="1"/>
  <c r="AO141" i="12"/>
  <c r="AP141" i="12" s="1" a="1"/>
  <c r="AP141" i="12" s="1"/>
  <c r="AO142" i="12"/>
  <c r="AP142" i="12" s="1" a="1"/>
  <c r="AP142" i="12" s="1"/>
  <c r="AO143" i="12"/>
  <c r="AP143" i="12" s="1" a="1"/>
  <c r="AP143" i="12" s="1"/>
  <c r="AO144" i="12"/>
  <c r="AP144" i="12" s="1" a="1"/>
  <c r="AP144" i="12" s="1"/>
  <c r="AO145" i="12"/>
  <c r="AP145" i="12" s="1" a="1"/>
  <c r="AP145" i="12" s="1"/>
  <c r="AO146" i="12"/>
  <c r="AP146" i="12" s="1" a="1"/>
  <c r="AP146" i="12" s="1"/>
  <c r="AO147" i="12"/>
  <c r="AP147" i="12" s="1" a="1"/>
  <c r="AP147" i="12" s="1"/>
  <c r="AO148" i="12"/>
  <c r="AP148" i="12" s="1" a="1"/>
  <c r="AP148" i="12" s="1"/>
  <c r="AO149" i="12"/>
  <c r="AP149" i="12" s="1" a="1"/>
  <c r="AP149" i="12" s="1"/>
  <c r="AO150" i="12"/>
  <c r="AP150" i="12" s="1" a="1"/>
  <c r="AP150" i="12" s="1"/>
  <c r="AO151" i="12"/>
  <c r="AP151" i="12" s="1" a="1"/>
  <c r="AP151" i="12" s="1"/>
  <c r="AO152" i="12"/>
  <c r="AP152" i="12" s="1" a="1"/>
  <c r="AP152" i="12" s="1"/>
  <c r="AO153" i="12"/>
  <c r="AP153" i="12" s="1" a="1"/>
  <c r="AP153" i="12" s="1"/>
  <c r="AO154" i="12"/>
  <c r="AP154" i="12" a="1"/>
  <c r="AP154" i="12" s="1"/>
  <c r="AO155" i="12"/>
  <c r="AP155" i="12" s="1" a="1"/>
  <c r="AP155" i="12" s="1"/>
  <c r="AO156" i="12"/>
  <c r="AP156" i="12" a="1"/>
  <c r="AP156" i="12" s="1"/>
  <c r="AO157" i="12"/>
  <c r="AP157" i="12" s="1" a="1"/>
  <c r="AP157" i="12" s="1"/>
  <c r="AO158" i="12"/>
  <c r="AP158" i="12" s="1" a="1"/>
  <c r="AP158" i="12" s="1"/>
  <c r="AO159" i="12"/>
  <c r="AP159" i="12" s="1" a="1"/>
  <c r="AP159" i="12" s="1"/>
  <c r="AO160" i="12"/>
  <c r="AP160" i="12" s="1" a="1"/>
  <c r="AP160" i="12" s="1"/>
  <c r="AO161" i="12"/>
  <c r="AP161" i="12" s="1" a="1"/>
  <c r="AP161" i="12" s="1"/>
  <c r="AO162" i="12"/>
  <c r="AP162" i="12" s="1" a="1"/>
  <c r="AP162" i="12" s="1"/>
  <c r="AO163" i="12"/>
  <c r="AP163" i="12" s="1" a="1"/>
  <c r="AP163" i="12" s="1"/>
  <c r="AO164" i="12"/>
  <c r="AP164" i="12" s="1" a="1"/>
  <c r="AP164" i="12" s="1"/>
  <c r="AO165" i="12"/>
  <c r="AP165" i="12" s="1" a="1"/>
  <c r="AP165" i="12" s="1"/>
  <c r="AO166" i="12"/>
  <c r="AP166" i="12" s="1" a="1"/>
  <c r="AP166" i="12" s="1"/>
  <c r="AO167" i="12"/>
  <c r="AP167" i="12" s="1" a="1"/>
  <c r="AP167" i="12" s="1"/>
  <c r="AO168" i="12"/>
  <c r="AP168" i="12" s="1" a="1"/>
  <c r="AP168" i="12" s="1"/>
  <c r="AO169" i="12"/>
  <c r="AP169" i="12" s="1" a="1"/>
  <c r="AP169" i="12" s="1"/>
  <c r="AO170" i="12"/>
  <c r="AP170" i="12" s="1" a="1"/>
  <c r="AP170" i="12" s="1"/>
  <c r="AO171" i="12"/>
  <c r="AP171" i="12" s="1" a="1"/>
  <c r="AP171" i="12" s="1"/>
  <c r="AO172" i="12"/>
  <c r="AP172" i="12" s="1" a="1"/>
  <c r="AP172" i="12" s="1"/>
  <c r="AO173" i="12"/>
  <c r="AP173" i="12" s="1" a="1"/>
  <c r="AP173" i="12" s="1"/>
  <c r="AO174" i="12"/>
  <c r="AP174" i="12" s="1" a="1"/>
  <c r="AP174" i="12" s="1"/>
  <c r="AO175" i="12"/>
  <c r="AP175" i="12" s="1" a="1"/>
  <c r="AP175" i="12" s="1"/>
  <c r="AO176" i="12"/>
  <c r="AP176" i="12" a="1"/>
  <c r="AP176" i="12" s="1"/>
  <c r="AO177" i="12"/>
  <c r="AP177" i="12" s="1" a="1"/>
  <c r="AP177" i="12" s="1"/>
  <c r="AO178" i="12"/>
  <c r="AP178" i="12" a="1"/>
  <c r="AP178" i="12" s="1"/>
  <c r="AO179" i="12"/>
  <c r="AP179" i="12" s="1" a="1"/>
  <c r="AP179" i="12" s="1"/>
  <c r="AO180" i="12"/>
  <c r="AP180" i="12" a="1"/>
  <c r="AP180" i="12" s="1"/>
  <c r="AO181" i="12"/>
  <c r="AP181" i="12" s="1" a="1"/>
  <c r="AP181" i="12" s="1"/>
  <c r="AO182" i="12"/>
  <c r="AP182" i="12" s="1" a="1"/>
  <c r="AP182" i="12" s="1"/>
  <c r="AO183" i="12"/>
  <c r="AP183" i="12" s="1" a="1"/>
  <c r="AP183" i="12" s="1"/>
  <c r="AO184" i="12"/>
  <c r="AP184" i="12" s="1" a="1"/>
  <c r="AP184" i="12" s="1"/>
  <c r="AO185" i="12"/>
  <c r="AP185" i="12" s="1" a="1"/>
  <c r="AP185" i="12" s="1"/>
  <c r="AO186" i="12"/>
  <c r="AP186" i="12" s="1" a="1"/>
  <c r="AP186" i="12" s="1"/>
  <c r="AO187" i="12"/>
  <c r="AP187" i="12" s="1" a="1"/>
  <c r="AP187" i="12" s="1"/>
  <c r="AO188" i="12"/>
  <c r="AP188" i="12" s="1" a="1"/>
  <c r="AP188" i="12" s="1"/>
  <c r="AO189" i="12"/>
  <c r="AP189" i="12" s="1" a="1"/>
  <c r="AP189" i="12" s="1"/>
  <c r="AO190" i="12"/>
  <c r="AP190" i="12" s="1" a="1"/>
  <c r="AP190" i="12" s="1"/>
  <c r="AO191" i="12"/>
  <c r="AP191" i="12" s="1" a="1"/>
  <c r="AP191" i="12" s="1"/>
  <c r="AO192" i="12"/>
  <c r="AP192" i="12" s="1" a="1"/>
  <c r="AP192" i="12" s="1"/>
  <c r="AO193" i="12"/>
  <c r="AP193" i="12" s="1" a="1"/>
  <c r="AP193" i="12" s="1"/>
  <c r="AO194" i="12"/>
  <c r="AP194" i="12" s="1" a="1"/>
  <c r="AP194" i="12" s="1"/>
  <c r="AO195" i="12"/>
  <c r="AP195" i="12" s="1" a="1"/>
  <c r="AP195" i="12" s="1"/>
  <c r="AO196" i="12"/>
  <c r="AP196" i="12" s="1" a="1"/>
  <c r="AP196" i="12" s="1"/>
  <c r="AO197" i="12"/>
  <c r="AP197" i="12" s="1" a="1"/>
  <c r="AP197" i="12" s="1"/>
  <c r="AO198" i="12"/>
  <c r="AP198" i="12" s="1" a="1"/>
  <c r="AP198" i="12" s="1"/>
  <c r="AO199" i="12"/>
  <c r="AP199" i="12" s="1" a="1"/>
  <c r="AP199" i="12" s="1"/>
  <c r="AO200" i="12"/>
  <c r="AP200" i="12" s="1" a="1"/>
  <c r="AP200" i="12" s="1"/>
  <c r="AO201" i="12"/>
  <c r="AP201" i="12" s="1" a="1"/>
  <c r="AP201" i="12" s="1"/>
  <c r="AO202" i="12"/>
  <c r="AP202" i="12" s="1" a="1"/>
  <c r="AP202" i="12" s="1"/>
  <c r="AO203" i="12"/>
  <c r="AP203" i="12" s="1" a="1"/>
  <c r="AP203" i="12" s="1"/>
  <c r="AO204" i="12"/>
  <c r="AP204" i="12" s="1" a="1"/>
  <c r="AP204" i="12" s="1"/>
  <c r="AO205" i="12"/>
  <c r="AP205" i="12" s="1" a="1"/>
  <c r="AP205" i="12" s="1"/>
  <c r="AO206" i="12"/>
  <c r="AP206" i="12" s="1" a="1"/>
  <c r="AP206" i="12" s="1"/>
  <c r="AO207" i="12"/>
  <c r="AP207" i="12" s="1" a="1"/>
  <c r="AP207" i="12" s="1"/>
  <c r="AO208" i="12"/>
  <c r="AP208" i="12" s="1" a="1"/>
  <c r="AP208" i="12" s="1"/>
  <c r="AO209" i="12"/>
  <c r="AP209" i="12" s="1" a="1"/>
  <c r="AP209" i="12" s="1"/>
  <c r="AO210" i="12"/>
  <c r="AP210" i="12" s="1" a="1"/>
  <c r="AP210" i="12" s="1"/>
  <c r="AO211" i="12"/>
  <c r="AP211" i="12" s="1" a="1"/>
  <c r="AP211" i="12" s="1"/>
  <c r="AO212" i="12"/>
  <c r="AP212" i="12" s="1" a="1"/>
  <c r="AP212" i="12" s="1"/>
  <c r="AO213" i="12"/>
  <c r="AP213" i="12" s="1" a="1"/>
  <c r="AP213" i="12" s="1"/>
  <c r="AO214" i="12"/>
  <c r="AP214" i="12" s="1" a="1"/>
  <c r="AP214" i="12" s="1"/>
  <c r="AO215" i="12"/>
  <c r="AP215" i="12" s="1" a="1"/>
  <c r="AP215" i="12" s="1"/>
  <c r="AO216" i="12"/>
  <c r="AP216" i="12" s="1" a="1"/>
  <c r="AP216" i="12" s="1"/>
  <c r="AO217" i="12"/>
  <c r="AP217" i="12" s="1" a="1"/>
  <c r="AP217" i="12" s="1"/>
  <c r="AO218" i="12"/>
  <c r="AP218" i="12" s="1" a="1"/>
  <c r="AP218" i="12" s="1"/>
  <c r="AO219" i="12"/>
  <c r="AP219" i="12" s="1" a="1"/>
  <c r="AP219" i="12" s="1"/>
  <c r="AO220" i="12"/>
  <c r="AP220" i="12" s="1" a="1"/>
  <c r="AP220" i="12" s="1"/>
  <c r="AO221" i="12"/>
  <c r="AP221" i="12" s="1" a="1"/>
  <c r="AP221" i="12" s="1"/>
  <c r="AO222" i="12"/>
  <c r="AP222" i="12" s="1" a="1"/>
  <c r="AP222" i="12" s="1"/>
  <c r="AO223" i="12"/>
  <c r="AP223" i="12" s="1" a="1"/>
  <c r="AP223" i="12" s="1"/>
  <c r="AO224" i="12"/>
  <c r="AP224" i="12" s="1" a="1"/>
  <c r="AP224" i="12" s="1"/>
  <c r="AO225" i="12"/>
  <c r="AP225" i="12" s="1" a="1"/>
  <c r="AP225" i="12" s="1"/>
  <c r="AO226" i="12"/>
  <c r="AP226" i="12" s="1" a="1"/>
  <c r="AP226" i="12" s="1"/>
  <c r="AO227" i="12"/>
  <c r="AP227" i="12" s="1" a="1"/>
  <c r="AP227" i="12" s="1"/>
  <c r="AO228" i="12"/>
  <c r="AP228" i="12" s="1" a="1"/>
  <c r="AP228" i="12" s="1"/>
  <c r="AO229" i="12"/>
  <c r="AP229" i="12" s="1" a="1"/>
  <c r="AP229" i="12" s="1"/>
  <c r="AO230" i="12"/>
  <c r="AP230" i="12" s="1" a="1"/>
  <c r="AP230" i="12" s="1"/>
  <c r="AO231" i="12"/>
  <c r="AP231" i="12" s="1" a="1"/>
  <c r="AP231" i="12"/>
  <c r="AO232" i="12"/>
  <c r="AP232" i="12" s="1" a="1"/>
  <c r="AP232" i="12" s="1"/>
  <c r="AO233" i="12"/>
  <c r="AP233" i="12" s="1" a="1"/>
  <c r="AP233" i="12" s="1"/>
  <c r="AO234" i="12"/>
  <c r="AP234" i="12" s="1" a="1"/>
  <c r="AP234" i="12" s="1"/>
  <c r="AO235" i="12"/>
  <c r="AP235" i="12" s="1" a="1"/>
  <c r="AP235" i="12" s="1"/>
  <c r="AO236" i="12"/>
  <c r="AP236" i="12" s="1" a="1"/>
  <c r="AP236" i="12" s="1"/>
  <c r="AO237" i="12"/>
  <c r="AP237" i="12" s="1" a="1"/>
  <c r="AP237" i="12" s="1"/>
  <c r="AO238" i="12"/>
  <c r="AP238" i="12" a="1"/>
  <c r="AP238" i="12" s="1"/>
  <c r="AO239" i="12"/>
  <c r="AP239" i="12" s="1" a="1"/>
  <c r="AP239" i="12" s="1"/>
  <c r="AO240" i="12"/>
  <c r="AP240" i="12" a="1"/>
  <c r="AP240" i="12" s="1"/>
  <c r="AO241" i="12"/>
  <c r="AP241" i="12" s="1" a="1"/>
  <c r="AP241" i="12" s="1"/>
  <c r="AO242" i="12"/>
  <c r="AP242" i="12" a="1"/>
  <c r="AP242" i="12" s="1"/>
  <c r="AO243" i="12"/>
  <c r="AP243" i="12" s="1" a="1"/>
  <c r="AP243" i="12" s="1"/>
  <c r="AO244" i="12"/>
  <c r="AP244" i="12" s="1" a="1"/>
  <c r="AP244" i="12" s="1"/>
  <c r="AO245" i="12"/>
  <c r="AP245" i="12" s="1" a="1"/>
  <c r="AP245" i="12" s="1"/>
  <c r="AO246" i="12"/>
  <c r="AP246" i="12" s="1" a="1"/>
  <c r="AP246" i="12" s="1"/>
  <c r="AO247" i="12"/>
  <c r="AP247" i="12" s="1" a="1"/>
  <c r="AP247" i="12"/>
  <c r="AO248" i="12"/>
  <c r="AP248" i="12" s="1" a="1"/>
  <c r="AP248" i="12" s="1"/>
  <c r="AO249" i="12"/>
  <c r="AP249" i="12" s="1" a="1"/>
  <c r="AP249" i="12" s="1"/>
  <c r="AO250" i="12"/>
  <c r="AP250" i="12" s="1" a="1"/>
  <c r="AP250" i="12" s="1"/>
  <c r="AO251" i="12"/>
  <c r="AP251" i="12" s="1" a="1"/>
  <c r="AP251" i="12" s="1"/>
  <c r="AO252" i="12"/>
  <c r="AP252" i="12" s="1" a="1"/>
  <c r="AP252" i="12" s="1"/>
  <c r="AO253" i="12"/>
  <c r="AP253" i="12" s="1" a="1"/>
  <c r="AP253" i="12" s="1"/>
  <c r="AO254" i="12"/>
  <c r="AP254" i="12" s="1" a="1"/>
  <c r="AP254" i="12" s="1"/>
  <c r="AO255" i="12"/>
  <c r="AP255" i="12" s="1" a="1"/>
  <c r="AP255" i="12" s="1"/>
  <c r="AO256" i="12"/>
  <c r="AP256" i="12" s="1" a="1"/>
  <c r="AP256" i="12" s="1"/>
  <c r="AO257" i="12"/>
  <c r="AP257" i="12" s="1" a="1"/>
  <c r="AP257" i="12" s="1"/>
  <c r="AO258" i="12"/>
  <c r="AP258" i="12" s="1" a="1"/>
  <c r="AP258" i="12" s="1"/>
  <c r="AO259" i="12"/>
  <c r="AP259" i="12" s="1" a="1"/>
  <c r="AP259" i="12" s="1"/>
  <c r="AO260" i="12"/>
  <c r="AP260" i="12" s="1" a="1"/>
  <c r="AP260" i="12" s="1"/>
  <c r="AO261" i="12"/>
  <c r="AP261" i="12" s="1" a="1"/>
  <c r="AP261" i="12" s="1"/>
  <c r="AO262" i="12"/>
  <c r="AP262" i="12" s="1" a="1"/>
  <c r="AP262" i="12" s="1"/>
  <c r="AO263" i="12"/>
  <c r="AP263" i="12" s="1" a="1"/>
  <c r="AP263" i="12" s="1"/>
  <c r="AO264" i="12"/>
  <c r="AP264" i="12" s="1" a="1"/>
  <c r="AP264" i="12" s="1"/>
  <c r="AO265" i="12"/>
  <c r="AP265" i="12" s="1" a="1"/>
  <c r="AP265" i="12" s="1"/>
  <c r="AO266" i="12"/>
  <c r="AP266" i="12" s="1" a="1"/>
  <c r="AP266" i="12" s="1"/>
  <c r="AO267" i="12"/>
  <c r="AP267" i="12" s="1" a="1"/>
  <c r="AP267" i="12" s="1"/>
  <c r="AO268" i="12"/>
  <c r="AP268" i="12" s="1" a="1"/>
  <c r="AP268" i="12" s="1"/>
  <c r="AO269" i="12"/>
  <c r="AP269" i="12" s="1" a="1"/>
  <c r="AP269" i="12" s="1"/>
  <c r="AO270" i="12"/>
  <c r="AP270" i="12" s="1" a="1"/>
  <c r="AP270" i="12" s="1"/>
  <c r="AO271" i="12"/>
  <c r="AP271" i="12" s="1" a="1"/>
  <c r="AP271" i="12" s="1"/>
  <c r="AO272" i="12"/>
  <c r="AP272" i="12" s="1" a="1"/>
  <c r="AP272" i="12" s="1"/>
  <c r="AO273" i="12"/>
  <c r="AP273" i="12" s="1" a="1"/>
  <c r="AP273" i="12" s="1"/>
  <c r="AO274" i="12"/>
  <c r="AP274" i="12" s="1" a="1"/>
  <c r="AP274" i="12" s="1"/>
  <c r="AO275" i="12"/>
  <c r="AP275" i="12" s="1" a="1"/>
  <c r="AP275" i="12" s="1"/>
  <c r="AO276" i="12"/>
  <c r="AP276" i="12" s="1" a="1"/>
  <c r="AP276" i="12" s="1"/>
  <c r="AO277" i="12"/>
  <c r="AP277" i="12" s="1" a="1"/>
  <c r="AP277" i="12" s="1"/>
  <c r="AO278" i="12"/>
  <c r="AP278" i="12" s="1" a="1"/>
  <c r="AP278" i="12" s="1"/>
  <c r="AO279" i="12"/>
  <c r="AP279" i="12" s="1" a="1"/>
  <c r="AP279" i="12" s="1"/>
  <c r="AO280" i="12"/>
  <c r="AP280" i="12" s="1" a="1"/>
  <c r="AP280" i="12" s="1"/>
  <c r="AO281" i="12"/>
  <c r="AP281" i="12" s="1" a="1"/>
  <c r="AP281" i="12" s="1"/>
  <c r="AO282" i="12"/>
  <c r="AP282" i="12" s="1" a="1"/>
  <c r="AP282" i="12" s="1"/>
  <c r="AO283" i="12"/>
  <c r="AP283" i="12" s="1" a="1"/>
  <c r="AP283" i="12" s="1"/>
  <c r="AO284" i="12"/>
  <c r="AP284" i="12" s="1" a="1"/>
  <c r="AP284" i="12" s="1"/>
  <c r="AO285" i="12"/>
  <c r="AP285" i="12" s="1" a="1"/>
  <c r="AP285" i="12" s="1"/>
  <c r="AO286" i="12"/>
  <c r="AP286" i="12" s="1" a="1"/>
  <c r="AP286" i="12" s="1"/>
  <c r="AO287" i="12"/>
  <c r="AP287" i="12" s="1" a="1"/>
  <c r="AP287" i="12" s="1"/>
  <c r="AO288" i="12"/>
  <c r="AP288" i="12" s="1" a="1"/>
  <c r="AP288" i="12" s="1"/>
  <c r="AO289" i="12"/>
  <c r="AP289" i="12" s="1" a="1"/>
  <c r="AP289" i="12" s="1"/>
  <c r="AO290" i="12"/>
  <c r="AP290" i="12" s="1" a="1"/>
  <c r="AP290" i="12" s="1"/>
  <c r="AO291" i="12"/>
  <c r="AP291" i="12" s="1" a="1"/>
  <c r="AP291" i="12" s="1"/>
  <c r="AO292" i="12"/>
  <c r="AP292" i="12" s="1" a="1"/>
  <c r="AP292" i="12" s="1"/>
  <c r="AO293" i="12"/>
  <c r="AP293" i="12" s="1" a="1"/>
  <c r="AP293" i="12" s="1"/>
  <c r="AO294" i="12"/>
  <c r="AP294" i="12" s="1" a="1"/>
  <c r="AP294" i="12" s="1"/>
  <c r="AO295" i="12"/>
  <c r="AP295" i="12" s="1" a="1"/>
  <c r="AP295" i="12" s="1"/>
  <c r="AO296" i="12"/>
  <c r="AP296" i="12" s="1" a="1"/>
  <c r="AP296" i="12" s="1"/>
  <c r="AO297" i="12"/>
  <c r="AP297" i="12" s="1" a="1"/>
  <c r="AP297" i="12" s="1"/>
  <c r="AO298" i="12"/>
  <c r="AP298" i="12" s="1" a="1"/>
  <c r="AP298" i="12" s="1"/>
  <c r="AO299" i="12"/>
  <c r="AP299" i="12" s="1" a="1"/>
  <c r="AP299" i="12" s="1"/>
  <c r="AO300" i="12"/>
  <c r="AP300" i="12" s="1" a="1"/>
  <c r="AP300" i="12" s="1"/>
  <c r="AO301" i="12"/>
  <c r="AP301" i="12" s="1" a="1"/>
  <c r="AP301" i="12" s="1"/>
  <c r="AO302" i="12"/>
  <c r="AP302" i="12" s="1" a="1"/>
  <c r="AP302" i="12" s="1"/>
  <c r="AO303" i="12"/>
  <c r="AP303" i="12" s="1" a="1"/>
  <c r="AP303" i="12" s="1"/>
  <c r="AO304" i="12"/>
  <c r="AP304" i="12" s="1" a="1"/>
  <c r="AP304" i="12" s="1"/>
  <c r="AO305" i="12"/>
  <c r="AP305" i="12" s="1" a="1"/>
  <c r="AP305" i="12" s="1"/>
  <c r="AO306" i="12"/>
  <c r="AP306" i="12" s="1" a="1"/>
  <c r="AP306" i="12" s="1"/>
  <c r="AO307" i="12"/>
  <c r="AP307" i="12" s="1" a="1"/>
  <c r="AP307" i="12" s="1"/>
  <c r="AO308" i="12"/>
  <c r="AP308" i="12" s="1" a="1"/>
  <c r="AP308" i="12" s="1"/>
  <c r="AO309" i="12"/>
  <c r="AP309" i="12" s="1" a="1"/>
  <c r="AP309" i="12" s="1"/>
  <c r="AO310" i="12"/>
  <c r="AP310" i="12" s="1" a="1"/>
  <c r="AP310" i="12" s="1"/>
  <c r="AO311" i="12"/>
  <c r="AP311" i="12" s="1" a="1"/>
  <c r="AP311" i="12" s="1"/>
  <c r="AO312" i="12"/>
  <c r="AP312" i="12" s="1" a="1"/>
  <c r="AP312" i="12" s="1"/>
  <c r="AO313" i="12"/>
  <c r="AP313" i="12" s="1" a="1"/>
  <c r="AP313" i="12" s="1"/>
  <c r="AO314" i="12"/>
  <c r="AP314" i="12" s="1" a="1"/>
  <c r="AP314" i="12" s="1"/>
  <c r="AO315" i="12"/>
  <c r="AP315" i="12" s="1" a="1"/>
  <c r="AP315" i="12" s="1"/>
  <c r="AO316" i="12"/>
  <c r="AP316" i="12" s="1" a="1"/>
  <c r="AP316" i="12" s="1"/>
  <c r="AO317" i="12"/>
  <c r="AP317" i="12" s="1" a="1"/>
  <c r="AP317" i="12" s="1"/>
  <c r="AO318" i="12"/>
  <c r="AP318" i="12" s="1" a="1"/>
  <c r="AP318" i="12" s="1"/>
  <c r="AO319" i="12"/>
  <c r="AP319" i="12" s="1" a="1"/>
  <c r="AP319" i="12" s="1"/>
  <c r="AO320" i="12"/>
  <c r="AP320" i="12" s="1" a="1"/>
  <c r="AP320" i="12" s="1"/>
  <c r="AO321" i="12"/>
  <c r="AP321" i="12" s="1" a="1"/>
  <c r="AP321" i="12" s="1"/>
  <c r="AO322" i="12"/>
  <c r="AP322" i="12" s="1" a="1"/>
  <c r="AP322" i="12" s="1"/>
  <c r="AO323" i="12"/>
  <c r="AP323" i="12" s="1" a="1"/>
  <c r="AP323" i="12" s="1"/>
  <c r="AO324" i="12"/>
  <c r="AP324" i="12" s="1" a="1"/>
  <c r="AP324" i="12" s="1"/>
  <c r="AO325" i="12"/>
  <c r="AP325" i="12" s="1" a="1"/>
  <c r="AP325" i="12" s="1"/>
  <c r="AO326" i="12"/>
  <c r="AP326" i="12" s="1" a="1"/>
  <c r="AP326" i="12" s="1"/>
  <c r="AO327" i="12"/>
  <c r="AP327" i="12" s="1" a="1"/>
  <c r="AP327" i="12" s="1"/>
  <c r="AO328" i="12"/>
  <c r="AP328" i="12" s="1" a="1"/>
  <c r="AP328" i="12" s="1"/>
  <c r="AO329" i="12"/>
  <c r="AP329" i="12" s="1" a="1"/>
  <c r="AP329" i="12" s="1"/>
  <c r="AO330" i="12"/>
  <c r="AP330" i="12" s="1" a="1"/>
  <c r="AP330" i="12" s="1"/>
  <c r="AO331" i="12"/>
  <c r="AP331" i="12" s="1" a="1"/>
  <c r="AP331" i="12" s="1"/>
  <c r="AO332" i="12"/>
  <c r="AP332" i="12" s="1" a="1"/>
  <c r="AP332" i="12" s="1"/>
  <c r="AO333" i="12"/>
  <c r="AP333" i="12" s="1" a="1"/>
  <c r="AP333" i="12" s="1"/>
  <c r="AO334" i="12"/>
  <c r="AP334" i="12" s="1" a="1"/>
  <c r="AP334" i="12" s="1"/>
  <c r="AO335" i="12"/>
  <c r="AP335" i="12" s="1" a="1"/>
  <c r="AP335" i="12" s="1"/>
  <c r="AO336" i="12"/>
  <c r="AP336" i="12" s="1" a="1"/>
  <c r="AP336" i="12" s="1"/>
  <c r="AO337" i="12"/>
  <c r="AP337" i="12" s="1" a="1"/>
  <c r="AP337" i="12" s="1"/>
  <c r="AO338" i="12"/>
  <c r="AP338" i="12" s="1" a="1"/>
  <c r="AP338" i="12" s="1"/>
  <c r="AO339" i="12"/>
  <c r="AP339" i="12" s="1" a="1"/>
  <c r="AP339" i="12" s="1"/>
  <c r="AO340" i="12"/>
  <c r="AP340" i="12" a="1"/>
  <c r="AP340" i="12" s="1"/>
  <c r="AO341" i="12"/>
  <c r="AP341" i="12" s="1" a="1"/>
  <c r="AP341" i="12" s="1"/>
  <c r="AO342" i="12"/>
  <c r="AP342" i="12" s="1" a="1"/>
  <c r="AP342" i="12" s="1"/>
  <c r="AO343" i="12"/>
  <c r="AP343" i="12" s="1" a="1"/>
  <c r="AP343" i="12" s="1"/>
  <c r="AO344" i="12"/>
  <c r="AP344" i="12" s="1" a="1"/>
  <c r="AP344" i="12" s="1"/>
  <c r="AO345" i="12"/>
  <c r="AP345" i="12" s="1" a="1"/>
  <c r="AP345" i="12" s="1"/>
  <c r="AO346" i="12"/>
  <c r="AP346" i="12" s="1" a="1"/>
  <c r="AP346" i="12" s="1"/>
  <c r="AO347" i="12"/>
  <c r="AP347" i="12" s="1" a="1"/>
  <c r="AP347" i="12" s="1"/>
  <c r="AO348" i="12"/>
  <c r="AP348" i="12" s="1" a="1"/>
  <c r="AP348" i="12" s="1"/>
  <c r="AO349" i="12"/>
  <c r="AP349" i="12" s="1" a="1"/>
  <c r="AP349" i="12" s="1"/>
  <c r="AO350" i="12"/>
  <c r="AP350" i="12" s="1" a="1"/>
  <c r="AP350" i="12" s="1"/>
  <c r="AO351" i="12"/>
  <c r="AP351" i="12" s="1" a="1"/>
  <c r="AP351" i="12" s="1"/>
  <c r="AO352" i="12"/>
  <c r="AP352" i="12" s="1" a="1"/>
  <c r="AP352" i="12" s="1"/>
  <c r="AO353" i="12"/>
  <c r="AP353" i="12" s="1" a="1"/>
  <c r="AP353" i="12" s="1"/>
  <c r="AO354" i="12"/>
  <c r="AP354" i="12" s="1" a="1"/>
  <c r="AP354" i="12" s="1"/>
  <c r="AO355" i="12"/>
  <c r="AP355" i="12" s="1" a="1"/>
  <c r="AP355" i="12" s="1"/>
  <c r="AO356" i="12"/>
  <c r="AP356" i="12" s="1" a="1"/>
  <c r="AP356" i="12" s="1"/>
  <c r="AO357" i="12"/>
  <c r="AP357" i="12" s="1" a="1"/>
  <c r="AP357" i="12" s="1"/>
  <c r="AO358" i="12"/>
  <c r="AP358" i="12" s="1" a="1"/>
  <c r="AP358" i="12" s="1"/>
  <c r="AO359" i="12"/>
  <c r="AP359" i="12" s="1" a="1"/>
  <c r="AP359" i="12" s="1"/>
  <c r="AO360" i="12"/>
  <c r="AP360" i="12" s="1" a="1"/>
  <c r="AP360" i="12" s="1"/>
  <c r="AO361" i="12"/>
  <c r="AP361" i="12" s="1" a="1"/>
  <c r="AP361" i="12" s="1"/>
  <c r="AO362" i="12"/>
  <c r="AP362" i="12" s="1" a="1"/>
  <c r="AP362" i="12" s="1"/>
  <c r="AO363" i="12"/>
  <c r="AP363" i="12" s="1" a="1"/>
  <c r="AP363" i="12" s="1"/>
  <c r="AO364" i="12"/>
  <c r="AP364" i="12" a="1"/>
  <c r="AP364" i="12" s="1"/>
  <c r="AO365" i="12"/>
  <c r="AP365" i="12" s="1" a="1"/>
  <c r="AP365" i="12" s="1"/>
  <c r="AO366" i="12"/>
  <c r="AP366" i="12" s="1" a="1"/>
  <c r="AP366" i="12" s="1"/>
  <c r="AO367" i="12"/>
  <c r="AP367" i="12" s="1" a="1"/>
  <c r="AP367" i="12" s="1"/>
  <c r="AO368" i="12"/>
  <c r="AP368" i="12" s="1" a="1"/>
  <c r="AP368" i="12" s="1"/>
  <c r="AO369" i="12"/>
  <c r="AP369" i="12" s="1" a="1"/>
  <c r="AP369" i="12" s="1"/>
  <c r="AO370" i="12"/>
  <c r="AP370" i="12" s="1" a="1"/>
  <c r="AP370" i="12" s="1"/>
  <c r="AO371" i="12"/>
  <c r="AP371" i="12" s="1" a="1"/>
  <c r="AP371" i="12" s="1"/>
  <c r="AO372" i="12"/>
  <c r="AP372" i="12" s="1" a="1"/>
  <c r="AP372" i="12" s="1"/>
  <c r="AO373" i="12"/>
  <c r="AP373" i="12" s="1" a="1"/>
  <c r="AP373" i="12" s="1"/>
  <c r="AO374" i="12"/>
  <c r="AP374" i="12" s="1" a="1"/>
  <c r="AP374" i="12" s="1"/>
  <c r="AO375" i="12"/>
  <c r="AP375" i="12" s="1" a="1"/>
  <c r="AP375" i="12" s="1"/>
  <c r="AO376" i="12"/>
  <c r="AP376" i="12" a="1"/>
  <c r="AP376" i="12" s="1"/>
  <c r="AO377" i="12"/>
  <c r="AP377" i="12" s="1" a="1"/>
  <c r="AP377" i="12" s="1"/>
  <c r="AO378" i="12"/>
  <c r="AP378" i="12" s="1" a="1"/>
  <c r="AP378" i="12" s="1"/>
  <c r="AO379" i="12"/>
  <c r="AP379" i="12" s="1" a="1"/>
  <c r="AP379" i="12" s="1"/>
  <c r="AO380" i="12"/>
  <c r="AP380" i="12" s="1" a="1"/>
  <c r="AP380" i="12" s="1"/>
  <c r="AO381" i="12"/>
  <c r="AP381" i="12" s="1" a="1"/>
  <c r="AP381" i="12" s="1"/>
  <c r="AO382" i="12"/>
  <c r="AP382" i="12" s="1" a="1"/>
  <c r="AP382" i="12" s="1"/>
  <c r="AO383" i="12"/>
  <c r="AP383" i="12" s="1" a="1"/>
  <c r="AP383" i="12" s="1"/>
  <c r="AO384" i="12"/>
  <c r="AP384" i="12" s="1" a="1"/>
  <c r="AP384" i="12" s="1"/>
  <c r="AO385" i="12"/>
  <c r="AP385" i="12" s="1" a="1"/>
  <c r="AP385" i="12" s="1"/>
  <c r="AO386" i="12"/>
  <c r="AP386" i="12" s="1" a="1"/>
  <c r="AP386" i="12" s="1"/>
  <c r="AO387" i="12"/>
  <c r="AP387" i="12" s="1" a="1"/>
  <c r="AP387" i="12" s="1"/>
  <c r="AO388" i="12"/>
  <c r="AP388" i="12" s="1" a="1"/>
  <c r="AP388" i="12" s="1"/>
  <c r="AO389" i="12"/>
  <c r="AP389" i="12" s="1" a="1"/>
  <c r="AP389" i="12" s="1"/>
  <c r="AO390" i="12"/>
  <c r="AP390" i="12" s="1" a="1"/>
  <c r="AP390" i="12" s="1"/>
  <c r="AO391" i="12"/>
  <c r="AP391" i="12" s="1" a="1"/>
  <c r="AP391" i="12" s="1"/>
  <c r="AO392" i="12"/>
  <c r="AP392" i="12" s="1" a="1"/>
  <c r="AP392" i="12" s="1"/>
  <c r="AO393" i="12"/>
  <c r="AP393" i="12" s="1" a="1"/>
  <c r="AP393" i="12" s="1"/>
  <c r="AO394" i="12"/>
  <c r="AP394" i="12" s="1" a="1"/>
  <c r="AP394" i="12" s="1"/>
  <c r="AO395" i="12"/>
  <c r="AP395" i="12" s="1" a="1"/>
  <c r="AP395" i="12" s="1"/>
  <c r="AO396" i="12"/>
  <c r="AP396" i="12" s="1" a="1"/>
  <c r="AP396" i="12" s="1"/>
  <c r="AO397" i="12"/>
  <c r="AP397" i="12" s="1" a="1"/>
  <c r="AP397" i="12" s="1"/>
  <c r="AO398" i="12"/>
  <c r="AP398" i="12" s="1" a="1"/>
  <c r="AP398" i="12" s="1"/>
  <c r="AO399" i="12"/>
  <c r="AP399" i="12" s="1" a="1"/>
  <c r="AP399" i="12" s="1"/>
  <c r="AO400" i="12"/>
  <c r="AP400" i="12" a="1"/>
  <c r="AP400" i="12" s="1"/>
  <c r="AO401" i="12"/>
  <c r="AP401" i="12" s="1" a="1"/>
  <c r="AP401" i="12" s="1"/>
  <c r="AO402" i="12"/>
  <c r="AP402" i="12" s="1" a="1"/>
  <c r="AP402" i="12" s="1"/>
  <c r="AO403" i="12"/>
  <c r="AP403" i="12" s="1" a="1"/>
  <c r="AP403" i="12" s="1"/>
  <c r="AO404" i="12"/>
  <c r="AP404" i="12" s="1" a="1"/>
  <c r="AP404" i="12" s="1"/>
  <c r="AO405" i="12"/>
  <c r="AP405" i="12" s="1" a="1"/>
  <c r="AP405" i="12" s="1"/>
  <c r="AO406" i="12"/>
  <c r="AP406" i="12" s="1" a="1"/>
  <c r="AP406" i="12" s="1"/>
  <c r="AO407" i="12"/>
  <c r="AP407" i="12" s="1" a="1"/>
  <c r="AP407" i="12" s="1"/>
  <c r="AO408" i="12"/>
  <c r="AP408" i="12" s="1" a="1"/>
  <c r="AP408" i="12" s="1"/>
  <c r="AO409" i="12"/>
  <c r="AP409" i="12" s="1" a="1"/>
  <c r="AP409" i="12" s="1"/>
  <c r="AO410" i="12"/>
  <c r="AP410" i="12" s="1" a="1"/>
  <c r="AP410" i="12" s="1"/>
  <c r="AO411" i="12"/>
  <c r="AP411" i="12" s="1" a="1"/>
  <c r="AP411" i="12" s="1"/>
  <c r="AO412" i="12"/>
  <c r="AP412" i="12" a="1"/>
  <c r="AP412" i="12" s="1"/>
  <c r="AO413" i="12"/>
  <c r="AP413" i="12" s="1" a="1"/>
  <c r="AP413" i="12" s="1"/>
  <c r="AO414" i="12"/>
  <c r="AP414" i="12" s="1" a="1"/>
  <c r="AP414" i="12" s="1"/>
  <c r="AO415" i="12"/>
  <c r="AP415" i="12" s="1" a="1"/>
  <c r="AP415" i="12" s="1"/>
  <c r="AO416" i="12"/>
  <c r="AP416" i="12" s="1" a="1"/>
  <c r="AP416" i="12" s="1"/>
  <c r="AO417" i="12"/>
  <c r="AP417" i="12" s="1" a="1"/>
  <c r="AP417" i="12" s="1"/>
  <c r="AO418" i="12"/>
  <c r="AP418" i="12" s="1" a="1"/>
  <c r="AP418" i="12" s="1"/>
  <c r="AO419" i="12"/>
  <c r="AP419" i="12" s="1" a="1"/>
  <c r="AP419" i="12" s="1"/>
  <c r="AO420" i="12"/>
  <c r="AP420" i="12" s="1" a="1"/>
  <c r="AP420" i="12" s="1"/>
  <c r="AO421" i="12"/>
  <c r="AP421" i="12" s="1" a="1"/>
  <c r="AP421" i="12" s="1"/>
  <c r="AO422" i="12"/>
  <c r="AP422" i="12" s="1" a="1"/>
  <c r="AP422" i="12" s="1"/>
  <c r="AO423" i="12"/>
  <c r="AP423" i="12" s="1" a="1"/>
  <c r="AP423" i="12" s="1"/>
  <c r="AO424" i="12"/>
  <c r="AP424" i="12" s="1" a="1"/>
  <c r="AP424" i="12" s="1"/>
  <c r="AO425" i="12"/>
  <c r="AP425" i="12" s="1" a="1"/>
  <c r="AP425" i="12" s="1"/>
  <c r="AO426" i="12"/>
  <c r="AP426" i="12" s="1" a="1"/>
  <c r="AP426" i="12" s="1"/>
  <c r="AO427" i="12"/>
  <c r="AP427" i="12" s="1" a="1"/>
  <c r="AP427" i="12" s="1"/>
  <c r="AO428" i="12"/>
  <c r="AP428" i="12" s="1" a="1"/>
  <c r="AP428" i="12" s="1"/>
  <c r="AO429" i="12"/>
  <c r="AP429" i="12" s="1" a="1"/>
  <c r="AP429" i="12" s="1"/>
  <c r="AO430" i="12"/>
  <c r="AP430" i="12" s="1" a="1"/>
  <c r="AP430" i="12" s="1"/>
  <c r="AO431" i="12"/>
  <c r="AP431" i="12" s="1" a="1"/>
  <c r="AP431" i="12" s="1"/>
  <c r="AO432" i="12"/>
  <c r="AP432" i="12" s="1" a="1"/>
  <c r="AP432" i="12" s="1"/>
  <c r="AO433" i="12"/>
  <c r="AP433" i="12" a="1"/>
  <c r="AP433" i="12" s="1"/>
  <c r="AO434" i="12"/>
  <c r="AP434" i="12" s="1" a="1"/>
  <c r="AP434" i="12" s="1"/>
  <c r="AO435" i="12"/>
  <c r="AP435" i="12" s="1" a="1"/>
  <c r="AP435" i="12" s="1"/>
  <c r="AO436" i="12"/>
  <c r="AP436" i="12" s="1" a="1"/>
  <c r="AP436" i="12" s="1"/>
  <c r="AO437" i="12"/>
  <c r="AP437" i="12" s="1" a="1"/>
  <c r="AP437" i="12" s="1"/>
  <c r="AO438" i="12"/>
  <c r="AP438" i="12" s="1" a="1"/>
  <c r="AP438" i="12" s="1"/>
  <c r="AO439" i="12"/>
  <c r="AP439" i="12" s="1" a="1"/>
  <c r="AP439" i="12" s="1"/>
  <c r="AO440" i="12"/>
  <c r="AP440" i="12" s="1" a="1"/>
  <c r="AP440" i="12" s="1"/>
  <c r="AO441" i="12"/>
  <c r="AP441" i="12" s="1" a="1"/>
  <c r="AP441" i="12" s="1"/>
  <c r="AO442" i="12"/>
  <c r="AP442" i="12" s="1" a="1"/>
  <c r="AP442" i="12" s="1"/>
  <c r="AO443" i="12"/>
  <c r="AP443" i="12" s="1" a="1"/>
  <c r="AP443" i="12" s="1"/>
  <c r="AO444" i="12"/>
  <c r="AP444" i="12" a="1"/>
  <c r="AP444" i="12" s="1"/>
  <c r="AO445" i="12"/>
  <c r="AP445" i="12" s="1" a="1"/>
  <c r="AP445" i="12" s="1"/>
  <c r="AO446" i="12"/>
  <c r="AP446" i="12" s="1" a="1"/>
  <c r="AP446" i="12" s="1"/>
  <c r="AO447" i="12"/>
  <c r="AP447" i="12" s="1" a="1"/>
  <c r="AP447" i="12" s="1"/>
  <c r="AO448" i="12"/>
  <c r="AP448" i="12" s="1" a="1"/>
  <c r="AP448" i="12" s="1"/>
  <c r="AO449" i="12"/>
  <c r="AP449" i="12" s="1" a="1"/>
  <c r="AP449" i="12" s="1"/>
  <c r="AO450" i="12"/>
  <c r="AP450" i="12" s="1" a="1"/>
  <c r="AP450" i="12" s="1"/>
  <c r="AO451" i="12"/>
  <c r="AP451" i="12" s="1" a="1"/>
  <c r="AP451" i="12" s="1"/>
  <c r="AO452" i="12"/>
  <c r="AP452" i="12" a="1"/>
  <c r="AP452" i="12" s="1"/>
  <c r="AO453" i="12"/>
  <c r="AP453" i="12" s="1" a="1"/>
  <c r="AP453" i="12" s="1"/>
  <c r="AO454" i="12"/>
  <c r="AP454" i="12" s="1" a="1"/>
  <c r="AP454" i="12" s="1"/>
  <c r="AO455" i="12"/>
  <c r="AP455" i="12" s="1" a="1"/>
  <c r="AP455" i="12" s="1"/>
  <c r="AO456" i="12"/>
  <c r="AP456" i="12" s="1" a="1"/>
  <c r="AP456" i="12" s="1"/>
  <c r="AO457" i="12"/>
  <c r="AP457" i="12" s="1" a="1"/>
  <c r="AP457" i="12" s="1"/>
  <c r="AO458" i="12"/>
  <c r="AP458" i="12" s="1" a="1"/>
  <c r="AP458" i="12" s="1"/>
  <c r="AO459" i="12"/>
  <c r="AP459" i="12" s="1" a="1"/>
  <c r="AP459" i="12" s="1"/>
  <c r="AO460" i="12"/>
  <c r="AP460" i="12" s="1" a="1"/>
  <c r="AP460" i="12" s="1"/>
  <c r="AO461" i="12"/>
  <c r="AP461" i="12" s="1" a="1"/>
  <c r="AP461" i="12" s="1"/>
  <c r="AO462" i="12"/>
  <c r="AP462" i="12" s="1" a="1"/>
  <c r="AP462" i="12" s="1"/>
  <c r="AO463" i="12"/>
  <c r="AP463" i="12" s="1" a="1"/>
  <c r="AP463" i="12" s="1"/>
  <c r="AO464" i="12"/>
  <c r="AP464" i="12" a="1"/>
  <c r="AP464" i="12" s="1"/>
  <c r="AO465" i="12"/>
  <c r="AP465" i="12" s="1" a="1"/>
  <c r="AP465" i="12" s="1"/>
  <c r="AO466" i="12"/>
  <c r="AP466" i="12" s="1" a="1"/>
  <c r="AP466" i="12" s="1"/>
  <c r="AO467" i="12"/>
  <c r="AP467" i="12" s="1" a="1"/>
  <c r="AP467" i="12" s="1"/>
  <c r="AO468" i="12"/>
  <c r="AP468" i="12" s="1" a="1"/>
  <c r="AP468" i="12" s="1"/>
  <c r="AO469" i="12"/>
  <c r="AP469" i="12" s="1" a="1"/>
  <c r="AP469" i="12" s="1"/>
  <c r="AO470" i="12"/>
  <c r="AP470" i="12" s="1" a="1"/>
  <c r="AP470" i="12" s="1"/>
  <c r="AO471" i="12"/>
  <c r="AP471" i="12" s="1" a="1"/>
  <c r="AP471" i="12" s="1"/>
  <c r="AO472" i="12"/>
  <c r="AP472" i="12" s="1" a="1"/>
  <c r="AP472" i="12" s="1"/>
  <c r="AO473" i="12"/>
  <c r="AP473" i="12" s="1" a="1"/>
  <c r="AP473" i="12" s="1"/>
  <c r="AO474" i="12"/>
  <c r="AP474" i="12" s="1" a="1"/>
  <c r="AP474" i="12" s="1"/>
  <c r="AO475" i="12"/>
  <c r="AP475" i="12" s="1" a="1"/>
  <c r="AP475" i="12" s="1"/>
  <c r="AO476" i="12"/>
  <c r="AP476" i="12" a="1"/>
  <c r="AP476" i="12" s="1"/>
  <c r="AO477" i="12"/>
  <c r="AP477" i="12" s="1" a="1"/>
  <c r="AP477" i="12" s="1"/>
  <c r="AO478" i="12"/>
  <c r="AP478" i="12" s="1" a="1"/>
  <c r="AP478" i="12" s="1"/>
  <c r="AO479" i="12"/>
  <c r="AP479" i="12" s="1" a="1"/>
  <c r="AP479" i="12" s="1"/>
  <c r="AO480" i="12"/>
  <c r="AP480" i="12" s="1" a="1"/>
  <c r="AP480" i="12" s="1"/>
  <c r="AO481" i="12"/>
  <c r="AP481" i="12" s="1" a="1"/>
  <c r="AP481" i="12" s="1"/>
  <c r="AO482" i="12"/>
  <c r="AP482" i="12" s="1" a="1"/>
  <c r="AP482" i="12" s="1"/>
  <c r="AO483" i="12"/>
  <c r="AP483" i="12" s="1" a="1"/>
  <c r="AP483" i="12" s="1"/>
  <c r="AO484" i="12"/>
  <c r="AP484" i="12" a="1"/>
  <c r="AP484" i="12" s="1"/>
  <c r="AO485" i="12"/>
  <c r="AP485" i="12" s="1" a="1"/>
  <c r="AP485" i="12" s="1"/>
  <c r="AO486" i="12"/>
  <c r="AP486" i="12" s="1" a="1"/>
  <c r="AP486" i="12" s="1"/>
  <c r="AO487" i="12"/>
  <c r="AP487" i="12" s="1" a="1"/>
  <c r="AP487" i="12" s="1"/>
  <c r="AO488" i="12"/>
  <c r="AP488" i="12" s="1" a="1"/>
  <c r="AP488" i="12" s="1"/>
  <c r="AO489" i="12"/>
  <c r="AP489" i="12" s="1" a="1"/>
  <c r="AP489" i="12" s="1"/>
  <c r="AO490" i="12"/>
  <c r="AP490" i="12" s="1" a="1"/>
  <c r="AP490" i="12" s="1"/>
  <c r="AO491" i="12"/>
  <c r="AP491" i="12" s="1" a="1"/>
  <c r="AP491" i="12" s="1"/>
  <c r="AO492" i="12"/>
  <c r="AP492" i="12" s="1" a="1"/>
  <c r="AP492" i="12" s="1"/>
  <c r="AO493" i="12"/>
  <c r="AP493" i="12" s="1" a="1"/>
  <c r="AP493" i="12" s="1"/>
  <c r="AO494" i="12"/>
  <c r="AP494" i="12" s="1" a="1"/>
  <c r="AP494" i="12" s="1"/>
  <c r="AO495" i="12"/>
  <c r="AP495" i="12" s="1" a="1"/>
  <c r="AP495" i="12" s="1"/>
  <c r="AO496" i="12"/>
  <c r="AP496" i="12" s="1" a="1"/>
  <c r="AP496" i="12" s="1"/>
  <c r="AO497" i="12"/>
  <c r="AP497" i="12" a="1"/>
  <c r="AP497" i="12" s="1"/>
  <c r="AO498" i="12"/>
  <c r="AP498" i="12" s="1" a="1"/>
  <c r="AP498" i="12" s="1"/>
  <c r="AO499" i="12"/>
  <c r="AP499" i="12" s="1" a="1"/>
  <c r="AP499" i="12" s="1"/>
  <c r="AO500" i="12"/>
  <c r="AP500" i="12" s="1" a="1"/>
  <c r="AP500" i="12" s="1"/>
  <c r="AO501" i="12"/>
  <c r="AP501" i="12" s="1" a="1"/>
  <c r="AP501" i="12" s="1"/>
  <c r="AO2" i="12"/>
  <c r="AP2" i="12" s="1" a="1"/>
  <c r="AP2" i="12" s="1"/>
  <c r="AO2" i="11"/>
  <c r="AP2" i="11" s="1" a="1"/>
  <c r="AP2" i="11" s="1"/>
  <c r="AO2" i="10"/>
  <c r="AP2" i="10" s="1" a="1"/>
  <c r="AP2" i="10" s="1"/>
  <c r="AO2" i="9"/>
  <c r="AP2" i="9" s="1" a="1"/>
  <c r="AP2" i="9" s="1"/>
  <c r="AO2" i="8"/>
  <c r="AP2" i="8" s="1" a="1"/>
  <c r="AP2" i="8" s="1"/>
  <c r="AO2" i="6"/>
  <c r="AP2" i="6" s="1" a="1"/>
  <c r="AP2" i="6" s="1"/>
  <c r="E49" i="4"/>
  <c r="E48" i="4"/>
  <c r="E47" i="4"/>
  <c r="E46" i="4"/>
  <c r="E45" i="4"/>
  <c r="E44" i="4"/>
  <c r="BS35" i="4"/>
  <c r="BS34" i="4"/>
  <c r="BS33" i="4"/>
  <c r="BS32" i="4"/>
  <c r="BS31" i="4"/>
  <c r="BS30" i="4"/>
  <c r="AW35" i="4"/>
  <c r="AR35" i="4" s="1"/>
  <c r="AW34" i="4"/>
  <c r="AR34" i="4" s="1"/>
  <c r="AW33" i="4"/>
  <c r="AR33" i="4" s="1"/>
  <c r="AW32" i="4"/>
  <c r="AR32" i="4" s="1"/>
  <c r="AW31" i="4"/>
  <c r="AR31" i="4" s="1"/>
  <c r="AW30" i="4"/>
  <c r="AR30" i="4" s="1"/>
  <c r="E35" i="4"/>
  <c r="E34" i="4"/>
  <c r="E33" i="4"/>
  <c r="E32" i="4"/>
  <c r="E31" i="4"/>
  <c r="E30" i="4"/>
  <c r="J49" i="4" l="1"/>
  <c r="J48" i="4"/>
  <c r="J47" i="4"/>
  <c r="J46" i="4"/>
  <c r="J45" i="4"/>
  <c r="J56" i="4"/>
  <c r="J57" i="4"/>
  <c r="J61" i="4"/>
  <c r="J59" i="4"/>
  <c r="J58" i="4"/>
  <c r="J60" i="4"/>
  <c r="W35" i="4"/>
  <c r="W34" i="4"/>
  <c r="W33" i="4"/>
  <c r="W32" i="4"/>
  <c r="W31" i="4"/>
  <c r="W30" i="4"/>
  <c r="W3" i="8"/>
  <c r="W4" i="8"/>
  <c r="W5" i="8"/>
  <c r="W6" i="8"/>
  <c r="W7" i="8"/>
  <c r="W8" i="8"/>
  <c r="W9" i="8"/>
  <c r="W10" i="8"/>
  <c r="W11" i="8"/>
  <c r="W12" i="8"/>
  <c r="W13" i="8"/>
  <c r="W14" i="8"/>
  <c r="W15" i="8"/>
  <c r="W16" i="8"/>
  <c r="W17" i="8"/>
  <c r="W18" i="8"/>
  <c r="W19" i="8"/>
  <c r="W20" i="8"/>
  <c r="W21" i="8"/>
  <c r="W22" i="8"/>
  <c r="W23" i="8"/>
  <c r="W24" i="8"/>
  <c r="W25" i="8"/>
  <c r="W26" i="8"/>
  <c r="W27" i="8"/>
  <c r="W28" i="8"/>
  <c r="W29" i="8"/>
  <c r="W30" i="8"/>
  <c r="W31" i="8"/>
  <c r="W32" i="8"/>
  <c r="W33" i="8"/>
  <c r="W34" i="8"/>
  <c r="W35" i="8"/>
  <c r="W36" i="8"/>
  <c r="W37" i="8"/>
  <c r="W38" i="8"/>
  <c r="W39" i="8"/>
  <c r="W40" i="8"/>
  <c r="W41" i="8"/>
  <c r="W42" i="8"/>
  <c r="W43" i="8"/>
  <c r="W44" i="8"/>
  <c r="W45" i="8"/>
  <c r="W46" i="8"/>
  <c r="W47" i="8"/>
  <c r="W48" i="8"/>
  <c r="W49" i="8"/>
  <c r="W50" i="8"/>
  <c r="W51" i="8"/>
  <c r="W52" i="8"/>
  <c r="W53" i="8"/>
  <c r="W54" i="8"/>
  <c r="W55" i="8"/>
  <c r="W56" i="8"/>
  <c r="W57" i="8"/>
  <c r="W58" i="8"/>
  <c r="W59" i="8"/>
  <c r="W60" i="8"/>
  <c r="W61" i="8"/>
  <c r="W62" i="8"/>
  <c r="W63" i="8"/>
  <c r="W64" i="8"/>
  <c r="W65" i="8"/>
  <c r="W66" i="8"/>
  <c r="W67" i="8"/>
  <c r="W68" i="8"/>
  <c r="W69" i="8"/>
  <c r="W70" i="8"/>
  <c r="W71" i="8"/>
  <c r="W72" i="8"/>
  <c r="W73" i="8"/>
  <c r="W74" i="8"/>
  <c r="W75" i="8"/>
  <c r="W76" i="8"/>
  <c r="W77" i="8"/>
  <c r="W78" i="8"/>
  <c r="W79" i="8"/>
  <c r="W80" i="8"/>
  <c r="W81" i="8"/>
  <c r="W82" i="8"/>
  <c r="W83" i="8"/>
  <c r="W84" i="8"/>
  <c r="W85" i="8"/>
  <c r="W86" i="8"/>
  <c r="W87" i="8"/>
  <c r="W88" i="8"/>
  <c r="W89" i="8"/>
  <c r="W90" i="8"/>
  <c r="W91" i="8"/>
  <c r="W92" i="8"/>
  <c r="W93" i="8"/>
  <c r="W94" i="8"/>
  <c r="W95" i="8"/>
  <c r="W96" i="8"/>
  <c r="W97" i="8"/>
  <c r="W98" i="8"/>
  <c r="W99" i="8"/>
  <c r="W100" i="8"/>
  <c r="W101" i="8"/>
  <c r="W102" i="8"/>
  <c r="W103" i="8"/>
  <c r="W104" i="8"/>
  <c r="W105" i="8"/>
  <c r="W106" i="8"/>
  <c r="W107" i="8"/>
  <c r="W108" i="8"/>
  <c r="W109" i="8"/>
  <c r="W110" i="8"/>
  <c r="W111" i="8"/>
  <c r="W112" i="8"/>
  <c r="W113" i="8"/>
  <c r="W114" i="8"/>
  <c r="W115" i="8"/>
  <c r="W116" i="8"/>
  <c r="W117" i="8"/>
  <c r="W118" i="8"/>
  <c r="W119" i="8"/>
  <c r="W120" i="8"/>
  <c r="W121" i="8"/>
  <c r="W122" i="8"/>
  <c r="W123" i="8"/>
  <c r="W124" i="8"/>
  <c r="W125" i="8"/>
  <c r="W126" i="8"/>
  <c r="W127" i="8"/>
  <c r="W128" i="8"/>
  <c r="W129" i="8"/>
  <c r="W130" i="8"/>
  <c r="W131" i="8"/>
  <c r="W132" i="8"/>
  <c r="W133" i="8"/>
  <c r="W134" i="8"/>
  <c r="W135" i="8"/>
  <c r="W136" i="8"/>
  <c r="W137" i="8"/>
  <c r="W138" i="8"/>
  <c r="W139" i="8"/>
  <c r="W140" i="8"/>
  <c r="W141" i="8"/>
  <c r="W142" i="8"/>
  <c r="W143" i="8"/>
  <c r="W144" i="8"/>
  <c r="W145" i="8"/>
  <c r="W146" i="8"/>
  <c r="W147" i="8"/>
  <c r="W148" i="8"/>
  <c r="W149" i="8"/>
  <c r="W150" i="8"/>
  <c r="W151" i="8"/>
  <c r="W152" i="8"/>
  <c r="W153" i="8"/>
  <c r="W154" i="8"/>
  <c r="W155" i="8"/>
  <c r="W156" i="8"/>
  <c r="W157" i="8"/>
  <c r="W158" i="8"/>
  <c r="W159" i="8"/>
  <c r="W160" i="8"/>
  <c r="W161" i="8"/>
  <c r="W162" i="8"/>
  <c r="W163" i="8"/>
  <c r="W164" i="8"/>
  <c r="W165" i="8"/>
  <c r="W166" i="8"/>
  <c r="W167" i="8"/>
  <c r="W168" i="8"/>
  <c r="W169" i="8"/>
  <c r="W170" i="8"/>
  <c r="W171" i="8"/>
  <c r="W172" i="8"/>
  <c r="W173" i="8"/>
  <c r="W174" i="8"/>
  <c r="W175" i="8"/>
  <c r="W176" i="8"/>
  <c r="W177" i="8"/>
  <c r="W178" i="8"/>
  <c r="W179" i="8"/>
  <c r="W180" i="8"/>
  <c r="W181" i="8"/>
  <c r="W182" i="8"/>
  <c r="W183" i="8"/>
  <c r="W184" i="8"/>
  <c r="W185" i="8"/>
  <c r="W186" i="8"/>
  <c r="W187" i="8"/>
  <c r="W188" i="8"/>
  <c r="W189" i="8"/>
  <c r="W190" i="8"/>
  <c r="W191" i="8"/>
  <c r="W192" i="8"/>
  <c r="W193" i="8"/>
  <c r="W194" i="8"/>
  <c r="W195" i="8"/>
  <c r="W196" i="8"/>
  <c r="W197" i="8"/>
  <c r="W198" i="8"/>
  <c r="W199" i="8"/>
  <c r="W200" i="8"/>
  <c r="W201" i="8"/>
  <c r="W202" i="8"/>
  <c r="W203" i="8"/>
  <c r="W204" i="8"/>
  <c r="W205" i="8"/>
  <c r="W206" i="8"/>
  <c r="W207" i="8"/>
  <c r="W208" i="8"/>
  <c r="W209" i="8"/>
  <c r="W210" i="8"/>
  <c r="W211" i="8"/>
  <c r="W212" i="8"/>
  <c r="W213" i="8"/>
  <c r="W214" i="8"/>
  <c r="W215" i="8"/>
  <c r="W216" i="8"/>
  <c r="W217" i="8"/>
  <c r="W218" i="8"/>
  <c r="W219" i="8"/>
  <c r="W220" i="8"/>
  <c r="W221" i="8"/>
  <c r="W222" i="8"/>
  <c r="W223" i="8"/>
  <c r="W224" i="8"/>
  <c r="W225" i="8"/>
  <c r="W226" i="8"/>
  <c r="W227" i="8"/>
  <c r="W228" i="8"/>
  <c r="W229" i="8"/>
  <c r="W230" i="8"/>
  <c r="W231" i="8"/>
  <c r="W232" i="8"/>
  <c r="W233" i="8"/>
  <c r="W234" i="8"/>
  <c r="W235" i="8"/>
  <c r="W236" i="8"/>
  <c r="W237" i="8"/>
  <c r="W238" i="8"/>
  <c r="W239" i="8"/>
  <c r="W240" i="8"/>
  <c r="W241" i="8"/>
  <c r="W242" i="8"/>
  <c r="W243" i="8"/>
  <c r="W244" i="8"/>
  <c r="W245" i="8"/>
  <c r="W246" i="8"/>
  <c r="W247" i="8"/>
  <c r="W248" i="8"/>
  <c r="W249" i="8"/>
  <c r="W250" i="8"/>
  <c r="W251" i="8"/>
  <c r="W252" i="8"/>
  <c r="W253" i="8"/>
  <c r="W254" i="8"/>
  <c r="W255" i="8"/>
  <c r="W256" i="8"/>
  <c r="W257" i="8"/>
  <c r="W258" i="8"/>
  <c r="W259" i="8"/>
  <c r="W260" i="8"/>
  <c r="W261" i="8"/>
  <c r="W262" i="8"/>
  <c r="W263" i="8"/>
  <c r="W264" i="8"/>
  <c r="W265" i="8"/>
  <c r="W266" i="8"/>
  <c r="W267" i="8"/>
  <c r="W268" i="8"/>
  <c r="W269" i="8"/>
  <c r="W270" i="8"/>
  <c r="W271" i="8"/>
  <c r="W272" i="8"/>
  <c r="W273" i="8"/>
  <c r="W274" i="8"/>
  <c r="W275" i="8"/>
  <c r="W276" i="8"/>
  <c r="W277" i="8"/>
  <c r="W278" i="8"/>
  <c r="W279" i="8"/>
  <c r="W280" i="8"/>
  <c r="W281" i="8"/>
  <c r="W282" i="8"/>
  <c r="W283" i="8"/>
  <c r="W284" i="8"/>
  <c r="W285" i="8"/>
  <c r="W286" i="8"/>
  <c r="W287" i="8"/>
  <c r="W288" i="8"/>
  <c r="W289" i="8"/>
  <c r="W290" i="8"/>
  <c r="W291" i="8"/>
  <c r="W292" i="8"/>
  <c r="W293" i="8"/>
  <c r="W294" i="8"/>
  <c r="W295" i="8"/>
  <c r="W296" i="8"/>
  <c r="W297" i="8"/>
  <c r="W298" i="8"/>
  <c r="W299" i="8"/>
  <c r="W300" i="8"/>
  <c r="W301" i="8"/>
  <c r="W302" i="8"/>
  <c r="W303" i="8"/>
  <c r="W304" i="8"/>
  <c r="W305" i="8"/>
  <c r="W306" i="8"/>
  <c r="W307" i="8"/>
  <c r="W308" i="8"/>
  <c r="W309" i="8"/>
  <c r="W310" i="8"/>
  <c r="W311" i="8"/>
  <c r="W312" i="8"/>
  <c r="W313" i="8"/>
  <c r="W314" i="8"/>
  <c r="W315" i="8"/>
  <c r="W316" i="8"/>
  <c r="W317" i="8"/>
  <c r="W318" i="8"/>
  <c r="W319" i="8"/>
  <c r="W320" i="8"/>
  <c r="W321" i="8"/>
  <c r="W322" i="8"/>
  <c r="W323" i="8"/>
  <c r="W324" i="8"/>
  <c r="W325" i="8"/>
  <c r="W326" i="8"/>
  <c r="W327" i="8"/>
  <c r="W328" i="8"/>
  <c r="W329" i="8"/>
  <c r="W330" i="8"/>
  <c r="W331" i="8"/>
  <c r="W332" i="8"/>
  <c r="W333" i="8"/>
  <c r="W334" i="8"/>
  <c r="W335" i="8"/>
  <c r="W336" i="8"/>
  <c r="W337" i="8"/>
  <c r="W338" i="8"/>
  <c r="W339" i="8"/>
  <c r="W340" i="8"/>
  <c r="W341" i="8"/>
  <c r="W342" i="8"/>
  <c r="W343" i="8"/>
  <c r="W344" i="8"/>
  <c r="W345" i="8"/>
  <c r="W346" i="8"/>
  <c r="W347" i="8"/>
  <c r="W348" i="8"/>
  <c r="W349" i="8"/>
  <c r="W350" i="8"/>
  <c r="W351" i="8"/>
  <c r="W352" i="8"/>
  <c r="W353" i="8"/>
  <c r="W354" i="8"/>
  <c r="W355" i="8"/>
  <c r="W356" i="8"/>
  <c r="W357" i="8"/>
  <c r="W358" i="8"/>
  <c r="W359" i="8"/>
  <c r="W360" i="8"/>
  <c r="W361" i="8"/>
  <c r="W362" i="8"/>
  <c r="W363" i="8"/>
  <c r="W364" i="8"/>
  <c r="W365" i="8"/>
  <c r="W366" i="8"/>
  <c r="W367" i="8"/>
  <c r="W368" i="8"/>
  <c r="W369" i="8"/>
  <c r="W370" i="8"/>
  <c r="W371" i="8"/>
  <c r="W372" i="8"/>
  <c r="W373" i="8"/>
  <c r="W374" i="8"/>
  <c r="W375" i="8"/>
  <c r="W376" i="8"/>
  <c r="W377" i="8"/>
  <c r="W378" i="8"/>
  <c r="W379" i="8"/>
  <c r="W380" i="8"/>
  <c r="W381" i="8"/>
  <c r="W382" i="8"/>
  <c r="W383" i="8"/>
  <c r="W384" i="8"/>
  <c r="W385" i="8"/>
  <c r="W386" i="8"/>
  <c r="W387" i="8"/>
  <c r="W388" i="8"/>
  <c r="W389" i="8"/>
  <c r="W390" i="8"/>
  <c r="W391" i="8"/>
  <c r="W392" i="8"/>
  <c r="W393" i="8"/>
  <c r="W394" i="8"/>
  <c r="W395" i="8"/>
  <c r="W396" i="8"/>
  <c r="W397" i="8"/>
  <c r="W398" i="8"/>
  <c r="W399" i="8"/>
  <c r="W400" i="8"/>
  <c r="W401" i="8"/>
  <c r="W402" i="8"/>
  <c r="W403" i="8"/>
  <c r="W404" i="8"/>
  <c r="W405" i="8"/>
  <c r="W406" i="8"/>
  <c r="W407" i="8"/>
  <c r="W408" i="8"/>
  <c r="W409" i="8"/>
  <c r="W410" i="8"/>
  <c r="W411" i="8"/>
  <c r="W412" i="8"/>
  <c r="W413" i="8"/>
  <c r="W414" i="8"/>
  <c r="W415" i="8"/>
  <c r="W416" i="8"/>
  <c r="W417" i="8"/>
  <c r="W418" i="8"/>
  <c r="W419" i="8"/>
  <c r="W420" i="8"/>
  <c r="W421" i="8"/>
  <c r="W422" i="8"/>
  <c r="W423" i="8"/>
  <c r="W424" i="8"/>
  <c r="W425" i="8"/>
  <c r="W426" i="8"/>
  <c r="W427" i="8"/>
  <c r="W428" i="8"/>
  <c r="W429" i="8"/>
  <c r="W430" i="8"/>
  <c r="W431" i="8"/>
  <c r="W432" i="8"/>
  <c r="W433" i="8"/>
  <c r="W434" i="8"/>
  <c r="W435" i="8"/>
  <c r="W436" i="8"/>
  <c r="W437" i="8"/>
  <c r="W438" i="8"/>
  <c r="W439" i="8"/>
  <c r="W440" i="8"/>
  <c r="W441" i="8"/>
  <c r="W442" i="8"/>
  <c r="W443" i="8"/>
  <c r="W444" i="8"/>
  <c r="W445" i="8"/>
  <c r="W446" i="8"/>
  <c r="W447" i="8"/>
  <c r="W448" i="8"/>
  <c r="W449" i="8"/>
  <c r="W450" i="8"/>
  <c r="W451" i="8"/>
  <c r="W452" i="8"/>
  <c r="W453" i="8"/>
  <c r="W454" i="8"/>
  <c r="W455" i="8"/>
  <c r="W456" i="8"/>
  <c r="W457" i="8"/>
  <c r="W458" i="8"/>
  <c r="W459" i="8"/>
  <c r="W460" i="8"/>
  <c r="W461" i="8"/>
  <c r="W462" i="8"/>
  <c r="W463" i="8"/>
  <c r="W464" i="8"/>
  <c r="W465" i="8"/>
  <c r="W466" i="8"/>
  <c r="W467" i="8"/>
  <c r="W468" i="8"/>
  <c r="W469" i="8"/>
  <c r="W470" i="8"/>
  <c r="W471" i="8"/>
  <c r="W472" i="8"/>
  <c r="W473" i="8"/>
  <c r="W474" i="8"/>
  <c r="W475" i="8"/>
  <c r="W476" i="8"/>
  <c r="W477" i="8"/>
  <c r="W478" i="8"/>
  <c r="W479" i="8"/>
  <c r="W480" i="8"/>
  <c r="W481" i="8"/>
  <c r="W482" i="8"/>
  <c r="W483" i="8"/>
  <c r="W484" i="8"/>
  <c r="W485" i="8"/>
  <c r="W486" i="8"/>
  <c r="W487" i="8"/>
  <c r="W488" i="8"/>
  <c r="W489" i="8"/>
  <c r="W490" i="8"/>
  <c r="W491" i="8"/>
  <c r="W492" i="8"/>
  <c r="W493" i="8"/>
  <c r="W494" i="8"/>
  <c r="W495" i="8"/>
  <c r="W496" i="8"/>
  <c r="W497" i="8"/>
  <c r="W498" i="8"/>
  <c r="W499" i="8"/>
  <c r="W500" i="8"/>
  <c r="W501" i="8"/>
  <c r="AB3" i="8"/>
  <c r="AB4" i="8"/>
  <c r="AB5" i="8"/>
  <c r="AB6" i="8"/>
  <c r="AB7" i="8"/>
  <c r="AB8" i="8"/>
  <c r="AB9" i="8"/>
  <c r="AB10" i="8"/>
  <c r="AB11" i="8"/>
  <c r="AB12" i="8"/>
  <c r="AB13" i="8"/>
  <c r="AB14" i="8"/>
  <c r="AB15" i="8"/>
  <c r="AB16" i="8"/>
  <c r="AB17" i="8"/>
  <c r="AB18" i="8"/>
  <c r="AB19" i="8"/>
  <c r="AB20" i="8"/>
  <c r="AB21" i="8"/>
  <c r="AB22" i="8"/>
  <c r="AB23" i="8"/>
  <c r="AB24" i="8"/>
  <c r="AB25" i="8"/>
  <c r="AB26" i="8"/>
  <c r="AB27" i="8"/>
  <c r="AB28" i="8"/>
  <c r="AB29" i="8"/>
  <c r="AB30" i="8"/>
  <c r="AB31" i="8"/>
  <c r="AB32" i="8"/>
  <c r="AB33" i="8"/>
  <c r="AB34" i="8"/>
  <c r="AB35" i="8"/>
  <c r="AB36" i="8"/>
  <c r="AB37" i="8"/>
  <c r="AB38" i="8"/>
  <c r="AB39" i="8"/>
  <c r="AB40" i="8"/>
  <c r="AB41" i="8"/>
  <c r="AB42" i="8"/>
  <c r="AB43" i="8"/>
  <c r="AB44" i="8"/>
  <c r="AB45" i="8"/>
  <c r="AB46" i="8"/>
  <c r="AB47" i="8"/>
  <c r="AB48" i="8"/>
  <c r="AB49" i="8"/>
  <c r="AB50" i="8"/>
  <c r="AB51" i="8"/>
  <c r="AB52" i="8"/>
  <c r="AB53" i="8"/>
  <c r="AB54" i="8"/>
  <c r="AB55" i="8"/>
  <c r="AB56" i="8"/>
  <c r="AB57" i="8"/>
  <c r="AB58" i="8"/>
  <c r="AB59" i="8"/>
  <c r="AB60" i="8"/>
  <c r="AB61" i="8"/>
  <c r="AB62" i="8"/>
  <c r="AB63" i="8"/>
  <c r="AB64" i="8"/>
  <c r="AB65" i="8"/>
  <c r="AB66" i="8"/>
  <c r="AB67" i="8"/>
  <c r="AB68" i="8"/>
  <c r="AB69" i="8"/>
  <c r="AB70" i="8"/>
  <c r="AB71" i="8"/>
  <c r="AB72" i="8"/>
  <c r="AB73" i="8"/>
  <c r="AB74" i="8"/>
  <c r="AB75" i="8"/>
  <c r="AB76" i="8"/>
  <c r="AB77" i="8"/>
  <c r="AB78" i="8"/>
  <c r="AB79" i="8"/>
  <c r="AB80" i="8"/>
  <c r="AB81" i="8"/>
  <c r="AB82" i="8"/>
  <c r="AB83" i="8"/>
  <c r="AB84" i="8"/>
  <c r="AB85" i="8"/>
  <c r="AB86" i="8"/>
  <c r="AB87" i="8"/>
  <c r="AB88" i="8"/>
  <c r="AB89" i="8"/>
  <c r="AB90" i="8"/>
  <c r="AB91" i="8"/>
  <c r="AB92" i="8"/>
  <c r="AB93" i="8"/>
  <c r="AB94" i="8"/>
  <c r="AB95" i="8"/>
  <c r="AB96" i="8"/>
  <c r="AB97" i="8"/>
  <c r="AB98" i="8"/>
  <c r="AB99" i="8"/>
  <c r="AB100" i="8"/>
  <c r="AB101" i="8"/>
  <c r="AB102" i="8"/>
  <c r="AB103" i="8"/>
  <c r="AB104" i="8"/>
  <c r="AB105" i="8"/>
  <c r="AB106" i="8"/>
  <c r="AB107" i="8"/>
  <c r="AB108" i="8"/>
  <c r="AB109" i="8"/>
  <c r="AB110" i="8"/>
  <c r="AB111" i="8"/>
  <c r="AB112" i="8"/>
  <c r="AB113" i="8"/>
  <c r="AB114" i="8"/>
  <c r="AB115" i="8"/>
  <c r="AB116" i="8"/>
  <c r="AB117" i="8"/>
  <c r="AB118" i="8"/>
  <c r="AB119" i="8"/>
  <c r="AB120" i="8"/>
  <c r="AB121" i="8"/>
  <c r="AB122" i="8"/>
  <c r="AB123" i="8"/>
  <c r="AB124" i="8"/>
  <c r="AB125" i="8"/>
  <c r="AB126" i="8"/>
  <c r="AB127" i="8"/>
  <c r="AB128" i="8"/>
  <c r="AB129" i="8"/>
  <c r="AB130" i="8"/>
  <c r="AB131" i="8"/>
  <c r="AB132" i="8"/>
  <c r="AB133" i="8"/>
  <c r="AB134" i="8"/>
  <c r="AB135" i="8"/>
  <c r="AB136" i="8"/>
  <c r="AB137" i="8"/>
  <c r="AB138" i="8"/>
  <c r="AB139" i="8"/>
  <c r="AB140" i="8"/>
  <c r="AB141" i="8"/>
  <c r="AB142" i="8"/>
  <c r="AB143" i="8"/>
  <c r="AB144" i="8"/>
  <c r="AB145" i="8"/>
  <c r="AB146" i="8"/>
  <c r="AB147" i="8"/>
  <c r="AB148" i="8"/>
  <c r="AB149" i="8"/>
  <c r="AB150" i="8"/>
  <c r="AB151" i="8"/>
  <c r="AB152" i="8"/>
  <c r="AB153" i="8"/>
  <c r="AB154" i="8"/>
  <c r="AB155" i="8"/>
  <c r="AB156" i="8"/>
  <c r="AB157" i="8"/>
  <c r="AB158" i="8"/>
  <c r="AB159" i="8"/>
  <c r="AB160" i="8"/>
  <c r="AB161" i="8"/>
  <c r="AB162" i="8"/>
  <c r="AB163" i="8"/>
  <c r="AB164" i="8"/>
  <c r="AB165" i="8"/>
  <c r="AB166" i="8"/>
  <c r="AB167" i="8"/>
  <c r="AB168" i="8"/>
  <c r="AB169" i="8"/>
  <c r="AB170" i="8"/>
  <c r="AB171" i="8"/>
  <c r="AB172" i="8"/>
  <c r="AB173" i="8"/>
  <c r="AB174" i="8"/>
  <c r="AB175" i="8"/>
  <c r="AB176" i="8"/>
  <c r="AB177" i="8"/>
  <c r="AB178" i="8"/>
  <c r="AB179" i="8"/>
  <c r="AB180" i="8"/>
  <c r="AB181" i="8"/>
  <c r="AB182" i="8"/>
  <c r="AB183" i="8"/>
  <c r="AB184" i="8"/>
  <c r="AB185" i="8"/>
  <c r="AB186" i="8"/>
  <c r="AB187" i="8"/>
  <c r="AB188" i="8"/>
  <c r="AB189" i="8"/>
  <c r="AB190" i="8"/>
  <c r="AB191" i="8"/>
  <c r="AB192" i="8"/>
  <c r="AB193" i="8"/>
  <c r="AB194" i="8"/>
  <c r="AB195" i="8"/>
  <c r="AB196" i="8"/>
  <c r="AB197" i="8"/>
  <c r="AB198" i="8"/>
  <c r="AB199" i="8"/>
  <c r="AB200" i="8"/>
  <c r="AB201" i="8"/>
  <c r="AB202" i="8"/>
  <c r="AB203" i="8"/>
  <c r="AB204" i="8"/>
  <c r="AB205" i="8"/>
  <c r="AB206" i="8"/>
  <c r="AB207" i="8"/>
  <c r="AB208" i="8"/>
  <c r="AB209" i="8"/>
  <c r="AB210" i="8"/>
  <c r="AB211" i="8"/>
  <c r="AB212" i="8"/>
  <c r="AB213" i="8"/>
  <c r="AB214" i="8"/>
  <c r="AB215" i="8"/>
  <c r="AB216" i="8"/>
  <c r="AB217" i="8"/>
  <c r="AB218" i="8"/>
  <c r="AB219" i="8"/>
  <c r="AB220" i="8"/>
  <c r="AB221" i="8"/>
  <c r="AB222" i="8"/>
  <c r="AB223" i="8"/>
  <c r="AB224" i="8"/>
  <c r="AB225" i="8"/>
  <c r="AB226" i="8"/>
  <c r="AB227" i="8"/>
  <c r="AB228" i="8"/>
  <c r="AB229" i="8"/>
  <c r="AB230" i="8"/>
  <c r="AB231" i="8"/>
  <c r="AB232" i="8"/>
  <c r="AB233" i="8"/>
  <c r="AB234" i="8"/>
  <c r="AB235" i="8"/>
  <c r="AB236" i="8"/>
  <c r="AB237" i="8"/>
  <c r="AB238" i="8"/>
  <c r="AB239" i="8"/>
  <c r="AB240" i="8"/>
  <c r="AB241" i="8"/>
  <c r="AB242" i="8"/>
  <c r="AB243" i="8"/>
  <c r="AB244" i="8"/>
  <c r="AB245" i="8"/>
  <c r="AB246" i="8"/>
  <c r="AB247" i="8"/>
  <c r="AB248" i="8"/>
  <c r="AB249" i="8"/>
  <c r="AB250" i="8"/>
  <c r="AB251" i="8"/>
  <c r="AB252" i="8"/>
  <c r="AB253" i="8"/>
  <c r="AB254" i="8"/>
  <c r="AB255" i="8"/>
  <c r="AB256" i="8"/>
  <c r="AB257" i="8"/>
  <c r="AB258" i="8"/>
  <c r="AB259" i="8"/>
  <c r="AB260" i="8"/>
  <c r="AB261" i="8"/>
  <c r="AB262" i="8"/>
  <c r="AB263" i="8"/>
  <c r="AB264" i="8"/>
  <c r="AB265" i="8"/>
  <c r="AB266" i="8"/>
  <c r="AB267" i="8"/>
  <c r="AB268" i="8"/>
  <c r="AB269" i="8"/>
  <c r="AB270" i="8"/>
  <c r="AB271" i="8"/>
  <c r="AB272" i="8"/>
  <c r="AB273" i="8"/>
  <c r="AB274" i="8"/>
  <c r="AB275" i="8"/>
  <c r="AB276" i="8"/>
  <c r="AB277" i="8"/>
  <c r="AB278" i="8"/>
  <c r="AB279" i="8"/>
  <c r="AB280" i="8"/>
  <c r="AB281" i="8"/>
  <c r="AB282" i="8"/>
  <c r="AB283" i="8"/>
  <c r="AB284" i="8"/>
  <c r="AB285" i="8"/>
  <c r="AB286" i="8"/>
  <c r="AB287" i="8"/>
  <c r="AB288" i="8"/>
  <c r="AB289" i="8"/>
  <c r="AB290" i="8"/>
  <c r="AB291" i="8"/>
  <c r="AB292" i="8"/>
  <c r="AB293" i="8"/>
  <c r="AB294" i="8"/>
  <c r="AB295" i="8"/>
  <c r="AB296" i="8"/>
  <c r="AB297" i="8"/>
  <c r="AB298" i="8"/>
  <c r="AB299" i="8"/>
  <c r="AB300" i="8"/>
  <c r="AB301" i="8"/>
  <c r="AB302" i="8"/>
  <c r="AB303" i="8"/>
  <c r="AB304" i="8"/>
  <c r="AB305" i="8"/>
  <c r="AB306" i="8"/>
  <c r="AB307" i="8"/>
  <c r="AB308" i="8"/>
  <c r="AB309" i="8"/>
  <c r="AB310" i="8"/>
  <c r="AB311" i="8"/>
  <c r="AB312" i="8"/>
  <c r="AB313" i="8"/>
  <c r="AB314" i="8"/>
  <c r="AB315" i="8"/>
  <c r="AB316" i="8"/>
  <c r="AB317" i="8"/>
  <c r="AB318" i="8"/>
  <c r="AB319" i="8"/>
  <c r="AB320" i="8"/>
  <c r="AB321" i="8"/>
  <c r="AB322" i="8"/>
  <c r="AB323" i="8"/>
  <c r="AB324" i="8"/>
  <c r="AB325" i="8"/>
  <c r="AB326" i="8"/>
  <c r="AB327" i="8"/>
  <c r="AB328" i="8"/>
  <c r="AB329" i="8"/>
  <c r="AB330" i="8"/>
  <c r="AB331" i="8"/>
  <c r="AB332" i="8"/>
  <c r="AB333" i="8"/>
  <c r="AB334" i="8"/>
  <c r="AB335" i="8"/>
  <c r="AB336" i="8"/>
  <c r="AB337" i="8"/>
  <c r="AB338" i="8"/>
  <c r="AB339" i="8"/>
  <c r="AB340" i="8"/>
  <c r="AB341" i="8"/>
  <c r="AB342" i="8"/>
  <c r="AB343" i="8"/>
  <c r="AB344" i="8"/>
  <c r="AB345" i="8"/>
  <c r="AB346" i="8"/>
  <c r="AB347" i="8"/>
  <c r="AB348" i="8"/>
  <c r="AB349" i="8"/>
  <c r="AB350" i="8"/>
  <c r="AB351" i="8"/>
  <c r="AB352" i="8"/>
  <c r="AB353" i="8"/>
  <c r="AB354" i="8"/>
  <c r="AB355" i="8"/>
  <c r="AB356" i="8"/>
  <c r="AB357" i="8"/>
  <c r="AB358" i="8"/>
  <c r="AB359" i="8"/>
  <c r="AB360" i="8"/>
  <c r="AB361" i="8"/>
  <c r="AB362" i="8"/>
  <c r="AB363" i="8"/>
  <c r="AB364" i="8"/>
  <c r="AB365" i="8"/>
  <c r="AB366" i="8"/>
  <c r="AB367" i="8"/>
  <c r="AB368" i="8"/>
  <c r="AB369" i="8"/>
  <c r="AB370" i="8"/>
  <c r="AB371" i="8"/>
  <c r="AB372" i="8"/>
  <c r="AB373" i="8"/>
  <c r="AB374" i="8"/>
  <c r="AB375" i="8"/>
  <c r="AB376" i="8"/>
  <c r="AB377" i="8"/>
  <c r="AB378" i="8"/>
  <c r="AB379" i="8"/>
  <c r="AB380" i="8"/>
  <c r="AB381" i="8"/>
  <c r="AB382" i="8"/>
  <c r="AB383" i="8"/>
  <c r="AB384" i="8"/>
  <c r="AB385" i="8"/>
  <c r="AB386" i="8"/>
  <c r="AB387" i="8"/>
  <c r="AB388" i="8"/>
  <c r="AB389" i="8"/>
  <c r="AB390" i="8"/>
  <c r="AB391" i="8"/>
  <c r="AB392" i="8"/>
  <c r="AB393" i="8"/>
  <c r="AB394" i="8"/>
  <c r="AB395" i="8"/>
  <c r="AB396" i="8"/>
  <c r="AB397" i="8"/>
  <c r="AB398" i="8"/>
  <c r="AB399" i="8"/>
  <c r="AB400" i="8"/>
  <c r="AB401" i="8"/>
  <c r="AB402" i="8"/>
  <c r="AB403" i="8"/>
  <c r="AB404" i="8"/>
  <c r="AB405" i="8"/>
  <c r="AB406" i="8"/>
  <c r="AB407" i="8"/>
  <c r="AB408" i="8"/>
  <c r="AB409" i="8"/>
  <c r="AB410" i="8"/>
  <c r="AB411" i="8"/>
  <c r="AB412" i="8"/>
  <c r="AB413" i="8"/>
  <c r="AB414" i="8"/>
  <c r="AB415" i="8"/>
  <c r="AB416" i="8"/>
  <c r="AB417" i="8"/>
  <c r="AB418" i="8"/>
  <c r="AB419" i="8"/>
  <c r="AB420" i="8"/>
  <c r="AB421" i="8"/>
  <c r="AB422" i="8"/>
  <c r="AB423" i="8"/>
  <c r="AB424" i="8"/>
  <c r="AB425" i="8"/>
  <c r="AB426" i="8"/>
  <c r="AB427" i="8"/>
  <c r="AB428" i="8"/>
  <c r="AB429" i="8"/>
  <c r="AB430" i="8"/>
  <c r="AB431" i="8"/>
  <c r="AB432" i="8"/>
  <c r="AB433" i="8"/>
  <c r="AB434" i="8"/>
  <c r="AB435" i="8"/>
  <c r="AB436" i="8"/>
  <c r="AB437" i="8"/>
  <c r="AB438" i="8"/>
  <c r="AB439" i="8"/>
  <c r="AB440" i="8"/>
  <c r="AB441" i="8"/>
  <c r="AB442" i="8"/>
  <c r="AB443" i="8"/>
  <c r="AB444" i="8"/>
  <c r="AB445" i="8"/>
  <c r="AB446" i="8"/>
  <c r="AB447" i="8"/>
  <c r="AB448" i="8"/>
  <c r="AB449" i="8"/>
  <c r="AB450" i="8"/>
  <c r="AB451" i="8"/>
  <c r="AB452" i="8"/>
  <c r="AB453" i="8"/>
  <c r="AB454" i="8"/>
  <c r="AB455" i="8"/>
  <c r="AB456" i="8"/>
  <c r="AB457" i="8"/>
  <c r="AB458" i="8"/>
  <c r="AB459" i="8"/>
  <c r="AB460" i="8"/>
  <c r="AB461" i="8"/>
  <c r="AB462" i="8"/>
  <c r="AB463" i="8"/>
  <c r="AB464" i="8"/>
  <c r="AB465" i="8"/>
  <c r="AB466" i="8"/>
  <c r="AB467" i="8"/>
  <c r="AB468" i="8"/>
  <c r="AB469" i="8"/>
  <c r="AB470" i="8"/>
  <c r="AB471" i="8"/>
  <c r="AB472" i="8"/>
  <c r="AB473" i="8"/>
  <c r="AB474" i="8"/>
  <c r="AB475" i="8"/>
  <c r="AB476" i="8"/>
  <c r="AB477" i="8"/>
  <c r="AB478" i="8"/>
  <c r="AB479" i="8"/>
  <c r="AB480" i="8"/>
  <c r="AB481" i="8"/>
  <c r="AB482" i="8"/>
  <c r="AB483" i="8"/>
  <c r="AB484" i="8"/>
  <c r="AB485" i="8"/>
  <c r="AB486" i="8"/>
  <c r="AB487" i="8"/>
  <c r="AB488" i="8"/>
  <c r="AB489" i="8"/>
  <c r="AB490" i="8"/>
  <c r="AB491" i="8"/>
  <c r="AB492" i="8"/>
  <c r="AB493" i="8"/>
  <c r="AB494" i="8"/>
  <c r="AB495" i="8"/>
  <c r="AB496" i="8"/>
  <c r="AB497" i="8"/>
  <c r="AB498" i="8"/>
  <c r="AB499" i="8"/>
  <c r="AB500" i="8"/>
  <c r="AB501" i="8"/>
  <c r="W3" i="9"/>
  <c r="W4" i="9"/>
  <c r="W5" i="9"/>
  <c r="W6" i="9"/>
  <c r="W7" i="9"/>
  <c r="W8" i="9"/>
  <c r="W9" i="9"/>
  <c r="W10" i="9"/>
  <c r="W11" i="9"/>
  <c r="W12" i="9"/>
  <c r="W13" i="9"/>
  <c r="W14" i="9"/>
  <c r="W15" i="9"/>
  <c r="W16" i="9"/>
  <c r="W17" i="9"/>
  <c r="W18" i="9"/>
  <c r="W19" i="9"/>
  <c r="W20" i="9"/>
  <c r="W21" i="9"/>
  <c r="W22" i="9"/>
  <c r="W23" i="9"/>
  <c r="W24" i="9"/>
  <c r="W25" i="9"/>
  <c r="W26" i="9"/>
  <c r="W27" i="9"/>
  <c r="W28" i="9"/>
  <c r="W29" i="9"/>
  <c r="W30" i="9"/>
  <c r="W31" i="9"/>
  <c r="W32" i="9"/>
  <c r="W33" i="9"/>
  <c r="W34" i="9"/>
  <c r="W35" i="9"/>
  <c r="W36" i="9"/>
  <c r="W37" i="9"/>
  <c r="W38" i="9"/>
  <c r="W39" i="9"/>
  <c r="W40" i="9"/>
  <c r="W41" i="9"/>
  <c r="W42" i="9"/>
  <c r="W43" i="9"/>
  <c r="W44" i="9"/>
  <c r="W45" i="9"/>
  <c r="W46" i="9"/>
  <c r="W47" i="9"/>
  <c r="W48" i="9"/>
  <c r="W49" i="9"/>
  <c r="W50" i="9"/>
  <c r="W51" i="9"/>
  <c r="W52" i="9"/>
  <c r="W53" i="9"/>
  <c r="W54" i="9"/>
  <c r="W55" i="9"/>
  <c r="W56" i="9"/>
  <c r="W57" i="9"/>
  <c r="W58" i="9"/>
  <c r="W59" i="9"/>
  <c r="W60" i="9"/>
  <c r="W61" i="9"/>
  <c r="W62" i="9"/>
  <c r="W63" i="9"/>
  <c r="W64" i="9"/>
  <c r="W65" i="9"/>
  <c r="W66" i="9"/>
  <c r="W67" i="9"/>
  <c r="W68" i="9"/>
  <c r="W69" i="9"/>
  <c r="W70" i="9"/>
  <c r="W71" i="9"/>
  <c r="W72" i="9"/>
  <c r="W73" i="9"/>
  <c r="W74" i="9"/>
  <c r="W75" i="9"/>
  <c r="W76" i="9"/>
  <c r="W77" i="9"/>
  <c r="W78" i="9"/>
  <c r="W79" i="9"/>
  <c r="W80" i="9"/>
  <c r="W81" i="9"/>
  <c r="W82" i="9"/>
  <c r="W83" i="9"/>
  <c r="W84" i="9"/>
  <c r="W85" i="9"/>
  <c r="W86" i="9"/>
  <c r="W87" i="9"/>
  <c r="W88" i="9"/>
  <c r="W89" i="9"/>
  <c r="W90" i="9"/>
  <c r="W91" i="9"/>
  <c r="W92" i="9"/>
  <c r="W93" i="9"/>
  <c r="W94" i="9"/>
  <c r="W95" i="9"/>
  <c r="W96" i="9"/>
  <c r="W97" i="9"/>
  <c r="W98" i="9"/>
  <c r="W99" i="9"/>
  <c r="W100" i="9"/>
  <c r="W101" i="9"/>
  <c r="W102" i="9"/>
  <c r="W103" i="9"/>
  <c r="W104" i="9"/>
  <c r="W105" i="9"/>
  <c r="W106" i="9"/>
  <c r="W107" i="9"/>
  <c r="W108" i="9"/>
  <c r="W109" i="9"/>
  <c r="W110" i="9"/>
  <c r="W111" i="9"/>
  <c r="W112" i="9"/>
  <c r="W113" i="9"/>
  <c r="W114" i="9"/>
  <c r="W115" i="9"/>
  <c r="W116" i="9"/>
  <c r="W117" i="9"/>
  <c r="W118" i="9"/>
  <c r="W119" i="9"/>
  <c r="W120" i="9"/>
  <c r="W121" i="9"/>
  <c r="W122" i="9"/>
  <c r="W123" i="9"/>
  <c r="W124" i="9"/>
  <c r="W125" i="9"/>
  <c r="W126" i="9"/>
  <c r="W127" i="9"/>
  <c r="W128" i="9"/>
  <c r="W129" i="9"/>
  <c r="W130" i="9"/>
  <c r="W131" i="9"/>
  <c r="W132" i="9"/>
  <c r="W133" i="9"/>
  <c r="W134" i="9"/>
  <c r="W135" i="9"/>
  <c r="W136" i="9"/>
  <c r="W137" i="9"/>
  <c r="W138" i="9"/>
  <c r="W139" i="9"/>
  <c r="W140" i="9"/>
  <c r="W141" i="9"/>
  <c r="W142" i="9"/>
  <c r="W143" i="9"/>
  <c r="W144" i="9"/>
  <c r="W145" i="9"/>
  <c r="W146" i="9"/>
  <c r="W147" i="9"/>
  <c r="W148" i="9"/>
  <c r="W149" i="9"/>
  <c r="W150" i="9"/>
  <c r="W151" i="9"/>
  <c r="W152" i="9"/>
  <c r="W153" i="9"/>
  <c r="W154" i="9"/>
  <c r="W155" i="9"/>
  <c r="W156" i="9"/>
  <c r="W157" i="9"/>
  <c r="W158" i="9"/>
  <c r="W159" i="9"/>
  <c r="W160" i="9"/>
  <c r="W161" i="9"/>
  <c r="W162" i="9"/>
  <c r="W163" i="9"/>
  <c r="W164" i="9"/>
  <c r="W165" i="9"/>
  <c r="W166" i="9"/>
  <c r="W167" i="9"/>
  <c r="W168" i="9"/>
  <c r="W169" i="9"/>
  <c r="W170" i="9"/>
  <c r="W171" i="9"/>
  <c r="W172" i="9"/>
  <c r="W173" i="9"/>
  <c r="W174" i="9"/>
  <c r="W175" i="9"/>
  <c r="W176" i="9"/>
  <c r="W177" i="9"/>
  <c r="W178" i="9"/>
  <c r="W179" i="9"/>
  <c r="W180" i="9"/>
  <c r="W181" i="9"/>
  <c r="W182" i="9"/>
  <c r="W183" i="9"/>
  <c r="W184" i="9"/>
  <c r="W185" i="9"/>
  <c r="W186" i="9"/>
  <c r="W187" i="9"/>
  <c r="W188" i="9"/>
  <c r="W189" i="9"/>
  <c r="W190" i="9"/>
  <c r="W191" i="9"/>
  <c r="W192" i="9"/>
  <c r="W193" i="9"/>
  <c r="W194" i="9"/>
  <c r="W195" i="9"/>
  <c r="W196" i="9"/>
  <c r="W197" i="9"/>
  <c r="W198" i="9"/>
  <c r="W199" i="9"/>
  <c r="W200" i="9"/>
  <c r="W201" i="9"/>
  <c r="W202" i="9"/>
  <c r="W203" i="9"/>
  <c r="W204" i="9"/>
  <c r="W205" i="9"/>
  <c r="W206" i="9"/>
  <c r="W207" i="9"/>
  <c r="W208" i="9"/>
  <c r="W209" i="9"/>
  <c r="W210" i="9"/>
  <c r="W211" i="9"/>
  <c r="W212" i="9"/>
  <c r="W213" i="9"/>
  <c r="W214" i="9"/>
  <c r="W215" i="9"/>
  <c r="W216" i="9"/>
  <c r="W217" i="9"/>
  <c r="W218" i="9"/>
  <c r="W219" i="9"/>
  <c r="W220" i="9"/>
  <c r="W221" i="9"/>
  <c r="W222" i="9"/>
  <c r="W223" i="9"/>
  <c r="W224" i="9"/>
  <c r="W225" i="9"/>
  <c r="W226" i="9"/>
  <c r="W227" i="9"/>
  <c r="W228" i="9"/>
  <c r="W229" i="9"/>
  <c r="W230" i="9"/>
  <c r="W231" i="9"/>
  <c r="W232" i="9"/>
  <c r="W233" i="9"/>
  <c r="W234" i="9"/>
  <c r="W235" i="9"/>
  <c r="W236" i="9"/>
  <c r="W237" i="9"/>
  <c r="W238" i="9"/>
  <c r="W239" i="9"/>
  <c r="W240" i="9"/>
  <c r="W241" i="9"/>
  <c r="W242" i="9"/>
  <c r="W243" i="9"/>
  <c r="W244" i="9"/>
  <c r="W245" i="9"/>
  <c r="W246" i="9"/>
  <c r="W247" i="9"/>
  <c r="W248" i="9"/>
  <c r="W249" i="9"/>
  <c r="W250" i="9"/>
  <c r="W251" i="9"/>
  <c r="W252" i="9"/>
  <c r="W253" i="9"/>
  <c r="W254" i="9"/>
  <c r="W255" i="9"/>
  <c r="W256" i="9"/>
  <c r="W257" i="9"/>
  <c r="W258" i="9"/>
  <c r="W259" i="9"/>
  <c r="W260" i="9"/>
  <c r="W261" i="9"/>
  <c r="W262" i="9"/>
  <c r="W263" i="9"/>
  <c r="W264" i="9"/>
  <c r="W265" i="9"/>
  <c r="W266" i="9"/>
  <c r="W267" i="9"/>
  <c r="W268" i="9"/>
  <c r="W269" i="9"/>
  <c r="W270" i="9"/>
  <c r="W271" i="9"/>
  <c r="W272" i="9"/>
  <c r="W273" i="9"/>
  <c r="W274" i="9"/>
  <c r="W275" i="9"/>
  <c r="W276" i="9"/>
  <c r="W277" i="9"/>
  <c r="W278" i="9"/>
  <c r="W279" i="9"/>
  <c r="W280" i="9"/>
  <c r="W281" i="9"/>
  <c r="W282" i="9"/>
  <c r="W283" i="9"/>
  <c r="W284" i="9"/>
  <c r="W285" i="9"/>
  <c r="W286" i="9"/>
  <c r="W287" i="9"/>
  <c r="W288" i="9"/>
  <c r="W289" i="9"/>
  <c r="W290" i="9"/>
  <c r="W291" i="9"/>
  <c r="W292" i="9"/>
  <c r="W293" i="9"/>
  <c r="W294" i="9"/>
  <c r="W295" i="9"/>
  <c r="W296" i="9"/>
  <c r="W297" i="9"/>
  <c r="W298" i="9"/>
  <c r="W299" i="9"/>
  <c r="W300" i="9"/>
  <c r="W301" i="9"/>
  <c r="W302" i="9"/>
  <c r="W303" i="9"/>
  <c r="W304" i="9"/>
  <c r="W305" i="9"/>
  <c r="W306" i="9"/>
  <c r="W307" i="9"/>
  <c r="W308" i="9"/>
  <c r="W309" i="9"/>
  <c r="W310" i="9"/>
  <c r="W311" i="9"/>
  <c r="W312" i="9"/>
  <c r="W313" i="9"/>
  <c r="W314" i="9"/>
  <c r="W315" i="9"/>
  <c r="W316" i="9"/>
  <c r="W317" i="9"/>
  <c r="W318" i="9"/>
  <c r="W319" i="9"/>
  <c r="W320" i="9"/>
  <c r="W321" i="9"/>
  <c r="W322" i="9"/>
  <c r="W323" i="9"/>
  <c r="W324" i="9"/>
  <c r="W325" i="9"/>
  <c r="W326" i="9"/>
  <c r="W327" i="9"/>
  <c r="W328" i="9"/>
  <c r="W329" i="9"/>
  <c r="W330" i="9"/>
  <c r="W331" i="9"/>
  <c r="W332" i="9"/>
  <c r="W333" i="9"/>
  <c r="W334" i="9"/>
  <c r="W335" i="9"/>
  <c r="W336" i="9"/>
  <c r="W337" i="9"/>
  <c r="W338" i="9"/>
  <c r="W339" i="9"/>
  <c r="W340" i="9"/>
  <c r="W341" i="9"/>
  <c r="W342" i="9"/>
  <c r="W343" i="9"/>
  <c r="W344" i="9"/>
  <c r="W345" i="9"/>
  <c r="W346" i="9"/>
  <c r="W347" i="9"/>
  <c r="W348" i="9"/>
  <c r="W349" i="9"/>
  <c r="W350" i="9"/>
  <c r="W351" i="9"/>
  <c r="W352" i="9"/>
  <c r="W353" i="9"/>
  <c r="W354" i="9"/>
  <c r="W355" i="9"/>
  <c r="W356" i="9"/>
  <c r="W357" i="9"/>
  <c r="W358" i="9"/>
  <c r="W359" i="9"/>
  <c r="W360" i="9"/>
  <c r="W361" i="9"/>
  <c r="W362" i="9"/>
  <c r="W363" i="9"/>
  <c r="W364" i="9"/>
  <c r="W365" i="9"/>
  <c r="W366" i="9"/>
  <c r="W367" i="9"/>
  <c r="W368" i="9"/>
  <c r="W369" i="9"/>
  <c r="W370" i="9"/>
  <c r="W371" i="9"/>
  <c r="W372" i="9"/>
  <c r="W373" i="9"/>
  <c r="W374" i="9"/>
  <c r="W375" i="9"/>
  <c r="W376" i="9"/>
  <c r="W377" i="9"/>
  <c r="W378" i="9"/>
  <c r="W379" i="9"/>
  <c r="W380" i="9"/>
  <c r="W381" i="9"/>
  <c r="W382" i="9"/>
  <c r="W383" i="9"/>
  <c r="W384" i="9"/>
  <c r="W385" i="9"/>
  <c r="W386" i="9"/>
  <c r="W387" i="9"/>
  <c r="W388" i="9"/>
  <c r="W389" i="9"/>
  <c r="W390" i="9"/>
  <c r="W391" i="9"/>
  <c r="W392" i="9"/>
  <c r="W393" i="9"/>
  <c r="W394" i="9"/>
  <c r="W395" i="9"/>
  <c r="W396" i="9"/>
  <c r="W397" i="9"/>
  <c r="W398" i="9"/>
  <c r="W399" i="9"/>
  <c r="W400" i="9"/>
  <c r="W401" i="9"/>
  <c r="W402" i="9"/>
  <c r="W403" i="9"/>
  <c r="W404" i="9"/>
  <c r="W405" i="9"/>
  <c r="W406" i="9"/>
  <c r="W407" i="9"/>
  <c r="W408" i="9"/>
  <c r="W409" i="9"/>
  <c r="W410" i="9"/>
  <c r="W411" i="9"/>
  <c r="W412" i="9"/>
  <c r="W413" i="9"/>
  <c r="W414" i="9"/>
  <c r="W415" i="9"/>
  <c r="W416" i="9"/>
  <c r="W417" i="9"/>
  <c r="W418" i="9"/>
  <c r="W419" i="9"/>
  <c r="W420" i="9"/>
  <c r="W421" i="9"/>
  <c r="W422" i="9"/>
  <c r="W423" i="9"/>
  <c r="W424" i="9"/>
  <c r="W425" i="9"/>
  <c r="W426" i="9"/>
  <c r="W427" i="9"/>
  <c r="W428" i="9"/>
  <c r="W429" i="9"/>
  <c r="W430" i="9"/>
  <c r="W431" i="9"/>
  <c r="W432" i="9"/>
  <c r="W433" i="9"/>
  <c r="W434" i="9"/>
  <c r="W435" i="9"/>
  <c r="W436" i="9"/>
  <c r="W437" i="9"/>
  <c r="W438" i="9"/>
  <c r="W439" i="9"/>
  <c r="W440" i="9"/>
  <c r="W441" i="9"/>
  <c r="W442" i="9"/>
  <c r="W443" i="9"/>
  <c r="W444" i="9"/>
  <c r="W445" i="9"/>
  <c r="W446" i="9"/>
  <c r="W447" i="9"/>
  <c r="W448" i="9"/>
  <c r="W449" i="9"/>
  <c r="W450" i="9"/>
  <c r="W451" i="9"/>
  <c r="W452" i="9"/>
  <c r="W453" i="9"/>
  <c r="W454" i="9"/>
  <c r="W455" i="9"/>
  <c r="W456" i="9"/>
  <c r="W457" i="9"/>
  <c r="W458" i="9"/>
  <c r="W459" i="9"/>
  <c r="W460" i="9"/>
  <c r="W461" i="9"/>
  <c r="W462" i="9"/>
  <c r="W463" i="9"/>
  <c r="W464" i="9"/>
  <c r="W465" i="9"/>
  <c r="W466" i="9"/>
  <c r="W467" i="9"/>
  <c r="W468" i="9"/>
  <c r="W469" i="9"/>
  <c r="W470" i="9"/>
  <c r="W471" i="9"/>
  <c r="W472" i="9"/>
  <c r="W473" i="9"/>
  <c r="W474" i="9"/>
  <c r="W475" i="9"/>
  <c r="W476" i="9"/>
  <c r="W477" i="9"/>
  <c r="W478" i="9"/>
  <c r="W479" i="9"/>
  <c r="W480" i="9"/>
  <c r="W481" i="9"/>
  <c r="W482" i="9"/>
  <c r="W483" i="9"/>
  <c r="W484" i="9"/>
  <c r="W485" i="9"/>
  <c r="W486" i="9"/>
  <c r="W487" i="9"/>
  <c r="W488" i="9"/>
  <c r="W489" i="9"/>
  <c r="W490" i="9"/>
  <c r="W491" i="9"/>
  <c r="W492" i="9"/>
  <c r="W493" i="9"/>
  <c r="W494" i="9"/>
  <c r="W495" i="9"/>
  <c r="W496" i="9"/>
  <c r="W497" i="9"/>
  <c r="W498" i="9"/>
  <c r="W499" i="9"/>
  <c r="W500" i="9"/>
  <c r="W501" i="9"/>
  <c r="AB3" i="9"/>
  <c r="AB4" i="9"/>
  <c r="AB5" i="9"/>
  <c r="AB6" i="9"/>
  <c r="AB7" i="9"/>
  <c r="AB8" i="9"/>
  <c r="AB9" i="9"/>
  <c r="AB10" i="9"/>
  <c r="AB11" i="9"/>
  <c r="AB12" i="9"/>
  <c r="AB13" i="9"/>
  <c r="AB14" i="9"/>
  <c r="AB15" i="9"/>
  <c r="AB16" i="9"/>
  <c r="AB17" i="9"/>
  <c r="AB18" i="9"/>
  <c r="AB19" i="9"/>
  <c r="AB20" i="9"/>
  <c r="AB21" i="9"/>
  <c r="AB22" i="9"/>
  <c r="AB23" i="9"/>
  <c r="AB24" i="9"/>
  <c r="AB25" i="9"/>
  <c r="AB26" i="9"/>
  <c r="AB27" i="9"/>
  <c r="AB28" i="9"/>
  <c r="AB29" i="9"/>
  <c r="AB30" i="9"/>
  <c r="AB31" i="9"/>
  <c r="AB32" i="9"/>
  <c r="AB33" i="9"/>
  <c r="AB34" i="9"/>
  <c r="AB35" i="9"/>
  <c r="AB36" i="9"/>
  <c r="AB37" i="9"/>
  <c r="AB38" i="9"/>
  <c r="AB39" i="9"/>
  <c r="AB40" i="9"/>
  <c r="AB41" i="9"/>
  <c r="AB42" i="9"/>
  <c r="AB43" i="9"/>
  <c r="AB44" i="9"/>
  <c r="AB45" i="9"/>
  <c r="AB46" i="9"/>
  <c r="AB47" i="9"/>
  <c r="AB48" i="9"/>
  <c r="AB49" i="9"/>
  <c r="AB50" i="9"/>
  <c r="AB51" i="9"/>
  <c r="AB52" i="9"/>
  <c r="AB53" i="9"/>
  <c r="AB54" i="9"/>
  <c r="AB55" i="9"/>
  <c r="AB56" i="9"/>
  <c r="AB57" i="9"/>
  <c r="AB58" i="9"/>
  <c r="AB59" i="9"/>
  <c r="AB60" i="9"/>
  <c r="AB61" i="9"/>
  <c r="AB62" i="9"/>
  <c r="AB63" i="9"/>
  <c r="AB64" i="9"/>
  <c r="AB65" i="9"/>
  <c r="AB66" i="9"/>
  <c r="AB67" i="9"/>
  <c r="AB68" i="9"/>
  <c r="AB69" i="9"/>
  <c r="AB70" i="9"/>
  <c r="AB71" i="9"/>
  <c r="AB72" i="9"/>
  <c r="AB73" i="9"/>
  <c r="AB74" i="9"/>
  <c r="AB75" i="9"/>
  <c r="AB76" i="9"/>
  <c r="AB77" i="9"/>
  <c r="AB78" i="9"/>
  <c r="AB79" i="9"/>
  <c r="AB80" i="9"/>
  <c r="AB81" i="9"/>
  <c r="AB82" i="9"/>
  <c r="AB83" i="9"/>
  <c r="AB84" i="9"/>
  <c r="AB85" i="9"/>
  <c r="AB86" i="9"/>
  <c r="AB87" i="9"/>
  <c r="AB88" i="9"/>
  <c r="AB89" i="9"/>
  <c r="AB90" i="9"/>
  <c r="AB91" i="9"/>
  <c r="AB92" i="9"/>
  <c r="AB93" i="9"/>
  <c r="AB94" i="9"/>
  <c r="AB95" i="9"/>
  <c r="AB96" i="9"/>
  <c r="AB97" i="9"/>
  <c r="AB98" i="9"/>
  <c r="AB99" i="9"/>
  <c r="AB100" i="9"/>
  <c r="AB101" i="9"/>
  <c r="AB102" i="9"/>
  <c r="AB103" i="9"/>
  <c r="AB104" i="9"/>
  <c r="AB105" i="9"/>
  <c r="AB106" i="9"/>
  <c r="AB107" i="9"/>
  <c r="AB108" i="9"/>
  <c r="AB109" i="9"/>
  <c r="AB110" i="9"/>
  <c r="AB111" i="9"/>
  <c r="AB112" i="9"/>
  <c r="AB113" i="9"/>
  <c r="AB114" i="9"/>
  <c r="AB115" i="9"/>
  <c r="AB116" i="9"/>
  <c r="AB117" i="9"/>
  <c r="AB118" i="9"/>
  <c r="AB119" i="9"/>
  <c r="AB120" i="9"/>
  <c r="AB121" i="9"/>
  <c r="AB122" i="9"/>
  <c r="AB123" i="9"/>
  <c r="AB124" i="9"/>
  <c r="AB125" i="9"/>
  <c r="AB126" i="9"/>
  <c r="AB127" i="9"/>
  <c r="AB128" i="9"/>
  <c r="AB129" i="9"/>
  <c r="AB130" i="9"/>
  <c r="AB131" i="9"/>
  <c r="AB132" i="9"/>
  <c r="AB133" i="9"/>
  <c r="AB134" i="9"/>
  <c r="AB135" i="9"/>
  <c r="AB136" i="9"/>
  <c r="AB137" i="9"/>
  <c r="AB138" i="9"/>
  <c r="AB139" i="9"/>
  <c r="AB140" i="9"/>
  <c r="AB141" i="9"/>
  <c r="AB142" i="9"/>
  <c r="AB143" i="9"/>
  <c r="AB144" i="9"/>
  <c r="AB145" i="9"/>
  <c r="AB146" i="9"/>
  <c r="AB147" i="9"/>
  <c r="AB148" i="9"/>
  <c r="AB149" i="9"/>
  <c r="AB150" i="9"/>
  <c r="AB151" i="9"/>
  <c r="AB152" i="9"/>
  <c r="AB153" i="9"/>
  <c r="AB154" i="9"/>
  <c r="AB155" i="9"/>
  <c r="AB156" i="9"/>
  <c r="AB157" i="9"/>
  <c r="AB158" i="9"/>
  <c r="AB159" i="9"/>
  <c r="AB160" i="9"/>
  <c r="AB161" i="9"/>
  <c r="AB162" i="9"/>
  <c r="AB163" i="9"/>
  <c r="AB164" i="9"/>
  <c r="AB165" i="9"/>
  <c r="AB166" i="9"/>
  <c r="AB167" i="9"/>
  <c r="AB168" i="9"/>
  <c r="AB169" i="9"/>
  <c r="AB170" i="9"/>
  <c r="AB171" i="9"/>
  <c r="AB172" i="9"/>
  <c r="AB173" i="9"/>
  <c r="AB174" i="9"/>
  <c r="AB175" i="9"/>
  <c r="AB176" i="9"/>
  <c r="AB177" i="9"/>
  <c r="AB178" i="9"/>
  <c r="AB179" i="9"/>
  <c r="AB180" i="9"/>
  <c r="AB181" i="9"/>
  <c r="AB182" i="9"/>
  <c r="AB183" i="9"/>
  <c r="AB184" i="9"/>
  <c r="AB185" i="9"/>
  <c r="AB186" i="9"/>
  <c r="AB187" i="9"/>
  <c r="AB188" i="9"/>
  <c r="AB189" i="9"/>
  <c r="AB190" i="9"/>
  <c r="AB191" i="9"/>
  <c r="AB192" i="9"/>
  <c r="AB193" i="9"/>
  <c r="AB194" i="9"/>
  <c r="AB195" i="9"/>
  <c r="AB196" i="9"/>
  <c r="AB197" i="9"/>
  <c r="AB198" i="9"/>
  <c r="AB199" i="9"/>
  <c r="AB200" i="9"/>
  <c r="AB201" i="9"/>
  <c r="AB202" i="9"/>
  <c r="AB203" i="9"/>
  <c r="AB204" i="9"/>
  <c r="AB205" i="9"/>
  <c r="AB206" i="9"/>
  <c r="AB207" i="9"/>
  <c r="AB208" i="9"/>
  <c r="AB209" i="9"/>
  <c r="AB210" i="9"/>
  <c r="AB211" i="9"/>
  <c r="AB212" i="9"/>
  <c r="AB213" i="9"/>
  <c r="AB214" i="9"/>
  <c r="AB215" i="9"/>
  <c r="AB216" i="9"/>
  <c r="AB217" i="9"/>
  <c r="AB218" i="9"/>
  <c r="AB219" i="9"/>
  <c r="AB220" i="9"/>
  <c r="AB221" i="9"/>
  <c r="AB222" i="9"/>
  <c r="AB223" i="9"/>
  <c r="AB224" i="9"/>
  <c r="AB225" i="9"/>
  <c r="AB226" i="9"/>
  <c r="AB227" i="9"/>
  <c r="AB228" i="9"/>
  <c r="AB229" i="9"/>
  <c r="AB230" i="9"/>
  <c r="AB231" i="9"/>
  <c r="AB232" i="9"/>
  <c r="AB233" i="9"/>
  <c r="AB234" i="9"/>
  <c r="AB235" i="9"/>
  <c r="AB236" i="9"/>
  <c r="AB237" i="9"/>
  <c r="AB238" i="9"/>
  <c r="AB239" i="9"/>
  <c r="AB240" i="9"/>
  <c r="AB241" i="9"/>
  <c r="AB242" i="9"/>
  <c r="AB243" i="9"/>
  <c r="AB244" i="9"/>
  <c r="AB245" i="9"/>
  <c r="AB246" i="9"/>
  <c r="AB247" i="9"/>
  <c r="AB248" i="9"/>
  <c r="AB249" i="9"/>
  <c r="AB250" i="9"/>
  <c r="AB251" i="9"/>
  <c r="AB252" i="9"/>
  <c r="AB253" i="9"/>
  <c r="AB254" i="9"/>
  <c r="AB255" i="9"/>
  <c r="AB256" i="9"/>
  <c r="AB257" i="9"/>
  <c r="AB258" i="9"/>
  <c r="AB259" i="9"/>
  <c r="AB260" i="9"/>
  <c r="AB261" i="9"/>
  <c r="AB262" i="9"/>
  <c r="AB263" i="9"/>
  <c r="AB264" i="9"/>
  <c r="AB265" i="9"/>
  <c r="AB266" i="9"/>
  <c r="AB267" i="9"/>
  <c r="AB268" i="9"/>
  <c r="AB269" i="9"/>
  <c r="AB270" i="9"/>
  <c r="AB271" i="9"/>
  <c r="AB272" i="9"/>
  <c r="AB273" i="9"/>
  <c r="AB274" i="9"/>
  <c r="AB275" i="9"/>
  <c r="AB276" i="9"/>
  <c r="AB277" i="9"/>
  <c r="AB278" i="9"/>
  <c r="AB279" i="9"/>
  <c r="AB280" i="9"/>
  <c r="AB281" i="9"/>
  <c r="AB282" i="9"/>
  <c r="AB283" i="9"/>
  <c r="AB284" i="9"/>
  <c r="AB285" i="9"/>
  <c r="AB286" i="9"/>
  <c r="AB287" i="9"/>
  <c r="AB288" i="9"/>
  <c r="AB289" i="9"/>
  <c r="AB290" i="9"/>
  <c r="AB291" i="9"/>
  <c r="AB292" i="9"/>
  <c r="AB293" i="9"/>
  <c r="AB294" i="9"/>
  <c r="AB295" i="9"/>
  <c r="AB296" i="9"/>
  <c r="AB297" i="9"/>
  <c r="AB298" i="9"/>
  <c r="AB299" i="9"/>
  <c r="AB300" i="9"/>
  <c r="AB301" i="9"/>
  <c r="AB302" i="9"/>
  <c r="AB303" i="9"/>
  <c r="AB304" i="9"/>
  <c r="AB305" i="9"/>
  <c r="AB306" i="9"/>
  <c r="AB307" i="9"/>
  <c r="AB308" i="9"/>
  <c r="AB309" i="9"/>
  <c r="AB310" i="9"/>
  <c r="AB311" i="9"/>
  <c r="AB312" i="9"/>
  <c r="AB313" i="9"/>
  <c r="AB314" i="9"/>
  <c r="AB315" i="9"/>
  <c r="AB316" i="9"/>
  <c r="AB317" i="9"/>
  <c r="AB318" i="9"/>
  <c r="AB319" i="9"/>
  <c r="AB320" i="9"/>
  <c r="AB321" i="9"/>
  <c r="AB322" i="9"/>
  <c r="AB323" i="9"/>
  <c r="AB324" i="9"/>
  <c r="AB325" i="9"/>
  <c r="AB326" i="9"/>
  <c r="AB327" i="9"/>
  <c r="AB328" i="9"/>
  <c r="AB329" i="9"/>
  <c r="AB330" i="9"/>
  <c r="AB331" i="9"/>
  <c r="AB332" i="9"/>
  <c r="AB333" i="9"/>
  <c r="AB334" i="9"/>
  <c r="AB335" i="9"/>
  <c r="AB336" i="9"/>
  <c r="AB337" i="9"/>
  <c r="AB338" i="9"/>
  <c r="AB339" i="9"/>
  <c r="AB340" i="9"/>
  <c r="AB341" i="9"/>
  <c r="AB342" i="9"/>
  <c r="AB343" i="9"/>
  <c r="AB344" i="9"/>
  <c r="AB345" i="9"/>
  <c r="AB346" i="9"/>
  <c r="AB347" i="9"/>
  <c r="AB348" i="9"/>
  <c r="AB349" i="9"/>
  <c r="AB350" i="9"/>
  <c r="AB351" i="9"/>
  <c r="AB352" i="9"/>
  <c r="AB353" i="9"/>
  <c r="AB354" i="9"/>
  <c r="AB355" i="9"/>
  <c r="AB356" i="9"/>
  <c r="AB357" i="9"/>
  <c r="AB358" i="9"/>
  <c r="AB359" i="9"/>
  <c r="AB360" i="9"/>
  <c r="AB361" i="9"/>
  <c r="AB362" i="9"/>
  <c r="AB363" i="9"/>
  <c r="AB364" i="9"/>
  <c r="AB365" i="9"/>
  <c r="AB366" i="9"/>
  <c r="AB367" i="9"/>
  <c r="AB368" i="9"/>
  <c r="AB369" i="9"/>
  <c r="AB370" i="9"/>
  <c r="AB371" i="9"/>
  <c r="AB372" i="9"/>
  <c r="AB373" i="9"/>
  <c r="AB374" i="9"/>
  <c r="AB375" i="9"/>
  <c r="AB376" i="9"/>
  <c r="AB377" i="9"/>
  <c r="AB378" i="9"/>
  <c r="AB379" i="9"/>
  <c r="AB380" i="9"/>
  <c r="AB381" i="9"/>
  <c r="AB382" i="9"/>
  <c r="AB383" i="9"/>
  <c r="AB384" i="9"/>
  <c r="AB385" i="9"/>
  <c r="AB386" i="9"/>
  <c r="AB387" i="9"/>
  <c r="AB388" i="9"/>
  <c r="AB389" i="9"/>
  <c r="AB390" i="9"/>
  <c r="AB391" i="9"/>
  <c r="AB392" i="9"/>
  <c r="AB393" i="9"/>
  <c r="AB394" i="9"/>
  <c r="AB395" i="9"/>
  <c r="AB396" i="9"/>
  <c r="AB397" i="9"/>
  <c r="AB398" i="9"/>
  <c r="AB399" i="9"/>
  <c r="AB400" i="9"/>
  <c r="AB401" i="9"/>
  <c r="AB402" i="9"/>
  <c r="AB403" i="9"/>
  <c r="AB404" i="9"/>
  <c r="AB405" i="9"/>
  <c r="AB406" i="9"/>
  <c r="AB407" i="9"/>
  <c r="AB408" i="9"/>
  <c r="AB409" i="9"/>
  <c r="AB410" i="9"/>
  <c r="AB411" i="9"/>
  <c r="AB412" i="9"/>
  <c r="AB413" i="9"/>
  <c r="AB414" i="9"/>
  <c r="AB415" i="9"/>
  <c r="AB416" i="9"/>
  <c r="AB417" i="9"/>
  <c r="AB418" i="9"/>
  <c r="AB419" i="9"/>
  <c r="AB420" i="9"/>
  <c r="AB421" i="9"/>
  <c r="AB422" i="9"/>
  <c r="AB423" i="9"/>
  <c r="AB424" i="9"/>
  <c r="AB425" i="9"/>
  <c r="AB426" i="9"/>
  <c r="AB427" i="9"/>
  <c r="AB428" i="9"/>
  <c r="AB429" i="9"/>
  <c r="AB430" i="9"/>
  <c r="AB431" i="9"/>
  <c r="AB432" i="9"/>
  <c r="AB433" i="9"/>
  <c r="AB434" i="9"/>
  <c r="AB435" i="9"/>
  <c r="AB436" i="9"/>
  <c r="AB437" i="9"/>
  <c r="AB438" i="9"/>
  <c r="AB439" i="9"/>
  <c r="AB440" i="9"/>
  <c r="AB441" i="9"/>
  <c r="AB442" i="9"/>
  <c r="AB443" i="9"/>
  <c r="AB444" i="9"/>
  <c r="AB445" i="9"/>
  <c r="AB446" i="9"/>
  <c r="AB447" i="9"/>
  <c r="AB448" i="9"/>
  <c r="AB449" i="9"/>
  <c r="AB450" i="9"/>
  <c r="AB451" i="9"/>
  <c r="AB452" i="9"/>
  <c r="AB453" i="9"/>
  <c r="AB454" i="9"/>
  <c r="AB455" i="9"/>
  <c r="AB456" i="9"/>
  <c r="AB457" i="9"/>
  <c r="AB458" i="9"/>
  <c r="AB459" i="9"/>
  <c r="AB460" i="9"/>
  <c r="AB461" i="9"/>
  <c r="AB462" i="9"/>
  <c r="AB463" i="9"/>
  <c r="AB464" i="9"/>
  <c r="AB465" i="9"/>
  <c r="AB466" i="9"/>
  <c r="AB467" i="9"/>
  <c r="AB468" i="9"/>
  <c r="AB469" i="9"/>
  <c r="AB470" i="9"/>
  <c r="AB471" i="9"/>
  <c r="AB472" i="9"/>
  <c r="AB473" i="9"/>
  <c r="AB474" i="9"/>
  <c r="AB475" i="9"/>
  <c r="AB476" i="9"/>
  <c r="AB477" i="9"/>
  <c r="AB478" i="9"/>
  <c r="AB479" i="9"/>
  <c r="AB480" i="9"/>
  <c r="AB481" i="9"/>
  <c r="AB482" i="9"/>
  <c r="AB483" i="9"/>
  <c r="AB484" i="9"/>
  <c r="AB485" i="9"/>
  <c r="AB486" i="9"/>
  <c r="AB487" i="9"/>
  <c r="AB488" i="9"/>
  <c r="AB489" i="9"/>
  <c r="AB490" i="9"/>
  <c r="AB491" i="9"/>
  <c r="AB492" i="9"/>
  <c r="AB493" i="9"/>
  <c r="AB494" i="9"/>
  <c r="AB495" i="9"/>
  <c r="AB496" i="9"/>
  <c r="AB497" i="9"/>
  <c r="AB498" i="9"/>
  <c r="AB499" i="9"/>
  <c r="AB500" i="9"/>
  <c r="AB501" i="9"/>
  <c r="AB3" i="10"/>
  <c r="AB4" i="10"/>
  <c r="AB5" i="10"/>
  <c r="AB6" i="10"/>
  <c r="AB7" i="10"/>
  <c r="AB8" i="10"/>
  <c r="AB9" i="10"/>
  <c r="AB10" i="10"/>
  <c r="AB11" i="10"/>
  <c r="AB12" i="10"/>
  <c r="AB13" i="10"/>
  <c r="AB14" i="10"/>
  <c r="AB15" i="10"/>
  <c r="AB16" i="10"/>
  <c r="AB17" i="10"/>
  <c r="AB18" i="10"/>
  <c r="AB19" i="10"/>
  <c r="AB20" i="10"/>
  <c r="AB21" i="10"/>
  <c r="AB22" i="10"/>
  <c r="AB23" i="10"/>
  <c r="AB24" i="10"/>
  <c r="AB25" i="10"/>
  <c r="AB26" i="10"/>
  <c r="AB27" i="10"/>
  <c r="AB28" i="10"/>
  <c r="AB29" i="10"/>
  <c r="AB30" i="10"/>
  <c r="AB31" i="10"/>
  <c r="AB32" i="10"/>
  <c r="AB33" i="10"/>
  <c r="AB34" i="10"/>
  <c r="AB35" i="10"/>
  <c r="AB36" i="10"/>
  <c r="AB37" i="10"/>
  <c r="AB38" i="10"/>
  <c r="AB39" i="10"/>
  <c r="AB40" i="10"/>
  <c r="AB41" i="10"/>
  <c r="AB42" i="10"/>
  <c r="AB43" i="10"/>
  <c r="AB44" i="10"/>
  <c r="AB45" i="10"/>
  <c r="AB46" i="10"/>
  <c r="AB47" i="10"/>
  <c r="AB48" i="10"/>
  <c r="AB49" i="10"/>
  <c r="AB50" i="10"/>
  <c r="AB51" i="10"/>
  <c r="AB52" i="10"/>
  <c r="AB53" i="10"/>
  <c r="AB54" i="10"/>
  <c r="AB55" i="10"/>
  <c r="AB56" i="10"/>
  <c r="AB57" i="10"/>
  <c r="AB58" i="10"/>
  <c r="AB59" i="10"/>
  <c r="AB60" i="10"/>
  <c r="AB61" i="10"/>
  <c r="AB62" i="10"/>
  <c r="AB63" i="10"/>
  <c r="AB64" i="10"/>
  <c r="AB65" i="10"/>
  <c r="AB66" i="10"/>
  <c r="AB67" i="10"/>
  <c r="AB68" i="10"/>
  <c r="AB69" i="10"/>
  <c r="AB70" i="10"/>
  <c r="AB71" i="10"/>
  <c r="AB72" i="10"/>
  <c r="AB73" i="10"/>
  <c r="AB74" i="10"/>
  <c r="AB75" i="10"/>
  <c r="AB76" i="10"/>
  <c r="AB77" i="10"/>
  <c r="AB78" i="10"/>
  <c r="AB79" i="10"/>
  <c r="AB80" i="10"/>
  <c r="AB81" i="10"/>
  <c r="AB82" i="10"/>
  <c r="AB83" i="10"/>
  <c r="AB84" i="10"/>
  <c r="AB85" i="10"/>
  <c r="AB86" i="10"/>
  <c r="AB87" i="10"/>
  <c r="AB88" i="10"/>
  <c r="AB89" i="10"/>
  <c r="AB90" i="10"/>
  <c r="AB91" i="10"/>
  <c r="AB92" i="10"/>
  <c r="AB93" i="10"/>
  <c r="AB94" i="10"/>
  <c r="AB95" i="10"/>
  <c r="AB96" i="10"/>
  <c r="AB97" i="10"/>
  <c r="AB98" i="10"/>
  <c r="AB99" i="10"/>
  <c r="AB100" i="10"/>
  <c r="AB101" i="10"/>
  <c r="AB102" i="10"/>
  <c r="AB103" i="10"/>
  <c r="AB104" i="10"/>
  <c r="AB105" i="10"/>
  <c r="AB106" i="10"/>
  <c r="AB107" i="10"/>
  <c r="AB108" i="10"/>
  <c r="AB109" i="10"/>
  <c r="AB110" i="10"/>
  <c r="AB111" i="10"/>
  <c r="AB112" i="10"/>
  <c r="AB113" i="10"/>
  <c r="AB114" i="10"/>
  <c r="AB115" i="10"/>
  <c r="AB116" i="10"/>
  <c r="AB117" i="10"/>
  <c r="AB118" i="10"/>
  <c r="AB119" i="10"/>
  <c r="AB120" i="10"/>
  <c r="AB121" i="10"/>
  <c r="AB122" i="10"/>
  <c r="AB123" i="10"/>
  <c r="AB124" i="10"/>
  <c r="AB125" i="10"/>
  <c r="AB126" i="10"/>
  <c r="AB127" i="10"/>
  <c r="AB128" i="10"/>
  <c r="AB129" i="10"/>
  <c r="AB130" i="10"/>
  <c r="AB131" i="10"/>
  <c r="AB132" i="10"/>
  <c r="AB133" i="10"/>
  <c r="AB134" i="10"/>
  <c r="AB135" i="10"/>
  <c r="AB136" i="10"/>
  <c r="AB137" i="10"/>
  <c r="AB138" i="10"/>
  <c r="AB139" i="10"/>
  <c r="AB140" i="10"/>
  <c r="AB141" i="10"/>
  <c r="AB142" i="10"/>
  <c r="AB143" i="10"/>
  <c r="AB144" i="10"/>
  <c r="AB145" i="10"/>
  <c r="AB146" i="10"/>
  <c r="AB147" i="10"/>
  <c r="AB148" i="10"/>
  <c r="AB149" i="10"/>
  <c r="AB150" i="10"/>
  <c r="AB151" i="10"/>
  <c r="AB152" i="10"/>
  <c r="AB153" i="10"/>
  <c r="AB154" i="10"/>
  <c r="AB155" i="10"/>
  <c r="AB156" i="10"/>
  <c r="AB157" i="10"/>
  <c r="AB158" i="10"/>
  <c r="AB159" i="10"/>
  <c r="AB160" i="10"/>
  <c r="AB161" i="10"/>
  <c r="AB162" i="10"/>
  <c r="AB163" i="10"/>
  <c r="AB164" i="10"/>
  <c r="AB165" i="10"/>
  <c r="AB166" i="10"/>
  <c r="AB167" i="10"/>
  <c r="AB168" i="10"/>
  <c r="AB169" i="10"/>
  <c r="AB170" i="10"/>
  <c r="AB171" i="10"/>
  <c r="AB172" i="10"/>
  <c r="AB173" i="10"/>
  <c r="AB174" i="10"/>
  <c r="AB175" i="10"/>
  <c r="AB176" i="10"/>
  <c r="AB177" i="10"/>
  <c r="AB178" i="10"/>
  <c r="AB179" i="10"/>
  <c r="AB180" i="10"/>
  <c r="AB181" i="10"/>
  <c r="AB182" i="10"/>
  <c r="AB183" i="10"/>
  <c r="AB184" i="10"/>
  <c r="AB185" i="10"/>
  <c r="AB186" i="10"/>
  <c r="AB187" i="10"/>
  <c r="AB188" i="10"/>
  <c r="AB189" i="10"/>
  <c r="AB190" i="10"/>
  <c r="AB191" i="10"/>
  <c r="AB192" i="10"/>
  <c r="AB193" i="10"/>
  <c r="AB194" i="10"/>
  <c r="AB195" i="10"/>
  <c r="AB196" i="10"/>
  <c r="AB197" i="10"/>
  <c r="AB198" i="10"/>
  <c r="AB199" i="10"/>
  <c r="AB200" i="10"/>
  <c r="AB201" i="10"/>
  <c r="AB202" i="10"/>
  <c r="AB203" i="10"/>
  <c r="AB204" i="10"/>
  <c r="AB205" i="10"/>
  <c r="AB206" i="10"/>
  <c r="AB207" i="10"/>
  <c r="AB208" i="10"/>
  <c r="AB209" i="10"/>
  <c r="AB210" i="10"/>
  <c r="AB211" i="10"/>
  <c r="AB212" i="10"/>
  <c r="AB213" i="10"/>
  <c r="AB214" i="10"/>
  <c r="AB215" i="10"/>
  <c r="AB216" i="10"/>
  <c r="AB217" i="10"/>
  <c r="AB218" i="10"/>
  <c r="AB219" i="10"/>
  <c r="AB220" i="10"/>
  <c r="AB221" i="10"/>
  <c r="AB222" i="10"/>
  <c r="AB223" i="10"/>
  <c r="AB224" i="10"/>
  <c r="AB225" i="10"/>
  <c r="AB226" i="10"/>
  <c r="AB227" i="10"/>
  <c r="AB228" i="10"/>
  <c r="AB229" i="10"/>
  <c r="AB230" i="10"/>
  <c r="AB231" i="10"/>
  <c r="AB232" i="10"/>
  <c r="AB233" i="10"/>
  <c r="AB234" i="10"/>
  <c r="AB235" i="10"/>
  <c r="AB236" i="10"/>
  <c r="AB237" i="10"/>
  <c r="AB238" i="10"/>
  <c r="AB239" i="10"/>
  <c r="AB240" i="10"/>
  <c r="AB241" i="10"/>
  <c r="AB242" i="10"/>
  <c r="AB243" i="10"/>
  <c r="AB244" i="10"/>
  <c r="AB245" i="10"/>
  <c r="AB246" i="10"/>
  <c r="AB247" i="10"/>
  <c r="AB248" i="10"/>
  <c r="AB249" i="10"/>
  <c r="AB250" i="10"/>
  <c r="AB251" i="10"/>
  <c r="AB252" i="10"/>
  <c r="AB253" i="10"/>
  <c r="AB254" i="10"/>
  <c r="AB255" i="10"/>
  <c r="AB256" i="10"/>
  <c r="AB257" i="10"/>
  <c r="AB258" i="10"/>
  <c r="AB259" i="10"/>
  <c r="AB260" i="10"/>
  <c r="AB261" i="10"/>
  <c r="AB262" i="10"/>
  <c r="AB263" i="10"/>
  <c r="AB264" i="10"/>
  <c r="AB265" i="10"/>
  <c r="AB266" i="10"/>
  <c r="AB267" i="10"/>
  <c r="AB268" i="10"/>
  <c r="AB269" i="10"/>
  <c r="AB270" i="10"/>
  <c r="AB271" i="10"/>
  <c r="AB272" i="10"/>
  <c r="AB273" i="10"/>
  <c r="AB274" i="10"/>
  <c r="AB275" i="10"/>
  <c r="AB276" i="10"/>
  <c r="AB277" i="10"/>
  <c r="AB278" i="10"/>
  <c r="AB279" i="10"/>
  <c r="AB280" i="10"/>
  <c r="AB281" i="10"/>
  <c r="AB282" i="10"/>
  <c r="AB283" i="10"/>
  <c r="AB284" i="10"/>
  <c r="AB285" i="10"/>
  <c r="AB286" i="10"/>
  <c r="AB287" i="10"/>
  <c r="AB288" i="10"/>
  <c r="AB289" i="10"/>
  <c r="AB290" i="10"/>
  <c r="AB291" i="10"/>
  <c r="AB292" i="10"/>
  <c r="AB293" i="10"/>
  <c r="AB294" i="10"/>
  <c r="AB295" i="10"/>
  <c r="AB296" i="10"/>
  <c r="AB297" i="10"/>
  <c r="AB298" i="10"/>
  <c r="AB299" i="10"/>
  <c r="AB300" i="10"/>
  <c r="AB301" i="10"/>
  <c r="AB302" i="10"/>
  <c r="AB303" i="10"/>
  <c r="AB304" i="10"/>
  <c r="AB305" i="10"/>
  <c r="AB306" i="10"/>
  <c r="AB307" i="10"/>
  <c r="AB308" i="10"/>
  <c r="AB309" i="10"/>
  <c r="AB310" i="10"/>
  <c r="AB311" i="10"/>
  <c r="AB312" i="10"/>
  <c r="AB313" i="10"/>
  <c r="AB314" i="10"/>
  <c r="AB315" i="10"/>
  <c r="AB316" i="10"/>
  <c r="AB317" i="10"/>
  <c r="AB318" i="10"/>
  <c r="AB319" i="10"/>
  <c r="AB320" i="10"/>
  <c r="AB321" i="10"/>
  <c r="AB322" i="10"/>
  <c r="AB323" i="10"/>
  <c r="AB324" i="10"/>
  <c r="AB325" i="10"/>
  <c r="AB326" i="10"/>
  <c r="AB327" i="10"/>
  <c r="AB328" i="10"/>
  <c r="AB329" i="10"/>
  <c r="AB330" i="10"/>
  <c r="AB331" i="10"/>
  <c r="AB332" i="10"/>
  <c r="AB333" i="10"/>
  <c r="AB334" i="10"/>
  <c r="AB335" i="10"/>
  <c r="AB336" i="10"/>
  <c r="AB337" i="10"/>
  <c r="AB338" i="10"/>
  <c r="AB339" i="10"/>
  <c r="AB340" i="10"/>
  <c r="AB341" i="10"/>
  <c r="AB342" i="10"/>
  <c r="AB343" i="10"/>
  <c r="AB344" i="10"/>
  <c r="AB345" i="10"/>
  <c r="AB346" i="10"/>
  <c r="AB347" i="10"/>
  <c r="AB348" i="10"/>
  <c r="AB349" i="10"/>
  <c r="AB350" i="10"/>
  <c r="AB351" i="10"/>
  <c r="AB352" i="10"/>
  <c r="AB353" i="10"/>
  <c r="AB354" i="10"/>
  <c r="AB355" i="10"/>
  <c r="AB356" i="10"/>
  <c r="AB357" i="10"/>
  <c r="AB358" i="10"/>
  <c r="AB359" i="10"/>
  <c r="AB360" i="10"/>
  <c r="AB361" i="10"/>
  <c r="AB362" i="10"/>
  <c r="AB363" i="10"/>
  <c r="AB364" i="10"/>
  <c r="AB365" i="10"/>
  <c r="AB366" i="10"/>
  <c r="AB367" i="10"/>
  <c r="AB368" i="10"/>
  <c r="AB369" i="10"/>
  <c r="AB370" i="10"/>
  <c r="AB371" i="10"/>
  <c r="AB372" i="10"/>
  <c r="AB373" i="10"/>
  <c r="AB374" i="10"/>
  <c r="AB375" i="10"/>
  <c r="AB376" i="10"/>
  <c r="AB377" i="10"/>
  <c r="AB378" i="10"/>
  <c r="AB379" i="10"/>
  <c r="AB380" i="10"/>
  <c r="AB381" i="10"/>
  <c r="AB382" i="10"/>
  <c r="AB383" i="10"/>
  <c r="AB384" i="10"/>
  <c r="AB385" i="10"/>
  <c r="AB386" i="10"/>
  <c r="AB387" i="10"/>
  <c r="AB388" i="10"/>
  <c r="AB389" i="10"/>
  <c r="AB390" i="10"/>
  <c r="AB391" i="10"/>
  <c r="AB392" i="10"/>
  <c r="AB393" i="10"/>
  <c r="AB394" i="10"/>
  <c r="AB395" i="10"/>
  <c r="AB396" i="10"/>
  <c r="AB397" i="10"/>
  <c r="AB398" i="10"/>
  <c r="AB399" i="10"/>
  <c r="AB400" i="10"/>
  <c r="AB401" i="10"/>
  <c r="AB402" i="10"/>
  <c r="AB403" i="10"/>
  <c r="AB404" i="10"/>
  <c r="AB405" i="10"/>
  <c r="AB406" i="10"/>
  <c r="AB407" i="10"/>
  <c r="AB408" i="10"/>
  <c r="AB409" i="10"/>
  <c r="AB410" i="10"/>
  <c r="AB411" i="10"/>
  <c r="AB412" i="10"/>
  <c r="AB413" i="10"/>
  <c r="AB414" i="10"/>
  <c r="AB415" i="10"/>
  <c r="AB416" i="10"/>
  <c r="AB417" i="10"/>
  <c r="AB418" i="10"/>
  <c r="AB419" i="10"/>
  <c r="AB420" i="10"/>
  <c r="AB421" i="10"/>
  <c r="AB422" i="10"/>
  <c r="AB423" i="10"/>
  <c r="AB424" i="10"/>
  <c r="AB425" i="10"/>
  <c r="AB426" i="10"/>
  <c r="AB427" i="10"/>
  <c r="AB428" i="10"/>
  <c r="AB429" i="10"/>
  <c r="AB430" i="10"/>
  <c r="AB431" i="10"/>
  <c r="AB432" i="10"/>
  <c r="AB433" i="10"/>
  <c r="AB434" i="10"/>
  <c r="AB435" i="10"/>
  <c r="AB436" i="10"/>
  <c r="AB437" i="10"/>
  <c r="AB438" i="10"/>
  <c r="AB439" i="10"/>
  <c r="AB440" i="10"/>
  <c r="AB441" i="10"/>
  <c r="AB442" i="10"/>
  <c r="AB443" i="10"/>
  <c r="AB444" i="10"/>
  <c r="AB445" i="10"/>
  <c r="AB446" i="10"/>
  <c r="AB447" i="10"/>
  <c r="AB448" i="10"/>
  <c r="AB449" i="10"/>
  <c r="AB450" i="10"/>
  <c r="AB451" i="10"/>
  <c r="AB452" i="10"/>
  <c r="AB453" i="10"/>
  <c r="AB454" i="10"/>
  <c r="AB455" i="10"/>
  <c r="AB456" i="10"/>
  <c r="AB457" i="10"/>
  <c r="AB458" i="10"/>
  <c r="AB459" i="10"/>
  <c r="AB460" i="10"/>
  <c r="AB461" i="10"/>
  <c r="AB462" i="10"/>
  <c r="AB463" i="10"/>
  <c r="AB464" i="10"/>
  <c r="AB465" i="10"/>
  <c r="AB466" i="10"/>
  <c r="AB467" i="10"/>
  <c r="AB468" i="10"/>
  <c r="AB469" i="10"/>
  <c r="AB470" i="10"/>
  <c r="AB471" i="10"/>
  <c r="AB472" i="10"/>
  <c r="AB473" i="10"/>
  <c r="AB474" i="10"/>
  <c r="AB475" i="10"/>
  <c r="AB476" i="10"/>
  <c r="AB477" i="10"/>
  <c r="AB478" i="10"/>
  <c r="AB479" i="10"/>
  <c r="AB480" i="10"/>
  <c r="AB481" i="10"/>
  <c r="AB482" i="10"/>
  <c r="AB483" i="10"/>
  <c r="AB484" i="10"/>
  <c r="AB485" i="10"/>
  <c r="AB486" i="10"/>
  <c r="AB487" i="10"/>
  <c r="AB488" i="10"/>
  <c r="AB489" i="10"/>
  <c r="AB490" i="10"/>
  <c r="AB491" i="10"/>
  <c r="AB492" i="10"/>
  <c r="AB493" i="10"/>
  <c r="AB494" i="10"/>
  <c r="AB495" i="10"/>
  <c r="AB496" i="10"/>
  <c r="AB497" i="10"/>
  <c r="AB498" i="10"/>
  <c r="AB499" i="10"/>
  <c r="AB500" i="10"/>
  <c r="AB501" i="10"/>
  <c r="W3" i="10"/>
  <c r="W4" i="10"/>
  <c r="W5" i="10"/>
  <c r="W6" i="10"/>
  <c r="W7" i="10"/>
  <c r="W8" i="10"/>
  <c r="W9" i="10"/>
  <c r="W10" i="10"/>
  <c r="W11" i="10"/>
  <c r="W12" i="10"/>
  <c r="W13" i="10"/>
  <c r="W14" i="10"/>
  <c r="W15" i="10"/>
  <c r="W16" i="10"/>
  <c r="W17" i="10"/>
  <c r="W18" i="10"/>
  <c r="W19" i="10"/>
  <c r="W20" i="10"/>
  <c r="W21" i="10"/>
  <c r="W22" i="10"/>
  <c r="W23" i="10"/>
  <c r="W24" i="10"/>
  <c r="W25" i="10"/>
  <c r="W26" i="10"/>
  <c r="W27" i="10"/>
  <c r="W28" i="10"/>
  <c r="W29" i="10"/>
  <c r="W30" i="10"/>
  <c r="W31" i="10"/>
  <c r="W32" i="10"/>
  <c r="W33" i="10"/>
  <c r="W34" i="10"/>
  <c r="W35" i="10"/>
  <c r="W36" i="10"/>
  <c r="W37" i="10"/>
  <c r="W38" i="10"/>
  <c r="W39" i="10"/>
  <c r="W40" i="10"/>
  <c r="W41" i="10"/>
  <c r="W42" i="10"/>
  <c r="W43" i="10"/>
  <c r="W44" i="10"/>
  <c r="W45" i="10"/>
  <c r="W46" i="10"/>
  <c r="W47" i="10"/>
  <c r="W48" i="10"/>
  <c r="W49" i="10"/>
  <c r="W50" i="10"/>
  <c r="W51" i="10"/>
  <c r="W52" i="10"/>
  <c r="W53" i="10"/>
  <c r="W54" i="10"/>
  <c r="W55" i="10"/>
  <c r="W56" i="10"/>
  <c r="W57" i="10"/>
  <c r="W58" i="10"/>
  <c r="W59" i="10"/>
  <c r="W60" i="10"/>
  <c r="W61" i="10"/>
  <c r="W62" i="10"/>
  <c r="W63" i="10"/>
  <c r="W64" i="10"/>
  <c r="W65" i="10"/>
  <c r="W66" i="10"/>
  <c r="W67" i="10"/>
  <c r="W68" i="10"/>
  <c r="W69" i="10"/>
  <c r="W70" i="10"/>
  <c r="W71" i="10"/>
  <c r="W72" i="10"/>
  <c r="W73" i="10"/>
  <c r="W74" i="10"/>
  <c r="W75" i="10"/>
  <c r="W76" i="10"/>
  <c r="W77" i="10"/>
  <c r="W78" i="10"/>
  <c r="W79" i="10"/>
  <c r="W80" i="10"/>
  <c r="W81" i="10"/>
  <c r="W82" i="10"/>
  <c r="W83" i="10"/>
  <c r="W84" i="10"/>
  <c r="W85" i="10"/>
  <c r="W86" i="10"/>
  <c r="W87" i="10"/>
  <c r="W88" i="10"/>
  <c r="W89" i="10"/>
  <c r="W90" i="10"/>
  <c r="W91" i="10"/>
  <c r="W92" i="10"/>
  <c r="W93" i="10"/>
  <c r="W94" i="10"/>
  <c r="W95" i="10"/>
  <c r="W96" i="10"/>
  <c r="W97" i="10"/>
  <c r="W98" i="10"/>
  <c r="W99" i="10"/>
  <c r="W100" i="10"/>
  <c r="W101" i="10"/>
  <c r="W102" i="10"/>
  <c r="W103" i="10"/>
  <c r="W104" i="10"/>
  <c r="W105" i="10"/>
  <c r="W106" i="10"/>
  <c r="W107" i="10"/>
  <c r="W108" i="10"/>
  <c r="W109" i="10"/>
  <c r="W110" i="10"/>
  <c r="W111" i="10"/>
  <c r="W112" i="10"/>
  <c r="W113" i="10"/>
  <c r="W114" i="10"/>
  <c r="W115" i="10"/>
  <c r="W116" i="10"/>
  <c r="W117" i="10"/>
  <c r="W118" i="10"/>
  <c r="W119" i="10"/>
  <c r="W120" i="10"/>
  <c r="W121" i="10"/>
  <c r="W122" i="10"/>
  <c r="W123" i="10"/>
  <c r="W124" i="10"/>
  <c r="W125" i="10"/>
  <c r="W126" i="10"/>
  <c r="W127" i="10"/>
  <c r="W128" i="10"/>
  <c r="W129" i="10"/>
  <c r="W130" i="10"/>
  <c r="W131" i="10"/>
  <c r="W132" i="10"/>
  <c r="W133" i="10"/>
  <c r="W134" i="10"/>
  <c r="W135" i="10"/>
  <c r="W136" i="10"/>
  <c r="W137" i="10"/>
  <c r="W138" i="10"/>
  <c r="W139" i="10"/>
  <c r="W140" i="10"/>
  <c r="W141" i="10"/>
  <c r="W142" i="10"/>
  <c r="W143" i="10"/>
  <c r="W144" i="10"/>
  <c r="W145" i="10"/>
  <c r="W146" i="10"/>
  <c r="W147" i="10"/>
  <c r="W148" i="10"/>
  <c r="W149" i="10"/>
  <c r="W150" i="10"/>
  <c r="W151" i="10"/>
  <c r="W152" i="10"/>
  <c r="W153" i="10"/>
  <c r="W154" i="10"/>
  <c r="W155" i="10"/>
  <c r="W156" i="10"/>
  <c r="W157" i="10"/>
  <c r="W158" i="10"/>
  <c r="W159" i="10"/>
  <c r="W160" i="10"/>
  <c r="W161" i="10"/>
  <c r="W162" i="10"/>
  <c r="W163" i="10"/>
  <c r="W164" i="10"/>
  <c r="W165" i="10"/>
  <c r="W166" i="10"/>
  <c r="W167" i="10"/>
  <c r="W168" i="10"/>
  <c r="W169" i="10"/>
  <c r="W170" i="10"/>
  <c r="W171" i="10"/>
  <c r="W172" i="10"/>
  <c r="W173" i="10"/>
  <c r="W174" i="10"/>
  <c r="W175" i="10"/>
  <c r="W176" i="10"/>
  <c r="W177" i="10"/>
  <c r="W178" i="10"/>
  <c r="W179" i="10"/>
  <c r="W180" i="10"/>
  <c r="W181" i="10"/>
  <c r="W182" i="10"/>
  <c r="W183" i="10"/>
  <c r="W184" i="10"/>
  <c r="W185" i="10"/>
  <c r="W186" i="10"/>
  <c r="W187" i="10"/>
  <c r="W188" i="10"/>
  <c r="W189" i="10"/>
  <c r="W190" i="10"/>
  <c r="W191" i="10"/>
  <c r="W192" i="10"/>
  <c r="W193" i="10"/>
  <c r="W194" i="10"/>
  <c r="W195" i="10"/>
  <c r="W196" i="10"/>
  <c r="W197" i="10"/>
  <c r="W198" i="10"/>
  <c r="W199" i="10"/>
  <c r="W200" i="10"/>
  <c r="W201" i="10"/>
  <c r="W202" i="10"/>
  <c r="W203" i="10"/>
  <c r="W204" i="10"/>
  <c r="W205" i="10"/>
  <c r="W206" i="10"/>
  <c r="W207" i="10"/>
  <c r="W208" i="10"/>
  <c r="W209" i="10"/>
  <c r="W210" i="10"/>
  <c r="W211" i="10"/>
  <c r="W212" i="10"/>
  <c r="W213" i="10"/>
  <c r="W214" i="10"/>
  <c r="W215" i="10"/>
  <c r="W216" i="10"/>
  <c r="W217" i="10"/>
  <c r="W218" i="10"/>
  <c r="W219" i="10"/>
  <c r="W220" i="10"/>
  <c r="W221" i="10"/>
  <c r="W222" i="10"/>
  <c r="W223" i="10"/>
  <c r="W224" i="10"/>
  <c r="W225" i="10"/>
  <c r="W226" i="10"/>
  <c r="W227" i="10"/>
  <c r="W228" i="10"/>
  <c r="W229" i="10"/>
  <c r="W230" i="10"/>
  <c r="W231" i="10"/>
  <c r="W232" i="10"/>
  <c r="W233" i="10"/>
  <c r="W234" i="10"/>
  <c r="W235" i="10"/>
  <c r="W236" i="10"/>
  <c r="W237" i="10"/>
  <c r="W238" i="10"/>
  <c r="W239" i="10"/>
  <c r="W240" i="10"/>
  <c r="W241" i="10"/>
  <c r="W242" i="10"/>
  <c r="W243" i="10"/>
  <c r="W244" i="10"/>
  <c r="W245" i="10"/>
  <c r="W246" i="10"/>
  <c r="W247" i="10"/>
  <c r="W248" i="10"/>
  <c r="W249" i="10"/>
  <c r="W250" i="10"/>
  <c r="W251" i="10"/>
  <c r="W252" i="10"/>
  <c r="W253" i="10"/>
  <c r="W254" i="10"/>
  <c r="W255" i="10"/>
  <c r="W256" i="10"/>
  <c r="W257" i="10"/>
  <c r="W258" i="10"/>
  <c r="W259" i="10"/>
  <c r="W260" i="10"/>
  <c r="W261" i="10"/>
  <c r="W262" i="10"/>
  <c r="W263" i="10"/>
  <c r="W264" i="10"/>
  <c r="W265" i="10"/>
  <c r="W266" i="10"/>
  <c r="W267" i="10"/>
  <c r="W268" i="10"/>
  <c r="W269" i="10"/>
  <c r="W270" i="10"/>
  <c r="W271" i="10"/>
  <c r="W272" i="10"/>
  <c r="W273" i="10"/>
  <c r="W274" i="10"/>
  <c r="W275" i="10"/>
  <c r="W276" i="10"/>
  <c r="W277" i="10"/>
  <c r="W278" i="10"/>
  <c r="W279" i="10"/>
  <c r="W280" i="10"/>
  <c r="W281" i="10"/>
  <c r="W282" i="10"/>
  <c r="W283" i="10"/>
  <c r="W284" i="10"/>
  <c r="W285" i="10"/>
  <c r="W286" i="10"/>
  <c r="W287" i="10"/>
  <c r="W288" i="10"/>
  <c r="W289" i="10"/>
  <c r="W290" i="10"/>
  <c r="W291" i="10"/>
  <c r="W292" i="10"/>
  <c r="W293" i="10"/>
  <c r="W294" i="10"/>
  <c r="W295" i="10"/>
  <c r="W296" i="10"/>
  <c r="W297" i="10"/>
  <c r="W298" i="10"/>
  <c r="W299" i="10"/>
  <c r="W300" i="10"/>
  <c r="W301" i="10"/>
  <c r="W302" i="10"/>
  <c r="W303" i="10"/>
  <c r="W304" i="10"/>
  <c r="W305" i="10"/>
  <c r="W306" i="10"/>
  <c r="W307" i="10"/>
  <c r="W308" i="10"/>
  <c r="W309" i="10"/>
  <c r="W310" i="10"/>
  <c r="W311" i="10"/>
  <c r="W312" i="10"/>
  <c r="W313" i="10"/>
  <c r="W314" i="10"/>
  <c r="W315" i="10"/>
  <c r="W316" i="10"/>
  <c r="W317" i="10"/>
  <c r="W318" i="10"/>
  <c r="W319" i="10"/>
  <c r="W320" i="10"/>
  <c r="W321" i="10"/>
  <c r="W322" i="10"/>
  <c r="W323" i="10"/>
  <c r="W324" i="10"/>
  <c r="W325" i="10"/>
  <c r="W326" i="10"/>
  <c r="W327" i="10"/>
  <c r="W328" i="10"/>
  <c r="W329" i="10"/>
  <c r="W330" i="10"/>
  <c r="W331" i="10"/>
  <c r="W332" i="10"/>
  <c r="W333" i="10"/>
  <c r="W334" i="10"/>
  <c r="W335" i="10"/>
  <c r="W336" i="10"/>
  <c r="W337" i="10"/>
  <c r="W338" i="10"/>
  <c r="W339" i="10"/>
  <c r="W340" i="10"/>
  <c r="W341" i="10"/>
  <c r="W342" i="10"/>
  <c r="W343" i="10"/>
  <c r="W344" i="10"/>
  <c r="W345" i="10"/>
  <c r="W346" i="10"/>
  <c r="W347" i="10"/>
  <c r="W348" i="10"/>
  <c r="W349" i="10"/>
  <c r="W350" i="10"/>
  <c r="W351" i="10"/>
  <c r="W352" i="10"/>
  <c r="W353" i="10"/>
  <c r="W354" i="10"/>
  <c r="W355" i="10"/>
  <c r="W356" i="10"/>
  <c r="W357" i="10"/>
  <c r="W358" i="10"/>
  <c r="W359" i="10"/>
  <c r="W360" i="10"/>
  <c r="W361" i="10"/>
  <c r="W362" i="10"/>
  <c r="W363" i="10"/>
  <c r="W364" i="10"/>
  <c r="W365" i="10"/>
  <c r="W366" i="10"/>
  <c r="W367" i="10"/>
  <c r="W368" i="10"/>
  <c r="W369" i="10"/>
  <c r="W370" i="10"/>
  <c r="W371" i="10"/>
  <c r="W372" i="10"/>
  <c r="W373" i="10"/>
  <c r="W374" i="10"/>
  <c r="W375" i="10"/>
  <c r="W376" i="10"/>
  <c r="W377" i="10"/>
  <c r="W378" i="10"/>
  <c r="W379" i="10"/>
  <c r="W380" i="10"/>
  <c r="W381" i="10"/>
  <c r="W382" i="10"/>
  <c r="W383" i="10"/>
  <c r="W384" i="10"/>
  <c r="W385" i="10"/>
  <c r="W386" i="10"/>
  <c r="W387" i="10"/>
  <c r="W388" i="10"/>
  <c r="W389" i="10"/>
  <c r="W390" i="10"/>
  <c r="W391" i="10"/>
  <c r="W392" i="10"/>
  <c r="W393" i="10"/>
  <c r="W394" i="10"/>
  <c r="W395" i="10"/>
  <c r="W396" i="10"/>
  <c r="W397" i="10"/>
  <c r="W398" i="10"/>
  <c r="W399" i="10"/>
  <c r="W400" i="10"/>
  <c r="W401" i="10"/>
  <c r="W402" i="10"/>
  <c r="W403" i="10"/>
  <c r="W404" i="10"/>
  <c r="W405" i="10"/>
  <c r="W406" i="10"/>
  <c r="W407" i="10"/>
  <c r="W408" i="10"/>
  <c r="W409" i="10"/>
  <c r="W410" i="10"/>
  <c r="W411" i="10"/>
  <c r="W412" i="10"/>
  <c r="W413" i="10"/>
  <c r="W414" i="10"/>
  <c r="W415" i="10"/>
  <c r="W416" i="10"/>
  <c r="W417" i="10"/>
  <c r="W418" i="10"/>
  <c r="W419" i="10"/>
  <c r="W420" i="10"/>
  <c r="W421" i="10"/>
  <c r="W422" i="10"/>
  <c r="W423" i="10"/>
  <c r="W424" i="10"/>
  <c r="W425" i="10"/>
  <c r="W426" i="10"/>
  <c r="W427" i="10"/>
  <c r="W428" i="10"/>
  <c r="W429" i="10"/>
  <c r="W430" i="10"/>
  <c r="W431" i="10"/>
  <c r="W432" i="10"/>
  <c r="W433" i="10"/>
  <c r="W434" i="10"/>
  <c r="W435" i="10"/>
  <c r="W436" i="10"/>
  <c r="W437" i="10"/>
  <c r="W438" i="10"/>
  <c r="W439" i="10"/>
  <c r="W440" i="10"/>
  <c r="W441" i="10"/>
  <c r="W442" i="10"/>
  <c r="W443" i="10"/>
  <c r="W444" i="10"/>
  <c r="W445" i="10"/>
  <c r="W446" i="10"/>
  <c r="W447" i="10"/>
  <c r="W448" i="10"/>
  <c r="W449" i="10"/>
  <c r="W450" i="10"/>
  <c r="W451" i="10"/>
  <c r="W452" i="10"/>
  <c r="W453" i="10"/>
  <c r="W454" i="10"/>
  <c r="W455" i="10"/>
  <c r="W456" i="10"/>
  <c r="W457" i="10"/>
  <c r="W458" i="10"/>
  <c r="W459" i="10"/>
  <c r="W460" i="10"/>
  <c r="W461" i="10"/>
  <c r="W462" i="10"/>
  <c r="W463" i="10"/>
  <c r="W464" i="10"/>
  <c r="W465" i="10"/>
  <c r="W466" i="10"/>
  <c r="W467" i="10"/>
  <c r="W468" i="10"/>
  <c r="W469" i="10"/>
  <c r="W470" i="10"/>
  <c r="W471" i="10"/>
  <c r="W472" i="10"/>
  <c r="W473" i="10"/>
  <c r="W474" i="10"/>
  <c r="W475" i="10"/>
  <c r="W476" i="10"/>
  <c r="W477" i="10"/>
  <c r="W478" i="10"/>
  <c r="W479" i="10"/>
  <c r="W480" i="10"/>
  <c r="W481" i="10"/>
  <c r="W482" i="10"/>
  <c r="W483" i="10"/>
  <c r="W484" i="10"/>
  <c r="W485" i="10"/>
  <c r="W486" i="10"/>
  <c r="W487" i="10"/>
  <c r="W488" i="10"/>
  <c r="W489" i="10"/>
  <c r="W490" i="10"/>
  <c r="W491" i="10"/>
  <c r="W492" i="10"/>
  <c r="W493" i="10"/>
  <c r="W494" i="10"/>
  <c r="W495" i="10"/>
  <c r="W496" i="10"/>
  <c r="W497" i="10"/>
  <c r="W498" i="10"/>
  <c r="W499" i="10"/>
  <c r="W500" i="10"/>
  <c r="W501" i="10"/>
  <c r="W3" i="12"/>
  <c r="W4" i="12"/>
  <c r="W5" i="12"/>
  <c r="W6" i="12"/>
  <c r="W7" i="12"/>
  <c r="W8" i="12"/>
  <c r="W9" i="12"/>
  <c r="W10" i="12"/>
  <c r="W11" i="12"/>
  <c r="W12" i="12"/>
  <c r="W13" i="12"/>
  <c r="W14" i="12"/>
  <c r="W15" i="12"/>
  <c r="W16" i="12"/>
  <c r="W17" i="12"/>
  <c r="W18" i="12"/>
  <c r="W19" i="12"/>
  <c r="W20" i="12"/>
  <c r="W21" i="12"/>
  <c r="W22" i="12"/>
  <c r="W23" i="12"/>
  <c r="W24" i="12"/>
  <c r="W25" i="12"/>
  <c r="W26" i="12"/>
  <c r="W27" i="12"/>
  <c r="W28" i="12"/>
  <c r="W29" i="12"/>
  <c r="W30" i="12"/>
  <c r="W31" i="12"/>
  <c r="W32" i="12"/>
  <c r="W33" i="12"/>
  <c r="W34" i="12"/>
  <c r="W35" i="12"/>
  <c r="W36" i="12"/>
  <c r="W37" i="12"/>
  <c r="W38" i="12"/>
  <c r="W39" i="12"/>
  <c r="W40" i="12"/>
  <c r="W41" i="12"/>
  <c r="W42" i="12"/>
  <c r="W43" i="12"/>
  <c r="W44" i="12"/>
  <c r="W45" i="12"/>
  <c r="W46" i="12"/>
  <c r="W47" i="12"/>
  <c r="W48" i="12"/>
  <c r="W49" i="12"/>
  <c r="W50" i="12"/>
  <c r="W51" i="12"/>
  <c r="W52" i="12"/>
  <c r="W53" i="12"/>
  <c r="W54" i="12"/>
  <c r="W55" i="12"/>
  <c r="W56" i="12"/>
  <c r="W57" i="12"/>
  <c r="W58" i="12"/>
  <c r="W59" i="12"/>
  <c r="W60" i="12"/>
  <c r="W61" i="12"/>
  <c r="W62" i="12"/>
  <c r="W63" i="12"/>
  <c r="W64" i="12"/>
  <c r="W65" i="12"/>
  <c r="W66" i="12"/>
  <c r="W67" i="12"/>
  <c r="W68" i="12"/>
  <c r="W69" i="12"/>
  <c r="W70" i="12"/>
  <c r="W71" i="12"/>
  <c r="W72" i="12"/>
  <c r="W73" i="12"/>
  <c r="W74" i="12"/>
  <c r="W75" i="12"/>
  <c r="W76" i="12"/>
  <c r="W77" i="12"/>
  <c r="W78" i="12"/>
  <c r="W79" i="12"/>
  <c r="W80" i="12"/>
  <c r="W81" i="12"/>
  <c r="W82" i="12"/>
  <c r="W83" i="12"/>
  <c r="W84" i="12"/>
  <c r="W85" i="12"/>
  <c r="W86" i="12"/>
  <c r="W87" i="12"/>
  <c r="W88" i="12"/>
  <c r="W89" i="12"/>
  <c r="W90" i="12"/>
  <c r="W91" i="12"/>
  <c r="W92" i="12"/>
  <c r="W93" i="12"/>
  <c r="W94" i="12"/>
  <c r="W95" i="12"/>
  <c r="W96" i="12"/>
  <c r="W97" i="12"/>
  <c r="W98" i="12"/>
  <c r="W99" i="12"/>
  <c r="W100" i="12"/>
  <c r="W101" i="12"/>
  <c r="W102" i="12"/>
  <c r="W103" i="12"/>
  <c r="W104" i="12"/>
  <c r="W105" i="12"/>
  <c r="W106" i="12"/>
  <c r="W107" i="12"/>
  <c r="W108" i="12"/>
  <c r="W109" i="12"/>
  <c r="W110" i="12"/>
  <c r="W111" i="12"/>
  <c r="W112" i="12"/>
  <c r="W113" i="12"/>
  <c r="W114" i="12"/>
  <c r="W115" i="12"/>
  <c r="W116" i="12"/>
  <c r="W117" i="12"/>
  <c r="W118" i="12"/>
  <c r="W119" i="12"/>
  <c r="W120" i="12"/>
  <c r="W121" i="12"/>
  <c r="W122" i="12"/>
  <c r="W123" i="12"/>
  <c r="W124" i="12"/>
  <c r="W125" i="12"/>
  <c r="W126" i="12"/>
  <c r="W127" i="12"/>
  <c r="W128" i="12"/>
  <c r="W129" i="12"/>
  <c r="W130" i="12"/>
  <c r="W131" i="12"/>
  <c r="W132" i="12"/>
  <c r="W133" i="12"/>
  <c r="W134" i="12"/>
  <c r="W135" i="12"/>
  <c r="W136" i="12"/>
  <c r="W137" i="12"/>
  <c r="W138" i="12"/>
  <c r="W139" i="12"/>
  <c r="W140" i="12"/>
  <c r="W141" i="12"/>
  <c r="W142" i="12"/>
  <c r="W143" i="12"/>
  <c r="W144" i="12"/>
  <c r="W145" i="12"/>
  <c r="W146" i="12"/>
  <c r="W147" i="12"/>
  <c r="W148" i="12"/>
  <c r="W149" i="12"/>
  <c r="W150" i="12"/>
  <c r="W151" i="12"/>
  <c r="W152" i="12"/>
  <c r="W153" i="12"/>
  <c r="W154" i="12"/>
  <c r="W155" i="12"/>
  <c r="W156" i="12"/>
  <c r="W157" i="12"/>
  <c r="W158" i="12"/>
  <c r="W159" i="12"/>
  <c r="W160" i="12"/>
  <c r="W161" i="12"/>
  <c r="W162" i="12"/>
  <c r="W163" i="12"/>
  <c r="W164" i="12"/>
  <c r="W165" i="12"/>
  <c r="W166" i="12"/>
  <c r="W167" i="12"/>
  <c r="W168" i="12"/>
  <c r="W169" i="12"/>
  <c r="W170" i="12"/>
  <c r="W171" i="12"/>
  <c r="W172" i="12"/>
  <c r="W173" i="12"/>
  <c r="W174" i="12"/>
  <c r="W175" i="12"/>
  <c r="W176" i="12"/>
  <c r="W177" i="12"/>
  <c r="W178" i="12"/>
  <c r="W179" i="12"/>
  <c r="W180" i="12"/>
  <c r="W181" i="12"/>
  <c r="W182" i="12"/>
  <c r="W183" i="12"/>
  <c r="W184" i="12"/>
  <c r="W185" i="12"/>
  <c r="W186" i="12"/>
  <c r="W187" i="12"/>
  <c r="W188" i="12"/>
  <c r="W189" i="12"/>
  <c r="W190" i="12"/>
  <c r="W191" i="12"/>
  <c r="W192" i="12"/>
  <c r="W193" i="12"/>
  <c r="W194" i="12"/>
  <c r="W195" i="12"/>
  <c r="W196" i="12"/>
  <c r="W197" i="12"/>
  <c r="W198" i="12"/>
  <c r="W199" i="12"/>
  <c r="W200" i="12"/>
  <c r="W201" i="12"/>
  <c r="W202" i="12"/>
  <c r="W203" i="12"/>
  <c r="W204" i="12"/>
  <c r="W205" i="12"/>
  <c r="W206" i="12"/>
  <c r="W207" i="12"/>
  <c r="W208" i="12"/>
  <c r="W209" i="12"/>
  <c r="W210" i="12"/>
  <c r="W211" i="12"/>
  <c r="W212" i="12"/>
  <c r="W213" i="12"/>
  <c r="W214" i="12"/>
  <c r="W215" i="12"/>
  <c r="W216" i="12"/>
  <c r="W217" i="12"/>
  <c r="W218" i="12"/>
  <c r="W219" i="12"/>
  <c r="W220" i="12"/>
  <c r="W221" i="12"/>
  <c r="W222" i="12"/>
  <c r="W223" i="12"/>
  <c r="W224" i="12"/>
  <c r="W225" i="12"/>
  <c r="W226" i="12"/>
  <c r="W227" i="12"/>
  <c r="W228" i="12"/>
  <c r="W229" i="12"/>
  <c r="W230" i="12"/>
  <c r="W231" i="12"/>
  <c r="W232" i="12"/>
  <c r="W233" i="12"/>
  <c r="W234" i="12"/>
  <c r="W235" i="12"/>
  <c r="W236" i="12"/>
  <c r="W237" i="12"/>
  <c r="W238" i="12"/>
  <c r="W239" i="12"/>
  <c r="W240" i="12"/>
  <c r="W241" i="12"/>
  <c r="W242" i="12"/>
  <c r="W243" i="12"/>
  <c r="W244" i="12"/>
  <c r="W245" i="12"/>
  <c r="W246" i="12"/>
  <c r="W247" i="12"/>
  <c r="W248" i="12"/>
  <c r="W249" i="12"/>
  <c r="W250" i="12"/>
  <c r="W251" i="12"/>
  <c r="W252" i="12"/>
  <c r="W253" i="12"/>
  <c r="W254" i="12"/>
  <c r="W255" i="12"/>
  <c r="W256" i="12"/>
  <c r="W257" i="12"/>
  <c r="W258" i="12"/>
  <c r="W259" i="12"/>
  <c r="W260" i="12"/>
  <c r="W261" i="12"/>
  <c r="W262" i="12"/>
  <c r="W263" i="12"/>
  <c r="W264" i="12"/>
  <c r="W265" i="12"/>
  <c r="W266" i="12"/>
  <c r="W267" i="12"/>
  <c r="W268" i="12"/>
  <c r="W269" i="12"/>
  <c r="W270" i="12"/>
  <c r="W271" i="12"/>
  <c r="W272" i="12"/>
  <c r="W273" i="12"/>
  <c r="W274" i="12"/>
  <c r="W275" i="12"/>
  <c r="W276" i="12"/>
  <c r="W277" i="12"/>
  <c r="W278" i="12"/>
  <c r="W279" i="12"/>
  <c r="W280" i="12"/>
  <c r="W281" i="12"/>
  <c r="W282" i="12"/>
  <c r="W283" i="12"/>
  <c r="W284" i="12"/>
  <c r="W285" i="12"/>
  <c r="W286" i="12"/>
  <c r="W287" i="12"/>
  <c r="W288" i="12"/>
  <c r="W289" i="12"/>
  <c r="W290" i="12"/>
  <c r="W291" i="12"/>
  <c r="W292" i="12"/>
  <c r="W293" i="12"/>
  <c r="W294" i="12"/>
  <c r="W295" i="12"/>
  <c r="W296" i="12"/>
  <c r="W297" i="12"/>
  <c r="W298" i="12"/>
  <c r="W299" i="12"/>
  <c r="W300" i="12"/>
  <c r="W301" i="12"/>
  <c r="W302" i="12"/>
  <c r="W303" i="12"/>
  <c r="W304" i="12"/>
  <c r="W305" i="12"/>
  <c r="W306" i="12"/>
  <c r="W307" i="12"/>
  <c r="W308" i="12"/>
  <c r="W309" i="12"/>
  <c r="W310" i="12"/>
  <c r="W311" i="12"/>
  <c r="W312" i="12"/>
  <c r="W313" i="12"/>
  <c r="W314" i="12"/>
  <c r="W315" i="12"/>
  <c r="W316" i="12"/>
  <c r="W317" i="12"/>
  <c r="W318" i="12"/>
  <c r="W319" i="12"/>
  <c r="W320" i="12"/>
  <c r="W321" i="12"/>
  <c r="W322" i="12"/>
  <c r="W323" i="12"/>
  <c r="W324" i="12"/>
  <c r="W325" i="12"/>
  <c r="W326" i="12"/>
  <c r="W327" i="12"/>
  <c r="W328" i="12"/>
  <c r="W329" i="12"/>
  <c r="W330" i="12"/>
  <c r="W331" i="12"/>
  <c r="W332" i="12"/>
  <c r="W333" i="12"/>
  <c r="W334" i="12"/>
  <c r="W335" i="12"/>
  <c r="W336" i="12"/>
  <c r="W337" i="12"/>
  <c r="W338" i="12"/>
  <c r="W339" i="12"/>
  <c r="W340" i="12"/>
  <c r="W341" i="12"/>
  <c r="W342" i="12"/>
  <c r="W343" i="12"/>
  <c r="W344" i="12"/>
  <c r="W345" i="12"/>
  <c r="W346" i="12"/>
  <c r="W347" i="12"/>
  <c r="W348" i="12"/>
  <c r="W349" i="12"/>
  <c r="W350" i="12"/>
  <c r="W351" i="12"/>
  <c r="W352" i="12"/>
  <c r="W353" i="12"/>
  <c r="W354" i="12"/>
  <c r="W355" i="12"/>
  <c r="W356" i="12"/>
  <c r="W357" i="12"/>
  <c r="W358" i="12"/>
  <c r="W359" i="12"/>
  <c r="W360" i="12"/>
  <c r="W361" i="12"/>
  <c r="W362" i="12"/>
  <c r="W363" i="12"/>
  <c r="W364" i="12"/>
  <c r="W365" i="12"/>
  <c r="W366" i="12"/>
  <c r="W367" i="12"/>
  <c r="W368" i="12"/>
  <c r="W369" i="12"/>
  <c r="W370" i="12"/>
  <c r="W371" i="12"/>
  <c r="W372" i="12"/>
  <c r="W373" i="12"/>
  <c r="W374" i="12"/>
  <c r="W375" i="12"/>
  <c r="W376" i="12"/>
  <c r="W377" i="12"/>
  <c r="W378" i="12"/>
  <c r="W379" i="12"/>
  <c r="W380" i="12"/>
  <c r="W381" i="12"/>
  <c r="W382" i="12"/>
  <c r="W383" i="12"/>
  <c r="W384" i="12"/>
  <c r="W385" i="12"/>
  <c r="W386" i="12"/>
  <c r="W387" i="12"/>
  <c r="W388" i="12"/>
  <c r="W389" i="12"/>
  <c r="W390" i="12"/>
  <c r="W391" i="12"/>
  <c r="W392" i="12"/>
  <c r="W393" i="12"/>
  <c r="W394" i="12"/>
  <c r="W395" i="12"/>
  <c r="W396" i="12"/>
  <c r="W397" i="12"/>
  <c r="W398" i="12"/>
  <c r="W399" i="12"/>
  <c r="W400" i="12"/>
  <c r="W401" i="12"/>
  <c r="W402" i="12"/>
  <c r="W403" i="12"/>
  <c r="W404" i="12"/>
  <c r="W405" i="12"/>
  <c r="W406" i="12"/>
  <c r="W407" i="12"/>
  <c r="W408" i="12"/>
  <c r="W409" i="12"/>
  <c r="W410" i="12"/>
  <c r="W411" i="12"/>
  <c r="W412" i="12"/>
  <c r="W413" i="12"/>
  <c r="W414" i="12"/>
  <c r="W415" i="12"/>
  <c r="W416" i="12"/>
  <c r="W417" i="12"/>
  <c r="W418" i="12"/>
  <c r="W419" i="12"/>
  <c r="W420" i="12"/>
  <c r="W421" i="12"/>
  <c r="W422" i="12"/>
  <c r="W423" i="12"/>
  <c r="W424" i="12"/>
  <c r="W425" i="12"/>
  <c r="W426" i="12"/>
  <c r="W427" i="12"/>
  <c r="W428" i="12"/>
  <c r="W429" i="12"/>
  <c r="W430" i="12"/>
  <c r="W431" i="12"/>
  <c r="W432" i="12"/>
  <c r="W433" i="12"/>
  <c r="W434" i="12"/>
  <c r="W435" i="12"/>
  <c r="W436" i="12"/>
  <c r="W437" i="12"/>
  <c r="W438" i="12"/>
  <c r="W439" i="12"/>
  <c r="W440" i="12"/>
  <c r="W441" i="12"/>
  <c r="W442" i="12"/>
  <c r="W443" i="12"/>
  <c r="W444" i="12"/>
  <c r="W445" i="12"/>
  <c r="W446" i="12"/>
  <c r="W447" i="12"/>
  <c r="W448" i="12"/>
  <c r="W449" i="12"/>
  <c r="W450" i="12"/>
  <c r="W451" i="12"/>
  <c r="W452" i="12"/>
  <c r="W453" i="12"/>
  <c r="W454" i="12"/>
  <c r="W455" i="12"/>
  <c r="W456" i="12"/>
  <c r="W457" i="12"/>
  <c r="W458" i="12"/>
  <c r="W459" i="12"/>
  <c r="W460" i="12"/>
  <c r="W461" i="12"/>
  <c r="W462" i="12"/>
  <c r="W463" i="12"/>
  <c r="W464" i="12"/>
  <c r="W465" i="12"/>
  <c r="W466" i="12"/>
  <c r="W467" i="12"/>
  <c r="W468" i="12"/>
  <c r="W469" i="12"/>
  <c r="W470" i="12"/>
  <c r="W471" i="12"/>
  <c r="W472" i="12"/>
  <c r="W473" i="12"/>
  <c r="W474" i="12"/>
  <c r="W475" i="12"/>
  <c r="W476" i="12"/>
  <c r="W477" i="12"/>
  <c r="W478" i="12"/>
  <c r="W479" i="12"/>
  <c r="W480" i="12"/>
  <c r="W481" i="12"/>
  <c r="W482" i="12"/>
  <c r="W483" i="12"/>
  <c r="W484" i="12"/>
  <c r="W485" i="12"/>
  <c r="W486" i="12"/>
  <c r="W487" i="12"/>
  <c r="W488" i="12"/>
  <c r="W489" i="12"/>
  <c r="W490" i="12"/>
  <c r="W491" i="12"/>
  <c r="W492" i="12"/>
  <c r="W493" i="12"/>
  <c r="W494" i="12"/>
  <c r="W495" i="12"/>
  <c r="W496" i="12"/>
  <c r="W497" i="12"/>
  <c r="W498" i="12"/>
  <c r="W499" i="12"/>
  <c r="W500" i="12"/>
  <c r="W501" i="12"/>
  <c r="AB3" i="12"/>
  <c r="AB4" i="12"/>
  <c r="AB5" i="12"/>
  <c r="AB6" i="12"/>
  <c r="AB7" i="12"/>
  <c r="AB8" i="12"/>
  <c r="AB9" i="12"/>
  <c r="AB10" i="12"/>
  <c r="AB11" i="12"/>
  <c r="AB12" i="12"/>
  <c r="AB13" i="12"/>
  <c r="AB14" i="12"/>
  <c r="AB15" i="12"/>
  <c r="AB16" i="12"/>
  <c r="AB17" i="12"/>
  <c r="AB18" i="12"/>
  <c r="AB19" i="12"/>
  <c r="AB20" i="12"/>
  <c r="AB21" i="12"/>
  <c r="AB22" i="12"/>
  <c r="AB23" i="12"/>
  <c r="AB24" i="12"/>
  <c r="AB25" i="12"/>
  <c r="AB26" i="12"/>
  <c r="AB27" i="12"/>
  <c r="AB28" i="12"/>
  <c r="AB29" i="12"/>
  <c r="AB30" i="12"/>
  <c r="AB31" i="12"/>
  <c r="AB32" i="12"/>
  <c r="AB33" i="12"/>
  <c r="AB34" i="12"/>
  <c r="AB35" i="12"/>
  <c r="AB36" i="12"/>
  <c r="AB37" i="12"/>
  <c r="AB38" i="12"/>
  <c r="AB39" i="12"/>
  <c r="AB40" i="12"/>
  <c r="AB41" i="12"/>
  <c r="AB42" i="12"/>
  <c r="AB43" i="12"/>
  <c r="AB44" i="12"/>
  <c r="AB45" i="12"/>
  <c r="AB46" i="12"/>
  <c r="AB47" i="12"/>
  <c r="AB48" i="12"/>
  <c r="AB49" i="12"/>
  <c r="AB50" i="12"/>
  <c r="AB51" i="12"/>
  <c r="AB52" i="12"/>
  <c r="AB53" i="12"/>
  <c r="AB54" i="12"/>
  <c r="AB55" i="12"/>
  <c r="AB56" i="12"/>
  <c r="AB57" i="12"/>
  <c r="AB58" i="12"/>
  <c r="AB59" i="12"/>
  <c r="AB60" i="12"/>
  <c r="AB61" i="12"/>
  <c r="AB62" i="12"/>
  <c r="AB63" i="12"/>
  <c r="AB64" i="12"/>
  <c r="AB65" i="12"/>
  <c r="AB66" i="12"/>
  <c r="AB67" i="12"/>
  <c r="AB68" i="12"/>
  <c r="AB69" i="12"/>
  <c r="AB70" i="12"/>
  <c r="AB71" i="12"/>
  <c r="AB72" i="12"/>
  <c r="AB73" i="12"/>
  <c r="AB74" i="12"/>
  <c r="AB75" i="12"/>
  <c r="AB76" i="12"/>
  <c r="AB77" i="12"/>
  <c r="AB78" i="12"/>
  <c r="AB79" i="12"/>
  <c r="AB80" i="12"/>
  <c r="AB81" i="12"/>
  <c r="AB82" i="12"/>
  <c r="AB83" i="12"/>
  <c r="AB84" i="12"/>
  <c r="AB85" i="12"/>
  <c r="AB86" i="12"/>
  <c r="AB87" i="12"/>
  <c r="AB88" i="12"/>
  <c r="AB89" i="12"/>
  <c r="AB90" i="12"/>
  <c r="AB91" i="12"/>
  <c r="AB92" i="12"/>
  <c r="AB93" i="12"/>
  <c r="AB94" i="12"/>
  <c r="AB95" i="12"/>
  <c r="AB96" i="12"/>
  <c r="AB97" i="12"/>
  <c r="AB98" i="12"/>
  <c r="AB99" i="12"/>
  <c r="AB100" i="12"/>
  <c r="AB101" i="12"/>
  <c r="AB102" i="12"/>
  <c r="AB103" i="12"/>
  <c r="AB104" i="12"/>
  <c r="AB105" i="12"/>
  <c r="AB106" i="12"/>
  <c r="AB107" i="12"/>
  <c r="AB108" i="12"/>
  <c r="AB109" i="12"/>
  <c r="AB110" i="12"/>
  <c r="AB111" i="12"/>
  <c r="AB112" i="12"/>
  <c r="AB113" i="12"/>
  <c r="AB114" i="12"/>
  <c r="AB115" i="12"/>
  <c r="AB116" i="12"/>
  <c r="AB117" i="12"/>
  <c r="AB118" i="12"/>
  <c r="AB119" i="12"/>
  <c r="AB120" i="12"/>
  <c r="AB121" i="12"/>
  <c r="AB122" i="12"/>
  <c r="AB123" i="12"/>
  <c r="AB124" i="12"/>
  <c r="AB125" i="12"/>
  <c r="AB126" i="12"/>
  <c r="AB127" i="12"/>
  <c r="AB128" i="12"/>
  <c r="AB129" i="12"/>
  <c r="AB130" i="12"/>
  <c r="AB131" i="12"/>
  <c r="AB132" i="12"/>
  <c r="AB133" i="12"/>
  <c r="AB134" i="12"/>
  <c r="AB135" i="12"/>
  <c r="AB136" i="12"/>
  <c r="AB137" i="12"/>
  <c r="AB138" i="12"/>
  <c r="AB139" i="12"/>
  <c r="AB140" i="12"/>
  <c r="AB141" i="12"/>
  <c r="AB142" i="12"/>
  <c r="AB143" i="12"/>
  <c r="AB144" i="12"/>
  <c r="AB145" i="12"/>
  <c r="AB146" i="12"/>
  <c r="AB147" i="12"/>
  <c r="AB148" i="12"/>
  <c r="AB149" i="12"/>
  <c r="AB150" i="12"/>
  <c r="AB151" i="12"/>
  <c r="AB152" i="12"/>
  <c r="AB153" i="12"/>
  <c r="AB154" i="12"/>
  <c r="AB155" i="12"/>
  <c r="AB156" i="12"/>
  <c r="AB157" i="12"/>
  <c r="AB158" i="12"/>
  <c r="AB159" i="12"/>
  <c r="AB160" i="12"/>
  <c r="AB161" i="12"/>
  <c r="AB162" i="12"/>
  <c r="AB163" i="12"/>
  <c r="AB164" i="12"/>
  <c r="AB165" i="12"/>
  <c r="AB166" i="12"/>
  <c r="AB167" i="12"/>
  <c r="AB168" i="12"/>
  <c r="AB169" i="12"/>
  <c r="AB170" i="12"/>
  <c r="AB171" i="12"/>
  <c r="AB172" i="12"/>
  <c r="AB173" i="12"/>
  <c r="AB174" i="12"/>
  <c r="AB175" i="12"/>
  <c r="AB176" i="12"/>
  <c r="AB177" i="12"/>
  <c r="AB178" i="12"/>
  <c r="AB179" i="12"/>
  <c r="AB180" i="12"/>
  <c r="AB181" i="12"/>
  <c r="AB182" i="12"/>
  <c r="AB183" i="12"/>
  <c r="AB184" i="12"/>
  <c r="AB185" i="12"/>
  <c r="AB186" i="12"/>
  <c r="AB187" i="12"/>
  <c r="AB188" i="12"/>
  <c r="AB189" i="12"/>
  <c r="AB190" i="12"/>
  <c r="AB191" i="12"/>
  <c r="AB192" i="12"/>
  <c r="AB193" i="12"/>
  <c r="AB194" i="12"/>
  <c r="AB195" i="12"/>
  <c r="AB196" i="12"/>
  <c r="AB197" i="12"/>
  <c r="AB198" i="12"/>
  <c r="AB199" i="12"/>
  <c r="AB200" i="12"/>
  <c r="AB201" i="12"/>
  <c r="AB202" i="12"/>
  <c r="AB203" i="12"/>
  <c r="AB204" i="12"/>
  <c r="AB205" i="12"/>
  <c r="AB206" i="12"/>
  <c r="AB207" i="12"/>
  <c r="AB208" i="12"/>
  <c r="AB209" i="12"/>
  <c r="AB210" i="12"/>
  <c r="AB211" i="12"/>
  <c r="AB212" i="12"/>
  <c r="AB213" i="12"/>
  <c r="AB214" i="12"/>
  <c r="AB215" i="12"/>
  <c r="AB216" i="12"/>
  <c r="AB217" i="12"/>
  <c r="AB218" i="12"/>
  <c r="AB219" i="12"/>
  <c r="AB220" i="12"/>
  <c r="AB221" i="12"/>
  <c r="AB222" i="12"/>
  <c r="AB223" i="12"/>
  <c r="AB224" i="12"/>
  <c r="AB225" i="12"/>
  <c r="AB226" i="12"/>
  <c r="AB227" i="12"/>
  <c r="AB228" i="12"/>
  <c r="AB229" i="12"/>
  <c r="AB230" i="12"/>
  <c r="AB231" i="12"/>
  <c r="AB232" i="12"/>
  <c r="AB233" i="12"/>
  <c r="AB234" i="12"/>
  <c r="AB235" i="12"/>
  <c r="AB236" i="12"/>
  <c r="AB237" i="12"/>
  <c r="AB238" i="12"/>
  <c r="AB239" i="12"/>
  <c r="AB240" i="12"/>
  <c r="AB241" i="12"/>
  <c r="AB242" i="12"/>
  <c r="AB243" i="12"/>
  <c r="AB244" i="12"/>
  <c r="AB245" i="12"/>
  <c r="AB246" i="12"/>
  <c r="AB247" i="12"/>
  <c r="AB248" i="12"/>
  <c r="AB249" i="12"/>
  <c r="AB250" i="12"/>
  <c r="AB251" i="12"/>
  <c r="AB252" i="12"/>
  <c r="AB253" i="12"/>
  <c r="AB254" i="12"/>
  <c r="AB255" i="12"/>
  <c r="AB256" i="12"/>
  <c r="AB257" i="12"/>
  <c r="AB258" i="12"/>
  <c r="AB259" i="12"/>
  <c r="AB260" i="12"/>
  <c r="AB261" i="12"/>
  <c r="AB262" i="12"/>
  <c r="AB263" i="12"/>
  <c r="AB264" i="12"/>
  <c r="AB265" i="12"/>
  <c r="AB266" i="12"/>
  <c r="AB267" i="12"/>
  <c r="AB268" i="12"/>
  <c r="AB269" i="12"/>
  <c r="AB270" i="12"/>
  <c r="AB271" i="12"/>
  <c r="AB272" i="12"/>
  <c r="AB273" i="12"/>
  <c r="AB274" i="12"/>
  <c r="AB275" i="12"/>
  <c r="AB276" i="12"/>
  <c r="AB277" i="12"/>
  <c r="AB278" i="12"/>
  <c r="AB279" i="12"/>
  <c r="AB280" i="12"/>
  <c r="AB281" i="12"/>
  <c r="AB282" i="12"/>
  <c r="AB283" i="12"/>
  <c r="AB284" i="12"/>
  <c r="AB285" i="12"/>
  <c r="AB286" i="12"/>
  <c r="AB287" i="12"/>
  <c r="AB288" i="12"/>
  <c r="AB289" i="12"/>
  <c r="AB290" i="12"/>
  <c r="AB291" i="12"/>
  <c r="AB292" i="12"/>
  <c r="AB293" i="12"/>
  <c r="AB294" i="12"/>
  <c r="AB295" i="12"/>
  <c r="AB296" i="12"/>
  <c r="AB297" i="12"/>
  <c r="AB298" i="12"/>
  <c r="AB299" i="12"/>
  <c r="AB300" i="12"/>
  <c r="AB301" i="12"/>
  <c r="AB302" i="12"/>
  <c r="AB303" i="12"/>
  <c r="AB304" i="12"/>
  <c r="AB305" i="12"/>
  <c r="AB306" i="12"/>
  <c r="AB307" i="12"/>
  <c r="AB308" i="12"/>
  <c r="AB309" i="12"/>
  <c r="AB310" i="12"/>
  <c r="AB311" i="12"/>
  <c r="AB312" i="12"/>
  <c r="AB313" i="12"/>
  <c r="AB314" i="12"/>
  <c r="AB315" i="12"/>
  <c r="AB316" i="12"/>
  <c r="AB317" i="12"/>
  <c r="AB318" i="12"/>
  <c r="AB319" i="12"/>
  <c r="AB320" i="12"/>
  <c r="AB321" i="12"/>
  <c r="AB322" i="12"/>
  <c r="AB323" i="12"/>
  <c r="AB324" i="12"/>
  <c r="AB325" i="12"/>
  <c r="AB326" i="12"/>
  <c r="AB327" i="12"/>
  <c r="AB328" i="12"/>
  <c r="AB329" i="12"/>
  <c r="AB330" i="12"/>
  <c r="AB331" i="12"/>
  <c r="AB332" i="12"/>
  <c r="AB333" i="12"/>
  <c r="AB334" i="12"/>
  <c r="AB335" i="12"/>
  <c r="AB336" i="12"/>
  <c r="AB337" i="12"/>
  <c r="AB338" i="12"/>
  <c r="AB339" i="12"/>
  <c r="AB340" i="12"/>
  <c r="AB341" i="12"/>
  <c r="AB342" i="12"/>
  <c r="AB343" i="12"/>
  <c r="AB344" i="12"/>
  <c r="AB345" i="12"/>
  <c r="AB346" i="12"/>
  <c r="AB347" i="12"/>
  <c r="AB348" i="12"/>
  <c r="AB349" i="12"/>
  <c r="AB350" i="12"/>
  <c r="AB351" i="12"/>
  <c r="AB352" i="12"/>
  <c r="AB353" i="12"/>
  <c r="AB354" i="12"/>
  <c r="AB355" i="12"/>
  <c r="AB356" i="12"/>
  <c r="AB357" i="12"/>
  <c r="AB358" i="12"/>
  <c r="AB359" i="12"/>
  <c r="AB360" i="12"/>
  <c r="AB361" i="12"/>
  <c r="AB362" i="12"/>
  <c r="AB363" i="12"/>
  <c r="AB364" i="12"/>
  <c r="AB365" i="12"/>
  <c r="AB366" i="12"/>
  <c r="AB367" i="12"/>
  <c r="AB368" i="12"/>
  <c r="AB369" i="12"/>
  <c r="AB370" i="12"/>
  <c r="AB371" i="12"/>
  <c r="AB372" i="12"/>
  <c r="AB373" i="12"/>
  <c r="AB374" i="12"/>
  <c r="AB375" i="12"/>
  <c r="AB376" i="12"/>
  <c r="AB377" i="12"/>
  <c r="AB378" i="12"/>
  <c r="AB379" i="12"/>
  <c r="AB380" i="12"/>
  <c r="AB381" i="12"/>
  <c r="AB382" i="12"/>
  <c r="AB383" i="12"/>
  <c r="AB384" i="12"/>
  <c r="AB385" i="12"/>
  <c r="AB386" i="12"/>
  <c r="AB387" i="12"/>
  <c r="AB388" i="12"/>
  <c r="AB389" i="12"/>
  <c r="AB390" i="12"/>
  <c r="AB391" i="12"/>
  <c r="AB392" i="12"/>
  <c r="AB393" i="12"/>
  <c r="AB394" i="12"/>
  <c r="AB395" i="12"/>
  <c r="AB396" i="12"/>
  <c r="AB397" i="12"/>
  <c r="AB398" i="12"/>
  <c r="AB399" i="12"/>
  <c r="AB400" i="12"/>
  <c r="AB401" i="12"/>
  <c r="AB402" i="12"/>
  <c r="AB403" i="12"/>
  <c r="AB404" i="12"/>
  <c r="AB405" i="12"/>
  <c r="AB406" i="12"/>
  <c r="AB407" i="12"/>
  <c r="AB408" i="12"/>
  <c r="AB409" i="12"/>
  <c r="AB410" i="12"/>
  <c r="AB411" i="12"/>
  <c r="AB412" i="12"/>
  <c r="AB413" i="12"/>
  <c r="AB414" i="12"/>
  <c r="AB415" i="12"/>
  <c r="AB416" i="12"/>
  <c r="AB417" i="12"/>
  <c r="AB418" i="12"/>
  <c r="AB419" i="12"/>
  <c r="AB420" i="12"/>
  <c r="AB421" i="12"/>
  <c r="AB422" i="12"/>
  <c r="AB423" i="12"/>
  <c r="AB424" i="12"/>
  <c r="AB425" i="12"/>
  <c r="AB426" i="12"/>
  <c r="AB427" i="12"/>
  <c r="AB428" i="12"/>
  <c r="AB429" i="12"/>
  <c r="AB430" i="12"/>
  <c r="AB431" i="12"/>
  <c r="AB432" i="12"/>
  <c r="AB433" i="12"/>
  <c r="AB434" i="12"/>
  <c r="AB435" i="12"/>
  <c r="AB436" i="12"/>
  <c r="AB437" i="12"/>
  <c r="AB438" i="12"/>
  <c r="AB439" i="12"/>
  <c r="AB440" i="12"/>
  <c r="AB441" i="12"/>
  <c r="AB442" i="12"/>
  <c r="AB443" i="12"/>
  <c r="AB444" i="12"/>
  <c r="AB445" i="12"/>
  <c r="AB446" i="12"/>
  <c r="AB447" i="12"/>
  <c r="AB448" i="12"/>
  <c r="AB449" i="12"/>
  <c r="AB450" i="12"/>
  <c r="AB451" i="12"/>
  <c r="AB452" i="12"/>
  <c r="AB453" i="12"/>
  <c r="AB454" i="12"/>
  <c r="AB455" i="12"/>
  <c r="AB456" i="12"/>
  <c r="AB457" i="12"/>
  <c r="AB458" i="12"/>
  <c r="AB459" i="12"/>
  <c r="AB460" i="12"/>
  <c r="AB461" i="12"/>
  <c r="AB462" i="12"/>
  <c r="AB463" i="12"/>
  <c r="AB464" i="12"/>
  <c r="AB465" i="12"/>
  <c r="AB466" i="12"/>
  <c r="AB467" i="12"/>
  <c r="AB468" i="12"/>
  <c r="AB469" i="12"/>
  <c r="AB470" i="12"/>
  <c r="AB471" i="12"/>
  <c r="AB472" i="12"/>
  <c r="AB473" i="12"/>
  <c r="AB474" i="12"/>
  <c r="AB475" i="12"/>
  <c r="AB476" i="12"/>
  <c r="AB477" i="12"/>
  <c r="AB478" i="12"/>
  <c r="AB479" i="12"/>
  <c r="AB480" i="12"/>
  <c r="AB481" i="12"/>
  <c r="AB482" i="12"/>
  <c r="AB483" i="12"/>
  <c r="AB484" i="12"/>
  <c r="AB485" i="12"/>
  <c r="AB486" i="12"/>
  <c r="AB487" i="12"/>
  <c r="AB488" i="12"/>
  <c r="AB489" i="12"/>
  <c r="AB490" i="12"/>
  <c r="AB491" i="12"/>
  <c r="AB492" i="12"/>
  <c r="AB493" i="12"/>
  <c r="AB494" i="12"/>
  <c r="AB495" i="12"/>
  <c r="AB496" i="12"/>
  <c r="AB497" i="12"/>
  <c r="AB498" i="12"/>
  <c r="AB499" i="12"/>
  <c r="AB500" i="12"/>
  <c r="AB501" i="12"/>
  <c r="W3" i="11"/>
  <c r="W4" i="11"/>
  <c r="W5" i="11"/>
  <c r="W6" i="11"/>
  <c r="W7" i="11"/>
  <c r="W8" i="11"/>
  <c r="W9" i="11"/>
  <c r="W10" i="11"/>
  <c r="W11" i="11"/>
  <c r="W12" i="11"/>
  <c r="W13" i="11"/>
  <c r="W14" i="11"/>
  <c r="W15" i="11"/>
  <c r="W16" i="11"/>
  <c r="W17" i="11"/>
  <c r="W18" i="11"/>
  <c r="W19" i="11"/>
  <c r="W20" i="11"/>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W259" i="11"/>
  <c r="W260" i="11"/>
  <c r="W261" i="11"/>
  <c r="W262" i="11"/>
  <c r="W263" i="11"/>
  <c r="W264" i="11"/>
  <c r="W265" i="11"/>
  <c r="W266" i="11"/>
  <c r="W267" i="11"/>
  <c r="W268" i="11"/>
  <c r="W269" i="11"/>
  <c r="W270" i="11"/>
  <c r="W271" i="11"/>
  <c r="W272" i="11"/>
  <c r="W273" i="11"/>
  <c r="W274" i="11"/>
  <c r="W275" i="11"/>
  <c r="W276" i="11"/>
  <c r="W277" i="11"/>
  <c r="W278" i="11"/>
  <c r="W279" i="11"/>
  <c r="W280" i="11"/>
  <c r="W281" i="11"/>
  <c r="W282" i="11"/>
  <c r="W283" i="11"/>
  <c r="W284" i="11"/>
  <c r="W285" i="11"/>
  <c r="W286" i="11"/>
  <c r="W287" i="11"/>
  <c r="W288" i="11"/>
  <c r="W289" i="11"/>
  <c r="W290" i="11"/>
  <c r="W291" i="11"/>
  <c r="W292" i="11"/>
  <c r="W293" i="11"/>
  <c r="W294" i="11"/>
  <c r="W295" i="11"/>
  <c r="W296" i="11"/>
  <c r="W297" i="11"/>
  <c r="W298" i="11"/>
  <c r="W299" i="11"/>
  <c r="W300" i="11"/>
  <c r="W301" i="11"/>
  <c r="W302" i="11"/>
  <c r="W303" i="11"/>
  <c r="W304" i="11"/>
  <c r="W305" i="11"/>
  <c r="W306" i="11"/>
  <c r="W307" i="11"/>
  <c r="W308" i="11"/>
  <c r="W309" i="11"/>
  <c r="W310" i="11"/>
  <c r="W311" i="11"/>
  <c r="W312" i="11"/>
  <c r="W313" i="11"/>
  <c r="W314" i="11"/>
  <c r="W315" i="11"/>
  <c r="W316" i="11"/>
  <c r="W317" i="11"/>
  <c r="W318" i="11"/>
  <c r="W319" i="11"/>
  <c r="W320" i="11"/>
  <c r="W321" i="11"/>
  <c r="W322" i="11"/>
  <c r="W323" i="11"/>
  <c r="W324" i="11"/>
  <c r="W325" i="11"/>
  <c r="W326" i="11"/>
  <c r="W327" i="11"/>
  <c r="W328" i="11"/>
  <c r="W329" i="11"/>
  <c r="W330" i="11"/>
  <c r="W331" i="11"/>
  <c r="W332" i="11"/>
  <c r="W333" i="11"/>
  <c r="W334" i="11"/>
  <c r="W335" i="11"/>
  <c r="W336" i="11"/>
  <c r="W337" i="11"/>
  <c r="W338" i="11"/>
  <c r="W339" i="11"/>
  <c r="W340" i="11"/>
  <c r="W341" i="11"/>
  <c r="W342" i="11"/>
  <c r="W343" i="11"/>
  <c r="W344" i="11"/>
  <c r="W345" i="11"/>
  <c r="W346" i="11"/>
  <c r="W347" i="11"/>
  <c r="W348" i="11"/>
  <c r="W349" i="11"/>
  <c r="W350" i="11"/>
  <c r="W351" i="11"/>
  <c r="W352" i="11"/>
  <c r="W353" i="11"/>
  <c r="W354" i="11"/>
  <c r="W355" i="11"/>
  <c r="W356" i="11"/>
  <c r="W357" i="11"/>
  <c r="W358" i="11"/>
  <c r="W359" i="11"/>
  <c r="W360" i="11"/>
  <c r="W361" i="11"/>
  <c r="W362" i="11"/>
  <c r="W363" i="11"/>
  <c r="W364" i="11"/>
  <c r="W365" i="11"/>
  <c r="W366" i="11"/>
  <c r="W367" i="11"/>
  <c r="W368" i="11"/>
  <c r="W369" i="11"/>
  <c r="W370" i="11"/>
  <c r="W371" i="11"/>
  <c r="W372" i="11"/>
  <c r="W373" i="11"/>
  <c r="W374" i="11"/>
  <c r="W375" i="11"/>
  <c r="W376" i="11"/>
  <c r="W377" i="11"/>
  <c r="W378" i="11"/>
  <c r="W379" i="11"/>
  <c r="W380" i="11"/>
  <c r="W381" i="11"/>
  <c r="W382" i="11"/>
  <c r="W383" i="11"/>
  <c r="W384" i="11"/>
  <c r="W385" i="11"/>
  <c r="W386" i="11"/>
  <c r="W387" i="11"/>
  <c r="W388" i="11"/>
  <c r="W389" i="11"/>
  <c r="W390" i="11"/>
  <c r="W391" i="11"/>
  <c r="W392" i="11"/>
  <c r="W393" i="11"/>
  <c r="W394" i="11"/>
  <c r="W395" i="11"/>
  <c r="W396" i="11"/>
  <c r="W397" i="11"/>
  <c r="W398" i="11"/>
  <c r="W399" i="11"/>
  <c r="W400" i="11"/>
  <c r="W401" i="11"/>
  <c r="W402" i="11"/>
  <c r="W403" i="11"/>
  <c r="W404" i="11"/>
  <c r="W405" i="11"/>
  <c r="W406" i="11"/>
  <c r="W407" i="11"/>
  <c r="W408" i="11"/>
  <c r="W409" i="11"/>
  <c r="W410" i="11"/>
  <c r="W411" i="11"/>
  <c r="W412" i="11"/>
  <c r="W413" i="11"/>
  <c r="W414" i="11"/>
  <c r="W415" i="11"/>
  <c r="W416" i="11"/>
  <c r="W417" i="11"/>
  <c r="W418" i="11"/>
  <c r="W419" i="11"/>
  <c r="W420" i="11"/>
  <c r="W421" i="11"/>
  <c r="W422" i="11"/>
  <c r="W423" i="11"/>
  <c r="W424" i="11"/>
  <c r="W425" i="11"/>
  <c r="W426" i="11"/>
  <c r="W427" i="11"/>
  <c r="W428" i="11"/>
  <c r="W429" i="11"/>
  <c r="W430" i="11"/>
  <c r="W431" i="11"/>
  <c r="W432" i="11"/>
  <c r="W433" i="11"/>
  <c r="W434" i="11"/>
  <c r="W435" i="11"/>
  <c r="W436" i="11"/>
  <c r="W437" i="11"/>
  <c r="W438" i="11"/>
  <c r="W439" i="11"/>
  <c r="W440" i="11"/>
  <c r="W441" i="11"/>
  <c r="W442" i="11"/>
  <c r="W443" i="11"/>
  <c r="W444" i="11"/>
  <c r="W445" i="11"/>
  <c r="W446" i="11"/>
  <c r="W447" i="11"/>
  <c r="W448" i="11"/>
  <c r="W449" i="11"/>
  <c r="W450" i="11"/>
  <c r="W451" i="11"/>
  <c r="W452" i="11"/>
  <c r="W453" i="11"/>
  <c r="W454" i="11"/>
  <c r="W455" i="11"/>
  <c r="W456" i="11"/>
  <c r="W457" i="11"/>
  <c r="W458" i="11"/>
  <c r="W459" i="11"/>
  <c r="W460" i="11"/>
  <c r="W461" i="11"/>
  <c r="W462" i="11"/>
  <c r="W463" i="11"/>
  <c r="W464" i="11"/>
  <c r="W465" i="11"/>
  <c r="W466" i="11"/>
  <c r="W467" i="11"/>
  <c r="W468" i="11"/>
  <c r="W469" i="11"/>
  <c r="W470" i="11"/>
  <c r="W471" i="11"/>
  <c r="W472" i="11"/>
  <c r="W473" i="11"/>
  <c r="W474" i="11"/>
  <c r="W475" i="11"/>
  <c r="W476" i="11"/>
  <c r="W477" i="11"/>
  <c r="W478" i="11"/>
  <c r="W479" i="11"/>
  <c r="W480" i="11"/>
  <c r="W481" i="11"/>
  <c r="W482" i="11"/>
  <c r="W483" i="11"/>
  <c r="W484" i="11"/>
  <c r="W485" i="11"/>
  <c r="W486" i="11"/>
  <c r="W487" i="11"/>
  <c r="W488" i="11"/>
  <c r="W489" i="11"/>
  <c r="W490" i="11"/>
  <c r="W491" i="11"/>
  <c r="W492" i="11"/>
  <c r="W493" i="11"/>
  <c r="W494" i="11"/>
  <c r="W495" i="11"/>
  <c r="W496" i="11"/>
  <c r="W497" i="11"/>
  <c r="W498" i="11"/>
  <c r="W499" i="11"/>
  <c r="W500" i="11"/>
  <c r="W501" i="11"/>
  <c r="AB3" i="11"/>
  <c r="AB4" i="11"/>
  <c r="AB5" i="11"/>
  <c r="AB6" i="11"/>
  <c r="AB7" i="11"/>
  <c r="AB8" i="11"/>
  <c r="AB9" i="11"/>
  <c r="AB10" i="11"/>
  <c r="AB11" i="11"/>
  <c r="AB12" i="11"/>
  <c r="AB13" i="11"/>
  <c r="AB14" i="11"/>
  <c r="AB15" i="11"/>
  <c r="AB16" i="11"/>
  <c r="AB17" i="11"/>
  <c r="AB18" i="11"/>
  <c r="AB19" i="11"/>
  <c r="AB20" i="11"/>
  <c r="AB21" i="11"/>
  <c r="AB22" i="11"/>
  <c r="AB23" i="11"/>
  <c r="AB24" i="11"/>
  <c r="AB25" i="11"/>
  <c r="AB26" i="11"/>
  <c r="AB27" i="11"/>
  <c r="AB28" i="11"/>
  <c r="AB29" i="11"/>
  <c r="AB30" i="11"/>
  <c r="AB31" i="11"/>
  <c r="AB32" i="11"/>
  <c r="AB33" i="11"/>
  <c r="AB34" i="11"/>
  <c r="AB35" i="11"/>
  <c r="AB36" i="11"/>
  <c r="AB37" i="11"/>
  <c r="AB38" i="11"/>
  <c r="AB39" i="11"/>
  <c r="AB40" i="11"/>
  <c r="AB41" i="11"/>
  <c r="AB42" i="11"/>
  <c r="AB43" i="11"/>
  <c r="AB44" i="11"/>
  <c r="AB45" i="11"/>
  <c r="AB46" i="11"/>
  <c r="AB47" i="11"/>
  <c r="AB48" i="11"/>
  <c r="AB49" i="11"/>
  <c r="AB50" i="11"/>
  <c r="AB51" i="11"/>
  <c r="AB52" i="11"/>
  <c r="AB53" i="11"/>
  <c r="AB54" i="11"/>
  <c r="AB55" i="11"/>
  <c r="AB56" i="11"/>
  <c r="AB57" i="11"/>
  <c r="AB58" i="11"/>
  <c r="AB59" i="11"/>
  <c r="AB60" i="11"/>
  <c r="AB61" i="11"/>
  <c r="AB62" i="11"/>
  <c r="AB63" i="11"/>
  <c r="AB64" i="11"/>
  <c r="AB65" i="11"/>
  <c r="AB66" i="11"/>
  <c r="AB67" i="11"/>
  <c r="AB68" i="11"/>
  <c r="AB69" i="11"/>
  <c r="AB70" i="11"/>
  <c r="AB71" i="11"/>
  <c r="AB72" i="11"/>
  <c r="AB73" i="11"/>
  <c r="AB74" i="11"/>
  <c r="AB75" i="11"/>
  <c r="AB76" i="11"/>
  <c r="AB77" i="11"/>
  <c r="AB78" i="11"/>
  <c r="AB79" i="11"/>
  <c r="AB80" i="11"/>
  <c r="AB81" i="11"/>
  <c r="AB82" i="11"/>
  <c r="AB83" i="11"/>
  <c r="AB84" i="11"/>
  <c r="AB85" i="11"/>
  <c r="AB86" i="11"/>
  <c r="AB87" i="11"/>
  <c r="AB88" i="11"/>
  <c r="AB89" i="11"/>
  <c r="AB90" i="11"/>
  <c r="AB91" i="11"/>
  <c r="AB92" i="11"/>
  <c r="AB93" i="11"/>
  <c r="AB94" i="11"/>
  <c r="AB95" i="11"/>
  <c r="AB96" i="11"/>
  <c r="AB97" i="11"/>
  <c r="AB98" i="11"/>
  <c r="AB99" i="11"/>
  <c r="AB100" i="11"/>
  <c r="AB101" i="11"/>
  <c r="AB102" i="11"/>
  <c r="AB103" i="11"/>
  <c r="AB104" i="11"/>
  <c r="AB105" i="11"/>
  <c r="AB106" i="11"/>
  <c r="AB107" i="11"/>
  <c r="AB108" i="11"/>
  <c r="AB109" i="11"/>
  <c r="AB110" i="11"/>
  <c r="AB111" i="11"/>
  <c r="AB112" i="11"/>
  <c r="AB113" i="11"/>
  <c r="AB114" i="11"/>
  <c r="AB115" i="11"/>
  <c r="AB116" i="11"/>
  <c r="AB117" i="11"/>
  <c r="AB118" i="11"/>
  <c r="AB119" i="11"/>
  <c r="AB120" i="11"/>
  <c r="AB121" i="11"/>
  <c r="AB122" i="11"/>
  <c r="AB123" i="11"/>
  <c r="AB124" i="11"/>
  <c r="AB125" i="11"/>
  <c r="AB126" i="11"/>
  <c r="AB127" i="11"/>
  <c r="AB128" i="11"/>
  <c r="AB129" i="11"/>
  <c r="AB130" i="11"/>
  <c r="AB131" i="11"/>
  <c r="AB132" i="11"/>
  <c r="AB133" i="11"/>
  <c r="AB134" i="11"/>
  <c r="AB135" i="11"/>
  <c r="AB136" i="11"/>
  <c r="AB137" i="11"/>
  <c r="AB138" i="11"/>
  <c r="AB139" i="11"/>
  <c r="AB140" i="11"/>
  <c r="AB141" i="11"/>
  <c r="AB142" i="11"/>
  <c r="AB143" i="11"/>
  <c r="AB144" i="11"/>
  <c r="AB145" i="11"/>
  <c r="AB146" i="11"/>
  <c r="AB147" i="11"/>
  <c r="AB148" i="11"/>
  <c r="AB149" i="11"/>
  <c r="AB150" i="11"/>
  <c r="AB151" i="11"/>
  <c r="AB152" i="11"/>
  <c r="AB153" i="11"/>
  <c r="AB154" i="11"/>
  <c r="AB155" i="11"/>
  <c r="AB156" i="11"/>
  <c r="AB157" i="11"/>
  <c r="AB158" i="11"/>
  <c r="AB159" i="11"/>
  <c r="AB160" i="11"/>
  <c r="AB161" i="11"/>
  <c r="AB162" i="11"/>
  <c r="AB163" i="11"/>
  <c r="AB164" i="11"/>
  <c r="AB165" i="11"/>
  <c r="AB166" i="11"/>
  <c r="AB167" i="11"/>
  <c r="AB168" i="11"/>
  <c r="AB169" i="11"/>
  <c r="AB170" i="11"/>
  <c r="AB171" i="11"/>
  <c r="AB172" i="11"/>
  <c r="AB173" i="11"/>
  <c r="AB174" i="11"/>
  <c r="AB175" i="11"/>
  <c r="AB176" i="11"/>
  <c r="AB177" i="11"/>
  <c r="AB178" i="11"/>
  <c r="AB179" i="11"/>
  <c r="AB180" i="11"/>
  <c r="AB181" i="11"/>
  <c r="AB182" i="11"/>
  <c r="AB183" i="11"/>
  <c r="AB184" i="11"/>
  <c r="AB185" i="11"/>
  <c r="AB186" i="11"/>
  <c r="AB187" i="11"/>
  <c r="AB188" i="11"/>
  <c r="AB189" i="11"/>
  <c r="AB190" i="11"/>
  <c r="AB191" i="11"/>
  <c r="AB192" i="11"/>
  <c r="AB193" i="11"/>
  <c r="AB194" i="11"/>
  <c r="AB195" i="11"/>
  <c r="AB196" i="11"/>
  <c r="AB197" i="11"/>
  <c r="AB198" i="11"/>
  <c r="AB199" i="11"/>
  <c r="AB200" i="11"/>
  <c r="AB201" i="11"/>
  <c r="AB202" i="11"/>
  <c r="AB203" i="11"/>
  <c r="AB204" i="11"/>
  <c r="AB205" i="11"/>
  <c r="AB206" i="11"/>
  <c r="AB207" i="11"/>
  <c r="AB208" i="11"/>
  <c r="AB209" i="11"/>
  <c r="AB210" i="11"/>
  <c r="AB211" i="11"/>
  <c r="AB212" i="11"/>
  <c r="AB213" i="11"/>
  <c r="AB214" i="11"/>
  <c r="AB215" i="11"/>
  <c r="AB216" i="11"/>
  <c r="AB217" i="11"/>
  <c r="AB218" i="11"/>
  <c r="AB219" i="11"/>
  <c r="AB220" i="11"/>
  <c r="AB221" i="11"/>
  <c r="AB222" i="11"/>
  <c r="AB223" i="11"/>
  <c r="AB224" i="11"/>
  <c r="AB225" i="11"/>
  <c r="AB226" i="11"/>
  <c r="AB227" i="11"/>
  <c r="AB228" i="11"/>
  <c r="AB229" i="11"/>
  <c r="AB230" i="11"/>
  <c r="AB231" i="11"/>
  <c r="AB232" i="11"/>
  <c r="AB233" i="11"/>
  <c r="AB234" i="11"/>
  <c r="AB235" i="11"/>
  <c r="AB236" i="11"/>
  <c r="AB237" i="11"/>
  <c r="AB238" i="11"/>
  <c r="AB239" i="11"/>
  <c r="AB240" i="11"/>
  <c r="AB241" i="11"/>
  <c r="AB242" i="11"/>
  <c r="AB243" i="11"/>
  <c r="AB244" i="11"/>
  <c r="AB245" i="11"/>
  <c r="AB246" i="11"/>
  <c r="AB247" i="11"/>
  <c r="AB248" i="11"/>
  <c r="AB249" i="11"/>
  <c r="AB250" i="11"/>
  <c r="AB251" i="11"/>
  <c r="AB252" i="11"/>
  <c r="AB253" i="11"/>
  <c r="AB254" i="11"/>
  <c r="AB255" i="11"/>
  <c r="AB256" i="11"/>
  <c r="AB257" i="11"/>
  <c r="AB258" i="11"/>
  <c r="AB259" i="11"/>
  <c r="AB260" i="11"/>
  <c r="AB261" i="11"/>
  <c r="AB262" i="11"/>
  <c r="AB263" i="11"/>
  <c r="AB264" i="11"/>
  <c r="AB265" i="11"/>
  <c r="AB266" i="11"/>
  <c r="AB267" i="11"/>
  <c r="AB268" i="11"/>
  <c r="AB269" i="11"/>
  <c r="AB270" i="11"/>
  <c r="AB271" i="11"/>
  <c r="AB272" i="11"/>
  <c r="AB273" i="11"/>
  <c r="AB274" i="11"/>
  <c r="AB275" i="11"/>
  <c r="AB276" i="11"/>
  <c r="AB277" i="11"/>
  <c r="AB278" i="11"/>
  <c r="AB279" i="11"/>
  <c r="AB280" i="11"/>
  <c r="AB281" i="11"/>
  <c r="AB282" i="11"/>
  <c r="AB283" i="11"/>
  <c r="AB284" i="11"/>
  <c r="AB285" i="11"/>
  <c r="AB286" i="11"/>
  <c r="AB287" i="11"/>
  <c r="AB288" i="11"/>
  <c r="AB289" i="11"/>
  <c r="AB290" i="11"/>
  <c r="AB291" i="11"/>
  <c r="AB292" i="11"/>
  <c r="AB293" i="11"/>
  <c r="AB294" i="11"/>
  <c r="AB295" i="11"/>
  <c r="AB296" i="11"/>
  <c r="AB297" i="11"/>
  <c r="AB298" i="11"/>
  <c r="AB299" i="11"/>
  <c r="AB300" i="11"/>
  <c r="AB301" i="11"/>
  <c r="AB302" i="11"/>
  <c r="AB303" i="11"/>
  <c r="AB304" i="11"/>
  <c r="AB305" i="11"/>
  <c r="AB306" i="11"/>
  <c r="AB307" i="11"/>
  <c r="AB308" i="11"/>
  <c r="AB309" i="11"/>
  <c r="AB310" i="11"/>
  <c r="AB311" i="11"/>
  <c r="AB312" i="11"/>
  <c r="AB313" i="11"/>
  <c r="AB314" i="11"/>
  <c r="AB315" i="11"/>
  <c r="AB316" i="11"/>
  <c r="AB317" i="11"/>
  <c r="AB318" i="11"/>
  <c r="AB319" i="11"/>
  <c r="AB320" i="11"/>
  <c r="AB321" i="11"/>
  <c r="AB322" i="11"/>
  <c r="AB323" i="11"/>
  <c r="AB324" i="11"/>
  <c r="AB325" i="11"/>
  <c r="AB326" i="11"/>
  <c r="AB327" i="11"/>
  <c r="AB328" i="11"/>
  <c r="AB329" i="11"/>
  <c r="AB330" i="11"/>
  <c r="AB331" i="11"/>
  <c r="AB332" i="11"/>
  <c r="AB333" i="11"/>
  <c r="AB334" i="11"/>
  <c r="AB335" i="11"/>
  <c r="AB336" i="11"/>
  <c r="AB337" i="11"/>
  <c r="AB338" i="11"/>
  <c r="AB339" i="11"/>
  <c r="AB340" i="11"/>
  <c r="AB341" i="11"/>
  <c r="AB342" i="11"/>
  <c r="AB343" i="11"/>
  <c r="AB344" i="11"/>
  <c r="AB345" i="11"/>
  <c r="AB346" i="11"/>
  <c r="AB347" i="11"/>
  <c r="AB348" i="11"/>
  <c r="AB349" i="11"/>
  <c r="AB350" i="11"/>
  <c r="AB351" i="11"/>
  <c r="AB352" i="11"/>
  <c r="AB353" i="11"/>
  <c r="AB354" i="11"/>
  <c r="AB355" i="11"/>
  <c r="AB356" i="11"/>
  <c r="AB357" i="11"/>
  <c r="AB358" i="11"/>
  <c r="AB359" i="11"/>
  <c r="AB360" i="11"/>
  <c r="AB361" i="11"/>
  <c r="AB362" i="11"/>
  <c r="AB363" i="11"/>
  <c r="AB364" i="11"/>
  <c r="AB365" i="11"/>
  <c r="AB366" i="11"/>
  <c r="AB367" i="11"/>
  <c r="AB368" i="11"/>
  <c r="AB369" i="11"/>
  <c r="AB370" i="11"/>
  <c r="AB371" i="11"/>
  <c r="AB372" i="11"/>
  <c r="AB373" i="11"/>
  <c r="AB374" i="11"/>
  <c r="AB375" i="11"/>
  <c r="AB376" i="11"/>
  <c r="AB377" i="11"/>
  <c r="AB378" i="11"/>
  <c r="AB379" i="11"/>
  <c r="AB380" i="11"/>
  <c r="AB381" i="11"/>
  <c r="AB382" i="11"/>
  <c r="AB383" i="11"/>
  <c r="AB384" i="11"/>
  <c r="AB385" i="11"/>
  <c r="AB386" i="11"/>
  <c r="AB387" i="11"/>
  <c r="AB388" i="11"/>
  <c r="AB389" i="11"/>
  <c r="AB390" i="11"/>
  <c r="AB391" i="11"/>
  <c r="AB392" i="11"/>
  <c r="AB393" i="11"/>
  <c r="AB394" i="11"/>
  <c r="AB395" i="11"/>
  <c r="AB396" i="11"/>
  <c r="AB397" i="11"/>
  <c r="AB398" i="11"/>
  <c r="AB399" i="11"/>
  <c r="AB400" i="11"/>
  <c r="AB401" i="11"/>
  <c r="AB402" i="11"/>
  <c r="AB403" i="11"/>
  <c r="AB404" i="11"/>
  <c r="AB405" i="11"/>
  <c r="AB406" i="11"/>
  <c r="AB407" i="11"/>
  <c r="AB408" i="11"/>
  <c r="AB409" i="11"/>
  <c r="AB410" i="11"/>
  <c r="AB411" i="11"/>
  <c r="AB412" i="11"/>
  <c r="AB413" i="11"/>
  <c r="AB414" i="11"/>
  <c r="AB415" i="11"/>
  <c r="AB416" i="11"/>
  <c r="AB417" i="11"/>
  <c r="AB418" i="11"/>
  <c r="AB419" i="11"/>
  <c r="AB420" i="11"/>
  <c r="AB421" i="11"/>
  <c r="AB422" i="11"/>
  <c r="AB423" i="11"/>
  <c r="AB424" i="11"/>
  <c r="AB425" i="11"/>
  <c r="AB426" i="11"/>
  <c r="AB427" i="11"/>
  <c r="AB428" i="11"/>
  <c r="AB429" i="11"/>
  <c r="AB430" i="11"/>
  <c r="AB431" i="11"/>
  <c r="AB432" i="11"/>
  <c r="AB433" i="11"/>
  <c r="AB434" i="11"/>
  <c r="AB435" i="11"/>
  <c r="AB436" i="11"/>
  <c r="AB437" i="11"/>
  <c r="AB438" i="11"/>
  <c r="AB439" i="11"/>
  <c r="AB440" i="11"/>
  <c r="AB441" i="11"/>
  <c r="AB442" i="11"/>
  <c r="AB443" i="11"/>
  <c r="AB444" i="11"/>
  <c r="AB445" i="11"/>
  <c r="AB446" i="11"/>
  <c r="AB447" i="11"/>
  <c r="AB448" i="11"/>
  <c r="AB449" i="11"/>
  <c r="AB450" i="11"/>
  <c r="AB451" i="11"/>
  <c r="AB452" i="11"/>
  <c r="AB453" i="11"/>
  <c r="AB454" i="11"/>
  <c r="AB455" i="11"/>
  <c r="AB456" i="11"/>
  <c r="AB457" i="11"/>
  <c r="AB458" i="11"/>
  <c r="AB459" i="11"/>
  <c r="AB460" i="11"/>
  <c r="AB461" i="11"/>
  <c r="AB462" i="11"/>
  <c r="AB463" i="11"/>
  <c r="AB464" i="11"/>
  <c r="AB465" i="11"/>
  <c r="AB466" i="11"/>
  <c r="AB467" i="11"/>
  <c r="AB468" i="11"/>
  <c r="AB469" i="11"/>
  <c r="AB470" i="11"/>
  <c r="AB471" i="11"/>
  <c r="AB472" i="11"/>
  <c r="AB473" i="11"/>
  <c r="AB474" i="11"/>
  <c r="AB475" i="11"/>
  <c r="AB476" i="11"/>
  <c r="AB477" i="11"/>
  <c r="AB478" i="11"/>
  <c r="AB479" i="11"/>
  <c r="AB480" i="11"/>
  <c r="AB481" i="11"/>
  <c r="AB482" i="11"/>
  <c r="AB483" i="11"/>
  <c r="AB484" i="11"/>
  <c r="AB485" i="11"/>
  <c r="AB486" i="11"/>
  <c r="AB487" i="11"/>
  <c r="AB488" i="11"/>
  <c r="AB489" i="11"/>
  <c r="AB490" i="11"/>
  <c r="AB491" i="11"/>
  <c r="AB492" i="11"/>
  <c r="AB493" i="11"/>
  <c r="AB494" i="11"/>
  <c r="AB495" i="11"/>
  <c r="AB496" i="11"/>
  <c r="AB497" i="11"/>
  <c r="AB498" i="11"/>
  <c r="AB499" i="11"/>
  <c r="AC499" i="11" s="1"/>
  <c r="AD499" i="11" s="1" a="1"/>
  <c r="AD499" i="11" s="1"/>
  <c r="AB500" i="11"/>
  <c r="AB501" i="11"/>
  <c r="AB2" i="12"/>
  <c r="AC437" i="12" s="1"/>
  <c r="AD437" i="12" s="1" a="1"/>
  <c r="AD437" i="12" s="1"/>
  <c r="AB2" i="11"/>
  <c r="AB2" i="10"/>
  <c r="AC482" i="10" s="1"/>
  <c r="AD482" i="10" s="1" a="1"/>
  <c r="AD482" i="10" s="1"/>
  <c r="AB2" i="9"/>
  <c r="AC456" i="9" s="1"/>
  <c r="AD456" i="9" s="1" a="1"/>
  <c r="AD456" i="9" s="1"/>
  <c r="AB2" i="8"/>
  <c r="W2" i="12"/>
  <c r="W2" i="11"/>
  <c r="X450" i="11" s="1"/>
  <c r="Y450" i="11" s="1" a="1"/>
  <c r="Y450" i="11" s="1"/>
  <c r="W2" i="10"/>
  <c r="X493" i="10" s="1"/>
  <c r="Y493" i="10" s="1" a="1"/>
  <c r="Y493" i="10" s="1"/>
  <c r="W2" i="9"/>
  <c r="X456" i="9" s="1"/>
  <c r="Y456" i="9" s="1" a="1"/>
  <c r="Y456" i="9" s="1"/>
  <c r="W2" i="8"/>
  <c r="AB3" i="6"/>
  <c r="AB4" i="6"/>
  <c r="AB5" i="6"/>
  <c r="AB6" i="6"/>
  <c r="AB7" i="6"/>
  <c r="AB8" i="6"/>
  <c r="AB9" i="6"/>
  <c r="AB10" i="6"/>
  <c r="AB11" i="6"/>
  <c r="AB12" i="6"/>
  <c r="AB13" i="6"/>
  <c r="AB14" i="6"/>
  <c r="AB15" i="6"/>
  <c r="AB16" i="6"/>
  <c r="AB17" i="6"/>
  <c r="AB18" i="6"/>
  <c r="AB19" i="6"/>
  <c r="AB20" i="6"/>
  <c r="AB21" i="6"/>
  <c r="AB22" i="6"/>
  <c r="AB23" i="6"/>
  <c r="AB24" i="6"/>
  <c r="AB25" i="6"/>
  <c r="AB26"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212" i="6"/>
  <c r="AB213" i="6"/>
  <c r="AB214" i="6"/>
  <c r="AB215" i="6"/>
  <c r="AB216" i="6"/>
  <c r="AB217" i="6"/>
  <c r="AB218" i="6"/>
  <c r="AB219" i="6"/>
  <c r="AB220" i="6"/>
  <c r="AB221" i="6"/>
  <c r="AB222" i="6"/>
  <c r="AB223" i="6"/>
  <c r="AB224" i="6"/>
  <c r="AB225" i="6"/>
  <c r="AB226" i="6"/>
  <c r="AB227" i="6"/>
  <c r="AB228" i="6"/>
  <c r="AB229" i="6"/>
  <c r="AB230" i="6"/>
  <c r="AB231" i="6"/>
  <c r="AB232" i="6"/>
  <c r="AB233" i="6"/>
  <c r="AB234" i="6"/>
  <c r="AB235" i="6"/>
  <c r="AB236" i="6"/>
  <c r="AB237" i="6"/>
  <c r="AB238" i="6"/>
  <c r="AB239" i="6"/>
  <c r="AB240" i="6"/>
  <c r="AB241" i="6"/>
  <c r="AB242" i="6"/>
  <c r="AB243" i="6"/>
  <c r="AB244" i="6"/>
  <c r="AB245" i="6"/>
  <c r="AB246" i="6"/>
  <c r="AB247" i="6"/>
  <c r="AB248" i="6"/>
  <c r="AB249" i="6"/>
  <c r="AB250" i="6"/>
  <c r="AB251" i="6"/>
  <c r="AB252" i="6"/>
  <c r="AB253" i="6"/>
  <c r="AB254" i="6"/>
  <c r="AB255" i="6"/>
  <c r="AB256" i="6"/>
  <c r="AB257" i="6"/>
  <c r="AB258" i="6"/>
  <c r="AB259" i="6"/>
  <c r="AB260" i="6"/>
  <c r="AB261" i="6"/>
  <c r="AB262" i="6"/>
  <c r="AB263" i="6"/>
  <c r="AB264" i="6"/>
  <c r="AB265" i="6"/>
  <c r="AB266" i="6"/>
  <c r="AB267" i="6"/>
  <c r="AB268" i="6"/>
  <c r="AB269" i="6"/>
  <c r="AB270" i="6"/>
  <c r="AB271" i="6"/>
  <c r="AB272" i="6"/>
  <c r="AB273" i="6"/>
  <c r="AB274" i="6"/>
  <c r="AB275" i="6"/>
  <c r="AB276" i="6"/>
  <c r="AB277" i="6"/>
  <c r="AB278" i="6"/>
  <c r="AB279" i="6"/>
  <c r="AB280" i="6"/>
  <c r="AB281" i="6"/>
  <c r="AB282" i="6"/>
  <c r="AB283" i="6"/>
  <c r="AB284" i="6"/>
  <c r="AB285" i="6"/>
  <c r="AB286" i="6"/>
  <c r="AB287" i="6"/>
  <c r="AB288" i="6"/>
  <c r="AB289" i="6"/>
  <c r="AB290" i="6"/>
  <c r="AB291" i="6"/>
  <c r="AB292" i="6"/>
  <c r="AB293" i="6"/>
  <c r="AB294" i="6"/>
  <c r="AB295" i="6"/>
  <c r="AB296" i="6"/>
  <c r="AB297" i="6"/>
  <c r="AB298" i="6"/>
  <c r="AB299" i="6"/>
  <c r="AB300" i="6"/>
  <c r="AB301" i="6"/>
  <c r="AB302" i="6"/>
  <c r="AB303" i="6"/>
  <c r="AB304" i="6"/>
  <c r="AB305" i="6"/>
  <c r="AB306" i="6"/>
  <c r="AB307" i="6"/>
  <c r="AB308" i="6"/>
  <c r="AB309" i="6"/>
  <c r="AB310" i="6"/>
  <c r="AB311" i="6"/>
  <c r="AB312" i="6"/>
  <c r="AB313" i="6"/>
  <c r="AB314" i="6"/>
  <c r="AB315" i="6"/>
  <c r="AB316" i="6"/>
  <c r="AB317" i="6"/>
  <c r="AB318" i="6"/>
  <c r="AB319" i="6"/>
  <c r="AB320" i="6"/>
  <c r="AB321" i="6"/>
  <c r="AB322" i="6"/>
  <c r="AB323" i="6"/>
  <c r="AB324" i="6"/>
  <c r="AB325" i="6"/>
  <c r="AB326" i="6"/>
  <c r="AB327" i="6"/>
  <c r="AB328" i="6"/>
  <c r="AB329" i="6"/>
  <c r="AB330" i="6"/>
  <c r="AB331" i="6"/>
  <c r="AB332" i="6"/>
  <c r="AB333" i="6"/>
  <c r="AB334" i="6"/>
  <c r="AB335" i="6"/>
  <c r="AB336" i="6"/>
  <c r="AB337" i="6"/>
  <c r="AB338" i="6"/>
  <c r="AB339" i="6"/>
  <c r="AB340" i="6"/>
  <c r="AB341" i="6"/>
  <c r="AB342" i="6"/>
  <c r="AB343" i="6"/>
  <c r="AB344" i="6"/>
  <c r="AB345" i="6"/>
  <c r="AB346" i="6"/>
  <c r="AB347" i="6"/>
  <c r="AB348" i="6"/>
  <c r="AB349" i="6"/>
  <c r="AB350" i="6"/>
  <c r="AB351" i="6"/>
  <c r="AB352" i="6"/>
  <c r="AB353" i="6"/>
  <c r="AB354" i="6"/>
  <c r="AB355" i="6"/>
  <c r="AB356" i="6"/>
  <c r="AB357" i="6"/>
  <c r="AB358" i="6"/>
  <c r="AB359" i="6"/>
  <c r="AB360" i="6"/>
  <c r="AB361" i="6"/>
  <c r="AB362" i="6"/>
  <c r="AB363" i="6"/>
  <c r="AB364" i="6"/>
  <c r="AB365" i="6"/>
  <c r="AB366" i="6"/>
  <c r="AB367" i="6"/>
  <c r="AB368" i="6"/>
  <c r="AB369" i="6"/>
  <c r="AB370" i="6"/>
  <c r="AB371" i="6"/>
  <c r="AB372" i="6"/>
  <c r="AB373" i="6"/>
  <c r="AB374" i="6"/>
  <c r="AB375" i="6"/>
  <c r="AB376" i="6"/>
  <c r="AB377" i="6"/>
  <c r="AB378" i="6"/>
  <c r="AB379" i="6"/>
  <c r="AB380" i="6"/>
  <c r="AB381" i="6"/>
  <c r="AB382" i="6"/>
  <c r="AB383" i="6"/>
  <c r="AB384" i="6"/>
  <c r="AB385" i="6"/>
  <c r="AB386" i="6"/>
  <c r="AB387" i="6"/>
  <c r="AB388" i="6"/>
  <c r="AB389" i="6"/>
  <c r="AB390" i="6"/>
  <c r="AB391" i="6"/>
  <c r="AB392" i="6"/>
  <c r="AB393" i="6"/>
  <c r="AB394" i="6"/>
  <c r="AB395" i="6"/>
  <c r="AB396" i="6"/>
  <c r="AB397" i="6"/>
  <c r="AB398" i="6"/>
  <c r="AB399" i="6"/>
  <c r="AB400" i="6"/>
  <c r="AB401" i="6"/>
  <c r="AB402" i="6"/>
  <c r="AB403" i="6"/>
  <c r="AB404" i="6"/>
  <c r="AB405" i="6"/>
  <c r="AB406" i="6"/>
  <c r="AB407" i="6"/>
  <c r="AB408" i="6"/>
  <c r="AB409" i="6"/>
  <c r="AB410" i="6"/>
  <c r="AB411" i="6"/>
  <c r="AB412" i="6"/>
  <c r="AB413" i="6"/>
  <c r="AB414" i="6"/>
  <c r="AB415" i="6"/>
  <c r="AB416" i="6"/>
  <c r="AB417" i="6"/>
  <c r="AB418" i="6"/>
  <c r="AB419" i="6"/>
  <c r="AB420" i="6"/>
  <c r="AB421" i="6"/>
  <c r="AB422" i="6"/>
  <c r="AB423" i="6"/>
  <c r="AB424" i="6"/>
  <c r="AB425" i="6"/>
  <c r="AB426" i="6"/>
  <c r="AB427" i="6"/>
  <c r="AB428" i="6"/>
  <c r="AB429" i="6"/>
  <c r="AB430" i="6"/>
  <c r="AB431" i="6"/>
  <c r="AB432" i="6"/>
  <c r="AB433" i="6"/>
  <c r="AB434" i="6"/>
  <c r="AB435" i="6"/>
  <c r="AB436" i="6"/>
  <c r="AB437" i="6"/>
  <c r="AB438" i="6"/>
  <c r="AB439" i="6"/>
  <c r="AB440" i="6"/>
  <c r="AB441" i="6"/>
  <c r="AB442" i="6"/>
  <c r="AB443" i="6"/>
  <c r="AB444" i="6"/>
  <c r="AB445" i="6"/>
  <c r="AB446" i="6"/>
  <c r="AB447" i="6"/>
  <c r="AB448" i="6"/>
  <c r="AB449" i="6"/>
  <c r="AB450" i="6"/>
  <c r="AB451" i="6"/>
  <c r="AB452" i="6"/>
  <c r="AB453" i="6"/>
  <c r="AB454" i="6"/>
  <c r="AB455" i="6"/>
  <c r="AB456" i="6"/>
  <c r="AB457" i="6"/>
  <c r="AB458" i="6"/>
  <c r="AB459" i="6"/>
  <c r="AB460" i="6"/>
  <c r="AB461" i="6"/>
  <c r="AB462" i="6"/>
  <c r="AB463" i="6"/>
  <c r="AB464" i="6"/>
  <c r="AB465" i="6"/>
  <c r="AB466" i="6"/>
  <c r="AB467" i="6"/>
  <c r="AB468" i="6"/>
  <c r="AB469" i="6"/>
  <c r="AB470" i="6"/>
  <c r="AB471" i="6"/>
  <c r="AB472" i="6"/>
  <c r="AB473" i="6"/>
  <c r="AB474" i="6"/>
  <c r="AB475" i="6"/>
  <c r="AB476" i="6"/>
  <c r="AB477" i="6"/>
  <c r="AB478" i="6"/>
  <c r="AB479" i="6"/>
  <c r="AB480" i="6"/>
  <c r="AB481" i="6"/>
  <c r="AB482" i="6"/>
  <c r="AB483" i="6"/>
  <c r="AB484" i="6"/>
  <c r="AB485" i="6"/>
  <c r="AB486" i="6"/>
  <c r="AB487" i="6"/>
  <c r="AB488" i="6"/>
  <c r="AB489" i="6"/>
  <c r="AB490" i="6"/>
  <c r="AB491" i="6"/>
  <c r="AB492" i="6"/>
  <c r="AB493" i="6"/>
  <c r="AB494" i="6"/>
  <c r="AB495" i="6"/>
  <c r="AB496" i="6"/>
  <c r="AB497" i="6"/>
  <c r="AB498" i="6"/>
  <c r="AB499" i="6"/>
  <c r="AB500" i="6"/>
  <c r="AB501" i="6"/>
  <c r="AB2" i="6"/>
  <c r="W3" i="6"/>
  <c r="W4" i="6"/>
  <c r="W5" i="6"/>
  <c r="W6" i="6"/>
  <c r="W7" i="6"/>
  <c r="W8" i="6"/>
  <c r="W9" i="6"/>
  <c r="W10" i="6"/>
  <c r="W11" i="6"/>
  <c r="W12" i="6"/>
  <c r="W13" i="6"/>
  <c r="W14" i="6"/>
  <c r="W15" i="6"/>
  <c r="W16" i="6"/>
  <c r="W17" i="6"/>
  <c r="W18" i="6"/>
  <c r="W19" i="6"/>
  <c r="W20" i="6"/>
  <c r="W21" i="6"/>
  <c r="W22" i="6"/>
  <c r="W23" i="6"/>
  <c r="W24" i="6"/>
  <c r="W25" i="6"/>
  <c r="W26" i="6"/>
  <c r="W27" i="6"/>
  <c r="W28" i="6"/>
  <c r="W29" i="6"/>
  <c r="W30" i="6"/>
  <c r="W31" i="6"/>
  <c r="W32" i="6"/>
  <c r="W33" i="6"/>
  <c r="W34" i="6"/>
  <c r="W35" i="6"/>
  <c r="W36" i="6"/>
  <c r="W37" i="6"/>
  <c r="W38" i="6"/>
  <c r="W39" i="6"/>
  <c r="W40" i="6"/>
  <c r="W41" i="6"/>
  <c r="W42" i="6"/>
  <c r="W43" i="6"/>
  <c r="W44" i="6"/>
  <c r="W45" i="6"/>
  <c r="W46" i="6"/>
  <c r="W47" i="6"/>
  <c r="W48" i="6"/>
  <c r="W49" i="6"/>
  <c r="W50" i="6"/>
  <c r="W51" i="6"/>
  <c r="W52" i="6"/>
  <c r="W53" i="6"/>
  <c r="W54" i="6"/>
  <c r="W55" i="6"/>
  <c r="W56" i="6"/>
  <c r="W57" i="6"/>
  <c r="W58" i="6"/>
  <c r="W59" i="6"/>
  <c r="W60" i="6"/>
  <c r="W61" i="6"/>
  <c r="W62" i="6"/>
  <c r="W63" i="6"/>
  <c r="W64" i="6"/>
  <c r="W65" i="6"/>
  <c r="W66" i="6"/>
  <c r="W67" i="6"/>
  <c r="W68" i="6"/>
  <c r="W69" i="6"/>
  <c r="W70" i="6"/>
  <c r="W71" i="6"/>
  <c r="W72" i="6"/>
  <c r="W73" i="6"/>
  <c r="W74" i="6"/>
  <c r="W75" i="6"/>
  <c r="W76" i="6"/>
  <c r="W77" i="6"/>
  <c r="W78" i="6"/>
  <c r="W79" i="6"/>
  <c r="W80" i="6"/>
  <c r="W81" i="6"/>
  <c r="W82" i="6"/>
  <c r="W83" i="6"/>
  <c r="W84" i="6"/>
  <c r="W85" i="6"/>
  <c r="W86" i="6"/>
  <c r="W87" i="6"/>
  <c r="W88" i="6"/>
  <c r="W89" i="6"/>
  <c r="W90" i="6"/>
  <c r="W91" i="6"/>
  <c r="W92" i="6"/>
  <c r="W93" i="6"/>
  <c r="W94" i="6"/>
  <c r="W95" i="6"/>
  <c r="W96" i="6"/>
  <c r="W97" i="6"/>
  <c r="W98" i="6"/>
  <c r="W99" i="6"/>
  <c r="W100" i="6"/>
  <c r="W101" i="6"/>
  <c r="W102" i="6"/>
  <c r="W103" i="6"/>
  <c r="W104" i="6"/>
  <c r="W105" i="6"/>
  <c r="W106" i="6"/>
  <c r="W107" i="6"/>
  <c r="W108" i="6"/>
  <c r="W109" i="6"/>
  <c r="W110" i="6"/>
  <c r="W111" i="6"/>
  <c r="W112" i="6"/>
  <c r="W113" i="6"/>
  <c r="W114" i="6"/>
  <c r="W115" i="6"/>
  <c r="W116" i="6"/>
  <c r="W117" i="6"/>
  <c r="W118" i="6"/>
  <c r="W119" i="6"/>
  <c r="W120" i="6"/>
  <c r="W121" i="6"/>
  <c r="W122" i="6"/>
  <c r="W123" i="6"/>
  <c r="W124" i="6"/>
  <c r="W125" i="6"/>
  <c r="W126" i="6"/>
  <c r="W127" i="6"/>
  <c r="W128" i="6"/>
  <c r="W129" i="6"/>
  <c r="W130" i="6"/>
  <c r="W131" i="6"/>
  <c r="W132" i="6"/>
  <c r="W133" i="6"/>
  <c r="W134" i="6"/>
  <c r="W135" i="6"/>
  <c r="W136" i="6"/>
  <c r="W137" i="6"/>
  <c r="W138" i="6"/>
  <c r="W139" i="6"/>
  <c r="W140" i="6"/>
  <c r="W141" i="6"/>
  <c r="W142" i="6"/>
  <c r="W143" i="6"/>
  <c r="W144" i="6"/>
  <c r="W145" i="6"/>
  <c r="W146" i="6"/>
  <c r="W147" i="6"/>
  <c r="W148" i="6"/>
  <c r="W149" i="6"/>
  <c r="W150" i="6"/>
  <c r="W151" i="6"/>
  <c r="W152" i="6"/>
  <c r="W153" i="6"/>
  <c r="W154" i="6"/>
  <c r="W155" i="6"/>
  <c r="W156" i="6"/>
  <c r="W157" i="6"/>
  <c r="W158" i="6"/>
  <c r="W159" i="6"/>
  <c r="W160" i="6"/>
  <c r="W161" i="6"/>
  <c r="W162" i="6"/>
  <c r="W163" i="6"/>
  <c r="W164" i="6"/>
  <c r="W165" i="6"/>
  <c r="W166" i="6"/>
  <c r="W167" i="6"/>
  <c r="W168" i="6"/>
  <c r="W169" i="6"/>
  <c r="W170" i="6"/>
  <c r="W171" i="6"/>
  <c r="W172" i="6"/>
  <c r="W173" i="6"/>
  <c r="W174" i="6"/>
  <c r="W175" i="6"/>
  <c r="W176" i="6"/>
  <c r="W177" i="6"/>
  <c r="W178" i="6"/>
  <c r="W179" i="6"/>
  <c r="W180" i="6"/>
  <c r="W181" i="6"/>
  <c r="W182" i="6"/>
  <c r="W183" i="6"/>
  <c r="W184" i="6"/>
  <c r="W185" i="6"/>
  <c r="W186" i="6"/>
  <c r="W187" i="6"/>
  <c r="W188" i="6"/>
  <c r="W189" i="6"/>
  <c r="W190" i="6"/>
  <c r="W191" i="6"/>
  <c r="W192" i="6"/>
  <c r="W193" i="6"/>
  <c r="W194" i="6"/>
  <c r="W195" i="6"/>
  <c r="W196" i="6"/>
  <c r="W197" i="6"/>
  <c r="W198" i="6"/>
  <c r="W199" i="6"/>
  <c r="W200" i="6"/>
  <c r="W201" i="6"/>
  <c r="W202" i="6"/>
  <c r="W203" i="6"/>
  <c r="W204" i="6"/>
  <c r="W205" i="6"/>
  <c r="W206" i="6"/>
  <c r="W207" i="6"/>
  <c r="W208" i="6"/>
  <c r="W209" i="6"/>
  <c r="W210" i="6"/>
  <c r="W211" i="6"/>
  <c r="W212" i="6"/>
  <c r="W213" i="6"/>
  <c r="W214" i="6"/>
  <c r="W215" i="6"/>
  <c r="W216" i="6"/>
  <c r="W217" i="6"/>
  <c r="W218" i="6"/>
  <c r="W219" i="6"/>
  <c r="W220" i="6"/>
  <c r="W221" i="6"/>
  <c r="W222" i="6"/>
  <c r="W223" i="6"/>
  <c r="W224" i="6"/>
  <c r="W225" i="6"/>
  <c r="W226" i="6"/>
  <c r="W227" i="6"/>
  <c r="W228" i="6"/>
  <c r="W229" i="6"/>
  <c r="W230" i="6"/>
  <c r="W231" i="6"/>
  <c r="W232" i="6"/>
  <c r="W233" i="6"/>
  <c r="W234" i="6"/>
  <c r="W235" i="6"/>
  <c r="W236" i="6"/>
  <c r="W237" i="6"/>
  <c r="W238" i="6"/>
  <c r="W239" i="6"/>
  <c r="W240" i="6"/>
  <c r="W241" i="6"/>
  <c r="W242" i="6"/>
  <c r="W243" i="6"/>
  <c r="W244" i="6"/>
  <c r="W245" i="6"/>
  <c r="W246" i="6"/>
  <c r="W247" i="6"/>
  <c r="W248" i="6"/>
  <c r="W249" i="6"/>
  <c r="W250" i="6"/>
  <c r="W251" i="6"/>
  <c r="W252" i="6"/>
  <c r="W253" i="6"/>
  <c r="W254" i="6"/>
  <c r="W255" i="6"/>
  <c r="W256" i="6"/>
  <c r="W257" i="6"/>
  <c r="W258" i="6"/>
  <c r="W259" i="6"/>
  <c r="W260" i="6"/>
  <c r="W261" i="6"/>
  <c r="W262" i="6"/>
  <c r="W263" i="6"/>
  <c r="W264" i="6"/>
  <c r="W265" i="6"/>
  <c r="W266" i="6"/>
  <c r="W267" i="6"/>
  <c r="W268" i="6"/>
  <c r="W269" i="6"/>
  <c r="W270" i="6"/>
  <c r="W271" i="6"/>
  <c r="W272" i="6"/>
  <c r="W273" i="6"/>
  <c r="W274" i="6"/>
  <c r="W275" i="6"/>
  <c r="W276" i="6"/>
  <c r="W277" i="6"/>
  <c r="W278" i="6"/>
  <c r="W279" i="6"/>
  <c r="W280" i="6"/>
  <c r="W281" i="6"/>
  <c r="W282" i="6"/>
  <c r="W283" i="6"/>
  <c r="W284" i="6"/>
  <c r="W285" i="6"/>
  <c r="W286" i="6"/>
  <c r="W287" i="6"/>
  <c r="W288" i="6"/>
  <c r="W289" i="6"/>
  <c r="W290" i="6"/>
  <c r="W291" i="6"/>
  <c r="W292" i="6"/>
  <c r="W293" i="6"/>
  <c r="W294" i="6"/>
  <c r="W295" i="6"/>
  <c r="W296" i="6"/>
  <c r="W297" i="6"/>
  <c r="W298" i="6"/>
  <c r="W299" i="6"/>
  <c r="W300" i="6"/>
  <c r="W301" i="6"/>
  <c r="W302" i="6"/>
  <c r="W303" i="6"/>
  <c r="W304" i="6"/>
  <c r="W305" i="6"/>
  <c r="W306" i="6"/>
  <c r="W307" i="6"/>
  <c r="W308" i="6"/>
  <c r="W309" i="6"/>
  <c r="W310" i="6"/>
  <c r="W311" i="6"/>
  <c r="W312" i="6"/>
  <c r="W313" i="6"/>
  <c r="W314" i="6"/>
  <c r="W315" i="6"/>
  <c r="W316" i="6"/>
  <c r="W317" i="6"/>
  <c r="W318" i="6"/>
  <c r="W319" i="6"/>
  <c r="W320" i="6"/>
  <c r="W321" i="6"/>
  <c r="W322" i="6"/>
  <c r="W323" i="6"/>
  <c r="W324" i="6"/>
  <c r="W325" i="6"/>
  <c r="W326" i="6"/>
  <c r="W327" i="6"/>
  <c r="W328" i="6"/>
  <c r="W329" i="6"/>
  <c r="W330" i="6"/>
  <c r="W331" i="6"/>
  <c r="W332" i="6"/>
  <c r="W333" i="6"/>
  <c r="W334" i="6"/>
  <c r="W335" i="6"/>
  <c r="W336" i="6"/>
  <c r="W337" i="6"/>
  <c r="W338" i="6"/>
  <c r="W339" i="6"/>
  <c r="W340" i="6"/>
  <c r="W341" i="6"/>
  <c r="W342" i="6"/>
  <c r="W343" i="6"/>
  <c r="W344" i="6"/>
  <c r="W345" i="6"/>
  <c r="W346" i="6"/>
  <c r="W347" i="6"/>
  <c r="W348" i="6"/>
  <c r="W349" i="6"/>
  <c r="W350" i="6"/>
  <c r="W351" i="6"/>
  <c r="W352" i="6"/>
  <c r="W353" i="6"/>
  <c r="W354" i="6"/>
  <c r="W355" i="6"/>
  <c r="W356" i="6"/>
  <c r="W357" i="6"/>
  <c r="W358" i="6"/>
  <c r="W359" i="6"/>
  <c r="W360" i="6"/>
  <c r="W361" i="6"/>
  <c r="W362" i="6"/>
  <c r="W363" i="6"/>
  <c r="W364" i="6"/>
  <c r="W365" i="6"/>
  <c r="W366" i="6"/>
  <c r="W367" i="6"/>
  <c r="W368" i="6"/>
  <c r="W369" i="6"/>
  <c r="W370" i="6"/>
  <c r="W371" i="6"/>
  <c r="W372" i="6"/>
  <c r="W373" i="6"/>
  <c r="W374" i="6"/>
  <c r="W375" i="6"/>
  <c r="W376" i="6"/>
  <c r="W377" i="6"/>
  <c r="W378" i="6"/>
  <c r="W379" i="6"/>
  <c r="W380" i="6"/>
  <c r="W381" i="6"/>
  <c r="W382" i="6"/>
  <c r="W383" i="6"/>
  <c r="W384" i="6"/>
  <c r="W385" i="6"/>
  <c r="W386" i="6"/>
  <c r="W387" i="6"/>
  <c r="W388" i="6"/>
  <c r="W389" i="6"/>
  <c r="W390" i="6"/>
  <c r="W391" i="6"/>
  <c r="W392" i="6"/>
  <c r="W393" i="6"/>
  <c r="W394" i="6"/>
  <c r="W395" i="6"/>
  <c r="W396" i="6"/>
  <c r="W397" i="6"/>
  <c r="W398" i="6"/>
  <c r="W399" i="6"/>
  <c r="W400" i="6"/>
  <c r="W401" i="6"/>
  <c r="W402" i="6"/>
  <c r="W403" i="6"/>
  <c r="W404" i="6"/>
  <c r="W405" i="6"/>
  <c r="W406" i="6"/>
  <c r="W407" i="6"/>
  <c r="W408" i="6"/>
  <c r="W409" i="6"/>
  <c r="W410" i="6"/>
  <c r="W411" i="6"/>
  <c r="W412" i="6"/>
  <c r="W413" i="6"/>
  <c r="W414" i="6"/>
  <c r="W415" i="6"/>
  <c r="W416" i="6"/>
  <c r="W417" i="6"/>
  <c r="W418" i="6"/>
  <c r="W419" i="6"/>
  <c r="W420" i="6"/>
  <c r="W421" i="6"/>
  <c r="W422" i="6"/>
  <c r="W423" i="6"/>
  <c r="W424" i="6"/>
  <c r="W425" i="6"/>
  <c r="W426" i="6"/>
  <c r="W427" i="6"/>
  <c r="W428" i="6"/>
  <c r="W429" i="6"/>
  <c r="W430" i="6"/>
  <c r="W431" i="6"/>
  <c r="W432" i="6"/>
  <c r="W433" i="6"/>
  <c r="W434" i="6"/>
  <c r="W435" i="6"/>
  <c r="W436" i="6"/>
  <c r="W437" i="6"/>
  <c r="W438" i="6"/>
  <c r="W439" i="6"/>
  <c r="W440" i="6"/>
  <c r="W441" i="6"/>
  <c r="W442" i="6"/>
  <c r="W443" i="6"/>
  <c r="W444" i="6"/>
  <c r="W445" i="6"/>
  <c r="W446" i="6"/>
  <c r="W447" i="6"/>
  <c r="W448" i="6"/>
  <c r="W449" i="6"/>
  <c r="W450" i="6"/>
  <c r="W451" i="6"/>
  <c r="W452" i="6"/>
  <c r="W453" i="6"/>
  <c r="W454" i="6"/>
  <c r="W455" i="6"/>
  <c r="W456" i="6"/>
  <c r="W457" i="6"/>
  <c r="W458" i="6"/>
  <c r="W459" i="6"/>
  <c r="W460" i="6"/>
  <c r="W461" i="6"/>
  <c r="W462" i="6"/>
  <c r="W463" i="6"/>
  <c r="W464" i="6"/>
  <c r="W465" i="6"/>
  <c r="W466" i="6"/>
  <c r="W467" i="6"/>
  <c r="W468" i="6"/>
  <c r="W469" i="6"/>
  <c r="W470" i="6"/>
  <c r="W471" i="6"/>
  <c r="W472" i="6"/>
  <c r="W473" i="6"/>
  <c r="W474" i="6"/>
  <c r="W475" i="6"/>
  <c r="W476" i="6"/>
  <c r="W477" i="6"/>
  <c r="W478" i="6"/>
  <c r="W479" i="6"/>
  <c r="W480" i="6"/>
  <c r="W481" i="6"/>
  <c r="W482" i="6"/>
  <c r="W483" i="6"/>
  <c r="W484" i="6"/>
  <c r="W485" i="6"/>
  <c r="W486" i="6"/>
  <c r="W487" i="6"/>
  <c r="W488" i="6"/>
  <c r="W489" i="6"/>
  <c r="W490" i="6"/>
  <c r="W491" i="6"/>
  <c r="W492" i="6"/>
  <c r="W493" i="6"/>
  <c r="W494" i="6"/>
  <c r="W495" i="6"/>
  <c r="W496" i="6"/>
  <c r="W497" i="6"/>
  <c r="W498" i="6"/>
  <c r="W499" i="6"/>
  <c r="W500" i="6"/>
  <c r="W501" i="6"/>
  <c r="W2" i="6"/>
  <c r="AN35" i="4"/>
  <c r="AN34" i="4"/>
  <c r="AN33" i="4"/>
  <c r="AN32" i="4"/>
  <c r="AN30" i="4"/>
  <c r="BN35" i="4"/>
  <c r="BN34" i="4"/>
  <c r="BN33" i="4"/>
  <c r="BN32" i="4"/>
  <c r="BN31" i="4"/>
  <c r="BN30" i="4"/>
  <c r="AH35" i="4"/>
  <c r="AH34" i="4"/>
  <c r="AH33" i="4"/>
  <c r="AH32" i="4"/>
  <c r="AH31" i="4"/>
  <c r="AH30" i="4"/>
  <c r="Q35" i="4"/>
  <c r="Q34" i="4"/>
  <c r="Q33" i="4"/>
  <c r="Q32" i="4"/>
  <c r="Q31" i="4"/>
  <c r="Q30" i="4"/>
  <c r="BR21" i="4"/>
  <c r="BR20" i="4"/>
  <c r="BR19" i="4"/>
  <c r="BR18" i="4"/>
  <c r="BR17" i="4"/>
  <c r="BR16" i="4"/>
  <c r="AY21" i="4"/>
  <c r="AY20" i="4"/>
  <c r="AY19" i="4"/>
  <c r="AY18" i="4"/>
  <c r="AY17" i="4"/>
  <c r="AY16" i="4"/>
  <c r="AD21" i="4"/>
  <c r="AD20" i="4"/>
  <c r="AD19" i="4"/>
  <c r="AD18" i="4"/>
  <c r="AD17" i="4"/>
  <c r="AD16" i="4"/>
  <c r="BI21" i="4"/>
  <c r="BI20" i="4"/>
  <c r="BI19" i="4"/>
  <c r="BI18" i="4"/>
  <c r="BI17" i="4"/>
  <c r="BI16" i="4"/>
  <c r="AN21" i="4"/>
  <c r="AN20" i="4"/>
  <c r="AN19" i="4"/>
  <c r="AN18" i="4"/>
  <c r="AN17" i="4"/>
  <c r="AN16" i="4"/>
  <c r="P3" i="12"/>
  <c r="Q3" i="12" s="1" a="1"/>
  <c r="Q3" i="12" s="1"/>
  <c r="P4" i="12"/>
  <c r="Q4" i="12" s="1" a="1"/>
  <c r="Q4" i="12" s="1"/>
  <c r="P5" i="12"/>
  <c r="Q5" i="12" s="1" a="1"/>
  <c r="Q5" i="12" s="1"/>
  <c r="P6" i="12"/>
  <c r="Q6" i="12" s="1" a="1"/>
  <c r="Q6" i="12" s="1"/>
  <c r="P7" i="12"/>
  <c r="Q7" i="12" s="1" a="1"/>
  <c r="Q7" i="12" s="1"/>
  <c r="P8" i="12"/>
  <c r="Q8" i="12" s="1" a="1"/>
  <c r="Q8" i="12" s="1"/>
  <c r="P9" i="12"/>
  <c r="Q9" i="12" s="1" a="1"/>
  <c r="Q9" i="12" s="1"/>
  <c r="P10" i="12"/>
  <c r="Q10" i="12" s="1" a="1"/>
  <c r="Q10" i="12" s="1"/>
  <c r="P11" i="12"/>
  <c r="Q11" i="12" s="1" a="1"/>
  <c r="Q11" i="12" s="1"/>
  <c r="P12" i="12"/>
  <c r="Q12" i="12" s="1" a="1"/>
  <c r="Q12" i="12" s="1"/>
  <c r="P13" i="12"/>
  <c r="Q13" i="12" s="1" a="1"/>
  <c r="Q13" i="12" s="1"/>
  <c r="P14" i="12"/>
  <c r="Q14" i="12" s="1" a="1"/>
  <c r="Q14" i="12" s="1"/>
  <c r="P15" i="12"/>
  <c r="Q15" i="12" s="1" a="1"/>
  <c r="Q15" i="12" s="1"/>
  <c r="P16" i="12"/>
  <c r="Q16" i="12" a="1"/>
  <c r="Q16" i="12" s="1"/>
  <c r="P17" i="12"/>
  <c r="Q17" i="12" s="1" a="1"/>
  <c r="Q17" i="12" s="1"/>
  <c r="P18" i="12"/>
  <c r="Q18" i="12" a="1"/>
  <c r="Q18" i="12" s="1"/>
  <c r="P19" i="12"/>
  <c r="Q19" i="12" s="1" a="1"/>
  <c r="Q19" i="12" s="1"/>
  <c r="P20" i="12"/>
  <c r="Q20" i="12" s="1" a="1"/>
  <c r="Q20" i="12" s="1"/>
  <c r="P21" i="12"/>
  <c r="Q21" i="12" s="1" a="1"/>
  <c r="Q21" i="12" s="1"/>
  <c r="P22" i="12"/>
  <c r="Q22" i="12" s="1" a="1"/>
  <c r="Q22" i="12" s="1"/>
  <c r="P23" i="12"/>
  <c r="Q23" i="12" s="1" a="1"/>
  <c r="Q23" i="12" s="1"/>
  <c r="P24" i="12"/>
  <c r="Q24" i="12" s="1" a="1"/>
  <c r="Q24" i="12" s="1"/>
  <c r="P25" i="12"/>
  <c r="Q25" i="12" s="1" a="1"/>
  <c r="Q25" i="12" s="1"/>
  <c r="P26" i="12"/>
  <c r="Q26" i="12" s="1" a="1"/>
  <c r="Q26" i="12" s="1"/>
  <c r="P27" i="12"/>
  <c r="Q27" i="12" s="1" a="1"/>
  <c r="Q27" i="12" s="1"/>
  <c r="P28" i="12"/>
  <c r="Q28" i="12" s="1" a="1"/>
  <c r="Q28" i="12" s="1"/>
  <c r="P29" i="12"/>
  <c r="Q29" i="12" s="1" a="1"/>
  <c r="Q29" i="12" s="1"/>
  <c r="P30" i="12"/>
  <c r="Q30" i="12" s="1" a="1"/>
  <c r="Q30" i="12" s="1"/>
  <c r="P31" i="12"/>
  <c r="Q31" i="12" s="1" a="1"/>
  <c r="Q31" i="12"/>
  <c r="P32" i="12"/>
  <c r="Q32" i="12" s="1" a="1"/>
  <c r="Q32" i="12" s="1"/>
  <c r="P33" i="12"/>
  <c r="Q33" i="12" s="1" a="1"/>
  <c r="Q33" i="12" s="1"/>
  <c r="P34" i="12"/>
  <c r="Q34" i="12" s="1" a="1"/>
  <c r="Q34" i="12" s="1"/>
  <c r="P35" i="12"/>
  <c r="Q35" i="12" s="1" a="1"/>
  <c r="Q35" i="12" s="1"/>
  <c r="P36" i="12"/>
  <c r="Q36" i="12" s="1" a="1"/>
  <c r="Q36" i="12" s="1"/>
  <c r="P37" i="12"/>
  <c r="Q37" i="12" s="1" a="1"/>
  <c r="Q37" i="12" s="1"/>
  <c r="P38" i="12"/>
  <c r="Q38" i="12" s="1" a="1"/>
  <c r="Q38" i="12" s="1"/>
  <c r="P39" i="12"/>
  <c r="Q39" i="12" s="1" a="1"/>
  <c r="Q39" i="12" s="1"/>
  <c r="P40" i="12"/>
  <c r="Q40" i="12" s="1" a="1"/>
  <c r="Q40" i="12" s="1"/>
  <c r="P41" i="12"/>
  <c r="Q41" i="12" s="1" a="1"/>
  <c r="Q41" i="12" s="1"/>
  <c r="P42" i="12"/>
  <c r="Q42" i="12" a="1"/>
  <c r="Q42" i="12" s="1"/>
  <c r="P43" i="12"/>
  <c r="Q43" i="12" s="1" a="1"/>
  <c r="Q43" i="12" s="1"/>
  <c r="P44" i="12"/>
  <c r="Q44" i="12" s="1" a="1"/>
  <c r="Q44" i="12" s="1"/>
  <c r="P45" i="12"/>
  <c r="Q45" i="12" s="1" a="1"/>
  <c r="Q45" i="12" s="1"/>
  <c r="P46" i="12"/>
  <c r="Q46" i="12" s="1" a="1"/>
  <c r="Q46" i="12" s="1"/>
  <c r="P47" i="12"/>
  <c r="Q47" i="12" s="1" a="1"/>
  <c r="Q47" i="12" s="1"/>
  <c r="P48" i="12"/>
  <c r="Q48" i="12" a="1"/>
  <c r="Q48" i="12" s="1"/>
  <c r="P49" i="12"/>
  <c r="Q49" i="12" s="1" a="1"/>
  <c r="Q49" i="12" s="1"/>
  <c r="P50" i="12"/>
  <c r="Q50" i="12" s="1" a="1"/>
  <c r="Q50" i="12" s="1"/>
  <c r="P51" i="12"/>
  <c r="Q51" i="12" s="1" a="1"/>
  <c r="Q51" i="12" s="1"/>
  <c r="P52" i="12"/>
  <c r="Q52" i="12" s="1" a="1"/>
  <c r="Q52" i="12" s="1"/>
  <c r="P53" i="12"/>
  <c r="Q53" i="12" s="1" a="1"/>
  <c r="Q53" i="12" s="1"/>
  <c r="P54" i="12"/>
  <c r="Q54" i="12" s="1" a="1"/>
  <c r="Q54" i="12" s="1"/>
  <c r="P55" i="12"/>
  <c r="Q55" i="12" s="1" a="1"/>
  <c r="Q55" i="12" s="1"/>
  <c r="P56" i="12"/>
  <c r="Q56" i="12" s="1" a="1"/>
  <c r="Q56" i="12" s="1"/>
  <c r="P57" i="12"/>
  <c r="Q57" i="12" s="1" a="1"/>
  <c r="Q57" i="12" s="1"/>
  <c r="P58" i="12"/>
  <c r="Q58" i="12" a="1"/>
  <c r="Q58" i="12" s="1"/>
  <c r="P59" i="12"/>
  <c r="Q59" i="12" s="1" a="1"/>
  <c r="Q59" i="12" s="1"/>
  <c r="P60" i="12"/>
  <c r="Q60" i="12" s="1" a="1"/>
  <c r="Q60" i="12" s="1"/>
  <c r="P61" i="12"/>
  <c r="Q61" i="12" s="1" a="1"/>
  <c r="Q61" i="12" s="1"/>
  <c r="P62" i="12"/>
  <c r="Q62" i="12" s="1" a="1"/>
  <c r="Q62" i="12" s="1"/>
  <c r="P63" i="12"/>
  <c r="Q63" i="12" s="1" a="1"/>
  <c r="Q63" i="12" s="1"/>
  <c r="P64" i="12"/>
  <c r="Q64" i="12" a="1"/>
  <c r="Q64" i="12" s="1"/>
  <c r="P65" i="12"/>
  <c r="Q65" i="12" s="1" a="1"/>
  <c r="Q65" i="12" s="1"/>
  <c r="P66" i="12"/>
  <c r="Q66" i="12" a="1"/>
  <c r="Q66" i="12" s="1"/>
  <c r="P67" i="12"/>
  <c r="Q67" i="12" s="1" a="1"/>
  <c r="Q67" i="12" s="1"/>
  <c r="P68" i="12"/>
  <c r="Q68" i="12" s="1" a="1"/>
  <c r="Q68" i="12" s="1"/>
  <c r="P69" i="12"/>
  <c r="Q69" i="12" s="1" a="1"/>
  <c r="Q69" i="12" s="1"/>
  <c r="P70" i="12"/>
  <c r="Q70" i="12" s="1" a="1"/>
  <c r="Q70" i="12" s="1"/>
  <c r="P71" i="12"/>
  <c r="Q71" i="12" s="1" a="1"/>
  <c r="Q71" i="12" s="1"/>
  <c r="P72" i="12"/>
  <c r="Q72" i="12" s="1" a="1"/>
  <c r="Q72" i="12" s="1"/>
  <c r="P73" i="12"/>
  <c r="Q73" i="12" s="1" a="1"/>
  <c r="Q73" i="12" s="1"/>
  <c r="P74" i="12"/>
  <c r="Q74" i="12" s="1" a="1"/>
  <c r="Q74" i="12" s="1"/>
  <c r="P75" i="12"/>
  <c r="Q75" i="12" s="1" a="1"/>
  <c r="Q75" i="12" s="1"/>
  <c r="P76" i="12"/>
  <c r="Q76" i="12" s="1" a="1"/>
  <c r="Q76" i="12" s="1"/>
  <c r="P77" i="12"/>
  <c r="Q77" i="12" s="1" a="1"/>
  <c r="Q77" i="12" s="1"/>
  <c r="P78" i="12"/>
  <c r="Q78" i="12" s="1" a="1"/>
  <c r="Q78" i="12" s="1"/>
  <c r="P79" i="12"/>
  <c r="Q79" i="12" s="1" a="1"/>
  <c r="Q79" i="12"/>
  <c r="P80" i="12"/>
  <c r="Q80" i="12" s="1" a="1"/>
  <c r="Q80" i="12" s="1"/>
  <c r="P81" i="12"/>
  <c r="Q81" i="12" s="1" a="1"/>
  <c r="Q81" i="12" s="1"/>
  <c r="P82" i="12"/>
  <c r="Q82" i="12" s="1" a="1"/>
  <c r="Q82" i="12" s="1"/>
  <c r="P83" i="12"/>
  <c r="Q83" i="12" s="1" a="1"/>
  <c r="Q83" i="12" s="1"/>
  <c r="P84" i="12"/>
  <c r="Q84" i="12" s="1" a="1"/>
  <c r="Q84" i="12" s="1"/>
  <c r="P85" i="12"/>
  <c r="Q85" i="12" s="1" a="1"/>
  <c r="Q85" i="12" s="1"/>
  <c r="P86" i="12"/>
  <c r="Q86" i="12" s="1" a="1"/>
  <c r="Q86" i="12" s="1"/>
  <c r="P87" i="12"/>
  <c r="Q87" i="12" s="1" a="1"/>
  <c r="Q87" i="12" s="1"/>
  <c r="P88" i="12"/>
  <c r="Q88" i="12" s="1" a="1"/>
  <c r="Q88" i="12" s="1"/>
  <c r="P89" i="12"/>
  <c r="Q89" i="12" s="1" a="1"/>
  <c r="Q89" i="12" s="1"/>
  <c r="P90" i="12"/>
  <c r="Q90" i="12" s="1" a="1"/>
  <c r="Q90" i="12" s="1"/>
  <c r="P91" i="12"/>
  <c r="Q91" i="12" s="1" a="1"/>
  <c r="Q91" i="12" s="1"/>
  <c r="P92" i="12"/>
  <c r="Q92" i="12" s="1" a="1"/>
  <c r="Q92" i="12" s="1"/>
  <c r="P93" i="12"/>
  <c r="Q93" i="12" s="1" a="1"/>
  <c r="Q93" i="12" s="1"/>
  <c r="P94" i="12"/>
  <c r="Q94" i="12" s="1" a="1"/>
  <c r="Q94" i="12" s="1"/>
  <c r="P95" i="12"/>
  <c r="Q95" i="12" s="1" a="1"/>
  <c r="Q95" i="12" s="1"/>
  <c r="P96" i="12"/>
  <c r="Q96" i="12" a="1"/>
  <c r="Q96" i="12" s="1"/>
  <c r="P97" i="12"/>
  <c r="Q97" i="12" s="1" a="1"/>
  <c r="Q97" i="12" s="1"/>
  <c r="P98" i="12"/>
  <c r="Q98" i="12" s="1" a="1"/>
  <c r="Q98" i="12" s="1"/>
  <c r="P99" i="12"/>
  <c r="Q99" i="12" s="1" a="1"/>
  <c r="Q99" i="12" s="1"/>
  <c r="P100" i="12"/>
  <c r="Q100" i="12" s="1" a="1"/>
  <c r="Q100" i="12" s="1"/>
  <c r="P101" i="12"/>
  <c r="Q101" i="12" s="1" a="1"/>
  <c r="Q101" i="12" s="1"/>
  <c r="P102" i="12"/>
  <c r="Q102" i="12" s="1" a="1"/>
  <c r="Q102" i="12" s="1"/>
  <c r="P103" i="12"/>
  <c r="Q103" i="12" s="1" a="1"/>
  <c r="Q103" i="12" s="1"/>
  <c r="P104" i="12"/>
  <c r="Q104" i="12" s="1" a="1"/>
  <c r="Q104" i="12" s="1"/>
  <c r="P105" i="12"/>
  <c r="Q105" i="12" s="1" a="1"/>
  <c r="Q105" i="12" s="1"/>
  <c r="P106" i="12"/>
  <c r="Q106" i="12" s="1" a="1"/>
  <c r="Q106" i="12" s="1"/>
  <c r="P107" i="12"/>
  <c r="Q107" i="12" s="1" a="1"/>
  <c r="Q107" i="12" s="1"/>
  <c r="P108" i="12"/>
  <c r="Q108" i="12" s="1" a="1"/>
  <c r="Q108" i="12" s="1"/>
  <c r="P109" i="12"/>
  <c r="Q109" i="12" s="1" a="1"/>
  <c r="Q109" i="12" s="1"/>
  <c r="P110" i="12"/>
  <c r="Q110" i="12" s="1" a="1"/>
  <c r="Q110" i="12" s="1"/>
  <c r="P111" i="12"/>
  <c r="Q111" i="12" s="1" a="1"/>
  <c r="Q111" i="12" s="1"/>
  <c r="P112" i="12"/>
  <c r="Q112" i="12" a="1"/>
  <c r="Q112" i="12" s="1"/>
  <c r="P113" i="12"/>
  <c r="Q113" i="12" s="1" a="1"/>
  <c r="Q113" i="12" s="1"/>
  <c r="P114" i="12"/>
  <c r="Q114" i="12" s="1" a="1"/>
  <c r="Q114" i="12" s="1"/>
  <c r="P115" i="12"/>
  <c r="Q115" i="12" s="1" a="1"/>
  <c r="Q115" i="12" s="1"/>
  <c r="P116" i="12"/>
  <c r="Q116" i="12" s="1" a="1"/>
  <c r="Q116" i="12" s="1"/>
  <c r="P117" i="12"/>
  <c r="Q117" i="12" s="1" a="1"/>
  <c r="Q117" i="12" s="1"/>
  <c r="P118" i="12"/>
  <c r="Q118" i="12" s="1" a="1"/>
  <c r="Q118" i="12" s="1"/>
  <c r="P119" i="12"/>
  <c r="Q119" i="12" s="1" a="1"/>
  <c r="Q119" i="12" s="1"/>
  <c r="P120" i="12"/>
  <c r="Q120" i="12" s="1" a="1"/>
  <c r="Q120" i="12" s="1"/>
  <c r="P121" i="12"/>
  <c r="Q121" i="12" s="1" a="1"/>
  <c r="Q121" i="12" s="1"/>
  <c r="P122" i="12"/>
  <c r="Q122" i="12" s="1" a="1"/>
  <c r="Q122" i="12" s="1"/>
  <c r="P123" i="12"/>
  <c r="Q123" i="12" s="1" a="1"/>
  <c r="Q123" i="12" s="1"/>
  <c r="P124" i="12"/>
  <c r="Q124" i="12" s="1" a="1"/>
  <c r="Q124" i="12" s="1"/>
  <c r="P125" i="12"/>
  <c r="Q125" i="12" s="1" a="1"/>
  <c r="Q125" i="12" s="1"/>
  <c r="P126" i="12"/>
  <c r="Q126" i="12" s="1" a="1"/>
  <c r="Q126" i="12" s="1"/>
  <c r="P127" i="12"/>
  <c r="Q127" i="12" s="1" a="1"/>
  <c r="Q127" i="12" s="1"/>
  <c r="P128" i="12"/>
  <c r="Q128" i="12" a="1"/>
  <c r="Q128" i="12" s="1"/>
  <c r="P129" i="12"/>
  <c r="Q129" i="12" s="1" a="1"/>
  <c r="Q129" i="12" s="1"/>
  <c r="P130" i="12"/>
  <c r="Q130" i="12" s="1" a="1"/>
  <c r="Q130" i="12" s="1"/>
  <c r="P131" i="12"/>
  <c r="Q131" i="12" s="1" a="1"/>
  <c r="Q131" i="12" s="1"/>
  <c r="P132" i="12"/>
  <c r="Q132" i="12" s="1" a="1"/>
  <c r="Q132" i="12" s="1"/>
  <c r="P133" i="12"/>
  <c r="Q133" i="12" s="1" a="1"/>
  <c r="Q133" i="12" s="1"/>
  <c r="P134" i="12"/>
  <c r="Q134" i="12" s="1" a="1"/>
  <c r="Q134" i="12" s="1"/>
  <c r="P135" i="12"/>
  <c r="Q135" i="12" s="1" a="1"/>
  <c r="Q135" i="12" s="1"/>
  <c r="P136" i="12"/>
  <c r="Q136" i="12" s="1" a="1"/>
  <c r="Q136" i="12" s="1"/>
  <c r="P137" i="12"/>
  <c r="Q137" i="12" s="1" a="1"/>
  <c r="Q137" i="12" s="1"/>
  <c r="P138" i="12"/>
  <c r="Q138" i="12" s="1" a="1"/>
  <c r="Q138" i="12" s="1"/>
  <c r="P139" i="12"/>
  <c r="Q139" i="12" s="1" a="1"/>
  <c r="Q139" i="12" s="1"/>
  <c r="P140" i="12"/>
  <c r="Q140" i="12" s="1" a="1"/>
  <c r="Q140" i="12" s="1"/>
  <c r="P141" i="12"/>
  <c r="Q141" i="12" s="1" a="1"/>
  <c r="Q141" i="12" s="1"/>
  <c r="P142" i="12"/>
  <c r="Q142" i="12" s="1" a="1"/>
  <c r="Q142" i="12" s="1"/>
  <c r="P143" i="12"/>
  <c r="Q143" i="12" s="1" a="1"/>
  <c r="Q143" i="12" s="1"/>
  <c r="P144" i="12"/>
  <c r="Q144" i="12" s="1" a="1"/>
  <c r="Q144" i="12" s="1"/>
  <c r="P145" i="12"/>
  <c r="Q145" i="12" s="1" a="1"/>
  <c r="Q145" i="12" s="1"/>
  <c r="P146" i="12"/>
  <c r="Q146" i="12" a="1"/>
  <c r="Q146" i="12" s="1"/>
  <c r="P147" i="12"/>
  <c r="Q147" i="12" s="1" a="1"/>
  <c r="Q147" i="12" s="1"/>
  <c r="P148" i="12"/>
  <c r="Q148" i="12" s="1" a="1"/>
  <c r="Q148" i="12" s="1"/>
  <c r="P149" i="12"/>
  <c r="Q149" i="12" s="1" a="1"/>
  <c r="Q149" i="12" s="1"/>
  <c r="P150" i="12"/>
  <c r="Q150" i="12" s="1" a="1"/>
  <c r="Q150" i="12" s="1"/>
  <c r="P151" i="12"/>
  <c r="Q151" i="12" s="1" a="1"/>
  <c r="Q151" i="12" s="1"/>
  <c r="P152" i="12"/>
  <c r="Q152" i="12" a="1"/>
  <c r="Q152" i="12" s="1"/>
  <c r="P153" i="12"/>
  <c r="Q153" i="12" s="1" a="1"/>
  <c r="Q153" i="12" s="1"/>
  <c r="P154" i="12"/>
  <c r="Q154" i="12" s="1" a="1"/>
  <c r="Q154" i="12" s="1"/>
  <c r="P155" i="12"/>
  <c r="Q155" i="12" s="1" a="1"/>
  <c r="Q155" i="12" s="1"/>
  <c r="P156" i="12"/>
  <c r="Q156" i="12" s="1" a="1"/>
  <c r="Q156" i="12" s="1"/>
  <c r="P157" i="12"/>
  <c r="Q157" i="12" s="1" a="1"/>
  <c r="Q157" i="12" s="1"/>
  <c r="P158" i="12"/>
  <c r="Q158" i="12" s="1" a="1"/>
  <c r="Q158" i="12" s="1"/>
  <c r="P159" i="12"/>
  <c r="Q159" i="12" s="1" a="1"/>
  <c r="Q159" i="12"/>
  <c r="P160" i="12"/>
  <c r="Q160" i="12" s="1" a="1"/>
  <c r="Q160" i="12" s="1"/>
  <c r="P161" i="12"/>
  <c r="Q161" i="12" s="1" a="1"/>
  <c r="Q161" i="12" s="1"/>
  <c r="P162" i="12"/>
  <c r="Q162" i="12" s="1" a="1"/>
  <c r="Q162" i="12" s="1"/>
  <c r="P163" i="12"/>
  <c r="Q163" i="12" s="1" a="1"/>
  <c r="Q163" i="12" s="1"/>
  <c r="P164" i="12"/>
  <c r="Q164" i="12" s="1" a="1"/>
  <c r="Q164" i="12" s="1"/>
  <c r="P165" i="12"/>
  <c r="Q165" i="12" s="1" a="1"/>
  <c r="Q165" i="12" s="1"/>
  <c r="P166" i="12"/>
  <c r="Q166" i="12" s="1" a="1"/>
  <c r="Q166" i="12" s="1"/>
  <c r="P167" i="12"/>
  <c r="Q167" i="12" s="1" a="1"/>
  <c r="Q167" i="12" s="1"/>
  <c r="P168" i="12"/>
  <c r="Q168" i="12" a="1"/>
  <c r="Q168" i="12" s="1"/>
  <c r="P169" i="12"/>
  <c r="Q169" i="12" s="1" a="1"/>
  <c r="Q169" i="12" s="1"/>
  <c r="P170" i="12"/>
  <c r="Q170" i="12" s="1" a="1"/>
  <c r="Q170" i="12" s="1"/>
  <c r="P171" i="12"/>
  <c r="Q171" i="12" s="1" a="1"/>
  <c r="Q171" i="12" s="1"/>
  <c r="P172" i="12"/>
  <c r="Q172" i="12" s="1" a="1"/>
  <c r="Q172" i="12" s="1"/>
  <c r="P173" i="12"/>
  <c r="Q173" i="12" s="1" a="1"/>
  <c r="Q173" i="12" s="1"/>
  <c r="P174" i="12"/>
  <c r="Q174" i="12" s="1" a="1"/>
  <c r="Q174" i="12" s="1"/>
  <c r="P175" i="12"/>
  <c r="Q175" i="12" s="1" a="1"/>
  <c r="Q175" i="12" s="1"/>
  <c r="P176" i="12"/>
  <c r="Q176" i="12" s="1" a="1"/>
  <c r="Q176" i="12" s="1"/>
  <c r="P177" i="12"/>
  <c r="Q177" i="12" s="1" a="1"/>
  <c r="Q177" i="12" s="1"/>
  <c r="P178" i="12"/>
  <c r="Q178" i="12" s="1" a="1"/>
  <c r="Q178" i="12" s="1"/>
  <c r="P179" i="12"/>
  <c r="Q179" i="12" s="1" a="1"/>
  <c r="Q179" i="12" s="1"/>
  <c r="P180" i="12"/>
  <c r="Q180" i="12" s="1" a="1"/>
  <c r="Q180" i="12" s="1"/>
  <c r="P181" i="12"/>
  <c r="Q181" i="12" s="1" a="1"/>
  <c r="Q181" i="12" s="1"/>
  <c r="P182" i="12"/>
  <c r="Q182" i="12" s="1" a="1"/>
  <c r="Q182" i="12" s="1"/>
  <c r="P183" i="12"/>
  <c r="Q183" i="12" s="1" a="1"/>
  <c r="Q183" i="12"/>
  <c r="P184" i="12"/>
  <c r="Q184" i="12" s="1" a="1"/>
  <c r="Q184" i="12" s="1"/>
  <c r="P185" i="12"/>
  <c r="Q185" i="12" a="1"/>
  <c r="Q185" i="12" s="1"/>
  <c r="P186" i="12"/>
  <c r="Q186" i="12" s="1" a="1"/>
  <c r="Q186" i="12" s="1"/>
  <c r="P187" i="12"/>
  <c r="Q187" i="12" s="1" a="1"/>
  <c r="Q187" i="12" s="1"/>
  <c r="P188" i="12"/>
  <c r="Q188" i="12" s="1" a="1"/>
  <c r="Q188" i="12" s="1"/>
  <c r="P189" i="12"/>
  <c r="Q189" i="12" s="1" a="1"/>
  <c r="Q189" i="12" s="1"/>
  <c r="P190" i="12"/>
  <c r="Q190" i="12" s="1" a="1"/>
  <c r="Q190" i="12" s="1"/>
  <c r="P191" i="12"/>
  <c r="Q191" i="12" s="1" a="1"/>
  <c r="Q191" i="12"/>
  <c r="P192" i="12"/>
  <c r="Q192" i="12" s="1" a="1"/>
  <c r="Q192" i="12" s="1"/>
  <c r="P193" i="12"/>
  <c r="Q193" i="12" a="1"/>
  <c r="Q193" i="12" s="1"/>
  <c r="P194" i="12"/>
  <c r="Q194" i="12" s="1" a="1"/>
  <c r="Q194" i="12" s="1"/>
  <c r="P195" i="12"/>
  <c r="Q195" i="12" s="1" a="1"/>
  <c r="Q195" i="12" s="1"/>
  <c r="P196" i="12"/>
  <c r="Q196" i="12" s="1" a="1"/>
  <c r="Q196" i="12" s="1"/>
  <c r="P197" i="12"/>
  <c r="Q197" i="12" s="1" a="1"/>
  <c r="Q197" i="12" s="1"/>
  <c r="P198" i="12"/>
  <c r="Q198" i="12" s="1" a="1"/>
  <c r="Q198" i="12" s="1"/>
  <c r="P199" i="12"/>
  <c r="Q199" i="12" s="1" a="1"/>
  <c r="Q199" i="12" s="1"/>
  <c r="P200" i="12"/>
  <c r="Q200" i="12" s="1" a="1"/>
  <c r="Q200" i="12" s="1"/>
  <c r="P201" i="12"/>
  <c r="Q201" i="12" a="1"/>
  <c r="Q201" i="12" s="1"/>
  <c r="P202" i="12"/>
  <c r="Q202" i="12" s="1" a="1"/>
  <c r="Q202" i="12" s="1"/>
  <c r="P203" i="12"/>
  <c r="Q203" i="12" s="1" a="1"/>
  <c r="Q203" i="12" s="1"/>
  <c r="P204" i="12"/>
  <c r="Q204" i="12" s="1" a="1"/>
  <c r="Q204" i="12" s="1"/>
  <c r="P205" i="12"/>
  <c r="Q205" i="12" s="1" a="1"/>
  <c r="Q205" i="12" s="1"/>
  <c r="P206" i="12"/>
  <c r="Q206" i="12" s="1" a="1"/>
  <c r="Q206" i="12" s="1"/>
  <c r="P207" i="12"/>
  <c r="Q207" i="12" s="1" a="1"/>
  <c r="Q207" i="12" s="1"/>
  <c r="P208" i="12"/>
  <c r="Q208" i="12" a="1"/>
  <c r="Q208" i="12" s="1"/>
  <c r="P209" i="12"/>
  <c r="Q209" i="12" s="1" a="1"/>
  <c r="Q209" i="12" s="1"/>
  <c r="P210" i="12"/>
  <c r="Q210" i="12" a="1"/>
  <c r="Q210" i="12" s="1"/>
  <c r="P211" i="12"/>
  <c r="Q211" i="12" s="1" a="1"/>
  <c r="Q211" i="12" s="1"/>
  <c r="P212" i="12"/>
  <c r="Q212" i="12" s="1" a="1"/>
  <c r="Q212" i="12" s="1"/>
  <c r="P213" i="12"/>
  <c r="Q213" i="12" s="1" a="1"/>
  <c r="Q213" i="12"/>
  <c r="P214" i="12"/>
  <c r="Q214" i="12" s="1" a="1"/>
  <c r="Q214" i="12" s="1"/>
  <c r="P215" i="12"/>
  <c r="Q215" i="12" s="1" a="1"/>
  <c r="Q215" i="12" s="1"/>
  <c r="P216" i="12"/>
  <c r="Q216" i="12" s="1" a="1"/>
  <c r="Q216" i="12" s="1"/>
  <c r="P217" i="12"/>
  <c r="Q217" i="12" s="1" a="1"/>
  <c r="Q217" i="12" s="1"/>
  <c r="P218" i="12"/>
  <c r="Q218" i="12" s="1" a="1"/>
  <c r="Q218" i="12" s="1"/>
  <c r="P219" i="12"/>
  <c r="Q219" i="12" s="1" a="1"/>
  <c r="Q219" i="12" s="1"/>
  <c r="P220" i="12"/>
  <c r="Q220" i="12" s="1" a="1"/>
  <c r="Q220" i="12" s="1"/>
  <c r="P221" i="12"/>
  <c r="Q221" i="12" s="1" a="1"/>
  <c r="Q221" i="12"/>
  <c r="P222" i="12"/>
  <c r="Q222" i="12" s="1" a="1"/>
  <c r="Q222" i="12" s="1"/>
  <c r="P223" i="12"/>
  <c r="Q223" i="12" s="1" a="1"/>
  <c r="Q223" i="12"/>
  <c r="P224" i="12"/>
  <c r="Q224" i="12" s="1" a="1"/>
  <c r="Q224" i="12" s="1"/>
  <c r="P225" i="12"/>
  <c r="Q225" i="12" a="1"/>
  <c r="Q225" i="12" s="1"/>
  <c r="P226" i="12"/>
  <c r="Q226" i="12" s="1" a="1"/>
  <c r="Q226" i="12" s="1"/>
  <c r="P227" i="12"/>
  <c r="Q227" i="12" s="1" a="1"/>
  <c r="Q227" i="12" s="1"/>
  <c r="P228" i="12"/>
  <c r="Q228" i="12" s="1" a="1"/>
  <c r="Q228" i="12" s="1"/>
  <c r="P229" i="12"/>
  <c r="Q229" i="12" s="1" a="1"/>
  <c r="Q229" i="12" s="1"/>
  <c r="P230" i="12"/>
  <c r="Q230" i="12" s="1" a="1"/>
  <c r="Q230" i="12" s="1"/>
  <c r="P231" i="12"/>
  <c r="Q231" i="12" s="1" a="1"/>
  <c r="Q231" i="12"/>
  <c r="P232" i="12"/>
  <c r="Q232" i="12" s="1" a="1"/>
  <c r="Q232" i="12" s="1"/>
  <c r="P233" i="12"/>
  <c r="Q233" i="12" a="1"/>
  <c r="Q233" i="12" s="1"/>
  <c r="P234" i="12"/>
  <c r="Q234" i="12" s="1" a="1"/>
  <c r="Q234" i="12" s="1"/>
  <c r="P235" i="12"/>
  <c r="Q235" i="12" s="1" a="1"/>
  <c r="Q235" i="12" s="1"/>
  <c r="P236" i="12"/>
  <c r="Q236" i="12" s="1" a="1"/>
  <c r="Q236" i="12" s="1"/>
  <c r="P237" i="12"/>
  <c r="Q237" i="12" s="1" a="1"/>
  <c r="Q237" i="12" s="1"/>
  <c r="P238" i="12"/>
  <c r="Q238" i="12" s="1" a="1"/>
  <c r="Q238" i="12" s="1"/>
  <c r="P239" i="12"/>
  <c r="Q239" i="12" s="1" a="1"/>
  <c r="Q239" i="12" s="1"/>
  <c r="P240" i="12"/>
  <c r="Q240" i="12" a="1"/>
  <c r="Q240" i="12" s="1"/>
  <c r="P241" i="12"/>
  <c r="Q241" i="12" s="1" a="1"/>
  <c r="Q241" i="12" s="1"/>
  <c r="P242" i="12"/>
  <c r="Q242" i="12" a="1"/>
  <c r="Q242" i="12" s="1"/>
  <c r="P243" i="12"/>
  <c r="Q243" i="12" s="1" a="1"/>
  <c r="Q243" i="12" s="1"/>
  <c r="P244" i="12"/>
  <c r="Q244" i="12" s="1" a="1"/>
  <c r="Q244" i="12" s="1"/>
  <c r="P245" i="12"/>
  <c r="Q245" i="12" s="1" a="1"/>
  <c r="Q245" i="12"/>
  <c r="P246" i="12"/>
  <c r="Q246" i="12" s="1" a="1"/>
  <c r="Q246" i="12" s="1"/>
  <c r="P247" i="12"/>
  <c r="Q247" i="12" a="1"/>
  <c r="Q247" i="12" s="1"/>
  <c r="P248" i="12"/>
  <c r="Q248" i="12" s="1" a="1"/>
  <c r="Q248" i="12" s="1"/>
  <c r="P249" i="12"/>
  <c r="Q249" i="12" s="1" a="1"/>
  <c r="Q249" i="12" s="1"/>
  <c r="P250" i="12"/>
  <c r="Q250" i="12" s="1" a="1"/>
  <c r="Q250" i="12" s="1"/>
  <c r="P251" i="12"/>
  <c r="Q251" i="12" s="1" a="1"/>
  <c r="Q251" i="12" s="1"/>
  <c r="P252" i="12"/>
  <c r="Q252" i="12" s="1" a="1"/>
  <c r="Q252" i="12" s="1"/>
  <c r="P253" i="12"/>
  <c r="Q253" i="12" s="1" a="1"/>
  <c r="Q253" i="12" s="1"/>
  <c r="P254" i="12"/>
  <c r="Q254" i="12" s="1" a="1"/>
  <c r="Q254" i="12" s="1"/>
  <c r="P255" i="12"/>
  <c r="Q255" i="12" a="1"/>
  <c r="Q255" i="12" s="1"/>
  <c r="P256" i="12"/>
  <c r="Q256" i="12" s="1" a="1"/>
  <c r="Q256" i="12" s="1"/>
  <c r="P257" i="12"/>
  <c r="Q257" i="12" s="1" a="1"/>
  <c r="Q257" i="12" s="1"/>
  <c r="P258" i="12"/>
  <c r="Q258" i="12" s="1" a="1"/>
  <c r="Q258" i="12" s="1"/>
  <c r="P259" i="12"/>
  <c r="Q259" i="12" s="1" a="1"/>
  <c r="Q259" i="12" s="1"/>
  <c r="P260" i="12"/>
  <c r="Q260" i="12" s="1" a="1"/>
  <c r="Q260" i="12" s="1"/>
  <c r="P261" i="12"/>
  <c r="Q261" i="12" s="1" a="1"/>
  <c r="Q261" i="12" s="1"/>
  <c r="P262" i="12"/>
  <c r="Q262" i="12" s="1" a="1"/>
  <c r="Q262" i="12" s="1"/>
  <c r="P263" i="12"/>
  <c r="Q263" i="12" s="1" a="1"/>
  <c r="Q263" i="12" s="1"/>
  <c r="P264" i="12"/>
  <c r="Q264" i="12" a="1"/>
  <c r="Q264" i="12" s="1"/>
  <c r="P265" i="12"/>
  <c r="Q265" i="12" s="1" a="1"/>
  <c r="Q265" i="12" s="1"/>
  <c r="P266" i="12"/>
  <c r="Q266" i="12" a="1"/>
  <c r="Q266" i="12" s="1"/>
  <c r="P267" i="12"/>
  <c r="Q267" i="12" s="1" a="1"/>
  <c r="Q267" i="12" s="1"/>
  <c r="P268" i="12"/>
  <c r="Q268" i="12" s="1" a="1"/>
  <c r="Q268" i="12" s="1"/>
  <c r="P269" i="12"/>
  <c r="Q269" i="12" s="1" a="1"/>
  <c r="Q269" i="12"/>
  <c r="P270" i="12"/>
  <c r="Q270" i="12" s="1" a="1"/>
  <c r="Q270" i="12" s="1"/>
  <c r="P271" i="12"/>
  <c r="Q271" i="12" a="1"/>
  <c r="Q271" i="12" s="1"/>
  <c r="P272" i="12"/>
  <c r="Q272" i="12" s="1" a="1"/>
  <c r="Q272" i="12" s="1"/>
  <c r="P273" i="12"/>
  <c r="Q273" i="12" s="1" a="1"/>
  <c r="Q273" i="12" s="1"/>
  <c r="P274" i="12"/>
  <c r="Q274" i="12" s="1" a="1"/>
  <c r="Q274" i="12" s="1"/>
  <c r="P275" i="12"/>
  <c r="Q275" i="12" s="1" a="1"/>
  <c r="Q275" i="12" s="1"/>
  <c r="P276" i="12"/>
  <c r="Q276" i="12" s="1" a="1"/>
  <c r="Q276" i="12" s="1"/>
  <c r="P277" i="12"/>
  <c r="Q277" i="12" s="1" a="1"/>
  <c r="Q277" i="12" s="1"/>
  <c r="P278" i="12"/>
  <c r="Q278" i="12" s="1" a="1"/>
  <c r="Q278" i="12" s="1"/>
  <c r="P279" i="12"/>
  <c r="Q279" i="12" a="1"/>
  <c r="Q279" i="12" s="1"/>
  <c r="P280" i="12"/>
  <c r="Q280" i="12" s="1" a="1"/>
  <c r="Q280" i="12" s="1"/>
  <c r="P281" i="12"/>
  <c r="Q281" i="12" s="1" a="1"/>
  <c r="Q281" i="12" s="1"/>
  <c r="P282" i="12"/>
  <c r="Q282" i="12" s="1" a="1"/>
  <c r="Q282" i="12" s="1"/>
  <c r="P283" i="12"/>
  <c r="Q283" i="12" s="1" a="1"/>
  <c r="Q283" i="12" s="1"/>
  <c r="P284" i="12"/>
  <c r="Q284" i="12" s="1" a="1"/>
  <c r="Q284" i="12" s="1"/>
  <c r="P285" i="12"/>
  <c r="Q285" i="12" s="1" a="1"/>
  <c r="Q285" i="12" s="1"/>
  <c r="P286" i="12"/>
  <c r="Q286" i="12" s="1" a="1"/>
  <c r="Q286" i="12" s="1"/>
  <c r="P287" i="12"/>
  <c r="Q287" i="12" s="1" a="1"/>
  <c r="Q287" i="12" s="1"/>
  <c r="P288" i="12"/>
  <c r="Q288" i="12" a="1"/>
  <c r="Q288" i="12" s="1"/>
  <c r="P289" i="12"/>
  <c r="Q289" i="12" s="1" a="1"/>
  <c r="Q289" i="12" s="1"/>
  <c r="P290" i="12"/>
  <c r="Q290" i="12" a="1"/>
  <c r="Q290" i="12" s="1"/>
  <c r="P291" i="12"/>
  <c r="Q291" i="12" s="1" a="1"/>
  <c r="Q291" i="12" s="1"/>
  <c r="P292" i="12"/>
  <c r="Q292" i="12" s="1" a="1"/>
  <c r="Q292" i="12" s="1"/>
  <c r="P293" i="12"/>
  <c r="Q293" i="12" s="1" a="1"/>
  <c r="Q293" i="12"/>
  <c r="P294" i="12"/>
  <c r="Q294" i="12" s="1" a="1"/>
  <c r="Q294" i="12" s="1"/>
  <c r="P295" i="12"/>
  <c r="Q295" i="12" a="1"/>
  <c r="Q295" i="12" s="1"/>
  <c r="P296" i="12"/>
  <c r="Q296" i="12" a="1"/>
  <c r="Q296" i="12" s="1"/>
  <c r="P297" i="12"/>
  <c r="Q297" i="12" s="1" a="1"/>
  <c r="Q297" i="12" s="1"/>
  <c r="P298" i="12"/>
  <c r="Q298" i="12" a="1"/>
  <c r="Q298" i="12" s="1"/>
  <c r="P299" i="12"/>
  <c r="Q299" i="12" s="1" a="1"/>
  <c r="Q299" i="12" s="1"/>
  <c r="P300" i="12"/>
  <c r="Q300" i="12" s="1" a="1"/>
  <c r="Q300" i="12" s="1"/>
  <c r="P301" i="12"/>
  <c r="Q301" i="12" s="1" a="1"/>
  <c r="Q301" i="12" s="1"/>
  <c r="P302" i="12"/>
  <c r="Q302" i="12" s="1" a="1"/>
  <c r="Q302" i="12" s="1"/>
  <c r="P303" i="12"/>
  <c r="Q303" i="12" s="1" a="1"/>
  <c r="Q303" i="12" s="1"/>
  <c r="P304" i="12"/>
  <c r="Q304" i="12" s="1" a="1"/>
  <c r="Q304" i="12" s="1"/>
  <c r="P305" i="12"/>
  <c r="Q305" i="12" s="1" a="1"/>
  <c r="Q305" i="12" s="1"/>
  <c r="P306" i="12"/>
  <c r="Q306" i="12" s="1" a="1"/>
  <c r="Q306" i="12" s="1"/>
  <c r="P307" i="12"/>
  <c r="Q307" i="12" s="1" a="1"/>
  <c r="Q307" i="12" s="1"/>
  <c r="P308" i="12"/>
  <c r="Q308" i="12" s="1" a="1"/>
  <c r="Q308" i="12" s="1"/>
  <c r="P309" i="12"/>
  <c r="Q309" i="12" s="1" a="1"/>
  <c r="Q309" i="12" s="1"/>
  <c r="P310" i="12"/>
  <c r="Q310" i="12" s="1" a="1"/>
  <c r="Q310" i="12" s="1"/>
  <c r="P311" i="12"/>
  <c r="Q311" i="12" s="1" a="1"/>
  <c r="Q311" i="12" s="1"/>
  <c r="P312" i="12"/>
  <c r="Q312" i="12" s="1" a="1"/>
  <c r="Q312" i="12" s="1"/>
  <c r="P313" i="12"/>
  <c r="Q313" i="12" s="1" a="1"/>
  <c r="Q313" i="12" s="1"/>
  <c r="P314" i="12"/>
  <c r="Q314" i="12" s="1" a="1"/>
  <c r="Q314" i="12" s="1"/>
  <c r="P315" i="12"/>
  <c r="Q315" i="12" s="1" a="1"/>
  <c r="Q315" i="12" s="1"/>
  <c r="P316" i="12"/>
  <c r="Q316" i="12" s="1" a="1"/>
  <c r="Q316" i="12" s="1"/>
  <c r="P317" i="12"/>
  <c r="Q317" i="12" s="1" a="1"/>
  <c r="Q317" i="12" s="1"/>
  <c r="P318" i="12"/>
  <c r="Q318" i="12" s="1" a="1"/>
  <c r="Q318" i="12" s="1"/>
  <c r="P319" i="12"/>
  <c r="Q319" i="12" a="1"/>
  <c r="Q319" i="12" s="1"/>
  <c r="P320" i="12"/>
  <c r="Q320" i="12" s="1" a="1"/>
  <c r="Q320" i="12" s="1"/>
  <c r="P321" i="12"/>
  <c r="Q321" i="12" a="1"/>
  <c r="Q321" i="12" s="1"/>
  <c r="P322" i="12"/>
  <c r="Q322" i="12" s="1" a="1"/>
  <c r="Q322" i="12" s="1"/>
  <c r="P323" i="12"/>
  <c r="Q323" i="12" s="1" a="1"/>
  <c r="Q323" i="12" s="1"/>
  <c r="P324" i="12"/>
  <c r="Q324" i="12" s="1" a="1"/>
  <c r="Q324" i="12" s="1"/>
  <c r="P325" i="12"/>
  <c r="Q325" i="12" s="1" a="1"/>
  <c r="Q325" i="12" s="1"/>
  <c r="P326" i="12"/>
  <c r="Q326" i="12" s="1" a="1"/>
  <c r="Q326" i="12" s="1"/>
  <c r="P327" i="12"/>
  <c r="Q327" i="12" a="1"/>
  <c r="Q327" i="12" s="1"/>
  <c r="P328" i="12"/>
  <c r="Q328" i="12" s="1" a="1"/>
  <c r="Q328" i="12" s="1"/>
  <c r="P329" i="12"/>
  <c r="Q329" i="12" s="1" a="1"/>
  <c r="Q329" i="12" s="1"/>
  <c r="P330" i="12"/>
  <c r="Q330" i="12" s="1" a="1"/>
  <c r="Q330" i="12" s="1"/>
  <c r="P331" i="12"/>
  <c r="Q331" i="12" s="1" a="1"/>
  <c r="Q331" i="12" s="1"/>
  <c r="P332" i="12"/>
  <c r="Q332" i="12" a="1"/>
  <c r="Q332" i="12" s="1"/>
  <c r="P333" i="12"/>
  <c r="Q333" i="12" s="1" a="1"/>
  <c r="Q333" i="12" s="1"/>
  <c r="P334" i="12"/>
  <c r="Q334" i="12" s="1" a="1"/>
  <c r="Q334" i="12" s="1"/>
  <c r="P335" i="12"/>
  <c r="Q335" i="12" s="1" a="1"/>
  <c r="Q335" i="12" s="1"/>
  <c r="P336" i="12"/>
  <c r="Q336" i="12" s="1" a="1"/>
  <c r="Q336" i="12" s="1"/>
  <c r="P337" i="12"/>
  <c r="Q337" i="12" s="1" a="1"/>
  <c r="Q337" i="12" s="1"/>
  <c r="P338" i="12"/>
  <c r="Q338" i="12" s="1" a="1"/>
  <c r="Q338" i="12" s="1"/>
  <c r="P339" i="12"/>
  <c r="Q339" i="12" s="1" a="1"/>
  <c r="Q339" i="12" s="1"/>
  <c r="P340" i="12"/>
  <c r="Q340" i="12" s="1" a="1"/>
  <c r="Q340" i="12" s="1"/>
  <c r="P341" i="12"/>
  <c r="Q341" i="12" s="1" a="1"/>
  <c r="Q341" i="12" s="1"/>
  <c r="P342" i="12"/>
  <c r="Q342" i="12" s="1" a="1"/>
  <c r="Q342" i="12" s="1"/>
  <c r="P343" i="12"/>
  <c r="Q343" i="12" s="1" a="1"/>
  <c r="Q343" i="12" s="1"/>
  <c r="P344" i="12"/>
  <c r="Q344" i="12" s="1" a="1"/>
  <c r="Q344" i="12" s="1"/>
  <c r="P345" i="12"/>
  <c r="Q345" i="12" s="1" a="1"/>
  <c r="Q345" i="12" s="1"/>
  <c r="P346" i="12"/>
  <c r="Q346" i="12" s="1" a="1"/>
  <c r="Q346" i="12" s="1"/>
  <c r="P347" i="12"/>
  <c r="Q347" i="12" s="1" a="1"/>
  <c r="Q347" i="12" s="1"/>
  <c r="P348" i="12"/>
  <c r="Q348" i="12" s="1" a="1"/>
  <c r="Q348" i="12" s="1"/>
  <c r="P349" i="12"/>
  <c r="Q349" i="12" s="1" a="1"/>
  <c r="Q349" i="12" s="1"/>
  <c r="P350" i="12"/>
  <c r="Q350" i="12" s="1" a="1"/>
  <c r="Q350" i="12" s="1"/>
  <c r="P351" i="12"/>
  <c r="Q351" i="12" a="1"/>
  <c r="Q351" i="12" s="1"/>
  <c r="P352" i="12"/>
  <c r="Q352" i="12" s="1" a="1"/>
  <c r="Q352" i="12" s="1"/>
  <c r="P353" i="12"/>
  <c r="Q353" i="12" s="1" a="1"/>
  <c r="Q353" i="12" s="1"/>
  <c r="P354" i="12"/>
  <c r="Q354" i="12" s="1" a="1"/>
  <c r="Q354" i="12" s="1"/>
  <c r="P355" i="12"/>
  <c r="Q355" i="12" s="1" a="1"/>
  <c r="Q355" i="12" s="1"/>
  <c r="P356" i="12"/>
  <c r="Q356" i="12" s="1" a="1"/>
  <c r="Q356" i="12" s="1"/>
  <c r="P357" i="12"/>
  <c r="Q357" i="12" a="1"/>
  <c r="Q357" i="12" s="1"/>
  <c r="P358" i="12"/>
  <c r="Q358" i="12" s="1" a="1"/>
  <c r="Q358" i="12" s="1"/>
  <c r="P359" i="12"/>
  <c r="Q359" i="12" a="1"/>
  <c r="Q359" i="12" s="1"/>
  <c r="AQ21" i="4" s="1"/>
  <c r="P360" i="12"/>
  <c r="Q360" i="12" s="1" a="1"/>
  <c r="Q360" i="12" s="1"/>
  <c r="P361" i="12"/>
  <c r="Q361" i="12" s="1" a="1"/>
  <c r="Q361" i="12" s="1"/>
  <c r="P362" i="12"/>
  <c r="Q362" i="12" s="1" a="1"/>
  <c r="Q362" i="12" s="1"/>
  <c r="P363" i="12"/>
  <c r="Q363" i="12" a="1"/>
  <c r="Q363" i="12" s="1"/>
  <c r="P364" i="12"/>
  <c r="Q364" i="12" s="1" a="1"/>
  <c r="Q364" i="12" s="1"/>
  <c r="P365" i="12"/>
  <c r="Q365" i="12" a="1"/>
  <c r="Q365" i="12" s="1"/>
  <c r="P366" i="12"/>
  <c r="Q366" i="12" s="1" a="1"/>
  <c r="Q366" i="12" s="1"/>
  <c r="P367" i="12"/>
  <c r="Q367" i="12" s="1" a="1"/>
  <c r="Q367" i="12" s="1"/>
  <c r="P368" i="12"/>
  <c r="Q368" i="12" s="1" a="1"/>
  <c r="Q368" i="12" s="1"/>
  <c r="P369" i="12"/>
  <c r="Q369" i="12" s="1" a="1"/>
  <c r="Q369" i="12" s="1"/>
  <c r="P370" i="12"/>
  <c r="Q370" i="12" s="1" a="1"/>
  <c r="Q370" i="12" s="1"/>
  <c r="P371" i="12"/>
  <c r="Q371" i="12" a="1"/>
  <c r="Q371" i="12" s="1"/>
  <c r="P372" i="12"/>
  <c r="Q372" i="12" s="1" a="1"/>
  <c r="Q372" i="12" s="1"/>
  <c r="P373" i="12"/>
  <c r="Q373" i="12" s="1" a="1"/>
  <c r="Q373" i="12" s="1"/>
  <c r="P374" i="12"/>
  <c r="Q374" i="12" s="1" a="1"/>
  <c r="Q374" i="12" s="1"/>
  <c r="P375" i="12"/>
  <c r="Q375" i="12" s="1" a="1"/>
  <c r="Q375" i="12" s="1"/>
  <c r="P376" i="12"/>
  <c r="Q376" i="12" s="1" a="1"/>
  <c r="Q376" i="12" s="1"/>
  <c r="P377" i="12"/>
  <c r="Q377" i="12" s="1" a="1"/>
  <c r="Q377" i="12" s="1"/>
  <c r="P378" i="12"/>
  <c r="Q378" i="12" s="1" a="1"/>
  <c r="Q378" i="12" s="1"/>
  <c r="P379" i="12"/>
  <c r="Q379" i="12" s="1" a="1"/>
  <c r="Q379" i="12" s="1"/>
  <c r="P380" i="12"/>
  <c r="Q380" i="12" s="1" a="1"/>
  <c r="Q380" i="12" s="1"/>
  <c r="P381" i="12"/>
  <c r="Q381" i="12" s="1" a="1"/>
  <c r="Q381" i="12" s="1"/>
  <c r="P382" i="12"/>
  <c r="Q382" i="12" s="1" a="1"/>
  <c r="Q382" i="12" s="1"/>
  <c r="P383" i="12"/>
  <c r="Q383" i="12" s="1" a="1"/>
  <c r="Q383" i="12" s="1"/>
  <c r="P384" i="12"/>
  <c r="Q384" i="12" s="1" a="1"/>
  <c r="Q384" i="12" s="1"/>
  <c r="P385" i="12"/>
  <c r="Q385" i="12" s="1" a="1"/>
  <c r="Q385" i="12" s="1"/>
  <c r="P386" i="12"/>
  <c r="Q386" i="12" s="1" a="1"/>
  <c r="Q386" i="12" s="1"/>
  <c r="P387" i="12"/>
  <c r="Q387" i="12" s="1" a="1"/>
  <c r="Q387" i="12" s="1"/>
  <c r="P388" i="12"/>
  <c r="Q388" i="12" s="1" a="1"/>
  <c r="Q388" i="12" s="1"/>
  <c r="P389" i="12"/>
  <c r="Q389" i="12" a="1"/>
  <c r="Q389" i="12" s="1"/>
  <c r="P390" i="12"/>
  <c r="Q390" i="12" s="1" a="1"/>
  <c r="Q390" i="12" s="1"/>
  <c r="P391" i="12"/>
  <c r="Q391" i="12" a="1"/>
  <c r="Q391" i="12" s="1"/>
  <c r="P392" i="12"/>
  <c r="Q392" i="12" s="1" a="1"/>
  <c r="Q392" i="12" s="1"/>
  <c r="P393" i="12"/>
  <c r="Q393" i="12" s="1" a="1"/>
  <c r="Q393" i="12" s="1"/>
  <c r="P394" i="12"/>
  <c r="Q394" i="12" s="1" a="1"/>
  <c r="Q394" i="12" s="1"/>
  <c r="P395" i="12"/>
  <c r="Q395" i="12" s="1" a="1"/>
  <c r="Q395" i="12" s="1"/>
  <c r="P396" i="12"/>
  <c r="Q396" i="12" s="1" a="1"/>
  <c r="Q396" i="12" s="1"/>
  <c r="P397" i="12"/>
  <c r="Q397" i="12" s="1" a="1"/>
  <c r="Q397" i="12" s="1"/>
  <c r="P398" i="12"/>
  <c r="Q398" i="12" s="1" a="1"/>
  <c r="Q398" i="12" s="1"/>
  <c r="P399" i="12"/>
  <c r="Q399" i="12" s="1" a="1"/>
  <c r="Q399" i="12" s="1"/>
  <c r="P400" i="12"/>
  <c r="Q400" i="12" s="1" a="1"/>
  <c r="Q400" i="12" s="1"/>
  <c r="P401" i="12"/>
  <c r="Q401" i="12" s="1" a="1"/>
  <c r="Q401" i="12" s="1"/>
  <c r="P402" i="12"/>
  <c r="Q402" i="12" s="1" a="1"/>
  <c r="Q402" i="12" s="1"/>
  <c r="P403" i="12"/>
  <c r="Q403" i="12" a="1"/>
  <c r="Q403" i="12" s="1"/>
  <c r="P404" i="12"/>
  <c r="Q404" i="12" s="1" a="1"/>
  <c r="Q404" i="12" s="1"/>
  <c r="P405" i="12"/>
  <c r="Q405" i="12" s="1" a="1"/>
  <c r="Q405" i="12" s="1"/>
  <c r="P406" i="12"/>
  <c r="Q406" i="12" s="1" a="1"/>
  <c r="Q406" i="12" s="1"/>
  <c r="P407" i="12"/>
  <c r="Q407" i="12" s="1" a="1"/>
  <c r="Q407" i="12" s="1"/>
  <c r="P408" i="12"/>
  <c r="Q408" i="12" s="1" a="1"/>
  <c r="Q408" i="12" s="1"/>
  <c r="P409" i="12"/>
  <c r="Q409" i="12" s="1" a="1"/>
  <c r="Q409" i="12" s="1"/>
  <c r="P410" i="12"/>
  <c r="Q410" i="12" s="1" a="1"/>
  <c r="Q410" i="12" s="1"/>
  <c r="P411" i="12"/>
  <c r="Q411" i="12" s="1" a="1"/>
  <c r="Q411" i="12" s="1"/>
  <c r="P412" i="12"/>
  <c r="Q412" i="12" s="1" a="1"/>
  <c r="Q412" i="12" s="1"/>
  <c r="P413" i="12"/>
  <c r="Q413" i="12" s="1" a="1"/>
  <c r="Q413" i="12" s="1"/>
  <c r="P414" i="12"/>
  <c r="Q414" i="12" s="1" a="1"/>
  <c r="Q414" i="12" s="1"/>
  <c r="P415" i="12"/>
  <c r="Q415" i="12" a="1"/>
  <c r="Q415" i="12" s="1"/>
  <c r="P416" i="12"/>
  <c r="Q416" i="12" s="1" a="1"/>
  <c r="Q416" i="12" s="1"/>
  <c r="P417" i="12"/>
  <c r="Q417" i="12" s="1" a="1"/>
  <c r="Q417" i="12" s="1"/>
  <c r="P418" i="12"/>
  <c r="Q418" i="12" s="1" a="1"/>
  <c r="Q418" i="12" s="1"/>
  <c r="P419" i="12"/>
  <c r="Q419" i="12" s="1" a="1"/>
  <c r="Q419" i="12" s="1"/>
  <c r="P420" i="12"/>
  <c r="Q420" i="12" s="1" a="1"/>
  <c r="Q420" i="12" s="1"/>
  <c r="P421" i="12"/>
  <c r="Q421" i="12" s="1" a="1"/>
  <c r="Q421" i="12" s="1"/>
  <c r="P422" i="12"/>
  <c r="Q422" i="12" s="1" a="1"/>
  <c r="Q422" i="12" s="1"/>
  <c r="P423" i="12"/>
  <c r="Q423" i="12" s="1" a="1"/>
  <c r="Q423" i="12" s="1"/>
  <c r="P424" i="12"/>
  <c r="Q424" i="12" s="1" a="1"/>
  <c r="Q424" i="12" s="1"/>
  <c r="P425" i="12"/>
  <c r="Q425" i="12" s="1" a="1"/>
  <c r="Q425" i="12" s="1"/>
  <c r="P426" i="12"/>
  <c r="Q426" i="12" s="1" a="1"/>
  <c r="Q426" i="12" s="1"/>
  <c r="P427" i="12"/>
  <c r="Q427" i="12" s="1" a="1"/>
  <c r="Q427" i="12" s="1"/>
  <c r="P428" i="12"/>
  <c r="Q428" i="12" s="1" a="1"/>
  <c r="Q428" i="12" s="1"/>
  <c r="P429" i="12"/>
  <c r="Q429" i="12" s="1" a="1"/>
  <c r="Q429" i="12" s="1"/>
  <c r="P430" i="12"/>
  <c r="Q430" i="12" s="1" a="1"/>
  <c r="Q430" i="12" s="1"/>
  <c r="P431" i="12"/>
  <c r="Q431" i="12" s="1" a="1"/>
  <c r="Q431" i="12" s="1"/>
  <c r="P432" i="12"/>
  <c r="Q432" i="12" s="1" a="1"/>
  <c r="Q432" i="12" s="1"/>
  <c r="P433" i="12"/>
  <c r="Q433" i="12" s="1" a="1"/>
  <c r="Q433" i="12" s="1"/>
  <c r="P434" i="12"/>
  <c r="Q434" i="12" s="1" a="1"/>
  <c r="Q434" i="12" s="1"/>
  <c r="P435" i="12"/>
  <c r="Q435" i="12" s="1" a="1"/>
  <c r="Q435" i="12" s="1"/>
  <c r="P436" i="12"/>
  <c r="Q436" i="12" s="1" a="1"/>
  <c r="Q436" i="12" s="1"/>
  <c r="P437" i="12"/>
  <c r="Q437" i="12" s="1" a="1"/>
  <c r="Q437" i="12" s="1"/>
  <c r="P438" i="12"/>
  <c r="Q438" i="12" s="1" a="1"/>
  <c r="Q438" i="12" s="1"/>
  <c r="P439" i="12"/>
  <c r="Q439" i="12" s="1" a="1"/>
  <c r="Q439" i="12" s="1"/>
  <c r="P440" i="12"/>
  <c r="Q440" i="12" s="1" a="1"/>
  <c r="Q440" i="12" s="1"/>
  <c r="P441" i="12"/>
  <c r="Q441" i="12" s="1" a="1"/>
  <c r="Q441" i="12" s="1"/>
  <c r="P442" i="12"/>
  <c r="Q442" i="12" s="1" a="1"/>
  <c r="Q442" i="12" s="1"/>
  <c r="P443" i="12"/>
  <c r="Q443" i="12" s="1" a="1"/>
  <c r="Q443" i="12" s="1"/>
  <c r="P444" i="12"/>
  <c r="Q444" i="12" s="1" a="1"/>
  <c r="Q444" i="12" s="1"/>
  <c r="P445" i="12"/>
  <c r="Q445" i="12" s="1" a="1"/>
  <c r="Q445" i="12" s="1"/>
  <c r="P446" i="12"/>
  <c r="Q446" i="12" s="1" a="1"/>
  <c r="Q446" i="12" s="1"/>
  <c r="P447" i="12"/>
  <c r="Q447" i="12" a="1"/>
  <c r="Q447" i="12" s="1"/>
  <c r="P448" i="12"/>
  <c r="Q448" i="12" s="1" a="1"/>
  <c r="Q448" i="12" s="1"/>
  <c r="P449" i="12"/>
  <c r="Q449" i="12" s="1" a="1"/>
  <c r="Q449" i="12" s="1"/>
  <c r="P450" i="12"/>
  <c r="Q450" i="12" s="1" a="1"/>
  <c r="Q450" i="12" s="1"/>
  <c r="P451" i="12"/>
  <c r="Q451" i="12" s="1" a="1"/>
  <c r="Q451" i="12" s="1"/>
  <c r="P452" i="12"/>
  <c r="Q452" i="12" s="1" a="1"/>
  <c r="Q452" i="12" s="1"/>
  <c r="P453" i="12"/>
  <c r="Q453" i="12" s="1" a="1"/>
  <c r="Q453" i="12" s="1"/>
  <c r="P454" i="12"/>
  <c r="Q454" i="12" s="1" a="1"/>
  <c r="Q454" i="12" s="1"/>
  <c r="P455" i="12"/>
  <c r="Q455" i="12" s="1" a="1"/>
  <c r="Q455" i="12" s="1"/>
  <c r="P456" i="12"/>
  <c r="Q456" i="12" s="1" a="1"/>
  <c r="Q456" i="12" s="1"/>
  <c r="P457" i="12"/>
  <c r="Q457" i="12" s="1" a="1"/>
  <c r="Q457" i="12" s="1"/>
  <c r="P458" i="12"/>
  <c r="Q458" i="12" s="1" a="1"/>
  <c r="Q458" i="12" s="1"/>
  <c r="P459" i="12"/>
  <c r="Q459" i="12" a="1"/>
  <c r="Q459" i="12" s="1"/>
  <c r="P460" i="12"/>
  <c r="Q460" i="12" s="1" a="1"/>
  <c r="Q460" i="12" s="1"/>
  <c r="P461" i="12"/>
  <c r="Q461" i="12" a="1"/>
  <c r="Q461" i="12" s="1"/>
  <c r="P462" i="12"/>
  <c r="Q462" i="12" s="1" a="1"/>
  <c r="Q462" i="12" s="1"/>
  <c r="P463" i="12"/>
  <c r="Q463" i="12" s="1" a="1"/>
  <c r="Q463" i="12" s="1"/>
  <c r="P464" i="12"/>
  <c r="Q464" i="12" s="1" a="1"/>
  <c r="Q464" i="12" s="1"/>
  <c r="P465" i="12"/>
  <c r="Q465" i="12" s="1" a="1"/>
  <c r="Q465" i="12" s="1"/>
  <c r="P466" i="12"/>
  <c r="Q466" i="12" s="1" a="1"/>
  <c r="Q466" i="12" s="1"/>
  <c r="P467" i="12"/>
  <c r="Q467" i="12" s="1" a="1"/>
  <c r="Q467" i="12" s="1"/>
  <c r="P468" i="12"/>
  <c r="Q468" i="12" s="1" a="1"/>
  <c r="Q468" i="12" s="1"/>
  <c r="P469" i="12"/>
  <c r="Q469" i="12" s="1" a="1"/>
  <c r="Q469" i="12" s="1"/>
  <c r="P470" i="12"/>
  <c r="Q470" i="12" s="1" a="1"/>
  <c r="Q470" i="12" s="1"/>
  <c r="P471" i="12"/>
  <c r="Q471" i="12" s="1" a="1"/>
  <c r="Q471" i="12" s="1"/>
  <c r="P472" i="12"/>
  <c r="Q472" i="12" s="1" a="1"/>
  <c r="Q472" i="12" s="1"/>
  <c r="P473" i="12"/>
  <c r="Q473" i="12" s="1" a="1"/>
  <c r="Q473" i="12" s="1"/>
  <c r="P474" i="12"/>
  <c r="Q474" i="12" s="1" a="1"/>
  <c r="Q474" i="12" s="1"/>
  <c r="P475" i="12"/>
  <c r="Q475" i="12" s="1" a="1"/>
  <c r="Q475" i="12" s="1"/>
  <c r="P476" i="12"/>
  <c r="Q476" i="12" s="1" a="1"/>
  <c r="Q476" i="12" s="1"/>
  <c r="P477" i="12"/>
  <c r="Q477" i="12" s="1" a="1"/>
  <c r="Q477" i="12" s="1"/>
  <c r="P478" i="12"/>
  <c r="Q478" i="12" s="1" a="1"/>
  <c r="Q478" i="12" s="1"/>
  <c r="P479" i="12"/>
  <c r="Q479" i="12" a="1"/>
  <c r="Q479" i="12" s="1"/>
  <c r="P480" i="12"/>
  <c r="Q480" i="12" s="1" a="1"/>
  <c r="Q480" i="12" s="1"/>
  <c r="P481" i="12"/>
  <c r="Q481" i="12" s="1" a="1"/>
  <c r="Q481" i="12" s="1"/>
  <c r="P482" i="12"/>
  <c r="Q482" i="12" s="1" a="1"/>
  <c r="Q482" i="12" s="1"/>
  <c r="P483" i="12"/>
  <c r="Q483" i="12" s="1" a="1"/>
  <c r="Q483" i="12" s="1"/>
  <c r="P484" i="12"/>
  <c r="Q484" i="12" s="1" a="1"/>
  <c r="Q484" i="12" s="1"/>
  <c r="P485" i="12"/>
  <c r="Q485" i="12" a="1"/>
  <c r="Q485" i="12" s="1"/>
  <c r="P486" i="12"/>
  <c r="Q486" i="12" s="1" a="1"/>
  <c r="Q486" i="12" s="1"/>
  <c r="P487" i="12"/>
  <c r="Q487" i="12" a="1"/>
  <c r="Q487" i="12" s="1"/>
  <c r="P488" i="12"/>
  <c r="Q488" i="12" s="1" a="1"/>
  <c r="Q488" i="12" s="1"/>
  <c r="P489" i="12"/>
  <c r="Q489" i="12" s="1" a="1"/>
  <c r="Q489" i="12" s="1"/>
  <c r="P490" i="12"/>
  <c r="Q490" i="12" s="1" a="1"/>
  <c r="Q490" i="12" s="1"/>
  <c r="P491" i="12"/>
  <c r="Q491" i="12" a="1"/>
  <c r="Q491" i="12" s="1"/>
  <c r="P492" i="12"/>
  <c r="Q492" i="12" s="1" a="1"/>
  <c r="Q492" i="12" s="1"/>
  <c r="P493" i="12"/>
  <c r="Q493" i="12" a="1"/>
  <c r="Q493" i="12" s="1"/>
  <c r="P494" i="12"/>
  <c r="Q494" i="12" s="1" a="1"/>
  <c r="Q494" i="12" s="1"/>
  <c r="P495" i="12"/>
  <c r="Q495" i="12" s="1" a="1"/>
  <c r="Q495" i="12" s="1"/>
  <c r="P496" i="12"/>
  <c r="Q496" i="12" s="1" a="1"/>
  <c r="Q496" i="12" s="1"/>
  <c r="P497" i="12"/>
  <c r="Q497" i="12" s="1" a="1"/>
  <c r="Q497" i="12" s="1"/>
  <c r="P498" i="12"/>
  <c r="Q498" i="12" s="1" a="1"/>
  <c r="Q498" i="12" s="1"/>
  <c r="P499" i="12"/>
  <c r="Q499" i="12" a="1"/>
  <c r="Q499" i="12" s="1"/>
  <c r="P500" i="12"/>
  <c r="Q500" i="12" s="1" a="1"/>
  <c r="Q500" i="12" s="1"/>
  <c r="P501" i="12"/>
  <c r="Q501" i="12" s="1" a="1"/>
  <c r="Q501" i="12" s="1"/>
  <c r="M3" i="12"/>
  <c r="N3" i="12" s="1" a="1"/>
  <c r="N3" i="12" s="1"/>
  <c r="M4" i="12"/>
  <c r="N4" i="12" s="1" a="1"/>
  <c r="N4" i="12" s="1"/>
  <c r="M5" i="12"/>
  <c r="N5" i="12" s="1" a="1"/>
  <c r="N5" i="12" s="1"/>
  <c r="M6" i="12"/>
  <c r="N6" i="12" s="1" a="1"/>
  <c r="N6" i="12" s="1"/>
  <c r="M7" i="12"/>
  <c r="N7" i="12" s="1" a="1"/>
  <c r="N7" i="12"/>
  <c r="M8" i="12"/>
  <c r="N8" i="12" s="1" a="1"/>
  <c r="N8" i="12" s="1"/>
  <c r="M9" i="12"/>
  <c r="N9" i="12" s="1" a="1"/>
  <c r="N9" i="12" s="1"/>
  <c r="M10" i="12"/>
  <c r="N10" i="12" s="1" a="1"/>
  <c r="N10" i="12" s="1"/>
  <c r="M11" i="12"/>
  <c r="N11" i="12" s="1" a="1"/>
  <c r="N11" i="12" s="1"/>
  <c r="M12" i="12"/>
  <c r="N12" i="12" s="1" a="1"/>
  <c r="N12" i="12" s="1"/>
  <c r="M13" i="12"/>
  <c r="N13" i="12" s="1" a="1"/>
  <c r="N13" i="12" s="1"/>
  <c r="M14" i="12"/>
  <c r="N14" i="12" s="1" a="1"/>
  <c r="N14" i="12" s="1"/>
  <c r="M15" i="12"/>
  <c r="N15" i="12" s="1" a="1"/>
  <c r="N15" i="12"/>
  <c r="M16" i="12"/>
  <c r="N16" i="12" s="1" a="1"/>
  <c r="N16" i="12" s="1"/>
  <c r="M17" i="12"/>
  <c r="N17" i="12" s="1" a="1"/>
  <c r="N17" i="12" s="1"/>
  <c r="M18" i="12"/>
  <c r="N18" i="12" a="1"/>
  <c r="N18" i="12" s="1"/>
  <c r="M19" i="12"/>
  <c r="N19" i="12" s="1" a="1"/>
  <c r="N19" i="12" s="1"/>
  <c r="M20" i="12"/>
  <c r="N20" i="12" s="1" a="1"/>
  <c r="N20" i="12" s="1"/>
  <c r="M21" i="12"/>
  <c r="N21" i="12" s="1" a="1"/>
  <c r="N21" i="12" s="1"/>
  <c r="M22" i="12"/>
  <c r="N22" i="12" s="1" a="1"/>
  <c r="N22" i="12" s="1"/>
  <c r="M23" i="12"/>
  <c r="N23" i="12" s="1" a="1"/>
  <c r="N23" i="12" s="1"/>
  <c r="M24" i="12"/>
  <c r="N24" i="12" s="1" a="1"/>
  <c r="N24" i="12" s="1"/>
  <c r="M25" i="12"/>
  <c r="N25" i="12" s="1" a="1"/>
  <c r="N25" i="12" s="1"/>
  <c r="M26" i="12"/>
  <c r="N26" i="12" s="1" a="1"/>
  <c r="N26" i="12" s="1"/>
  <c r="M27" i="12"/>
  <c r="N27" i="12" s="1" a="1"/>
  <c r="N27" i="12" s="1"/>
  <c r="M28" i="12"/>
  <c r="N28" i="12" s="1" a="1"/>
  <c r="N28" i="12" s="1"/>
  <c r="M29" i="12"/>
  <c r="N29" i="12" s="1" a="1"/>
  <c r="N29" i="12" s="1"/>
  <c r="M30" i="12"/>
  <c r="N30" i="12" s="1" a="1"/>
  <c r="N30" i="12" s="1"/>
  <c r="M31" i="12"/>
  <c r="N31" i="12" s="1" a="1"/>
  <c r="N31" i="12" s="1"/>
  <c r="M32" i="12"/>
  <c r="N32" i="12" s="1" a="1"/>
  <c r="N32" i="12" s="1"/>
  <c r="M33" i="12"/>
  <c r="N33" i="12" s="1" a="1"/>
  <c r="N33" i="12" s="1"/>
  <c r="M34" i="12"/>
  <c r="N34" i="12" a="1"/>
  <c r="N34" i="12" s="1"/>
  <c r="M35" i="12"/>
  <c r="N35" i="12" s="1" a="1"/>
  <c r="N35" i="12" s="1"/>
  <c r="M36" i="12"/>
  <c r="N36" i="12" s="1" a="1"/>
  <c r="N36" i="12" s="1"/>
  <c r="M37" i="12"/>
  <c r="N37" i="12" s="1" a="1"/>
  <c r="N37" i="12" s="1"/>
  <c r="M38" i="12"/>
  <c r="N38" i="12" s="1" a="1"/>
  <c r="N38" i="12" s="1"/>
  <c r="M39" i="12"/>
  <c r="N39" i="12" s="1" a="1"/>
  <c r="N39" i="12" s="1"/>
  <c r="M40" i="12"/>
  <c r="N40" i="12" s="1" a="1"/>
  <c r="N40" i="12" s="1"/>
  <c r="M41" i="12"/>
  <c r="N41" i="12" s="1" a="1"/>
  <c r="N41" i="12" s="1"/>
  <c r="M42" i="12"/>
  <c r="N42" i="12" s="1" a="1"/>
  <c r="N42" i="12" s="1"/>
  <c r="M43" i="12"/>
  <c r="N43" i="12" s="1" a="1"/>
  <c r="N43" i="12" s="1"/>
  <c r="M44" i="12"/>
  <c r="N44" i="12" s="1" a="1"/>
  <c r="N44" i="12" s="1"/>
  <c r="M45" i="12"/>
  <c r="N45" i="12" s="1" a="1"/>
  <c r="N45" i="12" s="1"/>
  <c r="M46" i="12"/>
  <c r="N46" i="12" s="1" a="1"/>
  <c r="N46" i="12" s="1"/>
  <c r="M47" i="12"/>
  <c r="N47" i="12" s="1" a="1"/>
  <c r="N47" i="12" s="1"/>
  <c r="M48" i="12"/>
  <c r="N48" i="12" s="1" a="1"/>
  <c r="N48" i="12" s="1"/>
  <c r="M49" i="12"/>
  <c r="N49" i="12" s="1" a="1"/>
  <c r="N49" i="12" s="1"/>
  <c r="M50" i="12"/>
  <c r="N50" i="12" a="1"/>
  <c r="N50" i="12" s="1"/>
  <c r="M51" i="12"/>
  <c r="N51" i="12" s="1" a="1"/>
  <c r="N51" i="12" s="1"/>
  <c r="M52" i="12"/>
  <c r="N52" i="12" s="1" a="1"/>
  <c r="N52" i="12" s="1"/>
  <c r="M53" i="12"/>
  <c r="N53" i="12" s="1" a="1"/>
  <c r="N53" i="12" s="1"/>
  <c r="M54" i="12"/>
  <c r="N54" i="12" s="1" a="1"/>
  <c r="N54" i="12" s="1"/>
  <c r="M55" i="12"/>
  <c r="N55" i="12" s="1" a="1"/>
  <c r="N55" i="12" s="1"/>
  <c r="M56" i="12"/>
  <c r="N56" i="12" s="1" a="1"/>
  <c r="N56" i="12" s="1"/>
  <c r="M57" i="12"/>
  <c r="N57" i="12" s="1" a="1"/>
  <c r="N57" i="12" s="1"/>
  <c r="M58" i="12"/>
  <c r="N58" i="12" s="1" a="1"/>
  <c r="N58" i="12" s="1"/>
  <c r="M59" i="12"/>
  <c r="N59" i="12" s="1" a="1"/>
  <c r="N59" i="12" s="1"/>
  <c r="M60" i="12"/>
  <c r="N60" i="12" s="1" a="1"/>
  <c r="N60" i="12" s="1"/>
  <c r="M61" i="12"/>
  <c r="N61" i="12" s="1" a="1"/>
  <c r="N61" i="12" s="1"/>
  <c r="M62" i="12"/>
  <c r="N62" i="12" s="1" a="1"/>
  <c r="N62" i="12" s="1"/>
  <c r="M63" i="12"/>
  <c r="N63" i="12" s="1" a="1"/>
  <c r="N63" i="12"/>
  <c r="M64" i="12"/>
  <c r="N64" i="12" s="1" a="1"/>
  <c r="N64" i="12" s="1"/>
  <c r="M65" i="12"/>
  <c r="N65" i="12" s="1" a="1"/>
  <c r="N65" i="12" s="1"/>
  <c r="M66" i="12"/>
  <c r="N66" i="12" s="1" a="1"/>
  <c r="N66" i="12" s="1"/>
  <c r="M67" i="12"/>
  <c r="N67" i="12" s="1" a="1"/>
  <c r="N67" i="12" s="1"/>
  <c r="M68" i="12"/>
  <c r="N68" i="12" s="1" a="1"/>
  <c r="N68" i="12" s="1"/>
  <c r="M69" i="12"/>
  <c r="N69" i="12" s="1" a="1"/>
  <c r="N69" i="12" s="1"/>
  <c r="M70" i="12"/>
  <c r="N70" i="12" s="1" a="1"/>
  <c r="N70" i="12" s="1"/>
  <c r="M71" i="12"/>
  <c r="N71" i="12" s="1" a="1"/>
  <c r="N71" i="12"/>
  <c r="M72" i="12"/>
  <c r="N72" i="12" s="1" a="1"/>
  <c r="N72" i="12" s="1"/>
  <c r="M73" i="12"/>
  <c r="N73" i="12" a="1"/>
  <c r="N73" i="12" s="1"/>
  <c r="M74" i="12"/>
  <c r="N74" i="12" s="1" a="1"/>
  <c r="N74" i="12" s="1"/>
  <c r="M75" i="12"/>
  <c r="N75" i="12" s="1" a="1"/>
  <c r="N75" i="12" s="1"/>
  <c r="M76" i="12"/>
  <c r="N76" i="12" s="1" a="1"/>
  <c r="N76" i="12" s="1"/>
  <c r="M77" i="12"/>
  <c r="N77" i="12" s="1" a="1"/>
  <c r="N77" i="12" s="1"/>
  <c r="M78" i="12"/>
  <c r="N78" i="12" s="1" a="1"/>
  <c r="N78" i="12" s="1"/>
  <c r="M79" i="12"/>
  <c r="N79" i="12" s="1" a="1"/>
  <c r="N79" i="12" s="1"/>
  <c r="M80" i="12"/>
  <c r="N80" i="12" a="1"/>
  <c r="N80" i="12" s="1"/>
  <c r="M81" i="12"/>
  <c r="N81" i="12" s="1" a="1"/>
  <c r="N81" i="12" s="1"/>
  <c r="M82" i="12"/>
  <c r="N82" i="12" a="1"/>
  <c r="N82" i="12" s="1"/>
  <c r="M83" i="12"/>
  <c r="N83" i="12" s="1" a="1"/>
  <c r="N83" i="12" s="1"/>
  <c r="M84" i="12"/>
  <c r="N84" i="12" s="1" a="1"/>
  <c r="N84" i="12" s="1"/>
  <c r="M85" i="12"/>
  <c r="N85" i="12" s="1" a="1"/>
  <c r="N85" i="12" s="1"/>
  <c r="M86" i="12"/>
  <c r="N86" i="12" s="1" a="1"/>
  <c r="N86" i="12" s="1"/>
  <c r="M87" i="12"/>
  <c r="N87" i="12" s="1" a="1"/>
  <c r="N87" i="12" s="1"/>
  <c r="M88" i="12"/>
  <c r="N88" i="12" a="1"/>
  <c r="N88" i="12" s="1"/>
  <c r="M89" i="12"/>
  <c r="N89" i="12" s="1" a="1"/>
  <c r="N89" i="12" s="1"/>
  <c r="M90" i="12"/>
  <c r="N90" i="12" a="1"/>
  <c r="N90" i="12" s="1"/>
  <c r="M91" i="12"/>
  <c r="N91" i="12" s="1" a="1"/>
  <c r="N91" i="12" s="1"/>
  <c r="M92" i="12"/>
  <c r="N92" i="12" s="1" a="1"/>
  <c r="N92" i="12" s="1"/>
  <c r="M93" i="12"/>
  <c r="N93" i="12" s="1" a="1"/>
  <c r="N93" i="12" s="1"/>
  <c r="M94" i="12"/>
  <c r="N94" i="12" s="1" a="1"/>
  <c r="N94" i="12" s="1"/>
  <c r="M95" i="12"/>
  <c r="N95" i="12" s="1" a="1"/>
  <c r="N95" i="12" s="1"/>
  <c r="M96" i="12"/>
  <c r="N96" i="12" s="1" a="1"/>
  <c r="N96" i="12" s="1"/>
  <c r="M97" i="12"/>
  <c r="N97" i="12" s="1" a="1"/>
  <c r="N97" i="12" s="1"/>
  <c r="M98" i="12"/>
  <c r="N98" i="12" s="1" a="1"/>
  <c r="N98" i="12" s="1"/>
  <c r="M99" i="12"/>
  <c r="N99" i="12" s="1" a="1"/>
  <c r="N99" i="12" s="1"/>
  <c r="M100" i="12"/>
  <c r="N100" i="12" s="1" a="1"/>
  <c r="N100" i="12" s="1"/>
  <c r="M101" i="12"/>
  <c r="N101" i="12" s="1" a="1"/>
  <c r="N101" i="12" s="1"/>
  <c r="M102" i="12"/>
  <c r="N102" i="12" s="1" a="1"/>
  <c r="N102" i="12" s="1"/>
  <c r="M103" i="12"/>
  <c r="N103" i="12" s="1" a="1"/>
  <c r="N103" i="12" s="1"/>
  <c r="M104" i="12"/>
  <c r="N104" i="12" a="1"/>
  <c r="N104" i="12" s="1"/>
  <c r="M105" i="12"/>
  <c r="N105" i="12" s="1" a="1"/>
  <c r="N105" i="12" s="1"/>
  <c r="M106" i="12"/>
  <c r="N106" i="12" a="1"/>
  <c r="N106" i="12" s="1"/>
  <c r="M107" i="12"/>
  <c r="N107" i="12" s="1" a="1"/>
  <c r="N107" i="12" s="1"/>
  <c r="M108" i="12"/>
  <c r="N108" i="12" s="1" a="1"/>
  <c r="N108" i="12" s="1"/>
  <c r="M109" i="12"/>
  <c r="N109" i="12" s="1" a="1"/>
  <c r="N109" i="12"/>
  <c r="M110" i="12"/>
  <c r="N110" i="12" s="1" a="1"/>
  <c r="N110" i="12" s="1"/>
  <c r="M111" i="12"/>
  <c r="N111" i="12" s="1" a="1"/>
  <c r="N111" i="12" s="1"/>
  <c r="M112" i="12"/>
  <c r="N112" i="12" s="1" a="1"/>
  <c r="N112" i="12" s="1"/>
  <c r="M113" i="12"/>
  <c r="N113" i="12" s="1" a="1"/>
  <c r="N113" i="12" s="1"/>
  <c r="M114" i="12"/>
  <c r="N114" i="12" s="1" a="1"/>
  <c r="N114" i="12" s="1"/>
  <c r="M115" i="12"/>
  <c r="N115" i="12" s="1" a="1"/>
  <c r="N115" i="12" s="1"/>
  <c r="M116" i="12"/>
  <c r="N116" i="12" s="1" a="1"/>
  <c r="N116" i="12" s="1"/>
  <c r="M117" i="12"/>
  <c r="N117" i="12" s="1" a="1"/>
  <c r="N117" i="12"/>
  <c r="M118" i="12"/>
  <c r="N118" i="12" s="1" a="1"/>
  <c r="N118" i="12" s="1"/>
  <c r="M119" i="12"/>
  <c r="N119" i="12" s="1" a="1"/>
  <c r="N119" i="12" s="1"/>
  <c r="M120" i="12"/>
  <c r="N120" i="12" a="1"/>
  <c r="N120" i="12" s="1"/>
  <c r="M121" i="12"/>
  <c r="N121" i="12" s="1" a="1"/>
  <c r="N121" i="12" s="1"/>
  <c r="M122" i="12"/>
  <c r="N122" i="12" s="1" a="1"/>
  <c r="N122" i="12" s="1"/>
  <c r="M123" i="12"/>
  <c r="N123" i="12" s="1" a="1"/>
  <c r="N123" i="12" s="1"/>
  <c r="M124" i="12"/>
  <c r="N124" i="12" s="1" a="1"/>
  <c r="N124" i="12" s="1"/>
  <c r="M125" i="12"/>
  <c r="N125" i="12" s="1" a="1"/>
  <c r="N125" i="12" s="1"/>
  <c r="M126" i="12"/>
  <c r="N126" i="12" s="1" a="1"/>
  <c r="N126" i="12" s="1"/>
  <c r="M127" i="12"/>
  <c r="N127" i="12" s="1" a="1"/>
  <c r="N127" i="12" s="1"/>
  <c r="M128" i="12"/>
  <c r="N128" i="12" s="1" a="1"/>
  <c r="N128" i="12" s="1"/>
  <c r="M129" i="12"/>
  <c r="N129" i="12" s="1" a="1"/>
  <c r="N129" i="12" s="1"/>
  <c r="M130" i="12"/>
  <c r="N130" i="12" a="1"/>
  <c r="N130" i="12" s="1"/>
  <c r="M131" i="12"/>
  <c r="N131" i="12" s="1" a="1"/>
  <c r="N131" i="12" s="1"/>
  <c r="M132" i="12"/>
  <c r="N132" i="12" s="1" a="1"/>
  <c r="N132" i="12" s="1"/>
  <c r="M133" i="12"/>
  <c r="N133" i="12" s="1" a="1"/>
  <c r="N133" i="12" s="1"/>
  <c r="M134" i="12"/>
  <c r="N134" i="12" s="1" a="1"/>
  <c r="N134" i="12" s="1"/>
  <c r="M135" i="12"/>
  <c r="N135" i="12" s="1" a="1"/>
  <c r="N135" i="12" s="1"/>
  <c r="M136" i="12"/>
  <c r="N136" i="12" s="1" a="1"/>
  <c r="N136" i="12" s="1"/>
  <c r="M137" i="12"/>
  <c r="N137" i="12" s="1" a="1"/>
  <c r="N137" i="12" s="1"/>
  <c r="M138" i="12"/>
  <c r="N138" i="12" s="1" a="1"/>
  <c r="N138" i="12" s="1"/>
  <c r="M139" i="12"/>
  <c r="N139" i="12" s="1" a="1"/>
  <c r="N139" i="12" s="1"/>
  <c r="M140" i="12"/>
  <c r="N140" i="12" s="1" a="1"/>
  <c r="N140" i="12" s="1"/>
  <c r="M141" i="12"/>
  <c r="N141" i="12" s="1" a="1"/>
  <c r="N141" i="12" s="1"/>
  <c r="M142" i="12"/>
  <c r="N142" i="12" s="1" a="1"/>
  <c r="N142" i="12" s="1"/>
  <c r="M143" i="12"/>
  <c r="N143" i="12" s="1" a="1"/>
  <c r="N143" i="12" s="1"/>
  <c r="M144" i="12"/>
  <c r="N144" i="12" a="1"/>
  <c r="N144" i="12" s="1"/>
  <c r="M145" i="12"/>
  <c r="N145" i="12" s="1" a="1"/>
  <c r="N145" i="12" s="1"/>
  <c r="M146" i="12"/>
  <c r="N146" i="12" s="1" a="1"/>
  <c r="N146" i="12" s="1"/>
  <c r="M147" i="12"/>
  <c r="N147" i="12" s="1" a="1"/>
  <c r="N147" i="12" s="1"/>
  <c r="M148" i="12"/>
  <c r="N148" i="12" s="1" a="1"/>
  <c r="N148" i="12" s="1"/>
  <c r="M149" i="12"/>
  <c r="N149" i="12" s="1" a="1"/>
  <c r="N149" i="12" s="1"/>
  <c r="M150" i="12"/>
  <c r="N150" i="12" s="1" a="1"/>
  <c r="N150" i="12" s="1"/>
  <c r="M151" i="12"/>
  <c r="N151" i="12" s="1" a="1"/>
  <c r="N151" i="12" s="1"/>
  <c r="M152" i="12"/>
  <c r="N152" i="12" a="1"/>
  <c r="N152" i="12" s="1"/>
  <c r="M153" i="12"/>
  <c r="N153" i="12" s="1" a="1"/>
  <c r="N153" i="12" s="1"/>
  <c r="M154" i="12"/>
  <c r="N154" i="12" a="1"/>
  <c r="N154" i="12" s="1"/>
  <c r="M155" i="12"/>
  <c r="N155" i="12" s="1" a="1"/>
  <c r="N155" i="12" s="1"/>
  <c r="M156" i="12"/>
  <c r="N156" i="12" s="1" a="1"/>
  <c r="N156" i="12" s="1"/>
  <c r="M157" i="12"/>
  <c r="N157" i="12" s="1" a="1"/>
  <c r="N157" i="12" s="1"/>
  <c r="M158" i="12"/>
  <c r="N158" i="12" s="1" a="1"/>
  <c r="N158" i="12" s="1"/>
  <c r="M159" i="12"/>
  <c r="N159" i="12" s="1" a="1"/>
  <c r="N159" i="12" s="1"/>
  <c r="M160" i="12"/>
  <c r="N160" i="12" s="1" a="1"/>
  <c r="N160" i="12" s="1"/>
  <c r="M161" i="12"/>
  <c r="N161" i="12" a="1"/>
  <c r="N161" i="12" s="1"/>
  <c r="M162" i="12"/>
  <c r="N162" i="12" s="1" a="1"/>
  <c r="N162" i="12" s="1"/>
  <c r="M163" i="12"/>
  <c r="N163" i="12" s="1" a="1"/>
  <c r="N163" i="12" s="1"/>
  <c r="M164" i="12"/>
  <c r="N164" i="12" s="1" a="1"/>
  <c r="N164" i="12" s="1"/>
  <c r="M165" i="12"/>
  <c r="N165" i="12" s="1" a="1"/>
  <c r="N165" i="12" s="1"/>
  <c r="M166" i="12"/>
  <c r="N166" i="12" s="1" a="1"/>
  <c r="N166" i="12" s="1"/>
  <c r="M167" i="12"/>
  <c r="N167" i="12" s="1" a="1"/>
  <c r="N167" i="12" s="1"/>
  <c r="M168" i="12"/>
  <c r="N168" i="12" s="1" a="1"/>
  <c r="N168" i="12" s="1"/>
  <c r="M169" i="12"/>
  <c r="N169" i="12" s="1" a="1"/>
  <c r="N169" i="12" s="1"/>
  <c r="M170" i="12"/>
  <c r="N170" i="12" s="1" a="1"/>
  <c r="N170" i="12" s="1"/>
  <c r="M171" i="12"/>
  <c r="N171" i="12" s="1" a="1"/>
  <c r="N171" i="12" s="1"/>
  <c r="M172" i="12"/>
  <c r="N172" i="12" s="1" a="1"/>
  <c r="N172" i="12" s="1"/>
  <c r="M173" i="12"/>
  <c r="N173" i="12" s="1" a="1"/>
  <c r="N173" i="12" s="1"/>
  <c r="M174" i="12"/>
  <c r="N174" i="12" s="1" a="1"/>
  <c r="N174" i="12" s="1"/>
  <c r="M175" i="12"/>
  <c r="N175" i="12" s="1" a="1"/>
  <c r="N175" i="12" s="1"/>
  <c r="M176" i="12"/>
  <c r="N176" i="12" s="1" a="1"/>
  <c r="N176" i="12" s="1"/>
  <c r="M177" i="12"/>
  <c r="N177" i="12" a="1"/>
  <c r="N177" i="12" s="1"/>
  <c r="M178" i="12"/>
  <c r="N178" i="12" s="1" a="1"/>
  <c r="N178" i="12" s="1"/>
  <c r="M179" i="12"/>
  <c r="N179" i="12" s="1" a="1"/>
  <c r="N179" i="12" s="1"/>
  <c r="M180" i="12"/>
  <c r="N180" i="12" s="1" a="1"/>
  <c r="N180" i="12" s="1"/>
  <c r="M181" i="12"/>
  <c r="N181" i="12" s="1" a="1"/>
  <c r="N181" i="12" s="1"/>
  <c r="M182" i="12"/>
  <c r="N182" i="12" s="1" a="1"/>
  <c r="N182" i="12" s="1"/>
  <c r="M183" i="12"/>
  <c r="N183" i="12" s="1" a="1"/>
  <c r="N183" i="12" s="1"/>
  <c r="M184" i="12"/>
  <c r="N184" i="12" s="1" a="1"/>
  <c r="N184" i="12" s="1"/>
  <c r="M185" i="12"/>
  <c r="N185" i="12" a="1"/>
  <c r="N185" i="12" s="1"/>
  <c r="M186" i="12"/>
  <c r="N186" i="12" s="1" a="1"/>
  <c r="N186" i="12" s="1"/>
  <c r="M187" i="12"/>
  <c r="N187" i="12" s="1" a="1"/>
  <c r="N187" i="12" s="1"/>
  <c r="M188" i="12"/>
  <c r="N188" i="12" s="1" a="1"/>
  <c r="N188" i="12" s="1"/>
  <c r="M189" i="12"/>
  <c r="N189" i="12" s="1" a="1"/>
  <c r="N189" i="12" s="1"/>
  <c r="M190" i="12"/>
  <c r="N190" i="12" s="1" a="1"/>
  <c r="N190" i="12" s="1"/>
  <c r="M191" i="12"/>
  <c r="N191" i="12" a="1"/>
  <c r="N191" i="12" s="1"/>
  <c r="M192" i="12"/>
  <c r="N192" i="12" a="1"/>
  <c r="N192" i="12" s="1"/>
  <c r="M193" i="12"/>
  <c r="N193" i="12" s="1" a="1"/>
  <c r="N193" i="12" s="1"/>
  <c r="M194" i="12"/>
  <c r="N194" i="12" s="1" a="1"/>
  <c r="N194" i="12" s="1"/>
  <c r="M195" i="12"/>
  <c r="N195" i="12" s="1" a="1"/>
  <c r="N195" i="12" s="1"/>
  <c r="M196" i="12"/>
  <c r="N196" i="12" s="1" a="1"/>
  <c r="N196" i="12" s="1"/>
  <c r="M197" i="12"/>
  <c r="N197" i="12" s="1" a="1"/>
  <c r="N197" i="12" s="1"/>
  <c r="M198" i="12"/>
  <c r="N198" i="12" s="1" a="1"/>
  <c r="N198" i="12" s="1"/>
  <c r="M199" i="12"/>
  <c r="N199" i="12" s="1" a="1"/>
  <c r="N199" i="12" s="1"/>
  <c r="M200" i="12"/>
  <c r="N200" i="12" a="1"/>
  <c r="N200" i="12" s="1"/>
  <c r="M201" i="12"/>
  <c r="N201" i="12" s="1" a="1"/>
  <c r="N201" i="12" s="1"/>
  <c r="M202" i="12"/>
  <c r="N202" i="12" a="1"/>
  <c r="N202" i="12" s="1"/>
  <c r="M203" i="12"/>
  <c r="N203" i="12" s="1" a="1"/>
  <c r="N203" i="12" s="1"/>
  <c r="M204" i="12"/>
  <c r="N204" i="12" s="1" a="1"/>
  <c r="N204" i="12" s="1"/>
  <c r="M205" i="12"/>
  <c r="N205" i="12" s="1" a="1"/>
  <c r="N205" i="12" s="1"/>
  <c r="M206" i="12"/>
  <c r="N206" i="12" s="1" a="1"/>
  <c r="N206" i="12" s="1"/>
  <c r="M207" i="12"/>
  <c r="N207" i="12" s="1" a="1"/>
  <c r="N207" i="12" s="1"/>
  <c r="M208" i="12"/>
  <c r="N208" i="12" s="1" a="1"/>
  <c r="N208" i="12" s="1"/>
  <c r="M209" i="12"/>
  <c r="N209" i="12" s="1" a="1"/>
  <c r="N209" i="12" s="1"/>
  <c r="M210" i="12"/>
  <c r="N210" i="12" s="1" a="1"/>
  <c r="N210" i="12" s="1"/>
  <c r="M211" i="12"/>
  <c r="N211" i="12" s="1" a="1"/>
  <c r="N211" i="12" s="1"/>
  <c r="M212" i="12"/>
  <c r="N212" i="12" s="1" a="1"/>
  <c r="N212" i="12" s="1"/>
  <c r="M213" i="12"/>
  <c r="N213" i="12" s="1" a="1"/>
  <c r="N213" i="12" s="1"/>
  <c r="M214" i="12"/>
  <c r="N214" i="12" s="1" a="1"/>
  <c r="N214" i="12" s="1"/>
  <c r="M215" i="12"/>
  <c r="N215" i="12" s="1" a="1"/>
  <c r="N215" i="12" s="1"/>
  <c r="M216" i="12"/>
  <c r="N216" i="12" s="1" a="1"/>
  <c r="N216" i="12" s="1"/>
  <c r="M217" i="12"/>
  <c r="N217" i="12" a="1"/>
  <c r="N217" i="12" s="1"/>
  <c r="M218" i="12"/>
  <c r="N218" i="12" s="1" a="1"/>
  <c r="N218" i="12" s="1"/>
  <c r="M219" i="12"/>
  <c r="N219" i="12" s="1" a="1"/>
  <c r="N219" i="12" s="1"/>
  <c r="M220" i="12"/>
  <c r="N220" i="12" s="1" a="1"/>
  <c r="N220" i="12" s="1"/>
  <c r="M221" i="12"/>
  <c r="N221" i="12" s="1" a="1"/>
  <c r="N221" i="12" s="1"/>
  <c r="M222" i="12"/>
  <c r="N222" i="12" s="1" a="1"/>
  <c r="N222" i="12" s="1"/>
  <c r="M223" i="12"/>
  <c r="N223" i="12" s="1" a="1"/>
  <c r="N223" i="12" s="1"/>
  <c r="M224" i="12"/>
  <c r="N224" i="12" s="1" a="1"/>
  <c r="N224" i="12" s="1"/>
  <c r="M225" i="12"/>
  <c r="N225" i="12" s="1" a="1"/>
  <c r="N225" i="12" s="1"/>
  <c r="M226" i="12"/>
  <c r="N226" i="12" a="1"/>
  <c r="N226" i="12" s="1"/>
  <c r="M227" i="12"/>
  <c r="N227" i="12" s="1" a="1"/>
  <c r="N227" i="12" s="1"/>
  <c r="M228" i="12"/>
  <c r="N228" i="12" s="1" a="1"/>
  <c r="N228" i="12" s="1"/>
  <c r="M229" i="12"/>
  <c r="N229" i="12" s="1" a="1"/>
  <c r="N229" i="12" s="1"/>
  <c r="M230" i="12"/>
  <c r="N230" i="12" s="1" a="1"/>
  <c r="N230" i="12" s="1"/>
  <c r="M231" i="12"/>
  <c r="N231" i="12" s="1" a="1"/>
  <c r="N231" i="12" s="1"/>
  <c r="M232" i="12"/>
  <c r="N232" i="12" a="1"/>
  <c r="N232" i="12" s="1"/>
  <c r="M233" i="12"/>
  <c r="N233" i="12" s="1" a="1"/>
  <c r="N233" i="12" s="1"/>
  <c r="M234" i="12"/>
  <c r="N234" i="12" a="1"/>
  <c r="N234" i="12" s="1"/>
  <c r="M235" i="12"/>
  <c r="N235" i="12" s="1" a="1"/>
  <c r="N235" i="12" s="1"/>
  <c r="M236" i="12"/>
  <c r="N236" i="12" s="1" a="1"/>
  <c r="N236" i="12" s="1"/>
  <c r="M237" i="12"/>
  <c r="N237" i="12" s="1" a="1"/>
  <c r="N237" i="12" s="1"/>
  <c r="M238" i="12"/>
  <c r="N238" i="12" s="1" a="1"/>
  <c r="N238" i="12" s="1"/>
  <c r="M239" i="12"/>
  <c r="N239" i="12" s="1" a="1"/>
  <c r="N239" i="12" s="1"/>
  <c r="M240" i="12"/>
  <c r="N240" i="12" s="1" a="1"/>
  <c r="N240" i="12" s="1"/>
  <c r="M241" i="12"/>
  <c r="N241" i="12" a="1"/>
  <c r="N241" i="12" s="1"/>
  <c r="M242" i="12"/>
  <c r="N242" i="12" s="1" a="1"/>
  <c r="N242" i="12" s="1"/>
  <c r="M243" i="12"/>
  <c r="N243" i="12" s="1" a="1"/>
  <c r="N243" i="12" s="1"/>
  <c r="M244" i="12"/>
  <c r="N244" i="12" s="1" a="1"/>
  <c r="N244" i="12" s="1"/>
  <c r="M245" i="12"/>
  <c r="N245" i="12" s="1" a="1"/>
  <c r="N245" i="12" s="1"/>
  <c r="M246" i="12"/>
  <c r="N246" i="12" s="1" a="1"/>
  <c r="N246" i="12" s="1"/>
  <c r="M247" i="12"/>
  <c r="N247" i="12" a="1"/>
  <c r="N247" i="12" s="1"/>
  <c r="M248" i="12"/>
  <c r="N248" i="12" s="1" a="1"/>
  <c r="N248" i="12" s="1"/>
  <c r="M249" i="12"/>
  <c r="N249" i="12" s="1" a="1"/>
  <c r="N249" i="12" s="1"/>
  <c r="M250" i="12"/>
  <c r="N250" i="12" s="1" a="1"/>
  <c r="N250" i="12" s="1"/>
  <c r="M251" i="12"/>
  <c r="N251" i="12" s="1" a="1"/>
  <c r="N251" i="12" s="1"/>
  <c r="M252" i="12"/>
  <c r="N252" i="12" s="1" a="1"/>
  <c r="N252" i="12" s="1"/>
  <c r="M253" i="12"/>
  <c r="N253" i="12" s="1" a="1"/>
  <c r="N253" i="12" s="1"/>
  <c r="M254" i="12"/>
  <c r="N254" i="12" s="1" a="1"/>
  <c r="N254" i="12" s="1"/>
  <c r="M255" i="12"/>
  <c r="N255" i="12" a="1"/>
  <c r="N255" i="12" s="1"/>
  <c r="M256" i="12"/>
  <c r="N256" i="12" s="1" a="1"/>
  <c r="N256" i="12" s="1"/>
  <c r="M257" i="12"/>
  <c r="N257" i="12" s="1" a="1"/>
  <c r="N257" i="12" s="1"/>
  <c r="M258" i="12"/>
  <c r="N258" i="12" s="1" a="1"/>
  <c r="N258" i="12" s="1"/>
  <c r="M259" i="12"/>
  <c r="N259" i="12" s="1" a="1"/>
  <c r="N259" i="12" s="1"/>
  <c r="M260" i="12"/>
  <c r="N260" i="12" s="1" a="1"/>
  <c r="N260" i="12" s="1"/>
  <c r="M261" i="12"/>
  <c r="N261" i="12" s="1" a="1"/>
  <c r="N261" i="12" s="1"/>
  <c r="M262" i="12"/>
  <c r="N262" i="12" s="1" a="1"/>
  <c r="N262" i="12" s="1"/>
  <c r="M263" i="12"/>
  <c r="N263" i="12" s="1" a="1"/>
  <c r="N263" i="12" s="1"/>
  <c r="M264" i="12"/>
  <c r="N264" i="12" s="1" a="1"/>
  <c r="N264" i="12" s="1"/>
  <c r="M265" i="12"/>
  <c r="N265" i="12" s="1" a="1"/>
  <c r="N265" i="12" s="1"/>
  <c r="M266" i="12"/>
  <c r="N266" i="12" s="1" a="1"/>
  <c r="N266" i="12" s="1"/>
  <c r="M267" i="12"/>
  <c r="N267" i="12" s="1" a="1"/>
  <c r="N267" i="12" s="1"/>
  <c r="M268" i="12"/>
  <c r="N268" i="12" s="1" a="1"/>
  <c r="N268" i="12" s="1"/>
  <c r="M269" i="12"/>
  <c r="N269" i="12" s="1" a="1"/>
  <c r="N269" i="12" s="1"/>
  <c r="M270" i="12"/>
  <c r="N270" i="12" s="1" a="1"/>
  <c r="N270" i="12" s="1"/>
  <c r="M271" i="12"/>
  <c r="N271" i="12" s="1" a="1"/>
  <c r="N271" i="12" s="1"/>
  <c r="M272" i="12"/>
  <c r="N272" i="12" s="1" a="1"/>
  <c r="N272" i="12" s="1"/>
  <c r="M273" i="12"/>
  <c r="N273" i="12" s="1" a="1"/>
  <c r="N273" i="12" s="1"/>
  <c r="M274" i="12"/>
  <c r="N274" i="12" s="1" a="1"/>
  <c r="N274" i="12" s="1"/>
  <c r="M275" i="12"/>
  <c r="N275" i="12" s="1" a="1"/>
  <c r="N275" i="12" s="1"/>
  <c r="M276" i="12"/>
  <c r="N276" i="12" s="1" a="1"/>
  <c r="N276" i="12"/>
  <c r="M277" i="12"/>
  <c r="N277" i="12" s="1" a="1"/>
  <c r="N277" i="12" s="1"/>
  <c r="M278" i="12"/>
  <c r="N278" i="12" s="1" a="1"/>
  <c r="N278" i="12"/>
  <c r="M279" i="12"/>
  <c r="N279" i="12" s="1" a="1"/>
  <c r="N279" i="12" s="1"/>
  <c r="M280" i="12"/>
  <c r="N280" i="12" a="1"/>
  <c r="N280" i="12" s="1"/>
  <c r="M281" i="12"/>
  <c r="N281" i="12" s="1" a="1"/>
  <c r="N281" i="12" s="1"/>
  <c r="M282" i="12"/>
  <c r="N282" i="12" s="1" a="1"/>
  <c r="N282" i="12" s="1"/>
  <c r="M283" i="12"/>
  <c r="N283" i="12" s="1" a="1"/>
  <c r="N283" i="12" s="1"/>
  <c r="M284" i="12"/>
  <c r="N284" i="12" s="1" a="1"/>
  <c r="N284" i="12" s="1"/>
  <c r="M285" i="12"/>
  <c r="N285" i="12" s="1" a="1"/>
  <c r="N285" i="12"/>
  <c r="M286" i="12"/>
  <c r="N286" i="12" s="1" a="1"/>
  <c r="N286" i="12" s="1"/>
  <c r="M287" i="12"/>
  <c r="N287" i="12" a="1"/>
  <c r="N287" i="12" s="1"/>
  <c r="M288" i="12"/>
  <c r="N288" i="12" s="1" a="1"/>
  <c r="N288" i="12" s="1"/>
  <c r="M289" i="12"/>
  <c r="N289" i="12" a="1"/>
  <c r="N289" i="12" s="1"/>
  <c r="M290" i="12"/>
  <c r="N290" i="12" s="1" a="1"/>
  <c r="N290" i="12" s="1"/>
  <c r="M291" i="12"/>
  <c r="N291" i="12" s="1" a="1"/>
  <c r="N291" i="12" s="1"/>
  <c r="M292" i="12"/>
  <c r="N292" i="12" s="1" a="1"/>
  <c r="N292" i="12" s="1"/>
  <c r="M293" i="12"/>
  <c r="N293" i="12" s="1" a="1"/>
  <c r="N293" i="12" s="1"/>
  <c r="M294" i="12"/>
  <c r="N294" i="12" s="1" a="1"/>
  <c r="N294" i="12" s="1"/>
  <c r="M295" i="12"/>
  <c r="N295" i="12" s="1" a="1"/>
  <c r="N295" i="12" s="1"/>
  <c r="M296" i="12"/>
  <c r="N296" i="12" s="1" a="1"/>
  <c r="N296" i="12" s="1"/>
  <c r="M297" i="12"/>
  <c r="N297" i="12" s="1" a="1"/>
  <c r="N297" i="12" s="1"/>
  <c r="M298" i="12"/>
  <c r="N298" i="12" s="1" a="1"/>
  <c r="N298" i="12" s="1"/>
  <c r="M299" i="12"/>
  <c r="N299" i="12" s="1" a="1"/>
  <c r="N299" i="12" s="1"/>
  <c r="M300" i="12"/>
  <c r="N300" i="12" s="1" a="1"/>
  <c r="N300" i="12" s="1"/>
  <c r="M301" i="12"/>
  <c r="N301" i="12" s="1" a="1"/>
  <c r="N301" i="12" s="1"/>
  <c r="M302" i="12"/>
  <c r="N302" i="12" s="1" a="1"/>
  <c r="N302" i="12" s="1"/>
  <c r="M303" i="12"/>
  <c r="N303" i="12" s="1" a="1"/>
  <c r="N303" i="12" s="1"/>
  <c r="M304" i="12"/>
  <c r="N304" i="12" s="1" a="1"/>
  <c r="N304" i="12" s="1"/>
  <c r="M305" i="12"/>
  <c r="N305" i="12" s="1" a="1"/>
  <c r="N305" i="12" s="1"/>
  <c r="M306" i="12"/>
  <c r="N306" i="12" s="1" a="1"/>
  <c r="N306" i="12" s="1"/>
  <c r="M307" i="12"/>
  <c r="N307" i="12" s="1" a="1"/>
  <c r="N307" i="12" s="1"/>
  <c r="M308" i="12"/>
  <c r="N308" i="12" s="1" a="1"/>
  <c r="N308" i="12"/>
  <c r="M309" i="12"/>
  <c r="N309" i="12" s="1" a="1"/>
  <c r="N309" i="12" s="1"/>
  <c r="M310" i="12"/>
  <c r="N310" i="12" s="1" a="1"/>
  <c r="N310" i="12"/>
  <c r="M311" i="12"/>
  <c r="N311" i="12" s="1" a="1"/>
  <c r="N311" i="12" s="1"/>
  <c r="M312" i="12"/>
  <c r="N312" i="12" a="1"/>
  <c r="N312" i="12" s="1"/>
  <c r="M313" i="12"/>
  <c r="N313" i="12" s="1" a="1"/>
  <c r="N313" i="12" s="1"/>
  <c r="M314" i="12"/>
  <c r="N314" i="12" s="1" a="1"/>
  <c r="N314" i="12" s="1"/>
  <c r="M315" i="12"/>
  <c r="N315" i="12" s="1" a="1"/>
  <c r="N315" i="12" s="1"/>
  <c r="M316" i="12"/>
  <c r="N316" i="12" s="1" a="1"/>
  <c r="N316" i="12" s="1"/>
  <c r="M317" i="12"/>
  <c r="N317" i="12" s="1" a="1"/>
  <c r="N317" i="12"/>
  <c r="M318" i="12"/>
  <c r="N318" i="12" s="1" a="1"/>
  <c r="N318" i="12" s="1"/>
  <c r="M319" i="12"/>
  <c r="N319" i="12" a="1"/>
  <c r="N319" i="12" s="1"/>
  <c r="M320" i="12"/>
  <c r="N320" i="12" s="1" a="1"/>
  <c r="N320" i="12" s="1"/>
  <c r="M321" i="12"/>
  <c r="N321" i="12" a="1"/>
  <c r="N321" i="12" s="1"/>
  <c r="M322" i="12"/>
  <c r="N322" i="12" s="1" a="1"/>
  <c r="N322" i="12" s="1"/>
  <c r="M323" i="12"/>
  <c r="N323" i="12" s="1" a="1"/>
  <c r="N323" i="12" s="1"/>
  <c r="M324" i="12"/>
  <c r="N324" i="12" s="1" a="1"/>
  <c r="N324" i="12"/>
  <c r="M325" i="12"/>
  <c r="N325" i="12" s="1" a="1"/>
  <c r="N325" i="12" s="1"/>
  <c r="M326" i="12"/>
  <c r="N326" i="12" s="1" a="1"/>
  <c r="N326" i="12"/>
  <c r="M327" i="12"/>
  <c r="N327" i="12" s="1" a="1"/>
  <c r="N327" i="12" s="1"/>
  <c r="M328" i="12"/>
  <c r="N328" i="12" a="1"/>
  <c r="N328" i="12" s="1"/>
  <c r="M329" i="12"/>
  <c r="N329" i="12" s="1" a="1"/>
  <c r="N329" i="12" s="1"/>
  <c r="M330" i="12"/>
  <c r="N330" i="12" s="1" a="1"/>
  <c r="N330" i="12" s="1"/>
  <c r="M331" i="12"/>
  <c r="N331" i="12" s="1" a="1"/>
  <c r="N331" i="12" s="1"/>
  <c r="M332" i="12"/>
  <c r="N332" i="12" s="1" a="1"/>
  <c r="N332" i="12" s="1"/>
  <c r="M333" i="12"/>
  <c r="N333" i="12" s="1" a="1"/>
  <c r="N333" i="12"/>
  <c r="M334" i="12"/>
  <c r="N334" i="12" s="1" a="1"/>
  <c r="N334" i="12" s="1"/>
  <c r="M335" i="12"/>
  <c r="N335" i="12" a="1"/>
  <c r="N335" i="12" s="1"/>
  <c r="M336" i="12"/>
  <c r="N336" i="12" s="1" a="1"/>
  <c r="N336" i="12" s="1"/>
  <c r="M337" i="12"/>
  <c r="N337" i="12" a="1"/>
  <c r="N337" i="12" s="1"/>
  <c r="M338" i="12"/>
  <c r="N338" i="12" s="1" a="1"/>
  <c r="N338" i="12" s="1"/>
  <c r="M339" i="12"/>
  <c r="N339" i="12" s="1" a="1"/>
  <c r="N339" i="12" s="1"/>
  <c r="M340" i="12"/>
  <c r="N340" i="12" s="1" a="1"/>
  <c r="N340" i="12" s="1"/>
  <c r="M341" i="12"/>
  <c r="N341" i="12" s="1" a="1"/>
  <c r="N341" i="12" s="1"/>
  <c r="M342" i="12"/>
  <c r="N342" i="12" s="1" a="1"/>
  <c r="N342" i="12" s="1"/>
  <c r="M343" i="12"/>
  <c r="N343" i="12" s="1" a="1"/>
  <c r="N343" i="12" s="1"/>
  <c r="M344" i="12"/>
  <c r="N344" i="12" s="1" a="1"/>
  <c r="N344" i="12" s="1"/>
  <c r="M345" i="12"/>
  <c r="N345" i="12" s="1" a="1"/>
  <c r="N345" i="12" s="1"/>
  <c r="M346" i="12"/>
  <c r="N346" i="12" s="1" a="1"/>
  <c r="N346" i="12" s="1"/>
  <c r="M347" i="12"/>
  <c r="N347" i="12" s="1" a="1"/>
  <c r="N347" i="12" s="1"/>
  <c r="M348" i="12"/>
  <c r="N348" i="12" s="1" a="1"/>
  <c r="N348" i="12" s="1"/>
  <c r="M349" i="12"/>
  <c r="N349" i="12" s="1" a="1"/>
  <c r="N349" i="12" s="1"/>
  <c r="M350" i="12"/>
  <c r="N350" i="12" s="1" a="1"/>
  <c r="N350" i="12" s="1"/>
  <c r="M351" i="12"/>
  <c r="N351" i="12" s="1" a="1"/>
  <c r="N351" i="12" s="1"/>
  <c r="M352" i="12"/>
  <c r="N352" i="12" s="1" a="1"/>
  <c r="N352" i="12" s="1"/>
  <c r="M353" i="12"/>
  <c r="N353" i="12" a="1"/>
  <c r="N353" i="12" s="1"/>
  <c r="M354" i="12"/>
  <c r="N354" i="12" s="1" a="1"/>
  <c r="N354" i="12" s="1"/>
  <c r="M355" i="12"/>
  <c r="N355" i="12" a="1"/>
  <c r="N355" i="12" s="1"/>
  <c r="M356" i="12"/>
  <c r="N356" i="12" s="1" a="1"/>
  <c r="N356" i="12" s="1"/>
  <c r="M357" i="12"/>
  <c r="N357" i="12" s="1" a="1"/>
  <c r="N357" i="12" s="1"/>
  <c r="M358" i="12"/>
  <c r="N358" i="12" s="1" a="1"/>
  <c r="N358" i="12" s="1"/>
  <c r="M359" i="12"/>
  <c r="N359" i="12" s="1" a="1"/>
  <c r="N359" i="12" s="1"/>
  <c r="M360" i="12"/>
  <c r="N360" i="12" s="1" a="1"/>
  <c r="N360" i="12" s="1"/>
  <c r="M361" i="12"/>
  <c r="N361" i="12" a="1"/>
  <c r="N361" i="12" s="1"/>
  <c r="M362" i="12"/>
  <c r="N362" i="12" s="1" a="1"/>
  <c r="N362" i="12" s="1"/>
  <c r="M363" i="12"/>
  <c r="N363" i="12" a="1"/>
  <c r="N363" i="12" s="1"/>
  <c r="M364" i="12"/>
  <c r="N364" i="12" s="1" a="1"/>
  <c r="N364" i="12" s="1"/>
  <c r="M365" i="12"/>
  <c r="N365" i="12" s="1" a="1"/>
  <c r="N365" i="12" s="1"/>
  <c r="M366" i="12"/>
  <c r="N366" i="12" s="1" a="1"/>
  <c r="N366" i="12" s="1"/>
  <c r="M367" i="12"/>
  <c r="N367" i="12" s="1" a="1"/>
  <c r="N367" i="12" s="1"/>
  <c r="M368" i="12"/>
  <c r="N368" i="12" s="1" a="1"/>
  <c r="N368" i="12" s="1"/>
  <c r="M369" i="12"/>
  <c r="N369" i="12" s="1" a="1"/>
  <c r="N369" i="12" s="1"/>
  <c r="M370" i="12"/>
  <c r="N370" i="12" s="1" a="1"/>
  <c r="N370" i="12" s="1"/>
  <c r="M371" i="12"/>
  <c r="N371" i="12" s="1" a="1"/>
  <c r="N371" i="12" s="1"/>
  <c r="M372" i="12"/>
  <c r="N372" i="12" s="1" a="1"/>
  <c r="N372" i="12" s="1"/>
  <c r="M373" i="12"/>
  <c r="N373" i="12" s="1" a="1"/>
  <c r="N373" i="12" s="1"/>
  <c r="M374" i="12"/>
  <c r="N374" i="12" s="1" a="1"/>
  <c r="N374" i="12" s="1"/>
  <c r="M375" i="12"/>
  <c r="N375" i="12" s="1" a="1"/>
  <c r="N375" i="12" s="1"/>
  <c r="M376" i="12"/>
  <c r="N376" i="12" s="1" a="1"/>
  <c r="N376" i="12" s="1"/>
  <c r="M377" i="12"/>
  <c r="N377" i="12" a="1"/>
  <c r="N377" i="12" s="1"/>
  <c r="M378" i="12"/>
  <c r="N378" i="12" s="1" a="1"/>
  <c r="N378" i="12" s="1"/>
  <c r="M379" i="12"/>
  <c r="N379" i="12" a="1"/>
  <c r="N379" i="12" s="1"/>
  <c r="M380" i="12"/>
  <c r="N380" i="12" s="1" a="1"/>
  <c r="N380" i="12" s="1"/>
  <c r="M381" i="12"/>
  <c r="N381" i="12" s="1" a="1"/>
  <c r="N381" i="12" s="1"/>
  <c r="M382" i="12"/>
  <c r="N382" i="12" s="1" a="1"/>
  <c r="N382" i="12" s="1"/>
  <c r="M383" i="12"/>
  <c r="N383" i="12" s="1" a="1"/>
  <c r="N383" i="12" s="1"/>
  <c r="M384" i="12"/>
  <c r="N384" i="12" s="1" a="1"/>
  <c r="N384" i="12" s="1"/>
  <c r="M385" i="12"/>
  <c r="N385" i="12" a="1"/>
  <c r="N385" i="12" s="1"/>
  <c r="M386" i="12"/>
  <c r="N386" i="12" s="1" a="1"/>
  <c r="N386" i="12" s="1"/>
  <c r="M387" i="12"/>
  <c r="N387" i="12" a="1"/>
  <c r="N387" i="12" s="1"/>
  <c r="M388" i="12"/>
  <c r="N388" i="12" s="1" a="1"/>
  <c r="N388" i="12" s="1"/>
  <c r="M389" i="12"/>
  <c r="N389" i="12" s="1" a="1"/>
  <c r="N389" i="12" s="1"/>
  <c r="M390" i="12"/>
  <c r="N390" i="12" s="1" a="1"/>
  <c r="N390" i="12" s="1"/>
  <c r="M391" i="12"/>
  <c r="N391" i="12" s="1" a="1"/>
  <c r="N391" i="12" s="1"/>
  <c r="M392" i="12"/>
  <c r="N392" i="12" s="1" a="1"/>
  <c r="N392" i="12" s="1"/>
  <c r="M393" i="12"/>
  <c r="N393" i="12" s="1" a="1"/>
  <c r="N393" i="12" s="1"/>
  <c r="M394" i="12"/>
  <c r="N394" i="12" s="1" a="1"/>
  <c r="N394" i="12" s="1"/>
  <c r="M395" i="12"/>
  <c r="N395" i="12" s="1" a="1"/>
  <c r="N395" i="12" s="1"/>
  <c r="M396" i="12"/>
  <c r="N396" i="12" s="1" a="1"/>
  <c r="N396" i="12" s="1"/>
  <c r="M397" i="12"/>
  <c r="N397" i="12" s="1" a="1"/>
  <c r="N397" i="12" s="1"/>
  <c r="M398" i="12"/>
  <c r="N398" i="12" s="1" a="1"/>
  <c r="N398" i="12" s="1"/>
  <c r="M399" i="12"/>
  <c r="N399" i="12" s="1" a="1"/>
  <c r="N399" i="12" s="1"/>
  <c r="M400" i="12"/>
  <c r="N400" i="12" s="1" a="1"/>
  <c r="N400" i="12" s="1"/>
  <c r="M401" i="12"/>
  <c r="N401" i="12" a="1"/>
  <c r="N401" i="12" s="1"/>
  <c r="M402" i="12"/>
  <c r="N402" i="12" s="1" a="1"/>
  <c r="N402" i="12" s="1"/>
  <c r="M403" i="12"/>
  <c r="N403" i="12" a="1"/>
  <c r="N403" i="12" s="1"/>
  <c r="M404" i="12"/>
  <c r="N404" i="12" s="1" a="1"/>
  <c r="N404" i="12" s="1"/>
  <c r="M405" i="12"/>
  <c r="N405" i="12" s="1" a="1"/>
  <c r="N405" i="12" s="1"/>
  <c r="M406" i="12"/>
  <c r="N406" i="12" s="1" a="1"/>
  <c r="N406" i="12" s="1"/>
  <c r="M407" i="12"/>
  <c r="N407" i="12" s="1" a="1"/>
  <c r="N407" i="12" s="1"/>
  <c r="M408" i="12"/>
  <c r="N408" i="12" s="1" a="1"/>
  <c r="N408" i="12" s="1"/>
  <c r="M409" i="12"/>
  <c r="N409" i="12" a="1"/>
  <c r="N409" i="12" s="1"/>
  <c r="M410" i="12"/>
  <c r="N410" i="12" s="1" a="1"/>
  <c r="N410" i="12" s="1"/>
  <c r="M411" i="12"/>
  <c r="N411" i="12" a="1"/>
  <c r="N411" i="12" s="1"/>
  <c r="M412" i="12"/>
  <c r="N412" i="12" s="1" a="1"/>
  <c r="N412" i="12" s="1"/>
  <c r="M413" i="12"/>
  <c r="N413" i="12" s="1" a="1"/>
  <c r="N413" i="12" s="1"/>
  <c r="M414" i="12"/>
  <c r="N414" i="12" s="1" a="1"/>
  <c r="N414" i="12" s="1"/>
  <c r="M415" i="12"/>
  <c r="N415" i="12" s="1" a="1"/>
  <c r="N415" i="12" s="1"/>
  <c r="M416" i="12"/>
  <c r="N416" i="12" s="1" a="1"/>
  <c r="N416" i="12" s="1"/>
  <c r="M417" i="12"/>
  <c r="N417" i="12" s="1" a="1"/>
  <c r="N417" i="12" s="1"/>
  <c r="M418" i="12"/>
  <c r="N418" i="12" s="1" a="1"/>
  <c r="N418" i="12" s="1"/>
  <c r="M419" i="12"/>
  <c r="N419" i="12" s="1" a="1"/>
  <c r="N419" i="12" s="1"/>
  <c r="M420" i="12"/>
  <c r="N420" i="12" s="1" a="1"/>
  <c r="N420" i="12" s="1"/>
  <c r="M421" i="12"/>
  <c r="N421" i="12" s="1" a="1"/>
  <c r="N421" i="12" s="1"/>
  <c r="M422" i="12"/>
  <c r="N422" i="12" s="1" a="1"/>
  <c r="N422" i="12" s="1"/>
  <c r="M423" i="12"/>
  <c r="N423" i="12" s="1" a="1"/>
  <c r="N423" i="12" s="1"/>
  <c r="M424" i="12"/>
  <c r="N424" i="12" s="1" a="1"/>
  <c r="N424" i="12" s="1"/>
  <c r="M425" i="12"/>
  <c r="N425" i="12" a="1"/>
  <c r="N425" i="12" s="1"/>
  <c r="M426" i="12"/>
  <c r="N426" i="12" s="1" a="1"/>
  <c r="N426" i="12" s="1"/>
  <c r="M427" i="12"/>
  <c r="N427" i="12" a="1"/>
  <c r="N427" i="12" s="1"/>
  <c r="M428" i="12"/>
  <c r="N428" i="12" s="1" a="1"/>
  <c r="N428" i="12" s="1"/>
  <c r="M429" i="12"/>
  <c r="N429" i="12" s="1" a="1"/>
  <c r="N429" i="12" s="1"/>
  <c r="M430" i="12"/>
  <c r="N430" i="12" s="1" a="1"/>
  <c r="N430" i="12" s="1"/>
  <c r="M431" i="12"/>
  <c r="N431" i="12" s="1" a="1"/>
  <c r="N431" i="12" s="1"/>
  <c r="M432" i="12"/>
  <c r="N432" i="12" s="1" a="1"/>
  <c r="N432" i="12" s="1"/>
  <c r="M433" i="12"/>
  <c r="N433" i="12" a="1"/>
  <c r="N433" i="12" s="1"/>
  <c r="M434" i="12"/>
  <c r="N434" i="12" s="1" a="1"/>
  <c r="N434" i="12" s="1"/>
  <c r="M435" i="12"/>
  <c r="N435" i="12" a="1"/>
  <c r="N435" i="12" s="1"/>
  <c r="M436" i="12"/>
  <c r="N436" i="12" s="1" a="1"/>
  <c r="N436" i="12" s="1"/>
  <c r="M437" i="12"/>
  <c r="N437" i="12" s="1" a="1"/>
  <c r="N437" i="12" s="1"/>
  <c r="M438" i="12"/>
  <c r="N438" i="12" s="1" a="1"/>
  <c r="N438" i="12" s="1"/>
  <c r="M439" i="12"/>
  <c r="N439" i="12" s="1" a="1"/>
  <c r="N439" i="12" s="1"/>
  <c r="M440" i="12"/>
  <c r="N440" i="12" s="1" a="1"/>
  <c r="N440" i="12" s="1"/>
  <c r="M441" i="12"/>
  <c r="N441" i="12" s="1" a="1"/>
  <c r="N441" i="12" s="1"/>
  <c r="M442" i="12"/>
  <c r="N442" i="12" s="1" a="1"/>
  <c r="N442" i="12" s="1"/>
  <c r="M443" i="12"/>
  <c r="N443" i="12" s="1" a="1"/>
  <c r="N443" i="12" s="1"/>
  <c r="M444" i="12"/>
  <c r="N444" i="12" s="1" a="1"/>
  <c r="N444" i="12" s="1"/>
  <c r="M445" i="12"/>
  <c r="N445" i="12" s="1" a="1"/>
  <c r="N445" i="12" s="1"/>
  <c r="M446" i="12"/>
  <c r="N446" i="12" s="1" a="1"/>
  <c r="N446" i="12" s="1"/>
  <c r="M447" i="12"/>
  <c r="N447" i="12" s="1" a="1"/>
  <c r="N447" i="12" s="1"/>
  <c r="M448" i="12"/>
  <c r="N448" i="12" s="1" a="1"/>
  <c r="N448" i="12" s="1"/>
  <c r="M449" i="12"/>
  <c r="N449" i="12" a="1"/>
  <c r="N449" i="12" s="1"/>
  <c r="M450" i="12"/>
  <c r="N450" i="12" s="1" a="1"/>
  <c r="N450" i="12" s="1"/>
  <c r="M451" i="12"/>
  <c r="N451" i="12" a="1"/>
  <c r="N451" i="12" s="1"/>
  <c r="M452" i="12"/>
  <c r="N452" i="12" s="1" a="1"/>
  <c r="N452" i="12" s="1"/>
  <c r="M453" i="12"/>
  <c r="N453" i="12" s="1" a="1"/>
  <c r="N453" i="12" s="1"/>
  <c r="M454" i="12"/>
  <c r="N454" i="12" s="1" a="1"/>
  <c r="N454" i="12" s="1"/>
  <c r="M455" i="12"/>
  <c r="N455" i="12" s="1" a="1"/>
  <c r="N455" i="12" s="1"/>
  <c r="M456" i="12"/>
  <c r="N456" i="12" s="1" a="1"/>
  <c r="N456" i="12" s="1"/>
  <c r="M457" i="12"/>
  <c r="N457" i="12" a="1"/>
  <c r="N457" i="12" s="1"/>
  <c r="M458" i="12"/>
  <c r="N458" i="12" s="1" a="1"/>
  <c r="N458" i="12" s="1"/>
  <c r="M459" i="12"/>
  <c r="N459" i="12" a="1"/>
  <c r="N459" i="12" s="1"/>
  <c r="M460" i="12"/>
  <c r="N460" i="12" s="1" a="1"/>
  <c r="N460" i="12" s="1"/>
  <c r="M461" i="12"/>
  <c r="N461" i="12" s="1" a="1"/>
  <c r="N461" i="12" s="1"/>
  <c r="M462" i="12"/>
  <c r="N462" i="12" s="1" a="1"/>
  <c r="N462" i="12" s="1"/>
  <c r="M463" i="12"/>
  <c r="N463" i="12" s="1" a="1"/>
  <c r="N463" i="12" s="1"/>
  <c r="M464" i="12"/>
  <c r="N464" i="12" s="1" a="1"/>
  <c r="N464" i="12" s="1"/>
  <c r="M465" i="12"/>
  <c r="N465" i="12" s="1" a="1"/>
  <c r="N465" i="12" s="1"/>
  <c r="M466" i="12"/>
  <c r="N466" i="12" s="1" a="1"/>
  <c r="N466" i="12" s="1"/>
  <c r="M467" i="12"/>
  <c r="N467" i="12" s="1" a="1"/>
  <c r="N467" i="12" s="1"/>
  <c r="M468" i="12"/>
  <c r="N468" i="12" s="1" a="1"/>
  <c r="N468" i="12" s="1"/>
  <c r="M469" i="12"/>
  <c r="N469" i="12" s="1" a="1"/>
  <c r="N469" i="12" s="1"/>
  <c r="M470" i="12"/>
  <c r="N470" i="12" s="1" a="1"/>
  <c r="N470" i="12" s="1"/>
  <c r="M471" i="12"/>
  <c r="N471" i="12" s="1" a="1"/>
  <c r="N471" i="12" s="1"/>
  <c r="M472" i="12"/>
  <c r="N472" i="12" s="1" a="1"/>
  <c r="N472" i="12" s="1"/>
  <c r="M473" i="12"/>
  <c r="N473" i="12" a="1"/>
  <c r="N473" i="12" s="1"/>
  <c r="M474" i="12"/>
  <c r="N474" i="12" s="1" a="1"/>
  <c r="N474" i="12" s="1"/>
  <c r="M475" i="12"/>
  <c r="N475" i="12" a="1"/>
  <c r="N475" i="12" s="1"/>
  <c r="M476" i="12"/>
  <c r="N476" i="12" s="1" a="1"/>
  <c r="N476" i="12" s="1"/>
  <c r="M477" i="12"/>
  <c r="N477" i="12" s="1" a="1"/>
  <c r="N477" i="12" s="1"/>
  <c r="M478" i="12"/>
  <c r="N478" i="12" s="1" a="1"/>
  <c r="N478" i="12" s="1"/>
  <c r="M479" i="12"/>
  <c r="N479" i="12" s="1" a="1"/>
  <c r="N479" i="12" s="1"/>
  <c r="M480" i="12"/>
  <c r="N480" i="12" s="1" a="1"/>
  <c r="N480" i="12" s="1"/>
  <c r="M481" i="12"/>
  <c r="N481" i="12" a="1"/>
  <c r="N481" i="12" s="1"/>
  <c r="M482" i="12"/>
  <c r="N482" i="12" s="1" a="1"/>
  <c r="N482" i="12" s="1"/>
  <c r="M483" i="12"/>
  <c r="N483" i="12" a="1"/>
  <c r="N483" i="12" s="1"/>
  <c r="M484" i="12"/>
  <c r="N484" i="12" s="1" a="1"/>
  <c r="N484" i="12" s="1"/>
  <c r="M485" i="12"/>
  <c r="N485" i="12" s="1" a="1"/>
  <c r="N485" i="12" s="1"/>
  <c r="M486" i="12"/>
  <c r="N486" i="12" s="1" a="1"/>
  <c r="N486" i="12" s="1"/>
  <c r="M487" i="12"/>
  <c r="N487" i="12" s="1" a="1"/>
  <c r="N487" i="12" s="1"/>
  <c r="M488" i="12"/>
  <c r="N488" i="12" s="1" a="1"/>
  <c r="N488" i="12" s="1"/>
  <c r="M489" i="12"/>
  <c r="N489" i="12" s="1" a="1"/>
  <c r="N489" i="12" s="1"/>
  <c r="M490" i="12"/>
  <c r="N490" i="12" s="1" a="1"/>
  <c r="N490" i="12" s="1"/>
  <c r="M491" i="12"/>
  <c r="N491" i="12" s="1" a="1"/>
  <c r="N491" i="12" s="1"/>
  <c r="M492" i="12"/>
  <c r="N492" i="12" s="1" a="1"/>
  <c r="N492" i="12" s="1"/>
  <c r="M493" i="12"/>
  <c r="N493" i="12" s="1" a="1"/>
  <c r="N493" i="12" s="1"/>
  <c r="M494" i="12"/>
  <c r="N494" i="12" s="1" a="1"/>
  <c r="N494" i="12" s="1"/>
  <c r="M495" i="12"/>
  <c r="N495" i="12" s="1" a="1"/>
  <c r="N495" i="12" s="1"/>
  <c r="M496" i="12"/>
  <c r="N496" i="12" s="1" a="1"/>
  <c r="N496" i="12" s="1"/>
  <c r="M497" i="12"/>
  <c r="N497" i="12" a="1"/>
  <c r="N497" i="12" s="1"/>
  <c r="M498" i="12"/>
  <c r="N498" i="12" s="1" a="1"/>
  <c r="N498" i="12" s="1"/>
  <c r="M499" i="12"/>
  <c r="N499" i="12" a="1"/>
  <c r="N499" i="12" s="1"/>
  <c r="M500" i="12"/>
  <c r="N500" i="12" s="1" a="1"/>
  <c r="N500" i="12" s="1"/>
  <c r="M501" i="12"/>
  <c r="N501" i="12" s="1" a="1"/>
  <c r="N501" i="12" s="1"/>
  <c r="P3" i="11"/>
  <c r="Q3" i="11" s="1" a="1"/>
  <c r="Q3" i="11" s="1"/>
  <c r="P4" i="11"/>
  <c r="Q4" i="11" s="1" a="1"/>
  <c r="Q4" i="11" s="1"/>
  <c r="P5" i="11"/>
  <c r="Q5" i="11" s="1" a="1"/>
  <c r="Q5" i="11" s="1"/>
  <c r="P6" i="11"/>
  <c r="Q6" i="11" s="1" a="1"/>
  <c r="Q6" i="11" s="1"/>
  <c r="P7" i="11"/>
  <c r="Q7" i="11" s="1" a="1"/>
  <c r="Q7" i="11" s="1"/>
  <c r="P8" i="11"/>
  <c r="Q8" i="11" s="1" a="1"/>
  <c r="Q8" i="11" s="1"/>
  <c r="P9" i="11"/>
  <c r="Q9" i="11" a="1"/>
  <c r="Q9" i="11" s="1"/>
  <c r="P10" i="11"/>
  <c r="Q10" i="11" s="1" a="1"/>
  <c r="Q10" i="11" s="1"/>
  <c r="P11" i="11"/>
  <c r="Q11" i="11" s="1" a="1"/>
  <c r="Q11" i="11" s="1"/>
  <c r="P12" i="11"/>
  <c r="Q12" i="11" s="1" a="1"/>
  <c r="Q12" i="11" s="1"/>
  <c r="P13" i="11"/>
  <c r="Q13" i="11" s="1" a="1"/>
  <c r="Q13" i="11" s="1"/>
  <c r="P14" i="11"/>
  <c r="Q14" i="11" s="1" a="1"/>
  <c r="Q14" i="11" s="1"/>
  <c r="P15" i="11"/>
  <c r="Q15" i="11" s="1" a="1"/>
  <c r="Q15" i="11" s="1"/>
  <c r="P16" i="11"/>
  <c r="Q16" i="11" s="1" a="1"/>
  <c r="Q16" i="11" s="1"/>
  <c r="P17" i="11"/>
  <c r="Q17" i="11" a="1"/>
  <c r="Q17" i="11" s="1"/>
  <c r="P18" i="11"/>
  <c r="Q18" i="11" s="1" a="1"/>
  <c r="Q18" i="11" s="1"/>
  <c r="P19" i="11"/>
  <c r="Q19" i="11" s="1" a="1"/>
  <c r="Q19" i="11" s="1"/>
  <c r="P20" i="11"/>
  <c r="Q20" i="11" s="1" a="1"/>
  <c r="Q20" i="11" s="1"/>
  <c r="P21" i="11"/>
  <c r="Q21" i="11" s="1" a="1"/>
  <c r="Q21" i="11" s="1"/>
  <c r="P22" i="11"/>
  <c r="Q22" i="11" s="1" a="1"/>
  <c r="Q22" i="11" s="1"/>
  <c r="P23" i="11"/>
  <c r="Q23" i="11" s="1" a="1"/>
  <c r="Q23" i="11" s="1"/>
  <c r="P24" i="11"/>
  <c r="Q24" i="11" s="1" a="1"/>
  <c r="Q24" i="11" s="1"/>
  <c r="P25" i="11"/>
  <c r="Q25" i="11" a="1"/>
  <c r="Q25" i="11" s="1"/>
  <c r="P26" i="11"/>
  <c r="Q26" i="11" s="1" a="1"/>
  <c r="Q26" i="11" s="1"/>
  <c r="P27" i="11"/>
  <c r="Q27" i="11" s="1" a="1"/>
  <c r="Q27" i="11" s="1"/>
  <c r="P28" i="11"/>
  <c r="Q28" i="11" s="1" a="1"/>
  <c r="Q28" i="11" s="1"/>
  <c r="P29" i="11"/>
  <c r="Q29" i="11" s="1" a="1"/>
  <c r="Q29" i="11" s="1"/>
  <c r="P30" i="11"/>
  <c r="Q30" i="11" s="1" a="1"/>
  <c r="Q30" i="11" s="1"/>
  <c r="P31" i="11"/>
  <c r="Q31" i="11" s="1" a="1"/>
  <c r="Q31" i="11" s="1"/>
  <c r="P32" i="11"/>
  <c r="Q32" i="11" s="1" a="1"/>
  <c r="Q32" i="11" s="1"/>
  <c r="P33" i="11"/>
  <c r="Q33" i="11" a="1"/>
  <c r="Q33" i="11" s="1"/>
  <c r="P34" i="11"/>
  <c r="Q34" i="11" s="1" a="1"/>
  <c r="Q34" i="11" s="1"/>
  <c r="P35" i="11"/>
  <c r="Q35" i="11" s="1" a="1"/>
  <c r="Q35" i="11" s="1"/>
  <c r="P36" i="11"/>
  <c r="Q36" i="11" s="1" a="1"/>
  <c r="Q36" i="11" s="1"/>
  <c r="P37" i="11"/>
  <c r="Q37" i="11" s="1" a="1"/>
  <c r="Q37" i="11" s="1"/>
  <c r="P38" i="11"/>
  <c r="Q38" i="11" s="1" a="1"/>
  <c r="Q38" i="11" s="1"/>
  <c r="P39" i="11"/>
  <c r="Q39" i="11" s="1" a="1"/>
  <c r="Q39" i="11" s="1"/>
  <c r="P40" i="11"/>
  <c r="Q40" i="11" s="1" a="1"/>
  <c r="Q40" i="11" s="1"/>
  <c r="P41" i="11"/>
  <c r="Q41" i="11" s="1" a="1"/>
  <c r="Q41" i="11" s="1"/>
  <c r="P42" i="11"/>
  <c r="Q42" i="11" s="1" a="1"/>
  <c r="Q42" i="11" s="1"/>
  <c r="P43" i="11"/>
  <c r="Q43" i="11" s="1" a="1"/>
  <c r="Q43" i="11" s="1"/>
  <c r="P44" i="11"/>
  <c r="Q44" i="11" s="1" a="1"/>
  <c r="Q44" i="11" s="1"/>
  <c r="P45" i="11"/>
  <c r="Q45" i="11" s="1" a="1"/>
  <c r="Q45" i="11" s="1"/>
  <c r="P46" i="11"/>
  <c r="Q46" i="11" s="1" a="1"/>
  <c r="Q46" i="11" s="1"/>
  <c r="P47" i="11"/>
  <c r="Q47" i="11" s="1" a="1"/>
  <c r="Q47" i="11" s="1"/>
  <c r="P48" i="11"/>
  <c r="Q48" i="11" s="1" a="1"/>
  <c r="Q48" i="11" s="1"/>
  <c r="P49" i="11"/>
  <c r="Q49" i="11" s="1" a="1"/>
  <c r="Q49" i="11" s="1"/>
  <c r="P50" i="11"/>
  <c r="Q50" i="11" s="1" a="1"/>
  <c r="Q50" i="11" s="1"/>
  <c r="P51" i="11"/>
  <c r="Q51" i="11" s="1" a="1"/>
  <c r="Q51" i="11" s="1"/>
  <c r="P52" i="11"/>
  <c r="Q52" i="11" s="1" a="1"/>
  <c r="Q52" i="11" s="1"/>
  <c r="P53" i="11"/>
  <c r="Q53" i="11" s="1" a="1"/>
  <c r="Q53" i="11" s="1"/>
  <c r="P54" i="11"/>
  <c r="Q54" i="11" s="1" a="1"/>
  <c r="Q54" i="11" s="1"/>
  <c r="P55" i="11"/>
  <c r="Q55" i="11" s="1" a="1"/>
  <c r="Q55" i="11" s="1"/>
  <c r="P56" i="11"/>
  <c r="Q56" i="11" s="1" a="1"/>
  <c r="Q56" i="11" s="1"/>
  <c r="P57" i="11"/>
  <c r="Q57" i="11" s="1" a="1"/>
  <c r="Q57" i="11" s="1"/>
  <c r="P58" i="11"/>
  <c r="Q58" i="11" s="1" a="1"/>
  <c r="Q58" i="11" s="1"/>
  <c r="P59" i="11"/>
  <c r="Q59" i="11" s="1" a="1"/>
  <c r="Q59" i="11" s="1"/>
  <c r="P60" i="11"/>
  <c r="Q60" i="11" s="1" a="1"/>
  <c r="Q60" i="11" s="1"/>
  <c r="P61" i="11"/>
  <c r="Q61" i="11" s="1" a="1"/>
  <c r="Q61" i="11" s="1"/>
  <c r="P62" i="11"/>
  <c r="Q62" i="11" s="1" a="1"/>
  <c r="Q62" i="11" s="1"/>
  <c r="P63" i="11"/>
  <c r="Q63" i="11" s="1" a="1"/>
  <c r="Q63" i="11" s="1"/>
  <c r="P64" i="11"/>
  <c r="Q64" i="11" s="1" a="1"/>
  <c r="Q64" i="11" s="1"/>
  <c r="P65" i="11"/>
  <c r="Q65" i="11" s="1" a="1"/>
  <c r="Q65" i="11" s="1"/>
  <c r="P66" i="11"/>
  <c r="Q66" i="11" s="1" a="1"/>
  <c r="Q66" i="11" s="1"/>
  <c r="P67" i="11"/>
  <c r="Q67" i="11" s="1" a="1"/>
  <c r="Q67" i="11" s="1"/>
  <c r="P68" i="11"/>
  <c r="Q68" i="11" s="1" a="1"/>
  <c r="Q68" i="11" s="1"/>
  <c r="P69" i="11"/>
  <c r="Q69" i="11" s="1" a="1"/>
  <c r="Q69" i="11" s="1"/>
  <c r="P70" i="11"/>
  <c r="Q70" i="11" s="1" a="1"/>
  <c r="Q70" i="11" s="1"/>
  <c r="P71" i="11"/>
  <c r="Q71" i="11" s="1" a="1"/>
  <c r="Q71" i="11" s="1"/>
  <c r="P72" i="11"/>
  <c r="Q72" i="11" s="1" a="1"/>
  <c r="Q72" i="11" s="1"/>
  <c r="P73" i="11"/>
  <c r="Q73" i="11" s="1" a="1"/>
  <c r="Q73" i="11" s="1"/>
  <c r="P74" i="11"/>
  <c r="Q74" i="11" s="1" a="1"/>
  <c r="Q74" i="11" s="1"/>
  <c r="P75" i="11"/>
  <c r="Q75" i="11" s="1" a="1"/>
  <c r="Q75" i="11" s="1"/>
  <c r="P76" i="11"/>
  <c r="Q76" i="11" s="1" a="1"/>
  <c r="Q76" i="11" s="1"/>
  <c r="P77" i="11"/>
  <c r="Q77" i="11" s="1" a="1"/>
  <c r="Q77" i="11" s="1"/>
  <c r="P78" i="11"/>
  <c r="Q78" i="11" s="1" a="1"/>
  <c r="Q78" i="11" s="1"/>
  <c r="P79" i="11"/>
  <c r="Q79" i="11" s="1" a="1"/>
  <c r="Q79" i="11" s="1"/>
  <c r="P80" i="11"/>
  <c r="Q80" i="11" s="1" a="1"/>
  <c r="Q80" i="11" s="1"/>
  <c r="P81" i="11"/>
  <c r="Q81" i="11" s="1" a="1"/>
  <c r="Q81" i="11" s="1"/>
  <c r="P82" i="11"/>
  <c r="Q82" i="11" s="1" a="1"/>
  <c r="Q82" i="11" s="1"/>
  <c r="P83" i="11"/>
  <c r="Q83" i="11" s="1" a="1"/>
  <c r="Q83" i="11" s="1"/>
  <c r="P84" i="11"/>
  <c r="Q84" i="11" s="1" a="1"/>
  <c r="Q84" i="11" s="1"/>
  <c r="P85" i="11"/>
  <c r="Q85" i="11" s="1" a="1"/>
  <c r="Q85" i="11" s="1"/>
  <c r="P86" i="11"/>
  <c r="Q86" i="11" s="1" a="1"/>
  <c r="Q86" i="11" s="1"/>
  <c r="P87" i="11"/>
  <c r="Q87" i="11" s="1" a="1"/>
  <c r="Q87" i="11" s="1"/>
  <c r="P88" i="11"/>
  <c r="Q88" i="11" s="1" a="1"/>
  <c r="Q88" i="11" s="1"/>
  <c r="P89" i="11"/>
  <c r="Q89" i="11" a="1"/>
  <c r="Q89" i="11" s="1"/>
  <c r="P90" i="11"/>
  <c r="Q90" i="11" s="1" a="1"/>
  <c r="Q90" i="11" s="1"/>
  <c r="P91" i="11"/>
  <c r="Q91" i="11" s="1" a="1"/>
  <c r="Q91" i="11" s="1"/>
  <c r="P92" i="11"/>
  <c r="Q92" i="11" s="1" a="1"/>
  <c r="Q92" i="11" s="1"/>
  <c r="P93" i="11"/>
  <c r="Q93" i="11" s="1" a="1"/>
  <c r="Q93" i="11" s="1"/>
  <c r="P94" i="11"/>
  <c r="Q94" i="11" s="1" a="1"/>
  <c r="Q94" i="11" s="1"/>
  <c r="P95" i="11"/>
  <c r="Q95" i="11" s="1" a="1"/>
  <c r="Q95" i="11" s="1"/>
  <c r="P96" i="11"/>
  <c r="Q96" i="11" s="1" a="1"/>
  <c r="Q96" i="11" s="1"/>
  <c r="P97" i="11"/>
  <c r="Q97" i="11" s="1" a="1"/>
  <c r="Q97" i="11" s="1"/>
  <c r="P98" i="11"/>
  <c r="Q98" i="11" s="1" a="1"/>
  <c r="Q98" i="11" s="1"/>
  <c r="P99" i="11"/>
  <c r="Q99" i="11" s="1" a="1"/>
  <c r="Q99" i="11" s="1"/>
  <c r="P100" i="11"/>
  <c r="Q100" i="11" s="1" a="1"/>
  <c r="Q100" i="11" s="1"/>
  <c r="P101" i="11"/>
  <c r="Q101" i="11" s="1" a="1"/>
  <c r="Q101" i="11" s="1"/>
  <c r="P102" i="11"/>
  <c r="Q102" i="11" s="1" a="1"/>
  <c r="Q102" i="11" s="1"/>
  <c r="P103" i="11"/>
  <c r="Q103" i="11" s="1" a="1"/>
  <c r="Q103" i="11" s="1"/>
  <c r="P104" i="11"/>
  <c r="Q104" i="11" s="1" a="1"/>
  <c r="Q104" i="11" s="1"/>
  <c r="P105" i="11"/>
  <c r="Q105" i="11" s="1" a="1"/>
  <c r="Q105" i="11" s="1"/>
  <c r="P106" i="11"/>
  <c r="Q106" i="11" a="1"/>
  <c r="Q106" i="11" s="1"/>
  <c r="P107" i="11"/>
  <c r="Q107" i="11" s="1" a="1"/>
  <c r="Q107" i="11" s="1"/>
  <c r="P108" i="11"/>
  <c r="Q108" i="11" s="1" a="1"/>
  <c r="Q108" i="11" s="1"/>
  <c r="P109" i="11"/>
  <c r="Q109" i="11" s="1" a="1"/>
  <c r="Q109" i="11" s="1"/>
  <c r="P110" i="11"/>
  <c r="Q110" i="11" s="1" a="1"/>
  <c r="Q110" i="11" s="1"/>
  <c r="P111" i="11"/>
  <c r="Q111" i="11" s="1" a="1"/>
  <c r="Q111" i="11" s="1"/>
  <c r="P112" i="11"/>
  <c r="Q112" i="11" s="1" a="1"/>
  <c r="Q112" i="11" s="1"/>
  <c r="P113" i="11"/>
  <c r="Q113" i="11" a="1"/>
  <c r="Q113" i="11" s="1"/>
  <c r="P114" i="11"/>
  <c r="Q114" i="11" s="1" a="1"/>
  <c r="Q114" i="11" s="1"/>
  <c r="P115" i="11"/>
  <c r="Q115" i="11" a="1"/>
  <c r="Q115" i="11" s="1"/>
  <c r="P116" i="11"/>
  <c r="Q116" i="11" s="1" a="1"/>
  <c r="Q116" i="11" s="1"/>
  <c r="P117" i="11"/>
  <c r="Q117" i="11" a="1"/>
  <c r="Q117" i="11" s="1"/>
  <c r="P118" i="11"/>
  <c r="Q118" i="11" s="1" a="1"/>
  <c r="Q118" i="11" s="1"/>
  <c r="P119" i="11"/>
  <c r="Q119" i="11" s="1" a="1"/>
  <c r="Q119" i="11" s="1"/>
  <c r="P120" i="11"/>
  <c r="Q120" i="11" s="1" a="1"/>
  <c r="Q120" i="11" s="1"/>
  <c r="P121" i="11"/>
  <c r="Q121" i="11" s="1" a="1"/>
  <c r="Q121" i="11" s="1"/>
  <c r="P122" i="11"/>
  <c r="Q122" i="11" s="1" a="1"/>
  <c r="Q122" i="11" s="1"/>
  <c r="P123" i="11"/>
  <c r="Q123" i="11" s="1" a="1"/>
  <c r="Q123" i="11" s="1"/>
  <c r="P124" i="11"/>
  <c r="Q124" i="11" s="1" a="1"/>
  <c r="Q124" i="11" s="1"/>
  <c r="P125" i="11"/>
  <c r="Q125" i="11" s="1" a="1"/>
  <c r="Q125" i="11" s="1"/>
  <c r="P126" i="11"/>
  <c r="Q126" i="11" s="1" a="1"/>
  <c r="Q126" i="11" s="1"/>
  <c r="P127" i="11"/>
  <c r="Q127" i="11" s="1" a="1"/>
  <c r="Q127" i="11" s="1"/>
  <c r="P128" i="11"/>
  <c r="Q128" i="11" s="1" a="1"/>
  <c r="Q128" i="11" s="1"/>
  <c r="P129" i="11"/>
  <c r="Q129" i="11" s="1" a="1"/>
  <c r="Q129" i="11" s="1"/>
  <c r="P130" i="11"/>
  <c r="Q130" i="11" s="1" a="1"/>
  <c r="Q130" i="11" s="1"/>
  <c r="P131" i="11"/>
  <c r="Q131" i="11" s="1" a="1"/>
  <c r="Q131" i="11" s="1"/>
  <c r="P132" i="11"/>
  <c r="Q132" i="11" s="1" a="1"/>
  <c r="Q132" i="11" s="1"/>
  <c r="P133" i="11"/>
  <c r="Q133" i="11" s="1" a="1"/>
  <c r="Q133" i="11" s="1"/>
  <c r="P134" i="11"/>
  <c r="Q134" i="11" s="1" a="1"/>
  <c r="Q134" i="11" s="1"/>
  <c r="P135" i="11"/>
  <c r="Q135" i="11" s="1" a="1"/>
  <c r="Q135" i="11" s="1"/>
  <c r="P136" i="11"/>
  <c r="Q136" i="11" s="1" a="1"/>
  <c r="Q136" i="11" s="1"/>
  <c r="P137" i="11"/>
  <c r="Q137" i="11" s="1" a="1"/>
  <c r="Q137" i="11" s="1"/>
  <c r="P138" i="11"/>
  <c r="Q138" i="11" s="1" a="1"/>
  <c r="Q138" i="11" s="1"/>
  <c r="P139" i="11"/>
  <c r="Q139" i="11" s="1" a="1"/>
  <c r="Q139" i="11" s="1"/>
  <c r="P140" i="11"/>
  <c r="Q140" i="11" s="1" a="1"/>
  <c r="Q140" i="11" s="1"/>
  <c r="P141" i="11"/>
  <c r="Q141" i="11" s="1" a="1"/>
  <c r="Q141" i="11" s="1"/>
  <c r="P142" i="11"/>
  <c r="Q142" i="11" s="1" a="1"/>
  <c r="Q142" i="11" s="1"/>
  <c r="P143" i="11"/>
  <c r="Q143" i="11" s="1" a="1"/>
  <c r="Q143" i="11" s="1"/>
  <c r="P144" i="11"/>
  <c r="Q144" i="11" s="1" a="1"/>
  <c r="Q144" i="11" s="1"/>
  <c r="P145" i="11"/>
  <c r="Q145" i="11" s="1" a="1"/>
  <c r="Q145" i="11" s="1"/>
  <c r="P146" i="11"/>
  <c r="Q146" i="11" s="1" a="1"/>
  <c r="Q146" i="11" s="1"/>
  <c r="P147" i="11"/>
  <c r="Q147" i="11" s="1" a="1"/>
  <c r="Q147" i="11" s="1"/>
  <c r="P148" i="11"/>
  <c r="Q148" i="11" s="1" a="1"/>
  <c r="Q148" i="11" s="1"/>
  <c r="P149" i="11"/>
  <c r="Q149" i="11" s="1" a="1"/>
  <c r="Q149" i="11" s="1"/>
  <c r="P150" i="11"/>
  <c r="Q150" i="11" s="1" a="1"/>
  <c r="Q150" i="11" s="1"/>
  <c r="P151" i="11"/>
  <c r="Q151" i="11" s="1" a="1"/>
  <c r="Q151" i="11" s="1"/>
  <c r="P152" i="11"/>
  <c r="Q152" i="11" s="1" a="1"/>
  <c r="Q152" i="11" s="1"/>
  <c r="P153" i="11"/>
  <c r="Q153" i="11" s="1" a="1"/>
  <c r="Q153" i="11" s="1"/>
  <c r="P154" i="11"/>
  <c r="Q154" i="11" s="1" a="1"/>
  <c r="Q154" i="11" s="1"/>
  <c r="P155" i="11"/>
  <c r="Q155" i="11" s="1" a="1"/>
  <c r="Q155" i="11" s="1"/>
  <c r="P156" i="11"/>
  <c r="Q156" i="11" s="1" a="1"/>
  <c r="Q156" i="11" s="1"/>
  <c r="P157" i="11"/>
  <c r="Q157" i="11" a="1"/>
  <c r="Q157" i="11" s="1"/>
  <c r="P158" i="11"/>
  <c r="Q158" i="11" s="1" a="1"/>
  <c r="Q158" i="11" s="1"/>
  <c r="P159" i="11"/>
  <c r="Q159" i="11" s="1" a="1"/>
  <c r="Q159" i="11" s="1"/>
  <c r="P160" i="11"/>
  <c r="Q160" i="11" s="1" a="1"/>
  <c r="Q160" i="11" s="1"/>
  <c r="P161" i="11"/>
  <c r="Q161" i="11" s="1" a="1"/>
  <c r="Q161" i="11" s="1"/>
  <c r="P162" i="11"/>
  <c r="Q162" i="11" a="1"/>
  <c r="Q162" i="11"/>
  <c r="P163" i="11"/>
  <c r="Q163" i="11" s="1" a="1"/>
  <c r="Q163" i="11" s="1"/>
  <c r="P164" i="11"/>
  <c r="Q164" i="11" s="1" a="1"/>
  <c r="Q164" i="11" s="1"/>
  <c r="P165" i="11"/>
  <c r="Q165" i="11" s="1" a="1"/>
  <c r="Q165" i="11" s="1"/>
  <c r="P166" i="11"/>
  <c r="Q166" i="11" s="1" a="1"/>
  <c r="Q166" i="11" s="1"/>
  <c r="P167" i="11"/>
  <c r="Q167" i="11" s="1" a="1"/>
  <c r="Q167" i="11" s="1"/>
  <c r="P168" i="11"/>
  <c r="Q168" i="11" s="1" a="1"/>
  <c r="Q168" i="11" s="1"/>
  <c r="P169" i="11"/>
  <c r="Q169" i="11" s="1" a="1"/>
  <c r="Q169" i="11" s="1"/>
  <c r="P170" i="11"/>
  <c r="Q170" i="11" s="1" a="1"/>
  <c r="Q170" i="11" s="1"/>
  <c r="P171" i="11"/>
  <c r="Q171" i="11" a="1"/>
  <c r="Q171" i="11" s="1"/>
  <c r="P172" i="11"/>
  <c r="Q172" i="11" s="1" a="1"/>
  <c r="Q172" i="11" s="1"/>
  <c r="P173" i="11"/>
  <c r="Q173" i="11" s="1" a="1"/>
  <c r="Q173" i="11" s="1"/>
  <c r="P174" i="11"/>
  <c r="Q174" i="11" s="1" a="1"/>
  <c r="Q174" i="11" s="1"/>
  <c r="P175" i="11"/>
  <c r="Q175" i="11" s="1" a="1"/>
  <c r="Q175" i="11" s="1"/>
  <c r="P176" i="11"/>
  <c r="Q176" i="11" s="1" a="1"/>
  <c r="Q176" i="11" s="1"/>
  <c r="P177" i="11"/>
  <c r="Q177" i="11" s="1" a="1"/>
  <c r="Q177" i="11" s="1"/>
  <c r="P178" i="11"/>
  <c r="Q178" i="11" s="1" a="1"/>
  <c r="Q178" i="11" s="1"/>
  <c r="P179" i="11"/>
  <c r="Q179" i="11" s="1" a="1"/>
  <c r="Q179" i="11" s="1"/>
  <c r="P180" i="11"/>
  <c r="Q180" i="11" s="1" a="1"/>
  <c r="Q180" i="11" s="1"/>
  <c r="P181" i="11"/>
  <c r="Q181" i="11" s="1" a="1"/>
  <c r="Q181" i="11" s="1"/>
  <c r="P182" i="11"/>
  <c r="Q182" i="11" s="1" a="1"/>
  <c r="Q182" i="11" s="1"/>
  <c r="P183" i="11"/>
  <c r="Q183" i="11" s="1" a="1"/>
  <c r="Q183" i="11" s="1"/>
  <c r="P184" i="11"/>
  <c r="Q184" i="11" s="1" a="1"/>
  <c r="Q184" i="11" s="1"/>
  <c r="P185" i="11"/>
  <c r="Q185" i="11" a="1"/>
  <c r="Q185" i="11" s="1"/>
  <c r="P186" i="11"/>
  <c r="Q186" i="11" s="1" a="1"/>
  <c r="Q186" i="11" s="1"/>
  <c r="P187" i="11"/>
  <c r="Q187" i="11" s="1" a="1"/>
  <c r="Q187" i="11" s="1"/>
  <c r="P188" i="11"/>
  <c r="Q188" i="11" s="1" a="1"/>
  <c r="Q188" i="11" s="1"/>
  <c r="P189" i="11"/>
  <c r="Q189" i="11" s="1" a="1"/>
  <c r="Q189" i="11" s="1"/>
  <c r="P190" i="11"/>
  <c r="Q190" i="11" s="1" a="1"/>
  <c r="Q190" i="11" s="1"/>
  <c r="P191" i="11"/>
  <c r="Q191" i="11" s="1" a="1"/>
  <c r="Q191" i="11" s="1"/>
  <c r="P192" i="11"/>
  <c r="Q192" i="11" s="1" a="1"/>
  <c r="Q192" i="11" s="1"/>
  <c r="P193" i="11"/>
  <c r="Q193" i="11" s="1" a="1"/>
  <c r="Q193" i="11" s="1"/>
  <c r="P194" i="11"/>
  <c r="Q194" i="11" s="1" a="1"/>
  <c r="Q194" i="11" s="1"/>
  <c r="P195" i="11"/>
  <c r="Q195" i="11" s="1" a="1"/>
  <c r="Q195" i="11" s="1"/>
  <c r="P196" i="11"/>
  <c r="Q196" i="11" s="1" a="1"/>
  <c r="Q196" i="11" s="1"/>
  <c r="P197" i="11"/>
  <c r="Q197" i="11" s="1" a="1"/>
  <c r="Q197" i="11" s="1"/>
  <c r="P198" i="11"/>
  <c r="Q198" i="11" s="1" a="1"/>
  <c r="Q198" i="11" s="1"/>
  <c r="P199" i="11"/>
  <c r="Q199" i="11" s="1" a="1"/>
  <c r="Q199" i="11" s="1"/>
  <c r="P200" i="11"/>
  <c r="Q200" i="11" s="1" a="1"/>
  <c r="Q200" i="11" s="1"/>
  <c r="P201" i="11"/>
  <c r="Q201" i="11" s="1" a="1"/>
  <c r="Q201" i="11" s="1"/>
  <c r="P202" i="11"/>
  <c r="Q202" i="11" a="1"/>
  <c r="Q202" i="11" s="1"/>
  <c r="P203" i="11"/>
  <c r="Q203" i="11" s="1" a="1"/>
  <c r="Q203" i="11" s="1"/>
  <c r="P204" i="11"/>
  <c r="Q204" i="11" s="1" a="1"/>
  <c r="Q204" i="11" s="1"/>
  <c r="P205" i="11"/>
  <c r="Q205" i="11" s="1" a="1"/>
  <c r="Q205" i="11" s="1"/>
  <c r="P206" i="11"/>
  <c r="Q206" i="11" s="1" a="1"/>
  <c r="Q206" i="11" s="1"/>
  <c r="P207" i="11"/>
  <c r="Q207" i="11" s="1" a="1"/>
  <c r="Q207" i="11" s="1"/>
  <c r="P208" i="11"/>
  <c r="Q208" i="11" s="1" a="1"/>
  <c r="Q208" i="11" s="1"/>
  <c r="P209" i="11"/>
  <c r="Q209" i="11" a="1"/>
  <c r="Q209" i="11" s="1"/>
  <c r="P210" i="11"/>
  <c r="Q210" i="11" s="1" a="1"/>
  <c r="Q210" i="11" s="1"/>
  <c r="P211" i="11"/>
  <c r="Q211" i="11" a="1"/>
  <c r="Q211" i="11" s="1"/>
  <c r="P212" i="11"/>
  <c r="Q212" i="11" s="1" a="1"/>
  <c r="Q212" i="11" s="1"/>
  <c r="P213" i="11"/>
  <c r="Q213" i="11" a="1"/>
  <c r="Q213" i="11" s="1"/>
  <c r="P214" i="11"/>
  <c r="Q214" i="11" s="1" a="1"/>
  <c r="Q214" i="11" s="1"/>
  <c r="P215" i="11"/>
  <c r="Q215" i="11" s="1" a="1"/>
  <c r="Q215" i="11" s="1"/>
  <c r="P216" i="11"/>
  <c r="Q216" i="11" s="1" a="1"/>
  <c r="Q216" i="11" s="1"/>
  <c r="P217" i="11"/>
  <c r="Q217" i="11" s="1" a="1"/>
  <c r="Q217" i="11" s="1"/>
  <c r="P218" i="11"/>
  <c r="Q218" i="11" s="1" a="1"/>
  <c r="Q218" i="11" s="1"/>
  <c r="P219" i="11"/>
  <c r="Q219" i="11" s="1" a="1"/>
  <c r="Q219" i="11" s="1"/>
  <c r="P220" i="11"/>
  <c r="Q220" i="11" s="1" a="1"/>
  <c r="Q220" i="11" s="1"/>
  <c r="P221" i="11"/>
  <c r="Q221" i="11" a="1"/>
  <c r="Q221" i="11" s="1"/>
  <c r="P222" i="11"/>
  <c r="Q222" i="11" s="1" a="1"/>
  <c r="Q222" i="11" s="1"/>
  <c r="P223" i="11"/>
  <c r="Q223" i="11" s="1" a="1"/>
  <c r="Q223" i="11" s="1"/>
  <c r="P224" i="11"/>
  <c r="Q224" i="11" s="1" a="1"/>
  <c r="Q224" i="11" s="1"/>
  <c r="P225" i="11"/>
  <c r="Q225" i="11" s="1" a="1"/>
  <c r="Q225" i="11" s="1"/>
  <c r="P226" i="11"/>
  <c r="Q226" i="11" a="1"/>
  <c r="Q226" i="11" s="1"/>
  <c r="P227" i="11"/>
  <c r="Q227" i="11" s="1" a="1"/>
  <c r="Q227" i="11" s="1"/>
  <c r="P228" i="11"/>
  <c r="Q228" i="11" s="1" a="1"/>
  <c r="Q228" i="11" s="1"/>
  <c r="P229" i="11"/>
  <c r="Q229" i="11" s="1" a="1"/>
  <c r="Q229" i="11" s="1"/>
  <c r="P230" i="11"/>
  <c r="Q230" i="11" s="1" a="1"/>
  <c r="Q230" i="11" s="1"/>
  <c r="P231" i="11"/>
  <c r="Q231" i="11" s="1" a="1"/>
  <c r="Q231" i="11" s="1"/>
  <c r="P232" i="11"/>
  <c r="Q232" i="11" s="1" a="1"/>
  <c r="Q232" i="11" s="1"/>
  <c r="P233" i="11"/>
  <c r="Q233" i="11" s="1" a="1"/>
  <c r="Q233" i="11" s="1"/>
  <c r="P234" i="11"/>
  <c r="Q234" i="11" s="1" a="1"/>
  <c r="Q234" i="11" s="1"/>
  <c r="P235" i="11"/>
  <c r="Q235" i="11" a="1"/>
  <c r="Q235" i="11" s="1"/>
  <c r="P236" i="11"/>
  <c r="Q236" i="11" s="1" a="1"/>
  <c r="Q236" i="11" s="1"/>
  <c r="P237" i="11"/>
  <c r="Q237" i="11" s="1" a="1"/>
  <c r="Q237" i="11" s="1"/>
  <c r="P238" i="11"/>
  <c r="Q238" i="11" s="1" a="1"/>
  <c r="Q238" i="11" s="1"/>
  <c r="P239" i="11"/>
  <c r="Q239" i="11" s="1" a="1"/>
  <c r="Q239" i="11" s="1"/>
  <c r="P240" i="11"/>
  <c r="Q240" i="11" s="1" a="1"/>
  <c r="Q240" i="11" s="1"/>
  <c r="P241" i="11"/>
  <c r="Q241" i="11" s="1" a="1"/>
  <c r="Q241" i="11" s="1"/>
  <c r="P242" i="11"/>
  <c r="Q242" i="11" s="1" a="1"/>
  <c r="Q242" i="11" s="1"/>
  <c r="P243" i="11"/>
  <c r="Q243" i="11" s="1" a="1"/>
  <c r="Q243" i="11" s="1"/>
  <c r="P244" i="11"/>
  <c r="Q244" i="11" s="1" a="1"/>
  <c r="Q244" i="11" s="1"/>
  <c r="P245" i="11"/>
  <c r="Q245" i="11" s="1" a="1"/>
  <c r="Q245" i="11" s="1"/>
  <c r="P246" i="11"/>
  <c r="Q246" i="11" s="1" a="1"/>
  <c r="Q246" i="11" s="1"/>
  <c r="P247" i="11"/>
  <c r="Q247" i="11" s="1" a="1"/>
  <c r="Q247" i="11" s="1"/>
  <c r="P248" i="11"/>
  <c r="Q248" i="11" s="1" a="1"/>
  <c r="Q248" i="11" s="1"/>
  <c r="P249" i="11"/>
  <c r="Q249" i="11" a="1"/>
  <c r="Q249" i="11" s="1"/>
  <c r="P250" i="11"/>
  <c r="Q250" i="11" s="1" a="1"/>
  <c r="Q250" i="11" s="1"/>
  <c r="P251" i="11"/>
  <c r="Q251" i="11" s="1" a="1"/>
  <c r="Q251" i="11" s="1"/>
  <c r="P252" i="11"/>
  <c r="Q252" i="11" s="1" a="1"/>
  <c r="Q252" i="11" s="1"/>
  <c r="P253" i="11"/>
  <c r="Q253" i="11" a="1"/>
  <c r="Q253" i="11" s="1"/>
  <c r="P254" i="11"/>
  <c r="Q254" i="11" s="1" a="1"/>
  <c r="Q254" i="11" s="1"/>
  <c r="P255" i="11"/>
  <c r="Q255" i="11" s="1" a="1"/>
  <c r="Q255" i="11" s="1"/>
  <c r="P256" i="11"/>
  <c r="Q256" i="11" s="1" a="1"/>
  <c r="Q256" i="11" s="1"/>
  <c r="P257" i="11"/>
  <c r="Q257" i="11" s="1" a="1"/>
  <c r="Q257" i="11" s="1"/>
  <c r="P258" i="11"/>
  <c r="Q258" i="11" a="1"/>
  <c r="Q258" i="11"/>
  <c r="P259" i="11"/>
  <c r="Q259" i="11" s="1" a="1"/>
  <c r="Q259" i="11" s="1"/>
  <c r="P260" i="11"/>
  <c r="Q260" i="11" s="1" a="1"/>
  <c r="Q260" i="11" s="1"/>
  <c r="P261" i="11"/>
  <c r="Q261" i="11" s="1" a="1"/>
  <c r="Q261" i="11" s="1"/>
  <c r="P262" i="11"/>
  <c r="Q262" i="11" s="1" a="1"/>
  <c r="Q262" i="11" s="1"/>
  <c r="P263" i="11"/>
  <c r="Q263" i="11" s="1" a="1"/>
  <c r="Q263" i="11" s="1"/>
  <c r="P264" i="11"/>
  <c r="Q264" i="11" s="1" a="1"/>
  <c r="Q264" i="11" s="1"/>
  <c r="P265" i="11"/>
  <c r="Q265" i="11" s="1" a="1"/>
  <c r="Q265" i="11" s="1"/>
  <c r="P266" i="11"/>
  <c r="Q266" i="11" a="1"/>
  <c r="Q266" i="11" s="1"/>
  <c r="P267" i="11"/>
  <c r="Q267" i="11" a="1"/>
  <c r="Q267" i="11" s="1"/>
  <c r="P268" i="11"/>
  <c r="Q268" i="11" s="1" a="1"/>
  <c r="Q268" i="11" s="1"/>
  <c r="P269" i="11"/>
  <c r="Q269" i="11" s="1" a="1"/>
  <c r="Q269" i="11" s="1"/>
  <c r="P270" i="11"/>
  <c r="Q270" i="11" s="1" a="1"/>
  <c r="Q270" i="11"/>
  <c r="P271" i="11"/>
  <c r="Q271" i="11" s="1" a="1"/>
  <c r="Q271" i="11" s="1"/>
  <c r="P272" i="11"/>
  <c r="Q272" i="11" s="1" a="1"/>
  <c r="Q272" i="11" s="1"/>
  <c r="P273" i="11"/>
  <c r="Q273" i="11" s="1" a="1"/>
  <c r="Q273" i="11" s="1"/>
  <c r="P274" i="11"/>
  <c r="Q274" i="11" s="1" a="1"/>
  <c r="Q274" i="11" s="1"/>
  <c r="P275" i="11"/>
  <c r="Q275" i="11" s="1" a="1"/>
  <c r="Q275" i="11" s="1"/>
  <c r="P276" i="11"/>
  <c r="Q276" i="11" s="1" a="1"/>
  <c r="Q276" i="11" s="1"/>
  <c r="P277" i="11"/>
  <c r="Q277" i="11" a="1"/>
  <c r="Q277" i="11" s="1"/>
  <c r="P278" i="11"/>
  <c r="Q278" i="11" s="1" a="1"/>
  <c r="Q278" i="11" s="1"/>
  <c r="P279" i="11"/>
  <c r="Q279" i="11" s="1" a="1"/>
  <c r="Q279" i="11" s="1"/>
  <c r="P280" i="11"/>
  <c r="Q280" i="11" s="1" a="1"/>
  <c r="Q280" i="11" s="1"/>
  <c r="P281" i="11"/>
  <c r="Q281" i="11" s="1" a="1"/>
  <c r="Q281" i="11" s="1"/>
  <c r="P282" i="11"/>
  <c r="Q282" i="11" a="1"/>
  <c r="Q282" i="11" s="1"/>
  <c r="P283" i="11"/>
  <c r="Q283" i="11" s="1" a="1"/>
  <c r="Q283" i="11" s="1"/>
  <c r="P284" i="11"/>
  <c r="Q284" i="11" s="1" a="1"/>
  <c r="Q284" i="11" s="1"/>
  <c r="P285" i="11"/>
  <c r="Q285" i="11" s="1" a="1"/>
  <c r="Q285" i="11" s="1"/>
  <c r="P286" i="11"/>
  <c r="Q286" i="11" s="1" a="1"/>
  <c r="Q286" i="11"/>
  <c r="P287" i="11"/>
  <c r="Q287" i="11" s="1" a="1"/>
  <c r="Q287" i="11" s="1"/>
  <c r="P288" i="11"/>
  <c r="Q288" i="11" s="1" a="1"/>
  <c r="Q288" i="11" s="1"/>
  <c r="P289" i="11"/>
  <c r="Q289" i="11" s="1" a="1"/>
  <c r="Q289" i="11" s="1"/>
  <c r="P290" i="11"/>
  <c r="Q290" i="11" s="1" a="1"/>
  <c r="Q290" i="11" s="1"/>
  <c r="P291" i="11"/>
  <c r="Q291" i="11" s="1" a="1"/>
  <c r="Q291" i="11" s="1"/>
  <c r="P292" i="11"/>
  <c r="Q292" i="11" s="1" a="1"/>
  <c r="Q292" i="11" s="1"/>
  <c r="P293" i="11"/>
  <c r="Q293" i="11" s="1" a="1"/>
  <c r="Q293" i="11" s="1"/>
  <c r="P294" i="11"/>
  <c r="Q294" i="11" s="1" a="1"/>
  <c r="Q294" i="11" s="1"/>
  <c r="P295" i="11"/>
  <c r="Q295" i="11" s="1" a="1"/>
  <c r="Q295" i="11" s="1"/>
  <c r="P296" i="11"/>
  <c r="Q296" i="11" s="1" a="1"/>
  <c r="Q296" i="11" s="1"/>
  <c r="P297" i="11"/>
  <c r="Q297" i="11" s="1" a="1"/>
  <c r="Q297" i="11" s="1"/>
  <c r="P298" i="11"/>
  <c r="Q298" i="11" s="1" a="1"/>
  <c r="Q298" i="11" s="1"/>
  <c r="P299" i="11"/>
  <c r="Q299" i="11" s="1" a="1"/>
  <c r="Q299" i="11" s="1"/>
  <c r="P300" i="11"/>
  <c r="Q300" i="11" s="1" a="1"/>
  <c r="Q300" i="11" s="1"/>
  <c r="P301" i="11"/>
  <c r="Q301" i="11" s="1" a="1"/>
  <c r="Q301" i="11" s="1"/>
  <c r="P302" i="11"/>
  <c r="Q302" i="11" s="1" a="1"/>
  <c r="Q302" i="11" s="1"/>
  <c r="P303" i="11"/>
  <c r="Q303" i="11" s="1" a="1"/>
  <c r="Q303" i="11"/>
  <c r="P304" i="11"/>
  <c r="Q304" i="11" s="1" a="1"/>
  <c r="Q304" i="11" s="1"/>
  <c r="P305" i="11"/>
  <c r="Q305" i="11" a="1"/>
  <c r="Q305" i="11" s="1"/>
  <c r="P306" i="11"/>
  <c r="Q306" i="11" s="1" a="1"/>
  <c r="Q306" i="11" s="1"/>
  <c r="P307" i="11"/>
  <c r="Q307" i="11" a="1"/>
  <c r="Q307" i="11" s="1"/>
  <c r="P308" i="11"/>
  <c r="Q308" i="11" s="1" a="1"/>
  <c r="Q308" i="11" s="1"/>
  <c r="P309" i="11"/>
  <c r="Q309" i="11" s="1" a="1"/>
  <c r="Q309" i="11" s="1"/>
  <c r="P310" i="11"/>
  <c r="Q310" i="11" s="1" a="1"/>
  <c r="Q310" i="11" s="1"/>
  <c r="P311" i="11"/>
  <c r="Q311" i="11" s="1" a="1"/>
  <c r="Q311" i="11" s="1"/>
  <c r="P312" i="11"/>
  <c r="Q312" i="11" s="1" a="1"/>
  <c r="Q312" i="11"/>
  <c r="P313" i="11"/>
  <c r="Q313" i="11" s="1" a="1"/>
  <c r="Q313" i="11" s="1"/>
  <c r="P314" i="11"/>
  <c r="Q314" i="11" a="1"/>
  <c r="Q314" i="11"/>
  <c r="P315" i="11"/>
  <c r="Q315" i="11" s="1" a="1"/>
  <c r="Q315" i="11" s="1"/>
  <c r="P316" i="11"/>
  <c r="Q316" i="11" s="1" a="1"/>
  <c r="Q316" i="11" s="1"/>
  <c r="P317" i="11"/>
  <c r="Q317" i="11" s="1" a="1"/>
  <c r="Q317" i="11" s="1"/>
  <c r="P318" i="11"/>
  <c r="Q318" i="11" s="1" a="1"/>
  <c r="Q318" i="11" s="1"/>
  <c r="P319" i="11"/>
  <c r="Q319" i="11" s="1" a="1"/>
  <c r="Q319" i="11"/>
  <c r="P320" i="11"/>
  <c r="Q320" i="11" s="1" a="1"/>
  <c r="Q320" i="11" s="1"/>
  <c r="P321" i="11"/>
  <c r="Q321" i="11" a="1"/>
  <c r="Q321" i="11" s="1"/>
  <c r="P322" i="11"/>
  <c r="Q322" i="11" s="1" a="1"/>
  <c r="Q322" i="11" s="1"/>
  <c r="P323" i="11"/>
  <c r="Q323" i="11" a="1"/>
  <c r="Q323" i="11" s="1"/>
  <c r="P324" i="11"/>
  <c r="Q324" i="11" s="1" a="1"/>
  <c r="Q324" i="11" s="1"/>
  <c r="P325" i="11"/>
  <c r="Q325" i="11" s="1" a="1"/>
  <c r="Q325" i="11" s="1"/>
  <c r="P326" i="11"/>
  <c r="Q326" i="11" s="1" a="1"/>
  <c r="Q326" i="11" s="1"/>
  <c r="P327" i="11"/>
  <c r="Q327" i="11" s="1" a="1"/>
  <c r="Q327" i="11" s="1"/>
  <c r="P328" i="11"/>
  <c r="Q328" i="11" s="1" a="1"/>
  <c r="Q328" i="11"/>
  <c r="P329" i="11"/>
  <c r="Q329" i="11" s="1" a="1"/>
  <c r="Q329" i="11" s="1"/>
  <c r="P330" i="11"/>
  <c r="Q330" i="11" a="1"/>
  <c r="Q330" i="11" s="1"/>
  <c r="P331" i="11"/>
  <c r="Q331" i="11" s="1" a="1"/>
  <c r="Q331" i="11" s="1"/>
  <c r="P332" i="11"/>
  <c r="Q332" i="11" s="1" a="1"/>
  <c r="Q332" i="11" s="1"/>
  <c r="P333" i="11"/>
  <c r="Q333" i="11" s="1" a="1"/>
  <c r="Q333" i="11" s="1"/>
  <c r="P334" i="11"/>
  <c r="Q334" i="11" s="1" a="1"/>
  <c r="Q334" i="11" s="1"/>
  <c r="P335" i="11"/>
  <c r="Q335" i="11" s="1" a="1"/>
  <c r="Q335" i="11" s="1"/>
  <c r="P336" i="11"/>
  <c r="Q336" i="11" s="1" a="1"/>
  <c r="Q336" i="11" s="1"/>
  <c r="P337" i="11"/>
  <c r="Q337" i="11" s="1" a="1"/>
  <c r="Q337" i="11" s="1"/>
  <c r="P338" i="11"/>
  <c r="Q338" i="11" s="1" a="1"/>
  <c r="Q338" i="11" s="1"/>
  <c r="P339" i="11"/>
  <c r="Q339" i="11" a="1"/>
  <c r="Q339" i="11" s="1"/>
  <c r="P340" i="11"/>
  <c r="Q340" i="11" s="1" a="1"/>
  <c r="Q340" i="11" s="1"/>
  <c r="P341" i="11"/>
  <c r="Q341" i="11" s="1" a="1"/>
  <c r="Q341" i="11" s="1"/>
  <c r="P342" i="11"/>
  <c r="Q342" i="11" s="1" a="1"/>
  <c r="Q342" i="11" s="1"/>
  <c r="P343" i="11"/>
  <c r="Q343" i="11" s="1" a="1"/>
  <c r="Q343" i="11" s="1"/>
  <c r="P344" i="11"/>
  <c r="Q344" i="11" s="1" a="1"/>
  <c r="Q344" i="11" s="1"/>
  <c r="P345" i="11"/>
  <c r="Q345" i="11" s="1" a="1"/>
  <c r="Q345" i="11" s="1"/>
  <c r="P346" i="11"/>
  <c r="Q346" i="11" s="1" a="1"/>
  <c r="Q346" i="11" s="1"/>
  <c r="P347" i="11"/>
  <c r="Q347" i="11" s="1" a="1"/>
  <c r="Q347" i="11" s="1"/>
  <c r="P348" i="11"/>
  <c r="Q348" i="11" a="1"/>
  <c r="Q348" i="11" s="1"/>
  <c r="P349" i="11"/>
  <c r="Q349" i="11" s="1" a="1"/>
  <c r="Q349" i="11" s="1"/>
  <c r="P350" i="11"/>
  <c r="Q350" i="11" s="1" a="1"/>
  <c r="Q350" i="11" s="1"/>
  <c r="P351" i="11"/>
  <c r="Q351" i="11" s="1" a="1"/>
  <c r="Q351" i="11" s="1"/>
  <c r="P352" i="11"/>
  <c r="Q352" i="11" s="1" a="1"/>
  <c r="Q352" i="11" s="1"/>
  <c r="P353" i="11"/>
  <c r="Q353" i="11" s="1" a="1"/>
  <c r="Q353" i="11" s="1"/>
  <c r="P354" i="11"/>
  <c r="Q354" i="11" s="1" a="1"/>
  <c r="Q354" i="11" s="1"/>
  <c r="P355" i="11"/>
  <c r="Q355" i="11" a="1"/>
  <c r="Q355" i="11" s="1"/>
  <c r="P356" i="11"/>
  <c r="Q356" i="11" s="1" a="1"/>
  <c r="Q356" i="11" s="1"/>
  <c r="P357" i="11"/>
  <c r="Q357" i="11" a="1"/>
  <c r="Q357" i="11" s="1"/>
  <c r="P358" i="11"/>
  <c r="Q358" i="11" s="1" a="1"/>
  <c r="Q358" i="11" s="1"/>
  <c r="P359" i="11"/>
  <c r="Q359" i="11" s="1" a="1"/>
  <c r="Q359" i="11" s="1"/>
  <c r="P360" i="11"/>
  <c r="Q360" i="11" s="1" a="1"/>
  <c r="Q360" i="11" s="1"/>
  <c r="P361" i="11"/>
  <c r="Q361" i="11" s="1" a="1"/>
  <c r="Q361" i="11" s="1"/>
  <c r="P362" i="11"/>
  <c r="Q362" i="11" s="1" a="1"/>
  <c r="Q362" i="11" s="1"/>
  <c r="P363" i="11"/>
  <c r="Q363" i="11" a="1"/>
  <c r="Q363" i="11" s="1"/>
  <c r="P364" i="11"/>
  <c r="Q364" i="11" s="1" a="1"/>
  <c r="Q364" i="11" s="1"/>
  <c r="P365" i="11"/>
  <c r="Q365" i="11" a="1"/>
  <c r="Q365" i="11" s="1"/>
  <c r="P366" i="11"/>
  <c r="Q366" i="11" s="1" a="1"/>
  <c r="Q366" i="11" s="1"/>
  <c r="P367" i="11"/>
  <c r="Q367" i="11" s="1" a="1"/>
  <c r="Q367" i="11" s="1"/>
  <c r="P368" i="11"/>
  <c r="Q368" i="11" s="1" a="1"/>
  <c r="Q368" i="11" s="1"/>
  <c r="P369" i="11"/>
  <c r="Q369" i="11" s="1" a="1"/>
  <c r="Q369" i="11" s="1"/>
  <c r="P370" i="11"/>
  <c r="Q370" i="11" s="1" a="1"/>
  <c r="Q370" i="11" s="1"/>
  <c r="P371" i="11"/>
  <c r="Q371" i="11" s="1" a="1"/>
  <c r="Q371" i="11" s="1"/>
  <c r="P372" i="11"/>
  <c r="Q372" i="11" a="1"/>
  <c r="Q372" i="11" s="1"/>
  <c r="P373" i="11"/>
  <c r="Q373" i="11" s="1" a="1"/>
  <c r="Q373" i="11" s="1"/>
  <c r="P374" i="11"/>
  <c r="Q374" i="11" s="1" a="1"/>
  <c r="Q374" i="11" s="1"/>
  <c r="P375" i="11"/>
  <c r="Q375" i="11" s="1" a="1"/>
  <c r="Q375" i="11" s="1"/>
  <c r="P376" i="11"/>
  <c r="Q376" i="11" s="1" a="1"/>
  <c r="Q376" i="11" s="1"/>
  <c r="P377" i="11"/>
  <c r="Q377" i="11" s="1" a="1"/>
  <c r="Q377" i="11" s="1"/>
  <c r="P378" i="11"/>
  <c r="Q378" i="11" s="1" a="1"/>
  <c r="Q378" i="11" s="1"/>
  <c r="P379" i="11"/>
  <c r="Q379" i="11" s="1" a="1"/>
  <c r="Q379" i="11" s="1"/>
  <c r="P380" i="11"/>
  <c r="Q380" i="11" a="1"/>
  <c r="Q380" i="11" s="1"/>
  <c r="P381" i="11"/>
  <c r="Q381" i="11" s="1" a="1"/>
  <c r="Q381" i="11" s="1"/>
  <c r="P382" i="11"/>
  <c r="Q382" i="11" s="1" a="1"/>
  <c r="Q382" i="11" s="1"/>
  <c r="P383" i="11"/>
  <c r="Q383" i="11" s="1" a="1"/>
  <c r="Q383" i="11" s="1"/>
  <c r="P384" i="11"/>
  <c r="Q384" i="11" s="1" a="1"/>
  <c r="Q384" i="11" s="1"/>
  <c r="P385" i="11"/>
  <c r="Q385" i="11" s="1" a="1"/>
  <c r="Q385" i="11" s="1"/>
  <c r="P386" i="11"/>
  <c r="Q386" i="11" s="1" a="1"/>
  <c r="Q386" i="11" s="1"/>
  <c r="P387" i="11"/>
  <c r="Q387" i="11" s="1" a="1"/>
  <c r="Q387" i="11" s="1"/>
  <c r="P388" i="11"/>
  <c r="Q388" i="11" s="1" a="1"/>
  <c r="Q388" i="11" s="1"/>
  <c r="P389" i="11"/>
  <c r="Q389" i="11" s="1" a="1"/>
  <c r="Q389" i="11" s="1"/>
  <c r="P390" i="11"/>
  <c r="Q390" i="11" s="1" a="1"/>
  <c r="Q390" i="11" s="1"/>
  <c r="P391" i="11"/>
  <c r="Q391" i="11" s="1" a="1"/>
  <c r="Q391" i="11" s="1"/>
  <c r="P392" i="11"/>
  <c r="Q392" i="11" s="1" a="1"/>
  <c r="Q392" i="11" s="1"/>
  <c r="P393" i="11"/>
  <c r="Q393" i="11" s="1" a="1"/>
  <c r="Q393" i="11" s="1"/>
  <c r="P394" i="11"/>
  <c r="Q394" i="11" s="1" a="1"/>
  <c r="Q394" i="11" s="1"/>
  <c r="P395" i="11"/>
  <c r="Q395" i="11" a="1"/>
  <c r="Q395" i="11" s="1"/>
  <c r="P396" i="11"/>
  <c r="Q396" i="11" s="1" a="1"/>
  <c r="Q396" i="11" s="1"/>
  <c r="P397" i="11"/>
  <c r="Q397" i="11" a="1"/>
  <c r="Q397" i="11" s="1"/>
  <c r="P398" i="11"/>
  <c r="Q398" i="11" s="1" a="1"/>
  <c r="Q398" i="11" s="1"/>
  <c r="P399" i="11"/>
  <c r="Q399" i="11" s="1" a="1"/>
  <c r="Q399" i="11" s="1"/>
  <c r="P400" i="11"/>
  <c r="Q400" i="11" s="1" a="1"/>
  <c r="Q400" i="11" s="1"/>
  <c r="P401" i="11"/>
  <c r="Q401" i="11" s="1" a="1"/>
  <c r="Q401" i="11" s="1"/>
  <c r="P402" i="11"/>
  <c r="Q402" i="11" s="1" a="1"/>
  <c r="Q402" i="11" s="1"/>
  <c r="P403" i="11"/>
  <c r="Q403" i="11" s="1" a="1"/>
  <c r="Q403" i="11" s="1"/>
  <c r="P404" i="11"/>
  <c r="Q404" i="11" s="1" a="1"/>
  <c r="Q404" i="11" s="1"/>
  <c r="P405" i="11"/>
  <c r="Q405" i="11" s="1" a="1"/>
  <c r="Q405" i="11" s="1"/>
  <c r="P406" i="11"/>
  <c r="Q406" i="11" s="1" a="1"/>
  <c r="Q406" i="11" s="1"/>
  <c r="P407" i="11"/>
  <c r="Q407" i="11" s="1" a="1"/>
  <c r="Q407" i="11" s="1"/>
  <c r="P408" i="11"/>
  <c r="Q408" i="11" s="1" a="1"/>
  <c r="Q408" i="11" s="1"/>
  <c r="P409" i="11"/>
  <c r="Q409" i="11" s="1" a="1"/>
  <c r="Q409" i="11" s="1"/>
  <c r="P410" i="11"/>
  <c r="Q410" i="11" s="1" a="1"/>
  <c r="Q410" i="11" s="1"/>
  <c r="P411" i="11"/>
  <c r="Q411" i="11" s="1" a="1"/>
  <c r="Q411" i="11" s="1"/>
  <c r="P412" i="11"/>
  <c r="Q412" i="11" s="1" a="1"/>
  <c r="Q412" i="11" s="1"/>
  <c r="P413" i="11"/>
  <c r="Q413" i="11" s="1" a="1"/>
  <c r="Q413" i="11" s="1"/>
  <c r="P414" i="11"/>
  <c r="Q414" i="11" s="1" a="1"/>
  <c r="Q414" i="11" s="1"/>
  <c r="P415" i="11"/>
  <c r="Q415" i="11" s="1" a="1"/>
  <c r="Q415" i="11" s="1"/>
  <c r="P416" i="11"/>
  <c r="Q416" i="11" s="1" a="1"/>
  <c r="Q416" i="11" s="1"/>
  <c r="P417" i="11"/>
  <c r="Q417" i="11" s="1" a="1"/>
  <c r="Q417" i="11" s="1"/>
  <c r="P418" i="11"/>
  <c r="Q418" i="11" s="1" a="1"/>
  <c r="Q418" i="11" s="1"/>
  <c r="P419" i="11"/>
  <c r="Q419" i="11" a="1"/>
  <c r="Q419" i="11" s="1"/>
  <c r="P420" i="11"/>
  <c r="Q420" i="11" s="1" a="1"/>
  <c r="Q420" i="11" s="1"/>
  <c r="P421" i="11"/>
  <c r="Q421" i="11" a="1"/>
  <c r="Q421" i="11" s="1"/>
  <c r="P422" i="11"/>
  <c r="Q422" i="11" s="1" a="1"/>
  <c r="Q422" i="11" s="1"/>
  <c r="P423" i="11"/>
  <c r="Q423" i="11" s="1" a="1"/>
  <c r="Q423" i="11" s="1"/>
  <c r="P424" i="11"/>
  <c r="Q424" i="11" s="1" a="1"/>
  <c r="Q424" i="11" s="1"/>
  <c r="P425" i="11"/>
  <c r="Q425" i="11" s="1" a="1"/>
  <c r="Q425" i="11" s="1"/>
  <c r="P426" i="11"/>
  <c r="Q426" i="11" s="1" a="1"/>
  <c r="Q426" i="11" s="1"/>
  <c r="P427" i="11"/>
  <c r="Q427" i="11" s="1" a="1"/>
  <c r="Q427" i="11" s="1"/>
  <c r="P428" i="11"/>
  <c r="Q428" i="11" s="1" a="1"/>
  <c r="Q428" i="11" s="1"/>
  <c r="P429" i="11"/>
  <c r="Q429" i="11" s="1" a="1"/>
  <c r="Q429" i="11" s="1"/>
  <c r="P430" i="11"/>
  <c r="Q430" i="11" s="1" a="1"/>
  <c r="Q430" i="11" s="1"/>
  <c r="P431" i="11"/>
  <c r="Q431" i="11" s="1" a="1"/>
  <c r="Q431" i="11" s="1"/>
  <c r="P432" i="11"/>
  <c r="Q432" i="11" s="1" a="1"/>
  <c r="Q432" i="11" s="1"/>
  <c r="P433" i="11"/>
  <c r="Q433" i="11" s="1" a="1"/>
  <c r="Q433" i="11" s="1"/>
  <c r="P434" i="11"/>
  <c r="Q434" i="11" s="1" a="1"/>
  <c r="Q434" i="11" s="1"/>
  <c r="P435" i="11"/>
  <c r="Q435" i="11" s="1" a="1"/>
  <c r="Q435" i="11" s="1"/>
  <c r="P436" i="11"/>
  <c r="Q436" i="11" a="1"/>
  <c r="Q436" i="11" s="1"/>
  <c r="P437" i="11"/>
  <c r="Q437" i="11" s="1" a="1"/>
  <c r="Q437" i="11" s="1"/>
  <c r="P438" i="11"/>
  <c r="Q438" i="11" s="1" a="1"/>
  <c r="Q438" i="11" s="1"/>
  <c r="P439" i="11"/>
  <c r="Q439" i="11" s="1" a="1"/>
  <c r="Q439" i="11" s="1"/>
  <c r="P440" i="11"/>
  <c r="Q440" i="11" s="1" a="1"/>
  <c r="Q440" i="11" s="1"/>
  <c r="P441" i="11"/>
  <c r="Q441" i="11" s="1" a="1"/>
  <c r="Q441" i="11" s="1"/>
  <c r="P442" i="11"/>
  <c r="Q442" i="11" s="1" a="1"/>
  <c r="Q442" i="11" s="1"/>
  <c r="P443" i="11"/>
  <c r="Q443" i="11" s="1" a="1"/>
  <c r="Q443" i="11" s="1"/>
  <c r="P444" i="11"/>
  <c r="Q444" i="11" a="1"/>
  <c r="Q444" i="11" s="1"/>
  <c r="P445" i="11"/>
  <c r="Q445" i="11" s="1" a="1"/>
  <c r="Q445" i="11" s="1"/>
  <c r="P446" i="11"/>
  <c r="Q446" i="11" s="1" a="1"/>
  <c r="Q446" i="11" s="1"/>
  <c r="P447" i="11"/>
  <c r="Q447" i="11" s="1" a="1"/>
  <c r="Q447" i="11" s="1"/>
  <c r="P448" i="11"/>
  <c r="Q448" i="11" s="1" a="1"/>
  <c r="Q448" i="11" s="1"/>
  <c r="P449" i="11"/>
  <c r="Q449" i="11" s="1" a="1"/>
  <c r="Q449" i="11" s="1"/>
  <c r="P450" i="11"/>
  <c r="Q450" i="11" s="1" a="1"/>
  <c r="Q450" i="11" s="1"/>
  <c r="P451" i="11"/>
  <c r="Q451" i="11" a="1"/>
  <c r="Q451" i="11" s="1"/>
  <c r="P452" i="11"/>
  <c r="Q452" i="11" s="1" a="1"/>
  <c r="Q452" i="11" s="1"/>
  <c r="P453" i="11"/>
  <c r="Q453" i="11" a="1"/>
  <c r="Q453" i="11" s="1"/>
  <c r="P454" i="11"/>
  <c r="Q454" i="11" s="1" a="1"/>
  <c r="Q454" i="11" s="1"/>
  <c r="P455" i="11"/>
  <c r="Q455" i="11" s="1" a="1"/>
  <c r="Q455" i="11" s="1"/>
  <c r="P456" i="11"/>
  <c r="Q456" i="11" s="1" a="1"/>
  <c r="Q456" i="11" s="1"/>
  <c r="P457" i="11"/>
  <c r="Q457" i="11" s="1" a="1"/>
  <c r="Q457" i="11" s="1"/>
  <c r="P458" i="11"/>
  <c r="Q458" i="11" s="1" a="1"/>
  <c r="Q458" i="11" s="1"/>
  <c r="P459" i="11"/>
  <c r="Q459" i="11" a="1"/>
  <c r="Q459" i="11" s="1"/>
  <c r="P460" i="11"/>
  <c r="Q460" i="11" s="1" a="1"/>
  <c r="Q460" i="11" s="1"/>
  <c r="P461" i="11"/>
  <c r="Q461" i="11" a="1"/>
  <c r="Q461" i="11" s="1"/>
  <c r="P462" i="11"/>
  <c r="Q462" i="11" s="1" a="1"/>
  <c r="Q462" i="11" s="1"/>
  <c r="P463" i="11"/>
  <c r="Q463" i="11" s="1" a="1"/>
  <c r="Q463" i="11" s="1"/>
  <c r="P464" i="11"/>
  <c r="Q464" i="11" s="1" a="1"/>
  <c r="Q464" i="11" s="1"/>
  <c r="P465" i="11"/>
  <c r="Q465" i="11" s="1" a="1"/>
  <c r="Q465" i="11" s="1"/>
  <c r="P466" i="11"/>
  <c r="Q466" i="11" s="1" a="1"/>
  <c r="Q466" i="11" s="1"/>
  <c r="P467" i="11"/>
  <c r="Q467" i="11" s="1" a="1"/>
  <c r="Q467" i="11" s="1"/>
  <c r="P468" i="11"/>
  <c r="Q468" i="11" a="1"/>
  <c r="Q468" i="11" s="1"/>
  <c r="P469" i="11"/>
  <c r="Q469" i="11" s="1" a="1"/>
  <c r="Q469" i="11" s="1"/>
  <c r="P470" i="11"/>
  <c r="Q470" i="11" s="1" a="1"/>
  <c r="Q470" i="11" s="1"/>
  <c r="P471" i="11"/>
  <c r="Q471" i="11" s="1" a="1"/>
  <c r="Q471" i="11" s="1"/>
  <c r="P472" i="11"/>
  <c r="Q472" i="11" s="1" a="1"/>
  <c r="Q472" i="11" s="1"/>
  <c r="P473" i="11"/>
  <c r="Q473" i="11" s="1" a="1"/>
  <c r="Q473" i="11" s="1"/>
  <c r="P474" i="11"/>
  <c r="Q474" i="11" s="1" a="1"/>
  <c r="Q474" i="11" s="1"/>
  <c r="P475" i="11"/>
  <c r="Q475" i="11" s="1" a="1"/>
  <c r="Q475" i="11" s="1"/>
  <c r="P476" i="11"/>
  <c r="Q476" i="11" a="1"/>
  <c r="Q476" i="11" s="1"/>
  <c r="P477" i="11"/>
  <c r="Q477" i="11" s="1" a="1"/>
  <c r="Q477" i="11" s="1"/>
  <c r="P478" i="11"/>
  <c r="Q478" i="11" s="1" a="1"/>
  <c r="Q478" i="11" s="1"/>
  <c r="P479" i="11"/>
  <c r="Q479" i="11" s="1" a="1"/>
  <c r="Q479" i="11" s="1"/>
  <c r="P480" i="11"/>
  <c r="Q480" i="11" s="1" a="1"/>
  <c r="Q480" i="11" s="1"/>
  <c r="P481" i="11"/>
  <c r="Q481" i="11" s="1" a="1"/>
  <c r="Q481" i="11" s="1"/>
  <c r="P482" i="11"/>
  <c r="Q482" i="11" s="1" a="1"/>
  <c r="Q482" i="11" s="1"/>
  <c r="P483" i="11"/>
  <c r="Q483" i="11" s="1" a="1"/>
  <c r="Q483" i="11" s="1"/>
  <c r="P484" i="11"/>
  <c r="Q484" i="11" s="1" a="1"/>
  <c r="Q484" i="11" s="1"/>
  <c r="P485" i="11"/>
  <c r="Q485" i="11" s="1" a="1"/>
  <c r="Q485" i="11" s="1"/>
  <c r="P486" i="11"/>
  <c r="Q486" i="11" s="1" a="1"/>
  <c r="Q486" i="11" s="1"/>
  <c r="P487" i="11"/>
  <c r="Q487" i="11" s="1" a="1"/>
  <c r="Q487" i="11" s="1"/>
  <c r="P488" i="11"/>
  <c r="Q488" i="11" s="1" a="1"/>
  <c r="Q488" i="11" s="1"/>
  <c r="P489" i="11"/>
  <c r="Q489" i="11" s="1" a="1"/>
  <c r="Q489" i="11" s="1"/>
  <c r="P490" i="11"/>
  <c r="Q490" i="11" s="1" a="1"/>
  <c r="Q490" i="11" s="1"/>
  <c r="P491" i="11"/>
  <c r="Q491" i="11" a="1"/>
  <c r="Q491" i="11" s="1"/>
  <c r="P492" i="11"/>
  <c r="Q492" i="11" s="1" a="1"/>
  <c r="Q492" i="11" s="1"/>
  <c r="P493" i="11"/>
  <c r="Q493" i="11" a="1"/>
  <c r="Q493" i="11" s="1"/>
  <c r="P494" i="11"/>
  <c r="Q494" i="11" s="1" a="1"/>
  <c r="Q494" i="11" s="1"/>
  <c r="P495" i="11"/>
  <c r="Q495" i="11" s="1" a="1"/>
  <c r="Q495" i="11" s="1"/>
  <c r="P496" i="11"/>
  <c r="Q496" i="11" s="1" a="1"/>
  <c r="Q496" i="11" s="1"/>
  <c r="P497" i="11"/>
  <c r="Q497" i="11" s="1" a="1"/>
  <c r="Q497" i="11" s="1"/>
  <c r="P498" i="11"/>
  <c r="Q498" i="11" s="1" a="1"/>
  <c r="Q498" i="11" s="1"/>
  <c r="P499" i="11"/>
  <c r="Q499" i="11" s="1" a="1"/>
  <c r="Q499" i="11" s="1"/>
  <c r="P500" i="11"/>
  <c r="Q500" i="11" s="1" a="1"/>
  <c r="Q500" i="11" s="1"/>
  <c r="P501" i="11"/>
  <c r="Q501" i="11" s="1" a="1"/>
  <c r="Q501" i="11" s="1"/>
  <c r="M3" i="11"/>
  <c r="N3" i="11" s="1" a="1"/>
  <c r="N3" i="11" s="1"/>
  <c r="M4" i="11"/>
  <c r="N4" i="11" s="1" a="1"/>
  <c r="N4" i="11" s="1"/>
  <c r="M5" i="11"/>
  <c r="N5" i="11" s="1" a="1"/>
  <c r="N5" i="11" s="1"/>
  <c r="M6" i="11"/>
  <c r="N6" i="11" s="1" a="1"/>
  <c r="N6" i="11" s="1"/>
  <c r="M7" i="11"/>
  <c r="N7" i="11" s="1" a="1"/>
  <c r="N7" i="11" s="1"/>
  <c r="M8" i="11"/>
  <c r="N8" i="11" s="1" a="1"/>
  <c r="N8" i="11" s="1"/>
  <c r="M9" i="11"/>
  <c r="N9" i="11" s="1" a="1"/>
  <c r="N9" i="11" s="1"/>
  <c r="M10" i="11"/>
  <c r="N10" i="11" s="1" a="1"/>
  <c r="N10" i="11" s="1"/>
  <c r="M11" i="11"/>
  <c r="N11" i="11" s="1" a="1"/>
  <c r="N11" i="11" s="1"/>
  <c r="M12" i="11"/>
  <c r="N12" i="11" s="1" a="1"/>
  <c r="N12" i="11" s="1"/>
  <c r="M13" i="11"/>
  <c r="N13" i="11" s="1" a="1"/>
  <c r="N13" i="11" s="1"/>
  <c r="M14" i="11"/>
  <c r="N14" i="11" s="1" a="1"/>
  <c r="N14" i="11" s="1"/>
  <c r="M15" i="11"/>
  <c r="N15" i="11" s="1" a="1"/>
  <c r="N15" i="11" s="1"/>
  <c r="M16" i="11"/>
  <c r="N16" i="11" s="1" a="1"/>
  <c r="N16" i="11" s="1"/>
  <c r="M17" i="11"/>
  <c r="N17" i="11" s="1" a="1"/>
  <c r="N17" i="11" s="1"/>
  <c r="M18" i="11"/>
  <c r="N18" i="11" s="1" a="1"/>
  <c r="N18" i="11" s="1"/>
  <c r="M19" i="11"/>
  <c r="N19" i="11" s="1" a="1"/>
  <c r="N19" i="11" s="1"/>
  <c r="M20" i="11"/>
  <c r="N20" i="11" s="1" a="1"/>
  <c r="N20" i="11" s="1"/>
  <c r="M21" i="11"/>
  <c r="N21" i="11" s="1" a="1"/>
  <c r="N21" i="11" s="1"/>
  <c r="M22" i="11"/>
  <c r="N22" i="11" s="1" a="1"/>
  <c r="N22" i="11" s="1"/>
  <c r="M23" i="11"/>
  <c r="N23" i="11" s="1" a="1"/>
  <c r="N23" i="11" s="1"/>
  <c r="M24" i="11"/>
  <c r="N24" i="11" s="1" a="1"/>
  <c r="N24" i="11" s="1"/>
  <c r="M25" i="11"/>
  <c r="N25" i="11" a="1"/>
  <c r="N25" i="11" s="1"/>
  <c r="M26" i="11"/>
  <c r="N26" i="11" s="1" a="1"/>
  <c r="N26" i="11" s="1"/>
  <c r="M27" i="11"/>
  <c r="N27" i="11" s="1" a="1"/>
  <c r="N27" i="11" s="1"/>
  <c r="M28" i="11"/>
  <c r="N28" i="11" s="1" a="1"/>
  <c r="N28" i="11" s="1"/>
  <c r="M29" i="11"/>
  <c r="N29" i="11" a="1"/>
  <c r="N29" i="11" s="1"/>
  <c r="M30" i="11"/>
  <c r="N30" i="11" s="1" a="1"/>
  <c r="N30" i="11" s="1"/>
  <c r="M31" i="11"/>
  <c r="N31" i="11" s="1" a="1"/>
  <c r="N31" i="11" s="1"/>
  <c r="M32" i="11"/>
  <c r="N32" i="11" s="1" a="1"/>
  <c r="N32" i="11" s="1"/>
  <c r="M33" i="11"/>
  <c r="N33" i="11" s="1" a="1"/>
  <c r="N33" i="11" s="1"/>
  <c r="M34" i="11"/>
  <c r="N34" i="11" a="1"/>
  <c r="N34" i="11"/>
  <c r="M35" i="11"/>
  <c r="N35" i="11" s="1" a="1"/>
  <c r="N35" i="11" s="1"/>
  <c r="M36" i="11"/>
  <c r="N36" i="11" s="1" a="1"/>
  <c r="N36" i="11" s="1"/>
  <c r="M37" i="11"/>
  <c r="N37" i="11" s="1" a="1"/>
  <c r="N37" i="11" s="1"/>
  <c r="M38" i="11"/>
  <c r="N38" i="11" s="1" a="1"/>
  <c r="N38" i="11" s="1"/>
  <c r="M39" i="11"/>
  <c r="N39" i="11" s="1" a="1"/>
  <c r="N39" i="11" s="1"/>
  <c r="M40" i="11"/>
  <c r="N40" i="11" s="1" a="1"/>
  <c r="N40" i="11" s="1"/>
  <c r="M41" i="11"/>
  <c r="N41" i="11" s="1" a="1"/>
  <c r="N41" i="11" s="1"/>
  <c r="M42" i="11"/>
  <c r="N42" i="11" a="1"/>
  <c r="N42" i="11" s="1"/>
  <c r="M43" i="11"/>
  <c r="N43" i="11" a="1"/>
  <c r="N43" i="11" s="1"/>
  <c r="M44" i="11"/>
  <c r="N44" i="11" s="1" a="1"/>
  <c r="N44" i="11" s="1"/>
  <c r="M45" i="11"/>
  <c r="N45" i="11" s="1" a="1"/>
  <c r="N45" i="11" s="1"/>
  <c r="M46" i="11"/>
  <c r="N46" i="11" s="1" a="1"/>
  <c r="N46" i="11" s="1"/>
  <c r="M47" i="11"/>
  <c r="N47" i="11" s="1" a="1"/>
  <c r="N47" i="11" s="1"/>
  <c r="M48" i="11"/>
  <c r="N48" i="11" s="1" a="1"/>
  <c r="N48" i="11" s="1"/>
  <c r="M49" i="11"/>
  <c r="N49" i="11" a="1"/>
  <c r="N49" i="11" s="1"/>
  <c r="M50" i="11"/>
  <c r="N50" i="11" s="1" a="1"/>
  <c r="N50" i="11" s="1"/>
  <c r="M51" i="11"/>
  <c r="N51" i="11" a="1"/>
  <c r="N51" i="11" s="1"/>
  <c r="M52" i="11"/>
  <c r="N52" i="11" s="1" a="1"/>
  <c r="N52" i="11" s="1"/>
  <c r="M53" i="11"/>
  <c r="N53" i="11" a="1"/>
  <c r="N53" i="11" s="1"/>
  <c r="M54" i="11"/>
  <c r="N54" i="11" s="1" a="1"/>
  <c r="N54" i="11" s="1"/>
  <c r="M55" i="11"/>
  <c r="N55" i="11" s="1" a="1"/>
  <c r="N55" i="11" s="1"/>
  <c r="M56" i="11"/>
  <c r="N56" i="11" s="1" a="1"/>
  <c r="N56" i="11" s="1"/>
  <c r="M57" i="11"/>
  <c r="N57" i="11" a="1"/>
  <c r="N57" i="11" s="1"/>
  <c r="M58" i="11"/>
  <c r="N58" i="11" s="1" a="1"/>
  <c r="N58" i="11" s="1"/>
  <c r="M59" i="11"/>
  <c r="N59" i="11" s="1" a="1"/>
  <c r="N59" i="11" s="1"/>
  <c r="M60" i="11"/>
  <c r="N60" i="11" s="1" a="1"/>
  <c r="N60" i="11" s="1"/>
  <c r="M61" i="11"/>
  <c r="N61" i="11" s="1" a="1"/>
  <c r="N61" i="11" s="1"/>
  <c r="M62" i="11"/>
  <c r="N62" i="11" s="1" a="1"/>
  <c r="N62" i="11" s="1"/>
  <c r="M63" i="11"/>
  <c r="N63" i="11" s="1" a="1"/>
  <c r="N63" i="11" s="1"/>
  <c r="M64" i="11"/>
  <c r="N64" i="11" s="1" a="1"/>
  <c r="N64" i="11" s="1"/>
  <c r="M65" i="11"/>
  <c r="N65" i="11" s="1" a="1"/>
  <c r="N65" i="11" s="1"/>
  <c r="M66" i="11"/>
  <c r="N66" i="11" s="1" a="1"/>
  <c r="N66" i="11" s="1"/>
  <c r="M67" i="11"/>
  <c r="N67" i="11" s="1" a="1"/>
  <c r="N67" i="11" s="1"/>
  <c r="M68" i="11"/>
  <c r="N68" i="11" s="1" a="1"/>
  <c r="N68" i="11" s="1"/>
  <c r="M69" i="11"/>
  <c r="N69" i="11" s="1" a="1"/>
  <c r="N69" i="11" s="1"/>
  <c r="M70" i="11"/>
  <c r="N70" i="11" s="1" a="1"/>
  <c r="N70" i="11" s="1"/>
  <c r="M71" i="11"/>
  <c r="N71" i="11" s="1" a="1"/>
  <c r="N71" i="11" s="1"/>
  <c r="M72" i="11"/>
  <c r="N72" i="11" s="1" a="1"/>
  <c r="N72" i="11" s="1"/>
  <c r="M73" i="11"/>
  <c r="N73" i="11" s="1" a="1"/>
  <c r="N73" i="11" s="1"/>
  <c r="M74" i="11"/>
  <c r="N74" i="11" a="1"/>
  <c r="N74" i="11" s="1"/>
  <c r="M75" i="11"/>
  <c r="N75" i="11" s="1" a="1"/>
  <c r="N75" i="11" s="1"/>
  <c r="M76" i="11"/>
  <c r="N76" i="11" s="1" a="1"/>
  <c r="N76" i="11" s="1"/>
  <c r="M77" i="11"/>
  <c r="N77" i="11" s="1" a="1"/>
  <c r="N77" i="11" s="1"/>
  <c r="M78" i="11"/>
  <c r="N78" i="11" s="1" a="1"/>
  <c r="N78" i="11" s="1"/>
  <c r="M79" i="11"/>
  <c r="N79" i="11" s="1" a="1"/>
  <c r="N79" i="11" s="1"/>
  <c r="M80" i="11"/>
  <c r="N80" i="11" s="1" a="1"/>
  <c r="N80" i="11" s="1"/>
  <c r="M81" i="11"/>
  <c r="N81" i="11" a="1"/>
  <c r="N81" i="11" s="1"/>
  <c r="M82" i="11"/>
  <c r="N82" i="11" s="1" a="1"/>
  <c r="N82" i="11" s="1"/>
  <c r="M83" i="11"/>
  <c r="N83" i="11" a="1"/>
  <c r="N83" i="11" s="1"/>
  <c r="M84" i="11"/>
  <c r="N84" i="11" s="1" a="1"/>
  <c r="N84" i="11" s="1"/>
  <c r="M85" i="11"/>
  <c r="N85" i="11" a="1"/>
  <c r="N85" i="11" s="1"/>
  <c r="M86" i="11"/>
  <c r="N86" i="11" s="1" a="1"/>
  <c r="N86" i="11" s="1"/>
  <c r="M87" i="11"/>
  <c r="N87" i="11" s="1" a="1"/>
  <c r="N87" i="11" s="1"/>
  <c r="M88" i="11"/>
  <c r="N88" i="11" s="1" a="1"/>
  <c r="N88" i="11" s="1"/>
  <c r="M89" i="11"/>
  <c r="N89" i="11" s="1" a="1"/>
  <c r="N89" i="11" s="1"/>
  <c r="M90" i="11"/>
  <c r="N90" i="11" s="1" a="1"/>
  <c r="N90" i="11" s="1"/>
  <c r="M91" i="11"/>
  <c r="N91" i="11" s="1" a="1"/>
  <c r="N91" i="11" s="1"/>
  <c r="M92" i="11"/>
  <c r="N92" i="11" s="1" a="1"/>
  <c r="N92" i="11" s="1"/>
  <c r="M93" i="11"/>
  <c r="N93" i="11" a="1"/>
  <c r="N93" i="11" s="1"/>
  <c r="M94" i="11"/>
  <c r="N94" i="11" s="1" a="1"/>
  <c r="N94" i="11" s="1"/>
  <c r="M95" i="11"/>
  <c r="N95" i="11" s="1" a="1"/>
  <c r="N95" i="11" s="1"/>
  <c r="M96" i="11"/>
  <c r="N96" i="11" s="1" a="1"/>
  <c r="N96" i="11" s="1"/>
  <c r="M97" i="11"/>
  <c r="N97" i="11" s="1" a="1"/>
  <c r="N97" i="11" s="1"/>
  <c r="M98" i="11"/>
  <c r="N98" i="11" a="1"/>
  <c r="N98" i="11" s="1"/>
  <c r="M99" i="11"/>
  <c r="N99" i="11" s="1" a="1"/>
  <c r="N99" i="11" s="1"/>
  <c r="M100" i="11"/>
  <c r="N100" i="11" s="1" a="1"/>
  <c r="N100" i="11" s="1"/>
  <c r="M101" i="11"/>
  <c r="N101" i="11" s="1" a="1"/>
  <c r="N101" i="11" s="1"/>
  <c r="M102" i="11"/>
  <c r="N102" i="11" s="1" a="1"/>
  <c r="N102" i="11" s="1"/>
  <c r="M103" i="11"/>
  <c r="N103" i="11" s="1" a="1"/>
  <c r="N103" i="11" s="1"/>
  <c r="M104" i="11"/>
  <c r="N104" i="11" s="1" a="1"/>
  <c r="N104" i="11" s="1"/>
  <c r="M105" i="11"/>
  <c r="N105" i="11" s="1" a="1"/>
  <c r="N105" i="11" s="1"/>
  <c r="M106" i="11"/>
  <c r="N106" i="11" s="1" a="1"/>
  <c r="N106" i="11" s="1"/>
  <c r="M107" i="11"/>
  <c r="N107" i="11" a="1"/>
  <c r="N107" i="11" s="1"/>
  <c r="M108" i="11"/>
  <c r="N108" i="11" s="1" a="1"/>
  <c r="N108" i="11" s="1"/>
  <c r="M109" i="11"/>
  <c r="N109" i="11" s="1" a="1"/>
  <c r="N109" i="11" s="1"/>
  <c r="M110" i="11"/>
  <c r="N110" i="11" s="1" a="1"/>
  <c r="N110" i="11" s="1"/>
  <c r="M111" i="11"/>
  <c r="N111" i="11" s="1" a="1"/>
  <c r="N111" i="11" s="1"/>
  <c r="M112" i="11"/>
  <c r="N112" i="11" s="1" a="1"/>
  <c r="N112" i="11" s="1"/>
  <c r="M113" i="11"/>
  <c r="N113" i="11" s="1" a="1"/>
  <c r="N113" i="11" s="1"/>
  <c r="M114" i="11"/>
  <c r="N114" i="11" s="1" a="1"/>
  <c r="N114" i="11" s="1"/>
  <c r="M115" i="11"/>
  <c r="N115" i="11" s="1" a="1"/>
  <c r="N115" i="11" s="1"/>
  <c r="M116" i="11"/>
  <c r="N116" i="11" s="1" a="1"/>
  <c r="N116" i="11" s="1"/>
  <c r="M117" i="11"/>
  <c r="N117" i="11" s="1" a="1"/>
  <c r="N117" i="11" s="1"/>
  <c r="M118" i="11"/>
  <c r="N118" i="11" s="1" a="1"/>
  <c r="N118" i="11" s="1"/>
  <c r="M119" i="11"/>
  <c r="N119" i="11" s="1" a="1"/>
  <c r="N119" i="11" s="1"/>
  <c r="M120" i="11"/>
  <c r="N120" i="11" s="1" a="1"/>
  <c r="N120" i="11" s="1"/>
  <c r="M121" i="11"/>
  <c r="N121" i="11" a="1"/>
  <c r="N121" i="11" s="1"/>
  <c r="M122" i="11"/>
  <c r="N122" i="11" s="1" a="1"/>
  <c r="N122" i="11" s="1"/>
  <c r="M123" i="11"/>
  <c r="N123" i="11" s="1" a="1"/>
  <c r="N123" i="11" s="1"/>
  <c r="M124" i="11"/>
  <c r="N124" i="11" s="1" a="1"/>
  <c r="N124" i="11" s="1"/>
  <c r="M125" i="11"/>
  <c r="N125" i="11" a="1"/>
  <c r="N125" i="11" s="1"/>
  <c r="M126" i="11"/>
  <c r="N126" i="11" s="1" a="1"/>
  <c r="N126" i="11" s="1"/>
  <c r="M127" i="11"/>
  <c r="N127" i="11" s="1" a="1"/>
  <c r="N127" i="11" s="1"/>
  <c r="M128" i="11"/>
  <c r="N128" i="11" s="1" a="1"/>
  <c r="N128" i="11" s="1"/>
  <c r="M129" i="11"/>
  <c r="N129" i="11" s="1" a="1"/>
  <c r="N129" i="11" s="1"/>
  <c r="M130" i="11"/>
  <c r="N130" i="11" a="1"/>
  <c r="N130" i="11"/>
  <c r="M131" i="11"/>
  <c r="N131" i="11" s="1" a="1"/>
  <c r="N131" i="11" s="1"/>
  <c r="M132" i="11"/>
  <c r="N132" i="11" s="1" a="1"/>
  <c r="N132" i="11" s="1"/>
  <c r="M133" i="11"/>
  <c r="N133" i="11" s="1" a="1"/>
  <c r="N133" i="11" s="1"/>
  <c r="M134" i="11"/>
  <c r="N134" i="11" s="1" a="1"/>
  <c r="N134" i="11" s="1"/>
  <c r="M135" i="11"/>
  <c r="N135" i="11" s="1" a="1"/>
  <c r="N135" i="11" s="1"/>
  <c r="M136" i="11"/>
  <c r="N136" i="11" s="1" a="1"/>
  <c r="N136" i="11" s="1"/>
  <c r="M137" i="11"/>
  <c r="N137" i="11" s="1" a="1"/>
  <c r="N137" i="11" s="1"/>
  <c r="M138" i="11"/>
  <c r="N138" i="11" a="1"/>
  <c r="N138" i="11" s="1"/>
  <c r="M139" i="11"/>
  <c r="N139" i="11" a="1"/>
  <c r="N139" i="11" s="1"/>
  <c r="M140" i="11"/>
  <c r="N140" i="11" s="1" a="1"/>
  <c r="N140" i="11" s="1"/>
  <c r="M141" i="11"/>
  <c r="N141" i="11" s="1" a="1"/>
  <c r="N141" i="11" s="1"/>
  <c r="M142" i="11"/>
  <c r="N142" i="11" s="1" a="1"/>
  <c r="N142" i="11" s="1"/>
  <c r="M143" i="11"/>
  <c r="N143" i="11" s="1" a="1"/>
  <c r="N143" i="11" s="1"/>
  <c r="M144" i="11"/>
  <c r="N144" i="11" s="1" a="1"/>
  <c r="N144" i="11" s="1"/>
  <c r="M145" i="11"/>
  <c r="N145" i="11" a="1"/>
  <c r="N145" i="11" s="1"/>
  <c r="M146" i="11"/>
  <c r="N146" i="11" s="1" a="1"/>
  <c r="N146" i="11" s="1"/>
  <c r="M147" i="11"/>
  <c r="N147" i="11" a="1"/>
  <c r="N147" i="11" s="1"/>
  <c r="M148" i="11"/>
  <c r="N148" i="11" s="1" a="1"/>
  <c r="N148" i="11" s="1"/>
  <c r="M149" i="11"/>
  <c r="N149" i="11" a="1"/>
  <c r="N149" i="11" s="1"/>
  <c r="M150" i="11"/>
  <c r="N150" i="11" s="1" a="1"/>
  <c r="N150" i="11" s="1"/>
  <c r="M151" i="11"/>
  <c r="N151" i="11" s="1" a="1"/>
  <c r="N151" i="11" s="1"/>
  <c r="M152" i="11"/>
  <c r="N152" i="11" s="1" a="1"/>
  <c r="N152" i="11" s="1"/>
  <c r="M153" i="11"/>
  <c r="N153" i="11" a="1"/>
  <c r="N153" i="11" s="1"/>
  <c r="M154" i="11"/>
  <c r="N154" i="11" s="1" a="1"/>
  <c r="N154" i="11" s="1"/>
  <c r="M155" i="11"/>
  <c r="N155" i="11" s="1" a="1"/>
  <c r="N155" i="11" s="1"/>
  <c r="M156" i="11"/>
  <c r="N156" i="11" s="1" a="1"/>
  <c r="N156" i="11" s="1"/>
  <c r="M157" i="11"/>
  <c r="N157" i="11" s="1" a="1"/>
  <c r="N157" i="11" s="1"/>
  <c r="M158" i="11"/>
  <c r="N158" i="11" s="1" a="1"/>
  <c r="N158" i="11" s="1"/>
  <c r="M159" i="11"/>
  <c r="N159" i="11" s="1" a="1"/>
  <c r="N159" i="11" s="1"/>
  <c r="M160" i="11"/>
  <c r="N160" i="11" s="1" a="1"/>
  <c r="N160" i="11" s="1"/>
  <c r="M161" i="11"/>
  <c r="N161" i="11" s="1" a="1"/>
  <c r="N161" i="11" s="1"/>
  <c r="M162" i="11"/>
  <c r="N162" i="11" s="1" a="1"/>
  <c r="N162" i="11" s="1"/>
  <c r="M163" i="11"/>
  <c r="N163" i="11" s="1" a="1"/>
  <c r="N163" i="11" s="1"/>
  <c r="M164" i="11"/>
  <c r="N164" i="11" s="1" a="1"/>
  <c r="N164" i="11" s="1"/>
  <c r="M165" i="11"/>
  <c r="N165" i="11" s="1" a="1"/>
  <c r="N165" i="11" s="1"/>
  <c r="M166" i="11"/>
  <c r="N166" i="11" s="1" a="1"/>
  <c r="N166" i="11" s="1"/>
  <c r="M167" i="11"/>
  <c r="N167" i="11" s="1" a="1"/>
  <c r="N167" i="11" s="1"/>
  <c r="M168" i="11"/>
  <c r="N168" i="11" s="1" a="1"/>
  <c r="N168" i="11" s="1"/>
  <c r="M169" i="11"/>
  <c r="N169" i="11" s="1" a="1"/>
  <c r="N169" i="11" s="1"/>
  <c r="M170" i="11"/>
  <c r="N170" i="11" a="1"/>
  <c r="N170" i="11" s="1"/>
  <c r="M171" i="11"/>
  <c r="N171" i="11" s="1" a="1"/>
  <c r="N171" i="11" s="1"/>
  <c r="M172" i="11"/>
  <c r="N172" i="11" s="1" a="1"/>
  <c r="N172" i="11" s="1"/>
  <c r="M173" i="11"/>
  <c r="N173" i="11" s="1" a="1"/>
  <c r="N173" i="11" s="1"/>
  <c r="M174" i="11"/>
  <c r="N174" i="11" s="1" a="1"/>
  <c r="N174" i="11" s="1"/>
  <c r="M175" i="11"/>
  <c r="N175" i="11" s="1" a="1"/>
  <c r="N175" i="11" s="1"/>
  <c r="M176" i="11"/>
  <c r="N176" i="11" s="1" a="1"/>
  <c r="N176" i="11" s="1"/>
  <c r="M177" i="11"/>
  <c r="N177" i="11" a="1"/>
  <c r="N177" i="11" s="1"/>
  <c r="M178" i="11"/>
  <c r="N178" i="11" s="1" a="1"/>
  <c r="N178" i="11" s="1"/>
  <c r="M179" i="11"/>
  <c r="N179" i="11" a="1"/>
  <c r="N179" i="11" s="1"/>
  <c r="M180" i="11"/>
  <c r="N180" i="11" s="1" a="1"/>
  <c r="N180" i="11" s="1"/>
  <c r="M181" i="11"/>
  <c r="N181" i="11" a="1"/>
  <c r="N181" i="11" s="1"/>
  <c r="M182" i="11"/>
  <c r="N182" i="11" s="1" a="1"/>
  <c r="N182" i="11" s="1"/>
  <c r="M183" i="11"/>
  <c r="N183" i="11" s="1" a="1"/>
  <c r="N183" i="11" s="1"/>
  <c r="M184" i="11"/>
  <c r="N184" i="11" s="1" a="1"/>
  <c r="N184" i="11" s="1"/>
  <c r="M185" i="11"/>
  <c r="N185" i="11" s="1" a="1"/>
  <c r="N185" i="11" s="1"/>
  <c r="M186" i="11"/>
  <c r="N186" i="11" s="1" a="1"/>
  <c r="N186" i="11" s="1"/>
  <c r="M187" i="11"/>
  <c r="N187" i="11" s="1" a="1"/>
  <c r="N187" i="11" s="1"/>
  <c r="M188" i="11"/>
  <c r="N188" i="11" s="1" a="1"/>
  <c r="N188" i="11" s="1"/>
  <c r="M189" i="11"/>
  <c r="N189" i="11" a="1"/>
  <c r="N189" i="11" s="1"/>
  <c r="M190" i="11"/>
  <c r="N190" i="11" s="1" a="1"/>
  <c r="N190" i="11" s="1"/>
  <c r="M191" i="11"/>
  <c r="N191" i="11" s="1" a="1"/>
  <c r="N191" i="11" s="1"/>
  <c r="M192" i="11"/>
  <c r="N192" i="11" s="1" a="1"/>
  <c r="N192" i="11" s="1"/>
  <c r="M193" i="11"/>
  <c r="N193" i="11" s="1" a="1"/>
  <c r="N193" i="11" s="1"/>
  <c r="M194" i="11"/>
  <c r="N194" i="11" a="1"/>
  <c r="N194" i="11" s="1"/>
  <c r="M195" i="11"/>
  <c r="N195" i="11" s="1" a="1"/>
  <c r="N195" i="11" s="1"/>
  <c r="M196" i="11"/>
  <c r="N196" i="11" s="1" a="1"/>
  <c r="N196" i="11" s="1"/>
  <c r="M197" i="11"/>
  <c r="N197" i="11" s="1" a="1"/>
  <c r="N197" i="11" s="1"/>
  <c r="M198" i="11"/>
  <c r="N198" i="11" s="1" a="1"/>
  <c r="N198" i="11" s="1"/>
  <c r="M199" i="11"/>
  <c r="N199" i="11" s="1" a="1"/>
  <c r="N199" i="11" s="1"/>
  <c r="M200" i="11"/>
  <c r="N200" i="11" s="1" a="1"/>
  <c r="N200" i="11" s="1"/>
  <c r="M201" i="11"/>
  <c r="N201" i="11" s="1" a="1"/>
  <c r="N201" i="11" s="1"/>
  <c r="M202" i="11"/>
  <c r="N202" i="11" s="1" a="1"/>
  <c r="N202" i="11" s="1"/>
  <c r="M203" i="11"/>
  <c r="N203" i="11" a="1"/>
  <c r="N203" i="11" s="1"/>
  <c r="M204" i="11"/>
  <c r="N204" i="11" s="1" a="1"/>
  <c r="N204" i="11" s="1"/>
  <c r="M205" i="11"/>
  <c r="N205" i="11" s="1" a="1"/>
  <c r="N205" i="11" s="1"/>
  <c r="M206" i="11"/>
  <c r="N206" i="11" s="1" a="1"/>
  <c r="N206" i="11" s="1"/>
  <c r="M207" i="11"/>
  <c r="N207" i="11" s="1" a="1"/>
  <c r="N207" i="11" s="1"/>
  <c r="M208" i="11"/>
  <c r="N208" i="11" s="1" a="1"/>
  <c r="N208" i="11" s="1"/>
  <c r="M209" i="11"/>
  <c r="N209" i="11" s="1" a="1"/>
  <c r="N209" i="11" s="1"/>
  <c r="M210" i="11"/>
  <c r="N210" i="11" s="1" a="1"/>
  <c r="N210" i="11" s="1"/>
  <c r="M211" i="11"/>
  <c r="N211" i="11" s="1" a="1"/>
  <c r="N211" i="11" s="1"/>
  <c r="M212" i="11"/>
  <c r="N212" i="11" s="1" a="1"/>
  <c r="N212" i="11" s="1"/>
  <c r="M213" i="11"/>
  <c r="N213" i="11" s="1" a="1"/>
  <c r="N213" i="11" s="1"/>
  <c r="M214" i="11"/>
  <c r="N214" i="11" s="1" a="1"/>
  <c r="N214" i="11" s="1"/>
  <c r="M215" i="11"/>
  <c r="N215" i="11" s="1" a="1"/>
  <c r="N215" i="11" s="1"/>
  <c r="M216" i="11"/>
  <c r="N216" i="11" s="1" a="1"/>
  <c r="N216" i="11" s="1"/>
  <c r="M217" i="11"/>
  <c r="N217" i="11" a="1"/>
  <c r="N217" i="11" s="1"/>
  <c r="M218" i="11"/>
  <c r="N218" i="11" s="1" a="1"/>
  <c r="N218" i="11" s="1"/>
  <c r="M219" i="11"/>
  <c r="N219" i="11" s="1" a="1"/>
  <c r="N219" i="11" s="1"/>
  <c r="M220" i="11"/>
  <c r="N220" i="11" s="1" a="1"/>
  <c r="N220" i="11" s="1"/>
  <c r="M221" i="11"/>
  <c r="N221" i="11" a="1"/>
  <c r="N221" i="11" s="1"/>
  <c r="M222" i="11"/>
  <c r="N222" i="11" s="1" a="1"/>
  <c r="N222" i="11" s="1"/>
  <c r="M223" i="11"/>
  <c r="N223" i="11" s="1" a="1"/>
  <c r="N223" i="11" s="1"/>
  <c r="M224" i="11"/>
  <c r="N224" i="11" s="1" a="1"/>
  <c r="N224" i="11" s="1"/>
  <c r="M225" i="11"/>
  <c r="N225" i="11" s="1" a="1"/>
  <c r="N225" i="11" s="1"/>
  <c r="M226" i="11"/>
  <c r="N226" i="11" a="1"/>
  <c r="N226" i="11"/>
  <c r="M227" i="11"/>
  <c r="N227" i="11" s="1" a="1"/>
  <c r="N227" i="11" s="1"/>
  <c r="M228" i="11"/>
  <c r="N228" i="11" s="1" a="1"/>
  <c r="N228" i="11" s="1"/>
  <c r="M229" i="11"/>
  <c r="N229" i="11" s="1" a="1"/>
  <c r="N229" i="11" s="1"/>
  <c r="M230" i="11"/>
  <c r="N230" i="11" s="1" a="1"/>
  <c r="N230" i="11" s="1"/>
  <c r="M231" i="11"/>
  <c r="N231" i="11" s="1" a="1"/>
  <c r="N231" i="11" s="1"/>
  <c r="M232" i="11"/>
  <c r="N232" i="11" s="1" a="1"/>
  <c r="N232" i="11" s="1"/>
  <c r="M233" i="11"/>
  <c r="N233" i="11" s="1" a="1"/>
  <c r="N233" i="11" s="1"/>
  <c r="M234" i="11"/>
  <c r="N234" i="11" a="1"/>
  <c r="N234" i="11" s="1"/>
  <c r="M235" i="11"/>
  <c r="N235" i="11" a="1"/>
  <c r="N235" i="11" s="1"/>
  <c r="M236" i="11"/>
  <c r="N236" i="11" s="1" a="1"/>
  <c r="N236" i="11" s="1"/>
  <c r="M237" i="11"/>
  <c r="N237" i="11" s="1" a="1"/>
  <c r="N237" i="11" s="1"/>
  <c r="M238" i="11"/>
  <c r="N238" i="11" s="1" a="1"/>
  <c r="N238" i="11" s="1"/>
  <c r="M239" i="11"/>
  <c r="N239" i="11" s="1" a="1"/>
  <c r="N239" i="11" s="1"/>
  <c r="M240" i="11"/>
  <c r="N240" i="11" s="1" a="1"/>
  <c r="N240" i="11" s="1"/>
  <c r="M241" i="11"/>
  <c r="N241" i="11" a="1"/>
  <c r="N241" i="11" s="1"/>
  <c r="M242" i="11"/>
  <c r="N242" i="11" s="1" a="1"/>
  <c r="N242" i="11" s="1"/>
  <c r="M243" i="11"/>
  <c r="N243" i="11" a="1"/>
  <c r="N243" i="11" s="1"/>
  <c r="M244" i="11"/>
  <c r="N244" i="11" s="1" a="1"/>
  <c r="N244" i="11" s="1"/>
  <c r="M245" i="11"/>
  <c r="N245" i="11" a="1"/>
  <c r="N245" i="11" s="1"/>
  <c r="M246" i="11"/>
  <c r="N246" i="11" s="1" a="1"/>
  <c r="N246" i="11" s="1"/>
  <c r="M247" i="11"/>
  <c r="N247" i="11" s="1" a="1"/>
  <c r="N247" i="11" s="1"/>
  <c r="M248" i="11"/>
  <c r="N248" i="11" s="1" a="1"/>
  <c r="N248" i="11" s="1"/>
  <c r="M249" i="11"/>
  <c r="N249" i="11" a="1"/>
  <c r="N249" i="11" s="1"/>
  <c r="M250" i="11"/>
  <c r="N250" i="11" s="1" a="1"/>
  <c r="N250" i="11" s="1"/>
  <c r="M251" i="11"/>
  <c r="N251" i="11" s="1" a="1"/>
  <c r="N251" i="11" s="1"/>
  <c r="M252" i="11"/>
  <c r="N252" i="11" s="1" a="1"/>
  <c r="N252" i="11" s="1"/>
  <c r="M253" i="11"/>
  <c r="N253" i="11" s="1" a="1"/>
  <c r="N253" i="11" s="1"/>
  <c r="M254" i="11"/>
  <c r="N254" i="11" s="1" a="1"/>
  <c r="N254" i="11" s="1"/>
  <c r="M255" i="11"/>
  <c r="N255" i="11" s="1" a="1"/>
  <c r="N255" i="11" s="1"/>
  <c r="M256" i="11"/>
  <c r="N256" i="11" s="1" a="1"/>
  <c r="N256" i="11" s="1"/>
  <c r="M257" i="11"/>
  <c r="N257" i="11" s="1" a="1"/>
  <c r="N257" i="11" s="1"/>
  <c r="M258" i="11"/>
  <c r="N258" i="11" s="1" a="1"/>
  <c r="N258" i="11" s="1"/>
  <c r="M259" i="11"/>
  <c r="N259" i="11" s="1" a="1"/>
  <c r="N259" i="11" s="1"/>
  <c r="M260" i="11"/>
  <c r="N260" i="11" s="1" a="1"/>
  <c r="N260" i="11" s="1"/>
  <c r="M261" i="11"/>
  <c r="N261" i="11" s="1" a="1"/>
  <c r="N261" i="11" s="1"/>
  <c r="M262" i="11"/>
  <c r="N262" i="11" s="1" a="1"/>
  <c r="N262" i="11" s="1"/>
  <c r="M263" i="11"/>
  <c r="N263" i="11" s="1" a="1"/>
  <c r="N263" i="11" s="1"/>
  <c r="M264" i="11"/>
  <c r="N264" i="11" s="1" a="1"/>
  <c r="N264" i="11" s="1"/>
  <c r="M265" i="11"/>
  <c r="N265" i="11" s="1" a="1"/>
  <c r="N265" i="11" s="1"/>
  <c r="M266" i="11"/>
  <c r="N266" i="11" a="1"/>
  <c r="N266" i="11" s="1"/>
  <c r="M267" i="11"/>
  <c r="N267" i="11" s="1" a="1"/>
  <c r="N267" i="11" s="1"/>
  <c r="M268" i="11"/>
  <c r="N268" i="11" s="1" a="1"/>
  <c r="N268" i="11" s="1"/>
  <c r="M269" i="11"/>
  <c r="N269" i="11" s="1" a="1"/>
  <c r="N269" i="11" s="1"/>
  <c r="M270" i="11"/>
  <c r="N270" i="11" s="1" a="1"/>
  <c r="N270" i="11" s="1"/>
  <c r="M271" i="11"/>
  <c r="N271" i="11" s="1" a="1"/>
  <c r="N271" i="11" s="1"/>
  <c r="M272" i="11"/>
  <c r="N272" i="11" s="1" a="1"/>
  <c r="N272" i="11" s="1"/>
  <c r="M273" i="11"/>
  <c r="N273" i="11" a="1"/>
  <c r="N273" i="11" s="1"/>
  <c r="M274" i="11"/>
  <c r="N274" i="11" s="1" a="1"/>
  <c r="N274" i="11" s="1"/>
  <c r="M275" i="11"/>
  <c r="N275" i="11" a="1"/>
  <c r="N275" i="11" s="1"/>
  <c r="M276" i="11"/>
  <c r="N276" i="11" s="1" a="1"/>
  <c r="N276" i="11" s="1"/>
  <c r="M277" i="11"/>
  <c r="N277" i="11" a="1"/>
  <c r="N277" i="11" s="1"/>
  <c r="M278" i="11"/>
  <c r="N278" i="11" s="1" a="1"/>
  <c r="N278" i="11" s="1"/>
  <c r="M279" i="11"/>
  <c r="N279" i="11" s="1" a="1"/>
  <c r="N279" i="11" s="1"/>
  <c r="M280" i="11"/>
  <c r="N280" i="11" s="1" a="1"/>
  <c r="N280" i="11" s="1"/>
  <c r="M281" i="11"/>
  <c r="N281" i="11" s="1" a="1"/>
  <c r="N281" i="11" s="1"/>
  <c r="M282" i="11"/>
  <c r="N282" i="11" s="1" a="1"/>
  <c r="N282" i="11" s="1"/>
  <c r="M283" i="11"/>
  <c r="N283" i="11" s="1" a="1"/>
  <c r="N283" i="11" s="1"/>
  <c r="M284" i="11"/>
  <c r="N284" i="11" s="1" a="1"/>
  <c r="N284" i="11" s="1"/>
  <c r="M285" i="11"/>
  <c r="N285" i="11" a="1"/>
  <c r="N285" i="11" s="1"/>
  <c r="M286" i="11"/>
  <c r="N286" i="11" s="1" a="1"/>
  <c r="N286" i="11" s="1"/>
  <c r="M287" i="11"/>
  <c r="N287" i="11" s="1" a="1"/>
  <c r="N287" i="11"/>
  <c r="M288" i="11"/>
  <c r="N288" i="11" s="1" a="1"/>
  <c r="N288" i="11" s="1"/>
  <c r="M289" i="11"/>
  <c r="N289" i="11" s="1" a="1"/>
  <c r="N289" i="11" s="1"/>
  <c r="M290" i="11"/>
  <c r="N290" i="11" s="1" a="1"/>
  <c r="N290" i="11" s="1"/>
  <c r="M291" i="11"/>
  <c r="N291" i="11" s="1" a="1"/>
  <c r="N291" i="11" s="1"/>
  <c r="M292" i="11"/>
  <c r="N292" i="11" s="1" a="1"/>
  <c r="N292" i="11" s="1"/>
  <c r="M293" i="11"/>
  <c r="N293" i="11" s="1" a="1"/>
  <c r="N293" i="11" s="1"/>
  <c r="M294" i="11"/>
  <c r="N294" i="11" s="1" a="1"/>
  <c r="N294" i="11" s="1"/>
  <c r="M295" i="11"/>
  <c r="N295" i="11" s="1" a="1"/>
  <c r="N295" i="11" s="1"/>
  <c r="M296" i="11"/>
  <c r="N296" i="11" s="1" a="1"/>
  <c r="N296" i="11" s="1"/>
  <c r="M297" i="11"/>
  <c r="N297" i="11" s="1" a="1"/>
  <c r="N297" i="11" s="1"/>
  <c r="M298" i="11"/>
  <c r="N298" i="11" s="1" a="1"/>
  <c r="N298" i="11" s="1"/>
  <c r="M299" i="11"/>
  <c r="N299" i="11" s="1" a="1"/>
  <c r="N299" i="11" s="1"/>
  <c r="M300" i="11"/>
  <c r="N300" i="11" s="1" a="1"/>
  <c r="N300" i="11" s="1"/>
  <c r="M301" i="11"/>
  <c r="N301" i="11" s="1" a="1"/>
  <c r="N301" i="11" s="1"/>
  <c r="M302" i="11"/>
  <c r="N302" i="11" s="1" a="1"/>
  <c r="N302" i="11" s="1"/>
  <c r="M303" i="11"/>
  <c r="N303" i="11" s="1" a="1"/>
  <c r="N303" i="11" s="1"/>
  <c r="M304" i="11"/>
  <c r="N304" i="11" s="1" a="1"/>
  <c r="N304" i="11" s="1"/>
  <c r="M305" i="11"/>
  <c r="N305" i="11" s="1" a="1"/>
  <c r="N305" i="11" s="1"/>
  <c r="M306" i="11"/>
  <c r="N306" i="11" s="1" a="1"/>
  <c r="N306" i="11" s="1"/>
  <c r="M307" i="11"/>
  <c r="N307" i="11" s="1" a="1"/>
  <c r="N307" i="11" s="1"/>
  <c r="M308" i="11"/>
  <c r="N308" i="11" s="1" a="1"/>
  <c r="N308" i="11" s="1"/>
  <c r="M309" i="11"/>
  <c r="N309" i="11" s="1" a="1"/>
  <c r="N309" i="11" s="1"/>
  <c r="M310" i="11"/>
  <c r="N310" i="11" s="1" a="1"/>
  <c r="N310" i="11" s="1"/>
  <c r="M311" i="11"/>
  <c r="N311" i="11" s="1" a="1"/>
  <c r="N311" i="11" s="1"/>
  <c r="M312" i="11"/>
  <c r="N312" i="11" s="1" a="1"/>
  <c r="N312" i="11" s="1"/>
  <c r="M313" i="11"/>
  <c r="N313" i="11" s="1" a="1"/>
  <c r="N313" i="11" s="1"/>
  <c r="M314" i="11"/>
  <c r="N314" i="11" s="1" a="1"/>
  <c r="N314" i="11" s="1"/>
  <c r="M315" i="11"/>
  <c r="N315" i="11" s="1" a="1"/>
  <c r="N315" i="11" s="1"/>
  <c r="M316" i="11"/>
  <c r="N316" i="11" s="1" a="1"/>
  <c r="N316" i="11" s="1"/>
  <c r="M317" i="11"/>
  <c r="N317" i="11" s="1" a="1"/>
  <c r="N317" i="11" s="1"/>
  <c r="M318" i="11"/>
  <c r="N318" i="11" s="1" a="1"/>
  <c r="N318" i="11" s="1"/>
  <c r="M319" i="11"/>
  <c r="N319" i="11" s="1" a="1"/>
  <c r="N319" i="11" s="1"/>
  <c r="M320" i="11"/>
  <c r="N320" i="11" s="1" a="1"/>
  <c r="N320" i="11" s="1"/>
  <c r="M321" i="11"/>
  <c r="N321" i="11" a="1"/>
  <c r="N321" i="11" s="1"/>
  <c r="M322" i="11"/>
  <c r="N322" i="11" s="1" a="1"/>
  <c r="N322" i="11" s="1"/>
  <c r="M323" i="11"/>
  <c r="N323" i="11" a="1"/>
  <c r="N323" i="11" s="1"/>
  <c r="M324" i="11"/>
  <c r="N324" i="11" s="1" a="1"/>
  <c r="N324" i="11" s="1"/>
  <c r="M325" i="11"/>
  <c r="N325" i="11" s="1" a="1"/>
  <c r="N325" i="11" s="1"/>
  <c r="M326" i="11"/>
  <c r="N326" i="11" s="1" a="1"/>
  <c r="N326" i="11" s="1"/>
  <c r="M327" i="11"/>
  <c r="N327" i="11" s="1" a="1"/>
  <c r="N327" i="11" s="1"/>
  <c r="M328" i="11"/>
  <c r="N328" i="11" s="1" a="1"/>
  <c r="N328" i="11" s="1"/>
  <c r="M329" i="11"/>
  <c r="N329" i="11" s="1" a="1"/>
  <c r="N329" i="11" s="1"/>
  <c r="M330" i="11"/>
  <c r="N330" i="11" s="1" a="1"/>
  <c r="N330" i="11" s="1"/>
  <c r="M331" i="11"/>
  <c r="N331" i="11" a="1"/>
  <c r="N331" i="11" s="1"/>
  <c r="M332" i="11"/>
  <c r="N332" i="11" s="1" a="1"/>
  <c r="N332" i="11" s="1"/>
  <c r="M333" i="11"/>
  <c r="N333" i="11" s="1" a="1"/>
  <c r="N333" i="11" s="1"/>
  <c r="M334" i="11"/>
  <c r="N334" i="11" s="1" a="1"/>
  <c r="N334" i="11" s="1"/>
  <c r="M335" i="11"/>
  <c r="N335" i="11" s="1" a="1"/>
  <c r="N335" i="11" s="1"/>
  <c r="M336" i="11"/>
  <c r="N336" i="11" s="1" a="1"/>
  <c r="N336" i="11" s="1"/>
  <c r="M337" i="11"/>
  <c r="N337" i="11" s="1" a="1"/>
  <c r="N337" i="11" s="1"/>
  <c r="M338" i="11"/>
  <c r="N338" i="11" s="1" a="1"/>
  <c r="N338" i="11" s="1"/>
  <c r="M339" i="11"/>
  <c r="N339" i="11" s="1" a="1"/>
  <c r="N339" i="11" s="1"/>
  <c r="M340" i="11"/>
  <c r="N340" i="11" s="1" a="1"/>
  <c r="N340" i="11" s="1"/>
  <c r="M341" i="11"/>
  <c r="N341" i="11" s="1" a="1"/>
  <c r="N341" i="11" s="1"/>
  <c r="M342" i="11"/>
  <c r="N342" i="11" s="1" a="1"/>
  <c r="N342" i="11" s="1"/>
  <c r="M343" i="11"/>
  <c r="N343" i="11" s="1" a="1"/>
  <c r="N343" i="11" s="1"/>
  <c r="M344" i="11"/>
  <c r="N344" i="11" s="1" a="1"/>
  <c r="N344" i="11" s="1"/>
  <c r="M345" i="11"/>
  <c r="N345" i="11" s="1" a="1"/>
  <c r="N345" i="11" s="1"/>
  <c r="M346" i="11"/>
  <c r="N346" i="11" s="1" a="1"/>
  <c r="N346" i="11" s="1"/>
  <c r="M347" i="11"/>
  <c r="N347" i="11" a="1"/>
  <c r="N347" i="11" s="1"/>
  <c r="M348" i="11"/>
  <c r="N348" i="11" s="1" a="1"/>
  <c r="N348" i="11" s="1"/>
  <c r="M349" i="11"/>
  <c r="N349" i="11" a="1"/>
  <c r="N349" i="11" s="1"/>
  <c r="M350" i="11"/>
  <c r="N350" i="11" s="1" a="1"/>
  <c r="N350" i="11" s="1"/>
  <c r="M351" i="11"/>
  <c r="N351" i="11" a="1"/>
  <c r="N351" i="11" s="1"/>
  <c r="M352" i="11"/>
  <c r="N352" i="11" s="1" a="1"/>
  <c r="N352" i="11" s="1"/>
  <c r="M353" i="11"/>
  <c r="N353" i="11" s="1" a="1"/>
  <c r="N353" i="11" s="1"/>
  <c r="M354" i="11"/>
  <c r="N354" i="11" s="1" a="1"/>
  <c r="N354" i="11" s="1"/>
  <c r="M355" i="11"/>
  <c r="N355" i="11" s="1" a="1"/>
  <c r="N355" i="11" s="1"/>
  <c r="M356" i="11"/>
  <c r="N356" i="11" s="1" a="1"/>
  <c r="N356" i="11" s="1"/>
  <c r="M357" i="11"/>
  <c r="N357" i="11" s="1" a="1"/>
  <c r="N357" i="11" s="1"/>
  <c r="M358" i="11"/>
  <c r="N358" i="11" s="1" a="1"/>
  <c r="N358" i="11" s="1"/>
  <c r="M359" i="11"/>
  <c r="N359" i="11" a="1"/>
  <c r="N359" i="11" s="1"/>
  <c r="M360" i="11"/>
  <c r="N360" i="11" s="1" a="1"/>
  <c r="N360" i="11" s="1"/>
  <c r="M361" i="11"/>
  <c r="N361" i="11" s="1" a="1"/>
  <c r="N361" i="11" s="1"/>
  <c r="M362" i="11"/>
  <c r="N362" i="11" s="1" a="1"/>
  <c r="N362" i="11" s="1"/>
  <c r="M363" i="11"/>
  <c r="N363" i="11" s="1" a="1"/>
  <c r="N363" i="11" s="1"/>
  <c r="M364" i="11"/>
  <c r="N364" i="11" a="1"/>
  <c r="N364" i="11" s="1"/>
  <c r="M365" i="11"/>
  <c r="N365" i="11" s="1" a="1"/>
  <c r="N365" i="11" s="1"/>
  <c r="M366" i="11"/>
  <c r="N366" i="11" s="1" a="1"/>
  <c r="N366" i="11" s="1"/>
  <c r="M367" i="11"/>
  <c r="N367" i="11" s="1" a="1"/>
  <c r="N367" i="11" s="1"/>
  <c r="M368" i="11"/>
  <c r="N368" i="11" s="1" a="1"/>
  <c r="N368" i="11" s="1"/>
  <c r="M369" i="11"/>
  <c r="N369" i="11" s="1" a="1"/>
  <c r="N369" i="11" s="1"/>
  <c r="M370" i="11"/>
  <c r="N370" i="11" s="1" a="1"/>
  <c r="N370" i="11" s="1"/>
  <c r="M371" i="11"/>
  <c r="N371" i="11" s="1" a="1"/>
  <c r="N371" i="11" s="1"/>
  <c r="M372" i="11"/>
  <c r="N372" i="11" s="1" a="1"/>
  <c r="N372" i="11" s="1"/>
  <c r="M373" i="11"/>
  <c r="N373" i="11" a="1"/>
  <c r="N373" i="11" s="1"/>
  <c r="M374" i="11"/>
  <c r="N374" i="11" s="1" a="1"/>
  <c r="N374" i="11" s="1"/>
  <c r="M375" i="11"/>
  <c r="N375" i="11" s="1" a="1"/>
  <c r="N375" i="11" s="1"/>
  <c r="M376" i="11"/>
  <c r="N376" i="11" s="1" a="1"/>
  <c r="N376" i="11" s="1"/>
  <c r="M377" i="11"/>
  <c r="N377" i="11" s="1" a="1"/>
  <c r="N377" i="11" s="1"/>
  <c r="M378" i="11"/>
  <c r="N378" i="11" s="1" a="1"/>
  <c r="N378" i="11" s="1"/>
  <c r="M379" i="11"/>
  <c r="N379" i="11" s="1" a="1"/>
  <c r="N379" i="11" s="1"/>
  <c r="M380" i="11"/>
  <c r="N380" i="11" s="1" a="1"/>
  <c r="N380" i="11" s="1"/>
  <c r="M381" i="11"/>
  <c r="N381" i="11" s="1" a="1"/>
  <c r="N381" i="11" s="1"/>
  <c r="M382" i="11"/>
  <c r="N382" i="11" s="1" a="1"/>
  <c r="N382" i="11" s="1"/>
  <c r="M383" i="11"/>
  <c r="N383" i="11" s="1" a="1"/>
  <c r="N383" i="11" s="1"/>
  <c r="M384" i="11"/>
  <c r="N384" i="11" s="1" a="1"/>
  <c r="N384" i="11" s="1"/>
  <c r="M385" i="11"/>
  <c r="N385" i="11" s="1" a="1"/>
  <c r="N385" i="11" s="1"/>
  <c r="M386" i="11"/>
  <c r="N386" i="11" s="1" a="1"/>
  <c r="N386" i="11" s="1"/>
  <c r="M387" i="11"/>
  <c r="N387" i="11" a="1"/>
  <c r="N387" i="11" s="1"/>
  <c r="M388" i="11"/>
  <c r="N388" i="11" s="1" a="1"/>
  <c r="N388" i="11" s="1"/>
  <c r="M389" i="11"/>
  <c r="N389" i="11" s="1" a="1"/>
  <c r="N389" i="11" s="1"/>
  <c r="M390" i="11"/>
  <c r="N390" i="11" s="1" a="1"/>
  <c r="N390" i="11" s="1"/>
  <c r="M391" i="11"/>
  <c r="N391" i="11" a="1"/>
  <c r="N391" i="11" s="1"/>
  <c r="M392" i="11"/>
  <c r="N392" i="11" s="1" a="1"/>
  <c r="N392" i="11" s="1"/>
  <c r="M393" i="11"/>
  <c r="N393" i="11" s="1" a="1"/>
  <c r="N393" i="11" s="1"/>
  <c r="M394" i="11"/>
  <c r="N394" i="11" s="1" a="1"/>
  <c r="N394" i="11" s="1"/>
  <c r="M395" i="11"/>
  <c r="N395" i="11" s="1" a="1"/>
  <c r="N395" i="11" s="1"/>
  <c r="M396" i="11"/>
  <c r="N396" i="11" a="1"/>
  <c r="N396" i="11"/>
  <c r="M397" i="11"/>
  <c r="N397" i="11" s="1" a="1"/>
  <c r="N397" i="11" s="1"/>
  <c r="M398" i="11"/>
  <c r="N398" i="11" s="1" a="1"/>
  <c r="N398" i="11" s="1"/>
  <c r="M399" i="11"/>
  <c r="N399" i="11" s="1" a="1"/>
  <c r="N399" i="11" s="1"/>
  <c r="M400" i="11"/>
  <c r="N400" i="11" s="1" a="1"/>
  <c r="N400" i="11" s="1"/>
  <c r="M401" i="11"/>
  <c r="N401" i="11" s="1" a="1"/>
  <c r="N401" i="11" s="1"/>
  <c r="M402" i="11"/>
  <c r="N402" i="11" s="1" a="1"/>
  <c r="N402" i="11" s="1"/>
  <c r="M403" i="11"/>
  <c r="N403" i="11" s="1" a="1"/>
  <c r="N403" i="11" s="1"/>
  <c r="M404" i="11"/>
  <c r="N404" i="11" a="1"/>
  <c r="N404" i="11" s="1"/>
  <c r="M405" i="11"/>
  <c r="N405" i="11" a="1"/>
  <c r="N405" i="11" s="1"/>
  <c r="M406" i="11"/>
  <c r="N406" i="11" s="1" a="1"/>
  <c r="N406" i="11" s="1"/>
  <c r="M407" i="11"/>
  <c r="N407" i="11" s="1" a="1"/>
  <c r="N407" i="11" s="1"/>
  <c r="M408" i="11"/>
  <c r="N408" i="11" s="1" a="1"/>
  <c r="N408" i="11" s="1"/>
  <c r="M409" i="11"/>
  <c r="N409" i="11" s="1" a="1"/>
  <c r="N409" i="11" s="1"/>
  <c r="M410" i="11"/>
  <c r="N410" i="11" s="1" a="1"/>
  <c r="N410" i="11" s="1"/>
  <c r="M411" i="11"/>
  <c r="N411" i="11" a="1"/>
  <c r="N411" i="11" s="1"/>
  <c r="M412" i="11"/>
  <c r="N412" i="11" s="1" a="1"/>
  <c r="N412" i="11" s="1"/>
  <c r="M413" i="11"/>
  <c r="N413" i="11" a="1"/>
  <c r="N413" i="11" s="1"/>
  <c r="M414" i="11"/>
  <c r="N414" i="11" s="1" a="1"/>
  <c r="N414" i="11" s="1"/>
  <c r="M415" i="11"/>
  <c r="N415" i="11" a="1"/>
  <c r="N415" i="11" s="1"/>
  <c r="M416" i="11"/>
  <c r="N416" i="11" s="1" a="1"/>
  <c r="N416" i="11" s="1"/>
  <c r="M417" i="11"/>
  <c r="N417" i="11" s="1" a="1"/>
  <c r="N417" i="11" s="1"/>
  <c r="M418" i="11"/>
  <c r="N418" i="11" s="1" a="1"/>
  <c r="N418" i="11" s="1"/>
  <c r="M419" i="11"/>
  <c r="N419" i="11" a="1"/>
  <c r="N419" i="11" s="1"/>
  <c r="M420" i="11"/>
  <c r="N420" i="11" s="1" a="1"/>
  <c r="N420" i="11" s="1"/>
  <c r="M421" i="11"/>
  <c r="N421" i="11" s="1" a="1"/>
  <c r="N421" i="11" s="1"/>
  <c r="M422" i="11"/>
  <c r="N422" i="11" s="1" a="1"/>
  <c r="N422" i="11" s="1"/>
  <c r="M423" i="11"/>
  <c r="N423" i="11" s="1" a="1"/>
  <c r="N423" i="11" s="1"/>
  <c r="M424" i="11"/>
  <c r="N424" i="11" s="1" a="1"/>
  <c r="N424" i="11" s="1"/>
  <c r="M425" i="11"/>
  <c r="N425" i="11" s="1" a="1"/>
  <c r="N425" i="11" s="1"/>
  <c r="M426" i="11"/>
  <c r="N426" i="11" s="1" a="1"/>
  <c r="N426" i="11" s="1"/>
  <c r="M427" i="11"/>
  <c r="N427" i="11" s="1" a="1"/>
  <c r="N427" i="11" s="1"/>
  <c r="M428" i="11"/>
  <c r="N428" i="11" s="1" a="1"/>
  <c r="N428" i="11" s="1"/>
  <c r="M429" i="11"/>
  <c r="N429" i="11" s="1" a="1"/>
  <c r="N429" i="11" s="1"/>
  <c r="M430" i="11"/>
  <c r="N430" i="11" s="1" a="1"/>
  <c r="N430" i="11" s="1"/>
  <c r="M431" i="11"/>
  <c r="N431" i="11" s="1" a="1"/>
  <c r="N431" i="11" s="1"/>
  <c r="M432" i="11"/>
  <c r="N432" i="11" s="1" a="1"/>
  <c r="N432" i="11" s="1"/>
  <c r="M433" i="11"/>
  <c r="N433" i="11" s="1" a="1"/>
  <c r="N433" i="11" s="1"/>
  <c r="M434" i="11"/>
  <c r="N434" i="11" s="1" a="1"/>
  <c r="N434" i="11" s="1"/>
  <c r="M435" i="11"/>
  <c r="N435" i="11" s="1" a="1"/>
  <c r="N435" i="11" s="1"/>
  <c r="M436" i="11"/>
  <c r="N436" i="11" a="1"/>
  <c r="N436" i="11" s="1"/>
  <c r="M437" i="11"/>
  <c r="N437" i="11" s="1" a="1"/>
  <c r="N437" i="11" s="1"/>
  <c r="M438" i="11"/>
  <c r="N438" i="11" s="1" a="1"/>
  <c r="N438" i="11" s="1"/>
  <c r="M439" i="11"/>
  <c r="N439" i="11" s="1" a="1"/>
  <c r="N439" i="11" s="1"/>
  <c r="M440" i="11"/>
  <c r="N440" i="11" s="1" a="1"/>
  <c r="N440" i="11" s="1"/>
  <c r="M441" i="11"/>
  <c r="N441" i="11" s="1" a="1"/>
  <c r="N441" i="11" s="1"/>
  <c r="M442" i="11"/>
  <c r="N442" i="11" s="1" a="1"/>
  <c r="N442" i="11" s="1"/>
  <c r="M443" i="11"/>
  <c r="N443" i="11" a="1"/>
  <c r="N443" i="11" s="1"/>
  <c r="M444" i="11"/>
  <c r="N444" i="11" s="1" a="1"/>
  <c r="N444" i="11" s="1"/>
  <c r="M445" i="11"/>
  <c r="N445" i="11" a="1"/>
  <c r="N445" i="11" s="1"/>
  <c r="M446" i="11"/>
  <c r="N446" i="11" s="1" a="1"/>
  <c r="N446" i="11" s="1"/>
  <c r="M447" i="11"/>
  <c r="N447" i="11" a="1"/>
  <c r="N447" i="11" s="1"/>
  <c r="M448" i="11"/>
  <c r="N448" i="11" s="1" a="1"/>
  <c r="N448" i="11" s="1"/>
  <c r="M449" i="11"/>
  <c r="N449" i="11" s="1" a="1"/>
  <c r="N449" i="11" s="1"/>
  <c r="M450" i="11"/>
  <c r="N450" i="11" s="1" a="1"/>
  <c r="N450" i="11" s="1"/>
  <c r="M451" i="11"/>
  <c r="N451" i="11" s="1" a="1"/>
  <c r="N451" i="11" s="1"/>
  <c r="M452" i="11"/>
  <c r="N452" i="11" s="1" a="1"/>
  <c r="N452" i="11" s="1"/>
  <c r="M453" i="11"/>
  <c r="N453" i="11" s="1" a="1"/>
  <c r="N453" i="11" s="1"/>
  <c r="M454" i="11"/>
  <c r="N454" i="11" s="1" a="1"/>
  <c r="N454" i="11" s="1"/>
  <c r="M455" i="11"/>
  <c r="N455" i="11" a="1"/>
  <c r="N455" i="11" s="1"/>
  <c r="M456" i="11"/>
  <c r="N456" i="11" s="1" a="1"/>
  <c r="N456" i="11" s="1"/>
  <c r="M457" i="11"/>
  <c r="N457" i="11" s="1" a="1"/>
  <c r="N457" i="11" s="1"/>
  <c r="M458" i="11"/>
  <c r="N458" i="11" s="1" a="1"/>
  <c r="N458" i="11" s="1"/>
  <c r="M459" i="11"/>
  <c r="N459" i="11" s="1" a="1"/>
  <c r="N459" i="11" s="1"/>
  <c r="M460" i="11"/>
  <c r="N460" i="11" a="1"/>
  <c r="N460" i="11" s="1"/>
  <c r="M461" i="11"/>
  <c r="N461" i="11" s="1" a="1"/>
  <c r="N461" i="11" s="1"/>
  <c r="M462" i="11"/>
  <c r="N462" i="11" s="1" a="1"/>
  <c r="N462" i="11" s="1"/>
  <c r="M463" i="11"/>
  <c r="N463" i="11" s="1" a="1"/>
  <c r="N463" i="11" s="1"/>
  <c r="M464" i="11"/>
  <c r="N464" i="11" s="1" a="1"/>
  <c r="N464" i="11" s="1"/>
  <c r="M465" i="11"/>
  <c r="N465" i="11" s="1" a="1"/>
  <c r="N465" i="11" s="1"/>
  <c r="M466" i="11"/>
  <c r="N466" i="11" s="1" a="1"/>
  <c r="N466" i="11" s="1"/>
  <c r="M467" i="11"/>
  <c r="N467" i="11" s="1" a="1"/>
  <c r="N467" i="11" s="1"/>
  <c r="M468" i="11"/>
  <c r="N468" i="11" s="1" a="1"/>
  <c r="N468" i="11" s="1"/>
  <c r="M469" i="11"/>
  <c r="N469" i="11" a="1"/>
  <c r="N469" i="11" s="1"/>
  <c r="M470" i="11"/>
  <c r="N470" i="11" s="1" a="1"/>
  <c r="N470" i="11" s="1"/>
  <c r="M471" i="11"/>
  <c r="N471" i="11" s="1" a="1"/>
  <c r="N471" i="11" s="1"/>
  <c r="M472" i="11"/>
  <c r="N472" i="11" s="1" a="1"/>
  <c r="N472" i="11" s="1"/>
  <c r="M473" i="11"/>
  <c r="N473" i="11" s="1" a="1"/>
  <c r="N473" i="11" s="1"/>
  <c r="M474" i="11"/>
  <c r="N474" i="11" s="1" a="1"/>
  <c r="N474" i="11" s="1"/>
  <c r="M475" i="11"/>
  <c r="N475" i="11" s="1" a="1"/>
  <c r="N475" i="11" s="1"/>
  <c r="M476" i="11"/>
  <c r="N476" i="11" s="1" a="1"/>
  <c r="N476" i="11" s="1"/>
  <c r="M477" i="11"/>
  <c r="N477" i="11" s="1" a="1"/>
  <c r="N477" i="11" s="1"/>
  <c r="M478" i="11"/>
  <c r="N478" i="11" s="1" a="1"/>
  <c r="N478" i="11" s="1"/>
  <c r="M479" i="11"/>
  <c r="N479" i="11" s="1" a="1"/>
  <c r="N479" i="11" s="1"/>
  <c r="M480" i="11"/>
  <c r="N480" i="11" s="1" a="1"/>
  <c r="N480" i="11" s="1"/>
  <c r="M481" i="11"/>
  <c r="N481" i="11" s="1" a="1"/>
  <c r="N481" i="11" s="1"/>
  <c r="M482" i="11"/>
  <c r="N482" i="11" s="1" a="1"/>
  <c r="N482" i="11" s="1"/>
  <c r="M483" i="11"/>
  <c r="N483" i="11" a="1"/>
  <c r="N483" i="11" s="1"/>
  <c r="M484" i="11"/>
  <c r="N484" i="11" s="1" a="1"/>
  <c r="N484" i="11" s="1"/>
  <c r="M485" i="11"/>
  <c r="N485" i="11" s="1" a="1"/>
  <c r="N485" i="11" s="1"/>
  <c r="M486" i="11"/>
  <c r="N486" i="11" s="1" a="1"/>
  <c r="N486" i="11" s="1"/>
  <c r="M487" i="11"/>
  <c r="N487" i="11" a="1"/>
  <c r="N487" i="11" s="1"/>
  <c r="M488" i="11"/>
  <c r="N488" i="11" s="1" a="1"/>
  <c r="N488" i="11" s="1"/>
  <c r="M489" i="11"/>
  <c r="N489" i="11" s="1" a="1"/>
  <c r="N489" i="11" s="1"/>
  <c r="M490" i="11"/>
  <c r="N490" i="11" s="1" a="1"/>
  <c r="N490" i="11" s="1"/>
  <c r="M491" i="11"/>
  <c r="N491" i="11" s="1" a="1"/>
  <c r="N491" i="11" s="1"/>
  <c r="M492" i="11"/>
  <c r="N492" i="11" a="1"/>
  <c r="N492" i="11"/>
  <c r="M493" i="11"/>
  <c r="N493" i="11" s="1" a="1"/>
  <c r="N493" i="11" s="1"/>
  <c r="M494" i="11"/>
  <c r="N494" i="11" s="1" a="1"/>
  <c r="N494" i="11" s="1"/>
  <c r="M495" i="11"/>
  <c r="N495" i="11" s="1" a="1"/>
  <c r="N495" i="11" s="1"/>
  <c r="M496" i="11"/>
  <c r="N496" i="11" s="1" a="1"/>
  <c r="N496" i="11" s="1"/>
  <c r="M497" i="11"/>
  <c r="N497" i="11" s="1" a="1"/>
  <c r="N497" i="11" s="1"/>
  <c r="M498" i="11"/>
  <c r="N498" i="11" s="1" a="1"/>
  <c r="N498" i="11" s="1"/>
  <c r="M499" i="11"/>
  <c r="N499" i="11" s="1" a="1"/>
  <c r="N499" i="11" s="1"/>
  <c r="M500" i="11"/>
  <c r="N500" i="11" a="1"/>
  <c r="N500" i="11" s="1"/>
  <c r="M501" i="11"/>
  <c r="N501" i="11" a="1"/>
  <c r="N501" i="11" s="1"/>
  <c r="P3" i="10"/>
  <c r="Q3" i="10" s="1" a="1"/>
  <c r="Q3" i="10" s="1"/>
  <c r="P4" i="10"/>
  <c r="Q4" i="10" s="1" a="1"/>
  <c r="Q4" i="10" s="1"/>
  <c r="P5" i="10"/>
  <c r="Q5" i="10" s="1" a="1"/>
  <c r="Q5" i="10" s="1"/>
  <c r="P6" i="10"/>
  <c r="Q6" i="10" s="1" a="1"/>
  <c r="Q6" i="10" s="1"/>
  <c r="P7" i="10"/>
  <c r="Q7" i="10" s="1" a="1"/>
  <c r="Q7" i="10" s="1"/>
  <c r="P8" i="10"/>
  <c r="Q8" i="10" s="1" a="1"/>
  <c r="Q8" i="10" s="1"/>
  <c r="P9" i="10"/>
  <c r="Q9" i="10" s="1" a="1"/>
  <c r="Q9" i="10" s="1"/>
  <c r="P10" i="10"/>
  <c r="Q10" i="10" s="1" a="1"/>
  <c r="Q10" i="10" s="1"/>
  <c r="P11" i="10"/>
  <c r="Q11" i="10" s="1" a="1"/>
  <c r="Q11" i="10" s="1"/>
  <c r="P12" i="10"/>
  <c r="Q12" i="10" s="1" a="1"/>
  <c r="Q12" i="10" s="1"/>
  <c r="P13" i="10"/>
  <c r="Q13" i="10" s="1" a="1"/>
  <c r="Q13" i="10" s="1"/>
  <c r="P14" i="10"/>
  <c r="Q14" i="10" s="1" a="1"/>
  <c r="Q14" i="10" s="1"/>
  <c r="P15" i="10"/>
  <c r="Q15" i="10" s="1" a="1"/>
  <c r="Q15" i="10" s="1"/>
  <c r="P16" i="10"/>
  <c r="Q16" i="10" s="1" a="1"/>
  <c r="Q16" i="10" s="1"/>
  <c r="P17" i="10"/>
  <c r="Q17" i="10" s="1" a="1"/>
  <c r="Q17" i="10" s="1"/>
  <c r="P18" i="10"/>
  <c r="Q18" i="10" s="1" a="1"/>
  <c r="Q18" i="10" s="1"/>
  <c r="P19" i="10"/>
  <c r="Q19" i="10" s="1" a="1"/>
  <c r="Q19" i="10" s="1"/>
  <c r="P20" i="10"/>
  <c r="Q20" i="10" s="1" a="1"/>
  <c r="Q20" i="10" s="1"/>
  <c r="P21" i="10"/>
  <c r="Q21" i="10" s="1" a="1"/>
  <c r="Q21" i="10" s="1"/>
  <c r="P22" i="10"/>
  <c r="Q22" i="10" s="1" a="1"/>
  <c r="Q22" i="10" s="1"/>
  <c r="P23" i="10"/>
  <c r="Q23" i="10" s="1" a="1"/>
  <c r="Q23" i="10" s="1"/>
  <c r="P24" i="10"/>
  <c r="Q24" i="10" s="1" a="1"/>
  <c r="Q24" i="10" s="1"/>
  <c r="P25" i="10"/>
  <c r="Q25" i="10" s="1" a="1"/>
  <c r="Q25" i="10" s="1"/>
  <c r="P26" i="10"/>
  <c r="Q26" i="10" s="1" a="1"/>
  <c r="Q26" i="10" s="1"/>
  <c r="P27" i="10"/>
  <c r="Q27" i="10" s="1" a="1"/>
  <c r="Q27" i="10" s="1"/>
  <c r="P28" i="10"/>
  <c r="Q28" i="10" s="1" a="1"/>
  <c r="Q28" i="10" s="1"/>
  <c r="P29" i="10"/>
  <c r="Q29" i="10" s="1" a="1"/>
  <c r="Q29" i="10" s="1"/>
  <c r="P30" i="10"/>
  <c r="Q30" i="10" s="1" a="1"/>
  <c r="Q30" i="10" s="1"/>
  <c r="P31" i="10"/>
  <c r="Q31" i="10" s="1" a="1"/>
  <c r="Q31" i="10" s="1"/>
  <c r="P32" i="10"/>
  <c r="Q32" i="10" s="1" a="1"/>
  <c r="Q32" i="10" s="1"/>
  <c r="P33" i="10"/>
  <c r="Q33" i="10" s="1" a="1"/>
  <c r="Q33" i="10" s="1"/>
  <c r="P34" i="10"/>
  <c r="Q34" i="10" s="1" a="1"/>
  <c r="Q34" i="10" s="1"/>
  <c r="P35" i="10"/>
  <c r="Q35" i="10" s="1" a="1"/>
  <c r="Q35" i="10" s="1"/>
  <c r="P36" i="10"/>
  <c r="Q36" i="10" s="1" a="1"/>
  <c r="Q36" i="10" s="1"/>
  <c r="P37" i="10"/>
  <c r="Q37" i="10" s="1" a="1"/>
  <c r="Q37" i="10" s="1"/>
  <c r="P38" i="10"/>
  <c r="Q38" i="10" s="1" a="1"/>
  <c r="Q38" i="10" s="1"/>
  <c r="P39" i="10"/>
  <c r="Q39" i="10" s="1" a="1"/>
  <c r="Q39" i="10" s="1"/>
  <c r="P40" i="10"/>
  <c r="Q40" i="10" s="1" a="1"/>
  <c r="Q40" i="10" s="1"/>
  <c r="P41" i="10"/>
  <c r="Q41" i="10" s="1" a="1"/>
  <c r="Q41" i="10" s="1"/>
  <c r="P42" i="10"/>
  <c r="Q42" i="10" s="1" a="1"/>
  <c r="Q42" i="10" s="1"/>
  <c r="P43" i="10"/>
  <c r="Q43" i="10" s="1" a="1"/>
  <c r="Q43" i="10" s="1"/>
  <c r="P44" i="10"/>
  <c r="Q44" i="10" s="1" a="1"/>
  <c r="Q44" i="10" s="1"/>
  <c r="P45" i="10"/>
  <c r="Q45" i="10" s="1" a="1"/>
  <c r="Q45" i="10" s="1"/>
  <c r="P46" i="10"/>
  <c r="Q46" i="10" s="1" a="1"/>
  <c r="Q46" i="10" s="1"/>
  <c r="P47" i="10"/>
  <c r="Q47" i="10" s="1" a="1"/>
  <c r="Q47" i="10" s="1"/>
  <c r="P48" i="10"/>
  <c r="Q48" i="10" s="1" a="1"/>
  <c r="Q48" i="10" s="1"/>
  <c r="P49" i="10"/>
  <c r="Q49" i="10" s="1" a="1"/>
  <c r="Q49" i="10" s="1"/>
  <c r="P50" i="10"/>
  <c r="Q50" i="10" s="1" a="1"/>
  <c r="Q50" i="10" s="1"/>
  <c r="P51" i="10"/>
  <c r="Q51" i="10" s="1" a="1"/>
  <c r="Q51" i="10" s="1"/>
  <c r="P52" i="10"/>
  <c r="Q52" i="10" s="1" a="1"/>
  <c r="Q52" i="10" s="1"/>
  <c r="P53" i="10"/>
  <c r="Q53" i="10" s="1" a="1"/>
  <c r="Q53" i="10" s="1"/>
  <c r="P54" i="10"/>
  <c r="Q54" i="10" s="1" a="1"/>
  <c r="Q54" i="10" s="1"/>
  <c r="P55" i="10"/>
  <c r="Q55" i="10" s="1" a="1"/>
  <c r="Q55" i="10" s="1"/>
  <c r="P56" i="10"/>
  <c r="Q56" i="10" s="1" a="1"/>
  <c r="Q56" i="10" s="1"/>
  <c r="P57" i="10"/>
  <c r="Q57" i="10" s="1" a="1"/>
  <c r="Q57" i="10" s="1"/>
  <c r="P58" i="10"/>
  <c r="Q58" i="10" a="1"/>
  <c r="Q58" i="10" s="1"/>
  <c r="P59" i="10"/>
  <c r="Q59" i="10" s="1" a="1"/>
  <c r="Q59" i="10" s="1"/>
  <c r="P60" i="10"/>
  <c r="Q60" i="10" s="1" a="1"/>
  <c r="Q60" i="10" s="1"/>
  <c r="P61" i="10"/>
  <c r="Q61" i="10" s="1" a="1"/>
  <c r="Q61" i="10" s="1"/>
  <c r="P62" i="10"/>
  <c r="Q62" i="10" s="1" a="1"/>
  <c r="Q62" i="10" s="1"/>
  <c r="P63" i="10"/>
  <c r="Q63" i="10" s="1" a="1"/>
  <c r="Q63" i="10" s="1"/>
  <c r="P64" i="10"/>
  <c r="Q64" i="10" s="1" a="1"/>
  <c r="Q64" i="10" s="1"/>
  <c r="P65" i="10"/>
  <c r="Q65" i="10" s="1" a="1"/>
  <c r="Q65" i="10" s="1"/>
  <c r="P66" i="10"/>
  <c r="Q66" i="10" s="1" a="1"/>
  <c r="Q66" i="10" s="1"/>
  <c r="P67" i="10"/>
  <c r="Q67" i="10" s="1" a="1"/>
  <c r="Q67" i="10" s="1"/>
  <c r="P68" i="10"/>
  <c r="Q68" i="10" s="1" a="1"/>
  <c r="Q68" i="10" s="1"/>
  <c r="P69" i="10"/>
  <c r="Q69" i="10" s="1" a="1"/>
  <c r="Q69" i="10" s="1"/>
  <c r="P70" i="10"/>
  <c r="Q70" i="10" s="1" a="1"/>
  <c r="Q70" i="10" s="1"/>
  <c r="P71" i="10"/>
  <c r="Q71" i="10" s="1" a="1"/>
  <c r="Q71" i="10" s="1"/>
  <c r="P72" i="10"/>
  <c r="Q72" i="10" s="1" a="1"/>
  <c r="Q72" i="10" s="1"/>
  <c r="P73" i="10"/>
  <c r="Q73" i="10" s="1" a="1"/>
  <c r="Q73" i="10" s="1"/>
  <c r="P74" i="10"/>
  <c r="Q74" i="10" a="1"/>
  <c r="Q74" i="10" s="1"/>
  <c r="P75" i="10"/>
  <c r="Q75" i="10" s="1" a="1"/>
  <c r="Q75" i="10" s="1"/>
  <c r="P76" i="10"/>
  <c r="Q76" i="10" s="1" a="1"/>
  <c r="Q76" i="10" s="1"/>
  <c r="P77" i="10"/>
  <c r="Q77" i="10" s="1" a="1"/>
  <c r="Q77" i="10" s="1"/>
  <c r="P78" i="10"/>
  <c r="Q78" i="10" s="1" a="1"/>
  <c r="Q78" i="10" s="1"/>
  <c r="P79" i="10"/>
  <c r="Q79" i="10" s="1" a="1"/>
  <c r="Q79" i="10" s="1"/>
  <c r="P80" i="10"/>
  <c r="Q80" i="10" s="1" a="1"/>
  <c r="Q80" i="10" s="1"/>
  <c r="P81" i="10"/>
  <c r="Q81" i="10" s="1" a="1"/>
  <c r="Q81" i="10" s="1"/>
  <c r="P82" i="10"/>
  <c r="Q82" i="10" a="1"/>
  <c r="Q82" i="10" s="1"/>
  <c r="P83" i="10"/>
  <c r="Q83" i="10" s="1" a="1"/>
  <c r="Q83" i="10" s="1"/>
  <c r="P84" i="10"/>
  <c r="Q84" i="10" s="1" a="1"/>
  <c r="Q84" i="10" s="1"/>
  <c r="P85" i="10"/>
  <c r="Q85" i="10" s="1" a="1"/>
  <c r="Q85" i="10" s="1"/>
  <c r="P86" i="10"/>
  <c r="Q86" i="10" s="1" a="1"/>
  <c r="Q86" i="10" s="1"/>
  <c r="P87" i="10"/>
  <c r="Q87" i="10" s="1" a="1"/>
  <c r="Q87" i="10" s="1"/>
  <c r="P88" i="10"/>
  <c r="Q88" i="10" s="1" a="1"/>
  <c r="Q88" i="10" s="1"/>
  <c r="P89" i="10"/>
  <c r="Q89" i="10" s="1" a="1"/>
  <c r="Q89" i="10" s="1"/>
  <c r="P90" i="10"/>
  <c r="Q90" i="10" s="1" a="1"/>
  <c r="Q90" i="10" s="1"/>
  <c r="P91" i="10"/>
  <c r="Q91" i="10" s="1" a="1"/>
  <c r="Q91" i="10" s="1"/>
  <c r="P92" i="10"/>
  <c r="Q92" i="10" s="1" a="1"/>
  <c r="Q92" i="10" s="1"/>
  <c r="P93" i="10"/>
  <c r="Q93" i="10" s="1" a="1"/>
  <c r="Q93" i="10" s="1"/>
  <c r="P94" i="10"/>
  <c r="Q94" i="10" s="1" a="1"/>
  <c r="Q94" i="10" s="1"/>
  <c r="P95" i="10"/>
  <c r="Q95" i="10" s="1" a="1"/>
  <c r="Q95" i="10" s="1"/>
  <c r="P96" i="10"/>
  <c r="Q96" i="10" s="1" a="1"/>
  <c r="Q96" i="10" s="1"/>
  <c r="P97" i="10"/>
  <c r="Q97" i="10" s="1" a="1"/>
  <c r="Q97" i="10" s="1"/>
  <c r="P98" i="10"/>
  <c r="Q98" i="10" s="1" a="1"/>
  <c r="Q98" i="10" s="1"/>
  <c r="P99" i="10"/>
  <c r="Q99" i="10" s="1" a="1"/>
  <c r="Q99" i="10" s="1"/>
  <c r="P100" i="10"/>
  <c r="Q100" i="10" s="1" a="1"/>
  <c r="Q100" i="10" s="1"/>
  <c r="P101" i="10"/>
  <c r="Q101" i="10" a="1"/>
  <c r="Q101" i="10" s="1"/>
  <c r="P102" i="10"/>
  <c r="Q102" i="10" s="1" a="1"/>
  <c r="Q102" i="10" s="1"/>
  <c r="P103" i="10"/>
  <c r="Q103" i="10" s="1" a="1"/>
  <c r="Q103" i="10" s="1"/>
  <c r="P104" i="10"/>
  <c r="Q104" i="10" s="1" a="1"/>
  <c r="Q104" i="10" s="1"/>
  <c r="P105" i="10"/>
  <c r="Q105" i="10" s="1" a="1"/>
  <c r="Q105" i="10" s="1"/>
  <c r="P106" i="10"/>
  <c r="Q106" i="10" s="1" a="1"/>
  <c r="Q106" i="10" s="1"/>
  <c r="P107" i="10"/>
  <c r="Q107" i="10" s="1" a="1"/>
  <c r="Q107" i="10" s="1"/>
  <c r="P108" i="10"/>
  <c r="Q108" i="10" s="1" a="1"/>
  <c r="Q108" i="10" s="1"/>
  <c r="P109" i="10"/>
  <c r="Q109" i="10" s="1" a="1"/>
  <c r="Q109" i="10" s="1"/>
  <c r="P110" i="10"/>
  <c r="Q110" i="10" s="1" a="1"/>
  <c r="Q110" i="10" s="1"/>
  <c r="P111" i="10"/>
  <c r="Q111" i="10" s="1" a="1"/>
  <c r="Q111" i="10" s="1"/>
  <c r="P112" i="10"/>
  <c r="Q112" i="10" s="1" a="1"/>
  <c r="Q112" i="10" s="1"/>
  <c r="P113" i="10"/>
  <c r="Q113" i="10" s="1" a="1"/>
  <c r="Q113" i="10" s="1"/>
  <c r="P114" i="10"/>
  <c r="Q114" i="10" s="1" a="1"/>
  <c r="Q114" i="10" s="1"/>
  <c r="P115" i="10"/>
  <c r="Q115" i="10" s="1" a="1"/>
  <c r="Q115" i="10" s="1"/>
  <c r="P116" i="10"/>
  <c r="Q116" i="10" s="1" a="1"/>
  <c r="Q116" i="10" s="1"/>
  <c r="P117" i="10"/>
  <c r="Q117" i="10" s="1" a="1"/>
  <c r="Q117" i="10" s="1"/>
  <c r="P118" i="10"/>
  <c r="Q118" i="10" s="1" a="1"/>
  <c r="Q118" i="10" s="1"/>
  <c r="P119" i="10"/>
  <c r="Q119" i="10" s="1" a="1"/>
  <c r="Q119" i="10" s="1"/>
  <c r="P120" i="10"/>
  <c r="Q120" i="10" s="1" a="1"/>
  <c r="Q120" i="10" s="1"/>
  <c r="P121" i="10"/>
  <c r="Q121" i="10" s="1" a="1"/>
  <c r="Q121" i="10" s="1"/>
  <c r="P122" i="10"/>
  <c r="Q122" i="10" a="1"/>
  <c r="Q122" i="10" s="1"/>
  <c r="P123" i="10"/>
  <c r="Q123" i="10" s="1" a="1"/>
  <c r="Q123" i="10" s="1"/>
  <c r="P124" i="10"/>
  <c r="Q124" i="10" s="1" a="1"/>
  <c r="Q124" i="10" s="1"/>
  <c r="P125" i="10"/>
  <c r="Q125" i="10" s="1" a="1"/>
  <c r="Q125" i="10" s="1"/>
  <c r="P126" i="10"/>
  <c r="Q126" i="10" s="1" a="1"/>
  <c r="Q126" i="10" s="1"/>
  <c r="P127" i="10"/>
  <c r="Q127" i="10" s="1" a="1"/>
  <c r="Q127" i="10" s="1"/>
  <c r="P128" i="10"/>
  <c r="Q128" i="10" s="1" a="1"/>
  <c r="Q128" i="10" s="1"/>
  <c r="P129" i="10"/>
  <c r="Q129" i="10" s="1" a="1"/>
  <c r="Q129" i="10" s="1"/>
  <c r="P130" i="10"/>
  <c r="Q130" i="10" a="1"/>
  <c r="Q130" i="10" s="1"/>
  <c r="P131" i="10"/>
  <c r="Q131" i="10" s="1" a="1"/>
  <c r="Q131" i="10" s="1"/>
  <c r="P132" i="10"/>
  <c r="Q132" i="10" s="1" a="1"/>
  <c r="Q132" i="10" s="1"/>
  <c r="P133" i="10"/>
  <c r="Q133" i="10" a="1"/>
  <c r="Q133" i="10" s="1"/>
  <c r="P134" i="10"/>
  <c r="Q134" i="10" s="1" a="1"/>
  <c r="Q134" i="10" s="1"/>
  <c r="P135" i="10"/>
  <c r="Q135" i="10" s="1" a="1"/>
  <c r="Q135" i="10" s="1"/>
  <c r="P136" i="10"/>
  <c r="Q136" i="10" s="1" a="1"/>
  <c r="Q136" i="10" s="1"/>
  <c r="P137" i="10"/>
  <c r="Q137" i="10" s="1" a="1"/>
  <c r="Q137" i="10" s="1"/>
  <c r="P138" i="10"/>
  <c r="Q138" i="10" s="1" a="1"/>
  <c r="Q138" i="10" s="1"/>
  <c r="P139" i="10"/>
  <c r="Q139" i="10" s="1" a="1"/>
  <c r="Q139" i="10" s="1"/>
  <c r="P140" i="10"/>
  <c r="Q140" i="10" s="1" a="1"/>
  <c r="Q140" i="10" s="1"/>
  <c r="P141" i="10"/>
  <c r="Q141" i="10" a="1"/>
  <c r="Q141" i="10" s="1"/>
  <c r="P142" i="10"/>
  <c r="Q142" i="10" s="1" a="1"/>
  <c r="Q142" i="10" s="1"/>
  <c r="P143" i="10"/>
  <c r="Q143" i="10" s="1" a="1"/>
  <c r="Q143" i="10" s="1"/>
  <c r="P144" i="10"/>
  <c r="Q144" i="10" s="1" a="1"/>
  <c r="Q144" i="10" s="1"/>
  <c r="P145" i="10"/>
  <c r="Q145" i="10" s="1" a="1"/>
  <c r="Q145" i="10" s="1"/>
  <c r="P146" i="10"/>
  <c r="Q146" i="10" a="1"/>
  <c r="Q146" i="10" s="1"/>
  <c r="P147" i="10"/>
  <c r="Q147" i="10" s="1" a="1"/>
  <c r="Q147" i="10" s="1"/>
  <c r="P148" i="10"/>
  <c r="Q148" i="10" s="1" a="1"/>
  <c r="Q148" i="10" s="1"/>
  <c r="P149" i="10"/>
  <c r="Q149" i="10" s="1" a="1"/>
  <c r="Q149" i="10" s="1"/>
  <c r="P150" i="10"/>
  <c r="Q150" i="10" s="1" a="1"/>
  <c r="Q150" i="10" s="1"/>
  <c r="P151" i="10"/>
  <c r="Q151" i="10" s="1" a="1"/>
  <c r="Q151" i="10" s="1"/>
  <c r="P152" i="10"/>
  <c r="Q152" i="10" s="1" a="1"/>
  <c r="Q152" i="10" s="1"/>
  <c r="P153" i="10"/>
  <c r="Q153" i="10" a="1"/>
  <c r="Q153" i="10" s="1"/>
  <c r="P154" i="10"/>
  <c r="Q154" i="10" s="1" a="1"/>
  <c r="Q154" i="10" s="1"/>
  <c r="P155" i="10"/>
  <c r="Q155" i="10" s="1" a="1"/>
  <c r="Q155" i="10" s="1"/>
  <c r="P156" i="10"/>
  <c r="Q156" i="10" s="1" a="1"/>
  <c r="Q156" i="10" s="1"/>
  <c r="P157" i="10"/>
  <c r="Q157" i="10" s="1" a="1"/>
  <c r="Q157" i="10" s="1"/>
  <c r="P158" i="10"/>
  <c r="Q158" i="10" s="1" a="1"/>
  <c r="Q158" i="10" s="1"/>
  <c r="P159" i="10"/>
  <c r="Q159" i="10" s="1" a="1"/>
  <c r="Q159" i="10" s="1"/>
  <c r="P160" i="10"/>
  <c r="Q160" i="10" s="1" a="1"/>
  <c r="Q160" i="10" s="1"/>
  <c r="P161" i="10"/>
  <c r="Q161" i="10" a="1"/>
  <c r="Q161" i="10" s="1"/>
  <c r="P162" i="10"/>
  <c r="Q162" i="10" s="1" a="1"/>
  <c r="Q162" i="10" s="1"/>
  <c r="P163" i="10"/>
  <c r="Q163" i="10" s="1" a="1"/>
  <c r="Q163" i="10" s="1"/>
  <c r="P164" i="10"/>
  <c r="Q164" i="10" s="1" a="1"/>
  <c r="Q164" i="10" s="1"/>
  <c r="P165" i="10"/>
  <c r="Q165" i="10" s="1" a="1"/>
  <c r="Q165" i="10" s="1"/>
  <c r="P166" i="10"/>
  <c r="Q166" i="10" s="1" a="1"/>
  <c r="Q166" i="10" s="1"/>
  <c r="P167" i="10"/>
  <c r="Q167" i="10" s="1" a="1"/>
  <c r="Q167" i="10" s="1"/>
  <c r="P168" i="10"/>
  <c r="Q168" i="10" s="1" a="1"/>
  <c r="Q168" i="10" s="1"/>
  <c r="P169" i="10"/>
  <c r="Q169" i="10" s="1" a="1"/>
  <c r="Q169" i="10" s="1"/>
  <c r="P170" i="10"/>
  <c r="Q170" i="10" s="1" a="1"/>
  <c r="Q170" i="10" s="1"/>
  <c r="P171" i="10"/>
  <c r="Q171" i="10" s="1" a="1"/>
  <c r="Q171" i="10" s="1"/>
  <c r="P172" i="10"/>
  <c r="Q172" i="10" s="1" a="1"/>
  <c r="Q172" i="10" s="1"/>
  <c r="P173" i="10"/>
  <c r="Q173" i="10" s="1" a="1"/>
  <c r="Q173" i="10" s="1"/>
  <c r="P174" i="10"/>
  <c r="Q174" i="10" s="1" a="1"/>
  <c r="Q174" i="10" s="1"/>
  <c r="P175" i="10"/>
  <c r="Q175" i="10" s="1" a="1"/>
  <c r="Q175" i="10" s="1"/>
  <c r="P176" i="10"/>
  <c r="Q176" i="10" s="1" a="1"/>
  <c r="Q176" i="10" s="1"/>
  <c r="P177" i="10"/>
  <c r="Q177" i="10" s="1" a="1"/>
  <c r="Q177" i="10" s="1"/>
  <c r="P178" i="10"/>
  <c r="Q178" i="10" a="1"/>
  <c r="Q178" i="10" s="1"/>
  <c r="P179" i="10"/>
  <c r="Q179" i="10" s="1" a="1"/>
  <c r="Q179" i="10" s="1"/>
  <c r="P180" i="10"/>
  <c r="Q180" i="10" s="1" a="1"/>
  <c r="Q180" i="10" s="1"/>
  <c r="P181" i="10"/>
  <c r="Q181" i="10" s="1" a="1"/>
  <c r="Q181" i="10" s="1"/>
  <c r="P182" i="10"/>
  <c r="Q182" i="10" s="1" a="1"/>
  <c r="Q182" i="10" s="1"/>
  <c r="P183" i="10"/>
  <c r="Q183" i="10" a="1"/>
  <c r="Q183" i="10" s="1"/>
  <c r="P184" i="10"/>
  <c r="Q184" i="10" s="1" a="1"/>
  <c r="Q184" i="10" s="1"/>
  <c r="P185" i="10"/>
  <c r="Q185" i="10" s="1" a="1"/>
  <c r="Q185" i="10" s="1"/>
  <c r="P186" i="10"/>
  <c r="Q186" i="10" s="1" a="1"/>
  <c r="Q186" i="10" s="1"/>
  <c r="P187" i="10"/>
  <c r="Q187" i="10" s="1" a="1"/>
  <c r="Q187" i="10" s="1"/>
  <c r="P188" i="10"/>
  <c r="Q188" i="10" s="1" a="1"/>
  <c r="Q188" i="10" s="1"/>
  <c r="P189" i="10"/>
  <c r="Q189" i="10" s="1" a="1"/>
  <c r="Q189" i="10" s="1"/>
  <c r="P190" i="10"/>
  <c r="Q190" i="10" s="1" a="1"/>
  <c r="Q190" i="10" s="1"/>
  <c r="P191" i="10"/>
  <c r="Q191" i="10" s="1" a="1"/>
  <c r="Q191" i="10" s="1"/>
  <c r="P192" i="10"/>
  <c r="Q192" i="10" s="1" a="1"/>
  <c r="Q192" i="10" s="1"/>
  <c r="P193" i="10"/>
  <c r="Q193" i="10" s="1" a="1"/>
  <c r="Q193" i="10" s="1"/>
  <c r="P194" i="10"/>
  <c r="Q194" i="10" s="1" a="1"/>
  <c r="Q194" i="10" s="1"/>
  <c r="P195" i="10"/>
  <c r="Q195" i="10" s="1" a="1"/>
  <c r="Q195" i="10" s="1"/>
  <c r="P196" i="10"/>
  <c r="Q196" i="10" s="1" a="1"/>
  <c r="Q196" i="10" s="1"/>
  <c r="P197" i="10"/>
  <c r="Q197" i="10" s="1" a="1"/>
  <c r="Q197" i="10" s="1"/>
  <c r="P198" i="10"/>
  <c r="Q198" i="10" s="1" a="1"/>
  <c r="Q198" i="10" s="1"/>
  <c r="P199" i="10"/>
  <c r="Q199" i="10" a="1"/>
  <c r="Q199" i="10" s="1"/>
  <c r="P200" i="10"/>
  <c r="Q200" i="10" s="1" a="1"/>
  <c r="Q200" i="10" s="1"/>
  <c r="P201" i="10"/>
  <c r="Q201" i="10" s="1" a="1"/>
  <c r="Q201" i="10" s="1"/>
  <c r="P202" i="10"/>
  <c r="Q202" i="10" a="1"/>
  <c r="Q202" i="10" s="1"/>
  <c r="P203" i="10"/>
  <c r="Q203" i="10" s="1" a="1"/>
  <c r="Q203" i="10" s="1"/>
  <c r="P204" i="10"/>
  <c r="Q204" i="10" s="1" a="1"/>
  <c r="Q204" i="10" s="1"/>
  <c r="P205" i="10"/>
  <c r="Q205" i="10" s="1" a="1"/>
  <c r="Q205" i="10" s="1"/>
  <c r="P206" i="10"/>
  <c r="Q206" i="10" s="1" a="1"/>
  <c r="Q206" i="10" s="1"/>
  <c r="P207" i="10"/>
  <c r="Q207" i="10" s="1" a="1"/>
  <c r="Q207" i="10" s="1"/>
  <c r="P208" i="10"/>
  <c r="Q208" i="10" s="1" a="1"/>
  <c r="Q208" i="10" s="1"/>
  <c r="P209" i="10"/>
  <c r="Q209" i="10" s="1" a="1"/>
  <c r="Q209" i="10" s="1"/>
  <c r="P210" i="10"/>
  <c r="Q210" i="10" a="1"/>
  <c r="Q210" i="10" s="1"/>
  <c r="P211" i="10"/>
  <c r="Q211" i="10" s="1" a="1"/>
  <c r="Q211" i="10" s="1"/>
  <c r="P212" i="10"/>
  <c r="Q212" i="10" s="1" a="1"/>
  <c r="Q212" i="10" s="1"/>
  <c r="P213" i="10"/>
  <c r="Q213" i="10" s="1" a="1"/>
  <c r="Q213" i="10" s="1"/>
  <c r="P214" i="10"/>
  <c r="Q214" i="10" s="1" a="1"/>
  <c r="Q214" i="10" s="1"/>
  <c r="P215" i="10"/>
  <c r="Q215" i="10" a="1"/>
  <c r="Q215" i="10" s="1"/>
  <c r="P216" i="10"/>
  <c r="Q216" i="10" s="1" a="1"/>
  <c r="Q216" i="10" s="1"/>
  <c r="P217" i="10"/>
  <c r="Q217" i="10" a="1"/>
  <c r="Q217" i="10" s="1"/>
  <c r="P218" i="10"/>
  <c r="Q218" i="10" s="1" a="1"/>
  <c r="Q218" i="10" s="1"/>
  <c r="P219" i="10"/>
  <c r="Q219" i="10" s="1" a="1"/>
  <c r="Q219" i="10" s="1"/>
  <c r="P220" i="10"/>
  <c r="Q220" i="10" s="1" a="1"/>
  <c r="Q220" i="10" s="1"/>
  <c r="P221" i="10"/>
  <c r="Q221" i="10" s="1" a="1"/>
  <c r="Q221" i="10" s="1"/>
  <c r="P222" i="10"/>
  <c r="Q222" i="10" s="1" a="1"/>
  <c r="Q222" i="10" s="1"/>
  <c r="P223" i="10"/>
  <c r="Q223" i="10" s="1" a="1"/>
  <c r="Q223" i="10" s="1"/>
  <c r="P224" i="10"/>
  <c r="Q224" i="10" s="1" a="1"/>
  <c r="Q224" i="10" s="1"/>
  <c r="P225" i="10"/>
  <c r="Q225" i="10" s="1" a="1"/>
  <c r="Q225" i="10" s="1"/>
  <c r="P226" i="10"/>
  <c r="Q226" i="10" a="1"/>
  <c r="Q226" i="10" s="1"/>
  <c r="P227" i="10"/>
  <c r="Q227" i="10" s="1" a="1"/>
  <c r="Q227" i="10" s="1"/>
  <c r="P228" i="10"/>
  <c r="Q228" i="10" s="1" a="1"/>
  <c r="Q228" i="10" s="1"/>
  <c r="P229" i="10"/>
  <c r="Q229" i="10" s="1" a="1"/>
  <c r="Q229" i="10" s="1"/>
  <c r="P230" i="10"/>
  <c r="Q230" i="10" s="1" a="1"/>
  <c r="Q230" i="10" s="1"/>
  <c r="P231" i="10"/>
  <c r="Q231" i="10" s="1" a="1"/>
  <c r="Q231" i="10" s="1"/>
  <c r="P232" i="10"/>
  <c r="Q232" i="10" s="1" a="1"/>
  <c r="Q232" i="10" s="1"/>
  <c r="P233" i="10"/>
  <c r="Q233" i="10" a="1"/>
  <c r="Q233" i="10" s="1"/>
  <c r="P234" i="10"/>
  <c r="Q234" i="10" s="1" a="1"/>
  <c r="Q234" i="10" s="1"/>
  <c r="P235" i="10"/>
  <c r="Q235" i="10" s="1" a="1"/>
  <c r="Q235" i="10" s="1"/>
  <c r="P236" i="10"/>
  <c r="Q236" i="10" s="1" a="1"/>
  <c r="Q236" i="10" s="1"/>
  <c r="P237" i="10"/>
  <c r="Q237" i="10" s="1" a="1"/>
  <c r="Q237" i="10" s="1"/>
  <c r="P238" i="10"/>
  <c r="Q238" i="10" s="1" a="1"/>
  <c r="Q238" i="10" s="1"/>
  <c r="P239" i="10"/>
  <c r="Q239" i="10" a="1"/>
  <c r="Q239" i="10" s="1"/>
  <c r="P240" i="10"/>
  <c r="Q240" i="10" s="1" a="1"/>
  <c r="Q240" i="10" s="1"/>
  <c r="P241" i="10"/>
  <c r="Q241" i="10" s="1" a="1"/>
  <c r="Q241" i="10" s="1"/>
  <c r="P242" i="10"/>
  <c r="Q242" i="10" s="1" a="1"/>
  <c r="Q242" i="10" s="1"/>
  <c r="P243" i="10"/>
  <c r="Q243" i="10" s="1" a="1"/>
  <c r="Q243" i="10" s="1"/>
  <c r="P244" i="10"/>
  <c r="Q244" i="10" s="1" a="1"/>
  <c r="Q244" i="10" s="1"/>
  <c r="P245" i="10"/>
  <c r="Q245" i="10" s="1" a="1"/>
  <c r="Q245" i="10" s="1"/>
  <c r="P246" i="10"/>
  <c r="Q246" i="10" s="1" a="1"/>
  <c r="Q246" i="10" s="1"/>
  <c r="P247" i="10"/>
  <c r="Q247" i="10" a="1"/>
  <c r="Q247" i="10" s="1"/>
  <c r="P248" i="10"/>
  <c r="Q248" i="10" s="1" a="1"/>
  <c r="Q248" i="10" s="1"/>
  <c r="P249" i="10"/>
  <c r="Q249" i="10" s="1" a="1"/>
  <c r="Q249" i="10" s="1"/>
  <c r="P250" i="10"/>
  <c r="Q250" i="10" s="1" a="1"/>
  <c r="Q250" i="10" s="1"/>
  <c r="P251" i="10"/>
  <c r="Q251" i="10" s="1" a="1"/>
  <c r="Q251" i="10" s="1"/>
  <c r="P252" i="10"/>
  <c r="Q252" i="10" s="1" a="1"/>
  <c r="Q252" i="10" s="1"/>
  <c r="P253" i="10"/>
  <c r="Q253" i="10" s="1" a="1"/>
  <c r="Q253" i="10" s="1"/>
  <c r="P254" i="10"/>
  <c r="Q254" i="10" s="1" a="1"/>
  <c r="Q254" i="10" s="1"/>
  <c r="P255" i="10"/>
  <c r="Q255" i="10" s="1" a="1"/>
  <c r="Q255" i="10" s="1"/>
  <c r="P256" i="10"/>
  <c r="Q256" i="10" s="1" a="1"/>
  <c r="Q256" i="10" s="1"/>
  <c r="P257" i="10"/>
  <c r="Q257" i="10" s="1" a="1"/>
  <c r="Q257" i="10" s="1"/>
  <c r="P258" i="10"/>
  <c r="Q258" i="10" a="1"/>
  <c r="Q258" i="10" s="1"/>
  <c r="P259" i="10"/>
  <c r="Q259" i="10" s="1" a="1"/>
  <c r="Q259" i="10" s="1"/>
  <c r="P260" i="10"/>
  <c r="Q260" i="10" s="1" a="1"/>
  <c r="Q260" i="10" s="1"/>
  <c r="P261" i="10"/>
  <c r="Q261" i="10" s="1" a="1"/>
  <c r="Q261" i="10" s="1"/>
  <c r="P262" i="10"/>
  <c r="Q262" i="10" s="1" a="1"/>
  <c r="Q262" i="10" s="1"/>
  <c r="P263" i="10"/>
  <c r="Q263" i="10" a="1"/>
  <c r="Q263" i="10" s="1"/>
  <c r="P264" i="10"/>
  <c r="Q264" i="10" s="1" a="1"/>
  <c r="Q264" i="10" s="1"/>
  <c r="P265" i="10"/>
  <c r="Q265" i="10" a="1"/>
  <c r="Q265" i="10" s="1"/>
  <c r="P266" i="10"/>
  <c r="Q266" i="10" s="1" a="1"/>
  <c r="Q266" i="10" s="1"/>
  <c r="P267" i="10"/>
  <c r="Q267" i="10" s="1" a="1"/>
  <c r="Q267" i="10" s="1"/>
  <c r="P268" i="10"/>
  <c r="Q268" i="10" s="1" a="1"/>
  <c r="Q268" i="10" s="1"/>
  <c r="P269" i="10"/>
  <c r="Q269" i="10" s="1" a="1"/>
  <c r="Q269" i="10" s="1"/>
  <c r="P270" i="10"/>
  <c r="Q270" i="10" s="1" a="1"/>
  <c r="Q270" i="10" s="1"/>
  <c r="P271" i="10"/>
  <c r="Q271" i="10" s="1" a="1"/>
  <c r="Q271" i="10" s="1"/>
  <c r="P272" i="10"/>
  <c r="Q272" i="10" s="1" a="1"/>
  <c r="Q272" i="10" s="1"/>
  <c r="P273" i="10"/>
  <c r="Q273" i="10" a="1"/>
  <c r="Q273" i="10" s="1"/>
  <c r="P274" i="10"/>
  <c r="Q274" i="10" s="1" a="1"/>
  <c r="Q274" i="10" s="1"/>
  <c r="P275" i="10"/>
  <c r="Q275" i="10" s="1" a="1"/>
  <c r="Q275" i="10" s="1"/>
  <c r="P276" i="10"/>
  <c r="Q276" i="10" s="1" a="1"/>
  <c r="Q276" i="10" s="1"/>
  <c r="P277" i="10"/>
  <c r="Q277" i="10" s="1" a="1"/>
  <c r="Q277" i="10" s="1"/>
  <c r="P278" i="10"/>
  <c r="Q278" i="10" s="1" a="1"/>
  <c r="Q278" i="10" s="1"/>
  <c r="P279" i="10"/>
  <c r="Q279" i="10" s="1" a="1"/>
  <c r="Q279" i="10" s="1"/>
  <c r="P280" i="10"/>
  <c r="Q280" i="10" s="1" a="1"/>
  <c r="Q280" i="10" s="1"/>
  <c r="P281" i="10"/>
  <c r="Q281" i="10" s="1" a="1"/>
  <c r="Q281" i="10" s="1"/>
  <c r="P282" i="10"/>
  <c r="Q282" i="10" s="1" a="1"/>
  <c r="Q282" i="10" s="1"/>
  <c r="P283" i="10"/>
  <c r="Q283" i="10" s="1" a="1"/>
  <c r="Q283" i="10" s="1"/>
  <c r="P284" i="10"/>
  <c r="Q284" i="10" s="1" a="1"/>
  <c r="Q284" i="10" s="1"/>
  <c r="P285" i="10"/>
  <c r="Q285" i="10" s="1" a="1"/>
  <c r="Q285" i="10" s="1"/>
  <c r="P286" i="10"/>
  <c r="Q286" i="10" s="1" a="1"/>
  <c r="Q286" i="10" s="1"/>
  <c r="P287" i="10"/>
  <c r="Q287" i="10" s="1" a="1"/>
  <c r="Q287" i="10" s="1"/>
  <c r="P288" i="10"/>
  <c r="Q288" i="10" s="1" a="1"/>
  <c r="Q288" i="10" s="1"/>
  <c r="P289" i="10"/>
  <c r="Q289" i="10" s="1" a="1"/>
  <c r="Q289" i="10" s="1"/>
  <c r="P290" i="10"/>
  <c r="Q290" i="10" s="1" a="1"/>
  <c r="Q290" i="10" s="1"/>
  <c r="P291" i="10"/>
  <c r="Q291" i="10" s="1" a="1"/>
  <c r="Q291" i="10" s="1"/>
  <c r="P292" i="10"/>
  <c r="Q292" i="10" s="1" a="1"/>
  <c r="Q292" i="10" s="1"/>
  <c r="P293" i="10"/>
  <c r="Q293" i="10" s="1" a="1"/>
  <c r="Q293" i="10" s="1"/>
  <c r="P294" i="10"/>
  <c r="Q294" i="10" s="1" a="1"/>
  <c r="Q294" i="10" s="1"/>
  <c r="P295" i="10"/>
  <c r="Q295" i="10" s="1" a="1"/>
  <c r="Q295" i="10" s="1"/>
  <c r="P296" i="10"/>
  <c r="Q296" i="10" s="1" a="1"/>
  <c r="Q296" i="10" s="1"/>
  <c r="P297" i="10"/>
  <c r="Q297" i="10" s="1" a="1"/>
  <c r="Q297" i="10" s="1"/>
  <c r="P298" i="10"/>
  <c r="Q298" i="10" s="1" a="1"/>
  <c r="Q298" i="10" s="1"/>
  <c r="P299" i="10"/>
  <c r="Q299" i="10" s="1" a="1"/>
  <c r="Q299" i="10" s="1"/>
  <c r="P300" i="10"/>
  <c r="Q300" i="10" s="1" a="1"/>
  <c r="Q300" i="10" s="1"/>
  <c r="P301" i="10"/>
  <c r="Q301" i="10" s="1" a="1"/>
  <c r="Q301" i="10" s="1"/>
  <c r="P302" i="10"/>
  <c r="Q302" i="10" s="1" a="1"/>
  <c r="Q302" i="10" s="1"/>
  <c r="P303" i="10"/>
  <c r="Q303" i="10" a="1"/>
  <c r="Q303" i="10" s="1"/>
  <c r="P304" i="10"/>
  <c r="Q304" i="10" s="1" a="1"/>
  <c r="Q304" i="10" s="1"/>
  <c r="P305" i="10"/>
  <c r="Q305" i="10" a="1"/>
  <c r="Q305" i="10" s="1"/>
  <c r="P306" i="10"/>
  <c r="Q306" i="10" s="1" a="1"/>
  <c r="Q306" i="10" s="1"/>
  <c r="P307" i="10"/>
  <c r="Q307" i="10" s="1" a="1"/>
  <c r="Q307" i="10" s="1"/>
  <c r="P308" i="10"/>
  <c r="Q308" i="10" s="1" a="1"/>
  <c r="Q308" i="10" s="1"/>
  <c r="P309" i="10"/>
  <c r="Q309" i="10" s="1" a="1"/>
  <c r="Q309" i="10" s="1"/>
  <c r="P310" i="10"/>
  <c r="Q310" i="10" s="1" a="1"/>
  <c r="Q310" i="10" s="1"/>
  <c r="P311" i="10"/>
  <c r="Q311" i="10" s="1" a="1"/>
  <c r="Q311" i="10" s="1"/>
  <c r="P312" i="10"/>
  <c r="Q312" i="10" s="1" a="1"/>
  <c r="Q312" i="10" s="1"/>
  <c r="P313" i="10"/>
  <c r="Q313" i="10" s="1" a="1"/>
  <c r="Q313" i="10" s="1"/>
  <c r="P314" i="10"/>
  <c r="Q314" i="10" s="1" a="1"/>
  <c r="Q314" i="10" s="1"/>
  <c r="P315" i="10"/>
  <c r="Q315" i="10" s="1" a="1"/>
  <c r="Q315" i="10" s="1"/>
  <c r="P316" i="10"/>
  <c r="Q316" i="10" s="1" a="1"/>
  <c r="Q316" i="10" s="1"/>
  <c r="P317" i="10"/>
  <c r="Q317" i="10" s="1" a="1"/>
  <c r="Q317" i="10" s="1"/>
  <c r="P318" i="10"/>
  <c r="Q318" i="10" s="1" a="1"/>
  <c r="Q318" i="10" s="1"/>
  <c r="P319" i="10"/>
  <c r="Q319" i="10" a="1"/>
  <c r="Q319" i="10" s="1"/>
  <c r="P320" i="10"/>
  <c r="Q320" i="10" s="1" a="1"/>
  <c r="Q320" i="10" s="1"/>
  <c r="P321" i="10"/>
  <c r="Q321" i="10" a="1"/>
  <c r="Q321" i="10" s="1"/>
  <c r="P322" i="10"/>
  <c r="Q322" i="10" s="1" a="1"/>
  <c r="Q322" i="10" s="1"/>
  <c r="P323" i="10"/>
  <c r="Q323" i="10" s="1" a="1"/>
  <c r="Q323" i="10" s="1"/>
  <c r="P324" i="10"/>
  <c r="Q324" i="10" s="1" a="1"/>
  <c r="Q324" i="10" s="1"/>
  <c r="P325" i="10"/>
  <c r="Q325" i="10" s="1" a="1"/>
  <c r="Q325" i="10" s="1"/>
  <c r="P326" i="10"/>
  <c r="Q326" i="10" s="1" a="1"/>
  <c r="Q326" i="10" s="1"/>
  <c r="P327" i="10"/>
  <c r="Q327" i="10" s="1" a="1"/>
  <c r="Q327" i="10" s="1"/>
  <c r="P328" i="10"/>
  <c r="Q328" i="10" s="1" a="1"/>
  <c r="Q328" i="10" s="1"/>
  <c r="P329" i="10"/>
  <c r="Q329" i="10" s="1" a="1"/>
  <c r="Q329" i="10" s="1"/>
  <c r="P330" i="10"/>
  <c r="Q330" i="10" s="1" a="1"/>
  <c r="Q330" i="10" s="1"/>
  <c r="P331" i="10"/>
  <c r="Q331" i="10" s="1" a="1"/>
  <c r="Q331" i="10" s="1"/>
  <c r="P332" i="10"/>
  <c r="Q332" i="10" s="1" a="1"/>
  <c r="Q332" i="10" s="1"/>
  <c r="P333" i="10"/>
  <c r="Q333" i="10" s="1" a="1"/>
  <c r="Q333" i="10" s="1"/>
  <c r="P334" i="10"/>
  <c r="Q334" i="10" s="1" a="1"/>
  <c r="Q334" i="10" s="1"/>
  <c r="P335" i="10"/>
  <c r="Q335" i="10" s="1" a="1"/>
  <c r="Q335" i="10" s="1"/>
  <c r="P336" i="10"/>
  <c r="Q336" i="10" s="1" a="1"/>
  <c r="Q336" i="10" s="1"/>
  <c r="P337" i="10"/>
  <c r="Q337" i="10" s="1" a="1"/>
  <c r="Q337" i="10" s="1"/>
  <c r="P338" i="10"/>
  <c r="Q338" i="10" s="1" a="1"/>
  <c r="Q338" i="10" s="1"/>
  <c r="P339" i="10"/>
  <c r="Q339" i="10" s="1" a="1"/>
  <c r="Q339" i="10" s="1"/>
  <c r="P340" i="10"/>
  <c r="Q340" i="10" s="1" a="1"/>
  <c r="Q340" i="10" s="1"/>
  <c r="P341" i="10"/>
  <c r="Q341" i="10" s="1" a="1"/>
  <c r="Q341" i="10" s="1"/>
  <c r="P342" i="10"/>
  <c r="Q342" i="10" s="1" a="1"/>
  <c r="Q342" i="10" s="1"/>
  <c r="P343" i="10"/>
  <c r="Q343" i="10" s="1" a="1"/>
  <c r="Q343" i="10" s="1"/>
  <c r="P344" i="10"/>
  <c r="Q344" i="10" s="1" a="1"/>
  <c r="Q344" i="10" s="1"/>
  <c r="P345" i="10"/>
  <c r="Q345" i="10" s="1" a="1"/>
  <c r="Q345" i="10" s="1"/>
  <c r="P346" i="10"/>
  <c r="Q346" i="10" s="1" a="1"/>
  <c r="Q346" i="10" s="1"/>
  <c r="P347" i="10"/>
  <c r="Q347" i="10" s="1" a="1"/>
  <c r="Q347" i="10" s="1"/>
  <c r="P348" i="10"/>
  <c r="Q348" i="10" s="1" a="1"/>
  <c r="Q348" i="10" s="1"/>
  <c r="P349" i="10"/>
  <c r="Q349" i="10" s="1" a="1"/>
  <c r="Q349" i="10" s="1"/>
  <c r="P350" i="10"/>
  <c r="Q350" i="10" s="1" a="1"/>
  <c r="Q350" i="10" s="1"/>
  <c r="P351" i="10"/>
  <c r="Q351" i="10" s="1" a="1"/>
  <c r="Q351" i="10" s="1"/>
  <c r="P352" i="10"/>
  <c r="Q352" i="10" s="1" a="1"/>
  <c r="Q352" i="10" s="1"/>
  <c r="P353" i="10"/>
  <c r="Q353" i="10" s="1" a="1"/>
  <c r="Q353" i="10" s="1"/>
  <c r="P354" i="10"/>
  <c r="Q354" i="10" s="1" a="1"/>
  <c r="Q354" i="10" s="1"/>
  <c r="P355" i="10"/>
  <c r="Q355" i="10" s="1" a="1"/>
  <c r="Q355" i="10" s="1"/>
  <c r="P356" i="10"/>
  <c r="Q356" i="10" s="1" a="1"/>
  <c r="Q356" i="10" s="1"/>
  <c r="P357" i="10"/>
  <c r="Q357" i="10" s="1" a="1"/>
  <c r="Q357" i="10" s="1"/>
  <c r="P358" i="10"/>
  <c r="Q358" i="10" s="1" a="1"/>
  <c r="Q358" i="10" s="1"/>
  <c r="P359" i="10"/>
  <c r="Q359" i="10" s="1" a="1"/>
  <c r="Q359" i="10" s="1"/>
  <c r="P360" i="10"/>
  <c r="Q360" i="10" s="1" a="1"/>
  <c r="Q360" i="10" s="1"/>
  <c r="P361" i="10"/>
  <c r="Q361" i="10" s="1" a="1"/>
  <c r="Q361" i="10" s="1"/>
  <c r="P362" i="10"/>
  <c r="Q362" i="10" s="1" a="1"/>
  <c r="Q362" i="10" s="1"/>
  <c r="P363" i="10"/>
  <c r="Q363" i="10" s="1" a="1"/>
  <c r="Q363" i="10" s="1"/>
  <c r="P364" i="10"/>
  <c r="Q364" i="10" s="1" a="1"/>
  <c r="Q364" i="10" s="1"/>
  <c r="P365" i="10"/>
  <c r="Q365" i="10" a="1"/>
  <c r="Q365" i="10" s="1"/>
  <c r="P366" i="10"/>
  <c r="Q366" i="10" s="1" a="1"/>
  <c r="Q366" i="10" s="1"/>
  <c r="P367" i="10"/>
  <c r="Q367" i="10" a="1"/>
  <c r="Q367" i="10" s="1"/>
  <c r="P368" i="10"/>
  <c r="Q368" i="10" s="1" a="1"/>
  <c r="Q368" i="10" s="1"/>
  <c r="P369" i="10"/>
  <c r="Q369" i="10" s="1" a="1"/>
  <c r="Q369" i="10" s="1"/>
  <c r="P370" i="10"/>
  <c r="Q370" i="10" s="1" a="1"/>
  <c r="Q370" i="10" s="1"/>
  <c r="P371" i="10"/>
  <c r="Q371" i="10" s="1" a="1"/>
  <c r="Q371" i="10" s="1"/>
  <c r="P372" i="10"/>
  <c r="Q372" i="10" s="1" a="1"/>
  <c r="Q372" i="10" s="1"/>
  <c r="P373" i="10"/>
  <c r="Q373" i="10" s="1" a="1"/>
  <c r="Q373" i="10" s="1"/>
  <c r="P374" i="10"/>
  <c r="Q374" i="10" s="1" a="1"/>
  <c r="Q374" i="10" s="1"/>
  <c r="P375" i="10"/>
  <c r="Q375" i="10" s="1" a="1"/>
  <c r="Q375" i="10" s="1"/>
  <c r="P376" i="10"/>
  <c r="Q376" i="10" s="1" a="1"/>
  <c r="Q376" i="10" s="1"/>
  <c r="P377" i="10"/>
  <c r="Q377" i="10" s="1" a="1"/>
  <c r="Q377" i="10" s="1"/>
  <c r="P378" i="10"/>
  <c r="Q378" i="10" s="1" a="1"/>
  <c r="Q378" i="10" s="1"/>
  <c r="P379" i="10"/>
  <c r="Q379" i="10" s="1" a="1"/>
  <c r="Q379" i="10" s="1"/>
  <c r="P380" i="10"/>
  <c r="Q380" i="10" s="1" a="1"/>
  <c r="Q380" i="10" s="1"/>
  <c r="P381" i="10"/>
  <c r="Q381" i="10" s="1" a="1"/>
  <c r="Q381" i="10" s="1"/>
  <c r="P382" i="10"/>
  <c r="Q382" i="10" s="1" a="1"/>
  <c r="Q382" i="10" s="1"/>
  <c r="P383" i="10"/>
  <c r="Q383" i="10" s="1" a="1"/>
  <c r="Q383" i="10" s="1"/>
  <c r="P384" i="10"/>
  <c r="Q384" i="10" s="1" a="1"/>
  <c r="Q384" i="10" s="1"/>
  <c r="P385" i="10"/>
  <c r="Q385" i="10" s="1" a="1"/>
  <c r="Q385" i="10" s="1"/>
  <c r="P386" i="10"/>
  <c r="Q386" i="10" s="1" a="1"/>
  <c r="Q386" i="10" s="1"/>
  <c r="P387" i="10"/>
  <c r="Q387" i="10" s="1" a="1"/>
  <c r="Q387" i="10" s="1"/>
  <c r="P388" i="10"/>
  <c r="Q388" i="10" s="1" a="1"/>
  <c r="Q388" i="10" s="1"/>
  <c r="P389" i="10"/>
  <c r="Q389" i="10" s="1" a="1"/>
  <c r="Q389" i="10" s="1"/>
  <c r="P390" i="10"/>
  <c r="Q390" i="10" s="1" a="1"/>
  <c r="Q390" i="10" s="1"/>
  <c r="P391" i="10"/>
  <c r="Q391" i="10" s="1" a="1"/>
  <c r="Q391" i="10" s="1"/>
  <c r="P392" i="10"/>
  <c r="Q392" i="10" s="1" a="1"/>
  <c r="Q392" i="10" s="1"/>
  <c r="P393" i="10"/>
  <c r="Q393" i="10" s="1" a="1"/>
  <c r="Q393" i="10" s="1"/>
  <c r="P394" i="10"/>
  <c r="Q394" i="10" s="1" a="1"/>
  <c r="Q394" i="10" s="1"/>
  <c r="P395" i="10"/>
  <c r="Q395" i="10" s="1" a="1"/>
  <c r="Q395" i="10" s="1"/>
  <c r="P396" i="10"/>
  <c r="Q396" i="10" s="1" a="1"/>
  <c r="Q396" i="10" s="1"/>
  <c r="P397" i="10"/>
  <c r="Q397" i="10" a="1"/>
  <c r="Q397" i="10" s="1"/>
  <c r="P398" i="10"/>
  <c r="Q398" i="10" s="1" a="1"/>
  <c r="Q398" i="10" s="1"/>
  <c r="P399" i="10"/>
  <c r="Q399" i="10" a="1"/>
  <c r="Q399" i="10" s="1"/>
  <c r="P400" i="10"/>
  <c r="Q400" i="10" s="1" a="1"/>
  <c r="Q400" i="10" s="1"/>
  <c r="P401" i="10"/>
  <c r="Q401" i="10" s="1" a="1"/>
  <c r="Q401" i="10" s="1"/>
  <c r="P402" i="10"/>
  <c r="Q402" i="10" s="1" a="1"/>
  <c r="Q402" i="10" s="1"/>
  <c r="P403" i="10"/>
  <c r="Q403" i="10" s="1" a="1"/>
  <c r="Q403" i="10" s="1"/>
  <c r="P404" i="10"/>
  <c r="Q404" i="10" s="1" a="1"/>
  <c r="Q404" i="10" s="1"/>
  <c r="P405" i="10"/>
  <c r="Q405" i="10" s="1" a="1"/>
  <c r="Q405" i="10" s="1"/>
  <c r="P406" i="10"/>
  <c r="Q406" i="10" s="1" a="1"/>
  <c r="Q406" i="10" s="1"/>
  <c r="P407" i="10"/>
  <c r="Q407" i="10" s="1" a="1"/>
  <c r="Q407" i="10" s="1"/>
  <c r="P408" i="10"/>
  <c r="Q408" i="10" s="1" a="1"/>
  <c r="Q408" i="10" s="1"/>
  <c r="P409" i="10"/>
  <c r="Q409" i="10" s="1" a="1"/>
  <c r="Q409" i="10" s="1"/>
  <c r="P410" i="10"/>
  <c r="Q410" i="10" s="1" a="1"/>
  <c r="Q410" i="10" s="1"/>
  <c r="P411" i="10"/>
  <c r="Q411" i="10" s="1" a="1"/>
  <c r="Q411" i="10" s="1"/>
  <c r="P412" i="10"/>
  <c r="Q412" i="10" s="1" a="1"/>
  <c r="Q412" i="10" s="1"/>
  <c r="P413" i="10"/>
  <c r="Q413" i="10" s="1" a="1"/>
  <c r="Q413" i="10" s="1"/>
  <c r="P414" i="10"/>
  <c r="Q414" i="10" s="1" a="1"/>
  <c r="Q414" i="10" s="1"/>
  <c r="P415" i="10"/>
  <c r="Q415" i="10" s="1" a="1"/>
  <c r="Q415" i="10" s="1"/>
  <c r="P416" i="10"/>
  <c r="Q416" i="10" s="1" a="1"/>
  <c r="Q416" i="10" s="1"/>
  <c r="P417" i="10"/>
  <c r="Q417" i="10" s="1" a="1"/>
  <c r="Q417" i="10" s="1"/>
  <c r="P418" i="10"/>
  <c r="Q418" i="10" s="1" a="1"/>
  <c r="Q418" i="10" s="1"/>
  <c r="P419" i="10"/>
  <c r="Q419" i="10" s="1" a="1"/>
  <c r="Q419" i="10" s="1"/>
  <c r="P420" i="10"/>
  <c r="Q420" i="10" s="1" a="1"/>
  <c r="Q420" i="10" s="1"/>
  <c r="P421" i="10"/>
  <c r="Q421" i="10" s="1" a="1"/>
  <c r="Q421" i="10" s="1"/>
  <c r="P422" i="10"/>
  <c r="Q422" i="10" s="1" a="1"/>
  <c r="Q422" i="10" s="1"/>
  <c r="P423" i="10"/>
  <c r="Q423" i="10" s="1" a="1"/>
  <c r="Q423" i="10" s="1"/>
  <c r="P424" i="10"/>
  <c r="Q424" i="10" s="1" a="1"/>
  <c r="Q424" i="10" s="1"/>
  <c r="P425" i="10"/>
  <c r="Q425" i="10" s="1" a="1"/>
  <c r="Q425" i="10" s="1"/>
  <c r="P426" i="10"/>
  <c r="Q426" i="10" s="1" a="1"/>
  <c r="Q426" i="10" s="1"/>
  <c r="P427" i="10"/>
  <c r="Q427" i="10" s="1" a="1"/>
  <c r="Q427" i="10" s="1"/>
  <c r="P428" i="10"/>
  <c r="Q428" i="10" s="1" a="1"/>
  <c r="Q428" i="10" s="1"/>
  <c r="P429" i="10"/>
  <c r="Q429" i="10" a="1"/>
  <c r="Q429" i="10" s="1"/>
  <c r="P430" i="10"/>
  <c r="Q430" i="10" s="1" a="1"/>
  <c r="Q430" i="10" s="1"/>
  <c r="P431" i="10"/>
  <c r="Q431" i="10" a="1"/>
  <c r="Q431" i="10" s="1"/>
  <c r="P432" i="10"/>
  <c r="Q432" i="10" s="1" a="1"/>
  <c r="Q432" i="10" s="1"/>
  <c r="P433" i="10"/>
  <c r="Q433" i="10" s="1" a="1"/>
  <c r="Q433" i="10" s="1"/>
  <c r="P434" i="10"/>
  <c r="Q434" i="10" s="1" a="1"/>
  <c r="Q434" i="10" s="1"/>
  <c r="P435" i="10"/>
  <c r="Q435" i="10" s="1" a="1"/>
  <c r="Q435" i="10" s="1"/>
  <c r="P436" i="10"/>
  <c r="Q436" i="10" s="1" a="1"/>
  <c r="Q436" i="10" s="1"/>
  <c r="P437" i="10"/>
  <c r="Q437" i="10" s="1" a="1"/>
  <c r="Q437" i="10" s="1"/>
  <c r="P438" i="10"/>
  <c r="Q438" i="10" s="1" a="1"/>
  <c r="Q438" i="10" s="1"/>
  <c r="P439" i="10"/>
  <c r="Q439" i="10" s="1" a="1"/>
  <c r="Q439" i="10" s="1"/>
  <c r="P440" i="10"/>
  <c r="Q440" i="10" s="1" a="1"/>
  <c r="Q440" i="10" s="1"/>
  <c r="P441" i="10"/>
  <c r="Q441" i="10" s="1" a="1"/>
  <c r="Q441" i="10" s="1"/>
  <c r="P442" i="10"/>
  <c r="Q442" i="10" s="1" a="1"/>
  <c r="Q442" i="10" s="1"/>
  <c r="P443" i="10"/>
  <c r="Q443" i="10" s="1" a="1"/>
  <c r="Q443" i="10" s="1"/>
  <c r="P444" i="10"/>
  <c r="Q444" i="10" s="1" a="1"/>
  <c r="Q444" i="10" s="1"/>
  <c r="P445" i="10"/>
  <c r="Q445" i="10" s="1" a="1"/>
  <c r="Q445" i="10" s="1"/>
  <c r="P446" i="10"/>
  <c r="Q446" i="10" s="1" a="1"/>
  <c r="Q446" i="10" s="1"/>
  <c r="P447" i="10"/>
  <c r="Q447" i="10" s="1" a="1"/>
  <c r="Q447" i="10" s="1"/>
  <c r="P448" i="10"/>
  <c r="Q448" i="10" s="1" a="1"/>
  <c r="Q448" i="10" s="1"/>
  <c r="P449" i="10"/>
  <c r="Q449" i="10" s="1" a="1"/>
  <c r="Q449" i="10" s="1"/>
  <c r="P450" i="10"/>
  <c r="Q450" i="10" s="1" a="1"/>
  <c r="Q450" i="10" s="1"/>
  <c r="P451" i="10"/>
  <c r="Q451" i="10" s="1" a="1"/>
  <c r="Q451" i="10" s="1"/>
  <c r="P452" i="10"/>
  <c r="Q452" i="10" s="1" a="1"/>
  <c r="Q452" i="10" s="1"/>
  <c r="P453" i="10"/>
  <c r="Q453" i="10" s="1" a="1"/>
  <c r="Q453" i="10" s="1"/>
  <c r="P454" i="10"/>
  <c r="Q454" i="10" s="1" a="1"/>
  <c r="Q454" i="10" s="1"/>
  <c r="P455" i="10"/>
  <c r="Q455" i="10" s="1" a="1"/>
  <c r="Q455" i="10" s="1"/>
  <c r="P456" i="10"/>
  <c r="Q456" i="10" s="1" a="1"/>
  <c r="Q456" i="10" s="1"/>
  <c r="P457" i="10"/>
  <c r="Q457" i="10" s="1" a="1"/>
  <c r="Q457" i="10" s="1"/>
  <c r="P458" i="10"/>
  <c r="Q458" i="10" s="1" a="1"/>
  <c r="Q458" i="10" s="1"/>
  <c r="P459" i="10"/>
  <c r="Q459" i="10" s="1" a="1"/>
  <c r="Q459" i="10" s="1"/>
  <c r="P460" i="10"/>
  <c r="Q460" i="10" s="1" a="1"/>
  <c r="Q460" i="10" s="1"/>
  <c r="P461" i="10"/>
  <c r="Q461" i="10" a="1"/>
  <c r="Q461" i="10" s="1"/>
  <c r="P462" i="10"/>
  <c r="Q462" i="10" s="1" a="1"/>
  <c r="Q462" i="10" s="1"/>
  <c r="P463" i="10"/>
  <c r="Q463" i="10" a="1"/>
  <c r="Q463" i="10" s="1"/>
  <c r="P464" i="10"/>
  <c r="Q464" i="10" s="1" a="1"/>
  <c r="Q464" i="10" s="1"/>
  <c r="P465" i="10"/>
  <c r="Q465" i="10" s="1" a="1"/>
  <c r="Q465" i="10" s="1"/>
  <c r="P466" i="10"/>
  <c r="Q466" i="10" s="1" a="1"/>
  <c r="Q466" i="10" s="1"/>
  <c r="P467" i="10"/>
  <c r="Q467" i="10" s="1" a="1"/>
  <c r="Q467" i="10" s="1"/>
  <c r="P468" i="10"/>
  <c r="Q468" i="10" s="1" a="1"/>
  <c r="Q468" i="10" s="1"/>
  <c r="P469" i="10"/>
  <c r="Q469" i="10" s="1" a="1"/>
  <c r="Q469" i="10" s="1"/>
  <c r="P470" i="10"/>
  <c r="Q470" i="10" s="1" a="1"/>
  <c r="Q470" i="10" s="1"/>
  <c r="P471" i="10"/>
  <c r="Q471" i="10" s="1" a="1"/>
  <c r="Q471" i="10" s="1"/>
  <c r="P472" i="10"/>
  <c r="Q472" i="10" s="1" a="1"/>
  <c r="Q472" i="10" s="1"/>
  <c r="P473" i="10"/>
  <c r="Q473" i="10" s="1" a="1"/>
  <c r="Q473" i="10" s="1"/>
  <c r="P474" i="10"/>
  <c r="Q474" i="10" s="1" a="1"/>
  <c r="Q474" i="10" s="1"/>
  <c r="P475" i="10"/>
  <c r="Q475" i="10" s="1" a="1"/>
  <c r="Q475" i="10" s="1"/>
  <c r="P476" i="10"/>
  <c r="Q476" i="10" s="1" a="1"/>
  <c r="Q476" i="10" s="1"/>
  <c r="P477" i="10"/>
  <c r="Q477" i="10" s="1" a="1"/>
  <c r="Q477" i="10" s="1"/>
  <c r="P478" i="10"/>
  <c r="Q478" i="10" s="1" a="1"/>
  <c r="Q478" i="10" s="1"/>
  <c r="P479" i="10"/>
  <c r="Q479" i="10" s="1" a="1"/>
  <c r="Q479" i="10" s="1"/>
  <c r="P480" i="10"/>
  <c r="Q480" i="10" s="1" a="1"/>
  <c r="Q480" i="10" s="1"/>
  <c r="P481" i="10"/>
  <c r="Q481" i="10" s="1" a="1"/>
  <c r="Q481" i="10" s="1"/>
  <c r="P482" i="10"/>
  <c r="Q482" i="10" s="1" a="1"/>
  <c r="Q482" i="10" s="1"/>
  <c r="P483" i="10"/>
  <c r="Q483" i="10" s="1" a="1"/>
  <c r="Q483" i="10" s="1"/>
  <c r="P484" i="10"/>
  <c r="Q484" i="10" s="1" a="1"/>
  <c r="Q484" i="10" s="1"/>
  <c r="P485" i="10"/>
  <c r="Q485" i="10" s="1" a="1"/>
  <c r="Q485" i="10" s="1"/>
  <c r="P486" i="10"/>
  <c r="Q486" i="10" s="1" a="1"/>
  <c r="Q486" i="10" s="1"/>
  <c r="P487" i="10"/>
  <c r="Q487" i="10" s="1" a="1"/>
  <c r="Q487" i="10" s="1"/>
  <c r="P488" i="10"/>
  <c r="Q488" i="10" s="1" a="1"/>
  <c r="Q488" i="10" s="1"/>
  <c r="P489" i="10"/>
  <c r="Q489" i="10" s="1" a="1"/>
  <c r="Q489" i="10" s="1"/>
  <c r="P490" i="10"/>
  <c r="Q490" i="10" s="1" a="1"/>
  <c r="Q490" i="10" s="1"/>
  <c r="P491" i="10"/>
  <c r="Q491" i="10" s="1" a="1"/>
  <c r="Q491" i="10" s="1"/>
  <c r="P492" i="10"/>
  <c r="Q492" i="10" s="1" a="1"/>
  <c r="Q492" i="10" s="1"/>
  <c r="P493" i="10"/>
  <c r="Q493" i="10" a="1"/>
  <c r="Q493" i="10" s="1"/>
  <c r="P494" i="10"/>
  <c r="Q494" i="10" s="1" a="1"/>
  <c r="Q494" i="10" s="1"/>
  <c r="P495" i="10"/>
  <c r="Q495" i="10" a="1"/>
  <c r="Q495" i="10" s="1"/>
  <c r="P496" i="10"/>
  <c r="Q496" i="10" s="1" a="1"/>
  <c r="Q496" i="10" s="1"/>
  <c r="P497" i="10"/>
  <c r="Q497" i="10" s="1" a="1"/>
  <c r="Q497" i="10" s="1"/>
  <c r="P498" i="10"/>
  <c r="Q498" i="10" s="1" a="1"/>
  <c r="Q498" i="10" s="1"/>
  <c r="P499" i="10"/>
  <c r="Q499" i="10" s="1" a="1"/>
  <c r="Q499" i="10" s="1"/>
  <c r="P500" i="10"/>
  <c r="Q500" i="10" s="1" a="1"/>
  <c r="Q500" i="10" s="1"/>
  <c r="P501" i="10"/>
  <c r="Q501" i="10" s="1" a="1"/>
  <c r="Q501" i="10" s="1"/>
  <c r="M3" i="10"/>
  <c r="N3" i="10" s="1" a="1"/>
  <c r="N3" i="10" s="1"/>
  <c r="M4" i="10"/>
  <c r="N4" i="10" s="1" a="1"/>
  <c r="N4" i="10" s="1"/>
  <c r="M5" i="10"/>
  <c r="N5" i="10" s="1" a="1"/>
  <c r="N5" i="10" s="1"/>
  <c r="M6" i="10"/>
  <c r="N6" i="10" s="1" a="1"/>
  <c r="N6" i="10" s="1"/>
  <c r="M7" i="10"/>
  <c r="N7" i="10" s="1" a="1"/>
  <c r="N7" i="10" s="1"/>
  <c r="M8" i="10"/>
  <c r="N8" i="10" s="1" a="1"/>
  <c r="N8" i="10" s="1"/>
  <c r="M9" i="10"/>
  <c r="N9" i="10" s="1" a="1"/>
  <c r="N9" i="10" s="1"/>
  <c r="M10" i="10"/>
  <c r="N10" i="10" s="1" a="1"/>
  <c r="N10" i="10" s="1"/>
  <c r="M11" i="10"/>
  <c r="N11" i="10" s="1" a="1"/>
  <c r="N11" i="10" s="1"/>
  <c r="M12" i="10"/>
  <c r="N12" i="10" s="1" a="1"/>
  <c r="N12" i="10" s="1"/>
  <c r="M13" i="10"/>
  <c r="N13" i="10" s="1" a="1"/>
  <c r="N13" i="10" s="1"/>
  <c r="M14" i="10"/>
  <c r="N14" i="10" s="1" a="1"/>
  <c r="N14" i="10" s="1"/>
  <c r="M15" i="10"/>
  <c r="N15" i="10" s="1" a="1"/>
  <c r="N15" i="10"/>
  <c r="M16" i="10"/>
  <c r="N16" i="10" s="1" a="1"/>
  <c r="N16" i="10" s="1"/>
  <c r="M17" i="10"/>
  <c r="N17" i="10" s="1" a="1"/>
  <c r="N17" i="10" s="1"/>
  <c r="M18" i="10"/>
  <c r="N18" i="10" s="1" a="1"/>
  <c r="N18" i="10" s="1"/>
  <c r="M19" i="10"/>
  <c r="N19" i="10" s="1" a="1"/>
  <c r="N19" i="10" s="1"/>
  <c r="M20" i="10"/>
  <c r="N20" i="10" s="1" a="1"/>
  <c r="N20" i="10" s="1"/>
  <c r="M21" i="10"/>
  <c r="N21" i="10" s="1" a="1"/>
  <c r="N21" i="10" s="1"/>
  <c r="M22" i="10"/>
  <c r="N22" i="10" s="1" a="1"/>
  <c r="N22" i="10" s="1"/>
  <c r="M23" i="10"/>
  <c r="N23" i="10" s="1" a="1"/>
  <c r="N23" i="10" s="1"/>
  <c r="M24" i="10"/>
  <c r="N24" i="10" s="1" a="1"/>
  <c r="N24" i="10" s="1"/>
  <c r="M25" i="10"/>
  <c r="N25" i="10" s="1" a="1"/>
  <c r="N25" i="10" s="1"/>
  <c r="M26" i="10"/>
  <c r="N26" i="10" s="1" a="1"/>
  <c r="N26" i="10" s="1"/>
  <c r="M27" i="10"/>
  <c r="N27" i="10" s="1" a="1"/>
  <c r="N27" i="10" s="1"/>
  <c r="M28" i="10"/>
  <c r="N28" i="10" s="1" a="1"/>
  <c r="N28" i="10" s="1"/>
  <c r="M29" i="10"/>
  <c r="N29" i="10" s="1" a="1"/>
  <c r="N29" i="10" s="1"/>
  <c r="M30" i="10"/>
  <c r="N30" i="10" s="1" a="1"/>
  <c r="N30" i="10" s="1"/>
  <c r="M31" i="10"/>
  <c r="N31" i="10" s="1" a="1"/>
  <c r="N31" i="10" s="1"/>
  <c r="M32" i="10"/>
  <c r="N32" i="10" a="1"/>
  <c r="N32" i="10" s="1"/>
  <c r="M33" i="10"/>
  <c r="N33" i="10" s="1" a="1"/>
  <c r="N33" i="10" s="1"/>
  <c r="M34" i="10"/>
  <c r="N34" i="10" s="1" a="1"/>
  <c r="N34" i="10" s="1"/>
  <c r="M35" i="10"/>
  <c r="N35" i="10" s="1" a="1"/>
  <c r="N35" i="10" s="1"/>
  <c r="M36" i="10"/>
  <c r="N36" i="10" s="1" a="1"/>
  <c r="N36" i="10" s="1"/>
  <c r="M37" i="10"/>
  <c r="N37" i="10" s="1" a="1"/>
  <c r="N37" i="10" s="1"/>
  <c r="M38" i="10"/>
  <c r="N38" i="10" s="1" a="1"/>
  <c r="N38" i="10" s="1"/>
  <c r="M39" i="10"/>
  <c r="N39" i="10" s="1" a="1"/>
  <c r="N39" i="10" s="1"/>
  <c r="M40" i="10"/>
  <c r="N40" i="10" a="1"/>
  <c r="N40" i="10" s="1"/>
  <c r="M41" i="10"/>
  <c r="N41" i="10" s="1" a="1"/>
  <c r="N41" i="10" s="1"/>
  <c r="M42" i="10"/>
  <c r="N42" i="10" a="1"/>
  <c r="N42" i="10" s="1"/>
  <c r="M43" i="10"/>
  <c r="N43" i="10" s="1" a="1"/>
  <c r="N43" i="10" s="1"/>
  <c r="M44" i="10"/>
  <c r="N44" i="10" s="1" a="1"/>
  <c r="N44" i="10" s="1"/>
  <c r="M45" i="10"/>
  <c r="N45" i="10" s="1" a="1"/>
  <c r="N45" i="10" s="1"/>
  <c r="M46" i="10"/>
  <c r="N46" i="10" s="1" a="1"/>
  <c r="N46" i="10" s="1"/>
  <c r="M47" i="10"/>
  <c r="N47" i="10" s="1" a="1"/>
  <c r="N47" i="10" s="1"/>
  <c r="M48" i="10"/>
  <c r="N48" i="10" s="1" a="1"/>
  <c r="N48" i="10" s="1"/>
  <c r="M49" i="10"/>
  <c r="N49" i="10" s="1" a="1"/>
  <c r="N49" i="10" s="1"/>
  <c r="M50" i="10"/>
  <c r="N50" i="10" s="1" a="1"/>
  <c r="N50" i="10" s="1"/>
  <c r="M51" i="10"/>
  <c r="N51" i="10" s="1" a="1"/>
  <c r="N51" i="10" s="1"/>
  <c r="M52" i="10"/>
  <c r="N52" i="10" s="1" a="1"/>
  <c r="N52" i="10" s="1"/>
  <c r="M53" i="10"/>
  <c r="N53" i="10" s="1" a="1"/>
  <c r="N53" i="10" s="1"/>
  <c r="M54" i="10"/>
  <c r="N54" i="10" s="1" a="1"/>
  <c r="N54" i="10" s="1"/>
  <c r="M55" i="10"/>
  <c r="N55" i="10" s="1" a="1"/>
  <c r="N55" i="10" s="1"/>
  <c r="M56" i="10"/>
  <c r="N56" i="10" s="1" a="1"/>
  <c r="N56" i="10" s="1"/>
  <c r="M57" i="10"/>
  <c r="N57" i="10" s="1" a="1"/>
  <c r="N57" i="10" s="1"/>
  <c r="M58" i="10"/>
  <c r="N58" i="10" s="1" a="1"/>
  <c r="N58" i="10" s="1"/>
  <c r="M59" i="10"/>
  <c r="N59" i="10" s="1" a="1"/>
  <c r="N59" i="10" s="1"/>
  <c r="M60" i="10"/>
  <c r="N60" i="10" s="1" a="1"/>
  <c r="N60" i="10" s="1"/>
  <c r="M61" i="10"/>
  <c r="N61" i="10" s="1" a="1"/>
  <c r="N61" i="10" s="1"/>
  <c r="M62" i="10"/>
  <c r="N62" i="10" s="1" a="1"/>
  <c r="N62" i="10" s="1"/>
  <c r="M63" i="10"/>
  <c r="N63" i="10" s="1" a="1"/>
  <c r="N63" i="10" s="1"/>
  <c r="M64" i="10"/>
  <c r="N64" i="10" s="1" a="1"/>
  <c r="N64" i="10" s="1"/>
  <c r="M65" i="10"/>
  <c r="N65" i="10" s="1" a="1"/>
  <c r="N65" i="10" s="1"/>
  <c r="M66" i="10"/>
  <c r="N66" i="10" s="1" a="1"/>
  <c r="N66" i="10" s="1"/>
  <c r="M67" i="10"/>
  <c r="N67" i="10" s="1" a="1"/>
  <c r="N67" i="10" s="1"/>
  <c r="M68" i="10"/>
  <c r="N68" i="10" s="1" a="1"/>
  <c r="N68" i="10" s="1"/>
  <c r="M69" i="10"/>
  <c r="N69" i="10" s="1" a="1"/>
  <c r="N69" i="10" s="1"/>
  <c r="M70" i="10"/>
  <c r="N70" i="10" s="1" a="1"/>
  <c r="N70" i="10" s="1"/>
  <c r="M71" i="10"/>
  <c r="N71" i="10" s="1" a="1"/>
  <c r="N71" i="10" s="1"/>
  <c r="M72" i="10"/>
  <c r="N72" i="10" s="1" a="1"/>
  <c r="N72" i="10" s="1"/>
  <c r="M73" i="10"/>
  <c r="N73" i="10" s="1" a="1"/>
  <c r="N73" i="10" s="1"/>
  <c r="M74" i="10"/>
  <c r="N74" i="10" s="1" a="1"/>
  <c r="N74" i="10" s="1"/>
  <c r="M75" i="10"/>
  <c r="N75" i="10" s="1" a="1"/>
  <c r="N75" i="10" s="1"/>
  <c r="M76" i="10"/>
  <c r="N76" i="10" s="1" a="1"/>
  <c r="N76" i="10" s="1"/>
  <c r="M77" i="10"/>
  <c r="N77" i="10" s="1" a="1"/>
  <c r="N77" i="10" s="1"/>
  <c r="M78" i="10"/>
  <c r="N78" i="10" s="1" a="1"/>
  <c r="N78" i="10" s="1"/>
  <c r="M79" i="10"/>
  <c r="N79" i="10" s="1" a="1"/>
  <c r="N79" i="10" s="1"/>
  <c r="M80" i="10"/>
  <c r="N80" i="10" s="1" a="1"/>
  <c r="N80" i="10" s="1"/>
  <c r="M81" i="10"/>
  <c r="N81" i="10" s="1" a="1"/>
  <c r="N81" i="10" s="1"/>
  <c r="M82" i="10"/>
  <c r="N82" i="10" s="1" a="1"/>
  <c r="N82" i="10" s="1"/>
  <c r="M83" i="10"/>
  <c r="N83" i="10" s="1" a="1"/>
  <c r="N83" i="10" s="1"/>
  <c r="M84" i="10"/>
  <c r="N84" i="10" s="1" a="1"/>
  <c r="N84" i="10" s="1"/>
  <c r="M85" i="10"/>
  <c r="N85" i="10" s="1" a="1"/>
  <c r="N85" i="10" s="1"/>
  <c r="M86" i="10"/>
  <c r="N86" i="10" s="1" a="1"/>
  <c r="N86" i="10" s="1"/>
  <c r="M87" i="10"/>
  <c r="N87" i="10" s="1" a="1"/>
  <c r="N87" i="10" s="1"/>
  <c r="M88" i="10"/>
  <c r="N88" i="10" s="1" a="1"/>
  <c r="N88" i="10" s="1"/>
  <c r="M89" i="10"/>
  <c r="N89" i="10" s="1" a="1"/>
  <c r="N89" i="10" s="1"/>
  <c r="M90" i="10"/>
  <c r="N90" i="10" s="1" a="1"/>
  <c r="N90" i="10" s="1"/>
  <c r="M91" i="10"/>
  <c r="N91" i="10" s="1" a="1"/>
  <c r="N91" i="10" s="1"/>
  <c r="M92" i="10"/>
  <c r="N92" i="10" s="1" a="1"/>
  <c r="N92" i="10" s="1"/>
  <c r="M93" i="10"/>
  <c r="N93" i="10" s="1" a="1"/>
  <c r="N93" i="10" s="1"/>
  <c r="M94" i="10"/>
  <c r="N94" i="10" s="1" a="1"/>
  <c r="N94" i="10" s="1"/>
  <c r="M95" i="10"/>
  <c r="N95" i="10" s="1" a="1"/>
  <c r="N95" i="10" s="1"/>
  <c r="M96" i="10"/>
  <c r="N96" i="10" s="1" a="1"/>
  <c r="N96" i="10" s="1"/>
  <c r="M97" i="10"/>
  <c r="N97" i="10" s="1" a="1"/>
  <c r="N97" i="10" s="1"/>
  <c r="M98" i="10"/>
  <c r="N98" i="10" s="1" a="1"/>
  <c r="N98" i="10" s="1"/>
  <c r="M99" i="10"/>
  <c r="N99" i="10" s="1" a="1"/>
  <c r="N99" i="10" s="1"/>
  <c r="M100" i="10"/>
  <c r="N100" i="10" s="1" a="1"/>
  <c r="N100" i="10" s="1"/>
  <c r="M101" i="10"/>
  <c r="N101" i="10" s="1" a="1"/>
  <c r="N101" i="10" s="1"/>
  <c r="M102" i="10"/>
  <c r="N102" i="10" s="1" a="1"/>
  <c r="N102" i="10" s="1"/>
  <c r="M103" i="10"/>
  <c r="N103" i="10" s="1" a="1"/>
  <c r="N103" i="10" s="1"/>
  <c r="M104" i="10"/>
  <c r="N104" i="10" a="1"/>
  <c r="N104" i="10" s="1"/>
  <c r="M105" i="10"/>
  <c r="N105" i="10" s="1" a="1"/>
  <c r="N105" i="10" s="1"/>
  <c r="M106" i="10"/>
  <c r="N106" i="10" s="1" a="1"/>
  <c r="N106" i="10" s="1"/>
  <c r="M107" i="10"/>
  <c r="N107" i="10" s="1" a="1"/>
  <c r="N107" i="10" s="1"/>
  <c r="M108" i="10"/>
  <c r="N108" i="10" s="1" a="1"/>
  <c r="N108" i="10" s="1"/>
  <c r="M109" i="10"/>
  <c r="N109" i="10" s="1" a="1"/>
  <c r="N109" i="10" s="1"/>
  <c r="M110" i="10"/>
  <c r="N110" i="10" s="1" a="1"/>
  <c r="N110" i="10" s="1"/>
  <c r="M111" i="10"/>
  <c r="N111" i="10" s="1" a="1"/>
  <c r="N111" i="10" s="1"/>
  <c r="M112" i="10"/>
  <c r="N112" i="10" s="1" a="1"/>
  <c r="N112" i="10" s="1"/>
  <c r="M113" i="10"/>
  <c r="N113" i="10" s="1" a="1"/>
  <c r="N113" i="10" s="1"/>
  <c r="M114" i="10"/>
  <c r="N114" i="10" s="1" a="1"/>
  <c r="N114" i="10" s="1"/>
  <c r="M115" i="10"/>
  <c r="N115" i="10" s="1" a="1"/>
  <c r="N115" i="10" s="1"/>
  <c r="M116" i="10"/>
  <c r="N116" i="10" s="1" a="1"/>
  <c r="N116" i="10" s="1"/>
  <c r="M117" i="10"/>
  <c r="N117" i="10" s="1" a="1"/>
  <c r="N117" i="10" s="1"/>
  <c r="M118" i="10"/>
  <c r="N118" i="10" s="1" a="1"/>
  <c r="N118" i="10" s="1"/>
  <c r="M119" i="10"/>
  <c r="N119" i="10" s="1" a="1"/>
  <c r="N119" i="10" s="1"/>
  <c r="M120" i="10"/>
  <c r="N120" i="10" s="1" a="1"/>
  <c r="N120" i="10" s="1"/>
  <c r="M121" i="10"/>
  <c r="N121" i="10" s="1" a="1"/>
  <c r="N121" i="10" s="1"/>
  <c r="M122" i="10"/>
  <c r="N122" i="10" s="1" a="1"/>
  <c r="N122" i="10" s="1"/>
  <c r="M123" i="10"/>
  <c r="N123" i="10" s="1" a="1"/>
  <c r="N123" i="10" s="1"/>
  <c r="M124" i="10"/>
  <c r="N124" i="10" s="1" a="1"/>
  <c r="N124" i="10" s="1"/>
  <c r="M125" i="10"/>
  <c r="N125" i="10" s="1" a="1"/>
  <c r="N125" i="10" s="1"/>
  <c r="M126" i="10"/>
  <c r="N126" i="10" s="1" a="1"/>
  <c r="N126" i="10" s="1"/>
  <c r="M127" i="10"/>
  <c r="N127" i="10" s="1" a="1"/>
  <c r="N127" i="10" s="1"/>
  <c r="M128" i="10"/>
  <c r="N128" i="10" s="1" a="1"/>
  <c r="N128" i="10" s="1"/>
  <c r="M129" i="10"/>
  <c r="N129" i="10" s="1" a="1"/>
  <c r="N129" i="10" s="1"/>
  <c r="M130" i="10"/>
  <c r="N130" i="10" s="1" a="1"/>
  <c r="N130" i="10" s="1"/>
  <c r="M131" i="10"/>
  <c r="N131" i="10" s="1" a="1"/>
  <c r="N131" i="10" s="1"/>
  <c r="M132" i="10"/>
  <c r="N132" i="10" s="1" a="1"/>
  <c r="N132" i="10" s="1"/>
  <c r="M133" i="10"/>
  <c r="N133" i="10" s="1" a="1"/>
  <c r="N133" i="10" s="1"/>
  <c r="M134" i="10"/>
  <c r="N134" i="10" s="1" a="1"/>
  <c r="N134" i="10" s="1"/>
  <c r="M135" i="10"/>
  <c r="N135" i="10" s="1" a="1"/>
  <c r="N135" i="10" s="1"/>
  <c r="M136" i="10"/>
  <c r="N136" i="10" s="1" a="1"/>
  <c r="N136" i="10" s="1"/>
  <c r="M137" i="10"/>
  <c r="N137" i="10" s="1" a="1"/>
  <c r="N137" i="10" s="1"/>
  <c r="M138" i="10"/>
  <c r="N138" i="10" s="1" a="1"/>
  <c r="N138" i="10" s="1"/>
  <c r="M139" i="10"/>
  <c r="N139" i="10" s="1" a="1"/>
  <c r="N139" i="10" s="1"/>
  <c r="M140" i="10"/>
  <c r="N140" i="10" s="1" a="1"/>
  <c r="N140" i="10" s="1"/>
  <c r="M141" i="10"/>
  <c r="N141" i="10" s="1" a="1"/>
  <c r="N141" i="10" s="1"/>
  <c r="M142" i="10"/>
  <c r="N142" i="10" s="1" a="1"/>
  <c r="N142" i="10" s="1"/>
  <c r="M143" i="10"/>
  <c r="N143" i="10" s="1" a="1"/>
  <c r="N143" i="10" s="1"/>
  <c r="M144" i="10"/>
  <c r="N144" i="10" s="1" a="1"/>
  <c r="N144" i="10" s="1"/>
  <c r="M145" i="10"/>
  <c r="N145" i="10" s="1" a="1"/>
  <c r="N145" i="10" s="1"/>
  <c r="M146" i="10"/>
  <c r="N146" i="10" s="1" a="1"/>
  <c r="N146" i="10" s="1"/>
  <c r="M147" i="10"/>
  <c r="N147" i="10" s="1" a="1"/>
  <c r="N147" i="10" s="1"/>
  <c r="M148" i="10"/>
  <c r="N148" i="10" s="1" a="1"/>
  <c r="N148" i="10" s="1"/>
  <c r="M149" i="10"/>
  <c r="N149" i="10" s="1" a="1"/>
  <c r="N149" i="10" s="1"/>
  <c r="M150" i="10"/>
  <c r="N150" i="10" s="1" a="1"/>
  <c r="N150" i="10" s="1"/>
  <c r="M151" i="10"/>
  <c r="N151" i="10" s="1" a="1"/>
  <c r="N151" i="10" s="1"/>
  <c r="M152" i="10"/>
  <c r="N152" i="10" s="1" a="1"/>
  <c r="N152" i="10" s="1"/>
  <c r="M153" i="10"/>
  <c r="N153" i="10" s="1" a="1"/>
  <c r="N153" i="10" s="1"/>
  <c r="M154" i="10"/>
  <c r="N154" i="10" s="1" a="1"/>
  <c r="N154" i="10" s="1"/>
  <c r="M155" i="10"/>
  <c r="N155" i="10" s="1" a="1"/>
  <c r="N155" i="10" s="1"/>
  <c r="M156" i="10"/>
  <c r="N156" i="10" s="1" a="1"/>
  <c r="N156" i="10" s="1"/>
  <c r="M157" i="10"/>
  <c r="N157" i="10" s="1" a="1"/>
  <c r="N157" i="10" s="1"/>
  <c r="M158" i="10"/>
  <c r="N158" i="10" s="1" a="1"/>
  <c r="N158" i="10" s="1"/>
  <c r="M159" i="10"/>
  <c r="N159" i="10" s="1" a="1"/>
  <c r="N159" i="10" s="1"/>
  <c r="M160" i="10"/>
  <c r="N160" i="10" s="1" a="1"/>
  <c r="N160" i="10" s="1"/>
  <c r="M161" i="10"/>
  <c r="N161" i="10" s="1" a="1"/>
  <c r="N161" i="10" s="1"/>
  <c r="M162" i="10"/>
  <c r="N162" i="10" s="1" a="1"/>
  <c r="N162" i="10" s="1"/>
  <c r="M163" i="10"/>
  <c r="N163" i="10" s="1" a="1"/>
  <c r="N163" i="10" s="1"/>
  <c r="M164" i="10"/>
  <c r="N164" i="10" s="1" a="1"/>
  <c r="N164" i="10" s="1"/>
  <c r="M165" i="10"/>
  <c r="N165" i="10" s="1" a="1"/>
  <c r="N165" i="10" s="1"/>
  <c r="M166" i="10"/>
  <c r="N166" i="10" s="1" a="1"/>
  <c r="N166" i="10" s="1"/>
  <c r="M167" i="10"/>
  <c r="N167" i="10" s="1" a="1"/>
  <c r="N167" i="10" s="1"/>
  <c r="M168" i="10"/>
  <c r="N168" i="10" s="1" a="1"/>
  <c r="N168" i="10" s="1"/>
  <c r="M169" i="10"/>
  <c r="N169" i="10" s="1" a="1"/>
  <c r="N169" i="10" s="1"/>
  <c r="M170" i="10"/>
  <c r="N170" i="10" s="1" a="1"/>
  <c r="N170" i="10" s="1"/>
  <c r="M171" i="10"/>
  <c r="N171" i="10" s="1" a="1"/>
  <c r="N171" i="10" s="1"/>
  <c r="M172" i="10"/>
  <c r="N172" i="10" s="1" a="1"/>
  <c r="N172" i="10" s="1"/>
  <c r="M173" i="10"/>
  <c r="N173" i="10" s="1" a="1"/>
  <c r="N173" i="10" s="1"/>
  <c r="M174" i="10"/>
  <c r="N174" i="10" s="1" a="1"/>
  <c r="N174" i="10" s="1"/>
  <c r="M175" i="10"/>
  <c r="N175" i="10" s="1" a="1"/>
  <c r="N175" i="10"/>
  <c r="M176" i="10"/>
  <c r="N176" i="10" s="1" a="1"/>
  <c r="N176" i="10" s="1"/>
  <c r="M177" i="10"/>
  <c r="N177" i="10" s="1" a="1"/>
  <c r="N177" i="10" s="1"/>
  <c r="M178" i="10"/>
  <c r="N178" i="10" s="1" a="1"/>
  <c r="N178" i="10" s="1"/>
  <c r="M179" i="10"/>
  <c r="N179" i="10" s="1" a="1"/>
  <c r="N179" i="10" s="1"/>
  <c r="M180" i="10"/>
  <c r="N180" i="10" s="1" a="1"/>
  <c r="N180" i="10" s="1"/>
  <c r="M181" i="10"/>
  <c r="N181" i="10" s="1" a="1"/>
  <c r="N181" i="10"/>
  <c r="M182" i="10"/>
  <c r="N182" i="10" s="1" a="1"/>
  <c r="N182" i="10" s="1"/>
  <c r="M183" i="10"/>
  <c r="N183" i="10" s="1" a="1"/>
  <c r="N183" i="10" s="1"/>
  <c r="M184" i="10"/>
  <c r="N184" i="10" s="1" a="1"/>
  <c r="N184" i="10" s="1"/>
  <c r="M185" i="10"/>
  <c r="N185" i="10" s="1" a="1"/>
  <c r="N185" i="10" s="1"/>
  <c r="M186" i="10"/>
  <c r="N186" i="10" s="1" a="1"/>
  <c r="N186" i="10" s="1"/>
  <c r="M187" i="10"/>
  <c r="N187" i="10" s="1" a="1"/>
  <c r="N187" i="10" s="1"/>
  <c r="M188" i="10"/>
  <c r="N188" i="10" s="1" a="1"/>
  <c r="N188" i="10" s="1"/>
  <c r="M189" i="10"/>
  <c r="N189" i="10" s="1" a="1"/>
  <c r="N189" i="10" s="1"/>
  <c r="M190" i="10"/>
  <c r="N190" i="10" s="1" a="1"/>
  <c r="N190" i="10" s="1"/>
  <c r="M191" i="10"/>
  <c r="N191" i="10" s="1" a="1"/>
  <c r="N191" i="10" s="1"/>
  <c r="M192" i="10"/>
  <c r="N192" i="10" s="1" a="1"/>
  <c r="N192" i="10" s="1"/>
  <c r="M193" i="10"/>
  <c r="N193" i="10" s="1" a="1"/>
  <c r="N193" i="10" s="1"/>
  <c r="M194" i="10"/>
  <c r="N194" i="10" s="1" a="1"/>
  <c r="N194" i="10" s="1"/>
  <c r="M195" i="10"/>
  <c r="N195" i="10" s="1" a="1"/>
  <c r="N195" i="10" s="1"/>
  <c r="M196" i="10"/>
  <c r="N196" i="10" s="1" a="1"/>
  <c r="N196" i="10" s="1"/>
  <c r="M197" i="10"/>
  <c r="N197" i="10" s="1" a="1"/>
  <c r="N197" i="10" s="1"/>
  <c r="M198" i="10"/>
  <c r="N198" i="10" s="1" a="1"/>
  <c r="N198" i="10" s="1"/>
  <c r="M199" i="10"/>
  <c r="N199" i="10" s="1" a="1"/>
  <c r="N199" i="10" s="1"/>
  <c r="M200" i="10"/>
  <c r="N200" i="10" a="1"/>
  <c r="N200" i="10" s="1"/>
  <c r="M201" i="10"/>
  <c r="N201" i="10" s="1" a="1"/>
  <c r="N201" i="10" s="1"/>
  <c r="M202" i="10"/>
  <c r="N202" i="10" s="1" a="1"/>
  <c r="N202" i="10" s="1"/>
  <c r="M203" i="10"/>
  <c r="N203" i="10" s="1" a="1"/>
  <c r="N203" i="10" s="1"/>
  <c r="M204" i="10"/>
  <c r="N204" i="10" s="1" a="1"/>
  <c r="N204" i="10" s="1"/>
  <c r="M205" i="10"/>
  <c r="N205" i="10" s="1" a="1"/>
  <c r="N205" i="10" s="1"/>
  <c r="M206" i="10"/>
  <c r="N206" i="10" s="1" a="1"/>
  <c r="N206" i="10" s="1"/>
  <c r="M207" i="10"/>
  <c r="N207" i="10" s="1" a="1"/>
  <c r="N207" i="10" s="1"/>
  <c r="M208" i="10"/>
  <c r="N208" i="10" s="1" a="1"/>
  <c r="N208" i="10" s="1"/>
  <c r="M209" i="10"/>
  <c r="N209" i="10" s="1" a="1"/>
  <c r="N209" i="10" s="1"/>
  <c r="M210" i="10"/>
  <c r="N210" i="10" s="1" a="1"/>
  <c r="N210" i="10" s="1"/>
  <c r="M211" i="10"/>
  <c r="N211" i="10" s="1" a="1"/>
  <c r="N211" i="10" s="1"/>
  <c r="M212" i="10"/>
  <c r="N212" i="10" s="1" a="1"/>
  <c r="N212" i="10" s="1"/>
  <c r="M213" i="10"/>
  <c r="N213" i="10" s="1" a="1"/>
  <c r="N213" i="10" s="1"/>
  <c r="M214" i="10"/>
  <c r="N214" i="10" s="1" a="1"/>
  <c r="N214" i="10" s="1"/>
  <c r="M215" i="10"/>
  <c r="N215" i="10" s="1" a="1"/>
  <c r="N215" i="10" s="1"/>
  <c r="M216" i="10"/>
  <c r="N216" i="10" s="1" a="1"/>
  <c r="N216" i="10" s="1"/>
  <c r="M217" i="10"/>
  <c r="N217" i="10" s="1" a="1"/>
  <c r="N217" i="10" s="1"/>
  <c r="M218" i="10"/>
  <c r="N218" i="10" s="1" a="1"/>
  <c r="N218" i="10" s="1"/>
  <c r="M219" i="10"/>
  <c r="N219" i="10" s="1" a="1"/>
  <c r="N219" i="10" s="1"/>
  <c r="M220" i="10"/>
  <c r="N220" i="10" s="1" a="1"/>
  <c r="N220" i="10" s="1"/>
  <c r="M221" i="10"/>
  <c r="N221" i="10" s="1" a="1"/>
  <c r="N221" i="10" s="1"/>
  <c r="M222" i="10"/>
  <c r="N222" i="10" s="1" a="1"/>
  <c r="N222" i="10" s="1"/>
  <c r="M223" i="10"/>
  <c r="N223" i="10" s="1" a="1"/>
  <c r="N223" i="10" s="1"/>
  <c r="M224" i="10"/>
  <c r="N224" i="10" s="1" a="1"/>
  <c r="N224" i="10" s="1"/>
  <c r="M225" i="10"/>
  <c r="N225" i="10" s="1" a="1"/>
  <c r="N225" i="10" s="1"/>
  <c r="M226" i="10"/>
  <c r="N226" i="10" s="1" a="1"/>
  <c r="N226" i="10" s="1"/>
  <c r="M227" i="10"/>
  <c r="N227" i="10" s="1" a="1"/>
  <c r="N227" i="10" s="1"/>
  <c r="M228" i="10"/>
  <c r="N228" i="10" s="1" a="1"/>
  <c r="N228" i="10" s="1"/>
  <c r="M229" i="10"/>
  <c r="N229" i="10" s="1" a="1"/>
  <c r="N229" i="10" s="1"/>
  <c r="M230" i="10"/>
  <c r="N230" i="10" s="1" a="1"/>
  <c r="N230" i="10" s="1"/>
  <c r="M231" i="10"/>
  <c r="N231" i="10" s="1" a="1"/>
  <c r="N231" i="10" s="1"/>
  <c r="M232" i="10"/>
  <c r="N232" i="10" s="1" a="1"/>
  <c r="N232" i="10" s="1"/>
  <c r="M233" i="10"/>
  <c r="N233" i="10" s="1" a="1"/>
  <c r="N233" i="10" s="1"/>
  <c r="M234" i="10"/>
  <c r="N234" i="10" s="1" a="1"/>
  <c r="N234" i="10" s="1"/>
  <c r="M235" i="10"/>
  <c r="N235" i="10" s="1" a="1"/>
  <c r="N235" i="10" s="1"/>
  <c r="M236" i="10"/>
  <c r="N236" i="10" s="1" a="1"/>
  <c r="N236" i="10" s="1"/>
  <c r="M237" i="10"/>
  <c r="N237" i="10" s="1" a="1"/>
  <c r="N237" i="10"/>
  <c r="M238" i="10"/>
  <c r="N238" i="10" s="1" a="1"/>
  <c r="N238" i="10" s="1"/>
  <c r="M239" i="10"/>
  <c r="N239" i="10" s="1" a="1"/>
  <c r="N239" i="10" s="1"/>
  <c r="M240" i="10"/>
  <c r="N240" i="10" s="1" a="1"/>
  <c r="N240" i="10" s="1"/>
  <c r="M241" i="10"/>
  <c r="N241" i="10" s="1" a="1"/>
  <c r="N241" i="10" s="1"/>
  <c r="M242" i="10"/>
  <c r="N242" i="10" s="1" a="1"/>
  <c r="N242" i="10" s="1"/>
  <c r="M243" i="10"/>
  <c r="N243" i="10" s="1" a="1"/>
  <c r="N243" i="10" s="1"/>
  <c r="M244" i="10"/>
  <c r="N244" i="10" s="1" a="1"/>
  <c r="N244" i="10" s="1"/>
  <c r="M245" i="10"/>
  <c r="N245" i="10" s="1" a="1"/>
  <c r="N245" i="10" s="1"/>
  <c r="M246" i="10"/>
  <c r="N246" i="10" s="1" a="1"/>
  <c r="N246" i="10" s="1"/>
  <c r="M247" i="10"/>
  <c r="N247" i="10" s="1" a="1"/>
  <c r="N247" i="10" s="1"/>
  <c r="M248" i="10"/>
  <c r="N248" i="10" s="1" a="1"/>
  <c r="N248" i="10" s="1"/>
  <c r="M249" i="10"/>
  <c r="N249" i="10" s="1" a="1"/>
  <c r="N249" i="10" s="1"/>
  <c r="M250" i="10"/>
  <c r="N250" i="10" s="1" a="1"/>
  <c r="N250" i="10" s="1"/>
  <c r="M251" i="10"/>
  <c r="N251" i="10" s="1" a="1"/>
  <c r="N251" i="10" s="1"/>
  <c r="M252" i="10"/>
  <c r="N252" i="10" s="1" a="1"/>
  <c r="N252" i="10" s="1"/>
  <c r="M253" i="10"/>
  <c r="N253" i="10" s="1" a="1"/>
  <c r="N253" i="10" s="1"/>
  <c r="M254" i="10"/>
  <c r="N254" i="10" s="1" a="1"/>
  <c r="N254" i="10" s="1"/>
  <c r="M255" i="10"/>
  <c r="N255" i="10" s="1" a="1"/>
  <c r="N255" i="10" s="1"/>
  <c r="M256" i="10"/>
  <c r="N256" i="10" s="1" a="1"/>
  <c r="N256" i="10" s="1"/>
  <c r="M257" i="10"/>
  <c r="N257" i="10" s="1" a="1"/>
  <c r="N257" i="10" s="1"/>
  <c r="M258" i="10"/>
  <c r="N258" i="10" s="1" a="1"/>
  <c r="N258" i="10" s="1"/>
  <c r="M259" i="10"/>
  <c r="N259" i="10" s="1" a="1"/>
  <c r="N259" i="10" s="1"/>
  <c r="M260" i="10"/>
  <c r="N260" i="10" s="1" a="1"/>
  <c r="N260" i="10" s="1"/>
  <c r="M261" i="10"/>
  <c r="N261" i="10" s="1" a="1"/>
  <c r="N261" i="10" s="1"/>
  <c r="M262" i="10"/>
  <c r="N262" i="10" s="1" a="1"/>
  <c r="N262" i="10" s="1"/>
  <c r="M263" i="10"/>
  <c r="N263" i="10" s="1" a="1"/>
  <c r="N263" i="10" s="1"/>
  <c r="M264" i="10"/>
  <c r="N264" i="10" s="1" a="1"/>
  <c r="N264" i="10" s="1"/>
  <c r="M265" i="10"/>
  <c r="N265" i="10" s="1" a="1"/>
  <c r="N265" i="10" s="1"/>
  <c r="M266" i="10"/>
  <c r="N266" i="10" s="1" a="1"/>
  <c r="N266" i="10" s="1"/>
  <c r="M267" i="10"/>
  <c r="N267" i="10" s="1" a="1"/>
  <c r="N267" i="10" s="1"/>
  <c r="M268" i="10"/>
  <c r="N268" i="10" s="1" a="1"/>
  <c r="N268" i="10" s="1"/>
  <c r="M269" i="10"/>
  <c r="N269" i="10" s="1" a="1"/>
  <c r="N269" i="10" s="1"/>
  <c r="M270" i="10"/>
  <c r="N270" i="10" s="1" a="1"/>
  <c r="N270" i="10" s="1"/>
  <c r="M271" i="10"/>
  <c r="N271" i="10" s="1" a="1"/>
  <c r="N271" i="10" s="1"/>
  <c r="M272" i="10"/>
  <c r="N272" i="10" s="1" a="1"/>
  <c r="N272" i="10" s="1"/>
  <c r="M273" i="10"/>
  <c r="N273" i="10" s="1" a="1"/>
  <c r="N273" i="10" s="1"/>
  <c r="M274" i="10"/>
  <c r="N274" i="10" s="1" a="1"/>
  <c r="N274" i="10" s="1"/>
  <c r="M275" i="10"/>
  <c r="N275" i="10" s="1" a="1"/>
  <c r="N275" i="10" s="1"/>
  <c r="M276" i="10"/>
  <c r="N276" i="10" s="1" a="1"/>
  <c r="N276" i="10" s="1"/>
  <c r="M277" i="10"/>
  <c r="N277" i="10" s="1" a="1"/>
  <c r="N277" i="10" s="1"/>
  <c r="M278" i="10"/>
  <c r="N278" i="10" s="1" a="1"/>
  <c r="N278" i="10" s="1"/>
  <c r="M279" i="10"/>
  <c r="N279" i="10" s="1" a="1"/>
  <c r="N279" i="10" s="1"/>
  <c r="M280" i="10"/>
  <c r="N280" i="10" s="1" a="1"/>
  <c r="N280" i="10" s="1"/>
  <c r="M281" i="10"/>
  <c r="N281" i="10" s="1" a="1"/>
  <c r="N281" i="10" s="1"/>
  <c r="M282" i="10"/>
  <c r="N282" i="10" s="1" a="1"/>
  <c r="N282" i="10" s="1"/>
  <c r="M283" i="10"/>
  <c r="N283" i="10" s="1" a="1"/>
  <c r="N283" i="10" s="1"/>
  <c r="M284" i="10"/>
  <c r="N284" i="10" s="1" a="1"/>
  <c r="N284" i="10" s="1"/>
  <c r="M285" i="10"/>
  <c r="N285" i="10" s="1" a="1"/>
  <c r="N285" i="10" s="1"/>
  <c r="M286" i="10"/>
  <c r="N286" i="10" s="1" a="1"/>
  <c r="N286" i="10" s="1"/>
  <c r="M287" i="10"/>
  <c r="N287" i="10" s="1" a="1"/>
  <c r="N287" i="10" s="1"/>
  <c r="M288" i="10"/>
  <c r="N288" i="10" s="1" a="1"/>
  <c r="N288" i="10" s="1"/>
  <c r="M289" i="10"/>
  <c r="N289" i="10" s="1" a="1"/>
  <c r="N289" i="10" s="1"/>
  <c r="M290" i="10"/>
  <c r="N290" i="10" s="1" a="1"/>
  <c r="N290" i="10" s="1"/>
  <c r="M291" i="10"/>
  <c r="N291" i="10" s="1" a="1"/>
  <c r="N291" i="10" s="1"/>
  <c r="M292" i="10"/>
  <c r="N292" i="10" s="1" a="1"/>
  <c r="N292" i="10" s="1"/>
  <c r="M293" i="10"/>
  <c r="N293" i="10" s="1" a="1"/>
  <c r="N293" i="10" s="1"/>
  <c r="M294" i="10"/>
  <c r="N294" i="10" s="1" a="1"/>
  <c r="N294" i="10" s="1"/>
  <c r="M295" i="10"/>
  <c r="N295" i="10" s="1" a="1"/>
  <c r="N295" i="10"/>
  <c r="M296" i="10"/>
  <c r="N296" i="10" s="1" a="1"/>
  <c r="N296" i="10" s="1"/>
  <c r="M297" i="10"/>
  <c r="N297" i="10" s="1" a="1"/>
  <c r="N297" i="10" s="1"/>
  <c r="M298" i="10"/>
  <c r="N298" i="10" s="1" a="1"/>
  <c r="N298" i="10" s="1"/>
  <c r="M299" i="10"/>
  <c r="N299" i="10" s="1" a="1"/>
  <c r="N299" i="10" s="1"/>
  <c r="M300" i="10"/>
  <c r="N300" i="10" s="1" a="1"/>
  <c r="N300" i="10" s="1"/>
  <c r="M301" i="10"/>
  <c r="N301" i="10" s="1" a="1"/>
  <c r="N301" i="10" s="1"/>
  <c r="M302" i="10"/>
  <c r="N302" i="10" s="1" a="1"/>
  <c r="N302" i="10" s="1"/>
  <c r="M303" i="10"/>
  <c r="N303" i="10" s="1" a="1"/>
  <c r="N303" i="10" s="1"/>
  <c r="M304" i="10"/>
  <c r="N304" i="10" s="1" a="1"/>
  <c r="N304" i="10" s="1"/>
  <c r="M305" i="10"/>
  <c r="N305" i="10" s="1" a="1"/>
  <c r="N305" i="10" s="1"/>
  <c r="M306" i="10"/>
  <c r="N306" i="10" s="1" a="1"/>
  <c r="N306" i="10" s="1"/>
  <c r="M307" i="10"/>
  <c r="N307" i="10" s="1" a="1"/>
  <c r="N307" i="10" s="1"/>
  <c r="M308" i="10"/>
  <c r="N308" i="10" s="1" a="1"/>
  <c r="N308" i="10" s="1"/>
  <c r="M309" i="10"/>
  <c r="N309" i="10" s="1" a="1"/>
  <c r="N309" i="10" s="1"/>
  <c r="M310" i="10"/>
  <c r="N310" i="10" s="1" a="1"/>
  <c r="N310" i="10" s="1"/>
  <c r="M311" i="10"/>
  <c r="N311" i="10" s="1" a="1"/>
  <c r="N311" i="10" s="1"/>
  <c r="M312" i="10"/>
  <c r="N312" i="10" s="1" a="1"/>
  <c r="N312" i="10" s="1"/>
  <c r="M313" i="10"/>
  <c r="N313" i="10" s="1" a="1"/>
  <c r="N313" i="10" s="1"/>
  <c r="M314" i="10"/>
  <c r="N314" i="10" s="1" a="1"/>
  <c r="N314" i="10" s="1"/>
  <c r="M315" i="10"/>
  <c r="N315" i="10" s="1" a="1"/>
  <c r="N315" i="10" s="1"/>
  <c r="M316" i="10"/>
  <c r="N316" i="10" s="1" a="1"/>
  <c r="N316" i="10" s="1"/>
  <c r="M317" i="10"/>
  <c r="N317" i="10" s="1" a="1"/>
  <c r="N317" i="10"/>
  <c r="M318" i="10"/>
  <c r="N318" i="10" s="1" a="1"/>
  <c r="N318" i="10" s="1"/>
  <c r="M319" i="10"/>
  <c r="N319" i="10" s="1" a="1"/>
  <c r="N319" i="10" s="1"/>
  <c r="M320" i="10"/>
  <c r="N320" i="10" s="1" a="1"/>
  <c r="N320" i="10" s="1"/>
  <c r="M321" i="10"/>
  <c r="N321" i="10" s="1" a="1"/>
  <c r="N321" i="10" s="1"/>
  <c r="M322" i="10"/>
  <c r="N322" i="10" s="1" a="1"/>
  <c r="N322" i="10" s="1"/>
  <c r="M323" i="10"/>
  <c r="N323" i="10" s="1" a="1"/>
  <c r="N323" i="10" s="1"/>
  <c r="M324" i="10"/>
  <c r="N324" i="10" s="1" a="1"/>
  <c r="N324" i="10" s="1"/>
  <c r="M325" i="10"/>
  <c r="N325" i="10" s="1" a="1"/>
  <c r="N325" i="10" s="1"/>
  <c r="M326" i="10"/>
  <c r="N326" i="10" s="1" a="1"/>
  <c r="N326" i="10" s="1"/>
  <c r="M327" i="10"/>
  <c r="N327" i="10" s="1" a="1"/>
  <c r="N327" i="10" s="1"/>
  <c r="M328" i="10"/>
  <c r="N328" i="10" a="1"/>
  <c r="N328" i="10" s="1"/>
  <c r="M329" i="10"/>
  <c r="N329" i="10" s="1" a="1"/>
  <c r="N329" i="10" s="1"/>
  <c r="M330" i="10"/>
  <c r="N330" i="10" s="1" a="1"/>
  <c r="N330" i="10" s="1"/>
  <c r="M331" i="10"/>
  <c r="N331" i="10" s="1" a="1"/>
  <c r="N331" i="10" s="1"/>
  <c r="M332" i="10"/>
  <c r="N332" i="10" s="1" a="1"/>
  <c r="N332" i="10" s="1"/>
  <c r="M333" i="10"/>
  <c r="N333" i="10" s="1" a="1"/>
  <c r="N333" i="10" s="1"/>
  <c r="M334" i="10"/>
  <c r="N334" i="10" s="1" a="1"/>
  <c r="N334" i="10" s="1"/>
  <c r="M335" i="10"/>
  <c r="N335" i="10" s="1" a="1"/>
  <c r="N335" i="10"/>
  <c r="M336" i="10"/>
  <c r="N336" i="10" s="1" a="1"/>
  <c r="N336" i="10" s="1"/>
  <c r="M337" i="10"/>
  <c r="N337" i="10" a="1"/>
  <c r="N337" i="10" s="1"/>
  <c r="M338" i="10"/>
  <c r="N338" i="10" s="1" a="1"/>
  <c r="N338" i="10" s="1"/>
  <c r="M339" i="10"/>
  <c r="N339" i="10" s="1" a="1"/>
  <c r="N339" i="10" s="1"/>
  <c r="M340" i="10"/>
  <c r="N340" i="10" s="1" a="1"/>
  <c r="N340" i="10" s="1"/>
  <c r="M341" i="10"/>
  <c r="N341" i="10" s="1" a="1"/>
  <c r="N341" i="10" s="1"/>
  <c r="M342" i="10"/>
  <c r="N342" i="10" s="1" a="1"/>
  <c r="N342" i="10" s="1"/>
  <c r="M343" i="10"/>
  <c r="N343" i="10" s="1" a="1"/>
  <c r="N343" i="10" s="1"/>
  <c r="M344" i="10"/>
  <c r="N344" i="10" s="1" a="1"/>
  <c r="N344" i="10" s="1"/>
  <c r="M345" i="10"/>
  <c r="N345" i="10" s="1" a="1"/>
  <c r="N345" i="10" s="1"/>
  <c r="M346" i="10"/>
  <c r="N346" i="10" s="1" a="1"/>
  <c r="N346" i="10" s="1"/>
  <c r="M347" i="10"/>
  <c r="N347" i="10" s="1" a="1"/>
  <c r="N347" i="10" s="1"/>
  <c r="M348" i="10"/>
  <c r="N348" i="10" s="1" a="1"/>
  <c r="N348" i="10" s="1"/>
  <c r="M349" i="10"/>
  <c r="N349" i="10" s="1" a="1"/>
  <c r="N349" i="10" s="1"/>
  <c r="M350" i="10"/>
  <c r="N350" i="10" s="1" a="1"/>
  <c r="N350" i="10" s="1"/>
  <c r="M351" i="10"/>
  <c r="N351" i="10" s="1" a="1"/>
  <c r="N351" i="10" s="1"/>
  <c r="M352" i="10"/>
  <c r="N352" i="10" s="1" a="1"/>
  <c r="N352" i="10" s="1"/>
  <c r="M353" i="10"/>
  <c r="N353" i="10" s="1" a="1"/>
  <c r="N353" i="10" s="1"/>
  <c r="M354" i="10"/>
  <c r="N354" i="10" s="1" a="1"/>
  <c r="N354" i="10" s="1"/>
  <c r="M355" i="10"/>
  <c r="N355" i="10" s="1" a="1"/>
  <c r="N355" i="10" s="1"/>
  <c r="M356" i="10"/>
  <c r="N356" i="10" s="1" a="1"/>
  <c r="N356" i="10" s="1"/>
  <c r="M357" i="10"/>
  <c r="N357" i="10" s="1" a="1"/>
  <c r="N357" i="10" s="1"/>
  <c r="M358" i="10"/>
  <c r="N358" i="10" s="1" a="1"/>
  <c r="N358" i="10" s="1"/>
  <c r="M359" i="10"/>
  <c r="N359" i="10" s="1" a="1"/>
  <c r="N359" i="10" s="1"/>
  <c r="M360" i="10"/>
  <c r="N360" i="10" s="1" a="1"/>
  <c r="N360" i="10" s="1"/>
  <c r="M361" i="10"/>
  <c r="N361" i="10" s="1" a="1"/>
  <c r="N361" i="10" s="1"/>
  <c r="M362" i="10"/>
  <c r="N362" i="10" s="1" a="1"/>
  <c r="N362" i="10" s="1"/>
  <c r="M363" i="10"/>
  <c r="N363" i="10" s="1" a="1"/>
  <c r="N363" i="10" s="1"/>
  <c r="M364" i="10"/>
  <c r="N364" i="10" s="1" a="1"/>
  <c r="N364" i="10" s="1"/>
  <c r="M365" i="10"/>
  <c r="N365" i="10" s="1" a="1"/>
  <c r="N365" i="10" s="1"/>
  <c r="M366" i="10"/>
  <c r="N366" i="10" s="1" a="1"/>
  <c r="N366" i="10" s="1"/>
  <c r="M367" i="10"/>
  <c r="N367" i="10" s="1" a="1"/>
  <c r="N367" i="10" s="1"/>
  <c r="M368" i="10"/>
  <c r="N368" i="10" s="1" a="1"/>
  <c r="N368" i="10" s="1"/>
  <c r="M369" i="10"/>
  <c r="N369" i="10" s="1" a="1"/>
  <c r="N369" i="10" s="1"/>
  <c r="M370" i="10"/>
  <c r="N370" i="10" s="1" a="1"/>
  <c r="N370" i="10" s="1"/>
  <c r="M371" i="10"/>
  <c r="N371" i="10" s="1" a="1"/>
  <c r="N371" i="10" s="1"/>
  <c r="M372" i="10"/>
  <c r="N372" i="10" s="1" a="1"/>
  <c r="N372" i="10" s="1"/>
  <c r="M373" i="10"/>
  <c r="N373" i="10" s="1" a="1"/>
  <c r="N373" i="10" s="1"/>
  <c r="M374" i="10"/>
  <c r="N374" i="10" s="1" a="1"/>
  <c r="N374" i="10" s="1"/>
  <c r="M375" i="10"/>
  <c r="N375" i="10" s="1" a="1"/>
  <c r="N375" i="10" s="1"/>
  <c r="M376" i="10"/>
  <c r="N376" i="10" s="1" a="1"/>
  <c r="N376" i="10" s="1"/>
  <c r="M377" i="10"/>
  <c r="N377" i="10" s="1" a="1"/>
  <c r="N377" i="10" s="1"/>
  <c r="M378" i="10"/>
  <c r="N378" i="10" s="1" a="1"/>
  <c r="N378" i="10" s="1"/>
  <c r="M379" i="10"/>
  <c r="N379" i="10" s="1" a="1"/>
  <c r="N379" i="10" s="1"/>
  <c r="M380" i="10"/>
  <c r="N380" i="10" s="1" a="1"/>
  <c r="N380" i="10" s="1"/>
  <c r="M381" i="10"/>
  <c r="N381" i="10" s="1" a="1"/>
  <c r="N381" i="10" s="1"/>
  <c r="M382" i="10"/>
  <c r="N382" i="10" s="1" a="1"/>
  <c r="N382" i="10" s="1"/>
  <c r="M383" i="10"/>
  <c r="N383" i="10" s="1" a="1"/>
  <c r="N383" i="10" s="1"/>
  <c r="M384" i="10"/>
  <c r="N384" i="10" s="1" a="1"/>
  <c r="N384" i="10" s="1"/>
  <c r="M385" i="10"/>
  <c r="N385" i="10" s="1" a="1"/>
  <c r="N385" i="10" s="1"/>
  <c r="M386" i="10"/>
  <c r="N386" i="10" s="1" a="1"/>
  <c r="N386" i="10" s="1"/>
  <c r="M387" i="10"/>
  <c r="N387" i="10" s="1" a="1"/>
  <c r="N387" i="10" s="1"/>
  <c r="M388" i="10"/>
  <c r="N388" i="10" s="1" a="1"/>
  <c r="N388" i="10" s="1"/>
  <c r="M389" i="10"/>
  <c r="N389" i="10" s="1" a="1"/>
  <c r="N389" i="10" s="1"/>
  <c r="M390" i="10"/>
  <c r="N390" i="10" a="1"/>
  <c r="N390" i="10" s="1"/>
  <c r="M391" i="10"/>
  <c r="N391" i="10" s="1" a="1"/>
  <c r="N391" i="10" s="1"/>
  <c r="M392" i="10"/>
  <c r="N392" i="10" s="1" a="1"/>
  <c r="N392" i="10" s="1"/>
  <c r="M393" i="10"/>
  <c r="N393" i="10" s="1" a="1"/>
  <c r="N393" i="10" s="1"/>
  <c r="M394" i="10"/>
  <c r="N394" i="10" s="1" a="1"/>
  <c r="N394" i="10" s="1"/>
  <c r="M395" i="10"/>
  <c r="N395" i="10" s="1" a="1"/>
  <c r="N395" i="10" s="1"/>
  <c r="M396" i="10"/>
  <c r="N396" i="10" s="1" a="1"/>
  <c r="N396" i="10" s="1"/>
  <c r="M397" i="10"/>
  <c r="N397" i="10" s="1" a="1"/>
  <c r="N397" i="10" s="1"/>
  <c r="M398" i="10"/>
  <c r="N398" i="10" s="1" a="1"/>
  <c r="N398" i="10" s="1"/>
  <c r="M399" i="10"/>
  <c r="N399" i="10" s="1" a="1"/>
  <c r="N399" i="10" s="1"/>
  <c r="M400" i="10"/>
  <c r="N400" i="10" s="1" a="1"/>
  <c r="N400" i="10" s="1"/>
  <c r="M401" i="10"/>
  <c r="N401" i="10" s="1" a="1"/>
  <c r="N401" i="10" s="1"/>
  <c r="M402" i="10"/>
  <c r="N402" i="10" s="1" a="1"/>
  <c r="N402" i="10" s="1"/>
  <c r="M403" i="10"/>
  <c r="N403" i="10" s="1" a="1"/>
  <c r="N403" i="10" s="1"/>
  <c r="M404" i="10"/>
  <c r="N404" i="10" s="1" a="1"/>
  <c r="N404" i="10" s="1"/>
  <c r="M405" i="10"/>
  <c r="N405" i="10" s="1" a="1"/>
  <c r="N405" i="10" s="1"/>
  <c r="M406" i="10"/>
  <c r="N406" i="10" a="1"/>
  <c r="N406" i="10" s="1"/>
  <c r="M407" i="10"/>
  <c r="N407" i="10" s="1" a="1"/>
  <c r="N407" i="10" s="1"/>
  <c r="M408" i="10"/>
  <c r="N408" i="10" s="1" a="1"/>
  <c r="N408" i="10" s="1"/>
  <c r="M409" i="10"/>
  <c r="N409" i="10" s="1" a="1"/>
  <c r="N409" i="10" s="1"/>
  <c r="M410" i="10"/>
  <c r="N410" i="10" s="1" a="1"/>
  <c r="N410" i="10" s="1"/>
  <c r="M411" i="10"/>
  <c r="N411" i="10" s="1" a="1"/>
  <c r="N411" i="10" s="1"/>
  <c r="M412" i="10"/>
  <c r="N412" i="10" s="1" a="1"/>
  <c r="N412" i="10" s="1"/>
  <c r="M413" i="10"/>
  <c r="N413" i="10" s="1" a="1"/>
  <c r="N413" i="10" s="1"/>
  <c r="M414" i="10"/>
  <c r="N414" i="10" s="1" a="1"/>
  <c r="N414" i="10" s="1"/>
  <c r="M415" i="10"/>
  <c r="N415" i="10" s="1" a="1"/>
  <c r="N415" i="10" s="1"/>
  <c r="M416" i="10"/>
  <c r="N416" i="10" s="1" a="1"/>
  <c r="N416" i="10" s="1"/>
  <c r="M417" i="10"/>
  <c r="N417" i="10" s="1" a="1"/>
  <c r="N417" i="10" s="1"/>
  <c r="M418" i="10"/>
  <c r="N418" i="10" s="1" a="1"/>
  <c r="N418" i="10" s="1"/>
  <c r="M419" i="10"/>
  <c r="N419" i="10" s="1" a="1"/>
  <c r="N419" i="10" s="1"/>
  <c r="M420" i="10"/>
  <c r="N420" i="10" s="1" a="1"/>
  <c r="N420" i="10" s="1"/>
  <c r="M421" i="10"/>
  <c r="N421" i="10" a="1"/>
  <c r="N421" i="10" s="1"/>
  <c r="M422" i="10"/>
  <c r="N422" i="10" s="1" a="1"/>
  <c r="N422" i="10" s="1"/>
  <c r="M423" i="10"/>
  <c r="N423" i="10" a="1"/>
  <c r="N423" i="10" s="1"/>
  <c r="M424" i="10"/>
  <c r="N424" i="10" s="1" a="1"/>
  <c r="N424" i="10" s="1"/>
  <c r="M425" i="10"/>
  <c r="N425" i="10" s="1" a="1"/>
  <c r="N425" i="10" s="1"/>
  <c r="M426" i="10"/>
  <c r="N426" i="10" s="1" a="1"/>
  <c r="N426" i="10" s="1"/>
  <c r="M427" i="10"/>
  <c r="N427" i="10" s="1" a="1"/>
  <c r="N427" i="10" s="1"/>
  <c r="M428" i="10"/>
  <c r="N428" i="10" s="1" a="1"/>
  <c r="N428" i="10" s="1"/>
  <c r="M429" i="10"/>
  <c r="N429" i="10" s="1" a="1"/>
  <c r="N429" i="10" s="1"/>
  <c r="M430" i="10"/>
  <c r="N430" i="10" s="1" a="1"/>
  <c r="N430" i="10" s="1"/>
  <c r="M431" i="10"/>
  <c r="N431" i="10" s="1" a="1"/>
  <c r="N431" i="10" s="1"/>
  <c r="M432" i="10"/>
  <c r="N432" i="10" s="1" a="1"/>
  <c r="N432" i="10" s="1"/>
  <c r="M433" i="10"/>
  <c r="N433" i="10" s="1" a="1"/>
  <c r="N433" i="10" s="1"/>
  <c r="M434" i="10"/>
  <c r="N434" i="10" s="1" a="1"/>
  <c r="N434" i="10" s="1"/>
  <c r="M435" i="10"/>
  <c r="N435" i="10" s="1" a="1"/>
  <c r="N435" i="10" s="1"/>
  <c r="M436" i="10"/>
  <c r="N436" i="10" s="1" a="1"/>
  <c r="N436" i="10" s="1"/>
  <c r="M437" i="10"/>
  <c r="N437" i="10" s="1" a="1"/>
  <c r="N437" i="10" s="1"/>
  <c r="M438" i="10"/>
  <c r="N438" i="10" s="1" a="1"/>
  <c r="N438" i="10" s="1"/>
  <c r="M439" i="10"/>
  <c r="N439" i="10" s="1" a="1"/>
  <c r="N439" i="10" s="1"/>
  <c r="M440" i="10"/>
  <c r="N440" i="10" s="1" a="1"/>
  <c r="N440" i="10" s="1"/>
  <c r="M441" i="10"/>
  <c r="N441" i="10" s="1" a="1"/>
  <c r="N441" i="10" s="1"/>
  <c r="M442" i="10"/>
  <c r="N442" i="10" s="1" a="1"/>
  <c r="N442" i="10" s="1"/>
  <c r="M443" i="10"/>
  <c r="N443" i="10" s="1" a="1"/>
  <c r="N443" i="10" s="1"/>
  <c r="M444" i="10"/>
  <c r="N444" i="10" s="1" a="1"/>
  <c r="N444" i="10" s="1"/>
  <c r="M445" i="10"/>
  <c r="N445" i="10" s="1" a="1"/>
  <c r="N445" i="10" s="1"/>
  <c r="M446" i="10"/>
  <c r="N446" i="10" s="1" a="1"/>
  <c r="N446" i="10" s="1"/>
  <c r="M447" i="10"/>
  <c r="N447" i="10" s="1" a="1"/>
  <c r="N447" i="10" s="1"/>
  <c r="M448" i="10"/>
  <c r="N448" i="10" s="1" a="1"/>
  <c r="N448" i="10" s="1"/>
  <c r="M449" i="10"/>
  <c r="N449" i="10" s="1" a="1"/>
  <c r="N449" i="10" s="1"/>
  <c r="M450" i="10"/>
  <c r="N450" i="10" s="1" a="1"/>
  <c r="N450" i="10" s="1"/>
  <c r="M451" i="10"/>
  <c r="N451" i="10" s="1" a="1"/>
  <c r="N451" i="10" s="1"/>
  <c r="M452" i="10"/>
  <c r="N452" i="10" s="1" a="1"/>
  <c r="N452" i="10" s="1"/>
  <c r="M453" i="10"/>
  <c r="N453" i="10" a="1"/>
  <c r="N453" i="10" s="1"/>
  <c r="M454" i="10"/>
  <c r="N454" i="10" s="1" a="1"/>
  <c r="N454" i="10" s="1"/>
  <c r="M455" i="10"/>
  <c r="N455" i="10" s="1" a="1"/>
  <c r="N455" i="10" s="1"/>
  <c r="M456" i="10"/>
  <c r="N456" i="10" s="1" a="1"/>
  <c r="N456" i="10" s="1"/>
  <c r="M457" i="10"/>
  <c r="N457" i="10" s="1" a="1"/>
  <c r="N457" i="10" s="1"/>
  <c r="M458" i="10"/>
  <c r="N458" i="10" s="1" a="1"/>
  <c r="N458" i="10" s="1"/>
  <c r="M459" i="10"/>
  <c r="N459" i="10" s="1" a="1"/>
  <c r="N459" i="10" s="1"/>
  <c r="M460" i="10"/>
  <c r="N460" i="10" s="1" a="1"/>
  <c r="N460" i="10" s="1"/>
  <c r="M461" i="10"/>
  <c r="N461" i="10" a="1"/>
  <c r="N461" i="10" s="1"/>
  <c r="M462" i="10"/>
  <c r="N462" i="10" s="1" a="1"/>
  <c r="N462" i="10" s="1"/>
  <c r="M463" i="10"/>
  <c r="N463" i="10" s="1" a="1"/>
  <c r="N463" i="10" s="1"/>
  <c r="M464" i="10"/>
  <c r="N464" i="10" s="1" a="1"/>
  <c r="N464" i="10" s="1"/>
  <c r="M465" i="10"/>
  <c r="N465" i="10" s="1" a="1"/>
  <c r="N465" i="10" s="1"/>
  <c r="M466" i="10"/>
  <c r="N466" i="10" s="1" a="1"/>
  <c r="N466" i="10" s="1"/>
  <c r="M467" i="10"/>
  <c r="N467" i="10" s="1" a="1"/>
  <c r="N467" i="10" s="1"/>
  <c r="M468" i="10"/>
  <c r="N468" i="10" s="1" a="1"/>
  <c r="N468" i="10" s="1"/>
  <c r="M469" i="10"/>
  <c r="N469" i="10" s="1" a="1"/>
  <c r="N469" i="10" s="1"/>
  <c r="M470" i="10"/>
  <c r="N470" i="10" s="1" a="1"/>
  <c r="N470" i="10" s="1"/>
  <c r="M471" i="10"/>
  <c r="N471" i="10" s="1" a="1"/>
  <c r="N471" i="10" s="1"/>
  <c r="M472" i="10"/>
  <c r="N472" i="10" s="1" a="1"/>
  <c r="N472" i="10" s="1"/>
  <c r="M473" i="10"/>
  <c r="N473" i="10" s="1" a="1"/>
  <c r="N473" i="10" s="1"/>
  <c r="M474" i="10"/>
  <c r="N474" i="10" s="1" a="1"/>
  <c r="N474" i="10" s="1"/>
  <c r="M475" i="10"/>
  <c r="N475" i="10" s="1" a="1"/>
  <c r="N475" i="10" s="1"/>
  <c r="M476" i="10"/>
  <c r="N476" i="10" s="1" a="1"/>
  <c r="N476" i="10" s="1"/>
  <c r="M477" i="10"/>
  <c r="N477" i="10" s="1" a="1"/>
  <c r="N477" i="10" s="1"/>
  <c r="M478" i="10"/>
  <c r="N478" i="10" s="1" a="1"/>
  <c r="N478" i="10" s="1"/>
  <c r="M479" i="10"/>
  <c r="N479" i="10" s="1" a="1"/>
  <c r="N479" i="10" s="1"/>
  <c r="M480" i="10"/>
  <c r="N480" i="10" s="1" a="1"/>
  <c r="N480" i="10" s="1"/>
  <c r="M481" i="10"/>
  <c r="N481" i="10" s="1" a="1"/>
  <c r="N481" i="10" s="1"/>
  <c r="M482" i="10"/>
  <c r="N482" i="10" s="1" a="1"/>
  <c r="N482" i="10" s="1"/>
  <c r="M483" i="10"/>
  <c r="N483" i="10" s="1" a="1"/>
  <c r="N483" i="10" s="1"/>
  <c r="M484" i="10"/>
  <c r="N484" i="10" s="1" a="1"/>
  <c r="N484" i="10" s="1"/>
  <c r="M485" i="10"/>
  <c r="N485" i="10" s="1" a="1"/>
  <c r="N485" i="10" s="1"/>
  <c r="M486" i="10"/>
  <c r="N486" i="10" s="1" a="1"/>
  <c r="N486" i="10" s="1"/>
  <c r="M487" i="10"/>
  <c r="N487" i="10" s="1" a="1"/>
  <c r="N487" i="10" s="1"/>
  <c r="M488" i="10"/>
  <c r="N488" i="10" s="1" a="1"/>
  <c r="N488" i="10" s="1"/>
  <c r="M489" i="10"/>
  <c r="N489" i="10" s="1" a="1"/>
  <c r="N489" i="10" s="1"/>
  <c r="M490" i="10"/>
  <c r="N490" i="10" s="1" a="1"/>
  <c r="N490" i="10" s="1"/>
  <c r="M491" i="10"/>
  <c r="N491" i="10" s="1" a="1"/>
  <c r="N491" i="10" s="1"/>
  <c r="M492" i="10"/>
  <c r="N492" i="10" s="1" a="1"/>
  <c r="N492" i="10" s="1"/>
  <c r="M493" i="10"/>
  <c r="N493" i="10" s="1" a="1"/>
  <c r="N493" i="10" s="1"/>
  <c r="M494" i="10"/>
  <c r="N494" i="10" s="1" a="1"/>
  <c r="N494" i="10" s="1"/>
  <c r="M495" i="10"/>
  <c r="N495" i="10" s="1" a="1"/>
  <c r="N495" i="10" s="1"/>
  <c r="M496" i="10"/>
  <c r="N496" i="10" s="1" a="1"/>
  <c r="N496" i="10" s="1"/>
  <c r="M497" i="10"/>
  <c r="N497" i="10" s="1" a="1"/>
  <c r="N497" i="10" s="1"/>
  <c r="M498" i="10"/>
  <c r="N498" i="10" s="1" a="1"/>
  <c r="N498" i="10" s="1"/>
  <c r="M499" i="10"/>
  <c r="N499" i="10" s="1" a="1"/>
  <c r="N499" i="10" s="1"/>
  <c r="M500" i="10"/>
  <c r="N500" i="10" s="1" a="1"/>
  <c r="N500" i="10" s="1"/>
  <c r="M501" i="10"/>
  <c r="N501" i="10" s="1" a="1"/>
  <c r="N501" i="10" s="1"/>
  <c r="P3" i="9"/>
  <c r="Q3" i="9" s="1" a="1"/>
  <c r="Q3" i="9" s="1"/>
  <c r="P4" i="9"/>
  <c r="Q4" i="9" s="1" a="1"/>
  <c r="Q4" i="9" s="1"/>
  <c r="P5" i="9"/>
  <c r="Q5" i="9" s="1" a="1"/>
  <c r="Q5" i="9" s="1"/>
  <c r="P6" i="9"/>
  <c r="Q6" i="9" s="1" a="1"/>
  <c r="Q6" i="9" s="1"/>
  <c r="P7" i="9"/>
  <c r="Q7" i="9" s="1" a="1"/>
  <c r="Q7" i="9" s="1"/>
  <c r="P8" i="9"/>
  <c r="Q8" i="9" s="1" a="1"/>
  <c r="Q8" i="9" s="1"/>
  <c r="P9" i="9"/>
  <c r="Q9" i="9" s="1" a="1"/>
  <c r="Q9" i="9" s="1"/>
  <c r="P10" i="9"/>
  <c r="Q10" i="9" s="1" a="1"/>
  <c r="Q10" i="9" s="1"/>
  <c r="P11" i="9"/>
  <c r="Q11" i="9" s="1" a="1"/>
  <c r="Q11" i="9" s="1"/>
  <c r="P12" i="9"/>
  <c r="Q12" i="9" s="1" a="1"/>
  <c r="Q12" i="9" s="1"/>
  <c r="P13" i="9"/>
  <c r="Q13" i="9" s="1" a="1"/>
  <c r="Q13" i="9" s="1"/>
  <c r="P14" i="9"/>
  <c r="Q14" i="9" s="1" a="1"/>
  <c r="Q14" i="9" s="1"/>
  <c r="P15" i="9"/>
  <c r="Q15" i="9" s="1" a="1"/>
  <c r="Q15" i="9" s="1"/>
  <c r="P16" i="9"/>
  <c r="Q16" i="9" s="1" a="1"/>
  <c r="Q16" i="9" s="1"/>
  <c r="P17" i="9"/>
  <c r="Q17" i="9" s="1" a="1"/>
  <c r="Q17" i="9" s="1"/>
  <c r="P18" i="9"/>
  <c r="Q18" i="9" s="1" a="1"/>
  <c r="Q18" i="9" s="1"/>
  <c r="P19" i="9"/>
  <c r="Q19" i="9" s="1" a="1"/>
  <c r="Q19" i="9" s="1"/>
  <c r="P20" i="9"/>
  <c r="Q20" i="9" s="1" a="1"/>
  <c r="Q20" i="9" s="1"/>
  <c r="P21" i="9"/>
  <c r="Q21" i="9" s="1" a="1"/>
  <c r="Q21" i="9" s="1"/>
  <c r="P22" i="9"/>
  <c r="Q22" i="9" s="1" a="1"/>
  <c r="Q22" i="9" s="1"/>
  <c r="P23" i="9"/>
  <c r="Q23" i="9" s="1" a="1"/>
  <c r="Q23" i="9" s="1"/>
  <c r="P24" i="9"/>
  <c r="Q24" i="9" s="1" a="1"/>
  <c r="Q24" i="9" s="1"/>
  <c r="P25" i="9"/>
  <c r="Q25" i="9" s="1" a="1"/>
  <c r="Q25" i="9" s="1"/>
  <c r="P26" i="9"/>
  <c r="Q26" i="9" s="1" a="1"/>
  <c r="Q26" i="9" s="1"/>
  <c r="P27" i="9"/>
  <c r="Q27" i="9" s="1" a="1"/>
  <c r="Q27" i="9" s="1"/>
  <c r="P28" i="9"/>
  <c r="Q28" i="9" s="1" a="1"/>
  <c r="Q28" i="9" s="1"/>
  <c r="P29" i="9"/>
  <c r="Q29" i="9" s="1" a="1"/>
  <c r="Q29" i="9" s="1"/>
  <c r="P30" i="9"/>
  <c r="Q30" i="9" s="1" a="1"/>
  <c r="Q30" i="9" s="1"/>
  <c r="P31" i="9"/>
  <c r="Q31" i="9" s="1" a="1"/>
  <c r="Q31" i="9" s="1"/>
  <c r="P32" i="9"/>
  <c r="Q32" i="9" s="1" a="1"/>
  <c r="Q32" i="9" s="1"/>
  <c r="P33" i="9"/>
  <c r="Q33" i="9" s="1" a="1"/>
  <c r="Q33" i="9" s="1"/>
  <c r="P34" i="9"/>
  <c r="Q34" i="9" s="1" a="1"/>
  <c r="Q34" i="9"/>
  <c r="P35" i="9"/>
  <c r="Q35" i="9" s="1" a="1"/>
  <c r="Q35" i="9" s="1"/>
  <c r="P36" i="9"/>
  <c r="Q36" i="9" s="1" a="1"/>
  <c r="Q36" i="9" s="1"/>
  <c r="P37" i="9"/>
  <c r="Q37" i="9" s="1" a="1"/>
  <c r="Q37" i="9" s="1"/>
  <c r="P38" i="9"/>
  <c r="Q38" i="9" s="1" a="1"/>
  <c r="Q38" i="9" s="1"/>
  <c r="P39" i="9"/>
  <c r="Q39" i="9" s="1" a="1"/>
  <c r="Q39" i="9" s="1"/>
  <c r="P40" i="9"/>
  <c r="Q40" i="9" s="1" a="1"/>
  <c r="Q40" i="9" s="1"/>
  <c r="P41" i="9"/>
  <c r="Q41" i="9" s="1" a="1"/>
  <c r="Q41" i="9" s="1"/>
  <c r="P42" i="9"/>
  <c r="Q42" i="9" s="1" a="1"/>
  <c r="Q42" i="9"/>
  <c r="P43" i="9"/>
  <c r="Q43" i="9" s="1" a="1"/>
  <c r="Q43" i="9" s="1"/>
  <c r="P44" i="9"/>
  <c r="Q44" i="9" s="1" a="1"/>
  <c r="Q44" i="9" s="1"/>
  <c r="P45" i="9"/>
  <c r="Q45" i="9" s="1" a="1"/>
  <c r="Q45" i="9" s="1"/>
  <c r="P46" i="9"/>
  <c r="Q46" i="9" s="1" a="1"/>
  <c r="Q46" i="9" s="1"/>
  <c r="P47" i="9"/>
  <c r="Q47" i="9" s="1" a="1"/>
  <c r="Q47" i="9" s="1"/>
  <c r="P48" i="9"/>
  <c r="Q48" i="9" s="1" a="1"/>
  <c r="Q48" i="9" s="1"/>
  <c r="P49" i="9"/>
  <c r="Q49" i="9" s="1" a="1"/>
  <c r="Q49" i="9" s="1"/>
  <c r="P50" i="9"/>
  <c r="Q50" i="9" s="1" a="1"/>
  <c r="Q50" i="9" s="1"/>
  <c r="P51" i="9"/>
  <c r="Q51" i="9" s="1" a="1"/>
  <c r="Q51" i="9" s="1"/>
  <c r="P52" i="9"/>
  <c r="Q52" i="9" s="1" a="1"/>
  <c r="Q52" i="9" s="1"/>
  <c r="P53" i="9"/>
  <c r="Q53" i="9" s="1" a="1"/>
  <c r="Q53" i="9" s="1"/>
  <c r="P54" i="9"/>
  <c r="Q54" i="9" s="1" a="1"/>
  <c r="Q54" i="9" s="1"/>
  <c r="P55" i="9"/>
  <c r="Q55" i="9" s="1" a="1"/>
  <c r="Q55" i="9" s="1"/>
  <c r="P56" i="9"/>
  <c r="Q56" i="9" s="1" a="1"/>
  <c r="Q56" i="9" s="1"/>
  <c r="P57" i="9"/>
  <c r="Q57" i="9" s="1" a="1"/>
  <c r="Q57" i="9" s="1"/>
  <c r="P58" i="9"/>
  <c r="Q58" i="9" s="1" a="1"/>
  <c r="Q58" i="9" s="1"/>
  <c r="P59" i="9"/>
  <c r="Q59" i="9" s="1" a="1"/>
  <c r="Q59" i="9" s="1"/>
  <c r="P60" i="9"/>
  <c r="Q60" i="9" s="1" a="1"/>
  <c r="Q60" i="9" s="1"/>
  <c r="P61" i="9"/>
  <c r="Q61" i="9" s="1" a="1"/>
  <c r="Q61" i="9" s="1"/>
  <c r="P62" i="9"/>
  <c r="Q62" i="9" s="1" a="1"/>
  <c r="Q62" i="9" s="1"/>
  <c r="P63" i="9"/>
  <c r="Q63" i="9" s="1" a="1"/>
  <c r="Q63" i="9" s="1"/>
  <c r="P64" i="9"/>
  <c r="Q64" i="9" s="1" a="1"/>
  <c r="Q64" i="9" s="1"/>
  <c r="P65" i="9"/>
  <c r="Q65" i="9" s="1" a="1"/>
  <c r="Q65" i="9" s="1"/>
  <c r="P66" i="9"/>
  <c r="Q66" i="9" s="1" a="1"/>
  <c r="Q66" i="9" s="1"/>
  <c r="P67" i="9"/>
  <c r="Q67" i="9" s="1" a="1"/>
  <c r="Q67" i="9" s="1"/>
  <c r="P68" i="9"/>
  <c r="Q68" i="9" s="1" a="1"/>
  <c r="Q68" i="9" s="1"/>
  <c r="P69" i="9"/>
  <c r="Q69" i="9" a="1"/>
  <c r="Q69" i="9" s="1"/>
  <c r="P70" i="9"/>
  <c r="Q70" i="9" s="1" a="1"/>
  <c r="Q70" i="9" s="1"/>
  <c r="P71" i="9"/>
  <c r="Q71" i="9" a="1"/>
  <c r="Q71" i="9" s="1"/>
  <c r="P72" i="9"/>
  <c r="Q72" i="9" s="1" a="1"/>
  <c r="Q72" i="9" s="1"/>
  <c r="P73" i="9"/>
  <c r="Q73" i="9" a="1"/>
  <c r="Q73" i="9" s="1"/>
  <c r="P74" i="9"/>
  <c r="Q74" i="9" s="1" a="1"/>
  <c r="Q74" i="9" s="1"/>
  <c r="P75" i="9"/>
  <c r="Q75" i="9" s="1" a="1"/>
  <c r="Q75" i="9" s="1"/>
  <c r="P76" i="9"/>
  <c r="Q76" i="9" s="1" a="1"/>
  <c r="Q76" i="9" s="1"/>
  <c r="P77" i="9"/>
  <c r="Q77" i="9" a="1"/>
  <c r="Q77" i="9" s="1"/>
  <c r="P78" i="9"/>
  <c r="Q78" i="9" s="1" a="1"/>
  <c r="Q78" i="9" s="1"/>
  <c r="P79" i="9"/>
  <c r="Q79" i="9" s="1" a="1"/>
  <c r="Q79" i="9" s="1"/>
  <c r="P80" i="9"/>
  <c r="Q80" i="9" s="1" a="1"/>
  <c r="Q80" i="9" s="1"/>
  <c r="P81" i="9"/>
  <c r="Q81" i="9" s="1" a="1"/>
  <c r="Q81" i="9" s="1"/>
  <c r="P82" i="9"/>
  <c r="Q82" i="9" s="1" a="1"/>
  <c r="Q82" i="9"/>
  <c r="P83" i="9"/>
  <c r="Q83" i="9" s="1" a="1"/>
  <c r="Q83" i="9" s="1"/>
  <c r="P84" i="9"/>
  <c r="Q84" i="9" s="1" a="1"/>
  <c r="Q84" i="9" s="1"/>
  <c r="P85" i="9"/>
  <c r="Q85" i="9" s="1" a="1"/>
  <c r="Q85" i="9" s="1"/>
  <c r="P86" i="9"/>
  <c r="Q86" i="9" s="1" a="1"/>
  <c r="Q86" i="9" s="1"/>
  <c r="P87" i="9"/>
  <c r="Q87" i="9" s="1" a="1"/>
  <c r="Q87" i="9" s="1"/>
  <c r="P88" i="9"/>
  <c r="Q88" i="9" s="1" a="1"/>
  <c r="Q88" i="9" s="1"/>
  <c r="P89" i="9"/>
  <c r="Q89" i="9" s="1" a="1"/>
  <c r="Q89" i="9" s="1"/>
  <c r="P90" i="9"/>
  <c r="Q90" i="9" s="1" a="1"/>
  <c r="Q90" i="9"/>
  <c r="P91" i="9"/>
  <c r="Q91" i="9" s="1" a="1"/>
  <c r="Q91" i="9" s="1"/>
  <c r="P92" i="9"/>
  <c r="Q92" i="9" s="1" a="1"/>
  <c r="Q92" i="9" s="1"/>
  <c r="P93" i="9"/>
  <c r="Q93" i="9" s="1" a="1"/>
  <c r="Q93" i="9" s="1"/>
  <c r="P94" i="9"/>
  <c r="Q94" i="9" s="1" a="1"/>
  <c r="Q94" i="9" s="1"/>
  <c r="P95" i="9"/>
  <c r="Q95" i="9" s="1" a="1"/>
  <c r="Q95" i="9" s="1"/>
  <c r="P96" i="9"/>
  <c r="Q96" i="9" s="1" a="1"/>
  <c r="Q96" i="9" s="1"/>
  <c r="P97" i="9"/>
  <c r="Q97" i="9" s="1" a="1"/>
  <c r="Q97" i="9" s="1"/>
  <c r="P98" i="9"/>
  <c r="Q98" i="9" s="1" a="1"/>
  <c r="Q98" i="9" s="1"/>
  <c r="P99" i="9"/>
  <c r="Q99" i="9" s="1" a="1"/>
  <c r="Q99" i="9" s="1"/>
  <c r="P100" i="9"/>
  <c r="Q100" i="9" s="1" a="1"/>
  <c r="Q100" i="9" s="1"/>
  <c r="P101" i="9"/>
  <c r="Q101" i="9" s="1" a="1"/>
  <c r="Q101" i="9" s="1"/>
  <c r="P102" i="9"/>
  <c r="Q102" i="9" s="1" a="1"/>
  <c r="Q102" i="9" s="1"/>
  <c r="P103" i="9"/>
  <c r="Q103" i="9" s="1" a="1"/>
  <c r="Q103" i="9" s="1"/>
  <c r="P104" i="9"/>
  <c r="Q104" i="9" s="1" a="1"/>
  <c r="Q104" i="9" s="1"/>
  <c r="P105" i="9"/>
  <c r="Q105" i="9" s="1" a="1"/>
  <c r="Q105" i="9" s="1"/>
  <c r="P106" i="9"/>
  <c r="Q106" i="9" s="1" a="1"/>
  <c r="Q106" i="9" s="1"/>
  <c r="P107" i="9"/>
  <c r="Q107" i="9" s="1" a="1"/>
  <c r="Q107" i="9" s="1"/>
  <c r="P108" i="9"/>
  <c r="Q108" i="9" s="1" a="1"/>
  <c r="Q108" i="9" s="1"/>
  <c r="P109" i="9"/>
  <c r="Q109" i="9" s="1" a="1"/>
  <c r="Q109" i="9" s="1"/>
  <c r="P110" i="9"/>
  <c r="Q110" i="9" s="1" a="1"/>
  <c r="Q110" i="9" s="1"/>
  <c r="P111" i="9"/>
  <c r="Q111" i="9" s="1" a="1"/>
  <c r="Q111" i="9" s="1"/>
  <c r="P112" i="9"/>
  <c r="Q112" i="9" s="1" a="1"/>
  <c r="Q112" i="9" s="1"/>
  <c r="P113" i="9"/>
  <c r="Q113" i="9" s="1" a="1"/>
  <c r="Q113" i="9" s="1"/>
  <c r="P114" i="9"/>
  <c r="Q114" i="9" s="1" a="1"/>
  <c r="Q114" i="9" s="1"/>
  <c r="P115" i="9"/>
  <c r="Q115" i="9" s="1" a="1"/>
  <c r="Q115" i="9" s="1"/>
  <c r="P116" i="9"/>
  <c r="Q116" i="9" s="1" a="1"/>
  <c r="Q116" i="9" s="1"/>
  <c r="P117" i="9"/>
  <c r="Q117" i="9" a="1"/>
  <c r="Q117" i="9" s="1"/>
  <c r="P118" i="9"/>
  <c r="Q118" i="9" s="1" a="1"/>
  <c r="Q118" i="9" s="1"/>
  <c r="P119" i="9"/>
  <c r="Q119" i="9" a="1"/>
  <c r="Q119" i="9" s="1"/>
  <c r="P120" i="9"/>
  <c r="Q120" i="9" s="1" a="1"/>
  <c r="Q120" i="9" s="1"/>
  <c r="P121" i="9"/>
  <c r="Q121" i="9" a="1"/>
  <c r="Q121" i="9" s="1"/>
  <c r="P122" i="9"/>
  <c r="Q122" i="9" s="1" a="1"/>
  <c r="Q122" i="9" s="1"/>
  <c r="P123" i="9"/>
  <c r="Q123" i="9" s="1" a="1"/>
  <c r="Q123" i="9" s="1"/>
  <c r="P124" i="9"/>
  <c r="Q124" i="9" s="1" a="1"/>
  <c r="Q124" i="9" s="1"/>
  <c r="P125" i="9"/>
  <c r="Q125" i="9" a="1"/>
  <c r="Q125" i="9" s="1"/>
  <c r="P126" i="9"/>
  <c r="Q126" i="9" s="1" a="1"/>
  <c r="Q126" i="9" s="1"/>
  <c r="P127" i="9"/>
  <c r="Q127" i="9" s="1" a="1"/>
  <c r="Q127" i="9" s="1"/>
  <c r="P128" i="9"/>
  <c r="Q128" i="9" s="1" a="1"/>
  <c r="Q128" i="9" s="1"/>
  <c r="P129" i="9"/>
  <c r="Q129" i="9" s="1" a="1"/>
  <c r="Q129" i="9" s="1"/>
  <c r="P130" i="9"/>
  <c r="Q130" i="9" s="1" a="1"/>
  <c r="Q130" i="9"/>
  <c r="P131" i="9"/>
  <c r="Q131" i="9" s="1" a="1"/>
  <c r="Q131" i="9" s="1"/>
  <c r="P132" i="9"/>
  <c r="Q132" i="9" s="1" a="1"/>
  <c r="Q132" i="9" s="1"/>
  <c r="P133" i="9"/>
  <c r="Q133" i="9" s="1" a="1"/>
  <c r="Q133" i="9" s="1"/>
  <c r="P134" i="9"/>
  <c r="Q134" i="9" s="1" a="1"/>
  <c r="Q134" i="9" s="1"/>
  <c r="P135" i="9"/>
  <c r="Q135" i="9" s="1" a="1"/>
  <c r="Q135" i="9" s="1"/>
  <c r="P136" i="9"/>
  <c r="Q136" i="9" s="1" a="1"/>
  <c r="Q136" i="9" s="1"/>
  <c r="P137" i="9"/>
  <c r="Q137" i="9" s="1" a="1"/>
  <c r="Q137" i="9" s="1"/>
  <c r="P138" i="9"/>
  <c r="Q138" i="9" s="1" a="1"/>
  <c r="Q138" i="9"/>
  <c r="P139" i="9"/>
  <c r="Q139" i="9" s="1" a="1"/>
  <c r="Q139" i="9" s="1"/>
  <c r="P140" i="9"/>
  <c r="Q140" i="9" s="1" a="1"/>
  <c r="Q140" i="9" s="1"/>
  <c r="P141" i="9"/>
  <c r="Q141" i="9" s="1" a="1"/>
  <c r="Q141" i="9" s="1"/>
  <c r="P142" i="9"/>
  <c r="Q142" i="9" s="1" a="1"/>
  <c r="Q142" i="9" s="1"/>
  <c r="P143" i="9"/>
  <c r="Q143" i="9" s="1" a="1"/>
  <c r="Q143" i="9" s="1"/>
  <c r="P144" i="9"/>
  <c r="Q144" i="9" s="1" a="1"/>
  <c r="Q144" i="9" s="1"/>
  <c r="P145" i="9"/>
  <c r="Q145" i="9" s="1" a="1"/>
  <c r="Q145" i="9" s="1"/>
  <c r="P146" i="9"/>
  <c r="Q146" i="9" s="1" a="1"/>
  <c r="Q146" i="9" s="1"/>
  <c r="P147" i="9"/>
  <c r="Q147" i="9" s="1" a="1"/>
  <c r="Q147" i="9" s="1"/>
  <c r="P148" i="9"/>
  <c r="Q148" i="9" s="1" a="1"/>
  <c r="Q148" i="9" s="1"/>
  <c r="P149" i="9"/>
  <c r="Q149" i="9" s="1" a="1"/>
  <c r="Q149" i="9" s="1"/>
  <c r="P150" i="9"/>
  <c r="Q150" i="9" s="1" a="1"/>
  <c r="Q150" i="9" s="1"/>
  <c r="P151" i="9"/>
  <c r="Q151" i="9" s="1" a="1"/>
  <c r="Q151" i="9" s="1"/>
  <c r="P152" i="9"/>
  <c r="Q152" i="9" s="1" a="1"/>
  <c r="Q152" i="9" s="1"/>
  <c r="P153" i="9"/>
  <c r="Q153" i="9" s="1" a="1"/>
  <c r="Q153" i="9" s="1"/>
  <c r="P154" i="9"/>
  <c r="Q154" i="9" s="1" a="1"/>
  <c r="Q154" i="9" s="1"/>
  <c r="P155" i="9"/>
  <c r="Q155" i="9" s="1" a="1"/>
  <c r="Q155" i="9" s="1"/>
  <c r="P156" i="9"/>
  <c r="Q156" i="9" s="1" a="1"/>
  <c r="Q156" i="9" s="1"/>
  <c r="P157" i="9"/>
  <c r="Q157" i="9" s="1" a="1"/>
  <c r="Q157" i="9" s="1"/>
  <c r="P158" i="9"/>
  <c r="Q158" i="9" s="1" a="1"/>
  <c r="Q158" i="9" s="1"/>
  <c r="P159" i="9"/>
  <c r="Q159" i="9" s="1" a="1"/>
  <c r="Q159" i="9" s="1"/>
  <c r="P160" i="9"/>
  <c r="Q160" i="9" s="1" a="1"/>
  <c r="Q160" i="9" s="1"/>
  <c r="P161" i="9"/>
  <c r="Q161" i="9" s="1" a="1"/>
  <c r="Q161" i="9" s="1"/>
  <c r="P162" i="9"/>
  <c r="Q162" i="9" s="1" a="1"/>
  <c r="Q162" i="9" s="1"/>
  <c r="P163" i="9"/>
  <c r="Q163" i="9" s="1" a="1"/>
  <c r="Q163" i="9" s="1"/>
  <c r="P164" i="9"/>
  <c r="Q164" i="9" s="1" a="1"/>
  <c r="Q164" i="9" s="1"/>
  <c r="P165" i="9"/>
  <c r="Q165" i="9" s="1" a="1"/>
  <c r="Q165" i="9" s="1"/>
  <c r="P166" i="9"/>
  <c r="Q166" i="9" s="1" a="1"/>
  <c r="Q166" i="9" s="1"/>
  <c r="P167" i="9"/>
  <c r="Q167" i="9" s="1" a="1"/>
  <c r="Q167" i="9" s="1"/>
  <c r="P168" i="9"/>
  <c r="Q168" i="9" s="1" a="1"/>
  <c r="Q168" i="9" s="1"/>
  <c r="P169" i="9"/>
  <c r="Q169" i="9" s="1" a="1"/>
  <c r="Q169" i="9" s="1"/>
  <c r="P170" i="9"/>
  <c r="Q170" i="9" s="1" a="1"/>
  <c r="Q170" i="9"/>
  <c r="P171" i="9"/>
  <c r="Q171" i="9" s="1" a="1"/>
  <c r="Q171" i="9" s="1"/>
  <c r="P172" i="9"/>
  <c r="Q172" i="9" s="1" a="1"/>
  <c r="Q172" i="9" s="1"/>
  <c r="P173" i="9"/>
  <c r="Q173" i="9" s="1" a="1"/>
  <c r="Q173" i="9" s="1"/>
  <c r="P174" i="9"/>
  <c r="Q174" i="9" s="1" a="1"/>
  <c r="Q174" i="9" s="1"/>
  <c r="P175" i="9"/>
  <c r="Q175" i="9" s="1" a="1"/>
  <c r="Q175" i="9" s="1"/>
  <c r="P176" i="9"/>
  <c r="Q176" i="9" s="1" a="1"/>
  <c r="Q176" i="9" s="1"/>
  <c r="P177" i="9"/>
  <c r="Q177" i="9" s="1" a="1"/>
  <c r="Q177" i="9" s="1"/>
  <c r="P178" i="9"/>
  <c r="Q178" i="9" s="1" a="1"/>
  <c r="Q178" i="9" s="1"/>
  <c r="P179" i="9"/>
  <c r="Q179" i="9" a="1"/>
  <c r="Q179" i="9" s="1"/>
  <c r="P180" i="9"/>
  <c r="Q180" i="9" s="1" a="1"/>
  <c r="Q180" i="9" s="1"/>
  <c r="P181" i="9"/>
  <c r="Q181" i="9" s="1" a="1"/>
  <c r="Q181" i="9" s="1"/>
  <c r="P182" i="9"/>
  <c r="Q182" i="9" s="1" a="1"/>
  <c r="Q182" i="9" s="1"/>
  <c r="P183" i="9"/>
  <c r="Q183" i="9" s="1" a="1"/>
  <c r="Q183" i="9" s="1"/>
  <c r="P184" i="9"/>
  <c r="Q184" i="9" s="1" a="1"/>
  <c r="Q184" i="9" s="1"/>
  <c r="P185" i="9"/>
  <c r="Q185" i="9" s="1" a="1"/>
  <c r="Q185" i="9" s="1"/>
  <c r="P186" i="9"/>
  <c r="Q186" i="9" s="1" a="1"/>
  <c r="Q186" i="9" s="1"/>
  <c r="P187" i="9"/>
  <c r="Q187" i="9" s="1" a="1"/>
  <c r="Q187" i="9" s="1"/>
  <c r="P188" i="9"/>
  <c r="Q188" i="9" s="1" a="1"/>
  <c r="Q188" i="9" s="1"/>
  <c r="P189" i="9"/>
  <c r="Q189" i="9" s="1" a="1"/>
  <c r="Q189" i="9" s="1"/>
  <c r="P190" i="9"/>
  <c r="Q190" i="9" s="1" a="1"/>
  <c r="Q190" i="9" s="1"/>
  <c r="P191" i="9"/>
  <c r="Q191" i="9" s="1" a="1"/>
  <c r="Q191" i="9" s="1"/>
  <c r="P192" i="9"/>
  <c r="Q192" i="9" s="1" a="1"/>
  <c r="Q192" i="9" s="1"/>
  <c r="P193" i="9"/>
  <c r="Q193" i="9" a="1"/>
  <c r="Q193" i="9" s="1"/>
  <c r="P194" i="9"/>
  <c r="Q194" i="9" s="1" a="1"/>
  <c r="Q194" i="9" s="1"/>
  <c r="P195" i="9"/>
  <c r="Q195" i="9" a="1"/>
  <c r="Q195" i="9" s="1"/>
  <c r="P196" i="9"/>
  <c r="Q196" i="9" s="1" a="1"/>
  <c r="Q196" i="9" s="1"/>
  <c r="P197" i="9"/>
  <c r="Q197" i="9" s="1" a="1"/>
  <c r="Q197" i="9" s="1"/>
  <c r="P198" i="9"/>
  <c r="Q198" i="9" s="1" a="1"/>
  <c r="Q198" i="9" s="1"/>
  <c r="P199" i="9"/>
  <c r="Q199" i="9" s="1" a="1"/>
  <c r="Q199" i="9" s="1"/>
  <c r="P200" i="9"/>
  <c r="Q200" i="9" s="1" a="1"/>
  <c r="Q200" i="9" s="1"/>
  <c r="P201" i="9"/>
  <c r="Q201" i="9" s="1" a="1"/>
  <c r="Q201" i="9" s="1"/>
  <c r="P202" i="9"/>
  <c r="Q202" i="9" s="1" a="1"/>
  <c r="Q202" i="9" s="1"/>
  <c r="P203" i="9"/>
  <c r="Q203" i="9" s="1" a="1"/>
  <c r="Q203" i="9" s="1"/>
  <c r="P204" i="9"/>
  <c r="Q204" i="9" s="1" a="1"/>
  <c r="Q204" i="9" s="1"/>
  <c r="P205" i="9"/>
  <c r="Q205" i="9" s="1" a="1"/>
  <c r="Q205" i="9" s="1"/>
  <c r="P206" i="9"/>
  <c r="Q206" i="9" s="1" a="1"/>
  <c r="Q206" i="9" s="1"/>
  <c r="P207" i="9"/>
  <c r="Q207" i="9" s="1" a="1"/>
  <c r="Q207" i="9" s="1"/>
  <c r="P208" i="9"/>
  <c r="Q208" i="9" s="1" a="1"/>
  <c r="Q208" i="9" s="1"/>
  <c r="P209" i="9"/>
  <c r="Q209" i="9" s="1" a="1"/>
  <c r="Q209" i="9" s="1"/>
  <c r="P210" i="9"/>
  <c r="Q210" i="9" s="1" a="1"/>
  <c r="Q210" i="9" s="1"/>
  <c r="P211" i="9"/>
  <c r="Q211" i="9" s="1" a="1"/>
  <c r="Q211" i="9" s="1"/>
  <c r="P212" i="9"/>
  <c r="Q212" i="9" s="1" a="1"/>
  <c r="Q212" i="9" s="1"/>
  <c r="P213" i="9"/>
  <c r="Q213" i="9" s="1" a="1"/>
  <c r="Q213" i="9" s="1"/>
  <c r="P214" i="9"/>
  <c r="Q214" i="9" s="1" a="1"/>
  <c r="Q214" i="9" s="1"/>
  <c r="P215" i="9"/>
  <c r="Q215" i="9" s="1" a="1"/>
  <c r="Q215" i="9" s="1"/>
  <c r="P216" i="9"/>
  <c r="Q216" i="9" s="1" a="1"/>
  <c r="Q216" i="9" s="1"/>
  <c r="P217" i="9"/>
  <c r="Q217" i="9" s="1" a="1"/>
  <c r="Q217" i="9" s="1"/>
  <c r="P218" i="9"/>
  <c r="Q218" i="9" s="1" a="1"/>
  <c r="Q218" i="9" s="1"/>
  <c r="P219" i="9"/>
  <c r="Q219" i="9" s="1" a="1"/>
  <c r="Q219" i="9" s="1"/>
  <c r="P220" i="9"/>
  <c r="Q220" i="9" s="1" a="1"/>
  <c r="Q220" i="9" s="1"/>
  <c r="P221" i="9"/>
  <c r="Q221" i="9" s="1" a="1"/>
  <c r="Q221" i="9" s="1"/>
  <c r="P222" i="9"/>
  <c r="Q222" i="9" s="1" a="1"/>
  <c r="Q222" i="9" s="1"/>
  <c r="P223" i="9"/>
  <c r="Q223" i="9" s="1" a="1"/>
  <c r="Q223" i="9" s="1"/>
  <c r="P224" i="9"/>
  <c r="Q224" i="9" s="1" a="1"/>
  <c r="Q224" i="9" s="1"/>
  <c r="P225" i="9"/>
  <c r="Q225" i="9" s="1" a="1"/>
  <c r="Q225" i="9" s="1"/>
  <c r="P226" i="9"/>
  <c r="Q226" i="9" s="1" a="1"/>
  <c r="Q226" i="9" s="1"/>
  <c r="P227" i="9"/>
  <c r="Q227" i="9" s="1" a="1"/>
  <c r="Q227" i="9" s="1"/>
  <c r="P228" i="9"/>
  <c r="Q228" i="9" s="1" a="1"/>
  <c r="Q228" i="9" s="1"/>
  <c r="P229" i="9"/>
  <c r="Q229" i="9" s="1" a="1"/>
  <c r="Q229" i="9" s="1"/>
  <c r="P230" i="9"/>
  <c r="Q230" i="9" s="1" a="1"/>
  <c r="Q230" i="9" s="1"/>
  <c r="P231" i="9"/>
  <c r="Q231" i="9" s="1" a="1"/>
  <c r="Q231" i="9" s="1"/>
  <c r="P232" i="9"/>
  <c r="Q232" i="9" s="1" a="1"/>
  <c r="Q232" i="9" s="1"/>
  <c r="P233" i="9"/>
  <c r="Q233" i="9" s="1" a="1"/>
  <c r="Q233" i="9" s="1"/>
  <c r="P234" i="9"/>
  <c r="Q234" i="9" s="1" a="1"/>
  <c r="Q234" i="9" s="1"/>
  <c r="P235" i="9"/>
  <c r="Q235" i="9" a="1"/>
  <c r="Q235" i="9" s="1"/>
  <c r="P236" i="9"/>
  <c r="Q236" i="9" s="1" a="1"/>
  <c r="Q236" i="9" s="1"/>
  <c r="P237" i="9"/>
  <c r="Q237" i="9" a="1"/>
  <c r="Q237" i="9" s="1"/>
  <c r="P238" i="9"/>
  <c r="Q238" i="9" s="1" a="1"/>
  <c r="Q238" i="9" s="1"/>
  <c r="P239" i="9"/>
  <c r="Q239" i="9" a="1"/>
  <c r="Q239" i="9" s="1"/>
  <c r="P240" i="9"/>
  <c r="Q240" i="9" s="1" a="1"/>
  <c r="Q240" i="9" s="1"/>
  <c r="P241" i="9"/>
  <c r="Q241" i="9" s="1" a="1"/>
  <c r="Q241" i="9" s="1"/>
  <c r="P242" i="9"/>
  <c r="Q242" i="9" s="1" a="1"/>
  <c r="Q242" i="9" s="1"/>
  <c r="P243" i="9"/>
  <c r="Q243" i="9" s="1" a="1"/>
  <c r="Q243" i="9" s="1"/>
  <c r="P244" i="9"/>
  <c r="Q244" i="9" s="1" a="1"/>
  <c r="Q244" i="9" s="1"/>
  <c r="P245" i="9"/>
  <c r="Q245" i="9" s="1" a="1"/>
  <c r="Q245" i="9" s="1"/>
  <c r="P246" i="9"/>
  <c r="Q246" i="9" s="1" a="1"/>
  <c r="Q246" i="9" s="1"/>
  <c r="P247" i="9"/>
  <c r="Q247" i="9" s="1" a="1"/>
  <c r="Q247" i="9" s="1"/>
  <c r="P248" i="9"/>
  <c r="Q248" i="9" s="1" a="1"/>
  <c r="Q248" i="9" s="1"/>
  <c r="P249" i="9"/>
  <c r="Q249" i="9" s="1" a="1"/>
  <c r="Q249" i="9" s="1"/>
  <c r="P250" i="9"/>
  <c r="Q250" i="9" s="1" a="1"/>
  <c r="Q250" i="9" s="1"/>
  <c r="P251" i="9"/>
  <c r="Q251" i="9" s="1" a="1"/>
  <c r="Q251" i="9" s="1"/>
  <c r="P252" i="9"/>
  <c r="Q252" i="9" s="1" a="1"/>
  <c r="Q252" i="9" s="1"/>
  <c r="P253" i="9"/>
  <c r="Q253" i="9" s="1" a="1"/>
  <c r="Q253" i="9" s="1"/>
  <c r="P254" i="9"/>
  <c r="Q254" i="9" s="1" a="1"/>
  <c r="Q254" i="9" s="1"/>
  <c r="P255" i="9"/>
  <c r="Q255" i="9" s="1" a="1"/>
  <c r="Q255" i="9" s="1"/>
  <c r="P256" i="9"/>
  <c r="Q256" i="9" s="1" a="1"/>
  <c r="Q256" i="9" s="1"/>
  <c r="P257" i="9"/>
  <c r="Q257" i="9" s="1" a="1"/>
  <c r="Q257" i="9" s="1"/>
  <c r="P258" i="9"/>
  <c r="Q258" i="9" s="1" a="1"/>
  <c r="Q258" i="9" s="1"/>
  <c r="P259" i="9"/>
  <c r="Q259" i="9" s="1" a="1"/>
  <c r="Q259" i="9" s="1"/>
  <c r="P260" i="9"/>
  <c r="Q260" i="9" s="1" a="1"/>
  <c r="Q260" i="9" s="1"/>
  <c r="P261" i="9"/>
  <c r="Q261" i="9" s="1" a="1"/>
  <c r="Q261" i="9" s="1"/>
  <c r="P262" i="9"/>
  <c r="Q262" i="9" s="1" a="1"/>
  <c r="Q262" i="9" s="1"/>
  <c r="P263" i="9"/>
  <c r="Q263" i="9" a="1"/>
  <c r="Q263" i="9" s="1"/>
  <c r="P264" i="9"/>
  <c r="Q264" i="9" s="1" a="1"/>
  <c r="Q264" i="9" s="1"/>
  <c r="P265" i="9"/>
  <c r="Q265" i="9" a="1"/>
  <c r="Q265" i="9" s="1"/>
  <c r="P266" i="9"/>
  <c r="Q266" i="9" s="1" a="1"/>
  <c r="Q266" i="9" s="1"/>
  <c r="P267" i="9"/>
  <c r="Q267" i="9" a="1"/>
  <c r="Q267" i="9" s="1"/>
  <c r="P268" i="9"/>
  <c r="Q268" i="9" s="1" a="1"/>
  <c r="Q268" i="9" s="1"/>
  <c r="P269" i="9"/>
  <c r="Q269" i="9" s="1" a="1"/>
  <c r="Q269" i="9" s="1"/>
  <c r="P270" i="9"/>
  <c r="Q270" i="9" s="1" a="1"/>
  <c r="Q270" i="9" s="1"/>
  <c r="P271" i="9"/>
  <c r="Q271" i="9" s="1" a="1"/>
  <c r="Q271" i="9" s="1"/>
  <c r="P272" i="9"/>
  <c r="Q272" i="9" s="1" a="1"/>
  <c r="Q272" i="9" s="1"/>
  <c r="P273" i="9"/>
  <c r="Q273" i="9" s="1" a="1"/>
  <c r="Q273" i="9" s="1"/>
  <c r="P274" i="9"/>
  <c r="Q274" i="9" s="1" a="1"/>
  <c r="Q274" i="9" s="1"/>
  <c r="P275" i="9"/>
  <c r="Q275" i="9" s="1" a="1"/>
  <c r="Q275" i="9" s="1"/>
  <c r="P276" i="9"/>
  <c r="Q276" i="9" s="1" a="1"/>
  <c r="Q276" i="9" s="1"/>
  <c r="P277" i="9"/>
  <c r="Q277" i="9" s="1" a="1"/>
  <c r="Q277" i="9" s="1"/>
  <c r="P278" i="9"/>
  <c r="Q278" i="9" s="1" a="1"/>
  <c r="Q278" i="9" s="1"/>
  <c r="P279" i="9"/>
  <c r="Q279" i="9" s="1" a="1"/>
  <c r="Q279" i="9" s="1"/>
  <c r="P280" i="9"/>
  <c r="Q280" i="9" s="1" a="1"/>
  <c r="Q280" i="9" s="1"/>
  <c r="P281" i="9"/>
  <c r="Q281" i="9" s="1" a="1"/>
  <c r="Q281" i="9" s="1"/>
  <c r="P282" i="9"/>
  <c r="Q282" i="9" s="1" a="1"/>
  <c r="Q282" i="9" s="1"/>
  <c r="P283" i="9"/>
  <c r="Q283" i="9" s="1" a="1"/>
  <c r="Q283" i="9" s="1"/>
  <c r="P284" i="9"/>
  <c r="Q284" i="9" s="1" a="1"/>
  <c r="Q284" i="9" s="1"/>
  <c r="P285" i="9"/>
  <c r="Q285" i="9" s="1" a="1"/>
  <c r="Q285" i="9" s="1"/>
  <c r="P286" i="9"/>
  <c r="Q286" i="9" s="1" a="1"/>
  <c r="Q286" i="9"/>
  <c r="P287" i="9"/>
  <c r="Q287" i="9" s="1" a="1"/>
  <c r="Q287" i="9" s="1"/>
  <c r="P288" i="9"/>
  <c r="Q288" i="9" s="1" a="1"/>
  <c r="Q288" i="9" s="1"/>
  <c r="P289" i="9"/>
  <c r="Q289" i="9" s="1" a="1"/>
  <c r="Q289" i="9" s="1"/>
  <c r="P290" i="9"/>
  <c r="Q290" i="9" s="1" a="1"/>
  <c r="Q290" i="9" s="1"/>
  <c r="P291" i="9"/>
  <c r="Q291" i="9" s="1" a="1"/>
  <c r="Q291" i="9" s="1"/>
  <c r="P292" i="9"/>
  <c r="Q292" i="9" s="1" a="1"/>
  <c r="Q292" i="9" s="1"/>
  <c r="P293" i="9"/>
  <c r="Q293" i="9" a="1"/>
  <c r="Q293" i="9" s="1"/>
  <c r="P294" i="9"/>
  <c r="Q294" i="9" s="1" a="1"/>
  <c r="Q294" i="9" s="1"/>
  <c r="P295" i="9"/>
  <c r="Q295" i="9" a="1"/>
  <c r="Q295" i="9" s="1"/>
  <c r="P296" i="9"/>
  <c r="Q296" i="9" s="1" a="1"/>
  <c r="Q296" i="9" s="1"/>
  <c r="P297" i="9"/>
  <c r="Q297" i="9" s="1" a="1"/>
  <c r="Q297" i="9" s="1"/>
  <c r="P298" i="9"/>
  <c r="Q298" i="9" s="1" a="1"/>
  <c r="Q298" i="9" s="1"/>
  <c r="P299" i="9"/>
  <c r="Q299" i="9" s="1" a="1"/>
  <c r="Q299" i="9" s="1"/>
  <c r="P300" i="9"/>
  <c r="Q300" i="9" s="1" a="1"/>
  <c r="Q300" i="9" s="1"/>
  <c r="P301" i="9"/>
  <c r="Q301" i="9" s="1" a="1"/>
  <c r="Q301" i="9" s="1"/>
  <c r="P302" i="9"/>
  <c r="Q302" i="9" s="1" a="1"/>
  <c r="Q302" i="9" s="1"/>
  <c r="P303" i="9"/>
  <c r="Q303" i="9" s="1" a="1"/>
  <c r="Q303" i="9" s="1"/>
  <c r="P304" i="9"/>
  <c r="Q304" i="9" s="1" a="1"/>
  <c r="Q304" i="9" s="1"/>
  <c r="P305" i="9"/>
  <c r="Q305" i="9" s="1" a="1"/>
  <c r="Q305" i="9" s="1"/>
  <c r="P306" i="9"/>
  <c r="Q306" i="9" s="1" a="1"/>
  <c r="Q306" i="9" s="1"/>
  <c r="P307" i="9"/>
  <c r="Q307" i="9" s="1" a="1"/>
  <c r="Q307" i="9" s="1"/>
  <c r="P308" i="9"/>
  <c r="Q308" i="9" s="1" a="1"/>
  <c r="Q308" i="9" s="1"/>
  <c r="P309" i="9"/>
  <c r="Q309" i="9" s="1" a="1"/>
  <c r="Q309" i="9" s="1"/>
  <c r="P310" i="9"/>
  <c r="Q310" i="9" s="1" a="1"/>
  <c r="Q310" i="9" s="1"/>
  <c r="P311" i="9"/>
  <c r="Q311" i="9" s="1" a="1"/>
  <c r="Q311" i="9" s="1"/>
  <c r="P312" i="9"/>
  <c r="Q312" i="9" s="1" a="1"/>
  <c r="Q312" i="9" s="1"/>
  <c r="P313" i="9"/>
  <c r="Q313" i="9" s="1" a="1"/>
  <c r="Q313" i="9" s="1"/>
  <c r="P314" i="9"/>
  <c r="Q314" i="9" s="1" a="1"/>
  <c r="Q314" i="9" s="1"/>
  <c r="P315" i="9"/>
  <c r="Q315" i="9" s="1" a="1"/>
  <c r="Q315" i="9" s="1"/>
  <c r="P316" i="9"/>
  <c r="Q316" i="9" s="1" a="1"/>
  <c r="Q316" i="9" s="1"/>
  <c r="P317" i="9"/>
  <c r="Q317" i="9" s="1" a="1"/>
  <c r="Q317" i="9" s="1"/>
  <c r="P318" i="9"/>
  <c r="Q318" i="9" s="1" a="1"/>
  <c r="Q318" i="9" s="1"/>
  <c r="P319" i="9"/>
  <c r="Q319" i="9" s="1" a="1"/>
  <c r="Q319" i="9" s="1"/>
  <c r="P320" i="9"/>
  <c r="Q320" i="9" s="1" a="1"/>
  <c r="Q320" i="9"/>
  <c r="P321" i="9"/>
  <c r="Q321" i="9" s="1" a="1"/>
  <c r="Q321" i="9" s="1"/>
  <c r="P322" i="9"/>
  <c r="Q322" i="9" s="1" a="1"/>
  <c r="Q322" i="9" s="1"/>
  <c r="P323" i="9"/>
  <c r="Q323" i="9" s="1" a="1"/>
  <c r="Q323" i="9" s="1"/>
  <c r="P324" i="9"/>
  <c r="Q324" i="9" s="1" a="1"/>
  <c r="Q324" i="9" s="1"/>
  <c r="P325" i="9"/>
  <c r="Q325" i="9" s="1" a="1"/>
  <c r="Q325" i="9" s="1"/>
  <c r="P326" i="9"/>
  <c r="Q326" i="9" s="1" a="1"/>
  <c r="Q326" i="9" s="1"/>
  <c r="P327" i="9"/>
  <c r="Q327" i="9" a="1"/>
  <c r="Q327" i="9" s="1"/>
  <c r="P328" i="9"/>
  <c r="Q328" i="9" s="1" a="1"/>
  <c r="Q328" i="9" s="1"/>
  <c r="P329" i="9"/>
  <c r="Q329" i="9" a="1"/>
  <c r="Q329" i="9" s="1"/>
  <c r="P330" i="9"/>
  <c r="Q330" i="9" s="1" a="1"/>
  <c r="Q330" i="9" s="1"/>
  <c r="P331" i="9"/>
  <c r="Q331" i="9" a="1"/>
  <c r="Q331" i="9" s="1"/>
  <c r="P332" i="9"/>
  <c r="Q332" i="9" s="1" a="1"/>
  <c r="Q332" i="9" s="1"/>
  <c r="P333" i="9"/>
  <c r="Q333" i="9" a="1"/>
  <c r="Q333" i="9" s="1"/>
  <c r="P334" i="9"/>
  <c r="Q334" i="9" s="1" a="1"/>
  <c r="Q334" i="9" s="1"/>
  <c r="P335" i="9"/>
  <c r="Q335" i="9" s="1" a="1"/>
  <c r="Q335" i="9" s="1"/>
  <c r="P336" i="9"/>
  <c r="Q336" i="9" s="1" a="1"/>
  <c r="Q336" i="9" s="1"/>
  <c r="P337" i="9"/>
  <c r="Q337" i="9" s="1" a="1"/>
  <c r="Q337" i="9" s="1"/>
  <c r="P338" i="9"/>
  <c r="Q338" i="9" s="1" a="1"/>
  <c r="Q338" i="9" s="1"/>
  <c r="P339" i="9"/>
  <c r="Q339" i="9" s="1" a="1"/>
  <c r="Q339" i="9" s="1"/>
  <c r="P340" i="9"/>
  <c r="Q340" i="9" s="1" a="1"/>
  <c r="Q340" i="9" s="1"/>
  <c r="P341" i="9"/>
  <c r="Q341" i="9" s="1" a="1"/>
  <c r="Q341" i="9" s="1"/>
  <c r="P342" i="9"/>
  <c r="Q342" i="9" s="1" a="1"/>
  <c r="Q342" i="9" s="1"/>
  <c r="P343" i="9"/>
  <c r="Q343" i="9" a="1"/>
  <c r="Q343" i="9" s="1"/>
  <c r="P344" i="9"/>
  <c r="Q344" i="9" s="1" a="1"/>
  <c r="Q344" i="9" s="1"/>
  <c r="P345" i="9"/>
  <c r="Q345" i="9" s="1" a="1"/>
  <c r="Q345" i="9" s="1"/>
  <c r="P346" i="9"/>
  <c r="Q346" i="9" s="1" a="1"/>
  <c r="Q346" i="9" s="1"/>
  <c r="P347" i="9"/>
  <c r="Q347" i="9" s="1" a="1"/>
  <c r="Q347" i="9" s="1"/>
  <c r="P348" i="9"/>
  <c r="Q348" i="9" a="1"/>
  <c r="Q348" i="9" s="1"/>
  <c r="P349" i="9"/>
  <c r="Q349" i="9" s="1" a="1"/>
  <c r="Q349" i="9" s="1"/>
  <c r="P350" i="9"/>
  <c r="Q350" i="9" a="1"/>
  <c r="Q350" i="9" s="1"/>
  <c r="P351" i="9"/>
  <c r="Q351" i="9" s="1" a="1"/>
  <c r="Q351" i="9" s="1"/>
  <c r="P352" i="9"/>
  <c r="Q352" i="9" s="1" a="1"/>
  <c r="Q352" i="9" s="1"/>
  <c r="P353" i="9"/>
  <c r="Q353" i="9" s="1" a="1"/>
  <c r="Q353" i="9" s="1"/>
  <c r="P354" i="9"/>
  <c r="Q354" i="9" s="1" a="1"/>
  <c r="Q354" i="9" s="1"/>
  <c r="P355" i="9"/>
  <c r="Q355" i="9" a="1"/>
  <c r="Q355" i="9" s="1"/>
  <c r="P356" i="9"/>
  <c r="Q356" i="9" s="1" a="1"/>
  <c r="Q356" i="9" s="1"/>
  <c r="P357" i="9"/>
  <c r="Q357" i="9" s="1" a="1"/>
  <c r="Q357" i="9" s="1"/>
  <c r="P358" i="9"/>
  <c r="Q358" i="9" s="1" a="1"/>
  <c r="Q358" i="9" s="1"/>
  <c r="P359" i="9"/>
  <c r="Q359" i="9" a="1"/>
  <c r="Q359" i="9" s="1"/>
  <c r="P360" i="9"/>
  <c r="Q360" i="9" s="1" a="1"/>
  <c r="Q360" i="9" s="1"/>
  <c r="P361" i="9"/>
  <c r="Q361" i="9" s="1" a="1"/>
  <c r="Q361" i="9" s="1"/>
  <c r="P362" i="9"/>
  <c r="Q362" i="9" s="1" a="1"/>
  <c r="Q362" i="9" s="1"/>
  <c r="P363" i="9"/>
  <c r="Q363" i="9" s="1" a="1"/>
  <c r="Q363" i="9" s="1"/>
  <c r="P364" i="9"/>
  <c r="Q364" i="9" a="1"/>
  <c r="Q364" i="9" s="1"/>
  <c r="P365" i="9"/>
  <c r="Q365" i="9" s="1" a="1"/>
  <c r="Q365" i="9" s="1"/>
  <c r="P366" i="9"/>
  <c r="Q366" i="9" a="1"/>
  <c r="Q366" i="9" s="1"/>
  <c r="P367" i="9"/>
  <c r="Q367" i="9" s="1" a="1"/>
  <c r="Q367" i="9" s="1"/>
  <c r="P368" i="9"/>
  <c r="Q368" i="9" s="1" a="1"/>
  <c r="Q368" i="9" s="1"/>
  <c r="P369" i="9"/>
  <c r="Q369" i="9" s="1" a="1"/>
  <c r="Q369" i="9" s="1"/>
  <c r="P370" i="9"/>
  <c r="Q370" i="9" s="1" a="1"/>
  <c r="Q370" i="9" s="1"/>
  <c r="P371" i="9"/>
  <c r="Q371" i="9" a="1"/>
  <c r="Q371" i="9" s="1"/>
  <c r="P372" i="9"/>
  <c r="Q372" i="9" s="1" a="1"/>
  <c r="Q372" i="9" s="1"/>
  <c r="P373" i="9"/>
  <c r="Q373" i="9" s="1" a="1"/>
  <c r="Q373" i="9" s="1"/>
  <c r="P374" i="9"/>
  <c r="Q374" i="9" s="1" a="1"/>
  <c r="Q374" i="9" s="1"/>
  <c r="P375" i="9"/>
  <c r="Q375" i="9" a="1"/>
  <c r="Q375" i="9" s="1"/>
  <c r="P376" i="9"/>
  <c r="Q376" i="9" s="1" a="1"/>
  <c r="Q376" i="9" s="1"/>
  <c r="P377" i="9"/>
  <c r="Q377" i="9" s="1" a="1"/>
  <c r="Q377" i="9" s="1"/>
  <c r="P378" i="9"/>
  <c r="Q378" i="9" s="1" a="1"/>
  <c r="Q378" i="9" s="1"/>
  <c r="P379" i="9"/>
  <c r="Q379" i="9" s="1" a="1"/>
  <c r="Q379" i="9" s="1"/>
  <c r="P380" i="9"/>
  <c r="Q380" i="9" a="1"/>
  <c r="Q380" i="9" s="1"/>
  <c r="P381" i="9"/>
  <c r="Q381" i="9" s="1" a="1"/>
  <c r="Q381" i="9" s="1"/>
  <c r="P382" i="9"/>
  <c r="Q382" i="9" a="1"/>
  <c r="Q382" i="9" s="1"/>
  <c r="P383" i="9"/>
  <c r="Q383" i="9" s="1" a="1"/>
  <c r="Q383" i="9" s="1"/>
  <c r="P384" i="9"/>
  <c r="Q384" i="9" s="1" a="1"/>
  <c r="Q384" i="9" s="1"/>
  <c r="P385" i="9"/>
  <c r="Q385" i="9" s="1" a="1"/>
  <c r="Q385" i="9" s="1"/>
  <c r="P386" i="9"/>
  <c r="Q386" i="9" s="1" a="1"/>
  <c r="Q386" i="9" s="1"/>
  <c r="P387" i="9"/>
  <c r="Q387" i="9" a="1"/>
  <c r="Q387" i="9" s="1"/>
  <c r="P388" i="9"/>
  <c r="Q388" i="9" s="1" a="1"/>
  <c r="Q388" i="9" s="1"/>
  <c r="P389" i="9"/>
  <c r="Q389" i="9" s="1" a="1"/>
  <c r="Q389" i="9" s="1"/>
  <c r="P390" i="9"/>
  <c r="Q390" i="9" s="1" a="1"/>
  <c r="Q390" i="9" s="1"/>
  <c r="P391" i="9"/>
  <c r="Q391" i="9" a="1"/>
  <c r="Q391" i="9" s="1"/>
  <c r="P392" i="9"/>
  <c r="Q392" i="9" s="1" a="1"/>
  <c r="Q392" i="9" s="1"/>
  <c r="P393" i="9"/>
  <c r="Q393" i="9" s="1" a="1"/>
  <c r="Q393" i="9" s="1"/>
  <c r="P394" i="9"/>
  <c r="Q394" i="9" s="1" a="1"/>
  <c r="Q394" i="9" s="1"/>
  <c r="P395" i="9"/>
  <c r="Q395" i="9" s="1" a="1"/>
  <c r="Q395" i="9" s="1"/>
  <c r="P396" i="9"/>
  <c r="Q396" i="9" a="1"/>
  <c r="Q396" i="9" s="1"/>
  <c r="P397" i="9"/>
  <c r="Q397" i="9" s="1" a="1"/>
  <c r="Q397" i="9" s="1"/>
  <c r="P398" i="9"/>
  <c r="Q398" i="9" a="1"/>
  <c r="Q398" i="9" s="1"/>
  <c r="P399" i="9"/>
  <c r="Q399" i="9" s="1" a="1"/>
  <c r="Q399" i="9" s="1"/>
  <c r="P400" i="9"/>
  <c r="Q400" i="9" s="1" a="1"/>
  <c r="Q400" i="9" s="1"/>
  <c r="P401" i="9"/>
  <c r="Q401" i="9" s="1" a="1"/>
  <c r="Q401" i="9" s="1"/>
  <c r="P402" i="9"/>
  <c r="Q402" i="9" s="1" a="1"/>
  <c r="Q402" i="9" s="1"/>
  <c r="P403" i="9"/>
  <c r="Q403" i="9" a="1"/>
  <c r="Q403" i="9" s="1"/>
  <c r="P404" i="9"/>
  <c r="Q404" i="9" s="1" a="1"/>
  <c r="Q404" i="9" s="1"/>
  <c r="P405" i="9"/>
  <c r="Q405" i="9" s="1" a="1"/>
  <c r="Q405" i="9" s="1"/>
  <c r="P406" i="9"/>
  <c r="Q406" i="9" s="1" a="1"/>
  <c r="Q406" i="9" s="1"/>
  <c r="P407" i="9"/>
  <c r="Q407" i="9" a="1"/>
  <c r="Q407" i="9" s="1"/>
  <c r="P408" i="9"/>
  <c r="Q408" i="9" s="1" a="1"/>
  <c r="Q408" i="9" s="1"/>
  <c r="P409" i="9"/>
  <c r="Q409" i="9" s="1" a="1"/>
  <c r="Q409" i="9" s="1"/>
  <c r="P410" i="9"/>
  <c r="Q410" i="9" s="1" a="1"/>
  <c r="Q410" i="9" s="1"/>
  <c r="P411" i="9"/>
  <c r="Q411" i="9" s="1" a="1"/>
  <c r="Q411" i="9" s="1"/>
  <c r="P412" i="9"/>
  <c r="Q412" i="9" a="1"/>
  <c r="Q412" i="9" s="1"/>
  <c r="P413" i="9"/>
  <c r="Q413" i="9" s="1" a="1"/>
  <c r="Q413" i="9" s="1"/>
  <c r="P414" i="9"/>
  <c r="Q414" i="9" s="1" a="1"/>
  <c r="Q414" i="9" s="1"/>
  <c r="P415" i="9"/>
  <c r="Q415" i="9" s="1" a="1"/>
  <c r="Q415" i="9" s="1"/>
  <c r="P416" i="9"/>
  <c r="Q416" i="9" s="1" a="1"/>
  <c r="Q416" i="9" s="1"/>
  <c r="P417" i="9"/>
  <c r="Q417" i="9" s="1" a="1"/>
  <c r="Q417" i="9" s="1"/>
  <c r="P418" i="9"/>
  <c r="Q418" i="9" s="1" a="1"/>
  <c r="Q418" i="9" s="1"/>
  <c r="P419" i="9"/>
  <c r="Q419" i="9" s="1" a="1"/>
  <c r="Q419" i="9" s="1"/>
  <c r="P420" i="9"/>
  <c r="Q420" i="9" s="1" a="1"/>
  <c r="Q420" i="9" s="1"/>
  <c r="P421" i="9"/>
  <c r="Q421" i="9" s="1" a="1"/>
  <c r="Q421" i="9" s="1"/>
  <c r="P422" i="9"/>
  <c r="Q422" i="9" s="1" a="1"/>
  <c r="Q422" i="9" s="1"/>
  <c r="P423" i="9"/>
  <c r="Q423" i="9" s="1" a="1"/>
  <c r="Q423" i="9" s="1"/>
  <c r="P424" i="9"/>
  <c r="Q424" i="9" s="1" a="1"/>
  <c r="Q424" i="9" s="1"/>
  <c r="P425" i="9"/>
  <c r="Q425" i="9" s="1" a="1"/>
  <c r="Q425" i="9" s="1"/>
  <c r="P426" i="9"/>
  <c r="Q426" i="9" s="1" a="1"/>
  <c r="Q426" i="9" s="1"/>
  <c r="P427" i="9"/>
  <c r="Q427" i="9" s="1" a="1"/>
  <c r="Q427" i="9" s="1"/>
  <c r="P428" i="9"/>
  <c r="Q428" i="9" s="1" a="1"/>
  <c r="Q428" i="9" s="1"/>
  <c r="P429" i="9"/>
  <c r="Q429" i="9" s="1" a="1"/>
  <c r="Q429" i="9" s="1"/>
  <c r="P430" i="9"/>
  <c r="Q430" i="9" s="1" a="1"/>
  <c r="Q430" i="9" s="1"/>
  <c r="P431" i="9"/>
  <c r="Q431" i="9" s="1" a="1"/>
  <c r="Q431" i="9" s="1"/>
  <c r="P432" i="9"/>
  <c r="Q432" i="9" s="1" a="1"/>
  <c r="Q432" i="9" s="1"/>
  <c r="P433" i="9"/>
  <c r="Q433" i="9" s="1" a="1"/>
  <c r="Q433" i="9" s="1"/>
  <c r="P434" i="9"/>
  <c r="Q434" i="9" s="1" a="1"/>
  <c r="Q434" i="9" s="1"/>
  <c r="P435" i="9"/>
  <c r="Q435" i="9" s="1" a="1"/>
  <c r="Q435" i="9" s="1"/>
  <c r="P436" i="9"/>
  <c r="Q436" i="9" s="1" a="1"/>
  <c r="Q436" i="9" s="1"/>
  <c r="P437" i="9"/>
  <c r="Q437" i="9" s="1" a="1"/>
  <c r="Q437" i="9" s="1"/>
  <c r="P438" i="9"/>
  <c r="Q438" i="9" s="1" a="1"/>
  <c r="Q438" i="9" s="1"/>
  <c r="P439" i="9"/>
  <c r="Q439" i="9" s="1" a="1"/>
  <c r="Q439" i="9" s="1"/>
  <c r="P440" i="9"/>
  <c r="Q440" i="9" s="1" a="1"/>
  <c r="Q440" i="9" s="1"/>
  <c r="P441" i="9"/>
  <c r="Q441" i="9" s="1" a="1"/>
  <c r="Q441" i="9" s="1"/>
  <c r="P442" i="9"/>
  <c r="Q442" i="9" s="1" a="1"/>
  <c r="Q442" i="9" s="1"/>
  <c r="P443" i="9"/>
  <c r="Q443" i="9" s="1" a="1"/>
  <c r="Q443" i="9" s="1"/>
  <c r="P444" i="9"/>
  <c r="Q444" i="9" s="1" a="1"/>
  <c r="Q444" i="9" s="1"/>
  <c r="P445" i="9"/>
  <c r="Q445" i="9" s="1" a="1"/>
  <c r="Q445" i="9" s="1"/>
  <c r="P446" i="9"/>
  <c r="Q446" i="9" s="1" a="1"/>
  <c r="Q446" i="9" s="1"/>
  <c r="P447" i="9"/>
  <c r="Q447" i="9" s="1" a="1"/>
  <c r="Q447" i="9" s="1"/>
  <c r="P448" i="9"/>
  <c r="Q448" i="9" s="1" a="1"/>
  <c r="Q448" i="9" s="1"/>
  <c r="P449" i="9"/>
  <c r="Q449" i="9" s="1" a="1"/>
  <c r="Q449" i="9" s="1"/>
  <c r="P450" i="9"/>
  <c r="Q450" i="9" s="1" a="1"/>
  <c r="Q450" i="9" s="1"/>
  <c r="P451" i="9"/>
  <c r="Q451" i="9" s="1" a="1"/>
  <c r="Q451" i="9" s="1"/>
  <c r="P452" i="9"/>
  <c r="Q452" i="9" s="1" a="1"/>
  <c r="Q452" i="9" s="1"/>
  <c r="P453" i="9"/>
  <c r="Q453" i="9" s="1" a="1"/>
  <c r="Q453" i="9" s="1"/>
  <c r="P454" i="9"/>
  <c r="Q454" i="9" s="1" a="1"/>
  <c r="Q454" i="9" s="1"/>
  <c r="P455" i="9"/>
  <c r="Q455" i="9" s="1" a="1"/>
  <c r="Q455" i="9" s="1"/>
  <c r="P456" i="9"/>
  <c r="Q456" i="9" s="1" a="1"/>
  <c r="Q456" i="9" s="1"/>
  <c r="P457" i="9"/>
  <c r="Q457" i="9" s="1" a="1"/>
  <c r="Q457" i="9" s="1"/>
  <c r="P458" i="9"/>
  <c r="Q458" i="9" s="1" a="1"/>
  <c r="Q458" i="9" s="1"/>
  <c r="P459" i="9"/>
  <c r="Q459" i="9" s="1" a="1"/>
  <c r="Q459" i="9" s="1"/>
  <c r="P460" i="9"/>
  <c r="Q460" i="9" s="1" a="1"/>
  <c r="Q460" i="9" s="1"/>
  <c r="P461" i="9"/>
  <c r="Q461" i="9" s="1" a="1"/>
  <c r="Q461" i="9" s="1"/>
  <c r="P462" i="9"/>
  <c r="Q462" i="9" s="1" a="1"/>
  <c r="Q462" i="9" s="1"/>
  <c r="P463" i="9"/>
  <c r="Q463" i="9" s="1" a="1"/>
  <c r="Q463" i="9" s="1"/>
  <c r="P464" i="9"/>
  <c r="Q464" i="9" s="1" a="1"/>
  <c r="Q464" i="9" s="1"/>
  <c r="P465" i="9"/>
  <c r="Q465" i="9" s="1" a="1"/>
  <c r="Q465" i="9" s="1"/>
  <c r="P466" i="9"/>
  <c r="Q466" i="9" s="1" a="1"/>
  <c r="Q466" i="9" s="1"/>
  <c r="P467" i="9"/>
  <c r="Q467" i="9" s="1" a="1"/>
  <c r="Q467" i="9" s="1"/>
  <c r="P468" i="9"/>
  <c r="Q468" i="9" s="1" a="1"/>
  <c r="Q468" i="9" s="1"/>
  <c r="P469" i="9"/>
  <c r="Q469" i="9" s="1" a="1"/>
  <c r="Q469" i="9" s="1"/>
  <c r="P470" i="9"/>
  <c r="Q470" i="9" s="1" a="1"/>
  <c r="Q470" i="9" s="1"/>
  <c r="P471" i="9"/>
  <c r="Q471" i="9" s="1" a="1"/>
  <c r="Q471" i="9" s="1"/>
  <c r="P472" i="9"/>
  <c r="Q472" i="9" s="1" a="1"/>
  <c r="Q472" i="9" s="1"/>
  <c r="P473" i="9"/>
  <c r="Q473" i="9" s="1" a="1"/>
  <c r="Q473" i="9" s="1"/>
  <c r="P474" i="9"/>
  <c r="Q474" i="9" s="1" a="1"/>
  <c r="Q474" i="9" s="1"/>
  <c r="P475" i="9"/>
  <c r="Q475" i="9" s="1" a="1"/>
  <c r="Q475" i="9" s="1"/>
  <c r="P476" i="9"/>
  <c r="Q476" i="9" s="1" a="1"/>
  <c r="Q476" i="9" s="1"/>
  <c r="P477" i="9"/>
  <c r="Q477" i="9" s="1" a="1"/>
  <c r="Q477" i="9" s="1"/>
  <c r="P478" i="9"/>
  <c r="Q478" i="9" a="1"/>
  <c r="Q478" i="9" s="1"/>
  <c r="P479" i="9"/>
  <c r="Q479" i="9" s="1" a="1"/>
  <c r="Q479" i="9" s="1"/>
  <c r="P480" i="9"/>
  <c r="Q480" i="9" s="1" a="1"/>
  <c r="Q480" i="9" s="1"/>
  <c r="P481" i="9"/>
  <c r="Q481" i="9" s="1" a="1"/>
  <c r="Q481" i="9" s="1"/>
  <c r="P482" i="9"/>
  <c r="Q482" i="9" s="1" a="1"/>
  <c r="Q482" i="9" s="1"/>
  <c r="P483" i="9"/>
  <c r="Q483" i="9" a="1"/>
  <c r="Q483" i="9" s="1"/>
  <c r="P484" i="9"/>
  <c r="Q484" i="9" s="1" a="1"/>
  <c r="Q484" i="9" s="1"/>
  <c r="P485" i="9"/>
  <c r="Q485" i="9" s="1" a="1"/>
  <c r="Q485" i="9" s="1"/>
  <c r="P486" i="9"/>
  <c r="Q486" i="9" s="1" a="1"/>
  <c r="Q486" i="9" s="1"/>
  <c r="P487" i="9"/>
  <c r="Q487" i="9" a="1"/>
  <c r="Q487" i="9" s="1"/>
  <c r="P488" i="9"/>
  <c r="Q488" i="9" s="1" a="1"/>
  <c r="Q488" i="9" s="1"/>
  <c r="P489" i="9"/>
  <c r="Q489" i="9" s="1" a="1"/>
  <c r="Q489" i="9" s="1"/>
  <c r="P490" i="9"/>
  <c r="Q490" i="9" s="1" a="1"/>
  <c r="Q490" i="9" s="1"/>
  <c r="P491" i="9"/>
  <c r="Q491" i="9" s="1" a="1"/>
  <c r="Q491" i="9" s="1"/>
  <c r="P492" i="9"/>
  <c r="Q492" i="9" s="1" a="1"/>
  <c r="Q492" i="9" s="1"/>
  <c r="P493" i="9"/>
  <c r="Q493" i="9" s="1" a="1"/>
  <c r="Q493" i="9" s="1"/>
  <c r="P494" i="9"/>
  <c r="Q494" i="9" s="1" a="1"/>
  <c r="Q494" i="9" s="1"/>
  <c r="P495" i="9"/>
  <c r="Q495" i="9" s="1" a="1"/>
  <c r="Q495" i="9" s="1"/>
  <c r="P496" i="9"/>
  <c r="Q496" i="9" s="1" a="1"/>
  <c r="Q496" i="9" s="1"/>
  <c r="P497" i="9"/>
  <c r="Q497" i="9" s="1" a="1"/>
  <c r="Q497" i="9" s="1"/>
  <c r="P498" i="9"/>
  <c r="Q498" i="9" s="1" a="1"/>
  <c r="Q498" i="9" s="1"/>
  <c r="P499" i="9"/>
  <c r="Q499" i="9" s="1" a="1"/>
  <c r="Q499" i="9" s="1"/>
  <c r="P500" i="9"/>
  <c r="Q500" i="9" s="1" a="1"/>
  <c r="Q500" i="9" s="1"/>
  <c r="P501" i="9"/>
  <c r="Q501" i="9" s="1" a="1"/>
  <c r="Q501" i="9" s="1"/>
  <c r="M3" i="9"/>
  <c r="N3" i="9" s="1" a="1"/>
  <c r="N3" i="9" s="1"/>
  <c r="M4" i="9"/>
  <c r="N4" i="9" s="1" a="1"/>
  <c r="N4" i="9" s="1"/>
  <c r="M5" i="9"/>
  <c r="N5" i="9" a="1"/>
  <c r="N5" i="9" s="1"/>
  <c r="M6" i="9"/>
  <c r="N6" i="9" s="1" a="1"/>
  <c r="N6" i="9" s="1"/>
  <c r="M7" i="9"/>
  <c r="N7" i="9" s="1" a="1"/>
  <c r="N7" i="9" s="1"/>
  <c r="M8" i="9"/>
  <c r="N8" i="9" s="1" a="1"/>
  <c r="N8" i="9" s="1"/>
  <c r="M9" i="9"/>
  <c r="N9" i="9" s="1" a="1"/>
  <c r="N9" i="9" s="1"/>
  <c r="M10" i="9"/>
  <c r="N10" i="9" a="1"/>
  <c r="N10" i="9" s="1"/>
  <c r="M11" i="9"/>
  <c r="N11" i="9" s="1" a="1"/>
  <c r="N11" i="9" s="1"/>
  <c r="M12" i="9"/>
  <c r="N12" i="9" s="1" a="1"/>
  <c r="N12" i="9" s="1"/>
  <c r="M13" i="9"/>
  <c r="N13" i="9" s="1" a="1"/>
  <c r="N13" i="9" s="1"/>
  <c r="M14" i="9"/>
  <c r="N14" i="9" s="1" a="1"/>
  <c r="N14" i="9" s="1"/>
  <c r="M15" i="9"/>
  <c r="N15" i="9" s="1" a="1"/>
  <c r="N15" i="9" s="1"/>
  <c r="M16" i="9"/>
  <c r="N16" i="9" s="1" a="1"/>
  <c r="N16" i="9" s="1"/>
  <c r="M17" i="9"/>
  <c r="N17" i="9" a="1"/>
  <c r="N17" i="9" s="1"/>
  <c r="M18" i="9"/>
  <c r="N18" i="9" s="1" a="1"/>
  <c r="N18" i="9" s="1"/>
  <c r="M19" i="9"/>
  <c r="N19" i="9" s="1" a="1"/>
  <c r="N19" i="9" s="1"/>
  <c r="M20" i="9"/>
  <c r="N20" i="9" a="1"/>
  <c r="N20" i="9" s="1"/>
  <c r="M21" i="9"/>
  <c r="N21" i="9" s="1" a="1"/>
  <c r="N21" i="9" s="1"/>
  <c r="M22" i="9"/>
  <c r="N22" i="9" s="1" a="1"/>
  <c r="N22" i="9" s="1"/>
  <c r="M23" i="9"/>
  <c r="N23" i="9" s="1" a="1"/>
  <c r="N23" i="9" s="1"/>
  <c r="M24" i="9"/>
  <c r="N24" i="9" s="1" a="1"/>
  <c r="N24" i="9" s="1"/>
  <c r="M25" i="9"/>
  <c r="N25" i="9" s="1" a="1"/>
  <c r="N25" i="9" s="1"/>
  <c r="M26" i="9"/>
  <c r="N26" i="9" s="1" a="1"/>
  <c r="N26" i="9" s="1"/>
  <c r="M27" i="9"/>
  <c r="N27" i="9" s="1" a="1"/>
  <c r="N27" i="9" s="1"/>
  <c r="M28" i="9"/>
  <c r="N28" i="9" a="1"/>
  <c r="N28" i="9" s="1"/>
  <c r="M29" i="9"/>
  <c r="N29" i="9" s="1" a="1"/>
  <c r="N29" i="9" s="1"/>
  <c r="M30" i="9"/>
  <c r="N30" i="9" s="1" a="1"/>
  <c r="N30" i="9" s="1"/>
  <c r="M31" i="9"/>
  <c r="N31" i="9" s="1" a="1"/>
  <c r="N31" i="9" s="1"/>
  <c r="M32" i="9"/>
  <c r="N32" i="9" s="1" a="1"/>
  <c r="N32" i="9" s="1"/>
  <c r="M33" i="9"/>
  <c r="N33" i="9" s="1" a="1"/>
  <c r="N33" i="9" s="1"/>
  <c r="M34" i="9"/>
  <c r="N34" i="9" s="1" a="1"/>
  <c r="N34" i="9" s="1"/>
  <c r="M35" i="9"/>
  <c r="N35" i="9" s="1" a="1"/>
  <c r="N35" i="9" s="1"/>
  <c r="V18" i="4" s="1"/>
  <c r="M36" i="9"/>
  <c r="N36" i="9" s="1" a="1"/>
  <c r="N36" i="9" s="1"/>
  <c r="M37" i="9"/>
  <c r="N37" i="9" s="1" a="1"/>
  <c r="N37" i="9" s="1"/>
  <c r="M38" i="9"/>
  <c r="N38" i="9" s="1" a="1"/>
  <c r="N38" i="9" s="1"/>
  <c r="M39" i="9"/>
  <c r="N39" i="9" s="1" a="1"/>
  <c r="N39" i="9" s="1"/>
  <c r="M40" i="9"/>
  <c r="N40" i="9" s="1" a="1"/>
  <c r="N40" i="9" s="1"/>
  <c r="M41" i="9"/>
  <c r="N41" i="9" s="1" a="1"/>
  <c r="N41" i="9" s="1"/>
  <c r="M42" i="9"/>
  <c r="N42" i="9" s="1" a="1"/>
  <c r="N42" i="9" s="1"/>
  <c r="M43" i="9"/>
  <c r="N43" i="9" s="1" a="1"/>
  <c r="N43" i="9" s="1"/>
  <c r="M44" i="9"/>
  <c r="N44" i="9" s="1" a="1"/>
  <c r="N44" i="9" s="1"/>
  <c r="M45" i="9"/>
  <c r="N45" i="9" s="1" a="1"/>
  <c r="N45" i="9" s="1"/>
  <c r="M46" i="9"/>
  <c r="N46" i="9" s="1" a="1"/>
  <c r="N46" i="9" s="1"/>
  <c r="M47" i="9"/>
  <c r="N47" i="9" s="1" a="1"/>
  <c r="N47" i="9" s="1"/>
  <c r="M48" i="9"/>
  <c r="N48" i="9" s="1" a="1"/>
  <c r="N48" i="9" s="1"/>
  <c r="M49" i="9"/>
  <c r="N49" i="9" s="1" a="1"/>
  <c r="N49" i="9" s="1"/>
  <c r="M50" i="9"/>
  <c r="N50" i="9" a="1"/>
  <c r="N50" i="9" s="1"/>
  <c r="M51" i="9"/>
  <c r="N51" i="9" s="1" a="1"/>
  <c r="N51" i="9" s="1"/>
  <c r="M52" i="9"/>
  <c r="N52" i="9" s="1" a="1"/>
  <c r="N52" i="9" s="1"/>
  <c r="M53" i="9"/>
  <c r="N53" i="9" s="1" a="1"/>
  <c r="N53" i="9" s="1"/>
  <c r="M54" i="9"/>
  <c r="N54" i="9" s="1" a="1"/>
  <c r="N54" i="9" s="1"/>
  <c r="M55" i="9"/>
  <c r="N55" i="9" s="1" a="1"/>
  <c r="N55" i="9" s="1"/>
  <c r="M56" i="9"/>
  <c r="N56" i="9" s="1" a="1"/>
  <c r="N56" i="9" s="1"/>
  <c r="M57" i="9"/>
  <c r="N57" i="9" s="1" a="1"/>
  <c r="N57" i="9" s="1"/>
  <c r="M58" i="9"/>
  <c r="N58" i="9" s="1" a="1"/>
  <c r="N58" i="9" s="1"/>
  <c r="M59" i="9"/>
  <c r="N59" i="9" s="1" a="1"/>
  <c r="N59" i="9" s="1"/>
  <c r="M60" i="9"/>
  <c r="N60" i="9" s="1" a="1"/>
  <c r="N60" i="9" s="1"/>
  <c r="M61" i="9"/>
  <c r="N61" i="9" a="1"/>
  <c r="N61" i="9" s="1"/>
  <c r="M62" i="9"/>
  <c r="N62" i="9" s="1" a="1"/>
  <c r="N62" i="9" s="1"/>
  <c r="M63" i="9"/>
  <c r="N63" i="9" s="1" a="1"/>
  <c r="N63" i="9" s="1"/>
  <c r="M64" i="9"/>
  <c r="N64" i="9" s="1" a="1"/>
  <c r="N64" i="9" s="1"/>
  <c r="M65" i="9"/>
  <c r="N65" i="9" s="1" a="1"/>
  <c r="N65" i="9" s="1"/>
  <c r="M66" i="9"/>
  <c r="N66" i="9" s="1" a="1"/>
  <c r="N66" i="9" s="1"/>
  <c r="M67" i="9"/>
  <c r="N67" i="9" s="1" a="1"/>
  <c r="N67" i="9" s="1"/>
  <c r="M68" i="9"/>
  <c r="N68" i="9" a="1"/>
  <c r="N68" i="9" s="1"/>
  <c r="M69" i="9"/>
  <c r="N69" i="9" s="1" a="1"/>
  <c r="N69" i="9" s="1"/>
  <c r="M70" i="9"/>
  <c r="N70" i="9" s="1" a="1"/>
  <c r="N70" i="9" s="1"/>
  <c r="M71" i="9"/>
  <c r="N71" i="9" s="1" a="1"/>
  <c r="N71" i="9" s="1"/>
  <c r="M72" i="9"/>
  <c r="N72" i="9" s="1" a="1"/>
  <c r="N72" i="9" s="1"/>
  <c r="M73" i="9"/>
  <c r="N73" i="9" s="1" a="1"/>
  <c r="N73" i="9" s="1"/>
  <c r="M74" i="9"/>
  <c r="N74" i="9" s="1" a="1"/>
  <c r="N74" i="9" s="1"/>
  <c r="M75" i="9"/>
  <c r="N75" i="9" s="1" a="1"/>
  <c r="N75" i="9" s="1"/>
  <c r="M76" i="9"/>
  <c r="N76" i="9" s="1" a="1"/>
  <c r="N76" i="9" s="1"/>
  <c r="M77" i="9"/>
  <c r="N77" i="9" s="1" a="1"/>
  <c r="N77" i="9" s="1"/>
  <c r="M78" i="9"/>
  <c r="N78" i="9" s="1" a="1"/>
  <c r="N78" i="9" s="1"/>
  <c r="M79" i="9"/>
  <c r="N79" i="9" s="1" a="1"/>
  <c r="N79" i="9" s="1"/>
  <c r="M80" i="9"/>
  <c r="N80" i="9" s="1" a="1"/>
  <c r="N80" i="9" s="1"/>
  <c r="M81" i="9"/>
  <c r="N81" i="9" a="1"/>
  <c r="N81" i="9" s="1"/>
  <c r="M82" i="9"/>
  <c r="N82" i="9" s="1" a="1"/>
  <c r="N82" i="9" s="1"/>
  <c r="M83" i="9"/>
  <c r="N83" i="9" s="1" a="1"/>
  <c r="N83" i="9" s="1"/>
  <c r="M84" i="9"/>
  <c r="N84" i="9" a="1"/>
  <c r="N84" i="9" s="1"/>
  <c r="M85" i="9"/>
  <c r="N85" i="9" s="1" a="1"/>
  <c r="N85" i="9" s="1"/>
  <c r="M86" i="9"/>
  <c r="N86" i="9" s="1" a="1"/>
  <c r="N86" i="9" s="1"/>
  <c r="M87" i="9"/>
  <c r="N87" i="9" s="1" a="1"/>
  <c r="N87" i="9" s="1"/>
  <c r="M88" i="9"/>
  <c r="N88" i="9" s="1" a="1"/>
  <c r="N88" i="9" s="1"/>
  <c r="M89" i="9"/>
  <c r="N89" i="9" s="1" a="1"/>
  <c r="N89" i="9" s="1"/>
  <c r="M90" i="9"/>
  <c r="N90" i="9" s="1" a="1"/>
  <c r="N90" i="9" s="1"/>
  <c r="M91" i="9"/>
  <c r="N91" i="9" s="1" a="1"/>
  <c r="N91" i="9" s="1"/>
  <c r="M92" i="9"/>
  <c r="N92" i="9" s="1" a="1"/>
  <c r="N92" i="9" s="1"/>
  <c r="M93" i="9"/>
  <c r="N93" i="9" s="1" a="1"/>
  <c r="N93" i="9" s="1"/>
  <c r="M94" i="9"/>
  <c r="N94" i="9" s="1" a="1"/>
  <c r="N94" i="9" s="1"/>
  <c r="M95" i="9"/>
  <c r="N95" i="9" s="1" a="1"/>
  <c r="N95" i="9" s="1"/>
  <c r="M96" i="9"/>
  <c r="N96" i="9" s="1" a="1"/>
  <c r="N96" i="9" s="1"/>
  <c r="M97" i="9"/>
  <c r="N97" i="9" a="1"/>
  <c r="N97" i="9" s="1"/>
  <c r="M98" i="9"/>
  <c r="N98" i="9" s="1" a="1"/>
  <c r="N98" i="9" s="1"/>
  <c r="M99" i="9"/>
  <c r="N99" i="9" s="1" a="1"/>
  <c r="N99" i="9" s="1"/>
  <c r="M100" i="9"/>
  <c r="N100" i="9" a="1"/>
  <c r="N100" i="9" s="1"/>
  <c r="M101" i="9"/>
  <c r="N101" i="9" s="1" a="1"/>
  <c r="N101" i="9" s="1"/>
  <c r="M102" i="9"/>
  <c r="N102" i="9" s="1" a="1"/>
  <c r="N102" i="9" s="1"/>
  <c r="M103" i="9"/>
  <c r="N103" i="9" s="1" a="1"/>
  <c r="N103" i="9" s="1"/>
  <c r="M104" i="9"/>
  <c r="N104" i="9" s="1" a="1"/>
  <c r="N104" i="9" s="1"/>
  <c r="M105" i="9"/>
  <c r="N105" i="9" s="1" a="1"/>
  <c r="N105" i="9" s="1"/>
  <c r="M106" i="9"/>
  <c r="N106" i="9" s="1" a="1"/>
  <c r="N106" i="9" s="1"/>
  <c r="M107" i="9"/>
  <c r="N107" i="9" s="1" a="1"/>
  <c r="N107" i="9" s="1"/>
  <c r="M108" i="9"/>
  <c r="N108" i="9" s="1" a="1"/>
  <c r="N108" i="9" s="1"/>
  <c r="M109" i="9"/>
  <c r="N109" i="9" s="1" a="1"/>
  <c r="N109" i="9" s="1"/>
  <c r="M110" i="9"/>
  <c r="N110" i="9" s="1" a="1"/>
  <c r="N110" i="9" s="1"/>
  <c r="M111" i="9"/>
  <c r="N111" i="9" s="1" a="1"/>
  <c r="N111" i="9" s="1"/>
  <c r="M112" i="9"/>
  <c r="N112" i="9" s="1" a="1"/>
  <c r="N112" i="9" s="1"/>
  <c r="M113" i="9"/>
  <c r="N113" i="9" a="1"/>
  <c r="N113" i="9" s="1"/>
  <c r="M114" i="9"/>
  <c r="N114" i="9" s="1" a="1"/>
  <c r="N114" i="9" s="1"/>
  <c r="M115" i="9"/>
  <c r="N115" i="9" s="1" a="1"/>
  <c r="N115" i="9" s="1"/>
  <c r="M116" i="9"/>
  <c r="N116" i="9" a="1"/>
  <c r="N116" i="9" s="1"/>
  <c r="M117" i="9"/>
  <c r="N117" i="9" s="1" a="1"/>
  <c r="N117" i="9" s="1"/>
  <c r="M118" i="9"/>
  <c r="N118" i="9" s="1" a="1"/>
  <c r="N118" i="9" s="1"/>
  <c r="M119" i="9"/>
  <c r="N119" i="9" s="1" a="1"/>
  <c r="N119" i="9" s="1"/>
  <c r="M120" i="9"/>
  <c r="N120" i="9" s="1" a="1"/>
  <c r="N120" i="9" s="1"/>
  <c r="M121" i="9"/>
  <c r="N121" i="9" s="1" a="1"/>
  <c r="N121" i="9" s="1"/>
  <c r="M122" i="9"/>
  <c r="N122" i="9" s="1" a="1"/>
  <c r="N122" i="9" s="1"/>
  <c r="M123" i="9"/>
  <c r="N123" i="9" s="1" a="1"/>
  <c r="N123" i="9" s="1"/>
  <c r="M124" i="9"/>
  <c r="N124" i="9" s="1" a="1"/>
  <c r="N124" i="9" s="1"/>
  <c r="M125" i="9"/>
  <c r="N125" i="9" s="1" a="1"/>
  <c r="N125" i="9" s="1"/>
  <c r="M126" i="9"/>
  <c r="N126" i="9" s="1" a="1"/>
  <c r="N126" i="9" s="1"/>
  <c r="M127" i="9"/>
  <c r="N127" i="9" s="1" a="1"/>
  <c r="N127" i="9" s="1"/>
  <c r="M128" i="9"/>
  <c r="N128" i="9" s="1" a="1"/>
  <c r="N128" i="9" s="1"/>
  <c r="M129" i="9"/>
  <c r="N129" i="9" a="1"/>
  <c r="N129" i="9" s="1"/>
  <c r="M130" i="9"/>
  <c r="N130" i="9" s="1" a="1"/>
  <c r="N130" i="9" s="1"/>
  <c r="M131" i="9"/>
  <c r="N131" i="9" s="1" a="1"/>
  <c r="N131" i="9" s="1"/>
  <c r="M132" i="9"/>
  <c r="N132" i="9" a="1"/>
  <c r="N132" i="9" s="1"/>
  <c r="M133" i="9"/>
  <c r="N133" i="9" s="1" a="1"/>
  <c r="N133" i="9" s="1"/>
  <c r="M134" i="9"/>
  <c r="N134" i="9" s="1" a="1"/>
  <c r="N134" i="9" s="1"/>
  <c r="M135" i="9"/>
  <c r="N135" i="9" s="1" a="1"/>
  <c r="N135" i="9" s="1"/>
  <c r="M136" i="9"/>
  <c r="N136" i="9" s="1" a="1"/>
  <c r="N136" i="9" s="1"/>
  <c r="M137" i="9"/>
  <c r="N137" i="9" s="1" a="1"/>
  <c r="N137" i="9" s="1"/>
  <c r="M138" i="9"/>
  <c r="N138" i="9" s="1" a="1"/>
  <c r="N138" i="9" s="1"/>
  <c r="M139" i="9"/>
  <c r="N139" i="9" s="1" a="1"/>
  <c r="N139" i="9" s="1"/>
  <c r="M140" i="9"/>
  <c r="N140" i="9" s="1" a="1"/>
  <c r="N140" i="9" s="1"/>
  <c r="M141" i="9"/>
  <c r="N141" i="9" s="1" a="1"/>
  <c r="N141" i="9" s="1"/>
  <c r="M142" i="9"/>
  <c r="N142" i="9" s="1" a="1"/>
  <c r="N142" i="9" s="1"/>
  <c r="M143" i="9"/>
  <c r="N143" i="9" s="1" a="1"/>
  <c r="N143" i="9" s="1"/>
  <c r="M144" i="9"/>
  <c r="N144" i="9" s="1" a="1"/>
  <c r="N144" i="9" s="1"/>
  <c r="M145" i="9"/>
  <c r="N145" i="9" a="1"/>
  <c r="N145" i="9" s="1"/>
  <c r="M146" i="9"/>
  <c r="N146" i="9" s="1" a="1"/>
  <c r="N146" i="9" s="1"/>
  <c r="M147" i="9"/>
  <c r="N147" i="9" s="1" a="1"/>
  <c r="N147" i="9" s="1"/>
  <c r="M148" i="9"/>
  <c r="N148" i="9" a="1"/>
  <c r="N148" i="9" s="1"/>
  <c r="M149" i="9"/>
  <c r="N149" i="9" s="1" a="1"/>
  <c r="N149" i="9" s="1"/>
  <c r="M150" i="9"/>
  <c r="N150" i="9" s="1" a="1"/>
  <c r="N150" i="9" s="1"/>
  <c r="M151" i="9"/>
  <c r="N151" i="9" s="1" a="1"/>
  <c r="N151" i="9" s="1"/>
  <c r="M152" i="9"/>
  <c r="N152" i="9" s="1" a="1"/>
  <c r="N152" i="9" s="1"/>
  <c r="M153" i="9"/>
  <c r="N153" i="9" s="1" a="1"/>
  <c r="N153" i="9" s="1"/>
  <c r="M154" i="9"/>
  <c r="N154" i="9" s="1" a="1"/>
  <c r="N154" i="9" s="1"/>
  <c r="M155" i="9"/>
  <c r="N155" i="9" s="1" a="1"/>
  <c r="N155" i="9" s="1"/>
  <c r="M156" i="9"/>
  <c r="N156" i="9" s="1" a="1"/>
  <c r="N156" i="9" s="1"/>
  <c r="M157" i="9"/>
  <c r="N157" i="9" s="1" a="1"/>
  <c r="N157" i="9" s="1"/>
  <c r="M158" i="9"/>
  <c r="N158" i="9" s="1" a="1"/>
  <c r="N158" i="9" s="1"/>
  <c r="M159" i="9"/>
  <c r="N159" i="9" s="1" a="1"/>
  <c r="N159" i="9" s="1"/>
  <c r="M160" i="9"/>
  <c r="N160" i="9" s="1" a="1"/>
  <c r="N160" i="9" s="1"/>
  <c r="M161" i="9"/>
  <c r="N161" i="9" s="1" a="1"/>
  <c r="N161" i="9" s="1"/>
  <c r="M162" i="9"/>
  <c r="N162" i="9" s="1" a="1"/>
  <c r="N162" i="9" s="1"/>
  <c r="M163" i="9"/>
  <c r="N163" i="9" s="1" a="1"/>
  <c r="N163" i="9" s="1"/>
  <c r="M164" i="9"/>
  <c r="N164" i="9" s="1" a="1"/>
  <c r="N164" i="9" s="1"/>
  <c r="M165" i="9"/>
  <c r="N165" i="9" s="1" a="1"/>
  <c r="N165" i="9" s="1"/>
  <c r="M166" i="9"/>
  <c r="N166" i="9" s="1" a="1"/>
  <c r="N166" i="9" s="1"/>
  <c r="M167" i="9"/>
  <c r="N167" i="9" s="1" a="1"/>
  <c r="N167" i="9" s="1"/>
  <c r="M168" i="9"/>
  <c r="N168" i="9" s="1" a="1"/>
  <c r="N168" i="9" s="1"/>
  <c r="M169" i="9"/>
  <c r="N169" i="9" s="1" a="1"/>
  <c r="N169" i="9" s="1"/>
  <c r="M170" i="9"/>
  <c r="N170" i="9" s="1" a="1"/>
  <c r="N170" i="9" s="1"/>
  <c r="M171" i="9"/>
  <c r="N171" i="9" s="1" a="1"/>
  <c r="N171" i="9" s="1"/>
  <c r="M172" i="9"/>
  <c r="N172" i="9" s="1" a="1"/>
  <c r="N172" i="9" s="1"/>
  <c r="M173" i="9"/>
  <c r="N173" i="9" s="1" a="1"/>
  <c r="N173" i="9" s="1"/>
  <c r="M174" i="9"/>
  <c r="N174" i="9" s="1" a="1"/>
  <c r="N174" i="9" s="1"/>
  <c r="M175" i="9"/>
  <c r="N175" i="9" s="1" a="1"/>
  <c r="N175" i="9" s="1"/>
  <c r="M176" i="9"/>
  <c r="N176" i="9" s="1" a="1"/>
  <c r="N176" i="9" s="1"/>
  <c r="M177" i="9"/>
  <c r="N177" i="9" s="1" a="1"/>
  <c r="N177" i="9" s="1"/>
  <c r="M178" i="9"/>
  <c r="N178" i="9" s="1" a="1"/>
  <c r="N178" i="9" s="1"/>
  <c r="M179" i="9"/>
  <c r="N179" i="9" s="1" a="1"/>
  <c r="N179" i="9" s="1"/>
  <c r="M180" i="9"/>
  <c r="N180" i="9" s="1" a="1"/>
  <c r="N180" i="9" s="1"/>
  <c r="M181" i="9"/>
  <c r="N181" i="9" s="1" a="1"/>
  <c r="N181" i="9" s="1"/>
  <c r="M182" i="9"/>
  <c r="N182" i="9" s="1" a="1"/>
  <c r="N182" i="9" s="1"/>
  <c r="M183" i="9"/>
  <c r="N183" i="9" s="1" a="1"/>
  <c r="N183" i="9" s="1"/>
  <c r="M184" i="9"/>
  <c r="N184" i="9" s="1" a="1"/>
  <c r="N184" i="9" s="1"/>
  <c r="M185" i="9"/>
  <c r="N185" i="9" s="1" a="1"/>
  <c r="N185" i="9" s="1"/>
  <c r="M186" i="9"/>
  <c r="N186" i="9" s="1" a="1"/>
  <c r="N186" i="9" s="1"/>
  <c r="M187" i="9"/>
  <c r="N187" i="9" s="1" a="1"/>
  <c r="N187" i="9" s="1"/>
  <c r="M188" i="9"/>
  <c r="N188" i="9" s="1" a="1"/>
  <c r="N188" i="9" s="1"/>
  <c r="M189" i="9"/>
  <c r="N189" i="9" s="1" a="1"/>
  <c r="N189" i="9" s="1"/>
  <c r="M190" i="9"/>
  <c r="N190" i="9" s="1" a="1"/>
  <c r="N190" i="9" s="1"/>
  <c r="M191" i="9"/>
  <c r="N191" i="9" s="1" a="1"/>
  <c r="N191" i="9"/>
  <c r="M192" i="9"/>
  <c r="N192" i="9" s="1" a="1"/>
  <c r="N192" i="9" s="1"/>
  <c r="M193" i="9"/>
  <c r="N193" i="9" a="1"/>
  <c r="N193" i="9" s="1"/>
  <c r="M194" i="9"/>
  <c r="N194" i="9" s="1" a="1"/>
  <c r="N194" i="9" s="1"/>
  <c r="M195" i="9"/>
  <c r="N195" i="9" s="1" a="1"/>
  <c r="N195" i="9" s="1"/>
  <c r="M196" i="9"/>
  <c r="N196" i="9" s="1" a="1"/>
  <c r="N196" i="9" s="1"/>
  <c r="M197" i="9"/>
  <c r="N197" i="9" a="1"/>
  <c r="N197" i="9" s="1"/>
  <c r="M198" i="9"/>
  <c r="N198" i="9" s="1" a="1"/>
  <c r="N198" i="9" s="1"/>
  <c r="M199" i="9"/>
  <c r="N199" i="9" s="1" a="1"/>
  <c r="N199" i="9" s="1"/>
  <c r="M200" i="9"/>
  <c r="N200" i="9" s="1" a="1"/>
  <c r="N200" i="9" s="1"/>
  <c r="M201" i="9"/>
  <c r="N201" i="9" s="1" a="1"/>
  <c r="N201" i="9" s="1"/>
  <c r="M202" i="9"/>
  <c r="N202" i="9" s="1" a="1"/>
  <c r="N202" i="9" s="1"/>
  <c r="M203" i="9"/>
  <c r="N203" i="9" s="1" a="1"/>
  <c r="N203" i="9" s="1"/>
  <c r="M204" i="9"/>
  <c r="N204" i="9" s="1" a="1"/>
  <c r="N204" i="9" s="1"/>
  <c r="M205" i="9"/>
  <c r="N205" i="9" s="1" a="1"/>
  <c r="N205" i="9" s="1"/>
  <c r="M206" i="9"/>
  <c r="N206" i="9" s="1" a="1"/>
  <c r="N206" i="9" s="1"/>
  <c r="M207" i="9"/>
  <c r="N207" i="9" s="1" a="1"/>
  <c r="N207" i="9"/>
  <c r="M208" i="9"/>
  <c r="N208" i="9" s="1" a="1"/>
  <c r="N208" i="9" s="1"/>
  <c r="M209" i="9"/>
  <c r="N209" i="9" s="1" a="1"/>
  <c r="N209" i="9" s="1"/>
  <c r="M210" i="9"/>
  <c r="N210" i="9" s="1" a="1"/>
  <c r="N210" i="9" s="1"/>
  <c r="M211" i="9"/>
  <c r="N211" i="9" s="1" a="1"/>
  <c r="N211" i="9" s="1"/>
  <c r="M212" i="9"/>
  <c r="N212" i="9" a="1"/>
  <c r="N212" i="9" s="1"/>
  <c r="M213" i="9"/>
  <c r="N213" i="9" s="1" a="1"/>
  <c r="N213" i="9" s="1"/>
  <c r="M214" i="9"/>
  <c r="N214" i="9" s="1" a="1"/>
  <c r="N214" i="9" s="1"/>
  <c r="M215" i="9"/>
  <c r="N215" i="9" s="1" a="1"/>
  <c r="N215" i="9" s="1"/>
  <c r="M216" i="9"/>
  <c r="N216" i="9" s="1" a="1"/>
  <c r="N216" i="9" s="1"/>
  <c r="M217" i="9"/>
  <c r="N217" i="9" s="1" a="1"/>
  <c r="N217" i="9" s="1"/>
  <c r="M218" i="9"/>
  <c r="N218" i="9" s="1" a="1"/>
  <c r="N218" i="9" s="1"/>
  <c r="M219" i="9"/>
  <c r="N219" i="9" s="1" a="1"/>
  <c r="N219" i="9" s="1"/>
  <c r="M220" i="9"/>
  <c r="N220" i="9" s="1" a="1"/>
  <c r="N220" i="9" s="1"/>
  <c r="M221" i="9"/>
  <c r="N221" i="9" s="1" a="1"/>
  <c r="N221" i="9" s="1"/>
  <c r="M222" i="9"/>
  <c r="N222" i="9" s="1" a="1"/>
  <c r="N222" i="9" s="1"/>
  <c r="M223" i="9"/>
  <c r="N223" i="9" s="1" a="1"/>
  <c r="N223" i="9" s="1"/>
  <c r="M224" i="9"/>
  <c r="N224" i="9" s="1" a="1"/>
  <c r="N224" i="9" s="1"/>
  <c r="M225" i="9"/>
  <c r="N225" i="9" s="1" a="1"/>
  <c r="N225" i="9" s="1"/>
  <c r="M226" i="9"/>
  <c r="N226" i="9" s="1" a="1"/>
  <c r="N226" i="9" s="1"/>
  <c r="M227" i="9"/>
  <c r="N227" i="9" s="1" a="1"/>
  <c r="N227" i="9" s="1"/>
  <c r="M228" i="9"/>
  <c r="N228" i="9" s="1" a="1"/>
  <c r="N228" i="9" s="1"/>
  <c r="M229" i="9"/>
  <c r="N229" i="9" s="1" a="1"/>
  <c r="N229" i="9" s="1"/>
  <c r="M230" i="9"/>
  <c r="N230" i="9" s="1" a="1"/>
  <c r="N230" i="9" s="1"/>
  <c r="M231" i="9"/>
  <c r="N231" i="9" s="1" a="1"/>
  <c r="N231" i="9" s="1"/>
  <c r="M232" i="9"/>
  <c r="N232" i="9" s="1" a="1"/>
  <c r="N232" i="9" s="1"/>
  <c r="M233" i="9"/>
  <c r="N233" i="9" s="1" a="1"/>
  <c r="N233" i="9" s="1"/>
  <c r="M234" i="9"/>
  <c r="N234" i="9" s="1" a="1"/>
  <c r="N234" i="9" s="1"/>
  <c r="M235" i="9"/>
  <c r="N235" i="9" s="1" a="1"/>
  <c r="N235" i="9" s="1"/>
  <c r="M236" i="9"/>
  <c r="N236" i="9" s="1" a="1"/>
  <c r="N236" i="9" s="1"/>
  <c r="M237" i="9"/>
  <c r="N237" i="9" s="1" a="1"/>
  <c r="N237" i="9" s="1"/>
  <c r="M238" i="9"/>
  <c r="N238" i="9" s="1" a="1"/>
  <c r="N238" i="9" s="1"/>
  <c r="M239" i="9"/>
  <c r="N239" i="9" s="1" a="1"/>
  <c r="N239" i="9" s="1"/>
  <c r="M240" i="9"/>
  <c r="N240" i="9" s="1" a="1"/>
  <c r="N240" i="9" s="1"/>
  <c r="M241" i="9"/>
  <c r="N241" i="9" s="1" a="1"/>
  <c r="N241" i="9" s="1"/>
  <c r="M242" i="9"/>
  <c r="N242" i="9" s="1" a="1"/>
  <c r="N242" i="9" s="1"/>
  <c r="M243" i="9"/>
  <c r="N243" i="9" s="1" a="1"/>
  <c r="N243" i="9" s="1"/>
  <c r="M244" i="9"/>
  <c r="N244" i="9" s="1" a="1"/>
  <c r="N244" i="9" s="1"/>
  <c r="M245" i="9"/>
  <c r="N245" i="9" s="1" a="1"/>
  <c r="N245" i="9" s="1"/>
  <c r="M246" i="9"/>
  <c r="N246" i="9" s="1" a="1"/>
  <c r="N246" i="9" s="1"/>
  <c r="M247" i="9"/>
  <c r="N247" i="9" s="1" a="1"/>
  <c r="N247" i="9" s="1"/>
  <c r="M248" i="9"/>
  <c r="N248" i="9" s="1" a="1"/>
  <c r="N248" i="9" s="1"/>
  <c r="M249" i="9"/>
  <c r="N249" i="9" s="1" a="1"/>
  <c r="N249" i="9" s="1"/>
  <c r="M250" i="9"/>
  <c r="N250" i="9" s="1" a="1"/>
  <c r="N250" i="9" s="1"/>
  <c r="M251" i="9"/>
  <c r="N251" i="9" s="1" a="1"/>
  <c r="N251" i="9" s="1"/>
  <c r="M252" i="9"/>
  <c r="N252" i="9" s="1" a="1"/>
  <c r="N252" i="9" s="1"/>
  <c r="M253" i="9"/>
  <c r="N253" i="9" s="1" a="1"/>
  <c r="N253" i="9" s="1"/>
  <c r="M254" i="9"/>
  <c r="N254" i="9" s="1" a="1"/>
  <c r="N254" i="9" s="1"/>
  <c r="M255" i="9"/>
  <c r="N255" i="9" s="1" a="1"/>
  <c r="N255" i="9" s="1"/>
  <c r="M256" i="9"/>
  <c r="N256" i="9" s="1" a="1"/>
  <c r="N256" i="9" s="1"/>
  <c r="M257" i="9"/>
  <c r="N257" i="9" s="1" a="1"/>
  <c r="N257" i="9" s="1"/>
  <c r="M258" i="9"/>
  <c r="N258" i="9" s="1" a="1"/>
  <c r="N258" i="9" s="1"/>
  <c r="M259" i="9"/>
  <c r="N259" i="9" s="1" a="1"/>
  <c r="N259" i="9" s="1"/>
  <c r="M260" i="9"/>
  <c r="N260" i="9" s="1" a="1"/>
  <c r="N260" i="9" s="1"/>
  <c r="M261" i="9"/>
  <c r="N261" i="9" a="1"/>
  <c r="N261" i="9" s="1"/>
  <c r="M262" i="9"/>
  <c r="N262" i="9" s="1" a="1"/>
  <c r="N262" i="9" s="1"/>
  <c r="M263" i="9"/>
  <c r="N263" i="9" s="1" a="1"/>
  <c r="N263" i="9" s="1"/>
  <c r="M264" i="9"/>
  <c r="N264" i="9" s="1" a="1"/>
  <c r="N264" i="9" s="1"/>
  <c r="M265" i="9"/>
  <c r="N265" i="9" s="1" a="1"/>
  <c r="N265" i="9" s="1"/>
  <c r="M266" i="9"/>
  <c r="N266" i="9" s="1" a="1"/>
  <c r="N266" i="9" s="1"/>
  <c r="M267" i="9"/>
  <c r="N267" i="9" s="1" a="1"/>
  <c r="N267" i="9" s="1"/>
  <c r="M268" i="9"/>
  <c r="N268" i="9" s="1" a="1"/>
  <c r="N268" i="9" s="1"/>
  <c r="M269" i="9"/>
  <c r="N269" i="9" s="1" a="1"/>
  <c r="N269" i="9" s="1"/>
  <c r="M270" i="9"/>
  <c r="N270" i="9" s="1" a="1"/>
  <c r="N270" i="9" s="1"/>
  <c r="M271" i="9"/>
  <c r="N271" i="9" s="1" a="1"/>
  <c r="N271" i="9"/>
  <c r="M272" i="9"/>
  <c r="N272" i="9" s="1" a="1"/>
  <c r="N272" i="9" s="1"/>
  <c r="M273" i="9"/>
  <c r="N273" i="9" a="1"/>
  <c r="N273" i="9" s="1"/>
  <c r="M274" i="9"/>
  <c r="N274" i="9" s="1" a="1"/>
  <c r="N274" i="9" s="1"/>
  <c r="M275" i="9"/>
  <c r="N275" i="9" s="1" a="1"/>
  <c r="N275" i="9" s="1"/>
  <c r="M276" i="9"/>
  <c r="N276" i="9" s="1" a="1"/>
  <c r="N276" i="9" s="1"/>
  <c r="M277" i="9"/>
  <c r="N277" i="9" s="1" a="1"/>
  <c r="N277" i="9" s="1"/>
  <c r="M278" i="9"/>
  <c r="N278" i="9" s="1" a="1"/>
  <c r="N278" i="9" s="1"/>
  <c r="M279" i="9"/>
  <c r="N279" i="9" s="1" a="1"/>
  <c r="N279" i="9" s="1"/>
  <c r="M280" i="9"/>
  <c r="N280" i="9" s="1" a="1"/>
  <c r="N280" i="9" s="1"/>
  <c r="M281" i="9"/>
  <c r="N281" i="9" a="1"/>
  <c r="N281" i="9" s="1"/>
  <c r="M282" i="9"/>
  <c r="N282" i="9" s="1" a="1"/>
  <c r="N282" i="9" s="1"/>
  <c r="M283" i="9"/>
  <c r="N283" i="9" s="1" a="1"/>
  <c r="N283" i="9" s="1"/>
  <c r="M284" i="9"/>
  <c r="N284" i="9" s="1" a="1"/>
  <c r="N284" i="9" s="1"/>
  <c r="M285" i="9"/>
  <c r="N285" i="9" s="1" a="1"/>
  <c r="N285" i="9" s="1"/>
  <c r="M286" i="9"/>
  <c r="N286" i="9" s="1" a="1"/>
  <c r="N286" i="9"/>
  <c r="M287" i="9"/>
  <c r="N287" i="9" s="1" a="1"/>
  <c r="N287" i="9" s="1"/>
  <c r="M288" i="9"/>
  <c r="N288" i="9" a="1"/>
  <c r="N288" i="9" s="1"/>
  <c r="M289" i="9"/>
  <c r="N289" i="9" s="1" a="1"/>
  <c r="N289" i="9" s="1"/>
  <c r="M290" i="9"/>
  <c r="N290" i="9" a="1"/>
  <c r="N290" i="9" s="1"/>
  <c r="M291" i="9"/>
  <c r="N291" i="9" s="1" a="1"/>
  <c r="N291" i="9" s="1"/>
  <c r="M292" i="9"/>
  <c r="N292" i="9" s="1" a="1"/>
  <c r="N292" i="9" s="1"/>
  <c r="M293" i="9"/>
  <c r="N293" i="9" s="1" a="1"/>
  <c r="N293" i="9" s="1"/>
  <c r="M294" i="9"/>
  <c r="N294" i="9" s="1" a="1"/>
  <c r="N294" i="9" s="1"/>
  <c r="M295" i="9"/>
  <c r="N295" i="9" s="1" a="1"/>
  <c r="N295" i="9" s="1"/>
  <c r="M296" i="9"/>
  <c r="N296" i="9" s="1" a="1"/>
  <c r="N296" i="9" s="1"/>
  <c r="M297" i="9"/>
  <c r="N297" i="9" s="1" a="1"/>
  <c r="N297" i="9" s="1"/>
  <c r="M298" i="9"/>
  <c r="N298" i="9" s="1" a="1"/>
  <c r="N298" i="9" s="1"/>
  <c r="M299" i="9"/>
  <c r="N299" i="9" s="1" a="1"/>
  <c r="N299" i="9" s="1"/>
  <c r="M300" i="9"/>
  <c r="N300" i="9" s="1" a="1"/>
  <c r="N300" i="9" s="1"/>
  <c r="M301" i="9"/>
  <c r="N301" i="9" s="1" a="1"/>
  <c r="N301" i="9" s="1"/>
  <c r="M302" i="9"/>
  <c r="N302" i="9" s="1" a="1"/>
  <c r="N302" i="9" s="1"/>
  <c r="M303" i="9"/>
  <c r="N303" i="9" s="1" a="1"/>
  <c r="N303" i="9" s="1"/>
  <c r="M304" i="9"/>
  <c r="N304" i="9" s="1" a="1"/>
  <c r="N304" i="9" s="1"/>
  <c r="M305" i="9"/>
  <c r="N305" i="9" s="1" a="1"/>
  <c r="N305" i="9" s="1"/>
  <c r="M306" i="9"/>
  <c r="N306" i="9" s="1" a="1"/>
  <c r="N306" i="9" s="1"/>
  <c r="M307" i="9"/>
  <c r="N307" i="9" s="1" a="1"/>
  <c r="N307" i="9" s="1"/>
  <c r="M308" i="9"/>
  <c r="N308" i="9" s="1" a="1"/>
  <c r="N308" i="9" s="1"/>
  <c r="M309" i="9"/>
  <c r="N309" i="9" s="1" a="1"/>
  <c r="N309" i="9" s="1"/>
  <c r="M310" i="9"/>
  <c r="N310" i="9" s="1" a="1"/>
  <c r="N310" i="9" s="1"/>
  <c r="M311" i="9"/>
  <c r="N311" i="9" s="1" a="1"/>
  <c r="N311" i="9" s="1"/>
  <c r="M312" i="9"/>
  <c r="N312" i="9" s="1" a="1"/>
  <c r="N312" i="9" s="1"/>
  <c r="M313" i="9"/>
  <c r="N313" i="9" s="1" a="1"/>
  <c r="N313" i="9" s="1"/>
  <c r="M314" i="9"/>
  <c r="N314" i="9" s="1" a="1"/>
  <c r="N314" i="9" s="1"/>
  <c r="M315" i="9"/>
  <c r="N315" i="9" s="1" a="1"/>
  <c r="N315" i="9" s="1"/>
  <c r="M316" i="9"/>
  <c r="N316" i="9" s="1" a="1"/>
  <c r="N316" i="9" s="1"/>
  <c r="M317" i="9"/>
  <c r="N317" i="9" s="1" a="1"/>
  <c r="N317" i="9" s="1"/>
  <c r="M318" i="9"/>
  <c r="N318" i="9" s="1" a="1"/>
  <c r="N318" i="9" s="1"/>
  <c r="M319" i="9"/>
  <c r="N319" i="9" s="1" a="1"/>
  <c r="N319" i="9" s="1"/>
  <c r="M320" i="9"/>
  <c r="N320" i="9" s="1" a="1"/>
  <c r="N320" i="9" s="1"/>
  <c r="M321" i="9"/>
  <c r="N321" i="9" s="1" a="1"/>
  <c r="N321" i="9" s="1"/>
  <c r="M322" i="9"/>
  <c r="N322" i="9" a="1"/>
  <c r="N322" i="9" s="1"/>
  <c r="M323" i="9"/>
  <c r="N323" i="9" s="1" a="1"/>
  <c r="N323" i="9" s="1"/>
  <c r="M324" i="9"/>
  <c r="N324" i="9" s="1" a="1"/>
  <c r="N324" i="9" s="1"/>
  <c r="M325" i="9"/>
  <c r="N325" i="9" s="1" a="1"/>
  <c r="N325" i="9" s="1"/>
  <c r="M326" i="9"/>
  <c r="N326" i="9" s="1" a="1"/>
  <c r="N326" i="9" s="1"/>
  <c r="M327" i="9"/>
  <c r="N327" i="9" s="1" a="1"/>
  <c r="N327" i="9" s="1"/>
  <c r="M328" i="9"/>
  <c r="N328" i="9" s="1" a="1"/>
  <c r="N328" i="9" s="1"/>
  <c r="M329" i="9"/>
  <c r="N329" i="9" s="1" a="1"/>
  <c r="N329" i="9" s="1"/>
  <c r="M330" i="9"/>
  <c r="N330" i="9" s="1" a="1"/>
  <c r="N330" i="9" s="1"/>
  <c r="M331" i="9"/>
  <c r="N331" i="9" s="1" a="1"/>
  <c r="N331" i="9" s="1"/>
  <c r="M332" i="9"/>
  <c r="N332" i="9" s="1" a="1"/>
  <c r="N332" i="9" s="1"/>
  <c r="M333" i="9"/>
  <c r="N333" i="9" s="1" a="1"/>
  <c r="N333" i="9" s="1"/>
  <c r="M334" i="9"/>
  <c r="N334" i="9" s="1" a="1"/>
  <c r="N334" i="9" s="1"/>
  <c r="M335" i="9"/>
  <c r="N335" i="9" s="1" a="1"/>
  <c r="N335" i="9"/>
  <c r="M336" i="9"/>
  <c r="N336" i="9" s="1" a="1"/>
  <c r="N336" i="9" s="1"/>
  <c r="M337" i="9"/>
  <c r="N337" i="9" a="1"/>
  <c r="N337" i="9" s="1"/>
  <c r="M338" i="9"/>
  <c r="N338" i="9" s="1" a="1"/>
  <c r="N338" i="9" s="1"/>
  <c r="M339" i="9"/>
  <c r="N339" i="9" s="1" a="1"/>
  <c r="N339" i="9" s="1"/>
  <c r="M340" i="9"/>
  <c r="N340" i="9" s="1" a="1"/>
  <c r="N340" i="9" s="1"/>
  <c r="M341" i="9"/>
  <c r="N341" i="9" s="1" a="1"/>
  <c r="N341" i="9" s="1"/>
  <c r="M342" i="9"/>
  <c r="N342" i="9" s="1" a="1"/>
  <c r="N342" i="9" s="1"/>
  <c r="M343" i="9"/>
  <c r="N343" i="9" s="1" a="1"/>
  <c r="N343" i="9" s="1"/>
  <c r="M344" i="9"/>
  <c r="N344" i="9" s="1" a="1"/>
  <c r="N344" i="9" s="1"/>
  <c r="M345" i="9"/>
  <c r="N345" i="9" s="1" a="1"/>
  <c r="N345" i="9" s="1"/>
  <c r="M346" i="9"/>
  <c r="N346" i="9" a="1"/>
  <c r="N346" i="9" s="1"/>
  <c r="M347" i="9"/>
  <c r="N347" i="9" s="1" a="1"/>
  <c r="N347" i="9" s="1"/>
  <c r="M348" i="9"/>
  <c r="N348" i="9" s="1" a="1"/>
  <c r="N348" i="9" s="1"/>
  <c r="M349" i="9"/>
  <c r="N349" i="9" s="1" a="1"/>
  <c r="N349" i="9" s="1"/>
  <c r="M350" i="9"/>
  <c r="N350" i="9" s="1" a="1"/>
  <c r="N350" i="9" s="1"/>
  <c r="M351" i="9"/>
  <c r="N351" i="9" s="1" a="1"/>
  <c r="N351" i="9" s="1"/>
  <c r="M352" i="9"/>
  <c r="N352" i="9" s="1" a="1"/>
  <c r="N352" i="9" s="1"/>
  <c r="M353" i="9"/>
  <c r="N353" i="9" s="1" a="1"/>
  <c r="N353" i="9" s="1"/>
  <c r="M354" i="9"/>
  <c r="N354" i="9" a="1"/>
  <c r="N354" i="9" s="1"/>
  <c r="M355" i="9"/>
  <c r="N355" i="9" s="1" a="1"/>
  <c r="N355" i="9" s="1"/>
  <c r="M356" i="9"/>
  <c r="N356" i="9" s="1" a="1"/>
  <c r="N356" i="9" s="1"/>
  <c r="M357" i="9"/>
  <c r="N357" i="9" s="1" a="1"/>
  <c r="N357" i="9" s="1"/>
  <c r="M358" i="9"/>
  <c r="N358" i="9" s="1" a="1"/>
  <c r="N358" i="9" s="1"/>
  <c r="M359" i="9"/>
  <c r="N359" i="9" s="1" a="1"/>
  <c r="N359" i="9" s="1"/>
  <c r="M360" i="9"/>
  <c r="N360" i="9" s="1" a="1"/>
  <c r="N360" i="9" s="1"/>
  <c r="M361" i="9"/>
  <c r="N361" i="9" s="1" a="1"/>
  <c r="N361" i="9" s="1"/>
  <c r="M362" i="9"/>
  <c r="N362" i="9" a="1"/>
  <c r="N362" i="9" s="1"/>
  <c r="M363" i="9"/>
  <c r="N363" i="9" s="1" a="1"/>
  <c r="N363" i="9" s="1"/>
  <c r="M364" i="9"/>
  <c r="N364" i="9" s="1" a="1"/>
  <c r="N364" i="9" s="1"/>
  <c r="M365" i="9"/>
  <c r="N365" i="9" s="1" a="1"/>
  <c r="N365" i="9" s="1"/>
  <c r="M366" i="9"/>
  <c r="N366" i="9" s="1" a="1"/>
  <c r="N366" i="9" s="1"/>
  <c r="M367" i="9"/>
  <c r="N367" i="9" s="1" a="1"/>
  <c r="N367" i="9" s="1"/>
  <c r="M368" i="9"/>
  <c r="N368" i="9" s="1" a="1"/>
  <c r="N368" i="9" s="1"/>
  <c r="M369" i="9"/>
  <c r="N369" i="9" s="1" a="1"/>
  <c r="N369" i="9" s="1"/>
  <c r="M370" i="9"/>
  <c r="N370" i="9" a="1"/>
  <c r="N370" i="9" s="1"/>
  <c r="M371" i="9"/>
  <c r="N371" i="9" s="1" a="1"/>
  <c r="N371" i="9" s="1"/>
  <c r="M372" i="9"/>
  <c r="N372" i="9" s="1" a="1"/>
  <c r="N372" i="9" s="1"/>
  <c r="M373" i="9"/>
  <c r="N373" i="9" s="1" a="1"/>
  <c r="N373" i="9" s="1"/>
  <c r="M374" i="9"/>
  <c r="N374" i="9" s="1" a="1"/>
  <c r="N374" i="9" s="1"/>
  <c r="M375" i="9"/>
  <c r="N375" i="9" s="1" a="1"/>
  <c r="N375" i="9" s="1"/>
  <c r="M376" i="9"/>
  <c r="N376" i="9" s="1" a="1"/>
  <c r="N376" i="9" s="1"/>
  <c r="M377" i="9"/>
  <c r="N377" i="9" s="1" a="1"/>
  <c r="N377" i="9" s="1"/>
  <c r="M378" i="9"/>
  <c r="N378" i="9" a="1"/>
  <c r="N378" i="9" s="1"/>
  <c r="M379" i="9"/>
  <c r="N379" i="9" s="1" a="1"/>
  <c r="N379" i="9" s="1"/>
  <c r="M380" i="9"/>
  <c r="N380" i="9" s="1" a="1"/>
  <c r="N380" i="9" s="1"/>
  <c r="M381" i="9"/>
  <c r="N381" i="9" s="1" a="1"/>
  <c r="N381" i="9" s="1"/>
  <c r="M382" i="9"/>
  <c r="N382" i="9" s="1" a="1"/>
  <c r="N382" i="9" s="1"/>
  <c r="M383" i="9"/>
  <c r="N383" i="9" s="1" a="1"/>
  <c r="N383" i="9" s="1"/>
  <c r="M384" i="9"/>
  <c r="N384" i="9" s="1" a="1"/>
  <c r="N384" i="9" s="1"/>
  <c r="M385" i="9"/>
  <c r="N385" i="9" s="1" a="1"/>
  <c r="N385" i="9" s="1"/>
  <c r="M386" i="9"/>
  <c r="N386" i="9" s="1" a="1"/>
  <c r="N386" i="9" s="1"/>
  <c r="M387" i="9"/>
  <c r="N387" i="9" s="1" a="1"/>
  <c r="N387" i="9" s="1"/>
  <c r="M388" i="9"/>
  <c r="N388" i="9" s="1" a="1"/>
  <c r="N388" i="9" s="1"/>
  <c r="M389" i="9"/>
  <c r="N389" i="9" s="1" a="1"/>
  <c r="N389" i="9" s="1"/>
  <c r="M390" i="9"/>
  <c r="N390" i="9" s="1" a="1"/>
  <c r="N390" i="9" s="1"/>
  <c r="M391" i="9"/>
  <c r="N391" i="9" s="1" a="1"/>
  <c r="N391" i="9" s="1"/>
  <c r="M392" i="9"/>
  <c r="N392" i="9" s="1" a="1"/>
  <c r="N392" i="9" s="1"/>
  <c r="M393" i="9"/>
  <c r="N393" i="9" s="1" a="1"/>
  <c r="N393" i="9" s="1"/>
  <c r="M394" i="9"/>
  <c r="N394" i="9" s="1" a="1"/>
  <c r="N394" i="9" s="1"/>
  <c r="M395" i="9"/>
  <c r="N395" i="9" s="1" a="1"/>
  <c r="N395" i="9" s="1"/>
  <c r="M396" i="9"/>
  <c r="N396" i="9" s="1" a="1"/>
  <c r="N396" i="9" s="1"/>
  <c r="M397" i="9"/>
  <c r="N397" i="9" s="1" a="1"/>
  <c r="N397" i="9" s="1"/>
  <c r="M398" i="9"/>
  <c r="N398" i="9" s="1" a="1"/>
  <c r="N398" i="9" s="1"/>
  <c r="M399" i="9"/>
  <c r="N399" i="9" s="1" a="1"/>
  <c r="N399" i="9" s="1"/>
  <c r="M400" i="9"/>
  <c r="N400" i="9" s="1" a="1"/>
  <c r="N400" i="9" s="1"/>
  <c r="M401" i="9"/>
  <c r="N401" i="9" s="1" a="1"/>
  <c r="N401" i="9" s="1"/>
  <c r="M402" i="9"/>
  <c r="N402" i="9" s="1" a="1"/>
  <c r="N402" i="9" s="1"/>
  <c r="M403" i="9"/>
  <c r="N403" i="9" s="1" a="1"/>
  <c r="N403" i="9" s="1"/>
  <c r="M404" i="9"/>
  <c r="N404" i="9" s="1" a="1"/>
  <c r="N404" i="9" s="1"/>
  <c r="M405" i="9"/>
  <c r="N405" i="9" s="1" a="1"/>
  <c r="N405" i="9" s="1"/>
  <c r="M406" i="9"/>
  <c r="N406" i="9" s="1" a="1"/>
  <c r="N406" i="9" s="1"/>
  <c r="M407" i="9"/>
  <c r="N407" i="9" s="1" a="1"/>
  <c r="N407" i="9" s="1"/>
  <c r="M408" i="9"/>
  <c r="N408" i="9" s="1" a="1"/>
  <c r="N408" i="9" s="1"/>
  <c r="M409" i="9"/>
  <c r="N409" i="9" s="1" a="1"/>
  <c r="N409" i="9" s="1"/>
  <c r="M410" i="9"/>
  <c r="N410" i="9" s="1" a="1"/>
  <c r="N410" i="9" s="1"/>
  <c r="M411" i="9"/>
  <c r="N411" i="9" s="1" a="1"/>
  <c r="N411" i="9" s="1"/>
  <c r="M412" i="9"/>
  <c r="N412" i="9" s="1" a="1"/>
  <c r="N412" i="9" s="1"/>
  <c r="M413" i="9"/>
  <c r="N413" i="9" s="1" a="1"/>
  <c r="N413" i="9" s="1"/>
  <c r="M414" i="9"/>
  <c r="N414" i="9" s="1" a="1"/>
  <c r="N414" i="9" s="1"/>
  <c r="M415" i="9"/>
  <c r="N415" i="9" s="1" a="1"/>
  <c r="N415" i="9" s="1"/>
  <c r="M416" i="9"/>
  <c r="N416" i="9" s="1" a="1"/>
  <c r="N416" i="9" s="1"/>
  <c r="M417" i="9"/>
  <c r="N417" i="9" s="1" a="1"/>
  <c r="N417" i="9" s="1"/>
  <c r="M418" i="9"/>
  <c r="N418" i="9" s="1" a="1"/>
  <c r="N418" i="9" s="1"/>
  <c r="M419" i="9"/>
  <c r="N419" i="9" s="1" a="1"/>
  <c r="N419" i="9" s="1"/>
  <c r="M420" i="9"/>
  <c r="N420" i="9" s="1" a="1"/>
  <c r="N420" i="9" s="1"/>
  <c r="M421" i="9"/>
  <c r="N421" i="9" s="1" a="1"/>
  <c r="N421" i="9" s="1"/>
  <c r="M422" i="9"/>
  <c r="N422" i="9" s="1" a="1"/>
  <c r="N422" i="9" s="1"/>
  <c r="M423" i="9"/>
  <c r="N423" i="9" s="1" a="1"/>
  <c r="N423" i="9" s="1"/>
  <c r="M424" i="9"/>
  <c r="N424" i="9" s="1" a="1"/>
  <c r="N424" i="9" s="1"/>
  <c r="M425" i="9"/>
  <c r="N425" i="9" s="1" a="1"/>
  <c r="N425" i="9" s="1"/>
  <c r="M426" i="9"/>
  <c r="N426" i="9" a="1"/>
  <c r="N426" i="9" s="1"/>
  <c r="M427" i="9"/>
  <c r="N427" i="9" s="1" a="1"/>
  <c r="N427" i="9" s="1"/>
  <c r="M428" i="9"/>
  <c r="N428" i="9" s="1" a="1"/>
  <c r="N428" i="9" s="1"/>
  <c r="M429" i="9"/>
  <c r="N429" i="9" s="1" a="1"/>
  <c r="N429" i="9" s="1"/>
  <c r="M430" i="9"/>
  <c r="N430" i="9" s="1" a="1"/>
  <c r="N430" i="9" s="1"/>
  <c r="M431" i="9"/>
  <c r="N431" i="9" s="1" a="1"/>
  <c r="N431" i="9" s="1"/>
  <c r="M432" i="9"/>
  <c r="N432" i="9" s="1" a="1"/>
  <c r="N432" i="9" s="1"/>
  <c r="M433" i="9"/>
  <c r="N433" i="9" s="1" a="1"/>
  <c r="N433" i="9" s="1"/>
  <c r="M434" i="9"/>
  <c r="N434" i="9" a="1"/>
  <c r="N434" i="9" s="1"/>
  <c r="M435" i="9"/>
  <c r="N435" i="9" s="1" a="1"/>
  <c r="N435" i="9" s="1"/>
  <c r="M436" i="9"/>
  <c r="N436" i="9" s="1" a="1"/>
  <c r="N436" i="9" s="1"/>
  <c r="M437" i="9"/>
  <c r="N437" i="9" s="1" a="1"/>
  <c r="N437" i="9" s="1"/>
  <c r="M438" i="9"/>
  <c r="N438" i="9" s="1" a="1"/>
  <c r="N438" i="9" s="1"/>
  <c r="M439" i="9"/>
  <c r="N439" i="9" a="1"/>
  <c r="N439" i="9" s="1"/>
  <c r="M440" i="9"/>
  <c r="N440" i="9" s="1" a="1"/>
  <c r="N440" i="9" s="1"/>
  <c r="M441" i="9"/>
  <c r="N441" i="9" s="1" a="1"/>
  <c r="N441" i="9" s="1"/>
  <c r="M442" i="9"/>
  <c r="N442" i="9" s="1" a="1"/>
  <c r="N442" i="9" s="1"/>
  <c r="M443" i="9"/>
  <c r="N443" i="9" s="1" a="1"/>
  <c r="N443" i="9" s="1"/>
  <c r="M444" i="9"/>
  <c r="N444" i="9" s="1" a="1"/>
  <c r="N444" i="9" s="1"/>
  <c r="M445" i="9"/>
  <c r="N445" i="9" s="1" a="1"/>
  <c r="N445" i="9" s="1"/>
  <c r="M446" i="9"/>
  <c r="N446" i="9" s="1" a="1"/>
  <c r="N446" i="9" s="1"/>
  <c r="M447" i="9"/>
  <c r="N447" i="9" a="1"/>
  <c r="N447" i="9" s="1"/>
  <c r="M448" i="9"/>
  <c r="N448" i="9" s="1" a="1"/>
  <c r="N448" i="9" s="1"/>
  <c r="M449" i="9"/>
  <c r="N449" i="9" a="1"/>
  <c r="N449" i="9" s="1"/>
  <c r="M450" i="9"/>
  <c r="N450" i="9" s="1" a="1"/>
  <c r="N450" i="9" s="1"/>
  <c r="M451" i="9"/>
  <c r="N451" i="9" a="1"/>
  <c r="N451" i="9" s="1"/>
  <c r="M452" i="9"/>
  <c r="N452" i="9" s="1" a="1"/>
  <c r="N452" i="9" s="1"/>
  <c r="M453" i="9"/>
  <c r="N453" i="9" s="1" a="1"/>
  <c r="N453" i="9" s="1"/>
  <c r="M454" i="9"/>
  <c r="N454" i="9" s="1" a="1"/>
  <c r="N454" i="9" s="1"/>
  <c r="M455" i="9"/>
  <c r="N455" i="9" s="1" a="1"/>
  <c r="N455" i="9" s="1"/>
  <c r="M456" i="9"/>
  <c r="N456" i="9" s="1" a="1"/>
  <c r="N456" i="9" s="1"/>
  <c r="M457" i="9"/>
  <c r="N457" i="9" s="1" a="1"/>
  <c r="N457" i="9" s="1"/>
  <c r="M458" i="9"/>
  <c r="N458" i="9" s="1" a="1"/>
  <c r="N458" i="9" s="1"/>
  <c r="M459" i="9"/>
  <c r="N459" i="9" s="1" a="1"/>
  <c r="N459" i="9" s="1"/>
  <c r="M460" i="9"/>
  <c r="N460" i="9" s="1" a="1"/>
  <c r="N460" i="9" s="1"/>
  <c r="M461" i="9"/>
  <c r="N461" i="9" s="1" a="1"/>
  <c r="N461" i="9" s="1"/>
  <c r="M462" i="9"/>
  <c r="N462" i="9" s="1" a="1"/>
  <c r="N462" i="9" s="1"/>
  <c r="M463" i="9"/>
  <c r="N463" i="9" s="1" a="1"/>
  <c r="N463" i="9" s="1"/>
  <c r="M464" i="9"/>
  <c r="N464" i="9" s="1" a="1"/>
  <c r="N464" i="9" s="1"/>
  <c r="M465" i="9"/>
  <c r="N465" i="9" s="1" a="1"/>
  <c r="N465" i="9" s="1"/>
  <c r="M466" i="9"/>
  <c r="N466" i="9" s="1" a="1"/>
  <c r="N466" i="9" s="1"/>
  <c r="M467" i="9"/>
  <c r="N467" i="9" s="1" a="1"/>
  <c r="N467" i="9" s="1"/>
  <c r="M468" i="9"/>
  <c r="N468" i="9" s="1" a="1"/>
  <c r="N468" i="9" s="1"/>
  <c r="M469" i="9"/>
  <c r="N469" i="9" s="1" a="1"/>
  <c r="N469" i="9" s="1"/>
  <c r="M470" i="9"/>
  <c r="N470" i="9" s="1" a="1"/>
  <c r="N470" i="9" s="1"/>
  <c r="M471" i="9"/>
  <c r="N471" i="9" s="1" a="1"/>
  <c r="N471" i="9" s="1"/>
  <c r="M472" i="9"/>
  <c r="N472" i="9" s="1" a="1"/>
  <c r="N472" i="9" s="1"/>
  <c r="M473" i="9"/>
  <c r="N473" i="9" s="1" a="1"/>
  <c r="N473" i="9" s="1"/>
  <c r="M474" i="9"/>
  <c r="N474" i="9" s="1" a="1"/>
  <c r="N474" i="9" s="1"/>
  <c r="M475" i="9"/>
  <c r="N475" i="9" s="1" a="1"/>
  <c r="N475" i="9" s="1"/>
  <c r="M476" i="9"/>
  <c r="N476" i="9" s="1" a="1"/>
  <c r="N476" i="9" s="1"/>
  <c r="M477" i="9"/>
  <c r="N477" i="9" s="1" a="1"/>
  <c r="N477" i="9" s="1"/>
  <c r="M478" i="9"/>
  <c r="N478" i="9" s="1" a="1"/>
  <c r="N478" i="9" s="1"/>
  <c r="M479" i="9"/>
  <c r="N479" i="9" a="1"/>
  <c r="N479" i="9" s="1"/>
  <c r="M480" i="9"/>
  <c r="N480" i="9" s="1" a="1"/>
  <c r="N480" i="9" s="1"/>
  <c r="M481" i="9"/>
  <c r="N481" i="9" a="1"/>
  <c r="N481" i="9" s="1"/>
  <c r="M482" i="9"/>
  <c r="N482" i="9" s="1" a="1"/>
  <c r="N482" i="9" s="1"/>
  <c r="M483" i="9"/>
  <c r="N483" i="9" a="1"/>
  <c r="N483" i="9" s="1"/>
  <c r="M484" i="9"/>
  <c r="N484" i="9" s="1" a="1"/>
  <c r="N484" i="9" s="1"/>
  <c r="M485" i="9"/>
  <c r="N485" i="9" s="1" a="1"/>
  <c r="N485" i="9" s="1"/>
  <c r="M486" i="9"/>
  <c r="N486" i="9" s="1" a="1"/>
  <c r="N486" i="9" s="1"/>
  <c r="M487" i="9"/>
  <c r="N487" i="9" s="1" a="1"/>
  <c r="N487" i="9" s="1"/>
  <c r="M488" i="9"/>
  <c r="N488" i="9" s="1" a="1"/>
  <c r="N488" i="9" s="1"/>
  <c r="M489" i="9"/>
  <c r="N489" i="9" s="1" a="1"/>
  <c r="N489" i="9" s="1"/>
  <c r="M490" i="9"/>
  <c r="N490" i="9" s="1" a="1"/>
  <c r="N490" i="9" s="1"/>
  <c r="M491" i="9"/>
  <c r="N491" i="9" s="1" a="1"/>
  <c r="N491" i="9" s="1"/>
  <c r="M492" i="9"/>
  <c r="N492" i="9" s="1" a="1"/>
  <c r="N492" i="9" s="1"/>
  <c r="M493" i="9"/>
  <c r="N493" i="9" s="1" a="1"/>
  <c r="N493" i="9" s="1"/>
  <c r="M494" i="9"/>
  <c r="N494" i="9" s="1" a="1"/>
  <c r="N494" i="9" s="1"/>
  <c r="M495" i="9"/>
  <c r="N495" i="9" s="1" a="1"/>
  <c r="N495" i="9" s="1"/>
  <c r="M496" i="9"/>
  <c r="N496" i="9" s="1" a="1"/>
  <c r="N496" i="9" s="1"/>
  <c r="M497" i="9"/>
  <c r="N497" i="9" s="1" a="1"/>
  <c r="N497" i="9" s="1"/>
  <c r="M498" i="9"/>
  <c r="N498" i="9" s="1" a="1"/>
  <c r="N498" i="9" s="1"/>
  <c r="M499" i="9"/>
  <c r="N499" i="9" s="1" a="1"/>
  <c r="N499" i="9" s="1"/>
  <c r="M500" i="9"/>
  <c r="N500" i="9" s="1" a="1"/>
  <c r="N500" i="9" s="1"/>
  <c r="M501" i="9"/>
  <c r="N501" i="9" s="1" a="1"/>
  <c r="N501" i="9" s="1"/>
  <c r="P3" i="8"/>
  <c r="Q3" i="8" s="1" a="1"/>
  <c r="Q3" i="8" s="1"/>
  <c r="P4" i="8"/>
  <c r="Q4" i="8" s="1" a="1"/>
  <c r="Q4" i="8" s="1"/>
  <c r="P5" i="8"/>
  <c r="Q5" i="8" s="1" a="1"/>
  <c r="Q5" i="8" s="1"/>
  <c r="P6" i="8"/>
  <c r="Q6" i="8" s="1" a="1"/>
  <c r="Q6" i="8" s="1"/>
  <c r="P7" i="8"/>
  <c r="Q7" i="8" s="1" a="1"/>
  <c r="Q7" i="8" s="1"/>
  <c r="P8" i="8"/>
  <c r="Q8" i="8" a="1"/>
  <c r="Q8" i="8" s="1"/>
  <c r="P9" i="8"/>
  <c r="Q9" i="8" s="1" a="1"/>
  <c r="Q9" i="8" s="1"/>
  <c r="P10" i="8"/>
  <c r="Q10" i="8" s="1" a="1"/>
  <c r="Q10" i="8" s="1"/>
  <c r="P11" i="8"/>
  <c r="Q11" i="8" s="1" a="1"/>
  <c r="Q11" i="8" s="1"/>
  <c r="P12" i="8"/>
  <c r="Q12" i="8" s="1" a="1"/>
  <c r="Q12" i="8" s="1"/>
  <c r="P13" i="8"/>
  <c r="Q13" i="8" s="1" a="1"/>
  <c r="Q13" i="8" s="1"/>
  <c r="P14" i="8"/>
  <c r="Q14" i="8" s="1" a="1"/>
  <c r="Q14" i="8" s="1"/>
  <c r="P15" i="8"/>
  <c r="Q15" i="8" s="1" a="1"/>
  <c r="Q15" i="8" s="1"/>
  <c r="P16" i="8"/>
  <c r="Q16" i="8" s="1" a="1"/>
  <c r="Q16" i="8" s="1"/>
  <c r="P17" i="8"/>
  <c r="Q17" i="8" s="1" a="1"/>
  <c r="Q17" i="8" s="1"/>
  <c r="P18" i="8"/>
  <c r="Q18" i="8" s="1" a="1"/>
  <c r="Q18" i="8" s="1"/>
  <c r="P19" i="8"/>
  <c r="Q19" i="8" s="1" a="1"/>
  <c r="Q19" i="8" s="1"/>
  <c r="P20" i="8"/>
  <c r="Q20" i="8" s="1" a="1"/>
  <c r="Q20" i="8" s="1"/>
  <c r="P21" i="8"/>
  <c r="Q21" i="8" s="1" a="1"/>
  <c r="Q21" i="8" s="1"/>
  <c r="P22" i="8"/>
  <c r="Q22" i="8" s="1" a="1"/>
  <c r="Q22" i="8" s="1"/>
  <c r="P23" i="8"/>
  <c r="Q23" i="8" s="1" a="1"/>
  <c r="Q23" i="8" s="1"/>
  <c r="P24" i="8"/>
  <c r="Q24" i="8" s="1" a="1"/>
  <c r="Q24" i="8" s="1"/>
  <c r="P25" i="8"/>
  <c r="Q25" i="8" s="1" a="1"/>
  <c r="Q25" i="8" s="1"/>
  <c r="P26" i="8"/>
  <c r="Q26" i="8" s="1" a="1"/>
  <c r="Q26" i="8" s="1"/>
  <c r="P27" i="8"/>
  <c r="Q27" i="8" s="1" a="1"/>
  <c r="Q27" i="8" s="1"/>
  <c r="P28" i="8"/>
  <c r="Q28" i="8" s="1" a="1"/>
  <c r="Q28" i="8" s="1"/>
  <c r="P29" i="8"/>
  <c r="Q29" i="8" s="1" a="1"/>
  <c r="Q29" i="8" s="1"/>
  <c r="P30" i="8"/>
  <c r="Q30" i="8" s="1" a="1"/>
  <c r="Q30" i="8" s="1"/>
  <c r="P31" i="8"/>
  <c r="Q31" i="8" s="1" a="1"/>
  <c r="Q31" i="8" s="1"/>
  <c r="P32" i="8"/>
  <c r="Q32" i="8" s="1" a="1"/>
  <c r="Q32" i="8" s="1"/>
  <c r="P33" i="8"/>
  <c r="Q33" i="8" s="1" a="1"/>
  <c r="Q33" i="8" s="1"/>
  <c r="P34" i="8"/>
  <c r="Q34" i="8" s="1" a="1"/>
  <c r="Q34" i="8" s="1"/>
  <c r="P35" i="8"/>
  <c r="Q35" i="8" s="1" a="1"/>
  <c r="Q35" i="8" s="1"/>
  <c r="P36" i="8"/>
  <c r="Q36" i="8" s="1" a="1"/>
  <c r="Q36" i="8" s="1"/>
  <c r="P37" i="8"/>
  <c r="Q37" i="8" s="1" a="1"/>
  <c r="Q37" i="8" s="1"/>
  <c r="P38" i="8"/>
  <c r="Q38" i="8" s="1" a="1"/>
  <c r="Q38" i="8" s="1"/>
  <c r="P39" i="8"/>
  <c r="Q39" i="8" s="1" a="1"/>
  <c r="Q39" i="8" s="1"/>
  <c r="P40" i="8"/>
  <c r="Q40" i="8" s="1" a="1"/>
  <c r="Q40" i="8" s="1"/>
  <c r="P41" i="8"/>
  <c r="Q41" i="8" s="1" a="1"/>
  <c r="Q41" i="8" s="1"/>
  <c r="P42" i="8"/>
  <c r="Q42" i="8" s="1" a="1"/>
  <c r="Q42" i="8" s="1"/>
  <c r="P43" i="8"/>
  <c r="Q43" i="8" s="1" a="1"/>
  <c r="Q43" i="8" s="1"/>
  <c r="P44" i="8"/>
  <c r="Q44" i="8" s="1" a="1"/>
  <c r="Q44" i="8" s="1"/>
  <c r="P45" i="8"/>
  <c r="Q45" i="8" s="1" a="1"/>
  <c r="Q45" i="8" s="1"/>
  <c r="P46" i="8"/>
  <c r="Q46" i="8" s="1" a="1"/>
  <c r="Q46" i="8" s="1"/>
  <c r="P47" i="8"/>
  <c r="Q47" i="8" s="1" a="1"/>
  <c r="Q47" i="8" s="1"/>
  <c r="P48" i="8"/>
  <c r="Q48" i="8" s="1" a="1"/>
  <c r="Q48" i="8" s="1"/>
  <c r="P49" i="8"/>
  <c r="Q49" i="8" s="1" a="1"/>
  <c r="Q49" i="8" s="1"/>
  <c r="P50" i="8"/>
  <c r="Q50" i="8" s="1" a="1"/>
  <c r="Q50" i="8" s="1"/>
  <c r="P51" i="8"/>
  <c r="Q51" i="8" s="1" a="1"/>
  <c r="Q51" i="8" s="1"/>
  <c r="P52" i="8"/>
  <c r="Q52" i="8" s="1" a="1"/>
  <c r="Q52" i="8" s="1"/>
  <c r="P53" i="8"/>
  <c r="Q53" i="8" s="1" a="1"/>
  <c r="Q53" i="8" s="1"/>
  <c r="P54" i="8"/>
  <c r="Q54" i="8" s="1" a="1"/>
  <c r="Q54" i="8" s="1"/>
  <c r="P55" i="8"/>
  <c r="Q55" i="8" s="1" a="1"/>
  <c r="Q55" i="8" s="1"/>
  <c r="P56" i="8"/>
  <c r="Q56" i="8" s="1" a="1"/>
  <c r="Q56" i="8" s="1"/>
  <c r="P57" i="8"/>
  <c r="Q57" i="8" s="1" a="1"/>
  <c r="Q57" i="8" s="1"/>
  <c r="P58" i="8"/>
  <c r="Q58" i="8" s="1" a="1"/>
  <c r="Q58" i="8" s="1"/>
  <c r="P59" i="8"/>
  <c r="Q59" i="8" s="1" a="1"/>
  <c r="Q59" i="8" s="1"/>
  <c r="P60" i="8"/>
  <c r="Q60" i="8" s="1" a="1"/>
  <c r="Q60" i="8" s="1"/>
  <c r="P61" i="8"/>
  <c r="Q61" i="8" s="1" a="1"/>
  <c r="Q61" i="8" s="1"/>
  <c r="P62" i="8"/>
  <c r="Q62" i="8" s="1" a="1"/>
  <c r="Q62" i="8" s="1"/>
  <c r="P63" i="8"/>
  <c r="Q63" i="8" s="1" a="1"/>
  <c r="Q63" i="8" s="1"/>
  <c r="P64" i="8"/>
  <c r="Q64" i="8" a="1"/>
  <c r="Q64" i="8" s="1"/>
  <c r="P65" i="8"/>
  <c r="Q65" i="8" s="1" a="1"/>
  <c r="Q65" i="8" s="1"/>
  <c r="P66" i="8"/>
  <c r="Q66" i="8" s="1" a="1"/>
  <c r="Q66" i="8" s="1"/>
  <c r="P67" i="8"/>
  <c r="Q67" i="8" s="1" a="1"/>
  <c r="Q67" i="8" s="1"/>
  <c r="P68" i="8"/>
  <c r="Q68" i="8" s="1" a="1"/>
  <c r="Q68" i="8" s="1"/>
  <c r="P69" i="8"/>
  <c r="Q69" i="8" s="1" a="1"/>
  <c r="Q69" i="8" s="1"/>
  <c r="P70" i="8"/>
  <c r="Q70" i="8" s="1" a="1"/>
  <c r="Q70" i="8" s="1"/>
  <c r="P71" i="8"/>
  <c r="Q71" i="8" s="1" a="1"/>
  <c r="Q71" i="8" s="1"/>
  <c r="P72" i="8"/>
  <c r="Q72" i="8" a="1"/>
  <c r="Q72" i="8" s="1"/>
  <c r="P73" i="8"/>
  <c r="Q73" i="8" s="1" a="1"/>
  <c r="Q73" i="8" s="1"/>
  <c r="P74" i="8"/>
  <c r="Q74" i="8" a="1"/>
  <c r="Q74" i="8" s="1"/>
  <c r="P75" i="8"/>
  <c r="Q75" i="8" s="1" a="1"/>
  <c r="Q75" i="8" s="1"/>
  <c r="P76" i="8"/>
  <c r="Q76" i="8" s="1" a="1"/>
  <c r="Q76" i="8" s="1"/>
  <c r="P77" i="8"/>
  <c r="Q77" i="8" s="1" a="1"/>
  <c r="Q77" i="8" s="1"/>
  <c r="P78" i="8"/>
  <c r="Q78" i="8" s="1" a="1"/>
  <c r="Q78" i="8" s="1"/>
  <c r="P79" i="8"/>
  <c r="Q79" i="8" s="1" a="1"/>
  <c r="Q79" i="8" s="1"/>
  <c r="P80" i="8"/>
  <c r="Q80" i="8" s="1" a="1"/>
  <c r="Q80" i="8" s="1"/>
  <c r="P81" i="8"/>
  <c r="Q81" i="8" s="1" a="1"/>
  <c r="Q81" i="8" s="1"/>
  <c r="P82" i="8"/>
  <c r="Q82" i="8" s="1" a="1"/>
  <c r="Q82" i="8" s="1"/>
  <c r="P83" i="8"/>
  <c r="Q83" i="8" s="1" a="1"/>
  <c r="Q83" i="8" s="1"/>
  <c r="P84" i="8"/>
  <c r="Q84" i="8" s="1" a="1"/>
  <c r="Q84" i="8" s="1"/>
  <c r="P85" i="8"/>
  <c r="Q85" i="8" s="1" a="1"/>
  <c r="Q85" i="8" s="1"/>
  <c r="P86" i="8"/>
  <c r="Q86" i="8" s="1" a="1"/>
  <c r="Q86" i="8" s="1"/>
  <c r="P87" i="8"/>
  <c r="Q87" i="8" s="1" a="1"/>
  <c r="Q87" i="8" s="1"/>
  <c r="P88" i="8"/>
  <c r="Q88" i="8" a="1"/>
  <c r="Q88" i="8" s="1"/>
  <c r="P89" i="8"/>
  <c r="Q89" i="8" s="1" a="1"/>
  <c r="Q89" i="8" s="1"/>
  <c r="P90" i="8"/>
  <c r="Q90" i="8" a="1"/>
  <c r="Q90" i="8" s="1"/>
  <c r="P91" i="8"/>
  <c r="Q91" i="8" s="1" a="1"/>
  <c r="Q91" i="8" s="1"/>
  <c r="P92" i="8"/>
  <c r="Q92" i="8" s="1" a="1"/>
  <c r="Q92" i="8" s="1"/>
  <c r="P93" i="8"/>
  <c r="Q93" i="8" s="1" a="1"/>
  <c r="Q93" i="8" s="1"/>
  <c r="P94" i="8"/>
  <c r="Q94" i="8" s="1" a="1"/>
  <c r="Q94" i="8" s="1"/>
  <c r="P95" i="8"/>
  <c r="Q95" i="8" s="1" a="1"/>
  <c r="Q95" i="8" s="1"/>
  <c r="P96" i="8"/>
  <c r="Q96" i="8" s="1" a="1"/>
  <c r="Q96" i="8" s="1"/>
  <c r="P97" i="8"/>
  <c r="Q97" i="8" s="1" a="1"/>
  <c r="Q97" i="8" s="1"/>
  <c r="P98" i="8"/>
  <c r="Q98" i="8" s="1" a="1"/>
  <c r="Q98" i="8" s="1"/>
  <c r="P99" i="8"/>
  <c r="Q99" i="8" s="1" a="1"/>
  <c r="Q99" i="8" s="1"/>
  <c r="P100" i="8"/>
  <c r="Q100" i="8" s="1" a="1"/>
  <c r="Q100" i="8" s="1"/>
  <c r="P101" i="8"/>
  <c r="Q101" i="8" s="1" a="1"/>
  <c r="Q101" i="8" s="1"/>
  <c r="P102" i="8"/>
  <c r="Q102" i="8" s="1" a="1"/>
  <c r="Q102" i="8" s="1"/>
  <c r="P103" i="8"/>
  <c r="Q103" i="8" s="1" a="1"/>
  <c r="Q103" i="8" s="1"/>
  <c r="P104" i="8"/>
  <c r="Q104" i="8" s="1" a="1"/>
  <c r="Q104" i="8" s="1"/>
  <c r="P105" i="8"/>
  <c r="Q105" i="8" s="1" a="1"/>
  <c r="Q105" i="8" s="1"/>
  <c r="P106" i="8"/>
  <c r="Q106" i="8" s="1" a="1"/>
  <c r="Q106" i="8" s="1"/>
  <c r="P107" i="8"/>
  <c r="Q107" i="8" s="1" a="1"/>
  <c r="Q107" i="8" s="1"/>
  <c r="P108" i="8"/>
  <c r="Q108" i="8" s="1" a="1"/>
  <c r="Q108" i="8" s="1"/>
  <c r="P109" i="8"/>
  <c r="Q109" i="8" s="1" a="1"/>
  <c r="Q109" i="8" s="1"/>
  <c r="P110" i="8"/>
  <c r="Q110" i="8" s="1" a="1"/>
  <c r="Q110" i="8" s="1"/>
  <c r="P111" i="8"/>
  <c r="Q111" i="8" s="1" a="1"/>
  <c r="Q111" i="8" s="1"/>
  <c r="P112" i="8"/>
  <c r="Q112" i="8" s="1" a="1"/>
  <c r="Q112" i="8" s="1"/>
  <c r="P113" i="8"/>
  <c r="Q113" i="8" s="1" a="1"/>
  <c r="Q113" i="8" s="1"/>
  <c r="P114" i="8"/>
  <c r="Q114" i="8" s="1" a="1"/>
  <c r="Q114" i="8" s="1"/>
  <c r="P115" i="8"/>
  <c r="Q115" i="8" s="1" a="1"/>
  <c r="Q115" i="8" s="1"/>
  <c r="P116" i="8"/>
  <c r="Q116" i="8" s="1" a="1"/>
  <c r="Q116" i="8" s="1"/>
  <c r="P117" i="8"/>
  <c r="Q117" i="8" s="1" a="1"/>
  <c r="Q117" i="8" s="1"/>
  <c r="P118" i="8"/>
  <c r="Q118" i="8" s="1" a="1"/>
  <c r="Q118" i="8" s="1"/>
  <c r="P119" i="8"/>
  <c r="Q119" i="8" s="1" a="1"/>
  <c r="Q119" i="8" s="1"/>
  <c r="P120" i="8"/>
  <c r="Q120" i="8" s="1" a="1"/>
  <c r="Q120" i="8" s="1"/>
  <c r="P121" i="8"/>
  <c r="Q121" i="8" s="1" a="1"/>
  <c r="Q121" i="8" s="1"/>
  <c r="P122" i="8"/>
  <c r="Q122" i="8" s="1" a="1"/>
  <c r="Q122" i="8" s="1"/>
  <c r="P123" i="8"/>
  <c r="Q123" i="8" s="1" a="1"/>
  <c r="Q123" i="8" s="1"/>
  <c r="P124" i="8"/>
  <c r="Q124" i="8" s="1" a="1"/>
  <c r="Q124" i="8" s="1"/>
  <c r="P125" i="8"/>
  <c r="Q125" i="8" s="1" a="1"/>
  <c r="Q125" i="8" s="1"/>
  <c r="P126" i="8"/>
  <c r="Q126" i="8" s="1" a="1"/>
  <c r="Q126" i="8" s="1"/>
  <c r="P127" i="8"/>
  <c r="Q127" i="8" s="1" a="1"/>
  <c r="Q127" i="8" s="1"/>
  <c r="P128" i="8"/>
  <c r="Q128" i="8" s="1" a="1"/>
  <c r="Q128" i="8" s="1"/>
  <c r="P129" i="8"/>
  <c r="Q129" i="8" s="1" a="1"/>
  <c r="Q129" i="8" s="1"/>
  <c r="P130" i="8"/>
  <c r="Q130" i="8" s="1" a="1"/>
  <c r="Q130" i="8" s="1"/>
  <c r="P131" i="8"/>
  <c r="Q131" i="8" s="1" a="1"/>
  <c r="Q131" i="8" s="1"/>
  <c r="P132" i="8"/>
  <c r="Q132" i="8" s="1" a="1"/>
  <c r="Q132" i="8" s="1"/>
  <c r="P133" i="8"/>
  <c r="Q133" i="8" s="1" a="1"/>
  <c r="Q133" i="8" s="1"/>
  <c r="P134" i="8"/>
  <c r="Q134" i="8" s="1" a="1"/>
  <c r="Q134" i="8" s="1"/>
  <c r="P135" i="8"/>
  <c r="Q135" i="8" s="1" a="1"/>
  <c r="Q135" i="8" s="1"/>
  <c r="P136" i="8"/>
  <c r="Q136" i="8" s="1" a="1"/>
  <c r="Q136" i="8" s="1"/>
  <c r="P137" i="8"/>
  <c r="Q137" i="8" s="1" a="1"/>
  <c r="Q137" i="8" s="1"/>
  <c r="P138" i="8"/>
  <c r="Q138" i="8" s="1" a="1"/>
  <c r="Q138" i="8" s="1"/>
  <c r="P139" i="8"/>
  <c r="Q139" i="8" s="1" a="1"/>
  <c r="Q139" i="8" s="1"/>
  <c r="P140" i="8"/>
  <c r="Q140" i="8" s="1" a="1"/>
  <c r="Q140" i="8" s="1"/>
  <c r="P141" i="8"/>
  <c r="Q141" i="8" s="1" a="1"/>
  <c r="Q141" i="8" s="1"/>
  <c r="P142" i="8"/>
  <c r="Q142" i="8" s="1" a="1"/>
  <c r="Q142" i="8" s="1"/>
  <c r="P143" i="8"/>
  <c r="Q143" i="8" s="1" a="1"/>
  <c r="Q143" i="8" s="1"/>
  <c r="P144" i="8"/>
  <c r="Q144" i="8" s="1" a="1"/>
  <c r="Q144" i="8" s="1"/>
  <c r="P145" i="8"/>
  <c r="Q145" i="8" s="1" a="1"/>
  <c r="Q145" i="8" s="1"/>
  <c r="P146" i="8"/>
  <c r="Q146" i="8" s="1" a="1"/>
  <c r="Q146" i="8" s="1"/>
  <c r="P147" i="8"/>
  <c r="Q147" i="8" s="1" a="1"/>
  <c r="Q147" i="8" s="1"/>
  <c r="P148" i="8"/>
  <c r="Q148" i="8" s="1" a="1"/>
  <c r="Q148" i="8" s="1"/>
  <c r="P149" i="8"/>
  <c r="Q149" i="8" s="1" a="1"/>
  <c r="Q149" i="8" s="1"/>
  <c r="P150" i="8"/>
  <c r="Q150" i="8" s="1" a="1"/>
  <c r="Q150" i="8" s="1"/>
  <c r="P151" i="8"/>
  <c r="Q151" i="8" s="1" a="1"/>
  <c r="Q151" i="8" s="1"/>
  <c r="P152" i="8"/>
  <c r="Q152" i="8" a="1"/>
  <c r="Q152" i="8" s="1"/>
  <c r="P153" i="8"/>
  <c r="Q153" i="8" s="1" a="1"/>
  <c r="Q153" i="8" s="1"/>
  <c r="P154" i="8"/>
  <c r="Q154" i="8" a="1"/>
  <c r="Q154" i="8" s="1"/>
  <c r="P155" i="8"/>
  <c r="Q155" i="8" s="1" a="1"/>
  <c r="Q155" i="8" s="1"/>
  <c r="P156" i="8"/>
  <c r="Q156" i="8" s="1" a="1"/>
  <c r="Q156" i="8" s="1"/>
  <c r="P157" i="8"/>
  <c r="Q157" i="8" s="1" a="1"/>
  <c r="Q157" i="8" s="1"/>
  <c r="P158" i="8"/>
  <c r="Q158" i="8" s="1" a="1"/>
  <c r="Q158" i="8" s="1"/>
  <c r="P159" i="8"/>
  <c r="Q159" i="8" s="1" a="1"/>
  <c r="Q159" i="8" s="1"/>
  <c r="P160" i="8"/>
  <c r="Q160" i="8" s="1" a="1"/>
  <c r="Q160" i="8" s="1"/>
  <c r="P161" i="8"/>
  <c r="Q161" i="8" s="1" a="1"/>
  <c r="Q161" i="8" s="1"/>
  <c r="P162" i="8"/>
  <c r="Q162" i="8" s="1" a="1"/>
  <c r="Q162" i="8" s="1"/>
  <c r="P163" i="8"/>
  <c r="Q163" i="8" s="1" a="1"/>
  <c r="Q163" i="8" s="1"/>
  <c r="P164" i="8"/>
  <c r="Q164" i="8" s="1" a="1"/>
  <c r="Q164" i="8" s="1"/>
  <c r="P165" i="8"/>
  <c r="Q165" i="8" s="1" a="1"/>
  <c r="Q165" i="8" s="1"/>
  <c r="P166" i="8"/>
  <c r="Q166" i="8" s="1" a="1"/>
  <c r="Q166" i="8" s="1"/>
  <c r="P167" i="8"/>
  <c r="Q167" i="8" s="1" a="1"/>
  <c r="Q167" i="8" s="1"/>
  <c r="P168" i="8"/>
  <c r="Q168" i="8" s="1" a="1"/>
  <c r="Q168" i="8" s="1"/>
  <c r="P169" i="8"/>
  <c r="Q169" i="8" s="1" a="1"/>
  <c r="Q169" i="8" s="1"/>
  <c r="P170" i="8"/>
  <c r="Q170" i="8" s="1" a="1"/>
  <c r="Q170" i="8" s="1"/>
  <c r="P171" i="8"/>
  <c r="Q171" i="8" s="1" a="1"/>
  <c r="Q171" i="8" s="1"/>
  <c r="P172" i="8"/>
  <c r="Q172" i="8" s="1" a="1"/>
  <c r="Q172" i="8" s="1"/>
  <c r="P173" i="8"/>
  <c r="Q173" i="8" s="1" a="1"/>
  <c r="Q173" i="8" s="1"/>
  <c r="P174" i="8"/>
  <c r="Q174" i="8" s="1" a="1"/>
  <c r="Q174" i="8" s="1"/>
  <c r="P175" i="8"/>
  <c r="Q175" i="8" s="1" a="1"/>
  <c r="Q175" i="8" s="1"/>
  <c r="P176" i="8"/>
  <c r="Q176" i="8" s="1" a="1"/>
  <c r="Q176" i="8" s="1"/>
  <c r="P177" i="8"/>
  <c r="Q177" i="8" s="1" a="1"/>
  <c r="Q177" i="8" s="1"/>
  <c r="P178" i="8"/>
  <c r="Q178" i="8" s="1" a="1"/>
  <c r="Q178" i="8" s="1"/>
  <c r="P179" i="8"/>
  <c r="Q179" i="8" s="1" a="1"/>
  <c r="Q179" i="8" s="1"/>
  <c r="P180" i="8"/>
  <c r="Q180" i="8" s="1" a="1"/>
  <c r="Q180" i="8" s="1"/>
  <c r="P181" i="8"/>
  <c r="Q181" i="8" s="1" a="1"/>
  <c r="Q181" i="8" s="1"/>
  <c r="P182" i="8"/>
  <c r="Q182" i="8" s="1" a="1"/>
  <c r="Q182" i="8" s="1"/>
  <c r="P183" i="8"/>
  <c r="Q183" i="8" s="1" a="1"/>
  <c r="Q183" i="8" s="1"/>
  <c r="P184" i="8"/>
  <c r="Q184" i="8" s="1" a="1"/>
  <c r="Q184" i="8" s="1"/>
  <c r="P185" i="8"/>
  <c r="Q185" i="8" s="1" a="1"/>
  <c r="Q185" i="8" s="1"/>
  <c r="P186" i="8"/>
  <c r="Q186" i="8" s="1" a="1"/>
  <c r="Q186" i="8" s="1"/>
  <c r="P187" i="8"/>
  <c r="Q187" i="8" s="1" a="1"/>
  <c r="Q187" i="8" s="1"/>
  <c r="P188" i="8"/>
  <c r="Q188" i="8" s="1" a="1"/>
  <c r="Q188" i="8" s="1"/>
  <c r="P189" i="8"/>
  <c r="Q189" i="8" s="1" a="1"/>
  <c r="Q189" i="8" s="1"/>
  <c r="P190" i="8"/>
  <c r="Q190" i="8" s="1" a="1"/>
  <c r="Q190" i="8" s="1"/>
  <c r="P191" i="8"/>
  <c r="Q191" i="8" s="1" a="1"/>
  <c r="Q191" i="8" s="1"/>
  <c r="P192" i="8"/>
  <c r="Q192" i="8" a="1"/>
  <c r="Q192" i="8" s="1"/>
  <c r="P193" i="8"/>
  <c r="Q193" i="8" s="1" a="1"/>
  <c r="Q193" i="8" s="1"/>
  <c r="P194" i="8"/>
  <c r="Q194" i="8" a="1"/>
  <c r="Q194" i="8" s="1"/>
  <c r="P195" i="8"/>
  <c r="Q195" i="8" s="1" a="1"/>
  <c r="Q195" i="8" s="1"/>
  <c r="P196" i="8"/>
  <c r="Q196" i="8" s="1" a="1"/>
  <c r="Q196" i="8" s="1"/>
  <c r="P197" i="8"/>
  <c r="Q197" i="8" s="1" a="1"/>
  <c r="Q197" i="8" s="1"/>
  <c r="P198" i="8"/>
  <c r="Q198" i="8" s="1" a="1"/>
  <c r="Q198" i="8" s="1"/>
  <c r="P199" i="8"/>
  <c r="Q199" i="8" s="1" a="1"/>
  <c r="Q199" i="8" s="1"/>
  <c r="P200" i="8"/>
  <c r="Q200" i="8" s="1" a="1"/>
  <c r="Q200" i="8" s="1"/>
  <c r="P201" i="8"/>
  <c r="Q201" i="8" s="1" a="1"/>
  <c r="Q201" i="8" s="1"/>
  <c r="P202" i="8"/>
  <c r="Q202" i="8" s="1" a="1"/>
  <c r="Q202" i="8" s="1"/>
  <c r="P203" i="8"/>
  <c r="Q203" i="8" s="1" a="1"/>
  <c r="Q203" i="8" s="1"/>
  <c r="P204" i="8"/>
  <c r="Q204" i="8" s="1" a="1"/>
  <c r="Q204" i="8" s="1"/>
  <c r="P205" i="8"/>
  <c r="Q205" i="8" s="1" a="1"/>
  <c r="Q205" i="8" s="1"/>
  <c r="P206" i="8"/>
  <c r="Q206" i="8" s="1" a="1"/>
  <c r="Q206" i="8" s="1"/>
  <c r="P207" i="8"/>
  <c r="Q207" i="8" a="1"/>
  <c r="Q207" i="8" s="1"/>
  <c r="P208" i="8"/>
  <c r="Q208" i="8" s="1" a="1"/>
  <c r="Q208" i="8" s="1"/>
  <c r="P209" i="8"/>
  <c r="Q209" i="8" s="1" a="1"/>
  <c r="Q209" i="8" s="1"/>
  <c r="P210" i="8"/>
  <c r="Q210" i="8" s="1" a="1"/>
  <c r="Q210" i="8" s="1"/>
  <c r="P211" i="8"/>
  <c r="Q211" i="8" s="1" a="1"/>
  <c r="Q211" i="8" s="1"/>
  <c r="P212" i="8"/>
  <c r="Q212" i="8" s="1" a="1"/>
  <c r="Q212" i="8" s="1"/>
  <c r="P213" i="8"/>
  <c r="Q213" i="8" s="1" a="1"/>
  <c r="Q213" i="8" s="1"/>
  <c r="P214" i="8"/>
  <c r="Q214" i="8" s="1" a="1"/>
  <c r="Q214" i="8" s="1"/>
  <c r="P215" i="8"/>
  <c r="Q215" i="8" s="1" a="1"/>
  <c r="Q215" i="8" s="1"/>
  <c r="P216" i="8"/>
  <c r="Q216" i="8" s="1" a="1"/>
  <c r="Q216" i="8" s="1"/>
  <c r="P217" i="8"/>
  <c r="Q217" i="8" s="1" a="1"/>
  <c r="Q217" i="8" s="1"/>
  <c r="P218" i="8"/>
  <c r="Q218" i="8" s="1" a="1"/>
  <c r="Q218" i="8" s="1"/>
  <c r="P219" i="8"/>
  <c r="Q219" i="8" s="1" a="1"/>
  <c r="Q219" i="8" s="1"/>
  <c r="P220" i="8"/>
  <c r="Q220" i="8" s="1" a="1"/>
  <c r="Q220" i="8" s="1"/>
  <c r="P221" i="8"/>
  <c r="Q221" i="8" s="1" a="1"/>
  <c r="Q221" i="8" s="1"/>
  <c r="P222" i="8"/>
  <c r="Q222" i="8" s="1" a="1"/>
  <c r="Q222" i="8" s="1"/>
  <c r="P223" i="8"/>
  <c r="Q223" i="8" s="1" a="1"/>
  <c r="Q223" i="8" s="1"/>
  <c r="P224" i="8"/>
  <c r="Q224" i="8" s="1" a="1"/>
  <c r="Q224" i="8" s="1"/>
  <c r="P225" i="8"/>
  <c r="Q225" i="8" s="1" a="1"/>
  <c r="Q225" i="8" s="1"/>
  <c r="P226" i="8"/>
  <c r="Q226" i="8" s="1" a="1"/>
  <c r="Q226" i="8" s="1"/>
  <c r="P227" i="8"/>
  <c r="Q227" i="8" s="1" a="1"/>
  <c r="Q227" i="8" s="1"/>
  <c r="P228" i="8"/>
  <c r="Q228" i="8" s="1" a="1"/>
  <c r="Q228" i="8" s="1"/>
  <c r="P229" i="8"/>
  <c r="Q229" i="8" s="1" a="1"/>
  <c r="Q229" i="8" s="1"/>
  <c r="P230" i="8"/>
  <c r="Q230" i="8" s="1" a="1"/>
  <c r="Q230" i="8" s="1"/>
  <c r="P231" i="8"/>
  <c r="Q231" i="8" s="1" a="1"/>
  <c r="Q231" i="8" s="1"/>
  <c r="P232" i="8"/>
  <c r="Q232" i="8" s="1" a="1"/>
  <c r="Q232" i="8" s="1"/>
  <c r="P233" i="8"/>
  <c r="Q233" i="8" s="1" a="1"/>
  <c r="Q233" i="8" s="1"/>
  <c r="P234" i="8"/>
  <c r="Q234" i="8" s="1" a="1"/>
  <c r="Q234" i="8" s="1"/>
  <c r="P235" i="8"/>
  <c r="Q235" i="8" s="1" a="1"/>
  <c r="Q235" i="8" s="1"/>
  <c r="P236" i="8"/>
  <c r="Q236" i="8" s="1" a="1"/>
  <c r="Q236" i="8" s="1"/>
  <c r="P237" i="8"/>
  <c r="Q237" i="8" s="1" a="1"/>
  <c r="Q237" i="8" s="1"/>
  <c r="P238" i="8"/>
  <c r="Q238" i="8" s="1" a="1"/>
  <c r="Q238" i="8" s="1"/>
  <c r="P239" i="8"/>
  <c r="Q239" i="8" s="1" a="1"/>
  <c r="Q239" i="8" s="1"/>
  <c r="P240" i="8"/>
  <c r="Q240" i="8" s="1" a="1"/>
  <c r="Q240" i="8" s="1"/>
  <c r="P241" i="8"/>
  <c r="Q241" i="8" a="1"/>
  <c r="Q241" i="8" s="1"/>
  <c r="P242" i="8"/>
  <c r="Q242" i="8" s="1" a="1"/>
  <c r="Q242" i="8" s="1"/>
  <c r="P243" i="8"/>
  <c r="Q243" i="8" s="1" a="1"/>
  <c r="Q243" i="8" s="1"/>
  <c r="P244" i="8"/>
  <c r="Q244" i="8" s="1" a="1"/>
  <c r="Q244" i="8" s="1"/>
  <c r="P245" i="8"/>
  <c r="Q245" i="8" s="1" a="1"/>
  <c r="Q245" i="8" s="1"/>
  <c r="P246" i="8"/>
  <c r="Q246" i="8" s="1" a="1"/>
  <c r="Q246" i="8" s="1"/>
  <c r="P247" i="8"/>
  <c r="Q247" i="8" s="1" a="1"/>
  <c r="Q247" i="8" s="1"/>
  <c r="P248" i="8"/>
  <c r="Q248" i="8" a="1"/>
  <c r="Q248" i="8" s="1"/>
  <c r="P249" i="8"/>
  <c r="Q249" i="8" s="1" a="1"/>
  <c r="Q249" i="8" s="1"/>
  <c r="P250" i="8"/>
  <c r="Q250" i="8" a="1"/>
  <c r="Q250" i="8" s="1"/>
  <c r="P251" i="8"/>
  <c r="Q251" i="8" s="1" a="1"/>
  <c r="Q251" i="8" s="1"/>
  <c r="P252" i="8"/>
  <c r="Q252" i="8" s="1" a="1"/>
  <c r="Q252" i="8" s="1"/>
  <c r="P253" i="8"/>
  <c r="Q253" i="8" s="1" a="1"/>
  <c r="Q253" i="8" s="1"/>
  <c r="P254" i="8"/>
  <c r="Q254" i="8" s="1" a="1"/>
  <c r="Q254" i="8" s="1"/>
  <c r="P255" i="8"/>
  <c r="Q255" i="8" s="1" a="1"/>
  <c r="Q255" i="8" s="1"/>
  <c r="P256" i="8"/>
  <c r="Q256" i="8" s="1" a="1"/>
  <c r="Q256" i="8" s="1"/>
  <c r="P257" i="8"/>
  <c r="Q257" i="8" s="1" a="1"/>
  <c r="Q257" i="8" s="1"/>
  <c r="P258" i="8"/>
  <c r="Q258" i="8" s="1" a="1"/>
  <c r="Q258" i="8" s="1"/>
  <c r="P259" i="8"/>
  <c r="Q259" i="8" s="1" a="1"/>
  <c r="Q259" i="8" s="1"/>
  <c r="P260" i="8"/>
  <c r="Q260" i="8" s="1" a="1"/>
  <c r="Q260" i="8" s="1"/>
  <c r="P261" i="8"/>
  <c r="Q261" i="8" s="1" a="1"/>
  <c r="Q261" i="8" s="1"/>
  <c r="P262" i="8"/>
  <c r="Q262" i="8" s="1" a="1"/>
  <c r="Q262" i="8" s="1"/>
  <c r="P263" i="8"/>
  <c r="Q263" i="8" s="1" a="1"/>
  <c r="Q263" i="8" s="1"/>
  <c r="P264" i="8"/>
  <c r="Q264" i="8" s="1" a="1"/>
  <c r="Q264" i="8" s="1"/>
  <c r="P265" i="8"/>
  <c r="Q265" i="8" a="1"/>
  <c r="Q265" i="8" s="1"/>
  <c r="P266" i="8"/>
  <c r="Q266" i="8" s="1" a="1"/>
  <c r="Q266" i="8" s="1"/>
  <c r="P267" i="8"/>
  <c r="Q267" i="8" s="1" a="1"/>
  <c r="Q267" i="8" s="1"/>
  <c r="P268" i="8"/>
  <c r="Q268" i="8" s="1" a="1"/>
  <c r="Q268" i="8" s="1"/>
  <c r="P269" i="8"/>
  <c r="Q269" i="8" s="1" a="1"/>
  <c r="Q269" i="8" s="1"/>
  <c r="P270" i="8"/>
  <c r="Q270" i="8" s="1" a="1"/>
  <c r="Q270" i="8" s="1"/>
  <c r="P271" i="8"/>
  <c r="Q271" i="8" s="1" a="1"/>
  <c r="Q271" i="8" s="1"/>
  <c r="P272" i="8"/>
  <c r="Q272" i="8" s="1" a="1"/>
  <c r="Q272" i="8" s="1"/>
  <c r="P273" i="8"/>
  <c r="Q273" i="8" s="1" a="1"/>
  <c r="Q273" i="8" s="1"/>
  <c r="P274" i="8"/>
  <c r="Q274" i="8" s="1" a="1"/>
  <c r="Q274" i="8" s="1"/>
  <c r="P275" i="8"/>
  <c r="Q275" i="8" s="1" a="1"/>
  <c r="Q275" i="8" s="1"/>
  <c r="P276" i="8"/>
  <c r="Q276" i="8" s="1" a="1"/>
  <c r="Q276" i="8" s="1"/>
  <c r="P277" i="8"/>
  <c r="Q277" i="8" s="1" a="1"/>
  <c r="Q277" i="8" s="1"/>
  <c r="P278" i="8"/>
  <c r="Q278" i="8" s="1" a="1"/>
  <c r="Q278" i="8" s="1"/>
  <c r="P279" i="8"/>
  <c r="Q279" i="8" a="1"/>
  <c r="Q279" i="8" s="1"/>
  <c r="P280" i="8"/>
  <c r="Q280" i="8" s="1" a="1"/>
  <c r="Q280" i="8" s="1"/>
  <c r="P281" i="8"/>
  <c r="Q281" i="8" s="1" a="1"/>
  <c r="Q281" i="8" s="1"/>
  <c r="P282" i="8"/>
  <c r="Q282" i="8" s="1" a="1"/>
  <c r="Q282" i="8" s="1"/>
  <c r="P283" i="8"/>
  <c r="Q283" i="8" s="1" a="1"/>
  <c r="Q283" i="8" s="1"/>
  <c r="P284" i="8"/>
  <c r="Q284" i="8" s="1" a="1"/>
  <c r="Q284" i="8" s="1"/>
  <c r="P285" i="8"/>
  <c r="Q285" i="8" s="1" a="1"/>
  <c r="Q285" i="8" s="1"/>
  <c r="P286" i="8"/>
  <c r="Q286" i="8" s="1" a="1"/>
  <c r="Q286" i="8" s="1"/>
  <c r="P287" i="8"/>
  <c r="Q287" i="8" s="1" a="1"/>
  <c r="Q287" i="8" s="1"/>
  <c r="P288" i="8"/>
  <c r="Q288" i="8" a="1"/>
  <c r="Q288" i="8" s="1"/>
  <c r="P289" i="8"/>
  <c r="Q289" i="8" s="1" a="1"/>
  <c r="Q289" i="8" s="1"/>
  <c r="P290" i="8"/>
  <c r="Q290" i="8" a="1"/>
  <c r="Q290" i="8" s="1"/>
  <c r="P291" i="8"/>
  <c r="Q291" i="8" s="1" a="1"/>
  <c r="Q291" i="8" s="1"/>
  <c r="P292" i="8"/>
  <c r="Q292" i="8" s="1" a="1"/>
  <c r="Q292" i="8" s="1"/>
  <c r="P293" i="8"/>
  <c r="Q293" i="8" s="1" a="1"/>
  <c r="Q293" i="8" s="1"/>
  <c r="P294" i="8"/>
  <c r="Q294" i="8" s="1" a="1"/>
  <c r="Q294" i="8" s="1"/>
  <c r="P295" i="8"/>
  <c r="Q295" i="8" s="1" a="1"/>
  <c r="Q295" i="8" s="1"/>
  <c r="P296" i="8"/>
  <c r="Q296" i="8" s="1" a="1"/>
  <c r="Q296" i="8" s="1"/>
  <c r="P297" i="8"/>
  <c r="Q297" i="8" s="1" a="1"/>
  <c r="Q297" i="8" s="1"/>
  <c r="P298" i="8"/>
  <c r="Q298" i="8" s="1" a="1"/>
  <c r="Q298" i="8" s="1"/>
  <c r="P299" i="8"/>
  <c r="Q299" i="8" s="1" a="1"/>
  <c r="Q299" i="8" s="1"/>
  <c r="P300" i="8"/>
  <c r="Q300" i="8" s="1" a="1"/>
  <c r="Q300" i="8" s="1"/>
  <c r="P301" i="8"/>
  <c r="Q301" i="8" s="1" a="1"/>
  <c r="Q301" i="8" s="1"/>
  <c r="P302" i="8"/>
  <c r="Q302" i="8" s="1" a="1"/>
  <c r="Q302" i="8" s="1"/>
  <c r="P303" i="8"/>
  <c r="Q303" i="8" a="1"/>
  <c r="Q303" i="8" s="1"/>
  <c r="P304" i="8"/>
  <c r="Q304" i="8" s="1" a="1"/>
  <c r="Q304" i="8" s="1"/>
  <c r="P305" i="8"/>
  <c r="Q305" i="8" s="1" a="1"/>
  <c r="Q305" i="8" s="1"/>
  <c r="P306" i="8"/>
  <c r="Q306" i="8" s="1" a="1"/>
  <c r="Q306" i="8" s="1"/>
  <c r="P307" i="8"/>
  <c r="Q307" i="8" s="1" a="1"/>
  <c r="Q307" i="8" s="1"/>
  <c r="P308" i="8"/>
  <c r="Q308" i="8" s="1" a="1"/>
  <c r="Q308" i="8" s="1"/>
  <c r="P309" i="8"/>
  <c r="Q309" i="8" s="1" a="1"/>
  <c r="Q309" i="8" s="1"/>
  <c r="P310" i="8"/>
  <c r="Q310" i="8" s="1" a="1"/>
  <c r="Q310" i="8" s="1"/>
  <c r="P311" i="8"/>
  <c r="Q311" i="8" s="1" a="1"/>
  <c r="Q311" i="8" s="1"/>
  <c r="P312" i="8"/>
  <c r="Q312" i="8" a="1"/>
  <c r="Q312" i="8" s="1"/>
  <c r="P313" i="8"/>
  <c r="Q313" i="8" s="1" a="1"/>
  <c r="Q313" i="8" s="1"/>
  <c r="P314" i="8"/>
  <c r="Q314" i="8" a="1"/>
  <c r="Q314" i="8" s="1"/>
  <c r="P315" i="8"/>
  <c r="Q315" i="8" s="1" a="1"/>
  <c r="Q315" i="8" s="1"/>
  <c r="P316" i="8"/>
  <c r="Q316" i="8" s="1" a="1"/>
  <c r="Q316" i="8" s="1"/>
  <c r="P317" i="8"/>
  <c r="Q317" i="8" s="1" a="1"/>
  <c r="Q317" i="8" s="1"/>
  <c r="P318" i="8"/>
  <c r="Q318" i="8" s="1" a="1"/>
  <c r="Q318" i="8" s="1"/>
  <c r="P319" i="8"/>
  <c r="Q319" i="8" s="1" a="1"/>
  <c r="Q319" i="8" s="1"/>
  <c r="P320" i="8"/>
  <c r="Q320" i="8" a="1"/>
  <c r="Q320" i="8" s="1"/>
  <c r="P321" i="8"/>
  <c r="Q321" i="8" s="1" a="1"/>
  <c r="Q321" i="8" s="1"/>
  <c r="P322" i="8"/>
  <c r="Q322" i="8" s="1" a="1"/>
  <c r="Q322" i="8" s="1"/>
  <c r="P323" i="8"/>
  <c r="Q323" i="8" s="1" a="1"/>
  <c r="Q323" i="8" s="1"/>
  <c r="P324" i="8"/>
  <c r="Q324" i="8" s="1" a="1"/>
  <c r="Q324" i="8" s="1"/>
  <c r="P325" i="8"/>
  <c r="Q325" i="8" s="1" a="1"/>
  <c r="Q325" i="8" s="1"/>
  <c r="P326" i="8"/>
  <c r="Q326" i="8" s="1" a="1"/>
  <c r="Q326" i="8" s="1"/>
  <c r="P327" i="8"/>
  <c r="Q327" i="8" s="1" a="1"/>
  <c r="Q327" i="8" s="1"/>
  <c r="P328" i="8"/>
  <c r="Q328" i="8" s="1" a="1"/>
  <c r="Q328" i="8" s="1"/>
  <c r="P329" i="8"/>
  <c r="Q329" i="8" s="1" a="1"/>
  <c r="Q329" i="8" s="1"/>
  <c r="P330" i="8"/>
  <c r="Q330" i="8" s="1" a="1"/>
  <c r="Q330" i="8" s="1"/>
  <c r="P331" i="8"/>
  <c r="Q331" i="8" s="1" a="1"/>
  <c r="Q331" i="8" s="1"/>
  <c r="P332" i="8"/>
  <c r="Q332" i="8" s="1" a="1"/>
  <c r="Q332" i="8" s="1"/>
  <c r="P333" i="8"/>
  <c r="Q333" i="8" s="1" a="1"/>
  <c r="Q333" i="8" s="1"/>
  <c r="P334" i="8"/>
  <c r="Q334" i="8" s="1" a="1"/>
  <c r="Q334" i="8" s="1"/>
  <c r="P335" i="8"/>
  <c r="Q335" i="8" s="1" a="1"/>
  <c r="Q335" i="8" s="1"/>
  <c r="P336" i="8"/>
  <c r="Q336" i="8" s="1" a="1"/>
  <c r="Q336" i="8" s="1"/>
  <c r="P337" i="8"/>
  <c r="Q337" i="8" s="1" a="1"/>
  <c r="Q337" i="8" s="1"/>
  <c r="P338" i="8"/>
  <c r="Q338" i="8" s="1" a="1"/>
  <c r="Q338" i="8" s="1"/>
  <c r="P339" i="8"/>
  <c r="Q339" i="8" s="1" a="1"/>
  <c r="Q339" i="8" s="1"/>
  <c r="P340" i="8"/>
  <c r="Q340" i="8" s="1" a="1"/>
  <c r="Q340" i="8" s="1"/>
  <c r="P341" i="8"/>
  <c r="Q341" i="8" s="1" a="1"/>
  <c r="Q341" i="8" s="1"/>
  <c r="P342" i="8"/>
  <c r="Q342" i="8" s="1" a="1"/>
  <c r="Q342" i="8" s="1"/>
  <c r="P343" i="8"/>
  <c r="Q343" i="8" s="1" a="1"/>
  <c r="Q343" i="8" s="1"/>
  <c r="P344" i="8"/>
  <c r="Q344" i="8" s="1" a="1"/>
  <c r="Q344" i="8" s="1"/>
  <c r="P345" i="8"/>
  <c r="Q345" i="8" s="1" a="1"/>
  <c r="Q345" i="8" s="1"/>
  <c r="P346" i="8"/>
  <c r="Q346" i="8" s="1" a="1"/>
  <c r="Q346" i="8" s="1"/>
  <c r="P347" i="8"/>
  <c r="Q347" i="8" s="1" a="1"/>
  <c r="Q347" i="8" s="1"/>
  <c r="P348" i="8"/>
  <c r="Q348" i="8" s="1" a="1"/>
  <c r="Q348" i="8" s="1"/>
  <c r="P349" i="8"/>
  <c r="Q349" i="8" s="1" a="1"/>
  <c r="Q349" i="8" s="1"/>
  <c r="P350" i="8"/>
  <c r="Q350" i="8" s="1" a="1"/>
  <c r="Q350" i="8" s="1"/>
  <c r="P351" i="8"/>
  <c r="Q351" i="8" s="1" a="1"/>
  <c r="Q351" i="8" s="1"/>
  <c r="P352" i="8"/>
  <c r="Q352" i="8" s="1" a="1"/>
  <c r="Q352" i="8" s="1"/>
  <c r="P353" i="8"/>
  <c r="Q353" i="8" s="1" a="1"/>
  <c r="Q353" i="8" s="1"/>
  <c r="P354" i="8"/>
  <c r="Q354" i="8" s="1" a="1"/>
  <c r="Q354" i="8" s="1"/>
  <c r="P355" i="8"/>
  <c r="Q355" i="8" s="1" a="1"/>
  <c r="Q355" i="8" s="1"/>
  <c r="P356" i="8"/>
  <c r="Q356" i="8" s="1" a="1"/>
  <c r="Q356" i="8" s="1"/>
  <c r="P357" i="8"/>
  <c r="Q357" i="8" a="1"/>
  <c r="Q357" i="8" s="1"/>
  <c r="P358" i="8"/>
  <c r="Q358" i="8" s="1" a="1"/>
  <c r="Q358" i="8" s="1"/>
  <c r="P359" i="8"/>
  <c r="Q359" i="8" a="1"/>
  <c r="Q359" i="8" s="1"/>
  <c r="P360" i="8"/>
  <c r="Q360" i="8" s="1" a="1"/>
  <c r="Q360" i="8" s="1"/>
  <c r="P361" i="8"/>
  <c r="Q361" i="8" s="1" a="1"/>
  <c r="Q361" i="8" s="1"/>
  <c r="P362" i="8"/>
  <c r="Q362" i="8" s="1" a="1"/>
  <c r="Q362" i="8" s="1"/>
  <c r="P363" i="8"/>
  <c r="Q363" i="8" s="1" a="1"/>
  <c r="Q363" i="8" s="1"/>
  <c r="P364" i="8"/>
  <c r="Q364" i="8" s="1" a="1"/>
  <c r="Q364" i="8" s="1"/>
  <c r="P365" i="8"/>
  <c r="Q365" i="8" s="1" a="1"/>
  <c r="Q365" i="8" s="1"/>
  <c r="P366" i="8"/>
  <c r="Q366" i="8" s="1" a="1"/>
  <c r="Q366" i="8" s="1"/>
  <c r="P367" i="8"/>
  <c r="Q367" i="8" s="1" a="1"/>
  <c r="Q367" i="8" s="1"/>
  <c r="P368" i="8"/>
  <c r="Q368" i="8" s="1" a="1"/>
  <c r="Q368" i="8" s="1"/>
  <c r="P369" i="8"/>
  <c r="Q369" i="8" s="1" a="1"/>
  <c r="Q369" i="8" s="1"/>
  <c r="P370" i="8"/>
  <c r="Q370" i="8" s="1" a="1"/>
  <c r="Q370" i="8" s="1"/>
  <c r="P371" i="8"/>
  <c r="Q371" i="8" s="1" a="1"/>
  <c r="Q371" i="8" s="1"/>
  <c r="P372" i="8"/>
  <c r="Q372" i="8" s="1" a="1"/>
  <c r="Q372" i="8" s="1"/>
  <c r="P373" i="8"/>
  <c r="Q373" i="8" s="1" a="1"/>
  <c r="Q373" i="8" s="1"/>
  <c r="P374" i="8"/>
  <c r="Q374" i="8" s="1" a="1"/>
  <c r="Q374" i="8" s="1"/>
  <c r="P375" i="8"/>
  <c r="Q375" i="8" s="1" a="1"/>
  <c r="Q375" i="8" s="1"/>
  <c r="P376" i="8"/>
  <c r="Q376" i="8" s="1" a="1"/>
  <c r="Q376" i="8" s="1"/>
  <c r="P377" i="8"/>
  <c r="Q377" i="8" s="1" a="1"/>
  <c r="Q377" i="8" s="1"/>
  <c r="P378" i="8"/>
  <c r="Q378" i="8" s="1" a="1"/>
  <c r="Q378" i="8" s="1"/>
  <c r="P379" i="8"/>
  <c r="Q379" i="8" s="1" a="1"/>
  <c r="Q379" i="8" s="1"/>
  <c r="P380" i="8"/>
  <c r="Q380" i="8" s="1" a="1"/>
  <c r="Q380" i="8" s="1"/>
  <c r="P381" i="8"/>
  <c r="Q381" i="8" a="1"/>
  <c r="Q381" i="8" s="1"/>
  <c r="P382" i="8"/>
  <c r="Q382" i="8" s="1" a="1"/>
  <c r="Q382" i="8" s="1"/>
  <c r="P383" i="8"/>
  <c r="Q383" i="8" s="1" a="1"/>
  <c r="Q383" i="8" s="1"/>
  <c r="P384" i="8"/>
  <c r="Q384" i="8" s="1" a="1"/>
  <c r="Q384" i="8" s="1"/>
  <c r="P385" i="8"/>
  <c r="Q385" i="8" s="1" a="1"/>
  <c r="Q385" i="8" s="1"/>
  <c r="P386" i="8"/>
  <c r="Q386" i="8" s="1" a="1"/>
  <c r="Q386" i="8" s="1"/>
  <c r="P387" i="8"/>
  <c r="Q387" i="8" s="1" a="1"/>
  <c r="Q387" i="8" s="1"/>
  <c r="P388" i="8"/>
  <c r="Q388" i="8" s="1" a="1"/>
  <c r="Q388" i="8" s="1"/>
  <c r="P389" i="8"/>
  <c r="Q389" i="8" s="1" a="1"/>
  <c r="Q389" i="8" s="1"/>
  <c r="P390" i="8"/>
  <c r="Q390" i="8" s="1" a="1"/>
  <c r="Q390" i="8" s="1"/>
  <c r="P391" i="8"/>
  <c r="Q391" i="8" s="1" a="1"/>
  <c r="Q391" i="8" s="1"/>
  <c r="P392" i="8"/>
  <c r="Q392" i="8" s="1" a="1"/>
  <c r="Q392" i="8" s="1"/>
  <c r="P393" i="8"/>
  <c r="Q393" i="8" s="1" a="1"/>
  <c r="Q393" i="8" s="1"/>
  <c r="P394" i="8"/>
  <c r="Q394" i="8" s="1" a="1"/>
  <c r="Q394" i="8" s="1"/>
  <c r="P395" i="8"/>
  <c r="Q395" i="8" s="1" a="1"/>
  <c r="Q395" i="8" s="1"/>
  <c r="P396" i="8"/>
  <c r="Q396" i="8" s="1" a="1"/>
  <c r="Q396" i="8" s="1"/>
  <c r="P397" i="8"/>
  <c r="Q397" i="8" s="1" a="1"/>
  <c r="Q397" i="8" s="1"/>
  <c r="P398" i="8"/>
  <c r="Q398" i="8" s="1" a="1"/>
  <c r="Q398" i="8" s="1"/>
  <c r="P399" i="8"/>
  <c r="Q399" i="8" s="1" a="1"/>
  <c r="Q399" i="8" s="1"/>
  <c r="P400" i="8"/>
  <c r="Q400" i="8" s="1" a="1"/>
  <c r="Q400" i="8" s="1"/>
  <c r="P401" i="8"/>
  <c r="Q401" i="8" s="1" a="1"/>
  <c r="Q401" i="8" s="1"/>
  <c r="P402" i="8"/>
  <c r="Q402" i="8" s="1" a="1"/>
  <c r="Q402" i="8" s="1"/>
  <c r="P403" i="8"/>
  <c r="Q403" i="8" s="1" a="1"/>
  <c r="Q403" i="8" s="1"/>
  <c r="P404" i="8"/>
  <c r="Q404" i="8" s="1" a="1"/>
  <c r="Q404" i="8" s="1"/>
  <c r="P405" i="8"/>
  <c r="Q405" i="8" a="1"/>
  <c r="Q405" i="8" s="1"/>
  <c r="P406" i="8"/>
  <c r="Q406" i="8" s="1" a="1"/>
  <c r="Q406" i="8" s="1"/>
  <c r="P407" i="8"/>
  <c r="Q407" i="8" a="1"/>
  <c r="Q407" i="8" s="1"/>
  <c r="P408" i="8"/>
  <c r="Q408" i="8" s="1" a="1"/>
  <c r="Q408" i="8" s="1"/>
  <c r="P409" i="8"/>
  <c r="Q409" i="8" s="1" a="1"/>
  <c r="Q409" i="8" s="1"/>
  <c r="P410" i="8"/>
  <c r="Q410" i="8" s="1" a="1"/>
  <c r="Q410" i="8" s="1"/>
  <c r="P411" i="8"/>
  <c r="Q411" i="8" s="1" a="1"/>
  <c r="Q411" i="8" s="1"/>
  <c r="P412" i="8"/>
  <c r="Q412" i="8" s="1" a="1"/>
  <c r="Q412" i="8" s="1"/>
  <c r="P413" i="8"/>
  <c r="Q413" i="8" s="1" a="1"/>
  <c r="Q413" i="8" s="1"/>
  <c r="P414" i="8"/>
  <c r="Q414" i="8" s="1" a="1"/>
  <c r="Q414" i="8" s="1"/>
  <c r="P415" i="8"/>
  <c r="Q415" i="8" s="1" a="1"/>
  <c r="Q415" i="8" s="1"/>
  <c r="P416" i="8"/>
  <c r="Q416" i="8" s="1" a="1"/>
  <c r="Q416" i="8" s="1"/>
  <c r="P417" i="8"/>
  <c r="Q417" i="8" s="1" a="1"/>
  <c r="Q417" i="8" s="1"/>
  <c r="P418" i="8"/>
  <c r="Q418" i="8" s="1" a="1"/>
  <c r="Q418" i="8" s="1"/>
  <c r="P419" i="8"/>
  <c r="Q419" i="8" s="1" a="1"/>
  <c r="Q419" i="8" s="1"/>
  <c r="P420" i="8"/>
  <c r="Q420" i="8" s="1" a="1"/>
  <c r="Q420" i="8" s="1"/>
  <c r="P421" i="8"/>
  <c r="Q421" i="8" s="1" a="1"/>
  <c r="Q421" i="8" s="1"/>
  <c r="P422" i="8"/>
  <c r="Q422" i="8" s="1" a="1"/>
  <c r="Q422" i="8" s="1"/>
  <c r="P423" i="8"/>
  <c r="Q423" i="8" s="1" a="1"/>
  <c r="Q423" i="8" s="1"/>
  <c r="P424" i="8"/>
  <c r="Q424" i="8" s="1" a="1"/>
  <c r="Q424" i="8" s="1"/>
  <c r="P425" i="8"/>
  <c r="Q425" i="8" s="1" a="1"/>
  <c r="Q425" i="8" s="1"/>
  <c r="P426" i="8"/>
  <c r="Q426" i="8" s="1" a="1"/>
  <c r="Q426" i="8" s="1"/>
  <c r="P427" i="8"/>
  <c r="Q427" i="8" s="1" a="1"/>
  <c r="Q427" i="8" s="1"/>
  <c r="P428" i="8"/>
  <c r="Q428" i="8" s="1" a="1"/>
  <c r="Q428" i="8" s="1"/>
  <c r="P429" i="8"/>
  <c r="Q429" i="8" s="1" a="1"/>
  <c r="Q429" i="8" s="1"/>
  <c r="P430" i="8"/>
  <c r="Q430" i="8" s="1" a="1"/>
  <c r="Q430" i="8" s="1"/>
  <c r="P431" i="8"/>
  <c r="Q431" i="8" s="1" a="1"/>
  <c r="Q431" i="8" s="1"/>
  <c r="P432" i="8"/>
  <c r="Q432" i="8" s="1" a="1"/>
  <c r="Q432" i="8" s="1"/>
  <c r="P433" i="8"/>
  <c r="Q433" i="8" s="1" a="1"/>
  <c r="Q433" i="8" s="1"/>
  <c r="P434" i="8"/>
  <c r="Q434" i="8" s="1" a="1"/>
  <c r="Q434" i="8" s="1"/>
  <c r="P435" i="8"/>
  <c r="Q435" i="8" s="1" a="1"/>
  <c r="Q435" i="8" s="1"/>
  <c r="P436" i="8"/>
  <c r="Q436" i="8" s="1" a="1"/>
  <c r="Q436" i="8" s="1"/>
  <c r="P437" i="8"/>
  <c r="Q437" i="8" a="1"/>
  <c r="Q437" i="8" s="1"/>
  <c r="P438" i="8"/>
  <c r="Q438" i="8" s="1" a="1"/>
  <c r="Q438" i="8" s="1"/>
  <c r="P439" i="8"/>
  <c r="Q439" i="8" a="1"/>
  <c r="Q439" i="8" s="1"/>
  <c r="P440" i="8"/>
  <c r="Q440" i="8" s="1" a="1"/>
  <c r="Q440" i="8" s="1"/>
  <c r="P441" i="8"/>
  <c r="Q441" i="8" s="1" a="1"/>
  <c r="Q441" i="8" s="1"/>
  <c r="P442" i="8"/>
  <c r="Q442" i="8" s="1" a="1"/>
  <c r="Q442" i="8" s="1"/>
  <c r="P443" i="8"/>
  <c r="Q443" i="8" s="1" a="1"/>
  <c r="Q443" i="8" s="1"/>
  <c r="P444" i="8"/>
  <c r="Q444" i="8" s="1" a="1"/>
  <c r="Q444" i="8" s="1"/>
  <c r="P445" i="8"/>
  <c r="Q445" i="8" s="1" a="1"/>
  <c r="Q445" i="8" s="1"/>
  <c r="P446" i="8"/>
  <c r="Q446" i="8" s="1" a="1"/>
  <c r="Q446" i="8" s="1"/>
  <c r="P447" i="8"/>
  <c r="Q447" i="8" s="1" a="1"/>
  <c r="Q447" i="8" s="1"/>
  <c r="P448" i="8"/>
  <c r="Q448" i="8" s="1" a="1"/>
  <c r="Q448" i="8" s="1"/>
  <c r="P449" i="8"/>
  <c r="Q449" i="8" s="1" a="1"/>
  <c r="Q449" i="8" s="1"/>
  <c r="P450" i="8"/>
  <c r="Q450" i="8" s="1" a="1"/>
  <c r="Q450" i="8" s="1"/>
  <c r="P451" i="8"/>
  <c r="Q451" i="8" s="1" a="1"/>
  <c r="Q451" i="8" s="1"/>
  <c r="P452" i="8"/>
  <c r="Q452" i="8" s="1" a="1"/>
  <c r="Q452" i="8" s="1"/>
  <c r="P453" i="8"/>
  <c r="Q453" i="8" s="1" a="1"/>
  <c r="Q453" i="8" s="1"/>
  <c r="P454" i="8"/>
  <c r="Q454" i="8" a="1"/>
  <c r="Q454" i="8" s="1"/>
  <c r="P455" i="8"/>
  <c r="Q455" i="8" s="1" a="1"/>
  <c r="Q455" i="8" s="1"/>
  <c r="P456" i="8"/>
  <c r="Q456" i="8" s="1" a="1"/>
  <c r="Q456" i="8" s="1"/>
  <c r="P457" i="8"/>
  <c r="Q457" i="8" s="1" a="1"/>
  <c r="Q457" i="8" s="1"/>
  <c r="P458" i="8"/>
  <c r="Q458" i="8" s="1" a="1"/>
  <c r="Q458" i="8" s="1"/>
  <c r="P459" i="8"/>
  <c r="Q459" i="8" s="1" a="1"/>
  <c r="Q459" i="8" s="1"/>
  <c r="P460" i="8"/>
  <c r="Q460" i="8" s="1" a="1"/>
  <c r="Q460" i="8" s="1"/>
  <c r="P461" i="8"/>
  <c r="Q461" i="8" s="1" a="1"/>
  <c r="Q461" i="8" s="1"/>
  <c r="P462" i="8"/>
  <c r="Q462" i="8" a="1"/>
  <c r="Q462" i="8" s="1"/>
  <c r="P463" i="8"/>
  <c r="Q463" i="8" s="1" a="1"/>
  <c r="Q463" i="8" s="1"/>
  <c r="P464" i="8"/>
  <c r="Q464" i="8" s="1" a="1"/>
  <c r="Q464" i="8" s="1"/>
  <c r="P465" i="8"/>
  <c r="Q465" i="8" s="1" a="1"/>
  <c r="Q465" i="8" s="1"/>
  <c r="P466" i="8"/>
  <c r="Q466" i="8" s="1" a="1"/>
  <c r="Q466" i="8" s="1"/>
  <c r="P467" i="8"/>
  <c r="Q467" i="8" s="1" a="1"/>
  <c r="Q467" i="8" s="1"/>
  <c r="P468" i="8"/>
  <c r="Q468" i="8" s="1" a="1"/>
  <c r="Q468" i="8" s="1"/>
  <c r="P469" i="8"/>
  <c r="Q469" i="8" s="1" a="1"/>
  <c r="Q469" i="8" s="1"/>
  <c r="P470" i="8"/>
  <c r="Q470" i="8" s="1" a="1"/>
  <c r="Q470" i="8" s="1"/>
  <c r="P471" i="8"/>
  <c r="Q471" i="8" s="1" a="1"/>
  <c r="Q471" i="8" s="1"/>
  <c r="P472" i="8"/>
  <c r="Q472" i="8" s="1" a="1"/>
  <c r="Q472" i="8" s="1"/>
  <c r="P473" i="8"/>
  <c r="Q473" i="8" s="1" a="1"/>
  <c r="Q473" i="8" s="1"/>
  <c r="P474" i="8"/>
  <c r="Q474" i="8" s="1" a="1"/>
  <c r="Q474" i="8" s="1"/>
  <c r="P475" i="8"/>
  <c r="Q475" i="8" s="1" a="1"/>
  <c r="Q475" i="8" s="1"/>
  <c r="P476" i="8"/>
  <c r="Q476" i="8" s="1" a="1"/>
  <c r="Q476" i="8" s="1"/>
  <c r="P477" i="8"/>
  <c r="Q477" i="8" a="1"/>
  <c r="Q477" i="8" s="1"/>
  <c r="P478" i="8"/>
  <c r="Q478" i="8" s="1" a="1"/>
  <c r="Q478" i="8" s="1"/>
  <c r="P479" i="8"/>
  <c r="Q479" i="8" a="1"/>
  <c r="Q479" i="8" s="1"/>
  <c r="P480" i="8"/>
  <c r="Q480" i="8" s="1" a="1"/>
  <c r="Q480" i="8" s="1"/>
  <c r="P481" i="8"/>
  <c r="Q481" i="8" s="1" a="1"/>
  <c r="Q481" i="8" s="1"/>
  <c r="P482" i="8"/>
  <c r="Q482" i="8" s="1" a="1"/>
  <c r="Q482" i="8" s="1"/>
  <c r="P483" i="8"/>
  <c r="Q483" i="8" s="1" a="1"/>
  <c r="Q483" i="8" s="1"/>
  <c r="P484" i="8"/>
  <c r="Q484" i="8" s="1" a="1"/>
  <c r="Q484" i="8" s="1"/>
  <c r="P485" i="8"/>
  <c r="Q485" i="8" s="1" a="1"/>
  <c r="Q485" i="8" s="1"/>
  <c r="P486" i="8"/>
  <c r="Q486" i="8" s="1" a="1"/>
  <c r="Q486" i="8" s="1"/>
  <c r="P487" i="8"/>
  <c r="Q487" i="8" s="1" a="1"/>
  <c r="Q487" i="8" s="1"/>
  <c r="P488" i="8"/>
  <c r="Q488" i="8" s="1" a="1"/>
  <c r="Q488" i="8" s="1"/>
  <c r="P489" i="8"/>
  <c r="Q489" i="8" s="1" a="1"/>
  <c r="Q489" i="8" s="1"/>
  <c r="P490" i="8"/>
  <c r="Q490" i="8" s="1" a="1"/>
  <c r="Q490" i="8" s="1"/>
  <c r="P491" i="8"/>
  <c r="Q491" i="8" s="1" a="1"/>
  <c r="Q491" i="8" s="1"/>
  <c r="P492" i="8"/>
  <c r="Q492" i="8" s="1" a="1"/>
  <c r="Q492" i="8" s="1"/>
  <c r="P493" i="8"/>
  <c r="Q493" i="8" s="1" a="1"/>
  <c r="Q493" i="8" s="1"/>
  <c r="P494" i="8"/>
  <c r="Q494" i="8" s="1" a="1"/>
  <c r="Q494" i="8" s="1"/>
  <c r="P495" i="8"/>
  <c r="Q495" i="8" s="1" a="1"/>
  <c r="Q495" i="8" s="1"/>
  <c r="P496" i="8"/>
  <c r="Q496" i="8" s="1" a="1"/>
  <c r="Q496" i="8" s="1"/>
  <c r="P497" i="8"/>
  <c r="Q497" i="8" s="1" a="1"/>
  <c r="Q497" i="8" s="1"/>
  <c r="P498" i="8"/>
  <c r="Q498" i="8" s="1" a="1"/>
  <c r="Q498" i="8" s="1"/>
  <c r="P499" i="8"/>
  <c r="Q499" i="8" s="1" a="1"/>
  <c r="Q499" i="8" s="1"/>
  <c r="P500" i="8"/>
  <c r="Q500" i="8" s="1" a="1"/>
  <c r="Q500" i="8" s="1"/>
  <c r="P501" i="8"/>
  <c r="Q501" i="8" a="1"/>
  <c r="Q501" i="8" s="1"/>
  <c r="M3" i="8"/>
  <c r="N3" i="8" s="1" a="1"/>
  <c r="N3" i="8" s="1"/>
  <c r="M4" i="8"/>
  <c r="N4" i="8" s="1" a="1"/>
  <c r="N4" i="8" s="1"/>
  <c r="M5" i="8"/>
  <c r="N5" i="8" s="1" a="1"/>
  <c r="N5" i="8" s="1"/>
  <c r="M6" i="8"/>
  <c r="N6" i="8" s="1" a="1"/>
  <c r="N6" i="8" s="1"/>
  <c r="M7" i="8"/>
  <c r="N7" i="8" s="1" a="1"/>
  <c r="N7" i="8" s="1"/>
  <c r="M8" i="8"/>
  <c r="N8" i="8" s="1" a="1"/>
  <c r="N8" i="8" s="1"/>
  <c r="M9" i="8"/>
  <c r="N9" i="8" s="1" a="1"/>
  <c r="N9" i="8" s="1"/>
  <c r="M10" i="8"/>
  <c r="N10" i="8" a="1"/>
  <c r="N10" i="8" s="1"/>
  <c r="M11" i="8"/>
  <c r="N11" i="8" s="1" a="1"/>
  <c r="N11" i="8" s="1"/>
  <c r="M12" i="8"/>
  <c r="N12" i="8" s="1" a="1"/>
  <c r="N12" i="8" s="1"/>
  <c r="M13" i="8"/>
  <c r="N13" i="8" s="1" a="1"/>
  <c r="N13" i="8" s="1"/>
  <c r="M14" i="8"/>
  <c r="N14" i="8" s="1" a="1"/>
  <c r="N14" i="8" s="1"/>
  <c r="M15" i="8"/>
  <c r="N15" i="8" s="1" a="1"/>
  <c r="N15" i="8" s="1"/>
  <c r="M16" i="8"/>
  <c r="N16" i="8" a="1"/>
  <c r="N16" i="8" s="1"/>
  <c r="M17" i="8"/>
  <c r="N17" i="8" s="1" a="1"/>
  <c r="N17" i="8" s="1"/>
  <c r="M18" i="8"/>
  <c r="N18" i="8" s="1" a="1"/>
  <c r="N18" i="8" s="1"/>
  <c r="M19" i="8"/>
  <c r="N19" i="8" s="1" a="1"/>
  <c r="N19" i="8" s="1"/>
  <c r="M20" i="8"/>
  <c r="N20" i="8" s="1" a="1"/>
  <c r="N20" i="8" s="1"/>
  <c r="M21" i="8"/>
  <c r="N21" i="8" s="1" a="1"/>
  <c r="N21" i="8" s="1"/>
  <c r="M22" i="8"/>
  <c r="N22" i="8" s="1" a="1"/>
  <c r="N22" i="8" s="1"/>
  <c r="M23" i="8"/>
  <c r="N23" i="8" s="1" a="1"/>
  <c r="N23" i="8"/>
  <c r="M24" i="8"/>
  <c r="N24" i="8" s="1" a="1"/>
  <c r="N24" i="8" s="1"/>
  <c r="M25" i="8"/>
  <c r="N25" i="8" s="1" a="1"/>
  <c r="N25" i="8" s="1"/>
  <c r="M26" i="8"/>
  <c r="N26" i="8" s="1" a="1"/>
  <c r="N26" i="8" s="1"/>
  <c r="M27" i="8"/>
  <c r="N27" i="8" s="1" a="1"/>
  <c r="N27" i="8" s="1"/>
  <c r="M28" i="8"/>
  <c r="N28" i="8" s="1" a="1"/>
  <c r="N28" i="8" s="1"/>
  <c r="M29" i="8"/>
  <c r="N29" i="8" s="1" a="1"/>
  <c r="N29" i="8" s="1"/>
  <c r="M30" i="8"/>
  <c r="N30" i="8" s="1" a="1"/>
  <c r="N30" i="8" s="1"/>
  <c r="M31" i="8"/>
  <c r="N31" i="8" s="1" a="1"/>
  <c r="N31" i="8"/>
  <c r="M32" i="8"/>
  <c r="N32" i="8" s="1" a="1"/>
  <c r="N32" i="8" s="1"/>
  <c r="M33" i="8"/>
  <c r="N33" i="8" s="1" a="1"/>
  <c r="N33" i="8" s="1"/>
  <c r="M34" i="8"/>
  <c r="N34" i="8" a="1"/>
  <c r="N34" i="8" s="1"/>
  <c r="M35" i="8"/>
  <c r="N35" i="8" s="1" a="1"/>
  <c r="N35" i="8" s="1"/>
  <c r="M36" i="8"/>
  <c r="N36" i="8" s="1" a="1"/>
  <c r="N36" i="8" s="1"/>
  <c r="M37" i="8"/>
  <c r="N37" i="8" s="1" a="1"/>
  <c r="N37" i="8" s="1"/>
  <c r="M38" i="8"/>
  <c r="N38" i="8" s="1" a="1"/>
  <c r="N38" i="8" s="1"/>
  <c r="M39" i="8"/>
  <c r="N39" i="8" s="1" a="1"/>
  <c r="N39" i="8" s="1"/>
  <c r="M40" i="8"/>
  <c r="N40" i="8" s="1" a="1"/>
  <c r="N40" i="8" s="1"/>
  <c r="M41" i="8"/>
  <c r="N41" i="8" s="1" a="1"/>
  <c r="N41" i="8" s="1"/>
  <c r="M42" i="8"/>
  <c r="N42" i="8" s="1" a="1"/>
  <c r="N42" i="8" s="1"/>
  <c r="M43" i="8"/>
  <c r="N43" i="8" s="1" a="1"/>
  <c r="N43" i="8" s="1"/>
  <c r="M44" i="8"/>
  <c r="N44" i="8" s="1" a="1"/>
  <c r="N44" i="8" s="1"/>
  <c r="M45" i="8"/>
  <c r="N45" i="8" s="1" a="1"/>
  <c r="N45" i="8" s="1"/>
  <c r="M46" i="8"/>
  <c r="N46" i="8" s="1" a="1"/>
  <c r="N46" i="8" s="1"/>
  <c r="M47" i="8"/>
  <c r="N47" i="8" s="1" a="1"/>
  <c r="N47" i="8" s="1"/>
  <c r="M48" i="8"/>
  <c r="N48" i="8" s="1" a="1"/>
  <c r="N48" i="8" s="1"/>
  <c r="M49" i="8"/>
  <c r="N49" i="8" s="1" a="1"/>
  <c r="N49" i="8" s="1"/>
  <c r="M50" i="8"/>
  <c r="N50" i="8" a="1"/>
  <c r="N50" i="8" s="1"/>
  <c r="M51" i="8"/>
  <c r="N51" i="8" s="1" a="1"/>
  <c r="N51" i="8" s="1"/>
  <c r="M52" i="8"/>
  <c r="N52" i="8" s="1" a="1"/>
  <c r="N52" i="8" s="1"/>
  <c r="M53" i="8"/>
  <c r="N53" i="8" s="1" a="1"/>
  <c r="N53" i="8" s="1"/>
  <c r="M54" i="8"/>
  <c r="N54" i="8" s="1" a="1"/>
  <c r="N54" i="8" s="1"/>
  <c r="M55" i="8"/>
  <c r="N55" i="8" s="1" a="1"/>
  <c r="N55" i="8" s="1"/>
  <c r="M56" i="8"/>
  <c r="N56" i="8" a="1"/>
  <c r="N56" i="8" s="1"/>
  <c r="M57" i="8"/>
  <c r="N57" i="8" s="1" a="1"/>
  <c r="N57" i="8" s="1"/>
  <c r="M58" i="8"/>
  <c r="N58" i="8" s="1" a="1"/>
  <c r="N58" i="8" s="1"/>
  <c r="M59" i="8"/>
  <c r="N59" i="8" s="1" a="1"/>
  <c r="N59" i="8" s="1"/>
  <c r="M60" i="8"/>
  <c r="N60" i="8" s="1" a="1"/>
  <c r="N60" i="8" s="1"/>
  <c r="M61" i="8"/>
  <c r="N61" i="8" s="1" a="1"/>
  <c r="N61" i="8" s="1"/>
  <c r="M62" i="8"/>
  <c r="N62" i="8" s="1" a="1"/>
  <c r="N62" i="8" s="1"/>
  <c r="M63" i="8"/>
  <c r="N63" i="8" s="1" a="1"/>
  <c r="N63" i="8" s="1"/>
  <c r="M64" i="8"/>
  <c r="N64" i="8" s="1" a="1"/>
  <c r="N64" i="8" s="1"/>
  <c r="M65" i="8"/>
  <c r="N65" i="8" s="1" a="1"/>
  <c r="N65" i="8" s="1"/>
  <c r="M66" i="8"/>
  <c r="N66" i="8" a="1"/>
  <c r="N66" i="8" s="1"/>
  <c r="M67" i="8"/>
  <c r="N67" i="8" s="1" a="1"/>
  <c r="N67" i="8" s="1"/>
  <c r="M68" i="8"/>
  <c r="N68" i="8" s="1" a="1"/>
  <c r="N68" i="8" s="1"/>
  <c r="M69" i="8"/>
  <c r="N69" i="8" s="1" a="1"/>
  <c r="N69" i="8" s="1"/>
  <c r="M70" i="8"/>
  <c r="N70" i="8" s="1" a="1"/>
  <c r="N70" i="8" s="1"/>
  <c r="M71" i="8"/>
  <c r="N71" i="8" s="1" a="1"/>
  <c r="N71" i="8" s="1"/>
  <c r="M72" i="8"/>
  <c r="N72" i="8" a="1"/>
  <c r="N72" i="8" s="1"/>
  <c r="M73" i="8"/>
  <c r="N73" i="8" s="1" a="1"/>
  <c r="N73" i="8" s="1"/>
  <c r="M74" i="8"/>
  <c r="N74" i="8" a="1"/>
  <c r="N74" i="8" s="1"/>
  <c r="M75" i="8"/>
  <c r="N75" i="8" s="1" a="1"/>
  <c r="N75" i="8" s="1"/>
  <c r="M76" i="8"/>
  <c r="N76" i="8" s="1" a="1"/>
  <c r="N76" i="8" s="1"/>
  <c r="M77" i="8"/>
  <c r="N77" i="8" s="1" a="1"/>
  <c r="N77" i="8" s="1"/>
  <c r="M78" i="8"/>
  <c r="N78" i="8" s="1" a="1"/>
  <c r="N78" i="8" s="1"/>
  <c r="M79" i="8"/>
  <c r="N79" i="8" s="1" a="1"/>
  <c r="N79" i="8" s="1"/>
  <c r="M80" i="8"/>
  <c r="N80" i="8" s="1" a="1"/>
  <c r="N80" i="8" s="1"/>
  <c r="M81" i="8"/>
  <c r="N81" i="8" s="1" a="1"/>
  <c r="N81" i="8" s="1"/>
  <c r="M82" i="8"/>
  <c r="N82" i="8" s="1" a="1"/>
  <c r="N82" i="8" s="1"/>
  <c r="M83" i="8"/>
  <c r="N83" i="8" s="1" a="1"/>
  <c r="N83" i="8" s="1"/>
  <c r="M84" i="8"/>
  <c r="N84" i="8" s="1" a="1"/>
  <c r="N84" i="8" s="1"/>
  <c r="M85" i="8"/>
  <c r="N85" i="8" s="1" a="1"/>
  <c r="N85" i="8" s="1"/>
  <c r="M86" i="8"/>
  <c r="N86" i="8" s="1" a="1"/>
  <c r="N86" i="8" s="1"/>
  <c r="M87" i="8"/>
  <c r="N87" i="8" s="1" a="1"/>
  <c r="N87" i="8" s="1"/>
  <c r="M88" i="8"/>
  <c r="N88" i="8" s="1" a="1"/>
  <c r="N88" i="8" s="1"/>
  <c r="M89" i="8"/>
  <c r="N89" i="8" s="1" a="1"/>
  <c r="N89" i="8" s="1"/>
  <c r="M90" i="8"/>
  <c r="N90" i="8" s="1" a="1"/>
  <c r="N90" i="8" s="1"/>
  <c r="M91" i="8"/>
  <c r="N91" i="8" s="1" a="1"/>
  <c r="N91" i="8" s="1"/>
  <c r="M92" i="8"/>
  <c r="N92" i="8" s="1" a="1"/>
  <c r="N92" i="8" s="1"/>
  <c r="M93" i="8"/>
  <c r="N93" i="8" s="1" a="1"/>
  <c r="N93" i="8" s="1"/>
  <c r="M94" i="8"/>
  <c r="N94" i="8" s="1" a="1"/>
  <c r="N94" i="8" s="1"/>
  <c r="M95" i="8"/>
  <c r="N95" i="8" s="1" a="1"/>
  <c r="N95" i="8" s="1"/>
  <c r="M96" i="8"/>
  <c r="N96" i="8" s="1" a="1"/>
  <c r="N96" i="8" s="1"/>
  <c r="M97" i="8"/>
  <c r="N97" i="8" s="1" a="1"/>
  <c r="N97" i="8" s="1"/>
  <c r="M98" i="8"/>
  <c r="N98" i="8" s="1" a="1"/>
  <c r="N98" i="8" s="1"/>
  <c r="M99" i="8"/>
  <c r="N99" i="8" s="1" a="1"/>
  <c r="N99" i="8" s="1"/>
  <c r="M100" i="8"/>
  <c r="N100" i="8" s="1" a="1"/>
  <c r="N100" i="8" s="1"/>
  <c r="M101" i="8"/>
  <c r="N101" i="8" s="1" a="1"/>
  <c r="N101" i="8" s="1"/>
  <c r="M102" i="8"/>
  <c r="N102" i="8" s="1" a="1"/>
  <c r="N102" i="8" s="1"/>
  <c r="M103" i="8"/>
  <c r="N103" i="8" s="1" a="1"/>
  <c r="N103" i="8" s="1"/>
  <c r="M104" i="8"/>
  <c r="N104" i="8" s="1" a="1"/>
  <c r="N104" i="8" s="1"/>
  <c r="M105" i="8"/>
  <c r="N105" i="8" s="1" a="1"/>
  <c r="N105" i="8" s="1"/>
  <c r="M106" i="8"/>
  <c r="N106" i="8" s="1" a="1"/>
  <c r="N106" i="8" s="1"/>
  <c r="M107" i="8"/>
  <c r="N107" i="8" s="1" a="1"/>
  <c r="N107" i="8" s="1"/>
  <c r="M108" i="8"/>
  <c r="N108" i="8" s="1" a="1"/>
  <c r="N108" i="8" s="1"/>
  <c r="M109" i="8"/>
  <c r="N109" i="8" s="1" a="1"/>
  <c r="N109" i="8" s="1"/>
  <c r="M110" i="8"/>
  <c r="N110" i="8" s="1" a="1"/>
  <c r="N110" i="8" s="1"/>
  <c r="M111" i="8"/>
  <c r="N111" i="8" s="1" a="1"/>
  <c r="N111" i="8" s="1"/>
  <c r="M112" i="8"/>
  <c r="N112" i="8" s="1" a="1"/>
  <c r="N112" i="8" s="1"/>
  <c r="M113" i="8"/>
  <c r="N113" i="8" s="1" a="1"/>
  <c r="N113" i="8" s="1"/>
  <c r="M114" i="8"/>
  <c r="N114" i="8" s="1" a="1"/>
  <c r="N114" i="8" s="1"/>
  <c r="M115" i="8"/>
  <c r="N115" i="8" s="1" a="1"/>
  <c r="N115" i="8" s="1"/>
  <c r="M116" i="8"/>
  <c r="N116" i="8" s="1" a="1"/>
  <c r="N116" i="8" s="1"/>
  <c r="M117" i="8"/>
  <c r="N117" i="8" s="1" a="1"/>
  <c r="N117" i="8" s="1"/>
  <c r="M118" i="8"/>
  <c r="N118" i="8" s="1" a="1"/>
  <c r="N118" i="8" s="1"/>
  <c r="M119" i="8"/>
  <c r="N119" i="8" s="1" a="1"/>
  <c r="N119" i="8" s="1"/>
  <c r="M120" i="8"/>
  <c r="N120" i="8" s="1" a="1"/>
  <c r="N120" i="8" s="1"/>
  <c r="M121" i="8"/>
  <c r="N121" i="8" s="1" a="1"/>
  <c r="N121" i="8" s="1"/>
  <c r="M122" i="8"/>
  <c r="N122" i="8" s="1" a="1"/>
  <c r="N122" i="8" s="1"/>
  <c r="M123" i="8"/>
  <c r="N123" i="8" s="1" a="1"/>
  <c r="N123" i="8" s="1"/>
  <c r="M124" i="8"/>
  <c r="N124" i="8" s="1" a="1"/>
  <c r="N124" i="8" s="1"/>
  <c r="M125" i="8"/>
  <c r="N125" i="8" s="1" a="1"/>
  <c r="N125" i="8" s="1"/>
  <c r="M126" i="8"/>
  <c r="N126" i="8" s="1" a="1"/>
  <c r="N126" i="8" s="1"/>
  <c r="M127" i="8"/>
  <c r="N127" i="8" s="1" a="1"/>
  <c r="N127" i="8"/>
  <c r="M128" i="8"/>
  <c r="N128" i="8" s="1" a="1"/>
  <c r="N128" i="8" s="1"/>
  <c r="M129" i="8"/>
  <c r="N129" i="8" s="1" a="1"/>
  <c r="N129" i="8" s="1"/>
  <c r="M130" i="8"/>
  <c r="N130" i="8" s="1" a="1"/>
  <c r="N130" i="8" s="1"/>
  <c r="M131" i="8"/>
  <c r="N131" i="8" s="1" a="1"/>
  <c r="N131" i="8" s="1"/>
  <c r="M132" i="8"/>
  <c r="N132" i="8" s="1" a="1"/>
  <c r="N132" i="8" s="1"/>
  <c r="M133" i="8"/>
  <c r="N133" i="8" s="1" a="1"/>
  <c r="N133" i="8" s="1"/>
  <c r="M134" i="8"/>
  <c r="N134" i="8" s="1" a="1"/>
  <c r="N134" i="8" s="1"/>
  <c r="M135" i="8"/>
  <c r="N135" i="8" s="1" a="1"/>
  <c r="N135" i="8" s="1"/>
  <c r="M136" i="8"/>
  <c r="N136" i="8" a="1"/>
  <c r="N136" i="8" s="1"/>
  <c r="M137" i="8"/>
  <c r="N137" i="8" s="1" a="1"/>
  <c r="N137" i="8" s="1"/>
  <c r="M138" i="8"/>
  <c r="N138" i="8" a="1"/>
  <c r="N138" i="8" s="1"/>
  <c r="M139" i="8"/>
  <c r="N139" i="8" s="1" a="1"/>
  <c r="N139" i="8" s="1"/>
  <c r="M140" i="8"/>
  <c r="N140" i="8" s="1" a="1"/>
  <c r="N140" i="8" s="1"/>
  <c r="M141" i="8"/>
  <c r="N141" i="8" s="1" a="1"/>
  <c r="N141" i="8" s="1"/>
  <c r="M142" i="8"/>
  <c r="N142" i="8" s="1" a="1"/>
  <c r="N142" i="8" s="1"/>
  <c r="M143" i="8"/>
  <c r="N143" i="8" s="1" a="1"/>
  <c r="N143" i="8" s="1"/>
  <c r="M144" i="8"/>
  <c r="N144" i="8" a="1"/>
  <c r="N144" i="8" s="1"/>
  <c r="M145" i="8"/>
  <c r="N145" i="8" s="1" a="1"/>
  <c r="N145" i="8" s="1"/>
  <c r="M146" i="8"/>
  <c r="N146" i="8" s="1" a="1"/>
  <c r="N146" i="8" s="1"/>
  <c r="M147" i="8"/>
  <c r="N147" i="8" s="1" a="1"/>
  <c r="N147" i="8" s="1"/>
  <c r="M148" i="8"/>
  <c r="N148" i="8" s="1" a="1"/>
  <c r="N148" i="8" s="1"/>
  <c r="M149" i="8"/>
  <c r="N149" i="8" s="1" a="1"/>
  <c r="N149" i="8" s="1"/>
  <c r="M150" i="8"/>
  <c r="N150" i="8" s="1" a="1"/>
  <c r="N150" i="8" s="1"/>
  <c r="M151" i="8"/>
  <c r="N151" i="8" s="1" a="1"/>
  <c r="N151" i="8" s="1"/>
  <c r="M152" i="8"/>
  <c r="N152" i="8" s="1" a="1"/>
  <c r="N152" i="8" s="1"/>
  <c r="M153" i="8"/>
  <c r="N153" i="8" s="1" a="1"/>
  <c r="N153" i="8" s="1"/>
  <c r="M154" i="8"/>
  <c r="N154" i="8" a="1"/>
  <c r="N154" i="8" s="1"/>
  <c r="M155" i="8"/>
  <c r="N155" i="8" s="1" a="1"/>
  <c r="N155" i="8" s="1"/>
  <c r="M156" i="8"/>
  <c r="N156" i="8" s="1" a="1"/>
  <c r="N156" i="8" s="1"/>
  <c r="M157" i="8"/>
  <c r="N157" i="8" s="1" a="1"/>
  <c r="N157" i="8" s="1"/>
  <c r="M158" i="8"/>
  <c r="N158" i="8" s="1" a="1"/>
  <c r="N158" i="8" s="1"/>
  <c r="M159" i="8"/>
  <c r="N159" i="8" s="1" a="1"/>
  <c r="N159" i="8" s="1"/>
  <c r="M160" i="8"/>
  <c r="N160" i="8" a="1"/>
  <c r="N160" i="8" s="1"/>
  <c r="M161" i="8"/>
  <c r="N161" i="8" s="1" a="1"/>
  <c r="N161" i="8" s="1"/>
  <c r="M162" i="8"/>
  <c r="N162" i="8" s="1" a="1"/>
  <c r="N162" i="8" s="1"/>
  <c r="M163" i="8"/>
  <c r="N163" i="8" s="1" a="1"/>
  <c r="N163" i="8" s="1"/>
  <c r="M164" i="8"/>
  <c r="N164" i="8" s="1" a="1"/>
  <c r="N164" i="8" s="1"/>
  <c r="M165" i="8"/>
  <c r="N165" i="8" s="1" a="1"/>
  <c r="N165" i="8" s="1"/>
  <c r="M166" i="8"/>
  <c r="N166" i="8" s="1" a="1"/>
  <c r="N166" i="8" s="1"/>
  <c r="M167" i="8"/>
  <c r="N167" i="8" s="1" a="1"/>
  <c r="N167" i="8" s="1"/>
  <c r="M168" i="8"/>
  <c r="N168" i="8" s="1" a="1"/>
  <c r="N168" i="8" s="1"/>
  <c r="M169" i="8"/>
  <c r="N169" i="8" s="1" a="1"/>
  <c r="N169" i="8" s="1"/>
  <c r="M170" i="8"/>
  <c r="N170" i="8" s="1" a="1"/>
  <c r="N170" i="8" s="1"/>
  <c r="M171" i="8"/>
  <c r="N171" i="8" s="1" a="1"/>
  <c r="N171" i="8" s="1"/>
  <c r="M172" i="8"/>
  <c r="N172" i="8" s="1" a="1"/>
  <c r="N172" i="8" s="1"/>
  <c r="M173" i="8"/>
  <c r="N173" i="8" s="1" a="1"/>
  <c r="N173" i="8" s="1"/>
  <c r="M174" i="8"/>
  <c r="N174" i="8" s="1" a="1"/>
  <c r="N174" i="8" s="1"/>
  <c r="M175" i="8"/>
  <c r="N175" i="8" s="1" a="1"/>
  <c r="N175" i="8" s="1"/>
  <c r="M176" i="8"/>
  <c r="N176" i="8" a="1"/>
  <c r="N176" i="8" s="1"/>
  <c r="M177" i="8"/>
  <c r="N177" i="8" s="1" a="1"/>
  <c r="N177" i="8" s="1"/>
  <c r="M178" i="8"/>
  <c r="N178" i="8" a="1"/>
  <c r="N178" i="8" s="1"/>
  <c r="M179" i="8"/>
  <c r="N179" i="8" s="1" a="1"/>
  <c r="N179" i="8" s="1"/>
  <c r="M180" i="8"/>
  <c r="N180" i="8" s="1" a="1"/>
  <c r="N180" i="8" s="1"/>
  <c r="M181" i="8"/>
  <c r="N181" i="8" s="1" a="1"/>
  <c r="N181" i="8" s="1"/>
  <c r="M182" i="8"/>
  <c r="N182" i="8" s="1" a="1"/>
  <c r="N182" i="8" s="1"/>
  <c r="M183" i="8"/>
  <c r="N183" i="8" s="1" a="1"/>
  <c r="N183" i="8" s="1"/>
  <c r="M184" i="8"/>
  <c r="N184" i="8" s="1" a="1"/>
  <c r="N184" i="8" s="1"/>
  <c r="M185" i="8"/>
  <c r="N185" i="8" s="1" a="1"/>
  <c r="N185" i="8" s="1"/>
  <c r="M186" i="8"/>
  <c r="N186" i="8" a="1"/>
  <c r="N186" i="8" s="1"/>
  <c r="M187" i="8"/>
  <c r="N187" i="8" s="1" a="1"/>
  <c r="N187" i="8" s="1"/>
  <c r="M188" i="8"/>
  <c r="N188" i="8" s="1" a="1"/>
  <c r="N188" i="8" s="1"/>
  <c r="M189" i="8"/>
  <c r="N189" i="8" s="1" a="1"/>
  <c r="N189" i="8" s="1"/>
  <c r="M190" i="8"/>
  <c r="N190" i="8" s="1" a="1"/>
  <c r="N190" i="8" s="1"/>
  <c r="M191" i="8"/>
  <c r="N191" i="8" s="1" a="1"/>
  <c r="N191" i="8"/>
  <c r="M192" i="8"/>
  <c r="N192" i="8" s="1" a="1"/>
  <c r="N192" i="8" s="1"/>
  <c r="M193" i="8"/>
  <c r="N193" i="8" s="1" a="1"/>
  <c r="N193" i="8" s="1"/>
  <c r="M194" i="8"/>
  <c r="N194" i="8" a="1"/>
  <c r="N194" i="8" s="1"/>
  <c r="M195" i="8"/>
  <c r="N195" i="8" s="1" a="1"/>
  <c r="N195" i="8" s="1"/>
  <c r="M196" i="8"/>
  <c r="N196" i="8" s="1" a="1"/>
  <c r="N196" i="8" s="1"/>
  <c r="M197" i="8"/>
  <c r="N197" i="8" s="1" a="1"/>
  <c r="N197" i="8" s="1"/>
  <c r="M198" i="8"/>
  <c r="N198" i="8" s="1" a="1"/>
  <c r="N198" i="8" s="1"/>
  <c r="M199" i="8"/>
  <c r="N199" i="8" s="1" a="1"/>
  <c r="N199" i="8" s="1"/>
  <c r="M200" i="8"/>
  <c r="N200" i="8" s="1" a="1"/>
  <c r="N200" i="8" s="1"/>
  <c r="M201" i="8"/>
  <c r="N201" i="8" s="1" a="1"/>
  <c r="N201" i="8" s="1"/>
  <c r="M202" i="8"/>
  <c r="N202" i="8" s="1" a="1"/>
  <c r="N202" i="8" s="1"/>
  <c r="M203" i="8"/>
  <c r="N203" i="8" s="1" a="1"/>
  <c r="N203" i="8" s="1"/>
  <c r="M204" i="8"/>
  <c r="N204" i="8" s="1" a="1"/>
  <c r="N204" i="8" s="1"/>
  <c r="M205" i="8"/>
  <c r="N205" i="8" s="1" a="1"/>
  <c r="N205" i="8" s="1"/>
  <c r="M206" i="8"/>
  <c r="N206" i="8" s="1" a="1"/>
  <c r="N206" i="8" s="1"/>
  <c r="M207" i="8"/>
  <c r="N207" i="8" s="1" a="1"/>
  <c r="N207" i="8" s="1"/>
  <c r="M208" i="8"/>
  <c r="N208" i="8" a="1"/>
  <c r="N208" i="8" s="1"/>
  <c r="M209" i="8"/>
  <c r="N209" i="8" s="1" a="1"/>
  <c r="N209" i="8" s="1"/>
  <c r="M210" i="8"/>
  <c r="N210" i="8" s="1" a="1"/>
  <c r="N210" i="8" s="1"/>
  <c r="M211" i="8"/>
  <c r="N211" i="8" s="1" a="1"/>
  <c r="N211" i="8" s="1"/>
  <c r="M212" i="8"/>
  <c r="N212" i="8" s="1" a="1"/>
  <c r="N212" i="8" s="1"/>
  <c r="M213" i="8"/>
  <c r="N213" i="8" s="1" a="1"/>
  <c r="N213" i="8" s="1"/>
  <c r="M214" i="8"/>
  <c r="N214" i="8" s="1" a="1"/>
  <c r="N214" i="8" s="1"/>
  <c r="M215" i="8"/>
  <c r="N215" i="8" s="1" a="1"/>
  <c r="N215" i="8" s="1"/>
  <c r="M216" i="8"/>
  <c r="N216" i="8" s="1" a="1"/>
  <c r="N216" i="8" s="1"/>
  <c r="M217" i="8"/>
  <c r="N217" i="8" s="1" a="1"/>
  <c r="N217" i="8" s="1"/>
  <c r="M218" i="8"/>
  <c r="N218" i="8" s="1" a="1"/>
  <c r="N218" i="8" s="1"/>
  <c r="M219" i="8"/>
  <c r="N219" i="8" s="1" a="1"/>
  <c r="N219" i="8" s="1"/>
  <c r="M220" i="8"/>
  <c r="N220" i="8" s="1" a="1"/>
  <c r="N220" i="8" s="1"/>
  <c r="M221" i="8"/>
  <c r="N221" i="8" s="1" a="1"/>
  <c r="N221" i="8" s="1"/>
  <c r="M222" i="8"/>
  <c r="N222" i="8" s="1" a="1"/>
  <c r="N222" i="8" s="1"/>
  <c r="M223" i="8"/>
  <c r="N223" i="8" s="1" a="1"/>
  <c r="N223" i="8" s="1"/>
  <c r="M224" i="8"/>
  <c r="N224" i="8" s="1" a="1"/>
  <c r="N224" i="8" s="1"/>
  <c r="M225" i="8"/>
  <c r="N225" i="8" s="1" a="1"/>
  <c r="N225" i="8" s="1"/>
  <c r="M226" i="8"/>
  <c r="N226" i="8" s="1" a="1"/>
  <c r="N226" i="8" s="1"/>
  <c r="M227" i="8"/>
  <c r="N227" i="8" s="1" a="1"/>
  <c r="N227" i="8" s="1"/>
  <c r="M228" i="8"/>
  <c r="N228" i="8" s="1" a="1"/>
  <c r="N228" i="8" s="1"/>
  <c r="M229" i="8"/>
  <c r="N229" i="8" s="1" a="1"/>
  <c r="N229" i="8" s="1"/>
  <c r="M230" i="8"/>
  <c r="N230" i="8" s="1" a="1"/>
  <c r="N230" i="8" s="1"/>
  <c r="M231" i="8"/>
  <c r="N231" i="8" s="1" a="1"/>
  <c r="N231" i="8" s="1"/>
  <c r="M232" i="8"/>
  <c r="N232" i="8" s="1" a="1"/>
  <c r="N232" i="8" s="1"/>
  <c r="M233" i="8"/>
  <c r="N233" i="8" s="1" a="1"/>
  <c r="N233" i="8" s="1"/>
  <c r="M234" i="8"/>
  <c r="N234" i="8" s="1" a="1"/>
  <c r="N234" i="8" s="1"/>
  <c r="M235" i="8"/>
  <c r="N235" i="8" s="1" a="1"/>
  <c r="N235" i="8" s="1"/>
  <c r="M236" i="8"/>
  <c r="N236" i="8" s="1" a="1"/>
  <c r="N236" i="8" s="1"/>
  <c r="M237" i="8"/>
  <c r="N237" i="8" s="1" a="1"/>
  <c r="N237" i="8" s="1"/>
  <c r="M238" i="8"/>
  <c r="N238" i="8" s="1" a="1"/>
  <c r="N238" i="8" s="1"/>
  <c r="M239" i="8"/>
  <c r="N239" i="8" s="1" a="1"/>
  <c r="N239" i="8" s="1"/>
  <c r="M240" i="8"/>
  <c r="N240" i="8" s="1" a="1"/>
  <c r="N240" i="8" s="1"/>
  <c r="M241" i="8"/>
  <c r="N241" i="8" s="1" a="1"/>
  <c r="N241" i="8" s="1"/>
  <c r="M242" i="8"/>
  <c r="N242" i="8" s="1" a="1"/>
  <c r="N242" i="8" s="1"/>
  <c r="M243" i="8"/>
  <c r="N243" i="8" s="1" a="1"/>
  <c r="N243" i="8" s="1"/>
  <c r="M244" i="8"/>
  <c r="N244" i="8" s="1" a="1"/>
  <c r="N244" i="8" s="1"/>
  <c r="M245" i="8"/>
  <c r="N245" i="8" s="1" a="1"/>
  <c r="N245" i="8" s="1"/>
  <c r="M246" i="8"/>
  <c r="N246" i="8" s="1" a="1"/>
  <c r="N246" i="8" s="1"/>
  <c r="M247" i="8"/>
  <c r="N247" i="8" s="1" a="1"/>
  <c r="N247" i="8" s="1"/>
  <c r="M248" i="8"/>
  <c r="N248" i="8" a="1"/>
  <c r="N248" i="8" s="1"/>
  <c r="M249" i="8"/>
  <c r="N249" i="8" s="1" a="1"/>
  <c r="N249" i="8" s="1"/>
  <c r="M250" i="8"/>
  <c r="N250" i="8" a="1"/>
  <c r="N250" i="8" s="1"/>
  <c r="M251" i="8"/>
  <c r="N251" i="8" s="1" a="1"/>
  <c r="N251" i="8" s="1"/>
  <c r="M252" i="8"/>
  <c r="N252" i="8" s="1" a="1"/>
  <c r="N252" i="8" s="1"/>
  <c r="M253" i="8"/>
  <c r="N253" i="8" s="1" a="1"/>
  <c r="N253" i="8" s="1"/>
  <c r="M254" i="8"/>
  <c r="N254" i="8" s="1" a="1"/>
  <c r="N254" i="8" s="1"/>
  <c r="M255" i="8"/>
  <c r="N255" i="8" s="1" a="1"/>
  <c r="N255" i="8" s="1"/>
  <c r="M256" i="8"/>
  <c r="N256" i="8" s="1" a="1"/>
  <c r="N256" i="8" s="1"/>
  <c r="M257" i="8"/>
  <c r="N257" i="8" s="1" a="1"/>
  <c r="N257" i="8" s="1"/>
  <c r="M258" i="8"/>
  <c r="N258" i="8" s="1" a="1"/>
  <c r="N258" i="8" s="1"/>
  <c r="M259" i="8"/>
  <c r="N259" i="8" s="1" a="1"/>
  <c r="N259" i="8" s="1"/>
  <c r="M260" i="8"/>
  <c r="N260" i="8" s="1" a="1"/>
  <c r="N260" i="8" s="1"/>
  <c r="M261" i="8"/>
  <c r="N261" i="8" s="1" a="1"/>
  <c r="N261" i="8" s="1"/>
  <c r="M262" i="8"/>
  <c r="N262" i="8" s="1" a="1"/>
  <c r="N262" i="8" s="1"/>
  <c r="M263" i="8"/>
  <c r="N263" i="8" s="1" a="1"/>
  <c r="N263" i="8" s="1"/>
  <c r="M264" i="8"/>
  <c r="N264" i="8" a="1"/>
  <c r="N264" i="8" s="1"/>
  <c r="M265" i="8"/>
  <c r="N265" i="8" s="1" a="1"/>
  <c r="N265" i="8" s="1"/>
  <c r="M266" i="8"/>
  <c r="N266" i="8" a="1"/>
  <c r="N266" i="8" s="1"/>
  <c r="M267" i="8"/>
  <c r="N267" i="8" s="1" a="1"/>
  <c r="N267" i="8" s="1"/>
  <c r="M268" i="8"/>
  <c r="N268" i="8" s="1" a="1"/>
  <c r="N268" i="8" s="1"/>
  <c r="M269" i="8"/>
  <c r="N269" i="8" s="1" a="1"/>
  <c r="N269" i="8" s="1"/>
  <c r="M270" i="8"/>
  <c r="N270" i="8" s="1" a="1"/>
  <c r="N270" i="8" s="1"/>
  <c r="M271" i="8"/>
  <c r="N271" i="8" s="1" a="1"/>
  <c r="N271" i="8" s="1"/>
  <c r="M272" i="8"/>
  <c r="N272" i="8" s="1" a="1"/>
  <c r="N272" i="8" s="1"/>
  <c r="M273" i="8"/>
  <c r="N273" i="8" s="1" a="1"/>
  <c r="N273" i="8" s="1"/>
  <c r="M274" i="8"/>
  <c r="N274" i="8" a="1"/>
  <c r="N274" i="8" s="1"/>
  <c r="M275" i="8"/>
  <c r="N275" i="8" s="1" a="1"/>
  <c r="N275" i="8" s="1"/>
  <c r="M276" i="8"/>
  <c r="N276" i="8" s="1" a="1"/>
  <c r="N276" i="8" s="1"/>
  <c r="M277" i="8"/>
  <c r="N277" i="8" s="1" a="1"/>
  <c r="N277" i="8" s="1"/>
  <c r="M278" i="8"/>
  <c r="N278" i="8" s="1" a="1"/>
  <c r="N278" i="8" s="1"/>
  <c r="M279" i="8"/>
  <c r="N279" i="8" s="1" a="1"/>
  <c r="N279" i="8" s="1"/>
  <c r="M280" i="8"/>
  <c r="N280" i="8" s="1" a="1"/>
  <c r="N280" i="8" s="1"/>
  <c r="M281" i="8"/>
  <c r="N281" i="8" s="1" a="1"/>
  <c r="N281" i="8" s="1"/>
  <c r="M282" i="8"/>
  <c r="N282" i="8" s="1" a="1"/>
  <c r="N282" i="8" s="1"/>
  <c r="M283" i="8"/>
  <c r="N283" i="8" s="1" a="1"/>
  <c r="N283" i="8" s="1"/>
  <c r="M284" i="8"/>
  <c r="N284" i="8" s="1" a="1"/>
  <c r="N284" i="8" s="1"/>
  <c r="M285" i="8"/>
  <c r="N285" i="8" s="1" a="1"/>
  <c r="N285" i="8" s="1"/>
  <c r="M286" i="8"/>
  <c r="N286" i="8" s="1" a="1"/>
  <c r="N286" i="8" s="1"/>
  <c r="M287" i="8"/>
  <c r="N287" i="8" s="1" a="1"/>
  <c r="N287" i="8"/>
  <c r="M288" i="8"/>
  <c r="N288" i="8" s="1" a="1"/>
  <c r="N288" i="8" s="1"/>
  <c r="M289" i="8"/>
  <c r="N289" i="8" a="1"/>
  <c r="N289" i="8" s="1"/>
  <c r="M290" i="8"/>
  <c r="N290" i="8" s="1" a="1"/>
  <c r="N290" i="8" s="1"/>
  <c r="M291" i="8"/>
  <c r="N291" i="8" s="1" a="1"/>
  <c r="N291" i="8" s="1"/>
  <c r="M292" i="8"/>
  <c r="N292" i="8" s="1" a="1"/>
  <c r="N292" i="8" s="1"/>
  <c r="M293" i="8"/>
  <c r="N293" i="8" s="1" a="1"/>
  <c r="N293" i="8" s="1"/>
  <c r="M294" i="8"/>
  <c r="N294" i="8" s="1" a="1"/>
  <c r="N294" i="8" s="1"/>
  <c r="M295" i="8"/>
  <c r="N295" i="8" s="1" a="1"/>
  <c r="N295" i="8" s="1"/>
  <c r="M296" i="8"/>
  <c r="N296" i="8" s="1" a="1"/>
  <c r="N296" i="8" s="1"/>
  <c r="M297" i="8"/>
  <c r="N297" i="8" s="1" a="1"/>
  <c r="N297" i="8" s="1"/>
  <c r="M298" i="8"/>
  <c r="N298" i="8" s="1" a="1"/>
  <c r="N298" i="8" s="1"/>
  <c r="M299" i="8"/>
  <c r="N299" i="8" s="1" a="1"/>
  <c r="N299" i="8" s="1"/>
  <c r="M300" i="8"/>
  <c r="N300" i="8" s="1" a="1"/>
  <c r="N300" i="8" s="1"/>
  <c r="M301" i="8"/>
  <c r="N301" i="8" s="1" a="1"/>
  <c r="N301" i="8" s="1"/>
  <c r="M302" i="8"/>
  <c r="N302" i="8" s="1" a="1"/>
  <c r="N302" i="8" s="1"/>
  <c r="M303" i="8"/>
  <c r="N303" i="8" s="1" a="1"/>
  <c r="N303" i="8" s="1"/>
  <c r="M304" i="8"/>
  <c r="N304" i="8" a="1"/>
  <c r="N304" i="8" s="1"/>
  <c r="M305" i="8"/>
  <c r="N305" i="8" s="1" a="1"/>
  <c r="N305" i="8" s="1"/>
  <c r="M306" i="8"/>
  <c r="N306" i="8" a="1"/>
  <c r="N306" i="8" s="1"/>
  <c r="M307" i="8"/>
  <c r="N307" i="8" s="1" a="1"/>
  <c r="N307" i="8" s="1"/>
  <c r="M308" i="8"/>
  <c r="N308" i="8" s="1" a="1"/>
  <c r="N308" i="8" s="1"/>
  <c r="M309" i="8"/>
  <c r="N309" i="8" s="1" a="1"/>
  <c r="N309" i="8" s="1"/>
  <c r="M310" i="8"/>
  <c r="N310" i="8" s="1" a="1"/>
  <c r="N310" i="8" s="1"/>
  <c r="M311" i="8"/>
  <c r="N311" i="8" s="1" a="1"/>
  <c r="N311" i="8" s="1"/>
  <c r="M312" i="8"/>
  <c r="N312" i="8" s="1" a="1"/>
  <c r="N312" i="8" s="1"/>
  <c r="M313" i="8"/>
  <c r="N313" i="8" s="1" a="1"/>
  <c r="N313" i="8" s="1"/>
  <c r="M314" i="8"/>
  <c r="N314" i="8" s="1" a="1"/>
  <c r="N314" i="8" s="1"/>
  <c r="M315" i="8"/>
  <c r="N315" i="8" s="1" a="1"/>
  <c r="N315" i="8" s="1"/>
  <c r="M316" i="8"/>
  <c r="N316" i="8" s="1" a="1"/>
  <c r="N316" i="8" s="1"/>
  <c r="M317" i="8"/>
  <c r="N317" i="8" s="1" a="1"/>
  <c r="N317" i="8" s="1"/>
  <c r="M318" i="8"/>
  <c r="N318" i="8" s="1" a="1"/>
  <c r="N318" i="8" s="1"/>
  <c r="M319" i="8"/>
  <c r="N319" i="8" s="1" a="1"/>
  <c r="N319" i="8"/>
  <c r="M320" i="8"/>
  <c r="N320" i="8" s="1" a="1"/>
  <c r="N320" i="8" s="1"/>
  <c r="M321" i="8"/>
  <c r="N321" i="8" a="1"/>
  <c r="N321" i="8" s="1"/>
  <c r="M322" i="8"/>
  <c r="N322" i="8" s="1" a="1"/>
  <c r="N322" i="8" s="1"/>
  <c r="M323" i="8"/>
  <c r="N323" i="8" s="1" a="1"/>
  <c r="N323" i="8" s="1"/>
  <c r="M324" i="8"/>
  <c r="N324" i="8" s="1" a="1"/>
  <c r="N324" i="8" s="1"/>
  <c r="M325" i="8"/>
  <c r="N325" i="8" s="1" a="1"/>
  <c r="N325" i="8" s="1"/>
  <c r="M326" i="8"/>
  <c r="N326" i="8" s="1" a="1"/>
  <c r="N326" i="8" s="1"/>
  <c r="M327" i="8"/>
  <c r="N327" i="8" s="1" a="1"/>
  <c r="N327" i="8" s="1"/>
  <c r="M328" i="8"/>
  <c r="N328" i="8" s="1" a="1"/>
  <c r="N328" i="8" s="1"/>
  <c r="M329" i="8"/>
  <c r="N329" i="8" a="1"/>
  <c r="N329" i="8" s="1"/>
  <c r="M330" i="8"/>
  <c r="N330" i="8" s="1" a="1"/>
  <c r="N330" i="8" s="1"/>
  <c r="M331" i="8"/>
  <c r="N331" i="8" s="1" a="1"/>
  <c r="N331" i="8" s="1"/>
  <c r="M332" i="8"/>
  <c r="N332" i="8" s="1" a="1"/>
  <c r="N332" i="8" s="1"/>
  <c r="M333" i="8"/>
  <c r="N333" i="8" s="1" a="1"/>
  <c r="N333" i="8" s="1"/>
  <c r="M334" i="8"/>
  <c r="N334" i="8" s="1" a="1"/>
  <c r="N334" i="8" s="1"/>
  <c r="M335" i="8"/>
  <c r="N335" i="8" s="1" a="1"/>
  <c r="N335" i="8" s="1"/>
  <c r="M336" i="8"/>
  <c r="N336" i="8" s="1" a="1"/>
  <c r="N336" i="8" s="1"/>
  <c r="M337" i="8"/>
  <c r="N337" i="8" s="1" a="1"/>
  <c r="N337" i="8" s="1"/>
  <c r="M338" i="8"/>
  <c r="N338" i="8" a="1"/>
  <c r="N338" i="8" s="1"/>
  <c r="M339" i="8"/>
  <c r="N339" i="8" s="1" a="1"/>
  <c r="N339" i="8" s="1"/>
  <c r="M340" i="8"/>
  <c r="N340" i="8" s="1" a="1"/>
  <c r="N340" i="8" s="1"/>
  <c r="M341" i="8"/>
  <c r="N341" i="8" s="1" a="1"/>
  <c r="N341" i="8" s="1"/>
  <c r="M342" i="8"/>
  <c r="N342" i="8" s="1" a="1"/>
  <c r="N342" i="8" s="1"/>
  <c r="M343" i="8"/>
  <c r="N343" i="8" s="1" a="1"/>
  <c r="N343" i="8" s="1"/>
  <c r="M344" i="8"/>
  <c r="N344" i="8" s="1" a="1"/>
  <c r="N344" i="8" s="1"/>
  <c r="M345" i="8"/>
  <c r="N345" i="8" a="1"/>
  <c r="N345" i="8" s="1"/>
  <c r="M346" i="8"/>
  <c r="N346" i="8" s="1" a="1"/>
  <c r="N346" i="8" s="1"/>
  <c r="M347" i="8"/>
  <c r="N347" i="8" s="1" a="1"/>
  <c r="N347" i="8" s="1"/>
  <c r="M348" i="8"/>
  <c r="N348" i="8" s="1" a="1"/>
  <c r="N348" i="8" s="1"/>
  <c r="M349" i="8"/>
  <c r="N349" i="8" s="1" a="1"/>
  <c r="N349" i="8" s="1"/>
  <c r="M350" i="8"/>
  <c r="N350" i="8" s="1" a="1"/>
  <c r="N350" i="8" s="1"/>
  <c r="M351" i="8"/>
  <c r="N351" i="8" s="1" a="1"/>
  <c r="N351" i="8" s="1"/>
  <c r="M352" i="8"/>
  <c r="N352" i="8" s="1" a="1"/>
  <c r="N352" i="8" s="1"/>
  <c r="M353" i="8"/>
  <c r="N353" i="8" s="1" a="1"/>
  <c r="N353" i="8" s="1"/>
  <c r="M354" i="8"/>
  <c r="N354" i="8" s="1" a="1"/>
  <c r="N354" i="8" s="1"/>
  <c r="M355" i="8"/>
  <c r="N355" i="8" s="1" a="1"/>
  <c r="N355" i="8" s="1"/>
  <c r="M356" i="8"/>
  <c r="N356" i="8" a="1"/>
  <c r="N356" i="8" s="1"/>
  <c r="M357" i="8"/>
  <c r="N357" i="8" s="1" a="1"/>
  <c r="N357" i="8" s="1"/>
  <c r="M358" i="8"/>
  <c r="N358" i="8" a="1"/>
  <c r="N358" i="8" s="1"/>
  <c r="M359" i="8"/>
  <c r="N359" i="8" s="1" a="1"/>
  <c r="N359" i="8" s="1"/>
  <c r="M360" i="8"/>
  <c r="N360" i="8" s="1" a="1"/>
  <c r="N360" i="8" s="1"/>
  <c r="M361" i="8"/>
  <c r="N361" i="8" a="1"/>
  <c r="N361" i="8" s="1"/>
  <c r="M362" i="8"/>
  <c r="N362" i="8" s="1" a="1"/>
  <c r="N362" i="8" s="1"/>
  <c r="M363" i="8"/>
  <c r="N363" i="8" s="1" a="1"/>
  <c r="N363" i="8" s="1"/>
  <c r="M364" i="8"/>
  <c r="N364" i="8" s="1" a="1"/>
  <c r="N364" i="8" s="1"/>
  <c r="M365" i="8"/>
  <c r="N365" i="8" s="1" a="1"/>
  <c r="N365" i="8" s="1"/>
  <c r="M366" i="8"/>
  <c r="N366" i="8" s="1" a="1"/>
  <c r="N366" i="8" s="1"/>
  <c r="M367" i="8"/>
  <c r="N367" i="8" s="1" a="1"/>
  <c r="N367" i="8" s="1"/>
  <c r="M368" i="8"/>
  <c r="N368" i="8" s="1" a="1"/>
  <c r="N368" i="8" s="1"/>
  <c r="M369" i="8"/>
  <c r="N369" i="8" s="1" a="1"/>
  <c r="N369" i="8" s="1"/>
  <c r="M370" i="8"/>
  <c r="N370" i="8" s="1" a="1"/>
  <c r="N370" i="8" s="1"/>
  <c r="M371" i="8"/>
  <c r="N371" i="8" s="1" a="1"/>
  <c r="N371" i="8" s="1"/>
  <c r="M372" i="8"/>
  <c r="N372" i="8" s="1" a="1"/>
  <c r="N372" i="8" s="1"/>
  <c r="M373" i="8"/>
  <c r="N373" i="8" s="1" a="1"/>
  <c r="N373" i="8" s="1"/>
  <c r="M374" i="8"/>
  <c r="N374" i="8" a="1"/>
  <c r="N374" i="8" s="1"/>
  <c r="M375" i="8"/>
  <c r="N375" i="8" s="1" a="1"/>
  <c r="N375" i="8" s="1"/>
  <c r="M376" i="8"/>
  <c r="N376" i="8" s="1" a="1"/>
  <c r="N376" i="8" s="1"/>
  <c r="M377" i="8"/>
  <c r="N377" i="8" s="1" a="1"/>
  <c r="N377" i="8" s="1"/>
  <c r="M378" i="8"/>
  <c r="N378" i="8" s="1" a="1"/>
  <c r="N378" i="8" s="1"/>
  <c r="M379" i="8"/>
  <c r="N379" i="8" s="1" a="1"/>
  <c r="N379" i="8" s="1"/>
  <c r="M380" i="8"/>
  <c r="N380" i="8" s="1" a="1"/>
  <c r="N380" i="8" s="1"/>
  <c r="M381" i="8"/>
  <c r="N381" i="8" s="1" a="1"/>
  <c r="N381" i="8" s="1"/>
  <c r="M382" i="8"/>
  <c r="N382" i="8" s="1" a="1"/>
  <c r="N382" i="8" s="1"/>
  <c r="M383" i="8"/>
  <c r="N383" i="8" s="1" a="1"/>
  <c r="N383" i="8" s="1"/>
  <c r="M384" i="8"/>
  <c r="N384" i="8" a="1"/>
  <c r="N384" i="8" s="1"/>
  <c r="M385" i="8"/>
  <c r="N385" i="8" s="1" a="1"/>
  <c r="N385" i="8" s="1"/>
  <c r="M386" i="8"/>
  <c r="N386" i="8" a="1"/>
  <c r="N386" i="8" s="1"/>
  <c r="M387" i="8"/>
  <c r="N387" i="8" s="1" a="1"/>
  <c r="N387" i="8" s="1"/>
  <c r="M388" i="8"/>
  <c r="N388" i="8" a="1"/>
  <c r="N388" i="8" s="1"/>
  <c r="M389" i="8"/>
  <c r="N389" i="8" s="1" a="1"/>
  <c r="N389" i="8" s="1"/>
  <c r="M390" i="8"/>
  <c r="N390" i="8" a="1"/>
  <c r="N390" i="8" s="1"/>
  <c r="M391" i="8"/>
  <c r="N391" i="8" s="1" a="1"/>
  <c r="N391" i="8" s="1"/>
  <c r="M392" i="8"/>
  <c r="N392" i="8" s="1" a="1"/>
  <c r="N392" i="8" s="1"/>
  <c r="M393" i="8"/>
  <c r="N393" i="8" s="1" a="1"/>
  <c r="N393" i="8" s="1"/>
  <c r="M394" i="8"/>
  <c r="N394" i="8" s="1" a="1"/>
  <c r="N394" i="8" s="1"/>
  <c r="M395" i="8"/>
  <c r="N395" i="8" s="1" a="1"/>
  <c r="N395" i="8" s="1"/>
  <c r="M396" i="8"/>
  <c r="N396" i="8" s="1" a="1"/>
  <c r="N396" i="8" s="1"/>
  <c r="M397" i="8"/>
  <c r="N397" i="8" s="1" a="1"/>
  <c r="N397" i="8" s="1"/>
  <c r="M398" i="8"/>
  <c r="N398" i="8" s="1" a="1"/>
  <c r="N398" i="8" s="1"/>
  <c r="M399" i="8"/>
  <c r="N399" i="8" s="1" a="1"/>
  <c r="N399" i="8" s="1"/>
  <c r="M400" i="8"/>
  <c r="N400" i="8" s="1" a="1"/>
  <c r="N400" i="8" s="1"/>
  <c r="M401" i="8"/>
  <c r="N401" i="8" s="1" a="1"/>
  <c r="N401" i="8" s="1"/>
  <c r="M402" i="8"/>
  <c r="N402" i="8" a="1"/>
  <c r="N402" i="8" s="1"/>
  <c r="M403" i="8"/>
  <c r="N403" i="8" s="1" a="1"/>
  <c r="N403" i="8" s="1"/>
  <c r="M404" i="8"/>
  <c r="N404" i="8" s="1" a="1"/>
  <c r="N404" i="8" s="1"/>
  <c r="M405" i="8"/>
  <c r="N405" i="8" s="1" a="1"/>
  <c r="N405" i="8" s="1"/>
  <c r="M406" i="8"/>
  <c r="N406" i="8" s="1" a="1"/>
  <c r="N406" i="8" s="1"/>
  <c r="M407" i="8"/>
  <c r="N407" i="8" s="1" a="1"/>
  <c r="N407" i="8" s="1"/>
  <c r="M408" i="8"/>
  <c r="N408" i="8" s="1" a="1"/>
  <c r="N408" i="8" s="1"/>
  <c r="M409" i="8"/>
  <c r="N409" i="8" s="1" a="1"/>
  <c r="N409" i="8" s="1"/>
  <c r="M410" i="8"/>
  <c r="N410" i="8" s="1" a="1"/>
  <c r="N410" i="8" s="1"/>
  <c r="M411" i="8"/>
  <c r="N411" i="8" s="1" a="1"/>
  <c r="N411" i="8" s="1"/>
  <c r="M412" i="8"/>
  <c r="N412" i="8" s="1" a="1"/>
  <c r="N412" i="8" s="1"/>
  <c r="M413" i="8"/>
  <c r="N413" i="8" s="1" a="1"/>
  <c r="N413" i="8" s="1"/>
  <c r="M414" i="8"/>
  <c r="N414" i="8" s="1" a="1"/>
  <c r="N414" i="8" s="1"/>
  <c r="M415" i="8"/>
  <c r="N415" i="8" s="1" a="1"/>
  <c r="N415" i="8" s="1"/>
  <c r="M416" i="8"/>
  <c r="N416" i="8" s="1" a="1"/>
  <c r="N416" i="8" s="1"/>
  <c r="M417" i="8"/>
  <c r="N417" i="8" s="1" a="1"/>
  <c r="N417" i="8" s="1"/>
  <c r="M418" i="8"/>
  <c r="N418" i="8" s="1" a="1"/>
  <c r="N418" i="8" s="1"/>
  <c r="M419" i="8"/>
  <c r="N419" i="8" s="1" a="1"/>
  <c r="N419" i="8" s="1"/>
  <c r="M420" i="8"/>
  <c r="N420" i="8" a="1"/>
  <c r="N420" i="8" s="1"/>
  <c r="M421" i="8"/>
  <c r="N421" i="8" s="1" a="1"/>
  <c r="N421" i="8" s="1"/>
  <c r="M422" i="8"/>
  <c r="N422" i="8" a="1"/>
  <c r="N422" i="8" s="1"/>
  <c r="M423" i="8"/>
  <c r="N423" i="8" s="1" a="1"/>
  <c r="N423" i="8" s="1"/>
  <c r="M424" i="8"/>
  <c r="N424" i="8" s="1" a="1"/>
  <c r="N424" i="8" s="1"/>
  <c r="M425" i="8"/>
  <c r="N425" i="8" a="1"/>
  <c r="N425" i="8" s="1"/>
  <c r="M426" i="8"/>
  <c r="N426" i="8" s="1" a="1"/>
  <c r="N426" i="8" s="1"/>
  <c r="M427" i="8"/>
  <c r="N427" i="8" s="1" a="1"/>
  <c r="N427" i="8" s="1"/>
  <c r="M428" i="8"/>
  <c r="N428" i="8" s="1" a="1"/>
  <c r="N428" i="8" s="1"/>
  <c r="M429" i="8"/>
  <c r="N429" i="8" s="1" a="1"/>
  <c r="N429" i="8" s="1"/>
  <c r="M430" i="8"/>
  <c r="N430" i="8" s="1" a="1"/>
  <c r="N430" i="8" s="1"/>
  <c r="M431" i="8"/>
  <c r="N431" i="8" s="1" a="1"/>
  <c r="N431" i="8" s="1"/>
  <c r="M432" i="8"/>
  <c r="N432" i="8" s="1" a="1"/>
  <c r="N432" i="8" s="1"/>
  <c r="M433" i="8"/>
  <c r="N433" i="8" s="1" a="1"/>
  <c r="N433" i="8" s="1"/>
  <c r="M434" i="8"/>
  <c r="N434" i="8" s="1" a="1"/>
  <c r="N434" i="8" s="1"/>
  <c r="M435" i="8"/>
  <c r="N435" i="8" s="1" a="1"/>
  <c r="N435" i="8" s="1"/>
  <c r="M436" i="8"/>
  <c r="N436" i="8" s="1" a="1"/>
  <c r="N436" i="8" s="1"/>
  <c r="M437" i="8"/>
  <c r="N437" i="8" s="1" a="1"/>
  <c r="N437" i="8" s="1"/>
  <c r="M438" i="8"/>
  <c r="N438" i="8" s="1" a="1"/>
  <c r="N438" i="8" s="1"/>
  <c r="M439" i="8"/>
  <c r="N439" i="8" s="1" a="1"/>
  <c r="N439" i="8" s="1"/>
  <c r="M440" i="8"/>
  <c r="N440" i="8" s="1" a="1"/>
  <c r="N440" i="8" s="1"/>
  <c r="M441" i="8"/>
  <c r="N441" i="8" s="1" a="1"/>
  <c r="N441" i="8" s="1"/>
  <c r="M442" i="8"/>
  <c r="N442" i="8" s="1" a="1"/>
  <c r="N442" i="8" s="1"/>
  <c r="M443" i="8"/>
  <c r="N443" i="8" s="1" a="1"/>
  <c r="N443" i="8" s="1"/>
  <c r="M444" i="8"/>
  <c r="N444" i="8" s="1" a="1"/>
  <c r="N444" i="8" s="1"/>
  <c r="M445" i="8"/>
  <c r="N445" i="8" s="1" a="1"/>
  <c r="N445" i="8" s="1"/>
  <c r="M446" i="8"/>
  <c r="N446" i="8" a="1"/>
  <c r="N446" i="8" s="1"/>
  <c r="M447" i="8"/>
  <c r="N447" i="8" s="1" a="1"/>
  <c r="N447" i="8" s="1"/>
  <c r="M448" i="8"/>
  <c r="N448" i="8" s="1" a="1"/>
  <c r="N448" i="8" s="1"/>
  <c r="M449" i="8"/>
  <c r="N449" i="8" s="1" a="1"/>
  <c r="N449" i="8" s="1"/>
  <c r="M450" i="8"/>
  <c r="N450" i="8" s="1" a="1"/>
  <c r="N450" i="8" s="1"/>
  <c r="M451" i="8"/>
  <c r="N451" i="8" s="1" a="1"/>
  <c r="N451" i="8" s="1"/>
  <c r="M452" i="8"/>
  <c r="N452" i="8" a="1"/>
  <c r="N452" i="8" s="1"/>
  <c r="M453" i="8"/>
  <c r="N453" i="8" s="1" a="1"/>
  <c r="N453" i="8" s="1"/>
  <c r="M454" i="8"/>
  <c r="N454" i="8" a="1"/>
  <c r="N454" i="8" s="1"/>
  <c r="M455" i="8"/>
  <c r="N455" i="8" s="1" a="1"/>
  <c r="N455" i="8" s="1"/>
  <c r="M456" i="8"/>
  <c r="N456" i="8" s="1" a="1"/>
  <c r="N456" i="8" s="1"/>
  <c r="M457" i="8"/>
  <c r="N457" i="8" s="1" a="1"/>
  <c r="N457" i="8" s="1"/>
  <c r="M458" i="8"/>
  <c r="N458" i="8" s="1" a="1"/>
  <c r="N458" i="8" s="1"/>
  <c r="M459" i="8"/>
  <c r="N459" i="8" s="1" a="1"/>
  <c r="N459" i="8" s="1"/>
  <c r="M460" i="8"/>
  <c r="N460" i="8" s="1" a="1"/>
  <c r="N460" i="8" s="1"/>
  <c r="M461" i="8"/>
  <c r="N461" i="8" s="1" a="1"/>
  <c r="N461" i="8" s="1"/>
  <c r="M462" i="8"/>
  <c r="N462" i="8" s="1" a="1"/>
  <c r="N462" i="8" s="1"/>
  <c r="M463" i="8"/>
  <c r="N463" i="8" s="1" a="1"/>
  <c r="N463" i="8" s="1"/>
  <c r="M464" i="8"/>
  <c r="N464" i="8" s="1" a="1"/>
  <c r="N464" i="8" s="1"/>
  <c r="M465" i="8"/>
  <c r="N465" i="8" s="1" a="1"/>
  <c r="N465" i="8" s="1"/>
  <c r="M466" i="8"/>
  <c r="N466" i="8" a="1"/>
  <c r="N466" i="8" s="1"/>
  <c r="M467" i="8"/>
  <c r="N467" i="8" s="1" a="1"/>
  <c r="N467" i="8" s="1"/>
  <c r="M468" i="8"/>
  <c r="N468" i="8" s="1" a="1"/>
  <c r="N468" i="8" s="1"/>
  <c r="M469" i="8"/>
  <c r="N469" i="8" s="1" a="1"/>
  <c r="N469" i="8" s="1"/>
  <c r="M470" i="8"/>
  <c r="N470" i="8" s="1" a="1"/>
  <c r="N470" i="8" s="1"/>
  <c r="M471" i="8"/>
  <c r="N471" i="8" s="1" a="1"/>
  <c r="N471" i="8" s="1"/>
  <c r="M472" i="8"/>
  <c r="N472" i="8" s="1" a="1"/>
  <c r="N472" i="8" s="1"/>
  <c r="M473" i="8"/>
  <c r="N473" i="8" a="1"/>
  <c r="N473" i="8" s="1"/>
  <c r="M474" i="8"/>
  <c r="N474" i="8" s="1" a="1"/>
  <c r="N474" i="8" s="1"/>
  <c r="M475" i="8"/>
  <c r="N475" i="8" s="1" a="1"/>
  <c r="N475" i="8" s="1"/>
  <c r="M476" i="8"/>
  <c r="N476" i="8" s="1" a="1"/>
  <c r="N476" i="8" s="1"/>
  <c r="M477" i="8"/>
  <c r="N477" i="8" s="1" a="1"/>
  <c r="N477" i="8" s="1"/>
  <c r="M478" i="8"/>
  <c r="N478" i="8" s="1" a="1"/>
  <c r="N478" i="8" s="1"/>
  <c r="M479" i="8"/>
  <c r="N479" i="8" s="1" a="1"/>
  <c r="N479" i="8" s="1"/>
  <c r="M480" i="8"/>
  <c r="N480" i="8" s="1" a="1"/>
  <c r="N480" i="8" s="1"/>
  <c r="M481" i="8"/>
  <c r="N481" i="8" s="1" a="1"/>
  <c r="N481" i="8" s="1"/>
  <c r="M482" i="8"/>
  <c r="N482" i="8" s="1" a="1"/>
  <c r="N482" i="8" s="1"/>
  <c r="M483" i="8"/>
  <c r="N483" i="8" s="1" a="1"/>
  <c r="N483" i="8" s="1"/>
  <c r="M484" i="8"/>
  <c r="N484" i="8" s="1" a="1"/>
  <c r="N484" i="8" s="1"/>
  <c r="M485" i="8"/>
  <c r="N485" i="8" s="1" a="1"/>
  <c r="N485" i="8" s="1"/>
  <c r="M486" i="8"/>
  <c r="N486" i="8" s="1" a="1"/>
  <c r="N486" i="8" s="1"/>
  <c r="M487" i="8"/>
  <c r="N487" i="8" s="1" a="1"/>
  <c r="N487" i="8" s="1"/>
  <c r="M488" i="8"/>
  <c r="N488" i="8" s="1" a="1"/>
  <c r="N488" i="8" s="1"/>
  <c r="M489" i="8"/>
  <c r="N489" i="8" s="1" a="1"/>
  <c r="N489" i="8" s="1"/>
  <c r="M490" i="8"/>
  <c r="N490" i="8" a="1"/>
  <c r="N490" i="8" s="1"/>
  <c r="M491" i="8"/>
  <c r="N491" i="8" s="1" a="1"/>
  <c r="N491" i="8" s="1"/>
  <c r="M492" i="8"/>
  <c r="N492" i="8" a="1"/>
  <c r="N492" i="8" s="1"/>
  <c r="M493" i="8"/>
  <c r="N493" i="8" s="1" a="1"/>
  <c r="N493" i="8" s="1"/>
  <c r="M494" i="8"/>
  <c r="N494" i="8" s="1" a="1"/>
  <c r="N494" i="8" s="1"/>
  <c r="M495" i="8"/>
  <c r="N495" i="8" s="1" a="1"/>
  <c r="N495" i="8" s="1"/>
  <c r="M496" i="8"/>
  <c r="N496" i="8" s="1" a="1"/>
  <c r="N496" i="8" s="1"/>
  <c r="M497" i="8"/>
  <c r="N497" i="8" a="1"/>
  <c r="N497" i="8" s="1"/>
  <c r="M498" i="8"/>
  <c r="N498" i="8" a="1"/>
  <c r="N498" i="8" s="1"/>
  <c r="M499" i="8"/>
  <c r="N499" i="8" s="1" a="1"/>
  <c r="N499" i="8" s="1"/>
  <c r="M500" i="8"/>
  <c r="N500" i="8" s="1" a="1"/>
  <c r="N500" i="8" s="1"/>
  <c r="M501" i="8"/>
  <c r="N501" i="8" s="1" a="1"/>
  <c r="N501" i="8" s="1"/>
  <c r="P3" i="6"/>
  <c r="Q3" i="6" s="1" a="1"/>
  <c r="Q3" i="6" s="1"/>
  <c r="P4" i="6"/>
  <c r="Q4" i="6" s="1" a="1"/>
  <c r="Q4" i="6" s="1"/>
  <c r="P5" i="6"/>
  <c r="Q5" i="6" s="1" a="1"/>
  <c r="Q5" i="6" s="1"/>
  <c r="P6" i="6"/>
  <c r="Q6" i="6" s="1" a="1"/>
  <c r="Q6" i="6" s="1"/>
  <c r="P7" i="6"/>
  <c r="Q7" i="6" s="1" a="1"/>
  <c r="Q7" i="6" s="1"/>
  <c r="P8" i="6"/>
  <c r="Q8" i="6" s="1" a="1"/>
  <c r="Q8" i="6" s="1"/>
  <c r="P9" i="6"/>
  <c r="Q9" i="6" a="1"/>
  <c r="Q9" i="6" s="1"/>
  <c r="P10" i="6"/>
  <c r="Q10" i="6" s="1" a="1"/>
  <c r="Q10" i="6" s="1"/>
  <c r="P11" i="6"/>
  <c r="Q11" i="6" s="1" a="1"/>
  <c r="Q11" i="6" s="1"/>
  <c r="P12" i="6"/>
  <c r="Q12" i="6" s="1" a="1"/>
  <c r="Q12" i="6" s="1"/>
  <c r="P13" i="6"/>
  <c r="Q13" i="6" s="1" a="1"/>
  <c r="Q13" i="6" s="1"/>
  <c r="P14" i="6"/>
  <c r="Q14" i="6" s="1" a="1"/>
  <c r="Q14" i="6" s="1"/>
  <c r="P15" i="6"/>
  <c r="Q15" i="6" s="1" a="1"/>
  <c r="Q15" i="6" s="1"/>
  <c r="P16" i="6"/>
  <c r="Q16" i="6" s="1" a="1"/>
  <c r="Q16" i="6" s="1"/>
  <c r="P17" i="6"/>
  <c r="Q17" i="6" s="1" a="1"/>
  <c r="Q17" i="6" s="1"/>
  <c r="P18" i="6"/>
  <c r="Q18" i="6" s="1" a="1"/>
  <c r="Q18" i="6" s="1"/>
  <c r="P19" i="6"/>
  <c r="Q19" i="6" s="1" a="1"/>
  <c r="Q19" i="6" s="1"/>
  <c r="P20" i="6"/>
  <c r="Q20" i="6" s="1" a="1"/>
  <c r="Q20" i="6" s="1"/>
  <c r="P21" i="6"/>
  <c r="Q21" i="6" a="1"/>
  <c r="Q21" i="6" s="1"/>
  <c r="P22" i="6"/>
  <c r="Q22" i="6" s="1" a="1"/>
  <c r="Q22" i="6" s="1"/>
  <c r="P23" i="6"/>
  <c r="Q23" i="6" s="1" a="1"/>
  <c r="Q23" i="6" s="1"/>
  <c r="P24" i="6"/>
  <c r="Q24" i="6" s="1" a="1"/>
  <c r="Q24" i="6" s="1"/>
  <c r="P25" i="6"/>
  <c r="Q25" i="6" a="1"/>
  <c r="Q25" i="6" s="1"/>
  <c r="P26" i="6"/>
  <c r="Q26" i="6" s="1" a="1"/>
  <c r="Q26" i="6" s="1"/>
  <c r="P27" i="6"/>
  <c r="Q27" i="6" s="1" a="1"/>
  <c r="Q27" i="6" s="1"/>
  <c r="P28" i="6"/>
  <c r="Q28" i="6" s="1" a="1"/>
  <c r="Q28" i="6" s="1"/>
  <c r="P29" i="6"/>
  <c r="Q29" i="6" s="1" a="1"/>
  <c r="Q29" i="6" s="1"/>
  <c r="P30" i="6"/>
  <c r="Q30" i="6" s="1" a="1"/>
  <c r="Q30" i="6" s="1"/>
  <c r="P31" i="6"/>
  <c r="Q31" i="6" s="1" a="1"/>
  <c r="Q31" i="6" s="1"/>
  <c r="P32" i="6"/>
  <c r="Q32" i="6" s="1" a="1"/>
  <c r="Q32" i="6" s="1"/>
  <c r="P33" i="6"/>
  <c r="Q33" i="6" a="1"/>
  <c r="Q33" i="6" s="1"/>
  <c r="P34" i="6"/>
  <c r="Q34" i="6" s="1" a="1"/>
  <c r="Q34" i="6" s="1"/>
  <c r="P35" i="6"/>
  <c r="Q35" i="6" s="1" a="1"/>
  <c r="Q35" i="6" s="1"/>
  <c r="P36" i="6"/>
  <c r="Q36" i="6" s="1" a="1"/>
  <c r="Q36" i="6" s="1"/>
  <c r="P37" i="6"/>
  <c r="Q37" i="6" a="1"/>
  <c r="Q37" i="6" s="1"/>
  <c r="P38" i="6"/>
  <c r="Q38" i="6" s="1" a="1"/>
  <c r="Q38" i="6" s="1"/>
  <c r="P39" i="6"/>
  <c r="Q39" i="6" s="1" a="1"/>
  <c r="Q39" i="6" s="1"/>
  <c r="P40" i="6"/>
  <c r="Q40" i="6" s="1" a="1"/>
  <c r="Q40" i="6" s="1"/>
  <c r="P41" i="6"/>
  <c r="Q41" i="6" s="1" a="1"/>
  <c r="Q41" i="6" s="1"/>
  <c r="P42" i="6"/>
  <c r="Q42" i="6" s="1" a="1"/>
  <c r="Q42" i="6" s="1"/>
  <c r="P43" i="6"/>
  <c r="Q43" i="6" s="1" a="1"/>
  <c r="Q43" i="6" s="1"/>
  <c r="P44" i="6"/>
  <c r="Q44" i="6" s="1" a="1"/>
  <c r="Q44" i="6" s="1"/>
  <c r="P45" i="6"/>
  <c r="Q45" i="6" a="1"/>
  <c r="Q45" i="6" s="1"/>
  <c r="P46" i="6"/>
  <c r="Q46" i="6" s="1" a="1"/>
  <c r="Q46" i="6" s="1"/>
  <c r="P47" i="6"/>
  <c r="Q47" i="6" s="1" a="1"/>
  <c r="Q47" i="6" s="1"/>
  <c r="P48" i="6"/>
  <c r="Q48" i="6" s="1" a="1"/>
  <c r="Q48" i="6" s="1"/>
  <c r="P49" i="6"/>
  <c r="Q49" i="6" a="1"/>
  <c r="Q49" i="6" s="1"/>
  <c r="P50" i="6"/>
  <c r="Q50" i="6" s="1" a="1"/>
  <c r="Q50" i="6" s="1"/>
  <c r="P51" i="6"/>
  <c r="Q51" i="6" s="1" a="1"/>
  <c r="Q51" i="6" s="1"/>
  <c r="P52" i="6"/>
  <c r="Q52" i="6" s="1" a="1"/>
  <c r="Q52" i="6" s="1"/>
  <c r="P53" i="6"/>
  <c r="Q53" i="6" s="1" a="1"/>
  <c r="Q53" i="6" s="1"/>
  <c r="P54" i="6"/>
  <c r="Q54" i="6" s="1" a="1"/>
  <c r="Q54" i="6" s="1"/>
  <c r="P55" i="6"/>
  <c r="Q55" i="6" s="1" a="1"/>
  <c r="Q55" i="6" s="1"/>
  <c r="P56" i="6"/>
  <c r="Q56" i="6" s="1" a="1"/>
  <c r="Q56" i="6" s="1"/>
  <c r="P57" i="6"/>
  <c r="Q57" i="6" a="1"/>
  <c r="Q57" i="6" s="1"/>
  <c r="P58" i="6"/>
  <c r="Q58" i="6" s="1" a="1"/>
  <c r="Q58" i="6" s="1"/>
  <c r="P59" i="6"/>
  <c r="Q59" i="6" s="1" a="1"/>
  <c r="Q59" i="6" s="1"/>
  <c r="P60" i="6"/>
  <c r="Q60" i="6" s="1" a="1"/>
  <c r="Q60" i="6" s="1"/>
  <c r="P61" i="6"/>
  <c r="Q61" i="6" s="1" a="1"/>
  <c r="Q61" i="6" s="1"/>
  <c r="P62" i="6"/>
  <c r="Q62" i="6" s="1" a="1"/>
  <c r="Q62" i="6" s="1"/>
  <c r="P63" i="6"/>
  <c r="Q63" i="6" s="1" a="1"/>
  <c r="Q63" i="6" s="1"/>
  <c r="P64" i="6"/>
  <c r="Q64" i="6" s="1" a="1"/>
  <c r="Q64" i="6" s="1"/>
  <c r="P65" i="6"/>
  <c r="Q65" i="6" a="1"/>
  <c r="Q65" i="6" s="1"/>
  <c r="P66" i="6"/>
  <c r="Q66" i="6" s="1" a="1"/>
  <c r="Q66" i="6" s="1"/>
  <c r="P67" i="6"/>
  <c r="Q67" i="6" s="1" a="1"/>
  <c r="Q67" i="6" s="1"/>
  <c r="P68" i="6"/>
  <c r="Q68" i="6" s="1" a="1"/>
  <c r="Q68" i="6" s="1"/>
  <c r="P69" i="6"/>
  <c r="Q69" i="6" s="1" a="1"/>
  <c r="Q69" i="6" s="1"/>
  <c r="P70" i="6"/>
  <c r="Q70" i="6" s="1" a="1"/>
  <c r="Q70" i="6" s="1"/>
  <c r="P71" i="6"/>
  <c r="Q71" i="6" s="1" a="1"/>
  <c r="Q71" i="6" s="1"/>
  <c r="P72" i="6"/>
  <c r="Q72" i="6" s="1" a="1"/>
  <c r="Q72" i="6" s="1"/>
  <c r="P73" i="6"/>
  <c r="Q73" i="6" a="1"/>
  <c r="Q73" i="6" s="1"/>
  <c r="P74" i="6"/>
  <c r="Q74" i="6" s="1" a="1"/>
  <c r="Q74" i="6" s="1"/>
  <c r="P75" i="6"/>
  <c r="Q75" i="6" s="1" a="1"/>
  <c r="Q75" i="6" s="1"/>
  <c r="P76" i="6"/>
  <c r="Q76" i="6" s="1" a="1"/>
  <c r="Q76" i="6" s="1"/>
  <c r="P77" i="6"/>
  <c r="Q77" i="6" a="1"/>
  <c r="Q77" i="6" s="1"/>
  <c r="P78" i="6"/>
  <c r="Q78" i="6" s="1" a="1"/>
  <c r="Q78" i="6" s="1"/>
  <c r="P79" i="6"/>
  <c r="Q79" i="6" s="1" a="1"/>
  <c r="Q79" i="6" s="1"/>
  <c r="P80" i="6"/>
  <c r="Q80" i="6" s="1" a="1"/>
  <c r="Q80" i="6" s="1"/>
  <c r="P81" i="6"/>
  <c r="Q81" i="6" s="1" a="1"/>
  <c r="Q81" i="6" s="1"/>
  <c r="P82" i="6"/>
  <c r="Q82" i="6" s="1" a="1"/>
  <c r="Q82" i="6" s="1"/>
  <c r="P83" i="6"/>
  <c r="Q83" i="6" s="1" a="1"/>
  <c r="Q83" i="6" s="1"/>
  <c r="P84" i="6"/>
  <c r="Q84" i="6" s="1" a="1"/>
  <c r="Q84" i="6" s="1"/>
  <c r="P85" i="6"/>
  <c r="Q85" i="6" s="1" a="1"/>
  <c r="Q85" i="6" s="1"/>
  <c r="P86" i="6"/>
  <c r="Q86" i="6" s="1" a="1"/>
  <c r="Q86" i="6" s="1"/>
  <c r="P87" i="6"/>
  <c r="Q87" i="6" s="1" a="1"/>
  <c r="Q87" i="6" s="1"/>
  <c r="P88" i="6"/>
  <c r="Q88" i="6" s="1" a="1"/>
  <c r="Q88" i="6" s="1"/>
  <c r="P89" i="6"/>
  <c r="Q89" i="6" s="1" a="1"/>
  <c r="Q89" i="6" s="1"/>
  <c r="P90" i="6"/>
  <c r="Q90" i="6" s="1" a="1"/>
  <c r="Q90" i="6" s="1"/>
  <c r="P91" i="6"/>
  <c r="Q91" i="6" s="1" a="1"/>
  <c r="Q91" i="6" s="1"/>
  <c r="P92" i="6"/>
  <c r="Q92" i="6" s="1" a="1"/>
  <c r="Q92" i="6" s="1"/>
  <c r="P93" i="6"/>
  <c r="Q93" i="6" a="1"/>
  <c r="Q93" i="6" s="1"/>
  <c r="P94" i="6"/>
  <c r="Q94" i="6" s="1" a="1"/>
  <c r="Q94" i="6" s="1"/>
  <c r="P95" i="6"/>
  <c r="Q95" i="6" s="1" a="1"/>
  <c r="Q95" i="6" s="1"/>
  <c r="P96" i="6"/>
  <c r="Q96" i="6" s="1" a="1"/>
  <c r="Q96" i="6" s="1"/>
  <c r="P97" i="6"/>
  <c r="Q97" i="6" a="1"/>
  <c r="Q97" i="6" s="1"/>
  <c r="P98" i="6"/>
  <c r="Q98" i="6" s="1" a="1"/>
  <c r="Q98" i="6" s="1"/>
  <c r="P99" i="6"/>
  <c r="Q99" i="6" s="1" a="1"/>
  <c r="Q99" i="6" s="1"/>
  <c r="P100" i="6"/>
  <c r="Q100" i="6" s="1" a="1"/>
  <c r="Q100" i="6" s="1"/>
  <c r="P101" i="6"/>
  <c r="Q101" i="6" s="1" a="1"/>
  <c r="Q101" i="6" s="1"/>
  <c r="P102" i="6"/>
  <c r="Q102" i="6" s="1" a="1"/>
  <c r="Q102" i="6" s="1"/>
  <c r="P103" i="6"/>
  <c r="Q103" i="6" s="1" a="1"/>
  <c r="Q103" i="6" s="1"/>
  <c r="P104" i="6"/>
  <c r="Q104" i="6" s="1" a="1"/>
  <c r="Q104" i="6" s="1"/>
  <c r="P105" i="6"/>
  <c r="Q105" i="6" a="1"/>
  <c r="Q105" i="6" s="1"/>
  <c r="P106" i="6"/>
  <c r="Q106" i="6" s="1" a="1"/>
  <c r="Q106" i="6" s="1"/>
  <c r="P107" i="6"/>
  <c r="Q107" i="6" s="1" a="1"/>
  <c r="Q107" i="6" s="1"/>
  <c r="P108" i="6"/>
  <c r="Q108" i="6" s="1" a="1"/>
  <c r="Q108" i="6" s="1"/>
  <c r="P109" i="6"/>
  <c r="Q109" i="6" s="1" a="1"/>
  <c r="Q109" i="6" s="1"/>
  <c r="P110" i="6"/>
  <c r="Q110" i="6" s="1" a="1"/>
  <c r="Q110" i="6" s="1"/>
  <c r="P111" i="6"/>
  <c r="Q111" i="6" s="1" a="1"/>
  <c r="Q111" i="6" s="1"/>
  <c r="P112" i="6"/>
  <c r="Q112" i="6" s="1" a="1"/>
  <c r="Q112" i="6" s="1"/>
  <c r="P113" i="6"/>
  <c r="Q113" i="6" a="1"/>
  <c r="Q113" i="6" s="1"/>
  <c r="P114" i="6"/>
  <c r="Q114" i="6" s="1" a="1"/>
  <c r="Q114" i="6" s="1"/>
  <c r="P115" i="6"/>
  <c r="Q115" i="6" s="1" a="1"/>
  <c r="Q115" i="6" s="1"/>
  <c r="P116" i="6"/>
  <c r="Q116" i="6" s="1" a="1"/>
  <c r="Q116" i="6" s="1"/>
  <c r="P117" i="6"/>
  <c r="Q117" i="6" s="1" a="1"/>
  <c r="Q117" i="6" s="1"/>
  <c r="P118" i="6"/>
  <c r="Q118" i="6" s="1" a="1"/>
  <c r="Q118" i="6" s="1"/>
  <c r="P119" i="6"/>
  <c r="Q119" i="6" s="1" a="1"/>
  <c r="Q119" i="6" s="1"/>
  <c r="P120" i="6"/>
  <c r="Q120" i="6" s="1" a="1"/>
  <c r="Q120" i="6" s="1"/>
  <c r="P121" i="6"/>
  <c r="Q121" i="6" a="1"/>
  <c r="Q121" i="6" s="1"/>
  <c r="P122" i="6"/>
  <c r="Q122" i="6" s="1" a="1"/>
  <c r="Q122" i="6" s="1"/>
  <c r="P123" i="6"/>
  <c r="Q123" i="6" s="1" a="1"/>
  <c r="Q123" i="6" s="1"/>
  <c r="P124" i="6"/>
  <c r="Q124" i="6" s="1" a="1"/>
  <c r="Q124" i="6" s="1"/>
  <c r="P125" i="6"/>
  <c r="Q125" i="6" a="1"/>
  <c r="Q125" i="6" s="1"/>
  <c r="P126" i="6"/>
  <c r="Q126" i="6" s="1" a="1"/>
  <c r="Q126" i="6" s="1"/>
  <c r="P127" i="6"/>
  <c r="Q127" i="6" s="1" a="1"/>
  <c r="Q127" i="6" s="1"/>
  <c r="P128" i="6"/>
  <c r="Q128" i="6" s="1" a="1"/>
  <c r="Q128" i="6" s="1"/>
  <c r="P129" i="6"/>
  <c r="Q129" i="6" s="1" a="1"/>
  <c r="Q129" i="6" s="1"/>
  <c r="P130" i="6"/>
  <c r="Q130" i="6" s="1" a="1"/>
  <c r="Q130" i="6" s="1"/>
  <c r="P131" i="6"/>
  <c r="Q131" i="6" s="1" a="1"/>
  <c r="Q131" i="6" s="1"/>
  <c r="P132" i="6"/>
  <c r="Q132" i="6" s="1" a="1"/>
  <c r="Q132" i="6" s="1"/>
  <c r="P133" i="6"/>
  <c r="Q133" i="6" s="1" a="1"/>
  <c r="Q133" i="6" s="1"/>
  <c r="P134" i="6"/>
  <c r="Q134" i="6" s="1" a="1"/>
  <c r="Q134" i="6" s="1"/>
  <c r="P135" i="6"/>
  <c r="Q135" i="6" s="1" a="1"/>
  <c r="Q135" i="6" s="1"/>
  <c r="P136" i="6"/>
  <c r="Q136" i="6" s="1" a="1"/>
  <c r="Q136" i="6" s="1"/>
  <c r="P137" i="6"/>
  <c r="Q137" i="6" s="1" a="1"/>
  <c r="Q137" i="6" s="1"/>
  <c r="P138" i="6"/>
  <c r="Q138" i="6" s="1" a="1"/>
  <c r="Q138" i="6" s="1"/>
  <c r="P139" i="6"/>
  <c r="Q139" i="6" s="1" a="1"/>
  <c r="Q139" i="6" s="1"/>
  <c r="P140" i="6"/>
  <c r="Q140" i="6" s="1" a="1"/>
  <c r="Q140" i="6" s="1"/>
  <c r="P141" i="6"/>
  <c r="Q141" i="6" a="1"/>
  <c r="Q141" i="6" s="1"/>
  <c r="P142" i="6"/>
  <c r="Q142" i="6" s="1" a="1"/>
  <c r="Q142" i="6" s="1"/>
  <c r="P143" i="6"/>
  <c r="Q143" i="6" s="1" a="1"/>
  <c r="Q143" i="6" s="1"/>
  <c r="P144" i="6"/>
  <c r="Q144" i="6" s="1" a="1"/>
  <c r="Q144" i="6" s="1"/>
  <c r="P145" i="6"/>
  <c r="Q145" i="6" a="1"/>
  <c r="Q145" i="6" s="1"/>
  <c r="P146" i="6"/>
  <c r="Q146" i="6" s="1" a="1"/>
  <c r="Q146" i="6" s="1"/>
  <c r="P147" i="6"/>
  <c r="Q147" i="6" s="1" a="1"/>
  <c r="Q147" i="6" s="1"/>
  <c r="P148" i="6"/>
  <c r="Q148" i="6" s="1" a="1"/>
  <c r="Q148" i="6" s="1"/>
  <c r="P149" i="6"/>
  <c r="Q149" i="6" s="1" a="1"/>
  <c r="Q149" i="6" s="1"/>
  <c r="P150" i="6"/>
  <c r="Q150" i="6" s="1" a="1"/>
  <c r="Q150" i="6" s="1"/>
  <c r="P151" i="6"/>
  <c r="Q151" i="6" s="1" a="1"/>
  <c r="Q151" i="6" s="1"/>
  <c r="P152" i="6"/>
  <c r="Q152" i="6" s="1" a="1"/>
  <c r="Q152" i="6" s="1"/>
  <c r="P153" i="6"/>
  <c r="Q153" i="6" a="1"/>
  <c r="Q153" i="6" s="1"/>
  <c r="P154" i="6"/>
  <c r="Q154" i="6" s="1" a="1"/>
  <c r="Q154" i="6" s="1"/>
  <c r="P155" i="6"/>
  <c r="Q155" i="6" s="1" a="1"/>
  <c r="Q155" i="6" s="1"/>
  <c r="P156" i="6"/>
  <c r="Q156" i="6" s="1" a="1"/>
  <c r="Q156" i="6" s="1"/>
  <c r="P157" i="6"/>
  <c r="Q157" i="6" s="1" a="1"/>
  <c r="Q157" i="6" s="1"/>
  <c r="P158" i="6"/>
  <c r="Q158" i="6" s="1" a="1"/>
  <c r="Q158" i="6" s="1"/>
  <c r="P159" i="6"/>
  <c r="Q159" i="6" s="1" a="1"/>
  <c r="Q159" i="6" s="1"/>
  <c r="P160" i="6"/>
  <c r="Q160" i="6" s="1" a="1"/>
  <c r="Q160" i="6" s="1"/>
  <c r="P161" i="6"/>
  <c r="Q161" i="6" s="1" a="1"/>
  <c r="Q161" i="6" s="1"/>
  <c r="P162" i="6"/>
  <c r="Q162" i="6" s="1" a="1"/>
  <c r="Q162" i="6" s="1"/>
  <c r="P163" i="6"/>
  <c r="Q163" i="6" s="1" a="1"/>
  <c r="Q163" i="6" s="1"/>
  <c r="P164" i="6"/>
  <c r="Q164" i="6" s="1" a="1"/>
  <c r="Q164" i="6" s="1"/>
  <c r="P165" i="6"/>
  <c r="Q165" i="6" s="1" a="1"/>
  <c r="Q165" i="6" s="1"/>
  <c r="P166" i="6"/>
  <c r="Q166" i="6" s="1" a="1"/>
  <c r="Q166" i="6" s="1"/>
  <c r="P167" i="6"/>
  <c r="Q167" i="6" s="1" a="1"/>
  <c r="Q167" i="6" s="1"/>
  <c r="P168" i="6"/>
  <c r="Q168" i="6" s="1" a="1"/>
  <c r="Q168" i="6" s="1"/>
  <c r="P169" i="6"/>
  <c r="Q169" i="6" s="1" a="1"/>
  <c r="Q169" i="6" s="1"/>
  <c r="P170" i="6"/>
  <c r="Q170" i="6" s="1" a="1"/>
  <c r="Q170" i="6" s="1"/>
  <c r="P171" i="6"/>
  <c r="Q171" i="6" s="1" a="1"/>
  <c r="Q171" i="6" s="1"/>
  <c r="P172" i="6"/>
  <c r="Q172" i="6" s="1" a="1"/>
  <c r="Q172" i="6" s="1"/>
  <c r="P173" i="6"/>
  <c r="Q173" i="6" a="1"/>
  <c r="Q173" i="6" s="1"/>
  <c r="P174" i="6"/>
  <c r="Q174" i="6" s="1" a="1"/>
  <c r="Q174" i="6" s="1"/>
  <c r="P175" i="6"/>
  <c r="Q175" i="6" s="1" a="1"/>
  <c r="Q175" i="6" s="1"/>
  <c r="P176" i="6"/>
  <c r="Q176" i="6" s="1" a="1"/>
  <c r="Q176" i="6" s="1"/>
  <c r="P177" i="6"/>
  <c r="Q177" i="6" s="1" a="1"/>
  <c r="Q177" i="6" s="1"/>
  <c r="P178" i="6"/>
  <c r="Q178" i="6" s="1" a="1"/>
  <c r="Q178" i="6" s="1"/>
  <c r="P179" i="6"/>
  <c r="Q179" i="6" s="1" a="1"/>
  <c r="Q179" i="6" s="1"/>
  <c r="P180" i="6"/>
  <c r="Q180" i="6" s="1" a="1"/>
  <c r="Q180" i="6" s="1"/>
  <c r="P181" i="6"/>
  <c r="Q181" i="6" s="1" a="1"/>
  <c r="Q181" i="6" s="1"/>
  <c r="P182" i="6"/>
  <c r="Q182" i="6" s="1" a="1"/>
  <c r="Q182" i="6" s="1"/>
  <c r="P183" i="6"/>
  <c r="Q183" i="6" s="1" a="1"/>
  <c r="Q183" i="6" s="1"/>
  <c r="P184" i="6"/>
  <c r="Q184" i="6" s="1" a="1"/>
  <c r="Q184" i="6" s="1"/>
  <c r="P185" i="6"/>
  <c r="Q185" i="6" s="1" a="1"/>
  <c r="Q185" i="6" s="1"/>
  <c r="P186" i="6"/>
  <c r="Q186" i="6" s="1" a="1"/>
  <c r="Q186" i="6" s="1"/>
  <c r="P187" i="6"/>
  <c r="Q187" i="6" s="1" a="1"/>
  <c r="Q187" i="6" s="1"/>
  <c r="P188" i="6"/>
  <c r="Q188" i="6" s="1" a="1"/>
  <c r="Q188" i="6" s="1"/>
  <c r="P189" i="6"/>
  <c r="Q189" i="6" s="1" a="1"/>
  <c r="Q189" i="6" s="1"/>
  <c r="P190" i="6"/>
  <c r="Q190" i="6" s="1" a="1"/>
  <c r="Q190" i="6" s="1"/>
  <c r="P191" i="6"/>
  <c r="Q191" i="6" s="1" a="1"/>
  <c r="Q191" i="6" s="1"/>
  <c r="P192" i="6"/>
  <c r="Q192" i="6" s="1" a="1"/>
  <c r="Q192" i="6" s="1"/>
  <c r="P193" i="6"/>
  <c r="Q193" i="6" a="1"/>
  <c r="Q193" i="6" s="1"/>
  <c r="P194" i="6"/>
  <c r="Q194" i="6" s="1" a="1"/>
  <c r="Q194" i="6" s="1"/>
  <c r="P195" i="6"/>
  <c r="Q195" i="6" s="1" a="1"/>
  <c r="Q195" i="6" s="1"/>
  <c r="P196" i="6"/>
  <c r="Q196" i="6" s="1" a="1"/>
  <c r="Q196" i="6" s="1"/>
  <c r="P197" i="6"/>
  <c r="Q197" i="6" s="1" a="1"/>
  <c r="Q197" i="6" s="1"/>
  <c r="P198" i="6"/>
  <c r="Q198" i="6" s="1" a="1"/>
  <c r="Q198" i="6" s="1"/>
  <c r="P199" i="6"/>
  <c r="Q199" i="6" s="1" a="1"/>
  <c r="Q199" i="6" s="1"/>
  <c r="P200" i="6"/>
  <c r="Q200" i="6" s="1" a="1"/>
  <c r="Q200" i="6" s="1"/>
  <c r="P201" i="6"/>
  <c r="Q201" i="6" a="1"/>
  <c r="Q201" i="6" s="1"/>
  <c r="P202" i="6"/>
  <c r="Q202" i="6" s="1" a="1"/>
  <c r="Q202" i="6" s="1"/>
  <c r="P203" i="6"/>
  <c r="Q203" i="6" s="1" a="1"/>
  <c r="Q203" i="6" s="1"/>
  <c r="P204" i="6"/>
  <c r="Q204" i="6" s="1" a="1"/>
  <c r="Q204" i="6" s="1"/>
  <c r="P205" i="6"/>
  <c r="Q205" i="6" s="1" a="1"/>
  <c r="Q205" i="6" s="1"/>
  <c r="P206" i="6"/>
  <c r="Q206" i="6" s="1" a="1"/>
  <c r="Q206" i="6" s="1"/>
  <c r="P207" i="6"/>
  <c r="Q207" i="6" s="1" a="1"/>
  <c r="Q207" i="6" s="1"/>
  <c r="P208" i="6"/>
  <c r="Q208" i="6" s="1" a="1"/>
  <c r="Q208" i="6" s="1"/>
  <c r="P209" i="6"/>
  <c r="Q209" i="6" s="1" a="1"/>
  <c r="Q209" i="6" s="1"/>
  <c r="P210" i="6"/>
  <c r="Q210" i="6" s="1" a="1"/>
  <c r="Q210" i="6" s="1"/>
  <c r="P211" i="6"/>
  <c r="Q211" i="6" s="1" a="1"/>
  <c r="Q211" i="6" s="1"/>
  <c r="P212" i="6"/>
  <c r="Q212" i="6" s="1" a="1"/>
  <c r="Q212" i="6" s="1"/>
  <c r="P213" i="6"/>
  <c r="Q213" i="6" s="1" a="1"/>
  <c r="Q213" i="6" s="1"/>
  <c r="P214" i="6"/>
  <c r="Q214" i="6" s="1" a="1"/>
  <c r="Q214" i="6" s="1"/>
  <c r="P215" i="6"/>
  <c r="Q215" i="6" s="1" a="1"/>
  <c r="Q215" i="6" s="1"/>
  <c r="P216" i="6"/>
  <c r="Q216" i="6" s="1" a="1"/>
  <c r="Q216" i="6" s="1"/>
  <c r="P217" i="6"/>
  <c r="Q217" i="6" s="1" a="1"/>
  <c r="Q217" i="6" s="1"/>
  <c r="P218" i="6"/>
  <c r="Q218" i="6" s="1" a="1"/>
  <c r="Q218" i="6" s="1"/>
  <c r="P219" i="6"/>
  <c r="Q219" i="6" s="1" a="1"/>
  <c r="Q219" i="6" s="1"/>
  <c r="P220" i="6"/>
  <c r="Q220" i="6" s="1" a="1"/>
  <c r="Q220" i="6" s="1"/>
  <c r="P221" i="6"/>
  <c r="Q221" i="6" a="1"/>
  <c r="Q221" i="6" s="1"/>
  <c r="P222" i="6"/>
  <c r="Q222" i="6" s="1" a="1"/>
  <c r="Q222" i="6" s="1"/>
  <c r="P223" i="6"/>
  <c r="Q223" i="6" s="1" a="1"/>
  <c r="Q223" i="6" s="1"/>
  <c r="P224" i="6"/>
  <c r="Q224" i="6" s="1" a="1"/>
  <c r="Q224" i="6" s="1"/>
  <c r="P225" i="6"/>
  <c r="Q225" i="6" s="1" a="1"/>
  <c r="Q225" i="6" s="1"/>
  <c r="P226" i="6"/>
  <c r="Q226" i="6" s="1" a="1"/>
  <c r="Q226" i="6" s="1"/>
  <c r="P227" i="6"/>
  <c r="Q227" i="6" s="1" a="1"/>
  <c r="Q227" i="6" s="1"/>
  <c r="P228" i="6"/>
  <c r="Q228" i="6" s="1" a="1"/>
  <c r="Q228" i="6" s="1"/>
  <c r="P229" i="6"/>
  <c r="Q229" i="6" s="1" a="1"/>
  <c r="Q229" i="6" s="1"/>
  <c r="P230" i="6"/>
  <c r="Q230" i="6" s="1" a="1"/>
  <c r="Q230" i="6" s="1"/>
  <c r="P231" i="6"/>
  <c r="Q231" i="6" s="1" a="1"/>
  <c r="Q231" i="6" s="1"/>
  <c r="P232" i="6"/>
  <c r="Q232" i="6" s="1" a="1"/>
  <c r="Q232" i="6" s="1"/>
  <c r="P233" i="6"/>
  <c r="Q233" i="6" s="1" a="1"/>
  <c r="Q233" i="6" s="1"/>
  <c r="P234" i="6"/>
  <c r="Q234" i="6" a="1"/>
  <c r="Q234" i="6" s="1"/>
  <c r="P235" i="6"/>
  <c r="Q235" i="6" s="1" a="1"/>
  <c r="Q235" i="6" s="1"/>
  <c r="P236" i="6"/>
  <c r="Q236" i="6" s="1" a="1"/>
  <c r="Q236" i="6" s="1"/>
  <c r="P237" i="6"/>
  <c r="Q237" i="6" s="1" a="1"/>
  <c r="Q237" i="6" s="1"/>
  <c r="P238" i="6"/>
  <c r="Q238" i="6" s="1" a="1"/>
  <c r="Q238" i="6" s="1"/>
  <c r="P239" i="6"/>
  <c r="Q239" i="6" s="1" a="1"/>
  <c r="Q239" i="6" s="1"/>
  <c r="P240" i="6"/>
  <c r="Q240" i="6" s="1" a="1"/>
  <c r="Q240" i="6" s="1"/>
  <c r="P241" i="6"/>
  <c r="Q241" i="6" s="1" a="1"/>
  <c r="Q241" i="6" s="1"/>
  <c r="P242" i="6"/>
  <c r="Q242" i="6" s="1" a="1"/>
  <c r="Q242" i="6" s="1"/>
  <c r="P243" i="6"/>
  <c r="Q243" i="6" s="1" a="1"/>
  <c r="Q243" i="6" s="1"/>
  <c r="P244" i="6"/>
  <c r="Q244" i="6" s="1" a="1"/>
  <c r="Q244" i="6" s="1"/>
  <c r="P245" i="6"/>
  <c r="Q245" i="6" s="1" a="1"/>
  <c r="Q245" i="6" s="1"/>
  <c r="P246" i="6"/>
  <c r="Q246" i="6" a="1"/>
  <c r="Q246" i="6" s="1"/>
  <c r="P247" i="6"/>
  <c r="Q247" i="6" s="1" a="1"/>
  <c r="Q247" i="6" s="1"/>
  <c r="P248" i="6"/>
  <c r="Q248" i="6" s="1" a="1"/>
  <c r="Q248" i="6" s="1"/>
  <c r="P249" i="6"/>
  <c r="Q249" i="6" s="1" a="1"/>
  <c r="Q249" i="6" s="1"/>
  <c r="P250" i="6"/>
  <c r="Q250" i="6" a="1"/>
  <c r="Q250" i="6" s="1"/>
  <c r="P251" i="6"/>
  <c r="Q251" i="6" s="1" a="1"/>
  <c r="Q251" i="6" s="1"/>
  <c r="P252" i="6"/>
  <c r="Q252" i="6" s="1" a="1"/>
  <c r="Q252" i="6" s="1"/>
  <c r="P253" i="6"/>
  <c r="Q253" i="6" s="1" a="1"/>
  <c r="Q253" i="6" s="1"/>
  <c r="P254" i="6"/>
  <c r="Q254" i="6" s="1" a="1"/>
  <c r="Q254" i="6" s="1"/>
  <c r="P255" i="6"/>
  <c r="Q255" i="6" s="1" a="1"/>
  <c r="Q255" i="6" s="1"/>
  <c r="P256" i="6"/>
  <c r="Q256" i="6" s="1" a="1"/>
  <c r="Q256" i="6" s="1"/>
  <c r="P257" i="6"/>
  <c r="Q257" i="6" s="1" a="1"/>
  <c r="Q257" i="6" s="1"/>
  <c r="P258" i="6"/>
  <c r="Q258" i="6" s="1" a="1"/>
  <c r="Q258" i="6" s="1"/>
  <c r="P259" i="6"/>
  <c r="Q259" i="6" s="1" a="1"/>
  <c r="Q259" i="6" s="1"/>
  <c r="P260" i="6"/>
  <c r="Q260" i="6" s="1" a="1"/>
  <c r="Q260" i="6" s="1"/>
  <c r="P261" i="6"/>
  <c r="Q261" i="6" s="1" a="1"/>
  <c r="Q261" i="6" s="1"/>
  <c r="P262" i="6"/>
  <c r="Q262" i="6" s="1" a="1"/>
  <c r="Q262" i="6" s="1"/>
  <c r="P263" i="6"/>
  <c r="Q263" i="6" s="1" a="1"/>
  <c r="Q263" i="6" s="1"/>
  <c r="P264" i="6"/>
  <c r="Q264" i="6" s="1" a="1"/>
  <c r="Q264" i="6" s="1"/>
  <c r="P265" i="6"/>
  <c r="Q265" i="6" s="1" a="1"/>
  <c r="Q265" i="6" s="1"/>
  <c r="P266" i="6"/>
  <c r="Q266" i="6" s="1" a="1"/>
  <c r="Q266" i="6" s="1"/>
  <c r="P267" i="6"/>
  <c r="Q267" i="6" s="1" a="1"/>
  <c r="Q267" i="6" s="1"/>
  <c r="P268" i="6"/>
  <c r="Q268" i="6" s="1" a="1"/>
  <c r="Q268" i="6" s="1"/>
  <c r="P269" i="6"/>
  <c r="Q269" i="6" a="1"/>
  <c r="Q269" i="6" s="1"/>
  <c r="P270" i="6"/>
  <c r="Q270" i="6" s="1" a="1"/>
  <c r="Q270" i="6" s="1"/>
  <c r="P271" i="6"/>
  <c r="Q271" i="6" s="1" a="1"/>
  <c r="Q271" i="6" s="1"/>
  <c r="P272" i="6"/>
  <c r="Q272" i="6" s="1" a="1"/>
  <c r="Q272" i="6" s="1"/>
  <c r="P273" i="6"/>
  <c r="Q273" i="6" s="1" a="1"/>
  <c r="Q273" i="6" s="1"/>
  <c r="P274" i="6"/>
  <c r="Q274" i="6" s="1" a="1"/>
  <c r="Q274" i="6" s="1"/>
  <c r="P275" i="6"/>
  <c r="Q275" i="6" s="1" a="1"/>
  <c r="Q275" i="6" s="1"/>
  <c r="P276" i="6"/>
  <c r="Q276" i="6" s="1" a="1"/>
  <c r="Q276" i="6" s="1"/>
  <c r="P277" i="6"/>
  <c r="Q277" i="6" s="1" a="1"/>
  <c r="Q277" i="6" s="1"/>
  <c r="P278" i="6"/>
  <c r="Q278" i="6" s="1" a="1"/>
  <c r="Q278" i="6" s="1"/>
  <c r="P279" i="6"/>
  <c r="Q279" i="6" s="1" a="1"/>
  <c r="Q279" i="6" s="1"/>
  <c r="P280" i="6"/>
  <c r="Q280" i="6" s="1" a="1"/>
  <c r="Q280" i="6" s="1"/>
  <c r="P281" i="6"/>
  <c r="Q281" i="6" s="1" a="1"/>
  <c r="Q281" i="6" s="1"/>
  <c r="P282" i="6"/>
  <c r="Q282" i="6" s="1" a="1"/>
  <c r="Q282" i="6" s="1"/>
  <c r="P283" i="6"/>
  <c r="Q283" i="6" s="1" a="1"/>
  <c r="Q283" i="6" s="1"/>
  <c r="P284" i="6"/>
  <c r="Q284" i="6" s="1" a="1"/>
  <c r="Q284" i="6" s="1"/>
  <c r="P285" i="6"/>
  <c r="Q285" i="6" a="1"/>
  <c r="Q285" i="6" s="1"/>
  <c r="P286" i="6"/>
  <c r="Q286" i="6" s="1" a="1"/>
  <c r="Q286" i="6" s="1"/>
  <c r="P287" i="6"/>
  <c r="Q287" i="6" s="1" a="1"/>
  <c r="Q287" i="6" s="1"/>
  <c r="P288" i="6"/>
  <c r="Q288" i="6" s="1" a="1"/>
  <c r="Q288" i="6" s="1"/>
  <c r="P289" i="6"/>
  <c r="Q289" i="6" s="1" a="1"/>
  <c r="Q289" i="6" s="1"/>
  <c r="P290" i="6"/>
  <c r="Q290" i="6" a="1"/>
  <c r="Q290" i="6" s="1"/>
  <c r="P291" i="6"/>
  <c r="Q291" i="6" s="1" a="1"/>
  <c r="Q291" i="6" s="1"/>
  <c r="P292" i="6"/>
  <c r="Q292" i="6" s="1" a="1"/>
  <c r="Q292" i="6" s="1"/>
  <c r="P293" i="6"/>
  <c r="Q293" i="6" s="1" a="1"/>
  <c r="Q293" i="6" s="1"/>
  <c r="P294" i="6"/>
  <c r="Q294" i="6" s="1" a="1"/>
  <c r="Q294" i="6" s="1"/>
  <c r="P295" i="6"/>
  <c r="Q295" i="6" s="1" a="1"/>
  <c r="Q295" i="6" s="1"/>
  <c r="P296" i="6"/>
  <c r="Q296" i="6" s="1" a="1"/>
  <c r="Q296" i="6" s="1"/>
  <c r="P297" i="6"/>
  <c r="Q297" i="6" s="1" a="1"/>
  <c r="Q297" i="6" s="1"/>
  <c r="P298" i="6"/>
  <c r="Q298" i="6" s="1" a="1"/>
  <c r="Q298" i="6" s="1"/>
  <c r="P299" i="6"/>
  <c r="Q299" i="6" s="1" a="1"/>
  <c r="Q299" i="6" s="1"/>
  <c r="P300" i="6"/>
  <c r="Q300" i="6" s="1" a="1"/>
  <c r="Q300" i="6" s="1"/>
  <c r="P301" i="6"/>
  <c r="Q301" i="6" s="1" a="1"/>
  <c r="Q301" i="6" s="1"/>
  <c r="P302" i="6"/>
  <c r="Q302" i="6" s="1" a="1"/>
  <c r="Q302" i="6" s="1"/>
  <c r="P303" i="6"/>
  <c r="Q303" i="6" s="1" a="1"/>
  <c r="Q303" i="6"/>
  <c r="P304" i="6"/>
  <c r="Q304" i="6" s="1" a="1"/>
  <c r="Q304" i="6" s="1"/>
  <c r="P305" i="6"/>
  <c r="Q305" i="6" a="1"/>
  <c r="Q305" i="6" s="1"/>
  <c r="P306" i="6"/>
  <c r="Q306" i="6" s="1" a="1"/>
  <c r="Q306" i="6" s="1"/>
  <c r="P307" i="6"/>
  <c r="Q307" i="6" s="1" a="1"/>
  <c r="Q307" i="6" s="1"/>
  <c r="P308" i="6"/>
  <c r="Q308" i="6" s="1" a="1"/>
  <c r="Q308" i="6" s="1"/>
  <c r="P309" i="6"/>
  <c r="Q309" i="6" a="1"/>
  <c r="Q309" i="6" s="1"/>
  <c r="P310" i="6"/>
  <c r="Q310" i="6" s="1" a="1"/>
  <c r="Q310" i="6" s="1"/>
  <c r="P311" i="6"/>
  <c r="Q311" i="6" s="1" a="1"/>
  <c r="Q311" i="6" s="1"/>
  <c r="P312" i="6"/>
  <c r="Q312" i="6" s="1" a="1"/>
  <c r="Q312" i="6" s="1"/>
  <c r="P313" i="6"/>
  <c r="Q313" i="6" s="1" a="1"/>
  <c r="Q313" i="6" s="1"/>
  <c r="P314" i="6"/>
  <c r="Q314" i="6" s="1" a="1"/>
  <c r="Q314" i="6" s="1"/>
  <c r="P315" i="6"/>
  <c r="Q315" i="6" s="1" a="1"/>
  <c r="Q315" i="6" s="1"/>
  <c r="P316" i="6"/>
  <c r="Q316" i="6" s="1" a="1"/>
  <c r="Q316" i="6" s="1"/>
  <c r="P317" i="6"/>
  <c r="Q317" i="6" s="1" a="1"/>
  <c r="Q317" i="6" s="1"/>
  <c r="P318" i="6"/>
  <c r="Q318" i="6" s="1" a="1"/>
  <c r="Q318" i="6" s="1"/>
  <c r="P319" i="6"/>
  <c r="Q319" i="6" s="1" a="1"/>
  <c r="Q319" i="6" s="1"/>
  <c r="P320" i="6"/>
  <c r="Q320" i="6" s="1" a="1"/>
  <c r="Q320" i="6" s="1"/>
  <c r="P321" i="6"/>
  <c r="Q321" i="6" s="1" a="1"/>
  <c r="Q321" i="6" s="1"/>
  <c r="P322" i="6"/>
  <c r="Q322" i="6" s="1" a="1"/>
  <c r="Q322" i="6" s="1"/>
  <c r="P323" i="6"/>
  <c r="Q323" i="6" s="1" a="1"/>
  <c r="Q323" i="6" s="1"/>
  <c r="P324" i="6"/>
  <c r="Q324" i="6" s="1" a="1"/>
  <c r="Q324" i="6" s="1"/>
  <c r="P325" i="6"/>
  <c r="Q325" i="6" s="1" a="1"/>
  <c r="Q325" i="6" s="1"/>
  <c r="P326" i="6"/>
  <c r="Q326" i="6" s="1" a="1"/>
  <c r="Q326" i="6" s="1"/>
  <c r="P327" i="6"/>
  <c r="Q327" i="6" s="1" a="1"/>
  <c r="Q327" i="6" s="1"/>
  <c r="P328" i="6"/>
  <c r="Q328" i="6" s="1" a="1"/>
  <c r="Q328" i="6" s="1"/>
  <c r="P329" i="6"/>
  <c r="Q329" i="6" s="1" a="1"/>
  <c r="Q329" i="6" s="1"/>
  <c r="P330" i="6"/>
  <c r="Q330" i="6" s="1" a="1"/>
  <c r="Q330" i="6" s="1"/>
  <c r="P331" i="6"/>
  <c r="Q331" i="6" s="1" a="1"/>
  <c r="Q331" i="6" s="1"/>
  <c r="P332" i="6"/>
  <c r="Q332" i="6" s="1" a="1"/>
  <c r="Q332" i="6" s="1"/>
  <c r="P333" i="6"/>
  <c r="Q333" i="6" s="1" a="1"/>
  <c r="Q333" i="6" s="1"/>
  <c r="P334" i="6"/>
  <c r="Q334" i="6" s="1" a="1"/>
  <c r="Q334" i="6" s="1"/>
  <c r="P335" i="6"/>
  <c r="Q335" i="6" s="1" a="1"/>
  <c r="Q335" i="6" s="1"/>
  <c r="P336" i="6"/>
  <c r="Q336" i="6" s="1" a="1"/>
  <c r="Q336" i="6" s="1"/>
  <c r="P337" i="6"/>
  <c r="Q337" i="6" s="1" a="1"/>
  <c r="Q337" i="6" s="1"/>
  <c r="P338" i="6"/>
  <c r="Q338" i="6" s="1" a="1"/>
  <c r="Q338" i="6" s="1"/>
  <c r="P339" i="6"/>
  <c r="Q339" i="6" s="1" a="1"/>
  <c r="Q339" i="6" s="1"/>
  <c r="P340" i="6"/>
  <c r="Q340" i="6" s="1" a="1"/>
  <c r="Q340" i="6" s="1"/>
  <c r="P341" i="6"/>
  <c r="Q341" i="6" s="1" a="1"/>
  <c r="Q341" i="6" s="1"/>
  <c r="P342" i="6"/>
  <c r="Q342" i="6" s="1" a="1"/>
  <c r="Q342" i="6" s="1"/>
  <c r="P343" i="6"/>
  <c r="Q343" i="6" s="1" a="1"/>
  <c r="Q343" i="6" s="1"/>
  <c r="P344" i="6"/>
  <c r="Q344" i="6" s="1" a="1"/>
  <c r="Q344" i="6" s="1"/>
  <c r="P345" i="6"/>
  <c r="Q345" i="6" s="1" a="1"/>
  <c r="Q345" i="6" s="1"/>
  <c r="P346" i="6"/>
  <c r="Q346" i="6" s="1" a="1"/>
  <c r="Q346" i="6" s="1"/>
  <c r="P347" i="6"/>
  <c r="Q347" i="6" s="1" a="1"/>
  <c r="Q347" i="6" s="1"/>
  <c r="P348" i="6"/>
  <c r="Q348" i="6" s="1" a="1"/>
  <c r="Q348" i="6" s="1"/>
  <c r="P349" i="6"/>
  <c r="Q349" i="6" s="1" a="1"/>
  <c r="Q349" i="6" s="1"/>
  <c r="P350" i="6"/>
  <c r="Q350" i="6" s="1" a="1"/>
  <c r="Q350" i="6" s="1"/>
  <c r="P351" i="6"/>
  <c r="Q351" i="6" s="1" a="1"/>
  <c r="Q351" i="6" s="1"/>
  <c r="P352" i="6"/>
  <c r="Q352" i="6" s="1" a="1"/>
  <c r="Q352" i="6" s="1"/>
  <c r="P353" i="6"/>
  <c r="Q353" i="6" s="1" a="1"/>
  <c r="Q353" i="6" s="1"/>
  <c r="P354" i="6"/>
  <c r="Q354" i="6" s="1" a="1"/>
  <c r="Q354" i="6" s="1"/>
  <c r="P355" i="6"/>
  <c r="Q355" i="6" a="1"/>
  <c r="Q355" i="6" s="1"/>
  <c r="P356" i="6"/>
  <c r="Q356" i="6" s="1" a="1"/>
  <c r="Q356" i="6" s="1"/>
  <c r="P357" i="6"/>
  <c r="Q357" i="6" s="1" a="1"/>
  <c r="Q357" i="6" s="1"/>
  <c r="P358" i="6"/>
  <c r="Q358" i="6" s="1" a="1"/>
  <c r="Q358" i="6" s="1"/>
  <c r="P359" i="6"/>
  <c r="Q359" i="6" s="1" a="1"/>
  <c r="Q359" i="6" s="1"/>
  <c r="P360" i="6"/>
  <c r="Q360" i="6" s="1" a="1"/>
  <c r="Q360" i="6" s="1"/>
  <c r="P361" i="6"/>
  <c r="Q361" i="6" s="1" a="1"/>
  <c r="Q361" i="6" s="1"/>
  <c r="P362" i="6"/>
  <c r="Q362" i="6" s="1" a="1"/>
  <c r="Q362" i="6" s="1"/>
  <c r="P363" i="6"/>
  <c r="Q363" i="6" s="1" a="1"/>
  <c r="Q363" i="6" s="1"/>
  <c r="P364" i="6"/>
  <c r="Q364" i="6" s="1" a="1"/>
  <c r="Q364" i="6" s="1"/>
  <c r="P365" i="6"/>
  <c r="Q365" i="6" s="1" a="1"/>
  <c r="Q365" i="6" s="1"/>
  <c r="P366" i="6"/>
  <c r="Q366" i="6" s="1" a="1"/>
  <c r="Q366" i="6" s="1"/>
  <c r="P367" i="6"/>
  <c r="Q367" i="6" a="1"/>
  <c r="Q367" i="6" s="1"/>
  <c r="P368" i="6"/>
  <c r="Q368" i="6" s="1" a="1"/>
  <c r="Q368" i="6" s="1"/>
  <c r="P369" i="6"/>
  <c r="Q369" i="6" a="1"/>
  <c r="Q369" i="6" s="1"/>
  <c r="P370" i="6"/>
  <c r="Q370" i="6" s="1" a="1"/>
  <c r="Q370" i="6" s="1"/>
  <c r="P371" i="6"/>
  <c r="Q371" i="6" s="1" a="1"/>
  <c r="Q371" i="6" s="1"/>
  <c r="P372" i="6"/>
  <c r="Q372" i="6" s="1" a="1"/>
  <c r="Q372" i="6" s="1"/>
  <c r="P373" i="6"/>
  <c r="Q373" i="6" s="1" a="1"/>
  <c r="Q373" i="6" s="1"/>
  <c r="P374" i="6"/>
  <c r="Q374" i="6" s="1" a="1"/>
  <c r="Q374" i="6" s="1"/>
  <c r="P375" i="6"/>
  <c r="Q375" i="6" s="1" a="1"/>
  <c r="Q375" i="6" s="1"/>
  <c r="P376" i="6"/>
  <c r="Q376" i="6" s="1" a="1"/>
  <c r="Q376" i="6" s="1"/>
  <c r="P377" i="6"/>
  <c r="Q377" i="6" s="1" a="1"/>
  <c r="Q377" i="6" s="1"/>
  <c r="P378" i="6"/>
  <c r="Q378" i="6" s="1" a="1"/>
  <c r="Q378" i="6" s="1"/>
  <c r="P379" i="6"/>
  <c r="Q379" i="6" s="1" a="1"/>
  <c r="Q379" i="6" s="1"/>
  <c r="P380" i="6"/>
  <c r="Q380" i="6" s="1" a="1"/>
  <c r="Q380" i="6" s="1"/>
  <c r="P381" i="6"/>
  <c r="Q381" i="6" s="1" a="1"/>
  <c r="Q381" i="6" s="1"/>
  <c r="P382" i="6"/>
  <c r="Q382" i="6" s="1" a="1"/>
  <c r="Q382" i="6" s="1"/>
  <c r="P383" i="6"/>
  <c r="Q383" i="6" s="1" a="1"/>
  <c r="Q383" i="6" s="1"/>
  <c r="P384" i="6"/>
  <c r="Q384" i="6" s="1" a="1"/>
  <c r="Q384" i="6" s="1"/>
  <c r="P385" i="6"/>
  <c r="Q385" i="6" s="1" a="1"/>
  <c r="Q385" i="6" s="1"/>
  <c r="P386" i="6"/>
  <c r="Q386" i="6" s="1" a="1"/>
  <c r="Q386" i="6" s="1"/>
  <c r="P387" i="6"/>
  <c r="Q387" i="6" s="1" a="1"/>
  <c r="Q387" i="6" s="1"/>
  <c r="P388" i="6"/>
  <c r="Q388" i="6" s="1" a="1"/>
  <c r="Q388" i="6" s="1"/>
  <c r="P389" i="6"/>
  <c r="Q389" i="6" s="1" a="1"/>
  <c r="Q389" i="6" s="1"/>
  <c r="P390" i="6"/>
  <c r="Q390" i="6" s="1" a="1"/>
  <c r="Q390" i="6" s="1"/>
  <c r="P391" i="6"/>
  <c r="Q391" i="6" s="1" a="1"/>
  <c r="Q391" i="6" s="1"/>
  <c r="P392" i="6"/>
  <c r="Q392" i="6" s="1" a="1"/>
  <c r="Q392" i="6" s="1"/>
  <c r="P393" i="6"/>
  <c r="Q393" i="6" s="1" a="1"/>
  <c r="Q393" i="6" s="1"/>
  <c r="P394" i="6"/>
  <c r="Q394" i="6" s="1" a="1"/>
  <c r="Q394" i="6" s="1"/>
  <c r="P395" i="6"/>
  <c r="Q395" i="6" s="1" a="1"/>
  <c r="Q395" i="6" s="1"/>
  <c r="P396" i="6"/>
  <c r="Q396" i="6" s="1" a="1"/>
  <c r="Q396" i="6" s="1"/>
  <c r="P397" i="6"/>
  <c r="Q397" i="6" s="1" a="1"/>
  <c r="Q397" i="6" s="1"/>
  <c r="P398" i="6"/>
  <c r="Q398" i="6" s="1" a="1"/>
  <c r="Q398" i="6" s="1"/>
  <c r="P399" i="6"/>
  <c r="Q399" i="6" a="1"/>
  <c r="Q399" i="6" s="1"/>
  <c r="P400" i="6"/>
  <c r="Q400" i="6" s="1" a="1"/>
  <c r="Q400" i="6" s="1"/>
  <c r="P401" i="6"/>
  <c r="Q401" i="6" s="1" a="1"/>
  <c r="Q401" i="6" s="1"/>
  <c r="P402" i="6"/>
  <c r="Q402" i="6" s="1" a="1"/>
  <c r="Q402" i="6" s="1"/>
  <c r="P403" i="6"/>
  <c r="Q403" i="6" s="1" a="1"/>
  <c r="Q403" i="6" s="1"/>
  <c r="P404" i="6"/>
  <c r="Q404" i="6" s="1" a="1"/>
  <c r="Q404" i="6" s="1"/>
  <c r="P405" i="6"/>
  <c r="Q405" i="6" s="1" a="1"/>
  <c r="Q405" i="6" s="1"/>
  <c r="P406" i="6"/>
  <c r="Q406" i="6" s="1" a="1"/>
  <c r="Q406" i="6" s="1"/>
  <c r="P407" i="6"/>
  <c r="Q407" i="6" s="1" a="1"/>
  <c r="Q407" i="6" s="1"/>
  <c r="P408" i="6"/>
  <c r="Q408" i="6" s="1" a="1"/>
  <c r="Q408" i="6" s="1"/>
  <c r="P409" i="6"/>
  <c r="Q409" i="6" s="1" a="1"/>
  <c r="Q409" i="6" s="1"/>
  <c r="P410" i="6"/>
  <c r="Q410" i="6" s="1" a="1"/>
  <c r="Q410" i="6" s="1"/>
  <c r="P411" i="6"/>
  <c r="Q411" i="6" s="1" a="1"/>
  <c r="Q411" i="6" s="1"/>
  <c r="P412" i="6"/>
  <c r="Q412" i="6" s="1" a="1"/>
  <c r="Q412" i="6" s="1"/>
  <c r="P413" i="6"/>
  <c r="Q413" i="6" s="1" a="1"/>
  <c r="Q413" i="6" s="1"/>
  <c r="P414" i="6"/>
  <c r="Q414" i="6" s="1" a="1"/>
  <c r="Q414" i="6" s="1"/>
  <c r="P415" i="6"/>
  <c r="Q415" i="6" s="1" a="1"/>
  <c r="Q415" i="6" s="1"/>
  <c r="P416" i="6"/>
  <c r="Q416" i="6" s="1" a="1"/>
  <c r="Q416" i="6" s="1"/>
  <c r="P417" i="6"/>
  <c r="Q417" i="6" s="1" a="1"/>
  <c r="Q417" i="6" s="1"/>
  <c r="P418" i="6"/>
  <c r="Q418" i="6" s="1" a="1"/>
  <c r="Q418" i="6" s="1"/>
  <c r="P419" i="6"/>
  <c r="Q419" i="6" s="1" a="1"/>
  <c r="Q419" i="6" s="1"/>
  <c r="P420" i="6"/>
  <c r="Q420" i="6" s="1" a="1"/>
  <c r="Q420" i="6" s="1"/>
  <c r="P421" i="6"/>
  <c r="Q421" i="6" s="1" a="1"/>
  <c r="Q421" i="6" s="1"/>
  <c r="P422" i="6"/>
  <c r="Q422" i="6" s="1" a="1"/>
  <c r="Q422" i="6" s="1"/>
  <c r="P423" i="6"/>
  <c r="Q423" i="6" s="1" a="1"/>
  <c r="Q423" i="6" s="1"/>
  <c r="P424" i="6"/>
  <c r="Q424" i="6" s="1" a="1"/>
  <c r="Q424" i="6" s="1"/>
  <c r="P425" i="6"/>
  <c r="Q425" i="6" s="1" a="1"/>
  <c r="Q425" i="6" s="1"/>
  <c r="P426" i="6"/>
  <c r="Q426" i="6" s="1" a="1"/>
  <c r="Q426" i="6" s="1"/>
  <c r="P427" i="6"/>
  <c r="Q427" i="6" s="1" a="1"/>
  <c r="Q427" i="6" s="1"/>
  <c r="P428" i="6"/>
  <c r="Q428" i="6" s="1" a="1"/>
  <c r="Q428" i="6" s="1"/>
  <c r="P429" i="6"/>
  <c r="Q429" i="6" s="1" a="1"/>
  <c r="Q429" i="6" s="1"/>
  <c r="P430" i="6"/>
  <c r="Q430" i="6" s="1" a="1"/>
  <c r="Q430" i="6" s="1"/>
  <c r="P431" i="6"/>
  <c r="Q431" i="6" s="1" a="1"/>
  <c r="Q431" i="6" s="1"/>
  <c r="P432" i="6"/>
  <c r="Q432" i="6" s="1" a="1"/>
  <c r="Q432" i="6" s="1"/>
  <c r="P433" i="6"/>
  <c r="Q433" i="6" a="1"/>
  <c r="Q433" i="6" s="1"/>
  <c r="P434" i="6"/>
  <c r="Q434" i="6" s="1" a="1"/>
  <c r="Q434" i="6" s="1"/>
  <c r="P435" i="6"/>
  <c r="Q435" i="6" a="1"/>
  <c r="Q435" i="6" s="1"/>
  <c r="P436" i="6"/>
  <c r="Q436" i="6" s="1" a="1"/>
  <c r="Q436" i="6" s="1"/>
  <c r="P437" i="6"/>
  <c r="Q437" i="6" s="1" a="1"/>
  <c r="Q437" i="6" s="1"/>
  <c r="P438" i="6"/>
  <c r="Q438" i="6" s="1" a="1"/>
  <c r="Q438" i="6" s="1"/>
  <c r="P439" i="6"/>
  <c r="Q439" i="6" s="1" a="1"/>
  <c r="Q439" i="6" s="1"/>
  <c r="P440" i="6"/>
  <c r="Q440" i="6" s="1" a="1"/>
  <c r="Q440" i="6" s="1"/>
  <c r="P441" i="6"/>
  <c r="Q441" i="6" s="1" a="1"/>
  <c r="Q441" i="6" s="1"/>
  <c r="P442" i="6"/>
  <c r="Q442" i="6" s="1" a="1"/>
  <c r="Q442" i="6" s="1"/>
  <c r="P443" i="6"/>
  <c r="Q443" i="6" s="1" a="1"/>
  <c r="Q443" i="6" s="1"/>
  <c r="P444" i="6"/>
  <c r="Q444" i="6" s="1" a="1"/>
  <c r="Q444" i="6" s="1"/>
  <c r="P445" i="6"/>
  <c r="Q445" i="6" s="1" a="1"/>
  <c r="Q445" i="6" s="1"/>
  <c r="P446" i="6"/>
  <c r="Q446" i="6" s="1" a="1"/>
  <c r="Q446" i="6" s="1"/>
  <c r="P447" i="6"/>
  <c r="Q447" i="6" s="1" a="1"/>
  <c r="Q447" i="6" s="1"/>
  <c r="P448" i="6"/>
  <c r="Q448" i="6" s="1" a="1"/>
  <c r="Q448" i="6" s="1"/>
  <c r="P449" i="6"/>
  <c r="Q449" i="6" s="1" a="1"/>
  <c r="Q449" i="6" s="1"/>
  <c r="P450" i="6"/>
  <c r="Q450" i="6" s="1" a="1"/>
  <c r="Q450" i="6" s="1"/>
  <c r="P451" i="6"/>
  <c r="Q451" i="6" s="1" a="1"/>
  <c r="Q451" i="6" s="1"/>
  <c r="P452" i="6"/>
  <c r="Q452" i="6" s="1" a="1"/>
  <c r="Q452" i="6" s="1"/>
  <c r="P453" i="6"/>
  <c r="Q453" i="6" s="1" a="1"/>
  <c r="Q453" i="6" s="1"/>
  <c r="P454" i="6"/>
  <c r="Q454" i="6" s="1" a="1"/>
  <c r="Q454" i="6" s="1"/>
  <c r="P455" i="6"/>
  <c r="Q455" i="6" a="1"/>
  <c r="Q455" i="6" s="1"/>
  <c r="P456" i="6"/>
  <c r="Q456" i="6" s="1" a="1"/>
  <c r="Q456" i="6" s="1"/>
  <c r="P457" i="6"/>
  <c r="Q457" i="6" a="1"/>
  <c r="Q457" i="6" s="1"/>
  <c r="P458" i="6"/>
  <c r="Q458" i="6" s="1" a="1"/>
  <c r="Q458" i="6" s="1"/>
  <c r="P459" i="6"/>
  <c r="Q459" i="6" a="1"/>
  <c r="Q459" i="6" s="1"/>
  <c r="P460" i="6"/>
  <c r="Q460" i="6" s="1" a="1"/>
  <c r="Q460" i="6" s="1"/>
  <c r="P461" i="6"/>
  <c r="Q461" i="6" s="1" a="1"/>
  <c r="Q461" i="6" s="1"/>
  <c r="P462" i="6"/>
  <c r="Q462" i="6" s="1" a="1"/>
  <c r="Q462" i="6" s="1"/>
  <c r="P463" i="6"/>
  <c r="Q463" i="6" s="1" a="1"/>
  <c r="Q463" i="6" s="1"/>
  <c r="P464" i="6"/>
  <c r="Q464" i="6" s="1" a="1"/>
  <c r="Q464" i="6" s="1"/>
  <c r="P465" i="6"/>
  <c r="Q465" i="6" s="1" a="1"/>
  <c r="Q465" i="6" s="1"/>
  <c r="P466" i="6"/>
  <c r="Q466" i="6" s="1" a="1"/>
  <c r="Q466" i="6" s="1"/>
  <c r="P467" i="6"/>
  <c r="Q467" i="6" s="1" a="1"/>
  <c r="Q467" i="6" s="1"/>
  <c r="P468" i="6"/>
  <c r="Q468" i="6" s="1" a="1"/>
  <c r="Q468" i="6" s="1"/>
  <c r="P469" i="6"/>
  <c r="Q469" i="6" s="1" a="1"/>
  <c r="Q469" i="6" s="1"/>
  <c r="P470" i="6"/>
  <c r="Q470" i="6" s="1" a="1"/>
  <c r="Q470" i="6" s="1"/>
  <c r="P471" i="6"/>
  <c r="Q471" i="6" s="1" a="1"/>
  <c r="Q471" i="6" s="1"/>
  <c r="P472" i="6"/>
  <c r="Q472" i="6" s="1" a="1"/>
  <c r="Q472" i="6" s="1"/>
  <c r="P473" i="6"/>
  <c r="Q473" i="6" s="1" a="1"/>
  <c r="Q473" i="6" s="1"/>
  <c r="P474" i="6"/>
  <c r="Q474" i="6" s="1" a="1"/>
  <c r="Q474" i="6" s="1"/>
  <c r="P475" i="6"/>
  <c r="Q475" i="6" s="1" a="1"/>
  <c r="Q475" i="6" s="1"/>
  <c r="P476" i="6"/>
  <c r="Q476" i="6" s="1" a="1"/>
  <c r="Q476" i="6" s="1"/>
  <c r="P477" i="6"/>
  <c r="Q477" i="6" s="1" a="1"/>
  <c r="Q477" i="6" s="1"/>
  <c r="P478" i="6"/>
  <c r="Q478" i="6" s="1" a="1"/>
  <c r="Q478" i="6" s="1"/>
  <c r="P479" i="6"/>
  <c r="Q479" i="6" s="1" a="1"/>
  <c r="Q479" i="6" s="1"/>
  <c r="P480" i="6"/>
  <c r="Q480" i="6" s="1" a="1"/>
  <c r="Q480" i="6" s="1"/>
  <c r="P481" i="6"/>
  <c r="Q481" i="6" s="1" a="1"/>
  <c r="Q481" i="6" s="1"/>
  <c r="P482" i="6"/>
  <c r="Q482" i="6" s="1" a="1"/>
  <c r="Q482" i="6" s="1"/>
  <c r="P483" i="6"/>
  <c r="Q483" i="6" s="1" a="1"/>
  <c r="Q483" i="6" s="1"/>
  <c r="P484" i="6"/>
  <c r="Q484" i="6" s="1" a="1"/>
  <c r="Q484" i="6" s="1"/>
  <c r="P485" i="6"/>
  <c r="Q485" i="6" s="1" a="1"/>
  <c r="Q485" i="6" s="1"/>
  <c r="P486" i="6"/>
  <c r="Q486" i="6" s="1" a="1"/>
  <c r="Q486" i="6" s="1"/>
  <c r="P487" i="6"/>
  <c r="Q487" i="6" s="1" a="1"/>
  <c r="Q487" i="6" s="1"/>
  <c r="P488" i="6"/>
  <c r="Q488" i="6" s="1" a="1"/>
  <c r="Q488" i="6" s="1"/>
  <c r="P489" i="6"/>
  <c r="Q489" i="6" s="1" a="1"/>
  <c r="Q489" i="6" s="1"/>
  <c r="P490" i="6"/>
  <c r="Q490" i="6" s="1" a="1"/>
  <c r="Q490" i="6" s="1"/>
  <c r="P491" i="6"/>
  <c r="Q491" i="6" s="1" a="1"/>
  <c r="Q491" i="6" s="1"/>
  <c r="P492" i="6"/>
  <c r="Q492" i="6" s="1" a="1"/>
  <c r="Q492" i="6" s="1"/>
  <c r="P493" i="6"/>
  <c r="Q493" i="6" s="1" a="1"/>
  <c r="Q493" i="6" s="1"/>
  <c r="P494" i="6"/>
  <c r="Q494" i="6" s="1" a="1"/>
  <c r="Q494" i="6" s="1"/>
  <c r="P495" i="6"/>
  <c r="Q495" i="6" s="1" a="1"/>
  <c r="Q495" i="6" s="1"/>
  <c r="P496" i="6"/>
  <c r="Q496" i="6" s="1" a="1"/>
  <c r="Q496" i="6" s="1"/>
  <c r="P497" i="6"/>
  <c r="Q497" i="6" s="1" a="1"/>
  <c r="Q497" i="6" s="1"/>
  <c r="P498" i="6"/>
  <c r="Q498" i="6" s="1" a="1"/>
  <c r="Q498" i="6" s="1"/>
  <c r="P499" i="6"/>
  <c r="Q499" i="6" s="1" a="1"/>
  <c r="Q499" i="6" s="1"/>
  <c r="P500" i="6"/>
  <c r="Q500" i="6" s="1" a="1"/>
  <c r="Q500" i="6" s="1"/>
  <c r="P501" i="6"/>
  <c r="Q501" i="6" s="1" a="1"/>
  <c r="Q501" i="6" s="1"/>
  <c r="M3" i="6"/>
  <c r="N3" i="6" s="1" a="1"/>
  <c r="N3" i="6" s="1"/>
  <c r="M4" i="6"/>
  <c r="N4" i="6" s="1" a="1"/>
  <c r="N4" i="6" s="1"/>
  <c r="M5" i="6"/>
  <c r="N5" i="6" s="1" a="1"/>
  <c r="N5" i="6" s="1"/>
  <c r="M6" i="6"/>
  <c r="N6" i="6" s="1" a="1"/>
  <c r="N6" i="6" s="1"/>
  <c r="M7" i="6"/>
  <c r="N7" i="6" s="1" a="1"/>
  <c r="N7" i="6" s="1"/>
  <c r="M8" i="6"/>
  <c r="N8" i="6" s="1" a="1"/>
  <c r="N8" i="6" s="1"/>
  <c r="M9" i="6"/>
  <c r="N9" i="6" s="1" a="1"/>
  <c r="N9" i="6" s="1"/>
  <c r="M10" i="6"/>
  <c r="N10" i="6" a="1"/>
  <c r="N10" i="6" s="1"/>
  <c r="M11" i="6"/>
  <c r="N11" i="6" s="1" a="1"/>
  <c r="N11" i="6" s="1"/>
  <c r="M12" i="6"/>
  <c r="N12" i="6" s="1" a="1"/>
  <c r="N12" i="6" s="1"/>
  <c r="M13" i="6"/>
  <c r="N13" i="6" s="1" a="1"/>
  <c r="N13" i="6" s="1"/>
  <c r="M14" i="6"/>
  <c r="N14" i="6" s="1" a="1"/>
  <c r="N14" i="6" s="1"/>
  <c r="M15" i="6"/>
  <c r="N15" i="6" s="1" a="1"/>
  <c r="N15" i="6" s="1"/>
  <c r="M16" i="6"/>
  <c r="N16" i="6" s="1" a="1"/>
  <c r="N16" i="6" s="1"/>
  <c r="M17" i="6"/>
  <c r="N17" i="6" s="1" a="1"/>
  <c r="N17" i="6" s="1"/>
  <c r="M18" i="6"/>
  <c r="N18" i="6" s="1" a="1"/>
  <c r="N18" i="6" s="1"/>
  <c r="M19" i="6"/>
  <c r="N19" i="6" s="1" a="1"/>
  <c r="N19" i="6" s="1"/>
  <c r="M20" i="6"/>
  <c r="N20" i="6" s="1" a="1"/>
  <c r="N20" i="6" s="1"/>
  <c r="M21" i="6"/>
  <c r="N21" i="6" s="1" a="1"/>
  <c r="N21" i="6" s="1"/>
  <c r="M22" i="6"/>
  <c r="N22" i="6" s="1" a="1"/>
  <c r="N22" i="6" s="1"/>
  <c r="M23" i="6"/>
  <c r="N23" i="6" s="1" a="1"/>
  <c r="N23" i="6" s="1"/>
  <c r="M24" i="6"/>
  <c r="N24" i="6" s="1" a="1"/>
  <c r="N24" i="6" s="1"/>
  <c r="M25" i="6"/>
  <c r="N25" i="6" a="1"/>
  <c r="N25" i="6" s="1"/>
  <c r="M26" i="6"/>
  <c r="N26" i="6" s="1" a="1"/>
  <c r="N26" i="6" s="1"/>
  <c r="M27" i="6"/>
  <c r="N27" i="6" s="1" a="1"/>
  <c r="N27" i="6" s="1"/>
  <c r="M28" i="6"/>
  <c r="N28" i="6" s="1" a="1"/>
  <c r="N28" i="6" s="1"/>
  <c r="M29" i="6"/>
  <c r="N29" i="6" s="1" a="1"/>
  <c r="N29" i="6" s="1"/>
  <c r="M30" i="6"/>
  <c r="N30" i="6" s="1" a="1"/>
  <c r="N30" i="6" s="1"/>
  <c r="M31" i="6"/>
  <c r="N31" i="6" s="1" a="1"/>
  <c r="N31" i="6" s="1"/>
  <c r="M32" i="6"/>
  <c r="N32" i="6" s="1" a="1"/>
  <c r="N32" i="6" s="1"/>
  <c r="M33" i="6"/>
  <c r="N33" i="6" s="1" a="1"/>
  <c r="N33" i="6" s="1"/>
  <c r="M34" i="6"/>
  <c r="N34" i="6" s="1" a="1"/>
  <c r="N34" i="6" s="1"/>
  <c r="M35" i="6"/>
  <c r="N35" i="6" s="1" a="1"/>
  <c r="N35" i="6" s="1"/>
  <c r="M36" i="6"/>
  <c r="N36" i="6" s="1" a="1"/>
  <c r="N36" i="6" s="1"/>
  <c r="M37" i="6"/>
  <c r="N37" i="6" s="1" a="1"/>
  <c r="N37" i="6" s="1"/>
  <c r="M38" i="6"/>
  <c r="N38" i="6" s="1" a="1"/>
  <c r="N38" i="6" s="1"/>
  <c r="M39" i="6"/>
  <c r="N39" i="6" s="1" a="1"/>
  <c r="N39" i="6" s="1"/>
  <c r="M40" i="6"/>
  <c r="N40" i="6" s="1" a="1"/>
  <c r="N40" i="6" s="1"/>
  <c r="M41" i="6"/>
  <c r="N41" i="6" s="1" a="1"/>
  <c r="N41" i="6" s="1"/>
  <c r="M42" i="6"/>
  <c r="N42" i="6" a="1"/>
  <c r="N42" i="6" s="1"/>
  <c r="M43" i="6"/>
  <c r="N43" i="6" s="1" a="1"/>
  <c r="N43" i="6" s="1"/>
  <c r="M44" i="6"/>
  <c r="N44" i="6" s="1" a="1"/>
  <c r="N44" i="6" s="1"/>
  <c r="M45" i="6"/>
  <c r="N45" i="6" s="1" a="1"/>
  <c r="N45" i="6" s="1"/>
  <c r="M46" i="6"/>
  <c r="N46" i="6" s="1" a="1"/>
  <c r="N46" i="6" s="1"/>
  <c r="M47" i="6"/>
  <c r="N47" i="6" s="1" a="1"/>
  <c r="N47" i="6" s="1"/>
  <c r="M48" i="6"/>
  <c r="N48" i="6" s="1" a="1"/>
  <c r="N48" i="6" s="1"/>
  <c r="M49" i="6"/>
  <c r="N49" i="6" s="1" a="1"/>
  <c r="N49" i="6" s="1"/>
  <c r="M50" i="6"/>
  <c r="N50" i="6" s="1" a="1"/>
  <c r="N50" i="6" s="1"/>
  <c r="M51" i="6"/>
  <c r="N51" i="6" s="1" a="1"/>
  <c r="N51" i="6" s="1"/>
  <c r="M52" i="6"/>
  <c r="N52" i="6" s="1" a="1"/>
  <c r="N52" i="6" s="1"/>
  <c r="M53" i="6"/>
  <c r="N53" i="6" s="1" a="1"/>
  <c r="N53" i="6" s="1"/>
  <c r="M54" i="6"/>
  <c r="N54" i="6" s="1" a="1"/>
  <c r="N54" i="6" s="1"/>
  <c r="M55" i="6"/>
  <c r="N55" i="6" s="1" a="1"/>
  <c r="N55" i="6" s="1"/>
  <c r="M56" i="6"/>
  <c r="N56" i="6" s="1" a="1"/>
  <c r="N56" i="6" s="1"/>
  <c r="M57" i="6"/>
  <c r="N57" i="6" s="1" a="1"/>
  <c r="N57" i="6" s="1"/>
  <c r="M58" i="6"/>
  <c r="N58" i="6" a="1"/>
  <c r="N58" i="6" s="1"/>
  <c r="M59" i="6"/>
  <c r="N59" i="6" s="1" a="1"/>
  <c r="N59" i="6" s="1"/>
  <c r="M60" i="6"/>
  <c r="N60" i="6" s="1" a="1"/>
  <c r="N60" i="6" s="1"/>
  <c r="M61" i="6"/>
  <c r="N61" i="6" s="1" a="1"/>
  <c r="N61" i="6" s="1"/>
  <c r="M62" i="6"/>
  <c r="N62" i="6" s="1" a="1"/>
  <c r="N62" i="6" s="1"/>
  <c r="M63" i="6"/>
  <c r="N63" i="6" s="1" a="1"/>
  <c r="N63" i="6" s="1"/>
  <c r="M64" i="6"/>
  <c r="N64" i="6" s="1" a="1"/>
  <c r="N64" i="6" s="1"/>
  <c r="M65" i="6"/>
  <c r="N65" i="6" s="1" a="1"/>
  <c r="N65" i="6" s="1"/>
  <c r="M66" i="6"/>
  <c r="N66" i="6" s="1" a="1"/>
  <c r="N66" i="6" s="1"/>
  <c r="M67" i="6"/>
  <c r="N67" i="6" s="1" a="1"/>
  <c r="N67" i="6" s="1"/>
  <c r="M68" i="6"/>
  <c r="N68" i="6" s="1" a="1"/>
  <c r="N68" i="6" s="1"/>
  <c r="M69" i="6"/>
  <c r="N69" i="6" s="1" a="1"/>
  <c r="N69" i="6" s="1"/>
  <c r="M70" i="6"/>
  <c r="N70" i="6" s="1" a="1"/>
  <c r="N70" i="6" s="1"/>
  <c r="M71" i="6"/>
  <c r="N71" i="6" s="1" a="1"/>
  <c r="N71" i="6" s="1"/>
  <c r="M72" i="6"/>
  <c r="N72" i="6" s="1" a="1"/>
  <c r="N72" i="6" s="1"/>
  <c r="M73" i="6"/>
  <c r="N73" i="6" s="1" a="1"/>
  <c r="N73" i="6" s="1"/>
  <c r="M74" i="6"/>
  <c r="N74" i="6" a="1"/>
  <c r="N74" i="6" s="1"/>
  <c r="M75" i="6"/>
  <c r="N75" i="6" s="1" a="1"/>
  <c r="N75" i="6" s="1"/>
  <c r="M76" i="6"/>
  <c r="N76" i="6" s="1" a="1"/>
  <c r="N76" i="6" s="1"/>
  <c r="M77" i="6"/>
  <c r="N77" i="6" s="1" a="1"/>
  <c r="N77" i="6" s="1"/>
  <c r="M78" i="6"/>
  <c r="N78" i="6" s="1" a="1"/>
  <c r="N78" i="6" s="1"/>
  <c r="M79" i="6"/>
  <c r="N79" i="6" s="1" a="1"/>
  <c r="N79" i="6" s="1"/>
  <c r="M80" i="6"/>
  <c r="N80" i="6" s="1" a="1"/>
  <c r="N80" i="6" s="1"/>
  <c r="M81" i="6"/>
  <c r="N81" i="6" s="1" a="1"/>
  <c r="N81" i="6" s="1"/>
  <c r="M82" i="6"/>
  <c r="N82" i="6" s="1" a="1"/>
  <c r="N82" i="6" s="1"/>
  <c r="M83" i="6"/>
  <c r="N83" i="6" s="1" a="1"/>
  <c r="N83" i="6" s="1"/>
  <c r="M84" i="6"/>
  <c r="N84" i="6" s="1" a="1"/>
  <c r="N84" i="6" s="1"/>
  <c r="M85" i="6"/>
  <c r="N85" i="6" s="1" a="1"/>
  <c r="N85" i="6" s="1"/>
  <c r="M86" i="6"/>
  <c r="N86" i="6" s="1" a="1"/>
  <c r="N86" i="6" s="1"/>
  <c r="M87" i="6"/>
  <c r="N87" i="6" s="1" a="1"/>
  <c r="N87" i="6" s="1"/>
  <c r="M88" i="6"/>
  <c r="N88" i="6" s="1" a="1"/>
  <c r="N88" i="6" s="1"/>
  <c r="M89" i="6"/>
  <c r="N89" i="6" s="1" a="1"/>
  <c r="N89" i="6" s="1"/>
  <c r="M90" i="6"/>
  <c r="N90" i="6" a="1"/>
  <c r="N90" i="6" s="1"/>
  <c r="M91" i="6"/>
  <c r="N91" i="6" s="1" a="1"/>
  <c r="N91" i="6" s="1"/>
  <c r="M92" i="6"/>
  <c r="N92" i="6" s="1" a="1"/>
  <c r="N92" i="6" s="1"/>
  <c r="M93" i="6"/>
  <c r="N93" i="6" s="1" a="1"/>
  <c r="N93" i="6" s="1"/>
  <c r="M94" i="6"/>
  <c r="N94" i="6" s="1" a="1"/>
  <c r="N94" i="6" s="1"/>
  <c r="M95" i="6"/>
  <c r="N95" i="6" s="1" a="1"/>
  <c r="N95" i="6" s="1"/>
  <c r="M96" i="6"/>
  <c r="N96" i="6" s="1" a="1"/>
  <c r="N96" i="6" s="1"/>
  <c r="M97" i="6"/>
  <c r="N97" i="6" s="1" a="1"/>
  <c r="N97" i="6" s="1"/>
  <c r="M98" i="6"/>
  <c r="N98" i="6" s="1" a="1"/>
  <c r="N98" i="6" s="1"/>
  <c r="M99" i="6"/>
  <c r="N99" i="6" s="1" a="1"/>
  <c r="N99" i="6" s="1"/>
  <c r="M100" i="6"/>
  <c r="N100" i="6" s="1" a="1"/>
  <c r="N100" i="6" s="1"/>
  <c r="M101" i="6"/>
  <c r="N101" i="6" s="1" a="1"/>
  <c r="N101" i="6" s="1"/>
  <c r="M102" i="6"/>
  <c r="N102" i="6" s="1" a="1"/>
  <c r="N102" i="6" s="1"/>
  <c r="M103" i="6"/>
  <c r="N103" i="6" s="1" a="1"/>
  <c r="N103" i="6" s="1"/>
  <c r="M104" i="6"/>
  <c r="N104" i="6" s="1" a="1"/>
  <c r="N104" i="6" s="1"/>
  <c r="M105" i="6"/>
  <c r="N105" i="6" s="1" a="1"/>
  <c r="N105" i="6" s="1"/>
  <c r="M106" i="6"/>
  <c r="N106" i="6" a="1"/>
  <c r="N106" i="6" s="1"/>
  <c r="M107" i="6"/>
  <c r="N107" i="6" s="1" a="1"/>
  <c r="N107" i="6" s="1"/>
  <c r="M108" i="6"/>
  <c r="N108" i="6" s="1" a="1"/>
  <c r="N108" i="6" s="1"/>
  <c r="M109" i="6"/>
  <c r="N109" i="6" s="1" a="1"/>
  <c r="N109" i="6" s="1"/>
  <c r="M110" i="6"/>
  <c r="N110" i="6" s="1" a="1"/>
  <c r="N110" i="6" s="1"/>
  <c r="M111" i="6"/>
  <c r="N111" i="6" s="1" a="1"/>
  <c r="N111" i="6" s="1"/>
  <c r="M112" i="6"/>
  <c r="N112" i="6" s="1" a="1"/>
  <c r="N112" i="6" s="1"/>
  <c r="M113" i="6"/>
  <c r="N113" i="6" s="1" a="1"/>
  <c r="N113" i="6" s="1"/>
  <c r="M114" i="6"/>
  <c r="N114" i="6" s="1" a="1"/>
  <c r="N114" i="6" s="1"/>
  <c r="M115" i="6"/>
  <c r="N115" i="6" s="1" a="1"/>
  <c r="N115" i="6" s="1"/>
  <c r="M116" i="6"/>
  <c r="N116" i="6" s="1" a="1"/>
  <c r="N116" i="6" s="1"/>
  <c r="M117" i="6"/>
  <c r="N117" i="6" s="1" a="1"/>
  <c r="N117" i="6" s="1"/>
  <c r="M118" i="6"/>
  <c r="N118" i="6" s="1" a="1"/>
  <c r="N118" i="6" s="1"/>
  <c r="M119" i="6"/>
  <c r="N119" i="6" s="1" a="1"/>
  <c r="N119" i="6" s="1"/>
  <c r="M120" i="6"/>
  <c r="N120" i="6" s="1" a="1"/>
  <c r="N120" i="6" s="1"/>
  <c r="M121" i="6"/>
  <c r="N121" i="6" s="1" a="1"/>
  <c r="N121" i="6" s="1"/>
  <c r="M122" i="6"/>
  <c r="N122" i="6" a="1"/>
  <c r="N122" i="6" s="1"/>
  <c r="M123" i="6"/>
  <c r="N123" i="6" s="1" a="1"/>
  <c r="N123" i="6" s="1"/>
  <c r="M124" i="6"/>
  <c r="N124" i="6" s="1" a="1"/>
  <c r="N124" i="6" s="1"/>
  <c r="M125" i="6"/>
  <c r="N125" i="6" s="1" a="1"/>
  <c r="N125" i="6" s="1"/>
  <c r="M126" i="6"/>
  <c r="N126" i="6" s="1" a="1"/>
  <c r="N126" i="6" s="1"/>
  <c r="M127" i="6"/>
  <c r="N127" i="6" s="1" a="1"/>
  <c r="N127" i="6" s="1"/>
  <c r="M128" i="6"/>
  <c r="N128" i="6" s="1" a="1"/>
  <c r="N128" i="6" s="1"/>
  <c r="M129" i="6"/>
  <c r="N129" i="6" s="1" a="1"/>
  <c r="N129" i="6" s="1"/>
  <c r="M130" i="6"/>
  <c r="N130" i="6" s="1" a="1"/>
  <c r="N130" i="6" s="1"/>
  <c r="M131" i="6"/>
  <c r="N131" i="6" s="1" a="1"/>
  <c r="N131" i="6" s="1"/>
  <c r="M132" i="6"/>
  <c r="N132" i="6" s="1" a="1"/>
  <c r="N132" i="6" s="1"/>
  <c r="M133" i="6"/>
  <c r="N133" i="6" s="1" a="1"/>
  <c r="N133" i="6" s="1"/>
  <c r="M134" i="6"/>
  <c r="N134" i="6" s="1" a="1"/>
  <c r="N134" i="6" s="1"/>
  <c r="M135" i="6"/>
  <c r="N135" i="6" s="1" a="1"/>
  <c r="N135" i="6" s="1"/>
  <c r="M136" i="6"/>
  <c r="N136" i="6" s="1" a="1"/>
  <c r="N136" i="6" s="1"/>
  <c r="M137" i="6"/>
  <c r="N137" i="6" s="1" a="1"/>
  <c r="N137" i="6" s="1"/>
  <c r="M138" i="6"/>
  <c r="N138" i="6" a="1"/>
  <c r="N138" i="6" s="1"/>
  <c r="M139" i="6"/>
  <c r="N139" i="6" s="1" a="1"/>
  <c r="N139" i="6" s="1"/>
  <c r="M140" i="6"/>
  <c r="N140" i="6" s="1" a="1"/>
  <c r="N140" i="6" s="1"/>
  <c r="M141" i="6"/>
  <c r="N141" i="6" s="1" a="1"/>
  <c r="N141" i="6" s="1"/>
  <c r="M142" i="6"/>
  <c r="N142" i="6" s="1" a="1"/>
  <c r="N142" i="6" s="1"/>
  <c r="M143" i="6"/>
  <c r="N143" i="6" s="1" a="1"/>
  <c r="N143" i="6" s="1"/>
  <c r="M144" i="6"/>
  <c r="N144" i="6" s="1" a="1"/>
  <c r="N144" i="6" s="1"/>
  <c r="M145" i="6"/>
  <c r="N145" i="6" s="1" a="1"/>
  <c r="N145" i="6" s="1"/>
  <c r="M146" i="6"/>
  <c r="N146" i="6" s="1" a="1"/>
  <c r="N146" i="6" s="1"/>
  <c r="M147" i="6"/>
  <c r="N147" i="6" s="1" a="1"/>
  <c r="N147" i="6" s="1"/>
  <c r="M148" i="6"/>
  <c r="N148" i="6" s="1" a="1"/>
  <c r="N148" i="6" s="1"/>
  <c r="M149" i="6"/>
  <c r="N149" i="6" s="1" a="1"/>
  <c r="N149" i="6" s="1"/>
  <c r="M150" i="6"/>
  <c r="N150" i="6" s="1" a="1"/>
  <c r="N150" i="6" s="1"/>
  <c r="M151" i="6"/>
  <c r="N151" i="6" s="1" a="1"/>
  <c r="N151" i="6" s="1"/>
  <c r="M152" i="6"/>
  <c r="N152" i="6" s="1" a="1"/>
  <c r="N152" i="6" s="1"/>
  <c r="M153" i="6"/>
  <c r="N153" i="6" s="1" a="1"/>
  <c r="N153" i="6" s="1"/>
  <c r="M154" i="6"/>
  <c r="N154" i="6" a="1"/>
  <c r="N154" i="6" s="1"/>
  <c r="M155" i="6"/>
  <c r="N155" i="6" s="1" a="1"/>
  <c r="N155" i="6" s="1"/>
  <c r="M156" i="6"/>
  <c r="N156" i="6" s="1" a="1"/>
  <c r="N156" i="6" s="1"/>
  <c r="M157" i="6"/>
  <c r="N157" i="6" s="1" a="1"/>
  <c r="N157" i="6" s="1"/>
  <c r="M158" i="6"/>
  <c r="N158" i="6" s="1" a="1"/>
  <c r="N158" i="6" s="1"/>
  <c r="M159" i="6"/>
  <c r="N159" i="6" s="1" a="1"/>
  <c r="N159" i="6" s="1"/>
  <c r="M160" i="6"/>
  <c r="N160" i="6" s="1" a="1"/>
  <c r="N160" i="6" s="1"/>
  <c r="M161" i="6"/>
  <c r="N161" i="6" s="1" a="1"/>
  <c r="N161" i="6" s="1"/>
  <c r="M162" i="6"/>
  <c r="N162" i="6" s="1" a="1"/>
  <c r="N162" i="6" s="1"/>
  <c r="M163" i="6"/>
  <c r="N163" i="6" s="1" a="1"/>
  <c r="N163" i="6" s="1"/>
  <c r="M164" i="6"/>
  <c r="N164" i="6" s="1" a="1"/>
  <c r="N164" i="6" s="1"/>
  <c r="M165" i="6"/>
  <c r="N165" i="6" s="1" a="1"/>
  <c r="N165" i="6" s="1"/>
  <c r="M166" i="6"/>
  <c r="N166" i="6" s="1" a="1"/>
  <c r="N166" i="6" s="1"/>
  <c r="M167" i="6"/>
  <c r="N167" i="6" s="1" a="1"/>
  <c r="N167" i="6" s="1"/>
  <c r="M168" i="6"/>
  <c r="N168" i="6" s="1" a="1"/>
  <c r="N168" i="6" s="1"/>
  <c r="M169" i="6"/>
  <c r="N169" i="6" s="1" a="1"/>
  <c r="N169" i="6" s="1"/>
  <c r="M170" i="6"/>
  <c r="N170" i="6" a="1"/>
  <c r="N170" i="6" s="1"/>
  <c r="M171" i="6"/>
  <c r="N171" i="6" s="1" a="1"/>
  <c r="N171" i="6" s="1"/>
  <c r="M172" i="6"/>
  <c r="N172" i="6" s="1" a="1"/>
  <c r="N172" i="6" s="1"/>
  <c r="M173" i="6"/>
  <c r="N173" i="6" s="1" a="1"/>
  <c r="N173" i="6" s="1"/>
  <c r="M174" i="6"/>
  <c r="N174" i="6" s="1" a="1"/>
  <c r="N174" i="6" s="1"/>
  <c r="M175" i="6"/>
  <c r="N175" i="6" s="1" a="1"/>
  <c r="N175" i="6" s="1"/>
  <c r="M176" i="6"/>
  <c r="N176" i="6" s="1" a="1"/>
  <c r="N176" i="6" s="1"/>
  <c r="M177" i="6"/>
  <c r="N177" i="6" s="1" a="1"/>
  <c r="N177" i="6" s="1"/>
  <c r="M178" i="6"/>
  <c r="N178" i="6" s="1" a="1"/>
  <c r="N178" i="6" s="1"/>
  <c r="M179" i="6"/>
  <c r="N179" i="6" s="1" a="1"/>
  <c r="N179" i="6" s="1"/>
  <c r="M180" i="6"/>
  <c r="N180" i="6" s="1" a="1"/>
  <c r="N180" i="6" s="1"/>
  <c r="M181" i="6"/>
  <c r="N181" i="6" s="1" a="1"/>
  <c r="N181" i="6" s="1"/>
  <c r="M182" i="6"/>
  <c r="N182" i="6" s="1" a="1"/>
  <c r="N182" i="6" s="1"/>
  <c r="M183" i="6"/>
  <c r="N183" i="6" s="1" a="1"/>
  <c r="N183" i="6" s="1"/>
  <c r="M184" i="6"/>
  <c r="N184" i="6" s="1" a="1"/>
  <c r="N184" i="6" s="1"/>
  <c r="M185" i="6"/>
  <c r="N185" i="6" s="1" a="1"/>
  <c r="N185" i="6" s="1"/>
  <c r="M186" i="6"/>
  <c r="N186" i="6" a="1"/>
  <c r="N186" i="6" s="1"/>
  <c r="M187" i="6"/>
  <c r="N187" i="6" s="1" a="1"/>
  <c r="N187" i="6" s="1"/>
  <c r="M188" i="6"/>
  <c r="N188" i="6" s="1" a="1"/>
  <c r="N188" i="6" s="1"/>
  <c r="M189" i="6"/>
  <c r="N189" i="6" s="1" a="1"/>
  <c r="N189" i="6" s="1"/>
  <c r="M190" i="6"/>
  <c r="N190" i="6" s="1" a="1"/>
  <c r="N190" i="6" s="1"/>
  <c r="M191" i="6"/>
  <c r="N191" i="6" s="1" a="1"/>
  <c r="N191" i="6" s="1"/>
  <c r="M192" i="6"/>
  <c r="N192" i="6" s="1" a="1"/>
  <c r="N192" i="6" s="1"/>
  <c r="M193" i="6"/>
  <c r="N193" i="6" s="1" a="1"/>
  <c r="N193" i="6" s="1"/>
  <c r="M194" i="6"/>
  <c r="N194" i="6" a="1"/>
  <c r="N194" i="6" s="1"/>
  <c r="M195" i="6"/>
  <c r="N195" i="6" s="1" a="1"/>
  <c r="N195" i="6" s="1"/>
  <c r="M196" i="6"/>
  <c r="N196" i="6" s="1" a="1"/>
  <c r="N196" i="6" s="1"/>
  <c r="M197" i="6"/>
  <c r="N197" i="6" s="1" a="1"/>
  <c r="N197" i="6" s="1"/>
  <c r="M198" i="6"/>
  <c r="N198" i="6" s="1" a="1"/>
  <c r="N198" i="6" s="1"/>
  <c r="M199" i="6"/>
  <c r="N199" i="6" s="1" a="1"/>
  <c r="N199" i="6" s="1"/>
  <c r="M200" i="6"/>
  <c r="N200" i="6" s="1" a="1"/>
  <c r="N200" i="6" s="1"/>
  <c r="M201" i="6"/>
  <c r="N201" i="6" s="1" a="1"/>
  <c r="N201" i="6" s="1"/>
  <c r="M202" i="6"/>
  <c r="N202" i="6" s="1" a="1"/>
  <c r="N202" i="6" s="1"/>
  <c r="M203" i="6"/>
  <c r="N203" i="6" s="1" a="1"/>
  <c r="N203" i="6" s="1"/>
  <c r="M204" i="6"/>
  <c r="N204" i="6" s="1" a="1"/>
  <c r="N204" i="6" s="1"/>
  <c r="M205" i="6"/>
  <c r="N205" i="6" s="1" a="1"/>
  <c r="N205" i="6" s="1"/>
  <c r="M206" i="6"/>
  <c r="N206" i="6" s="1" a="1"/>
  <c r="N206" i="6" s="1"/>
  <c r="M207" i="6"/>
  <c r="N207" i="6" s="1" a="1"/>
  <c r="N207" i="6" s="1"/>
  <c r="M208" i="6"/>
  <c r="N208" i="6" s="1" a="1"/>
  <c r="N208" i="6" s="1"/>
  <c r="M209" i="6"/>
  <c r="N209" i="6" a="1"/>
  <c r="N209" i="6" s="1"/>
  <c r="M210" i="6"/>
  <c r="N210" i="6" s="1" a="1"/>
  <c r="N210" i="6" s="1"/>
  <c r="M211" i="6"/>
  <c r="N211" i="6" s="1" a="1"/>
  <c r="N211" i="6" s="1"/>
  <c r="M212" i="6"/>
  <c r="N212" i="6" s="1" a="1"/>
  <c r="N212" i="6" s="1"/>
  <c r="M213" i="6"/>
  <c r="N213" i="6" s="1" a="1"/>
  <c r="N213" i="6" s="1"/>
  <c r="M214" i="6"/>
  <c r="N214" i="6" s="1" a="1"/>
  <c r="N214" i="6" s="1"/>
  <c r="M215" i="6"/>
  <c r="N215" i="6" s="1" a="1"/>
  <c r="N215" i="6" s="1"/>
  <c r="M216" i="6"/>
  <c r="N216" i="6" s="1" a="1"/>
  <c r="N216" i="6" s="1"/>
  <c r="M217" i="6"/>
  <c r="N217" i="6" a="1"/>
  <c r="N217" i="6" s="1"/>
  <c r="M218" i="6"/>
  <c r="N218" i="6" s="1" a="1"/>
  <c r="N218" i="6" s="1"/>
  <c r="M219" i="6"/>
  <c r="N219" i="6" s="1" a="1"/>
  <c r="N219" i="6" s="1"/>
  <c r="M220" i="6"/>
  <c r="N220" i="6" s="1" a="1"/>
  <c r="N220" i="6" s="1"/>
  <c r="M221" i="6"/>
  <c r="N221" i="6" s="1" a="1"/>
  <c r="N221" i="6" s="1"/>
  <c r="M222" i="6"/>
  <c r="N222" i="6" s="1" a="1"/>
  <c r="N222" i="6" s="1"/>
  <c r="M223" i="6"/>
  <c r="N223" i="6" s="1" a="1"/>
  <c r="N223" i="6" s="1"/>
  <c r="M224" i="6"/>
  <c r="N224" i="6" s="1" a="1"/>
  <c r="N224" i="6" s="1"/>
  <c r="M225" i="6"/>
  <c r="N225" i="6" s="1" a="1"/>
  <c r="N225" i="6" s="1"/>
  <c r="M226" i="6"/>
  <c r="N226" i="6" s="1" a="1"/>
  <c r="N226" i="6" s="1"/>
  <c r="M227" i="6"/>
  <c r="N227" i="6" s="1" a="1"/>
  <c r="N227" i="6" s="1"/>
  <c r="M228" i="6"/>
  <c r="N228" i="6" s="1" a="1"/>
  <c r="N228" i="6" s="1"/>
  <c r="M229" i="6"/>
  <c r="N229" i="6" a="1"/>
  <c r="N229" i="6" s="1"/>
  <c r="M230" i="6"/>
  <c r="N230" i="6" s="1" a="1"/>
  <c r="N230" i="6" s="1"/>
  <c r="M231" i="6"/>
  <c r="N231" i="6" s="1" a="1"/>
  <c r="N231" i="6" s="1"/>
  <c r="M232" i="6"/>
  <c r="N232" i="6" s="1" a="1"/>
  <c r="N232" i="6" s="1"/>
  <c r="M233" i="6"/>
  <c r="N233" i="6" s="1" a="1"/>
  <c r="N233" i="6" s="1"/>
  <c r="M234" i="6"/>
  <c r="N234" i="6" s="1" a="1"/>
  <c r="N234" i="6" s="1"/>
  <c r="M235" i="6"/>
  <c r="N235" i="6" s="1" a="1"/>
  <c r="N235" i="6" s="1"/>
  <c r="M236" i="6"/>
  <c r="N236" i="6" s="1" a="1"/>
  <c r="N236" i="6" s="1"/>
  <c r="M237" i="6"/>
  <c r="N237" i="6" s="1" a="1"/>
  <c r="N237" i="6" s="1"/>
  <c r="M238" i="6"/>
  <c r="N238" i="6" s="1" a="1"/>
  <c r="N238" i="6" s="1"/>
  <c r="M239" i="6"/>
  <c r="N239" i="6" s="1" a="1"/>
  <c r="N239" i="6" s="1"/>
  <c r="M240" i="6"/>
  <c r="N240" i="6" s="1" a="1"/>
  <c r="N240" i="6" s="1"/>
  <c r="M241" i="6"/>
  <c r="N241" i="6" s="1" a="1"/>
  <c r="N241" i="6" s="1"/>
  <c r="M242" i="6"/>
  <c r="N242" i="6" s="1" a="1"/>
  <c r="N242" i="6" s="1"/>
  <c r="M243" i="6"/>
  <c r="N243" i="6" s="1" a="1"/>
  <c r="N243" i="6" s="1"/>
  <c r="M244" i="6"/>
  <c r="N244" i="6" s="1" a="1"/>
  <c r="N244" i="6" s="1"/>
  <c r="M245" i="6"/>
  <c r="N245" i="6" s="1" a="1"/>
  <c r="N245" i="6" s="1"/>
  <c r="M246" i="6"/>
  <c r="N246" i="6" s="1" a="1"/>
  <c r="N246" i="6" s="1"/>
  <c r="M247" i="6"/>
  <c r="N247" i="6" s="1" a="1"/>
  <c r="N247" i="6" s="1"/>
  <c r="M248" i="6"/>
  <c r="N248" i="6" s="1" a="1"/>
  <c r="N248" i="6" s="1"/>
  <c r="M249" i="6"/>
  <c r="N249" i="6" s="1" a="1"/>
  <c r="N249" i="6" s="1"/>
  <c r="M250" i="6"/>
  <c r="N250" i="6" s="1" a="1"/>
  <c r="N250" i="6" s="1"/>
  <c r="M251" i="6"/>
  <c r="N251" i="6" s="1" a="1"/>
  <c r="N251" i="6" s="1"/>
  <c r="M252" i="6"/>
  <c r="N252" i="6" s="1" a="1"/>
  <c r="N252" i="6" s="1"/>
  <c r="M253" i="6"/>
  <c r="N253" i="6" s="1" a="1"/>
  <c r="N253" i="6" s="1"/>
  <c r="M254" i="6"/>
  <c r="N254" i="6" s="1" a="1"/>
  <c r="N254" i="6" s="1"/>
  <c r="M255" i="6"/>
  <c r="N255" i="6" s="1" a="1"/>
  <c r="N255" i="6" s="1"/>
  <c r="M256" i="6"/>
  <c r="N256" i="6" s="1" a="1"/>
  <c r="N256" i="6" s="1"/>
  <c r="M257" i="6"/>
  <c r="N257" i="6" s="1" a="1"/>
  <c r="N257" i="6" s="1"/>
  <c r="M258" i="6"/>
  <c r="N258" i="6" s="1" a="1"/>
  <c r="N258" i="6" s="1"/>
  <c r="M259" i="6"/>
  <c r="N259" i="6" s="1" a="1"/>
  <c r="N259" i="6" s="1"/>
  <c r="M260" i="6"/>
  <c r="N260" i="6" s="1" a="1"/>
  <c r="N260" i="6" s="1"/>
  <c r="M261" i="6"/>
  <c r="N261" i="6" s="1" a="1"/>
  <c r="N261" i="6" s="1"/>
  <c r="M262" i="6"/>
  <c r="N262" i="6" s="1" a="1"/>
  <c r="N262" i="6" s="1"/>
  <c r="M263" i="6"/>
  <c r="N263" i="6" s="1" a="1"/>
  <c r="N263" i="6" s="1"/>
  <c r="M264" i="6"/>
  <c r="N264" i="6" s="1" a="1"/>
  <c r="N264" i="6" s="1"/>
  <c r="M265" i="6"/>
  <c r="N265" i="6" s="1" a="1"/>
  <c r="N265" i="6" s="1"/>
  <c r="M266" i="6"/>
  <c r="N266" i="6" s="1" a="1"/>
  <c r="N266" i="6" s="1"/>
  <c r="M267" i="6"/>
  <c r="N267" i="6" s="1" a="1"/>
  <c r="N267" i="6" s="1"/>
  <c r="M268" i="6"/>
  <c r="N268" i="6" s="1" a="1"/>
  <c r="N268" i="6" s="1"/>
  <c r="M269" i="6"/>
  <c r="N269" i="6" s="1" a="1"/>
  <c r="N269" i="6" s="1"/>
  <c r="M270" i="6"/>
  <c r="N270" i="6" a="1"/>
  <c r="N270" i="6" s="1"/>
  <c r="M271" i="6"/>
  <c r="N271" i="6" s="1" a="1"/>
  <c r="N271" i="6" s="1"/>
  <c r="M272" i="6"/>
  <c r="N272" i="6" s="1" a="1"/>
  <c r="N272" i="6" s="1"/>
  <c r="M273" i="6"/>
  <c r="N273" i="6" s="1" a="1"/>
  <c r="N273" i="6" s="1"/>
  <c r="M274" i="6"/>
  <c r="N274" i="6" s="1" a="1"/>
  <c r="N274" i="6" s="1"/>
  <c r="M275" i="6"/>
  <c r="N275" i="6" s="1" a="1"/>
  <c r="N275" i="6" s="1"/>
  <c r="M276" i="6"/>
  <c r="N276" i="6" s="1" a="1"/>
  <c r="N276" i="6" s="1"/>
  <c r="M277" i="6"/>
  <c r="N277" i="6" s="1" a="1"/>
  <c r="N277" i="6" s="1"/>
  <c r="M278" i="6"/>
  <c r="N278" i="6" s="1" a="1"/>
  <c r="N278" i="6" s="1"/>
  <c r="M279" i="6"/>
  <c r="N279" i="6" s="1" a="1"/>
  <c r="N279" i="6" s="1"/>
  <c r="M280" i="6"/>
  <c r="N280" i="6" s="1" a="1"/>
  <c r="N280" i="6" s="1"/>
  <c r="M281" i="6"/>
  <c r="N281" i="6" s="1" a="1"/>
  <c r="N281" i="6" s="1"/>
  <c r="M282" i="6"/>
  <c r="N282" i="6" a="1"/>
  <c r="N282" i="6" s="1"/>
  <c r="M283" i="6"/>
  <c r="N283" i="6" s="1" a="1"/>
  <c r="N283" i="6" s="1"/>
  <c r="M284" i="6"/>
  <c r="N284" i="6" s="1" a="1"/>
  <c r="N284" i="6" s="1"/>
  <c r="M285" i="6"/>
  <c r="N285" i="6" s="1" a="1"/>
  <c r="N285" i="6" s="1"/>
  <c r="M286" i="6"/>
  <c r="N286" i="6" s="1" a="1"/>
  <c r="N286" i="6" s="1"/>
  <c r="M287" i="6"/>
  <c r="N287" i="6" s="1" a="1"/>
  <c r="N287" i="6" s="1"/>
  <c r="M288" i="6"/>
  <c r="N288" i="6" s="1" a="1"/>
  <c r="N288" i="6" s="1"/>
  <c r="M289" i="6"/>
  <c r="N289" i="6" s="1" a="1"/>
  <c r="N289" i="6" s="1"/>
  <c r="M290" i="6"/>
  <c r="N290" i="6" a="1"/>
  <c r="N290" i="6" s="1"/>
  <c r="M291" i="6"/>
  <c r="N291" i="6" s="1" a="1"/>
  <c r="N291" i="6" s="1"/>
  <c r="M292" i="6"/>
  <c r="N292" i="6" s="1" a="1"/>
  <c r="N292" i="6" s="1"/>
  <c r="M293" i="6"/>
  <c r="N293" i="6" s="1" a="1"/>
  <c r="N293" i="6" s="1"/>
  <c r="M294" i="6"/>
  <c r="N294" i="6" s="1" a="1"/>
  <c r="N294" i="6" s="1"/>
  <c r="M295" i="6"/>
  <c r="N295" i="6" s="1" a="1"/>
  <c r="N295" i="6" s="1"/>
  <c r="M296" i="6"/>
  <c r="N296" i="6" s="1" a="1"/>
  <c r="N296" i="6" s="1"/>
  <c r="M297" i="6"/>
  <c r="N297" i="6" s="1" a="1"/>
  <c r="N297" i="6" s="1"/>
  <c r="M298" i="6"/>
  <c r="N298" i="6" s="1" a="1"/>
  <c r="N298" i="6" s="1"/>
  <c r="M299" i="6"/>
  <c r="N299" i="6" s="1" a="1"/>
  <c r="N299" i="6" s="1"/>
  <c r="M300" i="6"/>
  <c r="N300" i="6" s="1" a="1"/>
  <c r="N300" i="6" s="1"/>
  <c r="M301" i="6"/>
  <c r="N301" i="6" s="1" a="1"/>
  <c r="N301" i="6" s="1"/>
  <c r="M302" i="6"/>
  <c r="N302" i="6" s="1" a="1"/>
  <c r="N302" i="6" s="1"/>
  <c r="M303" i="6"/>
  <c r="N303" i="6" s="1" a="1"/>
  <c r="N303" i="6" s="1"/>
  <c r="M304" i="6"/>
  <c r="N304" i="6" s="1" a="1"/>
  <c r="N304" i="6" s="1"/>
  <c r="M305" i="6"/>
  <c r="N305" i="6" s="1" a="1"/>
  <c r="N305" i="6" s="1"/>
  <c r="M306" i="6"/>
  <c r="N306" i="6" s="1" a="1"/>
  <c r="N306" i="6" s="1"/>
  <c r="M307" i="6"/>
  <c r="N307" i="6" s="1" a="1"/>
  <c r="N307" i="6" s="1"/>
  <c r="M308" i="6"/>
  <c r="N308" i="6" s="1" a="1"/>
  <c r="N308" i="6" s="1"/>
  <c r="M309" i="6"/>
  <c r="N309" i="6" s="1" a="1"/>
  <c r="N309" i="6" s="1"/>
  <c r="M310" i="6"/>
  <c r="N310" i="6" s="1" a="1"/>
  <c r="N310" i="6" s="1"/>
  <c r="M311" i="6"/>
  <c r="N311" i="6" s="1" a="1"/>
  <c r="N311" i="6" s="1"/>
  <c r="M312" i="6"/>
  <c r="N312" i="6" s="1" a="1"/>
  <c r="N312" i="6" s="1"/>
  <c r="M313" i="6"/>
  <c r="N313" i="6" s="1" a="1"/>
  <c r="N313" i="6" s="1"/>
  <c r="M314" i="6"/>
  <c r="N314" i="6" s="1" a="1"/>
  <c r="N314" i="6" s="1"/>
  <c r="M315" i="6"/>
  <c r="N315" i="6" s="1" a="1"/>
  <c r="N315" i="6" s="1"/>
  <c r="M316" i="6"/>
  <c r="N316" i="6" s="1" a="1"/>
  <c r="N316" i="6" s="1"/>
  <c r="M317" i="6"/>
  <c r="N317" i="6" s="1" a="1"/>
  <c r="N317" i="6" s="1"/>
  <c r="M318" i="6"/>
  <c r="N318" i="6" s="1" a="1"/>
  <c r="N318" i="6" s="1"/>
  <c r="M319" i="6"/>
  <c r="N319" i="6" s="1" a="1"/>
  <c r="N319" i="6" s="1"/>
  <c r="M320" i="6"/>
  <c r="N320" i="6" s="1" a="1"/>
  <c r="N320" i="6" s="1"/>
  <c r="M321" i="6"/>
  <c r="N321" i="6" s="1" a="1"/>
  <c r="N321" i="6" s="1"/>
  <c r="M322" i="6"/>
  <c r="N322" i="6" s="1" a="1"/>
  <c r="N322" i="6" s="1"/>
  <c r="M323" i="6"/>
  <c r="N323" i="6" s="1" a="1"/>
  <c r="N323" i="6" s="1"/>
  <c r="M324" i="6"/>
  <c r="N324" i="6" s="1" a="1"/>
  <c r="N324" i="6" s="1"/>
  <c r="M325" i="6"/>
  <c r="N325" i="6" s="1" a="1"/>
  <c r="N325" i="6" s="1"/>
  <c r="M326" i="6"/>
  <c r="N326" i="6" s="1" a="1"/>
  <c r="N326" i="6" s="1"/>
  <c r="M327" i="6"/>
  <c r="N327" i="6" s="1" a="1"/>
  <c r="N327" i="6" s="1"/>
  <c r="M328" i="6"/>
  <c r="N328" i="6" s="1" a="1"/>
  <c r="N328" i="6" s="1"/>
  <c r="M329" i="6"/>
  <c r="N329" i="6" s="1" a="1"/>
  <c r="N329" i="6" s="1"/>
  <c r="M330" i="6"/>
  <c r="N330" i="6" s="1" a="1"/>
  <c r="N330" i="6" s="1"/>
  <c r="M331" i="6"/>
  <c r="N331" i="6" s="1" a="1"/>
  <c r="N331" i="6" s="1"/>
  <c r="M332" i="6"/>
  <c r="N332" i="6" s="1" a="1"/>
  <c r="N332" i="6" s="1"/>
  <c r="M333" i="6"/>
  <c r="N333" i="6" s="1" a="1"/>
  <c r="N333" i="6" s="1"/>
  <c r="M334" i="6"/>
  <c r="N334" i="6" s="1" a="1"/>
  <c r="N334" i="6" s="1"/>
  <c r="M335" i="6"/>
  <c r="N335" i="6" s="1" a="1"/>
  <c r="N335" i="6" s="1"/>
  <c r="M336" i="6"/>
  <c r="N336" i="6" s="1" a="1"/>
  <c r="N336" i="6" s="1"/>
  <c r="M337" i="6"/>
  <c r="N337" i="6" s="1" a="1"/>
  <c r="N337" i="6" s="1"/>
  <c r="M338" i="6"/>
  <c r="N338" i="6" s="1" a="1"/>
  <c r="N338" i="6" s="1"/>
  <c r="M339" i="6"/>
  <c r="N339" i="6" s="1" a="1"/>
  <c r="N339" i="6" s="1"/>
  <c r="M340" i="6"/>
  <c r="N340" i="6" s="1" a="1"/>
  <c r="N340" i="6" s="1"/>
  <c r="M341" i="6"/>
  <c r="N341" i="6" s="1" a="1"/>
  <c r="N341" i="6" s="1"/>
  <c r="M342" i="6"/>
  <c r="N342" i="6" s="1" a="1"/>
  <c r="N342" i="6" s="1"/>
  <c r="M343" i="6"/>
  <c r="N343" i="6" s="1" a="1"/>
  <c r="N343" i="6" s="1"/>
  <c r="M344" i="6"/>
  <c r="N344" i="6" a="1"/>
  <c r="N344" i="6" s="1"/>
  <c r="M345" i="6"/>
  <c r="N345" i="6" s="1" a="1"/>
  <c r="N345" i="6" s="1"/>
  <c r="M346" i="6"/>
  <c r="N346" i="6" s="1" a="1"/>
  <c r="N346" i="6" s="1"/>
  <c r="M347" i="6"/>
  <c r="N347" i="6" s="1" a="1"/>
  <c r="N347" i="6" s="1"/>
  <c r="M348" i="6"/>
  <c r="N348" i="6" s="1" a="1"/>
  <c r="N348" i="6" s="1"/>
  <c r="M349" i="6"/>
  <c r="N349" i="6" s="1" a="1"/>
  <c r="N349" i="6" s="1"/>
  <c r="M350" i="6"/>
  <c r="N350" i="6" s="1" a="1"/>
  <c r="N350" i="6" s="1"/>
  <c r="M351" i="6"/>
  <c r="N351" i="6" s="1" a="1"/>
  <c r="N351" i="6" s="1"/>
  <c r="M352" i="6"/>
  <c r="N352" i="6" s="1" a="1"/>
  <c r="N352" i="6" s="1"/>
  <c r="M353" i="6"/>
  <c r="N353" i="6" s="1" a="1"/>
  <c r="N353" i="6" s="1"/>
  <c r="M354" i="6"/>
  <c r="N354" i="6" s="1" a="1"/>
  <c r="N354" i="6" s="1"/>
  <c r="M355" i="6"/>
  <c r="N355" i="6" s="1" a="1"/>
  <c r="N355" i="6" s="1"/>
  <c r="M356" i="6"/>
  <c r="N356" i="6" s="1" a="1"/>
  <c r="N356" i="6" s="1"/>
  <c r="M357" i="6"/>
  <c r="N357" i="6" s="1" a="1"/>
  <c r="N357" i="6" s="1"/>
  <c r="M358" i="6"/>
  <c r="N358" i="6" s="1" a="1"/>
  <c r="N358" i="6" s="1"/>
  <c r="M359" i="6"/>
  <c r="N359" i="6" s="1" a="1"/>
  <c r="N359" i="6" s="1"/>
  <c r="M360" i="6"/>
  <c r="N360" i="6" s="1" a="1"/>
  <c r="N360" i="6" s="1"/>
  <c r="M361" i="6"/>
  <c r="N361" i="6" s="1" a="1"/>
  <c r="N361" i="6" s="1"/>
  <c r="M362" i="6"/>
  <c r="N362" i="6" s="1" a="1"/>
  <c r="N362" i="6" s="1"/>
  <c r="M363" i="6"/>
  <c r="N363" i="6" a="1"/>
  <c r="N363" i="6" s="1"/>
  <c r="M364" i="6"/>
  <c r="N364" i="6" s="1" a="1"/>
  <c r="N364" i="6" s="1"/>
  <c r="M365" i="6"/>
  <c r="N365" i="6" s="1" a="1"/>
  <c r="N365" i="6" s="1"/>
  <c r="M366" i="6"/>
  <c r="N366" i="6" s="1" a="1"/>
  <c r="N366" i="6" s="1"/>
  <c r="M367" i="6"/>
  <c r="N367" i="6" s="1" a="1"/>
  <c r="N367" i="6" s="1"/>
  <c r="M368" i="6"/>
  <c r="N368" i="6" a="1"/>
  <c r="N368" i="6" s="1"/>
  <c r="M369" i="6"/>
  <c r="N369" i="6" s="1" a="1"/>
  <c r="N369" i="6" s="1"/>
  <c r="M370" i="6"/>
  <c r="N370" i="6" s="1" a="1"/>
  <c r="N370" i="6" s="1"/>
  <c r="M371" i="6"/>
  <c r="N371" i="6" s="1" a="1"/>
  <c r="N371" i="6" s="1"/>
  <c r="M372" i="6"/>
  <c r="N372" i="6" s="1" a="1"/>
  <c r="N372" i="6" s="1"/>
  <c r="M373" i="6"/>
  <c r="N373" i="6" s="1" a="1"/>
  <c r="N373" i="6" s="1"/>
  <c r="M374" i="6"/>
  <c r="N374" i="6" s="1" a="1"/>
  <c r="N374" i="6" s="1"/>
  <c r="M375" i="6"/>
  <c r="N375" i="6" s="1" a="1"/>
  <c r="N375" i="6" s="1"/>
  <c r="M376" i="6"/>
  <c r="N376" i="6" s="1" a="1"/>
  <c r="N376" i="6" s="1"/>
  <c r="M377" i="6"/>
  <c r="N377" i="6" s="1" a="1"/>
  <c r="N377" i="6" s="1"/>
  <c r="M378" i="6"/>
  <c r="N378" i="6" s="1" a="1"/>
  <c r="N378" i="6" s="1"/>
  <c r="M379" i="6"/>
  <c r="N379" i="6" s="1" a="1"/>
  <c r="N379" i="6" s="1"/>
  <c r="M380" i="6"/>
  <c r="N380" i="6" s="1" a="1"/>
  <c r="N380" i="6" s="1"/>
  <c r="M381" i="6"/>
  <c r="N381" i="6" s="1" a="1"/>
  <c r="N381" i="6" s="1"/>
  <c r="M382" i="6"/>
  <c r="N382" i="6" s="1" a="1"/>
  <c r="N382" i="6" s="1"/>
  <c r="M383" i="6"/>
  <c r="N383" i="6" s="1" a="1"/>
  <c r="N383" i="6" s="1"/>
  <c r="M384" i="6"/>
  <c r="N384" i="6" s="1" a="1"/>
  <c r="N384" i="6" s="1"/>
  <c r="M385" i="6"/>
  <c r="N385" i="6" s="1" a="1"/>
  <c r="N385" i="6" s="1"/>
  <c r="M386" i="6"/>
  <c r="N386" i="6" s="1" a="1"/>
  <c r="N386" i="6" s="1"/>
  <c r="M387" i="6"/>
  <c r="N387" i="6" a="1"/>
  <c r="N387" i="6" s="1"/>
  <c r="M388" i="6"/>
  <c r="N388" i="6" s="1" a="1"/>
  <c r="N388" i="6" s="1"/>
  <c r="M389" i="6"/>
  <c r="N389" i="6" s="1" a="1"/>
  <c r="N389" i="6" s="1"/>
  <c r="M390" i="6"/>
  <c r="N390" i="6" s="1" a="1"/>
  <c r="N390" i="6" s="1"/>
  <c r="M391" i="6"/>
  <c r="N391" i="6" s="1" a="1"/>
  <c r="N391" i="6" s="1"/>
  <c r="M392" i="6"/>
  <c r="N392" i="6" a="1"/>
  <c r="N392" i="6" s="1"/>
  <c r="M393" i="6"/>
  <c r="N393" i="6" s="1" a="1"/>
  <c r="N393" i="6" s="1"/>
  <c r="M394" i="6"/>
  <c r="N394" i="6" s="1" a="1"/>
  <c r="N394" i="6" s="1"/>
  <c r="M395" i="6"/>
  <c r="N395" i="6" s="1" a="1"/>
  <c r="N395" i="6" s="1"/>
  <c r="M396" i="6"/>
  <c r="N396" i="6" s="1" a="1"/>
  <c r="N396" i="6" s="1"/>
  <c r="M397" i="6"/>
  <c r="N397" i="6" s="1" a="1"/>
  <c r="N397" i="6" s="1"/>
  <c r="M398" i="6"/>
  <c r="N398" i="6" s="1" a="1"/>
  <c r="N398" i="6" s="1"/>
  <c r="M399" i="6"/>
  <c r="N399" i="6" s="1" a="1"/>
  <c r="N399" i="6" s="1"/>
  <c r="M400" i="6"/>
  <c r="N400" i="6" s="1" a="1"/>
  <c r="N400" i="6" s="1"/>
  <c r="M401" i="6"/>
  <c r="N401" i="6" s="1" a="1"/>
  <c r="N401" i="6" s="1"/>
  <c r="M402" i="6"/>
  <c r="N402" i="6" s="1" a="1"/>
  <c r="N402" i="6" s="1"/>
  <c r="M403" i="6"/>
  <c r="N403" i="6" s="1" a="1"/>
  <c r="N403" i="6" s="1"/>
  <c r="M404" i="6"/>
  <c r="N404" i="6" s="1" a="1"/>
  <c r="N404" i="6" s="1"/>
  <c r="M405" i="6"/>
  <c r="N405" i="6" s="1" a="1"/>
  <c r="N405" i="6" s="1"/>
  <c r="M406" i="6"/>
  <c r="N406" i="6" s="1" a="1"/>
  <c r="N406" i="6" s="1"/>
  <c r="M407" i="6"/>
  <c r="N407" i="6" s="1" a="1"/>
  <c r="N407" i="6" s="1"/>
  <c r="M408" i="6"/>
  <c r="N408" i="6" s="1" a="1"/>
  <c r="N408" i="6" s="1"/>
  <c r="M409" i="6"/>
  <c r="N409" i="6" s="1" a="1"/>
  <c r="N409" i="6" s="1"/>
  <c r="M410" i="6"/>
  <c r="N410" i="6" s="1" a="1"/>
  <c r="N410" i="6" s="1"/>
  <c r="M411" i="6"/>
  <c r="N411" i="6" a="1"/>
  <c r="N411" i="6" s="1"/>
  <c r="M412" i="6"/>
  <c r="N412" i="6" s="1" a="1"/>
  <c r="N412" i="6" s="1"/>
  <c r="M413" i="6"/>
  <c r="N413" i="6" s="1" a="1"/>
  <c r="N413" i="6" s="1"/>
  <c r="M414" i="6"/>
  <c r="N414" i="6" s="1" a="1"/>
  <c r="N414" i="6" s="1"/>
  <c r="M415" i="6"/>
  <c r="N415" i="6" s="1" a="1"/>
  <c r="N415" i="6" s="1"/>
  <c r="M416" i="6"/>
  <c r="N416" i="6" a="1"/>
  <c r="N416" i="6" s="1"/>
  <c r="M417" i="6"/>
  <c r="N417" i="6" s="1" a="1"/>
  <c r="N417" i="6" s="1"/>
  <c r="M418" i="6"/>
  <c r="N418" i="6" s="1" a="1"/>
  <c r="N418" i="6" s="1"/>
  <c r="M419" i="6"/>
  <c r="N419" i="6" s="1" a="1"/>
  <c r="N419" i="6" s="1"/>
  <c r="M420" i="6"/>
  <c r="N420" i="6" s="1" a="1"/>
  <c r="N420" i="6" s="1"/>
  <c r="M421" i="6"/>
  <c r="N421" i="6" s="1" a="1"/>
  <c r="N421" i="6" s="1"/>
  <c r="M422" i="6"/>
  <c r="N422" i="6" s="1" a="1"/>
  <c r="N422" i="6" s="1"/>
  <c r="M423" i="6"/>
  <c r="N423" i="6" s="1" a="1"/>
  <c r="N423" i="6" s="1"/>
  <c r="M424" i="6"/>
  <c r="N424" i="6" s="1" a="1"/>
  <c r="N424" i="6" s="1"/>
  <c r="M425" i="6"/>
  <c r="N425" i="6" s="1" a="1"/>
  <c r="N425" i="6" s="1"/>
  <c r="M426" i="6"/>
  <c r="N426" i="6" s="1" a="1"/>
  <c r="N426" i="6" s="1"/>
  <c r="M427" i="6"/>
  <c r="N427" i="6" s="1" a="1"/>
  <c r="N427" i="6" s="1"/>
  <c r="M428" i="6"/>
  <c r="N428" i="6" s="1" a="1"/>
  <c r="N428" i="6" s="1"/>
  <c r="M429" i="6"/>
  <c r="N429" i="6" s="1" a="1"/>
  <c r="N429" i="6" s="1"/>
  <c r="M430" i="6"/>
  <c r="N430" i="6" s="1" a="1"/>
  <c r="N430" i="6" s="1"/>
  <c r="M431" i="6"/>
  <c r="N431" i="6" s="1" a="1"/>
  <c r="N431" i="6" s="1"/>
  <c r="M432" i="6"/>
  <c r="N432" i="6" s="1" a="1"/>
  <c r="N432" i="6" s="1"/>
  <c r="M433" i="6"/>
  <c r="N433" i="6" s="1" a="1"/>
  <c r="N433" i="6" s="1"/>
  <c r="M434" i="6"/>
  <c r="N434" i="6" s="1" a="1"/>
  <c r="N434" i="6" s="1"/>
  <c r="M435" i="6"/>
  <c r="N435" i="6" a="1"/>
  <c r="N435" i="6" s="1"/>
  <c r="M436" i="6"/>
  <c r="N436" i="6" s="1" a="1"/>
  <c r="N436" i="6" s="1"/>
  <c r="M437" i="6"/>
  <c r="N437" i="6" s="1" a="1"/>
  <c r="N437" i="6" s="1"/>
  <c r="M438" i="6"/>
  <c r="N438" i="6" s="1" a="1"/>
  <c r="N438" i="6" s="1"/>
  <c r="M439" i="6"/>
  <c r="N439" i="6" s="1" a="1"/>
  <c r="N439" i="6" s="1"/>
  <c r="M440" i="6"/>
  <c r="N440" i="6" a="1"/>
  <c r="N440" i="6" s="1"/>
  <c r="M441" i="6"/>
  <c r="N441" i="6" s="1" a="1"/>
  <c r="N441" i="6" s="1"/>
  <c r="M442" i="6"/>
  <c r="N442" i="6" s="1" a="1"/>
  <c r="N442" i="6" s="1"/>
  <c r="M443" i="6"/>
  <c r="N443" i="6" s="1" a="1"/>
  <c r="N443" i="6" s="1"/>
  <c r="M444" i="6"/>
  <c r="N444" i="6" s="1" a="1"/>
  <c r="N444" i="6" s="1"/>
  <c r="M445" i="6"/>
  <c r="N445" i="6" s="1" a="1"/>
  <c r="N445" i="6" s="1"/>
  <c r="M446" i="6"/>
  <c r="N446" i="6" s="1" a="1"/>
  <c r="N446" i="6" s="1"/>
  <c r="M447" i="6"/>
  <c r="N447" i="6" s="1" a="1"/>
  <c r="N447" i="6" s="1"/>
  <c r="M448" i="6"/>
  <c r="N448" i="6" s="1" a="1"/>
  <c r="N448" i="6" s="1"/>
  <c r="M449" i="6"/>
  <c r="N449" i="6" s="1" a="1"/>
  <c r="N449" i="6" s="1"/>
  <c r="M450" i="6"/>
  <c r="N450" i="6" s="1" a="1"/>
  <c r="N450" i="6" s="1"/>
  <c r="M451" i="6"/>
  <c r="N451" i="6" s="1" a="1"/>
  <c r="N451" i="6" s="1"/>
  <c r="M452" i="6"/>
  <c r="N452" i="6" s="1" a="1"/>
  <c r="N452" i="6" s="1"/>
  <c r="M453" i="6"/>
  <c r="N453" i="6" s="1" a="1"/>
  <c r="N453" i="6" s="1"/>
  <c r="M454" i="6"/>
  <c r="N454" i="6" s="1" a="1"/>
  <c r="N454" i="6" s="1"/>
  <c r="M455" i="6"/>
  <c r="N455" i="6" s="1" a="1"/>
  <c r="N455" i="6" s="1"/>
  <c r="M456" i="6"/>
  <c r="N456" i="6" s="1" a="1"/>
  <c r="N456" i="6" s="1"/>
  <c r="M457" i="6"/>
  <c r="N457" i="6" s="1" a="1"/>
  <c r="N457" i="6" s="1"/>
  <c r="M458" i="6"/>
  <c r="N458" i="6" s="1" a="1"/>
  <c r="N458" i="6" s="1"/>
  <c r="M459" i="6"/>
  <c r="N459" i="6" a="1"/>
  <c r="N459" i="6" s="1"/>
  <c r="M460" i="6"/>
  <c r="N460" i="6" s="1" a="1"/>
  <c r="N460" i="6" s="1"/>
  <c r="M461" i="6"/>
  <c r="N461" i="6" s="1" a="1"/>
  <c r="N461" i="6" s="1"/>
  <c r="M462" i="6"/>
  <c r="N462" i="6" s="1" a="1"/>
  <c r="N462" i="6" s="1"/>
  <c r="M463" i="6"/>
  <c r="N463" i="6" s="1" a="1"/>
  <c r="N463" i="6" s="1"/>
  <c r="M464" i="6"/>
  <c r="N464" i="6" a="1"/>
  <c r="N464" i="6" s="1"/>
  <c r="M465" i="6"/>
  <c r="N465" i="6" s="1" a="1"/>
  <c r="N465" i="6" s="1"/>
  <c r="M466" i="6"/>
  <c r="N466" i="6" s="1" a="1"/>
  <c r="N466" i="6" s="1"/>
  <c r="M467" i="6"/>
  <c r="N467" i="6" s="1" a="1"/>
  <c r="N467" i="6" s="1"/>
  <c r="M468" i="6"/>
  <c r="N468" i="6" s="1" a="1"/>
  <c r="N468" i="6" s="1"/>
  <c r="M469" i="6"/>
  <c r="N469" i="6" s="1" a="1"/>
  <c r="N469" i="6" s="1"/>
  <c r="M470" i="6"/>
  <c r="N470" i="6" s="1" a="1"/>
  <c r="N470" i="6" s="1"/>
  <c r="M471" i="6"/>
  <c r="N471" i="6" s="1" a="1"/>
  <c r="N471" i="6" s="1"/>
  <c r="M472" i="6"/>
  <c r="N472" i="6" s="1" a="1"/>
  <c r="N472" i="6" s="1"/>
  <c r="M473" i="6"/>
  <c r="N473" i="6" s="1" a="1"/>
  <c r="N473" i="6" s="1"/>
  <c r="M474" i="6"/>
  <c r="N474" i="6" s="1" a="1"/>
  <c r="N474" i="6" s="1"/>
  <c r="M475" i="6"/>
  <c r="N475" i="6" s="1" a="1"/>
  <c r="N475" i="6" s="1"/>
  <c r="M476" i="6"/>
  <c r="N476" i="6" s="1" a="1"/>
  <c r="N476" i="6" s="1"/>
  <c r="M477" i="6"/>
  <c r="N477" i="6" s="1" a="1"/>
  <c r="N477" i="6" s="1"/>
  <c r="M478" i="6"/>
  <c r="N478" i="6" s="1" a="1"/>
  <c r="N478" i="6" s="1"/>
  <c r="M479" i="6"/>
  <c r="N479" i="6" s="1" a="1"/>
  <c r="N479" i="6" s="1"/>
  <c r="M480" i="6"/>
  <c r="N480" i="6" s="1" a="1"/>
  <c r="N480" i="6" s="1"/>
  <c r="M481" i="6"/>
  <c r="N481" i="6" s="1" a="1"/>
  <c r="N481" i="6" s="1"/>
  <c r="M482" i="6"/>
  <c r="N482" i="6" s="1" a="1"/>
  <c r="N482" i="6" s="1"/>
  <c r="M483" i="6"/>
  <c r="N483" i="6" a="1"/>
  <c r="N483" i="6" s="1"/>
  <c r="M484" i="6"/>
  <c r="N484" i="6" s="1" a="1"/>
  <c r="N484" i="6" s="1"/>
  <c r="M485" i="6"/>
  <c r="N485" i="6" s="1" a="1"/>
  <c r="N485" i="6" s="1"/>
  <c r="M486" i="6"/>
  <c r="N486" i="6" s="1" a="1"/>
  <c r="N486" i="6" s="1"/>
  <c r="M487" i="6"/>
  <c r="N487" i="6" s="1" a="1"/>
  <c r="N487" i="6" s="1"/>
  <c r="M488" i="6"/>
  <c r="N488" i="6" a="1"/>
  <c r="N488" i="6" s="1"/>
  <c r="M489" i="6"/>
  <c r="N489" i="6" s="1" a="1"/>
  <c r="N489" i="6" s="1"/>
  <c r="M490" i="6"/>
  <c r="N490" i="6" s="1" a="1"/>
  <c r="N490" i="6" s="1"/>
  <c r="M491" i="6"/>
  <c r="N491" i="6" s="1" a="1"/>
  <c r="N491" i="6" s="1"/>
  <c r="M492" i="6"/>
  <c r="N492" i="6" s="1" a="1"/>
  <c r="N492" i="6" s="1"/>
  <c r="M493" i="6"/>
  <c r="N493" i="6" s="1" a="1"/>
  <c r="N493" i="6" s="1"/>
  <c r="M494" i="6"/>
  <c r="N494" i="6" s="1" a="1"/>
  <c r="N494" i="6" s="1"/>
  <c r="M495" i="6"/>
  <c r="N495" i="6" s="1" a="1"/>
  <c r="N495" i="6" s="1"/>
  <c r="M496" i="6"/>
  <c r="N496" i="6" s="1" a="1"/>
  <c r="N496" i="6" s="1"/>
  <c r="M497" i="6"/>
  <c r="N497" i="6" s="1" a="1"/>
  <c r="N497" i="6" s="1"/>
  <c r="M498" i="6"/>
  <c r="N498" i="6" s="1" a="1"/>
  <c r="N498" i="6" s="1"/>
  <c r="M499" i="6"/>
  <c r="N499" i="6" s="1" a="1"/>
  <c r="N499" i="6" s="1"/>
  <c r="M500" i="6"/>
  <c r="N500" i="6" s="1" a="1"/>
  <c r="N500" i="6" s="1"/>
  <c r="M501" i="6"/>
  <c r="N501" i="6" s="1" a="1"/>
  <c r="N501" i="6" s="1"/>
  <c r="P2" i="12"/>
  <c r="Q2" i="12" s="1" a="1"/>
  <c r="Q2" i="12" s="1"/>
  <c r="M2" i="12"/>
  <c r="N2" i="12" s="1" a="1"/>
  <c r="N2" i="12" s="1"/>
  <c r="P2" i="11"/>
  <c r="Q2" i="11" s="1" a="1"/>
  <c r="Q2" i="11" s="1"/>
  <c r="M2" i="11"/>
  <c r="N2" i="11" s="1" a="1"/>
  <c r="N2" i="11" s="1"/>
  <c r="P2" i="10"/>
  <c r="Q2" i="10" s="1" a="1"/>
  <c r="Q2" i="10" s="1"/>
  <c r="M2" i="10"/>
  <c r="N2" i="10" s="1" a="1"/>
  <c r="N2" i="10" s="1"/>
  <c r="P2" i="9"/>
  <c r="Q2" i="9" s="1" a="1"/>
  <c r="Q2" i="9" s="1"/>
  <c r="M2" i="9"/>
  <c r="N2" i="9" s="1" a="1"/>
  <c r="N2" i="9" s="1"/>
  <c r="P2" i="8"/>
  <c r="Q2" i="8" s="1" a="1"/>
  <c r="Q2" i="8" s="1"/>
  <c r="M2" i="8"/>
  <c r="N2" i="8" s="1" a="1"/>
  <c r="N2" i="8" s="1"/>
  <c r="P2" i="6"/>
  <c r="Q2" i="6" s="1" a="1"/>
  <c r="Q2" i="6" s="1"/>
  <c r="M2" i="6"/>
  <c r="N2" i="6" s="1" a="1"/>
  <c r="N2" i="6" s="1"/>
  <c r="V16" i="4"/>
  <c r="S17" i="4"/>
  <c r="S18" i="4"/>
  <c r="S19" i="4"/>
  <c r="S20" i="4"/>
  <c r="S21" i="4"/>
  <c r="S16" i="4"/>
  <c r="BD21" i="4"/>
  <c r="BD20" i="4"/>
  <c r="BD19" i="4"/>
  <c r="BD18" i="4"/>
  <c r="BD17" i="4"/>
  <c r="BD16" i="4"/>
  <c r="AI21" i="4"/>
  <c r="AI20" i="4"/>
  <c r="AI19" i="4"/>
  <c r="AI18" i="4"/>
  <c r="AI17" i="4"/>
  <c r="AI16" i="4"/>
  <c r="N21" i="4"/>
  <c r="N20" i="4"/>
  <c r="N19" i="4"/>
  <c r="N18" i="4"/>
  <c r="N17" i="4"/>
  <c r="N16" i="4"/>
  <c r="AJ3" i="12"/>
  <c r="AK3" i="12" s="1" a="1"/>
  <c r="AK3" i="12" s="1"/>
  <c r="AJ4" i="12"/>
  <c r="AK4" i="12" s="1" a="1"/>
  <c r="AK4" i="12" s="1"/>
  <c r="AJ5" i="12"/>
  <c r="AK5" i="12" s="1" a="1"/>
  <c r="AK5" i="12" s="1"/>
  <c r="AJ6" i="12"/>
  <c r="AK6" i="12" s="1" a="1"/>
  <c r="AK6" i="12" s="1"/>
  <c r="AJ7" i="12"/>
  <c r="AK7" i="12" s="1" a="1"/>
  <c r="AK7" i="12" s="1"/>
  <c r="AJ8" i="12"/>
  <c r="AK8" i="12" s="1" a="1"/>
  <c r="AK8" i="12" s="1"/>
  <c r="AJ9" i="12"/>
  <c r="AK9" i="12" s="1" a="1"/>
  <c r="AK9" i="12" s="1"/>
  <c r="AJ10" i="12"/>
  <c r="AK10" i="12" s="1" a="1"/>
  <c r="AK10" i="12" s="1"/>
  <c r="AJ11" i="12"/>
  <c r="AK11" i="12" s="1" a="1"/>
  <c r="AK11" i="12" s="1"/>
  <c r="AJ12" i="12"/>
  <c r="AK12" i="12" s="1" a="1"/>
  <c r="AK12" i="12" s="1"/>
  <c r="AJ13" i="12"/>
  <c r="AK13" i="12" s="1" a="1"/>
  <c r="AK13" i="12" s="1"/>
  <c r="AJ14" i="12"/>
  <c r="AK14" i="12" s="1" a="1"/>
  <c r="AK14" i="12" s="1"/>
  <c r="AJ15" i="12"/>
  <c r="AK15" i="12" s="1" a="1"/>
  <c r="AK15" i="12" s="1"/>
  <c r="AJ16" i="12"/>
  <c r="AK16" i="12" s="1" a="1"/>
  <c r="AK16" i="12" s="1"/>
  <c r="AJ17" i="12"/>
  <c r="AK17" i="12" s="1" a="1"/>
  <c r="AK17" i="12" s="1"/>
  <c r="AJ18" i="12"/>
  <c r="AK18" i="12" s="1" a="1"/>
  <c r="AK18" i="12" s="1"/>
  <c r="AJ19" i="12"/>
  <c r="AK19" i="12" s="1" a="1"/>
  <c r="AK19" i="12" s="1"/>
  <c r="AJ20" i="12"/>
  <c r="AK20" i="12" s="1" a="1"/>
  <c r="AK20" i="12" s="1"/>
  <c r="AJ21" i="12"/>
  <c r="AK21" i="12" s="1" a="1"/>
  <c r="AK21" i="12" s="1"/>
  <c r="AJ22" i="12"/>
  <c r="AK22" i="12" s="1" a="1"/>
  <c r="AK22" i="12" s="1"/>
  <c r="AJ23" i="12"/>
  <c r="AK23" i="12" s="1" a="1"/>
  <c r="AK23" i="12" s="1"/>
  <c r="AJ24" i="12"/>
  <c r="AK24" i="12" s="1" a="1"/>
  <c r="AK24" i="12" s="1"/>
  <c r="AJ25" i="12"/>
  <c r="AK25" i="12" a="1"/>
  <c r="AK25" i="12" s="1"/>
  <c r="AJ26" i="12"/>
  <c r="AK26" i="12" s="1" a="1"/>
  <c r="AK26" i="12" s="1"/>
  <c r="AJ27" i="12"/>
  <c r="AK27" i="12" s="1" a="1"/>
  <c r="AK27" i="12" s="1"/>
  <c r="AJ28" i="12"/>
  <c r="AK28" i="12" s="1" a="1"/>
  <c r="AK28" i="12" s="1"/>
  <c r="AJ29" i="12"/>
  <c r="AK29" i="12" s="1" a="1"/>
  <c r="AK29" i="12" s="1"/>
  <c r="AJ30" i="12"/>
  <c r="AK30" i="12" s="1" a="1"/>
  <c r="AK30" i="12" s="1"/>
  <c r="AJ31" i="12"/>
  <c r="AK31" i="12" s="1" a="1"/>
  <c r="AK31" i="12" s="1"/>
  <c r="AJ32" i="12"/>
  <c r="AK32" i="12" s="1" a="1"/>
  <c r="AK32" i="12" s="1"/>
  <c r="AJ33" i="12"/>
  <c r="AK33" i="12" a="1"/>
  <c r="AK33" i="12" s="1"/>
  <c r="AJ34" i="12"/>
  <c r="AK34" i="12" s="1" a="1"/>
  <c r="AK34" i="12" s="1"/>
  <c r="AJ35" i="12"/>
  <c r="AK35" i="12" s="1" a="1"/>
  <c r="AK35" i="12" s="1"/>
  <c r="AJ36" i="12"/>
  <c r="AK36" i="12" s="1" a="1"/>
  <c r="AK36" i="12" s="1"/>
  <c r="AJ37" i="12"/>
  <c r="AK37" i="12" s="1" a="1"/>
  <c r="AK37" i="12" s="1"/>
  <c r="AJ38" i="12"/>
  <c r="AK38" i="12" s="1" a="1"/>
  <c r="AK38" i="12" s="1"/>
  <c r="AJ39" i="12"/>
  <c r="AK39" i="12" s="1" a="1"/>
  <c r="AK39" i="12" s="1"/>
  <c r="AJ40" i="12"/>
  <c r="AK40" i="12" s="1" a="1"/>
  <c r="AK40" i="12" s="1"/>
  <c r="AJ41" i="12"/>
  <c r="AK41" i="12" s="1" a="1"/>
  <c r="AK41" i="12" s="1"/>
  <c r="AJ42" i="12"/>
  <c r="AK42" i="12" s="1" a="1"/>
  <c r="AK42" i="12" s="1"/>
  <c r="AJ43" i="12"/>
  <c r="AK43" i="12" s="1" a="1"/>
  <c r="AK43" i="12" s="1"/>
  <c r="AJ44" i="12"/>
  <c r="AK44" i="12" s="1" a="1"/>
  <c r="AK44" i="12" s="1"/>
  <c r="AJ45" i="12"/>
  <c r="AK45" i="12" s="1" a="1"/>
  <c r="AK45" i="12" s="1"/>
  <c r="AJ46" i="12"/>
  <c r="AK46" i="12" s="1" a="1"/>
  <c r="AK46" i="12" s="1"/>
  <c r="AJ47" i="12"/>
  <c r="AK47" i="12" s="1" a="1"/>
  <c r="AK47" i="12" s="1"/>
  <c r="AJ48" i="12"/>
  <c r="AK48" i="12" s="1" a="1"/>
  <c r="AK48" i="12" s="1"/>
  <c r="AJ49" i="12"/>
  <c r="AK49" i="12" s="1" a="1"/>
  <c r="AK49" i="12" s="1"/>
  <c r="AJ50" i="12"/>
  <c r="AK50" i="12" a="1"/>
  <c r="AK50" i="12" s="1"/>
  <c r="AJ51" i="12"/>
  <c r="AK51" i="12" s="1" a="1"/>
  <c r="AK51" i="12" s="1"/>
  <c r="AJ52" i="12"/>
  <c r="AK52" i="12" s="1" a="1"/>
  <c r="AK52" i="12" s="1"/>
  <c r="AJ53" i="12"/>
  <c r="AK53" i="12" s="1" a="1"/>
  <c r="AK53" i="12" s="1"/>
  <c r="AJ54" i="12"/>
  <c r="AK54" i="12" s="1" a="1"/>
  <c r="AK54" i="12" s="1"/>
  <c r="AJ55" i="12"/>
  <c r="AK55" i="12" s="1" a="1"/>
  <c r="AK55" i="12" s="1"/>
  <c r="AJ56" i="12"/>
  <c r="AK56" i="12" s="1" a="1"/>
  <c r="AK56" i="12" s="1"/>
  <c r="AJ57" i="12"/>
  <c r="AK57" i="12" s="1" a="1"/>
  <c r="AK57" i="12" s="1"/>
  <c r="AJ58" i="12"/>
  <c r="AK58" i="12" s="1" a="1"/>
  <c r="AK58" i="12" s="1"/>
  <c r="AJ59" i="12"/>
  <c r="AK59" i="12" s="1" a="1"/>
  <c r="AK59" i="12" s="1"/>
  <c r="AJ60" i="12"/>
  <c r="AK60" i="12" s="1" a="1"/>
  <c r="AK60" i="12" s="1"/>
  <c r="AJ61" i="12"/>
  <c r="AK61" i="12" s="1" a="1"/>
  <c r="AK61" i="12" s="1"/>
  <c r="AJ62" i="12"/>
  <c r="AK62" i="12" s="1" a="1"/>
  <c r="AK62" i="12" s="1"/>
  <c r="AJ63" i="12"/>
  <c r="AK63" i="12" s="1" a="1"/>
  <c r="AK63" i="12" s="1"/>
  <c r="AJ64" i="12"/>
  <c r="AK64" i="12" s="1" a="1"/>
  <c r="AK64" i="12" s="1"/>
  <c r="AJ65" i="12"/>
  <c r="AK65" i="12" s="1" a="1"/>
  <c r="AK65" i="12" s="1"/>
  <c r="AJ66" i="12"/>
  <c r="AK66" i="12" a="1"/>
  <c r="AK66" i="12" s="1"/>
  <c r="AJ67" i="12"/>
  <c r="AK67" i="12" s="1" a="1"/>
  <c r="AK67" i="12" s="1"/>
  <c r="AJ68" i="12"/>
  <c r="AK68" i="12" s="1" a="1"/>
  <c r="AK68" i="12" s="1"/>
  <c r="AJ69" i="12"/>
  <c r="AK69" i="12" s="1" a="1"/>
  <c r="AK69" i="12" s="1"/>
  <c r="AJ70" i="12"/>
  <c r="AK70" i="12" s="1" a="1"/>
  <c r="AK70" i="12" s="1"/>
  <c r="AJ71" i="12"/>
  <c r="AK71" i="12" s="1" a="1"/>
  <c r="AK71" i="12" s="1"/>
  <c r="AJ72" i="12"/>
  <c r="AK72" i="12" s="1" a="1"/>
  <c r="AK72" i="12" s="1"/>
  <c r="AJ73" i="12"/>
  <c r="AK73" i="12" s="1" a="1"/>
  <c r="AK73" i="12" s="1"/>
  <c r="AJ74" i="12"/>
  <c r="AK74" i="12" s="1" a="1"/>
  <c r="AK74" i="12" s="1"/>
  <c r="AJ75" i="12"/>
  <c r="AK75" i="12" s="1" a="1"/>
  <c r="AK75" i="12" s="1"/>
  <c r="AJ76" i="12"/>
  <c r="AK76" i="12" s="1" a="1"/>
  <c r="AK76" i="12" s="1"/>
  <c r="AJ77" i="12"/>
  <c r="AK77" i="12" s="1" a="1"/>
  <c r="AK77" i="12" s="1"/>
  <c r="AJ78" i="12"/>
  <c r="AK78" i="12" s="1" a="1"/>
  <c r="AK78" i="12" s="1"/>
  <c r="AJ79" i="12"/>
  <c r="AK79" i="12" s="1" a="1"/>
  <c r="AK79" i="12" s="1"/>
  <c r="AJ80" i="12"/>
  <c r="AK80" i="12" a="1"/>
  <c r="AK80" i="12" s="1"/>
  <c r="AJ81" i="12"/>
  <c r="AK81" i="12" s="1" a="1"/>
  <c r="AK81" i="12" s="1"/>
  <c r="AJ82" i="12"/>
  <c r="AK82" i="12" s="1" a="1"/>
  <c r="AK82" i="12" s="1"/>
  <c r="AJ83" i="12"/>
  <c r="AK83" i="12" s="1" a="1"/>
  <c r="AK83" i="12" s="1"/>
  <c r="AJ84" i="12"/>
  <c r="AK84" i="12" s="1" a="1"/>
  <c r="AK84" i="12" s="1"/>
  <c r="AJ85" i="12"/>
  <c r="AK85" i="12" s="1" a="1"/>
  <c r="AK85" i="12" s="1"/>
  <c r="AJ86" i="12"/>
  <c r="AK86" i="12" s="1" a="1"/>
  <c r="AK86" i="12" s="1"/>
  <c r="AJ87" i="12"/>
  <c r="AK87" i="12" s="1" a="1"/>
  <c r="AK87" i="12" s="1"/>
  <c r="AJ88" i="12"/>
  <c r="AK88" i="12" a="1"/>
  <c r="AK88" i="12" s="1"/>
  <c r="AJ89" i="12"/>
  <c r="AK89" i="12" s="1" a="1"/>
  <c r="AK89" i="12" s="1"/>
  <c r="AJ90" i="12"/>
  <c r="AK90" i="12" s="1" a="1"/>
  <c r="AK90" i="12" s="1"/>
  <c r="AJ91" i="12"/>
  <c r="AK91" i="12" s="1" a="1"/>
  <c r="AK91" i="12" s="1"/>
  <c r="AJ92" i="12"/>
  <c r="AK92" i="12" s="1" a="1"/>
  <c r="AK92" i="12" s="1"/>
  <c r="AJ93" i="12"/>
  <c r="AK93" i="12" s="1" a="1"/>
  <c r="AK93" i="12" s="1"/>
  <c r="AJ94" i="12"/>
  <c r="AK94" i="12" s="1" a="1"/>
  <c r="AK94" i="12" s="1"/>
  <c r="AJ95" i="12"/>
  <c r="AK95" i="12" s="1" a="1"/>
  <c r="AK95" i="12"/>
  <c r="AJ96" i="12"/>
  <c r="AK96" i="12" s="1" a="1"/>
  <c r="AK96" i="12" s="1"/>
  <c r="AJ97" i="12"/>
  <c r="AK97" i="12" a="1"/>
  <c r="AK97" i="12" s="1"/>
  <c r="AJ98" i="12"/>
  <c r="AK98" i="12" s="1" a="1"/>
  <c r="AK98" i="12" s="1"/>
  <c r="AJ99" i="12"/>
  <c r="AK99" i="12" s="1" a="1"/>
  <c r="AK99" i="12" s="1"/>
  <c r="AJ100" i="12"/>
  <c r="AK100" i="12" s="1" a="1"/>
  <c r="AK100" i="12" s="1"/>
  <c r="AJ101" i="12"/>
  <c r="AK101" i="12" s="1" a="1"/>
  <c r="AK101" i="12" s="1"/>
  <c r="AJ102" i="12"/>
  <c r="AK102" i="12" s="1" a="1"/>
  <c r="AK102" i="12" s="1"/>
  <c r="AJ103" i="12"/>
  <c r="AK103" i="12" s="1" a="1"/>
  <c r="AK103" i="12" s="1"/>
  <c r="AJ104" i="12"/>
  <c r="AK104" i="12" s="1" a="1"/>
  <c r="AK104" i="12" s="1"/>
  <c r="AJ105" i="12"/>
  <c r="AK105" i="12" s="1" a="1"/>
  <c r="AK105" i="12" s="1"/>
  <c r="AJ106" i="12"/>
  <c r="AK106" i="12" s="1" a="1"/>
  <c r="AK106" i="12" s="1"/>
  <c r="AJ107" i="12"/>
  <c r="AK107" i="12" s="1" a="1"/>
  <c r="AK107" i="12" s="1"/>
  <c r="AJ108" i="12"/>
  <c r="AK108" i="12" s="1" a="1"/>
  <c r="AK108" i="12" s="1"/>
  <c r="AJ109" i="12"/>
  <c r="AK109" i="12" s="1" a="1"/>
  <c r="AK109" i="12" s="1"/>
  <c r="AJ110" i="12"/>
  <c r="AK110" i="12" s="1" a="1"/>
  <c r="AK110" i="12" s="1"/>
  <c r="AJ111" i="12"/>
  <c r="AK111" i="12" s="1" a="1"/>
  <c r="AK111" i="12" s="1"/>
  <c r="AJ112" i="12"/>
  <c r="AK112" i="12" a="1"/>
  <c r="AK112" i="12" s="1"/>
  <c r="AJ113" i="12"/>
  <c r="AK113" i="12" s="1" a="1"/>
  <c r="AK113" i="12" s="1"/>
  <c r="AJ114" i="12"/>
  <c r="AK114" i="12" s="1" a="1"/>
  <c r="AK114" i="12" s="1"/>
  <c r="AJ115" i="12"/>
  <c r="AK115" i="12" s="1" a="1"/>
  <c r="AK115" i="12" s="1"/>
  <c r="AJ116" i="12"/>
  <c r="AK116" i="12" s="1" a="1"/>
  <c r="AK116" i="12" s="1"/>
  <c r="AJ117" i="12"/>
  <c r="AK117" i="12" s="1" a="1"/>
  <c r="AK117" i="12" s="1"/>
  <c r="AJ118" i="12"/>
  <c r="AK118" i="12" s="1" a="1"/>
  <c r="AK118" i="12" s="1"/>
  <c r="AJ119" i="12"/>
  <c r="AK119" i="12" s="1" a="1"/>
  <c r="AK119" i="12" s="1"/>
  <c r="AJ120" i="12"/>
  <c r="AK120" i="12" s="1" a="1"/>
  <c r="AK120" i="12" s="1"/>
  <c r="AJ121" i="12"/>
  <c r="AK121" i="12" a="1"/>
  <c r="AK121" i="12" s="1"/>
  <c r="AJ122" i="12"/>
  <c r="AK122" i="12" s="1" a="1"/>
  <c r="AK122" i="12" s="1"/>
  <c r="AJ123" i="12"/>
  <c r="AK123" i="12" s="1" a="1"/>
  <c r="AK123" i="12" s="1"/>
  <c r="AJ124" i="12"/>
  <c r="AK124" i="12" s="1" a="1"/>
  <c r="AK124" i="12" s="1"/>
  <c r="AJ125" i="12"/>
  <c r="AK125" i="12" s="1" a="1"/>
  <c r="AK125" i="12" s="1"/>
  <c r="AJ126" i="12"/>
  <c r="AK126" i="12" s="1" a="1"/>
  <c r="AK126" i="12" s="1"/>
  <c r="AJ127" i="12"/>
  <c r="AK127" i="12" s="1" a="1"/>
  <c r="AK127" i="12" s="1"/>
  <c r="AJ128" i="12"/>
  <c r="AK128" i="12" s="1" a="1"/>
  <c r="AK128" i="12" s="1"/>
  <c r="AJ129" i="12"/>
  <c r="AK129" i="12" s="1" a="1"/>
  <c r="AK129" i="12" s="1"/>
  <c r="AJ130" i="12"/>
  <c r="AK130" i="12" s="1" a="1"/>
  <c r="AK130" i="12" s="1"/>
  <c r="AJ131" i="12"/>
  <c r="AK131" i="12" s="1" a="1"/>
  <c r="AK131" i="12" s="1"/>
  <c r="AJ132" i="12"/>
  <c r="AK132" i="12" s="1" a="1"/>
  <c r="AK132" i="12" s="1"/>
  <c r="AJ133" i="12"/>
  <c r="AK133" i="12" s="1" a="1"/>
  <c r="AK133" i="12" s="1"/>
  <c r="AJ134" i="12"/>
  <c r="AK134" i="12" s="1" a="1"/>
  <c r="AK134" i="12" s="1"/>
  <c r="AJ135" i="12"/>
  <c r="AK135" i="12" s="1" a="1"/>
  <c r="AK135" i="12" s="1"/>
  <c r="AJ136" i="12"/>
  <c r="AK136" i="12" s="1" a="1"/>
  <c r="AK136" i="12" s="1"/>
  <c r="AJ137" i="12"/>
  <c r="AK137" i="12" s="1" a="1"/>
  <c r="AK137" i="12" s="1"/>
  <c r="AJ138" i="12"/>
  <c r="AK138" i="12" s="1" a="1"/>
  <c r="AK138" i="12" s="1"/>
  <c r="AJ139" i="12"/>
  <c r="AK139" i="12" s="1" a="1"/>
  <c r="AK139" i="12" s="1"/>
  <c r="AJ140" i="12"/>
  <c r="AK140" i="12" s="1" a="1"/>
  <c r="AK140" i="12" s="1"/>
  <c r="AJ141" i="12"/>
  <c r="AK141" i="12" s="1" a="1"/>
  <c r="AK141" i="12" s="1"/>
  <c r="AJ142" i="12"/>
  <c r="AK142" i="12" s="1" a="1"/>
  <c r="AK142" i="12" s="1"/>
  <c r="AJ143" i="12"/>
  <c r="AK143" i="12" s="1" a="1"/>
  <c r="AK143" i="12" s="1"/>
  <c r="AJ144" i="12"/>
  <c r="AK144" i="12" s="1" a="1"/>
  <c r="AK144" i="12" s="1"/>
  <c r="AJ145" i="12"/>
  <c r="AK145" i="12" s="1" a="1"/>
  <c r="AK145" i="12" s="1"/>
  <c r="AJ146" i="12"/>
  <c r="AK146" i="12" a="1"/>
  <c r="AK146" i="12" s="1"/>
  <c r="AJ147" i="12"/>
  <c r="AK147" i="12" s="1" a="1"/>
  <c r="AK147" i="12" s="1"/>
  <c r="AJ148" i="12"/>
  <c r="AK148" i="12" s="1" a="1"/>
  <c r="AK148" i="12" s="1"/>
  <c r="AJ149" i="12"/>
  <c r="AK149" i="12" s="1" a="1"/>
  <c r="AK149" i="12" s="1"/>
  <c r="AJ150" i="12"/>
  <c r="AK150" i="12" s="1" a="1"/>
  <c r="AK150" i="12" s="1"/>
  <c r="AJ151" i="12"/>
  <c r="AK151" i="12" s="1" a="1"/>
  <c r="AK151" i="12" s="1"/>
  <c r="AJ152" i="12"/>
  <c r="AK152" i="12" s="1" a="1"/>
  <c r="AK152" i="12" s="1"/>
  <c r="AJ153" i="12"/>
  <c r="AK153" i="12" a="1"/>
  <c r="AK153" i="12" s="1"/>
  <c r="AJ154" i="12"/>
  <c r="AK154" i="12" s="1" a="1"/>
  <c r="AK154" i="12" s="1"/>
  <c r="AJ155" i="12"/>
  <c r="AK155" i="12" s="1" a="1"/>
  <c r="AK155" i="12" s="1"/>
  <c r="AJ156" i="12"/>
  <c r="AK156" i="12" s="1" a="1"/>
  <c r="AK156" i="12" s="1"/>
  <c r="AJ157" i="12"/>
  <c r="AK157" i="12" s="1" a="1"/>
  <c r="AK157" i="12" s="1"/>
  <c r="AJ158" i="12"/>
  <c r="AK158" i="12" s="1" a="1"/>
  <c r="AK158" i="12" s="1"/>
  <c r="AJ159" i="12"/>
  <c r="AK159" i="12" s="1" a="1"/>
  <c r="AK159" i="12" s="1"/>
  <c r="AJ160" i="12"/>
  <c r="AK160" i="12" s="1" a="1"/>
  <c r="AK160" i="12" s="1"/>
  <c r="AJ161" i="12"/>
  <c r="AK161" i="12" s="1" a="1"/>
  <c r="AK161" i="12" s="1"/>
  <c r="AJ162" i="12"/>
  <c r="AK162" i="12" s="1" a="1"/>
  <c r="AK162" i="12" s="1"/>
  <c r="AJ163" i="12"/>
  <c r="AK163" i="12" s="1" a="1"/>
  <c r="AK163" i="12" s="1"/>
  <c r="AJ164" i="12"/>
  <c r="AK164" i="12" s="1" a="1"/>
  <c r="AK164" i="12" s="1"/>
  <c r="AJ165" i="12"/>
  <c r="AK165" i="12" s="1" a="1"/>
  <c r="AK165" i="12" s="1"/>
  <c r="AJ166" i="12"/>
  <c r="AK166" i="12" s="1" a="1"/>
  <c r="AK166" i="12" s="1"/>
  <c r="AJ167" i="12"/>
  <c r="AK167" i="12" s="1" a="1"/>
  <c r="AK167" i="12" s="1"/>
  <c r="AJ168" i="12"/>
  <c r="AK168" i="12" a="1"/>
  <c r="AK168" i="12" s="1"/>
  <c r="AJ169" i="12"/>
  <c r="AK169" i="12" s="1" a="1"/>
  <c r="AK169" i="12" s="1"/>
  <c r="AJ170" i="12"/>
  <c r="AK170" i="12" s="1" a="1"/>
  <c r="AK170" i="12" s="1"/>
  <c r="AJ171" i="12"/>
  <c r="AK171" i="12" s="1" a="1"/>
  <c r="AK171" i="12" s="1"/>
  <c r="AJ172" i="12"/>
  <c r="AK172" i="12" s="1" a="1"/>
  <c r="AK172" i="12" s="1"/>
  <c r="AJ173" i="12"/>
  <c r="AK173" i="12" s="1" a="1"/>
  <c r="AK173" i="12" s="1"/>
  <c r="AJ174" i="12"/>
  <c r="AK174" i="12" s="1" a="1"/>
  <c r="AK174" i="12" s="1"/>
  <c r="AJ175" i="12"/>
  <c r="AK175" i="12" s="1" a="1"/>
  <c r="AK175" i="12" s="1"/>
  <c r="AJ176" i="12"/>
  <c r="AK176" i="12" a="1"/>
  <c r="AK176" i="12" s="1"/>
  <c r="AJ177" i="12"/>
  <c r="AK177" i="12" s="1" a="1"/>
  <c r="AK177" i="12" s="1"/>
  <c r="AJ178" i="12"/>
  <c r="AK178" i="12" s="1" a="1"/>
  <c r="AK178" i="12" s="1"/>
  <c r="AJ179" i="12"/>
  <c r="AK179" i="12" s="1" a="1"/>
  <c r="AK179" i="12" s="1"/>
  <c r="AJ180" i="12"/>
  <c r="AK180" i="12" s="1" a="1"/>
  <c r="AK180" i="12" s="1"/>
  <c r="AJ181" i="12"/>
  <c r="AK181" i="12" s="1" a="1"/>
  <c r="AK181" i="12" s="1"/>
  <c r="AJ182" i="12"/>
  <c r="AK182" i="12" s="1" a="1"/>
  <c r="AK182" i="12" s="1"/>
  <c r="AJ183" i="12"/>
  <c r="AK183" i="12" s="1" a="1"/>
  <c r="AK183" i="12" s="1"/>
  <c r="AJ184" i="12"/>
  <c r="AK184" i="12" a="1"/>
  <c r="AK184" i="12" s="1"/>
  <c r="AJ185" i="12"/>
  <c r="AK185" i="12" s="1" a="1"/>
  <c r="AK185" i="12" s="1"/>
  <c r="AJ186" i="12"/>
  <c r="AK186" i="12" s="1" a="1"/>
  <c r="AK186" i="12" s="1"/>
  <c r="AJ187" i="12"/>
  <c r="AK187" i="12" s="1" a="1"/>
  <c r="AK187" i="12" s="1"/>
  <c r="AJ188" i="12"/>
  <c r="AK188" i="12" s="1" a="1"/>
  <c r="AK188" i="12" s="1"/>
  <c r="AJ189" i="12"/>
  <c r="AK189" i="12" s="1" a="1"/>
  <c r="AK189" i="12" s="1"/>
  <c r="AJ190" i="12"/>
  <c r="AK190" i="12" s="1" a="1"/>
  <c r="AK190" i="12" s="1"/>
  <c r="AJ191" i="12"/>
  <c r="AK191" i="12" s="1" a="1"/>
  <c r="AK191" i="12"/>
  <c r="AJ192" i="12"/>
  <c r="AK192" i="12" s="1" a="1"/>
  <c r="AK192" i="12" s="1"/>
  <c r="AJ193" i="12"/>
  <c r="AK193" i="12" a="1"/>
  <c r="AK193" i="12" s="1"/>
  <c r="AJ194" i="12"/>
  <c r="AK194" i="12" s="1" a="1"/>
  <c r="AK194" i="12" s="1"/>
  <c r="AJ195" i="12"/>
  <c r="AK195" i="12" s="1" a="1"/>
  <c r="AK195" i="12" s="1"/>
  <c r="AJ196" i="12"/>
  <c r="AK196" i="12" s="1" a="1"/>
  <c r="AK196" i="12" s="1"/>
  <c r="AJ197" i="12"/>
  <c r="AK197" i="12" s="1" a="1"/>
  <c r="AK197" i="12" s="1"/>
  <c r="AJ198" i="12"/>
  <c r="AK198" i="12" s="1" a="1"/>
  <c r="AK198" i="12" s="1"/>
  <c r="AJ199" i="12"/>
  <c r="AK199" i="12" s="1" a="1"/>
  <c r="AK199" i="12" s="1"/>
  <c r="AJ200" i="12"/>
  <c r="AK200" i="12" s="1" a="1"/>
  <c r="AK200" i="12" s="1"/>
  <c r="AJ201" i="12"/>
  <c r="AK201" i="12" s="1" a="1"/>
  <c r="AK201" i="12" s="1"/>
  <c r="AJ202" i="12"/>
  <c r="AK202" i="12" s="1" a="1"/>
  <c r="AK202" i="12" s="1"/>
  <c r="AJ203" i="12"/>
  <c r="AK203" i="12" s="1" a="1"/>
  <c r="AK203" i="12" s="1"/>
  <c r="AJ204" i="12"/>
  <c r="AK204" i="12" s="1" a="1"/>
  <c r="AK204" i="12" s="1"/>
  <c r="AJ205" i="12"/>
  <c r="AK205" i="12" s="1" a="1"/>
  <c r="AK205" i="12" s="1"/>
  <c r="AJ206" i="12"/>
  <c r="AK206" i="12" s="1" a="1"/>
  <c r="AK206" i="12" s="1"/>
  <c r="AJ207" i="12"/>
  <c r="AK207" i="12" s="1" a="1"/>
  <c r="AK207" i="12" s="1"/>
  <c r="AJ208" i="12"/>
  <c r="AK208" i="12" a="1"/>
  <c r="AK208" i="12" s="1"/>
  <c r="AJ209" i="12"/>
  <c r="AK209" i="12" s="1" a="1"/>
  <c r="AK209" i="12" s="1"/>
  <c r="AJ210" i="12"/>
  <c r="AK210" i="12" s="1" a="1"/>
  <c r="AK210" i="12" s="1"/>
  <c r="AJ211" i="12"/>
  <c r="AK211" i="12" s="1" a="1"/>
  <c r="AK211" i="12" s="1"/>
  <c r="AJ212" i="12"/>
  <c r="AK212" i="12" s="1" a="1"/>
  <c r="AK212" i="12" s="1"/>
  <c r="AJ213" i="12"/>
  <c r="AK213" i="12" s="1" a="1"/>
  <c r="AK213" i="12" s="1"/>
  <c r="AJ214" i="12"/>
  <c r="AK214" i="12" s="1" a="1"/>
  <c r="AK214" i="12" s="1"/>
  <c r="AJ215" i="12"/>
  <c r="AK215" i="12" s="1" a="1"/>
  <c r="AK215" i="12" s="1"/>
  <c r="AJ216" i="12"/>
  <c r="AK216" i="12" a="1"/>
  <c r="AK216" i="12" s="1"/>
  <c r="AJ217" i="12"/>
  <c r="AK217" i="12" s="1" a="1"/>
  <c r="AK217" i="12" s="1"/>
  <c r="AJ218" i="12"/>
  <c r="AK218" i="12" s="1" a="1"/>
  <c r="AK218" i="12" s="1"/>
  <c r="AJ219" i="12"/>
  <c r="AK219" i="12" s="1" a="1"/>
  <c r="AK219" i="12" s="1"/>
  <c r="AJ220" i="12"/>
  <c r="AK220" i="12" s="1" a="1"/>
  <c r="AK220" i="12" s="1"/>
  <c r="AJ221" i="12"/>
  <c r="AK221" i="12" s="1" a="1"/>
  <c r="AK221" i="12" s="1"/>
  <c r="AJ222" i="12"/>
  <c r="AK222" i="12" s="1" a="1"/>
  <c r="AK222" i="12" s="1"/>
  <c r="AJ223" i="12"/>
  <c r="AK223" i="12" s="1" a="1"/>
  <c r="AK223" i="12"/>
  <c r="AJ224" i="12"/>
  <c r="AK224" i="12" s="1" a="1"/>
  <c r="AK224" i="12" s="1"/>
  <c r="AJ225" i="12"/>
  <c r="AK225" i="12" a="1"/>
  <c r="AK225" i="12" s="1"/>
  <c r="AJ226" i="12"/>
  <c r="AK226" i="12" s="1" a="1"/>
  <c r="AK226" i="12" s="1"/>
  <c r="AJ227" i="12"/>
  <c r="AK227" i="12" s="1" a="1"/>
  <c r="AK227" i="12" s="1"/>
  <c r="AJ228" i="12"/>
  <c r="AK228" i="12" s="1" a="1"/>
  <c r="AK228" i="12" s="1"/>
  <c r="AJ229" i="12"/>
  <c r="AK229" i="12" s="1" a="1"/>
  <c r="AK229" i="12" s="1"/>
  <c r="AJ230" i="12"/>
  <c r="AK230" i="12" s="1" a="1"/>
  <c r="AK230" i="12" s="1"/>
  <c r="AJ231" i="12"/>
  <c r="AK231" i="12" s="1" a="1"/>
  <c r="AK231" i="12" s="1"/>
  <c r="AJ232" i="12"/>
  <c r="AK232" i="12" a="1"/>
  <c r="AK232" i="12" s="1"/>
  <c r="AJ233" i="12"/>
  <c r="AK233" i="12" s="1" a="1"/>
  <c r="AK233" i="12" s="1"/>
  <c r="AJ234" i="12"/>
  <c r="AK234" i="12" s="1" a="1"/>
  <c r="AK234" i="12" s="1"/>
  <c r="AJ235" i="12"/>
  <c r="AK235" i="12" s="1" a="1"/>
  <c r="AK235" i="12" s="1"/>
  <c r="AJ236" i="12"/>
  <c r="AK236" i="12" s="1" a="1"/>
  <c r="AK236" i="12" s="1"/>
  <c r="AJ237" i="12"/>
  <c r="AK237" i="12" s="1" a="1"/>
  <c r="AK237" i="12" s="1"/>
  <c r="AJ238" i="12"/>
  <c r="AK238" i="12" s="1" a="1"/>
  <c r="AK238" i="12" s="1"/>
  <c r="AJ239" i="12"/>
  <c r="AK239" i="12" s="1" a="1"/>
  <c r="AK239" i="12" s="1"/>
  <c r="AJ240" i="12"/>
  <c r="AK240" i="12" a="1"/>
  <c r="AK240" i="12" s="1"/>
  <c r="AJ241" i="12"/>
  <c r="AK241" i="12" s="1" a="1"/>
  <c r="AK241" i="12" s="1"/>
  <c r="AJ242" i="12"/>
  <c r="AK242" i="12" s="1" a="1"/>
  <c r="AK242" i="12" s="1"/>
  <c r="AJ243" i="12"/>
  <c r="AK243" i="12" s="1" a="1"/>
  <c r="AK243" i="12" s="1"/>
  <c r="AJ244" i="12"/>
  <c r="AK244" i="12" s="1" a="1"/>
  <c r="AK244" i="12" s="1"/>
  <c r="AJ245" i="12"/>
  <c r="AK245" i="12" s="1" a="1"/>
  <c r="AK245" i="12"/>
  <c r="AJ246" i="12"/>
  <c r="AK246" i="12" s="1" a="1"/>
  <c r="AK246" i="12" s="1"/>
  <c r="AJ247" i="12"/>
  <c r="AK247" i="12" s="1" a="1"/>
  <c r="AK247" i="12"/>
  <c r="AJ248" i="12"/>
  <c r="AK248" i="12" s="1" a="1"/>
  <c r="AK248" i="12" s="1"/>
  <c r="AJ249" i="12"/>
  <c r="AK249" i="12" s="1" a="1"/>
  <c r="AK249" i="12" s="1"/>
  <c r="AJ250" i="12"/>
  <c r="AK250" i="12" s="1" a="1"/>
  <c r="AK250" i="12" s="1"/>
  <c r="AJ251" i="12"/>
  <c r="AK251" i="12" s="1" a="1"/>
  <c r="AK251" i="12" s="1"/>
  <c r="AJ252" i="12"/>
  <c r="AK252" i="12" s="1" a="1"/>
  <c r="AK252" i="12" s="1"/>
  <c r="AJ253" i="12"/>
  <c r="AK253" i="12" s="1" a="1"/>
  <c r="AK253" i="12" s="1"/>
  <c r="AJ254" i="12"/>
  <c r="AK254" i="12" s="1" a="1"/>
  <c r="AK254" i="12" s="1"/>
  <c r="AJ255" i="12"/>
  <c r="AK255" i="12" s="1" a="1"/>
  <c r="AK255" i="12" s="1"/>
  <c r="AJ256" i="12"/>
  <c r="AK256" i="12" a="1"/>
  <c r="AK256" i="12" s="1"/>
  <c r="AJ257" i="12"/>
  <c r="AK257" i="12" s="1" a="1"/>
  <c r="AK257" i="12" s="1"/>
  <c r="AJ258" i="12"/>
  <c r="AK258" i="12" s="1" a="1"/>
  <c r="AK258" i="12" s="1"/>
  <c r="AJ259" i="12"/>
  <c r="AK259" i="12" s="1" a="1"/>
  <c r="AK259" i="12" s="1"/>
  <c r="AJ260" i="12"/>
  <c r="AK260" i="12" s="1" a="1"/>
  <c r="AK260" i="12" s="1"/>
  <c r="AJ261" i="12"/>
  <c r="AK261" i="12" s="1" a="1"/>
  <c r="AK261" i="12" s="1"/>
  <c r="AJ262" i="12"/>
  <c r="AK262" i="12" s="1" a="1"/>
  <c r="AK262" i="12" s="1"/>
  <c r="AJ263" i="12"/>
  <c r="AK263" i="12" s="1" a="1"/>
  <c r="AK263" i="12" s="1"/>
  <c r="AJ264" i="12"/>
  <c r="AK264" i="12" s="1" a="1"/>
  <c r="AK264" i="12" s="1"/>
  <c r="AJ265" i="12"/>
  <c r="AK265" i="12" s="1" a="1"/>
  <c r="AK265" i="12" s="1"/>
  <c r="AJ266" i="12"/>
  <c r="AK266" i="12" s="1" a="1"/>
  <c r="AK266" i="12" s="1"/>
  <c r="AJ267" i="12"/>
  <c r="AK267" i="12" s="1" a="1"/>
  <c r="AK267" i="12" s="1"/>
  <c r="AJ268" i="12"/>
  <c r="AK268" i="12" s="1" a="1"/>
  <c r="AK268" i="12" s="1"/>
  <c r="AJ269" i="12"/>
  <c r="AK269" i="12" s="1" a="1"/>
  <c r="AK269" i="12"/>
  <c r="AJ270" i="12"/>
  <c r="AK270" i="12" s="1" a="1"/>
  <c r="AK270" i="12" s="1"/>
  <c r="AJ271" i="12"/>
  <c r="AK271" i="12" s="1" a="1"/>
  <c r="AK271" i="12"/>
  <c r="AJ272" i="12"/>
  <c r="AK272" i="12" s="1" a="1"/>
  <c r="AK272" i="12" s="1"/>
  <c r="AJ273" i="12"/>
  <c r="AK273" i="12" s="1" a="1"/>
  <c r="AK273" i="12" s="1"/>
  <c r="AJ274" i="12"/>
  <c r="AK274" i="12" s="1" a="1"/>
  <c r="AK274" i="12" s="1"/>
  <c r="AJ275" i="12"/>
  <c r="AK275" i="12" s="1" a="1"/>
  <c r="AK275" i="12" s="1"/>
  <c r="AJ276" i="12"/>
  <c r="AK276" i="12" s="1" a="1"/>
  <c r="AK276" i="12" s="1"/>
  <c r="AJ277" i="12"/>
  <c r="AK277" i="12" s="1" a="1"/>
  <c r="AK277" i="12" s="1"/>
  <c r="AJ278" i="12"/>
  <c r="AK278" i="12" s="1" a="1"/>
  <c r="AK278" i="12" s="1"/>
  <c r="AJ279" i="12"/>
  <c r="AK279" i="12" s="1" a="1"/>
  <c r="AK279" i="12" s="1"/>
  <c r="AJ280" i="12"/>
  <c r="AK280" i="12" s="1" a="1"/>
  <c r="AK280" i="12" s="1"/>
  <c r="AJ281" i="12"/>
  <c r="AK281" i="12" s="1" a="1"/>
  <c r="AK281" i="12" s="1"/>
  <c r="AJ282" i="12"/>
  <c r="AK282" i="12" a="1"/>
  <c r="AK282" i="12" s="1"/>
  <c r="AJ283" i="12"/>
  <c r="AK283" i="12" s="1" a="1"/>
  <c r="AK283" i="12" s="1"/>
  <c r="AJ284" i="12"/>
  <c r="AK284" i="12" s="1" a="1"/>
  <c r="AK284" i="12" s="1"/>
  <c r="AJ285" i="12"/>
  <c r="AK285" i="12" s="1" a="1"/>
  <c r="AK285" i="12" s="1"/>
  <c r="AJ286" i="12"/>
  <c r="AK286" i="12" s="1" a="1"/>
  <c r="AK286" i="12" s="1"/>
  <c r="AJ287" i="12"/>
  <c r="AK287" i="12" s="1" a="1"/>
  <c r="AK287" i="12" s="1"/>
  <c r="AJ288" i="12"/>
  <c r="AK288" i="12" s="1" a="1"/>
  <c r="AK288" i="12" s="1"/>
  <c r="AJ289" i="12"/>
  <c r="AK289" i="12" s="1" a="1"/>
  <c r="AK289" i="12" s="1"/>
  <c r="AJ290" i="12"/>
  <c r="AK290" i="12" s="1" a="1"/>
  <c r="AK290" i="12" s="1"/>
  <c r="AJ291" i="12"/>
  <c r="AK291" i="12" s="1" a="1"/>
  <c r="AK291" i="12" s="1"/>
  <c r="AJ292" i="12"/>
  <c r="AK292" i="12" s="1" a="1"/>
  <c r="AK292" i="12" s="1"/>
  <c r="AJ293" i="12"/>
  <c r="AK293" i="12" s="1" a="1"/>
  <c r="AK293" i="12" s="1"/>
  <c r="AJ294" i="12"/>
  <c r="AK294" i="12" s="1" a="1"/>
  <c r="AK294" i="12"/>
  <c r="AJ295" i="12"/>
  <c r="AK295" i="12" s="1" a="1"/>
  <c r="AK295" i="12" s="1"/>
  <c r="AJ296" i="12"/>
  <c r="AK296" i="12" a="1"/>
  <c r="AK296" i="12" s="1"/>
  <c r="AJ297" i="12"/>
  <c r="AK297" i="12" s="1" a="1"/>
  <c r="AK297" i="12" s="1"/>
  <c r="AJ298" i="12"/>
  <c r="AK298" i="12" s="1" a="1"/>
  <c r="AK298" i="12" s="1"/>
  <c r="AJ299" i="12"/>
  <c r="AK299" i="12" s="1" a="1"/>
  <c r="AK299" i="12" s="1"/>
  <c r="AJ300" i="12"/>
  <c r="AK300" i="12" s="1" a="1"/>
  <c r="AK300" i="12" s="1"/>
  <c r="AJ301" i="12"/>
  <c r="AK301" i="12" s="1" a="1"/>
  <c r="AK301" i="12"/>
  <c r="AJ302" i="12"/>
  <c r="AK302" i="12" s="1" a="1"/>
  <c r="AK302" i="12" s="1"/>
  <c r="AJ303" i="12"/>
  <c r="AK303" i="12" s="1" a="1"/>
  <c r="AK303" i="12"/>
  <c r="AJ304" i="12"/>
  <c r="AK304" i="12" s="1" a="1"/>
  <c r="AK304" i="12" s="1"/>
  <c r="AJ305" i="12"/>
  <c r="AK305" i="12" s="1" a="1"/>
  <c r="AK305" i="12" s="1"/>
  <c r="AJ306" i="12"/>
  <c r="AK306" i="12" s="1" a="1"/>
  <c r="AK306" i="12" s="1"/>
  <c r="AJ307" i="12"/>
  <c r="AK307" i="12" s="1" a="1"/>
  <c r="AK307" i="12" s="1"/>
  <c r="AJ308" i="12"/>
  <c r="AK308" i="12" s="1" a="1"/>
  <c r="AK308" i="12" s="1"/>
  <c r="AJ309" i="12"/>
  <c r="AK309" i="12" s="1" a="1"/>
  <c r="AK309" i="12" s="1"/>
  <c r="AJ310" i="12"/>
  <c r="AK310" i="12" s="1" a="1"/>
  <c r="AK310" i="12" s="1"/>
  <c r="AJ311" i="12"/>
  <c r="AK311" i="12" s="1" a="1"/>
  <c r="AK311" i="12" s="1"/>
  <c r="AJ312" i="12"/>
  <c r="AK312" i="12" s="1" a="1"/>
  <c r="AK312" i="12" s="1"/>
  <c r="AJ313" i="12"/>
  <c r="AK313" i="12" a="1"/>
  <c r="AK313" i="12" s="1"/>
  <c r="AJ314" i="12"/>
  <c r="AK314" i="12" s="1" a="1"/>
  <c r="AK314" i="12" s="1"/>
  <c r="AJ315" i="12"/>
  <c r="AK315" i="12" s="1" a="1"/>
  <c r="AK315" i="12" s="1"/>
  <c r="AJ316" i="12"/>
  <c r="AK316" i="12" s="1" a="1"/>
  <c r="AK316" i="12" s="1"/>
  <c r="AJ317" i="12"/>
  <c r="AK317" i="12" s="1" a="1"/>
  <c r="AK317" i="12" s="1"/>
  <c r="AJ318" i="12"/>
  <c r="AK318" i="12" s="1" a="1"/>
  <c r="AK318" i="12" s="1"/>
  <c r="AJ319" i="12"/>
  <c r="AK319" i="12" s="1" a="1"/>
  <c r="AK319" i="12" s="1"/>
  <c r="AJ320" i="12"/>
  <c r="AK320" i="12" s="1" a="1"/>
  <c r="AK320" i="12" s="1"/>
  <c r="AJ321" i="12"/>
  <c r="AK321" i="12" a="1"/>
  <c r="AK321" i="12" s="1"/>
  <c r="AJ322" i="12"/>
  <c r="AK322" i="12" s="1" a="1"/>
  <c r="AK322" i="12" s="1"/>
  <c r="AJ323" i="12"/>
  <c r="AK323" i="12" s="1" a="1"/>
  <c r="AK323" i="12" s="1"/>
  <c r="AJ324" i="12"/>
  <c r="AK324" i="12" s="1" a="1"/>
  <c r="AK324" i="12" s="1"/>
  <c r="AJ325" i="12"/>
  <c r="AK325" i="12" s="1" a="1"/>
  <c r="AK325" i="12" s="1"/>
  <c r="AJ326" i="12"/>
  <c r="AK326" i="12" s="1" a="1"/>
  <c r="AK326" i="12" s="1"/>
  <c r="AJ327" i="12"/>
  <c r="AK327" i="12" s="1" a="1"/>
  <c r="AK327" i="12" s="1"/>
  <c r="AJ328" i="12"/>
  <c r="AK328" i="12" s="1" a="1"/>
  <c r="AK328" i="12" s="1"/>
  <c r="AJ329" i="12"/>
  <c r="AK329" i="12" s="1" a="1"/>
  <c r="AK329" i="12" s="1"/>
  <c r="AJ330" i="12"/>
  <c r="AK330" i="12" s="1" a="1"/>
  <c r="AK330" i="12" s="1"/>
  <c r="AJ331" i="12"/>
  <c r="AK331" i="12" s="1" a="1"/>
  <c r="AK331" i="12" s="1"/>
  <c r="AJ332" i="12"/>
  <c r="AK332" i="12" s="1" a="1"/>
  <c r="AK332" i="12" s="1"/>
  <c r="AJ333" i="12"/>
  <c r="AK333" i="12" s="1" a="1"/>
  <c r="AK333" i="12" s="1"/>
  <c r="AJ334" i="12"/>
  <c r="AK334" i="12" s="1" a="1"/>
  <c r="AK334" i="12"/>
  <c r="AJ335" i="12"/>
  <c r="AK335" i="12" s="1" a="1"/>
  <c r="AK335" i="12" s="1"/>
  <c r="AJ336" i="12"/>
  <c r="AK336" i="12" a="1"/>
  <c r="AK336" i="12" s="1"/>
  <c r="AJ337" i="12"/>
  <c r="AK337" i="12" s="1" a="1"/>
  <c r="AK337" i="12" s="1"/>
  <c r="AJ338" i="12"/>
  <c r="AK338" i="12" s="1" a="1"/>
  <c r="AK338" i="12" s="1"/>
  <c r="AJ339" i="12"/>
  <c r="AK339" i="12" s="1" a="1"/>
  <c r="AK339" i="12" s="1"/>
  <c r="AJ340" i="12"/>
  <c r="AK340" i="12" s="1" a="1"/>
  <c r="AK340" i="12" s="1"/>
  <c r="AJ341" i="12"/>
  <c r="AK341" i="12" s="1" a="1"/>
  <c r="AK341" i="12" s="1"/>
  <c r="AJ342" i="12"/>
  <c r="AK342" i="12" s="1" a="1"/>
  <c r="AK342" i="12" s="1"/>
  <c r="AJ343" i="12"/>
  <c r="AK343" i="12" s="1" a="1"/>
  <c r="AK343" i="12" s="1"/>
  <c r="AJ344" i="12"/>
  <c r="AK344" i="12" s="1" a="1"/>
  <c r="AK344" i="12" s="1"/>
  <c r="AJ345" i="12"/>
  <c r="AK345" i="12" s="1" a="1"/>
  <c r="AK345" i="12" s="1"/>
  <c r="AJ346" i="12"/>
  <c r="AK346" i="12" s="1" a="1"/>
  <c r="AK346" i="12" s="1"/>
  <c r="AJ347" i="12"/>
  <c r="AK347" i="12" s="1" a="1"/>
  <c r="AK347" i="12" s="1"/>
  <c r="AJ348" i="12"/>
  <c r="AK348" i="12" s="1" a="1"/>
  <c r="AK348" i="12" s="1"/>
  <c r="AJ349" i="12"/>
  <c r="AK349" i="12" s="1" a="1"/>
  <c r="AK349" i="12" s="1"/>
  <c r="AJ350" i="12"/>
  <c r="AK350" i="12" s="1" a="1"/>
  <c r="AK350" i="12" s="1"/>
  <c r="AJ351" i="12"/>
  <c r="AK351" i="12" a="1"/>
  <c r="AK351" i="12" s="1"/>
  <c r="AJ352" i="12"/>
  <c r="AK352" i="12" s="1" a="1"/>
  <c r="AK352" i="12" s="1"/>
  <c r="AJ353" i="12"/>
  <c r="AK353" i="12" s="1" a="1"/>
  <c r="AK353" i="12" s="1"/>
  <c r="AJ354" i="12"/>
  <c r="AK354" i="12" s="1" a="1"/>
  <c r="AK354" i="12" s="1"/>
  <c r="AJ355" i="12"/>
  <c r="AK355" i="12" s="1" a="1"/>
  <c r="AK355" i="12" s="1"/>
  <c r="AJ356" i="12"/>
  <c r="AK356" i="12" s="1" a="1"/>
  <c r="AK356" i="12" s="1"/>
  <c r="AJ357" i="12"/>
  <c r="AK357" i="12" s="1" a="1"/>
  <c r="AK357" i="12" s="1"/>
  <c r="AJ358" i="12"/>
  <c r="AK358" i="12" a="1"/>
  <c r="AK358" i="12" s="1"/>
  <c r="AJ359" i="12"/>
  <c r="AK359" i="12" s="1" a="1"/>
  <c r="AK359" i="12" s="1"/>
  <c r="J21" i="4" s="1"/>
  <c r="AJ360" i="12"/>
  <c r="AK360" i="12" s="1" a="1"/>
  <c r="AK360" i="12" s="1"/>
  <c r="AJ361" i="12"/>
  <c r="AK361" i="12" s="1" a="1"/>
  <c r="AK361" i="12" s="1"/>
  <c r="AJ362" i="12"/>
  <c r="AK362" i="12" s="1" a="1"/>
  <c r="AK362" i="12" s="1"/>
  <c r="AJ363" i="12"/>
  <c r="AK363" i="12" s="1" a="1"/>
  <c r="AK363" i="12" s="1"/>
  <c r="AJ364" i="12"/>
  <c r="AK364" i="12" s="1" a="1"/>
  <c r="AK364" i="12" s="1"/>
  <c r="AJ365" i="12"/>
  <c r="AK365" i="12" s="1" a="1"/>
  <c r="AK365" i="12" s="1"/>
  <c r="AJ366" i="12"/>
  <c r="AK366" i="12" s="1" a="1"/>
  <c r="AK366" i="12" s="1"/>
  <c r="AJ367" i="12"/>
  <c r="AK367" i="12" s="1" a="1"/>
  <c r="AK367" i="12" s="1"/>
  <c r="AJ368" i="12"/>
  <c r="AK368" i="12" s="1" a="1"/>
  <c r="AK368" i="12" s="1"/>
  <c r="AJ369" i="12"/>
  <c r="AK369" i="12" s="1" a="1"/>
  <c r="AK369" i="12" s="1"/>
  <c r="AJ370" i="12"/>
  <c r="AK370" i="12" s="1" a="1"/>
  <c r="AK370" i="12" s="1"/>
  <c r="AJ371" i="12"/>
  <c r="AK371" i="12" s="1" a="1"/>
  <c r="AK371" i="12" s="1"/>
  <c r="AJ372" i="12"/>
  <c r="AK372" i="12" s="1" a="1"/>
  <c r="AK372" i="12" s="1"/>
  <c r="AJ373" i="12"/>
  <c r="AK373" i="12" s="1" a="1"/>
  <c r="AK373" i="12" s="1"/>
  <c r="AJ374" i="12"/>
  <c r="AK374" i="12" s="1" a="1"/>
  <c r="AK374" i="12" s="1"/>
  <c r="AJ375" i="12"/>
  <c r="AK375" i="12" s="1" a="1"/>
  <c r="AK375" i="12" s="1"/>
  <c r="AJ376" i="12"/>
  <c r="AK376" i="12" s="1" a="1"/>
  <c r="AK376" i="12" s="1"/>
  <c r="AJ377" i="12"/>
  <c r="AK377" i="12" s="1" a="1"/>
  <c r="AK377" i="12" s="1"/>
  <c r="AJ378" i="12"/>
  <c r="AK378" i="12" s="1" a="1"/>
  <c r="AK378" i="12" s="1"/>
  <c r="AJ379" i="12"/>
  <c r="AK379" i="12" s="1" a="1"/>
  <c r="AK379" i="12" s="1"/>
  <c r="AJ380" i="12"/>
  <c r="AK380" i="12" s="1" a="1"/>
  <c r="AK380" i="12" s="1"/>
  <c r="AJ381" i="12"/>
  <c r="AK381" i="12" s="1" a="1"/>
  <c r="AK381" i="12" s="1"/>
  <c r="AJ382" i="12"/>
  <c r="AK382" i="12" s="1" a="1"/>
  <c r="AK382" i="12" s="1"/>
  <c r="AJ383" i="12"/>
  <c r="AK383" i="12" s="1" a="1"/>
  <c r="AK383" i="12" s="1"/>
  <c r="AJ384" i="12"/>
  <c r="AK384" i="12" s="1" a="1"/>
  <c r="AK384" i="12" s="1"/>
  <c r="AJ385" i="12"/>
  <c r="AK385" i="12" s="1" a="1"/>
  <c r="AK385" i="12" s="1"/>
  <c r="AJ386" i="12"/>
  <c r="AK386" i="12" s="1" a="1"/>
  <c r="AK386" i="12" s="1"/>
  <c r="AJ387" i="12"/>
  <c r="AK387" i="12" s="1" a="1"/>
  <c r="AK387" i="12" s="1"/>
  <c r="AJ388" i="12"/>
  <c r="AK388" i="12" s="1" a="1"/>
  <c r="AK388" i="12" s="1"/>
  <c r="AJ389" i="12"/>
  <c r="AK389" i="12" s="1" a="1"/>
  <c r="AK389" i="12" s="1"/>
  <c r="AJ390" i="12"/>
  <c r="AK390" i="12" a="1"/>
  <c r="AK390" i="12" s="1"/>
  <c r="AJ391" i="12"/>
  <c r="AK391" i="12" s="1" a="1"/>
  <c r="AK391" i="12" s="1"/>
  <c r="AJ392" i="12"/>
  <c r="AK392" i="12" s="1" a="1"/>
  <c r="AK392" i="12" s="1"/>
  <c r="AJ393" i="12"/>
  <c r="AK393" i="12" s="1" a="1"/>
  <c r="AK393" i="12" s="1"/>
  <c r="AJ394" i="12"/>
  <c r="AK394" i="12" s="1" a="1"/>
  <c r="AK394" i="12" s="1"/>
  <c r="AJ395" i="12"/>
  <c r="AK395" i="12" s="1" a="1"/>
  <c r="AK395" i="12" s="1"/>
  <c r="AJ396" i="12"/>
  <c r="AK396" i="12" s="1" a="1"/>
  <c r="AK396" i="12" s="1"/>
  <c r="AJ397" i="12"/>
  <c r="AK397" i="12" s="1" a="1"/>
  <c r="AK397" i="12" s="1"/>
  <c r="AJ398" i="12"/>
  <c r="AK398" i="12" a="1"/>
  <c r="AK398" i="12" s="1"/>
  <c r="AJ399" i="12"/>
  <c r="AK399" i="12" s="1" a="1"/>
  <c r="AK399" i="12" s="1"/>
  <c r="AJ400" i="12"/>
  <c r="AK400" i="12" s="1" a="1"/>
  <c r="AK400" i="12" s="1"/>
  <c r="AJ401" i="12"/>
  <c r="AK401" i="12" s="1" a="1"/>
  <c r="AK401" i="12" s="1"/>
  <c r="AJ402" i="12"/>
  <c r="AK402" i="12" s="1" a="1"/>
  <c r="AK402" i="12" s="1"/>
  <c r="AJ403" i="12"/>
  <c r="AK403" i="12" s="1" a="1"/>
  <c r="AK403" i="12" s="1"/>
  <c r="AJ404" i="12"/>
  <c r="AK404" i="12" s="1" a="1"/>
  <c r="AK404" i="12" s="1"/>
  <c r="AJ405" i="12"/>
  <c r="AK405" i="12" s="1" a="1"/>
  <c r="AK405" i="12" s="1"/>
  <c r="AJ406" i="12"/>
  <c r="AK406" i="12" s="1" a="1"/>
  <c r="AK406" i="12" s="1"/>
  <c r="AJ407" i="12"/>
  <c r="AK407" i="12" s="1" a="1"/>
  <c r="AK407" i="12" s="1"/>
  <c r="AJ408" i="12"/>
  <c r="AK408" i="12" s="1" a="1"/>
  <c r="AK408" i="12" s="1"/>
  <c r="AJ409" i="12"/>
  <c r="AK409" i="12" s="1" a="1"/>
  <c r="AK409" i="12" s="1"/>
  <c r="AJ410" i="12"/>
  <c r="AK410" i="12" s="1" a="1"/>
  <c r="AK410" i="12" s="1"/>
  <c r="AJ411" i="12"/>
  <c r="AK411" i="12" s="1" a="1"/>
  <c r="AK411" i="12" s="1"/>
  <c r="AJ412" i="12"/>
  <c r="AK412" i="12" s="1" a="1"/>
  <c r="AK412" i="12" s="1"/>
  <c r="AJ413" i="12"/>
  <c r="AK413" i="12" s="1" a="1"/>
  <c r="AK413" i="12" s="1"/>
  <c r="AJ414" i="12"/>
  <c r="AK414" i="12" s="1" a="1"/>
  <c r="AK414" i="12" s="1"/>
  <c r="AJ415" i="12"/>
  <c r="AK415" i="12" a="1"/>
  <c r="AK415" i="12" s="1"/>
  <c r="AJ416" i="12"/>
  <c r="AK416" i="12" s="1" a="1"/>
  <c r="AK416" i="12" s="1"/>
  <c r="AJ417" i="12"/>
  <c r="AK417" i="12" s="1" a="1"/>
  <c r="AK417" i="12" s="1"/>
  <c r="AJ418" i="12"/>
  <c r="AK418" i="12" s="1" a="1"/>
  <c r="AK418" i="12" s="1"/>
  <c r="AJ419" i="12"/>
  <c r="AK419" i="12" s="1" a="1"/>
  <c r="AK419" i="12" s="1"/>
  <c r="AJ420" i="12"/>
  <c r="AK420" i="12" s="1" a="1"/>
  <c r="AK420" i="12" s="1"/>
  <c r="AJ421" i="12"/>
  <c r="AK421" i="12" s="1" a="1"/>
  <c r="AK421" i="12" s="1"/>
  <c r="AJ422" i="12"/>
  <c r="AK422" i="12" s="1" a="1"/>
  <c r="AK422" i="12" s="1"/>
  <c r="AJ423" i="12"/>
  <c r="AK423" i="12" a="1"/>
  <c r="AK423" i="12" s="1"/>
  <c r="AJ424" i="12"/>
  <c r="AK424" i="12" s="1" a="1"/>
  <c r="AK424" i="12" s="1"/>
  <c r="AJ425" i="12"/>
  <c r="AK425" i="12" s="1" a="1"/>
  <c r="AK425" i="12" s="1"/>
  <c r="AJ426" i="12"/>
  <c r="AK426" i="12" s="1" a="1"/>
  <c r="AK426" i="12" s="1"/>
  <c r="AJ427" i="12"/>
  <c r="AK427" i="12" s="1" a="1"/>
  <c r="AK427" i="12" s="1"/>
  <c r="AJ428" i="12"/>
  <c r="AK428" i="12" s="1" a="1"/>
  <c r="AK428" i="12" s="1"/>
  <c r="AJ429" i="12"/>
  <c r="AK429" i="12" s="1" a="1"/>
  <c r="AK429" i="12" s="1"/>
  <c r="AJ430" i="12"/>
  <c r="AK430" i="12" a="1"/>
  <c r="AK430" i="12" s="1"/>
  <c r="AJ431" i="12"/>
  <c r="AK431" i="12" s="1" a="1"/>
  <c r="AK431" i="12" s="1"/>
  <c r="AJ432" i="12"/>
  <c r="AK432" i="12" s="1" a="1"/>
  <c r="AK432" i="12" s="1"/>
  <c r="AJ433" i="12"/>
  <c r="AK433" i="12" s="1" a="1"/>
  <c r="AK433" i="12" s="1"/>
  <c r="AJ434" i="12"/>
  <c r="AK434" i="12" s="1" a="1"/>
  <c r="AK434" i="12" s="1"/>
  <c r="AJ435" i="12"/>
  <c r="AK435" i="12" s="1" a="1"/>
  <c r="AK435" i="12" s="1"/>
  <c r="AJ436" i="12"/>
  <c r="AK436" i="12" s="1" a="1"/>
  <c r="AK436" i="12" s="1"/>
  <c r="AJ437" i="12"/>
  <c r="AK437" i="12" s="1" a="1"/>
  <c r="AK437" i="12" s="1"/>
  <c r="AJ438" i="12"/>
  <c r="AK438" i="12" s="1" a="1"/>
  <c r="AK438" i="12" s="1"/>
  <c r="AJ439" i="12"/>
  <c r="AK439" i="12" s="1" a="1"/>
  <c r="AK439" i="12" s="1"/>
  <c r="AJ440" i="12"/>
  <c r="AK440" i="12" s="1" a="1"/>
  <c r="AK440" i="12" s="1"/>
  <c r="AJ441" i="12"/>
  <c r="AK441" i="12" s="1" a="1"/>
  <c r="AK441" i="12" s="1"/>
  <c r="AJ442" i="12"/>
  <c r="AK442" i="12" s="1" a="1"/>
  <c r="AK442" i="12" s="1"/>
  <c r="AJ443" i="12"/>
  <c r="AK443" i="12" s="1" a="1"/>
  <c r="AK443" i="12" s="1"/>
  <c r="AJ444" i="12"/>
  <c r="AK444" i="12" s="1" a="1"/>
  <c r="AK444" i="12" s="1"/>
  <c r="AJ445" i="12"/>
  <c r="AK445" i="12" s="1" a="1"/>
  <c r="AK445" i="12" s="1"/>
  <c r="AJ446" i="12"/>
  <c r="AK446" i="12" s="1" a="1"/>
  <c r="AK446" i="12" s="1"/>
  <c r="AJ447" i="12"/>
  <c r="AK447" i="12" a="1"/>
  <c r="AK447" i="12" s="1"/>
  <c r="AJ448" i="12"/>
  <c r="AK448" i="12" s="1" a="1"/>
  <c r="AK448" i="12" s="1"/>
  <c r="AJ449" i="12"/>
  <c r="AK449" i="12" s="1" a="1"/>
  <c r="AK449" i="12" s="1"/>
  <c r="AJ450" i="12"/>
  <c r="AK450" i="12" s="1" a="1"/>
  <c r="AK450" i="12" s="1"/>
  <c r="AJ451" i="12"/>
  <c r="AK451" i="12" s="1" a="1"/>
  <c r="AK451" i="12" s="1"/>
  <c r="AJ452" i="12"/>
  <c r="AK452" i="12" s="1" a="1"/>
  <c r="AK452" i="12" s="1"/>
  <c r="AJ453" i="12"/>
  <c r="AK453" i="12" s="1" a="1"/>
  <c r="AK453" i="12" s="1"/>
  <c r="AJ454" i="12"/>
  <c r="AK454" i="12" s="1" a="1"/>
  <c r="AK454" i="12" s="1"/>
  <c r="AJ455" i="12"/>
  <c r="AK455" i="12" a="1"/>
  <c r="AK455" i="12" s="1"/>
  <c r="AJ456" i="12"/>
  <c r="AK456" i="12" s="1" a="1"/>
  <c r="AK456" i="12" s="1"/>
  <c r="AJ457" i="12"/>
  <c r="AK457" i="12" s="1" a="1"/>
  <c r="AK457" i="12" s="1"/>
  <c r="AJ458" i="12"/>
  <c r="AK458" i="12" s="1" a="1"/>
  <c r="AK458" i="12" s="1"/>
  <c r="AJ459" i="12"/>
  <c r="AK459" i="12" s="1" a="1"/>
  <c r="AK459" i="12" s="1"/>
  <c r="AJ460" i="12"/>
  <c r="AK460" i="12" s="1" a="1"/>
  <c r="AK460" i="12" s="1"/>
  <c r="AJ461" i="12"/>
  <c r="AK461" i="12" s="1" a="1"/>
  <c r="AK461" i="12" s="1"/>
  <c r="AJ462" i="12"/>
  <c r="AK462" i="12" a="1"/>
  <c r="AK462" i="12" s="1"/>
  <c r="AJ463" i="12"/>
  <c r="AK463" i="12" s="1" a="1"/>
  <c r="AK463" i="12" s="1"/>
  <c r="AJ464" i="12"/>
  <c r="AK464" i="12" s="1" a="1"/>
  <c r="AK464" i="12" s="1"/>
  <c r="AJ465" i="12"/>
  <c r="AK465" i="12" s="1" a="1"/>
  <c r="AK465" i="12" s="1"/>
  <c r="AJ466" i="12"/>
  <c r="AK466" i="12" s="1" a="1"/>
  <c r="AK466" i="12" s="1"/>
  <c r="AJ467" i="12"/>
  <c r="AK467" i="12" s="1" a="1"/>
  <c r="AK467" i="12" s="1"/>
  <c r="AJ468" i="12"/>
  <c r="AK468" i="12" s="1" a="1"/>
  <c r="AK468" i="12" s="1"/>
  <c r="AJ469" i="12"/>
  <c r="AK469" i="12" s="1" a="1"/>
  <c r="AK469" i="12" s="1"/>
  <c r="AJ470" i="12"/>
  <c r="AK470" i="12" s="1" a="1"/>
  <c r="AK470" i="12" s="1"/>
  <c r="AJ471" i="12"/>
  <c r="AK471" i="12" s="1" a="1"/>
  <c r="AK471" i="12" s="1"/>
  <c r="AJ472" i="12"/>
  <c r="AK472" i="12" s="1" a="1"/>
  <c r="AK472" i="12" s="1"/>
  <c r="AJ473" i="12"/>
  <c r="AK473" i="12" s="1" a="1"/>
  <c r="AK473" i="12" s="1"/>
  <c r="AJ474" i="12"/>
  <c r="AK474" i="12" s="1" a="1"/>
  <c r="AK474" i="12" s="1"/>
  <c r="AJ475" i="12"/>
  <c r="AK475" i="12" s="1" a="1"/>
  <c r="AK475" i="12" s="1"/>
  <c r="AJ476" i="12"/>
  <c r="AK476" i="12" s="1" a="1"/>
  <c r="AK476" i="12" s="1"/>
  <c r="AJ477" i="12"/>
  <c r="AK477" i="12" s="1" a="1"/>
  <c r="AK477" i="12" s="1"/>
  <c r="AJ478" i="12"/>
  <c r="AK478" i="12" s="1" a="1"/>
  <c r="AK478" i="12" s="1"/>
  <c r="AJ479" i="12"/>
  <c r="AK479" i="12" a="1"/>
  <c r="AK479" i="12" s="1"/>
  <c r="AJ480" i="12"/>
  <c r="AK480" i="12" s="1" a="1"/>
  <c r="AK480" i="12" s="1"/>
  <c r="AJ481" i="12"/>
  <c r="AK481" i="12" s="1" a="1"/>
  <c r="AK481" i="12" s="1"/>
  <c r="AJ482" i="12"/>
  <c r="AK482" i="12" s="1" a="1"/>
  <c r="AK482" i="12" s="1"/>
  <c r="AJ483" i="12"/>
  <c r="AK483" i="12" s="1" a="1"/>
  <c r="AK483" i="12" s="1"/>
  <c r="AJ484" i="12"/>
  <c r="AK484" i="12" s="1" a="1"/>
  <c r="AK484" i="12" s="1"/>
  <c r="AJ485" i="12"/>
  <c r="AK485" i="12" s="1" a="1"/>
  <c r="AK485" i="12" s="1"/>
  <c r="AJ486" i="12"/>
  <c r="AK486" i="12" s="1" a="1"/>
  <c r="AK486" i="12" s="1"/>
  <c r="AJ487" i="12"/>
  <c r="AK487" i="12" a="1"/>
  <c r="AK487" i="12" s="1"/>
  <c r="AJ488" i="12"/>
  <c r="AK488" i="12" s="1" a="1"/>
  <c r="AK488" i="12" s="1"/>
  <c r="AJ489" i="12"/>
  <c r="AK489" i="12" s="1" a="1"/>
  <c r="AK489" i="12" s="1"/>
  <c r="AJ490" i="12"/>
  <c r="AK490" i="12" s="1" a="1"/>
  <c r="AK490" i="12" s="1"/>
  <c r="AJ491" i="12"/>
  <c r="AK491" i="12" s="1" a="1"/>
  <c r="AK491" i="12" s="1"/>
  <c r="AJ492" i="12"/>
  <c r="AK492" i="12" s="1" a="1"/>
  <c r="AK492" i="12" s="1"/>
  <c r="AJ493" i="12"/>
  <c r="AK493" i="12" s="1" a="1"/>
  <c r="AK493" i="12" s="1"/>
  <c r="AJ494" i="12"/>
  <c r="AK494" i="12" a="1"/>
  <c r="AK494" i="12" s="1"/>
  <c r="AJ495" i="12"/>
  <c r="AK495" i="12" s="1" a="1"/>
  <c r="AK495" i="12" s="1"/>
  <c r="AJ496" i="12"/>
  <c r="AK496" i="12" s="1" a="1"/>
  <c r="AK496" i="12" s="1"/>
  <c r="AJ497" i="12"/>
  <c r="AK497" i="12" s="1" a="1"/>
  <c r="AK497" i="12" s="1"/>
  <c r="AJ498" i="12"/>
  <c r="AK498" i="12" s="1" a="1"/>
  <c r="AK498" i="12" s="1"/>
  <c r="AJ499" i="12"/>
  <c r="AK499" i="12" s="1" a="1"/>
  <c r="AK499" i="12" s="1"/>
  <c r="AJ500" i="12"/>
  <c r="AK500" i="12" s="1" a="1"/>
  <c r="AK500" i="12" s="1"/>
  <c r="AJ501" i="12"/>
  <c r="AK501" i="12" s="1" a="1"/>
  <c r="AK501" i="12" s="1"/>
  <c r="AJ3" i="11"/>
  <c r="AK3" i="11" s="1" a="1"/>
  <c r="AK3" i="11" s="1"/>
  <c r="AJ4" i="11"/>
  <c r="AK4" i="11" a="1"/>
  <c r="AK4" i="11" s="1"/>
  <c r="AJ5" i="11"/>
  <c r="AK5" i="11" a="1"/>
  <c r="AK5" i="11" s="1"/>
  <c r="AJ6" i="11"/>
  <c r="AK6" i="11" s="1" a="1"/>
  <c r="AK6" i="11" s="1"/>
  <c r="AJ7" i="11"/>
  <c r="AK7" i="11" s="1" a="1"/>
  <c r="AK7" i="11" s="1"/>
  <c r="AJ8" i="11"/>
  <c r="AK8" i="11" s="1" a="1"/>
  <c r="AK8" i="11" s="1"/>
  <c r="AJ9" i="11"/>
  <c r="AK9" i="11" s="1" a="1"/>
  <c r="AK9" i="11" s="1"/>
  <c r="AJ10" i="11"/>
  <c r="AK10" i="11" s="1" a="1"/>
  <c r="AK10" i="11" s="1"/>
  <c r="AJ11" i="11"/>
  <c r="AK11" i="11" s="1" a="1"/>
  <c r="AK11" i="11" s="1"/>
  <c r="AJ12" i="11"/>
  <c r="AK12" i="11" a="1"/>
  <c r="AK12" i="11" s="1"/>
  <c r="AJ13" i="11"/>
  <c r="AK13" i="11" s="1" a="1"/>
  <c r="AK13" i="11" s="1"/>
  <c r="AJ14" i="11"/>
  <c r="AK14" i="11" s="1" a="1"/>
  <c r="AK14" i="11" s="1"/>
  <c r="AJ15" i="11"/>
  <c r="AK15" i="11" s="1" a="1"/>
  <c r="AK15" i="11" s="1"/>
  <c r="AJ16" i="11"/>
  <c r="AK16" i="11" s="1" a="1"/>
  <c r="AK16" i="11" s="1"/>
  <c r="AJ17" i="11"/>
  <c r="AK17" i="11" s="1" a="1"/>
  <c r="AK17" i="11" s="1"/>
  <c r="AJ18" i="11"/>
  <c r="AK18" i="11" s="1" a="1"/>
  <c r="AK18" i="11" s="1"/>
  <c r="AJ19" i="11"/>
  <c r="AK19" i="11" s="1" a="1"/>
  <c r="AK19" i="11" s="1"/>
  <c r="AJ20" i="11"/>
  <c r="AK20" i="11" s="1" a="1"/>
  <c r="AK20" i="11" s="1"/>
  <c r="AJ21" i="11"/>
  <c r="AK21" i="11" s="1" a="1"/>
  <c r="AK21" i="11" s="1"/>
  <c r="AJ22" i="11"/>
  <c r="AK22" i="11" s="1" a="1"/>
  <c r="AK22" i="11" s="1"/>
  <c r="AJ23" i="11"/>
  <c r="AK23" i="11" s="1" a="1"/>
  <c r="AK23" i="11" s="1"/>
  <c r="AJ24" i="11"/>
  <c r="AK24" i="11" s="1" a="1"/>
  <c r="AK24" i="11" s="1"/>
  <c r="AJ25" i="11"/>
  <c r="AK25" i="11" s="1" a="1"/>
  <c r="AK25" i="11" s="1"/>
  <c r="AJ26" i="11"/>
  <c r="AK26" i="11" a="1"/>
  <c r="AK26" i="11" s="1"/>
  <c r="AJ27" i="11"/>
  <c r="AK27" i="11" s="1" a="1"/>
  <c r="AK27" i="11" s="1"/>
  <c r="AJ28" i="11"/>
  <c r="AK28" i="11" a="1"/>
  <c r="AK28" i="11" s="1"/>
  <c r="AJ29" i="11"/>
  <c r="AK29" i="11" s="1" a="1"/>
  <c r="AK29" i="11" s="1"/>
  <c r="AJ30" i="11"/>
  <c r="AK30" i="11" s="1" a="1"/>
  <c r="AK30" i="11" s="1"/>
  <c r="AJ31" i="11"/>
  <c r="AK31" i="11" s="1" a="1"/>
  <c r="AK31" i="11" s="1"/>
  <c r="AJ32" i="11"/>
  <c r="AK32" i="11" s="1" a="1"/>
  <c r="AK32" i="11" s="1"/>
  <c r="AJ33" i="11"/>
  <c r="AK33" i="11" s="1" a="1"/>
  <c r="AK33" i="11" s="1"/>
  <c r="AJ34" i="11"/>
  <c r="AK34" i="11" s="1" a="1"/>
  <c r="AK34" i="11" s="1"/>
  <c r="AJ35" i="11"/>
  <c r="AK35" i="11" s="1" a="1"/>
  <c r="AK35" i="11" s="1"/>
  <c r="AJ36" i="11"/>
  <c r="AK36" i="11" a="1"/>
  <c r="AK36" i="11" s="1"/>
  <c r="AJ37" i="11"/>
  <c r="AK37" i="11" s="1" a="1"/>
  <c r="AK37" i="11" s="1"/>
  <c r="AJ38" i="11"/>
  <c r="AK38" i="11" s="1" a="1"/>
  <c r="AK38" i="11" s="1"/>
  <c r="AJ39" i="11"/>
  <c r="AK39" i="11" s="1" a="1"/>
  <c r="AK39" i="11" s="1"/>
  <c r="AJ40" i="11"/>
  <c r="AK40" i="11" s="1" a="1"/>
  <c r="AK40" i="11" s="1"/>
  <c r="AJ41" i="11"/>
  <c r="AK41" i="11" s="1" a="1"/>
  <c r="AK41" i="11" s="1"/>
  <c r="AJ42" i="11"/>
  <c r="AK42" i="11" s="1" a="1"/>
  <c r="AK42" i="11" s="1"/>
  <c r="AJ43" i="11"/>
  <c r="AK43" i="11" s="1" a="1"/>
  <c r="AK43" i="11" s="1"/>
  <c r="AJ44" i="11"/>
  <c r="AK44" i="11" a="1"/>
  <c r="AK44" i="11" s="1"/>
  <c r="AJ45" i="11"/>
  <c r="AK45" i="11" s="1" a="1"/>
  <c r="AK45" i="11" s="1"/>
  <c r="AJ46" i="11"/>
  <c r="AK46" i="11" s="1" a="1"/>
  <c r="AK46" i="11" s="1"/>
  <c r="AJ47" i="11"/>
  <c r="AK47" i="11" s="1" a="1"/>
  <c r="AK47" i="11" s="1"/>
  <c r="AJ48" i="11"/>
  <c r="AK48" i="11" s="1" a="1"/>
  <c r="AK48" i="11" s="1"/>
  <c r="AJ49" i="11"/>
  <c r="AK49" i="11" a="1"/>
  <c r="AK49" i="11" s="1"/>
  <c r="AJ50" i="11"/>
  <c r="AK50" i="11" a="1"/>
  <c r="AK50" i="11" s="1"/>
  <c r="AJ51" i="11"/>
  <c r="AK51" i="11" s="1" a="1"/>
  <c r="AK51" i="11" s="1"/>
  <c r="AJ52" i="11"/>
  <c r="AK52" i="11" s="1" a="1"/>
  <c r="AK52" i="11" s="1"/>
  <c r="AJ53" i="11"/>
  <c r="AK53" i="11" s="1" a="1"/>
  <c r="AK53" i="11" s="1"/>
  <c r="AJ54" i="11"/>
  <c r="AK54" i="11" s="1" a="1"/>
  <c r="AK54" i="11" s="1"/>
  <c r="AJ55" i="11"/>
  <c r="AK55" i="11" s="1" a="1"/>
  <c r="AK55" i="11" s="1"/>
  <c r="AJ56" i="11"/>
  <c r="AK56" i="11" s="1" a="1"/>
  <c r="AK56" i="11" s="1"/>
  <c r="AJ57" i="11"/>
  <c r="AK57" i="11" a="1"/>
  <c r="AK57" i="11" s="1"/>
  <c r="AJ58" i="11"/>
  <c r="AK58" i="11" a="1"/>
  <c r="AK58" i="11" s="1"/>
  <c r="AJ59" i="11"/>
  <c r="AK59" i="11" s="1" a="1"/>
  <c r="AK59" i="11" s="1"/>
  <c r="AJ60" i="11"/>
  <c r="AK60" i="11" a="1"/>
  <c r="AK60" i="11" s="1"/>
  <c r="AJ61" i="11"/>
  <c r="AK61" i="11" s="1" a="1"/>
  <c r="AK61" i="11" s="1"/>
  <c r="AJ62" i="11"/>
  <c r="AK62" i="11" s="1" a="1"/>
  <c r="AK62" i="11" s="1"/>
  <c r="AJ63" i="11"/>
  <c r="AK63" i="11" s="1" a="1"/>
  <c r="AK63" i="11" s="1"/>
  <c r="AJ64" i="11"/>
  <c r="AK64" i="11" s="1" a="1"/>
  <c r="AK64" i="11" s="1"/>
  <c r="AJ65" i="11"/>
  <c r="AK65" i="11" s="1" a="1"/>
  <c r="AK65" i="11" s="1"/>
  <c r="AJ66" i="11"/>
  <c r="AK66" i="11" s="1" a="1"/>
  <c r="AK66" i="11" s="1"/>
  <c r="AJ67" i="11"/>
  <c r="AK67" i="11" s="1" a="1"/>
  <c r="AK67" i="11" s="1"/>
  <c r="AJ68" i="11"/>
  <c r="AK68" i="11" a="1"/>
  <c r="AK68" i="11" s="1"/>
  <c r="AJ69" i="11"/>
  <c r="AK69" i="11" s="1" a="1"/>
  <c r="AK69" i="11" s="1"/>
  <c r="AJ70" i="11"/>
  <c r="AK70" i="11" s="1" a="1"/>
  <c r="AK70" i="11" s="1"/>
  <c r="AJ71" i="11"/>
  <c r="AK71" i="11" s="1" a="1"/>
  <c r="AK71" i="11" s="1"/>
  <c r="AJ72" i="11"/>
  <c r="AK72" i="11" s="1" a="1"/>
  <c r="AK72" i="11" s="1"/>
  <c r="AJ73" i="11"/>
  <c r="AK73" i="11" s="1" a="1"/>
  <c r="AK73" i="11" s="1"/>
  <c r="AJ74" i="11"/>
  <c r="AK74" i="11" s="1" a="1"/>
  <c r="AK74" i="11" s="1"/>
  <c r="AJ75" i="11"/>
  <c r="AK75" i="11" s="1" a="1"/>
  <c r="AK75" i="11" s="1"/>
  <c r="AJ76" i="11"/>
  <c r="AK76" i="11" a="1"/>
  <c r="AK76" i="11" s="1"/>
  <c r="AJ77" i="11"/>
  <c r="AK77" i="11" s="1" a="1"/>
  <c r="AK77" i="11" s="1"/>
  <c r="AJ78" i="11"/>
  <c r="AK78" i="11" s="1" a="1"/>
  <c r="AK78" i="11" s="1"/>
  <c r="AJ79" i="11"/>
  <c r="AK79" i="11" s="1" a="1"/>
  <c r="AK79" i="11" s="1"/>
  <c r="AJ80" i="11"/>
  <c r="AK80" i="11" s="1" a="1"/>
  <c r="AK80" i="11" s="1"/>
  <c r="AJ81" i="11"/>
  <c r="AK81" i="11" a="1"/>
  <c r="AK81" i="11" s="1"/>
  <c r="AJ82" i="11"/>
  <c r="AK82" i="11" a="1"/>
  <c r="AK82" i="11" s="1"/>
  <c r="AJ83" i="11"/>
  <c r="AK83" i="11" s="1" a="1"/>
  <c r="AK83" i="11" s="1"/>
  <c r="AJ84" i="11"/>
  <c r="AK84" i="11" s="1" a="1"/>
  <c r="AK84" i="11" s="1"/>
  <c r="AJ85" i="11"/>
  <c r="AK85" i="11" s="1" a="1"/>
  <c r="AK85" i="11" s="1"/>
  <c r="AJ86" i="11"/>
  <c r="AK86" i="11" s="1" a="1"/>
  <c r="AK86" i="11" s="1"/>
  <c r="AJ87" i="11"/>
  <c r="AK87" i="11" s="1" a="1"/>
  <c r="AK87" i="11" s="1"/>
  <c r="AJ88" i="11"/>
  <c r="AK88" i="11" s="1" a="1"/>
  <c r="AK88" i="11" s="1"/>
  <c r="AJ89" i="11"/>
  <c r="AK89" i="11" a="1"/>
  <c r="AK89" i="11" s="1"/>
  <c r="AJ90" i="11"/>
  <c r="AK90" i="11" a="1"/>
  <c r="AK90" i="11" s="1"/>
  <c r="AJ91" i="11"/>
  <c r="AK91" i="11" s="1" a="1"/>
  <c r="AK91" i="11" s="1"/>
  <c r="AJ92" i="11"/>
  <c r="AK92" i="11" a="1"/>
  <c r="AK92" i="11" s="1"/>
  <c r="AJ93" i="11"/>
  <c r="AK93" i="11" s="1" a="1"/>
  <c r="AK93" i="11" s="1"/>
  <c r="AJ94" i="11"/>
  <c r="AK94" i="11" s="1" a="1"/>
  <c r="AK94" i="11" s="1"/>
  <c r="AJ95" i="11"/>
  <c r="AK95" i="11" s="1" a="1"/>
  <c r="AK95" i="11" s="1"/>
  <c r="AJ96" i="11"/>
  <c r="AK96" i="11" s="1" a="1"/>
  <c r="AK96" i="11" s="1"/>
  <c r="AJ97" i="11"/>
  <c r="AK97" i="11" s="1" a="1"/>
  <c r="AK97" i="11" s="1"/>
  <c r="AJ98" i="11"/>
  <c r="AK98" i="11" s="1" a="1"/>
  <c r="AK98" i="11" s="1"/>
  <c r="AJ99" i="11"/>
  <c r="AK99" i="11" s="1" a="1"/>
  <c r="AK99" i="11" s="1"/>
  <c r="AJ100" i="11"/>
  <c r="AK100" i="11" a="1"/>
  <c r="AK100" i="11" s="1"/>
  <c r="AJ101" i="11"/>
  <c r="AK101" i="11" s="1" a="1"/>
  <c r="AK101" i="11" s="1"/>
  <c r="AJ102" i="11"/>
  <c r="AK102" i="11" s="1" a="1"/>
  <c r="AK102" i="11" s="1"/>
  <c r="AJ103" i="11"/>
  <c r="AK103" i="11" s="1" a="1"/>
  <c r="AK103" i="11" s="1"/>
  <c r="AJ104" i="11"/>
  <c r="AK104" i="11" s="1" a="1"/>
  <c r="AK104" i="11" s="1"/>
  <c r="AJ105" i="11"/>
  <c r="AK105" i="11" s="1" a="1"/>
  <c r="AK105" i="11" s="1"/>
  <c r="AJ106" i="11"/>
  <c r="AK106" i="11" s="1" a="1"/>
  <c r="AK106" i="11" s="1"/>
  <c r="AJ107" i="11"/>
  <c r="AK107" i="11" s="1" a="1"/>
  <c r="AK107" i="11" s="1"/>
  <c r="AJ108" i="11"/>
  <c r="AK108" i="11" a="1"/>
  <c r="AK108" i="11" s="1"/>
  <c r="AJ109" i="11"/>
  <c r="AK109" i="11" s="1" a="1"/>
  <c r="AK109" i="11" s="1"/>
  <c r="AJ110" i="11"/>
  <c r="AK110" i="11" s="1" a="1"/>
  <c r="AK110" i="11" s="1"/>
  <c r="AJ111" i="11"/>
  <c r="AK111" i="11" s="1" a="1"/>
  <c r="AK111" i="11" s="1"/>
  <c r="AJ112" i="11"/>
  <c r="AK112" i="11" s="1" a="1"/>
  <c r="AK112" i="11" s="1"/>
  <c r="AJ113" i="11"/>
  <c r="AK113" i="11" a="1"/>
  <c r="AK113" i="11" s="1"/>
  <c r="AJ114" i="11"/>
  <c r="AK114" i="11" a="1"/>
  <c r="AK114" i="11" s="1"/>
  <c r="AJ115" i="11"/>
  <c r="AK115" i="11" s="1" a="1"/>
  <c r="AK115" i="11" s="1"/>
  <c r="AJ116" i="11"/>
  <c r="AK116" i="11" s="1" a="1"/>
  <c r="AK116" i="11" s="1"/>
  <c r="AJ117" i="11"/>
  <c r="AK117" i="11" s="1" a="1"/>
  <c r="AK117" i="11" s="1"/>
  <c r="AJ118" i="11"/>
  <c r="AK118" i="11" s="1" a="1"/>
  <c r="AK118" i="11" s="1"/>
  <c r="AJ119" i="11"/>
  <c r="AK119" i="11" s="1" a="1"/>
  <c r="AK119" i="11" s="1"/>
  <c r="AJ120" i="11"/>
  <c r="AK120" i="11" s="1" a="1"/>
  <c r="AK120" i="11" s="1"/>
  <c r="AJ121" i="11"/>
  <c r="AK121" i="11" a="1"/>
  <c r="AK121" i="11" s="1"/>
  <c r="AJ122" i="11"/>
  <c r="AK122" i="11" a="1"/>
  <c r="AK122" i="11" s="1"/>
  <c r="AJ123" i="11"/>
  <c r="AK123" i="11" s="1" a="1"/>
  <c r="AK123" i="11" s="1"/>
  <c r="AJ124" i="11"/>
  <c r="AK124" i="11" a="1"/>
  <c r="AK124" i="11" s="1"/>
  <c r="AJ125" i="11"/>
  <c r="AK125" i="11" s="1" a="1"/>
  <c r="AK125" i="11" s="1"/>
  <c r="AJ126" i="11"/>
  <c r="AK126" i="11" s="1" a="1"/>
  <c r="AK126" i="11" s="1"/>
  <c r="AJ127" i="11"/>
  <c r="AK127" i="11" s="1" a="1"/>
  <c r="AK127" i="11" s="1"/>
  <c r="AJ128" i="11"/>
  <c r="AK128" i="11" s="1" a="1"/>
  <c r="AK128" i="11" s="1"/>
  <c r="AJ129" i="11"/>
  <c r="AK129" i="11" s="1" a="1"/>
  <c r="AK129" i="11" s="1"/>
  <c r="AJ130" i="11"/>
  <c r="AK130" i="11" s="1" a="1"/>
  <c r="AK130" i="11" s="1"/>
  <c r="AJ131" i="11"/>
  <c r="AK131" i="11" s="1" a="1"/>
  <c r="AK131" i="11" s="1"/>
  <c r="AJ132" i="11"/>
  <c r="AK132" i="11" a="1"/>
  <c r="AK132" i="11" s="1"/>
  <c r="AJ133" i="11"/>
  <c r="AK133" i="11" s="1" a="1"/>
  <c r="AK133" i="11" s="1"/>
  <c r="AJ134" i="11"/>
  <c r="AK134" i="11" s="1" a="1"/>
  <c r="AK134" i="11" s="1"/>
  <c r="AJ135" i="11"/>
  <c r="AK135" i="11" s="1" a="1"/>
  <c r="AK135" i="11" s="1"/>
  <c r="AJ136" i="11"/>
  <c r="AK136" i="11" s="1" a="1"/>
  <c r="AK136" i="11" s="1"/>
  <c r="AJ137" i="11"/>
  <c r="AK137" i="11" s="1" a="1"/>
  <c r="AK137" i="11" s="1"/>
  <c r="AJ138" i="11"/>
  <c r="AK138" i="11" s="1" a="1"/>
  <c r="AK138" i="11" s="1"/>
  <c r="AJ139" i="11"/>
  <c r="AK139" i="11" s="1" a="1"/>
  <c r="AK139" i="11" s="1"/>
  <c r="AJ140" i="11"/>
  <c r="AK140" i="11" a="1"/>
  <c r="AK140" i="11" s="1"/>
  <c r="AJ141" i="11"/>
  <c r="AK141" i="11" s="1" a="1"/>
  <c r="AK141" i="11" s="1"/>
  <c r="AJ142" i="11"/>
  <c r="AK142" i="11" s="1" a="1"/>
  <c r="AK142" i="11" s="1"/>
  <c r="AJ143" i="11"/>
  <c r="AK143" i="11" s="1" a="1"/>
  <c r="AK143" i="11" s="1"/>
  <c r="AJ144" i="11"/>
  <c r="AK144" i="11" s="1" a="1"/>
  <c r="AK144" i="11" s="1"/>
  <c r="AJ145" i="11"/>
  <c r="AK145" i="11" a="1"/>
  <c r="AK145" i="11" s="1"/>
  <c r="AJ146" i="11"/>
  <c r="AK146" i="11" a="1"/>
  <c r="AK146" i="11" s="1"/>
  <c r="AJ147" i="11"/>
  <c r="AK147" i="11" s="1" a="1"/>
  <c r="AK147" i="11" s="1"/>
  <c r="AJ148" i="11"/>
  <c r="AK148" i="11" s="1" a="1"/>
  <c r="AK148" i="11" s="1"/>
  <c r="AJ149" i="11"/>
  <c r="AK149" i="11" s="1" a="1"/>
  <c r="AK149" i="11" s="1"/>
  <c r="AJ150" i="11"/>
  <c r="AK150" i="11" s="1" a="1"/>
  <c r="AK150" i="11" s="1"/>
  <c r="AJ151" i="11"/>
  <c r="AK151" i="11" s="1" a="1"/>
  <c r="AK151" i="11" s="1"/>
  <c r="AJ152" i="11"/>
  <c r="AK152" i="11" s="1" a="1"/>
  <c r="AK152" i="11" s="1"/>
  <c r="AJ153" i="11"/>
  <c r="AK153" i="11" a="1"/>
  <c r="AK153" i="11" s="1"/>
  <c r="AJ154" i="11"/>
  <c r="AK154" i="11" a="1"/>
  <c r="AK154" i="11" s="1"/>
  <c r="AJ155" i="11"/>
  <c r="AK155" i="11" s="1" a="1"/>
  <c r="AK155" i="11" s="1"/>
  <c r="AJ156" i="11"/>
  <c r="AK156" i="11" a="1"/>
  <c r="AK156" i="11" s="1"/>
  <c r="AJ157" i="11"/>
  <c r="AK157" i="11" s="1" a="1"/>
  <c r="AK157" i="11" s="1"/>
  <c r="AJ158" i="11"/>
  <c r="AK158" i="11" s="1" a="1"/>
  <c r="AK158" i="11" s="1"/>
  <c r="AJ159" i="11"/>
  <c r="AK159" i="11" s="1" a="1"/>
  <c r="AK159" i="11" s="1"/>
  <c r="AJ160" i="11"/>
  <c r="AK160" i="11" s="1" a="1"/>
  <c r="AK160" i="11" s="1"/>
  <c r="AJ161" i="11"/>
  <c r="AK161" i="11" s="1" a="1"/>
  <c r="AK161" i="11" s="1"/>
  <c r="AJ162" i="11"/>
  <c r="AK162" i="11" s="1" a="1"/>
  <c r="AK162" i="11" s="1"/>
  <c r="AJ163" i="11"/>
  <c r="AK163" i="11" s="1" a="1"/>
  <c r="AK163" i="11" s="1"/>
  <c r="AJ164" i="11"/>
  <c r="AK164" i="11" a="1"/>
  <c r="AK164" i="11" s="1"/>
  <c r="AJ165" i="11"/>
  <c r="AK165" i="11" s="1" a="1"/>
  <c r="AK165" i="11" s="1"/>
  <c r="AJ166" i="11"/>
  <c r="AK166" i="11" s="1" a="1"/>
  <c r="AK166" i="11" s="1"/>
  <c r="AJ167" i="11"/>
  <c r="AK167" i="11" s="1" a="1"/>
  <c r="AK167" i="11" s="1"/>
  <c r="AJ168" i="11"/>
  <c r="AK168" i="11" s="1" a="1"/>
  <c r="AK168" i="11" s="1"/>
  <c r="AJ169" i="11"/>
  <c r="AK169" i="11" s="1" a="1"/>
  <c r="AK169" i="11" s="1"/>
  <c r="AJ170" i="11"/>
  <c r="AK170" i="11" s="1" a="1"/>
  <c r="AK170" i="11" s="1"/>
  <c r="AJ171" i="11"/>
  <c r="AK171" i="11" s="1" a="1"/>
  <c r="AK171" i="11" s="1"/>
  <c r="AJ172" i="11"/>
  <c r="AK172" i="11" a="1"/>
  <c r="AK172" i="11" s="1"/>
  <c r="AJ173" i="11"/>
  <c r="AK173" i="11" s="1" a="1"/>
  <c r="AK173" i="11" s="1"/>
  <c r="AJ174" i="11"/>
  <c r="AK174" i="11" s="1" a="1"/>
  <c r="AK174" i="11" s="1"/>
  <c r="AJ175" i="11"/>
  <c r="AK175" i="11" s="1" a="1"/>
  <c r="AK175" i="11" s="1"/>
  <c r="AJ176" i="11"/>
  <c r="AK176" i="11" s="1" a="1"/>
  <c r="AK176" i="11" s="1"/>
  <c r="AJ177" i="11"/>
  <c r="AK177" i="11" a="1"/>
  <c r="AK177" i="11" s="1"/>
  <c r="AJ178" i="11"/>
  <c r="AK178" i="11" a="1"/>
  <c r="AK178" i="11" s="1"/>
  <c r="AJ179" i="11"/>
  <c r="AK179" i="11" s="1" a="1"/>
  <c r="AK179" i="11" s="1"/>
  <c r="AJ180" i="11"/>
  <c r="AK180" i="11" s="1" a="1"/>
  <c r="AK180" i="11" s="1"/>
  <c r="AJ181" i="11"/>
  <c r="AK181" i="11" s="1" a="1"/>
  <c r="AK181" i="11" s="1"/>
  <c r="AJ182" i="11"/>
  <c r="AK182" i="11" s="1" a="1"/>
  <c r="AK182" i="11" s="1"/>
  <c r="AJ183" i="11"/>
  <c r="AK183" i="11" s="1" a="1"/>
  <c r="AK183" i="11" s="1"/>
  <c r="AJ184" i="11"/>
  <c r="AK184" i="11" s="1" a="1"/>
  <c r="AK184" i="11" s="1"/>
  <c r="AJ185" i="11"/>
  <c r="AK185" i="11" a="1"/>
  <c r="AK185" i="11" s="1"/>
  <c r="AJ186" i="11"/>
  <c r="AK186" i="11" a="1"/>
  <c r="AK186" i="11" s="1"/>
  <c r="AJ187" i="11"/>
  <c r="AK187" i="11" s="1" a="1"/>
  <c r="AK187" i="11" s="1"/>
  <c r="AJ188" i="11"/>
  <c r="AK188" i="11" a="1"/>
  <c r="AK188" i="11" s="1"/>
  <c r="AJ189" i="11"/>
  <c r="AK189" i="11" s="1" a="1"/>
  <c r="AK189" i="11" s="1"/>
  <c r="AJ190" i="11"/>
  <c r="AK190" i="11" a="1"/>
  <c r="AK190" i="11" s="1"/>
  <c r="AJ191" i="11"/>
  <c r="AK191" i="11" s="1" a="1"/>
  <c r="AK191" i="11" s="1"/>
  <c r="AJ192" i="11"/>
  <c r="AK192" i="11" s="1" a="1"/>
  <c r="AK192" i="11" s="1"/>
  <c r="AJ193" i="11"/>
  <c r="AK193" i="11" a="1"/>
  <c r="AK193" i="11" s="1"/>
  <c r="AJ194" i="11"/>
  <c r="AK194" i="11" a="1"/>
  <c r="AK194" i="11" s="1"/>
  <c r="AJ195" i="11"/>
  <c r="AK195" i="11" s="1" a="1"/>
  <c r="AK195" i="11" s="1"/>
  <c r="AJ196" i="11"/>
  <c r="AK196" i="11" a="1"/>
  <c r="AK196" i="11" s="1"/>
  <c r="AJ197" i="11"/>
  <c r="AK197" i="11" s="1" a="1"/>
  <c r="AK197" i="11" s="1"/>
  <c r="AJ198" i="11"/>
  <c r="AK198" i="11" a="1"/>
  <c r="AK198" i="11" s="1"/>
  <c r="AJ199" i="11"/>
  <c r="AK199" i="11" s="1" a="1"/>
  <c r="AK199" i="11" s="1"/>
  <c r="AJ200" i="11"/>
  <c r="AK200" i="11" s="1" a="1"/>
  <c r="AK200" i="11" s="1"/>
  <c r="AJ201" i="11"/>
  <c r="AK201" i="11" a="1"/>
  <c r="AK201" i="11" s="1"/>
  <c r="AJ202" i="11"/>
  <c r="AK202" i="11" a="1"/>
  <c r="AK202" i="11" s="1"/>
  <c r="AJ203" i="11"/>
  <c r="AK203" i="11" s="1" a="1"/>
  <c r="AK203" i="11" s="1"/>
  <c r="AJ204" i="11"/>
  <c r="AK204" i="11" s="1" a="1"/>
  <c r="AK204" i="11" s="1"/>
  <c r="AJ205" i="11"/>
  <c r="AK205" i="11" a="1"/>
  <c r="AK205" i="11" s="1"/>
  <c r="AJ206" i="11"/>
  <c r="AK206" i="11" a="1"/>
  <c r="AK206" i="11" s="1"/>
  <c r="AJ207" i="11"/>
  <c r="AK207" i="11" s="1" a="1"/>
  <c r="AK207" i="11" s="1"/>
  <c r="AJ208" i="11"/>
  <c r="AK208" i="11" s="1" a="1"/>
  <c r="AK208" i="11" s="1"/>
  <c r="AJ209" i="11"/>
  <c r="AK209" i="11" a="1"/>
  <c r="AK209" i="11" s="1"/>
  <c r="AJ210" i="11"/>
  <c r="AK210" i="11" a="1"/>
  <c r="AK210" i="11" s="1"/>
  <c r="AJ211" i="11"/>
  <c r="AK211" i="11" a="1"/>
  <c r="AK211" i="11" s="1"/>
  <c r="AJ212" i="11"/>
  <c r="AK212" i="11" s="1" a="1"/>
  <c r="AK212" i="11" s="1"/>
  <c r="AJ213" i="11"/>
  <c r="AK213" i="11" a="1"/>
  <c r="AK213" i="11" s="1"/>
  <c r="AJ214" i="11"/>
  <c r="AK214" i="11" a="1"/>
  <c r="AK214" i="11"/>
  <c r="AJ215" i="11"/>
  <c r="AK215" i="11" s="1" a="1"/>
  <c r="AK215" i="11" s="1"/>
  <c r="AJ216" i="11"/>
  <c r="AK216" i="11" s="1" a="1"/>
  <c r="AK216" i="11" s="1"/>
  <c r="AJ217" i="11"/>
  <c r="AK217" i="11" s="1" a="1"/>
  <c r="AK217" i="11" s="1"/>
  <c r="AJ218" i="11"/>
  <c r="AK218" i="11" a="1"/>
  <c r="AK218" i="11"/>
  <c r="AJ219" i="11"/>
  <c r="AK219" i="11" a="1"/>
  <c r="AK219" i="11"/>
  <c r="AJ220" i="11"/>
  <c r="AK220" i="11" a="1"/>
  <c r="AK220" i="11" s="1"/>
  <c r="AJ221" i="11"/>
  <c r="AK221" i="11" s="1" a="1"/>
  <c r="AK221" i="11" s="1"/>
  <c r="AJ222" i="11"/>
  <c r="AK222" i="11" s="1" a="1"/>
  <c r="AK222" i="11" s="1"/>
  <c r="AJ223" i="11"/>
  <c r="AK223" i="11" s="1" a="1"/>
  <c r="AK223" i="11" s="1"/>
  <c r="AJ224" i="11"/>
  <c r="AK224" i="11" s="1" a="1"/>
  <c r="AK224" i="11" s="1"/>
  <c r="AJ225" i="11"/>
  <c r="AK225" i="11" s="1" a="1"/>
  <c r="AK225" i="11" s="1"/>
  <c r="AJ226" i="11"/>
  <c r="AK226" i="11" s="1" a="1"/>
  <c r="AK226" i="11" s="1"/>
  <c r="AJ227" i="11"/>
  <c r="AK227" i="11" s="1" a="1"/>
  <c r="AK227" i="11" s="1"/>
  <c r="AJ228" i="11"/>
  <c r="AK228" i="11" a="1"/>
  <c r="AK228" i="11" s="1"/>
  <c r="AJ229" i="11"/>
  <c r="AK229" i="11" s="1" a="1"/>
  <c r="AK229" i="11" s="1"/>
  <c r="AJ230" i="11"/>
  <c r="AK230" i="11" s="1" a="1"/>
  <c r="AK230" i="11" s="1"/>
  <c r="AJ231" i="11"/>
  <c r="AK231" i="11" s="1" a="1"/>
  <c r="AK231" i="11" s="1"/>
  <c r="AJ232" i="11"/>
  <c r="AK232" i="11" s="1" a="1"/>
  <c r="AK232" i="11" s="1"/>
  <c r="AJ233" i="11"/>
  <c r="AK233" i="11" s="1" a="1"/>
  <c r="AK233" i="11" s="1"/>
  <c r="AJ234" i="11"/>
  <c r="AK234" i="11" s="1" a="1"/>
  <c r="AK234" i="11" s="1"/>
  <c r="AJ235" i="11"/>
  <c r="AK235" i="11" s="1" a="1"/>
  <c r="AK235" i="11" s="1"/>
  <c r="AJ236" i="11"/>
  <c r="AK236" i="11" a="1"/>
  <c r="AK236" i="11" s="1"/>
  <c r="AJ237" i="11"/>
  <c r="AK237" i="11" s="1" a="1"/>
  <c r="AK237" i="11" s="1"/>
  <c r="AJ238" i="11"/>
  <c r="AK238" i="11" s="1" a="1"/>
  <c r="AK238" i="11" s="1"/>
  <c r="AJ239" i="11"/>
  <c r="AK239" i="11" s="1" a="1"/>
  <c r="AK239" i="11" s="1"/>
  <c r="AJ240" i="11"/>
  <c r="AK240" i="11" s="1" a="1"/>
  <c r="AK240" i="11" s="1"/>
  <c r="AJ241" i="11"/>
  <c r="AK241" i="11" s="1" a="1"/>
  <c r="AK241" i="11" s="1"/>
  <c r="AJ242" i="11"/>
  <c r="AK242" i="11" s="1" a="1"/>
  <c r="AK242" i="11" s="1"/>
  <c r="AJ243" i="11"/>
  <c r="AK243" i="11" s="1" a="1"/>
  <c r="AK243" i="11" s="1"/>
  <c r="AJ244" i="11"/>
  <c r="AK244" i="11" a="1"/>
  <c r="AK244" i="11" s="1"/>
  <c r="AJ245" i="11"/>
  <c r="AK245" i="11" s="1" a="1"/>
  <c r="AK245" i="11" s="1"/>
  <c r="AJ246" i="11"/>
  <c r="AK246" i="11" s="1" a="1"/>
  <c r="AK246" i="11" s="1"/>
  <c r="AJ247" i="11"/>
  <c r="AK247" i="11" s="1" a="1"/>
  <c r="AK247" i="11" s="1"/>
  <c r="AJ248" i="11"/>
  <c r="AK248" i="11" s="1" a="1"/>
  <c r="AK248" i="11" s="1"/>
  <c r="AJ249" i="11"/>
  <c r="AK249" i="11" s="1" a="1"/>
  <c r="AK249" i="11" s="1"/>
  <c r="AJ250" i="11"/>
  <c r="AK250" i="11" s="1" a="1"/>
  <c r="AK250" i="11" s="1"/>
  <c r="AJ251" i="11"/>
  <c r="AK251" i="11" s="1" a="1"/>
  <c r="AK251" i="11" s="1"/>
  <c r="AJ252" i="11"/>
  <c r="AK252" i="11" a="1"/>
  <c r="AK252" i="11" s="1"/>
  <c r="AJ253" i="11"/>
  <c r="AK253" i="11" s="1" a="1"/>
  <c r="AK253" i="11" s="1"/>
  <c r="AJ254" i="11"/>
  <c r="AK254" i="11" s="1" a="1"/>
  <c r="AK254" i="11" s="1"/>
  <c r="AJ255" i="11"/>
  <c r="AK255" i="11" s="1" a="1"/>
  <c r="AK255" i="11" s="1"/>
  <c r="AJ256" i="11"/>
  <c r="AK256" i="11" s="1" a="1"/>
  <c r="AK256" i="11" s="1"/>
  <c r="AJ257" i="11"/>
  <c r="AK257" i="11" s="1" a="1"/>
  <c r="AK257" i="11" s="1"/>
  <c r="AJ258" i="11"/>
  <c r="AK258" i="11" s="1" a="1"/>
  <c r="AK258" i="11" s="1"/>
  <c r="AJ259" i="11"/>
  <c r="AK259" i="11" s="1" a="1"/>
  <c r="AK259" i="11" s="1"/>
  <c r="AJ260" i="11"/>
  <c r="AK260" i="11" a="1"/>
  <c r="AK260" i="11" s="1"/>
  <c r="AJ261" i="11"/>
  <c r="AK261" i="11" s="1" a="1"/>
  <c r="AK261" i="11" s="1"/>
  <c r="AJ262" i="11"/>
  <c r="AK262" i="11" s="1" a="1"/>
  <c r="AK262" i="11" s="1"/>
  <c r="AJ263" i="11"/>
  <c r="AK263" i="11" s="1" a="1"/>
  <c r="AK263" i="11" s="1"/>
  <c r="AJ264" i="11"/>
  <c r="AK264" i="11" s="1" a="1"/>
  <c r="AK264" i="11" s="1"/>
  <c r="AJ265" i="11"/>
  <c r="AK265" i="11" s="1" a="1"/>
  <c r="AK265" i="11" s="1"/>
  <c r="AJ266" i="11"/>
  <c r="AK266" i="11" s="1" a="1"/>
  <c r="AK266" i="11" s="1"/>
  <c r="AJ267" i="11"/>
  <c r="AK267" i="11" s="1" a="1"/>
  <c r="AK267" i="11" s="1"/>
  <c r="AJ268" i="11"/>
  <c r="AK268" i="11" s="1" a="1"/>
  <c r="AK268" i="11" s="1"/>
  <c r="AJ269" i="11"/>
  <c r="AK269" i="11" s="1" a="1"/>
  <c r="AK269" i="11" s="1"/>
  <c r="AJ270" i="11"/>
  <c r="AK270" i="11" s="1" a="1"/>
  <c r="AK270" i="11" s="1"/>
  <c r="AJ271" i="11"/>
  <c r="AK271" i="11" s="1" a="1"/>
  <c r="AK271" i="11" s="1"/>
  <c r="AJ272" i="11"/>
  <c r="AK272" i="11" s="1" a="1"/>
  <c r="AK272" i="11" s="1"/>
  <c r="AJ273" i="11"/>
  <c r="AK273" i="11" a="1"/>
  <c r="AK273" i="11" s="1"/>
  <c r="AJ274" i="11"/>
  <c r="AK274" i="11" a="1"/>
  <c r="AK274" i="11" s="1"/>
  <c r="AJ275" i="11"/>
  <c r="AK275" i="11" s="1" a="1"/>
  <c r="AK275" i="11" s="1"/>
  <c r="AJ276" i="11"/>
  <c r="AK276" i="11" a="1"/>
  <c r="AK276" i="11" s="1"/>
  <c r="AJ277" i="11"/>
  <c r="AK277" i="11" a="1"/>
  <c r="AK277" i="11" s="1"/>
  <c r="AJ278" i="11"/>
  <c r="AK278" i="11" s="1" a="1"/>
  <c r="AK278" i="11" s="1"/>
  <c r="AJ279" i="11"/>
  <c r="AK279" i="11" s="1" a="1"/>
  <c r="AK279" i="11" s="1"/>
  <c r="AJ280" i="11"/>
  <c r="AK280" i="11" s="1" a="1"/>
  <c r="AK280" i="11" s="1"/>
  <c r="AJ281" i="11"/>
  <c r="AK281" i="11" s="1" a="1"/>
  <c r="AK281" i="11" s="1"/>
  <c r="AJ282" i="11"/>
  <c r="AK282" i="11" a="1"/>
  <c r="AK282" i="11"/>
  <c r="AJ283" i="11"/>
  <c r="AK283" i="11" a="1"/>
  <c r="AK283" i="11" s="1"/>
  <c r="AJ284" i="11"/>
  <c r="AK284" i="11" s="1" a="1"/>
  <c r="AK284" i="11" s="1"/>
  <c r="AJ285" i="11"/>
  <c r="AK285" i="11" s="1" a="1"/>
  <c r="AK285" i="11" s="1"/>
  <c r="AJ286" i="11"/>
  <c r="AK286" i="11" s="1" a="1"/>
  <c r="AK286" i="11" s="1"/>
  <c r="AJ287" i="11"/>
  <c r="AK287" i="11" s="1" a="1"/>
  <c r="AK287" i="11" s="1"/>
  <c r="AJ288" i="11"/>
  <c r="AK288" i="11" s="1" a="1"/>
  <c r="AK288" i="11" s="1"/>
  <c r="AJ289" i="11"/>
  <c r="AK289" i="11" a="1"/>
  <c r="AK289" i="11" s="1"/>
  <c r="AJ290" i="11"/>
  <c r="AK290" i="11" s="1" a="1"/>
  <c r="AK290" i="11" s="1"/>
  <c r="AJ291" i="11"/>
  <c r="AK291" i="11" s="1" a="1"/>
  <c r="AK291" i="11" s="1"/>
  <c r="AJ292" i="11"/>
  <c r="AK292" i="11" s="1" a="1"/>
  <c r="AK292" i="11" s="1"/>
  <c r="AJ293" i="11"/>
  <c r="AK293" i="11" a="1"/>
  <c r="AK293" i="11" s="1"/>
  <c r="AJ294" i="11"/>
  <c r="AK294" i="11" s="1" a="1"/>
  <c r="AK294" i="11" s="1"/>
  <c r="AJ295" i="11"/>
  <c r="AK295" i="11" s="1" a="1"/>
  <c r="AK295" i="11" s="1"/>
  <c r="AJ296" i="11"/>
  <c r="AK296" i="11" s="1" a="1"/>
  <c r="AK296" i="11" s="1"/>
  <c r="AJ297" i="11"/>
  <c r="AK297" i="11" a="1"/>
  <c r="AK297" i="11"/>
  <c r="AJ298" i="11"/>
  <c r="AK298" i="11" a="1"/>
  <c r="AK298" i="11" s="1"/>
  <c r="AJ299" i="11"/>
  <c r="AK299" i="11" s="1" a="1"/>
  <c r="AK299" i="11" s="1"/>
  <c r="AJ300" i="11"/>
  <c r="AK300" i="11" a="1"/>
  <c r="AK300" i="11" s="1"/>
  <c r="AJ301" i="11"/>
  <c r="AK301" i="11" s="1" a="1"/>
  <c r="AK301" i="11" s="1"/>
  <c r="AJ302" i="11"/>
  <c r="AK302" i="11" s="1" a="1"/>
  <c r="AK302" i="11" s="1"/>
  <c r="AJ303" i="11"/>
  <c r="AK303" i="11" s="1" a="1"/>
  <c r="AK303" i="11" s="1"/>
  <c r="AJ304" i="11"/>
  <c r="AK304" i="11" s="1" a="1"/>
  <c r="AK304" i="11" s="1"/>
  <c r="AJ305" i="11"/>
  <c r="AK305" i="11" a="1"/>
  <c r="AK305" i="11" s="1"/>
  <c r="AJ306" i="11"/>
  <c r="AK306" i="11" a="1"/>
  <c r="AK306" i="11" s="1"/>
  <c r="AJ307" i="11"/>
  <c r="AK307" i="11" s="1" a="1"/>
  <c r="AK307" i="11" s="1"/>
  <c r="AJ308" i="11"/>
  <c r="AK308" i="11" a="1"/>
  <c r="AK308" i="11" s="1"/>
  <c r="AJ309" i="11"/>
  <c r="AK309" i="11" s="1" a="1"/>
  <c r="AK309" i="11" s="1"/>
  <c r="AJ310" i="11"/>
  <c r="AK310" i="11" s="1" a="1"/>
  <c r="AK310" i="11"/>
  <c r="AJ311" i="11"/>
  <c r="AK311" i="11" s="1" a="1"/>
  <c r="AK311" i="11" s="1"/>
  <c r="AJ312" i="11"/>
  <c r="AK312" i="11" s="1" a="1"/>
  <c r="AK312" i="11" s="1"/>
  <c r="AJ313" i="11"/>
  <c r="AK313" i="11" s="1" a="1"/>
  <c r="AK313" i="11" s="1"/>
  <c r="AJ314" i="11"/>
  <c r="AK314" i="11" a="1"/>
  <c r="AK314" i="11" s="1"/>
  <c r="AJ315" i="11"/>
  <c r="AK315" i="11" s="1" a="1"/>
  <c r="AK315" i="11" s="1"/>
  <c r="AJ316" i="11"/>
  <c r="AK316" i="11" s="1" a="1"/>
  <c r="AK316" i="11" s="1"/>
  <c r="AJ317" i="11"/>
  <c r="AK317" i="11" s="1" a="1"/>
  <c r="AK317" i="11" s="1"/>
  <c r="AJ318" i="11"/>
  <c r="AK318" i="11" s="1" a="1"/>
  <c r="AK318" i="11" s="1"/>
  <c r="AJ319" i="11"/>
  <c r="AK319" i="11" s="1" a="1"/>
  <c r="AK319" i="11" s="1"/>
  <c r="AJ320" i="11"/>
  <c r="AK320" i="11" s="1" a="1"/>
  <c r="AK320" i="11" s="1"/>
  <c r="AJ321" i="11"/>
  <c r="AK321" i="11" a="1"/>
  <c r="AK321" i="11" s="1"/>
  <c r="AJ322" i="11"/>
  <c r="AK322" i="11" s="1" a="1"/>
  <c r="AK322" i="11" s="1"/>
  <c r="AJ323" i="11"/>
  <c r="AK323" i="11" a="1"/>
  <c r="AK323" i="11" s="1"/>
  <c r="AJ324" i="11"/>
  <c r="AK324" i="11" s="1" a="1"/>
  <c r="AK324" i="11" s="1"/>
  <c r="AJ325" i="11"/>
  <c r="AK325" i="11" s="1" a="1"/>
  <c r="AK325" i="11" s="1"/>
  <c r="AJ326" i="11"/>
  <c r="AK326" i="11" s="1" a="1"/>
  <c r="AK326" i="11" s="1"/>
  <c r="AJ327" i="11"/>
  <c r="AK327" i="11" s="1" a="1"/>
  <c r="AK327" i="11" s="1"/>
  <c r="AJ328" i="11"/>
  <c r="AK328" i="11" s="1" a="1"/>
  <c r="AK328" i="11" s="1"/>
  <c r="AJ329" i="11"/>
  <c r="AK329" i="11" s="1" a="1"/>
  <c r="AK329" i="11" s="1"/>
  <c r="AJ330" i="11"/>
  <c r="AK330" i="11" a="1"/>
  <c r="AK330" i="11" s="1"/>
  <c r="AJ331" i="11"/>
  <c r="AK331" i="11" s="1" a="1"/>
  <c r="AK331" i="11" s="1"/>
  <c r="AJ332" i="11"/>
  <c r="AK332" i="11" a="1"/>
  <c r="AK332" i="11" s="1"/>
  <c r="AJ333" i="11"/>
  <c r="AK333" i="11" s="1" a="1"/>
  <c r="AK333" i="11" s="1"/>
  <c r="AJ334" i="11"/>
  <c r="AK334" i="11" a="1"/>
  <c r="AK334" i="11" s="1"/>
  <c r="AJ335" i="11"/>
  <c r="AK335" i="11" s="1" a="1"/>
  <c r="AK335" i="11" s="1"/>
  <c r="AJ336" i="11"/>
  <c r="AK336" i="11" s="1" a="1"/>
  <c r="AK336" i="11" s="1"/>
  <c r="AJ337" i="11"/>
  <c r="AK337" i="11" s="1" a="1"/>
  <c r="AK337" i="11" s="1"/>
  <c r="AJ338" i="11"/>
  <c r="AK338" i="11" a="1"/>
  <c r="AK338" i="11" s="1"/>
  <c r="AJ339" i="11"/>
  <c r="AK339" i="11" s="1" a="1"/>
  <c r="AK339" i="11" s="1"/>
  <c r="AJ340" i="11"/>
  <c r="AK340" i="11" s="1" a="1"/>
  <c r="AK340" i="11" s="1"/>
  <c r="AJ341" i="11"/>
  <c r="AK341" i="11" s="1" a="1"/>
  <c r="AK341" i="11" s="1"/>
  <c r="AJ342" i="11"/>
  <c r="AK342" i="11" s="1" a="1"/>
  <c r="AK342" i="11" s="1"/>
  <c r="AJ343" i="11"/>
  <c r="AK343" i="11" a="1"/>
  <c r="AK343" i="11" s="1"/>
  <c r="AJ344" i="11"/>
  <c r="AK344" i="11" s="1" a="1"/>
  <c r="AK344" i="11" s="1"/>
  <c r="AJ345" i="11"/>
  <c r="AK345" i="11" s="1" a="1"/>
  <c r="AK345" i="11" s="1"/>
  <c r="AJ346" i="11"/>
  <c r="AK346" i="11" s="1" a="1"/>
  <c r="AK346" i="11" s="1"/>
  <c r="AJ347" i="11"/>
  <c r="AK347" i="11" a="1"/>
  <c r="AK347" i="11" s="1"/>
  <c r="AJ348" i="11"/>
  <c r="AK348" i="11" s="1" a="1"/>
  <c r="AK348" i="11" s="1"/>
  <c r="AJ349" i="11"/>
  <c r="AK349" i="11" a="1"/>
  <c r="AK349" i="11" s="1"/>
  <c r="AJ350" i="11"/>
  <c r="AK350" i="11" s="1" a="1"/>
  <c r="AK350" i="11" s="1"/>
  <c r="AJ351" i="11"/>
  <c r="AK351" i="11" a="1"/>
  <c r="AK351" i="11" s="1"/>
  <c r="AJ352" i="11"/>
  <c r="AK352" i="11" s="1" a="1"/>
  <c r="AK352" i="11" s="1"/>
  <c r="AJ353" i="11"/>
  <c r="AK353" i="11" s="1" a="1"/>
  <c r="AK353" i="11" s="1"/>
  <c r="AJ354" i="11"/>
  <c r="AK354" i="11" s="1" a="1"/>
  <c r="AK354" i="11" s="1"/>
  <c r="AJ355" i="11"/>
  <c r="AK355" i="11" s="1" a="1"/>
  <c r="AK355" i="11" s="1"/>
  <c r="AJ356" i="11"/>
  <c r="AK356" i="11" s="1" a="1"/>
  <c r="AK356" i="11" s="1"/>
  <c r="AJ357" i="11"/>
  <c r="AK357" i="11" s="1" a="1"/>
  <c r="AK357" i="11" s="1"/>
  <c r="AJ358" i="11"/>
  <c r="AK358" i="11" s="1" a="1"/>
  <c r="AK358" i="11" s="1"/>
  <c r="AJ359" i="11"/>
  <c r="AK359" i="11" s="1" a="1"/>
  <c r="AK359" i="11" s="1"/>
  <c r="AJ360" i="11"/>
  <c r="AK360" i="11" s="1" a="1"/>
  <c r="AK360" i="11" s="1"/>
  <c r="AJ361" i="11"/>
  <c r="AK361" i="11" s="1" a="1"/>
  <c r="AK361" i="11" s="1"/>
  <c r="AJ362" i="11"/>
  <c r="AK362" i="11" s="1" a="1"/>
  <c r="AK362" i="11" s="1"/>
  <c r="AJ363" i="11"/>
  <c r="AK363" i="11" a="1"/>
  <c r="AK363" i="11" s="1"/>
  <c r="AJ364" i="11"/>
  <c r="AK364" i="11" s="1" a="1"/>
  <c r="AK364" i="11" s="1"/>
  <c r="AJ365" i="11"/>
  <c r="AK365" i="11" s="1" a="1"/>
  <c r="AK365" i="11" s="1"/>
  <c r="AJ366" i="11"/>
  <c r="AK366" i="11" s="1" a="1"/>
  <c r="AK366" i="11" s="1"/>
  <c r="AJ367" i="11"/>
  <c r="AK367" i="11" s="1" a="1"/>
  <c r="AK367" i="11" s="1"/>
  <c r="AJ368" i="11"/>
  <c r="AK368" i="11" s="1" a="1"/>
  <c r="AK368" i="11" s="1"/>
  <c r="AJ369" i="11"/>
  <c r="AK369" i="11" s="1" a="1"/>
  <c r="AK369" i="11" s="1"/>
  <c r="AJ370" i="11"/>
  <c r="AK370" i="11" s="1" a="1"/>
  <c r="AK370" i="11" s="1"/>
  <c r="AJ371" i="11"/>
  <c r="AK371" i="11" s="1" a="1"/>
  <c r="AK371" i="11" s="1"/>
  <c r="AJ372" i="11"/>
  <c r="AK372" i="11" s="1" a="1"/>
  <c r="AK372" i="11" s="1"/>
  <c r="AJ373" i="11"/>
  <c r="AK373" i="11" s="1" a="1"/>
  <c r="AK373" i="11" s="1"/>
  <c r="AJ374" i="11"/>
  <c r="AK374" i="11" s="1" a="1"/>
  <c r="AK374" i="11" s="1"/>
  <c r="AJ375" i="11"/>
  <c r="AK375" i="11" s="1" a="1"/>
  <c r="AK375" i="11" s="1"/>
  <c r="AJ376" i="11"/>
  <c r="AK376" i="11" s="1" a="1"/>
  <c r="AK376" i="11" s="1"/>
  <c r="AJ377" i="11"/>
  <c r="AK377" i="11" s="1" a="1"/>
  <c r="AK377" i="11" s="1"/>
  <c r="AJ378" i="11"/>
  <c r="AK378" i="11" s="1" a="1"/>
  <c r="AK378" i="11" s="1"/>
  <c r="AJ379" i="11"/>
  <c r="AK379" i="11" s="1" a="1"/>
  <c r="AK379" i="11" s="1"/>
  <c r="AJ380" i="11"/>
  <c r="AK380" i="11" s="1" a="1"/>
  <c r="AK380" i="11" s="1"/>
  <c r="AJ381" i="11"/>
  <c r="AK381" i="11" s="1" a="1"/>
  <c r="AK381" i="11" s="1"/>
  <c r="AJ382" i="11"/>
  <c r="AK382" i="11" s="1" a="1"/>
  <c r="AK382" i="11" s="1"/>
  <c r="AJ383" i="11"/>
  <c r="AK383" i="11" a="1"/>
  <c r="AK383" i="11" s="1"/>
  <c r="AJ384" i="11"/>
  <c r="AK384" i="11" s="1" a="1"/>
  <c r="AK384" i="11" s="1"/>
  <c r="AJ385" i="11"/>
  <c r="AK385" i="11" s="1" a="1"/>
  <c r="AK385" i="11" s="1"/>
  <c r="AJ386" i="11"/>
  <c r="AK386" i="11" s="1" a="1"/>
  <c r="AK386" i="11" s="1"/>
  <c r="AJ387" i="11"/>
  <c r="AK387" i="11" s="1" a="1"/>
  <c r="AK387" i="11" s="1"/>
  <c r="AJ388" i="11"/>
  <c r="AK388" i="11" s="1" a="1"/>
  <c r="AK388" i="11" s="1"/>
  <c r="AJ389" i="11"/>
  <c r="AK389" i="11" a="1"/>
  <c r="AK389" i="11" s="1"/>
  <c r="AJ390" i="11"/>
  <c r="AK390" i="11" s="1" a="1"/>
  <c r="AK390" i="11" s="1"/>
  <c r="AJ391" i="11"/>
  <c r="AK391" i="11" a="1"/>
  <c r="AK391" i="11" s="1"/>
  <c r="AJ392" i="11"/>
  <c r="AK392" i="11" s="1" a="1"/>
  <c r="AK392" i="11" s="1"/>
  <c r="AJ393" i="11"/>
  <c r="AK393" i="11" s="1" a="1"/>
  <c r="AK393" i="11" s="1"/>
  <c r="AJ394" i="11"/>
  <c r="AK394" i="11" s="1" a="1"/>
  <c r="AK394" i="11" s="1"/>
  <c r="AJ395" i="11"/>
  <c r="AK395" i="11" a="1"/>
  <c r="AK395" i="11" s="1"/>
  <c r="AJ396" i="11"/>
  <c r="AK396" i="11" s="1" a="1"/>
  <c r="AK396" i="11" s="1"/>
  <c r="AJ397" i="11"/>
  <c r="AK397" i="11" a="1"/>
  <c r="AK397" i="11" s="1"/>
  <c r="AJ398" i="11"/>
  <c r="AK398" i="11" s="1" a="1"/>
  <c r="AK398" i="11" s="1"/>
  <c r="AJ399" i="11"/>
  <c r="AK399" i="11" a="1"/>
  <c r="AK399" i="11" s="1"/>
  <c r="AJ400" i="11"/>
  <c r="AK400" i="11" s="1" a="1"/>
  <c r="AK400" i="11" s="1"/>
  <c r="AJ401" i="11"/>
  <c r="AK401" i="11" s="1" a="1"/>
  <c r="AK401" i="11" s="1"/>
  <c r="AJ402" i="11"/>
  <c r="AK402" i="11" s="1" a="1"/>
  <c r="AK402" i="11" s="1"/>
  <c r="AJ403" i="11"/>
  <c r="AK403" i="11" s="1" a="1"/>
  <c r="AK403" i="11" s="1"/>
  <c r="AJ404" i="11"/>
  <c r="AK404" i="11" s="1" a="1"/>
  <c r="AK404" i="11" s="1"/>
  <c r="AJ405" i="11"/>
  <c r="AK405" i="11" s="1" a="1"/>
  <c r="AK405" i="11" s="1"/>
  <c r="AJ406" i="11"/>
  <c r="AK406" i="11" s="1" a="1"/>
  <c r="AK406" i="11" s="1"/>
  <c r="AJ407" i="11"/>
  <c r="AK407" i="11" s="1" a="1"/>
  <c r="AK407" i="11" s="1"/>
  <c r="AJ408" i="11"/>
  <c r="AK408" i="11" s="1" a="1"/>
  <c r="AK408" i="11" s="1"/>
  <c r="AJ409" i="11"/>
  <c r="AK409" i="11" s="1" a="1"/>
  <c r="AK409" i="11" s="1"/>
  <c r="AJ410" i="11"/>
  <c r="AK410" i="11" s="1" a="1"/>
  <c r="AK410" i="11" s="1"/>
  <c r="AJ411" i="11"/>
  <c r="AK411" i="11" a="1"/>
  <c r="AK411" i="11" s="1"/>
  <c r="AJ412" i="11"/>
  <c r="AK412" i="11" s="1" a="1"/>
  <c r="AK412" i="11" s="1"/>
  <c r="AJ413" i="11"/>
  <c r="AK413" i="11" a="1"/>
  <c r="AK413" i="11" s="1"/>
  <c r="AJ414" i="11"/>
  <c r="AK414" i="11" s="1" a="1"/>
  <c r="AK414" i="11" s="1"/>
  <c r="AJ415" i="11"/>
  <c r="AK415" i="11" a="1"/>
  <c r="AK415" i="11" s="1"/>
  <c r="AJ416" i="11"/>
  <c r="AK416" i="11" s="1" a="1"/>
  <c r="AK416" i="11" s="1"/>
  <c r="AJ417" i="11"/>
  <c r="AK417" i="11" s="1" a="1"/>
  <c r="AK417" i="11" s="1"/>
  <c r="AJ418" i="11"/>
  <c r="AK418" i="11" s="1" a="1"/>
  <c r="AK418" i="11" s="1"/>
  <c r="AJ419" i="11"/>
  <c r="AK419" i="11" a="1"/>
  <c r="AK419" i="11" s="1"/>
  <c r="AJ420" i="11"/>
  <c r="AK420" i="11" s="1" a="1"/>
  <c r="AK420" i="11" s="1"/>
  <c r="AJ421" i="11"/>
  <c r="AK421" i="11" a="1"/>
  <c r="AK421" i="11" s="1"/>
  <c r="AJ422" i="11"/>
  <c r="AK422" i="11" s="1" a="1"/>
  <c r="AK422" i="11" s="1"/>
  <c r="AJ423" i="11"/>
  <c r="AK423" i="11" s="1" a="1"/>
  <c r="AK423" i="11" s="1"/>
  <c r="AJ424" i="11"/>
  <c r="AK424" i="11" s="1" a="1"/>
  <c r="AK424" i="11" s="1"/>
  <c r="AJ425" i="11"/>
  <c r="AK425" i="11" s="1" a="1"/>
  <c r="AK425" i="11" s="1"/>
  <c r="AJ426" i="11"/>
  <c r="AK426" i="11" s="1" a="1"/>
  <c r="AK426" i="11" s="1"/>
  <c r="AJ427" i="11"/>
  <c r="AK427" i="11" a="1"/>
  <c r="AK427" i="11" s="1"/>
  <c r="AJ428" i="11"/>
  <c r="AK428" i="11" s="1" a="1"/>
  <c r="AK428" i="11" s="1"/>
  <c r="AJ429" i="11"/>
  <c r="AK429" i="11" s="1" a="1"/>
  <c r="AK429" i="11" s="1"/>
  <c r="AJ430" i="11"/>
  <c r="AK430" i="11" s="1" a="1"/>
  <c r="AK430" i="11" s="1"/>
  <c r="AJ431" i="11"/>
  <c r="AK431" i="11" s="1" a="1"/>
  <c r="AK431" i="11" s="1"/>
  <c r="AJ432" i="11"/>
  <c r="AK432" i="11" s="1" a="1"/>
  <c r="AK432" i="11" s="1"/>
  <c r="AJ433" i="11"/>
  <c r="AK433" i="11" s="1" a="1"/>
  <c r="AK433" i="11" s="1"/>
  <c r="AJ434" i="11"/>
  <c r="AK434" i="11" s="1" a="1"/>
  <c r="AK434" i="11" s="1"/>
  <c r="AJ435" i="11"/>
  <c r="AK435" i="11" s="1" a="1"/>
  <c r="AK435" i="11" s="1"/>
  <c r="AJ436" i="11"/>
  <c r="AK436" i="11" s="1" a="1"/>
  <c r="AK436" i="11" s="1"/>
  <c r="AJ437" i="11"/>
  <c r="AK437" i="11" s="1" a="1"/>
  <c r="AK437" i="11" s="1"/>
  <c r="AJ438" i="11"/>
  <c r="AK438" i="11" s="1" a="1"/>
  <c r="AK438" i="11" s="1"/>
  <c r="AJ439" i="11"/>
  <c r="AK439" i="11" s="1" a="1"/>
  <c r="AK439" i="11" s="1"/>
  <c r="AJ440" i="11"/>
  <c r="AK440" i="11" s="1" a="1"/>
  <c r="AK440" i="11" s="1"/>
  <c r="AJ441" i="11"/>
  <c r="AK441" i="11" s="1" a="1"/>
  <c r="AK441" i="11" s="1"/>
  <c r="AJ442" i="11"/>
  <c r="AK442" i="11" s="1" a="1"/>
  <c r="AK442" i="11" s="1"/>
  <c r="AJ443" i="11"/>
  <c r="AK443" i="11" s="1" a="1"/>
  <c r="AK443" i="11" s="1"/>
  <c r="AJ444" i="11"/>
  <c r="AK444" i="11" s="1" a="1"/>
  <c r="AK444" i="11" s="1"/>
  <c r="AJ445" i="11"/>
  <c r="AK445" i="11" s="1" a="1"/>
  <c r="AK445" i="11" s="1"/>
  <c r="AJ446" i="11"/>
  <c r="AK446" i="11" s="1" a="1"/>
  <c r="AK446" i="11" s="1"/>
  <c r="AJ447" i="11"/>
  <c r="AK447" i="11" a="1"/>
  <c r="AK447" i="11" s="1"/>
  <c r="AJ448" i="11"/>
  <c r="AK448" i="11" s="1" a="1"/>
  <c r="AK448" i="11" s="1"/>
  <c r="AJ449" i="11"/>
  <c r="AK449" i="11" s="1" a="1"/>
  <c r="AK449" i="11" s="1"/>
  <c r="AJ450" i="11"/>
  <c r="AK450" i="11" s="1" a="1"/>
  <c r="AK450" i="11" s="1"/>
  <c r="AJ451" i="11"/>
  <c r="AK451" i="11" s="1" a="1"/>
  <c r="AK451" i="11" s="1"/>
  <c r="AJ452" i="11"/>
  <c r="AK452" i="11" s="1" a="1"/>
  <c r="AK452" i="11" s="1"/>
  <c r="AJ453" i="11"/>
  <c r="AK453" i="11" s="1" a="1"/>
  <c r="AK453" i="11" s="1"/>
  <c r="AJ454" i="11"/>
  <c r="AK454" i="11" s="1" a="1"/>
  <c r="AK454" i="11" s="1"/>
  <c r="AJ455" i="11"/>
  <c r="AK455" i="11" s="1" a="1"/>
  <c r="AK455" i="11" s="1"/>
  <c r="AJ456" i="11"/>
  <c r="AK456" i="11" s="1" a="1"/>
  <c r="AK456" i="11" s="1"/>
  <c r="AJ457" i="11"/>
  <c r="AK457" i="11" s="1" a="1"/>
  <c r="AK457" i="11" s="1"/>
  <c r="AJ458" i="11"/>
  <c r="AK458" i="11" s="1" a="1"/>
  <c r="AK458" i="11" s="1"/>
  <c r="AJ459" i="11"/>
  <c r="AK459" i="11" a="1"/>
  <c r="AK459" i="11" s="1"/>
  <c r="AJ460" i="11"/>
  <c r="AK460" i="11" s="1" a="1"/>
  <c r="AK460" i="11" s="1"/>
  <c r="AJ461" i="11"/>
  <c r="AK461" i="11" a="1"/>
  <c r="AK461" i="11" s="1"/>
  <c r="AJ462" i="11"/>
  <c r="AK462" i="11" s="1" a="1"/>
  <c r="AK462" i="11" s="1"/>
  <c r="AJ463" i="11"/>
  <c r="AK463" i="11" a="1"/>
  <c r="AK463" i="11" s="1"/>
  <c r="AJ464" i="11"/>
  <c r="AK464" i="11" s="1" a="1"/>
  <c r="AK464" i="11" s="1"/>
  <c r="AJ465" i="11"/>
  <c r="AK465" i="11" s="1" a="1"/>
  <c r="AK465" i="11" s="1"/>
  <c r="AJ466" i="11"/>
  <c r="AK466" i="11" s="1" a="1"/>
  <c r="AK466" i="11" s="1"/>
  <c r="AJ467" i="11"/>
  <c r="AK467" i="11" a="1"/>
  <c r="AK467" i="11" s="1"/>
  <c r="AJ468" i="11"/>
  <c r="AK468" i="11" s="1" a="1"/>
  <c r="AK468" i="11" s="1"/>
  <c r="AJ469" i="11"/>
  <c r="AK469" i="11" a="1"/>
  <c r="AK469" i="11" s="1"/>
  <c r="AJ470" i="11"/>
  <c r="AK470" i="11" s="1" a="1"/>
  <c r="AK470" i="11" s="1"/>
  <c r="AJ471" i="11"/>
  <c r="AK471" i="11" a="1"/>
  <c r="AK471" i="11" s="1"/>
  <c r="AJ472" i="11"/>
  <c r="AK472" i="11" s="1" a="1"/>
  <c r="AK472" i="11" s="1"/>
  <c r="AJ473" i="11"/>
  <c r="AK473" i="11" s="1" a="1"/>
  <c r="AK473" i="11" s="1"/>
  <c r="AJ474" i="11"/>
  <c r="AK474" i="11" s="1" a="1"/>
  <c r="AK474" i="11" s="1"/>
  <c r="AJ475" i="11"/>
  <c r="AK475" i="11" s="1" a="1"/>
  <c r="AK475" i="11" s="1"/>
  <c r="AJ476" i="11"/>
  <c r="AK476" i="11" s="1" a="1"/>
  <c r="AK476" i="11" s="1"/>
  <c r="AJ477" i="11"/>
  <c r="AK477" i="11" s="1" a="1"/>
  <c r="AK477" i="11" s="1"/>
  <c r="AJ478" i="11"/>
  <c r="AK478" i="11" s="1" a="1"/>
  <c r="AK478" i="11" s="1"/>
  <c r="AJ479" i="11"/>
  <c r="AK479" i="11" s="1" a="1"/>
  <c r="AK479" i="11" s="1"/>
  <c r="AJ480" i="11"/>
  <c r="AK480" i="11" s="1" a="1"/>
  <c r="AK480" i="11" s="1"/>
  <c r="AJ481" i="11"/>
  <c r="AK481" i="11" s="1" a="1"/>
  <c r="AK481" i="11" s="1"/>
  <c r="AJ482" i="11"/>
  <c r="AK482" i="11" s="1" a="1"/>
  <c r="AK482" i="11" s="1"/>
  <c r="AJ483" i="11"/>
  <c r="AK483" i="11" a="1"/>
  <c r="AK483" i="11" s="1"/>
  <c r="AJ484" i="11"/>
  <c r="AK484" i="11" s="1" a="1"/>
  <c r="AK484" i="11" s="1"/>
  <c r="AJ485" i="11"/>
  <c r="AK485" i="11" a="1"/>
  <c r="AK485" i="11" s="1"/>
  <c r="AJ486" i="11"/>
  <c r="AK486" i="11" s="1" a="1"/>
  <c r="AK486" i="11" s="1"/>
  <c r="AJ487" i="11"/>
  <c r="AK487" i="11" s="1" a="1"/>
  <c r="AK487" i="11" s="1"/>
  <c r="AJ488" i="11"/>
  <c r="AK488" i="11" s="1" a="1"/>
  <c r="AK488" i="11" s="1"/>
  <c r="AJ489" i="11"/>
  <c r="AK489" i="11" s="1" a="1"/>
  <c r="AK489" i="11" s="1"/>
  <c r="AJ490" i="11"/>
  <c r="AK490" i="11" s="1" a="1"/>
  <c r="AK490" i="11" s="1"/>
  <c r="AJ491" i="11"/>
  <c r="AK491" i="11" s="1" a="1"/>
  <c r="AK491" i="11" s="1"/>
  <c r="AJ492" i="11"/>
  <c r="AK492" i="11" s="1" a="1"/>
  <c r="AK492" i="11" s="1"/>
  <c r="AJ493" i="11"/>
  <c r="AK493" i="11" s="1" a="1"/>
  <c r="AK493" i="11" s="1"/>
  <c r="AJ494" i="11"/>
  <c r="AK494" i="11" s="1" a="1"/>
  <c r="AK494" i="11" s="1"/>
  <c r="AJ495" i="11"/>
  <c r="AK495" i="11" s="1" a="1"/>
  <c r="AK495" i="11" s="1"/>
  <c r="AJ496" i="11"/>
  <c r="AK496" i="11" s="1" a="1"/>
  <c r="AK496" i="11" s="1"/>
  <c r="AJ497" i="11"/>
  <c r="AK497" i="11" s="1" a="1"/>
  <c r="AK497" i="11" s="1"/>
  <c r="AJ498" i="11"/>
  <c r="AK498" i="11" s="1" a="1"/>
  <c r="AK498" i="11" s="1"/>
  <c r="AJ499" i="11"/>
  <c r="AK499" i="11" s="1" a="1"/>
  <c r="AK499" i="11" s="1"/>
  <c r="AJ500" i="11"/>
  <c r="AK500" i="11" s="1" a="1"/>
  <c r="AK500" i="11" s="1"/>
  <c r="AJ501" i="11"/>
  <c r="AK501" i="11" s="1" a="1"/>
  <c r="AK501" i="11" s="1"/>
  <c r="AJ3" i="10"/>
  <c r="AK3" i="10" s="1" a="1"/>
  <c r="AK3" i="10" s="1"/>
  <c r="AJ4" i="10"/>
  <c r="AK4" i="10" s="1" a="1"/>
  <c r="AK4" i="10" s="1"/>
  <c r="AJ5" i="10"/>
  <c r="AK5" i="10" s="1" a="1"/>
  <c r="AK5" i="10" s="1"/>
  <c r="AJ6" i="10"/>
  <c r="AK6" i="10" s="1" a="1"/>
  <c r="AK6" i="10" s="1"/>
  <c r="AJ7" i="10"/>
  <c r="AK7" i="10" s="1" a="1"/>
  <c r="AK7" i="10" s="1"/>
  <c r="AJ8" i="10"/>
  <c r="AK8" i="10" s="1" a="1"/>
  <c r="AK8" i="10" s="1"/>
  <c r="AJ9" i="10"/>
  <c r="AK9" i="10" s="1" a="1"/>
  <c r="AK9" i="10" s="1"/>
  <c r="AJ10" i="10"/>
  <c r="AK10" i="10" a="1"/>
  <c r="AK10" i="10" s="1"/>
  <c r="AJ11" i="10"/>
  <c r="AK11" i="10" s="1" a="1"/>
  <c r="AK11" i="10" s="1"/>
  <c r="AJ12" i="10"/>
  <c r="AK12" i="10" s="1" a="1"/>
  <c r="AK12" i="10" s="1"/>
  <c r="AJ13" i="10"/>
  <c r="AK13" i="10" s="1" a="1"/>
  <c r="AK13" i="10" s="1"/>
  <c r="AJ14" i="10"/>
  <c r="AK14" i="10" s="1" a="1"/>
  <c r="AK14" i="10" s="1"/>
  <c r="AJ15" i="10"/>
  <c r="AK15" i="10" s="1" a="1"/>
  <c r="AK15" i="10" s="1"/>
  <c r="AJ16" i="10"/>
  <c r="AK16" i="10" s="1" a="1"/>
  <c r="AK16" i="10" s="1"/>
  <c r="AJ17" i="10"/>
  <c r="AK17" i="10" s="1" a="1"/>
  <c r="AK17" i="10" s="1"/>
  <c r="AJ18" i="10"/>
  <c r="AK18" i="10" s="1" a="1"/>
  <c r="AK18" i="10" s="1"/>
  <c r="AJ19" i="10"/>
  <c r="AK19" i="10" s="1" a="1"/>
  <c r="AK19" i="10" s="1"/>
  <c r="AJ20" i="10"/>
  <c r="AK20" i="10" s="1" a="1"/>
  <c r="AK20" i="10" s="1"/>
  <c r="AJ21" i="10"/>
  <c r="AK21" i="10" s="1" a="1"/>
  <c r="AK21" i="10" s="1"/>
  <c r="AJ22" i="10"/>
  <c r="AK22" i="10" s="1" a="1"/>
  <c r="AK22" i="10" s="1"/>
  <c r="AJ23" i="10"/>
  <c r="AK23" i="10" s="1" a="1"/>
  <c r="AK23" i="10" s="1"/>
  <c r="AJ24" i="10"/>
  <c r="AK24" i="10" s="1" a="1"/>
  <c r="AK24" i="10" s="1"/>
  <c r="AJ25" i="10"/>
  <c r="AK25" i="10" s="1" a="1"/>
  <c r="AK25" i="10" s="1"/>
  <c r="AJ26" i="10"/>
  <c r="AK26" i="10" s="1" a="1"/>
  <c r="AK26" i="10" s="1"/>
  <c r="AJ27" i="10"/>
  <c r="AK27" i="10" s="1" a="1"/>
  <c r="AK27" i="10" s="1"/>
  <c r="AJ28" i="10"/>
  <c r="AK28" i="10" s="1" a="1"/>
  <c r="AK28" i="10" s="1"/>
  <c r="AJ29" i="10"/>
  <c r="AK29" i="10" s="1" a="1"/>
  <c r="AK29" i="10" s="1"/>
  <c r="AJ30" i="10"/>
  <c r="AK30" i="10" s="1" a="1"/>
  <c r="AK30" i="10" s="1"/>
  <c r="AJ31" i="10"/>
  <c r="AK31" i="10" s="1" a="1"/>
  <c r="AK31" i="10" s="1"/>
  <c r="AJ32" i="10"/>
  <c r="AK32" i="10" s="1" a="1"/>
  <c r="AK32" i="10" s="1"/>
  <c r="AJ33" i="10"/>
  <c r="AK33" i="10" s="1" a="1"/>
  <c r="AK33" i="10" s="1"/>
  <c r="AJ34" i="10"/>
  <c r="AK34" i="10" s="1" a="1"/>
  <c r="AK34" i="10" s="1"/>
  <c r="AJ35" i="10"/>
  <c r="AK35" i="10" s="1" a="1"/>
  <c r="AK35" i="10" s="1"/>
  <c r="AJ36" i="10"/>
  <c r="AK36" i="10" s="1" a="1"/>
  <c r="AK36" i="10" s="1"/>
  <c r="AJ37" i="10"/>
  <c r="AK37" i="10" s="1" a="1"/>
  <c r="AK37" i="10" s="1"/>
  <c r="AJ38" i="10"/>
  <c r="AK38" i="10" s="1" a="1"/>
  <c r="AK38" i="10" s="1"/>
  <c r="AJ39" i="10"/>
  <c r="AK39" i="10" s="1" a="1"/>
  <c r="AK39" i="10" s="1"/>
  <c r="AJ40" i="10"/>
  <c r="AK40" i="10" s="1" a="1"/>
  <c r="AK40" i="10" s="1"/>
  <c r="AJ41" i="10"/>
  <c r="AK41" i="10" s="1" a="1"/>
  <c r="AK41" i="10" s="1"/>
  <c r="AJ42" i="10"/>
  <c r="AK42" i="10" a="1"/>
  <c r="AK42" i="10" s="1"/>
  <c r="AJ43" i="10"/>
  <c r="AK43" i="10" s="1" a="1"/>
  <c r="AK43" i="10" s="1"/>
  <c r="AJ44" i="10"/>
  <c r="AK44" i="10" s="1" a="1"/>
  <c r="AK44" i="10" s="1"/>
  <c r="AJ45" i="10"/>
  <c r="AK45" i="10" s="1" a="1"/>
  <c r="AK45" i="10" s="1"/>
  <c r="AJ46" i="10"/>
  <c r="AK46" i="10" s="1" a="1"/>
  <c r="AK46" i="10" s="1"/>
  <c r="AJ47" i="10"/>
  <c r="AK47" i="10" s="1" a="1"/>
  <c r="AK47" i="10" s="1"/>
  <c r="AJ48" i="10"/>
  <c r="AK48" i="10" s="1" a="1"/>
  <c r="AK48" i="10" s="1"/>
  <c r="AJ49" i="10"/>
  <c r="AK49" i="10" a="1"/>
  <c r="AK49" i="10" s="1"/>
  <c r="AJ50" i="10"/>
  <c r="AK50" i="10" s="1" a="1"/>
  <c r="AK50" i="10" s="1"/>
  <c r="AJ51" i="10"/>
  <c r="AK51" i="10" s="1" a="1"/>
  <c r="AK51" i="10" s="1"/>
  <c r="AJ52" i="10"/>
  <c r="AK52" i="10" s="1" a="1"/>
  <c r="AK52" i="10" s="1"/>
  <c r="AJ53" i="10"/>
  <c r="AK53" i="10" s="1" a="1"/>
  <c r="AK53" i="10" s="1"/>
  <c r="AJ54" i="10"/>
  <c r="AK54" i="10" s="1" a="1"/>
  <c r="AK54" i="10" s="1"/>
  <c r="AJ55" i="10"/>
  <c r="AK55" i="10" s="1" a="1"/>
  <c r="AK55" i="10" s="1"/>
  <c r="AJ56" i="10"/>
  <c r="AK56" i="10" s="1" a="1"/>
  <c r="AK56" i="10" s="1"/>
  <c r="AJ57" i="10"/>
  <c r="AK57" i="10" a="1"/>
  <c r="AK57" i="10" s="1"/>
  <c r="AJ58" i="10"/>
  <c r="AK58" i="10" s="1" a="1"/>
  <c r="AK58" i="10" s="1"/>
  <c r="AJ59" i="10"/>
  <c r="AK59" i="10" s="1" a="1"/>
  <c r="AK59" i="10" s="1"/>
  <c r="AJ60" i="10"/>
  <c r="AK60" i="10" s="1" a="1"/>
  <c r="AK60" i="10" s="1"/>
  <c r="AJ61" i="10"/>
  <c r="AK61" i="10" s="1" a="1"/>
  <c r="AK61" i="10" s="1"/>
  <c r="AJ62" i="10"/>
  <c r="AK62" i="10" s="1" a="1"/>
  <c r="AK62" i="10" s="1"/>
  <c r="AJ63" i="10"/>
  <c r="AK63" i="10" s="1" a="1"/>
  <c r="AK63" i="10" s="1"/>
  <c r="AJ64" i="10"/>
  <c r="AK64" i="10" s="1" a="1"/>
  <c r="AK64" i="10" s="1"/>
  <c r="AJ65" i="10"/>
  <c r="AK65" i="10" s="1" a="1"/>
  <c r="AK65" i="10" s="1"/>
  <c r="AJ66" i="10"/>
  <c r="AK66" i="10" s="1" a="1"/>
  <c r="AK66" i="10" s="1"/>
  <c r="AJ67" i="10"/>
  <c r="AK67" i="10" s="1" a="1"/>
  <c r="AK67" i="10" s="1"/>
  <c r="AJ68" i="10"/>
  <c r="AK68" i="10" s="1" a="1"/>
  <c r="AK68" i="10" s="1"/>
  <c r="AJ69" i="10"/>
  <c r="AK69" i="10" s="1" a="1"/>
  <c r="AK69" i="10" s="1"/>
  <c r="AJ70" i="10"/>
  <c r="AK70" i="10" s="1" a="1"/>
  <c r="AK70" i="10" s="1"/>
  <c r="AJ71" i="10"/>
  <c r="AK71" i="10" s="1" a="1"/>
  <c r="AK71" i="10" s="1"/>
  <c r="AJ72" i="10"/>
  <c r="AK72" i="10" s="1" a="1"/>
  <c r="AK72" i="10" s="1"/>
  <c r="AJ73" i="10"/>
  <c r="AK73" i="10" s="1" a="1"/>
  <c r="AK73" i="10" s="1"/>
  <c r="AJ74" i="10"/>
  <c r="AK74" i="10" a="1"/>
  <c r="AK74" i="10" s="1"/>
  <c r="AJ75" i="10"/>
  <c r="AK75" i="10" s="1" a="1"/>
  <c r="AK75" i="10" s="1"/>
  <c r="AJ76" i="10"/>
  <c r="AK76" i="10" s="1" a="1"/>
  <c r="AK76" i="10" s="1"/>
  <c r="AJ77" i="10"/>
  <c r="AK77" i="10" s="1" a="1"/>
  <c r="AK77" i="10" s="1"/>
  <c r="AJ78" i="10"/>
  <c r="AK78" i="10" s="1" a="1"/>
  <c r="AK78" i="10" s="1"/>
  <c r="AJ79" i="10"/>
  <c r="AK79" i="10" s="1" a="1"/>
  <c r="AK79" i="10" s="1"/>
  <c r="AJ80" i="10"/>
  <c r="AK80" i="10" s="1" a="1"/>
  <c r="AK80" i="10" s="1"/>
  <c r="AJ81" i="10"/>
  <c r="AK81" i="10" a="1"/>
  <c r="AK81" i="10" s="1"/>
  <c r="AJ82" i="10"/>
  <c r="AK82" i="10" s="1" a="1"/>
  <c r="AK82" i="10" s="1"/>
  <c r="AJ83" i="10"/>
  <c r="AK83" i="10" s="1" a="1"/>
  <c r="AK83" i="10" s="1"/>
  <c r="AJ84" i="10"/>
  <c r="AK84" i="10" s="1" a="1"/>
  <c r="AK84" i="10" s="1"/>
  <c r="AJ85" i="10"/>
  <c r="AK85" i="10" s="1" a="1"/>
  <c r="AK85" i="10" s="1"/>
  <c r="AJ86" i="10"/>
  <c r="AK86" i="10" s="1" a="1"/>
  <c r="AK86" i="10" s="1"/>
  <c r="AJ87" i="10"/>
  <c r="AK87" i="10" s="1" a="1"/>
  <c r="AK87" i="10" s="1"/>
  <c r="AJ88" i="10"/>
  <c r="AK88" i="10" s="1" a="1"/>
  <c r="AK88" i="10" s="1"/>
  <c r="AJ89" i="10"/>
  <c r="AK89" i="10" a="1"/>
  <c r="AK89" i="10" s="1"/>
  <c r="AJ90" i="10"/>
  <c r="AK90" i="10" s="1" a="1"/>
  <c r="AK90" i="10" s="1"/>
  <c r="AJ91" i="10"/>
  <c r="AK91" i="10" s="1" a="1"/>
  <c r="AK91" i="10" s="1"/>
  <c r="AJ92" i="10"/>
  <c r="AK92" i="10" s="1" a="1"/>
  <c r="AK92" i="10" s="1"/>
  <c r="AJ93" i="10"/>
  <c r="AK93" i="10" s="1" a="1"/>
  <c r="AK93" i="10" s="1"/>
  <c r="AJ94" i="10"/>
  <c r="AK94" i="10" s="1" a="1"/>
  <c r="AK94" i="10" s="1"/>
  <c r="AJ95" i="10"/>
  <c r="AK95" i="10" s="1" a="1"/>
  <c r="AK95" i="10" s="1"/>
  <c r="AJ96" i="10"/>
  <c r="AK96" i="10" s="1" a="1"/>
  <c r="AK96" i="10" s="1"/>
  <c r="AJ97" i="10"/>
  <c r="AK97" i="10" s="1" a="1"/>
  <c r="AK97" i="10" s="1"/>
  <c r="AJ98" i="10"/>
  <c r="AK98" i="10" s="1" a="1"/>
  <c r="AK98" i="10" s="1"/>
  <c r="AJ99" i="10"/>
  <c r="AK99" i="10" s="1" a="1"/>
  <c r="AK99" i="10" s="1"/>
  <c r="AJ100" i="10"/>
  <c r="AK100" i="10" s="1" a="1"/>
  <c r="AK100" i="10" s="1"/>
  <c r="AJ101" i="10"/>
  <c r="AK101" i="10" s="1" a="1"/>
  <c r="AK101" i="10" s="1"/>
  <c r="AJ102" i="10"/>
  <c r="AK102" i="10" s="1" a="1"/>
  <c r="AK102" i="10" s="1"/>
  <c r="AJ103" i="10"/>
  <c r="AK103" i="10" s="1" a="1"/>
  <c r="AK103" i="10" s="1"/>
  <c r="AJ104" i="10"/>
  <c r="AK104" i="10" s="1" a="1"/>
  <c r="AK104" i="10" s="1"/>
  <c r="AJ105" i="10"/>
  <c r="AK105" i="10" s="1" a="1"/>
  <c r="AK105" i="10" s="1"/>
  <c r="AJ106" i="10"/>
  <c r="AK106" i="10" a="1"/>
  <c r="AK106" i="10" s="1"/>
  <c r="AJ107" i="10"/>
  <c r="AK107" i="10" s="1" a="1"/>
  <c r="AK107" i="10" s="1"/>
  <c r="AJ108" i="10"/>
  <c r="AK108" i="10" s="1" a="1"/>
  <c r="AK108" i="10" s="1"/>
  <c r="AJ109" i="10"/>
  <c r="AK109" i="10" s="1" a="1"/>
  <c r="AK109" i="10" s="1"/>
  <c r="AJ110" i="10"/>
  <c r="AK110" i="10" s="1" a="1"/>
  <c r="AK110" i="10" s="1"/>
  <c r="AJ111" i="10"/>
  <c r="AK111" i="10" s="1" a="1"/>
  <c r="AK111" i="10" s="1"/>
  <c r="AJ112" i="10"/>
  <c r="AK112" i="10" s="1" a="1"/>
  <c r="AK112" i="10" s="1"/>
  <c r="AJ113" i="10"/>
  <c r="AK113" i="10" s="1" a="1"/>
  <c r="AK113" i="10" s="1"/>
  <c r="AJ114" i="10"/>
  <c r="AK114" i="10" s="1" a="1"/>
  <c r="AK114" i="10" s="1"/>
  <c r="AJ115" i="10"/>
  <c r="AK115" i="10" s="1" a="1"/>
  <c r="AK115" i="10" s="1"/>
  <c r="AJ116" i="10"/>
  <c r="AK116" i="10" s="1" a="1"/>
  <c r="AK116" i="10" s="1"/>
  <c r="AJ117" i="10"/>
  <c r="AK117" i="10" s="1" a="1"/>
  <c r="AK117" i="10" s="1"/>
  <c r="AJ118" i="10"/>
  <c r="AK118" i="10" s="1" a="1"/>
  <c r="AK118" i="10" s="1"/>
  <c r="AJ119" i="10"/>
  <c r="AK119" i="10" s="1" a="1"/>
  <c r="AK119" i="10" s="1"/>
  <c r="AJ120" i="10"/>
  <c r="AK120" i="10" s="1" a="1"/>
  <c r="AK120" i="10" s="1"/>
  <c r="AJ121" i="10"/>
  <c r="AK121" i="10" s="1" a="1"/>
  <c r="AK121" i="10" s="1"/>
  <c r="AJ122" i="10"/>
  <c r="AK122" i="10" a="1"/>
  <c r="AK122" i="10" s="1"/>
  <c r="AJ123" i="10"/>
  <c r="AK123" i="10" s="1" a="1"/>
  <c r="AK123" i="10" s="1"/>
  <c r="AJ124" i="10"/>
  <c r="AK124" i="10" s="1" a="1"/>
  <c r="AK124" i="10" s="1"/>
  <c r="AJ125" i="10"/>
  <c r="AK125" i="10" s="1" a="1"/>
  <c r="AK125" i="10" s="1"/>
  <c r="AJ126" i="10"/>
  <c r="AK126" i="10" s="1" a="1"/>
  <c r="AK126" i="10" s="1"/>
  <c r="AJ127" i="10"/>
  <c r="AK127" i="10" s="1" a="1"/>
  <c r="AK127" i="10" s="1"/>
  <c r="AJ128" i="10"/>
  <c r="AK128" i="10" s="1" a="1"/>
  <c r="AK128" i="10" s="1"/>
  <c r="AJ129" i="10"/>
  <c r="AK129" i="10" s="1" a="1"/>
  <c r="AK129" i="10" s="1"/>
  <c r="AJ130" i="10"/>
  <c r="AK130" i="10" s="1" a="1"/>
  <c r="AK130" i="10" s="1"/>
  <c r="AJ131" i="10"/>
  <c r="AK131" i="10" s="1" a="1"/>
  <c r="AK131" i="10" s="1"/>
  <c r="AJ132" i="10"/>
  <c r="AK132" i="10" s="1" a="1"/>
  <c r="AK132" i="10" s="1"/>
  <c r="AJ133" i="10"/>
  <c r="AK133" i="10" a="1"/>
  <c r="AK133" i="10" s="1"/>
  <c r="AJ134" i="10"/>
  <c r="AK134" i="10" s="1" a="1"/>
  <c r="AK134" i="10" s="1"/>
  <c r="AJ135" i="10"/>
  <c r="AK135" i="10" s="1" a="1"/>
  <c r="AK135" i="10" s="1"/>
  <c r="AJ136" i="10"/>
  <c r="AK136" i="10" s="1" a="1"/>
  <c r="AK136" i="10" s="1"/>
  <c r="AJ137" i="10"/>
  <c r="AK137" i="10" s="1" a="1"/>
  <c r="AK137" i="10" s="1"/>
  <c r="AJ138" i="10"/>
  <c r="AK138" i="10" s="1" a="1"/>
  <c r="AK138" i="10" s="1"/>
  <c r="AJ139" i="10"/>
  <c r="AK139" i="10" s="1" a="1"/>
  <c r="AK139" i="10" s="1"/>
  <c r="AJ140" i="10"/>
  <c r="AK140" i="10" s="1" a="1"/>
  <c r="AK140" i="10" s="1"/>
  <c r="AJ141" i="10"/>
  <c r="AK141" i="10" s="1" a="1"/>
  <c r="AK141" i="10" s="1"/>
  <c r="AJ142" i="10"/>
  <c r="AK142" i="10" s="1" a="1"/>
  <c r="AK142" i="10" s="1"/>
  <c r="AJ143" i="10"/>
  <c r="AK143" i="10" s="1" a="1"/>
  <c r="AK143" i="10" s="1"/>
  <c r="AJ144" i="10"/>
  <c r="AK144" i="10" s="1" a="1"/>
  <c r="AK144" i="10" s="1"/>
  <c r="AJ145" i="10"/>
  <c r="AK145" i="10" s="1" a="1"/>
  <c r="AK145" i="10" s="1"/>
  <c r="AJ146" i="10"/>
  <c r="AK146" i="10" s="1" a="1"/>
  <c r="AK146" i="10" s="1"/>
  <c r="AJ147" i="10"/>
  <c r="AK147" i="10" s="1" a="1"/>
  <c r="AK147" i="10" s="1"/>
  <c r="AJ148" i="10"/>
  <c r="AK148" i="10" s="1" a="1"/>
  <c r="AK148" i="10" s="1"/>
  <c r="AJ149" i="10"/>
  <c r="AK149" i="10" s="1" a="1"/>
  <c r="AK149" i="10" s="1"/>
  <c r="AJ150" i="10"/>
  <c r="AK150" i="10" s="1" a="1"/>
  <c r="AK150" i="10" s="1"/>
  <c r="AJ151" i="10"/>
  <c r="AK151" i="10" s="1" a="1"/>
  <c r="AK151" i="10" s="1"/>
  <c r="AJ152" i="10"/>
  <c r="AK152" i="10" s="1" a="1"/>
  <c r="AK152" i="10" s="1"/>
  <c r="AJ153" i="10"/>
  <c r="AK153" i="10" s="1" a="1"/>
  <c r="AK153" i="10" s="1"/>
  <c r="AJ154" i="10"/>
  <c r="AK154" i="10" s="1" a="1"/>
  <c r="AK154" i="10" s="1"/>
  <c r="AJ155" i="10"/>
  <c r="AK155" i="10" s="1" a="1"/>
  <c r="AK155" i="10" s="1"/>
  <c r="AJ156" i="10"/>
  <c r="AK156" i="10" s="1" a="1"/>
  <c r="AK156" i="10" s="1"/>
  <c r="AJ157" i="10"/>
  <c r="AK157" i="10" s="1" a="1"/>
  <c r="AK157" i="10" s="1"/>
  <c r="AJ158" i="10"/>
  <c r="AK158" i="10" s="1" a="1"/>
  <c r="AK158" i="10" s="1"/>
  <c r="AJ159" i="10"/>
  <c r="AK159" i="10" s="1" a="1"/>
  <c r="AK159" i="10" s="1"/>
  <c r="AJ160" i="10"/>
  <c r="AK160" i="10" s="1" a="1"/>
  <c r="AK160" i="10" s="1"/>
  <c r="AJ161" i="10"/>
  <c r="AK161" i="10" s="1" a="1"/>
  <c r="AK161" i="10" s="1"/>
  <c r="AJ162" i="10"/>
  <c r="AK162" i="10" s="1" a="1"/>
  <c r="AK162" i="10" s="1"/>
  <c r="AJ163" i="10"/>
  <c r="AK163" i="10" s="1" a="1"/>
  <c r="AK163" i="10" s="1"/>
  <c r="AJ164" i="10"/>
  <c r="AK164" i="10" s="1" a="1"/>
  <c r="AK164" i="10" s="1"/>
  <c r="AJ165" i="10"/>
  <c r="AK165" i="10" s="1" a="1"/>
  <c r="AK165" i="10" s="1"/>
  <c r="AJ166" i="10"/>
  <c r="AK166" i="10" s="1" a="1"/>
  <c r="AK166" i="10" s="1"/>
  <c r="AJ167" i="10"/>
  <c r="AK167" i="10" s="1" a="1"/>
  <c r="AK167" i="10" s="1"/>
  <c r="AJ168" i="10"/>
  <c r="AK168" i="10" s="1" a="1"/>
  <c r="AK168" i="10" s="1"/>
  <c r="AJ169" i="10"/>
  <c r="AK169" i="10" s="1" a="1"/>
  <c r="AK169" i="10" s="1"/>
  <c r="AJ170" i="10"/>
  <c r="AK170" i="10" s="1" a="1"/>
  <c r="AK170" i="10" s="1"/>
  <c r="AJ171" i="10"/>
  <c r="AK171" i="10" s="1" a="1"/>
  <c r="AK171" i="10" s="1"/>
  <c r="AJ172" i="10"/>
  <c r="AK172" i="10" s="1" a="1"/>
  <c r="AK172" i="10" s="1"/>
  <c r="AJ173" i="10"/>
  <c r="AK173" i="10" a="1"/>
  <c r="AK173" i="10" s="1"/>
  <c r="AJ174" i="10"/>
  <c r="AK174" i="10" a="1"/>
  <c r="AK174" i="10" s="1"/>
  <c r="AJ175" i="10"/>
  <c r="AK175" i="10" s="1" a="1"/>
  <c r="AK175" i="10" s="1"/>
  <c r="AJ176" i="10"/>
  <c r="AK176" i="10" s="1" a="1"/>
  <c r="AK176" i="10" s="1"/>
  <c r="AJ177" i="10"/>
  <c r="AK177" i="10" s="1" a="1"/>
  <c r="AK177" i="10" s="1"/>
  <c r="AJ178" i="10"/>
  <c r="AK178" i="10" s="1" a="1"/>
  <c r="AK178" i="10" s="1"/>
  <c r="AJ179" i="10"/>
  <c r="AK179" i="10" s="1" a="1"/>
  <c r="AK179" i="10" s="1"/>
  <c r="AJ180" i="10"/>
  <c r="AK180" i="10" s="1" a="1"/>
  <c r="AK180" i="10" s="1"/>
  <c r="AJ181" i="10"/>
  <c r="AK181" i="10" s="1" a="1"/>
  <c r="AK181" i="10" s="1"/>
  <c r="AJ182" i="10"/>
  <c r="AK182" i="10" s="1" a="1"/>
  <c r="AK182" i="10" s="1"/>
  <c r="AJ183" i="10"/>
  <c r="AK183" i="10" s="1" a="1"/>
  <c r="AK183" i="10" s="1"/>
  <c r="AJ184" i="10"/>
  <c r="AK184" i="10" s="1" a="1"/>
  <c r="AK184" i="10" s="1"/>
  <c r="AJ185" i="10"/>
  <c r="AK185" i="10" s="1" a="1"/>
  <c r="AK185" i="10" s="1"/>
  <c r="AJ186" i="10"/>
  <c r="AK186" i="10" s="1" a="1"/>
  <c r="AK186" i="10" s="1"/>
  <c r="AJ187" i="10"/>
  <c r="AK187" i="10" s="1" a="1"/>
  <c r="AK187" i="10" s="1"/>
  <c r="AJ188" i="10"/>
  <c r="AK188" i="10" s="1" a="1"/>
  <c r="AK188" i="10" s="1"/>
  <c r="AJ189" i="10"/>
  <c r="AK189" i="10" s="1" a="1"/>
  <c r="AK189" i="10" s="1"/>
  <c r="AJ190" i="10"/>
  <c r="AK190" i="10" s="1" a="1"/>
  <c r="AK190" i="10" s="1"/>
  <c r="AJ191" i="10"/>
  <c r="AK191" i="10" s="1" a="1"/>
  <c r="AK191" i="10" s="1"/>
  <c r="AJ192" i="10"/>
  <c r="AK192" i="10" s="1" a="1"/>
  <c r="AK192" i="10" s="1"/>
  <c r="AJ193" i="10"/>
  <c r="AK193" i="10" s="1" a="1"/>
  <c r="AK193" i="10" s="1"/>
  <c r="AJ194" i="10"/>
  <c r="AK194" i="10" s="1" a="1"/>
  <c r="AK194" i="10" s="1"/>
  <c r="AJ195" i="10"/>
  <c r="AK195" i="10" s="1" a="1"/>
  <c r="AK195" i="10" s="1"/>
  <c r="AJ196" i="10"/>
  <c r="AK196" i="10" s="1" a="1"/>
  <c r="AK196" i="10" s="1"/>
  <c r="AJ197" i="10"/>
  <c r="AK197" i="10" s="1" a="1"/>
  <c r="AK197" i="10" s="1"/>
  <c r="AJ198" i="10"/>
  <c r="AK198" i="10" s="1" a="1"/>
  <c r="AK198" i="10" s="1"/>
  <c r="AJ199" i="10"/>
  <c r="AK199" i="10" s="1" a="1"/>
  <c r="AK199" i="10" s="1"/>
  <c r="AJ200" i="10"/>
  <c r="AK200" i="10" s="1" a="1"/>
  <c r="AK200" i="10" s="1"/>
  <c r="AJ201" i="10"/>
  <c r="AK201" i="10" s="1" a="1"/>
  <c r="AK201" i="10" s="1"/>
  <c r="AJ202" i="10"/>
  <c r="AK202" i="10" s="1" a="1"/>
  <c r="AK202" i="10" s="1"/>
  <c r="AJ203" i="10"/>
  <c r="AK203" i="10" s="1" a="1"/>
  <c r="AK203" i="10" s="1"/>
  <c r="AJ204" i="10"/>
  <c r="AK204" i="10" s="1" a="1"/>
  <c r="AK204" i="10" s="1"/>
  <c r="AJ205" i="10"/>
  <c r="AK205" i="10" a="1"/>
  <c r="AK205" i="10" s="1"/>
  <c r="AJ206" i="10"/>
  <c r="AK206" i="10" a="1"/>
  <c r="AK206" i="10" s="1"/>
  <c r="AJ207" i="10"/>
  <c r="AK207" i="10" s="1" a="1"/>
  <c r="AK207" i="10" s="1"/>
  <c r="AJ208" i="10"/>
  <c r="AK208" i="10" s="1" a="1"/>
  <c r="AK208" i="10" s="1"/>
  <c r="AJ209" i="10"/>
  <c r="AK209" i="10" s="1" a="1"/>
  <c r="AK209" i="10" s="1"/>
  <c r="AJ210" i="10"/>
  <c r="AK210" i="10" s="1" a="1"/>
  <c r="AK210" i="10" s="1"/>
  <c r="AJ211" i="10"/>
  <c r="AK211" i="10" s="1" a="1"/>
  <c r="AK211" i="10" s="1"/>
  <c r="AJ212" i="10"/>
  <c r="AK212" i="10" s="1" a="1"/>
  <c r="AK212" i="10" s="1"/>
  <c r="AJ213" i="10"/>
  <c r="AK213" i="10" s="1" a="1"/>
  <c r="AK213" i="10" s="1"/>
  <c r="AJ214" i="10"/>
  <c r="AK214" i="10" s="1" a="1"/>
  <c r="AK214" i="10" s="1"/>
  <c r="AJ215" i="10"/>
  <c r="AK215" i="10" s="1" a="1"/>
  <c r="AK215" i="10" s="1"/>
  <c r="AJ216" i="10"/>
  <c r="AK216" i="10" s="1" a="1"/>
  <c r="AK216" i="10" s="1"/>
  <c r="AJ217" i="10"/>
  <c r="AK217" i="10" s="1" a="1"/>
  <c r="AK217" i="10" s="1"/>
  <c r="AJ218" i="10"/>
  <c r="AK218" i="10" s="1" a="1"/>
  <c r="AK218" i="10" s="1"/>
  <c r="AJ219" i="10"/>
  <c r="AK219" i="10" s="1" a="1"/>
  <c r="AK219" i="10" s="1"/>
  <c r="AJ220" i="10"/>
  <c r="AK220" i="10" s="1" a="1"/>
  <c r="AK220" i="10" s="1"/>
  <c r="AJ221" i="10"/>
  <c r="AK221" i="10" s="1" a="1"/>
  <c r="AK221" i="10" s="1"/>
  <c r="AJ222" i="10"/>
  <c r="AK222" i="10" s="1" a="1"/>
  <c r="AK222" i="10" s="1"/>
  <c r="AJ223" i="10"/>
  <c r="AK223" i="10" s="1" a="1"/>
  <c r="AK223" i="10" s="1"/>
  <c r="AJ224" i="10"/>
  <c r="AK224" i="10" s="1" a="1"/>
  <c r="AK224" i="10" s="1"/>
  <c r="AJ225" i="10"/>
  <c r="AK225" i="10" s="1" a="1"/>
  <c r="AK225" i="10" s="1"/>
  <c r="AJ226" i="10"/>
  <c r="AK226" i="10" s="1" a="1"/>
  <c r="AK226" i="10" s="1"/>
  <c r="AJ227" i="10"/>
  <c r="AK227" i="10" s="1" a="1"/>
  <c r="AK227" i="10" s="1"/>
  <c r="AJ228" i="10"/>
  <c r="AK228" i="10" s="1" a="1"/>
  <c r="AK228" i="10" s="1"/>
  <c r="AJ229" i="10"/>
  <c r="AK229" i="10" s="1" a="1"/>
  <c r="AK229" i="10" s="1"/>
  <c r="AJ230" i="10"/>
  <c r="AK230" i="10" s="1" a="1"/>
  <c r="AK230" i="10" s="1"/>
  <c r="AJ231" i="10"/>
  <c r="AK231" i="10" s="1" a="1"/>
  <c r="AK231" i="10"/>
  <c r="AJ232" i="10"/>
  <c r="AK232" i="10" s="1" a="1"/>
  <c r="AK232" i="10" s="1"/>
  <c r="AJ233" i="10"/>
  <c r="AK233" i="10" s="1" a="1"/>
  <c r="AK233" i="10" s="1"/>
  <c r="AJ234" i="10"/>
  <c r="AK234" i="10" s="1" a="1"/>
  <c r="AK234" i="10" s="1"/>
  <c r="AJ235" i="10"/>
  <c r="AK235" i="10" s="1" a="1"/>
  <c r="AK235" i="10" s="1"/>
  <c r="AJ236" i="10"/>
  <c r="AK236" i="10" s="1" a="1"/>
  <c r="AK236" i="10" s="1"/>
  <c r="AJ237" i="10"/>
  <c r="AK237" i="10" s="1" a="1"/>
  <c r="AK237" i="10" s="1"/>
  <c r="AJ238" i="10"/>
  <c r="AK238" i="10" a="1"/>
  <c r="AK238" i="10" s="1"/>
  <c r="AJ239" i="10"/>
  <c r="AK239" i="10" s="1" a="1"/>
  <c r="AK239" i="10" s="1"/>
  <c r="AJ240" i="10"/>
  <c r="AK240" i="10" s="1" a="1"/>
  <c r="AK240" i="10" s="1"/>
  <c r="AJ241" i="10"/>
  <c r="AK241" i="10" s="1" a="1"/>
  <c r="AK241" i="10" s="1"/>
  <c r="AJ242" i="10"/>
  <c r="AK242" i="10" s="1" a="1"/>
  <c r="AK242" i="10" s="1"/>
  <c r="AJ243" i="10"/>
  <c r="AK243" i="10" s="1" a="1"/>
  <c r="AK243" i="10" s="1"/>
  <c r="AJ244" i="10"/>
  <c r="AK244" i="10" s="1" a="1"/>
  <c r="AK244" i="10" s="1"/>
  <c r="AJ245" i="10"/>
  <c r="AK245" i="10" s="1" a="1"/>
  <c r="AK245" i="10" s="1"/>
  <c r="AJ246" i="10"/>
  <c r="AK246" i="10" s="1" a="1"/>
  <c r="AK246" i="10" s="1"/>
  <c r="AJ247" i="10"/>
  <c r="AK247" i="10" s="1" a="1"/>
  <c r="AK247" i="10" s="1"/>
  <c r="AJ248" i="10"/>
  <c r="AK248" i="10" s="1" a="1"/>
  <c r="AK248" i="10" s="1"/>
  <c r="AJ249" i="10"/>
  <c r="AK249" i="10" s="1" a="1"/>
  <c r="AK249" i="10" s="1"/>
  <c r="AJ250" i="10"/>
  <c r="AK250" i="10" s="1" a="1"/>
  <c r="AK250" i="10" s="1"/>
  <c r="AJ251" i="10"/>
  <c r="AK251" i="10" s="1" a="1"/>
  <c r="AK251" i="10" s="1"/>
  <c r="AJ252" i="10"/>
  <c r="AK252" i="10" s="1" a="1"/>
  <c r="AK252" i="10" s="1"/>
  <c r="AJ253" i="10"/>
  <c r="AK253" i="10" s="1" a="1"/>
  <c r="AK253" i="10" s="1"/>
  <c r="AJ254" i="10"/>
  <c r="AK254" i="10" a="1"/>
  <c r="AK254" i="10" s="1"/>
  <c r="AJ255" i="10"/>
  <c r="AK255" i="10" s="1" a="1"/>
  <c r="AK255" i="10" s="1"/>
  <c r="AJ256" i="10"/>
  <c r="AK256" i="10" s="1" a="1"/>
  <c r="AK256" i="10" s="1"/>
  <c r="AJ257" i="10"/>
  <c r="AK257" i="10" s="1" a="1"/>
  <c r="AK257" i="10" s="1"/>
  <c r="AJ258" i="10"/>
  <c r="AK258" i="10" s="1" a="1"/>
  <c r="AK258" i="10" s="1"/>
  <c r="AJ259" i="10"/>
  <c r="AK259" i="10" s="1" a="1"/>
  <c r="AK259" i="10" s="1"/>
  <c r="AJ260" i="10"/>
  <c r="AK260" i="10" s="1" a="1"/>
  <c r="AK260" i="10" s="1"/>
  <c r="AJ261" i="10"/>
  <c r="AK261" i="10" s="1" a="1"/>
  <c r="AK261" i="10" s="1"/>
  <c r="AJ262" i="10"/>
  <c r="AK262" i="10" a="1"/>
  <c r="AK262" i="10" s="1"/>
  <c r="AJ263" i="10"/>
  <c r="AK263" i="10" s="1" a="1"/>
  <c r="AK263" i="10" s="1"/>
  <c r="AJ264" i="10"/>
  <c r="AK264" i="10" s="1" a="1"/>
  <c r="AK264" i="10" s="1"/>
  <c r="AJ265" i="10"/>
  <c r="AK265" i="10" s="1" a="1"/>
  <c r="AK265" i="10" s="1"/>
  <c r="AJ266" i="10"/>
  <c r="AK266" i="10" a="1"/>
  <c r="AK266" i="10" s="1"/>
  <c r="AJ267" i="10"/>
  <c r="AK267" i="10" s="1" a="1"/>
  <c r="AK267" i="10" s="1"/>
  <c r="AJ268" i="10"/>
  <c r="AK268" i="10" s="1" a="1"/>
  <c r="AK268" i="10" s="1"/>
  <c r="AJ269" i="10"/>
  <c r="AK269" i="10" s="1" a="1"/>
  <c r="AK269" i="10" s="1"/>
  <c r="AJ270" i="10"/>
  <c r="AK270" i="10" s="1" a="1"/>
  <c r="AK270" i="10" s="1"/>
  <c r="AJ271" i="10"/>
  <c r="AK271" i="10" s="1" a="1"/>
  <c r="AK271" i="10" s="1"/>
  <c r="AJ272" i="10"/>
  <c r="AK272" i="10" s="1" a="1"/>
  <c r="AK272" i="10" s="1"/>
  <c r="AJ273" i="10"/>
  <c r="AK273" i="10" s="1" a="1"/>
  <c r="AK273" i="10" s="1"/>
  <c r="AJ274" i="10"/>
  <c r="AK274" i="10" s="1" a="1"/>
  <c r="AK274" i="10" s="1"/>
  <c r="AJ275" i="10"/>
  <c r="AK275" i="10" s="1" a="1"/>
  <c r="AK275" i="10" s="1"/>
  <c r="AJ276" i="10"/>
  <c r="AK276" i="10" s="1" a="1"/>
  <c r="AK276" i="10" s="1"/>
  <c r="AJ277" i="10"/>
  <c r="AK277" i="10" a="1"/>
  <c r="AK277" i="10" s="1"/>
  <c r="AJ278" i="10"/>
  <c r="AK278" i="10" s="1" a="1"/>
  <c r="AK278" i="10" s="1"/>
  <c r="AJ279" i="10"/>
  <c r="AK279" i="10" s="1" a="1"/>
  <c r="AK279" i="10" s="1"/>
  <c r="AJ280" i="10"/>
  <c r="AK280" i="10" s="1" a="1"/>
  <c r="AK280" i="10" s="1"/>
  <c r="AJ281" i="10"/>
  <c r="AK281" i="10" s="1" a="1"/>
  <c r="AK281" i="10" s="1"/>
  <c r="AJ282" i="10"/>
  <c r="AK282" i="10" a="1"/>
  <c r="AK282" i="10" s="1"/>
  <c r="AJ283" i="10"/>
  <c r="AK283" i="10" s="1" a="1"/>
  <c r="AK283" i="10" s="1"/>
  <c r="AJ284" i="10"/>
  <c r="AK284" i="10" s="1" a="1"/>
  <c r="AK284" i="10" s="1"/>
  <c r="AJ285" i="10"/>
  <c r="AK285" i="10" s="1" a="1"/>
  <c r="AK285" i="10" s="1"/>
  <c r="AJ286" i="10"/>
  <c r="AK286" i="10" s="1" a="1"/>
  <c r="AK286" i="10" s="1"/>
  <c r="AJ287" i="10"/>
  <c r="AK287" i="10" s="1" a="1"/>
  <c r="AK287" i="10" s="1"/>
  <c r="AJ288" i="10"/>
  <c r="AK288" i="10" s="1" a="1"/>
  <c r="AK288" i="10" s="1"/>
  <c r="AJ289" i="10"/>
  <c r="AK289" i="10" s="1" a="1"/>
  <c r="AK289" i="10" s="1"/>
  <c r="AJ290" i="10"/>
  <c r="AK290" i="10" s="1" a="1"/>
  <c r="AK290" i="10" s="1"/>
  <c r="AJ291" i="10"/>
  <c r="AK291" i="10" s="1" a="1"/>
  <c r="AK291" i="10" s="1"/>
  <c r="AJ292" i="10"/>
  <c r="AK292" i="10" s="1" a="1"/>
  <c r="AK292" i="10" s="1"/>
  <c r="AJ293" i="10"/>
  <c r="AK293" i="10" a="1"/>
  <c r="AK293" i="10" s="1"/>
  <c r="AJ294" i="10"/>
  <c r="AK294" i="10" s="1" a="1"/>
  <c r="AK294" i="10" s="1"/>
  <c r="AJ295" i="10"/>
  <c r="AK295" i="10" s="1" a="1"/>
  <c r="AK295" i="10" s="1"/>
  <c r="AJ296" i="10"/>
  <c r="AK296" i="10" s="1" a="1"/>
  <c r="AK296" i="10" s="1"/>
  <c r="AJ297" i="10"/>
  <c r="AK297" i="10" s="1" a="1"/>
  <c r="AK297" i="10" s="1"/>
  <c r="AJ298" i="10"/>
  <c r="AK298" i="10" a="1"/>
  <c r="AK298" i="10" s="1"/>
  <c r="AJ299" i="10"/>
  <c r="AK299" i="10" s="1" a="1"/>
  <c r="AK299" i="10" s="1"/>
  <c r="AJ300" i="10"/>
  <c r="AK300" i="10" s="1" a="1"/>
  <c r="AK300" i="10" s="1"/>
  <c r="AJ301" i="10"/>
  <c r="AK301" i="10" s="1" a="1"/>
  <c r="AK301" i="10" s="1"/>
  <c r="AJ302" i="10"/>
  <c r="AK302" i="10" s="1" a="1"/>
  <c r="AK302" i="10" s="1"/>
  <c r="AJ303" i="10"/>
  <c r="AK303" i="10" s="1" a="1"/>
  <c r="AK303" i="10" s="1"/>
  <c r="AJ304" i="10"/>
  <c r="AK304" i="10" s="1" a="1"/>
  <c r="AK304" i="10" s="1"/>
  <c r="AJ305" i="10"/>
  <c r="AK305" i="10" s="1" a="1"/>
  <c r="AK305" i="10" s="1"/>
  <c r="AJ306" i="10"/>
  <c r="AK306" i="10" s="1" a="1"/>
  <c r="AK306" i="10" s="1"/>
  <c r="AJ307" i="10"/>
  <c r="AK307" i="10" s="1" a="1"/>
  <c r="AK307" i="10" s="1"/>
  <c r="AJ308" i="10"/>
  <c r="AK308" i="10" s="1" a="1"/>
  <c r="AK308" i="10" s="1"/>
  <c r="AJ309" i="10"/>
  <c r="AK309" i="10" s="1" a="1"/>
  <c r="AK309" i="10" s="1"/>
  <c r="AJ310" i="10"/>
  <c r="AK310" i="10" s="1" a="1"/>
  <c r="AK310" i="10" s="1"/>
  <c r="AJ311" i="10"/>
  <c r="AK311" i="10" s="1" a="1"/>
  <c r="AK311" i="10" s="1"/>
  <c r="AJ312" i="10"/>
  <c r="AK312" i="10" s="1" a="1"/>
  <c r="AK312" i="10" s="1"/>
  <c r="AJ313" i="10"/>
  <c r="AK313" i="10" s="1" a="1"/>
  <c r="AK313" i="10" s="1"/>
  <c r="AJ314" i="10"/>
  <c r="AK314" i="10" s="1" a="1"/>
  <c r="AK314" i="10" s="1"/>
  <c r="AJ315" i="10"/>
  <c r="AK315" i="10" s="1" a="1"/>
  <c r="AK315" i="10" s="1"/>
  <c r="AJ316" i="10"/>
  <c r="AK316" i="10" s="1" a="1"/>
  <c r="AK316" i="10" s="1"/>
  <c r="AJ317" i="10"/>
  <c r="AK317" i="10" s="1" a="1"/>
  <c r="AK317" i="10" s="1"/>
  <c r="AJ318" i="10"/>
  <c r="AK318" i="10" s="1" a="1"/>
  <c r="AK318" i="10" s="1"/>
  <c r="AJ319" i="10"/>
  <c r="AK319" i="10" s="1" a="1"/>
  <c r="AK319" i="10" s="1"/>
  <c r="AJ320" i="10"/>
  <c r="AK320" i="10" s="1" a="1"/>
  <c r="AK320" i="10" s="1"/>
  <c r="AJ321" i="10"/>
  <c r="AK321" i="10" s="1" a="1"/>
  <c r="AK321" i="10" s="1"/>
  <c r="AJ322" i="10"/>
  <c r="AK322" i="10" s="1" a="1"/>
  <c r="AK322" i="10" s="1"/>
  <c r="AJ323" i="10"/>
  <c r="AK323" i="10" s="1" a="1"/>
  <c r="AK323" i="10" s="1"/>
  <c r="AJ324" i="10"/>
  <c r="AK324" i="10" s="1" a="1"/>
  <c r="AK324" i="10" s="1"/>
  <c r="AJ325" i="10"/>
  <c r="AK325" i="10" s="1" a="1"/>
  <c r="AK325" i="10" s="1"/>
  <c r="AJ326" i="10"/>
  <c r="AK326" i="10" s="1" a="1"/>
  <c r="AK326" i="10" s="1"/>
  <c r="AJ327" i="10"/>
  <c r="AK327" i="10" s="1" a="1"/>
  <c r="AK327" i="10" s="1"/>
  <c r="AJ328" i="10"/>
  <c r="AK328" i="10" s="1" a="1"/>
  <c r="AK328" i="10" s="1"/>
  <c r="AJ329" i="10"/>
  <c r="AK329" i="10" s="1" a="1"/>
  <c r="AK329" i="10" s="1"/>
  <c r="AJ330" i="10"/>
  <c r="AK330" i="10" s="1" a="1"/>
  <c r="AK330" i="10" s="1"/>
  <c r="AJ331" i="10"/>
  <c r="AK331" i="10" s="1" a="1"/>
  <c r="AK331" i="10" s="1"/>
  <c r="AJ332" i="10"/>
  <c r="AK332" i="10" s="1" a="1"/>
  <c r="AK332" i="10" s="1"/>
  <c r="AJ333" i="10"/>
  <c r="AK333" i="10" s="1" a="1"/>
  <c r="AK333" i="10" s="1"/>
  <c r="AJ334" i="10"/>
  <c r="AK334" i="10" s="1" a="1"/>
  <c r="AK334" i="10" s="1"/>
  <c r="AJ335" i="10"/>
  <c r="AK335" i="10" s="1" a="1"/>
  <c r="AK335" i="10" s="1"/>
  <c r="AJ336" i="10"/>
  <c r="AK336" i="10" s="1" a="1"/>
  <c r="AK336" i="10" s="1"/>
  <c r="AJ337" i="10"/>
  <c r="AK337" i="10" s="1" a="1"/>
  <c r="AK337" i="10" s="1"/>
  <c r="AJ338" i="10"/>
  <c r="AK338" i="10" s="1" a="1"/>
  <c r="AK338" i="10" s="1"/>
  <c r="AJ339" i="10"/>
  <c r="AK339" i="10" s="1" a="1"/>
  <c r="AK339" i="10" s="1"/>
  <c r="AJ340" i="10"/>
  <c r="AK340" i="10" s="1" a="1"/>
  <c r="AK340" i="10" s="1"/>
  <c r="AJ341" i="10"/>
  <c r="AK341" i="10" a="1"/>
  <c r="AK341" i="10" s="1"/>
  <c r="AJ342" i="10"/>
  <c r="AK342" i="10" s="1" a="1"/>
  <c r="AK342" i="10" s="1"/>
  <c r="AJ343" i="10"/>
  <c r="AK343" i="10" s="1" a="1"/>
  <c r="AK343" i="10" s="1"/>
  <c r="AJ344" i="10"/>
  <c r="AK344" i="10" s="1" a="1"/>
  <c r="AK344" i="10" s="1"/>
  <c r="AJ345" i="10"/>
  <c r="AK345" i="10" s="1" a="1"/>
  <c r="AK345" i="10" s="1"/>
  <c r="AJ346" i="10"/>
  <c r="AK346" i="10" s="1" a="1"/>
  <c r="AK346" i="10" s="1"/>
  <c r="AJ347" i="10"/>
  <c r="AK347" i="10" s="1" a="1"/>
  <c r="AK347" i="10" s="1"/>
  <c r="AJ348" i="10"/>
  <c r="AK348" i="10" s="1" a="1"/>
  <c r="AK348" i="10" s="1"/>
  <c r="AJ349" i="10"/>
  <c r="AK349" i="10" a="1"/>
  <c r="AK349" i="10" s="1"/>
  <c r="AJ350" i="10"/>
  <c r="AK350" i="10" s="1" a="1"/>
  <c r="AK350" i="10" s="1"/>
  <c r="AJ351" i="10"/>
  <c r="AK351" i="10" s="1" a="1"/>
  <c r="AK351" i="10" s="1"/>
  <c r="AJ352" i="10"/>
  <c r="AK352" i="10" s="1" a="1"/>
  <c r="AK352" i="10" s="1"/>
  <c r="AJ353" i="10"/>
  <c r="AK353" i="10" s="1" a="1"/>
  <c r="AK353" i="10" s="1"/>
  <c r="AJ354" i="10"/>
  <c r="AK354" i="10" s="1" a="1"/>
  <c r="AK354" i="10" s="1"/>
  <c r="AJ355" i="10"/>
  <c r="AK355" i="10" s="1" a="1"/>
  <c r="AK355" i="10" s="1"/>
  <c r="AJ356" i="10"/>
  <c r="AK356" i="10" s="1" a="1"/>
  <c r="AK356" i="10" s="1"/>
  <c r="AJ357" i="10"/>
  <c r="AK357" i="10" s="1" a="1"/>
  <c r="AK357" i="10" s="1"/>
  <c r="AJ358" i="10"/>
  <c r="AK358" i="10" s="1" a="1"/>
  <c r="AK358" i="10" s="1"/>
  <c r="AJ359" i="10"/>
  <c r="AK359" i="10" s="1" a="1"/>
  <c r="AK359" i="10" s="1"/>
  <c r="AJ360" i="10"/>
  <c r="AK360" i="10" s="1" a="1"/>
  <c r="AK360" i="10" s="1"/>
  <c r="AJ361" i="10"/>
  <c r="AK361" i="10" s="1" a="1"/>
  <c r="AK361" i="10" s="1"/>
  <c r="AJ362" i="10"/>
  <c r="AK362" i="10" s="1" a="1"/>
  <c r="AK362" i="10" s="1"/>
  <c r="AJ363" i="10"/>
  <c r="AK363" i="10" a="1"/>
  <c r="AK363" i="10" s="1"/>
  <c r="AJ364" i="10"/>
  <c r="AK364" i="10" s="1" a="1"/>
  <c r="AK364" i="10" s="1"/>
  <c r="AJ365" i="10"/>
  <c r="AK365" i="10" s="1" a="1"/>
  <c r="AK365" i="10" s="1"/>
  <c r="AJ366" i="10"/>
  <c r="AK366" i="10" s="1" a="1"/>
  <c r="AK366" i="10" s="1"/>
  <c r="AJ367" i="10"/>
  <c r="AK367" i="10" s="1" a="1"/>
  <c r="AK367" i="10" s="1"/>
  <c r="AJ368" i="10"/>
  <c r="AK368" i="10" s="1" a="1"/>
  <c r="AK368" i="10" s="1"/>
  <c r="AJ369" i="10"/>
  <c r="AK369" i="10" s="1" a="1"/>
  <c r="AK369" i="10" s="1"/>
  <c r="AJ370" i="10"/>
  <c r="AK370" i="10" s="1" a="1"/>
  <c r="AK370" i="10" s="1"/>
  <c r="AJ371" i="10"/>
  <c r="AK371" i="10" a="1"/>
  <c r="AK371" i="10" s="1"/>
  <c r="AJ372" i="10"/>
  <c r="AK372" i="10" s="1" a="1"/>
  <c r="AK372" i="10" s="1"/>
  <c r="AJ373" i="10"/>
  <c r="AK373" i="10" a="1"/>
  <c r="AK373" i="10" s="1"/>
  <c r="AJ374" i="10"/>
  <c r="AK374" i="10" s="1" a="1"/>
  <c r="AK374" i="10" s="1"/>
  <c r="AJ375" i="10"/>
  <c r="AK375" i="10" s="1" a="1"/>
  <c r="AK375" i="10" s="1"/>
  <c r="AJ376" i="10"/>
  <c r="AK376" i="10" s="1" a="1"/>
  <c r="AK376" i="10" s="1"/>
  <c r="AJ377" i="10"/>
  <c r="AK377" i="10" s="1" a="1"/>
  <c r="AK377" i="10" s="1"/>
  <c r="AJ378" i="10"/>
  <c r="AK378" i="10" s="1" a="1"/>
  <c r="AK378" i="10" s="1"/>
  <c r="AJ379" i="10"/>
  <c r="AK379" i="10" s="1" a="1"/>
  <c r="AK379" i="10" s="1"/>
  <c r="AJ380" i="10"/>
  <c r="AK380" i="10" s="1" a="1"/>
  <c r="AK380" i="10" s="1"/>
  <c r="AJ381" i="10"/>
  <c r="AK381" i="10" a="1"/>
  <c r="AK381" i="10" s="1"/>
  <c r="AJ382" i="10"/>
  <c r="AK382" i="10" s="1" a="1"/>
  <c r="AK382" i="10" s="1"/>
  <c r="AJ383" i="10"/>
  <c r="AK383" i="10" s="1" a="1"/>
  <c r="AK383" i="10" s="1"/>
  <c r="AJ384" i="10"/>
  <c r="AK384" i="10" s="1" a="1"/>
  <c r="AK384" i="10" s="1"/>
  <c r="AJ385" i="10"/>
  <c r="AK385" i="10" s="1" a="1"/>
  <c r="AK385" i="10" s="1"/>
  <c r="AJ386" i="10"/>
  <c r="AK386" i="10" s="1" a="1"/>
  <c r="AK386" i="10" s="1"/>
  <c r="AJ387" i="10"/>
  <c r="AK387" i="10" s="1" a="1"/>
  <c r="AK387" i="10" s="1"/>
  <c r="AJ388" i="10"/>
  <c r="AK388" i="10" s="1" a="1"/>
  <c r="AK388" i="10" s="1"/>
  <c r="AJ389" i="10"/>
  <c r="AK389" i="10" s="1" a="1"/>
  <c r="AK389" i="10" s="1"/>
  <c r="AJ390" i="10"/>
  <c r="AK390" i="10" s="1" a="1"/>
  <c r="AK390" i="10" s="1"/>
  <c r="AJ391" i="10"/>
  <c r="AK391" i="10" s="1" a="1"/>
  <c r="AK391" i="10" s="1"/>
  <c r="AJ392" i="10"/>
  <c r="AK392" i="10" s="1" a="1"/>
  <c r="AK392" i="10" s="1"/>
  <c r="AJ393" i="10"/>
  <c r="AK393" i="10" s="1" a="1"/>
  <c r="AK393" i="10" s="1"/>
  <c r="AJ394" i="10"/>
  <c r="AK394" i="10" s="1" a="1"/>
  <c r="AK394" i="10" s="1"/>
  <c r="AJ395" i="10"/>
  <c r="AK395" i="10" a="1"/>
  <c r="AK395" i="10" s="1"/>
  <c r="AJ396" i="10"/>
  <c r="AK396" i="10" s="1" a="1"/>
  <c r="AK396" i="10" s="1"/>
  <c r="AJ397" i="10"/>
  <c r="AK397" i="10" a="1"/>
  <c r="AK397" i="10" s="1"/>
  <c r="AJ398" i="10"/>
  <c r="AK398" i="10" s="1" a="1"/>
  <c r="AK398" i="10" s="1"/>
  <c r="AJ399" i="10"/>
  <c r="AK399" i="10" s="1" a="1"/>
  <c r="AK399" i="10" s="1"/>
  <c r="AJ400" i="10"/>
  <c r="AK400" i="10" s="1" a="1"/>
  <c r="AK400" i="10" s="1"/>
  <c r="AJ401" i="10"/>
  <c r="AK401" i="10" s="1" a="1"/>
  <c r="AK401" i="10" s="1"/>
  <c r="AJ402" i="10"/>
  <c r="AK402" i="10" s="1" a="1"/>
  <c r="AK402" i="10" s="1"/>
  <c r="AJ403" i="10"/>
  <c r="AK403" i="10" s="1" a="1"/>
  <c r="AK403" i="10" s="1"/>
  <c r="AJ404" i="10"/>
  <c r="AK404" i="10" s="1" a="1"/>
  <c r="AK404" i="10" s="1"/>
  <c r="AJ405" i="10"/>
  <c r="AK405" i="10" s="1" a="1"/>
  <c r="AK405" i="10" s="1"/>
  <c r="AJ406" i="10"/>
  <c r="AK406" i="10" s="1" a="1"/>
  <c r="AK406" i="10" s="1"/>
  <c r="AJ407" i="10"/>
  <c r="AK407" i="10" s="1" a="1"/>
  <c r="AK407" i="10" s="1"/>
  <c r="AJ408" i="10"/>
  <c r="AK408" i="10" s="1" a="1"/>
  <c r="AK408" i="10" s="1"/>
  <c r="AJ409" i="10"/>
  <c r="AK409" i="10" s="1" a="1"/>
  <c r="AK409" i="10" s="1"/>
  <c r="AJ410" i="10"/>
  <c r="AK410" i="10" s="1" a="1"/>
  <c r="AK410" i="10" s="1"/>
  <c r="AJ411" i="10"/>
  <c r="AK411" i="10" s="1" a="1"/>
  <c r="AK411" i="10" s="1"/>
  <c r="AJ412" i="10"/>
  <c r="AK412" i="10" s="1" a="1"/>
  <c r="AK412" i="10" s="1"/>
  <c r="AJ413" i="10"/>
  <c r="AK413" i="10" s="1" a="1"/>
  <c r="AK413" i="10" s="1"/>
  <c r="AJ414" i="10"/>
  <c r="AK414" i="10" s="1" a="1"/>
  <c r="AK414" i="10" s="1"/>
  <c r="AJ415" i="10"/>
  <c r="AK415" i="10" s="1" a="1"/>
  <c r="AK415" i="10" s="1"/>
  <c r="AJ416" i="10"/>
  <c r="AK416" i="10" s="1" a="1"/>
  <c r="AK416" i="10" s="1"/>
  <c r="AJ417" i="10"/>
  <c r="AK417" i="10" s="1" a="1"/>
  <c r="AK417" i="10" s="1"/>
  <c r="AJ418" i="10"/>
  <c r="AK418" i="10" s="1" a="1"/>
  <c r="AK418" i="10" s="1"/>
  <c r="AJ419" i="10"/>
  <c r="AK419" i="10" s="1" a="1"/>
  <c r="AK419" i="10" s="1"/>
  <c r="AJ420" i="10"/>
  <c r="AK420" i="10" s="1" a="1"/>
  <c r="AK420" i="10" s="1"/>
  <c r="AJ421" i="10"/>
  <c r="AK421" i="10" s="1" a="1"/>
  <c r="AK421" i="10" s="1"/>
  <c r="AJ422" i="10"/>
  <c r="AK422" i="10" s="1" a="1"/>
  <c r="AK422" i="10" s="1"/>
  <c r="AJ423" i="10"/>
  <c r="AK423" i="10" s="1" a="1"/>
  <c r="AK423" i="10" s="1"/>
  <c r="AJ424" i="10"/>
  <c r="AK424" i="10" s="1" a="1"/>
  <c r="AK424" i="10" s="1"/>
  <c r="AJ425" i="10"/>
  <c r="AK425" i="10" s="1" a="1"/>
  <c r="AK425" i="10" s="1"/>
  <c r="AJ426" i="10"/>
  <c r="AK426" i="10" s="1" a="1"/>
  <c r="AK426" i="10" s="1"/>
  <c r="AJ427" i="10"/>
  <c r="AK427" i="10" s="1" a="1"/>
  <c r="AK427" i="10" s="1"/>
  <c r="AJ428" i="10"/>
  <c r="AK428" i="10" s="1" a="1"/>
  <c r="AK428" i="10" s="1"/>
  <c r="AJ429" i="10"/>
  <c r="AK429" i="10" a="1"/>
  <c r="AK429" i="10" s="1"/>
  <c r="AJ430" i="10"/>
  <c r="AK430" i="10" s="1" a="1"/>
  <c r="AK430" i="10" s="1"/>
  <c r="AJ431" i="10"/>
  <c r="AK431" i="10" s="1" a="1"/>
  <c r="AK431" i="10" s="1"/>
  <c r="AJ432" i="10"/>
  <c r="AK432" i="10" s="1" a="1"/>
  <c r="AK432" i="10" s="1"/>
  <c r="AJ433" i="10"/>
  <c r="AK433" i="10" s="1" a="1"/>
  <c r="AK433" i="10" s="1"/>
  <c r="AJ434" i="10"/>
  <c r="AK434" i="10" s="1" a="1"/>
  <c r="AK434" i="10" s="1"/>
  <c r="AJ435" i="10"/>
  <c r="AK435" i="10" s="1" a="1"/>
  <c r="AK435" i="10" s="1"/>
  <c r="AJ436" i="10"/>
  <c r="AK436" i="10" s="1" a="1"/>
  <c r="AK436" i="10" s="1"/>
  <c r="AJ437" i="10"/>
  <c r="AK437" i="10" s="1" a="1"/>
  <c r="AK437" i="10" s="1"/>
  <c r="AJ438" i="10"/>
  <c r="AK438" i="10" s="1" a="1"/>
  <c r="AK438" i="10" s="1"/>
  <c r="AJ439" i="10"/>
  <c r="AK439" i="10" s="1" a="1"/>
  <c r="AK439" i="10" s="1"/>
  <c r="AJ440" i="10"/>
  <c r="AK440" i="10" s="1" a="1"/>
  <c r="AK440" i="10" s="1"/>
  <c r="AJ441" i="10"/>
  <c r="AK441" i="10" s="1" a="1"/>
  <c r="AK441" i="10" s="1"/>
  <c r="AJ442" i="10"/>
  <c r="AK442" i="10" s="1" a="1"/>
  <c r="AK442" i="10" s="1"/>
  <c r="AJ443" i="10"/>
  <c r="AK443" i="10" s="1" a="1"/>
  <c r="AK443" i="10" s="1"/>
  <c r="AJ444" i="10"/>
  <c r="AK444" i="10" s="1" a="1"/>
  <c r="AK444" i="10" s="1"/>
  <c r="AJ445" i="10"/>
  <c r="AK445" i="10" a="1"/>
  <c r="AK445" i="10" s="1"/>
  <c r="AJ446" i="10"/>
  <c r="AK446" i="10" s="1" a="1"/>
  <c r="AK446" i="10" s="1"/>
  <c r="AJ447" i="10"/>
  <c r="AK447" i="10" s="1" a="1"/>
  <c r="AK447" i="10" s="1"/>
  <c r="AJ448" i="10"/>
  <c r="AK448" i="10" s="1" a="1"/>
  <c r="AK448" i="10" s="1"/>
  <c r="AJ449" i="10"/>
  <c r="AK449" i="10" s="1" a="1"/>
  <c r="AK449" i="10" s="1"/>
  <c r="AJ450" i="10"/>
  <c r="AK450" i="10" s="1" a="1"/>
  <c r="AK450" i="10" s="1"/>
  <c r="AJ451" i="10"/>
  <c r="AK451" i="10" s="1" a="1"/>
  <c r="AK451" i="10" s="1"/>
  <c r="AJ452" i="10"/>
  <c r="AK452" i="10" s="1" a="1"/>
  <c r="AK452" i="10" s="1"/>
  <c r="AJ453" i="10"/>
  <c r="AK453" i="10" s="1" a="1"/>
  <c r="AK453" i="10" s="1"/>
  <c r="AJ454" i="10"/>
  <c r="AK454" i="10" s="1" a="1"/>
  <c r="AK454" i="10" s="1"/>
  <c r="AJ455" i="10"/>
  <c r="AK455" i="10" s="1" a="1"/>
  <c r="AK455" i="10" s="1"/>
  <c r="AJ456" i="10"/>
  <c r="AK456" i="10" s="1" a="1"/>
  <c r="AK456" i="10" s="1"/>
  <c r="AJ457" i="10"/>
  <c r="AK457" i="10" s="1" a="1"/>
  <c r="AK457" i="10" s="1"/>
  <c r="AJ458" i="10"/>
  <c r="AK458" i="10" s="1" a="1"/>
  <c r="AK458" i="10" s="1"/>
  <c r="AJ459" i="10"/>
  <c r="AK459" i="10" a="1"/>
  <c r="AK459" i="10" s="1"/>
  <c r="AJ460" i="10"/>
  <c r="AK460" i="10" s="1" a="1"/>
  <c r="AK460" i="10" s="1"/>
  <c r="AJ461" i="10"/>
  <c r="AK461" i="10" s="1" a="1"/>
  <c r="AK461" i="10" s="1"/>
  <c r="AJ462" i="10"/>
  <c r="AK462" i="10" s="1" a="1"/>
  <c r="AK462" i="10" s="1"/>
  <c r="AJ463" i="10"/>
  <c r="AK463" i="10" s="1" a="1"/>
  <c r="AK463" i="10" s="1"/>
  <c r="AJ464" i="10"/>
  <c r="AK464" i="10" s="1" a="1"/>
  <c r="AK464" i="10" s="1"/>
  <c r="AJ465" i="10"/>
  <c r="AK465" i="10" s="1" a="1"/>
  <c r="AK465" i="10" s="1"/>
  <c r="AJ466" i="10"/>
  <c r="AK466" i="10" s="1" a="1"/>
  <c r="AK466" i="10" s="1"/>
  <c r="AJ467" i="10"/>
  <c r="AK467" i="10" a="1"/>
  <c r="AK467" i="10" s="1"/>
  <c r="AJ468" i="10"/>
  <c r="AK468" i="10" s="1" a="1"/>
  <c r="AK468" i="10" s="1"/>
  <c r="AJ469" i="10"/>
  <c r="AK469" i="10" a="1"/>
  <c r="AK469" i="10" s="1"/>
  <c r="AJ470" i="10"/>
  <c r="AK470" i="10" a="1"/>
  <c r="AK470" i="10" s="1"/>
  <c r="AJ471" i="10"/>
  <c r="AK471" i="10" s="1" a="1"/>
  <c r="AK471" i="10" s="1"/>
  <c r="AJ472" i="10"/>
  <c r="AK472" i="10" s="1" a="1"/>
  <c r="AK472" i="10" s="1"/>
  <c r="AJ473" i="10"/>
  <c r="AK473" i="10" s="1" a="1"/>
  <c r="AK473" i="10" s="1"/>
  <c r="AJ474" i="10"/>
  <c r="AK474" i="10" s="1" a="1"/>
  <c r="AK474" i="10" s="1"/>
  <c r="AJ475" i="10"/>
  <c r="AK475" i="10" s="1" a="1"/>
  <c r="AK475" i="10" s="1"/>
  <c r="AJ476" i="10"/>
  <c r="AK476" i="10" s="1" a="1"/>
  <c r="AK476" i="10" s="1"/>
  <c r="AJ477" i="10"/>
  <c r="AK477" i="10" s="1" a="1"/>
  <c r="AK477" i="10" s="1"/>
  <c r="AJ478" i="10"/>
  <c r="AK478" i="10" s="1" a="1"/>
  <c r="AK478" i="10" s="1"/>
  <c r="AJ479" i="10"/>
  <c r="AK479" i="10" s="1" a="1"/>
  <c r="AK479" i="10" s="1"/>
  <c r="AJ480" i="10"/>
  <c r="AK480" i="10" s="1" a="1"/>
  <c r="AK480" i="10" s="1"/>
  <c r="AJ481" i="10"/>
  <c r="AK481" i="10" s="1" a="1"/>
  <c r="AK481" i="10" s="1"/>
  <c r="AJ482" i="10"/>
  <c r="AK482" i="10" s="1" a="1"/>
  <c r="AK482" i="10" s="1"/>
  <c r="AJ483" i="10"/>
  <c r="AK483" i="10" s="1" a="1"/>
  <c r="AK483" i="10" s="1"/>
  <c r="AJ484" i="10"/>
  <c r="AK484" i="10" s="1" a="1"/>
  <c r="AK484" i="10" s="1"/>
  <c r="AJ485" i="10"/>
  <c r="AK485" i="10" s="1" a="1"/>
  <c r="AK485" i="10" s="1"/>
  <c r="AJ486" i="10"/>
  <c r="AK486" i="10" s="1" a="1"/>
  <c r="AK486" i="10" s="1"/>
  <c r="AJ487" i="10"/>
  <c r="AK487" i="10" a="1"/>
  <c r="AK487" i="10" s="1"/>
  <c r="AJ488" i="10"/>
  <c r="AK488" i="10" s="1" a="1"/>
  <c r="AK488" i="10" s="1"/>
  <c r="AJ489" i="10"/>
  <c r="AK489" i="10" s="1" a="1"/>
  <c r="AK489" i="10" s="1"/>
  <c r="AJ490" i="10"/>
  <c r="AK490" i="10" s="1" a="1"/>
  <c r="AK490" i="10" s="1"/>
  <c r="AJ491" i="10"/>
  <c r="AK491" i="10" s="1" a="1"/>
  <c r="AK491" i="10" s="1"/>
  <c r="AJ492" i="10"/>
  <c r="AK492" i="10" s="1" a="1"/>
  <c r="AK492" i="10" s="1"/>
  <c r="AJ493" i="10"/>
  <c r="AK493" i="10" s="1" a="1"/>
  <c r="AK493" i="10" s="1"/>
  <c r="AJ494" i="10"/>
  <c r="AK494" i="10" s="1" a="1"/>
  <c r="AK494" i="10" s="1"/>
  <c r="AJ495" i="10"/>
  <c r="AK495" i="10" s="1" a="1"/>
  <c r="AK495" i="10" s="1"/>
  <c r="AJ496" i="10"/>
  <c r="AK496" i="10" s="1" a="1"/>
  <c r="AK496" i="10" s="1"/>
  <c r="AJ497" i="10"/>
  <c r="AK497" i="10" s="1" a="1"/>
  <c r="AK497" i="10" s="1"/>
  <c r="AJ498" i="10"/>
  <c r="AK498" i="10" s="1" a="1"/>
  <c r="AK498" i="10" s="1"/>
  <c r="AJ499" i="10"/>
  <c r="AK499" i="10" s="1" a="1"/>
  <c r="AK499" i="10" s="1"/>
  <c r="AJ500" i="10"/>
  <c r="AK500" i="10" s="1" a="1"/>
  <c r="AK500" i="10" s="1"/>
  <c r="AJ501" i="10"/>
  <c r="AK501" i="10" s="1" a="1"/>
  <c r="AK501" i="10" s="1"/>
  <c r="AJ3" i="9"/>
  <c r="AK3" i="9" s="1" a="1"/>
  <c r="AK3" i="9" s="1"/>
  <c r="AJ4" i="9"/>
  <c r="AK4" i="9" s="1" a="1"/>
  <c r="AK4" i="9" s="1"/>
  <c r="AJ5" i="9"/>
  <c r="AK5" i="9" s="1" a="1"/>
  <c r="AK5" i="9" s="1"/>
  <c r="AJ6" i="9"/>
  <c r="AK6" i="9" s="1" a="1"/>
  <c r="AK6" i="9" s="1"/>
  <c r="AJ7" i="9"/>
  <c r="AK7" i="9" s="1" a="1"/>
  <c r="AK7" i="9" s="1"/>
  <c r="AJ8" i="9"/>
  <c r="AK8" i="9" s="1" a="1"/>
  <c r="AK8" i="9" s="1"/>
  <c r="AJ9" i="9"/>
  <c r="AK9" i="9" s="1" a="1"/>
  <c r="AK9" i="9" s="1"/>
  <c r="AJ10" i="9"/>
  <c r="AK10" i="9" s="1" a="1"/>
  <c r="AK10" i="9" s="1"/>
  <c r="AJ11" i="9"/>
  <c r="AK11" i="9" s="1" a="1"/>
  <c r="AK11" i="9" s="1"/>
  <c r="AJ12" i="9"/>
  <c r="AK12" i="9" s="1" a="1"/>
  <c r="AK12" i="9" s="1"/>
  <c r="AJ13" i="9"/>
  <c r="AK13" i="9" s="1" a="1"/>
  <c r="AK13" i="9" s="1"/>
  <c r="AJ14" i="9"/>
  <c r="AK14" i="9" s="1" a="1"/>
  <c r="AK14" i="9" s="1"/>
  <c r="AJ15" i="9"/>
  <c r="AK15" i="9" s="1" a="1"/>
  <c r="AK15" i="9"/>
  <c r="AJ16" i="9"/>
  <c r="AK16" i="9" s="1" a="1"/>
  <c r="AK16" i="9" s="1"/>
  <c r="AJ17" i="9"/>
  <c r="AK17" i="9" s="1" a="1"/>
  <c r="AK17" i="9" s="1"/>
  <c r="AJ18" i="9"/>
  <c r="AK18" i="9" a="1"/>
  <c r="AK18" i="9" s="1"/>
  <c r="AJ19" i="9"/>
  <c r="AK19" i="9" s="1" a="1"/>
  <c r="AK19" i="9" s="1"/>
  <c r="AJ20" i="9"/>
  <c r="AK20" i="9" s="1" a="1"/>
  <c r="AK20" i="9" s="1"/>
  <c r="AJ21" i="9"/>
  <c r="AK21" i="9" s="1" a="1"/>
  <c r="AK21" i="9" s="1"/>
  <c r="AJ22" i="9"/>
  <c r="AK22" i="9" s="1" a="1"/>
  <c r="AK22" i="9" s="1"/>
  <c r="AJ23" i="9"/>
  <c r="AK23" i="9" s="1" a="1"/>
  <c r="AK23" i="9" s="1"/>
  <c r="AJ24" i="9"/>
  <c r="AK24" i="9" s="1" a="1"/>
  <c r="AK24" i="9" s="1"/>
  <c r="AJ25" i="9"/>
  <c r="AK25" i="9" a="1"/>
  <c r="AK25" i="9" s="1"/>
  <c r="AJ26" i="9"/>
  <c r="AK26" i="9" s="1" a="1"/>
  <c r="AK26" i="9" s="1"/>
  <c r="AJ27" i="9"/>
  <c r="AK27" i="9" s="1" a="1"/>
  <c r="AK27" i="9" s="1"/>
  <c r="AJ28" i="9"/>
  <c r="AK28" i="9" s="1" a="1"/>
  <c r="AK28" i="9" s="1"/>
  <c r="AJ29" i="9"/>
  <c r="AK29" i="9" s="1" a="1"/>
  <c r="AK29" i="9" s="1"/>
  <c r="AJ30" i="9"/>
  <c r="AK30" i="9" s="1" a="1"/>
  <c r="AK30" i="9" s="1"/>
  <c r="AJ31" i="9"/>
  <c r="AK31" i="9" s="1" a="1"/>
  <c r="AK31" i="9" s="1"/>
  <c r="AJ32" i="9"/>
  <c r="AK32" i="9" s="1" a="1"/>
  <c r="AK32" i="9" s="1"/>
  <c r="AJ33" i="9"/>
  <c r="AK33" i="9" a="1"/>
  <c r="AK33" i="9" s="1"/>
  <c r="AJ34" i="9"/>
  <c r="AK34" i="9" s="1" a="1"/>
  <c r="AK34" i="9" s="1"/>
  <c r="AJ35" i="9"/>
  <c r="AK35" i="9" s="1" a="1"/>
  <c r="AK35" i="9" s="1"/>
  <c r="AJ36" i="9"/>
  <c r="AK36" i="9" s="1" a="1"/>
  <c r="AK36" i="9" s="1"/>
  <c r="AJ37" i="9"/>
  <c r="AK37" i="9" s="1" a="1"/>
  <c r="AK37" i="9" s="1"/>
  <c r="AJ38" i="9"/>
  <c r="AK38" i="9" s="1" a="1"/>
  <c r="AK38" i="9" s="1"/>
  <c r="AJ39" i="9"/>
  <c r="AK39" i="9" s="1" a="1"/>
  <c r="AK39" i="9" s="1"/>
  <c r="AJ40" i="9"/>
  <c r="AK40" i="9" s="1" a="1"/>
  <c r="AK40" i="9" s="1"/>
  <c r="AJ41" i="9"/>
  <c r="AK41" i="9" s="1" a="1"/>
  <c r="AK41" i="9" s="1"/>
  <c r="AJ42" i="9"/>
  <c r="AK42" i="9" a="1"/>
  <c r="AK42" i="9" s="1"/>
  <c r="AJ43" i="9"/>
  <c r="AK43" i="9" s="1" a="1"/>
  <c r="AK43" i="9" s="1"/>
  <c r="AJ44" i="9"/>
  <c r="AK44" i="9" s="1" a="1"/>
  <c r="AK44" i="9" s="1"/>
  <c r="AJ45" i="9"/>
  <c r="AK45" i="9" s="1" a="1"/>
  <c r="AK45" i="9" s="1"/>
  <c r="AJ46" i="9"/>
  <c r="AK46" i="9" s="1" a="1"/>
  <c r="AK46" i="9" s="1"/>
  <c r="AJ47" i="9"/>
  <c r="AK47" i="9" s="1" a="1"/>
  <c r="AK47" i="9" s="1"/>
  <c r="AJ48" i="9"/>
  <c r="AK48" i="9" a="1"/>
  <c r="AK48" i="9" s="1"/>
  <c r="AJ49" i="9"/>
  <c r="AK49" i="9" s="1" a="1"/>
  <c r="AK49" i="9" s="1"/>
  <c r="AJ50" i="9"/>
  <c r="AK50" i="9" s="1" a="1"/>
  <c r="AK50" i="9" s="1"/>
  <c r="AJ51" i="9"/>
  <c r="AK51" i="9" s="1" a="1"/>
  <c r="AK51" i="9" s="1"/>
  <c r="AJ52" i="9"/>
  <c r="AK52" i="9" s="1" a="1"/>
  <c r="AK52" i="9" s="1"/>
  <c r="AJ53" i="9"/>
  <c r="AK53" i="9" s="1" a="1"/>
  <c r="AK53" i="9" s="1"/>
  <c r="AJ54" i="9"/>
  <c r="AK54" i="9" s="1" a="1"/>
  <c r="AK54" i="9" s="1"/>
  <c r="AJ55" i="9"/>
  <c r="AK55" i="9" s="1" a="1"/>
  <c r="AK55" i="9" s="1"/>
  <c r="AJ56" i="9"/>
  <c r="AK56" i="9" s="1" a="1"/>
  <c r="AK56" i="9" s="1"/>
  <c r="AJ57" i="9"/>
  <c r="AK57" i="9" s="1" a="1"/>
  <c r="AK57" i="9" s="1"/>
  <c r="AJ58" i="9"/>
  <c r="AK58" i="9" a="1"/>
  <c r="AK58" i="9" s="1"/>
  <c r="AJ59" i="9"/>
  <c r="AK59" i="9" s="1" a="1"/>
  <c r="AK59" i="9" s="1"/>
  <c r="AJ60" i="9"/>
  <c r="AK60" i="9" s="1" a="1"/>
  <c r="AK60" i="9" s="1"/>
  <c r="AJ61" i="9"/>
  <c r="AK61" i="9" s="1" a="1"/>
  <c r="AK61" i="9" s="1"/>
  <c r="AJ62" i="9"/>
  <c r="AK62" i="9" s="1" a="1"/>
  <c r="AK62" i="9" s="1"/>
  <c r="AJ63" i="9"/>
  <c r="AK63" i="9" s="1" a="1"/>
  <c r="AK63" i="9" s="1"/>
  <c r="AJ64" i="9"/>
  <c r="AK64" i="9" s="1" a="1"/>
  <c r="AK64" i="9" s="1"/>
  <c r="AJ65" i="9"/>
  <c r="AK65" i="9" s="1" a="1"/>
  <c r="AK65" i="9" s="1"/>
  <c r="AJ66" i="9"/>
  <c r="AK66" i="9" a="1"/>
  <c r="AK66" i="9" s="1"/>
  <c r="AJ67" i="9"/>
  <c r="AK67" i="9" s="1" a="1"/>
  <c r="AK67" i="9" s="1"/>
  <c r="AJ68" i="9"/>
  <c r="AK68" i="9" s="1" a="1"/>
  <c r="AK68" i="9" s="1"/>
  <c r="AJ69" i="9"/>
  <c r="AK69" i="9" s="1" a="1"/>
  <c r="AK69" i="9" s="1"/>
  <c r="AJ70" i="9"/>
  <c r="AK70" i="9" s="1" a="1"/>
  <c r="AK70" i="9" s="1"/>
  <c r="AJ71" i="9"/>
  <c r="AK71" i="9" s="1" a="1"/>
  <c r="AK71" i="9" s="1"/>
  <c r="AJ72" i="9"/>
  <c r="AK72" i="9" s="1" a="1"/>
  <c r="AK72" i="9" s="1"/>
  <c r="AJ73" i="9"/>
  <c r="AK73" i="9" s="1" a="1"/>
  <c r="AK73" i="9" s="1"/>
  <c r="AJ74" i="9"/>
  <c r="AK74" i="9" s="1" a="1"/>
  <c r="AK74" i="9" s="1"/>
  <c r="AJ75" i="9"/>
  <c r="AK75" i="9" s="1" a="1"/>
  <c r="AK75" i="9" s="1"/>
  <c r="AJ76" i="9"/>
  <c r="AK76" i="9" s="1" a="1"/>
  <c r="AK76" i="9" s="1"/>
  <c r="AJ77" i="9"/>
  <c r="AK77" i="9" s="1" a="1"/>
  <c r="AK77" i="9" s="1"/>
  <c r="AJ78" i="9"/>
  <c r="AK78" i="9" s="1" a="1"/>
  <c r="AK78" i="9" s="1"/>
  <c r="AJ79" i="9"/>
  <c r="AK79" i="9" s="1" a="1"/>
  <c r="AK79" i="9" s="1"/>
  <c r="AJ80" i="9"/>
  <c r="AK80" i="9" s="1" a="1"/>
  <c r="AK80" i="9" s="1"/>
  <c r="AJ81" i="9"/>
  <c r="AK81" i="9" a="1"/>
  <c r="AK81" i="9" s="1"/>
  <c r="AJ82" i="9"/>
  <c r="AK82" i="9" s="1" a="1"/>
  <c r="AK82" i="9" s="1"/>
  <c r="AJ83" i="9"/>
  <c r="AK83" i="9" s="1" a="1"/>
  <c r="AK83" i="9" s="1"/>
  <c r="AJ84" i="9"/>
  <c r="AK84" i="9" s="1" a="1"/>
  <c r="AK84" i="9" s="1"/>
  <c r="AJ85" i="9"/>
  <c r="AK85" i="9" s="1" a="1"/>
  <c r="AK85" i="9" s="1"/>
  <c r="AJ86" i="9"/>
  <c r="AK86" i="9" s="1" a="1"/>
  <c r="AK86" i="9" s="1"/>
  <c r="AJ87" i="9"/>
  <c r="AK87" i="9" s="1" a="1"/>
  <c r="AK87" i="9"/>
  <c r="AJ88" i="9"/>
  <c r="AK88" i="9" s="1" a="1"/>
  <c r="AK88" i="9" s="1"/>
  <c r="AJ89" i="9"/>
  <c r="AK89" i="9" s="1" a="1"/>
  <c r="AK89" i="9" s="1"/>
  <c r="AJ90" i="9"/>
  <c r="AK90" i="9" s="1" a="1"/>
  <c r="AK90" i="9" s="1"/>
  <c r="AJ91" i="9"/>
  <c r="AK91" i="9" s="1" a="1"/>
  <c r="AK91" i="9" s="1"/>
  <c r="AJ92" i="9"/>
  <c r="AK92" i="9" s="1" a="1"/>
  <c r="AK92" i="9" s="1"/>
  <c r="AJ93" i="9"/>
  <c r="AK93" i="9" s="1" a="1"/>
  <c r="AK93" i="9" s="1"/>
  <c r="AJ94" i="9"/>
  <c r="AK94" i="9" s="1" a="1"/>
  <c r="AK94" i="9" s="1"/>
  <c r="AJ95" i="9"/>
  <c r="AK95" i="9" s="1" a="1"/>
  <c r="AK95" i="9" s="1"/>
  <c r="AJ96" i="9"/>
  <c r="AK96" i="9" s="1" a="1"/>
  <c r="AK96" i="9" s="1"/>
  <c r="AJ97" i="9"/>
  <c r="AK97" i="9" s="1" a="1"/>
  <c r="AK97" i="9" s="1"/>
  <c r="AJ98" i="9"/>
  <c r="AK98" i="9" s="1" a="1"/>
  <c r="AK98" i="9" s="1"/>
  <c r="AJ99" i="9"/>
  <c r="AK99" i="9" s="1" a="1"/>
  <c r="AK99" i="9" s="1"/>
  <c r="AJ100" i="9"/>
  <c r="AK100" i="9" s="1" a="1"/>
  <c r="AK100" i="9" s="1"/>
  <c r="AJ101" i="9"/>
  <c r="AK101" i="9" s="1" a="1"/>
  <c r="AK101" i="9" s="1"/>
  <c r="AJ102" i="9"/>
  <c r="AK102" i="9" s="1" a="1"/>
  <c r="AK102" i="9" s="1"/>
  <c r="AJ103" i="9"/>
  <c r="AK103" i="9" s="1" a="1"/>
  <c r="AK103" i="9" s="1"/>
  <c r="AJ104" i="9"/>
  <c r="AK104" i="9" s="1" a="1"/>
  <c r="AK104" i="9" s="1"/>
  <c r="AJ105" i="9"/>
  <c r="AK105" i="9" a="1"/>
  <c r="AK105" i="9" s="1"/>
  <c r="AJ106" i="9"/>
  <c r="AK106" i="9" a="1"/>
  <c r="AK106" i="9" s="1"/>
  <c r="AJ107" i="9"/>
  <c r="AK107" i="9" s="1" a="1"/>
  <c r="AK107" i="9" s="1"/>
  <c r="AJ108" i="9"/>
  <c r="AK108" i="9" s="1" a="1"/>
  <c r="AK108" i="9" s="1"/>
  <c r="AJ109" i="9"/>
  <c r="AK109" i="9" s="1" a="1"/>
  <c r="AK109" i="9" s="1"/>
  <c r="AJ110" i="9"/>
  <c r="AK110" i="9" s="1" a="1"/>
  <c r="AK110" i="9" s="1"/>
  <c r="AJ111" i="9"/>
  <c r="AK111" i="9" s="1" a="1"/>
  <c r="AK111" i="9" s="1"/>
  <c r="AJ112" i="9"/>
  <c r="AK112" i="9" a="1"/>
  <c r="AK112" i="9" s="1"/>
  <c r="AJ113" i="9"/>
  <c r="AK113" i="9" s="1" a="1"/>
  <c r="AK113" i="9" s="1"/>
  <c r="AJ114" i="9"/>
  <c r="AK114" i="9" a="1"/>
  <c r="AK114" i="9" s="1"/>
  <c r="AJ115" i="9"/>
  <c r="AK115" i="9" s="1" a="1"/>
  <c r="AK115" i="9" s="1"/>
  <c r="AJ116" i="9"/>
  <c r="AK116" i="9" s="1" a="1"/>
  <c r="AK116" i="9" s="1"/>
  <c r="AJ117" i="9"/>
  <c r="AK117" i="9" s="1" a="1"/>
  <c r="AK117" i="9" s="1"/>
  <c r="AJ118" i="9"/>
  <c r="AK118" i="9" s="1" a="1"/>
  <c r="AK118" i="9" s="1"/>
  <c r="AJ119" i="9"/>
  <c r="AK119" i="9" s="1" a="1"/>
  <c r="AK119" i="9" s="1"/>
  <c r="AJ120" i="9"/>
  <c r="AK120" i="9" s="1" a="1"/>
  <c r="AK120" i="9" s="1"/>
  <c r="AJ121" i="9"/>
  <c r="AK121" i="9" s="1" a="1"/>
  <c r="AK121" i="9" s="1"/>
  <c r="AJ122" i="9"/>
  <c r="AK122" i="9" s="1" a="1"/>
  <c r="AK122" i="9" s="1"/>
  <c r="AJ123" i="9"/>
  <c r="AK123" i="9" s="1" a="1"/>
  <c r="AK123" i="9" s="1"/>
  <c r="AJ124" i="9"/>
  <c r="AK124" i="9" s="1" a="1"/>
  <c r="AK124" i="9" s="1"/>
  <c r="AJ125" i="9"/>
  <c r="AK125" i="9" s="1" a="1"/>
  <c r="AK125" i="9" s="1"/>
  <c r="AJ126" i="9"/>
  <c r="AK126" i="9" s="1" a="1"/>
  <c r="AK126" i="9" s="1"/>
  <c r="AJ127" i="9"/>
  <c r="AK127" i="9" s="1" a="1"/>
  <c r="AK127" i="9" s="1"/>
  <c r="AJ128" i="9"/>
  <c r="AK128" i="9" s="1" a="1"/>
  <c r="AK128" i="9" s="1"/>
  <c r="AJ129" i="9"/>
  <c r="AK129" i="9" a="1"/>
  <c r="AK129" i="9" s="1"/>
  <c r="AJ130" i="9"/>
  <c r="AK130" i="9" s="1" a="1"/>
  <c r="AK130" i="9" s="1"/>
  <c r="AJ131" i="9"/>
  <c r="AK131" i="9" s="1" a="1"/>
  <c r="AK131" i="9" s="1"/>
  <c r="AJ132" i="9"/>
  <c r="AK132" i="9" s="1" a="1"/>
  <c r="AK132" i="9" s="1"/>
  <c r="AJ133" i="9"/>
  <c r="AK133" i="9" s="1" a="1"/>
  <c r="AK133" i="9" s="1"/>
  <c r="AJ134" i="9"/>
  <c r="AK134" i="9" s="1" a="1"/>
  <c r="AK134" i="9" s="1"/>
  <c r="AJ135" i="9"/>
  <c r="AK135" i="9" s="1" a="1"/>
  <c r="AK135" i="9"/>
  <c r="AJ136" i="9"/>
  <c r="AK136" i="9" s="1" a="1"/>
  <c r="AK136" i="9" s="1"/>
  <c r="AJ137" i="9"/>
  <c r="AK137" i="9" s="1" a="1"/>
  <c r="AK137" i="9" s="1"/>
  <c r="AJ138" i="9"/>
  <c r="AK138" i="9" s="1" a="1"/>
  <c r="AK138" i="9" s="1"/>
  <c r="AJ139" i="9"/>
  <c r="AK139" i="9" s="1" a="1"/>
  <c r="AK139" i="9" s="1"/>
  <c r="AJ140" i="9"/>
  <c r="AK140" i="9" s="1" a="1"/>
  <c r="AK140" i="9" s="1"/>
  <c r="AJ141" i="9"/>
  <c r="AK141" i="9" s="1" a="1"/>
  <c r="AK141" i="9" s="1"/>
  <c r="AJ142" i="9"/>
  <c r="AK142" i="9" s="1" a="1"/>
  <c r="AK142" i="9" s="1"/>
  <c r="AJ143" i="9"/>
  <c r="AK143" i="9" s="1" a="1"/>
  <c r="AK143" i="9" s="1"/>
  <c r="AJ144" i="9"/>
  <c r="AK144" i="9" s="1" a="1"/>
  <c r="AK144" i="9" s="1"/>
  <c r="AJ145" i="9"/>
  <c r="AK145" i="9" s="1" a="1"/>
  <c r="AK145" i="9" s="1"/>
  <c r="AJ146" i="9"/>
  <c r="AK146" i="9" s="1" a="1"/>
  <c r="AK146" i="9" s="1"/>
  <c r="AJ147" i="9"/>
  <c r="AK147" i="9" s="1" a="1"/>
  <c r="AK147" i="9" s="1"/>
  <c r="AJ148" i="9"/>
  <c r="AK148" i="9" s="1" a="1"/>
  <c r="AK148" i="9" s="1"/>
  <c r="AJ149" i="9"/>
  <c r="AK149" i="9" s="1" a="1"/>
  <c r="AK149" i="9" s="1"/>
  <c r="AJ150" i="9"/>
  <c r="AK150" i="9" s="1" a="1"/>
  <c r="AK150" i="9" s="1"/>
  <c r="AJ151" i="9"/>
  <c r="AK151" i="9" s="1" a="1"/>
  <c r="AK151" i="9" s="1"/>
  <c r="AJ152" i="9"/>
  <c r="AK152" i="9" a="1"/>
  <c r="AK152" i="9" s="1"/>
  <c r="AJ153" i="9"/>
  <c r="AK153" i="9" s="1" a="1"/>
  <c r="AK153" i="9" s="1"/>
  <c r="AJ154" i="9"/>
  <c r="AK154" i="9" a="1"/>
  <c r="AK154" i="9" s="1"/>
  <c r="AJ155" i="9"/>
  <c r="AK155" i="9" s="1" a="1"/>
  <c r="AK155" i="9" s="1"/>
  <c r="AJ156" i="9"/>
  <c r="AK156" i="9" s="1" a="1"/>
  <c r="AK156" i="9" s="1"/>
  <c r="AJ157" i="9"/>
  <c r="AK157" i="9" s="1" a="1"/>
  <c r="AK157" i="9" s="1"/>
  <c r="AJ158" i="9"/>
  <c r="AK158" i="9" s="1" a="1"/>
  <c r="AK158" i="9" s="1"/>
  <c r="AJ159" i="9"/>
  <c r="AK159" i="9" s="1" a="1"/>
  <c r="AK159" i="9" s="1"/>
  <c r="AJ160" i="9"/>
  <c r="AK160" i="9" s="1" a="1"/>
  <c r="AK160" i="9" s="1"/>
  <c r="AJ161" i="9"/>
  <c r="AK161" i="9" s="1" a="1"/>
  <c r="AK161" i="9" s="1"/>
  <c r="AJ162" i="9"/>
  <c r="AK162" i="9" a="1"/>
  <c r="AK162" i="9" s="1"/>
  <c r="AJ163" i="9"/>
  <c r="AK163" i="9" s="1" a="1"/>
  <c r="AK163" i="9" s="1"/>
  <c r="AJ164" i="9"/>
  <c r="AK164" i="9" s="1" a="1"/>
  <c r="AK164" i="9" s="1"/>
  <c r="AJ165" i="9"/>
  <c r="AK165" i="9" s="1" a="1"/>
  <c r="AK165" i="9" s="1"/>
  <c r="AJ166" i="9"/>
  <c r="AK166" i="9" s="1" a="1"/>
  <c r="AK166" i="9" s="1"/>
  <c r="AJ167" i="9"/>
  <c r="AK167" i="9" s="1" a="1"/>
  <c r="AK167" i="9" s="1"/>
  <c r="AJ168" i="9"/>
  <c r="AK168" i="9" s="1" a="1"/>
  <c r="AK168" i="9" s="1"/>
  <c r="AJ169" i="9"/>
  <c r="AK169" i="9" s="1" a="1"/>
  <c r="AK169" i="9" s="1"/>
  <c r="AJ170" i="9"/>
  <c r="AK170" i="9" s="1" a="1"/>
  <c r="AK170" i="9" s="1"/>
  <c r="AJ171" i="9"/>
  <c r="AK171" i="9" s="1" a="1"/>
  <c r="AK171" i="9" s="1"/>
  <c r="AJ172" i="9"/>
  <c r="AK172" i="9" s="1" a="1"/>
  <c r="AK172" i="9" s="1"/>
  <c r="AJ173" i="9"/>
  <c r="AK173" i="9" s="1" a="1"/>
  <c r="AK173" i="9" s="1"/>
  <c r="AJ174" i="9"/>
  <c r="AK174" i="9" s="1" a="1"/>
  <c r="AK174" i="9" s="1"/>
  <c r="AJ175" i="9"/>
  <c r="AK175" i="9" s="1" a="1"/>
  <c r="AK175" i="9" s="1"/>
  <c r="AJ176" i="9"/>
  <c r="AK176" i="9" s="1" a="1"/>
  <c r="AK176" i="9" s="1"/>
  <c r="AJ177" i="9"/>
  <c r="AK177" i="9" a="1"/>
  <c r="AK177" i="9" s="1"/>
  <c r="AJ178" i="9"/>
  <c r="AK178" i="9" s="1" a="1"/>
  <c r="AK178" i="9" s="1"/>
  <c r="AJ179" i="9"/>
  <c r="AK179" i="9" s="1" a="1"/>
  <c r="AK179" i="9" s="1"/>
  <c r="AJ180" i="9"/>
  <c r="AK180" i="9" s="1" a="1"/>
  <c r="AK180" i="9" s="1"/>
  <c r="AJ181" i="9"/>
  <c r="AK181" i="9" s="1" a="1"/>
  <c r="AK181" i="9" s="1"/>
  <c r="AJ182" i="9"/>
  <c r="AK182" i="9" s="1" a="1"/>
  <c r="AK182" i="9" s="1"/>
  <c r="AJ183" i="9"/>
  <c r="AK183" i="9" s="1" a="1"/>
  <c r="AK183" i="9" s="1"/>
  <c r="AJ184" i="9"/>
  <c r="AK184" i="9" s="1" a="1"/>
  <c r="AK184" i="9" s="1"/>
  <c r="AJ185" i="9"/>
  <c r="AK185" i="9" s="1" a="1"/>
  <c r="AK185" i="9" s="1"/>
  <c r="AJ186" i="9"/>
  <c r="AK186" i="9" a="1"/>
  <c r="AK186" i="9" s="1"/>
  <c r="AJ187" i="9"/>
  <c r="AK187" i="9" s="1" a="1"/>
  <c r="AK187" i="9" s="1"/>
  <c r="AJ188" i="9"/>
  <c r="AK188" i="9" s="1" a="1"/>
  <c r="AK188" i="9" s="1"/>
  <c r="AJ189" i="9"/>
  <c r="AK189" i="9" s="1" a="1"/>
  <c r="AK189" i="9" s="1"/>
  <c r="AJ190" i="9"/>
  <c r="AK190" i="9" s="1" a="1"/>
  <c r="AK190" i="9" s="1"/>
  <c r="AJ191" i="9"/>
  <c r="AK191" i="9" s="1" a="1"/>
  <c r="AK191" i="9" s="1"/>
  <c r="AJ192" i="9"/>
  <c r="AK192" i="9" s="1" a="1"/>
  <c r="AK192" i="9" s="1"/>
  <c r="AJ193" i="9"/>
  <c r="AK193" i="9" s="1" a="1"/>
  <c r="AK193" i="9" s="1"/>
  <c r="AJ194" i="9"/>
  <c r="AK194" i="9" s="1" a="1"/>
  <c r="AK194" i="9" s="1"/>
  <c r="AJ195" i="9"/>
  <c r="AK195" i="9" s="1" a="1"/>
  <c r="AK195" i="9" s="1"/>
  <c r="AJ196" i="9"/>
  <c r="AK196" i="9" s="1" a="1"/>
  <c r="AK196" i="9" s="1"/>
  <c r="AJ197" i="9"/>
  <c r="AK197" i="9" s="1" a="1"/>
  <c r="AK197" i="9" s="1"/>
  <c r="AJ198" i="9"/>
  <c r="AK198" i="9" s="1" a="1"/>
  <c r="AK198" i="9" s="1"/>
  <c r="AJ199" i="9"/>
  <c r="AK199" i="9" s="1" a="1"/>
  <c r="AK199" i="9" s="1"/>
  <c r="AJ200" i="9"/>
  <c r="AK200" i="9" s="1" a="1"/>
  <c r="AK200" i="9" s="1"/>
  <c r="AJ201" i="9"/>
  <c r="AK201" i="9" s="1" a="1"/>
  <c r="AK201" i="9" s="1"/>
  <c r="AJ202" i="9"/>
  <c r="AK202" i="9" s="1" a="1"/>
  <c r="AK202" i="9" s="1"/>
  <c r="AJ203" i="9"/>
  <c r="AK203" i="9" s="1" a="1"/>
  <c r="AK203" i="9" s="1"/>
  <c r="AJ204" i="9"/>
  <c r="AK204" i="9" s="1" a="1"/>
  <c r="AK204" i="9" s="1"/>
  <c r="AJ205" i="9"/>
  <c r="AK205" i="9" s="1" a="1"/>
  <c r="AK205" i="9" s="1"/>
  <c r="AJ206" i="9"/>
  <c r="AK206" i="9" s="1" a="1"/>
  <c r="AK206" i="9" s="1"/>
  <c r="AJ207" i="9"/>
  <c r="AK207" i="9" s="1" a="1"/>
  <c r="AK207" i="9" s="1"/>
  <c r="AJ208" i="9"/>
  <c r="AK208" i="9" a="1"/>
  <c r="AK208" i="9" s="1"/>
  <c r="AJ209" i="9"/>
  <c r="AK209" i="9" a="1"/>
  <c r="AK209" i="9" s="1"/>
  <c r="AJ210" i="9"/>
  <c r="AK210" i="9" s="1" a="1"/>
  <c r="AK210" i="9" s="1"/>
  <c r="AJ211" i="9"/>
  <c r="AK211" i="9" s="1" a="1"/>
  <c r="AK211" i="9" s="1"/>
  <c r="AJ212" i="9"/>
  <c r="AK212" i="9" s="1" a="1"/>
  <c r="AK212" i="9" s="1"/>
  <c r="AJ213" i="9"/>
  <c r="AK213" i="9" s="1" a="1"/>
  <c r="AK213" i="9" s="1"/>
  <c r="AJ214" i="9"/>
  <c r="AK214" i="9" s="1" a="1"/>
  <c r="AK214" i="9" s="1"/>
  <c r="AJ215" i="9"/>
  <c r="AK215" i="9" s="1" a="1"/>
  <c r="AK215" i="9" s="1"/>
  <c r="AJ216" i="9"/>
  <c r="AK216" i="9" s="1" a="1"/>
  <c r="AK216" i="9" s="1"/>
  <c r="AJ217" i="9"/>
  <c r="AK217" i="9" a="1"/>
  <c r="AK217" i="9" s="1"/>
  <c r="AJ218" i="9"/>
  <c r="AK218" i="9" s="1" a="1"/>
  <c r="AK218" i="9" s="1"/>
  <c r="AJ219" i="9"/>
  <c r="AK219" i="9" s="1" a="1"/>
  <c r="AK219" i="9" s="1"/>
  <c r="AJ220" i="9"/>
  <c r="AK220" i="9" s="1" a="1"/>
  <c r="AK220" i="9" s="1"/>
  <c r="AJ221" i="9"/>
  <c r="AK221" i="9" s="1" a="1"/>
  <c r="AK221" i="9" s="1"/>
  <c r="AJ222" i="9"/>
  <c r="AK222" i="9" s="1" a="1"/>
  <c r="AK222" i="9" s="1"/>
  <c r="AJ223" i="9"/>
  <c r="AK223" i="9" s="1" a="1"/>
  <c r="AK223" i="9" s="1"/>
  <c r="AJ224" i="9"/>
  <c r="AK224" i="9" s="1" a="1"/>
  <c r="AK224" i="9" s="1"/>
  <c r="AJ225" i="9"/>
  <c r="AK225" i="9" s="1" a="1"/>
  <c r="AK225" i="9" s="1"/>
  <c r="AJ226" i="9"/>
  <c r="AK226" i="9" s="1" a="1"/>
  <c r="AK226" i="9" s="1"/>
  <c r="AJ227" i="9"/>
  <c r="AK227" i="9" s="1" a="1"/>
  <c r="AK227" i="9" s="1"/>
  <c r="AJ228" i="9"/>
  <c r="AK228" i="9" s="1" a="1"/>
  <c r="AK228" i="9" s="1"/>
  <c r="AJ229" i="9"/>
  <c r="AK229" i="9" s="1" a="1"/>
  <c r="AK229" i="9" s="1"/>
  <c r="AJ230" i="9"/>
  <c r="AK230" i="9" a="1"/>
  <c r="AK230" i="9" s="1"/>
  <c r="AJ231" i="9"/>
  <c r="AK231" i="9" s="1" a="1"/>
  <c r="AK231" i="9" s="1"/>
  <c r="AJ232" i="9"/>
  <c r="AK232" i="9" a="1"/>
  <c r="AK232" i="9" s="1"/>
  <c r="AJ233" i="9"/>
  <c r="AK233" i="9" a="1"/>
  <c r="AK233" i="9" s="1"/>
  <c r="AJ234" i="9"/>
  <c r="AK234" i="9" s="1" a="1"/>
  <c r="AK234" i="9" s="1"/>
  <c r="AJ235" i="9"/>
  <c r="AK235" i="9" s="1" a="1"/>
  <c r="AK235" i="9" s="1"/>
  <c r="AJ236" i="9"/>
  <c r="AK236" i="9" s="1" a="1"/>
  <c r="AK236" i="9" s="1"/>
  <c r="AJ237" i="9"/>
  <c r="AK237" i="9" s="1" a="1"/>
  <c r="AK237" i="9" s="1"/>
  <c r="AJ238" i="9"/>
  <c r="AK238" i="9" s="1" a="1"/>
  <c r="AK238" i="9" s="1"/>
  <c r="AJ239" i="9"/>
  <c r="AK239" i="9" s="1" a="1"/>
  <c r="AK239" i="9" s="1"/>
  <c r="AJ240" i="9"/>
  <c r="AK240" i="9" s="1" a="1"/>
  <c r="AK240" i="9" s="1"/>
  <c r="AJ241" i="9"/>
  <c r="AK241" i="9" a="1"/>
  <c r="AK241" i="9" s="1"/>
  <c r="AJ242" i="9"/>
  <c r="AK242" i="9" s="1" a="1"/>
  <c r="AK242" i="9" s="1"/>
  <c r="AJ243" i="9"/>
  <c r="AK243" i="9" s="1" a="1"/>
  <c r="AK243" i="9" s="1"/>
  <c r="AJ244" i="9"/>
  <c r="AK244" i="9" s="1" a="1"/>
  <c r="AK244" i="9" s="1"/>
  <c r="AJ245" i="9"/>
  <c r="AK245" i="9" s="1" a="1"/>
  <c r="AK245" i="9" s="1"/>
  <c r="AJ246" i="9"/>
  <c r="AK246" i="9" s="1" a="1"/>
  <c r="AK246" i="9" s="1"/>
  <c r="AJ247" i="9"/>
  <c r="AK247" i="9" s="1" a="1"/>
  <c r="AK247" i="9" s="1"/>
  <c r="AJ248" i="9"/>
  <c r="AK248" i="9" a="1"/>
  <c r="AK248" i="9" s="1"/>
  <c r="AJ249" i="9"/>
  <c r="AK249" i="9" s="1" a="1"/>
  <c r="AK249" i="9" s="1"/>
  <c r="AJ250" i="9"/>
  <c r="AK250" i="9" s="1" a="1"/>
  <c r="AK250" i="9" s="1"/>
  <c r="AJ251" i="9"/>
  <c r="AK251" i="9" s="1" a="1"/>
  <c r="AK251" i="9" s="1"/>
  <c r="AJ252" i="9"/>
  <c r="AK252" i="9" s="1" a="1"/>
  <c r="AK252" i="9" s="1"/>
  <c r="AJ253" i="9"/>
  <c r="AK253" i="9" s="1" a="1"/>
  <c r="AK253" i="9" s="1"/>
  <c r="AJ254" i="9"/>
  <c r="AK254" i="9" s="1" a="1"/>
  <c r="AK254" i="9" s="1"/>
  <c r="AJ255" i="9"/>
  <c r="AK255" i="9" s="1" a="1"/>
  <c r="AK255" i="9" s="1"/>
  <c r="AJ256" i="9"/>
  <c r="AK256" i="9" a="1"/>
  <c r="AK256" i="9" s="1"/>
  <c r="AJ257" i="9"/>
  <c r="AK257" i="9" s="1" a="1"/>
  <c r="AK257" i="9" s="1"/>
  <c r="AJ258" i="9"/>
  <c r="AK258" i="9" s="1" a="1"/>
  <c r="AK258" i="9" s="1"/>
  <c r="AJ259" i="9"/>
  <c r="AK259" i="9" s="1" a="1"/>
  <c r="AK259" i="9" s="1"/>
  <c r="AJ260" i="9"/>
  <c r="AK260" i="9" s="1" a="1"/>
  <c r="AK260" i="9" s="1"/>
  <c r="AJ261" i="9"/>
  <c r="AK261" i="9" s="1" a="1"/>
  <c r="AK261" i="9" s="1"/>
  <c r="AJ262" i="9"/>
  <c r="AK262" i="9" s="1" a="1"/>
  <c r="AK262" i="9" s="1"/>
  <c r="AJ263" i="9"/>
  <c r="AK263" i="9" s="1" a="1"/>
  <c r="AK263" i="9" s="1"/>
  <c r="AJ264" i="9"/>
  <c r="AK264" i="9" s="1" a="1"/>
  <c r="AK264" i="9" s="1"/>
  <c r="AJ265" i="9"/>
  <c r="AK265" i="9" s="1" a="1"/>
  <c r="AK265" i="9" s="1"/>
  <c r="AJ266" i="9"/>
  <c r="AK266" i="9" s="1" a="1"/>
  <c r="AK266" i="9" s="1"/>
  <c r="AJ267" i="9"/>
  <c r="AK267" i="9" s="1" a="1"/>
  <c r="AK267" i="9" s="1"/>
  <c r="AJ268" i="9"/>
  <c r="AK268" i="9" s="1" a="1"/>
  <c r="AK268" i="9" s="1"/>
  <c r="AJ269" i="9"/>
  <c r="AK269" i="9" s="1" a="1"/>
  <c r="AK269" i="9" s="1"/>
  <c r="AJ270" i="9"/>
  <c r="AK270" i="9" s="1" a="1"/>
  <c r="AK270" i="9" s="1"/>
  <c r="AJ271" i="9"/>
  <c r="AK271" i="9" s="1" a="1"/>
  <c r="AK271" i="9" s="1"/>
  <c r="AJ272" i="9"/>
  <c r="AK272" i="9" s="1" a="1"/>
  <c r="AK272" i="9" s="1"/>
  <c r="AJ273" i="9"/>
  <c r="AK273" i="9" s="1" a="1"/>
  <c r="AK273" i="9" s="1"/>
  <c r="AJ274" i="9"/>
  <c r="AK274" i="9" s="1" a="1"/>
  <c r="AK274" i="9" s="1"/>
  <c r="AJ275" i="9"/>
  <c r="AK275" i="9" s="1" a="1"/>
  <c r="AK275" i="9" s="1"/>
  <c r="AJ276" i="9"/>
  <c r="AK276" i="9" s="1" a="1"/>
  <c r="AK276" i="9" s="1"/>
  <c r="AJ277" i="9"/>
  <c r="AK277" i="9" s="1" a="1"/>
  <c r="AK277" i="9" s="1"/>
  <c r="AJ278" i="9"/>
  <c r="AK278" i="9" a="1"/>
  <c r="AK278" i="9" s="1"/>
  <c r="AJ279" i="9"/>
  <c r="AK279" i="9" s="1" a="1"/>
  <c r="AK279" i="9" s="1"/>
  <c r="AJ280" i="9"/>
  <c r="AK280" i="9" a="1"/>
  <c r="AK280" i="9" s="1"/>
  <c r="AJ281" i="9"/>
  <c r="AK281" i="9" s="1" a="1"/>
  <c r="AK281" i="9" s="1"/>
  <c r="AJ282" i="9"/>
  <c r="AK282" i="9" a="1"/>
  <c r="AK282" i="9" s="1"/>
  <c r="AJ283" i="9"/>
  <c r="AK283" i="9" s="1" a="1"/>
  <c r="AK283" i="9" s="1"/>
  <c r="AJ284" i="9"/>
  <c r="AK284" i="9" s="1" a="1"/>
  <c r="AK284" i="9" s="1"/>
  <c r="AJ285" i="9"/>
  <c r="AK285" i="9" s="1" a="1"/>
  <c r="AK285" i="9" s="1"/>
  <c r="AJ286" i="9"/>
  <c r="AK286" i="9" s="1" a="1"/>
  <c r="AK286" i="9" s="1"/>
  <c r="AJ287" i="9"/>
  <c r="AK287" i="9" a="1"/>
  <c r="AK287" i="9" s="1"/>
  <c r="AJ288" i="9"/>
  <c r="AK288" i="9" a="1"/>
  <c r="AK288" i="9" s="1"/>
  <c r="AJ289" i="9"/>
  <c r="AK289" i="9" s="1" a="1"/>
  <c r="AK289" i="9" s="1"/>
  <c r="AJ290" i="9"/>
  <c r="AK290" i="9" s="1" a="1"/>
  <c r="AK290" i="9" s="1"/>
  <c r="AJ291" i="9"/>
  <c r="AK291" i="9" s="1" a="1"/>
  <c r="AK291" i="9" s="1"/>
  <c r="AJ292" i="9"/>
  <c r="AK292" i="9" s="1" a="1"/>
  <c r="AK292" i="9" s="1"/>
  <c r="AJ293" i="9"/>
  <c r="AK293" i="9" s="1" a="1"/>
  <c r="AK293" i="9" s="1"/>
  <c r="AJ294" i="9"/>
  <c r="AK294" i="9" a="1"/>
  <c r="AK294" i="9" s="1"/>
  <c r="AJ295" i="9"/>
  <c r="AK295" i="9" s="1" a="1"/>
  <c r="AK295" i="9" s="1"/>
  <c r="AJ296" i="9"/>
  <c r="AK296" i="9" s="1" a="1"/>
  <c r="AK296" i="9" s="1"/>
  <c r="AJ297" i="9"/>
  <c r="AK297" i="9" s="1" a="1"/>
  <c r="AK297" i="9" s="1"/>
  <c r="AJ298" i="9"/>
  <c r="AK298" i="9" a="1"/>
  <c r="AK298" i="9" s="1"/>
  <c r="AJ299" i="9"/>
  <c r="AK299" i="9" s="1" a="1"/>
  <c r="AK299" i="9" s="1"/>
  <c r="AJ300" i="9"/>
  <c r="AK300" i="9" s="1" a="1"/>
  <c r="AK300" i="9" s="1"/>
  <c r="AJ301" i="9"/>
  <c r="AK301" i="9" s="1" a="1"/>
  <c r="AK301" i="9" s="1"/>
  <c r="AJ302" i="9"/>
  <c r="AK302" i="9" a="1"/>
  <c r="AK302" i="9" s="1"/>
  <c r="AJ303" i="9"/>
  <c r="AK303" i="9" s="1" a="1"/>
  <c r="AK303" i="9" s="1"/>
  <c r="AJ304" i="9"/>
  <c r="AK304" i="9" s="1" a="1"/>
  <c r="AK304" i="9" s="1"/>
  <c r="AJ305" i="9"/>
  <c r="AK305" i="9" a="1"/>
  <c r="AK305" i="9" s="1"/>
  <c r="AJ306" i="9"/>
  <c r="AK306" i="9" a="1"/>
  <c r="AK306" i="9" s="1"/>
  <c r="AJ307" i="9"/>
  <c r="AK307" i="9" s="1" a="1"/>
  <c r="AK307" i="9" s="1"/>
  <c r="AJ308" i="9"/>
  <c r="AK308" i="9" s="1" a="1"/>
  <c r="AK308" i="9" s="1"/>
  <c r="AJ309" i="9"/>
  <c r="AK309" i="9" s="1" a="1"/>
  <c r="AK309" i="9" s="1"/>
  <c r="AJ310" i="9"/>
  <c r="AK310" i="9" s="1" a="1"/>
  <c r="AK310" i="9" s="1"/>
  <c r="AJ311" i="9"/>
  <c r="AK311" i="9" s="1" a="1"/>
  <c r="AK311" i="9" s="1"/>
  <c r="AJ312" i="9"/>
  <c r="AK312" i="9" s="1" a="1"/>
  <c r="AK312" i="9" s="1"/>
  <c r="AJ313" i="9"/>
  <c r="AK313" i="9" a="1"/>
  <c r="AK313" i="9" s="1"/>
  <c r="AJ314" i="9"/>
  <c r="AK314" i="9" s="1" a="1"/>
  <c r="AK314" i="9" s="1"/>
  <c r="AJ315" i="9"/>
  <c r="AK315" i="9" s="1" a="1"/>
  <c r="AK315" i="9"/>
  <c r="AJ316" i="9"/>
  <c r="AK316" i="9" s="1" a="1"/>
  <c r="AK316" i="9" s="1"/>
  <c r="AJ317" i="9"/>
  <c r="AK317" i="9" s="1" a="1"/>
  <c r="AK317" i="9" s="1"/>
  <c r="AJ318" i="9"/>
  <c r="AK318" i="9" s="1" a="1"/>
  <c r="AK318" i="9" s="1"/>
  <c r="AJ319" i="9"/>
  <c r="AK319" i="9" s="1" a="1"/>
  <c r="AK319" i="9" s="1"/>
  <c r="AJ320" i="9"/>
  <c r="AK320" i="9" s="1" a="1"/>
  <c r="AK320" i="9" s="1"/>
  <c r="AJ321" i="9"/>
  <c r="AK321" i="9" s="1" a="1"/>
  <c r="AK321" i="9" s="1"/>
  <c r="AJ322" i="9"/>
  <c r="AK322" i="9" s="1" a="1"/>
  <c r="AK322" i="9" s="1"/>
  <c r="AJ323" i="9"/>
  <c r="AK323" i="9" s="1" a="1"/>
  <c r="AK323" i="9" s="1"/>
  <c r="AJ324" i="9"/>
  <c r="AK324" i="9" s="1" a="1"/>
  <c r="AK324" i="9" s="1"/>
  <c r="AJ325" i="9"/>
  <c r="AK325" i="9" s="1" a="1"/>
  <c r="AK325" i="9" s="1"/>
  <c r="AJ326" i="9"/>
  <c r="AK326" i="9" s="1" a="1"/>
  <c r="AK326" i="9" s="1"/>
  <c r="AJ327" i="9"/>
  <c r="AK327" i="9" s="1" a="1"/>
  <c r="AK327" i="9" s="1"/>
  <c r="AJ328" i="9"/>
  <c r="AK328" i="9" s="1" a="1"/>
  <c r="AK328" i="9" s="1"/>
  <c r="AJ329" i="9"/>
  <c r="AK329" i="9" s="1" a="1"/>
  <c r="AK329" i="9" s="1"/>
  <c r="AJ330" i="9"/>
  <c r="AK330" i="9" s="1" a="1"/>
  <c r="AK330" i="9" s="1"/>
  <c r="AJ331" i="9"/>
  <c r="AK331" i="9" s="1" a="1"/>
  <c r="AK331" i="9"/>
  <c r="AJ332" i="9"/>
  <c r="AK332" i="9" s="1" a="1"/>
  <c r="AK332" i="9" s="1"/>
  <c r="AJ333" i="9"/>
  <c r="AK333" i="9" s="1" a="1"/>
  <c r="AK333" i="9" s="1"/>
  <c r="AJ334" i="9"/>
  <c r="AK334" i="9" s="1" a="1"/>
  <c r="AK334" i="9" s="1"/>
  <c r="AJ335" i="9"/>
  <c r="AK335" i="9" a="1"/>
  <c r="AK335" i="9" s="1"/>
  <c r="AJ336" i="9"/>
  <c r="AK336" i="9" s="1" a="1"/>
  <c r="AK336" i="9" s="1"/>
  <c r="AJ337" i="9"/>
  <c r="AK337" i="9" s="1" a="1"/>
  <c r="AK337" i="9" s="1"/>
  <c r="AJ338" i="9"/>
  <c r="AK338" i="9" s="1" a="1"/>
  <c r="AK338" i="9" s="1"/>
  <c r="AJ339" i="9"/>
  <c r="AK339" i="9" s="1" a="1"/>
  <c r="AK339" i="9" s="1"/>
  <c r="AJ340" i="9"/>
  <c r="AK340" i="9" s="1" a="1"/>
  <c r="AK340" i="9" s="1"/>
  <c r="AJ341" i="9"/>
  <c r="AK341" i="9" s="1" a="1"/>
  <c r="AK341" i="9" s="1"/>
  <c r="AJ342" i="9"/>
  <c r="AK342" i="9" s="1" a="1"/>
  <c r="AK342" i="9" s="1"/>
  <c r="AJ343" i="9"/>
  <c r="AK343" i="9" a="1"/>
  <c r="AK343" i="9" s="1"/>
  <c r="AJ344" i="9"/>
  <c r="AK344" i="9" s="1" a="1"/>
  <c r="AK344" i="9" s="1"/>
  <c r="AJ345" i="9"/>
  <c r="AK345" i="9" s="1" a="1"/>
  <c r="AK345" i="9" s="1"/>
  <c r="AJ346" i="9"/>
  <c r="AK346" i="9" s="1" a="1"/>
  <c r="AK346" i="9" s="1"/>
  <c r="AJ347" i="9"/>
  <c r="AK347" i="9" s="1" a="1"/>
  <c r="AK347" i="9" s="1"/>
  <c r="AJ348" i="9"/>
  <c r="AK348" i="9" s="1" a="1"/>
  <c r="AK348" i="9" s="1"/>
  <c r="AJ349" i="9"/>
  <c r="AK349" i="9" s="1" a="1"/>
  <c r="AK349" i="9" s="1"/>
  <c r="AJ350" i="9"/>
  <c r="AK350" i="9" s="1" a="1"/>
  <c r="AK350" i="9" s="1"/>
  <c r="AJ351" i="9"/>
  <c r="AK351" i="9" s="1" a="1"/>
  <c r="AK351" i="9" s="1"/>
  <c r="AJ352" i="9"/>
  <c r="AK352" i="9" s="1" a="1"/>
  <c r="AK352" i="9" s="1"/>
  <c r="AJ353" i="9"/>
  <c r="AK353" i="9" a="1"/>
  <c r="AK353" i="9" s="1"/>
  <c r="AJ354" i="9"/>
  <c r="AK354" i="9" s="1" a="1"/>
  <c r="AK354" i="9" s="1"/>
  <c r="AJ355" i="9"/>
  <c r="AK355" i="9" s="1" a="1"/>
  <c r="AK355" i="9" s="1"/>
  <c r="AJ356" i="9"/>
  <c r="AK356" i="9" s="1" a="1"/>
  <c r="AK356" i="9" s="1"/>
  <c r="AJ357" i="9"/>
  <c r="AK357" i="9" s="1" a="1"/>
  <c r="AK357" i="9" s="1"/>
  <c r="AJ358" i="9"/>
  <c r="AK358" i="9" s="1" a="1"/>
  <c r="AK358" i="9" s="1"/>
  <c r="AJ359" i="9"/>
  <c r="AK359" i="9" s="1" a="1"/>
  <c r="AK359" i="9" s="1"/>
  <c r="AJ360" i="9"/>
  <c r="AK360" i="9" s="1" a="1"/>
  <c r="AK360" i="9" s="1"/>
  <c r="AJ361" i="9"/>
  <c r="AK361" i="9" a="1"/>
  <c r="AK361" i="9" s="1"/>
  <c r="AJ362" i="9"/>
  <c r="AK362" i="9" s="1" a="1"/>
  <c r="AK362" i="9" s="1"/>
  <c r="AJ363" i="9"/>
  <c r="AK363" i="9" s="1" a="1"/>
  <c r="AK363" i="9" s="1"/>
  <c r="AJ364" i="9"/>
  <c r="AK364" i="9" s="1" a="1"/>
  <c r="AK364" i="9" s="1"/>
  <c r="AJ365" i="9"/>
  <c r="AK365" i="9" s="1" a="1"/>
  <c r="AK365" i="9" s="1"/>
  <c r="AJ366" i="9"/>
  <c r="AK366" i="9" s="1" a="1"/>
  <c r="AK366" i="9" s="1"/>
  <c r="AJ367" i="9"/>
  <c r="AK367" i="9" s="1" a="1"/>
  <c r="AK367" i="9" s="1"/>
  <c r="AJ368" i="9"/>
  <c r="AK368" i="9" s="1" a="1"/>
  <c r="AK368" i="9" s="1"/>
  <c r="AJ369" i="9"/>
  <c r="AK369" i="9" a="1"/>
  <c r="AK369" i="9" s="1"/>
  <c r="AJ370" i="9"/>
  <c r="AK370" i="9" s="1" a="1"/>
  <c r="AK370" i="9" s="1"/>
  <c r="AJ371" i="9"/>
  <c r="AK371" i="9" a="1"/>
  <c r="AK371" i="9" s="1"/>
  <c r="AJ372" i="9"/>
  <c r="AK372" i="9" s="1" a="1"/>
  <c r="AK372" i="9" s="1"/>
  <c r="AJ373" i="9"/>
  <c r="AK373" i="9" s="1" a="1"/>
  <c r="AK373" i="9" s="1"/>
  <c r="AJ374" i="9"/>
  <c r="AK374" i="9" s="1" a="1"/>
  <c r="AK374" i="9" s="1"/>
  <c r="AJ375" i="9"/>
  <c r="AK375" i="9" s="1" a="1"/>
  <c r="AK375" i="9" s="1"/>
  <c r="AJ376" i="9"/>
  <c r="AK376" i="9" s="1" a="1"/>
  <c r="AK376" i="9" s="1"/>
  <c r="AJ377" i="9"/>
  <c r="AK377" i="9" s="1" a="1"/>
  <c r="AK377" i="9" s="1"/>
  <c r="AJ378" i="9"/>
  <c r="AK378" i="9" s="1" a="1"/>
  <c r="AK378" i="9" s="1"/>
  <c r="AJ379" i="9"/>
  <c r="AK379" i="9" s="1" a="1"/>
  <c r="AK379" i="9" s="1"/>
  <c r="AJ380" i="9"/>
  <c r="AK380" i="9" s="1" a="1"/>
  <c r="AK380" i="9" s="1"/>
  <c r="AJ381" i="9"/>
  <c r="AK381" i="9" s="1" a="1"/>
  <c r="AK381" i="9" s="1"/>
  <c r="AJ382" i="9"/>
  <c r="AK382" i="9" s="1" a="1"/>
  <c r="AK382" i="9" s="1"/>
  <c r="AJ383" i="9"/>
  <c r="AK383" i="9" s="1" a="1"/>
  <c r="AK383" i="9" s="1"/>
  <c r="AJ384" i="9"/>
  <c r="AK384" i="9" s="1" a="1"/>
  <c r="AK384" i="9" s="1"/>
  <c r="AJ385" i="9"/>
  <c r="AK385" i="9" a="1"/>
  <c r="AK385" i="9" s="1"/>
  <c r="AJ386" i="9"/>
  <c r="AK386" i="9" s="1" a="1"/>
  <c r="AK386" i="9" s="1"/>
  <c r="AJ387" i="9"/>
  <c r="AK387" i="9" s="1" a="1"/>
  <c r="AK387" i="9" s="1"/>
  <c r="AJ388" i="9"/>
  <c r="AK388" i="9" s="1" a="1"/>
  <c r="AK388" i="9" s="1"/>
  <c r="AJ389" i="9"/>
  <c r="AK389" i="9" s="1" a="1"/>
  <c r="AK389" i="9" s="1"/>
  <c r="AJ390" i="9"/>
  <c r="AK390" i="9" s="1" a="1"/>
  <c r="AK390" i="9" s="1"/>
  <c r="AJ391" i="9"/>
  <c r="AK391" i="9" s="1" a="1"/>
  <c r="AK391" i="9" s="1"/>
  <c r="AJ392" i="9"/>
  <c r="AK392" i="9" s="1" a="1"/>
  <c r="AK392" i="9" s="1"/>
  <c r="AJ393" i="9"/>
  <c r="AK393" i="9" a="1"/>
  <c r="AK393" i="9" s="1"/>
  <c r="AJ394" i="9"/>
  <c r="AK394" i="9" s="1" a="1"/>
  <c r="AK394" i="9" s="1"/>
  <c r="AJ395" i="9"/>
  <c r="AK395" i="9" s="1" a="1"/>
  <c r="AK395" i="9" s="1"/>
  <c r="AJ396" i="9"/>
  <c r="AK396" i="9" s="1" a="1"/>
  <c r="AK396" i="9" s="1"/>
  <c r="AJ397" i="9"/>
  <c r="AK397" i="9" s="1" a="1"/>
  <c r="AK397" i="9" s="1"/>
  <c r="AJ398" i="9"/>
  <c r="AK398" i="9" s="1" a="1"/>
  <c r="AK398" i="9" s="1"/>
  <c r="AJ399" i="9"/>
  <c r="AK399" i="9" s="1" a="1"/>
  <c r="AK399" i="9" s="1"/>
  <c r="AJ400" i="9"/>
  <c r="AK400" i="9" s="1" a="1"/>
  <c r="AK400" i="9" s="1"/>
  <c r="AJ401" i="9"/>
  <c r="AK401" i="9" s="1" a="1"/>
  <c r="AK401" i="9" s="1"/>
  <c r="AJ402" i="9"/>
  <c r="AK402" i="9" s="1" a="1"/>
  <c r="AK402" i="9" s="1"/>
  <c r="AJ403" i="9"/>
  <c r="AK403" i="9" s="1" a="1"/>
  <c r="AK403" i="9" s="1"/>
  <c r="AJ404" i="9"/>
  <c r="AK404" i="9" s="1" a="1"/>
  <c r="AK404" i="9" s="1"/>
  <c r="AJ405" i="9"/>
  <c r="AK405" i="9" s="1" a="1"/>
  <c r="AK405" i="9" s="1"/>
  <c r="AJ406" i="9"/>
  <c r="AK406" i="9" s="1" a="1"/>
  <c r="AK406" i="9" s="1"/>
  <c r="AJ407" i="9"/>
  <c r="AK407" i="9" s="1" a="1"/>
  <c r="AK407" i="9" s="1"/>
  <c r="AJ408" i="9"/>
  <c r="AK408" i="9" a="1"/>
  <c r="AK408" i="9" s="1"/>
  <c r="AJ409" i="9"/>
  <c r="AK409" i="9" a="1"/>
  <c r="AK409" i="9" s="1"/>
  <c r="AJ410" i="9"/>
  <c r="AK410" i="9" s="1" a="1"/>
  <c r="AK410" i="9" s="1"/>
  <c r="AJ411" i="9"/>
  <c r="AK411" i="9" s="1" a="1"/>
  <c r="AK411" i="9" s="1"/>
  <c r="AJ412" i="9"/>
  <c r="AK412" i="9" s="1" a="1"/>
  <c r="AK412" i="9" s="1"/>
  <c r="AJ413" i="9"/>
  <c r="AK413" i="9" s="1" a="1"/>
  <c r="AK413" i="9" s="1"/>
  <c r="AJ414" i="9"/>
  <c r="AK414" i="9" s="1" a="1"/>
  <c r="AK414" i="9" s="1"/>
  <c r="AJ415" i="9"/>
  <c r="AK415" i="9" s="1" a="1"/>
  <c r="AK415" i="9" s="1"/>
  <c r="AJ416" i="9"/>
  <c r="AK416" i="9" s="1" a="1"/>
  <c r="AK416" i="9" s="1"/>
  <c r="AJ417" i="9"/>
  <c r="AK417" i="9" s="1" a="1"/>
  <c r="AK417" i="9" s="1"/>
  <c r="AJ418" i="9"/>
  <c r="AK418" i="9" s="1" a="1"/>
  <c r="AK418" i="9" s="1"/>
  <c r="AJ419" i="9"/>
  <c r="AK419" i="9" s="1" a="1"/>
  <c r="AK419" i="9" s="1"/>
  <c r="AJ420" i="9"/>
  <c r="AK420" i="9" s="1" a="1"/>
  <c r="AK420" i="9" s="1"/>
  <c r="AJ421" i="9"/>
  <c r="AK421" i="9" s="1" a="1"/>
  <c r="AK421" i="9" s="1"/>
  <c r="AJ422" i="9"/>
  <c r="AK422" i="9" s="1" a="1"/>
  <c r="AK422" i="9" s="1"/>
  <c r="AJ423" i="9"/>
  <c r="AK423" i="9" s="1" a="1"/>
  <c r="AK423" i="9" s="1"/>
  <c r="AJ424" i="9"/>
  <c r="AK424" i="9" s="1" a="1"/>
  <c r="AK424" i="9" s="1"/>
  <c r="AJ425" i="9"/>
  <c r="AK425" i="9" s="1" a="1"/>
  <c r="AK425" i="9" s="1"/>
  <c r="AJ426" i="9"/>
  <c r="AK426" i="9" s="1" a="1"/>
  <c r="AK426" i="9" s="1"/>
  <c r="AJ427" i="9"/>
  <c r="AK427" i="9" s="1" a="1"/>
  <c r="AK427" i="9" s="1"/>
  <c r="AJ428" i="9"/>
  <c r="AK428" i="9" s="1" a="1"/>
  <c r="AK428" i="9" s="1"/>
  <c r="AJ429" i="9"/>
  <c r="AK429" i="9" s="1" a="1"/>
  <c r="AK429" i="9" s="1"/>
  <c r="AJ430" i="9"/>
  <c r="AK430" i="9" s="1" a="1"/>
  <c r="AK430" i="9" s="1"/>
  <c r="AJ431" i="9"/>
  <c r="AK431" i="9" s="1" a="1"/>
  <c r="AK431" i="9" s="1"/>
  <c r="AJ432" i="9"/>
  <c r="AK432" i="9" s="1" a="1"/>
  <c r="AK432" i="9" s="1"/>
  <c r="AJ433" i="9"/>
  <c r="AK433" i="9" s="1" a="1"/>
  <c r="AK433" i="9" s="1"/>
  <c r="AJ434" i="9"/>
  <c r="AK434" i="9" s="1" a="1"/>
  <c r="AK434" i="9" s="1"/>
  <c r="AJ435" i="9"/>
  <c r="AK435" i="9" s="1" a="1"/>
  <c r="AK435" i="9" s="1"/>
  <c r="AJ436" i="9"/>
  <c r="AK436" i="9" s="1" a="1"/>
  <c r="AK436" i="9" s="1"/>
  <c r="AJ437" i="9"/>
  <c r="AK437" i="9" s="1" a="1"/>
  <c r="AK437" i="9" s="1"/>
  <c r="AJ438" i="9"/>
  <c r="AK438" i="9" s="1" a="1"/>
  <c r="AK438" i="9" s="1"/>
  <c r="AJ439" i="9"/>
  <c r="AK439" i="9" s="1" a="1"/>
  <c r="AK439" i="9" s="1"/>
  <c r="AJ440" i="9"/>
  <c r="AK440" i="9" a="1"/>
  <c r="AK440" i="9"/>
  <c r="AJ441" i="9"/>
  <c r="AK441" i="9" a="1"/>
  <c r="AK441" i="9" s="1"/>
  <c r="AJ442" i="9"/>
  <c r="AK442" i="9" s="1" a="1"/>
  <c r="AK442" i="9" s="1"/>
  <c r="AJ443" i="9"/>
  <c r="AK443" i="9" s="1" a="1"/>
  <c r="AK443" i="9" s="1"/>
  <c r="AJ444" i="9"/>
  <c r="AK444" i="9" s="1" a="1"/>
  <c r="AK444" i="9" s="1"/>
  <c r="AJ445" i="9"/>
  <c r="AK445" i="9" s="1" a="1"/>
  <c r="AK445" i="9" s="1"/>
  <c r="AJ446" i="9"/>
  <c r="AK446" i="9" s="1" a="1"/>
  <c r="AK446" i="9" s="1"/>
  <c r="AJ447" i="9"/>
  <c r="AK447" i="9" s="1" a="1"/>
  <c r="AK447" i="9" s="1"/>
  <c r="AJ448" i="9"/>
  <c r="AK448" i="9" s="1" a="1"/>
  <c r="AK448" i="9" s="1"/>
  <c r="AJ449" i="9"/>
  <c r="AK449" i="9" a="1"/>
  <c r="AK449" i="9" s="1"/>
  <c r="AJ450" i="9"/>
  <c r="AK450" i="9" s="1" a="1"/>
  <c r="AK450" i="9" s="1"/>
  <c r="AJ451" i="9"/>
  <c r="AK451" i="9" s="1" a="1"/>
  <c r="AK451" i="9" s="1"/>
  <c r="AJ452" i="9"/>
  <c r="AK452" i="9" s="1" a="1"/>
  <c r="AK452" i="9" s="1"/>
  <c r="AJ453" i="9"/>
  <c r="AK453" i="9" s="1" a="1"/>
  <c r="AK453" i="9" s="1"/>
  <c r="AJ454" i="9"/>
  <c r="AK454" i="9" s="1" a="1"/>
  <c r="AK454" i="9" s="1"/>
  <c r="AJ455" i="9"/>
  <c r="AK455" i="9" s="1" a="1"/>
  <c r="AK455" i="9" s="1"/>
  <c r="AJ456" i="9"/>
  <c r="AK456" i="9" a="1"/>
  <c r="AK456" i="9" s="1"/>
  <c r="AJ457" i="9"/>
  <c r="AK457" i="9" s="1" a="1"/>
  <c r="AK457" i="9" s="1"/>
  <c r="AJ458" i="9"/>
  <c r="AK458" i="9" s="1" a="1"/>
  <c r="AK458" i="9" s="1"/>
  <c r="AJ459" i="9"/>
  <c r="AK459" i="9" s="1" a="1"/>
  <c r="AK459" i="9" s="1"/>
  <c r="AJ460" i="9"/>
  <c r="AK460" i="9" s="1" a="1"/>
  <c r="AK460" i="9" s="1"/>
  <c r="AJ461" i="9"/>
  <c r="AK461" i="9" s="1" a="1"/>
  <c r="AK461" i="9" s="1"/>
  <c r="AJ462" i="9"/>
  <c r="AK462" i="9" s="1" a="1"/>
  <c r="AK462" i="9" s="1"/>
  <c r="AJ463" i="9"/>
  <c r="AK463" i="9" s="1" a="1"/>
  <c r="AK463" i="9" s="1"/>
  <c r="AJ464" i="9"/>
  <c r="AK464" i="9" a="1"/>
  <c r="AK464" i="9" s="1"/>
  <c r="AJ465" i="9"/>
  <c r="AK465" i="9" s="1" a="1"/>
  <c r="AK465" i="9" s="1"/>
  <c r="AJ466" i="9"/>
  <c r="AK466" i="9" s="1" a="1"/>
  <c r="AK466" i="9" s="1"/>
  <c r="AJ467" i="9"/>
  <c r="AK467" i="9" s="1" a="1"/>
  <c r="AK467" i="9" s="1"/>
  <c r="AJ468" i="9"/>
  <c r="AK468" i="9" s="1" a="1"/>
  <c r="AK468" i="9" s="1"/>
  <c r="AJ469" i="9"/>
  <c r="AK469" i="9" s="1" a="1"/>
  <c r="AK469" i="9" s="1"/>
  <c r="AJ470" i="9"/>
  <c r="AK470" i="9" s="1" a="1"/>
  <c r="AK470" i="9" s="1"/>
  <c r="AJ471" i="9"/>
  <c r="AK471" i="9" s="1" a="1"/>
  <c r="AK471" i="9" s="1"/>
  <c r="AJ472" i="9"/>
  <c r="AK472" i="9" s="1" a="1"/>
  <c r="AK472" i="9" s="1"/>
  <c r="AJ473" i="9"/>
  <c r="AK473" i="9" s="1" a="1"/>
  <c r="AK473" i="9" s="1"/>
  <c r="AJ474" i="9"/>
  <c r="AK474" i="9" s="1" a="1"/>
  <c r="AK474" i="9" s="1"/>
  <c r="AJ475" i="9"/>
  <c r="AK475" i="9" s="1" a="1"/>
  <c r="AK475" i="9" s="1"/>
  <c r="AJ476" i="9"/>
  <c r="AK476" i="9" a="1"/>
  <c r="AK476" i="9" s="1"/>
  <c r="AJ477" i="9"/>
  <c r="AK477" i="9" s="1" a="1"/>
  <c r="AK477" i="9" s="1"/>
  <c r="AJ478" i="9"/>
  <c r="AK478" i="9" s="1" a="1"/>
  <c r="AK478" i="9" s="1"/>
  <c r="AJ479" i="9"/>
  <c r="AK479" i="9" s="1" a="1"/>
  <c r="AK479" i="9" s="1"/>
  <c r="AJ480" i="9"/>
  <c r="AK480" i="9" s="1" a="1"/>
  <c r="AK480" i="9" s="1"/>
  <c r="AJ481" i="9"/>
  <c r="AK481" i="9" a="1"/>
  <c r="AK481" i="9" s="1"/>
  <c r="AJ482" i="9"/>
  <c r="AK482" i="9" s="1" a="1"/>
  <c r="AK482" i="9" s="1"/>
  <c r="AJ483" i="9"/>
  <c r="AK483" i="9" s="1" a="1"/>
  <c r="AK483" i="9" s="1"/>
  <c r="AJ484" i="9"/>
  <c r="AK484" i="9" s="1" a="1"/>
  <c r="AK484" i="9" s="1"/>
  <c r="AJ485" i="9"/>
  <c r="AK485" i="9" s="1" a="1"/>
  <c r="AK485" i="9" s="1"/>
  <c r="AJ486" i="9"/>
  <c r="AK486" i="9" s="1" a="1"/>
  <c r="AK486" i="9" s="1"/>
  <c r="AJ487" i="9"/>
  <c r="AK487" i="9" s="1" a="1"/>
  <c r="AK487" i="9" s="1"/>
  <c r="AJ488" i="9"/>
  <c r="AK488" i="9" a="1"/>
  <c r="AK488" i="9" s="1"/>
  <c r="AJ489" i="9"/>
  <c r="AK489" i="9" s="1" a="1"/>
  <c r="AK489" i="9" s="1"/>
  <c r="AJ490" i="9"/>
  <c r="AK490" i="9" s="1" a="1"/>
  <c r="AK490" i="9" s="1"/>
  <c r="AJ491" i="9"/>
  <c r="AK491" i="9" s="1" a="1"/>
  <c r="AK491" i="9" s="1"/>
  <c r="AJ492" i="9"/>
  <c r="AK492" i="9" s="1" a="1"/>
  <c r="AK492" i="9" s="1"/>
  <c r="AJ493" i="9"/>
  <c r="AK493" i="9" s="1" a="1"/>
  <c r="AK493" i="9" s="1"/>
  <c r="AJ494" i="9"/>
  <c r="AK494" i="9" s="1" a="1"/>
  <c r="AK494" i="9" s="1"/>
  <c r="AJ495" i="9"/>
  <c r="AK495" i="9" s="1" a="1"/>
  <c r="AK495" i="9" s="1"/>
  <c r="AJ496" i="9"/>
  <c r="AK496" i="9" s="1" a="1"/>
  <c r="AK496" i="9" s="1"/>
  <c r="AJ497" i="9"/>
  <c r="AK497" i="9" s="1" a="1"/>
  <c r="AK497" i="9" s="1"/>
  <c r="AJ498" i="9"/>
  <c r="AK498" i="9" s="1" a="1"/>
  <c r="AK498" i="9" s="1"/>
  <c r="AJ499" i="9"/>
  <c r="AK499" i="9" s="1" a="1"/>
  <c r="AK499" i="9" s="1"/>
  <c r="AJ500" i="9"/>
  <c r="AK500" i="9" a="1"/>
  <c r="AK500" i="9" s="1"/>
  <c r="AJ501" i="9"/>
  <c r="AK501" i="9" s="1" a="1"/>
  <c r="AK501" i="9" s="1"/>
  <c r="AJ3" i="8"/>
  <c r="AK3" i="8" s="1" a="1"/>
  <c r="AK3" i="8" s="1"/>
  <c r="AJ4" i="8"/>
  <c r="AK4" i="8" s="1" a="1"/>
  <c r="AK4" i="8" s="1"/>
  <c r="AJ5" i="8"/>
  <c r="AK5" i="8" s="1" a="1"/>
  <c r="AK5" i="8" s="1"/>
  <c r="AJ6" i="8"/>
  <c r="AK6" i="8" s="1" a="1"/>
  <c r="AK6" i="8" s="1"/>
  <c r="AJ7" i="8"/>
  <c r="AK7" i="8" s="1" a="1"/>
  <c r="AK7" i="8" s="1"/>
  <c r="AJ8" i="8"/>
  <c r="AK8" i="8" a="1"/>
  <c r="AK8" i="8" s="1"/>
  <c r="AJ9" i="8"/>
  <c r="AK9" i="8" s="1" a="1"/>
  <c r="AK9" i="8" s="1"/>
  <c r="AJ10" i="8"/>
  <c r="AK10" i="8" a="1"/>
  <c r="AK10" i="8" s="1"/>
  <c r="AJ11" i="8"/>
  <c r="AK11" i="8" s="1" a="1"/>
  <c r="AK11" i="8" s="1"/>
  <c r="AJ12" i="8"/>
  <c r="AK12" i="8" s="1" a="1"/>
  <c r="AK12" i="8" s="1"/>
  <c r="AJ13" i="8"/>
  <c r="AK13" i="8" s="1" a="1"/>
  <c r="AK13" i="8" s="1"/>
  <c r="AJ14" i="8"/>
  <c r="AK14" i="8" s="1" a="1"/>
  <c r="AK14" i="8" s="1"/>
  <c r="AJ15" i="8"/>
  <c r="AK15" i="8" s="1" a="1"/>
  <c r="AK15" i="8" s="1"/>
  <c r="AJ16" i="8"/>
  <c r="AK16" i="8" s="1" a="1"/>
  <c r="AK16" i="8" s="1"/>
  <c r="AJ17" i="8"/>
  <c r="AK17" i="8" s="1" a="1"/>
  <c r="AK17" i="8" s="1"/>
  <c r="AJ18" i="8"/>
  <c r="AK18" i="8" s="1" a="1"/>
  <c r="AK18" i="8" s="1"/>
  <c r="AJ19" i="8"/>
  <c r="AK19" i="8" s="1" a="1"/>
  <c r="AK19" i="8" s="1"/>
  <c r="AJ20" i="8"/>
  <c r="AK20" i="8" s="1" a="1"/>
  <c r="AK20" i="8" s="1"/>
  <c r="AJ21" i="8"/>
  <c r="AK21" i="8" s="1" a="1"/>
  <c r="AK21" i="8" s="1"/>
  <c r="AJ22" i="8"/>
  <c r="AK22" i="8" s="1" a="1"/>
  <c r="AK22" i="8" s="1"/>
  <c r="AJ23" i="8"/>
  <c r="AK23" i="8" s="1" a="1"/>
  <c r="AK23" i="8" s="1"/>
  <c r="AJ24" i="8"/>
  <c r="AK24" i="8" s="1" a="1"/>
  <c r="AK24" i="8" s="1"/>
  <c r="AJ25" i="8"/>
  <c r="AK25" i="8" s="1" a="1"/>
  <c r="AK25" i="8" s="1"/>
  <c r="AJ26" i="8"/>
  <c r="AK26" i="8" a="1"/>
  <c r="AK26" i="8" s="1"/>
  <c r="AJ27" i="8"/>
  <c r="AK27" i="8" s="1" a="1"/>
  <c r="AK27" i="8" s="1"/>
  <c r="AJ28" i="8"/>
  <c r="AK28" i="8" s="1" a="1"/>
  <c r="AK28" i="8" s="1"/>
  <c r="AJ29" i="8"/>
  <c r="AK29" i="8" s="1" a="1"/>
  <c r="AK29" i="8" s="1"/>
  <c r="AJ30" i="8"/>
  <c r="AK30" i="8" s="1" a="1"/>
  <c r="AK30" i="8" s="1"/>
  <c r="AJ31" i="8"/>
  <c r="AK31" i="8" s="1" a="1"/>
  <c r="AK31" i="8" s="1"/>
  <c r="AJ32" i="8"/>
  <c r="AK32" i="8" s="1" a="1"/>
  <c r="AK32" i="8" s="1"/>
  <c r="AJ33" i="8"/>
  <c r="AK33" i="8" a="1"/>
  <c r="AK33" i="8" s="1"/>
  <c r="AJ34" i="8"/>
  <c r="AK34" i="8" s="1" a="1"/>
  <c r="AK34" i="8" s="1"/>
  <c r="AJ35" i="8"/>
  <c r="AK35" i="8" s="1" a="1"/>
  <c r="AK35" i="8" s="1"/>
  <c r="AJ36" i="8"/>
  <c r="AK36" i="8" s="1" a="1"/>
  <c r="AK36" i="8" s="1"/>
  <c r="AJ37" i="8"/>
  <c r="AK37" i="8" s="1" a="1"/>
  <c r="AK37" i="8" s="1"/>
  <c r="AJ38" i="8"/>
  <c r="AK38" i="8" s="1" a="1"/>
  <c r="AK38" i="8" s="1"/>
  <c r="AJ39" i="8"/>
  <c r="AK39" i="8" s="1" a="1"/>
  <c r="AK39" i="8" s="1"/>
  <c r="AJ40" i="8"/>
  <c r="AK40" i="8" a="1"/>
  <c r="AK40" i="8" s="1"/>
  <c r="AJ41" i="8"/>
  <c r="AK41" i="8" a="1"/>
  <c r="AK41" i="8" s="1"/>
  <c r="AJ42" i="8"/>
  <c r="AK42" i="8" s="1" a="1"/>
  <c r="AK42" i="8" s="1"/>
  <c r="AJ43" i="8"/>
  <c r="AK43" i="8" s="1" a="1"/>
  <c r="AK43" i="8" s="1"/>
  <c r="AJ44" i="8"/>
  <c r="AK44" i="8" s="1" a="1"/>
  <c r="AK44" i="8" s="1"/>
  <c r="AJ45" i="8"/>
  <c r="AK45" i="8" s="1" a="1"/>
  <c r="AK45" i="8" s="1"/>
  <c r="AJ46" i="8"/>
  <c r="AK46" i="8" s="1" a="1"/>
  <c r="AK46" i="8" s="1"/>
  <c r="AJ47" i="8"/>
  <c r="AK47" i="8" s="1" a="1"/>
  <c r="AK47" i="8" s="1"/>
  <c r="AJ48" i="8"/>
  <c r="AK48" i="8" s="1" a="1"/>
  <c r="AK48" i="8" s="1"/>
  <c r="AJ49" i="8"/>
  <c r="AK49" i="8" a="1"/>
  <c r="AK49" i="8" s="1"/>
  <c r="AJ50" i="8"/>
  <c r="AK50" i="8" s="1" a="1"/>
  <c r="AK50" i="8" s="1"/>
  <c r="AJ51" i="8"/>
  <c r="AK51" i="8" s="1" a="1"/>
  <c r="AK51" i="8" s="1"/>
  <c r="AJ52" i="8"/>
  <c r="AK52" i="8" s="1" a="1"/>
  <c r="AK52" i="8" s="1"/>
  <c r="AJ53" i="8"/>
  <c r="AK53" i="8" s="1" a="1"/>
  <c r="AK53" i="8" s="1"/>
  <c r="AJ54" i="8"/>
  <c r="AK54" i="8" s="1" a="1"/>
  <c r="AK54" i="8" s="1"/>
  <c r="AJ55" i="8"/>
  <c r="AK55" i="8" s="1" a="1"/>
  <c r="AK55" i="8"/>
  <c r="AJ56" i="8"/>
  <c r="AK56" i="8" s="1" a="1"/>
  <c r="AK56" i="8" s="1"/>
  <c r="AJ57" i="8"/>
  <c r="AK57" i="8" s="1" a="1"/>
  <c r="AK57" i="8" s="1"/>
  <c r="AJ58" i="8"/>
  <c r="AK58" i="8" s="1" a="1"/>
  <c r="AK58" i="8" s="1"/>
  <c r="AJ59" i="8"/>
  <c r="AK59" i="8" s="1" a="1"/>
  <c r="AK59" i="8" s="1"/>
  <c r="AJ60" i="8"/>
  <c r="AK60" i="8" s="1" a="1"/>
  <c r="AK60" i="8" s="1"/>
  <c r="AJ61" i="8"/>
  <c r="AK61" i="8" s="1" a="1"/>
  <c r="AK61" i="8" s="1"/>
  <c r="AJ62" i="8"/>
  <c r="AK62" i="8" s="1" a="1"/>
  <c r="AK62" i="8" s="1"/>
  <c r="AJ63" i="8"/>
  <c r="AK63" i="8" s="1" a="1"/>
  <c r="AK63" i="8" s="1"/>
  <c r="AJ64" i="8"/>
  <c r="AK64" i="8" s="1" a="1"/>
  <c r="AK64" i="8" s="1"/>
  <c r="AJ65" i="8"/>
  <c r="AK65" i="8" s="1" a="1"/>
  <c r="AK65" i="8" s="1"/>
  <c r="AJ66" i="8"/>
  <c r="AK66" i="8" s="1" a="1"/>
  <c r="AK66" i="8" s="1"/>
  <c r="AJ67" i="8"/>
  <c r="AK67" i="8" s="1" a="1"/>
  <c r="AK67" i="8" s="1"/>
  <c r="AJ68" i="8"/>
  <c r="AK68" i="8" s="1" a="1"/>
  <c r="AK68" i="8" s="1"/>
  <c r="AJ69" i="8"/>
  <c r="AK69" i="8" s="1" a="1"/>
  <c r="AK69" i="8" s="1"/>
  <c r="AJ70" i="8"/>
  <c r="AK70" i="8" s="1" a="1"/>
  <c r="AK70" i="8" s="1"/>
  <c r="AJ71" i="8"/>
  <c r="AK71" i="8" s="1" a="1"/>
  <c r="AK71" i="8" s="1"/>
  <c r="AJ72" i="8"/>
  <c r="AK72" i="8" a="1"/>
  <c r="AK72" i="8" s="1"/>
  <c r="AJ73" i="8"/>
  <c r="AK73" i="8" s="1" a="1"/>
  <c r="AK73" i="8" s="1"/>
  <c r="AJ74" i="8"/>
  <c r="AK74" i="8" a="1"/>
  <c r="AK74" i="8" s="1"/>
  <c r="AJ75" i="8"/>
  <c r="AK75" i="8" s="1" a="1"/>
  <c r="AK75" i="8" s="1"/>
  <c r="AJ76" i="8"/>
  <c r="AK76" i="8" s="1" a="1"/>
  <c r="AK76" i="8" s="1"/>
  <c r="AJ77" i="8"/>
  <c r="AK77" i="8" s="1" a="1"/>
  <c r="AK77" i="8" s="1"/>
  <c r="AJ78" i="8"/>
  <c r="AK78" i="8" s="1" a="1"/>
  <c r="AK78" i="8" s="1"/>
  <c r="AJ79" i="8"/>
  <c r="AK79" i="8" s="1" a="1"/>
  <c r="AK79" i="8" s="1"/>
  <c r="AJ80" i="8"/>
  <c r="AK80" i="8" s="1" a="1"/>
  <c r="AK80" i="8" s="1"/>
  <c r="AJ81" i="8"/>
  <c r="AK81" i="8" s="1" a="1"/>
  <c r="AK81" i="8" s="1"/>
  <c r="AJ82" i="8"/>
  <c r="AK82" i="8" a="1"/>
  <c r="AK82" i="8" s="1"/>
  <c r="AJ83" i="8"/>
  <c r="AK83" i="8" s="1" a="1"/>
  <c r="AK83" i="8" s="1"/>
  <c r="AJ84" i="8"/>
  <c r="AK84" i="8" s="1" a="1"/>
  <c r="AK84" i="8" s="1"/>
  <c r="AJ85" i="8"/>
  <c r="AK85" i="8" s="1" a="1"/>
  <c r="AK85" i="8" s="1"/>
  <c r="AJ86" i="8"/>
  <c r="AK86" i="8" s="1" a="1"/>
  <c r="AK86" i="8" s="1"/>
  <c r="AJ87" i="8"/>
  <c r="AK87" i="8" s="1" a="1"/>
  <c r="AK87" i="8" s="1"/>
  <c r="AJ88" i="8"/>
  <c r="AK88" i="8" s="1" a="1"/>
  <c r="AK88" i="8" s="1"/>
  <c r="AJ89" i="8"/>
  <c r="AK89" i="8" s="1" a="1"/>
  <c r="AK89" i="8" s="1"/>
  <c r="AJ90" i="8"/>
  <c r="AK90" i="8" s="1" a="1"/>
  <c r="AK90" i="8" s="1"/>
  <c r="AJ91" i="8"/>
  <c r="AK91" i="8" s="1" a="1"/>
  <c r="AK91" i="8" s="1"/>
  <c r="AJ92" i="8"/>
  <c r="AK92" i="8" s="1" a="1"/>
  <c r="AK92" i="8" s="1"/>
  <c r="AJ93" i="8"/>
  <c r="AK93" i="8" s="1" a="1"/>
  <c r="AK93" i="8" s="1"/>
  <c r="AJ94" i="8"/>
  <c r="AK94" i="8" s="1" a="1"/>
  <c r="AK94" i="8" s="1"/>
  <c r="AJ95" i="8"/>
  <c r="AK95" i="8" s="1" a="1"/>
  <c r="AK95" i="8" s="1"/>
  <c r="AJ96" i="8"/>
  <c r="AK96" i="8" s="1" a="1"/>
  <c r="AK96" i="8" s="1"/>
  <c r="AJ97" i="8"/>
  <c r="AK97" i="8" a="1"/>
  <c r="AK97" i="8" s="1"/>
  <c r="AJ98" i="8"/>
  <c r="AK98" i="8" s="1" a="1"/>
  <c r="AK98" i="8" s="1"/>
  <c r="AJ99" i="8"/>
  <c r="AK99" i="8" s="1" a="1"/>
  <c r="AK99" i="8" s="1"/>
  <c r="AJ100" i="8"/>
  <c r="AK100" i="8" s="1" a="1"/>
  <c r="AK100" i="8" s="1"/>
  <c r="AJ101" i="8"/>
  <c r="AK101" i="8" s="1" a="1"/>
  <c r="AK101" i="8" s="1"/>
  <c r="AJ102" i="8"/>
  <c r="AK102" i="8" s="1" a="1"/>
  <c r="AK102" i="8" s="1"/>
  <c r="AJ103" i="8"/>
  <c r="AK103" i="8" s="1" a="1"/>
  <c r="AK103" i="8" s="1"/>
  <c r="AJ104" i="8"/>
  <c r="AK104" i="8" s="1" a="1"/>
  <c r="AK104" i="8" s="1"/>
  <c r="AJ105" i="8"/>
  <c r="AK105" i="8" s="1" a="1"/>
  <c r="AK105" i="8" s="1"/>
  <c r="AJ106" i="8"/>
  <c r="AK106" i="8" a="1"/>
  <c r="AK106" i="8" s="1"/>
  <c r="AJ107" i="8"/>
  <c r="AK107" i="8" s="1" a="1"/>
  <c r="AK107" i="8" s="1"/>
  <c r="AJ108" i="8"/>
  <c r="AK108" i="8" s="1" a="1"/>
  <c r="AK108" i="8" s="1"/>
  <c r="AJ109" i="8"/>
  <c r="AK109" i="8" s="1" a="1"/>
  <c r="AK109" i="8" s="1"/>
  <c r="AJ110" i="8"/>
  <c r="AK110" i="8" s="1" a="1"/>
  <c r="AK110" i="8" s="1"/>
  <c r="AJ111" i="8"/>
  <c r="AK111" i="8" s="1" a="1"/>
  <c r="AK111" i="8" s="1"/>
  <c r="AJ112" i="8"/>
  <c r="AK112" i="8" s="1" a="1"/>
  <c r="AK112" i="8" s="1"/>
  <c r="AJ113" i="8"/>
  <c r="AK113" i="8" s="1" a="1"/>
  <c r="AK113" i="8" s="1"/>
  <c r="AJ114" i="8"/>
  <c r="AK114" i="8" s="1" a="1"/>
  <c r="AK114" i="8" s="1"/>
  <c r="AJ115" i="8"/>
  <c r="AK115" i="8" s="1" a="1"/>
  <c r="AK115" i="8" s="1"/>
  <c r="AJ116" i="8"/>
  <c r="AK116" i="8" s="1" a="1"/>
  <c r="AK116" i="8" s="1"/>
  <c r="AJ117" i="8"/>
  <c r="AK117" i="8" s="1" a="1"/>
  <c r="AK117" i="8" s="1"/>
  <c r="AJ118" i="8"/>
  <c r="AK118" i="8" s="1" a="1"/>
  <c r="AK118" i="8" s="1"/>
  <c r="AJ119" i="8"/>
  <c r="AK119" i="8" s="1" a="1"/>
  <c r="AK119" i="8" s="1"/>
  <c r="AJ120" i="8"/>
  <c r="AK120" i="8" s="1" a="1"/>
  <c r="AK120" i="8" s="1"/>
  <c r="AJ121" i="8"/>
  <c r="AK121" i="8" s="1" a="1"/>
  <c r="AK121" i="8" s="1"/>
  <c r="AJ122" i="8"/>
  <c r="AK122" i="8" s="1" a="1"/>
  <c r="AK122" i="8" s="1"/>
  <c r="AJ123" i="8"/>
  <c r="AK123" i="8" s="1" a="1"/>
  <c r="AK123" i="8" s="1"/>
  <c r="AJ124" i="8"/>
  <c r="AK124" i="8" s="1" a="1"/>
  <c r="AK124" i="8" s="1"/>
  <c r="AJ125" i="8"/>
  <c r="AK125" i="8" s="1" a="1"/>
  <c r="AK125" i="8" s="1"/>
  <c r="AJ126" i="8"/>
  <c r="AK126" i="8" s="1" a="1"/>
  <c r="AK126" i="8" s="1"/>
  <c r="AJ127" i="8"/>
  <c r="AK127" i="8" s="1" a="1"/>
  <c r="AK127" i="8" s="1"/>
  <c r="AJ128" i="8"/>
  <c r="AK128" i="8" a="1"/>
  <c r="AK128" i="8" s="1"/>
  <c r="AJ129" i="8"/>
  <c r="AK129" i="8" a="1"/>
  <c r="AK129" i="8" s="1"/>
  <c r="AJ130" i="8"/>
  <c r="AK130" i="8" s="1" a="1"/>
  <c r="AK130" i="8" s="1"/>
  <c r="AJ131" i="8"/>
  <c r="AK131" i="8" s="1" a="1"/>
  <c r="AK131" i="8" s="1"/>
  <c r="AJ132" i="8"/>
  <c r="AK132" i="8" s="1" a="1"/>
  <c r="AK132" i="8" s="1"/>
  <c r="AJ133" i="8"/>
  <c r="AK133" i="8" s="1" a="1"/>
  <c r="AK133" i="8" s="1"/>
  <c r="AJ134" i="8"/>
  <c r="AK134" i="8" s="1" a="1"/>
  <c r="AK134" i="8" s="1"/>
  <c r="AJ135" i="8"/>
  <c r="AK135" i="8" s="1" a="1"/>
  <c r="AK135" i="8" s="1"/>
  <c r="AJ136" i="8"/>
  <c r="AK136" i="8" a="1"/>
  <c r="AK136" i="8" s="1"/>
  <c r="AJ137" i="8"/>
  <c r="AK137" i="8" s="1" a="1"/>
  <c r="AK137" i="8" s="1"/>
  <c r="AJ138" i="8"/>
  <c r="AK138" i="8" a="1"/>
  <c r="AK138" i="8" s="1"/>
  <c r="AJ139" i="8"/>
  <c r="AK139" i="8" s="1" a="1"/>
  <c r="AK139" i="8" s="1"/>
  <c r="AJ140" i="8"/>
  <c r="AK140" i="8" s="1" a="1"/>
  <c r="AK140" i="8" s="1"/>
  <c r="AJ141" i="8"/>
  <c r="AK141" i="8" s="1" a="1"/>
  <c r="AK141" i="8" s="1"/>
  <c r="AJ142" i="8"/>
  <c r="AK142" i="8" s="1" a="1"/>
  <c r="AK142" i="8" s="1"/>
  <c r="AJ143" i="8"/>
  <c r="AK143" i="8" s="1" a="1"/>
  <c r="AK143" i="8" s="1"/>
  <c r="AJ144" i="8"/>
  <c r="AK144" i="8" s="1" a="1"/>
  <c r="AK144" i="8" s="1"/>
  <c r="AJ145" i="8"/>
  <c r="AK145" i="8" s="1" a="1"/>
  <c r="AK145" i="8" s="1"/>
  <c r="AJ146" i="8"/>
  <c r="AK146" i="8" s="1" a="1"/>
  <c r="AK146" i="8" s="1"/>
  <c r="AJ147" i="8"/>
  <c r="AK147" i="8" s="1" a="1"/>
  <c r="AK147" i="8" s="1"/>
  <c r="AJ148" i="8"/>
  <c r="AK148" i="8" s="1" a="1"/>
  <c r="AK148" i="8" s="1"/>
  <c r="AJ149" i="8"/>
  <c r="AK149" i="8" s="1" a="1"/>
  <c r="AK149" i="8" s="1"/>
  <c r="AJ150" i="8"/>
  <c r="AK150" i="8" s="1" a="1"/>
  <c r="AK150" i="8" s="1"/>
  <c r="AJ151" i="8"/>
  <c r="AK151" i="8" s="1" a="1"/>
  <c r="AK151" i="8" s="1"/>
  <c r="AJ152" i="8"/>
  <c r="AK152" i="8" s="1" a="1"/>
  <c r="AK152" i="8" s="1"/>
  <c r="AJ153" i="8"/>
  <c r="AK153" i="8" s="1" a="1"/>
  <c r="AK153" i="8" s="1"/>
  <c r="AJ154" i="8"/>
  <c r="AK154" i="8" a="1"/>
  <c r="AK154" i="8" s="1"/>
  <c r="AJ155" i="8"/>
  <c r="AK155" i="8" s="1" a="1"/>
  <c r="AK155" i="8" s="1"/>
  <c r="AJ156" i="8"/>
  <c r="AK156" i="8" s="1" a="1"/>
  <c r="AK156" i="8" s="1"/>
  <c r="AJ157" i="8"/>
  <c r="AK157" i="8" s="1" a="1"/>
  <c r="AK157" i="8" s="1"/>
  <c r="AJ158" i="8"/>
  <c r="AK158" i="8" s="1" a="1"/>
  <c r="AK158" i="8" s="1"/>
  <c r="AJ159" i="8"/>
  <c r="AK159" i="8" s="1" a="1"/>
  <c r="AK159" i="8" s="1"/>
  <c r="AJ160" i="8"/>
  <c r="AK160" i="8" s="1" a="1"/>
  <c r="AK160" i="8" s="1"/>
  <c r="AJ161" i="8"/>
  <c r="AK161" i="8" a="1"/>
  <c r="AK161" i="8" s="1"/>
  <c r="AJ162" i="8"/>
  <c r="AK162" i="8" s="1" a="1"/>
  <c r="AK162" i="8" s="1"/>
  <c r="AJ163" i="8"/>
  <c r="AK163" i="8" s="1" a="1"/>
  <c r="AK163" i="8" s="1"/>
  <c r="AJ164" i="8"/>
  <c r="AK164" i="8" s="1" a="1"/>
  <c r="AK164" i="8" s="1"/>
  <c r="AJ165" i="8"/>
  <c r="AK165" i="8" s="1" a="1"/>
  <c r="AK165" i="8" s="1"/>
  <c r="AJ166" i="8"/>
  <c r="AK166" i="8" s="1" a="1"/>
  <c r="AK166" i="8" s="1"/>
  <c r="AJ167" i="8"/>
  <c r="AK167" i="8" s="1" a="1"/>
  <c r="AK167" i="8" s="1"/>
  <c r="AJ168" i="8"/>
  <c r="AK168" i="8" a="1"/>
  <c r="AK168" i="8" s="1"/>
  <c r="AJ169" i="8"/>
  <c r="AK169" i="8" a="1"/>
  <c r="AK169" i="8" s="1"/>
  <c r="AJ170" i="8"/>
  <c r="AK170" i="8" s="1" a="1"/>
  <c r="AK170" i="8" s="1"/>
  <c r="AJ171" i="8"/>
  <c r="AK171" i="8" s="1" a="1"/>
  <c r="AK171" i="8" s="1"/>
  <c r="AJ172" i="8"/>
  <c r="AK172" i="8" s="1" a="1"/>
  <c r="AK172" i="8" s="1"/>
  <c r="AJ173" i="8"/>
  <c r="AK173" i="8" s="1" a="1"/>
  <c r="AK173" i="8" s="1"/>
  <c r="AJ174" i="8"/>
  <c r="AK174" i="8" s="1" a="1"/>
  <c r="AK174" i="8" s="1"/>
  <c r="AJ175" i="8"/>
  <c r="AK175" i="8" s="1" a="1"/>
  <c r="AK175" i="8" s="1"/>
  <c r="AJ176" i="8"/>
  <c r="AK176" i="8" s="1" a="1"/>
  <c r="AK176" i="8" s="1"/>
  <c r="AJ177" i="8"/>
  <c r="AK177" i="8" a="1"/>
  <c r="AK177" i="8" s="1"/>
  <c r="AJ178" i="8"/>
  <c r="AK178" i="8" s="1" a="1"/>
  <c r="AK178" i="8" s="1"/>
  <c r="AJ179" i="8"/>
  <c r="AK179" i="8" s="1" a="1"/>
  <c r="AK179" i="8" s="1"/>
  <c r="AJ180" i="8"/>
  <c r="AK180" i="8" s="1" a="1"/>
  <c r="AK180" i="8" s="1"/>
  <c r="AJ181" i="8"/>
  <c r="AK181" i="8" s="1" a="1"/>
  <c r="AK181" i="8" s="1"/>
  <c r="AJ182" i="8"/>
  <c r="AK182" i="8" s="1" a="1"/>
  <c r="AK182" i="8" s="1"/>
  <c r="AJ183" i="8"/>
  <c r="AK183" i="8" s="1" a="1"/>
  <c r="AK183" i="8"/>
  <c r="AJ184" i="8"/>
  <c r="AK184" i="8" s="1" a="1"/>
  <c r="AK184" i="8" s="1"/>
  <c r="AJ185" i="8"/>
  <c r="AK185" i="8" s="1" a="1"/>
  <c r="AK185" i="8" s="1"/>
  <c r="AJ186" i="8"/>
  <c r="AK186" i="8" s="1" a="1"/>
  <c r="AK186" i="8" s="1"/>
  <c r="AJ187" i="8"/>
  <c r="AK187" i="8" s="1" a="1"/>
  <c r="AK187" i="8" s="1"/>
  <c r="AJ188" i="8"/>
  <c r="AK188" i="8" s="1" a="1"/>
  <c r="AK188" i="8" s="1"/>
  <c r="AJ189" i="8"/>
  <c r="AK189" i="8" s="1" a="1"/>
  <c r="AK189" i="8" s="1"/>
  <c r="AJ190" i="8"/>
  <c r="AK190" i="8" s="1" a="1"/>
  <c r="AK190" i="8" s="1"/>
  <c r="AJ191" i="8"/>
  <c r="AK191" i="8" s="1" a="1"/>
  <c r="AK191" i="8" s="1"/>
  <c r="AJ192" i="8"/>
  <c r="AK192" i="8" s="1" a="1"/>
  <c r="AK192" i="8" s="1"/>
  <c r="AJ193" i="8"/>
  <c r="AK193" i="8" s="1" a="1"/>
  <c r="AK193" i="8" s="1"/>
  <c r="AJ194" i="8"/>
  <c r="AK194" i="8" s="1" a="1"/>
  <c r="AK194" i="8" s="1"/>
  <c r="AJ195" i="8"/>
  <c r="AK195" i="8" s="1" a="1"/>
  <c r="AK195" i="8" s="1"/>
  <c r="AJ196" i="8"/>
  <c r="AK196" i="8" s="1" a="1"/>
  <c r="AK196" i="8" s="1"/>
  <c r="AJ197" i="8"/>
  <c r="AK197" i="8" s="1" a="1"/>
  <c r="AK197" i="8" s="1"/>
  <c r="AJ198" i="8"/>
  <c r="AK198" i="8" s="1" a="1"/>
  <c r="AK198" i="8" s="1"/>
  <c r="AJ199" i="8"/>
  <c r="AK199" i="8" s="1" a="1"/>
  <c r="AK199" i="8" s="1"/>
  <c r="AJ200" i="8"/>
  <c r="AK200" i="8" a="1"/>
  <c r="AK200" i="8" s="1"/>
  <c r="AJ201" i="8"/>
  <c r="AK201" i="8" s="1" a="1"/>
  <c r="AK201" i="8" s="1"/>
  <c r="AJ202" i="8"/>
  <c r="AK202" i="8" a="1"/>
  <c r="AK202" i="8" s="1"/>
  <c r="AJ203" i="8"/>
  <c r="AK203" i="8" s="1" a="1"/>
  <c r="AK203" i="8" s="1"/>
  <c r="AJ204" i="8"/>
  <c r="AK204" i="8" s="1" a="1"/>
  <c r="AK204" i="8" s="1"/>
  <c r="AJ205" i="8"/>
  <c r="AK205" i="8" s="1" a="1"/>
  <c r="AK205" i="8" s="1"/>
  <c r="AJ206" i="8"/>
  <c r="AK206" i="8" s="1" a="1"/>
  <c r="AK206" i="8" s="1"/>
  <c r="AJ207" i="8"/>
  <c r="AK207" i="8" s="1" a="1"/>
  <c r="AK207" i="8" s="1"/>
  <c r="AJ208" i="8"/>
  <c r="AK208" i="8" s="1" a="1"/>
  <c r="AK208" i="8" s="1"/>
  <c r="AJ209" i="8"/>
  <c r="AK209" i="8" s="1" a="1"/>
  <c r="AK209" i="8" s="1"/>
  <c r="AJ210" i="8"/>
  <c r="AK210" i="8" a="1"/>
  <c r="AK210" i="8" s="1"/>
  <c r="AJ211" i="8"/>
  <c r="AK211" i="8" s="1" a="1"/>
  <c r="AK211" i="8" s="1"/>
  <c r="AJ212" i="8"/>
  <c r="AK212" i="8" s="1" a="1"/>
  <c r="AK212" i="8" s="1"/>
  <c r="AJ213" i="8"/>
  <c r="AK213" i="8" s="1" a="1"/>
  <c r="AK213" i="8" s="1"/>
  <c r="AJ214" i="8"/>
  <c r="AK214" i="8" s="1" a="1"/>
  <c r="AK214" i="8" s="1"/>
  <c r="AJ215" i="8"/>
  <c r="AK215" i="8" s="1" a="1"/>
  <c r="AK215" i="8" s="1"/>
  <c r="AJ216" i="8"/>
  <c r="AK216" i="8" s="1" a="1"/>
  <c r="AK216" i="8" s="1"/>
  <c r="AJ217" i="8"/>
  <c r="AK217" i="8" s="1" a="1"/>
  <c r="AK217" i="8" s="1"/>
  <c r="AJ218" i="8"/>
  <c r="AK218" i="8" s="1" a="1"/>
  <c r="AK218" i="8" s="1"/>
  <c r="AJ219" i="8"/>
  <c r="AK219" i="8" s="1" a="1"/>
  <c r="AK219" i="8" s="1"/>
  <c r="AJ220" i="8"/>
  <c r="AK220" i="8" s="1" a="1"/>
  <c r="AK220" i="8" s="1"/>
  <c r="AJ221" i="8"/>
  <c r="AK221" i="8" s="1" a="1"/>
  <c r="AK221" i="8" s="1"/>
  <c r="AJ222" i="8"/>
  <c r="AK222" i="8" s="1" a="1"/>
  <c r="AK222" i="8" s="1"/>
  <c r="AJ223" i="8"/>
  <c r="AK223" i="8" s="1" a="1"/>
  <c r="AK223" i="8" s="1"/>
  <c r="AJ224" i="8"/>
  <c r="AK224" i="8" s="1" a="1"/>
  <c r="AK224" i="8" s="1"/>
  <c r="AJ225" i="8"/>
  <c r="AK225" i="8" a="1"/>
  <c r="AK225" i="8" s="1"/>
  <c r="AJ226" i="8"/>
  <c r="AK226" i="8" s="1" a="1"/>
  <c r="AK226" i="8" s="1"/>
  <c r="AJ227" i="8"/>
  <c r="AK227" i="8" s="1" a="1"/>
  <c r="AK227" i="8" s="1"/>
  <c r="AJ228" i="8"/>
  <c r="AK228" i="8" s="1" a="1"/>
  <c r="AK228" i="8" s="1"/>
  <c r="AJ229" i="8"/>
  <c r="AK229" i="8" s="1" a="1"/>
  <c r="AK229" i="8" s="1"/>
  <c r="AJ230" i="8"/>
  <c r="AK230" i="8" s="1" a="1"/>
  <c r="AK230" i="8" s="1"/>
  <c r="AJ231" i="8"/>
  <c r="AK231" i="8" s="1" a="1"/>
  <c r="AK231" i="8" s="1"/>
  <c r="AJ232" i="8"/>
  <c r="AK232" i="8" s="1" a="1"/>
  <c r="AK232" i="8" s="1"/>
  <c r="AJ233" i="8"/>
  <c r="AK233" i="8" s="1" a="1"/>
  <c r="AK233" i="8" s="1"/>
  <c r="AJ234" i="8"/>
  <c r="AK234" i="8" a="1"/>
  <c r="AK234" i="8" s="1"/>
  <c r="AJ235" i="8"/>
  <c r="AK235" i="8" s="1" a="1"/>
  <c r="AK235" i="8" s="1"/>
  <c r="AJ236" i="8"/>
  <c r="AK236" i="8" s="1" a="1"/>
  <c r="AK236" i="8" s="1"/>
  <c r="AJ237" i="8"/>
  <c r="AK237" i="8" s="1" a="1"/>
  <c r="AK237" i="8" s="1"/>
  <c r="AJ238" i="8"/>
  <c r="AK238" i="8" s="1" a="1"/>
  <c r="AK238" i="8" s="1"/>
  <c r="AJ239" i="8"/>
  <c r="AK239" i="8" s="1" a="1"/>
  <c r="AK239" i="8" s="1"/>
  <c r="AJ240" i="8"/>
  <c r="AK240" i="8" s="1" a="1"/>
  <c r="AK240" i="8" s="1"/>
  <c r="AJ241" i="8"/>
  <c r="AK241" i="8" s="1" a="1"/>
  <c r="AK241" i="8" s="1"/>
  <c r="AJ242" i="8"/>
  <c r="AK242" i="8" s="1" a="1"/>
  <c r="AK242" i="8" s="1"/>
  <c r="AJ243" i="8"/>
  <c r="AK243" i="8" s="1" a="1"/>
  <c r="AK243" i="8" s="1"/>
  <c r="AJ244" i="8"/>
  <c r="AK244" i="8" s="1" a="1"/>
  <c r="AK244" i="8" s="1"/>
  <c r="AJ245" i="8"/>
  <c r="AK245" i="8" s="1" a="1"/>
  <c r="AK245" i="8" s="1"/>
  <c r="AJ246" i="8"/>
  <c r="AK246" i="8" s="1" a="1"/>
  <c r="AK246" i="8" s="1"/>
  <c r="AJ247" i="8"/>
  <c r="AK247" i="8" s="1" a="1"/>
  <c r="AK247" i="8" s="1"/>
  <c r="AJ248" i="8"/>
  <c r="AK248" i="8" s="1" a="1"/>
  <c r="AK248" i="8" s="1"/>
  <c r="AJ249" i="8"/>
  <c r="AK249" i="8" s="1" a="1"/>
  <c r="AK249" i="8" s="1"/>
  <c r="AJ250" i="8"/>
  <c r="AK250" i="8" s="1" a="1"/>
  <c r="AK250" i="8" s="1"/>
  <c r="AJ251" i="8"/>
  <c r="AK251" i="8" s="1" a="1"/>
  <c r="AK251" i="8" s="1"/>
  <c r="AJ252" i="8"/>
  <c r="AK252" i="8" s="1" a="1"/>
  <c r="AK252" i="8" s="1"/>
  <c r="AJ253" i="8"/>
  <c r="AK253" i="8" s="1" a="1"/>
  <c r="AK253" i="8" s="1"/>
  <c r="AJ254" i="8"/>
  <c r="AK254" i="8" s="1" a="1"/>
  <c r="AK254" i="8" s="1"/>
  <c r="AJ255" i="8"/>
  <c r="AK255" i="8" s="1" a="1"/>
  <c r="AK255" i="8" s="1"/>
  <c r="AJ256" i="8"/>
  <c r="AK256" i="8" a="1"/>
  <c r="AK256" i="8" s="1"/>
  <c r="AJ257" i="8"/>
  <c r="AK257" i="8" a="1"/>
  <c r="AK257" i="8" s="1"/>
  <c r="AJ258" i="8"/>
  <c r="AK258" i="8" s="1" a="1"/>
  <c r="AK258" i="8" s="1"/>
  <c r="AJ259" i="8"/>
  <c r="AK259" i="8" s="1" a="1"/>
  <c r="AK259" i="8" s="1"/>
  <c r="AJ260" i="8"/>
  <c r="AK260" i="8" s="1" a="1"/>
  <c r="AK260" i="8" s="1"/>
  <c r="AJ261" i="8"/>
  <c r="AK261" i="8" s="1" a="1"/>
  <c r="AK261" i="8" s="1"/>
  <c r="AJ262" i="8"/>
  <c r="AK262" i="8" s="1" a="1"/>
  <c r="AK262" i="8" s="1"/>
  <c r="AJ263" i="8"/>
  <c r="AK263" i="8" s="1" a="1"/>
  <c r="AK263" i="8" s="1"/>
  <c r="AJ264" i="8"/>
  <c r="AK264" i="8" s="1" a="1"/>
  <c r="AK264" i="8" s="1"/>
  <c r="AJ265" i="8"/>
  <c r="AK265" i="8" s="1" a="1"/>
  <c r="AK265" i="8" s="1"/>
  <c r="AJ266" i="8"/>
  <c r="AK266" i="8" s="1" a="1"/>
  <c r="AK266" i="8" s="1"/>
  <c r="AJ267" i="8"/>
  <c r="AK267" i="8" s="1" a="1"/>
  <c r="AK267" i="8" s="1"/>
  <c r="AJ268" i="8"/>
  <c r="AK268" i="8" s="1" a="1"/>
  <c r="AK268" i="8" s="1"/>
  <c r="AJ269" i="8"/>
  <c r="AK269" i="8" s="1" a="1"/>
  <c r="AK269" i="8" s="1"/>
  <c r="AJ270" i="8"/>
  <c r="AK270" i="8" s="1" a="1"/>
  <c r="AK270" i="8" s="1"/>
  <c r="AJ271" i="8"/>
  <c r="AK271" i="8" s="1" a="1"/>
  <c r="AK271" i="8" s="1"/>
  <c r="AJ272" i="8"/>
  <c r="AK272" i="8" s="1" a="1"/>
  <c r="AK272" i="8" s="1"/>
  <c r="AJ273" i="8"/>
  <c r="AK273" i="8" a="1"/>
  <c r="AK273" i="8" s="1"/>
  <c r="AJ274" i="8"/>
  <c r="AK274" i="8" a="1"/>
  <c r="AK274" i="8" s="1"/>
  <c r="AJ275" i="8"/>
  <c r="AK275" i="8" s="1" a="1"/>
  <c r="AK275" i="8" s="1"/>
  <c r="AJ276" i="8"/>
  <c r="AK276" i="8" s="1" a="1"/>
  <c r="AK276" i="8" s="1"/>
  <c r="AJ277" i="8"/>
  <c r="AK277" i="8" s="1" a="1"/>
  <c r="AK277" i="8" s="1"/>
  <c r="AJ278" i="8"/>
  <c r="AK278" i="8" s="1" a="1"/>
  <c r="AK278" i="8" s="1"/>
  <c r="AJ279" i="8"/>
  <c r="AK279" i="8" s="1" a="1"/>
  <c r="AK279" i="8" s="1"/>
  <c r="AJ280" i="8"/>
  <c r="AK280" i="8" s="1" a="1"/>
  <c r="AK280" i="8" s="1"/>
  <c r="AJ281" i="8"/>
  <c r="AK281" i="8" s="1" a="1"/>
  <c r="AK281" i="8" s="1"/>
  <c r="AJ282" i="8"/>
  <c r="AK282" i="8" s="1" a="1"/>
  <c r="AK282" i="8" s="1"/>
  <c r="AJ283" i="8"/>
  <c r="AK283" i="8" s="1" a="1"/>
  <c r="AK283" i="8" s="1"/>
  <c r="AJ284" i="8"/>
  <c r="AK284" i="8" s="1" a="1"/>
  <c r="AK284" i="8" s="1"/>
  <c r="AJ285" i="8"/>
  <c r="AK285" i="8" s="1" a="1"/>
  <c r="AK285" i="8" s="1"/>
  <c r="AJ286" i="8"/>
  <c r="AK286" i="8" s="1" a="1"/>
  <c r="AK286" i="8" s="1"/>
  <c r="AJ287" i="8"/>
  <c r="AK287" i="8" s="1" a="1"/>
  <c r="AK287" i="8" s="1"/>
  <c r="AJ288" i="8"/>
  <c r="AK288" i="8" s="1" a="1"/>
  <c r="AK288" i="8" s="1"/>
  <c r="AJ289" i="8"/>
  <c r="AK289" i="8" a="1"/>
  <c r="AK289" i="8" s="1"/>
  <c r="AJ290" i="8"/>
  <c r="AK290" i="8" s="1" a="1"/>
  <c r="AK290" i="8" s="1"/>
  <c r="AJ291" i="8"/>
  <c r="AK291" i="8" s="1" a="1"/>
  <c r="AK291" i="8" s="1"/>
  <c r="AJ292" i="8"/>
  <c r="AK292" i="8" s="1" a="1"/>
  <c r="AK292" i="8" s="1"/>
  <c r="AJ293" i="8"/>
  <c r="AK293" i="8" s="1" a="1"/>
  <c r="AK293" i="8" s="1"/>
  <c r="AJ294" i="8"/>
  <c r="AK294" i="8" s="1" a="1"/>
  <c r="AK294" i="8" s="1"/>
  <c r="AJ295" i="8"/>
  <c r="AK295" i="8" s="1" a="1"/>
  <c r="AK295" i="8" s="1"/>
  <c r="AJ296" i="8"/>
  <c r="AK296" i="8" a="1"/>
  <c r="AK296" i="8" s="1"/>
  <c r="AJ297" i="8"/>
  <c r="AK297" i="8" s="1" a="1"/>
  <c r="AK297" i="8" s="1"/>
  <c r="AJ298" i="8"/>
  <c r="AK298" i="8" a="1"/>
  <c r="AK298" i="8" s="1"/>
  <c r="AJ299" i="8"/>
  <c r="AK299" i="8" s="1" a="1"/>
  <c r="AK299" i="8" s="1"/>
  <c r="AJ300" i="8"/>
  <c r="AK300" i="8" s="1" a="1"/>
  <c r="AK300" i="8" s="1"/>
  <c r="AJ301" i="8"/>
  <c r="AK301" i="8" s="1" a="1"/>
  <c r="AK301" i="8" s="1"/>
  <c r="AJ302" i="8"/>
  <c r="AK302" i="8" s="1" a="1"/>
  <c r="AK302" i="8" s="1"/>
  <c r="AJ303" i="8"/>
  <c r="AK303" i="8" s="1" a="1"/>
  <c r="AK303" i="8" s="1"/>
  <c r="AJ304" i="8"/>
  <c r="AK304" i="8" a="1"/>
  <c r="AK304" i="8" s="1"/>
  <c r="AJ305" i="8"/>
  <c r="AK305" i="8" s="1" a="1"/>
  <c r="AK305" i="8" s="1"/>
  <c r="AJ306" i="8"/>
  <c r="AK306" i="8" a="1"/>
  <c r="AK306" i="8" s="1"/>
  <c r="AJ307" i="8"/>
  <c r="AK307" i="8" s="1" a="1"/>
  <c r="AK307" i="8" s="1"/>
  <c r="AJ308" i="8"/>
  <c r="AK308" i="8" s="1" a="1"/>
  <c r="AK308" i="8" s="1"/>
  <c r="AJ309" i="8"/>
  <c r="AK309" i="8" s="1" a="1"/>
  <c r="AK309" i="8" s="1"/>
  <c r="AJ310" i="8"/>
  <c r="AK310" i="8" s="1" a="1"/>
  <c r="AK310" i="8" s="1"/>
  <c r="AJ311" i="8"/>
  <c r="AK311" i="8" s="1" a="1"/>
  <c r="AK311" i="8" s="1"/>
  <c r="AJ312" i="8"/>
  <c r="AK312" i="8" s="1" a="1"/>
  <c r="AK312" i="8" s="1"/>
  <c r="AJ313" i="8"/>
  <c r="AK313" i="8" s="1" a="1"/>
  <c r="AK313" i="8" s="1"/>
  <c r="AJ314" i="8"/>
  <c r="AK314" i="8" s="1" a="1"/>
  <c r="AK314" i="8" s="1"/>
  <c r="AJ315" i="8"/>
  <c r="AK315" i="8" a="1"/>
  <c r="AK315" i="8" s="1"/>
  <c r="AJ316" i="8"/>
  <c r="AK316" i="8" s="1" a="1"/>
  <c r="AK316" i="8" s="1"/>
  <c r="AJ317" i="8"/>
  <c r="AK317" i="8" s="1" a="1"/>
  <c r="AK317" i="8" s="1"/>
  <c r="AJ318" i="8"/>
  <c r="AK318" i="8" s="1" a="1"/>
  <c r="AK318" i="8" s="1"/>
  <c r="AJ319" i="8"/>
  <c r="AK319" i="8" s="1" a="1"/>
  <c r="AK319" i="8" s="1"/>
  <c r="AJ320" i="8"/>
  <c r="AK320" i="8" a="1"/>
  <c r="AK320" i="8"/>
  <c r="AJ321" i="8"/>
  <c r="AK321" i="8" s="1" a="1"/>
  <c r="AK321" i="8" s="1"/>
  <c r="AJ322" i="8"/>
  <c r="AK322" i="8" s="1" a="1"/>
  <c r="AK322" i="8" s="1"/>
  <c r="AJ323" i="8"/>
  <c r="AK323" i="8" s="1" a="1"/>
  <c r="AK323" i="8" s="1"/>
  <c r="AJ324" i="8"/>
  <c r="AK324" i="8" s="1" a="1"/>
  <c r="AK324" i="8" s="1"/>
  <c r="AJ325" i="8"/>
  <c r="AK325" i="8" a="1"/>
  <c r="AK325" i="8" s="1"/>
  <c r="AJ326" i="8"/>
  <c r="AK326" i="8" s="1" a="1"/>
  <c r="AK326" i="8" s="1"/>
  <c r="AJ327" i="8"/>
  <c r="AK327" i="8" s="1" a="1"/>
  <c r="AK327" i="8" s="1"/>
  <c r="AJ328" i="8"/>
  <c r="AK328" i="8" s="1" a="1"/>
  <c r="AK328" i="8" s="1"/>
  <c r="AJ329" i="8"/>
  <c r="AK329" i="8" s="1" a="1"/>
  <c r="AK329" i="8" s="1"/>
  <c r="AJ330" i="8"/>
  <c r="AK330" i="8" s="1" a="1"/>
  <c r="AK330" i="8" s="1"/>
  <c r="AJ331" i="8"/>
  <c r="AK331" i="8" s="1" a="1"/>
  <c r="AK331" i="8" s="1"/>
  <c r="AJ332" i="8"/>
  <c r="AK332" i="8" s="1" a="1"/>
  <c r="AK332" i="8" s="1"/>
  <c r="AJ333" i="8"/>
  <c r="AK333" i="8" s="1" a="1"/>
  <c r="AK333" i="8" s="1"/>
  <c r="AJ334" i="8"/>
  <c r="AK334" i="8" s="1" a="1"/>
  <c r="AK334" i="8" s="1"/>
  <c r="AJ335" i="8"/>
  <c r="AK335" i="8" s="1" a="1"/>
  <c r="AK335" i="8" s="1"/>
  <c r="AJ336" i="8"/>
  <c r="AK336" i="8" s="1" a="1"/>
  <c r="AK336" i="8" s="1"/>
  <c r="AJ337" i="8"/>
  <c r="AK337" i="8" s="1" a="1"/>
  <c r="AK337" i="8" s="1"/>
  <c r="AJ338" i="8"/>
  <c r="AK338" i="8" s="1" a="1"/>
  <c r="AK338" i="8" s="1"/>
  <c r="AJ339" i="8"/>
  <c r="AK339" i="8" a="1"/>
  <c r="AK339" i="8" s="1"/>
  <c r="AJ340" i="8"/>
  <c r="AK340" i="8" a="1"/>
  <c r="AK340" i="8" s="1"/>
  <c r="AJ341" i="8"/>
  <c r="AK341" i="8" s="1" a="1"/>
  <c r="AK341" i="8" s="1"/>
  <c r="AJ342" i="8"/>
  <c r="AK342" i="8" s="1" a="1"/>
  <c r="AK342" i="8" s="1"/>
  <c r="AJ343" i="8"/>
  <c r="AK343" i="8" s="1" a="1"/>
  <c r="AK343" i="8" s="1"/>
  <c r="AJ344" i="8"/>
  <c r="AK344" i="8" s="1" a="1"/>
  <c r="AK344" i="8" s="1"/>
  <c r="AJ345" i="8"/>
  <c r="AK345" i="8" s="1" a="1"/>
  <c r="AK345" i="8" s="1"/>
  <c r="AJ346" i="8"/>
  <c r="AK346" i="8" s="1" a="1"/>
  <c r="AK346" i="8" s="1"/>
  <c r="AJ347" i="8"/>
  <c r="AK347" i="8" s="1" a="1"/>
  <c r="AK347" i="8" s="1"/>
  <c r="AJ348" i="8"/>
  <c r="AK348" i="8" s="1" a="1"/>
  <c r="AK348" i="8" s="1"/>
  <c r="AJ349" i="8"/>
  <c r="AK349" i="8" s="1" a="1"/>
  <c r="AK349" i="8" s="1"/>
  <c r="AJ350" i="8"/>
  <c r="AK350" i="8" s="1" a="1"/>
  <c r="AK350" i="8" s="1"/>
  <c r="AJ351" i="8"/>
  <c r="AK351" i="8" a="1"/>
  <c r="AK351" i="8" s="1"/>
  <c r="AJ352" i="8"/>
  <c r="AK352" i="8" a="1"/>
  <c r="AK352" i="8" s="1"/>
  <c r="AJ353" i="8"/>
  <c r="AK353" i="8" s="1" a="1"/>
  <c r="AK353" i="8" s="1"/>
  <c r="AJ354" i="8"/>
  <c r="AK354" i="8" s="1" a="1"/>
  <c r="AK354" i="8" s="1"/>
  <c r="AJ355" i="8"/>
  <c r="AK355" i="8" s="1" a="1"/>
  <c r="AK355" i="8" s="1"/>
  <c r="AJ356" i="8"/>
  <c r="AK356" i="8" s="1" a="1"/>
  <c r="AK356" i="8" s="1"/>
  <c r="AJ357" i="8"/>
  <c r="AK357" i="8" s="1" a="1"/>
  <c r="AK357" i="8" s="1"/>
  <c r="AJ358" i="8"/>
  <c r="AK358" i="8" a="1"/>
  <c r="AK358" i="8" s="1"/>
  <c r="AJ359" i="8"/>
  <c r="AK359" i="8" s="1" a="1"/>
  <c r="AK359" i="8" s="1"/>
  <c r="AJ360" i="8"/>
  <c r="AK360" i="8" s="1" a="1"/>
  <c r="AK360" i="8" s="1"/>
  <c r="AJ361" i="8"/>
  <c r="AK361" i="8" s="1" a="1"/>
  <c r="AK361" i="8" s="1"/>
  <c r="AJ362" i="8"/>
  <c r="AK362" i="8" s="1" a="1"/>
  <c r="AK362" i="8" s="1"/>
  <c r="AJ363" i="8"/>
  <c r="AK363" i="8" s="1" a="1"/>
  <c r="AK363" i="8" s="1"/>
  <c r="AJ364" i="8"/>
  <c r="AK364" i="8" s="1" a="1"/>
  <c r="AK364" i="8" s="1"/>
  <c r="AJ365" i="8"/>
  <c r="AK365" i="8" s="1" a="1"/>
  <c r="AK365" i="8" s="1"/>
  <c r="AJ366" i="8"/>
  <c r="AK366" i="8" a="1"/>
  <c r="AK366" i="8" s="1"/>
  <c r="AJ367" i="8"/>
  <c r="AK367" i="8" a="1"/>
  <c r="AK367" i="8" s="1"/>
  <c r="AJ368" i="8"/>
  <c r="AK368" i="8" s="1" a="1"/>
  <c r="AK368" i="8" s="1"/>
  <c r="AJ369" i="8"/>
  <c r="AK369" i="8" s="1" a="1"/>
  <c r="AK369" i="8" s="1"/>
  <c r="AJ370" i="8"/>
  <c r="AK370" i="8" s="1" a="1"/>
  <c r="AK370" i="8" s="1"/>
  <c r="AJ371" i="8"/>
  <c r="AK371" i="8" s="1" a="1"/>
  <c r="AK371" i="8" s="1"/>
  <c r="AJ372" i="8"/>
  <c r="AK372" i="8" s="1" a="1"/>
  <c r="AK372" i="8" s="1"/>
  <c r="AJ373" i="8"/>
  <c r="AK373" i="8" s="1" a="1"/>
  <c r="AK373" i="8" s="1"/>
  <c r="AJ374" i="8"/>
  <c r="AK374" i="8" s="1" a="1"/>
  <c r="AK374" i="8" s="1"/>
  <c r="AJ375" i="8"/>
  <c r="AK375" i="8" a="1"/>
  <c r="AK375" i="8" s="1"/>
  <c r="AJ376" i="8"/>
  <c r="AK376" i="8" s="1" a="1"/>
  <c r="AK376" i="8" s="1"/>
  <c r="AJ377" i="8"/>
  <c r="AK377" i="8" s="1" a="1"/>
  <c r="AK377" i="8" s="1"/>
  <c r="AJ378" i="8"/>
  <c r="AK378" i="8" s="1" a="1"/>
  <c r="AK378" i="8" s="1"/>
  <c r="AJ379" i="8"/>
  <c r="AK379" i="8" s="1" a="1"/>
  <c r="AK379" i="8" s="1"/>
  <c r="AJ380" i="8"/>
  <c r="AK380" i="8" s="1" a="1"/>
  <c r="AK380" i="8" s="1"/>
  <c r="AJ381" i="8"/>
  <c r="AK381" i="8" s="1" a="1"/>
  <c r="AK381" i="8" s="1"/>
  <c r="AJ382" i="8"/>
  <c r="AK382" i="8" a="1"/>
  <c r="AK382" i="8" s="1"/>
  <c r="AJ383" i="8"/>
  <c r="AK383" i="8" s="1" a="1"/>
  <c r="AK383" i="8" s="1"/>
  <c r="AJ384" i="8"/>
  <c r="AK384" i="8" a="1"/>
  <c r="AK384" i="8" s="1"/>
  <c r="AJ385" i="8"/>
  <c r="AK385" i="8" s="1" a="1"/>
  <c r="AK385" i="8" s="1"/>
  <c r="AJ386" i="8"/>
  <c r="AK386" i="8" s="1" a="1"/>
  <c r="AK386" i="8" s="1"/>
  <c r="AJ387" i="8"/>
  <c r="AK387" i="8" s="1" a="1"/>
  <c r="AK387" i="8" s="1"/>
  <c r="AJ388" i="8"/>
  <c r="AK388" i="8" s="1" a="1"/>
  <c r="AK388" i="8" s="1"/>
  <c r="AJ389" i="8"/>
  <c r="AK389" i="8" s="1" a="1"/>
  <c r="AK389" i="8" s="1"/>
  <c r="AJ390" i="8"/>
  <c r="AK390" i="8" s="1" a="1"/>
  <c r="AK390" i="8" s="1"/>
  <c r="AJ391" i="8"/>
  <c r="AK391" i="8" s="1" a="1"/>
  <c r="AK391" i="8" s="1"/>
  <c r="AJ392" i="8"/>
  <c r="AK392" i="8" a="1"/>
  <c r="AK392" i="8" s="1"/>
  <c r="AJ393" i="8"/>
  <c r="AK393" i="8" s="1" a="1"/>
  <c r="AK393" i="8" s="1"/>
  <c r="AJ394" i="8"/>
  <c r="AK394" i="8" s="1" a="1"/>
  <c r="AK394" i="8" s="1"/>
  <c r="AJ395" i="8"/>
  <c r="AK395" i="8" s="1" a="1"/>
  <c r="AK395" i="8" s="1"/>
  <c r="AJ396" i="8"/>
  <c r="AK396" i="8" s="1" a="1"/>
  <c r="AK396" i="8" s="1"/>
  <c r="AJ397" i="8"/>
  <c r="AK397" i="8" s="1" a="1"/>
  <c r="AK397" i="8" s="1"/>
  <c r="AJ398" i="8"/>
  <c r="AK398" i="8" s="1" a="1"/>
  <c r="AK398" i="8" s="1"/>
  <c r="AJ399" i="8"/>
  <c r="AK399" i="8" a="1"/>
  <c r="AK399" i="8" s="1"/>
  <c r="AJ400" i="8"/>
  <c r="AK400" i="8" a="1"/>
  <c r="AK400" i="8" s="1"/>
  <c r="AJ401" i="8"/>
  <c r="AK401" i="8" s="1" a="1"/>
  <c r="AK401" i="8" s="1"/>
  <c r="AJ402" i="8"/>
  <c r="AK402" i="8" s="1" a="1"/>
  <c r="AK402" i="8" s="1"/>
  <c r="AJ403" i="8"/>
  <c r="AK403" i="8" s="1" a="1"/>
  <c r="AK403" i="8" s="1"/>
  <c r="AJ404" i="8"/>
  <c r="AK404" i="8" s="1" a="1"/>
  <c r="AK404" i="8" s="1"/>
  <c r="AJ405" i="8"/>
  <c r="AK405" i="8" s="1" a="1"/>
  <c r="AK405" i="8" s="1"/>
  <c r="AJ406" i="8"/>
  <c r="AK406" i="8" s="1" a="1"/>
  <c r="AK406" i="8" s="1"/>
  <c r="AJ407" i="8"/>
  <c r="AK407" i="8" s="1" a="1"/>
  <c r="AK407" i="8" s="1"/>
  <c r="AJ408" i="8"/>
  <c r="AK408" i="8" s="1" a="1"/>
  <c r="AK408" i="8" s="1"/>
  <c r="AJ409" i="8"/>
  <c r="AK409" i="8" s="1" a="1"/>
  <c r="AK409" i="8" s="1"/>
  <c r="AJ410" i="8"/>
  <c r="AK410" i="8" s="1" a="1"/>
  <c r="AK410" i="8" s="1"/>
  <c r="AJ411" i="8"/>
  <c r="AK411" i="8" s="1" a="1"/>
  <c r="AK411" i="8" s="1"/>
  <c r="AJ412" i="8"/>
  <c r="AK412" i="8" s="1" a="1"/>
  <c r="AK412" i="8" s="1"/>
  <c r="AJ413" i="8"/>
  <c r="AK413" i="8" s="1" a="1"/>
  <c r="AK413" i="8" s="1"/>
  <c r="AJ414" i="8"/>
  <c r="AK414" i="8" a="1"/>
  <c r="AK414" i="8" s="1"/>
  <c r="AJ415" i="8"/>
  <c r="AK415" i="8" s="1" a="1"/>
  <c r="AK415" i="8" s="1"/>
  <c r="AJ416" i="8"/>
  <c r="AK416" i="8" a="1"/>
  <c r="AK416" i="8" s="1"/>
  <c r="AJ417" i="8"/>
  <c r="AK417" i="8" s="1" a="1"/>
  <c r="AK417" i="8" s="1"/>
  <c r="AJ418" i="8"/>
  <c r="AK418" i="8" s="1" a="1"/>
  <c r="AK418" i="8" s="1"/>
  <c r="AJ419" i="8"/>
  <c r="AK419" i="8" s="1" a="1"/>
  <c r="AK419" i="8" s="1"/>
  <c r="AJ420" i="8"/>
  <c r="AK420" i="8" s="1" a="1"/>
  <c r="AK420" i="8" s="1"/>
  <c r="AJ421" i="8"/>
  <c r="AK421" i="8" s="1" a="1"/>
  <c r="AK421" i="8" s="1"/>
  <c r="AJ422" i="8"/>
  <c r="AK422" i="8" s="1" a="1"/>
  <c r="AK422" i="8" s="1"/>
  <c r="AJ423" i="8"/>
  <c r="AK423" i="8" s="1" a="1"/>
  <c r="AK423" i="8" s="1"/>
  <c r="AJ424" i="8"/>
  <c r="AK424" i="8" s="1" a="1"/>
  <c r="AK424" i="8" s="1"/>
  <c r="AJ425" i="8"/>
  <c r="AK425" i="8" s="1" a="1"/>
  <c r="AK425" i="8" s="1"/>
  <c r="AJ426" i="8"/>
  <c r="AK426" i="8" s="1" a="1"/>
  <c r="AK426" i="8" s="1"/>
  <c r="AJ427" i="8"/>
  <c r="AK427" i="8" s="1" a="1"/>
  <c r="AK427" i="8" s="1"/>
  <c r="AJ428" i="8"/>
  <c r="AK428" i="8" s="1" a="1"/>
  <c r="AK428" i="8" s="1"/>
  <c r="AJ429" i="8"/>
  <c r="AK429" i="8" s="1" a="1"/>
  <c r="AK429" i="8" s="1"/>
  <c r="AJ430" i="8"/>
  <c r="AK430" i="8" s="1" a="1"/>
  <c r="AK430" i="8" s="1"/>
  <c r="AJ431" i="8"/>
  <c r="AK431" i="8" s="1" a="1"/>
  <c r="AK431" i="8" s="1"/>
  <c r="AJ432" i="8"/>
  <c r="AK432" i="8" s="1" a="1"/>
  <c r="AK432" i="8" s="1"/>
  <c r="AJ433" i="8"/>
  <c r="AK433" i="8" s="1" a="1"/>
  <c r="AK433" i="8" s="1"/>
  <c r="AJ434" i="8"/>
  <c r="AK434" i="8" s="1" a="1"/>
  <c r="AK434" i="8" s="1"/>
  <c r="AJ435" i="8"/>
  <c r="AK435" i="8" s="1" a="1"/>
  <c r="AK435" i="8" s="1"/>
  <c r="AJ436" i="8"/>
  <c r="AK436" i="8" s="1" a="1"/>
  <c r="AK436" i="8" s="1"/>
  <c r="AJ437" i="8"/>
  <c r="AK437" i="8" s="1" a="1"/>
  <c r="AK437" i="8" s="1"/>
  <c r="AJ438" i="8"/>
  <c r="AK438" i="8" a="1"/>
  <c r="AK438" i="8" s="1"/>
  <c r="AJ439" i="8"/>
  <c r="AK439" i="8" s="1" a="1"/>
  <c r="AK439" i="8" s="1"/>
  <c r="AJ440" i="8"/>
  <c r="AK440" i="8" a="1"/>
  <c r="AK440" i="8" s="1"/>
  <c r="AJ441" i="8"/>
  <c r="AK441" i="8" s="1" a="1"/>
  <c r="AK441" i="8" s="1"/>
  <c r="AJ442" i="8"/>
  <c r="AK442" i="8" a="1"/>
  <c r="AK442" i="8" s="1"/>
  <c r="AJ443" i="8"/>
  <c r="AK443" i="8" s="1" a="1"/>
  <c r="AK443" i="8" s="1"/>
  <c r="AJ444" i="8"/>
  <c r="AK444" i="8" s="1" a="1"/>
  <c r="AK444" i="8" s="1"/>
  <c r="AJ445" i="8"/>
  <c r="AK445" i="8" s="1" a="1"/>
  <c r="AK445" i="8" s="1"/>
  <c r="AJ446" i="8"/>
  <c r="AK446" i="8" s="1" a="1"/>
  <c r="AK446" i="8" s="1"/>
  <c r="AJ447" i="8"/>
  <c r="AK447" i="8" a="1"/>
  <c r="AK447" i="8" s="1"/>
  <c r="AJ448" i="8"/>
  <c r="AK448" i="8" s="1" a="1"/>
  <c r="AK448" i="8" s="1"/>
  <c r="AJ449" i="8"/>
  <c r="AK449" i="8" s="1" a="1"/>
  <c r="AK449" i="8" s="1"/>
  <c r="AJ450" i="8"/>
  <c r="AK450" i="8" a="1"/>
  <c r="AK450" i="8" s="1"/>
  <c r="AJ451" i="8"/>
  <c r="AK451" i="8" s="1" a="1"/>
  <c r="AK451" i="8" s="1"/>
  <c r="AJ452" i="8"/>
  <c r="AK452" i="8" s="1" a="1"/>
  <c r="AK452" i="8" s="1"/>
  <c r="AJ453" i="8"/>
  <c r="AK453" i="8" s="1" a="1"/>
  <c r="AK453" i="8" s="1"/>
  <c r="AJ454" i="8"/>
  <c r="AK454" i="8" s="1" a="1"/>
  <c r="AK454" i="8" s="1"/>
  <c r="AJ455" i="8"/>
  <c r="AK455" i="8" s="1" a="1"/>
  <c r="AK455" i="8" s="1"/>
  <c r="AJ456" i="8"/>
  <c r="AK456" i="8" s="1" a="1"/>
  <c r="AK456" i="8" s="1"/>
  <c r="AJ457" i="8"/>
  <c r="AK457" i="8" s="1" a="1"/>
  <c r="AK457" i="8" s="1"/>
  <c r="AJ458" i="8"/>
  <c r="AK458" i="8" s="1" a="1"/>
  <c r="AK458" i="8" s="1"/>
  <c r="AJ459" i="8"/>
  <c r="AK459" i="8" s="1" a="1"/>
  <c r="AK459" i="8" s="1"/>
  <c r="AJ460" i="8"/>
  <c r="AK460" i="8" s="1" a="1"/>
  <c r="AK460" i="8" s="1"/>
  <c r="AJ461" i="8"/>
  <c r="AK461" i="8" s="1" a="1"/>
  <c r="AK461" i="8" s="1"/>
  <c r="AJ462" i="8"/>
  <c r="AK462" i="8" s="1" a="1"/>
  <c r="AK462" i="8" s="1"/>
  <c r="AJ463" i="8"/>
  <c r="AK463" i="8" s="1" a="1"/>
  <c r="AK463" i="8" s="1"/>
  <c r="AJ464" i="8"/>
  <c r="AK464" i="8" s="1" a="1"/>
  <c r="AK464" i="8" s="1"/>
  <c r="AJ465" i="8"/>
  <c r="AK465" i="8" s="1" a="1"/>
  <c r="AK465" i="8" s="1"/>
  <c r="AJ466" i="8"/>
  <c r="AK466" i="8" s="1" a="1"/>
  <c r="AK466" i="8" s="1"/>
  <c r="AJ467" i="8"/>
  <c r="AK467" i="8" s="1" a="1"/>
  <c r="AK467" i="8" s="1"/>
  <c r="AJ468" i="8"/>
  <c r="AK468" i="8" s="1" a="1"/>
  <c r="AK468" i="8" s="1"/>
  <c r="AJ469" i="8"/>
  <c r="AK469" i="8" s="1" a="1"/>
  <c r="AK469" i="8" s="1"/>
  <c r="AJ470" i="8"/>
  <c r="AK470" i="8" s="1" a="1"/>
  <c r="AK470" i="8" s="1"/>
  <c r="AJ471" i="8"/>
  <c r="AK471" i="8" s="1" a="1"/>
  <c r="AK471" i="8" s="1"/>
  <c r="AJ472" i="8"/>
  <c r="AK472" i="8" a="1"/>
  <c r="AK472" i="8" s="1"/>
  <c r="AJ473" i="8"/>
  <c r="AK473" i="8" s="1" a="1"/>
  <c r="AK473" i="8" s="1"/>
  <c r="AJ474" i="8"/>
  <c r="AK474" i="8" s="1" a="1"/>
  <c r="AK474" i="8" s="1"/>
  <c r="AJ475" i="8"/>
  <c r="AK475" i="8" s="1" a="1"/>
  <c r="AK475" i="8" s="1"/>
  <c r="AJ476" i="8"/>
  <c r="AK476" i="8" s="1" a="1"/>
  <c r="AK476" i="8" s="1"/>
  <c r="AJ477" i="8"/>
  <c r="AK477" i="8" s="1" a="1"/>
  <c r="AK477" i="8" s="1"/>
  <c r="AJ478" i="8"/>
  <c r="AK478" i="8" a="1"/>
  <c r="AK478" i="8" s="1"/>
  <c r="AJ479" i="8"/>
  <c r="AK479" i="8" a="1"/>
  <c r="AK479" i="8" s="1"/>
  <c r="AJ480" i="8"/>
  <c r="AK480" i="8" s="1" a="1"/>
  <c r="AK480" i="8" s="1"/>
  <c r="AJ481" i="8"/>
  <c r="AK481" i="8" s="1" a="1"/>
  <c r="AK481" i="8" s="1"/>
  <c r="AJ482" i="8"/>
  <c r="AK482" i="8" a="1"/>
  <c r="AK482" i="8" s="1"/>
  <c r="AJ483" i="8"/>
  <c r="AK483" i="8" s="1" a="1"/>
  <c r="AK483" i="8" s="1"/>
  <c r="AJ484" i="8"/>
  <c r="AK484" i="8" s="1" a="1"/>
  <c r="AK484" i="8" s="1"/>
  <c r="AJ485" i="8"/>
  <c r="AK485" i="8" s="1" a="1"/>
  <c r="AK485" i="8" s="1"/>
  <c r="AJ486" i="8"/>
  <c r="AK486" i="8" s="1" a="1"/>
  <c r="AK486" i="8" s="1"/>
  <c r="AJ487" i="8"/>
  <c r="AK487" i="8" a="1"/>
  <c r="AK487" i="8" s="1"/>
  <c r="AJ488" i="8"/>
  <c r="AK488" i="8" a="1"/>
  <c r="AK488" i="8" s="1"/>
  <c r="AJ489" i="8"/>
  <c r="AK489" i="8" s="1" a="1"/>
  <c r="AK489" i="8" s="1"/>
  <c r="AJ490" i="8"/>
  <c r="AK490" i="8" s="1" a="1"/>
  <c r="AK490" i="8" s="1"/>
  <c r="AJ491" i="8"/>
  <c r="AK491" i="8" s="1" a="1"/>
  <c r="AK491" i="8" s="1"/>
  <c r="AJ492" i="8"/>
  <c r="AK492" i="8" s="1" a="1"/>
  <c r="AK492" i="8" s="1"/>
  <c r="AJ493" i="8"/>
  <c r="AK493" i="8" s="1" a="1"/>
  <c r="AK493" i="8" s="1"/>
  <c r="AJ494" i="8"/>
  <c r="AK494" i="8" s="1" a="1"/>
  <c r="AK494" i="8" s="1"/>
  <c r="AJ495" i="8"/>
  <c r="AK495" i="8" a="1"/>
  <c r="AK495" i="8" s="1"/>
  <c r="AJ496" i="8"/>
  <c r="AK496" i="8" a="1"/>
  <c r="AK496" i="8" s="1"/>
  <c r="AJ497" i="8"/>
  <c r="AK497" i="8" s="1" a="1"/>
  <c r="AK497" i="8" s="1"/>
  <c r="AJ498" i="8"/>
  <c r="AK498" i="8" a="1"/>
  <c r="AK498" i="8" s="1"/>
  <c r="AJ499" i="8"/>
  <c r="AK499" i="8" s="1" a="1"/>
  <c r="AK499" i="8" s="1"/>
  <c r="AJ500" i="8"/>
  <c r="AK500" i="8" s="1" a="1"/>
  <c r="AK500" i="8" s="1"/>
  <c r="AJ501" i="8"/>
  <c r="AK501" i="8" s="1" a="1"/>
  <c r="AK501" i="8" s="1"/>
  <c r="AJ2" i="12"/>
  <c r="AK2" i="12" s="1" a="1"/>
  <c r="AK2" i="12" s="1"/>
  <c r="AJ2" i="11"/>
  <c r="AK2" i="11" s="1" a="1"/>
  <c r="AK2" i="11" s="1"/>
  <c r="AJ2" i="10"/>
  <c r="AK2" i="10" s="1" a="1"/>
  <c r="AK2" i="10" s="1"/>
  <c r="AJ2" i="9"/>
  <c r="AK2" i="9" s="1" a="1"/>
  <c r="AK2" i="9" s="1"/>
  <c r="AJ2" i="8"/>
  <c r="AK2" i="8" s="1" a="1"/>
  <c r="AK2" i="8" s="1"/>
  <c r="AJ3" i="6"/>
  <c r="AK3" i="6" s="1" a="1"/>
  <c r="AK3" i="6" s="1"/>
  <c r="AJ4" i="6"/>
  <c r="AK4" i="6" s="1" a="1"/>
  <c r="AK4" i="6" s="1"/>
  <c r="AJ5" i="6"/>
  <c r="AK5" i="6" a="1"/>
  <c r="AK5" i="6" s="1"/>
  <c r="AJ6" i="6"/>
  <c r="AK6" i="6" s="1" a="1"/>
  <c r="AK6" i="6" s="1"/>
  <c r="AJ7" i="6"/>
  <c r="AK7" i="6" s="1" a="1"/>
  <c r="AK7" i="6" s="1"/>
  <c r="AJ8" i="6"/>
  <c r="AK8" i="6" s="1" a="1"/>
  <c r="AK8" i="6" s="1"/>
  <c r="AJ9" i="6"/>
  <c r="AK9" i="6" s="1" a="1"/>
  <c r="AK9" i="6" s="1"/>
  <c r="AJ10" i="6"/>
  <c r="AK10" i="6" s="1" a="1"/>
  <c r="AK10" i="6" s="1"/>
  <c r="AJ11" i="6"/>
  <c r="AK11" i="6" s="1" a="1"/>
  <c r="AK11" i="6" s="1"/>
  <c r="AJ12" i="6"/>
  <c r="AK12" i="6" s="1" a="1"/>
  <c r="AK12" i="6" s="1"/>
  <c r="AJ13" i="6"/>
  <c r="AK13" i="6" a="1"/>
  <c r="AK13" i="6" s="1"/>
  <c r="AJ14" i="6"/>
  <c r="AK14" i="6" s="1" a="1"/>
  <c r="AK14" i="6" s="1"/>
  <c r="AJ15" i="6"/>
  <c r="AK15" i="6" s="1" a="1"/>
  <c r="AK15" i="6" s="1"/>
  <c r="AJ16" i="6"/>
  <c r="AK16" i="6" s="1" a="1"/>
  <c r="AK16" i="6" s="1"/>
  <c r="AJ17" i="6"/>
  <c r="AK17" i="6" s="1" a="1"/>
  <c r="AK17" i="6" s="1"/>
  <c r="AJ18" i="6"/>
  <c r="AK18" i="6" a="1"/>
  <c r="AK18" i="6" s="1"/>
  <c r="AJ19" i="6"/>
  <c r="AK19" i="6" s="1" a="1"/>
  <c r="AK19" i="6" s="1"/>
  <c r="AJ20" i="6"/>
  <c r="AK20" i="6" s="1" a="1"/>
  <c r="AK20" i="6" s="1"/>
  <c r="AJ21" i="6"/>
  <c r="AK21" i="6" s="1" a="1"/>
  <c r="AK21" i="6" s="1"/>
  <c r="AJ22" i="6"/>
  <c r="AK22" i="6" s="1" a="1"/>
  <c r="AK22" i="6" s="1"/>
  <c r="AJ23" i="6"/>
  <c r="AK23" i="6" s="1" a="1"/>
  <c r="AK23" i="6" s="1"/>
  <c r="AJ24" i="6"/>
  <c r="AK24" i="6" s="1" a="1"/>
  <c r="AK24" i="6" s="1"/>
  <c r="AJ25" i="6"/>
  <c r="AK25" i="6" s="1" a="1"/>
  <c r="AK25" i="6" s="1"/>
  <c r="AJ26" i="6"/>
  <c r="AK26" i="6" s="1" a="1"/>
  <c r="AK26" i="6" s="1"/>
  <c r="AJ27" i="6"/>
  <c r="AK27" i="6" s="1" a="1"/>
  <c r="AK27" i="6" s="1"/>
  <c r="AJ28" i="6"/>
  <c r="AK28" i="6" s="1" a="1"/>
  <c r="AK28" i="6" s="1"/>
  <c r="AJ29" i="6"/>
  <c r="AK29" i="6" a="1"/>
  <c r="AK29" i="6" s="1"/>
  <c r="AJ30" i="6"/>
  <c r="AK30" i="6" s="1" a="1"/>
  <c r="AK30" i="6" s="1"/>
  <c r="AJ31" i="6"/>
  <c r="AK31" i="6" s="1" a="1"/>
  <c r="AK31" i="6" s="1"/>
  <c r="AJ32" i="6"/>
  <c r="AK32" i="6" s="1" a="1"/>
  <c r="AK32" i="6" s="1"/>
  <c r="AJ33" i="6"/>
  <c r="AK33" i="6" s="1" a="1"/>
  <c r="AK33" i="6" s="1"/>
  <c r="AJ34" i="6"/>
  <c r="AK34" i="6" s="1" a="1"/>
  <c r="AK34" i="6" s="1"/>
  <c r="AJ35" i="6"/>
  <c r="AK35" i="6" s="1" a="1"/>
  <c r="AK35" i="6" s="1"/>
  <c r="AJ36" i="6"/>
  <c r="AK36" i="6" s="1" a="1"/>
  <c r="AK36" i="6" s="1"/>
  <c r="AJ37" i="6"/>
  <c r="AK37" i="6" s="1" a="1"/>
  <c r="AK37" i="6" s="1"/>
  <c r="AJ38" i="6"/>
  <c r="AK38" i="6" s="1" a="1"/>
  <c r="AK38" i="6" s="1"/>
  <c r="AJ39" i="6"/>
  <c r="AK39" i="6" s="1" a="1"/>
  <c r="AK39" i="6" s="1"/>
  <c r="AJ40" i="6"/>
  <c r="AK40" i="6" s="1" a="1"/>
  <c r="AK40" i="6" s="1"/>
  <c r="AJ41" i="6"/>
  <c r="AK41" i="6" s="1" a="1"/>
  <c r="AK41" i="6" s="1"/>
  <c r="AJ42" i="6"/>
  <c r="AK42" i="6" s="1" a="1"/>
  <c r="AK42" i="6" s="1"/>
  <c r="AJ43" i="6"/>
  <c r="AK43" i="6" s="1" a="1"/>
  <c r="AK43" i="6" s="1"/>
  <c r="AJ44" i="6"/>
  <c r="AK44" i="6" s="1" a="1"/>
  <c r="AK44" i="6" s="1"/>
  <c r="AJ45" i="6"/>
  <c r="AK45" i="6" s="1" a="1"/>
  <c r="AK45" i="6" s="1"/>
  <c r="AJ46" i="6"/>
  <c r="AK46" i="6" s="1" a="1"/>
  <c r="AK46" i="6" s="1"/>
  <c r="AJ47" i="6"/>
  <c r="AK47" i="6" s="1" a="1"/>
  <c r="AK47" i="6" s="1"/>
  <c r="AJ48" i="6"/>
  <c r="AK48" i="6" s="1" a="1"/>
  <c r="AK48" i="6" s="1"/>
  <c r="AJ49" i="6"/>
  <c r="AK49" i="6" s="1" a="1"/>
  <c r="AK49" i="6" s="1"/>
  <c r="AJ50" i="6"/>
  <c r="AK50" i="6" a="1"/>
  <c r="AK50" i="6" s="1"/>
  <c r="AJ51" i="6"/>
  <c r="AK51" i="6" s="1" a="1"/>
  <c r="AK51" i="6" s="1"/>
  <c r="AJ52" i="6"/>
  <c r="AK52" i="6" s="1" a="1"/>
  <c r="AK52" i="6" s="1"/>
  <c r="AJ53" i="6"/>
  <c r="AK53" i="6" s="1" a="1"/>
  <c r="AK53" i="6" s="1"/>
  <c r="AJ54" i="6"/>
  <c r="AK54" i="6" s="1" a="1"/>
  <c r="AK54" i="6" s="1"/>
  <c r="AJ55" i="6"/>
  <c r="AK55" i="6" s="1" a="1"/>
  <c r="AK55" i="6" s="1"/>
  <c r="AJ56" i="6"/>
  <c r="AK56" i="6" s="1" a="1"/>
  <c r="AK56" i="6" s="1"/>
  <c r="AJ57" i="6"/>
  <c r="AK57" i="6" s="1" a="1"/>
  <c r="AK57" i="6" s="1"/>
  <c r="AJ58" i="6"/>
  <c r="AK58" i="6" a="1"/>
  <c r="AK58" i="6" s="1"/>
  <c r="AJ59" i="6"/>
  <c r="AK59" i="6" s="1" a="1"/>
  <c r="AK59" i="6" s="1"/>
  <c r="AJ60" i="6"/>
  <c r="AK60" i="6" s="1" a="1"/>
  <c r="AK60" i="6" s="1"/>
  <c r="AJ61" i="6"/>
  <c r="AK61" i="6" a="1"/>
  <c r="AK61" i="6" s="1"/>
  <c r="AJ62" i="6"/>
  <c r="AK62" i="6" s="1" a="1"/>
  <c r="AK62" i="6" s="1"/>
  <c r="AJ63" i="6"/>
  <c r="AK63" i="6" s="1" a="1"/>
  <c r="AK63" i="6" s="1"/>
  <c r="AJ64" i="6"/>
  <c r="AK64" i="6" s="1" a="1"/>
  <c r="AK64" i="6" s="1"/>
  <c r="AJ65" i="6"/>
  <c r="AK65" i="6" s="1" a="1"/>
  <c r="AK65" i="6" s="1"/>
  <c r="AJ66" i="6"/>
  <c r="AK66" i="6" a="1"/>
  <c r="AK66" i="6" s="1"/>
  <c r="AJ67" i="6"/>
  <c r="AK67" i="6" s="1" a="1"/>
  <c r="AK67" i="6" s="1"/>
  <c r="AJ68" i="6"/>
  <c r="AK68" i="6" s="1" a="1"/>
  <c r="AK68" i="6" s="1"/>
  <c r="AJ69" i="6"/>
  <c r="AK69" i="6" a="1"/>
  <c r="AK69" i="6" s="1"/>
  <c r="AJ70" i="6"/>
  <c r="AK70" i="6" s="1" a="1"/>
  <c r="AK70" i="6" s="1"/>
  <c r="AJ71" i="6"/>
  <c r="AK71" i="6" s="1" a="1"/>
  <c r="AK71" i="6" s="1"/>
  <c r="AJ72" i="6"/>
  <c r="AK72" i="6" s="1" a="1"/>
  <c r="AK72" i="6" s="1"/>
  <c r="AJ73" i="6"/>
  <c r="AK73" i="6" s="1" a="1"/>
  <c r="AK73" i="6" s="1"/>
  <c r="AJ74" i="6"/>
  <c r="AK74" i="6" s="1" a="1"/>
  <c r="AK74" i="6" s="1"/>
  <c r="AJ75" i="6"/>
  <c r="AK75" i="6" s="1" a="1"/>
  <c r="AK75" i="6" s="1"/>
  <c r="AJ76" i="6"/>
  <c r="AK76" i="6" s="1" a="1"/>
  <c r="AK76" i="6" s="1"/>
  <c r="AJ77" i="6"/>
  <c r="AK77" i="6" a="1"/>
  <c r="AK77" i="6" s="1"/>
  <c r="AJ78" i="6"/>
  <c r="AK78" i="6" s="1" a="1"/>
  <c r="AK78" i="6" s="1"/>
  <c r="AJ79" i="6"/>
  <c r="AK79" i="6" s="1" a="1"/>
  <c r="AK79" i="6" s="1"/>
  <c r="AJ80" i="6"/>
  <c r="AK80" i="6" s="1" a="1"/>
  <c r="AK80" i="6" s="1"/>
  <c r="AJ81" i="6"/>
  <c r="AK81" i="6" s="1" a="1"/>
  <c r="AK81" i="6" s="1"/>
  <c r="AJ82" i="6"/>
  <c r="AK82" i="6" a="1"/>
  <c r="AK82" i="6" s="1"/>
  <c r="AJ83" i="6"/>
  <c r="AK83" i="6" s="1" a="1"/>
  <c r="AK83" i="6" s="1"/>
  <c r="AJ84" i="6"/>
  <c r="AK84" i="6" s="1" a="1"/>
  <c r="AK84" i="6" s="1"/>
  <c r="AJ85" i="6"/>
  <c r="AK85" i="6" s="1" a="1"/>
  <c r="AK85" i="6" s="1"/>
  <c r="AJ86" i="6"/>
  <c r="AK86" i="6" s="1" a="1"/>
  <c r="AK86" i="6" s="1"/>
  <c r="AJ87" i="6"/>
  <c r="AK87" i="6" s="1" a="1"/>
  <c r="AK87" i="6" s="1"/>
  <c r="AJ88" i="6"/>
  <c r="AK88" i="6" s="1" a="1"/>
  <c r="AK88" i="6" s="1"/>
  <c r="AJ89" i="6"/>
  <c r="AK89" i="6" s="1" a="1"/>
  <c r="AK89" i="6" s="1"/>
  <c r="AJ90" i="6"/>
  <c r="AK90" i="6" s="1" a="1"/>
  <c r="AK90" i="6" s="1"/>
  <c r="AJ91" i="6"/>
  <c r="AK91" i="6" s="1" a="1"/>
  <c r="AK91" i="6" s="1"/>
  <c r="AJ92" i="6"/>
  <c r="AK92" i="6" s="1" a="1"/>
  <c r="AK92" i="6" s="1"/>
  <c r="AJ93" i="6"/>
  <c r="AK93" i="6" a="1"/>
  <c r="AK93" i="6" s="1"/>
  <c r="AJ94" i="6"/>
  <c r="AK94" i="6" s="1" a="1"/>
  <c r="AK94" i="6" s="1"/>
  <c r="AJ95" i="6"/>
  <c r="AK95" i="6" s="1" a="1"/>
  <c r="AK95" i="6" s="1"/>
  <c r="AJ96" i="6"/>
  <c r="AK96" i="6" s="1" a="1"/>
  <c r="AK96" i="6" s="1"/>
  <c r="AJ97" i="6"/>
  <c r="AK97" i="6" s="1" a="1"/>
  <c r="AK97" i="6" s="1"/>
  <c r="AJ98" i="6"/>
  <c r="AK98" i="6" s="1" a="1"/>
  <c r="AK98" i="6" s="1"/>
  <c r="AJ99" i="6"/>
  <c r="AK99" i="6" s="1" a="1"/>
  <c r="AK99" i="6" s="1"/>
  <c r="AJ100" i="6"/>
  <c r="AK100" i="6" s="1" a="1"/>
  <c r="AK100" i="6" s="1"/>
  <c r="AJ101" i="6"/>
  <c r="AK101" i="6" s="1" a="1"/>
  <c r="AK101" i="6" s="1"/>
  <c r="AJ102" i="6"/>
  <c r="AK102" i="6" s="1" a="1"/>
  <c r="AK102" i="6" s="1"/>
  <c r="AJ103" i="6"/>
  <c r="AK103" i="6" s="1" a="1"/>
  <c r="AK103" i="6" s="1"/>
  <c r="AJ104" i="6"/>
  <c r="AK104" i="6" s="1" a="1"/>
  <c r="AK104" i="6" s="1"/>
  <c r="AJ105" i="6"/>
  <c r="AK105" i="6" s="1" a="1"/>
  <c r="AK105" i="6" s="1"/>
  <c r="AJ106" i="6"/>
  <c r="AK106" i="6" s="1" a="1"/>
  <c r="AK106" i="6" s="1"/>
  <c r="AJ107" i="6"/>
  <c r="AK107" i="6" s="1" a="1"/>
  <c r="AK107" i="6" s="1"/>
  <c r="AJ108" i="6"/>
  <c r="AK108" i="6" s="1" a="1"/>
  <c r="AK108" i="6" s="1"/>
  <c r="AJ109" i="6"/>
  <c r="AK109" i="6" s="1" a="1"/>
  <c r="AK109" i="6" s="1"/>
  <c r="AJ110" i="6"/>
  <c r="AK110" i="6" s="1" a="1"/>
  <c r="AK110" i="6" s="1"/>
  <c r="AJ111" i="6"/>
  <c r="AK111" i="6" s="1" a="1"/>
  <c r="AK111" i="6" s="1"/>
  <c r="AJ112" i="6"/>
  <c r="AK112" i="6" s="1" a="1"/>
  <c r="AK112" i="6" s="1"/>
  <c r="AJ113" i="6"/>
  <c r="AK113" i="6" s="1" a="1"/>
  <c r="AK113" i="6" s="1"/>
  <c r="AJ114" i="6"/>
  <c r="AK114" i="6" s="1" a="1"/>
  <c r="AK114" i="6" s="1"/>
  <c r="AJ115" i="6"/>
  <c r="AK115" i="6" s="1" a="1"/>
  <c r="AK115" i="6" s="1"/>
  <c r="AJ116" i="6"/>
  <c r="AK116" i="6" s="1" a="1"/>
  <c r="AK116" i="6" s="1"/>
  <c r="AJ117" i="6"/>
  <c r="AK117" i="6" s="1" a="1"/>
  <c r="AK117" i="6" s="1"/>
  <c r="AJ118" i="6"/>
  <c r="AK118" i="6" s="1" a="1"/>
  <c r="AK118" i="6" s="1"/>
  <c r="AJ119" i="6"/>
  <c r="AK119" i="6" s="1" a="1"/>
  <c r="AK119" i="6" s="1"/>
  <c r="AJ120" i="6"/>
  <c r="AK120" i="6" s="1" a="1"/>
  <c r="AK120" i="6" s="1"/>
  <c r="AJ121" i="6"/>
  <c r="AK121" i="6" s="1" a="1"/>
  <c r="AK121" i="6" s="1"/>
  <c r="AJ122" i="6"/>
  <c r="AK122" i="6" s="1" a="1"/>
  <c r="AK122" i="6" s="1"/>
  <c r="AJ123" i="6"/>
  <c r="AK123" i="6" s="1" a="1"/>
  <c r="AK123" i="6" s="1"/>
  <c r="AJ124" i="6"/>
  <c r="AK124" i="6" s="1" a="1"/>
  <c r="AK124" i="6" s="1"/>
  <c r="AJ125" i="6"/>
  <c r="AK125" i="6" a="1"/>
  <c r="AK125" i="6" s="1"/>
  <c r="AJ126" i="6"/>
  <c r="AK126" i="6" s="1" a="1"/>
  <c r="AK126" i="6" s="1"/>
  <c r="AJ127" i="6"/>
  <c r="AK127" i="6" s="1" a="1"/>
  <c r="AK127" i="6" s="1"/>
  <c r="AJ128" i="6"/>
  <c r="AK128" i="6" s="1" a="1"/>
  <c r="AK128" i="6" s="1"/>
  <c r="AJ129" i="6"/>
  <c r="AK129" i="6" s="1" a="1"/>
  <c r="AK129" i="6" s="1"/>
  <c r="AJ130" i="6"/>
  <c r="AK130" i="6" a="1"/>
  <c r="AK130" i="6" s="1"/>
  <c r="AJ131" i="6"/>
  <c r="AK131" i="6" s="1" a="1"/>
  <c r="AK131" i="6" s="1"/>
  <c r="AJ132" i="6"/>
  <c r="AK132" i="6" s="1" a="1"/>
  <c r="AK132" i="6" s="1"/>
  <c r="AJ133" i="6"/>
  <c r="AK133" i="6" s="1" a="1"/>
  <c r="AK133" i="6" s="1"/>
  <c r="AJ134" i="6"/>
  <c r="AK134" i="6" s="1" a="1"/>
  <c r="AK134" i="6" s="1"/>
  <c r="AJ135" i="6"/>
  <c r="AK135" i="6" s="1" a="1"/>
  <c r="AK135" i="6" s="1"/>
  <c r="AJ136" i="6"/>
  <c r="AK136" i="6" s="1" a="1"/>
  <c r="AK136" i="6" s="1"/>
  <c r="AJ137" i="6"/>
  <c r="AK137" i="6" s="1" a="1"/>
  <c r="AK137" i="6" s="1"/>
  <c r="AJ138" i="6"/>
  <c r="AK138" i="6" s="1" a="1"/>
  <c r="AK138" i="6" s="1"/>
  <c r="AJ139" i="6"/>
  <c r="AK139" i="6" s="1" a="1"/>
  <c r="AK139" i="6" s="1"/>
  <c r="AJ140" i="6"/>
  <c r="AK140" i="6" s="1" a="1"/>
  <c r="AK140" i="6" s="1"/>
  <c r="AJ141" i="6"/>
  <c r="AK141" i="6" s="1" a="1"/>
  <c r="AK141" i="6" s="1"/>
  <c r="AJ142" i="6"/>
  <c r="AK142" i="6" s="1" a="1"/>
  <c r="AK142" i="6" s="1"/>
  <c r="AJ143" i="6"/>
  <c r="AK143" i="6" s="1" a="1"/>
  <c r="AK143" i="6" s="1"/>
  <c r="AJ144" i="6"/>
  <c r="AK144" i="6" s="1" a="1"/>
  <c r="AK144" i="6" s="1"/>
  <c r="AJ145" i="6"/>
  <c r="AK145" i="6" a="1"/>
  <c r="AK145" i="6" s="1"/>
  <c r="AJ146" i="6"/>
  <c r="AK146" i="6" s="1" a="1"/>
  <c r="AK146" i="6" s="1"/>
  <c r="AJ147" i="6"/>
  <c r="AK147" i="6" s="1" a="1"/>
  <c r="AK147" i="6" s="1"/>
  <c r="AJ148" i="6"/>
  <c r="AK148" i="6" s="1" a="1"/>
  <c r="AK148" i="6" s="1"/>
  <c r="AJ149" i="6"/>
  <c r="AK149" i="6" s="1" a="1"/>
  <c r="AK149" i="6" s="1"/>
  <c r="AJ150" i="6"/>
  <c r="AK150" i="6" s="1" a="1"/>
  <c r="AK150" i="6" s="1"/>
  <c r="AJ151" i="6"/>
  <c r="AK151" i="6" s="1" a="1"/>
  <c r="AK151" i="6" s="1"/>
  <c r="AJ152" i="6"/>
  <c r="AK152" i="6" s="1" a="1"/>
  <c r="AK152" i="6" s="1"/>
  <c r="AJ153" i="6"/>
  <c r="AK153" i="6" s="1" a="1"/>
  <c r="AK153" i="6" s="1"/>
  <c r="AJ154" i="6"/>
  <c r="AK154" i="6" s="1" a="1"/>
  <c r="AK154" i="6" s="1"/>
  <c r="AJ155" i="6"/>
  <c r="AK155" i="6" s="1" a="1"/>
  <c r="AK155" i="6" s="1"/>
  <c r="AJ156" i="6"/>
  <c r="AK156" i="6" s="1" a="1"/>
  <c r="AK156" i="6" s="1"/>
  <c r="AJ157" i="6"/>
  <c r="AK157" i="6" s="1" a="1"/>
  <c r="AK157" i="6" s="1"/>
  <c r="AJ158" i="6"/>
  <c r="AK158" i="6" s="1" a="1"/>
  <c r="AK158" i="6" s="1"/>
  <c r="AJ159" i="6"/>
  <c r="AK159" i="6" s="1" a="1"/>
  <c r="AK159" i="6" s="1"/>
  <c r="AJ160" i="6"/>
  <c r="AK160" i="6" s="1" a="1"/>
  <c r="AK160" i="6" s="1"/>
  <c r="AJ161" i="6"/>
  <c r="AK161" i="6" a="1"/>
  <c r="AK161" i="6" s="1"/>
  <c r="AJ162" i="6"/>
  <c r="AK162" i="6" s="1" a="1"/>
  <c r="AK162" i="6" s="1"/>
  <c r="AJ163" i="6"/>
  <c r="AK163" i="6" s="1" a="1"/>
  <c r="AK163" i="6" s="1"/>
  <c r="AJ164" i="6"/>
  <c r="AK164" i="6" s="1" a="1"/>
  <c r="AK164" i="6" s="1"/>
  <c r="AJ165" i="6"/>
  <c r="AK165" i="6" s="1" a="1"/>
  <c r="AK165" i="6" s="1"/>
  <c r="AJ166" i="6"/>
  <c r="AK166" i="6" s="1" a="1"/>
  <c r="AK166" i="6" s="1"/>
  <c r="AJ167" i="6"/>
  <c r="AK167" i="6" s="1" a="1"/>
  <c r="AK167" i="6" s="1"/>
  <c r="AJ168" i="6"/>
  <c r="AK168" i="6" s="1" a="1"/>
  <c r="AK168" i="6" s="1"/>
  <c r="AJ169" i="6"/>
  <c r="AK169" i="6" s="1" a="1"/>
  <c r="AK169" i="6" s="1"/>
  <c r="AJ170" i="6"/>
  <c r="AK170" i="6" s="1" a="1"/>
  <c r="AK170" i="6" s="1"/>
  <c r="AJ171" i="6"/>
  <c r="AK171" i="6" s="1" a="1"/>
  <c r="AK171" i="6" s="1"/>
  <c r="AJ172" i="6"/>
  <c r="AK172" i="6" s="1" a="1"/>
  <c r="AK172" i="6" s="1"/>
  <c r="AJ173" i="6"/>
  <c r="AK173" i="6" s="1" a="1"/>
  <c r="AK173" i="6" s="1"/>
  <c r="AJ174" i="6"/>
  <c r="AK174" i="6" s="1" a="1"/>
  <c r="AK174" i="6" s="1"/>
  <c r="AJ175" i="6"/>
  <c r="AK175" i="6" s="1" a="1"/>
  <c r="AK175" i="6" s="1"/>
  <c r="AJ176" i="6"/>
  <c r="AK176" i="6" s="1" a="1"/>
  <c r="AK176" i="6" s="1"/>
  <c r="AJ177" i="6"/>
  <c r="AK177" i="6" a="1"/>
  <c r="AK177" i="6" s="1"/>
  <c r="AJ178" i="6"/>
  <c r="AK178" i="6" s="1" a="1"/>
  <c r="AK178" i="6" s="1"/>
  <c r="AJ179" i="6"/>
  <c r="AK179" i="6" s="1" a="1"/>
  <c r="AK179" i="6" s="1"/>
  <c r="AJ180" i="6"/>
  <c r="AK180" i="6" s="1" a="1"/>
  <c r="AK180" i="6" s="1"/>
  <c r="AJ181" i="6"/>
  <c r="AK181" i="6" s="1" a="1"/>
  <c r="AK181" i="6" s="1"/>
  <c r="AJ182" i="6"/>
  <c r="AK182" i="6" s="1" a="1"/>
  <c r="AK182" i="6" s="1"/>
  <c r="AJ183" i="6"/>
  <c r="AK183" i="6" s="1" a="1"/>
  <c r="AK183" i="6" s="1"/>
  <c r="AJ184" i="6"/>
  <c r="AK184" i="6" s="1" a="1"/>
  <c r="AK184" i="6" s="1"/>
  <c r="AJ185" i="6"/>
  <c r="AK185" i="6" s="1" a="1"/>
  <c r="AK185" i="6" s="1"/>
  <c r="AJ186" i="6"/>
  <c r="AK186" i="6" s="1" a="1"/>
  <c r="AK186" i="6" s="1"/>
  <c r="AJ187" i="6"/>
  <c r="AK187" i="6" s="1" a="1"/>
  <c r="AK187" i="6" s="1"/>
  <c r="AJ188" i="6"/>
  <c r="AK188" i="6" s="1" a="1"/>
  <c r="AK188" i="6" s="1"/>
  <c r="AJ189" i="6"/>
  <c r="AK189" i="6" s="1" a="1"/>
  <c r="AK189" i="6" s="1"/>
  <c r="AJ190" i="6"/>
  <c r="AK190" i="6" s="1" a="1"/>
  <c r="AK190" i="6" s="1"/>
  <c r="AJ191" i="6"/>
  <c r="AK191" i="6" s="1" a="1"/>
  <c r="AK191" i="6" s="1"/>
  <c r="AJ192" i="6"/>
  <c r="AK192" i="6" s="1" a="1"/>
  <c r="AK192" i="6" s="1"/>
  <c r="AJ193" i="6"/>
  <c r="AK193" i="6" a="1"/>
  <c r="AK193" i="6" s="1"/>
  <c r="AJ194" i="6"/>
  <c r="AK194" i="6" s="1" a="1"/>
  <c r="AK194" i="6" s="1"/>
  <c r="AJ195" i="6"/>
  <c r="AK195" i="6" s="1" a="1"/>
  <c r="AK195" i="6" s="1"/>
  <c r="AJ196" i="6"/>
  <c r="AK196" i="6" s="1" a="1"/>
  <c r="AK196" i="6" s="1"/>
  <c r="AJ197" i="6"/>
  <c r="AK197" i="6" s="1" a="1"/>
  <c r="AK197" i="6" s="1"/>
  <c r="AJ198" i="6"/>
  <c r="AK198" i="6" s="1" a="1"/>
  <c r="AK198" i="6" s="1"/>
  <c r="AJ199" i="6"/>
  <c r="AK199" i="6" s="1" a="1"/>
  <c r="AK199" i="6" s="1"/>
  <c r="AJ200" i="6"/>
  <c r="AK200" i="6" s="1" a="1"/>
  <c r="AK200" i="6" s="1"/>
  <c r="AJ201" i="6"/>
  <c r="AK201" i="6" s="1" a="1"/>
  <c r="AK201" i="6" s="1"/>
  <c r="AJ202" i="6"/>
  <c r="AK202" i="6" s="1" a="1"/>
  <c r="AK202" i="6" s="1"/>
  <c r="AJ203" i="6"/>
  <c r="AK203" i="6" s="1" a="1"/>
  <c r="AK203" i="6" s="1"/>
  <c r="AJ204" i="6"/>
  <c r="AK204" i="6" s="1" a="1"/>
  <c r="AK204" i="6" s="1"/>
  <c r="AJ205" i="6"/>
  <c r="AK205" i="6" s="1" a="1"/>
  <c r="AK205" i="6" s="1"/>
  <c r="AJ206" i="6"/>
  <c r="AK206" i="6" s="1" a="1"/>
  <c r="AK206" i="6" s="1"/>
  <c r="AJ207" i="6"/>
  <c r="AK207" i="6" s="1" a="1"/>
  <c r="AK207" i="6" s="1"/>
  <c r="AJ208" i="6"/>
  <c r="AK208" i="6" s="1" a="1"/>
  <c r="AK208" i="6" s="1"/>
  <c r="AJ209" i="6"/>
  <c r="AK209" i="6" a="1"/>
  <c r="AK209" i="6" s="1"/>
  <c r="AJ210" i="6"/>
  <c r="AK210" i="6" s="1" a="1"/>
  <c r="AK210" i="6" s="1"/>
  <c r="AJ211" i="6"/>
  <c r="AK211" i="6" s="1" a="1"/>
  <c r="AK211" i="6" s="1"/>
  <c r="AJ212" i="6"/>
  <c r="AK212" i="6" s="1" a="1"/>
  <c r="AK212" i="6" s="1"/>
  <c r="AJ213" i="6"/>
  <c r="AK213" i="6" s="1" a="1"/>
  <c r="AK213" i="6" s="1"/>
  <c r="AJ214" i="6"/>
  <c r="AK214" i="6" s="1" a="1"/>
  <c r="AK214" i="6" s="1"/>
  <c r="AJ215" i="6"/>
  <c r="AK215" i="6" s="1" a="1"/>
  <c r="AK215" i="6" s="1"/>
  <c r="AJ216" i="6"/>
  <c r="AK216" i="6" s="1" a="1"/>
  <c r="AK216" i="6" s="1"/>
  <c r="AJ217" i="6"/>
  <c r="AK217" i="6" a="1"/>
  <c r="AK217" i="6" s="1"/>
  <c r="AJ218" i="6"/>
  <c r="AK218" i="6" s="1" a="1"/>
  <c r="AK218" i="6" s="1"/>
  <c r="AJ219" i="6"/>
  <c r="AK219" i="6" s="1" a="1"/>
  <c r="AK219" i="6" s="1"/>
  <c r="AJ220" i="6"/>
  <c r="AK220" i="6" s="1" a="1"/>
  <c r="AK220" i="6" s="1"/>
  <c r="AJ221" i="6"/>
  <c r="AK221" i="6" s="1" a="1"/>
  <c r="AK221" i="6" s="1"/>
  <c r="AJ222" i="6"/>
  <c r="AK222" i="6" s="1" a="1"/>
  <c r="AK222" i="6" s="1"/>
  <c r="AJ223" i="6"/>
  <c r="AK223" i="6" s="1" a="1"/>
  <c r="AK223" i="6" s="1"/>
  <c r="AJ224" i="6"/>
  <c r="AK224" i="6" s="1" a="1"/>
  <c r="AK224" i="6" s="1"/>
  <c r="AJ225" i="6"/>
  <c r="AK225" i="6" a="1"/>
  <c r="AK225" i="6" s="1"/>
  <c r="AJ226" i="6"/>
  <c r="AK226" i="6" s="1" a="1"/>
  <c r="AK226" i="6" s="1"/>
  <c r="AJ227" i="6"/>
  <c r="AK227" i="6" s="1" a="1"/>
  <c r="AK227" i="6" s="1"/>
  <c r="AJ228" i="6"/>
  <c r="AK228" i="6" s="1" a="1"/>
  <c r="AK228" i="6" s="1"/>
  <c r="AJ229" i="6"/>
  <c r="AK229" i="6" s="1" a="1"/>
  <c r="AK229" i="6" s="1"/>
  <c r="AJ230" i="6"/>
  <c r="AK230" i="6" s="1" a="1"/>
  <c r="AK230" i="6" s="1"/>
  <c r="AJ231" i="6"/>
  <c r="AK231" i="6" s="1" a="1"/>
  <c r="AK231" i="6" s="1"/>
  <c r="AJ232" i="6"/>
  <c r="AK232" i="6" s="1" a="1"/>
  <c r="AK232" i="6" s="1"/>
  <c r="AJ233" i="6"/>
  <c r="AK233" i="6" a="1"/>
  <c r="AK233" i="6" s="1"/>
  <c r="AJ234" i="6"/>
  <c r="AK234" i="6" a="1"/>
  <c r="AK234" i="6" s="1"/>
  <c r="AJ235" i="6"/>
  <c r="AK235" i="6" s="1" a="1"/>
  <c r="AK235" i="6" s="1"/>
  <c r="AJ236" i="6"/>
  <c r="AK236" i="6" s="1" a="1"/>
  <c r="AK236" i="6" s="1"/>
  <c r="AJ237" i="6"/>
  <c r="AK237" i="6" s="1" a="1"/>
  <c r="AK237" i="6" s="1"/>
  <c r="AJ238" i="6"/>
  <c r="AK238" i="6" s="1" a="1"/>
  <c r="AK238" i="6" s="1"/>
  <c r="AJ239" i="6"/>
  <c r="AK239" i="6" s="1" a="1"/>
  <c r="AK239" i="6" s="1"/>
  <c r="AJ240" i="6"/>
  <c r="AK240" i="6" s="1" a="1"/>
  <c r="AK240" i="6" s="1"/>
  <c r="AJ241" i="6"/>
  <c r="AK241" i="6" s="1" a="1"/>
  <c r="AK241" i="6" s="1"/>
  <c r="AJ242" i="6"/>
  <c r="AK242" i="6" a="1"/>
  <c r="AK242" i="6" s="1"/>
  <c r="AJ243" i="6"/>
  <c r="AK243" i="6" s="1" a="1"/>
  <c r="AK243" i="6" s="1"/>
  <c r="AJ244" i="6"/>
  <c r="AK244" i="6" s="1" a="1"/>
  <c r="AK244" i="6" s="1"/>
  <c r="AJ245" i="6"/>
  <c r="AK245" i="6" s="1" a="1"/>
  <c r="AK245" i="6" s="1"/>
  <c r="AJ246" i="6"/>
  <c r="AK246" i="6" s="1" a="1"/>
  <c r="AK246" i="6" s="1"/>
  <c r="AJ247" i="6"/>
  <c r="AK247" i="6" s="1" a="1"/>
  <c r="AK247" i="6" s="1"/>
  <c r="AJ248" i="6"/>
  <c r="AK248" i="6" s="1" a="1"/>
  <c r="AK248" i="6" s="1"/>
  <c r="AJ249" i="6"/>
  <c r="AK249" i="6" s="1" a="1"/>
  <c r="AK249" i="6" s="1"/>
  <c r="AJ250" i="6"/>
  <c r="AK250" i="6" s="1" a="1"/>
  <c r="AK250" i="6" s="1"/>
  <c r="AJ251" i="6"/>
  <c r="AK251" i="6" s="1" a="1"/>
  <c r="AK251" i="6" s="1"/>
  <c r="AJ252" i="6"/>
  <c r="AK252" i="6" s="1" a="1"/>
  <c r="AK252" i="6" s="1"/>
  <c r="AJ253" i="6"/>
  <c r="AK253" i="6" s="1" a="1"/>
  <c r="AK253" i="6" s="1"/>
  <c r="AJ254" i="6"/>
  <c r="AK254" i="6" s="1" a="1"/>
  <c r="AK254" i="6" s="1"/>
  <c r="AJ255" i="6"/>
  <c r="AK255" i="6" s="1" a="1"/>
  <c r="AK255" i="6" s="1"/>
  <c r="AJ256" i="6"/>
  <c r="AK256" i="6" s="1" a="1"/>
  <c r="AK256" i="6" s="1"/>
  <c r="AJ257" i="6"/>
  <c r="AK257" i="6" s="1" a="1"/>
  <c r="AK257" i="6" s="1"/>
  <c r="AJ258" i="6"/>
  <c r="AK258" i="6" s="1" a="1"/>
  <c r="AK258" i="6" s="1"/>
  <c r="AJ259" i="6"/>
  <c r="AK259" i="6" s="1" a="1"/>
  <c r="AK259" i="6" s="1"/>
  <c r="AJ260" i="6"/>
  <c r="AK260" i="6" s="1" a="1"/>
  <c r="AK260" i="6" s="1"/>
  <c r="AJ261" i="6"/>
  <c r="AK261" i="6" a="1"/>
  <c r="AK261" i="6" s="1"/>
  <c r="AJ262" i="6"/>
  <c r="AK262" i="6" s="1" a="1"/>
  <c r="AK262" i="6" s="1"/>
  <c r="AJ263" i="6"/>
  <c r="AK263" i="6" s="1" a="1"/>
  <c r="AK263" i="6" s="1"/>
  <c r="AJ264" i="6"/>
  <c r="AK264" i="6" s="1" a="1"/>
  <c r="AK264" i="6" s="1"/>
  <c r="AJ265" i="6"/>
  <c r="AK265" i="6" s="1" a="1"/>
  <c r="AK265" i="6" s="1"/>
  <c r="AJ266" i="6"/>
  <c r="AK266" i="6" s="1" a="1"/>
  <c r="AK266" i="6" s="1"/>
  <c r="AJ267" i="6"/>
  <c r="AK267" i="6" s="1" a="1"/>
  <c r="AK267" i="6" s="1"/>
  <c r="AJ268" i="6"/>
  <c r="AK268" i="6" s="1" a="1"/>
  <c r="AK268" i="6" s="1"/>
  <c r="AJ269" i="6"/>
  <c r="AK269" i="6" a="1"/>
  <c r="AK269" i="6" s="1"/>
  <c r="AJ270" i="6"/>
  <c r="AK270" i="6" s="1" a="1"/>
  <c r="AK270" i="6" s="1"/>
  <c r="AJ271" i="6"/>
  <c r="AK271" i="6" s="1" a="1"/>
  <c r="AK271" i="6" s="1"/>
  <c r="AJ272" i="6"/>
  <c r="AK272" i="6" s="1" a="1"/>
  <c r="AK272" i="6" s="1"/>
  <c r="AJ273" i="6"/>
  <c r="AK273" i="6" a="1"/>
  <c r="AK273" i="6" s="1"/>
  <c r="AJ274" i="6"/>
  <c r="AK274" i="6" s="1" a="1"/>
  <c r="AK274" i="6" s="1"/>
  <c r="AJ275" i="6"/>
  <c r="AK275" i="6" s="1" a="1"/>
  <c r="AK275" i="6" s="1"/>
  <c r="AJ276" i="6"/>
  <c r="AK276" i="6" s="1" a="1"/>
  <c r="AK276" i="6" s="1"/>
  <c r="AJ277" i="6"/>
  <c r="AK277" i="6" s="1" a="1"/>
  <c r="AK277" i="6" s="1"/>
  <c r="AJ278" i="6"/>
  <c r="AK278" i="6" s="1" a="1"/>
  <c r="AK278" i="6" s="1"/>
  <c r="AJ279" i="6"/>
  <c r="AK279" i="6" s="1" a="1"/>
  <c r="AK279" i="6" s="1"/>
  <c r="AJ280" i="6"/>
  <c r="AK280" i="6" s="1" a="1"/>
  <c r="AK280" i="6" s="1"/>
  <c r="AJ281" i="6"/>
  <c r="AK281" i="6" a="1"/>
  <c r="AK281" i="6" s="1"/>
  <c r="AJ282" i="6"/>
  <c r="AK282" i="6" s="1" a="1"/>
  <c r="AK282" i="6" s="1"/>
  <c r="AJ283" i="6"/>
  <c r="AK283" i="6" s="1" a="1"/>
  <c r="AK283" i="6" s="1"/>
  <c r="AJ284" i="6"/>
  <c r="AK284" i="6" s="1" a="1"/>
  <c r="AK284" i="6" s="1"/>
  <c r="AJ285" i="6"/>
  <c r="AK285" i="6" s="1" a="1"/>
  <c r="AK285" i="6" s="1"/>
  <c r="AJ286" i="6"/>
  <c r="AK286" i="6" s="1" a="1"/>
  <c r="AK286" i="6" s="1"/>
  <c r="AJ287" i="6"/>
  <c r="AK287" i="6" s="1" a="1"/>
  <c r="AK287" i="6" s="1"/>
  <c r="AJ288" i="6"/>
  <c r="AK288" i="6" s="1" a="1"/>
  <c r="AK288" i="6" s="1"/>
  <c r="AJ289" i="6"/>
  <c r="AK289" i="6" s="1" a="1"/>
  <c r="AK289" i="6" s="1"/>
  <c r="AJ290" i="6"/>
  <c r="AK290" i="6" a="1"/>
  <c r="AK290" i="6" s="1"/>
  <c r="AJ291" i="6"/>
  <c r="AK291" i="6" s="1" a="1"/>
  <c r="AK291" i="6" s="1"/>
  <c r="AJ292" i="6"/>
  <c r="AK292" i="6" s="1" a="1"/>
  <c r="AK292" i="6" s="1"/>
  <c r="AJ293" i="6"/>
  <c r="AK293" i="6" s="1" a="1"/>
  <c r="AK293" i="6" s="1"/>
  <c r="AJ294" i="6"/>
  <c r="AK294" i="6" s="1" a="1"/>
  <c r="AK294" i="6" s="1"/>
  <c r="AJ295" i="6"/>
  <c r="AK295" i="6" s="1" a="1"/>
  <c r="AK295" i="6" s="1"/>
  <c r="AJ296" i="6"/>
  <c r="AK296" i="6" s="1" a="1"/>
  <c r="AK296" i="6" s="1"/>
  <c r="AJ297" i="6"/>
  <c r="AK297" i="6" s="1" a="1"/>
  <c r="AK297" i="6" s="1"/>
  <c r="AJ298" i="6"/>
  <c r="AK298" i="6" a="1"/>
  <c r="AK298" i="6" s="1"/>
  <c r="AJ299" i="6"/>
  <c r="AK299" i="6" s="1" a="1"/>
  <c r="AK299" i="6" s="1"/>
  <c r="AJ300" i="6"/>
  <c r="AK300" i="6" s="1" a="1"/>
  <c r="AK300" i="6" s="1"/>
  <c r="AJ301" i="6"/>
  <c r="AK301" i="6" s="1" a="1"/>
  <c r="AK301" i="6" s="1"/>
  <c r="AJ302" i="6"/>
  <c r="AK302" i="6" s="1" a="1"/>
  <c r="AK302" i="6" s="1"/>
  <c r="AJ303" i="6"/>
  <c r="AK303" i="6" s="1" a="1"/>
  <c r="AK303" i="6" s="1"/>
  <c r="AJ304" i="6"/>
  <c r="AK304" i="6" s="1" a="1"/>
  <c r="AK304" i="6" s="1"/>
  <c r="AJ305" i="6"/>
  <c r="AK305" i="6" a="1"/>
  <c r="AK305" i="6" s="1"/>
  <c r="AJ306" i="6"/>
  <c r="AK306" i="6" a="1"/>
  <c r="AK306" i="6" s="1"/>
  <c r="AJ307" i="6"/>
  <c r="AK307" i="6" s="1" a="1"/>
  <c r="AK307" i="6" s="1"/>
  <c r="AJ308" i="6"/>
  <c r="AK308" i="6" s="1" a="1"/>
  <c r="AK308" i="6" s="1"/>
  <c r="AJ309" i="6"/>
  <c r="AK309" i="6" s="1" a="1"/>
  <c r="AK309" i="6" s="1"/>
  <c r="AJ310" i="6"/>
  <c r="AK310" i="6" s="1" a="1"/>
  <c r="AK310" i="6" s="1"/>
  <c r="AJ311" i="6"/>
  <c r="AK311" i="6" s="1" a="1"/>
  <c r="AK311" i="6" s="1"/>
  <c r="AJ312" i="6"/>
  <c r="AK312" i="6" s="1" a="1"/>
  <c r="AK312" i="6" s="1"/>
  <c r="AJ313" i="6"/>
  <c r="AK313" i="6" s="1" a="1"/>
  <c r="AK313" i="6" s="1"/>
  <c r="AJ314" i="6"/>
  <c r="AK314" i="6" s="1" a="1"/>
  <c r="AK314" i="6" s="1"/>
  <c r="AJ315" i="6"/>
  <c r="AK315" i="6" s="1" a="1"/>
  <c r="AK315" i="6" s="1"/>
  <c r="AJ316" i="6"/>
  <c r="AK316" i="6" s="1" a="1"/>
  <c r="AK316" i="6" s="1"/>
  <c r="AJ317" i="6"/>
  <c r="AK317" i="6" s="1" a="1"/>
  <c r="AK317" i="6" s="1"/>
  <c r="AJ318" i="6"/>
  <c r="AK318" i="6" s="1" a="1"/>
  <c r="AK318" i="6" s="1"/>
  <c r="AJ319" i="6"/>
  <c r="AK319" i="6" a="1"/>
  <c r="AK319" i="6" s="1"/>
  <c r="AJ320" i="6"/>
  <c r="AK320" i="6" s="1" a="1"/>
  <c r="AK320" i="6" s="1"/>
  <c r="AJ321" i="6"/>
  <c r="AK321" i="6" a="1"/>
  <c r="AK321" i="6" s="1"/>
  <c r="AJ322" i="6"/>
  <c r="AK322" i="6" s="1" a="1"/>
  <c r="AK322" i="6" s="1"/>
  <c r="AJ323" i="6"/>
  <c r="AK323" i="6" s="1" a="1"/>
  <c r="AK323" i="6" s="1"/>
  <c r="AJ324" i="6"/>
  <c r="AK324" i="6" s="1" a="1"/>
  <c r="AK324" i="6" s="1"/>
  <c r="AJ325" i="6"/>
  <c r="AK325" i="6" s="1" a="1"/>
  <c r="AK325" i="6" s="1"/>
  <c r="AJ326" i="6"/>
  <c r="AK326" i="6" s="1" a="1"/>
  <c r="AK326" i="6" s="1"/>
  <c r="AJ327" i="6"/>
  <c r="AK327" i="6" s="1" a="1"/>
  <c r="AK327" i="6" s="1"/>
  <c r="AJ328" i="6"/>
  <c r="AK328" i="6" s="1" a="1"/>
  <c r="AK328" i="6" s="1"/>
  <c r="AJ329" i="6"/>
  <c r="AK329" i="6" s="1" a="1"/>
  <c r="AK329" i="6" s="1"/>
  <c r="AJ330" i="6"/>
  <c r="AK330" i="6" s="1" a="1"/>
  <c r="AK330" i="6" s="1"/>
  <c r="AJ331" i="6"/>
  <c r="AK331" i="6" s="1" a="1"/>
  <c r="AK331" i="6" s="1"/>
  <c r="AJ332" i="6"/>
  <c r="AK332" i="6" s="1" a="1"/>
  <c r="AK332" i="6" s="1"/>
  <c r="AJ333" i="6"/>
  <c r="AK333" i="6" s="1" a="1"/>
  <c r="AK333" i="6" s="1"/>
  <c r="AJ334" i="6"/>
  <c r="AK334" i="6" s="1" a="1"/>
  <c r="AK334" i="6" s="1"/>
  <c r="AJ335" i="6"/>
  <c r="AK335" i="6" s="1" a="1"/>
  <c r="AK335" i="6" s="1"/>
  <c r="AJ336" i="6"/>
  <c r="AK336" i="6" s="1" a="1"/>
  <c r="AK336" i="6" s="1"/>
  <c r="AJ337" i="6"/>
  <c r="AK337" i="6" s="1" a="1"/>
  <c r="AK337" i="6" s="1"/>
  <c r="AJ338" i="6"/>
  <c r="AK338" i="6" s="1" a="1"/>
  <c r="AK338" i="6" s="1"/>
  <c r="AJ339" i="6"/>
  <c r="AK339" i="6" a="1"/>
  <c r="AK339" i="6" s="1"/>
  <c r="AJ340" i="6"/>
  <c r="AK340" i="6" s="1" a="1"/>
  <c r="AK340" i="6" s="1"/>
  <c r="AJ341" i="6"/>
  <c r="AK341" i="6" s="1" a="1"/>
  <c r="AK341" i="6" s="1"/>
  <c r="AJ342" i="6"/>
  <c r="AK342" i="6" s="1" a="1"/>
  <c r="AK342" i="6" s="1"/>
  <c r="AJ343" i="6"/>
  <c r="AK343" i="6" a="1"/>
  <c r="AK343" i="6" s="1"/>
  <c r="AJ344" i="6"/>
  <c r="AK344" i="6" s="1" a="1"/>
  <c r="AK344" i="6" s="1"/>
  <c r="AJ345" i="6"/>
  <c r="AK345" i="6" s="1" a="1"/>
  <c r="AK345" i="6" s="1"/>
  <c r="AJ346" i="6"/>
  <c r="AK346" i="6" s="1" a="1"/>
  <c r="AK346" i="6" s="1"/>
  <c r="AJ347" i="6"/>
  <c r="AK347" i="6" s="1" a="1"/>
  <c r="AK347" i="6" s="1"/>
  <c r="AJ348" i="6"/>
  <c r="AK348" i="6" s="1" a="1"/>
  <c r="AK348" i="6" s="1"/>
  <c r="AJ349" i="6"/>
  <c r="AK349" i="6" s="1" a="1"/>
  <c r="AK349" i="6" s="1"/>
  <c r="AJ350" i="6"/>
  <c r="AK350" i="6" s="1" a="1"/>
  <c r="AK350" i="6" s="1"/>
  <c r="AJ351" i="6"/>
  <c r="AK351" i="6" a="1"/>
  <c r="AK351" i="6" s="1"/>
  <c r="AJ352" i="6"/>
  <c r="AK352" i="6" s="1" a="1"/>
  <c r="AK352" i="6" s="1"/>
  <c r="AJ353" i="6"/>
  <c r="AK353" i="6" s="1" a="1"/>
  <c r="AK353" i="6" s="1"/>
  <c r="AJ354" i="6"/>
  <c r="AK354" i="6" s="1" a="1"/>
  <c r="AK354" i="6" s="1"/>
  <c r="AJ355" i="6"/>
  <c r="AK355" i="6" s="1" a="1"/>
  <c r="AK355" i="6" s="1"/>
  <c r="AJ356" i="6"/>
  <c r="AK356" i="6" s="1" a="1"/>
  <c r="AK356" i="6" s="1"/>
  <c r="AJ357" i="6"/>
  <c r="AK357" i="6" s="1" a="1"/>
  <c r="AK357" i="6" s="1"/>
  <c r="AJ358" i="6"/>
  <c r="AK358" i="6" s="1" a="1"/>
  <c r="AK358" i="6" s="1"/>
  <c r="AJ359" i="6"/>
  <c r="AK359" i="6" s="1" a="1"/>
  <c r="AK359" i="6" s="1"/>
  <c r="AJ360" i="6"/>
  <c r="AK360" i="6" s="1" a="1"/>
  <c r="AK360" i="6" s="1"/>
  <c r="AJ361" i="6"/>
  <c r="AK361" i="6" s="1" a="1"/>
  <c r="AK361" i="6" s="1"/>
  <c r="AJ362" i="6"/>
  <c r="AK362" i="6" s="1" a="1"/>
  <c r="AK362" i="6" s="1"/>
  <c r="AJ363" i="6"/>
  <c r="AK363" i="6" s="1" a="1"/>
  <c r="AK363" i="6" s="1"/>
  <c r="AJ364" i="6"/>
  <c r="AK364" i="6" s="1" a="1"/>
  <c r="AK364" i="6" s="1"/>
  <c r="AJ365" i="6"/>
  <c r="AK365" i="6" s="1" a="1"/>
  <c r="AK365" i="6" s="1"/>
  <c r="AJ366" i="6"/>
  <c r="AK366" i="6" s="1" a="1"/>
  <c r="AK366" i="6" s="1"/>
  <c r="AJ367" i="6"/>
  <c r="AK367" i="6" a="1"/>
  <c r="AK367" i="6" s="1"/>
  <c r="AJ368" i="6"/>
  <c r="AK368" i="6" a="1"/>
  <c r="AK368" i="6" s="1"/>
  <c r="AJ369" i="6"/>
  <c r="AK369" i="6" s="1" a="1"/>
  <c r="AK369" i="6" s="1"/>
  <c r="AJ370" i="6"/>
  <c r="AK370" i="6" s="1" a="1"/>
  <c r="AK370" i="6" s="1"/>
  <c r="AJ371" i="6"/>
  <c r="AK371" i="6" s="1" a="1"/>
  <c r="AK371" i="6" s="1"/>
  <c r="AJ372" i="6"/>
  <c r="AK372" i="6" s="1" a="1"/>
  <c r="AK372" i="6" s="1"/>
  <c r="AJ373" i="6"/>
  <c r="AK373" i="6" s="1" a="1"/>
  <c r="AK373" i="6" s="1"/>
  <c r="AJ374" i="6"/>
  <c r="AK374" i="6" s="1" a="1"/>
  <c r="AK374" i="6" s="1"/>
  <c r="AJ375" i="6"/>
  <c r="AK375" i="6" s="1" a="1"/>
  <c r="AK375" i="6" s="1"/>
  <c r="AJ376" i="6"/>
  <c r="AK376" i="6" s="1" a="1"/>
  <c r="AK376" i="6" s="1"/>
  <c r="AJ377" i="6"/>
  <c r="AK377" i="6" s="1" a="1"/>
  <c r="AK377" i="6" s="1"/>
  <c r="AJ378" i="6"/>
  <c r="AK378" i="6" s="1" a="1"/>
  <c r="AK378" i="6" s="1"/>
  <c r="AJ379" i="6"/>
  <c r="AK379" i="6" s="1" a="1"/>
  <c r="AK379" i="6" s="1"/>
  <c r="AJ380" i="6"/>
  <c r="AK380" i="6" s="1" a="1"/>
  <c r="AK380" i="6" s="1"/>
  <c r="AJ381" i="6"/>
  <c r="AK381" i="6" s="1" a="1"/>
  <c r="AK381" i="6" s="1"/>
  <c r="AJ382" i="6"/>
  <c r="AK382" i="6" s="1" a="1"/>
  <c r="AK382" i="6" s="1"/>
  <c r="AJ383" i="6"/>
  <c r="AK383" i="6" s="1" a="1"/>
  <c r="AK383" i="6" s="1"/>
  <c r="AJ384" i="6"/>
  <c r="AK384" i="6" a="1"/>
  <c r="AK384" i="6" s="1"/>
  <c r="AJ385" i="6"/>
  <c r="AK385" i="6" a="1"/>
  <c r="AK385" i="6" s="1"/>
  <c r="AJ386" i="6"/>
  <c r="AK386" i="6" s="1" a="1"/>
  <c r="AK386" i="6" s="1"/>
  <c r="AJ387" i="6"/>
  <c r="AK387" i="6" s="1" a="1"/>
  <c r="AK387" i="6" s="1"/>
  <c r="AJ388" i="6"/>
  <c r="AK388" i="6" s="1" a="1"/>
  <c r="AK388" i="6" s="1"/>
  <c r="AJ389" i="6"/>
  <c r="AK389" i="6" s="1" a="1"/>
  <c r="AK389" i="6" s="1"/>
  <c r="AJ390" i="6"/>
  <c r="AK390" i="6" s="1" a="1"/>
  <c r="AK390" i="6" s="1"/>
  <c r="AJ391" i="6"/>
  <c r="AK391" i="6" s="1" a="1"/>
  <c r="AK391" i="6" s="1"/>
  <c r="AJ392" i="6"/>
  <c r="AK392" i="6" s="1" a="1"/>
  <c r="AK392" i="6" s="1"/>
  <c r="AJ393" i="6"/>
  <c r="AK393" i="6" s="1" a="1"/>
  <c r="AK393" i="6" s="1"/>
  <c r="AJ394" i="6"/>
  <c r="AK394" i="6" s="1" a="1"/>
  <c r="AK394" i="6" s="1"/>
  <c r="AJ395" i="6"/>
  <c r="AK395" i="6" s="1" a="1"/>
  <c r="AK395" i="6" s="1"/>
  <c r="AJ396" i="6"/>
  <c r="AK396" i="6" s="1" a="1"/>
  <c r="AK396" i="6" s="1"/>
  <c r="AJ397" i="6"/>
  <c r="AK397" i="6" s="1" a="1"/>
  <c r="AK397" i="6" s="1"/>
  <c r="AJ398" i="6"/>
  <c r="AK398" i="6" s="1" a="1"/>
  <c r="AK398" i="6" s="1"/>
  <c r="AJ399" i="6"/>
  <c r="AK399" i="6" a="1"/>
  <c r="AK399" i="6" s="1"/>
  <c r="AJ400" i="6"/>
  <c r="AK400" i="6" s="1" a="1"/>
  <c r="AK400" i="6" s="1"/>
  <c r="AJ401" i="6"/>
  <c r="AK401" i="6" a="1"/>
  <c r="AK401" i="6" s="1"/>
  <c r="AJ402" i="6"/>
  <c r="AK402" i="6" s="1" a="1"/>
  <c r="AK402" i="6" s="1"/>
  <c r="AJ403" i="6"/>
  <c r="AK403" i="6" s="1" a="1"/>
  <c r="AK403" i="6" s="1"/>
  <c r="AJ404" i="6"/>
  <c r="AK404" i="6" s="1" a="1"/>
  <c r="AK404" i="6" s="1"/>
  <c r="AJ405" i="6"/>
  <c r="AK405" i="6" s="1" a="1"/>
  <c r="AK405" i="6" s="1"/>
  <c r="AJ406" i="6"/>
  <c r="AK406" i="6" s="1" a="1"/>
  <c r="AK406" i="6" s="1"/>
  <c r="AJ407" i="6"/>
  <c r="AK407" i="6" a="1"/>
  <c r="AK407" i="6" s="1"/>
  <c r="AJ408" i="6"/>
  <c r="AK408" i="6" s="1" a="1"/>
  <c r="AK408" i="6" s="1"/>
  <c r="AJ409" i="6"/>
  <c r="AK409" i="6" s="1" a="1"/>
  <c r="AK409" i="6" s="1"/>
  <c r="AJ410" i="6"/>
  <c r="AK410" i="6" s="1" a="1"/>
  <c r="AK410" i="6" s="1"/>
  <c r="AJ411" i="6"/>
  <c r="AK411" i="6" s="1" a="1"/>
  <c r="AK411" i="6" s="1"/>
  <c r="AJ412" i="6"/>
  <c r="AK412" i="6" s="1" a="1"/>
  <c r="AK412" i="6" s="1"/>
  <c r="AJ413" i="6"/>
  <c r="AK413" i="6" s="1" a="1"/>
  <c r="AK413" i="6" s="1"/>
  <c r="AJ414" i="6"/>
  <c r="AK414" i="6" s="1" a="1"/>
  <c r="AK414" i="6" s="1"/>
  <c r="AJ415" i="6"/>
  <c r="AK415" i="6" a="1"/>
  <c r="AK415" i="6" s="1"/>
  <c r="AJ416" i="6"/>
  <c r="AK416" i="6" a="1"/>
  <c r="AK416" i="6" s="1"/>
  <c r="AJ417" i="6"/>
  <c r="AK417" i="6" s="1" a="1"/>
  <c r="AK417" i="6" s="1"/>
  <c r="AJ418" i="6"/>
  <c r="AK418" i="6" s="1" a="1"/>
  <c r="AK418" i="6" s="1"/>
  <c r="AJ419" i="6"/>
  <c r="AK419" i="6" s="1" a="1"/>
  <c r="AK419" i="6" s="1"/>
  <c r="AJ420" i="6"/>
  <c r="AK420" i="6" s="1" a="1"/>
  <c r="AK420" i="6" s="1"/>
  <c r="AJ421" i="6"/>
  <c r="AK421" i="6" s="1" a="1"/>
  <c r="AK421" i="6" s="1"/>
  <c r="AJ422" i="6"/>
  <c r="AK422" i="6" s="1" a="1"/>
  <c r="AK422" i="6" s="1"/>
  <c r="AJ423" i="6"/>
  <c r="AK423" i="6" s="1" a="1"/>
  <c r="AK423" i="6" s="1"/>
  <c r="AJ424" i="6"/>
  <c r="AK424" i="6" a="1"/>
  <c r="AK424" i="6" s="1"/>
  <c r="AJ425" i="6"/>
  <c r="AK425" i="6" s="1" a="1"/>
  <c r="AK425" i="6" s="1"/>
  <c r="AJ426" i="6"/>
  <c r="AK426" i="6" s="1" a="1"/>
  <c r="AK426" i="6" s="1"/>
  <c r="AJ427" i="6"/>
  <c r="AK427" i="6" s="1" a="1"/>
  <c r="AK427" i="6" s="1"/>
  <c r="AJ428" i="6"/>
  <c r="AK428" i="6" s="1" a="1"/>
  <c r="AK428" i="6" s="1"/>
  <c r="AJ429" i="6"/>
  <c r="AK429" i="6" s="1" a="1"/>
  <c r="AK429" i="6" s="1"/>
  <c r="AJ430" i="6"/>
  <c r="AK430" i="6" s="1" a="1"/>
  <c r="AK430" i="6" s="1"/>
  <c r="AJ431" i="6"/>
  <c r="AK431" i="6" s="1" a="1"/>
  <c r="AK431" i="6" s="1"/>
  <c r="AJ432" i="6"/>
  <c r="AK432" i="6" a="1"/>
  <c r="AK432" i="6" s="1"/>
  <c r="AJ433" i="6"/>
  <c r="AK433" i="6" a="1"/>
  <c r="AK433" i="6" s="1"/>
  <c r="AJ434" i="6"/>
  <c r="AK434" i="6" s="1" a="1"/>
  <c r="AK434" i="6" s="1"/>
  <c r="AJ435" i="6"/>
  <c r="AK435" i="6" s="1" a="1"/>
  <c r="AK435" i="6" s="1"/>
  <c r="AJ436" i="6"/>
  <c r="AK436" i="6" s="1" a="1"/>
  <c r="AK436" i="6" s="1"/>
  <c r="AJ437" i="6"/>
  <c r="AK437" i="6" s="1" a="1"/>
  <c r="AK437" i="6" s="1"/>
  <c r="AJ438" i="6"/>
  <c r="AK438" i="6" s="1" a="1"/>
  <c r="AK438" i="6" s="1"/>
  <c r="AJ439" i="6"/>
  <c r="AK439" i="6" s="1" a="1"/>
  <c r="AK439" i="6" s="1"/>
  <c r="AJ440" i="6"/>
  <c r="AK440" i="6" s="1" a="1"/>
  <c r="AK440" i="6" s="1"/>
  <c r="AJ441" i="6"/>
  <c r="AK441" i="6" a="1"/>
  <c r="AK441" i="6" s="1"/>
  <c r="AJ442" i="6"/>
  <c r="AK442" i="6" s="1" a="1"/>
  <c r="AK442" i="6" s="1"/>
  <c r="AJ443" i="6"/>
  <c r="AK443" i="6" s="1" a="1"/>
  <c r="AK443" i="6" s="1"/>
  <c r="AJ444" i="6"/>
  <c r="AK444" i="6" s="1" a="1"/>
  <c r="AK444" i="6" s="1"/>
  <c r="AJ445" i="6"/>
  <c r="AK445" i="6" s="1" a="1"/>
  <c r="AK445" i="6" s="1"/>
  <c r="AJ446" i="6"/>
  <c r="AK446" i="6" s="1" a="1"/>
  <c r="AK446" i="6" s="1"/>
  <c r="AJ447" i="6"/>
  <c r="AK447" i="6" s="1" a="1"/>
  <c r="AK447" i="6" s="1"/>
  <c r="AJ448" i="6"/>
  <c r="AK448" i="6" s="1" a="1"/>
  <c r="AK448" i="6" s="1"/>
  <c r="AJ449" i="6"/>
  <c r="AK449" i="6" a="1"/>
  <c r="AK449" i="6" s="1"/>
  <c r="AJ450" i="6"/>
  <c r="AK450" i="6" s="1" a="1"/>
  <c r="AK450" i="6" s="1"/>
  <c r="AJ451" i="6"/>
  <c r="AK451" i="6" s="1" a="1"/>
  <c r="AK451" i="6" s="1"/>
  <c r="AJ452" i="6"/>
  <c r="AK452" i="6" s="1" a="1"/>
  <c r="AK452" i="6" s="1"/>
  <c r="AJ453" i="6"/>
  <c r="AK453" i="6" s="1" a="1"/>
  <c r="AK453" i="6" s="1"/>
  <c r="AJ454" i="6"/>
  <c r="AK454" i="6" s="1" a="1"/>
  <c r="AK454" i="6" s="1"/>
  <c r="AJ455" i="6"/>
  <c r="AK455" i="6" s="1" a="1"/>
  <c r="AK455" i="6" s="1"/>
  <c r="AJ456" i="6"/>
  <c r="AK456" i="6" s="1" a="1"/>
  <c r="AK456" i="6" s="1"/>
  <c r="AJ457" i="6"/>
  <c r="AK457" i="6" s="1" a="1"/>
  <c r="AK457" i="6" s="1"/>
  <c r="AJ458" i="6"/>
  <c r="AK458" i="6" s="1" a="1"/>
  <c r="AK458" i="6" s="1"/>
  <c r="AJ459" i="6"/>
  <c r="AK459" i="6" s="1" a="1"/>
  <c r="AK459" i="6" s="1"/>
  <c r="AJ460" i="6"/>
  <c r="AK460" i="6" s="1" a="1"/>
  <c r="AK460" i="6" s="1"/>
  <c r="AJ461" i="6"/>
  <c r="AK461" i="6" s="1" a="1"/>
  <c r="AK461" i="6" s="1"/>
  <c r="AJ462" i="6"/>
  <c r="AK462" i="6" s="1" a="1"/>
  <c r="AK462" i="6" s="1"/>
  <c r="AJ463" i="6"/>
  <c r="AK463" i="6" a="1"/>
  <c r="AK463" i="6" s="1"/>
  <c r="AJ464" i="6"/>
  <c r="AK464" i="6" s="1" a="1"/>
  <c r="AK464" i="6" s="1"/>
  <c r="AJ465" i="6"/>
  <c r="AK465" i="6" a="1"/>
  <c r="AK465" i="6" s="1"/>
  <c r="AJ466" i="6"/>
  <c r="AK466" i="6" s="1" a="1"/>
  <c r="AK466" i="6" s="1"/>
  <c r="AJ467" i="6"/>
  <c r="AK467" i="6" s="1" a="1"/>
  <c r="AK467" i="6" s="1"/>
  <c r="AJ468" i="6"/>
  <c r="AK468" i="6" s="1" a="1"/>
  <c r="AK468" i="6" s="1"/>
  <c r="AJ469" i="6"/>
  <c r="AK469" i="6" s="1" a="1"/>
  <c r="AK469" i="6" s="1"/>
  <c r="AJ470" i="6"/>
  <c r="AK470" i="6" s="1" a="1"/>
  <c r="AK470" i="6" s="1"/>
  <c r="AJ471" i="6"/>
  <c r="AK471" i="6" s="1" a="1"/>
  <c r="AK471" i="6" s="1"/>
  <c r="AJ472" i="6"/>
  <c r="AK472" i="6" s="1" a="1"/>
  <c r="AK472" i="6" s="1"/>
  <c r="AJ473" i="6"/>
  <c r="AK473" i="6" s="1" a="1"/>
  <c r="AK473" i="6" s="1"/>
  <c r="AJ474" i="6"/>
  <c r="AK474" i="6" s="1" a="1"/>
  <c r="AK474" i="6" s="1"/>
  <c r="AJ475" i="6"/>
  <c r="AK475" i="6" s="1" a="1"/>
  <c r="AK475" i="6" s="1"/>
  <c r="AJ476" i="6"/>
  <c r="AK476" i="6" s="1" a="1"/>
  <c r="AK476" i="6" s="1"/>
  <c r="AJ477" i="6"/>
  <c r="AK477" i="6" s="1" a="1"/>
  <c r="AK477" i="6" s="1"/>
  <c r="AJ478" i="6"/>
  <c r="AK478" i="6" s="1" a="1"/>
  <c r="AK478" i="6" s="1"/>
  <c r="AJ479" i="6"/>
  <c r="AK479" i="6" s="1" a="1"/>
  <c r="AK479" i="6" s="1"/>
  <c r="AJ480" i="6"/>
  <c r="AK480" i="6" a="1"/>
  <c r="AK480" i="6" s="1"/>
  <c r="AJ481" i="6"/>
  <c r="AK481" i="6" s="1" a="1"/>
  <c r="AK481" i="6" s="1"/>
  <c r="AJ482" i="6"/>
  <c r="AK482" i="6" s="1" a="1"/>
  <c r="AK482" i="6" s="1"/>
  <c r="AJ483" i="6"/>
  <c r="AK483" i="6" s="1" a="1"/>
  <c r="AK483" i="6" s="1"/>
  <c r="AJ484" i="6"/>
  <c r="AK484" i="6" s="1" a="1"/>
  <c r="AK484" i="6" s="1"/>
  <c r="AJ485" i="6"/>
  <c r="AK485" i="6" s="1" a="1"/>
  <c r="AK485" i="6" s="1"/>
  <c r="AJ486" i="6"/>
  <c r="AK486" i="6" s="1" a="1"/>
  <c r="AK486" i="6" s="1"/>
  <c r="AJ487" i="6"/>
  <c r="AK487" i="6" s="1" a="1"/>
  <c r="AK487" i="6" s="1"/>
  <c r="AJ488" i="6"/>
  <c r="AK488" i="6" a="1"/>
  <c r="AK488" i="6" s="1"/>
  <c r="AJ489" i="6"/>
  <c r="AK489" i="6" s="1" a="1"/>
  <c r="AK489" i="6" s="1"/>
  <c r="AJ490" i="6"/>
  <c r="AK490" i="6" s="1" a="1"/>
  <c r="AK490" i="6" s="1"/>
  <c r="AJ491" i="6"/>
  <c r="AK491" i="6" s="1" a="1"/>
  <c r="AK491" i="6" s="1"/>
  <c r="AJ492" i="6"/>
  <c r="AK492" i="6" s="1" a="1"/>
  <c r="AK492" i="6" s="1"/>
  <c r="AJ493" i="6"/>
  <c r="AK493" i="6" s="1" a="1"/>
  <c r="AK493" i="6" s="1"/>
  <c r="AJ494" i="6"/>
  <c r="AK494" i="6" s="1" a="1"/>
  <c r="AK494" i="6" s="1"/>
  <c r="AJ495" i="6"/>
  <c r="AK495" i="6" a="1"/>
  <c r="AK495" i="6" s="1"/>
  <c r="AJ496" i="6"/>
  <c r="AK496" i="6" s="1" a="1"/>
  <c r="AK496" i="6" s="1"/>
  <c r="AJ497" i="6"/>
  <c r="AK497" i="6" a="1"/>
  <c r="AK497" i="6" s="1"/>
  <c r="AJ498" i="6"/>
  <c r="AK498" i="6" s="1" a="1"/>
  <c r="AK498" i="6" s="1"/>
  <c r="AJ499" i="6"/>
  <c r="AK499" i="6" s="1" a="1"/>
  <c r="AK499" i="6" s="1"/>
  <c r="AJ500" i="6"/>
  <c r="AK500" i="6" s="1" a="1"/>
  <c r="AK500" i="6" s="1"/>
  <c r="AJ501" i="6"/>
  <c r="AK501" i="6" s="1" a="1"/>
  <c r="AK501" i="6" s="1"/>
  <c r="J16" i="4" l="1"/>
  <c r="J17" i="4"/>
  <c r="J18" i="4"/>
  <c r="J19" i="4"/>
  <c r="AQ16" i="4"/>
  <c r="J20" i="4"/>
  <c r="V19" i="4"/>
  <c r="AQ19" i="4"/>
  <c r="AC499" i="6"/>
  <c r="AD499" i="6" s="1" a="1"/>
  <c r="AD499" i="6" s="1"/>
  <c r="AC463" i="6"/>
  <c r="AD463" i="6" s="1" a="1"/>
  <c r="AD463" i="6" s="1"/>
  <c r="AC439" i="6"/>
  <c r="AD439" i="6" s="1" a="1"/>
  <c r="AD439" i="6" s="1"/>
  <c r="AC415" i="6"/>
  <c r="AD415" i="6" s="1" a="1"/>
  <c r="AD415" i="6" s="1"/>
  <c r="X499" i="11"/>
  <c r="Y499" i="11" s="1" a="1"/>
  <c r="Y499" i="11" s="1"/>
  <c r="X496" i="11"/>
  <c r="Y496" i="11" s="1" a="1"/>
  <c r="Y496" i="11" s="1"/>
  <c r="X493" i="11"/>
  <c r="Y493" i="11" s="1" a="1"/>
  <c r="Y493" i="11" s="1"/>
  <c r="X490" i="11"/>
  <c r="Y490" i="11" s="1" a="1"/>
  <c r="Y490" i="11" s="1"/>
  <c r="X487" i="11"/>
  <c r="Y487" i="11" s="1" a="1"/>
  <c r="Y487" i="11" s="1"/>
  <c r="X484" i="11"/>
  <c r="Y484" i="11" s="1" a="1"/>
  <c r="Y484" i="11" s="1"/>
  <c r="X481" i="11"/>
  <c r="Y481" i="11" s="1" a="1"/>
  <c r="Y481" i="11" s="1"/>
  <c r="X478" i="11"/>
  <c r="Y478" i="11" s="1" a="1"/>
  <c r="Y478" i="11" s="1"/>
  <c r="X475" i="11"/>
  <c r="Y475" i="11" s="1" a="1"/>
  <c r="Y475" i="11" s="1"/>
  <c r="X472" i="11"/>
  <c r="Y472" i="11" s="1" a="1"/>
  <c r="Y472" i="11" s="1"/>
  <c r="X469" i="11"/>
  <c r="Y469" i="11" s="1" a="1"/>
  <c r="Y469" i="11" s="1"/>
  <c r="X466" i="11"/>
  <c r="Y466" i="11" s="1" a="1"/>
  <c r="Y466" i="11" s="1"/>
  <c r="X463" i="11"/>
  <c r="Y463" i="11" s="1" a="1"/>
  <c r="Y463" i="11" s="1"/>
  <c r="X460" i="11"/>
  <c r="Y460" i="11" s="1" a="1"/>
  <c r="Y460" i="11" s="1"/>
  <c r="X454" i="11"/>
  <c r="Y454" i="11" s="1" a="1"/>
  <c r="Y454" i="11" s="1"/>
  <c r="X424" i="11"/>
  <c r="Y424" i="11" s="1" a="1"/>
  <c r="Y424" i="11" s="1"/>
  <c r="X499" i="10"/>
  <c r="Y499" i="10" s="1" a="1"/>
  <c r="Y499" i="10" s="1"/>
  <c r="AC465" i="9"/>
  <c r="AD465" i="9" s="1" a="1"/>
  <c r="AD465" i="9" s="1"/>
  <c r="V17" i="4"/>
  <c r="AQ17" i="4"/>
  <c r="AQ20" i="4"/>
  <c r="X499" i="6"/>
  <c r="Y499" i="6" s="1" a="1"/>
  <c r="Y499" i="6" s="1"/>
  <c r="AC495" i="6"/>
  <c r="AD495" i="6" s="1" a="1"/>
  <c r="AD495" i="6" s="1"/>
  <c r="AC471" i="6"/>
  <c r="AD471" i="6" s="1" a="1"/>
  <c r="AD471" i="6" s="1"/>
  <c r="AC486" i="11"/>
  <c r="AD486" i="11" s="1" a="1"/>
  <c r="AD486" i="11" s="1"/>
  <c r="X501" i="11"/>
  <c r="Y501" i="11" s="1" a="1"/>
  <c r="Y501" i="11" s="1"/>
  <c r="X498" i="11"/>
  <c r="Y498" i="11" s="1" a="1"/>
  <c r="Y498" i="11" s="1"/>
  <c r="X495" i="11"/>
  <c r="Y495" i="11" s="1" a="1"/>
  <c r="Y495" i="11" s="1"/>
  <c r="X492" i="11"/>
  <c r="Y492" i="11" s="1" a="1"/>
  <c r="Y492" i="11" s="1"/>
  <c r="X489" i="11"/>
  <c r="Y489" i="11" s="1" a="1"/>
  <c r="Y489" i="11" s="1"/>
  <c r="X486" i="11"/>
  <c r="Y486" i="11" s="1" a="1"/>
  <c r="Y486" i="11" s="1"/>
  <c r="X483" i="11"/>
  <c r="Y483" i="11" s="1" a="1"/>
  <c r="Y483" i="11" s="1"/>
  <c r="X480" i="11"/>
  <c r="Y480" i="11" s="1" a="1"/>
  <c r="Y480" i="11" s="1"/>
  <c r="X477" i="11"/>
  <c r="Y477" i="11" s="1" a="1"/>
  <c r="Y477" i="11" s="1"/>
  <c r="X474" i="11"/>
  <c r="Y474" i="11" s="1" a="1"/>
  <c r="Y474" i="11" s="1"/>
  <c r="X471" i="11"/>
  <c r="Y471" i="11" s="1" a="1"/>
  <c r="Y471" i="11" s="1"/>
  <c r="X468" i="11"/>
  <c r="Y468" i="11" s="1" a="1"/>
  <c r="Y468" i="11" s="1"/>
  <c r="X465" i="11"/>
  <c r="Y465" i="11" s="1" a="1"/>
  <c r="Y465" i="11" s="1"/>
  <c r="X462" i="11"/>
  <c r="Y462" i="11" s="1" a="1"/>
  <c r="Y462" i="11" s="1"/>
  <c r="X456" i="11"/>
  <c r="Y456" i="11" s="1" a="1"/>
  <c r="Y456" i="11" s="1"/>
  <c r="AC445" i="12"/>
  <c r="AD445" i="12" s="1" a="1"/>
  <c r="AD445" i="12" s="1"/>
  <c r="X399" i="9"/>
  <c r="Y399" i="9" s="1" a="1"/>
  <c r="Y399" i="9" s="1"/>
  <c r="AQ18" i="4"/>
  <c r="V20" i="4"/>
  <c r="V21" i="4"/>
  <c r="AC479" i="6"/>
  <c r="AD479" i="6" s="1" a="1"/>
  <c r="AD479" i="6" s="1"/>
  <c r="AC375" i="6"/>
  <c r="AD375" i="6" s="1" a="1"/>
  <c r="AD375" i="6" s="1"/>
  <c r="X500" i="11"/>
  <c r="Y500" i="11" s="1" a="1"/>
  <c r="Y500" i="11" s="1"/>
  <c r="X497" i="11"/>
  <c r="Y497" i="11" s="1" a="1"/>
  <c r="Y497" i="11" s="1"/>
  <c r="X494" i="11"/>
  <c r="Y494" i="11" s="1" a="1"/>
  <c r="Y494" i="11" s="1"/>
  <c r="X491" i="11"/>
  <c r="Y491" i="11" s="1" a="1"/>
  <c r="Y491" i="11" s="1"/>
  <c r="X488" i="11"/>
  <c r="Y488" i="11" s="1" a="1"/>
  <c r="Y488" i="11" s="1"/>
  <c r="X485" i="11"/>
  <c r="Y485" i="11" s="1" a="1"/>
  <c r="Y485" i="11" s="1"/>
  <c r="X482" i="11"/>
  <c r="Y482" i="11" s="1" a="1"/>
  <c r="Y482" i="11" s="1"/>
  <c r="X479" i="11"/>
  <c r="Y479" i="11" s="1" a="1"/>
  <c r="Y479" i="11" s="1"/>
  <c r="X476" i="11"/>
  <c r="Y476" i="11" s="1" a="1"/>
  <c r="Y476" i="11" s="1"/>
  <c r="X473" i="11"/>
  <c r="Y473" i="11" s="1" a="1"/>
  <c r="Y473" i="11" s="1"/>
  <c r="X470" i="11"/>
  <c r="Y470" i="11" s="1" a="1"/>
  <c r="Y470" i="11" s="1"/>
  <c r="X467" i="11"/>
  <c r="Y467" i="11" s="1" a="1"/>
  <c r="Y467" i="11" s="1"/>
  <c r="X464" i="11"/>
  <c r="Y464" i="11" s="1" a="1"/>
  <c r="Y464" i="11" s="1"/>
  <c r="X461" i="11"/>
  <c r="Y461" i="11" s="1" a="1"/>
  <c r="Y461" i="11" s="1"/>
  <c r="X452" i="11"/>
  <c r="Y452" i="11" s="1" a="1"/>
  <c r="Y452" i="11" s="1"/>
  <c r="AC429" i="12"/>
  <c r="AD429" i="12" s="1" a="1"/>
  <c r="AD429" i="12" s="1"/>
  <c r="AC260" i="6"/>
  <c r="AD260" i="6" s="1" a="1"/>
  <c r="AD260" i="6" s="1"/>
  <c r="X488" i="6"/>
  <c r="Y488" i="6" s="1" a="1"/>
  <c r="Y488" i="6" s="1"/>
  <c r="X472" i="6"/>
  <c r="Y472" i="6" s="1" a="1"/>
  <c r="Y472" i="6" s="1"/>
  <c r="X416" i="6"/>
  <c r="Y416" i="6" s="1" a="1"/>
  <c r="Y416" i="6" s="1"/>
  <c r="X360" i="6"/>
  <c r="Y360" i="6" s="1" a="1"/>
  <c r="Y360" i="6" s="1"/>
  <c r="X328" i="6"/>
  <c r="Y328" i="6" s="1" a="1"/>
  <c r="Y328" i="6" s="1"/>
  <c r="X224" i="6"/>
  <c r="Y224" i="6" s="1" a="1"/>
  <c r="Y224" i="6" s="1"/>
  <c r="X192" i="6"/>
  <c r="Y192" i="6" s="1" a="1"/>
  <c r="Y192" i="6" s="1"/>
  <c r="X120" i="6"/>
  <c r="Y120" i="6" s="1" a="1"/>
  <c r="Y120" i="6" s="1"/>
  <c r="X88" i="6"/>
  <c r="Y88" i="6" s="1" a="1"/>
  <c r="Y88" i="6" s="1"/>
  <c r="AC460" i="6"/>
  <c r="AD460" i="6" s="1" a="1"/>
  <c r="AD460" i="6" s="1"/>
  <c r="AC16" i="6"/>
  <c r="AD16" i="6" s="1" a="1"/>
  <c r="AD16" i="6" s="1"/>
  <c r="X495" i="6"/>
  <c r="Y495" i="6" s="1" a="1"/>
  <c r="Y495" i="6" s="1"/>
  <c r="X487" i="6"/>
  <c r="Y487" i="6" s="1" a="1"/>
  <c r="Y487" i="6" s="1"/>
  <c r="X479" i="6"/>
  <c r="Y479" i="6" s="1" a="1"/>
  <c r="Y479" i="6" s="1"/>
  <c r="X471" i="6"/>
  <c r="Y471" i="6" s="1" a="1"/>
  <c r="Y471" i="6" s="1"/>
  <c r="X463" i="6"/>
  <c r="Y463" i="6" s="1" a="1"/>
  <c r="Y463" i="6" s="1"/>
  <c r="X455" i="6"/>
  <c r="Y455" i="6" s="1" a="1"/>
  <c r="Y455" i="6" s="1"/>
  <c r="X447" i="6"/>
  <c r="Y447" i="6" s="1" a="1"/>
  <c r="Y447" i="6" s="1"/>
  <c r="X439" i="6"/>
  <c r="Y439" i="6" s="1" a="1"/>
  <c r="Y439" i="6" s="1"/>
  <c r="X431" i="6"/>
  <c r="Y431" i="6" s="1" a="1"/>
  <c r="Y431" i="6" s="1"/>
  <c r="X423" i="6"/>
  <c r="Y423" i="6" s="1" a="1"/>
  <c r="Y423" i="6" s="1"/>
  <c r="X415" i="6"/>
  <c r="Y415" i="6" s="1" a="1"/>
  <c r="Y415" i="6" s="1"/>
  <c r="X407" i="6"/>
  <c r="Y407" i="6" s="1" a="1"/>
  <c r="Y407" i="6" s="1"/>
  <c r="X399" i="6"/>
  <c r="Y399" i="6" s="1" a="1"/>
  <c r="Y399" i="6" s="1"/>
  <c r="X391" i="6"/>
  <c r="Y391" i="6" s="1" a="1"/>
  <c r="Y391" i="6" s="1"/>
  <c r="X383" i="6"/>
  <c r="Y383" i="6" s="1" a="1"/>
  <c r="Y383" i="6" s="1"/>
  <c r="X375" i="6"/>
  <c r="Y375" i="6" s="1" a="1"/>
  <c r="Y375" i="6" s="1"/>
  <c r="X367" i="6"/>
  <c r="Y367" i="6" s="1" a="1"/>
  <c r="Y367" i="6" s="1"/>
  <c r="X359" i="6"/>
  <c r="Y359" i="6" s="1" a="1"/>
  <c r="Y359" i="6" s="1"/>
  <c r="X351" i="6"/>
  <c r="Y351" i="6" s="1" a="1"/>
  <c r="Y351" i="6" s="1"/>
  <c r="X343" i="6"/>
  <c r="Y343" i="6" s="1" a="1"/>
  <c r="Y343" i="6" s="1"/>
  <c r="X335" i="6"/>
  <c r="Y335" i="6" s="1" a="1"/>
  <c r="Y335" i="6" s="1"/>
  <c r="X327" i="6"/>
  <c r="Y327" i="6" s="1" a="1"/>
  <c r="Y327" i="6" s="1"/>
  <c r="X319" i="6"/>
  <c r="Y319" i="6" s="1" a="1"/>
  <c r="Y319" i="6" s="1"/>
  <c r="X311" i="6"/>
  <c r="Y311" i="6" s="1" a="1"/>
  <c r="Y311" i="6" s="1"/>
  <c r="X303" i="6"/>
  <c r="Y303" i="6" s="1" a="1"/>
  <c r="Y303" i="6" s="1"/>
  <c r="X295" i="6"/>
  <c r="Y295" i="6" s="1" a="1"/>
  <c r="Y295" i="6" s="1"/>
  <c r="X287" i="6"/>
  <c r="Y287" i="6" s="1" a="1"/>
  <c r="Y287" i="6" s="1"/>
  <c r="X279" i="6"/>
  <c r="Y279" i="6" s="1" a="1"/>
  <c r="Y279" i="6" s="1"/>
  <c r="X271" i="6"/>
  <c r="Y271" i="6" s="1" a="1"/>
  <c r="Y271" i="6" s="1"/>
  <c r="X263" i="6"/>
  <c r="Y263" i="6" s="1" a="1"/>
  <c r="Y263" i="6" s="1"/>
  <c r="X255" i="6"/>
  <c r="Y255" i="6" s="1" a="1"/>
  <c r="Y255" i="6" s="1"/>
  <c r="X247" i="6"/>
  <c r="Y247" i="6" s="1" a="1"/>
  <c r="Y247" i="6" s="1"/>
  <c r="X239" i="6"/>
  <c r="Y239" i="6" s="1" a="1"/>
  <c r="Y239" i="6" s="1"/>
  <c r="X231" i="6"/>
  <c r="Y231" i="6" s="1" a="1"/>
  <c r="Y231" i="6" s="1"/>
  <c r="X223" i="6"/>
  <c r="Y223" i="6" s="1" a="1"/>
  <c r="Y223" i="6" s="1"/>
  <c r="X215" i="6"/>
  <c r="Y215" i="6" s="1" a="1"/>
  <c r="Y215" i="6" s="1"/>
  <c r="X207" i="6"/>
  <c r="Y207" i="6" s="1" a="1"/>
  <c r="Y207" i="6" s="1"/>
  <c r="X199" i="6"/>
  <c r="Y199" i="6" s="1" a="1"/>
  <c r="Y199" i="6" s="1"/>
  <c r="X191" i="6"/>
  <c r="Y191" i="6" s="1" a="1"/>
  <c r="Y191" i="6" s="1"/>
  <c r="X183" i="6"/>
  <c r="Y183" i="6" s="1" a="1"/>
  <c r="Y183" i="6" s="1"/>
  <c r="X175" i="6"/>
  <c r="Y175" i="6" s="1" a="1"/>
  <c r="Y175" i="6" s="1"/>
  <c r="X167" i="6"/>
  <c r="Y167" i="6" s="1" a="1"/>
  <c r="Y167" i="6" s="1"/>
  <c r="X159" i="6"/>
  <c r="Y159" i="6" s="1" a="1"/>
  <c r="Y159" i="6" s="1"/>
  <c r="X151" i="6"/>
  <c r="Y151" i="6" s="1" a="1"/>
  <c r="Y151" i="6" s="1"/>
  <c r="X143" i="6"/>
  <c r="Y143" i="6" s="1" a="1"/>
  <c r="Y143" i="6" s="1"/>
  <c r="X135" i="6"/>
  <c r="Y135" i="6" s="1" a="1"/>
  <c r="Y135" i="6" s="1"/>
  <c r="X127" i="6"/>
  <c r="Y127" i="6" s="1" a="1"/>
  <c r="Y127" i="6" s="1"/>
  <c r="X119" i="6"/>
  <c r="Y119" i="6" s="1" a="1"/>
  <c r="Y119" i="6" s="1"/>
  <c r="X111" i="6"/>
  <c r="Y111" i="6" s="1" a="1"/>
  <c r="Y111" i="6" s="1"/>
  <c r="X103" i="6"/>
  <c r="Y103" i="6" s="1" a="1"/>
  <c r="Y103" i="6" s="1"/>
  <c r="X95" i="6"/>
  <c r="Y95" i="6" s="1" a="1"/>
  <c r="Y95" i="6" s="1"/>
  <c r="X87" i="6"/>
  <c r="Y87" i="6" s="1" a="1"/>
  <c r="Y87" i="6" s="1"/>
  <c r="X79" i="6"/>
  <c r="Y79" i="6" s="1" a="1"/>
  <c r="Y79" i="6" s="1"/>
  <c r="X71" i="6"/>
  <c r="Y71" i="6" s="1" a="1"/>
  <c r="Y71" i="6" s="1"/>
  <c r="X63" i="6"/>
  <c r="Y63" i="6" s="1" a="1"/>
  <c r="Y63" i="6" s="1"/>
  <c r="X55" i="6"/>
  <c r="Y55" i="6" s="1" a="1"/>
  <c r="Y55" i="6" s="1"/>
  <c r="X47" i="6"/>
  <c r="Y47" i="6" s="1" a="1"/>
  <c r="Y47" i="6" s="1"/>
  <c r="X39" i="6"/>
  <c r="Y39" i="6" s="1" a="1"/>
  <c r="Y39" i="6" s="1"/>
  <c r="X31" i="6"/>
  <c r="Y31" i="6" s="1" a="1"/>
  <c r="Y31" i="6" s="1"/>
  <c r="X23" i="6"/>
  <c r="Y23" i="6" s="1" a="1"/>
  <c r="Y23" i="6" s="1"/>
  <c r="X15" i="6"/>
  <c r="Y15" i="6" s="1" a="1"/>
  <c r="Y15" i="6" s="1"/>
  <c r="X7" i="6"/>
  <c r="Y7" i="6" s="1" a="1"/>
  <c r="Y7" i="6" s="1"/>
  <c r="X72" i="6"/>
  <c r="Y72" i="6" s="1" a="1"/>
  <c r="Y72" i="6" s="1"/>
  <c r="X205" i="6"/>
  <c r="Y205" i="6" s="1" a="1"/>
  <c r="Y205" i="6" s="1"/>
  <c r="X344" i="6"/>
  <c r="Y344" i="6" s="1" a="1"/>
  <c r="Y344" i="6" s="1"/>
  <c r="X458" i="6"/>
  <c r="Y458" i="6" s="1" a="1"/>
  <c r="Y458" i="6" s="1"/>
  <c r="X138" i="6"/>
  <c r="Y138" i="6" s="1" a="1"/>
  <c r="Y138" i="6" s="1"/>
  <c r="X277" i="6"/>
  <c r="Y277" i="6" s="1" a="1"/>
  <c r="Y277" i="6" s="1"/>
  <c r="X402" i="6"/>
  <c r="Y402" i="6" s="1" a="1"/>
  <c r="Y402" i="6" s="1"/>
  <c r="AC491" i="6"/>
  <c r="AD491" i="6" s="1" a="1"/>
  <c r="AD491" i="6" s="1"/>
  <c r="AC483" i="6"/>
  <c r="AD483" i="6" s="1" a="1"/>
  <c r="AD483" i="6" s="1"/>
  <c r="AC475" i="6"/>
  <c r="AD475" i="6" s="1" a="1"/>
  <c r="AD475" i="6" s="1"/>
  <c r="AC467" i="6"/>
  <c r="AD467" i="6" s="1" a="1"/>
  <c r="AD467" i="6" s="1"/>
  <c r="AC431" i="6"/>
  <c r="AD431" i="6" s="1" a="1"/>
  <c r="AD431" i="6" s="1"/>
  <c r="AC319" i="6"/>
  <c r="AD319" i="6" s="1" a="1"/>
  <c r="AD319" i="6" s="1"/>
  <c r="AC207" i="6"/>
  <c r="AD207" i="6" s="1" a="1"/>
  <c r="AD207" i="6" s="1"/>
  <c r="AC144" i="6"/>
  <c r="AD144" i="6" s="1" a="1"/>
  <c r="AD144" i="6" s="1"/>
  <c r="AC490" i="6"/>
  <c r="AD490" i="6" s="1" a="1"/>
  <c r="AD490" i="6" s="1"/>
  <c r="AC171" i="6"/>
  <c r="AD171" i="6" s="1" a="1"/>
  <c r="AD171" i="6" s="1"/>
  <c r="AC147" i="6"/>
  <c r="AD147" i="6" s="1" a="1"/>
  <c r="AD147" i="6" s="1"/>
  <c r="AC131" i="6"/>
  <c r="AD131" i="6" s="1" a="1"/>
  <c r="AD131" i="6" s="1"/>
  <c r="AC115" i="6"/>
  <c r="AD115" i="6" s="1" a="1"/>
  <c r="AD115" i="6" s="1"/>
  <c r="AC99" i="6"/>
  <c r="AD99" i="6" s="1" a="1"/>
  <c r="AD99" i="6" s="1"/>
  <c r="AC83" i="6"/>
  <c r="AD83" i="6" s="1" a="1"/>
  <c r="AD83" i="6" s="1"/>
  <c r="AC67" i="6"/>
  <c r="AD67" i="6" s="1" a="1"/>
  <c r="AD67" i="6" s="1"/>
  <c r="AC51" i="6"/>
  <c r="AD51" i="6" s="1" a="1"/>
  <c r="AD51" i="6" s="1"/>
  <c r="AC35" i="6"/>
  <c r="AD35" i="6" s="1" a="1"/>
  <c r="AD35" i="6" s="1"/>
  <c r="AC19" i="6"/>
  <c r="AD19" i="6" s="1" a="1"/>
  <c r="AD19" i="6" s="1"/>
  <c r="AC3" i="6"/>
  <c r="AD3" i="6" s="1" a="1"/>
  <c r="AD3" i="6" s="1"/>
  <c r="AC38" i="6"/>
  <c r="AD38" i="6" s="1" a="1"/>
  <c r="AD38" i="6" s="1"/>
  <c r="AC474" i="6"/>
  <c r="AD474" i="6" s="1" a="1"/>
  <c r="AD474" i="6" s="1"/>
  <c r="AC418" i="6"/>
  <c r="AD418" i="6" s="1" a="1"/>
  <c r="AD418" i="6" s="1"/>
  <c r="AC362" i="6"/>
  <c r="AD362" i="6" s="1" a="1"/>
  <c r="AD362" i="6" s="1"/>
  <c r="AC346" i="6"/>
  <c r="AD346" i="6" s="1" a="1"/>
  <c r="AD346" i="6" s="1"/>
  <c r="AC290" i="6"/>
  <c r="AD290" i="6" s="1" a="1"/>
  <c r="AD290" i="6" s="1"/>
  <c r="AC234" i="6"/>
  <c r="AD234" i="6" s="1" a="1"/>
  <c r="AD234" i="6" s="1"/>
  <c r="AC218" i="6"/>
  <c r="AD218" i="6" s="1" a="1"/>
  <c r="AD218" i="6" s="1"/>
  <c r="AC59" i="6"/>
  <c r="AD59" i="6" s="1" a="1"/>
  <c r="AD59" i="6" s="1"/>
  <c r="X501" i="6"/>
  <c r="Y501" i="6" s="1" a="1"/>
  <c r="Y501" i="6" s="1"/>
  <c r="X445" i="6"/>
  <c r="Y445" i="6" s="1" a="1"/>
  <c r="Y445" i="6" s="1"/>
  <c r="X429" i="6"/>
  <c r="Y429" i="6" s="1" a="1"/>
  <c r="Y429" i="6" s="1"/>
  <c r="X373" i="6"/>
  <c r="Y373" i="6" s="1" a="1"/>
  <c r="Y373" i="6" s="1"/>
  <c r="X309" i="6"/>
  <c r="Y309" i="6" s="1" a="1"/>
  <c r="Y309" i="6" s="1"/>
  <c r="X173" i="6"/>
  <c r="Y173" i="6" s="1" a="1"/>
  <c r="Y173" i="6" s="1"/>
  <c r="X157" i="6"/>
  <c r="Y157" i="6" s="1" a="1"/>
  <c r="Y157" i="6" s="1"/>
  <c r="X53" i="6"/>
  <c r="Y53" i="6" s="1" a="1"/>
  <c r="Y53" i="6" s="1"/>
  <c r="X21" i="6"/>
  <c r="Y21" i="6" s="1" a="1"/>
  <c r="Y21" i="6" s="1"/>
  <c r="AC80" i="6"/>
  <c r="AD80" i="6" s="1" a="1"/>
  <c r="AD80" i="6" s="1"/>
  <c r="AC184" i="6"/>
  <c r="AD184" i="6" s="1" a="1"/>
  <c r="AD184" i="6" s="1"/>
  <c r="AC176" i="6"/>
  <c r="AD176" i="6" s="1" a="1"/>
  <c r="AD176" i="6" s="1"/>
  <c r="AC160" i="6"/>
  <c r="AD160" i="6" s="1" a="1"/>
  <c r="AD160" i="6" s="1"/>
  <c r="AC128" i="6"/>
  <c r="AD128" i="6" s="1" a="1"/>
  <c r="AD128" i="6" s="1"/>
  <c r="AC112" i="6"/>
  <c r="AD112" i="6" s="1" a="1"/>
  <c r="AD112" i="6" s="1"/>
  <c r="AC96" i="6"/>
  <c r="AD96" i="6" s="1" a="1"/>
  <c r="AD96" i="6" s="1"/>
  <c r="AC64" i="6"/>
  <c r="AD64" i="6" s="1" a="1"/>
  <c r="AD64" i="6" s="1"/>
  <c r="AC48" i="6"/>
  <c r="AD48" i="6" s="1" a="1"/>
  <c r="AD48" i="6" s="1"/>
  <c r="AC32" i="6"/>
  <c r="AD32" i="6" s="1" a="1"/>
  <c r="AD32" i="6" s="1"/>
  <c r="AC102" i="6"/>
  <c r="AD102" i="6" s="1" a="1"/>
  <c r="AD102" i="6" s="1"/>
  <c r="X491" i="6"/>
  <c r="Y491" i="6" s="1" a="1"/>
  <c r="Y491" i="6" s="1"/>
  <c r="X483" i="6"/>
  <c r="Y483" i="6" s="1" a="1"/>
  <c r="Y483" i="6" s="1"/>
  <c r="X475" i="6"/>
  <c r="Y475" i="6" s="1" a="1"/>
  <c r="Y475" i="6" s="1"/>
  <c r="X467" i="6"/>
  <c r="Y467" i="6" s="1" a="1"/>
  <c r="Y467" i="6" s="1"/>
  <c r="X459" i="6"/>
  <c r="Y459" i="6" s="1" a="1"/>
  <c r="Y459" i="6" s="1"/>
  <c r="X451" i="6"/>
  <c r="Y451" i="6" s="1" a="1"/>
  <c r="Y451" i="6" s="1"/>
  <c r="X443" i="6"/>
  <c r="Y443" i="6" s="1" a="1"/>
  <c r="Y443" i="6" s="1"/>
  <c r="X435" i="6"/>
  <c r="Y435" i="6" s="1" a="1"/>
  <c r="Y435" i="6" s="1"/>
  <c r="X427" i="6"/>
  <c r="Y427" i="6" s="1" a="1"/>
  <c r="Y427" i="6" s="1"/>
  <c r="X419" i="6"/>
  <c r="Y419" i="6" s="1" a="1"/>
  <c r="Y419" i="6" s="1"/>
  <c r="X411" i="6"/>
  <c r="Y411" i="6" s="1" a="1"/>
  <c r="Y411" i="6" s="1"/>
  <c r="X403" i="6"/>
  <c r="Y403" i="6" s="1" a="1"/>
  <c r="Y403" i="6" s="1"/>
  <c r="X395" i="6"/>
  <c r="Y395" i="6" s="1" a="1"/>
  <c r="Y395" i="6" s="1"/>
  <c r="X387" i="6"/>
  <c r="Y387" i="6" s="1" a="1"/>
  <c r="Y387" i="6" s="1"/>
  <c r="X379" i="6"/>
  <c r="Y379" i="6" s="1" a="1"/>
  <c r="Y379" i="6" s="1"/>
  <c r="X371" i="6"/>
  <c r="Y371" i="6" s="1" a="1"/>
  <c r="Y371" i="6" s="1"/>
  <c r="X363" i="6"/>
  <c r="Y363" i="6" s="1" a="1"/>
  <c r="Y363" i="6" s="1"/>
  <c r="X355" i="6"/>
  <c r="Y355" i="6" s="1" a="1"/>
  <c r="Y355" i="6" s="1"/>
  <c r="X347" i="6"/>
  <c r="Y347" i="6" s="1" a="1"/>
  <c r="Y347" i="6" s="1"/>
  <c r="X339" i="6"/>
  <c r="Y339" i="6" s="1" a="1"/>
  <c r="Y339" i="6" s="1"/>
  <c r="X331" i="6"/>
  <c r="Y331" i="6" s="1" a="1"/>
  <c r="Y331" i="6" s="1"/>
  <c r="X323" i="6"/>
  <c r="Y323" i="6" s="1" a="1"/>
  <c r="Y323" i="6" s="1"/>
  <c r="X315" i="6"/>
  <c r="Y315" i="6" s="1" a="1"/>
  <c r="Y315" i="6" s="1"/>
  <c r="X307" i="6"/>
  <c r="Y307" i="6" s="1" a="1"/>
  <c r="Y307" i="6" s="1"/>
  <c r="X299" i="6"/>
  <c r="Y299" i="6" s="1" a="1"/>
  <c r="Y299" i="6" s="1"/>
  <c r="X291" i="6"/>
  <c r="Y291" i="6" s="1" a="1"/>
  <c r="Y291" i="6" s="1"/>
  <c r="X283" i="6"/>
  <c r="Y283" i="6" s="1" a="1"/>
  <c r="Y283" i="6" s="1"/>
  <c r="X275" i="6"/>
  <c r="Y275" i="6" s="1" a="1"/>
  <c r="Y275" i="6" s="1"/>
  <c r="X267" i="6"/>
  <c r="Y267" i="6" s="1" a="1"/>
  <c r="Y267" i="6" s="1"/>
  <c r="X259" i="6"/>
  <c r="Y259" i="6" s="1" a="1"/>
  <c r="Y259" i="6" s="1"/>
  <c r="X251" i="6"/>
  <c r="Y251" i="6" s="1" a="1"/>
  <c r="Y251" i="6" s="1"/>
  <c r="X243" i="6"/>
  <c r="Y243" i="6" s="1" a="1"/>
  <c r="Y243" i="6" s="1"/>
  <c r="X235" i="6"/>
  <c r="Y235" i="6" s="1" a="1"/>
  <c r="Y235" i="6" s="1"/>
  <c r="X227" i="6"/>
  <c r="Y227" i="6" s="1" a="1"/>
  <c r="Y227" i="6" s="1"/>
  <c r="X219" i="6"/>
  <c r="Y219" i="6" s="1" a="1"/>
  <c r="Y219" i="6" s="1"/>
  <c r="X211" i="6"/>
  <c r="Y211" i="6" s="1" a="1"/>
  <c r="Y211" i="6" s="1"/>
  <c r="X203" i="6"/>
  <c r="Y203" i="6" s="1" a="1"/>
  <c r="Y203" i="6" s="1"/>
  <c r="X195" i="6"/>
  <c r="Y195" i="6" s="1" a="1"/>
  <c r="Y195" i="6" s="1"/>
  <c r="X187" i="6"/>
  <c r="Y187" i="6" s="1" a="1"/>
  <c r="Y187" i="6" s="1"/>
  <c r="X179" i="6"/>
  <c r="Y179" i="6" s="1" a="1"/>
  <c r="Y179" i="6" s="1"/>
  <c r="X171" i="6"/>
  <c r="Y171" i="6" s="1" a="1"/>
  <c r="Y171" i="6" s="1"/>
  <c r="X163" i="6"/>
  <c r="Y163" i="6" s="1" a="1"/>
  <c r="Y163" i="6" s="1"/>
  <c r="X155" i="6"/>
  <c r="Y155" i="6" s="1" a="1"/>
  <c r="Y155" i="6" s="1"/>
  <c r="X147" i="6"/>
  <c r="Y147" i="6" s="1" a="1"/>
  <c r="Y147" i="6" s="1"/>
  <c r="AC407" i="6"/>
  <c r="AD407" i="6" s="1" a="1"/>
  <c r="AD407" i="6" s="1"/>
  <c r="AC399" i="6"/>
  <c r="AD399" i="6" s="1" a="1"/>
  <c r="AD399" i="6" s="1"/>
  <c r="AC383" i="6"/>
  <c r="AD383" i="6" s="1" a="1"/>
  <c r="AD383" i="6" s="1"/>
  <c r="AC367" i="6"/>
  <c r="AD367" i="6" s="1" a="1"/>
  <c r="AD367" i="6" s="1"/>
  <c r="AC351" i="6"/>
  <c r="AD351" i="6" s="1" a="1"/>
  <c r="AD351" i="6" s="1"/>
  <c r="AC343" i="6"/>
  <c r="AD343" i="6" s="1" a="1"/>
  <c r="AD343" i="6" s="1"/>
  <c r="AC311" i="6"/>
  <c r="AD311" i="6" s="1" a="1"/>
  <c r="AD311" i="6" s="1"/>
  <c r="AC287" i="6"/>
  <c r="AD287" i="6" s="1" a="1"/>
  <c r="AD287" i="6" s="1"/>
  <c r="AC271" i="6"/>
  <c r="AD271" i="6" s="1" a="1"/>
  <c r="AD271" i="6" s="1"/>
  <c r="AC255" i="6"/>
  <c r="AD255" i="6" s="1" a="1"/>
  <c r="AD255" i="6" s="1"/>
  <c r="AC239" i="6"/>
  <c r="AD239" i="6" s="1" a="1"/>
  <c r="AD239" i="6" s="1"/>
  <c r="AC191" i="6"/>
  <c r="AD191" i="6" s="1" a="1"/>
  <c r="AD191" i="6" s="1"/>
  <c r="AC123" i="6"/>
  <c r="AD123" i="6" s="1" a="1"/>
  <c r="AD123" i="6" s="1"/>
  <c r="X386" i="6"/>
  <c r="Y386" i="6" s="1" a="1"/>
  <c r="Y386" i="6" s="1"/>
  <c r="X290" i="6"/>
  <c r="Y290" i="6" s="1" a="1"/>
  <c r="Y290" i="6" s="1"/>
  <c r="X258" i="6"/>
  <c r="Y258" i="6" s="1" a="1"/>
  <c r="Y258" i="6" s="1"/>
  <c r="X242" i="6"/>
  <c r="Y242" i="6" s="1" a="1"/>
  <c r="Y242" i="6" s="1"/>
  <c r="X106" i="6"/>
  <c r="Y106" i="6" s="1" a="1"/>
  <c r="Y106" i="6" s="1"/>
  <c r="X34" i="6"/>
  <c r="Y34" i="6" s="1" a="1"/>
  <c r="Y34" i="6" s="1"/>
  <c r="AC303" i="6"/>
  <c r="AD303" i="6" s="1" a="1"/>
  <c r="AD303" i="6" s="1"/>
  <c r="AC150" i="6"/>
  <c r="AD150" i="6" s="1" a="1"/>
  <c r="AD150" i="6" s="1"/>
  <c r="AC134" i="6"/>
  <c r="AD134" i="6" s="1" a="1"/>
  <c r="AD134" i="6" s="1"/>
  <c r="AC118" i="6"/>
  <c r="AD118" i="6" s="1" a="1"/>
  <c r="AD118" i="6" s="1"/>
  <c r="AC86" i="6"/>
  <c r="AD86" i="6" s="1" a="1"/>
  <c r="AD86" i="6" s="1"/>
  <c r="AC70" i="6"/>
  <c r="AD70" i="6" s="1" a="1"/>
  <c r="AD70" i="6" s="1"/>
  <c r="AC54" i="6"/>
  <c r="AD54" i="6" s="1" a="1"/>
  <c r="AD54" i="6" s="1"/>
  <c r="AC22" i="6"/>
  <c r="AD22" i="6" s="1" a="1"/>
  <c r="AD22" i="6" s="1"/>
  <c r="AC6" i="6"/>
  <c r="AD6" i="6" s="1" a="1"/>
  <c r="AD6" i="6" s="1"/>
  <c r="AC168" i="6"/>
  <c r="AD168" i="6" s="1" a="1"/>
  <c r="AD168" i="6" s="1"/>
  <c r="X497" i="6"/>
  <c r="Y497" i="6" s="1" a="1"/>
  <c r="Y497" i="6" s="1"/>
  <c r="X489" i="6"/>
  <c r="Y489" i="6" s="1" a="1"/>
  <c r="Y489" i="6" s="1"/>
  <c r="X481" i="6"/>
  <c r="Y481" i="6" s="1" a="1"/>
  <c r="Y481" i="6" s="1"/>
  <c r="X473" i="6"/>
  <c r="Y473" i="6" s="1" a="1"/>
  <c r="Y473" i="6" s="1"/>
  <c r="X465" i="6"/>
  <c r="Y465" i="6" s="1" a="1"/>
  <c r="Y465" i="6" s="1"/>
  <c r="X457" i="6"/>
  <c r="Y457" i="6" s="1" a="1"/>
  <c r="Y457" i="6" s="1"/>
  <c r="X449" i="6"/>
  <c r="Y449" i="6" s="1" a="1"/>
  <c r="Y449" i="6" s="1"/>
  <c r="X441" i="6"/>
  <c r="Y441" i="6" s="1" a="1"/>
  <c r="Y441" i="6" s="1"/>
  <c r="X433" i="6"/>
  <c r="Y433" i="6" s="1" a="1"/>
  <c r="Y433" i="6" s="1"/>
  <c r="X425" i="6"/>
  <c r="Y425" i="6" s="1" a="1"/>
  <c r="Y425" i="6" s="1"/>
  <c r="X417" i="6"/>
  <c r="Y417" i="6" s="1" a="1"/>
  <c r="Y417" i="6" s="1"/>
  <c r="X409" i="6"/>
  <c r="Y409" i="6" s="1" a="1"/>
  <c r="Y409" i="6" s="1"/>
  <c r="X401" i="6"/>
  <c r="Y401" i="6" s="1" a="1"/>
  <c r="Y401" i="6" s="1"/>
  <c r="X393" i="6"/>
  <c r="Y393" i="6" s="1" a="1"/>
  <c r="Y393" i="6" s="1"/>
  <c r="X385" i="6"/>
  <c r="Y385" i="6" s="1" a="1"/>
  <c r="Y385" i="6" s="1"/>
  <c r="X377" i="6"/>
  <c r="Y377" i="6" s="1" a="1"/>
  <c r="Y377" i="6" s="1"/>
  <c r="X369" i="6"/>
  <c r="Y369" i="6" s="1" a="1"/>
  <c r="Y369" i="6" s="1"/>
  <c r="X361" i="6"/>
  <c r="Y361" i="6" s="1" a="1"/>
  <c r="Y361" i="6" s="1"/>
  <c r="X353" i="6"/>
  <c r="Y353" i="6" s="1" a="1"/>
  <c r="Y353" i="6" s="1"/>
  <c r="X345" i="6"/>
  <c r="Y345" i="6" s="1" a="1"/>
  <c r="Y345" i="6" s="1"/>
  <c r="X337" i="6"/>
  <c r="Y337" i="6" s="1" a="1"/>
  <c r="Y337" i="6" s="1"/>
  <c r="X329" i="6"/>
  <c r="Y329" i="6" s="1" a="1"/>
  <c r="Y329" i="6" s="1"/>
  <c r="X321" i="6"/>
  <c r="Y321" i="6" s="1" a="1"/>
  <c r="Y321" i="6" s="1"/>
  <c r="X313" i="6"/>
  <c r="Y313" i="6" s="1" a="1"/>
  <c r="Y313" i="6" s="1"/>
  <c r="X305" i="6"/>
  <c r="Y305" i="6" s="1" a="1"/>
  <c r="Y305" i="6" s="1"/>
  <c r="X297" i="6"/>
  <c r="Y297" i="6" s="1" a="1"/>
  <c r="Y297" i="6" s="1"/>
  <c r="X289" i="6"/>
  <c r="Y289" i="6" s="1" a="1"/>
  <c r="Y289" i="6" s="1"/>
  <c r="X281" i="6"/>
  <c r="Y281" i="6" s="1" a="1"/>
  <c r="Y281" i="6" s="1"/>
  <c r="X273" i="6"/>
  <c r="Y273" i="6" s="1" a="1"/>
  <c r="Y273" i="6" s="1"/>
  <c r="X265" i="6"/>
  <c r="Y265" i="6" s="1" a="1"/>
  <c r="Y265" i="6" s="1"/>
  <c r="X257" i="6"/>
  <c r="Y257" i="6" s="1" a="1"/>
  <c r="Y257" i="6" s="1"/>
  <c r="X249" i="6"/>
  <c r="Y249" i="6" s="1" a="1"/>
  <c r="Y249" i="6" s="1"/>
  <c r="X241" i="6"/>
  <c r="Y241" i="6" s="1" a="1"/>
  <c r="Y241" i="6" s="1"/>
  <c r="X233" i="6"/>
  <c r="Y233" i="6" s="1" a="1"/>
  <c r="Y233" i="6" s="1"/>
  <c r="X225" i="6"/>
  <c r="Y225" i="6" s="1" a="1"/>
  <c r="Y225" i="6" s="1"/>
  <c r="X217" i="6"/>
  <c r="Y217" i="6" s="1" a="1"/>
  <c r="Y217" i="6" s="1"/>
  <c r="X209" i="6"/>
  <c r="Y209" i="6" s="1" a="1"/>
  <c r="Y209" i="6" s="1"/>
  <c r="X201" i="6"/>
  <c r="Y201" i="6" s="1" a="1"/>
  <c r="Y201" i="6" s="1"/>
  <c r="X193" i="6"/>
  <c r="Y193" i="6" s="1" a="1"/>
  <c r="Y193" i="6" s="1"/>
  <c r="X185" i="6"/>
  <c r="Y185" i="6" s="1" a="1"/>
  <c r="Y185" i="6" s="1"/>
  <c r="X177" i="6"/>
  <c r="Y177" i="6" s="1" a="1"/>
  <c r="Y177" i="6" s="1"/>
  <c r="X169" i="6"/>
  <c r="Y169" i="6" s="1" a="1"/>
  <c r="Y169" i="6" s="1"/>
  <c r="X161" i="6"/>
  <c r="Y161" i="6" s="1" a="1"/>
  <c r="Y161" i="6" s="1"/>
  <c r="X153" i="6"/>
  <c r="Y153" i="6" s="1" a="1"/>
  <c r="Y153" i="6" s="1"/>
  <c r="X145" i="6"/>
  <c r="Y145" i="6" s="1" a="1"/>
  <c r="Y145" i="6" s="1"/>
  <c r="X137" i="6"/>
  <c r="Y137" i="6" s="1" a="1"/>
  <c r="Y137" i="6" s="1"/>
  <c r="X129" i="6"/>
  <c r="Y129" i="6" s="1" a="1"/>
  <c r="Y129" i="6" s="1"/>
  <c r="X121" i="6"/>
  <c r="Y121" i="6" s="1" a="1"/>
  <c r="Y121" i="6" s="1"/>
  <c r="X113" i="6"/>
  <c r="Y113" i="6" s="1" a="1"/>
  <c r="Y113" i="6" s="1"/>
  <c r="X105" i="6"/>
  <c r="Y105" i="6" s="1" a="1"/>
  <c r="Y105" i="6" s="1"/>
  <c r="X97" i="6"/>
  <c r="Y97" i="6" s="1" a="1"/>
  <c r="Y97" i="6" s="1"/>
  <c r="X89" i="6"/>
  <c r="Y89" i="6" s="1" a="1"/>
  <c r="Y89" i="6" s="1"/>
  <c r="X81" i="6"/>
  <c r="Y81" i="6" s="1" a="1"/>
  <c r="Y81" i="6" s="1"/>
  <c r="X73" i="6"/>
  <c r="Y73" i="6" s="1" a="1"/>
  <c r="Y73" i="6" s="1"/>
  <c r="X65" i="6"/>
  <c r="Y65" i="6" s="1" a="1"/>
  <c r="Y65" i="6" s="1"/>
  <c r="X57" i="6"/>
  <c r="Y57" i="6" s="1" a="1"/>
  <c r="Y57" i="6" s="1"/>
  <c r="X49" i="6"/>
  <c r="Y49" i="6" s="1" a="1"/>
  <c r="Y49" i="6" s="1"/>
  <c r="X41" i="6"/>
  <c r="Y41" i="6" s="1" a="1"/>
  <c r="Y41" i="6" s="1"/>
  <c r="X33" i="6"/>
  <c r="Y33" i="6" s="1" a="1"/>
  <c r="Y33" i="6" s="1"/>
  <c r="X25" i="6"/>
  <c r="Y25" i="6" s="1" a="1"/>
  <c r="Y25" i="6" s="1"/>
  <c r="X17" i="6"/>
  <c r="Y17" i="6" s="1" a="1"/>
  <c r="Y17" i="6" s="1"/>
  <c r="X9" i="6"/>
  <c r="Y9" i="6" s="1" a="1"/>
  <c r="Y9" i="6" s="1"/>
  <c r="AC501" i="6"/>
  <c r="AD501" i="6" s="1" a="1"/>
  <c r="AD501" i="6" s="1"/>
  <c r="AC493" i="6"/>
  <c r="AD493" i="6" s="1" a="1"/>
  <c r="AD493" i="6" s="1"/>
  <c r="AC485" i="6"/>
  <c r="AD485" i="6" s="1" a="1"/>
  <c r="AD485" i="6" s="1"/>
  <c r="AC477" i="6"/>
  <c r="AD477" i="6" s="1" a="1"/>
  <c r="AD477" i="6" s="1"/>
  <c r="AC469" i="6"/>
  <c r="AD469" i="6" s="1" a="1"/>
  <c r="AD469" i="6" s="1"/>
  <c r="AC461" i="6"/>
  <c r="AD461" i="6" s="1" a="1"/>
  <c r="AD461" i="6" s="1"/>
  <c r="AC453" i="6"/>
  <c r="AD453" i="6" s="1" a="1"/>
  <c r="AD453" i="6" s="1"/>
  <c r="AC445" i="6"/>
  <c r="AD445" i="6" s="1" a="1"/>
  <c r="AD445" i="6" s="1"/>
  <c r="AC437" i="6"/>
  <c r="AD437" i="6" s="1" a="1"/>
  <c r="AD437" i="6" s="1"/>
  <c r="AC429" i="6"/>
  <c r="AD429" i="6" s="1" a="1"/>
  <c r="AD429" i="6" s="1"/>
  <c r="AC421" i="6"/>
  <c r="AD421" i="6" s="1" a="1"/>
  <c r="AD421" i="6" s="1"/>
  <c r="AC413" i="6"/>
  <c r="AD413" i="6" s="1" a="1"/>
  <c r="AD413" i="6" s="1"/>
  <c r="AC405" i="6"/>
  <c r="AD405" i="6" s="1" a="1"/>
  <c r="AD405" i="6" s="1"/>
  <c r="AC397" i="6"/>
  <c r="AD397" i="6" s="1" a="1"/>
  <c r="AD397" i="6" s="1"/>
  <c r="AC389" i="6"/>
  <c r="AD389" i="6" s="1" a="1"/>
  <c r="AD389" i="6" s="1"/>
  <c r="AC381" i="6"/>
  <c r="AD381" i="6" s="1" a="1"/>
  <c r="AD381" i="6" s="1"/>
  <c r="AC373" i="6"/>
  <c r="AD373" i="6" s="1" a="1"/>
  <c r="AD373" i="6" s="1"/>
  <c r="AC365" i="6"/>
  <c r="AD365" i="6" s="1" a="1"/>
  <c r="AD365" i="6" s="1"/>
  <c r="AC357" i="6"/>
  <c r="AD357" i="6" s="1" a="1"/>
  <c r="AD357" i="6" s="1"/>
  <c r="AC349" i="6"/>
  <c r="AD349" i="6" s="1" a="1"/>
  <c r="AD349" i="6" s="1"/>
  <c r="AC341" i="6"/>
  <c r="AD341" i="6" s="1" a="1"/>
  <c r="AD341" i="6" s="1"/>
  <c r="AC333" i="6"/>
  <c r="AD333" i="6" s="1" a="1"/>
  <c r="AD333" i="6" s="1"/>
  <c r="AC325" i="6"/>
  <c r="AD325" i="6" s="1" a="1"/>
  <c r="AD325" i="6" s="1"/>
  <c r="AC317" i="6"/>
  <c r="AD317" i="6" s="1" a="1"/>
  <c r="AD317" i="6" s="1"/>
  <c r="AC309" i="6"/>
  <c r="AD309" i="6" s="1" a="1"/>
  <c r="AD309" i="6" s="1"/>
  <c r="AC301" i="6"/>
  <c r="AD301" i="6" s="1" a="1"/>
  <c r="AD301" i="6" s="1"/>
  <c r="AC293" i="6"/>
  <c r="AD293" i="6" s="1" a="1"/>
  <c r="AD293" i="6" s="1"/>
  <c r="AC285" i="6"/>
  <c r="AD285" i="6" s="1" a="1"/>
  <c r="AD285" i="6" s="1"/>
  <c r="AC277" i="6"/>
  <c r="AD277" i="6" s="1" a="1"/>
  <c r="AD277" i="6" s="1"/>
  <c r="AC269" i="6"/>
  <c r="AD269" i="6" s="1" a="1"/>
  <c r="AD269" i="6" s="1"/>
  <c r="AC261" i="6"/>
  <c r="AD261" i="6" s="1" a="1"/>
  <c r="AD261" i="6" s="1"/>
  <c r="AC253" i="6"/>
  <c r="AD253" i="6" s="1" a="1"/>
  <c r="AD253" i="6" s="1"/>
  <c r="AC245" i="6"/>
  <c r="AD245" i="6" s="1" a="1"/>
  <c r="AD245" i="6" s="1"/>
  <c r="AC237" i="6"/>
  <c r="AD237" i="6" s="1" a="1"/>
  <c r="AD237" i="6" s="1"/>
  <c r="AC229" i="6"/>
  <c r="AD229" i="6" s="1" a="1"/>
  <c r="AD229" i="6" s="1"/>
  <c r="AC221" i="6"/>
  <c r="AD221" i="6" s="1" a="1"/>
  <c r="AD221" i="6" s="1"/>
  <c r="AC213" i="6"/>
  <c r="AD213" i="6" s="1" a="1"/>
  <c r="AD213" i="6" s="1"/>
  <c r="AC205" i="6"/>
  <c r="AD205" i="6" s="1" a="1"/>
  <c r="AD205" i="6" s="1"/>
  <c r="AC197" i="6"/>
  <c r="AD197" i="6" s="1" a="1"/>
  <c r="AD197" i="6" s="1"/>
  <c r="AC189" i="6"/>
  <c r="AD189" i="6" s="1" a="1"/>
  <c r="AD189" i="6" s="1"/>
  <c r="AC181" i="6"/>
  <c r="AD181" i="6" s="1" a="1"/>
  <c r="AD181" i="6" s="1"/>
  <c r="AC173" i="6"/>
  <c r="AD173" i="6" s="1" a="1"/>
  <c r="AD173" i="6" s="1"/>
  <c r="AC165" i="6"/>
  <c r="AD165" i="6" s="1" a="1"/>
  <c r="AD165" i="6" s="1"/>
  <c r="AC157" i="6"/>
  <c r="AD157" i="6" s="1" a="1"/>
  <c r="AD157" i="6" s="1"/>
  <c r="AC149" i="6"/>
  <c r="AD149" i="6" s="1" a="1"/>
  <c r="AD149" i="6" s="1"/>
  <c r="AC141" i="6"/>
  <c r="AD141" i="6" s="1" a="1"/>
  <c r="AD141" i="6" s="1"/>
  <c r="AC133" i="6"/>
  <c r="AD133" i="6" s="1" a="1"/>
  <c r="AD133" i="6" s="1"/>
  <c r="AC125" i="6"/>
  <c r="AD125" i="6" s="1" a="1"/>
  <c r="AD125" i="6" s="1"/>
  <c r="AC117" i="6"/>
  <c r="AD117" i="6" s="1" a="1"/>
  <c r="AD117" i="6" s="1"/>
  <c r="AC109" i="6"/>
  <c r="AD109" i="6" s="1" a="1"/>
  <c r="AD109" i="6" s="1"/>
  <c r="AC101" i="6"/>
  <c r="AD101" i="6" s="1" a="1"/>
  <c r="AD101" i="6" s="1"/>
  <c r="AC93" i="6"/>
  <c r="AD93" i="6" s="1" a="1"/>
  <c r="AD93" i="6" s="1"/>
  <c r="AC85" i="6"/>
  <c r="AD85" i="6" s="1" a="1"/>
  <c r="AD85" i="6" s="1"/>
  <c r="AC77" i="6"/>
  <c r="AD77" i="6" s="1" a="1"/>
  <c r="AD77" i="6" s="1"/>
  <c r="AC69" i="6"/>
  <c r="AD69" i="6" s="1" a="1"/>
  <c r="AD69" i="6" s="1"/>
  <c r="AC61" i="6"/>
  <c r="AD61" i="6" s="1" a="1"/>
  <c r="AD61" i="6" s="1"/>
  <c r="AC53" i="6"/>
  <c r="AD53" i="6" s="1" a="1"/>
  <c r="AD53" i="6" s="1"/>
  <c r="AC45" i="6"/>
  <c r="AD45" i="6" s="1" a="1"/>
  <c r="AD45" i="6" s="1"/>
  <c r="AC37" i="6"/>
  <c r="AD37" i="6" s="1" a="1"/>
  <c r="AD37" i="6" s="1"/>
  <c r="AC29" i="6"/>
  <c r="AD29" i="6" s="1" a="1"/>
  <c r="AD29" i="6" s="1"/>
  <c r="AC21" i="6"/>
  <c r="AD21" i="6" s="1" a="1"/>
  <c r="AD21" i="6" s="1"/>
  <c r="AC13" i="6"/>
  <c r="AD13" i="6" s="1" a="1"/>
  <c r="AD13" i="6" s="1"/>
  <c r="AC5" i="6"/>
  <c r="AD5" i="6" s="1" a="1"/>
  <c r="AD5" i="6" s="1"/>
  <c r="AC27" i="6"/>
  <c r="AD27" i="6" s="1" a="1"/>
  <c r="AD27" i="6" s="1"/>
  <c r="AC155" i="6"/>
  <c r="AD155" i="6" s="1" a="1"/>
  <c r="AD155" i="6" s="1"/>
  <c r="X496" i="6"/>
  <c r="Y496" i="6" s="1" a="1"/>
  <c r="Y496" i="6" s="1"/>
  <c r="X480" i="6"/>
  <c r="Y480" i="6" s="1" a="1"/>
  <c r="Y480" i="6" s="1"/>
  <c r="X464" i="6"/>
  <c r="Y464" i="6" s="1" a="1"/>
  <c r="Y464" i="6" s="1"/>
  <c r="X456" i="6"/>
  <c r="Y456" i="6" s="1" a="1"/>
  <c r="Y456" i="6" s="1"/>
  <c r="X448" i="6"/>
  <c r="Y448" i="6" s="1" a="1"/>
  <c r="Y448" i="6" s="1"/>
  <c r="X440" i="6"/>
  <c r="Y440" i="6" s="1" a="1"/>
  <c r="Y440" i="6" s="1"/>
  <c r="X432" i="6"/>
  <c r="Y432" i="6" s="1" a="1"/>
  <c r="Y432" i="6" s="1"/>
  <c r="X424" i="6"/>
  <c r="Y424" i="6" s="1" a="1"/>
  <c r="Y424" i="6" s="1"/>
  <c r="X408" i="6"/>
  <c r="Y408" i="6" s="1" a="1"/>
  <c r="Y408" i="6" s="1"/>
  <c r="X400" i="6"/>
  <c r="Y400" i="6" s="1" a="1"/>
  <c r="Y400" i="6" s="1"/>
  <c r="X392" i="6"/>
  <c r="Y392" i="6" s="1" a="1"/>
  <c r="Y392" i="6" s="1"/>
  <c r="X384" i="6"/>
  <c r="Y384" i="6" s="1" a="1"/>
  <c r="Y384" i="6" s="1"/>
  <c r="X376" i="6"/>
  <c r="Y376" i="6" s="1" a="1"/>
  <c r="Y376" i="6" s="1"/>
  <c r="X368" i="6"/>
  <c r="Y368" i="6" s="1" a="1"/>
  <c r="Y368" i="6" s="1"/>
  <c r="X352" i="6"/>
  <c r="Y352" i="6" s="1" a="1"/>
  <c r="Y352" i="6" s="1"/>
  <c r="X336" i="6"/>
  <c r="Y336" i="6" s="1" a="1"/>
  <c r="Y336" i="6" s="1"/>
  <c r="X320" i="6"/>
  <c r="Y320" i="6" s="1" a="1"/>
  <c r="Y320" i="6" s="1"/>
  <c r="X312" i="6"/>
  <c r="Y312" i="6" s="1" a="1"/>
  <c r="Y312" i="6" s="1"/>
  <c r="X304" i="6"/>
  <c r="Y304" i="6" s="1" a="1"/>
  <c r="Y304" i="6" s="1"/>
  <c r="X296" i="6"/>
  <c r="Y296" i="6" s="1" a="1"/>
  <c r="Y296" i="6" s="1"/>
  <c r="X288" i="6"/>
  <c r="Y288" i="6" s="1" a="1"/>
  <c r="Y288" i="6" s="1"/>
  <c r="X280" i="6"/>
  <c r="Y280" i="6" s="1" a="1"/>
  <c r="Y280" i="6" s="1"/>
  <c r="X272" i="6"/>
  <c r="Y272" i="6" s="1" a="1"/>
  <c r="Y272" i="6" s="1"/>
  <c r="X264" i="6"/>
  <c r="Y264" i="6" s="1" a="1"/>
  <c r="Y264" i="6" s="1"/>
  <c r="X256" i="6"/>
  <c r="Y256" i="6" s="1" a="1"/>
  <c r="Y256" i="6" s="1"/>
  <c r="X248" i="6"/>
  <c r="Y248" i="6" s="1" a="1"/>
  <c r="Y248" i="6" s="1"/>
  <c r="X240" i="6"/>
  <c r="Y240" i="6" s="1" a="1"/>
  <c r="Y240" i="6" s="1"/>
  <c r="X232" i="6"/>
  <c r="Y232" i="6" s="1" a="1"/>
  <c r="Y232" i="6" s="1"/>
  <c r="X216" i="6"/>
  <c r="Y216" i="6" s="1" a="1"/>
  <c r="Y216" i="6" s="1"/>
  <c r="X208" i="6"/>
  <c r="Y208" i="6" s="1" a="1"/>
  <c r="Y208" i="6" s="1"/>
  <c r="X200" i="6"/>
  <c r="Y200" i="6" s="1" a="1"/>
  <c r="Y200" i="6" s="1"/>
  <c r="X184" i="6"/>
  <c r="Y184" i="6" s="1" a="1"/>
  <c r="Y184" i="6" s="1"/>
  <c r="X176" i="6"/>
  <c r="Y176" i="6" s="1" a="1"/>
  <c r="Y176" i="6" s="1"/>
  <c r="X168" i="6"/>
  <c r="Y168" i="6" s="1" a="1"/>
  <c r="Y168" i="6" s="1"/>
  <c r="X160" i="6"/>
  <c r="Y160" i="6" s="1" a="1"/>
  <c r="Y160" i="6" s="1"/>
  <c r="X152" i="6"/>
  <c r="Y152" i="6" s="1" a="1"/>
  <c r="Y152" i="6" s="1"/>
  <c r="X144" i="6"/>
  <c r="Y144" i="6" s="1" a="1"/>
  <c r="Y144" i="6" s="1"/>
  <c r="X136" i="6"/>
  <c r="Y136" i="6" s="1" a="1"/>
  <c r="Y136" i="6" s="1"/>
  <c r="X128" i="6"/>
  <c r="Y128" i="6" s="1" a="1"/>
  <c r="Y128" i="6" s="1"/>
  <c r="X112" i="6"/>
  <c r="Y112" i="6" s="1" a="1"/>
  <c r="Y112" i="6" s="1"/>
  <c r="X104" i="6"/>
  <c r="Y104" i="6" s="1" a="1"/>
  <c r="Y104" i="6" s="1"/>
  <c r="X96" i="6"/>
  <c r="Y96" i="6" s="1" a="1"/>
  <c r="Y96" i="6" s="1"/>
  <c r="X80" i="6"/>
  <c r="Y80" i="6" s="1" a="1"/>
  <c r="Y80" i="6" s="1"/>
  <c r="X64" i="6"/>
  <c r="Y64" i="6" s="1" a="1"/>
  <c r="Y64" i="6" s="1"/>
  <c r="X56" i="6"/>
  <c r="Y56" i="6" s="1" a="1"/>
  <c r="Y56" i="6" s="1"/>
  <c r="X48" i="6"/>
  <c r="Y48" i="6" s="1" a="1"/>
  <c r="Y48" i="6" s="1"/>
  <c r="X40" i="6"/>
  <c r="Y40" i="6" s="1" a="1"/>
  <c r="Y40" i="6" s="1"/>
  <c r="X32" i="6"/>
  <c r="Y32" i="6" s="1" a="1"/>
  <c r="Y32" i="6" s="1"/>
  <c r="X24" i="6"/>
  <c r="Y24" i="6" s="1" a="1"/>
  <c r="Y24" i="6" s="1"/>
  <c r="X16" i="6"/>
  <c r="Y16" i="6" s="1" a="1"/>
  <c r="Y16" i="6" s="1"/>
  <c r="X8" i="6"/>
  <c r="Y8" i="6" s="1" a="1"/>
  <c r="Y8" i="6" s="1"/>
  <c r="AC500" i="6"/>
  <c r="AD500" i="6" s="1" a="1"/>
  <c r="AD500" i="6" s="1"/>
  <c r="AC492" i="6"/>
  <c r="AD492" i="6" s="1" a="1"/>
  <c r="AD492" i="6" s="1"/>
  <c r="AC484" i="6"/>
  <c r="AD484" i="6" s="1" a="1"/>
  <c r="AD484" i="6" s="1"/>
  <c r="AC476" i="6"/>
  <c r="AD476" i="6" s="1" a="1"/>
  <c r="AD476" i="6" s="1"/>
  <c r="AC468" i="6"/>
  <c r="AD468" i="6" s="1" a="1"/>
  <c r="AD468" i="6" s="1"/>
  <c r="AC452" i="6"/>
  <c r="AD452" i="6" s="1" a="1"/>
  <c r="AD452" i="6" s="1"/>
  <c r="AC444" i="6"/>
  <c r="AD444" i="6" s="1" a="1"/>
  <c r="AD444" i="6" s="1"/>
  <c r="AC436" i="6"/>
  <c r="AD436" i="6" s="1" a="1"/>
  <c r="AD436" i="6" s="1"/>
  <c r="AC428" i="6"/>
  <c r="AD428" i="6" s="1" a="1"/>
  <c r="AD428" i="6" s="1"/>
  <c r="AC420" i="6"/>
  <c r="AD420" i="6" s="1" a="1"/>
  <c r="AD420" i="6" s="1"/>
  <c r="AC412" i="6"/>
  <c r="AD412" i="6" s="1" a="1"/>
  <c r="AD412" i="6" s="1"/>
  <c r="AC396" i="6"/>
  <c r="AD396" i="6" s="1" a="1"/>
  <c r="AD396" i="6" s="1"/>
  <c r="AC380" i="6"/>
  <c r="AD380" i="6" s="1" a="1"/>
  <c r="AD380" i="6" s="1"/>
  <c r="AC372" i="6"/>
  <c r="AD372" i="6" s="1" a="1"/>
  <c r="AD372" i="6" s="1"/>
  <c r="AC364" i="6"/>
  <c r="AD364" i="6" s="1" a="1"/>
  <c r="AD364" i="6" s="1"/>
  <c r="AC356" i="6"/>
  <c r="AD356" i="6" s="1" a="1"/>
  <c r="AD356" i="6" s="1"/>
  <c r="AC348" i="6"/>
  <c r="AD348" i="6" s="1" a="1"/>
  <c r="AD348" i="6" s="1"/>
  <c r="AC340" i="6"/>
  <c r="AD340" i="6" s="1" a="1"/>
  <c r="AD340" i="6" s="1"/>
  <c r="AC324" i="6"/>
  <c r="AD324" i="6" s="1" a="1"/>
  <c r="AD324" i="6" s="1"/>
  <c r="AC316" i="6"/>
  <c r="AD316" i="6" s="1" a="1"/>
  <c r="AD316" i="6" s="1"/>
  <c r="AC308" i="6"/>
  <c r="AD308" i="6" s="1" a="1"/>
  <c r="AD308" i="6" s="1"/>
  <c r="AC300" i="6"/>
  <c r="AD300" i="6" s="1" a="1"/>
  <c r="AD300" i="6" s="1"/>
  <c r="AC292" i="6"/>
  <c r="AD292" i="6" s="1" a="1"/>
  <c r="AD292" i="6" s="1"/>
  <c r="AC284" i="6"/>
  <c r="AD284" i="6" s="1" a="1"/>
  <c r="AD284" i="6" s="1"/>
  <c r="AC268" i="6"/>
  <c r="AD268" i="6" s="1" a="1"/>
  <c r="AD268" i="6" s="1"/>
  <c r="AC252" i="6"/>
  <c r="AD252" i="6" s="1" a="1"/>
  <c r="AD252" i="6" s="1"/>
  <c r="AC244" i="6"/>
  <c r="AD244" i="6" s="1" a="1"/>
  <c r="AD244" i="6" s="1"/>
  <c r="AC236" i="6"/>
  <c r="AD236" i="6" s="1" a="1"/>
  <c r="AD236" i="6" s="1"/>
  <c r="AC228" i="6"/>
  <c r="AD228" i="6" s="1" a="1"/>
  <c r="AD228" i="6" s="1"/>
  <c r="AC220" i="6"/>
  <c r="AD220" i="6" s="1" a="1"/>
  <c r="AD220" i="6" s="1"/>
  <c r="AC212" i="6"/>
  <c r="AD212" i="6" s="1" a="1"/>
  <c r="AD212" i="6" s="1"/>
  <c r="AC204" i="6"/>
  <c r="AD204" i="6" s="1" a="1"/>
  <c r="AD204" i="6" s="1"/>
  <c r="AC188" i="6"/>
  <c r="AD188" i="6" s="1" a="1"/>
  <c r="AD188" i="6" s="1"/>
  <c r="AC180" i="6"/>
  <c r="AD180" i="6" s="1" a="1"/>
  <c r="AD180" i="6" s="1"/>
  <c r="AC172" i="6"/>
  <c r="AD172" i="6" s="1" a="1"/>
  <c r="AD172" i="6" s="1"/>
  <c r="AC164" i="6"/>
  <c r="AD164" i="6" s="1" a="1"/>
  <c r="AD164" i="6" s="1"/>
  <c r="AC156" i="6"/>
  <c r="AD156" i="6" s="1" a="1"/>
  <c r="AD156" i="6" s="1"/>
  <c r="AC148" i="6"/>
  <c r="AD148" i="6" s="1" a="1"/>
  <c r="AD148" i="6" s="1"/>
  <c r="AC140" i="6"/>
  <c r="AD140" i="6" s="1" a="1"/>
  <c r="AD140" i="6" s="1"/>
  <c r="AC132" i="6"/>
  <c r="AD132" i="6" s="1" a="1"/>
  <c r="AD132" i="6" s="1"/>
  <c r="AC124" i="6"/>
  <c r="AD124" i="6" s="1" a="1"/>
  <c r="AD124" i="6" s="1"/>
  <c r="AC116" i="6"/>
  <c r="AD116" i="6" s="1" a="1"/>
  <c r="AD116" i="6" s="1"/>
  <c r="AC108" i="6"/>
  <c r="AD108" i="6" s="1" a="1"/>
  <c r="AD108" i="6" s="1"/>
  <c r="AC100" i="6"/>
  <c r="AD100" i="6" s="1" a="1"/>
  <c r="AD100" i="6" s="1"/>
  <c r="AC92" i="6"/>
  <c r="AD92" i="6" s="1" a="1"/>
  <c r="AD92" i="6" s="1"/>
  <c r="AC84" i="6"/>
  <c r="AD84" i="6" s="1" a="1"/>
  <c r="AD84" i="6" s="1"/>
  <c r="AC76" i="6"/>
  <c r="AD76" i="6" s="1" a="1"/>
  <c r="AD76" i="6" s="1"/>
  <c r="AC68" i="6"/>
  <c r="AD68" i="6" s="1" a="1"/>
  <c r="AD68" i="6" s="1"/>
  <c r="AC60" i="6"/>
  <c r="AD60" i="6" s="1" a="1"/>
  <c r="AD60" i="6" s="1"/>
  <c r="AC52" i="6"/>
  <c r="AD52" i="6" s="1" a="1"/>
  <c r="AD52" i="6" s="1"/>
  <c r="AC44" i="6"/>
  <c r="AD44" i="6" s="1" a="1"/>
  <c r="AD44" i="6" s="1"/>
  <c r="AC36" i="6"/>
  <c r="AD36" i="6" s="1" a="1"/>
  <c r="AD36" i="6" s="1"/>
  <c r="AC28" i="6"/>
  <c r="AD28" i="6" s="1" a="1"/>
  <c r="AD28" i="6" s="1"/>
  <c r="AC20" i="6"/>
  <c r="AD20" i="6" s="1" a="1"/>
  <c r="AD20" i="6" s="1"/>
  <c r="AC12" i="6"/>
  <c r="AD12" i="6" s="1" a="1"/>
  <c r="AD12" i="6" s="1"/>
  <c r="AC4" i="6"/>
  <c r="AD4" i="6" s="1" a="1"/>
  <c r="AD4" i="6" s="1"/>
  <c r="AC75" i="6"/>
  <c r="AD75" i="6" s="1" a="1"/>
  <c r="AD75" i="6" s="1"/>
  <c r="AC247" i="6"/>
  <c r="AD247" i="6" s="1" a="1"/>
  <c r="AD247" i="6" s="1"/>
  <c r="X2" i="8"/>
  <c r="Y2" i="8" s="1" a="1"/>
  <c r="Y2" i="8" s="1"/>
  <c r="X437" i="8"/>
  <c r="Y437" i="8" s="1" a="1"/>
  <c r="Y437" i="8" s="1"/>
  <c r="X455" i="8"/>
  <c r="Y455" i="8" s="1" a="1"/>
  <c r="Y455" i="8" s="1"/>
  <c r="X471" i="8"/>
  <c r="Y471" i="8" s="1" a="1"/>
  <c r="Y471" i="8" s="1"/>
  <c r="X487" i="8"/>
  <c r="Y487" i="8" s="1" a="1"/>
  <c r="Y487" i="8" s="1"/>
  <c r="X426" i="8"/>
  <c r="Y426" i="8" s="1" a="1"/>
  <c r="Y426" i="8" s="1"/>
  <c r="X463" i="8"/>
  <c r="Y463" i="8" s="1" a="1"/>
  <c r="Y463" i="8" s="1"/>
  <c r="X479" i="8"/>
  <c r="Y479" i="8" s="1" a="1"/>
  <c r="Y479" i="8" s="1"/>
  <c r="X495" i="8"/>
  <c r="Y495" i="8" s="1" a="1"/>
  <c r="Y495" i="8" s="1"/>
  <c r="X449" i="8"/>
  <c r="Y449" i="8" s="1" a="1"/>
  <c r="Y449" i="8" s="1"/>
  <c r="X465" i="8"/>
  <c r="Y465" i="8" s="1" a="1"/>
  <c r="Y465" i="8" s="1"/>
  <c r="X481" i="8"/>
  <c r="Y481" i="8" s="1" a="1"/>
  <c r="Y481" i="8" s="1"/>
  <c r="X497" i="8"/>
  <c r="Y497" i="8" s="1" a="1"/>
  <c r="Y497" i="8" s="1"/>
  <c r="X2" i="6"/>
  <c r="Y2" i="6" s="1" a="1"/>
  <c r="Y2" i="6" s="1"/>
  <c r="X494" i="6"/>
  <c r="Y494" i="6" s="1" a="1"/>
  <c r="Y494" i="6" s="1"/>
  <c r="X486" i="6"/>
  <c r="Y486" i="6" s="1" a="1"/>
  <c r="Y486" i="6" s="1"/>
  <c r="X478" i="6"/>
  <c r="Y478" i="6" s="1" a="1"/>
  <c r="Y478" i="6" s="1"/>
  <c r="X470" i="6"/>
  <c r="Y470" i="6" s="1" a="1"/>
  <c r="Y470" i="6" s="1"/>
  <c r="X462" i="6"/>
  <c r="Y462" i="6" s="1" a="1"/>
  <c r="Y462" i="6" s="1"/>
  <c r="X454" i="6"/>
  <c r="Y454" i="6" s="1" a="1"/>
  <c r="Y454" i="6" s="1"/>
  <c r="X446" i="6"/>
  <c r="Y446" i="6" s="1" a="1"/>
  <c r="Y446" i="6" s="1"/>
  <c r="X438" i="6"/>
  <c r="Y438" i="6" s="1" a="1"/>
  <c r="Y438" i="6" s="1"/>
  <c r="X430" i="6"/>
  <c r="Y430" i="6" s="1" a="1"/>
  <c r="Y430" i="6" s="1"/>
  <c r="X422" i="6"/>
  <c r="Y422" i="6" s="1" a="1"/>
  <c r="Y422" i="6" s="1"/>
  <c r="X414" i="6"/>
  <c r="Y414" i="6" s="1" a="1"/>
  <c r="Y414" i="6" s="1"/>
  <c r="X406" i="6"/>
  <c r="Y406" i="6" s="1" a="1"/>
  <c r="Y406" i="6" s="1"/>
  <c r="X398" i="6"/>
  <c r="Y398" i="6" s="1" a="1"/>
  <c r="Y398" i="6" s="1"/>
  <c r="X390" i="6"/>
  <c r="Y390" i="6" s="1" a="1"/>
  <c r="Y390" i="6" s="1"/>
  <c r="X382" i="6"/>
  <c r="Y382" i="6" s="1" a="1"/>
  <c r="Y382" i="6" s="1"/>
  <c r="X374" i="6"/>
  <c r="Y374" i="6" s="1" a="1"/>
  <c r="Y374" i="6" s="1"/>
  <c r="X366" i="6"/>
  <c r="Y366" i="6" s="1" a="1"/>
  <c r="Y366" i="6" s="1"/>
  <c r="X358" i="6"/>
  <c r="Y358" i="6" s="1" a="1"/>
  <c r="Y358" i="6" s="1"/>
  <c r="X350" i="6"/>
  <c r="Y350" i="6" s="1" a="1"/>
  <c r="Y350" i="6" s="1"/>
  <c r="X342" i="6"/>
  <c r="Y342" i="6" s="1" a="1"/>
  <c r="Y342" i="6" s="1"/>
  <c r="X334" i="6"/>
  <c r="Y334" i="6" s="1" a="1"/>
  <c r="Y334" i="6" s="1"/>
  <c r="X326" i="6"/>
  <c r="Y326" i="6" s="1" a="1"/>
  <c r="Y326" i="6" s="1"/>
  <c r="X318" i="6"/>
  <c r="Y318" i="6" s="1" a="1"/>
  <c r="Y318" i="6" s="1"/>
  <c r="X310" i="6"/>
  <c r="Y310" i="6" s="1" a="1"/>
  <c r="Y310" i="6" s="1"/>
  <c r="X302" i="6"/>
  <c r="Y302" i="6" s="1" a="1"/>
  <c r="Y302" i="6" s="1"/>
  <c r="X294" i="6"/>
  <c r="Y294" i="6" s="1" a="1"/>
  <c r="Y294" i="6" s="1"/>
  <c r="X286" i="6"/>
  <c r="Y286" i="6" s="1" a="1"/>
  <c r="Y286" i="6" s="1"/>
  <c r="X278" i="6"/>
  <c r="Y278" i="6" s="1" a="1"/>
  <c r="Y278" i="6" s="1"/>
  <c r="X270" i="6"/>
  <c r="Y270" i="6" s="1" a="1"/>
  <c r="Y270" i="6" s="1"/>
  <c r="X262" i="6"/>
  <c r="Y262" i="6" s="1" a="1"/>
  <c r="Y262" i="6" s="1"/>
  <c r="X254" i="6"/>
  <c r="Y254" i="6" s="1" a="1"/>
  <c r="Y254" i="6" s="1"/>
  <c r="X246" i="6"/>
  <c r="Y246" i="6" s="1" a="1"/>
  <c r="Y246" i="6" s="1"/>
  <c r="X238" i="6"/>
  <c r="Y238" i="6" s="1" a="1"/>
  <c r="Y238" i="6" s="1"/>
  <c r="X230" i="6"/>
  <c r="Y230" i="6" s="1" a="1"/>
  <c r="Y230" i="6" s="1"/>
  <c r="X222" i="6"/>
  <c r="Y222" i="6" s="1" a="1"/>
  <c r="Y222" i="6" s="1"/>
  <c r="X214" i="6"/>
  <c r="Y214" i="6" s="1" a="1"/>
  <c r="Y214" i="6" s="1"/>
  <c r="X206" i="6"/>
  <c r="Y206" i="6" s="1" a="1"/>
  <c r="Y206" i="6" s="1"/>
  <c r="X198" i="6"/>
  <c r="Y198" i="6" s="1" a="1"/>
  <c r="Y198" i="6" s="1"/>
  <c r="X190" i="6"/>
  <c r="Y190" i="6" s="1" a="1"/>
  <c r="Y190" i="6" s="1"/>
  <c r="X182" i="6"/>
  <c r="Y182" i="6" s="1" a="1"/>
  <c r="Y182" i="6" s="1"/>
  <c r="X174" i="6"/>
  <c r="Y174" i="6" s="1" a="1"/>
  <c r="Y174" i="6" s="1"/>
  <c r="X166" i="6"/>
  <c r="Y166" i="6" s="1" a="1"/>
  <c r="Y166" i="6" s="1"/>
  <c r="X158" i="6"/>
  <c r="Y158" i="6" s="1" a="1"/>
  <c r="Y158" i="6" s="1"/>
  <c r="X150" i="6"/>
  <c r="Y150" i="6" s="1" a="1"/>
  <c r="Y150" i="6" s="1"/>
  <c r="X142" i="6"/>
  <c r="Y142" i="6" s="1" a="1"/>
  <c r="Y142" i="6" s="1"/>
  <c r="X134" i="6"/>
  <c r="Y134" i="6" s="1" a="1"/>
  <c r="Y134" i="6" s="1"/>
  <c r="X126" i="6"/>
  <c r="Y126" i="6" s="1" a="1"/>
  <c r="Y126" i="6" s="1"/>
  <c r="X118" i="6"/>
  <c r="Y118" i="6" s="1" a="1"/>
  <c r="Y118" i="6" s="1"/>
  <c r="X110" i="6"/>
  <c r="Y110" i="6" s="1" a="1"/>
  <c r="Y110" i="6" s="1"/>
  <c r="X102" i="6"/>
  <c r="Y102" i="6" s="1" a="1"/>
  <c r="Y102" i="6" s="1"/>
  <c r="X94" i="6"/>
  <c r="Y94" i="6" s="1" a="1"/>
  <c r="Y94" i="6" s="1"/>
  <c r="X86" i="6"/>
  <c r="Y86" i="6" s="1" a="1"/>
  <c r="Y86" i="6" s="1"/>
  <c r="X78" i="6"/>
  <c r="Y78" i="6" s="1" a="1"/>
  <c r="Y78" i="6" s="1"/>
  <c r="X70" i="6"/>
  <c r="Y70" i="6" s="1" a="1"/>
  <c r="Y70" i="6" s="1"/>
  <c r="X62" i="6"/>
  <c r="Y62" i="6" s="1" a="1"/>
  <c r="Y62" i="6" s="1"/>
  <c r="X54" i="6"/>
  <c r="Y54" i="6" s="1" a="1"/>
  <c r="Y54" i="6" s="1"/>
  <c r="X46" i="6"/>
  <c r="Y46" i="6" s="1" a="1"/>
  <c r="Y46" i="6" s="1"/>
  <c r="X38" i="6"/>
  <c r="Y38" i="6" s="1" a="1"/>
  <c r="Y38" i="6" s="1"/>
  <c r="X30" i="6"/>
  <c r="Y30" i="6" s="1" a="1"/>
  <c r="Y30" i="6" s="1"/>
  <c r="X22" i="6"/>
  <c r="Y22" i="6" s="1" a="1"/>
  <c r="Y22" i="6" s="1"/>
  <c r="X14" i="6"/>
  <c r="Y14" i="6" s="1" a="1"/>
  <c r="Y14" i="6" s="1"/>
  <c r="X6" i="6"/>
  <c r="Y6" i="6" s="1" a="1"/>
  <c r="Y6" i="6" s="1"/>
  <c r="AC498" i="6"/>
  <c r="AD498" i="6" s="1" a="1"/>
  <c r="AD498" i="6" s="1"/>
  <c r="AC482" i="6"/>
  <c r="AD482" i="6" s="1" a="1"/>
  <c r="AD482" i="6" s="1"/>
  <c r="AC466" i="6"/>
  <c r="AD466" i="6" s="1" a="1"/>
  <c r="AD466" i="6" s="1"/>
  <c r="AC458" i="6"/>
  <c r="AD458" i="6" s="1" a="1"/>
  <c r="AD458" i="6" s="1"/>
  <c r="AC450" i="6"/>
  <c r="AD450" i="6" s="1" a="1"/>
  <c r="AD450" i="6" s="1"/>
  <c r="AC442" i="6"/>
  <c r="AD442" i="6" s="1" a="1"/>
  <c r="AD442" i="6" s="1"/>
  <c r="AC434" i="6"/>
  <c r="AD434" i="6" s="1" a="1"/>
  <c r="AD434" i="6" s="1"/>
  <c r="AC426" i="6"/>
  <c r="AD426" i="6" s="1" a="1"/>
  <c r="AD426" i="6" s="1"/>
  <c r="AC410" i="6"/>
  <c r="AD410" i="6" s="1" a="1"/>
  <c r="AD410" i="6" s="1"/>
  <c r="AC402" i="6"/>
  <c r="AD402" i="6" s="1" a="1"/>
  <c r="AD402" i="6" s="1"/>
  <c r="AC394" i="6"/>
  <c r="AD394" i="6" s="1" a="1"/>
  <c r="AD394" i="6" s="1"/>
  <c r="AC386" i="6"/>
  <c r="AD386" i="6" s="1" a="1"/>
  <c r="AD386" i="6" s="1"/>
  <c r="AC378" i="6"/>
  <c r="AD378" i="6" s="1" a="1"/>
  <c r="AD378" i="6" s="1"/>
  <c r="AC370" i="6"/>
  <c r="AD370" i="6" s="1" a="1"/>
  <c r="AD370" i="6" s="1"/>
  <c r="AC354" i="6"/>
  <c r="AD354" i="6" s="1" a="1"/>
  <c r="AD354" i="6" s="1"/>
  <c r="AC338" i="6"/>
  <c r="AD338" i="6" s="1" a="1"/>
  <c r="AD338" i="6" s="1"/>
  <c r="AC330" i="6"/>
  <c r="AD330" i="6" s="1" a="1"/>
  <c r="AD330" i="6" s="1"/>
  <c r="AC322" i="6"/>
  <c r="AD322" i="6" s="1" a="1"/>
  <c r="AD322" i="6" s="1"/>
  <c r="AC314" i="6"/>
  <c r="AD314" i="6" s="1" a="1"/>
  <c r="AD314" i="6" s="1"/>
  <c r="AC306" i="6"/>
  <c r="AD306" i="6" s="1" a="1"/>
  <c r="AD306" i="6" s="1"/>
  <c r="AC298" i="6"/>
  <c r="AD298" i="6" s="1" a="1"/>
  <c r="AD298" i="6" s="1"/>
  <c r="AC282" i="6"/>
  <c r="AD282" i="6" s="1" a="1"/>
  <c r="AD282" i="6" s="1"/>
  <c r="AC274" i="6"/>
  <c r="AD274" i="6" s="1" a="1"/>
  <c r="AD274" i="6" s="1"/>
  <c r="AC266" i="6"/>
  <c r="AD266" i="6" s="1" a="1"/>
  <c r="AD266" i="6" s="1"/>
  <c r="AC258" i="6"/>
  <c r="AD258" i="6" s="1" a="1"/>
  <c r="AD258" i="6" s="1"/>
  <c r="AC250" i="6"/>
  <c r="AD250" i="6" s="1" a="1"/>
  <c r="AD250" i="6" s="1"/>
  <c r="AC242" i="6"/>
  <c r="AD242" i="6" s="1" a="1"/>
  <c r="AD242" i="6" s="1"/>
  <c r="AC226" i="6"/>
  <c r="AD226" i="6" s="1" a="1"/>
  <c r="AD226" i="6" s="1"/>
  <c r="AC210" i="6"/>
  <c r="AD210" i="6" s="1" a="1"/>
  <c r="AD210" i="6" s="1"/>
  <c r="AC202" i="6"/>
  <c r="AD202" i="6" s="1" a="1"/>
  <c r="AD202" i="6" s="1"/>
  <c r="AC194" i="6"/>
  <c r="AD194" i="6" s="1" a="1"/>
  <c r="AD194" i="6" s="1"/>
  <c r="AC186" i="6"/>
  <c r="AD186" i="6" s="1" a="1"/>
  <c r="AD186" i="6" s="1"/>
  <c r="AC178" i="6"/>
  <c r="AD178" i="6" s="1" a="1"/>
  <c r="AD178" i="6" s="1"/>
  <c r="AC170" i="6"/>
  <c r="AD170" i="6" s="1" a="1"/>
  <c r="AD170" i="6" s="1"/>
  <c r="AC162" i="6"/>
  <c r="AD162" i="6" s="1" a="1"/>
  <c r="AD162" i="6" s="1"/>
  <c r="AC154" i="6"/>
  <c r="AD154" i="6" s="1" a="1"/>
  <c r="AD154" i="6" s="1"/>
  <c r="AC146" i="6"/>
  <c r="AD146" i="6" s="1" a="1"/>
  <c r="AD146" i="6" s="1"/>
  <c r="AC138" i="6"/>
  <c r="AD138" i="6" s="1" a="1"/>
  <c r="AD138" i="6" s="1"/>
  <c r="AC130" i="6"/>
  <c r="AD130" i="6" s="1" a="1"/>
  <c r="AD130" i="6" s="1"/>
  <c r="AC122" i="6"/>
  <c r="AD122" i="6" s="1" a="1"/>
  <c r="AD122" i="6" s="1"/>
  <c r="AC114" i="6"/>
  <c r="AD114" i="6" s="1" a="1"/>
  <c r="AD114" i="6" s="1"/>
  <c r="AC106" i="6"/>
  <c r="AD106" i="6" s="1" a="1"/>
  <c r="AD106" i="6" s="1"/>
  <c r="AC98" i="6"/>
  <c r="AD98" i="6" s="1" a="1"/>
  <c r="AD98" i="6" s="1"/>
  <c r="AC90" i="6"/>
  <c r="AD90" i="6" s="1" a="1"/>
  <c r="AD90" i="6" s="1"/>
  <c r="AC82" i="6"/>
  <c r="AD82" i="6" s="1" a="1"/>
  <c r="AD82" i="6" s="1"/>
  <c r="AC74" i="6"/>
  <c r="AD74" i="6" s="1" a="1"/>
  <c r="AD74" i="6" s="1"/>
  <c r="AC66" i="6"/>
  <c r="AD66" i="6" s="1" a="1"/>
  <c r="AD66" i="6" s="1"/>
  <c r="AC58" i="6"/>
  <c r="AD58" i="6" s="1" a="1"/>
  <c r="AD58" i="6" s="1"/>
  <c r="AC50" i="6"/>
  <c r="AD50" i="6" s="1" a="1"/>
  <c r="AD50" i="6" s="1"/>
  <c r="AC42" i="6"/>
  <c r="AD42" i="6" s="1" a="1"/>
  <c r="AD42" i="6" s="1"/>
  <c r="AC34" i="6"/>
  <c r="AD34" i="6" s="1" a="1"/>
  <c r="AD34" i="6" s="1"/>
  <c r="AC26" i="6"/>
  <c r="AD26" i="6" s="1" a="1"/>
  <c r="AD26" i="6" s="1"/>
  <c r="AC18" i="6"/>
  <c r="AD18" i="6" s="1" a="1"/>
  <c r="AD18" i="6" s="1"/>
  <c r="AC10" i="6"/>
  <c r="AD10" i="6" s="1" a="1"/>
  <c r="AD10" i="6" s="1"/>
  <c r="AC43" i="6"/>
  <c r="AD43" i="6" s="1" a="1"/>
  <c r="AD43" i="6" s="1"/>
  <c r="AC276" i="6"/>
  <c r="AD276" i="6" s="1" a="1"/>
  <c r="AD276" i="6" s="1"/>
  <c r="AC388" i="6"/>
  <c r="AD388" i="6" s="1" a="1"/>
  <c r="AD388" i="6" s="1"/>
  <c r="X493" i="6"/>
  <c r="Y493" i="6" s="1" a="1"/>
  <c r="Y493" i="6" s="1"/>
  <c r="X485" i="6"/>
  <c r="Y485" i="6" s="1" a="1"/>
  <c r="Y485" i="6" s="1"/>
  <c r="X477" i="6"/>
  <c r="Y477" i="6" s="1" a="1"/>
  <c r="Y477" i="6" s="1"/>
  <c r="X469" i="6"/>
  <c r="Y469" i="6" s="1" a="1"/>
  <c r="Y469" i="6" s="1"/>
  <c r="X461" i="6"/>
  <c r="Y461" i="6" s="1" a="1"/>
  <c r="Y461" i="6" s="1"/>
  <c r="X453" i="6"/>
  <c r="Y453" i="6" s="1" a="1"/>
  <c r="Y453" i="6" s="1"/>
  <c r="X437" i="6"/>
  <c r="Y437" i="6" s="1" a="1"/>
  <c r="Y437" i="6" s="1"/>
  <c r="X421" i="6"/>
  <c r="Y421" i="6" s="1" a="1"/>
  <c r="Y421" i="6" s="1"/>
  <c r="X413" i="6"/>
  <c r="Y413" i="6" s="1" a="1"/>
  <c r="Y413" i="6" s="1"/>
  <c r="X405" i="6"/>
  <c r="Y405" i="6" s="1" a="1"/>
  <c r="Y405" i="6" s="1"/>
  <c r="X397" i="6"/>
  <c r="Y397" i="6" s="1" a="1"/>
  <c r="Y397" i="6" s="1"/>
  <c r="X389" i="6"/>
  <c r="Y389" i="6" s="1" a="1"/>
  <c r="Y389" i="6" s="1"/>
  <c r="X381" i="6"/>
  <c r="Y381" i="6" s="1" a="1"/>
  <c r="Y381" i="6" s="1"/>
  <c r="X365" i="6"/>
  <c r="Y365" i="6" s="1" a="1"/>
  <c r="Y365" i="6" s="1"/>
  <c r="X357" i="6"/>
  <c r="Y357" i="6" s="1" a="1"/>
  <c r="Y357" i="6" s="1"/>
  <c r="X349" i="6"/>
  <c r="Y349" i="6" s="1" a="1"/>
  <c r="Y349" i="6" s="1"/>
  <c r="X341" i="6"/>
  <c r="Y341" i="6" s="1" a="1"/>
  <c r="Y341" i="6" s="1"/>
  <c r="X333" i="6"/>
  <c r="Y333" i="6" s="1" a="1"/>
  <c r="Y333" i="6" s="1"/>
  <c r="X325" i="6"/>
  <c r="Y325" i="6" s="1" a="1"/>
  <c r="Y325" i="6" s="1"/>
  <c r="X317" i="6"/>
  <c r="Y317" i="6" s="1" a="1"/>
  <c r="Y317" i="6" s="1"/>
  <c r="X301" i="6"/>
  <c r="Y301" i="6" s="1" a="1"/>
  <c r="Y301" i="6" s="1"/>
  <c r="X293" i="6"/>
  <c r="Y293" i="6" s="1" a="1"/>
  <c r="Y293" i="6" s="1"/>
  <c r="X285" i="6"/>
  <c r="Y285" i="6" s="1" a="1"/>
  <c r="Y285" i="6" s="1"/>
  <c r="X269" i="6"/>
  <c r="Y269" i="6" s="1" a="1"/>
  <c r="Y269" i="6" s="1"/>
  <c r="X261" i="6"/>
  <c r="Y261" i="6" s="1" a="1"/>
  <c r="Y261" i="6" s="1"/>
  <c r="X253" i="6"/>
  <c r="Y253" i="6" s="1" a="1"/>
  <c r="Y253" i="6" s="1"/>
  <c r="X245" i="6"/>
  <c r="Y245" i="6" s="1" a="1"/>
  <c r="Y245" i="6" s="1"/>
  <c r="X237" i="6"/>
  <c r="Y237" i="6" s="1" a="1"/>
  <c r="Y237" i="6" s="1"/>
  <c r="X229" i="6"/>
  <c r="Y229" i="6" s="1" a="1"/>
  <c r="Y229" i="6" s="1"/>
  <c r="X221" i="6"/>
  <c r="Y221" i="6" s="1" a="1"/>
  <c r="Y221" i="6" s="1"/>
  <c r="X213" i="6"/>
  <c r="Y213" i="6" s="1" a="1"/>
  <c r="Y213" i="6" s="1"/>
  <c r="X197" i="6"/>
  <c r="Y197" i="6" s="1" a="1"/>
  <c r="Y197" i="6" s="1"/>
  <c r="X189" i="6"/>
  <c r="Y189" i="6" s="1" a="1"/>
  <c r="Y189" i="6" s="1"/>
  <c r="X181" i="6"/>
  <c r="Y181" i="6" s="1" a="1"/>
  <c r="Y181" i="6" s="1"/>
  <c r="X165" i="6"/>
  <c r="Y165" i="6" s="1" a="1"/>
  <c r="Y165" i="6" s="1"/>
  <c r="X149" i="6"/>
  <c r="Y149" i="6" s="1" a="1"/>
  <c r="Y149" i="6" s="1"/>
  <c r="X141" i="6"/>
  <c r="Y141" i="6" s="1" a="1"/>
  <c r="Y141" i="6" s="1"/>
  <c r="X133" i="6"/>
  <c r="Y133" i="6" s="1" a="1"/>
  <c r="Y133" i="6" s="1"/>
  <c r="X125" i="6"/>
  <c r="Y125" i="6" s="1" a="1"/>
  <c r="Y125" i="6" s="1"/>
  <c r="X117" i="6"/>
  <c r="Y117" i="6" s="1" a="1"/>
  <c r="Y117" i="6" s="1"/>
  <c r="X109" i="6"/>
  <c r="Y109" i="6" s="1" a="1"/>
  <c r="Y109" i="6" s="1"/>
  <c r="X101" i="6"/>
  <c r="Y101" i="6" s="1" a="1"/>
  <c r="Y101" i="6" s="1"/>
  <c r="X93" i="6"/>
  <c r="Y93" i="6" s="1" a="1"/>
  <c r="Y93" i="6" s="1"/>
  <c r="X85" i="6"/>
  <c r="Y85" i="6" s="1" a="1"/>
  <c r="Y85" i="6" s="1"/>
  <c r="X77" i="6"/>
  <c r="Y77" i="6" s="1" a="1"/>
  <c r="Y77" i="6" s="1"/>
  <c r="X69" i="6"/>
  <c r="Y69" i="6" s="1" a="1"/>
  <c r="Y69" i="6" s="1"/>
  <c r="X61" i="6"/>
  <c r="Y61" i="6" s="1" a="1"/>
  <c r="Y61" i="6" s="1"/>
  <c r="X45" i="6"/>
  <c r="Y45" i="6" s="1" a="1"/>
  <c r="Y45" i="6" s="1"/>
  <c r="X37" i="6"/>
  <c r="Y37" i="6" s="1" a="1"/>
  <c r="Y37" i="6" s="1"/>
  <c r="X29" i="6"/>
  <c r="Y29" i="6" s="1" a="1"/>
  <c r="Y29" i="6" s="1"/>
  <c r="X13" i="6"/>
  <c r="Y13" i="6" s="1" a="1"/>
  <c r="Y13" i="6" s="1"/>
  <c r="X5" i="6"/>
  <c r="Y5" i="6" s="1" a="1"/>
  <c r="Y5" i="6" s="1"/>
  <c r="AC497" i="6"/>
  <c r="AD497" i="6" s="1" a="1"/>
  <c r="AD497" i="6" s="1"/>
  <c r="AC489" i="6"/>
  <c r="AD489" i="6" s="1" a="1"/>
  <c r="AD489" i="6" s="1"/>
  <c r="AC481" i="6"/>
  <c r="AD481" i="6" s="1" a="1"/>
  <c r="AD481" i="6" s="1"/>
  <c r="AC473" i="6"/>
  <c r="AD473" i="6" s="1" a="1"/>
  <c r="AD473" i="6" s="1"/>
  <c r="AC465" i="6"/>
  <c r="AD465" i="6" s="1" a="1"/>
  <c r="AD465" i="6" s="1"/>
  <c r="AC457" i="6"/>
  <c r="AD457" i="6" s="1" a="1"/>
  <c r="AD457" i="6" s="1"/>
  <c r="AC449" i="6"/>
  <c r="AD449" i="6" s="1" a="1"/>
  <c r="AD449" i="6" s="1"/>
  <c r="AC441" i="6"/>
  <c r="AD441" i="6" s="1" a="1"/>
  <c r="AD441" i="6" s="1"/>
  <c r="AC433" i="6"/>
  <c r="AD433" i="6" s="1" a="1"/>
  <c r="AD433" i="6" s="1"/>
  <c r="AC425" i="6"/>
  <c r="AD425" i="6" s="1" a="1"/>
  <c r="AD425" i="6" s="1"/>
  <c r="AC417" i="6"/>
  <c r="AD417" i="6" s="1" a="1"/>
  <c r="AD417" i="6" s="1"/>
  <c r="AC409" i="6"/>
  <c r="AD409" i="6" s="1" a="1"/>
  <c r="AD409" i="6" s="1"/>
  <c r="AC401" i="6"/>
  <c r="AD401" i="6" s="1" a="1"/>
  <c r="AD401" i="6" s="1"/>
  <c r="AC393" i="6"/>
  <c r="AD393" i="6" s="1" a="1"/>
  <c r="AD393" i="6" s="1"/>
  <c r="AC385" i="6"/>
  <c r="AD385" i="6" s="1" a="1"/>
  <c r="AD385" i="6" s="1"/>
  <c r="AC377" i="6"/>
  <c r="AD377" i="6" s="1" a="1"/>
  <c r="AD377" i="6" s="1"/>
  <c r="AC369" i="6"/>
  <c r="AD369" i="6" s="1" a="1"/>
  <c r="AD369" i="6" s="1"/>
  <c r="AC361" i="6"/>
  <c r="AD361" i="6" s="1" a="1"/>
  <c r="AD361" i="6" s="1"/>
  <c r="AC353" i="6"/>
  <c r="AD353" i="6" s="1" a="1"/>
  <c r="AD353" i="6" s="1"/>
  <c r="AC345" i="6"/>
  <c r="AD345" i="6" s="1" a="1"/>
  <c r="AD345" i="6" s="1"/>
  <c r="AC337" i="6"/>
  <c r="AD337" i="6" s="1" a="1"/>
  <c r="AD337" i="6" s="1"/>
  <c r="AC329" i="6"/>
  <c r="AD329" i="6" s="1" a="1"/>
  <c r="AD329" i="6" s="1"/>
  <c r="AC321" i="6"/>
  <c r="AD321" i="6" s="1" a="1"/>
  <c r="AD321" i="6" s="1"/>
  <c r="AC313" i="6"/>
  <c r="AD313" i="6" s="1" a="1"/>
  <c r="AD313" i="6" s="1"/>
  <c r="AC305" i="6"/>
  <c r="AD305" i="6" s="1" a="1"/>
  <c r="AD305" i="6" s="1"/>
  <c r="AC297" i="6"/>
  <c r="AD297" i="6" s="1" a="1"/>
  <c r="AD297" i="6" s="1"/>
  <c r="AC289" i="6"/>
  <c r="AD289" i="6" s="1" a="1"/>
  <c r="AD289" i="6" s="1"/>
  <c r="AC281" i="6"/>
  <c r="AD281" i="6" s="1" a="1"/>
  <c r="AD281" i="6" s="1"/>
  <c r="AC273" i="6"/>
  <c r="AD273" i="6" s="1" a="1"/>
  <c r="AD273" i="6" s="1"/>
  <c r="AC265" i="6"/>
  <c r="AD265" i="6" s="1" a="1"/>
  <c r="AD265" i="6" s="1"/>
  <c r="AC257" i="6"/>
  <c r="AD257" i="6" s="1" a="1"/>
  <c r="AD257" i="6" s="1"/>
  <c r="AC249" i="6"/>
  <c r="AD249" i="6" s="1" a="1"/>
  <c r="AD249" i="6" s="1"/>
  <c r="AC241" i="6"/>
  <c r="AD241" i="6" s="1" a="1"/>
  <c r="AD241" i="6" s="1"/>
  <c r="AC233" i="6"/>
  <c r="AD233" i="6" s="1" a="1"/>
  <c r="AD233" i="6" s="1"/>
  <c r="AC225" i="6"/>
  <c r="AD225" i="6" s="1" a="1"/>
  <c r="AD225" i="6" s="1"/>
  <c r="AC217" i="6"/>
  <c r="AD217" i="6" s="1" a="1"/>
  <c r="AD217" i="6" s="1"/>
  <c r="AC209" i="6"/>
  <c r="AD209" i="6" s="1" a="1"/>
  <c r="AD209" i="6" s="1"/>
  <c r="AC201" i="6"/>
  <c r="AD201" i="6" s="1" a="1"/>
  <c r="AD201" i="6" s="1"/>
  <c r="AC193" i="6"/>
  <c r="AD193" i="6" s="1" a="1"/>
  <c r="AD193" i="6" s="1"/>
  <c r="AC185" i="6"/>
  <c r="AD185" i="6" s="1" a="1"/>
  <c r="AD185" i="6" s="1"/>
  <c r="AC177" i="6"/>
  <c r="AD177" i="6" s="1" a="1"/>
  <c r="AD177" i="6" s="1"/>
  <c r="AC169" i="6"/>
  <c r="AD169" i="6" s="1" a="1"/>
  <c r="AD169" i="6" s="1"/>
  <c r="AC161" i="6"/>
  <c r="AD161" i="6" s="1" a="1"/>
  <c r="AD161" i="6" s="1"/>
  <c r="AC153" i="6"/>
  <c r="AD153" i="6" s="1" a="1"/>
  <c r="AD153" i="6" s="1"/>
  <c r="AC145" i="6"/>
  <c r="AD145" i="6" s="1" a="1"/>
  <c r="AD145" i="6" s="1"/>
  <c r="AC137" i="6"/>
  <c r="AD137" i="6" s="1" a="1"/>
  <c r="AD137" i="6" s="1"/>
  <c r="AC129" i="6"/>
  <c r="AD129" i="6" s="1" a="1"/>
  <c r="AD129" i="6" s="1"/>
  <c r="AC121" i="6"/>
  <c r="AD121" i="6" s="1" a="1"/>
  <c r="AD121" i="6" s="1"/>
  <c r="AC113" i="6"/>
  <c r="AD113" i="6" s="1" a="1"/>
  <c r="AD113" i="6" s="1"/>
  <c r="AC105" i="6"/>
  <c r="AD105" i="6" s="1" a="1"/>
  <c r="AD105" i="6" s="1"/>
  <c r="AC97" i="6"/>
  <c r="AD97" i="6" s="1" a="1"/>
  <c r="AD97" i="6" s="1"/>
  <c r="AC89" i="6"/>
  <c r="AD89" i="6" s="1" a="1"/>
  <c r="AD89" i="6" s="1"/>
  <c r="AC81" i="6"/>
  <c r="AD81" i="6" s="1" a="1"/>
  <c r="AD81" i="6" s="1"/>
  <c r="AC73" i="6"/>
  <c r="AD73" i="6" s="1" a="1"/>
  <c r="AD73" i="6" s="1"/>
  <c r="AC65" i="6"/>
  <c r="AD65" i="6" s="1" a="1"/>
  <c r="AD65" i="6" s="1"/>
  <c r="AC57" i="6"/>
  <c r="AD57" i="6" s="1" a="1"/>
  <c r="AD57" i="6" s="1"/>
  <c r="AC49" i="6"/>
  <c r="AD49" i="6" s="1" a="1"/>
  <c r="AD49" i="6" s="1"/>
  <c r="AC41" i="6"/>
  <c r="AD41" i="6" s="1" a="1"/>
  <c r="AD41" i="6" s="1"/>
  <c r="AC33" i="6"/>
  <c r="AD33" i="6" s="1" a="1"/>
  <c r="AD33" i="6" s="1"/>
  <c r="AC25" i="6"/>
  <c r="AD25" i="6" s="1" a="1"/>
  <c r="AD25" i="6" s="1"/>
  <c r="AC17" i="6"/>
  <c r="AD17" i="6" s="1" a="1"/>
  <c r="AD17" i="6" s="1"/>
  <c r="AC9" i="6"/>
  <c r="AD9" i="6" s="1" a="1"/>
  <c r="AD9" i="6" s="1"/>
  <c r="AC91" i="6"/>
  <c r="AD91" i="6" s="1" a="1"/>
  <c r="AD91" i="6" s="1"/>
  <c r="AC404" i="6"/>
  <c r="AD404" i="6" s="1" a="1"/>
  <c r="AD404" i="6" s="1"/>
  <c r="X500" i="6"/>
  <c r="Y500" i="6" s="1" a="1"/>
  <c r="Y500" i="6" s="1"/>
  <c r="X492" i="6"/>
  <c r="Y492" i="6" s="1" a="1"/>
  <c r="Y492" i="6" s="1"/>
  <c r="X484" i="6"/>
  <c r="Y484" i="6" s="1" a="1"/>
  <c r="Y484" i="6" s="1"/>
  <c r="X476" i="6"/>
  <c r="Y476" i="6" s="1" a="1"/>
  <c r="Y476" i="6" s="1"/>
  <c r="X468" i="6"/>
  <c r="Y468" i="6" s="1" a="1"/>
  <c r="Y468" i="6" s="1"/>
  <c r="X460" i="6"/>
  <c r="Y460" i="6" s="1" a="1"/>
  <c r="Y460" i="6" s="1"/>
  <c r="X452" i="6"/>
  <c r="Y452" i="6" s="1" a="1"/>
  <c r="Y452" i="6" s="1"/>
  <c r="X444" i="6"/>
  <c r="Y444" i="6" s="1" a="1"/>
  <c r="Y444" i="6" s="1"/>
  <c r="X436" i="6"/>
  <c r="Y436" i="6" s="1" a="1"/>
  <c r="Y436" i="6" s="1"/>
  <c r="X428" i="6"/>
  <c r="Y428" i="6" s="1" a="1"/>
  <c r="Y428" i="6" s="1"/>
  <c r="X420" i="6"/>
  <c r="Y420" i="6" s="1" a="1"/>
  <c r="Y420" i="6" s="1"/>
  <c r="X412" i="6"/>
  <c r="Y412" i="6" s="1" a="1"/>
  <c r="Y412" i="6" s="1"/>
  <c r="X404" i="6"/>
  <c r="Y404" i="6" s="1" a="1"/>
  <c r="Y404" i="6" s="1"/>
  <c r="X396" i="6"/>
  <c r="Y396" i="6" s="1" a="1"/>
  <c r="Y396" i="6" s="1"/>
  <c r="X388" i="6"/>
  <c r="Y388" i="6" s="1" a="1"/>
  <c r="Y388" i="6" s="1"/>
  <c r="X380" i="6"/>
  <c r="Y380" i="6" s="1" a="1"/>
  <c r="Y380" i="6" s="1"/>
  <c r="X372" i="6"/>
  <c r="Y372" i="6" s="1" a="1"/>
  <c r="Y372" i="6" s="1"/>
  <c r="X364" i="6"/>
  <c r="Y364" i="6" s="1" a="1"/>
  <c r="Y364" i="6" s="1"/>
  <c r="X356" i="6"/>
  <c r="Y356" i="6" s="1" a="1"/>
  <c r="Y356" i="6" s="1"/>
  <c r="X348" i="6"/>
  <c r="Y348" i="6" s="1" a="1"/>
  <c r="Y348" i="6" s="1"/>
  <c r="X340" i="6"/>
  <c r="Y340" i="6" s="1" a="1"/>
  <c r="Y340" i="6" s="1"/>
  <c r="X332" i="6"/>
  <c r="Y332" i="6" s="1" a="1"/>
  <c r="Y332" i="6" s="1"/>
  <c r="X324" i="6"/>
  <c r="Y324" i="6" s="1" a="1"/>
  <c r="Y324" i="6" s="1"/>
  <c r="X316" i="6"/>
  <c r="Y316" i="6" s="1" a="1"/>
  <c r="Y316" i="6" s="1"/>
  <c r="X308" i="6"/>
  <c r="Y308" i="6" s="1" a="1"/>
  <c r="Y308" i="6" s="1"/>
  <c r="X300" i="6"/>
  <c r="Y300" i="6" s="1" a="1"/>
  <c r="Y300" i="6" s="1"/>
  <c r="X292" i="6"/>
  <c r="Y292" i="6" s="1" a="1"/>
  <c r="Y292" i="6" s="1"/>
  <c r="X284" i="6"/>
  <c r="Y284" i="6" s="1" a="1"/>
  <c r="Y284" i="6" s="1"/>
  <c r="X276" i="6"/>
  <c r="Y276" i="6" s="1" a="1"/>
  <c r="Y276" i="6" s="1"/>
  <c r="X268" i="6"/>
  <c r="Y268" i="6" s="1" a="1"/>
  <c r="Y268" i="6" s="1"/>
  <c r="X260" i="6"/>
  <c r="Y260" i="6" s="1" a="1"/>
  <c r="Y260" i="6" s="1"/>
  <c r="X252" i="6"/>
  <c r="Y252" i="6" s="1" a="1"/>
  <c r="Y252" i="6" s="1"/>
  <c r="X244" i="6"/>
  <c r="Y244" i="6" s="1" a="1"/>
  <c r="Y244" i="6" s="1"/>
  <c r="X236" i="6"/>
  <c r="Y236" i="6" s="1" a="1"/>
  <c r="Y236" i="6" s="1"/>
  <c r="X228" i="6"/>
  <c r="Y228" i="6" s="1" a="1"/>
  <c r="Y228" i="6" s="1"/>
  <c r="X220" i="6"/>
  <c r="Y220" i="6" s="1" a="1"/>
  <c r="Y220" i="6" s="1"/>
  <c r="X212" i="6"/>
  <c r="Y212" i="6" s="1" a="1"/>
  <c r="Y212" i="6" s="1"/>
  <c r="X204" i="6"/>
  <c r="Y204" i="6" s="1" a="1"/>
  <c r="Y204" i="6" s="1"/>
  <c r="X196" i="6"/>
  <c r="Y196" i="6" s="1" a="1"/>
  <c r="Y196" i="6" s="1"/>
  <c r="X188" i="6"/>
  <c r="Y188" i="6" s="1" a="1"/>
  <c r="Y188" i="6" s="1"/>
  <c r="X180" i="6"/>
  <c r="Y180" i="6" s="1" a="1"/>
  <c r="Y180" i="6" s="1"/>
  <c r="X172" i="6"/>
  <c r="Y172" i="6" s="1" a="1"/>
  <c r="Y172" i="6" s="1"/>
  <c r="X164" i="6"/>
  <c r="Y164" i="6" s="1" a="1"/>
  <c r="Y164" i="6" s="1"/>
  <c r="X156" i="6"/>
  <c r="Y156" i="6" s="1" a="1"/>
  <c r="Y156" i="6" s="1"/>
  <c r="X148" i="6"/>
  <c r="Y148" i="6" s="1" a="1"/>
  <c r="Y148" i="6" s="1"/>
  <c r="X140" i="6"/>
  <c r="Y140" i="6" s="1" a="1"/>
  <c r="Y140" i="6" s="1"/>
  <c r="X132" i="6"/>
  <c r="Y132" i="6" s="1" a="1"/>
  <c r="Y132" i="6" s="1"/>
  <c r="X124" i="6"/>
  <c r="Y124" i="6" s="1" a="1"/>
  <c r="Y124" i="6" s="1"/>
  <c r="X116" i="6"/>
  <c r="Y116" i="6" s="1" a="1"/>
  <c r="Y116" i="6" s="1"/>
  <c r="X108" i="6"/>
  <c r="Y108" i="6" s="1" a="1"/>
  <c r="Y108" i="6" s="1"/>
  <c r="X100" i="6"/>
  <c r="Y100" i="6" s="1" a="1"/>
  <c r="Y100" i="6" s="1"/>
  <c r="X92" i="6"/>
  <c r="Y92" i="6" s="1" a="1"/>
  <c r="Y92" i="6" s="1"/>
  <c r="X84" i="6"/>
  <c r="Y84" i="6" s="1" a="1"/>
  <c r="Y84" i="6" s="1"/>
  <c r="X76" i="6"/>
  <c r="Y76" i="6" s="1" a="1"/>
  <c r="Y76" i="6" s="1"/>
  <c r="X68" i="6"/>
  <c r="Y68" i="6" s="1" a="1"/>
  <c r="Y68" i="6" s="1"/>
  <c r="X60" i="6"/>
  <c r="Y60" i="6" s="1" a="1"/>
  <c r="Y60" i="6" s="1"/>
  <c r="X52" i="6"/>
  <c r="Y52" i="6" s="1" a="1"/>
  <c r="Y52" i="6" s="1"/>
  <c r="X44" i="6"/>
  <c r="Y44" i="6" s="1" a="1"/>
  <c r="Y44" i="6" s="1"/>
  <c r="X36" i="6"/>
  <c r="Y36" i="6" s="1" a="1"/>
  <c r="Y36" i="6" s="1"/>
  <c r="X28" i="6"/>
  <c r="Y28" i="6" s="1" a="1"/>
  <c r="Y28" i="6" s="1"/>
  <c r="X20" i="6"/>
  <c r="Y20" i="6" s="1" a="1"/>
  <c r="Y20" i="6" s="1"/>
  <c r="X12" i="6"/>
  <c r="Y12" i="6" s="1" a="1"/>
  <c r="Y12" i="6" s="1"/>
  <c r="X4" i="6"/>
  <c r="Y4" i="6" s="1" a="1"/>
  <c r="Y4" i="6" s="1"/>
  <c r="AC496" i="6"/>
  <c r="AD496" i="6" s="1" a="1"/>
  <c r="AD496" i="6" s="1"/>
  <c r="AC488" i="6"/>
  <c r="AD488" i="6" s="1" a="1"/>
  <c r="AD488" i="6" s="1"/>
  <c r="AC480" i="6"/>
  <c r="AD480" i="6" s="1" a="1"/>
  <c r="AD480" i="6" s="1"/>
  <c r="AC472" i="6"/>
  <c r="AD472" i="6" s="1" a="1"/>
  <c r="AD472" i="6" s="1"/>
  <c r="AC464" i="6"/>
  <c r="AD464" i="6" s="1" a="1"/>
  <c r="AD464" i="6" s="1"/>
  <c r="AC456" i="6"/>
  <c r="AD456" i="6" s="1" a="1"/>
  <c r="AD456" i="6" s="1"/>
  <c r="AC448" i="6"/>
  <c r="AD448" i="6" s="1" a="1"/>
  <c r="AD448" i="6" s="1"/>
  <c r="AC440" i="6"/>
  <c r="AD440" i="6" s="1" a="1"/>
  <c r="AD440" i="6" s="1"/>
  <c r="AC432" i="6"/>
  <c r="AD432" i="6" s="1" a="1"/>
  <c r="AD432" i="6" s="1"/>
  <c r="AC424" i="6"/>
  <c r="AD424" i="6" s="1" a="1"/>
  <c r="AD424" i="6" s="1"/>
  <c r="AC416" i="6"/>
  <c r="AD416" i="6" s="1" a="1"/>
  <c r="AD416" i="6" s="1"/>
  <c r="AC408" i="6"/>
  <c r="AD408" i="6" s="1" a="1"/>
  <c r="AD408" i="6" s="1"/>
  <c r="AC400" i="6"/>
  <c r="AD400" i="6" s="1" a="1"/>
  <c r="AD400" i="6" s="1"/>
  <c r="AC392" i="6"/>
  <c r="AD392" i="6" s="1" a="1"/>
  <c r="AD392" i="6" s="1"/>
  <c r="AC384" i="6"/>
  <c r="AD384" i="6" s="1" a="1"/>
  <c r="AD384" i="6" s="1"/>
  <c r="AC376" i="6"/>
  <c r="AD376" i="6" s="1" a="1"/>
  <c r="AD376" i="6" s="1"/>
  <c r="AC368" i="6"/>
  <c r="AD368" i="6" s="1" a="1"/>
  <c r="AD368" i="6" s="1"/>
  <c r="AC360" i="6"/>
  <c r="AD360" i="6" s="1" a="1"/>
  <c r="AD360" i="6" s="1"/>
  <c r="AC352" i="6"/>
  <c r="AD352" i="6" s="1" a="1"/>
  <c r="AD352" i="6" s="1"/>
  <c r="AC344" i="6"/>
  <c r="AD344" i="6" s="1" a="1"/>
  <c r="AD344" i="6" s="1"/>
  <c r="AC336" i="6"/>
  <c r="AD336" i="6" s="1" a="1"/>
  <c r="AD336" i="6" s="1"/>
  <c r="AC328" i="6"/>
  <c r="AD328" i="6" s="1" a="1"/>
  <c r="AD328" i="6" s="1"/>
  <c r="AC320" i="6"/>
  <c r="AD320" i="6" s="1" a="1"/>
  <c r="AD320" i="6" s="1"/>
  <c r="AC312" i="6"/>
  <c r="AD312" i="6" s="1" a="1"/>
  <c r="AD312" i="6" s="1"/>
  <c r="AC304" i="6"/>
  <c r="AD304" i="6" s="1" a="1"/>
  <c r="AD304" i="6" s="1"/>
  <c r="AC296" i="6"/>
  <c r="AD296" i="6" s="1" a="1"/>
  <c r="AD296" i="6" s="1"/>
  <c r="AC288" i="6"/>
  <c r="AD288" i="6" s="1" a="1"/>
  <c r="AD288" i="6" s="1"/>
  <c r="AC280" i="6"/>
  <c r="AD280" i="6" s="1" a="1"/>
  <c r="AD280" i="6" s="1"/>
  <c r="AC272" i="6"/>
  <c r="AD272" i="6" s="1" a="1"/>
  <c r="AD272" i="6" s="1"/>
  <c r="AC264" i="6"/>
  <c r="AD264" i="6" s="1" a="1"/>
  <c r="AD264" i="6" s="1"/>
  <c r="AC256" i="6"/>
  <c r="AD256" i="6" s="1" a="1"/>
  <c r="AD256" i="6" s="1"/>
  <c r="AC248" i="6"/>
  <c r="AD248" i="6" s="1" a="1"/>
  <c r="AD248" i="6" s="1"/>
  <c r="AC240" i="6"/>
  <c r="AD240" i="6" s="1" a="1"/>
  <c r="AD240" i="6" s="1"/>
  <c r="AC232" i="6"/>
  <c r="AD232" i="6" s="1" a="1"/>
  <c r="AD232" i="6" s="1"/>
  <c r="AC224" i="6"/>
  <c r="AD224" i="6" s="1" a="1"/>
  <c r="AD224" i="6" s="1"/>
  <c r="AC216" i="6"/>
  <c r="AD216" i="6" s="1" a="1"/>
  <c r="AD216" i="6" s="1"/>
  <c r="AC208" i="6"/>
  <c r="AD208" i="6" s="1" a="1"/>
  <c r="AD208" i="6" s="1"/>
  <c r="AC200" i="6"/>
  <c r="AD200" i="6" s="1" a="1"/>
  <c r="AD200" i="6" s="1"/>
  <c r="AC192" i="6"/>
  <c r="AD192" i="6" s="1" a="1"/>
  <c r="AD192" i="6" s="1"/>
  <c r="AC152" i="6"/>
  <c r="AD152" i="6" s="1" a="1"/>
  <c r="AD152" i="6" s="1"/>
  <c r="AC136" i="6"/>
  <c r="AD136" i="6" s="1" a="1"/>
  <c r="AD136" i="6" s="1"/>
  <c r="AC120" i="6"/>
  <c r="AD120" i="6" s="1" a="1"/>
  <c r="AD120" i="6" s="1"/>
  <c r="AC104" i="6"/>
  <c r="AD104" i="6" s="1" a="1"/>
  <c r="AD104" i="6" s="1"/>
  <c r="AC88" i="6"/>
  <c r="AD88" i="6" s="1" a="1"/>
  <c r="AD88" i="6" s="1"/>
  <c r="AC72" i="6"/>
  <c r="AD72" i="6" s="1" a="1"/>
  <c r="AD72" i="6" s="1"/>
  <c r="AC56" i="6"/>
  <c r="AD56" i="6" s="1" a="1"/>
  <c r="AD56" i="6" s="1"/>
  <c r="AC40" i="6"/>
  <c r="AD40" i="6" s="1" a="1"/>
  <c r="AD40" i="6" s="1"/>
  <c r="AC24" i="6"/>
  <c r="AD24" i="6" s="1" a="1"/>
  <c r="AD24" i="6" s="1"/>
  <c r="AC8" i="6"/>
  <c r="AD8" i="6" s="1" a="1"/>
  <c r="AD8" i="6" s="1"/>
  <c r="AC11" i="6"/>
  <c r="AD11" i="6" s="1" a="1"/>
  <c r="AD11" i="6" s="1"/>
  <c r="AC139" i="6"/>
  <c r="AD139" i="6" s="1" a="1"/>
  <c r="AD139" i="6" s="1"/>
  <c r="AC196" i="6"/>
  <c r="AD196" i="6" s="1" a="1"/>
  <c r="AD196" i="6" s="1"/>
  <c r="X498" i="6"/>
  <c r="Y498" i="6" s="1" a="1"/>
  <c r="Y498" i="6" s="1"/>
  <c r="X490" i="6"/>
  <c r="Y490" i="6" s="1" a="1"/>
  <c r="Y490" i="6" s="1"/>
  <c r="X482" i="6"/>
  <c r="Y482" i="6" s="1" a="1"/>
  <c r="Y482" i="6" s="1"/>
  <c r="X474" i="6"/>
  <c r="Y474" i="6" s="1" a="1"/>
  <c r="Y474" i="6" s="1"/>
  <c r="X466" i="6"/>
  <c r="Y466" i="6" s="1" a="1"/>
  <c r="Y466" i="6" s="1"/>
  <c r="X450" i="6"/>
  <c r="Y450" i="6" s="1" a="1"/>
  <c r="Y450" i="6" s="1"/>
  <c r="X442" i="6"/>
  <c r="Y442" i="6" s="1" a="1"/>
  <c r="Y442" i="6" s="1"/>
  <c r="X434" i="6"/>
  <c r="Y434" i="6" s="1" a="1"/>
  <c r="Y434" i="6" s="1"/>
  <c r="X426" i="6"/>
  <c r="Y426" i="6" s="1" a="1"/>
  <c r="Y426" i="6" s="1"/>
  <c r="X418" i="6"/>
  <c r="Y418" i="6" s="1" a="1"/>
  <c r="Y418" i="6" s="1"/>
  <c r="X410" i="6"/>
  <c r="Y410" i="6" s="1" a="1"/>
  <c r="Y410" i="6" s="1"/>
  <c r="X394" i="6"/>
  <c r="Y394" i="6" s="1" a="1"/>
  <c r="Y394" i="6" s="1"/>
  <c r="X378" i="6"/>
  <c r="Y378" i="6" s="1" a="1"/>
  <c r="Y378" i="6" s="1"/>
  <c r="X370" i="6"/>
  <c r="Y370" i="6" s="1" a="1"/>
  <c r="Y370" i="6" s="1"/>
  <c r="X362" i="6"/>
  <c r="Y362" i="6" s="1" a="1"/>
  <c r="Y362" i="6" s="1"/>
  <c r="X354" i="6"/>
  <c r="Y354" i="6" s="1" a="1"/>
  <c r="Y354" i="6" s="1"/>
  <c r="X346" i="6"/>
  <c r="Y346" i="6" s="1" a="1"/>
  <c r="Y346" i="6" s="1"/>
  <c r="X338" i="6"/>
  <c r="Y338" i="6" s="1" a="1"/>
  <c r="Y338" i="6" s="1"/>
  <c r="X330" i="6"/>
  <c r="Y330" i="6" s="1" a="1"/>
  <c r="Y330" i="6" s="1"/>
  <c r="X322" i="6"/>
  <c r="Y322" i="6" s="1" a="1"/>
  <c r="Y322" i="6" s="1"/>
  <c r="X314" i="6"/>
  <c r="Y314" i="6" s="1" a="1"/>
  <c r="Y314" i="6" s="1"/>
  <c r="X306" i="6"/>
  <c r="Y306" i="6" s="1" a="1"/>
  <c r="Y306" i="6" s="1"/>
  <c r="X298" i="6"/>
  <c r="Y298" i="6" s="1" a="1"/>
  <c r="Y298" i="6" s="1"/>
  <c r="X282" i="6"/>
  <c r="Y282" i="6" s="1" a="1"/>
  <c r="Y282" i="6" s="1"/>
  <c r="X274" i="6"/>
  <c r="Y274" i="6" s="1" a="1"/>
  <c r="Y274" i="6" s="1"/>
  <c r="X266" i="6"/>
  <c r="Y266" i="6" s="1" a="1"/>
  <c r="Y266" i="6" s="1"/>
  <c r="X250" i="6"/>
  <c r="Y250" i="6" s="1" a="1"/>
  <c r="Y250" i="6" s="1"/>
  <c r="X234" i="6"/>
  <c r="Y234" i="6" s="1" a="1"/>
  <c r="Y234" i="6" s="1"/>
  <c r="X226" i="6"/>
  <c r="Y226" i="6" s="1" a="1"/>
  <c r="Y226" i="6" s="1"/>
  <c r="X218" i="6"/>
  <c r="Y218" i="6" s="1" a="1"/>
  <c r="Y218" i="6" s="1"/>
  <c r="X210" i="6"/>
  <c r="Y210" i="6" s="1" a="1"/>
  <c r="Y210" i="6" s="1"/>
  <c r="X202" i="6"/>
  <c r="Y202" i="6" s="1" a="1"/>
  <c r="Y202" i="6" s="1"/>
  <c r="X194" i="6"/>
  <c r="Y194" i="6" s="1" a="1"/>
  <c r="Y194" i="6" s="1"/>
  <c r="X186" i="6"/>
  <c r="Y186" i="6" s="1" a="1"/>
  <c r="Y186" i="6" s="1"/>
  <c r="X178" i="6"/>
  <c r="Y178" i="6" s="1" a="1"/>
  <c r="Y178" i="6" s="1"/>
  <c r="X170" i="6"/>
  <c r="Y170" i="6" s="1" a="1"/>
  <c r="Y170" i="6" s="1"/>
  <c r="X162" i="6"/>
  <c r="Y162" i="6" s="1" a="1"/>
  <c r="Y162" i="6" s="1"/>
  <c r="X154" i="6"/>
  <c r="Y154" i="6" s="1" a="1"/>
  <c r="Y154" i="6" s="1"/>
  <c r="X146" i="6"/>
  <c r="Y146" i="6" s="1" a="1"/>
  <c r="Y146" i="6" s="1"/>
  <c r="X130" i="6"/>
  <c r="Y130" i="6" s="1" a="1"/>
  <c r="Y130" i="6" s="1"/>
  <c r="X122" i="6"/>
  <c r="Y122" i="6" s="1" a="1"/>
  <c r="Y122" i="6" s="1"/>
  <c r="X114" i="6"/>
  <c r="Y114" i="6" s="1" a="1"/>
  <c r="Y114" i="6" s="1"/>
  <c r="X98" i="6"/>
  <c r="Y98" i="6" s="1" a="1"/>
  <c r="Y98" i="6" s="1"/>
  <c r="X90" i="6"/>
  <c r="Y90" i="6" s="1" a="1"/>
  <c r="Y90" i="6" s="1"/>
  <c r="X82" i="6"/>
  <c r="Y82" i="6" s="1" a="1"/>
  <c r="Y82" i="6" s="1"/>
  <c r="X74" i="6"/>
  <c r="Y74" i="6" s="1" a="1"/>
  <c r="Y74" i="6" s="1"/>
  <c r="X66" i="6"/>
  <c r="Y66" i="6" s="1" a="1"/>
  <c r="Y66" i="6" s="1"/>
  <c r="X58" i="6"/>
  <c r="Y58" i="6" s="1" a="1"/>
  <c r="Y58" i="6" s="1"/>
  <c r="X50" i="6"/>
  <c r="Y50" i="6" s="1" a="1"/>
  <c r="Y50" i="6" s="1"/>
  <c r="X42" i="6"/>
  <c r="Y42" i="6" s="1" a="1"/>
  <c r="Y42" i="6" s="1"/>
  <c r="X26" i="6"/>
  <c r="Y26" i="6" s="1" a="1"/>
  <c r="Y26" i="6" s="1"/>
  <c r="X18" i="6"/>
  <c r="Y18" i="6" s="1" a="1"/>
  <c r="Y18" i="6" s="1"/>
  <c r="X10" i="6"/>
  <c r="Y10" i="6" s="1" a="1"/>
  <c r="Y10" i="6" s="1"/>
  <c r="AC335" i="6"/>
  <c r="AD335" i="6" s="1" a="1"/>
  <c r="AD335" i="6" s="1"/>
  <c r="AC279" i="6"/>
  <c r="AD279" i="6" s="1" a="1"/>
  <c r="AD279" i="6" s="1"/>
  <c r="AC223" i="6"/>
  <c r="AD223" i="6" s="1" a="1"/>
  <c r="AD223" i="6" s="1"/>
  <c r="AC199" i="6"/>
  <c r="AD199" i="6" s="1" a="1"/>
  <c r="AD199" i="6" s="1"/>
  <c r="AC163" i="6"/>
  <c r="AD163" i="6" s="1" a="1"/>
  <c r="AD163" i="6" s="1"/>
  <c r="AC151" i="6"/>
  <c r="AD151" i="6" s="1" a="1"/>
  <c r="AD151" i="6" s="1"/>
  <c r="AC119" i="6"/>
  <c r="AD119" i="6" s="1" a="1"/>
  <c r="AD119" i="6" s="1"/>
  <c r="AC87" i="6"/>
  <c r="AD87" i="6" s="1" a="1"/>
  <c r="AD87" i="6" s="1"/>
  <c r="AC55" i="6"/>
  <c r="AD55" i="6" s="1" a="1"/>
  <c r="AD55" i="6" s="1"/>
  <c r="AC23" i="6"/>
  <c r="AD23" i="6" s="1" a="1"/>
  <c r="AD23" i="6" s="1"/>
  <c r="AC215" i="6"/>
  <c r="AD215" i="6" s="1" a="1"/>
  <c r="AD215" i="6" s="1"/>
  <c r="AC175" i="6"/>
  <c r="AD175" i="6" s="1" a="1"/>
  <c r="AD175" i="6" s="1"/>
  <c r="AC159" i="6"/>
  <c r="AD159" i="6" s="1" a="1"/>
  <c r="AD159" i="6" s="1"/>
  <c r="AC127" i="6"/>
  <c r="AD127" i="6" s="1" a="1"/>
  <c r="AD127" i="6" s="1"/>
  <c r="AC95" i="6"/>
  <c r="AD95" i="6" s="1" a="1"/>
  <c r="AD95" i="6" s="1"/>
  <c r="AC63" i="6"/>
  <c r="AD63" i="6" s="1" a="1"/>
  <c r="AD63" i="6" s="1"/>
  <c r="AC31" i="6"/>
  <c r="AD31" i="6" s="1" a="1"/>
  <c r="AD31" i="6" s="1"/>
  <c r="AC135" i="6"/>
  <c r="AD135" i="6" s="1" a="1"/>
  <c r="AD135" i="6" s="1"/>
  <c r="AC103" i="6"/>
  <c r="AD103" i="6" s="1" a="1"/>
  <c r="AD103" i="6" s="1"/>
  <c r="AC71" i="6"/>
  <c r="AD71" i="6" s="1" a="1"/>
  <c r="AD71" i="6" s="1"/>
  <c r="AC39" i="6"/>
  <c r="AD39" i="6" s="1" a="1"/>
  <c r="AD39" i="6" s="1"/>
  <c r="AC7" i="6"/>
  <c r="AD7" i="6" s="1" a="1"/>
  <c r="AD7" i="6" s="1"/>
  <c r="AC2" i="6"/>
  <c r="AC183" i="6"/>
  <c r="AD183" i="6" s="1" a="1"/>
  <c r="AD183" i="6" s="1"/>
  <c r="AC143" i="6"/>
  <c r="AD143" i="6" s="1" a="1"/>
  <c r="AD143" i="6" s="1"/>
  <c r="AC111" i="6"/>
  <c r="AD111" i="6" s="1" a="1"/>
  <c r="AD111" i="6" s="1"/>
  <c r="AC79" i="6"/>
  <c r="AD79" i="6" s="1" a="1"/>
  <c r="AD79" i="6" s="1"/>
  <c r="AC47" i="6"/>
  <c r="AD47" i="6" s="1" a="1"/>
  <c r="AD47" i="6" s="1"/>
  <c r="AC15" i="6"/>
  <c r="AD15" i="6" s="1" a="1"/>
  <c r="AD15" i="6" s="1"/>
  <c r="AC494" i="6"/>
  <c r="AD494" i="6" s="1" a="1"/>
  <c r="AD494" i="6" s="1"/>
  <c r="AC486" i="6"/>
  <c r="AD486" i="6" s="1" a="1"/>
  <c r="AD486" i="6" s="1"/>
  <c r="AC478" i="6"/>
  <c r="AD478" i="6" s="1" a="1"/>
  <c r="AD478" i="6" s="1"/>
  <c r="AC470" i="6"/>
  <c r="AD470" i="6" s="1" a="1"/>
  <c r="AD470" i="6" s="1"/>
  <c r="AC462" i="6"/>
  <c r="AD462" i="6" s="1" a="1"/>
  <c r="AD462" i="6" s="1"/>
  <c r="AC454" i="6"/>
  <c r="AD454" i="6" s="1" a="1"/>
  <c r="AD454" i="6" s="1"/>
  <c r="AC446" i="6"/>
  <c r="AD446" i="6" s="1" a="1"/>
  <c r="AD446" i="6" s="1"/>
  <c r="AC438" i="6"/>
  <c r="AD438" i="6" s="1" a="1"/>
  <c r="AD438" i="6" s="1"/>
  <c r="AC430" i="6"/>
  <c r="AD430" i="6" s="1" a="1"/>
  <c r="AD430" i="6" s="1"/>
  <c r="AC422" i="6"/>
  <c r="AD422" i="6" s="1" a="1"/>
  <c r="AD422" i="6" s="1"/>
  <c r="AC414" i="6"/>
  <c r="AD414" i="6" s="1" a="1"/>
  <c r="AD414" i="6" s="1"/>
  <c r="AC406" i="6"/>
  <c r="AD406" i="6" s="1" a="1"/>
  <c r="AD406" i="6" s="1"/>
  <c r="AC398" i="6"/>
  <c r="AD398" i="6" s="1" a="1"/>
  <c r="AD398" i="6" s="1"/>
  <c r="AC390" i="6"/>
  <c r="AD390" i="6" s="1" a="1"/>
  <c r="AD390" i="6" s="1"/>
  <c r="AC382" i="6"/>
  <c r="AD382" i="6" s="1" a="1"/>
  <c r="AD382" i="6" s="1"/>
  <c r="AC374" i="6"/>
  <c r="AD374" i="6" s="1" a="1"/>
  <c r="AD374" i="6" s="1"/>
  <c r="AC366" i="6"/>
  <c r="AD366" i="6" s="1" a="1"/>
  <c r="AD366" i="6" s="1"/>
  <c r="AC358" i="6"/>
  <c r="AD358" i="6" s="1" a="1"/>
  <c r="AD358" i="6" s="1"/>
  <c r="AC350" i="6"/>
  <c r="AD350" i="6" s="1" a="1"/>
  <c r="AD350" i="6" s="1"/>
  <c r="AC342" i="6"/>
  <c r="AD342" i="6" s="1" a="1"/>
  <c r="AD342" i="6" s="1"/>
  <c r="AC334" i="6"/>
  <c r="AD334" i="6" s="1" a="1"/>
  <c r="AD334" i="6" s="1"/>
  <c r="AC326" i="6"/>
  <c r="AD326" i="6" s="1" a="1"/>
  <c r="AD326" i="6" s="1"/>
  <c r="AC318" i="6"/>
  <c r="AD318" i="6" s="1" a="1"/>
  <c r="AD318" i="6" s="1"/>
  <c r="AC310" i="6"/>
  <c r="AD310" i="6" s="1" a="1"/>
  <c r="AD310" i="6" s="1"/>
  <c r="AC302" i="6"/>
  <c r="AD302" i="6" s="1" a="1"/>
  <c r="AD302" i="6" s="1"/>
  <c r="AC294" i="6"/>
  <c r="AD294" i="6" s="1" a="1"/>
  <c r="AD294" i="6" s="1"/>
  <c r="AC286" i="6"/>
  <c r="AD286" i="6" s="1" a="1"/>
  <c r="AD286" i="6" s="1"/>
  <c r="AC278" i="6"/>
  <c r="AD278" i="6" s="1" a="1"/>
  <c r="AD278" i="6" s="1"/>
  <c r="AC270" i="6"/>
  <c r="AD270" i="6" s="1" a="1"/>
  <c r="AD270" i="6" s="1"/>
  <c r="AC262" i="6"/>
  <c r="AD262" i="6" s="1" a="1"/>
  <c r="AD262" i="6" s="1"/>
  <c r="AC254" i="6"/>
  <c r="AD254" i="6" s="1" a="1"/>
  <c r="AD254" i="6" s="1"/>
  <c r="AC246" i="6"/>
  <c r="AD246" i="6" s="1" a="1"/>
  <c r="AD246" i="6" s="1"/>
  <c r="AC238" i="6"/>
  <c r="AD238" i="6" s="1" a="1"/>
  <c r="AD238" i="6" s="1"/>
  <c r="AC230" i="6"/>
  <c r="AD230" i="6" s="1" a="1"/>
  <c r="AD230" i="6" s="1"/>
  <c r="AC222" i="6"/>
  <c r="AD222" i="6" s="1" a="1"/>
  <c r="AD222" i="6" s="1"/>
  <c r="AC214" i="6"/>
  <c r="AD214" i="6" s="1" a="1"/>
  <c r="AD214" i="6" s="1"/>
  <c r="AC206" i="6"/>
  <c r="AD206" i="6" s="1" a="1"/>
  <c r="AD206" i="6" s="1"/>
  <c r="AC198" i="6"/>
  <c r="AD198" i="6" s="1" a="1"/>
  <c r="AD198" i="6" s="1"/>
  <c r="AC190" i="6"/>
  <c r="AD190" i="6" s="1" a="1"/>
  <c r="AD190" i="6" s="1"/>
  <c r="AC182" i="6"/>
  <c r="AD182" i="6" s="1" a="1"/>
  <c r="AD182" i="6" s="1"/>
  <c r="AC174" i="6"/>
  <c r="AD174" i="6" s="1" a="1"/>
  <c r="AD174" i="6" s="1"/>
  <c r="AC166" i="6"/>
  <c r="AD166" i="6" s="1" a="1"/>
  <c r="AD166" i="6" s="1"/>
  <c r="AC158" i="6"/>
  <c r="AD158" i="6" s="1" a="1"/>
  <c r="AD158" i="6" s="1"/>
  <c r="AC142" i="6"/>
  <c r="AD142" i="6" s="1" a="1"/>
  <c r="AD142" i="6" s="1"/>
  <c r="AC126" i="6"/>
  <c r="AD126" i="6" s="1" a="1"/>
  <c r="AD126" i="6" s="1"/>
  <c r="AC110" i="6"/>
  <c r="AD110" i="6" s="1" a="1"/>
  <c r="AD110" i="6" s="1"/>
  <c r="AC94" i="6"/>
  <c r="AD94" i="6" s="1" a="1"/>
  <c r="AD94" i="6" s="1"/>
  <c r="AC78" i="6"/>
  <c r="AD78" i="6" s="1" a="1"/>
  <c r="AD78" i="6" s="1"/>
  <c r="AC62" i="6"/>
  <c r="AD62" i="6" s="1" a="1"/>
  <c r="AD62" i="6" s="1"/>
  <c r="AC46" i="6"/>
  <c r="AD46" i="6" s="1" a="1"/>
  <c r="AD46" i="6" s="1"/>
  <c r="AC30" i="6"/>
  <c r="AD30" i="6" s="1" a="1"/>
  <c r="AD30" i="6" s="1"/>
  <c r="AC14" i="6"/>
  <c r="AD14" i="6" s="1" a="1"/>
  <c r="AD14" i="6" s="1"/>
  <c r="AC107" i="6"/>
  <c r="AD107" i="6" s="1" a="1"/>
  <c r="AD107" i="6" s="1"/>
  <c r="AC332" i="6"/>
  <c r="AD332" i="6" s="1" a="1"/>
  <c r="AD332" i="6" s="1"/>
  <c r="AC447" i="6"/>
  <c r="AD447" i="6" s="1" a="1"/>
  <c r="AD447" i="6" s="1"/>
  <c r="AC459" i="6"/>
  <c r="AD459" i="6" s="1" a="1"/>
  <c r="AD459" i="6" s="1"/>
  <c r="AC451" i="6"/>
  <c r="AD451" i="6" s="1" a="1"/>
  <c r="AD451" i="6" s="1"/>
  <c r="AC443" i="6"/>
  <c r="AD443" i="6" s="1" a="1"/>
  <c r="AD443" i="6" s="1"/>
  <c r="AC435" i="6"/>
  <c r="AD435" i="6" s="1" a="1"/>
  <c r="AD435" i="6" s="1"/>
  <c r="AC427" i="6"/>
  <c r="AD427" i="6" s="1" a="1"/>
  <c r="AD427" i="6" s="1"/>
  <c r="AC419" i="6"/>
  <c r="AD419" i="6" s="1" a="1"/>
  <c r="AD419" i="6" s="1"/>
  <c r="AC411" i="6"/>
  <c r="AD411" i="6" s="1" a="1"/>
  <c r="AD411" i="6" s="1"/>
  <c r="AC403" i="6"/>
  <c r="AD403" i="6" s="1" a="1"/>
  <c r="AD403" i="6" s="1"/>
  <c r="AC395" i="6"/>
  <c r="AD395" i="6" s="1" a="1"/>
  <c r="AD395" i="6" s="1"/>
  <c r="AC387" i="6"/>
  <c r="AD387" i="6" s="1" a="1"/>
  <c r="AD387" i="6" s="1"/>
  <c r="AC379" i="6"/>
  <c r="AD379" i="6" s="1" a="1"/>
  <c r="AD379" i="6" s="1"/>
  <c r="AC371" i="6"/>
  <c r="AD371" i="6" s="1" a="1"/>
  <c r="AD371" i="6" s="1"/>
  <c r="AC363" i="6"/>
  <c r="AD363" i="6" s="1" a="1"/>
  <c r="AD363" i="6" s="1"/>
  <c r="AC355" i="6"/>
  <c r="AD355" i="6" s="1" a="1"/>
  <c r="AD355" i="6" s="1"/>
  <c r="AC347" i="6"/>
  <c r="AD347" i="6" s="1" a="1"/>
  <c r="AD347" i="6" s="1"/>
  <c r="AC339" i="6"/>
  <c r="AD339" i="6" s="1" a="1"/>
  <c r="AD339" i="6" s="1"/>
  <c r="AC331" i="6"/>
  <c r="AD331" i="6" s="1" a="1"/>
  <c r="AD331" i="6" s="1"/>
  <c r="AC323" i="6"/>
  <c r="AD323" i="6" s="1" a="1"/>
  <c r="AD323" i="6" s="1"/>
  <c r="AC315" i="6"/>
  <c r="AD315" i="6" s="1" a="1"/>
  <c r="AD315" i="6" s="1"/>
  <c r="AC307" i="6"/>
  <c r="AD307" i="6" s="1" a="1"/>
  <c r="AD307" i="6" s="1"/>
  <c r="AC299" i="6"/>
  <c r="AD299" i="6" s="1" a="1"/>
  <c r="AD299" i="6" s="1"/>
  <c r="AC291" i="6"/>
  <c r="AD291" i="6" s="1" a="1"/>
  <c r="AD291" i="6" s="1"/>
  <c r="AC283" i="6"/>
  <c r="AD283" i="6" s="1" a="1"/>
  <c r="AD283" i="6" s="1"/>
  <c r="AC275" i="6"/>
  <c r="AD275" i="6" s="1" a="1"/>
  <c r="AD275" i="6" s="1"/>
  <c r="AC267" i="6"/>
  <c r="AD267" i="6" s="1" a="1"/>
  <c r="AD267" i="6" s="1"/>
  <c r="AC259" i="6"/>
  <c r="AD259" i="6" s="1" a="1"/>
  <c r="AD259" i="6" s="1"/>
  <c r="AC251" i="6"/>
  <c r="AD251" i="6" s="1" a="1"/>
  <c r="AD251" i="6" s="1"/>
  <c r="AC243" i="6"/>
  <c r="AD243" i="6" s="1" a="1"/>
  <c r="AD243" i="6" s="1"/>
  <c r="AC235" i="6"/>
  <c r="AD235" i="6" s="1" a="1"/>
  <c r="AD235" i="6" s="1"/>
  <c r="AC227" i="6"/>
  <c r="AD227" i="6" s="1" a="1"/>
  <c r="AD227" i="6" s="1"/>
  <c r="AC219" i="6"/>
  <c r="AD219" i="6" s="1" a="1"/>
  <c r="AD219" i="6" s="1"/>
  <c r="AC211" i="6"/>
  <c r="AD211" i="6" s="1" a="1"/>
  <c r="AD211" i="6" s="1"/>
  <c r="AC203" i="6"/>
  <c r="AD203" i="6" s="1" a="1"/>
  <c r="AD203" i="6" s="1"/>
  <c r="AC195" i="6"/>
  <c r="AD195" i="6" s="1" a="1"/>
  <c r="AD195" i="6" s="1"/>
  <c r="AC187" i="6"/>
  <c r="AD187" i="6" s="1" a="1"/>
  <c r="AD187" i="6" s="1"/>
  <c r="AC179" i="6"/>
  <c r="AD179" i="6" s="1" a="1"/>
  <c r="AD179" i="6" s="1"/>
  <c r="X139" i="6"/>
  <c r="Y139" i="6" s="1" a="1"/>
  <c r="Y139" i="6" s="1"/>
  <c r="X131" i="6"/>
  <c r="Y131" i="6" s="1" a="1"/>
  <c r="Y131" i="6" s="1"/>
  <c r="X123" i="6"/>
  <c r="Y123" i="6" s="1" a="1"/>
  <c r="Y123" i="6" s="1"/>
  <c r="X115" i="6"/>
  <c r="Y115" i="6" s="1" a="1"/>
  <c r="Y115" i="6" s="1"/>
  <c r="X107" i="6"/>
  <c r="Y107" i="6" s="1" a="1"/>
  <c r="Y107" i="6" s="1"/>
  <c r="X99" i="6"/>
  <c r="Y99" i="6" s="1" a="1"/>
  <c r="Y99" i="6" s="1"/>
  <c r="X91" i="6"/>
  <c r="Y91" i="6" s="1" a="1"/>
  <c r="Y91" i="6" s="1"/>
  <c r="X83" i="6"/>
  <c r="Y83" i="6" s="1" a="1"/>
  <c r="Y83" i="6" s="1"/>
  <c r="X75" i="6"/>
  <c r="Y75" i="6" s="1" a="1"/>
  <c r="Y75" i="6" s="1"/>
  <c r="X67" i="6"/>
  <c r="Y67" i="6" s="1" a="1"/>
  <c r="Y67" i="6" s="1"/>
  <c r="X59" i="6"/>
  <c r="Y59" i="6" s="1" a="1"/>
  <c r="Y59" i="6" s="1"/>
  <c r="X51" i="6"/>
  <c r="Y51" i="6" s="1" a="1"/>
  <c r="Y51" i="6" s="1"/>
  <c r="X43" i="6"/>
  <c r="Y43" i="6" s="1" a="1"/>
  <c r="Y43" i="6" s="1"/>
  <c r="X35" i="6"/>
  <c r="Y35" i="6" s="1" a="1"/>
  <c r="Y35" i="6" s="1"/>
  <c r="I30" i="4" s="1"/>
  <c r="X27" i="6"/>
  <c r="Y27" i="6" s="1" a="1"/>
  <c r="Y27" i="6" s="1"/>
  <c r="X19" i="6"/>
  <c r="Y19" i="6" s="1" a="1"/>
  <c r="Y19" i="6" s="1"/>
  <c r="X11" i="6"/>
  <c r="Y11" i="6" s="1" a="1"/>
  <c r="Y11" i="6" s="1"/>
  <c r="X3" i="6"/>
  <c r="Y3" i="6" s="1" a="1"/>
  <c r="Y3" i="6" s="1"/>
  <c r="AC487" i="6"/>
  <c r="AD487" i="6" s="1" a="1"/>
  <c r="AD487" i="6" s="1"/>
  <c r="AC455" i="6"/>
  <c r="AD455" i="6" s="1" a="1"/>
  <c r="AD455" i="6" s="1"/>
  <c r="AC423" i="6"/>
  <c r="AD423" i="6" s="1" a="1"/>
  <c r="AD423" i="6" s="1"/>
  <c r="AC391" i="6"/>
  <c r="AD391" i="6" s="1" a="1"/>
  <c r="AD391" i="6" s="1"/>
  <c r="AC359" i="6"/>
  <c r="AD359" i="6" s="1" a="1"/>
  <c r="AD359" i="6" s="1"/>
  <c r="AC327" i="6"/>
  <c r="AD327" i="6" s="1" a="1"/>
  <c r="AD327" i="6" s="1"/>
  <c r="AC295" i="6"/>
  <c r="AD295" i="6" s="1" a="1"/>
  <c r="AD295" i="6" s="1"/>
  <c r="AC263" i="6"/>
  <c r="AD263" i="6" s="1" a="1"/>
  <c r="AD263" i="6" s="1"/>
  <c r="AC231" i="6"/>
  <c r="AD231" i="6" s="1" a="1"/>
  <c r="AD231" i="6" s="1"/>
  <c r="AC167" i="6"/>
  <c r="AD167" i="6" s="1" a="1"/>
  <c r="AD167" i="6" s="1"/>
  <c r="AC348" i="8"/>
  <c r="AD348" i="8" s="1" a="1"/>
  <c r="AD348" i="8" s="1"/>
  <c r="AC377" i="8"/>
  <c r="AD377" i="8" s="1" a="1"/>
  <c r="AD377" i="8" s="1"/>
  <c r="AC393" i="8"/>
  <c r="AD393" i="8" s="1" a="1"/>
  <c r="AD393" i="8" s="1"/>
  <c r="AC409" i="8"/>
  <c r="AD409" i="8" s="1" a="1"/>
  <c r="AD409" i="8" s="1"/>
  <c r="AC425" i="8"/>
  <c r="AD425" i="8" s="1" a="1"/>
  <c r="AD425" i="8" s="1"/>
  <c r="AC441" i="8"/>
  <c r="AD441" i="8" s="1" a="1"/>
  <c r="AD441" i="8" s="1"/>
  <c r="AC457" i="8"/>
  <c r="AD457" i="8" s="1" a="1"/>
  <c r="AD457" i="8" s="1"/>
  <c r="AC477" i="8"/>
  <c r="AD477" i="8" s="1" a="1"/>
  <c r="AD477" i="8" s="1"/>
  <c r="AC501" i="8"/>
  <c r="AD501" i="8" s="1" a="1"/>
  <c r="AD501" i="8" s="1"/>
  <c r="AC379" i="8"/>
  <c r="AD379" i="8" s="1" a="1"/>
  <c r="AD379" i="8" s="1"/>
  <c r="AC395" i="8"/>
  <c r="AD395" i="8" s="1" a="1"/>
  <c r="AD395" i="8" s="1"/>
  <c r="AC411" i="8"/>
  <c r="AD411" i="8" s="1" a="1"/>
  <c r="AD411" i="8" s="1"/>
  <c r="AC427" i="8"/>
  <c r="AD427" i="8" s="1" a="1"/>
  <c r="AD427" i="8" s="1"/>
  <c r="AC443" i="8"/>
  <c r="AD443" i="8" s="1" a="1"/>
  <c r="AD443" i="8" s="1"/>
  <c r="AC459" i="8"/>
  <c r="AD459" i="8" s="1" a="1"/>
  <c r="AD459" i="8" s="1"/>
  <c r="AC465" i="8"/>
  <c r="AD465" i="8" s="1" a="1"/>
  <c r="AD465" i="8" s="1"/>
  <c r="AC385" i="8"/>
  <c r="AD385" i="8" s="1" a="1"/>
  <c r="AD385" i="8" s="1"/>
  <c r="AC401" i="8"/>
  <c r="AD401" i="8" s="1" a="1"/>
  <c r="AD401" i="8" s="1"/>
  <c r="AC417" i="8"/>
  <c r="AD417" i="8" s="1" a="1"/>
  <c r="AD417" i="8" s="1"/>
  <c r="AC433" i="8"/>
  <c r="AD433" i="8" s="1" a="1"/>
  <c r="AD433" i="8" s="1"/>
  <c r="AC449" i="8"/>
  <c r="AD449" i="8" s="1" a="1"/>
  <c r="AD449" i="8" s="1"/>
  <c r="AC487" i="8"/>
  <c r="AD487" i="8" s="1" a="1"/>
  <c r="AD487" i="8" s="1"/>
  <c r="AC491" i="8"/>
  <c r="AD491" i="8" s="1" a="1"/>
  <c r="AD491" i="8" s="1"/>
  <c r="AC495" i="8"/>
  <c r="AD495" i="8" s="1" a="1"/>
  <c r="AD495" i="8" s="1"/>
  <c r="AC2" i="8"/>
  <c r="AD2" i="8" s="1" a="1"/>
  <c r="AD2" i="8" s="1"/>
  <c r="AC387" i="8"/>
  <c r="AD387" i="8" s="1" a="1"/>
  <c r="AD387" i="8" s="1"/>
  <c r="AC403" i="8"/>
  <c r="AD403" i="8" s="1" a="1"/>
  <c r="AD403" i="8" s="1"/>
  <c r="AC419" i="8"/>
  <c r="AD419" i="8" s="1" a="1"/>
  <c r="AD419" i="8" s="1"/>
  <c r="AC435" i="8"/>
  <c r="AD435" i="8" s="1" a="1"/>
  <c r="AD435" i="8" s="1"/>
  <c r="AC451" i="8"/>
  <c r="AD451" i="8" s="1" a="1"/>
  <c r="AD451" i="8" s="1"/>
  <c r="AC467" i="8"/>
  <c r="AD467" i="8" s="1" a="1"/>
  <c r="AD467" i="8" s="1"/>
  <c r="AC493" i="8"/>
  <c r="AD493" i="8" s="1" a="1"/>
  <c r="AD493" i="8" s="1"/>
  <c r="AC497" i="8"/>
  <c r="AD497" i="8" s="1" a="1"/>
  <c r="AD497" i="8" s="1"/>
  <c r="AC489" i="8"/>
  <c r="AD489" i="8" s="1" a="1"/>
  <c r="AD489" i="8" s="1"/>
  <c r="AC481" i="8"/>
  <c r="AD481" i="8" s="1" a="1"/>
  <c r="AD481" i="8" s="1"/>
  <c r="AC473" i="8"/>
  <c r="AD473" i="8" s="1" a="1"/>
  <c r="AD473" i="8" s="1"/>
  <c r="X499" i="8"/>
  <c r="Y499" i="8" s="1" a="1"/>
  <c r="Y499" i="8" s="1"/>
  <c r="X491" i="8"/>
  <c r="Y491" i="8" s="1" a="1"/>
  <c r="Y491" i="8" s="1"/>
  <c r="X483" i="8"/>
  <c r="Y483" i="8" s="1" a="1"/>
  <c r="Y483" i="8" s="1"/>
  <c r="X475" i="8"/>
  <c r="Y475" i="8" s="1" a="1"/>
  <c r="Y475" i="8" s="1"/>
  <c r="X467" i="8"/>
  <c r="Y467" i="8" s="1" a="1"/>
  <c r="Y467" i="8" s="1"/>
  <c r="X459" i="8"/>
  <c r="Y459" i="8" s="1" a="1"/>
  <c r="Y459" i="8" s="1"/>
  <c r="X451" i="8"/>
  <c r="Y451" i="8" s="1" a="1"/>
  <c r="Y451" i="8" s="1"/>
  <c r="AC479" i="8"/>
  <c r="AD479" i="8" s="1" a="1"/>
  <c r="AD479" i="8" s="1"/>
  <c r="AC471" i="8"/>
  <c r="AD471" i="8" s="1" a="1"/>
  <c r="AD471" i="8" s="1"/>
  <c r="AC455" i="8"/>
  <c r="AD455" i="8" s="1" a="1"/>
  <c r="AD455" i="8" s="1"/>
  <c r="AC447" i="8"/>
  <c r="AD447" i="8" s="1" a="1"/>
  <c r="AD447" i="8" s="1"/>
  <c r="AC439" i="8"/>
  <c r="AD439" i="8" s="1" a="1"/>
  <c r="AD439" i="8" s="1"/>
  <c r="AC431" i="8"/>
  <c r="AD431" i="8" s="1" a="1"/>
  <c r="AD431" i="8" s="1"/>
  <c r="AC423" i="8"/>
  <c r="AD423" i="8" s="1" a="1"/>
  <c r="AD423" i="8" s="1"/>
  <c r="AC415" i="8"/>
  <c r="AD415" i="8" s="1" a="1"/>
  <c r="AD415" i="8" s="1"/>
  <c r="AC407" i="8"/>
  <c r="AD407" i="8" s="1" a="1"/>
  <c r="AD407" i="8" s="1"/>
  <c r="AC399" i="8"/>
  <c r="AD399" i="8" s="1" a="1"/>
  <c r="AD399" i="8" s="1"/>
  <c r="AC391" i="8"/>
  <c r="AD391" i="8" s="1" a="1"/>
  <c r="AD391" i="8" s="1"/>
  <c r="AC383" i="8"/>
  <c r="AD383" i="8" s="1" a="1"/>
  <c r="AD383" i="8" s="1"/>
  <c r="AC375" i="8"/>
  <c r="AD375" i="8" s="1" a="1"/>
  <c r="AD375" i="8" s="1"/>
  <c r="X394" i="8"/>
  <c r="Y394" i="8" s="1" a="1"/>
  <c r="Y394" i="8" s="1"/>
  <c r="X489" i="8"/>
  <c r="Y489" i="8" s="1" a="1"/>
  <c r="Y489" i="8" s="1"/>
  <c r="X473" i="8"/>
  <c r="Y473" i="8" s="1" a="1"/>
  <c r="Y473" i="8" s="1"/>
  <c r="X457" i="8"/>
  <c r="Y457" i="8" s="1" a="1"/>
  <c r="Y457" i="8" s="1"/>
  <c r="X441" i="8"/>
  <c r="Y441" i="8" s="1" a="1"/>
  <c r="Y441" i="8" s="1"/>
  <c r="AC485" i="8"/>
  <c r="AD485" i="8" s="1" a="1"/>
  <c r="AD485" i="8" s="1"/>
  <c r="AC469" i="8"/>
  <c r="AD469" i="8" s="1" a="1"/>
  <c r="AD469" i="8" s="1"/>
  <c r="AC461" i="8"/>
  <c r="AD461" i="8" s="1" a="1"/>
  <c r="AD461" i="8" s="1"/>
  <c r="AC453" i="8"/>
  <c r="AD453" i="8" s="1" a="1"/>
  <c r="AD453" i="8" s="1"/>
  <c r="AC445" i="8"/>
  <c r="AD445" i="8" s="1" a="1"/>
  <c r="AD445" i="8" s="1"/>
  <c r="AC437" i="8"/>
  <c r="AD437" i="8" s="1" a="1"/>
  <c r="AD437" i="8" s="1"/>
  <c r="AC429" i="8"/>
  <c r="AD429" i="8" s="1" a="1"/>
  <c r="AD429" i="8" s="1"/>
  <c r="AC421" i="8"/>
  <c r="AD421" i="8" s="1" a="1"/>
  <c r="AD421" i="8" s="1"/>
  <c r="AC413" i="8"/>
  <c r="AD413" i="8" s="1" a="1"/>
  <c r="AD413" i="8" s="1"/>
  <c r="AC405" i="8"/>
  <c r="AD405" i="8" s="1" a="1"/>
  <c r="AD405" i="8" s="1"/>
  <c r="AC397" i="8"/>
  <c r="AD397" i="8" s="1" a="1"/>
  <c r="AD397" i="8" s="1"/>
  <c r="AC389" i="8"/>
  <c r="AD389" i="8" s="1" a="1"/>
  <c r="AD389" i="8" s="1"/>
  <c r="AC381" i="8"/>
  <c r="AD381" i="8" s="1" a="1"/>
  <c r="AD381" i="8" s="1"/>
  <c r="AC364" i="8"/>
  <c r="AD364" i="8" s="1" a="1"/>
  <c r="AD364" i="8" s="1"/>
  <c r="AC499" i="8"/>
  <c r="AD499" i="8" s="1" a="1"/>
  <c r="AD499" i="8" s="1"/>
  <c r="AC483" i="8"/>
  <c r="AD483" i="8" s="1" a="1"/>
  <c r="AD483" i="8" s="1"/>
  <c r="AC475" i="8"/>
  <c r="AD475" i="8" s="1" a="1"/>
  <c r="AD475" i="8" s="1"/>
  <c r="X501" i="8"/>
  <c r="Y501" i="8" s="1" a="1"/>
  <c r="Y501" i="8" s="1"/>
  <c r="X493" i="8"/>
  <c r="Y493" i="8" s="1" a="1"/>
  <c r="Y493" i="8" s="1"/>
  <c r="X485" i="8"/>
  <c r="Y485" i="8" s="1" a="1"/>
  <c r="Y485" i="8" s="1"/>
  <c r="X477" i="8"/>
  <c r="Y477" i="8" s="1" a="1"/>
  <c r="Y477" i="8" s="1"/>
  <c r="X469" i="8"/>
  <c r="Y469" i="8" s="1" a="1"/>
  <c r="Y469" i="8" s="1"/>
  <c r="X461" i="8"/>
  <c r="Y461" i="8" s="1" a="1"/>
  <c r="Y461" i="8" s="1"/>
  <c r="X453" i="8"/>
  <c r="Y453" i="8" s="1" a="1"/>
  <c r="Y453" i="8" s="1"/>
  <c r="X445" i="8"/>
  <c r="Y445" i="8" s="1" a="1"/>
  <c r="Y445" i="8" s="1"/>
  <c r="AC500" i="11"/>
  <c r="AD500" i="11" s="1" a="1"/>
  <c r="AD500" i="11" s="1"/>
  <c r="X437" i="11"/>
  <c r="Y437" i="11" s="1" a="1"/>
  <c r="Y437" i="11" s="1"/>
  <c r="AC495" i="12"/>
  <c r="AD495" i="12" s="1" a="1"/>
  <c r="AD495" i="12" s="1"/>
  <c r="AC487" i="12"/>
  <c r="AD487" i="12" s="1" a="1"/>
  <c r="AD487" i="12" s="1"/>
  <c r="AC479" i="12"/>
  <c r="AD479" i="12" s="1" a="1"/>
  <c r="AD479" i="12" s="1"/>
  <c r="AC255" i="12"/>
  <c r="AD255" i="12" s="1" a="1"/>
  <c r="AD255" i="12" s="1"/>
  <c r="AC266" i="12"/>
  <c r="AD266" i="12" s="1" a="1"/>
  <c r="AD266" i="12" s="1"/>
  <c r="AC459" i="9"/>
  <c r="AD459" i="9" s="1" a="1"/>
  <c r="AD459" i="9" s="1"/>
  <c r="X495" i="9"/>
  <c r="Y495" i="9" s="1" a="1"/>
  <c r="Y495" i="9" s="1"/>
  <c r="X487" i="9"/>
  <c r="Y487" i="9" s="1" a="1"/>
  <c r="Y487" i="9" s="1"/>
  <c r="X479" i="9"/>
  <c r="Y479" i="9" s="1" a="1"/>
  <c r="Y479" i="9" s="1"/>
  <c r="X471" i="9"/>
  <c r="Y471" i="9" s="1" a="1"/>
  <c r="Y471" i="9" s="1"/>
  <c r="X463" i="9"/>
  <c r="Y463" i="9" s="1" a="1"/>
  <c r="Y463" i="9" s="1"/>
  <c r="X408" i="9"/>
  <c r="Y408" i="9" s="1" a="1"/>
  <c r="Y408" i="9" s="1"/>
  <c r="X400" i="9"/>
  <c r="Y400" i="9" s="1" a="1"/>
  <c r="Y400" i="9" s="1"/>
  <c r="AC484" i="8"/>
  <c r="AD484" i="8" s="1" a="1"/>
  <c r="AD484" i="8" s="1"/>
  <c r="AC446" i="8"/>
  <c r="AD446" i="8" s="1" a="1"/>
  <c r="AD446" i="8" s="1"/>
  <c r="AC430" i="8"/>
  <c r="AD430" i="8" s="1" a="1"/>
  <c r="AD430" i="8" s="1"/>
  <c r="AC414" i="8"/>
  <c r="AD414" i="8" s="1" a="1"/>
  <c r="AD414" i="8" s="1"/>
  <c r="AC398" i="8"/>
  <c r="AD398" i="8" s="1" a="1"/>
  <c r="AD398" i="8" s="1"/>
  <c r="X383" i="8"/>
  <c r="Y383" i="8" s="1" a="1"/>
  <c r="Y383" i="8" s="1"/>
  <c r="X375" i="8"/>
  <c r="Y375" i="8" s="1" a="1"/>
  <c r="Y375" i="8" s="1"/>
  <c r="X367" i="8"/>
  <c r="Y367" i="8" s="1" a="1"/>
  <c r="Y367" i="8" s="1"/>
  <c r="X359" i="8"/>
  <c r="Y359" i="8" s="1" a="1"/>
  <c r="Y359" i="8" s="1"/>
  <c r="AC492" i="11"/>
  <c r="AD492" i="11" s="1" a="1"/>
  <c r="AD492" i="11" s="1"/>
  <c r="AC477" i="11"/>
  <c r="AD477" i="11" s="1" a="1"/>
  <c r="AD477" i="11" s="1"/>
  <c r="AC470" i="11"/>
  <c r="AD470" i="11" s="1" a="1"/>
  <c r="AD470" i="11" s="1"/>
  <c r="AC462" i="11"/>
  <c r="AD462" i="11" s="1" a="1"/>
  <c r="AD462" i="11" s="1"/>
  <c r="AC454" i="11"/>
  <c r="AD454" i="11" s="1" a="1"/>
  <c r="AD454" i="11" s="1"/>
  <c r="AC446" i="11"/>
  <c r="AD446" i="11" s="1" a="1"/>
  <c r="AD446" i="11" s="1"/>
  <c r="AC438" i="11"/>
  <c r="AD438" i="11" s="1" a="1"/>
  <c r="AD438" i="11" s="1"/>
  <c r="AC430" i="11"/>
  <c r="AD430" i="11" s="1" a="1"/>
  <c r="AD430" i="11" s="1"/>
  <c r="AC422" i="11"/>
  <c r="AD422" i="11" s="1" a="1"/>
  <c r="AD422" i="11" s="1"/>
  <c r="AC494" i="12"/>
  <c r="AD494" i="12" s="1" a="1"/>
  <c r="AD494" i="12" s="1"/>
  <c r="AC486" i="12"/>
  <c r="AD486" i="12" s="1" a="1"/>
  <c r="AD486" i="12" s="1"/>
  <c r="AC463" i="12"/>
  <c r="AD463" i="12" s="1" a="1"/>
  <c r="AD463" i="12" s="1"/>
  <c r="AC2" i="12"/>
  <c r="AD2" i="12" s="1" a="1"/>
  <c r="AD2" i="12" s="1"/>
  <c r="X491" i="10"/>
  <c r="Y491" i="10" s="1" a="1"/>
  <c r="Y491" i="10" s="1"/>
  <c r="X467" i="10"/>
  <c r="Y467" i="10" s="1" a="1"/>
  <c r="Y467" i="10" s="1"/>
  <c r="X451" i="10"/>
  <c r="Y451" i="10" s="1" a="1"/>
  <c r="Y451" i="10" s="1"/>
  <c r="X494" i="9"/>
  <c r="Y494" i="9" s="1" a="1"/>
  <c r="Y494" i="9" s="1"/>
  <c r="X486" i="9"/>
  <c r="Y486" i="9" s="1" a="1"/>
  <c r="Y486" i="9" s="1"/>
  <c r="X478" i="9"/>
  <c r="Y478" i="9" s="1" a="1"/>
  <c r="Y478" i="9" s="1"/>
  <c r="X470" i="9"/>
  <c r="Y470" i="9" s="1" a="1"/>
  <c r="Y470" i="9" s="1"/>
  <c r="X462" i="9"/>
  <c r="Y462" i="9" s="1" a="1"/>
  <c r="Y462" i="9" s="1"/>
  <c r="X392" i="9"/>
  <c r="Y392" i="9" s="1" a="1"/>
  <c r="Y392" i="9" s="1"/>
  <c r="AC500" i="8"/>
  <c r="AD500" i="8" s="1" a="1"/>
  <c r="AD500" i="8" s="1"/>
  <c r="AC480" i="8"/>
  <c r="AD480" i="8" s="1" a="1"/>
  <c r="AD480" i="8" s="1"/>
  <c r="AC476" i="8"/>
  <c r="AD476" i="8" s="1" a="1"/>
  <c r="AD476" i="8" s="1"/>
  <c r="AC472" i="8"/>
  <c r="AD472" i="8" s="1" a="1"/>
  <c r="AD472" i="8" s="1"/>
  <c r="AC456" i="8"/>
  <c r="AD456" i="8" s="1" a="1"/>
  <c r="AD456" i="8" s="1"/>
  <c r="AC440" i="8"/>
  <c r="AD440" i="8" s="1" a="1"/>
  <c r="AD440" i="8" s="1"/>
  <c r="AC424" i="8"/>
  <c r="AD424" i="8" s="1" a="1"/>
  <c r="AD424" i="8" s="1"/>
  <c r="AC408" i="8"/>
  <c r="AD408" i="8" s="1" a="1"/>
  <c r="AD408" i="8" s="1"/>
  <c r="AC392" i="8"/>
  <c r="AD392" i="8" s="1" a="1"/>
  <c r="AD392" i="8" s="1"/>
  <c r="AC376" i="8"/>
  <c r="AD376" i="8" s="1" a="1"/>
  <c r="AD376" i="8" s="1"/>
  <c r="AC491" i="11"/>
  <c r="AD491" i="11" s="1" a="1"/>
  <c r="AD491" i="11" s="1"/>
  <c r="AC484" i="11"/>
  <c r="AD484" i="11" s="1" a="1"/>
  <c r="AD484" i="11" s="1"/>
  <c r="AC469" i="11"/>
  <c r="AD469" i="11" s="1" a="1"/>
  <c r="AD469" i="11" s="1"/>
  <c r="AC461" i="11"/>
  <c r="AD461" i="11" s="1" a="1"/>
  <c r="AD461" i="11" s="1"/>
  <c r="AC453" i="11"/>
  <c r="AD453" i="11" s="1" a="1"/>
  <c r="AD453" i="11" s="1"/>
  <c r="AC445" i="11"/>
  <c r="AD445" i="11" s="1" a="1"/>
  <c r="AD445" i="11" s="1"/>
  <c r="X458" i="11"/>
  <c r="Y458" i="11" s="1" a="1"/>
  <c r="Y458" i="11" s="1"/>
  <c r="X448" i="11"/>
  <c r="Y448" i="11" s="1" a="1"/>
  <c r="Y448" i="11" s="1"/>
  <c r="X418" i="11"/>
  <c r="Y418" i="11" s="1" a="1"/>
  <c r="Y418" i="11" s="1"/>
  <c r="X402" i="11"/>
  <c r="Y402" i="11" s="1" a="1"/>
  <c r="Y402" i="11" s="1"/>
  <c r="X386" i="11"/>
  <c r="Y386" i="11" s="1" a="1"/>
  <c r="Y386" i="11" s="1"/>
  <c r="X370" i="11"/>
  <c r="Y370" i="11" s="1" a="1"/>
  <c r="Y370" i="11" s="1"/>
  <c r="X354" i="11"/>
  <c r="Y354" i="11" s="1" a="1"/>
  <c r="Y354" i="11" s="1"/>
  <c r="AC501" i="12"/>
  <c r="AD501" i="12" s="1" a="1"/>
  <c r="AD501" i="12" s="1"/>
  <c r="AC493" i="12"/>
  <c r="AD493" i="12" s="1" a="1"/>
  <c r="AD493" i="12" s="1"/>
  <c r="AC485" i="12"/>
  <c r="AD485" i="12" s="1" a="1"/>
  <c r="AD485" i="12" s="1"/>
  <c r="AC470" i="12"/>
  <c r="AD470" i="12" s="1" a="1"/>
  <c r="AD470" i="12" s="1"/>
  <c r="AC283" i="12"/>
  <c r="AD283" i="12" s="1" a="1"/>
  <c r="AD283" i="12" s="1"/>
  <c r="X474" i="10"/>
  <c r="Y474" i="10" s="1" a="1"/>
  <c r="Y474" i="10" s="1"/>
  <c r="X458" i="10"/>
  <c r="Y458" i="10" s="1" a="1"/>
  <c r="Y458" i="10" s="1"/>
  <c r="X442" i="10"/>
  <c r="Y442" i="10" s="1" a="1"/>
  <c r="Y442" i="10" s="1"/>
  <c r="AC450" i="9"/>
  <c r="AD450" i="9" s="1" a="1"/>
  <c r="AD450" i="9" s="1"/>
  <c r="X501" i="9"/>
  <c r="Y501" i="9" s="1" a="1"/>
  <c r="Y501" i="9" s="1"/>
  <c r="X493" i="9"/>
  <c r="Y493" i="9" s="1" a="1"/>
  <c r="Y493" i="9" s="1"/>
  <c r="X485" i="9"/>
  <c r="Y485" i="9" s="1" a="1"/>
  <c r="Y485" i="9" s="1"/>
  <c r="X477" i="9"/>
  <c r="Y477" i="9" s="1" a="1"/>
  <c r="Y477" i="9" s="1"/>
  <c r="X469" i="9"/>
  <c r="Y469" i="9" s="1" a="1"/>
  <c r="Y469" i="9" s="1"/>
  <c r="X461" i="9"/>
  <c r="Y461" i="9" s="1" a="1"/>
  <c r="Y461" i="9" s="1"/>
  <c r="X454" i="9"/>
  <c r="Y454" i="9" s="1" a="1"/>
  <c r="Y454" i="9" s="1"/>
  <c r="X446" i="9"/>
  <c r="Y446" i="9" s="1" a="1"/>
  <c r="Y446" i="9" s="1"/>
  <c r="X438" i="9"/>
  <c r="Y438" i="9" s="1" a="1"/>
  <c r="Y438" i="9" s="1"/>
  <c r="X430" i="9"/>
  <c r="Y430" i="9" s="1" a="1"/>
  <c r="Y430" i="9" s="1"/>
  <c r="X422" i="9"/>
  <c r="Y422" i="9" s="1" a="1"/>
  <c r="Y422" i="9" s="1"/>
  <c r="X414" i="9"/>
  <c r="Y414" i="9" s="1" a="1"/>
  <c r="Y414" i="9" s="1"/>
  <c r="X406" i="9"/>
  <c r="Y406" i="9" s="1" a="1"/>
  <c r="Y406" i="9" s="1"/>
  <c r="X289" i="9"/>
  <c r="Y289" i="9" s="1" a="1"/>
  <c r="Y289" i="9" s="1"/>
  <c r="X375" i="9"/>
  <c r="Y375" i="9" s="1" a="1"/>
  <c r="Y375" i="9" s="1"/>
  <c r="AC496" i="8"/>
  <c r="AD496" i="8" s="1" a="1"/>
  <c r="AD496" i="8" s="1"/>
  <c r="AC492" i="8"/>
  <c r="AD492" i="8" s="1" a="1"/>
  <c r="AD492" i="8" s="1"/>
  <c r="AC488" i="8"/>
  <c r="AD488" i="8" s="1" a="1"/>
  <c r="AD488" i="8" s="1"/>
  <c r="AC450" i="8"/>
  <c r="AD450" i="8" s="1" a="1"/>
  <c r="AD450" i="8" s="1"/>
  <c r="AC434" i="8"/>
  <c r="AD434" i="8" s="1" a="1"/>
  <c r="AD434" i="8" s="1"/>
  <c r="AC418" i="8"/>
  <c r="AD418" i="8" s="1" a="1"/>
  <c r="AD418" i="8" s="1"/>
  <c r="AC402" i="8"/>
  <c r="AD402" i="8" s="1" a="1"/>
  <c r="AD402" i="8" s="1"/>
  <c r="AC386" i="8"/>
  <c r="AD386" i="8" s="1" a="1"/>
  <c r="AD386" i="8" s="1"/>
  <c r="X435" i="8"/>
  <c r="Y435" i="8" s="1" a="1"/>
  <c r="Y435" i="8" s="1"/>
  <c r="X427" i="8"/>
  <c r="Y427" i="8" s="1" a="1"/>
  <c r="Y427" i="8" s="1"/>
  <c r="AC497" i="11"/>
  <c r="AD497" i="11" s="1" a="1"/>
  <c r="AD497" i="11" s="1"/>
  <c r="AC490" i="11"/>
  <c r="AD490" i="11" s="1" a="1"/>
  <c r="AD490" i="11" s="1"/>
  <c r="AC468" i="11"/>
  <c r="AD468" i="11" s="1" a="1"/>
  <c r="AD468" i="11" s="1"/>
  <c r="AC460" i="11"/>
  <c r="AD460" i="11" s="1" a="1"/>
  <c r="AD460" i="11" s="1"/>
  <c r="AC452" i="11"/>
  <c r="AD452" i="11" s="1" a="1"/>
  <c r="AD452" i="11" s="1"/>
  <c r="AC444" i="11"/>
  <c r="AD444" i="11" s="1" a="1"/>
  <c r="AD444" i="11" s="1"/>
  <c r="AC436" i="11"/>
  <c r="AD436" i="11" s="1" a="1"/>
  <c r="AD436" i="11" s="1"/>
  <c r="AC428" i="11"/>
  <c r="AD428" i="11" s="1" a="1"/>
  <c r="AD428" i="11" s="1"/>
  <c r="AC414" i="11"/>
  <c r="AD414" i="11" s="1" a="1"/>
  <c r="AD414" i="11" s="1"/>
  <c r="X357" i="11"/>
  <c r="Y357" i="11" s="1" a="1"/>
  <c r="Y357" i="11" s="1"/>
  <c r="X179" i="11"/>
  <c r="Y179" i="11" s="1" a="1"/>
  <c r="Y179" i="11" s="1"/>
  <c r="AC500" i="12"/>
  <c r="AD500" i="12" s="1" a="1"/>
  <c r="AD500" i="12" s="1"/>
  <c r="AC492" i="12"/>
  <c r="AD492" i="12" s="1" a="1"/>
  <c r="AD492" i="12" s="1"/>
  <c r="AC484" i="12"/>
  <c r="AD484" i="12" s="1" a="1"/>
  <c r="AD484" i="12" s="1"/>
  <c r="AC477" i="12"/>
  <c r="AD477" i="12" s="1" a="1"/>
  <c r="AD477" i="12" s="1"/>
  <c r="AC469" i="12"/>
  <c r="AD469" i="12" s="1" a="1"/>
  <c r="AD469" i="12" s="1"/>
  <c r="AC263" i="12"/>
  <c r="AD263" i="12" s="1" a="1"/>
  <c r="AD263" i="12" s="1"/>
  <c r="X483" i="10"/>
  <c r="Y483" i="10" s="1" a="1"/>
  <c r="Y483" i="10" s="1"/>
  <c r="AC500" i="10"/>
  <c r="AD500" i="10" s="1" a="1"/>
  <c r="AD500" i="10" s="1"/>
  <c r="X500" i="9"/>
  <c r="Y500" i="9" s="1" a="1"/>
  <c r="Y500" i="9" s="1"/>
  <c r="X492" i="9"/>
  <c r="Y492" i="9" s="1" a="1"/>
  <c r="Y492" i="9" s="1"/>
  <c r="X484" i="9"/>
  <c r="Y484" i="9" s="1" a="1"/>
  <c r="Y484" i="9" s="1"/>
  <c r="X476" i="9"/>
  <c r="Y476" i="9" s="1" a="1"/>
  <c r="Y476" i="9" s="1"/>
  <c r="X468" i="9"/>
  <c r="Y468" i="9" s="1" a="1"/>
  <c r="Y468" i="9" s="1"/>
  <c r="X460" i="9"/>
  <c r="Y460" i="9" s="1" a="1"/>
  <c r="Y460" i="9" s="1"/>
  <c r="X453" i="9"/>
  <c r="Y453" i="9" s="1" a="1"/>
  <c r="Y453" i="9" s="1"/>
  <c r="X445" i="9"/>
  <c r="Y445" i="9" s="1" a="1"/>
  <c r="Y445" i="9" s="1"/>
  <c r="X437" i="9"/>
  <c r="Y437" i="9" s="1" a="1"/>
  <c r="Y437" i="9" s="1"/>
  <c r="X429" i="9"/>
  <c r="Y429" i="9" s="1" a="1"/>
  <c r="Y429" i="9" s="1"/>
  <c r="X421" i="9"/>
  <c r="Y421" i="9" s="1" a="1"/>
  <c r="Y421" i="9" s="1"/>
  <c r="X398" i="9"/>
  <c r="Y398" i="9" s="1" a="1"/>
  <c r="Y398" i="9" s="1"/>
  <c r="X390" i="9"/>
  <c r="Y390" i="9" s="1" a="1"/>
  <c r="Y390" i="9" s="1"/>
  <c r="X382" i="9"/>
  <c r="Y382" i="9" s="1" a="1"/>
  <c r="Y382" i="9" s="1"/>
  <c r="X374" i="9"/>
  <c r="Y374" i="9" s="1" a="1"/>
  <c r="Y374" i="9" s="1"/>
  <c r="AC466" i="8"/>
  <c r="AD466" i="8" s="1" a="1"/>
  <c r="AD466" i="8" s="1"/>
  <c r="AC460" i="8"/>
  <c r="AD460" i="8" s="1" a="1"/>
  <c r="AD460" i="8" s="1"/>
  <c r="AC444" i="8"/>
  <c r="AD444" i="8" s="1" a="1"/>
  <c r="AD444" i="8" s="1"/>
  <c r="AC428" i="8"/>
  <c r="AD428" i="8" s="1" a="1"/>
  <c r="AD428" i="8" s="1"/>
  <c r="AC412" i="8"/>
  <c r="AD412" i="8" s="1" a="1"/>
  <c r="AD412" i="8" s="1"/>
  <c r="AC396" i="8"/>
  <c r="AD396" i="8" s="1" a="1"/>
  <c r="AD396" i="8" s="1"/>
  <c r="AC380" i="8"/>
  <c r="AD380" i="8" s="1" a="1"/>
  <c r="AD380" i="8" s="1"/>
  <c r="AC496" i="11"/>
  <c r="AD496" i="11" s="1" a="1"/>
  <c r="AD496" i="11" s="1"/>
  <c r="AC475" i="11"/>
  <c r="AD475" i="11" s="1" a="1"/>
  <c r="AD475" i="11" s="1"/>
  <c r="X411" i="11"/>
  <c r="Y411" i="11" s="1" a="1"/>
  <c r="Y411" i="11" s="1"/>
  <c r="AC499" i="12"/>
  <c r="AD499" i="12" s="1" a="1"/>
  <c r="AD499" i="12" s="1"/>
  <c r="AC491" i="12"/>
  <c r="AD491" i="12" s="1" a="1"/>
  <c r="AD491" i="12" s="1"/>
  <c r="AC483" i="12"/>
  <c r="AD483" i="12" s="1" a="1"/>
  <c r="AD483" i="12" s="1"/>
  <c r="AC461" i="12"/>
  <c r="AD461" i="12" s="1" a="1"/>
  <c r="AD461" i="12" s="1"/>
  <c r="AC453" i="12"/>
  <c r="AD453" i="12" s="1" a="1"/>
  <c r="AD453" i="12" s="1"/>
  <c r="AC356" i="12"/>
  <c r="AD356" i="12" s="1" a="1"/>
  <c r="AD356" i="12" s="1"/>
  <c r="AC431" i="12"/>
  <c r="AD431" i="12" s="1" a="1"/>
  <c r="AD431" i="12" s="1"/>
  <c r="X460" i="12"/>
  <c r="Y460" i="12" s="1" a="1"/>
  <c r="Y460" i="12" s="1"/>
  <c r="X499" i="9"/>
  <c r="Y499" i="9" s="1" a="1"/>
  <c r="Y499" i="9" s="1"/>
  <c r="X491" i="9"/>
  <c r="Y491" i="9" s="1" a="1"/>
  <c r="Y491" i="9" s="1"/>
  <c r="X483" i="9"/>
  <c r="Y483" i="9" s="1" a="1"/>
  <c r="Y483" i="9" s="1"/>
  <c r="X475" i="9"/>
  <c r="Y475" i="9" s="1" a="1"/>
  <c r="Y475" i="9" s="1"/>
  <c r="X467" i="9"/>
  <c r="Y467" i="9" s="1" a="1"/>
  <c r="Y467" i="9" s="1"/>
  <c r="X459" i="9"/>
  <c r="Y459" i="9" s="1" a="1"/>
  <c r="Y459" i="9" s="1"/>
  <c r="X412" i="9"/>
  <c r="Y412" i="9" s="1" a="1"/>
  <c r="Y412" i="9" s="1"/>
  <c r="X404" i="9"/>
  <c r="Y404" i="9" s="1" a="1"/>
  <c r="Y404" i="9" s="1"/>
  <c r="AC482" i="8"/>
  <c r="AD482" i="8" s="1" a="1"/>
  <c r="AD482" i="8" s="1"/>
  <c r="AC474" i="8"/>
  <c r="AD474" i="8" s="1" a="1"/>
  <c r="AD474" i="8" s="1"/>
  <c r="AC454" i="8"/>
  <c r="AD454" i="8" s="1" a="1"/>
  <c r="AD454" i="8" s="1"/>
  <c r="AC438" i="8"/>
  <c r="AD438" i="8" s="1" a="1"/>
  <c r="AD438" i="8" s="1"/>
  <c r="AC422" i="8"/>
  <c r="AD422" i="8" s="1" a="1"/>
  <c r="AD422" i="8" s="1"/>
  <c r="AC406" i="8"/>
  <c r="AD406" i="8" s="1" a="1"/>
  <c r="AD406" i="8" s="1"/>
  <c r="AC390" i="8"/>
  <c r="AD390" i="8" s="1" a="1"/>
  <c r="AD390" i="8" s="1"/>
  <c r="AC366" i="8"/>
  <c r="AD366" i="8" s="1" a="1"/>
  <c r="AD366" i="8" s="1"/>
  <c r="AC330" i="8"/>
  <c r="AD330" i="8" s="1" a="1"/>
  <c r="AD330" i="8" s="1"/>
  <c r="AC314" i="8"/>
  <c r="AD314" i="8" s="1" a="1"/>
  <c r="AD314" i="8" s="1"/>
  <c r="AC306" i="8"/>
  <c r="AD306" i="8" s="1" a="1"/>
  <c r="AD306" i="8" s="1"/>
  <c r="AC298" i="8"/>
  <c r="AD298" i="8" s="1" a="1"/>
  <c r="AD298" i="8" s="1"/>
  <c r="AC290" i="8"/>
  <c r="AD290" i="8" s="1" a="1"/>
  <c r="AD290" i="8" s="1"/>
  <c r="AC343" i="8"/>
  <c r="AD343" i="8" s="1" a="1"/>
  <c r="AD343" i="8" s="1"/>
  <c r="AC335" i="8"/>
  <c r="AD335" i="8" s="1" a="1"/>
  <c r="AD335" i="8" s="1"/>
  <c r="X433" i="8"/>
  <c r="Y433" i="8" s="1" a="1"/>
  <c r="Y433" i="8" s="1"/>
  <c r="AC495" i="11"/>
  <c r="AD495" i="11" s="1" a="1"/>
  <c r="AD495" i="11" s="1"/>
  <c r="AC488" i="11"/>
  <c r="AD488" i="11" s="1" a="1"/>
  <c r="AD488" i="11" s="1"/>
  <c r="AC481" i="11"/>
  <c r="AD481" i="11" s="1" a="1"/>
  <c r="AD481" i="11" s="1"/>
  <c r="AC474" i="11"/>
  <c r="AD474" i="11" s="1" a="1"/>
  <c r="AD474" i="11" s="1"/>
  <c r="AC406" i="11"/>
  <c r="AD406" i="11" s="1" a="1"/>
  <c r="AD406" i="11" s="1"/>
  <c r="AC498" i="12"/>
  <c r="AD498" i="12" s="1" a="1"/>
  <c r="AD498" i="12" s="1"/>
  <c r="AC490" i="12"/>
  <c r="AD490" i="12" s="1" a="1"/>
  <c r="AD490" i="12" s="1"/>
  <c r="AC482" i="12"/>
  <c r="AD482" i="12" s="1" a="1"/>
  <c r="AD482" i="12" s="1"/>
  <c r="X495" i="10"/>
  <c r="Y495" i="10" s="1" a="1"/>
  <c r="Y495" i="10" s="1"/>
  <c r="X487" i="10"/>
  <c r="Y487" i="10" s="1" a="1"/>
  <c r="Y487" i="10" s="1"/>
  <c r="AC498" i="10"/>
  <c r="AD498" i="10" s="1" a="1"/>
  <c r="AD498" i="10" s="1"/>
  <c r="AC466" i="10"/>
  <c r="AD466" i="10" s="1" a="1"/>
  <c r="AD466" i="10" s="1"/>
  <c r="AC462" i="9"/>
  <c r="AD462" i="9" s="1" a="1"/>
  <c r="AD462" i="9" s="1"/>
  <c r="AC447" i="9"/>
  <c r="AD447" i="9" s="1" a="1"/>
  <c r="AD447" i="9" s="1"/>
  <c r="X498" i="9"/>
  <c r="Y498" i="9" s="1" a="1"/>
  <c r="Y498" i="9" s="1"/>
  <c r="X490" i="9"/>
  <c r="Y490" i="9" s="1" a="1"/>
  <c r="Y490" i="9" s="1"/>
  <c r="X482" i="9"/>
  <c r="Y482" i="9" s="1" a="1"/>
  <c r="Y482" i="9" s="1"/>
  <c r="X474" i="9"/>
  <c r="Y474" i="9" s="1" a="1"/>
  <c r="Y474" i="9" s="1"/>
  <c r="X466" i="9"/>
  <c r="Y466" i="9" s="1" a="1"/>
  <c r="Y466" i="9" s="1"/>
  <c r="X458" i="9"/>
  <c r="Y458" i="9" s="1" a="1"/>
  <c r="Y458" i="9" s="1"/>
  <c r="X396" i="9"/>
  <c r="Y396" i="9" s="1" a="1"/>
  <c r="Y396" i="9" s="1"/>
  <c r="X388" i="9"/>
  <c r="Y388" i="9" s="1" a="1"/>
  <c r="Y388" i="9" s="1"/>
  <c r="X338" i="9"/>
  <c r="Y338" i="9" s="1" a="1"/>
  <c r="Y338" i="9" s="1"/>
  <c r="AC498" i="8"/>
  <c r="AD498" i="8" s="1" a="1"/>
  <c r="AD498" i="8" s="1"/>
  <c r="AC490" i="8"/>
  <c r="AD490" i="8" s="1" a="1"/>
  <c r="AD490" i="8" s="1"/>
  <c r="AC486" i="8"/>
  <c r="AD486" i="8" s="1" a="1"/>
  <c r="AD486" i="8" s="1"/>
  <c r="AC448" i="8"/>
  <c r="AD448" i="8" s="1" a="1"/>
  <c r="AD448" i="8" s="1"/>
  <c r="AC432" i="8"/>
  <c r="AD432" i="8" s="1" a="1"/>
  <c r="AD432" i="8" s="1"/>
  <c r="AC416" i="8"/>
  <c r="AD416" i="8" s="1" a="1"/>
  <c r="AD416" i="8" s="1"/>
  <c r="AC400" i="8"/>
  <c r="AD400" i="8" s="1" a="1"/>
  <c r="AD400" i="8" s="1"/>
  <c r="AC384" i="8"/>
  <c r="AD384" i="8" s="1" a="1"/>
  <c r="AD384" i="8" s="1"/>
  <c r="AC373" i="8"/>
  <c r="AD373" i="8" s="1" a="1"/>
  <c r="AD373" i="8" s="1"/>
  <c r="AC350" i="8"/>
  <c r="AD350" i="8" s="1" a="1"/>
  <c r="AD350" i="8" s="1"/>
  <c r="X322" i="8"/>
  <c r="Y322" i="8" s="1" a="1"/>
  <c r="Y322" i="8" s="1"/>
  <c r="X314" i="8"/>
  <c r="Y314" i="8" s="1" a="1"/>
  <c r="Y314" i="8" s="1"/>
  <c r="AC487" i="11"/>
  <c r="AD487" i="11" s="1" a="1"/>
  <c r="AD487" i="11" s="1"/>
  <c r="AC480" i="11"/>
  <c r="AD480" i="11" s="1" a="1"/>
  <c r="AD480" i="11" s="1"/>
  <c r="X457" i="11"/>
  <c r="Y457" i="11" s="1" a="1"/>
  <c r="Y457" i="11" s="1"/>
  <c r="X414" i="11"/>
  <c r="Y414" i="11" s="1" a="1"/>
  <c r="Y414" i="11" s="1"/>
  <c r="X453" i="11"/>
  <c r="Y453" i="11" s="1" a="1"/>
  <c r="Y453" i="11" s="1"/>
  <c r="X398" i="11"/>
  <c r="Y398" i="11" s="1" a="1"/>
  <c r="Y398" i="11" s="1"/>
  <c r="X449" i="11"/>
  <c r="Y449" i="11" s="1" a="1"/>
  <c r="Y449" i="11" s="1"/>
  <c r="X382" i="11"/>
  <c r="Y382" i="11" s="1" a="1"/>
  <c r="Y382" i="11" s="1"/>
  <c r="X445" i="11"/>
  <c r="Y445" i="11" s="1" a="1"/>
  <c r="Y445" i="11" s="1"/>
  <c r="X366" i="11"/>
  <c r="Y366" i="11" s="1" a="1"/>
  <c r="Y366" i="11" s="1"/>
  <c r="X439" i="11"/>
  <c r="Y439" i="11" s="1" a="1"/>
  <c r="Y439" i="11" s="1"/>
  <c r="X350" i="11"/>
  <c r="Y350" i="11" s="1" a="1"/>
  <c r="Y350" i="11" s="1"/>
  <c r="X318" i="11"/>
  <c r="Y318" i="11" s="1" a="1"/>
  <c r="Y318" i="11" s="1"/>
  <c r="X381" i="11"/>
  <c r="Y381" i="11" s="1" a="1"/>
  <c r="Y381" i="11" s="1"/>
  <c r="X373" i="11"/>
  <c r="Y373" i="11" s="1" a="1"/>
  <c r="Y373" i="11" s="1"/>
  <c r="X193" i="11"/>
  <c r="Y193" i="11" s="1" a="1"/>
  <c r="Y193" i="11" s="1"/>
  <c r="AC497" i="12"/>
  <c r="AD497" i="12" s="1" a="1"/>
  <c r="AD497" i="12" s="1"/>
  <c r="AC489" i="12"/>
  <c r="AD489" i="12" s="1" a="1"/>
  <c r="AD489" i="12" s="1"/>
  <c r="AC481" i="12"/>
  <c r="AD481" i="12" s="1" a="1"/>
  <c r="AD481" i="12" s="1"/>
  <c r="X501" i="10"/>
  <c r="Y501" i="10" s="1" a="1"/>
  <c r="Y501" i="10" s="1"/>
  <c r="AC438" i="9"/>
  <c r="AD438" i="9" s="1" a="1"/>
  <c r="AD438" i="9" s="1"/>
  <c r="AC424" i="9"/>
  <c r="AD424" i="9" s="1" a="1"/>
  <c r="AD424" i="9" s="1"/>
  <c r="X497" i="9"/>
  <c r="Y497" i="9" s="1" a="1"/>
  <c r="Y497" i="9" s="1"/>
  <c r="X489" i="9"/>
  <c r="Y489" i="9" s="1" a="1"/>
  <c r="Y489" i="9" s="1"/>
  <c r="X481" i="9"/>
  <c r="Y481" i="9" s="1" a="1"/>
  <c r="Y481" i="9" s="1"/>
  <c r="X473" i="9"/>
  <c r="Y473" i="9" s="1" a="1"/>
  <c r="Y473" i="9" s="1"/>
  <c r="X465" i="9"/>
  <c r="Y465" i="9" s="1" a="1"/>
  <c r="Y465" i="9" s="1"/>
  <c r="X457" i="9"/>
  <c r="Y457" i="9" s="1" a="1"/>
  <c r="Y457" i="9" s="1"/>
  <c r="X450" i="9"/>
  <c r="Y450" i="9" s="1" a="1"/>
  <c r="Y450" i="9" s="1"/>
  <c r="X442" i="9"/>
  <c r="Y442" i="9" s="1" a="1"/>
  <c r="Y442" i="9" s="1"/>
  <c r="X434" i="9"/>
  <c r="Y434" i="9" s="1" a="1"/>
  <c r="Y434" i="9" s="1"/>
  <c r="X426" i="9"/>
  <c r="Y426" i="9" s="1" a="1"/>
  <c r="Y426" i="9" s="1"/>
  <c r="X418" i="9"/>
  <c r="Y418" i="9" s="1" a="1"/>
  <c r="Y418" i="9" s="1"/>
  <c r="X410" i="9"/>
  <c r="Y410" i="9" s="1" a="1"/>
  <c r="Y410" i="9" s="1"/>
  <c r="X402" i="9"/>
  <c r="Y402" i="9" s="1" a="1"/>
  <c r="Y402" i="9" s="1"/>
  <c r="X379" i="9"/>
  <c r="Y379" i="9" s="1" a="1"/>
  <c r="Y379" i="9" s="1"/>
  <c r="AC478" i="8"/>
  <c r="AD478" i="8" s="1" a="1"/>
  <c r="AD478" i="8" s="1"/>
  <c r="AC458" i="8"/>
  <c r="AD458" i="8" s="1" a="1"/>
  <c r="AD458" i="8" s="1"/>
  <c r="AC442" i="8"/>
  <c r="AD442" i="8" s="1" a="1"/>
  <c r="AD442" i="8" s="1"/>
  <c r="AC426" i="8"/>
  <c r="AD426" i="8" s="1" a="1"/>
  <c r="AD426" i="8" s="1"/>
  <c r="AC410" i="8"/>
  <c r="AD410" i="8" s="1" a="1"/>
  <c r="AD410" i="8" s="1"/>
  <c r="AC394" i="8"/>
  <c r="AD394" i="8" s="1" a="1"/>
  <c r="AD394" i="8" s="1"/>
  <c r="AC354" i="8"/>
  <c r="AD354" i="8" s="1" a="1"/>
  <c r="AD354" i="8" s="1"/>
  <c r="AC342" i="8"/>
  <c r="AD342" i="8" s="1" a="1"/>
  <c r="AD342" i="8" s="1"/>
  <c r="AC334" i="8"/>
  <c r="AD334" i="8" s="1" a="1"/>
  <c r="AD334" i="8" s="1"/>
  <c r="AC326" i="8"/>
  <c r="AD326" i="8" s="1" a="1"/>
  <c r="AD326" i="8" s="1"/>
  <c r="AC318" i="8"/>
  <c r="AD318" i="8" s="1" a="1"/>
  <c r="AD318" i="8" s="1"/>
  <c r="AC310" i="8"/>
  <c r="AD310" i="8" s="1" a="1"/>
  <c r="AD310" i="8" s="1"/>
  <c r="AC302" i="8"/>
  <c r="AD302" i="8" s="1" a="1"/>
  <c r="AD302" i="8" s="1"/>
  <c r="AC294" i="8"/>
  <c r="AD294" i="8" s="1" a="1"/>
  <c r="AD294" i="8" s="1"/>
  <c r="X410" i="8"/>
  <c r="Y410" i="8" s="1" a="1"/>
  <c r="Y410" i="8" s="1"/>
  <c r="X369" i="8"/>
  <c r="Y369" i="8" s="1" a="1"/>
  <c r="Y369" i="8" s="1"/>
  <c r="X345" i="8"/>
  <c r="Y345" i="8" s="1" a="1"/>
  <c r="Y345" i="8" s="1"/>
  <c r="AC493" i="11"/>
  <c r="AD493" i="11" s="1" a="1"/>
  <c r="AD493" i="11" s="1"/>
  <c r="AC479" i="11"/>
  <c r="AD479" i="11" s="1" a="1"/>
  <c r="AD479" i="11" s="1"/>
  <c r="AC472" i="11"/>
  <c r="AD472" i="11" s="1" a="1"/>
  <c r="AD472" i="11" s="1"/>
  <c r="AC464" i="11"/>
  <c r="AD464" i="11" s="1" a="1"/>
  <c r="AD464" i="11" s="1"/>
  <c r="AC456" i="11"/>
  <c r="AD456" i="11" s="1" a="1"/>
  <c r="AD456" i="11" s="1"/>
  <c r="AC448" i="11"/>
  <c r="AD448" i="11" s="1" a="1"/>
  <c r="AD448" i="11" s="1"/>
  <c r="AC440" i="11"/>
  <c r="AD440" i="11" s="1" a="1"/>
  <c r="AD440" i="11" s="1"/>
  <c r="AC432" i="11"/>
  <c r="AD432" i="11" s="1" a="1"/>
  <c r="AD432" i="11" s="1"/>
  <c r="AC424" i="11"/>
  <c r="AD424" i="11" s="1" a="1"/>
  <c r="AD424" i="11" s="1"/>
  <c r="AC496" i="12"/>
  <c r="AD496" i="12" s="1" a="1"/>
  <c r="AD496" i="12" s="1"/>
  <c r="AC488" i="12"/>
  <c r="AD488" i="12" s="1" a="1"/>
  <c r="AD488" i="12" s="1"/>
  <c r="AC473" i="12"/>
  <c r="AD473" i="12" s="1" a="1"/>
  <c r="AD473" i="12" s="1"/>
  <c r="AC465" i="12"/>
  <c r="AD465" i="12" s="1" a="1"/>
  <c r="AD465" i="12" s="1"/>
  <c r="X473" i="12"/>
  <c r="Y473" i="12" s="1" a="1"/>
  <c r="Y473" i="12" s="1"/>
  <c r="X485" i="10"/>
  <c r="Y485" i="10" s="1" a="1"/>
  <c r="Y485" i="10" s="1"/>
  <c r="X496" i="9"/>
  <c r="Y496" i="9" s="1" a="1"/>
  <c r="Y496" i="9" s="1"/>
  <c r="X488" i="9"/>
  <c r="Y488" i="9" s="1" a="1"/>
  <c r="Y488" i="9" s="1"/>
  <c r="X480" i="9"/>
  <c r="Y480" i="9" s="1" a="1"/>
  <c r="Y480" i="9" s="1"/>
  <c r="X472" i="9"/>
  <c r="Y472" i="9" s="1" a="1"/>
  <c r="Y472" i="9" s="1"/>
  <c r="X464" i="9"/>
  <c r="Y464" i="9" s="1" a="1"/>
  <c r="Y464" i="9" s="1"/>
  <c r="X449" i="9"/>
  <c r="Y449" i="9" s="1" a="1"/>
  <c r="Y449" i="9" s="1"/>
  <c r="X441" i="9"/>
  <c r="Y441" i="9" s="1" a="1"/>
  <c r="Y441" i="9" s="1"/>
  <c r="X433" i="9"/>
  <c r="Y433" i="9" s="1" a="1"/>
  <c r="Y433" i="9" s="1"/>
  <c r="X425" i="9"/>
  <c r="Y425" i="9" s="1" a="1"/>
  <c r="Y425" i="9" s="1"/>
  <c r="X417" i="9"/>
  <c r="Y417" i="9" s="1" a="1"/>
  <c r="Y417" i="9" s="1"/>
  <c r="X391" i="9"/>
  <c r="Y391" i="9" s="1" a="1"/>
  <c r="Y391" i="9" s="1"/>
  <c r="X386" i="9"/>
  <c r="Y386" i="9" s="1" a="1"/>
  <c r="Y386" i="9" s="1"/>
  <c r="X378" i="9"/>
  <c r="Y378" i="9" s="1" a="1"/>
  <c r="Y378" i="9" s="1"/>
  <c r="X171" i="9"/>
  <c r="Y171" i="9" s="1" a="1"/>
  <c r="Y171" i="9" s="1"/>
  <c r="AC494" i="8"/>
  <c r="AD494" i="8" s="1" a="1"/>
  <c r="AD494" i="8" s="1"/>
  <c r="AC468" i="8"/>
  <c r="AD468" i="8" s="1" a="1"/>
  <c r="AD468" i="8" s="1"/>
  <c r="AC452" i="8"/>
  <c r="AD452" i="8" s="1" a="1"/>
  <c r="AD452" i="8" s="1"/>
  <c r="AC436" i="8"/>
  <c r="AD436" i="8" s="1" a="1"/>
  <c r="AD436" i="8" s="1"/>
  <c r="AC420" i="8"/>
  <c r="AD420" i="8" s="1" a="1"/>
  <c r="AD420" i="8" s="1"/>
  <c r="AC404" i="8"/>
  <c r="AD404" i="8" s="1" a="1"/>
  <c r="AD404" i="8" s="1"/>
  <c r="AC388" i="8"/>
  <c r="AD388" i="8" s="1" a="1"/>
  <c r="AD388" i="8" s="1"/>
  <c r="AC476" i="10"/>
  <c r="AD476" i="10" s="1" a="1"/>
  <c r="AD476" i="10" s="1"/>
  <c r="AC468" i="10"/>
  <c r="AD468" i="10" s="1" a="1"/>
  <c r="AD468" i="10" s="1"/>
  <c r="X497" i="10"/>
  <c r="Y497" i="10" s="1" a="1"/>
  <c r="Y497" i="10" s="1"/>
  <c r="X481" i="10"/>
  <c r="Y481" i="10" s="1" a="1"/>
  <c r="Y481" i="10" s="1"/>
  <c r="X452" i="10"/>
  <c r="Y452" i="10" s="1" a="1"/>
  <c r="Y452" i="10" s="1"/>
  <c r="X445" i="10"/>
  <c r="Y445" i="10" s="1" a="1"/>
  <c r="Y445" i="10" s="1"/>
  <c r="AC460" i="10"/>
  <c r="AD460" i="10" s="1" a="1"/>
  <c r="AD460" i="10" s="1"/>
  <c r="AC452" i="10"/>
  <c r="AD452" i="10" s="1" a="1"/>
  <c r="AD452" i="10" s="1"/>
  <c r="AC444" i="10"/>
  <c r="AD444" i="10" s="1" a="1"/>
  <c r="AD444" i="10" s="1"/>
  <c r="AC436" i="10"/>
  <c r="AD436" i="10" s="1" a="1"/>
  <c r="AD436" i="10" s="1"/>
  <c r="AC428" i="10"/>
  <c r="AD428" i="10" s="1" a="1"/>
  <c r="AD428" i="10" s="1"/>
  <c r="AC420" i="10"/>
  <c r="AD420" i="10" s="1" a="1"/>
  <c r="AD420" i="10" s="1"/>
  <c r="X480" i="10"/>
  <c r="Y480" i="10" s="1" a="1"/>
  <c r="Y480" i="10" s="1"/>
  <c r="X473" i="10"/>
  <c r="Y473" i="10" s="1" a="1"/>
  <c r="Y473" i="10" s="1"/>
  <c r="X429" i="10"/>
  <c r="Y429" i="10" s="1" a="1"/>
  <c r="Y429" i="10" s="1"/>
  <c r="X413" i="10"/>
  <c r="Y413" i="10" s="1" a="1"/>
  <c r="Y413" i="10" s="1"/>
  <c r="AC489" i="10"/>
  <c r="AD489" i="10" s="1" a="1"/>
  <c r="AD489" i="10" s="1"/>
  <c r="AC348" i="10"/>
  <c r="AD348" i="10" s="1" a="1"/>
  <c r="AD348" i="10" s="1"/>
  <c r="X472" i="10"/>
  <c r="Y472" i="10" s="1" a="1"/>
  <c r="Y472" i="10" s="1"/>
  <c r="X465" i="10"/>
  <c r="Y465" i="10" s="1" a="1"/>
  <c r="Y465" i="10" s="1"/>
  <c r="X436" i="10"/>
  <c r="Y436" i="10" s="1" a="1"/>
  <c r="Y436" i="10" s="1"/>
  <c r="X420" i="10"/>
  <c r="Y420" i="10" s="1" a="1"/>
  <c r="Y420" i="10" s="1"/>
  <c r="X370" i="10"/>
  <c r="Y370" i="10" s="1" a="1"/>
  <c r="Y370" i="10" s="1"/>
  <c r="AC496" i="10"/>
  <c r="AD496" i="10" s="1" a="1"/>
  <c r="AD496" i="10" s="1"/>
  <c r="AC488" i="10"/>
  <c r="AD488" i="10" s="1" a="1"/>
  <c r="AD488" i="10" s="1"/>
  <c r="AC473" i="10"/>
  <c r="AD473" i="10" s="1" a="1"/>
  <c r="AD473" i="10" s="1"/>
  <c r="AC418" i="10"/>
  <c r="AD418" i="10" s="1" a="1"/>
  <c r="AD418" i="10" s="1"/>
  <c r="AC410" i="10"/>
  <c r="AD410" i="10" s="1" a="1"/>
  <c r="AD410" i="10" s="1"/>
  <c r="X464" i="10"/>
  <c r="Y464" i="10" s="1" a="1"/>
  <c r="Y464" i="10" s="1"/>
  <c r="X457" i="10"/>
  <c r="Y457" i="10" s="1" a="1"/>
  <c r="Y457" i="10" s="1"/>
  <c r="AC480" i="10"/>
  <c r="AD480" i="10" s="1" a="1"/>
  <c r="AD480" i="10" s="1"/>
  <c r="AC472" i="10"/>
  <c r="AD472" i="10" s="1" a="1"/>
  <c r="AD472" i="10" s="1"/>
  <c r="X489" i="10"/>
  <c r="Y489" i="10" s="1" a="1"/>
  <c r="Y489" i="10" s="1"/>
  <c r="X477" i="10"/>
  <c r="Y477" i="10" s="1" a="1"/>
  <c r="Y477" i="10" s="1"/>
  <c r="X456" i="10"/>
  <c r="Y456" i="10" s="1" a="1"/>
  <c r="Y456" i="10" s="1"/>
  <c r="X449" i="10"/>
  <c r="Y449" i="10" s="1" a="1"/>
  <c r="Y449" i="10" s="1"/>
  <c r="X410" i="10"/>
  <c r="Y410" i="10" s="1" a="1"/>
  <c r="Y410" i="10" s="1"/>
  <c r="X394" i="10"/>
  <c r="Y394" i="10" s="1" a="1"/>
  <c r="Y394" i="10" s="1"/>
  <c r="X386" i="10"/>
  <c r="Y386" i="10" s="1" a="1"/>
  <c r="Y386" i="10" s="1"/>
  <c r="X378" i="10"/>
  <c r="Y378" i="10" s="1" a="1"/>
  <c r="Y378" i="10" s="1"/>
  <c r="X354" i="10"/>
  <c r="Y354" i="10" s="1" a="1"/>
  <c r="Y354" i="10" s="1"/>
  <c r="AC501" i="10"/>
  <c r="AD501" i="10" s="1" a="1"/>
  <c r="AD501" i="10" s="1"/>
  <c r="AC464" i="10"/>
  <c r="AD464" i="10" s="1" a="1"/>
  <c r="AD464" i="10" s="1"/>
  <c r="AC456" i="10"/>
  <c r="AD456" i="10" s="1" a="1"/>
  <c r="AD456" i="10" s="1"/>
  <c r="AC448" i="10"/>
  <c r="AD448" i="10" s="1" a="1"/>
  <c r="AD448" i="10" s="1"/>
  <c r="AC440" i="10"/>
  <c r="AD440" i="10" s="1" a="1"/>
  <c r="AD440" i="10" s="1"/>
  <c r="AC366" i="10"/>
  <c r="AD366" i="10" s="1" a="1"/>
  <c r="AD366" i="10" s="1"/>
  <c r="AC424" i="10"/>
  <c r="AD424" i="10" s="1" a="1"/>
  <c r="AD424" i="10" s="1"/>
  <c r="AC416" i="10"/>
  <c r="AD416" i="10" s="1" a="1"/>
  <c r="AD416" i="10" s="1"/>
  <c r="AC352" i="10"/>
  <c r="AD352" i="10" s="1" a="1"/>
  <c r="AD352" i="10" s="1"/>
  <c r="X448" i="10"/>
  <c r="Y448" i="10" s="1" a="1"/>
  <c r="Y448" i="10" s="1"/>
  <c r="X441" i="10"/>
  <c r="Y441" i="10" s="1" a="1"/>
  <c r="Y441" i="10" s="1"/>
  <c r="X433" i="10"/>
  <c r="Y433" i="10" s="1" a="1"/>
  <c r="Y433" i="10" s="1"/>
  <c r="X425" i="10"/>
  <c r="Y425" i="10" s="1" a="1"/>
  <c r="Y425" i="10" s="1"/>
  <c r="AC299" i="10"/>
  <c r="AD299" i="10" s="1" a="1"/>
  <c r="AD299" i="10" s="1"/>
  <c r="X468" i="10"/>
  <c r="Y468" i="10" s="1" a="1"/>
  <c r="Y468" i="10" s="1"/>
  <c r="X461" i="10"/>
  <c r="Y461" i="10" s="1" a="1"/>
  <c r="Y461" i="10" s="1"/>
  <c r="X440" i="10"/>
  <c r="Y440" i="10" s="1" a="1"/>
  <c r="Y440" i="10" s="1"/>
  <c r="X432" i="10"/>
  <c r="Y432" i="10" s="1" a="1"/>
  <c r="Y432" i="10" s="1"/>
  <c r="X424" i="10"/>
  <c r="Y424" i="10" s="1" a="1"/>
  <c r="Y424" i="10" s="1"/>
  <c r="X408" i="10"/>
  <c r="Y408" i="10" s="1" a="1"/>
  <c r="Y408" i="10" s="1"/>
  <c r="X400" i="10"/>
  <c r="Y400" i="10" s="1" a="1"/>
  <c r="Y400" i="10" s="1"/>
  <c r="X392" i="10"/>
  <c r="Y392" i="10" s="1" a="1"/>
  <c r="Y392" i="10" s="1"/>
  <c r="X368" i="10"/>
  <c r="Y368" i="10" s="1" a="1"/>
  <c r="Y368" i="10" s="1"/>
  <c r="AC492" i="10"/>
  <c r="AD492" i="10" s="1" a="1"/>
  <c r="AD492" i="10" s="1"/>
  <c r="AC484" i="10"/>
  <c r="AD484" i="10" s="1" a="1"/>
  <c r="AD484" i="10" s="1"/>
  <c r="AC216" i="10"/>
  <c r="AD216" i="10" s="1" a="1"/>
  <c r="AD216" i="10" s="1"/>
  <c r="X431" i="8"/>
  <c r="Y431" i="8" s="1" a="1"/>
  <c r="Y431" i="8" s="1"/>
  <c r="X419" i="8"/>
  <c r="Y419" i="8" s="1" a="1"/>
  <c r="Y419" i="8" s="1"/>
  <c r="X407" i="8"/>
  <c r="Y407" i="8" s="1" a="1"/>
  <c r="Y407" i="8" s="1"/>
  <c r="X401" i="8"/>
  <c r="Y401" i="8" s="1" a="1"/>
  <c r="Y401" i="8" s="1"/>
  <c r="X395" i="8"/>
  <c r="Y395" i="8" s="1" a="1"/>
  <c r="Y395" i="8" s="1"/>
  <c r="X352" i="8"/>
  <c r="Y352" i="8" s="1" a="1"/>
  <c r="Y352" i="8" s="1"/>
  <c r="X264" i="8"/>
  <c r="Y264" i="8" s="1" a="1"/>
  <c r="Y264" i="8" s="1"/>
  <c r="X366" i="8"/>
  <c r="Y366" i="8" s="1" a="1"/>
  <c r="Y366" i="8" s="1"/>
  <c r="X399" i="8"/>
  <c r="Y399" i="8" s="1" a="1"/>
  <c r="Y399" i="8" s="1"/>
  <c r="X387" i="8"/>
  <c r="Y387" i="8" s="1" a="1"/>
  <c r="Y387" i="8" s="1"/>
  <c r="X447" i="8"/>
  <c r="Y447" i="8" s="1" a="1"/>
  <c r="Y447" i="8" s="1"/>
  <c r="X443" i="8"/>
  <c r="Y443" i="8" s="1" a="1"/>
  <c r="Y443" i="8" s="1"/>
  <c r="X439" i="8"/>
  <c r="Y439" i="8" s="1" a="1"/>
  <c r="Y439" i="8" s="1"/>
  <c r="X423" i="8"/>
  <c r="Y423" i="8" s="1" a="1"/>
  <c r="Y423" i="8" s="1"/>
  <c r="X417" i="8"/>
  <c r="Y417" i="8" s="1" a="1"/>
  <c r="Y417" i="8" s="1"/>
  <c r="X411" i="8"/>
  <c r="Y411" i="8" s="1" a="1"/>
  <c r="Y411" i="8" s="1"/>
  <c r="X340" i="8"/>
  <c r="Y340" i="8" s="1" a="1"/>
  <c r="Y340" i="8" s="1"/>
  <c r="X415" i="8"/>
  <c r="Y415" i="8" s="1" a="1"/>
  <c r="Y415" i="8" s="1"/>
  <c r="X403" i="8"/>
  <c r="Y403" i="8" s="1" a="1"/>
  <c r="Y403" i="8" s="1"/>
  <c r="X391" i="8"/>
  <c r="Y391" i="8" s="1" a="1"/>
  <c r="Y391" i="8" s="1"/>
  <c r="X378" i="8"/>
  <c r="Y378" i="8" s="1" a="1"/>
  <c r="Y378" i="8" s="1"/>
  <c r="X385" i="8"/>
  <c r="Y385" i="8" s="1" a="1"/>
  <c r="Y385" i="8" s="1"/>
  <c r="X364" i="8"/>
  <c r="Y364" i="8" s="1" a="1"/>
  <c r="Y364" i="8" s="1"/>
  <c r="X389" i="8"/>
  <c r="Y389" i="8" s="1" a="1"/>
  <c r="Y389" i="8" s="1"/>
  <c r="X412" i="8"/>
  <c r="Y412" i="8" s="1" a="1"/>
  <c r="Y412" i="8" s="1"/>
  <c r="X373" i="8"/>
  <c r="Y373" i="8" s="1" a="1"/>
  <c r="Y373" i="8" s="1"/>
  <c r="X396" i="8"/>
  <c r="Y396" i="8" s="1" a="1"/>
  <c r="Y396" i="8" s="1"/>
  <c r="X421" i="8"/>
  <c r="Y421" i="8" s="1" a="1"/>
  <c r="Y421" i="8" s="1"/>
  <c r="X357" i="8"/>
  <c r="Y357" i="8" s="1" a="1"/>
  <c r="Y357" i="8" s="1"/>
  <c r="X380" i="8"/>
  <c r="Y380" i="8" s="1" a="1"/>
  <c r="Y380" i="8" s="1"/>
  <c r="X405" i="8"/>
  <c r="Y405" i="8" s="1" a="1"/>
  <c r="Y405" i="8" s="1"/>
  <c r="X428" i="8"/>
  <c r="Y428" i="8" s="1" a="1"/>
  <c r="Y428" i="8" s="1"/>
  <c r="X379" i="8"/>
  <c r="Y379" i="8" s="1" a="1"/>
  <c r="Y379" i="8" s="1"/>
  <c r="X371" i="8"/>
  <c r="Y371" i="8" s="1" a="1"/>
  <c r="Y371" i="8" s="1"/>
  <c r="X363" i="8"/>
  <c r="Y363" i="8" s="1" a="1"/>
  <c r="Y363" i="8" s="1"/>
  <c r="X355" i="8"/>
  <c r="Y355" i="8" s="1" a="1"/>
  <c r="Y355" i="8" s="1"/>
  <c r="X343" i="8"/>
  <c r="Y343" i="8" s="1" a="1"/>
  <c r="Y343" i="8" s="1"/>
  <c r="X332" i="8"/>
  <c r="Y332" i="8" s="1" a="1"/>
  <c r="Y332" i="8" s="1"/>
  <c r="X305" i="8"/>
  <c r="Y305" i="8" s="1" a="1"/>
  <c r="Y305" i="8" s="1"/>
  <c r="X278" i="8"/>
  <c r="Y278" i="8" s="1" a="1"/>
  <c r="Y278" i="8" s="1"/>
  <c r="X259" i="8"/>
  <c r="Y259" i="8" s="1" a="1"/>
  <c r="Y259" i="8" s="1"/>
  <c r="X430" i="8"/>
  <c r="Y430" i="8" s="1" a="1"/>
  <c r="Y430" i="8" s="1"/>
  <c r="X414" i="8"/>
  <c r="Y414" i="8" s="1" a="1"/>
  <c r="Y414" i="8" s="1"/>
  <c r="X398" i="8"/>
  <c r="Y398" i="8" s="1" a="1"/>
  <c r="Y398" i="8" s="1"/>
  <c r="X382" i="8"/>
  <c r="Y382" i="8" s="1" a="1"/>
  <c r="Y382" i="8" s="1"/>
  <c r="X295" i="8"/>
  <c r="Y295" i="8" s="1" a="1"/>
  <c r="Y295" i="8" s="1"/>
  <c r="X286" i="8"/>
  <c r="Y286" i="8" s="1" a="1"/>
  <c r="Y286" i="8" s="1"/>
  <c r="X282" i="8"/>
  <c r="Y282" i="8" s="1" a="1"/>
  <c r="Y282" i="8" s="1"/>
  <c r="X258" i="8"/>
  <c r="Y258" i="8" s="1" a="1"/>
  <c r="Y258" i="8" s="1"/>
  <c r="X159" i="8"/>
  <c r="Y159" i="8" s="1" a="1"/>
  <c r="Y159" i="8" s="1"/>
  <c r="X9" i="8"/>
  <c r="Y9" i="8" s="1" a="1"/>
  <c r="Y9" i="8" s="1"/>
  <c r="X346" i="8"/>
  <c r="Y346" i="8" s="1" a="1"/>
  <c r="Y346" i="8" s="1"/>
  <c r="X339" i="8"/>
  <c r="Y339" i="8" s="1" a="1"/>
  <c r="Y339" i="8" s="1"/>
  <c r="X309" i="8"/>
  <c r="Y309" i="8" s="1" a="1"/>
  <c r="Y309" i="8" s="1"/>
  <c r="X291" i="8"/>
  <c r="Y291" i="8" s="1" a="1"/>
  <c r="Y291" i="8" s="1"/>
  <c r="X176" i="8"/>
  <c r="Y176" i="8" s="1" a="1"/>
  <c r="Y176" i="8" s="1"/>
  <c r="X432" i="8"/>
  <c r="Y432" i="8" s="1" a="1"/>
  <c r="Y432" i="8" s="1"/>
  <c r="X425" i="8"/>
  <c r="Y425" i="8" s="1" a="1"/>
  <c r="Y425" i="8" s="1"/>
  <c r="X416" i="8"/>
  <c r="Y416" i="8" s="1" a="1"/>
  <c r="Y416" i="8" s="1"/>
  <c r="X409" i="8"/>
  <c r="Y409" i="8" s="1" a="1"/>
  <c r="Y409" i="8" s="1"/>
  <c r="X400" i="8"/>
  <c r="Y400" i="8" s="1" a="1"/>
  <c r="Y400" i="8" s="1"/>
  <c r="X393" i="8"/>
  <c r="Y393" i="8" s="1" a="1"/>
  <c r="Y393" i="8" s="1"/>
  <c r="X384" i="8"/>
  <c r="Y384" i="8" s="1" a="1"/>
  <c r="Y384" i="8" s="1"/>
  <c r="X377" i="8"/>
  <c r="Y377" i="8" s="1" a="1"/>
  <c r="Y377" i="8" s="1"/>
  <c r="X368" i="8"/>
  <c r="Y368" i="8" s="1" a="1"/>
  <c r="Y368" i="8" s="1"/>
  <c r="X361" i="8"/>
  <c r="Y361" i="8" s="1" a="1"/>
  <c r="Y361" i="8" s="1"/>
  <c r="X354" i="8"/>
  <c r="Y354" i="8" s="1" a="1"/>
  <c r="Y354" i="8" s="1"/>
  <c r="X351" i="8"/>
  <c r="Y351" i="8" s="1" a="1"/>
  <c r="Y351" i="8" s="1"/>
  <c r="X348" i="8"/>
  <c r="Y348" i="8" s="1" a="1"/>
  <c r="Y348" i="8" s="1"/>
  <c r="X338" i="8"/>
  <c r="Y338" i="8" s="1" a="1"/>
  <c r="Y338" i="8" s="1"/>
  <c r="X335" i="8"/>
  <c r="Y335" i="8" s="1" a="1"/>
  <c r="Y335" i="8" s="1"/>
  <c r="X331" i="8"/>
  <c r="Y331" i="8" s="1" a="1"/>
  <c r="Y331" i="8" s="1"/>
  <c r="X328" i="8"/>
  <c r="Y328" i="8" s="1" a="1"/>
  <c r="Y328" i="8" s="1"/>
  <c r="X324" i="8"/>
  <c r="Y324" i="8" s="1" a="1"/>
  <c r="Y324" i="8" s="1"/>
  <c r="X316" i="8"/>
  <c r="Y316" i="8" s="1" a="1"/>
  <c r="Y316" i="8" s="1"/>
  <c r="X308" i="8"/>
  <c r="Y308" i="8" s="1" a="1"/>
  <c r="Y308" i="8" s="1"/>
  <c r="X304" i="8"/>
  <c r="Y304" i="8" s="1" a="1"/>
  <c r="Y304" i="8" s="1"/>
  <c r="X299" i="8"/>
  <c r="Y299" i="8" s="1" a="1"/>
  <c r="Y299" i="8" s="1"/>
  <c r="X289" i="8"/>
  <c r="Y289" i="8" s="1" a="1"/>
  <c r="Y289" i="8" s="1"/>
  <c r="X285" i="8"/>
  <c r="Y285" i="8" s="1" a="1"/>
  <c r="Y285" i="8" s="1"/>
  <c r="X281" i="8"/>
  <c r="Y281" i="8" s="1" a="1"/>
  <c r="Y281" i="8" s="1"/>
  <c r="X257" i="8"/>
  <c r="Y257" i="8" s="1" a="1"/>
  <c r="Y257" i="8" s="1"/>
  <c r="X203" i="8"/>
  <c r="Y203" i="8" s="1" a="1"/>
  <c r="Y203" i="8" s="1"/>
  <c r="X112" i="8"/>
  <c r="Y112" i="8" s="1" a="1"/>
  <c r="Y112" i="8" s="1"/>
  <c r="X148" i="8"/>
  <c r="Y148" i="8" s="1" a="1"/>
  <c r="Y148" i="8" s="1"/>
  <c r="X261" i="8"/>
  <c r="Y261" i="8" s="1" a="1"/>
  <c r="Y261" i="8" s="1"/>
  <c r="X268" i="8"/>
  <c r="Y268" i="8" s="1" a="1"/>
  <c r="Y268" i="8" s="1"/>
  <c r="X277" i="8"/>
  <c r="Y277" i="8" s="1" a="1"/>
  <c r="Y277" i="8" s="1"/>
  <c r="X317" i="8"/>
  <c r="Y317" i="8" s="1" a="1"/>
  <c r="Y317" i="8" s="1"/>
  <c r="X325" i="8"/>
  <c r="Y325" i="8" s="1" a="1"/>
  <c r="Y325" i="8" s="1"/>
  <c r="X265" i="8"/>
  <c r="Y265" i="8" s="1" a="1"/>
  <c r="Y265" i="8" s="1"/>
  <c r="X284" i="8"/>
  <c r="Y284" i="8" s="1" a="1"/>
  <c r="Y284" i="8" s="1"/>
  <c r="X293" i="8"/>
  <c r="Y293" i="8" s="1" a="1"/>
  <c r="Y293" i="8" s="1"/>
  <c r="X116" i="8"/>
  <c r="Y116" i="8" s="1" a="1"/>
  <c r="Y116" i="8" s="1"/>
  <c r="X162" i="8"/>
  <c r="Y162" i="8" s="1" a="1"/>
  <c r="Y162" i="8" s="1"/>
  <c r="X157" i="8"/>
  <c r="Y157" i="8" s="1" a="1"/>
  <c r="Y157" i="8" s="1"/>
  <c r="X272" i="8"/>
  <c r="Y272" i="8" s="1" a="1"/>
  <c r="Y272" i="8" s="1"/>
  <c r="X297" i="8"/>
  <c r="Y297" i="8" s="1" a="1"/>
  <c r="Y297" i="8" s="1"/>
  <c r="X138" i="8"/>
  <c r="Y138" i="8" s="1" a="1"/>
  <c r="Y138" i="8" s="1"/>
  <c r="X170" i="8"/>
  <c r="Y170" i="8" s="1" a="1"/>
  <c r="Y170" i="8" s="1"/>
  <c r="X260" i="8"/>
  <c r="Y260" i="8" s="1" a="1"/>
  <c r="Y260" i="8" s="1"/>
  <c r="X269" i="8"/>
  <c r="Y269" i="8" s="1" a="1"/>
  <c r="Y269" i="8" s="1"/>
  <c r="X288" i="8"/>
  <c r="Y288" i="8" s="1" a="1"/>
  <c r="Y288" i="8" s="1"/>
  <c r="X313" i="8"/>
  <c r="Y313" i="8" s="1" a="1"/>
  <c r="Y313" i="8" s="1"/>
  <c r="X321" i="8"/>
  <c r="Y321" i="8" s="1" a="1"/>
  <c r="Y321" i="8" s="1"/>
  <c r="X349" i="8"/>
  <c r="Y349" i="8" s="1" a="1"/>
  <c r="Y349" i="8" s="1"/>
  <c r="X336" i="8"/>
  <c r="Y336" i="8" s="1" a="1"/>
  <c r="Y336" i="8" s="1"/>
  <c r="X300" i="8"/>
  <c r="Y300" i="8" s="1" a="1"/>
  <c r="Y300" i="8" s="1"/>
  <c r="X273" i="8"/>
  <c r="Y273" i="8" s="1" a="1"/>
  <c r="Y273" i="8" s="1"/>
  <c r="X220" i="8"/>
  <c r="Y220" i="8" s="1" a="1"/>
  <c r="Y220" i="8" s="1"/>
  <c r="X434" i="8"/>
  <c r="Y434" i="8" s="1" a="1"/>
  <c r="Y434" i="8" s="1"/>
  <c r="X418" i="8"/>
  <c r="Y418" i="8" s="1" a="1"/>
  <c r="Y418" i="8" s="1"/>
  <c r="X402" i="8"/>
  <c r="Y402" i="8" s="1" a="1"/>
  <c r="Y402" i="8" s="1"/>
  <c r="X386" i="8"/>
  <c r="Y386" i="8" s="1" a="1"/>
  <c r="Y386" i="8" s="1"/>
  <c r="X370" i="8"/>
  <c r="Y370" i="8" s="1" a="1"/>
  <c r="Y370" i="8" s="1"/>
  <c r="X342" i="8"/>
  <c r="Y342" i="8" s="1" a="1"/>
  <c r="Y342" i="8" s="1"/>
  <c r="X320" i="8"/>
  <c r="Y320" i="8" s="1" a="1"/>
  <c r="Y320" i="8" s="1"/>
  <c r="X312" i="8"/>
  <c r="Y312" i="8" s="1" a="1"/>
  <c r="Y312" i="8" s="1"/>
  <c r="X276" i="8"/>
  <c r="Y276" i="8" s="1" a="1"/>
  <c r="Y276" i="8" s="1"/>
  <c r="X267" i="8"/>
  <c r="Y267" i="8" s="1" a="1"/>
  <c r="Y267" i="8" s="1"/>
  <c r="X165" i="8"/>
  <c r="Y165" i="8" s="1" a="1"/>
  <c r="Y165" i="8" s="1"/>
  <c r="X500" i="8"/>
  <c r="Y500" i="8" s="1" a="1"/>
  <c r="Y500" i="8" s="1"/>
  <c r="X498" i="8"/>
  <c r="Y498" i="8" s="1" a="1"/>
  <c r="Y498" i="8" s="1"/>
  <c r="X496" i="8"/>
  <c r="Y496" i="8" s="1" a="1"/>
  <c r="Y496" i="8" s="1"/>
  <c r="X494" i="8"/>
  <c r="Y494" i="8" s="1" a="1"/>
  <c r="Y494" i="8" s="1"/>
  <c r="X492" i="8"/>
  <c r="Y492" i="8" s="1" a="1"/>
  <c r="Y492" i="8" s="1"/>
  <c r="X490" i="8"/>
  <c r="Y490" i="8" s="1" a="1"/>
  <c r="Y490" i="8" s="1"/>
  <c r="X488" i="8"/>
  <c r="Y488" i="8" s="1" a="1"/>
  <c r="Y488" i="8" s="1"/>
  <c r="X482" i="8"/>
  <c r="Y482" i="8" s="1" a="1"/>
  <c r="Y482" i="8" s="1"/>
  <c r="X480" i="8"/>
  <c r="Y480" i="8" s="1" a="1"/>
  <c r="Y480" i="8" s="1"/>
  <c r="X478" i="8"/>
  <c r="Y478" i="8" s="1" a="1"/>
  <c r="Y478" i="8" s="1"/>
  <c r="X476" i="8"/>
  <c r="Y476" i="8" s="1" a="1"/>
  <c r="Y476" i="8" s="1"/>
  <c r="X474" i="8"/>
  <c r="Y474" i="8" s="1" a="1"/>
  <c r="Y474" i="8" s="1"/>
  <c r="X472" i="8"/>
  <c r="Y472" i="8" s="1" a="1"/>
  <c r="Y472" i="8" s="1"/>
  <c r="X470" i="8"/>
  <c r="Y470" i="8" s="1" a="1"/>
  <c r="Y470" i="8" s="1"/>
  <c r="X468" i="8"/>
  <c r="Y468" i="8" s="1" a="1"/>
  <c r="Y468" i="8" s="1"/>
  <c r="X466" i="8"/>
  <c r="Y466" i="8" s="1" a="1"/>
  <c r="Y466" i="8" s="1"/>
  <c r="X464" i="8"/>
  <c r="Y464" i="8" s="1" a="1"/>
  <c r="Y464" i="8" s="1"/>
  <c r="X462" i="8"/>
  <c r="Y462" i="8" s="1" a="1"/>
  <c r="Y462" i="8" s="1"/>
  <c r="X460" i="8"/>
  <c r="Y460" i="8" s="1" a="1"/>
  <c r="Y460" i="8" s="1"/>
  <c r="X458" i="8"/>
  <c r="Y458" i="8" s="1" a="1"/>
  <c r="Y458" i="8" s="1"/>
  <c r="X456" i="8"/>
  <c r="Y456" i="8" s="1" a="1"/>
  <c r="Y456" i="8" s="1"/>
  <c r="X454" i="8"/>
  <c r="Y454" i="8" s="1" a="1"/>
  <c r="Y454" i="8" s="1"/>
  <c r="X452" i="8"/>
  <c r="Y452" i="8" s="1" a="1"/>
  <c r="Y452" i="8" s="1"/>
  <c r="X450" i="8"/>
  <c r="Y450" i="8" s="1" a="1"/>
  <c r="Y450" i="8" s="1"/>
  <c r="X448" i="8"/>
  <c r="Y448" i="8" s="1" a="1"/>
  <c r="Y448" i="8" s="1"/>
  <c r="X446" i="8"/>
  <c r="Y446" i="8" s="1" a="1"/>
  <c r="Y446" i="8" s="1"/>
  <c r="X444" i="8"/>
  <c r="Y444" i="8" s="1" a="1"/>
  <c r="Y444" i="8" s="1"/>
  <c r="X442" i="8"/>
  <c r="Y442" i="8" s="1" a="1"/>
  <c r="Y442" i="8" s="1"/>
  <c r="X440" i="8"/>
  <c r="Y440" i="8" s="1" a="1"/>
  <c r="Y440" i="8" s="1"/>
  <c r="X438" i="8"/>
  <c r="Y438" i="8" s="1" a="1"/>
  <c r="Y438" i="8" s="1"/>
  <c r="X436" i="8"/>
  <c r="Y436" i="8" s="1" a="1"/>
  <c r="Y436" i="8" s="1"/>
  <c r="X429" i="8"/>
  <c r="Y429" i="8" s="1" a="1"/>
  <c r="Y429" i="8" s="1"/>
  <c r="X420" i="8"/>
  <c r="Y420" i="8" s="1" a="1"/>
  <c r="Y420" i="8" s="1"/>
  <c r="X413" i="8"/>
  <c r="Y413" i="8" s="1" a="1"/>
  <c r="Y413" i="8" s="1"/>
  <c r="X404" i="8"/>
  <c r="Y404" i="8" s="1" a="1"/>
  <c r="Y404" i="8" s="1"/>
  <c r="X397" i="8"/>
  <c r="Y397" i="8" s="1" a="1"/>
  <c r="Y397" i="8" s="1"/>
  <c r="X388" i="8"/>
  <c r="Y388" i="8" s="1" a="1"/>
  <c r="Y388" i="8" s="1"/>
  <c r="X381" i="8"/>
  <c r="Y381" i="8" s="1" a="1"/>
  <c r="Y381" i="8" s="1"/>
  <c r="X372" i="8"/>
  <c r="Y372" i="8" s="1" a="1"/>
  <c r="Y372" i="8" s="1"/>
  <c r="X365" i="8"/>
  <c r="Y365" i="8" s="1" a="1"/>
  <c r="Y365" i="8" s="1"/>
  <c r="X356" i="8"/>
  <c r="Y356" i="8" s="1" a="1"/>
  <c r="Y356" i="8" s="1"/>
  <c r="X353" i="8"/>
  <c r="Y353" i="8" s="1" a="1"/>
  <c r="Y353" i="8" s="1"/>
  <c r="X350" i="8"/>
  <c r="Y350" i="8" s="1" a="1"/>
  <c r="Y350" i="8" s="1"/>
  <c r="X341" i="8"/>
  <c r="Y341" i="8" s="1" a="1"/>
  <c r="Y341" i="8" s="1"/>
  <c r="X330" i="8"/>
  <c r="Y330" i="8" s="1" a="1"/>
  <c r="Y330" i="8" s="1"/>
  <c r="X327" i="8"/>
  <c r="Y327" i="8" s="1" a="1"/>
  <c r="Y327" i="8" s="1"/>
  <c r="X323" i="8"/>
  <c r="Y323" i="8" s="1" a="1"/>
  <c r="Y323" i="8" s="1"/>
  <c r="X315" i="8"/>
  <c r="Y315" i="8" s="1" a="1"/>
  <c r="Y315" i="8" s="1"/>
  <c r="X303" i="8"/>
  <c r="Y303" i="8" s="1" a="1"/>
  <c r="Y303" i="8" s="1"/>
  <c r="X298" i="8"/>
  <c r="Y298" i="8" s="1" a="1"/>
  <c r="Y298" i="8" s="1"/>
  <c r="X280" i="8"/>
  <c r="Y280" i="8" s="1" a="1"/>
  <c r="Y280" i="8" s="1"/>
  <c r="X266" i="8"/>
  <c r="Y266" i="8" s="1" a="1"/>
  <c r="Y266" i="8" s="1"/>
  <c r="X216" i="8"/>
  <c r="Y216" i="8" s="1" a="1"/>
  <c r="Y216" i="8" s="1"/>
  <c r="X125" i="8"/>
  <c r="Y125" i="8" s="1" a="1"/>
  <c r="Y125" i="8" s="1"/>
  <c r="X484" i="8"/>
  <c r="Y484" i="8" s="1" a="1"/>
  <c r="Y484" i="8" s="1"/>
  <c r="X422" i="8"/>
  <c r="Y422" i="8" s="1" a="1"/>
  <c r="Y422" i="8" s="1"/>
  <c r="X406" i="8"/>
  <c r="Y406" i="8" s="1" a="1"/>
  <c r="Y406" i="8" s="1"/>
  <c r="X390" i="8"/>
  <c r="Y390" i="8" s="1" a="1"/>
  <c r="Y390" i="8" s="1"/>
  <c r="X374" i="8"/>
  <c r="Y374" i="8" s="1" a="1"/>
  <c r="Y374" i="8" s="1"/>
  <c r="X358" i="8"/>
  <c r="Y358" i="8" s="1" a="1"/>
  <c r="Y358" i="8" s="1"/>
  <c r="X337" i="8"/>
  <c r="Y337" i="8" s="1" a="1"/>
  <c r="Y337" i="8" s="1"/>
  <c r="X334" i="8"/>
  <c r="Y334" i="8" s="1" a="1"/>
  <c r="Y334" i="8" s="1"/>
  <c r="X319" i="8"/>
  <c r="Y319" i="8" s="1" a="1"/>
  <c r="Y319" i="8" s="1"/>
  <c r="X311" i="8"/>
  <c r="Y311" i="8" s="1" a="1"/>
  <c r="Y311" i="8" s="1"/>
  <c r="X307" i="8"/>
  <c r="Y307" i="8" s="1" a="1"/>
  <c r="Y307" i="8" s="1"/>
  <c r="X302" i="8"/>
  <c r="Y302" i="8" s="1" a="1"/>
  <c r="Y302" i="8" s="1"/>
  <c r="X275" i="8"/>
  <c r="Y275" i="8" s="1" a="1"/>
  <c r="Y275" i="8" s="1"/>
  <c r="X208" i="8"/>
  <c r="Y208" i="8" s="1" a="1"/>
  <c r="Y208" i="8" s="1"/>
  <c r="X486" i="8"/>
  <c r="Y486" i="8" s="1" a="1"/>
  <c r="Y486" i="8" s="1"/>
  <c r="X424" i="8"/>
  <c r="Y424" i="8" s="1" a="1"/>
  <c r="Y424" i="8" s="1"/>
  <c r="X408" i="8"/>
  <c r="Y408" i="8" s="1" a="1"/>
  <c r="Y408" i="8" s="1"/>
  <c r="X392" i="8"/>
  <c r="Y392" i="8" s="1" a="1"/>
  <c r="Y392" i="8" s="1"/>
  <c r="X376" i="8"/>
  <c r="Y376" i="8" s="1" a="1"/>
  <c r="Y376" i="8" s="1"/>
  <c r="X360" i="8"/>
  <c r="Y360" i="8" s="1" a="1"/>
  <c r="Y360" i="8" s="1"/>
  <c r="X347" i="8"/>
  <c r="Y347" i="8" s="1" a="1"/>
  <c r="Y347" i="8" s="1"/>
  <c r="X344" i="8"/>
  <c r="Y344" i="8" s="1" a="1"/>
  <c r="Y344" i="8" s="1"/>
  <c r="X333" i="8"/>
  <c r="Y333" i="8" s="1" a="1"/>
  <c r="Y333" i="8" s="1"/>
  <c r="X301" i="8"/>
  <c r="Y301" i="8" s="1" a="1"/>
  <c r="Y301" i="8" s="1"/>
  <c r="X292" i="8"/>
  <c r="Y292" i="8" s="1" a="1"/>
  <c r="Y292" i="8" s="1"/>
  <c r="X270" i="8"/>
  <c r="Y270" i="8" s="1" a="1"/>
  <c r="Y270" i="8" s="1"/>
  <c r="X147" i="8"/>
  <c r="Y147" i="8" s="1" a="1"/>
  <c r="Y147" i="8" s="1"/>
  <c r="X139" i="8"/>
  <c r="Y139" i="8" s="1" a="1"/>
  <c r="Y139" i="8" s="1"/>
  <c r="X362" i="8"/>
  <c r="Y362" i="8" s="1" a="1"/>
  <c r="Y362" i="8" s="1"/>
  <c r="X329" i="8"/>
  <c r="Y329" i="8" s="1" a="1"/>
  <c r="Y329" i="8" s="1"/>
  <c r="X326" i="8"/>
  <c r="Y326" i="8" s="1" a="1"/>
  <c r="Y326" i="8" s="1"/>
  <c r="X318" i="8"/>
  <c r="Y318" i="8" s="1" a="1"/>
  <c r="Y318" i="8" s="1"/>
  <c r="X296" i="8"/>
  <c r="Y296" i="8" s="1" a="1"/>
  <c r="Y296" i="8" s="1"/>
  <c r="X283" i="8"/>
  <c r="Y283" i="8" s="1" a="1"/>
  <c r="Y283" i="8" s="1"/>
  <c r="X274" i="8"/>
  <c r="Y274" i="8" s="1" a="1"/>
  <c r="Y274" i="8" s="1"/>
  <c r="X241" i="8"/>
  <c r="Y241" i="8" s="1" a="1"/>
  <c r="Y241" i="8" s="1"/>
  <c r="X225" i="8"/>
  <c r="Y225" i="8" s="1" a="1"/>
  <c r="Y225" i="8" s="1"/>
  <c r="X204" i="8"/>
  <c r="Y204" i="8" s="1" a="1"/>
  <c r="Y204" i="8" s="1"/>
  <c r="X199" i="8"/>
  <c r="Y199" i="8" s="1" a="1"/>
  <c r="Y199" i="8" s="1"/>
  <c r="X172" i="8"/>
  <c r="Y172" i="8" s="1" a="1"/>
  <c r="Y172" i="8" s="1"/>
  <c r="X310" i="8"/>
  <c r="Y310" i="8" s="1" a="1"/>
  <c r="Y310" i="8" s="1"/>
  <c r="X279" i="8"/>
  <c r="Y279" i="8" s="1" a="1"/>
  <c r="Y279" i="8" s="1"/>
  <c r="X236" i="8"/>
  <c r="Y236" i="8" s="1" a="1"/>
  <c r="Y236" i="8" s="1"/>
  <c r="X232" i="8"/>
  <c r="Y232" i="8" s="1" a="1"/>
  <c r="Y232" i="8" s="1"/>
  <c r="X224" i="8"/>
  <c r="Y224" i="8" s="1" a="1"/>
  <c r="Y224" i="8" s="1"/>
  <c r="X219" i="8"/>
  <c r="Y219" i="8" s="1" a="1"/>
  <c r="Y219" i="8" s="1"/>
  <c r="X212" i="8"/>
  <c r="Y212" i="8" s="1" a="1"/>
  <c r="Y212" i="8" s="1"/>
  <c r="X207" i="8"/>
  <c r="Y207" i="8" s="1" a="1"/>
  <c r="Y207" i="8" s="1"/>
  <c r="X180" i="8"/>
  <c r="Y180" i="8" s="1" a="1"/>
  <c r="Y180" i="8" s="1"/>
  <c r="X175" i="8"/>
  <c r="Y175" i="8" s="1" a="1"/>
  <c r="Y175" i="8" s="1"/>
  <c r="X103" i="8"/>
  <c r="Y103" i="8" s="1" a="1"/>
  <c r="Y103" i="8" s="1"/>
  <c r="X166" i="8"/>
  <c r="Y166" i="8" s="1" a="1"/>
  <c r="Y166" i="8" s="1"/>
  <c r="X140" i="8"/>
  <c r="Y140" i="8" s="1" a="1"/>
  <c r="Y140" i="8" s="1"/>
  <c r="X154" i="8"/>
  <c r="Y154" i="8" s="1" a="1"/>
  <c r="Y154" i="8" s="1"/>
  <c r="X132" i="8"/>
  <c r="Y132" i="8" s="1" a="1"/>
  <c r="Y132" i="8" s="1"/>
  <c r="X141" i="8"/>
  <c r="Y141" i="8" s="1" a="1"/>
  <c r="Y141" i="8" s="1"/>
  <c r="X146" i="8"/>
  <c r="Y146" i="8" s="1" a="1"/>
  <c r="Y146" i="8" s="1"/>
  <c r="X101" i="8"/>
  <c r="Y101" i="8" s="1" a="1"/>
  <c r="Y101" i="8" s="1"/>
  <c r="X106" i="8"/>
  <c r="Y106" i="8" s="1" a="1"/>
  <c r="Y106" i="8" s="1"/>
  <c r="X124" i="8"/>
  <c r="Y124" i="8" s="1" a="1"/>
  <c r="Y124" i="8" s="1"/>
  <c r="X133" i="8"/>
  <c r="Y133" i="8" s="1" a="1"/>
  <c r="Y133" i="8" s="1"/>
  <c r="X87" i="8"/>
  <c r="Y87" i="8" s="1" a="1"/>
  <c r="Y87" i="8" s="1"/>
  <c r="X71" i="8"/>
  <c r="Y71" i="8" s="1" a="1"/>
  <c r="Y71" i="8" s="1"/>
  <c r="X55" i="8"/>
  <c r="Y55" i="8" s="1" a="1"/>
  <c r="Y55" i="8" s="1"/>
  <c r="X39" i="8"/>
  <c r="Y39" i="8" s="1" a="1"/>
  <c r="Y39" i="8" s="1"/>
  <c r="X294" i="8"/>
  <c r="Y294" i="8" s="1" a="1"/>
  <c r="Y294" i="8" s="1"/>
  <c r="X263" i="8"/>
  <c r="Y263" i="8" s="1" a="1"/>
  <c r="Y263" i="8" s="1"/>
  <c r="X252" i="8"/>
  <c r="Y252" i="8" s="1" a="1"/>
  <c r="Y252" i="8" s="1"/>
  <c r="X248" i="8"/>
  <c r="Y248" i="8" s="1" a="1"/>
  <c r="Y248" i="8" s="1"/>
  <c r="X240" i="8"/>
  <c r="Y240" i="8" s="1" a="1"/>
  <c r="Y240" i="8" s="1"/>
  <c r="X235" i="8"/>
  <c r="Y235" i="8" s="1" a="1"/>
  <c r="Y235" i="8" s="1"/>
  <c r="X228" i="8"/>
  <c r="Y228" i="8" s="1" a="1"/>
  <c r="Y228" i="8" s="1"/>
  <c r="X223" i="8"/>
  <c r="Y223" i="8" s="1" a="1"/>
  <c r="Y223" i="8" s="1"/>
  <c r="X215" i="8"/>
  <c r="Y215" i="8" s="1" a="1"/>
  <c r="Y215" i="8" s="1"/>
  <c r="X211" i="8"/>
  <c r="Y211" i="8" s="1" a="1"/>
  <c r="Y211" i="8" s="1"/>
  <c r="X184" i="8"/>
  <c r="Y184" i="8" s="1" a="1"/>
  <c r="Y184" i="8" s="1"/>
  <c r="X179" i="8"/>
  <c r="Y179" i="8" s="1" a="1"/>
  <c r="Y179" i="8" s="1"/>
  <c r="X163" i="8"/>
  <c r="Y163" i="8" s="1" a="1"/>
  <c r="Y163" i="8" s="1"/>
  <c r="X152" i="8"/>
  <c r="Y152" i="8" s="1" a="1"/>
  <c r="Y152" i="8" s="1"/>
  <c r="X130" i="8"/>
  <c r="Y130" i="8" s="1" a="1"/>
  <c r="Y130" i="8" s="1"/>
  <c r="X117" i="8"/>
  <c r="Y117" i="8" s="1" a="1"/>
  <c r="Y117" i="8" s="1"/>
  <c r="X15" i="8"/>
  <c r="Y15" i="8" s="1" a="1"/>
  <c r="Y15" i="8" s="1"/>
  <c r="X256" i="8"/>
  <c r="Y256" i="8" s="1" a="1"/>
  <c r="Y256" i="8" s="1"/>
  <c r="X251" i="8"/>
  <c r="Y251" i="8" s="1" a="1"/>
  <c r="Y251" i="8" s="1"/>
  <c r="X244" i="8"/>
  <c r="Y244" i="8" s="1" a="1"/>
  <c r="Y244" i="8" s="1"/>
  <c r="X239" i="8"/>
  <c r="Y239" i="8" s="1" a="1"/>
  <c r="Y239" i="8" s="1"/>
  <c r="X231" i="8"/>
  <c r="Y231" i="8" s="1" a="1"/>
  <c r="Y231" i="8" s="1"/>
  <c r="X227" i="8"/>
  <c r="Y227" i="8" s="1" a="1"/>
  <c r="Y227" i="8" s="1"/>
  <c r="X188" i="8"/>
  <c r="Y188" i="8" s="1" a="1"/>
  <c r="Y188" i="8" s="1"/>
  <c r="X183" i="8"/>
  <c r="Y183" i="8" s="1" a="1"/>
  <c r="Y183" i="8" s="1"/>
  <c r="X144" i="8"/>
  <c r="Y144" i="8" s="1" a="1"/>
  <c r="Y144" i="8" s="1"/>
  <c r="X82" i="8"/>
  <c r="Y82" i="8" s="1" a="1"/>
  <c r="Y82" i="8" s="1"/>
  <c r="X66" i="8"/>
  <c r="Y66" i="8" s="1" a="1"/>
  <c r="Y66" i="8" s="1"/>
  <c r="X50" i="8"/>
  <c r="Y50" i="8" s="1" a="1"/>
  <c r="Y50" i="8" s="1"/>
  <c r="X34" i="8"/>
  <c r="Y34" i="8" s="1" a="1"/>
  <c r="Y34" i="8" s="1"/>
  <c r="X29" i="8"/>
  <c r="Y29" i="8" s="1" a="1"/>
  <c r="Y29" i="8" s="1"/>
  <c r="X21" i="8"/>
  <c r="Y21" i="8" s="1" a="1"/>
  <c r="Y21" i="8" s="1"/>
  <c r="X306" i="8"/>
  <c r="Y306" i="8" s="1" a="1"/>
  <c r="Y306" i="8" s="1"/>
  <c r="X287" i="8"/>
  <c r="Y287" i="8" s="1" a="1"/>
  <c r="Y287" i="8" s="1"/>
  <c r="X262" i="8"/>
  <c r="Y262" i="8" s="1" a="1"/>
  <c r="Y262" i="8" s="1"/>
  <c r="X255" i="8"/>
  <c r="Y255" i="8" s="1" a="1"/>
  <c r="Y255" i="8" s="1"/>
  <c r="X247" i="8"/>
  <c r="Y247" i="8" s="1" a="1"/>
  <c r="Y247" i="8" s="1"/>
  <c r="X243" i="8"/>
  <c r="Y243" i="8" s="1" a="1"/>
  <c r="Y243" i="8" s="1"/>
  <c r="X222" i="8"/>
  <c r="Y222" i="8" s="1" a="1"/>
  <c r="Y222" i="8" s="1"/>
  <c r="X192" i="8"/>
  <c r="Y192" i="8" s="1" a="1"/>
  <c r="Y192" i="8" s="1"/>
  <c r="X187" i="8"/>
  <c r="Y187" i="8" s="1" a="1"/>
  <c r="Y187" i="8" s="1"/>
  <c r="X156" i="8"/>
  <c r="Y156" i="8" s="1" a="1"/>
  <c r="Y156" i="8" s="1"/>
  <c r="X143" i="8"/>
  <c r="Y143" i="8" s="1" a="1"/>
  <c r="Y143" i="8" s="1"/>
  <c r="X290" i="8"/>
  <c r="Y290" i="8" s="1" a="1"/>
  <c r="Y290" i="8" s="1"/>
  <c r="X271" i="8"/>
  <c r="Y271" i="8" s="1" a="1"/>
  <c r="Y271" i="8" s="1"/>
  <c r="X238" i="8"/>
  <c r="Y238" i="8" s="1" a="1"/>
  <c r="Y238" i="8" s="1"/>
  <c r="X196" i="8"/>
  <c r="Y196" i="8" s="1" a="1"/>
  <c r="Y196" i="8" s="1"/>
  <c r="X191" i="8"/>
  <c r="Y191" i="8" s="1" a="1"/>
  <c r="Y191" i="8" s="1"/>
  <c r="X168" i="8"/>
  <c r="Y168" i="8" s="1" a="1"/>
  <c r="Y168" i="8" s="1"/>
  <c r="X149" i="8"/>
  <c r="Y149" i="8" s="1" a="1"/>
  <c r="Y149" i="8" s="1"/>
  <c r="X135" i="8"/>
  <c r="Y135" i="8" s="1" a="1"/>
  <c r="Y135" i="8" s="1"/>
  <c r="X107" i="8"/>
  <c r="Y107" i="8" s="1" a="1"/>
  <c r="Y107" i="8" s="1"/>
  <c r="X254" i="8"/>
  <c r="Y254" i="8" s="1" a="1"/>
  <c r="Y254" i="8" s="1"/>
  <c r="X209" i="8"/>
  <c r="Y209" i="8" s="1" a="1"/>
  <c r="Y209" i="8" s="1"/>
  <c r="X200" i="8"/>
  <c r="Y200" i="8" s="1" a="1"/>
  <c r="Y200" i="8" s="1"/>
  <c r="X195" i="8"/>
  <c r="Y195" i="8" s="1" a="1"/>
  <c r="Y195" i="8" s="1"/>
  <c r="X167" i="8"/>
  <c r="Y167" i="8" s="1" a="1"/>
  <c r="Y167" i="8" s="1"/>
  <c r="X253" i="8"/>
  <c r="Y253" i="8" s="1" a="1"/>
  <c r="Y253" i="8" s="1"/>
  <c r="X250" i="8"/>
  <c r="Y250" i="8" s="1" a="1"/>
  <c r="Y250" i="8" s="1"/>
  <c r="X237" i="8"/>
  <c r="Y237" i="8" s="1" a="1"/>
  <c r="Y237" i="8" s="1"/>
  <c r="X234" i="8"/>
  <c r="Y234" i="8" s="1" a="1"/>
  <c r="Y234" i="8" s="1"/>
  <c r="X221" i="8"/>
  <c r="Y221" i="8" s="1" a="1"/>
  <c r="Y221" i="8" s="1"/>
  <c r="X218" i="8"/>
  <c r="Y218" i="8" s="1" a="1"/>
  <c r="Y218" i="8" s="1"/>
  <c r="X205" i="8"/>
  <c r="Y205" i="8" s="1" a="1"/>
  <c r="Y205" i="8" s="1"/>
  <c r="X202" i="8"/>
  <c r="Y202" i="8" s="1" a="1"/>
  <c r="Y202" i="8" s="1"/>
  <c r="X189" i="8"/>
  <c r="Y189" i="8" s="1" a="1"/>
  <c r="Y189" i="8" s="1"/>
  <c r="X186" i="8"/>
  <c r="Y186" i="8" s="1" a="1"/>
  <c r="Y186" i="8" s="1"/>
  <c r="X173" i="8"/>
  <c r="Y173" i="8" s="1" a="1"/>
  <c r="Y173" i="8" s="1"/>
  <c r="X153" i="8"/>
  <c r="Y153" i="8" s="1" a="1"/>
  <c r="Y153" i="8" s="1"/>
  <c r="X121" i="8"/>
  <c r="Y121" i="8" s="1" a="1"/>
  <c r="Y121" i="8" s="1"/>
  <c r="X97" i="8"/>
  <c r="Y97" i="8" s="1" a="1"/>
  <c r="Y97" i="8" s="1"/>
  <c r="X91" i="8"/>
  <c r="Y91" i="8" s="1" a="1"/>
  <c r="Y91" i="8" s="1"/>
  <c r="X81" i="8"/>
  <c r="Y81" i="8" s="1" a="1"/>
  <c r="Y81" i="8" s="1"/>
  <c r="X75" i="8"/>
  <c r="Y75" i="8" s="1" a="1"/>
  <c r="Y75" i="8" s="1"/>
  <c r="X65" i="8"/>
  <c r="Y65" i="8" s="1" a="1"/>
  <c r="Y65" i="8" s="1"/>
  <c r="X59" i="8"/>
  <c r="Y59" i="8" s="1" a="1"/>
  <c r="Y59" i="8" s="1"/>
  <c r="X49" i="8"/>
  <c r="Y49" i="8" s="1" a="1"/>
  <c r="Y49" i="8" s="1"/>
  <c r="X43" i="8"/>
  <c r="Y43" i="8" s="1" a="1"/>
  <c r="Y43" i="8" s="1"/>
  <c r="X33" i="8"/>
  <c r="Y33" i="8" s="1" a="1"/>
  <c r="Y33" i="8" s="1"/>
  <c r="X27" i="8"/>
  <c r="Y27" i="8" s="1" a="1"/>
  <c r="Y27" i="8" s="1"/>
  <c r="X150" i="8"/>
  <c r="Y150" i="8" s="1" a="1"/>
  <c r="Y150" i="8" s="1"/>
  <c r="X120" i="8"/>
  <c r="Y120" i="8" s="1" a="1"/>
  <c r="Y120" i="8" s="1"/>
  <c r="X115" i="8"/>
  <c r="Y115" i="8" s="1" a="1"/>
  <c r="Y115" i="8" s="1"/>
  <c r="X111" i="8"/>
  <c r="Y111" i="8" s="1" a="1"/>
  <c r="Y111" i="8" s="1"/>
  <c r="X96" i="8"/>
  <c r="Y96" i="8" s="1" a="1"/>
  <c r="Y96" i="8" s="1"/>
  <c r="X85" i="8"/>
  <c r="Y85" i="8" s="1" a="1"/>
  <c r="Y85" i="8" s="1"/>
  <c r="X80" i="8"/>
  <c r="Y80" i="8" s="1" a="1"/>
  <c r="Y80" i="8" s="1"/>
  <c r="X69" i="8"/>
  <c r="Y69" i="8" s="1" a="1"/>
  <c r="Y69" i="8" s="1"/>
  <c r="X53" i="8"/>
  <c r="Y53" i="8" s="1" a="1"/>
  <c r="Y53" i="8" s="1"/>
  <c r="X37" i="8"/>
  <c r="Y37" i="8" s="1" a="1"/>
  <c r="Y37" i="8" s="1"/>
  <c r="X13" i="8"/>
  <c r="Y13" i="8" s="1" a="1"/>
  <c r="Y13" i="8" s="1"/>
  <c r="X7" i="8"/>
  <c r="Y7" i="8" s="1" a="1"/>
  <c r="Y7" i="8" s="1"/>
  <c r="X249" i="8"/>
  <c r="Y249" i="8" s="1" a="1"/>
  <c r="Y249" i="8" s="1"/>
  <c r="X246" i="8"/>
  <c r="Y246" i="8" s="1" a="1"/>
  <c r="Y246" i="8" s="1"/>
  <c r="X233" i="8"/>
  <c r="Y233" i="8" s="1" a="1"/>
  <c r="Y233" i="8" s="1"/>
  <c r="X230" i="8"/>
  <c r="Y230" i="8" s="1" a="1"/>
  <c r="Y230" i="8" s="1"/>
  <c r="X217" i="8"/>
  <c r="Y217" i="8" s="1" a="1"/>
  <c r="Y217" i="8" s="1"/>
  <c r="X214" i="8"/>
  <c r="Y214" i="8" s="1" a="1"/>
  <c r="Y214" i="8" s="1"/>
  <c r="X201" i="8"/>
  <c r="Y201" i="8" s="1" a="1"/>
  <c r="Y201" i="8" s="1"/>
  <c r="X198" i="8"/>
  <c r="Y198" i="8" s="1" a="1"/>
  <c r="Y198" i="8" s="1"/>
  <c r="X185" i="8"/>
  <c r="Y185" i="8" s="1" a="1"/>
  <c r="Y185" i="8" s="1"/>
  <c r="X182" i="8"/>
  <c r="Y182" i="8" s="1" a="1"/>
  <c r="Y182" i="8" s="1"/>
  <c r="X169" i="8"/>
  <c r="Y169" i="8" s="1" a="1"/>
  <c r="Y169" i="8" s="1"/>
  <c r="X164" i="8"/>
  <c r="Y164" i="8" s="1" a="1"/>
  <c r="Y164" i="8" s="1"/>
  <c r="X161" i="8"/>
  <c r="Y161" i="8" s="1" a="1"/>
  <c r="Y161" i="8" s="1"/>
  <c r="X129" i="8"/>
  <c r="Y129" i="8" s="1" a="1"/>
  <c r="Y129" i="8" s="1"/>
  <c r="X90" i="8"/>
  <c r="Y90" i="8" s="1" a="1"/>
  <c r="Y90" i="8" s="1"/>
  <c r="X74" i="8"/>
  <c r="Y74" i="8" s="1" a="1"/>
  <c r="Y74" i="8" s="1"/>
  <c r="X58" i="8"/>
  <c r="Y58" i="8" s="1" a="1"/>
  <c r="Y58" i="8" s="1"/>
  <c r="X42" i="8"/>
  <c r="Y42" i="8" s="1" a="1"/>
  <c r="Y42" i="8" s="1"/>
  <c r="X19" i="8"/>
  <c r="Y19" i="8" s="1" a="1"/>
  <c r="Y19" i="8" s="1"/>
  <c r="X134" i="8"/>
  <c r="Y134" i="8" s="1" a="1"/>
  <c r="Y134" i="8" s="1"/>
  <c r="X160" i="8"/>
  <c r="Y160" i="8" s="1" a="1"/>
  <c r="Y160" i="8" s="1"/>
  <c r="X155" i="8"/>
  <c r="Y155" i="8" s="1" a="1"/>
  <c r="Y155" i="8" s="1"/>
  <c r="X151" i="8"/>
  <c r="Y151" i="8" s="1" a="1"/>
  <c r="Y151" i="8" s="1"/>
  <c r="X128" i="8"/>
  <c r="Y128" i="8" s="1" a="1"/>
  <c r="Y128" i="8" s="1"/>
  <c r="X123" i="8"/>
  <c r="Y123" i="8" s="1" a="1"/>
  <c r="Y123" i="8" s="1"/>
  <c r="X119" i="8"/>
  <c r="Y119" i="8" s="1" a="1"/>
  <c r="Y119" i="8" s="1"/>
  <c r="X114" i="8"/>
  <c r="Y114" i="8" s="1" a="1"/>
  <c r="Y114" i="8" s="1"/>
  <c r="X109" i="8"/>
  <c r="Y109" i="8" s="1" a="1"/>
  <c r="Y109" i="8" s="1"/>
  <c r="X95" i="8"/>
  <c r="Y95" i="8" s="1" a="1"/>
  <c r="Y95" i="8" s="1"/>
  <c r="X79" i="8"/>
  <c r="Y79" i="8" s="1" a="1"/>
  <c r="Y79" i="8" s="1"/>
  <c r="X63" i="8"/>
  <c r="Y63" i="8" s="1" a="1"/>
  <c r="Y63" i="8" s="1"/>
  <c r="X47" i="8"/>
  <c r="Y47" i="8" s="1" a="1"/>
  <c r="Y47" i="8" s="1"/>
  <c r="X31" i="8"/>
  <c r="Y31" i="8" s="1" a="1"/>
  <c r="Y31" i="8" s="1"/>
  <c r="X25" i="8"/>
  <c r="Y25" i="8" s="1" a="1"/>
  <c r="Y25" i="8" s="1"/>
  <c r="X5" i="8"/>
  <c r="Y5" i="8" s="1" a="1"/>
  <c r="Y5" i="8" s="1"/>
  <c r="X245" i="8"/>
  <c r="Y245" i="8" s="1" a="1"/>
  <c r="Y245" i="8" s="1"/>
  <c r="X242" i="8"/>
  <c r="Y242" i="8" s="1" a="1"/>
  <c r="Y242" i="8" s="1"/>
  <c r="X229" i="8"/>
  <c r="Y229" i="8" s="1" a="1"/>
  <c r="Y229" i="8" s="1"/>
  <c r="X226" i="8"/>
  <c r="Y226" i="8" s="1" a="1"/>
  <c r="Y226" i="8" s="1"/>
  <c r="X213" i="8"/>
  <c r="Y213" i="8" s="1" a="1"/>
  <c r="Y213" i="8" s="1"/>
  <c r="X210" i="8"/>
  <c r="Y210" i="8" s="1" a="1"/>
  <c r="Y210" i="8" s="1"/>
  <c r="X197" i="8"/>
  <c r="Y197" i="8" s="1" a="1"/>
  <c r="Y197" i="8" s="1"/>
  <c r="X194" i="8"/>
  <c r="Y194" i="8" s="1" a="1"/>
  <c r="Y194" i="8" s="1"/>
  <c r="X181" i="8"/>
  <c r="Y181" i="8" s="1" a="1"/>
  <c r="Y181" i="8" s="1"/>
  <c r="X178" i="8"/>
  <c r="Y178" i="8" s="1" a="1"/>
  <c r="Y178" i="8" s="1"/>
  <c r="X171" i="8"/>
  <c r="Y171" i="8" s="1" a="1"/>
  <c r="Y171" i="8" s="1"/>
  <c r="X137" i="8"/>
  <c r="Y137" i="8" s="1" a="1"/>
  <c r="Y137" i="8" s="1"/>
  <c r="X105" i="8"/>
  <c r="Y105" i="8" s="1" a="1"/>
  <c r="Y105" i="8" s="1"/>
  <c r="X99" i="8"/>
  <c r="Y99" i="8" s="1" a="1"/>
  <c r="Y99" i="8" s="1"/>
  <c r="X89" i="8"/>
  <c r="Y89" i="8" s="1" a="1"/>
  <c r="Y89" i="8" s="1"/>
  <c r="X83" i="8"/>
  <c r="Y83" i="8" s="1" a="1"/>
  <c r="Y83" i="8" s="1"/>
  <c r="X73" i="8"/>
  <c r="Y73" i="8" s="1" a="1"/>
  <c r="Y73" i="8" s="1"/>
  <c r="X67" i="8"/>
  <c r="Y67" i="8" s="1" a="1"/>
  <c r="Y67" i="8" s="1"/>
  <c r="X57" i="8"/>
  <c r="Y57" i="8" s="1" a="1"/>
  <c r="Y57" i="8" s="1"/>
  <c r="X51" i="8"/>
  <c r="Y51" i="8" s="1" a="1"/>
  <c r="Y51" i="8" s="1"/>
  <c r="X41" i="8"/>
  <c r="Y41" i="8" s="1" a="1"/>
  <c r="Y41" i="8" s="1"/>
  <c r="X35" i="8"/>
  <c r="Y35" i="8" s="1" a="1"/>
  <c r="Y35" i="8" s="1"/>
  <c r="I31" i="4" s="1"/>
  <c r="X11" i="8"/>
  <c r="Y11" i="8" s="1" a="1"/>
  <c r="Y11" i="8" s="1"/>
  <c r="X8" i="8"/>
  <c r="Y8" i="8" s="1" a="1"/>
  <c r="Y8" i="8" s="1"/>
  <c r="X136" i="8"/>
  <c r="Y136" i="8" s="1" a="1"/>
  <c r="Y136" i="8" s="1"/>
  <c r="X131" i="8"/>
  <c r="Y131" i="8" s="1" a="1"/>
  <c r="Y131" i="8" s="1"/>
  <c r="X127" i="8"/>
  <c r="Y127" i="8" s="1" a="1"/>
  <c r="Y127" i="8" s="1"/>
  <c r="X122" i="8"/>
  <c r="Y122" i="8" s="1" a="1"/>
  <c r="Y122" i="8" s="1"/>
  <c r="X108" i="8"/>
  <c r="Y108" i="8" s="1" a="1"/>
  <c r="Y108" i="8" s="1"/>
  <c r="X104" i="8"/>
  <c r="Y104" i="8" s="1" a="1"/>
  <c r="Y104" i="8" s="1"/>
  <c r="X93" i="8"/>
  <c r="Y93" i="8" s="1" a="1"/>
  <c r="Y93" i="8" s="1"/>
  <c r="X88" i="8"/>
  <c r="Y88" i="8" s="1" a="1"/>
  <c r="Y88" i="8" s="1"/>
  <c r="X77" i="8"/>
  <c r="Y77" i="8" s="1" a="1"/>
  <c r="Y77" i="8" s="1"/>
  <c r="X72" i="8"/>
  <c r="Y72" i="8" s="1" a="1"/>
  <c r="Y72" i="8" s="1"/>
  <c r="X61" i="8"/>
  <c r="Y61" i="8" s="1" a="1"/>
  <c r="Y61" i="8" s="1"/>
  <c r="X45" i="8"/>
  <c r="Y45" i="8" s="1" a="1"/>
  <c r="Y45" i="8" s="1"/>
  <c r="X23" i="8"/>
  <c r="Y23" i="8" s="1" a="1"/>
  <c r="Y23" i="8" s="1"/>
  <c r="X17" i="8"/>
  <c r="Y17" i="8" s="1" a="1"/>
  <c r="Y17" i="8" s="1"/>
  <c r="X206" i="8"/>
  <c r="Y206" i="8" s="1" a="1"/>
  <c r="Y206" i="8" s="1"/>
  <c r="X193" i="8"/>
  <c r="Y193" i="8" s="1" a="1"/>
  <c r="Y193" i="8" s="1"/>
  <c r="X190" i="8"/>
  <c r="Y190" i="8" s="1" a="1"/>
  <c r="Y190" i="8" s="1"/>
  <c r="X177" i="8"/>
  <c r="Y177" i="8" s="1" a="1"/>
  <c r="Y177" i="8" s="1"/>
  <c r="X174" i="8"/>
  <c r="Y174" i="8" s="1" a="1"/>
  <c r="Y174" i="8" s="1"/>
  <c r="X145" i="8"/>
  <c r="Y145" i="8" s="1" a="1"/>
  <c r="Y145" i="8" s="1"/>
  <c r="X113" i="8"/>
  <c r="Y113" i="8" s="1" a="1"/>
  <c r="Y113" i="8" s="1"/>
  <c r="X98" i="8"/>
  <c r="Y98" i="8" s="1" a="1"/>
  <c r="Y98" i="8" s="1"/>
  <c r="X158" i="8"/>
  <c r="Y158" i="8" s="1" a="1"/>
  <c r="Y158" i="8" s="1"/>
  <c r="X100" i="8"/>
  <c r="Y100" i="8" s="1" a="1"/>
  <c r="Y100" i="8" s="1"/>
  <c r="X26" i="8"/>
  <c r="Y26" i="8" s="1" a="1"/>
  <c r="Y26" i="8" s="1"/>
  <c r="X3" i="8"/>
  <c r="Y3" i="8" s="1" a="1"/>
  <c r="Y3" i="8" s="1"/>
  <c r="X18" i="8"/>
  <c r="Y18" i="8" s="1" a="1"/>
  <c r="Y18" i="8" s="1"/>
  <c r="X10" i="8"/>
  <c r="Y10" i="8" s="1" a="1"/>
  <c r="Y10" i="8" s="1"/>
  <c r="X92" i="8"/>
  <c r="Y92" i="8" s="1" a="1"/>
  <c r="Y92" i="8" s="1"/>
  <c r="X84" i="8"/>
  <c r="Y84" i="8" s="1" a="1"/>
  <c r="Y84" i="8" s="1"/>
  <c r="X76" i="8"/>
  <c r="Y76" i="8" s="1" a="1"/>
  <c r="Y76" i="8" s="1"/>
  <c r="X68" i="8"/>
  <c r="Y68" i="8" s="1" a="1"/>
  <c r="Y68" i="8" s="1"/>
  <c r="X60" i="8"/>
  <c r="Y60" i="8" s="1" a="1"/>
  <c r="Y60" i="8" s="1"/>
  <c r="X52" i="8"/>
  <c r="Y52" i="8" s="1" a="1"/>
  <c r="Y52" i="8" s="1"/>
  <c r="X44" i="8"/>
  <c r="Y44" i="8" s="1" a="1"/>
  <c r="Y44" i="8" s="1"/>
  <c r="X36" i="8"/>
  <c r="Y36" i="8" s="1" a="1"/>
  <c r="Y36" i="8" s="1"/>
  <c r="X28" i="8"/>
  <c r="Y28" i="8" s="1" a="1"/>
  <c r="Y28" i="8" s="1"/>
  <c r="X20" i="8"/>
  <c r="Y20" i="8" s="1" a="1"/>
  <c r="Y20" i="8" s="1"/>
  <c r="X12" i="8"/>
  <c r="Y12" i="8" s="1" a="1"/>
  <c r="Y12" i="8" s="1"/>
  <c r="X4" i="8"/>
  <c r="Y4" i="8" s="1" a="1"/>
  <c r="Y4" i="8" s="1"/>
  <c r="X142" i="8"/>
  <c r="Y142" i="8" s="1" a="1"/>
  <c r="Y142" i="8" s="1"/>
  <c r="X126" i="8"/>
  <c r="Y126" i="8" s="1" a="1"/>
  <c r="Y126" i="8" s="1"/>
  <c r="X118" i="8"/>
  <c r="Y118" i="8" s="1" a="1"/>
  <c r="Y118" i="8" s="1"/>
  <c r="X110" i="8"/>
  <c r="Y110" i="8" s="1" a="1"/>
  <c r="Y110" i="8" s="1"/>
  <c r="X102" i="8"/>
  <c r="Y102" i="8" s="1" a="1"/>
  <c r="Y102" i="8" s="1"/>
  <c r="X94" i="8"/>
  <c r="Y94" i="8" s="1" a="1"/>
  <c r="Y94" i="8" s="1"/>
  <c r="X86" i="8"/>
  <c r="Y86" i="8" s="1" a="1"/>
  <c r="Y86" i="8" s="1"/>
  <c r="X78" i="8"/>
  <c r="Y78" i="8" s="1" a="1"/>
  <c r="Y78" i="8" s="1"/>
  <c r="X70" i="8"/>
  <c r="Y70" i="8" s="1" a="1"/>
  <c r="Y70" i="8" s="1"/>
  <c r="X62" i="8"/>
  <c r="Y62" i="8" s="1" a="1"/>
  <c r="Y62" i="8" s="1"/>
  <c r="X54" i="8"/>
  <c r="Y54" i="8" s="1" a="1"/>
  <c r="Y54" i="8" s="1"/>
  <c r="X46" i="8"/>
  <c r="Y46" i="8" s="1" a="1"/>
  <c r="Y46" i="8" s="1"/>
  <c r="X38" i="8"/>
  <c r="Y38" i="8" s="1" a="1"/>
  <c r="Y38" i="8" s="1"/>
  <c r="X30" i="8"/>
  <c r="Y30" i="8" s="1" a="1"/>
  <c r="Y30" i="8" s="1"/>
  <c r="X22" i="8"/>
  <c r="Y22" i="8" s="1" a="1"/>
  <c r="Y22" i="8" s="1"/>
  <c r="X14" i="8"/>
  <c r="Y14" i="8" s="1" a="1"/>
  <c r="Y14" i="8" s="1"/>
  <c r="X6" i="8"/>
  <c r="Y6" i="8" s="1" a="1"/>
  <c r="Y6" i="8" s="1"/>
  <c r="X64" i="8"/>
  <c r="Y64" i="8" s="1" a="1"/>
  <c r="Y64" i="8" s="1"/>
  <c r="X56" i="8"/>
  <c r="Y56" i="8" s="1" a="1"/>
  <c r="Y56" i="8" s="1"/>
  <c r="X48" i="8"/>
  <c r="Y48" i="8" s="1" a="1"/>
  <c r="Y48" i="8" s="1"/>
  <c r="X40" i="8"/>
  <c r="Y40" i="8" s="1" a="1"/>
  <c r="Y40" i="8" s="1"/>
  <c r="X32" i="8"/>
  <c r="Y32" i="8" s="1" a="1"/>
  <c r="Y32" i="8" s="1"/>
  <c r="X24" i="8"/>
  <c r="Y24" i="8" s="1" a="1"/>
  <c r="Y24" i="8" s="1"/>
  <c r="X16" i="8"/>
  <c r="Y16" i="8" s="1" a="1"/>
  <c r="Y16" i="8" s="1"/>
  <c r="AC464" i="8"/>
  <c r="AD464" i="8" s="1" a="1"/>
  <c r="AD464" i="8" s="1"/>
  <c r="AC372" i="8"/>
  <c r="AD372" i="8" s="1" a="1"/>
  <c r="AD372" i="8" s="1"/>
  <c r="AC356" i="8"/>
  <c r="AD356" i="8" s="1" a="1"/>
  <c r="AD356" i="8" s="1"/>
  <c r="AC470" i="8"/>
  <c r="AD470" i="8" s="1" a="1"/>
  <c r="AD470" i="8" s="1"/>
  <c r="AC463" i="8"/>
  <c r="AD463" i="8" s="1" a="1"/>
  <c r="AD463" i="8" s="1"/>
  <c r="AC367" i="8"/>
  <c r="AD367" i="8" s="1" a="1"/>
  <c r="AD367" i="8" s="1"/>
  <c r="AC351" i="8"/>
  <c r="AD351" i="8" s="1" a="1"/>
  <c r="AD351" i="8" s="1"/>
  <c r="AC327" i="8"/>
  <c r="AD327" i="8" s="1" a="1"/>
  <c r="AD327" i="8" s="1"/>
  <c r="AC319" i="8"/>
  <c r="AD319" i="8" s="1" a="1"/>
  <c r="AD319" i="8" s="1"/>
  <c r="AC311" i="8"/>
  <c r="AD311" i="8" s="1" a="1"/>
  <c r="AD311" i="8" s="1"/>
  <c r="AC295" i="8"/>
  <c r="AD295" i="8" s="1" a="1"/>
  <c r="AD295" i="8" s="1"/>
  <c r="AC370" i="8"/>
  <c r="AD370" i="8" s="1" a="1"/>
  <c r="AD370" i="8" s="1"/>
  <c r="AC365" i="8"/>
  <c r="AD365" i="8" s="1" a="1"/>
  <c r="AD365" i="8" s="1"/>
  <c r="AC360" i="8"/>
  <c r="AD360" i="8" s="1" a="1"/>
  <c r="AD360" i="8" s="1"/>
  <c r="AC338" i="8"/>
  <c r="AD338" i="8" s="1" a="1"/>
  <c r="AD338" i="8" s="1"/>
  <c r="AC346" i="8"/>
  <c r="AD346" i="8" s="1" a="1"/>
  <c r="AD346" i="8" s="1"/>
  <c r="AC349" i="8"/>
  <c r="AD349" i="8" s="1" a="1"/>
  <c r="AD349" i="8" s="1"/>
  <c r="AC361" i="8"/>
  <c r="AD361" i="8" s="1" a="1"/>
  <c r="AD361" i="8" s="1"/>
  <c r="AC369" i="8"/>
  <c r="AD369" i="8" s="1" a="1"/>
  <c r="AD369" i="8" s="1"/>
  <c r="AC332" i="8"/>
  <c r="AD332" i="8" s="1" a="1"/>
  <c r="AD332" i="8" s="1"/>
  <c r="AC340" i="8"/>
  <c r="AD340" i="8" s="1" a="1"/>
  <c r="AD340" i="8" s="1"/>
  <c r="AC286" i="8"/>
  <c r="AD286" i="8" s="1" a="1"/>
  <c r="AD286" i="8" s="1"/>
  <c r="AC278" i="8"/>
  <c r="AD278" i="8" s="1" a="1"/>
  <c r="AD278" i="8" s="1"/>
  <c r="AC270" i="8"/>
  <c r="AD270" i="8" s="1" a="1"/>
  <c r="AD270" i="8" s="1"/>
  <c r="AC462" i="8"/>
  <c r="AD462" i="8" s="1" a="1"/>
  <c r="AD462" i="8" s="1"/>
  <c r="AC359" i="8"/>
  <c r="AD359" i="8" s="1" a="1"/>
  <c r="AD359" i="8" s="1"/>
  <c r="AC275" i="8"/>
  <c r="AD275" i="8" s="1" a="1"/>
  <c r="AD275" i="8" s="1"/>
  <c r="AC212" i="8"/>
  <c r="AD212" i="8" s="1" a="1"/>
  <c r="AD212" i="8" s="1"/>
  <c r="AC382" i="8"/>
  <c r="AD382" i="8" s="1" a="1"/>
  <c r="AD382" i="8" s="1"/>
  <c r="AC378" i="8"/>
  <c r="AD378" i="8" s="1" a="1"/>
  <c r="AD378" i="8" s="1"/>
  <c r="AC374" i="8"/>
  <c r="AD374" i="8" s="1" a="1"/>
  <c r="AD374" i="8" s="1"/>
  <c r="AC358" i="8"/>
  <c r="AD358" i="8" s="1" a="1"/>
  <c r="AD358" i="8" s="1"/>
  <c r="AC368" i="8"/>
  <c r="AD368" i="8" s="1" a="1"/>
  <c r="AD368" i="8" s="1"/>
  <c r="AC362" i="8"/>
  <c r="AD362" i="8" s="1" a="1"/>
  <c r="AD362" i="8" s="1"/>
  <c r="AC357" i="8"/>
  <c r="AD357" i="8" s="1" a="1"/>
  <c r="AD357" i="8" s="1"/>
  <c r="AC352" i="8"/>
  <c r="AD352" i="8" s="1" a="1"/>
  <c r="AD352" i="8" s="1"/>
  <c r="AC324" i="8"/>
  <c r="AD324" i="8" s="1" a="1"/>
  <c r="AD324" i="8" s="1"/>
  <c r="AC316" i="8"/>
  <c r="AD316" i="8" s="1" a="1"/>
  <c r="AD316" i="8" s="1"/>
  <c r="AC308" i="8"/>
  <c r="AD308" i="8" s="1" a="1"/>
  <c r="AD308" i="8" s="1"/>
  <c r="AC300" i="8"/>
  <c r="AD300" i="8" s="1" a="1"/>
  <c r="AD300" i="8" s="1"/>
  <c r="AC292" i="8"/>
  <c r="AD292" i="8" s="1" a="1"/>
  <c r="AD292" i="8" s="1"/>
  <c r="AC284" i="8"/>
  <c r="AD284" i="8" s="1" a="1"/>
  <c r="AD284" i="8" s="1"/>
  <c r="AC276" i="8"/>
  <c r="AD276" i="8" s="1" a="1"/>
  <c r="AD276" i="8" s="1"/>
  <c r="AC268" i="8"/>
  <c r="AD268" i="8" s="1" a="1"/>
  <c r="AD268" i="8" s="1"/>
  <c r="AC353" i="8"/>
  <c r="AD353" i="8" s="1" a="1"/>
  <c r="AD353" i="8" s="1"/>
  <c r="AC345" i="8"/>
  <c r="AD345" i="8" s="1" a="1"/>
  <c r="AD345" i="8" s="1"/>
  <c r="AC337" i="8"/>
  <c r="AD337" i="8" s="1" a="1"/>
  <c r="AD337" i="8" s="1"/>
  <c r="AC329" i="8"/>
  <c r="AD329" i="8" s="1" a="1"/>
  <c r="AD329" i="8" s="1"/>
  <c r="AC321" i="8"/>
  <c r="AD321" i="8" s="1" a="1"/>
  <c r="AD321" i="8" s="1"/>
  <c r="AC313" i="8"/>
  <c r="AD313" i="8" s="1" a="1"/>
  <c r="AD313" i="8" s="1"/>
  <c r="AC305" i="8"/>
  <c r="AD305" i="8" s="1" a="1"/>
  <c r="AD305" i="8" s="1"/>
  <c r="AC297" i="8"/>
  <c r="AD297" i="8" s="1" a="1"/>
  <c r="AD297" i="8" s="1"/>
  <c r="AC289" i="8"/>
  <c r="AD289" i="8" s="1" a="1"/>
  <c r="AD289" i="8" s="1"/>
  <c r="AC281" i="8"/>
  <c r="AD281" i="8" s="1" a="1"/>
  <c r="AD281" i="8" s="1"/>
  <c r="AC273" i="8"/>
  <c r="AD273" i="8" s="1" a="1"/>
  <c r="AD273" i="8" s="1"/>
  <c r="AC265" i="8"/>
  <c r="AD265" i="8" s="1" a="1"/>
  <c r="AD265" i="8" s="1"/>
  <c r="AC262" i="8"/>
  <c r="AD262" i="8" s="1" a="1"/>
  <c r="AD262" i="8" s="1"/>
  <c r="AC256" i="8"/>
  <c r="AD256" i="8" s="1" a="1"/>
  <c r="AD256" i="8" s="1"/>
  <c r="AC253" i="8"/>
  <c r="AD253" i="8" s="1" a="1"/>
  <c r="AD253" i="8" s="1"/>
  <c r="AC250" i="8"/>
  <c r="AD250" i="8" s="1" a="1"/>
  <c r="AD250" i="8" s="1"/>
  <c r="AC235" i="8"/>
  <c r="AD235" i="8" s="1" a="1"/>
  <c r="AD235" i="8" s="1"/>
  <c r="AC213" i="8"/>
  <c r="AD213" i="8" s="1" a="1"/>
  <c r="AD213" i="8" s="1"/>
  <c r="AC209" i="8"/>
  <c r="AD209" i="8" s="1" a="1"/>
  <c r="AD209" i="8" s="1"/>
  <c r="AC187" i="8"/>
  <c r="AD187" i="8" s="1" a="1"/>
  <c r="AD187" i="8" s="1"/>
  <c r="AC175" i="8"/>
  <c r="AD175" i="8" s="1" a="1"/>
  <c r="AD175" i="8" s="1"/>
  <c r="AC113" i="8"/>
  <c r="AD113" i="8" s="1" a="1"/>
  <c r="AD113" i="8" s="1"/>
  <c r="AC222" i="8"/>
  <c r="AD222" i="8" s="1" a="1"/>
  <c r="AD222" i="8" s="1"/>
  <c r="AC203" i="8"/>
  <c r="AD203" i="8" s="1" a="1"/>
  <c r="AD203" i="8" s="1"/>
  <c r="AC193" i="8"/>
  <c r="AD193" i="8" s="1" a="1"/>
  <c r="AD193" i="8" s="1"/>
  <c r="AC180" i="8"/>
  <c r="AD180" i="8" s="1" a="1"/>
  <c r="AD180" i="8" s="1"/>
  <c r="AC151" i="8"/>
  <c r="AD151" i="8" s="1" a="1"/>
  <c r="AD151" i="8" s="1"/>
  <c r="AC119" i="8"/>
  <c r="AD119" i="8" s="1" a="1"/>
  <c r="AD119" i="8" s="1"/>
  <c r="AC40" i="8"/>
  <c r="AD40" i="8" s="1" a="1"/>
  <c r="AD40" i="8" s="1"/>
  <c r="AC139" i="8"/>
  <c r="AD139" i="8" s="1" a="1"/>
  <c r="AD139" i="8" s="1"/>
  <c r="AC184" i="8"/>
  <c r="AD184" i="8" s="1" a="1"/>
  <c r="AD184" i="8" s="1"/>
  <c r="AC160" i="8"/>
  <c r="AD160" i="8" s="1" a="1"/>
  <c r="AD160" i="8" s="1"/>
  <c r="AC188" i="8"/>
  <c r="AD188" i="8" s="1" a="1"/>
  <c r="AD188" i="8" s="1"/>
  <c r="AC204" i="8"/>
  <c r="AD204" i="8" s="1" a="1"/>
  <c r="AD204" i="8" s="1"/>
  <c r="AC220" i="8"/>
  <c r="AD220" i="8" s="1" a="1"/>
  <c r="AD220" i="8" s="1"/>
  <c r="AC192" i="8"/>
  <c r="AD192" i="8" s="1" a="1"/>
  <c r="AD192" i="8" s="1"/>
  <c r="AC208" i="8"/>
  <c r="AD208" i="8" s="1" a="1"/>
  <c r="AD208" i="8" s="1"/>
  <c r="AC131" i="8"/>
  <c r="AD131" i="8" s="1" a="1"/>
  <c r="AD131" i="8" s="1"/>
  <c r="AC371" i="8"/>
  <c r="AD371" i="8" s="1" a="1"/>
  <c r="AD371" i="8" s="1"/>
  <c r="AC363" i="8"/>
  <c r="AD363" i="8" s="1" a="1"/>
  <c r="AD363" i="8" s="1"/>
  <c r="AC355" i="8"/>
  <c r="AD355" i="8" s="1" a="1"/>
  <c r="AD355" i="8" s="1"/>
  <c r="AC347" i="8"/>
  <c r="AD347" i="8" s="1" a="1"/>
  <c r="AD347" i="8" s="1"/>
  <c r="AC339" i="8"/>
  <c r="AD339" i="8" s="1" a="1"/>
  <c r="AD339" i="8" s="1"/>
  <c r="AC331" i="8"/>
  <c r="AD331" i="8" s="1" a="1"/>
  <c r="AD331" i="8" s="1"/>
  <c r="AC323" i="8"/>
  <c r="AD323" i="8" s="1" a="1"/>
  <c r="AD323" i="8" s="1"/>
  <c r="AC315" i="8"/>
  <c r="AD315" i="8" s="1" a="1"/>
  <c r="AD315" i="8" s="1"/>
  <c r="AC307" i="8"/>
  <c r="AD307" i="8" s="1" a="1"/>
  <c r="AD307" i="8" s="1"/>
  <c r="AC299" i="8"/>
  <c r="AD299" i="8" s="1" a="1"/>
  <c r="AD299" i="8" s="1"/>
  <c r="AC291" i="8"/>
  <c r="AD291" i="8" s="1" a="1"/>
  <c r="AD291" i="8" s="1"/>
  <c r="AC283" i="8"/>
  <c r="AD283" i="8" s="1" a="1"/>
  <c r="AD283" i="8" s="1"/>
  <c r="AC267" i="8"/>
  <c r="AD267" i="8" s="1" a="1"/>
  <c r="AD267" i="8" s="1"/>
  <c r="AC252" i="8"/>
  <c r="AD252" i="8" s="1" a="1"/>
  <c r="AD252" i="8" s="1"/>
  <c r="AC238" i="8"/>
  <c r="AD238" i="8" s="1" a="1"/>
  <c r="AD238" i="8" s="1"/>
  <c r="AC229" i="8"/>
  <c r="AD229" i="8" s="1" a="1"/>
  <c r="AD229" i="8" s="1"/>
  <c r="AC216" i="8"/>
  <c r="AD216" i="8" s="1" a="1"/>
  <c r="AD216" i="8" s="1"/>
  <c r="AC126" i="8"/>
  <c r="AD126" i="8" s="1" a="1"/>
  <c r="AD126" i="8" s="1"/>
  <c r="AC344" i="8"/>
  <c r="AD344" i="8" s="1" a="1"/>
  <c r="AD344" i="8" s="1"/>
  <c r="AC336" i="8"/>
  <c r="AD336" i="8" s="1" a="1"/>
  <c r="AD336" i="8" s="1"/>
  <c r="AC328" i="8"/>
  <c r="AD328" i="8" s="1" a="1"/>
  <c r="AD328" i="8" s="1"/>
  <c r="AC320" i="8"/>
  <c r="AD320" i="8" s="1" a="1"/>
  <c r="AD320" i="8" s="1"/>
  <c r="AC312" i="8"/>
  <c r="AD312" i="8" s="1" a="1"/>
  <c r="AD312" i="8" s="1"/>
  <c r="AC304" i="8"/>
  <c r="AD304" i="8" s="1" a="1"/>
  <c r="AD304" i="8" s="1"/>
  <c r="AC296" i="8"/>
  <c r="AD296" i="8" s="1" a="1"/>
  <c r="AD296" i="8" s="1"/>
  <c r="AC288" i="8"/>
  <c r="AD288" i="8" s="1" a="1"/>
  <c r="AD288" i="8" s="1"/>
  <c r="AC280" i="8"/>
  <c r="AD280" i="8" s="1" a="1"/>
  <c r="AD280" i="8" s="1"/>
  <c r="AC272" i="8"/>
  <c r="AD272" i="8" s="1" a="1"/>
  <c r="AD272" i="8" s="1"/>
  <c r="AC264" i="8"/>
  <c r="AD264" i="8" s="1" a="1"/>
  <c r="AD264" i="8" s="1"/>
  <c r="AC261" i="8"/>
  <c r="AD261" i="8" s="1" a="1"/>
  <c r="AD261" i="8" s="1"/>
  <c r="AC258" i="8"/>
  <c r="AD258" i="8" s="1" a="1"/>
  <c r="AD258" i="8" s="1"/>
  <c r="AC245" i="8"/>
  <c r="AD245" i="8" s="1" a="1"/>
  <c r="AD245" i="8" s="1"/>
  <c r="AC233" i="8"/>
  <c r="AD233" i="8" s="1" a="1"/>
  <c r="AD233" i="8" s="1"/>
  <c r="AC225" i="8"/>
  <c r="AD225" i="8" s="1" a="1"/>
  <c r="AD225" i="8" s="1"/>
  <c r="AC221" i="8"/>
  <c r="AD221" i="8" s="1" a="1"/>
  <c r="AD221" i="8" s="1"/>
  <c r="AC157" i="8"/>
  <c r="AD157" i="8" s="1" a="1"/>
  <c r="AD157" i="8" s="1"/>
  <c r="AC341" i="8"/>
  <c r="AD341" i="8" s="1" a="1"/>
  <c r="AD341" i="8" s="1"/>
  <c r="AC333" i="8"/>
  <c r="AD333" i="8" s="1" a="1"/>
  <c r="AD333" i="8" s="1"/>
  <c r="AC325" i="8"/>
  <c r="AD325" i="8" s="1" a="1"/>
  <c r="AD325" i="8" s="1"/>
  <c r="AC317" i="8"/>
  <c r="AD317" i="8" s="1" a="1"/>
  <c r="AD317" i="8" s="1"/>
  <c r="AC309" i="8"/>
  <c r="AD309" i="8" s="1" a="1"/>
  <c r="AD309" i="8" s="1"/>
  <c r="AC301" i="8"/>
  <c r="AD301" i="8" s="1" a="1"/>
  <c r="AD301" i="8" s="1"/>
  <c r="AC293" i="8"/>
  <c r="AD293" i="8" s="1" a="1"/>
  <c r="AD293" i="8" s="1"/>
  <c r="AC285" i="8"/>
  <c r="AD285" i="8" s="1" a="1"/>
  <c r="AD285" i="8" s="1"/>
  <c r="AC277" i="8"/>
  <c r="AD277" i="8" s="1" a="1"/>
  <c r="AD277" i="8" s="1"/>
  <c r="AC269" i="8"/>
  <c r="AD269" i="8" s="1" a="1"/>
  <c r="AD269" i="8" s="1"/>
  <c r="AC241" i="8"/>
  <c r="AD241" i="8" s="1" a="1"/>
  <c r="AD241" i="8" s="1"/>
  <c r="AC237" i="8"/>
  <c r="AD237" i="8" s="1" a="1"/>
  <c r="AD237" i="8" s="1"/>
  <c r="AC232" i="8"/>
  <c r="AD232" i="8" s="1" a="1"/>
  <c r="AD232" i="8" s="1"/>
  <c r="AC228" i="8"/>
  <c r="AD228" i="8" s="1" a="1"/>
  <c r="AD228" i="8" s="1"/>
  <c r="AC224" i="8"/>
  <c r="AD224" i="8" s="1" a="1"/>
  <c r="AD224" i="8" s="1"/>
  <c r="AC206" i="8"/>
  <c r="AD206" i="8" s="1" a="1"/>
  <c r="AD206" i="8" s="1"/>
  <c r="AC196" i="8"/>
  <c r="AD196" i="8" s="1" a="1"/>
  <c r="AD196" i="8" s="1"/>
  <c r="AC190" i="8"/>
  <c r="AD190" i="8" s="1" a="1"/>
  <c r="AD190" i="8" s="1"/>
  <c r="AC322" i="8"/>
  <c r="AD322" i="8" s="1" a="1"/>
  <c r="AD322" i="8" s="1"/>
  <c r="AC282" i="8"/>
  <c r="AD282" i="8" s="1" a="1"/>
  <c r="AD282" i="8" s="1"/>
  <c r="AC274" i="8"/>
  <c r="AD274" i="8" s="1" a="1"/>
  <c r="AD274" i="8" s="1"/>
  <c r="AC266" i="8"/>
  <c r="AD266" i="8" s="1" a="1"/>
  <c r="AD266" i="8" s="1"/>
  <c r="AC260" i="8"/>
  <c r="AD260" i="8" s="1" a="1"/>
  <c r="AD260" i="8" s="1"/>
  <c r="AC254" i="8"/>
  <c r="AD254" i="8" s="1" a="1"/>
  <c r="AD254" i="8" s="1"/>
  <c r="AC248" i="8"/>
  <c r="AD248" i="8" s="1" a="1"/>
  <c r="AD248" i="8" s="1"/>
  <c r="AC244" i="8"/>
  <c r="AD244" i="8" s="1" a="1"/>
  <c r="AD244" i="8" s="1"/>
  <c r="AC240" i="8"/>
  <c r="AD240" i="8" s="1" a="1"/>
  <c r="AD240" i="8" s="1"/>
  <c r="AC236" i="8"/>
  <c r="AD236" i="8" s="1" a="1"/>
  <c r="AD236" i="8" s="1"/>
  <c r="AC200" i="8"/>
  <c r="AD200" i="8" s="1" a="1"/>
  <c r="AD200" i="8" s="1"/>
  <c r="AC170" i="8"/>
  <c r="AD170" i="8" s="1" a="1"/>
  <c r="AD170" i="8" s="1"/>
  <c r="AC163" i="8"/>
  <c r="AD163" i="8" s="1" a="1"/>
  <c r="AD163" i="8" s="1"/>
  <c r="AC303" i="8"/>
  <c r="AD303" i="8" s="1" a="1"/>
  <c r="AD303" i="8" s="1"/>
  <c r="AC287" i="8"/>
  <c r="AD287" i="8" s="1" a="1"/>
  <c r="AD287" i="8" s="1"/>
  <c r="AC279" i="8"/>
  <c r="AD279" i="8" s="1" a="1"/>
  <c r="AD279" i="8" s="1"/>
  <c r="AC271" i="8"/>
  <c r="AD271" i="8" s="1" a="1"/>
  <c r="AD271" i="8" s="1"/>
  <c r="AC219" i="8"/>
  <c r="AD219" i="8" s="1" a="1"/>
  <c r="AD219" i="8" s="1"/>
  <c r="AC169" i="8"/>
  <c r="AD169" i="8" s="1" a="1"/>
  <c r="AD169" i="8" s="1"/>
  <c r="AC263" i="8"/>
  <c r="AD263" i="8" s="1" a="1"/>
  <c r="AD263" i="8" s="1"/>
  <c r="AC255" i="8"/>
  <c r="AD255" i="8" s="1" a="1"/>
  <c r="AD255" i="8" s="1"/>
  <c r="AC247" i="8"/>
  <c r="AD247" i="8" s="1" a="1"/>
  <c r="AD247" i="8" s="1"/>
  <c r="AC234" i="8"/>
  <c r="AD234" i="8" s="1" a="1"/>
  <c r="AD234" i="8" s="1"/>
  <c r="AC231" i="8"/>
  <c r="AD231" i="8" s="1" a="1"/>
  <c r="AD231" i="8" s="1"/>
  <c r="AC218" i="8"/>
  <c r="AD218" i="8" s="1" a="1"/>
  <c r="AD218" i="8" s="1"/>
  <c r="AC215" i="8"/>
  <c r="AD215" i="8" s="1" a="1"/>
  <c r="AD215" i="8" s="1"/>
  <c r="AC202" i="8"/>
  <c r="AD202" i="8" s="1" a="1"/>
  <c r="AD202" i="8" s="1"/>
  <c r="AC199" i="8"/>
  <c r="AD199" i="8" s="1" a="1"/>
  <c r="AD199" i="8" s="1"/>
  <c r="AC186" i="8"/>
  <c r="AD186" i="8" s="1" a="1"/>
  <c r="AD186" i="8" s="1"/>
  <c r="AC183" i="8"/>
  <c r="AD183" i="8" s="1" a="1"/>
  <c r="AD183" i="8" s="1"/>
  <c r="AC150" i="8"/>
  <c r="AD150" i="8" s="1" a="1"/>
  <c r="AD150" i="8" s="1"/>
  <c r="AC144" i="8"/>
  <c r="AD144" i="8" s="1" a="1"/>
  <c r="AD144" i="8" s="1"/>
  <c r="AC125" i="8"/>
  <c r="AD125" i="8" s="1" a="1"/>
  <c r="AD125" i="8" s="1"/>
  <c r="AC78" i="8"/>
  <c r="AD78" i="8" s="1" a="1"/>
  <c r="AD78" i="8" s="1"/>
  <c r="AC70" i="8"/>
  <c r="AD70" i="8" s="1" a="1"/>
  <c r="AD70" i="8" s="1"/>
  <c r="AC24" i="8"/>
  <c r="AD24" i="8" s="1" a="1"/>
  <c r="AD24" i="8" s="1"/>
  <c r="AC205" i="8"/>
  <c r="AD205" i="8" s="1" a="1"/>
  <c r="AD205" i="8" s="1"/>
  <c r="AC189" i="8"/>
  <c r="AD189" i="8" s="1" a="1"/>
  <c r="AD189" i="8" s="1"/>
  <c r="AC179" i="8"/>
  <c r="AD179" i="8" s="1" a="1"/>
  <c r="AD179" i="8" s="1"/>
  <c r="AC162" i="8"/>
  <c r="AD162" i="8" s="1" a="1"/>
  <c r="AD162" i="8" s="1"/>
  <c r="AC8" i="8"/>
  <c r="AD8" i="8" s="1" a="1"/>
  <c r="AD8" i="8" s="1"/>
  <c r="AC81" i="8"/>
  <c r="AD81" i="8" s="1" a="1"/>
  <c r="AD81" i="8" s="1"/>
  <c r="AC97" i="8"/>
  <c r="AD97" i="8" s="1" a="1"/>
  <c r="AD97" i="8" s="1"/>
  <c r="AC91" i="8"/>
  <c r="AD91" i="8" s="1" a="1"/>
  <c r="AD91" i="8" s="1"/>
  <c r="AC107" i="8"/>
  <c r="AD107" i="8" s="1" a="1"/>
  <c r="AD107" i="8" s="1"/>
  <c r="AC123" i="8"/>
  <c r="AD123" i="8" s="1" a="1"/>
  <c r="AD123" i="8" s="1"/>
  <c r="AC129" i="8"/>
  <c r="AD129" i="8" s="1" a="1"/>
  <c r="AD129" i="8" s="1"/>
  <c r="AC137" i="8"/>
  <c r="AD137" i="8" s="1" a="1"/>
  <c r="AD137" i="8" s="1"/>
  <c r="AC149" i="8"/>
  <c r="AD149" i="8" s="1" a="1"/>
  <c r="AD149" i="8" s="1"/>
  <c r="AC156" i="8"/>
  <c r="AD156" i="8" s="1" a="1"/>
  <c r="AD156" i="8" s="1"/>
  <c r="AC165" i="8"/>
  <c r="AD165" i="8" s="1" a="1"/>
  <c r="AD165" i="8" s="1"/>
  <c r="AC172" i="8"/>
  <c r="AD172" i="8" s="1" a="1"/>
  <c r="AD172" i="8" s="1"/>
  <c r="AC174" i="8"/>
  <c r="AD174" i="8" s="1" a="1"/>
  <c r="AD174" i="8" s="1"/>
  <c r="AC176" i="8"/>
  <c r="AD176" i="8" s="1" a="1"/>
  <c r="AD176" i="8" s="1"/>
  <c r="AC178" i="8"/>
  <c r="AD178" i="8" s="1" a="1"/>
  <c r="AD178" i="8" s="1"/>
  <c r="AC101" i="8"/>
  <c r="AD101" i="8" s="1" a="1"/>
  <c r="AD101" i="8" s="1"/>
  <c r="AC79" i="8"/>
  <c r="AD79" i="8" s="1" a="1"/>
  <c r="AD79" i="8" s="1"/>
  <c r="AC95" i="8"/>
  <c r="AD95" i="8" s="1" a="1"/>
  <c r="AD95" i="8" s="1"/>
  <c r="AC111" i="8"/>
  <c r="AD111" i="8" s="1" a="1"/>
  <c r="AD111" i="8" s="1"/>
  <c r="AC127" i="8"/>
  <c r="AD127" i="8" s="1" a="1"/>
  <c r="AD127" i="8" s="1"/>
  <c r="AC135" i="8"/>
  <c r="AD135" i="8" s="1" a="1"/>
  <c r="AD135" i="8" s="1"/>
  <c r="AC145" i="8"/>
  <c r="AD145" i="8" s="1" a="1"/>
  <c r="AD145" i="8" s="1"/>
  <c r="AC152" i="8"/>
  <c r="AD152" i="8" s="1" a="1"/>
  <c r="AD152" i="8" s="1"/>
  <c r="AC161" i="8"/>
  <c r="AD161" i="8" s="1" a="1"/>
  <c r="AD161" i="8" s="1"/>
  <c r="AC168" i="8"/>
  <c r="AD168" i="8" s="1" a="1"/>
  <c r="AD168" i="8" s="1"/>
  <c r="AC89" i="8"/>
  <c r="AD89" i="8" s="1" a="1"/>
  <c r="AD89" i="8" s="1"/>
  <c r="AC105" i="8"/>
  <c r="AD105" i="8" s="1" a="1"/>
  <c r="AD105" i="8" s="1"/>
  <c r="AC83" i="8"/>
  <c r="AD83" i="8" s="1" a="1"/>
  <c r="AD83" i="8" s="1"/>
  <c r="AC99" i="8"/>
  <c r="AD99" i="8" s="1" a="1"/>
  <c r="AD99" i="8" s="1"/>
  <c r="AC93" i="8"/>
  <c r="AD93" i="8" s="1" a="1"/>
  <c r="AD93" i="8" s="1"/>
  <c r="AC109" i="8"/>
  <c r="AD109" i="8" s="1" a="1"/>
  <c r="AD109" i="8" s="1"/>
  <c r="AC257" i="8"/>
  <c r="AD257" i="8" s="1" a="1"/>
  <c r="AD257" i="8" s="1"/>
  <c r="AC249" i="8"/>
  <c r="AD249" i="8" s="1" a="1"/>
  <c r="AD249" i="8" s="1"/>
  <c r="AC246" i="8"/>
  <c r="AD246" i="8" s="1" a="1"/>
  <c r="AD246" i="8" s="1"/>
  <c r="AC243" i="8"/>
  <c r="AD243" i="8" s="1" a="1"/>
  <c r="AD243" i="8" s="1"/>
  <c r="AC230" i="8"/>
  <c r="AD230" i="8" s="1" a="1"/>
  <c r="AD230" i="8" s="1"/>
  <c r="AC227" i="8"/>
  <c r="AD227" i="8" s="1" a="1"/>
  <c r="AD227" i="8" s="1"/>
  <c r="AC214" i="8"/>
  <c r="AD214" i="8" s="1" a="1"/>
  <c r="AD214" i="8" s="1"/>
  <c r="AC211" i="8"/>
  <c r="AD211" i="8" s="1" a="1"/>
  <c r="AD211" i="8" s="1"/>
  <c r="AC198" i="8"/>
  <c r="AD198" i="8" s="1" a="1"/>
  <c r="AD198" i="8" s="1"/>
  <c r="AC195" i="8"/>
  <c r="AD195" i="8" s="1" a="1"/>
  <c r="AD195" i="8" s="1"/>
  <c r="AC182" i="8"/>
  <c r="AD182" i="8" s="1" a="1"/>
  <c r="AD182" i="8" s="1"/>
  <c r="AC173" i="8"/>
  <c r="AD173" i="8" s="1" a="1"/>
  <c r="AD173" i="8" s="1"/>
  <c r="AC167" i="8"/>
  <c r="AD167" i="8" s="1" a="1"/>
  <c r="AD167" i="8" s="1"/>
  <c r="AC155" i="8"/>
  <c r="AD155" i="8" s="1" a="1"/>
  <c r="AD155" i="8" s="1"/>
  <c r="AC143" i="8"/>
  <c r="AD143" i="8" s="1" a="1"/>
  <c r="AD143" i="8" s="1"/>
  <c r="AC117" i="8"/>
  <c r="AD117" i="8" s="1" a="1"/>
  <c r="AD117" i="8" s="1"/>
  <c r="AC110" i="8"/>
  <c r="AD110" i="8" s="1" a="1"/>
  <c r="AD110" i="8" s="1"/>
  <c r="AC103" i="8"/>
  <c r="AD103" i="8" s="1" a="1"/>
  <c r="AD103" i="8" s="1"/>
  <c r="AC217" i="8"/>
  <c r="AD217" i="8" s="1" a="1"/>
  <c r="AD217" i="8" s="1"/>
  <c r="AC201" i="8"/>
  <c r="AD201" i="8" s="1" a="1"/>
  <c r="AD201" i="8" s="1"/>
  <c r="AC185" i="8"/>
  <c r="AD185" i="8" s="1" a="1"/>
  <c r="AD185" i="8" s="1"/>
  <c r="AC166" i="8"/>
  <c r="AD166" i="8" s="1" a="1"/>
  <c r="AD166" i="8" s="1"/>
  <c r="AC154" i="8"/>
  <c r="AD154" i="8" s="1" a="1"/>
  <c r="AD154" i="8" s="1"/>
  <c r="AC148" i="8"/>
  <c r="AD148" i="8" s="1" a="1"/>
  <c r="AD148" i="8" s="1"/>
  <c r="AC142" i="8"/>
  <c r="AD142" i="8" s="1" a="1"/>
  <c r="AD142" i="8" s="1"/>
  <c r="AC259" i="8"/>
  <c r="AD259" i="8" s="1" a="1"/>
  <c r="AD259" i="8" s="1"/>
  <c r="AC251" i="8"/>
  <c r="AD251" i="8" s="1" a="1"/>
  <c r="AD251" i="8" s="1"/>
  <c r="AC242" i="8"/>
  <c r="AD242" i="8" s="1" a="1"/>
  <c r="AD242" i="8" s="1"/>
  <c r="AC239" i="8"/>
  <c r="AD239" i="8" s="1" a="1"/>
  <c r="AD239" i="8" s="1"/>
  <c r="AC226" i="8"/>
  <c r="AD226" i="8" s="1" a="1"/>
  <c r="AD226" i="8" s="1"/>
  <c r="AC223" i="8"/>
  <c r="AD223" i="8" s="1" a="1"/>
  <c r="AD223" i="8" s="1"/>
  <c r="AC210" i="8"/>
  <c r="AD210" i="8" s="1" a="1"/>
  <c r="AD210" i="8" s="1"/>
  <c r="AC207" i="8"/>
  <c r="AD207" i="8" s="1" a="1"/>
  <c r="AD207" i="8" s="1"/>
  <c r="AC194" i="8"/>
  <c r="AD194" i="8" s="1" a="1"/>
  <c r="AD194" i="8" s="1"/>
  <c r="AC191" i="8"/>
  <c r="AD191" i="8" s="1" a="1"/>
  <c r="AD191" i="8" s="1"/>
  <c r="AC177" i="8"/>
  <c r="AD177" i="8" s="1" a="1"/>
  <c r="AD177" i="8" s="1"/>
  <c r="AC153" i="8"/>
  <c r="AD153" i="8" s="1" a="1"/>
  <c r="AD153" i="8" s="1"/>
  <c r="AC147" i="8"/>
  <c r="AD147" i="8" s="1" a="1"/>
  <c r="AD147" i="8" s="1"/>
  <c r="AC141" i="8"/>
  <c r="AD141" i="8" s="1" a="1"/>
  <c r="AD141" i="8" s="1"/>
  <c r="AC74" i="8"/>
  <c r="AD74" i="8" s="1" a="1"/>
  <c r="AD74" i="8" s="1"/>
  <c r="AC66" i="8"/>
  <c r="AD66" i="8" s="1" a="1"/>
  <c r="AD66" i="8" s="1"/>
  <c r="AC197" i="8"/>
  <c r="AD197" i="8" s="1" a="1"/>
  <c r="AD197" i="8" s="1"/>
  <c r="AC181" i="8"/>
  <c r="AD181" i="8" s="1" a="1"/>
  <c r="AD181" i="8" s="1"/>
  <c r="AC171" i="8"/>
  <c r="AD171" i="8" s="1" a="1"/>
  <c r="AD171" i="8" s="1"/>
  <c r="AC159" i="8"/>
  <c r="AD159" i="8" s="1" a="1"/>
  <c r="AD159" i="8" s="1"/>
  <c r="AC134" i="8"/>
  <c r="AD134" i="8" s="1" a="1"/>
  <c r="AD134" i="8" s="1"/>
  <c r="AC121" i="8"/>
  <c r="AD121" i="8" s="1" a="1"/>
  <c r="AD121" i="8" s="1"/>
  <c r="AC115" i="8"/>
  <c r="AD115" i="8" s="1" a="1"/>
  <c r="AD115" i="8" s="1"/>
  <c r="AC94" i="8"/>
  <c r="AD94" i="8" s="1" a="1"/>
  <c r="AD94" i="8" s="1"/>
  <c r="AC87" i="8"/>
  <c r="AD87" i="8" s="1" a="1"/>
  <c r="AD87" i="8" s="1"/>
  <c r="AC85" i="8"/>
  <c r="AD85" i="8" s="1" a="1"/>
  <c r="AD85" i="8" s="1"/>
  <c r="AC164" i="8"/>
  <c r="AD164" i="8" s="1" a="1"/>
  <c r="AD164" i="8" s="1"/>
  <c r="AC158" i="8"/>
  <c r="AD158" i="8" s="1" a="1"/>
  <c r="AD158" i="8" s="1"/>
  <c r="AC146" i="8"/>
  <c r="AD146" i="8" s="1" a="1"/>
  <c r="AD146" i="8" s="1"/>
  <c r="AC133" i="8"/>
  <c r="AD133" i="8" s="1" a="1"/>
  <c r="AD133" i="8" s="1"/>
  <c r="AC56" i="8"/>
  <c r="AD56" i="8" s="1" a="1"/>
  <c r="AD56" i="8" s="1"/>
  <c r="AC116" i="8"/>
  <c r="AD116" i="8" s="1" a="1"/>
  <c r="AD116" i="8" s="1"/>
  <c r="AC100" i="8"/>
  <c r="AD100" i="8" s="1" a="1"/>
  <c r="AD100" i="8" s="1"/>
  <c r="AC84" i="8"/>
  <c r="AD84" i="8" s="1" a="1"/>
  <c r="AD84" i="8" s="1"/>
  <c r="AC50" i="8"/>
  <c r="AD50" i="8" s="1" a="1"/>
  <c r="AD50" i="8" s="1"/>
  <c r="AC34" i="8"/>
  <c r="AD34" i="8" s="1" a="1"/>
  <c r="AD34" i="8" s="1"/>
  <c r="AC18" i="8"/>
  <c r="AD18" i="8" s="1" a="1"/>
  <c r="AD18" i="8" s="1"/>
  <c r="AC136" i="8"/>
  <c r="AD136" i="8" s="1" a="1"/>
  <c r="AD136" i="8" s="1"/>
  <c r="AC128" i="8"/>
  <c r="AD128" i="8" s="1" a="1"/>
  <c r="AD128" i="8" s="1"/>
  <c r="AC122" i="8"/>
  <c r="AD122" i="8" s="1" a="1"/>
  <c r="AD122" i="8" s="1"/>
  <c r="AC106" i="8"/>
  <c r="AD106" i="8" s="1" a="1"/>
  <c r="AD106" i="8" s="1"/>
  <c r="AC90" i="8"/>
  <c r="AD90" i="8" s="1" a="1"/>
  <c r="AD90" i="8" s="1"/>
  <c r="AC60" i="8"/>
  <c r="AD60" i="8" s="1" a="1"/>
  <c r="AD60" i="8" s="1"/>
  <c r="AC44" i="8"/>
  <c r="AD44" i="8" s="1" a="1"/>
  <c r="AD44" i="8" s="1"/>
  <c r="AC28" i="8"/>
  <c r="AD28" i="8" s="1" a="1"/>
  <c r="AD28" i="8" s="1"/>
  <c r="AC12" i="8"/>
  <c r="AD12" i="8" s="1" a="1"/>
  <c r="AD12" i="8" s="1"/>
  <c r="AC112" i="8"/>
  <c r="AD112" i="8" s="1" a="1"/>
  <c r="AD112" i="8" s="1"/>
  <c r="AC96" i="8"/>
  <c r="AD96" i="8" s="1" a="1"/>
  <c r="AD96" i="8" s="1"/>
  <c r="AC80" i="8"/>
  <c r="AD80" i="8" s="1" a="1"/>
  <c r="AD80" i="8" s="1"/>
  <c r="AC54" i="8"/>
  <c r="AD54" i="8" s="1" a="1"/>
  <c r="AD54" i="8" s="1"/>
  <c r="AC38" i="8"/>
  <c r="AD38" i="8" s="1" a="1"/>
  <c r="AD38" i="8" s="1"/>
  <c r="AC22" i="8"/>
  <c r="AD22" i="8" s="1" a="1"/>
  <c r="AD22" i="8" s="1"/>
  <c r="AC6" i="8"/>
  <c r="AD6" i="8" s="1" a="1"/>
  <c r="AD6" i="8" s="1"/>
  <c r="AC138" i="8"/>
  <c r="AD138" i="8" s="1" a="1"/>
  <c r="AD138" i="8" s="1"/>
  <c r="AC130" i="8"/>
  <c r="AD130" i="8" s="1" a="1"/>
  <c r="AD130" i="8" s="1"/>
  <c r="AC118" i="8"/>
  <c r="AD118" i="8" s="1" a="1"/>
  <c r="AD118" i="8" s="1"/>
  <c r="AC102" i="8"/>
  <c r="AD102" i="8" s="1" a="1"/>
  <c r="AD102" i="8" s="1"/>
  <c r="AC86" i="8"/>
  <c r="AD86" i="8" s="1" a="1"/>
  <c r="AD86" i="8" s="1"/>
  <c r="AC76" i="8"/>
  <c r="AD76" i="8" s="1" a="1"/>
  <c r="AD76" i="8" s="1"/>
  <c r="AC72" i="8"/>
  <c r="AD72" i="8" s="1" a="1"/>
  <c r="AD72" i="8" s="1"/>
  <c r="AC68" i="8"/>
  <c r="AD68" i="8" s="1" a="1"/>
  <c r="AD68" i="8" s="1"/>
  <c r="AC64" i="8"/>
  <c r="AD64" i="8" s="1" a="1"/>
  <c r="AD64" i="8" s="1"/>
  <c r="AC48" i="8"/>
  <c r="AD48" i="8" s="1" a="1"/>
  <c r="AD48" i="8" s="1"/>
  <c r="AC32" i="8"/>
  <c r="AD32" i="8" s="1" a="1"/>
  <c r="AD32" i="8" s="1"/>
  <c r="AC16" i="8"/>
  <c r="AD16" i="8" s="1" a="1"/>
  <c r="AD16" i="8" s="1"/>
  <c r="AC5" i="8"/>
  <c r="AD5" i="8" s="1" a="1"/>
  <c r="AD5" i="8" s="1"/>
  <c r="AC124" i="8"/>
  <c r="AD124" i="8" s="1" a="1"/>
  <c r="AD124" i="8" s="1"/>
  <c r="AC108" i="8"/>
  <c r="AD108" i="8" s="1" a="1"/>
  <c r="AD108" i="8" s="1"/>
  <c r="AC92" i="8"/>
  <c r="AD92" i="8" s="1" a="1"/>
  <c r="AD92" i="8" s="1"/>
  <c r="AC58" i="8"/>
  <c r="AD58" i="8" s="1" a="1"/>
  <c r="AD58" i="8" s="1"/>
  <c r="AC42" i="8"/>
  <c r="AD42" i="8" s="1" a="1"/>
  <c r="AD42" i="8" s="1"/>
  <c r="AC26" i="8"/>
  <c r="AD26" i="8" s="1" a="1"/>
  <c r="AD26" i="8" s="1"/>
  <c r="AC10" i="8"/>
  <c r="AD10" i="8" s="1" a="1"/>
  <c r="AD10" i="8" s="1"/>
  <c r="AC140" i="8"/>
  <c r="AD140" i="8" s="1" a="1"/>
  <c r="AD140" i="8" s="1"/>
  <c r="AC132" i="8"/>
  <c r="AD132" i="8" s="1" a="1"/>
  <c r="AD132" i="8" s="1"/>
  <c r="AC114" i="8"/>
  <c r="AD114" i="8" s="1" a="1"/>
  <c r="AD114" i="8" s="1"/>
  <c r="AC98" i="8"/>
  <c r="AD98" i="8" s="1" a="1"/>
  <c r="AD98" i="8" s="1"/>
  <c r="AC82" i="8"/>
  <c r="AD82" i="8" s="1" a="1"/>
  <c r="AD82" i="8" s="1"/>
  <c r="AC52" i="8"/>
  <c r="AD52" i="8" s="1" a="1"/>
  <c r="AD52" i="8" s="1"/>
  <c r="AC36" i="8"/>
  <c r="AD36" i="8" s="1" a="1"/>
  <c r="AD36" i="8" s="1"/>
  <c r="AC20" i="8"/>
  <c r="AD20" i="8" s="1" a="1"/>
  <c r="AD20" i="8" s="1"/>
  <c r="AC7" i="8"/>
  <c r="AD7" i="8" s="1" a="1"/>
  <c r="AD7" i="8" s="1"/>
  <c r="AC9" i="8"/>
  <c r="AD9" i="8" s="1" a="1"/>
  <c r="AD9" i="8" s="1"/>
  <c r="AC11" i="8"/>
  <c r="AD11" i="8" s="1" a="1"/>
  <c r="AD11" i="8" s="1"/>
  <c r="AC13" i="8"/>
  <c r="AD13" i="8" s="1" a="1"/>
  <c r="AD13" i="8" s="1"/>
  <c r="AC15" i="8"/>
  <c r="AD15" i="8" s="1" a="1"/>
  <c r="AD15" i="8" s="1"/>
  <c r="AC17" i="8"/>
  <c r="AD17" i="8" s="1" a="1"/>
  <c r="AD17" i="8" s="1"/>
  <c r="AC19" i="8"/>
  <c r="AD19" i="8" s="1" a="1"/>
  <c r="AD19" i="8" s="1"/>
  <c r="AC21" i="8"/>
  <c r="AD21" i="8" s="1" a="1"/>
  <c r="AD21" i="8" s="1"/>
  <c r="AC23" i="8"/>
  <c r="AD23" i="8" s="1" a="1"/>
  <c r="AD23" i="8" s="1"/>
  <c r="AC25" i="8"/>
  <c r="AD25" i="8" s="1" a="1"/>
  <c r="AD25" i="8" s="1"/>
  <c r="AC27" i="8"/>
  <c r="AD27" i="8" s="1" a="1"/>
  <c r="AD27" i="8" s="1"/>
  <c r="AC29" i="8"/>
  <c r="AD29" i="8" s="1" a="1"/>
  <c r="AD29" i="8" s="1"/>
  <c r="AC31" i="8"/>
  <c r="AD31" i="8" s="1" a="1"/>
  <c r="AD31" i="8" s="1"/>
  <c r="AC33" i="8"/>
  <c r="AD33" i="8" s="1" a="1"/>
  <c r="AD33" i="8" s="1"/>
  <c r="AC35" i="8"/>
  <c r="AD35" i="8" s="1" a="1"/>
  <c r="AD35" i="8" s="1"/>
  <c r="AC37" i="8"/>
  <c r="AD37" i="8" s="1" a="1"/>
  <c r="AD37" i="8" s="1"/>
  <c r="AC39" i="8"/>
  <c r="AD39" i="8" s="1" a="1"/>
  <c r="AD39" i="8" s="1"/>
  <c r="AC41" i="8"/>
  <c r="AD41" i="8" s="1" a="1"/>
  <c r="AD41" i="8" s="1"/>
  <c r="AC43" i="8"/>
  <c r="AD43" i="8" s="1" a="1"/>
  <c r="AD43" i="8" s="1"/>
  <c r="AC45" i="8"/>
  <c r="AD45" i="8" s="1" a="1"/>
  <c r="AD45" i="8" s="1"/>
  <c r="AC47" i="8"/>
  <c r="AD47" i="8" s="1" a="1"/>
  <c r="AD47" i="8" s="1"/>
  <c r="AC49" i="8"/>
  <c r="AD49" i="8" s="1" a="1"/>
  <c r="AD49" i="8" s="1"/>
  <c r="AC51" i="8"/>
  <c r="AD51" i="8" s="1" a="1"/>
  <c r="AD51" i="8" s="1"/>
  <c r="AC53" i="8"/>
  <c r="AD53" i="8" s="1" a="1"/>
  <c r="AD53" i="8" s="1"/>
  <c r="AC55" i="8"/>
  <c r="AD55" i="8" s="1" a="1"/>
  <c r="AD55" i="8" s="1"/>
  <c r="AC57" i="8"/>
  <c r="AD57" i="8" s="1" a="1"/>
  <c r="AD57" i="8" s="1"/>
  <c r="AC59" i="8"/>
  <c r="AD59" i="8" s="1" a="1"/>
  <c r="AD59" i="8" s="1"/>
  <c r="AC61" i="8"/>
  <c r="AD61" i="8" s="1" a="1"/>
  <c r="AD61" i="8" s="1"/>
  <c r="AC63" i="8"/>
  <c r="AD63" i="8" s="1" a="1"/>
  <c r="AD63" i="8" s="1"/>
  <c r="AC65" i="8"/>
  <c r="AD65" i="8" s="1" a="1"/>
  <c r="AD65" i="8" s="1"/>
  <c r="AC67" i="8"/>
  <c r="AD67" i="8" s="1" a="1"/>
  <c r="AD67" i="8" s="1"/>
  <c r="AC69" i="8"/>
  <c r="AD69" i="8" s="1" a="1"/>
  <c r="AD69" i="8" s="1"/>
  <c r="AC71" i="8"/>
  <c r="AD71" i="8" s="1" a="1"/>
  <c r="AD71" i="8" s="1"/>
  <c r="AC73" i="8"/>
  <c r="AD73" i="8" s="1" a="1"/>
  <c r="AD73" i="8" s="1"/>
  <c r="AC75" i="8"/>
  <c r="AD75" i="8" s="1" a="1"/>
  <c r="AD75" i="8" s="1"/>
  <c r="AC77" i="8"/>
  <c r="AD77" i="8" s="1" a="1"/>
  <c r="AD77" i="8" s="1"/>
  <c r="AC4" i="8"/>
  <c r="AD4" i="8" s="1" a="1"/>
  <c r="AD4" i="8" s="1"/>
  <c r="AC120" i="8"/>
  <c r="AD120" i="8" s="1" a="1"/>
  <c r="AD120" i="8" s="1"/>
  <c r="AC104" i="8"/>
  <c r="AD104" i="8" s="1" a="1"/>
  <c r="AD104" i="8" s="1"/>
  <c r="AC88" i="8"/>
  <c r="AD88" i="8" s="1" a="1"/>
  <c r="AD88" i="8" s="1"/>
  <c r="AC62" i="8"/>
  <c r="AD62" i="8" s="1" a="1"/>
  <c r="AD62" i="8" s="1"/>
  <c r="AC46" i="8"/>
  <c r="AD46" i="8" s="1" a="1"/>
  <c r="AD46" i="8" s="1"/>
  <c r="AC30" i="8"/>
  <c r="AD30" i="8" s="1" a="1"/>
  <c r="AD30" i="8" s="1"/>
  <c r="AC14" i="8"/>
  <c r="AD14" i="8" s="1" a="1"/>
  <c r="AD14" i="8" s="1"/>
  <c r="AC3" i="8"/>
  <c r="AD3" i="8" s="1" a="1"/>
  <c r="AD3" i="8" s="1"/>
  <c r="X394" i="9"/>
  <c r="Y394" i="9" s="1" a="1"/>
  <c r="Y394" i="9" s="1"/>
  <c r="X383" i="9"/>
  <c r="Y383" i="9" s="1" a="1"/>
  <c r="Y383" i="9" s="1"/>
  <c r="X324" i="9"/>
  <c r="Y324" i="9" s="1" a="1"/>
  <c r="Y324" i="9" s="1"/>
  <c r="X318" i="9"/>
  <c r="Y318" i="9" s="1" a="1"/>
  <c r="Y318" i="9" s="1"/>
  <c r="X308" i="9"/>
  <c r="Y308" i="9" s="1" a="1"/>
  <c r="Y308" i="9" s="1"/>
  <c r="X261" i="9"/>
  <c r="Y261" i="9" s="1" a="1"/>
  <c r="Y261" i="9" s="1"/>
  <c r="X66" i="9"/>
  <c r="Y66" i="9" s="1" a="1"/>
  <c r="Y66" i="9" s="1"/>
  <c r="X140" i="9"/>
  <c r="Y140" i="9" s="1" a="1"/>
  <c r="Y140" i="9" s="1"/>
  <c r="X147" i="9"/>
  <c r="Y147" i="9" s="1" a="1"/>
  <c r="Y147" i="9" s="1"/>
  <c r="X55" i="9"/>
  <c r="Y55" i="9" s="1" a="1"/>
  <c r="Y55" i="9" s="1"/>
  <c r="X87" i="9"/>
  <c r="Y87" i="9" s="1" a="1"/>
  <c r="Y87" i="9" s="1"/>
  <c r="X104" i="9"/>
  <c r="Y104" i="9" s="1" a="1"/>
  <c r="Y104" i="9" s="1"/>
  <c r="X132" i="9"/>
  <c r="Y132" i="9" s="1" a="1"/>
  <c r="Y132" i="9" s="1"/>
  <c r="X136" i="9"/>
  <c r="Y136" i="9" s="1" a="1"/>
  <c r="Y136" i="9" s="1"/>
  <c r="X151" i="9"/>
  <c r="Y151" i="9" s="1" a="1"/>
  <c r="Y151" i="9" s="1"/>
  <c r="X158" i="9"/>
  <c r="Y158" i="9" s="1" a="1"/>
  <c r="Y158" i="9" s="1"/>
  <c r="X162" i="9"/>
  <c r="Y162" i="9" s="1" a="1"/>
  <c r="Y162" i="9" s="1"/>
  <c r="X100" i="9"/>
  <c r="Y100" i="9" s="1" a="1"/>
  <c r="Y100" i="9" s="1"/>
  <c r="X155" i="9"/>
  <c r="Y155" i="9" s="1" a="1"/>
  <c r="Y155" i="9" s="1"/>
  <c r="X255" i="9"/>
  <c r="Y255" i="9" s="1" a="1"/>
  <c r="Y255" i="9" s="1"/>
  <c r="X31" i="9"/>
  <c r="Y31" i="9" s="1" a="1"/>
  <c r="Y31" i="9" s="1"/>
  <c r="X63" i="9"/>
  <c r="Y63" i="9" s="1" a="1"/>
  <c r="Y63" i="9" s="1"/>
  <c r="X124" i="9"/>
  <c r="Y124" i="9" s="1" a="1"/>
  <c r="Y124" i="9" s="1"/>
  <c r="X128" i="9"/>
  <c r="Y128" i="9" s="1" a="1"/>
  <c r="Y128" i="9" s="1"/>
  <c r="X170" i="9"/>
  <c r="Y170" i="9" s="1" a="1"/>
  <c r="Y170" i="9" s="1"/>
  <c r="X163" i="9"/>
  <c r="Y163" i="9" s="1" a="1"/>
  <c r="Y163" i="9" s="1"/>
  <c r="X39" i="9"/>
  <c r="Y39" i="9" s="1" a="1"/>
  <c r="Y39" i="9" s="1"/>
  <c r="X71" i="9"/>
  <c r="Y71" i="9" s="1" a="1"/>
  <c r="Y71" i="9" s="1"/>
  <c r="X111" i="9"/>
  <c r="Y111" i="9" s="1" a="1"/>
  <c r="Y111" i="9" s="1"/>
  <c r="X116" i="9"/>
  <c r="Y116" i="9" s="1" a="1"/>
  <c r="Y116" i="9" s="1"/>
  <c r="X120" i="9"/>
  <c r="Y120" i="9" s="1" a="1"/>
  <c r="Y120" i="9" s="1"/>
  <c r="X142" i="9"/>
  <c r="Y142" i="9" s="1" a="1"/>
  <c r="Y142" i="9" s="1"/>
  <c r="X146" i="9"/>
  <c r="Y146" i="9" s="1" a="1"/>
  <c r="Y146" i="9" s="1"/>
  <c r="X167" i="9"/>
  <c r="Y167" i="9" s="1" a="1"/>
  <c r="Y167" i="9" s="1"/>
  <c r="X256" i="9"/>
  <c r="Y256" i="9" s="1" a="1"/>
  <c r="Y256" i="9" s="1"/>
  <c r="X22" i="9"/>
  <c r="Y22" i="9" s="1" a="1"/>
  <c r="Y22" i="9" s="1"/>
  <c r="X47" i="9"/>
  <c r="Y47" i="9" s="1" a="1"/>
  <c r="Y47" i="9" s="1"/>
  <c r="X79" i="9"/>
  <c r="Y79" i="9" s="1" a="1"/>
  <c r="Y79" i="9" s="1"/>
  <c r="X108" i="9"/>
  <c r="Y108" i="9" s="1" a="1"/>
  <c r="Y108" i="9" s="1"/>
  <c r="X112" i="9"/>
  <c r="Y112" i="9" s="1" a="1"/>
  <c r="Y112" i="9" s="1"/>
  <c r="X154" i="9"/>
  <c r="Y154" i="9" s="1" a="1"/>
  <c r="Y154" i="9" s="1"/>
  <c r="X265" i="9"/>
  <c r="Y265" i="9" s="1" a="1"/>
  <c r="Y265" i="9" s="1"/>
  <c r="X272" i="9"/>
  <c r="Y272" i="9" s="1" a="1"/>
  <c r="Y272" i="9" s="1"/>
  <c r="X275" i="9"/>
  <c r="Y275" i="9" s="1" a="1"/>
  <c r="Y275" i="9" s="1"/>
  <c r="X283" i="9"/>
  <c r="Y283" i="9" s="1" a="1"/>
  <c r="Y283" i="9" s="1"/>
  <c r="X299" i="9"/>
  <c r="Y299" i="9" s="1" a="1"/>
  <c r="Y299" i="9" s="1"/>
  <c r="X315" i="9"/>
  <c r="Y315" i="9" s="1" a="1"/>
  <c r="Y315" i="9" s="1"/>
  <c r="X331" i="9"/>
  <c r="Y331" i="9" s="1" a="1"/>
  <c r="Y331" i="9" s="1"/>
  <c r="X341" i="9"/>
  <c r="Y341" i="9" s="1" a="1"/>
  <c r="Y341" i="9" s="1"/>
  <c r="X254" i="9"/>
  <c r="Y254" i="9" s="1" a="1"/>
  <c r="Y254" i="9" s="1"/>
  <c r="X262" i="9"/>
  <c r="Y262" i="9" s="1" a="1"/>
  <c r="Y262" i="9" s="1"/>
  <c r="X293" i="9"/>
  <c r="Y293" i="9" s="1" a="1"/>
  <c r="Y293" i="9" s="1"/>
  <c r="X309" i="9"/>
  <c r="Y309" i="9" s="1" a="1"/>
  <c r="Y309" i="9" s="1"/>
  <c r="X325" i="9"/>
  <c r="Y325" i="9" s="1" a="1"/>
  <c r="Y325" i="9" s="1"/>
  <c r="X339" i="9"/>
  <c r="Y339" i="9" s="1" a="1"/>
  <c r="Y339" i="9" s="1"/>
  <c r="X266" i="9"/>
  <c r="Y266" i="9" s="1" a="1"/>
  <c r="Y266" i="9" s="1"/>
  <c r="X270" i="9"/>
  <c r="Y270" i="9" s="1" a="1"/>
  <c r="Y270" i="9" s="1"/>
  <c r="X287" i="9"/>
  <c r="Y287" i="9" s="1" a="1"/>
  <c r="Y287" i="9" s="1"/>
  <c r="X303" i="9"/>
  <c r="Y303" i="9" s="1" a="1"/>
  <c r="Y303" i="9" s="1"/>
  <c r="X319" i="9"/>
  <c r="Y319" i="9" s="1" a="1"/>
  <c r="Y319" i="9" s="1"/>
  <c r="X337" i="9"/>
  <c r="Y337" i="9" s="1" a="1"/>
  <c r="Y337" i="9" s="1"/>
  <c r="X259" i="9"/>
  <c r="Y259" i="9" s="1" a="1"/>
  <c r="Y259" i="9" s="1"/>
  <c r="X263" i="9"/>
  <c r="Y263" i="9" s="1" a="1"/>
  <c r="Y263" i="9" s="1"/>
  <c r="X281" i="9"/>
  <c r="Y281" i="9" s="1" a="1"/>
  <c r="Y281" i="9" s="1"/>
  <c r="X297" i="9"/>
  <c r="Y297" i="9" s="1" a="1"/>
  <c r="Y297" i="9" s="1"/>
  <c r="X313" i="9"/>
  <c r="Y313" i="9" s="1" a="1"/>
  <c r="Y313" i="9" s="1"/>
  <c r="X291" i="9"/>
  <c r="Y291" i="9" s="1" a="1"/>
  <c r="Y291" i="9" s="1"/>
  <c r="X307" i="9"/>
  <c r="Y307" i="9" s="1" a="1"/>
  <c r="Y307" i="9" s="1"/>
  <c r="X323" i="9"/>
  <c r="Y323" i="9" s="1" a="1"/>
  <c r="Y323" i="9" s="1"/>
  <c r="X335" i="9"/>
  <c r="Y335" i="9" s="1" a="1"/>
  <c r="Y335" i="9" s="1"/>
  <c r="X271" i="9"/>
  <c r="Y271" i="9" s="1" a="1"/>
  <c r="Y271" i="9" s="1"/>
  <c r="X278" i="9"/>
  <c r="Y278" i="9" s="1" a="1"/>
  <c r="Y278" i="9" s="1"/>
  <c r="X285" i="9"/>
  <c r="Y285" i="9" s="1" a="1"/>
  <c r="Y285" i="9" s="1"/>
  <c r="X301" i="9"/>
  <c r="Y301" i="9" s="1" a="1"/>
  <c r="Y301" i="9" s="1"/>
  <c r="X317" i="9"/>
  <c r="Y317" i="9" s="1" a="1"/>
  <c r="Y317" i="9" s="1"/>
  <c r="X447" i="9"/>
  <c r="Y447" i="9" s="1" a="1"/>
  <c r="Y447" i="9" s="1"/>
  <c r="X440" i="9"/>
  <c r="Y440" i="9" s="1" a="1"/>
  <c r="Y440" i="9" s="1"/>
  <c r="X431" i="9"/>
  <c r="Y431" i="9" s="1" a="1"/>
  <c r="Y431" i="9" s="1"/>
  <c r="X424" i="9"/>
  <c r="Y424" i="9" s="1" a="1"/>
  <c r="Y424" i="9" s="1"/>
  <c r="X415" i="9"/>
  <c r="Y415" i="9" s="1" a="1"/>
  <c r="Y415" i="9" s="1"/>
  <c r="X407" i="9"/>
  <c r="Y407" i="9" s="1" a="1"/>
  <c r="Y407" i="9" s="1"/>
  <c r="X376" i="9"/>
  <c r="Y376" i="9" s="1" a="1"/>
  <c r="Y376" i="9" s="1"/>
  <c r="X373" i="9"/>
  <c r="Y373" i="9" s="1" a="1"/>
  <c r="Y373" i="9" s="1"/>
  <c r="X369" i="9"/>
  <c r="Y369" i="9" s="1" a="1"/>
  <c r="Y369" i="9" s="1"/>
  <c r="X365" i="9"/>
  <c r="Y365" i="9" s="1" a="1"/>
  <c r="Y365" i="9" s="1"/>
  <c r="X361" i="9"/>
  <c r="Y361" i="9" s="1" a="1"/>
  <c r="Y361" i="9" s="1"/>
  <c r="X357" i="9"/>
  <c r="Y357" i="9" s="1" a="1"/>
  <c r="Y357" i="9" s="1"/>
  <c r="X353" i="9"/>
  <c r="Y353" i="9" s="1" a="1"/>
  <c r="Y353" i="9" s="1"/>
  <c r="X349" i="9"/>
  <c r="Y349" i="9" s="1" a="1"/>
  <c r="Y349" i="9" s="1"/>
  <c r="X345" i="9"/>
  <c r="Y345" i="9" s="1" a="1"/>
  <c r="Y345" i="9" s="1"/>
  <c r="X333" i="9"/>
  <c r="Y333" i="9" s="1" a="1"/>
  <c r="Y333" i="9" s="1"/>
  <c r="X295" i="9"/>
  <c r="Y295" i="9" s="1" a="1"/>
  <c r="Y295" i="9" s="1"/>
  <c r="X268" i="9"/>
  <c r="Y268" i="9" s="1" a="1"/>
  <c r="Y268" i="9" s="1"/>
  <c r="X135" i="9"/>
  <c r="Y135" i="9" s="1" a="1"/>
  <c r="Y135" i="9" s="1"/>
  <c r="X127" i="9"/>
  <c r="Y127" i="9" s="1" a="1"/>
  <c r="Y127" i="9" s="1"/>
  <c r="X451" i="9"/>
  <c r="Y451" i="9" s="1" a="1"/>
  <c r="Y451" i="9" s="1"/>
  <c r="X444" i="9"/>
  <c r="Y444" i="9" s="1" a="1"/>
  <c r="Y444" i="9" s="1"/>
  <c r="X435" i="9"/>
  <c r="Y435" i="9" s="1" a="1"/>
  <c r="Y435" i="9" s="1"/>
  <c r="X428" i="9"/>
  <c r="Y428" i="9" s="1" a="1"/>
  <c r="Y428" i="9" s="1"/>
  <c r="X419" i="9"/>
  <c r="Y419" i="9" s="1" a="1"/>
  <c r="Y419" i="9" s="1"/>
  <c r="X409" i="9"/>
  <c r="Y409" i="9" s="1" a="1"/>
  <c r="Y409" i="9" s="1"/>
  <c r="X401" i="9"/>
  <c r="Y401" i="9" s="1" a="1"/>
  <c r="Y401" i="9" s="1"/>
  <c r="X393" i="9"/>
  <c r="Y393" i="9" s="1" a="1"/>
  <c r="Y393" i="9" s="1"/>
  <c r="X385" i="9"/>
  <c r="Y385" i="9" s="1" a="1"/>
  <c r="Y385" i="9" s="1"/>
  <c r="X372" i="9"/>
  <c r="Y372" i="9" s="1" a="1"/>
  <c r="Y372" i="9" s="1"/>
  <c r="X368" i="9"/>
  <c r="Y368" i="9" s="1" a="1"/>
  <c r="Y368" i="9" s="1"/>
  <c r="X364" i="9"/>
  <c r="Y364" i="9" s="1" a="1"/>
  <c r="Y364" i="9" s="1"/>
  <c r="X360" i="9"/>
  <c r="Y360" i="9" s="1" a="1"/>
  <c r="Y360" i="9" s="1"/>
  <c r="X356" i="9"/>
  <c r="Y356" i="9" s="1" a="1"/>
  <c r="Y356" i="9" s="1"/>
  <c r="X352" i="9"/>
  <c r="Y352" i="9" s="1" a="1"/>
  <c r="Y352" i="9" s="1"/>
  <c r="X348" i="9"/>
  <c r="Y348" i="9" s="1" a="1"/>
  <c r="Y348" i="9" s="1"/>
  <c r="X344" i="9"/>
  <c r="Y344" i="9" s="1" a="1"/>
  <c r="Y344" i="9" s="1"/>
  <c r="X340" i="9"/>
  <c r="Y340" i="9" s="1" a="1"/>
  <c r="Y340" i="9" s="1"/>
  <c r="X332" i="9"/>
  <c r="Y332" i="9" s="1" a="1"/>
  <c r="Y332" i="9" s="1"/>
  <c r="X327" i="9"/>
  <c r="Y327" i="9" s="1" a="1"/>
  <c r="Y327" i="9" s="1"/>
  <c r="X321" i="9"/>
  <c r="Y321" i="9" s="1" a="1"/>
  <c r="Y321" i="9" s="1"/>
  <c r="X311" i="9"/>
  <c r="Y311" i="9" s="1" a="1"/>
  <c r="Y311" i="9" s="1"/>
  <c r="X305" i="9"/>
  <c r="Y305" i="9" s="1" a="1"/>
  <c r="Y305" i="9" s="1"/>
  <c r="X336" i="9"/>
  <c r="Y336" i="9" s="1" a="1"/>
  <c r="Y336" i="9" s="1"/>
  <c r="X455" i="9"/>
  <c r="Y455" i="9" s="1" a="1"/>
  <c r="Y455" i="9" s="1"/>
  <c r="X448" i="9"/>
  <c r="Y448" i="9" s="1" a="1"/>
  <c r="Y448" i="9" s="1"/>
  <c r="X439" i="9"/>
  <c r="Y439" i="9" s="1" a="1"/>
  <c r="Y439" i="9" s="1"/>
  <c r="X432" i="9"/>
  <c r="Y432" i="9" s="1" a="1"/>
  <c r="Y432" i="9" s="1"/>
  <c r="X423" i="9"/>
  <c r="Y423" i="9" s="1" a="1"/>
  <c r="Y423" i="9" s="1"/>
  <c r="X416" i="9"/>
  <c r="Y416" i="9" s="1" a="1"/>
  <c r="Y416" i="9" s="1"/>
  <c r="X411" i="9"/>
  <c r="Y411" i="9" s="1" a="1"/>
  <c r="Y411" i="9" s="1"/>
  <c r="X403" i="9"/>
  <c r="Y403" i="9" s="1" a="1"/>
  <c r="Y403" i="9" s="1"/>
  <c r="X395" i="9"/>
  <c r="Y395" i="9" s="1" a="1"/>
  <c r="Y395" i="9" s="1"/>
  <c r="X387" i="9"/>
  <c r="Y387" i="9" s="1" a="1"/>
  <c r="Y387" i="9" s="1"/>
  <c r="X384" i="9"/>
  <c r="Y384" i="9" s="1" a="1"/>
  <c r="Y384" i="9" s="1"/>
  <c r="X381" i="9"/>
  <c r="Y381" i="9" s="1" a="1"/>
  <c r="Y381" i="9" s="1"/>
  <c r="X371" i="9"/>
  <c r="Y371" i="9" s="1" a="1"/>
  <c r="Y371" i="9" s="1"/>
  <c r="X367" i="9"/>
  <c r="Y367" i="9" s="1" a="1"/>
  <c r="Y367" i="9" s="1"/>
  <c r="X363" i="9"/>
  <c r="Y363" i="9" s="1" a="1"/>
  <c r="Y363" i="9" s="1"/>
  <c r="X359" i="9"/>
  <c r="Y359" i="9" s="1" a="1"/>
  <c r="Y359" i="9" s="1"/>
  <c r="X355" i="9"/>
  <c r="Y355" i="9" s="1" a="1"/>
  <c r="Y355" i="9" s="1"/>
  <c r="X351" i="9"/>
  <c r="Y351" i="9" s="1" a="1"/>
  <c r="Y351" i="9" s="1"/>
  <c r="X347" i="9"/>
  <c r="Y347" i="9" s="1" a="1"/>
  <c r="Y347" i="9" s="1"/>
  <c r="X343" i="9"/>
  <c r="Y343" i="9" s="1" a="1"/>
  <c r="Y343" i="9" s="1"/>
  <c r="X326" i="9"/>
  <c r="Y326" i="9" s="1" a="1"/>
  <c r="Y326" i="9" s="1"/>
  <c r="X164" i="9"/>
  <c r="Y164" i="9" s="1" a="1"/>
  <c r="Y164" i="9" s="1"/>
  <c r="X2" i="9"/>
  <c r="Y2" i="9" s="1" a="1"/>
  <c r="Y2" i="9" s="1"/>
  <c r="X292" i="9"/>
  <c r="Y292" i="9" s="1" a="1"/>
  <c r="Y292" i="9" s="1"/>
  <c r="X279" i="9"/>
  <c r="Y279" i="9" s="1" a="1"/>
  <c r="Y279" i="9" s="1"/>
  <c r="X178" i="9"/>
  <c r="Y178" i="9" s="1" a="1"/>
  <c r="Y178" i="9" s="1"/>
  <c r="X452" i="9"/>
  <c r="Y452" i="9" s="1" a="1"/>
  <c r="Y452" i="9" s="1"/>
  <c r="X443" i="9"/>
  <c r="Y443" i="9" s="1" a="1"/>
  <c r="Y443" i="9" s="1"/>
  <c r="X436" i="9"/>
  <c r="Y436" i="9" s="1" a="1"/>
  <c r="Y436" i="9" s="1"/>
  <c r="X427" i="9"/>
  <c r="Y427" i="9" s="1" a="1"/>
  <c r="Y427" i="9" s="1"/>
  <c r="X420" i="9"/>
  <c r="Y420" i="9" s="1" a="1"/>
  <c r="Y420" i="9" s="1"/>
  <c r="X413" i="9"/>
  <c r="Y413" i="9" s="1" a="1"/>
  <c r="Y413" i="9" s="1"/>
  <c r="X405" i="9"/>
  <c r="Y405" i="9" s="1" a="1"/>
  <c r="Y405" i="9" s="1"/>
  <c r="X397" i="9"/>
  <c r="Y397" i="9" s="1" a="1"/>
  <c r="Y397" i="9" s="1"/>
  <c r="X389" i="9"/>
  <c r="Y389" i="9" s="1" a="1"/>
  <c r="Y389" i="9" s="1"/>
  <c r="X380" i="9"/>
  <c r="Y380" i="9" s="1" a="1"/>
  <c r="Y380" i="9" s="1"/>
  <c r="X377" i="9"/>
  <c r="Y377" i="9" s="1" a="1"/>
  <c r="Y377" i="9" s="1"/>
  <c r="X370" i="9"/>
  <c r="Y370" i="9" s="1" a="1"/>
  <c r="Y370" i="9" s="1"/>
  <c r="X366" i="9"/>
  <c r="Y366" i="9" s="1" a="1"/>
  <c r="Y366" i="9" s="1"/>
  <c r="X362" i="9"/>
  <c r="Y362" i="9" s="1" a="1"/>
  <c r="Y362" i="9" s="1"/>
  <c r="X358" i="9"/>
  <c r="Y358" i="9" s="1" a="1"/>
  <c r="Y358" i="9" s="1"/>
  <c r="X354" i="9"/>
  <c r="Y354" i="9" s="1" a="1"/>
  <c r="Y354" i="9" s="1"/>
  <c r="X350" i="9"/>
  <c r="Y350" i="9" s="1" a="1"/>
  <c r="Y350" i="9" s="1"/>
  <c r="X346" i="9"/>
  <c r="Y346" i="9" s="1" a="1"/>
  <c r="Y346" i="9" s="1"/>
  <c r="X342" i="9"/>
  <c r="Y342" i="9" s="1" a="1"/>
  <c r="Y342" i="9" s="1"/>
  <c r="X329" i="9"/>
  <c r="Y329" i="9" s="1" a="1"/>
  <c r="Y329" i="9" s="1"/>
  <c r="X302" i="9"/>
  <c r="Y302" i="9" s="1" a="1"/>
  <c r="Y302" i="9" s="1"/>
  <c r="X330" i="9"/>
  <c r="Y330" i="9" s="1" a="1"/>
  <c r="Y330" i="9" s="1"/>
  <c r="X314" i="9"/>
  <c r="Y314" i="9" s="1" a="1"/>
  <c r="Y314" i="9" s="1"/>
  <c r="X298" i="9"/>
  <c r="Y298" i="9" s="1" a="1"/>
  <c r="Y298" i="9" s="1"/>
  <c r="X282" i="9"/>
  <c r="Y282" i="9" s="1" a="1"/>
  <c r="Y282" i="9" s="1"/>
  <c r="X257" i="9"/>
  <c r="Y257" i="9" s="1" a="1"/>
  <c r="Y257" i="9" s="1"/>
  <c r="X245" i="9"/>
  <c r="Y245" i="9" s="1" a="1"/>
  <c r="Y245" i="9" s="1"/>
  <c r="X119" i="9"/>
  <c r="Y119" i="9" s="1" a="1"/>
  <c r="Y119" i="9" s="1"/>
  <c r="X320" i="9"/>
  <c r="Y320" i="9" s="1" a="1"/>
  <c r="Y320" i="9" s="1"/>
  <c r="X304" i="9"/>
  <c r="Y304" i="9" s="1" a="1"/>
  <c r="Y304" i="9" s="1"/>
  <c r="X288" i="9"/>
  <c r="Y288" i="9" s="1" a="1"/>
  <c r="Y288" i="9" s="1"/>
  <c r="X267" i="9"/>
  <c r="Y267" i="9" s="1" a="1"/>
  <c r="Y267" i="9" s="1"/>
  <c r="X264" i="9"/>
  <c r="Y264" i="9" s="1" a="1"/>
  <c r="Y264" i="9" s="1"/>
  <c r="X260" i="9"/>
  <c r="Y260" i="9" s="1" a="1"/>
  <c r="Y260" i="9" s="1"/>
  <c r="X210" i="9"/>
  <c r="Y210" i="9" s="1" a="1"/>
  <c r="Y210" i="9" s="1"/>
  <c r="X197" i="9"/>
  <c r="Y197" i="9" s="1" a="1"/>
  <c r="Y197" i="9" s="1"/>
  <c r="X103" i="9"/>
  <c r="Y103" i="9" s="1" a="1"/>
  <c r="Y103" i="9" s="1"/>
  <c r="X310" i="9"/>
  <c r="Y310" i="9" s="1" a="1"/>
  <c r="Y310" i="9" s="1"/>
  <c r="X294" i="9"/>
  <c r="Y294" i="9" s="1" a="1"/>
  <c r="Y294" i="9" s="1"/>
  <c r="X274" i="9"/>
  <c r="Y274" i="9" s="1" a="1"/>
  <c r="Y274" i="9" s="1"/>
  <c r="X161" i="9"/>
  <c r="Y161" i="9" s="1" a="1"/>
  <c r="Y161" i="9" s="1"/>
  <c r="X95" i="9"/>
  <c r="Y95" i="9" s="1" a="1"/>
  <c r="Y95" i="9" s="1"/>
  <c r="X316" i="9"/>
  <c r="Y316" i="9" s="1" a="1"/>
  <c r="Y316" i="9" s="1"/>
  <c r="X300" i="9"/>
  <c r="Y300" i="9" s="1" a="1"/>
  <c r="Y300" i="9" s="1"/>
  <c r="X284" i="9"/>
  <c r="Y284" i="9" s="1" a="1"/>
  <c r="Y284" i="9" s="1"/>
  <c r="X277" i="9"/>
  <c r="Y277" i="9" s="1" a="1"/>
  <c r="Y277" i="9" s="1"/>
  <c r="X242" i="9"/>
  <c r="Y242" i="9" s="1" a="1"/>
  <c r="Y242" i="9" s="1"/>
  <c r="X229" i="9"/>
  <c r="Y229" i="9" s="1" a="1"/>
  <c r="Y229" i="9" s="1"/>
  <c r="X168" i="9"/>
  <c r="Y168" i="9" s="1" a="1"/>
  <c r="Y168" i="9" s="1"/>
  <c r="X152" i="9"/>
  <c r="Y152" i="9" s="1" a="1"/>
  <c r="Y152" i="9" s="1"/>
  <c r="X145" i="9"/>
  <c r="Y145" i="9" s="1" a="1"/>
  <c r="Y145" i="9" s="1"/>
  <c r="X334" i="9"/>
  <c r="Y334" i="9" s="1" a="1"/>
  <c r="Y334" i="9" s="1"/>
  <c r="X322" i="9"/>
  <c r="Y322" i="9" s="1" a="1"/>
  <c r="Y322" i="9" s="1"/>
  <c r="X306" i="9"/>
  <c r="Y306" i="9" s="1" a="1"/>
  <c r="Y306" i="9" s="1"/>
  <c r="X290" i="9"/>
  <c r="Y290" i="9" s="1" a="1"/>
  <c r="Y290" i="9" s="1"/>
  <c r="X273" i="9"/>
  <c r="Y273" i="9" s="1" a="1"/>
  <c r="Y273" i="9" s="1"/>
  <c r="X194" i="9"/>
  <c r="Y194" i="9" s="1" a="1"/>
  <c r="Y194" i="9" s="1"/>
  <c r="X181" i="9"/>
  <c r="Y181" i="9" s="1" a="1"/>
  <c r="Y181" i="9" s="1"/>
  <c r="X130" i="9"/>
  <c r="Y130" i="9" s="1" a="1"/>
  <c r="Y130" i="9" s="1"/>
  <c r="X85" i="9"/>
  <c r="Y85" i="9" s="1" a="1"/>
  <c r="Y85" i="9" s="1"/>
  <c r="X53" i="9"/>
  <c r="Y53" i="9" s="1" a="1"/>
  <c r="Y53" i="9" s="1"/>
  <c r="X328" i="9"/>
  <c r="Y328" i="9" s="1" a="1"/>
  <c r="Y328" i="9" s="1"/>
  <c r="X312" i="9"/>
  <c r="Y312" i="9" s="1" a="1"/>
  <c r="Y312" i="9" s="1"/>
  <c r="X296" i="9"/>
  <c r="Y296" i="9" s="1" a="1"/>
  <c r="Y296" i="9" s="1"/>
  <c r="X280" i="9"/>
  <c r="Y280" i="9" s="1" a="1"/>
  <c r="Y280" i="9" s="1"/>
  <c r="X276" i="9"/>
  <c r="Y276" i="9" s="1" a="1"/>
  <c r="Y276" i="9" s="1"/>
  <c r="X269" i="9"/>
  <c r="Y269" i="9" s="1" a="1"/>
  <c r="Y269" i="9" s="1"/>
  <c r="X150" i="9"/>
  <c r="Y150" i="9" s="1" a="1"/>
  <c r="Y150" i="9" s="1"/>
  <c r="X286" i="9"/>
  <c r="Y286" i="9" s="1" a="1"/>
  <c r="Y286" i="9" s="1"/>
  <c r="X258" i="9"/>
  <c r="Y258" i="9" s="1" a="1"/>
  <c r="Y258" i="9" s="1"/>
  <c r="X253" i="9"/>
  <c r="Y253" i="9" s="1" a="1"/>
  <c r="Y253" i="9" s="1"/>
  <c r="X226" i="9"/>
  <c r="Y226" i="9" s="1" a="1"/>
  <c r="Y226" i="9" s="1"/>
  <c r="X213" i="9"/>
  <c r="Y213" i="9" s="1" a="1"/>
  <c r="Y213" i="9" s="1"/>
  <c r="X157" i="9"/>
  <c r="Y157" i="9" s="1" a="1"/>
  <c r="Y157" i="9" s="1"/>
  <c r="X121" i="9"/>
  <c r="Y121" i="9" s="1" a="1"/>
  <c r="Y121" i="9" s="1"/>
  <c r="X6" i="9"/>
  <c r="Y6" i="9" s="1" a="1"/>
  <c r="Y6" i="9" s="1"/>
  <c r="X252" i="9"/>
  <c r="Y252" i="9" s="1" a="1"/>
  <c r="Y252" i="9" s="1"/>
  <c r="X239" i="9"/>
  <c r="Y239" i="9" s="1" a="1"/>
  <c r="Y239" i="9" s="1"/>
  <c r="X236" i="9"/>
  <c r="Y236" i="9" s="1" a="1"/>
  <c r="Y236" i="9" s="1"/>
  <c r="X223" i="9"/>
  <c r="Y223" i="9" s="1" a="1"/>
  <c r="Y223" i="9" s="1"/>
  <c r="X220" i="9"/>
  <c r="Y220" i="9" s="1" a="1"/>
  <c r="Y220" i="9" s="1"/>
  <c r="X207" i="9"/>
  <c r="Y207" i="9" s="1" a="1"/>
  <c r="Y207" i="9" s="1"/>
  <c r="X204" i="9"/>
  <c r="Y204" i="9" s="1" a="1"/>
  <c r="Y204" i="9" s="1"/>
  <c r="X191" i="9"/>
  <c r="Y191" i="9" s="1" a="1"/>
  <c r="Y191" i="9" s="1"/>
  <c r="X188" i="9"/>
  <c r="Y188" i="9" s="1" a="1"/>
  <c r="Y188" i="9" s="1"/>
  <c r="X175" i="9"/>
  <c r="Y175" i="9" s="1" a="1"/>
  <c r="Y175" i="9" s="1"/>
  <c r="X172" i="9"/>
  <c r="Y172" i="9" s="1" a="1"/>
  <c r="Y172" i="9" s="1"/>
  <c r="X143" i="9"/>
  <c r="Y143" i="9" s="1" a="1"/>
  <c r="Y143" i="9" s="1"/>
  <c r="X131" i="9"/>
  <c r="Y131" i="9" s="1" a="1"/>
  <c r="Y131" i="9" s="1"/>
  <c r="X117" i="9"/>
  <c r="Y117" i="9" s="1" a="1"/>
  <c r="Y117" i="9" s="1"/>
  <c r="X98" i="9"/>
  <c r="Y98" i="9" s="1" a="1"/>
  <c r="Y98" i="9" s="1"/>
  <c r="X73" i="9"/>
  <c r="Y73" i="9" s="1" a="1"/>
  <c r="Y73" i="9" s="1"/>
  <c r="X67" i="9"/>
  <c r="Y67" i="9" s="1" a="1"/>
  <c r="Y67" i="9" s="1"/>
  <c r="X41" i="9"/>
  <c r="Y41" i="9" s="1" a="1"/>
  <c r="Y41" i="9" s="1"/>
  <c r="X35" i="9"/>
  <c r="Y35" i="9" s="1" a="1"/>
  <c r="Y35" i="9" s="1"/>
  <c r="I32" i="4" s="1"/>
  <c r="X251" i="9"/>
  <c r="Y251" i="9" s="1" a="1"/>
  <c r="Y251" i="9" s="1"/>
  <c r="X248" i="9"/>
  <c r="Y248" i="9" s="1" a="1"/>
  <c r="Y248" i="9" s="1"/>
  <c r="X235" i="9"/>
  <c r="Y235" i="9" s="1" a="1"/>
  <c r="Y235" i="9" s="1"/>
  <c r="X232" i="9"/>
  <c r="Y232" i="9" s="1" a="1"/>
  <c r="Y232" i="9" s="1"/>
  <c r="X219" i="9"/>
  <c r="Y219" i="9" s="1" a="1"/>
  <c r="Y219" i="9" s="1"/>
  <c r="X216" i="9"/>
  <c r="Y216" i="9" s="1" a="1"/>
  <c r="Y216" i="9" s="1"/>
  <c r="X203" i="9"/>
  <c r="Y203" i="9" s="1" a="1"/>
  <c r="Y203" i="9" s="1"/>
  <c r="X200" i="9"/>
  <c r="Y200" i="9" s="1" a="1"/>
  <c r="Y200" i="9" s="1"/>
  <c r="X187" i="9"/>
  <c r="Y187" i="9" s="1" a="1"/>
  <c r="Y187" i="9" s="1"/>
  <c r="X184" i="9"/>
  <c r="Y184" i="9" s="1" a="1"/>
  <c r="Y184" i="9" s="1"/>
  <c r="X139" i="9"/>
  <c r="Y139" i="9" s="1" a="1"/>
  <c r="Y139" i="9" s="1"/>
  <c r="X125" i="9"/>
  <c r="Y125" i="9" s="1" a="1"/>
  <c r="Y125" i="9" s="1"/>
  <c r="X107" i="9"/>
  <c r="Y107" i="9" s="1" a="1"/>
  <c r="Y107" i="9" s="1"/>
  <c r="X97" i="9"/>
  <c r="Y97" i="9" s="1" a="1"/>
  <c r="Y97" i="9" s="1"/>
  <c r="X91" i="9"/>
  <c r="Y91" i="9" s="1" a="1"/>
  <c r="Y91" i="9" s="1"/>
  <c r="X65" i="9"/>
  <c r="Y65" i="9" s="1" a="1"/>
  <c r="Y65" i="9" s="1"/>
  <c r="X59" i="9"/>
  <c r="Y59" i="9" s="1" a="1"/>
  <c r="Y59" i="9" s="1"/>
  <c r="X33" i="9"/>
  <c r="Y33" i="9" s="1" a="1"/>
  <c r="Y33" i="9" s="1"/>
  <c r="X241" i="9"/>
  <c r="Y241" i="9" s="1" a="1"/>
  <c r="Y241" i="9" s="1"/>
  <c r="X238" i="9"/>
  <c r="Y238" i="9" s="1" a="1"/>
  <c r="Y238" i="9" s="1"/>
  <c r="X225" i="9"/>
  <c r="Y225" i="9" s="1" a="1"/>
  <c r="Y225" i="9" s="1"/>
  <c r="X222" i="9"/>
  <c r="Y222" i="9" s="1" a="1"/>
  <c r="Y222" i="9" s="1"/>
  <c r="X209" i="9"/>
  <c r="Y209" i="9" s="1" a="1"/>
  <c r="Y209" i="9" s="1"/>
  <c r="X206" i="9"/>
  <c r="Y206" i="9" s="1" a="1"/>
  <c r="Y206" i="9" s="1"/>
  <c r="X193" i="9"/>
  <c r="Y193" i="9" s="1" a="1"/>
  <c r="Y193" i="9" s="1"/>
  <c r="X190" i="9"/>
  <c r="Y190" i="9" s="1" a="1"/>
  <c r="Y190" i="9" s="1"/>
  <c r="X177" i="9"/>
  <c r="Y177" i="9" s="1" a="1"/>
  <c r="Y177" i="9" s="1"/>
  <c r="X174" i="9"/>
  <c r="Y174" i="9" s="1" a="1"/>
  <c r="Y174" i="9" s="1"/>
  <c r="X160" i="9"/>
  <c r="Y160" i="9" s="1" a="1"/>
  <c r="Y160" i="9" s="1"/>
  <c r="X153" i="9"/>
  <c r="Y153" i="9" s="1" a="1"/>
  <c r="Y153" i="9" s="1"/>
  <c r="X149" i="9"/>
  <c r="Y149" i="9" s="1" a="1"/>
  <c r="Y149" i="9" s="1"/>
  <c r="X138" i="9"/>
  <c r="Y138" i="9" s="1" a="1"/>
  <c r="Y138" i="9" s="1"/>
  <c r="X129" i="9"/>
  <c r="Y129" i="9" s="1" a="1"/>
  <c r="Y129" i="9" s="1"/>
  <c r="X106" i="9"/>
  <c r="Y106" i="9" s="1" a="1"/>
  <c r="Y106" i="9" s="1"/>
  <c r="X101" i="9"/>
  <c r="Y101" i="9" s="1" a="1"/>
  <c r="Y101" i="9" s="1"/>
  <c r="X90" i="9"/>
  <c r="Y90" i="9" s="1" a="1"/>
  <c r="Y90" i="9" s="1"/>
  <c r="X77" i="9"/>
  <c r="Y77" i="9" s="1" a="1"/>
  <c r="Y77" i="9" s="1"/>
  <c r="X45" i="9"/>
  <c r="Y45" i="9" s="1" a="1"/>
  <c r="Y45" i="9" s="1"/>
  <c r="X247" i="9"/>
  <c r="Y247" i="9" s="1" a="1"/>
  <c r="Y247" i="9" s="1"/>
  <c r="X244" i="9"/>
  <c r="Y244" i="9" s="1" a="1"/>
  <c r="Y244" i="9" s="1"/>
  <c r="X231" i="9"/>
  <c r="Y231" i="9" s="1" a="1"/>
  <c r="Y231" i="9" s="1"/>
  <c r="X228" i="9"/>
  <c r="Y228" i="9" s="1" a="1"/>
  <c r="Y228" i="9" s="1"/>
  <c r="X215" i="9"/>
  <c r="Y215" i="9" s="1" a="1"/>
  <c r="Y215" i="9" s="1"/>
  <c r="X212" i="9"/>
  <c r="Y212" i="9" s="1" a="1"/>
  <c r="Y212" i="9" s="1"/>
  <c r="X199" i="9"/>
  <c r="Y199" i="9" s="1" a="1"/>
  <c r="Y199" i="9" s="1"/>
  <c r="X196" i="9"/>
  <c r="Y196" i="9" s="1" a="1"/>
  <c r="Y196" i="9" s="1"/>
  <c r="X183" i="9"/>
  <c r="Y183" i="9" s="1" a="1"/>
  <c r="Y183" i="9" s="1"/>
  <c r="X180" i="9"/>
  <c r="Y180" i="9" s="1" a="1"/>
  <c r="Y180" i="9" s="1"/>
  <c r="X159" i="9"/>
  <c r="Y159" i="9" s="1" a="1"/>
  <c r="Y159" i="9" s="1"/>
  <c r="X156" i="9"/>
  <c r="Y156" i="9" s="1" a="1"/>
  <c r="Y156" i="9" s="1"/>
  <c r="X133" i="9"/>
  <c r="Y133" i="9" s="1" a="1"/>
  <c r="Y133" i="9" s="1"/>
  <c r="X115" i="9"/>
  <c r="Y115" i="9" s="1" a="1"/>
  <c r="Y115" i="9" s="1"/>
  <c r="X89" i="9"/>
  <c r="Y89" i="9" s="1" a="1"/>
  <c r="Y89" i="9" s="1"/>
  <c r="X83" i="9"/>
  <c r="Y83" i="9" s="1" a="1"/>
  <c r="Y83" i="9" s="1"/>
  <c r="X57" i="9"/>
  <c r="Y57" i="9" s="1" a="1"/>
  <c r="Y57" i="9" s="1"/>
  <c r="X51" i="9"/>
  <c r="Y51" i="9" s="1" a="1"/>
  <c r="Y51" i="9" s="1"/>
  <c r="X19" i="9"/>
  <c r="Y19" i="9" s="1" a="1"/>
  <c r="Y19" i="9" s="1"/>
  <c r="X50" i="9"/>
  <c r="Y50" i="9" s="1" a="1"/>
  <c r="Y50" i="9" s="1"/>
  <c r="X58" i="9"/>
  <c r="Y58" i="9" s="1" a="1"/>
  <c r="Y58" i="9" s="1"/>
  <c r="X20" i="9"/>
  <c r="Y20" i="9" s="1" a="1"/>
  <c r="Y20" i="9" s="1"/>
  <c r="X32" i="9"/>
  <c r="Y32" i="9" s="1" a="1"/>
  <c r="Y32" i="9" s="1"/>
  <c r="X40" i="9"/>
  <c r="Y40" i="9" s="1" a="1"/>
  <c r="Y40" i="9" s="1"/>
  <c r="X48" i="9"/>
  <c r="Y48" i="9" s="1" a="1"/>
  <c r="Y48" i="9" s="1"/>
  <c r="X56" i="9"/>
  <c r="Y56" i="9" s="1" a="1"/>
  <c r="Y56" i="9" s="1"/>
  <c r="X64" i="9"/>
  <c r="Y64" i="9" s="1" a="1"/>
  <c r="Y64" i="9" s="1"/>
  <c r="X72" i="9"/>
  <c r="Y72" i="9" s="1" a="1"/>
  <c r="Y72" i="9" s="1"/>
  <c r="X80" i="9"/>
  <c r="Y80" i="9" s="1" a="1"/>
  <c r="Y80" i="9" s="1"/>
  <c r="X88" i="9"/>
  <c r="Y88" i="9" s="1" a="1"/>
  <c r="Y88" i="9" s="1"/>
  <c r="X96" i="9"/>
  <c r="Y96" i="9" s="1" a="1"/>
  <c r="Y96" i="9" s="1"/>
  <c r="X38" i="9"/>
  <c r="Y38" i="9" s="1" a="1"/>
  <c r="Y38" i="9" s="1"/>
  <c r="X46" i="9"/>
  <c r="Y46" i="9" s="1" a="1"/>
  <c r="Y46" i="9" s="1"/>
  <c r="X54" i="9"/>
  <c r="Y54" i="9" s="1" a="1"/>
  <c r="Y54" i="9" s="1"/>
  <c r="X62" i="9"/>
  <c r="Y62" i="9" s="1" a="1"/>
  <c r="Y62" i="9" s="1"/>
  <c r="X70" i="9"/>
  <c r="Y70" i="9" s="1" a="1"/>
  <c r="Y70" i="9" s="1"/>
  <c r="X78" i="9"/>
  <c r="Y78" i="9" s="1" a="1"/>
  <c r="Y78" i="9" s="1"/>
  <c r="X86" i="9"/>
  <c r="Y86" i="9" s="1" a="1"/>
  <c r="Y86" i="9" s="1"/>
  <c r="X94" i="9"/>
  <c r="Y94" i="9" s="1" a="1"/>
  <c r="Y94" i="9" s="1"/>
  <c r="X102" i="9"/>
  <c r="Y102" i="9" s="1" a="1"/>
  <c r="Y102" i="9" s="1"/>
  <c r="X110" i="9"/>
  <c r="Y110" i="9" s="1" a="1"/>
  <c r="Y110" i="9" s="1"/>
  <c r="X118" i="9"/>
  <c r="Y118" i="9" s="1" a="1"/>
  <c r="Y118" i="9" s="1"/>
  <c r="X126" i="9"/>
  <c r="Y126" i="9" s="1" a="1"/>
  <c r="Y126" i="9" s="1"/>
  <c r="X134" i="9"/>
  <c r="Y134" i="9" s="1" a="1"/>
  <c r="Y134" i="9" s="1"/>
  <c r="X12" i="9"/>
  <c r="Y12" i="9" s="1" a="1"/>
  <c r="Y12" i="9" s="1"/>
  <c r="X28" i="9"/>
  <c r="Y28" i="9" s="1" a="1"/>
  <c r="Y28" i="9" s="1"/>
  <c r="X36" i="9"/>
  <c r="Y36" i="9" s="1" a="1"/>
  <c r="Y36" i="9" s="1"/>
  <c r="X44" i="9"/>
  <c r="Y44" i="9" s="1" a="1"/>
  <c r="Y44" i="9" s="1"/>
  <c r="X52" i="9"/>
  <c r="Y52" i="9" s="1" a="1"/>
  <c r="Y52" i="9" s="1"/>
  <c r="X60" i="9"/>
  <c r="Y60" i="9" s="1" a="1"/>
  <c r="Y60" i="9" s="1"/>
  <c r="X68" i="9"/>
  <c r="Y68" i="9" s="1" a="1"/>
  <c r="Y68" i="9" s="1"/>
  <c r="X76" i="9"/>
  <c r="Y76" i="9" s="1" a="1"/>
  <c r="Y76" i="9" s="1"/>
  <c r="X84" i="9"/>
  <c r="Y84" i="9" s="1" a="1"/>
  <c r="Y84" i="9" s="1"/>
  <c r="X92" i="9"/>
  <c r="Y92" i="9" s="1" a="1"/>
  <c r="Y92" i="9" s="1"/>
  <c r="X250" i="9"/>
  <c r="Y250" i="9" s="1" a="1"/>
  <c r="Y250" i="9" s="1"/>
  <c r="X237" i="9"/>
  <c r="Y237" i="9" s="1" a="1"/>
  <c r="Y237" i="9" s="1"/>
  <c r="X234" i="9"/>
  <c r="Y234" i="9" s="1" a="1"/>
  <c r="Y234" i="9" s="1"/>
  <c r="X221" i="9"/>
  <c r="Y221" i="9" s="1" a="1"/>
  <c r="Y221" i="9" s="1"/>
  <c r="X218" i="9"/>
  <c r="Y218" i="9" s="1" a="1"/>
  <c r="Y218" i="9" s="1"/>
  <c r="X205" i="9"/>
  <c r="Y205" i="9" s="1" a="1"/>
  <c r="Y205" i="9" s="1"/>
  <c r="X202" i="9"/>
  <c r="Y202" i="9" s="1" a="1"/>
  <c r="Y202" i="9" s="1"/>
  <c r="X189" i="9"/>
  <c r="Y189" i="9" s="1" a="1"/>
  <c r="Y189" i="9" s="1"/>
  <c r="X186" i="9"/>
  <c r="Y186" i="9" s="1" a="1"/>
  <c r="Y186" i="9" s="1"/>
  <c r="X173" i="9"/>
  <c r="Y173" i="9" s="1" a="1"/>
  <c r="Y173" i="9" s="1"/>
  <c r="X166" i="9"/>
  <c r="Y166" i="9" s="1" a="1"/>
  <c r="Y166" i="9" s="1"/>
  <c r="X148" i="9"/>
  <c r="Y148" i="9" s="1" a="1"/>
  <c r="Y148" i="9" s="1"/>
  <c r="X141" i="9"/>
  <c r="Y141" i="9" s="1" a="1"/>
  <c r="Y141" i="9" s="1"/>
  <c r="X137" i="9"/>
  <c r="Y137" i="9" s="1" a="1"/>
  <c r="Y137" i="9" s="1"/>
  <c r="X114" i="9"/>
  <c r="Y114" i="9" s="1" a="1"/>
  <c r="Y114" i="9" s="1"/>
  <c r="X105" i="9"/>
  <c r="Y105" i="9" s="1" a="1"/>
  <c r="Y105" i="9" s="1"/>
  <c r="X82" i="9"/>
  <c r="Y82" i="9" s="1" a="1"/>
  <c r="Y82" i="9" s="1"/>
  <c r="X69" i="9"/>
  <c r="Y69" i="9" s="1" a="1"/>
  <c r="Y69" i="9" s="1"/>
  <c r="X37" i="9"/>
  <c r="Y37" i="9" s="1" a="1"/>
  <c r="Y37" i="9" s="1"/>
  <c r="X243" i="9"/>
  <c r="Y243" i="9" s="1" a="1"/>
  <c r="Y243" i="9" s="1"/>
  <c r="X240" i="9"/>
  <c r="Y240" i="9" s="1" a="1"/>
  <c r="Y240" i="9" s="1"/>
  <c r="X227" i="9"/>
  <c r="Y227" i="9" s="1" a="1"/>
  <c r="Y227" i="9" s="1"/>
  <c r="X224" i="9"/>
  <c r="Y224" i="9" s="1" a="1"/>
  <c r="Y224" i="9" s="1"/>
  <c r="X211" i="9"/>
  <c r="Y211" i="9" s="1" a="1"/>
  <c r="Y211" i="9" s="1"/>
  <c r="X208" i="9"/>
  <c r="Y208" i="9" s="1" a="1"/>
  <c r="Y208" i="9" s="1"/>
  <c r="X195" i="9"/>
  <c r="Y195" i="9" s="1" a="1"/>
  <c r="Y195" i="9" s="1"/>
  <c r="X192" i="9"/>
  <c r="Y192" i="9" s="1" a="1"/>
  <c r="Y192" i="9" s="1"/>
  <c r="X179" i="9"/>
  <c r="Y179" i="9" s="1" a="1"/>
  <c r="Y179" i="9" s="1"/>
  <c r="X176" i="9"/>
  <c r="Y176" i="9" s="1" a="1"/>
  <c r="Y176" i="9" s="1"/>
  <c r="X123" i="9"/>
  <c r="Y123" i="9" s="1" a="1"/>
  <c r="Y123" i="9" s="1"/>
  <c r="X109" i="9"/>
  <c r="Y109" i="9" s="1" a="1"/>
  <c r="Y109" i="9" s="1"/>
  <c r="X81" i="9"/>
  <c r="Y81" i="9" s="1" a="1"/>
  <c r="Y81" i="9" s="1"/>
  <c r="X75" i="9"/>
  <c r="Y75" i="9" s="1" a="1"/>
  <c r="Y75" i="9" s="1"/>
  <c r="X49" i="9"/>
  <c r="Y49" i="9" s="1" a="1"/>
  <c r="Y49" i="9" s="1"/>
  <c r="X43" i="9"/>
  <c r="Y43" i="9" s="1" a="1"/>
  <c r="Y43" i="9" s="1"/>
  <c r="X249" i="9"/>
  <c r="Y249" i="9" s="1" a="1"/>
  <c r="Y249" i="9" s="1"/>
  <c r="X246" i="9"/>
  <c r="Y246" i="9" s="1" a="1"/>
  <c r="Y246" i="9" s="1"/>
  <c r="X233" i="9"/>
  <c r="Y233" i="9" s="1" a="1"/>
  <c r="Y233" i="9" s="1"/>
  <c r="X230" i="9"/>
  <c r="Y230" i="9" s="1" a="1"/>
  <c r="Y230" i="9" s="1"/>
  <c r="X217" i="9"/>
  <c r="Y217" i="9" s="1" a="1"/>
  <c r="Y217" i="9" s="1"/>
  <c r="X214" i="9"/>
  <c r="Y214" i="9" s="1" a="1"/>
  <c r="Y214" i="9" s="1"/>
  <c r="X201" i="9"/>
  <c r="Y201" i="9" s="1" a="1"/>
  <c r="Y201" i="9" s="1"/>
  <c r="X198" i="9"/>
  <c r="Y198" i="9" s="1" a="1"/>
  <c r="Y198" i="9" s="1"/>
  <c r="X185" i="9"/>
  <c r="Y185" i="9" s="1" a="1"/>
  <c r="Y185" i="9" s="1"/>
  <c r="X182" i="9"/>
  <c r="Y182" i="9" s="1" a="1"/>
  <c r="Y182" i="9" s="1"/>
  <c r="X169" i="9"/>
  <c r="Y169" i="9" s="1" a="1"/>
  <c r="Y169" i="9" s="1"/>
  <c r="X165" i="9"/>
  <c r="Y165" i="9" s="1" a="1"/>
  <c r="Y165" i="9" s="1"/>
  <c r="X144" i="9"/>
  <c r="Y144" i="9" s="1" a="1"/>
  <c r="Y144" i="9" s="1"/>
  <c r="X122" i="9"/>
  <c r="Y122" i="9" s="1" a="1"/>
  <c r="Y122" i="9" s="1"/>
  <c r="X113" i="9"/>
  <c r="Y113" i="9" s="1" a="1"/>
  <c r="Y113" i="9" s="1"/>
  <c r="X99" i="9"/>
  <c r="Y99" i="9" s="1" a="1"/>
  <c r="Y99" i="9" s="1"/>
  <c r="X93" i="9"/>
  <c r="Y93" i="9" s="1" a="1"/>
  <c r="Y93" i="9" s="1"/>
  <c r="X74" i="9"/>
  <c r="Y74" i="9" s="1" a="1"/>
  <c r="Y74" i="9" s="1"/>
  <c r="X61" i="9"/>
  <c r="Y61" i="9" s="1" a="1"/>
  <c r="Y61" i="9" s="1"/>
  <c r="X25" i="9"/>
  <c r="Y25" i="9" s="1" a="1"/>
  <c r="Y25" i="9" s="1"/>
  <c r="X9" i="9"/>
  <c r="Y9" i="9" s="1" a="1"/>
  <c r="Y9" i="9" s="1"/>
  <c r="X18" i="9"/>
  <c r="Y18" i="9" s="1" a="1"/>
  <c r="Y18" i="9" s="1"/>
  <c r="X15" i="9"/>
  <c r="Y15" i="9" s="1" a="1"/>
  <c r="Y15" i="9" s="1"/>
  <c r="X30" i="9"/>
  <c r="Y30" i="9" s="1" a="1"/>
  <c r="Y30" i="9" s="1"/>
  <c r="X24" i="9"/>
  <c r="Y24" i="9" s="1" a="1"/>
  <c r="Y24" i="9" s="1"/>
  <c r="X21" i="9"/>
  <c r="Y21" i="9" s="1" a="1"/>
  <c r="Y21" i="9" s="1"/>
  <c r="X8" i="9"/>
  <c r="Y8" i="9" s="1" a="1"/>
  <c r="Y8" i="9" s="1"/>
  <c r="X5" i="9"/>
  <c r="Y5" i="9" s="1" a="1"/>
  <c r="Y5" i="9" s="1"/>
  <c r="X27" i="9"/>
  <c r="Y27" i="9" s="1" a="1"/>
  <c r="Y27" i="9" s="1"/>
  <c r="X14" i="9"/>
  <c r="Y14" i="9" s="1" a="1"/>
  <c r="Y14" i="9" s="1"/>
  <c r="X11" i="9"/>
  <c r="Y11" i="9" s="1" a="1"/>
  <c r="Y11" i="9" s="1"/>
  <c r="X17" i="9"/>
  <c r="Y17" i="9" s="1" a="1"/>
  <c r="Y17" i="9" s="1"/>
  <c r="X29" i="9"/>
  <c r="Y29" i="9" s="1" a="1"/>
  <c r="Y29" i="9" s="1"/>
  <c r="X26" i="9"/>
  <c r="Y26" i="9" s="1" a="1"/>
  <c r="Y26" i="9" s="1"/>
  <c r="X23" i="9"/>
  <c r="Y23" i="9" s="1" a="1"/>
  <c r="Y23" i="9" s="1"/>
  <c r="X10" i="9"/>
  <c r="Y10" i="9" s="1" a="1"/>
  <c r="Y10" i="9" s="1"/>
  <c r="X7" i="9"/>
  <c r="Y7" i="9" s="1" a="1"/>
  <c r="Y7" i="9" s="1"/>
  <c r="X42" i="9"/>
  <c r="Y42" i="9" s="1" a="1"/>
  <c r="Y42" i="9" s="1"/>
  <c r="X34" i="9"/>
  <c r="Y34" i="9" s="1" a="1"/>
  <c r="Y34" i="9" s="1"/>
  <c r="X16" i="9"/>
  <c r="Y16" i="9" s="1" a="1"/>
  <c r="Y16" i="9" s="1"/>
  <c r="X13" i="9"/>
  <c r="Y13" i="9" s="1" a="1"/>
  <c r="Y13" i="9" s="1"/>
  <c r="X3" i="9"/>
  <c r="Y3" i="9" s="1" a="1"/>
  <c r="Y3" i="9" s="1"/>
  <c r="X4" i="9"/>
  <c r="Y4" i="9" s="1" a="1"/>
  <c r="Y4" i="9" s="1"/>
  <c r="AC449" i="9"/>
  <c r="AD449" i="9" s="1" a="1"/>
  <c r="AD449" i="9" s="1"/>
  <c r="AC443" i="9"/>
  <c r="AD443" i="9" s="1" a="1"/>
  <c r="AD443" i="9" s="1"/>
  <c r="AC431" i="9"/>
  <c r="AD431" i="9" s="1" a="1"/>
  <c r="AD431" i="9" s="1"/>
  <c r="AC418" i="9"/>
  <c r="AD418" i="9" s="1" a="1"/>
  <c r="AD418" i="9" s="1"/>
  <c r="AC410" i="9"/>
  <c r="AD410" i="9" s="1" a="1"/>
  <c r="AD410" i="9" s="1"/>
  <c r="AC402" i="9"/>
  <c r="AD402" i="9" s="1" a="1"/>
  <c r="AD402" i="9" s="1"/>
  <c r="AC394" i="9"/>
  <c r="AD394" i="9" s="1" a="1"/>
  <c r="AD394" i="9" s="1"/>
  <c r="AC386" i="9"/>
  <c r="AD386" i="9" s="1" a="1"/>
  <c r="AD386" i="9" s="1"/>
  <c r="AC467" i="9"/>
  <c r="AD467" i="9" s="1" a="1"/>
  <c r="AD467" i="9" s="1"/>
  <c r="AC455" i="9"/>
  <c r="AD455" i="9" s="1" a="1"/>
  <c r="AD455" i="9" s="1"/>
  <c r="AC430" i="9"/>
  <c r="AD430" i="9" s="1" a="1"/>
  <c r="AD430" i="9" s="1"/>
  <c r="AC369" i="9"/>
  <c r="AD369" i="9" s="1" a="1"/>
  <c r="AD369" i="9" s="1"/>
  <c r="AC353" i="9"/>
  <c r="AD353" i="9" s="1" a="1"/>
  <c r="AD353" i="9" s="1"/>
  <c r="AC334" i="9"/>
  <c r="AD334" i="9" s="1" a="1"/>
  <c r="AD334" i="9" s="1"/>
  <c r="AC466" i="9"/>
  <c r="AD466" i="9" s="1" a="1"/>
  <c r="AD466" i="9" s="1"/>
  <c r="AC454" i="9"/>
  <c r="AD454" i="9" s="1" a="1"/>
  <c r="AD454" i="9" s="1"/>
  <c r="AC442" i="9"/>
  <c r="AD442" i="9" s="1" a="1"/>
  <c r="AD442" i="9" s="1"/>
  <c r="AC435" i="9"/>
  <c r="AD435" i="9" s="1" a="1"/>
  <c r="AD435" i="9" s="1"/>
  <c r="AC423" i="9"/>
  <c r="AD423" i="9" s="1" a="1"/>
  <c r="AD423" i="9" s="1"/>
  <c r="AC415" i="9"/>
  <c r="AD415" i="9" s="1" a="1"/>
  <c r="AD415" i="9" s="1"/>
  <c r="AC407" i="9"/>
  <c r="AD407" i="9" s="1" a="1"/>
  <c r="AD407" i="9" s="1"/>
  <c r="AC399" i="9"/>
  <c r="AD399" i="9" s="1" a="1"/>
  <c r="AD399" i="9" s="1"/>
  <c r="AC391" i="9"/>
  <c r="AD391" i="9" s="1" a="1"/>
  <c r="AD391" i="9" s="1"/>
  <c r="AC383" i="9"/>
  <c r="AD383" i="9" s="1" a="1"/>
  <c r="AD383" i="9" s="1"/>
  <c r="AC367" i="9"/>
  <c r="AD367" i="9" s="1" a="1"/>
  <c r="AD367" i="9" s="1"/>
  <c r="AC351" i="9"/>
  <c r="AD351" i="9" s="1" a="1"/>
  <c r="AD351" i="9" s="1"/>
  <c r="AC335" i="9"/>
  <c r="AD335" i="9" s="1" a="1"/>
  <c r="AD335" i="9" s="1"/>
  <c r="AC446" i="9"/>
  <c r="AD446" i="9" s="1" a="1"/>
  <c r="AD446" i="9" s="1"/>
  <c r="AC440" i="9"/>
  <c r="AD440" i="9" s="1" a="1"/>
  <c r="AD440" i="9" s="1"/>
  <c r="AC434" i="9"/>
  <c r="AD434" i="9" s="1" a="1"/>
  <c r="AD434" i="9" s="1"/>
  <c r="AC422" i="9"/>
  <c r="AD422" i="9" s="1" a="1"/>
  <c r="AD422" i="9" s="1"/>
  <c r="AC501" i="9"/>
  <c r="AD501" i="9" s="1" a="1"/>
  <c r="AD501" i="9" s="1"/>
  <c r="AC408" i="9"/>
  <c r="AD408" i="9" s="1" a="1"/>
  <c r="AD408" i="9" s="1"/>
  <c r="AC417" i="9"/>
  <c r="AD417" i="9" s="1" a="1"/>
  <c r="AD417" i="9" s="1"/>
  <c r="AC414" i="9"/>
  <c r="AD414" i="9" s="1" a="1"/>
  <c r="AD414" i="9" s="1"/>
  <c r="AC406" i="9"/>
  <c r="AD406" i="9" s="1" a="1"/>
  <c r="AD406" i="9" s="1"/>
  <c r="AC398" i="9"/>
  <c r="AD398" i="9" s="1" a="1"/>
  <c r="AD398" i="9" s="1"/>
  <c r="AC390" i="9"/>
  <c r="AD390" i="9" s="1" a="1"/>
  <c r="AD390" i="9" s="1"/>
  <c r="AC382" i="9"/>
  <c r="AD382" i="9" s="1" a="1"/>
  <c r="AD382" i="9" s="1"/>
  <c r="AC458" i="9"/>
  <c r="AD458" i="9" s="1" a="1"/>
  <c r="AD458" i="9" s="1"/>
  <c r="AC433" i="9"/>
  <c r="AD433" i="9" s="1" a="1"/>
  <c r="AD433" i="9" s="1"/>
  <c r="AC427" i="9"/>
  <c r="AD427" i="9" s="1" a="1"/>
  <c r="AD427" i="9" s="1"/>
  <c r="AC320" i="9"/>
  <c r="AD320" i="9" s="1" a="1"/>
  <c r="AD320" i="9" s="1"/>
  <c r="AC463" i="9"/>
  <c r="AD463" i="9" s="1" a="1"/>
  <c r="AD463" i="9" s="1"/>
  <c r="AC451" i="9"/>
  <c r="AD451" i="9" s="1" a="1"/>
  <c r="AD451" i="9" s="1"/>
  <c r="AC439" i="9"/>
  <c r="AD439" i="9" s="1" a="1"/>
  <c r="AD439" i="9" s="1"/>
  <c r="AC380" i="9"/>
  <c r="AD380" i="9" s="1" a="1"/>
  <c r="AD380" i="9" s="1"/>
  <c r="AC364" i="9"/>
  <c r="AD364" i="9" s="1" a="1"/>
  <c r="AD364" i="9" s="1"/>
  <c r="AC348" i="9"/>
  <c r="AD348" i="9" s="1" a="1"/>
  <c r="AD348" i="9" s="1"/>
  <c r="AC426" i="9"/>
  <c r="AD426" i="9" s="1" a="1"/>
  <c r="AD426" i="9" s="1"/>
  <c r="AC419" i="9"/>
  <c r="AD419" i="9" s="1" a="1"/>
  <c r="AD419" i="9" s="1"/>
  <c r="AC411" i="9"/>
  <c r="AD411" i="9" s="1" a="1"/>
  <c r="AD411" i="9" s="1"/>
  <c r="AC403" i="9"/>
  <c r="AD403" i="9" s="1" a="1"/>
  <c r="AD403" i="9" s="1"/>
  <c r="AC395" i="9"/>
  <c r="AD395" i="9" s="1" a="1"/>
  <c r="AD395" i="9" s="1"/>
  <c r="AC387" i="9"/>
  <c r="AD387" i="9" s="1" a="1"/>
  <c r="AD387" i="9" s="1"/>
  <c r="AC371" i="9"/>
  <c r="AD371" i="9" s="1" a="1"/>
  <c r="AD371" i="9" s="1"/>
  <c r="AC355" i="9"/>
  <c r="AD355" i="9" s="1" a="1"/>
  <c r="AD355" i="9" s="1"/>
  <c r="AC339" i="9"/>
  <c r="AD339" i="9" s="1" a="1"/>
  <c r="AD339" i="9" s="1"/>
  <c r="AC194" i="9"/>
  <c r="AD194" i="9" s="1" a="1"/>
  <c r="AD194" i="9" s="1"/>
  <c r="AC401" i="9"/>
  <c r="AD401" i="9" s="1" a="1"/>
  <c r="AD401" i="9" s="1"/>
  <c r="AC385" i="9"/>
  <c r="AD385" i="9" s="1" a="1"/>
  <c r="AD385" i="9" s="1"/>
  <c r="AC392" i="9"/>
  <c r="AD392" i="9" s="1" a="1"/>
  <c r="AD392" i="9" s="1"/>
  <c r="AC375" i="9"/>
  <c r="AD375" i="9" s="1" a="1"/>
  <c r="AD375" i="9" s="1"/>
  <c r="AC372" i="9"/>
  <c r="AD372" i="9" s="1" a="1"/>
  <c r="AD372" i="9" s="1"/>
  <c r="AC361" i="9"/>
  <c r="AD361" i="9" s="1" a="1"/>
  <c r="AD361" i="9" s="1"/>
  <c r="AC358" i="9"/>
  <c r="AD358" i="9" s="1" a="1"/>
  <c r="AD358" i="9" s="1"/>
  <c r="AC350" i="9"/>
  <c r="AD350" i="9" s="1" a="1"/>
  <c r="AD350" i="9" s="1"/>
  <c r="AC347" i="9"/>
  <c r="AD347" i="9" s="1" a="1"/>
  <c r="AD347" i="9" s="1"/>
  <c r="AC344" i="9"/>
  <c r="AD344" i="9" s="1" a="1"/>
  <c r="AD344" i="9" s="1"/>
  <c r="AC336" i="9"/>
  <c r="AD336" i="9" s="1" a="1"/>
  <c r="AD336" i="9" s="1"/>
  <c r="AC333" i="9"/>
  <c r="AD333" i="9" s="1" a="1"/>
  <c r="AD333" i="9" s="1"/>
  <c r="AC330" i="9"/>
  <c r="AD330" i="9" s="1" a="1"/>
  <c r="AD330" i="9" s="1"/>
  <c r="AC315" i="9"/>
  <c r="AD315" i="9" s="1" a="1"/>
  <c r="AD315" i="9" s="1"/>
  <c r="AC283" i="9"/>
  <c r="AD283" i="9" s="1" a="1"/>
  <c r="AD283" i="9" s="1"/>
  <c r="AC250" i="9"/>
  <c r="AD250" i="9" s="1" a="1"/>
  <c r="AD250" i="9" s="1"/>
  <c r="AC128" i="9"/>
  <c r="AD128" i="9" s="1" a="1"/>
  <c r="AD128" i="9" s="1"/>
  <c r="AC499" i="9"/>
  <c r="AD499" i="9" s="1" a="1"/>
  <c r="AD499" i="9" s="1"/>
  <c r="AC497" i="9"/>
  <c r="AD497" i="9" s="1" a="1"/>
  <c r="AD497" i="9" s="1"/>
  <c r="AC495" i="9"/>
  <c r="AD495" i="9" s="1" a="1"/>
  <c r="AD495" i="9" s="1"/>
  <c r="AC493" i="9"/>
  <c r="AD493" i="9" s="1" a="1"/>
  <c r="AD493" i="9" s="1"/>
  <c r="AC491" i="9"/>
  <c r="AD491" i="9" s="1" a="1"/>
  <c r="AD491" i="9" s="1"/>
  <c r="AC487" i="9"/>
  <c r="AD487" i="9" s="1" a="1"/>
  <c r="AD487" i="9" s="1"/>
  <c r="AC485" i="9"/>
  <c r="AD485" i="9" s="1" a="1"/>
  <c r="AD485" i="9" s="1"/>
  <c r="AC483" i="9"/>
  <c r="AD483" i="9" s="1" a="1"/>
  <c r="AD483" i="9" s="1"/>
  <c r="AC481" i="9"/>
  <c r="AD481" i="9" s="1" a="1"/>
  <c r="AD481" i="9" s="1"/>
  <c r="AC479" i="9"/>
  <c r="AD479" i="9" s="1" a="1"/>
  <c r="AD479" i="9" s="1"/>
  <c r="AC477" i="9"/>
  <c r="AD477" i="9" s="1" a="1"/>
  <c r="AD477" i="9" s="1"/>
  <c r="AC475" i="9"/>
  <c r="AD475" i="9" s="1" a="1"/>
  <c r="AD475" i="9" s="1"/>
  <c r="AC473" i="9"/>
  <c r="AD473" i="9" s="1" a="1"/>
  <c r="AD473" i="9" s="1"/>
  <c r="AC471" i="9"/>
  <c r="AD471" i="9" s="1" a="1"/>
  <c r="AD471" i="9" s="1"/>
  <c r="AC469" i="9"/>
  <c r="AD469" i="9" s="1" a="1"/>
  <c r="AD469" i="9" s="1"/>
  <c r="AC460" i="9"/>
  <c r="AD460" i="9" s="1" a="1"/>
  <c r="AD460" i="9" s="1"/>
  <c r="AC453" i="9"/>
  <c r="AD453" i="9" s="1" a="1"/>
  <c r="AD453" i="9" s="1"/>
  <c r="AC444" i="9"/>
  <c r="AD444" i="9" s="1" a="1"/>
  <c r="AD444" i="9" s="1"/>
  <c r="AC437" i="9"/>
  <c r="AD437" i="9" s="1" a="1"/>
  <c r="AD437" i="9" s="1"/>
  <c r="AC428" i="9"/>
  <c r="AD428" i="9" s="1" a="1"/>
  <c r="AD428" i="9" s="1"/>
  <c r="AC421" i="9"/>
  <c r="AD421" i="9" s="1" a="1"/>
  <c r="AD421" i="9" s="1"/>
  <c r="AC412" i="9"/>
  <c r="AD412" i="9" s="1" a="1"/>
  <c r="AD412" i="9" s="1"/>
  <c r="AC405" i="9"/>
  <c r="AD405" i="9" s="1" a="1"/>
  <c r="AD405" i="9" s="1"/>
  <c r="AC396" i="9"/>
  <c r="AD396" i="9" s="1" a="1"/>
  <c r="AD396" i="9" s="1"/>
  <c r="AC389" i="9"/>
  <c r="AD389" i="9" s="1" a="1"/>
  <c r="AD389" i="9" s="1"/>
  <c r="AC377" i="9"/>
  <c r="AD377" i="9" s="1" a="1"/>
  <c r="AD377" i="9" s="1"/>
  <c r="AC374" i="9"/>
  <c r="AD374" i="9" s="1" a="1"/>
  <c r="AD374" i="9" s="1"/>
  <c r="AC366" i="9"/>
  <c r="AD366" i="9" s="1" a="1"/>
  <c r="AD366" i="9" s="1"/>
  <c r="AC363" i="9"/>
  <c r="AD363" i="9" s="1" a="1"/>
  <c r="AD363" i="9" s="1"/>
  <c r="AC360" i="9"/>
  <c r="AD360" i="9" s="1" a="1"/>
  <c r="AD360" i="9" s="1"/>
  <c r="AC352" i="9"/>
  <c r="AD352" i="9" s="1" a="1"/>
  <c r="AD352" i="9" s="1"/>
  <c r="AC349" i="9"/>
  <c r="AD349" i="9" s="1" a="1"/>
  <c r="AD349" i="9" s="1"/>
  <c r="AC346" i="9"/>
  <c r="AD346" i="9" s="1" a="1"/>
  <c r="AD346" i="9" s="1"/>
  <c r="AC341" i="9"/>
  <c r="AD341" i="9" s="1" a="1"/>
  <c r="AD341" i="9" s="1"/>
  <c r="AC338" i="9"/>
  <c r="AD338" i="9" s="1" a="1"/>
  <c r="AD338" i="9" s="1"/>
  <c r="AC307" i="9"/>
  <c r="AD307" i="9" s="1" a="1"/>
  <c r="AD307" i="9" s="1"/>
  <c r="AC275" i="9"/>
  <c r="AD275" i="9" s="1" a="1"/>
  <c r="AD275" i="9" s="1"/>
  <c r="AC142" i="9"/>
  <c r="AD142" i="9" s="1" a="1"/>
  <c r="AD142" i="9" s="1"/>
  <c r="AC489" i="9"/>
  <c r="AD489" i="9" s="1" a="1"/>
  <c r="AD489" i="9" s="1"/>
  <c r="AC332" i="9"/>
  <c r="AD332" i="9" s="1" a="1"/>
  <c r="AD332" i="9" s="1"/>
  <c r="AC326" i="9"/>
  <c r="AD326" i="9" s="1" a="1"/>
  <c r="AD326" i="9" s="1"/>
  <c r="AC323" i="9"/>
  <c r="AD323" i="9" s="1" a="1"/>
  <c r="AD323" i="9" s="1"/>
  <c r="AC464" i="9"/>
  <c r="AD464" i="9" s="1" a="1"/>
  <c r="AD464" i="9" s="1"/>
  <c r="AC457" i="9"/>
  <c r="AD457" i="9" s="1" a="1"/>
  <c r="AD457" i="9" s="1"/>
  <c r="AC448" i="9"/>
  <c r="AD448" i="9" s="1" a="1"/>
  <c r="AD448" i="9" s="1"/>
  <c r="AC441" i="9"/>
  <c r="AD441" i="9" s="1" a="1"/>
  <c r="AD441" i="9" s="1"/>
  <c r="AC432" i="9"/>
  <c r="AD432" i="9" s="1" a="1"/>
  <c r="AD432" i="9" s="1"/>
  <c r="AC425" i="9"/>
  <c r="AD425" i="9" s="1" a="1"/>
  <c r="AD425" i="9" s="1"/>
  <c r="AC416" i="9"/>
  <c r="AD416" i="9" s="1" a="1"/>
  <c r="AD416" i="9" s="1"/>
  <c r="AC409" i="9"/>
  <c r="AD409" i="9" s="1" a="1"/>
  <c r="AD409" i="9" s="1"/>
  <c r="AC400" i="9"/>
  <c r="AD400" i="9" s="1" a="1"/>
  <c r="AD400" i="9" s="1"/>
  <c r="AC393" i="9"/>
  <c r="AD393" i="9" s="1" a="1"/>
  <c r="AD393" i="9" s="1"/>
  <c r="AC384" i="9"/>
  <c r="AD384" i="9" s="1" a="1"/>
  <c r="AD384" i="9" s="1"/>
  <c r="AC379" i="9"/>
  <c r="AD379" i="9" s="1" a="1"/>
  <c r="AD379" i="9" s="1"/>
  <c r="AC376" i="9"/>
  <c r="AD376" i="9" s="1" a="1"/>
  <c r="AD376" i="9" s="1"/>
  <c r="AC368" i="9"/>
  <c r="AD368" i="9" s="1" a="1"/>
  <c r="AD368" i="9" s="1"/>
  <c r="AC365" i="9"/>
  <c r="AD365" i="9" s="1" a="1"/>
  <c r="AD365" i="9" s="1"/>
  <c r="AC362" i="9"/>
  <c r="AD362" i="9" s="1" a="1"/>
  <c r="AD362" i="9" s="1"/>
  <c r="AC357" i="9"/>
  <c r="AD357" i="9" s="1" a="1"/>
  <c r="AD357" i="9" s="1"/>
  <c r="AC354" i="9"/>
  <c r="AD354" i="9" s="1" a="1"/>
  <c r="AD354" i="9" s="1"/>
  <c r="AC343" i="9"/>
  <c r="AD343" i="9" s="1" a="1"/>
  <c r="AD343" i="9" s="1"/>
  <c r="AC340" i="9"/>
  <c r="AD340" i="9" s="1" a="1"/>
  <c r="AD340" i="9" s="1"/>
  <c r="AC226" i="9"/>
  <c r="AD226" i="9" s="1" a="1"/>
  <c r="AD226" i="9" s="1"/>
  <c r="AC299" i="9"/>
  <c r="AD299" i="9" s="1" a="1"/>
  <c r="AD299" i="9" s="1"/>
  <c r="AC267" i="9"/>
  <c r="AD267" i="9" s="1" a="1"/>
  <c r="AD267" i="9" s="1"/>
  <c r="AC2" i="9"/>
  <c r="AD2" i="9" s="1" a="1"/>
  <c r="AD2" i="9" s="1"/>
  <c r="AC337" i="9"/>
  <c r="AD337" i="9" s="1" a="1"/>
  <c r="AD337" i="9" s="1"/>
  <c r="AC500" i="9"/>
  <c r="AD500" i="9" s="1" a="1"/>
  <c r="AD500" i="9" s="1"/>
  <c r="AC498" i="9"/>
  <c r="AD498" i="9" s="1" a="1"/>
  <c r="AD498" i="9" s="1"/>
  <c r="AC496" i="9"/>
  <c r="AD496" i="9" s="1" a="1"/>
  <c r="AD496" i="9" s="1"/>
  <c r="AC494" i="9"/>
  <c r="AD494" i="9" s="1" a="1"/>
  <c r="AD494" i="9" s="1"/>
  <c r="AC492" i="9"/>
  <c r="AD492" i="9" s="1" a="1"/>
  <c r="AD492" i="9" s="1"/>
  <c r="AC488" i="9"/>
  <c r="AD488" i="9" s="1" a="1"/>
  <c r="AD488" i="9" s="1"/>
  <c r="AC486" i="9"/>
  <c r="AD486" i="9" s="1" a="1"/>
  <c r="AD486" i="9" s="1"/>
  <c r="AC484" i="9"/>
  <c r="AD484" i="9" s="1" a="1"/>
  <c r="AD484" i="9" s="1"/>
  <c r="AC482" i="9"/>
  <c r="AD482" i="9" s="1" a="1"/>
  <c r="AD482" i="9" s="1"/>
  <c r="AC480" i="9"/>
  <c r="AD480" i="9" s="1" a="1"/>
  <c r="AD480" i="9" s="1"/>
  <c r="AC478" i="9"/>
  <c r="AD478" i="9" s="1" a="1"/>
  <c r="AD478" i="9" s="1"/>
  <c r="AC476" i="9"/>
  <c r="AD476" i="9" s="1" a="1"/>
  <c r="AD476" i="9" s="1"/>
  <c r="AC474" i="9"/>
  <c r="AD474" i="9" s="1" a="1"/>
  <c r="AD474" i="9" s="1"/>
  <c r="AC472" i="9"/>
  <c r="AD472" i="9" s="1" a="1"/>
  <c r="AD472" i="9" s="1"/>
  <c r="AC470" i="9"/>
  <c r="AD470" i="9" s="1" a="1"/>
  <c r="AD470" i="9" s="1"/>
  <c r="AC468" i="9"/>
  <c r="AD468" i="9" s="1" a="1"/>
  <c r="AD468" i="9" s="1"/>
  <c r="AC461" i="9"/>
  <c r="AD461" i="9" s="1" a="1"/>
  <c r="AD461" i="9" s="1"/>
  <c r="AC452" i="9"/>
  <c r="AD452" i="9" s="1" a="1"/>
  <c r="AD452" i="9" s="1"/>
  <c r="AC445" i="9"/>
  <c r="AD445" i="9" s="1" a="1"/>
  <c r="AD445" i="9" s="1"/>
  <c r="AC436" i="9"/>
  <c r="AD436" i="9" s="1" a="1"/>
  <c r="AD436" i="9" s="1"/>
  <c r="AC429" i="9"/>
  <c r="AD429" i="9" s="1" a="1"/>
  <c r="AD429" i="9" s="1"/>
  <c r="AC420" i="9"/>
  <c r="AD420" i="9" s="1" a="1"/>
  <c r="AD420" i="9" s="1"/>
  <c r="AC413" i="9"/>
  <c r="AD413" i="9" s="1" a="1"/>
  <c r="AD413" i="9" s="1"/>
  <c r="AC404" i="9"/>
  <c r="AD404" i="9" s="1" a="1"/>
  <c r="AD404" i="9" s="1"/>
  <c r="AC397" i="9"/>
  <c r="AD397" i="9" s="1" a="1"/>
  <c r="AD397" i="9" s="1"/>
  <c r="AC388" i="9"/>
  <c r="AD388" i="9" s="1" a="1"/>
  <c r="AD388" i="9" s="1"/>
  <c r="AC381" i="9"/>
  <c r="AD381" i="9" s="1" a="1"/>
  <c r="AD381" i="9" s="1"/>
  <c r="AC378" i="9"/>
  <c r="AD378" i="9" s="1" a="1"/>
  <c r="AD378" i="9" s="1"/>
  <c r="AC373" i="9"/>
  <c r="AD373" i="9" s="1" a="1"/>
  <c r="AD373" i="9" s="1"/>
  <c r="AC370" i="9"/>
  <c r="AD370" i="9" s="1" a="1"/>
  <c r="AD370" i="9" s="1"/>
  <c r="AC359" i="9"/>
  <c r="AD359" i="9" s="1" a="1"/>
  <c r="AD359" i="9" s="1"/>
  <c r="AC356" i="9"/>
  <c r="AD356" i="9" s="1" a="1"/>
  <c r="AD356" i="9" s="1"/>
  <c r="AC345" i="9"/>
  <c r="AD345" i="9" s="1" a="1"/>
  <c r="AD345" i="9" s="1"/>
  <c r="AC342" i="9"/>
  <c r="AD342" i="9" s="1" a="1"/>
  <c r="AD342" i="9" s="1"/>
  <c r="AC313" i="9"/>
  <c r="AD313" i="9" s="1" a="1"/>
  <c r="AD313" i="9" s="1"/>
  <c r="AC321" i="9"/>
  <c r="AD321" i="9" s="1" a="1"/>
  <c r="AD321" i="9" s="1"/>
  <c r="AC331" i="9"/>
  <c r="AD331" i="9" s="1" a="1"/>
  <c r="AD331" i="9" s="1"/>
  <c r="AC322" i="9"/>
  <c r="AD322" i="9" s="1" a="1"/>
  <c r="AD322" i="9" s="1"/>
  <c r="AC327" i="9"/>
  <c r="AD327" i="9" s="1" a="1"/>
  <c r="AD327" i="9" s="1"/>
  <c r="AC317" i="9"/>
  <c r="AD317" i="9" s="1" a="1"/>
  <c r="AD317" i="9" s="1"/>
  <c r="AC312" i="9"/>
  <c r="AD312" i="9" s="1" a="1"/>
  <c r="AD312" i="9" s="1"/>
  <c r="AC318" i="9"/>
  <c r="AD318" i="9" s="1" a="1"/>
  <c r="AD318" i="9" s="1"/>
  <c r="AC328" i="9"/>
  <c r="AD328" i="9" s="1" a="1"/>
  <c r="AD328" i="9" s="1"/>
  <c r="AC291" i="9"/>
  <c r="AD291" i="9" s="1" a="1"/>
  <c r="AD291" i="9" s="1"/>
  <c r="AC259" i="9"/>
  <c r="AD259" i="9" s="1" a="1"/>
  <c r="AD259" i="9" s="1"/>
  <c r="AC490" i="9"/>
  <c r="AD490" i="9" s="1" a="1"/>
  <c r="AD490" i="9" s="1"/>
  <c r="AC325" i="9"/>
  <c r="AD325" i="9" s="1" a="1"/>
  <c r="AD325" i="9" s="1"/>
  <c r="AC123" i="9"/>
  <c r="AD123" i="9" s="1" a="1"/>
  <c r="AD123" i="9" s="1"/>
  <c r="AC310" i="9"/>
  <c r="AD310" i="9" s="1" a="1"/>
  <c r="AD310" i="9" s="1"/>
  <c r="AC302" i="9"/>
  <c r="AD302" i="9" s="1" a="1"/>
  <c r="AD302" i="9" s="1"/>
  <c r="AC294" i="9"/>
  <c r="AD294" i="9" s="1" a="1"/>
  <c r="AD294" i="9" s="1"/>
  <c r="AC286" i="9"/>
  <c r="AD286" i="9" s="1" a="1"/>
  <c r="AD286" i="9" s="1"/>
  <c r="AC278" i="9"/>
  <c r="AD278" i="9" s="1" a="1"/>
  <c r="AD278" i="9" s="1"/>
  <c r="AC270" i="9"/>
  <c r="AD270" i="9" s="1" a="1"/>
  <c r="AD270" i="9" s="1"/>
  <c r="AC262" i="9"/>
  <c r="AD262" i="9" s="1" a="1"/>
  <c r="AD262" i="9" s="1"/>
  <c r="AC254" i="9"/>
  <c r="AD254" i="9" s="1" a="1"/>
  <c r="AD254" i="9" s="1"/>
  <c r="AC242" i="9"/>
  <c r="AD242" i="9" s="1" a="1"/>
  <c r="AD242" i="9" s="1"/>
  <c r="AC219" i="9"/>
  <c r="AD219" i="9" s="1" a="1"/>
  <c r="AD219" i="9" s="1"/>
  <c r="AC72" i="9"/>
  <c r="AD72" i="9" s="1" a="1"/>
  <c r="AD72" i="9" s="1"/>
  <c r="AC304" i="9"/>
  <c r="AD304" i="9" s="1" a="1"/>
  <c r="AD304" i="9" s="1"/>
  <c r="AC296" i="9"/>
  <c r="AD296" i="9" s="1" a="1"/>
  <c r="AD296" i="9" s="1"/>
  <c r="AC288" i="9"/>
  <c r="AD288" i="9" s="1" a="1"/>
  <c r="AD288" i="9" s="1"/>
  <c r="AC280" i="9"/>
  <c r="AD280" i="9" s="1" a="1"/>
  <c r="AD280" i="9" s="1"/>
  <c r="AC272" i="9"/>
  <c r="AD272" i="9" s="1" a="1"/>
  <c r="AD272" i="9" s="1"/>
  <c r="AC264" i="9"/>
  <c r="AD264" i="9" s="1" a="1"/>
  <c r="AD264" i="9" s="1"/>
  <c r="AC256" i="9"/>
  <c r="AD256" i="9" s="1" a="1"/>
  <c r="AD256" i="9" s="1"/>
  <c r="AC187" i="9"/>
  <c r="AD187" i="9" s="1" a="1"/>
  <c r="AD187" i="9" s="1"/>
  <c r="AC168" i="9"/>
  <c r="AD168" i="9" s="1" a="1"/>
  <c r="AD168" i="9" s="1"/>
  <c r="AC161" i="9"/>
  <c r="AD161" i="9" s="1" a="1"/>
  <c r="AD161" i="9" s="1"/>
  <c r="AC115" i="9"/>
  <c r="AD115" i="9" s="1" a="1"/>
  <c r="AD115" i="9" s="1"/>
  <c r="AC78" i="9"/>
  <c r="AD78" i="9" s="1" a="1"/>
  <c r="AD78" i="9" s="1"/>
  <c r="AC104" i="9"/>
  <c r="AD104" i="9" s="1" a="1"/>
  <c r="AD104" i="9" s="1"/>
  <c r="AC118" i="9"/>
  <c r="AD118" i="9" s="1" a="1"/>
  <c r="AD118" i="9" s="1"/>
  <c r="AC132" i="9"/>
  <c r="AD132" i="9" s="1" a="1"/>
  <c r="AD132" i="9" s="1"/>
  <c r="AC136" i="9"/>
  <c r="AD136" i="9" s="1" a="1"/>
  <c r="AD136" i="9" s="1"/>
  <c r="AC156" i="9"/>
  <c r="AD156" i="9" s="1" a="1"/>
  <c r="AD156" i="9" s="1"/>
  <c r="AC165" i="9"/>
  <c r="AD165" i="9" s="1" a="1"/>
  <c r="AD165" i="9" s="1"/>
  <c r="AC174" i="9"/>
  <c r="AD174" i="9" s="1" a="1"/>
  <c r="AD174" i="9" s="1"/>
  <c r="AC183" i="9"/>
  <c r="AD183" i="9" s="1" a="1"/>
  <c r="AD183" i="9" s="1"/>
  <c r="AC190" i="9"/>
  <c r="AD190" i="9" s="1" a="1"/>
  <c r="AD190" i="9" s="1"/>
  <c r="AC199" i="9"/>
  <c r="AD199" i="9" s="1" a="1"/>
  <c r="AD199" i="9" s="1"/>
  <c r="AC206" i="9"/>
  <c r="AD206" i="9" s="1" a="1"/>
  <c r="AD206" i="9" s="1"/>
  <c r="AC215" i="9"/>
  <c r="AD215" i="9" s="1" a="1"/>
  <c r="AD215" i="9" s="1"/>
  <c r="AC222" i="9"/>
  <c r="AD222" i="9" s="1" a="1"/>
  <c r="AD222" i="9" s="1"/>
  <c r="AC231" i="9"/>
  <c r="AD231" i="9" s="1" a="1"/>
  <c r="AD231" i="9" s="1"/>
  <c r="AC238" i="9"/>
  <c r="AD238" i="9" s="1" a="1"/>
  <c r="AD238" i="9" s="1"/>
  <c r="AC247" i="9"/>
  <c r="AD247" i="9" s="1" a="1"/>
  <c r="AD247" i="9" s="1"/>
  <c r="AC122" i="9"/>
  <c r="AD122" i="9" s="1" a="1"/>
  <c r="AD122" i="9" s="1"/>
  <c r="AC153" i="9"/>
  <c r="AD153" i="9" s="1" a="1"/>
  <c r="AD153" i="9" s="1"/>
  <c r="AC172" i="9"/>
  <c r="AD172" i="9" s="1" a="1"/>
  <c r="AD172" i="9" s="1"/>
  <c r="AC181" i="9"/>
  <c r="AD181" i="9" s="1" a="1"/>
  <c r="AD181" i="9" s="1"/>
  <c r="AC188" i="9"/>
  <c r="AD188" i="9" s="1" a="1"/>
  <c r="AD188" i="9" s="1"/>
  <c r="AC197" i="9"/>
  <c r="AD197" i="9" s="1" a="1"/>
  <c r="AD197" i="9" s="1"/>
  <c r="AC204" i="9"/>
  <c r="AD204" i="9" s="1" a="1"/>
  <c r="AD204" i="9" s="1"/>
  <c r="AC213" i="9"/>
  <c r="AD213" i="9" s="1" a="1"/>
  <c r="AD213" i="9" s="1"/>
  <c r="AC220" i="9"/>
  <c r="AD220" i="9" s="1" a="1"/>
  <c r="AD220" i="9" s="1"/>
  <c r="AC229" i="9"/>
  <c r="AD229" i="9" s="1" a="1"/>
  <c r="AD229" i="9" s="1"/>
  <c r="AC236" i="9"/>
  <c r="AD236" i="9" s="1" a="1"/>
  <c r="AD236" i="9" s="1"/>
  <c r="AC245" i="9"/>
  <c r="AD245" i="9" s="1" a="1"/>
  <c r="AD245" i="9" s="1"/>
  <c r="AC252" i="9"/>
  <c r="AD252" i="9" s="1" a="1"/>
  <c r="AD252" i="9" s="1"/>
  <c r="AC108" i="9"/>
  <c r="AD108" i="9" s="1" a="1"/>
  <c r="AD108" i="9" s="1"/>
  <c r="AC112" i="9"/>
  <c r="AD112" i="9" s="1" a="1"/>
  <c r="AD112" i="9" s="1"/>
  <c r="AC126" i="9"/>
  <c r="AD126" i="9" s="1" a="1"/>
  <c r="AD126" i="9" s="1"/>
  <c r="AC140" i="9"/>
  <c r="AD140" i="9" s="1" a="1"/>
  <c r="AD140" i="9" s="1"/>
  <c r="AC144" i="9"/>
  <c r="AD144" i="9" s="1" a="1"/>
  <c r="AD144" i="9" s="1"/>
  <c r="AC163" i="9"/>
  <c r="AD163" i="9" s="1" a="1"/>
  <c r="AD163" i="9" s="1"/>
  <c r="AC169" i="9"/>
  <c r="AD169" i="9" s="1" a="1"/>
  <c r="AD169" i="9" s="1"/>
  <c r="AC179" i="9"/>
  <c r="AD179" i="9" s="1" a="1"/>
  <c r="AD179" i="9" s="1"/>
  <c r="AC186" i="9"/>
  <c r="AD186" i="9" s="1" a="1"/>
  <c r="AD186" i="9" s="1"/>
  <c r="AC195" i="9"/>
  <c r="AD195" i="9" s="1" a="1"/>
  <c r="AD195" i="9" s="1"/>
  <c r="AC202" i="9"/>
  <c r="AD202" i="9" s="1" a="1"/>
  <c r="AD202" i="9" s="1"/>
  <c r="AC211" i="9"/>
  <c r="AD211" i="9" s="1" a="1"/>
  <c r="AD211" i="9" s="1"/>
  <c r="AC218" i="9"/>
  <c r="AD218" i="9" s="1" a="1"/>
  <c r="AD218" i="9" s="1"/>
  <c r="AC227" i="9"/>
  <c r="AD227" i="9" s="1" a="1"/>
  <c r="AD227" i="9" s="1"/>
  <c r="AC234" i="9"/>
  <c r="AD234" i="9" s="1" a="1"/>
  <c r="AD234" i="9" s="1"/>
  <c r="AC130" i="9"/>
  <c r="AD130" i="9" s="1" a="1"/>
  <c r="AD130" i="9" s="1"/>
  <c r="AC160" i="9"/>
  <c r="AD160" i="9" s="1" a="1"/>
  <c r="AD160" i="9" s="1"/>
  <c r="AC177" i="9"/>
  <c r="AD177" i="9" s="1" a="1"/>
  <c r="AD177" i="9" s="1"/>
  <c r="AC184" i="9"/>
  <c r="AD184" i="9" s="1" a="1"/>
  <c r="AD184" i="9" s="1"/>
  <c r="AC193" i="9"/>
  <c r="AD193" i="9" s="1" a="1"/>
  <c r="AD193" i="9" s="1"/>
  <c r="AC200" i="9"/>
  <c r="AD200" i="9" s="1" a="1"/>
  <c r="AD200" i="9" s="1"/>
  <c r="AC209" i="9"/>
  <c r="AD209" i="9" s="1" a="1"/>
  <c r="AD209" i="9" s="1"/>
  <c r="AC216" i="9"/>
  <c r="AD216" i="9" s="1" a="1"/>
  <c r="AD216" i="9" s="1"/>
  <c r="AC225" i="9"/>
  <c r="AD225" i="9" s="1" a="1"/>
  <c r="AD225" i="9" s="1"/>
  <c r="AC232" i="9"/>
  <c r="AD232" i="9" s="1" a="1"/>
  <c r="AD232" i="9" s="1"/>
  <c r="AC241" i="9"/>
  <c r="AD241" i="9" s="1" a="1"/>
  <c r="AD241" i="9" s="1"/>
  <c r="AC248" i="9"/>
  <c r="AD248" i="9" s="1" a="1"/>
  <c r="AD248" i="9" s="1"/>
  <c r="AC116" i="9"/>
  <c r="AD116" i="9" s="1" a="1"/>
  <c r="AD116" i="9" s="1"/>
  <c r="AC120" i="9"/>
  <c r="AD120" i="9" s="1" a="1"/>
  <c r="AD120" i="9" s="1"/>
  <c r="AC134" i="9"/>
  <c r="AD134" i="9" s="1" a="1"/>
  <c r="AD134" i="9" s="1"/>
  <c r="AC148" i="9"/>
  <c r="AD148" i="9" s="1" a="1"/>
  <c r="AD148" i="9" s="1"/>
  <c r="AC157" i="9"/>
  <c r="AD157" i="9" s="1" a="1"/>
  <c r="AD157" i="9" s="1"/>
  <c r="AC170" i="9"/>
  <c r="AD170" i="9" s="1" a="1"/>
  <c r="AD170" i="9" s="1"/>
  <c r="AC175" i="9"/>
  <c r="AD175" i="9" s="1" a="1"/>
  <c r="AD175" i="9" s="1"/>
  <c r="AC182" i="9"/>
  <c r="AD182" i="9" s="1" a="1"/>
  <c r="AD182" i="9" s="1"/>
  <c r="AC191" i="9"/>
  <c r="AD191" i="9" s="1" a="1"/>
  <c r="AD191" i="9" s="1"/>
  <c r="AC198" i="9"/>
  <c r="AD198" i="9" s="1" a="1"/>
  <c r="AD198" i="9" s="1"/>
  <c r="AC207" i="9"/>
  <c r="AD207" i="9" s="1" a="1"/>
  <c r="AD207" i="9" s="1"/>
  <c r="AC214" i="9"/>
  <c r="AD214" i="9" s="1" a="1"/>
  <c r="AD214" i="9" s="1"/>
  <c r="AC223" i="9"/>
  <c r="AD223" i="9" s="1" a="1"/>
  <c r="AD223" i="9" s="1"/>
  <c r="AC230" i="9"/>
  <c r="AD230" i="9" s="1" a="1"/>
  <c r="AD230" i="9" s="1"/>
  <c r="AC239" i="9"/>
  <c r="AD239" i="9" s="1" a="1"/>
  <c r="AD239" i="9" s="1"/>
  <c r="AC246" i="9"/>
  <c r="AD246" i="9" s="1" a="1"/>
  <c r="AD246" i="9" s="1"/>
  <c r="AC106" i="9"/>
  <c r="AD106" i="9" s="1" a="1"/>
  <c r="AD106" i="9" s="1"/>
  <c r="AC138" i="9"/>
  <c r="AD138" i="9" s="1" a="1"/>
  <c r="AD138" i="9" s="1"/>
  <c r="AC164" i="9"/>
  <c r="AD164" i="9" s="1" a="1"/>
  <c r="AD164" i="9" s="1"/>
  <c r="AC173" i="9"/>
  <c r="AD173" i="9" s="1" a="1"/>
  <c r="AD173" i="9" s="1"/>
  <c r="AC180" i="9"/>
  <c r="AD180" i="9" s="1" a="1"/>
  <c r="AD180" i="9" s="1"/>
  <c r="AC189" i="9"/>
  <c r="AD189" i="9" s="1" a="1"/>
  <c r="AD189" i="9" s="1"/>
  <c r="AC196" i="9"/>
  <c r="AD196" i="9" s="1" a="1"/>
  <c r="AD196" i="9" s="1"/>
  <c r="AC205" i="9"/>
  <c r="AD205" i="9" s="1" a="1"/>
  <c r="AD205" i="9" s="1"/>
  <c r="AC212" i="9"/>
  <c r="AD212" i="9" s="1" a="1"/>
  <c r="AD212" i="9" s="1"/>
  <c r="AC221" i="9"/>
  <c r="AD221" i="9" s="1" a="1"/>
  <c r="AD221" i="9" s="1"/>
  <c r="AC228" i="9"/>
  <c r="AD228" i="9" s="1" a="1"/>
  <c r="AD228" i="9" s="1"/>
  <c r="AC237" i="9"/>
  <c r="AD237" i="9" s="1" a="1"/>
  <c r="AD237" i="9" s="1"/>
  <c r="AC244" i="9"/>
  <c r="AD244" i="9" s="1" a="1"/>
  <c r="AD244" i="9" s="1"/>
  <c r="AC253" i="9"/>
  <c r="AD253" i="9" s="1" a="1"/>
  <c r="AD253" i="9" s="1"/>
  <c r="AC114" i="9"/>
  <c r="AD114" i="9" s="1" a="1"/>
  <c r="AD114" i="9" s="1"/>
  <c r="AC146" i="9"/>
  <c r="AD146" i="9" s="1" a="1"/>
  <c r="AD146" i="9" s="1"/>
  <c r="AC149" i="9"/>
  <c r="AD149" i="9" s="1" a="1"/>
  <c r="AD149" i="9" s="1"/>
  <c r="AC176" i="9"/>
  <c r="AD176" i="9" s="1" a="1"/>
  <c r="AD176" i="9" s="1"/>
  <c r="AC185" i="9"/>
  <c r="AD185" i="9" s="1" a="1"/>
  <c r="AD185" i="9" s="1"/>
  <c r="AC192" i="9"/>
  <c r="AD192" i="9" s="1" a="1"/>
  <c r="AD192" i="9" s="1"/>
  <c r="AC201" i="9"/>
  <c r="AD201" i="9" s="1" a="1"/>
  <c r="AD201" i="9" s="1"/>
  <c r="AC208" i="9"/>
  <c r="AD208" i="9" s="1" a="1"/>
  <c r="AD208" i="9" s="1"/>
  <c r="AC217" i="9"/>
  <c r="AD217" i="9" s="1" a="1"/>
  <c r="AD217" i="9" s="1"/>
  <c r="AC224" i="9"/>
  <c r="AD224" i="9" s="1" a="1"/>
  <c r="AD224" i="9" s="1"/>
  <c r="AC233" i="9"/>
  <c r="AD233" i="9" s="1" a="1"/>
  <c r="AD233" i="9" s="1"/>
  <c r="AC240" i="9"/>
  <c r="AD240" i="9" s="1" a="1"/>
  <c r="AD240" i="9" s="1"/>
  <c r="AC249" i="9"/>
  <c r="AD249" i="9" s="1" a="1"/>
  <c r="AD249" i="9" s="1"/>
  <c r="AC309" i="9"/>
  <c r="AD309" i="9" s="1" a="1"/>
  <c r="AD309" i="9" s="1"/>
  <c r="AC301" i="9"/>
  <c r="AD301" i="9" s="1" a="1"/>
  <c r="AD301" i="9" s="1"/>
  <c r="AC293" i="9"/>
  <c r="AD293" i="9" s="1" a="1"/>
  <c r="AD293" i="9" s="1"/>
  <c r="AC285" i="9"/>
  <c r="AD285" i="9" s="1" a="1"/>
  <c r="AD285" i="9" s="1"/>
  <c r="AC277" i="9"/>
  <c r="AD277" i="9" s="1" a="1"/>
  <c r="AD277" i="9" s="1"/>
  <c r="AC269" i="9"/>
  <c r="AD269" i="9" s="1" a="1"/>
  <c r="AD269" i="9" s="1"/>
  <c r="AC261" i="9"/>
  <c r="AD261" i="9" s="1" a="1"/>
  <c r="AD261" i="9" s="1"/>
  <c r="AC235" i="9"/>
  <c r="AD235" i="9" s="1" a="1"/>
  <c r="AD235" i="9" s="1"/>
  <c r="AC121" i="9"/>
  <c r="AD121" i="9" s="1" a="1"/>
  <c r="AD121" i="9" s="1"/>
  <c r="AC107" i="9"/>
  <c r="AD107" i="9" s="1" a="1"/>
  <c r="AD107" i="9" s="1"/>
  <c r="AC85" i="9"/>
  <c r="AD85" i="9" s="1" a="1"/>
  <c r="AD85" i="9" s="1"/>
  <c r="AC46" i="9"/>
  <c r="AD46" i="9" s="1" a="1"/>
  <c r="AD46" i="9" s="1"/>
  <c r="AC314" i="9"/>
  <c r="AD314" i="9" s="1" a="1"/>
  <c r="AD314" i="9" s="1"/>
  <c r="AC306" i="9"/>
  <c r="AD306" i="9" s="1" a="1"/>
  <c r="AD306" i="9" s="1"/>
  <c r="AC298" i="9"/>
  <c r="AD298" i="9" s="1" a="1"/>
  <c r="AD298" i="9" s="1"/>
  <c r="AC290" i="9"/>
  <c r="AD290" i="9" s="1" a="1"/>
  <c r="AD290" i="9" s="1"/>
  <c r="AC282" i="9"/>
  <c r="AD282" i="9" s="1" a="1"/>
  <c r="AD282" i="9" s="1"/>
  <c r="AC274" i="9"/>
  <c r="AD274" i="9" s="1" a="1"/>
  <c r="AD274" i="9" s="1"/>
  <c r="AC266" i="9"/>
  <c r="AD266" i="9" s="1" a="1"/>
  <c r="AD266" i="9" s="1"/>
  <c r="AC258" i="9"/>
  <c r="AD258" i="9" s="1" a="1"/>
  <c r="AD258" i="9" s="1"/>
  <c r="AC210" i="9"/>
  <c r="AD210" i="9" s="1" a="1"/>
  <c r="AD210" i="9" s="1"/>
  <c r="AC154" i="9"/>
  <c r="AD154" i="9" s="1" a="1"/>
  <c r="AD154" i="9" s="1"/>
  <c r="AC147" i="9"/>
  <c r="AD147" i="9" s="1" a="1"/>
  <c r="AD147" i="9" s="1"/>
  <c r="AC14" i="9"/>
  <c r="AD14" i="9" s="1" a="1"/>
  <c r="AD14" i="9" s="1"/>
  <c r="AC329" i="9"/>
  <c r="AD329" i="9" s="1" a="1"/>
  <c r="AD329" i="9" s="1"/>
  <c r="AC319" i="9"/>
  <c r="AD319" i="9" s="1" a="1"/>
  <c r="AD319" i="9" s="1"/>
  <c r="AC311" i="9"/>
  <c r="AD311" i="9" s="1" a="1"/>
  <c r="AD311" i="9" s="1"/>
  <c r="AC303" i="9"/>
  <c r="AD303" i="9" s="1" a="1"/>
  <c r="AD303" i="9" s="1"/>
  <c r="AC295" i="9"/>
  <c r="AD295" i="9" s="1" a="1"/>
  <c r="AD295" i="9" s="1"/>
  <c r="AC287" i="9"/>
  <c r="AD287" i="9" s="1" a="1"/>
  <c r="AD287" i="9" s="1"/>
  <c r="AC279" i="9"/>
  <c r="AD279" i="9" s="1" a="1"/>
  <c r="AD279" i="9" s="1"/>
  <c r="AC271" i="9"/>
  <c r="AD271" i="9" s="1" a="1"/>
  <c r="AD271" i="9" s="1"/>
  <c r="AC263" i="9"/>
  <c r="AD263" i="9" s="1" a="1"/>
  <c r="AD263" i="9" s="1"/>
  <c r="AC255" i="9"/>
  <c r="AD255" i="9" s="1" a="1"/>
  <c r="AD255" i="9" s="1"/>
  <c r="AC203" i="9"/>
  <c r="AD203" i="9" s="1" a="1"/>
  <c r="AD203" i="9" s="1"/>
  <c r="AC139" i="9"/>
  <c r="AD139" i="9" s="1" a="1"/>
  <c r="AD139" i="9" s="1"/>
  <c r="AC91" i="9"/>
  <c r="AD91" i="9" s="1" a="1"/>
  <c r="AD91" i="9" s="1"/>
  <c r="AC324" i="9"/>
  <c r="AD324" i="9" s="1" a="1"/>
  <c r="AD324" i="9" s="1"/>
  <c r="AC316" i="9"/>
  <c r="AD316" i="9" s="1" a="1"/>
  <c r="AD316" i="9" s="1"/>
  <c r="AC308" i="9"/>
  <c r="AD308" i="9" s="1" a="1"/>
  <c r="AD308" i="9" s="1"/>
  <c r="AC300" i="9"/>
  <c r="AD300" i="9" s="1" a="1"/>
  <c r="AD300" i="9" s="1"/>
  <c r="AC292" i="9"/>
  <c r="AD292" i="9" s="1" a="1"/>
  <c r="AD292" i="9" s="1"/>
  <c r="AC284" i="9"/>
  <c r="AD284" i="9" s="1" a="1"/>
  <c r="AD284" i="9" s="1"/>
  <c r="AC276" i="9"/>
  <c r="AD276" i="9" s="1" a="1"/>
  <c r="AD276" i="9" s="1"/>
  <c r="AC268" i="9"/>
  <c r="AD268" i="9" s="1" a="1"/>
  <c r="AD268" i="9" s="1"/>
  <c r="AC260" i="9"/>
  <c r="AD260" i="9" s="1" a="1"/>
  <c r="AD260" i="9" s="1"/>
  <c r="AC251" i="9"/>
  <c r="AD251" i="9" s="1" a="1"/>
  <c r="AD251" i="9" s="1"/>
  <c r="AC243" i="9"/>
  <c r="AD243" i="9" s="1" a="1"/>
  <c r="AD243" i="9" s="1"/>
  <c r="AC178" i="9"/>
  <c r="AD178" i="9" s="1" a="1"/>
  <c r="AD178" i="9" s="1"/>
  <c r="AC152" i="9"/>
  <c r="AD152" i="9" s="1" a="1"/>
  <c r="AD152" i="9" s="1"/>
  <c r="AC305" i="9"/>
  <c r="AD305" i="9" s="1" a="1"/>
  <c r="AD305" i="9" s="1"/>
  <c r="AC297" i="9"/>
  <c r="AD297" i="9" s="1" a="1"/>
  <c r="AD297" i="9" s="1"/>
  <c r="AC289" i="9"/>
  <c r="AD289" i="9" s="1" a="1"/>
  <c r="AD289" i="9" s="1"/>
  <c r="AC281" i="9"/>
  <c r="AD281" i="9" s="1" a="1"/>
  <c r="AD281" i="9" s="1"/>
  <c r="AC273" i="9"/>
  <c r="AD273" i="9" s="1" a="1"/>
  <c r="AD273" i="9" s="1"/>
  <c r="AC265" i="9"/>
  <c r="AD265" i="9" s="1" a="1"/>
  <c r="AD265" i="9" s="1"/>
  <c r="AC257" i="9"/>
  <c r="AD257" i="9" s="1" a="1"/>
  <c r="AD257" i="9" s="1"/>
  <c r="AC171" i="9"/>
  <c r="AD171" i="9" s="1" a="1"/>
  <c r="AD171" i="9" s="1"/>
  <c r="AC131" i="9"/>
  <c r="AD131" i="9" s="1" a="1"/>
  <c r="AD131" i="9" s="1"/>
  <c r="AC124" i="9"/>
  <c r="AD124" i="9" s="1" a="1"/>
  <c r="AD124" i="9" s="1"/>
  <c r="AC110" i="9"/>
  <c r="AD110" i="9" s="1" a="1"/>
  <c r="AD110" i="9" s="1"/>
  <c r="AC162" i="9"/>
  <c r="AD162" i="9" s="1" a="1"/>
  <c r="AD162" i="9" s="1"/>
  <c r="AC143" i="9"/>
  <c r="AD143" i="9" s="1" a="1"/>
  <c r="AD143" i="9" s="1"/>
  <c r="AC125" i="9"/>
  <c r="AD125" i="9" s="1" a="1"/>
  <c r="AD125" i="9" s="1"/>
  <c r="AC111" i="9"/>
  <c r="AD111" i="9" s="1" a="1"/>
  <c r="AD111" i="9" s="1"/>
  <c r="AC98" i="9"/>
  <c r="AD98" i="9" s="1" a="1"/>
  <c r="AD98" i="9" s="1"/>
  <c r="AC92" i="9"/>
  <c r="AD92" i="9" s="1" a="1"/>
  <c r="AD92" i="9" s="1"/>
  <c r="AC66" i="9"/>
  <c r="AD66" i="9" s="1" a="1"/>
  <c r="AD66" i="9" s="1"/>
  <c r="AC60" i="9"/>
  <c r="AD60" i="9" s="1" a="1"/>
  <c r="AD60" i="9" s="1"/>
  <c r="AC34" i="9"/>
  <c r="AD34" i="9" s="1" a="1"/>
  <c r="AD34" i="9" s="1"/>
  <c r="AC158" i="9"/>
  <c r="AD158" i="9" s="1" a="1"/>
  <c r="AD158" i="9" s="1"/>
  <c r="AC155" i="9"/>
  <c r="AD155" i="9" s="1" a="1"/>
  <c r="AD155" i="9" s="1"/>
  <c r="AC135" i="9"/>
  <c r="AD135" i="9" s="1" a="1"/>
  <c r="AD135" i="9" s="1"/>
  <c r="AC117" i="9"/>
  <c r="AD117" i="9" s="1" a="1"/>
  <c r="AD117" i="9" s="1"/>
  <c r="AC103" i="9"/>
  <c r="AD103" i="9" s="1" a="1"/>
  <c r="AD103" i="9" s="1"/>
  <c r="AC97" i="9"/>
  <c r="AD97" i="9" s="1" a="1"/>
  <c r="AD97" i="9" s="1"/>
  <c r="AC90" i="9"/>
  <c r="AD90" i="9" s="1" a="1"/>
  <c r="AD90" i="9" s="1"/>
  <c r="AC84" i="9"/>
  <c r="AD84" i="9" s="1" a="1"/>
  <c r="AD84" i="9" s="1"/>
  <c r="AC58" i="9"/>
  <c r="AD58" i="9" s="1" a="1"/>
  <c r="AD58" i="9" s="1"/>
  <c r="AC52" i="9"/>
  <c r="AD52" i="9" s="1" a="1"/>
  <c r="AD52" i="9" s="1"/>
  <c r="AC26" i="9"/>
  <c r="AD26" i="9" s="1" a="1"/>
  <c r="AD26" i="9" s="1"/>
  <c r="AC167" i="9"/>
  <c r="AD167" i="9" s="1" a="1"/>
  <c r="AD167" i="9" s="1"/>
  <c r="AC145" i="9"/>
  <c r="AD145" i="9" s="1" a="1"/>
  <c r="AD145" i="9" s="1"/>
  <c r="AC113" i="9"/>
  <c r="AD113" i="9" s="1" a="1"/>
  <c r="AD113" i="9" s="1"/>
  <c r="AC102" i="9"/>
  <c r="AD102" i="9" s="1" a="1"/>
  <c r="AD102" i="9" s="1"/>
  <c r="AC96" i="9"/>
  <c r="AD96" i="9" s="1" a="1"/>
  <c r="AD96" i="9" s="1"/>
  <c r="AC83" i="9"/>
  <c r="AD83" i="9" s="1" a="1"/>
  <c r="AD83" i="9" s="1"/>
  <c r="AC70" i="9"/>
  <c r="AD70" i="9" s="1" a="1"/>
  <c r="AD70" i="9" s="1"/>
  <c r="AC64" i="9"/>
  <c r="AD64" i="9" s="1" a="1"/>
  <c r="AD64" i="9" s="1"/>
  <c r="AC38" i="9"/>
  <c r="AD38" i="9" s="1" a="1"/>
  <c r="AD38" i="9" s="1"/>
  <c r="AC6" i="9"/>
  <c r="AD6" i="9" s="1" a="1"/>
  <c r="AD6" i="9" s="1"/>
  <c r="AC151" i="9"/>
  <c r="AD151" i="9" s="1" a="1"/>
  <c r="AD151" i="9" s="1"/>
  <c r="AC141" i="9"/>
  <c r="AD141" i="9" s="1" a="1"/>
  <c r="AD141" i="9" s="1"/>
  <c r="AC127" i="9"/>
  <c r="AD127" i="9" s="1" a="1"/>
  <c r="AD127" i="9" s="1"/>
  <c r="AC109" i="9"/>
  <c r="AD109" i="9" s="1" a="1"/>
  <c r="AD109" i="9" s="1"/>
  <c r="AC95" i="9"/>
  <c r="AD95" i="9" s="1" a="1"/>
  <c r="AD95" i="9" s="1"/>
  <c r="AC89" i="9"/>
  <c r="AD89" i="9" s="1" a="1"/>
  <c r="AD89" i="9" s="1"/>
  <c r="AC82" i="9"/>
  <c r="AD82" i="9" s="1" a="1"/>
  <c r="AD82" i="9" s="1"/>
  <c r="AC76" i="9"/>
  <c r="AD76" i="9" s="1" a="1"/>
  <c r="AD76" i="9" s="1"/>
  <c r="AC50" i="9"/>
  <c r="AD50" i="9" s="1" a="1"/>
  <c r="AD50" i="9" s="1"/>
  <c r="AC18" i="9"/>
  <c r="AD18" i="9" s="1" a="1"/>
  <c r="AD18" i="9" s="1"/>
  <c r="AC166" i="9"/>
  <c r="AD166" i="9" s="1" a="1"/>
  <c r="AD166" i="9" s="1"/>
  <c r="AC137" i="9"/>
  <c r="AD137" i="9" s="1" a="1"/>
  <c r="AD137" i="9" s="1"/>
  <c r="AC105" i="9"/>
  <c r="AD105" i="9" s="1" a="1"/>
  <c r="AD105" i="9" s="1"/>
  <c r="AC101" i="9"/>
  <c r="AD101" i="9" s="1" a="1"/>
  <c r="AD101" i="9" s="1"/>
  <c r="AC94" i="9"/>
  <c r="AD94" i="9" s="1" a="1"/>
  <c r="AD94" i="9" s="1"/>
  <c r="AC88" i="9"/>
  <c r="AD88" i="9" s="1" a="1"/>
  <c r="AD88" i="9" s="1"/>
  <c r="AC62" i="9"/>
  <c r="AD62" i="9" s="1" a="1"/>
  <c r="AD62" i="9" s="1"/>
  <c r="AC56" i="9"/>
  <c r="AD56" i="9" s="1" a="1"/>
  <c r="AD56" i="9" s="1"/>
  <c r="AC30" i="9"/>
  <c r="AD30" i="9" s="1" a="1"/>
  <c r="AD30" i="9" s="1"/>
  <c r="AC150" i="9"/>
  <c r="AD150" i="9" s="1" a="1"/>
  <c r="AD150" i="9" s="1"/>
  <c r="AC133" i="9"/>
  <c r="AD133" i="9" s="1" a="1"/>
  <c r="AD133" i="9" s="1"/>
  <c r="AC119" i="9"/>
  <c r="AD119" i="9" s="1" a="1"/>
  <c r="AD119" i="9" s="1"/>
  <c r="AC100" i="9"/>
  <c r="AD100" i="9" s="1" a="1"/>
  <c r="AD100" i="9" s="1"/>
  <c r="AC87" i="9"/>
  <c r="AD87" i="9" s="1" a="1"/>
  <c r="AD87" i="9" s="1"/>
  <c r="AC74" i="9"/>
  <c r="AD74" i="9" s="1" a="1"/>
  <c r="AD74" i="9" s="1"/>
  <c r="AC68" i="9"/>
  <c r="AD68" i="9" s="1" a="1"/>
  <c r="AD68" i="9" s="1"/>
  <c r="AC42" i="9"/>
  <c r="AD42" i="9" s="1" a="1"/>
  <c r="AD42" i="9" s="1"/>
  <c r="AC10" i="9"/>
  <c r="AD10" i="9" s="1" a="1"/>
  <c r="AD10" i="9" s="1"/>
  <c r="AC159" i="9"/>
  <c r="AD159" i="9" s="1" a="1"/>
  <c r="AD159" i="9" s="1"/>
  <c r="AC129" i="9"/>
  <c r="AD129" i="9" s="1" a="1"/>
  <c r="AD129" i="9" s="1"/>
  <c r="AC99" i="9"/>
  <c r="AD99" i="9" s="1" a="1"/>
  <c r="AD99" i="9" s="1"/>
  <c r="AC93" i="9"/>
  <c r="AD93" i="9" s="1" a="1"/>
  <c r="AD93" i="9" s="1"/>
  <c r="AC86" i="9"/>
  <c r="AD86" i="9" s="1" a="1"/>
  <c r="AD86" i="9" s="1"/>
  <c r="AC80" i="9"/>
  <c r="AD80" i="9" s="1" a="1"/>
  <c r="AD80" i="9" s="1"/>
  <c r="AC54" i="9"/>
  <c r="AD54" i="9" s="1" a="1"/>
  <c r="AD54" i="9" s="1"/>
  <c r="AC22" i="9"/>
  <c r="AD22" i="9" s="1" a="1"/>
  <c r="AD22" i="9" s="1"/>
  <c r="AC81" i="9"/>
  <c r="AD81" i="9" s="1" a="1"/>
  <c r="AD81" i="9" s="1"/>
  <c r="AC77" i="9"/>
  <c r="AD77" i="9" s="1" a="1"/>
  <c r="AD77" i="9" s="1"/>
  <c r="AC73" i="9"/>
  <c r="AD73" i="9" s="1" a="1"/>
  <c r="AD73" i="9" s="1"/>
  <c r="AC69" i="9"/>
  <c r="AD69" i="9" s="1" a="1"/>
  <c r="AD69" i="9" s="1"/>
  <c r="AC65" i="9"/>
  <c r="AD65" i="9" s="1" a="1"/>
  <c r="AD65" i="9" s="1"/>
  <c r="AC61" i="9"/>
  <c r="AD61" i="9" s="1" a="1"/>
  <c r="AD61" i="9" s="1"/>
  <c r="AC57" i="9"/>
  <c r="AD57" i="9" s="1" a="1"/>
  <c r="AD57" i="9" s="1"/>
  <c r="AC53" i="9"/>
  <c r="AD53" i="9" s="1" a="1"/>
  <c r="AD53" i="9" s="1"/>
  <c r="AC49" i="9"/>
  <c r="AD49" i="9" s="1" a="1"/>
  <c r="AD49" i="9" s="1"/>
  <c r="AC45" i="9"/>
  <c r="AD45" i="9" s="1" a="1"/>
  <c r="AD45" i="9" s="1"/>
  <c r="AC41" i="9"/>
  <c r="AD41" i="9" s="1" a="1"/>
  <c r="AD41" i="9" s="1"/>
  <c r="AC37" i="9"/>
  <c r="AD37" i="9" s="1" a="1"/>
  <c r="AD37" i="9" s="1"/>
  <c r="AC33" i="9"/>
  <c r="AD33" i="9" s="1" a="1"/>
  <c r="AD33" i="9" s="1"/>
  <c r="AC29" i="9"/>
  <c r="AD29" i="9" s="1" a="1"/>
  <c r="AD29" i="9" s="1"/>
  <c r="AC25" i="9"/>
  <c r="AD25" i="9" s="1" a="1"/>
  <c r="AD25" i="9" s="1"/>
  <c r="AC21" i="9"/>
  <c r="AD21" i="9" s="1" a="1"/>
  <c r="AD21" i="9" s="1"/>
  <c r="AC17" i="9"/>
  <c r="AD17" i="9" s="1" a="1"/>
  <c r="AD17" i="9" s="1"/>
  <c r="AC13" i="9"/>
  <c r="AD13" i="9" s="1" a="1"/>
  <c r="AD13" i="9" s="1"/>
  <c r="AC9" i="9"/>
  <c r="AD9" i="9" s="1" a="1"/>
  <c r="AD9" i="9" s="1"/>
  <c r="AC5" i="9"/>
  <c r="AD5" i="9" s="1" a="1"/>
  <c r="AD5" i="9" s="1"/>
  <c r="AC48" i="9"/>
  <c r="AD48" i="9" s="1" a="1"/>
  <c r="AD48" i="9" s="1"/>
  <c r="AC44" i="9"/>
  <c r="AD44" i="9" s="1" a="1"/>
  <c r="AD44" i="9" s="1"/>
  <c r="AC40" i="9"/>
  <c r="AD40" i="9" s="1" a="1"/>
  <c r="AD40" i="9" s="1"/>
  <c r="AC36" i="9"/>
  <c r="AD36" i="9" s="1" a="1"/>
  <c r="AD36" i="9" s="1"/>
  <c r="AC32" i="9"/>
  <c r="AD32" i="9" s="1" a="1"/>
  <c r="AD32" i="9" s="1"/>
  <c r="AC28" i="9"/>
  <c r="AD28" i="9" s="1" a="1"/>
  <c r="AD28" i="9" s="1"/>
  <c r="AC24" i="9"/>
  <c r="AD24" i="9" s="1" a="1"/>
  <c r="AD24" i="9" s="1"/>
  <c r="AC20" i="9"/>
  <c r="AD20" i="9" s="1" a="1"/>
  <c r="AD20" i="9" s="1"/>
  <c r="AC16" i="9"/>
  <c r="AD16" i="9" s="1" a="1"/>
  <c r="AD16" i="9" s="1"/>
  <c r="AC12" i="9"/>
  <c r="AD12" i="9" s="1" a="1"/>
  <c r="AD12" i="9" s="1"/>
  <c r="AC8" i="9"/>
  <c r="AD8" i="9" s="1" a="1"/>
  <c r="AD8" i="9" s="1"/>
  <c r="AC4" i="9"/>
  <c r="AD4" i="9" s="1" a="1"/>
  <c r="AD4" i="9" s="1"/>
  <c r="AC79" i="9"/>
  <c r="AD79" i="9" s="1" a="1"/>
  <c r="AD79" i="9" s="1"/>
  <c r="AC75" i="9"/>
  <c r="AD75" i="9" s="1" a="1"/>
  <c r="AD75" i="9" s="1"/>
  <c r="AC71" i="9"/>
  <c r="AD71" i="9" s="1" a="1"/>
  <c r="AD71" i="9" s="1"/>
  <c r="AC67" i="9"/>
  <c r="AD67" i="9" s="1" a="1"/>
  <c r="AD67" i="9" s="1"/>
  <c r="AC63" i="9"/>
  <c r="AD63" i="9" s="1" a="1"/>
  <c r="AD63" i="9" s="1"/>
  <c r="AC59" i="9"/>
  <c r="AD59" i="9" s="1" a="1"/>
  <c r="AD59" i="9" s="1"/>
  <c r="AC55" i="9"/>
  <c r="AD55" i="9" s="1" a="1"/>
  <c r="AD55" i="9" s="1"/>
  <c r="AC51" i="9"/>
  <c r="AD51" i="9" s="1" a="1"/>
  <c r="AD51" i="9" s="1"/>
  <c r="AC47" i="9"/>
  <c r="AD47" i="9" s="1" a="1"/>
  <c r="AD47" i="9" s="1"/>
  <c r="AC43" i="9"/>
  <c r="AD43" i="9" s="1" a="1"/>
  <c r="AD43" i="9" s="1"/>
  <c r="AC39" i="9"/>
  <c r="AD39" i="9" s="1" a="1"/>
  <c r="AD39" i="9" s="1"/>
  <c r="AC35" i="9"/>
  <c r="AD35" i="9" s="1" a="1"/>
  <c r="AD35" i="9" s="1"/>
  <c r="AC31" i="9"/>
  <c r="AD31" i="9" s="1" a="1"/>
  <c r="AD31" i="9" s="1"/>
  <c r="AC27" i="9"/>
  <c r="AD27" i="9" s="1" a="1"/>
  <c r="AD27" i="9" s="1"/>
  <c r="AC23" i="9"/>
  <c r="AD23" i="9" s="1" a="1"/>
  <c r="AD23" i="9" s="1"/>
  <c r="AC19" i="9"/>
  <c r="AD19" i="9" s="1" a="1"/>
  <c r="AD19" i="9" s="1"/>
  <c r="AC15" i="9"/>
  <c r="AD15" i="9" s="1" a="1"/>
  <c r="AD15" i="9" s="1"/>
  <c r="AC11" i="9"/>
  <c r="AD11" i="9" s="1" a="1"/>
  <c r="AD11" i="9" s="1"/>
  <c r="AC7" i="9"/>
  <c r="AD7" i="9" s="1" a="1"/>
  <c r="AD7" i="9" s="1"/>
  <c r="AC3" i="9"/>
  <c r="AD3" i="9" s="1" a="1"/>
  <c r="AD3" i="9" s="1"/>
  <c r="AC2" i="10"/>
  <c r="AD2" i="10" s="1" a="1"/>
  <c r="AD2" i="10" s="1"/>
  <c r="AC487" i="10"/>
  <c r="AD487" i="10" s="1" a="1"/>
  <c r="AD487" i="10" s="1"/>
  <c r="AC471" i="10"/>
  <c r="AD471" i="10" s="1" a="1"/>
  <c r="AD471" i="10" s="1"/>
  <c r="AC455" i="10"/>
  <c r="AD455" i="10" s="1" a="1"/>
  <c r="AD455" i="10" s="1"/>
  <c r="AC439" i="10"/>
  <c r="AD439" i="10" s="1" a="1"/>
  <c r="AD439" i="10" s="1"/>
  <c r="AC432" i="10"/>
  <c r="AD432" i="10" s="1" a="1"/>
  <c r="AD432" i="10" s="1"/>
  <c r="AC423" i="10"/>
  <c r="AD423" i="10" s="1" a="1"/>
  <c r="AD423" i="10" s="1"/>
  <c r="AC413" i="10"/>
  <c r="AD413" i="10" s="1" a="1"/>
  <c r="AD413" i="10" s="1"/>
  <c r="AC408" i="10"/>
  <c r="AD408" i="10" s="1" a="1"/>
  <c r="AD408" i="10" s="1"/>
  <c r="AC402" i="10"/>
  <c r="AD402" i="10" s="1" a="1"/>
  <c r="AD402" i="10" s="1"/>
  <c r="AC393" i="10"/>
  <c r="AD393" i="10" s="1" a="1"/>
  <c r="AD393" i="10" s="1"/>
  <c r="AC386" i="10"/>
  <c r="AD386" i="10" s="1" a="1"/>
  <c r="AD386" i="10" s="1"/>
  <c r="AC377" i="10"/>
  <c r="AD377" i="10" s="1" a="1"/>
  <c r="AD377" i="10" s="1"/>
  <c r="AC370" i="10"/>
  <c r="AD370" i="10" s="1" a="1"/>
  <c r="AD370" i="10" s="1"/>
  <c r="AC367" i="10"/>
  <c r="AD367" i="10" s="1" a="1"/>
  <c r="AD367" i="10" s="1"/>
  <c r="AC349" i="10"/>
  <c r="AD349" i="10" s="1" a="1"/>
  <c r="AD349" i="10" s="1"/>
  <c r="AC332" i="10"/>
  <c r="AD332" i="10" s="1" a="1"/>
  <c r="AD332" i="10" s="1"/>
  <c r="AC326" i="10"/>
  <c r="AD326" i="10" s="1" a="1"/>
  <c r="AD326" i="10" s="1"/>
  <c r="AC307" i="10"/>
  <c r="AD307" i="10" s="1" a="1"/>
  <c r="AD307" i="10" s="1"/>
  <c r="AC293" i="10"/>
  <c r="AD293" i="10" s="1" a="1"/>
  <c r="AD293" i="10" s="1"/>
  <c r="AC295" i="10"/>
  <c r="AD295" i="10" s="1" a="1"/>
  <c r="AD295" i="10" s="1"/>
  <c r="AC204" i="10"/>
  <c r="AD204" i="10" s="1" a="1"/>
  <c r="AD204" i="10" s="1"/>
  <c r="AC425" i="10"/>
  <c r="AD425" i="10" s="1" a="1"/>
  <c r="AD425" i="10" s="1"/>
  <c r="AC491" i="10"/>
  <c r="AD491" i="10" s="1" a="1"/>
  <c r="AD491" i="10" s="1"/>
  <c r="AC475" i="10"/>
  <c r="AD475" i="10" s="1" a="1"/>
  <c r="AD475" i="10" s="1"/>
  <c r="AC459" i="10"/>
  <c r="AD459" i="10" s="1" a="1"/>
  <c r="AD459" i="10" s="1"/>
  <c r="AC443" i="10"/>
  <c r="AD443" i="10" s="1" a="1"/>
  <c r="AD443" i="10" s="1"/>
  <c r="AC427" i="10"/>
  <c r="AD427" i="10" s="1" a="1"/>
  <c r="AD427" i="10" s="1"/>
  <c r="AC415" i="10"/>
  <c r="AD415" i="10" s="1" a="1"/>
  <c r="AD415" i="10" s="1"/>
  <c r="AC392" i="10"/>
  <c r="AD392" i="10" s="1" a="1"/>
  <c r="AD392" i="10" s="1"/>
  <c r="AC389" i="10"/>
  <c r="AD389" i="10" s="1" a="1"/>
  <c r="AD389" i="10" s="1"/>
  <c r="AC376" i="10"/>
  <c r="AD376" i="10" s="1" a="1"/>
  <c r="AD376" i="10" s="1"/>
  <c r="AC373" i="10"/>
  <c r="AD373" i="10" s="1" a="1"/>
  <c r="AD373" i="10" s="1"/>
  <c r="AC362" i="10"/>
  <c r="AD362" i="10" s="1" a="1"/>
  <c r="AD362" i="10" s="1"/>
  <c r="AC359" i="10"/>
  <c r="AD359" i="10" s="1" a="1"/>
  <c r="AD359" i="10" s="1"/>
  <c r="AC340" i="10"/>
  <c r="AD340" i="10" s="1" a="1"/>
  <c r="AD340" i="10" s="1"/>
  <c r="AC336" i="10"/>
  <c r="AD336" i="10" s="1" a="1"/>
  <c r="AD336" i="10" s="1"/>
  <c r="AC324" i="10"/>
  <c r="AD324" i="10" s="1" a="1"/>
  <c r="AD324" i="10" s="1"/>
  <c r="AC242" i="10"/>
  <c r="AD242" i="10" s="1" a="1"/>
  <c r="AD242" i="10" s="1"/>
  <c r="AC457" i="10"/>
  <c r="AD457" i="10" s="1" a="1"/>
  <c r="AD457" i="10" s="1"/>
  <c r="AC399" i="10"/>
  <c r="AD399" i="10" s="1" a="1"/>
  <c r="AD399" i="10" s="1"/>
  <c r="AC493" i="10"/>
  <c r="AD493" i="10" s="1" a="1"/>
  <c r="AD493" i="10" s="1"/>
  <c r="AC486" i="10"/>
  <c r="AD486" i="10" s="1" a="1"/>
  <c r="AD486" i="10" s="1"/>
  <c r="AC477" i="10"/>
  <c r="AD477" i="10" s="1" a="1"/>
  <c r="AD477" i="10" s="1"/>
  <c r="AC470" i="10"/>
  <c r="AD470" i="10" s="1" a="1"/>
  <c r="AD470" i="10" s="1"/>
  <c r="AC461" i="10"/>
  <c r="AD461" i="10" s="1" a="1"/>
  <c r="AD461" i="10" s="1"/>
  <c r="AC454" i="10"/>
  <c r="AD454" i="10" s="1" a="1"/>
  <c r="AD454" i="10" s="1"/>
  <c r="AC445" i="10"/>
  <c r="AD445" i="10" s="1" a="1"/>
  <c r="AD445" i="10" s="1"/>
  <c r="AC438" i="10"/>
  <c r="AD438" i="10" s="1" a="1"/>
  <c r="AD438" i="10" s="1"/>
  <c r="AC429" i="10"/>
  <c r="AD429" i="10" s="1" a="1"/>
  <c r="AD429" i="10" s="1"/>
  <c r="AC422" i="10"/>
  <c r="AD422" i="10" s="1" a="1"/>
  <c r="AD422" i="10" s="1"/>
  <c r="AC412" i="10"/>
  <c r="AD412" i="10" s="1" a="1"/>
  <c r="AD412" i="10" s="1"/>
  <c r="AC407" i="10"/>
  <c r="AD407" i="10" s="1" a="1"/>
  <c r="AD407" i="10" s="1"/>
  <c r="AC404" i="10"/>
  <c r="AD404" i="10" s="1" a="1"/>
  <c r="AD404" i="10" s="1"/>
  <c r="AC398" i="10"/>
  <c r="AD398" i="10" s="1" a="1"/>
  <c r="AD398" i="10" s="1"/>
  <c r="AC395" i="10"/>
  <c r="AD395" i="10" s="1" a="1"/>
  <c r="AD395" i="10" s="1"/>
  <c r="AC388" i="10"/>
  <c r="AD388" i="10" s="1" a="1"/>
  <c r="AD388" i="10" s="1"/>
  <c r="AC382" i="10"/>
  <c r="AD382" i="10" s="1" a="1"/>
  <c r="AD382" i="10" s="1"/>
  <c r="AC379" i="10"/>
  <c r="AD379" i="10" s="1" a="1"/>
  <c r="AD379" i="10" s="1"/>
  <c r="AC372" i="10"/>
  <c r="AD372" i="10" s="1" a="1"/>
  <c r="AD372" i="10" s="1"/>
  <c r="AC369" i="10"/>
  <c r="AD369" i="10" s="1" a="1"/>
  <c r="AD369" i="10" s="1"/>
  <c r="AC358" i="10"/>
  <c r="AD358" i="10" s="1" a="1"/>
  <c r="AD358" i="10" s="1"/>
  <c r="AC355" i="10"/>
  <c r="AD355" i="10" s="1" a="1"/>
  <c r="AD355" i="10" s="1"/>
  <c r="AC344" i="10"/>
  <c r="AD344" i="10" s="1" a="1"/>
  <c r="AD344" i="10" s="1"/>
  <c r="AC330" i="10"/>
  <c r="AD330" i="10" s="1" a="1"/>
  <c r="AD330" i="10" s="1"/>
  <c r="AC317" i="10"/>
  <c r="AD317" i="10" s="1" a="1"/>
  <c r="AD317" i="10" s="1"/>
  <c r="AC311" i="10"/>
  <c r="AD311" i="10" s="1" a="1"/>
  <c r="AD311" i="10" s="1"/>
  <c r="AC305" i="10"/>
  <c r="AD305" i="10" s="1" a="1"/>
  <c r="AD305" i="10" s="1"/>
  <c r="AC291" i="10"/>
  <c r="AD291" i="10" s="1" a="1"/>
  <c r="AD291" i="10" s="1"/>
  <c r="AC141" i="10"/>
  <c r="AD141" i="10" s="1" a="1"/>
  <c r="AD141" i="10" s="1"/>
  <c r="AC450" i="10"/>
  <c r="AD450" i="10" s="1" a="1"/>
  <c r="AD450" i="10" s="1"/>
  <c r="AC383" i="10"/>
  <c r="AD383" i="10" s="1" a="1"/>
  <c r="AD383" i="10" s="1"/>
  <c r="AC270" i="10"/>
  <c r="AD270" i="10" s="1" a="1"/>
  <c r="AD270" i="10" s="1"/>
  <c r="AC315" i="10"/>
  <c r="AD315" i="10" s="1" a="1"/>
  <c r="AD315" i="10" s="1"/>
  <c r="AC318" i="10"/>
  <c r="AD318" i="10" s="1" a="1"/>
  <c r="AD318" i="10" s="1"/>
  <c r="AC321" i="10"/>
  <c r="AD321" i="10" s="1" a="1"/>
  <c r="AD321" i="10" s="1"/>
  <c r="AC281" i="10"/>
  <c r="AD281" i="10" s="1" a="1"/>
  <c r="AD281" i="10" s="1"/>
  <c r="AC297" i="10"/>
  <c r="AD297" i="10" s="1" a="1"/>
  <c r="AD297" i="10" s="1"/>
  <c r="AC268" i="10"/>
  <c r="AD268" i="10" s="1" a="1"/>
  <c r="AD268" i="10" s="1"/>
  <c r="AC316" i="10"/>
  <c r="AD316" i="10" s="1" a="1"/>
  <c r="AD316" i="10" s="1"/>
  <c r="AC338" i="10"/>
  <c r="AD338" i="10" s="1" a="1"/>
  <c r="AD338" i="10" s="1"/>
  <c r="AC279" i="10"/>
  <c r="AD279" i="10" s="1" a="1"/>
  <c r="AD279" i="10" s="1"/>
  <c r="AC283" i="10"/>
  <c r="AD283" i="10" s="1" a="1"/>
  <c r="AD283" i="10" s="1"/>
  <c r="AC314" i="10"/>
  <c r="AD314" i="10" s="1" a="1"/>
  <c r="AD314" i="10" s="1"/>
  <c r="AC328" i="10"/>
  <c r="AD328" i="10" s="1" a="1"/>
  <c r="AD328" i="10" s="1"/>
  <c r="AC495" i="10"/>
  <c r="AD495" i="10" s="1" a="1"/>
  <c r="AD495" i="10" s="1"/>
  <c r="AC479" i="10"/>
  <c r="AD479" i="10" s="1" a="1"/>
  <c r="AD479" i="10" s="1"/>
  <c r="AC463" i="10"/>
  <c r="AD463" i="10" s="1" a="1"/>
  <c r="AD463" i="10" s="1"/>
  <c r="AC447" i="10"/>
  <c r="AD447" i="10" s="1" a="1"/>
  <c r="AD447" i="10" s="1"/>
  <c r="AC431" i="10"/>
  <c r="AD431" i="10" s="1" a="1"/>
  <c r="AD431" i="10" s="1"/>
  <c r="AC417" i="10"/>
  <c r="AD417" i="10" s="1" a="1"/>
  <c r="AD417" i="10" s="1"/>
  <c r="AC401" i="10"/>
  <c r="AD401" i="10" s="1" a="1"/>
  <c r="AD401" i="10" s="1"/>
  <c r="AC394" i="10"/>
  <c r="AD394" i="10" s="1" a="1"/>
  <c r="AD394" i="10" s="1"/>
  <c r="AC385" i="10"/>
  <c r="AD385" i="10" s="1" a="1"/>
  <c r="AD385" i="10" s="1"/>
  <c r="AC378" i="10"/>
  <c r="AD378" i="10" s="1" a="1"/>
  <c r="AD378" i="10" s="1"/>
  <c r="AC365" i="10"/>
  <c r="AD365" i="10" s="1" a="1"/>
  <c r="AD365" i="10" s="1"/>
  <c r="AC354" i="10"/>
  <c r="AD354" i="10" s="1" a="1"/>
  <c r="AD354" i="10" s="1"/>
  <c r="AC351" i="10"/>
  <c r="AD351" i="10" s="1" a="1"/>
  <c r="AD351" i="10" s="1"/>
  <c r="AC266" i="10"/>
  <c r="AD266" i="10" s="1" a="1"/>
  <c r="AD266" i="10" s="1"/>
  <c r="AC238" i="10"/>
  <c r="AD238" i="10" s="1" a="1"/>
  <c r="AD238" i="10" s="1"/>
  <c r="AC434" i="10"/>
  <c r="AD434" i="10" s="1" a="1"/>
  <c r="AD434" i="10" s="1"/>
  <c r="AC363" i="10"/>
  <c r="AD363" i="10" s="1" a="1"/>
  <c r="AD363" i="10" s="1"/>
  <c r="AC341" i="10"/>
  <c r="AD341" i="10" s="1" a="1"/>
  <c r="AD341" i="10" s="1"/>
  <c r="AC497" i="10"/>
  <c r="AD497" i="10" s="1" a="1"/>
  <c r="AD497" i="10" s="1"/>
  <c r="AC490" i="10"/>
  <c r="AD490" i="10" s="1" a="1"/>
  <c r="AD490" i="10" s="1"/>
  <c r="AC481" i="10"/>
  <c r="AD481" i="10" s="1" a="1"/>
  <c r="AD481" i="10" s="1"/>
  <c r="AC474" i="10"/>
  <c r="AD474" i="10" s="1" a="1"/>
  <c r="AD474" i="10" s="1"/>
  <c r="AC465" i="10"/>
  <c r="AD465" i="10" s="1" a="1"/>
  <c r="AD465" i="10" s="1"/>
  <c r="AC458" i="10"/>
  <c r="AD458" i="10" s="1" a="1"/>
  <c r="AD458" i="10" s="1"/>
  <c r="AC449" i="10"/>
  <c r="AD449" i="10" s="1" a="1"/>
  <c r="AD449" i="10" s="1"/>
  <c r="AC442" i="10"/>
  <c r="AD442" i="10" s="1" a="1"/>
  <c r="AD442" i="10" s="1"/>
  <c r="AC433" i="10"/>
  <c r="AD433" i="10" s="1" a="1"/>
  <c r="AD433" i="10" s="1"/>
  <c r="AC426" i="10"/>
  <c r="AD426" i="10" s="1" a="1"/>
  <c r="AD426" i="10" s="1"/>
  <c r="AC414" i="10"/>
  <c r="AD414" i="10" s="1" a="1"/>
  <c r="AD414" i="10" s="1"/>
  <c r="AC406" i="10"/>
  <c r="AD406" i="10" s="1" a="1"/>
  <c r="AD406" i="10" s="1"/>
  <c r="AC391" i="10"/>
  <c r="AD391" i="10" s="1" a="1"/>
  <c r="AD391" i="10" s="1"/>
  <c r="AC375" i="10"/>
  <c r="AD375" i="10" s="1" a="1"/>
  <c r="AD375" i="10" s="1"/>
  <c r="AC368" i="10"/>
  <c r="AD368" i="10" s="1" a="1"/>
  <c r="AD368" i="10" s="1"/>
  <c r="AC364" i="10"/>
  <c r="AD364" i="10" s="1" a="1"/>
  <c r="AD364" i="10" s="1"/>
  <c r="AC361" i="10"/>
  <c r="AD361" i="10" s="1" a="1"/>
  <c r="AD361" i="10" s="1"/>
  <c r="AC350" i="10"/>
  <c r="AD350" i="10" s="1" a="1"/>
  <c r="AD350" i="10" s="1"/>
  <c r="AC347" i="10"/>
  <c r="AD347" i="10" s="1" a="1"/>
  <c r="AD347" i="10" s="1"/>
  <c r="AC339" i="10"/>
  <c r="AD339" i="10" s="1" a="1"/>
  <c r="AD339" i="10" s="1"/>
  <c r="AC334" i="10"/>
  <c r="AD334" i="10" s="1" a="1"/>
  <c r="AD334" i="10" s="1"/>
  <c r="AC322" i="10"/>
  <c r="AD322" i="10" s="1" a="1"/>
  <c r="AD322" i="10" s="1"/>
  <c r="AC310" i="10"/>
  <c r="AD310" i="10" s="1" a="1"/>
  <c r="AD310" i="10" s="1"/>
  <c r="AC303" i="10"/>
  <c r="AD303" i="10" s="1" a="1"/>
  <c r="AD303" i="10" s="1"/>
  <c r="AC296" i="10"/>
  <c r="AD296" i="10" s="1" a="1"/>
  <c r="AD296" i="10" s="1"/>
  <c r="AC289" i="10"/>
  <c r="AD289" i="10" s="1" a="1"/>
  <c r="AD289" i="10" s="1"/>
  <c r="AC229" i="10"/>
  <c r="AD229" i="10" s="1" a="1"/>
  <c r="AD229" i="10" s="1"/>
  <c r="AC441" i="10"/>
  <c r="AD441" i="10" s="1" a="1"/>
  <c r="AD441" i="10" s="1"/>
  <c r="AC319" i="10"/>
  <c r="AD319" i="10" s="1" a="1"/>
  <c r="AD319" i="10" s="1"/>
  <c r="AC499" i="10"/>
  <c r="AD499" i="10" s="1" a="1"/>
  <c r="AD499" i="10" s="1"/>
  <c r="AC483" i="10"/>
  <c r="AD483" i="10" s="1" a="1"/>
  <c r="AD483" i="10" s="1"/>
  <c r="AC467" i="10"/>
  <c r="AD467" i="10" s="1" a="1"/>
  <c r="AD467" i="10" s="1"/>
  <c r="AC451" i="10"/>
  <c r="AD451" i="10" s="1" a="1"/>
  <c r="AD451" i="10" s="1"/>
  <c r="AC435" i="10"/>
  <c r="AD435" i="10" s="1" a="1"/>
  <c r="AD435" i="10" s="1"/>
  <c r="AC419" i="10"/>
  <c r="AD419" i="10" s="1" a="1"/>
  <c r="AD419" i="10" s="1"/>
  <c r="AC400" i="10"/>
  <c r="AD400" i="10" s="1" a="1"/>
  <c r="AD400" i="10" s="1"/>
  <c r="AC397" i="10"/>
  <c r="AD397" i="10" s="1" a="1"/>
  <c r="AD397" i="10" s="1"/>
  <c r="AC384" i="10"/>
  <c r="AD384" i="10" s="1" a="1"/>
  <c r="AD384" i="10" s="1"/>
  <c r="AC381" i="10"/>
  <c r="AD381" i="10" s="1" a="1"/>
  <c r="AD381" i="10" s="1"/>
  <c r="AC357" i="10"/>
  <c r="AD357" i="10" s="1" a="1"/>
  <c r="AD357" i="10" s="1"/>
  <c r="AC346" i="10"/>
  <c r="AD346" i="10" s="1" a="1"/>
  <c r="AD346" i="10" s="1"/>
  <c r="AC343" i="10"/>
  <c r="AD343" i="10" s="1" a="1"/>
  <c r="AD343" i="10" s="1"/>
  <c r="AC309" i="10"/>
  <c r="AD309" i="10" s="1" a="1"/>
  <c r="AD309" i="10" s="1"/>
  <c r="AC273" i="10"/>
  <c r="AD273" i="10" s="1" a="1"/>
  <c r="AD273" i="10" s="1"/>
  <c r="AC494" i="10"/>
  <c r="AD494" i="10" s="1" a="1"/>
  <c r="AD494" i="10" s="1"/>
  <c r="AC485" i="10"/>
  <c r="AD485" i="10" s="1" a="1"/>
  <c r="AD485" i="10" s="1"/>
  <c r="AC478" i="10"/>
  <c r="AD478" i="10" s="1" a="1"/>
  <c r="AD478" i="10" s="1"/>
  <c r="AC469" i="10"/>
  <c r="AD469" i="10" s="1" a="1"/>
  <c r="AD469" i="10" s="1"/>
  <c r="AC462" i="10"/>
  <c r="AD462" i="10" s="1" a="1"/>
  <c r="AD462" i="10" s="1"/>
  <c r="AC453" i="10"/>
  <c r="AD453" i="10" s="1" a="1"/>
  <c r="AD453" i="10" s="1"/>
  <c r="AC446" i="10"/>
  <c r="AD446" i="10" s="1" a="1"/>
  <c r="AD446" i="10" s="1"/>
  <c r="AC437" i="10"/>
  <c r="AD437" i="10" s="1" a="1"/>
  <c r="AD437" i="10" s="1"/>
  <c r="AC430" i="10"/>
  <c r="AD430" i="10" s="1" a="1"/>
  <c r="AD430" i="10" s="1"/>
  <c r="AC411" i="10"/>
  <c r="AD411" i="10" s="1" a="1"/>
  <c r="AD411" i="10" s="1"/>
  <c r="AC403" i="10"/>
  <c r="AD403" i="10" s="1" a="1"/>
  <c r="AD403" i="10" s="1"/>
  <c r="AC396" i="10"/>
  <c r="AD396" i="10" s="1" a="1"/>
  <c r="AD396" i="10" s="1"/>
  <c r="AC390" i="10"/>
  <c r="AD390" i="10" s="1" a="1"/>
  <c r="AD390" i="10" s="1"/>
  <c r="AC387" i="10"/>
  <c r="AD387" i="10" s="1" a="1"/>
  <c r="AD387" i="10" s="1"/>
  <c r="AC380" i="10"/>
  <c r="AD380" i="10" s="1" a="1"/>
  <c r="AD380" i="10" s="1"/>
  <c r="AC374" i="10"/>
  <c r="AD374" i="10" s="1" a="1"/>
  <c r="AD374" i="10" s="1"/>
  <c r="AC371" i="10"/>
  <c r="AD371" i="10" s="1" a="1"/>
  <c r="AD371" i="10" s="1"/>
  <c r="AC360" i="10"/>
  <c r="AD360" i="10" s="1" a="1"/>
  <c r="AD360" i="10" s="1"/>
  <c r="AC356" i="10"/>
  <c r="AD356" i="10" s="1" a="1"/>
  <c r="AD356" i="10" s="1"/>
  <c r="AC353" i="10"/>
  <c r="AD353" i="10" s="1" a="1"/>
  <c r="AD353" i="10" s="1"/>
  <c r="AC342" i="10"/>
  <c r="AD342" i="10" s="1" a="1"/>
  <c r="AD342" i="10" s="1"/>
  <c r="AC256" i="10"/>
  <c r="AD256" i="10" s="1" a="1"/>
  <c r="AD256" i="10" s="1"/>
  <c r="AC234" i="10"/>
  <c r="AD234" i="10" s="1" a="1"/>
  <c r="AD234" i="10" s="1"/>
  <c r="AC198" i="10"/>
  <c r="AD198" i="10" s="1" a="1"/>
  <c r="AD198" i="10" s="1"/>
  <c r="AC184" i="10"/>
  <c r="AD184" i="10" s="1" a="1"/>
  <c r="AD184" i="10" s="1"/>
  <c r="AC345" i="10"/>
  <c r="AD345" i="10" s="1" a="1"/>
  <c r="AD345" i="10" s="1"/>
  <c r="AC337" i="10"/>
  <c r="AD337" i="10" s="1" a="1"/>
  <c r="AD337" i="10" s="1"/>
  <c r="AC329" i="10"/>
  <c r="AD329" i="10" s="1" a="1"/>
  <c r="AD329" i="10" s="1"/>
  <c r="AC308" i="10"/>
  <c r="AD308" i="10" s="1" a="1"/>
  <c r="AD308" i="10" s="1"/>
  <c r="AC280" i="10"/>
  <c r="AD280" i="10" s="1" a="1"/>
  <c r="AD280" i="10" s="1"/>
  <c r="AC275" i="10"/>
  <c r="AD275" i="10" s="1" a="1"/>
  <c r="AD275" i="10" s="1"/>
  <c r="AC261" i="10"/>
  <c r="AD261" i="10" s="1" a="1"/>
  <c r="AD261" i="10" s="1"/>
  <c r="AC245" i="10"/>
  <c r="AD245" i="10" s="1" a="1"/>
  <c r="AD245" i="10" s="1"/>
  <c r="AC240" i="10"/>
  <c r="AD240" i="10" s="1" a="1"/>
  <c r="AD240" i="10" s="1"/>
  <c r="AC235" i="10"/>
  <c r="AD235" i="10" s="1" a="1"/>
  <c r="AD235" i="10" s="1"/>
  <c r="AC205" i="10"/>
  <c r="AD205" i="10" s="1" a="1"/>
  <c r="AD205" i="10" s="1"/>
  <c r="AC157" i="10"/>
  <c r="AD157" i="10" s="1" a="1"/>
  <c r="AD157" i="10" s="1"/>
  <c r="AC50" i="10"/>
  <c r="AD50" i="10" s="1" a="1"/>
  <c r="AD50" i="10" s="1"/>
  <c r="AC34" i="10"/>
  <c r="AD34" i="10" s="1" a="1"/>
  <c r="AD34" i="10" s="1"/>
  <c r="AC331" i="10"/>
  <c r="AD331" i="10" s="1" a="1"/>
  <c r="AD331" i="10" s="1"/>
  <c r="AC323" i="10"/>
  <c r="AD323" i="10" s="1" a="1"/>
  <c r="AD323" i="10" s="1"/>
  <c r="AC292" i="10"/>
  <c r="AD292" i="10" s="1" a="1"/>
  <c r="AD292" i="10" s="1"/>
  <c r="AC265" i="10"/>
  <c r="AD265" i="10" s="1" a="1"/>
  <c r="AD265" i="10" s="1"/>
  <c r="AC177" i="10"/>
  <c r="AD177" i="10" s="1" a="1"/>
  <c r="AD177" i="10" s="1"/>
  <c r="AC125" i="10"/>
  <c r="AD125" i="10" s="1" a="1"/>
  <c r="AD125" i="10" s="1"/>
  <c r="AC110" i="10"/>
  <c r="AD110" i="10" s="1" a="1"/>
  <c r="AD110" i="10" s="1"/>
  <c r="AC421" i="10"/>
  <c r="AD421" i="10" s="1" a="1"/>
  <c r="AD421" i="10" s="1"/>
  <c r="AC405" i="10"/>
  <c r="AD405" i="10" s="1" a="1"/>
  <c r="AD405" i="10" s="1"/>
  <c r="AC320" i="10"/>
  <c r="AD320" i="10" s="1" a="1"/>
  <c r="AD320" i="10" s="1"/>
  <c r="AC306" i="10"/>
  <c r="AD306" i="10" s="1" a="1"/>
  <c r="AD306" i="10" s="1"/>
  <c r="AC302" i="10"/>
  <c r="AD302" i="10" s="1" a="1"/>
  <c r="AD302" i="10" s="1"/>
  <c r="AC287" i="10"/>
  <c r="AD287" i="10" s="1" a="1"/>
  <c r="AD287" i="10" s="1"/>
  <c r="AC269" i="10"/>
  <c r="AD269" i="10" s="1" a="1"/>
  <c r="AD269" i="10" s="1"/>
  <c r="AC264" i="10"/>
  <c r="AD264" i="10" s="1" a="1"/>
  <c r="AD264" i="10" s="1"/>
  <c r="AC248" i="10"/>
  <c r="AD248" i="10" s="1" a="1"/>
  <c r="AD248" i="10" s="1"/>
  <c r="AC233" i="10"/>
  <c r="AD233" i="10" s="1" a="1"/>
  <c r="AD233" i="10" s="1"/>
  <c r="AC221" i="10"/>
  <c r="AD221" i="10" s="1" a="1"/>
  <c r="AD221" i="10" s="1"/>
  <c r="AC215" i="10"/>
  <c r="AD215" i="10" s="1" a="1"/>
  <c r="AD215" i="10" s="1"/>
  <c r="AC147" i="10"/>
  <c r="AD147" i="10" s="1" a="1"/>
  <c r="AD147" i="10" s="1"/>
  <c r="AC167" i="10"/>
  <c r="AD167" i="10" s="1" a="1"/>
  <c r="AD167" i="10" s="1"/>
  <c r="AC188" i="10"/>
  <c r="AD188" i="10" s="1" a="1"/>
  <c r="AD188" i="10" s="1"/>
  <c r="AC220" i="10"/>
  <c r="AD220" i="10" s="1" a="1"/>
  <c r="AD220" i="10" s="1"/>
  <c r="AC252" i="10"/>
  <c r="AD252" i="10" s="1" a="1"/>
  <c r="AD252" i="10" s="1"/>
  <c r="AC158" i="10"/>
  <c r="AD158" i="10" s="1" a="1"/>
  <c r="AD158" i="10" s="1"/>
  <c r="AC173" i="10"/>
  <c r="AD173" i="10" s="1" a="1"/>
  <c r="AD173" i="10" s="1"/>
  <c r="AC181" i="10"/>
  <c r="AD181" i="10" s="1" a="1"/>
  <c r="AD181" i="10" s="1"/>
  <c r="AC192" i="10"/>
  <c r="AD192" i="10" s="1" a="1"/>
  <c r="AD192" i="10" s="1"/>
  <c r="AC206" i="10"/>
  <c r="AD206" i="10" s="1" a="1"/>
  <c r="AD206" i="10" s="1"/>
  <c r="AC210" i="10"/>
  <c r="AD210" i="10" s="1" a="1"/>
  <c r="AD210" i="10" s="1"/>
  <c r="AC224" i="10"/>
  <c r="AD224" i="10" s="1" a="1"/>
  <c r="AD224" i="10" s="1"/>
  <c r="AC196" i="10"/>
  <c r="AD196" i="10" s="1" a="1"/>
  <c r="AD196" i="10" s="1"/>
  <c r="AC228" i="10"/>
  <c r="AD228" i="10" s="1" a="1"/>
  <c r="AD228" i="10" s="1"/>
  <c r="AC260" i="10"/>
  <c r="AD260" i="10" s="1" a="1"/>
  <c r="AD260" i="10" s="1"/>
  <c r="AC246" i="10"/>
  <c r="AD246" i="10" s="1" a="1"/>
  <c r="AD246" i="10" s="1"/>
  <c r="AC250" i="10"/>
  <c r="AD250" i="10" s="1" a="1"/>
  <c r="AD250" i="10" s="1"/>
  <c r="AC155" i="10"/>
  <c r="AD155" i="10" s="1" a="1"/>
  <c r="AD155" i="10" s="1"/>
  <c r="AC170" i="10"/>
  <c r="AD170" i="10" s="1" a="1"/>
  <c r="AD170" i="10" s="1"/>
  <c r="AC197" i="10"/>
  <c r="AD197" i="10" s="1" a="1"/>
  <c r="AD197" i="10" s="1"/>
  <c r="AC222" i="10"/>
  <c r="AD222" i="10" s="1" a="1"/>
  <c r="AD222" i="10" s="1"/>
  <c r="AC226" i="10"/>
  <c r="AD226" i="10" s="1" a="1"/>
  <c r="AD226" i="10" s="1"/>
  <c r="AC254" i="10"/>
  <c r="AD254" i="10" s="1" a="1"/>
  <c r="AD254" i="10" s="1"/>
  <c r="AC258" i="10"/>
  <c r="AD258" i="10" s="1" a="1"/>
  <c r="AD258" i="10" s="1"/>
  <c r="AC244" i="10"/>
  <c r="AD244" i="10" s="1" a="1"/>
  <c r="AD244" i="10" s="1"/>
  <c r="AC333" i="10"/>
  <c r="AD333" i="10" s="1" a="1"/>
  <c r="AD333" i="10" s="1"/>
  <c r="AC325" i="10"/>
  <c r="AD325" i="10" s="1" a="1"/>
  <c r="AD325" i="10" s="1"/>
  <c r="AC278" i="10"/>
  <c r="AD278" i="10" s="1" a="1"/>
  <c r="AD278" i="10" s="1"/>
  <c r="AC259" i="10"/>
  <c r="AD259" i="10" s="1" a="1"/>
  <c r="AD259" i="10" s="1"/>
  <c r="AC253" i="10"/>
  <c r="AD253" i="10" s="1" a="1"/>
  <c r="AD253" i="10" s="1"/>
  <c r="AC232" i="10"/>
  <c r="AD232" i="10" s="1" a="1"/>
  <c r="AD232" i="10" s="1"/>
  <c r="AC227" i="10"/>
  <c r="AD227" i="10" s="1" a="1"/>
  <c r="AD227" i="10" s="1"/>
  <c r="AC208" i="10"/>
  <c r="AD208" i="10" s="1" a="1"/>
  <c r="AD208" i="10" s="1"/>
  <c r="AC202" i="10"/>
  <c r="AD202" i="10" s="1" a="1"/>
  <c r="AD202" i="10" s="1"/>
  <c r="AC189" i="10"/>
  <c r="AD189" i="10" s="1" a="1"/>
  <c r="AD189" i="10" s="1"/>
  <c r="AC174" i="10"/>
  <c r="AD174" i="10" s="1" a="1"/>
  <c r="AD174" i="10" s="1"/>
  <c r="AC409" i="10"/>
  <c r="AD409" i="10" s="1" a="1"/>
  <c r="AD409" i="10" s="1"/>
  <c r="AC313" i="10"/>
  <c r="AD313" i="10" s="1" a="1"/>
  <c r="AD313" i="10" s="1"/>
  <c r="AC301" i="10"/>
  <c r="AD301" i="10" s="1" a="1"/>
  <c r="AD301" i="10" s="1"/>
  <c r="AC286" i="10"/>
  <c r="AD286" i="10" s="1" a="1"/>
  <c r="AD286" i="10" s="1"/>
  <c r="AC277" i="10"/>
  <c r="AD277" i="10" s="1" a="1"/>
  <c r="AD277" i="10" s="1"/>
  <c r="AC263" i="10"/>
  <c r="AD263" i="10" s="1" a="1"/>
  <c r="AD263" i="10" s="1"/>
  <c r="AC247" i="10"/>
  <c r="AD247" i="10" s="1" a="1"/>
  <c r="AD247" i="10" s="1"/>
  <c r="AC237" i="10"/>
  <c r="AD237" i="10" s="1" a="1"/>
  <c r="AD237" i="10" s="1"/>
  <c r="AC213" i="10"/>
  <c r="AD213" i="10" s="1" a="1"/>
  <c r="AD213" i="10" s="1"/>
  <c r="AC195" i="10"/>
  <c r="AD195" i="10" s="1" a="1"/>
  <c r="AD195" i="10" s="1"/>
  <c r="AC335" i="10"/>
  <c r="AD335" i="10" s="1" a="1"/>
  <c r="AD335" i="10" s="1"/>
  <c r="AC327" i="10"/>
  <c r="AD327" i="10" s="1" a="1"/>
  <c r="AD327" i="10" s="1"/>
  <c r="AC294" i="10"/>
  <c r="AD294" i="10" s="1" a="1"/>
  <c r="AD294" i="10" s="1"/>
  <c r="AC267" i="10"/>
  <c r="AD267" i="10" s="1" a="1"/>
  <c r="AD267" i="10" s="1"/>
  <c r="AC262" i="10"/>
  <c r="AD262" i="10" s="1" a="1"/>
  <c r="AD262" i="10" s="1"/>
  <c r="AC236" i="10"/>
  <c r="AD236" i="10" s="1" a="1"/>
  <c r="AD236" i="10" s="1"/>
  <c r="AC180" i="10"/>
  <c r="AD180" i="10" s="1" a="1"/>
  <c r="AD180" i="10" s="1"/>
  <c r="AC190" i="10"/>
  <c r="AD190" i="10" s="1" a="1"/>
  <c r="AD190" i="10" s="1"/>
  <c r="AC99" i="10"/>
  <c r="AD99" i="10" s="1" a="1"/>
  <c r="AD99" i="10" s="1"/>
  <c r="AC312" i="10"/>
  <c r="AD312" i="10" s="1" a="1"/>
  <c r="AD312" i="10" s="1"/>
  <c r="AC304" i="10"/>
  <c r="AD304" i="10" s="1" a="1"/>
  <c r="AD304" i="10" s="1"/>
  <c r="AC285" i="10"/>
  <c r="AD285" i="10" s="1" a="1"/>
  <c r="AD285" i="10" s="1"/>
  <c r="AC276" i="10"/>
  <c r="AD276" i="10" s="1" a="1"/>
  <c r="AD276" i="10" s="1"/>
  <c r="AC271" i="10"/>
  <c r="AD271" i="10" s="1" a="1"/>
  <c r="AD271" i="10" s="1"/>
  <c r="AC230" i="10"/>
  <c r="AD230" i="10" s="1" a="1"/>
  <c r="AD230" i="10" s="1"/>
  <c r="AC200" i="10"/>
  <c r="AD200" i="10" s="1" a="1"/>
  <c r="AD200" i="10" s="1"/>
  <c r="AC172" i="10"/>
  <c r="AD172" i="10" s="1" a="1"/>
  <c r="AD172" i="10" s="1"/>
  <c r="AC298" i="10"/>
  <c r="AD298" i="10" s="1" a="1"/>
  <c r="AD298" i="10" s="1"/>
  <c r="AC282" i="10"/>
  <c r="AD282" i="10" s="1" a="1"/>
  <c r="AD282" i="10" s="1"/>
  <c r="AC255" i="10"/>
  <c r="AD255" i="10" s="1" a="1"/>
  <c r="AD255" i="10" s="1"/>
  <c r="AC241" i="10"/>
  <c r="AD241" i="10" s="1" a="1"/>
  <c r="AD241" i="10" s="1"/>
  <c r="AC223" i="10"/>
  <c r="AD223" i="10" s="1" a="1"/>
  <c r="AD223" i="10" s="1"/>
  <c r="AC212" i="10"/>
  <c r="AD212" i="10" s="1" a="1"/>
  <c r="AD212" i="10" s="1"/>
  <c r="AC209" i="10"/>
  <c r="AD209" i="10" s="1" a="1"/>
  <c r="AD209" i="10" s="1"/>
  <c r="AC191" i="10"/>
  <c r="AD191" i="10" s="1" a="1"/>
  <c r="AD191" i="10" s="1"/>
  <c r="AC176" i="10"/>
  <c r="AD176" i="10" s="1" a="1"/>
  <c r="AD176" i="10" s="1"/>
  <c r="AC140" i="10"/>
  <c r="AD140" i="10" s="1" a="1"/>
  <c r="AD140" i="10" s="1"/>
  <c r="AC130" i="10"/>
  <c r="AD130" i="10" s="1" a="1"/>
  <c r="AD130" i="10" s="1"/>
  <c r="AC98" i="10"/>
  <c r="AD98" i="10" s="1" a="1"/>
  <c r="AD98" i="10" s="1"/>
  <c r="AC126" i="10"/>
  <c r="AD126" i="10" s="1" a="1"/>
  <c r="AD126" i="10" s="1"/>
  <c r="AC159" i="10"/>
  <c r="AD159" i="10" s="1" a="1"/>
  <c r="AD159" i="10" s="1"/>
  <c r="AC124" i="10"/>
  <c r="AD124" i="10" s="1" a="1"/>
  <c r="AD124" i="10" s="1"/>
  <c r="AC143" i="10"/>
  <c r="AD143" i="10" s="1" a="1"/>
  <c r="AD143" i="10" s="1"/>
  <c r="AC146" i="10"/>
  <c r="AD146" i="10" s="1" a="1"/>
  <c r="AD146" i="10" s="1"/>
  <c r="AC149" i="10"/>
  <c r="AD149" i="10" s="1" a="1"/>
  <c r="AD149" i="10" s="1"/>
  <c r="AC171" i="10"/>
  <c r="AD171" i="10" s="1" a="1"/>
  <c r="AD171" i="10" s="1"/>
  <c r="AC166" i="10"/>
  <c r="AD166" i="10" s="1" a="1"/>
  <c r="AD166" i="10" s="1"/>
  <c r="AC91" i="10"/>
  <c r="AD91" i="10" s="1" a="1"/>
  <c r="AD91" i="10" s="1"/>
  <c r="AC94" i="10"/>
  <c r="AD94" i="10" s="1" a="1"/>
  <c r="AD94" i="10" s="1"/>
  <c r="AC108" i="10"/>
  <c r="AD108" i="10" s="1" a="1"/>
  <c r="AD108" i="10" s="1"/>
  <c r="AC127" i="10"/>
  <c r="AD127" i="10" s="1" a="1"/>
  <c r="AD127" i="10" s="1"/>
  <c r="AC117" i="10"/>
  <c r="AD117" i="10" s="1" a="1"/>
  <c r="AD117" i="10" s="1"/>
  <c r="AC139" i="10"/>
  <c r="AD139" i="10" s="1" a="1"/>
  <c r="AD139" i="10" s="1"/>
  <c r="AC142" i="10"/>
  <c r="AD142" i="10" s="1" a="1"/>
  <c r="AD142" i="10" s="1"/>
  <c r="AC156" i="10"/>
  <c r="AD156" i="10" s="1" a="1"/>
  <c r="AD156" i="10" s="1"/>
  <c r="AC150" i="10"/>
  <c r="AD150" i="10" s="1" a="1"/>
  <c r="AD150" i="10" s="1"/>
  <c r="AC288" i="10"/>
  <c r="AD288" i="10" s="1" a="1"/>
  <c r="AD288" i="10" s="1"/>
  <c r="AC272" i="10"/>
  <c r="AD272" i="10" s="1" a="1"/>
  <c r="AD272" i="10" s="1"/>
  <c r="AC251" i="10"/>
  <c r="AD251" i="10" s="1" a="1"/>
  <c r="AD251" i="10" s="1"/>
  <c r="AC219" i="10"/>
  <c r="AD219" i="10" s="1" a="1"/>
  <c r="AD219" i="10" s="1"/>
  <c r="AC194" i="10"/>
  <c r="AD194" i="10" s="1" a="1"/>
  <c r="AD194" i="10" s="1"/>
  <c r="AC187" i="10"/>
  <c r="AD187" i="10" s="1" a="1"/>
  <c r="AD187" i="10" s="1"/>
  <c r="AC145" i="10"/>
  <c r="AD145" i="10" s="1" a="1"/>
  <c r="AD145" i="10" s="1"/>
  <c r="AC134" i="10"/>
  <c r="AD134" i="10" s="1" a="1"/>
  <c r="AD134" i="10" s="1"/>
  <c r="AC123" i="10"/>
  <c r="AD123" i="10" s="1" a="1"/>
  <c r="AD123" i="10" s="1"/>
  <c r="AC116" i="10"/>
  <c r="AD116" i="10" s="1" a="1"/>
  <c r="AD116" i="10" s="1"/>
  <c r="AC90" i="10"/>
  <c r="AD90" i="10" s="1" a="1"/>
  <c r="AD90" i="10" s="1"/>
  <c r="AC39" i="10"/>
  <c r="AD39" i="10" s="1" a="1"/>
  <c r="AD39" i="10" s="1"/>
  <c r="AC201" i="10"/>
  <c r="AD201" i="10" s="1" a="1"/>
  <c r="AD201" i="10" s="1"/>
  <c r="AC183" i="10"/>
  <c r="AD183" i="10" s="1" a="1"/>
  <c r="AD183" i="10" s="1"/>
  <c r="AC179" i="10"/>
  <c r="AD179" i="10" s="1" a="1"/>
  <c r="AD179" i="10" s="1"/>
  <c r="AC175" i="10"/>
  <c r="AD175" i="10" s="1" a="1"/>
  <c r="AD175" i="10" s="1"/>
  <c r="AC165" i="10"/>
  <c r="AD165" i="10" s="1" a="1"/>
  <c r="AD165" i="10" s="1"/>
  <c r="AC144" i="10"/>
  <c r="AD144" i="10" s="1" a="1"/>
  <c r="AD144" i="10" s="1"/>
  <c r="AC122" i="10"/>
  <c r="AD122" i="10" s="1" a="1"/>
  <c r="AD122" i="10" s="1"/>
  <c r="AC115" i="10"/>
  <c r="AD115" i="10" s="1" a="1"/>
  <c r="AD115" i="10" s="1"/>
  <c r="AC109" i="10"/>
  <c r="AD109" i="10" s="1" a="1"/>
  <c r="AD109" i="10" s="1"/>
  <c r="AC103" i="10"/>
  <c r="AD103" i="10" s="1" a="1"/>
  <c r="AD103" i="10" s="1"/>
  <c r="AC83" i="10"/>
  <c r="AD83" i="10" s="1" a="1"/>
  <c r="AD83" i="10" s="1"/>
  <c r="AC43" i="10"/>
  <c r="AD43" i="10" s="1" a="1"/>
  <c r="AD43" i="10" s="1"/>
  <c r="AC300" i="10"/>
  <c r="AD300" i="10" s="1" a="1"/>
  <c r="AD300" i="10" s="1"/>
  <c r="AC284" i="10"/>
  <c r="AD284" i="10" s="1" a="1"/>
  <c r="AD284" i="10" s="1"/>
  <c r="AC243" i="10"/>
  <c r="AD243" i="10" s="1" a="1"/>
  <c r="AD243" i="10" s="1"/>
  <c r="AC218" i="10"/>
  <c r="AD218" i="10" s="1" a="1"/>
  <c r="AD218" i="10" s="1"/>
  <c r="AC214" i="10"/>
  <c r="AD214" i="10" s="1" a="1"/>
  <c r="AD214" i="10" s="1"/>
  <c r="AC211" i="10"/>
  <c r="AD211" i="10" s="1" a="1"/>
  <c r="AD211" i="10" s="1"/>
  <c r="AC186" i="10"/>
  <c r="AD186" i="10" s="1" a="1"/>
  <c r="AD186" i="10" s="1"/>
  <c r="AC182" i="10"/>
  <c r="AD182" i="10" s="1" a="1"/>
  <c r="AD182" i="10" s="1"/>
  <c r="AC138" i="10"/>
  <c r="AD138" i="10" s="1" a="1"/>
  <c r="AD138" i="10" s="1"/>
  <c r="AC133" i="10"/>
  <c r="AD133" i="10" s="1" a="1"/>
  <c r="AD133" i="10" s="1"/>
  <c r="AC290" i="10"/>
  <c r="AD290" i="10" s="1" a="1"/>
  <c r="AD290" i="10" s="1"/>
  <c r="AC274" i="10"/>
  <c r="AD274" i="10" s="1" a="1"/>
  <c r="AD274" i="10" s="1"/>
  <c r="AC257" i="10"/>
  <c r="AD257" i="10" s="1" a="1"/>
  <c r="AD257" i="10" s="1"/>
  <c r="AC239" i="10"/>
  <c r="AD239" i="10" s="1" a="1"/>
  <c r="AD239" i="10" s="1"/>
  <c r="AC225" i="10"/>
  <c r="AD225" i="10" s="1" a="1"/>
  <c r="AD225" i="10" s="1"/>
  <c r="AC207" i="10"/>
  <c r="AD207" i="10" s="1" a="1"/>
  <c r="AD207" i="10" s="1"/>
  <c r="AC193" i="10"/>
  <c r="AD193" i="10" s="1" a="1"/>
  <c r="AD193" i="10" s="1"/>
  <c r="AC178" i="10"/>
  <c r="AD178" i="10" s="1" a="1"/>
  <c r="AD178" i="10" s="1"/>
  <c r="AC169" i="10"/>
  <c r="AD169" i="10" s="1" a="1"/>
  <c r="AD169" i="10" s="1"/>
  <c r="AC164" i="10"/>
  <c r="AD164" i="10" s="1" a="1"/>
  <c r="AD164" i="10" s="1"/>
  <c r="AC154" i="10"/>
  <c r="AD154" i="10" s="1" a="1"/>
  <c r="AD154" i="10" s="1"/>
  <c r="AC120" i="10"/>
  <c r="AD120" i="10" s="1" a="1"/>
  <c r="AD120" i="10" s="1"/>
  <c r="AC68" i="10"/>
  <c r="AD68" i="10" s="1" a="1"/>
  <c r="AD68" i="10" s="1"/>
  <c r="AC203" i="10"/>
  <c r="AD203" i="10" s="1" a="1"/>
  <c r="AD203" i="10" s="1"/>
  <c r="AC163" i="10"/>
  <c r="AD163" i="10" s="1" a="1"/>
  <c r="AD163" i="10" s="1"/>
  <c r="AC148" i="10"/>
  <c r="AD148" i="10" s="1" a="1"/>
  <c r="AD148" i="10" s="1"/>
  <c r="AC132" i="10"/>
  <c r="AD132" i="10" s="1" a="1"/>
  <c r="AD132" i="10" s="1"/>
  <c r="AC101" i="10"/>
  <c r="AD101" i="10" s="1" a="1"/>
  <c r="AD101" i="10" s="1"/>
  <c r="AC93" i="10"/>
  <c r="AD93" i="10" s="1" a="1"/>
  <c r="AD93" i="10" s="1"/>
  <c r="AC87" i="10"/>
  <c r="AD87" i="10" s="1" a="1"/>
  <c r="AD87" i="10" s="1"/>
  <c r="AC60" i="10"/>
  <c r="AD60" i="10" s="1" a="1"/>
  <c r="AD60" i="10" s="1"/>
  <c r="AC44" i="10"/>
  <c r="AD44" i="10" s="1" a="1"/>
  <c r="AD44" i="10" s="1"/>
  <c r="AC28" i="10"/>
  <c r="AD28" i="10" s="1" a="1"/>
  <c r="AD28" i="10" s="1"/>
  <c r="AC249" i="10"/>
  <c r="AD249" i="10" s="1" a="1"/>
  <c r="AD249" i="10" s="1"/>
  <c r="AC231" i="10"/>
  <c r="AD231" i="10" s="1" a="1"/>
  <c r="AD231" i="10" s="1"/>
  <c r="AC217" i="10"/>
  <c r="AD217" i="10" s="1" a="1"/>
  <c r="AD217" i="10" s="1"/>
  <c r="AC199" i="10"/>
  <c r="AD199" i="10" s="1" a="1"/>
  <c r="AD199" i="10" s="1"/>
  <c r="AC185" i="10"/>
  <c r="AD185" i="10" s="1" a="1"/>
  <c r="AD185" i="10" s="1"/>
  <c r="AC162" i="10"/>
  <c r="AD162" i="10" s="1" a="1"/>
  <c r="AD162" i="10" s="1"/>
  <c r="AC131" i="10"/>
  <c r="AD131" i="10" s="1" a="1"/>
  <c r="AD131" i="10" s="1"/>
  <c r="AC106" i="10"/>
  <c r="AD106" i="10" s="1" a="1"/>
  <c r="AD106" i="10" s="1"/>
  <c r="AC100" i="10"/>
  <c r="AD100" i="10" s="1" a="1"/>
  <c r="AD100" i="10" s="1"/>
  <c r="AC73" i="10"/>
  <c r="AD73" i="10" s="1" a="1"/>
  <c r="AD73" i="10" s="1"/>
  <c r="AC153" i="10"/>
  <c r="AD153" i="10" s="1" a="1"/>
  <c r="AD153" i="10" s="1"/>
  <c r="AC128" i="10"/>
  <c r="AD128" i="10" s="1" a="1"/>
  <c r="AD128" i="10" s="1"/>
  <c r="AC114" i="10"/>
  <c r="AD114" i="10" s="1" a="1"/>
  <c r="AD114" i="10" s="1"/>
  <c r="AC111" i="10"/>
  <c r="AD111" i="10" s="1" a="1"/>
  <c r="AD111" i="10" s="1"/>
  <c r="AC92" i="10"/>
  <c r="AD92" i="10" s="1" a="1"/>
  <c r="AD92" i="10" s="1"/>
  <c r="AC89" i="10"/>
  <c r="AD89" i="10" s="1" a="1"/>
  <c r="AD89" i="10" s="1"/>
  <c r="AC86" i="10"/>
  <c r="AD86" i="10" s="1" a="1"/>
  <c r="AD86" i="10" s="1"/>
  <c r="AC76" i="10"/>
  <c r="AD76" i="10" s="1" a="1"/>
  <c r="AD76" i="10" s="1"/>
  <c r="AC63" i="10"/>
  <c r="AD63" i="10" s="1" a="1"/>
  <c r="AD63" i="10" s="1"/>
  <c r="AC54" i="10"/>
  <c r="AD54" i="10" s="1" a="1"/>
  <c r="AD54" i="10" s="1"/>
  <c r="AC161" i="10"/>
  <c r="AD161" i="10" s="1" a="1"/>
  <c r="AD161" i="10" s="1"/>
  <c r="AC136" i="10"/>
  <c r="AD136" i="10" s="1" a="1"/>
  <c r="AD136" i="10" s="1"/>
  <c r="AC119" i="10"/>
  <c r="AD119" i="10" s="1" a="1"/>
  <c r="AD119" i="10" s="1"/>
  <c r="AC97" i="10"/>
  <c r="AD97" i="10" s="1" a="1"/>
  <c r="AD97" i="10" s="1"/>
  <c r="AC79" i="10"/>
  <c r="AD79" i="10" s="1" a="1"/>
  <c r="AD79" i="10" s="1"/>
  <c r="AC71" i="10"/>
  <c r="AD71" i="10" s="1" a="1"/>
  <c r="AD71" i="10" s="1"/>
  <c r="AC48" i="10"/>
  <c r="AD48" i="10" s="1" a="1"/>
  <c r="AD48" i="10" s="1"/>
  <c r="AC38" i="10"/>
  <c r="AD38" i="10" s="1" a="1"/>
  <c r="AD38" i="10" s="1"/>
  <c r="AC32" i="10"/>
  <c r="AD32" i="10" s="1" a="1"/>
  <c r="AD32" i="10" s="1"/>
  <c r="AC20" i="10"/>
  <c r="AD20" i="10" s="1" a="1"/>
  <c r="AD20" i="10" s="1"/>
  <c r="AC105" i="10"/>
  <c r="AD105" i="10" s="1" a="1"/>
  <c r="AD105" i="10" s="1"/>
  <c r="AC85" i="10"/>
  <c r="AD85" i="10" s="1" a="1"/>
  <c r="AD85" i="10" s="1"/>
  <c r="AC82" i="10"/>
  <c r="AD82" i="10" s="1" a="1"/>
  <c r="AD82" i="10" s="1"/>
  <c r="AC75" i="10"/>
  <c r="AD75" i="10" s="1" a="1"/>
  <c r="AD75" i="10" s="1"/>
  <c r="AC58" i="10"/>
  <c r="AD58" i="10" s="1" a="1"/>
  <c r="AD58" i="10" s="1"/>
  <c r="AC47" i="10"/>
  <c r="AD47" i="10" s="1" a="1"/>
  <c r="AD47" i="10" s="1"/>
  <c r="AC31" i="10"/>
  <c r="AD31" i="10" s="1" a="1"/>
  <c r="AD31" i="10" s="1"/>
  <c r="AC152" i="10"/>
  <c r="AD152" i="10" s="1" a="1"/>
  <c r="AD152" i="10" s="1"/>
  <c r="AC135" i="10"/>
  <c r="AD135" i="10" s="1" a="1"/>
  <c r="AD135" i="10" s="1"/>
  <c r="AC113" i="10"/>
  <c r="AD113" i="10" s="1" a="1"/>
  <c r="AD113" i="10" s="1"/>
  <c r="AC102" i="10"/>
  <c r="AD102" i="10" s="1" a="1"/>
  <c r="AD102" i="10" s="1"/>
  <c r="AC70" i="10"/>
  <c r="AD70" i="10" s="1" a="1"/>
  <c r="AD70" i="10" s="1"/>
  <c r="AC7" i="10"/>
  <c r="AD7" i="10" s="1" a="1"/>
  <c r="AD7" i="10" s="1"/>
  <c r="AC11" i="10"/>
  <c r="AD11" i="10" s="1" a="1"/>
  <c r="AD11" i="10" s="1"/>
  <c r="AC15" i="10"/>
  <c r="AD15" i="10" s="1" a="1"/>
  <c r="AD15" i="10" s="1"/>
  <c r="AC19" i="10"/>
  <c r="AD19" i="10" s="1" a="1"/>
  <c r="AD19" i="10" s="1"/>
  <c r="AC23" i="10"/>
  <c r="AD23" i="10" s="1" a="1"/>
  <c r="AD23" i="10" s="1"/>
  <c r="AC27" i="10"/>
  <c r="AD27" i="10" s="1" a="1"/>
  <c r="AD27" i="10" s="1"/>
  <c r="AC65" i="10"/>
  <c r="AD65" i="10" s="1" a="1"/>
  <c r="AD65" i="10" s="1"/>
  <c r="AC17" i="10"/>
  <c r="AD17" i="10" s="1" a="1"/>
  <c r="AD17" i="10" s="1"/>
  <c r="AC21" i="10"/>
  <c r="AD21" i="10" s="1" a="1"/>
  <c r="AD21" i="10" s="1"/>
  <c r="AC25" i="10"/>
  <c r="AD25" i="10" s="1" a="1"/>
  <c r="AD25" i="10" s="1"/>
  <c r="AC29" i="10"/>
  <c r="AD29" i="10" s="1" a="1"/>
  <c r="AD29" i="10" s="1"/>
  <c r="AC33" i="10"/>
  <c r="AD33" i="10" s="1" a="1"/>
  <c r="AD33" i="10" s="1"/>
  <c r="AC37" i="10"/>
  <c r="AD37" i="10" s="1" a="1"/>
  <c r="AD37" i="10" s="1"/>
  <c r="AC41" i="10"/>
  <c r="AD41" i="10" s="1" a="1"/>
  <c r="AD41" i="10" s="1"/>
  <c r="AC45" i="10"/>
  <c r="AD45" i="10" s="1" a="1"/>
  <c r="AD45" i="10" s="1"/>
  <c r="AC49" i="10"/>
  <c r="AD49" i="10" s="1" a="1"/>
  <c r="AD49" i="10" s="1"/>
  <c r="AC53" i="10"/>
  <c r="AD53" i="10" s="1" a="1"/>
  <c r="AD53" i="10" s="1"/>
  <c r="AC57" i="10"/>
  <c r="AD57" i="10" s="1" a="1"/>
  <c r="AD57" i="10" s="1"/>
  <c r="AC52" i="10"/>
  <c r="AD52" i="10" s="1" a="1"/>
  <c r="AD52" i="10" s="1"/>
  <c r="AC42" i="10"/>
  <c r="AD42" i="10" s="1" a="1"/>
  <c r="AD42" i="10" s="1"/>
  <c r="AC36" i="10"/>
  <c r="AD36" i="10" s="1" a="1"/>
  <c r="AD36" i="10" s="1"/>
  <c r="AC160" i="10"/>
  <c r="AD160" i="10" s="1" a="1"/>
  <c r="AD160" i="10" s="1"/>
  <c r="AC121" i="10"/>
  <c r="AD121" i="10" s="1" a="1"/>
  <c r="AD121" i="10" s="1"/>
  <c r="AC107" i="10"/>
  <c r="AD107" i="10" s="1" a="1"/>
  <c r="AD107" i="10" s="1"/>
  <c r="AC96" i="10"/>
  <c r="AD96" i="10" s="1" a="1"/>
  <c r="AD96" i="10" s="1"/>
  <c r="AC81" i="10"/>
  <c r="AD81" i="10" s="1" a="1"/>
  <c r="AD81" i="10" s="1"/>
  <c r="AC74" i="10"/>
  <c r="AD74" i="10" s="1" a="1"/>
  <c r="AD74" i="10" s="1"/>
  <c r="AC61" i="10"/>
  <c r="AD61" i="10" s="1" a="1"/>
  <c r="AD61" i="10" s="1"/>
  <c r="AC51" i="10"/>
  <c r="AD51" i="10" s="1" a="1"/>
  <c r="AD51" i="10" s="1"/>
  <c r="AC35" i="10"/>
  <c r="AD35" i="10" s="1" a="1"/>
  <c r="AD35" i="10" s="1"/>
  <c r="Z33" i="4" s="1"/>
  <c r="AC24" i="10"/>
  <c r="AD24" i="10" s="1" a="1"/>
  <c r="AD24" i="10" s="1"/>
  <c r="AC168" i="10"/>
  <c r="AD168" i="10" s="1" a="1"/>
  <c r="AD168" i="10" s="1"/>
  <c r="AC151" i="10"/>
  <c r="AD151" i="10" s="1" a="1"/>
  <c r="AD151" i="10" s="1"/>
  <c r="AC129" i="10"/>
  <c r="AD129" i="10" s="1" a="1"/>
  <c r="AD129" i="10" s="1"/>
  <c r="AC118" i="10"/>
  <c r="AD118" i="10" s="1" a="1"/>
  <c r="AD118" i="10" s="1"/>
  <c r="AC104" i="10"/>
  <c r="AD104" i="10" s="1" a="1"/>
  <c r="AD104" i="10" s="1"/>
  <c r="AC77" i="10"/>
  <c r="AD77" i="10" s="1" a="1"/>
  <c r="AD77" i="10" s="1"/>
  <c r="AC69" i="10"/>
  <c r="AD69" i="10" s="1" a="1"/>
  <c r="AD69" i="10" s="1"/>
  <c r="AC46" i="10"/>
  <c r="AD46" i="10" s="1" a="1"/>
  <c r="AD46" i="10" s="1"/>
  <c r="AC40" i="10"/>
  <c r="AD40" i="10" s="1" a="1"/>
  <c r="AD40" i="10" s="1"/>
  <c r="AC30" i="10"/>
  <c r="AD30" i="10" s="1" a="1"/>
  <c r="AD30" i="10" s="1"/>
  <c r="AC137" i="10"/>
  <c r="AD137" i="10" s="1" a="1"/>
  <c r="AD137" i="10" s="1"/>
  <c r="AC112" i="10"/>
  <c r="AD112" i="10" s="1" a="1"/>
  <c r="AD112" i="10" s="1"/>
  <c r="AC95" i="10"/>
  <c r="AD95" i="10" s="1" a="1"/>
  <c r="AD95" i="10" s="1"/>
  <c r="AC5" i="10"/>
  <c r="AD5" i="10" s="1" a="1"/>
  <c r="AD5" i="10" s="1"/>
  <c r="AC55" i="10"/>
  <c r="AD55" i="10" s="1" a="1"/>
  <c r="AD55" i="10" s="1"/>
  <c r="AC88" i="10"/>
  <c r="AD88" i="10" s="1" a="1"/>
  <c r="AD88" i="10" s="1"/>
  <c r="AC80" i="10"/>
  <c r="AD80" i="10" s="1" a="1"/>
  <c r="AD80" i="10" s="1"/>
  <c r="AC67" i="10"/>
  <c r="AD67" i="10" s="1" a="1"/>
  <c r="AD67" i="10" s="1"/>
  <c r="AC64" i="10"/>
  <c r="AD64" i="10" s="1" a="1"/>
  <c r="AD64" i="10" s="1"/>
  <c r="AC26" i="10"/>
  <c r="AD26" i="10" s="1" a="1"/>
  <c r="AD26" i="10" s="1"/>
  <c r="AC22" i="10"/>
  <c r="AD22" i="10" s="1" a="1"/>
  <c r="AD22" i="10" s="1"/>
  <c r="AC18" i="10"/>
  <c r="AD18" i="10" s="1" a="1"/>
  <c r="AD18" i="10" s="1"/>
  <c r="AC14" i="10"/>
  <c r="AD14" i="10" s="1" a="1"/>
  <c r="AD14" i="10" s="1"/>
  <c r="AC10" i="10"/>
  <c r="AD10" i="10" s="1" a="1"/>
  <c r="AD10" i="10" s="1"/>
  <c r="AC6" i="10"/>
  <c r="AD6" i="10" s="1" a="1"/>
  <c r="AD6" i="10" s="1"/>
  <c r="AC66" i="10"/>
  <c r="AD66" i="10" s="1" a="1"/>
  <c r="AD66" i="10" s="1"/>
  <c r="AC13" i="10"/>
  <c r="AD13" i="10" s="1" a="1"/>
  <c r="AD13" i="10" s="1"/>
  <c r="AC9" i="10"/>
  <c r="AD9" i="10" s="1" a="1"/>
  <c r="AD9" i="10" s="1"/>
  <c r="AC84" i="10"/>
  <c r="AD84" i="10" s="1" a="1"/>
  <c r="AD84" i="10" s="1"/>
  <c r="AC72" i="10"/>
  <c r="AD72" i="10" s="1" a="1"/>
  <c r="AD72" i="10" s="1"/>
  <c r="AC3" i="10"/>
  <c r="AD3" i="10" s="1" a="1"/>
  <c r="AD3" i="10" s="1"/>
  <c r="AC59" i="10"/>
  <c r="AD59" i="10" s="1" a="1"/>
  <c r="AD59" i="10" s="1"/>
  <c r="AC56" i="10"/>
  <c r="AD56" i="10" s="1" a="1"/>
  <c r="AD56" i="10" s="1"/>
  <c r="AC78" i="10"/>
  <c r="AD78" i="10" s="1" a="1"/>
  <c r="AD78" i="10" s="1"/>
  <c r="AC62" i="10"/>
  <c r="AD62" i="10" s="1" a="1"/>
  <c r="AD62" i="10" s="1"/>
  <c r="AC16" i="10"/>
  <c r="AD16" i="10" s="1" a="1"/>
  <c r="AD16" i="10" s="1"/>
  <c r="AC12" i="10"/>
  <c r="AD12" i="10" s="1" a="1"/>
  <c r="AD12" i="10" s="1"/>
  <c r="AC8" i="10"/>
  <c r="AD8" i="10" s="1" a="1"/>
  <c r="AD8" i="10" s="1"/>
  <c r="AC4" i="10"/>
  <c r="AD4" i="10" s="1" a="1"/>
  <c r="AD4" i="10" s="1"/>
  <c r="X399" i="10"/>
  <c r="Y399" i="10" s="1" a="1"/>
  <c r="Y399" i="10" s="1"/>
  <c r="X85" i="10"/>
  <c r="Y85" i="10" s="1" a="1"/>
  <c r="Y85" i="10" s="1"/>
  <c r="X469" i="10"/>
  <c r="Y469" i="10" s="1" a="1"/>
  <c r="Y469" i="10" s="1"/>
  <c r="X460" i="10"/>
  <c r="Y460" i="10" s="1" a="1"/>
  <c r="Y460" i="10" s="1"/>
  <c r="X453" i="10"/>
  <c r="Y453" i="10" s="1" a="1"/>
  <c r="Y453" i="10" s="1"/>
  <c r="X444" i="10"/>
  <c r="Y444" i="10" s="1" a="1"/>
  <c r="Y444" i="10" s="1"/>
  <c r="X437" i="10"/>
  <c r="Y437" i="10" s="1" a="1"/>
  <c r="Y437" i="10" s="1"/>
  <c r="X428" i="10"/>
  <c r="Y428" i="10" s="1" a="1"/>
  <c r="Y428" i="10" s="1"/>
  <c r="X418" i="10"/>
  <c r="Y418" i="10" s="1" a="1"/>
  <c r="Y418" i="10" s="1"/>
  <c r="X415" i="10"/>
  <c r="Y415" i="10" s="1" a="1"/>
  <c r="Y415" i="10" s="1"/>
  <c r="X409" i="10"/>
  <c r="Y409" i="10" s="1" a="1"/>
  <c r="Y409" i="10" s="1"/>
  <c r="X402" i="10"/>
  <c r="Y402" i="10" s="1" a="1"/>
  <c r="Y402" i="10" s="1"/>
  <c r="X388" i="10"/>
  <c r="Y388" i="10" s="1" a="1"/>
  <c r="Y388" i="10" s="1"/>
  <c r="X384" i="10"/>
  <c r="Y384" i="10" s="1" a="1"/>
  <c r="Y384" i="10" s="1"/>
  <c r="X377" i="10"/>
  <c r="Y377" i="10" s="1" a="1"/>
  <c r="Y377" i="10" s="1"/>
  <c r="X359" i="10"/>
  <c r="Y359" i="10" s="1" a="1"/>
  <c r="Y359" i="10" s="1"/>
  <c r="X355" i="10"/>
  <c r="Y355" i="10" s="1" a="1"/>
  <c r="Y355" i="10" s="1"/>
  <c r="X351" i="10"/>
  <c r="Y351" i="10" s="1" a="1"/>
  <c r="Y351" i="10" s="1"/>
  <c r="X343" i="10"/>
  <c r="Y343" i="10" s="1" a="1"/>
  <c r="Y343" i="10" s="1"/>
  <c r="X327" i="10"/>
  <c r="Y327" i="10" s="1" a="1"/>
  <c r="Y327" i="10" s="1"/>
  <c r="X322" i="10"/>
  <c r="Y322" i="10" s="1" a="1"/>
  <c r="Y322" i="10" s="1"/>
  <c r="X316" i="10"/>
  <c r="Y316" i="10" s="1" a="1"/>
  <c r="Y316" i="10" s="1"/>
  <c r="X304" i="10"/>
  <c r="Y304" i="10" s="1" a="1"/>
  <c r="Y304" i="10" s="1"/>
  <c r="X283" i="10"/>
  <c r="Y283" i="10" s="1" a="1"/>
  <c r="Y283" i="10" s="1"/>
  <c r="X276" i="10"/>
  <c r="Y276" i="10" s="1" a="1"/>
  <c r="Y276" i="10" s="1"/>
  <c r="X264" i="10"/>
  <c r="Y264" i="10" s="1" a="1"/>
  <c r="Y264" i="10" s="1"/>
  <c r="X426" i="10"/>
  <c r="Y426" i="10" s="1" a="1"/>
  <c r="Y426" i="10" s="1"/>
  <c r="X381" i="10"/>
  <c r="Y381" i="10" s="1" a="1"/>
  <c r="Y381" i="10" s="1"/>
  <c r="X421" i="10"/>
  <c r="Y421" i="10" s="1" a="1"/>
  <c r="Y421" i="10" s="1"/>
  <c r="X478" i="10"/>
  <c r="Y478" i="10" s="1" a="1"/>
  <c r="Y478" i="10" s="1"/>
  <c r="X471" i="10"/>
  <c r="Y471" i="10" s="1" a="1"/>
  <c r="Y471" i="10" s="1"/>
  <c r="X462" i="10"/>
  <c r="Y462" i="10" s="1" a="1"/>
  <c r="Y462" i="10" s="1"/>
  <c r="X455" i="10"/>
  <c r="Y455" i="10" s="1" a="1"/>
  <c r="Y455" i="10" s="1"/>
  <c r="X446" i="10"/>
  <c r="Y446" i="10" s="1" a="1"/>
  <c r="Y446" i="10" s="1"/>
  <c r="X439" i="10"/>
  <c r="Y439" i="10" s="1" a="1"/>
  <c r="Y439" i="10" s="1"/>
  <c r="X430" i="10"/>
  <c r="Y430" i="10" s="1" a="1"/>
  <c r="Y430" i="10" s="1"/>
  <c r="X423" i="10"/>
  <c r="Y423" i="10" s="1" a="1"/>
  <c r="Y423" i="10" s="1"/>
  <c r="X405" i="10"/>
  <c r="Y405" i="10" s="1" a="1"/>
  <c r="Y405" i="10" s="1"/>
  <c r="X398" i="10"/>
  <c r="Y398" i="10" s="1" a="1"/>
  <c r="Y398" i="10" s="1"/>
  <c r="X391" i="10"/>
  <c r="Y391" i="10" s="1" a="1"/>
  <c r="Y391" i="10" s="1"/>
  <c r="X387" i="10"/>
  <c r="Y387" i="10" s="1" a="1"/>
  <c r="Y387" i="10" s="1"/>
  <c r="X373" i="10"/>
  <c r="Y373" i="10" s="1" a="1"/>
  <c r="Y373" i="10" s="1"/>
  <c r="X366" i="10"/>
  <c r="Y366" i="10" s="1" a="1"/>
  <c r="Y366" i="10" s="1"/>
  <c r="X362" i="10"/>
  <c r="Y362" i="10" s="1" a="1"/>
  <c r="Y362" i="10" s="1"/>
  <c r="X350" i="10"/>
  <c r="Y350" i="10" s="1" a="1"/>
  <c r="Y350" i="10" s="1"/>
  <c r="X347" i="10"/>
  <c r="Y347" i="10" s="1" a="1"/>
  <c r="Y347" i="10" s="1"/>
  <c r="X332" i="10"/>
  <c r="Y332" i="10" s="1" a="1"/>
  <c r="Y332" i="10" s="1"/>
  <c r="X309" i="10"/>
  <c r="Y309" i="10" s="1" a="1"/>
  <c r="Y309" i="10" s="1"/>
  <c r="X303" i="10"/>
  <c r="Y303" i="10" s="1" a="1"/>
  <c r="Y303" i="10" s="1"/>
  <c r="X255" i="10"/>
  <c r="Y255" i="10" s="1" a="1"/>
  <c r="Y255" i="10" s="1"/>
  <c r="X173" i="10"/>
  <c r="Y173" i="10" s="1" a="1"/>
  <c r="Y173" i="10" s="1"/>
  <c r="X297" i="10"/>
  <c r="Y297" i="10" s="1" a="1"/>
  <c r="Y297" i="10" s="1"/>
  <c r="X412" i="10"/>
  <c r="Y412" i="10" s="1" a="1"/>
  <c r="Y412" i="10" s="1"/>
  <c r="X401" i="10"/>
  <c r="Y401" i="10" s="1" a="1"/>
  <c r="Y401" i="10" s="1"/>
  <c r="X380" i="10"/>
  <c r="Y380" i="10" s="1" a="1"/>
  <c r="Y380" i="10" s="1"/>
  <c r="X376" i="10"/>
  <c r="Y376" i="10" s="1" a="1"/>
  <c r="Y376" i="10" s="1"/>
  <c r="X369" i="10"/>
  <c r="Y369" i="10" s="1" a="1"/>
  <c r="Y369" i="10" s="1"/>
  <c r="X358" i="10"/>
  <c r="Y358" i="10" s="1" a="1"/>
  <c r="Y358" i="10" s="1"/>
  <c r="X342" i="10"/>
  <c r="Y342" i="10" s="1" a="1"/>
  <c r="Y342" i="10" s="1"/>
  <c r="X326" i="10"/>
  <c r="Y326" i="10" s="1" a="1"/>
  <c r="Y326" i="10" s="1"/>
  <c r="X315" i="10"/>
  <c r="Y315" i="10" s="1" a="1"/>
  <c r="Y315" i="10" s="1"/>
  <c r="X288" i="10"/>
  <c r="Y288" i="10" s="1" a="1"/>
  <c r="Y288" i="10" s="1"/>
  <c r="X356" i="10"/>
  <c r="Y356" i="10" s="1" a="1"/>
  <c r="Y356" i="10" s="1"/>
  <c r="X500" i="10"/>
  <c r="Y500" i="10" s="1" a="1"/>
  <c r="Y500" i="10" s="1"/>
  <c r="X498" i="10"/>
  <c r="Y498" i="10" s="1" a="1"/>
  <c r="Y498" i="10" s="1"/>
  <c r="X496" i="10"/>
  <c r="Y496" i="10" s="1" a="1"/>
  <c r="Y496" i="10" s="1"/>
  <c r="X494" i="10"/>
  <c r="Y494" i="10" s="1" a="1"/>
  <c r="Y494" i="10" s="1"/>
  <c r="X492" i="10"/>
  <c r="Y492" i="10" s="1" a="1"/>
  <c r="Y492" i="10" s="1"/>
  <c r="X490" i="10"/>
  <c r="Y490" i="10" s="1" a="1"/>
  <c r="Y490" i="10" s="1"/>
  <c r="X488" i="10"/>
  <c r="Y488" i="10" s="1" a="1"/>
  <c r="Y488" i="10" s="1"/>
  <c r="X486" i="10"/>
  <c r="Y486" i="10" s="1" a="1"/>
  <c r="Y486" i="10" s="1"/>
  <c r="X484" i="10"/>
  <c r="Y484" i="10" s="1" a="1"/>
  <c r="Y484" i="10" s="1"/>
  <c r="X482" i="10"/>
  <c r="Y482" i="10" s="1" a="1"/>
  <c r="Y482" i="10" s="1"/>
  <c r="X475" i="10"/>
  <c r="Y475" i="10" s="1" a="1"/>
  <c r="Y475" i="10" s="1"/>
  <c r="X466" i="10"/>
  <c r="Y466" i="10" s="1" a="1"/>
  <c r="Y466" i="10" s="1"/>
  <c r="X459" i="10"/>
  <c r="Y459" i="10" s="1" a="1"/>
  <c r="Y459" i="10" s="1"/>
  <c r="X450" i="10"/>
  <c r="Y450" i="10" s="1" a="1"/>
  <c r="Y450" i="10" s="1"/>
  <c r="X443" i="10"/>
  <c r="Y443" i="10" s="1" a="1"/>
  <c r="Y443" i="10" s="1"/>
  <c r="X434" i="10"/>
  <c r="Y434" i="10" s="1" a="1"/>
  <c r="Y434" i="10" s="1"/>
  <c r="X427" i="10"/>
  <c r="Y427" i="10" s="1" a="1"/>
  <c r="Y427" i="10" s="1"/>
  <c r="X417" i="10"/>
  <c r="Y417" i="10" s="1" a="1"/>
  <c r="Y417" i="10" s="1"/>
  <c r="X414" i="10"/>
  <c r="Y414" i="10" s="1" a="1"/>
  <c r="Y414" i="10" s="1"/>
  <c r="X411" i="10"/>
  <c r="Y411" i="10" s="1" a="1"/>
  <c r="Y411" i="10" s="1"/>
  <c r="X397" i="10"/>
  <c r="Y397" i="10" s="1" a="1"/>
  <c r="Y397" i="10" s="1"/>
  <c r="X390" i="10"/>
  <c r="Y390" i="10" s="1" a="1"/>
  <c r="Y390" i="10" s="1"/>
  <c r="X383" i="10"/>
  <c r="Y383" i="10" s="1" a="1"/>
  <c r="Y383" i="10" s="1"/>
  <c r="X379" i="10"/>
  <c r="Y379" i="10" s="1" a="1"/>
  <c r="Y379" i="10" s="1"/>
  <c r="X361" i="10"/>
  <c r="Y361" i="10" s="1" a="1"/>
  <c r="Y361" i="10" s="1"/>
  <c r="X341" i="10"/>
  <c r="Y341" i="10" s="1" a="1"/>
  <c r="Y341" i="10" s="1"/>
  <c r="X336" i="10"/>
  <c r="Y336" i="10" s="1" a="1"/>
  <c r="Y336" i="10" s="1"/>
  <c r="X331" i="10"/>
  <c r="Y331" i="10" s="1" a="1"/>
  <c r="Y331" i="10" s="1"/>
  <c r="X325" i="10"/>
  <c r="Y325" i="10" s="1" a="1"/>
  <c r="Y325" i="10" s="1"/>
  <c r="X320" i="10"/>
  <c r="Y320" i="10" s="1" a="1"/>
  <c r="Y320" i="10" s="1"/>
  <c r="X314" i="10"/>
  <c r="Y314" i="10" s="1" a="1"/>
  <c r="Y314" i="10" s="1"/>
  <c r="X267" i="10"/>
  <c r="Y267" i="10" s="1" a="1"/>
  <c r="Y267" i="10" s="1"/>
  <c r="X273" i="10"/>
  <c r="Y273" i="10" s="1" a="1"/>
  <c r="Y273" i="10" s="1"/>
  <c r="X292" i="10"/>
  <c r="Y292" i="10" s="1" a="1"/>
  <c r="Y292" i="10" s="1"/>
  <c r="X301" i="10"/>
  <c r="Y301" i="10" s="1" a="1"/>
  <c r="Y301" i="10" s="1"/>
  <c r="X312" i="10"/>
  <c r="Y312" i="10" s="1" a="1"/>
  <c r="Y312" i="10" s="1"/>
  <c r="X337" i="10"/>
  <c r="Y337" i="10" s="1" a="1"/>
  <c r="Y337" i="10" s="1"/>
  <c r="X280" i="10"/>
  <c r="Y280" i="10" s="1" a="1"/>
  <c r="Y280" i="10" s="1"/>
  <c r="X299" i="10"/>
  <c r="Y299" i="10" s="1" a="1"/>
  <c r="Y299" i="10" s="1"/>
  <c r="X321" i="10"/>
  <c r="Y321" i="10" s="1" a="1"/>
  <c r="Y321" i="10" s="1"/>
  <c r="X324" i="10"/>
  <c r="Y324" i="10" s="1" a="1"/>
  <c r="Y324" i="10" s="1"/>
  <c r="X338" i="10"/>
  <c r="Y338" i="10" s="1" a="1"/>
  <c r="Y338" i="10" s="1"/>
  <c r="X349" i="10"/>
  <c r="Y349" i="10" s="1" a="1"/>
  <c r="Y349" i="10" s="1"/>
  <c r="X352" i="10"/>
  <c r="Y352" i="10" s="1" a="1"/>
  <c r="Y352" i="10" s="1"/>
  <c r="X277" i="10"/>
  <c r="Y277" i="10" s="1" a="1"/>
  <c r="Y277" i="10" s="1"/>
  <c r="X290" i="10"/>
  <c r="Y290" i="10" s="1" a="1"/>
  <c r="Y290" i="10" s="1"/>
  <c r="X296" i="10"/>
  <c r="Y296" i="10" s="1" a="1"/>
  <c r="Y296" i="10" s="1"/>
  <c r="X302" i="10"/>
  <c r="Y302" i="10" s="1" a="1"/>
  <c r="Y302" i="10" s="1"/>
  <c r="X313" i="10"/>
  <c r="Y313" i="10" s="1" a="1"/>
  <c r="Y313" i="10" s="1"/>
  <c r="X293" i="10"/>
  <c r="Y293" i="10" s="1" a="1"/>
  <c r="Y293" i="10" s="1"/>
  <c r="X305" i="10"/>
  <c r="Y305" i="10" s="1" a="1"/>
  <c r="Y305" i="10" s="1"/>
  <c r="X308" i="10"/>
  <c r="Y308" i="10" s="1" a="1"/>
  <c r="Y308" i="10" s="1"/>
  <c r="X333" i="10"/>
  <c r="Y333" i="10" s="1" a="1"/>
  <c r="Y333" i="10" s="1"/>
  <c r="X344" i="10"/>
  <c r="Y344" i="10" s="1" a="1"/>
  <c r="Y344" i="10" s="1"/>
  <c r="X272" i="10"/>
  <c r="Y272" i="10" s="1" a="1"/>
  <c r="Y272" i="10" s="1"/>
  <c r="X281" i="10"/>
  <c r="Y281" i="10" s="1" a="1"/>
  <c r="Y281" i="10" s="1"/>
  <c r="X300" i="10"/>
  <c r="Y300" i="10" s="1" a="1"/>
  <c r="Y300" i="10" s="1"/>
  <c r="X317" i="10"/>
  <c r="Y317" i="10" s="1" a="1"/>
  <c r="Y317" i="10" s="1"/>
  <c r="X328" i="10"/>
  <c r="Y328" i="10" s="1" a="1"/>
  <c r="Y328" i="10" s="1"/>
  <c r="X353" i="10"/>
  <c r="Y353" i="10" s="1" a="1"/>
  <c r="Y353" i="10" s="1"/>
  <c r="X395" i="10"/>
  <c r="Y395" i="10" s="1" a="1"/>
  <c r="Y395" i="10" s="1"/>
  <c r="X374" i="10"/>
  <c r="Y374" i="10" s="1" a="1"/>
  <c r="Y374" i="10" s="1"/>
  <c r="X2" i="10"/>
  <c r="Y2" i="10" s="1" a="1"/>
  <c r="Y2" i="10" s="1"/>
  <c r="X404" i="10"/>
  <c r="Y404" i="10" s="1" a="1"/>
  <c r="Y404" i="10" s="1"/>
  <c r="X393" i="10"/>
  <c r="Y393" i="10" s="1" a="1"/>
  <c r="Y393" i="10" s="1"/>
  <c r="X372" i="10"/>
  <c r="Y372" i="10" s="1" a="1"/>
  <c r="Y372" i="10" s="1"/>
  <c r="X345" i="10"/>
  <c r="Y345" i="10" s="1" a="1"/>
  <c r="Y345" i="10" s="1"/>
  <c r="X340" i="10"/>
  <c r="Y340" i="10" s="1" a="1"/>
  <c r="Y340" i="10" s="1"/>
  <c r="X330" i="10"/>
  <c r="Y330" i="10" s="1" a="1"/>
  <c r="Y330" i="10" s="1"/>
  <c r="X319" i="10"/>
  <c r="Y319" i="10" s="1" a="1"/>
  <c r="Y319" i="10" s="1"/>
  <c r="X269" i="10"/>
  <c r="Y269" i="10" s="1" a="1"/>
  <c r="Y269" i="10" s="1"/>
  <c r="X435" i="10"/>
  <c r="Y435" i="10" s="1" a="1"/>
  <c r="Y435" i="10" s="1"/>
  <c r="X363" i="10"/>
  <c r="Y363" i="10" s="1" a="1"/>
  <c r="Y363" i="10" s="1"/>
  <c r="X476" i="10"/>
  <c r="Y476" i="10" s="1" a="1"/>
  <c r="Y476" i="10" s="1"/>
  <c r="X479" i="10"/>
  <c r="Y479" i="10" s="1" a="1"/>
  <c r="Y479" i="10" s="1"/>
  <c r="X470" i="10"/>
  <c r="Y470" i="10" s="1" a="1"/>
  <c r="Y470" i="10" s="1"/>
  <c r="X463" i="10"/>
  <c r="Y463" i="10" s="1" a="1"/>
  <c r="Y463" i="10" s="1"/>
  <c r="X454" i="10"/>
  <c r="Y454" i="10" s="1" a="1"/>
  <c r="Y454" i="10" s="1"/>
  <c r="X447" i="10"/>
  <c r="Y447" i="10" s="1" a="1"/>
  <c r="Y447" i="10" s="1"/>
  <c r="X438" i="10"/>
  <c r="Y438" i="10" s="1" a="1"/>
  <c r="Y438" i="10" s="1"/>
  <c r="X431" i="10"/>
  <c r="Y431" i="10" s="1" a="1"/>
  <c r="Y431" i="10" s="1"/>
  <c r="X422" i="10"/>
  <c r="Y422" i="10" s="1" a="1"/>
  <c r="Y422" i="10" s="1"/>
  <c r="X419" i="10"/>
  <c r="Y419" i="10" s="1" a="1"/>
  <c r="Y419" i="10" s="1"/>
  <c r="X407" i="10"/>
  <c r="Y407" i="10" s="1" a="1"/>
  <c r="Y407" i="10" s="1"/>
  <c r="X403" i="10"/>
  <c r="Y403" i="10" s="1" a="1"/>
  <c r="Y403" i="10" s="1"/>
  <c r="X389" i="10"/>
  <c r="Y389" i="10" s="1" a="1"/>
  <c r="Y389" i="10" s="1"/>
  <c r="X382" i="10"/>
  <c r="Y382" i="10" s="1" a="1"/>
  <c r="Y382" i="10" s="1"/>
  <c r="X375" i="10"/>
  <c r="Y375" i="10" s="1" a="1"/>
  <c r="Y375" i="10" s="1"/>
  <c r="X371" i="10"/>
  <c r="Y371" i="10" s="1" a="1"/>
  <c r="Y371" i="10" s="1"/>
  <c r="X360" i="10"/>
  <c r="Y360" i="10" s="1" a="1"/>
  <c r="Y360" i="10" s="1"/>
  <c r="X334" i="10"/>
  <c r="Y334" i="10" s="1" a="1"/>
  <c r="Y334" i="10" s="1"/>
  <c r="X329" i="10"/>
  <c r="Y329" i="10" s="1" a="1"/>
  <c r="Y329" i="10" s="1"/>
  <c r="X318" i="10"/>
  <c r="Y318" i="10" s="1" a="1"/>
  <c r="Y318" i="10" s="1"/>
  <c r="X285" i="10"/>
  <c r="Y285" i="10" s="1" a="1"/>
  <c r="Y285" i="10" s="1"/>
  <c r="X279" i="10"/>
  <c r="Y279" i="10" s="1" a="1"/>
  <c r="Y279" i="10" s="1"/>
  <c r="X265" i="10"/>
  <c r="Y265" i="10" s="1" a="1"/>
  <c r="Y265" i="10" s="1"/>
  <c r="X406" i="10"/>
  <c r="Y406" i="10" s="1" a="1"/>
  <c r="Y406" i="10" s="1"/>
  <c r="X367" i="10"/>
  <c r="Y367" i="10" s="1" a="1"/>
  <c r="Y367" i="10" s="1"/>
  <c r="X416" i="10"/>
  <c r="Y416" i="10" s="1" a="1"/>
  <c r="Y416" i="10" s="1"/>
  <c r="X396" i="10"/>
  <c r="Y396" i="10" s="1" a="1"/>
  <c r="Y396" i="10" s="1"/>
  <c r="X385" i="10"/>
  <c r="Y385" i="10" s="1" a="1"/>
  <c r="Y385" i="10" s="1"/>
  <c r="X364" i="10"/>
  <c r="Y364" i="10" s="1" a="1"/>
  <c r="Y364" i="10" s="1"/>
  <c r="X348" i="10"/>
  <c r="Y348" i="10" s="1" a="1"/>
  <c r="Y348" i="10" s="1"/>
  <c r="X339" i="10"/>
  <c r="Y339" i="10" s="1" a="1"/>
  <c r="Y339" i="10" s="1"/>
  <c r="X323" i="10"/>
  <c r="Y323" i="10" s="1" a="1"/>
  <c r="Y323" i="10" s="1"/>
  <c r="X311" i="10"/>
  <c r="Y311" i="10" s="1" a="1"/>
  <c r="Y311" i="10" s="1"/>
  <c r="X306" i="10"/>
  <c r="Y306" i="10" s="1" a="1"/>
  <c r="Y306" i="10" s="1"/>
  <c r="X298" i="10"/>
  <c r="Y298" i="10" s="1" a="1"/>
  <c r="Y298" i="10" s="1"/>
  <c r="X282" i="10"/>
  <c r="Y282" i="10" s="1" a="1"/>
  <c r="Y282" i="10" s="1"/>
  <c r="X263" i="10"/>
  <c r="Y263" i="10" s="1" a="1"/>
  <c r="Y263" i="10" s="1"/>
  <c r="X224" i="10"/>
  <c r="Y224" i="10" s="1" a="1"/>
  <c r="Y224" i="10" s="1"/>
  <c r="X294" i="10"/>
  <c r="Y294" i="10" s="1" a="1"/>
  <c r="Y294" i="10" s="1"/>
  <c r="X291" i="10"/>
  <c r="Y291" i="10" s="1" a="1"/>
  <c r="Y291" i="10" s="1"/>
  <c r="X266" i="10"/>
  <c r="Y266" i="10" s="1" a="1"/>
  <c r="Y266" i="10" s="1"/>
  <c r="X247" i="10"/>
  <c r="Y247" i="10" s="1" a="1"/>
  <c r="Y247" i="10" s="1"/>
  <c r="X241" i="10"/>
  <c r="Y241" i="10" s="1" a="1"/>
  <c r="Y241" i="10" s="1"/>
  <c r="X235" i="10"/>
  <c r="Y235" i="10" s="1" a="1"/>
  <c r="Y235" i="10" s="1"/>
  <c r="X215" i="10"/>
  <c r="Y215" i="10" s="1" a="1"/>
  <c r="Y215" i="10" s="1"/>
  <c r="X209" i="10"/>
  <c r="Y209" i="10" s="1" a="1"/>
  <c r="Y209" i="10" s="1"/>
  <c r="X284" i="10"/>
  <c r="Y284" i="10" s="1" a="1"/>
  <c r="Y284" i="10" s="1"/>
  <c r="X278" i="10"/>
  <c r="Y278" i="10" s="1" a="1"/>
  <c r="Y278" i="10" s="1"/>
  <c r="X275" i="10"/>
  <c r="Y275" i="10" s="1" a="1"/>
  <c r="Y275" i="10" s="1"/>
  <c r="X253" i="10"/>
  <c r="Y253" i="10" s="1" a="1"/>
  <c r="Y253" i="10" s="1"/>
  <c r="X287" i="10"/>
  <c r="Y287" i="10" s="1" a="1"/>
  <c r="Y287" i="10" s="1"/>
  <c r="X268" i="10"/>
  <c r="Y268" i="10" s="1" a="1"/>
  <c r="Y268" i="10" s="1"/>
  <c r="X262" i="10"/>
  <c r="Y262" i="10" s="1" a="1"/>
  <c r="Y262" i="10" s="1"/>
  <c r="X258" i="10"/>
  <c r="Y258" i="10" s="1" a="1"/>
  <c r="Y258" i="10" s="1"/>
  <c r="X274" i="10"/>
  <c r="Y274" i="10" s="1" a="1"/>
  <c r="Y274" i="10" s="1"/>
  <c r="X271" i="10"/>
  <c r="Y271" i="10" s="1" a="1"/>
  <c r="Y271" i="10" s="1"/>
  <c r="X261" i="10"/>
  <c r="Y261" i="10" s="1" a="1"/>
  <c r="Y261" i="10" s="1"/>
  <c r="X245" i="10"/>
  <c r="Y245" i="10" s="1" a="1"/>
  <c r="Y245" i="10" s="1"/>
  <c r="X200" i="10"/>
  <c r="Y200" i="10" s="1" a="1"/>
  <c r="Y200" i="10" s="1"/>
  <c r="X193" i="10"/>
  <c r="Y193" i="10" s="1" a="1"/>
  <c r="Y193" i="10" s="1"/>
  <c r="X221" i="10"/>
  <c r="Y221" i="10" s="1" a="1"/>
  <c r="Y221" i="10" s="1"/>
  <c r="X207" i="10"/>
  <c r="Y207" i="10" s="1" a="1"/>
  <c r="Y207" i="10" s="1"/>
  <c r="X227" i="10"/>
  <c r="Y227" i="10" s="1" a="1"/>
  <c r="Y227" i="10" s="1"/>
  <c r="X233" i="10"/>
  <c r="Y233" i="10" s="1" a="1"/>
  <c r="Y233" i="10" s="1"/>
  <c r="X239" i="10"/>
  <c r="Y239" i="10" s="1" a="1"/>
  <c r="Y239" i="10" s="1"/>
  <c r="X259" i="10"/>
  <c r="Y259" i="10" s="1" a="1"/>
  <c r="Y259" i="10" s="1"/>
  <c r="X201" i="10"/>
  <c r="Y201" i="10" s="1" a="1"/>
  <c r="Y201" i="10" s="1"/>
  <c r="X213" i="10"/>
  <c r="Y213" i="10" s="1" a="1"/>
  <c r="Y213" i="10" s="1"/>
  <c r="X219" i="10"/>
  <c r="Y219" i="10" s="1" a="1"/>
  <c r="Y219" i="10" s="1"/>
  <c r="X225" i="10"/>
  <c r="Y225" i="10" s="1" a="1"/>
  <c r="Y225" i="10" s="1"/>
  <c r="X231" i="10"/>
  <c r="Y231" i="10" s="1" a="1"/>
  <c r="Y231" i="10" s="1"/>
  <c r="X251" i="10"/>
  <c r="Y251" i="10" s="1" a="1"/>
  <c r="Y251" i="10" s="1"/>
  <c r="X257" i="10"/>
  <c r="Y257" i="10" s="1" a="1"/>
  <c r="Y257" i="10" s="1"/>
  <c r="X195" i="10"/>
  <c r="Y195" i="10" s="1" a="1"/>
  <c r="Y195" i="10" s="1"/>
  <c r="X205" i="10"/>
  <c r="Y205" i="10" s="1" a="1"/>
  <c r="Y205" i="10" s="1"/>
  <c r="X237" i="10"/>
  <c r="Y237" i="10" s="1" a="1"/>
  <c r="Y237" i="10" s="1"/>
  <c r="X199" i="10"/>
  <c r="Y199" i="10" s="1" a="1"/>
  <c r="Y199" i="10" s="1"/>
  <c r="X211" i="10"/>
  <c r="Y211" i="10" s="1" a="1"/>
  <c r="Y211" i="10" s="1"/>
  <c r="X217" i="10"/>
  <c r="Y217" i="10" s="1" a="1"/>
  <c r="Y217" i="10" s="1"/>
  <c r="X223" i="10"/>
  <c r="Y223" i="10" s="1" a="1"/>
  <c r="Y223" i="10" s="1"/>
  <c r="X243" i="10"/>
  <c r="Y243" i="10" s="1" a="1"/>
  <c r="Y243" i="10" s="1"/>
  <c r="X249" i="10"/>
  <c r="Y249" i="10" s="1" a="1"/>
  <c r="Y249" i="10" s="1"/>
  <c r="X229" i="10"/>
  <c r="Y229" i="10" s="1" a="1"/>
  <c r="Y229" i="10" s="1"/>
  <c r="X365" i="10"/>
  <c r="Y365" i="10" s="1" a="1"/>
  <c r="Y365" i="10" s="1"/>
  <c r="X357" i="10"/>
  <c r="Y357" i="10" s="1" a="1"/>
  <c r="Y357" i="10" s="1"/>
  <c r="X346" i="10"/>
  <c r="Y346" i="10" s="1" a="1"/>
  <c r="Y346" i="10" s="1"/>
  <c r="X335" i="10"/>
  <c r="Y335" i="10" s="1" a="1"/>
  <c r="Y335" i="10" s="1"/>
  <c r="X310" i="10"/>
  <c r="Y310" i="10" s="1" a="1"/>
  <c r="Y310" i="10" s="1"/>
  <c r="X307" i="10"/>
  <c r="Y307" i="10" s="1" a="1"/>
  <c r="Y307" i="10" s="1"/>
  <c r="X289" i="10"/>
  <c r="Y289" i="10" s="1" a="1"/>
  <c r="Y289" i="10" s="1"/>
  <c r="X286" i="10"/>
  <c r="Y286" i="10" s="1" a="1"/>
  <c r="Y286" i="10" s="1"/>
  <c r="X21" i="10"/>
  <c r="Y21" i="10" s="1" a="1"/>
  <c r="Y21" i="10" s="1"/>
  <c r="X295" i="10"/>
  <c r="Y295" i="10" s="1" a="1"/>
  <c r="Y295" i="10" s="1"/>
  <c r="X270" i="10"/>
  <c r="Y270" i="10" s="1" a="1"/>
  <c r="Y270" i="10" s="1"/>
  <c r="X256" i="10"/>
  <c r="Y256" i="10" s="1" a="1"/>
  <c r="Y256" i="10" s="1"/>
  <c r="X250" i="10"/>
  <c r="Y250" i="10" s="1" a="1"/>
  <c r="Y250" i="10" s="1"/>
  <c r="X218" i="10"/>
  <c r="Y218" i="10" s="1" a="1"/>
  <c r="Y218" i="10" s="1"/>
  <c r="X161" i="10"/>
  <c r="Y161" i="10" s="1" a="1"/>
  <c r="Y161" i="10" s="1"/>
  <c r="X244" i="10"/>
  <c r="Y244" i="10" s="1" a="1"/>
  <c r="Y244" i="10" s="1"/>
  <c r="X238" i="10"/>
  <c r="Y238" i="10" s="1" a="1"/>
  <c r="Y238" i="10" s="1"/>
  <c r="X212" i="10"/>
  <c r="Y212" i="10" s="1" a="1"/>
  <c r="Y212" i="10" s="1"/>
  <c r="X206" i="10"/>
  <c r="Y206" i="10" s="1" a="1"/>
  <c r="Y206" i="10" s="1"/>
  <c r="X196" i="10"/>
  <c r="Y196" i="10" s="1" a="1"/>
  <c r="Y196" i="10" s="1"/>
  <c r="X137" i="10"/>
  <c r="Y137" i="10" s="1" a="1"/>
  <c r="Y137" i="10" s="1"/>
  <c r="X13" i="10"/>
  <c r="Y13" i="10" s="1" a="1"/>
  <c r="Y13" i="10" s="1"/>
  <c r="X5" i="10"/>
  <c r="Y5" i="10" s="1" a="1"/>
  <c r="Y5" i="10" s="1"/>
  <c r="X232" i="10"/>
  <c r="Y232" i="10" s="1" a="1"/>
  <c r="Y232" i="10" s="1"/>
  <c r="X226" i="10"/>
  <c r="Y226" i="10" s="1" a="1"/>
  <c r="Y226" i="10" s="1"/>
  <c r="X192" i="10"/>
  <c r="Y192" i="10" s="1" a="1"/>
  <c r="Y192" i="10" s="1"/>
  <c r="X181" i="10"/>
  <c r="Y181" i="10" s="1" a="1"/>
  <c r="Y181" i="10" s="1"/>
  <c r="X53" i="10"/>
  <c r="Y53" i="10" s="1" a="1"/>
  <c r="Y53" i="10" s="1"/>
  <c r="X252" i="10"/>
  <c r="Y252" i="10" s="1" a="1"/>
  <c r="Y252" i="10" s="1"/>
  <c r="X246" i="10"/>
  <c r="Y246" i="10" s="1" a="1"/>
  <c r="Y246" i="10" s="1"/>
  <c r="X220" i="10"/>
  <c r="Y220" i="10" s="1" a="1"/>
  <c r="Y220" i="10" s="1"/>
  <c r="X214" i="10"/>
  <c r="Y214" i="10" s="1" a="1"/>
  <c r="Y214" i="10" s="1"/>
  <c r="X202" i="10"/>
  <c r="Y202" i="10" s="1" a="1"/>
  <c r="Y202" i="10" s="1"/>
  <c r="X109" i="10"/>
  <c r="Y109" i="10" s="1" a="1"/>
  <c r="Y109" i="10" s="1"/>
  <c r="X105" i="10"/>
  <c r="Y105" i="10" s="1" a="1"/>
  <c r="Y105" i="10" s="1"/>
  <c r="X260" i="10"/>
  <c r="Y260" i="10" s="1" a="1"/>
  <c r="Y260" i="10" s="1"/>
  <c r="X240" i="10"/>
  <c r="Y240" i="10" s="1" a="1"/>
  <c r="Y240" i="10" s="1"/>
  <c r="X234" i="10"/>
  <c r="Y234" i="10" s="1" a="1"/>
  <c r="Y234" i="10" s="1"/>
  <c r="X208" i="10"/>
  <c r="Y208" i="10" s="1" a="1"/>
  <c r="Y208" i="10" s="1"/>
  <c r="X149" i="10"/>
  <c r="Y149" i="10" s="1" a="1"/>
  <c r="Y149" i="10" s="1"/>
  <c r="X254" i="10"/>
  <c r="Y254" i="10" s="1" a="1"/>
  <c r="Y254" i="10" s="1"/>
  <c r="X228" i="10"/>
  <c r="Y228" i="10" s="1" a="1"/>
  <c r="Y228" i="10" s="1"/>
  <c r="X222" i="10"/>
  <c r="Y222" i="10" s="1" a="1"/>
  <c r="Y222" i="10" s="1"/>
  <c r="X194" i="10"/>
  <c r="Y194" i="10" s="1" a="1"/>
  <c r="Y194" i="10" s="1"/>
  <c r="X77" i="10"/>
  <c r="Y77" i="10" s="1" a="1"/>
  <c r="Y77" i="10" s="1"/>
  <c r="X73" i="10"/>
  <c r="Y73" i="10" s="1" a="1"/>
  <c r="Y73" i="10" s="1"/>
  <c r="X248" i="10"/>
  <c r="Y248" i="10" s="1" a="1"/>
  <c r="Y248" i="10" s="1"/>
  <c r="X242" i="10"/>
  <c r="Y242" i="10" s="1" a="1"/>
  <c r="Y242" i="10" s="1"/>
  <c r="X216" i="10"/>
  <c r="Y216" i="10" s="1" a="1"/>
  <c r="Y216" i="10" s="1"/>
  <c r="X210" i="10"/>
  <c r="Y210" i="10" s="1" a="1"/>
  <c r="Y210" i="10" s="1"/>
  <c r="X197" i="10"/>
  <c r="Y197" i="10" s="1" a="1"/>
  <c r="Y197" i="10" s="1"/>
  <c r="X178" i="10"/>
  <c r="Y178" i="10" s="1" a="1"/>
  <c r="Y178" i="10" s="1"/>
  <c r="X191" i="10"/>
  <c r="Y191" i="10" s="1" a="1"/>
  <c r="Y191" i="10" s="1"/>
  <c r="X203" i="10"/>
  <c r="Y203" i="10" s="1" a="1"/>
  <c r="Y203" i="10" s="1"/>
  <c r="X179" i="10"/>
  <c r="Y179" i="10" s="1" a="1"/>
  <c r="Y179" i="10" s="1"/>
  <c r="X189" i="10"/>
  <c r="Y189" i="10" s="1" a="1"/>
  <c r="Y189" i="10" s="1"/>
  <c r="X183" i="10"/>
  <c r="Y183" i="10" s="1" a="1"/>
  <c r="Y183" i="10" s="1"/>
  <c r="X177" i="10"/>
  <c r="Y177" i="10" s="1" a="1"/>
  <c r="Y177" i="10" s="1"/>
  <c r="X165" i="10"/>
  <c r="Y165" i="10" s="1" a="1"/>
  <c r="Y165" i="10" s="1"/>
  <c r="X187" i="10"/>
  <c r="Y187" i="10" s="1" a="1"/>
  <c r="Y187" i="10" s="1"/>
  <c r="X117" i="10"/>
  <c r="Y117" i="10" s="1" a="1"/>
  <c r="Y117" i="10" s="1"/>
  <c r="X236" i="10"/>
  <c r="Y236" i="10" s="1" a="1"/>
  <c r="Y236" i="10" s="1"/>
  <c r="X230" i="10"/>
  <c r="Y230" i="10" s="1" a="1"/>
  <c r="Y230" i="10" s="1"/>
  <c r="X204" i="10"/>
  <c r="Y204" i="10" s="1" a="1"/>
  <c r="Y204" i="10" s="1"/>
  <c r="X45" i="10"/>
  <c r="Y45" i="10" s="1" a="1"/>
  <c r="Y45" i="10" s="1"/>
  <c r="X41" i="10"/>
  <c r="Y41" i="10" s="1" a="1"/>
  <c r="Y41" i="10" s="1"/>
  <c r="X184" i="10"/>
  <c r="Y184" i="10" s="1" a="1"/>
  <c r="Y184" i="10" s="1"/>
  <c r="X160" i="10"/>
  <c r="Y160" i="10" s="1" a="1"/>
  <c r="Y160" i="10" s="1"/>
  <c r="X136" i="10"/>
  <c r="Y136" i="10" s="1" a="1"/>
  <c r="Y136" i="10" s="1"/>
  <c r="X130" i="10"/>
  <c r="Y130" i="10" s="1" a="1"/>
  <c r="Y130" i="10" s="1"/>
  <c r="X104" i="10"/>
  <c r="Y104" i="10" s="1" a="1"/>
  <c r="Y104" i="10" s="1"/>
  <c r="X98" i="10"/>
  <c r="Y98" i="10" s="1" a="1"/>
  <c r="Y98" i="10" s="1"/>
  <c r="X72" i="10"/>
  <c r="Y72" i="10" s="1" a="1"/>
  <c r="Y72" i="10" s="1"/>
  <c r="X66" i="10"/>
  <c r="Y66" i="10" s="1" a="1"/>
  <c r="Y66" i="10" s="1"/>
  <c r="X40" i="10"/>
  <c r="Y40" i="10" s="1" a="1"/>
  <c r="Y40" i="10" s="1"/>
  <c r="X34" i="10"/>
  <c r="Y34" i="10" s="1" a="1"/>
  <c r="Y34" i="10" s="1"/>
  <c r="X27" i="10"/>
  <c r="Y27" i="10" s="1" a="1"/>
  <c r="Y27" i="10" s="1"/>
  <c r="X190" i="10"/>
  <c r="Y190" i="10" s="1" a="1"/>
  <c r="Y190" i="10" s="1"/>
  <c r="X174" i="10"/>
  <c r="Y174" i="10" s="1" a="1"/>
  <c r="Y174" i="10" s="1"/>
  <c r="X159" i="10"/>
  <c r="Y159" i="10" s="1" a="1"/>
  <c r="Y159" i="10" s="1"/>
  <c r="X141" i="10"/>
  <c r="Y141" i="10" s="1" a="1"/>
  <c r="Y141" i="10" s="1"/>
  <c r="X129" i="10"/>
  <c r="Y129" i="10" s="1" a="1"/>
  <c r="Y129" i="10" s="1"/>
  <c r="X97" i="10"/>
  <c r="Y97" i="10" s="1" a="1"/>
  <c r="Y97" i="10" s="1"/>
  <c r="X65" i="10"/>
  <c r="Y65" i="10" s="1" a="1"/>
  <c r="Y65" i="10" s="1"/>
  <c r="X33" i="10"/>
  <c r="Y33" i="10" s="1" a="1"/>
  <c r="Y33" i="10" s="1"/>
  <c r="X180" i="10"/>
  <c r="Y180" i="10" s="1" a="1"/>
  <c r="Y180" i="10" s="1"/>
  <c r="X170" i="10"/>
  <c r="Y170" i="10" s="1" a="1"/>
  <c r="Y170" i="10" s="1"/>
  <c r="X154" i="10"/>
  <c r="Y154" i="10" s="1" a="1"/>
  <c r="Y154" i="10" s="1"/>
  <c r="X128" i="10"/>
  <c r="Y128" i="10" s="1" a="1"/>
  <c r="Y128" i="10" s="1"/>
  <c r="X122" i="10"/>
  <c r="Y122" i="10" s="1" a="1"/>
  <c r="Y122" i="10" s="1"/>
  <c r="X96" i="10"/>
  <c r="Y96" i="10" s="1" a="1"/>
  <c r="Y96" i="10" s="1"/>
  <c r="X90" i="10"/>
  <c r="Y90" i="10" s="1" a="1"/>
  <c r="Y90" i="10" s="1"/>
  <c r="X64" i="10"/>
  <c r="Y64" i="10" s="1" a="1"/>
  <c r="Y64" i="10" s="1"/>
  <c r="X58" i="10"/>
  <c r="Y58" i="10" s="1" a="1"/>
  <c r="Y58" i="10" s="1"/>
  <c r="X32" i="10"/>
  <c r="Y32" i="10" s="1" a="1"/>
  <c r="Y32" i="10" s="1"/>
  <c r="X26" i="10"/>
  <c r="Y26" i="10" s="1" a="1"/>
  <c r="Y26" i="10" s="1"/>
  <c r="X19" i="10"/>
  <c r="Y19" i="10" s="1" a="1"/>
  <c r="Y19" i="10" s="1"/>
  <c r="X186" i="10"/>
  <c r="Y186" i="10" s="1" a="1"/>
  <c r="Y186" i="10" s="1"/>
  <c r="X169" i="10"/>
  <c r="Y169" i="10" s="1" a="1"/>
  <c r="Y169" i="10" s="1"/>
  <c r="X153" i="10"/>
  <c r="Y153" i="10" s="1" a="1"/>
  <c r="Y153" i="10" s="1"/>
  <c r="X133" i="10"/>
  <c r="Y133" i="10" s="1" a="1"/>
  <c r="Y133" i="10" s="1"/>
  <c r="X121" i="10"/>
  <c r="Y121" i="10" s="1" a="1"/>
  <c r="Y121" i="10" s="1"/>
  <c r="X101" i="10"/>
  <c r="Y101" i="10" s="1" a="1"/>
  <c r="Y101" i="10" s="1"/>
  <c r="X89" i="10"/>
  <c r="Y89" i="10" s="1" a="1"/>
  <c r="Y89" i="10" s="1"/>
  <c r="X69" i="10"/>
  <c r="Y69" i="10" s="1" a="1"/>
  <c r="Y69" i="10" s="1"/>
  <c r="X57" i="10"/>
  <c r="Y57" i="10" s="1" a="1"/>
  <c r="Y57" i="10" s="1"/>
  <c r="X37" i="10"/>
  <c r="Y37" i="10" s="1" a="1"/>
  <c r="Y37" i="10" s="1"/>
  <c r="X25" i="10"/>
  <c r="Y25" i="10" s="1" a="1"/>
  <c r="Y25" i="10" s="1"/>
  <c r="X176" i="10"/>
  <c r="Y176" i="10" s="1" a="1"/>
  <c r="Y176" i="10" s="1"/>
  <c r="X168" i="10"/>
  <c r="Y168" i="10" s="1" a="1"/>
  <c r="Y168" i="10" s="1"/>
  <c r="X157" i="10"/>
  <c r="Y157" i="10" s="1" a="1"/>
  <c r="Y157" i="10" s="1"/>
  <c r="X152" i="10"/>
  <c r="Y152" i="10" s="1" a="1"/>
  <c r="Y152" i="10" s="1"/>
  <c r="X146" i="10"/>
  <c r="Y146" i="10" s="1" a="1"/>
  <c r="Y146" i="10" s="1"/>
  <c r="X120" i="10"/>
  <c r="Y120" i="10" s="1" a="1"/>
  <c r="Y120" i="10" s="1"/>
  <c r="X114" i="10"/>
  <c r="Y114" i="10" s="1" a="1"/>
  <c r="Y114" i="10" s="1"/>
  <c r="X88" i="10"/>
  <c r="Y88" i="10" s="1" a="1"/>
  <c r="Y88" i="10" s="1"/>
  <c r="X82" i="10"/>
  <c r="Y82" i="10" s="1" a="1"/>
  <c r="Y82" i="10" s="1"/>
  <c r="X56" i="10"/>
  <c r="Y56" i="10" s="1" a="1"/>
  <c r="Y56" i="10" s="1"/>
  <c r="X50" i="10"/>
  <c r="Y50" i="10" s="1" a="1"/>
  <c r="Y50" i="10" s="1"/>
  <c r="X43" i="10"/>
  <c r="Y43" i="10" s="1" a="1"/>
  <c r="Y43" i="10" s="1"/>
  <c r="X24" i="10"/>
  <c r="Y24" i="10" s="1" a="1"/>
  <c r="Y24" i="10" s="1"/>
  <c r="X51" i="10"/>
  <c r="Y51" i="10" s="1" a="1"/>
  <c r="Y51" i="10" s="1"/>
  <c r="X59" i="10"/>
  <c r="Y59" i="10" s="1" a="1"/>
  <c r="Y59" i="10" s="1"/>
  <c r="X67" i="10"/>
  <c r="Y67" i="10" s="1" a="1"/>
  <c r="Y67" i="10" s="1"/>
  <c r="X75" i="10"/>
  <c r="Y75" i="10" s="1" a="1"/>
  <c r="Y75" i="10" s="1"/>
  <c r="X83" i="10"/>
  <c r="Y83" i="10" s="1" a="1"/>
  <c r="Y83" i="10" s="1"/>
  <c r="X91" i="10"/>
  <c r="Y91" i="10" s="1" a="1"/>
  <c r="Y91" i="10" s="1"/>
  <c r="X99" i="10"/>
  <c r="Y99" i="10" s="1" a="1"/>
  <c r="Y99" i="10" s="1"/>
  <c r="X107" i="10"/>
  <c r="Y107" i="10" s="1" a="1"/>
  <c r="Y107" i="10" s="1"/>
  <c r="X115" i="10"/>
  <c r="Y115" i="10" s="1" a="1"/>
  <c r="Y115" i="10" s="1"/>
  <c r="X123" i="10"/>
  <c r="Y123" i="10" s="1" a="1"/>
  <c r="Y123" i="10" s="1"/>
  <c r="X131" i="10"/>
  <c r="Y131" i="10" s="1" a="1"/>
  <c r="Y131" i="10" s="1"/>
  <c r="X139" i="10"/>
  <c r="Y139" i="10" s="1" a="1"/>
  <c r="Y139" i="10" s="1"/>
  <c r="X147" i="10"/>
  <c r="Y147" i="10" s="1" a="1"/>
  <c r="Y147" i="10" s="1"/>
  <c r="X155" i="10"/>
  <c r="Y155" i="10" s="1" a="1"/>
  <c r="Y155" i="10" s="1"/>
  <c r="X163" i="10"/>
  <c r="Y163" i="10" s="1" a="1"/>
  <c r="Y163" i="10" s="1"/>
  <c r="X171" i="10"/>
  <c r="Y171" i="10" s="1" a="1"/>
  <c r="Y171" i="10" s="1"/>
  <c r="X38" i="10"/>
  <c r="Y38" i="10" s="1" a="1"/>
  <c r="Y38" i="10" s="1"/>
  <c r="X46" i="10"/>
  <c r="Y46" i="10" s="1" a="1"/>
  <c r="Y46" i="10" s="1"/>
  <c r="X54" i="10"/>
  <c r="Y54" i="10" s="1" a="1"/>
  <c r="Y54" i="10" s="1"/>
  <c r="X62" i="10"/>
  <c r="Y62" i="10" s="1" a="1"/>
  <c r="Y62" i="10" s="1"/>
  <c r="X70" i="10"/>
  <c r="Y70" i="10" s="1" a="1"/>
  <c r="Y70" i="10" s="1"/>
  <c r="X78" i="10"/>
  <c r="Y78" i="10" s="1" a="1"/>
  <c r="Y78" i="10" s="1"/>
  <c r="X86" i="10"/>
  <c r="Y86" i="10" s="1" a="1"/>
  <c r="Y86" i="10" s="1"/>
  <c r="X94" i="10"/>
  <c r="Y94" i="10" s="1" a="1"/>
  <c r="Y94" i="10" s="1"/>
  <c r="X102" i="10"/>
  <c r="Y102" i="10" s="1" a="1"/>
  <c r="Y102" i="10" s="1"/>
  <c r="X110" i="10"/>
  <c r="Y110" i="10" s="1" a="1"/>
  <c r="Y110" i="10" s="1"/>
  <c r="X118" i="10"/>
  <c r="Y118" i="10" s="1" a="1"/>
  <c r="Y118" i="10" s="1"/>
  <c r="X126" i="10"/>
  <c r="Y126" i="10" s="1" a="1"/>
  <c r="Y126" i="10" s="1"/>
  <c r="X134" i="10"/>
  <c r="Y134" i="10" s="1" a="1"/>
  <c r="Y134" i="10" s="1"/>
  <c r="X142" i="10"/>
  <c r="Y142" i="10" s="1" a="1"/>
  <c r="Y142" i="10" s="1"/>
  <c r="X150" i="10"/>
  <c r="Y150" i="10" s="1" a="1"/>
  <c r="Y150" i="10" s="1"/>
  <c r="X158" i="10"/>
  <c r="Y158" i="10" s="1" a="1"/>
  <c r="Y158" i="10" s="1"/>
  <c r="X166" i="10"/>
  <c r="Y166" i="10" s="1" a="1"/>
  <c r="Y166" i="10" s="1"/>
  <c r="X36" i="10"/>
  <c r="Y36" i="10" s="1" a="1"/>
  <c r="Y36" i="10" s="1"/>
  <c r="X44" i="10"/>
  <c r="Y44" i="10" s="1" a="1"/>
  <c r="Y44" i="10" s="1"/>
  <c r="X52" i="10"/>
  <c r="Y52" i="10" s="1" a="1"/>
  <c r="Y52" i="10" s="1"/>
  <c r="X60" i="10"/>
  <c r="Y60" i="10" s="1" a="1"/>
  <c r="Y60" i="10" s="1"/>
  <c r="X68" i="10"/>
  <c r="Y68" i="10" s="1" a="1"/>
  <c r="Y68" i="10" s="1"/>
  <c r="X76" i="10"/>
  <c r="Y76" i="10" s="1" a="1"/>
  <c r="Y76" i="10" s="1"/>
  <c r="X84" i="10"/>
  <c r="Y84" i="10" s="1" a="1"/>
  <c r="Y84" i="10" s="1"/>
  <c r="X92" i="10"/>
  <c r="Y92" i="10" s="1" a="1"/>
  <c r="Y92" i="10" s="1"/>
  <c r="X100" i="10"/>
  <c r="Y100" i="10" s="1" a="1"/>
  <c r="Y100" i="10" s="1"/>
  <c r="X108" i="10"/>
  <c r="Y108" i="10" s="1" a="1"/>
  <c r="Y108" i="10" s="1"/>
  <c r="X116" i="10"/>
  <c r="Y116" i="10" s="1" a="1"/>
  <c r="Y116" i="10" s="1"/>
  <c r="X124" i="10"/>
  <c r="Y124" i="10" s="1" a="1"/>
  <c r="Y124" i="10" s="1"/>
  <c r="X132" i="10"/>
  <c r="Y132" i="10" s="1" a="1"/>
  <c r="Y132" i="10" s="1"/>
  <c r="X140" i="10"/>
  <c r="Y140" i="10" s="1" a="1"/>
  <c r="Y140" i="10" s="1"/>
  <c r="X148" i="10"/>
  <c r="Y148" i="10" s="1" a="1"/>
  <c r="Y148" i="10" s="1"/>
  <c r="X156" i="10"/>
  <c r="Y156" i="10" s="1" a="1"/>
  <c r="Y156" i="10" s="1"/>
  <c r="X164" i="10"/>
  <c r="Y164" i="10" s="1" a="1"/>
  <c r="Y164" i="10" s="1"/>
  <c r="X172" i="10"/>
  <c r="Y172" i="10" s="1" a="1"/>
  <c r="Y172" i="10" s="1"/>
  <c r="X23" i="10"/>
  <c r="Y23" i="10" s="1" a="1"/>
  <c r="Y23" i="10" s="1"/>
  <c r="X31" i="10"/>
  <c r="Y31" i="10" s="1" a="1"/>
  <c r="Y31" i="10" s="1"/>
  <c r="X39" i="10"/>
  <c r="Y39" i="10" s="1" a="1"/>
  <c r="Y39" i="10" s="1"/>
  <c r="X47" i="10"/>
  <c r="Y47" i="10" s="1" a="1"/>
  <c r="Y47" i="10" s="1"/>
  <c r="X55" i="10"/>
  <c r="Y55" i="10" s="1" a="1"/>
  <c r="Y55" i="10" s="1"/>
  <c r="X63" i="10"/>
  <c r="Y63" i="10" s="1" a="1"/>
  <c r="Y63" i="10" s="1"/>
  <c r="X71" i="10"/>
  <c r="Y71" i="10" s="1" a="1"/>
  <c r="Y71" i="10" s="1"/>
  <c r="X79" i="10"/>
  <c r="Y79" i="10" s="1" a="1"/>
  <c r="Y79" i="10" s="1"/>
  <c r="X87" i="10"/>
  <c r="Y87" i="10" s="1" a="1"/>
  <c r="Y87" i="10" s="1"/>
  <c r="X95" i="10"/>
  <c r="Y95" i="10" s="1" a="1"/>
  <c r="Y95" i="10" s="1"/>
  <c r="X103" i="10"/>
  <c r="Y103" i="10" s="1" a="1"/>
  <c r="Y103" i="10" s="1"/>
  <c r="X111" i="10"/>
  <c r="Y111" i="10" s="1" a="1"/>
  <c r="Y111" i="10" s="1"/>
  <c r="X119" i="10"/>
  <c r="Y119" i="10" s="1" a="1"/>
  <c r="Y119" i="10" s="1"/>
  <c r="X127" i="10"/>
  <c r="Y127" i="10" s="1" a="1"/>
  <c r="Y127" i="10" s="1"/>
  <c r="X135" i="10"/>
  <c r="Y135" i="10" s="1" a="1"/>
  <c r="Y135" i="10" s="1"/>
  <c r="X143" i="10"/>
  <c r="Y143" i="10" s="1" a="1"/>
  <c r="Y143" i="10" s="1"/>
  <c r="X151" i="10"/>
  <c r="Y151" i="10" s="1" a="1"/>
  <c r="Y151" i="10" s="1"/>
  <c r="X22" i="10"/>
  <c r="Y22" i="10" s="1" a="1"/>
  <c r="Y22" i="10" s="1"/>
  <c r="X198" i="10"/>
  <c r="Y198" i="10" s="1" a="1"/>
  <c r="Y198" i="10" s="1"/>
  <c r="X185" i="10"/>
  <c r="Y185" i="10" s="1" a="1"/>
  <c r="Y185" i="10" s="1"/>
  <c r="X182" i="10"/>
  <c r="Y182" i="10" s="1" a="1"/>
  <c r="Y182" i="10" s="1"/>
  <c r="X167" i="10"/>
  <c r="Y167" i="10" s="1" a="1"/>
  <c r="Y167" i="10" s="1"/>
  <c r="X145" i="10"/>
  <c r="Y145" i="10" s="1" a="1"/>
  <c r="Y145" i="10" s="1"/>
  <c r="X125" i="10"/>
  <c r="Y125" i="10" s="1" a="1"/>
  <c r="Y125" i="10" s="1"/>
  <c r="X113" i="10"/>
  <c r="Y113" i="10" s="1" a="1"/>
  <c r="Y113" i="10" s="1"/>
  <c r="X93" i="10"/>
  <c r="Y93" i="10" s="1" a="1"/>
  <c r="Y93" i="10" s="1"/>
  <c r="X81" i="10"/>
  <c r="Y81" i="10" s="1" a="1"/>
  <c r="Y81" i="10" s="1"/>
  <c r="X61" i="10"/>
  <c r="Y61" i="10" s="1" a="1"/>
  <c r="Y61" i="10" s="1"/>
  <c r="X49" i="10"/>
  <c r="Y49" i="10" s="1" a="1"/>
  <c r="Y49" i="10" s="1"/>
  <c r="X29" i="10"/>
  <c r="Y29" i="10" s="1" a="1"/>
  <c r="Y29" i="10" s="1"/>
  <c r="X8" i="10"/>
  <c r="Y8" i="10" s="1" a="1"/>
  <c r="Y8" i="10" s="1"/>
  <c r="X188" i="10"/>
  <c r="Y188" i="10" s="1" a="1"/>
  <c r="Y188" i="10" s="1"/>
  <c r="X175" i="10"/>
  <c r="Y175" i="10" s="1" a="1"/>
  <c r="Y175" i="10" s="1"/>
  <c r="X162" i="10"/>
  <c r="Y162" i="10" s="1" a="1"/>
  <c r="Y162" i="10" s="1"/>
  <c r="X144" i="10"/>
  <c r="Y144" i="10" s="1" a="1"/>
  <c r="Y144" i="10" s="1"/>
  <c r="X138" i="10"/>
  <c r="Y138" i="10" s="1" a="1"/>
  <c r="Y138" i="10" s="1"/>
  <c r="X112" i="10"/>
  <c r="Y112" i="10" s="1" a="1"/>
  <c r="Y112" i="10" s="1"/>
  <c r="X106" i="10"/>
  <c r="Y106" i="10" s="1" a="1"/>
  <c r="Y106" i="10" s="1"/>
  <c r="X80" i="10"/>
  <c r="Y80" i="10" s="1" a="1"/>
  <c r="Y80" i="10" s="1"/>
  <c r="X74" i="10"/>
  <c r="Y74" i="10" s="1" a="1"/>
  <c r="Y74" i="10" s="1"/>
  <c r="X48" i="10"/>
  <c r="Y48" i="10" s="1" a="1"/>
  <c r="Y48" i="10" s="1"/>
  <c r="X42" i="10"/>
  <c r="Y42" i="10" s="1" a="1"/>
  <c r="Y42" i="10" s="1"/>
  <c r="X35" i="10"/>
  <c r="Y35" i="10" s="1" a="1"/>
  <c r="Y35" i="10" s="1"/>
  <c r="I33" i="4" s="1"/>
  <c r="X18" i="10"/>
  <c r="Y18" i="10" s="1" a="1"/>
  <c r="Y18" i="10" s="1"/>
  <c r="X10" i="10"/>
  <c r="Y10" i="10" s="1" a="1"/>
  <c r="Y10" i="10" s="1"/>
  <c r="X15" i="10"/>
  <c r="Y15" i="10" s="1" a="1"/>
  <c r="Y15" i="10" s="1"/>
  <c r="X7" i="10"/>
  <c r="Y7" i="10" s="1" a="1"/>
  <c r="Y7" i="10" s="1"/>
  <c r="X28" i="10"/>
  <c r="Y28" i="10" s="1" a="1"/>
  <c r="Y28" i="10" s="1"/>
  <c r="X20" i="10"/>
  <c r="Y20" i="10" s="1" a="1"/>
  <c r="Y20" i="10" s="1"/>
  <c r="X12" i="10"/>
  <c r="Y12" i="10" s="1" a="1"/>
  <c r="Y12" i="10" s="1"/>
  <c r="X4" i="10"/>
  <c r="Y4" i="10" s="1" a="1"/>
  <c r="Y4" i="10" s="1"/>
  <c r="X17" i="10"/>
  <c r="Y17" i="10" s="1" a="1"/>
  <c r="Y17" i="10" s="1"/>
  <c r="X9" i="10"/>
  <c r="Y9" i="10" s="1" a="1"/>
  <c r="Y9" i="10" s="1"/>
  <c r="X30" i="10"/>
  <c r="Y30" i="10" s="1" a="1"/>
  <c r="Y30" i="10" s="1"/>
  <c r="X14" i="10"/>
  <c r="Y14" i="10" s="1" a="1"/>
  <c r="Y14" i="10" s="1"/>
  <c r="X6" i="10"/>
  <c r="Y6" i="10" s="1" a="1"/>
  <c r="Y6" i="10" s="1"/>
  <c r="X11" i="10"/>
  <c r="Y11" i="10" s="1" a="1"/>
  <c r="Y11" i="10" s="1"/>
  <c r="X3" i="10"/>
  <c r="Y3" i="10" s="1" a="1"/>
  <c r="Y3" i="10" s="1"/>
  <c r="X16" i="10"/>
  <c r="Y16" i="10" s="1" a="1"/>
  <c r="Y16" i="10" s="1"/>
  <c r="X393" i="12"/>
  <c r="Y393" i="12" s="1" a="1"/>
  <c r="Y393" i="12" s="1"/>
  <c r="X316" i="12"/>
  <c r="Y316" i="12" s="1" a="1"/>
  <c r="Y316" i="12" s="1"/>
  <c r="X291" i="12"/>
  <c r="Y291" i="12" s="1" a="1"/>
  <c r="Y291" i="12" s="1"/>
  <c r="X284" i="12"/>
  <c r="Y284" i="12" s="1" a="1"/>
  <c r="Y284" i="12" s="1"/>
  <c r="X425" i="12"/>
  <c r="Y425" i="12" s="1" a="1"/>
  <c r="Y425" i="12" s="1"/>
  <c r="X412" i="12"/>
  <c r="Y412" i="12" s="1" a="1"/>
  <c r="Y412" i="12" s="1"/>
  <c r="X492" i="12"/>
  <c r="Y492" i="12" s="1" a="1"/>
  <c r="Y492" i="12" s="1"/>
  <c r="X457" i="12"/>
  <c r="Y457" i="12" s="1" a="1"/>
  <c r="Y457" i="12" s="1"/>
  <c r="X444" i="12"/>
  <c r="Y444" i="12" s="1" a="1"/>
  <c r="Y444" i="12" s="1"/>
  <c r="X409" i="12"/>
  <c r="Y409" i="12" s="1" a="1"/>
  <c r="Y409" i="12" s="1"/>
  <c r="X396" i="12"/>
  <c r="Y396" i="12" s="1" a="1"/>
  <c r="Y396" i="12" s="1"/>
  <c r="X489" i="12"/>
  <c r="Y489" i="12" s="1" a="1"/>
  <c r="Y489" i="12" s="1"/>
  <c r="X476" i="12"/>
  <c r="Y476" i="12" s="1" a="1"/>
  <c r="Y476" i="12" s="1"/>
  <c r="X276" i="12"/>
  <c r="Y276" i="12" s="1" a="1"/>
  <c r="Y276" i="12" s="1"/>
  <c r="X131" i="12"/>
  <c r="Y131" i="12" s="1" a="1"/>
  <c r="Y131" i="12" s="1"/>
  <c r="X441" i="12"/>
  <c r="Y441" i="12" s="1" a="1"/>
  <c r="Y441" i="12" s="1"/>
  <c r="X428" i="12"/>
  <c r="Y428" i="12" s="1" a="1"/>
  <c r="Y428" i="12" s="1"/>
  <c r="X315" i="12"/>
  <c r="Y315" i="12" s="1" a="1"/>
  <c r="Y315" i="12" s="1"/>
  <c r="X272" i="12"/>
  <c r="Y272" i="12" s="1" a="1"/>
  <c r="Y272" i="12" s="1"/>
  <c r="X283" i="12"/>
  <c r="Y283" i="12" s="1" a="1"/>
  <c r="Y283" i="12" s="1"/>
  <c r="X215" i="12"/>
  <c r="Y215" i="12" s="1" a="1"/>
  <c r="Y215" i="12" s="1"/>
  <c r="X499" i="12"/>
  <c r="Y499" i="12" s="1" a="1"/>
  <c r="Y499" i="12" s="1"/>
  <c r="X486" i="12"/>
  <c r="Y486" i="12" s="1" a="1"/>
  <c r="Y486" i="12" s="1"/>
  <c r="X483" i="12"/>
  <c r="Y483" i="12" s="1" a="1"/>
  <c r="Y483" i="12" s="1"/>
  <c r="X470" i="12"/>
  <c r="Y470" i="12" s="1" a="1"/>
  <c r="Y470" i="12" s="1"/>
  <c r="X467" i="12"/>
  <c r="Y467" i="12" s="1" a="1"/>
  <c r="Y467" i="12" s="1"/>
  <c r="X454" i="12"/>
  <c r="Y454" i="12" s="1" a="1"/>
  <c r="Y454" i="12" s="1"/>
  <c r="X451" i="12"/>
  <c r="Y451" i="12" s="1" a="1"/>
  <c r="Y451" i="12" s="1"/>
  <c r="X438" i="12"/>
  <c r="Y438" i="12" s="1" a="1"/>
  <c r="Y438" i="12" s="1"/>
  <c r="X435" i="12"/>
  <c r="Y435" i="12" s="1" a="1"/>
  <c r="Y435" i="12" s="1"/>
  <c r="X422" i="12"/>
  <c r="Y422" i="12" s="1" a="1"/>
  <c r="Y422" i="12" s="1"/>
  <c r="X419" i="12"/>
  <c r="Y419" i="12" s="1" a="1"/>
  <c r="Y419" i="12" s="1"/>
  <c r="X406" i="12"/>
  <c r="Y406" i="12" s="1" a="1"/>
  <c r="Y406" i="12" s="1"/>
  <c r="X403" i="12"/>
  <c r="Y403" i="12" s="1" a="1"/>
  <c r="Y403" i="12" s="1"/>
  <c r="X390" i="12"/>
  <c r="Y390" i="12" s="1" a="1"/>
  <c r="Y390" i="12" s="1"/>
  <c r="X387" i="12"/>
  <c r="Y387" i="12" s="1" a="1"/>
  <c r="Y387" i="12" s="1"/>
  <c r="X380" i="12"/>
  <c r="Y380" i="12" s="1" a="1"/>
  <c r="Y380" i="12" s="1"/>
  <c r="X376" i="12"/>
  <c r="Y376" i="12" s="1" a="1"/>
  <c r="Y376" i="12" s="1"/>
  <c r="X372" i="12"/>
  <c r="Y372" i="12" s="1" a="1"/>
  <c r="Y372" i="12" s="1"/>
  <c r="X368" i="12"/>
  <c r="Y368" i="12" s="1" a="1"/>
  <c r="Y368" i="12" s="1"/>
  <c r="X364" i="12"/>
  <c r="Y364" i="12" s="1" a="1"/>
  <c r="Y364" i="12" s="1"/>
  <c r="X360" i="12"/>
  <c r="Y360" i="12" s="1" a="1"/>
  <c r="Y360" i="12" s="1"/>
  <c r="X356" i="12"/>
  <c r="Y356" i="12" s="1" a="1"/>
  <c r="Y356" i="12" s="1"/>
  <c r="X352" i="12"/>
  <c r="Y352" i="12" s="1" a="1"/>
  <c r="Y352" i="12" s="1"/>
  <c r="X348" i="12"/>
  <c r="Y348" i="12" s="1" a="1"/>
  <c r="Y348" i="12" s="1"/>
  <c r="X344" i="12"/>
  <c r="Y344" i="12" s="1" a="1"/>
  <c r="Y344" i="12" s="1"/>
  <c r="X340" i="12"/>
  <c r="Y340" i="12" s="1" a="1"/>
  <c r="Y340" i="12" s="1"/>
  <c r="X336" i="12"/>
  <c r="Y336" i="12" s="1" a="1"/>
  <c r="Y336" i="12" s="1"/>
  <c r="X332" i="12"/>
  <c r="Y332" i="12" s="1" a="1"/>
  <c r="Y332" i="12" s="1"/>
  <c r="X328" i="12"/>
  <c r="Y328" i="12" s="1" a="1"/>
  <c r="Y328" i="12" s="1"/>
  <c r="X324" i="12"/>
  <c r="Y324" i="12" s="1" a="1"/>
  <c r="Y324" i="12" s="1"/>
  <c r="X313" i="12"/>
  <c r="Y313" i="12" s="1" a="1"/>
  <c r="Y313" i="12" s="1"/>
  <c r="X306" i="12"/>
  <c r="Y306" i="12" s="1" a="1"/>
  <c r="Y306" i="12" s="1"/>
  <c r="X299" i="12"/>
  <c r="Y299" i="12" s="1" a="1"/>
  <c r="Y299" i="12" s="1"/>
  <c r="X295" i="12"/>
  <c r="Y295" i="12" s="1" a="1"/>
  <c r="Y295" i="12" s="1"/>
  <c r="X281" i="12"/>
  <c r="Y281" i="12" s="1" a="1"/>
  <c r="Y281" i="12" s="1"/>
  <c r="X273" i="12"/>
  <c r="Y273" i="12" s="1" a="1"/>
  <c r="Y273" i="12" s="1"/>
  <c r="X264" i="12"/>
  <c r="Y264" i="12" s="1" a="1"/>
  <c r="Y264" i="12" s="1"/>
  <c r="X254" i="12"/>
  <c r="Y254" i="12" s="1" a="1"/>
  <c r="Y254" i="12" s="1"/>
  <c r="X243" i="12"/>
  <c r="Y243" i="12" s="1" a="1"/>
  <c r="Y243" i="12" s="1"/>
  <c r="X209" i="12"/>
  <c r="Y209" i="12" s="1" a="1"/>
  <c r="Y209" i="12" s="1"/>
  <c r="X196" i="12"/>
  <c r="Y196" i="12" s="1" a="1"/>
  <c r="Y196" i="12" s="1"/>
  <c r="X277" i="12"/>
  <c r="Y277" i="12" s="1" a="1"/>
  <c r="Y277" i="12" s="1"/>
  <c r="X498" i="12"/>
  <c r="Y498" i="12" s="1" a="1"/>
  <c r="Y498" i="12" s="1"/>
  <c r="X495" i="12"/>
  <c r="Y495" i="12" s="1" a="1"/>
  <c r="Y495" i="12" s="1"/>
  <c r="X482" i="12"/>
  <c r="Y482" i="12" s="1" a="1"/>
  <c r="Y482" i="12" s="1"/>
  <c r="X479" i="12"/>
  <c r="Y479" i="12" s="1" a="1"/>
  <c r="Y479" i="12" s="1"/>
  <c r="X466" i="12"/>
  <c r="Y466" i="12" s="1" a="1"/>
  <c r="Y466" i="12" s="1"/>
  <c r="X463" i="12"/>
  <c r="Y463" i="12" s="1" a="1"/>
  <c r="Y463" i="12" s="1"/>
  <c r="X450" i="12"/>
  <c r="Y450" i="12" s="1" a="1"/>
  <c r="Y450" i="12" s="1"/>
  <c r="X447" i="12"/>
  <c r="Y447" i="12" s="1" a="1"/>
  <c r="Y447" i="12" s="1"/>
  <c r="X434" i="12"/>
  <c r="Y434" i="12" s="1" a="1"/>
  <c r="Y434" i="12" s="1"/>
  <c r="X431" i="12"/>
  <c r="Y431" i="12" s="1" a="1"/>
  <c r="Y431" i="12" s="1"/>
  <c r="X418" i="12"/>
  <c r="Y418" i="12" s="1" a="1"/>
  <c r="Y418" i="12" s="1"/>
  <c r="X415" i="12"/>
  <c r="Y415" i="12" s="1" a="1"/>
  <c r="Y415" i="12" s="1"/>
  <c r="X402" i="12"/>
  <c r="Y402" i="12" s="1" a="1"/>
  <c r="Y402" i="12" s="1"/>
  <c r="X399" i="12"/>
  <c r="Y399" i="12" s="1" a="1"/>
  <c r="Y399" i="12" s="1"/>
  <c r="X386" i="12"/>
  <c r="Y386" i="12" s="1" a="1"/>
  <c r="Y386" i="12" s="1"/>
  <c r="X383" i="12"/>
  <c r="Y383" i="12" s="1" a="1"/>
  <c r="Y383" i="12" s="1"/>
  <c r="X379" i="12"/>
  <c r="Y379" i="12" s="1" a="1"/>
  <c r="Y379" i="12" s="1"/>
  <c r="X375" i="12"/>
  <c r="Y375" i="12" s="1" a="1"/>
  <c r="Y375" i="12" s="1"/>
  <c r="X371" i="12"/>
  <c r="Y371" i="12" s="1" a="1"/>
  <c r="Y371" i="12" s="1"/>
  <c r="X367" i="12"/>
  <c r="Y367" i="12" s="1" a="1"/>
  <c r="Y367" i="12" s="1"/>
  <c r="X363" i="12"/>
  <c r="Y363" i="12" s="1" a="1"/>
  <c r="Y363" i="12" s="1"/>
  <c r="X359" i="12"/>
  <c r="Y359" i="12" s="1" a="1"/>
  <c r="Y359" i="12" s="1"/>
  <c r="X355" i="12"/>
  <c r="Y355" i="12" s="1" a="1"/>
  <c r="Y355" i="12" s="1"/>
  <c r="X351" i="12"/>
  <c r="Y351" i="12" s="1" a="1"/>
  <c r="Y351" i="12" s="1"/>
  <c r="X347" i="12"/>
  <c r="Y347" i="12" s="1" a="1"/>
  <c r="Y347" i="12" s="1"/>
  <c r="X343" i="12"/>
  <c r="Y343" i="12" s="1" a="1"/>
  <c r="Y343" i="12" s="1"/>
  <c r="X339" i="12"/>
  <c r="Y339" i="12" s="1" a="1"/>
  <c r="Y339" i="12" s="1"/>
  <c r="X335" i="12"/>
  <c r="Y335" i="12" s="1" a="1"/>
  <c r="Y335" i="12" s="1"/>
  <c r="X331" i="12"/>
  <c r="Y331" i="12" s="1" a="1"/>
  <c r="Y331" i="12" s="1"/>
  <c r="X327" i="12"/>
  <c r="Y327" i="12" s="1" a="1"/>
  <c r="Y327" i="12" s="1"/>
  <c r="X323" i="12"/>
  <c r="Y323" i="12" s="1" a="1"/>
  <c r="Y323" i="12" s="1"/>
  <c r="X309" i="12"/>
  <c r="Y309" i="12" s="1" a="1"/>
  <c r="Y309" i="12" s="1"/>
  <c r="X305" i="12"/>
  <c r="Y305" i="12" s="1" a="1"/>
  <c r="Y305" i="12" s="1"/>
  <c r="X298" i="12"/>
  <c r="Y298" i="12" s="1" a="1"/>
  <c r="Y298" i="12" s="1"/>
  <c r="X258" i="12"/>
  <c r="Y258" i="12" s="1" a="1"/>
  <c r="Y258" i="12" s="1"/>
  <c r="X241" i="12"/>
  <c r="Y241" i="12" s="1" a="1"/>
  <c r="Y241" i="12" s="1"/>
  <c r="X228" i="12"/>
  <c r="Y228" i="12" s="1" a="1"/>
  <c r="Y228" i="12" s="1"/>
  <c r="X133" i="12"/>
  <c r="Y133" i="12" s="1" a="1"/>
  <c r="Y133" i="12" s="1"/>
  <c r="X188" i="12"/>
  <c r="Y188" i="12" s="1" a="1"/>
  <c r="Y188" i="12" s="1"/>
  <c r="X501" i="12"/>
  <c r="Y501" i="12" s="1" a="1"/>
  <c r="Y501" i="12" s="1"/>
  <c r="X488" i="12"/>
  <c r="Y488" i="12" s="1" a="1"/>
  <c r="Y488" i="12" s="1"/>
  <c r="X485" i="12"/>
  <c r="Y485" i="12" s="1" a="1"/>
  <c r="Y485" i="12" s="1"/>
  <c r="X472" i="12"/>
  <c r="Y472" i="12" s="1" a="1"/>
  <c r="Y472" i="12" s="1"/>
  <c r="X469" i="12"/>
  <c r="Y469" i="12" s="1" a="1"/>
  <c r="Y469" i="12" s="1"/>
  <c r="X456" i="12"/>
  <c r="Y456" i="12" s="1" a="1"/>
  <c r="Y456" i="12" s="1"/>
  <c r="X453" i="12"/>
  <c r="Y453" i="12" s="1" a="1"/>
  <c r="Y453" i="12" s="1"/>
  <c r="X440" i="12"/>
  <c r="Y440" i="12" s="1" a="1"/>
  <c r="Y440" i="12" s="1"/>
  <c r="X437" i="12"/>
  <c r="Y437" i="12" s="1" a="1"/>
  <c r="Y437" i="12" s="1"/>
  <c r="X424" i="12"/>
  <c r="Y424" i="12" s="1" a="1"/>
  <c r="Y424" i="12" s="1"/>
  <c r="X421" i="12"/>
  <c r="Y421" i="12" s="1" a="1"/>
  <c r="Y421" i="12" s="1"/>
  <c r="X408" i="12"/>
  <c r="Y408" i="12" s="1" a="1"/>
  <c r="Y408" i="12" s="1"/>
  <c r="X405" i="12"/>
  <c r="Y405" i="12" s="1" a="1"/>
  <c r="Y405" i="12" s="1"/>
  <c r="X392" i="12"/>
  <c r="Y392" i="12" s="1" a="1"/>
  <c r="Y392" i="12" s="1"/>
  <c r="X389" i="12"/>
  <c r="Y389" i="12" s="1" a="1"/>
  <c r="Y389" i="12" s="1"/>
  <c r="X308" i="12"/>
  <c r="Y308" i="12" s="1" a="1"/>
  <c r="Y308" i="12" s="1"/>
  <c r="X304" i="12"/>
  <c r="Y304" i="12" s="1" a="1"/>
  <c r="Y304" i="12" s="1"/>
  <c r="X301" i="12"/>
  <c r="Y301" i="12" s="1" a="1"/>
  <c r="Y301" i="12" s="1"/>
  <c r="X294" i="12"/>
  <c r="Y294" i="12" s="1" a="1"/>
  <c r="Y294" i="12" s="1"/>
  <c r="X267" i="12"/>
  <c r="Y267" i="12" s="1" a="1"/>
  <c r="Y267" i="12" s="1"/>
  <c r="X257" i="12"/>
  <c r="Y257" i="12" s="1" a="1"/>
  <c r="Y257" i="12" s="1"/>
  <c r="X240" i="12"/>
  <c r="Y240" i="12" s="1" a="1"/>
  <c r="Y240" i="12" s="1"/>
  <c r="X234" i="12"/>
  <c r="Y234" i="12" s="1" a="1"/>
  <c r="Y234" i="12" s="1"/>
  <c r="X220" i="12"/>
  <c r="Y220" i="12" s="1" a="1"/>
  <c r="Y220" i="12" s="1"/>
  <c r="X173" i="12"/>
  <c r="Y173" i="12" s="1" a="1"/>
  <c r="Y173" i="12" s="1"/>
  <c r="X39" i="12"/>
  <c r="Y39" i="12" s="1" a="1"/>
  <c r="Y39" i="12" s="1"/>
  <c r="X202" i="12"/>
  <c r="Y202" i="12" s="1" a="1"/>
  <c r="Y202" i="12" s="1"/>
  <c r="X494" i="12"/>
  <c r="Y494" i="12" s="1" a="1"/>
  <c r="Y494" i="12" s="1"/>
  <c r="X491" i="12"/>
  <c r="Y491" i="12" s="1" a="1"/>
  <c r="Y491" i="12" s="1"/>
  <c r="X478" i="12"/>
  <c r="Y478" i="12" s="1" a="1"/>
  <c r="Y478" i="12" s="1"/>
  <c r="X475" i="12"/>
  <c r="Y475" i="12" s="1" a="1"/>
  <c r="Y475" i="12" s="1"/>
  <c r="X462" i="12"/>
  <c r="Y462" i="12" s="1" a="1"/>
  <c r="Y462" i="12" s="1"/>
  <c r="X459" i="12"/>
  <c r="Y459" i="12" s="1" a="1"/>
  <c r="Y459" i="12" s="1"/>
  <c r="X446" i="12"/>
  <c r="Y446" i="12" s="1" a="1"/>
  <c r="Y446" i="12" s="1"/>
  <c r="X443" i="12"/>
  <c r="Y443" i="12" s="1" a="1"/>
  <c r="Y443" i="12" s="1"/>
  <c r="X430" i="12"/>
  <c r="Y430" i="12" s="1" a="1"/>
  <c r="Y430" i="12" s="1"/>
  <c r="X427" i="12"/>
  <c r="Y427" i="12" s="1" a="1"/>
  <c r="Y427" i="12" s="1"/>
  <c r="X414" i="12"/>
  <c r="Y414" i="12" s="1" a="1"/>
  <c r="Y414" i="12" s="1"/>
  <c r="X411" i="12"/>
  <c r="Y411" i="12" s="1" a="1"/>
  <c r="Y411" i="12" s="1"/>
  <c r="X398" i="12"/>
  <c r="Y398" i="12" s="1" a="1"/>
  <c r="Y398" i="12" s="1"/>
  <c r="X395" i="12"/>
  <c r="Y395" i="12" s="1" a="1"/>
  <c r="Y395" i="12" s="1"/>
  <c r="X382" i="12"/>
  <c r="Y382" i="12" s="1" a="1"/>
  <c r="Y382" i="12" s="1"/>
  <c r="X378" i="12"/>
  <c r="Y378" i="12" s="1" a="1"/>
  <c r="Y378" i="12" s="1"/>
  <c r="X374" i="12"/>
  <c r="Y374" i="12" s="1" a="1"/>
  <c r="Y374" i="12" s="1"/>
  <c r="X370" i="12"/>
  <c r="Y370" i="12" s="1" a="1"/>
  <c r="Y370" i="12" s="1"/>
  <c r="X366" i="12"/>
  <c r="Y366" i="12" s="1" a="1"/>
  <c r="Y366" i="12" s="1"/>
  <c r="X362" i="12"/>
  <c r="Y362" i="12" s="1" a="1"/>
  <c r="Y362" i="12" s="1"/>
  <c r="X358" i="12"/>
  <c r="Y358" i="12" s="1" a="1"/>
  <c r="Y358" i="12" s="1"/>
  <c r="X354" i="12"/>
  <c r="Y354" i="12" s="1" a="1"/>
  <c r="Y354" i="12" s="1"/>
  <c r="X350" i="12"/>
  <c r="Y350" i="12" s="1" a="1"/>
  <c r="Y350" i="12" s="1"/>
  <c r="X346" i="12"/>
  <c r="Y346" i="12" s="1" a="1"/>
  <c r="Y346" i="12" s="1"/>
  <c r="X342" i="12"/>
  <c r="Y342" i="12" s="1" a="1"/>
  <c r="Y342" i="12" s="1"/>
  <c r="X338" i="12"/>
  <c r="Y338" i="12" s="1" a="1"/>
  <c r="Y338" i="12" s="1"/>
  <c r="X334" i="12"/>
  <c r="Y334" i="12" s="1" a="1"/>
  <c r="Y334" i="12" s="1"/>
  <c r="X330" i="12"/>
  <c r="Y330" i="12" s="1" a="1"/>
  <c r="Y330" i="12" s="1"/>
  <c r="X326" i="12"/>
  <c r="Y326" i="12" s="1" a="1"/>
  <c r="Y326" i="12" s="1"/>
  <c r="X322" i="12"/>
  <c r="Y322" i="12" s="1" a="1"/>
  <c r="Y322" i="12" s="1"/>
  <c r="X311" i="12"/>
  <c r="Y311" i="12" s="1" a="1"/>
  <c r="Y311" i="12" s="1"/>
  <c r="X297" i="12"/>
  <c r="Y297" i="12" s="1" a="1"/>
  <c r="Y297" i="12" s="1"/>
  <c r="X290" i="12"/>
  <c r="Y290" i="12" s="1" a="1"/>
  <c r="Y290" i="12" s="1"/>
  <c r="X279" i="12"/>
  <c r="Y279" i="12" s="1" a="1"/>
  <c r="Y279" i="12" s="1"/>
  <c r="X275" i="12"/>
  <c r="Y275" i="12" s="1" a="1"/>
  <c r="Y275" i="12" s="1"/>
  <c r="X271" i="12"/>
  <c r="Y271" i="12" s="1" a="1"/>
  <c r="Y271" i="12" s="1"/>
  <c r="X256" i="12"/>
  <c r="Y256" i="12" s="1" a="1"/>
  <c r="Y256" i="12" s="1"/>
  <c r="X166" i="12"/>
  <c r="Y166" i="12" s="1" a="1"/>
  <c r="Y166" i="12" s="1"/>
  <c r="X263" i="12"/>
  <c r="Y263" i="12" s="1" a="1"/>
  <c r="Y263" i="12" s="1"/>
  <c r="X2" i="12"/>
  <c r="Y2" i="12" s="1" a="1"/>
  <c r="Y2" i="12" s="1"/>
  <c r="X500" i="12"/>
  <c r="Y500" i="12" s="1" a="1"/>
  <c r="Y500" i="12" s="1"/>
  <c r="X497" i="12"/>
  <c r="Y497" i="12" s="1" a="1"/>
  <c r="Y497" i="12" s="1"/>
  <c r="X484" i="12"/>
  <c r="Y484" i="12" s="1" a="1"/>
  <c r="Y484" i="12" s="1"/>
  <c r="X481" i="12"/>
  <c r="Y481" i="12" s="1" a="1"/>
  <c r="Y481" i="12" s="1"/>
  <c r="X468" i="12"/>
  <c r="Y468" i="12" s="1" a="1"/>
  <c r="Y468" i="12" s="1"/>
  <c r="X465" i="12"/>
  <c r="Y465" i="12" s="1" a="1"/>
  <c r="Y465" i="12" s="1"/>
  <c r="X452" i="12"/>
  <c r="Y452" i="12" s="1" a="1"/>
  <c r="Y452" i="12" s="1"/>
  <c r="X449" i="12"/>
  <c r="Y449" i="12" s="1" a="1"/>
  <c r="Y449" i="12" s="1"/>
  <c r="X436" i="12"/>
  <c r="Y436" i="12" s="1" a="1"/>
  <c r="Y436" i="12" s="1"/>
  <c r="X433" i="12"/>
  <c r="Y433" i="12" s="1" a="1"/>
  <c r="Y433" i="12" s="1"/>
  <c r="X420" i="12"/>
  <c r="Y420" i="12" s="1" a="1"/>
  <c r="Y420" i="12" s="1"/>
  <c r="X417" i="12"/>
  <c r="Y417" i="12" s="1" a="1"/>
  <c r="Y417" i="12" s="1"/>
  <c r="X404" i="12"/>
  <c r="Y404" i="12" s="1" a="1"/>
  <c r="Y404" i="12" s="1"/>
  <c r="X401" i="12"/>
  <c r="Y401" i="12" s="1" a="1"/>
  <c r="Y401" i="12" s="1"/>
  <c r="X388" i="12"/>
  <c r="Y388" i="12" s="1" a="1"/>
  <c r="Y388" i="12" s="1"/>
  <c r="X385" i="12"/>
  <c r="Y385" i="12" s="1" a="1"/>
  <c r="Y385" i="12" s="1"/>
  <c r="X318" i="12"/>
  <c r="Y318" i="12" s="1" a="1"/>
  <c r="Y318" i="12" s="1"/>
  <c r="X307" i="12"/>
  <c r="Y307" i="12" s="1" a="1"/>
  <c r="Y307" i="12" s="1"/>
  <c r="X300" i="12"/>
  <c r="Y300" i="12" s="1" a="1"/>
  <c r="Y300" i="12" s="1"/>
  <c r="X286" i="12"/>
  <c r="Y286" i="12" s="1" a="1"/>
  <c r="Y286" i="12" s="1"/>
  <c r="X266" i="12"/>
  <c r="Y266" i="12" s="1" a="1"/>
  <c r="Y266" i="12" s="1"/>
  <c r="X261" i="12"/>
  <c r="Y261" i="12" s="1" a="1"/>
  <c r="Y261" i="12" s="1"/>
  <c r="X251" i="12"/>
  <c r="Y251" i="12" s="1" a="1"/>
  <c r="Y251" i="12" s="1"/>
  <c r="X205" i="12"/>
  <c r="Y205" i="12" s="1" a="1"/>
  <c r="Y205" i="12" s="1"/>
  <c r="X191" i="12"/>
  <c r="Y191" i="12" s="1" a="1"/>
  <c r="Y191" i="12" s="1"/>
  <c r="X172" i="12"/>
  <c r="Y172" i="12" s="1" a="1"/>
  <c r="Y172" i="12" s="1"/>
  <c r="X123" i="12"/>
  <c r="Y123" i="12" s="1" a="1"/>
  <c r="Y123" i="12" s="1"/>
  <c r="X84" i="12"/>
  <c r="Y84" i="12" s="1" a="1"/>
  <c r="Y84" i="12" s="1"/>
  <c r="X107" i="12"/>
  <c r="Y107" i="12" s="1" a="1"/>
  <c r="Y107" i="12" s="1"/>
  <c r="X118" i="12"/>
  <c r="Y118" i="12" s="1" a="1"/>
  <c r="Y118" i="12" s="1"/>
  <c r="X141" i="12"/>
  <c r="Y141" i="12" s="1" a="1"/>
  <c r="Y141" i="12" s="1"/>
  <c r="X159" i="12"/>
  <c r="Y159" i="12" s="1" a="1"/>
  <c r="Y159" i="12" s="1"/>
  <c r="X163" i="12"/>
  <c r="Y163" i="12" s="1" a="1"/>
  <c r="Y163" i="12" s="1"/>
  <c r="X170" i="12"/>
  <c r="Y170" i="12" s="1" a="1"/>
  <c r="Y170" i="12" s="1"/>
  <c r="X181" i="12"/>
  <c r="Y181" i="12" s="1" a="1"/>
  <c r="Y181" i="12" s="1"/>
  <c r="X185" i="12"/>
  <c r="Y185" i="12" s="1" a="1"/>
  <c r="Y185" i="12" s="1"/>
  <c r="X199" i="12"/>
  <c r="Y199" i="12" s="1" a="1"/>
  <c r="Y199" i="12" s="1"/>
  <c r="X213" i="12"/>
  <c r="Y213" i="12" s="1" a="1"/>
  <c r="Y213" i="12" s="1"/>
  <c r="X217" i="12"/>
  <c r="Y217" i="12" s="1" a="1"/>
  <c r="Y217" i="12" s="1"/>
  <c r="X231" i="12"/>
  <c r="Y231" i="12" s="1" a="1"/>
  <c r="Y231" i="12" s="1"/>
  <c r="X246" i="12"/>
  <c r="Y246" i="12" s="1" a="1"/>
  <c r="Y246" i="12" s="1"/>
  <c r="X249" i="12"/>
  <c r="Y249" i="12" s="1" a="1"/>
  <c r="Y249" i="12" s="1"/>
  <c r="X203" i="12"/>
  <c r="Y203" i="12" s="1" a="1"/>
  <c r="Y203" i="12" s="1"/>
  <c r="X235" i="12"/>
  <c r="Y235" i="12" s="1" a="1"/>
  <c r="Y235" i="12" s="1"/>
  <c r="X238" i="12"/>
  <c r="Y238" i="12" s="1" a="1"/>
  <c r="Y238" i="12" s="1"/>
  <c r="X125" i="12"/>
  <c r="Y125" i="12" s="1" a="1"/>
  <c r="Y125" i="12" s="1"/>
  <c r="X142" i="12"/>
  <c r="Y142" i="12" s="1" a="1"/>
  <c r="Y142" i="12" s="1"/>
  <c r="X157" i="12"/>
  <c r="Y157" i="12" s="1" a="1"/>
  <c r="Y157" i="12" s="1"/>
  <c r="X164" i="12"/>
  <c r="Y164" i="12" s="1" a="1"/>
  <c r="Y164" i="12" s="1"/>
  <c r="X175" i="12"/>
  <c r="Y175" i="12" s="1" a="1"/>
  <c r="Y175" i="12" s="1"/>
  <c r="X189" i="12"/>
  <c r="Y189" i="12" s="1" a="1"/>
  <c r="Y189" i="12" s="1"/>
  <c r="X193" i="12"/>
  <c r="Y193" i="12" s="1" a="1"/>
  <c r="Y193" i="12" s="1"/>
  <c r="X207" i="12"/>
  <c r="Y207" i="12" s="1" a="1"/>
  <c r="Y207" i="12" s="1"/>
  <c r="X221" i="12"/>
  <c r="Y221" i="12" s="1" a="1"/>
  <c r="Y221" i="12" s="1"/>
  <c r="X225" i="12"/>
  <c r="Y225" i="12" s="1" a="1"/>
  <c r="Y225" i="12" s="1"/>
  <c r="X247" i="12"/>
  <c r="Y247" i="12" s="1" a="1"/>
  <c r="Y247" i="12" s="1"/>
  <c r="X252" i="12"/>
  <c r="Y252" i="12" s="1" a="1"/>
  <c r="Y252" i="12" s="1"/>
  <c r="X259" i="12"/>
  <c r="Y259" i="12" s="1" a="1"/>
  <c r="Y259" i="12" s="1"/>
  <c r="X268" i="12"/>
  <c r="Y268" i="12" s="1" a="1"/>
  <c r="Y268" i="12" s="1"/>
  <c r="X150" i="12"/>
  <c r="Y150" i="12" s="1" a="1"/>
  <c r="Y150" i="12" s="1"/>
  <c r="X179" i="12"/>
  <c r="Y179" i="12" s="1" a="1"/>
  <c r="Y179" i="12" s="1"/>
  <c r="X211" i="12"/>
  <c r="Y211" i="12" s="1" a="1"/>
  <c r="Y211" i="12" s="1"/>
  <c r="X154" i="12"/>
  <c r="Y154" i="12" s="1" a="1"/>
  <c r="Y154" i="12" s="1"/>
  <c r="X158" i="12"/>
  <c r="Y158" i="12" s="1" a="1"/>
  <c r="Y158" i="12" s="1"/>
  <c r="X197" i="12"/>
  <c r="Y197" i="12" s="1" a="1"/>
  <c r="Y197" i="12" s="1"/>
  <c r="X201" i="12"/>
  <c r="Y201" i="12" s="1" a="1"/>
  <c r="Y201" i="12" s="1"/>
  <c r="X229" i="12"/>
  <c r="Y229" i="12" s="1" a="1"/>
  <c r="Y229" i="12" s="1"/>
  <c r="X233" i="12"/>
  <c r="Y233" i="12" s="1" a="1"/>
  <c r="Y233" i="12" s="1"/>
  <c r="X242" i="12"/>
  <c r="Y242" i="12" s="1" a="1"/>
  <c r="Y242" i="12" s="1"/>
  <c r="X245" i="12"/>
  <c r="Y245" i="12" s="1" a="1"/>
  <c r="Y245" i="12" s="1"/>
  <c r="X280" i="12"/>
  <c r="Y280" i="12" s="1" a="1"/>
  <c r="Y280" i="12" s="1"/>
  <c r="X287" i="12"/>
  <c r="Y287" i="12" s="1" a="1"/>
  <c r="Y287" i="12" s="1"/>
  <c r="X296" i="12"/>
  <c r="Y296" i="12" s="1" a="1"/>
  <c r="Y296" i="12" s="1"/>
  <c r="X303" i="12"/>
  <c r="Y303" i="12" s="1" a="1"/>
  <c r="Y303" i="12" s="1"/>
  <c r="X312" i="12"/>
  <c r="Y312" i="12" s="1" a="1"/>
  <c r="Y312" i="12" s="1"/>
  <c r="X319" i="12"/>
  <c r="Y319" i="12" s="1" a="1"/>
  <c r="Y319" i="12" s="1"/>
  <c r="X117" i="12"/>
  <c r="Y117" i="12" s="1" a="1"/>
  <c r="Y117" i="12" s="1"/>
  <c r="X143" i="12"/>
  <c r="Y143" i="12" s="1" a="1"/>
  <c r="Y143" i="12" s="1"/>
  <c r="X147" i="12"/>
  <c r="Y147" i="12" s="1" a="1"/>
  <c r="Y147" i="12" s="1"/>
  <c r="X169" i="12"/>
  <c r="Y169" i="12" s="1" a="1"/>
  <c r="Y169" i="12" s="1"/>
  <c r="X180" i="12"/>
  <c r="Y180" i="12" s="1" a="1"/>
  <c r="Y180" i="12" s="1"/>
  <c r="X187" i="12"/>
  <c r="Y187" i="12" s="1" a="1"/>
  <c r="Y187" i="12" s="1"/>
  <c r="X212" i="12"/>
  <c r="Y212" i="12" s="1" a="1"/>
  <c r="Y212" i="12" s="1"/>
  <c r="X219" i="12"/>
  <c r="Y219" i="12" s="1" a="1"/>
  <c r="Y219" i="12" s="1"/>
  <c r="X253" i="12"/>
  <c r="Y253" i="12" s="1" a="1"/>
  <c r="Y253" i="12" s="1"/>
  <c r="X262" i="12"/>
  <c r="Y262" i="12" s="1" a="1"/>
  <c r="Y262" i="12" s="1"/>
  <c r="X269" i="12"/>
  <c r="Y269" i="12" s="1" a="1"/>
  <c r="Y269" i="12" s="1"/>
  <c r="X278" i="12"/>
  <c r="Y278" i="12" s="1" a="1"/>
  <c r="Y278" i="12" s="1"/>
  <c r="X127" i="12"/>
  <c r="Y127" i="12" s="1" a="1"/>
  <c r="Y127" i="12" s="1"/>
  <c r="X144" i="12"/>
  <c r="Y144" i="12" s="1" a="1"/>
  <c r="Y144" i="12" s="1"/>
  <c r="X148" i="12"/>
  <c r="Y148" i="12" s="1" a="1"/>
  <c r="Y148" i="12" s="1"/>
  <c r="X195" i="12"/>
  <c r="Y195" i="12" s="1" a="1"/>
  <c r="Y195" i="12" s="1"/>
  <c r="X227" i="12"/>
  <c r="Y227" i="12" s="1" a="1"/>
  <c r="Y227" i="12" s="1"/>
  <c r="X302" i="12"/>
  <c r="Y302" i="12" s="1" a="1"/>
  <c r="Y302" i="12" s="1"/>
  <c r="X490" i="12"/>
  <c r="Y490" i="12" s="1" a="1"/>
  <c r="Y490" i="12" s="1"/>
  <c r="X487" i="12"/>
  <c r="Y487" i="12" s="1" a="1"/>
  <c r="Y487" i="12" s="1"/>
  <c r="X474" i="12"/>
  <c r="Y474" i="12" s="1" a="1"/>
  <c r="Y474" i="12" s="1"/>
  <c r="X471" i="12"/>
  <c r="Y471" i="12" s="1" a="1"/>
  <c r="Y471" i="12" s="1"/>
  <c r="X458" i="12"/>
  <c r="Y458" i="12" s="1" a="1"/>
  <c r="Y458" i="12" s="1"/>
  <c r="X455" i="12"/>
  <c r="Y455" i="12" s="1" a="1"/>
  <c r="Y455" i="12" s="1"/>
  <c r="X442" i="12"/>
  <c r="Y442" i="12" s="1" a="1"/>
  <c r="Y442" i="12" s="1"/>
  <c r="X439" i="12"/>
  <c r="Y439" i="12" s="1" a="1"/>
  <c r="Y439" i="12" s="1"/>
  <c r="X426" i="12"/>
  <c r="Y426" i="12" s="1" a="1"/>
  <c r="Y426" i="12" s="1"/>
  <c r="X423" i="12"/>
  <c r="Y423" i="12" s="1" a="1"/>
  <c r="Y423" i="12" s="1"/>
  <c r="X410" i="12"/>
  <c r="Y410" i="12" s="1" a="1"/>
  <c r="Y410" i="12" s="1"/>
  <c r="X407" i="12"/>
  <c r="Y407" i="12" s="1" a="1"/>
  <c r="Y407" i="12" s="1"/>
  <c r="X394" i="12"/>
  <c r="Y394" i="12" s="1" a="1"/>
  <c r="Y394" i="12" s="1"/>
  <c r="X391" i="12"/>
  <c r="Y391" i="12" s="1" a="1"/>
  <c r="Y391" i="12" s="1"/>
  <c r="X381" i="12"/>
  <c r="Y381" i="12" s="1" a="1"/>
  <c r="Y381" i="12" s="1"/>
  <c r="X377" i="12"/>
  <c r="Y377" i="12" s="1" a="1"/>
  <c r="Y377" i="12" s="1"/>
  <c r="X373" i="12"/>
  <c r="Y373" i="12" s="1" a="1"/>
  <c r="Y373" i="12" s="1"/>
  <c r="X369" i="12"/>
  <c r="Y369" i="12" s="1" a="1"/>
  <c r="Y369" i="12" s="1"/>
  <c r="X365" i="12"/>
  <c r="Y365" i="12" s="1" a="1"/>
  <c r="Y365" i="12" s="1"/>
  <c r="X361" i="12"/>
  <c r="Y361" i="12" s="1" a="1"/>
  <c r="Y361" i="12" s="1"/>
  <c r="X357" i="12"/>
  <c r="Y357" i="12" s="1" a="1"/>
  <c r="Y357" i="12" s="1"/>
  <c r="X353" i="12"/>
  <c r="Y353" i="12" s="1" a="1"/>
  <c r="Y353" i="12" s="1"/>
  <c r="X349" i="12"/>
  <c r="Y349" i="12" s="1" a="1"/>
  <c r="Y349" i="12" s="1"/>
  <c r="X345" i="12"/>
  <c r="Y345" i="12" s="1" a="1"/>
  <c r="Y345" i="12" s="1"/>
  <c r="X341" i="12"/>
  <c r="Y341" i="12" s="1" a="1"/>
  <c r="Y341" i="12" s="1"/>
  <c r="X337" i="12"/>
  <c r="Y337" i="12" s="1" a="1"/>
  <c r="Y337" i="12" s="1"/>
  <c r="X333" i="12"/>
  <c r="Y333" i="12" s="1" a="1"/>
  <c r="Y333" i="12" s="1"/>
  <c r="X329" i="12"/>
  <c r="Y329" i="12" s="1" a="1"/>
  <c r="Y329" i="12" s="1"/>
  <c r="X325" i="12"/>
  <c r="Y325" i="12" s="1" a="1"/>
  <c r="Y325" i="12" s="1"/>
  <c r="X321" i="12"/>
  <c r="Y321" i="12" s="1" a="1"/>
  <c r="Y321" i="12" s="1"/>
  <c r="X314" i="12"/>
  <c r="Y314" i="12" s="1" a="1"/>
  <c r="Y314" i="12" s="1"/>
  <c r="X293" i="12"/>
  <c r="Y293" i="12" s="1" a="1"/>
  <c r="Y293" i="12" s="1"/>
  <c r="X289" i="12"/>
  <c r="Y289" i="12" s="1" a="1"/>
  <c r="Y289" i="12" s="1"/>
  <c r="X282" i="12"/>
  <c r="Y282" i="12" s="1" a="1"/>
  <c r="Y282" i="12" s="1"/>
  <c r="X270" i="12"/>
  <c r="Y270" i="12" s="1" a="1"/>
  <c r="Y270" i="12" s="1"/>
  <c r="X260" i="12"/>
  <c r="Y260" i="12" s="1" a="1"/>
  <c r="Y260" i="12" s="1"/>
  <c r="X177" i="12"/>
  <c r="Y177" i="12" s="1" a="1"/>
  <c r="Y177" i="12" s="1"/>
  <c r="X91" i="12"/>
  <c r="Y91" i="12" s="1" a="1"/>
  <c r="Y91" i="12" s="1"/>
  <c r="X236" i="12"/>
  <c r="Y236" i="12" s="1" a="1"/>
  <c r="Y236" i="12" s="1"/>
  <c r="X496" i="12"/>
  <c r="Y496" i="12" s="1" a="1"/>
  <c r="Y496" i="12" s="1"/>
  <c r="X493" i="12"/>
  <c r="Y493" i="12" s="1" a="1"/>
  <c r="Y493" i="12" s="1"/>
  <c r="X480" i="12"/>
  <c r="Y480" i="12" s="1" a="1"/>
  <c r="Y480" i="12" s="1"/>
  <c r="X477" i="12"/>
  <c r="Y477" i="12" s="1" a="1"/>
  <c r="Y477" i="12" s="1"/>
  <c r="X464" i="12"/>
  <c r="Y464" i="12" s="1" a="1"/>
  <c r="Y464" i="12" s="1"/>
  <c r="X461" i="12"/>
  <c r="Y461" i="12" s="1" a="1"/>
  <c r="Y461" i="12" s="1"/>
  <c r="X448" i="12"/>
  <c r="Y448" i="12" s="1" a="1"/>
  <c r="Y448" i="12" s="1"/>
  <c r="X445" i="12"/>
  <c r="Y445" i="12" s="1" a="1"/>
  <c r="Y445" i="12" s="1"/>
  <c r="X432" i="12"/>
  <c r="Y432" i="12" s="1" a="1"/>
  <c r="Y432" i="12" s="1"/>
  <c r="X429" i="12"/>
  <c r="Y429" i="12" s="1" a="1"/>
  <c r="Y429" i="12" s="1"/>
  <c r="X416" i="12"/>
  <c r="Y416" i="12" s="1" a="1"/>
  <c r="Y416" i="12" s="1"/>
  <c r="X413" i="12"/>
  <c r="Y413" i="12" s="1" a="1"/>
  <c r="Y413" i="12" s="1"/>
  <c r="X400" i="12"/>
  <c r="Y400" i="12" s="1" a="1"/>
  <c r="Y400" i="12" s="1"/>
  <c r="X397" i="12"/>
  <c r="Y397" i="12" s="1" a="1"/>
  <c r="Y397" i="12" s="1"/>
  <c r="X384" i="12"/>
  <c r="Y384" i="12" s="1" a="1"/>
  <c r="Y384" i="12" s="1"/>
  <c r="X320" i="12"/>
  <c r="Y320" i="12" s="1" a="1"/>
  <c r="Y320" i="12" s="1"/>
  <c r="X317" i="12"/>
  <c r="Y317" i="12" s="1" a="1"/>
  <c r="Y317" i="12" s="1"/>
  <c r="X310" i="12"/>
  <c r="Y310" i="12" s="1" a="1"/>
  <c r="Y310" i="12" s="1"/>
  <c r="X292" i="12"/>
  <c r="Y292" i="12" s="1" a="1"/>
  <c r="Y292" i="12" s="1"/>
  <c r="X288" i="12"/>
  <c r="Y288" i="12" s="1" a="1"/>
  <c r="Y288" i="12" s="1"/>
  <c r="X285" i="12"/>
  <c r="Y285" i="12" s="1" a="1"/>
  <c r="Y285" i="12" s="1"/>
  <c r="X274" i="12"/>
  <c r="Y274" i="12" s="1" a="1"/>
  <c r="Y274" i="12" s="1"/>
  <c r="X265" i="12"/>
  <c r="Y265" i="12" s="1" a="1"/>
  <c r="Y265" i="12" s="1"/>
  <c r="X255" i="12"/>
  <c r="Y255" i="12" s="1" a="1"/>
  <c r="Y255" i="12" s="1"/>
  <c r="X237" i="12"/>
  <c r="Y237" i="12" s="1" a="1"/>
  <c r="Y237" i="12" s="1"/>
  <c r="X223" i="12"/>
  <c r="Y223" i="12" s="1" a="1"/>
  <c r="Y223" i="12" s="1"/>
  <c r="X204" i="12"/>
  <c r="Y204" i="12" s="1" a="1"/>
  <c r="Y204" i="12" s="1"/>
  <c r="X183" i="12"/>
  <c r="Y183" i="12" s="1" a="1"/>
  <c r="Y183" i="12" s="1"/>
  <c r="X136" i="12"/>
  <c r="Y136" i="12" s="1" a="1"/>
  <c r="Y136" i="12" s="1"/>
  <c r="X224" i="12"/>
  <c r="Y224" i="12" s="1" a="1"/>
  <c r="Y224" i="12" s="1"/>
  <c r="X206" i="12"/>
  <c r="Y206" i="12" s="1" a="1"/>
  <c r="Y206" i="12" s="1"/>
  <c r="X192" i="12"/>
  <c r="Y192" i="12" s="1" a="1"/>
  <c r="Y192" i="12" s="1"/>
  <c r="X174" i="12"/>
  <c r="Y174" i="12" s="1" a="1"/>
  <c r="Y174" i="12" s="1"/>
  <c r="X156" i="12"/>
  <c r="Y156" i="12" s="1" a="1"/>
  <c r="Y156" i="12" s="1"/>
  <c r="X124" i="12"/>
  <c r="Y124" i="12" s="1" a="1"/>
  <c r="Y124" i="12" s="1"/>
  <c r="X85" i="12"/>
  <c r="Y85" i="12" s="1" a="1"/>
  <c r="Y85" i="12" s="1"/>
  <c r="X78" i="12"/>
  <c r="Y78" i="12" s="1" a="1"/>
  <c r="Y78" i="12" s="1"/>
  <c r="X111" i="12"/>
  <c r="Y111" i="12" s="1" a="1"/>
  <c r="Y111" i="12" s="1"/>
  <c r="X160" i="12"/>
  <c r="Y160" i="12" s="1" a="1"/>
  <c r="Y160" i="12" s="1"/>
  <c r="X126" i="12"/>
  <c r="Y126" i="12" s="1" a="1"/>
  <c r="Y126" i="12" s="1"/>
  <c r="X132" i="12"/>
  <c r="Y132" i="12" s="1" a="1"/>
  <c r="Y132" i="12" s="1"/>
  <c r="X135" i="12"/>
  <c r="Y135" i="12" s="1" a="1"/>
  <c r="Y135" i="12" s="1"/>
  <c r="X138" i="12"/>
  <c r="Y138" i="12" s="1" a="1"/>
  <c r="Y138" i="12" s="1"/>
  <c r="X153" i="12"/>
  <c r="Y153" i="12" s="1" a="1"/>
  <c r="Y153" i="12" s="1"/>
  <c r="X40" i="12"/>
  <c r="Y40" i="12" s="1" a="1"/>
  <c r="Y40" i="12" s="1"/>
  <c r="X248" i="12"/>
  <c r="Y248" i="12" s="1" a="1"/>
  <c r="Y248" i="12" s="1"/>
  <c r="X230" i="12"/>
  <c r="Y230" i="12" s="1" a="1"/>
  <c r="Y230" i="12" s="1"/>
  <c r="X216" i="12"/>
  <c r="Y216" i="12" s="1" a="1"/>
  <c r="Y216" i="12" s="1"/>
  <c r="X198" i="12"/>
  <c r="Y198" i="12" s="1" a="1"/>
  <c r="Y198" i="12" s="1"/>
  <c r="X184" i="12"/>
  <c r="Y184" i="12" s="1" a="1"/>
  <c r="Y184" i="12" s="1"/>
  <c r="X162" i="12"/>
  <c r="Y162" i="12" s="1" a="1"/>
  <c r="Y162" i="12" s="1"/>
  <c r="X155" i="12"/>
  <c r="Y155" i="12" s="1" a="1"/>
  <c r="Y155" i="12" s="1"/>
  <c r="X140" i="12"/>
  <c r="Y140" i="12" s="1" a="1"/>
  <c r="Y140" i="12" s="1"/>
  <c r="X122" i="12"/>
  <c r="Y122" i="12" s="1" a="1"/>
  <c r="Y122" i="12" s="1"/>
  <c r="X98" i="12"/>
  <c r="Y98" i="12" s="1" a="1"/>
  <c r="Y98" i="12" s="1"/>
  <c r="X53" i="12"/>
  <c r="Y53" i="12" s="1" a="1"/>
  <c r="Y53" i="12" s="1"/>
  <c r="X46" i="12"/>
  <c r="Y46" i="12" s="1" a="1"/>
  <c r="Y46" i="12" s="1"/>
  <c r="X226" i="12"/>
  <c r="Y226" i="12" s="1" a="1"/>
  <c r="Y226" i="12" s="1"/>
  <c r="X194" i="12"/>
  <c r="Y194" i="12" s="1" a="1"/>
  <c r="Y194" i="12" s="1"/>
  <c r="X161" i="12"/>
  <c r="Y161" i="12" s="1" a="1"/>
  <c r="Y161" i="12" s="1"/>
  <c r="X151" i="12"/>
  <c r="Y151" i="12" s="1" a="1"/>
  <c r="Y151" i="12" s="1"/>
  <c r="X139" i="12"/>
  <c r="Y139" i="12" s="1" a="1"/>
  <c r="Y139" i="12" s="1"/>
  <c r="X97" i="12"/>
  <c r="Y97" i="12" s="1" a="1"/>
  <c r="Y97" i="12" s="1"/>
  <c r="X59" i="12"/>
  <c r="Y59" i="12" s="1" a="1"/>
  <c r="Y59" i="12" s="1"/>
  <c r="X52" i="12"/>
  <c r="Y52" i="12" s="1" a="1"/>
  <c r="Y52" i="12" s="1"/>
  <c r="X250" i="12"/>
  <c r="Y250" i="12" s="1" a="1"/>
  <c r="Y250" i="12" s="1"/>
  <c r="X239" i="12"/>
  <c r="Y239" i="12" s="1" a="1"/>
  <c r="Y239" i="12" s="1"/>
  <c r="X222" i="12"/>
  <c r="Y222" i="12" s="1" a="1"/>
  <c r="Y222" i="12" s="1"/>
  <c r="X208" i="12"/>
  <c r="Y208" i="12" s="1" a="1"/>
  <c r="Y208" i="12" s="1"/>
  <c r="X190" i="12"/>
  <c r="Y190" i="12" s="1" a="1"/>
  <c r="Y190" i="12" s="1"/>
  <c r="X176" i="12"/>
  <c r="Y176" i="12" s="1" a="1"/>
  <c r="Y176" i="12" s="1"/>
  <c r="X165" i="12"/>
  <c r="Y165" i="12" s="1" a="1"/>
  <c r="Y165" i="12" s="1"/>
  <c r="X116" i="12"/>
  <c r="Y116" i="12" s="1" a="1"/>
  <c r="Y116" i="12" s="1"/>
  <c r="X110" i="12"/>
  <c r="Y110" i="12" s="1" a="1"/>
  <c r="Y110" i="12" s="1"/>
  <c r="X103" i="12"/>
  <c r="Y103" i="12" s="1" a="1"/>
  <c r="Y103" i="12" s="1"/>
  <c r="X134" i="12"/>
  <c r="Y134" i="12" s="1" a="1"/>
  <c r="Y134" i="12" s="1"/>
  <c r="X66" i="12"/>
  <c r="Y66" i="12" s="1" a="1"/>
  <c r="Y66" i="12" s="1"/>
  <c r="X14" i="12"/>
  <c r="Y14" i="12" s="1" a="1"/>
  <c r="Y14" i="12" s="1"/>
  <c r="X218" i="12"/>
  <c r="Y218" i="12" s="1" a="1"/>
  <c r="Y218" i="12" s="1"/>
  <c r="X186" i="12"/>
  <c r="Y186" i="12" s="1" a="1"/>
  <c r="Y186" i="12" s="1"/>
  <c r="X146" i="12"/>
  <c r="Y146" i="12" s="1" a="1"/>
  <c r="Y146" i="12" s="1"/>
  <c r="X120" i="12"/>
  <c r="Y120" i="12" s="1" a="1"/>
  <c r="Y120" i="12" s="1"/>
  <c r="X115" i="12"/>
  <c r="Y115" i="12" s="1" a="1"/>
  <c r="Y115" i="12" s="1"/>
  <c r="X65" i="12"/>
  <c r="Y65" i="12" s="1" a="1"/>
  <c r="Y65" i="12" s="1"/>
  <c r="X244" i="12"/>
  <c r="Y244" i="12" s="1" a="1"/>
  <c r="Y244" i="12" s="1"/>
  <c r="X232" i="12"/>
  <c r="Y232" i="12" s="1" a="1"/>
  <c r="Y232" i="12" s="1"/>
  <c r="X214" i="12"/>
  <c r="Y214" i="12" s="1" a="1"/>
  <c r="Y214" i="12" s="1"/>
  <c r="X200" i="12"/>
  <c r="Y200" i="12" s="1" a="1"/>
  <c r="Y200" i="12" s="1"/>
  <c r="X182" i="12"/>
  <c r="Y182" i="12" s="1" a="1"/>
  <c r="Y182" i="12" s="1"/>
  <c r="X171" i="12"/>
  <c r="Y171" i="12" s="1" a="1"/>
  <c r="Y171" i="12" s="1"/>
  <c r="X145" i="12"/>
  <c r="Y145" i="12" s="1" a="1"/>
  <c r="Y145" i="12" s="1"/>
  <c r="X129" i="12"/>
  <c r="Y129" i="12" s="1" a="1"/>
  <c r="Y129" i="12" s="1"/>
  <c r="X114" i="12"/>
  <c r="Y114" i="12" s="1" a="1"/>
  <c r="Y114" i="12" s="1"/>
  <c r="X72" i="12"/>
  <c r="Y72" i="12" s="1" a="1"/>
  <c r="Y72" i="12" s="1"/>
  <c r="X34" i="12"/>
  <c r="Y34" i="12" s="1" a="1"/>
  <c r="Y34" i="12" s="1"/>
  <c r="X210" i="12"/>
  <c r="Y210" i="12" s="1" a="1"/>
  <c r="Y210" i="12" s="1"/>
  <c r="X178" i="12"/>
  <c r="Y178" i="12" s="1" a="1"/>
  <c r="Y178" i="12" s="1"/>
  <c r="X167" i="12"/>
  <c r="Y167" i="12" s="1" a="1"/>
  <c r="Y167" i="12" s="1"/>
  <c r="X149" i="12"/>
  <c r="Y149" i="12" s="1" a="1"/>
  <c r="Y149" i="12" s="1"/>
  <c r="X101" i="12"/>
  <c r="Y101" i="12" s="1" a="1"/>
  <c r="Y101" i="12" s="1"/>
  <c r="X71" i="12"/>
  <c r="Y71" i="12" s="1" a="1"/>
  <c r="Y71" i="12" s="1"/>
  <c r="X130" i="12"/>
  <c r="Y130" i="12" s="1" a="1"/>
  <c r="Y130" i="12" s="1"/>
  <c r="X92" i="12"/>
  <c r="Y92" i="12" s="1" a="1"/>
  <c r="Y92" i="12" s="1"/>
  <c r="X86" i="12"/>
  <c r="Y86" i="12" s="1" a="1"/>
  <c r="Y86" i="12" s="1"/>
  <c r="X79" i="12"/>
  <c r="Y79" i="12" s="1" a="1"/>
  <c r="Y79" i="12" s="1"/>
  <c r="X73" i="12"/>
  <c r="Y73" i="12" s="1" a="1"/>
  <c r="Y73" i="12" s="1"/>
  <c r="X60" i="12"/>
  <c r="Y60" i="12" s="1" a="1"/>
  <c r="Y60" i="12" s="1"/>
  <c r="X54" i="12"/>
  <c r="Y54" i="12" s="1" a="1"/>
  <c r="Y54" i="12" s="1"/>
  <c r="X47" i="12"/>
  <c r="Y47" i="12" s="1" a="1"/>
  <c r="Y47" i="12" s="1"/>
  <c r="X41" i="12"/>
  <c r="Y41" i="12" s="1" a="1"/>
  <c r="Y41" i="12" s="1"/>
  <c r="X22" i="12"/>
  <c r="Y22" i="12" s="1" a="1"/>
  <c r="Y22" i="12" s="1"/>
  <c r="X113" i="12"/>
  <c r="Y113" i="12" s="1" a="1"/>
  <c r="Y113" i="12" s="1"/>
  <c r="X106" i="12"/>
  <c r="Y106" i="12" s="1" a="1"/>
  <c r="Y106" i="12" s="1"/>
  <c r="X102" i="12"/>
  <c r="Y102" i="12" s="1" a="1"/>
  <c r="Y102" i="12" s="1"/>
  <c r="X96" i="12"/>
  <c r="Y96" i="12" s="1" a="1"/>
  <c r="Y96" i="12" s="1"/>
  <c r="X90" i="12"/>
  <c r="Y90" i="12" s="1" a="1"/>
  <c r="Y90" i="12" s="1"/>
  <c r="X83" i="12"/>
  <c r="Y83" i="12" s="1" a="1"/>
  <c r="Y83" i="12" s="1"/>
  <c r="X77" i="12"/>
  <c r="Y77" i="12" s="1" a="1"/>
  <c r="Y77" i="12" s="1"/>
  <c r="X64" i="12"/>
  <c r="Y64" i="12" s="1" a="1"/>
  <c r="Y64" i="12" s="1"/>
  <c r="X58" i="12"/>
  <c r="Y58" i="12" s="1" a="1"/>
  <c r="Y58" i="12" s="1"/>
  <c r="X51" i="12"/>
  <c r="Y51" i="12" s="1" a="1"/>
  <c r="Y51" i="12" s="1"/>
  <c r="X45" i="12"/>
  <c r="Y45" i="12" s="1" a="1"/>
  <c r="Y45" i="12" s="1"/>
  <c r="X26" i="12"/>
  <c r="Y26" i="12" s="1" a="1"/>
  <c r="Y26" i="12" s="1"/>
  <c r="X152" i="12"/>
  <c r="Y152" i="12" s="1" a="1"/>
  <c r="Y152" i="12" s="1"/>
  <c r="X119" i="12"/>
  <c r="Y119" i="12" s="1" a="1"/>
  <c r="Y119" i="12" s="1"/>
  <c r="X95" i="12"/>
  <c r="Y95" i="12" s="1" a="1"/>
  <c r="Y95" i="12" s="1"/>
  <c r="X89" i="12"/>
  <c r="Y89" i="12" s="1" a="1"/>
  <c r="Y89" i="12" s="1"/>
  <c r="X76" i="12"/>
  <c r="Y76" i="12" s="1" a="1"/>
  <c r="Y76" i="12" s="1"/>
  <c r="X70" i="12"/>
  <c r="Y70" i="12" s="1" a="1"/>
  <c r="Y70" i="12" s="1"/>
  <c r="X63" i="12"/>
  <c r="Y63" i="12" s="1" a="1"/>
  <c r="Y63" i="12" s="1"/>
  <c r="X57" i="12"/>
  <c r="Y57" i="12" s="1" a="1"/>
  <c r="Y57" i="12" s="1"/>
  <c r="X44" i="12"/>
  <c r="Y44" i="12" s="1" a="1"/>
  <c r="Y44" i="12" s="1"/>
  <c r="X38" i="12"/>
  <c r="Y38" i="12" s="1" a="1"/>
  <c r="Y38" i="12" s="1"/>
  <c r="X6" i="12"/>
  <c r="Y6" i="12" s="1" a="1"/>
  <c r="Y6" i="12" s="1"/>
  <c r="X105" i="12"/>
  <c r="Y105" i="12" s="1" a="1"/>
  <c r="Y105" i="12" s="1"/>
  <c r="X88" i="12"/>
  <c r="Y88" i="12" s="1" a="1"/>
  <c r="Y88" i="12" s="1"/>
  <c r="X82" i="12"/>
  <c r="Y82" i="12" s="1" a="1"/>
  <c r="Y82" i="12" s="1"/>
  <c r="X75" i="12"/>
  <c r="Y75" i="12" s="1" a="1"/>
  <c r="Y75" i="12" s="1"/>
  <c r="X69" i="12"/>
  <c r="Y69" i="12" s="1" a="1"/>
  <c r="Y69" i="12" s="1"/>
  <c r="X56" i="12"/>
  <c r="Y56" i="12" s="1" a="1"/>
  <c r="Y56" i="12" s="1"/>
  <c r="X50" i="12"/>
  <c r="Y50" i="12" s="1" a="1"/>
  <c r="Y50" i="12" s="1"/>
  <c r="X43" i="12"/>
  <c r="Y43" i="12" s="1" a="1"/>
  <c r="Y43" i="12" s="1"/>
  <c r="X18" i="12"/>
  <c r="Y18" i="12" s="1" a="1"/>
  <c r="Y18" i="12" s="1"/>
  <c r="X168" i="12"/>
  <c r="Y168" i="12" s="1" a="1"/>
  <c r="Y168" i="12" s="1"/>
  <c r="X100" i="12"/>
  <c r="Y100" i="12" s="1" a="1"/>
  <c r="Y100" i="12" s="1"/>
  <c r="X94" i="12"/>
  <c r="Y94" i="12" s="1" a="1"/>
  <c r="Y94" i="12" s="1"/>
  <c r="X87" i="12"/>
  <c r="Y87" i="12" s="1" a="1"/>
  <c r="Y87" i="12" s="1"/>
  <c r="X81" i="12"/>
  <c r="Y81" i="12" s="1" a="1"/>
  <c r="Y81" i="12" s="1"/>
  <c r="X68" i="12"/>
  <c r="Y68" i="12" s="1" a="1"/>
  <c r="Y68" i="12" s="1"/>
  <c r="X62" i="12"/>
  <c r="Y62" i="12" s="1" a="1"/>
  <c r="Y62" i="12" s="1"/>
  <c r="X55" i="12"/>
  <c r="Y55" i="12" s="1" a="1"/>
  <c r="Y55" i="12" s="1"/>
  <c r="X49" i="12"/>
  <c r="Y49" i="12" s="1" a="1"/>
  <c r="Y49" i="12" s="1"/>
  <c r="X30" i="12"/>
  <c r="Y30" i="12" s="1" a="1"/>
  <c r="Y30" i="12" s="1"/>
  <c r="X99" i="12"/>
  <c r="Y99" i="12" s="1" a="1"/>
  <c r="Y99" i="12" s="1"/>
  <c r="X93" i="12"/>
  <c r="Y93" i="12" s="1" a="1"/>
  <c r="Y93" i="12" s="1"/>
  <c r="X80" i="12"/>
  <c r="Y80" i="12" s="1" a="1"/>
  <c r="Y80" i="12" s="1"/>
  <c r="X74" i="12"/>
  <c r="Y74" i="12" s="1" a="1"/>
  <c r="Y74" i="12" s="1"/>
  <c r="X109" i="12"/>
  <c r="Y109" i="12" s="1" a="1"/>
  <c r="Y109" i="12" s="1"/>
  <c r="X121" i="12"/>
  <c r="Y121" i="12" s="1" a="1"/>
  <c r="Y121" i="12" s="1"/>
  <c r="X128" i="12"/>
  <c r="Y128" i="12" s="1" a="1"/>
  <c r="Y128" i="12" s="1"/>
  <c r="X137" i="12"/>
  <c r="Y137" i="12" s="1" a="1"/>
  <c r="Y137" i="12" s="1"/>
  <c r="X67" i="12"/>
  <c r="Y67" i="12" s="1" a="1"/>
  <c r="Y67" i="12" s="1"/>
  <c r="X61" i="12"/>
  <c r="Y61" i="12" s="1" a="1"/>
  <c r="Y61" i="12" s="1"/>
  <c r="X48" i="12"/>
  <c r="Y48" i="12" s="1" a="1"/>
  <c r="Y48" i="12" s="1"/>
  <c r="X42" i="12"/>
  <c r="Y42" i="12" s="1" a="1"/>
  <c r="Y42" i="12" s="1"/>
  <c r="X10" i="12"/>
  <c r="Y10" i="12" s="1" a="1"/>
  <c r="Y10" i="12" s="1"/>
  <c r="X108" i="12"/>
  <c r="Y108" i="12" s="1" a="1"/>
  <c r="Y108" i="12" s="1"/>
  <c r="X37" i="12"/>
  <c r="Y37" i="12" s="1" a="1"/>
  <c r="Y37" i="12" s="1"/>
  <c r="X33" i="12"/>
  <c r="Y33" i="12" s="1" a="1"/>
  <c r="Y33" i="12" s="1"/>
  <c r="X29" i="12"/>
  <c r="Y29" i="12" s="1" a="1"/>
  <c r="Y29" i="12" s="1"/>
  <c r="X25" i="12"/>
  <c r="Y25" i="12" s="1" a="1"/>
  <c r="Y25" i="12" s="1"/>
  <c r="X21" i="12"/>
  <c r="Y21" i="12" s="1" a="1"/>
  <c r="Y21" i="12" s="1"/>
  <c r="X17" i="12"/>
  <c r="Y17" i="12" s="1" a="1"/>
  <c r="Y17" i="12" s="1"/>
  <c r="X13" i="12"/>
  <c r="Y13" i="12" s="1" a="1"/>
  <c r="Y13" i="12" s="1"/>
  <c r="X9" i="12"/>
  <c r="Y9" i="12" s="1" a="1"/>
  <c r="Y9" i="12" s="1"/>
  <c r="X5" i="12"/>
  <c r="Y5" i="12" s="1" a="1"/>
  <c r="Y5" i="12" s="1"/>
  <c r="X112" i="12"/>
  <c r="Y112" i="12" s="1" a="1"/>
  <c r="Y112" i="12" s="1"/>
  <c r="X104" i="12"/>
  <c r="Y104" i="12" s="1" a="1"/>
  <c r="Y104" i="12" s="1"/>
  <c r="X36" i="12"/>
  <c r="Y36" i="12" s="1" a="1"/>
  <c r="Y36" i="12" s="1"/>
  <c r="X32" i="12"/>
  <c r="Y32" i="12" s="1" a="1"/>
  <c r="Y32" i="12" s="1"/>
  <c r="X28" i="12"/>
  <c r="Y28" i="12" s="1" a="1"/>
  <c r="Y28" i="12" s="1"/>
  <c r="X24" i="12"/>
  <c r="Y24" i="12" s="1" a="1"/>
  <c r="Y24" i="12" s="1"/>
  <c r="X20" i="12"/>
  <c r="Y20" i="12" s="1" a="1"/>
  <c r="Y20" i="12" s="1"/>
  <c r="X16" i="12"/>
  <c r="Y16" i="12" s="1" a="1"/>
  <c r="Y16" i="12" s="1"/>
  <c r="X12" i="12"/>
  <c r="Y12" i="12" s="1" a="1"/>
  <c r="Y12" i="12" s="1"/>
  <c r="X8" i="12"/>
  <c r="Y8" i="12" s="1" a="1"/>
  <c r="Y8" i="12" s="1"/>
  <c r="X4" i="12"/>
  <c r="Y4" i="12" s="1" a="1"/>
  <c r="Y4" i="12" s="1"/>
  <c r="X35" i="12"/>
  <c r="Y35" i="12" s="1" a="1"/>
  <c r="Y35" i="12" s="1"/>
  <c r="I35" i="4" s="1"/>
  <c r="X31" i="12"/>
  <c r="Y31" i="12" s="1" a="1"/>
  <c r="Y31" i="12" s="1"/>
  <c r="X27" i="12"/>
  <c r="Y27" i="12" s="1" a="1"/>
  <c r="Y27" i="12" s="1"/>
  <c r="X23" i="12"/>
  <c r="Y23" i="12" s="1" a="1"/>
  <c r="Y23" i="12" s="1"/>
  <c r="X19" i="12"/>
  <c r="Y19" i="12" s="1" a="1"/>
  <c r="Y19" i="12" s="1"/>
  <c r="X15" i="12"/>
  <c r="Y15" i="12" s="1" a="1"/>
  <c r="Y15" i="12" s="1"/>
  <c r="X11" i="12"/>
  <c r="Y11" i="12" s="1" a="1"/>
  <c r="Y11" i="12" s="1"/>
  <c r="X7" i="12"/>
  <c r="Y7" i="12" s="1" a="1"/>
  <c r="Y7" i="12" s="1"/>
  <c r="X3" i="12"/>
  <c r="Y3" i="12" s="1" a="1"/>
  <c r="Y3" i="12" s="1"/>
  <c r="AC388" i="12"/>
  <c r="AD388" i="12" s="1" a="1"/>
  <c r="AD388" i="12" s="1"/>
  <c r="AC337" i="12"/>
  <c r="AD337" i="12" s="1" a="1"/>
  <c r="AD337" i="12" s="1"/>
  <c r="AC308" i="12"/>
  <c r="AD308" i="12" s="1" a="1"/>
  <c r="AD308" i="12" s="1"/>
  <c r="AC289" i="12"/>
  <c r="AD289" i="12" s="1" a="1"/>
  <c r="AD289" i="12" s="1"/>
  <c r="AC167" i="12"/>
  <c r="AD167" i="12" s="1" a="1"/>
  <c r="AD167" i="12" s="1"/>
  <c r="AC472" i="12"/>
  <c r="AD472" i="12" s="1" a="1"/>
  <c r="AD472" i="12" s="1"/>
  <c r="AC458" i="12"/>
  <c r="AD458" i="12" s="1" a="1"/>
  <c r="AD458" i="12" s="1"/>
  <c r="AC450" i="12"/>
  <c r="AD450" i="12" s="1" a="1"/>
  <c r="AD450" i="12" s="1"/>
  <c r="AC442" i="12"/>
  <c r="AD442" i="12" s="1" a="1"/>
  <c r="AD442" i="12" s="1"/>
  <c r="AC434" i="12"/>
  <c r="AD434" i="12" s="1" a="1"/>
  <c r="AD434" i="12" s="1"/>
  <c r="AC426" i="12"/>
  <c r="AD426" i="12" s="1" a="1"/>
  <c r="AD426" i="12" s="1"/>
  <c r="AC423" i="12"/>
  <c r="AD423" i="12" s="1" a="1"/>
  <c r="AD423" i="12" s="1"/>
  <c r="AC410" i="12"/>
  <c r="AD410" i="12" s="1" a="1"/>
  <c r="AD410" i="12" s="1"/>
  <c r="AC407" i="12"/>
  <c r="AD407" i="12" s="1" a="1"/>
  <c r="AD407" i="12" s="1"/>
  <c r="AC394" i="12"/>
  <c r="AD394" i="12" s="1" a="1"/>
  <c r="AD394" i="12" s="1"/>
  <c r="AC391" i="12"/>
  <c r="AD391" i="12" s="1" a="1"/>
  <c r="AD391" i="12" s="1"/>
  <c r="AC378" i="12"/>
  <c r="AD378" i="12" s="1" a="1"/>
  <c r="AD378" i="12" s="1"/>
  <c r="AC375" i="12"/>
  <c r="AD375" i="12" s="1" a="1"/>
  <c r="AD375" i="12" s="1"/>
  <c r="AC362" i="12"/>
  <c r="AD362" i="12" s="1" a="1"/>
  <c r="AD362" i="12" s="1"/>
  <c r="AC359" i="12"/>
  <c r="AD359" i="12" s="1" a="1"/>
  <c r="AD359" i="12" s="1"/>
  <c r="AC346" i="12"/>
  <c r="AD346" i="12" s="1" a="1"/>
  <c r="AD346" i="12" s="1"/>
  <c r="AC343" i="12"/>
  <c r="AD343" i="12" s="1" a="1"/>
  <c r="AD343" i="12" s="1"/>
  <c r="AC330" i="12"/>
  <c r="AD330" i="12" s="1" a="1"/>
  <c r="AD330" i="12" s="1"/>
  <c r="AC327" i="12"/>
  <c r="AD327" i="12" s="1" a="1"/>
  <c r="AD327" i="12" s="1"/>
  <c r="AC314" i="12"/>
  <c r="AD314" i="12" s="1" a="1"/>
  <c r="AD314" i="12" s="1"/>
  <c r="AC311" i="12"/>
  <c r="AD311" i="12" s="1" a="1"/>
  <c r="AD311" i="12" s="1"/>
  <c r="AC298" i="12"/>
  <c r="AD298" i="12" s="1" a="1"/>
  <c r="AD298" i="12" s="1"/>
  <c r="AC295" i="12"/>
  <c r="AD295" i="12" s="1" a="1"/>
  <c r="AD295" i="12" s="1"/>
  <c r="AC282" i="12"/>
  <c r="AD282" i="12" s="1" a="1"/>
  <c r="AD282" i="12" s="1"/>
  <c r="AC271" i="12"/>
  <c r="AD271" i="12" s="1" a="1"/>
  <c r="AD271" i="12" s="1"/>
  <c r="AC401" i="12"/>
  <c r="AD401" i="12" s="1" a="1"/>
  <c r="AD401" i="12" s="1"/>
  <c r="AC372" i="12"/>
  <c r="AD372" i="12" s="1" a="1"/>
  <c r="AD372" i="12" s="1"/>
  <c r="AC353" i="12"/>
  <c r="AD353" i="12" s="1" a="1"/>
  <c r="AD353" i="12" s="1"/>
  <c r="AC324" i="12"/>
  <c r="AD324" i="12" s="1" a="1"/>
  <c r="AD324" i="12" s="1"/>
  <c r="AC305" i="12"/>
  <c r="AD305" i="12" s="1" a="1"/>
  <c r="AD305" i="12" s="1"/>
  <c r="AC260" i="12"/>
  <c r="AD260" i="12" s="1" a="1"/>
  <c r="AD260" i="12" s="1"/>
  <c r="AC474" i="12"/>
  <c r="AD474" i="12" s="1" a="1"/>
  <c r="AD474" i="12" s="1"/>
  <c r="AC467" i="12"/>
  <c r="AD467" i="12" s="1" a="1"/>
  <c r="AD467" i="12" s="1"/>
  <c r="AC455" i="12"/>
  <c r="AD455" i="12" s="1" a="1"/>
  <c r="AD455" i="12" s="1"/>
  <c r="AC447" i="12"/>
  <c r="AD447" i="12" s="1" a="1"/>
  <c r="AD447" i="12" s="1"/>
  <c r="AC439" i="12"/>
  <c r="AD439" i="12" s="1" a="1"/>
  <c r="AD439" i="12" s="1"/>
  <c r="AC416" i="12"/>
  <c r="AD416" i="12" s="1" a="1"/>
  <c r="AD416" i="12" s="1"/>
  <c r="AC413" i="12"/>
  <c r="AD413" i="12" s="1" a="1"/>
  <c r="AD413" i="12" s="1"/>
  <c r="AC400" i="12"/>
  <c r="AD400" i="12" s="1" a="1"/>
  <c r="AD400" i="12" s="1"/>
  <c r="AC397" i="12"/>
  <c r="AD397" i="12" s="1" a="1"/>
  <c r="AD397" i="12" s="1"/>
  <c r="AC384" i="12"/>
  <c r="AD384" i="12" s="1" a="1"/>
  <c r="AD384" i="12" s="1"/>
  <c r="AC381" i="12"/>
  <c r="AD381" i="12" s="1" a="1"/>
  <c r="AD381" i="12" s="1"/>
  <c r="AC368" i="12"/>
  <c r="AD368" i="12" s="1" a="1"/>
  <c r="AD368" i="12" s="1"/>
  <c r="AC365" i="12"/>
  <c r="AD365" i="12" s="1" a="1"/>
  <c r="AD365" i="12" s="1"/>
  <c r="AC352" i="12"/>
  <c r="AD352" i="12" s="1" a="1"/>
  <c r="AD352" i="12" s="1"/>
  <c r="AC349" i="12"/>
  <c r="AD349" i="12" s="1" a="1"/>
  <c r="AD349" i="12" s="1"/>
  <c r="AC336" i="12"/>
  <c r="AD336" i="12" s="1" a="1"/>
  <c r="AD336" i="12" s="1"/>
  <c r="AC333" i="12"/>
  <c r="AD333" i="12" s="1" a="1"/>
  <c r="AD333" i="12" s="1"/>
  <c r="AC320" i="12"/>
  <c r="AD320" i="12" s="1" a="1"/>
  <c r="AD320" i="12" s="1"/>
  <c r="AC317" i="12"/>
  <c r="AD317" i="12" s="1" a="1"/>
  <c r="AD317" i="12" s="1"/>
  <c r="AC304" i="12"/>
  <c r="AD304" i="12" s="1" a="1"/>
  <c r="AD304" i="12" s="1"/>
  <c r="AC301" i="12"/>
  <c r="AD301" i="12" s="1" a="1"/>
  <c r="AD301" i="12" s="1"/>
  <c r="AC288" i="12"/>
  <c r="AD288" i="12" s="1" a="1"/>
  <c r="AD288" i="12" s="1"/>
  <c r="AC285" i="12"/>
  <c r="AD285" i="12" s="1" a="1"/>
  <c r="AD285" i="12" s="1"/>
  <c r="AC278" i="12"/>
  <c r="AD278" i="12" s="1" a="1"/>
  <c r="AD278" i="12" s="1"/>
  <c r="AC274" i="12"/>
  <c r="AD274" i="12" s="1" a="1"/>
  <c r="AD274" i="12" s="1"/>
  <c r="AC159" i="12"/>
  <c r="AD159" i="12" s="1" a="1"/>
  <c r="AD159" i="12" s="1"/>
  <c r="AC154" i="12"/>
  <c r="AD154" i="12" s="1" a="1"/>
  <c r="AD154" i="12" s="1"/>
  <c r="AC404" i="12"/>
  <c r="AD404" i="12" s="1" a="1"/>
  <c r="AD404" i="12" s="1"/>
  <c r="AC385" i="12"/>
  <c r="AD385" i="12" s="1" a="1"/>
  <c r="AD385" i="12" s="1"/>
  <c r="AC369" i="12"/>
  <c r="AD369" i="12" s="1" a="1"/>
  <c r="AD369" i="12" s="1"/>
  <c r="AC340" i="12"/>
  <c r="AD340" i="12" s="1" a="1"/>
  <c r="AD340" i="12" s="1"/>
  <c r="AC321" i="12"/>
  <c r="AD321" i="12" s="1" a="1"/>
  <c r="AD321" i="12" s="1"/>
  <c r="AC292" i="12"/>
  <c r="AD292" i="12" s="1" a="1"/>
  <c r="AD292" i="12" s="1"/>
  <c r="AC279" i="12"/>
  <c r="AD279" i="12" s="1" a="1"/>
  <c r="AD279" i="12" s="1"/>
  <c r="AC476" i="12"/>
  <c r="AD476" i="12" s="1" a="1"/>
  <c r="AD476" i="12" s="1"/>
  <c r="AC460" i="12"/>
  <c r="AD460" i="12" s="1" a="1"/>
  <c r="AD460" i="12" s="1"/>
  <c r="AC452" i="12"/>
  <c r="AD452" i="12" s="1" a="1"/>
  <c r="AD452" i="12" s="1"/>
  <c r="AC444" i="12"/>
  <c r="AD444" i="12" s="1" a="1"/>
  <c r="AD444" i="12" s="1"/>
  <c r="AC436" i="12"/>
  <c r="AD436" i="12" s="1" a="1"/>
  <c r="AD436" i="12" s="1"/>
  <c r="AC428" i="12"/>
  <c r="AD428" i="12" s="1" a="1"/>
  <c r="AD428" i="12" s="1"/>
  <c r="AC422" i="12"/>
  <c r="AD422" i="12" s="1" a="1"/>
  <c r="AD422" i="12" s="1"/>
  <c r="AC419" i="12"/>
  <c r="AD419" i="12" s="1" a="1"/>
  <c r="AD419" i="12" s="1"/>
  <c r="AC406" i="12"/>
  <c r="AD406" i="12" s="1" a="1"/>
  <c r="AD406" i="12" s="1"/>
  <c r="AC403" i="12"/>
  <c r="AD403" i="12" s="1" a="1"/>
  <c r="AD403" i="12" s="1"/>
  <c r="AC390" i="12"/>
  <c r="AD390" i="12" s="1" a="1"/>
  <c r="AD390" i="12" s="1"/>
  <c r="AC387" i="12"/>
  <c r="AD387" i="12" s="1" a="1"/>
  <c r="AD387" i="12" s="1"/>
  <c r="AC374" i="12"/>
  <c r="AD374" i="12" s="1" a="1"/>
  <c r="AD374" i="12" s="1"/>
  <c r="AC371" i="12"/>
  <c r="AD371" i="12" s="1" a="1"/>
  <c r="AD371" i="12" s="1"/>
  <c r="AC355" i="12"/>
  <c r="AD355" i="12" s="1" a="1"/>
  <c r="AD355" i="12" s="1"/>
  <c r="AC342" i="12"/>
  <c r="AD342" i="12" s="1" a="1"/>
  <c r="AD342" i="12" s="1"/>
  <c r="AC339" i="12"/>
  <c r="AD339" i="12" s="1" a="1"/>
  <c r="AD339" i="12" s="1"/>
  <c r="AC326" i="12"/>
  <c r="AD326" i="12" s="1" a="1"/>
  <c r="AD326" i="12" s="1"/>
  <c r="AC323" i="12"/>
  <c r="AD323" i="12" s="1" a="1"/>
  <c r="AD323" i="12" s="1"/>
  <c r="AC310" i="12"/>
  <c r="AD310" i="12" s="1" a="1"/>
  <c r="AD310" i="12" s="1"/>
  <c r="AC307" i="12"/>
  <c r="AD307" i="12" s="1" a="1"/>
  <c r="AD307" i="12" s="1"/>
  <c r="AC294" i="12"/>
  <c r="AD294" i="12" s="1" a="1"/>
  <c r="AD294" i="12" s="1"/>
  <c r="AC291" i="12"/>
  <c r="AD291" i="12" s="1" a="1"/>
  <c r="AD291" i="12" s="1"/>
  <c r="AC270" i="12"/>
  <c r="AD270" i="12" s="1" a="1"/>
  <c r="AD270" i="12" s="1"/>
  <c r="AC417" i="12"/>
  <c r="AD417" i="12" s="1" a="1"/>
  <c r="AD417" i="12" s="1"/>
  <c r="AC478" i="12"/>
  <c r="AD478" i="12" s="1" a="1"/>
  <c r="AD478" i="12" s="1"/>
  <c r="AC471" i="12"/>
  <c r="AD471" i="12" s="1" a="1"/>
  <c r="AD471" i="12" s="1"/>
  <c r="AC462" i="12"/>
  <c r="AD462" i="12" s="1" a="1"/>
  <c r="AD462" i="12" s="1"/>
  <c r="AC457" i="12"/>
  <c r="AD457" i="12" s="1" a="1"/>
  <c r="AD457" i="12" s="1"/>
  <c r="AC449" i="12"/>
  <c r="AD449" i="12" s="1" a="1"/>
  <c r="AD449" i="12" s="1"/>
  <c r="AC441" i="12"/>
  <c r="AD441" i="12" s="1" a="1"/>
  <c r="AD441" i="12" s="1"/>
  <c r="AC433" i="12"/>
  <c r="AD433" i="12" s="1" a="1"/>
  <c r="AD433" i="12" s="1"/>
  <c r="AC425" i="12"/>
  <c r="AD425" i="12" s="1" a="1"/>
  <c r="AD425" i="12" s="1"/>
  <c r="AC412" i="12"/>
  <c r="AD412" i="12" s="1" a="1"/>
  <c r="AD412" i="12" s="1"/>
  <c r="AC409" i="12"/>
  <c r="AD409" i="12" s="1" a="1"/>
  <c r="AD409" i="12" s="1"/>
  <c r="AC396" i="12"/>
  <c r="AD396" i="12" s="1" a="1"/>
  <c r="AD396" i="12" s="1"/>
  <c r="AC393" i="12"/>
  <c r="AD393" i="12" s="1" a="1"/>
  <c r="AD393" i="12" s="1"/>
  <c r="AC380" i="12"/>
  <c r="AD380" i="12" s="1" a="1"/>
  <c r="AD380" i="12" s="1"/>
  <c r="AC377" i="12"/>
  <c r="AD377" i="12" s="1" a="1"/>
  <c r="AD377" i="12" s="1"/>
  <c r="AC364" i="12"/>
  <c r="AD364" i="12" s="1" a="1"/>
  <c r="AD364" i="12" s="1"/>
  <c r="AC361" i="12"/>
  <c r="AD361" i="12" s="1" a="1"/>
  <c r="AD361" i="12" s="1"/>
  <c r="AC348" i="12"/>
  <c r="AD348" i="12" s="1" a="1"/>
  <c r="AD348" i="12" s="1"/>
  <c r="AC345" i="12"/>
  <c r="AD345" i="12" s="1" a="1"/>
  <c r="AD345" i="12" s="1"/>
  <c r="AC332" i="12"/>
  <c r="AD332" i="12" s="1" a="1"/>
  <c r="AD332" i="12" s="1"/>
  <c r="AC329" i="12"/>
  <c r="AD329" i="12" s="1" a="1"/>
  <c r="AD329" i="12" s="1"/>
  <c r="AC316" i="12"/>
  <c r="AD316" i="12" s="1" a="1"/>
  <c r="AD316" i="12" s="1"/>
  <c r="AC313" i="12"/>
  <c r="AD313" i="12" s="1" a="1"/>
  <c r="AD313" i="12" s="1"/>
  <c r="AC300" i="12"/>
  <c r="AD300" i="12" s="1" a="1"/>
  <c r="AD300" i="12" s="1"/>
  <c r="AC297" i="12"/>
  <c r="AD297" i="12" s="1" a="1"/>
  <c r="AD297" i="12" s="1"/>
  <c r="AC284" i="12"/>
  <c r="AD284" i="12" s="1" a="1"/>
  <c r="AD284" i="12" s="1"/>
  <c r="AC281" i="12"/>
  <c r="AD281" i="12" s="1" a="1"/>
  <c r="AD281" i="12" s="1"/>
  <c r="AC277" i="12"/>
  <c r="AD277" i="12" s="1" a="1"/>
  <c r="AD277" i="12" s="1"/>
  <c r="AC262" i="12"/>
  <c r="AD262" i="12" s="1" a="1"/>
  <c r="AD262" i="12" s="1"/>
  <c r="AC258" i="12"/>
  <c r="AD258" i="12" s="1" a="1"/>
  <c r="AD258" i="12" s="1"/>
  <c r="AC239" i="12"/>
  <c r="AD239" i="12" s="1" a="1"/>
  <c r="AD239" i="12" s="1"/>
  <c r="AC146" i="12"/>
  <c r="AD146" i="12" s="1" a="1"/>
  <c r="AD146" i="12" s="1"/>
  <c r="AC125" i="12"/>
  <c r="AD125" i="12" s="1" a="1"/>
  <c r="AD125" i="12" s="1"/>
  <c r="AC93" i="12"/>
  <c r="AD93" i="12" s="1" a="1"/>
  <c r="AD93" i="12" s="1"/>
  <c r="AC61" i="12"/>
  <c r="AD61" i="12" s="1" a="1"/>
  <c r="AD61" i="12" s="1"/>
  <c r="AC74" i="12"/>
  <c r="AD74" i="12" s="1" a="1"/>
  <c r="AD74" i="12" s="1"/>
  <c r="AC106" i="12"/>
  <c r="AD106" i="12" s="1" a="1"/>
  <c r="AD106" i="12" s="1"/>
  <c r="AC358" i="12"/>
  <c r="AD358" i="12" s="1" a="1"/>
  <c r="AD358" i="12" s="1"/>
  <c r="AC34" i="12"/>
  <c r="AD34" i="12" s="1" a="1"/>
  <c r="AD34" i="12" s="1"/>
  <c r="AC82" i="12"/>
  <c r="AD82" i="12" s="1" a="1"/>
  <c r="AD82" i="12" s="1"/>
  <c r="AC114" i="12"/>
  <c r="AD114" i="12" s="1" a="1"/>
  <c r="AD114" i="12" s="1"/>
  <c r="AC50" i="12"/>
  <c r="AD50" i="12" s="1" a="1"/>
  <c r="AD50" i="12" s="1"/>
  <c r="AC90" i="12"/>
  <c r="AD90" i="12" s="1" a="1"/>
  <c r="AD90" i="12" s="1"/>
  <c r="AC122" i="12"/>
  <c r="AD122" i="12" s="1" a="1"/>
  <c r="AD122" i="12" s="1"/>
  <c r="AC177" i="12"/>
  <c r="AD177" i="12" s="1" a="1"/>
  <c r="AD177" i="12" s="1"/>
  <c r="AC185" i="12"/>
  <c r="AD185" i="12" s="1" a="1"/>
  <c r="AD185" i="12" s="1"/>
  <c r="AC193" i="12"/>
  <c r="AD193" i="12" s="1" a="1"/>
  <c r="AD193" i="12" s="1"/>
  <c r="AC201" i="12"/>
  <c r="AD201" i="12" s="1" a="1"/>
  <c r="AD201" i="12" s="1"/>
  <c r="AC209" i="12"/>
  <c r="AD209" i="12" s="1" a="1"/>
  <c r="AD209" i="12" s="1"/>
  <c r="AC217" i="12"/>
  <c r="AD217" i="12" s="1" a="1"/>
  <c r="AD217" i="12" s="1"/>
  <c r="AC225" i="12"/>
  <c r="AD225" i="12" s="1" a="1"/>
  <c r="AD225" i="12" s="1"/>
  <c r="AC233" i="12"/>
  <c r="AD233" i="12" s="1" a="1"/>
  <c r="AD233" i="12" s="1"/>
  <c r="AC243" i="12"/>
  <c r="AD243" i="12" s="1" a="1"/>
  <c r="AD243" i="12" s="1"/>
  <c r="AC249" i="12"/>
  <c r="AD249" i="12" s="1" a="1"/>
  <c r="AD249" i="12" s="1"/>
  <c r="AC173" i="12"/>
  <c r="AD173" i="12" s="1" a="1"/>
  <c r="AD173" i="12" s="1"/>
  <c r="AC181" i="12"/>
  <c r="AD181" i="12" s="1" a="1"/>
  <c r="AD181" i="12" s="1"/>
  <c r="AC189" i="12"/>
  <c r="AD189" i="12" s="1" a="1"/>
  <c r="AD189" i="12" s="1"/>
  <c r="AC197" i="12"/>
  <c r="AD197" i="12" s="1" a="1"/>
  <c r="AD197" i="12" s="1"/>
  <c r="AC205" i="12"/>
  <c r="AD205" i="12" s="1" a="1"/>
  <c r="AD205" i="12" s="1"/>
  <c r="AC213" i="12"/>
  <c r="AD213" i="12" s="1" a="1"/>
  <c r="AD213" i="12" s="1"/>
  <c r="AC221" i="12"/>
  <c r="AD221" i="12" s="1" a="1"/>
  <c r="AD221" i="12" s="1"/>
  <c r="AC229" i="12"/>
  <c r="AD229" i="12" s="1" a="1"/>
  <c r="AD229" i="12" s="1"/>
  <c r="AC259" i="12"/>
  <c r="AD259" i="12" s="1" a="1"/>
  <c r="AD259" i="12" s="1"/>
  <c r="AC264" i="12"/>
  <c r="AD264" i="12" s="1" a="1"/>
  <c r="AD264" i="12" s="1"/>
  <c r="AC267" i="12"/>
  <c r="AD267" i="12" s="1" a="1"/>
  <c r="AD267" i="12" s="1"/>
  <c r="AC272" i="12"/>
  <c r="AD272" i="12" s="1" a="1"/>
  <c r="AD272" i="12" s="1"/>
  <c r="AC275" i="12"/>
  <c r="AD275" i="12" s="1" a="1"/>
  <c r="AD275" i="12" s="1"/>
  <c r="AC280" i="12"/>
  <c r="AD280" i="12" s="1" a="1"/>
  <c r="AD280" i="12" s="1"/>
  <c r="AC66" i="12"/>
  <c r="AD66" i="12" s="1" a="1"/>
  <c r="AD66" i="12" s="1"/>
  <c r="AC98" i="12"/>
  <c r="AD98" i="12" s="1" a="1"/>
  <c r="AD98" i="12" s="1"/>
  <c r="AC130" i="12"/>
  <c r="AD130" i="12" s="1" a="1"/>
  <c r="AD130" i="12" s="1"/>
  <c r="AC237" i="12"/>
  <c r="AD237" i="12" s="1" a="1"/>
  <c r="AD237" i="12" s="1"/>
  <c r="AC241" i="12"/>
  <c r="AD241" i="12" s="1" a="1"/>
  <c r="AD241" i="12" s="1"/>
  <c r="AC253" i="12"/>
  <c r="AD253" i="12" s="1" a="1"/>
  <c r="AD253" i="12" s="1"/>
  <c r="AC480" i="12"/>
  <c r="AD480" i="12" s="1" a="1"/>
  <c r="AD480" i="12" s="1"/>
  <c r="AC464" i="12"/>
  <c r="AD464" i="12" s="1" a="1"/>
  <c r="AD464" i="12" s="1"/>
  <c r="AC454" i="12"/>
  <c r="AD454" i="12" s="1" a="1"/>
  <c r="AD454" i="12" s="1"/>
  <c r="AC446" i="12"/>
  <c r="AD446" i="12" s="1" a="1"/>
  <c r="AD446" i="12" s="1"/>
  <c r="AC438" i="12"/>
  <c r="AD438" i="12" s="1" a="1"/>
  <c r="AD438" i="12" s="1"/>
  <c r="AC430" i="12"/>
  <c r="AD430" i="12" s="1" a="1"/>
  <c r="AD430" i="12" s="1"/>
  <c r="AC418" i="12"/>
  <c r="AD418" i="12" s="1" a="1"/>
  <c r="AD418" i="12" s="1"/>
  <c r="AC415" i="12"/>
  <c r="AD415" i="12" s="1" a="1"/>
  <c r="AD415" i="12" s="1"/>
  <c r="AC402" i="12"/>
  <c r="AD402" i="12" s="1" a="1"/>
  <c r="AD402" i="12" s="1"/>
  <c r="AC399" i="12"/>
  <c r="AD399" i="12" s="1" a="1"/>
  <c r="AD399" i="12" s="1"/>
  <c r="AC386" i="12"/>
  <c r="AD386" i="12" s="1" a="1"/>
  <c r="AD386" i="12" s="1"/>
  <c r="AC383" i="12"/>
  <c r="AD383" i="12" s="1" a="1"/>
  <c r="AD383" i="12" s="1"/>
  <c r="AC370" i="12"/>
  <c r="AD370" i="12" s="1" a="1"/>
  <c r="AD370" i="12" s="1"/>
  <c r="AC367" i="12"/>
  <c r="AD367" i="12" s="1" a="1"/>
  <c r="AD367" i="12" s="1"/>
  <c r="AC360" i="12"/>
  <c r="AD360" i="12" s="1" a="1"/>
  <c r="AD360" i="12" s="1"/>
  <c r="AC354" i="12"/>
  <c r="AD354" i="12" s="1" a="1"/>
  <c r="AD354" i="12" s="1"/>
  <c r="AC351" i="12"/>
  <c r="AD351" i="12" s="1" a="1"/>
  <c r="AD351" i="12" s="1"/>
  <c r="AC338" i="12"/>
  <c r="AD338" i="12" s="1" a="1"/>
  <c r="AD338" i="12" s="1"/>
  <c r="AC335" i="12"/>
  <c r="AD335" i="12" s="1" a="1"/>
  <c r="AD335" i="12" s="1"/>
  <c r="AC322" i="12"/>
  <c r="AD322" i="12" s="1" a="1"/>
  <c r="AD322" i="12" s="1"/>
  <c r="AC319" i="12"/>
  <c r="AD319" i="12" s="1" a="1"/>
  <c r="AD319" i="12" s="1"/>
  <c r="AC306" i="12"/>
  <c r="AD306" i="12" s="1" a="1"/>
  <c r="AD306" i="12" s="1"/>
  <c r="AC303" i="12"/>
  <c r="AD303" i="12" s="1" a="1"/>
  <c r="AD303" i="12" s="1"/>
  <c r="AC290" i="12"/>
  <c r="AD290" i="12" s="1" a="1"/>
  <c r="AD290" i="12" s="1"/>
  <c r="AC287" i="12"/>
  <c r="AD287" i="12" s="1" a="1"/>
  <c r="AD287" i="12" s="1"/>
  <c r="AC273" i="12"/>
  <c r="AD273" i="12" s="1" a="1"/>
  <c r="AD273" i="12" s="1"/>
  <c r="AC269" i="12"/>
  <c r="AD269" i="12" s="1" a="1"/>
  <c r="AD269" i="12" s="1"/>
  <c r="AC170" i="12"/>
  <c r="AD170" i="12" s="1" a="1"/>
  <c r="AD170" i="12" s="1"/>
  <c r="AC151" i="12"/>
  <c r="AD151" i="12" s="1" a="1"/>
  <c r="AD151" i="12" s="1"/>
  <c r="AC420" i="12"/>
  <c r="AD420" i="12" s="1" a="1"/>
  <c r="AD420" i="12" s="1"/>
  <c r="AC475" i="12"/>
  <c r="AD475" i="12" s="1" a="1"/>
  <c r="AD475" i="12" s="1"/>
  <c r="AC466" i="12"/>
  <c r="AD466" i="12" s="1" a="1"/>
  <c r="AD466" i="12" s="1"/>
  <c r="AC459" i="12"/>
  <c r="AD459" i="12" s="1" a="1"/>
  <c r="AD459" i="12" s="1"/>
  <c r="AC451" i="12"/>
  <c r="AD451" i="12" s="1" a="1"/>
  <c r="AD451" i="12" s="1"/>
  <c r="AC443" i="12"/>
  <c r="AD443" i="12" s="1" a="1"/>
  <c r="AD443" i="12" s="1"/>
  <c r="AC435" i="12"/>
  <c r="AD435" i="12" s="1" a="1"/>
  <c r="AD435" i="12" s="1"/>
  <c r="AC427" i="12"/>
  <c r="AD427" i="12" s="1" a="1"/>
  <c r="AD427" i="12" s="1"/>
  <c r="AC424" i="12"/>
  <c r="AD424" i="12" s="1" a="1"/>
  <c r="AD424" i="12" s="1"/>
  <c r="AC421" i="12"/>
  <c r="AD421" i="12" s="1" a="1"/>
  <c r="AD421" i="12" s="1"/>
  <c r="AC408" i="12"/>
  <c r="AD408" i="12" s="1" a="1"/>
  <c r="AD408" i="12" s="1"/>
  <c r="AC405" i="12"/>
  <c r="AD405" i="12" s="1" a="1"/>
  <c r="AD405" i="12" s="1"/>
  <c r="AC392" i="12"/>
  <c r="AD392" i="12" s="1" a="1"/>
  <c r="AD392" i="12" s="1"/>
  <c r="AC389" i="12"/>
  <c r="AD389" i="12" s="1" a="1"/>
  <c r="AD389" i="12" s="1"/>
  <c r="AC376" i="12"/>
  <c r="AD376" i="12" s="1" a="1"/>
  <c r="AD376" i="12" s="1"/>
  <c r="AC373" i="12"/>
  <c r="AD373" i="12" s="1" a="1"/>
  <c r="AD373" i="12" s="1"/>
  <c r="AC357" i="12"/>
  <c r="AD357" i="12" s="1" a="1"/>
  <c r="AD357" i="12" s="1"/>
  <c r="AC344" i="12"/>
  <c r="AD344" i="12" s="1" a="1"/>
  <c r="AD344" i="12" s="1"/>
  <c r="AC341" i="12"/>
  <c r="AD341" i="12" s="1" a="1"/>
  <c r="AD341" i="12" s="1"/>
  <c r="AC328" i="12"/>
  <c r="AD328" i="12" s="1" a="1"/>
  <c r="AD328" i="12" s="1"/>
  <c r="AC325" i="12"/>
  <c r="AD325" i="12" s="1" a="1"/>
  <c r="AD325" i="12" s="1"/>
  <c r="AC312" i="12"/>
  <c r="AD312" i="12" s="1" a="1"/>
  <c r="AD312" i="12" s="1"/>
  <c r="AC309" i="12"/>
  <c r="AD309" i="12" s="1" a="1"/>
  <c r="AD309" i="12" s="1"/>
  <c r="AC296" i="12"/>
  <c r="AD296" i="12" s="1" a="1"/>
  <c r="AD296" i="12" s="1"/>
  <c r="AC293" i="12"/>
  <c r="AD293" i="12" s="1" a="1"/>
  <c r="AD293" i="12" s="1"/>
  <c r="AC276" i="12"/>
  <c r="AD276" i="12" s="1" a="1"/>
  <c r="AD276" i="12" s="1"/>
  <c r="AC265" i="12"/>
  <c r="AD265" i="12" s="1" a="1"/>
  <c r="AD265" i="12" s="1"/>
  <c r="AC261" i="12"/>
  <c r="AD261" i="12" s="1" a="1"/>
  <c r="AD261" i="12" s="1"/>
  <c r="AC131" i="12"/>
  <c r="AD131" i="12" s="1" a="1"/>
  <c r="AD131" i="12" s="1"/>
  <c r="AC99" i="12"/>
  <c r="AD99" i="12" s="1" a="1"/>
  <c r="AD99" i="12" s="1"/>
  <c r="AC468" i="12"/>
  <c r="AD468" i="12" s="1" a="1"/>
  <c r="AD468" i="12" s="1"/>
  <c r="AC456" i="12"/>
  <c r="AD456" i="12" s="1" a="1"/>
  <c r="AD456" i="12" s="1"/>
  <c r="AC448" i="12"/>
  <c r="AD448" i="12" s="1" a="1"/>
  <c r="AD448" i="12" s="1"/>
  <c r="AC440" i="12"/>
  <c r="AD440" i="12" s="1" a="1"/>
  <c r="AD440" i="12" s="1"/>
  <c r="AC432" i="12"/>
  <c r="AD432" i="12" s="1" a="1"/>
  <c r="AD432" i="12" s="1"/>
  <c r="AC414" i="12"/>
  <c r="AD414" i="12" s="1" a="1"/>
  <c r="AD414" i="12" s="1"/>
  <c r="AC411" i="12"/>
  <c r="AD411" i="12" s="1" a="1"/>
  <c r="AD411" i="12" s="1"/>
  <c r="AC398" i="12"/>
  <c r="AD398" i="12" s="1" a="1"/>
  <c r="AD398" i="12" s="1"/>
  <c r="AC395" i="12"/>
  <c r="AD395" i="12" s="1" a="1"/>
  <c r="AD395" i="12" s="1"/>
  <c r="AC382" i="12"/>
  <c r="AD382" i="12" s="1" a="1"/>
  <c r="AD382" i="12" s="1"/>
  <c r="AC379" i="12"/>
  <c r="AD379" i="12" s="1" a="1"/>
  <c r="AD379" i="12" s="1"/>
  <c r="AC366" i="12"/>
  <c r="AD366" i="12" s="1" a="1"/>
  <c r="AD366" i="12" s="1"/>
  <c r="AC363" i="12"/>
  <c r="AD363" i="12" s="1" a="1"/>
  <c r="AD363" i="12" s="1"/>
  <c r="AC350" i="12"/>
  <c r="AD350" i="12" s="1" a="1"/>
  <c r="AD350" i="12" s="1"/>
  <c r="AC347" i="12"/>
  <c r="AD347" i="12" s="1" a="1"/>
  <c r="AD347" i="12" s="1"/>
  <c r="AC334" i="12"/>
  <c r="AD334" i="12" s="1" a="1"/>
  <c r="AD334" i="12" s="1"/>
  <c r="AC331" i="12"/>
  <c r="AD331" i="12" s="1" a="1"/>
  <c r="AD331" i="12" s="1"/>
  <c r="AC318" i="12"/>
  <c r="AD318" i="12" s="1" a="1"/>
  <c r="AD318" i="12" s="1"/>
  <c r="AC315" i="12"/>
  <c r="AD315" i="12" s="1" a="1"/>
  <c r="AD315" i="12" s="1"/>
  <c r="AC302" i="12"/>
  <c r="AD302" i="12" s="1" a="1"/>
  <c r="AD302" i="12" s="1"/>
  <c r="AC299" i="12"/>
  <c r="AD299" i="12" s="1" a="1"/>
  <c r="AD299" i="12" s="1"/>
  <c r="AC286" i="12"/>
  <c r="AD286" i="12" s="1" a="1"/>
  <c r="AD286" i="12" s="1"/>
  <c r="AC268" i="12"/>
  <c r="AD268" i="12" s="1" a="1"/>
  <c r="AD268" i="12" s="1"/>
  <c r="AC257" i="12"/>
  <c r="AD257" i="12" s="1" a="1"/>
  <c r="AD257" i="12" s="1"/>
  <c r="AC162" i="12"/>
  <c r="AD162" i="12" s="1" a="1"/>
  <c r="AD162" i="12" s="1"/>
  <c r="AC143" i="12"/>
  <c r="AD143" i="12" s="1" a="1"/>
  <c r="AD143" i="12" s="1"/>
  <c r="AC138" i="12"/>
  <c r="AD138" i="12" s="1" a="1"/>
  <c r="AD138" i="12" s="1"/>
  <c r="AC9" i="12"/>
  <c r="AD9" i="12" s="1" a="1"/>
  <c r="AD9" i="12" s="1"/>
  <c r="AC117" i="12"/>
  <c r="AD117" i="12" s="1" a="1"/>
  <c r="AD117" i="12" s="1"/>
  <c r="AC85" i="12"/>
  <c r="AD85" i="12" s="1" a="1"/>
  <c r="AD85" i="12" s="1"/>
  <c r="AC45" i="12"/>
  <c r="AD45" i="12" s="1" a="1"/>
  <c r="AD45" i="12" s="1"/>
  <c r="AC207" i="12"/>
  <c r="AD207" i="12" s="1" a="1"/>
  <c r="AD207" i="12" s="1"/>
  <c r="AC215" i="12"/>
  <c r="AD215" i="12" s="1" a="1"/>
  <c r="AD215" i="12" s="1"/>
  <c r="AC223" i="12"/>
  <c r="AD223" i="12" s="1" a="1"/>
  <c r="AD223" i="12" s="1"/>
  <c r="AC231" i="12"/>
  <c r="AD231" i="12" s="1" a="1"/>
  <c r="AD231" i="12" s="1"/>
  <c r="AC42" i="12"/>
  <c r="AD42" i="12" s="1" a="1"/>
  <c r="AD42" i="12" s="1"/>
  <c r="AC58" i="12"/>
  <c r="AD58" i="12" s="1" a="1"/>
  <c r="AD58" i="12" s="1"/>
  <c r="AC245" i="12"/>
  <c r="AD245" i="12" s="1" a="1"/>
  <c r="AD245" i="12" s="1"/>
  <c r="AC87" i="12"/>
  <c r="AD87" i="12" s="1" a="1"/>
  <c r="AD87" i="12" s="1"/>
  <c r="AC103" i="12"/>
  <c r="AD103" i="12" s="1" a="1"/>
  <c r="AD103" i="12" s="1"/>
  <c r="AC119" i="12"/>
  <c r="AD119" i="12" s="1" a="1"/>
  <c r="AD119" i="12" s="1"/>
  <c r="AC135" i="12"/>
  <c r="AD135" i="12" s="1" a="1"/>
  <c r="AD135" i="12" s="1"/>
  <c r="AC235" i="12"/>
  <c r="AD235" i="12" s="1" a="1"/>
  <c r="AD235" i="12" s="1"/>
  <c r="AC115" i="12"/>
  <c r="AD115" i="12" s="1" a="1"/>
  <c r="AD115" i="12" s="1"/>
  <c r="AC109" i="12"/>
  <c r="AD109" i="12" s="1" a="1"/>
  <c r="AD109" i="12" s="1"/>
  <c r="AC77" i="12"/>
  <c r="AD77" i="12" s="1" a="1"/>
  <c r="AD77" i="12" s="1"/>
  <c r="AC160" i="12"/>
  <c r="AD160" i="12" s="1" a="1"/>
  <c r="AD160" i="12" s="1"/>
  <c r="AC133" i="12"/>
  <c r="AD133" i="12" s="1" a="1"/>
  <c r="AD133" i="12" s="1"/>
  <c r="AC101" i="12"/>
  <c r="AD101" i="12" s="1" a="1"/>
  <c r="AD101" i="12" s="1"/>
  <c r="AC69" i="12"/>
  <c r="AD69" i="12" s="1" a="1"/>
  <c r="AD69" i="12" s="1"/>
  <c r="AC71" i="12"/>
  <c r="AD71" i="12" s="1" a="1"/>
  <c r="AD71" i="12" s="1"/>
  <c r="AC55" i="12"/>
  <c r="AD55" i="12" s="1" a="1"/>
  <c r="AD55" i="12" s="1"/>
  <c r="AC39" i="12"/>
  <c r="AD39" i="12" s="1" a="1"/>
  <c r="AD39" i="12" s="1"/>
  <c r="AC27" i="12"/>
  <c r="AD27" i="12" s="1" a="1"/>
  <c r="AD27" i="12" s="1"/>
  <c r="AC21" i="12"/>
  <c r="AD21" i="12" s="1" a="1"/>
  <c r="AD21" i="12" s="1"/>
  <c r="AC227" i="12"/>
  <c r="AD227" i="12" s="1" a="1"/>
  <c r="AD227" i="12" s="1"/>
  <c r="AC219" i="12"/>
  <c r="AD219" i="12" s="1" a="1"/>
  <c r="AD219" i="12" s="1"/>
  <c r="AC211" i="12"/>
  <c r="AD211" i="12" s="1" a="1"/>
  <c r="AD211" i="12" s="1"/>
  <c r="AC203" i="12"/>
  <c r="AD203" i="12" s="1" a="1"/>
  <c r="AD203" i="12" s="1"/>
  <c r="AC195" i="12"/>
  <c r="AD195" i="12" s="1" a="1"/>
  <c r="AD195" i="12" s="1"/>
  <c r="AC187" i="12"/>
  <c r="AD187" i="12" s="1" a="1"/>
  <c r="AD187" i="12" s="1"/>
  <c r="AC179" i="12"/>
  <c r="AD179" i="12" s="1" a="1"/>
  <c r="AD179" i="12" s="1"/>
  <c r="AC171" i="12"/>
  <c r="AD171" i="12" s="1" a="1"/>
  <c r="AD171" i="12" s="1"/>
  <c r="AC163" i="12"/>
  <c r="AD163" i="12" s="1" a="1"/>
  <c r="AD163" i="12" s="1"/>
  <c r="AC155" i="12"/>
  <c r="AD155" i="12" s="1" a="1"/>
  <c r="AD155" i="12" s="1"/>
  <c r="AC147" i="12"/>
  <c r="AD147" i="12" s="1" a="1"/>
  <c r="AD147" i="12" s="1"/>
  <c r="AC139" i="12"/>
  <c r="AD139" i="12" s="1" a="1"/>
  <c r="AD139" i="12" s="1"/>
  <c r="AC129" i="12"/>
  <c r="AD129" i="12" s="1" a="1"/>
  <c r="AD129" i="12" s="1"/>
  <c r="AC113" i="12"/>
  <c r="AD113" i="12" s="1" a="1"/>
  <c r="AD113" i="12" s="1"/>
  <c r="AC97" i="12"/>
  <c r="AD97" i="12" s="1" a="1"/>
  <c r="AD97" i="12" s="1"/>
  <c r="AC81" i="12"/>
  <c r="AD81" i="12" s="1" a="1"/>
  <c r="AD81" i="12" s="1"/>
  <c r="AC65" i="12"/>
  <c r="AD65" i="12" s="1" a="1"/>
  <c r="AD65" i="12" s="1"/>
  <c r="AC49" i="12"/>
  <c r="AD49" i="12" s="1" a="1"/>
  <c r="AD49" i="12" s="1"/>
  <c r="AC33" i="12"/>
  <c r="AD33" i="12" s="1" a="1"/>
  <c r="AD33" i="12" s="1"/>
  <c r="AC26" i="12"/>
  <c r="AD26" i="12" s="1" a="1"/>
  <c r="AD26" i="12" s="1"/>
  <c r="AC247" i="12"/>
  <c r="AD247" i="12" s="1" a="1"/>
  <c r="AD247" i="12" s="1"/>
  <c r="AC166" i="12"/>
  <c r="AD166" i="12" s="1" a="1"/>
  <c r="AD166" i="12" s="1"/>
  <c r="AC158" i="12"/>
  <c r="AD158" i="12" s="1" a="1"/>
  <c r="AD158" i="12" s="1"/>
  <c r="AC150" i="12"/>
  <c r="AD150" i="12" s="1" a="1"/>
  <c r="AD150" i="12" s="1"/>
  <c r="AC142" i="12"/>
  <c r="AD142" i="12" s="1" a="1"/>
  <c r="AD142" i="12" s="1"/>
  <c r="AC123" i="12"/>
  <c r="AD123" i="12" s="1" a="1"/>
  <c r="AD123" i="12" s="1"/>
  <c r="AC107" i="12"/>
  <c r="AD107" i="12" s="1" a="1"/>
  <c r="AD107" i="12" s="1"/>
  <c r="AC91" i="12"/>
  <c r="AD91" i="12" s="1" a="1"/>
  <c r="AD91" i="12" s="1"/>
  <c r="AC75" i="12"/>
  <c r="AD75" i="12" s="1" a="1"/>
  <c r="AD75" i="12" s="1"/>
  <c r="AC59" i="12"/>
  <c r="AD59" i="12" s="1" a="1"/>
  <c r="AD59" i="12" s="1"/>
  <c r="AC43" i="12"/>
  <c r="AD43" i="12" s="1" a="1"/>
  <c r="AD43" i="12" s="1"/>
  <c r="AC19" i="12"/>
  <c r="AD19" i="12" s="1" a="1"/>
  <c r="AD19" i="12" s="1"/>
  <c r="AC13" i="12"/>
  <c r="AD13" i="12" s="1" a="1"/>
  <c r="AD13" i="12" s="1"/>
  <c r="AC53" i="12"/>
  <c r="AD53" i="12" s="1" a="1"/>
  <c r="AD53" i="12" s="1"/>
  <c r="AC37" i="12"/>
  <c r="AD37" i="12" s="1" a="1"/>
  <c r="AD37" i="12" s="1"/>
  <c r="AC25" i="12"/>
  <c r="AD25" i="12" s="1" a="1"/>
  <c r="AD25" i="12" s="1"/>
  <c r="AC18" i="12"/>
  <c r="AD18" i="12" s="1" a="1"/>
  <c r="AD18" i="12" s="1"/>
  <c r="AC251" i="12"/>
  <c r="AD251" i="12" s="1" a="1"/>
  <c r="AD251" i="12" s="1"/>
  <c r="AC169" i="12"/>
  <c r="AD169" i="12" s="1" a="1"/>
  <c r="AD169" i="12" s="1"/>
  <c r="AC161" i="12"/>
  <c r="AD161" i="12" s="1" a="1"/>
  <c r="AD161" i="12" s="1"/>
  <c r="AC153" i="12"/>
  <c r="AD153" i="12" s="1" a="1"/>
  <c r="AD153" i="12" s="1"/>
  <c r="AC145" i="12"/>
  <c r="AD145" i="12" s="1" a="1"/>
  <c r="AD145" i="12" s="1"/>
  <c r="AC137" i="12"/>
  <c r="AD137" i="12" s="1" a="1"/>
  <c r="AD137" i="12" s="1"/>
  <c r="AC127" i="12"/>
  <c r="AD127" i="12" s="1" a="1"/>
  <c r="AD127" i="12" s="1"/>
  <c r="AC111" i="12"/>
  <c r="AD111" i="12" s="1" a="1"/>
  <c r="AD111" i="12" s="1"/>
  <c r="AC95" i="12"/>
  <c r="AD95" i="12" s="1" a="1"/>
  <c r="AD95" i="12" s="1"/>
  <c r="AC79" i="12"/>
  <c r="AD79" i="12" s="1" a="1"/>
  <c r="AD79" i="12" s="1"/>
  <c r="AC63" i="12"/>
  <c r="AD63" i="12" s="1" a="1"/>
  <c r="AD63" i="12" s="1"/>
  <c r="AC47" i="12"/>
  <c r="AD47" i="12" s="1" a="1"/>
  <c r="AD47" i="12" s="1"/>
  <c r="AC11" i="12"/>
  <c r="AD11" i="12" s="1" a="1"/>
  <c r="AD11" i="12" s="1"/>
  <c r="AC8" i="12"/>
  <c r="AD8" i="12" s="1" a="1"/>
  <c r="AD8" i="12" s="1"/>
  <c r="AC16" i="12"/>
  <c r="AD16" i="12" s="1" a="1"/>
  <c r="AD16" i="12" s="1"/>
  <c r="AC24" i="12"/>
  <c r="AD24" i="12" s="1" a="1"/>
  <c r="AD24" i="12" s="1"/>
  <c r="AC32" i="12"/>
  <c r="AD32" i="12" s="1" a="1"/>
  <c r="AD32" i="12" s="1"/>
  <c r="AC40" i="12"/>
  <c r="AD40" i="12" s="1" a="1"/>
  <c r="AD40" i="12" s="1"/>
  <c r="AC48" i="12"/>
  <c r="AD48" i="12" s="1" a="1"/>
  <c r="AD48" i="12" s="1"/>
  <c r="AC56" i="12"/>
  <c r="AD56" i="12" s="1" a="1"/>
  <c r="AD56" i="12" s="1"/>
  <c r="AC64" i="12"/>
  <c r="AD64" i="12" s="1" a="1"/>
  <c r="AD64" i="12" s="1"/>
  <c r="AC72" i="12"/>
  <c r="AD72" i="12" s="1" a="1"/>
  <c r="AD72" i="12" s="1"/>
  <c r="AC80" i="12"/>
  <c r="AD80" i="12" s="1" a="1"/>
  <c r="AD80" i="12" s="1"/>
  <c r="AC88" i="12"/>
  <c r="AD88" i="12" s="1" a="1"/>
  <c r="AD88" i="12" s="1"/>
  <c r="AC96" i="12"/>
  <c r="AD96" i="12" s="1" a="1"/>
  <c r="AD96" i="12" s="1"/>
  <c r="AC104" i="12"/>
  <c r="AD104" i="12" s="1" a="1"/>
  <c r="AD104" i="12" s="1"/>
  <c r="AC112" i="12"/>
  <c r="AD112" i="12" s="1" a="1"/>
  <c r="AD112" i="12" s="1"/>
  <c r="AC120" i="12"/>
  <c r="AD120" i="12" s="1" a="1"/>
  <c r="AD120" i="12" s="1"/>
  <c r="AC128" i="12"/>
  <c r="AD128" i="12" s="1" a="1"/>
  <c r="AD128" i="12" s="1"/>
  <c r="AC6" i="12"/>
  <c r="AD6" i="12" s="1" a="1"/>
  <c r="AD6" i="12" s="1"/>
  <c r="AC14" i="12"/>
  <c r="AD14" i="12" s="1" a="1"/>
  <c r="AD14" i="12" s="1"/>
  <c r="AC22" i="12"/>
  <c r="AD22" i="12" s="1" a="1"/>
  <c r="AD22" i="12" s="1"/>
  <c r="AC30" i="12"/>
  <c r="AD30" i="12" s="1" a="1"/>
  <c r="AD30" i="12" s="1"/>
  <c r="AC38" i="12"/>
  <c r="AD38" i="12" s="1" a="1"/>
  <c r="AD38" i="12" s="1"/>
  <c r="AC46" i="12"/>
  <c r="AD46" i="12" s="1" a="1"/>
  <c r="AD46" i="12" s="1"/>
  <c r="AC54" i="12"/>
  <c r="AD54" i="12" s="1" a="1"/>
  <c r="AD54" i="12" s="1"/>
  <c r="AC62" i="12"/>
  <c r="AD62" i="12" s="1" a="1"/>
  <c r="AD62" i="12" s="1"/>
  <c r="AC70" i="12"/>
  <c r="AD70" i="12" s="1" a="1"/>
  <c r="AD70" i="12" s="1"/>
  <c r="AC78" i="12"/>
  <c r="AD78" i="12" s="1" a="1"/>
  <c r="AD78" i="12" s="1"/>
  <c r="AC86" i="12"/>
  <c r="AD86" i="12" s="1" a="1"/>
  <c r="AD86" i="12" s="1"/>
  <c r="AC94" i="12"/>
  <c r="AD94" i="12" s="1" a="1"/>
  <c r="AD94" i="12" s="1"/>
  <c r="AC102" i="12"/>
  <c r="AD102" i="12" s="1" a="1"/>
  <c r="AD102" i="12" s="1"/>
  <c r="AC110" i="12"/>
  <c r="AD110" i="12" s="1" a="1"/>
  <c r="AD110" i="12" s="1"/>
  <c r="AC118" i="12"/>
  <c r="AD118" i="12" s="1" a="1"/>
  <c r="AD118" i="12" s="1"/>
  <c r="AC126" i="12"/>
  <c r="AD126" i="12" s="1" a="1"/>
  <c r="AD126" i="12" s="1"/>
  <c r="AC134" i="12"/>
  <c r="AD134" i="12" s="1" a="1"/>
  <c r="AD134" i="12" s="1"/>
  <c r="AC172" i="12"/>
  <c r="AD172" i="12" s="1" a="1"/>
  <c r="AD172" i="12" s="1"/>
  <c r="AC174" i="12"/>
  <c r="AD174" i="12" s="1" a="1"/>
  <c r="AD174" i="12" s="1"/>
  <c r="AC176" i="12"/>
  <c r="AD176" i="12" s="1" a="1"/>
  <c r="AD176" i="12" s="1"/>
  <c r="AC178" i="12"/>
  <c r="AD178" i="12" s="1" a="1"/>
  <c r="AD178" i="12" s="1"/>
  <c r="AC180" i="12"/>
  <c r="AD180" i="12" s="1" a="1"/>
  <c r="AD180" i="12" s="1"/>
  <c r="AC182" i="12"/>
  <c r="AD182" i="12" s="1" a="1"/>
  <c r="AD182" i="12" s="1"/>
  <c r="AC184" i="12"/>
  <c r="AD184" i="12" s="1" a="1"/>
  <c r="AD184" i="12" s="1"/>
  <c r="AC186" i="12"/>
  <c r="AD186" i="12" s="1" a="1"/>
  <c r="AD186" i="12" s="1"/>
  <c r="AC188" i="12"/>
  <c r="AD188" i="12" s="1" a="1"/>
  <c r="AD188" i="12" s="1"/>
  <c r="AC190" i="12"/>
  <c r="AD190" i="12" s="1" a="1"/>
  <c r="AD190" i="12" s="1"/>
  <c r="AC192" i="12"/>
  <c r="AD192" i="12" s="1" a="1"/>
  <c r="AD192" i="12" s="1"/>
  <c r="AC194" i="12"/>
  <c r="AD194" i="12" s="1" a="1"/>
  <c r="AD194" i="12" s="1"/>
  <c r="AC196" i="12"/>
  <c r="AD196" i="12" s="1" a="1"/>
  <c r="AD196" i="12" s="1"/>
  <c r="AC198" i="12"/>
  <c r="AD198" i="12" s="1" a="1"/>
  <c r="AD198" i="12" s="1"/>
  <c r="AC200" i="12"/>
  <c r="AD200" i="12" s="1" a="1"/>
  <c r="AD200" i="12" s="1"/>
  <c r="AC202" i="12"/>
  <c r="AD202" i="12" s="1" a="1"/>
  <c r="AD202" i="12" s="1"/>
  <c r="AC204" i="12"/>
  <c r="AD204" i="12" s="1" a="1"/>
  <c r="AD204" i="12" s="1"/>
  <c r="AC206" i="12"/>
  <c r="AD206" i="12" s="1" a="1"/>
  <c r="AD206" i="12" s="1"/>
  <c r="AC208" i="12"/>
  <c r="AD208" i="12" s="1" a="1"/>
  <c r="AD208" i="12" s="1"/>
  <c r="AC210" i="12"/>
  <c r="AD210" i="12" s="1" a="1"/>
  <c r="AD210" i="12" s="1"/>
  <c r="AC212" i="12"/>
  <c r="AD212" i="12" s="1" a="1"/>
  <c r="AD212" i="12" s="1"/>
  <c r="AC214" i="12"/>
  <c r="AD214" i="12" s="1" a="1"/>
  <c r="AD214" i="12" s="1"/>
  <c r="AC216" i="12"/>
  <c r="AD216" i="12" s="1" a="1"/>
  <c r="AD216" i="12" s="1"/>
  <c r="AC218" i="12"/>
  <c r="AD218" i="12" s="1" a="1"/>
  <c r="AD218" i="12" s="1"/>
  <c r="AC220" i="12"/>
  <c r="AD220" i="12" s="1" a="1"/>
  <c r="AD220" i="12" s="1"/>
  <c r="AC222" i="12"/>
  <c r="AD222" i="12" s="1" a="1"/>
  <c r="AD222" i="12" s="1"/>
  <c r="AC224" i="12"/>
  <c r="AD224" i="12" s="1" a="1"/>
  <c r="AD224" i="12" s="1"/>
  <c r="AC226" i="12"/>
  <c r="AD226" i="12" s="1" a="1"/>
  <c r="AD226" i="12" s="1"/>
  <c r="AC228" i="12"/>
  <c r="AD228" i="12" s="1" a="1"/>
  <c r="AD228" i="12" s="1"/>
  <c r="AC230" i="12"/>
  <c r="AD230" i="12" s="1" a="1"/>
  <c r="AD230" i="12" s="1"/>
  <c r="AC232" i="12"/>
  <c r="AD232" i="12" s="1" a="1"/>
  <c r="AD232" i="12" s="1"/>
  <c r="AC234" i="12"/>
  <c r="AD234" i="12" s="1" a="1"/>
  <c r="AD234" i="12" s="1"/>
  <c r="AC236" i="12"/>
  <c r="AD236" i="12" s="1" a="1"/>
  <c r="AD236" i="12" s="1"/>
  <c r="AC238" i="12"/>
  <c r="AD238" i="12" s="1" a="1"/>
  <c r="AD238" i="12" s="1"/>
  <c r="AC240" i="12"/>
  <c r="AD240" i="12" s="1" a="1"/>
  <c r="AD240" i="12" s="1"/>
  <c r="AC242" i="12"/>
  <c r="AD242" i="12" s="1" a="1"/>
  <c r="AD242" i="12" s="1"/>
  <c r="AC244" i="12"/>
  <c r="AD244" i="12" s="1" a="1"/>
  <c r="AD244" i="12" s="1"/>
  <c r="AC246" i="12"/>
  <c r="AD246" i="12" s="1" a="1"/>
  <c r="AD246" i="12" s="1"/>
  <c r="AC248" i="12"/>
  <c r="AD248" i="12" s="1" a="1"/>
  <c r="AD248" i="12" s="1"/>
  <c r="AC250" i="12"/>
  <c r="AD250" i="12" s="1" a="1"/>
  <c r="AD250" i="12" s="1"/>
  <c r="AC252" i="12"/>
  <c r="AD252" i="12" s="1" a="1"/>
  <c r="AD252" i="12" s="1"/>
  <c r="AC254" i="12"/>
  <c r="AD254" i="12" s="1" a="1"/>
  <c r="AD254" i="12" s="1"/>
  <c r="AC256" i="12"/>
  <c r="AD256" i="12" s="1" a="1"/>
  <c r="AD256" i="12" s="1"/>
  <c r="AC23" i="12"/>
  <c r="AD23" i="12" s="1" a="1"/>
  <c r="AD23" i="12" s="1"/>
  <c r="AC31" i="12"/>
  <c r="AD31" i="12" s="1" a="1"/>
  <c r="AD31" i="12" s="1"/>
  <c r="AC5" i="12"/>
  <c r="AD5" i="12" s="1" a="1"/>
  <c r="AD5" i="12" s="1"/>
  <c r="AC199" i="12"/>
  <c r="AD199" i="12" s="1" a="1"/>
  <c r="AD199" i="12" s="1"/>
  <c r="AC191" i="12"/>
  <c r="AD191" i="12" s="1" a="1"/>
  <c r="AD191" i="12" s="1"/>
  <c r="AC183" i="12"/>
  <c r="AD183" i="12" s="1" a="1"/>
  <c r="AD183" i="12" s="1"/>
  <c r="AC175" i="12"/>
  <c r="AD175" i="12" s="1" a="1"/>
  <c r="AD175" i="12" s="1"/>
  <c r="AC168" i="12"/>
  <c r="AD168" i="12" s="1" a="1"/>
  <c r="AD168" i="12" s="1"/>
  <c r="AC165" i="12"/>
  <c r="AD165" i="12" s="1" a="1"/>
  <c r="AD165" i="12" s="1"/>
  <c r="AC157" i="12"/>
  <c r="AD157" i="12" s="1" a="1"/>
  <c r="AD157" i="12" s="1"/>
  <c r="AC152" i="12"/>
  <c r="AD152" i="12" s="1" a="1"/>
  <c r="AD152" i="12" s="1"/>
  <c r="AC149" i="12"/>
  <c r="AD149" i="12" s="1" a="1"/>
  <c r="AD149" i="12" s="1"/>
  <c r="AC144" i="12"/>
  <c r="AD144" i="12" s="1" a="1"/>
  <c r="AD144" i="12" s="1"/>
  <c r="AC141" i="12"/>
  <c r="AD141" i="12" s="1" a="1"/>
  <c r="AD141" i="12" s="1"/>
  <c r="AC136" i="12"/>
  <c r="AD136" i="12" s="1" a="1"/>
  <c r="AD136" i="12" s="1"/>
  <c r="AC121" i="12"/>
  <c r="AD121" i="12" s="1" a="1"/>
  <c r="AD121" i="12" s="1"/>
  <c r="AC105" i="12"/>
  <c r="AD105" i="12" s="1" a="1"/>
  <c r="AD105" i="12" s="1"/>
  <c r="AC89" i="12"/>
  <c r="AD89" i="12" s="1" a="1"/>
  <c r="AD89" i="12" s="1"/>
  <c r="AC73" i="12"/>
  <c r="AD73" i="12" s="1" a="1"/>
  <c r="AD73" i="12" s="1"/>
  <c r="AC57" i="12"/>
  <c r="AD57" i="12" s="1" a="1"/>
  <c r="AD57" i="12" s="1"/>
  <c r="AC41" i="12"/>
  <c r="AD41" i="12" s="1" a="1"/>
  <c r="AD41" i="12" s="1"/>
  <c r="AC17" i="12"/>
  <c r="AD17" i="12" s="1" a="1"/>
  <c r="AD17" i="12" s="1"/>
  <c r="AC10" i="12"/>
  <c r="AD10" i="12" s="1" a="1"/>
  <c r="AD10" i="12" s="1"/>
  <c r="AC83" i="12"/>
  <c r="AD83" i="12" s="1" a="1"/>
  <c r="AD83" i="12" s="1"/>
  <c r="AC67" i="12"/>
  <c r="AD67" i="12" s="1" a="1"/>
  <c r="AD67" i="12" s="1"/>
  <c r="AC51" i="12"/>
  <c r="AD51" i="12" s="1" a="1"/>
  <c r="AD51" i="12" s="1"/>
  <c r="AC35" i="12"/>
  <c r="AD35" i="12" s="1" a="1"/>
  <c r="AD35" i="12" s="1"/>
  <c r="AC29" i="12"/>
  <c r="AD29" i="12" s="1" a="1"/>
  <c r="AD29" i="12" s="1"/>
  <c r="AC3" i="12"/>
  <c r="AD3" i="12" s="1" a="1"/>
  <c r="AD3" i="12" s="1"/>
  <c r="AC15" i="12"/>
  <c r="AD15" i="12" s="1" a="1"/>
  <c r="AD15" i="12" s="1"/>
  <c r="AC7" i="12"/>
  <c r="AD7" i="12" s="1" a="1"/>
  <c r="AD7" i="12" s="1"/>
  <c r="AC164" i="12"/>
  <c r="AD164" i="12" s="1" a="1"/>
  <c r="AD164" i="12" s="1"/>
  <c r="AC156" i="12"/>
  <c r="AD156" i="12" s="1" a="1"/>
  <c r="AD156" i="12" s="1"/>
  <c r="AC148" i="12"/>
  <c r="AD148" i="12" s="1" a="1"/>
  <c r="AD148" i="12" s="1"/>
  <c r="AC140" i="12"/>
  <c r="AD140" i="12" s="1" a="1"/>
  <c r="AD140" i="12" s="1"/>
  <c r="AC132" i="12"/>
  <c r="AD132" i="12" s="1" a="1"/>
  <c r="AD132" i="12" s="1"/>
  <c r="AC124" i="12"/>
  <c r="AD124" i="12" s="1" a="1"/>
  <c r="AD124" i="12" s="1"/>
  <c r="AC116" i="12"/>
  <c r="AD116" i="12" s="1" a="1"/>
  <c r="AD116" i="12" s="1"/>
  <c r="AC108" i="12"/>
  <c r="AD108" i="12" s="1" a="1"/>
  <c r="AD108" i="12" s="1"/>
  <c r="AC100" i="12"/>
  <c r="AD100" i="12" s="1" a="1"/>
  <c r="AD100" i="12" s="1"/>
  <c r="AC92" i="12"/>
  <c r="AD92" i="12" s="1" a="1"/>
  <c r="AD92" i="12" s="1"/>
  <c r="AC84" i="12"/>
  <c r="AD84" i="12" s="1" a="1"/>
  <c r="AD84" i="12" s="1"/>
  <c r="AC76" i="12"/>
  <c r="AD76" i="12" s="1" a="1"/>
  <c r="AD76" i="12" s="1"/>
  <c r="AC68" i="12"/>
  <c r="AD68" i="12" s="1" a="1"/>
  <c r="AD68" i="12" s="1"/>
  <c r="AC60" i="12"/>
  <c r="AD60" i="12" s="1" a="1"/>
  <c r="AD60" i="12" s="1"/>
  <c r="AC52" i="12"/>
  <c r="AD52" i="12" s="1" a="1"/>
  <c r="AD52" i="12" s="1"/>
  <c r="AC44" i="12"/>
  <c r="AD44" i="12" s="1" a="1"/>
  <c r="AD44" i="12" s="1"/>
  <c r="AC36" i="12"/>
  <c r="AD36" i="12" s="1" a="1"/>
  <c r="AD36" i="12" s="1"/>
  <c r="AC28" i="12"/>
  <c r="AD28" i="12" s="1" a="1"/>
  <c r="AD28" i="12" s="1"/>
  <c r="AC20" i="12"/>
  <c r="AD20" i="12" s="1" a="1"/>
  <c r="AD20" i="12" s="1"/>
  <c r="AC12" i="12"/>
  <c r="AD12" i="12" s="1" a="1"/>
  <c r="AD12" i="12" s="1"/>
  <c r="AC4" i="12"/>
  <c r="AD4" i="12" s="1" a="1"/>
  <c r="AD4" i="12" s="1"/>
  <c r="X422" i="11"/>
  <c r="Y422" i="11" s="1" a="1"/>
  <c r="Y422" i="11" s="1"/>
  <c r="X413" i="11"/>
  <c r="Y413" i="11" s="1" a="1"/>
  <c r="Y413" i="11" s="1"/>
  <c r="X406" i="11"/>
  <c r="Y406" i="11" s="1" a="1"/>
  <c r="Y406" i="11" s="1"/>
  <c r="X397" i="11"/>
  <c r="Y397" i="11" s="1" a="1"/>
  <c r="Y397" i="11" s="1"/>
  <c r="X390" i="11"/>
  <c r="Y390" i="11" s="1" a="1"/>
  <c r="Y390" i="11" s="1"/>
  <c r="X374" i="11"/>
  <c r="Y374" i="11" s="1" a="1"/>
  <c r="Y374" i="11" s="1"/>
  <c r="X365" i="11"/>
  <c r="Y365" i="11" s="1" a="1"/>
  <c r="Y365" i="11" s="1"/>
  <c r="X358" i="11"/>
  <c r="Y358" i="11" s="1" a="1"/>
  <c r="Y358" i="11" s="1"/>
  <c r="X349" i="11"/>
  <c r="Y349" i="11" s="1" a="1"/>
  <c r="Y349" i="11" s="1"/>
  <c r="X341" i="11"/>
  <c r="Y341" i="11" s="1" a="1"/>
  <c r="Y341" i="11" s="1"/>
  <c r="X332" i="11"/>
  <c r="Y332" i="11" s="1" a="1"/>
  <c r="Y332" i="11" s="1"/>
  <c r="X326" i="11"/>
  <c r="Y326" i="11" s="1" a="1"/>
  <c r="Y326" i="11" s="1"/>
  <c r="X320" i="11"/>
  <c r="Y320" i="11" s="1" a="1"/>
  <c r="Y320" i="11" s="1"/>
  <c r="X303" i="11"/>
  <c r="Y303" i="11" s="1" a="1"/>
  <c r="Y303" i="11" s="1"/>
  <c r="X268" i="11"/>
  <c r="Y268" i="11" s="1" a="1"/>
  <c r="Y268" i="11" s="1"/>
  <c r="X262" i="11"/>
  <c r="Y262" i="11" s="1" a="1"/>
  <c r="Y262" i="11" s="1"/>
  <c r="X212" i="11"/>
  <c r="Y212" i="11" s="1" a="1"/>
  <c r="Y212" i="11" s="1"/>
  <c r="X203" i="11"/>
  <c r="Y203" i="11" s="1" a="1"/>
  <c r="Y203" i="11" s="1"/>
  <c r="X415" i="11"/>
  <c r="Y415" i="11" s="1" a="1"/>
  <c r="Y415" i="11" s="1"/>
  <c r="X408" i="11"/>
  <c r="Y408" i="11" s="1" a="1"/>
  <c r="Y408" i="11" s="1"/>
  <c r="X399" i="11"/>
  <c r="Y399" i="11" s="1" a="1"/>
  <c r="Y399" i="11" s="1"/>
  <c r="X392" i="11"/>
  <c r="Y392" i="11" s="1" a="1"/>
  <c r="Y392" i="11" s="1"/>
  <c r="X383" i="11"/>
  <c r="Y383" i="11" s="1" a="1"/>
  <c r="Y383" i="11" s="1"/>
  <c r="X376" i="11"/>
  <c r="Y376" i="11" s="1" a="1"/>
  <c r="Y376" i="11" s="1"/>
  <c r="X367" i="11"/>
  <c r="Y367" i="11" s="1" a="1"/>
  <c r="Y367" i="11" s="1"/>
  <c r="X360" i="11"/>
  <c r="Y360" i="11" s="1" a="1"/>
  <c r="Y360" i="11" s="1"/>
  <c r="X351" i="11"/>
  <c r="Y351" i="11" s="1" a="1"/>
  <c r="Y351" i="11" s="1"/>
  <c r="X338" i="11"/>
  <c r="Y338" i="11" s="1" a="1"/>
  <c r="Y338" i="11" s="1"/>
  <c r="X335" i="11"/>
  <c r="Y335" i="11" s="1" a="1"/>
  <c r="Y335" i="11" s="1"/>
  <c r="X329" i="11"/>
  <c r="Y329" i="11" s="1" a="1"/>
  <c r="Y329" i="11" s="1"/>
  <c r="X316" i="11"/>
  <c r="Y316" i="11" s="1" a="1"/>
  <c r="Y316" i="11" s="1"/>
  <c r="X310" i="11"/>
  <c r="Y310" i="11" s="1" a="1"/>
  <c r="Y310" i="11" s="1"/>
  <c r="X306" i="11"/>
  <c r="Y306" i="11" s="1" a="1"/>
  <c r="Y306" i="11" s="1"/>
  <c r="X292" i="11"/>
  <c r="Y292" i="11" s="1" a="1"/>
  <c r="Y292" i="11" s="1"/>
  <c r="X284" i="11"/>
  <c r="Y284" i="11" s="1" a="1"/>
  <c r="Y284" i="11" s="1"/>
  <c r="X204" i="11"/>
  <c r="Y204" i="11" s="1" a="1"/>
  <c r="Y204" i="11" s="1"/>
  <c r="X196" i="11"/>
  <c r="Y196" i="11" s="1" a="1"/>
  <c r="Y196" i="11" s="1"/>
  <c r="X446" i="11"/>
  <c r="Y446" i="11" s="1" a="1"/>
  <c r="Y446" i="11" s="1"/>
  <c r="X444" i="11"/>
  <c r="Y444" i="11" s="1" a="1"/>
  <c r="Y444" i="11" s="1"/>
  <c r="X442" i="11"/>
  <c r="Y442" i="11" s="1" a="1"/>
  <c r="Y442" i="11" s="1"/>
  <c r="X440" i="11"/>
  <c r="Y440" i="11" s="1" a="1"/>
  <c r="Y440" i="11" s="1"/>
  <c r="X438" i="11"/>
  <c r="Y438" i="11" s="1" a="1"/>
  <c r="Y438" i="11" s="1"/>
  <c r="X436" i="11"/>
  <c r="Y436" i="11" s="1" a="1"/>
  <c r="Y436" i="11" s="1"/>
  <c r="X434" i="11"/>
  <c r="Y434" i="11" s="1" a="1"/>
  <c r="Y434" i="11" s="1"/>
  <c r="X432" i="11"/>
  <c r="Y432" i="11" s="1" a="1"/>
  <c r="Y432" i="11" s="1"/>
  <c r="X430" i="11"/>
  <c r="Y430" i="11" s="1" a="1"/>
  <c r="Y430" i="11" s="1"/>
  <c r="X428" i="11"/>
  <c r="Y428" i="11" s="1" a="1"/>
  <c r="Y428" i="11" s="1"/>
  <c r="X426" i="11"/>
  <c r="Y426" i="11" s="1" a="1"/>
  <c r="Y426" i="11" s="1"/>
  <c r="X417" i="11"/>
  <c r="Y417" i="11" s="1" a="1"/>
  <c r="Y417" i="11" s="1"/>
  <c r="X410" i="11"/>
  <c r="Y410" i="11" s="1" a="1"/>
  <c r="Y410" i="11" s="1"/>
  <c r="X401" i="11"/>
  <c r="Y401" i="11" s="1" a="1"/>
  <c r="Y401" i="11" s="1"/>
  <c r="X394" i="11"/>
  <c r="Y394" i="11" s="1" a="1"/>
  <c r="Y394" i="11" s="1"/>
  <c r="X385" i="11"/>
  <c r="Y385" i="11" s="1" a="1"/>
  <c r="Y385" i="11" s="1"/>
  <c r="X378" i="11"/>
  <c r="Y378" i="11" s="1" a="1"/>
  <c r="Y378" i="11" s="1"/>
  <c r="X369" i="11"/>
  <c r="Y369" i="11" s="1" a="1"/>
  <c r="Y369" i="11" s="1"/>
  <c r="X362" i="11"/>
  <c r="Y362" i="11" s="1" a="1"/>
  <c r="Y362" i="11" s="1"/>
  <c r="X353" i="11"/>
  <c r="Y353" i="11" s="1" a="1"/>
  <c r="Y353" i="11" s="1"/>
  <c r="X346" i="11"/>
  <c r="Y346" i="11" s="1" a="1"/>
  <c r="Y346" i="11" s="1"/>
  <c r="X328" i="11"/>
  <c r="Y328" i="11" s="1" a="1"/>
  <c r="Y328" i="11" s="1"/>
  <c r="X325" i="11"/>
  <c r="Y325" i="11" s="1" a="1"/>
  <c r="Y325" i="11" s="1"/>
  <c r="X322" i="11"/>
  <c r="Y322" i="11" s="1" a="1"/>
  <c r="Y322" i="11" s="1"/>
  <c r="X319" i="11"/>
  <c r="Y319" i="11" s="1" a="1"/>
  <c r="Y319" i="11" s="1"/>
  <c r="X313" i="11"/>
  <c r="Y313" i="11" s="1" a="1"/>
  <c r="Y313" i="11" s="1"/>
  <c r="X302" i="11"/>
  <c r="Y302" i="11" s="1" a="1"/>
  <c r="Y302" i="11" s="1"/>
  <c r="X288" i="11"/>
  <c r="Y288" i="11" s="1" a="1"/>
  <c r="Y288" i="11" s="1"/>
  <c r="X278" i="11"/>
  <c r="Y278" i="11" s="1" a="1"/>
  <c r="Y278" i="11" s="1"/>
  <c r="X274" i="11"/>
  <c r="Y274" i="11" s="1" a="1"/>
  <c r="Y274" i="11" s="1"/>
  <c r="X260" i="11"/>
  <c r="Y260" i="11" s="1" a="1"/>
  <c r="Y260" i="11" s="1"/>
  <c r="X188" i="11"/>
  <c r="Y188" i="11" s="1" a="1"/>
  <c r="Y188" i="11" s="1"/>
  <c r="X2" i="11"/>
  <c r="Y2" i="11" s="1" a="1"/>
  <c r="Y2" i="11" s="1"/>
  <c r="X419" i="11"/>
  <c r="Y419" i="11" s="1" a="1"/>
  <c r="Y419" i="11" s="1"/>
  <c r="X412" i="11"/>
  <c r="Y412" i="11" s="1" a="1"/>
  <c r="Y412" i="11" s="1"/>
  <c r="X403" i="11"/>
  <c r="Y403" i="11" s="1" a="1"/>
  <c r="Y403" i="11" s="1"/>
  <c r="X396" i="11"/>
  <c r="Y396" i="11" s="1" a="1"/>
  <c r="Y396" i="11" s="1"/>
  <c r="X387" i="11"/>
  <c r="Y387" i="11" s="1" a="1"/>
  <c r="Y387" i="11" s="1"/>
  <c r="X380" i="11"/>
  <c r="Y380" i="11" s="1" a="1"/>
  <c r="Y380" i="11" s="1"/>
  <c r="X371" i="11"/>
  <c r="Y371" i="11" s="1" a="1"/>
  <c r="Y371" i="11" s="1"/>
  <c r="X364" i="11"/>
  <c r="Y364" i="11" s="1" a="1"/>
  <c r="Y364" i="11" s="1"/>
  <c r="X355" i="11"/>
  <c r="Y355" i="11" s="1" a="1"/>
  <c r="Y355" i="11" s="1"/>
  <c r="X348" i="11"/>
  <c r="Y348" i="11" s="1" a="1"/>
  <c r="Y348" i="11" s="1"/>
  <c r="X343" i="11"/>
  <c r="Y343" i="11" s="1" a="1"/>
  <c r="Y343" i="11" s="1"/>
  <c r="X340" i="11"/>
  <c r="Y340" i="11" s="1" a="1"/>
  <c r="Y340" i="11" s="1"/>
  <c r="X334" i="11"/>
  <c r="Y334" i="11" s="1" a="1"/>
  <c r="Y334" i="11" s="1"/>
  <c r="X312" i="11"/>
  <c r="Y312" i="11" s="1" a="1"/>
  <c r="Y312" i="11" s="1"/>
  <c r="X309" i="11"/>
  <c r="Y309" i="11" s="1" a="1"/>
  <c r="Y309" i="11" s="1"/>
  <c r="X287" i="11"/>
  <c r="Y287" i="11" s="1" a="1"/>
  <c r="Y287" i="11" s="1"/>
  <c r="X283" i="11"/>
  <c r="Y283" i="11" s="1" a="1"/>
  <c r="Y283" i="11" s="1"/>
  <c r="X273" i="11"/>
  <c r="Y273" i="11" s="1" a="1"/>
  <c r="Y273" i="11" s="1"/>
  <c r="X266" i="11"/>
  <c r="Y266" i="11" s="1" a="1"/>
  <c r="Y266" i="11" s="1"/>
  <c r="X252" i="11"/>
  <c r="Y252" i="11" s="1" a="1"/>
  <c r="Y252" i="11" s="1"/>
  <c r="X61" i="11"/>
  <c r="Y61" i="11" s="1" a="1"/>
  <c r="Y61" i="11" s="1"/>
  <c r="X421" i="11"/>
  <c r="Y421" i="11" s="1" a="1"/>
  <c r="Y421" i="11" s="1"/>
  <c r="X405" i="11"/>
  <c r="Y405" i="11" s="1" a="1"/>
  <c r="Y405" i="11" s="1"/>
  <c r="X389" i="11"/>
  <c r="Y389" i="11" s="1" a="1"/>
  <c r="Y389" i="11" s="1"/>
  <c r="X298" i="11"/>
  <c r="Y298" i="11" s="1" a="1"/>
  <c r="Y298" i="11" s="1"/>
  <c r="X286" i="11"/>
  <c r="Y286" i="11" s="1" a="1"/>
  <c r="Y286" i="11" s="1"/>
  <c r="X282" i="11"/>
  <c r="Y282" i="11" s="1" a="1"/>
  <c r="Y282" i="11" s="1"/>
  <c r="X244" i="11"/>
  <c r="Y244" i="11" s="1" a="1"/>
  <c r="Y244" i="11" s="1"/>
  <c r="X209" i="11"/>
  <c r="Y209" i="11" s="1" a="1"/>
  <c r="Y209" i="11" s="1"/>
  <c r="X423" i="11"/>
  <c r="Y423" i="11" s="1" a="1"/>
  <c r="Y423" i="11" s="1"/>
  <c r="X416" i="11"/>
  <c r="Y416" i="11" s="1" a="1"/>
  <c r="Y416" i="11" s="1"/>
  <c r="X407" i="11"/>
  <c r="Y407" i="11" s="1" a="1"/>
  <c r="Y407" i="11" s="1"/>
  <c r="X400" i="11"/>
  <c r="Y400" i="11" s="1" a="1"/>
  <c r="Y400" i="11" s="1"/>
  <c r="X391" i="11"/>
  <c r="Y391" i="11" s="1" a="1"/>
  <c r="Y391" i="11" s="1"/>
  <c r="X384" i="11"/>
  <c r="Y384" i="11" s="1" a="1"/>
  <c r="Y384" i="11" s="1"/>
  <c r="X375" i="11"/>
  <c r="Y375" i="11" s="1" a="1"/>
  <c r="Y375" i="11" s="1"/>
  <c r="X368" i="11"/>
  <c r="Y368" i="11" s="1" a="1"/>
  <c r="Y368" i="11" s="1"/>
  <c r="X359" i="11"/>
  <c r="Y359" i="11" s="1" a="1"/>
  <c r="Y359" i="11" s="1"/>
  <c r="X352" i="11"/>
  <c r="Y352" i="11" s="1" a="1"/>
  <c r="Y352" i="11" s="1"/>
  <c r="X342" i="11"/>
  <c r="Y342" i="11" s="1" a="1"/>
  <c r="Y342" i="11" s="1"/>
  <c r="X324" i="11"/>
  <c r="Y324" i="11" s="1" a="1"/>
  <c r="Y324" i="11" s="1"/>
  <c r="X308" i="11"/>
  <c r="Y308" i="11" s="1" a="1"/>
  <c r="Y308" i="11" s="1"/>
  <c r="X294" i="11"/>
  <c r="Y294" i="11" s="1" a="1"/>
  <c r="Y294" i="11" s="1"/>
  <c r="X290" i="11"/>
  <c r="Y290" i="11" s="1" a="1"/>
  <c r="Y290" i="11" s="1"/>
  <c r="X281" i="11"/>
  <c r="Y281" i="11" s="1" a="1"/>
  <c r="Y281" i="11" s="1"/>
  <c r="X271" i="11"/>
  <c r="Y271" i="11" s="1" a="1"/>
  <c r="Y271" i="11" s="1"/>
  <c r="X264" i="11"/>
  <c r="Y264" i="11" s="1" a="1"/>
  <c r="Y264" i="11" s="1"/>
  <c r="X236" i="11"/>
  <c r="Y236" i="11" s="1" a="1"/>
  <c r="Y236" i="11" s="1"/>
  <c r="X162" i="11"/>
  <c r="Y162" i="11" s="1" a="1"/>
  <c r="Y162" i="11" s="1"/>
  <c r="X459" i="11"/>
  <c r="Y459" i="11" s="1" a="1"/>
  <c r="Y459" i="11" s="1"/>
  <c r="X455" i="11"/>
  <c r="Y455" i="11" s="1" a="1"/>
  <c r="Y455" i="11" s="1"/>
  <c r="X451" i="11"/>
  <c r="Y451" i="11" s="1" a="1"/>
  <c r="Y451" i="11" s="1"/>
  <c r="X447" i="11"/>
  <c r="Y447" i="11" s="1" a="1"/>
  <c r="Y447" i="11" s="1"/>
  <c r="X443" i="11"/>
  <c r="Y443" i="11" s="1" a="1"/>
  <c r="Y443" i="11" s="1"/>
  <c r="X441" i="11"/>
  <c r="Y441" i="11" s="1" a="1"/>
  <c r="Y441" i="11" s="1"/>
  <c r="X435" i="11"/>
  <c r="Y435" i="11" s="1" a="1"/>
  <c r="Y435" i="11" s="1"/>
  <c r="X433" i="11"/>
  <c r="Y433" i="11" s="1" a="1"/>
  <c r="Y433" i="11" s="1"/>
  <c r="X431" i="11"/>
  <c r="Y431" i="11" s="1" a="1"/>
  <c r="Y431" i="11" s="1"/>
  <c r="X429" i="11"/>
  <c r="Y429" i="11" s="1" a="1"/>
  <c r="Y429" i="11" s="1"/>
  <c r="X427" i="11"/>
  <c r="Y427" i="11" s="1" a="1"/>
  <c r="Y427" i="11" s="1"/>
  <c r="X425" i="11"/>
  <c r="Y425" i="11" s="1" a="1"/>
  <c r="Y425" i="11" s="1"/>
  <c r="X409" i="11"/>
  <c r="Y409" i="11" s="1" a="1"/>
  <c r="Y409" i="11" s="1"/>
  <c r="X393" i="11"/>
  <c r="Y393" i="11" s="1" a="1"/>
  <c r="Y393" i="11" s="1"/>
  <c r="X377" i="11"/>
  <c r="Y377" i="11" s="1" a="1"/>
  <c r="Y377" i="11" s="1"/>
  <c r="X361" i="11"/>
  <c r="Y361" i="11" s="1" a="1"/>
  <c r="Y361" i="11" s="1"/>
  <c r="X345" i="11"/>
  <c r="Y345" i="11" s="1" a="1"/>
  <c r="Y345" i="11" s="1"/>
  <c r="X339" i="11"/>
  <c r="Y339" i="11" s="1" a="1"/>
  <c r="Y339" i="11" s="1"/>
  <c r="X330" i="11"/>
  <c r="Y330" i="11" s="1" a="1"/>
  <c r="Y330" i="11" s="1"/>
  <c r="X327" i="11"/>
  <c r="Y327" i="11" s="1" a="1"/>
  <c r="Y327" i="11" s="1"/>
  <c r="X297" i="11"/>
  <c r="Y297" i="11" s="1" a="1"/>
  <c r="Y297" i="11" s="1"/>
  <c r="X280" i="11"/>
  <c r="Y280" i="11" s="1" a="1"/>
  <c r="Y280" i="11" s="1"/>
  <c r="X270" i="11"/>
  <c r="Y270" i="11" s="1" a="1"/>
  <c r="Y270" i="11" s="1"/>
  <c r="X257" i="11"/>
  <c r="Y257" i="11" s="1" a="1"/>
  <c r="Y257" i="11" s="1"/>
  <c r="X228" i="11"/>
  <c r="Y228" i="11" s="1" a="1"/>
  <c r="Y228" i="11" s="1"/>
  <c r="X141" i="11"/>
  <c r="Y141" i="11" s="1" a="1"/>
  <c r="Y141" i="11" s="1"/>
  <c r="X420" i="11"/>
  <c r="Y420" i="11" s="1" a="1"/>
  <c r="Y420" i="11" s="1"/>
  <c r="X404" i="11"/>
  <c r="Y404" i="11" s="1" a="1"/>
  <c r="Y404" i="11" s="1"/>
  <c r="X395" i="11"/>
  <c r="Y395" i="11" s="1" a="1"/>
  <c r="Y395" i="11" s="1"/>
  <c r="X388" i="11"/>
  <c r="Y388" i="11" s="1" a="1"/>
  <c r="Y388" i="11" s="1"/>
  <c r="X379" i="11"/>
  <c r="Y379" i="11" s="1" a="1"/>
  <c r="Y379" i="11" s="1"/>
  <c r="X372" i="11"/>
  <c r="Y372" i="11" s="1" a="1"/>
  <c r="Y372" i="11" s="1"/>
  <c r="X363" i="11"/>
  <c r="Y363" i="11" s="1" a="1"/>
  <c r="Y363" i="11" s="1"/>
  <c r="X356" i="11"/>
  <c r="Y356" i="11" s="1" a="1"/>
  <c r="Y356" i="11" s="1"/>
  <c r="X347" i="11"/>
  <c r="Y347" i="11" s="1" a="1"/>
  <c r="Y347" i="11" s="1"/>
  <c r="X344" i="11"/>
  <c r="Y344" i="11" s="1" a="1"/>
  <c r="Y344" i="11" s="1"/>
  <c r="X336" i="11"/>
  <c r="Y336" i="11" s="1" a="1"/>
  <c r="Y336" i="11" s="1"/>
  <c r="X323" i="11"/>
  <c r="Y323" i="11" s="1" a="1"/>
  <c r="Y323" i="11" s="1"/>
  <c r="X314" i="11"/>
  <c r="Y314" i="11" s="1" a="1"/>
  <c r="Y314" i="11" s="1"/>
  <c r="X307" i="11"/>
  <c r="Y307" i="11" s="1" a="1"/>
  <c r="Y307" i="11" s="1"/>
  <c r="X304" i="11"/>
  <c r="Y304" i="11" s="1" a="1"/>
  <c r="Y304" i="11" s="1"/>
  <c r="X300" i="11"/>
  <c r="Y300" i="11" s="1" a="1"/>
  <c r="Y300" i="11" s="1"/>
  <c r="X296" i="11"/>
  <c r="Y296" i="11" s="1" a="1"/>
  <c r="Y296" i="11" s="1"/>
  <c r="X293" i="11"/>
  <c r="Y293" i="11" s="1" a="1"/>
  <c r="Y293" i="11" s="1"/>
  <c r="X276" i="11"/>
  <c r="Y276" i="11" s="1" a="1"/>
  <c r="Y276" i="11" s="1"/>
  <c r="X220" i="11"/>
  <c r="Y220" i="11" s="1" a="1"/>
  <c r="Y220" i="11" s="1"/>
  <c r="X198" i="11"/>
  <c r="Y198" i="11" s="1" a="1"/>
  <c r="Y198" i="11" s="1"/>
  <c r="X211" i="11"/>
  <c r="Y211" i="11" s="1" a="1"/>
  <c r="Y211" i="11" s="1"/>
  <c r="X219" i="11"/>
  <c r="Y219" i="11" s="1" a="1"/>
  <c r="Y219" i="11" s="1"/>
  <c r="X227" i="11"/>
  <c r="Y227" i="11" s="1" a="1"/>
  <c r="Y227" i="11" s="1"/>
  <c r="X235" i="11"/>
  <c r="Y235" i="11" s="1" a="1"/>
  <c r="Y235" i="11" s="1"/>
  <c r="X243" i="11"/>
  <c r="Y243" i="11" s="1" a="1"/>
  <c r="Y243" i="11" s="1"/>
  <c r="X251" i="11"/>
  <c r="Y251" i="11" s="1" a="1"/>
  <c r="Y251" i="11" s="1"/>
  <c r="X258" i="11"/>
  <c r="Y258" i="11" s="1" a="1"/>
  <c r="Y258" i="11" s="1"/>
  <c r="X241" i="11"/>
  <c r="Y241" i="11" s="1" a="1"/>
  <c r="Y241" i="11" s="1"/>
  <c r="X249" i="11"/>
  <c r="Y249" i="11" s="1" a="1"/>
  <c r="Y249" i="11" s="1"/>
  <c r="X256" i="11"/>
  <c r="Y256" i="11" s="1" a="1"/>
  <c r="Y256" i="11" s="1"/>
  <c r="X272" i="11"/>
  <c r="Y272" i="11" s="1" a="1"/>
  <c r="Y272" i="11" s="1"/>
  <c r="X234" i="11"/>
  <c r="Y234" i="11" s="1" a="1"/>
  <c r="Y234" i="11" s="1"/>
  <c r="X242" i="11"/>
  <c r="Y242" i="11" s="1" a="1"/>
  <c r="Y242" i="11" s="1"/>
  <c r="X250" i="11"/>
  <c r="Y250" i="11" s="1" a="1"/>
  <c r="Y250" i="11" s="1"/>
  <c r="X254" i="11"/>
  <c r="Y254" i="11" s="1" a="1"/>
  <c r="Y254" i="11" s="1"/>
  <c r="X291" i="11"/>
  <c r="Y291" i="11" s="1" a="1"/>
  <c r="Y291" i="11" s="1"/>
  <c r="X267" i="11"/>
  <c r="Y267" i="11" s="1" a="1"/>
  <c r="Y267" i="11" s="1"/>
  <c r="X247" i="11"/>
  <c r="Y247" i="11" s="1" a="1"/>
  <c r="Y247" i="11" s="1"/>
  <c r="X239" i="11"/>
  <c r="Y239" i="11" s="1" a="1"/>
  <c r="Y239" i="11" s="1"/>
  <c r="X231" i="11"/>
  <c r="Y231" i="11" s="1" a="1"/>
  <c r="Y231" i="11" s="1"/>
  <c r="X226" i="11"/>
  <c r="Y226" i="11" s="1" a="1"/>
  <c r="Y226" i="11" s="1"/>
  <c r="X218" i="11"/>
  <c r="Y218" i="11" s="1" a="1"/>
  <c r="Y218" i="11" s="1"/>
  <c r="X210" i="11"/>
  <c r="Y210" i="11" s="1" a="1"/>
  <c r="Y210" i="11" s="1"/>
  <c r="X202" i="11"/>
  <c r="Y202" i="11" s="1" a="1"/>
  <c r="Y202" i="11" s="1"/>
  <c r="X165" i="11"/>
  <c r="Y165" i="11" s="1" a="1"/>
  <c r="Y165" i="11" s="1"/>
  <c r="X161" i="11"/>
  <c r="Y161" i="11" s="1" a="1"/>
  <c r="Y161" i="11" s="1"/>
  <c r="X156" i="11"/>
  <c r="Y156" i="11" s="1" a="1"/>
  <c r="Y156" i="11" s="1"/>
  <c r="X87" i="11"/>
  <c r="Y87" i="11" s="1" a="1"/>
  <c r="Y87" i="11" s="1"/>
  <c r="X311" i="11"/>
  <c r="Y311" i="11" s="1" a="1"/>
  <c r="Y311" i="11" s="1"/>
  <c r="X295" i="11"/>
  <c r="Y295" i="11" s="1" a="1"/>
  <c r="Y295" i="11" s="1"/>
  <c r="X263" i="11"/>
  <c r="Y263" i="11" s="1" a="1"/>
  <c r="Y263" i="11" s="1"/>
  <c r="X246" i="11"/>
  <c r="Y246" i="11" s="1" a="1"/>
  <c r="Y246" i="11" s="1"/>
  <c r="X238" i="11"/>
  <c r="Y238" i="11" s="1" a="1"/>
  <c r="Y238" i="11" s="1"/>
  <c r="X230" i="11"/>
  <c r="Y230" i="11" s="1" a="1"/>
  <c r="Y230" i="11" s="1"/>
  <c r="X222" i="11"/>
  <c r="Y222" i="11" s="1" a="1"/>
  <c r="Y222" i="11" s="1"/>
  <c r="X214" i="11"/>
  <c r="Y214" i="11" s="1" a="1"/>
  <c r="Y214" i="11" s="1"/>
  <c r="X206" i="11"/>
  <c r="Y206" i="11" s="1" a="1"/>
  <c r="Y206" i="11" s="1"/>
  <c r="X159" i="11"/>
  <c r="Y159" i="11" s="1" a="1"/>
  <c r="Y159" i="11" s="1"/>
  <c r="X155" i="11"/>
  <c r="Y155" i="11" s="1" a="1"/>
  <c r="Y155" i="11" s="1"/>
  <c r="X123" i="11"/>
  <c r="Y123" i="11" s="1" a="1"/>
  <c r="Y123" i="11" s="1"/>
  <c r="X275" i="11"/>
  <c r="Y275" i="11" s="1" a="1"/>
  <c r="Y275" i="11" s="1"/>
  <c r="X269" i="11"/>
  <c r="Y269" i="11" s="1" a="1"/>
  <c r="Y269" i="11" s="1"/>
  <c r="X253" i="11"/>
  <c r="Y253" i="11" s="1" a="1"/>
  <c r="Y253" i="11" s="1"/>
  <c r="X245" i="11"/>
  <c r="Y245" i="11" s="1" a="1"/>
  <c r="Y245" i="11" s="1"/>
  <c r="X237" i="11"/>
  <c r="Y237" i="11" s="1" a="1"/>
  <c r="Y237" i="11" s="1"/>
  <c r="X233" i="11"/>
  <c r="Y233" i="11" s="1" a="1"/>
  <c r="Y233" i="11" s="1"/>
  <c r="X229" i="11"/>
  <c r="Y229" i="11" s="1" a="1"/>
  <c r="Y229" i="11" s="1"/>
  <c r="X225" i="11"/>
  <c r="Y225" i="11" s="1" a="1"/>
  <c r="Y225" i="11" s="1"/>
  <c r="X217" i="11"/>
  <c r="Y217" i="11" s="1" a="1"/>
  <c r="Y217" i="11" s="1"/>
  <c r="X201" i="11"/>
  <c r="Y201" i="11" s="1" a="1"/>
  <c r="Y201" i="11" s="1"/>
  <c r="X187" i="11"/>
  <c r="Y187" i="11" s="1" a="1"/>
  <c r="Y187" i="11" s="1"/>
  <c r="X174" i="11"/>
  <c r="Y174" i="11" s="1" a="1"/>
  <c r="Y174" i="11" s="1"/>
  <c r="X168" i="11"/>
  <c r="Y168" i="11" s="1" a="1"/>
  <c r="Y168" i="11" s="1"/>
  <c r="X331" i="11"/>
  <c r="Y331" i="11" s="1" a="1"/>
  <c r="Y331" i="11" s="1"/>
  <c r="X315" i="11"/>
  <c r="Y315" i="11" s="1" a="1"/>
  <c r="Y315" i="11" s="1"/>
  <c r="X299" i="11"/>
  <c r="Y299" i="11" s="1" a="1"/>
  <c r="Y299" i="11" s="1"/>
  <c r="X259" i="11"/>
  <c r="Y259" i="11" s="1" a="1"/>
  <c r="Y259" i="11" s="1"/>
  <c r="X167" i="11"/>
  <c r="Y167" i="11" s="1" a="1"/>
  <c r="Y167" i="11" s="1"/>
  <c r="X158" i="11"/>
  <c r="Y158" i="11" s="1" a="1"/>
  <c r="Y158" i="11" s="1"/>
  <c r="X154" i="11"/>
  <c r="Y154" i="11" s="1" a="1"/>
  <c r="Y154" i="11" s="1"/>
  <c r="X149" i="11"/>
  <c r="Y149" i="11" s="1" a="1"/>
  <c r="Y149" i="11" s="1"/>
  <c r="X143" i="11"/>
  <c r="Y143" i="11" s="1" a="1"/>
  <c r="Y143" i="11" s="1"/>
  <c r="X137" i="11"/>
  <c r="Y137" i="11" s="1" a="1"/>
  <c r="Y137" i="11" s="1"/>
  <c r="X46" i="11"/>
  <c r="Y46" i="11" s="1" a="1"/>
  <c r="Y46" i="11" s="1"/>
  <c r="X133" i="11"/>
  <c r="Y133" i="11" s="1" a="1"/>
  <c r="Y133" i="11" s="1"/>
  <c r="X31" i="11"/>
  <c r="Y31" i="11" s="1" a="1"/>
  <c r="Y31" i="11" s="1"/>
  <c r="X47" i="11"/>
  <c r="Y47" i="11" s="1" a="1"/>
  <c r="Y47" i="11" s="1"/>
  <c r="X93" i="11"/>
  <c r="Y93" i="11" s="1" a="1"/>
  <c r="Y93" i="11" s="1"/>
  <c r="X119" i="11"/>
  <c r="Y119" i="11" s="1" a="1"/>
  <c r="Y119" i="11" s="1"/>
  <c r="X63" i="11"/>
  <c r="Y63" i="11" s="1" a="1"/>
  <c r="Y63" i="11" s="1"/>
  <c r="X109" i="11"/>
  <c r="Y109" i="11" s="1" a="1"/>
  <c r="Y109" i="11" s="1"/>
  <c r="X191" i="11"/>
  <c r="Y191" i="11" s="1" a="1"/>
  <c r="Y191" i="11" s="1"/>
  <c r="X199" i="11"/>
  <c r="Y199" i="11" s="1" a="1"/>
  <c r="Y199" i="11" s="1"/>
  <c r="X207" i="11"/>
  <c r="Y207" i="11" s="1" a="1"/>
  <c r="Y207" i="11" s="1"/>
  <c r="X215" i="11"/>
  <c r="Y215" i="11" s="1" a="1"/>
  <c r="Y215" i="11" s="1"/>
  <c r="X223" i="11"/>
  <c r="Y223" i="11" s="1" a="1"/>
  <c r="Y223" i="11" s="1"/>
  <c r="X135" i="11"/>
  <c r="Y135" i="11" s="1" a="1"/>
  <c r="Y135" i="11" s="1"/>
  <c r="X157" i="11"/>
  <c r="Y157" i="11" s="1" a="1"/>
  <c r="Y157" i="11" s="1"/>
  <c r="X163" i="11"/>
  <c r="Y163" i="11" s="1" a="1"/>
  <c r="Y163" i="11" s="1"/>
  <c r="X178" i="11"/>
  <c r="Y178" i="11" s="1" a="1"/>
  <c r="Y178" i="11" s="1"/>
  <c r="X186" i="11"/>
  <c r="Y186" i="11" s="1" a="1"/>
  <c r="Y186" i="11" s="1"/>
  <c r="X194" i="11"/>
  <c r="Y194" i="11" s="1" a="1"/>
  <c r="Y194" i="11" s="1"/>
  <c r="X221" i="11"/>
  <c r="Y221" i="11" s="1" a="1"/>
  <c r="Y221" i="11" s="1"/>
  <c r="X192" i="11"/>
  <c r="Y192" i="11" s="1" a="1"/>
  <c r="Y192" i="11" s="1"/>
  <c r="X200" i="11"/>
  <c r="Y200" i="11" s="1" a="1"/>
  <c r="Y200" i="11" s="1"/>
  <c r="X208" i="11"/>
  <c r="Y208" i="11" s="1" a="1"/>
  <c r="Y208" i="11" s="1"/>
  <c r="X216" i="11"/>
  <c r="Y216" i="11" s="1" a="1"/>
  <c r="Y216" i="11" s="1"/>
  <c r="X224" i="11"/>
  <c r="Y224" i="11" s="1" a="1"/>
  <c r="Y224" i="11" s="1"/>
  <c r="X232" i="11"/>
  <c r="Y232" i="11" s="1" a="1"/>
  <c r="Y232" i="11" s="1"/>
  <c r="X240" i="11"/>
  <c r="Y240" i="11" s="1" a="1"/>
  <c r="Y240" i="11" s="1"/>
  <c r="X248" i="11"/>
  <c r="Y248" i="11" s="1" a="1"/>
  <c r="Y248" i="11" s="1"/>
  <c r="X79" i="11"/>
  <c r="Y79" i="11" s="1" a="1"/>
  <c r="Y79" i="11" s="1"/>
  <c r="X333" i="11"/>
  <c r="Y333" i="11" s="1" a="1"/>
  <c r="Y333" i="11" s="1"/>
  <c r="X317" i="11"/>
  <c r="Y317" i="11" s="1" a="1"/>
  <c r="Y317" i="11" s="1"/>
  <c r="X301" i="11"/>
  <c r="Y301" i="11" s="1" a="1"/>
  <c r="Y301" i="11" s="1"/>
  <c r="X285" i="11"/>
  <c r="Y285" i="11" s="1" a="1"/>
  <c r="Y285" i="11" s="1"/>
  <c r="X277" i="11"/>
  <c r="Y277" i="11" s="1" a="1"/>
  <c r="Y277" i="11" s="1"/>
  <c r="X265" i="11"/>
  <c r="Y265" i="11" s="1" a="1"/>
  <c r="Y265" i="11" s="1"/>
  <c r="X195" i="11"/>
  <c r="Y195" i="11" s="1" a="1"/>
  <c r="Y195" i="11" s="1"/>
  <c r="X182" i="11"/>
  <c r="Y182" i="11" s="1" a="1"/>
  <c r="Y182" i="11" s="1"/>
  <c r="X177" i="11"/>
  <c r="Y177" i="11" s="1" a="1"/>
  <c r="Y177" i="11" s="1"/>
  <c r="X172" i="11"/>
  <c r="Y172" i="11" s="1" a="1"/>
  <c r="Y172" i="11" s="1"/>
  <c r="X255" i="11"/>
  <c r="Y255" i="11" s="1" a="1"/>
  <c r="Y255" i="11" s="1"/>
  <c r="X147" i="11"/>
  <c r="Y147" i="11" s="1" a="1"/>
  <c r="Y147" i="11" s="1"/>
  <c r="X337" i="11"/>
  <c r="Y337" i="11" s="1" a="1"/>
  <c r="Y337" i="11" s="1"/>
  <c r="X321" i="11"/>
  <c r="Y321" i="11" s="1" a="1"/>
  <c r="Y321" i="11" s="1"/>
  <c r="X305" i="11"/>
  <c r="Y305" i="11" s="1" a="1"/>
  <c r="Y305" i="11" s="1"/>
  <c r="X289" i="11"/>
  <c r="Y289" i="11" s="1" a="1"/>
  <c r="Y289" i="11" s="1"/>
  <c r="X279" i="11"/>
  <c r="Y279" i="11" s="1" a="1"/>
  <c r="Y279" i="11" s="1"/>
  <c r="X261" i="11"/>
  <c r="Y261" i="11" s="1" a="1"/>
  <c r="Y261" i="11" s="1"/>
  <c r="X190" i="11"/>
  <c r="Y190" i="11" s="1" a="1"/>
  <c r="Y190" i="11" s="1"/>
  <c r="X185" i="11"/>
  <c r="Y185" i="11" s="1" a="1"/>
  <c r="Y185" i="11" s="1"/>
  <c r="X180" i="11"/>
  <c r="Y180" i="11" s="1" a="1"/>
  <c r="Y180" i="11" s="1"/>
  <c r="X171" i="11"/>
  <c r="Y171" i="11" s="1" a="1"/>
  <c r="Y171" i="11" s="1"/>
  <c r="X118" i="11"/>
  <c r="Y118" i="11" s="1" a="1"/>
  <c r="Y118" i="11" s="1"/>
  <c r="X103" i="11"/>
  <c r="Y103" i="11" s="1" a="1"/>
  <c r="Y103" i="11" s="1"/>
  <c r="X184" i="11"/>
  <c r="Y184" i="11" s="1" a="1"/>
  <c r="Y184" i="11" s="1"/>
  <c r="X176" i="11"/>
  <c r="Y176" i="11" s="1" a="1"/>
  <c r="Y176" i="11" s="1"/>
  <c r="X170" i="11"/>
  <c r="Y170" i="11" s="1" a="1"/>
  <c r="Y170" i="11" s="1"/>
  <c r="X164" i="11"/>
  <c r="Y164" i="11" s="1" a="1"/>
  <c r="Y164" i="11" s="1"/>
  <c r="X151" i="11"/>
  <c r="Y151" i="11" s="1" a="1"/>
  <c r="Y151" i="11" s="1"/>
  <c r="X145" i="11"/>
  <c r="Y145" i="11" s="1" a="1"/>
  <c r="Y145" i="11" s="1"/>
  <c r="X127" i="11"/>
  <c r="Y127" i="11" s="1" a="1"/>
  <c r="Y127" i="11" s="1"/>
  <c r="X107" i="11"/>
  <c r="Y107" i="11" s="1" a="1"/>
  <c r="Y107" i="11" s="1"/>
  <c r="X102" i="11"/>
  <c r="Y102" i="11" s="1" a="1"/>
  <c r="Y102" i="11" s="1"/>
  <c r="X71" i="11"/>
  <c r="Y71" i="11" s="1" a="1"/>
  <c r="Y71" i="11" s="1"/>
  <c r="X45" i="11"/>
  <c r="Y45" i="11" s="1" a="1"/>
  <c r="Y45" i="11" s="1"/>
  <c r="X22" i="11"/>
  <c r="Y22" i="11" s="1" a="1"/>
  <c r="Y22" i="11" s="1"/>
  <c r="X15" i="11"/>
  <c r="Y15" i="11" s="1" a="1"/>
  <c r="Y15" i="11" s="1"/>
  <c r="X213" i="11"/>
  <c r="Y213" i="11" s="1" a="1"/>
  <c r="Y213" i="11" s="1"/>
  <c r="X205" i="11"/>
  <c r="Y205" i="11" s="1" a="1"/>
  <c r="Y205" i="11" s="1"/>
  <c r="X197" i="11"/>
  <c r="Y197" i="11" s="1" a="1"/>
  <c r="Y197" i="11" s="1"/>
  <c r="X189" i="11"/>
  <c r="Y189" i="11" s="1" a="1"/>
  <c r="Y189" i="11" s="1"/>
  <c r="X181" i="11"/>
  <c r="Y181" i="11" s="1" a="1"/>
  <c r="Y181" i="11" s="1"/>
  <c r="X173" i="11"/>
  <c r="Y173" i="11" s="1" a="1"/>
  <c r="Y173" i="11" s="1"/>
  <c r="X148" i="11"/>
  <c r="Y148" i="11" s="1" a="1"/>
  <c r="Y148" i="11" s="1"/>
  <c r="X132" i="11"/>
  <c r="Y132" i="11" s="1" a="1"/>
  <c r="Y132" i="11" s="1"/>
  <c r="X111" i="11"/>
  <c r="Y111" i="11" s="1" a="1"/>
  <c r="Y111" i="11" s="1"/>
  <c r="X86" i="11"/>
  <c r="Y86" i="11" s="1" a="1"/>
  <c r="Y86" i="11" s="1"/>
  <c r="X55" i="11"/>
  <c r="Y55" i="11" s="1" a="1"/>
  <c r="Y55" i="11" s="1"/>
  <c r="X160" i="11"/>
  <c r="Y160" i="11" s="1" a="1"/>
  <c r="Y160" i="11" s="1"/>
  <c r="X140" i="11"/>
  <c r="Y140" i="11" s="1" a="1"/>
  <c r="Y140" i="11" s="1"/>
  <c r="X126" i="11"/>
  <c r="Y126" i="11" s="1" a="1"/>
  <c r="Y126" i="11" s="1"/>
  <c r="X116" i="11"/>
  <c r="Y116" i="11" s="1" a="1"/>
  <c r="Y116" i="11" s="1"/>
  <c r="X95" i="11"/>
  <c r="Y95" i="11" s="1" a="1"/>
  <c r="Y95" i="11" s="1"/>
  <c r="X70" i="11"/>
  <c r="Y70" i="11" s="1" a="1"/>
  <c r="Y70" i="11" s="1"/>
  <c r="X39" i="11"/>
  <c r="Y39" i="11" s="1" a="1"/>
  <c r="Y39" i="11" s="1"/>
  <c r="X183" i="11"/>
  <c r="Y183" i="11" s="1" a="1"/>
  <c r="Y183" i="11" s="1"/>
  <c r="X175" i="11"/>
  <c r="Y175" i="11" s="1" a="1"/>
  <c r="Y175" i="11" s="1"/>
  <c r="X169" i="11"/>
  <c r="Y169" i="11" s="1" a="1"/>
  <c r="Y169" i="11" s="1"/>
  <c r="X166" i="11"/>
  <c r="Y166" i="11" s="1" a="1"/>
  <c r="Y166" i="11" s="1"/>
  <c r="X144" i="11"/>
  <c r="Y144" i="11" s="1" a="1"/>
  <c r="Y144" i="11" s="1"/>
  <c r="X139" i="11"/>
  <c r="Y139" i="11" s="1" a="1"/>
  <c r="Y139" i="11" s="1"/>
  <c r="X125" i="11"/>
  <c r="Y125" i="11" s="1" a="1"/>
  <c r="Y125" i="11" s="1"/>
  <c r="X121" i="11"/>
  <c r="Y121" i="11" s="1" a="1"/>
  <c r="Y121" i="11" s="1"/>
  <c r="X110" i="11"/>
  <c r="Y110" i="11" s="1" a="1"/>
  <c r="Y110" i="11" s="1"/>
  <c r="X100" i="11"/>
  <c r="Y100" i="11" s="1" a="1"/>
  <c r="Y100" i="11" s="1"/>
  <c r="X54" i="11"/>
  <c r="Y54" i="11" s="1" a="1"/>
  <c r="Y54" i="11" s="1"/>
  <c r="X6" i="11"/>
  <c r="Y6" i="11" s="1" a="1"/>
  <c r="Y6" i="11" s="1"/>
  <c r="X99" i="11"/>
  <c r="Y99" i="11" s="1" a="1"/>
  <c r="Y99" i="11" s="1"/>
  <c r="X115" i="11"/>
  <c r="Y115" i="11" s="1" a="1"/>
  <c r="Y115" i="11" s="1"/>
  <c r="X131" i="11"/>
  <c r="Y131" i="11" s="1" a="1"/>
  <c r="Y131" i="11" s="1"/>
  <c r="X13" i="11"/>
  <c r="Y13" i="11" s="1" a="1"/>
  <c r="Y13" i="11" s="1"/>
  <c r="X29" i="11"/>
  <c r="Y29" i="11" s="1" a="1"/>
  <c r="Y29" i="11" s="1"/>
  <c r="X7" i="11"/>
  <c r="Y7" i="11" s="1" a="1"/>
  <c r="Y7" i="11" s="1"/>
  <c r="X23" i="11"/>
  <c r="Y23" i="11" s="1" a="1"/>
  <c r="Y23" i="11" s="1"/>
  <c r="X101" i="11"/>
  <c r="Y101" i="11" s="1" a="1"/>
  <c r="Y101" i="11" s="1"/>
  <c r="X117" i="11"/>
  <c r="Y117" i="11" s="1" a="1"/>
  <c r="Y117" i="11" s="1"/>
  <c r="X153" i="11"/>
  <c r="Y153" i="11" s="1" a="1"/>
  <c r="Y153" i="11" s="1"/>
  <c r="X150" i="11"/>
  <c r="Y150" i="11" s="1" a="1"/>
  <c r="Y150" i="11" s="1"/>
  <c r="X105" i="11"/>
  <c r="Y105" i="11" s="1" a="1"/>
  <c r="Y105" i="11" s="1"/>
  <c r="X94" i="11"/>
  <c r="Y94" i="11" s="1" a="1"/>
  <c r="Y94" i="11" s="1"/>
  <c r="X84" i="11"/>
  <c r="Y84" i="11" s="1" a="1"/>
  <c r="Y84" i="11" s="1"/>
  <c r="X38" i="11"/>
  <c r="Y38" i="11" s="1" a="1"/>
  <c r="Y38" i="11" s="1"/>
  <c r="X134" i="11"/>
  <c r="Y134" i="11" s="1" a="1"/>
  <c r="Y134" i="11" s="1"/>
  <c r="X129" i="11"/>
  <c r="Y129" i="11" s="1" a="1"/>
  <c r="Y129" i="11" s="1"/>
  <c r="X78" i="11"/>
  <c r="Y78" i="11" s="1" a="1"/>
  <c r="Y78" i="11" s="1"/>
  <c r="X68" i="11"/>
  <c r="Y68" i="11" s="1" a="1"/>
  <c r="Y68" i="11" s="1"/>
  <c r="X17" i="11"/>
  <c r="Y17" i="11" s="1" a="1"/>
  <c r="Y17" i="11" s="1"/>
  <c r="X152" i="11"/>
  <c r="Y152" i="11" s="1" a="1"/>
  <c r="Y152" i="11" s="1"/>
  <c r="X146" i="11"/>
  <c r="Y146" i="11" s="1" a="1"/>
  <c r="Y146" i="11" s="1"/>
  <c r="X142" i="11"/>
  <c r="Y142" i="11" s="1" a="1"/>
  <c r="Y142" i="11" s="1"/>
  <c r="X138" i="11"/>
  <c r="Y138" i="11" s="1" a="1"/>
  <c r="Y138" i="11" s="1"/>
  <c r="X113" i="11"/>
  <c r="Y113" i="11" s="1" a="1"/>
  <c r="Y113" i="11" s="1"/>
  <c r="X77" i="11"/>
  <c r="Y77" i="11" s="1" a="1"/>
  <c r="Y77" i="11" s="1"/>
  <c r="X62" i="11"/>
  <c r="Y62" i="11" s="1" a="1"/>
  <c r="Y62" i="11" s="1"/>
  <c r="X52" i="11"/>
  <c r="Y52" i="11" s="1" a="1"/>
  <c r="Y52" i="11" s="1"/>
  <c r="X128" i="11"/>
  <c r="Y128" i="11" s="1" a="1"/>
  <c r="Y128" i="11" s="1"/>
  <c r="X112" i="11"/>
  <c r="Y112" i="11" s="1" a="1"/>
  <c r="Y112" i="11" s="1"/>
  <c r="X96" i="11"/>
  <c r="Y96" i="11" s="1" a="1"/>
  <c r="Y96" i="11" s="1"/>
  <c r="X89" i="11"/>
  <c r="Y89" i="11" s="1" a="1"/>
  <c r="Y89" i="11" s="1"/>
  <c r="X80" i="11"/>
  <c r="Y80" i="11" s="1" a="1"/>
  <c r="Y80" i="11" s="1"/>
  <c r="X73" i="11"/>
  <c r="Y73" i="11" s="1" a="1"/>
  <c r="Y73" i="11" s="1"/>
  <c r="X64" i="11"/>
  <c r="Y64" i="11" s="1" a="1"/>
  <c r="Y64" i="11" s="1"/>
  <c r="X57" i="11"/>
  <c r="Y57" i="11" s="1" a="1"/>
  <c r="Y57" i="11" s="1"/>
  <c r="X48" i="11"/>
  <c r="Y48" i="11" s="1" a="1"/>
  <c r="Y48" i="11" s="1"/>
  <c r="X41" i="11"/>
  <c r="Y41" i="11" s="1" a="1"/>
  <c r="Y41" i="11" s="1"/>
  <c r="X32" i="11"/>
  <c r="Y32" i="11" s="1" a="1"/>
  <c r="Y32" i="11" s="1"/>
  <c r="X25" i="11"/>
  <c r="Y25" i="11" s="1" a="1"/>
  <c r="Y25" i="11" s="1"/>
  <c r="X16" i="11"/>
  <c r="Y16" i="11" s="1" a="1"/>
  <c r="Y16" i="11" s="1"/>
  <c r="X9" i="11"/>
  <c r="Y9" i="11" s="1" a="1"/>
  <c r="Y9" i="11" s="1"/>
  <c r="X124" i="11"/>
  <c r="Y124" i="11" s="1" a="1"/>
  <c r="Y124" i="11" s="1"/>
  <c r="X108" i="11"/>
  <c r="Y108" i="11" s="1" a="1"/>
  <c r="Y108" i="11" s="1"/>
  <c r="X92" i="11"/>
  <c r="Y92" i="11" s="1" a="1"/>
  <c r="Y92" i="11" s="1"/>
  <c r="X85" i="11"/>
  <c r="Y85" i="11" s="1" a="1"/>
  <c r="Y85" i="11" s="1"/>
  <c r="X76" i="11"/>
  <c r="Y76" i="11" s="1" a="1"/>
  <c r="Y76" i="11" s="1"/>
  <c r="X69" i="11"/>
  <c r="Y69" i="11" s="1" a="1"/>
  <c r="Y69" i="11" s="1"/>
  <c r="X60" i="11"/>
  <c r="Y60" i="11" s="1" a="1"/>
  <c r="Y60" i="11" s="1"/>
  <c r="X53" i="11"/>
  <c r="Y53" i="11" s="1" a="1"/>
  <c r="Y53" i="11" s="1"/>
  <c r="X44" i="11"/>
  <c r="Y44" i="11" s="1" a="1"/>
  <c r="Y44" i="11" s="1"/>
  <c r="X37" i="11"/>
  <c r="Y37" i="11" s="1" a="1"/>
  <c r="Y37" i="11" s="1"/>
  <c r="X28" i="11"/>
  <c r="Y28" i="11" s="1" a="1"/>
  <c r="Y28" i="11" s="1"/>
  <c r="X21" i="11"/>
  <c r="Y21" i="11" s="1" a="1"/>
  <c r="Y21" i="11" s="1"/>
  <c r="X12" i="11"/>
  <c r="Y12" i="11" s="1" a="1"/>
  <c r="Y12" i="11" s="1"/>
  <c r="X5" i="11"/>
  <c r="Y5" i="11" s="1" a="1"/>
  <c r="Y5" i="11" s="1"/>
  <c r="X130" i="11"/>
  <c r="Y130" i="11" s="1" a="1"/>
  <c r="Y130" i="11" s="1"/>
  <c r="X114" i="11"/>
  <c r="Y114" i="11" s="1" a="1"/>
  <c r="Y114" i="11" s="1"/>
  <c r="X98" i="11"/>
  <c r="Y98" i="11" s="1" a="1"/>
  <c r="Y98" i="11" s="1"/>
  <c r="X91" i="11"/>
  <c r="Y91" i="11" s="1" a="1"/>
  <c r="Y91" i="11" s="1"/>
  <c r="X82" i="11"/>
  <c r="Y82" i="11" s="1" a="1"/>
  <c r="Y82" i="11" s="1"/>
  <c r="X75" i="11"/>
  <c r="Y75" i="11" s="1" a="1"/>
  <c r="Y75" i="11" s="1"/>
  <c r="X66" i="11"/>
  <c r="Y66" i="11" s="1" a="1"/>
  <c r="Y66" i="11" s="1"/>
  <c r="X59" i="11"/>
  <c r="Y59" i="11" s="1" a="1"/>
  <c r="Y59" i="11" s="1"/>
  <c r="X50" i="11"/>
  <c r="Y50" i="11" s="1" a="1"/>
  <c r="Y50" i="11" s="1"/>
  <c r="X43" i="11"/>
  <c r="Y43" i="11" s="1" a="1"/>
  <c r="Y43" i="11" s="1"/>
  <c r="X34" i="11"/>
  <c r="Y34" i="11" s="1" a="1"/>
  <c r="Y34" i="11" s="1"/>
  <c r="X27" i="11"/>
  <c r="Y27" i="11" s="1" a="1"/>
  <c r="Y27" i="11" s="1"/>
  <c r="X18" i="11"/>
  <c r="Y18" i="11" s="1" a="1"/>
  <c r="Y18" i="11" s="1"/>
  <c r="X11" i="11"/>
  <c r="Y11" i="11" s="1" a="1"/>
  <c r="Y11" i="11" s="1"/>
  <c r="X136" i="11"/>
  <c r="Y136" i="11" s="1" a="1"/>
  <c r="Y136" i="11" s="1"/>
  <c r="X120" i="11"/>
  <c r="Y120" i="11" s="1" a="1"/>
  <c r="Y120" i="11" s="1"/>
  <c r="X104" i="11"/>
  <c r="Y104" i="11" s="1" a="1"/>
  <c r="Y104" i="11" s="1"/>
  <c r="X97" i="11"/>
  <c r="Y97" i="11" s="1" a="1"/>
  <c r="Y97" i="11" s="1"/>
  <c r="X88" i="11"/>
  <c r="Y88" i="11" s="1" a="1"/>
  <c r="Y88" i="11" s="1"/>
  <c r="X81" i="11"/>
  <c r="Y81" i="11" s="1" a="1"/>
  <c r="Y81" i="11" s="1"/>
  <c r="X72" i="11"/>
  <c r="Y72" i="11" s="1" a="1"/>
  <c r="Y72" i="11" s="1"/>
  <c r="X65" i="11"/>
  <c r="Y65" i="11" s="1" a="1"/>
  <c r="Y65" i="11" s="1"/>
  <c r="X56" i="11"/>
  <c r="Y56" i="11" s="1" a="1"/>
  <c r="Y56" i="11" s="1"/>
  <c r="X49" i="11"/>
  <c r="Y49" i="11" s="1" a="1"/>
  <c r="Y49" i="11" s="1"/>
  <c r="X40" i="11"/>
  <c r="Y40" i="11" s="1" a="1"/>
  <c r="Y40" i="11" s="1"/>
  <c r="X33" i="11"/>
  <c r="Y33" i="11" s="1" a="1"/>
  <c r="Y33" i="11" s="1"/>
  <c r="X24" i="11"/>
  <c r="Y24" i="11" s="1" a="1"/>
  <c r="Y24" i="11" s="1"/>
  <c r="X8" i="11"/>
  <c r="Y8" i="11" s="1" a="1"/>
  <c r="Y8" i="11" s="1"/>
  <c r="X30" i="11"/>
  <c r="Y30" i="11" s="1" a="1"/>
  <c r="Y30" i="11" s="1"/>
  <c r="X14" i="11"/>
  <c r="Y14" i="11" s="1" a="1"/>
  <c r="Y14" i="11" s="1"/>
  <c r="X36" i="11"/>
  <c r="Y36" i="11" s="1" a="1"/>
  <c r="Y36" i="11" s="1"/>
  <c r="X20" i="11"/>
  <c r="Y20" i="11" s="1" a="1"/>
  <c r="Y20" i="11" s="1"/>
  <c r="X3" i="11"/>
  <c r="Y3" i="11" s="1" a="1"/>
  <c r="Y3" i="11" s="1"/>
  <c r="X4" i="11"/>
  <c r="Y4" i="11" s="1" a="1"/>
  <c r="Y4" i="11" s="1"/>
  <c r="X122" i="11"/>
  <c r="Y122" i="11" s="1" a="1"/>
  <c r="Y122" i="11" s="1"/>
  <c r="X106" i="11"/>
  <c r="Y106" i="11" s="1" a="1"/>
  <c r="Y106" i="11" s="1"/>
  <c r="X90" i="11"/>
  <c r="Y90" i="11" s="1" a="1"/>
  <c r="Y90" i="11" s="1"/>
  <c r="X83" i="11"/>
  <c r="Y83" i="11" s="1" a="1"/>
  <c r="Y83" i="11" s="1"/>
  <c r="X74" i="11"/>
  <c r="Y74" i="11" s="1" a="1"/>
  <c r="Y74" i="11" s="1"/>
  <c r="X67" i="11"/>
  <c r="Y67" i="11" s="1" a="1"/>
  <c r="Y67" i="11" s="1"/>
  <c r="X58" i="11"/>
  <c r="Y58" i="11" s="1" a="1"/>
  <c r="Y58" i="11" s="1"/>
  <c r="X51" i="11"/>
  <c r="Y51" i="11" s="1" a="1"/>
  <c r="Y51" i="11" s="1"/>
  <c r="X42" i="11"/>
  <c r="Y42" i="11" s="1" a="1"/>
  <c r="Y42" i="11" s="1"/>
  <c r="X35" i="11"/>
  <c r="Y35" i="11" s="1" a="1"/>
  <c r="Y35" i="11" s="1"/>
  <c r="X26" i="11"/>
  <c r="Y26" i="11" s="1" a="1"/>
  <c r="Y26" i="11" s="1"/>
  <c r="X19" i="11"/>
  <c r="Y19" i="11" s="1" a="1"/>
  <c r="Y19" i="11" s="1"/>
  <c r="X10" i="11"/>
  <c r="Y10" i="11" s="1" a="1"/>
  <c r="Y10" i="11" s="1"/>
  <c r="AC467" i="11"/>
  <c r="AD467" i="11" s="1" a="1"/>
  <c r="AD467" i="11" s="1"/>
  <c r="AC427" i="11"/>
  <c r="AD427" i="11" s="1" a="1"/>
  <c r="AD427" i="11" s="1"/>
  <c r="AC411" i="11"/>
  <c r="AD411" i="11" s="1" a="1"/>
  <c r="AD411" i="11" s="1"/>
  <c r="AC416" i="11"/>
  <c r="AD416" i="11" s="1" a="1"/>
  <c r="AD416" i="11" s="1"/>
  <c r="AC408" i="11"/>
  <c r="AD408" i="11" s="1" a="1"/>
  <c r="AD408" i="11" s="1"/>
  <c r="AC400" i="11"/>
  <c r="AD400" i="11" s="1" a="1"/>
  <c r="AD400" i="11" s="1"/>
  <c r="AC368" i="11"/>
  <c r="AD368" i="11" s="1" a="1"/>
  <c r="AD368" i="11" s="1"/>
  <c r="AC233" i="11"/>
  <c r="AD233" i="11" s="1" a="1"/>
  <c r="AD233" i="11" s="1"/>
  <c r="AC323" i="11"/>
  <c r="AD323" i="11" s="1" a="1"/>
  <c r="AD323" i="11" s="1"/>
  <c r="AC332" i="11"/>
  <c r="AD332" i="11" s="1" a="1"/>
  <c r="AD332" i="11" s="1"/>
  <c r="AC339" i="11"/>
  <c r="AD339" i="11" s="1" a="1"/>
  <c r="AD339" i="11" s="1"/>
  <c r="AC348" i="11"/>
  <c r="AD348" i="11" s="1" a="1"/>
  <c r="AD348" i="11" s="1"/>
  <c r="AC355" i="11"/>
  <c r="AD355" i="11" s="1" a="1"/>
  <c r="AD355" i="11" s="1"/>
  <c r="AC364" i="11"/>
  <c r="AD364" i="11" s="1" a="1"/>
  <c r="AD364" i="11" s="1"/>
  <c r="AC371" i="11"/>
  <c r="AD371" i="11" s="1" a="1"/>
  <c r="AD371" i="11" s="1"/>
  <c r="AC380" i="11"/>
  <c r="AD380" i="11" s="1" a="1"/>
  <c r="AD380" i="11" s="1"/>
  <c r="AC330" i="11"/>
  <c r="AD330" i="11" s="1" a="1"/>
  <c r="AD330" i="11" s="1"/>
  <c r="AC337" i="11"/>
  <c r="AD337" i="11" s="1" a="1"/>
  <c r="AD337" i="11" s="1"/>
  <c r="AC346" i="11"/>
  <c r="AD346" i="11" s="1" a="1"/>
  <c r="AD346" i="11" s="1"/>
  <c r="AC353" i="11"/>
  <c r="AD353" i="11" s="1" a="1"/>
  <c r="AD353" i="11" s="1"/>
  <c r="AC362" i="11"/>
  <c r="AD362" i="11" s="1" a="1"/>
  <c r="AD362" i="11" s="1"/>
  <c r="AC369" i="11"/>
  <c r="AD369" i="11" s="1" a="1"/>
  <c r="AD369" i="11" s="1"/>
  <c r="AC378" i="11"/>
  <c r="AD378" i="11" s="1" a="1"/>
  <c r="AD378" i="11" s="1"/>
  <c r="AC385" i="11"/>
  <c r="AD385" i="11" s="1" a="1"/>
  <c r="AD385" i="11" s="1"/>
  <c r="AC394" i="11"/>
  <c r="AD394" i="11" s="1" a="1"/>
  <c r="AD394" i="11" s="1"/>
  <c r="AC328" i="11"/>
  <c r="AD328" i="11" s="1" a="1"/>
  <c r="AD328" i="11" s="1"/>
  <c r="AC335" i="11"/>
  <c r="AD335" i="11" s="1" a="1"/>
  <c r="AD335" i="11" s="1"/>
  <c r="AC344" i="11"/>
  <c r="AD344" i="11" s="1" a="1"/>
  <c r="AD344" i="11" s="1"/>
  <c r="AC351" i="11"/>
  <c r="AD351" i="11" s="1" a="1"/>
  <c r="AD351" i="11" s="1"/>
  <c r="AC360" i="11"/>
  <c r="AD360" i="11" s="1" a="1"/>
  <c r="AD360" i="11" s="1"/>
  <c r="AC367" i="11"/>
  <c r="AD367" i="11" s="1" a="1"/>
  <c r="AD367" i="11" s="1"/>
  <c r="AC376" i="11"/>
  <c r="AD376" i="11" s="1" a="1"/>
  <c r="AD376" i="11" s="1"/>
  <c r="AC383" i="11"/>
  <c r="AD383" i="11" s="1" a="1"/>
  <c r="AD383" i="11" s="1"/>
  <c r="AC326" i="11"/>
  <c r="AD326" i="11" s="1" a="1"/>
  <c r="AD326" i="11" s="1"/>
  <c r="AC333" i="11"/>
  <c r="AD333" i="11" s="1" a="1"/>
  <c r="AD333" i="11" s="1"/>
  <c r="AC342" i="11"/>
  <c r="AD342" i="11" s="1" a="1"/>
  <c r="AD342" i="11" s="1"/>
  <c r="AC349" i="11"/>
  <c r="AD349" i="11" s="1" a="1"/>
  <c r="AD349" i="11" s="1"/>
  <c r="AC358" i="11"/>
  <c r="AD358" i="11" s="1" a="1"/>
  <c r="AD358" i="11" s="1"/>
  <c r="AC365" i="11"/>
  <c r="AD365" i="11" s="1" a="1"/>
  <c r="AD365" i="11" s="1"/>
  <c r="AC374" i="11"/>
  <c r="AD374" i="11" s="1" a="1"/>
  <c r="AD374" i="11" s="1"/>
  <c r="AC381" i="11"/>
  <c r="AD381" i="11" s="1" a="1"/>
  <c r="AD381" i="11" s="1"/>
  <c r="AC390" i="11"/>
  <c r="AD390" i="11" s="1" a="1"/>
  <c r="AD390" i="11" s="1"/>
  <c r="AC324" i="11"/>
  <c r="AD324" i="11" s="1" a="1"/>
  <c r="AD324" i="11" s="1"/>
  <c r="AC331" i="11"/>
  <c r="AD331" i="11" s="1" a="1"/>
  <c r="AD331" i="11" s="1"/>
  <c r="AC340" i="11"/>
  <c r="AD340" i="11" s="1" a="1"/>
  <c r="AD340" i="11" s="1"/>
  <c r="AC347" i="11"/>
  <c r="AD347" i="11" s="1" a="1"/>
  <c r="AD347" i="11" s="1"/>
  <c r="AC356" i="11"/>
  <c r="AD356" i="11" s="1" a="1"/>
  <c r="AD356" i="11" s="1"/>
  <c r="AC363" i="11"/>
  <c r="AD363" i="11" s="1" a="1"/>
  <c r="AD363" i="11" s="1"/>
  <c r="AC372" i="11"/>
  <c r="AD372" i="11" s="1" a="1"/>
  <c r="AD372" i="11" s="1"/>
  <c r="AC379" i="11"/>
  <c r="AD379" i="11" s="1" a="1"/>
  <c r="AD379" i="11" s="1"/>
  <c r="AC388" i="11"/>
  <c r="AD388" i="11" s="1" a="1"/>
  <c r="AD388" i="11" s="1"/>
  <c r="AC395" i="11"/>
  <c r="AD395" i="11" s="1" a="1"/>
  <c r="AD395" i="11" s="1"/>
  <c r="AC397" i="11"/>
  <c r="AD397" i="11" s="1" a="1"/>
  <c r="AD397" i="11" s="1"/>
  <c r="AC399" i="11"/>
  <c r="AD399" i="11" s="1" a="1"/>
  <c r="AD399" i="11" s="1"/>
  <c r="AC245" i="11"/>
  <c r="AD245" i="11" s="1" a="1"/>
  <c r="AD245" i="11" s="1"/>
  <c r="AC322" i="11"/>
  <c r="AD322" i="11" s="1" a="1"/>
  <c r="AD322" i="11" s="1"/>
  <c r="AC329" i="11"/>
  <c r="AD329" i="11" s="1" a="1"/>
  <c r="AD329" i="11" s="1"/>
  <c r="AC338" i="11"/>
  <c r="AD338" i="11" s="1" a="1"/>
  <c r="AD338" i="11" s="1"/>
  <c r="AC345" i="11"/>
  <c r="AD345" i="11" s="1" a="1"/>
  <c r="AD345" i="11" s="1"/>
  <c r="AC354" i="11"/>
  <c r="AD354" i="11" s="1" a="1"/>
  <c r="AD354" i="11" s="1"/>
  <c r="AC361" i="11"/>
  <c r="AD361" i="11" s="1" a="1"/>
  <c r="AD361" i="11" s="1"/>
  <c r="AC370" i="11"/>
  <c r="AD370" i="11" s="1" a="1"/>
  <c r="AD370" i="11" s="1"/>
  <c r="AC377" i="11"/>
  <c r="AD377" i="11" s="1" a="1"/>
  <c r="AD377" i="11" s="1"/>
  <c r="AC386" i="11"/>
  <c r="AD386" i="11" s="1" a="1"/>
  <c r="AD386" i="11" s="1"/>
  <c r="AC393" i="11"/>
  <c r="AD393" i="11" s="1" a="1"/>
  <c r="AD393" i="11" s="1"/>
  <c r="AC325" i="11"/>
  <c r="AD325" i="11" s="1" a="1"/>
  <c r="AD325" i="11" s="1"/>
  <c r="AC334" i="11"/>
  <c r="AD334" i="11" s="1" a="1"/>
  <c r="AD334" i="11" s="1"/>
  <c r="AC341" i="11"/>
  <c r="AD341" i="11" s="1" a="1"/>
  <c r="AD341" i="11" s="1"/>
  <c r="AC350" i="11"/>
  <c r="AD350" i="11" s="1" a="1"/>
  <c r="AD350" i="11" s="1"/>
  <c r="AC357" i="11"/>
  <c r="AD357" i="11" s="1" a="1"/>
  <c r="AD357" i="11" s="1"/>
  <c r="AC366" i="11"/>
  <c r="AD366" i="11" s="1" a="1"/>
  <c r="AD366" i="11" s="1"/>
  <c r="AC373" i="11"/>
  <c r="AD373" i="11" s="1" a="1"/>
  <c r="AD373" i="11" s="1"/>
  <c r="AC382" i="11"/>
  <c r="AD382" i="11" s="1" a="1"/>
  <c r="AD382" i="11" s="1"/>
  <c r="AC389" i="11"/>
  <c r="AD389" i="11" s="1" a="1"/>
  <c r="AD389" i="11" s="1"/>
  <c r="AC9" i="11"/>
  <c r="AD9" i="11" s="1" a="1"/>
  <c r="AD9" i="11" s="1"/>
  <c r="AC435" i="11"/>
  <c r="AD435" i="11" s="1" a="1"/>
  <c r="AD435" i="11" s="1"/>
  <c r="AC419" i="11"/>
  <c r="AD419" i="11" s="1" a="1"/>
  <c r="AD419" i="11" s="1"/>
  <c r="AC403" i="11"/>
  <c r="AD403" i="11" s="1" a="1"/>
  <c r="AD403" i="11" s="1"/>
  <c r="AC375" i="11"/>
  <c r="AD375" i="11" s="1" a="1"/>
  <c r="AD375" i="11" s="1"/>
  <c r="AC165" i="11"/>
  <c r="AD165" i="11" s="1" a="1"/>
  <c r="AD165" i="11" s="1"/>
  <c r="AC437" i="11"/>
  <c r="AD437" i="11" s="1" a="1"/>
  <c r="AD437" i="11" s="1"/>
  <c r="AC429" i="11"/>
  <c r="AD429" i="11" s="1" a="1"/>
  <c r="AD429" i="11" s="1"/>
  <c r="AC421" i="11"/>
  <c r="AD421" i="11" s="1" a="1"/>
  <c r="AD421" i="11" s="1"/>
  <c r="AC413" i="11"/>
  <c r="AD413" i="11" s="1" a="1"/>
  <c r="AD413" i="11" s="1"/>
  <c r="AC405" i="11"/>
  <c r="AD405" i="11" s="1" a="1"/>
  <c r="AD405" i="11" s="1"/>
  <c r="AC343" i="11"/>
  <c r="AD343" i="11" s="1" a="1"/>
  <c r="AD343" i="11" s="1"/>
  <c r="AC296" i="11"/>
  <c r="AD296" i="11" s="1" a="1"/>
  <c r="AD296" i="11" s="1"/>
  <c r="AC272" i="11"/>
  <c r="AD272" i="11" s="1" a="1"/>
  <c r="AD272" i="11" s="1"/>
  <c r="AC483" i="11"/>
  <c r="AD483" i="11" s="1" a="1"/>
  <c r="AD483" i="11" s="1"/>
  <c r="AC476" i="11"/>
  <c r="AD476" i="11" s="1" a="1"/>
  <c r="AD476" i="11" s="1"/>
  <c r="AC466" i="11"/>
  <c r="AD466" i="11" s="1" a="1"/>
  <c r="AD466" i="11" s="1"/>
  <c r="AC458" i="11"/>
  <c r="AD458" i="11" s="1" a="1"/>
  <c r="AD458" i="11" s="1"/>
  <c r="AC450" i="11"/>
  <c r="AD450" i="11" s="1" a="1"/>
  <c r="AD450" i="11" s="1"/>
  <c r="AC442" i="11"/>
  <c r="AD442" i="11" s="1" a="1"/>
  <c r="AD442" i="11" s="1"/>
  <c r="AC434" i="11"/>
  <c r="AD434" i="11" s="1" a="1"/>
  <c r="AD434" i="11" s="1"/>
  <c r="AC426" i="11"/>
  <c r="AD426" i="11" s="1" a="1"/>
  <c r="AD426" i="11" s="1"/>
  <c r="AC418" i="11"/>
  <c r="AD418" i="11" s="1" a="1"/>
  <c r="AD418" i="11" s="1"/>
  <c r="AC410" i="11"/>
  <c r="AD410" i="11" s="1" a="1"/>
  <c r="AD410" i="11" s="1"/>
  <c r="AC402" i="11"/>
  <c r="AD402" i="11" s="1" a="1"/>
  <c r="AD402" i="11" s="1"/>
  <c r="AC396" i="11"/>
  <c r="AD396" i="11" s="1" a="1"/>
  <c r="AD396" i="11" s="1"/>
  <c r="AC392" i="11"/>
  <c r="AD392" i="11" s="1" a="1"/>
  <c r="AD392" i="11" s="1"/>
  <c r="AC384" i="11"/>
  <c r="AD384" i="11" s="1" a="1"/>
  <c r="AD384" i="11" s="1"/>
  <c r="AC336" i="11"/>
  <c r="AD336" i="11" s="1" a="1"/>
  <c r="AD336" i="11" s="1"/>
  <c r="AC501" i="11"/>
  <c r="AD501" i="11" s="1" a="1"/>
  <c r="AD501" i="11" s="1"/>
  <c r="AC494" i="11"/>
  <c r="AD494" i="11" s="1" a="1"/>
  <c r="AD494" i="11" s="1"/>
  <c r="AC485" i="11"/>
  <c r="AD485" i="11" s="1" a="1"/>
  <c r="AD485" i="11" s="1"/>
  <c r="AC478" i="11"/>
  <c r="AD478" i="11" s="1" a="1"/>
  <c r="AD478" i="11" s="1"/>
  <c r="AC471" i="11"/>
  <c r="AD471" i="11" s="1" a="1"/>
  <c r="AD471" i="11" s="1"/>
  <c r="AC463" i="11"/>
  <c r="AD463" i="11" s="1" a="1"/>
  <c r="AD463" i="11" s="1"/>
  <c r="AC455" i="11"/>
  <c r="AD455" i="11" s="1" a="1"/>
  <c r="AD455" i="11" s="1"/>
  <c r="AC447" i="11"/>
  <c r="AD447" i="11" s="1" a="1"/>
  <c r="AD447" i="11" s="1"/>
  <c r="AC439" i="11"/>
  <c r="AD439" i="11" s="1" a="1"/>
  <c r="AD439" i="11" s="1"/>
  <c r="AC431" i="11"/>
  <c r="AD431" i="11" s="1" a="1"/>
  <c r="AD431" i="11" s="1"/>
  <c r="AC423" i="11"/>
  <c r="AD423" i="11" s="1" a="1"/>
  <c r="AD423" i="11" s="1"/>
  <c r="AC415" i="11"/>
  <c r="AD415" i="11" s="1" a="1"/>
  <c r="AD415" i="11" s="1"/>
  <c r="AC407" i="11"/>
  <c r="AD407" i="11" s="1" a="1"/>
  <c r="AD407" i="11" s="1"/>
  <c r="AC451" i="11"/>
  <c r="AD451" i="11" s="1" a="1"/>
  <c r="AD451" i="11" s="1"/>
  <c r="AC420" i="11"/>
  <c r="AD420" i="11" s="1" a="1"/>
  <c r="AD420" i="11" s="1"/>
  <c r="AC412" i="11"/>
  <c r="AD412" i="11" s="1" a="1"/>
  <c r="AD412" i="11" s="1"/>
  <c r="AC404" i="11"/>
  <c r="AD404" i="11" s="1" a="1"/>
  <c r="AD404" i="11" s="1"/>
  <c r="AC387" i="11"/>
  <c r="AD387" i="11" s="1" a="1"/>
  <c r="AD387" i="11" s="1"/>
  <c r="AC359" i="11"/>
  <c r="AD359" i="11" s="1" a="1"/>
  <c r="AD359" i="11" s="1"/>
  <c r="AC459" i="11"/>
  <c r="AD459" i="11" s="1" a="1"/>
  <c r="AD459" i="11" s="1"/>
  <c r="AC498" i="11"/>
  <c r="AD498" i="11" s="1" a="1"/>
  <c r="AD498" i="11" s="1"/>
  <c r="AC489" i="11"/>
  <c r="AD489" i="11" s="1" a="1"/>
  <c r="AD489" i="11" s="1"/>
  <c r="AC482" i="11"/>
  <c r="AD482" i="11" s="1" a="1"/>
  <c r="AD482" i="11" s="1"/>
  <c r="AC473" i="11"/>
  <c r="AD473" i="11" s="1" a="1"/>
  <c r="AD473" i="11" s="1"/>
  <c r="AC465" i="11"/>
  <c r="AD465" i="11" s="1" a="1"/>
  <c r="AD465" i="11" s="1"/>
  <c r="AC457" i="11"/>
  <c r="AD457" i="11" s="1" a="1"/>
  <c r="AD457" i="11" s="1"/>
  <c r="AC449" i="11"/>
  <c r="AD449" i="11" s="1" a="1"/>
  <c r="AD449" i="11" s="1"/>
  <c r="AC441" i="11"/>
  <c r="AD441" i="11" s="1" a="1"/>
  <c r="AD441" i="11" s="1"/>
  <c r="AC433" i="11"/>
  <c r="AD433" i="11" s="1" a="1"/>
  <c r="AD433" i="11" s="1"/>
  <c r="AC425" i="11"/>
  <c r="AD425" i="11" s="1" a="1"/>
  <c r="AD425" i="11" s="1"/>
  <c r="AC417" i="11"/>
  <c r="AD417" i="11" s="1" a="1"/>
  <c r="AD417" i="11" s="1"/>
  <c r="AC409" i="11"/>
  <c r="AD409" i="11" s="1" a="1"/>
  <c r="AD409" i="11" s="1"/>
  <c r="AC401" i="11"/>
  <c r="AD401" i="11" s="1" a="1"/>
  <c r="AD401" i="11" s="1"/>
  <c r="AC398" i="11"/>
  <c r="AD398" i="11" s="1" a="1"/>
  <c r="AD398" i="11" s="1"/>
  <c r="AC391" i="11"/>
  <c r="AD391" i="11" s="1" a="1"/>
  <c r="AD391" i="11" s="1"/>
  <c r="AC352" i="11"/>
  <c r="AD352" i="11" s="1" a="1"/>
  <c r="AD352" i="11" s="1"/>
  <c r="AC443" i="11"/>
  <c r="AD443" i="11" s="1" a="1"/>
  <c r="AD443" i="11" s="1"/>
  <c r="AC2" i="11"/>
  <c r="AD2" i="11" s="1" a="1"/>
  <c r="AD2" i="11" s="1"/>
  <c r="AC327" i="11"/>
  <c r="AD327" i="11" s="1" a="1"/>
  <c r="AD327" i="11" s="1"/>
  <c r="AC297" i="11"/>
  <c r="AD297" i="11" s="1" a="1"/>
  <c r="AD297" i="11" s="1"/>
  <c r="AC227" i="11"/>
  <c r="AD227" i="11" s="1" a="1"/>
  <c r="AD227" i="11" s="1"/>
  <c r="AC162" i="11"/>
  <c r="AD162" i="11" s="1" a="1"/>
  <c r="AD162" i="11" s="1"/>
  <c r="AC73" i="11"/>
  <c r="AD73" i="11" s="1" a="1"/>
  <c r="AD73" i="11" s="1"/>
  <c r="AC239" i="11"/>
  <c r="AD239" i="11" s="1" a="1"/>
  <c r="AD239" i="11" s="1"/>
  <c r="AC219" i="11"/>
  <c r="AD219" i="11" s="1" a="1"/>
  <c r="AD219" i="11" s="1"/>
  <c r="AC305" i="11"/>
  <c r="AD305" i="11" s="1" a="1"/>
  <c r="AD305" i="11" s="1"/>
  <c r="AC264" i="11"/>
  <c r="AD264" i="11" s="1" a="1"/>
  <c r="AD264" i="11" s="1"/>
  <c r="AC189" i="11"/>
  <c r="AD189" i="11" s="1" a="1"/>
  <c r="AD189" i="11" s="1"/>
  <c r="AC304" i="11"/>
  <c r="AD304" i="11" s="1" a="1"/>
  <c r="AD304" i="11" s="1"/>
  <c r="AC217" i="11"/>
  <c r="AD217" i="11" s="1" a="1"/>
  <c r="AD217" i="11" s="1"/>
  <c r="AC313" i="11"/>
  <c r="AD313" i="11" s="1" a="1"/>
  <c r="AD313" i="11" s="1"/>
  <c r="AC308" i="11"/>
  <c r="AD308" i="11" s="1" a="1"/>
  <c r="AD308" i="11" s="1"/>
  <c r="AC288" i="11"/>
  <c r="AD288" i="11" s="1" a="1"/>
  <c r="AD288" i="11" s="1"/>
  <c r="AC256" i="11"/>
  <c r="AD256" i="11" s="1" a="1"/>
  <c r="AD256" i="11" s="1"/>
  <c r="AC243" i="11"/>
  <c r="AD243" i="11" s="1" a="1"/>
  <c r="AD243" i="11" s="1"/>
  <c r="AC236" i="11"/>
  <c r="AD236" i="11" s="1" a="1"/>
  <c r="AD236" i="11" s="1"/>
  <c r="AC321" i="11"/>
  <c r="AD321" i="11" s="1" a="1"/>
  <c r="AD321" i="11" s="1"/>
  <c r="AC312" i="11"/>
  <c r="AD312" i="11" s="1" a="1"/>
  <c r="AD312" i="11" s="1"/>
  <c r="AC161" i="11"/>
  <c r="AD161" i="11" s="1" a="1"/>
  <c r="AD161" i="11" s="1"/>
  <c r="AC320" i="11"/>
  <c r="AD320" i="11" s="1" a="1"/>
  <c r="AD320" i="11" s="1"/>
  <c r="AC316" i="11"/>
  <c r="AD316" i="11" s="1" a="1"/>
  <c r="AD316" i="11" s="1"/>
  <c r="AC280" i="11"/>
  <c r="AD280" i="11" s="1" a="1"/>
  <c r="AD280" i="11" s="1"/>
  <c r="AC248" i="11"/>
  <c r="AD248" i="11" s="1" a="1"/>
  <c r="AD248" i="11" s="1"/>
  <c r="AC235" i="11"/>
  <c r="AD235" i="11" s="1" a="1"/>
  <c r="AD235" i="11" s="1"/>
  <c r="AC207" i="11"/>
  <c r="AD207" i="11" s="1" a="1"/>
  <c r="AD207" i="11" s="1"/>
  <c r="AC193" i="11"/>
  <c r="AD193" i="11" s="1" a="1"/>
  <c r="AD193" i="11" s="1"/>
  <c r="AC173" i="11"/>
  <c r="AD173" i="11" s="1" a="1"/>
  <c r="AD173" i="11" s="1"/>
  <c r="AC186" i="11"/>
  <c r="AD186" i="11" s="1" a="1"/>
  <c r="AD186" i="11" s="1"/>
  <c r="AC211" i="11"/>
  <c r="AD211" i="11" s="1" a="1"/>
  <c r="AD211" i="11" s="1"/>
  <c r="AC221" i="11"/>
  <c r="AD221" i="11" s="1" a="1"/>
  <c r="AD221" i="11" s="1"/>
  <c r="AC224" i="11"/>
  <c r="AD224" i="11" s="1" a="1"/>
  <c r="AD224" i="11" s="1"/>
  <c r="AC187" i="11"/>
  <c r="AD187" i="11" s="1" a="1"/>
  <c r="AD187" i="11" s="1"/>
  <c r="AC201" i="11"/>
  <c r="AD201" i="11" s="1" a="1"/>
  <c r="AD201" i="11" s="1"/>
  <c r="AC208" i="11"/>
  <c r="AD208" i="11" s="1" a="1"/>
  <c r="AD208" i="11" s="1"/>
  <c r="AC212" i="11"/>
  <c r="AD212" i="11" s="1" a="1"/>
  <c r="AD212" i="11" s="1"/>
  <c r="AC228" i="11"/>
  <c r="AD228" i="11" s="1" a="1"/>
  <c r="AD228" i="11" s="1"/>
  <c r="AC234" i="11"/>
  <c r="AD234" i="11" s="1" a="1"/>
  <c r="AD234" i="11" s="1"/>
  <c r="AC237" i="11"/>
  <c r="AD237" i="11" s="1" a="1"/>
  <c r="AD237" i="11" s="1"/>
  <c r="AC240" i="11"/>
  <c r="AD240" i="11" s="1" a="1"/>
  <c r="AD240" i="11" s="1"/>
  <c r="AC205" i="11"/>
  <c r="AD205" i="11" s="1" a="1"/>
  <c r="AD205" i="11" s="1"/>
  <c r="AC244" i="11"/>
  <c r="AD244" i="11" s="1" a="1"/>
  <c r="AD244" i="11" s="1"/>
  <c r="AC180" i="11"/>
  <c r="AD180" i="11" s="1" a="1"/>
  <c r="AD180" i="11" s="1"/>
  <c r="AC195" i="11"/>
  <c r="AD195" i="11" s="1" a="1"/>
  <c r="AD195" i="11" s="1"/>
  <c r="AC202" i="11"/>
  <c r="AD202" i="11" s="1" a="1"/>
  <c r="AD202" i="11" s="1"/>
  <c r="AC210" i="11"/>
  <c r="AD210" i="11" s="1" a="1"/>
  <c r="AD210" i="11" s="1"/>
  <c r="AC226" i="11"/>
  <c r="AD226" i="11" s="1" a="1"/>
  <c r="AD226" i="11" s="1"/>
  <c r="AC196" i="11"/>
  <c r="AD196" i="11" s="1" a="1"/>
  <c r="AD196" i="11" s="1"/>
  <c r="AC203" i="11"/>
  <c r="AD203" i="11" s="1" a="1"/>
  <c r="AD203" i="11" s="1"/>
  <c r="AC220" i="11"/>
  <c r="AD220" i="11" s="1" a="1"/>
  <c r="AD220" i="11" s="1"/>
  <c r="AC229" i="11"/>
  <c r="AD229" i="11" s="1" a="1"/>
  <c r="AD229" i="11" s="1"/>
  <c r="AC242" i="11"/>
  <c r="AD242" i="11" s="1" a="1"/>
  <c r="AD242" i="11" s="1"/>
  <c r="AC66" i="11"/>
  <c r="AD66" i="11" s="1" a="1"/>
  <c r="AD66" i="11" s="1"/>
  <c r="AC317" i="11"/>
  <c r="AD317" i="11" s="1" a="1"/>
  <c r="AD317" i="11" s="1"/>
  <c r="AC309" i="11"/>
  <c r="AD309" i="11" s="1" a="1"/>
  <c r="AD309" i="11" s="1"/>
  <c r="AC301" i="11"/>
  <c r="AD301" i="11" s="1" a="1"/>
  <c r="AD301" i="11" s="1"/>
  <c r="AC293" i="11"/>
  <c r="AD293" i="11" s="1" a="1"/>
  <c r="AD293" i="11" s="1"/>
  <c r="AC285" i="11"/>
  <c r="AD285" i="11" s="1" a="1"/>
  <c r="AD285" i="11" s="1"/>
  <c r="AC277" i="11"/>
  <c r="AD277" i="11" s="1" a="1"/>
  <c r="AD277" i="11" s="1"/>
  <c r="AC269" i="11"/>
  <c r="AD269" i="11" s="1" a="1"/>
  <c r="AD269" i="11" s="1"/>
  <c r="AC261" i="11"/>
  <c r="AD261" i="11" s="1" a="1"/>
  <c r="AD261" i="11" s="1"/>
  <c r="AC253" i="11"/>
  <c r="AD253" i="11" s="1" a="1"/>
  <c r="AD253" i="11" s="1"/>
  <c r="AC223" i="11"/>
  <c r="AD223" i="11" s="1" a="1"/>
  <c r="AD223" i="11" s="1"/>
  <c r="AC199" i="11"/>
  <c r="AD199" i="11" s="1" a="1"/>
  <c r="AD199" i="11" s="1"/>
  <c r="AC192" i="11"/>
  <c r="AD192" i="11" s="1" a="1"/>
  <c r="AD192" i="11" s="1"/>
  <c r="AC185" i="11"/>
  <c r="AD185" i="11" s="1" a="1"/>
  <c r="AD185" i="11" s="1"/>
  <c r="AC177" i="11"/>
  <c r="AD177" i="11" s="1" a="1"/>
  <c r="AD177" i="11" s="1"/>
  <c r="AC107" i="11"/>
  <c r="AD107" i="11" s="1" a="1"/>
  <c r="AD107" i="11" s="1"/>
  <c r="AC314" i="11"/>
  <c r="AD314" i="11" s="1" a="1"/>
  <c r="AD314" i="11" s="1"/>
  <c r="AC306" i="11"/>
  <c r="AD306" i="11" s="1" a="1"/>
  <c r="AD306" i="11" s="1"/>
  <c r="AC298" i="11"/>
  <c r="AD298" i="11" s="1" a="1"/>
  <c r="AD298" i="11" s="1"/>
  <c r="AC290" i="11"/>
  <c r="AD290" i="11" s="1" a="1"/>
  <c r="AD290" i="11" s="1"/>
  <c r="AC282" i="11"/>
  <c r="AD282" i="11" s="1" a="1"/>
  <c r="AD282" i="11" s="1"/>
  <c r="AC274" i="11"/>
  <c r="AD274" i="11" s="1" a="1"/>
  <c r="AD274" i="11" s="1"/>
  <c r="AC266" i="11"/>
  <c r="AD266" i="11" s="1" a="1"/>
  <c r="AD266" i="11" s="1"/>
  <c r="AC258" i="11"/>
  <c r="AD258" i="11" s="1" a="1"/>
  <c r="AD258" i="11" s="1"/>
  <c r="AC250" i="11"/>
  <c r="AD250" i="11" s="1" a="1"/>
  <c r="AD250" i="11" s="1"/>
  <c r="AC232" i="11"/>
  <c r="AD232" i="11" s="1" a="1"/>
  <c r="AD232" i="11" s="1"/>
  <c r="AC166" i="11"/>
  <c r="AD166" i="11" s="1" a="1"/>
  <c r="AD166" i="11" s="1"/>
  <c r="AC156" i="11"/>
  <c r="AD156" i="11" s="1" a="1"/>
  <c r="AD156" i="11" s="1"/>
  <c r="AC143" i="11"/>
  <c r="AD143" i="11" s="1" a="1"/>
  <c r="AD143" i="11" s="1"/>
  <c r="AC57" i="11"/>
  <c r="AD57" i="11" s="1" a="1"/>
  <c r="AD57" i="11" s="1"/>
  <c r="AC319" i="11"/>
  <c r="AD319" i="11" s="1" a="1"/>
  <c r="AD319" i="11" s="1"/>
  <c r="AC311" i="11"/>
  <c r="AD311" i="11" s="1" a="1"/>
  <c r="AD311" i="11" s="1"/>
  <c r="AC303" i="11"/>
  <c r="AD303" i="11" s="1" a="1"/>
  <c r="AD303" i="11" s="1"/>
  <c r="AC295" i="11"/>
  <c r="AD295" i="11" s="1" a="1"/>
  <c r="AD295" i="11" s="1"/>
  <c r="AC287" i="11"/>
  <c r="AD287" i="11" s="1" a="1"/>
  <c r="AD287" i="11" s="1"/>
  <c r="AC279" i="11"/>
  <c r="AD279" i="11" s="1" a="1"/>
  <c r="AD279" i="11" s="1"/>
  <c r="AC271" i="11"/>
  <c r="AD271" i="11" s="1" a="1"/>
  <c r="AD271" i="11" s="1"/>
  <c r="AC263" i="11"/>
  <c r="AD263" i="11" s="1" a="1"/>
  <c r="AD263" i="11" s="1"/>
  <c r="AC255" i="11"/>
  <c r="AD255" i="11" s="1" a="1"/>
  <c r="AD255" i="11" s="1"/>
  <c r="AC247" i="11"/>
  <c r="AD247" i="11" s="1" a="1"/>
  <c r="AD247" i="11" s="1"/>
  <c r="AC241" i="11"/>
  <c r="AD241" i="11" s="1" a="1"/>
  <c r="AD241" i="11" s="1"/>
  <c r="AC238" i="11"/>
  <c r="AD238" i="11" s="1" a="1"/>
  <c r="AD238" i="11" s="1"/>
  <c r="AC118" i="11"/>
  <c r="AD118" i="11" s="1" a="1"/>
  <c r="AD118" i="11" s="1"/>
  <c r="AC105" i="11"/>
  <c r="AD105" i="11" s="1" a="1"/>
  <c r="AD105" i="11" s="1"/>
  <c r="AC99" i="11"/>
  <c r="AD99" i="11" s="1" a="1"/>
  <c r="AD99" i="11" s="1"/>
  <c r="AC92" i="11"/>
  <c r="AD92" i="11" s="1" a="1"/>
  <c r="AD92" i="11" s="1"/>
  <c r="AC300" i="11"/>
  <c r="AD300" i="11" s="1" a="1"/>
  <c r="AD300" i="11" s="1"/>
  <c r="AC292" i="11"/>
  <c r="AD292" i="11" s="1" a="1"/>
  <c r="AD292" i="11" s="1"/>
  <c r="AC284" i="11"/>
  <c r="AD284" i="11" s="1" a="1"/>
  <c r="AD284" i="11" s="1"/>
  <c r="AC276" i="11"/>
  <c r="AD276" i="11" s="1" a="1"/>
  <c r="AD276" i="11" s="1"/>
  <c r="AC268" i="11"/>
  <c r="AD268" i="11" s="1" a="1"/>
  <c r="AD268" i="11" s="1"/>
  <c r="AC260" i="11"/>
  <c r="AD260" i="11" s="1" a="1"/>
  <c r="AD260" i="11" s="1"/>
  <c r="AC252" i="11"/>
  <c r="AD252" i="11" s="1" a="1"/>
  <c r="AD252" i="11" s="1"/>
  <c r="AC231" i="11"/>
  <c r="AD231" i="11" s="1" a="1"/>
  <c r="AD231" i="11" s="1"/>
  <c r="AC225" i="11"/>
  <c r="AD225" i="11" s="1" a="1"/>
  <c r="AD225" i="11" s="1"/>
  <c r="AC209" i="11"/>
  <c r="AD209" i="11" s="1" a="1"/>
  <c r="AD209" i="11" s="1"/>
  <c r="AC191" i="11"/>
  <c r="AD191" i="11" s="1" a="1"/>
  <c r="AD191" i="11" s="1"/>
  <c r="AC175" i="11"/>
  <c r="AD175" i="11" s="1" a="1"/>
  <c r="AD175" i="11" s="1"/>
  <c r="AC154" i="11"/>
  <c r="AD154" i="11" s="1" a="1"/>
  <c r="AD154" i="11" s="1"/>
  <c r="AC98" i="11"/>
  <c r="AD98" i="11" s="1" a="1"/>
  <c r="AD98" i="11" s="1"/>
  <c r="AC41" i="11"/>
  <c r="AD41" i="11" s="1" a="1"/>
  <c r="AD41" i="11" s="1"/>
  <c r="AC289" i="11"/>
  <c r="AD289" i="11" s="1" a="1"/>
  <c r="AD289" i="11" s="1"/>
  <c r="AC281" i="11"/>
  <c r="AD281" i="11" s="1" a="1"/>
  <c r="AD281" i="11" s="1"/>
  <c r="AC273" i="11"/>
  <c r="AD273" i="11" s="1" a="1"/>
  <c r="AD273" i="11" s="1"/>
  <c r="AC265" i="11"/>
  <c r="AD265" i="11" s="1" a="1"/>
  <c r="AD265" i="11" s="1"/>
  <c r="AC257" i="11"/>
  <c r="AD257" i="11" s="1" a="1"/>
  <c r="AD257" i="11" s="1"/>
  <c r="AC249" i="11"/>
  <c r="AD249" i="11" s="1" a="1"/>
  <c r="AD249" i="11" s="1"/>
  <c r="AC215" i="11"/>
  <c r="AD215" i="11" s="1" a="1"/>
  <c r="AD215" i="11" s="1"/>
  <c r="AC183" i="11"/>
  <c r="AD183" i="11" s="1" a="1"/>
  <c r="AD183" i="11" s="1"/>
  <c r="AC179" i="11"/>
  <c r="AD179" i="11" s="1" a="1"/>
  <c r="AD179" i="11" s="1"/>
  <c r="AC170" i="11"/>
  <c r="AD170" i="11" s="1" a="1"/>
  <c r="AD170" i="11" s="1"/>
  <c r="AC164" i="11"/>
  <c r="AD164" i="11" s="1" a="1"/>
  <c r="AD164" i="11" s="1"/>
  <c r="AC159" i="11"/>
  <c r="AD159" i="11" s="1" a="1"/>
  <c r="AD159" i="11" s="1"/>
  <c r="AC83" i="11"/>
  <c r="AD83" i="11" s="1" a="1"/>
  <c r="AD83" i="11" s="1"/>
  <c r="AC76" i="11"/>
  <c r="AD76" i="11" s="1" a="1"/>
  <c r="AD76" i="11" s="1"/>
  <c r="AC318" i="11"/>
  <c r="AD318" i="11" s="1" a="1"/>
  <c r="AD318" i="11" s="1"/>
  <c r="AC310" i="11"/>
  <c r="AD310" i="11" s="1" a="1"/>
  <c r="AD310" i="11" s="1"/>
  <c r="AC302" i="11"/>
  <c r="AD302" i="11" s="1" a="1"/>
  <c r="AD302" i="11" s="1"/>
  <c r="AC294" i="11"/>
  <c r="AD294" i="11" s="1" a="1"/>
  <c r="AD294" i="11" s="1"/>
  <c r="AC286" i="11"/>
  <c r="AD286" i="11" s="1" a="1"/>
  <c r="AD286" i="11" s="1"/>
  <c r="AC278" i="11"/>
  <c r="AD278" i="11" s="1" a="1"/>
  <c r="AD278" i="11" s="1"/>
  <c r="AC270" i="11"/>
  <c r="AD270" i="11" s="1" a="1"/>
  <c r="AD270" i="11" s="1"/>
  <c r="AC262" i="11"/>
  <c r="AD262" i="11" s="1" a="1"/>
  <c r="AD262" i="11" s="1"/>
  <c r="AC254" i="11"/>
  <c r="AD254" i="11" s="1" a="1"/>
  <c r="AD254" i="11" s="1"/>
  <c r="AC246" i="11"/>
  <c r="AD246" i="11" s="1" a="1"/>
  <c r="AD246" i="11" s="1"/>
  <c r="AC218" i="11"/>
  <c r="AD218" i="11" s="1" a="1"/>
  <c r="AD218" i="11" s="1"/>
  <c r="AC194" i="11"/>
  <c r="AD194" i="11" s="1" a="1"/>
  <c r="AD194" i="11" s="1"/>
  <c r="AC152" i="11"/>
  <c r="AD152" i="11" s="1" a="1"/>
  <c r="AD152" i="11" s="1"/>
  <c r="AC128" i="11"/>
  <c r="AD128" i="11" s="1" a="1"/>
  <c r="AD128" i="11" s="1"/>
  <c r="AC89" i="11"/>
  <c r="AD89" i="11" s="1" a="1"/>
  <c r="AD89" i="11" s="1"/>
  <c r="AC82" i="11"/>
  <c r="AD82" i="11" s="1" a="1"/>
  <c r="AD82" i="11" s="1"/>
  <c r="AC178" i="11"/>
  <c r="AD178" i="11" s="1" a="1"/>
  <c r="AD178" i="11" s="1"/>
  <c r="AC163" i="11"/>
  <c r="AD163" i="11" s="1" a="1"/>
  <c r="AD163" i="11" s="1"/>
  <c r="AC171" i="11"/>
  <c r="AD171" i="11" s="1" a="1"/>
  <c r="AD171" i="11" s="1"/>
  <c r="AC176" i="11"/>
  <c r="AD176" i="11" s="1" a="1"/>
  <c r="AD176" i="11" s="1"/>
  <c r="AC174" i="11"/>
  <c r="AD174" i="11" s="1" a="1"/>
  <c r="AD174" i="11" s="1"/>
  <c r="AC190" i="11"/>
  <c r="AD190" i="11" s="1" a="1"/>
  <c r="AD190" i="11" s="1"/>
  <c r="AC206" i="11"/>
  <c r="AD206" i="11" s="1" a="1"/>
  <c r="AD206" i="11" s="1"/>
  <c r="AC222" i="11"/>
  <c r="AD222" i="11" s="1" a="1"/>
  <c r="AD222" i="11" s="1"/>
  <c r="AC172" i="11"/>
  <c r="AD172" i="11" s="1" a="1"/>
  <c r="AD172" i="11" s="1"/>
  <c r="AC181" i="11"/>
  <c r="AD181" i="11" s="1" a="1"/>
  <c r="AD181" i="11" s="1"/>
  <c r="AC188" i="11"/>
  <c r="AD188" i="11" s="1" a="1"/>
  <c r="AD188" i="11" s="1"/>
  <c r="AC197" i="11"/>
  <c r="AD197" i="11" s="1" a="1"/>
  <c r="AD197" i="11" s="1"/>
  <c r="AC204" i="11"/>
  <c r="AD204" i="11" s="1" a="1"/>
  <c r="AD204" i="11" s="1"/>
  <c r="AC213" i="11"/>
  <c r="AD213" i="11" s="1" a="1"/>
  <c r="AD213" i="11" s="1"/>
  <c r="AC184" i="11"/>
  <c r="AD184" i="11" s="1" a="1"/>
  <c r="AD184" i="11" s="1"/>
  <c r="AC200" i="11"/>
  <c r="AD200" i="11" s="1" a="1"/>
  <c r="AD200" i="11" s="1"/>
  <c r="AC216" i="11"/>
  <c r="AD216" i="11" s="1" a="1"/>
  <c r="AD216" i="11" s="1"/>
  <c r="AC182" i="11"/>
  <c r="AD182" i="11" s="1" a="1"/>
  <c r="AD182" i="11" s="1"/>
  <c r="AC198" i="11"/>
  <c r="AD198" i="11" s="1" a="1"/>
  <c r="AD198" i="11" s="1"/>
  <c r="AC214" i="11"/>
  <c r="AD214" i="11" s="1" a="1"/>
  <c r="AD214" i="11" s="1"/>
  <c r="AC230" i="11"/>
  <c r="AD230" i="11" s="1" a="1"/>
  <c r="AD230" i="11" s="1"/>
  <c r="AC25" i="11"/>
  <c r="AD25" i="11" s="1" a="1"/>
  <c r="AD25" i="11" s="1"/>
  <c r="AC315" i="11"/>
  <c r="AD315" i="11" s="1" a="1"/>
  <c r="AD315" i="11" s="1"/>
  <c r="AC307" i="11"/>
  <c r="AD307" i="11" s="1" a="1"/>
  <c r="AD307" i="11" s="1"/>
  <c r="AC299" i="11"/>
  <c r="AD299" i="11" s="1" a="1"/>
  <c r="AD299" i="11" s="1"/>
  <c r="AC291" i="11"/>
  <c r="AD291" i="11" s="1" a="1"/>
  <c r="AD291" i="11" s="1"/>
  <c r="AC283" i="11"/>
  <c r="AD283" i="11" s="1" a="1"/>
  <c r="AD283" i="11" s="1"/>
  <c r="AC275" i="11"/>
  <c r="AD275" i="11" s="1" a="1"/>
  <c r="AD275" i="11" s="1"/>
  <c r="AC267" i="11"/>
  <c r="AD267" i="11" s="1" a="1"/>
  <c r="AD267" i="11" s="1"/>
  <c r="AC259" i="11"/>
  <c r="AD259" i="11" s="1" a="1"/>
  <c r="AD259" i="11" s="1"/>
  <c r="AC251" i="11"/>
  <c r="AD251" i="11" s="1" a="1"/>
  <c r="AD251" i="11" s="1"/>
  <c r="AC168" i="11"/>
  <c r="AD168" i="11" s="1" a="1"/>
  <c r="AD168" i="11" s="1"/>
  <c r="AC133" i="11"/>
  <c r="AD133" i="11" s="1" a="1"/>
  <c r="AD133" i="11" s="1"/>
  <c r="AC109" i="11"/>
  <c r="AD109" i="11" s="1" a="1"/>
  <c r="AD109" i="11" s="1"/>
  <c r="AC144" i="11"/>
  <c r="AD144" i="11" s="1" a="1"/>
  <c r="AD144" i="11" s="1"/>
  <c r="AC125" i="11"/>
  <c r="AD125" i="11" s="1" a="1"/>
  <c r="AD125" i="11" s="1"/>
  <c r="AC121" i="11"/>
  <c r="AD121" i="11" s="1" a="1"/>
  <c r="AD121" i="11" s="1"/>
  <c r="AC114" i="11"/>
  <c r="AD114" i="11" s="1" a="1"/>
  <c r="AD114" i="11" s="1"/>
  <c r="AC106" i="11"/>
  <c r="AD106" i="11" s="1" a="1"/>
  <c r="AD106" i="11" s="1"/>
  <c r="AC94" i="11"/>
  <c r="AD94" i="11" s="1" a="1"/>
  <c r="AD94" i="11" s="1"/>
  <c r="AC88" i="11"/>
  <c r="AD88" i="11" s="1" a="1"/>
  <c r="AD88" i="11" s="1"/>
  <c r="AC78" i="11"/>
  <c r="AD78" i="11" s="1" a="1"/>
  <c r="AD78" i="11" s="1"/>
  <c r="AC72" i="11"/>
  <c r="AD72" i="11" s="1" a="1"/>
  <c r="AD72" i="11" s="1"/>
  <c r="AC167" i="11"/>
  <c r="AD167" i="11" s="1" a="1"/>
  <c r="AD167" i="11" s="1"/>
  <c r="AC155" i="11"/>
  <c r="AD155" i="11" s="1" a="1"/>
  <c r="AD155" i="11" s="1"/>
  <c r="AC147" i="11"/>
  <c r="AD147" i="11" s="1" a="1"/>
  <c r="AD147" i="11" s="1"/>
  <c r="AC140" i="11"/>
  <c r="AD140" i="11" s="1" a="1"/>
  <c r="AD140" i="11" s="1"/>
  <c r="AC136" i="11"/>
  <c r="AD136" i="11" s="1" a="1"/>
  <c r="AD136" i="11" s="1"/>
  <c r="AC117" i="11"/>
  <c r="AD117" i="11" s="1" a="1"/>
  <c r="AD117" i="11" s="1"/>
  <c r="AC102" i="11"/>
  <c r="AD102" i="11" s="1" a="1"/>
  <c r="AD102" i="11" s="1"/>
  <c r="AC93" i="11"/>
  <c r="AD93" i="11" s="1" a="1"/>
  <c r="AD93" i="11" s="1"/>
  <c r="AC87" i="11"/>
  <c r="AD87" i="11" s="1" a="1"/>
  <c r="AD87" i="11" s="1"/>
  <c r="AC77" i="11"/>
  <c r="AD77" i="11" s="1" a="1"/>
  <c r="AD77" i="11" s="1"/>
  <c r="AC61" i="11"/>
  <c r="AD61" i="11" s="1" a="1"/>
  <c r="AD61" i="11" s="1"/>
  <c r="AC45" i="11"/>
  <c r="AD45" i="11" s="1" a="1"/>
  <c r="AD45" i="11" s="1"/>
  <c r="AC29" i="11"/>
  <c r="AD29" i="11" s="1" a="1"/>
  <c r="AD29" i="11" s="1"/>
  <c r="AC13" i="11"/>
  <c r="AD13" i="11" s="1" a="1"/>
  <c r="AD13" i="11" s="1"/>
  <c r="AC169" i="11"/>
  <c r="AD169" i="11" s="1" a="1"/>
  <c r="AD169" i="11" s="1"/>
  <c r="AC150" i="11"/>
  <c r="AD150" i="11" s="1" a="1"/>
  <c r="AD150" i="11" s="1"/>
  <c r="AC139" i="11"/>
  <c r="AD139" i="11" s="1" a="1"/>
  <c r="AD139" i="11" s="1"/>
  <c r="AC131" i="11"/>
  <c r="AD131" i="11" s="1" a="1"/>
  <c r="AD131" i="11" s="1"/>
  <c r="AC124" i="11"/>
  <c r="AD124" i="11" s="1" a="1"/>
  <c r="AD124" i="11" s="1"/>
  <c r="AC120" i="11"/>
  <c r="AD120" i="11" s="1" a="1"/>
  <c r="AD120" i="11" s="1"/>
  <c r="AC101" i="11"/>
  <c r="AD101" i="11" s="1" a="1"/>
  <c r="AD101" i="11" s="1"/>
  <c r="AC97" i="11"/>
  <c r="AD97" i="11" s="1" a="1"/>
  <c r="AD97" i="11" s="1"/>
  <c r="AC91" i="11"/>
  <c r="AD91" i="11" s="1" a="1"/>
  <c r="AD91" i="11" s="1"/>
  <c r="AC81" i="11"/>
  <c r="AD81" i="11" s="1" a="1"/>
  <c r="AD81" i="11" s="1"/>
  <c r="AC75" i="11"/>
  <c r="AD75" i="11" s="1" a="1"/>
  <c r="AD75" i="11" s="1"/>
  <c r="AC65" i="11"/>
  <c r="AD65" i="11" s="1" a="1"/>
  <c r="AD65" i="11" s="1"/>
  <c r="AC49" i="11"/>
  <c r="AD49" i="11" s="1" a="1"/>
  <c r="AD49" i="11" s="1"/>
  <c r="AC33" i="11"/>
  <c r="AD33" i="11" s="1" a="1"/>
  <c r="AD33" i="11" s="1"/>
  <c r="AC17" i="11"/>
  <c r="AD17" i="11" s="1" a="1"/>
  <c r="AD17" i="11" s="1"/>
  <c r="AC157" i="11"/>
  <c r="AD157" i="11" s="1" a="1"/>
  <c r="AD157" i="11" s="1"/>
  <c r="AC153" i="11"/>
  <c r="AD153" i="11" s="1" a="1"/>
  <c r="AD153" i="11" s="1"/>
  <c r="AC146" i="11"/>
  <c r="AD146" i="11" s="1" a="1"/>
  <c r="AD146" i="11" s="1"/>
  <c r="AC138" i="11"/>
  <c r="AD138" i="11" s="1" a="1"/>
  <c r="AD138" i="11" s="1"/>
  <c r="AC127" i="11"/>
  <c r="AD127" i="11" s="1" a="1"/>
  <c r="AD127" i="11" s="1"/>
  <c r="AC112" i="11"/>
  <c r="AD112" i="11" s="1" a="1"/>
  <c r="AD112" i="11" s="1"/>
  <c r="AC96" i="11"/>
  <c r="AD96" i="11" s="1" a="1"/>
  <c r="AD96" i="11" s="1"/>
  <c r="AC86" i="11"/>
  <c r="AD86" i="11" s="1" a="1"/>
  <c r="AD86" i="11" s="1"/>
  <c r="AC80" i="11"/>
  <c r="AD80" i="11" s="1" a="1"/>
  <c r="AD80" i="11" s="1"/>
  <c r="AC70" i="11"/>
  <c r="AD70" i="11" s="1" a="1"/>
  <c r="AD70" i="11" s="1"/>
  <c r="AC5" i="11"/>
  <c r="AD5" i="11" s="1" a="1"/>
  <c r="AD5" i="11" s="1"/>
  <c r="AC160" i="11"/>
  <c r="AD160" i="11" s="1" a="1"/>
  <c r="AD160" i="11" s="1"/>
  <c r="AC149" i="11"/>
  <c r="AD149" i="11" s="1" a="1"/>
  <c r="AD149" i="11" s="1"/>
  <c r="AC134" i="11"/>
  <c r="AD134" i="11" s="1" a="1"/>
  <c r="AD134" i="11" s="1"/>
  <c r="AC123" i="11"/>
  <c r="AD123" i="11" s="1" a="1"/>
  <c r="AD123" i="11" s="1"/>
  <c r="AC115" i="11"/>
  <c r="AD115" i="11" s="1" a="1"/>
  <c r="AD115" i="11" s="1"/>
  <c r="AC108" i="11"/>
  <c r="AD108" i="11" s="1" a="1"/>
  <c r="AD108" i="11" s="1"/>
  <c r="AC104" i="11"/>
  <c r="AD104" i="11" s="1" a="1"/>
  <c r="AD104" i="11" s="1"/>
  <c r="AC95" i="11"/>
  <c r="AD95" i="11" s="1" a="1"/>
  <c r="AD95" i="11" s="1"/>
  <c r="AC85" i="11"/>
  <c r="AD85" i="11" s="1" a="1"/>
  <c r="AD85" i="11" s="1"/>
  <c r="AC79" i="11"/>
  <c r="AD79" i="11" s="1" a="1"/>
  <c r="AD79" i="11" s="1"/>
  <c r="AC69" i="11"/>
  <c r="AD69" i="11" s="1" a="1"/>
  <c r="AD69" i="11" s="1"/>
  <c r="AC53" i="11"/>
  <c r="AD53" i="11" s="1" a="1"/>
  <c r="AD53" i="11" s="1"/>
  <c r="AC37" i="11"/>
  <c r="AD37" i="11" s="1" a="1"/>
  <c r="AD37" i="11" s="1"/>
  <c r="AC21" i="11"/>
  <c r="AD21" i="11" s="1" a="1"/>
  <c r="AD21" i="11" s="1"/>
  <c r="AC141" i="11"/>
  <c r="AD141" i="11" s="1" a="1"/>
  <c r="AD141" i="11" s="1"/>
  <c r="AC137" i="11"/>
  <c r="AD137" i="11" s="1" a="1"/>
  <c r="AD137" i="11" s="1"/>
  <c r="AC130" i="11"/>
  <c r="AD130" i="11" s="1" a="1"/>
  <c r="AD130" i="11" s="1"/>
  <c r="AC122" i="11"/>
  <c r="AD122" i="11" s="1" a="1"/>
  <c r="AD122" i="11" s="1"/>
  <c r="AC111" i="11"/>
  <c r="AD111" i="11" s="1" a="1"/>
  <c r="AD111" i="11" s="1"/>
  <c r="AC90" i="11"/>
  <c r="AD90" i="11" s="1" a="1"/>
  <c r="AD90" i="11" s="1"/>
  <c r="AC84" i="11"/>
  <c r="AD84" i="11" s="1" a="1"/>
  <c r="AD84" i="11" s="1"/>
  <c r="AC74" i="11"/>
  <c r="AD74" i="11" s="1" a="1"/>
  <c r="AD74" i="11" s="1"/>
  <c r="AC62" i="11"/>
  <c r="AD62" i="11" s="1" a="1"/>
  <c r="AD62" i="11" s="1"/>
  <c r="AC58" i="11"/>
  <c r="AD58" i="11" s="1" a="1"/>
  <c r="AD58" i="11" s="1"/>
  <c r="AC54" i="11"/>
  <c r="AD54" i="11" s="1" a="1"/>
  <c r="AD54" i="11" s="1"/>
  <c r="AC50" i="11"/>
  <c r="AD50" i="11" s="1" a="1"/>
  <c r="AD50" i="11" s="1"/>
  <c r="AC46" i="11"/>
  <c r="AD46" i="11" s="1" a="1"/>
  <c r="AD46" i="11" s="1"/>
  <c r="AC42" i="11"/>
  <c r="AD42" i="11" s="1" a="1"/>
  <c r="AD42" i="11" s="1"/>
  <c r="AC38" i="11"/>
  <c r="AD38" i="11" s="1" a="1"/>
  <c r="AD38" i="11" s="1"/>
  <c r="AC34" i="11"/>
  <c r="AD34" i="11" s="1" a="1"/>
  <c r="AD34" i="11" s="1"/>
  <c r="AC30" i="11"/>
  <c r="AD30" i="11" s="1" a="1"/>
  <c r="AD30" i="11" s="1"/>
  <c r="AC26" i="11"/>
  <c r="AD26" i="11" s="1" a="1"/>
  <c r="AD26" i="11" s="1"/>
  <c r="AC22" i="11"/>
  <c r="AD22" i="11" s="1" a="1"/>
  <c r="AD22" i="11" s="1"/>
  <c r="AC18" i="11"/>
  <c r="AD18" i="11" s="1" a="1"/>
  <c r="AD18" i="11" s="1"/>
  <c r="AC14" i="11"/>
  <c r="AD14" i="11" s="1" a="1"/>
  <c r="AD14" i="11" s="1"/>
  <c r="AC10" i="11"/>
  <c r="AD10" i="11" s="1" a="1"/>
  <c r="AD10" i="11" s="1"/>
  <c r="AC6" i="11"/>
  <c r="AD6" i="11" s="1" a="1"/>
  <c r="AD6" i="11" s="1"/>
  <c r="AC158" i="11"/>
  <c r="AD158" i="11" s="1" a="1"/>
  <c r="AD158" i="11" s="1"/>
  <c r="AC145" i="11"/>
  <c r="AD145" i="11" s="1" a="1"/>
  <c r="AD145" i="11" s="1"/>
  <c r="AC142" i="11"/>
  <c r="AD142" i="11" s="1" a="1"/>
  <c r="AD142" i="11" s="1"/>
  <c r="AC129" i="11"/>
  <c r="AD129" i="11" s="1" a="1"/>
  <c r="AD129" i="11" s="1"/>
  <c r="AC126" i="11"/>
  <c r="AD126" i="11" s="1" a="1"/>
  <c r="AD126" i="11" s="1"/>
  <c r="AC113" i="11"/>
  <c r="AD113" i="11" s="1" a="1"/>
  <c r="AD113" i="11" s="1"/>
  <c r="AC110" i="11"/>
  <c r="AD110" i="11" s="1" a="1"/>
  <c r="AD110" i="11" s="1"/>
  <c r="AC151" i="11"/>
  <c r="AD151" i="11" s="1" a="1"/>
  <c r="AD151" i="11" s="1"/>
  <c r="AC148" i="11"/>
  <c r="AD148" i="11" s="1" a="1"/>
  <c r="AD148" i="11" s="1"/>
  <c r="AC135" i="11"/>
  <c r="AD135" i="11" s="1" a="1"/>
  <c r="AD135" i="11" s="1"/>
  <c r="AC132" i="11"/>
  <c r="AD132" i="11" s="1" a="1"/>
  <c r="AD132" i="11" s="1"/>
  <c r="AC119" i="11"/>
  <c r="AD119" i="11" s="1" a="1"/>
  <c r="AD119" i="11" s="1"/>
  <c r="AC116" i="11"/>
  <c r="AD116" i="11" s="1" a="1"/>
  <c r="AD116" i="11" s="1"/>
  <c r="AC103" i="11"/>
  <c r="AD103" i="11" s="1" a="1"/>
  <c r="AD103" i="11" s="1"/>
  <c r="AC100" i="11"/>
  <c r="AD100" i="11" s="1" a="1"/>
  <c r="AD100" i="11" s="1"/>
  <c r="AC68" i="11"/>
  <c r="AD68" i="11" s="1" a="1"/>
  <c r="AD68" i="11" s="1"/>
  <c r="AC64" i="11"/>
  <c r="AD64" i="11" s="1" a="1"/>
  <c r="AD64" i="11" s="1"/>
  <c r="AC60" i="11"/>
  <c r="AD60" i="11" s="1" a="1"/>
  <c r="AD60" i="11" s="1"/>
  <c r="AC56" i="11"/>
  <c r="AD56" i="11" s="1" a="1"/>
  <c r="AD56" i="11" s="1"/>
  <c r="AC52" i="11"/>
  <c r="AD52" i="11" s="1" a="1"/>
  <c r="AD52" i="11" s="1"/>
  <c r="AC48" i="11"/>
  <c r="AD48" i="11" s="1" a="1"/>
  <c r="AD48" i="11" s="1"/>
  <c r="AC44" i="11"/>
  <c r="AD44" i="11" s="1" a="1"/>
  <c r="AD44" i="11" s="1"/>
  <c r="AC40" i="11"/>
  <c r="AD40" i="11" s="1" a="1"/>
  <c r="AD40" i="11" s="1"/>
  <c r="AC36" i="11"/>
  <c r="AD36" i="11" s="1" a="1"/>
  <c r="AD36" i="11" s="1"/>
  <c r="AC32" i="11"/>
  <c r="AD32" i="11" s="1" a="1"/>
  <c r="AD32" i="11" s="1"/>
  <c r="AC28" i="11"/>
  <c r="AD28" i="11" s="1" a="1"/>
  <c r="AD28" i="11" s="1"/>
  <c r="AC24" i="11"/>
  <c r="AD24" i="11" s="1" a="1"/>
  <c r="AD24" i="11" s="1"/>
  <c r="AC20" i="11"/>
  <c r="AD20" i="11" s="1" a="1"/>
  <c r="AD20" i="11" s="1"/>
  <c r="AC16" i="11"/>
  <c r="AD16" i="11" s="1" a="1"/>
  <c r="AD16" i="11" s="1"/>
  <c r="AC12" i="11"/>
  <c r="AD12" i="11" s="1" a="1"/>
  <c r="AD12" i="11" s="1"/>
  <c r="AC8" i="11"/>
  <c r="AD8" i="11" s="1" a="1"/>
  <c r="AD8" i="11" s="1"/>
  <c r="AC4" i="11"/>
  <c r="AD4" i="11" s="1" a="1"/>
  <c r="AD4" i="11" s="1"/>
  <c r="AC71" i="11"/>
  <c r="AD71" i="11" s="1" a="1"/>
  <c r="AD71" i="11" s="1"/>
  <c r="AC67" i="11"/>
  <c r="AD67" i="11" s="1" a="1"/>
  <c r="AD67" i="11" s="1"/>
  <c r="AC63" i="11"/>
  <c r="AD63" i="11" s="1" a="1"/>
  <c r="AD63" i="11" s="1"/>
  <c r="AC59" i="11"/>
  <c r="AD59" i="11" s="1" a="1"/>
  <c r="AD59" i="11" s="1"/>
  <c r="AC55" i="11"/>
  <c r="AD55" i="11" s="1" a="1"/>
  <c r="AD55" i="11" s="1"/>
  <c r="AC51" i="11"/>
  <c r="AD51" i="11" s="1" a="1"/>
  <c r="AD51" i="11" s="1"/>
  <c r="AC47" i="11"/>
  <c r="AD47" i="11" s="1" a="1"/>
  <c r="AD47" i="11" s="1"/>
  <c r="AC43" i="11"/>
  <c r="AD43" i="11" s="1" a="1"/>
  <c r="AD43" i="11" s="1"/>
  <c r="AC39" i="11"/>
  <c r="AD39" i="11" s="1" a="1"/>
  <c r="AD39" i="11" s="1"/>
  <c r="AC35" i="11"/>
  <c r="AD35" i="11" s="1" a="1"/>
  <c r="AD35" i="11" s="1"/>
  <c r="AC31" i="11"/>
  <c r="AD31" i="11" s="1" a="1"/>
  <c r="AD31" i="11" s="1"/>
  <c r="AC27" i="11"/>
  <c r="AD27" i="11" s="1" a="1"/>
  <c r="AD27" i="11" s="1"/>
  <c r="AC23" i="11"/>
  <c r="AD23" i="11" s="1" a="1"/>
  <c r="AD23" i="11" s="1"/>
  <c r="AC19" i="11"/>
  <c r="AD19" i="11" s="1" a="1"/>
  <c r="AD19" i="11" s="1"/>
  <c r="AC15" i="11"/>
  <c r="AD15" i="11" s="1" a="1"/>
  <c r="AD15" i="11" s="1"/>
  <c r="AC11" i="11"/>
  <c r="AD11" i="11" s="1" a="1"/>
  <c r="AD11" i="11" s="1"/>
  <c r="AC7" i="11"/>
  <c r="AD7" i="11" s="1" a="1"/>
  <c r="AD7" i="11" s="1"/>
  <c r="AC3" i="11"/>
  <c r="AD3" i="11" s="1" a="1"/>
  <c r="AD3" i="11" s="1"/>
  <c r="AD2" i="6" a="1"/>
  <c r="AD2" i="6" s="1"/>
  <c r="AJ2" i="6"/>
  <c r="AK2" i="6" s="1" a="1"/>
  <c r="AK2" i="6" s="1"/>
  <c r="Z30" i="4" l="1"/>
  <c r="Z34" i="4"/>
  <c r="I34" i="4"/>
  <c r="Z35" i="4"/>
  <c r="Z32" i="4"/>
  <c r="Z31" i="4"/>
  <c r="AU501" i="8"/>
  <c r="J501" i="8"/>
  <c r="AU500" i="8"/>
  <c r="J500" i="8"/>
  <c r="AU499" i="8"/>
  <c r="J499" i="8"/>
  <c r="AU498" i="8"/>
  <c r="J498" i="8"/>
  <c r="AU497" i="8"/>
  <c r="J497" i="8"/>
  <c r="AU496" i="8"/>
  <c r="J496" i="8"/>
  <c r="AU495" i="8"/>
  <c r="J495" i="8"/>
  <c r="AU494" i="8"/>
  <c r="J494" i="8"/>
  <c r="AU493" i="8"/>
  <c r="J493" i="8"/>
  <c r="AU492" i="8"/>
  <c r="J492" i="8"/>
  <c r="AU491" i="8"/>
  <c r="J491" i="8"/>
  <c r="AU490" i="8"/>
  <c r="J490" i="8"/>
  <c r="AU489" i="8"/>
  <c r="J489" i="8"/>
  <c r="AU488" i="8"/>
  <c r="J488" i="8"/>
  <c r="AU487" i="8"/>
  <c r="J487" i="8"/>
  <c r="AU486" i="8"/>
  <c r="J486" i="8"/>
  <c r="AU485" i="8"/>
  <c r="J485" i="8"/>
  <c r="AU484" i="8"/>
  <c r="J484" i="8"/>
  <c r="AU483" i="8"/>
  <c r="J483" i="8"/>
  <c r="AU482" i="8"/>
  <c r="J482" i="8"/>
  <c r="AU481" i="8"/>
  <c r="J481" i="8"/>
  <c r="AU480" i="8"/>
  <c r="J480" i="8"/>
  <c r="AU479" i="8"/>
  <c r="J479" i="8"/>
  <c r="AU478" i="8"/>
  <c r="J478" i="8"/>
  <c r="AU477" i="8"/>
  <c r="J477" i="8"/>
  <c r="AU476" i="8"/>
  <c r="J476" i="8"/>
  <c r="AU475" i="8"/>
  <c r="J475" i="8"/>
  <c r="AU474" i="8"/>
  <c r="J474" i="8"/>
  <c r="AU473" i="8"/>
  <c r="J473" i="8"/>
  <c r="AU472" i="8"/>
  <c r="J472" i="8"/>
  <c r="AU471" i="8"/>
  <c r="J471" i="8"/>
  <c r="AU470" i="8"/>
  <c r="J470" i="8"/>
  <c r="AU469" i="8"/>
  <c r="J469" i="8"/>
  <c r="AU468" i="8"/>
  <c r="J468" i="8"/>
  <c r="AU467" i="8"/>
  <c r="J467" i="8"/>
  <c r="AU466" i="8"/>
  <c r="J466" i="8"/>
  <c r="AU465" i="8"/>
  <c r="J465" i="8"/>
  <c r="AU464" i="8"/>
  <c r="J464" i="8"/>
  <c r="AU463" i="8"/>
  <c r="J463" i="8"/>
  <c r="AU462" i="8"/>
  <c r="J462" i="8"/>
  <c r="AU461" i="8"/>
  <c r="J461" i="8"/>
  <c r="AU460" i="8"/>
  <c r="J460" i="8"/>
  <c r="AU459" i="8"/>
  <c r="J459" i="8"/>
  <c r="AU458" i="8"/>
  <c r="J458" i="8"/>
  <c r="AU457" i="8"/>
  <c r="J457" i="8"/>
  <c r="AU456" i="8"/>
  <c r="J456" i="8"/>
  <c r="AU455" i="8"/>
  <c r="J455" i="8"/>
  <c r="AU454" i="8"/>
  <c r="J454" i="8"/>
  <c r="AU453" i="8"/>
  <c r="J453" i="8"/>
  <c r="AU452" i="8"/>
  <c r="J452" i="8"/>
  <c r="AU451" i="8"/>
  <c r="J451" i="8"/>
  <c r="AU450" i="8"/>
  <c r="J450" i="8"/>
  <c r="AU449" i="8"/>
  <c r="J449" i="8"/>
  <c r="AU448" i="8"/>
  <c r="J448" i="8"/>
  <c r="AU447" i="8"/>
  <c r="J447" i="8"/>
  <c r="AU446" i="8"/>
  <c r="J446" i="8"/>
  <c r="AU445" i="8"/>
  <c r="J445" i="8"/>
  <c r="AU444" i="8"/>
  <c r="J444" i="8"/>
  <c r="AU443" i="8"/>
  <c r="J443" i="8"/>
  <c r="AU442" i="8"/>
  <c r="J442" i="8"/>
  <c r="AU441" i="8"/>
  <c r="J441" i="8"/>
  <c r="AU440" i="8"/>
  <c r="J440" i="8"/>
  <c r="AU439" i="8"/>
  <c r="J439" i="8"/>
  <c r="AU438" i="8"/>
  <c r="J438" i="8"/>
  <c r="AU437" i="8"/>
  <c r="J437" i="8"/>
  <c r="AU436" i="8"/>
  <c r="J436" i="8"/>
  <c r="AU435" i="8"/>
  <c r="J435" i="8"/>
  <c r="AU434" i="8"/>
  <c r="J434" i="8"/>
  <c r="AU433" i="8"/>
  <c r="J433" i="8"/>
  <c r="AU432" i="8"/>
  <c r="J432" i="8"/>
  <c r="AU431" i="8"/>
  <c r="J431" i="8"/>
  <c r="AU430" i="8"/>
  <c r="J430" i="8"/>
  <c r="AU429" i="8"/>
  <c r="J429" i="8"/>
  <c r="AU428" i="8"/>
  <c r="J428" i="8"/>
  <c r="AU427" i="8"/>
  <c r="J427" i="8"/>
  <c r="AU426" i="8"/>
  <c r="J426" i="8"/>
  <c r="AU425" i="8"/>
  <c r="J425" i="8"/>
  <c r="AU424" i="8"/>
  <c r="J424" i="8"/>
  <c r="AU423" i="8"/>
  <c r="J423" i="8"/>
  <c r="AU422" i="8"/>
  <c r="J422" i="8"/>
  <c r="AU421" i="8"/>
  <c r="J421" i="8"/>
  <c r="AU420" i="8"/>
  <c r="J420" i="8"/>
  <c r="AU419" i="8"/>
  <c r="J419" i="8"/>
  <c r="AU418" i="8"/>
  <c r="J418" i="8"/>
  <c r="AU417" i="8"/>
  <c r="J417" i="8"/>
  <c r="AU416" i="8"/>
  <c r="J416" i="8"/>
  <c r="AU415" i="8"/>
  <c r="J415" i="8"/>
  <c r="AU414" i="8"/>
  <c r="J414" i="8"/>
  <c r="AU413" i="8"/>
  <c r="J413" i="8"/>
  <c r="AU412" i="8"/>
  <c r="J412" i="8"/>
  <c r="AU411" i="8"/>
  <c r="J411" i="8"/>
  <c r="AU410" i="8"/>
  <c r="J410" i="8"/>
  <c r="AU409" i="8"/>
  <c r="J409" i="8"/>
  <c r="AU408" i="8"/>
  <c r="J408" i="8"/>
  <c r="AU407" i="8"/>
  <c r="J407" i="8"/>
  <c r="AU406" i="8"/>
  <c r="J406" i="8"/>
  <c r="AU405" i="8"/>
  <c r="J405" i="8"/>
  <c r="AU404" i="8"/>
  <c r="J404" i="8"/>
  <c r="AU403" i="8"/>
  <c r="J403" i="8"/>
  <c r="AU402" i="8"/>
  <c r="J402" i="8"/>
  <c r="AU401" i="8"/>
  <c r="J401" i="8"/>
  <c r="AU400" i="8"/>
  <c r="J400" i="8"/>
  <c r="AU399" i="8"/>
  <c r="J399" i="8"/>
  <c r="AU398" i="8"/>
  <c r="J398" i="8"/>
  <c r="AU397" i="8"/>
  <c r="J397" i="8"/>
  <c r="AU396" i="8"/>
  <c r="J396" i="8"/>
  <c r="AU395" i="8"/>
  <c r="J395" i="8"/>
  <c r="AU394" i="8"/>
  <c r="J394" i="8"/>
  <c r="AU393" i="8"/>
  <c r="J393" i="8"/>
  <c r="AU392" i="8"/>
  <c r="J392" i="8"/>
  <c r="AU391" i="8"/>
  <c r="J391" i="8"/>
  <c r="AU390" i="8"/>
  <c r="J390" i="8"/>
  <c r="AU389" i="8"/>
  <c r="J389" i="8"/>
  <c r="AU388" i="8"/>
  <c r="J388" i="8"/>
  <c r="AU387" i="8"/>
  <c r="J387" i="8"/>
  <c r="AU386" i="8"/>
  <c r="J386" i="8"/>
  <c r="AU385" i="8"/>
  <c r="J385" i="8"/>
  <c r="AU384" i="8"/>
  <c r="J384" i="8"/>
  <c r="AU383" i="8"/>
  <c r="J383" i="8"/>
  <c r="AU382" i="8"/>
  <c r="J382" i="8"/>
  <c r="AU381" i="8"/>
  <c r="J381" i="8"/>
  <c r="AU380" i="8"/>
  <c r="J380" i="8"/>
  <c r="AU379" i="8"/>
  <c r="J379" i="8"/>
  <c r="AU378" i="8"/>
  <c r="J378" i="8"/>
  <c r="AU377" i="8"/>
  <c r="J377" i="8"/>
  <c r="AU376" i="8"/>
  <c r="J376" i="8"/>
  <c r="AU375" i="8"/>
  <c r="J375" i="8"/>
  <c r="AU374" i="8"/>
  <c r="J374" i="8"/>
  <c r="AU373" i="8"/>
  <c r="J373" i="8"/>
  <c r="AU372" i="8"/>
  <c r="J372" i="8"/>
  <c r="AU371" i="8"/>
  <c r="J371" i="8"/>
  <c r="AU370" i="8"/>
  <c r="J370" i="8"/>
  <c r="AU369" i="8"/>
  <c r="J369" i="8"/>
  <c r="AU368" i="8"/>
  <c r="J368" i="8"/>
  <c r="AU367" i="8"/>
  <c r="J367" i="8"/>
  <c r="AU366" i="8"/>
  <c r="J366" i="8"/>
  <c r="AU365" i="8"/>
  <c r="J365" i="8"/>
  <c r="AU364" i="8"/>
  <c r="J364" i="8"/>
  <c r="AU363" i="8"/>
  <c r="J363" i="8"/>
  <c r="AU362" i="8"/>
  <c r="J362" i="8"/>
  <c r="AU361" i="8"/>
  <c r="J361" i="8"/>
  <c r="AU360" i="8"/>
  <c r="J360" i="8"/>
  <c r="AU359" i="8"/>
  <c r="J359" i="8"/>
  <c r="AU358" i="8"/>
  <c r="J358" i="8"/>
  <c r="AU357" i="8"/>
  <c r="J357" i="8"/>
  <c r="AU356" i="8"/>
  <c r="J356" i="8"/>
  <c r="AU355" i="8"/>
  <c r="J355" i="8"/>
  <c r="AU354" i="8"/>
  <c r="J354" i="8"/>
  <c r="AU353" i="8"/>
  <c r="J353" i="8"/>
  <c r="AU352" i="8"/>
  <c r="J352" i="8"/>
  <c r="AU351" i="8"/>
  <c r="J351" i="8"/>
  <c r="AU350" i="8"/>
  <c r="J350" i="8"/>
  <c r="AU349" i="8"/>
  <c r="J349" i="8"/>
  <c r="AU348" i="8"/>
  <c r="J348" i="8"/>
  <c r="AU347" i="8"/>
  <c r="J347" i="8"/>
  <c r="AU346" i="8"/>
  <c r="J346" i="8"/>
  <c r="AU345" i="8"/>
  <c r="J345" i="8"/>
  <c r="AU344" i="8"/>
  <c r="J344" i="8"/>
  <c r="AU343" i="8"/>
  <c r="J343" i="8"/>
  <c r="AU342" i="8"/>
  <c r="J342" i="8"/>
  <c r="AU341" i="8"/>
  <c r="J341" i="8"/>
  <c r="AU340" i="8"/>
  <c r="J340" i="8"/>
  <c r="AU339" i="8"/>
  <c r="J339" i="8"/>
  <c r="AU338" i="8"/>
  <c r="J338" i="8"/>
  <c r="AU337" i="8"/>
  <c r="J337" i="8"/>
  <c r="AU336" i="8"/>
  <c r="J336" i="8"/>
  <c r="AU335" i="8"/>
  <c r="J335" i="8"/>
  <c r="AU334" i="8"/>
  <c r="J334" i="8"/>
  <c r="AU333" i="8"/>
  <c r="J333" i="8"/>
  <c r="AU332" i="8"/>
  <c r="J332" i="8"/>
  <c r="AU331" i="8"/>
  <c r="J331" i="8"/>
  <c r="AU330" i="8"/>
  <c r="J330" i="8"/>
  <c r="AU329" i="8"/>
  <c r="J329" i="8"/>
  <c r="AU328" i="8"/>
  <c r="J328" i="8"/>
  <c r="AU327" i="8"/>
  <c r="J327" i="8"/>
  <c r="AU326" i="8"/>
  <c r="J326" i="8"/>
  <c r="AU325" i="8"/>
  <c r="J325" i="8"/>
  <c r="AU324" i="8"/>
  <c r="J324" i="8"/>
  <c r="AU323" i="8"/>
  <c r="J323" i="8"/>
  <c r="AU322" i="8"/>
  <c r="J322" i="8"/>
  <c r="AU321" i="8"/>
  <c r="J321" i="8"/>
  <c r="AU320" i="8"/>
  <c r="J320" i="8"/>
  <c r="AU319" i="8"/>
  <c r="J319" i="8"/>
  <c r="AU318" i="8"/>
  <c r="J318" i="8"/>
  <c r="AU317" i="8"/>
  <c r="J317" i="8"/>
  <c r="AU316" i="8"/>
  <c r="J316" i="8"/>
  <c r="AU315" i="8"/>
  <c r="J315" i="8"/>
  <c r="AU314" i="8"/>
  <c r="J314" i="8"/>
  <c r="AU313" i="8"/>
  <c r="J313" i="8"/>
  <c r="AU312" i="8"/>
  <c r="J312" i="8"/>
  <c r="AU311" i="8"/>
  <c r="J311" i="8"/>
  <c r="AU310" i="8"/>
  <c r="J310" i="8"/>
  <c r="AU309" i="8"/>
  <c r="J309" i="8"/>
  <c r="AU308" i="8"/>
  <c r="J308" i="8"/>
  <c r="AU307" i="8"/>
  <c r="J307" i="8"/>
  <c r="AU306" i="8"/>
  <c r="J306" i="8"/>
  <c r="AU305" i="8"/>
  <c r="J305" i="8"/>
  <c r="AU304" i="8"/>
  <c r="J304" i="8"/>
  <c r="AU303" i="8"/>
  <c r="J303" i="8"/>
  <c r="AU302" i="8"/>
  <c r="J302" i="8"/>
  <c r="AU301" i="8"/>
  <c r="J301" i="8"/>
  <c r="AU300" i="8"/>
  <c r="J300" i="8"/>
  <c r="AU299" i="8"/>
  <c r="J299" i="8"/>
  <c r="AU298" i="8"/>
  <c r="J298" i="8"/>
  <c r="AU297" i="8"/>
  <c r="J297" i="8"/>
  <c r="AU296" i="8"/>
  <c r="J296" i="8"/>
  <c r="AU295" i="8"/>
  <c r="J295" i="8"/>
  <c r="AU294" i="8"/>
  <c r="J294" i="8"/>
  <c r="AU293" i="8"/>
  <c r="J293" i="8"/>
  <c r="AU292" i="8"/>
  <c r="J292" i="8"/>
  <c r="AU291" i="8"/>
  <c r="J291" i="8"/>
  <c r="AU290" i="8"/>
  <c r="J290" i="8"/>
  <c r="AU289" i="8"/>
  <c r="J289" i="8"/>
  <c r="AU288" i="8"/>
  <c r="J288" i="8"/>
  <c r="AU287" i="8"/>
  <c r="J287" i="8"/>
  <c r="AU286" i="8"/>
  <c r="J286" i="8"/>
  <c r="AU285" i="8"/>
  <c r="J285" i="8"/>
  <c r="AU284" i="8"/>
  <c r="J284" i="8"/>
  <c r="AU283" i="8"/>
  <c r="J283" i="8"/>
  <c r="AU282" i="8"/>
  <c r="J282" i="8"/>
  <c r="AU281" i="8"/>
  <c r="J281" i="8"/>
  <c r="AU280" i="8"/>
  <c r="J280" i="8"/>
  <c r="AU279" i="8"/>
  <c r="J279" i="8"/>
  <c r="AU278" i="8"/>
  <c r="J278" i="8"/>
  <c r="AU277" i="8"/>
  <c r="J277" i="8"/>
  <c r="AU276" i="8"/>
  <c r="J276" i="8"/>
  <c r="AU275" i="8"/>
  <c r="J275" i="8"/>
  <c r="AU274" i="8"/>
  <c r="J274" i="8"/>
  <c r="AU273" i="8"/>
  <c r="J273" i="8"/>
  <c r="AU272" i="8"/>
  <c r="J272" i="8"/>
  <c r="AU271" i="8"/>
  <c r="J271" i="8"/>
  <c r="AU270" i="8"/>
  <c r="J270" i="8"/>
  <c r="AU269" i="8"/>
  <c r="J269" i="8"/>
  <c r="AU268" i="8"/>
  <c r="J268" i="8"/>
  <c r="AU267" i="8"/>
  <c r="J267" i="8"/>
  <c r="AU266" i="8"/>
  <c r="J266" i="8"/>
  <c r="AU265" i="8"/>
  <c r="J265" i="8"/>
  <c r="AU264" i="8"/>
  <c r="J264" i="8"/>
  <c r="AU263" i="8"/>
  <c r="J263" i="8"/>
  <c r="AU262" i="8"/>
  <c r="J262" i="8"/>
  <c r="AU261" i="8"/>
  <c r="J261" i="8"/>
  <c r="AU260" i="8"/>
  <c r="J260" i="8"/>
  <c r="AU259" i="8"/>
  <c r="J259" i="8"/>
  <c r="AU258" i="8"/>
  <c r="J258" i="8"/>
  <c r="AU257" i="8"/>
  <c r="J257" i="8"/>
  <c r="AU256" i="8"/>
  <c r="J256" i="8"/>
  <c r="AU255" i="8"/>
  <c r="J255" i="8"/>
  <c r="AU254" i="8"/>
  <c r="J254" i="8"/>
  <c r="AU253" i="8"/>
  <c r="J253" i="8"/>
  <c r="AU252" i="8"/>
  <c r="J252" i="8"/>
  <c r="AU251" i="8"/>
  <c r="J251" i="8"/>
  <c r="AU250" i="8"/>
  <c r="J250" i="8"/>
  <c r="AU249" i="8"/>
  <c r="J249" i="8"/>
  <c r="AU248" i="8"/>
  <c r="J248" i="8"/>
  <c r="AU247" i="8"/>
  <c r="J247" i="8"/>
  <c r="AU246" i="8"/>
  <c r="J246" i="8"/>
  <c r="AU245" i="8"/>
  <c r="J245" i="8"/>
  <c r="AU244" i="8"/>
  <c r="J244" i="8"/>
  <c r="AU243" i="8"/>
  <c r="J243" i="8"/>
  <c r="AU242" i="8"/>
  <c r="J242" i="8"/>
  <c r="AU241" i="8"/>
  <c r="J241" i="8"/>
  <c r="AU240" i="8"/>
  <c r="J240" i="8"/>
  <c r="AU239" i="8"/>
  <c r="J239" i="8"/>
  <c r="AU238" i="8"/>
  <c r="J238" i="8"/>
  <c r="AU237" i="8"/>
  <c r="J237" i="8"/>
  <c r="AU236" i="8"/>
  <c r="J236" i="8"/>
  <c r="AU235" i="8"/>
  <c r="J235" i="8"/>
  <c r="AU234" i="8"/>
  <c r="J234" i="8"/>
  <c r="AU233" i="8"/>
  <c r="J233" i="8"/>
  <c r="AU232" i="8"/>
  <c r="J232" i="8"/>
  <c r="AU231" i="8"/>
  <c r="J231" i="8"/>
  <c r="AU230" i="8"/>
  <c r="J230" i="8"/>
  <c r="AU229" i="8"/>
  <c r="J229" i="8"/>
  <c r="AU228" i="8"/>
  <c r="J228" i="8"/>
  <c r="AU227" i="8"/>
  <c r="J227" i="8"/>
  <c r="AU226" i="8"/>
  <c r="J226" i="8"/>
  <c r="AU225" i="8"/>
  <c r="J225" i="8"/>
  <c r="AU224" i="8"/>
  <c r="J224" i="8"/>
  <c r="AU223" i="8"/>
  <c r="J223" i="8"/>
  <c r="AU222" i="8"/>
  <c r="J222" i="8"/>
  <c r="AU221" i="8"/>
  <c r="J221" i="8"/>
  <c r="AU220" i="8"/>
  <c r="J220" i="8"/>
  <c r="AU219" i="8"/>
  <c r="J219" i="8"/>
  <c r="AU218" i="8"/>
  <c r="J218" i="8"/>
  <c r="AU217" i="8"/>
  <c r="J217" i="8"/>
  <c r="AU216" i="8"/>
  <c r="J216" i="8"/>
  <c r="AU215" i="8"/>
  <c r="J215" i="8"/>
  <c r="AU214" i="8"/>
  <c r="J214" i="8"/>
  <c r="AU213" i="8"/>
  <c r="J213" i="8"/>
  <c r="AU212" i="8"/>
  <c r="J212" i="8"/>
  <c r="AU211" i="8"/>
  <c r="J211" i="8"/>
  <c r="AU210" i="8"/>
  <c r="J210" i="8"/>
  <c r="AU209" i="8"/>
  <c r="J209" i="8"/>
  <c r="AU208" i="8"/>
  <c r="J208" i="8"/>
  <c r="AU207" i="8"/>
  <c r="J207" i="8"/>
  <c r="AU206" i="8"/>
  <c r="J206" i="8"/>
  <c r="AU205" i="8"/>
  <c r="J205" i="8"/>
  <c r="AU204" i="8"/>
  <c r="J204" i="8"/>
  <c r="AU203" i="8"/>
  <c r="J203" i="8"/>
  <c r="AU202" i="8"/>
  <c r="J202" i="8"/>
  <c r="AU201" i="8"/>
  <c r="J201" i="8"/>
  <c r="AU200" i="8"/>
  <c r="J200" i="8"/>
  <c r="AU199" i="8"/>
  <c r="J199" i="8"/>
  <c r="AU198" i="8"/>
  <c r="J198" i="8"/>
  <c r="AU197" i="8"/>
  <c r="J197" i="8"/>
  <c r="AU196" i="8"/>
  <c r="J196" i="8"/>
  <c r="AU195" i="8"/>
  <c r="J195" i="8"/>
  <c r="AU194" i="8"/>
  <c r="J194" i="8"/>
  <c r="AU193" i="8"/>
  <c r="J193" i="8"/>
  <c r="AU192" i="8"/>
  <c r="J192" i="8"/>
  <c r="AU191" i="8"/>
  <c r="J191" i="8"/>
  <c r="AU190" i="8"/>
  <c r="J190" i="8"/>
  <c r="AU189" i="8"/>
  <c r="J189" i="8"/>
  <c r="AU188" i="8"/>
  <c r="J188" i="8"/>
  <c r="AU187" i="8"/>
  <c r="J187" i="8"/>
  <c r="AU186" i="8"/>
  <c r="J186" i="8"/>
  <c r="AU185" i="8"/>
  <c r="J185" i="8"/>
  <c r="AU184" i="8"/>
  <c r="J184" i="8"/>
  <c r="AU183" i="8"/>
  <c r="J183" i="8"/>
  <c r="AU182" i="8"/>
  <c r="J182" i="8"/>
  <c r="AU181" i="8"/>
  <c r="J181" i="8"/>
  <c r="AU180" i="8"/>
  <c r="J180" i="8"/>
  <c r="AU179" i="8"/>
  <c r="J179" i="8"/>
  <c r="AU178" i="8"/>
  <c r="J178" i="8"/>
  <c r="AU177" i="8"/>
  <c r="J177" i="8"/>
  <c r="AU176" i="8"/>
  <c r="J176" i="8"/>
  <c r="AU175" i="8"/>
  <c r="J175" i="8"/>
  <c r="AU174" i="8"/>
  <c r="J174" i="8"/>
  <c r="AU173" i="8"/>
  <c r="J173" i="8"/>
  <c r="AU172" i="8"/>
  <c r="J172" i="8"/>
  <c r="AU171" i="8"/>
  <c r="J171" i="8"/>
  <c r="AU170" i="8"/>
  <c r="J170" i="8"/>
  <c r="AU169" i="8"/>
  <c r="J169" i="8"/>
  <c r="AU168" i="8"/>
  <c r="J168" i="8"/>
  <c r="AU167" i="8"/>
  <c r="J167" i="8"/>
  <c r="AU166" i="8"/>
  <c r="J166" i="8"/>
  <c r="AU165" i="8"/>
  <c r="J165" i="8"/>
  <c r="AU164" i="8"/>
  <c r="J164" i="8"/>
  <c r="AU163" i="8"/>
  <c r="J163" i="8"/>
  <c r="AU162" i="8"/>
  <c r="J162" i="8"/>
  <c r="AU161" i="8"/>
  <c r="J161" i="8"/>
  <c r="AU160" i="8"/>
  <c r="J160" i="8"/>
  <c r="AU159" i="8"/>
  <c r="J159" i="8"/>
  <c r="AU158" i="8"/>
  <c r="J158" i="8"/>
  <c r="AU157" i="8"/>
  <c r="J157" i="8"/>
  <c r="AU156" i="8"/>
  <c r="J156" i="8"/>
  <c r="AU155" i="8"/>
  <c r="J155" i="8"/>
  <c r="AU154" i="8"/>
  <c r="J154" i="8"/>
  <c r="AU153" i="8"/>
  <c r="J153" i="8"/>
  <c r="AU152" i="8"/>
  <c r="J152" i="8"/>
  <c r="AU151" i="8"/>
  <c r="J151" i="8"/>
  <c r="AU150" i="8"/>
  <c r="J150" i="8"/>
  <c r="AU149" i="8"/>
  <c r="J149" i="8"/>
  <c r="AU148" i="8"/>
  <c r="J148" i="8"/>
  <c r="AU147" i="8"/>
  <c r="J147" i="8"/>
  <c r="AU146" i="8"/>
  <c r="J146" i="8"/>
  <c r="AU145" i="8"/>
  <c r="J145" i="8"/>
  <c r="AU144" i="8"/>
  <c r="J144" i="8"/>
  <c r="AU143" i="8"/>
  <c r="J143" i="8"/>
  <c r="AU142" i="8"/>
  <c r="J142" i="8"/>
  <c r="AU141" i="8"/>
  <c r="J141" i="8"/>
  <c r="AU140" i="8"/>
  <c r="J140" i="8"/>
  <c r="AU139" i="8"/>
  <c r="J139" i="8"/>
  <c r="AU138" i="8"/>
  <c r="J138" i="8"/>
  <c r="AU137" i="8"/>
  <c r="J137" i="8"/>
  <c r="AU136" i="8"/>
  <c r="J136" i="8"/>
  <c r="AU135" i="8"/>
  <c r="J135" i="8"/>
  <c r="AU134" i="8"/>
  <c r="J134" i="8"/>
  <c r="AU133" i="8"/>
  <c r="J133" i="8"/>
  <c r="AU132" i="8"/>
  <c r="J132" i="8"/>
  <c r="AU131" i="8"/>
  <c r="J131" i="8"/>
  <c r="AU130" i="8"/>
  <c r="J130" i="8"/>
  <c r="AU129" i="8"/>
  <c r="J129" i="8"/>
  <c r="AU128" i="8"/>
  <c r="J128" i="8"/>
  <c r="AU127" i="8"/>
  <c r="J127" i="8"/>
  <c r="AU126" i="8"/>
  <c r="J126" i="8"/>
  <c r="AU125" i="8"/>
  <c r="J125" i="8"/>
  <c r="AU124" i="8"/>
  <c r="J124" i="8"/>
  <c r="AU123" i="8"/>
  <c r="J123" i="8"/>
  <c r="AU122" i="8"/>
  <c r="J122" i="8"/>
  <c r="AU121" i="8"/>
  <c r="J121" i="8"/>
  <c r="AU120" i="8"/>
  <c r="J120" i="8"/>
  <c r="AU119" i="8"/>
  <c r="J119" i="8"/>
  <c r="AU118" i="8"/>
  <c r="J118" i="8"/>
  <c r="AU117" i="8"/>
  <c r="J117" i="8"/>
  <c r="AU116" i="8"/>
  <c r="J116" i="8"/>
  <c r="AU115" i="8"/>
  <c r="J115" i="8"/>
  <c r="AU114" i="8"/>
  <c r="J114" i="8"/>
  <c r="AU113" i="8"/>
  <c r="J113" i="8"/>
  <c r="AU112" i="8"/>
  <c r="J112" i="8"/>
  <c r="AU111" i="8"/>
  <c r="J111" i="8"/>
  <c r="AU110" i="8"/>
  <c r="J110" i="8"/>
  <c r="AU109" i="8"/>
  <c r="J109" i="8"/>
  <c r="AU108" i="8"/>
  <c r="J108" i="8"/>
  <c r="AU107" i="8"/>
  <c r="J107" i="8"/>
  <c r="AU106" i="8"/>
  <c r="J106" i="8"/>
  <c r="AU105" i="8"/>
  <c r="J105" i="8"/>
  <c r="AU104" i="8"/>
  <c r="J104" i="8"/>
  <c r="AU103" i="8"/>
  <c r="J103" i="8"/>
  <c r="AU102" i="8"/>
  <c r="J102" i="8"/>
  <c r="AU101" i="8"/>
  <c r="J101" i="8"/>
  <c r="AU100" i="8"/>
  <c r="J100" i="8"/>
  <c r="AU99" i="8"/>
  <c r="J99" i="8"/>
  <c r="AU98" i="8"/>
  <c r="J98" i="8"/>
  <c r="AU97" i="8"/>
  <c r="J97" i="8"/>
  <c r="AU96" i="8"/>
  <c r="J96" i="8"/>
  <c r="AU95" i="8"/>
  <c r="J95" i="8"/>
  <c r="AU94" i="8"/>
  <c r="J94" i="8"/>
  <c r="AU93" i="8"/>
  <c r="J93" i="8"/>
  <c r="AU92" i="8"/>
  <c r="J92" i="8"/>
  <c r="AU91" i="8"/>
  <c r="J91" i="8"/>
  <c r="AU90" i="8"/>
  <c r="J90" i="8"/>
  <c r="AU89" i="8"/>
  <c r="J89" i="8"/>
  <c r="AU88" i="8"/>
  <c r="J88" i="8"/>
  <c r="AU87" i="8"/>
  <c r="J87" i="8"/>
  <c r="AU86" i="8"/>
  <c r="J86" i="8"/>
  <c r="AU85" i="8"/>
  <c r="J85" i="8"/>
  <c r="AU84" i="8"/>
  <c r="J84" i="8"/>
  <c r="AU83" i="8"/>
  <c r="J83" i="8"/>
  <c r="AU82" i="8"/>
  <c r="J82" i="8"/>
  <c r="AU81" i="8"/>
  <c r="J81" i="8"/>
  <c r="AU80" i="8"/>
  <c r="J80" i="8"/>
  <c r="AU79" i="8"/>
  <c r="J79" i="8"/>
  <c r="AU78" i="8"/>
  <c r="J78" i="8"/>
  <c r="AU77" i="8"/>
  <c r="J77" i="8"/>
  <c r="AU76" i="8"/>
  <c r="J76" i="8"/>
  <c r="AU75" i="8"/>
  <c r="J75" i="8"/>
  <c r="AU74" i="8"/>
  <c r="J74" i="8"/>
  <c r="AU73" i="8"/>
  <c r="J73" i="8"/>
  <c r="AU72" i="8"/>
  <c r="J72" i="8"/>
  <c r="AU71" i="8"/>
  <c r="J71" i="8"/>
  <c r="AU70" i="8"/>
  <c r="J70" i="8"/>
  <c r="AU69" i="8"/>
  <c r="J69" i="8"/>
  <c r="AU68" i="8"/>
  <c r="J68" i="8"/>
  <c r="AU67" i="8"/>
  <c r="J67" i="8"/>
  <c r="AU66" i="8"/>
  <c r="J66" i="8"/>
  <c r="AU65" i="8"/>
  <c r="J65" i="8"/>
  <c r="AU64" i="8"/>
  <c r="J64" i="8"/>
  <c r="AU63" i="8"/>
  <c r="J63" i="8"/>
  <c r="AU62" i="8"/>
  <c r="J62" i="8"/>
  <c r="AU61" i="8"/>
  <c r="J61" i="8"/>
  <c r="AU60" i="8"/>
  <c r="J60" i="8"/>
  <c r="AU59" i="8"/>
  <c r="J59" i="8"/>
  <c r="AU58" i="8"/>
  <c r="J58" i="8"/>
  <c r="AU57" i="8"/>
  <c r="J57" i="8"/>
  <c r="AU56" i="8"/>
  <c r="J56" i="8"/>
  <c r="AU55" i="8"/>
  <c r="J55" i="8"/>
  <c r="AU54" i="8"/>
  <c r="J54" i="8"/>
  <c r="AU53" i="8"/>
  <c r="J53" i="8"/>
  <c r="AU52" i="8"/>
  <c r="J52" i="8"/>
  <c r="AU51" i="8"/>
  <c r="J51" i="8"/>
  <c r="AU50" i="8"/>
  <c r="J50" i="8"/>
  <c r="AU49" i="8"/>
  <c r="J49" i="8"/>
  <c r="AU48" i="8"/>
  <c r="J48" i="8"/>
  <c r="AU47" i="8"/>
  <c r="J47" i="8"/>
  <c r="AU46" i="8"/>
  <c r="J46" i="8"/>
  <c r="AU45" i="8"/>
  <c r="J45" i="8"/>
  <c r="AU44" i="8"/>
  <c r="J44" i="8"/>
  <c r="AU43" i="8"/>
  <c r="J43" i="8"/>
  <c r="AU42" i="8"/>
  <c r="J42" i="8"/>
  <c r="AU41" i="8"/>
  <c r="J41" i="8"/>
  <c r="AU40" i="8"/>
  <c r="J40" i="8"/>
  <c r="AU39" i="8"/>
  <c r="J39" i="8"/>
  <c r="AU38" i="8"/>
  <c r="J38" i="8"/>
  <c r="AU37" i="8"/>
  <c r="J37" i="8"/>
  <c r="AU36" i="8"/>
  <c r="J36" i="8"/>
  <c r="AU35" i="8"/>
  <c r="J35" i="8"/>
  <c r="AN31" i="4" s="1"/>
  <c r="AU34" i="8"/>
  <c r="J34" i="8"/>
  <c r="AU33" i="8"/>
  <c r="J33" i="8"/>
  <c r="AU32" i="8"/>
  <c r="J32" i="8"/>
  <c r="AU31" i="8"/>
  <c r="J31" i="8"/>
  <c r="AU30" i="8"/>
  <c r="J30" i="8"/>
  <c r="AU29" i="8"/>
  <c r="J29" i="8"/>
  <c r="AU28" i="8"/>
  <c r="J28" i="8"/>
  <c r="AU27" i="8"/>
  <c r="J27" i="8"/>
  <c r="AU26" i="8"/>
  <c r="J26" i="8"/>
  <c r="AU25" i="8"/>
  <c r="J25" i="8"/>
  <c r="AU24" i="8"/>
  <c r="J24" i="8"/>
  <c r="AU23" i="8"/>
  <c r="J23" i="8"/>
  <c r="AU22" i="8"/>
  <c r="J22" i="8"/>
  <c r="AU21" i="8"/>
  <c r="J21" i="8"/>
  <c r="AU20" i="8"/>
  <c r="J20" i="8"/>
  <c r="AU19" i="8"/>
  <c r="J19" i="8"/>
  <c r="AU18" i="8"/>
  <c r="J18" i="8"/>
  <c r="AU17" i="8"/>
  <c r="J17" i="8"/>
  <c r="AU16" i="8"/>
  <c r="J16" i="8"/>
  <c r="AU15" i="8"/>
  <c r="J15" i="8"/>
  <c r="AU14" i="8"/>
  <c r="J14" i="8"/>
  <c r="AU13" i="8"/>
  <c r="J13" i="8"/>
  <c r="AU12" i="8"/>
  <c r="J12" i="8"/>
  <c r="AU11" i="8"/>
  <c r="J11" i="8"/>
  <c r="AU10" i="8"/>
  <c r="J10" i="8"/>
  <c r="AU9" i="8"/>
  <c r="J9" i="8"/>
  <c r="AU8" i="8"/>
  <c r="J8" i="8"/>
  <c r="AU7" i="8"/>
  <c r="J7" i="8"/>
  <c r="AU6" i="8"/>
  <c r="J6" i="8"/>
  <c r="AU5" i="8"/>
  <c r="J5" i="8"/>
  <c r="AU4" i="8"/>
  <c r="J4" i="8"/>
  <c r="AU3" i="8"/>
  <c r="J3" i="8"/>
  <c r="AU2" i="8"/>
  <c r="J2" i="8"/>
  <c r="T501" i="15"/>
  <c r="T500" i="15"/>
  <c r="T499" i="15"/>
  <c r="T498" i="15"/>
  <c r="T497" i="15"/>
  <c r="T496" i="15"/>
  <c r="T495" i="15"/>
  <c r="T494" i="15"/>
  <c r="T493" i="15"/>
  <c r="T492" i="15"/>
  <c r="T491" i="15"/>
  <c r="T490" i="15"/>
  <c r="T489" i="15"/>
  <c r="T488" i="15"/>
  <c r="T487" i="15"/>
  <c r="T486" i="15"/>
  <c r="T485" i="15"/>
  <c r="T484" i="15"/>
  <c r="T483" i="15"/>
  <c r="T482" i="15"/>
  <c r="T481" i="15"/>
  <c r="T480" i="15"/>
  <c r="T479" i="15"/>
  <c r="T478" i="15"/>
  <c r="T477" i="15"/>
  <c r="T476" i="15"/>
  <c r="T475" i="15"/>
  <c r="T474" i="15"/>
  <c r="T473" i="15"/>
  <c r="T472" i="15"/>
  <c r="T471" i="15"/>
  <c r="T470" i="15"/>
  <c r="T469" i="15"/>
  <c r="T468" i="15"/>
  <c r="T467" i="15"/>
  <c r="T466" i="15"/>
  <c r="T465" i="15"/>
  <c r="T464" i="15"/>
  <c r="T463" i="15"/>
  <c r="T462" i="15"/>
  <c r="T461" i="15"/>
  <c r="T460" i="15"/>
  <c r="T459" i="15"/>
  <c r="T458" i="15"/>
  <c r="T457" i="15"/>
  <c r="T456" i="15"/>
  <c r="T455" i="15"/>
  <c r="T454" i="15"/>
  <c r="T453" i="15"/>
  <c r="T452" i="15"/>
  <c r="T451" i="15"/>
  <c r="T450" i="15"/>
  <c r="T449" i="15"/>
  <c r="T448" i="15"/>
  <c r="T447" i="15"/>
  <c r="T446" i="15"/>
  <c r="T445" i="15"/>
  <c r="T444" i="15"/>
  <c r="T443" i="15"/>
  <c r="T442" i="15"/>
  <c r="T441" i="15"/>
  <c r="T440" i="15"/>
  <c r="T439" i="15"/>
  <c r="T438" i="15"/>
  <c r="T437" i="15"/>
  <c r="T436" i="15"/>
  <c r="T435" i="15"/>
  <c r="T434" i="15"/>
  <c r="T433" i="15"/>
  <c r="T432" i="15"/>
  <c r="T431" i="15"/>
  <c r="T430" i="15"/>
  <c r="T429" i="15"/>
  <c r="T428" i="15"/>
  <c r="T427" i="15"/>
  <c r="T426" i="15"/>
  <c r="T425" i="15"/>
  <c r="T424" i="15"/>
  <c r="T423" i="15"/>
  <c r="T422" i="15"/>
  <c r="T421" i="15"/>
  <c r="T420" i="15"/>
  <c r="T419" i="15"/>
  <c r="T418" i="15"/>
  <c r="T417" i="15"/>
  <c r="T416" i="15"/>
  <c r="T415" i="15"/>
  <c r="T414" i="15"/>
  <c r="T413" i="15"/>
  <c r="T412" i="15"/>
  <c r="T411" i="15"/>
  <c r="T410" i="15"/>
  <c r="T409" i="15"/>
  <c r="T408" i="15"/>
  <c r="T407" i="15"/>
  <c r="T406" i="15"/>
  <c r="T405" i="15"/>
  <c r="T404" i="15"/>
  <c r="T403" i="15"/>
  <c r="T402" i="15"/>
  <c r="T401" i="15"/>
  <c r="T400" i="15"/>
  <c r="T399" i="15"/>
  <c r="T398" i="15"/>
  <c r="T397" i="15"/>
  <c r="T396" i="15"/>
  <c r="T395" i="15"/>
  <c r="T394" i="15"/>
  <c r="T393" i="15"/>
  <c r="T392" i="15"/>
  <c r="T391" i="15"/>
  <c r="T390" i="15"/>
  <c r="T389" i="15"/>
  <c r="T388" i="15"/>
  <c r="T387" i="15"/>
  <c r="T386" i="15"/>
  <c r="T385" i="15"/>
  <c r="T384" i="15"/>
  <c r="T383" i="15"/>
  <c r="T382" i="15"/>
  <c r="T381" i="15"/>
  <c r="T380" i="15"/>
  <c r="T379" i="15"/>
  <c r="T378" i="15"/>
  <c r="T377" i="15"/>
  <c r="T376" i="15"/>
  <c r="T375" i="15"/>
  <c r="T374" i="15"/>
  <c r="T373" i="15"/>
  <c r="T372" i="15"/>
  <c r="T371" i="15"/>
  <c r="T370" i="15"/>
  <c r="T369" i="15"/>
  <c r="T368" i="15"/>
  <c r="T367" i="15"/>
  <c r="T366" i="15"/>
  <c r="T365" i="15"/>
  <c r="T364" i="15"/>
  <c r="T363" i="15"/>
  <c r="T362" i="15"/>
  <c r="T361" i="15"/>
  <c r="T360" i="15"/>
  <c r="T359" i="15"/>
  <c r="T358" i="15"/>
  <c r="T357" i="15"/>
  <c r="T356" i="15"/>
  <c r="T355" i="15"/>
  <c r="T354" i="15"/>
  <c r="T353" i="15"/>
  <c r="T352" i="15"/>
  <c r="T351" i="15"/>
  <c r="T350" i="15"/>
  <c r="T349" i="15"/>
  <c r="T348" i="15"/>
  <c r="T347" i="15"/>
  <c r="T346" i="15"/>
  <c r="T345" i="15"/>
  <c r="T344" i="15"/>
  <c r="T343" i="15"/>
  <c r="T342" i="15"/>
  <c r="T341" i="15"/>
  <c r="T340" i="15"/>
  <c r="T339" i="15"/>
  <c r="T338" i="15"/>
  <c r="T337" i="15"/>
  <c r="T336" i="15"/>
  <c r="T335" i="15"/>
  <c r="T334" i="15"/>
  <c r="T333" i="15"/>
  <c r="T332" i="15"/>
  <c r="T331" i="15"/>
  <c r="T330" i="15"/>
  <c r="T329" i="15"/>
  <c r="T328" i="15"/>
  <c r="T327" i="15"/>
  <c r="T326" i="15"/>
  <c r="T325" i="15"/>
  <c r="T324" i="15"/>
  <c r="T323" i="15"/>
  <c r="T322" i="15"/>
  <c r="T321" i="15"/>
  <c r="T320" i="15"/>
  <c r="T319" i="15"/>
  <c r="T318" i="15"/>
  <c r="T317" i="15"/>
  <c r="T316" i="15"/>
  <c r="T315" i="15"/>
  <c r="T314" i="15"/>
  <c r="T313" i="15"/>
  <c r="T312" i="15"/>
  <c r="T311" i="15"/>
  <c r="T310" i="15"/>
  <c r="T309" i="15"/>
  <c r="T308" i="15"/>
  <c r="T307" i="15"/>
  <c r="T306" i="15"/>
  <c r="T305" i="15"/>
  <c r="T304" i="15"/>
  <c r="T303" i="15"/>
  <c r="T302" i="15"/>
  <c r="T301" i="15"/>
  <c r="T300" i="15"/>
  <c r="T299" i="15"/>
  <c r="T298" i="15"/>
  <c r="T297" i="15"/>
  <c r="T296" i="15"/>
  <c r="T295" i="15"/>
  <c r="T294" i="15"/>
  <c r="T293" i="15"/>
  <c r="T292" i="15"/>
  <c r="T291" i="15"/>
  <c r="T290" i="15"/>
  <c r="T289" i="15"/>
  <c r="T288" i="15"/>
  <c r="T287" i="15"/>
  <c r="T286" i="15"/>
  <c r="T285" i="15"/>
  <c r="T284" i="15"/>
  <c r="T283" i="15"/>
  <c r="T282" i="15"/>
  <c r="T281" i="15"/>
  <c r="T280" i="15"/>
  <c r="T279" i="15"/>
  <c r="T278" i="15"/>
  <c r="T277" i="15"/>
  <c r="T276" i="15"/>
  <c r="T275" i="15"/>
  <c r="T274" i="15"/>
  <c r="T273" i="15"/>
  <c r="T272" i="15"/>
  <c r="T271" i="15"/>
  <c r="T270" i="15"/>
  <c r="T269" i="15"/>
  <c r="T268" i="15"/>
  <c r="T267" i="15"/>
  <c r="T266" i="15"/>
  <c r="T265" i="15"/>
  <c r="T264" i="15"/>
  <c r="T263" i="15"/>
  <c r="T262" i="15"/>
  <c r="T261" i="15"/>
  <c r="T260" i="15"/>
  <c r="T259" i="15"/>
  <c r="T258" i="15"/>
  <c r="T257" i="15"/>
  <c r="T256" i="15"/>
  <c r="T255" i="15"/>
  <c r="T254" i="15"/>
  <c r="T253" i="15"/>
  <c r="T252" i="15"/>
  <c r="T251" i="15"/>
  <c r="T250" i="15"/>
  <c r="T249" i="15"/>
  <c r="T248" i="15"/>
  <c r="T247" i="15"/>
  <c r="T246" i="15"/>
  <c r="T245" i="15"/>
  <c r="T244" i="15"/>
  <c r="T243" i="15"/>
  <c r="T242" i="15"/>
  <c r="T241" i="15"/>
  <c r="T240" i="15"/>
  <c r="T239" i="15"/>
  <c r="T238" i="15"/>
  <c r="T237" i="15"/>
  <c r="T236" i="15"/>
  <c r="T235" i="15"/>
  <c r="T234" i="15"/>
  <c r="T233" i="15"/>
  <c r="T232" i="15"/>
  <c r="T231" i="15"/>
  <c r="T230" i="15"/>
  <c r="T229" i="15"/>
  <c r="T228" i="15"/>
  <c r="T227" i="15"/>
  <c r="T226" i="15"/>
  <c r="T225" i="15"/>
  <c r="T224" i="15"/>
  <c r="T223" i="15"/>
  <c r="T222" i="15"/>
  <c r="T221" i="15"/>
  <c r="T220" i="15"/>
  <c r="T219" i="15"/>
  <c r="T218" i="15"/>
  <c r="T217" i="15"/>
  <c r="T216" i="15"/>
  <c r="T215" i="15"/>
  <c r="T214" i="15"/>
  <c r="T213" i="15"/>
  <c r="T212" i="15"/>
  <c r="T211" i="15"/>
  <c r="T210" i="15"/>
  <c r="T209" i="15"/>
  <c r="T208" i="15"/>
  <c r="T207" i="15"/>
  <c r="T206" i="15"/>
  <c r="T205" i="15"/>
  <c r="T204" i="15"/>
  <c r="T203" i="15"/>
  <c r="T202" i="15"/>
  <c r="T201" i="15"/>
  <c r="T200" i="15"/>
  <c r="T199" i="15"/>
  <c r="T198" i="15"/>
  <c r="T197" i="15"/>
  <c r="T196" i="15"/>
  <c r="T195" i="15"/>
  <c r="T194" i="15"/>
  <c r="T193" i="15"/>
  <c r="T192" i="15"/>
  <c r="T191" i="15"/>
  <c r="T190" i="15"/>
  <c r="T189" i="15"/>
  <c r="T188" i="15"/>
  <c r="T187" i="15"/>
  <c r="T186" i="15"/>
  <c r="T185" i="15"/>
  <c r="T184" i="15"/>
  <c r="T183" i="15"/>
  <c r="T182" i="15"/>
  <c r="T181" i="15"/>
  <c r="T180" i="15"/>
  <c r="T179" i="15"/>
  <c r="T178" i="15"/>
  <c r="T177" i="15"/>
  <c r="T176" i="15"/>
  <c r="T175" i="15"/>
  <c r="T174" i="15"/>
  <c r="T173" i="15"/>
  <c r="T172" i="15"/>
  <c r="T171" i="15"/>
  <c r="T170" i="15"/>
  <c r="T169" i="15"/>
  <c r="T168" i="15"/>
  <c r="T167" i="15"/>
  <c r="T166" i="15"/>
  <c r="T165" i="15"/>
  <c r="T164" i="15"/>
  <c r="T163" i="15"/>
  <c r="T162" i="15"/>
  <c r="T161" i="15"/>
  <c r="T160" i="15"/>
  <c r="T159" i="15"/>
  <c r="T158" i="15"/>
  <c r="T157" i="15"/>
  <c r="T156" i="15"/>
  <c r="T155" i="15"/>
  <c r="T154" i="15"/>
  <c r="T153" i="15"/>
  <c r="T152" i="15"/>
  <c r="T151" i="15"/>
  <c r="T150" i="15"/>
  <c r="T149" i="15"/>
  <c r="T148" i="15"/>
  <c r="T147" i="15"/>
  <c r="T146" i="15"/>
  <c r="T145" i="15"/>
  <c r="T144" i="15"/>
  <c r="T143" i="15"/>
  <c r="T142" i="15"/>
  <c r="T141" i="15"/>
  <c r="T140" i="15"/>
  <c r="T139" i="15"/>
  <c r="T138" i="15"/>
  <c r="T137" i="15"/>
  <c r="T136" i="15"/>
  <c r="T135" i="15"/>
  <c r="T134" i="15"/>
  <c r="T133" i="15"/>
  <c r="T132" i="15"/>
  <c r="T131" i="15"/>
  <c r="T130" i="15"/>
  <c r="T129" i="15"/>
  <c r="T128" i="15"/>
  <c r="T127" i="15"/>
  <c r="T126" i="15"/>
  <c r="T125" i="15"/>
  <c r="T124" i="15"/>
  <c r="T123" i="15"/>
  <c r="T122" i="15"/>
  <c r="T121" i="15"/>
  <c r="T120" i="15"/>
  <c r="T119" i="15"/>
  <c r="T118" i="15"/>
  <c r="T117" i="15"/>
  <c r="T116" i="15"/>
  <c r="T115" i="15"/>
  <c r="T114" i="15"/>
  <c r="T113" i="15"/>
  <c r="T112" i="15"/>
  <c r="T111" i="15"/>
  <c r="T110" i="15"/>
  <c r="T109" i="15"/>
  <c r="T108" i="15"/>
  <c r="T107" i="15"/>
  <c r="T106" i="15"/>
  <c r="T105" i="15"/>
  <c r="T104" i="15"/>
  <c r="T103" i="15"/>
  <c r="T102" i="15"/>
  <c r="T101" i="15"/>
  <c r="T100" i="15"/>
  <c r="T99" i="15"/>
  <c r="T98" i="15"/>
  <c r="T97" i="15"/>
  <c r="T96" i="15"/>
  <c r="T95" i="15"/>
  <c r="T94" i="15"/>
  <c r="T93" i="15"/>
  <c r="T92" i="15"/>
  <c r="T91" i="15"/>
  <c r="T90" i="15"/>
  <c r="T89" i="15"/>
  <c r="T88" i="15"/>
  <c r="T87" i="15"/>
  <c r="T86" i="15"/>
  <c r="T85" i="15"/>
  <c r="T84" i="15"/>
  <c r="T83" i="15"/>
  <c r="T82" i="15"/>
  <c r="T81" i="15"/>
  <c r="T80" i="15"/>
  <c r="T79" i="15"/>
  <c r="T78" i="15"/>
  <c r="T77" i="15"/>
  <c r="T76" i="15"/>
  <c r="T75" i="15"/>
  <c r="T74" i="15"/>
  <c r="T73" i="15"/>
  <c r="T72" i="15"/>
  <c r="T71" i="15"/>
  <c r="T70" i="15"/>
  <c r="T69" i="15"/>
  <c r="T68" i="15"/>
  <c r="T67" i="15"/>
  <c r="T66" i="15"/>
  <c r="T65" i="15"/>
  <c r="T64" i="15"/>
  <c r="T63" i="15"/>
  <c r="T62" i="15"/>
  <c r="T61" i="15"/>
  <c r="T60" i="15"/>
  <c r="T59" i="15"/>
  <c r="T58" i="15"/>
  <c r="T57" i="15"/>
  <c r="T56" i="15"/>
  <c r="T55" i="15"/>
  <c r="T54" i="15"/>
  <c r="T53" i="15"/>
  <c r="T52" i="15"/>
  <c r="T51" i="15"/>
  <c r="T50" i="15"/>
  <c r="T49" i="15"/>
  <c r="T48" i="15"/>
  <c r="T47" i="15"/>
  <c r="T46" i="15"/>
  <c r="T45" i="15"/>
  <c r="T44" i="15"/>
  <c r="T43" i="15"/>
  <c r="T42" i="15"/>
  <c r="T41" i="15"/>
  <c r="T40" i="15"/>
  <c r="T39" i="15"/>
  <c r="T38" i="15"/>
  <c r="T37" i="15"/>
  <c r="T36" i="15"/>
  <c r="T35" i="15"/>
  <c r="T34" i="15"/>
  <c r="T33" i="15"/>
  <c r="T32" i="15"/>
  <c r="T31" i="15"/>
  <c r="T30" i="15"/>
  <c r="T29" i="15"/>
  <c r="T28" i="15"/>
  <c r="T27" i="15"/>
  <c r="T26" i="15"/>
  <c r="T25" i="15"/>
  <c r="T24" i="15"/>
  <c r="T23" i="15"/>
  <c r="T22" i="15"/>
  <c r="T21" i="15"/>
  <c r="T20" i="15"/>
  <c r="T19" i="15"/>
  <c r="T18" i="15"/>
  <c r="T17" i="15"/>
  <c r="T16" i="15"/>
  <c r="T15" i="15"/>
  <c r="T14" i="15"/>
  <c r="T13" i="15"/>
  <c r="T12" i="15"/>
  <c r="T11" i="15"/>
  <c r="T10" i="15"/>
  <c r="T9" i="15"/>
  <c r="T8" i="15"/>
  <c r="T7" i="15"/>
  <c r="T6" i="15"/>
  <c r="T5" i="15"/>
  <c r="T4" i="15"/>
  <c r="T3" i="15"/>
  <c r="T2" i="15"/>
  <c r="BF503" i="22"/>
  <c r="BB503" i="22"/>
  <c r="AX503" i="22"/>
  <c r="AY436" i="22" s="1"/>
  <c r="AT503" i="22"/>
  <c r="AU493" i="22" s="1"/>
  <c r="AP503" i="22"/>
  <c r="AL503" i="22"/>
  <c r="AM372" i="22" s="1"/>
  <c r="AI503" i="22"/>
  <c r="BC466" i="22" s="1"/>
  <c r="AH503" i="22"/>
  <c r="AG503" i="22"/>
  <c r="AF503" i="22"/>
  <c r="AQ174" i="22" s="1"/>
  <c r="AE503" i="22"/>
  <c r="AA503" i="22"/>
  <c r="E22" i="24" s="1"/>
  <c r="Z503" i="22"/>
  <c r="E21" i="24" s="1"/>
  <c r="Y503" i="22"/>
  <c r="E20" i="24" s="1"/>
  <c r="X503" i="22"/>
  <c r="E19" i="24" s="1"/>
  <c r="W503" i="22"/>
  <c r="E18" i="24" s="1"/>
  <c r="V503" i="22"/>
  <c r="E17" i="24" s="1"/>
  <c r="R503" i="22"/>
  <c r="S322" i="22" s="1"/>
  <c r="P503" i="22"/>
  <c r="Q500" i="22" s="1"/>
  <c r="N503" i="22"/>
  <c r="L503" i="22"/>
  <c r="C9" i="24" s="1"/>
  <c r="J503" i="22"/>
  <c r="K322" i="22" s="1"/>
  <c r="G503" i="22"/>
  <c r="F503" i="22"/>
  <c r="AJ501" i="22"/>
  <c r="BR501" i="22" s="1"/>
  <c r="AD501" i="22"/>
  <c r="M501" i="22"/>
  <c r="H501" i="22"/>
  <c r="E501" i="22"/>
  <c r="AJ500" i="22"/>
  <c r="BR500" i="22" s="1"/>
  <c r="AD500" i="22"/>
  <c r="M500" i="22"/>
  <c r="H500" i="22"/>
  <c r="E500" i="22"/>
  <c r="AU499" i="22"/>
  <c r="AJ499" i="22"/>
  <c r="BR499" i="22" s="1"/>
  <c r="AD499" i="22"/>
  <c r="M499" i="22"/>
  <c r="H499" i="22"/>
  <c r="E499" i="22"/>
  <c r="AJ498" i="22"/>
  <c r="BR498" i="22" s="1"/>
  <c r="AD498" i="22"/>
  <c r="H498" i="22"/>
  <c r="E498" i="22"/>
  <c r="AJ497" i="22"/>
  <c r="BR497" i="22" s="1"/>
  <c r="AD497" i="22"/>
  <c r="M497" i="22"/>
  <c r="H497" i="22"/>
  <c r="E497" i="22"/>
  <c r="AJ496" i="22"/>
  <c r="BR496" i="22" s="1"/>
  <c r="AD496" i="22"/>
  <c r="Q496" i="22"/>
  <c r="H496" i="22"/>
  <c r="E496" i="22"/>
  <c r="AJ495" i="22"/>
  <c r="BR495" i="22" s="1"/>
  <c r="AD495" i="22"/>
  <c r="H495" i="22"/>
  <c r="E495" i="22"/>
  <c r="AJ494" i="22"/>
  <c r="BR494" i="22" s="1"/>
  <c r="AD494" i="22"/>
  <c r="Q494" i="22"/>
  <c r="H494" i="22"/>
  <c r="E494" i="22"/>
  <c r="AJ493" i="22"/>
  <c r="BR493" i="22" s="1"/>
  <c r="AD493" i="22"/>
  <c r="H493" i="22"/>
  <c r="E493" i="22"/>
  <c r="AJ492" i="22"/>
  <c r="BR492" i="22" s="1"/>
  <c r="AD492" i="22"/>
  <c r="Q492" i="22"/>
  <c r="H492" i="22"/>
  <c r="E492" i="22"/>
  <c r="AJ491" i="22"/>
  <c r="BR491" i="22" s="1"/>
  <c r="AD491" i="22"/>
  <c r="H491" i="22"/>
  <c r="E491" i="22"/>
  <c r="AJ490" i="22"/>
  <c r="BR490" i="22" s="1"/>
  <c r="AD490" i="22"/>
  <c r="M490" i="22"/>
  <c r="H490" i="22"/>
  <c r="E490" i="22"/>
  <c r="AJ489" i="22"/>
  <c r="BR489" i="22" s="1"/>
  <c r="AD489" i="22"/>
  <c r="M489" i="22"/>
  <c r="H489" i="22"/>
  <c r="E489" i="22"/>
  <c r="AJ488" i="22"/>
  <c r="BR488" i="22" s="1"/>
  <c r="AD488" i="22"/>
  <c r="M488" i="22"/>
  <c r="H488" i="22"/>
  <c r="E488" i="22"/>
  <c r="AJ487" i="22"/>
  <c r="BR487" i="22" s="1"/>
  <c r="AD487" i="22"/>
  <c r="H487" i="22"/>
  <c r="E487" i="22"/>
  <c r="AJ486" i="22"/>
  <c r="BR486" i="22" s="1"/>
  <c r="AD486" i="22"/>
  <c r="Q486" i="22"/>
  <c r="H486" i="22"/>
  <c r="E486" i="22"/>
  <c r="AJ485" i="22"/>
  <c r="BR485" i="22" s="1"/>
  <c r="AD485" i="22"/>
  <c r="H485" i="22"/>
  <c r="E485" i="22"/>
  <c r="AJ484" i="22"/>
  <c r="BR484" i="22" s="1"/>
  <c r="AD484" i="22"/>
  <c r="M484" i="22"/>
  <c r="H484" i="22"/>
  <c r="E484" i="22"/>
  <c r="AQ483" i="22"/>
  <c r="AR483" i="22" s="1"/>
  <c r="AJ483" i="22"/>
  <c r="BR483" i="22" s="1"/>
  <c r="AD483" i="22"/>
  <c r="M483" i="22"/>
  <c r="H483" i="22"/>
  <c r="E483" i="22"/>
  <c r="AJ482" i="22"/>
  <c r="BR482" i="22" s="1"/>
  <c r="AD482" i="22"/>
  <c r="H482" i="22"/>
  <c r="E482" i="22"/>
  <c r="AJ481" i="22"/>
  <c r="BR481" i="22" s="1"/>
  <c r="AD481" i="22"/>
  <c r="M481" i="22"/>
  <c r="H481" i="22"/>
  <c r="E481" i="22"/>
  <c r="AJ480" i="22"/>
  <c r="BR480" i="22" s="1"/>
  <c r="AD480" i="22"/>
  <c r="Q480" i="22"/>
  <c r="M480" i="22"/>
  <c r="H480" i="22"/>
  <c r="E480" i="22"/>
  <c r="AU479" i="22"/>
  <c r="AJ479" i="22"/>
  <c r="BR479" i="22" s="1"/>
  <c r="AD479" i="22"/>
  <c r="M479" i="22"/>
  <c r="H479" i="22"/>
  <c r="E479" i="22"/>
  <c r="AJ478" i="22"/>
  <c r="BR478" i="22" s="1"/>
  <c r="AD478" i="22"/>
  <c r="Q478" i="22"/>
  <c r="M478" i="22"/>
  <c r="H478" i="22"/>
  <c r="E478" i="22"/>
  <c r="AJ477" i="22"/>
  <c r="BR477" i="22" s="1"/>
  <c r="AD477" i="22"/>
  <c r="Q477" i="22"/>
  <c r="M477" i="22"/>
  <c r="H477" i="22"/>
  <c r="E477" i="22"/>
  <c r="AJ476" i="22"/>
  <c r="BR476" i="22" s="1"/>
  <c r="AD476" i="22"/>
  <c r="Q476" i="22"/>
  <c r="M476" i="22"/>
  <c r="H476" i="22"/>
  <c r="E476" i="22"/>
  <c r="AJ475" i="22"/>
  <c r="BR475" i="22" s="1"/>
  <c r="AD475" i="22"/>
  <c r="Q475" i="22"/>
  <c r="M475" i="22"/>
  <c r="H475" i="22"/>
  <c r="E475" i="22"/>
  <c r="AJ474" i="22"/>
  <c r="BR474" i="22" s="1"/>
  <c r="AD474" i="22"/>
  <c r="Q474" i="22"/>
  <c r="M474" i="22"/>
  <c r="H474" i="22"/>
  <c r="E474" i="22"/>
  <c r="AJ473" i="22"/>
  <c r="BR473" i="22" s="1"/>
  <c r="AD473" i="22"/>
  <c r="Q473" i="22"/>
  <c r="M473" i="22"/>
  <c r="H473" i="22"/>
  <c r="E473" i="22"/>
  <c r="AJ472" i="22"/>
  <c r="BR472" i="22" s="1"/>
  <c r="AD472" i="22"/>
  <c r="Q472" i="22"/>
  <c r="M472" i="22"/>
  <c r="H472" i="22"/>
  <c r="E472" i="22"/>
  <c r="AJ471" i="22"/>
  <c r="BR471" i="22" s="1"/>
  <c r="AD471" i="22"/>
  <c r="Q471" i="22"/>
  <c r="M471" i="22"/>
  <c r="H471" i="22"/>
  <c r="E471" i="22"/>
  <c r="AJ470" i="22"/>
  <c r="BR470" i="22" s="1"/>
  <c r="AD470" i="22"/>
  <c r="Q470" i="22"/>
  <c r="M470" i="22"/>
  <c r="H470" i="22"/>
  <c r="E470" i="22"/>
  <c r="AY469" i="22"/>
  <c r="AJ469" i="22"/>
  <c r="BR469" i="22" s="1"/>
  <c r="AD469" i="22"/>
  <c r="Q469" i="22"/>
  <c r="H469" i="22"/>
  <c r="E469" i="22"/>
  <c r="AJ468" i="22"/>
  <c r="BR468" i="22" s="1"/>
  <c r="AD468" i="22"/>
  <c r="Q468" i="22"/>
  <c r="H468" i="22"/>
  <c r="E468" i="22"/>
  <c r="AJ467" i="22"/>
  <c r="BR467" i="22" s="1"/>
  <c r="AD467" i="22"/>
  <c r="Q467" i="22"/>
  <c r="H467" i="22"/>
  <c r="E467" i="22"/>
  <c r="AJ466" i="22"/>
  <c r="BR466" i="22" s="1"/>
  <c r="AD466" i="22"/>
  <c r="M466" i="22"/>
  <c r="H466" i="22"/>
  <c r="E466" i="22"/>
  <c r="AJ465" i="22"/>
  <c r="BR465" i="22" s="1"/>
  <c r="AD465" i="22"/>
  <c r="M465" i="22"/>
  <c r="H465" i="22"/>
  <c r="E465" i="22"/>
  <c r="AJ464" i="22"/>
  <c r="BR464" i="22" s="1"/>
  <c r="AD464" i="22"/>
  <c r="M464" i="22"/>
  <c r="H464" i="22"/>
  <c r="E464" i="22"/>
  <c r="AJ463" i="22"/>
  <c r="BR463" i="22" s="1"/>
  <c r="AD463" i="22"/>
  <c r="M463" i="22"/>
  <c r="H463" i="22"/>
  <c r="E463" i="22"/>
  <c r="AJ462" i="22"/>
  <c r="BR462" i="22" s="1"/>
  <c r="AD462" i="22"/>
  <c r="M462" i="22"/>
  <c r="H462" i="22"/>
  <c r="E462" i="22"/>
  <c r="AJ461" i="22"/>
  <c r="BR461" i="22" s="1"/>
  <c r="AD461" i="22"/>
  <c r="M461" i="22"/>
  <c r="H461" i="22"/>
  <c r="E461" i="22"/>
  <c r="AJ460" i="22"/>
  <c r="BR460" i="22" s="1"/>
  <c r="AD460" i="22"/>
  <c r="M460" i="22"/>
  <c r="H460" i="22"/>
  <c r="E460" i="22"/>
  <c r="AJ459" i="22"/>
  <c r="BR459" i="22" s="1"/>
  <c r="AD459" i="22"/>
  <c r="M459" i="22"/>
  <c r="H459" i="22"/>
  <c r="E459" i="22"/>
  <c r="AJ458" i="22"/>
  <c r="BR458" i="22" s="1"/>
  <c r="AD458" i="22"/>
  <c r="M458" i="22"/>
  <c r="H458" i="22"/>
  <c r="E458" i="22"/>
  <c r="AJ457" i="22"/>
  <c r="BR457" i="22" s="1"/>
  <c r="AD457" i="22"/>
  <c r="M457" i="22"/>
  <c r="H457" i="22"/>
  <c r="E457" i="22"/>
  <c r="AJ456" i="22"/>
  <c r="BR456" i="22" s="1"/>
  <c r="AD456" i="22"/>
  <c r="M456" i="22"/>
  <c r="H456" i="22"/>
  <c r="E456" i="22"/>
  <c r="AJ455" i="22"/>
  <c r="BR455" i="22" s="1"/>
  <c r="AD455" i="22"/>
  <c r="M455" i="22"/>
  <c r="H455" i="22"/>
  <c r="E455" i="22"/>
  <c r="AU454" i="22"/>
  <c r="AJ454" i="22"/>
  <c r="BR454" i="22" s="1"/>
  <c r="AD454" i="22"/>
  <c r="Q454" i="22"/>
  <c r="M454" i="22"/>
  <c r="H454" i="22"/>
  <c r="E454" i="22"/>
  <c r="AJ453" i="22"/>
  <c r="BR453" i="22" s="1"/>
  <c r="AD453" i="22"/>
  <c r="Q453" i="22"/>
  <c r="M453" i="22"/>
  <c r="H453" i="22"/>
  <c r="E453" i="22"/>
  <c r="AJ452" i="22"/>
  <c r="BR452" i="22" s="1"/>
  <c r="AD452" i="22"/>
  <c r="Q452" i="22"/>
  <c r="M452" i="22"/>
  <c r="H452" i="22"/>
  <c r="E452" i="22"/>
  <c r="AJ451" i="22"/>
  <c r="BR451" i="22" s="1"/>
  <c r="AD451" i="22"/>
  <c r="Q451" i="22"/>
  <c r="M451" i="22"/>
  <c r="H451" i="22"/>
  <c r="E451" i="22"/>
  <c r="AJ450" i="22"/>
  <c r="BR450" i="22" s="1"/>
  <c r="AD450" i="22"/>
  <c r="Q450" i="22"/>
  <c r="M450" i="22"/>
  <c r="H450" i="22"/>
  <c r="E450" i="22"/>
  <c r="AJ449" i="22"/>
  <c r="BR449" i="22" s="1"/>
  <c r="AD449" i="22"/>
  <c r="Q449" i="22"/>
  <c r="M449" i="22"/>
  <c r="H449" i="22"/>
  <c r="E449" i="22"/>
  <c r="AU448" i="22"/>
  <c r="AJ448" i="22"/>
  <c r="BR448" i="22" s="1"/>
  <c r="AD448" i="22"/>
  <c r="Q448" i="22"/>
  <c r="H448" i="22"/>
  <c r="E448" i="22"/>
  <c r="AJ447" i="22"/>
  <c r="BR447" i="22" s="1"/>
  <c r="AD447" i="22"/>
  <c r="Q447" i="22"/>
  <c r="H447" i="22"/>
  <c r="E447" i="22"/>
  <c r="AJ446" i="22"/>
  <c r="BR446" i="22" s="1"/>
  <c r="AD446" i="22"/>
  <c r="Q446" i="22"/>
  <c r="H446" i="22"/>
  <c r="E446" i="22"/>
  <c r="AJ445" i="22"/>
  <c r="BR445" i="22" s="1"/>
  <c r="AD445" i="22"/>
  <c r="S445" i="22"/>
  <c r="O445" i="22"/>
  <c r="M445" i="22"/>
  <c r="H445" i="22"/>
  <c r="E445" i="22"/>
  <c r="AJ444" i="22"/>
  <c r="BR444" i="22" s="1"/>
  <c r="AD444" i="22"/>
  <c r="Q444" i="22"/>
  <c r="M444" i="22"/>
  <c r="H444" i="22"/>
  <c r="E444" i="22"/>
  <c r="AJ443" i="22"/>
  <c r="BR443" i="22" s="1"/>
  <c r="AD443" i="22"/>
  <c r="Q443" i="22"/>
  <c r="M443" i="22"/>
  <c r="H443" i="22"/>
  <c r="E443" i="22"/>
  <c r="AQ442" i="22"/>
  <c r="AJ442" i="22"/>
  <c r="BR442" i="22" s="1"/>
  <c r="AD442" i="22"/>
  <c r="Q442" i="22"/>
  <c r="H442" i="22"/>
  <c r="E442" i="22"/>
  <c r="AJ441" i="22"/>
  <c r="BR441" i="22" s="1"/>
  <c r="AD441" i="22"/>
  <c r="Q441" i="22"/>
  <c r="H441" i="22"/>
  <c r="E441" i="22"/>
  <c r="AJ440" i="22"/>
  <c r="BR440" i="22" s="1"/>
  <c r="AD440" i="22"/>
  <c r="Q440" i="22"/>
  <c r="H440" i="22"/>
  <c r="E440" i="22"/>
  <c r="AJ439" i="22"/>
  <c r="BR439" i="22" s="1"/>
  <c r="AD439" i="22"/>
  <c r="Q439" i="22"/>
  <c r="H439" i="22"/>
  <c r="E439" i="22"/>
  <c r="AJ438" i="22"/>
  <c r="BR438" i="22" s="1"/>
  <c r="AD438" i="22"/>
  <c r="Q438" i="22"/>
  <c r="H438" i="22"/>
  <c r="E438" i="22"/>
  <c r="AJ437" i="22"/>
  <c r="BR437" i="22" s="1"/>
  <c r="AD437" i="22"/>
  <c r="Q437" i="22"/>
  <c r="H437" i="22"/>
  <c r="E437" i="22"/>
  <c r="AJ436" i="22"/>
  <c r="BR436" i="22" s="1"/>
  <c r="AD436" i="22"/>
  <c r="M436" i="22"/>
  <c r="H436" i="22"/>
  <c r="E436" i="22"/>
  <c r="AJ435" i="22"/>
  <c r="BR435" i="22" s="1"/>
  <c r="AD435" i="22"/>
  <c r="M435" i="22"/>
  <c r="H435" i="22"/>
  <c r="E435" i="22"/>
  <c r="AJ434" i="22"/>
  <c r="BR434" i="22" s="1"/>
  <c r="AD434" i="22"/>
  <c r="Q434" i="22"/>
  <c r="O434" i="22"/>
  <c r="H434" i="22"/>
  <c r="E434" i="22"/>
  <c r="AJ433" i="22"/>
  <c r="BR433" i="22" s="1"/>
  <c r="AD433" i="22"/>
  <c r="Q433" i="22"/>
  <c r="H433" i="22"/>
  <c r="E433" i="22"/>
  <c r="AJ432" i="22"/>
  <c r="BR432" i="22" s="1"/>
  <c r="AD432" i="22"/>
  <c r="Q432" i="22"/>
  <c r="H432" i="22"/>
  <c r="E432" i="22"/>
  <c r="AJ431" i="22"/>
  <c r="BR431" i="22" s="1"/>
  <c r="AD431" i="22"/>
  <c r="Q431" i="22"/>
  <c r="H431" i="22"/>
  <c r="E431" i="22"/>
  <c r="AJ430" i="22"/>
  <c r="BR430" i="22" s="1"/>
  <c r="AD430" i="22"/>
  <c r="Q430" i="22"/>
  <c r="H430" i="22"/>
  <c r="E430" i="22"/>
  <c r="AJ429" i="22"/>
  <c r="BR429" i="22" s="1"/>
  <c r="AD429" i="22"/>
  <c r="Q429" i="22"/>
  <c r="H429" i="22"/>
  <c r="E429" i="22"/>
  <c r="AJ428" i="22"/>
  <c r="BR428" i="22" s="1"/>
  <c r="AD428" i="22"/>
  <c r="M428" i="22"/>
  <c r="H428" i="22"/>
  <c r="E428" i="22"/>
  <c r="AJ427" i="22"/>
  <c r="BR427" i="22" s="1"/>
  <c r="AD427" i="22"/>
  <c r="M427" i="22"/>
  <c r="H427" i="22"/>
  <c r="E427" i="22"/>
  <c r="AJ426" i="22"/>
  <c r="BR426" i="22" s="1"/>
  <c r="AD426" i="22"/>
  <c r="M426" i="22"/>
  <c r="H426" i="22"/>
  <c r="E426" i="22"/>
  <c r="AJ425" i="22"/>
  <c r="BR425" i="22" s="1"/>
  <c r="AD425" i="22"/>
  <c r="M425" i="22"/>
  <c r="H425" i="22"/>
  <c r="E425" i="22"/>
  <c r="AJ424" i="22"/>
  <c r="BR424" i="22" s="1"/>
  <c r="AD424" i="22"/>
  <c r="M424" i="22"/>
  <c r="H424" i="22"/>
  <c r="E424" i="22"/>
  <c r="AJ423" i="22"/>
  <c r="BR423" i="22" s="1"/>
  <c r="AD423" i="22"/>
  <c r="M423" i="22"/>
  <c r="H423" i="22"/>
  <c r="E423" i="22"/>
  <c r="AJ422" i="22"/>
  <c r="BR422" i="22" s="1"/>
  <c r="AD422" i="22"/>
  <c r="M422" i="22"/>
  <c r="H422" i="22"/>
  <c r="E422" i="22"/>
  <c r="AJ421" i="22"/>
  <c r="BR421" i="22" s="1"/>
  <c r="AD421" i="22"/>
  <c r="M421" i="22"/>
  <c r="H421" i="22"/>
  <c r="E421" i="22"/>
  <c r="AM420" i="22"/>
  <c r="AO420" i="22" s="1"/>
  <c r="AJ420" i="22"/>
  <c r="BR420" i="22" s="1"/>
  <c r="AD420" i="22"/>
  <c r="Q420" i="22"/>
  <c r="M420" i="22"/>
  <c r="H420" i="22"/>
  <c r="E420" i="22"/>
  <c r="AJ419" i="22"/>
  <c r="BR419" i="22" s="1"/>
  <c r="AD419" i="22"/>
  <c r="Q419" i="22"/>
  <c r="M419" i="22"/>
  <c r="H419" i="22"/>
  <c r="E419" i="22"/>
  <c r="AJ418" i="22"/>
  <c r="BR418" i="22" s="1"/>
  <c r="AD418" i="22"/>
  <c r="Q418" i="22"/>
  <c r="M418" i="22"/>
  <c r="H418" i="22"/>
  <c r="E418" i="22"/>
  <c r="AQ417" i="22"/>
  <c r="AJ417" i="22"/>
  <c r="BR417" i="22" s="1"/>
  <c r="AD417" i="22"/>
  <c r="Q417" i="22"/>
  <c r="H417" i="22"/>
  <c r="E417" i="22"/>
  <c r="AJ416" i="22"/>
  <c r="BR416" i="22" s="1"/>
  <c r="AD416" i="22"/>
  <c r="Q416" i="22"/>
  <c r="H416" i="22"/>
  <c r="E416" i="22"/>
  <c r="AJ415" i="22"/>
  <c r="BR415" i="22" s="1"/>
  <c r="AD415" i="22"/>
  <c r="Q415" i="22"/>
  <c r="H415" i="22"/>
  <c r="E415" i="22"/>
  <c r="AJ414" i="22"/>
  <c r="BR414" i="22" s="1"/>
  <c r="AD414" i="22"/>
  <c r="Q414" i="22"/>
  <c r="H414" i="22"/>
  <c r="E414" i="22"/>
  <c r="AJ413" i="22"/>
  <c r="BR413" i="22" s="1"/>
  <c r="AD413" i="22"/>
  <c r="Q413" i="22"/>
  <c r="H413" i="22"/>
  <c r="E413" i="22"/>
  <c r="AJ412" i="22"/>
  <c r="BR412" i="22" s="1"/>
  <c r="AD412" i="22"/>
  <c r="Q412" i="22"/>
  <c r="H412" i="22"/>
  <c r="E412" i="22"/>
  <c r="AJ411" i="22"/>
  <c r="BR411" i="22" s="1"/>
  <c r="AD411" i="22"/>
  <c r="Q411" i="22"/>
  <c r="H411" i="22"/>
  <c r="E411" i="22"/>
  <c r="AJ410" i="22"/>
  <c r="BR410" i="22" s="1"/>
  <c r="AD410" i="22"/>
  <c r="Q410" i="22"/>
  <c r="H410" i="22"/>
  <c r="E410" i="22"/>
  <c r="AJ409" i="22"/>
  <c r="BR409" i="22" s="1"/>
  <c r="AD409" i="22"/>
  <c r="Q409" i="22"/>
  <c r="H409" i="22"/>
  <c r="E409" i="22"/>
  <c r="AJ408" i="22"/>
  <c r="BR408" i="22" s="1"/>
  <c r="AD408" i="22"/>
  <c r="Q408" i="22"/>
  <c r="H408" i="22"/>
  <c r="E408" i="22"/>
  <c r="AJ407" i="22"/>
  <c r="BR407" i="22" s="1"/>
  <c r="AD407" i="22"/>
  <c r="Q407" i="22"/>
  <c r="H407" i="22"/>
  <c r="E407" i="22"/>
  <c r="AJ406" i="22"/>
  <c r="BR406" i="22" s="1"/>
  <c r="AD406" i="22"/>
  <c r="M406" i="22"/>
  <c r="H406" i="22"/>
  <c r="E406" i="22"/>
  <c r="AJ405" i="22"/>
  <c r="BR405" i="22" s="1"/>
  <c r="AD405" i="22"/>
  <c r="M405" i="22"/>
  <c r="H405" i="22"/>
  <c r="E405" i="22"/>
  <c r="AJ404" i="22"/>
  <c r="BR404" i="22" s="1"/>
  <c r="AD404" i="22"/>
  <c r="M404" i="22"/>
  <c r="H404" i="22"/>
  <c r="E404" i="22"/>
  <c r="AJ403" i="22"/>
  <c r="BR403" i="22" s="1"/>
  <c r="AD403" i="22"/>
  <c r="M403" i="22"/>
  <c r="H403" i="22"/>
  <c r="E403" i="22"/>
  <c r="BC402" i="22"/>
  <c r="AJ402" i="22"/>
  <c r="BR402" i="22" s="1"/>
  <c r="AD402" i="22"/>
  <c r="Q402" i="22"/>
  <c r="M402" i="22"/>
  <c r="H402" i="22"/>
  <c r="E402" i="22"/>
  <c r="AJ401" i="22"/>
  <c r="BR401" i="22" s="1"/>
  <c r="AD401" i="22"/>
  <c r="Q401" i="22"/>
  <c r="M401" i="22"/>
  <c r="H401" i="22"/>
  <c r="E401" i="22"/>
  <c r="AJ400" i="22"/>
  <c r="BR400" i="22" s="1"/>
  <c r="AD400" i="22"/>
  <c r="Q400" i="22"/>
  <c r="D21" i="24" s="1"/>
  <c r="M400" i="22"/>
  <c r="D19" i="24" s="1"/>
  <c r="H400" i="22"/>
  <c r="C17" i="24" s="1"/>
  <c r="E400" i="22"/>
  <c r="AJ399" i="22"/>
  <c r="BR399" i="22" s="1"/>
  <c r="AD399" i="22"/>
  <c r="Q399" i="22"/>
  <c r="M399" i="22"/>
  <c r="H399" i="22"/>
  <c r="E399" i="22"/>
  <c r="AJ398" i="22"/>
  <c r="BR398" i="22" s="1"/>
  <c r="AD398" i="22"/>
  <c r="Q398" i="22"/>
  <c r="M398" i="22"/>
  <c r="H398" i="22"/>
  <c r="E398" i="22"/>
  <c r="AJ397" i="22"/>
  <c r="BR397" i="22" s="1"/>
  <c r="AD397" i="22"/>
  <c r="Q397" i="22"/>
  <c r="M397" i="22"/>
  <c r="H397" i="22"/>
  <c r="E397" i="22"/>
  <c r="AJ396" i="22"/>
  <c r="BR396" i="22" s="1"/>
  <c r="AD396" i="22"/>
  <c r="Q396" i="22"/>
  <c r="M396" i="22"/>
  <c r="H396" i="22"/>
  <c r="E396" i="22"/>
  <c r="AJ395" i="22"/>
  <c r="BR395" i="22" s="1"/>
  <c r="AD395" i="22"/>
  <c r="Q395" i="22"/>
  <c r="M395" i="22"/>
  <c r="H395" i="22"/>
  <c r="E395" i="22"/>
  <c r="AJ394" i="22"/>
  <c r="BR394" i="22" s="1"/>
  <c r="AD394" i="22"/>
  <c r="Q394" i="22"/>
  <c r="M394" i="22"/>
  <c r="H394" i="22"/>
  <c r="E394" i="22"/>
  <c r="AJ393" i="22"/>
  <c r="BR393" i="22" s="1"/>
  <c r="AD393" i="22"/>
  <c r="Q393" i="22"/>
  <c r="M393" i="22"/>
  <c r="H393" i="22"/>
  <c r="E393" i="22"/>
  <c r="AJ392" i="22"/>
  <c r="BR392" i="22" s="1"/>
  <c r="AD392" i="22"/>
  <c r="Q392" i="22"/>
  <c r="M392" i="22"/>
  <c r="H392" i="22"/>
  <c r="E392" i="22"/>
  <c r="AJ391" i="22"/>
  <c r="BR391" i="22" s="1"/>
  <c r="AD391" i="22"/>
  <c r="Q391" i="22"/>
  <c r="M391" i="22"/>
  <c r="H391" i="22"/>
  <c r="E391" i="22"/>
  <c r="AJ390" i="22"/>
  <c r="BR390" i="22" s="1"/>
  <c r="AD390" i="22"/>
  <c r="Q390" i="22"/>
  <c r="M390" i="22"/>
  <c r="H390" i="22"/>
  <c r="E390" i="22"/>
  <c r="AJ389" i="22"/>
  <c r="BR389" i="22" s="1"/>
  <c r="AD389" i="22"/>
  <c r="Q389" i="22"/>
  <c r="M389" i="22"/>
  <c r="H389" i="22"/>
  <c r="E389" i="22"/>
  <c r="AJ388" i="22"/>
  <c r="BR388" i="22" s="1"/>
  <c r="AD388" i="22"/>
  <c r="Q388" i="22"/>
  <c r="M388" i="22"/>
  <c r="H388" i="22"/>
  <c r="E388" i="22"/>
  <c r="AJ387" i="22"/>
  <c r="BR387" i="22" s="1"/>
  <c r="AD387" i="22"/>
  <c r="Q387" i="22"/>
  <c r="M387" i="22"/>
  <c r="H387" i="22"/>
  <c r="E387" i="22"/>
  <c r="AJ386" i="22"/>
  <c r="BR386" i="22" s="1"/>
  <c r="AD386" i="22"/>
  <c r="Q386" i="22"/>
  <c r="M386" i="22"/>
  <c r="H386" i="22"/>
  <c r="E386" i="22"/>
  <c r="AJ385" i="22"/>
  <c r="BR385" i="22" s="1"/>
  <c r="AD385" i="22"/>
  <c r="Q385" i="22"/>
  <c r="M385" i="22"/>
  <c r="H385" i="22"/>
  <c r="E385" i="22"/>
  <c r="AJ384" i="22"/>
  <c r="BR384" i="22" s="1"/>
  <c r="AD384" i="22"/>
  <c r="Q384" i="22"/>
  <c r="M384" i="22"/>
  <c r="H384" i="22"/>
  <c r="E384" i="22"/>
  <c r="AJ383" i="22"/>
  <c r="AD383" i="22"/>
  <c r="I17" i="24" s="1"/>
  <c r="Q383" i="22"/>
  <c r="M383" i="22"/>
  <c r="H383" i="22"/>
  <c r="E383" i="22"/>
  <c r="AJ382" i="22"/>
  <c r="BR382" i="22" s="1"/>
  <c r="AD382" i="22"/>
  <c r="Q382" i="22"/>
  <c r="M382" i="22"/>
  <c r="H382" i="22"/>
  <c r="E382" i="22"/>
  <c r="AJ381" i="22"/>
  <c r="BR381" i="22" s="1"/>
  <c r="AD381" i="22"/>
  <c r="Q381" i="22"/>
  <c r="M381" i="22"/>
  <c r="H381" i="22"/>
  <c r="E381" i="22"/>
  <c r="AJ380" i="22"/>
  <c r="BR380" i="22" s="1"/>
  <c r="AD380" i="22"/>
  <c r="Q380" i="22"/>
  <c r="M380" i="22"/>
  <c r="H380" i="22"/>
  <c r="E380" i="22"/>
  <c r="AJ379" i="22"/>
  <c r="BR379" i="22" s="1"/>
  <c r="AD379" i="22"/>
  <c r="Q379" i="22"/>
  <c r="M379" i="22"/>
  <c r="H379" i="22"/>
  <c r="E379" i="22"/>
  <c r="BC378" i="22"/>
  <c r="AJ378" i="22"/>
  <c r="BR378" i="22" s="1"/>
  <c r="AD378" i="22"/>
  <c r="Q378" i="22"/>
  <c r="M378" i="22"/>
  <c r="H378" i="22"/>
  <c r="E378" i="22"/>
  <c r="AJ377" i="22"/>
  <c r="BR377" i="22" s="1"/>
  <c r="AD377" i="22"/>
  <c r="Q377" i="22"/>
  <c r="M377" i="22"/>
  <c r="H377" i="22"/>
  <c r="E377" i="22"/>
  <c r="AM376" i="22"/>
  <c r="AJ376" i="22"/>
  <c r="BR376" i="22" s="1"/>
  <c r="AD376" i="22"/>
  <c r="Q376" i="22"/>
  <c r="M376" i="22"/>
  <c r="H376" i="22"/>
  <c r="E376" i="22"/>
  <c r="AJ375" i="22"/>
  <c r="BR375" i="22" s="1"/>
  <c r="AD375" i="22"/>
  <c r="Q375" i="22"/>
  <c r="M375" i="22"/>
  <c r="H375" i="22"/>
  <c r="E375" i="22"/>
  <c r="AJ374" i="22"/>
  <c r="BR374" i="22" s="1"/>
  <c r="AD374" i="22"/>
  <c r="Q374" i="22"/>
  <c r="M374" i="22"/>
  <c r="H374" i="22"/>
  <c r="E374" i="22"/>
  <c r="AU373" i="22"/>
  <c r="AJ373" i="22"/>
  <c r="BR373" i="22" s="1"/>
  <c r="AD373" i="22"/>
  <c r="Q373" i="22"/>
  <c r="M373" i="22"/>
  <c r="H373" i="22"/>
  <c r="E373" i="22"/>
  <c r="AJ372" i="22"/>
  <c r="BR372" i="22" s="1"/>
  <c r="AD372" i="22"/>
  <c r="Q372" i="22"/>
  <c r="M372" i="22"/>
  <c r="H372" i="22"/>
  <c r="E372" i="22"/>
  <c r="AJ371" i="22"/>
  <c r="BR371" i="22" s="1"/>
  <c r="AD371" i="22"/>
  <c r="Q371" i="22"/>
  <c r="M371" i="22"/>
  <c r="H371" i="22"/>
  <c r="E371" i="22"/>
  <c r="BC370" i="22"/>
  <c r="AJ370" i="22"/>
  <c r="BR370" i="22" s="1"/>
  <c r="AD370" i="22"/>
  <c r="Q370" i="22"/>
  <c r="M370" i="22"/>
  <c r="H370" i="22"/>
  <c r="E370" i="22"/>
  <c r="AJ369" i="22"/>
  <c r="BR369" i="22" s="1"/>
  <c r="AD369" i="22"/>
  <c r="Q369" i="22"/>
  <c r="M369" i="22"/>
  <c r="H369" i="22"/>
  <c r="E369" i="22"/>
  <c r="AJ368" i="22"/>
  <c r="BR368" i="22" s="1"/>
  <c r="AD368" i="22"/>
  <c r="Q368" i="22"/>
  <c r="M368" i="22"/>
  <c r="H368" i="22"/>
  <c r="E368" i="22"/>
  <c r="AJ367" i="22"/>
  <c r="BR367" i="22" s="1"/>
  <c r="AD367" i="22"/>
  <c r="Q367" i="22"/>
  <c r="M367" i="22"/>
  <c r="H367" i="22"/>
  <c r="E367" i="22"/>
  <c r="AJ366" i="22"/>
  <c r="BR366" i="22" s="1"/>
  <c r="AD366" i="22"/>
  <c r="Q366" i="22"/>
  <c r="M366" i="22"/>
  <c r="H366" i="22"/>
  <c r="E366" i="22"/>
  <c r="AY365" i="22"/>
  <c r="AJ365" i="22"/>
  <c r="BR365" i="22" s="1"/>
  <c r="AD365" i="22"/>
  <c r="Q365" i="22"/>
  <c r="M365" i="22"/>
  <c r="H365" i="22"/>
  <c r="E365" i="22"/>
  <c r="AJ364" i="22"/>
  <c r="BR364" i="22" s="1"/>
  <c r="AD364" i="22"/>
  <c r="Q364" i="22"/>
  <c r="M364" i="22"/>
  <c r="H364" i="22"/>
  <c r="E364" i="22"/>
  <c r="AJ363" i="22"/>
  <c r="BR363" i="22" s="1"/>
  <c r="AD363" i="22"/>
  <c r="S363" i="22"/>
  <c r="Q363" i="22"/>
  <c r="O363" i="22"/>
  <c r="M363" i="22"/>
  <c r="H363" i="22"/>
  <c r="E363" i="22"/>
  <c r="AJ362" i="22"/>
  <c r="BR362" i="22" s="1"/>
  <c r="AD362" i="22"/>
  <c r="Q362" i="22"/>
  <c r="M362" i="22"/>
  <c r="H362" i="22"/>
  <c r="E362" i="22"/>
  <c r="AJ361" i="22"/>
  <c r="BR361" i="22" s="1"/>
  <c r="AD361" i="22"/>
  <c r="Q361" i="22"/>
  <c r="M361" i="22"/>
  <c r="H361" i="22"/>
  <c r="E361" i="22"/>
  <c r="AJ360" i="22"/>
  <c r="BR360" i="22" s="1"/>
  <c r="AD360" i="22"/>
  <c r="Q360" i="22"/>
  <c r="M360" i="22"/>
  <c r="H360" i="22"/>
  <c r="E360" i="22"/>
  <c r="AJ359" i="22"/>
  <c r="BR359" i="22" s="1"/>
  <c r="AD359" i="22"/>
  <c r="Q359" i="22"/>
  <c r="M359" i="22"/>
  <c r="H359" i="22"/>
  <c r="E359" i="22"/>
  <c r="AJ358" i="22"/>
  <c r="BR358" i="22" s="1"/>
  <c r="AD358" i="22"/>
  <c r="Q358" i="22"/>
  <c r="M358" i="22"/>
  <c r="H358" i="22"/>
  <c r="E358" i="22"/>
  <c r="AJ357" i="22"/>
  <c r="BR357" i="22" s="1"/>
  <c r="AD357" i="22"/>
  <c r="Q357" i="22"/>
  <c r="M357" i="22"/>
  <c r="H357" i="22"/>
  <c r="E357" i="22"/>
  <c r="AJ356" i="22"/>
  <c r="BR356" i="22" s="1"/>
  <c r="AD356" i="22"/>
  <c r="Q356" i="22"/>
  <c r="M356" i="22"/>
  <c r="H356" i="22"/>
  <c r="E356" i="22"/>
  <c r="AQ355" i="22"/>
  <c r="AJ355" i="22"/>
  <c r="BR355" i="22" s="1"/>
  <c r="AD355" i="22"/>
  <c r="Q355" i="22"/>
  <c r="M355" i="22"/>
  <c r="H355" i="22"/>
  <c r="E355" i="22"/>
  <c r="AJ354" i="22"/>
  <c r="BR354" i="22" s="1"/>
  <c r="AD354" i="22"/>
  <c r="Q354" i="22"/>
  <c r="M354" i="22"/>
  <c r="H354" i="22"/>
  <c r="E354" i="22"/>
  <c r="AJ353" i="22"/>
  <c r="BR353" i="22" s="1"/>
  <c r="AD353" i="22"/>
  <c r="Q353" i="22"/>
  <c r="M353" i="22"/>
  <c r="H353" i="22"/>
  <c r="E353" i="22"/>
  <c r="BC352" i="22"/>
  <c r="AJ352" i="22"/>
  <c r="BR352" i="22" s="1"/>
  <c r="AD352" i="22"/>
  <c r="Q352" i="22"/>
  <c r="M352" i="22"/>
  <c r="H352" i="22"/>
  <c r="E352" i="22"/>
  <c r="AJ351" i="22"/>
  <c r="BR351" i="22" s="1"/>
  <c r="AD351" i="22"/>
  <c r="Q351" i="22"/>
  <c r="M351" i="22"/>
  <c r="H351" i="22"/>
  <c r="E351" i="22"/>
  <c r="AJ350" i="22"/>
  <c r="BR350" i="22" s="1"/>
  <c r="AD350" i="22"/>
  <c r="Q350" i="22"/>
  <c r="M350" i="22"/>
  <c r="H350" i="22"/>
  <c r="E350" i="22"/>
  <c r="AJ349" i="22"/>
  <c r="BR349" i="22" s="1"/>
  <c r="AD349" i="22"/>
  <c r="Q349" i="22"/>
  <c r="M349" i="22"/>
  <c r="H349" i="22"/>
  <c r="E349" i="22"/>
  <c r="AJ348" i="22"/>
  <c r="BR348" i="22" s="1"/>
  <c r="AD348" i="22"/>
  <c r="Q348" i="22"/>
  <c r="M348" i="22"/>
  <c r="H348" i="22"/>
  <c r="E348" i="22"/>
  <c r="BC347" i="22"/>
  <c r="AJ347" i="22"/>
  <c r="BR347" i="22" s="1"/>
  <c r="AD347" i="22"/>
  <c r="Q347" i="22"/>
  <c r="M347" i="22"/>
  <c r="H347" i="22"/>
  <c r="E347" i="22"/>
  <c r="AJ346" i="22"/>
  <c r="BR346" i="22" s="1"/>
  <c r="AD346" i="22"/>
  <c r="Q346" i="22"/>
  <c r="M346" i="22"/>
  <c r="H346" i="22"/>
  <c r="E346" i="22"/>
  <c r="AM345" i="22"/>
  <c r="AJ345" i="22"/>
  <c r="BR345" i="22" s="1"/>
  <c r="AD345" i="22"/>
  <c r="Q345" i="22"/>
  <c r="M345" i="22"/>
  <c r="H345" i="22"/>
  <c r="E345" i="22"/>
  <c r="AJ344" i="22"/>
  <c r="BR344" i="22" s="1"/>
  <c r="AD344" i="22"/>
  <c r="Q344" i="22"/>
  <c r="M344" i="22"/>
  <c r="H344" i="22"/>
  <c r="E344" i="22"/>
  <c r="AJ343" i="22"/>
  <c r="BR343" i="22" s="1"/>
  <c r="AD343" i="22"/>
  <c r="Q343" i="22"/>
  <c r="M343" i="22"/>
  <c r="H343" i="22"/>
  <c r="E343" i="22"/>
  <c r="AY342" i="22"/>
  <c r="AJ342" i="22"/>
  <c r="BR342" i="22" s="1"/>
  <c r="AD342" i="22"/>
  <c r="Q342" i="22"/>
  <c r="M342" i="22"/>
  <c r="H342" i="22"/>
  <c r="E342" i="22"/>
  <c r="AJ341" i="22"/>
  <c r="BR341" i="22" s="1"/>
  <c r="AD341" i="22"/>
  <c r="Q341" i="22"/>
  <c r="M341" i="22"/>
  <c r="H341" i="22"/>
  <c r="E341" i="22"/>
  <c r="AJ340" i="22"/>
  <c r="BR340" i="22" s="1"/>
  <c r="AD340" i="22"/>
  <c r="Q340" i="22"/>
  <c r="M340" i="22"/>
  <c r="H340" i="22"/>
  <c r="E340" i="22"/>
  <c r="AJ339" i="22"/>
  <c r="BR339" i="22" s="1"/>
  <c r="AD339" i="22"/>
  <c r="Q339" i="22"/>
  <c r="M339" i="22"/>
  <c r="H339" i="22"/>
  <c r="E339" i="22"/>
  <c r="AJ338" i="22"/>
  <c r="BR338" i="22" s="1"/>
  <c r="AD338" i="22"/>
  <c r="Q338" i="22"/>
  <c r="M338" i="22"/>
  <c r="H338" i="22"/>
  <c r="E338" i="22"/>
  <c r="AJ337" i="22"/>
  <c r="BR337" i="22" s="1"/>
  <c r="AD337" i="22"/>
  <c r="Q337" i="22"/>
  <c r="M337" i="22"/>
  <c r="H337" i="22"/>
  <c r="E337" i="22"/>
  <c r="AU336" i="22"/>
  <c r="AJ336" i="22"/>
  <c r="BR336" i="22" s="1"/>
  <c r="AD336" i="22"/>
  <c r="Q336" i="22"/>
  <c r="M336" i="22"/>
  <c r="H336" i="22"/>
  <c r="E336" i="22"/>
  <c r="AJ335" i="22"/>
  <c r="BR335" i="22" s="1"/>
  <c r="AD335" i="22"/>
  <c r="Q335" i="22"/>
  <c r="M335" i="22"/>
  <c r="H335" i="22"/>
  <c r="E335" i="22"/>
  <c r="AJ334" i="22"/>
  <c r="BR334" i="22" s="1"/>
  <c r="AD334" i="22"/>
  <c r="Q334" i="22"/>
  <c r="M334" i="22"/>
  <c r="H334" i="22"/>
  <c r="E334" i="22"/>
  <c r="AJ333" i="22"/>
  <c r="BR333" i="22" s="1"/>
  <c r="AD333" i="22"/>
  <c r="Q333" i="22"/>
  <c r="M333" i="22"/>
  <c r="H333" i="22"/>
  <c r="E333" i="22"/>
  <c r="AJ332" i="22"/>
  <c r="BR332" i="22" s="1"/>
  <c r="AD332" i="22"/>
  <c r="Q332" i="22"/>
  <c r="M332" i="22"/>
  <c r="H332" i="22"/>
  <c r="E332" i="22"/>
  <c r="AJ331" i="22"/>
  <c r="BR331" i="22" s="1"/>
  <c r="AD331" i="22"/>
  <c r="Q331" i="22"/>
  <c r="M331" i="22"/>
  <c r="H331" i="22"/>
  <c r="E331" i="22"/>
  <c r="AQ330" i="22"/>
  <c r="AR330" i="22" s="1"/>
  <c r="AJ330" i="22"/>
  <c r="BR330" i="22" s="1"/>
  <c r="AD330" i="22"/>
  <c r="Q330" i="22"/>
  <c r="M330" i="22"/>
  <c r="H330" i="22"/>
  <c r="E330" i="22"/>
  <c r="AJ329" i="22"/>
  <c r="BR329" i="22" s="1"/>
  <c r="AD329" i="22"/>
  <c r="Q329" i="22"/>
  <c r="M329" i="22"/>
  <c r="H329" i="22"/>
  <c r="E329" i="22"/>
  <c r="AJ328" i="22"/>
  <c r="BR328" i="22" s="1"/>
  <c r="AD328" i="22"/>
  <c r="Q328" i="22"/>
  <c r="M328" i="22"/>
  <c r="H328" i="22"/>
  <c r="E328" i="22"/>
  <c r="AJ327" i="22"/>
  <c r="BR327" i="22" s="1"/>
  <c r="AD327" i="22"/>
  <c r="Q327" i="22"/>
  <c r="M327" i="22"/>
  <c r="H327" i="22"/>
  <c r="E327" i="22"/>
  <c r="AU326" i="22"/>
  <c r="AJ326" i="22"/>
  <c r="BR326" i="22" s="1"/>
  <c r="AD326" i="22"/>
  <c r="Q326" i="22"/>
  <c r="M326" i="22"/>
  <c r="H326" i="22"/>
  <c r="E326" i="22"/>
  <c r="AJ325" i="22"/>
  <c r="BR325" i="22" s="1"/>
  <c r="AD325" i="22"/>
  <c r="Q325" i="22"/>
  <c r="M325" i="22"/>
  <c r="H325" i="22"/>
  <c r="E325" i="22"/>
  <c r="AJ324" i="22"/>
  <c r="BR324" i="22" s="1"/>
  <c r="AD324" i="22"/>
  <c r="Q324" i="22"/>
  <c r="M324" i="22"/>
  <c r="H324" i="22"/>
  <c r="E324" i="22"/>
  <c r="AJ323" i="22"/>
  <c r="BR323" i="22" s="1"/>
  <c r="AD323" i="22"/>
  <c r="Q323" i="22"/>
  <c r="M323" i="22"/>
  <c r="H323" i="22"/>
  <c r="E323" i="22"/>
  <c r="AJ322" i="22"/>
  <c r="BR322" i="22" s="1"/>
  <c r="AD322" i="22"/>
  <c r="Q322" i="22"/>
  <c r="M322" i="22"/>
  <c r="H322" i="22"/>
  <c r="E322" i="22"/>
  <c r="AJ321" i="22"/>
  <c r="BR321" i="22" s="1"/>
  <c r="AD321" i="22"/>
  <c r="Q321" i="22"/>
  <c r="M321" i="22"/>
  <c r="H321" i="22"/>
  <c r="E321" i="22"/>
  <c r="AJ320" i="22"/>
  <c r="BR320" i="22" s="1"/>
  <c r="AD320" i="22"/>
  <c r="Q320" i="22"/>
  <c r="M320" i="22"/>
  <c r="H320" i="22"/>
  <c r="E320" i="22"/>
  <c r="AQ319" i="22"/>
  <c r="AR319" i="22" s="1"/>
  <c r="AJ319" i="22"/>
  <c r="BR319" i="22" s="1"/>
  <c r="AD319" i="22"/>
  <c r="Q319" i="22"/>
  <c r="M319" i="22"/>
  <c r="H319" i="22"/>
  <c r="E319" i="22"/>
  <c r="AJ318" i="22"/>
  <c r="BR318" i="22" s="1"/>
  <c r="AD318" i="22"/>
  <c r="Q318" i="22"/>
  <c r="M318" i="22"/>
  <c r="H318" i="22"/>
  <c r="E318" i="22"/>
  <c r="AJ317" i="22"/>
  <c r="BR317" i="22" s="1"/>
  <c r="AD317" i="22"/>
  <c r="Q317" i="22"/>
  <c r="M317" i="22"/>
  <c r="H317" i="22"/>
  <c r="E317" i="22"/>
  <c r="AJ316" i="22"/>
  <c r="BR316" i="22" s="1"/>
  <c r="AD316" i="22"/>
  <c r="Q316" i="22"/>
  <c r="M316" i="22"/>
  <c r="H316" i="22"/>
  <c r="E316" i="22"/>
  <c r="BC315" i="22"/>
  <c r="AJ315" i="22"/>
  <c r="BR315" i="22" s="1"/>
  <c r="AD315" i="22"/>
  <c r="Q315" i="22"/>
  <c r="M315" i="22"/>
  <c r="H315" i="22"/>
  <c r="E315" i="22"/>
  <c r="AJ314" i="22"/>
  <c r="BR314" i="22" s="1"/>
  <c r="AD314" i="22"/>
  <c r="Q314" i="22"/>
  <c r="M314" i="22"/>
  <c r="H314" i="22"/>
  <c r="E314" i="22"/>
  <c r="AJ313" i="22"/>
  <c r="BR313" i="22" s="1"/>
  <c r="AD313" i="22"/>
  <c r="Q313" i="22"/>
  <c r="M313" i="22"/>
  <c r="H313" i="22"/>
  <c r="E313" i="22"/>
  <c r="AU312" i="22"/>
  <c r="AJ312" i="22"/>
  <c r="BR312" i="22" s="1"/>
  <c r="AD312" i="22"/>
  <c r="Q312" i="22"/>
  <c r="M312" i="22"/>
  <c r="H312" i="22"/>
  <c r="E312" i="22"/>
  <c r="AJ311" i="22"/>
  <c r="BR311" i="22" s="1"/>
  <c r="AD311" i="22"/>
  <c r="Q311" i="22"/>
  <c r="M311" i="22"/>
  <c r="H311" i="22"/>
  <c r="E311" i="22"/>
  <c r="AJ310" i="22"/>
  <c r="BR310" i="22" s="1"/>
  <c r="AD310" i="22"/>
  <c r="Q310" i="22"/>
  <c r="M310" i="22"/>
  <c r="H310" i="22"/>
  <c r="E310" i="22"/>
  <c r="AJ309" i="22"/>
  <c r="BR309" i="22" s="1"/>
  <c r="AD309" i="22"/>
  <c r="S309" i="22"/>
  <c r="Q309" i="22"/>
  <c r="O309" i="22"/>
  <c r="M309" i="22"/>
  <c r="K309" i="22"/>
  <c r="H309" i="22"/>
  <c r="E309" i="22"/>
  <c r="AJ308" i="22"/>
  <c r="BR308" i="22" s="1"/>
  <c r="AD308" i="22"/>
  <c r="Q308" i="22"/>
  <c r="M308" i="22"/>
  <c r="H308" i="22"/>
  <c r="E308" i="22"/>
  <c r="AQ307" i="22"/>
  <c r="AJ307" i="22"/>
  <c r="BR307" i="22" s="1"/>
  <c r="AD307" i="22"/>
  <c r="Q307" i="22"/>
  <c r="M307" i="22"/>
  <c r="H307" i="22"/>
  <c r="E307" i="22"/>
  <c r="AJ306" i="22"/>
  <c r="BR306" i="22" s="1"/>
  <c r="AD306" i="22"/>
  <c r="Q306" i="22"/>
  <c r="M306" i="22"/>
  <c r="H306" i="22"/>
  <c r="E306" i="22"/>
  <c r="AJ305" i="22"/>
  <c r="BR305" i="22" s="1"/>
  <c r="AD305" i="22"/>
  <c r="Q305" i="22"/>
  <c r="M305" i="22"/>
  <c r="H305" i="22"/>
  <c r="E305" i="22"/>
  <c r="AJ304" i="22"/>
  <c r="BR304" i="22" s="1"/>
  <c r="AD304" i="22"/>
  <c r="Q304" i="22"/>
  <c r="M304" i="22"/>
  <c r="H304" i="22"/>
  <c r="E304" i="22"/>
  <c r="AJ303" i="22"/>
  <c r="BR303" i="22" s="1"/>
  <c r="AD303" i="22"/>
  <c r="S303" i="22"/>
  <c r="Q303" i="22"/>
  <c r="O303" i="22"/>
  <c r="M303" i="22"/>
  <c r="K303" i="22"/>
  <c r="H303" i="22"/>
  <c r="E303" i="22"/>
  <c r="AJ302" i="22"/>
  <c r="BR302" i="22" s="1"/>
  <c r="AD302" i="22"/>
  <c r="Q302" i="22"/>
  <c r="M302" i="22"/>
  <c r="H302" i="22"/>
  <c r="E302" i="22"/>
  <c r="AJ301" i="22"/>
  <c r="BR301" i="22" s="1"/>
  <c r="AD301" i="22"/>
  <c r="Q301" i="22"/>
  <c r="M301" i="22"/>
  <c r="H301" i="22"/>
  <c r="E301" i="22"/>
  <c r="AU300" i="22"/>
  <c r="AJ300" i="22"/>
  <c r="BR300" i="22" s="1"/>
  <c r="AD300" i="22"/>
  <c r="Q300" i="22"/>
  <c r="M300" i="22"/>
  <c r="H300" i="22"/>
  <c r="E300" i="22"/>
  <c r="AJ299" i="22"/>
  <c r="BR299" i="22" s="1"/>
  <c r="AD299" i="22"/>
  <c r="Q299" i="22"/>
  <c r="M299" i="22"/>
  <c r="H299" i="22"/>
  <c r="E299" i="22"/>
  <c r="AJ298" i="22"/>
  <c r="BR298" i="22" s="1"/>
  <c r="AD298" i="22"/>
  <c r="Q298" i="22"/>
  <c r="M298" i="22"/>
  <c r="H298" i="22"/>
  <c r="E298" i="22"/>
  <c r="AJ297" i="22"/>
  <c r="BR297" i="22" s="1"/>
  <c r="AD297" i="22"/>
  <c r="Q297" i="22"/>
  <c r="M297" i="22"/>
  <c r="H297" i="22"/>
  <c r="E297" i="22"/>
  <c r="AY296" i="22"/>
  <c r="AJ296" i="22"/>
  <c r="BR296" i="22" s="1"/>
  <c r="AD296" i="22"/>
  <c r="Q296" i="22"/>
  <c r="M296" i="22"/>
  <c r="H296" i="22"/>
  <c r="E296" i="22"/>
  <c r="AQ295" i="22"/>
  <c r="AJ295" i="22"/>
  <c r="BR295" i="22" s="1"/>
  <c r="AD295" i="22"/>
  <c r="Q295" i="22"/>
  <c r="M295" i="22"/>
  <c r="H295" i="22"/>
  <c r="E295" i="22"/>
  <c r="AJ294" i="22"/>
  <c r="BR294" i="22" s="1"/>
  <c r="AD294" i="22"/>
  <c r="S294" i="22"/>
  <c r="Q294" i="22"/>
  <c r="O294" i="22"/>
  <c r="M294" i="22"/>
  <c r="K294" i="22"/>
  <c r="H294" i="22"/>
  <c r="E294" i="22"/>
  <c r="AJ293" i="22"/>
  <c r="BR293" i="22" s="1"/>
  <c r="AD293" i="22"/>
  <c r="Q293" i="22"/>
  <c r="M293" i="22"/>
  <c r="H293" i="22"/>
  <c r="E293" i="22"/>
  <c r="AJ292" i="22"/>
  <c r="BR292" i="22" s="1"/>
  <c r="AD292" i="22"/>
  <c r="Q292" i="22"/>
  <c r="M292" i="22"/>
  <c r="H292" i="22"/>
  <c r="E292" i="22"/>
  <c r="AJ291" i="22"/>
  <c r="BR291" i="22" s="1"/>
  <c r="AD291" i="22"/>
  <c r="Q291" i="22"/>
  <c r="M291" i="22"/>
  <c r="H291" i="22"/>
  <c r="E291" i="22"/>
  <c r="AJ290" i="22"/>
  <c r="BR290" i="22" s="1"/>
  <c r="AD290" i="22"/>
  <c r="Q290" i="22"/>
  <c r="M290" i="22"/>
  <c r="H290" i="22"/>
  <c r="E290" i="22"/>
  <c r="BC289" i="22"/>
  <c r="BD289" i="22" s="1"/>
  <c r="AJ289" i="22"/>
  <c r="BR289" i="22" s="1"/>
  <c r="AD289" i="22"/>
  <c r="Q289" i="22"/>
  <c r="M289" i="22"/>
  <c r="H289" i="22"/>
  <c r="E289" i="22"/>
  <c r="AJ288" i="22"/>
  <c r="BR288" i="22" s="1"/>
  <c r="AD288" i="22"/>
  <c r="Q288" i="22"/>
  <c r="M288" i="22"/>
  <c r="H288" i="22"/>
  <c r="E288" i="22"/>
  <c r="AJ287" i="22"/>
  <c r="BR287" i="22" s="1"/>
  <c r="AD287" i="22"/>
  <c r="Q287" i="22"/>
  <c r="M287" i="22"/>
  <c r="H287" i="22"/>
  <c r="E287" i="22"/>
  <c r="AJ286" i="22"/>
  <c r="BR286" i="22" s="1"/>
  <c r="AD286" i="22"/>
  <c r="Q286" i="22"/>
  <c r="M286" i="22"/>
  <c r="H286" i="22"/>
  <c r="E286" i="22"/>
  <c r="AJ285" i="22"/>
  <c r="BR285" i="22" s="1"/>
  <c r="AD285" i="22"/>
  <c r="Q285" i="22"/>
  <c r="M285" i="22"/>
  <c r="H285" i="22"/>
  <c r="E285" i="22"/>
  <c r="AJ284" i="22"/>
  <c r="BR284" i="22" s="1"/>
  <c r="AD284" i="22"/>
  <c r="Q284" i="22"/>
  <c r="M284" i="22"/>
  <c r="H284" i="22"/>
  <c r="E284" i="22"/>
  <c r="AJ283" i="22"/>
  <c r="BR283" i="22" s="1"/>
  <c r="AD283" i="22"/>
  <c r="S283" i="22"/>
  <c r="Q283" i="22"/>
  <c r="O283" i="22"/>
  <c r="M283" i="22"/>
  <c r="K283" i="22"/>
  <c r="H283" i="22"/>
  <c r="E283" i="22"/>
  <c r="AJ282" i="22"/>
  <c r="BR282" i="22" s="1"/>
  <c r="AD282" i="22"/>
  <c r="Q282" i="22"/>
  <c r="M282" i="22"/>
  <c r="H282" i="22"/>
  <c r="E282" i="22"/>
  <c r="AU281" i="22"/>
  <c r="AJ281" i="22"/>
  <c r="BR281" i="22" s="1"/>
  <c r="AD281" i="22"/>
  <c r="Q281" i="22"/>
  <c r="M281" i="22"/>
  <c r="H281" i="22"/>
  <c r="E281" i="22"/>
  <c r="AQ280" i="22"/>
  <c r="AJ280" i="22"/>
  <c r="BR280" i="22" s="1"/>
  <c r="AD280" i="22"/>
  <c r="Q280" i="22"/>
  <c r="M280" i="22"/>
  <c r="H280" i="22"/>
  <c r="E280" i="22"/>
  <c r="AJ279" i="22"/>
  <c r="BR279" i="22" s="1"/>
  <c r="AD279" i="22"/>
  <c r="Q279" i="22"/>
  <c r="M279" i="22"/>
  <c r="H279" i="22"/>
  <c r="E279" i="22"/>
  <c r="AJ278" i="22"/>
  <c r="BR278" i="22" s="1"/>
  <c r="AD278" i="22"/>
  <c r="Q278" i="22"/>
  <c r="M278" i="22"/>
  <c r="H278" i="22"/>
  <c r="E278" i="22"/>
  <c r="AJ277" i="22"/>
  <c r="BR277" i="22" s="1"/>
  <c r="AD277" i="22"/>
  <c r="Q277" i="22"/>
  <c r="M277" i="22"/>
  <c r="H277" i="22"/>
  <c r="E277" i="22"/>
  <c r="AJ276" i="22"/>
  <c r="BR276" i="22" s="1"/>
  <c r="AD276" i="22"/>
  <c r="Q276" i="22"/>
  <c r="M276" i="22"/>
  <c r="H276" i="22"/>
  <c r="E276" i="22"/>
  <c r="AJ275" i="22"/>
  <c r="BR275" i="22" s="1"/>
  <c r="AD275" i="22"/>
  <c r="Q275" i="22"/>
  <c r="M275" i="22"/>
  <c r="H275" i="22"/>
  <c r="E275" i="22"/>
  <c r="AU274" i="22"/>
  <c r="AV274" i="22" s="1"/>
  <c r="AJ274" i="22"/>
  <c r="BR274" i="22" s="1"/>
  <c r="AD274" i="22"/>
  <c r="Q274" i="22"/>
  <c r="M274" i="22"/>
  <c r="H274" i="22"/>
  <c r="E274" i="22"/>
  <c r="AJ273" i="22"/>
  <c r="BR273" i="22" s="1"/>
  <c r="AD273" i="22"/>
  <c r="Q273" i="22"/>
  <c r="M273" i="22"/>
  <c r="H273" i="22"/>
  <c r="E273" i="22"/>
  <c r="AJ272" i="22"/>
  <c r="BR272" i="22" s="1"/>
  <c r="AD272" i="22"/>
  <c r="Q272" i="22"/>
  <c r="M272" i="22"/>
  <c r="H272" i="22"/>
  <c r="E272" i="22"/>
  <c r="AY271" i="22"/>
  <c r="AJ271" i="22"/>
  <c r="BR271" i="22" s="1"/>
  <c r="AD271" i="22"/>
  <c r="Q271" i="22"/>
  <c r="M271" i="22"/>
  <c r="H271" i="22"/>
  <c r="E271" i="22"/>
  <c r="AJ270" i="22"/>
  <c r="BR270" i="22" s="1"/>
  <c r="AD270" i="22"/>
  <c r="Q270" i="22"/>
  <c r="M270" i="22"/>
  <c r="H270" i="22"/>
  <c r="E270" i="22"/>
  <c r="AJ269" i="22"/>
  <c r="BR269" i="22" s="1"/>
  <c r="AD269" i="22"/>
  <c r="Q269" i="22"/>
  <c r="M269" i="22"/>
  <c r="H269" i="22"/>
  <c r="E269" i="22"/>
  <c r="AJ268" i="22"/>
  <c r="BR268" i="22" s="1"/>
  <c r="AD268" i="22"/>
  <c r="Q268" i="22"/>
  <c r="M268" i="22"/>
  <c r="H268" i="22"/>
  <c r="E268" i="22"/>
  <c r="AJ267" i="22"/>
  <c r="BR267" i="22" s="1"/>
  <c r="AD267" i="22"/>
  <c r="Q267" i="22"/>
  <c r="M267" i="22"/>
  <c r="H267" i="22"/>
  <c r="E267" i="22"/>
  <c r="AJ266" i="22"/>
  <c r="BR266" i="22" s="1"/>
  <c r="AD266" i="22"/>
  <c r="Q266" i="22"/>
  <c r="M266" i="22"/>
  <c r="H266" i="22"/>
  <c r="E266" i="22"/>
  <c r="AJ265" i="22"/>
  <c r="BR265" i="22" s="1"/>
  <c r="AD265" i="22"/>
  <c r="Q265" i="22"/>
  <c r="M265" i="22"/>
  <c r="H265" i="22"/>
  <c r="E265" i="22"/>
  <c r="AJ264" i="22"/>
  <c r="BR264" i="22" s="1"/>
  <c r="AD264" i="22"/>
  <c r="Q264" i="22"/>
  <c r="M264" i="22"/>
  <c r="H264" i="22"/>
  <c r="E264" i="22"/>
  <c r="AJ263" i="22"/>
  <c r="BR263" i="22" s="1"/>
  <c r="AD263" i="22"/>
  <c r="S263" i="22"/>
  <c r="Q263" i="22"/>
  <c r="O263" i="22"/>
  <c r="M263" i="22"/>
  <c r="K263" i="22"/>
  <c r="H263" i="22"/>
  <c r="E263" i="22"/>
  <c r="AJ262" i="22"/>
  <c r="BR262" i="22" s="1"/>
  <c r="AD262" i="22"/>
  <c r="Q262" i="22"/>
  <c r="M262" i="22"/>
  <c r="H262" i="22"/>
  <c r="E262" i="22"/>
  <c r="AQ261" i="22"/>
  <c r="AJ261" i="22"/>
  <c r="BR261" i="22" s="1"/>
  <c r="AD261" i="22"/>
  <c r="Q261" i="22"/>
  <c r="M261" i="22"/>
  <c r="H261" i="22"/>
  <c r="E261" i="22"/>
  <c r="AJ260" i="22"/>
  <c r="BR260" i="22" s="1"/>
  <c r="AD260" i="22"/>
  <c r="Q260" i="22"/>
  <c r="M260" i="22"/>
  <c r="H260" i="22"/>
  <c r="E260" i="22"/>
  <c r="AJ259" i="22"/>
  <c r="BR259" i="22" s="1"/>
  <c r="AD259" i="22"/>
  <c r="Q259" i="22"/>
  <c r="M259" i="22"/>
  <c r="H259" i="22"/>
  <c r="E259" i="22"/>
  <c r="BC258" i="22"/>
  <c r="AJ258" i="22"/>
  <c r="BR258" i="22" s="1"/>
  <c r="AD258" i="22"/>
  <c r="Q258" i="22"/>
  <c r="M258" i="22"/>
  <c r="H258" i="22"/>
  <c r="E258" i="22"/>
  <c r="AQ257" i="22"/>
  <c r="AJ257" i="22"/>
  <c r="BR257" i="22" s="1"/>
  <c r="AD257" i="22"/>
  <c r="Q257" i="22"/>
  <c r="M257" i="22"/>
  <c r="H257" i="22"/>
  <c r="E257" i="22"/>
  <c r="AJ256" i="22"/>
  <c r="BR256" i="22" s="1"/>
  <c r="AD256" i="22"/>
  <c r="S256" i="22"/>
  <c r="Q256" i="22"/>
  <c r="O256" i="22"/>
  <c r="M256" i="22"/>
  <c r="H256" i="22"/>
  <c r="E256" i="22"/>
  <c r="AJ255" i="22"/>
  <c r="BR255" i="22" s="1"/>
  <c r="AD255" i="22"/>
  <c r="Q255" i="22"/>
  <c r="M255" i="22"/>
  <c r="H255" i="22"/>
  <c r="E255" i="22"/>
  <c r="AY254" i="22"/>
  <c r="AJ254" i="22"/>
  <c r="BR254" i="22" s="1"/>
  <c r="AD254" i="22"/>
  <c r="Q254" i="22"/>
  <c r="M254" i="22"/>
  <c r="H254" i="22"/>
  <c r="E254" i="22"/>
  <c r="AJ253" i="22"/>
  <c r="BR253" i="22" s="1"/>
  <c r="AD253" i="22"/>
  <c r="S253" i="22"/>
  <c r="Q253" i="22"/>
  <c r="O253" i="22"/>
  <c r="M253" i="22"/>
  <c r="H253" i="22"/>
  <c r="E253" i="22"/>
  <c r="AJ252" i="22"/>
  <c r="BR252" i="22" s="1"/>
  <c r="AD252" i="22"/>
  <c r="Q252" i="22"/>
  <c r="M252" i="22"/>
  <c r="H252" i="22"/>
  <c r="E252" i="22"/>
  <c r="AJ251" i="22"/>
  <c r="BR251" i="22" s="1"/>
  <c r="AD251" i="22"/>
  <c r="Q251" i="22"/>
  <c r="M251" i="22"/>
  <c r="H251" i="22"/>
  <c r="E251" i="22"/>
  <c r="AJ250" i="22"/>
  <c r="BR250" i="22" s="1"/>
  <c r="AD250" i="22"/>
  <c r="Q250" i="22"/>
  <c r="M250" i="22"/>
  <c r="H250" i="22"/>
  <c r="E250" i="22"/>
  <c r="BC249" i="22"/>
  <c r="BE249" i="22" s="1"/>
  <c r="AJ249" i="22"/>
  <c r="BR249" i="22" s="1"/>
  <c r="AD249" i="22"/>
  <c r="Q249" i="22"/>
  <c r="M249" i="22"/>
  <c r="H249" i="22"/>
  <c r="E249" i="22"/>
  <c r="AJ248" i="22"/>
  <c r="BR248" i="22" s="1"/>
  <c r="AD248" i="22"/>
  <c r="Q248" i="22"/>
  <c r="M248" i="22"/>
  <c r="H248" i="22"/>
  <c r="E248" i="22"/>
  <c r="AJ247" i="22"/>
  <c r="BR247" i="22" s="1"/>
  <c r="AD247" i="22"/>
  <c r="Q247" i="22"/>
  <c r="M247" i="22"/>
  <c r="H247" i="22"/>
  <c r="E247" i="22"/>
  <c r="AY246" i="22"/>
  <c r="AJ246" i="22"/>
  <c r="BR246" i="22" s="1"/>
  <c r="AD246" i="22"/>
  <c r="Q246" i="22"/>
  <c r="M246" i="22"/>
  <c r="H246" i="22"/>
  <c r="E246" i="22"/>
  <c r="AJ245" i="22"/>
  <c r="BR245" i="22" s="1"/>
  <c r="AD245" i="22"/>
  <c r="S245" i="22"/>
  <c r="Q245" i="22"/>
  <c r="O245" i="22"/>
  <c r="M245" i="22"/>
  <c r="K245" i="22"/>
  <c r="H245" i="22"/>
  <c r="E245" i="22"/>
  <c r="AJ244" i="22"/>
  <c r="BR244" i="22" s="1"/>
  <c r="AD244" i="22"/>
  <c r="Q244" i="22"/>
  <c r="M244" i="22"/>
  <c r="H244" i="22"/>
  <c r="E244" i="22"/>
  <c r="AJ243" i="22"/>
  <c r="BR243" i="22" s="1"/>
  <c r="AD243" i="22"/>
  <c r="Q243" i="22"/>
  <c r="M243" i="22"/>
  <c r="H243" i="22"/>
  <c r="E243" i="22"/>
  <c r="AJ242" i="22"/>
  <c r="BR242" i="22" s="1"/>
  <c r="AD242" i="22"/>
  <c r="Q242" i="22"/>
  <c r="M242" i="22"/>
  <c r="H242" i="22"/>
  <c r="E242" i="22"/>
  <c r="BC241" i="22"/>
  <c r="BE241" i="22" s="1"/>
  <c r="AJ241" i="22"/>
  <c r="BR241" i="22" s="1"/>
  <c r="AD241" i="22"/>
  <c r="Q241" i="22"/>
  <c r="M241" i="22"/>
  <c r="H241" i="22"/>
  <c r="E241" i="22"/>
  <c r="AJ240" i="22"/>
  <c r="BR240" i="22" s="1"/>
  <c r="AD240" i="22"/>
  <c r="Q240" i="22"/>
  <c r="M240" i="22"/>
  <c r="H240" i="22"/>
  <c r="E240" i="22"/>
  <c r="AJ239" i="22"/>
  <c r="BR239" i="22" s="1"/>
  <c r="AD239" i="22"/>
  <c r="Q239" i="22"/>
  <c r="M239" i="22"/>
  <c r="H239" i="22"/>
  <c r="E239" i="22"/>
  <c r="AY238" i="22"/>
  <c r="AJ238" i="22"/>
  <c r="BR238" i="22" s="1"/>
  <c r="AD238" i="22"/>
  <c r="Q238" i="22"/>
  <c r="M238" i="22"/>
  <c r="H238" i="22"/>
  <c r="E238" i="22"/>
  <c r="AQ237" i="22"/>
  <c r="AS237" i="22" s="1"/>
  <c r="AJ237" i="22"/>
  <c r="BR237" i="22" s="1"/>
  <c r="AD237" i="22"/>
  <c r="Q237" i="22"/>
  <c r="M237" i="22"/>
  <c r="H237" i="22"/>
  <c r="E237" i="22"/>
  <c r="AJ236" i="22"/>
  <c r="BR236" i="22" s="1"/>
  <c r="AD236" i="22"/>
  <c r="Q236" i="22"/>
  <c r="M236" i="22"/>
  <c r="H236" i="22"/>
  <c r="E236" i="22"/>
  <c r="BC235" i="22"/>
  <c r="BE235" i="22" s="1"/>
  <c r="AJ235" i="22"/>
  <c r="BR235" i="22" s="1"/>
  <c r="AD235" i="22"/>
  <c r="Q235" i="22"/>
  <c r="M235" i="22"/>
  <c r="H235" i="22"/>
  <c r="E235" i="22"/>
  <c r="AJ234" i="22"/>
  <c r="BR234" i="22" s="1"/>
  <c r="AD234" i="22"/>
  <c r="Q234" i="22"/>
  <c r="M234" i="22"/>
  <c r="H234" i="22"/>
  <c r="E234" i="22"/>
  <c r="AJ233" i="22"/>
  <c r="BR233" i="22" s="1"/>
  <c r="AD233" i="22"/>
  <c r="S233" i="22"/>
  <c r="Q233" i="22"/>
  <c r="O233" i="22"/>
  <c r="M233" i="22"/>
  <c r="K233" i="22"/>
  <c r="H233" i="22"/>
  <c r="E233" i="22"/>
  <c r="AJ232" i="22"/>
  <c r="BR232" i="22" s="1"/>
  <c r="AD232" i="22"/>
  <c r="Q232" i="22"/>
  <c r="M232" i="22"/>
  <c r="H232" i="22"/>
  <c r="E232" i="22"/>
  <c r="AY231" i="22"/>
  <c r="AJ231" i="22"/>
  <c r="BR231" i="22" s="1"/>
  <c r="AD231" i="22"/>
  <c r="Q231" i="22"/>
  <c r="M231" i="22"/>
  <c r="H231" i="22"/>
  <c r="E231" i="22"/>
  <c r="AU230" i="22"/>
  <c r="AJ230" i="22"/>
  <c r="BR230" i="22" s="1"/>
  <c r="AD230" i="22"/>
  <c r="Q230" i="22"/>
  <c r="M230" i="22"/>
  <c r="H230" i="22"/>
  <c r="E230" i="22"/>
  <c r="AJ229" i="22"/>
  <c r="BR229" i="22" s="1"/>
  <c r="AD229" i="22"/>
  <c r="Q229" i="22"/>
  <c r="M229" i="22"/>
  <c r="H229" i="22"/>
  <c r="E229" i="22"/>
  <c r="AJ228" i="22"/>
  <c r="BR228" i="22" s="1"/>
  <c r="AD228" i="22"/>
  <c r="Q228" i="22"/>
  <c r="M228" i="22"/>
  <c r="H228" i="22"/>
  <c r="E228" i="22"/>
  <c r="AJ227" i="22"/>
  <c r="BR227" i="22" s="1"/>
  <c r="AD227" i="22"/>
  <c r="Q227" i="22"/>
  <c r="M227" i="22"/>
  <c r="H227" i="22"/>
  <c r="E227" i="22"/>
  <c r="AU226" i="22"/>
  <c r="AJ226" i="22"/>
  <c r="BR226" i="22" s="1"/>
  <c r="AD226" i="22"/>
  <c r="Q226" i="22"/>
  <c r="M226" i="22"/>
  <c r="H226" i="22"/>
  <c r="E226" i="22"/>
  <c r="AQ225" i="22"/>
  <c r="AJ225" i="22"/>
  <c r="BR225" i="22" s="1"/>
  <c r="AD225" i="22"/>
  <c r="Q225" i="22"/>
  <c r="M225" i="22"/>
  <c r="H225" i="22"/>
  <c r="E225" i="22"/>
  <c r="AQ224" i="22"/>
  <c r="AJ224" i="22"/>
  <c r="BR224" i="22" s="1"/>
  <c r="AD224" i="22"/>
  <c r="Q224" i="22"/>
  <c r="M224" i="22"/>
  <c r="H224" i="22"/>
  <c r="E224" i="22"/>
  <c r="AQ223" i="22"/>
  <c r="AJ223" i="22"/>
  <c r="BR223" i="22" s="1"/>
  <c r="AD223" i="22"/>
  <c r="Q223" i="22"/>
  <c r="M223" i="22"/>
  <c r="H223" i="22"/>
  <c r="E223" i="22"/>
  <c r="AQ222" i="22"/>
  <c r="AJ222" i="22"/>
  <c r="BR222" i="22" s="1"/>
  <c r="AD222" i="22"/>
  <c r="Q222" i="22"/>
  <c r="M222" i="22"/>
  <c r="H222" i="22"/>
  <c r="E222" i="22"/>
  <c r="AJ221" i="22"/>
  <c r="BR221" i="22" s="1"/>
  <c r="AD221" i="22"/>
  <c r="S221" i="22"/>
  <c r="Q221" i="22"/>
  <c r="M221" i="22"/>
  <c r="H221" i="22"/>
  <c r="E221" i="22"/>
  <c r="AM220" i="22"/>
  <c r="AJ220" i="22"/>
  <c r="BR220" i="22" s="1"/>
  <c r="AD220" i="22"/>
  <c r="Q220" i="22"/>
  <c r="M220" i="22"/>
  <c r="H220" i="22"/>
  <c r="E220" i="22"/>
  <c r="AJ219" i="22"/>
  <c r="BR219" i="22" s="1"/>
  <c r="AD219" i="22"/>
  <c r="S219" i="22"/>
  <c r="Q219" i="22"/>
  <c r="O219" i="22"/>
  <c r="M219" i="22"/>
  <c r="K219" i="22"/>
  <c r="H219" i="22"/>
  <c r="E219" i="22"/>
  <c r="AJ218" i="22"/>
  <c r="BR218" i="22" s="1"/>
  <c r="AD218" i="22"/>
  <c r="S218" i="22"/>
  <c r="Q218" i="22"/>
  <c r="M218" i="22"/>
  <c r="H218" i="22"/>
  <c r="E218" i="22"/>
  <c r="AJ217" i="22"/>
  <c r="BR217" i="22" s="1"/>
  <c r="AD217" i="22"/>
  <c r="Q217" i="22"/>
  <c r="M217" i="22"/>
  <c r="H217" i="22"/>
  <c r="E217" i="22"/>
  <c r="BC216" i="22"/>
  <c r="AJ216" i="22"/>
  <c r="BR216" i="22" s="1"/>
  <c r="AD216" i="22"/>
  <c r="Q216" i="22"/>
  <c r="M216" i="22"/>
  <c r="H216" i="22"/>
  <c r="E216" i="22"/>
  <c r="BC215" i="22"/>
  <c r="AJ215" i="22"/>
  <c r="BR215" i="22" s="1"/>
  <c r="AD215" i="22"/>
  <c r="Q215" i="22"/>
  <c r="M215" i="22"/>
  <c r="H215" i="22"/>
  <c r="E215" i="22"/>
  <c r="AJ214" i="22"/>
  <c r="BR214" i="22" s="1"/>
  <c r="AD214" i="22"/>
  <c r="Q214" i="22"/>
  <c r="M214" i="22"/>
  <c r="H214" i="22"/>
  <c r="E214" i="22"/>
  <c r="BC213" i="22"/>
  <c r="AJ213" i="22"/>
  <c r="BR213" i="22" s="1"/>
  <c r="AD213" i="22"/>
  <c r="Q213" i="22"/>
  <c r="M213" i="22"/>
  <c r="H213" i="22"/>
  <c r="E213" i="22"/>
  <c r="AJ212" i="22"/>
  <c r="BR212" i="22" s="1"/>
  <c r="AD212" i="22"/>
  <c r="Q212" i="22"/>
  <c r="M212" i="22"/>
  <c r="H212" i="22"/>
  <c r="E212" i="22"/>
  <c r="AY211" i="22"/>
  <c r="AJ211" i="22"/>
  <c r="BR211" i="22" s="1"/>
  <c r="AD211" i="22"/>
  <c r="Q211" i="22"/>
  <c r="M211" i="22"/>
  <c r="H211" i="22"/>
  <c r="E211" i="22"/>
  <c r="AJ210" i="22"/>
  <c r="BR210" i="22" s="1"/>
  <c r="AD210" i="22"/>
  <c r="Q210" i="22"/>
  <c r="M210" i="22"/>
  <c r="H210" i="22"/>
  <c r="E210" i="22"/>
  <c r="AY209" i="22"/>
  <c r="AJ209" i="22"/>
  <c r="BR209" i="22" s="1"/>
  <c r="AD209" i="22"/>
  <c r="Q209" i="22"/>
  <c r="M209" i="22"/>
  <c r="H209" i="22"/>
  <c r="E209" i="22"/>
  <c r="AJ208" i="22"/>
  <c r="BR208" i="22" s="1"/>
  <c r="AD208" i="22"/>
  <c r="Q208" i="22"/>
  <c r="M208" i="22"/>
  <c r="H208" i="22"/>
  <c r="E208" i="22"/>
  <c r="AJ207" i="22"/>
  <c r="BR207" i="22" s="1"/>
  <c r="AD207" i="22"/>
  <c r="Q207" i="22"/>
  <c r="M207" i="22"/>
  <c r="H207" i="22"/>
  <c r="E207" i="22"/>
  <c r="AJ206" i="22"/>
  <c r="BR206" i="22" s="1"/>
  <c r="AD206" i="22"/>
  <c r="Q206" i="22"/>
  <c r="M206" i="22"/>
  <c r="H206" i="22"/>
  <c r="E206" i="22"/>
  <c r="AJ205" i="22"/>
  <c r="BR205" i="22" s="1"/>
  <c r="AD205" i="22"/>
  <c r="Q205" i="22"/>
  <c r="M205" i="22"/>
  <c r="H205" i="22"/>
  <c r="E205" i="22"/>
  <c r="AJ204" i="22"/>
  <c r="BR204" i="22" s="1"/>
  <c r="AD204" i="22"/>
  <c r="Q204" i="22"/>
  <c r="M204" i="22"/>
  <c r="H204" i="22"/>
  <c r="E204" i="22"/>
  <c r="AU203" i="22"/>
  <c r="AJ203" i="22"/>
  <c r="BR203" i="22" s="1"/>
  <c r="AD203" i="22"/>
  <c r="Q203" i="22"/>
  <c r="M203" i="22"/>
  <c r="H203" i="22"/>
  <c r="E203" i="22"/>
  <c r="AU202" i="22"/>
  <c r="AJ202" i="22"/>
  <c r="BR202" i="22" s="1"/>
  <c r="AD202" i="22"/>
  <c r="Q202" i="22"/>
  <c r="M202" i="22"/>
  <c r="H202" i="22"/>
  <c r="E202" i="22"/>
  <c r="AU201" i="22"/>
  <c r="AJ201" i="22"/>
  <c r="BR201" i="22" s="1"/>
  <c r="AD201" i="22"/>
  <c r="Q201" i="22"/>
  <c r="M201" i="22"/>
  <c r="H201" i="22"/>
  <c r="E201" i="22"/>
  <c r="AJ200" i="22"/>
  <c r="BR200" i="22" s="1"/>
  <c r="AD200" i="22"/>
  <c r="Q200" i="22"/>
  <c r="M200" i="22"/>
  <c r="H200" i="22"/>
  <c r="E200" i="22"/>
  <c r="AQ199" i="22"/>
  <c r="AJ199" i="22"/>
  <c r="BR199" i="22" s="1"/>
  <c r="AD199" i="22"/>
  <c r="Q199" i="22"/>
  <c r="M199" i="22"/>
  <c r="H199" i="22"/>
  <c r="E199" i="22"/>
  <c r="AQ198" i="22"/>
  <c r="AS198" i="22" s="1"/>
  <c r="AJ198" i="22"/>
  <c r="BR198" i="22" s="1"/>
  <c r="AD198" i="22"/>
  <c r="Q198" i="22"/>
  <c r="M198" i="22"/>
  <c r="H198" i="22"/>
  <c r="E198" i="22"/>
  <c r="AQ197" i="22"/>
  <c r="AJ197" i="22"/>
  <c r="BR197" i="22" s="1"/>
  <c r="AD197" i="22"/>
  <c r="Q197" i="22"/>
  <c r="M197" i="22"/>
  <c r="H197" i="22"/>
  <c r="E197" i="22"/>
  <c r="AM196" i="22"/>
  <c r="AJ196" i="22"/>
  <c r="BR196" i="22" s="1"/>
  <c r="AD196" i="22"/>
  <c r="Q196" i="22"/>
  <c r="M196" i="22"/>
  <c r="H196" i="22"/>
  <c r="E196" i="22"/>
  <c r="AQ195" i="22"/>
  <c r="AJ195" i="22"/>
  <c r="BR195" i="22" s="1"/>
  <c r="AD195" i="22"/>
  <c r="Q195" i="22"/>
  <c r="M195" i="22"/>
  <c r="H195" i="22"/>
  <c r="E195" i="22"/>
  <c r="AM194" i="22"/>
  <c r="AJ194" i="22"/>
  <c r="BR194" i="22" s="1"/>
  <c r="AD194" i="22"/>
  <c r="Q194" i="22"/>
  <c r="M194" i="22"/>
  <c r="H194" i="22"/>
  <c r="E194" i="22"/>
  <c r="AQ193" i="22"/>
  <c r="AJ193" i="22"/>
  <c r="BR193" i="22" s="1"/>
  <c r="AD193" i="22"/>
  <c r="Q193" i="22"/>
  <c r="M193" i="22"/>
  <c r="H193" i="22"/>
  <c r="E193" i="22"/>
  <c r="AU192" i="22"/>
  <c r="AJ192" i="22"/>
  <c r="BR192" i="22" s="1"/>
  <c r="AD192" i="22"/>
  <c r="Q192" i="22"/>
  <c r="M192" i="22"/>
  <c r="H192" i="22"/>
  <c r="E192" i="22"/>
  <c r="AJ191" i="22"/>
  <c r="BR191" i="22" s="1"/>
  <c r="AD191" i="22"/>
  <c r="Q191" i="22"/>
  <c r="M191" i="22"/>
  <c r="H191" i="22"/>
  <c r="E191" i="22"/>
  <c r="AJ190" i="22"/>
  <c r="BR190" i="22" s="1"/>
  <c r="AD190" i="22"/>
  <c r="Q190" i="22"/>
  <c r="M190" i="22"/>
  <c r="K190" i="22"/>
  <c r="H190" i="22"/>
  <c r="E190" i="22"/>
  <c r="AU189" i="22"/>
  <c r="AJ189" i="22"/>
  <c r="BR189" i="22" s="1"/>
  <c r="AD189" i="22"/>
  <c r="Q189" i="22"/>
  <c r="M189" i="22"/>
  <c r="H189" i="22"/>
  <c r="E189" i="22"/>
  <c r="AY188" i="22"/>
  <c r="AM188" i="22"/>
  <c r="AN188" i="22" s="1"/>
  <c r="AJ188" i="22"/>
  <c r="BR188" i="22" s="1"/>
  <c r="AD188" i="22"/>
  <c r="Q188" i="22"/>
  <c r="M188" i="22"/>
  <c r="H188" i="22"/>
  <c r="E188" i="22"/>
  <c r="AJ187" i="22"/>
  <c r="BR187" i="22" s="1"/>
  <c r="AD187" i="22"/>
  <c r="Q187" i="22"/>
  <c r="M187" i="22"/>
  <c r="H187" i="22"/>
  <c r="E187" i="22"/>
  <c r="BC186" i="22"/>
  <c r="AQ186" i="22"/>
  <c r="AJ186" i="22"/>
  <c r="BR186" i="22" s="1"/>
  <c r="AD186" i="22"/>
  <c r="Q186" i="22"/>
  <c r="M186" i="22"/>
  <c r="H186" i="22"/>
  <c r="E186" i="22"/>
  <c r="AM185" i="22"/>
  <c r="AJ185" i="22"/>
  <c r="BR185" i="22" s="1"/>
  <c r="AD185" i="22"/>
  <c r="Q185" i="22"/>
  <c r="M185" i="22"/>
  <c r="H185" i="22"/>
  <c r="E185" i="22"/>
  <c r="AJ184" i="22"/>
  <c r="BR184" i="22" s="1"/>
  <c r="AD184" i="22"/>
  <c r="Q184" i="22"/>
  <c r="M184" i="22"/>
  <c r="H184" i="22"/>
  <c r="E184" i="22"/>
  <c r="AJ183" i="22"/>
  <c r="BR183" i="22" s="1"/>
  <c r="AD183" i="22"/>
  <c r="Q183" i="22"/>
  <c r="M183" i="22"/>
  <c r="H183" i="22"/>
  <c r="E183" i="22"/>
  <c r="AJ182" i="22"/>
  <c r="BR182" i="22" s="1"/>
  <c r="AD182" i="22"/>
  <c r="Q182" i="22"/>
  <c r="M182" i="22"/>
  <c r="H182" i="22"/>
  <c r="E182" i="22"/>
  <c r="AM181" i="22"/>
  <c r="AO181" i="22" s="1"/>
  <c r="AJ181" i="22"/>
  <c r="BR181" i="22" s="1"/>
  <c r="AD181" i="22"/>
  <c r="Q181" i="22"/>
  <c r="O181" i="22"/>
  <c r="M181" i="22"/>
  <c r="H181" i="22"/>
  <c r="E181" i="22"/>
  <c r="BC180" i="22"/>
  <c r="BE180" i="22" s="1"/>
  <c r="AQ180" i="22"/>
  <c r="AJ180" i="22"/>
  <c r="BR180" i="22" s="1"/>
  <c r="AD180" i="22"/>
  <c r="Q180" i="22"/>
  <c r="M180" i="22"/>
  <c r="H180" i="22"/>
  <c r="E180" i="22"/>
  <c r="AQ179" i="22"/>
  <c r="AS179" i="22" s="1"/>
  <c r="AJ179" i="22"/>
  <c r="BR179" i="22" s="1"/>
  <c r="AD179" i="22"/>
  <c r="Q179" i="22"/>
  <c r="M179" i="22"/>
  <c r="H179" i="22"/>
  <c r="E179" i="22"/>
  <c r="AJ178" i="22"/>
  <c r="BR178" i="22" s="1"/>
  <c r="AD178" i="22"/>
  <c r="Q178" i="22"/>
  <c r="M178" i="22"/>
  <c r="H178" i="22"/>
  <c r="E178" i="22"/>
  <c r="AJ177" i="22"/>
  <c r="BR177" i="22" s="1"/>
  <c r="AD177" i="22"/>
  <c r="Q177" i="22"/>
  <c r="M177" i="22"/>
  <c r="H177" i="22"/>
  <c r="E177" i="22"/>
  <c r="BC176" i="22"/>
  <c r="BE176" i="22" s="1"/>
  <c r="AJ176" i="22"/>
  <c r="BR176" i="22" s="1"/>
  <c r="AD176" i="22"/>
  <c r="Q176" i="22"/>
  <c r="M176" i="22"/>
  <c r="H176" i="22"/>
  <c r="E176" i="22"/>
  <c r="AM175" i="22"/>
  <c r="AO175" i="22" s="1"/>
  <c r="AJ175" i="22"/>
  <c r="BR175" i="22" s="1"/>
  <c r="AD175" i="22"/>
  <c r="Q175" i="22"/>
  <c r="M175" i="22"/>
  <c r="H175" i="22"/>
  <c r="E175" i="22"/>
  <c r="AM174" i="22"/>
  <c r="AJ174" i="22"/>
  <c r="BR174" i="22" s="1"/>
  <c r="AD174" i="22"/>
  <c r="Q174" i="22"/>
  <c r="M174" i="22"/>
  <c r="H174" i="22"/>
  <c r="E174" i="22"/>
  <c r="AY173" i="22"/>
  <c r="AJ173" i="22"/>
  <c r="BR173" i="22" s="1"/>
  <c r="AD173" i="22"/>
  <c r="Q173" i="22"/>
  <c r="M173" i="22"/>
  <c r="H173" i="22"/>
  <c r="E173" i="22"/>
  <c r="AJ172" i="22"/>
  <c r="BR172" i="22" s="1"/>
  <c r="AD172" i="22"/>
  <c r="Q172" i="22"/>
  <c r="M172" i="22"/>
  <c r="H172" i="22"/>
  <c r="E172" i="22"/>
  <c r="AM171" i="22"/>
  <c r="AO171" i="22" s="1"/>
  <c r="AJ171" i="22"/>
  <c r="BR171" i="22" s="1"/>
  <c r="AD171" i="22"/>
  <c r="Q171" i="22"/>
  <c r="M171" i="22"/>
  <c r="H171" i="22"/>
  <c r="E171" i="22"/>
  <c r="AJ170" i="22"/>
  <c r="BR170" i="22" s="1"/>
  <c r="AD170" i="22"/>
  <c r="S170" i="22"/>
  <c r="Q170" i="22"/>
  <c r="O170" i="22"/>
  <c r="M170" i="22"/>
  <c r="K170" i="22"/>
  <c r="H170" i="22"/>
  <c r="E170" i="22"/>
  <c r="AY169" i="22"/>
  <c r="AJ169" i="22"/>
  <c r="BR169" i="22" s="1"/>
  <c r="AD169" i="22"/>
  <c r="Q169" i="22"/>
  <c r="M169" i="22"/>
  <c r="H169" i="22"/>
  <c r="E169" i="22"/>
  <c r="AJ168" i="22"/>
  <c r="BR168" i="22" s="1"/>
  <c r="AD168" i="22"/>
  <c r="Q168" i="22"/>
  <c r="M168" i="22"/>
  <c r="H168" i="22"/>
  <c r="E168" i="22"/>
  <c r="AJ167" i="22"/>
  <c r="BR167" i="22" s="1"/>
  <c r="AD167" i="22"/>
  <c r="S167" i="22"/>
  <c r="Q167" i="22"/>
  <c r="O167" i="22"/>
  <c r="M167" i="22"/>
  <c r="K167" i="22"/>
  <c r="H167" i="22"/>
  <c r="E167" i="22"/>
  <c r="AJ166" i="22"/>
  <c r="BR166" i="22" s="1"/>
  <c r="AD166" i="22"/>
  <c r="S166" i="22"/>
  <c r="Q166" i="22"/>
  <c r="O166" i="22"/>
  <c r="M166" i="22"/>
  <c r="K166" i="22"/>
  <c r="H166" i="22"/>
  <c r="E166" i="22"/>
  <c r="AY165" i="22"/>
  <c r="AZ165" i="22" s="1"/>
  <c r="AJ165" i="22"/>
  <c r="BR165" i="22" s="1"/>
  <c r="AD165" i="22"/>
  <c r="Q165" i="22"/>
  <c r="M165" i="22"/>
  <c r="H165" i="22"/>
  <c r="E165" i="22"/>
  <c r="AQ164" i="22"/>
  <c r="AJ164" i="22"/>
  <c r="BR164" i="22" s="1"/>
  <c r="AD164" i="22"/>
  <c r="Q164" i="22"/>
  <c r="M164" i="22"/>
  <c r="H164" i="22"/>
  <c r="E164" i="22"/>
  <c r="AU163" i="22"/>
  <c r="AJ163" i="22"/>
  <c r="BR163" i="22" s="1"/>
  <c r="AD163" i="22"/>
  <c r="Q163" i="22"/>
  <c r="M163" i="22"/>
  <c r="H163" i="22"/>
  <c r="E163" i="22"/>
  <c r="BC162" i="22"/>
  <c r="AJ162" i="22"/>
  <c r="BR162" i="22" s="1"/>
  <c r="AD162" i="22"/>
  <c r="Q162" i="22"/>
  <c r="M162" i="22"/>
  <c r="H162" i="22"/>
  <c r="E162" i="22"/>
  <c r="AJ161" i="22"/>
  <c r="BR161" i="22" s="1"/>
  <c r="AD161" i="22"/>
  <c r="Q161" i="22"/>
  <c r="M161" i="22"/>
  <c r="H161" i="22"/>
  <c r="E161" i="22"/>
  <c r="AJ160" i="22"/>
  <c r="BR160" i="22" s="1"/>
  <c r="AD160" i="22"/>
  <c r="Q160" i="22"/>
  <c r="M160" i="22"/>
  <c r="H160" i="22"/>
  <c r="E160" i="22"/>
  <c r="AJ159" i="22"/>
  <c r="BR159" i="22" s="1"/>
  <c r="AD159" i="22"/>
  <c r="S159" i="22"/>
  <c r="Q159" i="22"/>
  <c r="M159" i="22"/>
  <c r="H159" i="22"/>
  <c r="E159" i="22"/>
  <c r="AY158" i="22"/>
  <c r="AM158" i="22"/>
  <c r="AN158" i="22" s="1"/>
  <c r="AJ158" i="22"/>
  <c r="BR158" i="22" s="1"/>
  <c r="AD158" i="22"/>
  <c r="Q158" i="22"/>
  <c r="M158" i="22"/>
  <c r="H158" i="22"/>
  <c r="E158" i="22"/>
  <c r="AJ157" i="22"/>
  <c r="BR157" i="22" s="1"/>
  <c r="AD157" i="22"/>
  <c r="S157" i="22"/>
  <c r="Q157" i="22"/>
  <c r="O157" i="22"/>
  <c r="M157" i="22"/>
  <c r="K157" i="22"/>
  <c r="H157" i="22"/>
  <c r="E157" i="22"/>
  <c r="AJ156" i="22"/>
  <c r="BR156" i="22" s="1"/>
  <c r="AD156" i="22"/>
  <c r="S156" i="22"/>
  <c r="Q156" i="22"/>
  <c r="O156" i="22"/>
  <c r="M156" i="22"/>
  <c r="K156" i="22"/>
  <c r="H156" i="22"/>
  <c r="E156" i="22"/>
  <c r="AJ155" i="22"/>
  <c r="BR155" i="22" s="1"/>
  <c r="AD155" i="22"/>
  <c r="Q155" i="22"/>
  <c r="M155" i="22"/>
  <c r="H155" i="22"/>
  <c r="E155" i="22"/>
  <c r="BC154" i="22"/>
  <c r="AQ154" i="22"/>
  <c r="AJ154" i="22"/>
  <c r="BR154" i="22" s="1"/>
  <c r="AD154" i="22"/>
  <c r="Q154" i="22"/>
  <c r="M154" i="22"/>
  <c r="H154" i="22"/>
  <c r="E154" i="22"/>
  <c r="AQ153" i="22"/>
  <c r="AJ153" i="22"/>
  <c r="BR153" i="22" s="1"/>
  <c r="AD153" i="22"/>
  <c r="Q153" i="22"/>
  <c r="M153" i="22"/>
  <c r="H153" i="22"/>
  <c r="E153" i="22"/>
  <c r="AY152" i="22"/>
  <c r="AZ152" i="22" s="1"/>
  <c r="AJ152" i="22"/>
  <c r="BR152" i="22" s="1"/>
  <c r="AD152" i="22"/>
  <c r="Q152" i="22"/>
  <c r="M152" i="22"/>
  <c r="H152" i="22"/>
  <c r="E152" i="22"/>
  <c r="AQ151" i="22"/>
  <c r="AJ151" i="22"/>
  <c r="BR151" i="22" s="1"/>
  <c r="AD151" i="22"/>
  <c r="Q151" i="22"/>
  <c r="M151" i="22"/>
  <c r="H151" i="22"/>
  <c r="E151" i="22"/>
  <c r="AJ150" i="22"/>
  <c r="BR150" i="22" s="1"/>
  <c r="AD150" i="22"/>
  <c r="Q150" i="22"/>
  <c r="M150" i="22"/>
  <c r="H150" i="22"/>
  <c r="E150" i="22"/>
  <c r="AM149" i="22"/>
  <c r="AJ149" i="22"/>
  <c r="BR149" i="22" s="1"/>
  <c r="AD149" i="22"/>
  <c r="Q149" i="22"/>
  <c r="M149" i="22"/>
  <c r="H149" i="22"/>
  <c r="E149" i="22"/>
  <c r="AY148" i="22"/>
  <c r="AM148" i="22"/>
  <c r="AJ148" i="22"/>
  <c r="BR148" i="22" s="1"/>
  <c r="AD148" i="22"/>
  <c r="Q148" i="22"/>
  <c r="M148" i="22"/>
  <c r="H148" i="22"/>
  <c r="E148" i="22"/>
  <c r="BC147" i="22"/>
  <c r="BD147" i="22" s="1"/>
  <c r="AJ147" i="22"/>
  <c r="BR147" i="22" s="1"/>
  <c r="AD147" i="22"/>
  <c r="Q147" i="22"/>
  <c r="M147" i="22"/>
  <c r="H147" i="22"/>
  <c r="E147" i="22"/>
  <c r="AJ146" i="22"/>
  <c r="BR146" i="22" s="1"/>
  <c r="AD146" i="22"/>
  <c r="Q146" i="22"/>
  <c r="M146" i="22"/>
  <c r="H146" i="22"/>
  <c r="E146" i="22"/>
  <c r="AJ145" i="22"/>
  <c r="BR145" i="22" s="1"/>
  <c r="AD145" i="22"/>
  <c r="Q145" i="22"/>
  <c r="M145" i="22"/>
  <c r="H145" i="22"/>
  <c r="E145" i="22"/>
  <c r="AJ144" i="22"/>
  <c r="BR144" i="22" s="1"/>
  <c r="AD144" i="22"/>
  <c r="Q144" i="22"/>
  <c r="M144" i="22"/>
  <c r="H144" i="22"/>
  <c r="E144" i="22"/>
  <c r="AJ143" i="22"/>
  <c r="BR143" i="22" s="1"/>
  <c r="AD143" i="22"/>
  <c r="Q143" i="22"/>
  <c r="M143" i="22"/>
  <c r="H143" i="22"/>
  <c r="E143" i="22"/>
  <c r="AQ142" i="22"/>
  <c r="AJ142" i="22"/>
  <c r="BR142" i="22" s="1"/>
  <c r="AD142" i="22"/>
  <c r="Q142" i="22"/>
  <c r="M142" i="22"/>
  <c r="H142" i="22"/>
  <c r="E142" i="22"/>
  <c r="AJ141" i="22"/>
  <c r="BR141" i="22" s="1"/>
  <c r="AD141" i="22"/>
  <c r="S141" i="22"/>
  <c r="Q141" i="22"/>
  <c r="O141" i="22"/>
  <c r="M141" i="22"/>
  <c r="K141" i="22"/>
  <c r="H141" i="22"/>
  <c r="E141" i="22"/>
  <c r="AJ140" i="22"/>
  <c r="BR140" i="22" s="1"/>
  <c r="AD140" i="22"/>
  <c r="S140" i="22"/>
  <c r="Q140" i="22"/>
  <c r="O140" i="22"/>
  <c r="M140" i="22"/>
  <c r="K140" i="22"/>
  <c r="H140" i="22"/>
  <c r="E140" i="22"/>
  <c r="AY139" i="22"/>
  <c r="AZ139" i="22" s="1"/>
  <c r="AJ139" i="22"/>
  <c r="BR139" i="22" s="1"/>
  <c r="AD139" i="22"/>
  <c r="Q139" i="22"/>
  <c r="M139" i="22"/>
  <c r="H139" i="22"/>
  <c r="E139" i="22"/>
  <c r="AQ138" i="22"/>
  <c r="AJ138" i="22"/>
  <c r="BR138" i="22" s="1"/>
  <c r="AD138" i="22"/>
  <c r="Q138" i="22"/>
  <c r="M138" i="22"/>
  <c r="H138" i="22"/>
  <c r="E138" i="22"/>
  <c r="AQ137" i="22"/>
  <c r="AJ137" i="22"/>
  <c r="BR137" i="22" s="1"/>
  <c r="AD137" i="22"/>
  <c r="Q137" i="22"/>
  <c r="M137" i="22"/>
  <c r="H137" i="22"/>
  <c r="E137" i="22"/>
  <c r="BC136" i="22"/>
  <c r="AJ136" i="22"/>
  <c r="BR136" i="22" s="1"/>
  <c r="AD136" i="22"/>
  <c r="Q136" i="22"/>
  <c r="M136" i="22"/>
  <c r="H136" i="22"/>
  <c r="E136" i="22"/>
  <c r="AJ135" i="22"/>
  <c r="BR135" i="22" s="1"/>
  <c r="AD135" i="22"/>
  <c r="Q135" i="22"/>
  <c r="M135" i="22"/>
  <c r="H135" i="22"/>
  <c r="E135" i="22"/>
  <c r="AJ134" i="22"/>
  <c r="BR134" i="22" s="1"/>
  <c r="AD134" i="22"/>
  <c r="Q134" i="22"/>
  <c r="M134" i="22"/>
  <c r="H134" i="22"/>
  <c r="E134" i="22"/>
  <c r="AJ133" i="22"/>
  <c r="BR133" i="22" s="1"/>
  <c r="AD133" i="22"/>
  <c r="Q133" i="22"/>
  <c r="M133" i="22"/>
  <c r="H133" i="22"/>
  <c r="E133" i="22"/>
  <c r="AM132" i="22"/>
  <c r="AJ132" i="22"/>
  <c r="BR132" i="22" s="1"/>
  <c r="AD132" i="22"/>
  <c r="Q132" i="22"/>
  <c r="M132" i="22"/>
  <c r="H132" i="22"/>
  <c r="E132" i="22"/>
  <c r="AY131" i="22"/>
  <c r="AJ131" i="22"/>
  <c r="BR131" i="22" s="1"/>
  <c r="AD131" i="22"/>
  <c r="S131" i="22"/>
  <c r="Q131" i="22"/>
  <c r="O131" i="22"/>
  <c r="M131" i="22"/>
  <c r="K131" i="22"/>
  <c r="H131" i="22"/>
  <c r="E131" i="22"/>
  <c r="AM130" i="22"/>
  <c r="AN130" i="22" s="1"/>
  <c r="AJ130" i="22"/>
  <c r="BR130" i="22" s="1"/>
  <c r="AD130" i="22"/>
  <c r="Q130" i="22"/>
  <c r="M130" i="22"/>
  <c r="H130" i="22"/>
  <c r="E130" i="22"/>
  <c r="AJ129" i="22"/>
  <c r="BR129" i="22" s="1"/>
  <c r="AD129" i="22"/>
  <c r="Q129" i="22"/>
  <c r="M129" i="22"/>
  <c r="H129" i="22"/>
  <c r="E129" i="22"/>
  <c r="AJ128" i="22"/>
  <c r="BR128" i="22" s="1"/>
  <c r="AD128" i="22"/>
  <c r="Q128" i="22"/>
  <c r="M128" i="22"/>
  <c r="H128" i="22"/>
  <c r="E128" i="22"/>
  <c r="AJ127" i="22"/>
  <c r="BR127" i="22" s="1"/>
  <c r="AD127" i="22"/>
  <c r="Q127" i="22"/>
  <c r="M127" i="22"/>
  <c r="H127" i="22"/>
  <c r="E127" i="22"/>
  <c r="AQ126" i="22"/>
  <c r="AJ126" i="22"/>
  <c r="BR126" i="22" s="1"/>
  <c r="AD126" i="22"/>
  <c r="Q126" i="22"/>
  <c r="M126" i="22"/>
  <c r="H126" i="22"/>
  <c r="E126" i="22"/>
  <c r="AU125" i="22"/>
  <c r="AV125" i="22" s="1"/>
  <c r="AJ125" i="22"/>
  <c r="BR125" i="22" s="1"/>
  <c r="AD125" i="22"/>
  <c r="S125" i="22"/>
  <c r="Q125" i="22"/>
  <c r="M125" i="22"/>
  <c r="H125" i="22"/>
  <c r="E125" i="22"/>
  <c r="AY124" i="22"/>
  <c r="BA124" i="22" s="1"/>
  <c r="AJ124" i="22"/>
  <c r="BR124" i="22" s="1"/>
  <c r="AD124" i="22"/>
  <c r="Q124" i="22"/>
  <c r="M124" i="22"/>
  <c r="H124" i="22"/>
  <c r="E124" i="22"/>
  <c r="AQ123" i="22"/>
  <c r="AJ123" i="22"/>
  <c r="BR123" i="22" s="1"/>
  <c r="AD123" i="22"/>
  <c r="Q123" i="22"/>
  <c r="M123" i="22"/>
  <c r="H123" i="22"/>
  <c r="E123" i="22"/>
  <c r="AY122" i="22"/>
  <c r="AM122" i="22"/>
  <c r="AJ122" i="22"/>
  <c r="BR122" i="22" s="1"/>
  <c r="AD122" i="22"/>
  <c r="Q122" i="22"/>
  <c r="M122" i="22"/>
  <c r="H122" i="22"/>
  <c r="E122" i="22"/>
  <c r="AJ121" i="22"/>
  <c r="BR121" i="22" s="1"/>
  <c r="AD121" i="22"/>
  <c r="Q121" i="22"/>
  <c r="M121" i="22"/>
  <c r="H121" i="22"/>
  <c r="E121" i="22"/>
  <c r="AU120" i="22"/>
  <c r="AV120" i="22" s="1"/>
  <c r="AJ120" i="22"/>
  <c r="BR120" i="22" s="1"/>
  <c r="AD120" i="22"/>
  <c r="S120" i="22"/>
  <c r="Q120" i="22"/>
  <c r="M120" i="22"/>
  <c r="H120" i="22"/>
  <c r="E120" i="22"/>
  <c r="AM119" i="22"/>
  <c r="AN119" i="22" s="1"/>
  <c r="AJ119" i="22"/>
  <c r="BR119" i="22" s="1"/>
  <c r="AD119" i="22"/>
  <c r="Q119" i="22"/>
  <c r="O119" i="22"/>
  <c r="M119" i="22"/>
  <c r="H119" i="22"/>
  <c r="E119" i="22"/>
  <c r="AQ118" i="22"/>
  <c r="AJ118" i="22"/>
  <c r="BR118" i="22" s="1"/>
  <c r="AD118" i="22"/>
  <c r="Q118" i="22"/>
  <c r="M118" i="22"/>
  <c r="K118" i="22"/>
  <c r="H118" i="22"/>
  <c r="E118" i="22"/>
  <c r="AQ117" i="22"/>
  <c r="AJ117" i="22"/>
  <c r="BR117" i="22" s="1"/>
  <c r="AD117" i="22"/>
  <c r="Q117" i="22"/>
  <c r="M117" i="22"/>
  <c r="H117" i="22"/>
  <c r="E117" i="22"/>
  <c r="AJ116" i="22"/>
  <c r="BR116" i="22" s="1"/>
  <c r="AD116" i="22"/>
  <c r="Q116" i="22"/>
  <c r="M116" i="22"/>
  <c r="H116" i="22"/>
  <c r="E116" i="22"/>
  <c r="AQ115" i="22"/>
  <c r="AJ115" i="22"/>
  <c r="BR115" i="22" s="1"/>
  <c r="AD115" i="22"/>
  <c r="Q115" i="22"/>
  <c r="M115" i="22"/>
  <c r="H115" i="22"/>
  <c r="E115" i="22"/>
  <c r="AM114" i="22"/>
  <c r="AJ114" i="22"/>
  <c r="BR114" i="22" s="1"/>
  <c r="AD114" i="22"/>
  <c r="Q114" i="22"/>
  <c r="M114" i="22"/>
  <c r="H114" i="22"/>
  <c r="E114" i="22"/>
  <c r="BC113" i="22"/>
  <c r="AU113" i="22"/>
  <c r="AV113" i="22" s="1"/>
  <c r="AM113" i="22"/>
  <c r="AJ113" i="22"/>
  <c r="BR113" i="22" s="1"/>
  <c r="AD113" i="22"/>
  <c r="Q113" i="22"/>
  <c r="O113" i="22"/>
  <c r="M113" i="22"/>
  <c r="H113" i="22"/>
  <c r="E113" i="22"/>
  <c r="AQ112" i="22"/>
  <c r="AR112" i="22" s="1"/>
  <c r="AJ112" i="22"/>
  <c r="BR112" i="22" s="1"/>
  <c r="AD112" i="22"/>
  <c r="Q112" i="22"/>
  <c r="M112" i="22"/>
  <c r="K112" i="22"/>
  <c r="H112" i="22"/>
  <c r="E112" i="22"/>
  <c r="AJ111" i="22"/>
  <c r="BR111" i="22" s="1"/>
  <c r="AD111" i="22"/>
  <c r="Q111" i="22"/>
  <c r="M111" i="22"/>
  <c r="H111" i="22"/>
  <c r="E111" i="22"/>
  <c r="AU110" i="22"/>
  <c r="AJ110" i="22"/>
  <c r="BR110" i="22" s="1"/>
  <c r="AD110" i="22"/>
  <c r="Q110" i="22"/>
  <c r="M110" i="22"/>
  <c r="H110" i="22"/>
  <c r="E110" i="22"/>
  <c r="AQ109" i="22"/>
  <c r="AR109" i="22" s="1"/>
  <c r="AJ109" i="22"/>
  <c r="BR109" i="22" s="1"/>
  <c r="AD109" i="22"/>
  <c r="Q109" i="22"/>
  <c r="M109" i="22"/>
  <c r="H109" i="22"/>
  <c r="E109" i="22"/>
  <c r="AY108" i="22"/>
  <c r="AJ108" i="22"/>
  <c r="BR108" i="22" s="1"/>
  <c r="AD108" i="22"/>
  <c r="Q108" i="22"/>
  <c r="M108" i="22"/>
  <c r="H108" i="22"/>
  <c r="E108" i="22"/>
  <c r="BC107" i="22"/>
  <c r="AQ107" i="22"/>
  <c r="AR107" i="22" s="1"/>
  <c r="AJ107" i="22"/>
  <c r="BR107" i="22" s="1"/>
  <c r="AD107" i="22"/>
  <c r="S107" i="22"/>
  <c r="Q107" i="22"/>
  <c r="O107" i="22"/>
  <c r="M107" i="22"/>
  <c r="K107" i="22"/>
  <c r="H107" i="22"/>
  <c r="E107" i="22"/>
  <c r="AJ106" i="22"/>
  <c r="BR106" i="22" s="1"/>
  <c r="AD106" i="22"/>
  <c r="Q106" i="22"/>
  <c r="M106" i="22"/>
  <c r="H106" i="22"/>
  <c r="E106" i="22"/>
  <c r="BC105" i="22"/>
  <c r="AQ105" i="22"/>
  <c r="AR105" i="22" s="1"/>
  <c r="AJ105" i="22"/>
  <c r="BR105" i="22" s="1"/>
  <c r="AD105" i="22"/>
  <c r="S105" i="22"/>
  <c r="Q105" i="22"/>
  <c r="O105" i="22"/>
  <c r="M105" i="22"/>
  <c r="K105" i="22"/>
  <c r="H105" i="22"/>
  <c r="E105" i="22"/>
  <c r="AQ104" i="22"/>
  <c r="AJ104" i="22"/>
  <c r="BR104" i="22" s="1"/>
  <c r="AD104" i="22"/>
  <c r="Q104" i="22"/>
  <c r="M104" i="22"/>
  <c r="H104" i="22"/>
  <c r="E104" i="22"/>
  <c r="AQ103" i="22"/>
  <c r="AR103" i="22" s="1"/>
  <c r="AJ103" i="22"/>
  <c r="BR103" i="22" s="1"/>
  <c r="AD103" i="22"/>
  <c r="S103" i="22"/>
  <c r="Q103" i="22"/>
  <c r="O103" i="22"/>
  <c r="M103" i="22"/>
  <c r="K103" i="22"/>
  <c r="H103" i="22"/>
  <c r="E103" i="22"/>
  <c r="AQ102" i="22"/>
  <c r="AJ102" i="22"/>
  <c r="BR102" i="22" s="1"/>
  <c r="AD102" i="22"/>
  <c r="Q102" i="22"/>
  <c r="M102" i="22"/>
  <c r="H102" i="22"/>
  <c r="E102" i="22"/>
  <c r="AM101" i="22"/>
  <c r="AN101" i="22" s="1"/>
  <c r="AJ101" i="22"/>
  <c r="BR101" i="22" s="1"/>
  <c r="AD101" i="22"/>
  <c r="Q101" i="22"/>
  <c r="M101" i="22"/>
  <c r="H101" i="22"/>
  <c r="E101" i="22"/>
  <c r="BC100" i="22"/>
  <c r="BD100" i="22" s="1"/>
  <c r="AJ100" i="22"/>
  <c r="BR100" i="22" s="1"/>
  <c r="AD100" i="22"/>
  <c r="S100" i="22"/>
  <c r="Q100" i="22"/>
  <c r="O100" i="22"/>
  <c r="M100" i="22"/>
  <c r="K100" i="22"/>
  <c r="H100" i="22"/>
  <c r="E100" i="22"/>
  <c r="AM99" i="22"/>
  <c r="AN99" i="22" s="1"/>
  <c r="AJ99" i="22"/>
  <c r="BR99" i="22" s="1"/>
  <c r="AD99" i="22"/>
  <c r="Q99" i="22"/>
  <c r="M99" i="22"/>
  <c r="H99" i="22"/>
  <c r="E99" i="22"/>
  <c r="BC98" i="22"/>
  <c r="BD98" i="22" s="1"/>
  <c r="AQ98" i="22"/>
  <c r="AR98" i="22" s="1"/>
  <c r="AJ98" i="22"/>
  <c r="BR98" i="22" s="1"/>
  <c r="AD98" i="22"/>
  <c r="Q98" i="22"/>
  <c r="M98" i="22"/>
  <c r="H98" i="22"/>
  <c r="E98" i="22"/>
  <c r="AM97" i="22"/>
  <c r="AN97" i="22" s="1"/>
  <c r="AJ97" i="22"/>
  <c r="BR97" i="22" s="1"/>
  <c r="AD97" i="22"/>
  <c r="Q97" i="22"/>
  <c r="M97" i="22"/>
  <c r="H97" i="22"/>
  <c r="E97" i="22"/>
  <c r="BC96" i="22"/>
  <c r="BD96" i="22" s="1"/>
  <c r="AJ96" i="22"/>
  <c r="BR96" i="22" s="1"/>
  <c r="AD96" i="22"/>
  <c r="S96" i="22"/>
  <c r="Q96" i="22"/>
  <c r="O96" i="22"/>
  <c r="M96" i="22"/>
  <c r="K96" i="22"/>
  <c r="H96" i="22"/>
  <c r="E96" i="22"/>
  <c r="AY95" i="22"/>
  <c r="AM95" i="22"/>
  <c r="AJ95" i="22"/>
  <c r="BR95" i="22" s="1"/>
  <c r="AD95" i="22"/>
  <c r="Q95" i="22"/>
  <c r="M95" i="22"/>
  <c r="H95" i="22"/>
  <c r="E95" i="22"/>
  <c r="AY94" i="22"/>
  <c r="AZ94" i="22" s="1"/>
  <c r="AM94" i="22"/>
  <c r="AJ94" i="22"/>
  <c r="BR94" i="22" s="1"/>
  <c r="AD94" i="22"/>
  <c r="Q94" i="22"/>
  <c r="M94" i="22"/>
  <c r="H94" i="22"/>
  <c r="E94" i="22"/>
  <c r="AY93" i="22"/>
  <c r="BA93" i="22" s="1"/>
  <c r="AJ93" i="22"/>
  <c r="BR93" i="22" s="1"/>
  <c r="AD93" i="22"/>
  <c r="Q93" i="22"/>
  <c r="M93" i="22"/>
  <c r="H93" i="22"/>
  <c r="E93" i="22"/>
  <c r="BC92" i="22"/>
  <c r="AM92" i="22"/>
  <c r="AJ92" i="22"/>
  <c r="BR92" i="22" s="1"/>
  <c r="AD92" i="22"/>
  <c r="Q92" i="22"/>
  <c r="M92" i="22"/>
  <c r="H92" i="22"/>
  <c r="E92" i="22"/>
  <c r="AU91" i="22"/>
  <c r="AV91" i="22" s="1"/>
  <c r="AJ91" i="22"/>
  <c r="BR91" i="22" s="1"/>
  <c r="AD91" i="22"/>
  <c r="Q91" i="22"/>
  <c r="M91" i="22"/>
  <c r="H91" i="22"/>
  <c r="E91" i="22"/>
  <c r="AY90" i="22"/>
  <c r="AZ90" i="22" s="1"/>
  <c r="AQ90" i="22"/>
  <c r="AR90" i="22" s="1"/>
  <c r="AJ90" i="22"/>
  <c r="BR90" i="22" s="1"/>
  <c r="AD90" i="22"/>
  <c r="Q90" i="22"/>
  <c r="M90" i="22"/>
  <c r="H90" i="22"/>
  <c r="E90" i="22"/>
  <c r="AQ89" i="22"/>
  <c r="AR89" i="22" s="1"/>
  <c r="AJ89" i="22"/>
  <c r="BR89" i="22" s="1"/>
  <c r="AD89" i="22"/>
  <c r="Q89" i="22"/>
  <c r="M89" i="22"/>
  <c r="H89" i="22"/>
  <c r="E89" i="22"/>
  <c r="AY88" i="22"/>
  <c r="AQ88" i="22"/>
  <c r="AR88" i="22" s="1"/>
  <c r="AJ88" i="22"/>
  <c r="BR88" i="22" s="1"/>
  <c r="AD88" i="22"/>
  <c r="Q88" i="22"/>
  <c r="M88" i="22"/>
  <c r="H88" i="22"/>
  <c r="E88" i="22"/>
  <c r="AJ87" i="22"/>
  <c r="BR87" i="22" s="1"/>
  <c r="AD87" i="22"/>
  <c r="Q87" i="22"/>
  <c r="M87" i="22"/>
  <c r="H87" i="22"/>
  <c r="E87" i="22"/>
  <c r="AU86" i="22"/>
  <c r="AM86" i="22"/>
  <c r="AJ86" i="22"/>
  <c r="BR86" i="22" s="1"/>
  <c r="AD86" i="22"/>
  <c r="Q86" i="22"/>
  <c r="M86" i="22"/>
  <c r="H86" i="22"/>
  <c r="E86" i="22"/>
  <c r="AY85" i="22"/>
  <c r="AJ85" i="22"/>
  <c r="BR85" i="22" s="1"/>
  <c r="AD85" i="22"/>
  <c r="Q85" i="22"/>
  <c r="M85" i="22"/>
  <c r="H85" i="22"/>
  <c r="E85" i="22"/>
  <c r="AM84" i="22"/>
  <c r="AJ84" i="22"/>
  <c r="BR84" i="22" s="1"/>
  <c r="AD84" i="22"/>
  <c r="Q84" i="22"/>
  <c r="M84" i="22"/>
  <c r="H84" i="22"/>
  <c r="E84" i="22"/>
  <c r="BC83" i="22"/>
  <c r="BD83" i="22" s="1"/>
  <c r="AU83" i="22"/>
  <c r="AM83" i="22"/>
  <c r="AN83" i="22" s="1"/>
  <c r="AJ83" i="22"/>
  <c r="BR83" i="22" s="1"/>
  <c r="AD83" i="22"/>
  <c r="Q83" i="22"/>
  <c r="M83" i="22"/>
  <c r="H83" i="22"/>
  <c r="E83" i="22"/>
  <c r="AJ82" i="22"/>
  <c r="BR82" i="22" s="1"/>
  <c r="AD82" i="22"/>
  <c r="S82" i="22"/>
  <c r="Q82" i="22"/>
  <c r="O82" i="22"/>
  <c r="M82" i="22"/>
  <c r="K82" i="22"/>
  <c r="H82" i="22"/>
  <c r="E82" i="22"/>
  <c r="AJ81" i="22"/>
  <c r="BR81" i="22" s="1"/>
  <c r="AD81" i="22"/>
  <c r="Q81" i="22"/>
  <c r="M81" i="22"/>
  <c r="H81" i="22"/>
  <c r="E81" i="22"/>
  <c r="BC80" i="22"/>
  <c r="AJ80" i="22"/>
  <c r="BR80" i="22" s="1"/>
  <c r="AD80" i="22"/>
  <c r="Q80" i="22"/>
  <c r="M80" i="22"/>
  <c r="H80" i="22"/>
  <c r="E80" i="22"/>
  <c r="BC79" i="22"/>
  <c r="AQ79" i="22"/>
  <c r="AR79" i="22" s="1"/>
  <c r="AJ79" i="22"/>
  <c r="BR79" i="22" s="1"/>
  <c r="AD79" i="22"/>
  <c r="Q79" i="22"/>
  <c r="M79" i="22"/>
  <c r="H79" i="22"/>
  <c r="E79" i="22"/>
  <c r="AU78" i="22"/>
  <c r="AM78" i="22"/>
  <c r="AJ78" i="22"/>
  <c r="BR78" i="22" s="1"/>
  <c r="AD78" i="22"/>
  <c r="Q78" i="22"/>
  <c r="M78" i="22"/>
  <c r="H78" i="22"/>
  <c r="E78" i="22"/>
  <c r="AJ77" i="22"/>
  <c r="BR77" i="22" s="1"/>
  <c r="AD77" i="22"/>
  <c r="S77" i="22"/>
  <c r="Q77" i="22"/>
  <c r="O77" i="22"/>
  <c r="M77" i="22"/>
  <c r="K77" i="22"/>
  <c r="H77" i="22"/>
  <c r="E77" i="22"/>
  <c r="AY76" i="22"/>
  <c r="AZ76" i="22" s="1"/>
  <c r="AQ76" i="22"/>
  <c r="AJ76" i="22"/>
  <c r="BR76" i="22" s="1"/>
  <c r="AD76" i="22"/>
  <c r="Q76" i="22"/>
  <c r="M76" i="22"/>
  <c r="H76" i="22"/>
  <c r="E76" i="22"/>
  <c r="AY75" i="22"/>
  <c r="AZ75" i="22" s="1"/>
  <c r="AQ75" i="22"/>
  <c r="AR75" i="22" s="1"/>
  <c r="AJ75" i="22"/>
  <c r="BR75" i="22" s="1"/>
  <c r="AD75" i="22"/>
  <c r="Q75" i="22"/>
  <c r="M75" i="22"/>
  <c r="H75" i="22"/>
  <c r="E75" i="22"/>
  <c r="AU74" i="22"/>
  <c r="AM74" i="22"/>
  <c r="AJ74" i="22"/>
  <c r="BR74" i="22" s="1"/>
  <c r="AD74" i="22"/>
  <c r="Q74" i="22"/>
  <c r="M74" i="22"/>
  <c r="H74" i="22"/>
  <c r="E74" i="22"/>
  <c r="AU73" i="22"/>
  <c r="AM73" i="22"/>
  <c r="AJ73" i="22"/>
  <c r="BR73" i="22" s="1"/>
  <c r="AD73" i="22"/>
  <c r="Q73" i="22"/>
  <c r="M73" i="22"/>
  <c r="H73" i="22"/>
  <c r="E73" i="22"/>
  <c r="AU72" i="22"/>
  <c r="AV72" i="22" s="1"/>
  <c r="AM72" i="22"/>
  <c r="AJ72" i="22"/>
  <c r="BR72" i="22" s="1"/>
  <c r="AD72" i="22"/>
  <c r="Q72" i="22"/>
  <c r="M72" i="22"/>
  <c r="H72" i="22"/>
  <c r="E72" i="22"/>
  <c r="AJ71" i="22"/>
  <c r="BR71" i="22" s="1"/>
  <c r="AD71" i="22"/>
  <c r="S71" i="22"/>
  <c r="Q71" i="22"/>
  <c r="O71" i="22"/>
  <c r="M71" i="22"/>
  <c r="K71" i="22"/>
  <c r="H71" i="22"/>
  <c r="E71" i="22"/>
  <c r="AY70" i="22"/>
  <c r="AZ70" i="22" s="1"/>
  <c r="AJ70" i="22"/>
  <c r="BR70" i="22" s="1"/>
  <c r="AD70" i="22"/>
  <c r="S70" i="22"/>
  <c r="Q70" i="22"/>
  <c r="O70" i="22"/>
  <c r="M70" i="22"/>
  <c r="K70" i="22"/>
  <c r="H70" i="22"/>
  <c r="E70" i="22"/>
  <c r="AJ69" i="22"/>
  <c r="BR69" i="22" s="1"/>
  <c r="AD69" i="22"/>
  <c r="Q69" i="22"/>
  <c r="M69" i="22"/>
  <c r="H69" i="22"/>
  <c r="E69" i="22"/>
  <c r="BC68" i="22"/>
  <c r="AQ68" i="22"/>
  <c r="AJ68" i="22"/>
  <c r="BR68" i="22" s="1"/>
  <c r="AD68" i="22"/>
  <c r="Q68" i="22"/>
  <c r="M68" i="22"/>
  <c r="H68" i="22"/>
  <c r="E68" i="22"/>
  <c r="AY67" i="22"/>
  <c r="AZ67" i="22" s="1"/>
  <c r="AQ67" i="22"/>
  <c r="AR67" i="22" s="1"/>
  <c r="AJ67" i="22"/>
  <c r="BR67" i="22" s="1"/>
  <c r="AD67" i="22"/>
  <c r="Q67" i="22"/>
  <c r="M67" i="22"/>
  <c r="H67" i="22"/>
  <c r="E67" i="22"/>
  <c r="AJ66" i="22"/>
  <c r="BR66" i="22" s="1"/>
  <c r="AD66" i="22"/>
  <c r="Q66" i="22"/>
  <c r="M66" i="22"/>
  <c r="H66" i="22"/>
  <c r="E66" i="22"/>
  <c r="BC65" i="22"/>
  <c r="AQ65" i="22"/>
  <c r="AR65" i="22" s="1"/>
  <c r="AJ65" i="22"/>
  <c r="BR65" i="22" s="1"/>
  <c r="AD65" i="22"/>
  <c r="Q65" i="22"/>
  <c r="M65" i="22"/>
  <c r="H65" i="22"/>
  <c r="E65" i="22"/>
  <c r="AJ64" i="22"/>
  <c r="BR64" i="22" s="1"/>
  <c r="AD64" i="22"/>
  <c r="Q64" i="22"/>
  <c r="M64" i="22"/>
  <c r="H64" i="22"/>
  <c r="E64" i="22"/>
  <c r="BC63" i="22"/>
  <c r="AU63" i="22"/>
  <c r="AV63" i="22" s="1"/>
  <c r="AM63" i="22"/>
  <c r="AJ63" i="22"/>
  <c r="BR63" i="22" s="1"/>
  <c r="AD63" i="22"/>
  <c r="Q63" i="22"/>
  <c r="M63" i="22"/>
  <c r="H63" i="22"/>
  <c r="E63" i="22"/>
  <c r="AU62" i="22"/>
  <c r="AV62" i="22" s="1"/>
  <c r="AM62" i="22"/>
  <c r="AJ62" i="22"/>
  <c r="BR62" i="22" s="1"/>
  <c r="AD62" i="22"/>
  <c r="Q62" i="22"/>
  <c r="M62" i="22"/>
  <c r="H62" i="22"/>
  <c r="E62" i="22"/>
  <c r="AJ61" i="22"/>
  <c r="BR61" i="22" s="1"/>
  <c r="AD61" i="22"/>
  <c r="S61" i="22"/>
  <c r="Q61" i="22"/>
  <c r="O61" i="22"/>
  <c r="M61" i="22"/>
  <c r="K61" i="22"/>
  <c r="H61" i="22"/>
  <c r="E61" i="22"/>
  <c r="AY60" i="22"/>
  <c r="AZ60" i="22" s="1"/>
  <c r="AJ60" i="22"/>
  <c r="BR60" i="22" s="1"/>
  <c r="AD60" i="22"/>
  <c r="S60" i="22"/>
  <c r="Q60" i="22"/>
  <c r="O60" i="22"/>
  <c r="M60" i="22"/>
  <c r="K60" i="22"/>
  <c r="H60" i="22"/>
  <c r="E60" i="22"/>
  <c r="AJ59" i="22"/>
  <c r="BR59" i="22" s="1"/>
  <c r="AD59" i="22"/>
  <c r="Q59" i="22"/>
  <c r="M59" i="22"/>
  <c r="H59" i="22"/>
  <c r="E59" i="22"/>
  <c r="BC58" i="22"/>
  <c r="AQ58" i="22"/>
  <c r="AJ58" i="22"/>
  <c r="BR58" i="22" s="1"/>
  <c r="AD58" i="22"/>
  <c r="Q58" i="22"/>
  <c r="M58" i="22"/>
  <c r="H58" i="22"/>
  <c r="E58" i="22"/>
  <c r="AY57" i="22"/>
  <c r="AZ57" i="22" s="1"/>
  <c r="AJ57" i="22"/>
  <c r="BR57" i="22" s="1"/>
  <c r="AD57" i="22"/>
  <c r="Q57" i="22"/>
  <c r="M57" i="22"/>
  <c r="H57" i="22"/>
  <c r="E57" i="22"/>
  <c r="BC56" i="22"/>
  <c r="AQ56" i="22"/>
  <c r="AJ56" i="22"/>
  <c r="BR56" i="22" s="1"/>
  <c r="AD56" i="22"/>
  <c r="Q56" i="22"/>
  <c r="M56" i="22"/>
  <c r="H56" i="22"/>
  <c r="E56" i="22"/>
  <c r="AY55" i="22"/>
  <c r="AZ55" i="22" s="1"/>
  <c r="AQ55" i="22"/>
  <c r="AR55" i="22" s="1"/>
  <c r="AJ55" i="22"/>
  <c r="BR55" i="22" s="1"/>
  <c r="AD55" i="22"/>
  <c r="Q55" i="22"/>
  <c r="M55" i="22"/>
  <c r="H55" i="22"/>
  <c r="E55" i="22"/>
  <c r="AJ54" i="22"/>
  <c r="BR54" i="22" s="1"/>
  <c r="AD54" i="22"/>
  <c r="Q54" i="22"/>
  <c r="M54" i="22"/>
  <c r="H54" i="22"/>
  <c r="E54" i="22"/>
  <c r="BC53" i="22"/>
  <c r="AU53" i="22"/>
  <c r="AV53" i="22" s="1"/>
  <c r="AM53" i="22"/>
  <c r="AJ53" i="22"/>
  <c r="BR53" i="22" s="1"/>
  <c r="AD53" i="22"/>
  <c r="Q53" i="22"/>
  <c r="M53" i="22"/>
  <c r="H53" i="22"/>
  <c r="E53" i="22"/>
  <c r="AU52" i="22"/>
  <c r="AV52" i="22" s="1"/>
  <c r="AM52" i="22"/>
  <c r="AJ52" i="22"/>
  <c r="BR52" i="22" s="1"/>
  <c r="AD52" i="22"/>
  <c r="Q52" i="22"/>
  <c r="M52" i="22"/>
  <c r="H52" i="22"/>
  <c r="E52" i="22"/>
  <c r="AJ51" i="22"/>
  <c r="BR51" i="22" s="1"/>
  <c r="AD51" i="22"/>
  <c r="S51" i="22"/>
  <c r="Q51" i="22"/>
  <c r="O51" i="22"/>
  <c r="M51" i="22"/>
  <c r="K51" i="22"/>
  <c r="H51" i="22"/>
  <c r="E51" i="22"/>
  <c r="AY50" i="22"/>
  <c r="AZ50" i="22" s="1"/>
  <c r="AJ50" i="22"/>
  <c r="BR50" i="22" s="1"/>
  <c r="AD50" i="22"/>
  <c r="S50" i="22"/>
  <c r="Q50" i="22"/>
  <c r="O50" i="22"/>
  <c r="M50" i="22"/>
  <c r="K50" i="22"/>
  <c r="H50" i="22"/>
  <c r="E50" i="22"/>
  <c r="AJ49" i="22"/>
  <c r="BR49" i="22" s="1"/>
  <c r="AD49" i="22"/>
  <c r="S49" i="22"/>
  <c r="Q49" i="22"/>
  <c r="O49" i="22"/>
  <c r="M49" i="22"/>
  <c r="K49" i="22"/>
  <c r="H49" i="22"/>
  <c r="E49" i="22"/>
  <c r="AY48" i="22"/>
  <c r="AZ48" i="22" s="1"/>
  <c r="AJ48" i="22"/>
  <c r="BR48" i="22" s="1"/>
  <c r="AD48" i="22"/>
  <c r="S48" i="22"/>
  <c r="Q48" i="22"/>
  <c r="O48" i="22"/>
  <c r="M48" i="22"/>
  <c r="K48" i="22"/>
  <c r="H48" i="22"/>
  <c r="E48" i="22"/>
  <c r="AJ47" i="22"/>
  <c r="BR47" i="22" s="1"/>
  <c r="AD47" i="22"/>
  <c r="Q47" i="22"/>
  <c r="M47" i="22"/>
  <c r="H47" i="22"/>
  <c r="E47" i="22"/>
  <c r="BC46" i="22"/>
  <c r="AQ46" i="22"/>
  <c r="AJ46" i="22"/>
  <c r="BR46" i="22" s="1"/>
  <c r="AD46" i="22"/>
  <c r="Q46" i="22"/>
  <c r="M46" i="22"/>
  <c r="H46" i="22"/>
  <c r="E46" i="22"/>
  <c r="AY45" i="22"/>
  <c r="AZ45" i="22" s="1"/>
  <c r="AQ45" i="22"/>
  <c r="AR45" i="22" s="1"/>
  <c r="AJ45" i="22"/>
  <c r="BR45" i="22" s="1"/>
  <c r="AD45" i="22"/>
  <c r="Q45" i="22"/>
  <c r="M45" i="22"/>
  <c r="H45" i="22"/>
  <c r="E45" i="22"/>
  <c r="AJ44" i="22"/>
  <c r="BR44" i="22" s="1"/>
  <c r="AD44" i="22"/>
  <c r="Q44" i="22"/>
  <c r="M44" i="22"/>
  <c r="H44" i="22"/>
  <c r="E44" i="22"/>
  <c r="BC43" i="22"/>
  <c r="AU43" i="22"/>
  <c r="AV43" i="22" s="1"/>
  <c r="AM43" i="22"/>
  <c r="AJ43" i="22"/>
  <c r="BR43" i="22" s="1"/>
  <c r="AD43" i="22"/>
  <c r="Q43" i="22"/>
  <c r="M43" i="22"/>
  <c r="H43" i="22"/>
  <c r="E43" i="22"/>
  <c r="AU42" i="22"/>
  <c r="AV42" i="22" s="1"/>
  <c r="AM42" i="22"/>
  <c r="AJ42" i="22"/>
  <c r="BR42" i="22" s="1"/>
  <c r="AD42" i="22"/>
  <c r="Q42" i="22"/>
  <c r="M42" i="22"/>
  <c r="H42" i="22"/>
  <c r="E42" i="22"/>
  <c r="AU41" i="22"/>
  <c r="AM41" i="22"/>
  <c r="AJ41" i="22"/>
  <c r="BR41" i="22" s="1"/>
  <c r="AD41" i="22"/>
  <c r="Q41" i="22"/>
  <c r="M41" i="22"/>
  <c r="H41" i="22"/>
  <c r="E41" i="22"/>
  <c r="AU40" i="22"/>
  <c r="AV40" i="22" s="1"/>
  <c r="AM40" i="22"/>
  <c r="AJ40" i="22"/>
  <c r="BR40" i="22" s="1"/>
  <c r="AD40" i="22"/>
  <c r="Q40" i="22"/>
  <c r="M40" i="22"/>
  <c r="H40" i="22"/>
  <c r="E40" i="22"/>
  <c r="AJ39" i="22"/>
  <c r="BR39" i="22" s="1"/>
  <c r="AD39" i="22"/>
  <c r="S39" i="22"/>
  <c r="Q39" i="22"/>
  <c r="O39" i="22"/>
  <c r="M39" i="22"/>
  <c r="K39" i="22"/>
  <c r="H39" i="22"/>
  <c r="E39" i="22"/>
  <c r="AY38" i="22"/>
  <c r="AZ38" i="22" s="1"/>
  <c r="AJ38" i="22"/>
  <c r="BR38" i="22" s="1"/>
  <c r="AD38" i="22"/>
  <c r="S38" i="22"/>
  <c r="Q38" i="22"/>
  <c r="O38" i="22"/>
  <c r="M38" i="22"/>
  <c r="K38" i="22"/>
  <c r="H38" i="22"/>
  <c r="E38" i="22"/>
  <c r="AJ37" i="22"/>
  <c r="BR37" i="22" s="1"/>
  <c r="AD37" i="22"/>
  <c r="Q37" i="22"/>
  <c r="M37" i="22"/>
  <c r="H37" i="22"/>
  <c r="E37" i="22"/>
  <c r="BC36" i="22"/>
  <c r="AQ36" i="22"/>
  <c r="AJ36" i="22"/>
  <c r="BR36" i="22" s="1"/>
  <c r="AD36" i="22"/>
  <c r="Q36" i="22"/>
  <c r="M36" i="22"/>
  <c r="H36" i="22"/>
  <c r="E36" i="22"/>
  <c r="AY35" i="22"/>
  <c r="AZ35" i="22" s="1"/>
  <c r="AQ35" i="22"/>
  <c r="AR35" i="22" s="1"/>
  <c r="AJ35" i="22"/>
  <c r="BR35" i="22" s="1"/>
  <c r="AD35" i="22"/>
  <c r="Q35" i="22"/>
  <c r="M35" i="22"/>
  <c r="H35" i="22"/>
  <c r="E35" i="22"/>
  <c r="AJ34" i="22"/>
  <c r="BR34" i="22" s="1"/>
  <c r="AD34" i="22"/>
  <c r="Q34" i="22"/>
  <c r="M34" i="22"/>
  <c r="H34" i="22"/>
  <c r="E34" i="22"/>
  <c r="BC33" i="22"/>
  <c r="AQ33" i="22"/>
  <c r="AR33" i="22" s="1"/>
  <c r="AJ33" i="22"/>
  <c r="BR33" i="22" s="1"/>
  <c r="AD33" i="22"/>
  <c r="Q33" i="22"/>
  <c r="M33" i="22"/>
  <c r="H33" i="22"/>
  <c r="E33" i="22"/>
  <c r="AJ32" i="22"/>
  <c r="BR32" i="22" s="1"/>
  <c r="AD32" i="22"/>
  <c r="Q32" i="22"/>
  <c r="M32" i="22"/>
  <c r="H32" i="22"/>
  <c r="E32" i="22"/>
  <c r="BC31" i="22"/>
  <c r="AU31" i="22"/>
  <c r="AV31" i="22" s="1"/>
  <c r="AM31" i="22"/>
  <c r="AJ31" i="22"/>
  <c r="BR31" i="22" s="1"/>
  <c r="AD31" i="22"/>
  <c r="Q31" i="22"/>
  <c r="M31" i="22"/>
  <c r="H31" i="22"/>
  <c r="E31" i="22"/>
  <c r="AU30" i="22"/>
  <c r="AV30" i="22" s="1"/>
  <c r="AM30" i="22"/>
  <c r="AJ30" i="22"/>
  <c r="BR30" i="22" s="1"/>
  <c r="AD30" i="22"/>
  <c r="Q30" i="22"/>
  <c r="M30" i="22"/>
  <c r="H30" i="22"/>
  <c r="E30" i="22"/>
  <c r="AJ29" i="22"/>
  <c r="BR29" i="22" s="1"/>
  <c r="AD29" i="22"/>
  <c r="S29" i="22"/>
  <c r="Q29" i="22"/>
  <c r="O29" i="22"/>
  <c r="M29" i="22"/>
  <c r="K29" i="22"/>
  <c r="H29" i="22"/>
  <c r="E29" i="22"/>
  <c r="AY28" i="22"/>
  <c r="AZ28" i="22" s="1"/>
  <c r="AJ28" i="22"/>
  <c r="BR28" i="22" s="1"/>
  <c r="AD28" i="22"/>
  <c r="S28" i="22"/>
  <c r="Q28" i="22"/>
  <c r="O28" i="22"/>
  <c r="M28" i="22"/>
  <c r="K28" i="22"/>
  <c r="H28" i="22"/>
  <c r="E28" i="22"/>
  <c r="AJ27" i="22"/>
  <c r="BR27" i="22" s="1"/>
  <c r="AD27" i="22"/>
  <c r="Q27" i="22"/>
  <c r="M27" i="22"/>
  <c r="H27" i="22"/>
  <c r="E27" i="22"/>
  <c r="BC26" i="22"/>
  <c r="AQ26" i="22"/>
  <c r="AJ26" i="22"/>
  <c r="BR26" i="22" s="1"/>
  <c r="AD26" i="22"/>
  <c r="Q26" i="22"/>
  <c r="M26" i="22"/>
  <c r="H26" i="22"/>
  <c r="E26" i="22"/>
  <c r="AY25" i="22"/>
  <c r="AZ25" i="22" s="1"/>
  <c r="AJ25" i="22"/>
  <c r="BR25" i="22" s="1"/>
  <c r="AD25" i="22"/>
  <c r="Q25" i="22"/>
  <c r="M25" i="22"/>
  <c r="H25" i="22"/>
  <c r="E25" i="22"/>
  <c r="AQ24" i="22"/>
  <c r="AJ24" i="22"/>
  <c r="BR24" i="22" s="1"/>
  <c r="AD24" i="22"/>
  <c r="Q24" i="22"/>
  <c r="M24" i="22"/>
  <c r="H24" i="22"/>
  <c r="E24" i="22"/>
  <c r="AY23" i="22"/>
  <c r="AZ23" i="22" s="1"/>
  <c r="AJ23" i="22"/>
  <c r="BR23" i="22" s="1"/>
  <c r="AD23" i="22"/>
  <c r="S23" i="22"/>
  <c r="Q23" i="22"/>
  <c r="O23" i="22"/>
  <c r="M23" i="22"/>
  <c r="K23" i="22"/>
  <c r="H23" i="22"/>
  <c r="E23" i="22"/>
  <c r="AY22" i="22"/>
  <c r="AZ22" i="22" s="1"/>
  <c r="AJ22" i="22"/>
  <c r="BR22" i="22" s="1"/>
  <c r="AD22" i="22"/>
  <c r="Q22" i="22"/>
  <c r="M22" i="22"/>
  <c r="H22" i="22"/>
  <c r="E22" i="22"/>
  <c r="AQ21" i="22"/>
  <c r="AJ21" i="22"/>
  <c r="BR21" i="22" s="1"/>
  <c r="AD21" i="22"/>
  <c r="S21" i="22"/>
  <c r="Q21" i="22"/>
  <c r="O21" i="22"/>
  <c r="M21" i="22"/>
  <c r="K21" i="22"/>
  <c r="H21" i="22"/>
  <c r="E21" i="22"/>
  <c r="AY20" i="22"/>
  <c r="AZ20" i="22" s="1"/>
  <c r="AU20" i="22"/>
  <c r="AW20" i="22" s="1"/>
  <c r="AJ20" i="22"/>
  <c r="BR20" i="22" s="1"/>
  <c r="AD20" i="22"/>
  <c r="Q20" i="22"/>
  <c r="M20" i="22"/>
  <c r="H20" i="22"/>
  <c r="E20" i="22"/>
  <c r="BC19" i="22"/>
  <c r="AJ19" i="22"/>
  <c r="BR19" i="22" s="1"/>
  <c r="AD19" i="22"/>
  <c r="Q19" i="22"/>
  <c r="M19" i="22"/>
  <c r="H19" i="22"/>
  <c r="E19" i="22"/>
  <c r="BC18" i="22"/>
  <c r="AM18" i="22"/>
  <c r="AJ18" i="22"/>
  <c r="BR18" i="22" s="1"/>
  <c r="AD18" i="22"/>
  <c r="Q18" i="22"/>
  <c r="O18" i="22"/>
  <c r="M18" i="22"/>
  <c r="H18" i="22"/>
  <c r="E18" i="22"/>
  <c r="AJ17" i="22"/>
  <c r="BR17" i="22" s="1"/>
  <c r="AD17" i="22"/>
  <c r="S17" i="22"/>
  <c r="Q17" i="22"/>
  <c r="M17" i="22"/>
  <c r="H17" i="22"/>
  <c r="E17" i="22"/>
  <c r="AQ16" i="22"/>
  <c r="AJ16" i="22"/>
  <c r="BR16" i="22" s="1"/>
  <c r="AD16" i="22"/>
  <c r="S16" i="22"/>
  <c r="Q16" i="22"/>
  <c r="O16" i="22"/>
  <c r="M16" i="22"/>
  <c r="K16" i="22"/>
  <c r="H16" i="22"/>
  <c r="E16" i="22"/>
  <c r="AY15" i="22"/>
  <c r="AZ15" i="22" s="1"/>
  <c r="AJ15" i="22"/>
  <c r="BR15" i="22" s="1"/>
  <c r="AD15" i="22"/>
  <c r="S15" i="22"/>
  <c r="Q15" i="22"/>
  <c r="O15" i="22"/>
  <c r="M15" i="22"/>
  <c r="K15" i="22"/>
  <c r="H15" i="22"/>
  <c r="E15" i="22"/>
  <c r="AY14" i="22"/>
  <c r="AZ14" i="22" s="1"/>
  <c r="AM14" i="22"/>
  <c r="AN14" i="22" s="1"/>
  <c r="AJ14" i="22"/>
  <c r="BR14" i="22" s="1"/>
  <c r="AD14" i="22"/>
  <c r="Q14" i="22"/>
  <c r="M14" i="22"/>
  <c r="H14" i="22"/>
  <c r="E14" i="22"/>
  <c r="BC13" i="22"/>
  <c r="BD13" i="22" s="1"/>
  <c r="AQ13" i="22"/>
  <c r="AJ13" i="22"/>
  <c r="BR13" i="22" s="1"/>
  <c r="AD13" i="22"/>
  <c r="S13" i="22"/>
  <c r="Q13" i="22"/>
  <c r="O13" i="22"/>
  <c r="M13" i="22"/>
  <c r="K13" i="22"/>
  <c r="H13" i="22"/>
  <c r="E13" i="22"/>
  <c r="AQ12" i="22"/>
  <c r="AS12" i="22" s="1"/>
  <c r="AJ12" i="22"/>
  <c r="BR12" i="22" s="1"/>
  <c r="AD12" i="22"/>
  <c r="Q12" i="22"/>
  <c r="M12" i="22"/>
  <c r="H12" i="22"/>
  <c r="E12" i="22"/>
  <c r="BC11" i="22"/>
  <c r="BD11" i="22" s="1"/>
  <c r="AY11" i="22"/>
  <c r="AZ11" i="22" s="1"/>
  <c r="AU11" i="22"/>
  <c r="AV11" i="22" s="1"/>
  <c r="AM11" i="22"/>
  <c r="AJ11" i="22"/>
  <c r="BR11" i="22" s="1"/>
  <c r="AD11" i="22"/>
  <c r="Q11" i="22"/>
  <c r="M11" i="22"/>
  <c r="H11" i="22"/>
  <c r="E11" i="22"/>
  <c r="BA10" i="22"/>
  <c r="AY10" i="22"/>
  <c r="AZ10" i="22" s="1"/>
  <c r="AU10" i="22"/>
  <c r="AW10" i="22" s="1"/>
  <c r="AJ10" i="22"/>
  <c r="BR10" i="22" s="1"/>
  <c r="AD10" i="22"/>
  <c r="S10" i="22"/>
  <c r="Q10" i="22"/>
  <c r="O10" i="22"/>
  <c r="M10" i="22"/>
  <c r="K10" i="22"/>
  <c r="H10" i="22"/>
  <c r="E10" i="22"/>
  <c r="AU9" i="22"/>
  <c r="AV9" i="22" s="1"/>
  <c r="AQ9" i="22"/>
  <c r="AS9" i="22" s="1"/>
  <c r="AJ9" i="22"/>
  <c r="BR9" i="22" s="1"/>
  <c r="AD9" i="22"/>
  <c r="Q9" i="22"/>
  <c r="M9" i="22"/>
  <c r="H9" i="22"/>
  <c r="E9" i="22"/>
  <c r="BC8" i="22"/>
  <c r="AY8" i="22"/>
  <c r="AZ8" i="22" s="1"/>
  <c r="AJ8" i="22"/>
  <c r="BR8" i="22" s="1"/>
  <c r="AD8" i="22"/>
  <c r="S8" i="22"/>
  <c r="Q8" i="22"/>
  <c r="M8" i="22"/>
  <c r="H8" i="22"/>
  <c r="E8" i="22"/>
  <c r="BC7" i="22"/>
  <c r="BD7" i="22" s="1"/>
  <c r="AJ7" i="22"/>
  <c r="BR7" i="22" s="1"/>
  <c r="AD7" i="22"/>
  <c r="S7" i="22"/>
  <c r="Q7" i="22"/>
  <c r="O7" i="22"/>
  <c r="M7" i="22"/>
  <c r="K7" i="22"/>
  <c r="H7" i="22"/>
  <c r="E7" i="22"/>
  <c r="AJ6" i="22"/>
  <c r="BR6" i="22" s="1"/>
  <c r="AD6" i="22"/>
  <c r="Q6" i="22"/>
  <c r="M6" i="22"/>
  <c r="H6" i="22"/>
  <c r="E6" i="22"/>
  <c r="AJ5" i="22"/>
  <c r="BR5" i="22" s="1"/>
  <c r="AD5" i="22"/>
  <c r="S5" i="22"/>
  <c r="Q5" i="22"/>
  <c r="O5" i="22"/>
  <c r="M5" i="22"/>
  <c r="K5" i="22"/>
  <c r="H5" i="22"/>
  <c r="E5" i="22"/>
  <c r="AM4" i="22"/>
  <c r="AN4" i="22" s="1"/>
  <c r="AJ4" i="22"/>
  <c r="BR4" i="22" s="1"/>
  <c r="AD4" i="22"/>
  <c r="Q4" i="22"/>
  <c r="M4" i="22"/>
  <c r="K4" i="22"/>
  <c r="H4" i="22"/>
  <c r="E4" i="22"/>
  <c r="BC3" i="22"/>
  <c r="BD3" i="22" s="1"/>
  <c r="AY3" i="22"/>
  <c r="AZ3" i="22" s="1"/>
  <c r="AJ3" i="22"/>
  <c r="BR3" i="22" s="1"/>
  <c r="AD3" i="22"/>
  <c r="Q3" i="22"/>
  <c r="M3" i="22"/>
  <c r="H3" i="22"/>
  <c r="E3" i="22"/>
  <c r="AQ2" i="22"/>
  <c r="AR2" i="22" s="1"/>
  <c r="AM2" i="22"/>
  <c r="AN2" i="22" s="1"/>
  <c r="AJ2" i="22"/>
  <c r="BR2" i="22" s="1"/>
  <c r="AD2" i="22"/>
  <c r="Q2" i="22"/>
  <c r="O2" i="22"/>
  <c r="M2" i="22"/>
  <c r="H2" i="22"/>
  <c r="E2" i="22"/>
  <c r="Q403" i="22" l="1"/>
  <c r="Q404" i="22"/>
  <c r="Q405" i="22"/>
  <c r="Q406" i="22"/>
  <c r="AQ406" i="22"/>
  <c r="AR406" i="22" s="1"/>
  <c r="M407" i="22"/>
  <c r="M408" i="22"/>
  <c r="M409" i="22"/>
  <c r="M410" i="22"/>
  <c r="M411" i="22"/>
  <c r="M412" i="22"/>
  <c r="M413" i="22"/>
  <c r="M414" i="22"/>
  <c r="M415" i="22"/>
  <c r="M416" i="22"/>
  <c r="M417" i="22"/>
  <c r="Q421" i="22"/>
  <c r="Q422" i="22"/>
  <c r="Q423" i="22"/>
  <c r="Q424" i="22"/>
  <c r="Q425" i="22"/>
  <c r="Q426" i="22"/>
  <c r="Q427" i="22"/>
  <c r="Q428" i="22"/>
  <c r="AY428" i="22"/>
  <c r="M429" i="22"/>
  <c r="M430" i="22"/>
  <c r="M431" i="22"/>
  <c r="M432" i="22"/>
  <c r="M433" i="22"/>
  <c r="M434" i="22"/>
  <c r="S434" i="22"/>
  <c r="Q435" i="22"/>
  <c r="Q436" i="22"/>
  <c r="M437" i="22"/>
  <c r="M438" i="22"/>
  <c r="M439" i="22"/>
  <c r="M440" i="22"/>
  <c r="M441" i="22"/>
  <c r="M442" i="22"/>
  <c r="Q445" i="22"/>
  <c r="M446" i="22"/>
  <c r="M447" i="22"/>
  <c r="M448" i="22"/>
  <c r="Q455" i="22"/>
  <c r="Q456" i="22"/>
  <c r="Q457" i="22"/>
  <c r="Q458" i="22"/>
  <c r="Q459" i="22"/>
  <c r="Q460" i="22"/>
  <c r="Q461" i="22"/>
  <c r="Q462" i="22"/>
  <c r="Q463" i="22"/>
  <c r="Q464" i="22"/>
  <c r="Q465" i="22"/>
  <c r="Q466" i="22"/>
  <c r="M467" i="22"/>
  <c r="M468" i="22"/>
  <c r="M469" i="22"/>
  <c r="Q482" i="22"/>
  <c r="Q484" i="22"/>
  <c r="M486" i="22"/>
  <c r="M487" i="22"/>
  <c r="Q488" i="22"/>
  <c r="M491" i="22"/>
  <c r="M494" i="22"/>
  <c r="M495" i="22"/>
  <c r="Q498" i="22"/>
  <c r="AY489" i="22"/>
  <c r="BA489" i="22" s="1"/>
  <c r="BC461" i="22"/>
  <c r="BE461" i="22" s="1"/>
  <c r="BD461" i="22"/>
  <c r="AN372" i="22"/>
  <c r="AO372" i="22"/>
  <c r="BD31" i="22"/>
  <c r="BE31" i="22"/>
  <c r="AV41" i="22"/>
  <c r="AW41" i="22"/>
  <c r="AV78" i="22"/>
  <c r="AW78" i="22"/>
  <c r="AS21" i="22"/>
  <c r="AR21" i="22"/>
  <c r="AN40" i="22"/>
  <c r="AO40" i="22"/>
  <c r="AN62" i="22"/>
  <c r="AO62" i="22"/>
  <c r="AR102" i="22"/>
  <c r="AS102" i="22"/>
  <c r="BE107" i="22"/>
  <c r="BD107" i="22"/>
  <c r="AO114" i="22"/>
  <c r="AN114" i="22"/>
  <c r="AN122" i="22"/>
  <c r="AO122" i="22"/>
  <c r="AZ131" i="22"/>
  <c r="BA131" i="22"/>
  <c r="AZ148" i="22"/>
  <c r="BA148" i="22"/>
  <c r="AZ169" i="22"/>
  <c r="BA169" i="22"/>
  <c r="AZ173" i="22"/>
  <c r="BA173" i="22"/>
  <c r="BD258" i="22"/>
  <c r="BE258" i="22"/>
  <c r="BE315" i="22"/>
  <c r="BD315" i="22"/>
  <c r="AZ342" i="22"/>
  <c r="BA342" i="22"/>
  <c r="BD370" i="22"/>
  <c r="BE370" i="22"/>
  <c r="AV454" i="22"/>
  <c r="AW454" i="22"/>
  <c r="AV493" i="22"/>
  <c r="AW493" i="22"/>
  <c r="O501" i="22"/>
  <c r="C10" i="24"/>
  <c r="O499" i="22"/>
  <c r="O495" i="22"/>
  <c r="O479" i="22"/>
  <c r="O470" i="22"/>
  <c r="O451" i="22"/>
  <c r="O448" i="22"/>
  <c r="O444" i="22"/>
  <c r="O435" i="22"/>
  <c r="O429" i="22"/>
  <c r="O415" i="22"/>
  <c r="O405" i="22"/>
  <c r="O402" i="22"/>
  <c r="O401" i="22"/>
  <c r="O386" i="22"/>
  <c r="O385" i="22"/>
  <c r="O366" i="22"/>
  <c r="O357" i="22"/>
  <c r="O352" i="22"/>
  <c r="O350" i="22"/>
  <c r="O334" i="22"/>
  <c r="O489" i="22"/>
  <c r="O484" i="22"/>
  <c r="O483" i="22"/>
  <c r="O475" i="22"/>
  <c r="O450" i="22"/>
  <c r="O446" i="22"/>
  <c r="O441" i="22"/>
  <c r="O431" i="22"/>
  <c r="O426" i="22"/>
  <c r="O421" i="22"/>
  <c r="O419" i="22"/>
  <c r="O404" i="22"/>
  <c r="O398" i="22"/>
  <c r="O397" i="22"/>
  <c r="O391" i="22"/>
  <c r="O388" i="22"/>
  <c r="O381" i="22"/>
  <c r="O379" i="22"/>
  <c r="O377" i="22"/>
  <c r="O375" i="22"/>
  <c r="O373" i="22"/>
  <c r="O371" i="22"/>
  <c r="O369" i="22"/>
  <c r="O362" i="22"/>
  <c r="O353" i="22"/>
  <c r="O348" i="22"/>
  <c r="O346" i="22"/>
  <c r="O481" i="22"/>
  <c r="O477" i="22"/>
  <c r="O466" i="22"/>
  <c r="O462" i="22"/>
  <c r="O443" i="22"/>
  <c r="O440" i="22"/>
  <c r="O432" i="22"/>
  <c r="O428" i="22"/>
  <c r="O414" i="22"/>
  <c r="O409" i="22"/>
  <c r="O400" i="22"/>
  <c r="D20" i="24" s="1"/>
  <c r="O394" i="22"/>
  <c r="O393" i="22"/>
  <c r="O387" i="22"/>
  <c r="O365" i="22"/>
  <c r="O358" i="22"/>
  <c r="O349" i="22"/>
  <c r="O344" i="22"/>
  <c r="O333" i="22"/>
  <c r="O331" i="22"/>
  <c r="O312" i="22"/>
  <c r="O486" i="22"/>
  <c r="O476" i="22"/>
  <c r="O474" i="22"/>
  <c r="O469" i="22"/>
  <c r="O464" i="22"/>
  <c r="O452" i="22"/>
  <c r="O439" i="22"/>
  <c r="O430" i="22"/>
  <c r="O427" i="22"/>
  <c r="O420" i="22"/>
  <c r="O418" i="22"/>
  <c r="O411" i="22"/>
  <c r="O408" i="22"/>
  <c r="O396" i="22"/>
  <c r="O389" i="22"/>
  <c r="O383" i="22"/>
  <c r="O380" i="22"/>
  <c r="O378" i="22"/>
  <c r="O376" i="22"/>
  <c r="O374" i="22"/>
  <c r="O372" i="22"/>
  <c r="O370" i="22"/>
  <c r="O361" i="22"/>
  <c r="O354" i="22"/>
  <c r="O345" i="22"/>
  <c r="O315" i="22"/>
  <c r="O308" i="22"/>
  <c r="O437" i="22"/>
  <c r="O422" i="22"/>
  <c r="O413" i="22"/>
  <c r="O360" i="22"/>
  <c r="O323" i="22"/>
  <c r="O314" i="22"/>
  <c r="O302" i="22"/>
  <c r="O284" i="22"/>
  <c r="O274" i="22"/>
  <c r="O259" i="22"/>
  <c r="O485" i="22"/>
  <c r="O471" i="22"/>
  <c r="O442" i="22"/>
  <c r="O438" i="22"/>
  <c r="O423" i="22"/>
  <c r="O406" i="22"/>
  <c r="O395" i="22"/>
  <c r="O337" i="22"/>
  <c r="O321" i="22"/>
  <c r="O313" i="22"/>
  <c r="O311" i="22"/>
  <c r="O298" i="22"/>
  <c r="O290" i="22"/>
  <c r="O288" i="22"/>
  <c r="O276" i="22"/>
  <c r="O273" i="22"/>
  <c r="O271" i="22"/>
  <c r="O266" i="22"/>
  <c r="O250" i="22"/>
  <c r="O246" i="22"/>
  <c r="O242" i="22"/>
  <c r="O472" i="22"/>
  <c r="O467" i="22"/>
  <c r="O465" i="22"/>
  <c r="O455" i="22"/>
  <c r="O424" i="22"/>
  <c r="O403" i="22"/>
  <c r="O367" i="22"/>
  <c r="O343" i="22"/>
  <c r="O342" i="22"/>
  <c r="O341" i="22"/>
  <c r="O330" i="22"/>
  <c r="O327" i="22"/>
  <c r="O319" i="22"/>
  <c r="O310" i="22"/>
  <c r="O301" i="22"/>
  <c r="O278" i="22"/>
  <c r="O268" i="22"/>
  <c r="O265" i="22"/>
  <c r="O258" i="22"/>
  <c r="O221" i="22"/>
  <c r="O218" i="22"/>
  <c r="O207" i="22"/>
  <c r="O200" i="22"/>
  <c r="O480" i="22"/>
  <c r="O458" i="22"/>
  <c r="O453" i="22"/>
  <c r="O436" i="22"/>
  <c r="O425" i="22"/>
  <c r="O412" i="22"/>
  <c r="O368" i="22"/>
  <c r="O359" i="22"/>
  <c r="O351" i="22"/>
  <c r="O325" i="22"/>
  <c r="O317" i="22"/>
  <c r="O307" i="22"/>
  <c r="O297" i="22"/>
  <c r="O291" i="22"/>
  <c r="O280" i="22"/>
  <c r="O277" i="22"/>
  <c r="O270" i="22"/>
  <c r="O267" i="22"/>
  <c r="O262" i="22"/>
  <c r="O257" i="22"/>
  <c r="O248" i="22"/>
  <c r="O244" i="22"/>
  <c r="O240" i="22"/>
  <c r="O236" i="22"/>
  <c r="O232" i="22"/>
  <c r="O228" i="22"/>
  <c r="O224" i="22"/>
  <c r="O213" i="22"/>
  <c r="O210" i="22"/>
  <c r="O199" i="22"/>
  <c r="O493" i="22"/>
  <c r="O473" i="22"/>
  <c r="O410" i="22"/>
  <c r="O316" i="22"/>
  <c r="O306" i="22"/>
  <c r="O300" i="22"/>
  <c r="O260" i="22"/>
  <c r="O235" i="22"/>
  <c r="O229" i="22"/>
  <c r="O225" i="22"/>
  <c r="O217" i="22"/>
  <c r="O216" i="22"/>
  <c r="O215" i="22"/>
  <c r="O214" i="22"/>
  <c r="O206" i="22"/>
  <c r="O198" i="22"/>
  <c r="O197" i="22"/>
  <c r="O196" i="22"/>
  <c r="O195" i="22"/>
  <c r="O194" i="22"/>
  <c r="O188" i="22"/>
  <c r="O183" i="22"/>
  <c r="O175" i="22"/>
  <c r="O159" i="22"/>
  <c r="O148" i="22"/>
  <c r="O146" i="22"/>
  <c r="O137" i="22"/>
  <c r="O127" i="22"/>
  <c r="O125" i="22"/>
  <c r="O120" i="22"/>
  <c r="O482" i="22"/>
  <c r="O478" i="22"/>
  <c r="O463" i="22"/>
  <c r="O392" i="22"/>
  <c r="O364" i="22"/>
  <c r="O355" i="22"/>
  <c r="O340" i="22"/>
  <c r="O335" i="22"/>
  <c r="O329" i="22"/>
  <c r="O320" i="22"/>
  <c r="O289" i="22"/>
  <c r="O286" i="22"/>
  <c r="O227" i="22"/>
  <c r="O226" i="22"/>
  <c r="O209" i="22"/>
  <c r="O208" i="22"/>
  <c r="O192" i="22"/>
  <c r="O191" i="22"/>
  <c r="O187" i="22"/>
  <c r="O185" i="22"/>
  <c r="O177" i="22"/>
  <c r="O169" i="22"/>
  <c r="O152" i="22"/>
  <c r="O143" i="22"/>
  <c r="O126" i="22"/>
  <c r="O459" i="22"/>
  <c r="O454" i="22"/>
  <c r="O447" i="22"/>
  <c r="O324" i="22"/>
  <c r="O287" i="22"/>
  <c r="O281" i="22"/>
  <c r="O264" i="22"/>
  <c r="O254" i="22"/>
  <c r="O220" i="22"/>
  <c r="O211" i="22"/>
  <c r="O190" i="22"/>
  <c r="O179" i="22"/>
  <c r="O171" i="22"/>
  <c r="O158" i="22"/>
  <c r="O149" i="22"/>
  <c r="O147" i="22"/>
  <c r="O136" i="22"/>
  <c r="O130" i="22"/>
  <c r="O118" i="22"/>
  <c r="O114" i="22"/>
  <c r="O112" i="22"/>
  <c r="O468" i="22"/>
  <c r="O461" i="22"/>
  <c r="O433" i="22"/>
  <c r="O417" i="22"/>
  <c r="O382" i="22"/>
  <c r="O328" i="22"/>
  <c r="O299" i="22"/>
  <c r="O279" i="22"/>
  <c r="O275" i="22"/>
  <c r="O255" i="22"/>
  <c r="O252" i="22"/>
  <c r="O237" i="22"/>
  <c r="O234" i="22"/>
  <c r="O223" i="22"/>
  <c r="O222" i="22"/>
  <c r="O205" i="22"/>
  <c r="O204" i="22"/>
  <c r="O203" i="22"/>
  <c r="O202" i="22"/>
  <c r="O384" i="22"/>
  <c r="O336" i="22"/>
  <c r="O272" i="22"/>
  <c r="O243" i="22"/>
  <c r="O212" i="22"/>
  <c r="O193" i="22"/>
  <c r="O178" i="22"/>
  <c r="O174" i="22"/>
  <c r="O161" i="22"/>
  <c r="O160" i="22"/>
  <c r="O153" i="22"/>
  <c r="O86" i="22"/>
  <c r="O84" i="22"/>
  <c r="O74" i="22"/>
  <c r="O72" i="22"/>
  <c r="O63" i="22"/>
  <c r="O52" i="22"/>
  <c r="O43" i="22"/>
  <c r="O41" i="22"/>
  <c r="O30" i="22"/>
  <c r="O4" i="22"/>
  <c r="O449" i="22"/>
  <c r="O407" i="22"/>
  <c r="O390" i="22"/>
  <c r="O332" i="22"/>
  <c r="O318" i="22"/>
  <c r="O247" i="22"/>
  <c r="O184" i="22"/>
  <c r="O165" i="22"/>
  <c r="O164" i="22"/>
  <c r="O155" i="22"/>
  <c r="O154" i="22"/>
  <c r="O150" i="22"/>
  <c r="O144" i="22"/>
  <c r="O139" i="22"/>
  <c r="O138" i="22"/>
  <c r="O129" i="22"/>
  <c r="O128" i="22"/>
  <c r="O109" i="22"/>
  <c r="O90" i="22"/>
  <c r="O88" i="22"/>
  <c r="O81" i="22"/>
  <c r="O76" i="22"/>
  <c r="O69" i="22"/>
  <c r="O58" i="22"/>
  <c r="O56" i="22"/>
  <c r="O47" i="22"/>
  <c r="O36" i="22"/>
  <c r="O27" i="22"/>
  <c r="O460" i="22"/>
  <c r="O457" i="22"/>
  <c r="O347" i="22"/>
  <c r="O339" i="22"/>
  <c r="O326" i="22"/>
  <c r="O293" i="22"/>
  <c r="O269" i="22"/>
  <c r="O251" i="22"/>
  <c r="O172" i="22"/>
  <c r="O168" i="22"/>
  <c r="O133" i="22"/>
  <c r="O132" i="22"/>
  <c r="O123" i="22"/>
  <c r="O122" i="22"/>
  <c r="O116" i="22"/>
  <c r="O101" i="22"/>
  <c r="O99" i="22"/>
  <c r="O97" i="22"/>
  <c r="O95" i="22"/>
  <c r="O94" i="22"/>
  <c r="O92" i="22"/>
  <c r="O83" i="22"/>
  <c r="O78" i="22"/>
  <c r="O73" i="22"/>
  <c r="O62" i="22"/>
  <c r="O53" i="22"/>
  <c r="O42" i="22"/>
  <c r="O40" i="22"/>
  <c r="O31" i="22"/>
  <c r="O17" i="22"/>
  <c r="O14" i="22"/>
  <c r="O8" i="22"/>
  <c r="O399" i="22"/>
  <c r="O356" i="22"/>
  <c r="O338" i="22"/>
  <c r="O304" i="22"/>
  <c r="O295" i="22"/>
  <c r="O282" i="22"/>
  <c r="O261" i="22"/>
  <c r="O239" i="22"/>
  <c r="O230" i="22"/>
  <c r="O201" i="22"/>
  <c r="O173" i="22"/>
  <c r="O135" i="22"/>
  <c r="O121" i="22"/>
  <c r="O110" i="22"/>
  <c r="O104" i="22"/>
  <c r="O102" i="22"/>
  <c r="O98" i="22"/>
  <c r="O89" i="22"/>
  <c r="O87" i="22"/>
  <c r="O68" i="22"/>
  <c r="O59" i="22"/>
  <c r="O57" i="22"/>
  <c r="O46" i="22"/>
  <c r="O37" i="22"/>
  <c r="O26" i="22"/>
  <c r="O24" i="22"/>
  <c r="O19" i="22"/>
  <c r="AN42" i="22"/>
  <c r="AO42" i="22"/>
  <c r="BD43" i="22"/>
  <c r="BE43" i="22"/>
  <c r="BD63" i="22"/>
  <c r="BE63" i="22"/>
  <c r="AS68" i="22"/>
  <c r="AR68" i="22"/>
  <c r="AV73" i="22"/>
  <c r="AW73" i="22"/>
  <c r="AO84" i="22"/>
  <c r="AN84" i="22"/>
  <c r="BE113" i="22"/>
  <c r="BD113" i="22"/>
  <c r="AO132" i="22"/>
  <c r="AN132" i="22"/>
  <c r="AN149" i="22"/>
  <c r="AO149" i="22"/>
  <c r="BD162" i="22"/>
  <c r="BE162" i="22"/>
  <c r="AO174" i="22"/>
  <c r="AN174" i="22"/>
  <c r="AZ188" i="22"/>
  <c r="BA188" i="22"/>
  <c r="AZ254" i="22"/>
  <c r="BA254" i="22"/>
  <c r="AS257" i="22"/>
  <c r="AR257" i="22"/>
  <c r="AN376" i="22"/>
  <c r="AO376" i="22"/>
  <c r="AV448" i="22"/>
  <c r="AW448" i="22"/>
  <c r="AV499" i="22"/>
  <c r="AW499" i="22"/>
  <c r="E12" i="24"/>
  <c r="AU501" i="22"/>
  <c r="AU475" i="22"/>
  <c r="AU473" i="22"/>
  <c r="AU470" i="22"/>
  <c r="AU468" i="22"/>
  <c r="AW468" i="22" s="1"/>
  <c r="AU463" i="22"/>
  <c r="AU459" i="22"/>
  <c r="AU447" i="22"/>
  <c r="AU442" i="22"/>
  <c r="AU441" i="22"/>
  <c r="AW441" i="22" s="1"/>
  <c r="AU421" i="22"/>
  <c r="AU419" i="22"/>
  <c r="AU410" i="22"/>
  <c r="AW410" i="22" s="1"/>
  <c r="AU406" i="22"/>
  <c r="AU401" i="22"/>
  <c r="AU392" i="22"/>
  <c r="AU386" i="22"/>
  <c r="AU364" i="22"/>
  <c r="AU355" i="22"/>
  <c r="AU348" i="22"/>
  <c r="AU341" i="22"/>
  <c r="AU332" i="22"/>
  <c r="AU330" i="22"/>
  <c r="AU328" i="22"/>
  <c r="AU497" i="22"/>
  <c r="AU495" i="22"/>
  <c r="AU483" i="22"/>
  <c r="AU477" i="22"/>
  <c r="AU467" i="22"/>
  <c r="AU458" i="22"/>
  <c r="AU453" i="22"/>
  <c r="AW453" i="22" s="1"/>
  <c r="AU450" i="22"/>
  <c r="AU426" i="22"/>
  <c r="AU425" i="22"/>
  <c r="AU412" i="22"/>
  <c r="AU407" i="22"/>
  <c r="AU404" i="22"/>
  <c r="AU397" i="22"/>
  <c r="AU382" i="22"/>
  <c r="AU367" i="22"/>
  <c r="AU360" i="22"/>
  <c r="AU351" i="22"/>
  <c r="AU344" i="22"/>
  <c r="AU489" i="22"/>
  <c r="AU488" i="22"/>
  <c r="AU485" i="22"/>
  <c r="AU484" i="22"/>
  <c r="AU481" i="22"/>
  <c r="AU469" i="22"/>
  <c r="AU466" i="22"/>
  <c r="AU462" i="22"/>
  <c r="AU460" i="22"/>
  <c r="AU436" i="22"/>
  <c r="AU434" i="22"/>
  <c r="AU428" i="22"/>
  <c r="AU427" i="22"/>
  <c r="AU416" i="22"/>
  <c r="AU400" i="22"/>
  <c r="AU363" i="22"/>
  <c r="AU356" i="22"/>
  <c r="AU347" i="22"/>
  <c r="AU329" i="22"/>
  <c r="AU327" i="22"/>
  <c r="AU325" i="22"/>
  <c r="AU323" i="22"/>
  <c r="AU321" i="22"/>
  <c r="AU319" i="22"/>
  <c r="AU317" i="22"/>
  <c r="AU308" i="22"/>
  <c r="AU500" i="22"/>
  <c r="AU498" i="22"/>
  <c r="AW498" i="22" s="1"/>
  <c r="AU490" i="22"/>
  <c r="AU476" i="22"/>
  <c r="AU464" i="22"/>
  <c r="AW464" i="22" s="1"/>
  <c r="AU461" i="22"/>
  <c r="AU455" i="22"/>
  <c r="AU437" i="22"/>
  <c r="AU435" i="22"/>
  <c r="AU430" i="22"/>
  <c r="AU422" i="22"/>
  <c r="AU420" i="22"/>
  <c r="AU415" i="22"/>
  <c r="AU413" i="22"/>
  <c r="AU408" i="22"/>
  <c r="AU396" i="22"/>
  <c r="AU390" i="22"/>
  <c r="AU368" i="22"/>
  <c r="AU359" i="22"/>
  <c r="AU352" i="22"/>
  <c r="AU343" i="22"/>
  <c r="AU338" i="22"/>
  <c r="AU311" i="22"/>
  <c r="AU496" i="22"/>
  <c r="AW496" i="22" s="1"/>
  <c r="AU451" i="22"/>
  <c r="AU443" i="22"/>
  <c r="AU433" i="22"/>
  <c r="AU405" i="22"/>
  <c r="AW405" i="22" s="1"/>
  <c r="AU365" i="22"/>
  <c r="AU314" i="22"/>
  <c r="AU298" i="22"/>
  <c r="AU288" i="22"/>
  <c r="AU286" i="22"/>
  <c r="AU276" i="22"/>
  <c r="AV276" i="22" s="1"/>
  <c r="AU273" i="22"/>
  <c r="AU271" i="22"/>
  <c r="AU266" i="22"/>
  <c r="AW266" i="22" s="1"/>
  <c r="AU264" i="22"/>
  <c r="AU254" i="22"/>
  <c r="AU247" i="22"/>
  <c r="AU243" i="22"/>
  <c r="AU239" i="22"/>
  <c r="AU235" i="22"/>
  <c r="AU231" i="22"/>
  <c r="AU227" i="22"/>
  <c r="AU431" i="22"/>
  <c r="AU429" i="22"/>
  <c r="AU394" i="22"/>
  <c r="AU357" i="22"/>
  <c r="AU349" i="22"/>
  <c r="AU335" i="22"/>
  <c r="AW335" i="22" s="1"/>
  <c r="AU334" i="22"/>
  <c r="AU305" i="22"/>
  <c r="AU301" i="22"/>
  <c r="AU294" i="22"/>
  <c r="AU292" i="22"/>
  <c r="AU268" i="22"/>
  <c r="AU258" i="22"/>
  <c r="AW258" i="22" s="1"/>
  <c r="AU250" i="22"/>
  <c r="AU246" i="22"/>
  <c r="AU242" i="22"/>
  <c r="AU487" i="22"/>
  <c r="AU446" i="22"/>
  <c r="AU438" i="22"/>
  <c r="AU411" i="22"/>
  <c r="AU402" i="22"/>
  <c r="AU395" i="22"/>
  <c r="AU387" i="22"/>
  <c r="AU381" i="22"/>
  <c r="AU366" i="22"/>
  <c r="AU339" i="22"/>
  <c r="AU310" i="22"/>
  <c r="AU309" i="22"/>
  <c r="AU297" i="22"/>
  <c r="AU291" i="22"/>
  <c r="AU280" i="22"/>
  <c r="AU277" i="22"/>
  <c r="AU267" i="22"/>
  <c r="AU255" i="22"/>
  <c r="AU249" i="22"/>
  <c r="AU245" i="22"/>
  <c r="AU241" i="22"/>
  <c r="AU237" i="22"/>
  <c r="AU233" i="22"/>
  <c r="AU229" i="22"/>
  <c r="AU225" i="22"/>
  <c r="AU218" i="22"/>
  <c r="AU207" i="22"/>
  <c r="AU200" i="22"/>
  <c r="AU472" i="22"/>
  <c r="AU465" i="22"/>
  <c r="AU452" i="22"/>
  <c r="AU449" i="22"/>
  <c r="AU445" i="22"/>
  <c r="AU432" i="22"/>
  <c r="AV432" i="22" s="1"/>
  <c r="AU424" i="22"/>
  <c r="AU417" i="22"/>
  <c r="AU414" i="22"/>
  <c r="AU409" i="22"/>
  <c r="AU403" i="22"/>
  <c r="AU391" i="22"/>
  <c r="AU389" i="22"/>
  <c r="AU384" i="22"/>
  <c r="AU358" i="22"/>
  <c r="AU350" i="22"/>
  <c r="AU331" i="22"/>
  <c r="AW331" i="22" s="1"/>
  <c r="AU302" i="22"/>
  <c r="AU284" i="22"/>
  <c r="AU282" i="22"/>
  <c r="AU261" i="22"/>
  <c r="AU259" i="22"/>
  <c r="AU252" i="22"/>
  <c r="AU251" i="22"/>
  <c r="AW251" i="22" s="1"/>
  <c r="AU248" i="22"/>
  <c r="AU244" i="22"/>
  <c r="AU240" i="22"/>
  <c r="AU236" i="22"/>
  <c r="AU232" i="22"/>
  <c r="AU228" i="22"/>
  <c r="AU224" i="22"/>
  <c r="AU217" i="22"/>
  <c r="AU210" i="22"/>
  <c r="AU199" i="22"/>
  <c r="AU196" i="22"/>
  <c r="AU440" i="22"/>
  <c r="AU439" i="22"/>
  <c r="AW439" i="22" s="1"/>
  <c r="AU418" i="22"/>
  <c r="AU383" i="22"/>
  <c r="AU376" i="22"/>
  <c r="AU354" i="22"/>
  <c r="AU342" i="22"/>
  <c r="AU293" i="22"/>
  <c r="AU290" i="22"/>
  <c r="AU285" i="22"/>
  <c r="AU269" i="22"/>
  <c r="AU262" i="22"/>
  <c r="AU234" i="22"/>
  <c r="AU222" i="22"/>
  <c r="AU213" i="22"/>
  <c r="AU206" i="22"/>
  <c r="AU205" i="22"/>
  <c r="AU204" i="22"/>
  <c r="AU188" i="22"/>
  <c r="AU183" i="22"/>
  <c r="AU180" i="22"/>
  <c r="AU172" i="22"/>
  <c r="AU159" i="22"/>
  <c r="AW159" i="22" s="1"/>
  <c r="AU150" i="22"/>
  <c r="AU137" i="22"/>
  <c r="AW137" i="22" s="1"/>
  <c r="AU135" i="22"/>
  <c r="AU129" i="22"/>
  <c r="AU127" i="22"/>
  <c r="AU491" i="22"/>
  <c r="AU474" i="22"/>
  <c r="AU457" i="22"/>
  <c r="AU374" i="22"/>
  <c r="AU316" i="22"/>
  <c r="AU303" i="22"/>
  <c r="AU283" i="22"/>
  <c r="AU263" i="22"/>
  <c r="AU256" i="22"/>
  <c r="AU198" i="22"/>
  <c r="AU197" i="22"/>
  <c r="AU194" i="22"/>
  <c r="AU191" i="22"/>
  <c r="AW191" i="22" s="1"/>
  <c r="AU187" i="22"/>
  <c r="AU182" i="22"/>
  <c r="AU174" i="22"/>
  <c r="AU156" i="22"/>
  <c r="AU154" i="22"/>
  <c r="AU143" i="22"/>
  <c r="AW143" i="22" s="1"/>
  <c r="AU134" i="22"/>
  <c r="AU132" i="22"/>
  <c r="AU130" i="22"/>
  <c r="AU492" i="22"/>
  <c r="AU456" i="22"/>
  <c r="AU393" i="22"/>
  <c r="AU380" i="22"/>
  <c r="AU372" i="22"/>
  <c r="AU361" i="22"/>
  <c r="AU345" i="22"/>
  <c r="AU340" i="22"/>
  <c r="AU320" i="22"/>
  <c r="AU313" i="22"/>
  <c r="AU304" i="22"/>
  <c r="AU295" i="22"/>
  <c r="AU272" i="22"/>
  <c r="AU220" i="22"/>
  <c r="AU219" i="22"/>
  <c r="AU184" i="22"/>
  <c r="AU176" i="22"/>
  <c r="AU168" i="22"/>
  <c r="AU166" i="22"/>
  <c r="AU164" i="22"/>
  <c r="AU162" i="22"/>
  <c r="AU160" i="22"/>
  <c r="AU149" i="22"/>
  <c r="AW149" i="22" s="1"/>
  <c r="AU147" i="22"/>
  <c r="AU140" i="22"/>
  <c r="AU138" i="22"/>
  <c r="AU128" i="22"/>
  <c r="AU121" i="22"/>
  <c r="AU116" i="22"/>
  <c r="AU114" i="22"/>
  <c r="AU112" i="22"/>
  <c r="AU480" i="22"/>
  <c r="AU471" i="22"/>
  <c r="AU399" i="22"/>
  <c r="AU378" i="22"/>
  <c r="AU370" i="22"/>
  <c r="AU324" i="22"/>
  <c r="AU307" i="22"/>
  <c r="AU296" i="22"/>
  <c r="AU270" i="22"/>
  <c r="AU257" i="22"/>
  <c r="AV257" i="22" s="1"/>
  <c r="AU212" i="22"/>
  <c r="AU211" i="22"/>
  <c r="AU486" i="22"/>
  <c r="AW486" i="22" s="1"/>
  <c r="AU375" i="22"/>
  <c r="AU315" i="22"/>
  <c r="AU287" i="22"/>
  <c r="AU275" i="22"/>
  <c r="AU221" i="22"/>
  <c r="AU186" i="22"/>
  <c r="AU181" i="22"/>
  <c r="AU152" i="22"/>
  <c r="AU136" i="22"/>
  <c r="AU109" i="22"/>
  <c r="AU107" i="22"/>
  <c r="AU105" i="22"/>
  <c r="AU103" i="22"/>
  <c r="AU90" i="22"/>
  <c r="AU88" i="22"/>
  <c r="AU79" i="22"/>
  <c r="AU67" i="22"/>
  <c r="AV67" i="22" s="1"/>
  <c r="AU65" i="22"/>
  <c r="AU54" i="22"/>
  <c r="AU45" i="22"/>
  <c r="AV45" i="22" s="1"/>
  <c r="AU34" i="22"/>
  <c r="AU32" i="22"/>
  <c r="AU23" i="22"/>
  <c r="AV23" i="22" s="1"/>
  <c r="AU6" i="22"/>
  <c r="AU4" i="22"/>
  <c r="AU379" i="22"/>
  <c r="AU353" i="22"/>
  <c r="AU322" i="22"/>
  <c r="AU299" i="22"/>
  <c r="AU209" i="22"/>
  <c r="AU193" i="22"/>
  <c r="AU170" i="22"/>
  <c r="AU169" i="22"/>
  <c r="AU161" i="22"/>
  <c r="AU153" i="22"/>
  <c r="AU95" i="22"/>
  <c r="AU92" i="22"/>
  <c r="AU85" i="22"/>
  <c r="AU71" i="22"/>
  <c r="AV71" i="22" s="1"/>
  <c r="AU60" i="22"/>
  <c r="AU51" i="22"/>
  <c r="AV51" i="22" s="1"/>
  <c r="AU49" i="22"/>
  <c r="AU38" i="22"/>
  <c r="AU29" i="22"/>
  <c r="AV29" i="22" s="1"/>
  <c r="AU423" i="22"/>
  <c r="AU385" i="22"/>
  <c r="AU362" i="22"/>
  <c r="AU265" i="22"/>
  <c r="AU260" i="22"/>
  <c r="AU253" i="22"/>
  <c r="AU238" i="22"/>
  <c r="AU223" i="22"/>
  <c r="AU208" i="22"/>
  <c r="AU190" i="22"/>
  <c r="AU179" i="22"/>
  <c r="AU175" i="22"/>
  <c r="AU165" i="22"/>
  <c r="AU155" i="22"/>
  <c r="AU151" i="22"/>
  <c r="AW151" i="22" s="1"/>
  <c r="AU145" i="22"/>
  <c r="AW145" i="22" s="1"/>
  <c r="AU139" i="22"/>
  <c r="AU122" i="22"/>
  <c r="AU118" i="22"/>
  <c r="AU111" i="22"/>
  <c r="AU108" i="22"/>
  <c r="AU94" i="22"/>
  <c r="AU89" i="22"/>
  <c r="AU80" i="22"/>
  <c r="AU75" i="22"/>
  <c r="AV75" i="22" s="1"/>
  <c r="AU66" i="22"/>
  <c r="AU64" i="22"/>
  <c r="AU55" i="22"/>
  <c r="AV55" i="22" s="1"/>
  <c r="AU44" i="22"/>
  <c r="AU35" i="22"/>
  <c r="AV35" i="22" s="1"/>
  <c r="AU33" i="22"/>
  <c r="AU22" i="22"/>
  <c r="AU17" i="22"/>
  <c r="AV17" i="22" s="1"/>
  <c r="AU14" i="22"/>
  <c r="AU8" i="22"/>
  <c r="AU494" i="22"/>
  <c r="AU444" i="22"/>
  <c r="AU388" i="22"/>
  <c r="AU371" i="22"/>
  <c r="AU289" i="22"/>
  <c r="AU278" i="22"/>
  <c r="AV278" i="22" s="1"/>
  <c r="AU195" i="22"/>
  <c r="AU158" i="22"/>
  <c r="AU146" i="22"/>
  <c r="AU142" i="22"/>
  <c r="AU126" i="22"/>
  <c r="AU100" i="22"/>
  <c r="AU98" i="22"/>
  <c r="AU96" i="22"/>
  <c r="AU93" i="22"/>
  <c r="AU84" i="22"/>
  <c r="AU82" i="22"/>
  <c r="AU77" i="22"/>
  <c r="AV77" i="22" s="1"/>
  <c r="AU70" i="22"/>
  <c r="AU61" i="22"/>
  <c r="AV61" i="22" s="1"/>
  <c r="AU50" i="22"/>
  <c r="AU48" i="22"/>
  <c r="AU39" i="22"/>
  <c r="AV39" i="22" s="1"/>
  <c r="AU28" i="22"/>
  <c r="AU19" i="22"/>
  <c r="AU2" i="22"/>
  <c r="O3" i="22"/>
  <c r="BA3" i="22"/>
  <c r="S4" i="22"/>
  <c r="AY4" i="22"/>
  <c r="AY5" i="22"/>
  <c r="O6" i="22"/>
  <c r="AU7" i="22"/>
  <c r="AW7" i="22" s="1"/>
  <c r="O9" i="22"/>
  <c r="AV10" i="22"/>
  <c r="O11" i="22"/>
  <c r="AW11" i="22"/>
  <c r="O12" i="22"/>
  <c r="AY12" i="22"/>
  <c r="S14" i="22"/>
  <c r="BA14" i="22"/>
  <c r="AM16" i="22"/>
  <c r="AN16" i="22" s="1"/>
  <c r="AY17" i="22"/>
  <c r="AM19" i="22"/>
  <c r="K20" i="22"/>
  <c r="AU21" i="22"/>
  <c r="AV21" i="22" s="1"/>
  <c r="O22" i="22"/>
  <c r="BA23" i="22"/>
  <c r="AM24" i="22"/>
  <c r="AU25" i="22"/>
  <c r="AU27" i="22"/>
  <c r="AV27" i="22" s="1"/>
  <c r="BA28" i="22"/>
  <c r="AW30" i="22"/>
  <c r="K32" i="22"/>
  <c r="O33" i="22"/>
  <c r="S34" i="22"/>
  <c r="AM37" i="22"/>
  <c r="AQ40" i="22"/>
  <c r="AQ42" i="22"/>
  <c r="K45" i="22"/>
  <c r="AS45" i="22"/>
  <c r="AU47" i="22"/>
  <c r="AV47" i="22" s="1"/>
  <c r="BA48" i="22"/>
  <c r="AY51" i="22"/>
  <c r="S54" i="22"/>
  <c r="AM57" i="22"/>
  <c r="AM59" i="22"/>
  <c r="AQ62" i="22"/>
  <c r="K65" i="22"/>
  <c r="AS65" i="22"/>
  <c r="O66" i="22"/>
  <c r="AY66" i="22"/>
  <c r="S67" i="22"/>
  <c r="AU68" i="22"/>
  <c r="AY71" i="22"/>
  <c r="AY73" i="22"/>
  <c r="K75" i="22"/>
  <c r="AS75" i="22"/>
  <c r="AQ77" i="22"/>
  <c r="K80" i="22"/>
  <c r="BE83" i="22"/>
  <c r="AQ84" i="22"/>
  <c r="O85" i="22"/>
  <c r="AM88" i="22"/>
  <c r="AY89" i="22"/>
  <c r="AM90" i="22"/>
  <c r="O91" i="22"/>
  <c r="AW91" i="22"/>
  <c r="K93" i="22"/>
  <c r="AQ93" i="22"/>
  <c r="BE96" i="22"/>
  <c r="AO97" i="22"/>
  <c r="BE98" i="22"/>
  <c r="AO99" i="22"/>
  <c r="AY100" i="22"/>
  <c r="AU102" i="22"/>
  <c r="AY103" i="22"/>
  <c r="BA103" i="22" s="1"/>
  <c r="AM104" i="22"/>
  <c r="AS105" i="22"/>
  <c r="O106" i="22"/>
  <c r="AM110" i="22"/>
  <c r="O111" i="22"/>
  <c r="BC111" i="22"/>
  <c r="AM112" i="22"/>
  <c r="AQ114" i="22"/>
  <c r="AR114" i="22" s="1"/>
  <c r="AM117" i="22"/>
  <c r="AU119" i="22"/>
  <c r="O124" i="22"/>
  <c r="AQ132" i="22"/>
  <c r="O134" i="22"/>
  <c r="AM136" i="22"/>
  <c r="S137" i="22"/>
  <c r="BA139" i="22"/>
  <c r="AM142" i="22"/>
  <c r="K145" i="22"/>
  <c r="AQ149" i="22"/>
  <c r="O151" i="22"/>
  <c r="BA152" i="22"/>
  <c r="AY153" i="22"/>
  <c r="AM154" i="22"/>
  <c r="AQ160" i="22"/>
  <c r="O162" i="22"/>
  <c r="BC169" i="22"/>
  <c r="O176" i="22"/>
  <c r="AU178" i="22"/>
  <c r="O180" i="22"/>
  <c r="S182" i="22"/>
  <c r="AY184" i="22"/>
  <c r="AU185" i="22"/>
  <c r="S207" i="22"/>
  <c r="S231" i="22"/>
  <c r="S241" i="22"/>
  <c r="AY250" i="22"/>
  <c r="BC253" i="22"/>
  <c r="AY273" i="22"/>
  <c r="O285" i="22"/>
  <c r="S292" i="22"/>
  <c r="O296" i="22"/>
  <c r="O305" i="22"/>
  <c r="AU333" i="22"/>
  <c r="AM354" i="22"/>
  <c r="BC361" i="22"/>
  <c r="AU369" i="22"/>
  <c r="O416" i="22"/>
  <c r="BC440" i="22"/>
  <c r="K456" i="22"/>
  <c r="AS24" i="22"/>
  <c r="AR24" i="22"/>
  <c r="AN52" i="22"/>
  <c r="AO52" i="22"/>
  <c r="BD53" i="22"/>
  <c r="BE53" i="22"/>
  <c r="AN72" i="22"/>
  <c r="AO72" i="22"/>
  <c r="AN74" i="22"/>
  <c r="AO74" i="22"/>
  <c r="AO86" i="22"/>
  <c r="AN86" i="22"/>
  <c r="BA95" i="22"/>
  <c r="AZ95" i="22"/>
  <c r="AR104" i="22"/>
  <c r="AS104" i="22"/>
  <c r="AZ122" i="22"/>
  <c r="BA122" i="22"/>
  <c r="AW230" i="22"/>
  <c r="AV230" i="22"/>
  <c r="AZ246" i="22"/>
  <c r="BA246" i="22"/>
  <c r="K253" i="22"/>
  <c r="BA271" i="22"/>
  <c r="AZ271" i="22"/>
  <c r="BD347" i="22"/>
  <c r="BE347" i="22"/>
  <c r="AM439" i="22"/>
  <c r="AY460" i="22"/>
  <c r="S496" i="22"/>
  <c r="C12" i="24"/>
  <c r="S487" i="22"/>
  <c r="S484" i="22"/>
  <c r="S475" i="22"/>
  <c r="S450" i="22"/>
  <c r="S446" i="22"/>
  <c r="S441" i="22"/>
  <c r="S431" i="22"/>
  <c r="S426" i="22"/>
  <c r="S421" i="22"/>
  <c r="S419" i="22"/>
  <c r="S404" i="22"/>
  <c r="S398" i="22"/>
  <c r="S397" i="22"/>
  <c r="S391" i="22"/>
  <c r="S388" i="22"/>
  <c r="S381" i="22"/>
  <c r="S379" i="22"/>
  <c r="S377" i="22"/>
  <c r="S375" i="22"/>
  <c r="S373" i="22"/>
  <c r="S371" i="22"/>
  <c r="S369" i="22"/>
  <c r="S362" i="22"/>
  <c r="S353" i="22"/>
  <c r="S348" i="22"/>
  <c r="S346" i="22"/>
  <c r="S339" i="22"/>
  <c r="S332" i="22"/>
  <c r="S493" i="22"/>
  <c r="S492" i="22"/>
  <c r="S485" i="22"/>
  <c r="S477" i="22"/>
  <c r="S466" i="22"/>
  <c r="S462" i="22"/>
  <c r="S443" i="22"/>
  <c r="S440" i="22"/>
  <c r="S432" i="22"/>
  <c r="S428" i="22"/>
  <c r="S414" i="22"/>
  <c r="S409" i="22"/>
  <c r="S400" i="22"/>
  <c r="D22" i="24" s="1"/>
  <c r="S394" i="22"/>
  <c r="S393" i="22"/>
  <c r="S387" i="22"/>
  <c r="S365" i="22"/>
  <c r="S358" i="22"/>
  <c r="S349" i="22"/>
  <c r="S344" i="22"/>
  <c r="S494" i="22"/>
  <c r="S486" i="22"/>
  <c r="S476" i="22"/>
  <c r="S474" i="22"/>
  <c r="S469" i="22"/>
  <c r="S464" i="22"/>
  <c r="S452" i="22"/>
  <c r="S439" i="22"/>
  <c r="S430" i="22"/>
  <c r="S427" i="22"/>
  <c r="S420" i="22"/>
  <c r="S418" i="22"/>
  <c r="S411" i="22"/>
  <c r="S408" i="22"/>
  <c r="S396" i="22"/>
  <c r="S389" i="22"/>
  <c r="S383" i="22"/>
  <c r="S380" i="22"/>
  <c r="S378" i="22"/>
  <c r="S376" i="22"/>
  <c r="S374" i="22"/>
  <c r="S372" i="22"/>
  <c r="S370" i="22"/>
  <c r="S361" i="22"/>
  <c r="S354" i="22"/>
  <c r="S345" i="22"/>
  <c r="S315" i="22"/>
  <c r="S308" i="22"/>
  <c r="S501" i="22"/>
  <c r="S470" i="22"/>
  <c r="S451" i="22"/>
  <c r="S448" i="22"/>
  <c r="S444" i="22"/>
  <c r="S435" i="22"/>
  <c r="S429" i="22"/>
  <c r="S415" i="22"/>
  <c r="S405" i="22"/>
  <c r="S402" i="22"/>
  <c r="S401" i="22"/>
  <c r="S386" i="22"/>
  <c r="S385" i="22"/>
  <c r="S366" i="22"/>
  <c r="S357" i="22"/>
  <c r="S352" i="22"/>
  <c r="S350" i="22"/>
  <c r="S334" i="22"/>
  <c r="S311" i="22"/>
  <c r="S471" i="22"/>
  <c r="S442" i="22"/>
  <c r="S438" i="22"/>
  <c r="S423" i="22"/>
  <c r="S406" i="22"/>
  <c r="S395" i="22"/>
  <c r="S337" i="22"/>
  <c r="S321" i="22"/>
  <c r="S313" i="22"/>
  <c r="S298" i="22"/>
  <c r="S290" i="22"/>
  <c r="S288" i="22"/>
  <c r="S276" i="22"/>
  <c r="S273" i="22"/>
  <c r="S271" i="22"/>
  <c r="S266" i="22"/>
  <c r="S250" i="22"/>
  <c r="S246" i="22"/>
  <c r="S242" i="22"/>
  <c r="S238" i="22"/>
  <c r="S234" i="22"/>
  <c r="S230" i="22"/>
  <c r="S490" i="22"/>
  <c r="S472" i="22"/>
  <c r="S467" i="22"/>
  <c r="S465" i="22"/>
  <c r="S455" i="22"/>
  <c r="S424" i="22"/>
  <c r="S403" i="22"/>
  <c r="S367" i="22"/>
  <c r="S343" i="22"/>
  <c r="S342" i="22"/>
  <c r="S341" i="22"/>
  <c r="S330" i="22"/>
  <c r="S327" i="22"/>
  <c r="S319" i="22"/>
  <c r="S310" i="22"/>
  <c r="S301" i="22"/>
  <c r="S278" i="22"/>
  <c r="S268" i="22"/>
  <c r="S265" i="22"/>
  <c r="S258" i="22"/>
  <c r="S480" i="22"/>
  <c r="S458" i="22"/>
  <c r="S453" i="22"/>
  <c r="S436" i="22"/>
  <c r="S425" i="22"/>
  <c r="S412" i="22"/>
  <c r="S368" i="22"/>
  <c r="S359" i="22"/>
  <c r="S351" i="22"/>
  <c r="S325" i="22"/>
  <c r="S317" i="22"/>
  <c r="S307" i="22"/>
  <c r="S297" i="22"/>
  <c r="S291" i="22"/>
  <c r="S280" i="22"/>
  <c r="S277" i="22"/>
  <c r="S270" i="22"/>
  <c r="S267" i="22"/>
  <c r="S262" i="22"/>
  <c r="S257" i="22"/>
  <c r="S248" i="22"/>
  <c r="S244" i="22"/>
  <c r="S240" i="22"/>
  <c r="S236" i="22"/>
  <c r="S232" i="22"/>
  <c r="S228" i="22"/>
  <c r="S224" i="22"/>
  <c r="S213" i="22"/>
  <c r="S210" i="22"/>
  <c r="S199" i="22"/>
  <c r="S437" i="22"/>
  <c r="S422" i="22"/>
  <c r="S413" i="22"/>
  <c r="S360" i="22"/>
  <c r="S333" i="22"/>
  <c r="S323" i="22"/>
  <c r="S314" i="22"/>
  <c r="S302" i="22"/>
  <c r="S284" i="22"/>
  <c r="S274" i="22"/>
  <c r="S259" i="22"/>
  <c r="S223" i="22"/>
  <c r="S216" i="22"/>
  <c r="S205" i="22"/>
  <c r="S202" i="22"/>
  <c r="S198" i="22"/>
  <c r="S195" i="22"/>
  <c r="S483" i="22"/>
  <c r="S482" i="22"/>
  <c r="S479" i="22"/>
  <c r="S478" i="22"/>
  <c r="S463" i="22"/>
  <c r="S392" i="22"/>
  <c r="S364" i="22"/>
  <c r="S355" i="22"/>
  <c r="S340" i="22"/>
  <c r="S335" i="22"/>
  <c r="S329" i="22"/>
  <c r="S320" i="22"/>
  <c r="S289" i="22"/>
  <c r="S286" i="22"/>
  <c r="S227" i="22"/>
  <c r="S226" i="22"/>
  <c r="S209" i="22"/>
  <c r="S208" i="22"/>
  <c r="S192" i="22"/>
  <c r="S191" i="22"/>
  <c r="S187" i="22"/>
  <c r="S185" i="22"/>
  <c r="S177" i="22"/>
  <c r="S169" i="22"/>
  <c r="S152" i="22"/>
  <c r="S143" i="22"/>
  <c r="S126" i="22"/>
  <c r="S119" i="22"/>
  <c r="S117" i="22"/>
  <c r="S115" i="22"/>
  <c r="S113" i="22"/>
  <c r="S459" i="22"/>
  <c r="S454" i="22"/>
  <c r="S447" i="22"/>
  <c r="S324" i="22"/>
  <c r="S287" i="22"/>
  <c r="S281" i="22"/>
  <c r="S264" i="22"/>
  <c r="S254" i="22"/>
  <c r="S220" i="22"/>
  <c r="S211" i="22"/>
  <c r="S190" i="22"/>
  <c r="S179" i="22"/>
  <c r="S171" i="22"/>
  <c r="S158" i="22"/>
  <c r="S149" i="22"/>
  <c r="S147" i="22"/>
  <c r="S136" i="22"/>
  <c r="S130" i="22"/>
  <c r="S468" i="22"/>
  <c r="S461" i="22"/>
  <c r="S433" i="22"/>
  <c r="S417" i="22"/>
  <c r="S382" i="22"/>
  <c r="S331" i="22"/>
  <c r="S328" i="22"/>
  <c r="S299" i="22"/>
  <c r="S279" i="22"/>
  <c r="S275" i="22"/>
  <c r="S255" i="22"/>
  <c r="S252" i="22"/>
  <c r="S237" i="22"/>
  <c r="S222" i="22"/>
  <c r="S204" i="22"/>
  <c r="S203" i="22"/>
  <c r="S186" i="22"/>
  <c r="S181" i="22"/>
  <c r="S173" i="22"/>
  <c r="S153" i="22"/>
  <c r="S142" i="22"/>
  <c r="S128" i="22"/>
  <c r="S473" i="22"/>
  <c r="S410" i="22"/>
  <c r="S316" i="22"/>
  <c r="S306" i="22"/>
  <c r="S300" i="22"/>
  <c r="S260" i="22"/>
  <c r="S235" i="22"/>
  <c r="S229" i="22"/>
  <c r="S225" i="22"/>
  <c r="S217" i="22"/>
  <c r="S215" i="22"/>
  <c r="S214" i="22"/>
  <c r="S206" i="22"/>
  <c r="S197" i="22"/>
  <c r="S196" i="22"/>
  <c r="S194" i="22"/>
  <c r="S449" i="22"/>
  <c r="S407" i="22"/>
  <c r="S390" i="22"/>
  <c r="S318" i="22"/>
  <c r="S247" i="22"/>
  <c r="S200" i="22"/>
  <c r="S184" i="22"/>
  <c r="S175" i="22"/>
  <c r="S165" i="22"/>
  <c r="S164" i="22"/>
  <c r="S155" i="22"/>
  <c r="S154" i="22"/>
  <c r="S150" i="22"/>
  <c r="S144" i="22"/>
  <c r="S139" i="22"/>
  <c r="S138" i="22"/>
  <c r="S129" i="22"/>
  <c r="S109" i="22"/>
  <c r="S90" i="22"/>
  <c r="S88" i="22"/>
  <c r="S81" i="22"/>
  <c r="S76" i="22"/>
  <c r="S69" i="22"/>
  <c r="S58" i="22"/>
  <c r="S56" i="22"/>
  <c r="S47" i="22"/>
  <c r="S36" i="22"/>
  <c r="S27" i="22"/>
  <c r="S25" i="22"/>
  <c r="S18" i="22"/>
  <c r="S3" i="22"/>
  <c r="S491" i="22"/>
  <c r="S481" i="22"/>
  <c r="S460" i="22"/>
  <c r="S457" i="22"/>
  <c r="S347" i="22"/>
  <c r="S326" i="22"/>
  <c r="S293" i="22"/>
  <c r="S269" i="22"/>
  <c r="S251" i="22"/>
  <c r="S172" i="22"/>
  <c r="S168" i="22"/>
  <c r="S133" i="22"/>
  <c r="S132" i="22"/>
  <c r="S123" i="22"/>
  <c r="S122" i="22"/>
  <c r="S118" i="22"/>
  <c r="S116" i="22"/>
  <c r="S114" i="22"/>
  <c r="S112" i="22"/>
  <c r="S101" i="22"/>
  <c r="S99" i="22"/>
  <c r="S97" i="22"/>
  <c r="S95" i="22"/>
  <c r="S94" i="22"/>
  <c r="S92" i="22"/>
  <c r="S83" i="22"/>
  <c r="S78" i="22"/>
  <c r="S73" i="22"/>
  <c r="S62" i="22"/>
  <c r="S53" i="22"/>
  <c r="S42" i="22"/>
  <c r="S40" i="22"/>
  <c r="S31" i="22"/>
  <c r="S399" i="22"/>
  <c r="S356" i="22"/>
  <c r="S338" i="22"/>
  <c r="S312" i="22"/>
  <c r="S304" i="22"/>
  <c r="S295" i="22"/>
  <c r="S282" i="22"/>
  <c r="S261" i="22"/>
  <c r="S239" i="22"/>
  <c r="S201" i="22"/>
  <c r="S188" i="22"/>
  <c r="S135" i="22"/>
  <c r="S121" i="22"/>
  <c r="S110" i="22"/>
  <c r="S104" i="22"/>
  <c r="S102" i="22"/>
  <c r="S98" i="22"/>
  <c r="S89" i="22"/>
  <c r="S87" i="22"/>
  <c r="S68" i="22"/>
  <c r="S59" i="22"/>
  <c r="S57" i="22"/>
  <c r="S46" i="22"/>
  <c r="S37" i="22"/>
  <c r="S26" i="22"/>
  <c r="S24" i="22"/>
  <c r="S19" i="22"/>
  <c r="S2" i="22"/>
  <c r="S384" i="22"/>
  <c r="S336" i="22"/>
  <c r="S272" i="22"/>
  <c r="S243" i="22"/>
  <c r="S212" i="22"/>
  <c r="S193" i="22"/>
  <c r="S178" i="22"/>
  <c r="S174" i="22"/>
  <c r="S161" i="22"/>
  <c r="S160" i="22"/>
  <c r="S148" i="22"/>
  <c r="S127" i="22"/>
  <c r="S86" i="22"/>
  <c r="S84" i="22"/>
  <c r="S74" i="22"/>
  <c r="S72" i="22"/>
  <c r="S63" i="22"/>
  <c r="S52" i="22"/>
  <c r="S43" i="22"/>
  <c r="S41" i="22"/>
  <c r="S30" i="22"/>
  <c r="BC501" i="22"/>
  <c r="BC492" i="22"/>
  <c r="BC482" i="22"/>
  <c r="BC460" i="22"/>
  <c r="BC457" i="22"/>
  <c r="BC432" i="22"/>
  <c r="BC416" i="22"/>
  <c r="BC411" i="22"/>
  <c r="BC403" i="22"/>
  <c r="BC397" i="22"/>
  <c r="BC396" i="22"/>
  <c r="BC390" i="22"/>
  <c r="BC363" i="22"/>
  <c r="BC354" i="22"/>
  <c r="BC340" i="22"/>
  <c r="BC335" i="22"/>
  <c r="BC329" i="22"/>
  <c r="BC459" i="22"/>
  <c r="BE459" i="22" s="1"/>
  <c r="BC456" i="22"/>
  <c r="BC455" i="22"/>
  <c r="BE455" i="22" s="1"/>
  <c r="BC424" i="22"/>
  <c r="BC422" i="22"/>
  <c r="BC399" i="22"/>
  <c r="BC393" i="22"/>
  <c r="BC392" i="22"/>
  <c r="BC386" i="22"/>
  <c r="BC383" i="22"/>
  <c r="BD383" i="22" s="1"/>
  <c r="BC366" i="22"/>
  <c r="BC359" i="22"/>
  <c r="BC350" i="22"/>
  <c r="BC498" i="22"/>
  <c r="BC490" i="22"/>
  <c r="BC463" i="22"/>
  <c r="BC447" i="22"/>
  <c r="BD447" i="22" s="1"/>
  <c r="BC441" i="22"/>
  <c r="BD441" i="22" s="1"/>
  <c r="BC429" i="22"/>
  <c r="BC415" i="22"/>
  <c r="BC406" i="22"/>
  <c r="BC405" i="22"/>
  <c r="BC395" i="22"/>
  <c r="BC382" i="22"/>
  <c r="BC362" i="22"/>
  <c r="BC355" i="22"/>
  <c r="BC346" i="22"/>
  <c r="BC341" i="22"/>
  <c r="BC328" i="22"/>
  <c r="BC326" i="22"/>
  <c r="BC324" i="22"/>
  <c r="BC322" i="22"/>
  <c r="BC320" i="22"/>
  <c r="BC318" i="22"/>
  <c r="BC316" i="22"/>
  <c r="BC307" i="22"/>
  <c r="BC478" i="22"/>
  <c r="BC477" i="22"/>
  <c r="BC469" i="22"/>
  <c r="BC467" i="22"/>
  <c r="BC453" i="22"/>
  <c r="BC450" i="22"/>
  <c r="BC449" i="22"/>
  <c r="BD449" i="22" s="1"/>
  <c r="BC445" i="22"/>
  <c r="BD445" i="22" s="1"/>
  <c r="BC443" i="22"/>
  <c r="BC436" i="22"/>
  <c r="BC423" i="22"/>
  <c r="BC421" i="22"/>
  <c r="BC412" i="22"/>
  <c r="BC401" i="22"/>
  <c r="BC400" i="22"/>
  <c r="BC385" i="22"/>
  <c r="BC367" i="22"/>
  <c r="BC358" i="22"/>
  <c r="BC342" i="22"/>
  <c r="BC339" i="22"/>
  <c r="BC337" i="22"/>
  <c r="BC312" i="22"/>
  <c r="BC494" i="22"/>
  <c r="BC488" i="22"/>
  <c r="BC464" i="22"/>
  <c r="BC462" i="22"/>
  <c r="BC434" i="22"/>
  <c r="BC431" i="22"/>
  <c r="BC413" i="22"/>
  <c r="BC408" i="22"/>
  <c r="BC398" i="22"/>
  <c r="BC357" i="22"/>
  <c r="BC349" i="22"/>
  <c r="BC338" i="22"/>
  <c r="BC336" i="22"/>
  <c r="BC310" i="22"/>
  <c r="BC297" i="22"/>
  <c r="BC291" i="22"/>
  <c r="BD291" i="22" s="1"/>
  <c r="BC287" i="22"/>
  <c r="BC280" i="22"/>
  <c r="BC278" i="22"/>
  <c r="BC275" i="22"/>
  <c r="BC265" i="22"/>
  <c r="BC252" i="22"/>
  <c r="BE252" i="22" s="1"/>
  <c r="BC248" i="22"/>
  <c r="BC244" i="22"/>
  <c r="BC240" i="22"/>
  <c r="BC236" i="22"/>
  <c r="BC232" i="22"/>
  <c r="BC228" i="22"/>
  <c r="BC448" i="22"/>
  <c r="BC446" i="22"/>
  <c r="BC444" i="22"/>
  <c r="BC442" i="22"/>
  <c r="BC404" i="22"/>
  <c r="BC387" i="22"/>
  <c r="BD387" i="22" s="1"/>
  <c r="BC381" i="22"/>
  <c r="BC364" i="22"/>
  <c r="BC330" i="22"/>
  <c r="BC309" i="22"/>
  <c r="BC304" i="22"/>
  <c r="BC302" i="22"/>
  <c r="BC284" i="22"/>
  <c r="BC282" i="22"/>
  <c r="BC262" i="22"/>
  <c r="BC259" i="22"/>
  <c r="BC486" i="22"/>
  <c r="BC476" i="22"/>
  <c r="BC472" i="22"/>
  <c r="BC428" i="22"/>
  <c r="BC414" i="22"/>
  <c r="BC409" i="22"/>
  <c r="BC391" i="22"/>
  <c r="BC389" i="22"/>
  <c r="BC380" i="22"/>
  <c r="BE380" i="22" s="1"/>
  <c r="BC356" i="22"/>
  <c r="BC348" i="22"/>
  <c r="BC343" i="22"/>
  <c r="BC331" i="22"/>
  <c r="BC306" i="22"/>
  <c r="BC298" i="22"/>
  <c r="BC288" i="22"/>
  <c r="BC286" i="22"/>
  <c r="BC281" i="22"/>
  <c r="BC279" i="22"/>
  <c r="BC274" i="22"/>
  <c r="BC261" i="22"/>
  <c r="BC254" i="22"/>
  <c r="BC250" i="22"/>
  <c r="BC246" i="22"/>
  <c r="BC242" i="22"/>
  <c r="BC238" i="22"/>
  <c r="BC234" i="22"/>
  <c r="BC230" i="22"/>
  <c r="BC226" i="22"/>
  <c r="BC219" i="22"/>
  <c r="BC208" i="22"/>
  <c r="BC205" i="22"/>
  <c r="BC191" i="22"/>
  <c r="BC475" i="22"/>
  <c r="BC473" i="22"/>
  <c r="BC458" i="22"/>
  <c r="BC451" i="22"/>
  <c r="BC433" i="22"/>
  <c r="BC425" i="22"/>
  <c r="BD425" i="22" s="1"/>
  <c r="BC388" i="22"/>
  <c r="BC365" i="22"/>
  <c r="BC351" i="22"/>
  <c r="BC333" i="22"/>
  <c r="BC313" i="22"/>
  <c r="BC305" i="22"/>
  <c r="BC301" i="22"/>
  <c r="BC294" i="22"/>
  <c r="BC292" i="22"/>
  <c r="BC285" i="22"/>
  <c r="BD285" i="22" s="1"/>
  <c r="BC283" i="22"/>
  <c r="BC268" i="22"/>
  <c r="BC263" i="22"/>
  <c r="BD263" i="22" s="1"/>
  <c r="BC260" i="22"/>
  <c r="BC218" i="22"/>
  <c r="BC211" i="22"/>
  <c r="BC200" i="22"/>
  <c r="BC468" i="22"/>
  <c r="BC438" i="22"/>
  <c r="BC426" i="22"/>
  <c r="BC417" i="22"/>
  <c r="BC375" i="22"/>
  <c r="BC353" i="22"/>
  <c r="BC321" i="22"/>
  <c r="BC314" i="22"/>
  <c r="BC311" i="22"/>
  <c r="BC303" i="22"/>
  <c r="BC271" i="22"/>
  <c r="BC267" i="22"/>
  <c r="BC220" i="22"/>
  <c r="BC209" i="22"/>
  <c r="BC199" i="22"/>
  <c r="BC179" i="22"/>
  <c r="BC171" i="22"/>
  <c r="BC149" i="22"/>
  <c r="BC142" i="22"/>
  <c r="BC123" i="22"/>
  <c r="BC118" i="22"/>
  <c r="BC410" i="22"/>
  <c r="BC394" i="22"/>
  <c r="BC373" i="22"/>
  <c r="BC325" i="22"/>
  <c r="BC308" i="22"/>
  <c r="BC295" i="22"/>
  <c r="BC276" i="22"/>
  <c r="BC272" i="22"/>
  <c r="BC233" i="22"/>
  <c r="BE233" i="22" s="1"/>
  <c r="BC212" i="22"/>
  <c r="BC188" i="22"/>
  <c r="BC183" i="22"/>
  <c r="BE183" i="22" s="1"/>
  <c r="BC181" i="22"/>
  <c r="BC173" i="22"/>
  <c r="BC155" i="22"/>
  <c r="BC153" i="22"/>
  <c r="BC148" i="22"/>
  <c r="BC146" i="22"/>
  <c r="BC133" i="22"/>
  <c r="BC131" i="22"/>
  <c r="BC484" i="22"/>
  <c r="BE484" i="22" s="1"/>
  <c r="BC384" i="22"/>
  <c r="BE384" i="22" s="1"/>
  <c r="BC379" i="22"/>
  <c r="BC371" i="22"/>
  <c r="BC360" i="22"/>
  <c r="BC344" i="22"/>
  <c r="BC332" i="22"/>
  <c r="BC296" i="22"/>
  <c r="BC270" i="22"/>
  <c r="BC266" i="22"/>
  <c r="BC257" i="22"/>
  <c r="BD257" i="22" s="1"/>
  <c r="BC231" i="22"/>
  <c r="BE231" i="22" s="1"/>
  <c r="BC223" i="22"/>
  <c r="BC214" i="22"/>
  <c r="BC206" i="22"/>
  <c r="BC193" i="22"/>
  <c r="BC175" i="22"/>
  <c r="BC167" i="22"/>
  <c r="BC165" i="22"/>
  <c r="BC163" i="22"/>
  <c r="BC161" i="22"/>
  <c r="BC159" i="22"/>
  <c r="BC152" i="22"/>
  <c r="BC139" i="22"/>
  <c r="BC137" i="22"/>
  <c r="BC470" i="22"/>
  <c r="BC454" i="22"/>
  <c r="BC419" i="22"/>
  <c r="BC407" i="22"/>
  <c r="BC377" i="22"/>
  <c r="BC369" i="22"/>
  <c r="BC317" i="22"/>
  <c r="BC293" i="22"/>
  <c r="BC290" i="22"/>
  <c r="BC277" i="22"/>
  <c r="BD277" i="22" s="1"/>
  <c r="BC273" i="22"/>
  <c r="BC255" i="22"/>
  <c r="BC225" i="22"/>
  <c r="BE225" i="22" s="1"/>
  <c r="BC217" i="22"/>
  <c r="BC207" i="22"/>
  <c r="BC198" i="22"/>
  <c r="BC192" i="22"/>
  <c r="BC474" i="22"/>
  <c r="BC435" i="22"/>
  <c r="BC430" i="22"/>
  <c r="BC376" i="22"/>
  <c r="BC345" i="22"/>
  <c r="BC300" i="22"/>
  <c r="BC239" i="22"/>
  <c r="BE239" i="22" s="1"/>
  <c r="BC224" i="22"/>
  <c r="BC197" i="22"/>
  <c r="BC184" i="22"/>
  <c r="BC164" i="22"/>
  <c r="BC156" i="22"/>
  <c r="BC150" i="22"/>
  <c r="BC144" i="22"/>
  <c r="BC143" i="22"/>
  <c r="BC138" i="22"/>
  <c r="BC130" i="22"/>
  <c r="BC129" i="22"/>
  <c r="BC128" i="22"/>
  <c r="BC125" i="22"/>
  <c r="BC89" i="22"/>
  <c r="BC87" i="22"/>
  <c r="BC75" i="22"/>
  <c r="BC70" i="22"/>
  <c r="BC57" i="22"/>
  <c r="BC55" i="22"/>
  <c r="BC50" i="22"/>
  <c r="BC48" i="22"/>
  <c r="BC35" i="22"/>
  <c r="BC28" i="22"/>
  <c r="BC17" i="22"/>
  <c r="BC10" i="22"/>
  <c r="BC500" i="22"/>
  <c r="BC496" i="22"/>
  <c r="BE496" i="22" s="1"/>
  <c r="BC465" i="22"/>
  <c r="BE465" i="22" s="1"/>
  <c r="BC439" i="22"/>
  <c r="BC420" i="22"/>
  <c r="BC243" i="22"/>
  <c r="BE243" i="22" s="1"/>
  <c r="BC229" i="22"/>
  <c r="BE229" i="22" s="1"/>
  <c r="BC196" i="22"/>
  <c r="BC187" i="22"/>
  <c r="BC172" i="22"/>
  <c r="BE172" i="22" s="1"/>
  <c r="BC168" i="22"/>
  <c r="BE168" i="22" s="1"/>
  <c r="BC157" i="22"/>
  <c r="BC151" i="22"/>
  <c r="BC145" i="22"/>
  <c r="BC141" i="22"/>
  <c r="BC124" i="22"/>
  <c r="BC122" i="22"/>
  <c r="BC121" i="22"/>
  <c r="BC116" i="22"/>
  <c r="BC115" i="22"/>
  <c r="BC114" i="22"/>
  <c r="BC112" i="22"/>
  <c r="BC106" i="22"/>
  <c r="BC104" i="22"/>
  <c r="BC102" i="22"/>
  <c r="BC94" i="22"/>
  <c r="BC93" i="22"/>
  <c r="BC91" i="22"/>
  <c r="BC82" i="22"/>
  <c r="BC77" i="22"/>
  <c r="BC74" i="22"/>
  <c r="BC61" i="22"/>
  <c r="BC54" i="22"/>
  <c r="BC41" i="22"/>
  <c r="BC39" i="22"/>
  <c r="BC34" i="22"/>
  <c r="BC32" i="22"/>
  <c r="BC368" i="22"/>
  <c r="BC334" i="22"/>
  <c r="BC319" i="22"/>
  <c r="BC264" i="22"/>
  <c r="BC247" i="22"/>
  <c r="BE247" i="22" s="1"/>
  <c r="BC227" i="22"/>
  <c r="BE227" i="22" s="1"/>
  <c r="BC222" i="22"/>
  <c r="BC195" i="22"/>
  <c r="BC185" i="22"/>
  <c r="BC182" i="22"/>
  <c r="BE182" i="22" s="1"/>
  <c r="BC135" i="22"/>
  <c r="BC134" i="22"/>
  <c r="BC126" i="22"/>
  <c r="BC120" i="22"/>
  <c r="BC110" i="22"/>
  <c r="BC109" i="22"/>
  <c r="BC103" i="22"/>
  <c r="BC101" i="22"/>
  <c r="BC97" i="22"/>
  <c r="BC84" i="22"/>
  <c r="BC76" i="22"/>
  <c r="BC67" i="22"/>
  <c r="BC60" i="22"/>
  <c r="BC45" i="22"/>
  <c r="BC38" i="22"/>
  <c r="BC25" i="22"/>
  <c r="BC23" i="22"/>
  <c r="BC20" i="22"/>
  <c r="BC15" i="22"/>
  <c r="BD15" i="22" s="1"/>
  <c r="BC12" i="22"/>
  <c r="BC480" i="22"/>
  <c r="BC471" i="22"/>
  <c r="BC427" i="22"/>
  <c r="BD427" i="22" s="1"/>
  <c r="BC372" i="22"/>
  <c r="BC327" i="22"/>
  <c r="BC269" i="22"/>
  <c r="BD269" i="22" s="1"/>
  <c r="BC256" i="22"/>
  <c r="BC251" i="22"/>
  <c r="BC221" i="22"/>
  <c r="BC210" i="22"/>
  <c r="BC194" i="22"/>
  <c r="BC189" i="22"/>
  <c r="BD189" i="22" s="1"/>
  <c r="BC178" i="22"/>
  <c r="BE178" i="22" s="1"/>
  <c r="BC177" i="22"/>
  <c r="BC160" i="22"/>
  <c r="BC127" i="22"/>
  <c r="BC90" i="22"/>
  <c r="BC78" i="22"/>
  <c r="BC73" i="22"/>
  <c r="BC71" i="22"/>
  <c r="BC66" i="22"/>
  <c r="BC64" i="22"/>
  <c r="BC51" i="22"/>
  <c r="BC44" i="22"/>
  <c r="BC29" i="22"/>
  <c r="BC22" i="22"/>
  <c r="BC14" i="22"/>
  <c r="AS13" i="22"/>
  <c r="AR13" i="22"/>
  <c r="AS56" i="22"/>
  <c r="AR56" i="22"/>
  <c r="AS16" i="22"/>
  <c r="AR16" i="22"/>
  <c r="BD33" i="22"/>
  <c r="BE33" i="22"/>
  <c r="BA85" i="22"/>
  <c r="AZ85" i="22"/>
  <c r="AO92" i="22"/>
  <c r="AN92" i="22"/>
  <c r="AS117" i="22"/>
  <c r="AR117" i="22"/>
  <c r="AS123" i="22"/>
  <c r="AR123" i="22"/>
  <c r="AW163" i="22"/>
  <c r="AV163" i="22"/>
  <c r="AW189" i="22"/>
  <c r="AV189" i="22"/>
  <c r="K256" i="22"/>
  <c r="AV312" i="22"/>
  <c r="AW312" i="22"/>
  <c r="AM321" i="22"/>
  <c r="K363" i="22"/>
  <c r="AY381" i="22"/>
  <c r="AY425" i="22"/>
  <c r="K434" i="22"/>
  <c r="BD466" i="22"/>
  <c r="BE466" i="22"/>
  <c r="AY472" i="22"/>
  <c r="AU478" i="22"/>
  <c r="AU482" i="22"/>
  <c r="AW482" i="22" s="1"/>
  <c r="E29" i="24"/>
  <c r="B8" i="24"/>
  <c r="AQ498" i="22"/>
  <c r="AQ496" i="22"/>
  <c r="AQ490" i="22"/>
  <c r="AQ452" i="22"/>
  <c r="AQ451" i="22"/>
  <c r="AS451" i="22" s="1"/>
  <c r="AQ435" i="22"/>
  <c r="AQ429" i="22"/>
  <c r="AQ422" i="22"/>
  <c r="AQ420" i="22"/>
  <c r="AQ415" i="22"/>
  <c r="AQ405" i="22"/>
  <c r="AQ395" i="22"/>
  <c r="AS395" i="22" s="1"/>
  <c r="AQ389" i="22"/>
  <c r="AQ366" i="22"/>
  <c r="AS366" i="22" s="1"/>
  <c r="AQ357" i="22"/>
  <c r="AQ352" i="22"/>
  <c r="AQ350" i="22"/>
  <c r="AR350" i="22" s="1"/>
  <c r="AQ334" i="22"/>
  <c r="AR334" i="22" s="1"/>
  <c r="AQ491" i="22"/>
  <c r="AR491" i="22" s="1"/>
  <c r="AQ487" i="22"/>
  <c r="AR487" i="22" s="1"/>
  <c r="AQ479" i="22"/>
  <c r="AQ475" i="22"/>
  <c r="AQ468" i="22"/>
  <c r="AQ448" i="22"/>
  <c r="AQ444" i="22"/>
  <c r="AQ441" i="22"/>
  <c r="AQ431" i="22"/>
  <c r="AQ421" i="22"/>
  <c r="AQ419" i="22"/>
  <c r="AQ410" i="22"/>
  <c r="AQ392" i="22"/>
  <c r="AQ386" i="22"/>
  <c r="AQ385" i="22"/>
  <c r="AS385" i="22" s="1"/>
  <c r="AQ379" i="22"/>
  <c r="AQ377" i="22"/>
  <c r="AQ375" i="22"/>
  <c r="AQ373" i="22"/>
  <c r="AQ371" i="22"/>
  <c r="AQ369" i="22"/>
  <c r="AQ362" i="22"/>
  <c r="AS362" i="22" s="1"/>
  <c r="AQ353" i="22"/>
  <c r="AQ348" i="22"/>
  <c r="AQ346" i="22"/>
  <c r="AR346" i="22" s="1"/>
  <c r="AQ497" i="22"/>
  <c r="AQ495" i="22"/>
  <c r="AQ478" i="22"/>
  <c r="AQ477" i="22"/>
  <c r="AQ472" i="22"/>
  <c r="AR472" i="22" s="1"/>
  <c r="AQ446" i="22"/>
  <c r="AQ443" i="22"/>
  <c r="AS443" i="22" s="1"/>
  <c r="AQ438" i="22"/>
  <c r="AQ426" i="22"/>
  <c r="AQ412" i="22"/>
  <c r="AQ409" i="22"/>
  <c r="AQ403" i="22"/>
  <c r="AS403" i="22" s="1"/>
  <c r="AQ391" i="22"/>
  <c r="AQ381" i="22"/>
  <c r="AS381" i="22" s="1"/>
  <c r="AQ365" i="22"/>
  <c r="AQ358" i="22"/>
  <c r="AS358" i="22" s="1"/>
  <c r="AQ349" i="22"/>
  <c r="AQ344" i="22"/>
  <c r="AQ333" i="22"/>
  <c r="AQ331" i="22"/>
  <c r="AQ314" i="22"/>
  <c r="AQ489" i="22"/>
  <c r="AQ488" i="22"/>
  <c r="AQ485" i="22"/>
  <c r="AQ482" i="22"/>
  <c r="AQ481" i="22"/>
  <c r="AQ480" i="22"/>
  <c r="AR480" i="22" s="1"/>
  <c r="AQ469" i="22"/>
  <c r="AQ456" i="22"/>
  <c r="AQ440" i="22"/>
  <c r="AQ439" i="22"/>
  <c r="AS439" i="22" s="1"/>
  <c r="AQ434" i="22"/>
  <c r="AQ428" i="22"/>
  <c r="AQ427" i="22"/>
  <c r="AQ416" i="22"/>
  <c r="AQ411" i="22"/>
  <c r="AQ399" i="22"/>
  <c r="AS399" i="22" s="1"/>
  <c r="AQ393" i="22"/>
  <c r="AQ384" i="22"/>
  <c r="AQ378" i="22"/>
  <c r="AS378" i="22" s="1"/>
  <c r="AQ376" i="22"/>
  <c r="AS376" i="22" s="1"/>
  <c r="AQ374" i="22"/>
  <c r="AS374" i="22" s="1"/>
  <c r="AQ372" i="22"/>
  <c r="AS372" i="22" s="1"/>
  <c r="AQ370" i="22"/>
  <c r="AS370" i="22" s="1"/>
  <c r="AQ361" i="22"/>
  <c r="AQ354" i="22"/>
  <c r="AQ345" i="22"/>
  <c r="AQ315" i="22"/>
  <c r="AR315" i="22" s="1"/>
  <c r="AQ310" i="22"/>
  <c r="AQ499" i="22"/>
  <c r="AQ484" i="22"/>
  <c r="AS484" i="22" s="1"/>
  <c r="AQ453" i="22"/>
  <c r="AQ430" i="22"/>
  <c r="AQ425" i="22"/>
  <c r="AS425" i="22" s="1"/>
  <c r="AQ382" i="22"/>
  <c r="AS382" i="22" s="1"/>
  <c r="AQ380" i="22"/>
  <c r="AQ368" i="22"/>
  <c r="AS368" i="22" s="1"/>
  <c r="AQ359" i="22"/>
  <c r="AQ351" i="22"/>
  <c r="AQ324" i="22"/>
  <c r="AR324" i="22" s="1"/>
  <c r="AQ316" i="22"/>
  <c r="AR316" i="22" s="1"/>
  <c r="AQ308" i="22"/>
  <c r="AQ304" i="22"/>
  <c r="AQ272" i="22"/>
  <c r="AQ270" i="22"/>
  <c r="AQ262" i="22"/>
  <c r="AQ259" i="22"/>
  <c r="AQ251" i="22"/>
  <c r="AQ248" i="22"/>
  <c r="AQ244" i="22"/>
  <c r="AQ240" i="22"/>
  <c r="AQ236" i="22"/>
  <c r="AQ232" i="22"/>
  <c r="AQ228" i="22"/>
  <c r="AQ494" i="22"/>
  <c r="AQ464" i="22"/>
  <c r="AQ437" i="22"/>
  <c r="AS437" i="22" s="1"/>
  <c r="AQ413" i="22"/>
  <c r="AS413" i="22" s="1"/>
  <c r="AQ408" i="22"/>
  <c r="AR408" i="22" s="1"/>
  <c r="AQ396" i="22"/>
  <c r="AQ390" i="22"/>
  <c r="AQ388" i="22"/>
  <c r="AQ360" i="22"/>
  <c r="AS360" i="22" s="1"/>
  <c r="AQ322" i="22"/>
  <c r="AR322" i="22" s="1"/>
  <c r="AQ313" i="22"/>
  <c r="AQ306" i="22"/>
  <c r="AQ300" i="22"/>
  <c r="AQ274" i="22"/>
  <c r="AQ273" i="22"/>
  <c r="AQ271" i="22"/>
  <c r="AQ471" i="22"/>
  <c r="AQ454" i="22"/>
  <c r="AQ450" i="22"/>
  <c r="AQ423" i="22"/>
  <c r="AQ418" i="22"/>
  <c r="AQ404" i="22"/>
  <c r="AQ398" i="22"/>
  <c r="AQ383" i="22"/>
  <c r="AQ338" i="22"/>
  <c r="AQ337" i="22"/>
  <c r="AQ336" i="22"/>
  <c r="AQ328" i="22"/>
  <c r="AR328" i="22" s="1"/>
  <c r="AQ320" i="22"/>
  <c r="AR320" i="22" s="1"/>
  <c r="AQ305" i="22"/>
  <c r="AQ301" i="22"/>
  <c r="AQ296" i="22"/>
  <c r="AQ290" i="22"/>
  <c r="AQ265" i="22"/>
  <c r="AS265" i="22" s="1"/>
  <c r="AQ256" i="22"/>
  <c r="AQ250" i="22"/>
  <c r="AQ246" i="22"/>
  <c r="AQ242" i="22"/>
  <c r="AQ238" i="22"/>
  <c r="AQ234" i="22"/>
  <c r="AQ230" i="22"/>
  <c r="AQ226" i="22"/>
  <c r="AQ215" i="22"/>
  <c r="AQ208" i="22"/>
  <c r="AQ194" i="22"/>
  <c r="AS194" i="22" s="1"/>
  <c r="AQ190" i="22"/>
  <c r="AS190" i="22" s="1"/>
  <c r="AQ492" i="22"/>
  <c r="AQ486" i="22"/>
  <c r="AQ476" i="22"/>
  <c r="AQ474" i="22"/>
  <c r="AQ467" i="22"/>
  <c r="AR467" i="22" s="1"/>
  <c r="AQ463" i="22"/>
  <c r="AQ460" i="22"/>
  <c r="AQ457" i="22"/>
  <c r="AQ397" i="22"/>
  <c r="AS397" i="22" s="1"/>
  <c r="AQ367" i="22"/>
  <c r="AQ343" i="22"/>
  <c r="AQ342" i="22"/>
  <c r="AQ340" i="22"/>
  <c r="AQ326" i="22"/>
  <c r="AR326" i="22" s="1"/>
  <c r="AQ318" i="22"/>
  <c r="AR318" i="22" s="1"/>
  <c r="AQ309" i="22"/>
  <c r="AQ297" i="22"/>
  <c r="AQ291" i="22"/>
  <c r="AQ278" i="22"/>
  <c r="AQ277" i="22"/>
  <c r="AQ267" i="22"/>
  <c r="AQ260" i="22"/>
  <c r="AQ221" i="22"/>
  <c r="AQ218" i="22"/>
  <c r="AQ207" i="22"/>
  <c r="AQ200" i="22"/>
  <c r="AQ462" i="22"/>
  <c r="AS462" i="22" s="1"/>
  <c r="AQ414" i="22"/>
  <c r="AQ407" i="22"/>
  <c r="AQ363" i="22"/>
  <c r="AQ347" i="22"/>
  <c r="AQ339" i="22"/>
  <c r="AQ317" i="22"/>
  <c r="AR317" i="22" s="1"/>
  <c r="AQ312" i="22"/>
  <c r="AQ299" i="22"/>
  <c r="AQ292" i="22"/>
  <c r="AQ284" i="22"/>
  <c r="AQ279" i="22"/>
  <c r="AQ275" i="22"/>
  <c r="AQ268" i="22"/>
  <c r="AQ255" i="22"/>
  <c r="AQ212" i="22"/>
  <c r="AQ203" i="22"/>
  <c r="AQ201" i="22"/>
  <c r="AS201" i="22" s="1"/>
  <c r="AQ181" i="22"/>
  <c r="AS181" i="22" s="1"/>
  <c r="AQ173" i="22"/>
  <c r="AS173" i="22" s="1"/>
  <c r="AQ157" i="22"/>
  <c r="AQ155" i="22"/>
  <c r="AQ148" i="22"/>
  <c r="AQ146" i="22"/>
  <c r="AQ133" i="22"/>
  <c r="AQ122" i="22"/>
  <c r="AQ458" i="22"/>
  <c r="AQ445" i="22"/>
  <c r="AQ356" i="22"/>
  <c r="AS356" i="22" s="1"/>
  <c r="AQ341" i="22"/>
  <c r="AQ321" i="22"/>
  <c r="AR321" i="22" s="1"/>
  <c r="AQ311" i="22"/>
  <c r="AQ302" i="22"/>
  <c r="AQ282" i="22"/>
  <c r="AQ235" i="22"/>
  <c r="AS235" i="22" s="1"/>
  <c r="AQ217" i="22"/>
  <c r="AS217" i="22" s="1"/>
  <c r="AQ214" i="22"/>
  <c r="AQ206" i="22"/>
  <c r="AQ196" i="22"/>
  <c r="AQ188" i="22"/>
  <c r="AQ183" i="22"/>
  <c r="AQ175" i="22"/>
  <c r="AS175" i="22" s="1"/>
  <c r="AQ167" i="22"/>
  <c r="AS167" i="22" s="1"/>
  <c r="AQ165" i="22"/>
  <c r="AS165" i="22" s="1"/>
  <c r="AQ163" i="22"/>
  <c r="AQ161" i="22"/>
  <c r="AQ152" i="22"/>
  <c r="AQ141" i="22"/>
  <c r="AQ139" i="22"/>
  <c r="AQ135" i="22"/>
  <c r="AQ129" i="22"/>
  <c r="AQ127" i="22"/>
  <c r="AQ466" i="22"/>
  <c r="AR466" i="22" s="1"/>
  <c r="AQ449" i="22"/>
  <c r="AQ436" i="22"/>
  <c r="AQ432" i="22"/>
  <c r="AQ394" i="22"/>
  <c r="AQ387" i="22"/>
  <c r="AQ325" i="22"/>
  <c r="AR325" i="22" s="1"/>
  <c r="AQ294" i="22"/>
  <c r="AQ289" i="22"/>
  <c r="AQ258" i="22"/>
  <c r="AQ253" i="22"/>
  <c r="AQ227" i="22"/>
  <c r="AQ209" i="22"/>
  <c r="AS209" i="22" s="1"/>
  <c r="AQ192" i="22"/>
  <c r="AQ191" i="22"/>
  <c r="AQ187" i="22"/>
  <c r="AQ185" i="22"/>
  <c r="AQ177" i="22"/>
  <c r="AS177" i="22" s="1"/>
  <c r="AQ169" i="22"/>
  <c r="AS169" i="22" s="1"/>
  <c r="AQ158" i="22"/>
  <c r="AQ145" i="22"/>
  <c r="AQ136" i="22"/>
  <c r="AQ130" i="22"/>
  <c r="AQ124" i="22"/>
  <c r="AQ119" i="22"/>
  <c r="AQ110" i="22"/>
  <c r="AR110" i="22" s="1"/>
  <c r="AQ400" i="22"/>
  <c r="AQ332" i="22"/>
  <c r="AQ287" i="22"/>
  <c r="AQ281" i="22"/>
  <c r="AQ249" i="22"/>
  <c r="AS249" i="22" s="1"/>
  <c r="AQ247" i="22"/>
  <c r="AS247" i="22" s="1"/>
  <c r="AQ245" i="22"/>
  <c r="AS245" i="22" s="1"/>
  <c r="AQ243" i="22"/>
  <c r="AS243" i="22" s="1"/>
  <c r="AQ241" i="22"/>
  <c r="AS241" i="22" s="1"/>
  <c r="AQ239" i="22"/>
  <c r="AS239" i="22" s="1"/>
  <c r="AQ233" i="22"/>
  <c r="AS233" i="22" s="1"/>
  <c r="AQ220" i="22"/>
  <c r="AQ219" i="22"/>
  <c r="AQ473" i="22"/>
  <c r="AR473" i="22" s="1"/>
  <c r="AQ461" i="22"/>
  <c r="AQ288" i="22"/>
  <c r="AQ276" i="22"/>
  <c r="AQ202" i="22"/>
  <c r="AQ182" i="22"/>
  <c r="AQ147" i="22"/>
  <c r="AQ121" i="22"/>
  <c r="AQ120" i="22"/>
  <c r="AQ100" i="22"/>
  <c r="AQ96" i="22"/>
  <c r="AQ87" i="22"/>
  <c r="AQ82" i="22"/>
  <c r="AQ70" i="22"/>
  <c r="AQ59" i="22"/>
  <c r="AQ57" i="22"/>
  <c r="AQ50" i="22"/>
  <c r="AQ48" i="22"/>
  <c r="AQ37" i="22"/>
  <c r="AQ28" i="22"/>
  <c r="AQ19" i="22"/>
  <c r="AQ10" i="22"/>
  <c r="AQ455" i="22"/>
  <c r="AQ433" i="22"/>
  <c r="AQ323" i="22"/>
  <c r="AR323" i="22" s="1"/>
  <c r="AQ286" i="22"/>
  <c r="AQ285" i="22"/>
  <c r="AQ205" i="22"/>
  <c r="AQ189" i="22"/>
  <c r="AS189" i="22" s="1"/>
  <c r="AQ178" i="22"/>
  <c r="AQ162" i="22"/>
  <c r="AQ91" i="22"/>
  <c r="AQ63" i="22"/>
  <c r="AQ54" i="22"/>
  <c r="AQ43" i="22"/>
  <c r="AQ41" i="22"/>
  <c r="AQ34" i="22"/>
  <c r="AQ32" i="22"/>
  <c r="AQ402" i="22"/>
  <c r="AQ303" i="22"/>
  <c r="AQ298" i="22"/>
  <c r="AQ266" i="22"/>
  <c r="AQ254" i="22"/>
  <c r="AQ229" i="22"/>
  <c r="AQ216" i="22"/>
  <c r="AQ204" i="22"/>
  <c r="AQ184" i="22"/>
  <c r="AQ176" i="22"/>
  <c r="AQ166" i="22"/>
  <c r="AR166" i="22" s="1"/>
  <c r="AQ156" i="22"/>
  <c r="AQ150" i="22"/>
  <c r="AQ144" i="22"/>
  <c r="AQ140" i="22"/>
  <c r="AQ128" i="22"/>
  <c r="AQ101" i="22"/>
  <c r="AQ99" i="22"/>
  <c r="AQ97" i="22"/>
  <c r="AQ81" i="22"/>
  <c r="AQ69" i="22"/>
  <c r="AQ60" i="22"/>
  <c r="AQ47" i="22"/>
  <c r="AQ38" i="22"/>
  <c r="AQ27" i="22"/>
  <c r="AQ25" i="22"/>
  <c r="AQ20" i="22"/>
  <c r="AQ3" i="22"/>
  <c r="AQ470" i="22"/>
  <c r="AQ447" i="22"/>
  <c r="AS447" i="22" s="1"/>
  <c r="AQ283" i="22"/>
  <c r="AQ264" i="22"/>
  <c r="AQ263" i="22"/>
  <c r="AQ231" i="22"/>
  <c r="AQ172" i="22"/>
  <c r="AQ171" i="22"/>
  <c r="AS171" i="22" s="1"/>
  <c r="AQ134" i="22"/>
  <c r="AQ131" i="22"/>
  <c r="AQ125" i="22"/>
  <c r="AQ116" i="22"/>
  <c r="AQ111" i="22"/>
  <c r="AQ108" i="22"/>
  <c r="AQ106" i="22"/>
  <c r="AS106" i="22" s="1"/>
  <c r="AQ83" i="22"/>
  <c r="AQ80" i="22"/>
  <c r="AQ73" i="22"/>
  <c r="AQ66" i="22"/>
  <c r="AQ64" i="22"/>
  <c r="AQ53" i="22"/>
  <c r="AQ44" i="22"/>
  <c r="AQ31" i="22"/>
  <c r="AQ22" i="22"/>
  <c r="AQ17" i="22"/>
  <c r="AQ14" i="22"/>
  <c r="AY2" i="22"/>
  <c r="BE3" i="22"/>
  <c r="BC4" i="22"/>
  <c r="BC5" i="22"/>
  <c r="S6" i="22"/>
  <c r="AY6" i="22"/>
  <c r="BA8" i="22"/>
  <c r="S9" i="22"/>
  <c r="BC9" i="22"/>
  <c r="S11" i="22"/>
  <c r="BA11" i="22"/>
  <c r="S12" i="22"/>
  <c r="AQ15" i="22"/>
  <c r="AU16" i="22"/>
  <c r="O20" i="22"/>
  <c r="AV20" i="22"/>
  <c r="BC21" i="22"/>
  <c r="S22" i="22"/>
  <c r="BA22" i="22"/>
  <c r="AU24" i="22"/>
  <c r="O25" i="22"/>
  <c r="BA25" i="22"/>
  <c r="AM26" i="22"/>
  <c r="BC27" i="22"/>
  <c r="AQ29" i="22"/>
  <c r="BC30" i="22"/>
  <c r="O32" i="22"/>
  <c r="AY32" i="22"/>
  <c r="S33" i="22"/>
  <c r="K35" i="22"/>
  <c r="AS35" i="22"/>
  <c r="AU37" i="22"/>
  <c r="AV37" i="22" s="1"/>
  <c r="BA38" i="22"/>
  <c r="AW40" i="22"/>
  <c r="AW42" i="22"/>
  <c r="K44" i="22"/>
  <c r="O45" i="22"/>
  <c r="BA45" i="22"/>
  <c r="AM46" i="22"/>
  <c r="BC47" i="22"/>
  <c r="AQ49" i="22"/>
  <c r="AQ52" i="22"/>
  <c r="K55" i="22"/>
  <c r="AS55" i="22"/>
  <c r="AU57" i="22"/>
  <c r="AU59" i="22"/>
  <c r="AV59" i="22" s="1"/>
  <c r="BA60" i="22"/>
  <c r="AW62" i="22"/>
  <c r="K64" i="22"/>
  <c r="O65" i="22"/>
  <c r="S66" i="22"/>
  <c r="AM69" i="22"/>
  <c r="AQ72" i="22"/>
  <c r="AQ74" i="22"/>
  <c r="O75" i="22"/>
  <c r="BA75" i="22"/>
  <c r="AM76" i="22"/>
  <c r="AY77" i="22"/>
  <c r="K79" i="22"/>
  <c r="AS79" i="22"/>
  <c r="O80" i="22"/>
  <c r="AM81" i="22"/>
  <c r="AO81" i="22" s="1"/>
  <c r="AY84" i="22"/>
  <c r="S85" i="22"/>
  <c r="BC85" i="22"/>
  <c r="BE85" i="22" s="1"/>
  <c r="AQ86" i="22"/>
  <c r="AS88" i="22"/>
  <c r="AS90" i="22"/>
  <c r="S91" i="22"/>
  <c r="AQ92" i="22"/>
  <c r="O93" i="22"/>
  <c r="BC95" i="22"/>
  <c r="AU97" i="22"/>
  <c r="AU99" i="22"/>
  <c r="BE100" i="22"/>
  <c r="AO101" i="22"/>
  <c r="AU104" i="22"/>
  <c r="AV104" i="22" s="1"/>
  <c r="AY105" i="22"/>
  <c r="S106" i="22"/>
  <c r="K108" i="22"/>
  <c r="S111" i="22"/>
  <c r="K114" i="22"/>
  <c r="AM115" i="22"/>
  <c r="AU117" i="22"/>
  <c r="BC119" i="22"/>
  <c r="BD119" i="22" s="1"/>
  <c r="AU123" i="22"/>
  <c r="S124" i="22"/>
  <c r="AW125" i="22"/>
  <c r="AO130" i="22"/>
  <c r="BC132" i="22"/>
  <c r="AU133" i="22"/>
  <c r="S134" i="22"/>
  <c r="AY136" i="22"/>
  <c r="AY142" i="22"/>
  <c r="AQ143" i="22"/>
  <c r="O145" i="22"/>
  <c r="S151" i="22"/>
  <c r="AU157" i="22"/>
  <c r="AW157" i="22" s="1"/>
  <c r="AY161" i="22"/>
  <c r="S162" i="22"/>
  <c r="K163" i="22"/>
  <c r="BC166" i="22"/>
  <c r="AQ170" i="22"/>
  <c r="BC174" i="22"/>
  <c r="BE174" i="22" s="1"/>
  <c r="AY175" i="22"/>
  <c r="S176" i="22"/>
  <c r="AY179" i="22"/>
  <c r="S180" i="22"/>
  <c r="S183" i="22"/>
  <c r="AM186" i="22"/>
  <c r="K189" i="22"/>
  <c r="AM206" i="22"/>
  <c r="AM208" i="22"/>
  <c r="AM209" i="22"/>
  <c r="AN209" i="22" s="1"/>
  <c r="AQ210" i="22"/>
  <c r="AQ211" i="22"/>
  <c r="AQ213" i="22"/>
  <c r="AU214" i="22"/>
  <c r="AU215" i="22"/>
  <c r="AU216" i="22"/>
  <c r="AM235" i="22"/>
  <c r="AY236" i="22"/>
  <c r="BC237" i="22"/>
  <c r="BE237" i="22" s="1"/>
  <c r="AM238" i="22"/>
  <c r="AO238" i="22" s="1"/>
  <c r="AY242" i="22"/>
  <c r="BC245" i="22"/>
  <c r="BE245" i="22" s="1"/>
  <c r="K249" i="22"/>
  <c r="AM268" i="22"/>
  <c r="AQ269" i="22"/>
  <c r="S285" i="22"/>
  <c r="AY290" i="22"/>
  <c r="AQ293" i="22"/>
  <c r="S296" i="22"/>
  <c r="AM301" i="22"/>
  <c r="S305" i="22"/>
  <c r="AY311" i="22"/>
  <c r="K315" i="22"/>
  <c r="BC323" i="22"/>
  <c r="AU346" i="22"/>
  <c r="BC374" i="22"/>
  <c r="AM380" i="22"/>
  <c r="AU398" i="22"/>
  <c r="AY404" i="22"/>
  <c r="S416" i="22"/>
  <c r="BC418" i="22"/>
  <c r="AQ424" i="22"/>
  <c r="AM430" i="22"/>
  <c r="BC452" i="22"/>
  <c r="O456" i="22"/>
  <c r="AQ459" i="22"/>
  <c r="AQ465" i="22"/>
  <c r="AM485" i="22"/>
  <c r="AS26" i="22"/>
  <c r="AR26" i="22"/>
  <c r="AS46" i="22"/>
  <c r="AR46" i="22"/>
  <c r="BD65" i="22"/>
  <c r="BE65" i="22"/>
  <c r="AS76" i="22"/>
  <c r="AR76" i="22"/>
  <c r="AN78" i="22"/>
  <c r="AO78" i="22"/>
  <c r="AN113" i="22"/>
  <c r="AO113" i="22"/>
  <c r="AS115" i="22"/>
  <c r="AR115" i="22"/>
  <c r="BD136" i="22"/>
  <c r="BE136" i="22"/>
  <c r="AS193" i="22"/>
  <c r="AR193" i="22"/>
  <c r="AW202" i="22"/>
  <c r="AV202" i="22"/>
  <c r="AZ209" i="22"/>
  <c r="BA209" i="22"/>
  <c r="AZ211" i="22"/>
  <c r="BA211" i="22"/>
  <c r="AS223" i="22"/>
  <c r="AR223" i="22"/>
  <c r="AZ238" i="22"/>
  <c r="BA238" i="22"/>
  <c r="AS295" i="22"/>
  <c r="AR295" i="22"/>
  <c r="AS307" i="22"/>
  <c r="AR307" i="22"/>
  <c r="AN345" i="22"/>
  <c r="AO345" i="22"/>
  <c r="AR417" i="22"/>
  <c r="AS417" i="22"/>
  <c r="E31" i="24"/>
  <c r="G31" i="24" s="1"/>
  <c r="H31" i="24" s="1"/>
  <c r="B10" i="24"/>
  <c r="AY491" i="22"/>
  <c r="AY483" i="22"/>
  <c r="AY479" i="22"/>
  <c r="AY478" i="22"/>
  <c r="AY438" i="22"/>
  <c r="AY423" i="22"/>
  <c r="AY414" i="22"/>
  <c r="BA414" i="22" s="1"/>
  <c r="AY412" i="22"/>
  <c r="AY407" i="22"/>
  <c r="AY394" i="22"/>
  <c r="AY391" i="22"/>
  <c r="AZ391" i="22" s="1"/>
  <c r="AY387" i="22"/>
  <c r="AZ387" i="22" s="1"/>
  <c r="AY385" i="22"/>
  <c r="AY384" i="22"/>
  <c r="AY367" i="22"/>
  <c r="AY360" i="22"/>
  <c r="AY351" i="22"/>
  <c r="AY344" i="22"/>
  <c r="AY339" i="22"/>
  <c r="AY337" i="22"/>
  <c r="AY493" i="22"/>
  <c r="AY488" i="22"/>
  <c r="AY485" i="22"/>
  <c r="AY484" i="22"/>
  <c r="AY482" i="22"/>
  <c r="AY481" i="22"/>
  <c r="AY471" i="22"/>
  <c r="AZ471" i="22" s="1"/>
  <c r="AY466" i="22"/>
  <c r="AY457" i="22"/>
  <c r="AY446" i="22"/>
  <c r="AY434" i="22"/>
  <c r="AY432" i="22"/>
  <c r="AY418" i="22"/>
  <c r="BA418" i="22" s="1"/>
  <c r="AY411" i="22"/>
  <c r="AY409" i="22"/>
  <c r="AY380" i="22"/>
  <c r="AY363" i="22"/>
  <c r="AY356" i="22"/>
  <c r="AY347" i="22"/>
  <c r="AZ347" i="22" s="1"/>
  <c r="AY496" i="22"/>
  <c r="AY476" i="22"/>
  <c r="AZ476" i="22" s="1"/>
  <c r="AY465" i="22"/>
  <c r="AY456" i="22"/>
  <c r="AY452" i="22"/>
  <c r="AY440" i="22"/>
  <c r="AY439" i="22"/>
  <c r="AY437" i="22"/>
  <c r="AY435" i="22"/>
  <c r="AY424" i="22"/>
  <c r="AY402" i="22"/>
  <c r="AY368" i="22"/>
  <c r="AY359" i="22"/>
  <c r="AY352" i="22"/>
  <c r="AY343" i="22"/>
  <c r="AZ343" i="22" s="1"/>
  <c r="AY338" i="22"/>
  <c r="AY313" i="22"/>
  <c r="AY304" i="22"/>
  <c r="AY499" i="22"/>
  <c r="AY494" i="22"/>
  <c r="AZ494" i="22" s="1"/>
  <c r="AY486" i="22"/>
  <c r="AY470" i="22"/>
  <c r="AZ470" i="22" s="1"/>
  <c r="AY454" i="22"/>
  <c r="AZ454" i="22" s="1"/>
  <c r="AY451" i="22"/>
  <c r="AY448" i="22"/>
  <c r="AY444" i="22"/>
  <c r="AY442" i="22"/>
  <c r="AY429" i="22"/>
  <c r="AY417" i="22"/>
  <c r="AY405" i="22"/>
  <c r="AY398" i="22"/>
  <c r="AY388" i="22"/>
  <c r="AY364" i="22"/>
  <c r="AY355" i="22"/>
  <c r="AY348" i="22"/>
  <c r="AY341" i="22"/>
  <c r="AY332" i="22"/>
  <c r="AY330" i="22"/>
  <c r="AY309" i="22"/>
  <c r="AY480" i="22"/>
  <c r="AY477" i="22"/>
  <c r="AY468" i="22"/>
  <c r="AY441" i="22"/>
  <c r="AY427" i="22"/>
  <c r="AY422" i="22"/>
  <c r="BA422" i="22" s="1"/>
  <c r="AY410" i="22"/>
  <c r="AY396" i="22"/>
  <c r="AY390" i="22"/>
  <c r="AY362" i="22"/>
  <c r="AY346" i="22"/>
  <c r="AY323" i="22"/>
  <c r="AY322" i="22"/>
  <c r="AY315" i="22"/>
  <c r="AY303" i="22"/>
  <c r="AY294" i="22"/>
  <c r="AY292" i="22"/>
  <c r="AY285" i="22"/>
  <c r="AY283" i="22"/>
  <c r="AY268" i="22"/>
  <c r="AY263" i="22"/>
  <c r="AY260" i="22"/>
  <c r="AY420" i="22"/>
  <c r="AY383" i="22"/>
  <c r="AZ383" i="22" s="1"/>
  <c r="AY379" i="22"/>
  <c r="AY377" i="22"/>
  <c r="AY375" i="22"/>
  <c r="AY373" i="22"/>
  <c r="AY371" i="22"/>
  <c r="AY369" i="22"/>
  <c r="AY354" i="22"/>
  <c r="AY336" i="22"/>
  <c r="AY321" i="22"/>
  <c r="AY320" i="22"/>
  <c r="AY310" i="22"/>
  <c r="AY299" i="22"/>
  <c r="AY289" i="22"/>
  <c r="AY287" i="22"/>
  <c r="AY280" i="22"/>
  <c r="AY278" i="22"/>
  <c r="AY275" i="22"/>
  <c r="AY265" i="22"/>
  <c r="AY255" i="22"/>
  <c r="BA255" i="22" s="1"/>
  <c r="AY253" i="22"/>
  <c r="AY501" i="22"/>
  <c r="AY492" i="22"/>
  <c r="AY474" i="22"/>
  <c r="AY467" i="22"/>
  <c r="AY461" i="22"/>
  <c r="AY455" i="22"/>
  <c r="AY426" i="22"/>
  <c r="AY399" i="22"/>
  <c r="AY393" i="22"/>
  <c r="AZ393" i="22" s="1"/>
  <c r="AY361" i="22"/>
  <c r="AY345" i="22"/>
  <c r="AY340" i="22"/>
  <c r="AY327" i="22"/>
  <c r="AY326" i="22"/>
  <c r="AY319" i="22"/>
  <c r="AY318" i="22"/>
  <c r="AY307" i="22"/>
  <c r="AY302" i="22"/>
  <c r="AY295" i="22"/>
  <c r="AY293" i="22"/>
  <c r="AY284" i="22"/>
  <c r="AY282" i="22"/>
  <c r="AY269" i="22"/>
  <c r="BA269" i="22" s="1"/>
  <c r="AY262" i="22"/>
  <c r="AY257" i="22"/>
  <c r="AY220" i="22"/>
  <c r="AY213" i="22"/>
  <c r="AY206" i="22"/>
  <c r="AY500" i="22"/>
  <c r="AY497" i="22"/>
  <c r="AY490" i="22"/>
  <c r="BA490" i="22" s="1"/>
  <c r="AY447" i="22"/>
  <c r="AY430" i="22"/>
  <c r="AY421" i="22"/>
  <c r="AZ421" i="22" s="1"/>
  <c r="AY419" i="22"/>
  <c r="AY401" i="22"/>
  <c r="AY382" i="22"/>
  <c r="AY378" i="22"/>
  <c r="AY376" i="22"/>
  <c r="AY374" i="22"/>
  <c r="AY372" i="22"/>
  <c r="AY370" i="22"/>
  <c r="AY353" i="22"/>
  <c r="AY325" i="22"/>
  <c r="AY324" i="22"/>
  <c r="AY317" i="22"/>
  <c r="AY316" i="22"/>
  <c r="AY314" i="22"/>
  <c r="AY306" i="22"/>
  <c r="AY298" i="22"/>
  <c r="AY288" i="22"/>
  <c r="AY286" i="22"/>
  <c r="AY281" i="22"/>
  <c r="AY279" i="22"/>
  <c r="AY274" i="22"/>
  <c r="AY256" i="22"/>
  <c r="AY219" i="22"/>
  <c r="AY212" i="22"/>
  <c r="AY205" i="22"/>
  <c r="AY198" i="22"/>
  <c r="AY487" i="22"/>
  <c r="AY475" i="22"/>
  <c r="AY433" i="22"/>
  <c r="AY413" i="22"/>
  <c r="AY357" i="22"/>
  <c r="AY334" i="22"/>
  <c r="AY331" i="22"/>
  <c r="AZ331" i="22" s="1"/>
  <c r="AY328" i="22"/>
  <c r="AY300" i="22"/>
  <c r="AY235" i="22"/>
  <c r="AY229" i="22"/>
  <c r="AY226" i="22"/>
  <c r="AY225" i="22"/>
  <c r="AY224" i="22"/>
  <c r="AY217" i="22"/>
  <c r="AY208" i="22"/>
  <c r="AY207" i="22"/>
  <c r="AY196" i="22"/>
  <c r="AY192" i="22"/>
  <c r="AY185" i="22"/>
  <c r="AY182" i="22"/>
  <c r="AY174" i="22"/>
  <c r="AY156" i="22"/>
  <c r="AY154" i="22"/>
  <c r="AY141" i="22"/>
  <c r="AY134" i="22"/>
  <c r="AY132" i="22"/>
  <c r="AY130" i="22"/>
  <c r="AY126" i="22"/>
  <c r="AY119" i="22"/>
  <c r="AY498" i="22"/>
  <c r="AZ498" i="22" s="1"/>
  <c r="AY473" i="22"/>
  <c r="AY406" i="22"/>
  <c r="BA406" i="22" s="1"/>
  <c r="AY395" i="22"/>
  <c r="AY389" i="22"/>
  <c r="AY366" i="22"/>
  <c r="AY333" i="22"/>
  <c r="AY261" i="22"/>
  <c r="BA261" i="22" s="1"/>
  <c r="AY258" i="22"/>
  <c r="AY232" i="22"/>
  <c r="AY227" i="22"/>
  <c r="AY218" i="22"/>
  <c r="AY199" i="22"/>
  <c r="AY190" i="22"/>
  <c r="AY186" i="22"/>
  <c r="AY176" i="22"/>
  <c r="AY168" i="22"/>
  <c r="AY166" i="22"/>
  <c r="AY164" i="22"/>
  <c r="AY162" i="22"/>
  <c r="AY160" i="22"/>
  <c r="AY147" i="22"/>
  <c r="AY145" i="22"/>
  <c r="AY140" i="22"/>
  <c r="AY138" i="22"/>
  <c r="AY128" i="22"/>
  <c r="AY464" i="22"/>
  <c r="AY463" i="22"/>
  <c r="AY431" i="22"/>
  <c r="AY392" i="22"/>
  <c r="AY386" i="22"/>
  <c r="AY350" i="22"/>
  <c r="AY335" i="22"/>
  <c r="AY329" i="22"/>
  <c r="AY301" i="22"/>
  <c r="AY264" i="22"/>
  <c r="AY251" i="22"/>
  <c r="AY249" i="22"/>
  <c r="AY247" i="22"/>
  <c r="AY245" i="22"/>
  <c r="AY243" i="22"/>
  <c r="AY241" i="22"/>
  <c r="AY239" i="22"/>
  <c r="AY210" i="22"/>
  <c r="AY201" i="22"/>
  <c r="AY200" i="22"/>
  <c r="AY189" i="22"/>
  <c r="AY178" i="22"/>
  <c r="AY170" i="22"/>
  <c r="AY151" i="22"/>
  <c r="AY144" i="22"/>
  <c r="AY125" i="22"/>
  <c r="AY120" i="22"/>
  <c r="BA120" i="22" s="1"/>
  <c r="AY117" i="22"/>
  <c r="AY115" i="22"/>
  <c r="BA115" i="22" s="1"/>
  <c r="AY113" i="22"/>
  <c r="AY495" i="22"/>
  <c r="BA495" i="22" s="1"/>
  <c r="AY459" i="22"/>
  <c r="AY415" i="22"/>
  <c r="AZ415" i="22" s="1"/>
  <c r="AY408" i="22"/>
  <c r="AY312" i="22"/>
  <c r="AY305" i="22"/>
  <c r="AY259" i="22"/>
  <c r="AY237" i="22"/>
  <c r="AY234" i="22"/>
  <c r="AY215" i="22"/>
  <c r="AY462" i="22"/>
  <c r="AY458" i="22"/>
  <c r="AY453" i="22"/>
  <c r="AY416" i="22"/>
  <c r="BA416" i="22" s="1"/>
  <c r="AY349" i="22"/>
  <c r="AY240" i="22"/>
  <c r="AY230" i="22"/>
  <c r="AY191" i="22"/>
  <c r="AY183" i="22"/>
  <c r="AY177" i="22"/>
  <c r="AY159" i="22"/>
  <c r="AY127" i="22"/>
  <c r="AY81" i="22"/>
  <c r="AY69" i="22"/>
  <c r="AY62" i="22"/>
  <c r="AY49" i="22"/>
  <c r="AY47" i="22"/>
  <c r="AY42" i="22"/>
  <c r="AY40" i="22"/>
  <c r="AY27" i="22"/>
  <c r="AY9" i="22"/>
  <c r="AY400" i="22"/>
  <c r="AY397" i="22"/>
  <c r="AY358" i="22"/>
  <c r="AY272" i="22"/>
  <c r="AY267" i="22"/>
  <c r="AY244" i="22"/>
  <c r="AY216" i="22"/>
  <c r="AY204" i="22"/>
  <c r="AY163" i="22"/>
  <c r="AY155" i="22"/>
  <c r="AY150" i="22"/>
  <c r="AY149" i="22"/>
  <c r="AY143" i="22"/>
  <c r="AY137" i="22"/>
  <c r="AY129" i="22"/>
  <c r="AY111" i="22"/>
  <c r="AY87" i="22"/>
  <c r="AY80" i="22"/>
  <c r="AY68" i="22"/>
  <c r="AY53" i="22"/>
  <c r="AY46" i="22"/>
  <c r="AY33" i="22"/>
  <c r="AY31" i="22"/>
  <c r="AY26" i="22"/>
  <c r="AY445" i="22"/>
  <c r="AY403" i="22"/>
  <c r="AY308" i="22"/>
  <c r="AY297" i="22"/>
  <c r="AY291" i="22"/>
  <c r="AY248" i="22"/>
  <c r="AY228" i="22"/>
  <c r="AY203" i="22"/>
  <c r="AY187" i="22"/>
  <c r="AY172" i="22"/>
  <c r="AY171" i="22"/>
  <c r="AY167" i="22"/>
  <c r="AY157" i="22"/>
  <c r="AY146" i="22"/>
  <c r="AY133" i="22"/>
  <c r="AY123" i="22"/>
  <c r="AY121" i="22"/>
  <c r="AY116" i="22"/>
  <c r="AY114" i="22"/>
  <c r="AY112" i="22"/>
  <c r="AY106" i="22"/>
  <c r="AY104" i="22"/>
  <c r="AY102" i="22"/>
  <c r="AY91" i="22"/>
  <c r="AY82" i="22"/>
  <c r="AY72" i="22"/>
  <c r="AY59" i="22"/>
  <c r="AY52" i="22"/>
  <c r="AY37" i="22"/>
  <c r="AY30" i="22"/>
  <c r="AY19" i="22"/>
  <c r="AY16" i="22"/>
  <c r="AY13" i="22"/>
  <c r="AY7" i="22"/>
  <c r="AY450" i="22"/>
  <c r="AY277" i="22"/>
  <c r="AY270" i="22"/>
  <c r="AY252" i="22"/>
  <c r="AY214" i="22"/>
  <c r="AY202" i="22"/>
  <c r="AY181" i="22"/>
  <c r="AY135" i="22"/>
  <c r="AY110" i="22"/>
  <c r="AY109" i="22"/>
  <c r="AY101" i="22"/>
  <c r="AY99" i="22"/>
  <c r="BA99" i="22" s="1"/>
  <c r="AY97" i="22"/>
  <c r="AY86" i="22"/>
  <c r="AY79" i="22"/>
  <c r="AY65" i="22"/>
  <c r="AY63" i="22"/>
  <c r="AY58" i="22"/>
  <c r="AY56" i="22"/>
  <c r="AY43" i="22"/>
  <c r="AY36" i="22"/>
  <c r="AY21" i="22"/>
  <c r="AY18" i="22"/>
  <c r="AN18" i="22"/>
  <c r="AO18" i="22"/>
  <c r="AV74" i="22"/>
  <c r="AW74" i="22"/>
  <c r="AZ88" i="22"/>
  <c r="BA88" i="22"/>
  <c r="AO94" i="22"/>
  <c r="AN94" i="22"/>
  <c r="BE105" i="22"/>
  <c r="BD105" i="22"/>
  <c r="AZ108" i="22"/>
  <c r="BA108" i="22"/>
  <c r="AS126" i="22"/>
  <c r="AR126" i="22"/>
  <c r="BD154" i="22"/>
  <c r="BE154" i="22"/>
  <c r="AV192" i="22"/>
  <c r="AW192" i="22"/>
  <c r="AS195" i="22"/>
  <c r="AR195" i="22"/>
  <c r="AS197" i="22"/>
  <c r="AR197" i="22"/>
  <c r="AS199" i="22"/>
  <c r="AR199" i="22"/>
  <c r="AV201" i="22"/>
  <c r="AW201" i="22"/>
  <c r="AV203" i="22"/>
  <c r="AW203" i="22"/>
  <c r="AS222" i="22"/>
  <c r="AR222" i="22"/>
  <c r="AS224" i="22"/>
  <c r="AR224" i="22"/>
  <c r="AV226" i="22"/>
  <c r="AW226" i="22"/>
  <c r="AZ231" i="22"/>
  <c r="BA231" i="22"/>
  <c r="AR280" i="22"/>
  <c r="AS280" i="22"/>
  <c r="AV300" i="22"/>
  <c r="AW300" i="22"/>
  <c r="BD352" i="22"/>
  <c r="BE352" i="22"/>
  <c r="AW373" i="22"/>
  <c r="AV373" i="22"/>
  <c r="E8" i="24"/>
  <c r="F8" i="24" s="1"/>
  <c r="BC2" i="22"/>
  <c r="AM3" i="22"/>
  <c r="AN3" i="22" s="1"/>
  <c r="AQ4" i="22"/>
  <c r="AQ5" i="22"/>
  <c r="BC6" i="22"/>
  <c r="AM8" i="22"/>
  <c r="AM10" i="22"/>
  <c r="AM13" i="22"/>
  <c r="AU15" i="22"/>
  <c r="AQ18" i="22"/>
  <c r="S20" i="22"/>
  <c r="BA20" i="22"/>
  <c r="AQ23" i="22"/>
  <c r="AY24" i="22"/>
  <c r="AU26" i="22"/>
  <c r="AY29" i="22"/>
  <c r="S32" i="22"/>
  <c r="K34" i="22"/>
  <c r="O35" i="22"/>
  <c r="BA35" i="22"/>
  <c r="AM36" i="22"/>
  <c r="BC37" i="22"/>
  <c r="AQ39" i="22"/>
  <c r="BC40" i="22"/>
  <c r="BC42" i="22"/>
  <c r="O44" i="22"/>
  <c r="AY44" i="22"/>
  <c r="S45" i="22"/>
  <c r="AU46" i="22"/>
  <c r="BA50" i="22"/>
  <c r="AW52" i="22"/>
  <c r="K54" i="22"/>
  <c r="O55" i="22"/>
  <c r="BA55" i="22"/>
  <c r="AM56" i="22"/>
  <c r="BA57" i="22"/>
  <c r="AM58" i="22"/>
  <c r="BC59" i="22"/>
  <c r="AQ61" i="22"/>
  <c r="BC62" i="22"/>
  <c r="O64" i="22"/>
  <c r="AY64" i="22"/>
  <c r="S65" i="22"/>
  <c r="K67" i="22"/>
  <c r="AS67" i="22"/>
  <c r="AU69" i="22"/>
  <c r="AV69" i="22" s="1"/>
  <c r="BA70" i="22"/>
  <c r="AW72" i="22"/>
  <c r="AY74" i="22"/>
  <c r="S75" i="22"/>
  <c r="AU76" i="22"/>
  <c r="AQ78" i="22"/>
  <c r="O79" i="22"/>
  <c r="S80" i="22"/>
  <c r="AU81" i="22"/>
  <c r="AV81" i="22" s="1"/>
  <c r="BC86" i="22"/>
  <c r="AM87" i="22"/>
  <c r="BC88" i="22"/>
  <c r="AM89" i="22"/>
  <c r="AY92" i="22"/>
  <c r="S93" i="22"/>
  <c r="AQ94" i="22"/>
  <c r="AS94" i="22" s="1"/>
  <c r="AM98" i="22"/>
  <c r="BC99" i="22"/>
  <c r="AU101" i="22"/>
  <c r="AS107" i="22"/>
  <c r="O108" i="22"/>
  <c r="BC108" i="22"/>
  <c r="AQ113" i="22"/>
  <c r="AU115" i="22"/>
  <c r="O117" i="22"/>
  <c r="BC117" i="22"/>
  <c r="AM118" i="22"/>
  <c r="AW120" i="22"/>
  <c r="AM127" i="22"/>
  <c r="AN127" i="22" s="1"/>
  <c r="BC140" i="22"/>
  <c r="O142" i="22"/>
  <c r="AU144" i="22"/>
  <c r="S145" i="22"/>
  <c r="AO158" i="22"/>
  <c r="O163" i="22"/>
  <c r="AU167" i="22"/>
  <c r="BC170" i="22"/>
  <c r="BE170" i="22" s="1"/>
  <c r="AU171" i="22"/>
  <c r="K179" i="22"/>
  <c r="K182" i="22"/>
  <c r="O189" i="22"/>
  <c r="BC190" i="22"/>
  <c r="AY193" i="22"/>
  <c r="AY194" i="22"/>
  <c r="AY195" i="22"/>
  <c r="AY197" i="22"/>
  <c r="BC201" i="22"/>
  <c r="BC202" i="22"/>
  <c r="BD202" i="22" s="1"/>
  <c r="BC203" i="22"/>
  <c r="BE203" i="22" s="1"/>
  <c r="BC204" i="22"/>
  <c r="AY221" i="22"/>
  <c r="AY222" i="22"/>
  <c r="AY223" i="22"/>
  <c r="K231" i="22"/>
  <c r="AY233" i="22"/>
  <c r="K241" i="22"/>
  <c r="O249" i="22"/>
  <c r="AM265" i="22"/>
  <c r="AY266" i="22"/>
  <c r="AM278" i="22"/>
  <c r="AN278" i="22" s="1"/>
  <c r="AU279" i="22"/>
  <c r="AV279" i="22" s="1"/>
  <c r="K292" i="22"/>
  <c r="BC299" i="22"/>
  <c r="AU306" i="22"/>
  <c r="AU318" i="22"/>
  <c r="AQ329" i="22"/>
  <c r="AU337" i="22"/>
  <c r="BC437" i="22"/>
  <c r="AY443" i="22"/>
  <c r="S456" i="22"/>
  <c r="BD19" i="22"/>
  <c r="BE19" i="22"/>
  <c r="AN30" i="22"/>
  <c r="AO30" i="22"/>
  <c r="AS36" i="22"/>
  <c r="AR36" i="22"/>
  <c r="AS58" i="22"/>
  <c r="AR58" i="22"/>
  <c r="BD79" i="22"/>
  <c r="BE79" i="22"/>
  <c r="AN148" i="22"/>
  <c r="AO148" i="22"/>
  <c r="BE402" i="22"/>
  <c r="BD402" i="22"/>
  <c r="E10" i="24"/>
  <c r="AV83" i="22"/>
  <c r="AW83" i="22"/>
  <c r="BE92" i="22"/>
  <c r="BD92" i="22"/>
  <c r="AN95" i="22"/>
  <c r="AO95" i="22"/>
  <c r="AR118" i="22"/>
  <c r="AS118" i="22"/>
  <c r="AZ158" i="22"/>
  <c r="BA158" i="22"/>
  <c r="BA296" i="22"/>
  <c r="AZ296" i="22"/>
  <c r="AW336" i="22"/>
  <c r="AV336" i="22"/>
  <c r="AZ365" i="22"/>
  <c r="BA365" i="22"/>
  <c r="BD378" i="22"/>
  <c r="BE378" i="22"/>
  <c r="BA428" i="22"/>
  <c r="AZ428" i="22"/>
  <c r="AZ436" i="22"/>
  <c r="BA436" i="22"/>
  <c r="AZ469" i="22"/>
  <c r="BA469" i="22"/>
  <c r="K476" i="22"/>
  <c r="C8" i="24"/>
  <c r="D8" i="24" s="1"/>
  <c r="K469" i="22"/>
  <c r="K464" i="22"/>
  <c r="K439" i="22"/>
  <c r="K430" i="22"/>
  <c r="K427" i="22"/>
  <c r="K420" i="22"/>
  <c r="K418" i="22"/>
  <c r="K411" i="22"/>
  <c r="K408" i="22"/>
  <c r="K396" i="22"/>
  <c r="K389" i="22"/>
  <c r="K383" i="22"/>
  <c r="K380" i="22"/>
  <c r="K378" i="22"/>
  <c r="K376" i="22"/>
  <c r="K374" i="22"/>
  <c r="K372" i="22"/>
  <c r="K370" i="22"/>
  <c r="K361" i="22"/>
  <c r="K354" i="22"/>
  <c r="K345" i="22"/>
  <c r="K470" i="22"/>
  <c r="K444" i="22"/>
  <c r="K435" i="22"/>
  <c r="K429" i="22"/>
  <c r="K415" i="22"/>
  <c r="K405" i="22"/>
  <c r="K402" i="22"/>
  <c r="K401" i="22"/>
  <c r="K386" i="22"/>
  <c r="K385" i="22"/>
  <c r="K366" i="22"/>
  <c r="K357" i="22"/>
  <c r="K352" i="22"/>
  <c r="K350" i="22"/>
  <c r="K475" i="22"/>
  <c r="K441" i="22"/>
  <c r="K431" i="22"/>
  <c r="K426" i="22"/>
  <c r="K421" i="22"/>
  <c r="K419" i="22"/>
  <c r="K404" i="22"/>
  <c r="K398" i="22"/>
  <c r="K397" i="22"/>
  <c r="K391" i="22"/>
  <c r="K388" i="22"/>
  <c r="K381" i="22"/>
  <c r="K379" i="22"/>
  <c r="K377" i="22"/>
  <c r="K375" i="22"/>
  <c r="K373" i="22"/>
  <c r="K371" i="22"/>
  <c r="K369" i="22"/>
  <c r="K362" i="22"/>
  <c r="K353" i="22"/>
  <c r="K348" i="22"/>
  <c r="K346" i="22"/>
  <c r="K339" i="22"/>
  <c r="K332" i="22"/>
  <c r="K307" i="22"/>
  <c r="K477" i="22"/>
  <c r="K466" i="22"/>
  <c r="K443" i="22"/>
  <c r="K440" i="22"/>
  <c r="K432" i="22"/>
  <c r="K428" i="22"/>
  <c r="K414" i="22"/>
  <c r="K409" i="22"/>
  <c r="K400" i="22"/>
  <c r="D18" i="24" s="1"/>
  <c r="K394" i="22"/>
  <c r="K393" i="22"/>
  <c r="K387" i="22"/>
  <c r="K365" i="22"/>
  <c r="K358" i="22"/>
  <c r="K349" i="22"/>
  <c r="K344" i="22"/>
  <c r="K333" i="22"/>
  <c r="K331" i="22"/>
  <c r="K312" i="22"/>
  <c r="K458" i="22"/>
  <c r="K436" i="22"/>
  <c r="K425" i="22"/>
  <c r="K412" i="22"/>
  <c r="K368" i="22"/>
  <c r="K359" i="22"/>
  <c r="K351" i="22"/>
  <c r="K325" i="22"/>
  <c r="K317" i="22"/>
  <c r="K297" i="22"/>
  <c r="K291" i="22"/>
  <c r="K280" i="22"/>
  <c r="K277" i="22"/>
  <c r="K270" i="22"/>
  <c r="K267" i="22"/>
  <c r="K262" i="22"/>
  <c r="K257" i="22"/>
  <c r="K248" i="22"/>
  <c r="K244" i="22"/>
  <c r="K240" i="22"/>
  <c r="K236" i="22"/>
  <c r="K232" i="22"/>
  <c r="K228" i="22"/>
  <c r="K437" i="22"/>
  <c r="K422" i="22"/>
  <c r="K413" i="22"/>
  <c r="K360" i="22"/>
  <c r="K334" i="22"/>
  <c r="K323" i="22"/>
  <c r="K314" i="22"/>
  <c r="K302" i="22"/>
  <c r="K284" i="22"/>
  <c r="K274" i="22"/>
  <c r="K259" i="22"/>
  <c r="K442" i="22"/>
  <c r="K438" i="22"/>
  <c r="K423" i="22"/>
  <c r="K406" i="22"/>
  <c r="K395" i="22"/>
  <c r="K337" i="22"/>
  <c r="K321" i="22"/>
  <c r="K313" i="22"/>
  <c r="K311" i="22"/>
  <c r="K298" i="22"/>
  <c r="K290" i="22"/>
  <c r="K288" i="22"/>
  <c r="K276" i="22"/>
  <c r="K273" i="22"/>
  <c r="K271" i="22"/>
  <c r="K266" i="22"/>
  <c r="K250" i="22"/>
  <c r="K246" i="22"/>
  <c r="K242" i="22"/>
  <c r="K238" i="22"/>
  <c r="K234" i="22"/>
  <c r="K230" i="22"/>
  <c r="K226" i="22"/>
  <c r="K215" i="22"/>
  <c r="K208" i="22"/>
  <c r="K194" i="22"/>
  <c r="K472" i="22"/>
  <c r="K455" i="22"/>
  <c r="K424" i="22"/>
  <c r="K403" i="22"/>
  <c r="K367" i="22"/>
  <c r="K343" i="22"/>
  <c r="K342" i="22"/>
  <c r="K341" i="22"/>
  <c r="K330" i="22"/>
  <c r="K327" i="22"/>
  <c r="K319" i="22"/>
  <c r="K310" i="22"/>
  <c r="K301" i="22"/>
  <c r="K278" i="22"/>
  <c r="K268" i="22"/>
  <c r="K265" i="22"/>
  <c r="K258" i="22"/>
  <c r="K221" i="22"/>
  <c r="K218" i="22"/>
  <c r="K207" i="22"/>
  <c r="K200" i="22"/>
  <c r="K461" i="22"/>
  <c r="K433" i="22"/>
  <c r="K417" i="22"/>
  <c r="K382" i="22"/>
  <c r="K328" i="22"/>
  <c r="K299" i="22"/>
  <c r="K279" i="22"/>
  <c r="K275" i="22"/>
  <c r="K255" i="22"/>
  <c r="K252" i="22"/>
  <c r="K237" i="22"/>
  <c r="K223" i="22"/>
  <c r="K222" i="22"/>
  <c r="K205" i="22"/>
  <c r="K204" i="22"/>
  <c r="K203" i="22"/>
  <c r="K202" i="22"/>
  <c r="K186" i="22"/>
  <c r="K181" i="22"/>
  <c r="K173" i="22"/>
  <c r="K153" i="22"/>
  <c r="K142" i="22"/>
  <c r="K128" i="22"/>
  <c r="K410" i="22"/>
  <c r="K316" i="22"/>
  <c r="K308" i="22"/>
  <c r="K306" i="22"/>
  <c r="K300" i="22"/>
  <c r="K260" i="22"/>
  <c r="K235" i="22"/>
  <c r="K229" i="22"/>
  <c r="K225" i="22"/>
  <c r="K217" i="22"/>
  <c r="K216" i="22"/>
  <c r="K214" i="22"/>
  <c r="K206" i="22"/>
  <c r="K198" i="22"/>
  <c r="K197" i="22"/>
  <c r="K196" i="22"/>
  <c r="K195" i="22"/>
  <c r="K188" i="22"/>
  <c r="K183" i="22"/>
  <c r="K175" i="22"/>
  <c r="K159" i="22"/>
  <c r="K148" i="22"/>
  <c r="K146" i="22"/>
  <c r="K137" i="22"/>
  <c r="K127" i="22"/>
  <c r="K463" i="22"/>
  <c r="K392" i="22"/>
  <c r="K364" i="22"/>
  <c r="K355" i="22"/>
  <c r="K340" i="22"/>
  <c r="K335" i="22"/>
  <c r="K329" i="22"/>
  <c r="K320" i="22"/>
  <c r="K289" i="22"/>
  <c r="K286" i="22"/>
  <c r="K227" i="22"/>
  <c r="K209" i="22"/>
  <c r="K192" i="22"/>
  <c r="K191" i="22"/>
  <c r="K187" i="22"/>
  <c r="K185" i="22"/>
  <c r="K177" i="22"/>
  <c r="K169" i="22"/>
  <c r="K152" i="22"/>
  <c r="K143" i="22"/>
  <c r="K126" i="22"/>
  <c r="K119" i="22"/>
  <c r="K117" i="22"/>
  <c r="K115" i="22"/>
  <c r="K113" i="22"/>
  <c r="K324" i="22"/>
  <c r="K287" i="22"/>
  <c r="K281" i="22"/>
  <c r="K264" i="22"/>
  <c r="K254" i="22"/>
  <c r="K220" i="22"/>
  <c r="K211" i="22"/>
  <c r="K399" i="22"/>
  <c r="K356" i="22"/>
  <c r="K338" i="22"/>
  <c r="K304" i="22"/>
  <c r="K295" i="22"/>
  <c r="K282" i="22"/>
  <c r="K261" i="22"/>
  <c r="K239" i="22"/>
  <c r="K224" i="22"/>
  <c r="K201" i="22"/>
  <c r="K136" i="22"/>
  <c r="K135" i="22"/>
  <c r="K121" i="22"/>
  <c r="K120" i="22"/>
  <c r="K110" i="22"/>
  <c r="K104" i="22"/>
  <c r="K102" i="22"/>
  <c r="K98" i="22"/>
  <c r="K89" i="22"/>
  <c r="K87" i="22"/>
  <c r="K68" i="22"/>
  <c r="K59" i="22"/>
  <c r="K57" i="22"/>
  <c r="K46" i="22"/>
  <c r="K37" i="22"/>
  <c r="K26" i="22"/>
  <c r="K24" i="22"/>
  <c r="K19" i="22"/>
  <c r="K2" i="22"/>
  <c r="K384" i="22"/>
  <c r="K336" i="22"/>
  <c r="K272" i="22"/>
  <c r="K243" i="22"/>
  <c r="K212" i="22"/>
  <c r="K193" i="22"/>
  <c r="K178" i="22"/>
  <c r="K174" i="22"/>
  <c r="K161" i="22"/>
  <c r="K160" i="22"/>
  <c r="K149" i="22"/>
  <c r="K86" i="22"/>
  <c r="K84" i="22"/>
  <c r="K74" i="22"/>
  <c r="K72" i="22"/>
  <c r="K63" i="22"/>
  <c r="K52" i="22"/>
  <c r="K43" i="22"/>
  <c r="K41" i="22"/>
  <c r="K30" i="22"/>
  <c r="K407" i="22"/>
  <c r="K390" i="22"/>
  <c r="K318" i="22"/>
  <c r="K247" i="22"/>
  <c r="K199" i="22"/>
  <c r="K184" i="22"/>
  <c r="K171" i="22"/>
  <c r="K165" i="22"/>
  <c r="K164" i="22"/>
  <c r="K155" i="22"/>
  <c r="K154" i="22"/>
  <c r="K150" i="22"/>
  <c r="K144" i="22"/>
  <c r="K139" i="22"/>
  <c r="K138" i="22"/>
  <c r="K130" i="22"/>
  <c r="K129" i="22"/>
  <c r="K109" i="22"/>
  <c r="K90" i="22"/>
  <c r="K88" i="22"/>
  <c r="K81" i="22"/>
  <c r="K76" i="22"/>
  <c r="K69" i="22"/>
  <c r="K58" i="22"/>
  <c r="K56" i="22"/>
  <c r="K47" i="22"/>
  <c r="K36" i="22"/>
  <c r="K27" i="22"/>
  <c r="K25" i="22"/>
  <c r="K18" i="22"/>
  <c r="K3" i="22"/>
  <c r="K460" i="22"/>
  <c r="K457" i="22"/>
  <c r="K347" i="22"/>
  <c r="K326" i="22"/>
  <c r="K293" i="22"/>
  <c r="K269" i="22"/>
  <c r="K251" i="22"/>
  <c r="K213" i="22"/>
  <c r="K210" i="22"/>
  <c r="K172" i="22"/>
  <c r="K168" i="22"/>
  <c r="K158" i="22"/>
  <c r="K133" i="22"/>
  <c r="K132" i="22"/>
  <c r="K125" i="22"/>
  <c r="K123" i="22"/>
  <c r="K122" i="22"/>
  <c r="K116" i="22"/>
  <c r="K101" i="22"/>
  <c r="K99" i="22"/>
  <c r="K97" i="22"/>
  <c r="K95" i="22"/>
  <c r="K94" i="22"/>
  <c r="K92" i="22"/>
  <c r="K83" i="22"/>
  <c r="K78" i="22"/>
  <c r="K73" i="22"/>
  <c r="K62" i="22"/>
  <c r="K53" i="22"/>
  <c r="K42" i="22"/>
  <c r="K40" i="22"/>
  <c r="K31" i="22"/>
  <c r="K17" i="22"/>
  <c r="K14" i="22"/>
  <c r="AM500" i="22"/>
  <c r="AM481" i="22"/>
  <c r="AM460" i="22"/>
  <c r="AN460" i="22" s="1"/>
  <c r="AM457" i="22"/>
  <c r="AO457" i="22" s="1"/>
  <c r="AM456" i="22"/>
  <c r="AM449" i="22"/>
  <c r="AM445" i="22"/>
  <c r="AM434" i="22"/>
  <c r="AM416" i="22"/>
  <c r="AM407" i="22"/>
  <c r="AM399" i="22"/>
  <c r="AM390" i="22"/>
  <c r="AN390" i="22" s="1"/>
  <c r="AM384" i="22"/>
  <c r="AM363" i="22"/>
  <c r="AM356" i="22"/>
  <c r="AM347" i="22"/>
  <c r="AM342" i="22"/>
  <c r="AM329" i="22"/>
  <c r="AM471" i="22"/>
  <c r="AM465" i="22"/>
  <c r="AN465" i="22" s="1"/>
  <c r="AM455" i="22"/>
  <c r="AM442" i="22"/>
  <c r="AN442" i="22" s="1"/>
  <c r="AM437" i="22"/>
  <c r="AM424" i="22"/>
  <c r="AM422" i="22"/>
  <c r="AM413" i="22"/>
  <c r="AM406" i="22"/>
  <c r="AO406" i="22" s="1"/>
  <c r="AM395" i="22"/>
  <c r="AM368" i="22"/>
  <c r="AM359" i="22"/>
  <c r="AM343" i="22"/>
  <c r="AM491" i="22"/>
  <c r="AM479" i="22"/>
  <c r="AM473" i="22"/>
  <c r="AM468" i="22"/>
  <c r="AM463" i="22"/>
  <c r="AO463" i="22" s="1"/>
  <c r="AM461" i="22"/>
  <c r="AM459" i="22"/>
  <c r="AM454" i="22"/>
  <c r="AO454" i="22" s="1"/>
  <c r="AM447" i="22"/>
  <c r="AM433" i="22"/>
  <c r="AM417" i="22"/>
  <c r="AM410" i="22"/>
  <c r="AM392" i="22"/>
  <c r="AM382" i="22"/>
  <c r="AN382" i="22" s="1"/>
  <c r="AM364" i="22"/>
  <c r="AM355" i="22"/>
  <c r="AM341" i="22"/>
  <c r="AM336" i="22"/>
  <c r="AM330" i="22"/>
  <c r="AM328" i="22"/>
  <c r="AM326" i="22"/>
  <c r="AM324" i="22"/>
  <c r="AM322" i="22"/>
  <c r="AM320" i="22"/>
  <c r="AM318" i="22"/>
  <c r="AM316" i="22"/>
  <c r="AM309" i="22"/>
  <c r="AM483" i="22"/>
  <c r="AM472" i="22"/>
  <c r="AM467" i="22"/>
  <c r="AM458" i="22"/>
  <c r="AO458" i="22" s="1"/>
  <c r="AM453" i="22"/>
  <c r="AM438" i="22"/>
  <c r="AM436" i="22"/>
  <c r="AN436" i="22" s="1"/>
  <c r="AM425" i="22"/>
  <c r="AM423" i="22"/>
  <c r="AM412" i="22"/>
  <c r="AM403" i="22"/>
  <c r="AM367" i="22"/>
  <c r="AM360" i="22"/>
  <c r="AM351" i="22"/>
  <c r="AM337" i="22"/>
  <c r="AM335" i="22"/>
  <c r="AM314" i="22"/>
  <c r="AM435" i="22"/>
  <c r="AM432" i="22"/>
  <c r="AM428" i="22"/>
  <c r="AM414" i="22"/>
  <c r="AM409" i="22"/>
  <c r="AM401" i="22"/>
  <c r="AM358" i="22"/>
  <c r="AM350" i="22"/>
  <c r="AM340" i="22"/>
  <c r="AM331" i="22"/>
  <c r="AM299" i="22"/>
  <c r="AM289" i="22"/>
  <c r="AM287" i="22"/>
  <c r="AM275" i="22"/>
  <c r="AM260" i="22"/>
  <c r="AM255" i="22"/>
  <c r="AM252" i="22"/>
  <c r="AN252" i="22" s="1"/>
  <c r="AM495" i="22"/>
  <c r="AO495" i="22" s="1"/>
  <c r="AM489" i="22"/>
  <c r="AO489" i="22" s="1"/>
  <c r="AM470" i="22"/>
  <c r="AM451" i="22"/>
  <c r="AM443" i="22"/>
  <c r="AM405" i="22"/>
  <c r="AM386" i="22"/>
  <c r="AN386" i="22" s="1"/>
  <c r="AM365" i="22"/>
  <c r="AM308" i="22"/>
  <c r="AM304" i="22"/>
  <c r="AM295" i="22"/>
  <c r="AM293" i="22"/>
  <c r="AM282" i="22"/>
  <c r="AN282" i="22" s="1"/>
  <c r="AM272" i="22"/>
  <c r="AM269" i="22"/>
  <c r="AM261" i="22"/>
  <c r="AM251" i="22"/>
  <c r="AM247" i="22"/>
  <c r="AM243" i="22"/>
  <c r="AO243" i="22" s="1"/>
  <c r="AM239" i="22"/>
  <c r="AN239" i="22" s="1"/>
  <c r="AM493" i="22"/>
  <c r="AM477" i="22"/>
  <c r="AM466" i="22"/>
  <c r="AM462" i="22"/>
  <c r="AM429" i="22"/>
  <c r="AM415" i="22"/>
  <c r="AM400" i="22"/>
  <c r="AM394" i="22"/>
  <c r="AM385" i="22"/>
  <c r="AO385" i="22" s="1"/>
  <c r="AM357" i="22"/>
  <c r="AM349" i="22"/>
  <c r="AM344" i="22"/>
  <c r="AM315" i="22"/>
  <c r="AM306" i="22"/>
  <c r="AM300" i="22"/>
  <c r="AM286" i="22"/>
  <c r="AN286" i="22" s="1"/>
  <c r="AM281" i="22"/>
  <c r="AM279" i="22"/>
  <c r="AM264" i="22"/>
  <c r="AN264" i="22" s="1"/>
  <c r="AM254" i="22"/>
  <c r="AN254" i="22" s="1"/>
  <c r="AM219" i="22"/>
  <c r="AM212" i="22"/>
  <c r="AM201" i="22"/>
  <c r="AO201" i="22" s="1"/>
  <c r="AM487" i="22"/>
  <c r="AM448" i="22"/>
  <c r="AN448" i="22" s="1"/>
  <c r="AM444" i="22"/>
  <c r="AN444" i="22" s="1"/>
  <c r="AM440" i="22"/>
  <c r="AN440" i="22" s="1"/>
  <c r="AM402" i="22"/>
  <c r="AM393" i="22"/>
  <c r="AO393" i="22" s="1"/>
  <c r="AM387" i="22"/>
  <c r="AM366" i="22"/>
  <c r="AM352" i="22"/>
  <c r="AM338" i="22"/>
  <c r="AM312" i="22"/>
  <c r="AM311" i="22"/>
  <c r="AM305" i="22"/>
  <c r="AM303" i="22"/>
  <c r="AM296" i="22"/>
  <c r="AM294" i="22"/>
  <c r="AN294" i="22" s="1"/>
  <c r="AM292" i="22"/>
  <c r="AN292" i="22" s="1"/>
  <c r="AM285" i="22"/>
  <c r="AM283" i="22"/>
  <c r="AM263" i="22"/>
  <c r="AM256" i="22"/>
  <c r="AM253" i="22"/>
  <c r="AO253" i="22" s="1"/>
  <c r="AM249" i="22"/>
  <c r="AM245" i="22"/>
  <c r="AN245" i="22" s="1"/>
  <c r="AM241" i="22"/>
  <c r="AO241" i="22" s="1"/>
  <c r="AM237" i="22"/>
  <c r="AM233" i="22"/>
  <c r="AM229" i="22"/>
  <c r="AN229" i="22" s="1"/>
  <c r="AM225" i="22"/>
  <c r="AN225" i="22" s="1"/>
  <c r="AM222" i="22"/>
  <c r="AM211" i="22"/>
  <c r="AM204" i="22"/>
  <c r="AO204" i="22" s="1"/>
  <c r="AM197" i="22"/>
  <c r="AO197" i="22" s="1"/>
  <c r="AM441" i="22"/>
  <c r="AM419" i="22"/>
  <c r="AM391" i="22"/>
  <c r="AO391" i="22" s="1"/>
  <c r="AM377" i="22"/>
  <c r="AM369" i="22"/>
  <c r="AM348" i="22"/>
  <c r="AM307" i="22"/>
  <c r="AM298" i="22"/>
  <c r="AM270" i="22"/>
  <c r="AM266" i="22"/>
  <c r="AM257" i="22"/>
  <c r="AM236" i="22"/>
  <c r="AO236" i="22" s="1"/>
  <c r="AM231" i="22"/>
  <c r="AM221" i="22"/>
  <c r="AM210" i="22"/>
  <c r="AO210" i="22" s="1"/>
  <c r="AM200" i="22"/>
  <c r="AO200" i="22" s="1"/>
  <c r="AM189" i="22"/>
  <c r="AM184" i="22"/>
  <c r="AM176" i="22"/>
  <c r="AM168" i="22"/>
  <c r="AM166" i="22"/>
  <c r="AM164" i="22"/>
  <c r="AM162" i="22"/>
  <c r="AM160" i="22"/>
  <c r="AM151" i="22"/>
  <c r="AM140" i="22"/>
  <c r="AM138" i="22"/>
  <c r="AM123" i="22"/>
  <c r="AN123" i="22" s="1"/>
  <c r="AM121" i="22"/>
  <c r="AM116" i="22"/>
  <c r="AM475" i="22"/>
  <c r="AM446" i="22"/>
  <c r="AN446" i="22" s="1"/>
  <c r="AM426" i="22"/>
  <c r="AN426" i="22" s="1"/>
  <c r="AM398" i="22"/>
  <c r="AM397" i="22"/>
  <c r="AM375" i="22"/>
  <c r="AM353" i="22"/>
  <c r="AM334" i="22"/>
  <c r="AM319" i="22"/>
  <c r="AM290" i="22"/>
  <c r="AN290" i="22" s="1"/>
  <c r="AM277" i="22"/>
  <c r="AM273" i="22"/>
  <c r="AM262" i="22"/>
  <c r="AN262" i="22" s="1"/>
  <c r="AM234" i="22"/>
  <c r="AO234" i="22" s="1"/>
  <c r="AM228" i="22"/>
  <c r="AO228" i="22" s="1"/>
  <c r="AM223" i="22"/>
  <c r="AM213" i="22"/>
  <c r="AN213" i="22" s="1"/>
  <c r="AM205" i="22"/>
  <c r="AO205" i="22" s="1"/>
  <c r="AM202" i="22"/>
  <c r="AM178" i="22"/>
  <c r="AM170" i="22"/>
  <c r="AM157" i="22"/>
  <c r="AM155" i="22"/>
  <c r="AM144" i="22"/>
  <c r="AM133" i="22"/>
  <c r="AM131" i="22"/>
  <c r="AN131" i="22" s="1"/>
  <c r="AM499" i="22"/>
  <c r="AM450" i="22"/>
  <c r="AM404" i="22"/>
  <c r="AM388" i="22"/>
  <c r="AM381" i="22"/>
  <c r="AO381" i="22" s="1"/>
  <c r="AM373" i="22"/>
  <c r="AM362" i="22"/>
  <c r="AM346" i="22"/>
  <c r="AM333" i="22"/>
  <c r="AM323" i="22"/>
  <c r="AM297" i="22"/>
  <c r="AM288" i="22"/>
  <c r="AM271" i="22"/>
  <c r="AM267" i="22"/>
  <c r="AM250" i="22"/>
  <c r="AO250" i="22" s="1"/>
  <c r="AM248" i="22"/>
  <c r="AO248" i="22" s="1"/>
  <c r="AM246" i="22"/>
  <c r="AO246" i="22" s="1"/>
  <c r="AM244" i="22"/>
  <c r="AO244" i="22" s="1"/>
  <c r="AM242" i="22"/>
  <c r="AO242" i="22" s="1"/>
  <c r="AM240" i="22"/>
  <c r="AO240" i="22" s="1"/>
  <c r="AM224" i="22"/>
  <c r="AM216" i="22"/>
  <c r="AM207" i="22"/>
  <c r="AM198" i="22"/>
  <c r="AN198" i="22" s="1"/>
  <c r="AM195" i="22"/>
  <c r="AM193" i="22"/>
  <c r="AM180" i="22"/>
  <c r="AM172" i="22"/>
  <c r="AM167" i="22"/>
  <c r="AM165" i="22"/>
  <c r="AM163" i="22"/>
  <c r="AM161" i="22"/>
  <c r="AM150" i="22"/>
  <c r="AM141" i="22"/>
  <c r="AM139" i="22"/>
  <c r="AM135" i="22"/>
  <c r="AM129" i="22"/>
  <c r="AM111" i="22"/>
  <c r="AM109" i="22"/>
  <c r="AM431" i="22"/>
  <c r="AM421" i="22"/>
  <c r="AM379" i="22"/>
  <c r="AM371" i="22"/>
  <c r="AM327" i="22"/>
  <c r="AM313" i="22"/>
  <c r="AM310" i="22"/>
  <c r="AM291" i="22"/>
  <c r="AM280" i="22"/>
  <c r="AM276" i="22"/>
  <c r="AM218" i="22"/>
  <c r="AM199" i="22"/>
  <c r="AO199" i="22" s="1"/>
  <c r="AM452" i="22"/>
  <c r="AN452" i="22" s="1"/>
  <c r="AM411" i="22"/>
  <c r="AM374" i="22"/>
  <c r="AM339" i="22"/>
  <c r="AM317" i="22"/>
  <c r="AM302" i="22"/>
  <c r="AM226" i="22"/>
  <c r="AO226" i="22" s="1"/>
  <c r="AM214" i="22"/>
  <c r="AN214" i="22" s="1"/>
  <c r="AM192" i="22"/>
  <c r="AN192" i="22" s="1"/>
  <c r="AM146" i="22"/>
  <c r="AM134" i="22"/>
  <c r="AM126" i="22"/>
  <c r="AM125" i="22"/>
  <c r="AM124" i="22"/>
  <c r="AM108" i="22"/>
  <c r="AM106" i="22"/>
  <c r="AM85" i="22"/>
  <c r="AM80" i="22"/>
  <c r="AM75" i="22"/>
  <c r="AM66" i="22"/>
  <c r="AM64" i="22"/>
  <c r="AM55" i="22"/>
  <c r="AO55" i="22" s="1"/>
  <c r="AM44" i="22"/>
  <c r="AM35" i="22"/>
  <c r="AO35" i="22" s="1"/>
  <c r="AM33" i="22"/>
  <c r="AO33" i="22" s="1"/>
  <c r="AM22" i="22"/>
  <c r="AM7" i="22"/>
  <c r="AM5" i="22"/>
  <c r="AO5" i="22" s="1"/>
  <c r="AM476" i="22"/>
  <c r="AM464" i="22"/>
  <c r="AM418" i="22"/>
  <c r="AM396" i="22"/>
  <c r="AM378" i="22"/>
  <c r="AM325" i="22"/>
  <c r="AM274" i="22"/>
  <c r="AN274" i="22" s="1"/>
  <c r="AM230" i="22"/>
  <c r="AO230" i="22" s="1"/>
  <c r="AM217" i="22"/>
  <c r="AO217" i="22" s="1"/>
  <c r="AM191" i="22"/>
  <c r="AM182" i="22"/>
  <c r="AM177" i="22"/>
  <c r="AO177" i="22" s="1"/>
  <c r="AM173" i="22"/>
  <c r="AO173" i="22" s="1"/>
  <c r="AM159" i="22"/>
  <c r="AM152" i="22"/>
  <c r="AM147" i="22"/>
  <c r="AM120" i="22"/>
  <c r="AM100" i="22"/>
  <c r="AM96" i="22"/>
  <c r="AM82" i="22"/>
  <c r="AM77" i="22"/>
  <c r="AO77" i="22" s="1"/>
  <c r="AM70" i="22"/>
  <c r="AM61" i="22"/>
  <c r="AM50" i="22"/>
  <c r="AM48" i="22"/>
  <c r="AM39" i="22"/>
  <c r="AN39" i="22" s="1"/>
  <c r="AM28" i="22"/>
  <c r="AM501" i="22"/>
  <c r="AM497" i="22"/>
  <c r="AM361" i="22"/>
  <c r="AM183" i="22"/>
  <c r="AN183" i="22" s="1"/>
  <c r="AM153" i="22"/>
  <c r="AM143" i="22"/>
  <c r="AM137" i="22"/>
  <c r="AM93" i="22"/>
  <c r="AM91" i="22"/>
  <c r="AM79" i="22"/>
  <c r="AO79" i="22" s="1"/>
  <c r="AM67" i="22"/>
  <c r="AO67" i="22" s="1"/>
  <c r="AM65" i="22"/>
  <c r="AM54" i="22"/>
  <c r="AM45" i="22"/>
  <c r="AO45" i="22" s="1"/>
  <c r="AM34" i="22"/>
  <c r="AM32" i="22"/>
  <c r="AM23" i="22"/>
  <c r="AN23" i="22" s="1"/>
  <c r="AM15" i="22"/>
  <c r="AO15" i="22" s="1"/>
  <c r="AM12" i="22"/>
  <c r="AN12" i="22" s="1"/>
  <c r="AM9" i="22"/>
  <c r="AM6" i="22"/>
  <c r="AM469" i="22"/>
  <c r="AM408" i="22"/>
  <c r="AM370" i="22"/>
  <c r="AM332" i="22"/>
  <c r="AM284" i="22"/>
  <c r="AM259" i="22"/>
  <c r="AM232" i="22"/>
  <c r="AO232" i="22" s="1"/>
  <c r="AM227" i="22"/>
  <c r="AO227" i="22" s="1"/>
  <c r="AM215" i="22"/>
  <c r="AN215" i="22" s="1"/>
  <c r="AM203" i="22"/>
  <c r="AM190" i="22"/>
  <c r="AM187" i="22"/>
  <c r="AN187" i="22" s="1"/>
  <c r="AM179" i="22"/>
  <c r="AO179" i="22" s="1"/>
  <c r="AM156" i="22"/>
  <c r="AM145" i="22"/>
  <c r="AM128" i="22"/>
  <c r="AM107" i="22"/>
  <c r="AM105" i="22"/>
  <c r="AM103" i="22"/>
  <c r="AM71" i="22"/>
  <c r="AO71" i="22" s="1"/>
  <c r="AM60" i="22"/>
  <c r="AM51" i="22"/>
  <c r="AM49" i="22"/>
  <c r="AM38" i="22"/>
  <c r="AM29" i="22"/>
  <c r="AO29" i="22" s="1"/>
  <c r="AM20" i="22"/>
  <c r="AO2" i="22"/>
  <c r="AU3" i="22"/>
  <c r="AW3" i="22" s="1"/>
  <c r="AU5" i="22"/>
  <c r="K6" i="22"/>
  <c r="AQ6" i="22"/>
  <c r="AQ7" i="22"/>
  <c r="K8" i="22"/>
  <c r="AQ8" i="22"/>
  <c r="AS8" i="22" s="1"/>
  <c r="K9" i="22"/>
  <c r="AR9" i="22"/>
  <c r="K11" i="22"/>
  <c r="AQ11" i="22"/>
  <c r="K12" i="22"/>
  <c r="AU12" i="22"/>
  <c r="AU13" i="22"/>
  <c r="BA15" i="22"/>
  <c r="BC16" i="22"/>
  <c r="AM17" i="22"/>
  <c r="AO17" i="22" s="1"/>
  <c r="AU18" i="22"/>
  <c r="AM21" i="22"/>
  <c r="K22" i="22"/>
  <c r="BC24" i="22"/>
  <c r="BE24" i="22" s="1"/>
  <c r="AM25" i="22"/>
  <c r="AO25" i="22" s="1"/>
  <c r="AM27" i="22"/>
  <c r="AO27" i="22" s="1"/>
  <c r="AQ30" i="22"/>
  <c r="K33" i="22"/>
  <c r="AS33" i="22"/>
  <c r="O34" i="22"/>
  <c r="AY34" i="22"/>
  <c r="S35" i="22"/>
  <c r="AU36" i="22"/>
  <c r="AY39" i="22"/>
  <c r="AY41" i="22"/>
  <c r="S44" i="22"/>
  <c r="AM47" i="22"/>
  <c r="AO47" i="22" s="1"/>
  <c r="BC49" i="22"/>
  <c r="AQ51" i="22"/>
  <c r="BC52" i="22"/>
  <c r="BE52" i="22" s="1"/>
  <c r="O54" i="22"/>
  <c r="AY54" i="22"/>
  <c r="S55" i="22"/>
  <c r="AU56" i="22"/>
  <c r="AU58" i="22"/>
  <c r="AY61" i="22"/>
  <c r="S64" i="22"/>
  <c r="K66" i="22"/>
  <c r="O67" i="22"/>
  <c r="BA67" i="22"/>
  <c r="AM68" i="22"/>
  <c r="BC69" i="22"/>
  <c r="AQ71" i="22"/>
  <c r="BC72" i="22"/>
  <c r="BA76" i="22"/>
  <c r="AY78" i="22"/>
  <c r="S79" i="22"/>
  <c r="BC81" i="22"/>
  <c r="AY83" i="22"/>
  <c r="K85" i="22"/>
  <c r="AQ85" i="22"/>
  <c r="AU87" i="22"/>
  <c r="AS89" i="22"/>
  <c r="K91" i="22"/>
  <c r="AQ95" i="22"/>
  <c r="AY96" i="22"/>
  <c r="AY98" i="22"/>
  <c r="AM102" i="22"/>
  <c r="AS103" i="22"/>
  <c r="K106" i="22"/>
  <c r="AU106" i="22"/>
  <c r="AY107" i="22"/>
  <c r="S108" i="22"/>
  <c r="AS109" i="22"/>
  <c r="K111" i="22"/>
  <c r="AW113" i="22"/>
  <c r="O115" i="22"/>
  <c r="AY118" i="22"/>
  <c r="K124" i="22"/>
  <c r="AU124" i="22"/>
  <c r="AU131" i="22"/>
  <c r="K134" i="22"/>
  <c r="AU141" i="22"/>
  <c r="AW141" i="22" s="1"/>
  <c r="S146" i="22"/>
  <c r="K147" i="22"/>
  <c r="BE147" i="22"/>
  <c r="AU148" i="22"/>
  <c r="K151" i="22"/>
  <c r="BC158" i="22"/>
  <c r="AQ159" i="22"/>
  <c r="K162" i="22"/>
  <c r="S163" i="22"/>
  <c r="BA165" i="22"/>
  <c r="AQ168" i="22"/>
  <c r="AM169" i="22"/>
  <c r="AO169" i="22" s="1"/>
  <c r="AU173" i="22"/>
  <c r="K176" i="22"/>
  <c r="AU177" i="22"/>
  <c r="K180" i="22"/>
  <c r="AY180" i="22"/>
  <c r="O182" i="22"/>
  <c r="O186" i="22"/>
  <c r="S189" i="22"/>
  <c r="O231" i="22"/>
  <c r="O238" i="22"/>
  <c r="O241" i="22"/>
  <c r="S249" i="22"/>
  <c r="AQ252" i="22"/>
  <c r="AS252" i="22" s="1"/>
  <c r="AM258" i="22"/>
  <c r="AY276" i="22"/>
  <c r="K285" i="22"/>
  <c r="O292" i="22"/>
  <c r="K296" i="22"/>
  <c r="K305" i="22"/>
  <c r="O322" i="22"/>
  <c r="AQ327" i="22"/>
  <c r="AR327" i="22" s="1"/>
  <c r="AQ335" i="22"/>
  <c r="AR335" i="22" s="1"/>
  <c r="AQ364" i="22"/>
  <c r="AS364" i="22" s="1"/>
  <c r="AU377" i="22"/>
  <c r="AM383" i="22"/>
  <c r="AM389" i="22"/>
  <c r="AO389" i="22" s="1"/>
  <c r="AQ401" i="22"/>
  <c r="AS401" i="22" s="1"/>
  <c r="K416" i="22"/>
  <c r="AM427" i="22"/>
  <c r="AY449" i="22"/>
  <c r="AM474" i="22"/>
  <c r="O490" i="22"/>
  <c r="Q501" i="22"/>
  <c r="C11" i="24"/>
  <c r="B7" i="24"/>
  <c r="E28" i="24"/>
  <c r="G28" i="24" s="1"/>
  <c r="H28" i="24" s="1"/>
  <c r="M482" i="22"/>
  <c r="M485" i="22"/>
  <c r="Q490" i="22"/>
  <c r="M492" i="22"/>
  <c r="M493" i="22"/>
  <c r="M496" i="22"/>
  <c r="M498" i="22"/>
  <c r="E7" i="24"/>
  <c r="E30" i="24"/>
  <c r="G30" i="24" s="1"/>
  <c r="H30" i="24" s="1"/>
  <c r="B9" i="24"/>
  <c r="D9" i="24" s="1"/>
  <c r="Y57" i="4"/>
  <c r="AB4" i="4"/>
  <c r="F18" i="24"/>
  <c r="F29" i="24"/>
  <c r="G29" i="24" s="1"/>
  <c r="H29" i="24" s="1"/>
  <c r="H22" i="24"/>
  <c r="BR383" i="22"/>
  <c r="BR503" i="22" s="1"/>
  <c r="E9" i="24"/>
  <c r="BC481" i="22"/>
  <c r="E32" i="24"/>
  <c r="G32" i="24" s="1"/>
  <c r="H32" i="24" s="1"/>
  <c r="B11" i="24"/>
  <c r="E11" i="24"/>
  <c r="AQ501" i="22"/>
  <c r="AO7" i="22"/>
  <c r="AN7" i="22"/>
  <c r="BE40" i="22"/>
  <c r="BD40" i="22"/>
  <c r="BE48" i="22"/>
  <c r="BD48" i="22"/>
  <c r="BE56" i="22"/>
  <c r="BD56" i="22"/>
  <c r="BE2" i="22"/>
  <c r="BD2" i="22"/>
  <c r="AO23" i="22"/>
  <c r="AO31" i="22"/>
  <c r="AN31" i="22"/>
  <c r="AO63" i="22"/>
  <c r="AN63" i="22"/>
  <c r="AN71" i="22"/>
  <c r="BE74" i="22"/>
  <c r="BD74" i="22"/>
  <c r="AW75" i="22"/>
  <c r="AO83" i="22"/>
  <c r="AR106" i="22"/>
  <c r="BE7" i="22"/>
  <c r="AR8" i="22"/>
  <c r="AW9" i="22"/>
  <c r="AO11" i="22"/>
  <c r="AN11" i="22"/>
  <c r="AO12" i="22"/>
  <c r="BE16" i="22"/>
  <c r="BD16" i="22"/>
  <c r="AW17" i="22"/>
  <c r="BE26" i="22"/>
  <c r="BD26" i="22"/>
  <c r="AW27" i="22"/>
  <c r="BE34" i="22"/>
  <c r="BD34" i="22"/>
  <c r="AW35" i="22"/>
  <c r="BE42" i="22"/>
  <c r="BD42" i="22"/>
  <c r="AW43" i="22"/>
  <c r="BE50" i="22"/>
  <c r="BD50" i="22"/>
  <c r="AW51" i="22"/>
  <c r="BE58" i="22"/>
  <c r="BD58" i="22"/>
  <c r="BE66" i="22"/>
  <c r="BD66" i="22"/>
  <c r="AW67" i="22"/>
  <c r="BE76" i="22"/>
  <c r="BD76" i="22"/>
  <c r="AW77" i="22"/>
  <c r="AO21" i="22"/>
  <c r="AN21" i="22"/>
  <c r="AO39" i="22"/>
  <c r="AO41" i="22"/>
  <c r="AN41" i="22"/>
  <c r="AO49" i="22"/>
  <c r="AN49" i="22"/>
  <c r="AO57" i="22"/>
  <c r="AN57" i="22"/>
  <c r="AO65" i="22"/>
  <c r="AN65" i="22"/>
  <c r="AO73" i="22"/>
  <c r="AN73" i="22"/>
  <c r="BE78" i="22"/>
  <c r="BD78" i="22"/>
  <c r="AV84" i="22"/>
  <c r="AW84" i="22"/>
  <c r="AW110" i="22"/>
  <c r="AV110" i="22"/>
  <c r="BA111" i="22"/>
  <c r="AZ111" i="22"/>
  <c r="BE8" i="22"/>
  <c r="BD8" i="22"/>
  <c r="BE13" i="22"/>
  <c r="AO16" i="22"/>
  <c r="BE12" i="22"/>
  <c r="BD12" i="22"/>
  <c r="E1" i="22"/>
  <c r="BE6" i="22"/>
  <c r="BD6" i="22"/>
  <c r="AV7" i="22"/>
  <c r="BE11" i="22"/>
  <c r="AR12" i="22"/>
  <c r="BE15" i="22"/>
  <c r="BE18" i="22"/>
  <c r="BD18" i="22"/>
  <c r="AW21" i="22"/>
  <c r="BE28" i="22"/>
  <c r="BD28" i="22"/>
  <c r="AW29" i="22"/>
  <c r="BE36" i="22"/>
  <c r="BD36" i="22"/>
  <c r="AW37" i="22"/>
  <c r="BE44" i="22"/>
  <c r="BD44" i="22"/>
  <c r="AW45" i="22"/>
  <c r="BD52" i="22"/>
  <c r="AW53" i="22"/>
  <c r="BE60" i="22"/>
  <c r="BD60" i="22"/>
  <c r="AW61" i="22"/>
  <c r="BE68" i="22"/>
  <c r="BD68" i="22"/>
  <c r="AO75" i="22"/>
  <c r="AN75" i="22"/>
  <c r="BE80" i="22"/>
  <c r="BD80" i="22"/>
  <c r="AW81" i="22"/>
  <c r="AZ84" i="22"/>
  <c r="BA84" i="22"/>
  <c r="AO87" i="22"/>
  <c r="AN87" i="22"/>
  <c r="I89" i="22"/>
  <c r="BA89" i="22"/>
  <c r="AZ89" i="22"/>
  <c r="BE32" i="22"/>
  <c r="BD32" i="22"/>
  <c r="H503" i="22"/>
  <c r="C7" i="24" s="1"/>
  <c r="D7" i="24" s="1"/>
  <c r="AO43" i="22"/>
  <c r="AN43" i="22"/>
  <c r="AO51" i="22"/>
  <c r="AN51" i="22"/>
  <c r="AO59" i="22"/>
  <c r="AN59" i="22"/>
  <c r="AN67" i="22"/>
  <c r="BE64" i="22"/>
  <c r="BD64" i="22"/>
  <c r="AS2" i="22"/>
  <c r="AJ503" i="22"/>
  <c r="BG500" i="22" s="1"/>
  <c r="BI500" i="22" s="1"/>
  <c r="AO9" i="22"/>
  <c r="AN9" i="22"/>
  <c r="BE20" i="22"/>
  <c r="BD20" i="22"/>
  <c r="AN27" i="22"/>
  <c r="I2" i="22"/>
  <c r="AO3" i="22"/>
  <c r="AO4" i="22"/>
  <c r="BE10" i="22"/>
  <c r="BD10" i="22"/>
  <c r="AO14" i="22"/>
  <c r="AN17" i="22"/>
  <c r="BE22" i="22"/>
  <c r="BD22" i="22"/>
  <c r="AW23" i="22"/>
  <c r="BE30" i="22"/>
  <c r="BD30" i="22"/>
  <c r="AW31" i="22"/>
  <c r="BE38" i="22"/>
  <c r="BD38" i="22"/>
  <c r="AW39" i="22"/>
  <c r="BE46" i="22"/>
  <c r="BD46" i="22"/>
  <c r="AW47" i="22"/>
  <c r="BE54" i="22"/>
  <c r="BD54" i="22"/>
  <c r="AW55" i="22"/>
  <c r="BE62" i="22"/>
  <c r="BD62" i="22"/>
  <c r="AW63" i="22"/>
  <c r="BE70" i="22"/>
  <c r="BD70" i="22"/>
  <c r="AW71" i="22"/>
  <c r="AZ86" i="22"/>
  <c r="BA86" i="22"/>
  <c r="BE72" i="22"/>
  <c r="BD72" i="22"/>
  <c r="BE4" i="22"/>
  <c r="BD4" i="22"/>
  <c r="AO13" i="22"/>
  <c r="AN13" i="22"/>
  <c r="BE14" i="22"/>
  <c r="BD14" i="22"/>
  <c r="AO19" i="22"/>
  <c r="AN19" i="22"/>
  <c r="AN29" i="22"/>
  <c r="AO37" i="22"/>
  <c r="AN37" i="22"/>
  <c r="AO53" i="22"/>
  <c r="AN53" i="22"/>
  <c r="AO61" i="22"/>
  <c r="AN61" i="22"/>
  <c r="AO69" i="22"/>
  <c r="AN69" i="22"/>
  <c r="AN81" i="22"/>
  <c r="BE90" i="22"/>
  <c r="BD90" i="22"/>
  <c r="I101" i="22"/>
  <c r="AW100" i="22"/>
  <c r="AV100" i="22"/>
  <c r="AW116" i="22"/>
  <c r="AV116" i="22"/>
  <c r="I121" i="22"/>
  <c r="AS166" i="22"/>
  <c r="BE186" i="22"/>
  <c r="BD186" i="22"/>
  <c r="AD503" i="22"/>
  <c r="AW96" i="22"/>
  <c r="AV96" i="22"/>
  <c r="AW106" i="22"/>
  <c r="AV106" i="22"/>
  <c r="AS112" i="22"/>
  <c r="I113" i="22"/>
  <c r="BE119" i="22"/>
  <c r="AS142" i="22"/>
  <c r="AR142" i="22"/>
  <c r="AS150" i="22"/>
  <c r="AR150" i="22"/>
  <c r="I165" i="22"/>
  <c r="AW94" i="22"/>
  <c r="AV94" i="22"/>
  <c r="AW112" i="22"/>
  <c r="AV112" i="22"/>
  <c r="AW118" i="22"/>
  <c r="AV118" i="22"/>
  <c r="I125" i="22"/>
  <c r="I180" i="22"/>
  <c r="AW92" i="22"/>
  <c r="AV92" i="22"/>
  <c r="AW102" i="22"/>
  <c r="AV102" i="22"/>
  <c r="I109" i="22"/>
  <c r="BE123" i="22"/>
  <c r="BD123" i="22"/>
  <c r="I149" i="22"/>
  <c r="BD85" i="22"/>
  <c r="AW90" i="22"/>
  <c r="AV90" i="22"/>
  <c r="BA94" i="22"/>
  <c r="AS98" i="22"/>
  <c r="AZ103" i="22"/>
  <c r="AW108" i="22"/>
  <c r="AV108" i="22"/>
  <c r="AS114" i="22"/>
  <c r="I115" i="22"/>
  <c r="AZ120" i="22"/>
  <c r="AW122" i="22"/>
  <c r="AV122" i="22"/>
  <c r="I160" i="22"/>
  <c r="AW88" i="22"/>
  <c r="AV88" i="22"/>
  <c r="AW98" i="22"/>
  <c r="AV98" i="22"/>
  <c r="I105" i="22"/>
  <c r="AW114" i="22"/>
  <c r="AV114" i="22"/>
  <c r="BE127" i="22"/>
  <c r="BD127" i="22"/>
  <c r="BA134" i="22"/>
  <c r="AZ134" i="22"/>
  <c r="AS139" i="22"/>
  <c r="AR139" i="22"/>
  <c r="AS147" i="22"/>
  <c r="AR147" i="22"/>
  <c r="AW153" i="22"/>
  <c r="AV153" i="22"/>
  <c r="AW86" i="22"/>
  <c r="AV86" i="22"/>
  <c r="BA90" i="22"/>
  <c r="AZ93" i="22"/>
  <c r="AZ99" i="22"/>
  <c r="AW104" i="22"/>
  <c r="AS110" i="22"/>
  <c r="I111" i="22"/>
  <c r="AZ115" i="22"/>
  <c r="AZ124" i="22"/>
  <c r="AW126" i="22"/>
  <c r="AV126" i="22"/>
  <c r="AW133" i="22"/>
  <c r="AV133" i="22"/>
  <c r="AV137" i="22"/>
  <c r="AV145" i="22"/>
  <c r="I152" i="22"/>
  <c r="AS170" i="22"/>
  <c r="AR170" i="22"/>
  <c r="I171" i="22"/>
  <c r="AS192" i="22"/>
  <c r="AR192" i="22"/>
  <c r="AS155" i="22"/>
  <c r="AR155" i="22"/>
  <c r="I157" i="22"/>
  <c r="AS158" i="22"/>
  <c r="AR158" i="22"/>
  <c r="AS163" i="22"/>
  <c r="AR163" i="22"/>
  <c r="AS168" i="22"/>
  <c r="AR168" i="22"/>
  <c r="I169" i="22"/>
  <c r="I178" i="22"/>
  <c r="AS186" i="22"/>
  <c r="AR186" i="22"/>
  <c r="I193" i="22"/>
  <c r="AO231" i="22"/>
  <c r="AN231" i="22"/>
  <c r="I242" i="22"/>
  <c r="AS261" i="22"/>
  <c r="AR261" i="22"/>
  <c r="AS132" i="22"/>
  <c r="AR132" i="22"/>
  <c r="AS136" i="22"/>
  <c r="AR136" i="22"/>
  <c r="I138" i="22"/>
  <c r="I146" i="22"/>
  <c r="I154" i="22"/>
  <c r="I162" i="22"/>
  <c r="I176" i="22"/>
  <c r="AS182" i="22"/>
  <c r="AR182" i="22"/>
  <c r="I187" i="22"/>
  <c r="BE196" i="22"/>
  <c r="BD196" i="22"/>
  <c r="I199" i="22"/>
  <c r="BE202" i="22"/>
  <c r="AS205" i="22"/>
  <c r="AR205" i="22"/>
  <c r="I212" i="22"/>
  <c r="BE218" i="22"/>
  <c r="BD218" i="22"/>
  <c r="AS221" i="22"/>
  <c r="AR221" i="22"/>
  <c r="AS141" i="22"/>
  <c r="AR141" i="22"/>
  <c r="I143" i="22"/>
  <c r="AS144" i="22"/>
  <c r="AR144" i="22"/>
  <c r="AS149" i="22"/>
  <c r="AR149" i="22"/>
  <c r="AS152" i="22"/>
  <c r="AR152" i="22"/>
  <c r="AS157" i="22"/>
  <c r="AR157" i="22"/>
  <c r="I159" i="22"/>
  <c r="AS160" i="22"/>
  <c r="AR160" i="22"/>
  <c r="AS180" i="22"/>
  <c r="AR180" i="22"/>
  <c r="I181" i="22"/>
  <c r="AS196" i="22"/>
  <c r="AR196" i="22"/>
  <c r="AO239" i="22"/>
  <c r="I140" i="22"/>
  <c r="I156" i="22"/>
  <c r="I164" i="22"/>
  <c r="I172" i="22"/>
  <c r="AS178" i="22"/>
  <c r="AR178" i="22"/>
  <c r="I197" i="22"/>
  <c r="BD281" i="22"/>
  <c r="BE281" i="22"/>
  <c r="I133" i="22"/>
  <c r="I137" i="22"/>
  <c r="AS138" i="22"/>
  <c r="AR138" i="22"/>
  <c r="AV141" i="22"/>
  <c r="AS143" i="22"/>
  <c r="AR143" i="22"/>
  <c r="I145" i="22"/>
  <c r="AS146" i="22"/>
  <c r="AR146" i="22"/>
  <c r="AV149" i="22"/>
  <c r="AS151" i="22"/>
  <c r="AR151" i="22"/>
  <c r="AS154" i="22"/>
  <c r="AR154" i="22"/>
  <c r="AS159" i="22"/>
  <c r="AR159" i="22"/>
  <c r="AS162" i="22"/>
  <c r="AR162" i="22"/>
  <c r="I166" i="22"/>
  <c r="I170" i="22"/>
  <c r="AS176" i="22"/>
  <c r="AR176" i="22"/>
  <c r="I177" i="22"/>
  <c r="AW187" i="22"/>
  <c r="AV187" i="22"/>
  <c r="AO247" i="22"/>
  <c r="AN247" i="22"/>
  <c r="AS134" i="22"/>
  <c r="AR134" i="22"/>
  <c r="I142" i="22"/>
  <c r="I150" i="22"/>
  <c r="I168" i="22"/>
  <c r="AS174" i="22"/>
  <c r="AR174" i="22"/>
  <c r="I175" i="22"/>
  <c r="AW185" i="22"/>
  <c r="AV185" i="22"/>
  <c r="I186" i="22"/>
  <c r="I204" i="22"/>
  <c r="BE210" i="22"/>
  <c r="BD210" i="22"/>
  <c r="AS213" i="22"/>
  <c r="AR213" i="22"/>
  <c r="I220" i="22"/>
  <c r="AO119" i="22"/>
  <c r="AO127" i="22"/>
  <c r="I136" i="22"/>
  <c r="AS137" i="22"/>
  <c r="AR137" i="22"/>
  <c r="I139" i="22"/>
  <c r="AS140" i="22"/>
  <c r="AR140" i="22"/>
  <c r="AV143" i="22"/>
  <c r="AS145" i="22"/>
  <c r="AR145" i="22"/>
  <c r="I147" i="22"/>
  <c r="AS148" i="22"/>
  <c r="AR148" i="22"/>
  <c r="AV151" i="22"/>
  <c r="AS153" i="22"/>
  <c r="AR153" i="22"/>
  <c r="AS156" i="22"/>
  <c r="AR156" i="22"/>
  <c r="AV159" i="22"/>
  <c r="AS161" i="22"/>
  <c r="AR161" i="22"/>
  <c r="AS164" i="22"/>
  <c r="AR164" i="22"/>
  <c r="AS172" i="22"/>
  <c r="AR172" i="22"/>
  <c r="I173" i="22"/>
  <c r="I182" i="22"/>
  <c r="BE192" i="22"/>
  <c r="BD192" i="22"/>
  <c r="I195" i="22"/>
  <c r="AW263" i="22"/>
  <c r="AV263" i="22"/>
  <c r="BD267" i="22"/>
  <c r="BE267" i="22"/>
  <c r="AO191" i="22"/>
  <c r="AN191" i="22"/>
  <c r="AO195" i="22"/>
  <c r="AN195" i="22"/>
  <c r="BE199" i="22"/>
  <c r="BD199" i="22"/>
  <c r="AO207" i="22"/>
  <c r="AN207" i="22"/>
  <c r="BE207" i="22"/>
  <c r="BD207" i="22"/>
  <c r="AO212" i="22"/>
  <c r="AN212" i="22"/>
  <c r="BE215" i="22"/>
  <c r="BD215" i="22"/>
  <c r="AO220" i="22"/>
  <c r="AN220" i="22"/>
  <c r="AO223" i="22"/>
  <c r="AN223" i="22"/>
  <c r="BE223" i="22"/>
  <c r="BD223" i="22"/>
  <c r="AS231" i="22"/>
  <c r="AR231" i="22"/>
  <c r="BE234" i="22"/>
  <c r="BD234" i="22"/>
  <c r="BE242" i="22"/>
  <c r="BD242" i="22"/>
  <c r="BE250" i="22"/>
  <c r="BD250" i="22"/>
  <c r="I256" i="22"/>
  <c r="AN270" i="22"/>
  <c r="AO270" i="22"/>
  <c r="AO292" i="22"/>
  <c r="BD168" i="22"/>
  <c r="AN169" i="22"/>
  <c r="AN171" i="22"/>
  <c r="BD172" i="22"/>
  <c r="BD174" i="22"/>
  <c r="AN175" i="22"/>
  <c r="BD176" i="22"/>
  <c r="BD178" i="22"/>
  <c r="BD180" i="22"/>
  <c r="AN181" i="22"/>
  <c r="BD182" i="22"/>
  <c r="AO183" i="22"/>
  <c r="BE191" i="22"/>
  <c r="BD191" i="22"/>
  <c r="BE195" i="22"/>
  <c r="BD195" i="22"/>
  <c r="BE204" i="22"/>
  <c r="BD204" i="22"/>
  <c r="BE212" i="22"/>
  <c r="BD212" i="22"/>
  <c r="BE220" i="22"/>
  <c r="BD220" i="22"/>
  <c r="AS229" i="22"/>
  <c r="AR229" i="22"/>
  <c r="I232" i="22"/>
  <c r="AO237" i="22"/>
  <c r="AN237" i="22"/>
  <c r="AO245" i="22"/>
  <c r="I248" i="22"/>
  <c r="AS255" i="22"/>
  <c r="AR255" i="22"/>
  <c r="AW291" i="22"/>
  <c r="AV291" i="22"/>
  <c r="AO189" i="22"/>
  <c r="AN189" i="22"/>
  <c r="AO194" i="22"/>
  <c r="AN194" i="22"/>
  <c r="AN201" i="22"/>
  <c r="BE201" i="22"/>
  <c r="BD201" i="22"/>
  <c r="AO206" i="22"/>
  <c r="AN206" i="22"/>
  <c r="AO209" i="22"/>
  <c r="BE209" i="22"/>
  <c r="BD209" i="22"/>
  <c r="AO214" i="22"/>
  <c r="AN217" i="22"/>
  <c r="BE217" i="22"/>
  <c r="BD217" i="22"/>
  <c r="AO222" i="22"/>
  <c r="AN222" i="22"/>
  <c r="AO225" i="22"/>
  <c r="AS227" i="22"/>
  <c r="AR227" i="22"/>
  <c r="I230" i="22"/>
  <c r="BE232" i="22"/>
  <c r="BD232" i="22"/>
  <c r="BE240" i="22"/>
  <c r="BD240" i="22"/>
  <c r="BE248" i="22"/>
  <c r="BD248" i="22"/>
  <c r="AV253" i="22"/>
  <c r="AW253" i="22"/>
  <c r="AW262" i="22"/>
  <c r="AV262" i="22"/>
  <c r="AO185" i="22"/>
  <c r="AN185" i="22"/>
  <c r="BE190" i="22"/>
  <c r="BD190" i="22"/>
  <c r="BE194" i="22"/>
  <c r="BD194" i="22"/>
  <c r="BE198" i="22"/>
  <c r="BD198" i="22"/>
  <c r="BE206" i="22"/>
  <c r="BD206" i="22"/>
  <c r="BE214" i="22"/>
  <c r="BD214" i="22"/>
  <c r="BE222" i="22"/>
  <c r="BD222" i="22"/>
  <c r="AS225" i="22"/>
  <c r="AR225" i="22"/>
  <c r="I228" i="22"/>
  <c r="BE230" i="22"/>
  <c r="BD230" i="22"/>
  <c r="AO235" i="22"/>
  <c r="AN235" i="22"/>
  <c r="I238" i="22"/>
  <c r="I246" i="22"/>
  <c r="BE256" i="22"/>
  <c r="BD256" i="22"/>
  <c r="AW269" i="22"/>
  <c r="AV269" i="22"/>
  <c r="AW299" i="22"/>
  <c r="AV299" i="22"/>
  <c r="AR165" i="22"/>
  <c r="AR167" i="22"/>
  <c r="AR169" i="22"/>
  <c r="AR171" i="22"/>
  <c r="AR173" i="22"/>
  <c r="AR175" i="22"/>
  <c r="AR177" i="22"/>
  <c r="AR179" i="22"/>
  <c r="AR181" i="22"/>
  <c r="BD183" i="22"/>
  <c r="AO187" i="22"/>
  <c r="AO188" i="22"/>
  <c r="AR189" i="22"/>
  <c r="BE189" i="22"/>
  <c r="AR190" i="22"/>
  <c r="AV191" i="22"/>
  <c r="AO193" i="22"/>
  <c r="AN193" i="22"/>
  <c r="AR194" i="22"/>
  <c r="AN197" i="22"/>
  <c r="AR198" i="22"/>
  <c r="AR201" i="22"/>
  <c r="AO203" i="22"/>
  <c r="AN203" i="22"/>
  <c r="BD203" i="22"/>
  <c r="AO208" i="22"/>
  <c r="AN208" i="22"/>
  <c r="AR209" i="22"/>
  <c r="AO211" i="22"/>
  <c r="AN211" i="22"/>
  <c r="BE211" i="22"/>
  <c r="BD211" i="22"/>
  <c r="AO216" i="22"/>
  <c r="AN216" i="22"/>
  <c r="AR217" i="22"/>
  <c r="AO219" i="22"/>
  <c r="AN219" i="22"/>
  <c r="BE219" i="22"/>
  <c r="BD219" i="22"/>
  <c r="AO224" i="22"/>
  <c r="AN224" i="22"/>
  <c r="I226" i="22"/>
  <c r="BE228" i="22"/>
  <c r="BD228" i="22"/>
  <c r="BE238" i="22"/>
  <c r="BD238" i="22"/>
  <c r="BE246" i="22"/>
  <c r="BD246" i="22"/>
  <c r="I252" i="22"/>
  <c r="BD259" i="22"/>
  <c r="BE259" i="22"/>
  <c r="I264" i="22"/>
  <c r="BD273" i="22"/>
  <c r="BE273" i="22"/>
  <c r="AW323" i="22"/>
  <c r="AV323" i="22"/>
  <c r="BE184" i="22"/>
  <c r="BD184" i="22"/>
  <c r="BE188" i="22"/>
  <c r="BD188" i="22"/>
  <c r="BE193" i="22"/>
  <c r="BD193" i="22"/>
  <c r="BE197" i="22"/>
  <c r="BD197" i="22"/>
  <c r="BE200" i="22"/>
  <c r="BD200" i="22"/>
  <c r="BE208" i="22"/>
  <c r="BD208" i="22"/>
  <c r="BE216" i="22"/>
  <c r="BD216" i="22"/>
  <c r="BE224" i="22"/>
  <c r="BD224" i="22"/>
  <c r="BE226" i="22"/>
  <c r="BD226" i="22"/>
  <c r="AO233" i="22"/>
  <c r="AN233" i="22"/>
  <c r="I236" i="22"/>
  <c r="AN241" i="22"/>
  <c r="I244" i="22"/>
  <c r="AO249" i="22"/>
  <c r="AN249" i="22"/>
  <c r="I336" i="22"/>
  <c r="AO192" i="22"/>
  <c r="AO196" i="22"/>
  <c r="AN196" i="22"/>
  <c r="AO202" i="22"/>
  <c r="AN202" i="22"/>
  <c r="AN205" i="22"/>
  <c r="BE205" i="22"/>
  <c r="BD205" i="22"/>
  <c r="AN210" i="22"/>
  <c r="AO213" i="22"/>
  <c r="BE213" i="22"/>
  <c r="BD213" i="22"/>
  <c r="AO218" i="22"/>
  <c r="AN218" i="22"/>
  <c r="AO221" i="22"/>
  <c r="AN221" i="22"/>
  <c r="BE221" i="22"/>
  <c r="BD221" i="22"/>
  <c r="BE236" i="22"/>
  <c r="BD236" i="22"/>
  <c r="BE244" i="22"/>
  <c r="BD244" i="22"/>
  <c r="AW254" i="22"/>
  <c r="AV254" i="22"/>
  <c r="I260" i="22"/>
  <c r="AW277" i="22"/>
  <c r="AV277" i="22"/>
  <c r="AW285" i="22"/>
  <c r="AV285" i="22"/>
  <c r="AW301" i="22"/>
  <c r="AV301" i="22"/>
  <c r="AW320" i="22"/>
  <c r="AV320" i="22"/>
  <c r="AW328" i="22"/>
  <c r="AV328" i="22"/>
  <c r="AS349" i="22"/>
  <c r="AR349" i="22"/>
  <c r="AR354" i="22"/>
  <c r="AS354" i="22"/>
  <c r="AO252" i="22"/>
  <c r="BE257" i="22"/>
  <c r="AW261" i="22"/>
  <c r="AV261" i="22"/>
  <c r="AO264" i="22"/>
  <c r="AZ269" i="22"/>
  <c r="AW274" i="22"/>
  <c r="BE289" i="22"/>
  <c r="AW303" i="22"/>
  <c r="AV303" i="22"/>
  <c r="AW317" i="22"/>
  <c r="AV317" i="22"/>
  <c r="AW325" i="22"/>
  <c r="AV325" i="22"/>
  <c r="I367" i="22"/>
  <c r="AW271" i="22"/>
  <c r="AV271" i="22"/>
  <c r="AW279" i="22"/>
  <c r="AW287" i="22"/>
  <c r="AV287" i="22"/>
  <c r="AW293" i="22"/>
  <c r="AV293" i="22"/>
  <c r="AW305" i="22"/>
  <c r="AV305" i="22"/>
  <c r="I315" i="22"/>
  <c r="AW322" i="22"/>
  <c r="AV322" i="22"/>
  <c r="I331" i="22"/>
  <c r="AZ335" i="22"/>
  <c r="BA335" i="22"/>
  <c r="AW339" i="22"/>
  <c r="AV339" i="22"/>
  <c r="I414" i="22"/>
  <c r="AR233" i="22"/>
  <c r="AR235" i="22"/>
  <c r="AR237" i="22"/>
  <c r="AR239" i="22"/>
  <c r="AR241" i="22"/>
  <c r="AR243" i="22"/>
  <c r="AR245" i="22"/>
  <c r="AR247" i="22"/>
  <c r="AR249" i="22"/>
  <c r="AN253" i="22"/>
  <c r="AO254" i="22"/>
  <c r="AW259" i="22"/>
  <c r="AV259" i="22"/>
  <c r="AZ261" i="22"/>
  <c r="AO262" i="22"/>
  <c r="AW267" i="22"/>
  <c r="AV267" i="22"/>
  <c r="BE269" i="22"/>
  <c r="AW276" i="22"/>
  <c r="AW307" i="22"/>
  <c r="AV307" i="22"/>
  <c r="AW319" i="22"/>
  <c r="AV319" i="22"/>
  <c r="AW327" i="22"/>
  <c r="AV327" i="22"/>
  <c r="I352" i="22"/>
  <c r="I364" i="22"/>
  <c r="AW408" i="22"/>
  <c r="AV408" i="22"/>
  <c r="BD225" i="22"/>
  <c r="AN226" i="22"/>
  <c r="BD227" i="22"/>
  <c r="AN228" i="22"/>
  <c r="BD229" i="22"/>
  <c r="BD231" i="22"/>
  <c r="AN232" i="22"/>
  <c r="BD233" i="22"/>
  <c r="BD235" i="22"/>
  <c r="AN236" i="22"/>
  <c r="BD237" i="22"/>
  <c r="AN238" i="22"/>
  <c r="BD239" i="22"/>
  <c r="AN240" i="22"/>
  <c r="BD241" i="22"/>
  <c r="BD243" i="22"/>
  <c r="AN244" i="22"/>
  <c r="BD245" i="22"/>
  <c r="AN246" i="22"/>
  <c r="BD247" i="22"/>
  <c r="AN248" i="22"/>
  <c r="BD249" i="22"/>
  <c r="AV251" i="22"/>
  <c r="BD252" i="22"/>
  <c r="AZ255" i="22"/>
  <c r="AW257" i="22"/>
  <c r="AV258" i="22"/>
  <c r="BE263" i="22"/>
  <c r="AR265" i="22"/>
  <c r="AV266" i="22"/>
  <c r="AW273" i="22"/>
  <c r="AV273" i="22"/>
  <c r="AO274" i="22"/>
  <c r="BE277" i="22"/>
  <c r="AW281" i="22"/>
  <c r="AV281" i="22"/>
  <c r="AO282" i="22"/>
  <c r="BE285" i="22"/>
  <c r="AW289" i="22"/>
  <c r="AV289" i="22"/>
  <c r="BE291" i="22"/>
  <c r="AW309" i="22"/>
  <c r="AV309" i="22"/>
  <c r="AW316" i="22"/>
  <c r="AV316" i="22"/>
  <c r="AW324" i="22"/>
  <c r="AV324" i="22"/>
  <c r="AR338" i="22"/>
  <c r="AS338" i="22"/>
  <c r="I347" i="22"/>
  <c r="I359" i="22"/>
  <c r="AW265" i="22"/>
  <c r="AV265" i="22"/>
  <c r="AW278" i="22"/>
  <c r="AW295" i="22"/>
  <c r="AV295" i="22"/>
  <c r="AW311" i="22"/>
  <c r="AV311" i="22"/>
  <c r="AW321" i="22"/>
  <c r="AV321" i="22"/>
  <c r="AS333" i="22"/>
  <c r="AR333" i="22"/>
  <c r="AW275" i="22"/>
  <c r="AV275" i="22"/>
  <c r="AW283" i="22"/>
  <c r="AV283" i="22"/>
  <c r="AW297" i="22"/>
  <c r="AV297" i="22"/>
  <c r="AW313" i="22"/>
  <c r="AV313" i="22"/>
  <c r="AW318" i="22"/>
  <c r="AV318" i="22"/>
  <c r="AW326" i="22"/>
  <c r="AV326" i="22"/>
  <c r="AZ351" i="22"/>
  <c r="BA351" i="22"/>
  <c r="I356" i="22"/>
  <c r="AS375" i="22"/>
  <c r="AR375" i="22"/>
  <c r="I330" i="22"/>
  <c r="I341" i="22"/>
  <c r="AS343" i="22"/>
  <c r="AR343" i="22"/>
  <c r="I346" i="22"/>
  <c r="AS357" i="22"/>
  <c r="AR357" i="22"/>
  <c r="AS365" i="22"/>
  <c r="AR365" i="22"/>
  <c r="I376" i="22"/>
  <c r="AS377" i="22"/>
  <c r="AR377" i="22"/>
  <c r="I387" i="22"/>
  <c r="AS389" i="22"/>
  <c r="AR389" i="22"/>
  <c r="I395" i="22"/>
  <c r="AW397" i="22"/>
  <c r="AV397" i="22"/>
  <c r="I401" i="22"/>
  <c r="I335" i="22"/>
  <c r="AS337" i="22"/>
  <c r="AR337" i="22"/>
  <c r="I340" i="22"/>
  <c r="I351" i="22"/>
  <c r="AS353" i="22"/>
  <c r="AR353" i="22"/>
  <c r="I358" i="22"/>
  <c r="I361" i="22"/>
  <c r="I366" i="22"/>
  <c r="I369" i="22"/>
  <c r="I378" i="22"/>
  <c r="AS379" i="22"/>
  <c r="AR379" i="22"/>
  <c r="AS390" i="22"/>
  <c r="AR390" i="22"/>
  <c r="AR404" i="22"/>
  <c r="AS404" i="22"/>
  <c r="AZ417" i="22"/>
  <c r="BA417" i="22"/>
  <c r="AS429" i="22"/>
  <c r="AR429" i="22"/>
  <c r="I434" i="22"/>
  <c r="I316" i="22"/>
  <c r="I317" i="22"/>
  <c r="I318" i="22"/>
  <c r="I319" i="22"/>
  <c r="I320" i="22"/>
  <c r="I321" i="22"/>
  <c r="I322" i="22"/>
  <c r="I323" i="22"/>
  <c r="I324" i="22"/>
  <c r="I325" i="22"/>
  <c r="I326" i="22"/>
  <c r="I327" i="22"/>
  <c r="I328" i="22"/>
  <c r="I329" i="22"/>
  <c r="AS331" i="22"/>
  <c r="AR331" i="22"/>
  <c r="I334" i="22"/>
  <c r="I345" i="22"/>
  <c r="AS347" i="22"/>
  <c r="AR347" i="22"/>
  <c r="I350" i="22"/>
  <c r="AS359" i="22"/>
  <c r="AR359" i="22"/>
  <c r="AS367" i="22"/>
  <c r="AR367" i="22"/>
  <c r="I371" i="22"/>
  <c r="I380" i="22"/>
  <c r="I421" i="22"/>
  <c r="AN428" i="22"/>
  <c r="AO428" i="22"/>
  <c r="I339" i="22"/>
  <c r="AS341" i="22"/>
  <c r="AR341" i="22"/>
  <c r="I344" i="22"/>
  <c r="I355" i="22"/>
  <c r="I360" i="22"/>
  <c r="I363" i="22"/>
  <c r="I368" i="22"/>
  <c r="I373" i="22"/>
  <c r="I383" i="22"/>
  <c r="I388" i="22"/>
  <c r="AS396" i="22"/>
  <c r="AR396" i="22"/>
  <c r="I399" i="22"/>
  <c r="AW401" i="22"/>
  <c r="AV401" i="22"/>
  <c r="AS315" i="22"/>
  <c r="AS330" i="22"/>
  <c r="AV331" i="22"/>
  <c r="I333" i="22"/>
  <c r="AS335" i="22"/>
  <c r="I338" i="22"/>
  <c r="BA343" i="22"/>
  <c r="AS346" i="22"/>
  <c r="I349" i="22"/>
  <c r="AS351" i="22"/>
  <c r="AR351" i="22"/>
  <c r="I354" i="22"/>
  <c r="AS361" i="22"/>
  <c r="AR361" i="22"/>
  <c r="AS369" i="22"/>
  <c r="AR369" i="22"/>
  <c r="I375" i="22"/>
  <c r="AS391" i="22"/>
  <c r="AR391" i="22"/>
  <c r="AS329" i="22"/>
  <c r="AR329" i="22"/>
  <c r="I332" i="22"/>
  <c r="I343" i="22"/>
  <c r="AS345" i="22"/>
  <c r="AR345" i="22"/>
  <c r="I348" i="22"/>
  <c r="I357" i="22"/>
  <c r="I362" i="22"/>
  <c r="I365" i="22"/>
  <c r="I370" i="22"/>
  <c r="AS371" i="22"/>
  <c r="AR371" i="22"/>
  <c r="I377" i="22"/>
  <c r="I384" i="22"/>
  <c r="AW385" i="22"/>
  <c r="AV385" i="22"/>
  <c r="BE388" i="22"/>
  <c r="BD388" i="22"/>
  <c r="I397" i="22"/>
  <c r="I422" i="22"/>
  <c r="AS316" i="22"/>
  <c r="AS317" i="22"/>
  <c r="AS318" i="22"/>
  <c r="AS319" i="22"/>
  <c r="AS320" i="22"/>
  <c r="AS321" i="22"/>
  <c r="AS322" i="22"/>
  <c r="AS323" i="22"/>
  <c r="AS324" i="22"/>
  <c r="AS325" i="22"/>
  <c r="AS326" i="22"/>
  <c r="AS327" i="22"/>
  <c r="AS328" i="22"/>
  <c r="BA331" i="22"/>
  <c r="AS334" i="22"/>
  <c r="AV335" i="22"/>
  <c r="I337" i="22"/>
  <c r="AS339" i="22"/>
  <c r="AR339" i="22"/>
  <c r="I342" i="22"/>
  <c r="BA347" i="22"/>
  <c r="AS350" i="22"/>
  <c r="I353" i="22"/>
  <c r="AS355" i="22"/>
  <c r="AR355" i="22"/>
  <c r="AS363" i="22"/>
  <c r="AR363" i="22"/>
  <c r="I372" i="22"/>
  <c r="AS373" i="22"/>
  <c r="AR373" i="22"/>
  <c r="I379" i="22"/>
  <c r="AS400" i="22"/>
  <c r="AR400" i="22"/>
  <c r="I403" i="22"/>
  <c r="I416" i="22"/>
  <c r="I418" i="22"/>
  <c r="AW423" i="22"/>
  <c r="AV423" i="22"/>
  <c r="AO424" i="22"/>
  <c r="AN424" i="22"/>
  <c r="I405" i="22"/>
  <c r="BE405" i="22"/>
  <c r="BD405" i="22"/>
  <c r="BE411" i="22"/>
  <c r="BD411" i="22"/>
  <c r="AZ460" i="22"/>
  <c r="BA460" i="22"/>
  <c r="I464" i="22"/>
  <c r="I394" i="22"/>
  <c r="I398" i="22"/>
  <c r="I402" i="22"/>
  <c r="AW404" i="22"/>
  <c r="AV404" i="22"/>
  <c r="AS409" i="22"/>
  <c r="AR409" i="22"/>
  <c r="I413" i="22"/>
  <c r="I417" i="22"/>
  <c r="AW419" i="22"/>
  <c r="AV419" i="22"/>
  <c r="AW427" i="22"/>
  <c r="AV427" i="22"/>
  <c r="AW447" i="22"/>
  <c r="AV447" i="22"/>
  <c r="I452" i="22"/>
  <c r="I457" i="22"/>
  <c r="I460" i="22"/>
  <c r="AN381" i="22"/>
  <c r="AO382" i="22"/>
  <c r="BA383" i="22"/>
  <c r="BA393" i="22"/>
  <c r="BA397" i="22"/>
  <c r="AZ397" i="22"/>
  <c r="BA401" i="22"/>
  <c r="AZ401" i="22"/>
  <c r="AZ406" i="22"/>
  <c r="AW415" i="22"/>
  <c r="AV415" i="22"/>
  <c r="AZ416" i="22"/>
  <c r="AN420" i="22"/>
  <c r="I423" i="22"/>
  <c r="I445" i="22"/>
  <c r="I449" i="22"/>
  <c r="AW451" i="22"/>
  <c r="AV451" i="22"/>
  <c r="I392" i="22"/>
  <c r="AS405" i="22"/>
  <c r="AR405" i="22"/>
  <c r="I408" i="22"/>
  <c r="AR356" i="22"/>
  <c r="AR358" i="22"/>
  <c r="AR360" i="22"/>
  <c r="AR362" i="22"/>
  <c r="AR364" i="22"/>
  <c r="AR366" i="22"/>
  <c r="AR368" i="22"/>
  <c r="AR370" i="22"/>
  <c r="AR372" i="22"/>
  <c r="AR374" i="22"/>
  <c r="AR376" i="22"/>
  <c r="AR378" i="22"/>
  <c r="BD380" i="22"/>
  <c r="AR381" i="22"/>
  <c r="AR382" i="22"/>
  <c r="BE383" i="22"/>
  <c r="AN385" i="22"/>
  <c r="BA387" i="22"/>
  <c r="BA391" i="22"/>
  <c r="AN393" i="22"/>
  <c r="BA415" i="22"/>
  <c r="I419" i="22"/>
  <c r="AW421" i="22"/>
  <c r="AV421" i="22"/>
  <c r="AZ422" i="22"/>
  <c r="I425" i="22"/>
  <c r="BE425" i="22"/>
  <c r="AW440" i="22"/>
  <c r="AV440" i="22"/>
  <c r="AS393" i="22"/>
  <c r="AR393" i="22"/>
  <c r="I396" i="22"/>
  <c r="I400" i="22"/>
  <c r="D17" i="24" s="1"/>
  <c r="I404" i="22"/>
  <c r="AW413" i="22"/>
  <c r="AV413" i="22"/>
  <c r="I415" i="22"/>
  <c r="BD384" i="22"/>
  <c r="AR385" i="22"/>
  <c r="BE387" i="22"/>
  <c r="AN389" i="22"/>
  <c r="AO390" i="22"/>
  <c r="BA395" i="22"/>
  <c r="AZ395" i="22"/>
  <c r="BA399" i="22"/>
  <c r="AZ399" i="22"/>
  <c r="BA403" i="22"/>
  <c r="AZ403" i="22"/>
  <c r="AS408" i="22"/>
  <c r="I409" i="22"/>
  <c r="I411" i="22"/>
  <c r="AZ414" i="22"/>
  <c r="AW417" i="22"/>
  <c r="AV417" i="22"/>
  <c r="AZ418" i="22"/>
  <c r="BA421" i="22"/>
  <c r="I426" i="22"/>
  <c r="I407" i="22"/>
  <c r="I465" i="22"/>
  <c r="I427" i="22"/>
  <c r="AW429" i="22"/>
  <c r="AV429" i="22"/>
  <c r="I437" i="22"/>
  <c r="I453" i="22"/>
  <c r="AR395" i="22"/>
  <c r="AR397" i="22"/>
  <c r="AR399" i="22"/>
  <c r="AR401" i="22"/>
  <c r="AR403" i="22"/>
  <c r="AS406" i="22"/>
  <c r="AW409" i="22"/>
  <c r="AV409" i="22"/>
  <c r="AV410" i="22"/>
  <c r="AR413" i="22"/>
  <c r="AR425" i="22"/>
  <c r="BE427" i="22"/>
  <c r="AR430" i="22"/>
  <c r="AS430" i="22"/>
  <c r="AW432" i="22"/>
  <c r="I439" i="22"/>
  <c r="BD439" i="22"/>
  <c r="BE439" i="22"/>
  <c r="I446" i="22"/>
  <c r="I450" i="22"/>
  <c r="AW456" i="22"/>
  <c r="AV456" i="22"/>
  <c r="AV405" i="22"/>
  <c r="AW411" i="22"/>
  <c r="AV411" i="22"/>
  <c r="AW425" i="22"/>
  <c r="AV425" i="22"/>
  <c r="AO426" i="22"/>
  <c r="I436" i="22"/>
  <c r="I444" i="22"/>
  <c r="AW446" i="22"/>
  <c r="AV446" i="22"/>
  <c r="I429" i="22"/>
  <c r="I448" i="22"/>
  <c r="AW450" i="22"/>
  <c r="AV450" i="22"/>
  <c r="BA455" i="22"/>
  <c r="AZ455" i="22"/>
  <c r="I432" i="22"/>
  <c r="I438" i="22"/>
  <c r="AO455" i="22"/>
  <c r="AN455" i="22"/>
  <c r="AS438" i="22"/>
  <c r="AR438" i="22"/>
  <c r="AN457" i="22"/>
  <c r="BE457" i="22"/>
  <c r="BD457" i="22"/>
  <c r="AO460" i="22"/>
  <c r="I467" i="22"/>
  <c r="AR476" i="22"/>
  <c r="AS476" i="22"/>
  <c r="AW491" i="22"/>
  <c r="AV491" i="22"/>
  <c r="I433" i="22"/>
  <c r="I435" i="22"/>
  <c r="AO436" i="22"/>
  <c r="AR439" i="22"/>
  <c r="AV441" i="22"/>
  <c r="I443" i="22"/>
  <c r="AO444" i="22"/>
  <c r="BE445" i="22"/>
  <c r="AO448" i="22"/>
  <c r="BE449" i="22"/>
  <c r="AR453" i="22"/>
  <c r="AS453" i="22"/>
  <c r="BD455" i="22"/>
  <c r="AS464" i="22"/>
  <c r="AR464" i="22"/>
  <c r="AS436" i="22"/>
  <c r="AR436" i="22"/>
  <c r="AS444" i="22"/>
  <c r="AR444" i="22"/>
  <c r="AS448" i="22"/>
  <c r="AR448" i="22"/>
  <c r="AS452" i="22"/>
  <c r="AR452" i="22"/>
  <c r="AV458" i="22"/>
  <c r="AW458" i="22"/>
  <c r="I459" i="22"/>
  <c r="AZ463" i="22"/>
  <c r="BA463" i="22"/>
  <c r="AO465" i="22"/>
  <c r="I468" i="22"/>
  <c r="AR437" i="22"/>
  <c r="AV439" i="22"/>
  <c r="I441" i="22"/>
  <c r="AO442" i="22"/>
  <c r="I447" i="22"/>
  <c r="I451" i="22"/>
  <c r="AV453" i="22"/>
  <c r="I454" i="22"/>
  <c r="BD456" i="22"/>
  <c r="BE456" i="22"/>
  <c r="AV464" i="22"/>
  <c r="AZ466" i="22"/>
  <c r="BA466" i="22"/>
  <c r="AS442" i="22"/>
  <c r="AR442" i="22"/>
  <c r="AR459" i="22"/>
  <c r="AS459" i="22"/>
  <c r="I462" i="22"/>
  <c r="AR470" i="22"/>
  <c r="AS470" i="22"/>
  <c r="I485" i="22"/>
  <c r="AR443" i="22"/>
  <c r="AO446" i="22"/>
  <c r="BE447" i="22"/>
  <c r="I461" i="22"/>
  <c r="I484" i="22"/>
  <c r="I431" i="22"/>
  <c r="AS440" i="22"/>
  <c r="AR440" i="22"/>
  <c r="BE441" i="22"/>
  <c r="AS446" i="22"/>
  <c r="AR446" i="22"/>
  <c r="AR447" i="22"/>
  <c r="AS450" i="22"/>
  <c r="AR450" i="22"/>
  <c r="AR451" i="22"/>
  <c r="AR456" i="22"/>
  <c r="AS456" i="22"/>
  <c r="AN458" i="22"/>
  <c r="AR462" i="22"/>
  <c r="BE464" i="22"/>
  <c r="BD464" i="22"/>
  <c r="BA467" i="22"/>
  <c r="AZ467" i="22"/>
  <c r="K446" i="22"/>
  <c r="K448" i="22"/>
  <c r="K450" i="22"/>
  <c r="K452" i="22"/>
  <c r="K454" i="22"/>
  <c r="BA454" i="22"/>
  <c r="BD459" i="22"/>
  <c r="I469" i="22"/>
  <c r="I470" i="22"/>
  <c r="AS472" i="22"/>
  <c r="I475" i="22"/>
  <c r="BA486" i="22"/>
  <c r="AZ486" i="22"/>
  <c r="BA497" i="22"/>
  <c r="AZ497" i="22"/>
  <c r="I474" i="22"/>
  <c r="I478" i="22"/>
  <c r="AO497" i="22"/>
  <c r="AN497" i="22"/>
  <c r="I498" i="22"/>
  <c r="K500" i="22"/>
  <c r="K480" i="22"/>
  <c r="K479" i="22"/>
  <c r="K493" i="22"/>
  <c r="K478" i="22"/>
  <c r="K494" i="22"/>
  <c r="K492" i="22"/>
  <c r="K491" i="22"/>
  <c r="K501" i="22"/>
  <c r="K495" i="22"/>
  <c r="K490" i="22"/>
  <c r="K489" i="22"/>
  <c r="K496" i="22"/>
  <c r="K488" i="22"/>
  <c r="K487" i="22"/>
  <c r="K497" i="22"/>
  <c r="K486" i="22"/>
  <c r="K485" i="22"/>
  <c r="K498" i="22"/>
  <c r="K484" i="22"/>
  <c r="K483" i="22"/>
  <c r="AO500" i="22"/>
  <c r="AN500" i="22"/>
  <c r="K465" i="22"/>
  <c r="K467" i="22"/>
  <c r="K468" i="22"/>
  <c r="I473" i="22"/>
  <c r="K474" i="22"/>
  <c r="AS480" i="22"/>
  <c r="I481" i="22"/>
  <c r="AW490" i="22"/>
  <c r="AV490" i="22"/>
  <c r="AZ496" i="22"/>
  <c r="BA496" i="22"/>
  <c r="I501" i="22"/>
  <c r="K445" i="22"/>
  <c r="K447" i="22"/>
  <c r="K449" i="22"/>
  <c r="K451" i="22"/>
  <c r="K453" i="22"/>
  <c r="K459" i="22"/>
  <c r="K462" i="22"/>
  <c r="K473" i="22"/>
  <c r="I477" i="22"/>
  <c r="BA477" i="22"/>
  <c r="AZ477" i="22"/>
  <c r="AW478" i="22"/>
  <c r="AV478" i="22"/>
  <c r="AR479" i="22"/>
  <c r="AS479" i="22"/>
  <c r="K481" i="22"/>
  <c r="BA485" i="22"/>
  <c r="AZ485" i="22"/>
  <c r="I489" i="22"/>
  <c r="I495" i="22"/>
  <c r="BE498" i="22"/>
  <c r="BD498" i="22"/>
  <c r="I472" i="22"/>
  <c r="AW479" i="22"/>
  <c r="AV479" i="22"/>
  <c r="AS467" i="22"/>
  <c r="I471" i="22"/>
  <c r="BA476" i="22"/>
  <c r="K482" i="22"/>
  <c r="I493" i="22"/>
  <c r="AW494" i="22"/>
  <c r="AV494" i="22"/>
  <c r="I497" i="22"/>
  <c r="I499" i="22"/>
  <c r="BA501" i="22"/>
  <c r="AZ501" i="22"/>
  <c r="BD465" i="22"/>
  <c r="AS466" i="22"/>
  <c r="AV468" i="22"/>
  <c r="BA470" i="22"/>
  <c r="K471" i="22"/>
  <c r="BA471" i="22"/>
  <c r="AS473" i="22"/>
  <c r="I476" i="22"/>
  <c r="AO485" i="22"/>
  <c r="AN485" i="22"/>
  <c r="K499" i="22"/>
  <c r="I486" i="22"/>
  <c r="O500" i="22"/>
  <c r="I488" i="22"/>
  <c r="I496" i="22"/>
  <c r="AW500" i="22"/>
  <c r="AV500" i="22"/>
  <c r="AS483" i="22"/>
  <c r="AR484" i="22"/>
  <c r="BD484" i="22"/>
  <c r="AN489" i="22"/>
  <c r="AZ489" i="22"/>
  <c r="I490" i="22"/>
  <c r="AZ490" i="22"/>
  <c r="BA494" i="22"/>
  <c r="AN495" i="22"/>
  <c r="AZ495" i="22"/>
  <c r="BD496" i="22"/>
  <c r="O498" i="22"/>
  <c r="S499" i="22"/>
  <c r="S500" i="22"/>
  <c r="I492" i="22"/>
  <c r="I494" i="22"/>
  <c r="O497" i="22"/>
  <c r="AV482" i="22"/>
  <c r="O487" i="22"/>
  <c r="AS487" i="22"/>
  <c r="O488" i="22"/>
  <c r="O496" i="22"/>
  <c r="S497" i="22"/>
  <c r="S498" i="22"/>
  <c r="AV498" i="22"/>
  <c r="I480" i="22"/>
  <c r="I500" i="22"/>
  <c r="I482" i="22"/>
  <c r="AV486" i="22"/>
  <c r="S488" i="22"/>
  <c r="S489" i="22"/>
  <c r="O491" i="22"/>
  <c r="AS491" i="22"/>
  <c r="O492" i="22"/>
  <c r="AQ493" i="22"/>
  <c r="O494" i="22"/>
  <c r="S495" i="22"/>
  <c r="AV496" i="22"/>
  <c r="BA498" i="22"/>
  <c r="AQ500" i="22"/>
  <c r="AM478" i="22"/>
  <c r="AM503" i="22" s="1"/>
  <c r="Q479" i="22"/>
  <c r="BC479" i="22"/>
  <c r="AM480" i="22"/>
  <c r="Q481" i="22"/>
  <c r="AM482" i="22"/>
  <c r="Q483" i="22"/>
  <c r="BC483" i="22"/>
  <c r="AM484" i="22"/>
  <c r="Q485" i="22"/>
  <c r="BC485" i="22"/>
  <c r="AM486" i="22"/>
  <c r="Q487" i="22"/>
  <c r="BC487" i="22"/>
  <c r="AM488" i="22"/>
  <c r="Q489" i="22"/>
  <c r="BC489" i="22"/>
  <c r="AM490" i="22"/>
  <c r="Q491" i="22"/>
  <c r="BC491" i="22"/>
  <c r="AM492" i="22"/>
  <c r="Q493" i="22"/>
  <c r="BC493" i="22"/>
  <c r="AM494" i="22"/>
  <c r="Q495" i="22"/>
  <c r="BC495" i="22"/>
  <c r="AM496" i="22"/>
  <c r="Q497" i="22"/>
  <c r="BC497" i="22"/>
  <c r="AM498" i="22"/>
  <c r="Q499" i="22"/>
  <c r="BC499" i="22"/>
  <c r="AN454" i="22" l="1"/>
  <c r="AN406" i="22"/>
  <c r="AO386" i="22"/>
  <c r="AO290" i="22"/>
  <c r="AR252" i="22"/>
  <c r="AO278" i="22"/>
  <c r="AN200" i="22"/>
  <c r="AN243" i="22"/>
  <c r="AO286" i="22"/>
  <c r="AN227" i="22"/>
  <c r="AN179" i="22"/>
  <c r="BD170" i="22"/>
  <c r="AO229" i="22"/>
  <c r="AN204" i="22"/>
  <c r="AN199" i="22"/>
  <c r="AO123" i="22"/>
  <c r="AV157" i="22"/>
  <c r="AO131" i="22"/>
  <c r="AN47" i="22"/>
  <c r="BD24" i="22"/>
  <c r="AN79" i="22"/>
  <c r="AN35" i="22"/>
  <c r="AR94" i="22"/>
  <c r="AN77" i="22"/>
  <c r="AW69" i="22"/>
  <c r="AN15" i="22"/>
  <c r="AN5" i="22"/>
  <c r="AN33" i="22"/>
  <c r="AW59" i="22"/>
  <c r="AV3" i="22"/>
  <c r="BG494" i="22"/>
  <c r="BI494" i="22" s="1"/>
  <c r="AN45" i="22"/>
  <c r="AQ503" i="22"/>
  <c r="AO440" i="22"/>
  <c r="AN463" i="22"/>
  <c r="AO452" i="22"/>
  <c r="AN391" i="22"/>
  <c r="AN250" i="22"/>
  <c r="AN242" i="22"/>
  <c r="AN234" i="22"/>
  <c r="AN230" i="22"/>
  <c r="AO294" i="22"/>
  <c r="AO198" i="22"/>
  <c r="AN173" i="22"/>
  <c r="AO215" i="22"/>
  <c r="AU503" i="22"/>
  <c r="I117" i="22"/>
  <c r="F9" i="24"/>
  <c r="K29" i="24"/>
  <c r="I29" i="24"/>
  <c r="J29" i="24"/>
  <c r="L29" i="24" s="1"/>
  <c r="AW177" i="22"/>
  <c r="AV177" i="22"/>
  <c r="AZ96" i="22"/>
  <c r="BA96" i="22"/>
  <c r="BD81" i="22"/>
  <c r="BE81" i="22"/>
  <c r="AZ54" i="22"/>
  <c r="BA54" i="22"/>
  <c r="AZ39" i="22"/>
  <c r="BA39" i="22"/>
  <c r="AN20" i="22"/>
  <c r="AO20" i="22"/>
  <c r="AO105" i="22"/>
  <c r="AN105" i="22"/>
  <c r="AN408" i="22"/>
  <c r="AO408" i="22"/>
  <c r="AN34" i="22"/>
  <c r="AO34" i="22"/>
  <c r="AN137" i="22"/>
  <c r="AO137" i="22"/>
  <c r="AO100" i="22"/>
  <c r="AN100" i="22"/>
  <c r="AO464" i="22"/>
  <c r="AN464" i="22"/>
  <c r="AO124" i="22"/>
  <c r="AN124" i="22"/>
  <c r="AN302" i="22"/>
  <c r="AO302" i="22"/>
  <c r="AN276" i="22"/>
  <c r="AO276" i="22"/>
  <c r="AN421" i="22"/>
  <c r="AO421" i="22"/>
  <c r="AO150" i="22"/>
  <c r="AN150" i="22"/>
  <c r="AN333" i="22"/>
  <c r="AO333" i="22"/>
  <c r="AN499" i="22"/>
  <c r="AO499" i="22"/>
  <c r="AN277" i="22"/>
  <c r="AO277" i="22"/>
  <c r="AN151" i="22"/>
  <c r="AO151" i="22"/>
  <c r="AN441" i="22"/>
  <c r="AO441" i="22"/>
  <c r="AO285" i="22"/>
  <c r="AN285" i="22"/>
  <c r="AO338" i="22"/>
  <c r="AN338" i="22"/>
  <c r="AO281" i="22"/>
  <c r="AN281" i="22"/>
  <c r="AN493" i="22"/>
  <c r="AO493" i="22"/>
  <c r="AN443" i="22"/>
  <c r="AO443" i="22"/>
  <c r="AO275" i="22"/>
  <c r="AN275" i="22"/>
  <c r="AO401" i="22"/>
  <c r="AN401" i="22"/>
  <c r="AO337" i="22"/>
  <c r="AN337" i="22"/>
  <c r="AN316" i="22"/>
  <c r="AO316" i="22"/>
  <c r="AN336" i="22"/>
  <c r="AO336" i="22"/>
  <c r="AO433" i="22"/>
  <c r="AN433" i="22"/>
  <c r="AO479" i="22"/>
  <c r="AN479" i="22"/>
  <c r="AO422" i="22"/>
  <c r="AN422" i="22"/>
  <c r="AO342" i="22"/>
  <c r="AN342" i="22"/>
  <c r="AO416" i="22"/>
  <c r="AN416" i="22"/>
  <c r="AW337" i="22"/>
  <c r="AV337" i="22"/>
  <c r="BA266" i="22"/>
  <c r="AZ266" i="22"/>
  <c r="AZ221" i="22"/>
  <c r="BA221" i="22"/>
  <c r="AZ193" i="22"/>
  <c r="BA193" i="22"/>
  <c r="AO118" i="22"/>
  <c r="AN118" i="22"/>
  <c r="AV101" i="22"/>
  <c r="AW101" i="22"/>
  <c r="AZ74" i="22"/>
  <c r="BA74" i="22"/>
  <c r="AV15" i="22"/>
  <c r="AW15" i="22"/>
  <c r="BA18" i="22"/>
  <c r="AZ18" i="22"/>
  <c r="BA79" i="22"/>
  <c r="AZ79" i="22"/>
  <c r="AZ181" i="22"/>
  <c r="BA181" i="22"/>
  <c r="BA13" i="22"/>
  <c r="AZ13" i="22"/>
  <c r="AZ82" i="22"/>
  <c r="BA82" i="22"/>
  <c r="AZ121" i="22"/>
  <c r="BA121" i="22"/>
  <c r="AZ187" i="22"/>
  <c r="BA187" i="22"/>
  <c r="AZ445" i="22"/>
  <c r="BA445" i="22"/>
  <c r="BA87" i="22"/>
  <c r="AZ87" i="22"/>
  <c r="BA163" i="22"/>
  <c r="AZ163" i="22"/>
  <c r="AZ400" i="22"/>
  <c r="BA400" i="22"/>
  <c r="BA69" i="22"/>
  <c r="AZ69" i="22"/>
  <c r="AZ240" i="22"/>
  <c r="BA240" i="22"/>
  <c r="AZ237" i="22"/>
  <c r="BA237" i="22"/>
  <c r="BA113" i="22"/>
  <c r="AZ113" i="22"/>
  <c r="BA178" i="22"/>
  <c r="AZ178" i="22"/>
  <c r="AZ245" i="22"/>
  <c r="BA245" i="22"/>
  <c r="AZ350" i="22"/>
  <c r="BA350" i="22"/>
  <c r="BA140" i="22"/>
  <c r="AZ140" i="22"/>
  <c r="BA176" i="22"/>
  <c r="AZ176" i="22"/>
  <c r="BA119" i="22"/>
  <c r="AZ119" i="22"/>
  <c r="BA174" i="22"/>
  <c r="AZ174" i="22"/>
  <c r="BA224" i="22"/>
  <c r="AZ224" i="22"/>
  <c r="AZ334" i="22"/>
  <c r="BA334" i="22"/>
  <c r="BA212" i="22"/>
  <c r="AZ212" i="22"/>
  <c r="BA298" i="22"/>
  <c r="AZ298" i="22"/>
  <c r="AZ370" i="22"/>
  <c r="BA370" i="22"/>
  <c r="AZ220" i="22"/>
  <c r="BA220" i="22"/>
  <c r="BA302" i="22"/>
  <c r="AZ302" i="22"/>
  <c r="AZ361" i="22"/>
  <c r="BA361" i="22"/>
  <c r="AZ492" i="22"/>
  <c r="BA492" i="22"/>
  <c r="BA287" i="22"/>
  <c r="AZ287" i="22"/>
  <c r="AZ369" i="22"/>
  <c r="BA369" i="22"/>
  <c r="BA260" i="22"/>
  <c r="AZ260" i="22"/>
  <c r="BA315" i="22"/>
  <c r="AZ315" i="22"/>
  <c r="BA332" i="22"/>
  <c r="AZ332" i="22"/>
  <c r="AZ359" i="22"/>
  <c r="BA359" i="22"/>
  <c r="BA452" i="22"/>
  <c r="AZ452" i="22"/>
  <c r="BA380" i="22"/>
  <c r="AZ380" i="22"/>
  <c r="AZ337" i="22"/>
  <c r="BA337" i="22"/>
  <c r="AZ478" i="22"/>
  <c r="BA478" i="22"/>
  <c r="AR424" i="22"/>
  <c r="AS424" i="22"/>
  <c r="BE323" i="22"/>
  <c r="BD323" i="22"/>
  <c r="AZ236" i="22"/>
  <c r="BA236" i="22"/>
  <c r="BD132" i="22"/>
  <c r="BE132" i="22"/>
  <c r="AV99" i="22"/>
  <c r="AW99" i="22"/>
  <c r="AR86" i="22"/>
  <c r="AS86" i="22"/>
  <c r="AZ77" i="22"/>
  <c r="BA77" i="22"/>
  <c r="AS52" i="22"/>
  <c r="AR52" i="22"/>
  <c r="AS64" i="22"/>
  <c r="AR64" i="22"/>
  <c r="AR116" i="22"/>
  <c r="AS116" i="22"/>
  <c r="AR264" i="22"/>
  <c r="AS264" i="22"/>
  <c r="AS38" i="22"/>
  <c r="AR38" i="22"/>
  <c r="AS128" i="22"/>
  <c r="AR128" i="22"/>
  <c r="AS204" i="22"/>
  <c r="AR204" i="22"/>
  <c r="AS32" i="22"/>
  <c r="AR32" i="22"/>
  <c r="AS10" i="22"/>
  <c r="AR10" i="22"/>
  <c r="AS70" i="22"/>
  <c r="AR70" i="22"/>
  <c r="AS287" i="22"/>
  <c r="AR287" i="22"/>
  <c r="AR394" i="22"/>
  <c r="AS394" i="22"/>
  <c r="AS183" i="22"/>
  <c r="AR183" i="22"/>
  <c r="AR302" i="22"/>
  <c r="AS302" i="22"/>
  <c r="AR133" i="22"/>
  <c r="AS133" i="22"/>
  <c r="AS203" i="22"/>
  <c r="AR203" i="22"/>
  <c r="AS299" i="22"/>
  <c r="AR299" i="22"/>
  <c r="AS278" i="22"/>
  <c r="AR278" i="22"/>
  <c r="AS230" i="22"/>
  <c r="AR230" i="22"/>
  <c r="AS290" i="22"/>
  <c r="AR290" i="22"/>
  <c r="AR471" i="22"/>
  <c r="AS471" i="22"/>
  <c r="AS494" i="22"/>
  <c r="AR494" i="22"/>
  <c r="AS259" i="22"/>
  <c r="AR259" i="22"/>
  <c r="AR416" i="22"/>
  <c r="AS416" i="22"/>
  <c r="AS478" i="22"/>
  <c r="AR478" i="22"/>
  <c r="AR410" i="22"/>
  <c r="AS410" i="22"/>
  <c r="AR475" i="22"/>
  <c r="AS475" i="22"/>
  <c r="AS435" i="22"/>
  <c r="AR435" i="22"/>
  <c r="BD71" i="22"/>
  <c r="BE71" i="22"/>
  <c r="BD372" i="22"/>
  <c r="BE372" i="22"/>
  <c r="BD25" i="22"/>
  <c r="BE25" i="22"/>
  <c r="BE101" i="22"/>
  <c r="BD101" i="22"/>
  <c r="BE334" i="22"/>
  <c r="BD334" i="22"/>
  <c r="BE106" i="22"/>
  <c r="BD106" i="22"/>
  <c r="BD141" i="22"/>
  <c r="BE141" i="22"/>
  <c r="BD17" i="22"/>
  <c r="BE17" i="22"/>
  <c r="BD75" i="22"/>
  <c r="BE75" i="22"/>
  <c r="BE143" i="22"/>
  <c r="BD143" i="22"/>
  <c r="BD293" i="22"/>
  <c r="BE293" i="22"/>
  <c r="BE137" i="22"/>
  <c r="BD137" i="22"/>
  <c r="BE175" i="22"/>
  <c r="BD175" i="22"/>
  <c r="BD270" i="22"/>
  <c r="BE270" i="22"/>
  <c r="BE181" i="22"/>
  <c r="BD181" i="22"/>
  <c r="BE308" i="22"/>
  <c r="BD308" i="22"/>
  <c r="BD149" i="22"/>
  <c r="BE149" i="22"/>
  <c r="BD303" i="22"/>
  <c r="BE303" i="22"/>
  <c r="BD438" i="22"/>
  <c r="BE438" i="22"/>
  <c r="BD283" i="22"/>
  <c r="BE283" i="22"/>
  <c r="BD351" i="22"/>
  <c r="BE351" i="22"/>
  <c r="BE475" i="22"/>
  <c r="BD475" i="22"/>
  <c r="BD356" i="22"/>
  <c r="BE356" i="22"/>
  <c r="BD476" i="22"/>
  <c r="BE476" i="22"/>
  <c r="BD309" i="22"/>
  <c r="BE309" i="22"/>
  <c r="BD446" i="22"/>
  <c r="BE446" i="22"/>
  <c r="BD310" i="22"/>
  <c r="BE310" i="22"/>
  <c r="BD431" i="22"/>
  <c r="BE431" i="22"/>
  <c r="BE339" i="22"/>
  <c r="BD339" i="22"/>
  <c r="BE421" i="22"/>
  <c r="BD421" i="22"/>
  <c r="BE467" i="22"/>
  <c r="BD467" i="22"/>
  <c r="BD322" i="22"/>
  <c r="BE322" i="22"/>
  <c r="BE382" i="22"/>
  <c r="BD382" i="22"/>
  <c r="BE463" i="22"/>
  <c r="BD463" i="22"/>
  <c r="BE392" i="22"/>
  <c r="BD392" i="22"/>
  <c r="BE329" i="22"/>
  <c r="BD329" i="22"/>
  <c r="BD403" i="22"/>
  <c r="BE403" i="22"/>
  <c r="BE501" i="22"/>
  <c r="BD501" i="22"/>
  <c r="AN142" i="22"/>
  <c r="AO142" i="22"/>
  <c r="AN117" i="22"/>
  <c r="AO117" i="22"/>
  <c r="AO104" i="22"/>
  <c r="AN104" i="22"/>
  <c r="AR93" i="22"/>
  <c r="AS93" i="22"/>
  <c r="AR84" i="22"/>
  <c r="AS84" i="22"/>
  <c r="AV68" i="22"/>
  <c r="AW68" i="22"/>
  <c r="AS40" i="22"/>
  <c r="AR40" i="22"/>
  <c r="AV25" i="22"/>
  <c r="AW25" i="22"/>
  <c r="AV2" i="22"/>
  <c r="AW2" i="22"/>
  <c r="AW142" i="22"/>
  <c r="AV142" i="22"/>
  <c r="AV444" i="22"/>
  <c r="AW444" i="22"/>
  <c r="AW44" i="22"/>
  <c r="AV44" i="22"/>
  <c r="AW165" i="22"/>
  <c r="AV165" i="22"/>
  <c r="AV260" i="22"/>
  <c r="AW260" i="22"/>
  <c r="AW169" i="22"/>
  <c r="AV169" i="22"/>
  <c r="AV4" i="22"/>
  <c r="AW4" i="22"/>
  <c r="AW136" i="22"/>
  <c r="AV136" i="22"/>
  <c r="AW375" i="22"/>
  <c r="AV375" i="22"/>
  <c r="AW162" i="22"/>
  <c r="AV162" i="22"/>
  <c r="AV272" i="22"/>
  <c r="AW272" i="22"/>
  <c r="AW372" i="22"/>
  <c r="AV372" i="22"/>
  <c r="AW197" i="22"/>
  <c r="AV197" i="22"/>
  <c r="AV457" i="22"/>
  <c r="AW457" i="22"/>
  <c r="AV213" i="22"/>
  <c r="AW213" i="22"/>
  <c r="AW342" i="22"/>
  <c r="AV342" i="22"/>
  <c r="AW199" i="22"/>
  <c r="AV199" i="22"/>
  <c r="AW244" i="22"/>
  <c r="AV244" i="22"/>
  <c r="AV302" i="22"/>
  <c r="AW302" i="22"/>
  <c r="AV465" i="22"/>
  <c r="AW465" i="22"/>
  <c r="AV237" i="22"/>
  <c r="AW237" i="22"/>
  <c r="AV395" i="22"/>
  <c r="AW395" i="22"/>
  <c r="AW250" i="22"/>
  <c r="AV250" i="22"/>
  <c r="AW235" i="22"/>
  <c r="AV235" i="22"/>
  <c r="AW433" i="22"/>
  <c r="AV433" i="22"/>
  <c r="AW359" i="22"/>
  <c r="AV359" i="22"/>
  <c r="AW422" i="22"/>
  <c r="AV422" i="22"/>
  <c r="AW481" i="22"/>
  <c r="AV481" i="22"/>
  <c r="AW367" i="22"/>
  <c r="AV367" i="22"/>
  <c r="AW392" i="22"/>
  <c r="AV392" i="22"/>
  <c r="D11" i="24"/>
  <c r="BD158" i="22"/>
  <c r="BE158" i="22"/>
  <c r="AV131" i="22"/>
  <c r="AW131" i="22"/>
  <c r="AR95" i="22"/>
  <c r="AS95" i="22"/>
  <c r="AV36" i="22"/>
  <c r="AW36" i="22"/>
  <c r="AW13" i="22"/>
  <c r="AV13" i="22"/>
  <c r="AO107" i="22"/>
  <c r="AN107" i="22"/>
  <c r="AN469" i="22"/>
  <c r="AO469" i="22"/>
  <c r="AN143" i="22"/>
  <c r="AO143" i="22"/>
  <c r="AN48" i="22"/>
  <c r="AO48" i="22"/>
  <c r="AO120" i="22"/>
  <c r="AN120" i="22"/>
  <c r="AO476" i="22"/>
  <c r="AN476" i="22"/>
  <c r="AN64" i="22"/>
  <c r="AO64" i="22"/>
  <c r="AN125" i="22"/>
  <c r="AO125" i="22"/>
  <c r="AO317" i="22"/>
  <c r="AN317" i="22"/>
  <c r="AN280" i="22"/>
  <c r="AO280" i="22"/>
  <c r="AN431" i="22"/>
  <c r="AO431" i="22"/>
  <c r="AN161" i="22"/>
  <c r="AO161" i="22"/>
  <c r="AN346" i="22"/>
  <c r="AO346" i="22"/>
  <c r="AO160" i="22"/>
  <c r="AN160" i="22"/>
  <c r="AN298" i="22"/>
  <c r="AO298" i="22"/>
  <c r="AN352" i="22"/>
  <c r="AO352" i="22"/>
  <c r="AN487" i="22"/>
  <c r="AO487" i="22"/>
  <c r="AN394" i="22"/>
  <c r="AO394" i="22"/>
  <c r="AO293" i="22"/>
  <c r="AN293" i="22"/>
  <c r="AN451" i="22"/>
  <c r="AO451" i="22"/>
  <c r="AO287" i="22"/>
  <c r="AN287" i="22"/>
  <c r="AN409" i="22"/>
  <c r="AO409" i="22"/>
  <c r="AO351" i="22"/>
  <c r="AN351" i="22"/>
  <c r="AN438" i="22"/>
  <c r="AO438" i="22"/>
  <c r="AN318" i="22"/>
  <c r="AO318" i="22"/>
  <c r="AO341" i="22"/>
  <c r="AN341" i="22"/>
  <c r="AO447" i="22"/>
  <c r="AN447" i="22"/>
  <c r="AO491" i="22"/>
  <c r="AN491" i="22"/>
  <c r="AO347" i="22"/>
  <c r="AN347" i="22"/>
  <c r="AN434" i="22"/>
  <c r="AO434" i="22"/>
  <c r="AN265" i="22"/>
  <c r="AO265" i="22"/>
  <c r="BE117" i="22"/>
  <c r="BD117" i="22"/>
  <c r="BE99" i="22"/>
  <c r="BD99" i="22"/>
  <c r="BD86" i="22"/>
  <c r="BE86" i="22"/>
  <c r="AZ29" i="22"/>
  <c r="BA29" i="22"/>
  <c r="BA21" i="22"/>
  <c r="AZ21" i="22"/>
  <c r="AZ202" i="22"/>
  <c r="BA202" i="22"/>
  <c r="AZ16" i="22"/>
  <c r="BA16" i="22"/>
  <c r="BA91" i="22"/>
  <c r="AZ91" i="22"/>
  <c r="BA123" i="22"/>
  <c r="AZ123" i="22"/>
  <c r="AZ203" i="22"/>
  <c r="BA203" i="22"/>
  <c r="BA26" i="22"/>
  <c r="AZ26" i="22"/>
  <c r="BA204" i="22"/>
  <c r="AZ204" i="22"/>
  <c r="BA9" i="22"/>
  <c r="AZ9" i="22"/>
  <c r="BA81" i="22"/>
  <c r="AZ81" i="22"/>
  <c r="AZ349" i="22"/>
  <c r="BA349" i="22"/>
  <c r="AZ259" i="22"/>
  <c r="BA259" i="22"/>
  <c r="BA189" i="22"/>
  <c r="AZ189" i="22"/>
  <c r="AZ247" i="22"/>
  <c r="BA247" i="22"/>
  <c r="AZ386" i="22"/>
  <c r="BA386" i="22"/>
  <c r="BA145" i="22"/>
  <c r="AZ145" i="22"/>
  <c r="BA186" i="22"/>
  <c r="AZ186" i="22"/>
  <c r="AZ333" i="22"/>
  <c r="BA333" i="22"/>
  <c r="AZ126" i="22"/>
  <c r="BA126" i="22"/>
  <c r="AZ182" i="22"/>
  <c r="BA182" i="22"/>
  <c r="AZ225" i="22"/>
  <c r="BA225" i="22"/>
  <c r="AZ357" i="22"/>
  <c r="BA357" i="22"/>
  <c r="AZ219" i="22"/>
  <c r="BA219" i="22"/>
  <c r="BA306" i="22"/>
  <c r="AZ306" i="22"/>
  <c r="AZ372" i="22"/>
  <c r="BA372" i="22"/>
  <c r="BA430" i="22"/>
  <c r="AZ430" i="22"/>
  <c r="BA257" i="22"/>
  <c r="AZ257" i="22"/>
  <c r="AZ307" i="22"/>
  <c r="BA307" i="22"/>
  <c r="BA289" i="22"/>
  <c r="AZ289" i="22"/>
  <c r="AZ371" i="22"/>
  <c r="BA371" i="22"/>
  <c r="AZ263" i="22"/>
  <c r="BA263" i="22"/>
  <c r="AZ322" i="22"/>
  <c r="BA322" i="22"/>
  <c r="AZ427" i="22"/>
  <c r="BA427" i="22"/>
  <c r="AZ341" i="22"/>
  <c r="BA341" i="22"/>
  <c r="AZ429" i="22"/>
  <c r="BA429" i="22"/>
  <c r="BA368" i="22"/>
  <c r="AZ368" i="22"/>
  <c r="AZ456" i="22"/>
  <c r="BA456" i="22"/>
  <c r="BA409" i="22"/>
  <c r="AZ409" i="22"/>
  <c r="AZ339" i="22"/>
  <c r="BA339" i="22"/>
  <c r="BA479" i="22"/>
  <c r="AZ479" i="22"/>
  <c r="BD418" i="22"/>
  <c r="BE418" i="22"/>
  <c r="AS269" i="22"/>
  <c r="AR269" i="22"/>
  <c r="AZ175" i="22"/>
  <c r="BA175" i="22"/>
  <c r="AV97" i="22"/>
  <c r="AW97" i="22"/>
  <c r="AN76" i="22"/>
  <c r="AO76" i="22"/>
  <c r="AR49" i="22"/>
  <c r="AS49" i="22"/>
  <c r="AR29" i="22"/>
  <c r="AS29" i="22"/>
  <c r="BD21" i="22"/>
  <c r="BE21" i="22"/>
  <c r="BD9" i="22"/>
  <c r="BE9" i="22"/>
  <c r="BA2" i="22"/>
  <c r="AZ2" i="22"/>
  <c r="AS66" i="22"/>
  <c r="AR66" i="22"/>
  <c r="AR125" i="22"/>
  <c r="AS125" i="22"/>
  <c r="AS283" i="22"/>
  <c r="AR283" i="22"/>
  <c r="AS47" i="22"/>
  <c r="AR47" i="22"/>
  <c r="AS216" i="22"/>
  <c r="AR216" i="22"/>
  <c r="AS34" i="22"/>
  <c r="AR34" i="22"/>
  <c r="AS19" i="22"/>
  <c r="AR19" i="22"/>
  <c r="AS82" i="22"/>
  <c r="AR82" i="22"/>
  <c r="AS202" i="22"/>
  <c r="AR202" i="22"/>
  <c r="AR332" i="22"/>
  <c r="AS332" i="22"/>
  <c r="AR432" i="22"/>
  <c r="AS432" i="22"/>
  <c r="AS188" i="22"/>
  <c r="AR188" i="22"/>
  <c r="AS311" i="22"/>
  <c r="AR311" i="22"/>
  <c r="AS212" i="22"/>
  <c r="AR212" i="22"/>
  <c r="AR312" i="22"/>
  <c r="AS312" i="22"/>
  <c r="AS200" i="22"/>
  <c r="AR200" i="22"/>
  <c r="AS291" i="22"/>
  <c r="AR291" i="22"/>
  <c r="AS486" i="22"/>
  <c r="AR486" i="22"/>
  <c r="AS234" i="22"/>
  <c r="AR234" i="22"/>
  <c r="AS296" i="22"/>
  <c r="AR296" i="22"/>
  <c r="AS383" i="22"/>
  <c r="AR383" i="22"/>
  <c r="AS271" i="22"/>
  <c r="AR271" i="22"/>
  <c r="AS388" i="22"/>
  <c r="AR388" i="22"/>
  <c r="AS228" i="22"/>
  <c r="AR228" i="22"/>
  <c r="AS262" i="22"/>
  <c r="AR262" i="22"/>
  <c r="AR499" i="22"/>
  <c r="AS499" i="22"/>
  <c r="AS427" i="22"/>
  <c r="AR427" i="22"/>
  <c r="AR481" i="22"/>
  <c r="AS481" i="22"/>
  <c r="AR344" i="22"/>
  <c r="AS344" i="22"/>
  <c r="AR412" i="22"/>
  <c r="AS412" i="22"/>
  <c r="AR495" i="22"/>
  <c r="AS495" i="22"/>
  <c r="AR419" i="22"/>
  <c r="AS419" i="22"/>
  <c r="AO321" i="22"/>
  <c r="AN321" i="22"/>
  <c r="BD73" i="22"/>
  <c r="BE73" i="22"/>
  <c r="BE103" i="22"/>
  <c r="BD103" i="22"/>
  <c r="BD185" i="22"/>
  <c r="BE185" i="22"/>
  <c r="BD368" i="22"/>
  <c r="BE368" i="22"/>
  <c r="BD77" i="22"/>
  <c r="BE77" i="22"/>
  <c r="BD112" i="22"/>
  <c r="BE112" i="22"/>
  <c r="BE145" i="22"/>
  <c r="BD145" i="22"/>
  <c r="BE87" i="22"/>
  <c r="BD87" i="22"/>
  <c r="BD144" i="22"/>
  <c r="BE144" i="22"/>
  <c r="BD300" i="22"/>
  <c r="BE300" i="22"/>
  <c r="BE317" i="22"/>
  <c r="BD317" i="22"/>
  <c r="BE139" i="22"/>
  <c r="BD139" i="22"/>
  <c r="BD296" i="22"/>
  <c r="BE296" i="22"/>
  <c r="BE131" i="22"/>
  <c r="BD131" i="22"/>
  <c r="BE325" i="22"/>
  <c r="BD325" i="22"/>
  <c r="BD171" i="22"/>
  <c r="BE171" i="22"/>
  <c r="BD311" i="22"/>
  <c r="BE311" i="22"/>
  <c r="BD468" i="22"/>
  <c r="BE468" i="22"/>
  <c r="BD365" i="22"/>
  <c r="BE365" i="22"/>
  <c r="BE286" i="22"/>
  <c r="BD286" i="22"/>
  <c r="BE486" i="22"/>
  <c r="BD486" i="22"/>
  <c r="BE330" i="22"/>
  <c r="BD330" i="22"/>
  <c r="BD448" i="22"/>
  <c r="BE448" i="22"/>
  <c r="BD265" i="22"/>
  <c r="BE265" i="22"/>
  <c r="BE336" i="22"/>
  <c r="BD336" i="22"/>
  <c r="BD434" i="22"/>
  <c r="BE434" i="22"/>
  <c r="BE342" i="22"/>
  <c r="BD342" i="22"/>
  <c r="BE423" i="22"/>
  <c r="BD423" i="22"/>
  <c r="BE469" i="22"/>
  <c r="BD469" i="22"/>
  <c r="BD324" i="22"/>
  <c r="BE324" i="22"/>
  <c r="BD395" i="22"/>
  <c r="BE395" i="22"/>
  <c r="BE490" i="22"/>
  <c r="BD490" i="22"/>
  <c r="BD393" i="22"/>
  <c r="BE393" i="22"/>
  <c r="BE335" i="22"/>
  <c r="BD335" i="22"/>
  <c r="BD440" i="22"/>
  <c r="BE440" i="22"/>
  <c r="AN24" i="22"/>
  <c r="AO24" i="22"/>
  <c r="AV19" i="22"/>
  <c r="AW19" i="22"/>
  <c r="AV82" i="22"/>
  <c r="AW82" i="22"/>
  <c r="AW146" i="22"/>
  <c r="AV146" i="22"/>
  <c r="AW111" i="22"/>
  <c r="AV111" i="22"/>
  <c r="AW175" i="22"/>
  <c r="AV175" i="22"/>
  <c r="AW60" i="22"/>
  <c r="AV60" i="22"/>
  <c r="AW170" i="22"/>
  <c r="AV170" i="22"/>
  <c r="AW6" i="22"/>
  <c r="AV6" i="22"/>
  <c r="AV79" i="22"/>
  <c r="AW79" i="22"/>
  <c r="AW152" i="22"/>
  <c r="AV152" i="22"/>
  <c r="AW370" i="22"/>
  <c r="AV370" i="22"/>
  <c r="AV121" i="22"/>
  <c r="AW121" i="22"/>
  <c r="AW164" i="22"/>
  <c r="AV164" i="22"/>
  <c r="AV380" i="22"/>
  <c r="AW380" i="22"/>
  <c r="AW154" i="22"/>
  <c r="AV154" i="22"/>
  <c r="AW198" i="22"/>
  <c r="AV198" i="22"/>
  <c r="AW474" i="22"/>
  <c r="AV474" i="22"/>
  <c r="AW172" i="22"/>
  <c r="AV172" i="22"/>
  <c r="AW222" i="22"/>
  <c r="AV222" i="22"/>
  <c r="AW354" i="22"/>
  <c r="AV354" i="22"/>
  <c r="AW210" i="22"/>
  <c r="AV210" i="22"/>
  <c r="AW248" i="22"/>
  <c r="AV248" i="22"/>
  <c r="AV414" i="22"/>
  <c r="AW414" i="22"/>
  <c r="AW472" i="22"/>
  <c r="AV472" i="22"/>
  <c r="AW241" i="22"/>
  <c r="AV241" i="22"/>
  <c r="AV402" i="22"/>
  <c r="AW402" i="22"/>
  <c r="AW349" i="22"/>
  <c r="AV349" i="22"/>
  <c r="AW239" i="22"/>
  <c r="AV239" i="22"/>
  <c r="AW443" i="22"/>
  <c r="AV443" i="22"/>
  <c r="AW368" i="22"/>
  <c r="AV368" i="22"/>
  <c r="AW430" i="22"/>
  <c r="AV430" i="22"/>
  <c r="AW428" i="22"/>
  <c r="AV428" i="22"/>
  <c r="AW484" i="22"/>
  <c r="AV484" i="22"/>
  <c r="AW382" i="22"/>
  <c r="AV382" i="22"/>
  <c r="AW330" i="22"/>
  <c r="AV330" i="22"/>
  <c r="AW459" i="22"/>
  <c r="AV459" i="22"/>
  <c r="B12" i="24"/>
  <c r="D12" i="24" s="1"/>
  <c r="E33" i="24"/>
  <c r="G33" i="24" s="1"/>
  <c r="H33" i="24" s="1"/>
  <c r="W12" i="24" s="1"/>
  <c r="J32" i="24"/>
  <c r="L32" i="24" s="1"/>
  <c r="I32" i="24"/>
  <c r="K32" i="24"/>
  <c r="AO383" i="22"/>
  <c r="AN383" i="22"/>
  <c r="AW173" i="22"/>
  <c r="AV173" i="22"/>
  <c r="AW124" i="22"/>
  <c r="AV124" i="22"/>
  <c r="BA107" i="22"/>
  <c r="AZ107" i="22"/>
  <c r="AZ78" i="22"/>
  <c r="BA78" i="22"/>
  <c r="AW12" i="22"/>
  <c r="AV12" i="22"/>
  <c r="AS7" i="22"/>
  <c r="AR7" i="22"/>
  <c r="AN38" i="22"/>
  <c r="AO38" i="22"/>
  <c r="AN128" i="22"/>
  <c r="AO128" i="22"/>
  <c r="AN6" i="22"/>
  <c r="AO6" i="22"/>
  <c r="AN54" i="22"/>
  <c r="AO54" i="22"/>
  <c r="AN153" i="22"/>
  <c r="AO153" i="22"/>
  <c r="AN50" i="22"/>
  <c r="AO50" i="22"/>
  <c r="AN147" i="22"/>
  <c r="AO147" i="22"/>
  <c r="AN66" i="22"/>
  <c r="AO66" i="22"/>
  <c r="AN126" i="22"/>
  <c r="AO126" i="22"/>
  <c r="AN339" i="22"/>
  <c r="AO339" i="22"/>
  <c r="AN291" i="22"/>
  <c r="AO291" i="22"/>
  <c r="AO109" i="22"/>
  <c r="AN109" i="22"/>
  <c r="AN163" i="22"/>
  <c r="AO163" i="22"/>
  <c r="AN362" i="22"/>
  <c r="AO362" i="22"/>
  <c r="AN133" i="22"/>
  <c r="AO133" i="22"/>
  <c r="AO319" i="22"/>
  <c r="AN319" i="22"/>
  <c r="AN475" i="22"/>
  <c r="AO475" i="22"/>
  <c r="AN162" i="22"/>
  <c r="AO162" i="22"/>
  <c r="AN307" i="22"/>
  <c r="AO307" i="22"/>
  <c r="AN366" i="22"/>
  <c r="AO366" i="22"/>
  <c r="AN300" i="22"/>
  <c r="AO300" i="22"/>
  <c r="AN400" i="22"/>
  <c r="AO400" i="22"/>
  <c r="AO295" i="22"/>
  <c r="AN295" i="22"/>
  <c r="AO470" i="22"/>
  <c r="AN470" i="22"/>
  <c r="AO289" i="22"/>
  <c r="AN289" i="22"/>
  <c r="AO414" i="22"/>
  <c r="AN414" i="22"/>
  <c r="AO360" i="22"/>
  <c r="AN360" i="22"/>
  <c r="AO453" i="22"/>
  <c r="AN453" i="22"/>
  <c r="AN320" i="22"/>
  <c r="AO320" i="22"/>
  <c r="AO355" i="22"/>
  <c r="AN355" i="22"/>
  <c r="AO343" i="22"/>
  <c r="AN343" i="22"/>
  <c r="AO437" i="22"/>
  <c r="AN437" i="22"/>
  <c r="AO356" i="22"/>
  <c r="AN356" i="22"/>
  <c r="AO445" i="22"/>
  <c r="AN445" i="22"/>
  <c r="AO98" i="22"/>
  <c r="AN98" i="22"/>
  <c r="AR61" i="22"/>
  <c r="AS61" i="22"/>
  <c r="AR39" i="22"/>
  <c r="AS39" i="22"/>
  <c r="AV26" i="22"/>
  <c r="AW26" i="22"/>
  <c r="AN10" i="22"/>
  <c r="AO10" i="22"/>
  <c r="BA36" i="22"/>
  <c r="AZ36" i="22"/>
  <c r="BA97" i="22"/>
  <c r="AZ97" i="22"/>
  <c r="AZ214" i="22"/>
  <c r="BA214" i="22"/>
  <c r="BA19" i="22"/>
  <c r="AZ19" i="22"/>
  <c r="AZ102" i="22"/>
  <c r="BA102" i="22"/>
  <c r="AZ133" i="22"/>
  <c r="BA133" i="22"/>
  <c r="AZ228" i="22"/>
  <c r="BA228" i="22"/>
  <c r="BA31" i="22"/>
  <c r="AZ31" i="22"/>
  <c r="BA129" i="22"/>
  <c r="AZ129" i="22"/>
  <c r="AZ216" i="22"/>
  <c r="BA216" i="22"/>
  <c r="BA27" i="22"/>
  <c r="AZ27" i="22"/>
  <c r="BA127" i="22"/>
  <c r="AZ127" i="22"/>
  <c r="AZ305" i="22"/>
  <c r="BA305" i="22"/>
  <c r="BA117" i="22"/>
  <c r="AZ117" i="22"/>
  <c r="BA200" i="22"/>
  <c r="AZ200" i="22"/>
  <c r="AZ249" i="22"/>
  <c r="BA249" i="22"/>
  <c r="AZ392" i="22"/>
  <c r="BA392" i="22"/>
  <c r="BA147" i="22"/>
  <c r="AZ147" i="22"/>
  <c r="BA190" i="22"/>
  <c r="AZ190" i="22"/>
  <c r="AZ366" i="22"/>
  <c r="BA366" i="22"/>
  <c r="AZ130" i="22"/>
  <c r="BA130" i="22"/>
  <c r="AZ185" i="22"/>
  <c r="BA185" i="22"/>
  <c r="AZ226" i="22"/>
  <c r="BA226" i="22"/>
  <c r="BA413" i="22"/>
  <c r="AZ413" i="22"/>
  <c r="BA256" i="22"/>
  <c r="AZ256" i="22"/>
  <c r="BA314" i="22"/>
  <c r="AZ314" i="22"/>
  <c r="AZ374" i="22"/>
  <c r="BA374" i="22"/>
  <c r="AZ447" i="22"/>
  <c r="BA447" i="22"/>
  <c r="BA262" i="22"/>
  <c r="AZ262" i="22"/>
  <c r="AZ318" i="22"/>
  <c r="BA318" i="22"/>
  <c r="BA253" i="22"/>
  <c r="AZ253" i="22"/>
  <c r="BA299" i="22"/>
  <c r="AZ299" i="22"/>
  <c r="AZ373" i="22"/>
  <c r="BA373" i="22"/>
  <c r="BA268" i="22"/>
  <c r="AZ268" i="22"/>
  <c r="BA323" i="22"/>
  <c r="AZ323" i="22"/>
  <c r="AZ441" i="22"/>
  <c r="BA441" i="22"/>
  <c r="BA348" i="22"/>
  <c r="AZ348" i="22"/>
  <c r="BA442" i="22"/>
  <c r="AZ442" i="22"/>
  <c r="AZ499" i="22"/>
  <c r="BA499" i="22"/>
  <c r="BA402" i="22"/>
  <c r="AZ402" i="22"/>
  <c r="BA465" i="22"/>
  <c r="AZ465" i="22"/>
  <c r="AZ411" i="22"/>
  <c r="BA411" i="22"/>
  <c r="AZ481" i="22"/>
  <c r="BA481" i="22"/>
  <c r="BA344" i="22"/>
  <c r="AZ344" i="22"/>
  <c r="BA394" i="22"/>
  <c r="AZ394" i="22"/>
  <c r="BA483" i="22"/>
  <c r="AZ483" i="22"/>
  <c r="AZ311" i="22"/>
  <c r="BA311" i="22"/>
  <c r="AN268" i="22"/>
  <c r="AO268" i="22"/>
  <c r="AW216" i="22"/>
  <c r="AV216" i="22"/>
  <c r="BE95" i="22"/>
  <c r="BD95" i="22"/>
  <c r="BD47" i="22"/>
  <c r="BE47" i="22"/>
  <c r="BD27" i="22"/>
  <c r="BE27" i="22"/>
  <c r="AS14" i="22"/>
  <c r="AR14" i="22"/>
  <c r="AS73" i="22"/>
  <c r="AR73" i="22"/>
  <c r="AR131" i="22"/>
  <c r="AS131" i="22"/>
  <c r="AS60" i="22"/>
  <c r="AR60" i="22"/>
  <c r="AS41" i="22"/>
  <c r="AR41" i="22"/>
  <c r="AS28" i="22"/>
  <c r="AR28" i="22"/>
  <c r="AS87" i="22"/>
  <c r="AR87" i="22"/>
  <c r="AR276" i="22"/>
  <c r="AS276" i="22"/>
  <c r="AS253" i="22"/>
  <c r="AR253" i="22"/>
  <c r="AS207" i="22"/>
  <c r="AR207" i="22"/>
  <c r="AS297" i="22"/>
  <c r="AR297" i="22"/>
  <c r="AR492" i="22"/>
  <c r="AS492" i="22"/>
  <c r="AS238" i="22"/>
  <c r="AR238" i="22"/>
  <c r="AS301" i="22"/>
  <c r="AR301" i="22"/>
  <c r="AR398" i="22"/>
  <c r="AS398" i="22"/>
  <c r="AS273" i="22"/>
  <c r="AR273" i="22"/>
  <c r="AS232" i="22"/>
  <c r="AR232" i="22"/>
  <c r="AS270" i="22"/>
  <c r="AR270" i="22"/>
  <c r="AS310" i="22"/>
  <c r="AR310" i="22"/>
  <c r="AR428" i="22"/>
  <c r="AS428" i="22"/>
  <c r="AS482" i="22"/>
  <c r="AR482" i="22"/>
  <c r="AR426" i="22"/>
  <c r="AS426" i="22"/>
  <c r="AR497" i="22"/>
  <c r="AS497" i="22"/>
  <c r="AR421" i="22"/>
  <c r="AS421" i="22"/>
  <c r="AZ472" i="22"/>
  <c r="BA472" i="22"/>
  <c r="BE471" i="22"/>
  <c r="BD471" i="22"/>
  <c r="BD45" i="22"/>
  <c r="BE45" i="22"/>
  <c r="BE109" i="22"/>
  <c r="BD109" i="22"/>
  <c r="BE82" i="22"/>
  <c r="BD82" i="22"/>
  <c r="BD114" i="22"/>
  <c r="BE114" i="22"/>
  <c r="BD151" i="22"/>
  <c r="BE151" i="22"/>
  <c r="BD420" i="22"/>
  <c r="BE420" i="22"/>
  <c r="BD35" i="22"/>
  <c r="BE35" i="22"/>
  <c r="BE89" i="22"/>
  <c r="BD89" i="22"/>
  <c r="BD150" i="22"/>
  <c r="BE150" i="22"/>
  <c r="BD345" i="22"/>
  <c r="BE345" i="22"/>
  <c r="BD369" i="22"/>
  <c r="BE369" i="22"/>
  <c r="BD152" i="22"/>
  <c r="BE152" i="22"/>
  <c r="BD332" i="22"/>
  <c r="BE332" i="22"/>
  <c r="BE133" i="22"/>
  <c r="BD133" i="22"/>
  <c r="BD373" i="22"/>
  <c r="BE373" i="22"/>
  <c r="BE179" i="22"/>
  <c r="BD179" i="22"/>
  <c r="BD314" i="22"/>
  <c r="BE314" i="22"/>
  <c r="BE292" i="22"/>
  <c r="BD292" i="22"/>
  <c r="BE288" i="22"/>
  <c r="BD288" i="22"/>
  <c r="BD389" i="22"/>
  <c r="BE389" i="22"/>
  <c r="BD364" i="22"/>
  <c r="BE364" i="22"/>
  <c r="BD275" i="22"/>
  <c r="BE275" i="22"/>
  <c r="BD338" i="22"/>
  <c r="BE338" i="22"/>
  <c r="BE462" i="22"/>
  <c r="BD462" i="22"/>
  <c r="BE358" i="22"/>
  <c r="BD358" i="22"/>
  <c r="BE436" i="22"/>
  <c r="BD436" i="22"/>
  <c r="BE477" i="22"/>
  <c r="BD477" i="22"/>
  <c r="BD326" i="22"/>
  <c r="BE326" i="22"/>
  <c r="BD399" i="22"/>
  <c r="BE399" i="22"/>
  <c r="BE340" i="22"/>
  <c r="BD340" i="22"/>
  <c r="BE416" i="22"/>
  <c r="BD416" i="22"/>
  <c r="BA184" i="22"/>
  <c r="AZ184" i="22"/>
  <c r="AO154" i="22"/>
  <c r="AN154" i="22"/>
  <c r="AO112" i="22"/>
  <c r="AN112" i="22"/>
  <c r="AZ66" i="22"/>
  <c r="BA66" i="22"/>
  <c r="AZ51" i="22"/>
  <c r="BA51" i="22"/>
  <c r="AW28" i="22"/>
  <c r="AV28" i="22"/>
  <c r="AW158" i="22"/>
  <c r="AV158" i="22"/>
  <c r="AV8" i="22"/>
  <c r="AW8" i="22"/>
  <c r="AW64" i="22"/>
  <c r="AV64" i="22"/>
  <c r="AW179" i="22"/>
  <c r="AV179" i="22"/>
  <c r="AW362" i="22"/>
  <c r="AV362" i="22"/>
  <c r="AV193" i="22"/>
  <c r="AW193" i="22"/>
  <c r="AW181" i="22"/>
  <c r="AV181" i="22"/>
  <c r="AW211" i="22"/>
  <c r="AV211" i="22"/>
  <c r="AW378" i="22"/>
  <c r="AV378" i="22"/>
  <c r="AW128" i="22"/>
  <c r="AV128" i="22"/>
  <c r="AW166" i="22"/>
  <c r="AV166" i="22"/>
  <c r="AV304" i="22"/>
  <c r="AW304" i="22"/>
  <c r="AW393" i="22"/>
  <c r="AV393" i="22"/>
  <c r="AW156" i="22"/>
  <c r="AV156" i="22"/>
  <c r="AV256" i="22"/>
  <c r="AW256" i="22"/>
  <c r="AW180" i="22"/>
  <c r="AV180" i="22"/>
  <c r="AW234" i="22"/>
  <c r="AV234" i="22"/>
  <c r="AW376" i="22"/>
  <c r="AV376" i="22"/>
  <c r="AW217" i="22"/>
  <c r="AV217" i="22"/>
  <c r="AW350" i="22"/>
  <c r="AV350" i="22"/>
  <c r="AV200" i="22"/>
  <c r="AW200" i="22"/>
  <c r="AW245" i="22"/>
  <c r="AV245" i="22"/>
  <c r="AV268" i="22"/>
  <c r="AW268" i="22"/>
  <c r="AW357" i="22"/>
  <c r="AV357" i="22"/>
  <c r="AW243" i="22"/>
  <c r="AV243" i="22"/>
  <c r="AV286" i="22"/>
  <c r="AW286" i="22"/>
  <c r="AW390" i="22"/>
  <c r="AV390" i="22"/>
  <c r="AW435" i="22"/>
  <c r="AV435" i="22"/>
  <c r="AW329" i="22"/>
  <c r="AV329" i="22"/>
  <c r="AV434" i="22"/>
  <c r="AW434" i="22"/>
  <c r="AW485" i="22"/>
  <c r="AV485" i="22"/>
  <c r="AW332" i="22"/>
  <c r="AV332" i="22"/>
  <c r="AW406" i="22"/>
  <c r="AV406" i="22"/>
  <c r="AW463" i="22"/>
  <c r="AV463" i="22"/>
  <c r="D10" i="24"/>
  <c r="BH494" i="22"/>
  <c r="I240" i="22"/>
  <c r="AN177" i="22"/>
  <c r="I234" i="22"/>
  <c r="I155" i="22"/>
  <c r="I132" i="22"/>
  <c r="I153" i="22"/>
  <c r="I200" i="22"/>
  <c r="I148" i="22"/>
  <c r="I183" i="22"/>
  <c r="I167" i="22"/>
  <c r="I224" i="22"/>
  <c r="AY503" i="22"/>
  <c r="AN25" i="22"/>
  <c r="I93" i="22"/>
  <c r="BD481" i="22"/>
  <c r="BE481" i="22"/>
  <c r="AW377" i="22"/>
  <c r="AV377" i="22"/>
  <c r="AW148" i="22"/>
  <c r="AV148" i="22"/>
  <c r="AR51" i="22"/>
  <c r="AS51" i="22"/>
  <c r="AZ34" i="22"/>
  <c r="BA34" i="22"/>
  <c r="AS6" i="22"/>
  <c r="AR6" i="22"/>
  <c r="AN145" i="22"/>
  <c r="AO145" i="22"/>
  <c r="AN152" i="22"/>
  <c r="AO152" i="22"/>
  <c r="AO134" i="22"/>
  <c r="AN134" i="22"/>
  <c r="AN374" i="22"/>
  <c r="AO374" i="22"/>
  <c r="AN310" i="22"/>
  <c r="AO310" i="22"/>
  <c r="AN111" i="22"/>
  <c r="AO111" i="22"/>
  <c r="AN165" i="22"/>
  <c r="AO165" i="22"/>
  <c r="AN267" i="22"/>
  <c r="AO267" i="22"/>
  <c r="AN373" i="22"/>
  <c r="AO373" i="22"/>
  <c r="AO144" i="22"/>
  <c r="AN144" i="22"/>
  <c r="AN334" i="22"/>
  <c r="AO334" i="22"/>
  <c r="AO116" i="22"/>
  <c r="AN116" i="22"/>
  <c r="AO164" i="22"/>
  <c r="AN164" i="22"/>
  <c r="AN348" i="22"/>
  <c r="AO348" i="22"/>
  <c r="AN296" i="22"/>
  <c r="AO296" i="22"/>
  <c r="AO387" i="22"/>
  <c r="AN387" i="22"/>
  <c r="AN306" i="22"/>
  <c r="AO306" i="22"/>
  <c r="AN415" i="22"/>
  <c r="AO415" i="22"/>
  <c r="AN304" i="22"/>
  <c r="AO304" i="22"/>
  <c r="AO299" i="22"/>
  <c r="AN299" i="22"/>
  <c r="AO367" i="22"/>
  <c r="AN367" i="22"/>
  <c r="AN322" i="22"/>
  <c r="AO322" i="22"/>
  <c r="AO364" i="22"/>
  <c r="AN364" i="22"/>
  <c r="AO459" i="22"/>
  <c r="AN459" i="22"/>
  <c r="AO359" i="22"/>
  <c r="AN359" i="22"/>
  <c r="AO363" i="22"/>
  <c r="AN363" i="22"/>
  <c r="AO449" i="22"/>
  <c r="AN449" i="22"/>
  <c r="AV306" i="22"/>
  <c r="AW306" i="22"/>
  <c r="AW144" i="22"/>
  <c r="AV144" i="22"/>
  <c r="AV115" i="22"/>
  <c r="AW115" i="22"/>
  <c r="BD59" i="22"/>
  <c r="BE59" i="22"/>
  <c r="BD37" i="22"/>
  <c r="BE37" i="22"/>
  <c r="BA24" i="22"/>
  <c r="AZ24" i="22"/>
  <c r="AN8" i="22"/>
  <c r="AO8" i="22"/>
  <c r="BA43" i="22"/>
  <c r="AZ43" i="22"/>
  <c r="AZ252" i="22"/>
  <c r="BA252" i="22"/>
  <c r="BA30" i="22"/>
  <c r="AZ30" i="22"/>
  <c r="AZ104" i="22"/>
  <c r="BA104" i="22"/>
  <c r="AZ146" i="22"/>
  <c r="BA146" i="22"/>
  <c r="AZ248" i="22"/>
  <c r="BA248" i="22"/>
  <c r="BA33" i="22"/>
  <c r="AZ33" i="22"/>
  <c r="BA137" i="22"/>
  <c r="AZ137" i="22"/>
  <c r="AZ244" i="22"/>
  <c r="BA244" i="22"/>
  <c r="BA40" i="22"/>
  <c r="AZ40" i="22"/>
  <c r="BA159" i="22"/>
  <c r="AZ159" i="22"/>
  <c r="AZ453" i="22"/>
  <c r="BA453" i="22"/>
  <c r="BA312" i="22"/>
  <c r="AZ312" i="22"/>
  <c r="AZ201" i="22"/>
  <c r="BA201" i="22"/>
  <c r="BA251" i="22"/>
  <c r="AZ251" i="22"/>
  <c r="BA431" i="22"/>
  <c r="AZ431" i="22"/>
  <c r="BA160" i="22"/>
  <c r="AZ160" i="22"/>
  <c r="AZ199" i="22"/>
  <c r="BA199" i="22"/>
  <c r="AZ389" i="22"/>
  <c r="BA389" i="22"/>
  <c r="BA132" i="22"/>
  <c r="AZ132" i="22"/>
  <c r="AZ192" i="22"/>
  <c r="BA192" i="22"/>
  <c r="AZ229" i="22"/>
  <c r="BA229" i="22"/>
  <c r="AZ433" i="22"/>
  <c r="BA433" i="22"/>
  <c r="BA274" i="22"/>
  <c r="AZ274" i="22"/>
  <c r="AZ316" i="22"/>
  <c r="BA316" i="22"/>
  <c r="AZ376" i="22"/>
  <c r="BA376" i="22"/>
  <c r="BA319" i="22"/>
  <c r="AZ319" i="22"/>
  <c r="BA426" i="22"/>
  <c r="AZ426" i="22"/>
  <c r="BA310" i="22"/>
  <c r="AZ310" i="22"/>
  <c r="AZ375" i="22"/>
  <c r="BA375" i="22"/>
  <c r="BA283" i="22"/>
  <c r="AZ283" i="22"/>
  <c r="AZ346" i="22"/>
  <c r="BA346" i="22"/>
  <c r="AZ468" i="22"/>
  <c r="BA468" i="22"/>
  <c r="AZ355" i="22"/>
  <c r="BA355" i="22"/>
  <c r="BA444" i="22"/>
  <c r="AZ444" i="22"/>
  <c r="BA304" i="22"/>
  <c r="AZ304" i="22"/>
  <c r="BA424" i="22"/>
  <c r="AZ424" i="22"/>
  <c r="AZ482" i="22"/>
  <c r="BA482" i="22"/>
  <c r="BA407" i="22"/>
  <c r="AZ407" i="22"/>
  <c r="BA491" i="22"/>
  <c r="AZ491" i="22"/>
  <c r="AS465" i="22"/>
  <c r="AR465" i="22"/>
  <c r="AZ404" i="22"/>
  <c r="BA404" i="22"/>
  <c r="AV215" i="22"/>
  <c r="AW215" i="22"/>
  <c r="AN46" i="22"/>
  <c r="AO46" i="22"/>
  <c r="AN26" i="22"/>
  <c r="AO26" i="22"/>
  <c r="AS17" i="22"/>
  <c r="AR17" i="22"/>
  <c r="AS80" i="22"/>
  <c r="AR80" i="22"/>
  <c r="AS69" i="22"/>
  <c r="AR69" i="22"/>
  <c r="AR254" i="22"/>
  <c r="AS254" i="22"/>
  <c r="AS43" i="22"/>
  <c r="AR43" i="22"/>
  <c r="AS285" i="22"/>
  <c r="AR285" i="22"/>
  <c r="AS37" i="22"/>
  <c r="AR37" i="22"/>
  <c r="AS96" i="22"/>
  <c r="AR96" i="22"/>
  <c r="AR288" i="22"/>
  <c r="AS288" i="22"/>
  <c r="AR258" i="22"/>
  <c r="AS258" i="22"/>
  <c r="AS449" i="22"/>
  <c r="AR449" i="22"/>
  <c r="AS206" i="22"/>
  <c r="AR206" i="22"/>
  <c r="AR268" i="22"/>
  <c r="AS268" i="22"/>
  <c r="AS218" i="22"/>
  <c r="AR218" i="22"/>
  <c r="AS309" i="22"/>
  <c r="AR309" i="22"/>
  <c r="AS457" i="22"/>
  <c r="AR457" i="22"/>
  <c r="AS242" i="22"/>
  <c r="AR242" i="22"/>
  <c r="AS305" i="22"/>
  <c r="AR305" i="22"/>
  <c r="AS274" i="22"/>
  <c r="AR274" i="22"/>
  <c r="AS236" i="22"/>
  <c r="AR236" i="22"/>
  <c r="AS272" i="22"/>
  <c r="AR272" i="22"/>
  <c r="AS380" i="22"/>
  <c r="AR380" i="22"/>
  <c r="AR434" i="22"/>
  <c r="AS434" i="22"/>
  <c r="AR485" i="22"/>
  <c r="AS485" i="22"/>
  <c r="AS431" i="22"/>
  <c r="AR431" i="22"/>
  <c r="AS490" i="22"/>
  <c r="AR490" i="22"/>
  <c r="BD29" i="22"/>
  <c r="BE29" i="22"/>
  <c r="BD480" i="22"/>
  <c r="BE480" i="22"/>
  <c r="BE110" i="22"/>
  <c r="BD110" i="22"/>
  <c r="BE91" i="22"/>
  <c r="BD91" i="22"/>
  <c r="BE115" i="22"/>
  <c r="BD115" i="22"/>
  <c r="BD157" i="22"/>
  <c r="BE157" i="22"/>
  <c r="BD125" i="22"/>
  <c r="BE125" i="22"/>
  <c r="BD156" i="22"/>
  <c r="BE156" i="22"/>
  <c r="BD376" i="22"/>
  <c r="BE376" i="22"/>
  <c r="BD377" i="22"/>
  <c r="BE377" i="22"/>
  <c r="BE159" i="22"/>
  <c r="BD159" i="22"/>
  <c r="BD344" i="22"/>
  <c r="BE344" i="22"/>
  <c r="BD146" i="22"/>
  <c r="BE146" i="22"/>
  <c r="BE394" i="22"/>
  <c r="BD394" i="22"/>
  <c r="BE321" i="22"/>
  <c r="BD321" i="22"/>
  <c r="BE294" i="22"/>
  <c r="BD294" i="22"/>
  <c r="BE298" i="22"/>
  <c r="BD298" i="22"/>
  <c r="BD391" i="22"/>
  <c r="BE391" i="22"/>
  <c r="BE262" i="22"/>
  <c r="BD262" i="22"/>
  <c r="BD381" i="22"/>
  <c r="BE381" i="22"/>
  <c r="BE278" i="22"/>
  <c r="BD278" i="22"/>
  <c r="BD349" i="22"/>
  <c r="BE349" i="22"/>
  <c r="BE367" i="22"/>
  <c r="BD367" i="22"/>
  <c r="BD443" i="22"/>
  <c r="BE443" i="22"/>
  <c r="BE478" i="22"/>
  <c r="BD478" i="22"/>
  <c r="BE328" i="22"/>
  <c r="BD328" i="22"/>
  <c r="BE406" i="22"/>
  <c r="BD406" i="22"/>
  <c r="BE350" i="22"/>
  <c r="BD350" i="22"/>
  <c r="BE422" i="22"/>
  <c r="BD422" i="22"/>
  <c r="BE354" i="22"/>
  <c r="BD354" i="22"/>
  <c r="BE432" i="22"/>
  <c r="BD432" i="22"/>
  <c r="AW369" i="22"/>
  <c r="AV369" i="22"/>
  <c r="BA273" i="22"/>
  <c r="AZ273" i="22"/>
  <c r="AZ153" i="22"/>
  <c r="BA153" i="22"/>
  <c r="AN136" i="22"/>
  <c r="AO136" i="22"/>
  <c r="BE111" i="22"/>
  <c r="BD111" i="22"/>
  <c r="AZ100" i="22"/>
  <c r="BA100" i="22"/>
  <c r="AR77" i="22"/>
  <c r="AS77" i="22"/>
  <c r="BA12" i="22"/>
  <c r="AZ12" i="22"/>
  <c r="BA5" i="22"/>
  <c r="AZ5" i="22"/>
  <c r="AW93" i="22"/>
  <c r="AV93" i="22"/>
  <c r="AW195" i="22"/>
  <c r="AV195" i="22"/>
  <c r="AW14" i="22"/>
  <c r="AV14" i="22"/>
  <c r="AW66" i="22"/>
  <c r="AV66" i="22"/>
  <c r="AV190" i="22"/>
  <c r="AW190" i="22"/>
  <c r="AW85" i="22"/>
  <c r="AV85" i="22"/>
  <c r="AW209" i="22"/>
  <c r="AV209" i="22"/>
  <c r="AW32" i="22"/>
  <c r="AV32" i="22"/>
  <c r="AV186" i="22"/>
  <c r="AW186" i="22"/>
  <c r="AW212" i="22"/>
  <c r="AV212" i="22"/>
  <c r="AV399" i="22"/>
  <c r="AW399" i="22"/>
  <c r="AW138" i="22"/>
  <c r="AV138" i="22"/>
  <c r="AW168" i="22"/>
  <c r="AV168" i="22"/>
  <c r="AW174" i="22"/>
  <c r="AV174" i="22"/>
  <c r="AW127" i="22"/>
  <c r="AV127" i="22"/>
  <c r="AV183" i="22"/>
  <c r="AW183" i="22"/>
  <c r="AW383" i="22"/>
  <c r="AV383" i="22"/>
  <c r="AW224" i="22"/>
  <c r="AV224" i="22"/>
  <c r="AW252" i="22"/>
  <c r="AV252" i="22"/>
  <c r="AW358" i="22"/>
  <c r="AV358" i="22"/>
  <c r="AV424" i="22"/>
  <c r="AW424" i="22"/>
  <c r="AV207" i="22"/>
  <c r="AW207" i="22"/>
  <c r="AW249" i="22"/>
  <c r="AV249" i="22"/>
  <c r="AV310" i="22"/>
  <c r="AW310" i="22"/>
  <c r="AV438" i="22"/>
  <c r="AW438" i="22"/>
  <c r="AV292" i="22"/>
  <c r="AW292" i="22"/>
  <c r="AV394" i="22"/>
  <c r="AW394" i="22"/>
  <c r="AW247" i="22"/>
  <c r="AV247" i="22"/>
  <c r="AV288" i="22"/>
  <c r="AW288" i="22"/>
  <c r="AW396" i="22"/>
  <c r="AV396" i="22"/>
  <c r="AW437" i="22"/>
  <c r="AV437" i="22"/>
  <c r="AV308" i="22"/>
  <c r="AW308" i="22"/>
  <c r="AW347" i="22"/>
  <c r="AV347" i="22"/>
  <c r="AW436" i="22"/>
  <c r="AV436" i="22"/>
  <c r="AW488" i="22"/>
  <c r="AV488" i="22"/>
  <c r="AW467" i="22"/>
  <c r="AV467" i="22"/>
  <c r="AW341" i="22"/>
  <c r="AV341" i="22"/>
  <c r="AN55" i="22"/>
  <c r="I11" i="22"/>
  <c r="AO474" i="22"/>
  <c r="AN474" i="22"/>
  <c r="BA276" i="22"/>
  <c r="AZ276" i="22"/>
  <c r="AZ118" i="22"/>
  <c r="BA118" i="22"/>
  <c r="AV87" i="22"/>
  <c r="AW87" i="22"/>
  <c r="AZ61" i="22"/>
  <c r="BA61" i="22"/>
  <c r="BD49" i="22"/>
  <c r="BE49" i="22"/>
  <c r="AS11" i="22"/>
  <c r="AR11" i="22"/>
  <c r="AO156" i="22"/>
  <c r="AN156" i="22"/>
  <c r="AN259" i="22"/>
  <c r="AO259" i="22"/>
  <c r="AN361" i="22"/>
  <c r="AO361" i="22"/>
  <c r="AN70" i="22"/>
  <c r="AO70" i="22"/>
  <c r="AN159" i="22"/>
  <c r="AO159" i="22"/>
  <c r="AO325" i="22"/>
  <c r="AN325" i="22"/>
  <c r="AN22" i="22"/>
  <c r="AO22" i="22"/>
  <c r="AN80" i="22"/>
  <c r="AO80" i="22"/>
  <c r="AN146" i="22"/>
  <c r="AO146" i="22"/>
  <c r="AN411" i="22"/>
  <c r="AO411" i="22"/>
  <c r="AN313" i="22"/>
  <c r="AO313" i="22"/>
  <c r="AN129" i="22"/>
  <c r="AO129" i="22"/>
  <c r="AN167" i="22"/>
  <c r="AO167" i="22"/>
  <c r="AN271" i="22"/>
  <c r="AO271" i="22"/>
  <c r="AN155" i="22"/>
  <c r="AO155" i="22"/>
  <c r="AN353" i="22"/>
  <c r="AO353" i="22"/>
  <c r="AN121" i="22"/>
  <c r="AO121" i="22"/>
  <c r="AN166" i="22"/>
  <c r="AO166" i="22"/>
  <c r="AN369" i="22"/>
  <c r="AO369" i="22"/>
  <c r="AO303" i="22"/>
  <c r="AN303" i="22"/>
  <c r="AO315" i="22"/>
  <c r="AN315" i="22"/>
  <c r="AN429" i="22"/>
  <c r="AO429" i="22"/>
  <c r="AO251" i="22"/>
  <c r="AN251" i="22"/>
  <c r="AN308" i="22"/>
  <c r="AO308" i="22"/>
  <c r="AN331" i="22"/>
  <c r="AO331" i="22"/>
  <c r="AN432" i="22"/>
  <c r="AO432" i="22"/>
  <c r="AO403" i="22"/>
  <c r="AN403" i="22"/>
  <c r="AO467" i="22"/>
  <c r="AN467" i="22"/>
  <c r="AN324" i="22"/>
  <c r="AO324" i="22"/>
  <c r="AO461" i="22"/>
  <c r="AN461" i="22"/>
  <c r="AO368" i="22"/>
  <c r="AN368" i="22"/>
  <c r="AN384" i="22"/>
  <c r="AO384" i="22"/>
  <c r="AO456" i="22"/>
  <c r="AN456" i="22"/>
  <c r="BD299" i="22"/>
  <c r="BE299" i="22"/>
  <c r="AZ233" i="22"/>
  <c r="BA233" i="22"/>
  <c r="AS113" i="22"/>
  <c r="AR113" i="22"/>
  <c r="AN58" i="22"/>
  <c r="AO58" i="22"/>
  <c r="AV46" i="22"/>
  <c r="AW46" i="22"/>
  <c r="AN36" i="22"/>
  <c r="AO36" i="22"/>
  <c r="AS23" i="22"/>
  <c r="AR23" i="22"/>
  <c r="BA56" i="22"/>
  <c r="AZ56" i="22"/>
  <c r="BA101" i="22"/>
  <c r="AZ101" i="22"/>
  <c r="BA270" i="22"/>
  <c r="AZ270" i="22"/>
  <c r="BA37" i="22"/>
  <c r="AZ37" i="22"/>
  <c r="AZ106" i="22"/>
  <c r="BA106" i="22"/>
  <c r="BA157" i="22"/>
  <c r="AZ157" i="22"/>
  <c r="AZ291" i="22"/>
  <c r="BA291" i="22"/>
  <c r="BA46" i="22"/>
  <c r="AZ46" i="22"/>
  <c r="AZ143" i="22"/>
  <c r="BA143" i="22"/>
  <c r="AZ267" i="22"/>
  <c r="BA267" i="22"/>
  <c r="BA42" i="22"/>
  <c r="AZ42" i="22"/>
  <c r="AZ177" i="22"/>
  <c r="BA177" i="22"/>
  <c r="AZ458" i="22"/>
  <c r="BA458" i="22"/>
  <c r="AZ408" i="22"/>
  <c r="BA408" i="22"/>
  <c r="AZ125" i="22"/>
  <c r="BA125" i="22"/>
  <c r="BA210" i="22"/>
  <c r="AZ210" i="22"/>
  <c r="BA264" i="22"/>
  <c r="AZ264" i="22"/>
  <c r="BA162" i="22"/>
  <c r="AZ162" i="22"/>
  <c r="BA218" i="22"/>
  <c r="AZ218" i="22"/>
  <c r="BA196" i="22"/>
  <c r="AZ196" i="22"/>
  <c r="AZ235" i="22"/>
  <c r="BA235" i="22"/>
  <c r="AZ475" i="22"/>
  <c r="BA475" i="22"/>
  <c r="BA279" i="22"/>
  <c r="AZ279" i="22"/>
  <c r="BA317" i="22"/>
  <c r="AZ317" i="22"/>
  <c r="AZ378" i="22"/>
  <c r="BA378" i="22"/>
  <c r="BA282" i="22"/>
  <c r="AZ282" i="22"/>
  <c r="AZ326" i="22"/>
  <c r="BA326" i="22"/>
  <c r="BA265" i="22"/>
  <c r="AZ265" i="22"/>
  <c r="AZ320" i="22"/>
  <c r="BA320" i="22"/>
  <c r="AZ377" i="22"/>
  <c r="BA377" i="22"/>
  <c r="BA285" i="22"/>
  <c r="AZ285" i="22"/>
  <c r="AZ362" i="22"/>
  <c r="BA362" i="22"/>
  <c r="BA364" i="22"/>
  <c r="AZ364" i="22"/>
  <c r="BA448" i="22"/>
  <c r="AZ448" i="22"/>
  <c r="AZ313" i="22"/>
  <c r="BA313" i="22"/>
  <c r="BA435" i="22"/>
  <c r="AZ435" i="22"/>
  <c r="AZ432" i="22"/>
  <c r="BA432" i="22"/>
  <c r="BA484" i="22"/>
  <c r="AZ484" i="22"/>
  <c r="BA360" i="22"/>
  <c r="AZ360" i="22"/>
  <c r="BA412" i="22"/>
  <c r="AZ412" i="22"/>
  <c r="F10" i="24"/>
  <c r="AV398" i="22"/>
  <c r="AW398" i="22"/>
  <c r="AN301" i="22"/>
  <c r="AO301" i="22"/>
  <c r="AV214" i="22"/>
  <c r="AW214" i="22"/>
  <c r="AN186" i="22"/>
  <c r="AO186" i="22"/>
  <c r="BD166" i="22"/>
  <c r="BE166" i="22"/>
  <c r="AZ142" i="22"/>
  <c r="BA142" i="22"/>
  <c r="AW123" i="22"/>
  <c r="AV123" i="22"/>
  <c r="BA105" i="22"/>
  <c r="AZ105" i="22"/>
  <c r="AR92" i="22"/>
  <c r="AS92" i="22"/>
  <c r="AS74" i="22"/>
  <c r="AR74" i="22"/>
  <c r="AV16" i="22"/>
  <c r="AW16" i="22"/>
  <c r="AZ6" i="22"/>
  <c r="BA6" i="22"/>
  <c r="AS22" i="22"/>
  <c r="AR22" i="22"/>
  <c r="AS83" i="22"/>
  <c r="AR83" i="22"/>
  <c r="AS3" i="22"/>
  <c r="AR3" i="22"/>
  <c r="AS81" i="22"/>
  <c r="AR81" i="22"/>
  <c r="AR266" i="22"/>
  <c r="AS266" i="22"/>
  <c r="AS54" i="22"/>
  <c r="AR54" i="22"/>
  <c r="AR286" i="22"/>
  <c r="AS286" i="22"/>
  <c r="AS48" i="22"/>
  <c r="AR48" i="22"/>
  <c r="AR100" i="22"/>
  <c r="AS100" i="22"/>
  <c r="AR461" i="22"/>
  <c r="AS461" i="22"/>
  <c r="AS119" i="22"/>
  <c r="AR119" i="22"/>
  <c r="AS185" i="22"/>
  <c r="AR185" i="22"/>
  <c r="AS289" i="22"/>
  <c r="AR289" i="22"/>
  <c r="AS214" i="22"/>
  <c r="AR214" i="22"/>
  <c r="AS275" i="22"/>
  <c r="AR275" i="22"/>
  <c r="AR460" i="22"/>
  <c r="AS460" i="22"/>
  <c r="AS246" i="22"/>
  <c r="AR246" i="22"/>
  <c r="AR418" i="22"/>
  <c r="AS418" i="22"/>
  <c r="AS300" i="22"/>
  <c r="AR300" i="22"/>
  <c r="AS240" i="22"/>
  <c r="AR240" i="22"/>
  <c r="AS304" i="22"/>
  <c r="AR304" i="22"/>
  <c r="AS384" i="22"/>
  <c r="AR384" i="22"/>
  <c r="AR488" i="22"/>
  <c r="AS488" i="22"/>
  <c r="AR348" i="22"/>
  <c r="AS348" i="22"/>
  <c r="AS441" i="22"/>
  <c r="AR441" i="22"/>
  <c r="AR415" i="22"/>
  <c r="AS415" i="22"/>
  <c r="AS496" i="22"/>
  <c r="AR496" i="22"/>
  <c r="BD251" i="22"/>
  <c r="BE251" i="22"/>
  <c r="BD67" i="22"/>
  <c r="BE67" i="22"/>
  <c r="BD120" i="22"/>
  <c r="BE120" i="22"/>
  <c r="BD39" i="22"/>
  <c r="BE39" i="22"/>
  <c r="BE93" i="22"/>
  <c r="BD93" i="22"/>
  <c r="BD116" i="22"/>
  <c r="BE116" i="22"/>
  <c r="BD128" i="22"/>
  <c r="BE128" i="22"/>
  <c r="BD164" i="22"/>
  <c r="BE164" i="22"/>
  <c r="BD430" i="22"/>
  <c r="BE430" i="22"/>
  <c r="BD255" i="22"/>
  <c r="BE255" i="22"/>
  <c r="BD407" i="22"/>
  <c r="BE407" i="22"/>
  <c r="BE161" i="22"/>
  <c r="BD161" i="22"/>
  <c r="BD360" i="22"/>
  <c r="BE360" i="22"/>
  <c r="BD148" i="22"/>
  <c r="BE148" i="22"/>
  <c r="BD410" i="22"/>
  <c r="BE410" i="22"/>
  <c r="BD353" i="22"/>
  <c r="BE353" i="22"/>
  <c r="BD301" i="22"/>
  <c r="BE301" i="22"/>
  <c r="BD433" i="22"/>
  <c r="BE433" i="22"/>
  <c r="BE254" i="22"/>
  <c r="BD254" i="22"/>
  <c r="BE306" i="22"/>
  <c r="BD306" i="22"/>
  <c r="BE409" i="22"/>
  <c r="BD409" i="22"/>
  <c r="BE282" i="22"/>
  <c r="BD282" i="22"/>
  <c r="BE280" i="22"/>
  <c r="BD280" i="22"/>
  <c r="BD357" i="22"/>
  <c r="BE357" i="22"/>
  <c r="BD488" i="22"/>
  <c r="BE488" i="22"/>
  <c r="BD385" i="22"/>
  <c r="BE385" i="22"/>
  <c r="BD307" i="22"/>
  <c r="BE307" i="22"/>
  <c r="BD341" i="22"/>
  <c r="BE341" i="22"/>
  <c r="BE415" i="22"/>
  <c r="BD415" i="22"/>
  <c r="BE359" i="22"/>
  <c r="BD359" i="22"/>
  <c r="BE424" i="22"/>
  <c r="BD424" i="22"/>
  <c r="BE363" i="22"/>
  <c r="BD363" i="22"/>
  <c r="AN439" i="22"/>
  <c r="AO439" i="22"/>
  <c r="BD361" i="22"/>
  <c r="BE361" i="22"/>
  <c r="BD253" i="22"/>
  <c r="BE253" i="22"/>
  <c r="AO90" i="22"/>
  <c r="AN90" i="22"/>
  <c r="AZ4" i="22"/>
  <c r="BA4" i="22"/>
  <c r="AW48" i="22"/>
  <c r="AV48" i="22"/>
  <c r="AW139" i="22"/>
  <c r="AV139" i="22"/>
  <c r="AV208" i="22"/>
  <c r="AW208" i="22"/>
  <c r="AW34" i="22"/>
  <c r="AV34" i="22"/>
  <c r="AW103" i="22"/>
  <c r="AV103" i="22"/>
  <c r="AV221" i="22"/>
  <c r="AW221" i="22"/>
  <c r="AV471" i="22"/>
  <c r="AW471" i="22"/>
  <c r="AW140" i="22"/>
  <c r="AV140" i="22"/>
  <c r="AW176" i="22"/>
  <c r="AV176" i="22"/>
  <c r="AW492" i="22"/>
  <c r="AV492" i="22"/>
  <c r="AW182" i="22"/>
  <c r="AV182" i="22"/>
  <c r="AV129" i="22"/>
  <c r="AW129" i="22"/>
  <c r="AW188" i="22"/>
  <c r="AV188" i="22"/>
  <c r="AV418" i="22"/>
  <c r="AW418" i="22"/>
  <c r="AW228" i="22"/>
  <c r="AV228" i="22"/>
  <c r="AV384" i="22"/>
  <c r="AW384" i="22"/>
  <c r="AV218" i="22"/>
  <c r="AW218" i="22"/>
  <c r="AV255" i="22"/>
  <c r="AW255" i="22"/>
  <c r="AV294" i="22"/>
  <c r="AW294" i="22"/>
  <c r="AV298" i="22"/>
  <c r="AW298" i="22"/>
  <c r="AW455" i="22"/>
  <c r="AV455" i="22"/>
  <c r="AW356" i="22"/>
  <c r="AV356" i="22"/>
  <c r="AW460" i="22"/>
  <c r="AV460" i="22"/>
  <c r="AW489" i="22"/>
  <c r="AV489" i="22"/>
  <c r="AW407" i="22"/>
  <c r="AV407" i="22"/>
  <c r="AW477" i="22"/>
  <c r="AV477" i="22"/>
  <c r="AW348" i="22"/>
  <c r="AV348" i="22"/>
  <c r="AW470" i="22"/>
  <c r="AV470" i="22"/>
  <c r="I268" i="22"/>
  <c r="I374" i="22"/>
  <c r="I163" i="22"/>
  <c r="I191" i="22"/>
  <c r="I158" i="22"/>
  <c r="I161" i="22"/>
  <c r="I179" i="22"/>
  <c r="I250" i="22"/>
  <c r="I174" i="22"/>
  <c r="I151" i="22"/>
  <c r="I134" i="22"/>
  <c r="I99" i="22"/>
  <c r="I130" i="22"/>
  <c r="I208" i="22"/>
  <c r="I103" i="22"/>
  <c r="I135" i="22"/>
  <c r="AR501" i="22"/>
  <c r="AS501" i="22"/>
  <c r="J30" i="24"/>
  <c r="L30" i="24" s="1"/>
  <c r="I30" i="24"/>
  <c r="K30" i="24"/>
  <c r="AZ449" i="22"/>
  <c r="BA449" i="22"/>
  <c r="AN258" i="22"/>
  <c r="AO258" i="22"/>
  <c r="AR85" i="22"/>
  <c r="AS85" i="22"/>
  <c r="AR71" i="22"/>
  <c r="AS71" i="22"/>
  <c r="AV58" i="22"/>
  <c r="AW58" i="22"/>
  <c r="AV18" i="22"/>
  <c r="AW18" i="22"/>
  <c r="AV5" i="22"/>
  <c r="AW5" i="22"/>
  <c r="AN60" i="22"/>
  <c r="AO60" i="22"/>
  <c r="AN284" i="22"/>
  <c r="AO284" i="22"/>
  <c r="AN378" i="22"/>
  <c r="AO378" i="22"/>
  <c r="AO85" i="22"/>
  <c r="AN85" i="22"/>
  <c r="AO327" i="22"/>
  <c r="AN327" i="22"/>
  <c r="AN135" i="22"/>
  <c r="AO135" i="22"/>
  <c r="AO172" i="22"/>
  <c r="AN172" i="22"/>
  <c r="AN288" i="22"/>
  <c r="AO288" i="22"/>
  <c r="AN388" i="22"/>
  <c r="AO388" i="22"/>
  <c r="AN157" i="22"/>
  <c r="AO157" i="22"/>
  <c r="AN375" i="22"/>
  <c r="AO375" i="22"/>
  <c r="AO168" i="22"/>
  <c r="AN168" i="22"/>
  <c r="AN377" i="22"/>
  <c r="AO377" i="22"/>
  <c r="AN256" i="22"/>
  <c r="AO256" i="22"/>
  <c r="AO305" i="22"/>
  <c r="AN305" i="22"/>
  <c r="AN402" i="22"/>
  <c r="AO402" i="22"/>
  <c r="AN344" i="22"/>
  <c r="AO344" i="22"/>
  <c r="AO462" i="22"/>
  <c r="AN462" i="22"/>
  <c r="AO261" i="22"/>
  <c r="AN261" i="22"/>
  <c r="AN365" i="22"/>
  <c r="AO365" i="22"/>
  <c r="AO340" i="22"/>
  <c r="AN340" i="22"/>
  <c r="AN435" i="22"/>
  <c r="AO435" i="22"/>
  <c r="AN412" i="22"/>
  <c r="AO412" i="22"/>
  <c r="AO472" i="22"/>
  <c r="AN472" i="22"/>
  <c r="AN326" i="22"/>
  <c r="AO326" i="22"/>
  <c r="AN392" i="22"/>
  <c r="AO392" i="22"/>
  <c r="AO395" i="22"/>
  <c r="AN395" i="22"/>
  <c r="BA197" i="22"/>
  <c r="AZ197" i="22"/>
  <c r="AW171" i="22"/>
  <c r="AV171" i="22"/>
  <c r="BD140" i="22"/>
  <c r="BE140" i="22"/>
  <c r="BD108" i="22"/>
  <c r="BE108" i="22"/>
  <c r="AZ92" i="22"/>
  <c r="BA92" i="22"/>
  <c r="AS78" i="22"/>
  <c r="AR78" i="22"/>
  <c r="AS5" i="22"/>
  <c r="AR5" i="22"/>
  <c r="BA58" i="22"/>
  <c r="AZ58" i="22"/>
  <c r="BA109" i="22"/>
  <c r="AZ109" i="22"/>
  <c r="BA277" i="22"/>
  <c r="AZ277" i="22"/>
  <c r="BA52" i="22"/>
  <c r="AZ52" i="22"/>
  <c r="AZ112" i="22"/>
  <c r="BA112" i="22"/>
  <c r="BA167" i="22"/>
  <c r="AZ167" i="22"/>
  <c r="AZ297" i="22"/>
  <c r="BA297" i="22"/>
  <c r="BA53" i="22"/>
  <c r="AZ53" i="22"/>
  <c r="AZ149" i="22"/>
  <c r="BA149" i="22"/>
  <c r="BA272" i="22"/>
  <c r="AZ272" i="22"/>
  <c r="BA47" i="22"/>
  <c r="AZ47" i="22"/>
  <c r="AZ183" i="22"/>
  <c r="BA183" i="22"/>
  <c r="AZ462" i="22"/>
  <c r="BA462" i="22"/>
  <c r="BA144" i="22"/>
  <c r="AZ144" i="22"/>
  <c r="AZ239" i="22"/>
  <c r="BA239" i="22"/>
  <c r="AZ301" i="22"/>
  <c r="BA301" i="22"/>
  <c r="AZ464" i="22"/>
  <c r="BA464" i="22"/>
  <c r="BA164" i="22"/>
  <c r="AZ164" i="22"/>
  <c r="AZ227" i="22"/>
  <c r="BA227" i="22"/>
  <c r="AZ141" i="22"/>
  <c r="BA141" i="22"/>
  <c r="AZ207" i="22"/>
  <c r="BA207" i="22"/>
  <c r="BA300" i="22"/>
  <c r="AZ300" i="22"/>
  <c r="AZ487" i="22"/>
  <c r="BA487" i="22"/>
  <c r="BA281" i="22"/>
  <c r="AZ281" i="22"/>
  <c r="AZ324" i="22"/>
  <c r="BA324" i="22"/>
  <c r="AZ382" i="22"/>
  <c r="BA382" i="22"/>
  <c r="AZ500" i="22"/>
  <c r="BA500" i="22"/>
  <c r="BA284" i="22"/>
  <c r="AZ284" i="22"/>
  <c r="BA327" i="22"/>
  <c r="AZ327" i="22"/>
  <c r="BA461" i="22"/>
  <c r="AZ461" i="22"/>
  <c r="BA275" i="22"/>
  <c r="AZ275" i="22"/>
  <c r="BA321" i="22"/>
  <c r="AZ321" i="22"/>
  <c r="AZ379" i="22"/>
  <c r="BA379" i="22"/>
  <c r="BA292" i="22"/>
  <c r="AZ292" i="22"/>
  <c r="AZ390" i="22"/>
  <c r="BA390" i="22"/>
  <c r="BA480" i="22"/>
  <c r="AZ480" i="22"/>
  <c r="BA388" i="22"/>
  <c r="AZ388" i="22"/>
  <c r="BA451" i="22"/>
  <c r="AZ451" i="22"/>
  <c r="AZ338" i="22"/>
  <c r="BA338" i="22"/>
  <c r="BA437" i="22"/>
  <c r="AZ437" i="22"/>
  <c r="BA434" i="22"/>
  <c r="AZ434" i="22"/>
  <c r="AZ367" i="22"/>
  <c r="BA367" i="22"/>
  <c r="J31" i="24"/>
  <c r="L31" i="24" s="1"/>
  <c r="I31" i="24"/>
  <c r="K31" i="24"/>
  <c r="AN380" i="22"/>
  <c r="AO380" i="22"/>
  <c r="AZ242" i="22"/>
  <c r="BA242" i="22"/>
  <c r="AZ136" i="22"/>
  <c r="BA136" i="22"/>
  <c r="AS72" i="22"/>
  <c r="AR72" i="22"/>
  <c r="AV57" i="22"/>
  <c r="AW57" i="22"/>
  <c r="AS15" i="22"/>
  <c r="AR15" i="22"/>
  <c r="AS31" i="22"/>
  <c r="AR31" i="22"/>
  <c r="AS20" i="22"/>
  <c r="AR20" i="22"/>
  <c r="AS97" i="22"/>
  <c r="AR97" i="22"/>
  <c r="AR298" i="22"/>
  <c r="AS298" i="22"/>
  <c r="AS63" i="22"/>
  <c r="AR63" i="22"/>
  <c r="AS50" i="22"/>
  <c r="AR50" i="22"/>
  <c r="AS120" i="22"/>
  <c r="AR120" i="22"/>
  <c r="AS124" i="22"/>
  <c r="AR124" i="22"/>
  <c r="AS187" i="22"/>
  <c r="AR187" i="22"/>
  <c r="AR294" i="22"/>
  <c r="AS294" i="22"/>
  <c r="AS127" i="22"/>
  <c r="AR127" i="22"/>
  <c r="AS445" i="22"/>
  <c r="AR445" i="22"/>
  <c r="AS279" i="22"/>
  <c r="AR279" i="22"/>
  <c r="AS260" i="22"/>
  <c r="AR260" i="22"/>
  <c r="AR463" i="22"/>
  <c r="AS463" i="22"/>
  <c r="AS208" i="22"/>
  <c r="AR208" i="22"/>
  <c r="AS250" i="22"/>
  <c r="AR250" i="22"/>
  <c r="AR423" i="22"/>
  <c r="AS423" i="22"/>
  <c r="AS306" i="22"/>
  <c r="AR306" i="22"/>
  <c r="AS244" i="22"/>
  <c r="AR244" i="22"/>
  <c r="AR308" i="22"/>
  <c r="AS308" i="22"/>
  <c r="AR489" i="22"/>
  <c r="AS489" i="22"/>
  <c r="AR420" i="22"/>
  <c r="AS420" i="22"/>
  <c r="AS498" i="22"/>
  <c r="AR498" i="22"/>
  <c r="BD51" i="22"/>
  <c r="BE51" i="22"/>
  <c r="BD160" i="22"/>
  <c r="BE160" i="22"/>
  <c r="BD126" i="22"/>
  <c r="BE126" i="22"/>
  <c r="BD41" i="22"/>
  <c r="BE41" i="22"/>
  <c r="BD94" i="22"/>
  <c r="BE94" i="22"/>
  <c r="BE121" i="22"/>
  <c r="BD121" i="22"/>
  <c r="BD55" i="22"/>
  <c r="BE55" i="22"/>
  <c r="BD129" i="22"/>
  <c r="BE129" i="22"/>
  <c r="BD435" i="22"/>
  <c r="BE435" i="22"/>
  <c r="BD419" i="22"/>
  <c r="BE419" i="22"/>
  <c r="BE163" i="22"/>
  <c r="BD163" i="22"/>
  <c r="BD371" i="22"/>
  <c r="BE371" i="22"/>
  <c r="BE153" i="22"/>
  <c r="BD153" i="22"/>
  <c r="BD272" i="22"/>
  <c r="BE272" i="22"/>
  <c r="BD118" i="22"/>
  <c r="BE118" i="22"/>
  <c r="BD375" i="22"/>
  <c r="BE375" i="22"/>
  <c r="BE260" i="22"/>
  <c r="BD260" i="22"/>
  <c r="BD305" i="22"/>
  <c r="BE305" i="22"/>
  <c r="BD451" i="22"/>
  <c r="BE451" i="22"/>
  <c r="BD261" i="22"/>
  <c r="BE261" i="22"/>
  <c r="BD331" i="22"/>
  <c r="BE331" i="22"/>
  <c r="BD414" i="22"/>
  <c r="BE414" i="22"/>
  <c r="BE284" i="22"/>
  <c r="BD284" i="22"/>
  <c r="BD404" i="22"/>
  <c r="BE404" i="22"/>
  <c r="BD287" i="22"/>
  <c r="BE287" i="22"/>
  <c r="BE398" i="22"/>
  <c r="BD398" i="22"/>
  <c r="BD494" i="22"/>
  <c r="BE494" i="22"/>
  <c r="BE400" i="22"/>
  <c r="BD400" i="22"/>
  <c r="BD316" i="22"/>
  <c r="BE316" i="22"/>
  <c r="BE346" i="22"/>
  <c r="BD346" i="22"/>
  <c r="BD429" i="22"/>
  <c r="BE429" i="22"/>
  <c r="BE366" i="22"/>
  <c r="BD366" i="22"/>
  <c r="BE390" i="22"/>
  <c r="BD390" i="22"/>
  <c r="BE460" i="22"/>
  <c r="BD460" i="22"/>
  <c r="AN354" i="22"/>
  <c r="AO354" i="22"/>
  <c r="AZ250" i="22"/>
  <c r="BA250" i="22"/>
  <c r="AW178" i="22"/>
  <c r="AV178" i="22"/>
  <c r="AO110" i="22"/>
  <c r="AN110" i="22"/>
  <c r="AW50" i="22"/>
  <c r="AV50" i="22"/>
  <c r="AW22" i="22"/>
  <c r="AV22" i="22"/>
  <c r="AV80" i="22"/>
  <c r="AW80" i="22"/>
  <c r="AW223" i="22"/>
  <c r="AV223" i="22"/>
  <c r="AW95" i="22"/>
  <c r="AV95" i="22"/>
  <c r="AW105" i="22"/>
  <c r="AV105" i="22"/>
  <c r="AV270" i="22"/>
  <c r="AW270" i="22"/>
  <c r="AW480" i="22"/>
  <c r="AV480" i="22"/>
  <c r="AW147" i="22"/>
  <c r="AV147" i="22"/>
  <c r="AW184" i="22"/>
  <c r="AV184" i="22"/>
  <c r="AW340" i="22"/>
  <c r="AV340" i="22"/>
  <c r="AW130" i="22"/>
  <c r="AV130" i="22"/>
  <c r="AW135" i="22"/>
  <c r="AV135" i="22"/>
  <c r="AW204" i="22"/>
  <c r="AV204" i="22"/>
  <c r="AW232" i="22"/>
  <c r="AV232" i="22"/>
  <c r="AV389" i="22"/>
  <c r="AW389" i="22"/>
  <c r="AW445" i="22"/>
  <c r="AV445" i="22"/>
  <c r="AV225" i="22"/>
  <c r="AW225" i="22"/>
  <c r="AW366" i="22"/>
  <c r="AV366" i="22"/>
  <c r="AV487" i="22"/>
  <c r="AW487" i="22"/>
  <c r="AW431" i="22"/>
  <c r="AV431" i="22"/>
  <c r="AW264" i="22"/>
  <c r="AV264" i="22"/>
  <c r="AV314" i="22"/>
  <c r="AW314" i="22"/>
  <c r="AW338" i="22"/>
  <c r="AV338" i="22"/>
  <c r="AW461" i="22"/>
  <c r="AV461" i="22"/>
  <c r="AW363" i="22"/>
  <c r="AV363" i="22"/>
  <c r="AW462" i="22"/>
  <c r="AV462" i="22"/>
  <c r="AW344" i="22"/>
  <c r="AV344" i="22"/>
  <c r="AV412" i="22"/>
  <c r="AW412" i="22"/>
  <c r="AV483" i="22"/>
  <c r="AW483" i="22"/>
  <c r="AW355" i="22"/>
  <c r="AV355" i="22"/>
  <c r="AW473" i="22"/>
  <c r="AV473" i="22"/>
  <c r="F11" i="24"/>
  <c r="AN427" i="22"/>
  <c r="AO427" i="22"/>
  <c r="BA180" i="22"/>
  <c r="AZ180" i="22"/>
  <c r="AO102" i="22"/>
  <c r="AN102" i="22"/>
  <c r="BD69" i="22"/>
  <c r="BE69" i="22"/>
  <c r="AV56" i="22"/>
  <c r="AW56" i="22"/>
  <c r="AN332" i="22"/>
  <c r="AO332" i="22"/>
  <c r="AN91" i="22"/>
  <c r="AO91" i="22"/>
  <c r="AO501" i="22"/>
  <c r="AN501" i="22"/>
  <c r="AN82" i="22"/>
  <c r="AO82" i="22"/>
  <c r="AN396" i="22"/>
  <c r="AO396" i="22"/>
  <c r="AO106" i="22"/>
  <c r="AN106" i="22"/>
  <c r="AN371" i="22"/>
  <c r="AO371" i="22"/>
  <c r="AN139" i="22"/>
  <c r="AO139" i="22"/>
  <c r="AO180" i="22"/>
  <c r="AN180" i="22"/>
  <c r="AN297" i="22"/>
  <c r="AO297" i="22"/>
  <c r="AN404" i="22"/>
  <c r="AO404" i="22"/>
  <c r="AO170" i="22"/>
  <c r="AN170" i="22"/>
  <c r="AO397" i="22"/>
  <c r="AN397" i="22"/>
  <c r="AO138" i="22"/>
  <c r="AN138" i="22"/>
  <c r="AN176" i="22"/>
  <c r="AO176" i="22"/>
  <c r="AO257" i="22"/>
  <c r="AN257" i="22"/>
  <c r="AO263" i="22"/>
  <c r="AN263" i="22"/>
  <c r="AO311" i="22"/>
  <c r="AN311" i="22"/>
  <c r="AN349" i="22"/>
  <c r="AO349" i="22"/>
  <c r="AO466" i="22"/>
  <c r="AN466" i="22"/>
  <c r="AO269" i="22"/>
  <c r="AN269" i="22"/>
  <c r="AO255" i="22"/>
  <c r="AN255" i="22"/>
  <c r="AN350" i="22"/>
  <c r="AO350" i="22"/>
  <c r="AN314" i="22"/>
  <c r="AO314" i="22"/>
  <c r="AO423" i="22"/>
  <c r="AN423" i="22"/>
  <c r="AO483" i="22"/>
  <c r="AN483" i="22"/>
  <c r="AN328" i="22"/>
  <c r="AO328" i="22"/>
  <c r="AO410" i="22"/>
  <c r="AN410" i="22"/>
  <c r="AO468" i="22"/>
  <c r="AN468" i="22"/>
  <c r="AO471" i="22"/>
  <c r="AN471" i="22"/>
  <c r="AO399" i="22"/>
  <c r="AN399" i="22"/>
  <c r="AZ443" i="22"/>
  <c r="BA443" i="22"/>
  <c r="AZ223" i="22"/>
  <c r="BA223" i="22"/>
  <c r="AZ195" i="22"/>
  <c r="BA195" i="22"/>
  <c r="AO89" i="22"/>
  <c r="AN89" i="22"/>
  <c r="AV76" i="22"/>
  <c r="AW76" i="22"/>
  <c r="AN56" i="22"/>
  <c r="AO56" i="22"/>
  <c r="AZ44" i="22"/>
  <c r="BA44" i="22"/>
  <c r="AS4" i="22"/>
  <c r="AR4" i="22"/>
  <c r="BA63" i="22"/>
  <c r="AZ63" i="22"/>
  <c r="AZ110" i="22"/>
  <c r="BA110" i="22"/>
  <c r="AZ450" i="22"/>
  <c r="BA450" i="22"/>
  <c r="BA59" i="22"/>
  <c r="AZ59" i="22"/>
  <c r="AZ114" i="22"/>
  <c r="BA114" i="22"/>
  <c r="AZ171" i="22"/>
  <c r="BA171" i="22"/>
  <c r="BA308" i="22"/>
  <c r="AZ308" i="22"/>
  <c r="BA68" i="22"/>
  <c r="AZ68" i="22"/>
  <c r="BA150" i="22"/>
  <c r="AZ150" i="22"/>
  <c r="AZ358" i="22"/>
  <c r="BA358" i="22"/>
  <c r="BA49" i="22"/>
  <c r="AZ49" i="22"/>
  <c r="AZ191" i="22"/>
  <c r="BA191" i="22"/>
  <c r="AZ215" i="22"/>
  <c r="BA215" i="22"/>
  <c r="AZ459" i="22"/>
  <c r="BA459" i="22"/>
  <c r="BA151" i="22"/>
  <c r="AZ151" i="22"/>
  <c r="AZ241" i="22"/>
  <c r="BA241" i="22"/>
  <c r="AZ329" i="22"/>
  <c r="BA329" i="22"/>
  <c r="BA128" i="22"/>
  <c r="AZ128" i="22"/>
  <c r="BA166" i="22"/>
  <c r="AZ166" i="22"/>
  <c r="BA232" i="22"/>
  <c r="AZ232" i="22"/>
  <c r="AZ473" i="22"/>
  <c r="BA473" i="22"/>
  <c r="BA154" i="22"/>
  <c r="AZ154" i="22"/>
  <c r="AZ208" i="22"/>
  <c r="BA208" i="22"/>
  <c r="AZ328" i="22"/>
  <c r="BA328" i="22"/>
  <c r="BA198" i="22"/>
  <c r="AZ198" i="22"/>
  <c r="BA286" i="22"/>
  <c r="AZ286" i="22"/>
  <c r="BA325" i="22"/>
  <c r="AZ325" i="22"/>
  <c r="AZ206" i="22"/>
  <c r="BA206" i="22"/>
  <c r="BA293" i="22"/>
  <c r="AZ293" i="22"/>
  <c r="BA340" i="22"/>
  <c r="AZ340" i="22"/>
  <c r="BA278" i="22"/>
  <c r="AZ278" i="22"/>
  <c r="AZ336" i="22"/>
  <c r="BA336" i="22"/>
  <c r="BA294" i="22"/>
  <c r="AZ294" i="22"/>
  <c r="AZ396" i="22"/>
  <c r="BA396" i="22"/>
  <c r="BA309" i="22"/>
  <c r="AZ309" i="22"/>
  <c r="BA398" i="22"/>
  <c r="AZ398" i="22"/>
  <c r="BA439" i="22"/>
  <c r="AZ439" i="22"/>
  <c r="BA356" i="22"/>
  <c r="AZ356" i="22"/>
  <c r="BA446" i="22"/>
  <c r="AZ446" i="22"/>
  <c r="BA488" i="22"/>
  <c r="AZ488" i="22"/>
  <c r="BA384" i="22"/>
  <c r="AZ384" i="22"/>
  <c r="AZ423" i="22"/>
  <c r="BA423" i="22"/>
  <c r="BD452" i="22"/>
  <c r="BE452" i="22"/>
  <c r="BD374" i="22"/>
  <c r="BE374" i="22"/>
  <c r="AS293" i="22"/>
  <c r="AR293" i="22"/>
  <c r="AS211" i="22"/>
  <c r="AR211" i="22"/>
  <c r="AV117" i="22"/>
  <c r="AW117" i="22"/>
  <c r="AZ32" i="22"/>
  <c r="BA32" i="22"/>
  <c r="AV24" i="22"/>
  <c r="AW24" i="22"/>
  <c r="BD5" i="22"/>
  <c r="BE5" i="22"/>
  <c r="AS44" i="22"/>
  <c r="AR44" i="22"/>
  <c r="AR108" i="22"/>
  <c r="AS108" i="22"/>
  <c r="AS25" i="22"/>
  <c r="AR25" i="22"/>
  <c r="AS99" i="22"/>
  <c r="AR99" i="22"/>
  <c r="AS303" i="22"/>
  <c r="AR303" i="22"/>
  <c r="AS91" i="22"/>
  <c r="AR91" i="22"/>
  <c r="AS433" i="22"/>
  <c r="AR433" i="22"/>
  <c r="AS57" i="22"/>
  <c r="AR57" i="22"/>
  <c r="AR121" i="22"/>
  <c r="AS121" i="22"/>
  <c r="AS219" i="22"/>
  <c r="AR219" i="22"/>
  <c r="AS130" i="22"/>
  <c r="AR130" i="22"/>
  <c r="AS191" i="22"/>
  <c r="AR191" i="22"/>
  <c r="AR129" i="22"/>
  <c r="AS129" i="22"/>
  <c r="AR458" i="22"/>
  <c r="AS458" i="22"/>
  <c r="AR284" i="22"/>
  <c r="AS284" i="22"/>
  <c r="AR407" i="22"/>
  <c r="AS407" i="22"/>
  <c r="AS267" i="22"/>
  <c r="AR267" i="22"/>
  <c r="AR340" i="22"/>
  <c r="AS340" i="22"/>
  <c r="AS215" i="22"/>
  <c r="AR215" i="22"/>
  <c r="AS256" i="22"/>
  <c r="AR256" i="22"/>
  <c r="AR336" i="22"/>
  <c r="AS336" i="22"/>
  <c r="AS313" i="22"/>
  <c r="AR313" i="22"/>
  <c r="AS248" i="22"/>
  <c r="AR248" i="22"/>
  <c r="AR314" i="22"/>
  <c r="AS314" i="22"/>
  <c r="AR386" i="22"/>
  <c r="AS386" i="22"/>
  <c r="AR352" i="22"/>
  <c r="AS352" i="22"/>
  <c r="AR422" i="22"/>
  <c r="AS422" i="22"/>
  <c r="AZ425" i="22"/>
  <c r="BA425" i="22"/>
  <c r="BE177" i="22"/>
  <c r="BD177" i="22"/>
  <c r="BE84" i="22"/>
  <c r="BD84" i="22"/>
  <c r="BD134" i="22"/>
  <c r="BE134" i="22"/>
  <c r="BD264" i="22"/>
  <c r="BE264" i="22"/>
  <c r="BE102" i="22"/>
  <c r="BD102" i="22"/>
  <c r="BD122" i="22"/>
  <c r="BE122" i="22"/>
  <c r="BD187" i="22"/>
  <c r="BE187" i="22"/>
  <c r="BE500" i="22"/>
  <c r="BD500" i="22"/>
  <c r="BD57" i="22"/>
  <c r="BE57" i="22"/>
  <c r="BD130" i="22"/>
  <c r="BE130" i="22"/>
  <c r="BD474" i="22"/>
  <c r="BE474" i="22"/>
  <c r="BE454" i="22"/>
  <c r="BD454" i="22"/>
  <c r="BE165" i="22"/>
  <c r="BD165" i="22"/>
  <c r="BD379" i="22"/>
  <c r="BE379" i="22"/>
  <c r="BE155" i="22"/>
  <c r="BD155" i="22"/>
  <c r="BD276" i="22"/>
  <c r="BE276" i="22"/>
  <c r="BD417" i="22"/>
  <c r="BE417" i="22"/>
  <c r="BD313" i="22"/>
  <c r="BE313" i="22"/>
  <c r="BD458" i="22"/>
  <c r="BE458" i="22"/>
  <c r="BE274" i="22"/>
  <c r="BD274" i="22"/>
  <c r="BD343" i="22"/>
  <c r="BE343" i="22"/>
  <c r="BD428" i="22"/>
  <c r="BE428" i="22"/>
  <c r="BE302" i="22"/>
  <c r="BD302" i="22"/>
  <c r="BD442" i="22"/>
  <c r="BE442" i="22"/>
  <c r="BD408" i="22"/>
  <c r="BE408" i="22"/>
  <c r="BE312" i="22"/>
  <c r="BD312" i="22"/>
  <c r="BD401" i="22"/>
  <c r="BE401" i="22"/>
  <c r="BE450" i="22"/>
  <c r="BD450" i="22"/>
  <c r="BD318" i="22"/>
  <c r="BE318" i="22"/>
  <c r="BE355" i="22"/>
  <c r="BD355" i="22"/>
  <c r="BE396" i="22"/>
  <c r="BD396" i="22"/>
  <c r="BE482" i="22"/>
  <c r="BD482" i="22"/>
  <c r="AW333" i="22"/>
  <c r="AV333" i="22"/>
  <c r="AO88" i="22"/>
  <c r="AN88" i="22"/>
  <c r="AZ73" i="22"/>
  <c r="BA73" i="22"/>
  <c r="AS62" i="22"/>
  <c r="AR62" i="22"/>
  <c r="AW371" i="22"/>
  <c r="AV371" i="22"/>
  <c r="AV33" i="22"/>
  <c r="AW33" i="22"/>
  <c r="AW89" i="22"/>
  <c r="AV89" i="22"/>
  <c r="AW238" i="22"/>
  <c r="AV238" i="22"/>
  <c r="AW38" i="22"/>
  <c r="AV38" i="22"/>
  <c r="AW353" i="22"/>
  <c r="AV353" i="22"/>
  <c r="AW54" i="22"/>
  <c r="AV54" i="22"/>
  <c r="AW107" i="22"/>
  <c r="AV107" i="22"/>
  <c r="AV296" i="22"/>
  <c r="AW296" i="22"/>
  <c r="AW219" i="22"/>
  <c r="AV219" i="22"/>
  <c r="AW345" i="22"/>
  <c r="AV345" i="22"/>
  <c r="AW132" i="22"/>
  <c r="AV132" i="22"/>
  <c r="AW205" i="22"/>
  <c r="AV205" i="22"/>
  <c r="AV290" i="22"/>
  <c r="AW290" i="22"/>
  <c r="AW236" i="22"/>
  <c r="AV236" i="22"/>
  <c r="AV282" i="22"/>
  <c r="AW282" i="22"/>
  <c r="AV391" i="22"/>
  <c r="AW391" i="22"/>
  <c r="AW449" i="22"/>
  <c r="AV449" i="22"/>
  <c r="AV229" i="22"/>
  <c r="AW229" i="22"/>
  <c r="AV381" i="22"/>
  <c r="AW381" i="22"/>
  <c r="AW242" i="22"/>
  <c r="AV242" i="22"/>
  <c r="AW227" i="22"/>
  <c r="AV227" i="22"/>
  <c r="AW365" i="22"/>
  <c r="AV365" i="22"/>
  <c r="AW343" i="22"/>
  <c r="AV343" i="22"/>
  <c r="AW400" i="22"/>
  <c r="AV400" i="22"/>
  <c r="AW466" i="22"/>
  <c r="AV466" i="22"/>
  <c r="AW351" i="22"/>
  <c r="AV351" i="22"/>
  <c r="AW495" i="22"/>
  <c r="AV495" i="22"/>
  <c r="AW364" i="22"/>
  <c r="AV364" i="22"/>
  <c r="AW475" i="22"/>
  <c r="AV475" i="22"/>
  <c r="I22" i="24"/>
  <c r="F7" i="24"/>
  <c r="K28" i="24"/>
  <c r="J28" i="24"/>
  <c r="L28" i="24" s="1"/>
  <c r="AZ98" i="22"/>
  <c r="BA98" i="22"/>
  <c r="BA83" i="22"/>
  <c r="AZ83" i="22"/>
  <c r="AN68" i="22"/>
  <c r="AO68" i="22"/>
  <c r="AZ41" i="22"/>
  <c r="BA41" i="22"/>
  <c r="AS30" i="22"/>
  <c r="AR30" i="22"/>
  <c r="AO103" i="22"/>
  <c r="AN103" i="22"/>
  <c r="AN190" i="22"/>
  <c r="AO190" i="22"/>
  <c r="AN370" i="22"/>
  <c r="AO370" i="22"/>
  <c r="AN32" i="22"/>
  <c r="AO32" i="22"/>
  <c r="AO93" i="22"/>
  <c r="AN93" i="22"/>
  <c r="AN28" i="22"/>
  <c r="AO28" i="22"/>
  <c r="AO96" i="22"/>
  <c r="AN96" i="22"/>
  <c r="AO182" i="22"/>
  <c r="AN182" i="22"/>
  <c r="AO418" i="22"/>
  <c r="AN418" i="22"/>
  <c r="AN44" i="22"/>
  <c r="AO44" i="22"/>
  <c r="AO108" i="22"/>
  <c r="AN108" i="22"/>
  <c r="AN379" i="22"/>
  <c r="AO379" i="22"/>
  <c r="AN141" i="22"/>
  <c r="AO141" i="22"/>
  <c r="AO323" i="22"/>
  <c r="AN323" i="22"/>
  <c r="AN450" i="22"/>
  <c r="AO450" i="22"/>
  <c r="AO178" i="22"/>
  <c r="AN178" i="22"/>
  <c r="AN273" i="22"/>
  <c r="AO273" i="22"/>
  <c r="AN398" i="22"/>
  <c r="AO398" i="22"/>
  <c r="AN140" i="22"/>
  <c r="AO140" i="22"/>
  <c r="AO184" i="22"/>
  <c r="AN184" i="22"/>
  <c r="AN266" i="22"/>
  <c r="AO266" i="22"/>
  <c r="AN419" i="22"/>
  <c r="AO419" i="22"/>
  <c r="AO283" i="22"/>
  <c r="AN283" i="22"/>
  <c r="AN312" i="22"/>
  <c r="AO312" i="22"/>
  <c r="AO279" i="22"/>
  <c r="AN279" i="22"/>
  <c r="AN357" i="22"/>
  <c r="AO357" i="22"/>
  <c r="AN477" i="22"/>
  <c r="AO477" i="22"/>
  <c r="AN272" i="22"/>
  <c r="AO272" i="22"/>
  <c r="AN405" i="22"/>
  <c r="AO405" i="22"/>
  <c r="AN260" i="22"/>
  <c r="AO260" i="22"/>
  <c r="AN358" i="22"/>
  <c r="AO358" i="22"/>
  <c r="AO335" i="22"/>
  <c r="AN335" i="22"/>
  <c r="AO425" i="22"/>
  <c r="AN425" i="22"/>
  <c r="AN309" i="22"/>
  <c r="AO309" i="22"/>
  <c r="AO330" i="22"/>
  <c r="AN330" i="22"/>
  <c r="AO417" i="22"/>
  <c r="AN417" i="22"/>
  <c r="AO473" i="22"/>
  <c r="AN473" i="22"/>
  <c r="AO413" i="22"/>
  <c r="AN413" i="22"/>
  <c r="AO329" i="22"/>
  <c r="AN329" i="22"/>
  <c r="AO407" i="22"/>
  <c r="AN407" i="22"/>
  <c r="AN481" i="22"/>
  <c r="AO481" i="22"/>
  <c r="BD437" i="22"/>
  <c r="BE437" i="22"/>
  <c r="BA222" i="22"/>
  <c r="AZ222" i="22"/>
  <c r="BA194" i="22"/>
  <c r="AZ194" i="22"/>
  <c r="AW167" i="22"/>
  <c r="AV167" i="22"/>
  <c r="BD88" i="22"/>
  <c r="BE88" i="22"/>
  <c r="AZ64" i="22"/>
  <c r="BA64" i="22"/>
  <c r="AS18" i="22"/>
  <c r="AR18" i="22"/>
  <c r="BA65" i="22"/>
  <c r="AZ65" i="22"/>
  <c r="BA135" i="22"/>
  <c r="AZ135" i="22"/>
  <c r="BA7" i="22"/>
  <c r="AZ7" i="22"/>
  <c r="BA72" i="22"/>
  <c r="AZ72" i="22"/>
  <c r="AZ116" i="22"/>
  <c r="BA116" i="22"/>
  <c r="BA172" i="22"/>
  <c r="AZ172" i="22"/>
  <c r="BA80" i="22"/>
  <c r="AZ80" i="22"/>
  <c r="AZ155" i="22"/>
  <c r="BA155" i="22"/>
  <c r="BA62" i="22"/>
  <c r="AZ62" i="22"/>
  <c r="AZ230" i="22"/>
  <c r="BA230" i="22"/>
  <c r="AZ234" i="22"/>
  <c r="BA234" i="22"/>
  <c r="BA170" i="22"/>
  <c r="AZ170" i="22"/>
  <c r="AZ243" i="22"/>
  <c r="BA243" i="22"/>
  <c r="BA138" i="22"/>
  <c r="AZ138" i="22"/>
  <c r="BA168" i="22"/>
  <c r="AZ168" i="22"/>
  <c r="BA258" i="22"/>
  <c r="AZ258" i="22"/>
  <c r="AZ156" i="22"/>
  <c r="BA156" i="22"/>
  <c r="AZ217" i="22"/>
  <c r="BA217" i="22"/>
  <c r="AZ205" i="22"/>
  <c r="BA205" i="22"/>
  <c r="BA288" i="22"/>
  <c r="AZ288" i="22"/>
  <c r="AZ353" i="22"/>
  <c r="BA353" i="22"/>
  <c r="AZ419" i="22"/>
  <c r="BA419" i="22"/>
  <c r="AZ213" i="22"/>
  <c r="BA213" i="22"/>
  <c r="BA295" i="22"/>
  <c r="AZ295" i="22"/>
  <c r="AZ345" i="22"/>
  <c r="BA345" i="22"/>
  <c r="AZ474" i="22"/>
  <c r="BA474" i="22"/>
  <c r="BA280" i="22"/>
  <c r="AZ280" i="22"/>
  <c r="AZ354" i="22"/>
  <c r="BA354" i="22"/>
  <c r="BA420" i="22"/>
  <c r="AZ420" i="22"/>
  <c r="BA303" i="22"/>
  <c r="AZ303" i="22"/>
  <c r="BA410" i="22"/>
  <c r="AZ410" i="22"/>
  <c r="BA330" i="22"/>
  <c r="AZ330" i="22"/>
  <c r="AZ405" i="22"/>
  <c r="BA405" i="22"/>
  <c r="BA352" i="22"/>
  <c r="AZ352" i="22"/>
  <c r="BA440" i="22"/>
  <c r="AZ440" i="22"/>
  <c r="AZ363" i="22"/>
  <c r="BA363" i="22"/>
  <c r="AZ457" i="22"/>
  <c r="BA457" i="22"/>
  <c r="AZ493" i="22"/>
  <c r="BA493" i="22"/>
  <c r="AZ385" i="22"/>
  <c r="BA385" i="22"/>
  <c r="BA438" i="22"/>
  <c r="AZ438" i="22"/>
  <c r="AO430" i="22"/>
  <c r="AN430" i="22"/>
  <c r="AW346" i="22"/>
  <c r="AV346" i="22"/>
  <c r="BA290" i="22"/>
  <c r="AZ290" i="22"/>
  <c r="AS210" i="22"/>
  <c r="AR210" i="22"/>
  <c r="AZ179" i="22"/>
  <c r="BA179" i="22"/>
  <c r="AZ161" i="22"/>
  <c r="BA161" i="22"/>
  <c r="AN115" i="22"/>
  <c r="AO115" i="22"/>
  <c r="AS53" i="22"/>
  <c r="AR53" i="22"/>
  <c r="AR111" i="22"/>
  <c r="AS111" i="22"/>
  <c r="AS263" i="22"/>
  <c r="AR263" i="22"/>
  <c r="AS27" i="22"/>
  <c r="AR27" i="22"/>
  <c r="AS101" i="22"/>
  <c r="AR101" i="22"/>
  <c r="AS184" i="22"/>
  <c r="AR184" i="22"/>
  <c r="AR402" i="22"/>
  <c r="AS402" i="22"/>
  <c r="AR455" i="22"/>
  <c r="AS455" i="22"/>
  <c r="AS59" i="22"/>
  <c r="AR59" i="22"/>
  <c r="AS220" i="22"/>
  <c r="AR220" i="22"/>
  <c r="AS281" i="22"/>
  <c r="AR281" i="22"/>
  <c r="AS387" i="22"/>
  <c r="AR387" i="22"/>
  <c r="AR135" i="22"/>
  <c r="AS135" i="22"/>
  <c r="AR282" i="22"/>
  <c r="AS282" i="22"/>
  <c r="AS122" i="22"/>
  <c r="AR122" i="22"/>
  <c r="AR292" i="22"/>
  <c r="AS292" i="22"/>
  <c r="AR414" i="22"/>
  <c r="AS414" i="22"/>
  <c r="AS277" i="22"/>
  <c r="AR277" i="22"/>
  <c r="AR342" i="22"/>
  <c r="AS342" i="22"/>
  <c r="AR474" i="22"/>
  <c r="AS474" i="22"/>
  <c r="AS226" i="22"/>
  <c r="AR226" i="22"/>
  <c r="AS454" i="22"/>
  <c r="AR454" i="22"/>
  <c r="AS251" i="22"/>
  <c r="AR251" i="22"/>
  <c r="AS411" i="22"/>
  <c r="AR411" i="22"/>
  <c r="AR469" i="22"/>
  <c r="AS469" i="22"/>
  <c r="AR477" i="22"/>
  <c r="AS477" i="22"/>
  <c r="AR392" i="22"/>
  <c r="AS392" i="22"/>
  <c r="AR468" i="22"/>
  <c r="AS468" i="22"/>
  <c r="AZ381" i="22"/>
  <c r="BA381" i="22"/>
  <c r="BE327" i="22"/>
  <c r="BD327" i="22"/>
  <c r="BD23" i="22"/>
  <c r="BE23" i="22"/>
  <c r="BE97" i="22"/>
  <c r="BD97" i="22"/>
  <c r="BD135" i="22"/>
  <c r="BE135" i="22"/>
  <c r="BE319" i="22"/>
  <c r="BD319" i="22"/>
  <c r="BD61" i="22"/>
  <c r="BE61" i="22"/>
  <c r="BE104" i="22"/>
  <c r="BD104" i="22"/>
  <c r="BD124" i="22"/>
  <c r="BE124" i="22"/>
  <c r="BD138" i="22"/>
  <c r="BE138" i="22"/>
  <c r="BD290" i="22"/>
  <c r="BE290" i="22"/>
  <c r="BD470" i="22"/>
  <c r="BE470" i="22"/>
  <c r="BE167" i="22"/>
  <c r="BD167" i="22"/>
  <c r="BD266" i="22"/>
  <c r="BE266" i="22"/>
  <c r="BE173" i="22"/>
  <c r="BD173" i="22"/>
  <c r="BD295" i="22"/>
  <c r="BE295" i="22"/>
  <c r="BD142" i="22"/>
  <c r="BE142" i="22"/>
  <c r="BD271" i="22"/>
  <c r="BE271" i="22"/>
  <c r="BD426" i="22"/>
  <c r="BE426" i="22"/>
  <c r="BE268" i="22"/>
  <c r="BD268" i="22"/>
  <c r="BD333" i="22"/>
  <c r="BE333" i="22"/>
  <c r="BE473" i="22"/>
  <c r="BD473" i="22"/>
  <c r="BD279" i="22"/>
  <c r="BE279" i="22"/>
  <c r="BD348" i="22"/>
  <c r="BE348" i="22"/>
  <c r="BD472" i="22"/>
  <c r="BE472" i="22"/>
  <c r="BE304" i="22"/>
  <c r="BD304" i="22"/>
  <c r="BD444" i="22"/>
  <c r="BE444" i="22"/>
  <c r="BD297" i="22"/>
  <c r="BE297" i="22"/>
  <c r="BD413" i="22"/>
  <c r="BE413" i="22"/>
  <c r="BE337" i="22"/>
  <c r="BD337" i="22"/>
  <c r="BE412" i="22"/>
  <c r="BD412" i="22"/>
  <c r="BD453" i="22"/>
  <c r="BE453" i="22"/>
  <c r="BD320" i="22"/>
  <c r="BE320" i="22"/>
  <c r="BE362" i="22"/>
  <c r="BD362" i="22"/>
  <c r="BE386" i="22"/>
  <c r="BD386" i="22"/>
  <c r="BD397" i="22"/>
  <c r="BE397" i="22"/>
  <c r="BD492" i="22"/>
  <c r="BE492" i="22"/>
  <c r="BE169" i="22"/>
  <c r="BD169" i="22"/>
  <c r="AW119" i="22"/>
  <c r="AV119" i="22"/>
  <c r="AZ71" i="22"/>
  <c r="BA71" i="22"/>
  <c r="AS42" i="22"/>
  <c r="AR42" i="22"/>
  <c r="BA17" i="22"/>
  <c r="AZ17" i="22"/>
  <c r="AW70" i="22"/>
  <c r="AV70" i="22"/>
  <c r="AV388" i="22"/>
  <c r="AW388" i="22"/>
  <c r="AW155" i="22"/>
  <c r="AV155" i="22"/>
  <c r="AV49" i="22"/>
  <c r="AW49" i="22"/>
  <c r="AW161" i="22"/>
  <c r="AV161" i="22"/>
  <c r="AW379" i="22"/>
  <c r="AV379" i="22"/>
  <c r="AV65" i="22"/>
  <c r="AW65" i="22"/>
  <c r="AW109" i="22"/>
  <c r="AV109" i="22"/>
  <c r="AV315" i="22"/>
  <c r="AW315" i="22"/>
  <c r="AW160" i="22"/>
  <c r="AV160" i="22"/>
  <c r="AV220" i="22"/>
  <c r="AW220" i="22"/>
  <c r="AW361" i="22"/>
  <c r="AV361" i="22"/>
  <c r="AW134" i="22"/>
  <c r="AV134" i="22"/>
  <c r="AW194" i="22"/>
  <c r="AV194" i="22"/>
  <c r="AW374" i="22"/>
  <c r="AV374" i="22"/>
  <c r="AW150" i="22"/>
  <c r="AV150" i="22"/>
  <c r="AV206" i="22"/>
  <c r="AW206" i="22"/>
  <c r="AW196" i="22"/>
  <c r="AV196" i="22"/>
  <c r="AW240" i="22"/>
  <c r="AV240" i="22"/>
  <c r="AV284" i="22"/>
  <c r="AW284" i="22"/>
  <c r="AV403" i="22"/>
  <c r="AW403" i="22"/>
  <c r="AV452" i="22"/>
  <c r="AW452" i="22"/>
  <c r="AW233" i="22"/>
  <c r="AV233" i="22"/>
  <c r="AV280" i="22"/>
  <c r="AW280" i="22"/>
  <c r="AV387" i="22"/>
  <c r="AW387" i="22"/>
  <c r="AW246" i="22"/>
  <c r="AV246" i="22"/>
  <c r="AW334" i="22"/>
  <c r="AV334" i="22"/>
  <c r="AW231" i="22"/>
  <c r="AV231" i="22"/>
  <c r="AW352" i="22"/>
  <c r="AV352" i="22"/>
  <c r="AW420" i="22"/>
  <c r="AV420" i="22"/>
  <c r="AW476" i="22"/>
  <c r="AV476" i="22"/>
  <c r="AW416" i="22"/>
  <c r="AV416" i="22"/>
  <c r="AW469" i="22"/>
  <c r="AV469" i="22"/>
  <c r="AW360" i="22"/>
  <c r="AV360" i="22"/>
  <c r="AW426" i="22"/>
  <c r="AV426" i="22"/>
  <c r="AW497" i="22"/>
  <c r="AV497" i="22"/>
  <c r="AW386" i="22"/>
  <c r="AV386" i="22"/>
  <c r="AV442" i="22"/>
  <c r="AW442" i="22"/>
  <c r="AW501" i="22"/>
  <c r="AV501" i="22"/>
  <c r="AO494" i="22"/>
  <c r="AN494" i="22"/>
  <c r="BE487" i="22"/>
  <c r="BD487" i="22"/>
  <c r="BE499" i="22"/>
  <c r="BD499" i="22"/>
  <c r="AO498" i="22"/>
  <c r="AN498" i="22"/>
  <c r="BE497" i="22"/>
  <c r="BD497" i="22"/>
  <c r="AO492" i="22"/>
  <c r="AN492" i="22"/>
  <c r="I479" i="22"/>
  <c r="I491" i="22"/>
  <c r="I487" i="22"/>
  <c r="I466" i="22"/>
  <c r="I456" i="22"/>
  <c r="I483" i="22"/>
  <c r="I458" i="22"/>
  <c r="I463" i="22"/>
  <c r="I442" i="22"/>
  <c r="I455" i="22"/>
  <c r="I440" i="22"/>
  <c r="I430" i="22"/>
  <c r="I391" i="22"/>
  <c r="I390" i="22"/>
  <c r="I389" i="22"/>
  <c r="I412" i="22"/>
  <c r="I406" i="22"/>
  <c r="I393" i="22"/>
  <c r="I386" i="22"/>
  <c r="I385" i="22"/>
  <c r="I410" i="22"/>
  <c r="I420" i="22"/>
  <c r="I382" i="22"/>
  <c r="I381" i="22"/>
  <c r="I424" i="22"/>
  <c r="I314" i="22"/>
  <c r="I312" i="22"/>
  <c r="I310" i="22"/>
  <c r="I308" i="22"/>
  <c r="I306" i="22"/>
  <c r="I304" i="22"/>
  <c r="I302" i="22"/>
  <c r="I300" i="22"/>
  <c r="I298" i="22"/>
  <c r="I296" i="22"/>
  <c r="I428" i="22"/>
  <c r="I313" i="22"/>
  <c r="I311" i="22"/>
  <c r="I309" i="22"/>
  <c r="I307" i="22"/>
  <c r="I305" i="22"/>
  <c r="I303" i="22"/>
  <c r="I301" i="22"/>
  <c r="I299" i="22"/>
  <c r="I297" i="22"/>
  <c r="I295" i="22"/>
  <c r="I293" i="22"/>
  <c r="I291" i="22"/>
  <c r="I289" i="22"/>
  <c r="I287" i="22"/>
  <c r="I285" i="22"/>
  <c r="I283" i="22"/>
  <c r="I281" i="22"/>
  <c r="I279" i="22"/>
  <c r="I277" i="22"/>
  <c r="I275" i="22"/>
  <c r="I273" i="22"/>
  <c r="I271" i="22"/>
  <c r="I269" i="22"/>
  <c r="I267" i="22"/>
  <c r="I265" i="22"/>
  <c r="I263" i="22"/>
  <c r="I261" i="22"/>
  <c r="I259" i="22"/>
  <c r="I266" i="22"/>
  <c r="I258" i="22"/>
  <c r="I257" i="22"/>
  <c r="I251" i="22"/>
  <c r="I284" i="22"/>
  <c r="I276" i="22"/>
  <c r="I290" i="22"/>
  <c r="I255" i="22"/>
  <c r="I282" i="22"/>
  <c r="I274" i="22"/>
  <c r="I294" i="22"/>
  <c r="I262" i="22"/>
  <c r="I254" i="22"/>
  <c r="I253" i="22"/>
  <c r="I288" i="22"/>
  <c r="I280" i="22"/>
  <c r="I272" i="22"/>
  <c r="I221" i="22"/>
  <c r="I218" i="22"/>
  <c r="I213" i="22"/>
  <c r="I210" i="22"/>
  <c r="I205" i="22"/>
  <c r="I202" i="22"/>
  <c r="I196" i="22"/>
  <c r="I192" i="22"/>
  <c r="I249" i="22"/>
  <c r="I241" i="22"/>
  <c r="I233" i="22"/>
  <c r="I278" i="22"/>
  <c r="I219" i="22"/>
  <c r="I211" i="22"/>
  <c r="I203" i="22"/>
  <c r="I243" i="22"/>
  <c r="I235" i="22"/>
  <c r="I188" i="22"/>
  <c r="I185" i="22"/>
  <c r="I225" i="22"/>
  <c r="I222" i="22"/>
  <c r="I217" i="22"/>
  <c r="I214" i="22"/>
  <c r="I209" i="22"/>
  <c r="I206" i="22"/>
  <c r="I201" i="22"/>
  <c r="I198" i="22"/>
  <c r="I194" i="22"/>
  <c r="I189" i="22"/>
  <c r="I184" i="22"/>
  <c r="I286" i="22"/>
  <c r="I245" i="22"/>
  <c r="I237" i="22"/>
  <c r="I227" i="22"/>
  <c r="I292" i="22"/>
  <c r="I270" i="22"/>
  <c r="I229" i="22"/>
  <c r="I223" i="22"/>
  <c r="I215" i="22"/>
  <c r="I207" i="22"/>
  <c r="I127" i="22"/>
  <c r="I123" i="22"/>
  <c r="I119" i="22"/>
  <c r="I247" i="22"/>
  <c r="I126" i="22"/>
  <c r="I122" i="22"/>
  <c r="I239" i="22"/>
  <c r="I118" i="22"/>
  <c r="I116" i="22"/>
  <c r="I114" i="22"/>
  <c r="I112" i="22"/>
  <c r="I110" i="22"/>
  <c r="I108" i="22"/>
  <c r="I106" i="22"/>
  <c r="I104" i="22"/>
  <c r="I102" i="22"/>
  <c r="I100" i="22"/>
  <c r="I98" i="22"/>
  <c r="I96" i="22"/>
  <c r="I94" i="22"/>
  <c r="I92" i="22"/>
  <c r="I90" i="22"/>
  <c r="I88" i="22"/>
  <c r="I86" i="22"/>
  <c r="I231" i="22"/>
  <c r="I129" i="22"/>
  <c r="I124" i="22"/>
  <c r="I91" i="22"/>
  <c r="I120" i="22"/>
  <c r="I95" i="22"/>
  <c r="I82" i="22"/>
  <c r="I80" i="22"/>
  <c r="I78" i="22"/>
  <c r="I76" i="22"/>
  <c r="I74" i="22"/>
  <c r="I72" i="22"/>
  <c r="I70" i="22"/>
  <c r="I68" i="22"/>
  <c r="I66" i="22"/>
  <c r="I64" i="22"/>
  <c r="I62" i="22"/>
  <c r="I60" i="22"/>
  <c r="I58" i="22"/>
  <c r="I56" i="22"/>
  <c r="I54" i="22"/>
  <c r="I52" i="22"/>
  <c r="I50" i="22"/>
  <c r="I48" i="22"/>
  <c r="I46" i="22"/>
  <c r="I44" i="22"/>
  <c r="I42" i="22"/>
  <c r="I40" i="22"/>
  <c r="I38" i="22"/>
  <c r="I36" i="22"/>
  <c r="I34" i="22"/>
  <c r="I32" i="22"/>
  <c r="I30" i="22"/>
  <c r="I28" i="22"/>
  <c r="I26" i="22"/>
  <c r="I24" i="22"/>
  <c r="I22" i="22"/>
  <c r="I20" i="22"/>
  <c r="I18" i="22"/>
  <c r="I131" i="22"/>
  <c r="I97" i="22"/>
  <c r="I128" i="22"/>
  <c r="I84" i="22"/>
  <c r="I81" i="22"/>
  <c r="I69" i="22"/>
  <c r="I61" i="22"/>
  <c r="I53" i="22"/>
  <c r="I45" i="22"/>
  <c r="I37" i="22"/>
  <c r="I29" i="22"/>
  <c r="I19" i="22"/>
  <c r="I13" i="22"/>
  <c r="I8" i="22"/>
  <c r="I12" i="22"/>
  <c r="I21" i="22"/>
  <c r="I79" i="22"/>
  <c r="I17" i="22"/>
  <c r="I51" i="22"/>
  <c r="I43" i="22"/>
  <c r="I15" i="22"/>
  <c r="I5" i="22"/>
  <c r="I39" i="22"/>
  <c r="I31" i="22"/>
  <c r="I23" i="22"/>
  <c r="I16" i="22"/>
  <c r="I77" i="22"/>
  <c r="I67" i="22"/>
  <c r="I59" i="22"/>
  <c r="I35" i="22"/>
  <c r="I27" i="22"/>
  <c r="I14" i="22"/>
  <c r="I9" i="22"/>
  <c r="I4" i="22"/>
  <c r="I87" i="22"/>
  <c r="I75" i="22"/>
  <c r="I10" i="22"/>
  <c r="I73" i="22"/>
  <c r="I65" i="22"/>
  <c r="I57" i="22"/>
  <c r="I49" i="22"/>
  <c r="I41" i="22"/>
  <c r="I33" i="22"/>
  <c r="I25" i="22"/>
  <c r="I63" i="22"/>
  <c r="I55" i="22"/>
  <c r="I47" i="22"/>
  <c r="I7" i="22"/>
  <c r="I6" i="22"/>
  <c r="I71" i="22"/>
  <c r="I83" i="22"/>
  <c r="BE491" i="22"/>
  <c r="BD491" i="22"/>
  <c r="AO486" i="22"/>
  <c r="AN486" i="22"/>
  <c r="AO480" i="22"/>
  <c r="AN480" i="22"/>
  <c r="BH500" i="22"/>
  <c r="AO496" i="22"/>
  <c r="AN496" i="22"/>
  <c r="BE485" i="22"/>
  <c r="BD485" i="22"/>
  <c r="BE479" i="22"/>
  <c r="BD479" i="22"/>
  <c r="I3" i="22"/>
  <c r="BE483" i="22"/>
  <c r="BD483" i="22"/>
  <c r="AN482" i="22"/>
  <c r="AO482" i="22"/>
  <c r="BE495" i="22"/>
  <c r="BD495" i="22"/>
  <c r="AO490" i="22"/>
  <c r="AN490" i="22"/>
  <c r="BE489" i="22"/>
  <c r="BD489" i="22"/>
  <c r="AO484" i="22"/>
  <c r="AN484" i="22"/>
  <c r="AO478" i="22"/>
  <c r="AN478" i="22"/>
  <c r="AR493" i="22"/>
  <c r="AS493" i="22"/>
  <c r="I216" i="22"/>
  <c r="I190" i="22"/>
  <c r="I144" i="22"/>
  <c r="I141" i="22"/>
  <c r="I107" i="22"/>
  <c r="I85" i="22"/>
  <c r="AS500" i="22"/>
  <c r="AR500" i="22"/>
  <c r="BE493" i="22"/>
  <c r="BD493" i="22"/>
  <c r="AO488" i="22"/>
  <c r="AN488" i="22"/>
  <c r="BG489" i="22"/>
  <c r="BG488" i="22"/>
  <c r="BG495" i="22"/>
  <c r="BG487" i="22"/>
  <c r="BG486" i="22"/>
  <c r="BG496" i="22"/>
  <c r="BG485" i="22"/>
  <c r="BG484" i="22"/>
  <c r="BG497" i="22"/>
  <c r="BG483" i="22"/>
  <c r="BG482" i="22"/>
  <c r="BG476" i="22"/>
  <c r="BG501" i="22"/>
  <c r="BG498" i="22"/>
  <c r="BG481" i="22"/>
  <c r="BG480" i="22"/>
  <c r="BG499" i="22"/>
  <c r="BG492" i="22"/>
  <c r="BG490" i="22"/>
  <c r="BG477" i="22"/>
  <c r="BG473" i="22"/>
  <c r="BG467" i="22"/>
  <c r="BG466" i="22"/>
  <c r="BG455" i="22"/>
  <c r="BG474" i="22"/>
  <c r="BG469" i="22"/>
  <c r="BG468" i="22"/>
  <c r="BG493" i="22"/>
  <c r="BG491" i="22"/>
  <c r="BG475" i="22"/>
  <c r="BG457" i="22"/>
  <c r="BG454" i="22"/>
  <c r="BG470" i="22"/>
  <c r="BG463" i="22"/>
  <c r="BG460" i="22"/>
  <c r="BG478" i="22"/>
  <c r="BG472" i="22"/>
  <c r="BG465" i="22"/>
  <c r="BG462" i="22"/>
  <c r="BG471" i="22"/>
  <c r="BG451" i="22"/>
  <c r="BG447" i="22"/>
  <c r="BG442" i="22"/>
  <c r="BG434" i="22"/>
  <c r="BG432" i="22"/>
  <c r="BG443" i="22"/>
  <c r="BG459" i="22"/>
  <c r="BG456" i="22"/>
  <c r="BG452" i="22"/>
  <c r="BG448" i="22"/>
  <c r="BG444" i="22"/>
  <c r="BG437" i="22"/>
  <c r="BG461" i="22"/>
  <c r="BG449" i="22"/>
  <c r="BG445" i="22"/>
  <c r="BG438" i="22"/>
  <c r="BG430" i="22"/>
  <c r="BG479" i="22"/>
  <c r="BG453" i="22"/>
  <c r="BG439" i="22"/>
  <c r="BG458" i="22"/>
  <c r="BG450" i="22"/>
  <c r="BG446" i="22"/>
  <c r="BG440" i="22"/>
  <c r="BG429" i="22"/>
  <c r="BG427" i="22"/>
  <c r="BG425" i="22"/>
  <c r="BG423" i="22"/>
  <c r="BG421" i="22"/>
  <c r="BG419" i="22"/>
  <c r="BG417" i="22"/>
  <c r="BG415" i="22"/>
  <c r="BG413" i="22"/>
  <c r="BG411" i="22"/>
  <c r="BG409" i="22"/>
  <c r="BG433" i="22"/>
  <c r="BG424" i="22"/>
  <c r="BG422" i="22"/>
  <c r="BG420" i="22"/>
  <c r="BG418" i="22"/>
  <c r="BG416" i="22"/>
  <c r="BG414" i="22"/>
  <c r="BG431" i="22"/>
  <c r="BG412" i="22"/>
  <c r="BG405" i="22"/>
  <c r="BG441" i="22"/>
  <c r="BG435" i="22"/>
  <c r="BG428" i="22"/>
  <c r="BG410" i="22"/>
  <c r="BG402" i="22"/>
  <c r="BG400" i="22"/>
  <c r="BG398" i="22"/>
  <c r="BG396" i="22"/>
  <c r="BG394" i="22"/>
  <c r="BG408" i="22"/>
  <c r="BG404" i="22"/>
  <c r="BG406" i="22"/>
  <c r="BG385" i="22"/>
  <c r="BG382" i="22"/>
  <c r="BG401" i="22"/>
  <c r="BG397" i="22"/>
  <c r="BG393" i="22"/>
  <c r="BG383" i="22"/>
  <c r="BG380" i="22"/>
  <c r="BG436" i="22"/>
  <c r="BG381" i="22"/>
  <c r="BG379" i="22"/>
  <c r="BG377" i="22"/>
  <c r="BG375" i="22"/>
  <c r="BG373" i="22"/>
  <c r="BG371" i="22"/>
  <c r="BG369" i="22"/>
  <c r="BG367" i="22"/>
  <c r="BG365" i="22"/>
  <c r="BG363" i="22"/>
  <c r="BG361" i="22"/>
  <c r="BG359" i="22"/>
  <c r="BG357" i="22"/>
  <c r="BG355" i="22"/>
  <c r="BG390" i="22"/>
  <c r="BG426" i="22"/>
  <c r="BG403" i="22"/>
  <c r="BG399" i="22"/>
  <c r="BG395" i="22"/>
  <c r="BG388" i="22"/>
  <c r="BG407" i="22"/>
  <c r="BG392" i="22"/>
  <c r="BG389" i="22"/>
  <c r="BG386" i="22"/>
  <c r="BG340" i="22"/>
  <c r="BG339" i="22"/>
  <c r="BG315" i="22"/>
  <c r="BG366" i="22"/>
  <c r="BG358" i="22"/>
  <c r="BG346" i="22"/>
  <c r="BG345" i="22"/>
  <c r="BG330" i="22"/>
  <c r="BG329" i="22"/>
  <c r="BG378" i="22"/>
  <c r="BG352" i="22"/>
  <c r="BG351" i="22"/>
  <c r="BG336" i="22"/>
  <c r="BG335" i="22"/>
  <c r="BG314" i="22"/>
  <c r="BG312" i="22"/>
  <c r="BG310" i="22"/>
  <c r="BG308" i="22"/>
  <c r="BG306" i="22"/>
  <c r="BG304" i="22"/>
  <c r="BG302" i="22"/>
  <c r="BG300" i="22"/>
  <c r="BG298" i="22"/>
  <c r="BG296" i="22"/>
  <c r="BG294" i="22"/>
  <c r="BG292" i="22"/>
  <c r="BG290" i="22"/>
  <c r="BG288" i="22"/>
  <c r="BG286" i="22"/>
  <c r="BG284" i="22"/>
  <c r="BG282" i="22"/>
  <c r="BG280" i="22"/>
  <c r="BG278" i="22"/>
  <c r="BG276" i="22"/>
  <c r="BG274" i="22"/>
  <c r="BG272" i="22"/>
  <c r="BG270" i="22"/>
  <c r="BG268" i="22"/>
  <c r="BG391" i="22"/>
  <c r="BG376" i="22"/>
  <c r="BG364" i="22"/>
  <c r="BG356" i="22"/>
  <c r="BG342" i="22"/>
  <c r="BG341" i="22"/>
  <c r="BG374" i="22"/>
  <c r="BG348" i="22"/>
  <c r="BG347" i="22"/>
  <c r="BG332" i="22"/>
  <c r="BG331" i="22"/>
  <c r="BG387" i="22"/>
  <c r="BG384" i="22"/>
  <c r="BG372" i="22"/>
  <c r="BG362" i="22"/>
  <c r="BG354" i="22"/>
  <c r="BG353" i="22"/>
  <c r="BG338" i="22"/>
  <c r="BG337" i="22"/>
  <c r="BG370" i="22"/>
  <c r="BG344" i="22"/>
  <c r="BG343" i="22"/>
  <c r="BG313" i="22"/>
  <c r="BG311" i="22"/>
  <c r="BG309" i="22"/>
  <c r="BG307" i="22"/>
  <c r="BG305" i="22"/>
  <c r="BG303" i="22"/>
  <c r="BG301" i="22"/>
  <c r="BG299" i="22"/>
  <c r="BG297" i="22"/>
  <c r="BG295" i="22"/>
  <c r="BG293" i="22"/>
  <c r="BG291" i="22"/>
  <c r="BG289" i="22"/>
  <c r="BG287" i="22"/>
  <c r="BG285" i="22"/>
  <c r="BG283" i="22"/>
  <c r="BG281" i="22"/>
  <c r="BG279" i="22"/>
  <c r="BG277" i="22"/>
  <c r="BG275" i="22"/>
  <c r="BG273" i="22"/>
  <c r="BG271" i="22"/>
  <c r="BG269" i="22"/>
  <c r="BG267" i="22"/>
  <c r="BG265" i="22"/>
  <c r="BG263" i="22"/>
  <c r="BG261" i="22"/>
  <c r="BG259" i="22"/>
  <c r="BG257" i="22"/>
  <c r="BG255" i="22"/>
  <c r="BG253" i="22"/>
  <c r="BG350" i="22"/>
  <c r="BG323" i="22"/>
  <c r="BG252" i="22"/>
  <c r="BG249" i="22"/>
  <c r="BG247" i="22"/>
  <c r="BG245" i="22"/>
  <c r="BG243" i="22"/>
  <c r="BG241" i="22"/>
  <c r="BG239" i="22"/>
  <c r="BG237" i="22"/>
  <c r="BG235" i="22"/>
  <c r="BG233" i="22"/>
  <c r="BG231" i="22"/>
  <c r="BG229" i="22"/>
  <c r="BG227" i="22"/>
  <c r="BG225" i="22"/>
  <c r="BG223" i="22"/>
  <c r="BG221" i="22"/>
  <c r="BG219" i="22"/>
  <c r="BG217" i="22"/>
  <c r="BG215" i="22"/>
  <c r="BG213" i="22"/>
  <c r="BG211" i="22"/>
  <c r="BG209" i="22"/>
  <c r="BG207" i="22"/>
  <c r="BG205" i="22"/>
  <c r="BG203" i="22"/>
  <c r="BG201" i="22"/>
  <c r="BG199" i="22"/>
  <c r="BG333" i="22"/>
  <c r="BG326" i="22"/>
  <c r="BG318" i="22"/>
  <c r="BG264" i="22"/>
  <c r="BG360" i="22"/>
  <c r="BG321" i="22"/>
  <c r="BG334" i="22"/>
  <c r="BG324" i="22"/>
  <c r="BG316" i="22"/>
  <c r="BG266" i="22"/>
  <c r="BG258" i="22"/>
  <c r="BG251" i="22"/>
  <c r="BG327" i="22"/>
  <c r="BG319" i="22"/>
  <c r="BG256" i="22"/>
  <c r="BG250" i="22"/>
  <c r="BG248" i="22"/>
  <c r="BG246" i="22"/>
  <c r="BG244" i="22"/>
  <c r="BG242" i="22"/>
  <c r="BG240" i="22"/>
  <c r="BG238" i="22"/>
  <c r="BG236" i="22"/>
  <c r="BG234" i="22"/>
  <c r="BG232" i="22"/>
  <c r="BG368" i="22"/>
  <c r="BG322" i="22"/>
  <c r="BG260" i="22"/>
  <c r="BG349" i="22"/>
  <c r="BG325" i="22"/>
  <c r="BG317" i="22"/>
  <c r="BG254" i="22"/>
  <c r="BG320" i="22"/>
  <c r="BG226" i="22"/>
  <c r="BG224" i="22"/>
  <c r="BG216" i="22"/>
  <c r="BG208" i="22"/>
  <c r="BG200" i="22"/>
  <c r="BG197" i="22"/>
  <c r="BG193" i="22"/>
  <c r="BG188" i="22"/>
  <c r="BG184" i="22"/>
  <c r="BG183" i="22"/>
  <c r="BG228" i="22"/>
  <c r="BG189" i="22"/>
  <c r="BG230" i="22"/>
  <c r="BG222" i="22"/>
  <c r="BG214" i="22"/>
  <c r="BG206" i="22"/>
  <c r="BG198" i="22"/>
  <c r="BG194" i="22"/>
  <c r="BG190" i="22"/>
  <c r="BG182" i="22"/>
  <c r="BG180" i="22"/>
  <c r="BG178" i="22"/>
  <c r="BG176" i="22"/>
  <c r="BG174" i="22"/>
  <c r="BG172" i="22"/>
  <c r="BG170" i="22"/>
  <c r="BG168" i="22"/>
  <c r="BG166" i="22"/>
  <c r="BG164" i="22"/>
  <c r="BG220" i="22"/>
  <c r="BG212" i="22"/>
  <c r="BG204" i="22"/>
  <c r="BG195" i="22"/>
  <c r="BG191" i="22"/>
  <c r="BG262" i="22"/>
  <c r="BG218" i="22"/>
  <c r="BG210" i="22"/>
  <c r="BG202" i="22"/>
  <c r="BG196" i="22"/>
  <c r="BG192" i="22"/>
  <c r="BG186" i="22"/>
  <c r="BG185" i="22"/>
  <c r="BG177" i="22"/>
  <c r="BG156" i="22"/>
  <c r="BG148" i="22"/>
  <c r="BG140" i="22"/>
  <c r="BG179" i="22"/>
  <c r="BG159" i="22"/>
  <c r="BG151" i="22"/>
  <c r="BG143" i="22"/>
  <c r="BG134" i="22"/>
  <c r="BG117" i="22"/>
  <c r="BG181" i="22"/>
  <c r="BG162" i="22"/>
  <c r="BG154" i="22"/>
  <c r="BG146" i="22"/>
  <c r="BG138" i="22"/>
  <c r="BG135" i="22"/>
  <c r="BG131" i="22"/>
  <c r="BG129" i="22"/>
  <c r="BG124" i="22"/>
  <c r="BG120" i="22"/>
  <c r="BG167" i="22"/>
  <c r="BG157" i="22"/>
  <c r="BG149" i="22"/>
  <c r="BG141" i="22"/>
  <c r="BG130" i="22"/>
  <c r="BG128" i="22"/>
  <c r="BG127" i="22"/>
  <c r="BG123" i="22"/>
  <c r="BG119" i="22"/>
  <c r="BG187" i="22"/>
  <c r="BG169" i="22"/>
  <c r="BG165" i="22"/>
  <c r="BG160" i="22"/>
  <c r="BG152" i="22"/>
  <c r="BG144" i="22"/>
  <c r="BG171" i="22"/>
  <c r="BG163" i="22"/>
  <c r="BG155" i="22"/>
  <c r="BG147" i="22"/>
  <c r="BG139" i="22"/>
  <c r="BG136" i="22"/>
  <c r="BG132" i="22"/>
  <c r="BG116" i="22"/>
  <c r="BG114" i="22"/>
  <c r="BG112" i="22"/>
  <c r="BG110" i="22"/>
  <c r="BG108" i="22"/>
  <c r="BG106" i="22"/>
  <c r="BG104" i="22"/>
  <c r="BG102" i="22"/>
  <c r="BG100" i="22"/>
  <c r="BG98" i="22"/>
  <c r="BG96" i="22"/>
  <c r="BG94" i="22"/>
  <c r="BG92" i="22"/>
  <c r="BG90" i="22"/>
  <c r="BG88" i="22"/>
  <c r="BG86" i="22"/>
  <c r="BG84" i="22"/>
  <c r="BG82" i="22"/>
  <c r="BG173" i="22"/>
  <c r="BG158" i="22"/>
  <c r="BG113" i="22"/>
  <c r="BG97" i="22"/>
  <c r="BG81" i="22"/>
  <c r="BG79" i="22"/>
  <c r="BG77" i="22"/>
  <c r="BG75" i="22"/>
  <c r="BG73" i="22"/>
  <c r="BG71" i="22"/>
  <c r="BG69" i="22"/>
  <c r="BG67" i="22"/>
  <c r="BG65" i="22"/>
  <c r="BG63" i="22"/>
  <c r="BG61" i="22"/>
  <c r="BG59" i="22"/>
  <c r="BG57" i="22"/>
  <c r="BG55" i="22"/>
  <c r="BG53" i="22"/>
  <c r="BG51" i="22"/>
  <c r="BG49" i="22"/>
  <c r="BG47" i="22"/>
  <c r="BG45" i="22"/>
  <c r="BG43" i="22"/>
  <c r="BG41" i="22"/>
  <c r="BG39" i="22"/>
  <c r="BG37" i="22"/>
  <c r="BG35" i="22"/>
  <c r="BG33" i="22"/>
  <c r="BG31" i="22"/>
  <c r="BG29" i="22"/>
  <c r="BG27" i="22"/>
  <c r="BG25" i="22"/>
  <c r="BG23" i="22"/>
  <c r="BG21" i="22"/>
  <c r="BG19" i="22"/>
  <c r="BG17" i="22"/>
  <c r="BG15" i="22"/>
  <c r="BG13" i="22"/>
  <c r="BG145" i="22"/>
  <c r="BG137" i="22"/>
  <c r="BG133" i="22"/>
  <c r="BG121" i="22"/>
  <c r="BG107" i="22"/>
  <c r="BG175" i="22"/>
  <c r="BG153" i="22"/>
  <c r="BG101" i="22"/>
  <c r="BG87" i="22"/>
  <c r="BG161" i="22"/>
  <c r="BG126" i="22"/>
  <c r="BG111" i="22"/>
  <c r="BG89" i="22"/>
  <c r="BG83" i="22"/>
  <c r="BG105" i="22"/>
  <c r="BG91" i="22"/>
  <c r="BG80" i="22"/>
  <c r="BG78" i="22"/>
  <c r="BG76" i="22"/>
  <c r="BG74" i="22"/>
  <c r="BG72" i="22"/>
  <c r="BG70" i="22"/>
  <c r="BG68" i="22"/>
  <c r="BG66" i="22"/>
  <c r="BG64" i="22"/>
  <c r="BG62" i="22"/>
  <c r="BG60" i="22"/>
  <c r="BG58" i="22"/>
  <c r="BG56" i="22"/>
  <c r="BG54" i="22"/>
  <c r="BG52" i="22"/>
  <c r="BG50" i="22"/>
  <c r="BG48" i="22"/>
  <c r="BG46" i="22"/>
  <c r="BG44" i="22"/>
  <c r="BG42" i="22"/>
  <c r="BG40" i="22"/>
  <c r="BG38" i="22"/>
  <c r="BG36" i="22"/>
  <c r="BG34" i="22"/>
  <c r="BG32" i="22"/>
  <c r="BG30" i="22"/>
  <c r="BG28" i="22"/>
  <c r="BG26" i="22"/>
  <c r="BG24" i="22"/>
  <c r="BG22" i="22"/>
  <c r="BG20" i="22"/>
  <c r="BG18" i="22"/>
  <c r="BG16" i="22"/>
  <c r="BG14" i="22"/>
  <c r="BG12" i="22"/>
  <c r="BG10" i="22"/>
  <c r="BG8" i="22"/>
  <c r="BG6" i="22"/>
  <c r="BG4" i="22"/>
  <c r="BG150" i="22"/>
  <c r="BG142" i="22"/>
  <c r="BG122" i="22"/>
  <c r="BG115" i="22"/>
  <c r="BG99" i="22"/>
  <c r="BG93" i="22"/>
  <c r="BG109" i="22"/>
  <c r="BG95" i="22"/>
  <c r="BG85" i="22"/>
  <c r="BG5" i="22"/>
  <c r="BG11" i="22"/>
  <c r="BG3" i="22"/>
  <c r="BG9" i="22"/>
  <c r="BG103" i="22"/>
  <c r="BG7" i="22"/>
  <c r="BG125" i="22"/>
  <c r="BG2" i="22"/>
  <c r="BG464" i="22"/>
  <c r="BG328" i="22"/>
  <c r="BG118" i="22"/>
  <c r="BC503" i="22"/>
  <c r="K33" i="24" l="1"/>
  <c r="W7" i="24"/>
  <c r="F12" i="24"/>
  <c r="I33" i="24"/>
  <c r="J33" i="24"/>
  <c r="L33" i="24" s="1"/>
  <c r="BI101" i="22"/>
  <c r="BH101" i="22"/>
  <c r="BI100" i="22"/>
  <c r="BH100" i="22"/>
  <c r="BI148" i="22"/>
  <c r="BH148" i="22"/>
  <c r="BI319" i="22"/>
  <c r="BH319" i="22"/>
  <c r="BI311" i="22"/>
  <c r="BH311" i="22"/>
  <c r="BH392" i="22"/>
  <c r="BI392" i="22"/>
  <c r="BI417" i="22"/>
  <c r="BH417" i="22"/>
  <c r="BH481" i="22"/>
  <c r="BI481" i="22"/>
  <c r="BH20" i="22"/>
  <c r="BI20" i="22"/>
  <c r="BH15" i="22"/>
  <c r="BI15" i="22"/>
  <c r="BI102" i="22"/>
  <c r="BH102" i="22"/>
  <c r="BH129" i="22"/>
  <c r="BI129" i="22"/>
  <c r="BH166" i="22"/>
  <c r="BI166" i="22"/>
  <c r="BH208" i="22"/>
  <c r="BI208" i="22"/>
  <c r="BH349" i="22"/>
  <c r="BI349" i="22"/>
  <c r="BI240" i="22"/>
  <c r="BH240" i="22"/>
  <c r="BI327" i="22"/>
  <c r="BH327" i="22"/>
  <c r="BI360" i="22"/>
  <c r="BH360" i="22"/>
  <c r="BH205" i="22"/>
  <c r="BI205" i="22"/>
  <c r="BH221" i="22"/>
  <c r="BI221" i="22"/>
  <c r="BH237" i="22"/>
  <c r="BI237" i="22"/>
  <c r="BI323" i="22"/>
  <c r="BH323" i="22"/>
  <c r="BH265" i="22"/>
  <c r="BI265" i="22"/>
  <c r="BI281" i="22"/>
  <c r="BH281" i="22"/>
  <c r="BI362" i="22"/>
  <c r="BH362" i="22"/>
  <c r="BH270" i="22"/>
  <c r="BI270" i="22"/>
  <c r="BH286" i="22"/>
  <c r="BI286" i="22"/>
  <c r="BH302" i="22"/>
  <c r="BI302" i="22"/>
  <c r="BH336" i="22"/>
  <c r="BI336" i="22"/>
  <c r="BI358" i="22"/>
  <c r="BH358" i="22"/>
  <c r="BH407" i="22"/>
  <c r="BI407" i="22"/>
  <c r="BH357" i="22"/>
  <c r="BI357" i="22"/>
  <c r="BH373" i="22"/>
  <c r="BI373" i="22"/>
  <c r="BH393" i="22"/>
  <c r="BI393" i="22"/>
  <c r="BH394" i="22"/>
  <c r="BI394" i="22"/>
  <c r="BI441" i="22"/>
  <c r="BH441" i="22"/>
  <c r="BH422" i="22"/>
  <c r="BI422" i="22"/>
  <c r="BI419" i="22"/>
  <c r="BH419" i="22"/>
  <c r="BI450" i="22"/>
  <c r="BH450" i="22"/>
  <c r="BI449" i="22"/>
  <c r="BH449" i="22"/>
  <c r="BI443" i="22"/>
  <c r="BH443" i="22"/>
  <c r="BI465" i="22"/>
  <c r="BH465" i="22"/>
  <c r="BI475" i="22"/>
  <c r="BH475" i="22"/>
  <c r="BI467" i="22"/>
  <c r="BH467" i="22"/>
  <c r="BI498" i="22"/>
  <c r="BH498" i="22"/>
  <c r="BI496" i="22"/>
  <c r="BH496" i="22"/>
  <c r="BH85" i="22"/>
  <c r="BI85" i="22"/>
  <c r="BI66" i="22"/>
  <c r="BH66" i="22"/>
  <c r="BH77" i="22"/>
  <c r="BI77" i="22"/>
  <c r="BH181" i="22"/>
  <c r="BI181" i="22"/>
  <c r="BH219" i="22"/>
  <c r="BI219" i="22"/>
  <c r="BH300" i="22"/>
  <c r="BI300" i="22"/>
  <c r="BH408" i="22"/>
  <c r="BI408" i="22"/>
  <c r="BH445" i="22"/>
  <c r="BI445" i="22"/>
  <c r="BH95" i="22"/>
  <c r="BI95" i="22"/>
  <c r="BI68" i="22"/>
  <c r="BH68" i="22"/>
  <c r="BH31" i="22"/>
  <c r="BI31" i="22"/>
  <c r="BH152" i="22"/>
  <c r="BI152" i="22"/>
  <c r="BH218" i="22"/>
  <c r="BI218" i="22"/>
  <c r="BI374" i="22"/>
  <c r="BH374" i="22"/>
  <c r="BH7" i="22"/>
  <c r="BI7" i="22"/>
  <c r="BH109" i="22"/>
  <c r="BI109" i="22"/>
  <c r="BH6" i="22"/>
  <c r="BI6" i="22"/>
  <c r="BH22" i="22"/>
  <c r="BI22" i="22"/>
  <c r="BI38" i="22"/>
  <c r="BH38" i="22"/>
  <c r="BI54" i="22"/>
  <c r="BH54" i="22"/>
  <c r="BI70" i="22"/>
  <c r="BH70" i="22"/>
  <c r="BI83" i="22"/>
  <c r="BH83" i="22"/>
  <c r="BI175" i="22"/>
  <c r="BH175" i="22"/>
  <c r="BH17" i="22"/>
  <c r="BI17" i="22"/>
  <c r="BH33" i="22"/>
  <c r="BI33" i="22"/>
  <c r="BH49" i="22"/>
  <c r="BI49" i="22"/>
  <c r="BH65" i="22"/>
  <c r="BI65" i="22"/>
  <c r="BH81" i="22"/>
  <c r="BI81" i="22"/>
  <c r="BH88" i="22"/>
  <c r="BI88" i="22"/>
  <c r="BI104" i="22"/>
  <c r="BH104" i="22"/>
  <c r="BI136" i="22"/>
  <c r="BH136" i="22"/>
  <c r="BH160" i="22"/>
  <c r="BI160" i="22"/>
  <c r="BH130" i="22"/>
  <c r="BI130" i="22"/>
  <c r="BI131" i="22"/>
  <c r="BH131" i="22"/>
  <c r="BI134" i="22"/>
  <c r="BH134" i="22"/>
  <c r="BI177" i="22"/>
  <c r="BH177" i="22"/>
  <c r="BH262" i="22"/>
  <c r="BI262" i="22"/>
  <c r="BI168" i="22"/>
  <c r="BH168" i="22"/>
  <c r="BH190" i="22"/>
  <c r="BI190" i="22"/>
  <c r="BH228" i="22"/>
  <c r="BI228" i="22"/>
  <c r="BH216" i="22"/>
  <c r="BI216" i="22"/>
  <c r="BH260" i="22"/>
  <c r="BI260" i="22"/>
  <c r="BI242" i="22"/>
  <c r="BH242" i="22"/>
  <c r="BH251" i="22"/>
  <c r="BI251" i="22"/>
  <c r="BI264" i="22"/>
  <c r="BH264" i="22"/>
  <c r="BH207" i="22"/>
  <c r="BI207" i="22"/>
  <c r="BH223" i="22"/>
  <c r="BI223" i="22"/>
  <c r="BH239" i="22"/>
  <c r="BI239" i="22"/>
  <c r="BI350" i="22"/>
  <c r="BH350" i="22"/>
  <c r="BH267" i="22"/>
  <c r="BI267" i="22"/>
  <c r="BI283" i="22"/>
  <c r="BH283" i="22"/>
  <c r="BI299" i="22"/>
  <c r="BH299" i="22"/>
  <c r="BI343" i="22"/>
  <c r="BH343" i="22"/>
  <c r="BH372" i="22"/>
  <c r="BI372" i="22"/>
  <c r="BH341" i="22"/>
  <c r="BI341" i="22"/>
  <c r="BH272" i="22"/>
  <c r="BI272" i="22"/>
  <c r="BH288" i="22"/>
  <c r="BI288" i="22"/>
  <c r="BH304" i="22"/>
  <c r="BI304" i="22"/>
  <c r="BI351" i="22"/>
  <c r="BH351" i="22"/>
  <c r="BH366" i="22"/>
  <c r="BI366" i="22"/>
  <c r="BI388" i="22"/>
  <c r="BH388" i="22"/>
  <c r="BH359" i="22"/>
  <c r="BI359" i="22"/>
  <c r="BI375" i="22"/>
  <c r="BH375" i="22"/>
  <c r="BI397" i="22"/>
  <c r="BH397" i="22"/>
  <c r="BI396" i="22"/>
  <c r="BH396" i="22"/>
  <c r="BH405" i="22"/>
  <c r="BI405" i="22"/>
  <c r="BI424" i="22"/>
  <c r="BH424" i="22"/>
  <c r="BI421" i="22"/>
  <c r="BH421" i="22"/>
  <c r="BH458" i="22"/>
  <c r="BI458" i="22"/>
  <c r="BH461" i="22"/>
  <c r="BI461" i="22"/>
  <c r="BH432" i="22"/>
  <c r="BI432" i="22"/>
  <c r="BI472" i="22"/>
  <c r="BH472" i="22"/>
  <c r="BI491" i="22"/>
  <c r="BH491" i="22"/>
  <c r="BH473" i="22"/>
  <c r="BI473" i="22"/>
  <c r="BI501" i="22"/>
  <c r="BH501" i="22"/>
  <c r="BH486" i="22"/>
  <c r="BI486" i="22"/>
  <c r="BI34" i="22"/>
  <c r="BH34" i="22"/>
  <c r="BH45" i="22"/>
  <c r="BI45" i="22"/>
  <c r="BH127" i="22"/>
  <c r="BI127" i="22"/>
  <c r="BH164" i="22"/>
  <c r="BI164" i="22"/>
  <c r="BI325" i="22"/>
  <c r="BH325" i="22"/>
  <c r="BI252" i="22"/>
  <c r="BH252" i="22"/>
  <c r="BI354" i="22"/>
  <c r="BH354" i="22"/>
  <c r="BI335" i="22"/>
  <c r="BH335" i="22"/>
  <c r="BH435" i="22"/>
  <c r="BI435" i="22"/>
  <c r="BI457" i="22"/>
  <c r="BH457" i="22"/>
  <c r="BH125" i="22"/>
  <c r="BI125" i="22"/>
  <c r="BI36" i="22"/>
  <c r="BH36" i="22"/>
  <c r="BI105" i="22"/>
  <c r="BH105" i="22"/>
  <c r="BH63" i="22"/>
  <c r="BI63" i="22"/>
  <c r="BI132" i="22"/>
  <c r="BH132" i="22"/>
  <c r="BI156" i="22"/>
  <c r="BH156" i="22"/>
  <c r="BH189" i="22"/>
  <c r="BI189" i="22"/>
  <c r="BI297" i="22"/>
  <c r="BH297" i="22"/>
  <c r="BH103" i="22"/>
  <c r="BI103" i="22"/>
  <c r="BH93" i="22"/>
  <c r="BI93" i="22"/>
  <c r="BH8" i="22"/>
  <c r="BI8" i="22"/>
  <c r="BH24" i="22"/>
  <c r="BI24" i="22"/>
  <c r="BI40" i="22"/>
  <c r="BH40" i="22"/>
  <c r="BI56" i="22"/>
  <c r="BH56" i="22"/>
  <c r="BI72" i="22"/>
  <c r="BH72" i="22"/>
  <c r="BH89" i="22"/>
  <c r="BI89" i="22"/>
  <c r="BH107" i="22"/>
  <c r="BI107" i="22"/>
  <c r="BH19" i="22"/>
  <c r="BI19" i="22"/>
  <c r="BH35" i="22"/>
  <c r="BI35" i="22"/>
  <c r="BH51" i="22"/>
  <c r="BI51" i="22"/>
  <c r="BH67" i="22"/>
  <c r="BI67" i="22"/>
  <c r="BI97" i="22"/>
  <c r="BH97" i="22"/>
  <c r="BH90" i="22"/>
  <c r="BI90" i="22"/>
  <c r="BI106" i="22"/>
  <c r="BH106" i="22"/>
  <c r="BI139" i="22"/>
  <c r="BH139" i="22"/>
  <c r="BH165" i="22"/>
  <c r="BI165" i="22"/>
  <c r="BH141" i="22"/>
  <c r="BI141" i="22"/>
  <c r="BH135" i="22"/>
  <c r="BI135" i="22"/>
  <c r="BI143" i="22"/>
  <c r="BH143" i="22"/>
  <c r="BI185" i="22"/>
  <c r="BH185" i="22"/>
  <c r="BI191" i="22"/>
  <c r="BH191" i="22"/>
  <c r="BI170" i="22"/>
  <c r="BH170" i="22"/>
  <c r="BH194" i="22"/>
  <c r="BI194" i="22"/>
  <c r="BI183" i="22"/>
  <c r="BH183" i="22"/>
  <c r="BH224" i="22"/>
  <c r="BI224" i="22"/>
  <c r="BH322" i="22"/>
  <c r="BI322" i="22"/>
  <c r="BI244" i="22"/>
  <c r="BH244" i="22"/>
  <c r="BH258" i="22"/>
  <c r="BI258" i="22"/>
  <c r="BH318" i="22"/>
  <c r="BI318" i="22"/>
  <c r="BH209" i="22"/>
  <c r="BI209" i="22"/>
  <c r="BH225" i="22"/>
  <c r="BI225" i="22"/>
  <c r="BH241" i="22"/>
  <c r="BI241" i="22"/>
  <c r="BH253" i="22"/>
  <c r="BI253" i="22"/>
  <c r="BH269" i="22"/>
  <c r="BI269" i="22"/>
  <c r="BI285" i="22"/>
  <c r="BH285" i="22"/>
  <c r="BI301" i="22"/>
  <c r="BH301" i="22"/>
  <c r="BH344" i="22"/>
  <c r="BI344" i="22"/>
  <c r="BI384" i="22"/>
  <c r="BH384" i="22"/>
  <c r="BI342" i="22"/>
  <c r="BH342" i="22"/>
  <c r="BH274" i="22"/>
  <c r="BI274" i="22"/>
  <c r="BH290" i="22"/>
  <c r="BI290" i="22"/>
  <c r="BH306" i="22"/>
  <c r="BI306" i="22"/>
  <c r="BI352" i="22"/>
  <c r="BH352" i="22"/>
  <c r="BH315" i="22"/>
  <c r="BI315" i="22"/>
  <c r="BH395" i="22"/>
  <c r="BI395" i="22"/>
  <c r="BH361" i="22"/>
  <c r="BI361" i="22"/>
  <c r="BI377" i="22"/>
  <c r="BH377" i="22"/>
  <c r="BI401" i="22"/>
  <c r="BH401" i="22"/>
  <c r="BH398" i="22"/>
  <c r="BI398" i="22"/>
  <c r="BI412" i="22"/>
  <c r="BH412" i="22"/>
  <c r="BI433" i="22"/>
  <c r="BH433" i="22"/>
  <c r="BI423" i="22"/>
  <c r="BH423" i="22"/>
  <c r="BI439" i="22"/>
  <c r="BH439" i="22"/>
  <c r="BH437" i="22"/>
  <c r="BI437" i="22"/>
  <c r="BH434" i="22"/>
  <c r="BI434" i="22"/>
  <c r="BI478" i="22"/>
  <c r="BH478" i="22"/>
  <c r="BI493" i="22"/>
  <c r="BH493" i="22"/>
  <c r="BI477" i="22"/>
  <c r="BH477" i="22"/>
  <c r="BI476" i="22"/>
  <c r="BH476" i="22"/>
  <c r="BI487" i="22"/>
  <c r="BH487" i="22"/>
  <c r="BH18" i="22"/>
  <c r="BI18" i="22"/>
  <c r="BH29" i="22"/>
  <c r="BI29" i="22"/>
  <c r="BH144" i="22"/>
  <c r="BI144" i="22"/>
  <c r="BH180" i="22"/>
  <c r="BI180" i="22"/>
  <c r="BH238" i="22"/>
  <c r="BI238" i="22"/>
  <c r="BH263" i="22"/>
  <c r="BI263" i="22"/>
  <c r="BH268" i="22"/>
  <c r="BI268" i="22"/>
  <c r="BI355" i="22"/>
  <c r="BH355" i="22"/>
  <c r="BI446" i="22"/>
  <c r="BH446" i="22"/>
  <c r="BH485" i="22"/>
  <c r="BI485" i="22"/>
  <c r="BH4" i="22"/>
  <c r="BI4" i="22"/>
  <c r="BI52" i="22"/>
  <c r="BH52" i="22"/>
  <c r="BH153" i="22"/>
  <c r="BI153" i="22"/>
  <c r="BH79" i="22"/>
  <c r="BI79" i="22"/>
  <c r="BH128" i="22"/>
  <c r="BI128" i="22"/>
  <c r="BI117" i="22"/>
  <c r="BH117" i="22"/>
  <c r="BI182" i="22"/>
  <c r="BH182" i="22"/>
  <c r="BI313" i="22"/>
  <c r="BH313" i="22"/>
  <c r="BH9" i="22"/>
  <c r="BI9" i="22"/>
  <c r="BI99" i="22"/>
  <c r="BH99" i="22"/>
  <c r="BH10" i="22"/>
  <c r="BI10" i="22"/>
  <c r="BI26" i="22"/>
  <c r="BH26" i="22"/>
  <c r="BI42" i="22"/>
  <c r="BH42" i="22"/>
  <c r="BI58" i="22"/>
  <c r="BH58" i="22"/>
  <c r="BI74" i="22"/>
  <c r="BH74" i="22"/>
  <c r="BH111" i="22"/>
  <c r="BI111" i="22"/>
  <c r="BI121" i="22"/>
  <c r="BH121" i="22"/>
  <c r="BH21" i="22"/>
  <c r="BI21" i="22"/>
  <c r="BH37" i="22"/>
  <c r="BI37" i="22"/>
  <c r="BH53" i="22"/>
  <c r="BI53" i="22"/>
  <c r="BH69" i="22"/>
  <c r="BI69" i="22"/>
  <c r="BI113" i="22"/>
  <c r="BH113" i="22"/>
  <c r="BH92" i="22"/>
  <c r="BI92" i="22"/>
  <c r="BI108" i="22"/>
  <c r="BH108" i="22"/>
  <c r="BI147" i="22"/>
  <c r="BH147" i="22"/>
  <c r="BI169" i="22"/>
  <c r="BH169" i="22"/>
  <c r="BI149" i="22"/>
  <c r="BH149" i="22"/>
  <c r="BI138" i="22"/>
  <c r="BH138" i="22"/>
  <c r="BH151" i="22"/>
  <c r="BI151" i="22"/>
  <c r="BH186" i="22"/>
  <c r="BI186" i="22"/>
  <c r="BH195" i="22"/>
  <c r="BI195" i="22"/>
  <c r="BI172" i="22"/>
  <c r="BH172" i="22"/>
  <c r="BI198" i="22"/>
  <c r="BH198" i="22"/>
  <c r="BI184" i="22"/>
  <c r="BH184" i="22"/>
  <c r="BH226" i="22"/>
  <c r="BI226" i="22"/>
  <c r="BH368" i="22"/>
  <c r="BI368" i="22"/>
  <c r="BI246" i="22"/>
  <c r="BH246" i="22"/>
  <c r="BH266" i="22"/>
  <c r="BI266" i="22"/>
  <c r="BH326" i="22"/>
  <c r="BI326" i="22"/>
  <c r="BH211" i="22"/>
  <c r="BI211" i="22"/>
  <c r="BH227" i="22"/>
  <c r="BI227" i="22"/>
  <c r="BH243" i="22"/>
  <c r="BI243" i="22"/>
  <c r="BI255" i="22"/>
  <c r="BH255" i="22"/>
  <c r="BI271" i="22"/>
  <c r="BH271" i="22"/>
  <c r="BI287" i="22"/>
  <c r="BH287" i="22"/>
  <c r="BI303" i="22"/>
  <c r="BH303" i="22"/>
  <c r="BI370" i="22"/>
  <c r="BH370" i="22"/>
  <c r="BI387" i="22"/>
  <c r="BH387" i="22"/>
  <c r="BI356" i="22"/>
  <c r="BH356" i="22"/>
  <c r="BH276" i="22"/>
  <c r="BI276" i="22"/>
  <c r="BH292" i="22"/>
  <c r="BI292" i="22"/>
  <c r="BH308" i="22"/>
  <c r="BI308" i="22"/>
  <c r="BI378" i="22"/>
  <c r="BH378" i="22"/>
  <c r="BI339" i="22"/>
  <c r="BH339" i="22"/>
  <c r="BI399" i="22"/>
  <c r="BH399" i="22"/>
  <c r="BH363" i="22"/>
  <c r="BI363" i="22"/>
  <c r="BI379" i="22"/>
  <c r="BH379" i="22"/>
  <c r="BH382" i="22"/>
  <c r="BI382" i="22"/>
  <c r="BI400" i="22"/>
  <c r="BH400" i="22"/>
  <c r="BI431" i="22"/>
  <c r="BH431" i="22"/>
  <c r="BI409" i="22"/>
  <c r="BH409" i="22"/>
  <c r="BI425" i="22"/>
  <c r="BH425" i="22"/>
  <c r="BH453" i="22"/>
  <c r="BI453" i="22"/>
  <c r="BH444" i="22"/>
  <c r="BI444" i="22"/>
  <c r="BH442" i="22"/>
  <c r="BI442" i="22"/>
  <c r="BH460" i="22"/>
  <c r="BI460" i="22"/>
  <c r="BI468" i="22"/>
  <c r="BH468" i="22"/>
  <c r="BI490" i="22"/>
  <c r="BH490" i="22"/>
  <c r="BI482" i="22"/>
  <c r="BH482" i="22"/>
  <c r="BI495" i="22"/>
  <c r="BH495" i="22"/>
  <c r="BH91" i="22"/>
  <c r="BI91" i="22"/>
  <c r="BH84" i="22"/>
  <c r="BI84" i="22"/>
  <c r="BH210" i="22"/>
  <c r="BI210" i="22"/>
  <c r="BH321" i="22"/>
  <c r="BI321" i="22"/>
  <c r="BI295" i="22"/>
  <c r="BH295" i="22"/>
  <c r="BI346" i="22"/>
  <c r="BH346" i="22"/>
  <c r="BI420" i="22"/>
  <c r="BH420" i="22"/>
  <c r="BI466" i="22"/>
  <c r="BH466" i="22"/>
  <c r="BH12" i="22"/>
  <c r="BI12" i="22"/>
  <c r="BI60" i="22"/>
  <c r="BH60" i="22"/>
  <c r="BI76" i="22"/>
  <c r="BH76" i="22"/>
  <c r="BI126" i="22"/>
  <c r="BH126" i="22"/>
  <c r="BH133" i="22"/>
  <c r="BI133" i="22"/>
  <c r="BH23" i="22"/>
  <c r="BI23" i="22"/>
  <c r="BH39" i="22"/>
  <c r="BI39" i="22"/>
  <c r="BI158" i="22"/>
  <c r="BH158" i="22"/>
  <c r="BH94" i="22"/>
  <c r="BI94" i="22"/>
  <c r="BI110" i="22"/>
  <c r="BH110" i="22"/>
  <c r="BI155" i="22"/>
  <c r="BH155" i="22"/>
  <c r="BH187" i="22"/>
  <c r="BI187" i="22"/>
  <c r="BI157" i="22"/>
  <c r="BH157" i="22"/>
  <c r="BI146" i="22"/>
  <c r="BH146" i="22"/>
  <c r="BI159" i="22"/>
  <c r="BH159" i="22"/>
  <c r="BI192" i="22"/>
  <c r="BH192" i="22"/>
  <c r="BI204" i="22"/>
  <c r="BH204" i="22"/>
  <c r="BH174" i="22"/>
  <c r="BI174" i="22"/>
  <c r="BI206" i="22"/>
  <c r="BH206" i="22"/>
  <c r="BH188" i="22"/>
  <c r="BI188" i="22"/>
  <c r="BH320" i="22"/>
  <c r="BI320" i="22"/>
  <c r="BH232" i="22"/>
  <c r="BI232" i="22"/>
  <c r="BI248" i="22"/>
  <c r="BH248" i="22"/>
  <c r="BI316" i="22"/>
  <c r="BH316" i="22"/>
  <c r="BI333" i="22"/>
  <c r="BH333" i="22"/>
  <c r="BH213" i="22"/>
  <c r="BI213" i="22"/>
  <c r="BH229" i="22"/>
  <c r="BI229" i="22"/>
  <c r="BH245" i="22"/>
  <c r="BI245" i="22"/>
  <c r="BI257" i="22"/>
  <c r="BH257" i="22"/>
  <c r="BI273" i="22"/>
  <c r="BH273" i="22"/>
  <c r="BI289" i="22"/>
  <c r="BH289" i="22"/>
  <c r="BI305" i="22"/>
  <c r="BH305" i="22"/>
  <c r="BI337" i="22"/>
  <c r="BH337" i="22"/>
  <c r="BI331" i="22"/>
  <c r="BH331" i="22"/>
  <c r="BI364" i="22"/>
  <c r="BH364" i="22"/>
  <c r="BH278" i="22"/>
  <c r="BI278" i="22"/>
  <c r="BH294" i="22"/>
  <c r="BI294" i="22"/>
  <c r="BH310" i="22"/>
  <c r="BI310" i="22"/>
  <c r="BI329" i="22"/>
  <c r="BH329" i="22"/>
  <c r="BH340" i="22"/>
  <c r="BI340" i="22"/>
  <c r="BH403" i="22"/>
  <c r="BI403" i="22"/>
  <c r="BI365" i="22"/>
  <c r="BH365" i="22"/>
  <c r="BI381" i="22"/>
  <c r="BH381" i="22"/>
  <c r="BH385" i="22"/>
  <c r="BI385" i="22"/>
  <c r="BI402" i="22"/>
  <c r="BH402" i="22"/>
  <c r="BI414" i="22"/>
  <c r="BH414" i="22"/>
  <c r="BI411" i="22"/>
  <c r="BH411" i="22"/>
  <c r="BI427" i="22"/>
  <c r="BH427" i="22"/>
  <c r="BI479" i="22"/>
  <c r="BH479" i="22"/>
  <c r="BI448" i="22"/>
  <c r="BH448" i="22"/>
  <c r="BH447" i="22"/>
  <c r="BI447" i="22"/>
  <c r="BI463" i="22"/>
  <c r="BH463" i="22"/>
  <c r="BI469" i="22"/>
  <c r="BH469" i="22"/>
  <c r="BI492" i="22"/>
  <c r="BH492" i="22"/>
  <c r="BI483" i="22"/>
  <c r="BH483" i="22"/>
  <c r="BI488" i="22"/>
  <c r="BH488" i="22"/>
  <c r="BG503" i="22"/>
  <c r="BH2" i="22"/>
  <c r="BI2" i="22"/>
  <c r="BI50" i="22"/>
  <c r="BH50" i="22"/>
  <c r="BH61" i="22"/>
  <c r="BI61" i="22"/>
  <c r="BH124" i="22"/>
  <c r="BI124" i="22"/>
  <c r="BH200" i="22"/>
  <c r="BI200" i="22"/>
  <c r="BH203" i="22"/>
  <c r="BI203" i="22"/>
  <c r="BI279" i="22"/>
  <c r="BH279" i="22"/>
  <c r="BH284" i="22"/>
  <c r="BI284" i="22"/>
  <c r="BI383" i="22"/>
  <c r="BH383" i="22"/>
  <c r="BH459" i="22"/>
  <c r="BI459" i="22"/>
  <c r="BH47" i="22"/>
  <c r="BI47" i="22"/>
  <c r="BH3" i="22"/>
  <c r="BI3" i="22"/>
  <c r="BI28" i="22"/>
  <c r="BH28" i="22"/>
  <c r="BH71" i="22"/>
  <c r="BI71" i="22"/>
  <c r="BI328" i="22"/>
  <c r="BH328" i="22"/>
  <c r="BI11" i="22"/>
  <c r="BH11" i="22"/>
  <c r="BI122" i="22"/>
  <c r="BH122" i="22"/>
  <c r="BH14" i="22"/>
  <c r="BI14" i="22"/>
  <c r="BI30" i="22"/>
  <c r="BH30" i="22"/>
  <c r="BI46" i="22"/>
  <c r="BH46" i="22"/>
  <c r="BI62" i="22"/>
  <c r="BH62" i="22"/>
  <c r="BI78" i="22"/>
  <c r="BH78" i="22"/>
  <c r="BI161" i="22"/>
  <c r="BH161" i="22"/>
  <c r="BI137" i="22"/>
  <c r="BH137" i="22"/>
  <c r="BH25" i="22"/>
  <c r="BI25" i="22"/>
  <c r="BH41" i="22"/>
  <c r="BI41" i="22"/>
  <c r="BH57" i="22"/>
  <c r="BI57" i="22"/>
  <c r="BH73" i="22"/>
  <c r="BI73" i="22"/>
  <c r="BI173" i="22"/>
  <c r="BH173" i="22"/>
  <c r="BI96" i="22"/>
  <c r="BH96" i="22"/>
  <c r="BI112" i="22"/>
  <c r="BH112" i="22"/>
  <c r="BI163" i="22"/>
  <c r="BH163" i="22"/>
  <c r="BI119" i="22"/>
  <c r="BH119" i="22"/>
  <c r="BI167" i="22"/>
  <c r="BH167" i="22"/>
  <c r="BI154" i="22"/>
  <c r="BH154" i="22"/>
  <c r="BI179" i="22"/>
  <c r="BH179" i="22"/>
  <c r="BH196" i="22"/>
  <c r="BI196" i="22"/>
  <c r="BI212" i="22"/>
  <c r="BH212" i="22"/>
  <c r="BH176" i="22"/>
  <c r="BI176" i="22"/>
  <c r="BI214" i="22"/>
  <c r="BH214" i="22"/>
  <c r="BH193" i="22"/>
  <c r="BI193" i="22"/>
  <c r="BI254" i="22"/>
  <c r="BH254" i="22"/>
  <c r="BI234" i="22"/>
  <c r="BH234" i="22"/>
  <c r="BI250" i="22"/>
  <c r="BH250" i="22"/>
  <c r="BI324" i="22"/>
  <c r="BH324" i="22"/>
  <c r="BH199" i="22"/>
  <c r="BI199" i="22"/>
  <c r="BH215" i="22"/>
  <c r="BI215" i="22"/>
  <c r="BH231" i="22"/>
  <c r="BI231" i="22"/>
  <c r="BH247" i="22"/>
  <c r="BI247" i="22"/>
  <c r="BH259" i="22"/>
  <c r="BI259" i="22"/>
  <c r="BI275" i="22"/>
  <c r="BH275" i="22"/>
  <c r="BI291" i="22"/>
  <c r="BH291" i="22"/>
  <c r="BI307" i="22"/>
  <c r="BH307" i="22"/>
  <c r="BI338" i="22"/>
  <c r="BH338" i="22"/>
  <c r="BH332" i="22"/>
  <c r="BI332" i="22"/>
  <c r="BI376" i="22"/>
  <c r="BH376" i="22"/>
  <c r="BH280" i="22"/>
  <c r="BI280" i="22"/>
  <c r="BH296" i="22"/>
  <c r="BI296" i="22"/>
  <c r="BH312" i="22"/>
  <c r="BI312" i="22"/>
  <c r="BI330" i="22"/>
  <c r="BH330" i="22"/>
  <c r="BH386" i="22"/>
  <c r="BI386" i="22"/>
  <c r="BH426" i="22"/>
  <c r="BI426" i="22"/>
  <c r="BI367" i="22"/>
  <c r="BH367" i="22"/>
  <c r="BH436" i="22"/>
  <c r="BI436" i="22"/>
  <c r="BH406" i="22"/>
  <c r="BI406" i="22"/>
  <c r="BH410" i="22"/>
  <c r="BI410" i="22"/>
  <c r="BI416" i="22"/>
  <c r="BH416" i="22"/>
  <c r="BI413" i="22"/>
  <c r="BH413" i="22"/>
  <c r="BI429" i="22"/>
  <c r="BH429" i="22"/>
  <c r="BI430" i="22"/>
  <c r="BH430" i="22"/>
  <c r="BI452" i="22"/>
  <c r="BH452" i="22"/>
  <c r="BI451" i="22"/>
  <c r="BH451" i="22"/>
  <c r="BH470" i="22"/>
  <c r="BI470" i="22"/>
  <c r="BH474" i="22"/>
  <c r="BI474" i="22"/>
  <c r="BI499" i="22"/>
  <c r="BH499" i="22"/>
  <c r="BI497" i="22"/>
  <c r="BH497" i="22"/>
  <c r="BH489" i="22"/>
  <c r="BI489" i="22"/>
  <c r="BI150" i="22"/>
  <c r="BH150" i="22"/>
  <c r="BH13" i="22"/>
  <c r="BI13" i="22"/>
  <c r="BI116" i="22"/>
  <c r="BH116" i="22"/>
  <c r="BI230" i="22"/>
  <c r="BH230" i="22"/>
  <c r="BH235" i="22"/>
  <c r="BI235" i="22"/>
  <c r="BH348" i="22"/>
  <c r="BI348" i="22"/>
  <c r="BH371" i="22"/>
  <c r="BI371" i="22"/>
  <c r="BI462" i="22"/>
  <c r="BH462" i="22"/>
  <c r="BH86" i="22"/>
  <c r="BI86" i="22"/>
  <c r="BI118" i="22"/>
  <c r="BH118" i="22"/>
  <c r="BI115" i="22"/>
  <c r="BH115" i="22"/>
  <c r="BI44" i="22"/>
  <c r="BH44" i="22"/>
  <c r="BH55" i="22"/>
  <c r="BI55" i="22"/>
  <c r="BH464" i="22"/>
  <c r="BI464" i="22"/>
  <c r="BH5" i="22"/>
  <c r="BI5" i="22"/>
  <c r="BI142" i="22"/>
  <c r="BH142" i="22"/>
  <c r="BH16" i="22"/>
  <c r="BI16" i="22"/>
  <c r="BI32" i="22"/>
  <c r="BH32" i="22"/>
  <c r="BI48" i="22"/>
  <c r="BH48" i="22"/>
  <c r="BI64" i="22"/>
  <c r="BH64" i="22"/>
  <c r="BI80" i="22"/>
  <c r="BH80" i="22"/>
  <c r="BH87" i="22"/>
  <c r="BI87" i="22"/>
  <c r="BH145" i="22"/>
  <c r="BI145" i="22"/>
  <c r="BH27" i="22"/>
  <c r="BI27" i="22"/>
  <c r="BH43" i="22"/>
  <c r="BI43" i="22"/>
  <c r="BH59" i="22"/>
  <c r="BI59" i="22"/>
  <c r="BH75" i="22"/>
  <c r="BI75" i="22"/>
  <c r="BI82" i="22"/>
  <c r="BH82" i="22"/>
  <c r="BI98" i="22"/>
  <c r="BH98" i="22"/>
  <c r="BI114" i="22"/>
  <c r="BH114" i="22"/>
  <c r="BI171" i="22"/>
  <c r="BH171" i="22"/>
  <c r="BH123" i="22"/>
  <c r="BI123" i="22"/>
  <c r="BH120" i="22"/>
  <c r="BI120" i="22"/>
  <c r="BI162" i="22"/>
  <c r="BH162" i="22"/>
  <c r="BI140" i="22"/>
  <c r="BH140" i="22"/>
  <c r="BI202" i="22"/>
  <c r="BH202" i="22"/>
  <c r="BH220" i="22"/>
  <c r="BI220" i="22"/>
  <c r="BH178" i="22"/>
  <c r="BI178" i="22"/>
  <c r="BI222" i="22"/>
  <c r="BH222" i="22"/>
  <c r="BH197" i="22"/>
  <c r="BI197" i="22"/>
  <c r="BI317" i="22"/>
  <c r="BH317" i="22"/>
  <c r="BI236" i="22"/>
  <c r="BH236" i="22"/>
  <c r="BI256" i="22"/>
  <c r="BH256" i="22"/>
  <c r="BI334" i="22"/>
  <c r="BH334" i="22"/>
  <c r="BH201" i="22"/>
  <c r="BI201" i="22"/>
  <c r="BH217" i="22"/>
  <c r="BI217" i="22"/>
  <c r="BH233" i="22"/>
  <c r="BI233" i="22"/>
  <c r="BH249" i="22"/>
  <c r="BI249" i="22"/>
  <c r="BH261" i="22"/>
  <c r="BI261" i="22"/>
  <c r="BI277" i="22"/>
  <c r="BH277" i="22"/>
  <c r="BI293" i="22"/>
  <c r="BH293" i="22"/>
  <c r="BI309" i="22"/>
  <c r="BH309" i="22"/>
  <c r="BH353" i="22"/>
  <c r="BI353" i="22"/>
  <c r="BI347" i="22"/>
  <c r="BH347" i="22"/>
  <c r="BI391" i="22"/>
  <c r="BH391" i="22"/>
  <c r="BH282" i="22"/>
  <c r="BI282" i="22"/>
  <c r="BH298" i="22"/>
  <c r="BI298" i="22"/>
  <c r="BI314" i="22"/>
  <c r="BH314" i="22"/>
  <c r="BI345" i="22"/>
  <c r="BH345" i="22"/>
  <c r="BI389" i="22"/>
  <c r="BH389" i="22"/>
  <c r="BI390" i="22"/>
  <c r="BH390" i="22"/>
  <c r="BH369" i="22"/>
  <c r="BI369" i="22"/>
  <c r="BI380" i="22"/>
  <c r="BH380" i="22"/>
  <c r="BI404" i="22"/>
  <c r="BH404" i="22"/>
  <c r="BH428" i="22"/>
  <c r="BI428" i="22"/>
  <c r="BI418" i="22"/>
  <c r="BH418" i="22"/>
  <c r="BI415" i="22"/>
  <c r="BH415" i="22"/>
  <c r="BH440" i="22"/>
  <c r="BI440" i="22"/>
  <c r="BI438" i="22"/>
  <c r="BH438" i="22"/>
  <c r="BH456" i="22"/>
  <c r="BI456" i="22"/>
  <c r="BI471" i="22"/>
  <c r="BH471" i="22"/>
  <c r="BI454" i="22"/>
  <c r="BH454" i="22"/>
  <c r="BI455" i="22"/>
  <c r="BH455" i="22"/>
  <c r="BI480" i="22"/>
  <c r="BH480" i="22"/>
  <c r="BI484" i="22"/>
  <c r="BH484" i="22"/>
</calcChain>
</file>

<file path=xl/sharedStrings.xml><?xml version="1.0" encoding="utf-8"?>
<sst xmlns="http://schemas.openxmlformats.org/spreadsheetml/2006/main" count="18805" uniqueCount="1814">
  <si>
    <t>Flow Chart for Understanding How PA's Fair Funding Formula for Basic Education Works</t>
  </si>
  <si>
    <r>
      <t xml:space="preserve">Start by Selecting a 
School District from the List
</t>
    </r>
    <r>
      <rPr>
        <sz val="11"/>
        <color rgb="FFFF0000"/>
        <rFont val="Calibri"/>
        <family val="2"/>
        <scheme val="minor"/>
      </rPr>
      <t>(click in cell for drop down)</t>
    </r>
  </si>
  <si>
    <t>→</t>
  </si>
  <si>
    <t>Aliquippa SD</t>
  </si>
  <si>
    <t>Fiscal Year</t>
  </si>
  <si>
    <t>Fair Share</t>
  </si>
  <si>
    <t>Follow the flow chart below to see how the formula arrived at this fair share. Keep in mind two things:
1. How this individual school district's factors change
2. How this school district's factors change relative to all 500 PA school districts (percentile/rankings)</t>
  </si>
  <si>
    <t>2015/16</t>
  </si>
  <si>
    <t>2016/17</t>
  </si>
  <si>
    <t>2017/18</t>
  </si>
  <si>
    <t>2018/19</t>
  </si>
  <si>
    <t>2019/20</t>
  </si>
  <si>
    <t>2020/21*</t>
  </si>
  <si>
    <t>Step 1: 
Student Factors</t>
  </si>
  <si>
    <r>
      <rPr>
        <b/>
        <sz val="11"/>
        <rFont val="Calibri"/>
        <family val="2"/>
        <scheme val="minor"/>
      </rPr>
      <t>3-Year Avg. of Avg. Daily Membership (ADMs)</t>
    </r>
    <r>
      <rPr>
        <sz val="11"/>
        <rFont val="Calibri"/>
        <family val="2"/>
        <scheme val="minor"/>
      </rPr>
      <t xml:space="preserve">
</t>
    </r>
    <r>
      <rPr>
        <i/>
        <sz val="11"/>
        <rFont val="Calibri"/>
        <family val="2"/>
        <scheme val="minor"/>
      </rPr>
      <t>because a reliable and stable count of students is the foundation before adding "weights"</t>
    </r>
  </si>
  <si>
    <t>+</t>
  </si>
  <si>
    <r>
      <rPr>
        <b/>
        <sz val="11"/>
        <color theme="1"/>
        <rFont val="Calibri"/>
        <family val="2"/>
        <scheme val="minor"/>
      </rPr>
      <t>Acute Poverty Weight</t>
    </r>
    <r>
      <rPr>
        <sz val="11"/>
        <color theme="1"/>
        <rFont val="Calibri"/>
        <family val="2"/>
        <scheme val="minor"/>
      </rPr>
      <t xml:space="preserve">
</t>
    </r>
    <r>
      <rPr>
        <i/>
        <sz val="11"/>
        <color theme="1"/>
        <rFont val="Calibri"/>
        <family val="2"/>
        <scheme val="minor"/>
      </rPr>
      <t>because students in deep poverty start behind and need more resources to meet academic standards</t>
    </r>
  </si>
  <si>
    <r>
      <rPr>
        <b/>
        <sz val="11"/>
        <color theme="1"/>
        <rFont val="Calibri"/>
        <family val="2"/>
        <scheme val="minor"/>
      </rPr>
      <t>Poverty Weight</t>
    </r>
    <r>
      <rPr>
        <sz val="11"/>
        <color theme="1"/>
        <rFont val="Calibri"/>
        <family val="2"/>
        <scheme val="minor"/>
      </rPr>
      <t xml:space="preserve">
</t>
    </r>
    <r>
      <rPr>
        <i/>
        <sz val="11"/>
        <color theme="1"/>
        <rFont val="Calibri"/>
        <family val="2"/>
        <scheme val="minor"/>
      </rPr>
      <t>because students in poverty start behind and need more resources to meet academic standards</t>
    </r>
  </si>
  <si>
    <r>
      <rPr>
        <b/>
        <sz val="11"/>
        <color theme="1"/>
        <rFont val="Calibri"/>
        <family val="2"/>
        <scheme val="minor"/>
      </rPr>
      <t xml:space="preserve">Concentrated Poverty Weight 
</t>
    </r>
    <r>
      <rPr>
        <sz val="11"/>
        <color theme="1"/>
        <rFont val="Calibri"/>
        <family val="2"/>
        <scheme val="minor"/>
      </rPr>
      <t xml:space="preserve">(only for SDs with more than 30% acute poverty levels)
</t>
    </r>
    <r>
      <rPr>
        <i/>
        <sz val="11"/>
        <color theme="1"/>
        <rFont val="Calibri"/>
        <family val="2"/>
        <scheme val="minor"/>
      </rPr>
      <t>because clustered poverty compounds the negative effects</t>
    </r>
  </si>
  <si>
    <t>most recent year adj. ADM</t>
  </si>
  <si>
    <t>x</t>
  </si>
  <si>
    <t>share in 
0-99% poverty</t>
  </si>
  <si>
    <t>00-99% poverty percentile</t>
  </si>
  <si>
    <t>weight</t>
  </si>
  <si>
    <t>=</t>
  </si>
  <si>
    <t>added ADMs</t>
  </si>
  <si>
    <t>share in 
100-184% poverty</t>
  </si>
  <si>
    <t>100-184% pov percentile</t>
  </si>
  <si>
    <t>acute poverty % if &gt;30%</t>
  </si>
  <si>
    <t>Actual ADMs</t>
  </si>
  <si>
    <t>percentile</t>
  </si>
  <si>
    <t>Largest ADMs are 100th percentile</t>
  </si>
  <si>
    <t>Most acute poverty is 100th percentile</t>
  </si>
  <si>
    <t>Most poverty is 100th percentile</t>
  </si>
  <si>
    <t xml:space="preserve">
+</t>
  </si>
  <si>
    <r>
      <rPr>
        <b/>
        <sz val="11"/>
        <color theme="1"/>
        <rFont val="Calibri"/>
        <family val="2"/>
        <scheme val="minor"/>
      </rPr>
      <t xml:space="preserve">Charter Weight: </t>
    </r>
    <r>
      <rPr>
        <i/>
        <sz val="11"/>
        <color theme="1"/>
        <rFont val="Calibri"/>
        <family val="2"/>
        <scheme val="minor"/>
      </rPr>
      <t>because there are fixed, "stranded" costs (e.g. teacher, building) remaining when the funding follows the student to a charter</t>
    </r>
  </si>
  <si>
    <r>
      <rPr>
        <b/>
        <sz val="11"/>
        <color theme="1"/>
        <rFont val="Calibri"/>
        <family val="2"/>
        <scheme val="minor"/>
      </rPr>
      <t>English Language Learner (ELL) Weight</t>
    </r>
    <r>
      <rPr>
        <sz val="11"/>
        <color theme="1"/>
        <rFont val="Calibri"/>
        <family val="2"/>
        <scheme val="minor"/>
      </rPr>
      <t xml:space="preserve">
</t>
    </r>
    <r>
      <rPr>
        <i/>
        <sz val="11"/>
        <color theme="1"/>
        <rFont val="Calibri"/>
        <family val="2"/>
        <scheme val="minor"/>
      </rPr>
      <t>because of additional language instruction costs</t>
    </r>
  </si>
  <si>
    <r>
      <rPr>
        <b/>
        <sz val="11"/>
        <color theme="1"/>
        <rFont val="Calibri"/>
        <family val="2"/>
        <scheme val="minor"/>
      </rPr>
      <t xml:space="preserve">Sparsity-Size Adjustment
</t>
    </r>
    <r>
      <rPr>
        <sz val="11"/>
        <color theme="1"/>
        <rFont val="Calibri"/>
        <family val="2"/>
        <scheme val="minor"/>
      </rPr>
      <t xml:space="preserve">(only for the 150 SDs with the lowest population density)
</t>
    </r>
    <r>
      <rPr>
        <i/>
        <sz val="11"/>
        <color theme="1"/>
        <rFont val="Calibri"/>
        <family val="2"/>
        <scheme val="minor"/>
      </rPr>
      <t>because it is more difficult to achieve economies of scale savings</t>
    </r>
  </si>
  <si>
    <r>
      <rPr>
        <b/>
        <sz val="11"/>
        <color theme="1"/>
        <rFont val="Calibri"/>
        <family val="2"/>
        <scheme val="minor"/>
      </rPr>
      <t>Result of Step 1:</t>
    </r>
    <r>
      <rPr>
        <sz val="11"/>
        <color theme="1"/>
        <rFont val="Calibri"/>
        <family val="2"/>
        <scheme val="minor"/>
      </rPr>
      <t xml:space="preserve">
Total Student-Weighted ADMs</t>
    </r>
  </si>
  <si>
    <t>Charter Student Count</t>
  </si>
  <si>
    <t>charter share percentile</t>
  </si>
  <si>
    <t>ELL Student Count</t>
  </si>
  <si>
    <t>ELL share percentile</t>
  </si>
  <si>
    <t>Pop.
Density
Rank</t>
  </si>
  <si>
    <t>(</t>
  </si>
  <si>
    <t xml:space="preserve">Applicable Sparsity-Size Ratio </t>
  </si>
  <si>
    <t>÷</t>
  </si>
  <si>
    <t xml:space="preserve">70th percentile of SSR </t>
  </si>
  <si>
    <t>-1)</t>
  </si>
  <si>
    <t>3-year Avg of adj. ADM + all other added ADMs</t>
  </si>
  <si>
    <t>added
ADMs</t>
  </si>
  <si>
    <t>Highest charter share of ADM is 100th percentile</t>
  </si>
  <si>
    <t>Highest ELL share of ADM is 100th percentile</t>
  </si>
  <si>
    <t>Rank is out of 500 where 1 is least densely populated</t>
  </si>
  <si>
    <t>Step 2: District Factors</t>
  </si>
  <si>
    <r>
      <t xml:space="preserve">Take the Weighted ADM </t>
    </r>
    <r>
      <rPr>
        <b/>
        <sz val="11"/>
        <rFont val="Calibri"/>
        <family val="2"/>
        <scheme val="minor"/>
      </rPr>
      <t>(result of step 1)</t>
    </r>
    <r>
      <rPr>
        <sz val="11"/>
        <rFont val="Calibri"/>
        <family val="2"/>
        <scheme val="minor"/>
      </rPr>
      <t xml:space="preserve"> and Adjust Based Upon District-Level Factors</t>
    </r>
  </si>
  <si>
    <r>
      <rPr>
        <b/>
        <sz val="11"/>
        <color theme="1"/>
        <rFont val="Calibri"/>
        <family val="2"/>
        <scheme val="minor"/>
      </rPr>
      <t xml:space="preserve">Median Household Income (MHI) Index
</t>
    </r>
    <r>
      <rPr>
        <i/>
        <sz val="11"/>
        <color theme="1"/>
        <rFont val="Calibri"/>
        <family val="2"/>
        <scheme val="minor"/>
      </rPr>
      <t>Measures relative wealth - the lower the median income, the higher the MHI index (multiplier)</t>
    </r>
  </si>
  <si>
    <t>[</t>
  </si>
  <si>
    <r>
      <t xml:space="preserve">Local Effort and Capacity Index (LECI) </t>
    </r>
    <r>
      <rPr>
        <sz val="11"/>
        <color theme="1"/>
        <rFont val="Calibri"/>
        <family val="2"/>
        <scheme val="minor"/>
      </rPr>
      <t xml:space="preserve">- </t>
    </r>
    <r>
      <rPr>
        <i/>
        <sz val="11"/>
        <color theme="1"/>
        <rFont val="Calibri"/>
        <family val="2"/>
        <scheme val="minor"/>
      </rPr>
      <t>because SDs have vastly different abilities to raise local revenue</t>
    </r>
  </si>
  <si>
    <t>]</t>
  </si>
  <si>
    <r>
      <rPr>
        <b/>
        <sz val="11"/>
        <color theme="1"/>
        <rFont val="Calibri"/>
        <family val="2"/>
        <scheme val="minor"/>
      </rPr>
      <t xml:space="preserve">Result of Step 2:
</t>
    </r>
    <r>
      <rPr>
        <sz val="11"/>
        <color theme="1"/>
        <rFont val="Calibri"/>
        <family val="2"/>
        <scheme val="minor"/>
      </rPr>
      <t>Total Weighted and Adjusted ADMs</t>
    </r>
  </si>
  <si>
    <r>
      <rPr>
        <b/>
        <sz val="11"/>
        <color theme="1"/>
        <rFont val="Calibri"/>
        <family val="2"/>
        <scheme val="minor"/>
      </rPr>
      <t xml:space="preserve">Local Effort - </t>
    </r>
    <r>
      <rPr>
        <i/>
        <sz val="11"/>
        <color theme="1"/>
        <rFont val="Calibri"/>
        <family val="2"/>
        <scheme val="minor"/>
      </rPr>
      <t>SD's local tax effort relative to all 500 SDs with a penalty for SDs spending above PA median</t>
    </r>
  </si>
  <si>
    <r>
      <rPr>
        <b/>
        <sz val="11"/>
        <color theme="1"/>
        <rFont val="Calibri"/>
        <family val="2"/>
        <scheme val="minor"/>
      </rPr>
      <t>Local Capacity</t>
    </r>
    <r>
      <rPr>
        <sz val="11"/>
        <color theme="1"/>
        <rFont val="Calibri"/>
        <family val="2"/>
        <scheme val="minor"/>
      </rPr>
      <t xml:space="preserve"> - </t>
    </r>
    <r>
      <rPr>
        <i/>
        <sz val="11"/>
        <color theme="1"/>
        <rFont val="Calibri"/>
        <family val="2"/>
        <scheme val="minor"/>
      </rPr>
      <t>If the SD taxed at the PA median tax rate, what could it spend per weighted student (WADM)?</t>
    </r>
    <r>
      <rPr>
        <sz val="11"/>
        <color theme="1"/>
        <rFont val="Calibri"/>
        <family val="2"/>
        <scheme val="minor"/>
      </rPr>
      <t xml:space="preserve"> 
</t>
    </r>
  </si>
  <si>
    <t>MHI</t>
  </si>
  <si>
    <t>MHI percentile</t>
  </si>
  <si>
    <t>Statewide MHI</t>
  </si>
  <si>
    <t>Index 
Value</t>
  </si>
  <si>
    <t>Percentile: Local Tax Effort per Household</t>
  </si>
  <si>
    <t>SD's Current Expenditures per Weighted ADM</t>
  </si>
  <si>
    <t>exp. per pupil
percentile</t>
  </si>
  <si>
    <t>Effort Index Value</t>
  </si>
  <si>
    <t>SD's Local Capacity per WADM at PA Median Tax Rate</t>
  </si>
  <si>
    <t>local capacity percentile</t>
  </si>
  <si>
    <t>PA Median Local Capacity per WADM</t>
  </si>
  <si>
    <t>Capacity Index Value</t>
  </si>
  <si>
    <t>count</t>
  </si>
  <si>
    <t>Largest Weighted ADM is 100th percentile</t>
  </si>
  <si>
    <t>Highest income is 100th percentile</t>
  </si>
  <si>
    <t>Highest effort (i.e. tax burden) is 100th percentile</t>
  </si>
  <si>
    <t>Highest spending/weighted 
student is 100th percentile</t>
  </si>
  <si>
    <t>Greatest ability to raise funds locally is 100th percentile</t>
  </si>
  <si>
    <t>Step 3:
The Fair Share</t>
  </si>
  <si>
    <r>
      <t xml:space="preserve">SD's Total Weighted and Adjusted ADMs
</t>
    </r>
    <r>
      <rPr>
        <b/>
        <sz val="11"/>
        <color theme="1"/>
        <rFont val="Calibri"/>
        <family val="2"/>
        <scheme val="minor"/>
      </rPr>
      <t>(result of step 2)</t>
    </r>
  </si>
  <si>
    <t>Sum of All 500 SD's Total Weighted and Adjusted ADMs</t>
  </si>
  <si>
    <r>
      <rPr>
        <b/>
        <sz val="11"/>
        <color theme="1"/>
        <rFont val="Calibri"/>
        <family val="2"/>
        <scheme val="minor"/>
      </rPr>
      <t>End Result:</t>
    </r>
    <r>
      <rPr>
        <sz val="11"/>
        <color theme="1"/>
        <rFont val="Calibri"/>
        <family val="2"/>
        <scheme val="minor"/>
      </rPr>
      <t xml:space="preserve">
SD's Fair Share of State Basic Education Funding</t>
    </r>
  </si>
  <si>
    <t>PA has two major problems: 
1. The size of the education pie is too small. More state funding is needed.
2. The pie is not distributed fairly (not all funding goes through the fair formula) due to a policy often called "hold-harmless" or "hold-harmed." See other tab.</t>
  </si>
  <si>
    <t>(Party - Share of Legislative District Population)</t>
  </si>
  <si>
    <t>PA House Members</t>
  </si>
  <si>
    <t>PA Senate Members</t>
  </si>
  <si>
    <t>Unofficial List of Members Representing the School District</t>
  </si>
  <si>
    <t>AUN</t>
  </si>
  <si>
    <t>School District</t>
  </si>
  <si>
    <t>County</t>
  </si>
  <si>
    <t>Abington  SD</t>
  </si>
  <si>
    <t>Montgomery</t>
  </si>
  <si>
    <t>Abington Heights SD</t>
  </si>
  <si>
    <t>Lackawanna</t>
  </si>
  <si>
    <t>Albert Gallatin Area SD</t>
  </si>
  <si>
    <t>Fayette</t>
  </si>
  <si>
    <t>Beaver</t>
  </si>
  <si>
    <t>Allegheny Valley SD</t>
  </si>
  <si>
    <t>Allegheny</t>
  </si>
  <si>
    <t>Allegheny-Clarion Valley SD</t>
  </si>
  <si>
    <t>Clarion</t>
  </si>
  <si>
    <t>Allentown City SD</t>
  </si>
  <si>
    <t>Lehigh</t>
  </si>
  <si>
    <t>Altoona Area SD</t>
  </si>
  <si>
    <t>Blair</t>
  </si>
  <si>
    <t>Ambridge Area SD</t>
  </si>
  <si>
    <t>Annville-Cleona SD</t>
  </si>
  <si>
    <t>Lebanon</t>
  </si>
  <si>
    <t>Antietam SD</t>
  </si>
  <si>
    <t>Berks</t>
  </si>
  <si>
    <t>Apollo-Ridge SD</t>
  </si>
  <si>
    <t>Armstrong</t>
  </si>
  <si>
    <t>Armstrong SD</t>
  </si>
  <si>
    <t>Athens Area SD</t>
  </si>
  <si>
    <t>Bradford</t>
  </si>
  <si>
    <t>Austin Area SD</t>
  </si>
  <si>
    <t>Potter</t>
  </si>
  <si>
    <t>Avella Area SD</t>
  </si>
  <si>
    <t>Washington</t>
  </si>
  <si>
    <t>Avon Grove SD</t>
  </si>
  <si>
    <t>Chester</t>
  </si>
  <si>
    <t>Avonworth SD</t>
  </si>
  <si>
    <t>Bald Eagle Area SD</t>
  </si>
  <si>
    <t>Centre</t>
  </si>
  <si>
    <t>Baldwin-Whitehall SD</t>
  </si>
  <si>
    <t>Bangor Area SD</t>
  </si>
  <si>
    <t>Northampton</t>
  </si>
  <si>
    <t>Beaver Area SD</t>
  </si>
  <si>
    <t>Bedford Area SD</t>
  </si>
  <si>
    <t>Bedford</t>
  </si>
  <si>
    <t>Belle Vernon Area SD</t>
  </si>
  <si>
    <t>Westmoreland</t>
  </si>
  <si>
    <t>Bellefonte Area SD</t>
  </si>
  <si>
    <t>Bellwood-Antis SD</t>
  </si>
  <si>
    <t>Bensalem Township SD</t>
  </si>
  <si>
    <t>Bucks</t>
  </si>
  <si>
    <t>Benton Area SD</t>
  </si>
  <si>
    <t>Columbia</t>
  </si>
  <si>
    <t>Bentworth SD</t>
  </si>
  <si>
    <t>Berlin Brothersvalley SD</t>
  </si>
  <si>
    <t>Somerset</t>
  </si>
  <si>
    <t>Bermudian Springs SD</t>
  </si>
  <si>
    <t>Adams</t>
  </si>
  <si>
    <t>Berwick Area SD</t>
  </si>
  <si>
    <t>Bethel Park SD</t>
  </si>
  <si>
    <t>Bethlehem Area SD</t>
  </si>
  <si>
    <t>Bethlehem-Center SD</t>
  </si>
  <si>
    <t>Big Beaver Falls Area SD</t>
  </si>
  <si>
    <t>Big Spring SD</t>
  </si>
  <si>
    <t>Cumberland</t>
  </si>
  <si>
    <t>Blackhawk SD</t>
  </si>
  <si>
    <t>Blacklick Valley SD</t>
  </si>
  <si>
    <t>Cambria</t>
  </si>
  <si>
    <t>Blairsville-Saltsburg SD</t>
  </si>
  <si>
    <t>Indiana</t>
  </si>
  <si>
    <t>Bloomsburg Area SD</t>
  </si>
  <si>
    <t>Blue Mountain SD</t>
  </si>
  <si>
    <t>Schuylkill</t>
  </si>
  <si>
    <t>Blue Ridge SD</t>
  </si>
  <si>
    <t>Susquehanna</t>
  </si>
  <si>
    <t>Boyertown Area SD</t>
  </si>
  <si>
    <t>Bradford Area SD</t>
  </si>
  <si>
    <t>McKean</t>
  </si>
  <si>
    <t>Brandywine Heights Area SD</t>
  </si>
  <si>
    <t>Brentwood Borough SD</t>
  </si>
  <si>
    <t>Bristol Borough SD</t>
  </si>
  <si>
    <t>Bristol Township SD</t>
  </si>
  <si>
    <t>Brockway Area SD</t>
  </si>
  <si>
    <t>Jefferson</t>
  </si>
  <si>
    <t>Brookville Area SD</t>
  </si>
  <si>
    <t>Brownsville Area SD</t>
  </si>
  <si>
    <t>Bryn Athyn SD</t>
  </si>
  <si>
    <t>Burgettstown Area SD</t>
  </si>
  <si>
    <t>Burrell SD</t>
  </si>
  <si>
    <t>Butler Area SD</t>
  </si>
  <si>
    <t>Butler</t>
  </si>
  <si>
    <t>California Area SD</t>
  </si>
  <si>
    <t>Cambria Heights SD</t>
  </si>
  <si>
    <t>Cameron County SD</t>
  </si>
  <si>
    <t>Cameron</t>
  </si>
  <si>
    <t>Camp Hill SD</t>
  </si>
  <si>
    <t>Canon-McMillan SD</t>
  </si>
  <si>
    <t>Canton Area SD</t>
  </si>
  <si>
    <t>Carbondale Area SD</t>
  </si>
  <si>
    <t>Carlisle Area SD</t>
  </si>
  <si>
    <t>Carlynton SD</t>
  </si>
  <si>
    <t>Carmichaels Area SD</t>
  </si>
  <si>
    <t>Greene</t>
  </si>
  <si>
    <t>Catasauqua Area SD</t>
  </si>
  <si>
    <t>Centennial SD</t>
  </si>
  <si>
    <t>Central Bucks SD</t>
  </si>
  <si>
    <t>Central Cambria SD</t>
  </si>
  <si>
    <t>Central Columbia SD</t>
  </si>
  <si>
    <t>Central Dauphin SD</t>
  </si>
  <si>
    <t>Dauphin</t>
  </si>
  <si>
    <t>Central Fulton SD</t>
  </si>
  <si>
    <t>Fulton</t>
  </si>
  <si>
    <t>Central Greene SD</t>
  </si>
  <si>
    <t>Central Valley SD</t>
  </si>
  <si>
    <t>Central York SD</t>
  </si>
  <si>
    <t>York</t>
  </si>
  <si>
    <t>Chambersburg Area SD</t>
  </si>
  <si>
    <t>Franklin</t>
  </si>
  <si>
    <t>Charleroi SD</t>
  </si>
  <si>
    <t>Chartiers Valley SD</t>
  </si>
  <si>
    <t>Chartiers-Houston SD</t>
  </si>
  <si>
    <t>Cheltenham Township SD</t>
  </si>
  <si>
    <t>Chester-Upland SD</t>
  </si>
  <si>
    <t>Delaware</t>
  </si>
  <si>
    <t>Chestnut Ridge SD</t>
  </si>
  <si>
    <t>Chichester SD</t>
  </si>
  <si>
    <t>Clairton City SD</t>
  </si>
  <si>
    <t>Clarion Area SD</t>
  </si>
  <si>
    <t>Clarion-Limestone Area SD</t>
  </si>
  <si>
    <t>Claysburg-Kimmel SD</t>
  </si>
  <si>
    <t>Clearfield Area SD</t>
  </si>
  <si>
    <t>Clearfield</t>
  </si>
  <si>
    <t>Coatesville Area SD</t>
  </si>
  <si>
    <t>Cocalico SD</t>
  </si>
  <si>
    <t>Lancaster</t>
  </si>
  <si>
    <t>Colonial SD</t>
  </si>
  <si>
    <t>Columbia Borough SD</t>
  </si>
  <si>
    <t>Commodore Perry SD</t>
  </si>
  <si>
    <t>Mercer</t>
  </si>
  <si>
    <t>Conemaugh Township Area SD</t>
  </si>
  <si>
    <t>Conemaugh Valley SD</t>
  </si>
  <si>
    <t>Conestoga Valley SD</t>
  </si>
  <si>
    <t>Conewago Valley SD</t>
  </si>
  <si>
    <t>Conneaut SD</t>
  </si>
  <si>
    <t>Crawford</t>
  </si>
  <si>
    <t>Connellsville Area SD</t>
  </si>
  <si>
    <t>Conrad Weiser Area SD</t>
  </si>
  <si>
    <t>Cornell SD</t>
  </si>
  <si>
    <t>Cornwall-Lebanon SD</t>
  </si>
  <si>
    <t>Corry Area SD</t>
  </si>
  <si>
    <t>Erie</t>
  </si>
  <si>
    <t>Coudersport Area SD</t>
  </si>
  <si>
    <t>Council Rock SD</t>
  </si>
  <si>
    <t>Cranberry Area SD</t>
  </si>
  <si>
    <t>Venango</t>
  </si>
  <si>
    <t>Crawford Central SD</t>
  </si>
  <si>
    <t>Crestwood SD</t>
  </si>
  <si>
    <t>Luzerne</t>
  </si>
  <si>
    <t>Cumberland Valley SD</t>
  </si>
  <si>
    <t>Curwensville Area SD</t>
  </si>
  <si>
    <t>Dallas SD</t>
  </si>
  <si>
    <t>Dallastown Area SD</t>
  </si>
  <si>
    <t>Daniel Boone Area SD</t>
  </si>
  <si>
    <t>Danville Area SD</t>
  </si>
  <si>
    <t>Montour</t>
  </si>
  <si>
    <t>Deer Lakes SD</t>
  </si>
  <si>
    <t>Delaware Valley SD</t>
  </si>
  <si>
    <t>Pike</t>
  </si>
  <si>
    <t>Derry Area SD</t>
  </si>
  <si>
    <t>Derry Township SD</t>
  </si>
  <si>
    <t>Donegal SD</t>
  </si>
  <si>
    <t>Dover Area SD</t>
  </si>
  <si>
    <t>Downingtown Area SD</t>
  </si>
  <si>
    <t>Dubois Area SD</t>
  </si>
  <si>
    <t>Dunmore SD</t>
  </si>
  <si>
    <t>Duquesne City SD</t>
  </si>
  <si>
    <t>East Allegheny SD</t>
  </si>
  <si>
    <t>East Lycoming SD</t>
  </si>
  <si>
    <t>Lycoming</t>
  </si>
  <si>
    <t>East Penn SD</t>
  </si>
  <si>
    <t>East Pennsboro Area SD</t>
  </si>
  <si>
    <t>East Stroudsburg Area SD</t>
  </si>
  <si>
    <t>Monroe</t>
  </si>
  <si>
    <t>Eastern Lancaster County SD</t>
  </si>
  <si>
    <t>Eastern Lebanon County SD</t>
  </si>
  <si>
    <t>Eastern York SD</t>
  </si>
  <si>
    <t>Easton Area SD</t>
  </si>
  <si>
    <t>Elizabeth Forward SD</t>
  </si>
  <si>
    <t>Elizabethtown Area SD</t>
  </si>
  <si>
    <t>Elk Lake SD</t>
  </si>
  <si>
    <t>Ellwood City Area SD</t>
  </si>
  <si>
    <t>Lawrence</t>
  </si>
  <si>
    <t>Ephrata Area SD</t>
  </si>
  <si>
    <t>Erie City SD</t>
  </si>
  <si>
    <t>Everett Area SD</t>
  </si>
  <si>
    <t>Exeter Township SD</t>
  </si>
  <si>
    <t>Fairfield Area SD</t>
  </si>
  <si>
    <t>Fairview SD</t>
  </si>
  <si>
    <t>Fannett-Metal SD</t>
  </si>
  <si>
    <t>Farrell Area SD</t>
  </si>
  <si>
    <t>Ferndale Area SD</t>
  </si>
  <si>
    <t>Fleetwood Area SD</t>
  </si>
  <si>
    <t>Forbes Road SD</t>
  </si>
  <si>
    <t>Forest Area SD</t>
  </si>
  <si>
    <t>Forest</t>
  </si>
  <si>
    <t>Forest City Regional SD</t>
  </si>
  <si>
    <t>Forest Hills SD</t>
  </si>
  <si>
    <t>Fort Cherry SD</t>
  </si>
  <si>
    <t>Fort LeBoeuf SD</t>
  </si>
  <si>
    <t>Fox Chapel Area SD</t>
  </si>
  <si>
    <t>Franklin Area SD</t>
  </si>
  <si>
    <t>Franklin Regional SD</t>
  </si>
  <si>
    <t>Frazier SD</t>
  </si>
  <si>
    <t>Freedom Area SD</t>
  </si>
  <si>
    <t>Freeport Area SD</t>
  </si>
  <si>
    <t>Galeton Area SD</t>
  </si>
  <si>
    <t>Garnet Valley SD</t>
  </si>
  <si>
    <t>Gateway SD</t>
  </si>
  <si>
    <t>General McLane SD</t>
  </si>
  <si>
    <t>Gettysburg Area SD</t>
  </si>
  <si>
    <t>Girard SD</t>
  </si>
  <si>
    <t>Glendale SD</t>
  </si>
  <si>
    <t>Governor Mifflin SD</t>
  </si>
  <si>
    <t>Great Valley SD</t>
  </si>
  <si>
    <t>Greater Johnstown SD</t>
  </si>
  <si>
    <t>Greater Latrobe SD</t>
  </si>
  <si>
    <t>Greater Nanticoke Area SD</t>
  </si>
  <si>
    <t>Greencastle-Antrim SD</t>
  </si>
  <si>
    <t>Greensburg Salem SD</t>
  </si>
  <si>
    <t>Greenville Area SD</t>
  </si>
  <si>
    <t>Greenwood SD</t>
  </si>
  <si>
    <t>Perry</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</si>
  <si>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</si>
  <si>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</si>
  <si>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</si>
  <si>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</si>
  <si>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</si>
  <si>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</si>
  <si>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</si>
  <si>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</si>
  <si>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</si>
  <si>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</si>
  <si>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</si>
  <si>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</si>
  <si>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SD</t>
  </si>
  <si>
    <t>Hempfield Area SD</t>
  </si>
  <si>
    <t>Hermitage SD</t>
  </si>
  <si>
    <t>Highlands SD</t>
  </si>
  <si>
    <t>Hollidaysburg Area SD</t>
  </si>
  <si>
    <t>Homer-Center SD</t>
  </si>
  <si>
    <t>Hopewell Area SD</t>
  </si>
  <si>
    <t>Huntingdon Area SD</t>
  </si>
  <si>
    <t>Huntingdon</t>
  </si>
  <si>
    <t>Indiana Area SD</t>
  </si>
  <si>
    <t>Interboro SD</t>
  </si>
  <si>
    <t>Iroquois SD</t>
  </si>
  <si>
    <t>Jamestown Area SD</t>
  </si>
  <si>
    <t>Jeannette City SD</t>
  </si>
  <si>
    <t>Jefferson-Morgan SD</t>
  </si>
  <si>
    <t>Jenkintown SD</t>
  </si>
  <si>
    <t>Jersey Shore Area SD</t>
  </si>
  <si>
    <t>Jim Thorpe Area SD</t>
  </si>
  <si>
    <t>Carbon</t>
  </si>
  <si>
    <t>Johnsonburg Area SD</t>
  </si>
  <si>
    <t>Elk</t>
  </si>
  <si>
    <t>Juniata County SD</t>
  </si>
  <si>
    <t>Juniata</t>
  </si>
  <si>
    <t>Juniata Valley SD</t>
  </si>
  <si>
    <t>Kane Area SD</t>
  </si>
  <si>
    <t>Karns City Area SD</t>
  </si>
  <si>
    <t>Kennett Consolidated SD</t>
  </si>
  <si>
    <t>Keystone  SD</t>
  </si>
  <si>
    <t>Keystone Central SD</t>
  </si>
  <si>
    <t>Clinton</t>
  </si>
  <si>
    <t>Keystone Oaks SD</t>
  </si>
  <si>
    <t>Kiski Area SD</t>
  </si>
  <si>
    <t>Kutztown Area SD</t>
  </si>
  <si>
    <t>Lackawanna Trail SD</t>
  </si>
  <si>
    <t>Wyoming</t>
  </si>
  <si>
    <t>Lakeland SD</t>
  </si>
  <si>
    <t>Lake-Lehman SD</t>
  </si>
  <si>
    <t>Lakeview SD</t>
  </si>
  <si>
    <t>Lampeter-Strasburg SD</t>
  </si>
  <si>
    <t>Lancaster SD</t>
  </si>
  <si>
    <t>Laurel  SD</t>
  </si>
  <si>
    <t>Laurel Highlands SD</t>
  </si>
  <si>
    <t>Lebanon SD</t>
  </si>
  <si>
    <t>Leechburg Area SD</t>
  </si>
  <si>
    <t>Lehighton Area SD</t>
  </si>
  <si>
    <t>Lewisburg Area SD</t>
  </si>
  <si>
    <t>Union</t>
  </si>
  <si>
    <t>Ligonier Valley SD</t>
  </si>
  <si>
    <t>Line Mountain SD</t>
  </si>
  <si>
    <t>Northumberland</t>
  </si>
  <si>
    <t>Littlestown Area SD</t>
  </si>
  <si>
    <t>Lower Dauphin SD</t>
  </si>
  <si>
    <t>Lower Merion SD</t>
  </si>
  <si>
    <t>Lower Moreland Township SD</t>
  </si>
  <si>
    <t>Loyalsock Township SD</t>
  </si>
  <si>
    <t>Mahanoy Area SD</t>
  </si>
  <si>
    <t>Manheim Central SD</t>
  </si>
  <si>
    <t>Manheim Township SD</t>
  </si>
  <si>
    <t>Marion Center Area SD</t>
  </si>
  <si>
    <t>Marple Newtown SD</t>
  </si>
  <si>
    <t>Mars Area SD</t>
  </si>
  <si>
    <t>McGuffey SD</t>
  </si>
  <si>
    <t>McKeesport Area SD</t>
  </si>
  <si>
    <t>Mechanicsburg Area SD</t>
  </si>
  <si>
    <t>Mercer Area SD</t>
  </si>
  <si>
    <t>Methacton SD</t>
  </si>
  <si>
    <t>Meyersdale Area SD</t>
  </si>
  <si>
    <t>Mid Valley SD</t>
  </si>
  <si>
    <t>Middletown Area SD</t>
  </si>
  <si>
    <t>Midd-West SD</t>
  </si>
  <si>
    <t>Snyder</t>
  </si>
  <si>
    <t>Midland Borough SD</t>
  </si>
  <si>
    <t>Mifflin County SD</t>
  </si>
  <si>
    <t>Mifflin</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</si>
  <si>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</si>
  <si>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</si>
  <si>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</si>
  <si>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</si>
  <si>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</si>
  <si>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</si>
  <si>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</si>
  <si>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</si>
  <si>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</si>
  <si>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</si>
  <si>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</si>
  <si>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</si>
  <si>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</si>
  <si>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</si>
  <si>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</si>
  <si>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</si>
  <si>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</si>
  <si>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</si>
  <si>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</si>
  <si>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</si>
  <si>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</si>
  <si>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</si>
  <si>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</si>
  <si>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</si>
  <si>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</si>
  <si>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</si>
  <si>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</si>
  <si>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</si>
  <si>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</si>
  <si>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</si>
  <si>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</si>
  <si>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</si>
  <si>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</si>
  <si>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</si>
  <si>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</si>
  <si>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</si>
  <si>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</si>
  <si>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</si>
  <si>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</si>
  <si>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</si>
  <si>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</si>
  <si>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</si>
  <si>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</si>
  <si>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</si>
  <si>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</si>
  <si>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</si>
  <si>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</si>
  <si>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</si>
  <si>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</si>
  <si>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Tioga</t>
  </si>
  <si>
    <t>Northern York County SD</t>
  </si>
  <si>
    <t>Northgate SD</t>
  </si>
  <si>
    <t>Northwest Area SD</t>
  </si>
  <si>
    <t>Northwestern  SD</t>
  </si>
  <si>
    <t>Northwestern Lehigh SD</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</si>
  <si>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</si>
  <si>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</si>
  <si>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</si>
  <si>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</si>
  <si>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</si>
  <si>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</si>
  <si>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</si>
  <si>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</si>
  <si>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</si>
  <si>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</si>
  <si>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</si>
  <si>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</si>
  <si>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</si>
  <si>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</si>
  <si>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</si>
  <si>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</si>
  <si>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</si>
  <si>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</si>
  <si>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</si>
  <si>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</si>
  <si>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</si>
  <si>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</si>
  <si>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</si>
  <si>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</si>
  <si>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Penn-Trafford SD</t>
  </si>
  <si>
    <t>Pequea Valley SD</t>
  </si>
  <si>
    <t>Perkiomen Valley SD</t>
  </si>
  <si>
    <t>Peters Township SD</t>
  </si>
  <si>
    <t>Philadelphia City SD</t>
  </si>
  <si>
    <t>Philadelphia</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</si>
  <si>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</si>
  <si>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</si>
  <si>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</si>
  <si>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</si>
  <si>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</si>
  <si>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</si>
  <si>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</si>
  <si>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</si>
  <si>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</si>
  <si>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</si>
  <si>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</si>
  <si>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</si>
  <si>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</si>
  <si>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</si>
  <si>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Punxsutawney Area SD</t>
  </si>
  <si>
    <t>Purchase Line SD</t>
  </si>
  <si>
    <t>Quaker Valley SD</t>
  </si>
  <si>
    <t>Quakertown Community SD</t>
  </si>
  <si>
    <t>Radnor Township SD</t>
  </si>
  <si>
    <t>Reading SD</t>
  </si>
  <si>
    <t>Red Lion Area SD</t>
  </si>
  <si>
    <t>Redbank Valley SD</t>
  </si>
  <si>
    <t>Reynolds SD</t>
  </si>
  <si>
    <t>Richland SD</t>
  </si>
  <si>
    <t>Ridgway Area SD</t>
  </si>
  <si>
    <t>Ridley SD</t>
  </si>
  <si>
    <t>Ringgold SD</t>
  </si>
  <si>
    <t>Riverside  SD</t>
  </si>
  <si>
    <t>Riverside Beaver County SD</t>
  </si>
  <si>
    <t>Riverview SD</t>
  </si>
  <si>
    <t>Rochester Area SD</t>
  </si>
  <si>
    <t>Rockwood Area SD</t>
  </si>
  <si>
    <t>Rose Tree Media SD</t>
  </si>
  <si>
    <t>Saint Clair Area SD</t>
  </si>
  <si>
    <t>Saint Marys Area SD</t>
  </si>
  <si>
    <t>Salisbury Township SD</t>
  </si>
  <si>
    <t>Salisbury-Elk Lick SD</t>
  </si>
  <si>
    <t>Saucon Valley SD</t>
  </si>
  <si>
    <t>Sayre Area SD</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</si>
  <si>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</si>
  <si>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</si>
  <si>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</si>
  <si>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</si>
  <si>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</si>
  <si>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</si>
  <si>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</si>
  <si>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</si>
  <si>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</si>
  <si>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</si>
  <si>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</si>
  <si>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</si>
  <si>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</si>
  <si>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</si>
  <si>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</si>
  <si>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</si>
  <si>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</si>
  <si>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</si>
  <si>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</si>
  <si>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</si>
  <si>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South Allegheny SD</t>
  </si>
  <si>
    <t>South Butler County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</si>
  <si>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</si>
  <si>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</si>
  <si>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</si>
  <si>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</si>
  <si>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</si>
  <si>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</si>
  <si>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</si>
  <si>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</si>
  <si>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</si>
  <si>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</si>
  <si>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</si>
  <si>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</si>
  <si>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</si>
  <si>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</si>
  <si>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</si>
  <si>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</si>
  <si>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Spring Cove SD</t>
  </si>
  <si>
    <t>Spring Grove Area SD</t>
  </si>
  <si>
    <t>Springfield SD</t>
  </si>
  <si>
    <t>Springfield Township SD</t>
  </si>
  <si>
    <t>Spring-Ford Area SD</t>
  </si>
  <si>
    <t>State College Area SD</t>
  </si>
  <si>
    <t>Steel Valley SD</t>
  </si>
  <si>
    <t>Steelton-Highspire SD</t>
  </si>
  <si>
    <t>Sto-Rox SD</t>
  </si>
  <si>
    <t>Stroudsburg Area SD</t>
  </si>
  <si>
    <t>Sullivan County SD</t>
  </si>
  <si>
    <t>Sullivan</t>
  </si>
  <si>
    <t>Susquehanna Community SD</t>
  </si>
  <si>
    <t>Susquehanna Township SD</t>
  </si>
  <si>
    <t>Susquenita SD</t>
  </si>
  <si>
    <t>Tamaqua Area SD</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</si>
  <si>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</si>
  <si>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</si>
  <si>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</si>
  <si>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</si>
  <si>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</si>
  <si>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</si>
  <si>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</si>
  <si>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</si>
  <si>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</si>
  <si>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</si>
  <si>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</si>
  <si>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</si>
  <si>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</si>
  <si>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SD</t>
  </si>
  <si>
    <t>Union Area SD</t>
  </si>
  <si>
    <t>Union City Area SD</t>
  </si>
  <si>
    <t>Uniontown Area SD</t>
  </si>
  <si>
    <t>Unionville-Chadds Ford SD</t>
  </si>
  <si>
    <t>United SD</t>
  </si>
  <si>
    <t>Upper Adams SD</t>
  </si>
  <si>
    <t>Upper Darby SD</t>
  </si>
  <si>
    <t>Upper Dauphin Area SD</t>
  </si>
  <si>
    <t>Upper Dublin SD</t>
  </si>
  <si>
    <t>Upper Merion Area SD</t>
  </si>
  <si>
    <t>Upper Moreland Township SD</t>
  </si>
  <si>
    <t>Upper Perkiomen SD</t>
  </si>
  <si>
    <t>Upper Saint Clair SD</t>
  </si>
  <si>
    <t>Valley Grove SD</t>
  </si>
  <si>
    <t>Valley View SD</t>
  </si>
  <si>
    <t>Wallenpaupack Area SD</t>
  </si>
  <si>
    <t>Wallingford-Swarthmore SD</t>
  </si>
  <si>
    <t>Warren County SD</t>
  </si>
  <si>
    <t>Warren</t>
  </si>
  <si>
    <t>Warrior Run SD</t>
  </si>
  <si>
    <t>Warwick SD</t>
  </si>
  <si>
    <t>Washington SD</t>
  </si>
  <si>
    <t>Wattsburg Area SD</t>
  </si>
  <si>
    <t>Wayne Highlands SD</t>
  </si>
  <si>
    <t>Wayne</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</si>
  <si>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</si>
  <si>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</si>
  <si>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</si>
  <si>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</si>
  <si>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</si>
  <si>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</si>
  <si>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</si>
  <si>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</si>
  <si>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</si>
  <si>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</si>
  <si>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Perry SD</t>
  </si>
  <si>
    <t>West Shore SD</t>
  </si>
  <si>
    <t>West York Area SD</t>
  </si>
  <si>
    <t>Western Beaver County SD</t>
  </si>
  <si>
    <t>Western Wayne SD</t>
  </si>
  <si>
    <t>Westmont Hilltop SD</t>
  </si>
  <si>
    <t>Whitehall-Coplay SD</t>
  </si>
  <si>
    <t>Wilkes-Barre Area SD</t>
  </si>
  <si>
    <t>Wilkinsburg Borough SD</t>
  </si>
  <si>
    <t>William Penn SD</t>
  </si>
  <si>
    <t>Williams Valley SD</t>
  </si>
  <si>
    <t>Williamsburg Community SD</t>
  </si>
  <si>
    <t>Williamsport Area SD</t>
  </si>
  <si>
    <t>Wilmington Area SD</t>
  </si>
  <si>
    <t>Wilson  SD</t>
  </si>
  <si>
    <t>Wilson Area SD</t>
  </si>
  <si>
    <t>Windber Area SD</t>
  </si>
  <si>
    <t>Wissahickon SD</t>
  </si>
  <si>
    <t>Woodland Hills SD</t>
  </si>
  <si>
    <t>Wyalusing Area SD</t>
  </si>
  <si>
    <t>Wyoming Area SD</t>
  </si>
  <si>
    <t>Wyoming Valley West SD</t>
  </si>
  <si>
    <t>Wyomissing Area SD</t>
  </si>
  <si>
    <t>York City SD</t>
  </si>
  <si>
    <t>York Suburban SD</t>
  </si>
  <si>
    <t>Yough SD</t>
  </si>
  <si>
    <t>Select a SD --&gt;</t>
  </si>
  <si>
    <t>Statewide Perspective</t>
  </si>
  <si>
    <t>A</t>
  </si>
  <si>
    <t>B</t>
  </si>
  <si>
    <t>C = B/A</t>
  </si>
  <si>
    <t>D = A - B</t>
  </si>
  <si>
    <t>E = D/A</t>
  </si>
  <si>
    <t>2020/21 Actual</t>
  </si>
  <si>
    <t>2020/21 Total If the Entire BEF Appropriation Went Through the Fair Funding Formula</t>
  </si>
  <si>
    <t>BEF Appropriation</t>
  </si>
  <si>
    <t>Total 2014/15 BEF Amount 
(with adjustments)</t>
  </si>
  <si>
    <t>Base Share</t>
  </si>
  <si>
    <t>Fair Formula-Driven Amount</t>
  </si>
  <si>
    <t>Fair Formula Share</t>
  </si>
  <si>
    <t>Base Allocation (hold harmed to adjusted 2014/15 amount)</t>
  </si>
  <si>
    <t>Fair Funding Formula Allocation</t>
  </si>
  <si>
    <t>2020/21 Actual Per Student</t>
  </si>
  <si>
    <t>2020/21 Per Student If the Entire BEF Appropriation Went Through the Fair Funding Formula</t>
  </si>
  <si>
    <t>F</t>
  </si>
  <si>
    <t>G</t>
  </si>
  <si>
    <t>H = G/B</t>
  </si>
  <si>
    <t>I = D</t>
  </si>
  <si>
    <t>J = calc.</t>
  </si>
  <si>
    <t>K = I*J</t>
  </si>
  <si>
    <t>L = G + K</t>
  </si>
  <si>
    <t>M = L change</t>
  </si>
  <si>
    <t>Most Recent Year Adjusted Average Daily Membership (ADM)</t>
  </si>
  <si>
    <t>SD's Level of BEF in 2014/15 
(with adjustments)</t>
  </si>
  <si>
    <t>SD's Share of Base</t>
  </si>
  <si>
    <t>Total Fair Formula-Driven Funds</t>
  </si>
  <si>
    <t>SD's Fair Formula Share</t>
  </si>
  <si>
    <t>SD's Share of Formula-Driven Funds</t>
  </si>
  <si>
    <t>SD's Total BEF</t>
  </si>
  <si>
    <t>SD's BEF 
1-year Change</t>
  </si>
  <si>
    <t xml:space="preserve">*The 2020/21 BEF distribution did not use the fair funding formula -- each SD received the same amount as it received in 2019/20 </t>
  </si>
  <si>
    <t>N</t>
  </si>
  <si>
    <t>O</t>
  </si>
  <si>
    <t>P</t>
  </si>
  <si>
    <t>Q = A</t>
  </si>
  <si>
    <t>R = J</t>
  </si>
  <si>
    <t>S = Q*R</t>
  </si>
  <si>
    <t>T = S</t>
  </si>
  <si>
    <t>U = T change</t>
  </si>
  <si>
    <t>V = T - L</t>
  </si>
  <si>
    <t>W = K/O</t>
  </si>
  <si>
    <t>Impact of Eliminating Hold-Harmed</t>
  </si>
  <si>
    <t>Fair Funding Ratio</t>
  </si>
  <si>
    <t>Per Student Impact of Eliminating Hold-Harmed</t>
  </si>
  <si>
    <t>irrelevant</t>
  </si>
  <si>
    <t>2020/21</t>
  </si>
  <si>
    <r>
      <rPr>
        <b/>
        <sz val="10"/>
        <color theme="1"/>
        <rFont val="Montserrat"/>
      </rPr>
      <t>Actual 2020/21 BEF</t>
    </r>
    <r>
      <rPr>
        <sz val="10"/>
        <color theme="1"/>
        <rFont val="Montserrat"/>
      </rPr>
      <t xml:space="preserve">
Same as 2019/20 BEF where each school district was guaranteed its 2014/15 level of basic education funding, and new money since 2015/16 was allocated using the fair funding formula.</t>
    </r>
  </si>
  <si>
    <r>
      <rPr>
        <b/>
        <sz val="10"/>
        <color theme="1"/>
        <rFont val="Montserrat"/>
      </rPr>
      <t>Hypothetical 2020/21 Fair Share of BEF</t>
    </r>
    <r>
      <rPr>
        <sz val="10"/>
        <color theme="1"/>
        <rFont val="Montserrat"/>
      </rPr>
      <t xml:space="preserve">
What each school district would receive if the fair funding formula applied to the entire basic education funding appropriation.</t>
    </r>
  </si>
  <si>
    <r>
      <t xml:space="preserve">How Shifting to a 100% Formula Distribution Would Impact Each SD's State BEF
</t>
    </r>
    <r>
      <rPr>
        <sz val="10"/>
        <color theme="1"/>
        <rFont val="Montserrat"/>
      </rPr>
      <t>Negative = would lose funding if 100% formula
Positive = would gain funding if 100% formula</t>
    </r>
  </si>
  <si>
    <t>Impact a 100% Formula Distribution Would Have on Each SD's Total Revenues (2018/19)</t>
  </si>
  <si>
    <r>
      <rPr>
        <b/>
        <sz val="10"/>
        <color theme="1"/>
        <rFont val="Montserrat"/>
      </rPr>
      <t>Fair Funding Ratio</t>
    </r>
    <r>
      <rPr>
        <sz val="10"/>
        <color theme="1"/>
        <rFont val="Montserrat"/>
      </rPr>
      <t xml:space="preserve">
The percentage of its fair share amount of BEF each school district is actually receiving.</t>
    </r>
  </si>
  <si>
    <r>
      <rPr>
        <b/>
        <sz val="11"/>
        <color theme="1"/>
        <rFont val="Calibri"/>
        <family val="2"/>
        <scheme val="minor"/>
      </rPr>
      <t xml:space="preserve">House Member Name </t>
    </r>
    <r>
      <rPr>
        <sz val="11"/>
        <color theme="1"/>
        <rFont val="Calibri"/>
        <family val="2"/>
        <scheme val="minor"/>
      </rPr>
      <t xml:space="preserve">
(Party - SD's Share of Legislative District)
</t>
    </r>
    <r>
      <rPr>
        <i/>
        <sz val="11"/>
        <color theme="1"/>
        <rFont val="Calibri"/>
        <family val="2"/>
        <scheme val="minor"/>
      </rPr>
      <t>Unofficial List</t>
    </r>
  </si>
  <si>
    <r>
      <rPr>
        <b/>
        <sz val="11"/>
        <color theme="1"/>
        <rFont val="Calibri"/>
        <family val="2"/>
        <scheme val="minor"/>
      </rPr>
      <t xml:space="preserve">Senate Member Name </t>
    </r>
    <r>
      <rPr>
        <sz val="11"/>
        <color theme="1"/>
        <rFont val="Calibri"/>
        <family val="2"/>
        <scheme val="minor"/>
      </rPr>
      <t xml:space="preserve">
(Party - SD's Share of Legislative District)
</t>
    </r>
    <r>
      <rPr>
        <i/>
        <sz val="11"/>
        <color theme="1"/>
        <rFont val="Calibri"/>
        <family val="2"/>
        <scheme val="minor"/>
      </rPr>
      <t>Unofficial List</t>
    </r>
  </si>
  <si>
    <t>Total Revenue 2018/19</t>
  </si>
  <si>
    <t>Total Student-Weighted ADM  *  MHII  *  LECI</t>
  </si>
  <si>
    <t>2018-19
adj ADM</t>
  </si>
  <si>
    <t>Statewide Total:</t>
  </si>
  <si>
    <t>total</t>
  </si>
  <si>
    <t>per student</t>
  </si>
  <si>
    <t>Ecker, Torren (R-19%)</t>
  </si>
  <si>
    <t>Mastriano, Doug (R-5%)</t>
  </si>
  <si>
    <t>Ecker, Torren (R-24%); Moul, Dan (R-23%)</t>
  </si>
  <si>
    <t>Mastriano, Doug (R-10%)</t>
  </si>
  <si>
    <t>Moul, Dan (R-13%)</t>
  </si>
  <si>
    <t>Mastriano, Doug (R-3%)</t>
  </si>
  <si>
    <t>Moul, Dan (R-45%)</t>
  </si>
  <si>
    <t>Moul, Dan (R-19%)</t>
  </si>
  <si>
    <t>Mastriano, Doug (R-6%)</t>
  </si>
  <si>
    <t>Ecker, Torren (R-18%)</t>
  </si>
  <si>
    <t>Mastriano, Doug (R-4%)</t>
  </si>
  <si>
    <t>Dermody, Frank (D-16%)</t>
  </si>
  <si>
    <t>Williams, Lindsey (D-4%)</t>
  </si>
  <si>
    <t>Kulik, Anita (D-9%); Gaydos, Valerie (R-8%)</t>
  </si>
  <si>
    <t>Iovino, Pam (D-3%); Fontana, Wayne (D-1%)</t>
  </si>
  <si>
    <t>Kortz, Bill (D-36%); Readshaw, Harry (D-18%); Miller, Dan (D-3%)</t>
  </si>
  <si>
    <t>Brewster, James (D-8%); Iovino, Pam (D-5%); Fontana, Wayne (D-1%)</t>
  </si>
  <si>
    <t>Mihalek, Natalie (R-34%); Puskaric, Michael (R-18%)</t>
  </si>
  <si>
    <t>Iovino, Pam (D-12%)</t>
  </si>
  <si>
    <t>Readshaw, Harry (D-16%)</t>
  </si>
  <si>
    <t>Brewster, James (D-4%)</t>
  </si>
  <si>
    <t>Kulik, Anita (D-14%); Deasey, Dan (D-10%)</t>
  </si>
  <si>
    <t>Fontana, Wayne (D-5%); Iovino, Pam (D-0%)</t>
  </si>
  <si>
    <t>Oritay, Jason (R-21%); Kulik, Anita (D-20%); Miller, Dan (D-7%)</t>
  </si>
  <si>
    <t>Fontana, Wayne (D-7%); Iovino, Pam (D-5%)</t>
  </si>
  <si>
    <t>Davis, Austin (D-11%)</t>
  </si>
  <si>
    <t>Brewster, James (D-3%)</t>
  </si>
  <si>
    <t>Kulik, Anita (D-11%)</t>
  </si>
  <si>
    <t>Fontana, Wayne (D-3%)</t>
  </si>
  <si>
    <t>Brooks, Robert (R-20%); Dermody, Frank (D-4%)</t>
  </si>
  <si>
    <t>Williams, Lindsey (D-6%)</t>
  </si>
  <si>
    <t>Davis, Austin (D-9%)</t>
  </si>
  <si>
    <t>Brewster, James (D-2%)</t>
  </si>
  <si>
    <t>Markosek, Brandon (D-25%)</t>
  </si>
  <si>
    <t>Brewster, James (D-6%)</t>
  </si>
  <si>
    <t>Puskaric, Michael (R-30%)</t>
  </si>
  <si>
    <t>Brewster, James (D-7%)</t>
  </si>
  <si>
    <t>Mizgorski, Lori (R-14%); Innamorato, Sara (D-12%); Dermody, Frank (D-12%); DeLuca, Tony (D-8%)</t>
  </si>
  <si>
    <t>Williams, Lindsey (D-10%); Fontana, Wayne (D-1%)</t>
  </si>
  <si>
    <t>Markosek, Brandon (D-51%)</t>
  </si>
  <si>
    <t>Brewster, James (D-12%)</t>
  </si>
  <si>
    <t>Mizgorski, Lori (R-29%)</t>
  </si>
  <si>
    <t>Williams, Lindsey (D-7%)</t>
  </si>
  <si>
    <t>Dermody, Frank (D-28%); Brooks, Robert (R-6%)</t>
  </si>
  <si>
    <t>Williams, Lindsey (D-8%)</t>
  </si>
  <si>
    <t>Miller, Dan (D-28%); Deasey, Dan (D-7%)</t>
  </si>
  <si>
    <t>Fontana, Wayne (D-8%)</t>
  </si>
  <si>
    <t>Davis, Austin (D-48%); Kortz, Bill (D-3%)</t>
  </si>
  <si>
    <t>Kulik, Anita (D-36%); Deasey, Dan (D-6%)</t>
  </si>
  <si>
    <t>Iovino, Pam (D-5%); Fontana, Wayne (D-4%)</t>
  </si>
  <si>
    <t>Gaydos, Valerie (R-44%)</t>
  </si>
  <si>
    <t>Iovino, Pam (D-10%)</t>
  </si>
  <si>
    <t>Miller, Dan (D-55%)</t>
  </si>
  <si>
    <t>Iovino, Pam (D-13%)</t>
  </si>
  <si>
    <t>Turzai, Mike (R-81%)</t>
  </si>
  <si>
    <t>Williams, Lindsey (D-20%)</t>
  </si>
  <si>
    <t>Ravenstahl, Adam (D-32%); Innamorato, Sara (D-31%)</t>
  </si>
  <si>
    <t>Williams, Lindsey (D-15%)</t>
  </si>
  <si>
    <t>Ravenstahl, Adam (D-22%)</t>
  </si>
  <si>
    <t>Fontana, Wayne (D-5%)</t>
  </si>
  <si>
    <t>DeLuca, Tony (D-66%)</t>
  </si>
  <si>
    <t>Costa, Jay (D-17%)</t>
  </si>
  <si>
    <t>Turzai, Mike (R-19%); Mizgorski, Lori (R-18%)</t>
  </si>
  <si>
    <t>Williams, Lindsey (D-9%)</t>
  </si>
  <si>
    <t>Wheatley, Jake (D-100%); Frankel, Dan (D-100%); Gainey, Ed (D-74%); Readshaw, Harry (D-67%); Deasey, Dan (D-66%); Ravenstahl, Adam (D-47%); Innamorato, Sara (D-33%); Lee, Summer (D-17%); Miller, Dan (D-7%)</t>
  </si>
  <si>
    <t>Fontana, Wayne (D-59%); Costa, Jay (D-53%); Williams, Lindsey (D-8%)</t>
  </si>
  <si>
    <t>DeLuca, Tony (D-22%); Markosek, Brandon (D-21%)</t>
  </si>
  <si>
    <t>Brewster, James (D-11%)</t>
  </si>
  <si>
    <t>Gaydos, Valerie (R-18%); Matzie, Rob (D-5%)</t>
  </si>
  <si>
    <t>Iovino, Pam (D-5%)</t>
  </si>
  <si>
    <t>Dermody, Frank (D-10%); DeLuca, Tony (D-4%)</t>
  </si>
  <si>
    <t>Costa, Jay (D-3%)</t>
  </si>
  <si>
    <t>Mizgorski, Lori (R-39%); Innamorato, Sara (D-24%)</t>
  </si>
  <si>
    <t>Williams, Lindsey (D-14%); Fontana, Wayne (D-1%)</t>
  </si>
  <si>
    <t>Kortz, Bill (D-17%); Davis, Austin (D-2%)</t>
  </si>
  <si>
    <t>Brewster, James (D-5%)</t>
  </si>
  <si>
    <t>Oritay, Jason (R-23%)</t>
  </si>
  <si>
    <t>Puskaric, Michael (R-13%); Kortz, Bill (D-8%)</t>
  </si>
  <si>
    <t>Davis, Austin (D-19%); Lee, Summer (D-8%)</t>
  </si>
  <si>
    <t>Costa, Jay (D-7%)</t>
  </si>
  <si>
    <t>Deasey, Dan (D-10%); Kulik, Anita (D-10%)</t>
  </si>
  <si>
    <t>Mihalek, Natalie (R-31%)</t>
  </si>
  <si>
    <t>Iovino, Pam (D-7%)</t>
  </si>
  <si>
    <t>Gaydos, Valerie (R-31%); Oritay, Jason (R-2%)</t>
  </si>
  <si>
    <t>Iovino, Pam (D-8%)</t>
  </si>
  <si>
    <t>Puskaric, Michael (R-18%); Kortz, Bill (D-13%)</t>
  </si>
  <si>
    <t>Iovino, Pam (D-7%); Brewster, James (D-0%)</t>
  </si>
  <si>
    <t>Kortz, Bill (D-23%); Davis, Austin (D-11%)</t>
  </si>
  <si>
    <t>Brewster, James (D-8%); Costa, Jay (D-1%)</t>
  </si>
  <si>
    <t>Gainey, Ed (D-26%)</t>
  </si>
  <si>
    <t>Costa, Jay (D-6%)</t>
  </si>
  <si>
    <t>Lee, Summer (D-75%); Markosek, Brandon (D-3%)</t>
  </si>
  <si>
    <t>Costa, Jay (D-13%); Brewster, James (D-5%)</t>
  </si>
  <si>
    <t>Pyle, Jeff (R-13%); Petrarca, Joe (D-3%)</t>
  </si>
  <si>
    <t>Pittman, Joe (R-4%)</t>
  </si>
  <si>
    <t>Pyle, Jeff (R-52%); Oberlander, Donna (R-16%); Dush, Cris (R-2%)</t>
  </si>
  <si>
    <t>Pittman, Joe (R-18%)</t>
  </si>
  <si>
    <t>Pyle, Jeff (R-19%)</t>
  </si>
  <si>
    <t>Pittman, Joe (R-5%)</t>
  </si>
  <si>
    <t>Petrarca, Joe (D-6%); Pyle, Jeff (R-4%)</t>
  </si>
  <si>
    <t>Pittman, Joe (R-2%); Brewster, James (D-1%)</t>
  </si>
  <si>
    <t>Matzie, Rob (D-15%)</t>
  </si>
  <si>
    <t>Bartolotta, Camera (R-4%)</t>
  </si>
  <si>
    <t>Matzie, Rob (D-38%)</t>
  </si>
  <si>
    <t>Vogel, Elder (R-9%); Bartolotta, Camera (R-0%)</t>
  </si>
  <si>
    <t>Kail, Joshua (R-23%); Marshall, Jim (R-1%)</t>
  </si>
  <si>
    <t>Vogel, Elder (R-6%)</t>
  </si>
  <si>
    <t>Bernstine, Aaron (R-16%); Marshall, Jim (R-6%)</t>
  </si>
  <si>
    <t>Marshall, Jim (R-29%); Bernstine, Aaron (R-0%)</t>
  </si>
  <si>
    <t>Vogel, Elder (R-7%)</t>
  </si>
  <si>
    <t>Kail, Joshua (R-20%); Matzie, Rob (D-9%)</t>
  </si>
  <si>
    <t>Marshall, Jim (R-12%); Matzie, Rob (D-6%)</t>
  </si>
  <si>
    <t>Vogel, Elder (R-4%)</t>
  </si>
  <si>
    <t>Matzie, Rob (D-20%); Kail, Joshua (R-9%)</t>
  </si>
  <si>
    <t>Bartolotta, Camera (R-6%); Vogel, Elder (R-1%)</t>
  </si>
  <si>
    <t>Marshall, Jim (R-4%)</t>
  </si>
  <si>
    <t>Vogel, Elder (R-1%)</t>
  </si>
  <si>
    <t>Bernstine, Aaron (R-12%); Marshall, Jim (R-6%)</t>
  </si>
  <si>
    <t>Bernstine, Aaron (R-15%); Marshall, Jim (R-2%)</t>
  </si>
  <si>
    <t>Matzie, Rob (D-7%); Marshall, Jim (R-5%); Bernstine, Aaron (R-3%)</t>
  </si>
  <si>
    <t>Vogel, Elder (R-3%)</t>
  </si>
  <si>
    <t>Kail, Joshua (R-6%); Marshall, Jim (R-5%)</t>
  </si>
  <si>
    <t>Bartolotta, Camera (R-2%); Vogel, Elder (R-1%)</t>
  </si>
  <si>
    <t>Marshall, Jim (R-9%)</t>
  </si>
  <si>
    <t>Vogel, Elder (R-2%)</t>
  </si>
  <si>
    <t>Topper, Jesse (R-17%); Metzgar, Carl (R-9%)</t>
  </si>
  <si>
    <t>Langerholc, Wayne (R-7%)</t>
  </si>
  <si>
    <t>Metzgar, Carl (R-11%); Topper, Jesse (R-5%)</t>
  </si>
  <si>
    <t>Langerholc, Wayne (R-4%)</t>
  </si>
  <si>
    <t>Topper, Jesse (R-15%)</t>
  </si>
  <si>
    <t>Topper, Jesse (R-11%)</t>
  </si>
  <si>
    <t>Langerholc, Wayne (R-3%)</t>
  </si>
  <si>
    <t>Topper, Jesse (R-6%); Irvin, Rich (R-5%)</t>
  </si>
  <si>
    <t>Langerholc, Wayne (R-2%); Ward, Judy (R-1%)</t>
  </si>
  <si>
    <t>Rozzi, Mark (D-12%)</t>
  </si>
  <si>
    <t>Schwank, Judith (D-3%)</t>
  </si>
  <si>
    <t>Toepel, Marcy (R-40%); Maloney, David (R-34%)</t>
  </si>
  <si>
    <t>Mensch, Bob (R-17%); Muth, Katie (D-1%)</t>
  </si>
  <si>
    <t>Mackenzie, Ryan (R-18%); Maloney, David (R-2%)</t>
  </si>
  <si>
    <t>Mensch, Bob (R-4%); Schwank, Judith (D-1%)</t>
  </si>
  <si>
    <t>Cox, Jim (R-23%); Jozwiak, Barry (R-7%)</t>
  </si>
  <si>
    <t>Argall, David (R-8%)</t>
  </si>
  <si>
    <t>Maloney, David (R-34%)</t>
  </si>
  <si>
    <t>Muth, Katie (D-6%); Schwank, Judith (D-2%)</t>
  </si>
  <si>
    <t>Maloney, David (R-21%); Gillen, Mark (R-11%); Jozwiak, Barry (R-9%); Rozzi, Mark (D-3%)</t>
  </si>
  <si>
    <t>Schwank, Judith (D-11%)</t>
  </si>
  <si>
    <t>Jozwiak, Barry (R-21%); Mackenzie, Ryan (R-5%)</t>
  </si>
  <si>
    <t>Argall, David (R-4%); Schwank, Judith (D-3%)</t>
  </si>
  <si>
    <t>Gillen, Mark (R-44%); Caltagirone, Tom (D-4%)</t>
  </si>
  <si>
    <t>Schwank, Judith (D-12%)</t>
  </si>
  <si>
    <t>Knowles, Jerry (R-23%); Jozwiak, Barry (R-6%)</t>
  </si>
  <si>
    <t>Argall, David (R-7%)</t>
  </si>
  <si>
    <t>Day, Gary (R-21%); Knowles, Jerry (R-9%)</t>
  </si>
  <si>
    <t>Schwank, Judith (D-5%); Argall, David (R-2%)</t>
  </si>
  <si>
    <t>Rozzi, Mark (D-37%)</t>
  </si>
  <si>
    <t>Schwank, Judith (D-9%)</t>
  </si>
  <si>
    <t>Jozwiak, Barry (R-13%); Maloney, David (R-9%)</t>
  </si>
  <si>
    <t>Schwank, Judith (D-4%); Mensch, Bob (R-1%)</t>
  </si>
  <si>
    <t>Caltagirone, Tom (D-96%); Rozzi, Mark (D-42%)</t>
  </si>
  <si>
    <t>Schwank, Judith (D-34%)</t>
  </si>
  <si>
    <t>Jozwiak, Barry (R-24%)</t>
  </si>
  <si>
    <t>Schwank, Judith (D-5%); Argall, David (R-1%)</t>
  </si>
  <si>
    <t>Jozwiak, Barry (R-20%)</t>
  </si>
  <si>
    <t>Argall, David (R-5%)</t>
  </si>
  <si>
    <t>Hennessey, Tim (R-20%); Gillen, Mark (R-18%)</t>
  </si>
  <si>
    <t>Muth, Katie (D-5%); Schwank, Judith (D-4%)</t>
  </si>
  <si>
    <t>Cox, Jim (R-58%)</t>
  </si>
  <si>
    <t>Argall, David (R-15%)</t>
  </si>
  <si>
    <t>Gillen, Mark (R-16%); Rozzi, Mark (D-7%)</t>
  </si>
  <si>
    <t>Schwank, Judith (D-6%)</t>
  </si>
  <si>
    <t>Schmitt, Louis (R-92%)</t>
  </si>
  <si>
    <t>Ward, Judy (R-24%)</t>
  </si>
  <si>
    <t>Gregory, James (R-13%)</t>
  </si>
  <si>
    <t>Ward, Judy (R-3%)</t>
  </si>
  <si>
    <t>Gregory, James (R-7%); Topper, Jesse (R-3%)</t>
  </si>
  <si>
    <t>Ward, Judy (R-2%); Langerholc, Wayne (R-1%)</t>
  </si>
  <si>
    <t>Gregory, James (R-35%); Schmitt, Louis (R-8%)</t>
  </si>
  <si>
    <t>Ward, Judy (R-11%)</t>
  </si>
  <si>
    <t>Gregory, James (R-23%)</t>
  </si>
  <si>
    <t>Ward, Judy (R-6%)</t>
  </si>
  <si>
    <t>Gregory, James (R-17%); Irvin, Rich (R-5%)</t>
  </si>
  <si>
    <t>Ward, Judy (R-5%); Corman, Jake (R-0%)</t>
  </si>
  <si>
    <t>Gregory, James (R-6%)</t>
  </si>
  <si>
    <t>Ward, Judy (R-1%)</t>
  </si>
  <si>
    <t>Pickett, Tina (R-19%); Owlett, Clint (R-6%)</t>
  </si>
  <si>
    <t>Yaw, Gene (R-6%)</t>
  </si>
  <si>
    <t>Owlett, Clint (R-8%); Everett, Garth (R-1%); Pickett, Tina (R-1%)</t>
  </si>
  <si>
    <t>Yaw, Gene (R-2%); Scarnati, Joseph (R-0%)</t>
  </si>
  <si>
    <t>Pickett, Tina (R-9%)</t>
  </si>
  <si>
    <t>Yaw, Gene (R-2%)</t>
  </si>
  <si>
    <t>Pickett, Tina (R-13%)</t>
  </si>
  <si>
    <t>Yaw, Gene (R-3%)</t>
  </si>
  <si>
    <t>Pickett, Tina (R-18%)</t>
  </si>
  <si>
    <t>Yaw, Gene (R-5%)</t>
  </si>
  <si>
    <t>Owlett, Clint (R-16%); Pickett, Tina (R-2%)</t>
  </si>
  <si>
    <t>Yaw, Gene (R-4%)</t>
  </si>
  <si>
    <t>Pickett, Tina (R-13%); Boback, Karen (R-3%)</t>
  </si>
  <si>
    <t>Yaw, Gene (R-3%); Baker, Lisa (R-1%)</t>
  </si>
  <si>
    <t>Tomlinson, K.C. (R-100%)</t>
  </si>
  <si>
    <t>Tomlinson, Robert (R-24%)</t>
  </si>
  <si>
    <t>Galloway, John (D-16%)</t>
  </si>
  <si>
    <t>Tomlinson, Robert (R-4%)</t>
  </si>
  <si>
    <t>Davis, Tina (D-74%); Galloway, John (D-13%)</t>
  </si>
  <si>
    <t>Tomlinson, Robert (R-22%)</t>
  </si>
  <si>
    <t>Schroeder, Meghan (R-53%); Farry, Frank (R-23%)</t>
  </si>
  <si>
    <t>Collet, Maria (D-19%); Tomlinson, Robert (R-0%)</t>
  </si>
  <si>
    <t>Ullman, Wendy (D-69%); Polinchock, Todd (R-67%); Schroeder, Meghan (R-47%)</t>
  </si>
  <si>
    <t>Santarsiero, Steve (D-31%); Collet, Maria (D-9%); Tomlinson, Robert (R-6%)</t>
  </si>
  <si>
    <t>Thomas, Wendi (R-82%); Warren, Perry (D-34%)</t>
  </si>
  <si>
    <t>Tomlinson, Robert (R-17%); Santarsiero, Steve (D-12%)</t>
  </si>
  <si>
    <t>Warren, Perry (D-10%); Galloway, John (D-4%)</t>
  </si>
  <si>
    <t>Santarsiero, Steve (D-3%)</t>
  </si>
  <si>
    <t>Farry, Frank (R-77%); Davis, Tina (D-26%); Galloway, John (D-8%)</t>
  </si>
  <si>
    <t>Tomlinson, Robert (R-28%)</t>
  </si>
  <si>
    <t>Thomas, Wendi (R-18%)</t>
  </si>
  <si>
    <t>Santarsiero, Steve (D-4%)</t>
  </si>
  <si>
    <t>Ullman, Wendy (D-17%); Staats, Craig (R-8%)</t>
  </si>
  <si>
    <t>Mensch, Bob (R-6%)</t>
  </si>
  <si>
    <t>Staats, Craig (R-38%); Polinchock, Todd (R-29%); Ullman, Wendy (D-10%)</t>
  </si>
  <si>
    <t>Santarsiero, Steve (D-19%)</t>
  </si>
  <si>
    <t>Galloway, John (D-59%); Warren, Perry (D-55%)</t>
  </si>
  <si>
    <t>Santarsiero, Steve (D-28%)</t>
  </si>
  <si>
    <t>Staats, Craig (R-54%); Ullman, Wendy (D-4%)</t>
  </si>
  <si>
    <t>Mensch, Bob (R-14%); Santarsiero, Steve (D-1%)</t>
  </si>
  <si>
    <t>Mustello, Marci (R-77%); Bonner, Tim (R-13%)</t>
  </si>
  <si>
    <t>Hutchinson, Scott (R-17%); Pittman, Joe (R-5%)</t>
  </si>
  <si>
    <t>Mustello, Marci (R-9%); Oberlander, Donna (R-6%); James, Lee (R-2%)</t>
  </si>
  <si>
    <t>Pittman, Joe (R-4%); Hutchinson, Scott (R-0%)</t>
  </si>
  <si>
    <t>Metcalfe, Daryl (R-32%)</t>
  </si>
  <si>
    <t>Hutchinson, Scott (R-5%); Pittman, Joe (R-2%)</t>
  </si>
  <si>
    <t>Bonner, Tim (R-9%); James, Lee (R-7%)</t>
  </si>
  <si>
    <t>Hutchinson, Scott (R-2%); Pittman, Joe (R-2%)</t>
  </si>
  <si>
    <t>Metcalfe, Daryl (R-55%); Marshall, Jim (R-21%)</t>
  </si>
  <si>
    <t>Hutchinson, Scott (R-14%); Vogel, Elder (R-4%)</t>
  </si>
  <si>
    <t>Bonner, Tim (R-17%); Bernstine, Aaron (R-14%); Mustello, Marci (R-2%)</t>
  </si>
  <si>
    <t>Hutchinson, Scott (R-6%); Vogel, Elder (R-2%)</t>
  </si>
  <si>
    <t>Metcalfe, Daryl (R-13%); Mustello, Marci (R-12%); Pyle, Jeff (R-6%)</t>
  </si>
  <si>
    <t>Pittman, Joe (R-6%); Hutchinson, Scott (R-2%)</t>
  </si>
  <si>
    <t>Sankey, Tommy (R-8%)</t>
  </si>
  <si>
    <t>Langerholc, Wayne (R-2%)</t>
  </si>
  <si>
    <t>Burns, Frank (D-12%); Sankey, Tommy (R-4%)</t>
  </si>
  <si>
    <t>Burns, Frank (D-22%)</t>
  </si>
  <si>
    <t>Langerholc, Wayne (R-5%)</t>
  </si>
  <si>
    <t>Rigby, Jim (R-6%); Burns, Frank (D-4%)</t>
  </si>
  <si>
    <t>Rigby, Jim (R-7%); Burns, Frank (D-1%)</t>
  </si>
  <si>
    <t>Rigby, Jim (R-12%); Burns, Frank (D-8%)</t>
  </si>
  <si>
    <t>Rigby, Jim (R-38%); Burns, Frank (D-4%)</t>
  </si>
  <si>
    <t>Langerholc, Wayne (R-11%)</t>
  </si>
  <si>
    <t>Sankey, Tommy (R-12%)</t>
  </si>
  <si>
    <t>Burns, Frank (D-27%)</t>
  </si>
  <si>
    <t>Langerholc, Wayne (R-7%); Ward, Judy (R-0%)</t>
  </si>
  <si>
    <t>Burns, Frank (D-10%)</t>
  </si>
  <si>
    <t>Rigby, Jim (R-23%)</t>
  </si>
  <si>
    <t>Langerholc, Wayne (R-6%)</t>
  </si>
  <si>
    <t>Rigby, Jim (R-11%); Burns, Frank (D-9%)</t>
  </si>
  <si>
    <t>Causer, Martin (R-8%)</t>
  </si>
  <si>
    <t>Scarnati, Joseph (R-2%)</t>
  </si>
  <si>
    <t>Heffley, Doyle (R-25%)</t>
  </si>
  <si>
    <t>Yudichak, John (D-6%)</t>
  </si>
  <si>
    <t>Heffley, Doyle (R-29%)</t>
  </si>
  <si>
    <t>Yudichak, John (D-7%)</t>
  </si>
  <si>
    <t>Heffley, Doyle (R-23%)</t>
  </si>
  <si>
    <t>Yudichak, John (D-5%)</t>
  </si>
  <si>
    <t>Heffley, Doyle (R-12%); Knowles, Jerry (R-9%)</t>
  </si>
  <si>
    <t>Yudichak, John (D-4%); Argall, David (R-1%)</t>
  </si>
  <si>
    <t>Heffley, Doyle (R-9%)</t>
  </si>
  <si>
    <t>Yudichak, John (D-2%)</t>
  </si>
  <si>
    <t>Borowicz, Stephanie (R-14%); Conklin, Scott (D-2%); Irvin, Rich (R-2%)</t>
  </si>
  <si>
    <t>Corman, Jake (R-5%)</t>
  </si>
  <si>
    <t>Benninghof, Kerry (R-28%); Borowicz, Stephanie (R-11%)</t>
  </si>
  <si>
    <t>Corman, Jake (R-10%)</t>
  </si>
  <si>
    <t>Benninghof, Kerry (R-14%); Borowicz, Stephanie (R-6%)</t>
  </si>
  <si>
    <t>Conklin, Scott (D-87%); Benninghof, Kerry (R-35%); Irvin, Rich (R-21%); Borowicz, Stephanie (R-1%)</t>
  </si>
  <si>
    <t>Corman, Jake (R-38%)</t>
  </si>
  <si>
    <t>Lawrence, John (R-40%); Sappey, Christine (D-7%)</t>
  </si>
  <si>
    <t>Dinniman, Andrew (D-11%)</t>
  </si>
  <si>
    <t>Williams, Dan (R-74%); Hennessey, Tim (R-18%); Otten, Danielle (D-12%)</t>
  </si>
  <si>
    <t>Dinniman, Andrew (D-12%); Muth, Katie (D-12%)</t>
  </si>
  <si>
    <t>Otten, Danielle (D-57%); Williams, Dan (R-20%); Sappey, Christine (D-20%); Howard, Kristine (D-6%); Hennessey, Tim (R-5%)</t>
  </si>
  <si>
    <t>Muth, Katie (D-15%); Dinniman, Andrew (D-11%)</t>
  </si>
  <si>
    <t>Howard, Kristine (D-48%)</t>
  </si>
  <si>
    <t>Dinniman, Andrew (D-7%); Kearney, Tim (D-4%)</t>
  </si>
  <si>
    <t>Barrar, Stephen (R-22%); Sappey, Christine (D-20%)</t>
  </si>
  <si>
    <t>Dinniman, Andrew (D-5%); Killion, Thomas (R-5%)</t>
  </si>
  <si>
    <t>Lawrence, John (R-19%); Williams, Dan (R-6%)</t>
  </si>
  <si>
    <t>Dinniman, Andrew (D-5%); Martin, Scott (R-2%)</t>
  </si>
  <si>
    <t>Hennessey, Tim (R-44%); Otten, Danielle (D-7%)</t>
  </si>
  <si>
    <t>Muth, Katie (D-13%)</t>
  </si>
  <si>
    <t>Lawrence, John (R-41%)</t>
  </si>
  <si>
    <t>Dinniman, Andrew (D-10%)</t>
  </si>
  <si>
    <t>Shusterman, Melissa (D-32%); Otten, Danielle (D-19%)</t>
  </si>
  <si>
    <t>Dinniman, Andrew (D-9%); Muth, Katie (D-3%)</t>
  </si>
  <si>
    <t>Shusterman, Melissa (D-48%); Howard, Kristine (D-17%)</t>
  </si>
  <si>
    <t>Dinniman, Andrew (D-11%); Kearney, Tim (D-4%)</t>
  </si>
  <si>
    <t>Barrar, Stephen (R-19%); Sappey, Christine (D-15%); Comitta, Carolyn (D-7%)</t>
  </si>
  <si>
    <t>Killion, Thomas (R-9%); Dinniman, Andrew (D-0%)</t>
  </si>
  <si>
    <t>Comitta, Carolyn (D-93%); Sappey, Christine (D-38%); Howard, Kristine (D-29%); Quinn, Christopher (R-13%)</t>
  </si>
  <si>
    <t>Killion, Thomas (R-24%); Dinniman, Andrew (D-18%)</t>
  </si>
  <si>
    <t>Oberlander, Donna (R-5%); James, Lee (R-5%)</t>
  </si>
  <si>
    <t>Hutchinson, Scott (R-2%); Pittman, Joe (R-1%)</t>
  </si>
  <si>
    <t>Oberlander, Donna (R-15%)</t>
  </si>
  <si>
    <t>Hutchinson, Scott (R-3%)</t>
  </si>
  <si>
    <t>Oberlander, Donna (R-11%); Dush, Cris (R-2%)</t>
  </si>
  <si>
    <t>Hutchinson, Scott (R-3%); Scarnati, Joseph (R-0%)</t>
  </si>
  <si>
    <t>Oberlander, Donna (R-12%)</t>
  </si>
  <si>
    <t>Oberlander, Donna (R-8%)</t>
  </si>
  <si>
    <t>Hutchinson, Scott (R-2%)</t>
  </si>
  <si>
    <t>Oberlander, Donna (R-13%)</t>
  </si>
  <si>
    <t>Oberlander, Donna (R-7%)</t>
  </si>
  <si>
    <t>Sankey, Tommy (R-19%); Gabler, Matt (R-10%)</t>
  </si>
  <si>
    <t>Langerholc, Wayne (R-8%)</t>
  </si>
  <si>
    <t>Sankey, Tommy (R-11%)</t>
  </si>
  <si>
    <t>Gabler, Matt (R-36%); Dush, Cris (R-12%)</t>
  </si>
  <si>
    <t>Scarnati, Joseph (R-12%); Langerholc, Wayne (R-1%)</t>
  </si>
  <si>
    <t>Sankey, Tommy (R-5%); Burns, Frank (D-4%)</t>
  </si>
  <si>
    <t>Sankey, Tommy (R-3%); Dush, Cris (R-1%)</t>
  </si>
  <si>
    <t>Langerholc, Wayne (R-1%); Pittman, Joe (R-0%)</t>
  </si>
  <si>
    <t>Sankey, Tommy (R-14%)</t>
  </si>
  <si>
    <t>Sankey, Tommy (R-13%); Conklin, Scott (D-11%)</t>
  </si>
  <si>
    <t>Corman, Jake (R-3%); Langerholc, Wayne (R-3%)</t>
  </si>
  <si>
    <t>Sankey, Tommy (R-9%); Gabler, Matt (R-3%); Borowicz, Stephanie (R-0%)</t>
  </si>
  <si>
    <t>Langerholc, Wayne (R-3%); Scarnati, Joseph (R-0%)</t>
  </si>
  <si>
    <t>Borowicz, Stephanie (R-62%); Causer, Martin (R-0%)</t>
  </si>
  <si>
    <t>Scarnati, Joseph (R-14%); Corman, Jake (R-1%)</t>
  </si>
  <si>
    <t>Millard, Dave (R-8%)</t>
  </si>
  <si>
    <t>Gordner, John (R-2%)</t>
  </si>
  <si>
    <t>Millard, Dave (R-22%); Toohil, Tarah (R-13%)</t>
  </si>
  <si>
    <t>Gordner, John (R-9%); Baker, Lisa (R-0%)</t>
  </si>
  <si>
    <t>Millard, Dave (R-32%)</t>
  </si>
  <si>
    <t>Gordner, John (R-8%)</t>
  </si>
  <si>
    <t>Millard, Dave (R-23%)</t>
  </si>
  <si>
    <t>Gordner, John (R-6%)</t>
  </si>
  <si>
    <t>Millard, Dave (R-9%)</t>
  </si>
  <si>
    <t>Masser, Kurt (R-11%); Millard, Dave (R-5%)</t>
  </si>
  <si>
    <t>Gordner, John (R-4%)</t>
  </si>
  <si>
    <t>Wentling, Parke (R-27%); Roae, Brad (R-3%)</t>
  </si>
  <si>
    <t>Brooks, Michele (R-8%)</t>
  </si>
  <si>
    <t>Roae, Brad (R-43%); Wentling, Parke (R-3%); Bonner, Tim (R-1%)</t>
  </si>
  <si>
    <t>Brooks, Michele (R-12%)</t>
  </si>
  <si>
    <t>Roae, Brad (R-32%); Rapp, Kathy (R-5%); James, Lee (R-2%)</t>
  </si>
  <si>
    <t>Brooks, Michele (R-10%); Hutchinson, Scott (R-0%)</t>
  </si>
  <si>
    <t>Gleim, Barb (R-22%); Ecker, Torren (R-11%)</t>
  </si>
  <si>
    <t>Ward, Judy (R-8%); Regan, Mike (R-0%)</t>
  </si>
  <si>
    <t>Rothman, Greg (R-12%)</t>
  </si>
  <si>
    <t>Regan, Mike (R-3%)</t>
  </si>
  <si>
    <t>Gleim, Barb (R-56%); Ecker, Torren (R-3%)</t>
  </si>
  <si>
    <t>Regan, Mike (R-10%); Ward, Judy (R-5%)</t>
  </si>
  <si>
    <t>Rothman, Greg (R-56%); Gleim, Barb (R-22%); Keefer, Dawn (R-9%)</t>
  </si>
  <si>
    <t>Regan, Mike (R-21%)</t>
  </si>
  <si>
    <t>Rothman, Greg (R-32%)</t>
  </si>
  <si>
    <t>Regan, Mike (R-8%)</t>
  </si>
  <si>
    <t>DeLozier, Sheryl (R-47%)</t>
  </si>
  <si>
    <t>Regan, Mike (R-11%)</t>
  </si>
  <si>
    <t>Keller, Mark (R-29%); Kaufmann, Rob (R-15%)</t>
  </si>
  <si>
    <t>Mastriano, Doug (R-10%); Ward, Judy (R-1%)</t>
  </si>
  <si>
    <t>Ecker, Torren (R-24%)</t>
  </si>
  <si>
    <t>Regan, Mike (R-6%)</t>
  </si>
  <si>
    <t>Lewis, Andrew (R-90%); Mehaffie, Tom (R-22%); Helm, Sue (R-21%); Kim, Patty (D-10%)</t>
  </si>
  <si>
    <t>DiSanto, John (R-26%); Arnold, Dave (R-10%)</t>
  </si>
  <si>
    <t>Mehaffie, Tom (R-38%)</t>
  </si>
  <si>
    <t>DiSanto, John (R-10%)</t>
  </si>
  <si>
    <t>Helm, Sue (R-12%)</t>
  </si>
  <si>
    <t>DiSanto, John (R-3%)</t>
  </si>
  <si>
    <t>Kim, Patty (D-77%)</t>
  </si>
  <si>
    <t>DiSanto, John (R-19%)</t>
  </si>
  <si>
    <t>Mehaffie, Tom (R-12%); Lewis, Andrew (R-10%); Helm, Sue (R-9%); Hickernell, Dave (R-8%)</t>
  </si>
  <si>
    <t>DiSanto, John (R-6%); Arnold, Dave (R-3%)</t>
  </si>
  <si>
    <t>Mehaffie, Tom (R-28%)</t>
  </si>
  <si>
    <t>Arnold, Dave (R-7%)</t>
  </si>
  <si>
    <t>Helm, Sue (R-11%)</t>
  </si>
  <si>
    <t>Kim, Patty (D-13%)</t>
  </si>
  <si>
    <t>Arnold, Dave (R-3%)</t>
  </si>
  <si>
    <t>Helm, Sue (R-38%)</t>
  </si>
  <si>
    <t>DiSanto, John (R-9%)</t>
  </si>
  <si>
    <t>Tobash, Mike (R-15%); Helm, Sue (R-1%)</t>
  </si>
  <si>
    <t>DiSanto, John (R-4%)</t>
  </si>
  <si>
    <t>Kirkland, Brian (D-68%)</t>
  </si>
  <si>
    <t>Killion, Thomas (R-16%)</t>
  </si>
  <si>
    <t>Kirkland, Brian (D-21%); Barrar, Stephen (R-19%)</t>
  </si>
  <si>
    <t>Killion, Thomas (R-9%)</t>
  </si>
  <si>
    <t>Barrar, Stephen (R-41%); Quinn, Christopher (R-4%)</t>
  </si>
  <si>
    <t>Killion, Thomas (R-11%)</t>
  </si>
  <si>
    <t>Vitali, Greg (D-61%); Zabel, Mike (D-17%)</t>
  </si>
  <si>
    <t>Leach, Daylin (D-19%)</t>
  </si>
  <si>
    <t>Delloso, David (D-37%)</t>
  </si>
  <si>
    <t>Kearney, Tim (D-7%); Williams, Anthony (D-2%)</t>
  </si>
  <si>
    <t>O'Mara, Jennifer (D-31%); Quinn, Christopher (R-26%)</t>
  </si>
  <si>
    <t>Kearney, Tim (D-14%)</t>
  </si>
  <si>
    <t>Krueger, Leanne (D-39%); Kirkland, Brian (D-4%)</t>
  </si>
  <si>
    <t>Killion, Thomas (R-10%)</t>
  </si>
  <si>
    <t>O'Mara, Jennifer (D-27%); Vitali, Greg (D-23%)</t>
  </si>
  <si>
    <t>Leach, Daylin (D-12%)</t>
  </si>
  <si>
    <t>Delloso, David (D-30%); Krueger, Leanne (D-27%); Kirkland, Brian (D-7%)</t>
  </si>
  <si>
    <t>Kearney, Tim (D-15%); Killion, Thomas (R-1%)</t>
  </si>
  <si>
    <t>Quinn, Christopher (R-57%)</t>
  </si>
  <si>
    <t>Killion, Thomas (R-8%); Kearney, Tim (D-6%)</t>
  </si>
  <si>
    <t>Delloso, David (D-33%); Donatucci, Maria (D-15%)</t>
  </si>
  <si>
    <t>Williams, Anthony (D-12%)</t>
  </si>
  <si>
    <t>O'Mara, Jennifer (D-42%); Krueger, Leanne (D-0%)</t>
  </si>
  <si>
    <t>Kearney, Tim (D-10%)</t>
  </si>
  <si>
    <t>Zabel, Mike (D-76%); Davidson, Margo (D-71%)</t>
  </si>
  <si>
    <t>Kearney, Tim (D-35%)</t>
  </si>
  <si>
    <t>Krueger, Leanne (D-34%)</t>
  </si>
  <si>
    <t>Killion, Thomas (R-6%); Kearney, Tim (D-3%)</t>
  </si>
  <si>
    <t>Davidson, Margo (D-29%); McClinton, Joanna (D-28%); Zabel, Mike (D-7%); Donatucci, Maria (D-4%)</t>
  </si>
  <si>
    <t>Williams, Anthony (D-14%); Kearney, Tim (D-3%)</t>
  </si>
  <si>
    <t>Gabler, Matt (R-7%)</t>
  </si>
  <si>
    <t>Gabler, Matt (R-11%)</t>
  </si>
  <si>
    <t>Scarnati, Joseph (R-3%)</t>
  </si>
  <si>
    <t>Gabler, Matt (R-30%)</t>
  </si>
  <si>
    <t>Scarnati, Joseph (R-8%)</t>
  </si>
  <si>
    <t>Sonney, Curt (R-16%); Rapp, Kathy (R-8%)</t>
  </si>
  <si>
    <t>Brooks, Michele (R-6%)</t>
  </si>
  <si>
    <t>Harkins, Patrick (D-88%); Merski, Bob (D-80%)</t>
  </si>
  <si>
    <t>Laughlin, Daniel (R-42%)</t>
  </si>
  <si>
    <t>Roae, Brad (R-16%)</t>
  </si>
  <si>
    <t>Laughlin, Daniel (R-4%)</t>
  </si>
  <si>
    <t>Sonney, Curt (R-12%); Merski, Bob (D-11%)</t>
  </si>
  <si>
    <t>Brooks, Michele (R-3%); Laughlin, Daniel (R-3%)</t>
  </si>
  <si>
    <t>Bizarro, Ryan (D-25%); Roae, Brad (R-3%)</t>
  </si>
  <si>
    <t>Brooks, Michele (R-4%); Laughlin, Daniel (R-3%)</t>
  </si>
  <si>
    <t>Wentling, Parke (R-18%)</t>
  </si>
  <si>
    <t>Laughlin, Daniel (R-5%)</t>
  </si>
  <si>
    <t>Sonney, Curt (R-28%)</t>
  </si>
  <si>
    <t>Laughlin, Daniel (R-7%)</t>
  </si>
  <si>
    <t>Harkins, Patrick (D-12%)</t>
  </si>
  <si>
    <t>Laughlin, Daniel (R-3%)</t>
  </si>
  <si>
    <t>Bizarro, Ryan (D-75%); Merski, Bob (D-10%)</t>
  </si>
  <si>
    <t>Laughlin, Daniel (R-22%)</t>
  </si>
  <si>
    <t>Sonney, Curt (R-18%)</t>
  </si>
  <si>
    <t>Wentling, Parke (R-15%); Boback, Karen (R-6%); Roae, Brad (R-4%)</t>
  </si>
  <si>
    <t>Laughlin, Daniel (R-4%); Brooks, Michele (R-1%)</t>
  </si>
  <si>
    <t>Sonney, Curt (R-8%); Rapp, Kathy (R-3%)</t>
  </si>
  <si>
    <t>Brooks, Michele (R-3%)</t>
  </si>
  <si>
    <t>Sonney, Curt (R-17%)</t>
  </si>
  <si>
    <t>Dowling, Matt (R-32%); Snyder, Pam (D-6%)</t>
  </si>
  <si>
    <t>Stefano, Patrick (R-9%)</t>
  </si>
  <si>
    <t>Snyder, Pam (D-23%); Cook, Bud (R-1%)</t>
  </si>
  <si>
    <t>Stefano, Patrick (R-6%); Bartolotta, Camera (R-0%)</t>
  </si>
  <si>
    <t>Warner, Ryan (R-49%); Dowling, Matt (R-5%)</t>
  </si>
  <si>
    <t>Stefano, Patrick (R-14%)</t>
  </si>
  <si>
    <t>Warner, Ryan (R-8%); Cook, Bud (R-4%)</t>
  </si>
  <si>
    <t>Stefano, Patrick (R-3%)</t>
  </si>
  <si>
    <t>Warner, Ryan (R-20%); Dowling, Matt (R-17%)</t>
  </si>
  <si>
    <t>Dowling, Matt (R-27%); Warner, Ryan (R-7%); Cook, Bud (R-4%)</t>
  </si>
  <si>
    <t>Oberlander, Donna (R-7%); Rapp, Kathy (R-6%); Gabler, Matt (R-0%)</t>
  </si>
  <si>
    <t>Kaufmann, Rob (R-85%); Schemel, Paul (R-21%)</t>
  </si>
  <si>
    <t>Mastriano, Doug (R-25%)</t>
  </si>
  <si>
    <t>Hershey, John (R-7%)</t>
  </si>
  <si>
    <t>Ward, Judy (R-2%); DiSanto, John (R-0%)</t>
  </si>
  <si>
    <t>Schemel, Paul (R-30%)</t>
  </si>
  <si>
    <t>Ward, Judy (R-8%)</t>
  </si>
  <si>
    <t>Topper, Jesse (R-20%); Hershey, John (R-9%)</t>
  </si>
  <si>
    <t>Schemel, Paul (R-50%)</t>
  </si>
  <si>
    <t>Mastriano, Doug (R-12%)</t>
  </si>
  <si>
    <t>Topper, Jesse (R-10%)</t>
  </si>
  <si>
    <t>Topper, Jesse (R-4%)</t>
  </si>
  <si>
    <t>Topper, Jesse (R-9%)</t>
  </si>
  <si>
    <t>Ward, Judy (R-2%)</t>
  </si>
  <si>
    <t>Snyder, Pam (D-11%)</t>
  </si>
  <si>
    <t>Bartolotta, Camera (R-3%)</t>
  </si>
  <si>
    <t>Snyder, Pam (D-26%)</t>
  </si>
  <si>
    <t>Bartolotta, Camera (R-6%)</t>
  </si>
  <si>
    <t>Snyder, Pam (D-9%)</t>
  </si>
  <si>
    <t>Bartolotta, Camera (R-2%)</t>
  </si>
  <si>
    <t>Snyder, Pam (D-7%)</t>
  </si>
  <si>
    <t>Snyder, Pam (D-8%)</t>
  </si>
  <si>
    <t>Irvin, Rich (R-32%)</t>
  </si>
  <si>
    <t>Corman, Jake (R-7%); Ward, Judy (R-2%)</t>
  </si>
  <si>
    <t>Irvin, Rich (R-8%)</t>
  </si>
  <si>
    <t>Corman, Jake (R-1%); Ward, Judy (R-1%)</t>
  </si>
  <si>
    <t>Irvin, Rich (R-15%)</t>
  </si>
  <si>
    <t>Ward, Judy (R-3%); Corman, Jake (R-1%)</t>
  </si>
  <si>
    <t>Irvin, Rich (R-12%)</t>
  </si>
  <si>
    <t>Struzzi, James (R-12%); Pyle, Jeff (R-6%); Petrarca, Joe (D-5%)</t>
  </si>
  <si>
    <t>Pittman, Joe (R-6%)</t>
  </si>
  <si>
    <t>Struzzi, James (R-10%)</t>
  </si>
  <si>
    <t>Pittman, Joe (R-3%)</t>
  </si>
  <si>
    <t>Struzzi, James (R-52%)</t>
  </si>
  <si>
    <t>Pittman, Joe (R-13%)</t>
  </si>
  <si>
    <t>Dush, Cris (R-15%); Struzzi, James (R-3%)</t>
  </si>
  <si>
    <t>Dush, Cris (R-9%); Sankey, Tommy (R-2%)</t>
  </si>
  <si>
    <t>Pittman, Joe (R-2%); Langerholc, Wayne (R-1%)</t>
  </si>
  <si>
    <t>Struzzi, James (R-13%)</t>
  </si>
  <si>
    <t>Dush, Cris (R-11%); Gabler, Matt (R-1%)</t>
  </si>
  <si>
    <t>Dush, Cris (R-19%)</t>
  </si>
  <si>
    <t>Scarnati, Joseph (R-5%)</t>
  </si>
  <si>
    <t>Dush, Cris (R-31%)</t>
  </si>
  <si>
    <t>Scarnati, Joseph (R-7%); Pittman, Joe (R-1%)</t>
  </si>
  <si>
    <t>Hershey, John (R-37%)</t>
  </si>
  <si>
    <t>Kosierowski, Bridget M. (D-21%); Flynn, Marty (D-16%)</t>
  </si>
  <si>
    <t>Blake, John (D-9%)</t>
  </si>
  <si>
    <t>Kosierowski, Bridget M. (D-17%)</t>
  </si>
  <si>
    <t>Blake, John (D-4%)</t>
  </si>
  <si>
    <t>Mullins, Kyle (D-22%)</t>
  </si>
  <si>
    <t>Blake, John (D-5%)</t>
  </si>
  <si>
    <t>Kosierowski, Bridget M. (D-19%)</t>
  </si>
  <si>
    <t>Mullins, Kyle (D-15%); Kosierowski, Bridget M. (D-10%)</t>
  </si>
  <si>
    <t>Blake, John (D-6%)</t>
  </si>
  <si>
    <t>Carroll, Mike (D-31%); Peifer, Mike (R-3%)</t>
  </si>
  <si>
    <t>Blake, John (D-7%); Baker, Lisa (R-1%)</t>
  </si>
  <si>
    <t>Kosierowski, Bridget M. (D-13%)</t>
  </si>
  <si>
    <t>Blake, John (D-3%)</t>
  </si>
  <si>
    <t>Flynn, Marty (D-84%); Mullins, Kyle (D-35%)</t>
  </si>
  <si>
    <t>Blake, John (D-30%)</t>
  </si>
  <si>
    <t>Mullins, Kyle (D-29%)</t>
  </si>
  <si>
    <t>Blake, John (D-7%)</t>
  </si>
  <si>
    <t>Cox, Jim (R-19%); Fee, Mindy (R-18%)</t>
  </si>
  <si>
    <t>Aument, Ryan (R-9%)</t>
  </si>
  <si>
    <t>Hickernell, Dave (R-17%)</t>
  </si>
  <si>
    <t>Aument, Ryan (R-4%)</t>
  </si>
  <si>
    <t>Greiner, Keith (R-54%)</t>
  </si>
  <si>
    <t>Martin, Scott (R-10%); Aument, Ryan (R-3%)</t>
  </si>
  <si>
    <t>Hickernell, Dave (R-28%)</t>
  </si>
  <si>
    <t>Aument, Ryan (R-8%)</t>
  </si>
  <si>
    <t>Zimmerman, David (R-40%); Gillen, Mark (R-11%)</t>
  </si>
  <si>
    <t>Aument, Ryan (R-12%)</t>
  </si>
  <si>
    <t>Hickernell, Dave (R-37%); Fee, Mindy (R-16%)</t>
  </si>
  <si>
    <t>Zimmerman, David (R-43%); Fee, Mindy (R-10%)</t>
  </si>
  <si>
    <t>Aument, Ryan (R-13%)</t>
  </si>
  <si>
    <t>Miller, Brett (R-56%); Fee, Mindy (R-10%); Hickernell, Dave (R-10%); Mentzer, Steven (R-2%)</t>
  </si>
  <si>
    <t>Aument, Ryan (R-18%)</t>
  </si>
  <si>
    <t>Greiner, Keith (R-36%); Cutler, Bryan (R-0%)</t>
  </si>
  <si>
    <t>Martin, Scott (R-9%)</t>
  </si>
  <si>
    <t>Sturla, Mike (D-100%); Greiner, Keith (R-10%); Miller, Brett (R-7%); Cutler, Bryan (R-5%); Mentzer, Steven (R-2%)</t>
  </si>
  <si>
    <t>Martin, Scott (R-29%)</t>
  </si>
  <si>
    <t>Fee, Mindy (R-39%)</t>
  </si>
  <si>
    <t>Mentzer, Steven (R-55%)</t>
  </si>
  <si>
    <t>Martin, Scott (R-15%)</t>
  </si>
  <si>
    <t>Miller, Brett (R-37%); Cutler, Bryan (R-28%)</t>
  </si>
  <si>
    <t>Martin, Scott (R-16%)</t>
  </si>
  <si>
    <t>Zimmerman, David (R-18%); Cutler, Bryan (R-16%)</t>
  </si>
  <si>
    <t>Martin, Scott (R-8%)</t>
  </si>
  <si>
    <t>Cutler, Bryan (R-50%)</t>
  </si>
  <si>
    <t>Martin, Scott (R-12%)</t>
  </si>
  <si>
    <t>Mentzer, Steven (R-41%); Fee, Mindy (R-6%)</t>
  </si>
  <si>
    <t>Bernstine, Aaron (R-22%)</t>
  </si>
  <si>
    <t>Bernstine, Aaron (R-9%); Sainato, Chris (D-4%)</t>
  </si>
  <si>
    <t>Sainato, Chris (D-12%); Bernstine, Aaron (R-5%)</t>
  </si>
  <si>
    <t>Sainato, Chris (D-16%)</t>
  </si>
  <si>
    <t>Sainato, Chris (D-38%); Bernstine, Aaron (R-2%)</t>
  </si>
  <si>
    <t>Vogel, Elder (R-10%)</t>
  </si>
  <si>
    <t>Sainato, Chris (D-14%)</t>
  </si>
  <si>
    <t>Sainato, Chris (D-10%)</t>
  </si>
  <si>
    <t>Wentling, Parke (R-11%); Sainato, Chris (D-6%); Bernstine, Aaron (R-3%)</t>
  </si>
  <si>
    <t>Vogel, Elder (R-4%); Brooks, Michele (R-1%)</t>
  </si>
  <si>
    <t>Diamond, Russ (R-11%); Ryan, Francis (R-4%); Helm, Sue (R-4%)</t>
  </si>
  <si>
    <t>Arnold, Dave (R-5%)</t>
  </si>
  <si>
    <t>Diamond, Russ (R-33%); Ryan, Francis (R-21%)</t>
  </si>
  <si>
    <t>Arnold, Dave (R-14%)</t>
  </si>
  <si>
    <t>Diamond, Russ (R-32%)</t>
  </si>
  <si>
    <t>Arnold, Dave (R-8%)</t>
  </si>
  <si>
    <t>Ryan, Francis (R-39%); Diamond, Russ (R-1%)</t>
  </si>
  <si>
    <t>Arnold, Dave (R-10%)</t>
  </si>
  <si>
    <t>Diamond, Russ (R-23%); Helm, Sue (R-4%)</t>
  </si>
  <si>
    <t>Ryan, Francis (R-35%)</t>
  </si>
  <si>
    <t>Arnold, Dave (R-9%)</t>
  </si>
  <si>
    <t>Schweyer, Peter (D-100%); Schlossberg, Mike (D-91%)</t>
  </si>
  <si>
    <t>Browne, Patrick (R-45%)</t>
  </si>
  <si>
    <t>McNeill, Jeanne (D-13%); Mako, Zachary (R-5%)</t>
  </si>
  <si>
    <t>Boscola, Lisa (D-4%)</t>
  </si>
  <si>
    <t>Mackenzie, Ryan (R-56%); Simmons, Justin (R-29%)</t>
  </si>
  <si>
    <t>Browne, Patrick (R-16%); Boscola, Lisa (D-4%)</t>
  </si>
  <si>
    <t>Mako, Zachary (R-21%)</t>
  </si>
  <si>
    <t>Browne, Patrick (R-4%); Scavello, Mario (R-1%)</t>
  </si>
  <si>
    <t>Day, Gary (R-23%)</t>
  </si>
  <si>
    <t>Browne, Patrick (R-6%)</t>
  </si>
  <si>
    <t>Day, Gary (R-56%); Mako, Zachary (R-14%); Schlossberg, Mike (D-9%); Mackenzie, Ryan (R-8%)</t>
  </si>
  <si>
    <t>Browne, Patrick (R-21%)</t>
  </si>
  <si>
    <t>McNeill, Jeanne (D-12%); Mackenzie, Ryan (R-8%); Simmons, Justin (R-2%)</t>
  </si>
  <si>
    <t>Boscola, Lisa (D-5%)</t>
  </si>
  <si>
    <t>Simmons, Justin (R-33%)</t>
  </si>
  <si>
    <t>Browne, Patrick (R-8%)</t>
  </si>
  <si>
    <t>McNeill, Jeanne (D-37%); Mako, Zachary (R-12%)</t>
  </si>
  <si>
    <t>Boscola, Lisa (D-11%)</t>
  </si>
  <si>
    <t>Mullery, Gerald (D-21%); Pashinski, Eddie Day (D-7%); Toohil, Tarah (R-4%); Carroll, Mike (D-0%)</t>
  </si>
  <si>
    <t>Baker, Lisa (R-6%); Yudichak, John (D-2%)</t>
  </si>
  <si>
    <t>Boback, Karen (R-22%); Kaufer, Aaron (R-11%)</t>
  </si>
  <si>
    <t>Baker, Lisa (R-8%)</t>
  </si>
  <si>
    <t>Mullery, Gerald (D-28%); Toohil, Tarah (R-2%)</t>
  </si>
  <si>
    <t>Yudichak, John (D-7%); Baker, Lisa (R-1%)</t>
  </si>
  <si>
    <t>Pashinski, Eddie Day (D-20%); Mullery, Gerald (D-5%)</t>
  </si>
  <si>
    <t>Toohil, Tarah (R-72%); Mullery, Gerald (D-30%); Knowles, Jerry (R-11%); Heffley, Doyle (R-3%)</t>
  </si>
  <si>
    <t>Yudichak, John (D-18%); Gordner, John (R-7%); Argall, David (R-3%)</t>
  </si>
  <si>
    <t>Boback, Karen (R-20%); Kaufer, Aaron (R-7%)</t>
  </si>
  <si>
    <t>Baker, Lisa (R-7%)</t>
  </si>
  <si>
    <t>Toohil, Tarah (R-9%)</t>
  </si>
  <si>
    <t>Baker, Lisa (R-2%); Gordner, John (R-2%)</t>
  </si>
  <si>
    <t>Carroll, Mike (D-45%)</t>
  </si>
  <si>
    <t>Blake, John (D-5%); Yudichak, John (D-5%)</t>
  </si>
  <si>
    <t>Pashinski, Eddie Day (D-72%); Carroll, Mike (D-24%)</t>
  </si>
  <si>
    <t>Yudichak, John (D-23%)</t>
  </si>
  <si>
    <t>Kaufer, Aaron (R-30%); Boback, Karen (R-1%)</t>
  </si>
  <si>
    <t>Yudichak, John (D-6%); Baker, Lisa (R-1%)</t>
  </si>
  <si>
    <t>Kaufer, Aaron (R-51%); Mullery, Gerald (D-17%)</t>
  </si>
  <si>
    <t>Yudichak, John (D-9%); Baker, Lisa (R-8%)</t>
  </si>
  <si>
    <t>Everett, Garth (R-16%)</t>
  </si>
  <si>
    <t>Everett, Garth (R-21%); Borowicz, Stephanie (R-7%)</t>
  </si>
  <si>
    <t>Yaw, Gene (R-6%); Scarnati, Joseph (R-2%)</t>
  </si>
  <si>
    <t>Wheeland, Jeff (R-18%)</t>
  </si>
  <si>
    <t>Wheeland, Jeff (R-9%); Everett, Garth (R-3%)</t>
  </si>
  <si>
    <t>Everett, Garth (R-21%)</t>
  </si>
  <si>
    <t>Everett, Garth (R-11%)</t>
  </si>
  <si>
    <t>Wheeland, Jeff (R-15%)</t>
  </si>
  <si>
    <t>Wheeland, Jeff (R-59%); Everett, Garth (R-8%)</t>
  </si>
  <si>
    <t>Yaw, Gene (R-17%)</t>
  </si>
  <si>
    <t>Causer, Martin (R-33%)</t>
  </si>
  <si>
    <t>Scarnati, Joseph (R-9%)</t>
  </si>
  <si>
    <t>Causer, Martin (R-11%); Gabler, Matt (R-1%)</t>
  </si>
  <si>
    <t>Causer, Martin (R-6%)</t>
  </si>
  <si>
    <t>Causer, Martin (R-9%)</t>
  </si>
  <si>
    <t>Causer, Martin (R-10%)</t>
  </si>
  <si>
    <t>Bonner, Tim (R-5%); Wentling, Parke (R-2%)</t>
  </si>
  <si>
    <t>Brooks, Michele (R-2%)</t>
  </si>
  <si>
    <t>Longietti, Mark (D-9%)</t>
  </si>
  <si>
    <t>Longietti, Mark (D-9%); Wentling, Parke (R-8%)</t>
  </si>
  <si>
    <t>Brooks, Michele (R-4%)</t>
  </si>
  <si>
    <t>Bonner, Tim (R-29%)</t>
  </si>
  <si>
    <t>Brooks, Michele (R-7%)</t>
  </si>
  <si>
    <t>Longietti, Mark (D-25%)</t>
  </si>
  <si>
    <t>Wentling, Parke (R-7%)</t>
  </si>
  <si>
    <t>Bonner, Tim (R-14%)</t>
  </si>
  <si>
    <t>Bonner, Tim (R-12%); Wentling, Parke (R-6%)</t>
  </si>
  <si>
    <t>Longietti, Mark (D-11%); Wentling, Parke (R-4%); Bonner, Tim (R-1%)</t>
  </si>
  <si>
    <t>Longietti, Mark (D-22%)</t>
  </si>
  <si>
    <t>Longietti, Mark (D-12%)</t>
  </si>
  <si>
    <t>Hershey, John (R-45%); Benninghof, Kerry (R-22%)</t>
  </si>
  <si>
    <t>Corman, Jake (R-18%)</t>
  </si>
  <si>
    <t>Brown, Rosemary (R-55%); Madden, Maureen (D-22%)</t>
  </si>
  <si>
    <t>Scavello, Mario (R-13%); Baker, Lisa (R-5%); Blake, John (D-1%)</t>
  </si>
  <si>
    <t>Rader, Jack (R-43%); Brown, Rosemary (R-9%)</t>
  </si>
  <si>
    <t>Scavello, Mario (R-13%)</t>
  </si>
  <si>
    <t>Rader, Jack (R-57%); Madden, Maureen (D-39%); Brown, Rosemary (R-7%)</t>
  </si>
  <si>
    <t>Scavello, Mario (R-15%); Blake, John (D-10%)</t>
  </si>
  <si>
    <t>Madden, Maureen (D-39%); Brown, Rosemary (R-17%)</t>
  </si>
  <si>
    <t>Sanchez, Ben (D-87%); Boyle, Kevin (D-4%)</t>
  </si>
  <si>
    <t>Haywood, Art (D-22%)</t>
  </si>
  <si>
    <t>Murt, Tom (R-2%)</t>
  </si>
  <si>
    <t>Collet, Maria (D-1%)</t>
  </si>
  <si>
    <t>McCarter, Steve (D-61%)</t>
  </si>
  <si>
    <t>Haywood, Art (D-14%)</t>
  </si>
  <si>
    <t>Daley, Mary Jo (D-56%); Bradford, Matt (D-10%)</t>
  </si>
  <si>
    <t>Hughes, Vincent (D-10%); Leach, Daylin (D-6%)</t>
  </si>
  <si>
    <t>Stephens, Todd (R-43%); Murt, Tom (R-12%)</t>
  </si>
  <si>
    <t>Collet, Maria (D-14%)</t>
  </si>
  <si>
    <t>McCarter, Steve (D-7%)</t>
  </si>
  <si>
    <t>Haywood, Art (D-2%)</t>
  </si>
  <si>
    <t>Briggs, Tim (D-37%); Daley, Mary Jo (D-30%); Vitali, Greg (D-16%); DeLissio, Pam (D-15%)</t>
  </si>
  <si>
    <t>Leach, Daylin (D-24%)</t>
  </si>
  <si>
    <t>Murt, Tom (R-21%)</t>
  </si>
  <si>
    <t>Collet, Maria (D-5%)</t>
  </si>
  <si>
    <t>Webster, Joe (D-40%); Bradford, Matt (D-15%)</t>
  </si>
  <si>
    <t>Muth, Katie (D-14%)</t>
  </si>
  <si>
    <t>Bradford, Matt (D-75%); Webster, Joe (D-16%); Briggs, Tim (D-9%)</t>
  </si>
  <si>
    <t>Leach, Daylin (D-18%); Muth, Katie (D-6%)</t>
  </si>
  <si>
    <t>Malgari, Steve (D-60%); Hanbidge, Liz (D-59%); Stephens, Todd (R-41%)</t>
  </si>
  <si>
    <t>Collet, Maria (D-26%); Mensch, Bob (R-14%)</t>
  </si>
  <si>
    <t>Webster, Joe (D-29%); Ciresi, Joe (D-21%); Toepel, Marcy (R-10%)</t>
  </si>
  <si>
    <t>Mensch, Bob (R-13%); Muth, Katie (D-2%)</t>
  </si>
  <si>
    <t>Ciresi, Joe (D-20%); Toepel, Marcy (R-15%)</t>
  </si>
  <si>
    <t>Muth, Katie (D-5%); Mensch, Bob (R-4%)</t>
  </si>
  <si>
    <t>Ciresi, Joe (D-22%); Hennessey, Tim (R-14%)</t>
  </si>
  <si>
    <t>Mensch, Bob (R-9%)</t>
  </si>
  <si>
    <t>Malgari, Steve (D-40%); Toepel, Marcy (R-29%); Polinchock, Todd (R-4%)</t>
  </si>
  <si>
    <t>Collet, Maria (D-9%); Mensch, Bob (R-8%); Santarsiero, Steve (D-1%)</t>
  </si>
  <si>
    <t>McCarter, Steve (D-32%)</t>
  </si>
  <si>
    <t>Haywood, Art (D-8%)</t>
  </si>
  <si>
    <t>Ciresi, Joe (D-37%); Shusterman, Melissa (D-19%); Webster, Joe (D-15%); Otten, Danielle (D-5%)</t>
  </si>
  <si>
    <t>Muth, Katie (D-18%)</t>
  </si>
  <si>
    <t>Murt, Tom (R-17%); Sanchez, Ben (D-13%); Stephens, Todd (R-11%)</t>
  </si>
  <si>
    <t>Hughes, Vincent (D-10%)</t>
  </si>
  <si>
    <t>Briggs, Tim (D-54%)</t>
  </si>
  <si>
    <t>Leach, Daylin (D-13%)</t>
  </si>
  <si>
    <t>Murt, Tom (R-39%)</t>
  </si>
  <si>
    <t>Collet, Maria (D-10%)</t>
  </si>
  <si>
    <t>Simmons, Justin (R-24%); Toepel, Marcy (R-6%); Mackenzie, Ryan (R-5%)</t>
  </si>
  <si>
    <t>Hanbidge, Liz (D-41%); Daley, Mary Jo (D-14%); Stephens, Todd (R-4%)</t>
  </si>
  <si>
    <t>Collet, Maria (D-7%); Leach, Daylin (D-7%)</t>
  </si>
  <si>
    <t>Masser, Kurt (R-24%); Culver, Lynda (R-5%)</t>
  </si>
  <si>
    <t>Emrick, Joe (R-34%)</t>
  </si>
  <si>
    <t>Scavello, Mario (R-9%)</t>
  </si>
  <si>
    <t>Samuelson, Steve (D-100%); McNeill, Jeanne (D-39%); Hahn, Marcia (R-39%); Freeman, Bob (D-4%)</t>
  </si>
  <si>
    <t>Boscola, Lisa (D-40%); Scavello, Mario (R-4%)</t>
  </si>
  <si>
    <t>Freeman, Bob (D-58%); Emrick, Joe (R-47%)</t>
  </si>
  <si>
    <t>Boscola, Lisa (D-18%); Scavello, Mario (R-6%); Mensch, Bob (R-0%)</t>
  </si>
  <si>
    <t>Hahn, Marcia (R-22%); Emrick, Joe (R-19%)</t>
  </si>
  <si>
    <t>Scavello, Mario (R-9%); Boscola, Lisa (D-1%)</t>
  </si>
  <si>
    <t>Mako, Zachary (R-48%); Hahn, Marcia (R-20%)</t>
  </si>
  <si>
    <t>Scavello, Mario (R-12%); Boscola, Lisa (D-4%)</t>
  </si>
  <si>
    <t>Hahn, Marcia (R-19%)</t>
  </si>
  <si>
    <t>Scavello, Mario (R-5%)</t>
  </si>
  <si>
    <t>Freeman, Bob (D-14%); Simmons, Justin (R-12%)</t>
  </si>
  <si>
    <t>Boscola, Lisa (D-6%)</t>
  </si>
  <si>
    <t>Freeman, Bob (D-24%)</t>
  </si>
  <si>
    <t>Masser, Kurt (R-7%); Culver, Lynda (R-7%)</t>
  </si>
  <si>
    <t>Culver, Lynda (R-19%); Everett, Garth (R-7%)</t>
  </si>
  <si>
    <t>Gordner, John (R-5%); Yaw, Gene (R-2%)</t>
  </si>
  <si>
    <t>Masser, Kurt (R-19%)</t>
  </si>
  <si>
    <t>Gordner, John (R-5%)</t>
  </si>
  <si>
    <t>Masser, Kurt (R-32%)</t>
  </si>
  <si>
    <t>Culver, Lynda (R-36%)</t>
  </si>
  <si>
    <t>Gordner, John (R-9%)</t>
  </si>
  <si>
    <t>Culver, Lynda (R-15%); Everett, Garth (R-8%); Masser, Kurt (R-4%)</t>
  </si>
  <si>
    <t>Keller, Mark (R-8%); Hershey, John (R-1%)</t>
  </si>
  <si>
    <t>DiSanto, John (R-2%); Corman, Jake (R-0%)</t>
  </si>
  <si>
    <t>Keller, Mark (R-12%)</t>
  </si>
  <si>
    <t>Keller, Mark (R-22%); Helm, Sue (R-0%)</t>
  </si>
  <si>
    <t>DiSanto, John (R-6%)</t>
  </si>
  <si>
    <t>Keller, Mark (R-29%)</t>
  </si>
  <si>
    <t>DiSanto, John (R-7%)</t>
  </si>
  <si>
    <t>White, Martina (R-100%); Driscoll, Mike (D-100%); Neilson, Ed (D-100%); Isaacson, Mary (D-100%); Hohenstein, Joe (D-100%); Dawkins, Jason (D-100%); Cruz, Angel (D-100%); Kenyatta, Malcolm (D-100%); Sims, Brian (D-100%); Fiedler, Elizabeth (D-100%); Harris, Jordan (D-100%); Roebuck, James (D-100%); Green, Roni (D-100%); Cephas, Morgan (D-100%); Bullock, Donna (D-100%); Burgos, Danilo (D-100%); Youngblood, Rosita (D-100%); Rabb, Chris (D-100%); Kinsey, Steven (D-100%); Solomon, Jared (D-100%); Fitzgerald, Isabella (D-100%); Boyle, Kevin (D-96%); DeLissio, Pam (D-85%); Donatucci, Maria (D-81%); McClinton, Joanna (D-72%); Murt, Tom (R-8%)</t>
  </si>
  <si>
    <t>Farnese, Lawrence (D-100%); Sabatina, John (D-100%); Street, Sharif (D-100%); Tartaglione, Christine (D-100%); Hughes, Vincent (D-79%); Williams, Anthony (D-71%); Haywood, Art (D-54%)</t>
  </si>
  <si>
    <t>Peifer, Mike (R-34%); Brown, Rosemary (R-12%)</t>
  </si>
  <si>
    <t>Baker, Lisa (R-12%)</t>
  </si>
  <si>
    <t>Peifer, Mike (R-39%); Fritz, Jonathan (R-1%)</t>
  </si>
  <si>
    <t>Baker, Lisa (R-10%)</t>
  </si>
  <si>
    <t>Causer, Martin (R-2%)</t>
  </si>
  <si>
    <t>Scarnati, Joseph (R-1%)</t>
  </si>
  <si>
    <t>Owlett, Clint (R-3%); Causer, Martin (R-2%)</t>
  </si>
  <si>
    <t>Causer, Martin (R-7%)</t>
  </si>
  <si>
    <t>Causer, Martin (R-5%)</t>
  </si>
  <si>
    <t>Tobash, Mike (R-18%); Knowles, Jerry (R-16%)</t>
  </si>
  <si>
    <t>Goodman, Neal (D-18%)</t>
  </si>
  <si>
    <t>Goodman, Neal (D-15%)</t>
  </si>
  <si>
    <t>Argall, David (R-4%)</t>
  </si>
  <si>
    <t>Goodman, Neal (D-23%); Knowles, Jerry (R-3%); Masser, Kurt (R-1%)</t>
  </si>
  <si>
    <t>Argall, David (R-6%); Gordner, John (R-0%)</t>
  </si>
  <si>
    <t>Tobash, Mike (R-19%)</t>
  </si>
  <si>
    <t>Goodman, Neal (D-20%); Tobash, Mike (R-12%)</t>
  </si>
  <si>
    <t>Goodman, Neal (D-11%)</t>
  </si>
  <si>
    <t>Argall, David (R-3%)</t>
  </si>
  <si>
    <t>Tobash, Mike (R-13%)</t>
  </si>
  <si>
    <t>Goodman, Neal (D-13%)</t>
  </si>
  <si>
    <t>Knowles, Jerry (R-28%)</t>
  </si>
  <si>
    <t>Tobash, Mike (R-11%)</t>
  </si>
  <si>
    <t>Tobash, Mike (R-12%); Helm, Sue (R-0%)</t>
  </si>
  <si>
    <t>DiSanto, John (R-2%); Argall, David (R-1%)</t>
  </si>
  <si>
    <t>Keller, Fred (R-27%)</t>
  </si>
  <si>
    <t>Gordner, John (R-7%)</t>
  </si>
  <si>
    <t>Keller, Fred (R-18%); Culver, Lynda (R-17%)</t>
  </si>
  <si>
    <t>Metzgar, Carl (R-9%)</t>
  </si>
  <si>
    <t>Stefano, Patrick (R-2%)</t>
  </si>
  <si>
    <t>Reese, Mike (R-11%); Metzgar, Carl (R-2%)</t>
  </si>
  <si>
    <t>Dowling, Matt (R-8%); Metzgar, Carl (R-3%)</t>
  </si>
  <si>
    <t>Reese, Mike (R-9%); Metzgar, Carl (R-5%)</t>
  </si>
  <si>
    <t>Stefano, Patrick (R-4%)</t>
  </si>
  <si>
    <t>Metzgar, Carl (R-7%); Dowling, Matt (R-2%)</t>
  </si>
  <si>
    <t>Dowling, Matt (R-5%)</t>
  </si>
  <si>
    <t>Stefano, Patrick (R-1%)</t>
  </si>
  <si>
    <t>Metzgar, Carl (R-6%)</t>
  </si>
  <si>
    <t>Metzgar, Carl (R-4%)</t>
  </si>
  <si>
    <t>Metzgar, Carl (R-33%)</t>
  </si>
  <si>
    <t>Stefano, Patrick (R-8%)</t>
  </si>
  <si>
    <t>Dowling, Matt (R-4%)</t>
  </si>
  <si>
    <t>Metzgar, Carl (R-10%); Rigby, Jim (R-3%)</t>
  </si>
  <si>
    <t>Stefano, Patrick (R-3%); Langerholc, Wayne (R-0%)</t>
  </si>
  <si>
    <t>Pickett, Tina (R-11%)</t>
  </si>
  <si>
    <t>Fritz, Jonathan (R-12%)</t>
  </si>
  <si>
    <t>Baker, Lisa (R-3%)</t>
  </si>
  <si>
    <t>Pickett, Tina (R-11%); Boback, Karen (R-3%)</t>
  </si>
  <si>
    <t>Baker, Lisa (R-2%); Yaw, Gene (R-1%)</t>
  </si>
  <si>
    <t>Fritz, Jonathan (R-8%); Kosierowski, Bridget M. (D-1%)</t>
  </si>
  <si>
    <t>Baker, Lisa (R-2%); Blake, John (D-0%)</t>
  </si>
  <si>
    <t>Fritz, Jonathan (R-17%); Pickett, Tina (R-1%)</t>
  </si>
  <si>
    <t>Fritz, Jonathan (R-13%); Pickett, Tina (R-2%)</t>
  </si>
  <si>
    <t>Baker, Lisa (R-4%)</t>
  </si>
  <si>
    <t>Fritz, Jonathan (R-8%)</t>
  </si>
  <si>
    <t>Baker, Lisa (R-2%)</t>
  </si>
  <si>
    <t>Owlett, Clint (R-24%)</t>
  </si>
  <si>
    <t>Scarnati, Joseph (R-6%)</t>
  </si>
  <si>
    <t>Owlett, Clint (R-24%); Everett, Garth (R-2%)</t>
  </si>
  <si>
    <t>Scarnati, Joseph (R-6%); Yaw, Gene (R-1%)</t>
  </si>
  <si>
    <t>Owlett, Clint (R-19%); Everett, Garth (R-0%)</t>
  </si>
  <si>
    <t>Scarnati, Joseph (R-5%); Yaw, Gene (R-0%)</t>
  </si>
  <si>
    <t>Keller, Fred (R-30%)</t>
  </si>
  <si>
    <t>Yaw, Gene (R-8%)</t>
  </si>
  <si>
    <t>Keller, Fred (R-25%)</t>
  </si>
  <si>
    <t>Yaw, Gene (R-7%)</t>
  </si>
  <si>
    <t>James, Lee (R-16%)</t>
  </si>
  <si>
    <t>Hutchinson, Scott (R-4%)</t>
  </si>
  <si>
    <t>James, Lee (R-27%)</t>
  </si>
  <si>
    <t>Hutchinson, Scott (R-6%)</t>
  </si>
  <si>
    <t>James, Lee (R-26%)</t>
  </si>
  <si>
    <t>Rapp, Kathy (R-17%); James, Lee (R-6%)</t>
  </si>
  <si>
    <t>Brooks, Michele (R-4%); Hutchinson, Scott (R-1%)</t>
  </si>
  <si>
    <t>James, Lee (R-11%)</t>
  </si>
  <si>
    <t>Rapp, Kathy (R-61%)</t>
  </si>
  <si>
    <t>Hutchinson, Scott (R-14%); Brooks, Michele (R-0%)</t>
  </si>
  <si>
    <t>Kail, Joshua (R-7%)</t>
  </si>
  <si>
    <t>Cook, Bud (R-10%); Puskaric, Michael (R-4%)</t>
  </si>
  <si>
    <t>Snyder, Pam (D-9%); Cook, Bud (R-5%)</t>
  </si>
  <si>
    <t>Oritay, Jason (R-9%); Kail, Joshua (R-6%)</t>
  </si>
  <si>
    <t>Cook, Bud (R-19%)</t>
  </si>
  <si>
    <t>O'Neal, Tim (R-37%); Oritay, Jason (R-18%)</t>
  </si>
  <si>
    <t>Bartolotta, Camera (R-13%)</t>
  </si>
  <si>
    <t>Cook, Bud (R-20%)</t>
  </si>
  <si>
    <t>Bartolotta, Camera (R-5%)</t>
  </si>
  <si>
    <t>O'Neal, Tim (R-15%)</t>
  </si>
  <si>
    <t>Oritay, Jason (R-13%)</t>
  </si>
  <si>
    <t>Bartolotta, Camera (R-3%); Iovino, Pam (D-0%)</t>
  </si>
  <si>
    <t>Kail, Joshua (R-21%)</t>
  </si>
  <si>
    <t>Mihalek, Natalie (R-34%)</t>
  </si>
  <si>
    <t>Cook, Bud (R-28%); Puskaric, Michael (R-15%)</t>
  </si>
  <si>
    <t>Bartolotta, Camera (R-10%)</t>
  </si>
  <si>
    <t>O'Neal, Tim (R-23%); Oritay, Jason (R-13%); Kail, Joshua (R-6%)</t>
  </si>
  <si>
    <t>O'Neal, Tim (R-26%)</t>
  </si>
  <si>
    <t>Fritz, Jonathan (R-19%); Peifer, Mike (R-14%)</t>
  </si>
  <si>
    <t>Fritz, Jonathan (R-22%); Peifer, Mike (R-9%)</t>
  </si>
  <si>
    <t>Davanzo, Eric (R-21%); Cook, Bud (R-9%)</t>
  </si>
  <si>
    <t>Brooks, Robert (R-23%)</t>
  </si>
  <si>
    <t>Brewster, James (D-5%); Pittman, Joe (R-1%)</t>
  </si>
  <si>
    <t>Petrarca, Joe (D-28%)</t>
  </si>
  <si>
    <t>Ward, Kim (R-7%)</t>
  </si>
  <si>
    <t>Brooks, Robert (R-35%); Nelson, Eric (R-4%)</t>
  </si>
  <si>
    <t>Pittman, Joe (R-9%); Ward, Kim (R-1%)</t>
  </si>
  <si>
    <t>Petrarca, Joe (D-25%); Reese, Mike (R-24%)</t>
  </si>
  <si>
    <t>Ward, Kim (R-13%)</t>
  </si>
  <si>
    <t>Nelson, Eric (R-41%)</t>
  </si>
  <si>
    <t>Ward, Kim (R-11%)</t>
  </si>
  <si>
    <t>Nelson, Eric (R-55%); Davanzo, Eric (R-12%); Reese, Mike (R-9%); Dunbar, George (R-1%)</t>
  </si>
  <si>
    <t>Ward, Kim (R-21%)</t>
  </si>
  <si>
    <t>Davanzo, Eric (R-15%)</t>
  </si>
  <si>
    <t>Ward, Kim (R-4%)</t>
  </si>
  <si>
    <t>Petrarca, Joe (D-33%); Brooks, Robert (R-14%)</t>
  </si>
  <si>
    <t>Brewster, James (D-6%); Pittman, Joe (R-6%)</t>
  </si>
  <si>
    <t>Reese, Mike (R-25%)</t>
  </si>
  <si>
    <t>Davanzo, Eric (R-12%)</t>
  </si>
  <si>
    <t>Reese, Mike (R-21%); Davanzo, Eric (R-7%)</t>
  </si>
  <si>
    <t>Ward, Kim (R-6%); Stefano, Patrick (R-2%)</t>
  </si>
  <si>
    <t>Dermody, Frank (D-30%)</t>
  </si>
  <si>
    <t>Dunbar, George (R-58%)</t>
  </si>
  <si>
    <t>Ward, Kim (R-15%)</t>
  </si>
  <si>
    <t>Dunbar, George (R-41%); Brooks, Robert (R-3%); Davanzo, Eric (R-1%); Markosek, Brandon (D-0%)</t>
  </si>
  <si>
    <t>Ward, Kim (R-11%); Brewster, James (D-0%)</t>
  </si>
  <si>
    <t>Warner, Ryan (R-16%); Davanzo, Eric (R-7%)</t>
  </si>
  <si>
    <t>Stefano, Patrick (R-6%)</t>
  </si>
  <si>
    <t>Davanzo, Eric (R-25%)</t>
  </si>
  <si>
    <t>Boback, Karen (R-14%)</t>
  </si>
  <si>
    <t>Baker, Lisa (R-2%); Blake, John (D-2%)</t>
  </si>
  <si>
    <t>Boback, Karen (R-31%)</t>
  </si>
  <si>
    <t>Gillespie, Keith (R-52%)</t>
  </si>
  <si>
    <t>Phillips-Hill, Kristin (R-8%); Arnold, Dave (R-7%)</t>
  </si>
  <si>
    <t>Jones, Mike (R-65%)</t>
  </si>
  <si>
    <t>Phillips-Hill, Kristin (R-16%)</t>
  </si>
  <si>
    <t>Grove, Seth (R-37%); Keefer, Dawn (R-4%)</t>
  </si>
  <si>
    <t>Regan, Mike (R-10%)</t>
  </si>
  <si>
    <t>Gillespie, Keith (R-17%); Saylor, Stan (R-14%)</t>
  </si>
  <si>
    <t>Phillips-Hill, Kristin (R-7%)</t>
  </si>
  <si>
    <t>Klunk, Kate (R-24%)</t>
  </si>
  <si>
    <t>Gillespie, Keith (R-31%); Keefer, Dawn (R-6%)</t>
  </si>
  <si>
    <t>Keefer, Dawn (R-34%)</t>
  </si>
  <si>
    <t>Saylor, Stan (R-56%); Jones, Mike (R-5%)</t>
  </si>
  <si>
    <t>Phillips-Hill, Kristin (R-15%)</t>
  </si>
  <si>
    <t>Jones, Mike (R-22%); Saylor, Stan (R-9%)</t>
  </si>
  <si>
    <t>Klunk, Kate (R-43%)</t>
  </si>
  <si>
    <t>Mastriano, Doug (R-9%); Phillips-Hill, Kristin (R-1%)</t>
  </si>
  <si>
    <t>Klunk, Kate (R-27%); Jones, Mike (R-6%)</t>
  </si>
  <si>
    <t>Phillips-Hill, Kristin (R-8%)</t>
  </si>
  <si>
    <t>Grove, Seth (R-37%); Klunk, Kate (R-6%); Jones, Mike (R-1%)</t>
  </si>
  <si>
    <t>Phillips-Hill, Kristin (R-8%); Regan, Mike (R-3%)</t>
  </si>
  <si>
    <t>DeLozier, Sheryl (R-53%); Keefer, Dawn (R-47%)</t>
  </si>
  <si>
    <t>Regan, Mike (R-19%); Arnold, Dave (R-5%)</t>
  </si>
  <si>
    <t>Grove, Seth (R-26%); Hill-Evans, Carol (D-12%)</t>
  </si>
  <si>
    <t>Phillips-Hill, Kristin (R-9%)</t>
  </si>
  <si>
    <t>Hill-Evans, Carol (D-68%)</t>
  </si>
  <si>
    <t>Phillips-Hill, Kristin (R-17%)</t>
  </si>
  <si>
    <t>Saylor, Stan (R-21%); Hill-Evans, Carol (D-20%)</t>
  </si>
  <si>
    <t>Arnold, Dave (R-5%); Phillips-Hill, Kristin (R-5%)</t>
  </si>
  <si>
    <t>2014 ACS
5-yr
Median Household Income</t>
  </si>
  <si>
    <t>Percentile MHI</t>
  </si>
  <si>
    <t>2014 ACS
5-yr
Households</t>
  </si>
  <si>
    <t>2014 Median Household Income Index</t>
  </si>
  <si>
    <t xml:space="preserve"> Sparsity/
Size Ratio for BEF</t>
  </si>
  <si>
    <t>Pop Dens Rank</t>
  </si>
  <si>
    <t xml:space="preserve"> Sparsity/
Size Adjustment (SSA)</t>
  </si>
  <si>
    <t>Poverty Percent
0-99%</t>
  </si>
  <si>
    <t>percentile
Poverty Percent
0-99%</t>
  </si>
  <si>
    <t>Poverty Percent
100-184%</t>
  </si>
  <si>
    <t>percentile
Poverty Percent
100-184%</t>
  </si>
  <si>
    <t>Estimated Acute Poverty Weight
@ 0.6</t>
  </si>
  <si>
    <t>Estimated Poverty Weight
@ 0.3</t>
  </si>
  <si>
    <t>Estimated Concentrated Poverty 
Weight
@ 0.3</t>
  </si>
  <si>
    <t>Total Estimated  Weighted Poverty ADM</t>
  </si>
  <si>
    <t>2014-15
CS ADM</t>
  </si>
  <si>
    <t>CS share</t>
  </si>
  <si>
    <t>CS Percentile</t>
  </si>
  <si>
    <t>Estimated CS Weight
@ 0.2</t>
  </si>
  <si>
    <t>2014-15 LEP Count
(SD+CS)</t>
  </si>
  <si>
    <t>ELL share</t>
  </si>
  <si>
    <t>ELL percentile</t>
  </si>
  <si>
    <t>Estimated ELL Weight
@ 0.6</t>
  </si>
  <si>
    <t>2014-15
adj ADM</t>
  </si>
  <si>
    <t>2013-14 
adj ADM</t>
  </si>
  <si>
    <t>2012-13
adj ADM</t>
  </si>
  <si>
    <t xml:space="preserve">2015-16
BEF
3-yr avg
ADM </t>
  </si>
  <si>
    <t xml:space="preserve">percentile
2015-16
BEF
3-yr avg
ADM </t>
  </si>
  <si>
    <t xml:space="preserve"> Student-weighted ADM
ADD-ON
w/o SS Adj</t>
  </si>
  <si>
    <t xml:space="preserve"> Student-weighted ADM
ADD-ON
w/ SS Adj</t>
  </si>
  <si>
    <t xml:space="preserve">Total 
Student-Weighted ADM </t>
  </si>
  <si>
    <t>percentile total student weighted ADM</t>
  </si>
  <si>
    <t>Local Effort Capacity Index</t>
  </si>
  <si>
    <t>Total Student-Weighted ADM * MHII  * LECI</t>
  </si>
  <si>
    <t>percentile total student weighted ADM * MHII * LECI</t>
  </si>
  <si>
    <t>70th</t>
  </si>
  <si>
    <t>Poverty
Weight
(Tier 1,
0-99%)</t>
  </si>
  <si>
    <t>Poverty Weight
(Tier 2,
100-184%)</t>
  </si>
  <si>
    <t>Poverty Concentration Threshold
(Tier 1)</t>
  </si>
  <si>
    <t>Poverty Concentration Additional Weight</t>
  </si>
  <si>
    <t>Local Effort</t>
  </si>
  <si>
    <t>Local Effort per Household</t>
  </si>
  <si>
    <t>percentile Local Effort per household</t>
  </si>
  <si>
    <t>Local Effort Factor (based on Median Household Income)</t>
  </si>
  <si>
    <t>2014-15
Current Expenditures</t>
  </si>
  <si>
    <t xml:space="preserve"> Estimated  Student-Weighted ADM add-on plus Sparsity-Size Adj</t>
  </si>
  <si>
    <t>2014-15
Current Exp per Weighted Student</t>
  </si>
  <si>
    <t>percentile CE per WS</t>
  </si>
  <si>
    <t>Excess Exp Factor
(2014-15 Current
Exp per adj ADM
plus Weighted Poverty ADM
Ratio based on median)</t>
  </si>
  <si>
    <t>Local 
Effort 
Index</t>
  </si>
  <si>
    <t>Local Effort Rate (Local Effort divided by 
(MV +PI))</t>
  </si>
  <si>
    <t>Local Effort Rate Rank</t>
  </si>
  <si>
    <t>(MV + PI) * Median Local Effort Rate</t>
  </si>
  <si>
    <t>Local Capacity per Weighted Student</t>
  </si>
  <si>
    <t>percentile local capacity</t>
  </si>
  <si>
    <t>Local Capacity Index</t>
  </si>
  <si>
    <t>2014-15
State Property Tax Reduction Allocation</t>
  </si>
  <si>
    <t>2014
STEB Market Value</t>
  </si>
  <si>
    <t>2013
Adjusted Personal Income</t>
  </si>
  <si>
    <t>2014-15
Tax Revenue</t>
  </si>
  <si>
    <t>2014-15 Revenue
from Local Gov't Units</t>
  </si>
  <si>
    <t>2014-15
Other Revenues Not Specified Elsewhere</t>
  </si>
  <si>
    <t>Median</t>
  </si>
  <si>
    <t>2016-17 Median Household Income Index</t>
  </si>
  <si>
    <t>2016-17 Sparsity/
Size Ratio for BEF</t>
  </si>
  <si>
    <r>
      <t xml:space="preserve"> Sparsity/
Size Adjustment </t>
    </r>
    <r>
      <rPr>
        <b/>
        <sz val="8"/>
        <color rgb="FF993300"/>
        <rFont val="Arial"/>
        <family val="2"/>
      </rPr>
      <t>(SSA)</t>
    </r>
  </si>
  <si>
    <t>2014 ACS
5-yr Poverty Percent
0-99%</t>
  </si>
  <si>
    <t>2014 ACS
5-yr Poverty Percent
100-184%</t>
  </si>
  <si>
    <t>2015-16 LEP Count
(SD+CS)</t>
  </si>
  <si>
    <t xml:space="preserve">2016-17
BEF
3-yr avg
ADM </t>
  </si>
  <si>
    <t xml:space="preserve">percentile
2016-17
BEF
3-yr avg
ADM </t>
  </si>
  <si>
    <r>
      <t xml:space="preserve"> Student-weighted ADM
</t>
    </r>
    <r>
      <rPr>
        <b/>
        <sz val="8"/>
        <color rgb="FFFF0000"/>
        <rFont val="Arial"/>
        <family val="2"/>
      </rPr>
      <t>ADD-ON
w/o SS Adj</t>
    </r>
  </si>
  <si>
    <r>
      <t xml:space="preserve"> Student-weighted ADM
</t>
    </r>
    <r>
      <rPr>
        <b/>
        <sz val="8"/>
        <color rgb="FFFF0000"/>
        <rFont val="Arial"/>
        <family val="2"/>
      </rPr>
      <t>ADD-ON
w/ SS Adj</t>
    </r>
  </si>
  <si>
    <t>2016-17 Local Effort Capacity Index</t>
  </si>
  <si>
    <t>State Median HHI</t>
  </si>
  <si>
    <r>
      <t xml:space="preserve">Local Effort Rate (Local Effort </t>
    </r>
    <r>
      <rPr>
        <i/>
        <sz val="8"/>
        <rFont val="Arial"/>
        <family val="2"/>
      </rPr>
      <t xml:space="preserve">divided by </t>
    </r>
    <r>
      <rPr>
        <b/>
        <sz val="8"/>
        <rFont val="Arial"/>
        <family val="2"/>
      </rPr>
      <t xml:space="preserve">
(MV +PI))</t>
    </r>
  </si>
  <si>
    <t>2015 ACS
5-yr
Median Household Income</t>
  </si>
  <si>
    <t>2015 ACS
5-yr
Households</t>
  </si>
  <si>
    <t>2015 Median Household Income Index</t>
  </si>
  <si>
    <t>2015 ACS 5-yr Poverty Percent
0-99%</t>
  </si>
  <si>
    <t>2015 ACS 5-yr Poverty Percent
100-184%</t>
  </si>
  <si>
    <t>Acute Poverty Weight
@ 0.6</t>
  </si>
  <si>
    <t>Poverty Weight
@ 0.3</t>
  </si>
  <si>
    <t>Concentrated Poverty 
Weight
@ 0.3</t>
  </si>
  <si>
    <t>Total Weighted Poverty ADM</t>
  </si>
  <si>
    <t>2015-16
CS ADM</t>
  </si>
  <si>
    <t>CS Weight
@ 0.2</t>
  </si>
  <si>
    <t>2016-17 LEP Count
(SD+CS)</t>
  </si>
  <si>
    <t>ELL Weight
@ 0.6</t>
  </si>
  <si>
    <t>2015-16
adj ADM</t>
  </si>
  <si>
    <t xml:space="preserve">BEF
3-yr avg
ADM </t>
  </si>
  <si>
    <t xml:space="preserve">percentile
BEF
3-yr avg
ADM </t>
  </si>
  <si>
    <t>2015
ACS 5-yr
Median Household Income</t>
  </si>
  <si>
    <t>2015
ACS 5-yr
Households</t>
  </si>
  <si>
    <t>2015-16
Current Expenditures</t>
  </si>
  <si>
    <t>2015-16
Current Exp per Weighted Student</t>
  </si>
  <si>
    <t>Excess Exp Factor
(2015-16 Current
Exp per adj ADM
plus Weighted Poverty ADM
Ratio based on median)</t>
  </si>
  <si>
    <t>2015-16
State Property Tax Reduction Allocation</t>
  </si>
  <si>
    <t>2015
STEB Market Value</t>
  </si>
  <si>
    <t>2014
Adjusted Personal Income</t>
  </si>
  <si>
    <t>2015-16
Tax Revenue</t>
  </si>
  <si>
    <t>2015-16 Revenue
from Local Gov't Units</t>
  </si>
  <si>
    <t>2015-16
Other Revenues Not Specified Elsewhere</t>
  </si>
  <si>
    <t>2015-16
Tuition from Patrons revenue</t>
  </si>
  <si>
    <t>2016
ACS 5-yr
Median Household Income</t>
  </si>
  <si>
    <t>2016
ACS 5-yr
Households</t>
  </si>
  <si>
    <t>2016 Median Household Income Index</t>
  </si>
  <si>
    <t>2018-19 Sparsity/
Size Adjustment (SSA)</t>
  </si>
  <si>
    <t>2016
ACS 5-yr Poverty Percent
0-99%</t>
  </si>
  <si>
    <t>2016
ACS 5-yr Poverty Percent
100-184%</t>
  </si>
  <si>
    <t>2016-17
CS ADM</t>
  </si>
  <si>
    <t>2017-18 LEP Count
(SD+CS)</t>
  </si>
  <si>
    <t>2016-17
adj ADM</t>
  </si>
  <si>
    <t>2016-17
Current Expenditures minus Tuition from Patrons rev</t>
  </si>
  <si>
    <t>2016-17
Current Exp per Weighted Student</t>
  </si>
  <si>
    <t>Excess Exp Factor
(2016-17 Current
Exp per adj ADM
plus Weighted Poverty ADM
Ratio based on median)</t>
  </si>
  <si>
    <t>2016-17
State Property Tax Reduction Allocation</t>
  </si>
  <si>
    <t>2016
STEB Market Value</t>
  </si>
  <si>
    <t>2015
Adjusted Personal Income</t>
  </si>
  <si>
    <t>Current Expenditures</t>
  </si>
  <si>
    <t>2016-17
Tax Revenue</t>
  </si>
  <si>
    <t>2016-17
Revenue
from Local Gov't Units</t>
  </si>
  <si>
    <t>2016-17
Other Revenues Not Specified Elsewhere</t>
  </si>
  <si>
    <t>2016-17
Tuition from Patrons Revenue</t>
  </si>
  <si>
    <t>2017
ACS 5-yr
Median Household Income</t>
  </si>
  <si>
    <t>2017
ACS 5-yr
Households</t>
  </si>
  <si>
    <t>2017 Median Household Income Index</t>
  </si>
  <si>
    <t>2019-20 Sparsity/
Size Adjustment (SSA)</t>
  </si>
  <si>
    <t>2017
ACS 5-yr Poverty Percent
0-99%</t>
  </si>
  <si>
    <t>2017
ACS 5-yr Poverty Percent
100-184%</t>
  </si>
  <si>
    <t>2017-18
CS ADM</t>
  </si>
  <si>
    <t>2018-19 LEP Count
(SD+CS)</t>
  </si>
  <si>
    <t>2017-18
adj ADM</t>
  </si>
  <si>
    <t>2017-18
Current Expenditures minus Tuition from Patrons rev</t>
  </si>
  <si>
    <t>Student-Weighted ADM add-on plus Sparsity-Size Adj</t>
  </si>
  <si>
    <t>2017-18
Current Exp per Weighted Student</t>
  </si>
  <si>
    <t>Excess Exp Factor
(2017-18 Current
Exp per adj ADM
plus Weighted Poverty ADM
Ratio based on median)</t>
  </si>
  <si>
    <t>2017-18
State Property Tax Reduction Allocation</t>
  </si>
  <si>
    <t>2017
STEB Market Value</t>
  </si>
  <si>
    <t>2016
Adjusted Personal Income</t>
  </si>
  <si>
    <t>2017-18
Current Expenditures</t>
  </si>
  <si>
    <t>2017-18
Tax Revenue</t>
  </si>
  <si>
    <t>2017-18
Revenue
from Local Gov't Units</t>
  </si>
  <si>
    <t>2017-18
Other Revenues Not Specified Elsewhere</t>
  </si>
  <si>
    <t>2017-18
Tuition from Patrons Revenue</t>
  </si>
  <si>
    <t>2018
ACS 5-yr
Median Household Income</t>
  </si>
  <si>
    <t>2018
ACS 5-yr
Households</t>
  </si>
  <si>
    <t>2018 Median Household Income Index</t>
  </si>
  <si>
    <t>2020-21 Sparsity/
Size Adjustment (SSA)</t>
  </si>
  <si>
    <t>2018
ACS 5-yr Poverty Percent
0-99%</t>
  </si>
  <si>
    <t>2018
ACS 5-yr Poverty Percent
100-184%</t>
  </si>
  <si>
    <t>2018-19
CS ADM</t>
  </si>
  <si>
    <t>2019-20 LEP Count
(SD+CS)</t>
  </si>
  <si>
    <t>percentiel total student weighted ADM * MHII * LECI</t>
  </si>
  <si>
    <t>2018-19
Current Expenditures minus Tuition from Patrons rev</t>
  </si>
  <si>
    <t>Current Exp per Weighted Student</t>
  </si>
  <si>
    <t>Excess Exp Factor
(Current
Exp per adj ADM
plus Weighted Poverty ADM
Ratio based on median)</t>
  </si>
  <si>
    <t>2018-19
State Property Tax Reduction Allocation</t>
  </si>
  <si>
    <t>2018
STEB Market Value</t>
  </si>
  <si>
    <t>2017
Adjusted Personal Income</t>
  </si>
  <si>
    <t>Tax Revenue</t>
  </si>
  <si>
    <t>Revenue
from Local Gov't Units</t>
  </si>
  <si>
    <t>Other Revenues Not Specified Elsewhere</t>
  </si>
  <si>
    <t>Tuition from Patrons Revenue</t>
  </si>
  <si>
    <t>House Member Name (Party - SD's Share of Legislative District)</t>
  </si>
  <si>
    <t>Senate Member Name (Party - SD's Share of Legislative District)</t>
  </si>
  <si>
    <t>AUN Check</t>
  </si>
  <si>
    <t>2014-15
BEF</t>
  </si>
  <si>
    <t>2015-16 base adjustments</t>
  </si>
  <si>
    <t>2015-16 Base BEF</t>
  </si>
  <si>
    <t>15/16 Base Share</t>
  </si>
  <si>
    <t>2016-17 Base BEF</t>
  </si>
  <si>
    <t>16/17 Base Share</t>
  </si>
  <si>
    <t>2017-18 BEF Base</t>
  </si>
  <si>
    <t>17/18 Base Share</t>
  </si>
  <si>
    <t>2018-19 Base BEF</t>
  </si>
  <si>
    <t>18/19 Base Share</t>
  </si>
  <si>
    <t>2019-20
Base BEF</t>
  </si>
  <si>
    <t>19/20 Base Share</t>
  </si>
  <si>
    <t>2020-21
Estimated
Base BEF</t>
  </si>
  <si>
    <t>20/21 Base Share</t>
  </si>
  <si>
    <t>2015-16 Student-Weighted Distribution</t>
  </si>
  <si>
    <t>2016-17 
Student-Weighted Distribution</t>
  </si>
  <si>
    <t>2017-18 
Student-Weighted Distribution</t>
  </si>
  <si>
    <t>2018-19
Student-Weighted Distribution</t>
  </si>
  <si>
    <t>2019-20
Student-Weighted Distribution</t>
  </si>
  <si>
    <t>2020-21
Estimated
Student-Weighted Distribution</t>
  </si>
  <si>
    <t>14/15 to 15/16 change</t>
  </si>
  <si>
    <t>2015-16
BEF Actual</t>
  </si>
  <si>
    <t>2016-17
BEF Actual</t>
  </si>
  <si>
    <t>2017-18
BEF Actual</t>
  </si>
  <si>
    <t>2018-19
BEF
May 2019</t>
  </si>
  <si>
    <t>2019-20
BEF</t>
  </si>
  <si>
    <t>2020-21
Estimated
BEF</t>
  </si>
  <si>
    <t>15/16 Total Student-Weighted ADM * MHII  * LECI</t>
  </si>
  <si>
    <t>15/16 100% Formula</t>
  </si>
  <si>
    <t>15/16 difference</t>
  </si>
  <si>
    <t>15/16 Fair Funding Ratio</t>
  </si>
  <si>
    <t>16/17 Total Student-Weighted ADM * MHII  * LECI</t>
  </si>
  <si>
    <t>16/17 100% Formula</t>
  </si>
  <si>
    <t>16/17 difference</t>
  </si>
  <si>
    <t>16/17 Fair Funding Ratio</t>
  </si>
  <si>
    <t>17/18 Total Student-Weighted ADM * MHII  * LECI</t>
  </si>
  <si>
    <t>17/18 100% Formula</t>
  </si>
  <si>
    <t>17/18 difference</t>
  </si>
  <si>
    <t>17/18 Fair Funding Ratio</t>
  </si>
  <si>
    <t>18/19 'Total Student-Weighted ADM  *  MHII  *  LECI</t>
  </si>
  <si>
    <t>18/19 100% Formula</t>
  </si>
  <si>
    <t>18/19 difference</t>
  </si>
  <si>
    <t>18/19 Fair Funding Ratio</t>
  </si>
  <si>
    <t>19/20 Total Student-Weighted ADM  *  MHII  *  LECI</t>
  </si>
  <si>
    <t>19/20 100% Formula</t>
  </si>
  <si>
    <t>19/20 difference</t>
  </si>
  <si>
    <t>19/20 Fair Funding Ratio</t>
  </si>
  <si>
    <t>20/21 'Total Student-Weighted ADM  *  MHII  *  LECI</t>
  </si>
  <si>
    <t>20/21 100% Formula</t>
  </si>
  <si>
    <t>20/21 difference</t>
  </si>
  <si>
    <t>20/21 Fair Funding Ratio</t>
  </si>
  <si>
    <t>for count of year over year decrease 16/17</t>
  </si>
  <si>
    <t>for count of year over year decrease 17/18</t>
  </si>
  <si>
    <t>for count of year over year decrease 18/19</t>
  </si>
  <si>
    <t>for count of year over year decrease 19/20</t>
  </si>
  <si>
    <t>for count of year over year decrease 20/21*</t>
  </si>
  <si>
    <t>did not happen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</si>
</sst>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6" formatCode="&quot;$&quot;#,##0_);[Red]\(&quot;$&quot;#,##0\)"/>
    <numFmt numFmtId="43" formatCode="_(* #,##0.00_);_(* \(#,##0.00\);_(* &quot;-&quot;??_);_(@_)"/>
    <numFmt numFmtId="164" formatCode="0.0000%"/>
    <numFmt numFmtId="165" formatCode="&quot;$&quot;#,##0"/>
    <numFmt numFmtId="166" formatCode="0.0%"/>
    <numFmt numFmtId="167" formatCode="&quot;$&quot;#,##0;[Red]\-&quot;$&quot;#,##0"/>
    <numFmt numFmtId="168" formatCode="0.0%;[Red]\-0.0%"/>
    <numFmt numFmtId="169" formatCode="#,##0.0000"/>
    <numFmt numFmtId="170" formatCode="0.0000;[Red]\-0.0000"/>
    <numFmt numFmtId="171" formatCode="0;[Red]0"/>
    <numFmt numFmtId="172" formatCode="0.000;[Red]\-0.000"/>
    <numFmt numFmtId="173" formatCode="0.000"/>
    <numFmt numFmtId="174" formatCode="#,##0.000"/>
    <numFmt numFmtId="175" formatCode="&quot;$&quot;#,##0.00"/>
    <numFmt numFmtId="176" formatCode="_(* #,##0.000_);_(* \(#,##0.000\);_(* &quot;-&quot;??_);_(@_)"/>
    <numFmt numFmtId="177" formatCode="0.0"/>
    <numFmt numFmtId="178" formatCode="0.00_);[Red]\(0.00\)"/>
    <numFmt numFmtId="179" formatCode="0.0000"/>
    <numFmt numFmtId="180" formatCode="0.0000_);[Red]\(0.0000\)"/>
    <numFmt numFmtId="181" formatCode="0;[Red]\-0"/>
    <numFmt numFmtId="182" formatCode="&quot;$&quot;#,##0.00;[Red]\-&quot;$&quot;#,##0.00"/>
  </numFmts>
  <fonts count="41"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20"/>
      <color theme="1"/>
      <name val="Calibri"/>
      <family val="2"/>
      <scheme val="minor"/>
    </font>
    <font>
      <i/>
      <sz val="11"/>
      <color theme="1"/>
      <name val="Calibri"/>
      <family val="2"/>
      <scheme val="minor"/>
    </font>
    <font>
      <sz val="10"/>
      <name val="Arial"/>
      <family val="2"/>
    </font>
    <font>
      <b/>
      <sz val="8"/>
      <name val="Arial"/>
      <family val="2"/>
    </font>
    <font>
      <sz val="8"/>
      <name val="Arial"/>
      <family val="2"/>
    </font>
    <font>
      <b/>
      <sz val="16"/>
      <color theme="1"/>
      <name val="Calibri"/>
      <family val="2"/>
      <scheme val="minor"/>
    </font>
    <font>
      <sz val="11"/>
      <name val="Calibri"/>
      <family val="2"/>
      <scheme val="minor"/>
    </font>
    <font>
      <sz val="10"/>
      <name val="Calibri"/>
      <family val="2"/>
      <scheme val="minor"/>
    </font>
    <font>
      <b/>
      <sz val="18"/>
      <color theme="1"/>
      <name val="Calibri"/>
      <family val="2"/>
      <scheme val="minor"/>
    </font>
    <font>
      <b/>
      <sz val="11"/>
      <color rgb="FFFF0000"/>
      <name val="Calibri"/>
      <family val="2"/>
      <scheme val="minor"/>
    </font>
    <font>
      <sz val="10"/>
      <color theme="1"/>
      <name val="Montserrat"/>
    </font>
    <font>
      <b/>
      <sz val="10"/>
      <color theme="1"/>
      <name val="Montserrat"/>
    </font>
    <font>
      <sz val="8"/>
      <name val="Tahoma"/>
      <family val="2"/>
    </font>
    <font>
      <b/>
      <sz val="8"/>
      <color theme="4" tint="-0.249977111117893"/>
      <name val="Arial"/>
      <family val="2"/>
    </font>
    <font>
      <b/>
      <sz val="8"/>
      <color rgb="FF993300"/>
      <name val="Arial"/>
      <family val="2"/>
    </font>
    <font>
      <b/>
      <sz val="8"/>
      <color rgb="FFFF0000"/>
      <name val="Arial"/>
      <family val="2"/>
    </font>
    <font>
      <sz val="8"/>
      <color theme="1"/>
      <name val="Arial"/>
      <family val="2"/>
    </font>
    <font>
      <b/>
      <sz val="8"/>
      <color theme="1"/>
      <name val="Arial"/>
      <family val="2"/>
    </font>
    <font>
      <b/>
      <sz val="8"/>
      <color indexed="60"/>
      <name val="Arial"/>
      <family val="2"/>
    </font>
    <font>
      <i/>
      <sz val="8"/>
      <name val="Arial"/>
      <family val="2"/>
    </font>
    <font>
      <sz val="8"/>
      <color indexed="8"/>
      <name val="Arial"/>
      <family val="2"/>
    </font>
    <font>
      <b/>
      <sz val="9"/>
      <name val="Calibri"/>
      <family val="2"/>
      <scheme val="minor"/>
    </font>
    <font>
      <b/>
      <sz val="9"/>
      <color theme="4" tint="-0.249977111117893"/>
      <name val="Calibri"/>
      <family val="2"/>
      <scheme val="minor"/>
    </font>
    <font>
      <b/>
      <sz val="9"/>
      <color rgb="FF993300"/>
      <name val="Calibri"/>
      <family val="2"/>
      <scheme val="minor"/>
    </font>
    <font>
      <sz val="9"/>
      <name val="Calibri"/>
      <family val="2"/>
      <scheme val="minor"/>
    </font>
    <font>
      <sz val="9"/>
      <color theme="1"/>
      <name val="Calibri"/>
      <family val="2"/>
      <scheme val="minor"/>
    </font>
    <font>
      <b/>
      <sz val="9"/>
      <color indexed="60"/>
      <name val="Calibri"/>
      <family val="2"/>
      <scheme val="minor"/>
    </font>
    <font>
      <b/>
      <sz val="9"/>
      <color theme="1"/>
      <name val="Calibri"/>
      <family val="2"/>
      <scheme val="minor"/>
    </font>
    <font>
      <sz val="9"/>
      <color indexed="8"/>
      <name val="Calibri"/>
      <family val="2"/>
      <scheme val="minor"/>
    </font>
    <font>
      <b/>
      <sz val="11"/>
      <name val="Calibri"/>
      <family val="2"/>
      <scheme val="minor"/>
    </font>
    <font>
      <i/>
      <sz val="11"/>
      <name val="Calibri"/>
      <family val="2"/>
      <scheme val="minor"/>
    </font>
    <font>
      <i/>
      <sz val="10"/>
      <color theme="1"/>
      <name val="Calibri"/>
      <family val="2"/>
      <scheme val="minor"/>
    </font>
    <font>
      <b/>
      <sz val="14"/>
      <color rgb="FFFF0000"/>
      <name val="Calibri"/>
      <family val="2"/>
      <scheme val="minor"/>
    </font>
    <font>
      <sz val="8"/>
      <name val="Calibri"/>
      <family val="2"/>
      <scheme val="minor"/>
    </font>
    <font>
      <b/>
      <sz val="11"/>
      <color theme="0"/>
      <name val="Calibri"/>
      <family val="2"/>
      <scheme val="minor"/>
    </font>
  </fonts>
  <fills count="13">
    <fill>
      <patternFill patternType="none"/>
    </fill>
    <fill>
      <patternFill patternType="gray125"/>
    </fill>
    <fill>
      <patternFill patternType="solid">
        <fgColor theme="1"/>
        <bgColor indexed="64"/>
      </patternFill>
    </fill>
    <fill>
      <patternFill patternType="solid">
        <fgColor rgb="FFFFFFCC"/>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tint="-0.499984740745262"/>
        <bgColor indexed="64"/>
      </patternFill>
    </fill>
    <fill>
      <patternFill patternType="solid">
        <fgColor theme="7"/>
        <bgColor indexed="64"/>
      </patternFill>
    </fill>
    <fill>
      <patternFill patternType="solid">
        <fgColor theme="0" tint="-4.9989318521683403E-2"/>
        <bgColor indexed="64"/>
      </patternFill>
    </fill>
  </fills>
  <borders count="31">
    <border>
      <left/>
      <right/>
      <top/>
      <bottom/>
      <diagonal/>
    </border>
    <border>
      <left/>
      <right/>
      <top/>
      <bottom style="thin">
        <color auto="1"/>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
    <xf numFmtId="0" fontId="0" fillId="0" borderId="0"/>
    <xf numFmtId="9" fontId="1" fillId="0" borderId="0" applyFont="0" applyFill="0" applyBorder="0" applyAlignment="0" applyProtection="0"/>
    <xf numFmtId="0" fontId="8" fillId="0" borderId="0"/>
    <xf numFmtId="0" fontId="10" fillId="0" borderId="0"/>
    <xf numFmtId="43" fontId="1" fillId="0" borderId="0" applyFont="0" applyFill="0" applyBorder="0" applyAlignment="0" applyProtection="0"/>
    <xf numFmtId="0" fontId="18" fillId="0" borderId="0"/>
    <xf numFmtId="0" fontId="8" fillId="0" borderId="0"/>
    <xf numFmtId="9" fontId="10" fillId="0" borderId="0" applyFont="0" applyFill="0" applyBorder="0" applyAlignment="0" applyProtection="0"/>
    <xf numFmtId="0" fontId="10" fillId="0" borderId="0"/>
    <xf numFmtId="0" fontId="1" fillId="0" borderId="0"/>
  </cellStyleXfs>
  <cellXfs count="583">
    <xf numFmtId="0" fontId="0" fillId="0" borderId="0" xfId="0"/>
    <xf numFmtId="0" fontId="0" fillId="0" borderId="0" xfId="0" applyAlignment="1"/>
    <xf numFmtId="0" fontId="5" fillId="0" borderId="0" xfId="0" applyFont="1"/>
    <xf numFmtId="0" fontId="6" fillId="0" borderId="0" xfId="0" applyFont="1" applyAlignment="1">
      <alignment vertical="center"/>
    </xf>
    <xf numFmtId="0" fontId="0" fillId="0" borderId="0" xfId="0" applyFill="1"/>
    <xf numFmtId="0" fontId="9" fillId="0" borderId="1" xfId="2" applyFont="1" applyBorder="1" applyAlignment="1">
      <alignment horizontal="center" wrapText="1"/>
    </xf>
    <xf numFmtId="0" fontId="9" fillId="0" borderId="1" xfId="2" applyFont="1" applyBorder="1" applyAlignment="1">
      <alignment wrapText="1"/>
    </xf>
    <xf numFmtId="0" fontId="10" fillId="0" borderId="0" xfId="2" applyFont="1" applyAlignment="1">
      <alignment horizontal="center"/>
    </xf>
    <xf numFmtId="0" fontId="10" fillId="0" borderId="0" xfId="2" applyFont="1"/>
    <xf numFmtId="0" fontId="10" fillId="0" borderId="0" xfId="3" applyAlignment="1">
      <alignment horizontal="center"/>
    </xf>
    <xf numFmtId="0" fontId="10" fillId="0" borderId="0" xfId="3"/>
    <xf numFmtId="0" fontId="16" fillId="0" borderId="10" xfId="0" applyFont="1" applyBorder="1"/>
    <xf numFmtId="0" fontId="16" fillId="0" borderId="11" xfId="0" applyFont="1" applyBorder="1"/>
    <xf numFmtId="0" fontId="16" fillId="0" borderId="12" xfId="0" applyFont="1" applyBorder="1"/>
    <xf numFmtId="0" fontId="16" fillId="0" borderId="13" xfId="0" applyFont="1" applyBorder="1"/>
    <xf numFmtId="0" fontId="16" fillId="0" borderId="1" xfId="0" applyFont="1" applyBorder="1"/>
    <xf numFmtId="0" fontId="16" fillId="0" borderId="11" xfId="0" applyFont="1" applyBorder="1" applyAlignment="1">
      <alignment horizontal="center" vertical="center" wrapText="1"/>
    </xf>
    <xf numFmtId="165" fontId="0" fillId="0" borderId="0" xfId="0" applyNumberFormat="1"/>
    <xf numFmtId="3" fontId="0" fillId="0" borderId="0" xfId="0" applyNumberFormat="1"/>
    <xf numFmtId="165" fontId="0" fillId="0" borderId="0" xfId="0" applyNumberFormat="1" applyAlignment="1">
      <alignment wrapText="1"/>
    </xf>
    <xf numFmtId="0" fontId="0" fillId="0" borderId="0" xfId="0" applyAlignment="1">
      <alignment wrapText="1"/>
    </xf>
    <xf numFmtId="166" fontId="0" fillId="0" borderId="0" xfId="1" applyNumberFormat="1" applyFont="1"/>
    <xf numFmtId="0" fontId="19" fillId="0" borderId="1" xfId="5" applyFont="1" applyBorder="1" applyAlignment="1">
      <alignment horizontal="right" wrapText="1"/>
    </xf>
    <xf numFmtId="0" fontId="20" fillId="0" borderId="1" xfId="3" applyFont="1" applyBorder="1" applyAlignment="1">
      <alignment horizontal="right" wrapText="1"/>
    </xf>
    <xf numFmtId="0" fontId="19" fillId="0" borderId="1" xfId="4" applyNumberFormat="1" applyFont="1" applyFill="1" applyBorder="1" applyAlignment="1">
      <alignment horizontal="right" wrapText="1"/>
    </xf>
    <xf numFmtId="2" fontId="19" fillId="0" borderId="1" xfId="5" applyNumberFormat="1" applyFont="1" applyBorder="1" applyAlignment="1">
      <alignment horizontal="right" wrapText="1"/>
    </xf>
    <xf numFmtId="0" fontId="20" fillId="0" borderId="1" xfId="4" applyNumberFormat="1" applyFont="1" applyFill="1" applyBorder="1" applyAlignment="1">
      <alignment horizontal="right" wrapText="1"/>
    </xf>
    <xf numFmtId="165" fontId="22" fillId="0" borderId="0" xfId="3" applyNumberFormat="1" applyFont="1"/>
    <xf numFmtId="3" fontId="22" fillId="0" borderId="0" xfId="3" applyNumberFormat="1" applyFont="1"/>
    <xf numFmtId="3" fontId="10" fillId="0" borderId="0" xfId="3" applyNumberFormat="1"/>
    <xf numFmtId="169" fontId="22" fillId="0" borderId="0" xfId="3" applyNumberFormat="1" applyFont="1"/>
    <xf numFmtId="170" fontId="10" fillId="0" borderId="0" xfId="3" applyNumberFormat="1" applyAlignment="1">
      <alignment horizontal="right"/>
    </xf>
    <xf numFmtId="171" fontId="10" fillId="0" borderId="0" xfId="3" applyNumberFormat="1" applyAlignment="1">
      <alignment horizontal="right"/>
    </xf>
    <xf numFmtId="172" fontId="10" fillId="0" borderId="0" xfId="3" applyNumberFormat="1" applyAlignment="1">
      <alignment horizontal="right"/>
    </xf>
    <xf numFmtId="10" fontId="22" fillId="0" borderId="0" xfId="3" applyNumberFormat="1" applyFont="1" applyAlignment="1">
      <alignment horizontal="right"/>
    </xf>
    <xf numFmtId="173" fontId="10" fillId="0" borderId="0" xfId="3" applyNumberFormat="1"/>
    <xf numFmtId="174" fontId="22" fillId="0" borderId="0" xfId="4" applyNumberFormat="1" applyFont="1" applyFill="1"/>
    <xf numFmtId="174" fontId="22" fillId="0" borderId="0" xfId="3" applyNumberFormat="1" applyFont="1"/>
    <xf numFmtId="174" fontId="10" fillId="0" borderId="0" xfId="3" applyNumberFormat="1"/>
    <xf numFmtId="2" fontId="10" fillId="0" borderId="0" xfId="5" applyNumberFormat="1" applyFont="1"/>
    <xf numFmtId="164" fontId="22" fillId="0" borderId="0" xfId="1" applyNumberFormat="1" applyFont="1" applyFill="1"/>
    <xf numFmtId="175" fontId="10" fillId="0" borderId="0" xfId="6" applyNumberFormat="1" applyFont="1"/>
    <xf numFmtId="3" fontId="22" fillId="0" borderId="0" xfId="3" applyNumberFormat="1" applyFont="1" applyAlignment="1">
      <alignment horizontal="right"/>
    </xf>
    <xf numFmtId="2" fontId="10" fillId="0" borderId="0" xfId="3" applyNumberFormat="1"/>
    <xf numFmtId="167" fontId="10" fillId="0" borderId="0" xfId="3" applyNumberFormat="1"/>
    <xf numFmtId="2" fontId="22" fillId="0" borderId="0" xfId="7" applyNumberFormat="1" applyFont="1" applyFill="1"/>
    <xf numFmtId="176" fontId="9" fillId="0" borderId="0" xfId="4" applyNumberFormat="1" applyFont="1" applyFill="1"/>
    <xf numFmtId="0" fontId="9" fillId="0" borderId="0" xfId="2" applyFont="1" applyAlignment="1">
      <alignment horizontal="center"/>
    </xf>
    <xf numFmtId="0" fontId="9" fillId="0" borderId="0" xfId="2" applyFont="1"/>
    <xf numFmtId="165" fontId="10" fillId="0" borderId="0" xfId="3" applyNumberFormat="1"/>
    <xf numFmtId="170" fontId="9" fillId="0" borderId="15" xfId="3" applyNumberFormat="1" applyFont="1" applyBorder="1" applyAlignment="1">
      <alignment horizontal="right"/>
    </xf>
    <xf numFmtId="170" fontId="9" fillId="0" borderId="0" xfId="3" applyNumberFormat="1" applyFont="1" applyAlignment="1">
      <alignment horizontal="right"/>
    </xf>
    <xf numFmtId="174" fontId="10" fillId="0" borderId="0" xfId="4" applyNumberFormat="1" applyFont="1" applyFill="1"/>
    <xf numFmtId="174" fontId="9" fillId="0" borderId="0" xfId="3" applyNumberFormat="1" applyFont="1"/>
    <xf numFmtId="174" fontId="9" fillId="0" borderId="0" xfId="3" applyNumberFormat="1" applyFont="1" applyAlignment="1">
      <alignment horizontal="right"/>
    </xf>
    <xf numFmtId="177" fontId="9" fillId="0" borderId="16" xfId="3" applyNumberFormat="1" applyFont="1" applyBorder="1" applyAlignment="1">
      <alignment horizontal="right"/>
    </xf>
    <xf numFmtId="177" fontId="9" fillId="0" borderId="0" xfId="3" applyNumberFormat="1" applyFont="1" applyAlignment="1">
      <alignment horizontal="right"/>
    </xf>
    <xf numFmtId="178" fontId="10" fillId="0" borderId="0" xfId="5" applyNumberFormat="1" applyFont="1"/>
    <xf numFmtId="176" fontId="22" fillId="0" borderId="0" xfId="4" applyNumberFormat="1" applyFont="1" applyFill="1"/>
    <xf numFmtId="2" fontId="9" fillId="3" borderId="15" xfId="5" applyNumberFormat="1" applyFont="1" applyFill="1" applyBorder="1" applyAlignment="1">
      <alignment horizontal="center"/>
    </xf>
    <xf numFmtId="10" fontId="9" fillId="3" borderId="15" xfId="5" applyNumberFormat="1" applyFont="1" applyFill="1" applyBorder="1" applyAlignment="1">
      <alignment horizontal="center"/>
    </xf>
    <xf numFmtId="2" fontId="9" fillId="3" borderId="17" xfId="5" applyNumberFormat="1" applyFont="1" applyFill="1" applyBorder="1" applyAlignment="1">
      <alignment horizontal="center"/>
    </xf>
    <xf numFmtId="165" fontId="22" fillId="0" borderId="0" xfId="7" applyNumberFormat="1" applyFont="1" applyFill="1"/>
    <xf numFmtId="0" fontId="10" fillId="0" borderId="16" xfId="3" applyBorder="1" applyAlignment="1">
      <alignment horizontal="center" wrapText="1"/>
    </xf>
    <xf numFmtId="49" fontId="9" fillId="0" borderId="1" xfId="2" applyNumberFormat="1" applyFont="1" applyBorder="1" applyAlignment="1">
      <alignment horizontal="center" wrapText="1"/>
    </xf>
    <xf numFmtId="49" fontId="9" fillId="0" borderId="1" xfId="2" applyNumberFormat="1" applyFont="1" applyBorder="1" applyAlignment="1">
      <alignment wrapText="1"/>
    </xf>
    <xf numFmtId="49" fontId="9" fillId="0" borderId="1" xfId="5" applyNumberFormat="1" applyFont="1" applyBorder="1" applyAlignment="1">
      <alignment horizontal="right" wrapText="1"/>
    </xf>
    <xf numFmtId="49" fontId="23" fillId="0" borderId="1" xfId="5" applyNumberFormat="1" applyFont="1" applyBorder="1" applyAlignment="1">
      <alignment horizontal="right" wrapText="1"/>
    </xf>
    <xf numFmtId="49" fontId="24" fillId="0" borderId="1" xfId="8" applyNumberFormat="1" applyFont="1" applyBorder="1" applyAlignment="1">
      <alignment horizontal="right" wrapText="1"/>
    </xf>
    <xf numFmtId="2" fontId="24" fillId="0" borderId="1" xfId="8" applyNumberFormat="1" applyFont="1" applyBorder="1" applyAlignment="1">
      <alignment horizontal="right" wrapText="1"/>
    </xf>
    <xf numFmtId="165" fontId="26" fillId="0" borderId="0" xfId="8" applyNumberFormat="1" applyFont="1"/>
    <xf numFmtId="3" fontId="10" fillId="0" borderId="0" xfId="8" applyNumberFormat="1"/>
    <xf numFmtId="175" fontId="10" fillId="0" borderId="0" xfId="5" applyNumberFormat="1" applyFont="1"/>
    <xf numFmtId="2" fontId="10" fillId="0" borderId="0" xfId="7" applyNumberFormat="1" applyFont="1" applyFill="1" applyBorder="1"/>
    <xf numFmtId="179" fontId="10" fillId="0" borderId="0" xfId="7" applyNumberFormat="1" applyFont="1" applyFill="1" applyBorder="1"/>
    <xf numFmtId="175" fontId="26" fillId="0" borderId="0" xfId="9" applyNumberFormat="1" applyFont="1"/>
    <xf numFmtId="180" fontId="10" fillId="0" borderId="0" xfId="5" applyNumberFormat="1" applyFont="1"/>
    <xf numFmtId="179" fontId="10" fillId="0" borderId="0" xfId="5" applyNumberFormat="1" applyFont="1"/>
    <xf numFmtId="10" fontId="10" fillId="0" borderId="0" xfId="5" applyNumberFormat="1" applyFont="1"/>
    <xf numFmtId="3" fontId="10" fillId="0" borderId="0" xfId="5" applyNumberFormat="1" applyFont="1"/>
    <xf numFmtId="165" fontId="10" fillId="0" borderId="0" xfId="5" applyNumberFormat="1" applyFont="1"/>
    <xf numFmtId="175" fontId="10" fillId="0" borderId="0" xfId="9" applyNumberFormat="1" applyFont="1"/>
    <xf numFmtId="165" fontId="10" fillId="0" borderId="0" xfId="6" applyNumberFormat="1" applyFont="1" applyAlignment="1">
      <alignment horizontal="right"/>
    </xf>
    <xf numFmtId="165" fontId="10" fillId="0" borderId="0" xfId="8" applyNumberFormat="1" applyAlignment="1">
      <alignment horizontal="right"/>
    </xf>
    <xf numFmtId="0" fontId="10" fillId="0" borderId="0" xfId="8"/>
    <xf numFmtId="165" fontId="10" fillId="0" borderId="0" xfId="8" applyNumberFormat="1"/>
    <xf numFmtId="2" fontId="10" fillId="0" borderId="0" xfId="7" applyNumberFormat="1" applyFont="1" applyFill="1"/>
    <xf numFmtId="174" fontId="26" fillId="0" borderId="0" xfId="9" applyNumberFormat="1" applyFont="1"/>
    <xf numFmtId="179" fontId="10" fillId="0" borderId="0" xfId="7" applyNumberFormat="1" applyFont="1" applyFill="1"/>
    <xf numFmtId="175" fontId="9" fillId="0" borderId="0" xfId="9" applyNumberFormat="1" applyFont="1"/>
    <xf numFmtId="2" fontId="9" fillId="0" borderId="0" xfId="7" applyNumberFormat="1" applyFont="1" applyFill="1"/>
    <xf numFmtId="165" fontId="10" fillId="0" borderId="0" xfId="5" applyNumberFormat="1" applyFont="1" applyAlignment="1">
      <alignment horizontal="right"/>
    </xf>
    <xf numFmtId="10" fontId="10" fillId="0" borderId="0" xfId="5" applyNumberFormat="1" applyFont="1" applyAlignment="1">
      <alignment horizontal="right"/>
    </xf>
    <xf numFmtId="10" fontId="10" fillId="0" borderId="0" xfId="8" applyNumberFormat="1" applyAlignment="1">
      <alignment horizontal="right"/>
    </xf>
    <xf numFmtId="181" fontId="10" fillId="0" borderId="0" xfId="3" applyNumberFormat="1" applyAlignment="1">
      <alignment horizontal="right"/>
    </xf>
    <xf numFmtId="165" fontId="9" fillId="0" borderId="15" xfId="5" applyNumberFormat="1" applyFont="1" applyBorder="1" applyAlignment="1">
      <alignment horizontal="center" wrapText="1"/>
    </xf>
    <xf numFmtId="165" fontId="9" fillId="0" borderId="0" xfId="5" applyNumberFormat="1" applyFont="1" applyAlignment="1">
      <alignment horizontal="center" wrapText="1"/>
    </xf>
    <xf numFmtId="170" fontId="9" fillId="0" borderId="15" xfId="3" applyNumberFormat="1" applyFont="1" applyBorder="1" applyAlignment="1">
      <alignment horizontal="center"/>
    </xf>
    <xf numFmtId="170" fontId="9" fillId="0" borderId="0" xfId="3" applyNumberFormat="1" applyFont="1" applyAlignment="1">
      <alignment horizontal="center"/>
    </xf>
    <xf numFmtId="174" fontId="23" fillId="0" borderId="0" xfId="4" applyNumberFormat="1" applyFont="1" applyFill="1"/>
    <xf numFmtId="165" fontId="10" fillId="0" borderId="16" xfId="3" applyNumberFormat="1" applyBorder="1" applyAlignment="1">
      <alignment horizontal="center" wrapText="1"/>
    </xf>
    <xf numFmtId="165" fontId="10" fillId="0" borderId="0" xfId="3" applyNumberFormat="1" applyAlignment="1">
      <alignment horizontal="center" wrapText="1"/>
    </xf>
    <xf numFmtId="177" fontId="9" fillId="0" borderId="16" xfId="3" applyNumberFormat="1" applyFont="1" applyBorder="1" applyAlignment="1">
      <alignment horizontal="center" vertical="center"/>
    </xf>
    <xf numFmtId="177" fontId="9" fillId="0" borderId="0" xfId="3" applyNumberFormat="1" applyFont="1" applyAlignment="1">
      <alignment horizontal="center" vertical="center"/>
    </xf>
    <xf numFmtId="170" fontId="21" fillId="0" borderId="0" xfId="3" applyNumberFormat="1" applyFont="1" applyAlignment="1">
      <alignment horizontal="right"/>
    </xf>
    <xf numFmtId="2" fontId="9" fillId="0" borderId="15" xfId="5" applyNumberFormat="1" applyFont="1" applyBorder="1" applyAlignment="1">
      <alignment horizontal="center"/>
    </xf>
    <xf numFmtId="10" fontId="9" fillId="0" borderId="15" xfId="5" applyNumberFormat="1" applyFont="1" applyBorder="1" applyAlignment="1">
      <alignment horizontal="center"/>
    </xf>
    <xf numFmtId="2" fontId="9" fillId="0" borderId="17" xfId="5" applyNumberFormat="1" applyFont="1" applyBorder="1" applyAlignment="1">
      <alignment horizontal="center"/>
    </xf>
    <xf numFmtId="40" fontId="10" fillId="0" borderId="0" xfId="5" applyNumberFormat="1" applyFont="1"/>
    <xf numFmtId="175" fontId="10" fillId="0" borderId="0" xfId="8" applyNumberFormat="1" applyAlignment="1">
      <alignment horizontal="right"/>
    </xf>
    <xf numFmtId="2" fontId="10" fillId="0" borderId="0" xfId="8" applyNumberFormat="1"/>
    <xf numFmtId="176" fontId="22" fillId="0" borderId="0" xfId="4" applyNumberFormat="1" applyFont="1" applyFill="1" applyAlignment="1">
      <alignment horizontal="right" vertical="center"/>
    </xf>
    <xf numFmtId="1" fontId="10" fillId="0" borderId="0" xfId="5" applyNumberFormat="1" applyFont="1" applyAlignment="1">
      <alignment horizontal="center"/>
    </xf>
    <xf numFmtId="174" fontId="10" fillId="0" borderId="0" xfId="3" applyNumberFormat="1" applyAlignment="1">
      <alignment horizontal="right"/>
    </xf>
    <xf numFmtId="182" fontId="19" fillId="0" borderId="1" xfId="5" applyNumberFormat="1" applyFont="1" applyBorder="1" applyAlignment="1">
      <alignment horizontal="right" wrapText="1"/>
    </xf>
    <xf numFmtId="182" fontId="10" fillId="0" borderId="0" xfId="9" applyNumberFormat="1" applyFont="1"/>
    <xf numFmtId="182" fontId="10" fillId="0" borderId="0" xfId="8" applyNumberFormat="1"/>
    <xf numFmtId="182" fontId="10" fillId="0" borderId="0" xfId="8" applyNumberFormat="1" applyAlignment="1">
      <alignment horizontal="right"/>
    </xf>
    <xf numFmtId="0" fontId="19" fillId="0" borderId="0" xfId="5" applyFont="1" applyAlignment="1">
      <alignment horizontal="right" wrapText="1"/>
    </xf>
    <xf numFmtId="10" fontId="10" fillId="0" borderId="0" xfId="8" applyNumberFormat="1"/>
    <xf numFmtId="10" fontId="10" fillId="0" borderId="0" xfId="8" applyNumberFormat="1" applyAlignment="1">
      <alignment horizontal="center"/>
    </xf>
    <xf numFmtId="0" fontId="10" fillId="0" borderId="0" xfId="8" applyAlignment="1">
      <alignment horizontal="right"/>
    </xf>
    <xf numFmtId="174" fontId="20" fillId="0" borderId="1" xfId="4" applyNumberFormat="1" applyFont="1" applyFill="1" applyBorder="1" applyAlignment="1">
      <alignment horizontal="right" wrapText="1"/>
    </xf>
    <xf numFmtId="174" fontId="9" fillId="0" borderId="0" xfId="4" applyNumberFormat="1" applyFont="1" applyFill="1"/>
    <xf numFmtId="0" fontId="3" fillId="0" borderId="0" xfId="0" applyFont="1"/>
    <xf numFmtId="0" fontId="3" fillId="0" borderId="0" xfId="0" applyFont="1" applyAlignment="1">
      <alignment wrapText="1"/>
    </xf>
    <xf numFmtId="0" fontId="0" fillId="4" borderId="0" xfId="0" applyFill="1" applyAlignment="1">
      <alignment wrapText="1"/>
    </xf>
    <xf numFmtId="1" fontId="0" fillId="0" borderId="0" xfId="0" applyNumberFormat="1"/>
    <xf numFmtId="164" fontId="0" fillId="0" borderId="0" xfId="1" applyNumberFormat="1" applyFont="1"/>
    <xf numFmtId="6" fontId="0" fillId="0" borderId="0" xfId="0" applyNumberFormat="1"/>
    <xf numFmtId="0" fontId="27" fillId="0" borderId="1" xfId="2" applyFont="1" applyBorder="1" applyAlignment="1">
      <alignment horizontal="center" wrapText="1"/>
    </xf>
    <xf numFmtId="0" fontId="27" fillId="0" borderId="1" xfId="2" applyFont="1" applyBorder="1" applyAlignment="1">
      <alignment wrapText="1"/>
    </xf>
    <xf numFmtId="0" fontId="28" fillId="0" borderId="1" xfId="5" applyFont="1" applyBorder="1" applyAlignment="1">
      <alignment horizontal="right" wrapText="1"/>
    </xf>
    <xf numFmtId="0" fontId="29" fillId="0" borderId="1" xfId="3" applyFont="1" applyBorder="1" applyAlignment="1">
      <alignment horizontal="right" wrapText="1"/>
    </xf>
    <xf numFmtId="0" fontId="29" fillId="0" borderId="1" xfId="4" applyNumberFormat="1" applyFont="1" applyFill="1" applyBorder="1" applyAlignment="1">
      <alignment horizontal="right" wrapText="1"/>
    </xf>
    <xf numFmtId="0" fontId="30" fillId="0" borderId="0" xfId="2" applyFont="1" applyAlignment="1">
      <alignment horizontal="center"/>
    </xf>
    <xf numFmtId="0" fontId="30" fillId="0" borderId="0" xfId="2" applyFont="1"/>
    <xf numFmtId="165" fontId="31" fillId="0" borderId="0" xfId="3" applyNumberFormat="1" applyFont="1"/>
    <xf numFmtId="3" fontId="30" fillId="0" borderId="0" xfId="3" applyNumberFormat="1" applyFont="1"/>
    <xf numFmtId="169" fontId="31" fillId="0" borderId="0" xfId="3" applyNumberFormat="1" applyFont="1"/>
    <xf numFmtId="170" fontId="30" fillId="0" borderId="0" xfId="3" applyNumberFormat="1" applyFont="1" applyAlignment="1">
      <alignment horizontal="right"/>
    </xf>
    <xf numFmtId="181" fontId="30" fillId="0" borderId="0" xfId="3" applyNumberFormat="1" applyFont="1" applyAlignment="1">
      <alignment horizontal="right"/>
    </xf>
    <xf numFmtId="172" fontId="30" fillId="0" borderId="0" xfId="3" applyNumberFormat="1" applyFont="1" applyAlignment="1">
      <alignment horizontal="right"/>
    </xf>
    <xf numFmtId="10" fontId="31" fillId="0" borderId="0" xfId="3" applyNumberFormat="1" applyFont="1" applyAlignment="1">
      <alignment horizontal="right"/>
    </xf>
    <xf numFmtId="173" fontId="30" fillId="0" borderId="0" xfId="3" applyNumberFormat="1" applyFont="1"/>
    <xf numFmtId="174" fontId="31" fillId="0" borderId="0" xfId="4" applyNumberFormat="1" applyFont="1" applyFill="1"/>
    <xf numFmtId="174" fontId="31" fillId="0" borderId="0" xfId="3" applyNumberFormat="1" applyFont="1"/>
    <xf numFmtId="3" fontId="31" fillId="0" borderId="0" xfId="3" applyNumberFormat="1" applyFont="1"/>
    <xf numFmtId="174" fontId="30" fillId="0" borderId="0" xfId="3" applyNumberFormat="1" applyFont="1" applyAlignment="1">
      <alignment horizontal="right"/>
    </xf>
    <xf numFmtId="174" fontId="30" fillId="0" borderId="0" xfId="3" applyNumberFormat="1" applyFont="1"/>
    <xf numFmtId="179" fontId="30" fillId="0" borderId="0" xfId="5" applyNumberFormat="1" applyFont="1"/>
    <xf numFmtId="164" fontId="31" fillId="0" borderId="0" xfId="1" applyNumberFormat="1" applyFont="1" applyFill="1"/>
    <xf numFmtId="0" fontId="30" fillId="0" borderId="0" xfId="3" applyFont="1" applyAlignment="1">
      <alignment horizontal="center"/>
    </xf>
    <xf numFmtId="0" fontId="30" fillId="0" borderId="0" xfId="3" applyFont="1"/>
    <xf numFmtId="3" fontId="31" fillId="0" borderId="0" xfId="3" applyNumberFormat="1" applyFont="1" applyAlignment="1">
      <alignment horizontal="right"/>
    </xf>
    <xf numFmtId="2" fontId="30" fillId="0" borderId="0" xfId="3" applyNumberFormat="1" applyFont="1"/>
    <xf numFmtId="167" fontId="30" fillId="0" borderId="0" xfId="3" applyNumberFormat="1" applyFont="1"/>
    <xf numFmtId="165" fontId="31" fillId="0" borderId="0" xfId="7" applyNumberFormat="1" applyFont="1" applyFill="1"/>
    <xf numFmtId="176" fontId="27" fillId="0" borderId="0" xfId="4" applyNumberFormat="1" applyFont="1" applyFill="1"/>
    <xf numFmtId="0" fontId="27" fillId="0" borderId="0" xfId="2" applyFont="1" applyAlignment="1">
      <alignment horizontal="center"/>
    </xf>
    <xf numFmtId="0" fontId="27" fillId="0" borderId="0" xfId="2" applyFont="1"/>
    <xf numFmtId="165" fontId="27" fillId="5" borderId="15" xfId="5" applyNumberFormat="1" applyFont="1" applyFill="1" applyBorder="1" applyAlignment="1">
      <alignment horizontal="center" wrapText="1"/>
    </xf>
    <xf numFmtId="165" fontId="27" fillId="5" borderId="0" xfId="5" applyNumberFormat="1" applyFont="1" applyFill="1" applyAlignment="1">
      <alignment horizontal="center" wrapText="1"/>
    </xf>
    <xf numFmtId="170" fontId="27" fillId="0" borderId="15" xfId="3" applyNumberFormat="1" applyFont="1" applyBorder="1" applyAlignment="1">
      <alignment horizontal="right"/>
    </xf>
    <xf numFmtId="170" fontId="27" fillId="0" borderId="0" xfId="3" applyNumberFormat="1" applyFont="1" applyAlignment="1">
      <alignment horizontal="right"/>
    </xf>
    <xf numFmtId="174" fontId="30" fillId="0" borderId="0" xfId="4" applyNumberFormat="1" applyFont="1" applyFill="1"/>
    <xf numFmtId="174" fontId="27" fillId="0" borderId="0" xfId="3" applyNumberFormat="1" applyFont="1"/>
    <xf numFmtId="174" fontId="27" fillId="0" borderId="0" xfId="3" applyNumberFormat="1" applyFont="1" applyAlignment="1">
      <alignment horizontal="right"/>
    </xf>
    <xf numFmtId="165" fontId="30" fillId="0" borderId="16" xfId="3" applyNumberFormat="1" applyFont="1" applyBorder="1" applyAlignment="1">
      <alignment horizontal="center" wrapText="1"/>
    </xf>
    <xf numFmtId="165" fontId="30" fillId="0" borderId="0" xfId="3" applyNumberFormat="1" applyFont="1" applyAlignment="1">
      <alignment horizontal="center" wrapText="1"/>
    </xf>
    <xf numFmtId="177" fontId="27" fillId="0" borderId="16" xfId="3" applyNumberFormat="1" applyFont="1" applyBorder="1" applyAlignment="1">
      <alignment horizontal="right"/>
    </xf>
    <xf numFmtId="177" fontId="27" fillId="0" borderId="0" xfId="3" applyNumberFormat="1" applyFont="1" applyAlignment="1">
      <alignment horizontal="right"/>
    </xf>
    <xf numFmtId="178" fontId="30" fillId="0" borderId="0" xfId="5" applyNumberFormat="1" applyFont="1"/>
    <xf numFmtId="176" fontId="31" fillId="0" borderId="0" xfId="4" applyNumberFormat="1" applyFont="1" applyFill="1"/>
    <xf numFmtId="2" fontId="27" fillId="3" borderId="15" xfId="5" applyNumberFormat="1" applyFont="1" applyFill="1" applyBorder="1" applyAlignment="1">
      <alignment horizontal="center"/>
    </xf>
    <xf numFmtId="10" fontId="27" fillId="3" borderId="15" xfId="5" applyNumberFormat="1" applyFont="1" applyFill="1" applyBorder="1" applyAlignment="1">
      <alignment horizontal="center"/>
    </xf>
    <xf numFmtId="2" fontId="27" fillId="3" borderId="17" xfId="5" applyNumberFormat="1" applyFont="1" applyFill="1" applyBorder="1" applyAlignment="1">
      <alignment horizontal="center"/>
    </xf>
    <xf numFmtId="0" fontId="30" fillId="0" borderId="16" xfId="3" applyFont="1" applyBorder="1" applyAlignment="1">
      <alignment horizontal="center" wrapText="1"/>
    </xf>
    <xf numFmtId="0" fontId="30" fillId="0" borderId="0" xfId="3" applyFont="1" applyAlignment="1">
      <alignment wrapText="1"/>
    </xf>
    <xf numFmtId="165" fontId="30" fillId="0" borderId="0" xfId="3" applyNumberFormat="1" applyFont="1"/>
    <xf numFmtId="49" fontId="27" fillId="0" borderId="1" xfId="2" applyNumberFormat="1" applyFont="1" applyBorder="1" applyAlignment="1">
      <alignment horizontal="center" wrapText="1"/>
    </xf>
    <xf numFmtId="49" fontId="27" fillId="0" borderId="1" xfId="2" applyNumberFormat="1" applyFont="1" applyBorder="1" applyAlignment="1">
      <alignment wrapText="1"/>
    </xf>
    <xf numFmtId="49" fontId="27" fillId="0" borderId="1" xfId="5" applyNumberFormat="1" applyFont="1" applyBorder="1" applyAlignment="1">
      <alignment horizontal="right" wrapText="1"/>
    </xf>
    <xf numFmtId="49" fontId="32" fillId="0" borderId="1" xfId="8" applyNumberFormat="1" applyFont="1" applyBorder="1" applyAlignment="1">
      <alignment horizontal="right" wrapText="1"/>
    </xf>
    <xf numFmtId="49" fontId="33" fillId="0" borderId="1" xfId="5" applyNumberFormat="1" applyFont="1" applyBorder="1" applyAlignment="1">
      <alignment horizontal="right" wrapText="1"/>
    </xf>
    <xf numFmtId="0" fontId="28" fillId="0" borderId="0" xfId="5" applyFont="1" applyAlignment="1">
      <alignment horizontal="right" wrapText="1"/>
    </xf>
    <xf numFmtId="175" fontId="30" fillId="0" borderId="0" xfId="5" applyNumberFormat="1" applyFont="1"/>
    <xf numFmtId="2" fontId="30" fillId="0" borderId="0" xfId="7" applyNumberFormat="1" applyFont="1" applyFill="1" applyBorder="1"/>
    <xf numFmtId="179" fontId="30" fillId="0" borderId="0" xfId="7" applyNumberFormat="1" applyFont="1" applyFill="1" applyBorder="1"/>
    <xf numFmtId="175" fontId="34" fillId="0" borderId="0" xfId="9" applyNumberFormat="1" applyFont="1"/>
    <xf numFmtId="180" fontId="30" fillId="0" borderId="0" xfId="5" applyNumberFormat="1" applyFont="1"/>
    <xf numFmtId="10" fontId="30" fillId="0" borderId="0" xfId="5" applyNumberFormat="1" applyFont="1"/>
    <xf numFmtId="1" fontId="30" fillId="0" borderId="0" xfId="5" applyNumberFormat="1" applyFont="1"/>
    <xf numFmtId="165" fontId="30" fillId="0" borderId="0" xfId="5" applyNumberFormat="1" applyFont="1"/>
    <xf numFmtId="175" fontId="30" fillId="0" borderId="0" xfId="9" applyNumberFormat="1" applyFont="1"/>
    <xf numFmtId="165" fontId="30" fillId="0" borderId="0" xfId="6" applyNumberFormat="1" applyFont="1" applyAlignment="1">
      <alignment horizontal="right"/>
    </xf>
    <xf numFmtId="165" fontId="30" fillId="0" borderId="0" xfId="8" applyNumberFormat="1" applyFont="1" applyAlignment="1">
      <alignment horizontal="right"/>
    </xf>
    <xf numFmtId="0" fontId="30" fillId="0" borderId="0" xfId="8" applyFont="1"/>
    <xf numFmtId="3" fontId="30" fillId="0" borderId="0" xfId="8" applyNumberFormat="1" applyFont="1"/>
    <xf numFmtId="165" fontId="30" fillId="0" borderId="0" xfId="8" applyNumberFormat="1" applyFont="1"/>
    <xf numFmtId="2" fontId="30" fillId="0" borderId="0" xfId="7" applyNumberFormat="1" applyFont="1" applyFill="1"/>
    <xf numFmtId="174" fontId="34" fillId="0" borderId="0" xfId="9" applyNumberFormat="1" applyFont="1"/>
    <xf numFmtId="40" fontId="30" fillId="0" borderId="0" xfId="5" applyNumberFormat="1" applyFont="1"/>
    <xf numFmtId="179" fontId="30" fillId="0" borderId="0" xfId="7" applyNumberFormat="1" applyFont="1" applyFill="1"/>
    <xf numFmtId="175" fontId="30" fillId="0" borderId="0" xfId="8" applyNumberFormat="1" applyFont="1" applyAlignment="1">
      <alignment horizontal="right"/>
    </xf>
    <xf numFmtId="2" fontId="27" fillId="0" borderId="0" xfId="7" applyNumberFormat="1" applyFont="1" applyFill="1"/>
    <xf numFmtId="165" fontId="30" fillId="0" borderId="0" xfId="5" applyNumberFormat="1" applyFont="1" applyAlignment="1">
      <alignment horizontal="right"/>
    </xf>
    <xf numFmtId="10" fontId="30" fillId="0" borderId="0" xfId="5" applyNumberFormat="1" applyFont="1" applyAlignment="1">
      <alignment horizontal="right"/>
    </xf>
    <xf numFmtId="10" fontId="30" fillId="0" borderId="0" xfId="8" applyNumberFormat="1" applyFont="1" applyAlignment="1">
      <alignment horizontal="right"/>
    </xf>
    <xf numFmtId="175" fontId="30" fillId="0" borderId="0" xfId="8" applyNumberFormat="1" applyFont="1"/>
    <xf numFmtId="2" fontId="30" fillId="0" borderId="0" xfId="8" applyNumberFormat="1" applyFont="1"/>
    <xf numFmtId="10" fontId="30" fillId="0" borderId="0" xfId="8" applyNumberFormat="1" applyFont="1"/>
    <xf numFmtId="10" fontId="30" fillId="0" borderId="0" xfId="8" applyNumberFormat="1" applyFont="1" applyAlignment="1">
      <alignment horizontal="center"/>
    </xf>
    <xf numFmtId="0" fontId="30" fillId="0" borderId="0" xfId="8" applyFont="1" applyAlignment="1">
      <alignment horizontal="right"/>
    </xf>
    <xf numFmtId="0" fontId="10" fillId="0" borderId="0" xfId="3" applyAlignment="1">
      <alignment wrapText="1"/>
    </xf>
    <xf numFmtId="1" fontId="0" fillId="0" borderId="0" xfId="0" applyNumberFormat="1" applyAlignment="1">
      <alignment wrapText="1"/>
    </xf>
    <xf numFmtId="0" fontId="0" fillId="0" borderId="0" xfId="0" quotePrefix="1" applyAlignment="1">
      <alignment horizontal="left" wrapText="1"/>
    </xf>
    <xf numFmtId="165" fontId="0" fillId="0" borderId="0" xfId="1" applyNumberFormat="1" applyFont="1"/>
    <xf numFmtId="174" fontId="0" fillId="0" borderId="0" xfId="0" applyNumberFormat="1"/>
    <xf numFmtId="9" fontId="0" fillId="0" borderId="0" xfId="1" applyFont="1"/>
    <xf numFmtId="166" fontId="22" fillId="0" borderId="0" xfId="1" applyNumberFormat="1" applyFont="1" applyFill="1"/>
    <xf numFmtId="166" fontId="22" fillId="0" borderId="0" xfId="1" applyNumberFormat="1" applyFont="1"/>
    <xf numFmtId="0" fontId="0" fillId="0" borderId="0" xfId="0" applyAlignment="1">
      <alignment vertical="center" wrapText="1"/>
    </xf>
    <xf numFmtId="0" fontId="0" fillId="4" borderId="0" xfId="0" applyFill="1" applyBorder="1"/>
    <xf numFmtId="0" fontId="0" fillId="12" borderId="0" xfId="0" applyFill="1" applyBorder="1"/>
    <xf numFmtId="0" fontId="0" fillId="12" borderId="1" xfId="0" applyFill="1" applyBorder="1"/>
    <xf numFmtId="0" fontId="0" fillId="12" borderId="19" xfId="0" applyFill="1" applyBorder="1"/>
    <xf numFmtId="0" fontId="0" fillId="12" borderId="0" xfId="0" applyFill="1" applyBorder="1" applyAlignment="1"/>
    <xf numFmtId="0" fontId="0" fillId="4" borderId="0" xfId="0" applyFill="1" applyBorder="1" applyAlignment="1"/>
    <xf numFmtId="0" fontId="0" fillId="12" borderId="19" xfId="0" applyFill="1" applyBorder="1" applyAlignment="1"/>
    <xf numFmtId="0" fontId="0" fillId="0" borderId="0" xfId="0" applyAlignment="1">
      <alignment horizontal="left"/>
    </xf>
    <xf numFmtId="0" fontId="5" fillId="0" borderId="0" xfId="0" applyFont="1" applyAlignment="1">
      <alignment vertical="top"/>
    </xf>
    <xf numFmtId="0" fontId="0" fillId="0" borderId="0" xfId="0" applyAlignment="1">
      <alignment vertical="top"/>
    </xf>
    <xf numFmtId="0" fontId="5" fillId="0" borderId="11" xfId="0" applyFont="1" applyBorder="1" applyAlignment="1">
      <alignment vertical="top" wrapText="1"/>
    </xf>
    <xf numFmtId="0" fontId="5" fillId="0" borderId="0" xfId="0" applyFont="1" applyAlignment="1">
      <alignment vertical="top" wrapText="1"/>
    </xf>
    <xf numFmtId="10" fontId="0" fillId="0" borderId="0" xfId="1" applyNumberFormat="1" applyFont="1"/>
    <xf numFmtId="0" fontId="16" fillId="0" borderId="0" xfId="0" applyFont="1" applyBorder="1"/>
    <xf numFmtId="168" fontId="0" fillId="0" borderId="0" xfId="0" applyNumberFormat="1"/>
    <xf numFmtId="165" fontId="0" fillId="0" borderId="0" xfId="0" applyNumberFormat="1" applyBorder="1"/>
    <xf numFmtId="0" fontId="0" fillId="0" borderId="0" xfId="0" applyBorder="1"/>
    <xf numFmtId="0" fontId="0" fillId="0" borderId="18" xfId="0" applyBorder="1"/>
    <xf numFmtId="167" fontId="0" fillId="0" borderId="0" xfId="0" applyNumberFormat="1" applyBorder="1"/>
    <xf numFmtId="168" fontId="0" fillId="0" borderId="0" xfId="1" applyNumberFormat="1" applyFont="1" applyBorder="1"/>
    <xf numFmtId="165" fontId="0" fillId="0" borderId="1" xfId="0" applyNumberFormat="1" applyBorder="1"/>
    <xf numFmtId="167" fontId="0" fillId="0" borderId="1" xfId="0" applyNumberFormat="1" applyBorder="1"/>
    <xf numFmtId="168" fontId="0" fillId="0" borderId="1" xfId="1" applyNumberFormat="1" applyFont="1" applyBorder="1"/>
    <xf numFmtId="0" fontId="0" fillId="0" borderId="17" xfId="0" applyBorder="1"/>
    <xf numFmtId="0" fontId="0" fillId="0" borderId="17" xfId="0" applyBorder="1" applyAlignment="1">
      <alignment horizontal="center" vertical="center" wrapText="1"/>
    </xf>
    <xf numFmtId="0" fontId="0" fillId="4" borderId="17" xfId="0" applyFill="1" applyBorder="1"/>
    <xf numFmtId="0" fontId="38" fillId="0" borderId="0" xfId="0" applyFont="1"/>
    <xf numFmtId="0" fontId="11" fillId="0" borderId="0" xfId="0" applyFont="1" applyBorder="1" applyAlignment="1">
      <alignment horizontal="center" vertical="center"/>
    </xf>
    <xf numFmtId="0" fontId="3" fillId="0" borderId="17" xfId="0" applyFont="1" applyBorder="1" applyAlignment="1">
      <alignment horizontal="center" vertical="center"/>
    </xf>
    <xf numFmtId="165" fontId="0" fillId="0" borderId="17" xfId="0" applyNumberFormat="1" applyBorder="1"/>
    <xf numFmtId="166" fontId="0" fillId="0" borderId="17" xfId="1" applyNumberFormat="1" applyFont="1" applyBorder="1"/>
    <xf numFmtId="165" fontId="0" fillId="4" borderId="17" xfId="0" applyNumberFormat="1" applyFill="1" applyBorder="1"/>
    <xf numFmtId="9" fontId="0" fillId="0" borderId="17" xfId="1" applyFont="1" applyBorder="1"/>
    <xf numFmtId="164" fontId="0" fillId="0" borderId="17" xfId="1" applyNumberFormat="1" applyFont="1" applyBorder="1"/>
    <xf numFmtId="164" fontId="0" fillId="4" borderId="17" xfId="1" applyNumberFormat="1" applyFont="1" applyFill="1" applyBorder="1"/>
    <xf numFmtId="0" fontId="0" fillId="0" borderId="17" xfId="0" applyFill="1" applyBorder="1"/>
    <xf numFmtId="0" fontId="0" fillId="0" borderId="17" xfId="0" applyBorder="1" applyAlignment="1">
      <alignment horizontal="right"/>
    </xf>
    <xf numFmtId="164" fontId="0" fillId="0" borderId="17" xfId="1" applyNumberFormat="1" applyFont="1" applyFill="1" applyBorder="1"/>
    <xf numFmtId="0" fontId="3" fillId="0" borderId="17" xfId="0" applyFont="1" applyBorder="1" applyAlignment="1">
      <alignment horizontal="center"/>
    </xf>
    <xf numFmtId="0" fontId="0" fillId="0" borderId="17" xfId="0" applyFill="1" applyBorder="1" applyAlignment="1">
      <alignment horizontal="center" vertical="center" wrapText="1"/>
    </xf>
    <xf numFmtId="0" fontId="3" fillId="0" borderId="17" xfId="0" applyFont="1" applyFill="1" applyBorder="1" applyAlignment="1">
      <alignment horizontal="center" vertical="center"/>
    </xf>
    <xf numFmtId="9" fontId="0" fillId="0" borderId="0" xfId="1" applyNumberFormat="1" applyFont="1" applyBorder="1"/>
    <xf numFmtId="9" fontId="0" fillId="0" borderId="1" xfId="1" applyNumberFormat="1" applyFont="1" applyBorder="1"/>
    <xf numFmtId="0" fontId="0" fillId="0" borderId="14" xfId="0" applyBorder="1" applyAlignment="1">
      <alignment horizontal="center" vertical="center" wrapText="1"/>
    </xf>
    <xf numFmtId="9" fontId="0" fillId="0" borderId="0" xfId="1" applyNumberFormat="1" applyFont="1" applyBorder="1" applyAlignment="1">
      <alignment wrapText="1"/>
    </xf>
    <xf numFmtId="9" fontId="0" fillId="0" borderId="18" xfId="1" applyNumberFormat="1" applyFont="1" applyBorder="1" applyAlignment="1">
      <alignment wrapText="1"/>
    </xf>
    <xf numFmtId="9" fontId="0" fillId="0" borderId="1" xfId="1" applyNumberFormat="1" applyFont="1" applyBorder="1" applyAlignment="1">
      <alignment wrapText="1"/>
    </xf>
    <xf numFmtId="9" fontId="0" fillId="0" borderId="19" xfId="1" applyNumberFormat="1" applyFont="1" applyBorder="1" applyAlignment="1">
      <alignment wrapText="1"/>
    </xf>
    <xf numFmtId="10" fontId="27" fillId="0" borderId="0" xfId="1" applyNumberFormat="1" applyFont="1" applyAlignment="1">
      <alignment horizontal="right"/>
    </xf>
    <xf numFmtId="166" fontId="30" fillId="0" borderId="0" xfId="1" applyNumberFormat="1" applyFont="1"/>
    <xf numFmtId="3" fontId="0" fillId="0" borderId="0" xfId="0" applyNumberFormat="1" applyFill="1" applyBorder="1" applyAlignment="1"/>
    <xf numFmtId="3" fontId="0" fillId="0" borderId="17" xfId="0" applyNumberFormat="1" applyFill="1" applyBorder="1" applyAlignment="1"/>
    <xf numFmtId="3" fontId="0" fillId="4" borderId="17" xfId="0" applyNumberFormat="1" applyFill="1" applyBorder="1" applyAlignment="1"/>
    <xf numFmtId="165" fontId="0" fillId="0" borderId="17" xfId="1" applyNumberFormat="1" applyFont="1" applyBorder="1"/>
    <xf numFmtId="0" fontId="4" fillId="0" borderId="0" xfId="0" applyFont="1"/>
    <xf numFmtId="0" fontId="40" fillId="0" borderId="0" xfId="0" applyFont="1" applyFill="1" applyBorder="1" applyAlignment="1">
      <alignment horizontal="center"/>
    </xf>
    <xf numFmtId="0" fontId="4" fillId="0" borderId="0" xfId="0" applyFont="1" applyAlignment="1"/>
    <xf numFmtId="0" fontId="4" fillId="0" borderId="0" xfId="0" applyFont="1" applyAlignment="1">
      <alignment horizontal="right"/>
    </xf>
    <xf numFmtId="165" fontId="4" fillId="0" borderId="0" xfId="1" applyNumberFormat="1" applyFont="1" applyFill="1" applyBorder="1" applyAlignment="1"/>
    <xf numFmtId="0" fontId="4" fillId="0" borderId="0" xfId="1" applyNumberFormat="1" applyFont="1" applyFill="1" applyBorder="1" applyAlignment="1"/>
    <xf numFmtId="0" fontId="6" fillId="0" borderId="0" xfId="0" applyFont="1" applyAlignment="1">
      <alignment horizontal="center" vertical="center"/>
    </xf>
    <xf numFmtId="0" fontId="0" fillId="4" borderId="0" xfId="0" applyFill="1" applyBorder="1" applyAlignment="1">
      <alignment horizontal="center"/>
    </xf>
    <xf numFmtId="0" fontId="0" fillId="12" borderId="0" xfId="0" applyFill="1" applyBorder="1" applyAlignment="1">
      <alignment horizontal="center"/>
    </xf>
    <xf numFmtId="0" fontId="0" fillId="12" borderId="1" xfId="0" applyFill="1" applyBorder="1" applyAlignment="1">
      <alignment horizontal="center"/>
    </xf>
    <xf numFmtId="0" fontId="0" fillId="0" borderId="11" xfId="0" applyBorder="1" applyAlignment="1">
      <alignment horizontal="center" vertical="center" wrapText="1"/>
    </xf>
    <xf numFmtId="0" fontId="15" fillId="0" borderId="0" xfId="0" applyFont="1" applyAlignment="1">
      <alignment horizontal="center" vertical="center" wrapText="1"/>
    </xf>
    <xf numFmtId="0" fontId="6" fillId="0" borderId="0" xfId="0" applyFont="1" applyAlignment="1">
      <alignment horizontal="center" vertical="center" wrapText="1"/>
    </xf>
    <xf numFmtId="0" fontId="11" fillId="0" borderId="0" xfId="0" applyFont="1" applyBorder="1" applyAlignment="1">
      <alignment horizontal="center" vertical="center" wrapText="1"/>
    </xf>
    <xf numFmtId="0" fontId="17" fillId="0" borderId="11" xfId="0" applyFont="1" applyBorder="1" applyAlignment="1">
      <alignment horizontal="center" vertical="center" wrapText="1"/>
    </xf>
    <xf numFmtId="0" fontId="0" fillId="0" borderId="0" xfId="0" applyBorder="1" applyAlignment="1">
      <alignment horizontal="center"/>
    </xf>
    <xf numFmtId="0" fontId="0" fillId="4" borderId="17" xfId="0" applyFill="1" applyBorder="1" applyAlignment="1">
      <alignment horizontal="center"/>
    </xf>
    <xf numFmtId="0" fontId="3" fillId="0" borderId="20" xfId="0" applyFont="1" applyBorder="1" applyAlignment="1">
      <alignment horizontal="left"/>
    </xf>
    <xf numFmtId="0" fontId="3" fillId="0" borderId="21" xfId="0" applyFont="1" applyBorder="1" applyAlignment="1">
      <alignment horizontal="left"/>
    </xf>
    <xf numFmtId="0" fontId="3" fillId="0" borderId="22" xfId="0" applyFont="1" applyBorder="1" applyAlignment="1">
      <alignment horizontal="left"/>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9" xfId="0" applyFont="1" applyBorder="1" applyAlignment="1">
      <alignment horizontal="center" vertical="center" wrapText="1"/>
    </xf>
    <xf numFmtId="0" fontId="3" fillId="0" borderId="20" xfId="0" applyFont="1"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7" fillId="0" borderId="20" xfId="0" applyFont="1" applyBorder="1" applyAlignment="1">
      <alignment horizontal="left"/>
    </xf>
    <xf numFmtId="0" fontId="7" fillId="0" borderId="21" xfId="0" applyFont="1" applyBorder="1" applyAlignment="1">
      <alignment horizontal="left"/>
    </xf>
    <xf numFmtId="0" fontId="7" fillId="0" borderId="22" xfId="0" applyFont="1" applyBorder="1" applyAlignment="1">
      <alignment horizontal="left"/>
    </xf>
    <xf numFmtId="0" fontId="0" fillId="0" borderId="23" xfId="0" applyFont="1" applyBorder="1" applyAlignment="1">
      <alignment horizontal="left" vertical="center" wrapText="1"/>
    </xf>
    <xf numFmtId="0" fontId="0" fillId="0" borderId="24" xfId="0" applyFont="1" applyBorder="1" applyAlignment="1">
      <alignment horizontal="left" vertical="center" wrapText="1"/>
    </xf>
    <xf numFmtId="0" fontId="0" fillId="0" borderId="25" xfId="0" applyFont="1" applyBorder="1" applyAlignment="1">
      <alignment horizontal="left" vertical="center" wrapText="1"/>
    </xf>
    <xf numFmtId="0" fontId="0" fillId="0" borderId="26" xfId="0" applyFont="1" applyBorder="1" applyAlignment="1">
      <alignment horizontal="left" vertical="center" wrapText="1"/>
    </xf>
    <xf numFmtId="0" fontId="0" fillId="0" borderId="0" xfId="0" applyFont="1" applyBorder="1" applyAlignment="1">
      <alignment horizontal="left" vertical="center" wrapText="1"/>
    </xf>
    <xf numFmtId="0" fontId="0" fillId="0" borderId="27" xfId="0" applyFont="1" applyBorder="1" applyAlignment="1">
      <alignment horizontal="left" vertical="center" wrapText="1"/>
    </xf>
    <xf numFmtId="0" fontId="0" fillId="0" borderId="28" xfId="0" applyFont="1" applyBorder="1" applyAlignment="1">
      <alignment horizontal="left" vertical="center" wrapText="1"/>
    </xf>
    <xf numFmtId="0" fontId="0" fillId="0" borderId="29" xfId="0" applyFont="1" applyBorder="1" applyAlignment="1">
      <alignment horizontal="left" vertical="center" wrapText="1"/>
    </xf>
    <xf numFmtId="0" fontId="0" fillId="0" borderId="30" xfId="0" applyFont="1" applyBorder="1" applyAlignment="1">
      <alignment horizontal="left" vertical="center" wrapText="1"/>
    </xf>
    <xf numFmtId="0" fontId="5" fillId="0" borderId="11" xfId="0" applyFont="1" applyBorder="1" applyAlignment="1">
      <alignment horizontal="center" vertical="top" wrapText="1"/>
    </xf>
    <xf numFmtId="0" fontId="5" fillId="0" borderId="0" xfId="0" applyFont="1" applyBorder="1" applyAlignment="1">
      <alignment horizontal="center" vertical="top" wrapText="1"/>
    </xf>
    <xf numFmtId="0" fontId="6" fillId="0" borderId="12" xfId="0" applyFont="1" applyBorder="1" applyAlignment="1">
      <alignment horizontal="center" vertical="center"/>
    </xf>
    <xf numFmtId="0" fontId="6" fillId="0" borderId="0" xfId="0" applyFont="1" applyAlignment="1">
      <alignment horizontal="center" vertical="center"/>
    </xf>
    <xf numFmtId="164" fontId="3" fillId="12" borderId="20" xfId="1" applyNumberFormat="1" applyFont="1" applyFill="1" applyBorder="1" applyAlignment="1">
      <alignment horizontal="center"/>
    </xf>
    <xf numFmtId="164" fontId="3" fillId="12" borderId="21" xfId="1" applyNumberFormat="1" applyFont="1" applyFill="1" applyBorder="1" applyAlignment="1">
      <alignment horizontal="center"/>
    </xf>
    <xf numFmtId="164" fontId="3" fillId="12" borderId="22" xfId="1" applyNumberFormat="1" applyFont="1" applyFill="1" applyBorder="1" applyAlignment="1">
      <alignment horizontal="center"/>
    </xf>
    <xf numFmtId="164" fontId="3" fillId="4" borderId="20" xfId="1" applyNumberFormat="1" applyFont="1" applyFill="1" applyBorder="1" applyAlignment="1">
      <alignment horizontal="center"/>
    </xf>
    <xf numFmtId="164" fontId="3" fillId="4" borderId="21" xfId="1" applyNumberFormat="1" applyFont="1" applyFill="1" applyBorder="1" applyAlignment="1">
      <alignment horizontal="center"/>
    </xf>
    <xf numFmtId="164" fontId="3" fillId="4" borderId="22" xfId="1" applyNumberFormat="1" applyFont="1" applyFill="1" applyBorder="1" applyAlignment="1">
      <alignment horizontal="center"/>
    </xf>
    <xf numFmtId="3" fontId="3" fillId="4" borderId="17" xfId="0" applyNumberFormat="1" applyFont="1" applyFill="1" applyBorder="1" applyAlignment="1">
      <alignment horizontal="center"/>
    </xf>
    <xf numFmtId="3" fontId="3" fillId="12" borderId="17" xfId="0" applyNumberFormat="1" applyFont="1" applyFill="1" applyBorder="1" applyAlignment="1">
      <alignment horizontal="center"/>
    </xf>
    <xf numFmtId="3" fontId="3" fillId="4" borderId="17" xfId="1" applyNumberFormat="1" applyFont="1" applyFill="1" applyBorder="1" applyAlignment="1">
      <alignment horizontal="center"/>
    </xf>
    <xf numFmtId="3" fontId="3" fillId="12" borderId="17" xfId="1" applyNumberFormat="1" applyFont="1" applyFill="1" applyBorder="1" applyAlignment="1">
      <alignment horizontal="center"/>
    </xf>
    <xf numFmtId="0" fontId="0" fillId="6" borderId="10" xfId="0" applyFill="1" applyBorder="1" applyAlignment="1">
      <alignment horizontal="center" vertical="center" wrapText="1"/>
    </xf>
    <xf numFmtId="0" fontId="0" fillId="6" borderId="11" xfId="0" applyFill="1" applyBorder="1" applyAlignment="1">
      <alignment horizontal="center" vertical="center" wrapText="1"/>
    </xf>
    <xf numFmtId="0" fontId="0" fillId="6" borderId="14" xfId="0" applyFill="1" applyBorder="1" applyAlignment="1">
      <alignment horizontal="center" vertical="center" wrapText="1"/>
    </xf>
    <xf numFmtId="0" fontId="0" fillId="6" borderId="12" xfId="0" applyFill="1" applyBorder="1" applyAlignment="1">
      <alignment horizontal="center" vertical="center" wrapText="1"/>
    </xf>
    <xf numFmtId="0" fontId="0" fillId="6" borderId="0" xfId="0" applyFill="1" applyBorder="1" applyAlignment="1">
      <alignment horizontal="center" vertical="center" wrapText="1"/>
    </xf>
    <xf numFmtId="0" fontId="0" fillId="6" borderId="18" xfId="0" applyFill="1" applyBorder="1" applyAlignment="1">
      <alignment horizontal="center" vertical="center" wrapText="1"/>
    </xf>
    <xf numFmtId="0" fontId="0" fillId="6" borderId="13" xfId="0" applyFill="1" applyBorder="1" applyAlignment="1">
      <alignment horizontal="center" vertical="center" wrapText="1"/>
    </xf>
    <xf numFmtId="0" fontId="0" fillId="6" borderId="1" xfId="0" applyFill="1" applyBorder="1" applyAlignment="1">
      <alignment horizontal="center" vertical="center" wrapText="1"/>
    </xf>
    <xf numFmtId="0" fontId="0" fillId="6" borderId="19" xfId="0" applyFill="1" applyBorder="1" applyAlignment="1">
      <alignment horizontal="center" vertical="center" wrapText="1"/>
    </xf>
    <xf numFmtId="0" fontId="0" fillId="4" borderId="0" xfId="0" applyFill="1" applyBorder="1" applyAlignment="1">
      <alignment horizontal="center"/>
    </xf>
    <xf numFmtId="0" fontId="0" fillId="12" borderId="0" xfId="0" applyFill="1" applyBorder="1" applyAlignment="1">
      <alignment horizontal="center"/>
    </xf>
    <xf numFmtId="179" fontId="0" fillId="4" borderId="0" xfId="0" applyNumberFormat="1" applyFill="1" applyBorder="1" applyAlignment="1">
      <alignment horizontal="center"/>
    </xf>
    <xf numFmtId="0" fontId="6" fillId="0" borderId="18" xfId="0" applyFont="1" applyBorder="1" applyAlignment="1">
      <alignment horizontal="left" vertical="top" wrapText="1"/>
    </xf>
    <xf numFmtId="0" fontId="6" fillId="0" borderId="18" xfId="0" applyFont="1" applyBorder="1" applyAlignment="1">
      <alignment horizontal="left" vertical="top"/>
    </xf>
    <xf numFmtId="0" fontId="6" fillId="0" borderId="19" xfId="0" applyFont="1" applyBorder="1" applyAlignment="1">
      <alignment horizontal="left" vertical="top"/>
    </xf>
    <xf numFmtId="0" fontId="0" fillId="0" borderId="17" xfId="0" applyBorder="1" applyAlignment="1">
      <alignment horizontal="center"/>
    </xf>
    <xf numFmtId="0" fontId="0" fillId="12" borderId="17" xfId="0" applyFill="1" applyBorder="1" applyAlignment="1">
      <alignment horizontal="center"/>
    </xf>
    <xf numFmtId="0" fontId="0" fillId="11" borderId="17" xfId="0" applyFill="1" applyBorder="1" applyAlignment="1">
      <alignment horizontal="center"/>
    </xf>
    <xf numFmtId="164" fontId="3" fillId="0" borderId="17" xfId="1" applyNumberFormat="1" applyFont="1" applyBorder="1" applyAlignment="1">
      <alignment horizontal="center"/>
    </xf>
    <xf numFmtId="164" fontId="12" fillId="0" borderId="10" xfId="1" applyNumberFormat="1" applyFont="1" applyBorder="1" applyAlignment="1">
      <alignment horizontal="left" vertical="center" wrapText="1"/>
    </xf>
    <xf numFmtId="164" fontId="12" fillId="0" borderId="11" xfId="1" applyNumberFormat="1" applyFont="1" applyBorder="1" applyAlignment="1">
      <alignment horizontal="left" vertical="center" wrapText="1"/>
    </xf>
    <xf numFmtId="164" fontId="12" fillId="0" borderId="14" xfId="1" applyNumberFormat="1" applyFont="1" applyBorder="1" applyAlignment="1">
      <alignment horizontal="left" vertical="center" wrapText="1"/>
    </xf>
    <xf numFmtId="164" fontId="12" fillId="0" borderId="12" xfId="1" applyNumberFormat="1" applyFont="1" applyBorder="1" applyAlignment="1">
      <alignment horizontal="left" vertical="center" wrapText="1"/>
    </xf>
    <xf numFmtId="164" fontId="12" fillId="0" borderId="0" xfId="1" applyNumberFormat="1" applyFont="1" applyBorder="1" applyAlignment="1">
      <alignment horizontal="left" vertical="center" wrapText="1"/>
    </xf>
    <xf numFmtId="164" fontId="12" fillId="0" borderId="18" xfId="1" applyNumberFormat="1" applyFont="1" applyBorder="1" applyAlignment="1">
      <alignment horizontal="left" vertical="center" wrapText="1"/>
    </xf>
    <xf numFmtId="164" fontId="12" fillId="0" borderId="13" xfId="1" applyNumberFormat="1" applyFont="1" applyBorder="1" applyAlignment="1">
      <alignment horizontal="left" vertical="center" wrapText="1"/>
    </xf>
    <xf numFmtId="164" fontId="12" fillId="0" borderId="1" xfId="1" applyNumberFormat="1" applyFont="1" applyBorder="1" applyAlignment="1">
      <alignment horizontal="left" vertical="center" wrapText="1"/>
    </xf>
    <xf numFmtId="164" fontId="12" fillId="0" borderId="19" xfId="1" applyNumberFormat="1" applyFont="1" applyBorder="1" applyAlignment="1">
      <alignment horizontal="left" vertical="center" wrapText="1"/>
    </xf>
    <xf numFmtId="0" fontId="0" fillId="0" borderId="11" xfId="0" applyBorder="1" applyAlignment="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xf>
    <xf numFmtId="179" fontId="0" fillId="12" borderId="0" xfId="0" applyNumberFormat="1" applyFill="1" applyBorder="1" applyAlignment="1">
      <alignment horizontal="center"/>
    </xf>
    <xf numFmtId="0" fontId="0" fillId="0" borderId="11" xfId="0" quotePrefix="1" applyBorder="1" applyAlignment="1">
      <alignment horizontal="center" vertical="center"/>
    </xf>
    <xf numFmtId="0" fontId="37" fillId="0" borderId="11" xfId="0" applyFont="1" applyBorder="1" applyAlignment="1">
      <alignment horizontal="center" vertical="center" wrapText="1"/>
    </xf>
    <xf numFmtId="0" fontId="37" fillId="0" borderId="0" xfId="0" applyFont="1" applyBorder="1" applyAlignment="1">
      <alignment horizontal="center" vertical="center" wrapText="1"/>
    </xf>
    <xf numFmtId="0" fontId="37" fillId="0" borderId="1" xfId="0" applyFont="1" applyBorder="1" applyAlignment="1">
      <alignment horizontal="center" vertical="center" wrapText="1"/>
    </xf>
    <xf numFmtId="166" fontId="7" fillId="4" borderId="0" xfId="1" applyNumberFormat="1" applyFont="1" applyFill="1" applyBorder="1" applyAlignment="1">
      <alignment horizontal="center"/>
    </xf>
    <xf numFmtId="166" fontId="7" fillId="12" borderId="0" xfId="1" applyNumberFormat="1" applyFont="1" applyFill="1" applyBorder="1" applyAlignment="1">
      <alignment horizontal="center"/>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13" fillId="0" borderId="17" xfId="0" applyFont="1" applyFill="1" applyBorder="1" applyAlignment="1">
      <alignment horizontal="center" vertical="center" wrapText="1"/>
    </xf>
    <xf numFmtId="165" fontId="0" fillId="12" borderId="13" xfId="0" applyNumberFormat="1" applyFill="1" applyBorder="1" applyAlignment="1">
      <alignment horizontal="center"/>
    </xf>
    <xf numFmtId="165" fontId="0" fillId="12" borderId="1" xfId="0" applyNumberFormat="1" applyFill="1" applyBorder="1" applyAlignment="1">
      <alignment horizontal="center"/>
    </xf>
    <xf numFmtId="166" fontId="7" fillId="12" borderId="1" xfId="1" applyNumberFormat="1" applyFont="1" applyFill="1" applyBorder="1" applyAlignment="1">
      <alignment horizontal="center"/>
    </xf>
    <xf numFmtId="166" fontId="7" fillId="4" borderId="17" xfId="1" applyNumberFormat="1" applyFont="1" applyFill="1" applyBorder="1" applyAlignment="1">
      <alignment horizontal="center"/>
    </xf>
    <xf numFmtId="166" fontId="7" fillId="12" borderId="17" xfId="1" applyNumberFormat="1" applyFont="1" applyFill="1" applyBorder="1" applyAlignment="1">
      <alignment horizontal="center"/>
    </xf>
    <xf numFmtId="0" fontId="4" fillId="2" borderId="17" xfId="0" applyFont="1" applyFill="1" applyBorder="1" applyAlignment="1">
      <alignment horizontal="center" vertical="center" wrapText="1"/>
    </xf>
    <xf numFmtId="0" fontId="0" fillId="11" borderId="10" xfId="0" applyFill="1" applyBorder="1" applyAlignment="1">
      <alignment horizontal="center" vertical="center" wrapText="1"/>
    </xf>
    <xf numFmtId="0" fontId="0" fillId="11" borderId="11" xfId="0" applyFill="1" applyBorder="1" applyAlignment="1">
      <alignment horizontal="center" vertical="center" wrapText="1"/>
    </xf>
    <xf numFmtId="0" fontId="0" fillId="11" borderId="14" xfId="0" applyFill="1" applyBorder="1" applyAlignment="1">
      <alignment horizontal="center" vertical="center" wrapText="1"/>
    </xf>
    <xf numFmtId="0" fontId="0" fillId="11" borderId="12" xfId="0" applyFill="1" applyBorder="1" applyAlignment="1">
      <alignment horizontal="center" vertical="center" wrapText="1"/>
    </xf>
    <xf numFmtId="0" fontId="0" fillId="11" borderId="0" xfId="0" applyFill="1" applyBorder="1" applyAlignment="1">
      <alignment horizontal="center" vertical="center" wrapText="1"/>
    </xf>
    <xf numFmtId="0" fontId="0" fillId="11" borderId="18" xfId="0" applyFill="1" applyBorder="1" applyAlignment="1">
      <alignment horizontal="center" vertical="center" wrapText="1"/>
    </xf>
    <xf numFmtId="0" fontId="0" fillId="11" borderId="13" xfId="0" applyFill="1" applyBorder="1" applyAlignment="1">
      <alignment horizontal="center" vertical="center" wrapText="1"/>
    </xf>
    <xf numFmtId="0" fontId="0" fillId="11" borderId="1" xfId="0" applyFill="1" applyBorder="1" applyAlignment="1">
      <alignment horizontal="center" vertical="center" wrapText="1"/>
    </xf>
    <xf numFmtId="0" fontId="0" fillId="11" borderId="19" xfId="0" applyFill="1" applyBorder="1" applyAlignment="1">
      <alignment horizontal="center" vertical="center" wrapText="1"/>
    </xf>
    <xf numFmtId="0" fontId="12" fillId="0" borderId="17" xfId="0" applyFont="1" applyFill="1" applyBorder="1" applyAlignment="1">
      <alignment horizontal="center" vertical="center" wrapText="1"/>
    </xf>
    <xf numFmtId="0" fontId="4" fillId="10" borderId="10" xfId="0" applyFont="1" applyFill="1" applyBorder="1" applyAlignment="1">
      <alignment horizontal="center" vertical="center" wrapText="1"/>
    </xf>
    <xf numFmtId="0" fontId="4" fillId="10" borderId="11" xfId="0" applyFont="1" applyFill="1" applyBorder="1" applyAlignment="1">
      <alignment horizontal="center" vertical="center" wrapText="1"/>
    </xf>
    <xf numFmtId="0" fontId="4" fillId="10" borderId="14" xfId="0" applyFont="1" applyFill="1" applyBorder="1" applyAlignment="1">
      <alignment horizontal="center" vertical="center" wrapText="1"/>
    </xf>
    <xf numFmtId="0" fontId="4" fillId="10" borderId="12" xfId="0" applyFont="1" applyFill="1" applyBorder="1" applyAlignment="1">
      <alignment horizontal="center" vertical="center" wrapText="1"/>
    </xf>
    <xf numFmtId="0" fontId="4" fillId="10" borderId="0" xfId="0" applyFont="1" applyFill="1" applyBorder="1" applyAlignment="1">
      <alignment horizontal="center" vertical="center" wrapText="1"/>
    </xf>
    <xf numFmtId="0" fontId="4" fillId="10" borderId="18" xfId="0" applyFont="1" applyFill="1" applyBorder="1" applyAlignment="1">
      <alignment horizontal="center" vertical="center" wrapText="1"/>
    </xf>
    <xf numFmtId="0" fontId="4" fillId="10" borderId="13" xfId="0" applyFont="1" applyFill="1" applyBorder="1" applyAlignment="1">
      <alignment horizontal="center" vertical="center" wrapText="1"/>
    </xf>
    <xf numFmtId="0" fontId="4" fillId="10" borderId="1" xfId="0" applyFont="1" applyFill="1" applyBorder="1" applyAlignment="1">
      <alignment horizontal="center" vertical="center" wrapText="1"/>
    </xf>
    <xf numFmtId="0" fontId="4" fillId="10" borderId="19" xfId="0" applyFont="1" applyFill="1" applyBorder="1" applyAlignment="1">
      <alignment horizontal="center" vertical="center" wrapText="1"/>
    </xf>
    <xf numFmtId="0" fontId="14" fillId="0" borderId="0" xfId="0" applyFont="1" applyAlignment="1">
      <alignment horizontal="center" vertical="center"/>
    </xf>
    <xf numFmtId="0" fontId="0" fillId="9" borderId="17" xfId="0" applyFill="1" applyBorder="1" applyAlignment="1">
      <alignment horizontal="center"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4" xfId="0" applyBorder="1" applyAlignment="1">
      <alignment horizontal="left" vertical="center" wrapText="1"/>
    </xf>
    <xf numFmtId="0" fontId="0" fillId="0" borderId="12" xfId="0" applyBorder="1" applyAlignment="1">
      <alignment horizontal="left" vertical="center" wrapText="1"/>
    </xf>
    <xf numFmtId="0" fontId="0" fillId="0" borderId="0" xfId="0" applyBorder="1" applyAlignment="1">
      <alignment horizontal="left" vertical="center" wrapText="1"/>
    </xf>
    <xf numFmtId="0" fontId="0" fillId="0" borderId="18" xfId="0" applyBorder="1" applyAlignment="1">
      <alignment horizontal="left" vertical="center" wrapText="1"/>
    </xf>
    <xf numFmtId="0" fontId="0" fillId="0" borderId="13" xfId="0" applyBorder="1" applyAlignment="1">
      <alignment horizontal="left" vertical="center" wrapText="1"/>
    </xf>
    <xf numFmtId="0" fontId="0" fillId="0" borderId="1" xfId="0" applyBorder="1" applyAlignment="1">
      <alignment horizontal="left" vertical="center" wrapText="1"/>
    </xf>
    <xf numFmtId="0" fontId="0" fillId="0" borderId="19" xfId="0" applyBorder="1" applyAlignment="1">
      <alignment horizontal="left" vertical="center" wrapText="1"/>
    </xf>
    <xf numFmtId="0" fontId="0" fillId="4" borderId="20" xfId="0" applyFill="1" applyBorder="1" applyAlignment="1">
      <alignment horizontal="center"/>
    </xf>
    <xf numFmtId="0" fontId="0" fillId="4" borderId="21" xfId="0" applyFill="1" applyBorder="1" applyAlignment="1">
      <alignment horizontal="center"/>
    </xf>
    <xf numFmtId="0" fontId="0" fillId="4" borderId="22" xfId="0" applyFill="1" applyBorder="1" applyAlignment="1">
      <alignment horizontal="center"/>
    </xf>
    <xf numFmtId="0" fontId="0" fillId="12" borderId="20" xfId="0" applyFill="1" applyBorder="1" applyAlignment="1">
      <alignment horizontal="center"/>
    </xf>
    <xf numFmtId="0" fontId="0" fillId="12" borderId="21" xfId="0" applyFill="1" applyBorder="1" applyAlignment="1">
      <alignment horizontal="center"/>
    </xf>
    <xf numFmtId="0" fontId="0" fillId="12" borderId="22" xfId="0" applyFill="1" applyBorder="1" applyAlignment="1">
      <alignment horizontal="center"/>
    </xf>
    <xf numFmtId="0" fontId="12" fillId="7" borderId="17" xfId="0" applyFont="1" applyFill="1" applyBorder="1" applyAlignment="1">
      <alignment horizontal="center" vertical="center" wrapText="1"/>
    </xf>
    <xf numFmtId="2" fontId="3" fillId="12" borderId="17" xfId="0" applyNumberFormat="1" applyFont="1" applyFill="1" applyBorder="1" applyAlignment="1">
      <alignment horizontal="center"/>
    </xf>
    <xf numFmtId="2" fontId="3" fillId="4" borderId="17" xfId="0" applyNumberFormat="1" applyFont="1" applyFill="1" applyBorder="1" applyAlignment="1">
      <alignment horizontal="center"/>
    </xf>
    <xf numFmtId="165" fontId="0" fillId="12" borderId="0" xfId="0" applyNumberFormat="1" applyFill="1" applyBorder="1" applyAlignment="1">
      <alignment horizontal="center"/>
    </xf>
    <xf numFmtId="165" fontId="0" fillId="12" borderId="18" xfId="0" applyNumberFormat="1" applyFill="1" applyBorder="1" applyAlignment="1">
      <alignment horizontal="center"/>
    </xf>
    <xf numFmtId="165" fontId="0" fillId="4" borderId="12" xfId="0" applyNumberFormat="1" applyFill="1" applyBorder="1" applyAlignment="1">
      <alignment horizontal="center"/>
    </xf>
    <xf numFmtId="165" fontId="0" fillId="4" borderId="0" xfId="0" applyNumberFormat="1" applyFill="1" applyBorder="1" applyAlignment="1">
      <alignment horizontal="center"/>
    </xf>
    <xf numFmtId="0" fontId="7" fillId="4" borderId="0" xfId="0" applyFont="1" applyFill="1" applyBorder="1" applyAlignment="1">
      <alignment horizontal="center"/>
    </xf>
    <xf numFmtId="165" fontId="0" fillId="4" borderId="18" xfId="0" applyNumberFormat="1" applyFill="1" applyBorder="1" applyAlignment="1">
      <alignment horizontal="center"/>
    </xf>
    <xf numFmtId="0" fontId="7" fillId="12" borderId="1" xfId="0" applyFont="1" applyFill="1" applyBorder="1" applyAlignment="1">
      <alignment horizontal="center"/>
    </xf>
    <xf numFmtId="165" fontId="0" fillId="12" borderId="19" xfId="0" applyNumberFormat="1" applyFill="1" applyBorder="1" applyAlignment="1">
      <alignment horizontal="center"/>
    </xf>
    <xf numFmtId="3" fontId="0" fillId="12" borderId="20" xfId="0" applyNumberFormat="1" applyFill="1" applyBorder="1" applyAlignment="1">
      <alignment horizontal="center"/>
    </xf>
    <xf numFmtId="3" fontId="0" fillId="12" borderId="21" xfId="0" applyNumberFormat="1" applyFill="1" applyBorder="1" applyAlignment="1">
      <alignment horizontal="center"/>
    </xf>
    <xf numFmtId="3" fontId="0" fillId="12" borderId="22" xfId="0" applyNumberFormat="1" applyFill="1" applyBorder="1" applyAlignment="1">
      <alignment horizontal="center"/>
    </xf>
    <xf numFmtId="166" fontId="7" fillId="12" borderId="20" xfId="1" applyNumberFormat="1" applyFont="1" applyFill="1" applyBorder="1" applyAlignment="1">
      <alignment horizontal="center"/>
    </xf>
    <xf numFmtId="166" fontId="7" fillId="12" borderId="21" xfId="1" applyNumberFormat="1" applyFont="1" applyFill="1" applyBorder="1" applyAlignment="1">
      <alignment horizontal="center"/>
    </xf>
    <xf numFmtId="166" fontId="7" fillId="12" borderId="22" xfId="1" applyNumberFormat="1" applyFont="1" applyFill="1" applyBorder="1" applyAlignment="1">
      <alignment horizontal="center"/>
    </xf>
    <xf numFmtId="179" fontId="3" fillId="12" borderId="17" xfId="0" applyNumberFormat="1" applyFont="1" applyFill="1" applyBorder="1" applyAlignment="1">
      <alignment horizontal="center"/>
    </xf>
    <xf numFmtId="1" fontId="7" fillId="12" borderId="13" xfId="1" applyNumberFormat="1" applyFont="1" applyFill="1" applyBorder="1" applyAlignment="1">
      <alignment horizontal="center"/>
    </xf>
    <xf numFmtId="1" fontId="7" fillId="12" borderId="1" xfId="1" applyNumberFormat="1" applyFont="1" applyFill="1" applyBorder="1" applyAlignment="1">
      <alignment horizontal="center"/>
    </xf>
    <xf numFmtId="3" fontId="0" fillId="12" borderId="12" xfId="1" applyNumberFormat="1" applyFont="1" applyFill="1" applyBorder="1" applyAlignment="1">
      <alignment horizontal="center"/>
    </xf>
    <xf numFmtId="3" fontId="0" fillId="12" borderId="0" xfId="1" applyNumberFormat="1" applyFont="1" applyFill="1" applyBorder="1" applyAlignment="1">
      <alignment horizontal="center"/>
    </xf>
    <xf numFmtId="1" fontId="7" fillId="4" borderId="12" xfId="1" applyNumberFormat="1" applyFont="1" applyFill="1" applyBorder="1" applyAlignment="1">
      <alignment horizontal="center"/>
    </xf>
    <xf numFmtId="1" fontId="7" fillId="4" borderId="0" xfId="1" applyNumberFormat="1" applyFont="1" applyFill="1" applyBorder="1" applyAlignment="1">
      <alignment horizontal="center"/>
    </xf>
    <xf numFmtId="3" fontId="0" fillId="12" borderId="13" xfId="1" applyNumberFormat="1" applyFont="1" applyFill="1" applyBorder="1" applyAlignment="1">
      <alignment horizontal="center"/>
    </xf>
    <xf numFmtId="3" fontId="0" fillId="12" borderId="1" xfId="1" applyNumberFormat="1" applyFont="1" applyFill="1" applyBorder="1" applyAlignment="1">
      <alignment horizontal="center"/>
    </xf>
    <xf numFmtId="0" fontId="0" fillId="12" borderId="1" xfId="0" applyFill="1" applyBorder="1" applyAlignment="1">
      <alignment horizontal="center"/>
    </xf>
    <xf numFmtId="3" fontId="0" fillId="4" borderId="12" xfId="1" applyNumberFormat="1" applyFont="1" applyFill="1" applyBorder="1" applyAlignment="1">
      <alignment horizontal="center"/>
    </xf>
    <xf numFmtId="3" fontId="0" fillId="4" borderId="0" xfId="1" applyNumberFormat="1" applyFont="1" applyFill="1" applyBorder="1" applyAlignment="1">
      <alignment horizontal="center"/>
    </xf>
    <xf numFmtId="3" fontId="0" fillId="4" borderId="20" xfId="0" applyNumberFormat="1" applyFill="1" applyBorder="1" applyAlignment="1">
      <alignment horizontal="center"/>
    </xf>
    <xf numFmtId="3" fontId="0" fillId="4" borderId="21" xfId="0" applyNumberFormat="1" applyFill="1" applyBorder="1" applyAlignment="1">
      <alignment horizontal="center"/>
    </xf>
    <xf numFmtId="3" fontId="0" fillId="4" borderId="22" xfId="0" applyNumberFormat="1" applyFill="1" applyBorder="1" applyAlignment="1">
      <alignment horizontal="center"/>
    </xf>
    <xf numFmtId="166" fontId="7" fillId="4" borderId="20" xfId="1" applyNumberFormat="1" applyFont="1" applyFill="1" applyBorder="1" applyAlignment="1">
      <alignment horizontal="center"/>
    </xf>
    <xf numFmtId="166" fontId="7" fillId="4" borderId="21" xfId="1" applyNumberFormat="1" applyFont="1" applyFill="1" applyBorder="1" applyAlignment="1">
      <alignment horizontal="center"/>
    </xf>
    <xf numFmtId="166" fontId="7" fillId="4" borderId="22" xfId="1" applyNumberFormat="1" applyFont="1" applyFill="1" applyBorder="1" applyAlignment="1">
      <alignment horizontal="center"/>
    </xf>
    <xf numFmtId="179" fontId="3" fillId="4" borderId="17" xfId="0" applyNumberFormat="1" applyFont="1" applyFill="1" applyBorder="1" applyAlignment="1">
      <alignment horizontal="center"/>
    </xf>
    <xf numFmtId="165" fontId="0" fillId="12" borderId="12" xfId="0" applyNumberFormat="1" applyFill="1" applyBorder="1" applyAlignment="1">
      <alignment horizontal="center"/>
    </xf>
    <xf numFmtId="0" fontId="7" fillId="12" borderId="0" xfId="0" applyFont="1" applyFill="1" applyBorder="1" applyAlignment="1">
      <alignment horizontal="center"/>
    </xf>
    <xf numFmtId="165" fontId="0" fillId="4" borderId="11" xfId="0" applyNumberFormat="1" applyFill="1" applyBorder="1" applyAlignment="1">
      <alignment horizontal="center"/>
    </xf>
    <xf numFmtId="0" fontId="7" fillId="4" borderId="11" xfId="0" applyFont="1" applyFill="1" applyBorder="1" applyAlignment="1">
      <alignment horizontal="center"/>
    </xf>
    <xf numFmtId="165" fontId="0" fillId="4" borderId="10" xfId="0" applyNumberFormat="1" applyFill="1" applyBorder="1" applyAlignment="1">
      <alignment horizontal="center"/>
    </xf>
    <xf numFmtId="165" fontId="0" fillId="4" borderId="14" xfId="0" applyNumberFormat="1" applyFill="1" applyBorder="1" applyAlignment="1">
      <alignment horizontal="center"/>
    </xf>
    <xf numFmtId="166" fontId="7" fillId="4" borderId="11" xfId="1" applyNumberFormat="1" applyFont="1" applyFill="1" applyBorder="1" applyAlignment="1">
      <alignment horizontal="center"/>
    </xf>
    <xf numFmtId="0" fontId="0" fillId="9" borderId="10" xfId="0" applyFill="1" applyBorder="1" applyAlignment="1">
      <alignment horizontal="center" vertical="center" wrapText="1"/>
    </xf>
    <xf numFmtId="0" fontId="0" fillId="9" borderId="11" xfId="0" applyFill="1" applyBorder="1" applyAlignment="1">
      <alignment horizontal="center" vertical="center" wrapText="1"/>
    </xf>
    <xf numFmtId="0" fontId="0" fillId="9" borderId="14" xfId="0" applyFill="1" applyBorder="1" applyAlignment="1">
      <alignment horizontal="center" vertical="center" wrapText="1"/>
    </xf>
    <xf numFmtId="0" fontId="0" fillId="9" borderId="12" xfId="0" applyFill="1" applyBorder="1" applyAlignment="1">
      <alignment horizontal="center" vertical="center" wrapText="1"/>
    </xf>
    <xf numFmtId="0" fontId="0" fillId="9" borderId="0" xfId="0" applyFill="1" applyBorder="1" applyAlignment="1">
      <alignment horizontal="center" vertical="center" wrapText="1"/>
    </xf>
    <xf numFmtId="0" fontId="0" fillId="9" borderId="18" xfId="0" applyFill="1" applyBorder="1" applyAlignment="1">
      <alignment horizontal="center" vertical="center" wrapText="1"/>
    </xf>
    <xf numFmtId="0" fontId="0" fillId="9" borderId="13" xfId="0" applyFill="1" applyBorder="1" applyAlignment="1">
      <alignment horizontal="center" vertical="center" wrapText="1"/>
    </xf>
    <xf numFmtId="0" fontId="0" fillId="9" borderId="1" xfId="0" applyFill="1" applyBorder="1" applyAlignment="1">
      <alignment horizontal="center" vertical="center" wrapText="1"/>
    </xf>
    <xf numFmtId="0" fontId="0" fillId="9" borderId="19" xfId="0" applyFill="1" applyBorder="1" applyAlignment="1">
      <alignment horizontal="center" vertical="center" wrapText="1"/>
    </xf>
    <xf numFmtId="0" fontId="0" fillId="8" borderId="10" xfId="0" applyFill="1" applyBorder="1" applyAlignment="1">
      <alignment horizontal="center" vertical="center" wrapText="1"/>
    </xf>
    <xf numFmtId="0" fontId="0" fillId="8" borderId="11" xfId="0" applyFill="1" applyBorder="1" applyAlignment="1">
      <alignment horizontal="center" vertical="center" wrapText="1"/>
    </xf>
    <xf numFmtId="0" fontId="0" fillId="8" borderId="14" xfId="0" applyFill="1" applyBorder="1" applyAlignment="1">
      <alignment horizontal="center" vertical="center" wrapText="1"/>
    </xf>
    <xf numFmtId="0" fontId="0" fillId="8" borderId="13" xfId="0" applyFill="1" applyBorder="1" applyAlignment="1">
      <alignment horizontal="center" vertical="center" wrapText="1"/>
    </xf>
    <xf numFmtId="0" fontId="0" fillId="8" borderId="1" xfId="0" applyFill="1" applyBorder="1" applyAlignment="1">
      <alignment horizontal="center" vertical="center" wrapText="1"/>
    </xf>
    <xf numFmtId="0" fontId="0" fillId="8" borderId="19" xfId="0" applyFill="1" applyBorder="1" applyAlignment="1">
      <alignment horizontal="center" vertical="center" wrapText="1"/>
    </xf>
    <xf numFmtId="0" fontId="0" fillId="8" borderId="11" xfId="0" applyFill="1" applyBorder="1" applyAlignment="1">
      <alignment horizontal="center" vertical="center"/>
    </xf>
    <xf numFmtId="0" fontId="0" fillId="8" borderId="14" xfId="0" applyFill="1" applyBorder="1" applyAlignment="1">
      <alignment horizontal="center" vertical="center"/>
    </xf>
    <xf numFmtId="0" fontId="0" fillId="8" borderId="13" xfId="0" applyFill="1" applyBorder="1" applyAlignment="1">
      <alignment horizontal="center" vertical="center"/>
    </xf>
    <xf numFmtId="0" fontId="0" fillId="8" borderId="1" xfId="0" applyFill="1" applyBorder="1" applyAlignment="1">
      <alignment horizontal="center" vertical="center"/>
    </xf>
    <xf numFmtId="0" fontId="0" fillId="8" borderId="19" xfId="0" applyFill="1" applyBorder="1" applyAlignment="1">
      <alignment horizontal="center" vertical="center"/>
    </xf>
    <xf numFmtId="0" fontId="0" fillId="0" borderId="10"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xf>
    <xf numFmtId="0" fontId="3" fillId="0" borderId="14" xfId="0" applyFont="1" applyBorder="1" applyAlignment="1">
      <alignment horizontal="center" vertical="center"/>
    </xf>
    <xf numFmtId="0" fontId="3" fillId="0" borderId="12" xfId="0" applyFont="1" applyBorder="1" applyAlignment="1">
      <alignment horizontal="center" vertical="center"/>
    </xf>
    <xf numFmtId="0" fontId="3" fillId="0" borderId="0" xfId="0" applyFont="1" applyBorder="1" applyAlignment="1">
      <alignment horizontal="center" vertical="center"/>
    </xf>
    <xf numFmtId="0" fontId="3" fillId="0" borderId="18" xfId="0" applyFont="1" applyBorder="1" applyAlignment="1">
      <alignment horizontal="center" vertical="center"/>
    </xf>
    <xf numFmtId="0" fontId="3" fillId="0" borderId="13" xfId="0" applyFont="1" applyBorder="1" applyAlignment="1">
      <alignment horizontal="center" vertical="center"/>
    </xf>
    <xf numFmtId="0" fontId="3" fillId="0" borderId="1" xfId="0" applyFont="1" applyBorder="1" applyAlignment="1">
      <alignment horizontal="center" vertical="center"/>
    </xf>
    <xf numFmtId="0" fontId="3" fillId="0" borderId="19" xfId="0" applyFont="1" applyBorder="1" applyAlignment="1">
      <alignment horizontal="center" vertical="center"/>
    </xf>
    <xf numFmtId="0" fontId="0" fillId="0" borderId="10"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3" fillId="0" borderId="11"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9" xfId="0" applyFont="1" applyBorder="1" applyAlignment="1">
      <alignment horizontal="center" vertical="center" wrapText="1"/>
    </xf>
    <xf numFmtId="0" fontId="0" fillId="8" borderId="12" xfId="0" applyFill="1" applyBorder="1" applyAlignment="1">
      <alignment horizontal="center" vertical="center"/>
    </xf>
    <xf numFmtId="0" fontId="0" fillId="8" borderId="0" xfId="0" applyFill="1" applyBorder="1" applyAlignment="1">
      <alignment horizontal="center" vertical="center"/>
    </xf>
    <xf numFmtId="0" fontId="0" fillId="8" borderId="18" xfId="0" applyFill="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37" fillId="0" borderId="11" xfId="0" applyFont="1" applyBorder="1" applyAlignment="1">
      <alignment horizontal="center" vertical="center"/>
    </xf>
    <xf numFmtId="0" fontId="37" fillId="0" borderId="0" xfId="0" applyFont="1" applyBorder="1" applyAlignment="1">
      <alignment horizontal="center" vertical="center"/>
    </xf>
    <xf numFmtId="0" fontId="37" fillId="0" borderId="1" xfId="0" applyFont="1" applyBorder="1" applyAlignment="1">
      <alignment horizontal="center" vertical="center"/>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 xfId="0" applyFont="1" applyBorder="1" applyAlignment="1">
      <alignment horizontal="center" vertical="center" wrapText="1"/>
    </xf>
    <xf numFmtId="3" fontId="0" fillId="4" borderId="0" xfId="0" applyNumberFormat="1" applyFill="1" applyBorder="1" applyAlignment="1">
      <alignment horizontal="center"/>
    </xf>
    <xf numFmtId="3" fontId="0" fillId="12" borderId="1" xfId="0" applyNumberFormat="1" applyFill="1" applyBorder="1" applyAlignment="1">
      <alignment horizontal="center"/>
    </xf>
    <xf numFmtId="179" fontId="0" fillId="12" borderId="1" xfId="0" applyNumberFormat="1" applyFill="1" applyBorder="1" applyAlignment="1">
      <alignment horizontal="center"/>
    </xf>
    <xf numFmtId="0" fontId="0" fillId="4" borderId="0" xfId="0" quotePrefix="1" applyFill="1" applyBorder="1" applyAlignment="1">
      <alignment horizontal="center"/>
    </xf>
    <xf numFmtId="0" fontId="0" fillId="12" borderId="1" xfId="0" quotePrefix="1" applyFill="1" applyBorder="1" applyAlignment="1">
      <alignment horizontal="center"/>
    </xf>
    <xf numFmtId="1" fontId="7" fillId="12" borderId="12" xfId="1" applyNumberFormat="1" applyFont="1" applyFill="1" applyBorder="1" applyAlignment="1">
      <alignment horizontal="center"/>
    </xf>
    <xf numFmtId="1" fontId="7" fillId="12" borderId="0" xfId="1" applyNumberFormat="1" applyFont="1" applyFill="1" applyBorder="1" applyAlignment="1">
      <alignment horizontal="center"/>
    </xf>
    <xf numFmtId="3" fontId="0" fillId="12" borderId="0" xfId="0" applyNumberFormat="1" applyFill="1" applyBorder="1" applyAlignment="1">
      <alignment horizontal="center"/>
    </xf>
    <xf numFmtId="0" fontId="0" fillId="12" borderId="0" xfId="0" quotePrefix="1" applyFill="1" applyBorder="1" applyAlignment="1">
      <alignment horizontal="center"/>
    </xf>
    <xf numFmtId="3" fontId="0" fillId="12" borderId="13" xfId="0" applyNumberFormat="1" applyFill="1" applyBorder="1" applyAlignment="1">
      <alignment horizontal="center"/>
    </xf>
    <xf numFmtId="166" fontId="0" fillId="12" borderId="1" xfId="1" applyNumberFormat="1" applyFont="1" applyFill="1" applyBorder="1" applyAlignment="1">
      <alignment horizontal="center"/>
    </xf>
    <xf numFmtId="0" fontId="0" fillId="0" borderId="11" xfId="0" applyBorder="1" applyAlignment="1">
      <alignment horizontal="center" wrapText="1"/>
    </xf>
    <xf numFmtId="0" fontId="0" fillId="0" borderId="0" xfId="0" applyBorder="1" applyAlignment="1">
      <alignment horizontal="center" wrapText="1"/>
    </xf>
    <xf numFmtId="0" fontId="0" fillId="0" borderId="1" xfId="0" applyBorder="1" applyAlignment="1">
      <alignment horizontal="center" wrapText="1"/>
    </xf>
    <xf numFmtId="0" fontId="0" fillId="7" borderId="17" xfId="0" applyFill="1" applyBorder="1" applyAlignment="1">
      <alignment horizontal="center" vertical="center" wrapText="1"/>
    </xf>
    <xf numFmtId="0" fontId="0" fillId="0" borderId="14"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 xfId="0" applyFont="1" applyBorder="1" applyAlignment="1">
      <alignment horizontal="center" vertical="center" wrapText="1"/>
    </xf>
    <xf numFmtId="0" fontId="7" fillId="12" borderId="17" xfId="0" applyFont="1" applyFill="1" applyBorder="1" applyAlignment="1">
      <alignment horizontal="center"/>
    </xf>
    <xf numFmtId="166" fontId="0" fillId="4" borderId="0" xfId="1" applyNumberFormat="1" applyFont="1" applyFill="1" applyBorder="1" applyAlignment="1">
      <alignment horizontal="center"/>
    </xf>
    <xf numFmtId="3" fontId="0" fillId="12" borderId="12" xfId="0" applyNumberFormat="1" applyFill="1" applyBorder="1" applyAlignment="1">
      <alignment horizontal="center"/>
    </xf>
    <xf numFmtId="166" fontId="0" fillId="12" borderId="0" xfId="1" applyNumberFormat="1" applyFont="1" applyFill="1" applyBorder="1" applyAlignment="1">
      <alignment horizontal="center"/>
    </xf>
    <xf numFmtId="0" fontId="7" fillId="4" borderId="17" xfId="0" applyFont="1" applyFill="1" applyBorder="1" applyAlignment="1">
      <alignment horizontal="center"/>
    </xf>
    <xf numFmtId="3" fontId="0" fillId="4" borderId="12" xfId="0" applyNumberFormat="1" applyFill="1" applyBorder="1" applyAlignment="1">
      <alignment horizontal="center"/>
    </xf>
    <xf numFmtId="0" fontId="37" fillId="0" borderId="17" xfId="0" applyFont="1" applyBorder="1" applyAlignment="1">
      <alignment horizontal="center" vertical="center" wrapText="1"/>
    </xf>
    <xf numFmtId="0" fontId="15" fillId="0" borderId="0" xfId="0" applyFont="1" applyAlignment="1">
      <alignment horizontal="center" vertical="center" wrapText="1"/>
    </xf>
    <xf numFmtId="0" fontId="6" fillId="0" borderId="0" xfId="0" applyFont="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4" fillId="2" borderId="0" xfId="0" applyFont="1" applyFill="1" applyAlignment="1">
      <alignment horizontal="center" vertical="center" wrapText="1"/>
    </xf>
    <xf numFmtId="0" fontId="12" fillId="6" borderId="10" xfId="0" applyFont="1" applyFill="1" applyBorder="1" applyAlignment="1">
      <alignment horizontal="center" vertical="center" wrapText="1"/>
    </xf>
    <xf numFmtId="0" fontId="12" fillId="6" borderId="11" xfId="0" applyFont="1" applyFill="1" applyBorder="1" applyAlignment="1">
      <alignment horizontal="center" vertical="center" wrapText="1"/>
    </xf>
    <xf numFmtId="0" fontId="12" fillId="6" borderId="14" xfId="0" applyFont="1" applyFill="1" applyBorder="1" applyAlignment="1">
      <alignment horizontal="center" vertical="center" wrapText="1"/>
    </xf>
    <xf numFmtId="0" fontId="12" fillId="6" borderId="12"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12" fillId="6" borderId="13"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2" fillId="6" borderId="19" xfId="0" applyFont="1" applyFill="1"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6" fillId="0" borderId="12" xfId="0" applyFont="1" applyBorder="1" applyAlignment="1">
      <alignment horizontal="right"/>
    </xf>
    <xf numFmtId="0" fontId="16" fillId="0" borderId="0" xfId="0" applyFont="1" applyBorder="1" applyAlignment="1">
      <alignment horizontal="right"/>
    </xf>
    <xf numFmtId="0" fontId="17" fillId="0" borderId="11" xfId="0" applyFont="1" applyBorder="1" applyAlignment="1">
      <alignment horizontal="center" vertical="center" wrapText="1"/>
    </xf>
    <xf numFmtId="0" fontId="0" fillId="0" borderId="0" xfId="0" applyBorder="1" applyAlignment="1">
      <alignment horizontal="center"/>
    </xf>
  </cellXfs>
  <cellStyles count="10">
    <cellStyle name="Comma" xfId="4" builtinId="3"/>
    <cellStyle name="Normal" xfId="0" builtinId="0"/>
    <cellStyle name="Normal 17" xfId="3"/>
    <cellStyle name="Normal 2" xfId="8"/>
    <cellStyle name="Normal 2 2" xfId="6"/>
    <cellStyle name="Normal 9" xfId="9"/>
    <cellStyle name="Normal_2008-09 BEF" xfId="2"/>
    <cellStyle name="Normal_BEF0708 PDE 2-1-07" xfId="5"/>
    <cellStyle name="Percent" xfId="1" builtinId="5"/>
    <cellStyle name="Percent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'SD Dollars'!$V$4</c:f>
          <c:strCache>
            <c:ptCount val="1"/>
            <c:pt idx="0">
              <c:v>Philadelphia City SD 
2020/21 Basic Education Funding Comparison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'SD Dollars'!$U$6</c:f>
              <c:strCache>
                <c:ptCount val="1"/>
                <c:pt idx="0">
                  <c:v>Base Allocation (hold harmed to adjusted 2014/15 amount)</c:v>
                </c:pt>
              </c:strCache>
            </c:strRef>
          </c:tx>
          <c:spPr>
            <a:solidFill>
              <a:schemeClr val="accent1"/>
            </a:solidFill>
            <a:ln>
              <a:noFill/>
            </a:ln>
            <a:effectLst/>
          </c:spPr>
          <c:invertIfNegative val="0"/>
          <c:cat>
            <c:strRef>
              <c:f>'SD Dollars'!$V$5:$W$5</c:f>
              <c:strCache>
                <c:ptCount val="2"/>
                <c:pt idx="0">
                  <c:v>2020/21 Actual</c:v>
                </c:pt>
                <c:pt idx="1">
                  <c:v>2020/21 Total If the Entire BEF Appropriation Went Through the Fair Funding Formula</c:v>
                </c:pt>
              </c:strCache>
            </c:strRef>
          </c:cat>
          <c:val>
            <c:numRef>
              <c:f>'SD Dollars'!$V$6:$W$6</c:f>
              <c:numCache>
                <c:formatCode>General</c:formatCode>
                <c:ptCount val="2"/>
                <c:pt idx="0" formatCode="&quot;$&quot;#,##0">
                  <c:v>984130184.45000005</c:v>
                </c:pt>
                <c:pt idx="1">
                  <c:v>0</c:v>
                </c:pt>
              </c:numCache>
            </c:numRef>
          </c:val>
          <c:extLst>
            <c:ext xmlns:c16="http://schemas.microsoft.com/office/drawing/2014/chart" uri="{C3380CC4-5D6E-409C-BE32-E72D297353CC}">
              <c16:uniqueId val="{00000000-EA9F-4C4B-8C93-4A8EA83524E0}"/>
            </c:ext>
          </c:extLst>
        </c:ser>
        <c:ser>
          <c:idx val="1"/>
          <c:order val="1"/>
          <c:tx>
            <c:strRef>
              <c:f>'SD Dollars'!$U$7</c:f>
              <c:strCache>
                <c:ptCount val="1"/>
                <c:pt idx="0">
                  <c:v>Fair Funding Formula Allocation</c:v>
                </c:pt>
              </c:strCache>
            </c:strRef>
          </c:tx>
          <c:spPr>
            <a:solidFill>
              <a:schemeClr val="accent6">
                <a:lumMod val="60000"/>
                <a:lumOff val="40000"/>
              </a:schemeClr>
            </a:solidFill>
            <a:ln>
              <a:noFill/>
            </a:ln>
            <a:effectLst/>
          </c:spPr>
          <c:invertIfNegative val="0"/>
          <c:cat>
            <c:strRef>
              <c:f>'SD Dollars'!$V$5:$W$5</c:f>
              <c:strCache>
                <c:ptCount val="2"/>
                <c:pt idx="0">
                  <c:v>2020/21 Actual</c:v>
                </c:pt>
                <c:pt idx="1">
                  <c:v>2020/21 Total If the Entire BEF Appropriation Went Through the Fair Funding Formula</c:v>
                </c:pt>
              </c:strCache>
            </c:strRef>
          </c:cat>
          <c:val>
            <c:numRef>
              <c:f>'SD Dollars'!$V$7:$W$7</c:f>
              <c:numCache>
                <c:formatCode>"$"#,##0</c:formatCode>
                <c:ptCount val="2"/>
                <c:pt idx="0">
                  <c:v>174187654.31</c:v>
                </c:pt>
                <c:pt idx="1">
                  <c:v>1560247066.4743452</c:v>
                </c:pt>
              </c:numCache>
            </c:numRef>
          </c:val>
          <c:extLst>
            <c:ext xmlns:c16="http://schemas.microsoft.com/office/drawing/2014/chart" uri="{C3380CC4-5D6E-409C-BE32-E72D297353CC}">
              <c16:uniqueId val="{00000001-EA9F-4C4B-8C93-4A8EA83524E0}"/>
            </c:ext>
          </c:extLst>
        </c:ser>
        <c:dLbls>
          <c:showLegendKey val="0"/>
          <c:showVal val="0"/>
          <c:showCatName val="0"/>
          <c:showSerName val="0"/>
          <c:showPercent val="0"/>
          <c:showBubbleSize val="0"/>
        </c:dLbls>
        <c:gapWidth val="150"/>
        <c:overlap val="100"/>
        <c:axId val="764737360"/>
        <c:axId val="764739000"/>
      </c:barChart>
      <c:catAx>
        <c:axId val="76473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64739000"/>
        <c:crosses val="autoZero"/>
        <c:auto val="1"/>
        <c:lblAlgn val="ctr"/>
        <c:lblOffset val="100"/>
        <c:noMultiLvlLbl val="0"/>
      </c:catAx>
      <c:valAx>
        <c:axId val="76473900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647373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Share of Total Basic</a:t>
            </a:r>
            <a:r>
              <a:rPr lang="en-US" baseline="0">
                <a:solidFill>
                  <a:sysClr val="windowText" lastClr="000000"/>
                </a:solidFill>
              </a:rPr>
              <a:t> Education Funding Distributed Through the Fair Funding Formula</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'SD Dollars'!$A$7:$A$12</c:f>
              <c:strCache>
                <c:ptCount val="6"/>
                <c:pt idx="0">
                  <c:v>2015/16</c:v>
                </c:pt>
                <c:pt idx="1">
                  <c:v>2016/17</c:v>
                </c:pt>
                <c:pt idx="2">
                  <c:v>2017/18</c:v>
                </c:pt>
                <c:pt idx="3">
                  <c:v>2018/19</c:v>
                </c:pt>
                <c:pt idx="4">
                  <c:v>2019/20</c:v>
                </c:pt>
                <c:pt idx="5">
                  <c:v>2020/21*</c:v>
                </c:pt>
              </c:strCache>
            </c:strRef>
          </c:cat>
          <c:val>
            <c:numRef>
              <c:f>'SD Dollars'!$F$7:$F$12</c:f>
              <c:numCache>
                <c:formatCode>0.0%</c:formatCode>
                <c:ptCount val="6"/>
                <c:pt idx="0">
                  <c:v>2.6759741099430356E-2</c:v>
                </c:pt>
                <c:pt idx="1">
                  <c:v>5.9781198447470318E-2</c:v>
                </c:pt>
                <c:pt idx="2">
                  <c:v>7.5506475114005905E-2</c:v>
                </c:pt>
                <c:pt idx="3">
                  <c:v>8.8377401454517696E-2</c:v>
                </c:pt>
                <c:pt idx="4">
                  <c:v>0.1116959824951767</c:v>
                </c:pt>
                <c:pt idx="5">
                  <c:v>0.1116959825407622</c:v>
                </c:pt>
              </c:numCache>
            </c:numRef>
          </c:val>
          <c:smooth val="0"/>
          <c:extLst>
            <c:ext xmlns:c16="http://schemas.microsoft.com/office/drawing/2014/chart" uri="{C3380CC4-5D6E-409C-BE32-E72D297353CC}">
              <c16:uniqueId val="{00000000-490C-4744-B4E0-3BE882354CDF}"/>
            </c:ext>
          </c:extLst>
        </c:ser>
        <c:dLbls>
          <c:showLegendKey val="0"/>
          <c:showVal val="0"/>
          <c:showCatName val="0"/>
          <c:showSerName val="0"/>
          <c:showPercent val="0"/>
          <c:showBubbleSize val="0"/>
        </c:dLbls>
        <c:marker val="1"/>
        <c:smooth val="0"/>
        <c:axId val="392553152"/>
        <c:axId val="392548232"/>
      </c:lineChart>
      <c:catAx>
        <c:axId val="392553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2548232"/>
        <c:crosses val="autoZero"/>
        <c:auto val="1"/>
        <c:lblAlgn val="ctr"/>
        <c:lblOffset val="100"/>
        <c:noMultiLvlLbl val="0"/>
      </c:catAx>
      <c:valAx>
        <c:axId val="3925482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2553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'SD Dollars'!$V$9</c:f>
          <c:strCache>
            <c:ptCount val="1"/>
            <c:pt idx="0">
              <c:v>Philadelphia City SD 
Per Student 2020/21 BEF Comparison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'SD Dollars'!$U$11</c:f>
              <c:strCache>
                <c:ptCount val="1"/>
                <c:pt idx="0">
                  <c:v>Base Allocation (hold harmed to adjusted 2014/15 amount)</c:v>
                </c:pt>
              </c:strCache>
            </c:strRef>
          </c:tx>
          <c:spPr>
            <a:solidFill>
              <a:schemeClr val="accent1"/>
            </a:solidFill>
            <a:ln>
              <a:noFill/>
            </a:ln>
            <a:effectLst/>
          </c:spPr>
          <c:invertIfNegative val="0"/>
          <c:cat>
            <c:strRef>
              <c:f>'SD Dollars'!$V$10:$W$10</c:f>
              <c:strCache>
                <c:ptCount val="2"/>
                <c:pt idx="0">
                  <c:v>2020/21 Actual Per Student</c:v>
                </c:pt>
                <c:pt idx="1">
                  <c:v>2020/21 Per Student If the Entire BEF Appropriation Went Through the Fair Funding Formula</c:v>
                </c:pt>
              </c:strCache>
            </c:strRef>
          </c:cat>
          <c:val>
            <c:numRef>
              <c:f>'SD Dollars'!$V$11:$W$11</c:f>
              <c:numCache>
                <c:formatCode>General</c:formatCode>
                <c:ptCount val="2"/>
                <c:pt idx="0" formatCode="&quot;$&quot;#,##0">
                  <c:v>4833.5663695570784</c:v>
                </c:pt>
                <c:pt idx="1">
                  <c:v>0</c:v>
                </c:pt>
              </c:numCache>
            </c:numRef>
          </c:val>
          <c:extLst>
            <c:ext xmlns:c16="http://schemas.microsoft.com/office/drawing/2014/chart" uri="{C3380CC4-5D6E-409C-BE32-E72D297353CC}">
              <c16:uniqueId val="{00000000-53F9-438C-84C7-7413268867D0}"/>
            </c:ext>
          </c:extLst>
        </c:ser>
        <c:ser>
          <c:idx val="1"/>
          <c:order val="1"/>
          <c:tx>
            <c:strRef>
              <c:f>'SD Dollars'!$U$12</c:f>
              <c:strCache>
                <c:ptCount val="1"/>
                <c:pt idx="0">
                  <c:v>Fair Funding Formula Allocation</c:v>
                </c:pt>
              </c:strCache>
            </c:strRef>
          </c:tx>
          <c:spPr>
            <a:solidFill>
              <a:schemeClr val="accent6">
                <a:lumMod val="60000"/>
                <a:lumOff val="40000"/>
              </a:schemeClr>
            </a:solidFill>
            <a:ln>
              <a:noFill/>
            </a:ln>
            <a:effectLst/>
          </c:spPr>
          <c:invertIfNegative val="0"/>
          <c:cat>
            <c:strRef>
              <c:f>'SD Dollars'!$V$10:$W$10</c:f>
              <c:strCache>
                <c:ptCount val="2"/>
                <c:pt idx="0">
                  <c:v>2020/21 Actual Per Student</c:v>
                </c:pt>
                <c:pt idx="1">
                  <c:v>2020/21 Per Student If the Entire BEF Appropriation Went Through the Fair Funding Formula</c:v>
                </c:pt>
              </c:strCache>
            </c:strRef>
          </c:cat>
          <c:val>
            <c:numRef>
              <c:f>'SD Dollars'!$V$12:$W$12</c:f>
              <c:numCache>
                <c:formatCode>"$"#,##0</c:formatCode>
                <c:ptCount val="2"/>
                <c:pt idx="0">
                  <c:v>855.94539819032912</c:v>
                </c:pt>
                <c:pt idx="1">
                  <c:v>7663.1708567350024</c:v>
                </c:pt>
              </c:numCache>
            </c:numRef>
          </c:val>
          <c:extLst>
            <c:ext xmlns:c16="http://schemas.microsoft.com/office/drawing/2014/chart" uri="{C3380CC4-5D6E-409C-BE32-E72D297353CC}">
              <c16:uniqueId val="{00000001-53F9-438C-84C7-7413268867D0}"/>
            </c:ext>
          </c:extLst>
        </c:ser>
        <c:dLbls>
          <c:showLegendKey val="0"/>
          <c:showVal val="0"/>
          <c:showCatName val="0"/>
          <c:showSerName val="0"/>
          <c:showPercent val="0"/>
          <c:showBubbleSize val="0"/>
        </c:dLbls>
        <c:gapWidth val="150"/>
        <c:overlap val="100"/>
        <c:axId val="638993072"/>
        <c:axId val="638990448"/>
      </c:barChart>
      <c:catAx>
        <c:axId val="63899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38990448"/>
        <c:crosses val="autoZero"/>
        <c:auto val="1"/>
        <c:lblAlgn val="ctr"/>
        <c:lblOffset val="100"/>
        <c:noMultiLvlLbl val="0"/>
      </c:catAx>
      <c:valAx>
        <c:axId val="63899044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38993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45720</xdr:colOff>
      <xdr:row>25</xdr:row>
      <xdr:rowOff>47625</xdr:rowOff>
    </xdr:from>
    <xdr:to>
      <xdr:col>4</xdr:col>
      <xdr:colOff>152509</xdr:colOff>
      <xdr:row>28</xdr:row>
      <xdr:rowOff>66151</xdr:rowOff>
    </xdr:to>
    <xdr:pic>
      <xdr:nvPicPr>
        <xdr:cNvPr id="3" name="Picture 2">
          <a:extLst>
            <a:ext uri="{FF2B5EF4-FFF2-40B4-BE49-F238E27FC236}">
              <a16:creationId xmlns:a16="http://schemas.microsoft.com/office/drawing/2014/main" id="{A0CA5842-F56B-4C77-BFC2-C8CAC7C9DDE1}"/>
            </a:ext>
          </a:extLst>
        </xdr:cNvPr>
        <xdr:cNvPicPr>
          <a:picLocks noChangeAspect="1"/>
        </xdr:cNvPicPr>
      </xdr:nvPicPr>
      <xdr:blipFill>
        <a:blip xmlns:r="http://schemas.openxmlformats.org/officeDocument/2006/relationships" r:embed="rId1"/>
        <a:stretch>
          <a:fillRect/>
        </a:stretch>
      </xdr:blipFill>
      <xdr:spPr>
        <a:xfrm>
          <a:off x="45720" y="4324350"/>
          <a:ext cx="868789" cy="561451"/>
        </a:xfrm>
        <a:prstGeom prst="rect">
          <a:avLst/>
        </a:prstGeom>
      </xdr:spPr>
    </xdr:pic>
    <xdr:clientData/>
  </xdr:twoCellAnchor>
  <xdr:twoCellAnchor editAs="oneCell">
    <xdr:from>
      <xdr:col>72</xdr:col>
      <xdr:colOff>47626</xdr:colOff>
      <xdr:row>12</xdr:row>
      <xdr:rowOff>0</xdr:rowOff>
    </xdr:from>
    <xdr:to>
      <xdr:col>75</xdr:col>
      <xdr:colOff>180523</xdr:colOff>
      <xdr:row>14</xdr:row>
      <xdr:rowOff>1555</xdr:rowOff>
    </xdr:to>
    <xdr:pic>
      <xdr:nvPicPr>
        <xdr:cNvPr id="4" name="Picture 3">
          <a:extLst>
            <a:ext uri="{FF2B5EF4-FFF2-40B4-BE49-F238E27FC236}">
              <a16:creationId xmlns:a16="http://schemas.microsoft.com/office/drawing/2014/main" id="{5B36F095-ADF6-4D42-840D-5C20E072926E}"/>
            </a:ext>
          </a:extLst>
        </xdr:cNvPr>
        <xdr:cNvPicPr>
          <a:picLocks noChangeAspect="1"/>
        </xdr:cNvPicPr>
      </xdr:nvPicPr>
      <xdr:blipFill>
        <a:blip xmlns:r="http://schemas.openxmlformats.org/officeDocument/2006/relationships" r:embed="rId2"/>
        <a:stretch>
          <a:fillRect/>
        </a:stretch>
      </xdr:blipFill>
      <xdr:spPr>
        <a:xfrm rot="5114351">
          <a:off x="14010272" y="1753604"/>
          <a:ext cx="363505" cy="7043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144780</xdr:colOff>
      <xdr:row>7</xdr:row>
      <xdr:rowOff>118110</xdr:rowOff>
    </xdr:from>
    <xdr:to>
      <xdr:col>19</xdr:col>
      <xdr:colOff>449580</xdr:colOff>
      <xdr:row>20</xdr:row>
      <xdr:rowOff>3810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327660</xdr:colOff>
      <xdr:row>1</xdr:row>
      <xdr:rowOff>30480</xdr:rowOff>
    </xdr:from>
    <xdr:to>
      <xdr:col>11</xdr:col>
      <xdr:colOff>289560</xdr:colOff>
      <xdr:row>12</xdr:row>
      <xdr:rowOff>110490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144780</xdr:colOff>
      <xdr:row>20</xdr:row>
      <xdr:rowOff>49530</xdr:rowOff>
    </xdr:from>
    <xdr:to>
      <xdr:col>19</xdr:col>
      <xdr:colOff>449580</xdr:colOff>
      <xdr:row>32</xdr:row>
      <xdr:rowOff>118110</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62"/>
  <sheetViews>
    <sheetView showGridLines="0" tabSelected="1" zoomScaleNormal="100" workbookViewId="0">
      <selection activeCell="CB11" sqref="CB11"/>
    </sheetView>
  </sheetViews>
  <sheetFormatPr defaultRowHeight="15" x14ac:dyDescent="0.25"/>
  <cols>
    <col min="1" max="9" width="2.7109375" customWidth="1"/>
    <col min="10" max="10" width="3.140625" customWidth="1"/>
    <col min="11" max="11" width="3.42578125" customWidth="1"/>
    <col min="12" max="20" width="2.7109375" customWidth="1"/>
    <col min="21" max="21" width="3.28515625" customWidth="1"/>
    <col min="22" max="22" width="2.7109375" customWidth="1"/>
    <col min="23" max="23" width="3.5703125" customWidth="1"/>
    <col min="24" max="26" width="2.7109375" customWidth="1"/>
    <col min="27" max="27" width="3.7109375" customWidth="1"/>
    <col min="28" max="40" width="2.7109375" customWidth="1"/>
    <col min="41" max="41" width="3.42578125" customWidth="1"/>
    <col min="42" max="42" width="3" customWidth="1"/>
    <col min="43" max="43" width="2.7109375" customWidth="1"/>
    <col min="44" max="44" width="4.28515625" customWidth="1"/>
    <col min="45" max="45" width="2.7109375" customWidth="1"/>
    <col min="46" max="46" width="3.7109375" customWidth="1"/>
    <col min="47" max="49" width="2.7109375" customWidth="1"/>
    <col min="50" max="50" width="3.28515625" customWidth="1"/>
    <col min="51" max="57" width="2.7109375" customWidth="1"/>
    <col min="58" max="58" width="3.28515625" customWidth="1"/>
    <col min="59" max="67" width="2.7109375" customWidth="1"/>
    <col min="68" max="68" width="3.7109375" customWidth="1"/>
    <col min="69" max="76" width="2.7109375" customWidth="1"/>
  </cols>
  <sheetData>
    <row r="1" spans="1:76" ht="24" thickBot="1" x14ac:dyDescent="0.3">
      <c r="A1" s="401" t="s">
        <v>0</v>
      </c>
      <c r="B1" s="401"/>
      <c r="C1" s="401"/>
      <c r="D1" s="401"/>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1"/>
      <c r="AI1" s="401"/>
      <c r="AJ1" s="401"/>
      <c r="AK1" s="401"/>
      <c r="AL1" s="401"/>
      <c r="AM1" s="401"/>
      <c r="AN1" s="401"/>
      <c r="AO1" s="401"/>
      <c r="AP1" s="401"/>
      <c r="AQ1" s="401"/>
      <c r="AR1" s="401"/>
      <c r="AS1" s="401"/>
      <c r="AT1" s="401"/>
      <c r="AU1" s="401"/>
      <c r="AV1" s="401"/>
      <c r="AW1" s="401"/>
      <c r="AX1" s="401"/>
      <c r="AY1" s="401"/>
      <c r="AZ1" s="401"/>
      <c r="BA1" s="401"/>
      <c r="BB1" s="401"/>
      <c r="BC1" s="401"/>
      <c r="BD1" s="401"/>
      <c r="BE1" s="401"/>
      <c r="BF1" s="401"/>
      <c r="BG1" s="401"/>
      <c r="BH1" s="401"/>
      <c r="BI1" s="401"/>
      <c r="BJ1" s="401"/>
      <c r="BK1" s="401"/>
      <c r="BL1" s="401"/>
      <c r="BM1" s="401"/>
      <c r="BN1" s="401"/>
      <c r="BO1" s="401"/>
      <c r="BP1" s="401"/>
      <c r="BQ1" s="401"/>
      <c r="BR1" s="401"/>
      <c r="BS1" s="401"/>
      <c r="BT1" s="401"/>
      <c r="BU1" s="401"/>
      <c r="BV1" s="401"/>
      <c r="BW1" s="401"/>
      <c r="BX1" s="401"/>
    </row>
    <row r="2" spans="1:76" ht="14.45" customHeight="1" thickTop="1" x14ac:dyDescent="0.25">
      <c r="A2" s="550" t="s">
        <v>1</v>
      </c>
      <c r="B2" s="550"/>
      <c r="C2" s="550"/>
      <c r="D2" s="550"/>
      <c r="E2" s="550"/>
      <c r="F2" s="550"/>
      <c r="G2" s="550"/>
      <c r="H2" s="550"/>
      <c r="I2" s="550"/>
      <c r="J2" s="551" t="s">
        <v>2</v>
      </c>
      <c r="K2" s="551"/>
      <c r="L2" s="552" t="s">
        <v>3</v>
      </c>
      <c r="M2" s="553"/>
      <c r="N2" s="553"/>
      <c r="O2" s="553"/>
      <c r="P2" s="553"/>
      <c r="Q2" s="553"/>
      <c r="R2" s="553"/>
      <c r="S2" s="553"/>
      <c r="T2" s="553"/>
      <c r="U2" s="554"/>
      <c r="V2" s="324" t="s">
        <v>2</v>
      </c>
      <c r="W2" s="324"/>
      <c r="X2" s="350" t="s">
        <v>4</v>
      </c>
      <c r="Y2" s="350"/>
      <c r="Z2" s="350"/>
      <c r="AA2" s="350"/>
      <c r="AB2" s="352" t="s">
        <v>5</v>
      </c>
      <c r="AC2" s="352"/>
      <c r="AD2" s="352"/>
      <c r="AE2" s="352"/>
      <c r="AF2" s="324" t="s">
        <v>2</v>
      </c>
      <c r="AG2" s="324"/>
      <c r="AH2" s="354" t="str">
        <f>CONCATENATE("These percentages are the end result of the formula. They represent ",L2,"'s"," fair share (among the 500 school districts) of formula-driven state basic education funding for that fiscal year. Each SD's fair share of funding is its share of annually updated student-weighted and district-adjusted Average Daily Membership (ADMs).")</f>
        <v>These percentages are the end result of the formula. They represent Aliquippa SD's fair share (among the 500 school districts) of formula-driven state basic education funding for that fiscal year. Each SD's fair share of funding is its share of annually updated student-weighted and district-adjusted Average Daily Membership (ADMs).</v>
      </c>
      <c r="AI2" s="355"/>
      <c r="AJ2" s="355"/>
      <c r="AK2" s="355"/>
      <c r="AL2" s="355"/>
      <c r="AM2" s="355"/>
      <c r="AN2" s="355"/>
      <c r="AO2" s="355"/>
      <c r="AP2" s="355"/>
      <c r="AQ2" s="355"/>
      <c r="AR2" s="355"/>
      <c r="AS2" s="355"/>
      <c r="AT2" s="355"/>
      <c r="AU2" s="355"/>
      <c r="AV2" s="355"/>
      <c r="AW2" s="355"/>
      <c r="AX2" s="355"/>
      <c r="AY2" s="355"/>
      <c r="AZ2" s="355"/>
      <c r="BA2" s="356"/>
      <c r="BB2" s="324" t="s">
        <v>2</v>
      </c>
      <c r="BC2" s="324"/>
      <c r="BD2" s="403" t="s">
        <v>6</v>
      </c>
      <c r="BE2" s="404"/>
      <c r="BF2" s="404"/>
      <c r="BG2" s="404"/>
      <c r="BH2" s="404"/>
      <c r="BI2" s="404"/>
      <c r="BJ2" s="404"/>
      <c r="BK2" s="404"/>
      <c r="BL2" s="404"/>
      <c r="BM2" s="404"/>
      <c r="BN2" s="404"/>
      <c r="BO2" s="404"/>
      <c r="BP2" s="404"/>
      <c r="BQ2" s="404"/>
      <c r="BR2" s="404"/>
      <c r="BS2" s="404"/>
      <c r="BT2" s="404"/>
      <c r="BU2" s="404"/>
      <c r="BV2" s="404"/>
      <c r="BW2" s="404"/>
      <c r="BX2" s="405"/>
    </row>
    <row r="3" spans="1:76" x14ac:dyDescent="0.25">
      <c r="A3" s="550"/>
      <c r="B3" s="550"/>
      <c r="C3" s="550"/>
      <c r="D3" s="550"/>
      <c r="E3" s="550"/>
      <c r="F3" s="550"/>
      <c r="G3" s="550"/>
      <c r="H3" s="550"/>
      <c r="I3" s="550"/>
      <c r="J3" s="551"/>
      <c r="K3" s="551"/>
      <c r="L3" s="555"/>
      <c r="M3" s="556"/>
      <c r="N3" s="556"/>
      <c r="O3" s="556"/>
      <c r="P3" s="556"/>
      <c r="Q3" s="556"/>
      <c r="R3" s="556"/>
      <c r="S3" s="556"/>
      <c r="T3" s="556"/>
      <c r="U3" s="557"/>
      <c r="V3" s="324"/>
      <c r="W3" s="324"/>
      <c r="X3" s="293" t="s">
        <v>7</v>
      </c>
      <c r="Y3" s="293"/>
      <c r="Z3" s="293"/>
      <c r="AA3" s="293"/>
      <c r="AB3" s="353">
        <f>INDEX('15-16 Calc'!$AU:$AU,MATCH('Select a SD'!$L$2,'15-16 Calc'!$B:$B,0))</f>
        <v>1.4897924457727117E-3</v>
      </c>
      <c r="AC3" s="353"/>
      <c r="AD3" s="353"/>
      <c r="AE3" s="353"/>
      <c r="AF3" s="324"/>
      <c r="AG3" s="324"/>
      <c r="AH3" s="357"/>
      <c r="AI3" s="358"/>
      <c r="AJ3" s="358"/>
      <c r="AK3" s="358"/>
      <c r="AL3" s="358"/>
      <c r="AM3" s="358"/>
      <c r="AN3" s="358"/>
      <c r="AO3" s="358"/>
      <c r="AP3" s="358"/>
      <c r="AQ3" s="358"/>
      <c r="AR3" s="358"/>
      <c r="AS3" s="358"/>
      <c r="AT3" s="358"/>
      <c r="AU3" s="358"/>
      <c r="AV3" s="358"/>
      <c r="AW3" s="358"/>
      <c r="AX3" s="358"/>
      <c r="AY3" s="358"/>
      <c r="AZ3" s="358"/>
      <c r="BA3" s="359"/>
      <c r="BB3" s="324"/>
      <c r="BC3" s="324"/>
      <c r="BD3" s="406"/>
      <c r="BE3" s="407"/>
      <c r="BF3" s="407"/>
      <c r="BG3" s="407"/>
      <c r="BH3" s="407"/>
      <c r="BI3" s="407"/>
      <c r="BJ3" s="407"/>
      <c r="BK3" s="407"/>
      <c r="BL3" s="407"/>
      <c r="BM3" s="407"/>
      <c r="BN3" s="407"/>
      <c r="BO3" s="407"/>
      <c r="BP3" s="407"/>
      <c r="BQ3" s="407"/>
      <c r="BR3" s="407"/>
      <c r="BS3" s="407"/>
      <c r="BT3" s="407"/>
      <c r="BU3" s="407"/>
      <c r="BV3" s="407"/>
      <c r="BW3" s="407"/>
      <c r="BX3" s="408"/>
    </row>
    <row r="4" spans="1:76" ht="14.45" customHeight="1" thickBot="1" x14ac:dyDescent="0.3">
      <c r="A4" s="550"/>
      <c r="B4" s="550"/>
      <c r="C4" s="550"/>
      <c r="D4" s="550"/>
      <c r="E4" s="550"/>
      <c r="F4" s="550"/>
      <c r="G4" s="550"/>
      <c r="H4" s="550"/>
      <c r="I4" s="550"/>
      <c r="J4" s="551"/>
      <c r="K4" s="551"/>
      <c r="L4" s="558"/>
      <c r="M4" s="559"/>
      <c r="N4" s="559"/>
      <c r="O4" s="559"/>
      <c r="P4" s="559"/>
      <c r="Q4" s="559"/>
      <c r="R4" s="559"/>
      <c r="S4" s="559"/>
      <c r="T4" s="559"/>
      <c r="U4" s="560"/>
      <c r="V4" s="324"/>
      <c r="W4" s="324"/>
      <c r="X4" s="351" t="s">
        <v>8</v>
      </c>
      <c r="Y4" s="351"/>
      <c r="Z4" s="351"/>
      <c r="AA4" s="351"/>
      <c r="AB4" s="353">
        <f>INDEX('16-17 Calc'!$AU:$AU,MATCH('Select a SD'!$L$2,'16-17 Calc'!$B:$B,0))</f>
        <v>1.4890355426625495E-3</v>
      </c>
      <c r="AC4" s="353"/>
      <c r="AD4" s="353"/>
      <c r="AE4" s="353"/>
      <c r="AF4" s="324"/>
      <c r="AG4" s="324"/>
      <c r="AH4" s="357"/>
      <c r="AI4" s="358"/>
      <c r="AJ4" s="358"/>
      <c r="AK4" s="358"/>
      <c r="AL4" s="358"/>
      <c r="AM4" s="358"/>
      <c r="AN4" s="358"/>
      <c r="AO4" s="358"/>
      <c r="AP4" s="358"/>
      <c r="AQ4" s="358"/>
      <c r="AR4" s="358"/>
      <c r="AS4" s="358"/>
      <c r="AT4" s="358"/>
      <c r="AU4" s="358"/>
      <c r="AV4" s="358"/>
      <c r="AW4" s="358"/>
      <c r="AX4" s="358"/>
      <c r="AY4" s="358"/>
      <c r="AZ4" s="358"/>
      <c r="BA4" s="359"/>
      <c r="BB4" s="324"/>
      <c r="BC4" s="324"/>
      <c r="BD4" s="406"/>
      <c r="BE4" s="407"/>
      <c r="BF4" s="407"/>
      <c r="BG4" s="407"/>
      <c r="BH4" s="407"/>
      <c r="BI4" s="407"/>
      <c r="BJ4" s="407"/>
      <c r="BK4" s="407"/>
      <c r="BL4" s="407"/>
      <c r="BM4" s="407"/>
      <c r="BN4" s="407"/>
      <c r="BO4" s="407"/>
      <c r="BP4" s="407"/>
      <c r="BQ4" s="407"/>
      <c r="BR4" s="407"/>
      <c r="BS4" s="407"/>
      <c r="BT4" s="407"/>
      <c r="BU4" s="407"/>
      <c r="BV4" s="407"/>
      <c r="BW4" s="407"/>
      <c r="BX4" s="408"/>
    </row>
    <row r="5" spans="1:76" ht="14.45" customHeight="1" thickTop="1" x14ac:dyDescent="0.25">
      <c r="A5" s="288"/>
      <c r="B5" s="288"/>
      <c r="C5" s="288"/>
      <c r="D5" s="288"/>
      <c r="E5" s="288"/>
      <c r="F5" s="288"/>
      <c r="G5" s="288"/>
      <c r="H5" s="288"/>
      <c r="I5" s="288"/>
      <c r="J5" s="289"/>
      <c r="K5" s="289"/>
      <c r="L5" s="290"/>
      <c r="M5" s="290"/>
      <c r="N5" s="290"/>
      <c r="O5" s="290"/>
      <c r="P5" s="290"/>
      <c r="Q5" s="290"/>
      <c r="R5" s="290"/>
      <c r="S5" s="290"/>
      <c r="T5" s="290"/>
      <c r="U5" s="290"/>
      <c r="V5" s="283"/>
      <c r="W5" s="283"/>
      <c r="X5" s="293" t="s">
        <v>9</v>
      </c>
      <c r="Y5" s="293"/>
      <c r="Z5" s="293"/>
      <c r="AA5" s="293"/>
      <c r="AB5" s="353">
        <f>INDEX('17-18 Calc'!$AU:$AU,MATCH('Select a SD'!$L$2,'17-18 Calc'!$B:$B,0))</f>
        <v>1.9362370490040883E-3</v>
      </c>
      <c r="AC5" s="353"/>
      <c r="AD5" s="353"/>
      <c r="AE5" s="353"/>
      <c r="AF5" s="222"/>
      <c r="AG5" s="222"/>
      <c r="AH5" s="357"/>
      <c r="AI5" s="358"/>
      <c r="AJ5" s="358"/>
      <c r="AK5" s="358"/>
      <c r="AL5" s="358"/>
      <c r="AM5" s="358"/>
      <c r="AN5" s="358"/>
      <c r="AO5" s="358"/>
      <c r="AP5" s="358"/>
      <c r="AQ5" s="358"/>
      <c r="AR5" s="358"/>
      <c r="AS5" s="358"/>
      <c r="AT5" s="358"/>
      <c r="AU5" s="358"/>
      <c r="AV5" s="358"/>
      <c r="AW5" s="358"/>
      <c r="AX5" s="358"/>
      <c r="AY5" s="358"/>
      <c r="AZ5" s="358"/>
      <c r="BA5" s="359"/>
      <c r="BB5" s="283"/>
      <c r="BC5" s="283"/>
      <c r="BD5" s="406"/>
      <c r="BE5" s="407"/>
      <c r="BF5" s="407"/>
      <c r="BG5" s="407"/>
      <c r="BH5" s="407"/>
      <c r="BI5" s="407"/>
      <c r="BJ5" s="407"/>
      <c r="BK5" s="407"/>
      <c r="BL5" s="407"/>
      <c r="BM5" s="407"/>
      <c r="BN5" s="407"/>
      <c r="BO5" s="407"/>
      <c r="BP5" s="407"/>
      <c r="BQ5" s="407"/>
      <c r="BR5" s="407"/>
      <c r="BS5" s="407"/>
      <c r="BT5" s="407"/>
      <c r="BU5" s="407"/>
      <c r="BV5" s="407"/>
      <c r="BW5" s="407"/>
      <c r="BX5" s="408"/>
    </row>
    <row r="6" spans="1:76" ht="14.45" customHeight="1" x14ac:dyDescent="0.25">
      <c r="A6" s="288"/>
      <c r="B6" s="288"/>
      <c r="C6" s="288"/>
      <c r="D6" s="288"/>
      <c r="E6" s="288"/>
      <c r="F6" s="288"/>
      <c r="G6" s="288"/>
      <c r="H6" s="288"/>
      <c r="I6" s="288"/>
      <c r="J6" s="289"/>
      <c r="K6" s="289"/>
      <c r="L6" s="290"/>
      <c r="M6" s="290"/>
      <c r="N6" s="290"/>
      <c r="O6" s="290"/>
      <c r="P6" s="290"/>
      <c r="Q6" s="290"/>
      <c r="R6" s="290"/>
      <c r="S6" s="290"/>
      <c r="T6" s="290"/>
      <c r="U6" s="290"/>
      <c r="V6" s="283"/>
      <c r="W6" s="283"/>
      <c r="X6" s="351" t="s">
        <v>10</v>
      </c>
      <c r="Y6" s="351"/>
      <c r="Z6" s="351"/>
      <c r="AA6" s="351"/>
      <c r="AB6" s="353">
        <f>INDEX('18-19 Calc'!$AU:$AU,MATCH('Select a SD'!$L$2,'18-19 Calc'!$B:$B,0))</f>
        <v>1.7934310084796201E-3</v>
      </c>
      <c r="AC6" s="353"/>
      <c r="AD6" s="353"/>
      <c r="AE6" s="353"/>
      <c r="AF6" s="222"/>
      <c r="AG6" s="222"/>
      <c r="AH6" s="357"/>
      <c r="AI6" s="358"/>
      <c r="AJ6" s="358"/>
      <c r="AK6" s="358"/>
      <c r="AL6" s="358"/>
      <c r="AM6" s="358"/>
      <c r="AN6" s="358"/>
      <c r="AO6" s="358"/>
      <c r="AP6" s="358"/>
      <c r="AQ6" s="358"/>
      <c r="AR6" s="358"/>
      <c r="AS6" s="358"/>
      <c r="AT6" s="358"/>
      <c r="AU6" s="358"/>
      <c r="AV6" s="358"/>
      <c r="AW6" s="358"/>
      <c r="AX6" s="358"/>
      <c r="AY6" s="358"/>
      <c r="AZ6" s="358"/>
      <c r="BA6" s="359"/>
      <c r="BB6" s="283"/>
      <c r="BC6" s="283"/>
      <c r="BD6" s="406"/>
      <c r="BE6" s="407"/>
      <c r="BF6" s="407"/>
      <c r="BG6" s="407"/>
      <c r="BH6" s="407"/>
      <c r="BI6" s="407"/>
      <c r="BJ6" s="407"/>
      <c r="BK6" s="407"/>
      <c r="BL6" s="407"/>
      <c r="BM6" s="407"/>
      <c r="BN6" s="407"/>
      <c r="BO6" s="407"/>
      <c r="BP6" s="407"/>
      <c r="BQ6" s="407"/>
      <c r="BR6" s="407"/>
      <c r="BS6" s="407"/>
      <c r="BT6" s="407"/>
      <c r="BU6" s="407"/>
      <c r="BV6" s="407"/>
      <c r="BW6" s="407"/>
      <c r="BX6" s="408"/>
    </row>
    <row r="7" spans="1:76" ht="14.45" customHeight="1" x14ac:dyDescent="0.25">
      <c r="X7" s="293" t="s">
        <v>11</v>
      </c>
      <c r="Y7" s="293"/>
      <c r="Z7" s="293"/>
      <c r="AA7" s="293"/>
      <c r="AB7" s="353">
        <f>INDEX('19-20 Calc'!$AU:$AU,MATCH('Select a SD'!$L$2,'19-20 Calc'!$B:$B,0))</f>
        <v>2.0921182260213679E-3</v>
      </c>
      <c r="AC7" s="353"/>
      <c r="AD7" s="353"/>
      <c r="AE7" s="353"/>
      <c r="AF7" s="222"/>
      <c r="AG7" s="222"/>
      <c r="AH7" s="357"/>
      <c r="AI7" s="358"/>
      <c r="AJ7" s="358"/>
      <c r="AK7" s="358"/>
      <c r="AL7" s="358"/>
      <c r="AM7" s="358"/>
      <c r="AN7" s="358"/>
      <c r="AO7" s="358"/>
      <c r="AP7" s="358"/>
      <c r="AQ7" s="358"/>
      <c r="AR7" s="358"/>
      <c r="AS7" s="358"/>
      <c r="AT7" s="358"/>
      <c r="AU7" s="358"/>
      <c r="AV7" s="358"/>
      <c r="AW7" s="358"/>
      <c r="AX7" s="358"/>
      <c r="AY7" s="358"/>
      <c r="AZ7" s="358"/>
      <c r="BA7" s="359"/>
      <c r="BB7" s="3"/>
      <c r="BC7" s="3"/>
      <c r="BD7" s="406"/>
      <c r="BE7" s="407"/>
      <c r="BF7" s="407"/>
      <c r="BG7" s="407"/>
      <c r="BH7" s="407"/>
      <c r="BI7" s="407"/>
      <c r="BJ7" s="407"/>
      <c r="BK7" s="407"/>
      <c r="BL7" s="407"/>
      <c r="BM7" s="407"/>
      <c r="BN7" s="407"/>
      <c r="BO7" s="407"/>
      <c r="BP7" s="407"/>
      <c r="BQ7" s="407"/>
      <c r="BR7" s="407"/>
      <c r="BS7" s="407"/>
      <c r="BT7" s="407"/>
      <c r="BU7" s="407"/>
      <c r="BV7" s="407"/>
      <c r="BW7" s="407"/>
      <c r="BX7" s="408"/>
    </row>
    <row r="8" spans="1:76" ht="14.45" customHeight="1" x14ac:dyDescent="0.25">
      <c r="X8" s="351" t="s">
        <v>12</v>
      </c>
      <c r="Y8" s="351"/>
      <c r="Z8" s="351"/>
      <c r="AA8" s="351"/>
      <c r="AB8" s="353">
        <f>INDEX('20-21 Calc'!$AU:$AU,MATCH('Select a SD'!$L$2,'20-21 Calc'!$B:$B,0))</f>
        <v>2.2210223665017305E-3</v>
      </c>
      <c r="AC8" s="353"/>
      <c r="AD8" s="353"/>
      <c r="AE8" s="353"/>
      <c r="AF8" s="222"/>
      <c r="AG8" s="222"/>
      <c r="AH8" s="360"/>
      <c r="AI8" s="361"/>
      <c r="AJ8" s="361"/>
      <c r="AK8" s="361"/>
      <c r="AL8" s="361"/>
      <c r="AM8" s="361"/>
      <c r="AN8" s="361"/>
      <c r="AO8" s="361"/>
      <c r="AP8" s="361"/>
      <c r="AQ8" s="361"/>
      <c r="AR8" s="361"/>
      <c r="AS8" s="361"/>
      <c r="AT8" s="361"/>
      <c r="AU8" s="361"/>
      <c r="AV8" s="361"/>
      <c r="AW8" s="361"/>
      <c r="AX8" s="361"/>
      <c r="AY8" s="361"/>
      <c r="AZ8" s="361"/>
      <c r="BA8" s="362"/>
      <c r="BB8" s="3"/>
      <c r="BC8" s="3"/>
      <c r="BD8" s="409"/>
      <c r="BE8" s="410"/>
      <c r="BF8" s="410"/>
      <c r="BG8" s="410"/>
      <c r="BH8" s="410"/>
      <c r="BI8" s="410"/>
      <c r="BJ8" s="410"/>
      <c r="BK8" s="410"/>
      <c r="BL8" s="410"/>
      <c r="BM8" s="410"/>
      <c r="BN8" s="410"/>
      <c r="BO8" s="410"/>
      <c r="BP8" s="410"/>
      <c r="BQ8" s="410"/>
      <c r="BR8" s="410"/>
      <c r="BS8" s="410"/>
      <c r="BT8" s="410"/>
      <c r="BU8" s="410"/>
      <c r="BV8" s="410"/>
      <c r="BW8" s="410"/>
      <c r="BX8" s="411"/>
    </row>
    <row r="9" spans="1:76" ht="14.45" customHeight="1" x14ac:dyDescent="0.25">
      <c r="A9" s="561" t="s">
        <v>13</v>
      </c>
      <c r="B9" s="561"/>
      <c r="C9" s="561"/>
      <c r="D9" s="561"/>
      <c r="E9" s="562" t="s">
        <v>14</v>
      </c>
      <c r="F9" s="563"/>
      <c r="G9" s="563"/>
      <c r="H9" s="563"/>
      <c r="I9" s="563"/>
      <c r="J9" s="563"/>
      <c r="K9" s="563"/>
      <c r="L9" s="564"/>
    </row>
    <row r="10" spans="1:76" ht="14.45" customHeight="1" x14ac:dyDescent="0.25">
      <c r="A10" s="561"/>
      <c r="B10" s="561"/>
      <c r="C10" s="561"/>
      <c r="D10" s="561"/>
      <c r="E10" s="565"/>
      <c r="F10" s="566"/>
      <c r="G10" s="566"/>
      <c r="H10" s="566"/>
      <c r="I10" s="566"/>
      <c r="J10" s="566"/>
      <c r="K10" s="566"/>
      <c r="L10" s="567"/>
      <c r="M10" s="324" t="s">
        <v>15</v>
      </c>
      <c r="N10" s="335" t="s">
        <v>16</v>
      </c>
      <c r="O10" s="336"/>
      <c r="P10" s="336"/>
      <c r="Q10" s="336"/>
      <c r="R10" s="336"/>
      <c r="S10" s="336"/>
      <c r="T10" s="336"/>
      <c r="U10" s="336"/>
      <c r="V10" s="336"/>
      <c r="W10" s="336"/>
      <c r="X10" s="336"/>
      <c r="Y10" s="336"/>
      <c r="Z10" s="336"/>
      <c r="AA10" s="336"/>
      <c r="AB10" s="336"/>
      <c r="AC10" s="336"/>
      <c r="AD10" s="336"/>
      <c r="AE10" s="336"/>
      <c r="AF10" s="336"/>
      <c r="AG10" s="337"/>
      <c r="AH10" s="324" t="s">
        <v>15</v>
      </c>
      <c r="AI10" s="335" t="s">
        <v>17</v>
      </c>
      <c r="AJ10" s="336"/>
      <c r="AK10" s="336"/>
      <c r="AL10" s="336"/>
      <c r="AM10" s="336"/>
      <c r="AN10" s="336"/>
      <c r="AO10" s="336"/>
      <c r="AP10" s="336"/>
      <c r="AQ10" s="336"/>
      <c r="AR10" s="336"/>
      <c r="AS10" s="336"/>
      <c r="AT10" s="336"/>
      <c r="AU10" s="336"/>
      <c r="AV10" s="336"/>
      <c r="AW10" s="336"/>
      <c r="AX10" s="336"/>
      <c r="AY10" s="336"/>
      <c r="AZ10" s="336"/>
      <c r="BA10" s="336"/>
      <c r="BB10" s="337"/>
      <c r="BC10" s="324" t="s">
        <v>15</v>
      </c>
      <c r="BD10" s="335" t="s">
        <v>18</v>
      </c>
      <c r="BE10" s="336"/>
      <c r="BF10" s="336"/>
      <c r="BG10" s="336"/>
      <c r="BH10" s="336"/>
      <c r="BI10" s="336"/>
      <c r="BJ10" s="336"/>
      <c r="BK10" s="336"/>
      <c r="BL10" s="336"/>
      <c r="BM10" s="336"/>
      <c r="BN10" s="336"/>
      <c r="BO10" s="336"/>
      <c r="BP10" s="336"/>
      <c r="BQ10" s="336"/>
      <c r="BR10" s="336"/>
      <c r="BS10" s="336"/>
      <c r="BT10" s="336"/>
      <c r="BU10" s="337"/>
      <c r="BV10" s="323" t="s">
        <v>15</v>
      </c>
    </row>
    <row r="11" spans="1:76" ht="14.45" customHeight="1" x14ac:dyDescent="0.25">
      <c r="A11" s="561"/>
      <c r="B11" s="561"/>
      <c r="C11" s="561"/>
      <c r="D11" s="561"/>
      <c r="E11" s="565"/>
      <c r="F11" s="566"/>
      <c r="G11" s="566"/>
      <c r="H11" s="566"/>
      <c r="I11" s="566"/>
      <c r="J11" s="566"/>
      <c r="K11" s="566"/>
      <c r="L11" s="567"/>
      <c r="M11" s="324"/>
      <c r="N11" s="338"/>
      <c r="O11" s="339"/>
      <c r="P11" s="339"/>
      <c r="Q11" s="339"/>
      <c r="R11" s="339"/>
      <c r="S11" s="339"/>
      <c r="T11" s="339"/>
      <c r="U11" s="339"/>
      <c r="V11" s="339"/>
      <c r="W11" s="339"/>
      <c r="X11" s="339"/>
      <c r="Y11" s="339"/>
      <c r="Z11" s="339"/>
      <c r="AA11" s="339"/>
      <c r="AB11" s="339"/>
      <c r="AC11" s="339"/>
      <c r="AD11" s="339"/>
      <c r="AE11" s="339"/>
      <c r="AF11" s="339"/>
      <c r="AG11" s="340"/>
      <c r="AH11" s="324"/>
      <c r="AI11" s="338"/>
      <c r="AJ11" s="339"/>
      <c r="AK11" s="339"/>
      <c r="AL11" s="339"/>
      <c r="AM11" s="339"/>
      <c r="AN11" s="339"/>
      <c r="AO11" s="339"/>
      <c r="AP11" s="339"/>
      <c r="AQ11" s="339"/>
      <c r="AR11" s="339"/>
      <c r="AS11" s="339"/>
      <c r="AT11" s="339"/>
      <c r="AU11" s="339"/>
      <c r="AV11" s="339"/>
      <c r="AW11" s="339"/>
      <c r="AX11" s="339"/>
      <c r="AY11" s="339"/>
      <c r="AZ11" s="339"/>
      <c r="BA11" s="339"/>
      <c r="BB11" s="340"/>
      <c r="BC11" s="324"/>
      <c r="BD11" s="338"/>
      <c r="BE11" s="339"/>
      <c r="BF11" s="339"/>
      <c r="BG11" s="339"/>
      <c r="BH11" s="339"/>
      <c r="BI11" s="339"/>
      <c r="BJ11" s="339"/>
      <c r="BK11" s="339"/>
      <c r="BL11" s="339"/>
      <c r="BM11" s="339"/>
      <c r="BN11" s="339"/>
      <c r="BO11" s="339"/>
      <c r="BP11" s="339"/>
      <c r="BQ11" s="339"/>
      <c r="BR11" s="339"/>
      <c r="BS11" s="339"/>
      <c r="BT11" s="339"/>
      <c r="BU11" s="340"/>
      <c r="BV11" s="323"/>
    </row>
    <row r="12" spans="1:76" ht="14.45" customHeight="1" x14ac:dyDescent="0.25">
      <c r="A12" s="561"/>
      <c r="B12" s="561"/>
      <c r="C12" s="561"/>
      <c r="D12" s="561"/>
      <c r="E12" s="565"/>
      <c r="F12" s="566"/>
      <c r="G12" s="566"/>
      <c r="H12" s="566"/>
      <c r="I12" s="566"/>
      <c r="J12" s="566"/>
      <c r="K12" s="566"/>
      <c r="L12" s="567"/>
      <c r="M12" s="324"/>
      <c r="N12" s="341"/>
      <c r="O12" s="342"/>
      <c r="P12" s="342"/>
      <c r="Q12" s="342"/>
      <c r="R12" s="342"/>
      <c r="S12" s="342"/>
      <c r="T12" s="342"/>
      <c r="U12" s="342"/>
      <c r="V12" s="342"/>
      <c r="W12" s="342"/>
      <c r="X12" s="342"/>
      <c r="Y12" s="342"/>
      <c r="Z12" s="342"/>
      <c r="AA12" s="342"/>
      <c r="AB12" s="342"/>
      <c r="AC12" s="342"/>
      <c r="AD12" s="342"/>
      <c r="AE12" s="342"/>
      <c r="AF12" s="342"/>
      <c r="AG12" s="343"/>
      <c r="AH12" s="324"/>
      <c r="AI12" s="341"/>
      <c r="AJ12" s="342"/>
      <c r="AK12" s="342"/>
      <c r="AL12" s="342"/>
      <c r="AM12" s="342"/>
      <c r="AN12" s="342"/>
      <c r="AO12" s="342"/>
      <c r="AP12" s="342"/>
      <c r="AQ12" s="342"/>
      <c r="AR12" s="342"/>
      <c r="AS12" s="342"/>
      <c r="AT12" s="342"/>
      <c r="AU12" s="342"/>
      <c r="AV12" s="342"/>
      <c r="AW12" s="342"/>
      <c r="AX12" s="342"/>
      <c r="AY12" s="342"/>
      <c r="AZ12" s="342"/>
      <c r="BA12" s="342"/>
      <c r="BB12" s="343"/>
      <c r="BC12" s="324"/>
      <c r="BD12" s="341"/>
      <c r="BE12" s="342"/>
      <c r="BF12" s="342"/>
      <c r="BG12" s="342"/>
      <c r="BH12" s="342"/>
      <c r="BI12" s="342"/>
      <c r="BJ12" s="342"/>
      <c r="BK12" s="342"/>
      <c r="BL12" s="342"/>
      <c r="BM12" s="342"/>
      <c r="BN12" s="342"/>
      <c r="BO12" s="342"/>
      <c r="BP12" s="342"/>
      <c r="BQ12" s="342"/>
      <c r="BR12" s="342"/>
      <c r="BS12" s="342"/>
      <c r="BT12" s="342"/>
      <c r="BU12" s="343"/>
      <c r="BV12" s="323"/>
    </row>
    <row r="13" spans="1:76" ht="14.45" customHeight="1" x14ac:dyDescent="0.25">
      <c r="A13" s="561"/>
      <c r="B13" s="561"/>
      <c r="C13" s="561"/>
      <c r="D13" s="561"/>
      <c r="E13" s="565"/>
      <c r="F13" s="566"/>
      <c r="G13" s="566"/>
      <c r="H13" s="566"/>
      <c r="I13" s="566"/>
      <c r="J13" s="566"/>
      <c r="K13" s="566"/>
      <c r="L13" s="567"/>
      <c r="M13" s="324"/>
      <c r="N13" s="496" t="s">
        <v>19</v>
      </c>
      <c r="O13" s="484"/>
      <c r="P13" s="484"/>
      <c r="Q13" s="484"/>
      <c r="R13" s="363" t="s">
        <v>20</v>
      </c>
      <c r="S13" s="484" t="s">
        <v>21</v>
      </c>
      <c r="T13" s="484"/>
      <c r="U13" s="484"/>
      <c r="V13" s="368" t="s">
        <v>22</v>
      </c>
      <c r="W13" s="368"/>
      <c r="X13" s="368"/>
      <c r="Y13" s="363" t="s">
        <v>20</v>
      </c>
      <c r="Z13" s="363" t="s">
        <v>23</v>
      </c>
      <c r="AA13" s="363"/>
      <c r="AB13" s="363"/>
      <c r="AC13" s="534" t="s">
        <v>24</v>
      </c>
      <c r="AD13" s="373" t="s">
        <v>25</v>
      </c>
      <c r="AE13" s="373"/>
      <c r="AF13" s="373"/>
      <c r="AG13" s="373"/>
      <c r="AH13" s="324"/>
      <c r="AI13" s="496" t="s">
        <v>19</v>
      </c>
      <c r="AJ13" s="484"/>
      <c r="AK13" s="484"/>
      <c r="AL13" s="484"/>
      <c r="AM13" s="363" t="s">
        <v>20</v>
      </c>
      <c r="AN13" s="484" t="s">
        <v>26</v>
      </c>
      <c r="AO13" s="484"/>
      <c r="AP13" s="484"/>
      <c r="AQ13" s="368" t="s">
        <v>27</v>
      </c>
      <c r="AR13" s="368"/>
      <c r="AS13" s="368"/>
      <c r="AT13" s="363" t="s">
        <v>20</v>
      </c>
      <c r="AU13" s="363" t="s">
        <v>23</v>
      </c>
      <c r="AV13" s="363"/>
      <c r="AW13" s="363"/>
      <c r="AX13" s="534" t="s">
        <v>24</v>
      </c>
      <c r="AY13" s="373" t="s">
        <v>25</v>
      </c>
      <c r="AZ13" s="373"/>
      <c r="BA13" s="373"/>
      <c r="BB13" s="373"/>
      <c r="BC13" s="324"/>
      <c r="BD13" s="496" t="s">
        <v>19</v>
      </c>
      <c r="BE13" s="484"/>
      <c r="BF13" s="484"/>
      <c r="BG13" s="484"/>
      <c r="BH13" s="363" t="s">
        <v>20</v>
      </c>
      <c r="BI13" s="484" t="s">
        <v>28</v>
      </c>
      <c r="BJ13" s="484"/>
      <c r="BK13" s="484"/>
      <c r="BL13" s="484"/>
      <c r="BM13" s="363" t="s">
        <v>20</v>
      </c>
      <c r="BN13" s="363" t="s">
        <v>23</v>
      </c>
      <c r="BO13" s="363"/>
      <c r="BP13" s="363"/>
      <c r="BQ13" s="534" t="s">
        <v>24</v>
      </c>
      <c r="BR13" s="373" t="s">
        <v>25</v>
      </c>
      <c r="BS13" s="373"/>
      <c r="BT13" s="373"/>
      <c r="BU13" s="373"/>
      <c r="BV13" s="323"/>
    </row>
    <row r="14" spans="1:76" ht="14.45" customHeight="1" x14ac:dyDescent="0.25">
      <c r="A14" s="561"/>
      <c r="B14" s="561"/>
      <c r="C14" s="561"/>
      <c r="D14" s="561"/>
      <c r="E14" s="568"/>
      <c r="F14" s="569"/>
      <c r="G14" s="569"/>
      <c r="H14" s="569"/>
      <c r="I14" s="569"/>
      <c r="J14" s="569"/>
      <c r="K14" s="569"/>
      <c r="L14" s="570"/>
      <c r="M14" s="324"/>
      <c r="N14" s="497"/>
      <c r="O14" s="485"/>
      <c r="P14" s="485"/>
      <c r="Q14" s="485"/>
      <c r="R14" s="364"/>
      <c r="S14" s="485"/>
      <c r="T14" s="485"/>
      <c r="U14" s="485"/>
      <c r="V14" s="369"/>
      <c r="W14" s="369"/>
      <c r="X14" s="369"/>
      <c r="Y14" s="364"/>
      <c r="Z14" s="364"/>
      <c r="AA14" s="364"/>
      <c r="AB14" s="364"/>
      <c r="AC14" s="535"/>
      <c r="AD14" s="374"/>
      <c r="AE14" s="374"/>
      <c r="AF14" s="374"/>
      <c r="AG14" s="374"/>
      <c r="AH14" s="324"/>
      <c r="AI14" s="497"/>
      <c r="AJ14" s="485"/>
      <c r="AK14" s="485"/>
      <c r="AL14" s="485"/>
      <c r="AM14" s="364"/>
      <c r="AN14" s="485"/>
      <c r="AO14" s="485"/>
      <c r="AP14" s="485"/>
      <c r="AQ14" s="369"/>
      <c r="AR14" s="369"/>
      <c r="AS14" s="369"/>
      <c r="AT14" s="364"/>
      <c r="AU14" s="364"/>
      <c r="AV14" s="364"/>
      <c r="AW14" s="364"/>
      <c r="AX14" s="535"/>
      <c r="AY14" s="374"/>
      <c r="AZ14" s="374"/>
      <c r="BA14" s="374"/>
      <c r="BB14" s="374"/>
      <c r="BC14" s="324"/>
      <c r="BD14" s="497"/>
      <c r="BE14" s="485"/>
      <c r="BF14" s="485"/>
      <c r="BG14" s="485"/>
      <c r="BH14" s="364"/>
      <c r="BI14" s="485"/>
      <c r="BJ14" s="485"/>
      <c r="BK14" s="485"/>
      <c r="BL14" s="485"/>
      <c r="BM14" s="364"/>
      <c r="BN14" s="364"/>
      <c r="BO14" s="364"/>
      <c r="BP14" s="364"/>
      <c r="BQ14" s="535"/>
      <c r="BR14" s="374"/>
      <c r="BS14" s="374"/>
      <c r="BT14" s="374"/>
      <c r="BU14" s="374"/>
      <c r="BV14" s="323"/>
    </row>
    <row r="15" spans="1:76" ht="14.45" customHeight="1" x14ac:dyDescent="0.25">
      <c r="A15" s="350" t="s">
        <v>4</v>
      </c>
      <c r="B15" s="350"/>
      <c r="C15" s="350"/>
      <c r="D15" s="350"/>
      <c r="E15" s="373" t="s">
        <v>29</v>
      </c>
      <c r="F15" s="373"/>
      <c r="G15" s="373"/>
      <c r="H15" s="373"/>
      <c r="I15" s="373"/>
      <c r="J15" s="549" t="s">
        <v>30</v>
      </c>
      <c r="K15" s="549"/>
      <c r="L15" s="549"/>
      <c r="M15" s="324"/>
      <c r="N15" s="498"/>
      <c r="O15" s="486"/>
      <c r="P15" s="486"/>
      <c r="Q15" s="486"/>
      <c r="R15" s="365"/>
      <c r="S15" s="486"/>
      <c r="T15" s="486"/>
      <c r="U15" s="486"/>
      <c r="V15" s="370"/>
      <c r="W15" s="370"/>
      <c r="X15" s="370"/>
      <c r="Y15" s="365"/>
      <c r="Z15" s="365"/>
      <c r="AA15" s="365"/>
      <c r="AB15" s="365"/>
      <c r="AC15" s="536"/>
      <c r="AD15" s="374"/>
      <c r="AE15" s="374"/>
      <c r="AF15" s="374"/>
      <c r="AG15" s="374"/>
      <c r="AH15" s="324"/>
      <c r="AI15" s="498"/>
      <c r="AJ15" s="486"/>
      <c r="AK15" s="486"/>
      <c r="AL15" s="486"/>
      <c r="AM15" s="365"/>
      <c r="AN15" s="486"/>
      <c r="AO15" s="486"/>
      <c r="AP15" s="486"/>
      <c r="AQ15" s="370"/>
      <c r="AR15" s="370"/>
      <c r="AS15" s="370"/>
      <c r="AT15" s="365"/>
      <c r="AU15" s="365"/>
      <c r="AV15" s="365"/>
      <c r="AW15" s="365"/>
      <c r="AX15" s="536"/>
      <c r="AY15" s="374"/>
      <c r="AZ15" s="374"/>
      <c r="BA15" s="374"/>
      <c r="BB15" s="374"/>
      <c r="BC15" s="324"/>
      <c r="BD15" s="498"/>
      <c r="BE15" s="486"/>
      <c r="BF15" s="486"/>
      <c r="BG15" s="486"/>
      <c r="BH15" s="365"/>
      <c r="BI15" s="486"/>
      <c r="BJ15" s="486"/>
      <c r="BK15" s="486"/>
      <c r="BL15" s="486"/>
      <c r="BM15" s="365"/>
      <c r="BN15" s="365"/>
      <c r="BO15" s="365"/>
      <c r="BP15" s="365"/>
      <c r="BQ15" s="536"/>
      <c r="BR15" s="374"/>
      <c r="BS15" s="374"/>
      <c r="BT15" s="374"/>
      <c r="BU15" s="374"/>
      <c r="BV15" s="323"/>
    </row>
    <row r="16" spans="1:76" x14ac:dyDescent="0.25">
      <c r="A16" s="293" t="s">
        <v>7</v>
      </c>
      <c r="B16" s="293"/>
      <c r="C16" s="293"/>
      <c r="D16" s="293"/>
      <c r="E16" s="331">
        <f>INDEX('15-16 Calc'!$AI:$AI,MATCH('Select a SD'!$L$2,'15-16 Calc'!$B:$B,0))</f>
        <v>1287.019</v>
      </c>
      <c r="F16" s="331"/>
      <c r="G16" s="331"/>
      <c r="H16" s="331"/>
      <c r="I16" s="331"/>
      <c r="J16" s="547" t="str">
        <f>INDEX('15-16 Calc'!$AK:$AK,MATCH('Select a SD'!$L$2,'15-16 Calc'!$B:$B,0))</f>
        <v>26th</v>
      </c>
      <c r="K16" s="547"/>
      <c r="L16" s="547"/>
      <c r="M16" s="1"/>
      <c r="N16" s="548">
        <f>INDEX('15-16 Calc'!$AF:$AF,MATCH('Select a SD'!$L$2,'15-16 Calc'!$B:$B,0))</f>
        <v>1298.9380000000001</v>
      </c>
      <c r="O16" s="519"/>
      <c r="P16" s="519"/>
      <c r="Q16" s="519"/>
      <c r="R16" s="223"/>
      <c r="S16" s="544">
        <f>INDEX('15-16 Calc'!$L:$L,MATCH('Select a SD'!$L$2,'15-16 Calc'!$B:$B,0))</f>
        <v>0.39369999999999999</v>
      </c>
      <c r="T16" s="544"/>
      <c r="U16" s="544"/>
      <c r="V16" s="371" t="str">
        <f>INDEX('15-16 Calc'!$N:$N,MATCH('Select a SD'!$L$2,'15-16 Calc'!$B:$B,0))</f>
        <v>97th</v>
      </c>
      <c r="W16" s="371"/>
      <c r="X16" s="371"/>
      <c r="Y16" s="223"/>
      <c r="Z16" s="344">
        <v>0.6</v>
      </c>
      <c r="AA16" s="344"/>
      <c r="AB16" s="344"/>
      <c r="AC16" s="223"/>
      <c r="AD16" s="331">
        <f>INDEX('15-16 Calc'!$R:$R,MATCH('Select a SD'!$L$2,'15-16 Calc'!$B:$B,0))</f>
        <v>306.83499999999998</v>
      </c>
      <c r="AE16" s="331"/>
      <c r="AF16" s="331"/>
      <c r="AG16" s="331"/>
      <c r="AI16" s="548">
        <f>INDEX('15-16 Calc'!$AF:$AF,MATCH('Select a SD'!$L$2,'15-16 Calc'!$B:$B,0))</f>
        <v>1298.9380000000001</v>
      </c>
      <c r="AJ16" s="519"/>
      <c r="AK16" s="519"/>
      <c r="AL16" s="519"/>
      <c r="AM16" s="223"/>
      <c r="AN16" s="544">
        <f>INDEX('15-16 Calc'!$O:$O,MATCH('Select a SD'!$L$2,'15-16 Calc'!$B:$B,0))</f>
        <v>0.32619999999999999</v>
      </c>
      <c r="AO16" s="544"/>
      <c r="AP16" s="544"/>
      <c r="AQ16" s="371" t="str">
        <f>INDEX('15-16 Calc'!$Q:$Q,MATCH('Select a SD'!$L$2,'15-16 Calc'!$B:$B,0))</f>
        <v>98th</v>
      </c>
      <c r="AR16" s="371"/>
      <c r="AS16" s="371"/>
      <c r="AT16" s="223"/>
      <c r="AU16" s="344">
        <v>0.3</v>
      </c>
      <c r="AV16" s="344"/>
      <c r="AW16" s="344"/>
      <c r="AX16" s="223"/>
      <c r="AY16" s="331">
        <f>INDEX('15-16 Calc'!$S:$S,MATCH('Select a SD'!$L$2,'15-16 Calc'!$B:$B,0))</f>
        <v>127.114</v>
      </c>
      <c r="AZ16" s="331"/>
      <c r="BA16" s="331"/>
      <c r="BB16" s="331"/>
      <c r="BD16" s="548">
        <f>INDEX('15-16 Calc'!$AF:$AF,MATCH('Select a SD'!$L$2,'15-16 Calc'!$B:$B,0))</f>
        <v>1298.9380000000001</v>
      </c>
      <c r="BE16" s="519"/>
      <c r="BF16" s="519"/>
      <c r="BG16" s="519"/>
      <c r="BH16" s="223"/>
      <c r="BI16" s="544">
        <f>IF(INDEX('15-16 Calc'!$L:$L,MATCH('Select a SD'!$L$2,'15-16 Calc'!$B:$B,0))&gt;0.3,INDEX('15-16 Calc'!$L:$L,MATCH('Select a SD'!$L$2,'15-16 Calc'!$B:$B,0)),"n/a")</f>
        <v>0.39369999999999999</v>
      </c>
      <c r="BJ16" s="544"/>
      <c r="BK16" s="544"/>
      <c r="BL16" s="544"/>
      <c r="BM16" s="223"/>
      <c r="BN16" s="344">
        <v>0.3</v>
      </c>
      <c r="BO16" s="344"/>
      <c r="BP16" s="344"/>
      <c r="BQ16" s="223"/>
      <c r="BR16" s="331">
        <f>INDEX('15-16 Calc'!$T:$T,MATCH('Select a SD'!$L$2,'15-16 Calc'!$B:$B,0))</f>
        <v>153.41800000000001</v>
      </c>
      <c r="BS16" s="331"/>
      <c r="BT16" s="331"/>
      <c r="BU16" s="331"/>
    </row>
    <row r="17" spans="1:76" x14ac:dyDescent="0.25">
      <c r="A17" s="351" t="s">
        <v>8</v>
      </c>
      <c r="B17" s="351"/>
      <c r="C17" s="351"/>
      <c r="D17" s="351"/>
      <c r="E17" s="332">
        <f>INDEX('16-17 Calc'!$AI:$AI,MATCH('Select a SD'!$L$2,'16-17 Calc'!$B:$B,0))</f>
        <v>1286.999</v>
      </c>
      <c r="F17" s="332"/>
      <c r="G17" s="332"/>
      <c r="H17" s="332"/>
      <c r="I17" s="332"/>
      <c r="J17" s="543" t="str">
        <f>INDEX('16-17 Calc'!$AK:$AK,MATCH('Select a SD'!$L$2,'16-17 Calc'!$B:$B,0))</f>
        <v>26th</v>
      </c>
      <c r="K17" s="543"/>
      <c r="L17" s="543"/>
      <c r="M17" s="1"/>
      <c r="N17" s="545">
        <f>INDEX('16-17 Calc'!$AF:$AF,MATCH('Select a SD'!$L$2,'16-17 Calc'!$B:$B,0))</f>
        <v>1298.9380000000001</v>
      </c>
      <c r="O17" s="526"/>
      <c r="P17" s="526"/>
      <c r="Q17" s="526"/>
      <c r="R17" s="224"/>
      <c r="S17" s="546">
        <f>INDEX('16-17 Calc'!$L:$L,MATCH('Select a SD'!$L$2,'16-17 Calc'!$B:$B,0))</f>
        <v>0.39369999999999999</v>
      </c>
      <c r="T17" s="546"/>
      <c r="U17" s="546"/>
      <c r="V17" s="372" t="str">
        <f>INDEX('16-17 Calc'!$N:$N,MATCH('Select a SD'!$L$2,'16-17 Calc'!$B:$B,0))</f>
        <v>97th</v>
      </c>
      <c r="W17" s="372"/>
      <c r="X17" s="372"/>
      <c r="Y17" s="224"/>
      <c r="Z17" s="345">
        <v>0.6</v>
      </c>
      <c r="AA17" s="345"/>
      <c r="AB17" s="345"/>
      <c r="AC17" s="224"/>
      <c r="AD17" s="332">
        <f>INDEX('16-17 Calc'!$R:$R,MATCH('Select a SD'!$L$2,'16-17 Calc'!$B:$B,0))</f>
        <v>306.83499999999998</v>
      </c>
      <c r="AE17" s="332"/>
      <c r="AF17" s="332"/>
      <c r="AG17" s="332"/>
      <c r="AI17" s="545">
        <f>INDEX('16-17 Calc'!$AF:$AF,MATCH('Select a SD'!$L$2,'16-17 Calc'!$B:$B,0))</f>
        <v>1298.9380000000001</v>
      </c>
      <c r="AJ17" s="526"/>
      <c r="AK17" s="526"/>
      <c r="AL17" s="526"/>
      <c r="AM17" s="224"/>
      <c r="AN17" s="546">
        <f>INDEX('16-17 Calc'!$O:$O,MATCH('Select a SD'!$L$2,'16-17 Calc'!$B:$B,0))</f>
        <v>0.32619999999999999</v>
      </c>
      <c r="AO17" s="546"/>
      <c r="AP17" s="546"/>
      <c r="AQ17" s="372" t="str">
        <f>INDEX('16-17 Calc'!$Q:$Q,MATCH('Select a SD'!$L$2,'16-17 Calc'!$B:$B,0))</f>
        <v>98th</v>
      </c>
      <c r="AR17" s="372"/>
      <c r="AS17" s="372"/>
      <c r="AT17" s="224"/>
      <c r="AU17" s="345">
        <v>0.3</v>
      </c>
      <c r="AV17" s="345"/>
      <c r="AW17" s="345"/>
      <c r="AX17" s="224"/>
      <c r="AY17" s="332">
        <f>INDEX('16-17 Calc'!$S:$S,MATCH('Select a SD'!$L$2,'16-17 Calc'!$B:$B,0))</f>
        <v>127.114</v>
      </c>
      <c r="AZ17" s="332"/>
      <c r="BA17" s="332"/>
      <c r="BB17" s="332"/>
      <c r="BD17" s="545">
        <f>INDEX('16-17 Calc'!$AF:$AF,MATCH('Select a SD'!$L$2,'16-17 Calc'!$B:$B,0))</f>
        <v>1298.9380000000001</v>
      </c>
      <c r="BE17" s="526"/>
      <c r="BF17" s="526"/>
      <c r="BG17" s="526"/>
      <c r="BH17" s="224"/>
      <c r="BI17" s="546">
        <f>IF(INDEX('16-17 Calc'!$L:$L,MATCH('Select a SD'!$L$2,'16-17 Calc'!$B:$B,0))&gt;0.3,INDEX('16-17 Calc'!$L:$L,MATCH('Select a SD'!$L$2,'16-17 Calc'!$B:$B,0)),"n/a")</f>
        <v>0.39369999999999999</v>
      </c>
      <c r="BJ17" s="546"/>
      <c r="BK17" s="546"/>
      <c r="BL17" s="546"/>
      <c r="BM17" s="224"/>
      <c r="BN17" s="345">
        <v>0.3</v>
      </c>
      <c r="BO17" s="345"/>
      <c r="BP17" s="345"/>
      <c r="BQ17" s="224"/>
      <c r="BR17" s="332">
        <f>INDEX('16-17 Calc'!$T:$T,MATCH('Select a SD'!$L$2,'16-17 Calc'!$B:$B,0))</f>
        <v>153.41800000000001</v>
      </c>
      <c r="BS17" s="332"/>
      <c r="BT17" s="332"/>
      <c r="BU17" s="332"/>
    </row>
    <row r="18" spans="1:76" x14ac:dyDescent="0.25">
      <c r="A18" s="293" t="s">
        <v>9</v>
      </c>
      <c r="B18" s="293"/>
      <c r="C18" s="293"/>
      <c r="D18" s="293"/>
      <c r="E18" s="331">
        <f>INDEX('17-18 Calc'!$AI:$AI,MATCH('Select a SD'!$L$2,'17-18 Calc'!$B:$B,0))</f>
        <v>1287.9870000000001</v>
      </c>
      <c r="F18" s="331"/>
      <c r="G18" s="331"/>
      <c r="H18" s="331"/>
      <c r="I18" s="331"/>
      <c r="J18" s="547" t="str">
        <f>INDEX('17-18 Calc'!$AK:$AK,MATCH('Select a SD'!$L$2,'17-18 Calc'!$B:$B,0))</f>
        <v>27th</v>
      </c>
      <c r="K18" s="547"/>
      <c r="L18" s="547"/>
      <c r="M18" s="1"/>
      <c r="N18" s="548">
        <f>INDEX('17-18 Calc'!$AF:$AF,MATCH('Select a SD'!$L$2,'17-18 Calc'!$B:$B,0))</f>
        <v>1260.8050000000001</v>
      </c>
      <c r="O18" s="519"/>
      <c r="P18" s="519"/>
      <c r="Q18" s="519"/>
      <c r="R18" s="223"/>
      <c r="S18" s="544">
        <f>INDEX('17-18 Calc'!$L:$L,MATCH('Select a SD'!$L$2,'17-18 Calc'!$B:$B,0))</f>
        <v>0.50080000000000002</v>
      </c>
      <c r="T18" s="544"/>
      <c r="U18" s="544"/>
      <c r="V18" s="371" t="str">
        <f>INDEX('17-18 Calc'!$N:$N,MATCH('Select a SD'!$L$2,'17-18 Calc'!$B:$B,0))</f>
        <v>99th</v>
      </c>
      <c r="W18" s="371"/>
      <c r="X18" s="371"/>
      <c r="Y18" s="223"/>
      <c r="Z18" s="344">
        <v>0.6</v>
      </c>
      <c r="AA18" s="344"/>
      <c r="AB18" s="344"/>
      <c r="AC18" s="223"/>
      <c r="AD18" s="331">
        <f>INDEX('17-18 Calc'!$R:$R,MATCH('Select a SD'!$L$2,'17-18 Calc'!$B:$B,0))</f>
        <v>378.84699999999998</v>
      </c>
      <c r="AE18" s="331"/>
      <c r="AF18" s="331"/>
      <c r="AG18" s="331"/>
      <c r="AI18" s="548">
        <f>INDEX('17-18 Calc'!$AF:$AF,MATCH('Select a SD'!$L$2,'17-18 Calc'!$B:$B,0))</f>
        <v>1260.8050000000001</v>
      </c>
      <c r="AJ18" s="519"/>
      <c r="AK18" s="519"/>
      <c r="AL18" s="519"/>
      <c r="AM18" s="223"/>
      <c r="AN18" s="544">
        <f>INDEX('17-18 Calc'!$O:$O,MATCH('Select a SD'!$L$2,'17-18 Calc'!$B:$B,0))</f>
        <v>0.26800000000000002</v>
      </c>
      <c r="AO18" s="544"/>
      <c r="AP18" s="544"/>
      <c r="AQ18" s="371" t="str">
        <f>INDEX('17-18 Calc'!$Q:$Q,MATCH('Select a SD'!$L$2,'17-18 Calc'!$B:$B,0))</f>
        <v>91st</v>
      </c>
      <c r="AR18" s="371"/>
      <c r="AS18" s="371"/>
      <c r="AT18" s="223"/>
      <c r="AU18" s="344">
        <v>0.3</v>
      </c>
      <c r="AV18" s="344"/>
      <c r="AW18" s="344"/>
      <c r="AX18" s="223"/>
      <c r="AY18" s="331">
        <f>INDEX('17-18 Calc'!$S:$S,MATCH('Select a SD'!$L$2,'17-18 Calc'!$B:$B,0))</f>
        <v>101.369</v>
      </c>
      <c r="AZ18" s="331"/>
      <c r="BA18" s="331"/>
      <c r="BB18" s="331"/>
      <c r="BD18" s="548">
        <f>INDEX('17-18 Calc'!$AF:$AF,MATCH('Select a SD'!$L$2,'17-18 Calc'!$B:$B,0))</f>
        <v>1260.8050000000001</v>
      </c>
      <c r="BE18" s="519"/>
      <c r="BF18" s="519"/>
      <c r="BG18" s="519"/>
      <c r="BH18" s="223"/>
      <c r="BI18" s="544">
        <f>IF(INDEX('17-18 Calc'!$L:$L,MATCH('Select a SD'!$L$2,'17-18 Calc'!$B:$B,0))&gt;0.3,INDEX('17-18 Calc'!$L:$L,MATCH('Select a SD'!$L$2,'17-18 Calc'!$B:$B,0)),"n/a")</f>
        <v>0.50080000000000002</v>
      </c>
      <c r="BJ18" s="544"/>
      <c r="BK18" s="544"/>
      <c r="BL18" s="544"/>
      <c r="BM18" s="223"/>
      <c r="BN18" s="344">
        <v>0.3</v>
      </c>
      <c r="BO18" s="344"/>
      <c r="BP18" s="344"/>
      <c r="BQ18" s="223"/>
      <c r="BR18" s="331">
        <f>INDEX('17-18 Calc'!$T:$T,MATCH('Select a SD'!$L$2,'17-18 Calc'!$B:$B,0))</f>
        <v>189.423</v>
      </c>
      <c r="BS18" s="331"/>
      <c r="BT18" s="331"/>
      <c r="BU18" s="331"/>
    </row>
    <row r="19" spans="1:76" x14ac:dyDescent="0.25">
      <c r="A19" s="351" t="s">
        <v>10</v>
      </c>
      <c r="B19" s="351"/>
      <c r="C19" s="351"/>
      <c r="D19" s="351"/>
      <c r="E19" s="332">
        <f>INDEX('18-19 Calc'!$AI:$AI,MATCH('Select a SD'!$L$2,'18-19 Calc'!$B:$B,0))</f>
        <v>1272.3510000000001</v>
      </c>
      <c r="F19" s="332"/>
      <c r="G19" s="332"/>
      <c r="H19" s="332"/>
      <c r="I19" s="332"/>
      <c r="J19" s="543" t="str">
        <f>INDEX('18-19 Calc'!$AK:$AK,MATCH('Select a SD'!$L$2,'18-19 Calc'!$B:$B,0))</f>
        <v>27th</v>
      </c>
      <c r="K19" s="543"/>
      <c r="L19" s="543"/>
      <c r="M19" s="1"/>
      <c r="N19" s="545">
        <f>INDEX('18-19 Calc'!$AF:$AF,MATCH('Select a SD'!$L$2,'18-19 Calc'!$B:$B,0))</f>
        <v>1257.3109999999999</v>
      </c>
      <c r="O19" s="526"/>
      <c r="P19" s="526"/>
      <c r="Q19" s="526"/>
      <c r="R19" s="224"/>
      <c r="S19" s="546">
        <f>INDEX('18-19 Calc'!$L:$L,MATCH('Select a SD'!$L$2,'18-19 Calc'!$B:$B,0))</f>
        <v>0.48209999999999997</v>
      </c>
      <c r="T19" s="546"/>
      <c r="U19" s="546"/>
      <c r="V19" s="372" t="str">
        <f>INDEX('18-19 Calc'!$N:$N,MATCH('Select a SD'!$L$2,'18-19 Calc'!$B:$B,0))</f>
        <v>98th</v>
      </c>
      <c r="W19" s="372"/>
      <c r="X19" s="372"/>
      <c r="Y19" s="224"/>
      <c r="Z19" s="345">
        <v>0.6</v>
      </c>
      <c r="AA19" s="345"/>
      <c r="AB19" s="345"/>
      <c r="AC19" s="224"/>
      <c r="AD19" s="332">
        <f>INDEX('18-19 Calc'!$R:$R,MATCH('Select a SD'!$L$2,'18-19 Calc'!$B:$B,0))</f>
        <v>363.69</v>
      </c>
      <c r="AE19" s="332"/>
      <c r="AF19" s="332"/>
      <c r="AG19" s="332"/>
      <c r="AI19" s="545">
        <f>INDEX('18-19 Calc'!$AF:$AF,MATCH('Select a SD'!$L$2,'18-19 Calc'!$B:$B,0))</f>
        <v>1257.3109999999999</v>
      </c>
      <c r="AJ19" s="526"/>
      <c r="AK19" s="526"/>
      <c r="AL19" s="526"/>
      <c r="AM19" s="224"/>
      <c r="AN19" s="546">
        <f>INDEX('18-19 Calc'!$O:$O,MATCH('Select a SD'!$L$2,'18-19 Calc'!$B:$B,0))</f>
        <v>0.23880000000000001</v>
      </c>
      <c r="AO19" s="546"/>
      <c r="AP19" s="546"/>
      <c r="AQ19" s="372" t="str">
        <f>INDEX('18-19 Calc'!$Q:$Q,MATCH('Select a SD'!$L$2,'18-19 Calc'!$B:$B,0))</f>
        <v>81st</v>
      </c>
      <c r="AR19" s="372"/>
      <c r="AS19" s="372"/>
      <c r="AT19" s="224"/>
      <c r="AU19" s="345">
        <v>0.3</v>
      </c>
      <c r="AV19" s="345"/>
      <c r="AW19" s="345"/>
      <c r="AX19" s="224"/>
      <c r="AY19" s="332">
        <f>INDEX('18-19 Calc'!$S:$S,MATCH('Select a SD'!$L$2,'18-19 Calc'!$B:$B,0))</f>
        <v>90.073999999999998</v>
      </c>
      <c r="AZ19" s="332"/>
      <c r="BA19" s="332"/>
      <c r="BB19" s="332"/>
      <c r="BD19" s="545">
        <f>INDEX('18-19 Calc'!$AF:$AF,MATCH('Select a SD'!$L$2,'18-19 Calc'!$B:$B,0))</f>
        <v>1257.3109999999999</v>
      </c>
      <c r="BE19" s="526"/>
      <c r="BF19" s="526"/>
      <c r="BG19" s="526"/>
      <c r="BH19" s="224"/>
      <c r="BI19" s="546">
        <f>IF(INDEX('18-19 Calc'!$L:$L,MATCH('Select a SD'!$L$2,'18-19 Calc'!$B:$B,0))&gt;0.3,INDEX('18-19 Calc'!$L:$L,MATCH('Select a SD'!$L$2,'18-19 Calc'!$B:$B,0)),"n/a")</f>
        <v>0.48209999999999997</v>
      </c>
      <c r="BJ19" s="546"/>
      <c r="BK19" s="546"/>
      <c r="BL19" s="546"/>
      <c r="BM19" s="224"/>
      <c r="BN19" s="345">
        <v>0.3</v>
      </c>
      <c r="BO19" s="345"/>
      <c r="BP19" s="345"/>
      <c r="BQ19" s="224"/>
      <c r="BR19" s="332">
        <f>INDEX('18-19 Calc'!$T:$T,MATCH('Select a SD'!$L$2,'18-19 Calc'!$B:$B,0))</f>
        <v>181.845</v>
      </c>
      <c r="BS19" s="332"/>
      <c r="BT19" s="332"/>
      <c r="BU19" s="332"/>
    </row>
    <row r="20" spans="1:76" x14ac:dyDescent="0.25">
      <c r="A20" s="293" t="s">
        <v>11</v>
      </c>
      <c r="B20" s="293"/>
      <c r="C20" s="293"/>
      <c r="D20" s="293"/>
      <c r="E20" s="331">
        <f>INDEX('19-20 Calc'!$AI:$AI,MATCH('Select a SD'!$L$2,'19-20 Calc'!$B:$B,0))</f>
        <v>1240.7449999999999</v>
      </c>
      <c r="F20" s="331"/>
      <c r="G20" s="331"/>
      <c r="H20" s="331"/>
      <c r="I20" s="331"/>
      <c r="J20" s="547" t="str">
        <f>INDEX('19-20 Calc'!$AK:$AK,MATCH('Select a SD'!$L$2,'19-20 Calc'!$B:$B,0))</f>
        <v>26th</v>
      </c>
      <c r="K20" s="547"/>
      <c r="L20" s="547"/>
      <c r="M20" s="1"/>
      <c r="N20" s="548">
        <f>INDEX('19-20 Calc'!$AF:$AF,MATCH('Select a SD'!$L$2,'19-20 Calc'!$B:$B,0))</f>
        <v>1204.1189999999999</v>
      </c>
      <c r="O20" s="519"/>
      <c r="P20" s="519"/>
      <c r="Q20" s="519"/>
      <c r="R20" s="223"/>
      <c r="S20" s="544">
        <f>INDEX('19-20 Calc'!$L:$L,MATCH('Select a SD'!$L$2,'19-20 Calc'!$B:$B,0))</f>
        <v>0.6129</v>
      </c>
      <c r="T20" s="544"/>
      <c r="U20" s="544"/>
      <c r="V20" s="371" t="str">
        <f>INDEX('19-20 Calc'!$N:$N,MATCH('Select a SD'!$L$2,'19-20 Calc'!$B:$B,0))</f>
        <v>100th</v>
      </c>
      <c r="W20" s="371"/>
      <c r="X20" s="371"/>
      <c r="Y20" s="223"/>
      <c r="Z20" s="344">
        <v>0.6</v>
      </c>
      <c r="AA20" s="344"/>
      <c r="AB20" s="344"/>
      <c r="AC20" s="223"/>
      <c r="AD20" s="331">
        <f>INDEX('19-20 Calc'!$R:$R,MATCH('Select a SD'!$L$2,'19-20 Calc'!$B:$B,0))</f>
        <v>442.803</v>
      </c>
      <c r="AE20" s="331"/>
      <c r="AF20" s="331"/>
      <c r="AG20" s="331"/>
      <c r="AI20" s="548">
        <f>INDEX('19-20 Calc'!$AF:$AF,MATCH('Select a SD'!$L$2,'19-20 Calc'!$B:$B,0))</f>
        <v>1204.1189999999999</v>
      </c>
      <c r="AJ20" s="519"/>
      <c r="AK20" s="519"/>
      <c r="AL20" s="519"/>
      <c r="AM20" s="223"/>
      <c r="AN20" s="544">
        <f>INDEX('19-20 Calc'!$O:$O,MATCH('Select a SD'!$L$2,'19-20 Calc'!$B:$B,0))</f>
        <v>0.2046</v>
      </c>
      <c r="AO20" s="544"/>
      <c r="AP20" s="544"/>
      <c r="AQ20" s="371" t="str">
        <f>INDEX('19-20 Calc'!$Q:$Q,MATCH('Select a SD'!$L$2,'19-20 Calc'!$B:$B,0))</f>
        <v>66th</v>
      </c>
      <c r="AR20" s="371"/>
      <c r="AS20" s="371"/>
      <c r="AT20" s="223"/>
      <c r="AU20" s="344">
        <v>0.3</v>
      </c>
      <c r="AV20" s="344"/>
      <c r="AW20" s="344"/>
      <c r="AX20" s="223"/>
      <c r="AY20" s="331">
        <f>INDEX('19-20 Calc'!$S:$S,MATCH('Select a SD'!$L$2,'19-20 Calc'!$B:$B,0))</f>
        <v>73.909000000000006</v>
      </c>
      <c r="AZ20" s="331"/>
      <c r="BA20" s="331"/>
      <c r="BB20" s="331"/>
      <c r="BD20" s="548">
        <f>INDEX('19-20 Calc'!$AF:$AF,MATCH('Select a SD'!$L$2,'19-20 Calc'!$B:$B,0))</f>
        <v>1204.1189999999999</v>
      </c>
      <c r="BE20" s="519"/>
      <c r="BF20" s="519"/>
      <c r="BG20" s="519"/>
      <c r="BH20" s="223"/>
      <c r="BI20" s="544">
        <f>IF(INDEX('19-20 Calc'!$L:$L,MATCH('Select a SD'!$L$2,'19-20 Calc'!$B:$B,0))&gt;0.3,INDEX('19-20 Calc'!$L:$L,MATCH('Select a SD'!$L$2,'19-20 Calc'!$B:$B,0)),"n/a")</f>
        <v>0.6129</v>
      </c>
      <c r="BJ20" s="544"/>
      <c r="BK20" s="544"/>
      <c r="BL20" s="544"/>
      <c r="BM20" s="223"/>
      <c r="BN20" s="344">
        <v>0.3</v>
      </c>
      <c r="BO20" s="344"/>
      <c r="BP20" s="344"/>
      <c r="BQ20" s="223"/>
      <c r="BR20" s="331">
        <f>INDEX('19-20 Calc'!$T:$T,MATCH('Select a SD'!$L$2,'19-20 Calc'!$B:$B,0))</f>
        <v>221.40100000000001</v>
      </c>
      <c r="BS20" s="331"/>
      <c r="BT20" s="331"/>
      <c r="BU20" s="331"/>
    </row>
    <row r="21" spans="1:76" x14ac:dyDescent="0.25">
      <c r="A21" s="351" t="s">
        <v>12</v>
      </c>
      <c r="B21" s="351"/>
      <c r="C21" s="351"/>
      <c r="D21" s="351"/>
      <c r="E21" s="332">
        <f>INDEX('20-21 Calc'!$AI:$AI,MATCH('Select a SD'!$L$2,'20-21 Calc'!$B:$B,0))</f>
        <v>1225.816</v>
      </c>
      <c r="F21" s="332"/>
      <c r="G21" s="332"/>
      <c r="H21" s="332"/>
      <c r="I21" s="332"/>
      <c r="J21" s="543" t="str">
        <f>INDEX('20-21 Calc'!$AK:$AK,MATCH('Select a SD'!$L$2,'20-21 Calc'!$B:$B,0))</f>
        <v>26th</v>
      </c>
      <c r="K21" s="543"/>
      <c r="L21" s="543"/>
      <c r="M21" s="1"/>
      <c r="N21" s="528">
        <f>INDEX('20-21 Calc'!$AF:$AF,MATCH('Select a SD'!$L$2,'20-21 Calc'!$B:$B,0))</f>
        <v>1216.0170000000001</v>
      </c>
      <c r="O21" s="520"/>
      <c r="P21" s="520"/>
      <c r="Q21" s="520"/>
      <c r="R21" s="225"/>
      <c r="S21" s="529">
        <f>INDEX('20-21 Calc'!$L:$L,MATCH('Select a SD'!$L$2,'20-21 Calc'!$B:$B,0))</f>
        <v>0.72019999999999995</v>
      </c>
      <c r="T21" s="529"/>
      <c r="U21" s="529"/>
      <c r="V21" s="378" t="str">
        <f>INDEX('20-21 Calc'!$N:$N,MATCH('Select a SD'!$L$2,'20-21 Calc'!$B:$B,0))</f>
        <v>100th</v>
      </c>
      <c r="W21" s="378"/>
      <c r="X21" s="378"/>
      <c r="Y21" s="225"/>
      <c r="Z21" s="444">
        <v>0.6</v>
      </c>
      <c r="AA21" s="444"/>
      <c r="AB21" s="444"/>
      <c r="AC21" s="226"/>
      <c r="AD21" s="332">
        <f>INDEX('20-21 Calc'!$R:$R,MATCH('Select a SD'!$L$2,'20-21 Calc'!$B:$B,0))</f>
        <v>525.46500000000003</v>
      </c>
      <c r="AE21" s="332"/>
      <c r="AF21" s="332"/>
      <c r="AG21" s="332"/>
      <c r="AI21" s="528">
        <f>INDEX('20-21 Calc'!$AF:$AF,MATCH('Select a SD'!$L$2,'20-21 Calc'!$B:$B,0))</f>
        <v>1216.0170000000001</v>
      </c>
      <c r="AJ21" s="520"/>
      <c r="AK21" s="520"/>
      <c r="AL21" s="520"/>
      <c r="AM21" s="225"/>
      <c r="AN21" s="529">
        <f>INDEX('20-21 Calc'!$O:$O,MATCH('Select a SD'!$L$2,'20-21 Calc'!$B:$B,0))</f>
        <v>0.12330000000000001</v>
      </c>
      <c r="AO21" s="529"/>
      <c r="AP21" s="529"/>
      <c r="AQ21" s="378" t="str">
        <f>INDEX('20-21 Calc'!$Q:$Q,MATCH('Select a SD'!$L$2,'20-21 Calc'!$B:$B,0))</f>
        <v>27th</v>
      </c>
      <c r="AR21" s="378"/>
      <c r="AS21" s="378"/>
      <c r="AT21" s="225"/>
      <c r="AU21" s="444">
        <v>0.3</v>
      </c>
      <c r="AV21" s="444"/>
      <c r="AW21" s="444"/>
      <c r="AX21" s="226"/>
      <c r="AY21" s="332">
        <f>INDEX('20-21 Calc'!$S:$S,MATCH('Select a SD'!$L$2,'20-21 Calc'!$B:$B,0))</f>
        <v>44.98</v>
      </c>
      <c r="AZ21" s="332"/>
      <c r="BA21" s="332"/>
      <c r="BB21" s="332"/>
      <c r="BD21" s="528">
        <f>INDEX('20-21 Calc'!$AF:$AF,MATCH('Select a SD'!$L$2,'20-21 Calc'!$B:$B,0))</f>
        <v>1216.0170000000001</v>
      </c>
      <c r="BE21" s="520"/>
      <c r="BF21" s="520"/>
      <c r="BG21" s="520"/>
      <c r="BH21" s="225"/>
      <c r="BI21" s="529">
        <f>IF(INDEX('20-21 Calc'!$L:$L,MATCH('Select a SD'!$L$2,'20-21 Calc'!$B:$B,0))&gt;0.3,INDEX('20-21 Calc'!$L:$L,MATCH('Select a SD'!$L$2,'20-21 Calc'!$B:$B,0)),"n/a")</f>
        <v>0.72019999999999995</v>
      </c>
      <c r="BJ21" s="529"/>
      <c r="BK21" s="529"/>
      <c r="BL21" s="529"/>
      <c r="BM21" s="225"/>
      <c r="BN21" s="444">
        <v>0.3</v>
      </c>
      <c r="BO21" s="444"/>
      <c r="BP21" s="444"/>
      <c r="BQ21" s="226"/>
      <c r="BR21" s="332">
        <f>INDEX('20-21 Calc'!$T:$T,MATCH('Select a SD'!$L$2,'20-21 Calc'!$B:$B,0))</f>
        <v>262.733</v>
      </c>
      <c r="BS21" s="332"/>
      <c r="BT21" s="332"/>
      <c r="BU21" s="332"/>
    </row>
    <row r="22" spans="1:76" x14ac:dyDescent="0.25">
      <c r="E22" s="2" t="s">
        <v>31</v>
      </c>
      <c r="S22" s="2" t="s">
        <v>32</v>
      </c>
      <c r="AN22" s="2" t="s">
        <v>33</v>
      </c>
    </row>
    <row r="23" spans="1:76" x14ac:dyDescent="0.25">
      <c r="E23" s="4"/>
      <c r="F23" s="4"/>
      <c r="G23" s="4"/>
      <c r="H23" s="4"/>
      <c r="I23" s="4"/>
      <c r="J23" s="4"/>
      <c r="K23" s="4"/>
      <c r="L23" s="4"/>
      <c r="M23" s="4"/>
      <c r="N23" s="4"/>
      <c r="O23" s="4"/>
      <c r="P23" s="4"/>
      <c r="Q23" s="4"/>
      <c r="R23" s="4"/>
      <c r="S23" s="4"/>
      <c r="T23" s="4"/>
      <c r="U23" s="4"/>
      <c r="V23" s="4"/>
      <c r="W23" s="4"/>
      <c r="X23" s="4"/>
      <c r="AA23" s="4"/>
      <c r="AB23" s="4"/>
      <c r="AC23" s="4"/>
      <c r="AD23" s="4"/>
      <c r="AE23" s="4"/>
      <c r="AF23" s="4"/>
      <c r="AG23" s="4"/>
      <c r="AH23" s="4"/>
      <c r="AI23" s="4"/>
      <c r="AJ23" s="4"/>
      <c r="AK23" s="4"/>
      <c r="AL23" s="4"/>
      <c r="AM23" s="4"/>
      <c r="AN23" s="4"/>
      <c r="AO23" s="4"/>
      <c r="AP23" s="4"/>
      <c r="AQ23" s="4"/>
      <c r="AR23" s="4"/>
      <c r="AS23" s="4"/>
      <c r="AT23" s="4"/>
      <c r="AW23" s="4"/>
      <c r="AX23" s="4"/>
      <c r="AY23" s="4"/>
      <c r="AZ23" s="4"/>
      <c r="BA23" s="4"/>
      <c r="BB23" s="4"/>
      <c r="BC23" s="4"/>
      <c r="BD23" s="4"/>
      <c r="BE23" s="4"/>
      <c r="BF23" s="4"/>
      <c r="BG23" s="4"/>
      <c r="BH23" s="4"/>
      <c r="BI23" s="4"/>
      <c r="BJ23" s="4"/>
      <c r="BK23" s="4"/>
      <c r="BL23" s="4"/>
      <c r="BM23" s="4"/>
      <c r="BN23" s="4"/>
      <c r="BO23" s="4"/>
      <c r="BP23" s="4"/>
    </row>
    <row r="24" spans="1:76" ht="14.45" customHeight="1" x14ac:dyDescent="0.25">
      <c r="D24" s="347" t="s">
        <v>34</v>
      </c>
      <c r="E24" s="335" t="s">
        <v>35</v>
      </c>
      <c r="F24" s="336"/>
      <c r="G24" s="336"/>
      <c r="H24" s="336"/>
      <c r="I24" s="336"/>
      <c r="J24" s="336"/>
      <c r="K24" s="336"/>
      <c r="L24" s="336"/>
      <c r="M24" s="336"/>
      <c r="N24" s="336"/>
      <c r="O24" s="336"/>
      <c r="P24" s="336"/>
      <c r="Q24" s="336"/>
      <c r="R24" s="336"/>
      <c r="S24" s="336"/>
      <c r="T24" s="337"/>
      <c r="U24" s="324" t="s">
        <v>15</v>
      </c>
      <c r="V24" s="324"/>
      <c r="W24" s="335" t="s">
        <v>36</v>
      </c>
      <c r="X24" s="336"/>
      <c r="Y24" s="336"/>
      <c r="Z24" s="336"/>
      <c r="AA24" s="336"/>
      <c r="AB24" s="336"/>
      <c r="AC24" s="336"/>
      <c r="AD24" s="336"/>
      <c r="AE24" s="336"/>
      <c r="AF24" s="336"/>
      <c r="AG24" s="336"/>
      <c r="AH24" s="336"/>
      <c r="AI24" s="336"/>
      <c r="AJ24" s="336"/>
      <c r="AK24" s="337"/>
      <c r="AL24" s="324" t="s">
        <v>15</v>
      </c>
      <c r="AM24" s="324"/>
      <c r="AN24" s="335" t="s">
        <v>37</v>
      </c>
      <c r="AO24" s="336"/>
      <c r="AP24" s="336"/>
      <c r="AQ24" s="336"/>
      <c r="AR24" s="336"/>
      <c r="AS24" s="336"/>
      <c r="AT24" s="336"/>
      <c r="AU24" s="336"/>
      <c r="AV24" s="336"/>
      <c r="AW24" s="336"/>
      <c r="AX24" s="336"/>
      <c r="AY24" s="336"/>
      <c r="AZ24" s="336"/>
      <c r="BA24" s="336"/>
      <c r="BB24" s="336"/>
      <c r="BC24" s="336"/>
      <c r="BD24" s="336"/>
      <c r="BE24" s="336"/>
      <c r="BF24" s="336"/>
      <c r="BG24" s="336"/>
      <c r="BH24" s="336"/>
      <c r="BI24" s="336"/>
      <c r="BJ24" s="336"/>
      <c r="BK24" s="336"/>
      <c r="BL24" s="336"/>
      <c r="BM24" s="336"/>
      <c r="BN24" s="336"/>
      <c r="BO24" s="336"/>
      <c r="BP24" s="337"/>
      <c r="BQ24" s="324" t="s">
        <v>24</v>
      </c>
      <c r="BR24" s="324"/>
      <c r="BS24" s="533" t="s">
        <v>38</v>
      </c>
      <c r="BT24" s="533"/>
      <c r="BU24" s="533"/>
      <c r="BV24" s="533"/>
      <c r="BW24" s="533"/>
      <c r="BX24" s="533"/>
    </row>
    <row r="25" spans="1:76" ht="14.45" customHeight="1" x14ac:dyDescent="0.25">
      <c r="D25" s="348"/>
      <c r="E25" s="338"/>
      <c r="F25" s="339"/>
      <c r="G25" s="339"/>
      <c r="H25" s="339"/>
      <c r="I25" s="339"/>
      <c r="J25" s="339"/>
      <c r="K25" s="339"/>
      <c r="L25" s="339"/>
      <c r="M25" s="339"/>
      <c r="N25" s="339"/>
      <c r="O25" s="339"/>
      <c r="P25" s="339"/>
      <c r="Q25" s="339"/>
      <c r="R25" s="339"/>
      <c r="S25" s="339"/>
      <c r="T25" s="340"/>
      <c r="U25" s="324"/>
      <c r="V25" s="324"/>
      <c r="W25" s="338"/>
      <c r="X25" s="339"/>
      <c r="Y25" s="339"/>
      <c r="Z25" s="339"/>
      <c r="AA25" s="339"/>
      <c r="AB25" s="339"/>
      <c r="AC25" s="339"/>
      <c r="AD25" s="339"/>
      <c r="AE25" s="339"/>
      <c r="AF25" s="339"/>
      <c r="AG25" s="339"/>
      <c r="AH25" s="339"/>
      <c r="AI25" s="339"/>
      <c r="AJ25" s="339"/>
      <c r="AK25" s="340"/>
      <c r="AL25" s="324"/>
      <c r="AM25" s="324"/>
      <c r="AN25" s="338"/>
      <c r="AO25" s="339"/>
      <c r="AP25" s="339"/>
      <c r="AQ25" s="339"/>
      <c r="AR25" s="339"/>
      <c r="AS25" s="339"/>
      <c r="AT25" s="339"/>
      <c r="AU25" s="339"/>
      <c r="AV25" s="339"/>
      <c r="AW25" s="339"/>
      <c r="AX25" s="339"/>
      <c r="AY25" s="339"/>
      <c r="AZ25" s="339"/>
      <c r="BA25" s="339"/>
      <c r="BB25" s="339"/>
      <c r="BC25" s="339"/>
      <c r="BD25" s="339"/>
      <c r="BE25" s="339"/>
      <c r="BF25" s="339"/>
      <c r="BG25" s="339"/>
      <c r="BH25" s="339"/>
      <c r="BI25" s="339"/>
      <c r="BJ25" s="339"/>
      <c r="BK25" s="339"/>
      <c r="BL25" s="339"/>
      <c r="BM25" s="339"/>
      <c r="BN25" s="339"/>
      <c r="BO25" s="339"/>
      <c r="BP25" s="340"/>
      <c r="BQ25" s="324"/>
      <c r="BR25" s="324"/>
      <c r="BS25" s="533"/>
      <c r="BT25" s="533"/>
      <c r="BU25" s="533"/>
      <c r="BV25" s="533"/>
      <c r="BW25" s="533"/>
      <c r="BX25" s="533"/>
    </row>
    <row r="26" spans="1:76" ht="14.45" customHeight="1" x14ac:dyDescent="0.25">
      <c r="D26" s="348"/>
      <c r="E26" s="341"/>
      <c r="F26" s="342"/>
      <c r="G26" s="342"/>
      <c r="H26" s="342"/>
      <c r="I26" s="342"/>
      <c r="J26" s="342"/>
      <c r="K26" s="342"/>
      <c r="L26" s="342"/>
      <c r="M26" s="342"/>
      <c r="N26" s="342"/>
      <c r="O26" s="342"/>
      <c r="P26" s="342"/>
      <c r="Q26" s="342"/>
      <c r="R26" s="342"/>
      <c r="S26" s="342"/>
      <c r="T26" s="343"/>
      <c r="U26" s="324"/>
      <c r="V26" s="324"/>
      <c r="W26" s="341"/>
      <c r="X26" s="342"/>
      <c r="Y26" s="342"/>
      <c r="Z26" s="342"/>
      <c r="AA26" s="342"/>
      <c r="AB26" s="342"/>
      <c r="AC26" s="342"/>
      <c r="AD26" s="342"/>
      <c r="AE26" s="342"/>
      <c r="AF26" s="342"/>
      <c r="AG26" s="342"/>
      <c r="AH26" s="342"/>
      <c r="AI26" s="342"/>
      <c r="AJ26" s="342"/>
      <c r="AK26" s="343"/>
      <c r="AL26" s="324"/>
      <c r="AM26" s="324"/>
      <c r="AN26" s="341"/>
      <c r="AO26" s="342"/>
      <c r="AP26" s="342"/>
      <c r="AQ26" s="342"/>
      <c r="AR26" s="342"/>
      <c r="AS26" s="342"/>
      <c r="AT26" s="342"/>
      <c r="AU26" s="342"/>
      <c r="AV26" s="342"/>
      <c r="AW26" s="342"/>
      <c r="AX26" s="342"/>
      <c r="AY26" s="342"/>
      <c r="AZ26" s="342"/>
      <c r="BA26" s="342"/>
      <c r="BB26" s="342"/>
      <c r="BC26" s="342"/>
      <c r="BD26" s="342"/>
      <c r="BE26" s="342"/>
      <c r="BF26" s="342"/>
      <c r="BG26" s="342"/>
      <c r="BH26" s="342"/>
      <c r="BI26" s="342"/>
      <c r="BJ26" s="342"/>
      <c r="BK26" s="342"/>
      <c r="BL26" s="342"/>
      <c r="BM26" s="342"/>
      <c r="BN26" s="342"/>
      <c r="BO26" s="342"/>
      <c r="BP26" s="343"/>
      <c r="BQ26" s="324"/>
      <c r="BR26" s="324"/>
      <c r="BS26" s="533"/>
      <c r="BT26" s="533"/>
      <c r="BU26" s="533"/>
      <c r="BV26" s="533"/>
      <c r="BW26" s="533"/>
      <c r="BX26" s="533"/>
    </row>
    <row r="27" spans="1:76" ht="14.45" customHeight="1" x14ac:dyDescent="0.25">
      <c r="D27" s="348"/>
      <c r="E27" s="496" t="s">
        <v>39</v>
      </c>
      <c r="F27" s="484"/>
      <c r="G27" s="484"/>
      <c r="H27" s="484"/>
      <c r="I27" s="368" t="s">
        <v>40</v>
      </c>
      <c r="J27" s="368"/>
      <c r="K27" s="368"/>
      <c r="L27" s="363" t="s">
        <v>20</v>
      </c>
      <c r="M27" s="363" t="s">
        <v>23</v>
      </c>
      <c r="N27" s="363"/>
      <c r="O27" s="363"/>
      <c r="P27" s="534" t="s">
        <v>24</v>
      </c>
      <c r="Q27" s="373" t="s">
        <v>25</v>
      </c>
      <c r="R27" s="373"/>
      <c r="S27" s="373"/>
      <c r="T27" s="373"/>
      <c r="U27" s="324"/>
      <c r="V27" s="324"/>
      <c r="W27" s="496" t="s">
        <v>41</v>
      </c>
      <c r="X27" s="484"/>
      <c r="Y27" s="484"/>
      <c r="Z27" s="368" t="s">
        <v>42</v>
      </c>
      <c r="AA27" s="368"/>
      <c r="AB27" s="368"/>
      <c r="AC27" s="363" t="s">
        <v>20</v>
      </c>
      <c r="AD27" s="363" t="s">
        <v>23</v>
      </c>
      <c r="AE27" s="363"/>
      <c r="AF27" s="363"/>
      <c r="AG27" s="534" t="s">
        <v>24</v>
      </c>
      <c r="AH27" s="373" t="s">
        <v>25</v>
      </c>
      <c r="AI27" s="373"/>
      <c r="AJ27" s="373"/>
      <c r="AK27" s="373"/>
      <c r="AL27" s="324"/>
      <c r="AM27" s="324"/>
      <c r="AN27" s="537" t="s">
        <v>43</v>
      </c>
      <c r="AO27" s="538"/>
      <c r="AP27" s="538"/>
      <c r="AQ27" s="363" t="s">
        <v>44</v>
      </c>
      <c r="AR27" s="530" t="s">
        <v>45</v>
      </c>
      <c r="AS27" s="530"/>
      <c r="AT27" s="530"/>
      <c r="AU27" s="530"/>
      <c r="AV27" s="363" t="s">
        <v>46</v>
      </c>
      <c r="AW27" s="298" t="s">
        <v>47</v>
      </c>
      <c r="AX27" s="298"/>
      <c r="AY27" s="298"/>
      <c r="AZ27" s="367" t="s">
        <v>48</v>
      </c>
      <c r="BA27" s="363"/>
      <c r="BB27" s="363" t="s">
        <v>20</v>
      </c>
      <c r="BC27" s="363" t="s">
        <v>23</v>
      </c>
      <c r="BD27" s="363"/>
      <c r="BE27" s="363"/>
      <c r="BF27" s="363" t="s">
        <v>20</v>
      </c>
      <c r="BG27" s="484" t="s">
        <v>49</v>
      </c>
      <c r="BH27" s="484"/>
      <c r="BI27" s="484"/>
      <c r="BJ27" s="484"/>
      <c r="BK27" s="484"/>
      <c r="BL27" s="484"/>
      <c r="BM27" s="534" t="s">
        <v>24</v>
      </c>
      <c r="BN27" s="373" t="s">
        <v>50</v>
      </c>
      <c r="BO27" s="373"/>
      <c r="BP27" s="373"/>
      <c r="BQ27" s="324"/>
      <c r="BR27" s="324"/>
      <c r="BS27" s="533"/>
      <c r="BT27" s="533"/>
      <c r="BU27" s="533"/>
      <c r="BV27" s="533"/>
      <c r="BW27" s="533"/>
      <c r="BX27" s="533"/>
    </row>
    <row r="28" spans="1:76" ht="14.45" customHeight="1" x14ac:dyDescent="0.25">
      <c r="D28" s="349"/>
      <c r="E28" s="497"/>
      <c r="F28" s="485"/>
      <c r="G28" s="485"/>
      <c r="H28" s="485"/>
      <c r="I28" s="369"/>
      <c r="J28" s="369"/>
      <c r="K28" s="369"/>
      <c r="L28" s="364"/>
      <c r="M28" s="364"/>
      <c r="N28" s="364"/>
      <c r="O28" s="364"/>
      <c r="P28" s="535"/>
      <c r="Q28" s="374"/>
      <c r="R28" s="374"/>
      <c r="S28" s="374"/>
      <c r="T28" s="374"/>
      <c r="U28" s="324"/>
      <c r="V28" s="324"/>
      <c r="W28" s="497"/>
      <c r="X28" s="485"/>
      <c r="Y28" s="485"/>
      <c r="Z28" s="369"/>
      <c r="AA28" s="369"/>
      <c r="AB28" s="369"/>
      <c r="AC28" s="364"/>
      <c r="AD28" s="364"/>
      <c r="AE28" s="364"/>
      <c r="AF28" s="364"/>
      <c r="AG28" s="535"/>
      <c r="AH28" s="374"/>
      <c r="AI28" s="374"/>
      <c r="AJ28" s="374"/>
      <c r="AK28" s="374"/>
      <c r="AL28" s="324"/>
      <c r="AM28" s="324"/>
      <c r="AN28" s="539"/>
      <c r="AO28" s="540"/>
      <c r="AP28" s="540"/>
      <c r="AQ28" s="364"/>
      <c r="AR28" s="531"/>
      <c r="AS28" s="531"/>
      <c r="AT28" s="531"/>
      <c r="AU28" s="531"/>
      <c r="AV28" s="364"/>
      <c r="AW28" s="301"/>
      <c r="AX28" s="301"/>
      <c r="AY28" s="301"/>
      <c r="AZ28" s="364"/>
      <c r="BA28" s="364"/>
      <c r="BB28" s="364"/>
      <c r="BC28" s="364"/>
      <c r="BD28" s="364"/>
      <c r="BE28" s="364"/>
      <c r="BF28" s="364"/>
      <c r="BG28" s="485"/>
      <c r="BH28" s="485"/>
      <c r="BI28" s="485"/>
      <c r="BJ28" s="485"/>
      <c r="BK28" s="485"/>
      <c r="BL28" s="485"/>
      <c r="BM28" s="535"/>
      <c r="BN28" s="374"/>
      <c r="BO28" s="374"/>
      <c r="BP28" s="374"/>
      <c r="BQ28" s="324"/>
      <c r="BR28" s="324"/>
      <c r="BS28" s="533"/>
      <c r="BT28" s="533"/>
      <c r="BU28" s="533"/>
      <c r="BV28" s="533"/>
      <c r="BW28" s="533"/>
      <c r="BX28" s="533"/>
    </row>
    <row r="29" spans="1:76" x14ac:dyDescent="0.25">
      <c r="A29" s="350" t="s">
        <v>4</v>
      </c>
      <c r="B29" s="350"/>
      <c r="C29" s="350"/>
      <c r="D29" s="350"/>
      <c r="E29" s="498"/>
      <c r="F29" s="486"/>
      <c r="G29" s="486"/>
      <c r="H29" s="486"/>
      <c r="I29" s="370"/>
      <c r="J29" s="370"/>
      <c r="K29" s="370"/>
      <c r="L29" s="365"/>
      <c r="M29" s="365"/>
      <c r="N29" s="365"/>
      <c r="O29" s="365"/>
      <c r="P29" s="536"/>
      <c r="Q29" s="374"/>
      <c r="R29" s="374"/>
      <c r="S29" s="374"/>
      <c r="T29" s="374"/>
      <c r="U29" s="324"/>
      <c r="V29" s="324"/>
      <c r="W29" s="498"/>
      <c r="X29" s="486"/>
      <c r="Y29" s="486"/>
      <c r="Z29" s="370"/>
      <c r="AA29" s="370"/>
      <c r="AB29" s="370"/>
      <c r="AC29" s="365"/>
      <c r="AD29" s="365"/>
      <c r="AE29" s="365"/>
      <c r="AF29" s="365"/>
      <c r="AG29" s="536"/>
      <c r="AH29" s="374"/>
      <c r="AI29" s="374"/>
      <c r="AJ29" s="374"/>
      <c r="AK29" s="374"/>
      <c r="AL29" s="324"/>
      <c r="AM29" s="324"/>
      <c r="AN29" s="541"/>
      <c r="AO29" s="542"/>
      <c r="AP29" s="542"/>
      <c r="AQ29" s="365"/>
      <c r="AR29" s="532"/>
      <c r="AS29" s="532"/>
      <c r="AT29" s="532"/>
      <c r="AU29" s="532"/>
      <c r="AV29" s="365"/>
      <c r="AW29" s="304"/>
      <c r="AX29" s="304"/>
      <c r="AY29" s="304"/>
      <c r="AZ29" s="365"/>
      <c r="BA29" s="365"/>
      <c r="BB29" s="365"/>
      <c r="BC29" s="365"/>
      <c r="BD29" s="365"/>
      <c r="BE29" s="365"/>
      <c r="BF29" s="365"/>
      <c r="BG29" s="486"/>
      <c r="BH29" s="486"/>
      <c r="BI29" s="486"/>
      <c r="BJ29" s="486"/>
      <c r="BK29" s="486"/>
      <c r="BL29" s="486"/>
      <c r="BM29" s="536"/>
      <c r="BN29" s="374"/>
      <c r="BO29" s="374"/>
      <c r="BP29" s="374"/>
      <c r="BQ29" s="324"/>
      <c r="BR29" s="324"/>
      <c r="BS29" s="533"/>
      <c r="BT29" s="533"/>
      <c r="BU29" s="533"/>
      <c r="BV29" s="533"/>
      <c r="BW29" s="533"/>
      <c r="BX29" s="533"/>
    </row>
    <row r="30" spans="1:76" x14ac:dyDescent="0.25">
      <c r="A30" s="293" t="s">
        <v>7</v>
      </c>
      <c r="B30" s="293"/>
      <c r="C30" s="293"/>
      <c r="D30" s="293"/>
      <c r="E30" s="445">
        <f>INDEX('15-16 Calc'!$V:$V,MATCH('Select a SD'!$L$2,'15-16 Calc'!$B:$B,0))</f>
        <v>138.50399999999999</v>
      </c>
      <c r="F30" s="446"/>
      <c r="G30" s="446"/>
      <c r="H30" s="446"/>
      <c r="I30" s="371" t="str">
        <f>INDEX('15-16 Calc'!$Y:$Y,MATCH('Select a SD'!$L$2,'15-16 Calc'!$B:$B,0))</f>
        <v>96th</v>
      </c>
      <c r="J30" s="371"/>
      <c r="K30" s="371"/>
      <c r="L30" s="223"/>
      <c r="M30" s="344">
        <v>0.2</v>
      </c>
      <c r="N30" s="344"/>
      <c r="O30" s="344"/>
      <c r="P30" s="223"/>
      <c r="Q30" s="331">
        <f>INDEX('15-16 Calc'!$Z:$Z,MATCH('Select a SD'!$L$2,'15-16 Calc'!$B:$B,0))</f>
        <v>27.701000000000001</v>
      </c>
      <c r="R30" s="331"/>
      <c r="S30" s="331"/>
      <c r="T30" s="331"/>
      <c r="W30" s="445">
        <f>INDEX('15-16 Calc'!$AA:$AA,MATCH('Select a SD'!$L$2,'15-16 Calc'!$B:$B,0))</f>
        <v>1</v>
      </c>
      <c r="X30" s="446"/>
      <c r="Y30" s="446"/>
      <c r="Z30" s="371" t="str">
        <f>INDEX('15-16 Calc'!$AD:$AD,MATCH('Select a SD'!$L$2,'15-16 Calc'!$B:$B,0))</f>
        <v>19th</v>
      </c>
      <c r="AA30" s="371"/>
      <c r="AB30" s="371"/>
      <c r="AC30" s="223"/>
      <c r="AD30" s="344">
        <v>0.6</v>
      </c>
      <c r="AE30" s="344"/>
      <c r="AF30" s="344"/>
      <c r="AG30" s="223"/>
      <c r="AH30" s="331">
        <f>INDEX('15-16 Calc'!$AE:$AE,MATCH('Select a SD'!$L$2,'15-16 Calc'!$B:$B,0))</f>
        <v>0.6</v>
      </c>
      <c r="AI30" s="331"/>
      <c r="AJ30" s="331"/>
      <c r="AK30" s="331"/>
      <c r="AN30" s="440">
        <f>INDEX('15-16 Calc'!$J:$J,MATCH('Select a SD'!$L$2,'15-16 Calc'!$B:$B,0))</f>
        <v>410</v>
      </c>
      <c r="AO30" s="441"/>
      <c r="AP30" s="441"/>
      <c r="AQ30" s="284"/>
      <c r="AR30" s="344" t="str">
        <f>IF(INDEX('15-16 Calc'!$I:$I,MATCH('Select a SD'!$L$2,'15-16 Calc'!$B:$B,0))&gt;AW30,INDEX('15-16 Calc'!$I:$I,MATCH('Select a SD'!$L$2,'15-16 Calc'!$B:$B,0)),"n/a")</f>
        <v>n/a</v>
      </c>
      <c r="AS30" s="344"/>
      <c r="AT30" s="344"/>
      <c r="AU30" s="344"/>
      <c r="AV30" s="228"/>
      <c r="AW30" s="346">
        <f>'15-16 Calc'!I503</f>
        <v>0.75260000000000005</v>
      </c>
      <c r="AX30" s="346"/>
      <c r="AY30" s="346"/>
      <c r="AZ30" s="522"/>
      <c r="BA30" s="344"/>
      <c r="BB30" s="223"/>
      <c r="BC30" s="344">
        <v>0.7</v>
      </c>
      <c r="BD30" s="344"/>
      <c r="BE30" s="344"/>
      <c r="BF30" s="223"/>
      <c r="BG30" s="519">
        <f>INDEX('15-16 Calc'!$AL:$AL,MATCH('Select a SD'!$L$2,'15-16 Calc'!$B:$B,0))+INDEX('15-16 Calc'!$AI:$AI,MATCH('Select a SD'!$L$2,'15-16 Calc'!$B:$B,0))</f>
        <v>1902.6869999999999</v>
      </c>
      <c r="BH30" s="519"/>
      <c r="BI30" s="519"/>
      <c r="BJ30" s="519"/>
      <c r="BK30" s="519"/>
      <c r="BL30" s="519"/>
      <c r="BM30" s="228"/>
      <c r="BN30" s="333">
        <f>INDEX('15-16 Calc'!$K:$K,MATCH('Select a SD'!$L$2,'15-16 Calc'!$B:$B,0))</f>
        <v>0</v>
      </c>
      <c r="BO30" s="333"/>
      <c r="BP30" s="333"/>
      <c r="BQ30" s="1"/>
      <c r="BR30" s="1"/>
      <c r="BS30" s="331">
        <f>INDEX('15-16 Calc'!$AN:$AN,MATCH('Select a SD'!$L$2,'15-16 Calc'!$B:$B,0))</f>
        <v>1902.6869999999999</v>
      </c>
      <c r="BT30" s="331"/>
      <c r="BU30" s="331"/>
      <c r="BV30" s="331"/>
      <c r="BW30" s="331"/>
      <c r="BX30" s="331"/>
    </row>
    <row r="31" spans="1:76" x14ac:dyDescent="0.25">
      <c r="A31" s="351" t="s">
        <v>8</v>
      </c>
      <c r="B31" s="351"/>
      <c r="C31" s="351"/>
      <c r="D31" s="351"/>
      <c r="E31" s="438">
        <f>INDEX('16-17 Calc'!$V:$V,MATCH('Select a SD'!$L$2,'16-17 Calc'!$B:$B,0))</f>
        <v>138.50399999999999</v>
      </c>
      <c r="F31" s="439"/>
      <c r="G31" s="439"/>
      <c r="H31" s="439"/>
      <c r="I31" s="372" t="str">
        <f>INDEX('16-17 Calc'!$Y:$Y,MATCH('Select a SD'!$L$2,'16-17 Calc'!$B:$B,0))</f>
        <v>96th</v>
      </c>
      <c r="J31" s="372"/>
      <c r="K31" s="372"/>
      <c r="L31" s="224"/>
      <c r="M31" s="345">
        <v>0.2</v>
      </c>
      <c r="N31" s="345"/>
      <c r="O31" s="345"/>
      <c r="P31" s="224"/>
      <c r="Q31" s="332">
        <f>INDEX('16-17 Calc'!$Z:$Z,MATCH('Select a SD'!$L$2,'16-17 Calc'!$B:$B,0))</f>
        <v>27.701000000000001</v>
      </c>
      <c r="R31" s="332"/>
      <c r="S31" s="332"/>
      <c r="T31" s="332"/>
      <c r="W31" s="438">
        <f>INDEX('16-17 Calc'!$AA:$AA,MATCH('Select a SD'!$L$2,'16-17 Calc'!$B:$B,0))</f>
        <v>1</v>
      </c>
      <c r="X31" s="439"/>
      <c r="Y31" s="439"/>
      <c r="Z31" s="372" t="str">
        <f>INDEX('16-17 Calc'!$AD:$AD,MATCH('Select a SD'!$L$2,'16-17 Calc'!$B:$B,0))</f>
        <v>18th</v>
      </c>
      <c r="AA31" s="372"/>
      <c r="AB31" s="372"/>
      <c r="AC31" s="224"/>
      <c r="AD31" s="345">
        <v>0.6</v>
      </c>
      <c r="AE31" s="345"/>
      <c r="AF31" s="345"/>
      <c r="AG31" s="224"/>
      <c r="AH31" s="332">
        <f>INDEX('16-17 Calc'!$AE:$AE,MATCH('Select a SD'!$L$2,'16-17 Calc'!$B:$B,0))</f>
        <v>0.6</v>
      </c>
      <c r="AI31" s="332"/>
      <c r="AJ31" s="332"/>
      <c r="AK31" s="332"/>
      <c r="AN31" s="524">
        <f>INDEX('16-17 Calc'!$J:$J,MATCH('Select a SD'!$L$2,'16-17 Calc'!$B:$B,0))</f>
        <v>410</v>
      </c>
      <c r="AO31" s="525"/>
      <c r="AP31" s="525"/>
      <c r="AQ31" s="285"/>
      <c r="AR31" s="345" t="str">
        <f>IF(INDEX('16-17 Calc'!$I:$I,MATCH('Select a SD'!$L$2,'16-17 Calc'!$B:$B,0))&gt;AW31,INDEX('16-17 Calc'!$I:$I,MATCH('Select a SD'!$L$2,'16-17 Calc'!$B:$B,0)),"n/a")</f>
        <v>n/a</v>
      </c>
      <c r="AS31" s="345"/>
      <c r="AT31" s="345"/>
      <c r="AU31" s="345"/>
      <c r="AV31" s="224"/>
      <c r="AW31" s="366">
        <f>'16-17 Calc'!I503</f>
        <v>0.75270000000000004</v>
      </c>
      <c r="AX31" s="366"/>
      <c r="AY31" s="366"/>
      <c r="AZ31" s="527"/>
      <c r="BA31" s="345"/>
      <c r="BB31" s="224"/>
      <c r="BC31" s="345">
        <v>0.7</v>
      </c>
      <c r="BD31" s="345"/>
      <c r="BE31" s="345"/>
      <c r="BF31" s="224"/>
      <c r="BG31" s="526">
        <f>INDEX('16-17 Calc'!$AL:$AL,MATCH('Select a SD'!$L$2,'16-17 Calc'!$B:$B,0))+INDEX('16-17 Calc'!$AI:$AI,MATCH('Select a SD'!$L$2,'16-17 Calc'!$B:$B,0))</f>
        <v>1902.6669999999999</v>
      </c>
      <c r="BH31" s="526"/>
      <c r="BI31" s="526"/>
      <c r="BJ31" s="526"/>
      <c r="BK31" s="526"/>
      <c r="BL31" s="526"/>
      <c r="BM31" s="227"/>
      <c r="BN31" s="334">
        <f>INDEX('16-17 Calc'!$K:$K,MATCH('Select a SD'!$L$2,'16-17 Calc'!$B:$B,0))</f>
        <v>0</v>
      </c>
      <c r="BO31" s="334"/>
      <c r="BP31" s="334"/>
      <c r="BQ31" s="1"/>
      <c r="BR31" s="1"/>
      <c r="BS31" s="332">
        <f>INDEX('16-17 Calc'!$AN:$AN,MATCH('Select a SD'!$L$2,'16-17 Calc'!$B:$B,0))</f>
        <v>1902.6669999999999</v>
      </c>
      <c r="BT31" s="332"/>
      <c r="BU31" s="332"/>
      <c r="BV31" s="332"/>
      <c r="BW31" s="332"/>
      <c r="BX31" s="332"/>
    </row>
    <row r="32" spans="1:76" x14ac:dyDescent="0.25">
      <c r="A32" s="293" t="s">
        <v>9</v>
      </c>
      <c r="B32" s="293"/>
      <c r="C32" s="293"/>
      <c r="D32" s="293"/>
      <c r="E32" s="445">
        <f>INDEX('17-18 Calc'!$V:$V,MATCH('Select a SD'!$L$2,'17-18 Calc'!$B:$B,0))</f>
        <v>149.76300000000001</v>
      </c>
      <c r="F32" s="446"/>
      <c r="G32" s="446"/>
      <c r="H32" s="446"/>
      <c r="I32" s="371" t="str">
        <f>INDEX('17-18 Calc'!$Y:$Y,MATCH('Select a SD'!$L$2,'17-18 Calc'!$B:$B,0))</f>
        <v>96th</v>
      </c>
      <c r="J32" s="371"/>
      <c r="K32" s="371"/>
      <c r="L32" s="223"/>
      <c r="M32" s="344">
        <v>0.2</v>
      </c>
      <c r="N32" s="344"/>
      <c r="O32" s="344"/>
      <c r="P32" s="223"/>
      <c r="Q32" s="331">
        <f>INDEX('17-18 Calc'!$Z:$Z,MATCH('Select a SD'!$L$2,'17-18 Calc'!$B:$B,0))</f>
        <v>29.952999999999999</v>
      </c>
      <c r="R32" s="331"/>
      <c r="S32" s="331"/>
      <c r="T32" s="331"/>
      <c r="W32" s="445">
        <f>INDEX('17-18 Calc'!$AA:$AA,MATCH('Select a SD'!$L$2,'17-18 Calc'!$B:$B,0))</f>
        <v>2</v>
      </c>
      <c r="X32" s="446"/>
      <c r="Y32" s="446"/>
      <c r="Z32" s="371" t="str">
        <f>INDEX('17-18 Calc'!$AD:$AD,MATCH('Select a SD'!$L$2,'17-18 Calc'!$B:$B,0))</f>
        <v>27th</v>
      </c>
      <c r="AA32" s="371"/>
      <c r="AB32" s="371"/>
      <c r="AC32" s="223"/>
      <c r="AD32" s="344">
        <v>0.6</v>
      </c>
      <c r="AE32" s="344"/>
      <c r="AF32" s="344"/>
      <c r="AG32" s="223"/>
      <c r="AH32" s="331">
        <f>INDEX('17-18 Calc'!$AE:$AE,MATCH('Select a SD'!$L$2,'17-18 Calc'!$B:$B,0))</f>
        <v>1.2</v>
      </c>
      <c r="AI32" s="331"/>
      <c r="AJ32" s="331"/>
      <c r="AK32" s="331"/>
      <c r="AN32" s="440">
        <f>INDEX('17-18 Calc'!$J:$J,MATCH('Select a SD'!$L$2,'17-18 Calc'!$B:$B,0))</f>
        <v>411</v>
      </c>
      <c r="AO32" s="441"/>
      <c r="AP32" s="441"/>
      <c r="AQ32" s="284"/>
      <c r="AR32" s="344" t="str">
        <f>IF(INDEX('17-18 Calc'!$I:$I,MATCH('Select a SD'!$L$2,'17-18 Calc'!$B:$B,0))&gt;AW32,INDEX('17-18 Calc'!$I:$I,MATCH('Select a SD'!$L$2,'17-18 Calc'!$B:$B,0)),"n/a")</f>
        <v>n/a</v>
      </c>
      <c r="AS32" s="344"/>
      <c r="AT32" s="344"/>
      <c r="AU32" s="344"/>
      <c r="AV32" s="228"/>
      <c r="AW32" s="346">
        <f>'17-18 Calc'!I503</f>
        <v>0.75619999999999998</v>
      </c>
      <c r="AX32" s="346"/>
      <c r="AY32" s="346"/>
      <c r="AZ32" s="522"/>
      <c r="BA32" s="344"/>
      <c r="BB32" s="223"/>
      <c r="BC32" s="344">
        <v>0.7</v>
      </c>
      <c r="BD32" s="344"/>
      <c r="BE32" s="344"/>
      <c r="BF32" s="223"/>
      <c r="BG32" s="519">
        <f>INDEX('17-18 Calc'!$AL:$AL,MATCH('Select a SD'!$L$2,'17-18 Calc'!$B:$B,0))+INDEX('17-18 Calc'!$AI:$AI,MATCH('Select a SD'!$L$2,'17-18 Calc'!$B:$B,0))</f>
        <v>1988.779</v>
      </c>
      <c r="BH32" s="519"/>
      <c r="BI32" s="519"/>
      <c r="BJ32" s="519"/>
      <c r="BK32" s="519"/>
      <c r="BL32" s="519"/>
      <c r="BM32" s="228"/>
      <c r="BN32" s="333">
        <f>INDEX('17-18 Calc'!$K:$K,MATCH('Select a SD'!$L$2,'17-18 Calc'!$B:$B,0))</f>
        <v>0</v>
      </c>
      <c r="BO32" s="333"/>
      <c r="BP32" s="333"/>
      <c r="BQ32" s="1"/>
      <c r="BR32" s="1"/>
      <c r="BS32" s="331">
        <f>INDEX('17-18 Calc'!$AN:$AN,MATCH('Select a SD'!$L$2,'17-18 Calc'!$B:$B,0))</f>
        <v>1988.779</v>
      </c>
      <c r="BT32" s="331"/>
      <c r="BU32" s="331"/>
      <c r="BV32" s="331"/>
      <c r="BW32" s="331"/>
      <c r="BX32" s="331"/>
    </row>
    <row r="33" spans="1:76" x14ac:dyDescent="0.25">
      <c r="A33" s="351" t="s">
        <v>10</v>
      </c>
      <c r="B33" s="351"/>
      <c r="C33" s="351"/>
      <c r="D33" s="351"/>
      <c r="E33" s="438">
        <f>INDEX('18-19 Calc'!$V:$V,MATCH('Select a SD'!$L$2,'18-19 Calc'!$B:$B,0))</f>
        <v>181.13000000000008</v>
      </c>
      <c r="F33" s="439"/>
      <c r="G33" s="439"/>
      <c r="H33" s="439"/>
      <c r="I33" s="372" t="str">
        <f>INDEX('18-19 Calc'!$Y:$Y,MATCH('Select a SD'!$L$2,'18-19 Calc'!$B:$B,0))</f>
        <v>97th</v>
      </c>
      <c r="J33" s="372"/>
      <c r="K33" s="372"/>
      <c r="L33" s="224"/>
      <c r="M33" s="345">
        <v>0.2</v>
      </c>
      <c r="N33" s="345"/>
      <c r="O33" s="345"/>
      <c r="P33" s="224"/>
      <c r="Q33" s="332">
        <f>INDEX('18-19 Calc'!$Z:$Z,MATCH('Select a SD'!$L$2,'18-19 Calc'!$B:$B,0))</f>
        <v>36.225999999999999</v>
      </c>
      <c r="R33" s="332"/>
      <c r="S33" s="332"/>
      <c r="T33" s="332"/>
      <c r="W33" s="438">
        <f>INDEX('18-19 Calc'!$AA:$AA,MATCH('Select a SD'!$L$2,'18-19 Calc'!$B:$B,0))</f>
        <v>8</v>
      </c>
      <c r="X33" s="439"/>
      <c r="Y33" s="439"/>
      <c r="Z33" s="372" t="str">
        <f>INDEX('18-19 Calc'!$AD:$AD,MATCH('Select a SD'!$L$2,'18-19 Calc'!$B:$B,0))</f>
        <v>57th</v>
      </c>
      <c r="AA33" s="372"/>
      <c r="AB33" s="372"/>
      <c r="AC33" s="224"/>
      <c r="AD33" s="345">
        <v>0.6</v>
      </c>
      <c r="AE33" s="345"/>
      <c r="AF33" s="345"/>
      <c r="AG33" s="224"/>
      <c r="AH33" s="332">
        <f>INDEX('18-19 Calc'!$AE:$AE,MATCH('Select a SD'!$L$2,'18-19 Calc'!$B:$B,0))</f>
        <v>4.8</v>
      </c>
      <c r="AI33" s="332"/>
      <c r="AJ33" s="332"/>
      <c r="AK33" s="332"/>
      <c r="AN33" s="524">
        <f>INDEX('18-19 Calc'!$J:$J,MATCH('Select a SD'!$L$2,'18-19 Calc'!$B:$B,0))</f>
        <v>409</v>
      </c>
      <c r="AO33" s="525"/>
      <c r="AP33" s="525"/>
      <c r="AQ33" s="285"/>
      <c r="AR33" s="345" t="str">
        <f>IF(INDEX('18-19 Calc'!$I:$I,MATCH('Select a SD'!$L$2,'18-19 Calc'!$B:$B,0))&gt;AW33,INDEX('18-19 Calc'!$I:$I,MATCH('Select a SD'!$L$2,'18-19 Calc'!$B:$B,0)),"n/a")</f>
        <v>n/a</v>
      </c>
      <c r="AS33" s="345"/>
      <c r="AT33" s="345"/>
      <c r="AU33" s="345"/>
      <c r="AV33" s="224"/>
      <c r="AW33" s="366">
        <f>'18-19 Calc'!I503</f>
        <v>0.75719999999999998</v>
      </c>
      <c r="AX33" s="366"/>
      <c r="AY33" s="366"/>
      <c r="AZ33" s="527"/>
      <c r="BA33" s="345"/>
      <c r="BB33" s="224"/>
      <c r="BC33" s="345">
        <v>0.7</v>
      </c>
      <c r="BD33" s="345"/>
      <c r="BE33" s="345"/>
      <c r="BF33" s="224"/>
      <c r="BG33" s="526">
        <f>INDEX('18-19 Calc'!$AL:$AL,MATCH('Select a SD'!$L$2,'18-19 Calc'!$B:$B,0))+INDEX('18-19 Calc'!$AI:$AI,MATCH('Select a SD'!$L$2,'18-19 Calc'!$B:$B,0))</f>
        <v>1948.9860000000001</v>
      </c>
      <c r="BH33" s="526"/>
      <c r="BI33" s="526"/>
      <c r="BJ33" s="526"/>
      <c r="BK33" s="526"/>
      <c r="BL33" s="526"/>
      <c r="BM33" s="227"/>
      <c r="BN33" s="334">
        <f>INDEX('18-19 Calc'!$K:$K,MATCH('Select a SD'!$L$2,'18-19 Calc'!$B:$B,0))</f>
        <v>0</v>
      </c>
      <c r="BO33" s="334"/>
      <c r="BP33" s="334"/>
      <c r="BQ33" s="1"/>
      <c r="BR33" s="1"/>
      <c r="BS33" s="332">
        <f>INDEX('18-19 Calc'!$AN:$AN,MATCH('Select a SD'!$L$2,'18-19 Calc'!$B:$B,0))</f>
        <v>1948.9860000000001</v>
      </c>
      <c r="BT33" s="332"/>
      <c r="BU33" s="332"/>
      <c r="BV33" s="332"/>
      <c r="BW33" s="332"/>
      <c r="BX33" s="332"/>
    </row>
    <row r="34" spans="1:76" x14ac:dyDescent="0.25">
      <c r="A34" s="293" t="s">
        <v>11</v>
      </c>
      <c r="B34" s="293"/>
      <c r="C34" s="293"/>
      <c r="D34" s="293"/>
      <c r="E34" s="445">
        <f>INDEX('19-20 Calc'!$V:$V,MATCH('Select a SD'!$L$2,'19-20 Calc'!$B:$B,0))</f>
        <v>185.13499999999999</v>
      </c>
      <c r="F34" s="446"/>
      <c r="G34" s="446"/>
      <c r="H34" s="446"/>
      <c r="I34" s="371" t="str">
        <f>INDEX('19-20 Calc'!$Y:$Y,MATCH('Select a SD'!$L$2,'19-20 Calc'!$B:$B,0))</f>
        <v>97th</v>
      </c>
      <c r="J34" s="371"/>
      <c r="K34" s="371"/>
      <c r="L34" s="223"/>
      <c r="M34" s="344">
        <v>0.2</v>
      </c>
      <c r="N34" s="344"/>
      <c r="O34" s="344"/>
      <c r="P34" s="223"/>
      <c r="Q34" s="331">
        <f>INDEX('19-20 Calc'!$Z:$Z,MATCH('Select a SD'!$L$2,'19-20 Calc'!$B:$B,0))</f>
        <v>37.027000000000001</v>
      </c>
      <c r="R34" s="331"/>
      <c r="S34" s="331"/>
      <c r="T34" s="331"/>
      <c r="W34" s="445">
        <f>INDEX('19-20 Calc'!$AA:$AA,MATCH('Select a SD'!$L$2,'19-20 Calc'!$B:$B,0))</f>
        <v>5</v>
      </c>
      <c r="X34" s="446"/>
      <c r="Y34" s="446"/>
      <c r="Z34" s="371" t="str">
        <f>INDEX('19-20 Calc'!$AD:$AD,MATCH('Select a SD'!$L$2,'19-20 Calc'!$B:$B,0))</f>
        <v>43rd</v>
      </c>
      <c r="AA34" s="371"/>
      <c r="AB34" s="371"/>
      <c r="AC34" s="223"/>
      <c r="AD34" s="344">
        <v>0.6</v>
      </c>
      <c r="AE34" s="344"/>
      <c r="AF34" s="344"/>
      <c r="AG34" s="223"/>
      <c r="AH34" s="331">
        <f>INDEX('19-20 Calc'!$AE:$AE,MATCH('Select a SD'!$L$2,'19-20 Calc'!$B:$B,0))</f>
        <v>3</v>
      </c>
      <c r="AI34" s="331"/>
      <c r="AJ34" s="331"/>
      <c r="AK34" s="331"/>
      <c r="AN34" s="440">
        <f>INDEX('19-20 Calc'!$J:$J,MATCH('Select a SD'!$L$2,'19-20 Calc'!$B:$B,0))</f>
        <v>407</v>
      </c>
      <c r="AO34" s="441"/>
      <c r="AP34" s="441"/>
      <c r="AQ34" s="284"/>
      <c r="AR34" s="344" t="str">
        <f>IF(INDEX('19-20 Calc'!$I:$I,MATCH('Select a SD'!$L$2,'19-20 Calc'!$B:$B,0))&gt;AW34,INDEX('19-20 Calc'!$I:$I,MATCH('Select a SD'!$L$2,'19-20 Calc'!$B:$B,0)),"n/a")</f>
        <v>n/a</v>
      </c>
      <c r="AS34" s="344"/>
      <c r="AT34" s="344"/>
      <c r="AU34" s="344"/>
      <c r="AV34" s="228"/>
      <c r="AW34" s="346">
        <f>'19-20 Calc'!I503</f>
        <v>0.76100000000000001</v>
      </c>
      <c r="AX34" s="346"/>
      <c r="AY34" s="346"/>
      <c r="AZ34" s="522"/>
      <c r="BA34" s="344"/>
      <c r="BB34" s="223"/>
      <c r="BC34" s="344">
        <v>0.7</v>
      </c>
      <c r="BD34" s="344"/>
      <c r="BE34" s="344"/>
      <c r="BF34" s="223"/>
      <c r="BG34" s="519">
        <f>INDEX('19-20 Calc'!$AL:$AL,MATCH('Select a SD'!$L$2,'19-20 Calc'!$B:$B,0))+INDEX('19-20 Calc'!$AI:$AI,MATCH('Select a SD'!$L$2,'19-20 Calc'!$B:$B,0))</f>
        <v>2018.8849999999998</v>
      </c>
      <c r="BH34" s="519"/>
      <c r="BI34" s="519"/>
      <c r="BJ34" s="519"/>
      <c r="BK34" s="519"/>
      <c r="BL34" s="519"/>
      <c r="BM34" s="228"/>
      <c r="BN34" s="333">
        <f>INDEX('19-20 Calc'!$K:$K,MATCH('Select a SD'!$L$2,'19-20 Calc'!$B:$B,0))</f>
        <v>0</v>
      </c>
      <c r="BO34" s="333"/>
      <c r="BP34" s="333"/>
      <c r="BQ34" s="1"/>
      <c r="BR34" s="1"/>
      <c r="BS34" s="331">
        <f>INDEX('19-20 Calc'!$AN:$AN,MATCH('Select a SD'!$L$2,'19-20 Calc'!$B:$B,0))</f>
        <v>2018.885</v>
      </c>
      <c r="BT34" s="331"/>
      <c r="BU34" s="331"/>
      <c r="BV34" s="331"/>
      <c r="BW34" s="331"/>
      <c r="BX34" s="331"/>
    </row>
    <row r="35" spans="1:76" x14ac:dyDescent="0.25">
      <c r="A35" s="351" t="s">
        <v>12</v>
      </c>
      <c r="B35" s="351"/>
      <c r="C35" s="351"/>
      <c r="D35" s="351"/>
      <c r="E35" s="442">
        <f>INDEX('20-21 Calc'!$V:$V,MATCH('Select a SD'!$L$2,'20-21 Calc'!$B:$B,0))</f>
        <v>219.351</v>
      </c>
      <c r="F35" s="443"/>
      <c r="G35" s="443"/>
      <c r="H35" s="443"/>
      <c r="I35" s="378" t="str">
        <f>INDEX('20-21 Calc'!$Y:$Y,MATCH('Select a SD'!$L$2,'20-21 Calc'!$B:$B,0))</f>
        <v>98th</v>
      </c>
      <c r="J35" s="378"/>
      <c r="K35" s="378"/>
      <c r="L35" s="225"/>
      <c r="M35" s="444">
        <v>0.2</v>
      </c>
      <c r="N35" s="444"/>
      <c r="O35" s="444"/>
      <c r="P35" s="226"/>
      <c r="Q35" s="332">
        <f>INDEX('20-21 Calc'!$Z:$Z,MATCH('Select a SD'!$L$2,'20-21 Calc'!$B:$B,0))</f>
        <v>43.87</v>
      </c>
      <c r="R35" s="332"/>
      <c r="S35" s="332"/>
      <c r="T35" s="332"/>
      <c r="W35" s="442">
        <f>INDEX('20-21 Calc'!$AA:$AA,MATCH('Select a SD'!$L$2,'20-21 Calc'!$B:$B,0))</f>
        <v>2</v>
      </c>
      <c r="X35" s="443"/>
      <c r="Y35" s="443"/>
      <c r="Z35" s="378" t="str">
        <f>INDEX('20-21 Calc'!$AD:$AD,MATCH('Select a SD'!$L$2,'20-21 Calc'!$B:$B,0))</f>
        <v>23rd</v>
      </c>
      <c r="AA35" s="378"/>
      <c r="AB35" s="378"/>
      <c r="AC35" s="225"/>
      <c r="AD35" s="444">
        <v>0.6</v>
      </c>
      <c r="AE35" s="444"/>
      <c r="AF35" s="444"/>
      <c r="AG35" s="226"/>
      <c r="AH35" s="332">
        <f>INDEX('20-21 Calc'!$AE:$AE,MATCH('Select a SD'!$L$2,'20-21 Calc'!$B:$B,0))</f>
        <v>1.2</v>
      </c>
      <c r="AI35" s="332"/>
      <c r="AJ35" s="332"/>
      <c r="AK35" s="332"/>
      <c r="AN35" s="436">
        <f>INDEX('20-21 Calc'!$J:$J,MATCH('Select a SD'!$L$2,'20-21 Calc'!$B:$B,0))</f>
        <v>405</v>
      </c>
      <c r="AO35" s="437"/>
      <c r="AP35" s="437"/>
      <c r="AQ35" s="286"/>
      <c r="AR35" s="444" t="str">
        <f>IF(INDEX('20-21 Calc'!$I:$I,MATCH('Select a SD'!$L$2,'20-21 Calc'!$B:$B,0))&gt;AW35,INDEX('20-21 Calc'!$I:$I,MATCH('Select a SD'!$L$2,'20-21 Calc'!$B:$B,0)),"n/a")</f>
        <v>n/a</v>
      </c>
      <c r="AS35" s="444"/>
      <c r="AT35" s="444"/>
      <c r="AU35" s="444"/>
      <c r="AV35" s="225"/>
      <c r="AW35" s="521">
        <f>'20-21 Calc'!I503</f>
        <v>0.76500000000000001</v>
      </c>
      <c r="AX35" s="521"/>
      <c r="AY35" s="521"/>
      <c r="AZ35" s="523"/>
      <c r="BA35" s="444"/>
      <c r="BB35" s="225"/>
      <c r="BC35" s="444">
        <v>0.7</v>
      </c>
      <c r="BD35" s="444"/>
      <c r="BE35" s="444"/>
      <c r="BF35" s="225"/>
      <c r="BG35" s="520">
        <f>INDEX('20-21 Calc'!$AL:$AL,MATCH('Select a SD'!$L$2,'20-21 Calc'!$B:$B,0))+INDEX('20-21 Calc'!$AI:$AI,MATCH('Select a SD'!$L$2,'20-21 Calc'!$B:$B,0))</f>
        <v>2104.0640000000003</v>
      </c>
      <c r="BH35" s="520"/>
      <c r="BI35" s="520"/>
      <c r="BJ35" s="520"/>
      <c r="BK35" s="520"/>
      <c r="BL35" s="520"/>
      <c r="BM35" s="229"/>
      <c r="BN35" s="334">
        <f>INDEX('20-21 Calc'!$K:$K,MATCH('Select a SD'!$L$2,'20-21 Calc'!$B:$B,0))</f>
        <v>0</v>
      </c>
      <c r="BO35" s="334"/>
      <c r="BP35" s="334"/>
      <c r="BQ35" s="1"/>
      <c r="BR35" s="1"/>
      <c r="BS35" s="332">
        <f>INDEX('20-21 Calc'!$AN:$AN,MATCH('Select a SD'!$L$2,'20-21 Calc'!$B:$B,0))</f>
        <v>2104.0639999999999</v>
      </c>
      <c r="BT35" s="332"/>
      <c r="BU35" s="332"/>
      <c r="BV35" s="332"/>
      <c r="BW35" s="332"/>
      <c r="BX35" s="332"/>
    </row>
    <row r="36" spans="1:76" x14ac:dyDescent="0.25">
      <c r="F36" s="2" t="s">
        <v>51</v>
      </c>
      <c r="X36" s="2" t="s">
        <v>52</v>
      </c>
      <c r="AN36" s="2" t="s">
        <v>53</v>
      </c>
    </row>
    <row r="38" spans="1:76" ht="14.45" customHeight="1" x14ac:dyDescent="0.25">
      <c r="A38" s="381" t="s">
        <v>54</v>
      </c>
      <c r="B38" s="381"/>
      <c r="C38" s="381"/>
      <c r="D38" s="381"/>
      <c r="E38" s="418" t="s">
        <v>55</v>
      </c>
      <c r="F38" s="418"/>
      <c r="G38" s="418"/>
      <c r="H38" s="418"/>
      <c r="I38" s="418"/>
      <c r="J38" s="418"/>
      <c r="K38" s="418"/>
      <c r="L38" s="418"/>
      <c r="M38" s="324" t="s">
        <v>20</v>
      </c>
      <c r="N38" s="324"/>
      <c r="O38" s="470" t="s">
        <v>56</v>
      </c>
      <c r="P38" s="476"/>
      <c r="Q38" s="476"/>
      <c r="R38" s="476"/>
      <c r="S38" s="476"/>
      <c r="T38" s="476"/>
      <c r="U38" s="476"/>
      <c r="V38" s="476"/>
      <c r="W38" s="476"/>
      <c r="X38" s="476"/>
      <c r="Y38" s="476"/>
      <c r="Z38" s="476"/>
      <c r="AA38" s="476"/>
      <c r="AB38" s="476"/>
      <c r="AC38" s="477"/>
      <c r="AD38" s="324" t="s">
        <v>20</v>
      </c>
      <c r="AE38" s="324" t="s">
        <v>57</v>
      </c>
      <c r="AF38" s="510" t="s">
        <v>58</v>
      </c>
      <c r="AG38" s="511"/>
      <c r="AH38" s="511"/>
      <c r="AI38" s="511"/>
      <c r="AJ38" s="511"/>
      <c r="AK38" s="511"/>
      <c r="AL38" s="511"/>
      <c r="AM38" s="511"/>
      <c r="AN38" s="511"/>
      <c r="AO38" s="511"/>
      <c r="AP38" s="511"/>
      <c r="AQ38" s="511"/>
      <c r="AR38" s="511"/>
      <c r="AS38" s="511"/>
      <c r="AT38" s="511"/>
      <c r="AU38" s="511"/>
      <c r="AV38" s="511"/>
      <c r="AW38" s="511"/>
      <c r="AX38" s="511"/>
      <c r="AY38" s="511"/>
      <c r="AZ38" s="511"/>
      <c r="BA38" s="511"/>
      <c r="BB38" s="511"/>
      <c r="BC38" s="511"/>
      <c r="BD38" s="511"/>
      <c r="BE38" s="511"/>
      <c r="BF38" s="511"/>
      <c r="BG38" s="511"/>
      <c r="BH38" s="511"/>
      <c r="BI38" s="511"/>
      <c r="BJ38" s="511"/>
      <c r="BK38" s="511"/>
      <c r="BL38" s="511"/>
      <c r="BM38" s="511"/>
      <c r="BN38" s="511"/>
      <c r="BO38" s="511"/>
      <c r="BP38" s="512"/>
      <c r="BQ38" s="324" t="s">
        <v>59</v>
      </c>
      <c r="BR38" s="324" t="s">
        <v>24</v>
      </c>
      <c r="BS38" s="461" t="s">
        <v>60</v>
      </c>
      <c r="BT38" s="462"/>
      <c r="BU38" s="462"/>
      <c r="BV38" s="462"/>
      <c r="BW38" s="462"/>
      <c r="BX38" s="463"/>
    </row>
    <row r="39" spans="1:76" x14ac:dyDescent="0.25">
      <c r="A39" s="381"/>
      <c r="B39" s="381"/>
      <c r="C39" s="381"/>
      <c r="D39" s="381"/>
      <c r="E39" s="418"/>
      <c r="F39" s="418"/>
      <c r="G39" s="418"/>
      <c r="H39" s="418"/>
      <c r="I39" s="418"/>
      <c r="J39" s="418"/>
      <c r="K39" s="418"/>
      <c r="L39" s="418"/>
      <c r="M39" s="324"/>
      <c r="N39" s="324"/>
      <c r="O39" s="507"/>
      <c r="P39" s="508"/>
      <c r="Q39" s="508"/>
      <c r="R39" s="508"/>
      <c r="S39" s="508"/>
      <c r="T39" s="508"/>
      <c r="U39" s="508"/>
      <c r="V39" s="508"/>
      <c r="W39" s="508"/>
      <c r="X39" s="508"/>
      <c r="Y39" s="508"/>
      <c r="Z39" s="508"/>
      <c r="AA39" s="508"/>
      <c r="AB39" s="508"/>
      <c r="AC39" s="509"/>
      <c r="AD39" s="324"/>
      <c r="AE39" s="324"/>
      <c r="AF39" s="470" t="s">
        <v>61</v>
      </c>
      <c r="AG39" s="471"/>
      <c r="AH39" s="471"/>
      <c r="AI39" s="471"/>
      <c r="AJ39" s="471"/>
      <c r="AK39" s="471"/>
      <c r="AL39" s="471"/>
      <c r="AM39" s="471"/>
      <c r="AN39" s="471"/>
      <c r="AO39" s="471"/>
      <c r="AP39" s="471"/>
      <c r="AQ39" s="471"/>
      <c r="AR39" s="471"/>
      <c r="AS39" s="471"/>
      <c r="AT39" s="471"/>
      <c r="AU39" s="471"/>
      <c r="AV39" s="471"/>
      <c r="AW39" s="472"/>
      <c r="AX39" s="324" t="s">
        <v>15</v>
      </c>
      <c r="AY39" s="470" t="s">
        <v>62</v>
      </c>
      <c r="AZ39" s="476"/>
      <c r="BA39" s="476"/>
      <c r="BB39" s="476"/>
      <c r="BC39" s="476"/>
      <c r="BD39" s="476"/>
      <c r="BE39" s="476"/>
      <c r="BF39" s="476"/>
      <c r="BG39" s="476"/>
      <c r="BH39" s="476"/>
      <c r="BI39" s="476"/>
      <c r="BJ39" s="476"/>
      <c r="BK39" s="476"/>
      <c r="BL39" s="476"/>
      <c r="BM39" s="476"/>
      <c r="BN39" s="476"/>
      <c r="BO39" s="476"/>
      <c r="BP39" s="477"/>
      <c r="BQ39" s="324"/>
      <c r="BR39" s="324"/>
      <c r="BS39" s="464"/>
      <c r="BT39" s="465"/>
      <c r="BU39" s="465"/>
      <c r="BV39" s="465"/>
      <c r="BW39" s="465"/>
      <c r="BX39" s="466"/>
    </row>
    <row r="40" spans="1:76" ht="14.45" customHeight="1" x14ac:dyDescent="0.25">
      <c r="A40" s="381"/>
      <c r="B40" s="381"/>
      <c r="C40" s="381"/>
      <c r="D40" s="381"/>
      <c r="E40" s="418"/>
      <c r="F40" s="418"/>
      <c r="G40" s="418"/>
      <c r="H40" s="418"/>
      <c r="I40" s="418"/>
      <c r="J40" s="418"/>
      <c r="K40" s="418"/>
      <c r="L40" s="418"/>
      <c r="M40" s="324"/>
      <c r="N40" s="324"/>
      <c r="O40" s="478"/>
      <c r="P40" s="479"/>
      <c r="Q40" s="479"/>
      <c r="R40" s="479"/>
      <c r="S40" s="479"/>
      <c r="T40" s="479"/>
      <c r="U40" s="479"/>
      <c r="V40" s="479"/>
      <c r="W40" s="479"/>
      <c r="X40" s="479"/>
      <c r="Y40" s="479"/>
      <c r="Z40" s="479"/>
      <c r="AA40" s="479"/>
      <c r="AB40" s="479"/>
      <c r="AC40" s="480"/>
      <c r="AD40" s="324"/>
      <c r="AE40" s="324"/>
      <c r="AF40" s="473"/>
      <c r="AG40" s="474"/>
      <c r="AH40" s="474"/>
      <c r="AI40" s="474"/>
      <c r="AJ40" s="474"/>
      <c r="AK40" s="474"/>
      <c r="AL40" s="474"/>
      <c r="AM40" s="474"/>
      <c r="AN40" s="474"/>
      <c r="AO40" s="474"/>
      <c r="AP40" s="474"/>
      <c r="AQ40" s="474"/>
      <c r="AR40" s="474"/>
      <c r="AS40" s="474"/>
      <c r="AT40" s="474"/>
      <c r="AU40" s="474"/>
      <c r="AV40" s="474"/>
      <c r="AW40" s="475"/>
      <c r="AX40" s="324"/>
      <c r="AY40" s="478"/>
      <c r="AZ40" s="479"/>
      <c r="BA40" s="479"/>
      <c r="BB40" s="479"/>
      <c r="BC40" s="479"/>
      <c r="BD40" s="479"/>
      <c r="BE40" s="479"/>
      <c r="BF40" s="479"/>
      <c r="BG40" s="479"/>
      <c r="BH40" s="479"/>
      <c r="BI40" s="479"/>
      <c r="BJ40" s="479"/>
      <c r="BK40" s="479"/>
      <c r="BL40" s="479"/>
      <c r="BM40" s="479"/>
      <c r="BN40" s="479"/>
      <c r="BO40" s="479"/>
      <c r="BP40" s="480"/>
      <c r="BQ40" s="324"/>
      <c r="BR40" s="324"/>
      <c r="BS40" s="464"/>
      <c r="BT40" s="465"/>
      <c r="BU40" s="465"/>
      <c r="BV40" s="465"/>
      <c r="BW40" s="465"/>
      <c r="BX40" s="466"/>
    </row>
    <row r="41" spans="1:76" ht="14.45" customHeight="1" x14ac:dyDescent="0.25">
      <c r="A41" s="381"/>
      <c r="B41" s="381"/>
      <c r="C41" s="381"/>
      <c r="D41" s="381"/>
      <c r="E41" s="418"/>
      <c r="F41" s="418"/>
      <c r="G41" s="418"/>
      <c r="H41" s="418"/>
      <c r="I41" s="418"/>
      <c r="J41" s="418"/>
      <c r="K41" s="418"/>
      <c r="L41" s="418"/>
      <c r="M41" s="324"/>
      <c r="N41" s="324"/>
      <c r="O41" s="481" t="s">
        <v>63</v>
      </c>
      <c r="P41" s="363"/>
      <c r="Q41" s="363"/>
      <c r="R41" s="363"/>
      <c r="S41" s="298" t="s">
        <v>64</v>
      </c>
      <c r="T41" s="298"/>
      <c r="U41" s="298"/>
      <c r="V41" s="484" t="s">
        <v>65</v>
      </c>
      <c r="W41" s="484"/>
      <c r="X41" s="484"/>
      <c r="Y41" s="484"/>
      <c r="Z41" s="487" t="s">
        <v>66</v>
      </c>
      <c r="AA41" s="488"/>
      <c r="AB41" s="488"/>
      <c r="AC41" s="489"/>
      <c r="AD41" s="324"/>
      <c r="AE41" s="324"/>
      <c r="AF41" s="496" t="s">
        <v>67</v>
      </c>
      <c r="AG41" s="484"/>
      <c r="AH41" s="484"/>
      <c r="AI41" s="484"/>
      <c r="AJ41" s="484"/>
      <c r="AK41" s="484"/>
      <c r="AL41" s="484" t="s">
        <v>68</v>
      </c>
      <c r="AM41" s="484"/>
      <c r="AN41" s="484"/>
      <c r="AO41" s="484"/>
      <c r="AP41" s="484"/>
      <c r="AQ41" s="484"/>
      <c r="AR41" s="368" t="s">
        <v>69</v>
      </c>
      <c r="AS41" s="513"/>
      <c r="AT41" s="513"/>
      <c r="AU41" s="487" t="s">
        <v>70</v>
      </c>
      <c r="AV41" s="499"/>
      <c r="AW41" s="500"/>
      <c r="AX41" s="324"/>
      <c r="AY41" s="496" t="s">
        <v>71</v>
      </c>
      <c r="AZ41" s="484"/>
      <c r="BA41" s="484"/>
      <c r="BB41" s="484"/>
      <c r="BC41" s="484"/>
      <c r="BD41" s="484"/>
      <c r="BE41" s="484"/>
      <c r="BF41" s="298" t="s">
        <v>72</v>
      </c>
      <c r="BG41" s="298"/>
      <c r="BH41" s="298"/>
      <c r="BI41" s="516" t="s">
        <v>73</v>
      </c>
      <c r="BJ41" s="516"/>
      <c r="BK41" s="516"/>
      <c r="BL41" s="516"/>
      <c r="BM41" s="516"/>
      <c r="BN41" s="487" t="s">
        <v>74</v>
      </c>
      <c r="BO41" s="499"/>
      <c r="BP41" s="500"/>
      <c r="BQ41" s="324"/>
      <c r="BR41" s="324"/>
      <c r="BS41" s="464"/>
      <c r="BT41" s="465"/>
      <c r="BU41" s="465"/>
      <c r="BV41" s="465"/>
      <c r="BW41" s="465"/>
      <c r="BX41" s="466"/>
    </row>
    <row r="42" spans="1:76" x14ac:dyDescent="0.25">
      <c r="A42" s="381"/>
      <c r="B42" s="381"/>
      <c r="C42" s="381"/>
      <c r="D42" s="381"/>
      <c r="E42" s="418"/>
      <c r="F42" s="418"/>
      <c r="G42" s="418"/>
      <c r="H42" s="418"/>
      <c r="I42" s="418"/>
      <c r="J42" s="418"/>
      <c r="K42" s="418"/>
      <c r="L42" s="418"/>
      <c r="M42" s="324"/>
      <c r="N42" s="324"/>
      <c r="O42" s="482"/>
      <c r="P42" s="364"/>
      <c r="Q42" s="364"/>
      <c r="R42" s="364"/>
      <c r="S42" s="301"/>
      <c r="T42" s="301"/>
      <c r="U42" s="301"/>
      <c r="V42" s="485"/>
      <c r="W42" s="485"/>
      <c r="X42" s="485"/>
      <c r="Y42" s="485"/>
      <c r="Z42" s="490"/>
      <c r="AA42" s="491"/>
      <c r="AB42" s="491"/>
      <c r="AC42" s="492"/>
      <c r="AD42" s="324"/>
      <c r="AE42" s="324"/>
      <c r="AF42" s="497"/>
      <c r="AG42" s="485"/>
      <c r="AH42" s="485"/>
      <c r="AI42" s="485"/>
      <c r="AJ42" s="485"/>
      <c r="AK42" s="485"/>
      <c r="AL42" s="485"/>
      <c r="AM42" s="485"/>
      <c r="AN42" s="485"/>
      <c r="AO42" s="485"/>
      <c r="AP42" s="485"/>
      <c r="AQ42" s="485"/>
      <c r="AR42" s="514"/>
      <c r="AS42" s="514"/>
      <c r="AT42" s="514"/>
      <c r="AU42" s="501"/>
      <c r="AV42" s="502"/>
      <c r="AW42" s="503"/>
      <c r="AX42" s="324"/>
      <c r="AY42" s="497"/>
      <c r="AZ42" s="485"/>
      <c r="BA42" s="485"/>
      <c r="BB42" s="485"/>
      <c r="BC42" s="485"/>
      <c r="BD42" s="485"/>
      <c r="BE42" s="485"/>
      <c r="BF42" s="301"/>
      <c r="BG42" s="301"/>
      <c r="BH42" s="301"/>
      <c r="BI42" s="517"/>
      <c r="BJ42" s="517"/>
      <c r="BK42" s="517"/>
      <c r="BL42" s="517"/>
      <c r="BM42" s="517"/>
      <c r="BN42" s="501"/>
      <c r="BO42" s="502"/>
      <c r="BP42" s="503"/>
      <c r="BQ42" s="324"/>
      <c r="BR42" s="324"/>
      <c r="BS42" s="464"/>
      <c r="BT42" s="465"/>
      <c r="BU42" s="465"/>
      <c r="BV42" s="465"/>
      <c r="BW42" s="465"/>
      <c r="BX42" s="466"/>
    </row>
    <row r="43" spans="1:76" x14ac:dyDescent="0.25">
      <c r="A43" s="350" t="s">
        <v>4</v>
      </c>
      <c r="B43" s="350"/>
      <c r="C43" s="350"/>
      <c r="D43" s="350"/>
      <c r="E43" s="391" t="s">
        <v>75</v>
      </c>
      <c r="F43" s="391"/>
      <c r="G43" s="391"/>
      <c r="H43" s="391"/>
      <c r="I43" s="391"/>
      <c r="J43" s="375" t="s">
        <v>30</v>
      </c>
      <c r="K43" s="375"/>
      <c r="L43" s="375"/>
      <c r="M43" s="324"/>
      <c r="N43" s="324"/>
      <c r="O43" s="483"/>
      <c r="P43" s="365"/>
      <c r="Q43" s="365"/>
      <c r="R43" s="365"/>
      <c r="S43" s="304"/>
      <c r="T43" s="304"/>
      <c r="U43" s="304"/>
      <c r="V43" s="486"/>
      <c r="W43" s="486"/>
      <c r="X43" s="486"/>
      <c r="Y43" s="486"/>
      <c r="Z43" s="493"/>
      <c r="AA43" s="494"/>
      <c r="AB43" s="494"/>
      <c r="AC43" s="495"/>
      <c r="AD43" s="324"/>
      <c r="AE43" s="324"/>
      <c r="AF43" s="498"/>
      <c r="AG43" s="486"/>
      <c r="AH43" s="486"/>
      <c r="AI43" s="486"/>
      <c r="AJ43" s="486"/>
      <c r="AK43" s="486"/>
      <c r="AL43" s="485"/>
      <c r="AM43" s="485"/>
      <c r="AN43" s="485"/>
      <c r="AO43" s="485"/>
      <c r="AP43" s="485"/>
      <c r="AQ43" s="485"/>
      <c r="AR43" s="515"/>
      <c r="AS43" s="515"/>
      <c r="AT43" s="515"/>
      <c r="AU43" s="504"/>
      <c r="AV43" s="505"/>
      <c r="AW43" s="506"/>
      <c r="AX43" s="324"/>
      <c r="AY43" s="498"/>
      <c r="AZ43" s="486"/>
      <c r="BA43" s="486"/>
      <c r="BB43" s="486"/>
      <c r="BC43" s="486"/>
      <c r="BD43" s="486"/>
      <c r="BE43" s="486"/>
      <c r="BF43" s="304"/>
      <c r="BG43" s="304"/>
      <c r="BH43" s="304"/>
      <c r="BI43" s="518"/>
      <c r="BJ43" s="518"/>
      <c r="BK43" s="518"/>
      <c r="BL43" s="518"/>
      <c r="BM43" s="518"/>
      <c r="BN43" s="504"/>
      <c r="BO43" s="505"/>
      <c r="BP43" s="506"/>
      <c r="BQ43" s="324"/>
      <c r="BR43" s="324"/>
      <c r="BS43" s="467"/>
      <c r="BT43" s="468"/>
      <c r="BU43" s="468"/>
      <c r="BV43" s="468"/>
      <c r="BW43" s="468"/>
      <c r="BX43" s="469"/>
    </row>
    <row r="44" spans="1:76" x14ac:dyDescent="0.25">
      <c r="A44" s="412" t="s">
        <v>7</v>
      </c>
      <c r="B44" s="413"/>
      <c r="C44" s="413"/>
      <c r="D44" s="414"/>
      <c r="E44" s="447">
        <f>INDEX('15-16 Calc'!$AN:$AN,MATCH('Select a SD'!$L$2,'15-16 Calc'!$B:$B,0))</f>
        <v>1902.6869999999999</v>
      </c>
      <c r="F44" s="448"/>
      <c r="G44" s="448"/>
      <c r="H44" s="448"/>
      <c r="I44" s="449"/>
      <c r="J44" s="450" t="str">
        <f>INDEX('15-16 Calc'!$AP:$AP,MATCH('Select a SD'!$L$2,'15-16 Calc'!$B:$B,0))</f>
        <v>34th</v>
      </c>
      <c r="K44" s="451"/>
      <c r="L44" s="452"/>
      <c r="O44" s="458">
        <f>INDEX('15-16 Calc'!$D:$D,MATCH('Select a SD'!$L$2,'15-16 Calc'!$B:$B,0))</f>
        <v>34816</v>
      </c>
      <c r="P44" s="456"/>
      <c r="Q44" s="456"/>
      <c r="R44" s="456"/>
      <c r="S44" s="460" t="str">
        <f>INDEX('15-16 Calc'!$F:$F,MATCH('Select a SD'!$L$2,'15-16 Calc'!$B:$B,0))</f>
        <v>4th</v>
      </c>
      <c r="T44" s="460"/>
      <c r="U44" s="460"/>
      <c r="V44" s="456">
        <f>'15-16 Calc'!$D$503</f>
        <v>53115</v>
      </c>
      <c r="W44" s="456"/>
      <c r="X44" s="456"/>
      <c r="Y44" s="456"/>
      <c r="Z44" s="453">
        <f>INDEX('15-16 Calc'!$H:$H,MATCH('Select a SD'!$L$2,'15-16 Calc'!$B:$B,0))</f>
        <v>1.5256000000000001</v>
      </c>
      <c r="AA44" s="453"/>
      <c r="AB44" s="453"/>
      <c r="AC44" s="453"/>
      <c r="AF44" s="458" t="str">
        <f>INDEX('15-16 LECI'!$I:$I,MATCH('Select a SD'!$L$2,'15-16 LECI'!$B:$B,0))</f>
        <v>34th</v>
      </c>
      <c r="AG44" s="456"/>
      <c r="AH44" s="456"/>
      <c r="AI44" s="456"/>
      <c r="AJ44" s="456"/>
      <c r="AK44" s="456"/>
      <c r="AL44" s="456">
        <f>INDEX('15-16 LECI'!$N:$N,MATCH('Select a SD'!$L$2,'15-16 LECI'!$B:$B,0))</f>
        <v>9582.2099999999991</v>
      </c>
      <c r="AM44" s="456"/>
      <c r="AN44" s="456"/>
      <c r="AO44" s="456"/>
      <c r="AP44" s="456"/>
      <c r="AQ44" s="456"/>
      <c r="AR44" s="457" t="str">
        <f>INDEX('15-16 LECI'!$P:$P,MATCH('Select a SD'!$L$2,'15-16 LECI'!$B:$B,0))</f>
        <v>12th</v>
      </c>
      <c r="AS44" s="457"/>
      <c r="AT44" s="457"/>
      <c r="AU44" s="420">
        <f>INDEX('15-16 LECI'!$R:$R,MATCH('Select a SD'!$L$2,'15-16 LECI'!$B:$B,0))</f>
        <v>0.89</v>
      </c>
      <c r="AV44" s="420"/>
      <c r="AW44" s="420"/>
      <c r="AX44" s="4"/>
      <c r="AY44" s="458">
        <f>INDEX('15-16 LECI'!$V:$V,MATCH('Select a SD'!$L$2,'15-16 LECI'!$B:$B,0))</f>
        <v>2523.04</v>
      </c>
      <c r="AZ44" s="456"/>
      <c r="BA44" s="456"/>
      <c r="BB44" s="456"/>
      <c r="BC44" s="456"/>
      <c r="BD44" s="456"/>
      <c r="BE44" s="456"/>
      <c r="BF44" s="457" t="str">
        <f>INDEX('15-16 LECI'!$X:$X,MATCH('Select a SD'!$L$2,'15-16 LECI'!$B:$B,0))</f>
        <v>3rd</v>
      </c>
      <c r="BG44" s="457"/>
      <c r="BH44" s="457"/>
      <c r="BI44" s="456">
        <f>'15-16 LECI'!$V$503</f>
        <v>6541.83</v>
      </c>
      <c r="BJ44" s="456"/>
      <c r="BK44" s="456"/>
      <c r="BL44" s="456"/>
      <c r="BM44" s="459"/>
      <c r="BN44" s="420">
        <f>INDEX('15-16 LECI'!$Y:$Y,MATCH('Select a SD'!$L$2,'15-16 LECI'!$B:$B,0))</f>
        <v>0.61</v>
      </c>
      <c r="BO44" s="420"/>
      <c r="BP44" s="420"/>
      <c r="BQ44" s="1"/>
      <c r="BR44" s="1"/>
      <c r="BS44" s="331">
        <f>INDEX('15-16 Calc'!$AR:$AR,MATCH('Select a SD'!$L$2,'15-16 Calc'!$B:$B,0))</f>
        <v>4354.1090000000004</v>
      </c>
      <c r="BT44" s="331"/>
      <c r="BU44" s="331"/>
      <c r="BV44" s="331"/>
      <c r="BW44" s="331"/>
      <c r="BX44" s="331"/>
    </row>
    <row r="45" spans="1:76" x14ac:dyDescent="0.25">
      <c r="A45" s="415" t="s">
        <v>8</v>
      </c>
      <c r="B45" s="416"/>
      <c r="C45" s="416"/>
      <c r="D45" s="417"/>
      <c r="E45" s="429">
        <f>INDEX('16-17 Calc'!$AN:$AN,MATCH('Select a SD'!$L$2,'16-17 Calc'!$B:$B,0))</f>
        <v>1902.6669999999999</v>
      </c>
      <c r="F45" s="430"/>
      <c r="G45" s="430"/>
      <c r="H45" s="430"/>
      <c r="I45" s="431"/>
      <c r="J45" s="432" t="str">
        <f>INDEX('16-17 Calc'!$AP:$AP,MATCH('Select a SD'!$L$2,'16-17 Calc'!$B:$B,0))</f>
        <v>34th</v>
      </c>
      <c r="K45" s="433"/>
      <c r="L45" s="434"/>
      <c r="O45" s="454">
        <f>INDEX('16-17 Calc'!$D:$D,MATCH('Select a SD'!$L$2,'16-17 Calc'!$B:$B,0))</f>
        <v>34816</v>
      </c>
      <c r="P45" s="421"/>
      <c r="Q45" s="421"/>
      <c r="R45" s="421"/>
      <c r="S45" s="372" t="str">
        <f>INDEX('16-17 Calc'!$F:$F,MATCH('Select a SD'!$L$2,'16-17 Calc'!$B:$B,0))</f>
        <v>4th</v>
      </c>
      <c r="T45" s="372"/>
      <c r="U45" s="372"/>
      <c r="V45" s="421">
        <f>'16-17 Calc'!$D$503</f>
        <v>53115</v>
      </c>
      <c r="W45" s="421"/>
      <c r="X45" s="421"/>
      <c r="Y45" s="421"/>
      <c r="Z45" s="435">
        <f>INDEX('16-17 Calc'!$H:$H,MATCH('Select a SD'!$L$2,'16-17 Calc'!$B:$B,0))</f>
        <v>1.5256000000000001</v>
      </c>
      <c r="AA45" s="435"/>
      <c r="AB45" s="435"/>
      <c r="AC45" s="435"/>
      <c r="AF45" s="454" t="str">
        <f>INDEX('16-17 LECI'!$I:$I,MATCH('Select a SD'!$L$2,'16-17 LECI'!$B:$B,0))</f>
        <v>34th</v>
      </c>
      <c r="AG45" s="421"/>
      <c r="AH45" s="421"/>
      <c r="AI45" s="421"/>
      <c r="AJ45" s="421"/>
      <c r="AK45" s="421"/>
      <c r="AL45" s="421">
        <f>INDEX('16-17 LECI'!$N:$N,MATCH('Select a SD'!$L$2,'16-17 LECI'!$B:$B,0))</f>
        <v>9582.2099999999991</v>
      </c>
      <c r="AM45" s="421"/>
      <c r="AN45" s="421"/>
      <c r="AO45" s="421"/>
      <c r="AP45" s="421"/>
      <c r="AQ45" s="421"/>
      <c r="AR45" s="455" t="str">
        <f>INDEX('16-17 LECI'!$P:$P,MATCH('Select a SD'!$L$2,'16-17 LECI'!$B:$B,0))</f>
        <v>12th</v>
      </c>
      <c r="AS45" s="455"/>
      <c r="AT45" s="455"/>
      <c r="AU45" s="419">
        <f>INDEX('16-17 LECI'!$R:$R,MATCH('Select a SD'!$L$2,'16-17 LECI'!$B:$B,0))</f>
        <v>0.89</v>
      </c>
      <c r="AV45" s="419"/>
      <c r="AW45" s="419"/>
      <c r="AX45" s="4"/>
      <c r="AY45" s="454">
        <f>INDEX('16-17 LECI'!$V:$V,MATCH('Select a SD'!$L$2,'16-17 LECI'!$B:$B,0))</f>
        <v>2523.04</v>
      </c>
      <c r="AZ45" s="421"/>
      <c r="BA45" s="421"/>
      <c r="BB45" s="421"/>
      <c r="BC45" s="421"/>
      <c r="BD45" s="421"/>
      <c r="BE45" s="421"/>
      <c r="BF45" s="455" t="str">
        <f>INDEX('16-17 LECI'!$X:$X,MATCH('Select a SD'!$L$2,'16-17 LECI'!$B:$B,0))</f>
        <v>3rd</v>
      </c>
      <c r="BG45" s="455"/>
      <c r="BH45" s="455"/>
      <c r="BI45" s="421">
        <f>'16-17 LECI'!$V$503</f>
        <v>6544.79</v>
      </c>
      <c r="BJ45" s="421"/>
      <c r="BK45" s="421"/>
      <c r="BL45" s="421"/>
      <c r="BM45" s="422"/>
      <c r="BN45" s="419">
        <f>INDEX('16-17 LECI'!$Y:$Y,MATCH('Select a SD'!$L$2,'16-17 LECI'!$B:$B,0))</f>
        <v>0.61</v>
      </c>
      <c r="BO45" s="419"/>
      <c r="BP45" s="419"/>
      <c r="BS45" s="332">
        <f>INDEX('16-17 Calc'!$AR:$AR,MATCH('Select a SD'!$L$2,'16-17 Calc'!$B:$B,0))</f>
        <v>4354.0630000000001</v>
      </c>
      <c r="BT45" s="332"/>
      <c r="BU45" s="332"/>
      <c r="BV45" s="332"/>
      <c r="BW45" s="332"/>
      <c r="BX45" s="332"/>
    </row>
    <row r="46" spans="1:76" x14ac:dyDescent="0.25">
      <c r="A46" s="412" t="s">
        <v>9</v>
      </c>
      <c r="B46" s="413"/>
      <c r="C46" s="413"/>
      <c r="D46" s="414"/>
      <c r="E46" s="447">
        <f>INDEX('17-18 Calc'!$AN:$AN,MATCH('Select a SD'!$L$2,'17-18 Calc'!$B:$B,0))</f>
        <v>1988.779</v>
      </c>
      <c r="F46" s="448"/>
      <c r="G46" s="448"/>
      <c r="H46" s="448"/>
      <c r="I46" s="449"/>
      <c r="J46" s="450" t="str">
        <f>INDEX('17-18 Calc'!$AP:$AP,MATCH('Select a SD'!$L$2,'17-18 Calc'!$B:$B,0))</f>
        <v>39th</v>
      </c>
      <c r="K46" s="451"/>
      <c r="L46" s="452"/>
      <c r="O46" s="423">
        <f>INDEX('17-18 Calc'!$D:$D,MATCH('Select a SD'!$L$2,'17-18 Calc'!$B:$B,0))</f>
        <v>30851</v>
      </c>
      <c r="P46" s="424"/>
      <c r="Q46" s="424"/>
      <c r="R46" s="424"/>
      <c r="S46" s="371" t="str">
        <f>INDEX('17-18 Calc'!$F:$F,MATCH('Select a SD'!$L$2,'17-18 Calc'!$B:$B,0))</f>
        <v>2nd</v>
      </c>
      <c r="T46" s="371"/>
      <c r="U46" s="371"/>
      <c r="V46" s="424">
        <f>'17-18 Calc'!$D$503</f>
        <v>53599</v>
      </c>
      <c r="W46" s="424"/>
      <c r="X46" s="424"/>
      <c r="Y46" s="424"/>
      <c r="Z46" s="453">
        <f>INDEX('17-18 Calc'!$H:$H,MATCH('Select a SD'!$L$2,'17-18 Calc'!$B:$B,0))</f>
        <v>1.7374000000000001</v>
      </c>
      <c r="AA46" s="453"/>
      <c r="AB46" s="453"/>
      <c r="AC46" s="453"/>
      <c r="AF46" s="423" t="str">
        <f>INDEX('17-18 LECI'!$I:$I,MATCH('Select a SD'!$L$2,'17-18 LECI'!$B:$B,0))</f>
        <v>55th</v>
      </c>
      <c r="AG46" s="424"/>
      <c r="AH46" s="424"/>
      <c r="AI46" s="424"/>
      <c r="AJ46" s="424"/>
      <c r="AK46" s="424"/>
      <c r="AL46" s="424">
        <f>INDEX('17-18 LECI'!$N:$N,MATCH('Select a SD'!$L$2,'17-18 LECI'!$B:$B,0))</f>
        <v>9703.43</v>
      </c>
      <c r="AM46" s="424"/>
      <c r="AN46" s="424"/>
      <c r="AO46" s="424"/>
      <c r="AP46" s="424"/>
      <c r="AQ46" s="424"/>
      <c r="AR46" s="425" t="str">
        <f>INDEX('17-18 LECI'!$P:$P,MATCH('Select a SD'!$L$2,'17-18 LECI'!$B:$B,0))</f>
        <v>9th</v>
      </c>
      <c r="AS46" s="425"/>
      <c r="AT46" s="425"/>
      <c r="AU46" s="420">
        <f>INDEX('17-18 LECI'!$R:$R,MATCH('Select a SD'!$L$2,'17-18 LECI'!$B:$B,0))</f>
        <v>1.03</v>
      </c>
      <c r="AV46" s="420"/>
      <c r="AW46" s="420"/>
      <c r="AX46" s="4"/>
      <c r="AY46" s="423">
        <f>INDEX('17-18 LECI'!$V:$V,MATCH('Select a SD'!$L$2,'17-18 LECI'!$B:$B,0))</f>
        <v>2421.91</v>
      </c>
      <c r="AZ46" s="424"/>
      <c r="BA46" s="424"/>
      <c r="BB46" s="424"/>
      <c r="BC46" s="424"/>
      <c r="BD46" s="424"/>
      <c r="BE46" s="424"/>
      <c r="BF46" s="425" t="str">
        <f>INDEX('17-18 LECI'!$X:$X,MATCH('Select a SD'!$L$2,'17-18 LECI'!$B:$B,0))</f>
        <v>3rd</v>
      </c>
      <c r="BG46" s="425"/>
      <c r="BH46" s="425"/>
      <c r="BI46" s="424">
        <f>'17-18 LECI'!$V$503</f>
        <v>6709.22</v>
      </c>
      <c r="BJ46" s="424"/>
      <c r="BK46" s="424"/>
      <c r="BL46" s="424"/>
      <c r="BM46" s="426"/>
      <c r="BN46" s="420">
        <f>INDEX('17-18 LECI'!$Y:$Y,MATCH('Select a SD'!$L$2,'17-18 LECI'!$B:$B,0))</f>
        <v>0.64</v>
      </c>
      <c r="BO46" s="420"/>
      <c r="BP46" s="420"/>
      <c r="BS46" s="331">
        <f>INDEX('17-18 Calc'!$AR:$AR,MATCH('Select a SD'!$L$2,'17-18 Calc'!$B:$B,0))</f>
        <v>5770.3590000000004</v>
      </c>
      <c r="BT46" s="331"/>
      <c r="BU46" s="331"/>
      <c r="BV46" s="331"/>
      <c r="BW46" s="331"/>
      <c r="BX46" s="331"/>
    </row>
    <row r="47" spans="1:76" x14ac:dyDescent="0.25">
      <c r="A47" s="415" t="s">
        <v>10</v>
      </c>
      <c r="B47" s="416"/>
      <c r="C47" s="416"/>
      <c r="D47" s="417"/>
      <c r="E47" s="429">
        <f>INDEX('18-19 Calc'!$AN:$AN,MATCH('Select a SD'!$L$2,'18-19 Calc'!$B:$B,0))</f>
        <v>1948.9860000000001</v>
      </c>
      <c r="F47" s="430"/>
      <c r="G47" s="430"/>
      <c r="H47" s="430"/>
      <c r="I47" s="431"/>
      <c r="J47" s="432" t="str">
        <f>INDEX('18-19 Calc'!$AP:$AP,MATCH('Select a SD'!$L$2,'18-19 Calc'!$B:$B,0))</f>
        <v>37th</v>
      </c>
      <c r="K47" s="433"/>
      <c r="L47" s="434"/>
      <c r="O47" s="454">
        <f>INDEX('18-19 Calc'!$D:$D,MATCH('Select a SD'!$L$2,'18-19 Calc'!$B:$B,0))</f>
        <v>32405</v>
      </c>
      <c r="P47" s="421"/>
      <c r="Q47" s="421"/>
      <c r="R47" s="421"/>
      <c r="S47" s="372" t="str">
        <f>INDEX('18-19 Calc'!$F:$F,MATCH('Select a SD'!$L$2,'18-19 Calc'!$B:$B,0))</f>
        <v>3rd</v>
      </c>
      <c r="T47" s="372"/>
      <c r="U47" s="372"/>
      <c r="V47" s="421">
        <f>'18-19 Calc'!$D$503</f>
        <v>54895</v>
      </c>
      <c r="W47" s="421"/>
      <c r="X47" s="421"/>
      <c r="Y47" s="421"/>
      <c r="Z47" s="435">
        <f>INDEX('18-19 Calc'!$H:$H,MATCH('Select a SD'!$L$2,'18-19 Calc'!$B:$B,0))</f>
        <v>1.694</v>
      </c>
      <c r="AA47" s="435"/>
      <c r="AB47" s="435"/>
      <c r="AC47" s="435"/>
      <c r="AF47" s="454" t="str">
        <f>INDEX('18-19 LECI'!$I:$I,MATCH('Select a SD'!$L$2,'18-19 LECI'!$B:$B,0))</f>
        <v>46th</v>
      </c>
      <c r="AG47" s="421"/>
      <c r="AH47" s="421"/>
      <c r="AI47" s="421"/>
      <c r="AJ47" s="421"/>
      <c r="AK47" s="421"/>
      <c r="AL47" s="421">
        <f>INDEX('18-19 LECI'!$N:$N,MATCH('Select a SD'!$L$2,'18-19 LECI'!$B:$B,0))</f>
        <v>10367.51</v>
      </c>
      <c r="AM47" s="421"/>
      <c r="AN47" s="421"/>
      <c r="AO47" s="421"/>
      <c r="AP47" s="421"/>
      <c r="AQ47" s="421"/>
      <c r="AR47" s="455" t="str">
        <f>INDEX('18-19 LECI'!$P:$P,MATCH('Select a SD'!$L$2,'18-19 LECI'!$B:$B,0))</f>
        <v>12th</v>
      </c>
      <c r="AS47" s="455"/>
      <c r="AT47" s="455"/>
      <c r="AU47" s="419">
        <f>INDEX('18-19 LECI'!$R:$R,MATCH('Select a SD'!$L$2,'18-19 LECI'!$B:$B,0))</f>
        <v>0.97</v>
      </c>
      <c r="AV47" s="419"/>
      <c r="AW47" s="419"/>
      <c r="AX47" s="4"/>
      <c r="AY47" s="454">
        <f>INDEX('18-19 LECI'!$V:$V,MATCH('Select a SD'!$L$2,'18-19 LECI'!$B:$B,0))</f>
        <v>2545.9299999999998</v>
      </c>
      <c r="AZ47" s="421"/>
      <c r="BA47" s="421"/>
      <c r="BB47" s="421"/>
      <c r="BC47" s="421"/>
      <c r="BD47" s="421"/>
      <c r="BE47" s="421"/>
      <c r="BF47" s="455" t="str">
        <f>INDEX('18-19 LECI'!$X:$X,MATCH('Select a SD'!$L$2,'18-19 LECI'!$B:$B,0))</f>
        <v>3rd</v>
      </c>
      <c r="BG47" s="455"/>
      <c r="BH47" s="455"/>
      <c r="BI47" s="421">
        <f>'18-19 LECI'!$V$503</f>
        <v>6924.44</v>
      </c>
      <c r="BJ47" s="421"/>
      <c r="BK47" s="421"/>
      <c r="BL47" s="421"/>
      <c r="BM47" s="422"/>
      <c r="BN47" s="419">
        <f>INDEX('18-19 LECI'!$Y:$Y,MATCH('Select a SD'!$L$2,'18-19 LECI'!$B:$B,0))</f>
        <v>0.63</v>
      </c>
      <c r="BO47" s="419"/>
      <c r="BP47" s="419"/>
      <c r="BS47" s="332">
        <f>INDEX('18-19 Calc'!$AR:$AR,MATCH('Select a SD'!$L$2,'18-19 Calc'!$B:$B,0))</f>
        <v>5282.5320000000002</v>
      </c>
      <c r="BT47" s="332"/>
      <c r="BU47" s="332"/>
      <c r="BV47" s="332"/>
      <c r="BW47" s="332"/>
      <c r="BX47" s="332"/>
    </row>
    <row r="48" spans="1:76" x14ac:dyDescent="0.25">
      <c r="A48" s="412" t="s">
        <v>11</v>
      </c>
      <c r="B48" s="413"/>
      <c r="C48" s="413"/>
      <c r="D48" s="414"/>
      <c r="E48" s="447">
        <f>INDEX('19-20 Calc'!$AN:$AN,MATCH('Select a SD'!$L$2,'19-20 Calc'!$B:$B,0))</f>
        <v>2018.885</v>
      </c>
      <c r="F48" s="448"/>
      <c r="G48" s="448"/>
      <c r="H48" s="448"/>
      <c r="I48" s="449"/>
      <c r="J48" s="450" t="str">
        <f>INDEX('19-20 Calc'!$AP:$AP,MATCH('Select a SD'!$L$2,'19-20 Calc'!$B:$B,0))</f>
        <v>40th</v>
      </c>
      <c r="K48" s="451"/>
      <c r="L48" s="452"/>
      <c r="O48" s="423">
        <f>INDEX('19-20 Calc'!$D:$D,MATCH('Select a SD'!$L$2,'19-20 Calc'!$B:$B,0))</f>
        <v>31121</v>
      </c>
      <c r="P48" s="424"/>
      <c r="Q48" s="424"/>
      <c r="R48" s="424"/>
      <c r="S48" s="371" t="str">
        <f>INDEX('19-20 Calc'!$F:$F,MATCH('Select a SD'!$L$2,'19-20 Calc'!$B:$B,0))</f>
        <v>2nd</v>
      </c>
      <c r="T48" s="371"/>
      <c r="U48" s="371"/>
      <c r="V48" s="424">
        <f>'19-20 Calc'!$D$503</f>
        <v>56951</v>
      </c>
      <c r="W48" s="424"/>
      <c r="X48" s="424"/>
      <c r="Y48" s="424"/>
      <c r="Z48" s="453">
        <f>INDEX('19-20 Calc'!$H:$H,MATCH('Select a SD'!$L$2,'19-20 Calc'!$B:$B,0))</f>
        <v>1.83</v>
      </c>
      <c r="AA48" s="453"/>
      <c r="AB48" s="453"/>
      <c r="AC48" s="453"/>
      <c r="AF48" s="423" t="str">
        <f>INDEX('19-20 LECI'!$I:$I,MATCH('Select a SD'!$L$2,'19-20 LECI'!$B:$B,0))</f>
        <v>54th</v>
      </c>
      <c r="AG48" s="424"/>
      <c r="AH48" s="424"/>
      <c r="AI48" s="424"/>
      <c r="AJ48" s="424"/>
      <c r="AK48" s="424"/>
      <c r="AL48" s="424">
        <f>INDEX('19-20 LECI'!$N:$N,MATCH('Select a SD'!$L$2,'19-20 LECI'!$B:$B,0))</f>
        <v>10001.709999999999</v>
      </c>
      <c r="AM48" s="424"/>
      <c r="AN48" s="424"/>
      <c r="AO48" s="424"/>
      <c r="AP48" s="424"/>
      <c r="AQ48" s="424"/>
      <c r="AR48" s="425" t="str">
        <f>INDEX('19-20 LECI'!$P:$P,MATCH('Select a SD'!$L$2,'19-20 LECI'!$B:$B,0))</f>
        <v>6th</v>
      </c>
      <c r="AS48" s="425"/>
      <c r="AT48" s="425"/>
      <c r="AU48" s="420">
        <f>INDEX('19-20 LECI'!$R:$R,MATCH('Select a SD'!$L$2,'19-20 LECI'!$B:$B,0))</f>
        <v>1.02</v>
      </c>
      <c r="AV48" s="420"/>
      <c r="AW48" s="420"/>
      <c r="AX48" s="4"/>
      <c r="AY48" s="423">
        <f>INDEX('19-20 LECI'!$V:$V,MATCH('Select a SD'!$L$2,'19-20 LECI'!$B:$B,0))</f>
        <v>2515.23</v>
      </c>
      <c r="AZ48" s="424"/>
      <c r="BA48" s="424"/>
      <c r="BB48" s="424"/>
      <c r="BC48" s="424"/>
      <c r="BD48" s="424"/>
      <c r="BE48" s="424"/>
      <c r="BF48" s="425" t="str">
        <f>INDEX('19-20 LECI'!$X:$X,MATCH('Select a SD'!$L$2,'19-20 LECI'!$B:$B,0))</f>
        <v>3rd</v>
      </c>
      <c r="BG48" s="425"/>
      <c r="BH48" s="425"/>
      <c r="BI48" s="424">
        <f>'19-20 LECI'!$V$503</f>
        <v>7133.83</v>
      </c>
      <c r="BJ48" s="424"/>
      <c r="BK48" s="424"/>
      <c r="BL48" s="424"/>
      <c r="BM48" s="426"/>
      <c r="BN48" s="420">
        <f>INDEX('19-20 LECI'!$Y:$Y,MATCH('Select a SD'!$L$2,'19-20 LECI'!$B:$B,0))</f>
        <v>0.65</v>
      </c>
      <c r="BO48" s="420"/>
      <c r="BP48" s="420"/>
      <c r="BS48" s="331">
        <f>INDEX('19-20 Calc'!$AR:$AR,MATCH('Select a SD'!$L$2,'19-20 Calc'!$B:$B,0))</f>
        <v>6169.9139999999998</v>
      </c>
      <c r="BT48" s="331"/>
      <c r="BU48" s="331"/>
      <c r="BV48" s="331"/>
      <c r="BW48" s="331"/>
      <c r="BX48" s="331"/>
    </row>
    <row r="49" spans="1:76" x14ac:dyDescent="0.25">
      <c r="A49" s="415" t="s">
        <v>12</v>
      </c>
      <c r="B49" s="416"/>
      <c r="C49" s="416"/>
      <c r="D49" s="417"/>
      <c r="E49" s="429">
        <f>INDEX('20-21 Calc'!$AN:$AN,MATCH('Select a SD'!$L$2,'20-21 Calc'!$B:$B,0))</f>
        <v>2104.0639999999999</v>
      </c>
      <c r="F49" s="430"/>
      <c r="G49" s="430"/>
      <c r="H49" s="430"/>
      <c r="I49" s="431"/>
      <c r="J49" s="432" t="str">
        <f>INDEX('20-21 Calc'!$AP:$AP,MATCH('Select a SD'!$L$2,'20-21 Calc'!$B:$B,0))</f>
        <v>42nd</v>
      </c>
      <c r="K49" s="433"/>
      <c r="L49" s="434"/>
      <c r="O49" s="376">
        <f>INDEX('20-21 Calc'!$D:$D,MATCH('Select a SD'!$L$2,'20-21 Calc'!$B:$B,0))</f>
        <v>31799</v>
      </c>
      <c r="P49" s="377"/>
      <c r="Q49" s="377"/>
      <c r="R49" s="377"/>
      <c r="S49" s="378" t="str">
        <f>INDEX('20-21 Calc'!$F:$F,MATCH('Select a SD'!$L$2,'20-21 Calc'!$B:$B,0))</f>
        <v>2nd</v>
      </c>
      <c r="T49" s="378"/>
      <c r="U49" s="378"/>
      <c r="V49" s="377">
        <f>'20-21 Calc'!$D$503</f>
        <v>59445</v>
      </c>
      <c r="W49" s="377"/>
      <c r="X49" s="377"/>
      <c r="Y49" s="377"/>
      <c r="Z49" s="435">
        <f>INDEX('20-21 Calc'!$H:$H,MATCH('Select a SD'!$L$2,'20-21 Calc'!$B:$B,0))</f>
        <v>1.8694</v>
      </c>
      <c r="AA49" s="435"/>
      <c r="AB49" s="435"/>
      <c r="AC49" s="435"/>
      <c r="AF49" s="376" t="str">
        <f>INDEX('20-21 LECI'!$I:$I,MATCH('Select a SD'!$L$2,'20-21 LECI'!$B:$B,0))</f>
        <v>53rd</v>
      </c>
      <c r="AG49" s="377"/>
      <c r="AH49" s="377"/>
      <c r="AI49" s="377"/>
      <c r="AJ49" s="377"/>
      <c r="AK49" s="377"/>
      <c r="AL49" s="377">
        <f>INDEX('20-21 LECI'!$N:$N,MATCH('Select a SD'!$L$2,'20-21 LECI'!$B:$B,0))</f>
        <v>10203.74</v>
      </c>
      <c r="AM49" s="377"/>
      <c r="AN49" s="377"/>
      <c r="AO49" s="377"/>
      <c r="AP49" s="377"/>
      <c r="AQ49" s="377"/>
      <c r="AR49" s="427" t="str">
        <f>INDEX('20-21 LECI'!$P:$P,MATCH('Select a SD'!$L$2,'20-21 LECI'!$B:$B,0))</f>
        <v>4th</v>
      </c>
      <c r="AS49" s="427"/>
      <c r="AT49" s="427"/>
      <c r="AU49" s="419">
        <f>INDEX('20-21 LECI'!$R:$R,MATCH('Select a SD'!$L$2,'20-21 LECI'!$B:$B,0))</f>
        <v>1.02</v>
      </c>
      <c r="AV49" s="419"/>
      <c r="AW49" s="419"/>
      <c r="AX49" s="4"/>
      <c r="AY49" s="376">
        <f>INDEX('20-21 LECI'!$V:$V,MATCH('Select a SD'!$L$2,'20-21 LECI'!$B:$B,0))</f>
        <v>2531.4699999999998</v>
      </c>
      <c r="AZ49" s="377"/>
      <c r="BA49" s="377"/>
      <c r="BB49" s="377"/>
      <c r="BC49" s="377"/>
      <c r="BD49" s="377"/>
      <c r="BE49" s="377"/>
      <c r="BF49" s="427" t="str">
        <f>INDEX('20-21 LECI'!$X:$X,MATCH('Select a SD'!$L$2,'20-21 LECI'!$B:$B,0))</f>
        <v>2nd</v>
      </c>
      <c r="BG49" s="427"/>
      <c r="BH49" s="427"/>
      <c r="BI49" s="377">
        <f>'20-21 LECI'!$V$503</f>
        <v>7475.04</v>
      </c>
      <c r="BJ49" s="377"/>
      <c r="BK49" s="377"/>
      <c r="BL49" s="377"/>
      <c r="BM49" s="428"/>
      <c r="BN49" s="419">
        <f>INDEX('20-21 LECI'!$Y:$Y,MATCH('Select a SD'!$L$2,'20-21 LECI'!$B:$B,0))</f>
        <v>0.66</v>
      </c>
      <c r="BO49" s="419"/>
      <c r="BP49" s="419"/>
      <c r="BS49" s="332">
        <f>INDEX('20-21 Calc'!$AR:$AR,MATCH('Select a SD'!$L$2,'20-21 Calc'!$B:$B,0))</f>
        <v>6608.0069999999996</v>
      </c>
      <c r="BT49" s="332"/>
      <c r="BU49" s="332"/>
      <c r="BV49" s="332"/>
      <c r="BW49" s="332"/>
      <c r="BX49" s="332"/>
    </row>
    <row r="50" spans="1:76" ht="14.45" customHeight="1" x14ac:dyDescent="0.25">
      <c r="E50" s="231" t="s">
        <v>76</v>
      </c>
      <c r="F50" s="232"/>
      <c r="G50" s="232"/>
      <c r="H50" s="232"/>
      <c r="I50" s="232"/>
      <c r="J50" s="232"/>
      <c r="K50" s="232"/>
      <c r="L50" s="232"/>
      <c r="M50" s="232"/>
      <c r="N50" s="232"/>
      <c r="O50" s="232"/>
      <c r="P50" s="232"/>
      <c r="Q50" s="232"/>
      <c r="R50" s="232"/>
      <c r="S50" s="231" t="s">
        <v>77</v>
      </c>
      <c r="T50" s="232"/>
      <c r="U50" s="232"/>
      <c r="V50" s="232"/>
      <c r="W50" s="232"/>
      <c r="X50" s="232"/>
      <c r="Y50" s="232"/>
      <c r="Z50" s="232"/>
      <c r="AA50" s="232"/>
      <c r="AB50" s="232"/>
      <c r="AC50" s="232"/>
      <c r="AD50" s="232"/>
      <c r="AE50" s="232"/>
      <c r="AF50" s="321" t="s">
        <v>78</v>
      </c>
      <c r="AG50" s="321"/>
      <c r="AH50" s="321"/>
      <c r="AI50" s="321"/>
      <c r="AJ50" s="321"/>
      <c r="AK50" s="321"/>
      <c r="AL50" s="321"/>
      <c r="AM50" s="321"/>
      <c r="AN50" s="321" t="s">
        <v>79</v>
      </c>
      <c r="AO50" s="321"/>
      <c r="AP50" s="321"/>
      <c r="AQ50" s="321"/>
      <c r="AR50" s="321"/>
      <c r="AS50" s="321"/>
      <c r="AT50" s="321"/>
      <c r="AU50" s="321"/>
      <c r="AV50" s="321"/>
      <c r="AW50" s="233"/>
      <c r="AX50" s="232"/>
      <c r="AY50" s="231" t="s">
        <v>80</v>
      </c>
    </row>
    <row r="51" spans="1:76" ht="15.75" thickBot="1" x14ac:dyDescent="0.3">
      <c r="E51" s="232"/>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c r="AF51" s="322"/>
      <c r="AG51" s="322"/>
      <c r="AH51" s="322"/>
      <c r="AI51" s="322"/>
      <c r="AJ51" s="322"/>
      <c r="AK51" s="322"/>
      <c r="AL51" s="322"/>
      <c r="AM51" s="322"/>
      <c r="AN51" s="322"/>
      <c r="AO51" s="322"/>
      <c r="AP51" s="322"/>
      <c r="AQ51" s="322"/>
      <c r="AR51" s="322"/>
      <c r="AS51" s="322"/>
      <c r="AT51" s="322"/>
      <c r="AU51" s="322"/>
      <c r="AV51" s="322"/>
      <c r="AW51" s="234"/>
      <c r="AX51" s="232"/>
      <c r="AY51" s="232"/>
    </row>
    <row r="52" spans="1:76" ht="15.75" thickTop="1" x14ac:dyDescent="0.25">
      <c r="A52" s="381" t="s">
        <v>81</v>
      </c>
      <c r="B52" s="381"/>
      <c r="C52" s="381"/>
      <c r="D52" s="381"/>
      <c r="E52" s="402" t="s">
        <v>82</v>
      </c>
      <c r="F52" s="402"/>
      <c r="G52" s="402"/>
      <c r="H52" s="402"/>
      <c r="I52" s="402"/>
      <c r="J52" s="402"/>
      <c r="K52" s="402"/>
      <c r="L52" s="402"/>
      <c r="M52" s="324" t="s">
        <v>46</v>
      </c>
      <c r="N52" s="324"/>
      <c r="O52" s="392" t="s">
        <v>83</v>
      </c>
      <c r="P52" s="393"/>
      <c r="Q52" s="393"/>
      <c r="R52" s="393"/>
      <c r="S52" s="393"/>
      <c r="T52" s="393"/>
      <c r="U52" s="393"/>
      <c r="V52" s="394"/>
      <c r="W52" s="324" t="s">
        <v>24</v>
      </c>
      <c r="X52" s="324"/>
      <c r="Y52" s="382" t="s">
        <v>84</v>
      </c>
      <c r="Z52" s="383"/>
      <c r="AA52" s="383"/>
      <c r="AB52" s="383"/>
      <c r="AC52" s="383"/>
      <c r="AD52" s="383"/>
      <c r="AE52" s="383"/>
      <c r="AF52" s="384"/>
      <c r="AI52" s="312" t="s">
        <v>85</v>
      </c>
      <c r="AJ52" s="313"/>
      <c r="AK52" s="313"/>
      <c r="AL52" s="313"/>
      <c r="AM52" s="313"/>
      <c r="AN52" s="313"/>
      <c r="AO52" s="313"/>
      <c r="AP52" s="313"/>
      <c r="AQ52" s="314"/>
      <c r="AS52" s="306" t="s">
        <v>86</v>
      </c>
      <c r="AT52" s="307"/>
      <c r="AU52" s="307"/>
      <c r="AV52" s="307"/>
      <c r="AW52" s="307"/>
      <c r="AX52" s="307"/>
      <c r="AY52" s="307"/>
      <c r="AZ52" s="307"/>
      <c r="BA52" s="307"/>
      <c r="BB52" s="307"/>
      <c r="BC52" s="307"/>
      <c r="BD52" s="307"/>
      <c r="BE52" s="307"/>
      <c r="BF52" s="307"/>
      <c r="BG52" s="307"/>
      <c r="BH52" s="307"/>
      <c r="BI52" s="307"/>
      <c r="BJ52" s="307"/>
      <c r="BK52" s="307"/>
      <c r="BL52" s="307"/>
      <c r="BM52" s="307"/>
      <c r="BN52" s="307"/>
      <c r="BO52" s="307"/>
      <c r="BP52" s="307"/>
      <c r="BQ52" s="307"/>
      <c r="BR52" s="307"/>
      <c r="BS52" s="307"/>
      <c r="BT52" s="307"/>
      <c r="BU52" s="307"/>
      <c r="BV52" s="307"/>
      <c r="BW52" s="307"/>
      <c r="BX52" s="308"/>
    </row>
    <row r="53" spans="1:76" ht="14.45" customHeight="1" x14ac:dyDescent="0.25">
      <c r="A53" s="381"/>
      <c r="B53" s="381"/>
      <c r="C53" s="381"/>
      <c r="D53" s="381"/>
      <c r="E53" s="402"/>
      <c r="F53" s="402"/>
      <c r="G53" s="402"/>
      <c r="H53" s="402"/>
      <c r="I53" s="402"/>
      <c r="J53" s="402"/>
      <c r="K53" s="402"/>
      <c r="L53" s="402"/>
      <c r="M53" s="324"/>
      <c r="N53" s="324"/>
      <c r="O53" s="395"/>
      <c r="P53" s="396"/>
      <c r="Q53" s="396"/>
      <c r="R53" s="396"/>
      <c r="S53" s="396"/>
      <c r="T53" s="396"/>
      <c r="U53" s="396"/>
      <c r="V53" s="397"/>
      <c r="W53" s="324"/>
      <c r="X53" s="324"/>
      <c r="Y53" s="385"/>
      <c r="Z53" s="386"/>
      <c r="AA53" s="386"/>
      <c r="AB53" s="386"/>
      <c r="AC53" s="386"/>
      <c r="AD53" s="386"/>
      <c r="AE53" s="386"/>
      <c r="AF53" s="387"/>
      <c r="AI53" s="315"/>
      <c r="AJ53" s="316"/>
      <c r="AK53" s="316"/>
      <c r="AL53" s="316"/>
      <c r="AM53" s="316"/>
      <c r="AN53" s="316"/>
      <c r="AO53" s="316"/>
      <c r="AP53" s="316"/>
      <c r="AQ53" s="317"/>
      <c r="AR53" s="20"/>
      <c r="AS53" s="294" t="s">
        <v>87</v>
      </c>
      <c r="AT53" s="295"/>
      <c r="AU53" s="295"/>
      <c r="AV53" s="295"/>
      <c r="AW53" s="295"/>
      <c r="AX53" s="295"/>
      <c r="AY53" s="295"/>
      <c r="AZ53" s="295"/>
      <c r="BA53" s="295"/>
      <c r="BB53" s="295"/>
      <c r="BC53" s="295"/>
      <c r="BD53" s="295"/>
      <c r="BE53" s="295"/>
      <c r="BF53" s="295"/>
      <c r="BG53" s="295"/>
      <c r="BH53" s="295"/>
      <c r="BI53" s="295"/>
      <c r="BJ53" s="295"/>
      <c r="BK53" s="295"/>
      <c r="BL53" s="295"/>
      <c r="BM53" s="295"/>
      <c r="BN53" s="295"/>
      <c r="BO53" s="295"/>
      <c r="BP53" s="296"/>
      <c r="BQ53" s="294" t="s">
        <v>88</v>
      </c>
      <c r="BR53" s="295"/>
      <c r="BS53" s="295"/>
      <c r="BT53" s="295"/>
      <c r="BU53" s="295"/>
      <c r="BV53" s="295"/>
      <c r="BW53" s="295"/>
      <c r="BX53" s="296"/>
    </row>
    <row r="54" spans="1:76" ht="14.45" customHeight="1" x14ac:dyDescent="0.25">
      <c r="A54" s="381"/>
      <c r="B54" s="381"/>
      <c r="C54" s="381"/>
      <c r="D54" s="381"/>
      <c r="E54" s="402"/>
      <c r="F54" s="402"/>
      <c r="G54" s="402"/>
      <c r="H54" s="402"/>
      <c r="I54" s="402"/>
      <c r="J54" s="402"/>
      <c r="K54" s="402"/>
      <c r="L54" s="402"/>
      <c r="M54" s="324"/>
      <c r="N54" s="324"/>
      <c r="O54" s="395"/>
      <c r="P54" s="396"/>
      <c r="Q54" s="396"/>
      <c r="R54" s="396"/>
      <c r="S54" s="396"/>
      <c r="T54" s="396"/>
      <c r="U54" s="396"/>
      <c r="V54" s="397"/>
      <c r="W54" s="324"/>
      <c r="X54" s="324"/>
      <c r="Y54" s="385"/>
      <c r="Z54" s="386"/>
      <c r="AA54" s="386"/>
      <c r="AB54" s="386"/>
      <c r="AC54" s="386"/>
      <c r="AD54" s="386"/>
      <c r="AE54" s="386"/>
      <c r="AF54" s="387"/>
      <c r="AG54" s="323" t="s">
        <v>2</v>
      </c>
      <c r="AH54" s="324"/>
      <c r="AI54" s="315"/>
      <c r="AJ54" s="316"/>
      <c r="AK54" s="316"/>
      <c r="AL54" s="316"/>
      <c r="AM54" s="316"/>
      <c r="AN54" s="316"/>
      <c r="AO54" s="316"/>
      <c r="AP54" s="316"/>
      <c r="AQ54" s="317"/>
      <c r="AR54" s="20"/>
      <c r="AS54" s="300" t="str">
        <f>INDEX('Members by SD'!$D:$D,MATCH('Select a SD'!$L$2,'Members by SD'!$B:$B,0))</f>
        <v>Matzie, Rob (D-15%)</v>
      </c>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301"/>
      <c r="BP54" s="302"/>
      <c r="BQ54" s="297" t="str">
        <f>INDEX('Members by SD'!$E:$E,MATCH('Select a SD'!$L$2,'Members by SD'!$B:$B,0))</f>
        <v>Bartolotta, Camera (R-4%)</v>
      </c>
      <c r="BR54" s="298"/>
      <c r="BS54" s="298"/>
      <c r="BT54" s="298"/>
      <c r="BU54" s="298"/>
      <c r="BV54" s="298"/>
      <c r="BW54" s="298"/>
      <c r="BX54" s="299"/>
    </row>
    <row r="55" spans="1:76" ht="14.45" customHeight="1" x14ac:dyDescent="0.25">
      <c r="A55" s="350" t="s">
        <v>4</v>
      </c>
      <c r="B55" s="350"/>
      <c r="C55" s="350"/>
      <c r="D55" s="350"/>
      <c r="E55" s="391" t="s">
        <v>75</v>
      </c>
      <c r="F55" s="391"/>
      <c r="G55" s="391"/>
      <c r="H55" s="391"/>
      <c r="I55" s="391"/>
      <c r="J55" s="375" t="s">
        <v>30</v>
      </c>
      <c r="K55" s="375"/>
      <c r="L55" s="375"/>
      <c r="M55" s="324"/>
      <c r="N55" s="324"/>
      <c r="O55" s="398"/>
      <c r="P55" s="399"/>
      <c r="Q55" s="399"/>
      <c r="R55" s="399"/>
      <c r="S55" s="399"/>
      <c r="T55" s="399"/>
      <c r="U55" s="399"/>
      <c r="V55" s="400"/>
      <c r="W55" s="324"/>
      <c r="X55" s="324"/>
      <c r="Y55" s="388"/>
      <c r="Z55" s="389"/>
      <c r="AA55" s="389"/>
      <c r="AB55" s="389"/>
      <c r="AC55" s="389"/>
      <c r="AD55" s="389"/>
      <c r="AE55" s="389"/>
      <c r="AF55" s="390"/>
      <c r="AG55" s="323"/>
      <c r="AH55" s="324"/>
      <c r="AI55" s="315"/>
      <c r="AJ55" s="316"/>
      <c r="AK55" s="316"/>
      <c r="AL55" s="316"/>
      <c r="AM55" s="316"/>
      <c r="AN55" s="316"/>
      <c r="AO55" s="316"/>
      <c r="AP55" s="316"/>
      <c r="AQ55" s="317"/>
      <c r="AR55" s="20"/>
      <c r="AS55" s="300"/>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301"/>
      <c r="BP55" s="302"/>
      <c r="BQ55" s="300"/>
      <c r="BR55" s="301"/>
      <c r="BS55" s="301"/>
      <c r="BT55" s="301"/>
      <c r="BU55" s="301"/>
      <c r="BV55" s="301"/>
      <c r="BW55" s="301"/>
      <c r="BX55" s="302"/>
    </row>
    <row r="56" spans="1:76" ht="14.45" customHeight="1" x14ac:dyDescent="0.25">
      <c r="A56" s="293" t="s">
        <v>7</v>
      </c>
      <c r="B56" s="293"/>
      <c r="C56" s="293"/>
      <c r="D56" s="293"/>
      <c r="E56" s="331">
        <f>INDEX('15-16 Calc'!$AR:$AR,MATCH('Select a SD'!$L$2,'15-16 Calc'!$B:$B,0))</f>
        <v>4354.1090000000004</v>
      </c>
      <c r="F56" s="331"/>
      <c r="G56" s="331"/>
      <c r="H56" s="331"/>
      <c r="I56" s="331"/>
      <c r="J56" s="379" t="str">
        <f>INDEX('15-16 Calc'!$AT:$AT,MATCH('Select a SD'!$L$2,'15-16 Calc'!$B:$B,0))</f>
        <v>75th</v>
      </c>
      <c r="K56" s="379"/>
      <c r="L56" s="379"/>
      <c r="M56" s="4"/>
      <c r="N56" s="4"/>
      <c r="O56" s="331">
        <f>'15-16 Calc'!$AR$503</f>
        <v>2922627.9220000017</v>
      </c>
      <c r="P56" s="331"/>
      <c r="Q56" s="331"/>
      <c r="R56" s="331"/>
      <c r="S56" s="331"/>
      <c r="T56" s="331"/>
      <c r="U56" s="331"/>
      <c r="V56" s="331"/>
      <c r="W56" s="4"/>
      <c r="X56" s="4"/>
      <c r="Y56" s="328">
        <f>INDEX('15-16 Calc'!$AU:$AU,MATCH('Select a SD'!$L$2,'15-16 Calc'!$B:$B,0))</f>
        <v>1.4897924457727117E-3</v>
      </c>
      <c r="Z56" s="329"/>
      <c r="AA56" s="329"/>
      <c r="AB56" s="329"/>
      <c r="AC56" s="329"/>
      <c r="AD56" s="329"/>
      <c r="AE56" s="329"/>
      <c r="AF56" s="330"/>
      <c r="AG56" s="323"/>
      <c r="AH56" s="324"/>
      <c r="AI56" s="315"/>
      <c r="AJ56" s="316"/>
      <c r="AK56" s="316"/>
      <c r="AL56" s="316"/>
      <c r="AM56" s="316"/>
      <c r="AN56" s="316"/>
      <c r="AO56" s="316"/>
      <c r="AP56" s="316"/>
      <c r="AQ56" s="317"/>
      <c r="AR56" s="20"/>
      <c r="AS56" s="300"/>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301"/>
      <c r="BP56" s="302"/>
      <c r="BQ56" s="300"/>
      <c r="BR56" s="301"/>
      <c r="BS56" s="301"/>
      <c r="BT56" s="301"/>
      <c r="BU56" s="301"/>
      <c r="BV56" s="301"/>
      <c r="BW56" s="301"/>
      <c r="BX56" s="302"/>
    </row>
    <row r="57" spans="1:76" x14ac:dyDescent="0.25">
      <c r="A57" s="351" t="s">
        <v>8</v>
      </c>
      <c r="B57" s="351"/>
      <c r="C57" s="351"/>
      <c r="D57" s="351"/>
      <c r="E57" s="332">
        <f>INDEX('16-17 Calc'!$AR:$AR,MATCH('Select a SD'!$L$2,'16-17 Calc'!$B:$B,0))</f>
        <v>4354.0630000000001</v>
      </c>
      <c r="F57" s="332"/>
      <c r="G57" s="332"/>
      <c r="H57" s="332"/>
      <c r="I57" s="332"/>
      <c r="J57" s="380" t="str">
        <f>INDEX('16-17 Calc'!$AT:$AT,MATCH('Select a SD'!$L$2,'16-17 Calc'!$B:$B,0))</f>
        <v>75th</v>
      </c>
      <c r="K57" s="380"/>
      <c r="L57" s="380"/>
      <c r="M57" s="4"/>
      <c r="N57" s="4"/>
      <c r="O57" s="332">
        <f>'16-17 Calc'!$AR$503</f>
        <v>2924082.6529999985</v>
      </c>
      <c r="P57" s="332"/>
      <c r="Q57" s="332"/>
      <c r="R57" s="332"/>
      <c r="S57" s="332"/>
      <c r="T57" s="332"/>
      <c r="U57" s="332"/>
      <c r="V57" s="332"/>
      <c r="W57" s="4"/>
      <c r="X57" s="4"/>
      <c r="Y57" s="325">
        <f>INDEX('16-17 Calc'!$AU:$AU,MATCH('Select a SD'!$L$2,'16-17 Calc'!$B:$B,0))</f>
        <v>1.4890355426625495E-3</v>
      </c>
      <c r="Z57" s="326"/>
      <c r="AA57" s="326"/>
      <c r="AB57" s="326"/>
      <c r="AC57" s="326"/>
      <c r="AD57" s="326"/>
      <c r="AE57" s="326"/>
      <c r="AF57" s="327"/>
      <c r="AI57" s="315"/>
      <c r="AJ57" s="316"/>
      <c r="AK57" s="316"/>
      <c r="AL57" s="316"/>
      <c r="AM57" s="316"/>
      <c r="AN57" s="316"/>
      <c r="AO57" s="316"/>
      <c r="AP57" s="316"/>
      <c r="AQ57" s="317"/>
      <c r="AR57" s="20"/>
      <c r="AS57" s="300"/>
      <c r="AT57" s="301"/>
      <c r="AU57" s="301"/>
      <c r="AV57" s="301"/>
      <c r="AW57" s="301"/>
      <c r="AX57" s="301"/>
      <c r="AY57" s="301"/>
      <c r="AZ57" s="301"/>
      <c r="BA57" s="301"/>
      <c r="BB57" s="301"/>
      <c r="BC57" s="301"/>
      <c r="BD57" s="301"/>
      <c r="BE57" s="301"/>
      <c r="BF57" s="301"/>
      <c r="BG57" s="301"/>
      <c r="BH57" s="301"/>
      <c r="BI57" s="301"/>
      <c r="BJ57" s="301"/>
      <c r="BK57" s="301"/>
      <c r="BL57" s="301"/>
      <c r="BM57" s="301"/>
      <c r="BN57" s="301"/>
      <c r="BO57" s="301"/>
      <c r="BP57" s="302"/>
      <c r="BQ57" s="300"/>
      <c r="BR57" s="301"/>
      <c r="BS57" s="301"/>
      <c r="BT57" s="301"/>
      <c r="BU57" s="301"/>
      <c r="BV57" s="301"/>
      <c r="BW57" s="301"/>
      <c r="BX57" s="302"/>
    </row>
    <row r="58" spans="1:76" x14ac:dyDescent="0.25">
      <c r="A58" s="293" t="s">
        <v>9</v>
      </c>
      <c r="B58" s="293"/>
      <c r="C58" s="293"/>
      <c r="D58" s="293"/>
      <c r="E58" s="331">
        <f>INDEX('17-18 Calc'!$AR:$AR,MATCH('Select a SD'!$L$2,'17-18 Calc'!$B:$B,0))</f>
        <v>5770.3590000000004</v>
      </c>
      <c r="F58" s="331"/>
      <c r="G58" s="331"/>
      <c r="H58" s="331"/>
      <c r="I58" s="331"/>
      <c r="J58" s="379" t="str">
        <f>INDEX('17-18 Calc'!$AT:$AT,MATCH('Select a SD'!$L$2,'17-18 Calc'!$B:$B,0))</f>
        <v>84th</v>
      </c>
      <c r="K58" s="379"/>
      <c r="L58" s="379"/>
      <c r="M58" s="4"/>
      <c r="N58" s="4"/>
      <c r="O58" s="331">
        <f>'17-18 Calc'!$AR$503</f>
        <v>2980192.4320000019</v>
      </c>
      <c r="P58" s="331"/>
      <c r="Q58" s="331"/>
      <c r="R58" s="331"/>
      <c r="S58" s="331"/>
      <c r="T58" s="331"/>
      <c r="U58" s="331"/>
      <c r="V58" s="331"/>
      <c r="W58" s="4"/>
      <c r="X58" s="4"/>
      <c r="Y58" s="328">
        <f>INDEX('17-18 Calc'!$AU:$AU,MATCH('Select a SD'!$L$2,'17-18 Calc'!$B:$B,0))</f>
        <v>1.9362370490040883E-3</v>
      </c>
      <c r="Z58" s="329"/>
      <c r="AA58" s="329"/>
      <c r="AB58" s="329"/>
      <c r="AC58" s="329"/>
      <c r="AD58" s="329"/>
      <c r="AE58" s="329"/>
      <c r="AF58" s="330"/>
      <c r="AI58" s="315"/>
      <c r="AJ58" s="316"/>
      <c r="AK58" s="316"/>
      <c r="AL58" s="316"/>
      <c r="AM58" s="316"/>
      <c r="AN58" s="316"/>
      <c r="AO58" s="316"/>
      <c r="AP58" s="316"/>
      <c r="AQ58" s="317"/>
      <c r="AR58" s="20"/>
      <c r="AS58" s="300"/>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301"/>
      <c r="BP58" s="302"/>
      <c r="BQ58" s="300"/>
      <c r="BR58" s="301"/>
      <c r="BS58" s="301"/>
      <c r="BT58" s="301"/>
      <c r="BU58" s="301"/>
      <c r="BV58" s="301"/>
      <c r="BW58" s="301"/>
      <c r="BX58" s="302"/>
    </row>
    <row r="59" spans="1:76" x14ac:dyDescent="0.25">
      <c r="A59" s="351" t="s">
        <v>10</v>
      </c>
      <c r="B59" s="351"/>
      <c r="C59" s="351"/>
      <c r="D59" s="351"/>
      <c r="E59" s="332">
        <f>INDEX('18-19 Calc'!$AR:$AR,MATCH('Select a SD'!$L$2,'18-19 Calc'!$B:$B,0))</f>
        <v>5282.5320000000002</v>
      </c>
      <c r="F59" s="332"/>
      <c r="G59" s="332"/>
      <c r="H59" s="332"/>
      <c r="I59" s="332"/>
      <c r="J59" s="380" t="str">
        <f>INDEX('18-19 Calc'!$AT:$AT,MATCH('Select a SD'!$L$2,'18-19 Calc'!$B:$B,0))</f>
        <v>81st</v>
      </c>
      <c r="K59" s="380"/>
      <c r="L59" s="380"/>
      <c r="M59" s="4"/>
      <c r="N59" s="4"/>
      <c r="O59" s="332">
        <f>'18-19 Calc'!$AR$503</f>
        <v>2945489.3860000018</v>
      </c>
      <c r="P59" s="332"/>
      <c r="Q59" s="332"/>
      <c r="R59" s="332"/>
      <c r="S59" s="332"/>
      <c r="T59" s="332"/>
      <c r="U59" s="332"/>
      <c r="V59" s="332"/>
      <c r="W59" s="4"/>
      <c r="X59" s="4"/>
      <c r="Y59" s="325">
        <f>INDEX('18-19 Calc'!$AU:$AU,MATCH('Select a SD'!$L$2,'18-19 Calc'!$B:$B,0))</f>
        <v>1.7934310084796201E-3</v>
      </c>
      <c r="Z59" s="326"/>
      <c r="AA59" s="326"/>
      <c r="AB59" s="326"/>
      <c r="AC59" s="326"/>
      <c r="AD59" s="326"/>
      <c r="AE59" s="326"/>
      <c r="AF59" s="327"/>
      <c r="AI59" s="315"/>
      <c r="AJ59" s="316"/>
      <c r="AK59" s="316"/>
      <c r="AL59" s="316"/>
      <c r="AM59" s="316"/>
      <c r="AN59" s="316"/>
      <c r="AO59" s="316"/>
      <c r="AP59" s="316"/>
      <c r="AQ59" s="317"/>
      <c r="AR59" s="20"/>
      <c r="AS59" s="300"/>
      <c r="AT59" s="301"/>
      <c r="AU59" s="301"/>
      <c r="AV59" s="301"/>
      <c r="AW59" s="301"/>
      <c r="AX59" s="301"/>
      <c r="AY59" s="301"/>
      <c r="AZ59" s="301"/>
      <c r="BA59" s="301"/>
      <c r="BB59" s="301"/>
      <c r="BC59" s="301"/>
      <c r="BD59" s="301"/>
      <c r="BE59" s="301"/>
      <c r="BF59" s="301"/>
      <c r="BG59" s="301"/>
      <c r="BH59" s="301"/>
      <c r="BI59" s="301"/>
      <c r="BJ59" s="301"/>
      <c r="BK59" s="301"/>
      <c r="BL59" s="301"/>
      <c r="BM59" s="301"/>
      <c r="BN59" s="301"/>
      <c r="BO59" s="301"/>
      <c r="BP59" s="302"/>
      <c r="BQ59" s="300"/>
      <c r="BR59" s="301"/>
      <c r="BS59" s="301"/>
      <c r="BT59" s="301"/>
      <c r="BU59" s="301"/>
      <c r="BV59" s="301"/>
      <c r="BW59" s="301"/>
      <c r="BX59" s="302"/>
    </row>
    <row r="60" spans="1:76" x14ac:dyDescent="0.25">
      <c r="A60" s="293" t="s">
        <v>11</v>
      </c>
      <c r="B60" s="293"/>
      <c r="C60" s="293"/>
      <c r="D60" s="293"/>
      <c r="E60" s="331">
        <f>INDEX('19-20 Calc'!$AR:$AR,MATCH('Select a SD'!$L$2,'19-20 Calc'!$B:$B,0))</f>
        <v>6169.9139999999998</v>
      </c>
      <c r="F60" s="331"/>
      <c r="G60" s="331"/>
      <c r="H60" s="331"/>
      <c r="I60" s="331"/>
      <c r="J60" s="379" t="str">
        <f>INDEX('19-20 Calc'!$AT:$AT,MATCH('Select a SD'!$L$2,'19-20 Calc'!$B:$B,0))</f>
        <v>87th</v>
      </c>
      <c r="K60" s="379"/>
      <c r="L60" s="379"/>
      <c r="M60" s="4"/>
      <c r="N60" s="4"/>
      <c r="O60" s="331">
        <f>'19-20 Calc'!$AR$503</f>
        <v>2949123.0100000016</v>
      </c>
      <c r="P60" s="331"/>
      <c r="Q60" s="331"/>
      <c r="R60" s="331"/>
      <c r="S60" s="331"/>
      <c r="T60" s="331"/>
      <c r="U60" s="331"/>
      <c r="V60" s="331"/>
      <c r="W60" s="4"/>
      <c r="X60" s="4"/>
      <c r="Y60" s="328">
        <f>INDEX('19-20 Calc'!$AU:$AU,MATCH('Select a SD'!$L$2,'19-20 Calc'!$B:$B,0))</f>
        <v>2.0921182260213679E-3</v>
      </c>
      <c r="Z60" s="329"/>
      <c r="AA60" s="329"/>
      <c r="AB60" s="329"/>
      <c r="AC60" s="329"/>
      <c r="AD60" s="329"/>
      <c r="AE60" s="329"/>
      <c r="AF60" s="330"/>
      <c r="AI60" s="315"/>
      <c r="AJ60" s="316"/>
      <c r="AK60" s="316"/>
      <c r="AL60" s="316"/>
      <c r="AM60" s="316"/>
      <c r="AN60" s="316"/>
      <c r="AO60" s="316"/>
      <c r="AP60" s="316"/>
      <c r="AQ60" s="317"/>
      <c r="AR60" s="20"/>
      <c r="AS60" s="303"/>
      <c r="AT60" s="304"/>
      <c r="AU60" s="304"/>
      <c r="AV60" s="304"/>
      <c r="AW60" s="304"/>
      <c r="AX60" s="304"/>
      <c r="AY60" s="304"/>
      <c r="AZ60" s="304"/>
      <c r="BA60" s="304"/>
      <c r="BB60" s="304"/>
      <c r="BC60" s="304"/>
      <c r="BD60" s="304"/>
      <c r="BE60" s="304"/>
      <c r="BF60" s="304"/>
      <c r="BG60" s="304"/>
      <c r="BH60" s="304"/>
      <c r="BI60" s="304"/>
      <c r="BJ60" s="304"/>
      <c r="BK60" s="304"/>
      <c r="BL60" s="304"/>
      <c r="BM60" s="304"/>
      <c r="BN60" s="304"/>
      <c r="BO60" s="304"/>
      <c r="BP60" s="305"/>
      <c r="BQ60" s="303"/>
      <c r="BR60" s="304"/>
      <c r="BS60" s="304"/>
      <c r="BT60" s="304"/>
      <c r="BU60" s="304"/>
      <c r="BV60" s="304"/>
      <c r="BW60" s="304"/>
      <c r="BX60" s="305"/>
    </row>
    <row r="61" spans="1:76" ht="15.75" thickBot="1" x14ac:dyDescent="0.3">
      <c r="A61" s="351" t="s">
        <v>12</v>
      </c>
      <c r="B61" s="351"/>
      <c r="C61" s="351"/>
      <c r="D61" s="351"/>
      <c r="E61" s="332">
        <f>INDEX('20-21 Calc'!$AR:$AR,MATCH('Select a SD'!$L$2,'20-21 Calc'!$B:$B,0))</f>
        <v>6608.0069999999996</v>
      </c>
      <c r="F61" s="332"/>
      <c r="G61" s="332"/>
      <c r="H61" s="332"/>
      <c r="I61" s="332"/>
      <c r="J61" s="380" t="str">
        <f>INDEX('20-21 Calc'!$AT:$AT,MATCH('Select a SD'!$L$2,'20-21 Calc'!$B:$B,0))</f>
        <v>89th</v>
      </c>
      <c r="K61" s="380"/>
      <c r="L61" s="380"/>
      <c r="M61" s="4"/>
      <c r="N61" s="4"/>
      <c r="O61" s="332">
        <f>'20-21 Calc'!$AR$503</f>
        <v>2975209.5700000017</v>
      </c>
      <c r="P61" s="332"/>
      <c r="Q61" s="332"/>
      <c r="R61" s="332"/>
      <c r="S61" s="332"/>
      <c r="T61" s="332"/>
      <c r="U61" s="332"/>
      <c r="V61" s="332"/>
      <c r="W61" s="4"/>
      <c r="X61" s="4"/>
      <c r="Y61" s="325">
        <f>INDEX('20-21 Calc'!$AU:$AU,MATCH('Select a SD'!$L$2,'20-21 Calc'!$B:$B,0))</f>
        <v>2.2210223665017305E-3</v>
      </c>
      <c r="Z61" s="326"/>
      <c r="AA61" s="326"/>
      <c r="AB61" s="326"/>
      <c r="AC61" s="326"/>
      <c r="AD61" s="326"/>
      <c r="AE61" s="326"/>
      <c r="AF61" s="327"/>
      <c r="AI61" s="318"/>
      <c r="AJ61" s="319"/>
      <c r="AK61" s="319"/>
      <c r="AL61" s="319"/>
      <c r="AM61" s="319"/>
      <c r="AN61" s="319"/>
      <c r="AO61" s="319"/>
      <c r="AP61" s="319"/>
      <c r="AQ61" s="320"/>
      <c r="AR61" s="20"/>
      <c r="AS61" s="309" t="s">
        <v>89</v>
      </c>
      <c r="AT61" s="310"/>
      <c r="AU61" s="310"/>
      <c r="AV61" s="310"/>
      <c r="AW61" s="310"/>
      <c r="AX61" s="310"/>
      <c r="AY61" s="310"/>
      <c r="AZ61" s="310"/>
      <c r="BA61" s="310"/>
      <c r="BB61" s="310"/>
      <c r="BC61" s="310"/>
      <c r="BD61" s="310"/>
      <c r="BE61" s="310"/>
      <c r="BF61" s="310"/>
      <c r="BG61" s="310"/>
      <c r="BH61" s="310"/>
      <c r="BI61" s="310"/>
      <c r="BJ61" s="310"/>
      <c r="BK61" s="310"/>
      <c r="BL61" s="310"/>
      <c r="BM61" s="310"/>
      <c r="BN61" s="310"/>
      <c r="BO61" s="310"/>
      <c r="BP61" s="310"/>
      <c r="BQ61" s="310"/>
      <c r="BR61" s="310"/>
      <c r="BS61" s="310"/>
      <c r="BT61" s="310"/>
      <c r="BU61" s="310"/>
      <c r="BV61" s="310"/>
      <c r="BW61" s="310"/>
      <c r="BX61" s="311"/>
    </row>
    <row r="62" spans="1:76" ht="15.75" thickTop="1" x14ac:dyDescent="0.25">
      <c r="AI62" s="230"/>
    </row>
  </sheetData>
  <mergeCells count="468">
    <mergeCell ref="AI13:AL15"/>
    <mergeCell ref="AM13:AM15"/>
    <mergeCell ref="AN13:AP15"/>
    <mergeCell ref="AQ13:AS15"/>
    <mergeCell ref="A2:I4"/>
    <mergeCell ref="J2:K4"/>
    <mergeCell ref="V2:W4"/>
    <mergeCell ref="BI13:BL15"/>
    <mergeCell ref="L2:U4"/>
    <mergeCell ref="N10:AG12"/>
    <mergeCell ref="BB2:BC4"/>
    <mergeCell ref="A9:D14"/>
    <mergeCell ref="E9:L14"/>
    <mergeCell ref="BM13:BM15"/>
    <mergeCell ref="BN13:BP15"/>
    <mergeCell ref="BQ13:BQ15"/>
    <mergeCell ref="BR13:BU15"/>
    <mergeCell ref="E15:I15"/>
    <mergeCell ref="J15:L15"/>
    <mergeCell ref="AH10:AH15"/>
    <mergeCell ref="BC10:BC15"/>
    <mergeCell ref="AT13:AT15"/>
    <mergeCell ref="AU13:AW15"/>
    <mergeCell ref="AX13:AX15"/>
    <mergeCell ref="AY13:BB15"/>
    <mergeCell ref="BD13:BG15"/>
    <mergeCell ref="BH13:BH15"/>
    <mergeCell ref="BD10:BU12"/>
    <mergeCell ref="N13:Q15"/>
    <mergeCell ref="R13:R15"/>
    <mergeCell ref="S13:U15"/>
    <mergeCell ref="V13:X15"/>
    <mergeCell ref="Y13:Y15"/>
    <mergeCell ref="Z13:AB15"/>
    <mergeCell ref="AC13:AC15"/>
    <mergeCell ref="AD13:AG15"/>
    <mergeCell ref="AI10:BB12"/>
    <mergeCell ref="BD16:BG16"/>
    <mergeCell ref="BI16:BL16"/>
    <mergeCell ref="BN16:BP16"/>
    <mergeCell ref="BR16:BU16"/>
    <mergeCell ref="E17:I17"/>
    <mergeCell ref="J17:L17"/>
    <mergeCell ref="N17:Q17"/>
    <mergeCell ref="S17:U17"/>
    <mergeCell ref="V17:X17"/>
    <mergeCell ref="Z17:AB17"/>
    <mergeCell ref="AD16:AG16"/>
    <mergeCell ref="AI16:AL16"/>
    <mergeCell ref="AN16:AP16"/>
    <mergeCell ref="AQ16:AS16"/>
    <mergeCell ref="AU16:AW16"/>
    <mergeCell ref="AY16:BB16"/>
    <mergeCell ref="E16:I16"/>
    <mergeCell ref="J16:L16"/>
    <mergeCell ref="N16:Q16"/>
    <mergeCell ref="S16:U16"/>
    <mergeCell ref="V16:X16"/>
    <mergeCell ref="Z16:AB16"/>
    <mergeCell ref="BD17:BG17"/>
    <mergeCell ref="BI17:BL17"/>
    <mergeCell ref="AN18:AP18"/>
    <mergeCell ref="BN17:BP17"/>
    <mergeCell ref="BR17:BU17"/>
    <mergeCell ref="E18:I18"/>
    <mergeCell ref="J18:L18"/>
    <mergeCell ref="N18:Q18"/>
    <mergeCell ref="S18:U18"/>
    <mergeCell ref="V18:X18"/>
    <mergeCell ref="Z18:AB18"/>
    <mergeCell ref="AD17:AG17"/>
    <mergeCell ref="AI17:AL17"/>
    <mergeCell ref="AN17:AP17"/>
    <mergeCell ref="AQ17:AS17"/>
    <mergeCell ref="AU17:AW17"/>
    <mergeCell ref="AY17:BB17"/>
    <mergeCell ref="BD18:BG18"/>
    <mergeCell ref="BI18:BL18"/>
    <mergeCell ref="BN18:BP18"/>
    <mergeCell ref="BR18:BU18"/>
    <mergeCell ref="AQ18:AS18"/>
    <mergeCell ref="AU18:AW18"/>
    <mergeCell ref="AY18:BB18"/>
    <mergeCell ref="E19:I19"/>
    <mergeCell ref="J19:L19"/>
    <mergeCell ref="N19:Q19"/>
    <mergeCell ref="S19:U19"/>
    <mergeCell ref="V19:X19"/>
    <mergeCell ref="Z19:AB19"/>
    <mergeCell ref="AD20:AG20"/>
    <mergeCell ref="AI20:AL20"/>
    <mergeCell ref="AD18:AG18"/>
    <mergeCell ref="AI18:AL18"/>
    <mergeCell ref="AN20:AP20"/>
    <mergeCell ref="BD19:BG19"/>
    <mergeCell ref="BI19:BL19"/>
    <mergeCell ref="BN19:BP19"/>
    <mergeCell ref="BR19:BU19"/>
    <mergeCell ref="E20:I20"/>
    <mergeCell ref="J20:L20"/>
    <mergeCell ref="N20:Q20"/>
    <mergeCell ref="S20:U20"/>
    <mergeCell ref="V20:X20"/>
    <mergeCell ref="Z20:AB20"/>
    <mergeCell ref="AD19:AG19"/>
    <mergeCell ref="AI19:AL19"/>
    <mergeCell ref="AN19:AP19"/>
    <mergeCell ref="AQ19:AS19"/>
    <mergeCell ref="AU19:AW19"/>
    <mergeCell ref="AY19:BB19"/>
    <mergeCell ref="BD20:BG20"/>
    <mergeCell ref="BI20:BL20"/>
    <mergeCell ref="BN20:BP20"/>
    <mergeCell ref="BR20:BU20"/>
    <mergeCell ref="AQ20:AS20"/>
    <mergeCell ref="AU20:AW20"/>
    <mergeCell ref="AY20:BB20"/>
    <mergeCell ref="E27:H29"/>
    <mergeCell ref="L27:L29"/>
    <mergeCell ref="M27:O29"/>
    <mergeCell ref="P27:P29"/>
    <mergeCell ref="E21:I21"/>
    <mergeCell ref="J21:L21"/>
    <mergeCell ref="N21:Q21"/>
    <mergeCell ref="S21:U21"/>
    <mergeCell ref="V21:X21"/>
    <mergeCell ref="E24:T26"/>
    <mergeCell ref="W24:AK26"/>
    <mergeCell ref="Z27:AB29"/>
    <mergeCell ref="AC27:AC29"/>
    <mergeCell ref="AD27:AF29"/>
    <mergeCell ref="AG27:AG29"/>
    <mergeCell ref="BD21:BG21"/>
    <mergeCell ref="BI21:BL21"/>
    <mergeCell ref="BN21:BP21"/>
    <mergeCell ref="BR21:BU21"/>
    <mergeCell ref="U24:V29"/>
    <mergeCell ref="AL24:AM29"/>
    <mergeCell ref="BQ24:BR29"/>
    <mergeCell ref="AD21:AG21"/>
    <mergeCell ref="AI21:AL21"/>
    <mergeCell ref="AN21:AP21"/>
    <mergeCell ref="AQ21:AS21"/>
    <mergeCell ref="AU21:AW21"/>
    <mergeCell ref="AY21:BB21"/>
    <mergeCell ref="Z21:AB21"/>
    <mergeCell ref="BG27:BL29"/>
    <mergeCell ref="AR27:AU29"/>
    <mergeCell ref="BF27:BF29"/>
    <mergeCell ref="BS24:BX29"/>
    <mergeCell ref="BC27:BE29"/>
    <mergeCell ref="BM27:BM29"/>
    <mergeCell ref="BN27:BP29"/>
    <mergeCell ref="AH27:AK29"/>
    <mergeCell ref="AN27:AP29"/>
    <mergeCell ref="W27:Y29"/>
    <mergeCell ref="E31:H31"/>
    <mergeCell ref="M31:O31"/>
    <mergeCell ref="Q31:T31"/>
    <mergeCell ref="W31:Y31"/>
    <mergeCell ref="Z30:AB30"/>
    <mergeCell ref="AD30:AF30"/>
    <mergeCell ref="AH30:AK30"/>
    <mergeCell ref="AN30:AP30"/>
    <mergeCell ref="BN31:BP31"/>
    <mergeCell ref="AH31:AK31"/>
    <mergeCell ref="AN31:AP31"/>
    <mergeCell ref="E30:H30"/>
    <mergeCell ref="M30:O30"/>
    <mergeCell ref="Q30:T30"/>
    <mergeCell ref="W30:Y30"/>
    <mergeCell ref="BG30:BL30"/>
    <mergeCell ref="BG31:BL31"/>
    <mergeCell ref="AZ30:BA30"/>
    <mergeCell ref="AZ31:BA31"/>
    <mergeCell ref="BC30:BE30"/>
    <mergeCell ref="BC31:BE31"/>
    <mergeCell ref="Z31:AB31"/>
    <mergeCell ref="AD31:AF31"/>
    <mergeCell ref="BN30:BP30"/>
    <mergeCell ref="AH33:AK33"/>
    <mergeCell ref="AN33:AP33"/>
    <mergeCell ref="E32:H32"/>
    <mergeCell ref="M32:O32"/>
    <mergeCell ref="Q32:T32"/>
    <mergeCell ref="W32:Y32"/>
    <mergeCell ref="BG33:BL33"/>
    <mergeCell ref="BG32:BL32"/>
    <mergeCell ref="AZ32:BA32"/>
    <mergeCell ref="AZ33:BA33"/>
    <mergeCell ref="BC32:BE32"/>
    <mergeCell ref="BC33:BE33"/>
    <mergeCell ref="Z33:AB33"/>
    <mergeCell ref="AD33:AF33"/>
    <mergeCell ref="BG34:BL34"/>
    <mergeCell ref="BG35:BL35"/>
    <mergeCell ref="BC34:BE34"/>
    <mergeCell ref="BC35:BE35"/>
    <mergeCell ref="AR34:AU34"/>
    <mergeCell ref="AR35:AU35"/>
    <mergeCell ref="AW34:AY34"/>
    <mergeCell ref="AW35:AY35"/>
    <mergeCell ref="AZ34:BA34"/>
    <mergeCell ref="AZ35:BA35"/>
    <mergeCell ref="BR38:BR43"/>
    <mergeCell ref="BS38:BX43"/>
    <mergeCell ref="AF39:AW40"/>
    <mergeCell ref="AY39:BP40"/>
    <mergeCell ref="O41:R43"/>
    <mergeCell ref="S41:U43"/>
    <mergeCell ref="V41:Y43"/>
    <mergeCell ref="Z41:AC43"/>
    <mergeCell ref="AF41:AK43"/>
    <mergeCell ref="BN41:BP43"/>
    <mergeCell ref="O38:AC40"/>
    <mergeCell ref="AD38:AD43"/>
    <mergeCell ref="AE38:AE43"/>
    <mergeCell ref="AF38:BP38"/>
    <mergeCell ref="BQ38:BQ43"/>
    <mergeCell ref="AR41:AT43"/>
    <mergeCell ref="AU41:AW43"/>
    <mergeCell ref="AL41:AQ43"/>
    <mergeCell ref="AY41:BE43"/>
    <mergeCell ref="BF41:BH43"/>
    <mergeCell ref="BI41:BM43"/>
    <mergeCell ref="BS44:BX44"/>
    <mergeCell ref="E45:I45"/>
    <mergeCell ref="J45:L45"/>
    <mergeCell ref="O45:R45"/>
    <mergeCell ref="S45:U45"/>
    <mergeCell ref="V45:Y45"/>
    <mergeCell ref="Z45:AC45"/>
    <mergeCell ref="AF45:AK45"/>
    <mergeCell ref="AL45:AQ45"/>
    <mergeCell ref="AL44:AQ44"/>
    <mergeCell ref="AR44:AT44"/>
    <mergeCell ref="AU44:AW44"/>
    <mergeCell ref="AY44:BE44"/>
    <mergeCell ref="BF44:BH44"/>
    <mergeCell ref="BI44:BM44"/>
    <mergeCell ref="E44:I44"/>
    <mergeCell ref="J44:L44"/>
    <mergeCell ref="O44:R44"/>
    <mergeCell ref="S44:U44"/>
    <mergeCell ref="V44:Y44"/>
    <mergeCell ref="Z44:AC44"/>
    <mergeCell ref="AF44:AK44"/>
    <mergeCell ref="BN44:BP44"/>
    <mergeCell ref="BS46:BX46"/>
    <mergeCell ref="BS45:BX45"/>
    <mergeCell ref="E46:I46"/>
    <mergeCell ref="J46:L46"/>
    <mergeCell ref="O46:R46"/>
    <mergeCell ref="S46:U46"/>
    <mergeCell ref="V46:Y46"/>
    <mergeCell ref="Z46:AC46"/>
    <mergeCell ref="AF46:AK46"/>
    <mergeCell ref="AL46:AQ46"/>
    <mergeCell ref="AR46:AT46"/>
    <mergeCell ref="AR45:AT45"/>
    <mergeCell ref="AU45:AW45"/>
    <mergeCell ref="AY45:BE45"/>
    <mergeCell ref="BF45:BH45"/>
    <mergeCell ref="BI45:BM45"/>
    <mergeCell ref="BN45:BP45"/>
    <mergeCell ref="BS47:BX47"/>
    <mergeCell ref="E48:I48"/>
    <mergeCell ref="J48:L48"/>
    <mergeCell ref="O48:R48"/>
    <mergeCell ref="S48:U48"/>
    <mergeCell ref="V48:Y48"/>
    <mergeCell ref="Z48:AC48"/>
    <mergeCell ref="AF48:AK48"/>
    <mergeCell ref="AF47:AK47"/>
    <mergeCell ref="AL47:AQ47"/>
    <mergeCell ref="AR47:AT47"/>
    <mergeCell ref="AU47:AW47"/>
    <mergeCell ref="AY47:BE47"/>
    <mergeCell ref="BF47:BH47"/>
    <mergeCell ref="E47:I47"/>
    <mergeCell ref="J47:L47"/>
    <mergeCell ref="O47:R47"/>
    <mergeCell ref="S47:U47"/>
    <mergeCell ref="V47:Y47"/>
    <mergeCell ref="Z47:AC47"/>
    <mergeCell ref="BS48:BX48"/>
    <mergeCell ref="AR48:AT48"/>
    <mergeCell ref="AU48:AW48"/>
    <mergeCell ref="AY48:BE48"/>
    <mergeCell ref="Q35:T35"/>
    <mergeCell ref="W35:Y35"/>
    <mergeCell ref="Z34:AB34"/>
    <mergeCell ref="AD34:AF34"/>
    <mergeCell ref="AH34:AK34"/>
    <mergeCell ref="AN34:AP34"/>
    <mergeCell ref="E34:H34"/>
    <mergeCell ref="M34:O34"/>
    <mergeCell ref="Q34:T34"/>
    <mergeCell ref="W34:Y34"/>
    <mergeCell ref="I35:K35"/>
    <mergeCell ref="Z35:AB35"/>
    <mergeCell ref="AD35:AF35"/>
    <mergeCell ref="AH35:AK35"/>
    <mergeCell ref="A30:D30"/>
    <mergeCell ref="AR49:AT49"/>
    <mergeCell ref="AU49:AW49"/>
    <mergeCell ref="AY49:BE49"/>
    <mergeCell ref="BF49:BH49"/>
    <mergeCell ref="BI49:BM49"/>
    <mergeCell ref="E43:I43"/>
    <mergeCell ref="E49:I49"/>
    <mergeCell ref="J49:L49"/>
    <mergeCell ref="Z49:AC49"/>
    <mergeCell ref="AF49:AK49"/>
    <mergeCell ref="AL49:AQ49"/>
    <mergeCell ref="AL48:AQ48"/>
    <mergeCell ref="AN35:AP35"/>
    <mergeCell ref="E33:H33"/>
    <mergeCell ref="M33:O33"/>
    <mergeCell ref="Q33:T33"/>
    <mergeCell ref="W33:Y33"/>
    <mergeCell ref="Z32:AB32"/>
    <mergeCell ref="AD32:AF32"/>
    <mergeCell ref="AH32:AK32"/>
    <mergeCell ref="AN32:AP32"/>
    <mergeCell ref="E35:H35"/>
    <mergeCell ref="M35:O35"/>
    <mergeCell ref="BN49:BP49"/>
    <mergeCell ref="BN48:BP48"/>
    <mergeCell ref="BI47:BM47"/>
    <mergeCell ref="BN47:BP47"/>
    <mergeCell ref="AU46:AW46"/>
    <mergeCell ref="AY46:BE46"/>
    <mergeCell ref="BF46:BH46"/>
    <mergeCell ref="BI46:BM46"/>
    <mergeCell ref="BN46:BP46"/>
    <mergeCell ref="BF48:BH48"/>
    <mergeCell ref="BI48:BM48"/>
    <mergeCell ref="A57:D57"/>
    <mergeCell ref="A1:BX1"/>
    <mergeCell ref="M10:M15"/>
    <mergeCell ref="E52:L54"/>
    <mergeCell ref="BD2:BX8"/>
    <mergeCell ref="A44:D44"/>
    <mergeCell ref="A45:D45"/>
    <mergeCell ref="A46:D46"/>
    <mergeCell ref="A47:D47"/>
    <mergeCell ref="A48:D48"/>
    <mergeCell ref="A49:D49"/>
    <mergeCell ref="A31:D31"/>
    <mergeCell ref="A32:D32"/>
    <mergeCell ref="A33:D33"/>
    <mergeCell ref="A34:D34"/>
    <mergeCell ref="A35:D35"/>
    <mergeCell ref="A43:D43"/>
    <mergeCell ref="A38:D42"/>
    <mergeCell ref="BS49:BX49"/>
    <mergeCell ref="A15:D15"/>
    <mergeCell ref="A16:D16"/>
    <mergeCell ref="E38:L42"/>
    <mergeCell ref="A17:D17"/>
    <mergeCell ref="A19:D19"/>
    <mergeCell ref="A58:D58"/>
    <mergeCell ref="O60:V60"/>
    <mergeCell ref="O61:V61"/>
    <mergeCell ref="A60:D60"/>
    <mergeCell ref="A61:D61"/>
    <mergeCell ref="A52:D54"/>
    <mergeCell ref="AX39:AX43"/>
    <mergeCell ref="A59:D59"/>
    <mergeCell ref="E60:I60"/>
    <mergeCell ref="J60:L60"/>
    <mergeCell ref="E61:I61"/>
    <mergeCell ref="Y52:AF55"/>
    <mergeCell ref="Y56:AF56"/>
    <mergeCell ref="Y57:AF57"/>
    <mergeCell ref="Y58:AF58"/>
    <mergeCell ref="Y59:AF59"/>
    <mergeCell ref="J61:L61"/>
    <mergeCell ref="E55:I55"/>
    <mergeCell ref="J55:L55"/>
    <mergeCell ref="M52:N55"/>
    <mergeCell ref="O52:V55"/>
    <mergeCell ref="W52:X55"/>
    <mergeCell ref="A55:D55"/>
    <mergeCell ref="A56:D56"/>
    <mergeCell ref="O56:V56"/>
    <mergeCell ref="O57:V57"/>
    <mergeCell ref="O58:V58"/>
    <mergeCell ref="O59:V59"/>
    <mergeCell ref="I27:K29"/>
    <mergeCell ref="I30:K30"/>
    <mergeCell ref="I31:K31"/>
    <mergeCell ref="I32:K32"/>
    <mergeCell ref="I33:K33"/>
    <mergeCell ref="I34:K34"/>
    <mergeCell ref="Q27:T29"/>
    <mergeCell ref="J43:L43"/>
    <mergeCell ref="M38:N43"/>
    <mergeCell ref="O49:R49"/>
    <mergeCell ref="S49:U49"/>
    <mergeCell ref="V49:Y49"/>
    <mergeCell ref="E56:I56"/>
    <mergeCell ref="J56:L56"/>
    <mergeCell ref="E57:I57"/>
    <mergeCell ref="J57:L57"/>
    <mergeCell ref="E58:I58"/>
    <mergeCell ref="J58:L58"/>
    <mergeCell ref="E59:I59"/>
    <mergeCell ref="J59:L59"/>
    <mergeCell ref="AW31:AY31"/>
    <mergeCell ref="AW32:AY32"/>
    <mergeCell ref="AW33:AY33"/>
    <mergeCell ref="BS31:BX31"/>
    <mergeCell ref="BS32:BX32"/>
    <mergeCell ref="BS33:BX33"/>
    <mergeCell ref="BN33:BP33"/>
    <mergeCell ref="BN32:BP32"/>
    <mergeCell ref="BB27:BB29"/>
    <mergeCell ref="AZ27:BA29"/>
    <mergeCell ref="BV10:BV15"/>
    <mergeCell ref="D24:D28"/>
    <mergeCell ref="X2:AA2"/>
    <mergeCell ref="X3:AA3"/>
    <mergeCell ref="X4:AA4"/>
    <mergeCell ref="X5:AA5"/>
    <mergeCell ref="X6:AA6"/>
    <mergeCell ref="X7:AA7"/>
    <mergeCell ref="X8:AA8"/>
    <mergeCell ref="AB2:AE2"/>
    <mergeCell ref="AB3:AE3"/>
    <mergeCell ref="AB4:AE4"/>
    <mergeCell ref="AB5:AE5"/>
    <mergeCell ref="AB6:AE6"/>
    <mergeCell ref="AB7:AE7"/>
    <mergeCell ref="AB8:AE8"/>
    <mergeCell ref="AF2:AG4"/>
    <mergeCell ref="AH2:BA8"/>
    <mergeCell ref="AQ27:AQ29"/>
    <mergeCell ref="AW27:AY29"/>
    <mergeCell ref="AV27:AV29"/>
    <mergeCell ref="A20:D20"/>
    <mergeCell ref="A21:D21"/>
    <mergeCell ref="A29:D29"/>
    <mergeCell ref="A18:D18"/>
    <mergeCell ref="BQ53:BX53"/>
    <mergeCell ref="BQ54:BX60"/>
    <mergeCell ref="AS54:BP60"/>
    <mergeCell ref="AS53:BP53"/>
    <mergeCell ref="AS52:BX52"/>
    <mergeCell ref="AS61:BX61"/>
    <mergeCell ref="AI52:AQ61"/>
    <mergeCell ref="AF50:AM51"/>
    <mergeCell ref="AN50:AV51"/>
    <mergeCell ref="AG54:AH56"/>
    <mergeCell ref="Y61:AF61"/>
    <mergeCell ref="Y60:AF60"/>
    <mergeCell ref="BS34:BX34"/>
    <mergeCell ref="BS35:BX35"/>
    <mergeCell ref="BN34:BP34"/>
    <mergeCell ref="BN35:BP35"/>
    <mergeCell ref="AN24:BP26"/>
    <mergeCell ref="BS30:BX30"/>
    <mergeCell ref="AR30:AU30"/>
    <mergeCell ref="AR31:AU31"/>
    <mergeCell ref="AR32:AU32"/>
    <mergeCell ref="AR33:AU33"/>
    <mergeCell ref="AW30:AY30"/>
  </mergeCells>
  <pageMargins left="0.7" right="0.7" top="0.75" bottom="0.75" header="0.3" footer="0.3"/>
  <pageSetup scale="54"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'SD List'!$B$2:$B$501</xm:f>
          </x14:formula1>
          <xm:sqref>L2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05"/>
  <sheetViews>
    <sheetView workbookViewId="0">
      <pane xSplit="3" ySplit="1" topLeftCell="J2" activePane="bottomRight" state="frozen"/>
      <selection pane="topRight" activeCell="D1" sqref="D1"/>
      <selection pane="bottomLeft" activeCell="A2" sqref="A2"/>
      <selection pane="bottomRight" activeCell="W2" sqref="W2:X501"/>
    </sheetView>
  </sheetViews>
  <sheetFormatPr defaultRowHeight="15" x14ac:dyDescent="0.25"/>
  <cols>
    <col min="1" max="1" width="11.42578125" customWidth="1"/>
    <col min="2" max="2" width="21" customWidth="1"/>
    <col min="3" max="3" width="14.140625" customWidth="1"/>
    <col min="4" max="16" width="11.7109375" customWidth="1"/>
    <col min="17" max="17" width="13.7109375" customWidth="1"/>
    <col min="18" max="27" width="11.7109375" customWidth="1"/>
    <col min="28" max="29" width="12.42578125" bestFit="1" customWidth="1"/>
    <col min="30" max="30" width="13.7109375" bestFit="1" customWidth="1"/>
    <col min="31" max="40" width="11.7109375" customWidth="1"/>
  </cols>
  <sheetData>
    <row r="1" spans="1:33" ht="79.900000000000006" customHeight="1" x14ac:dyDescent="0.25">
      <c r="A1" s="64" t="s">
        <v>90</v>
      </c>
      <c r="B1" s="65" t="s">
        <v>91</v>
      </c>
      <c r="C1" s="65" t="s">
        <v>92</v>
      </c>
      <c r="D1" s="22" t="s">
        <v>1682</v>
      </c>
      <c r="E1" s="22" t="s">
        <v>1683</v>
      </c>
      <c r="F1" s="66" t="s">
        <v>1630</v>
      </c>
      <c r="G1" s="66" t="s">
        <v>1631</v>
      </c>
      <c r="H1" s="66"/>
      <c r="I1" s="66" t="s">
        <v>1632</v>
      </c>
      <c r="J1" s="66" t="s">
        <v>1633</v>
      </c>
      <c r="K1" s="22" t="s">
        <v>1684</v>
      </c>
      <c r="L1" s="22" t="s">
        <v>1679</v>
      </c>
      <c r="M1" s="67" t="s">
        <v>1635</v>
      </c>
      <c r="N1" s="66" t="s">
        <v>1685</v>
      </c>
      <c r="O1" s="66"/>
      <c r="P1" s="66" t="s">
        <v>1637</v>
      </c>
      <c r="Q1" s="66" t="s">
        <v>1686</v>
      </c>
      <c r="R1" s="68" t="s">
        <v>1639</v>
      </c>
      <c r="S1" s="66" t="s">
        <v>1640</v>
      </c>
      <c r="T1" s="66" t="s">
        <v>1641</v>
      </c>
      <c r="U1" s="66" t="s">
        <v>1642</v>
      </c>
      <c r="V1" s="66" t="s">
        <v>1643</v>
      </c>
      <c r="W1" s="66"/>
      <c r="X1" s="66" t="s">
        <v>1644</v>
      </c>
      <c r="Y1" s="68" t="s">
        <v>1645</v>
      </c>
      <c r="Z1" s="68" t="s">
        <v>1622</v>
      </c>
      <c r="AA1" s="22" t="s">
        <v>1687</v>
      </c>
      <c r="AB1" s="22" t="s">
        <v>1688</v>
      </c>
      <c r="AC1" s="22" t="s">
        <v>1689</v>
      </c>
      <c r="AD1" s="114" t="s">
        <v>1690</v>
      </c>
      <c r="AE1" s="114" t="s">
        <v>1691</v>
      </c>
      <c r="AF1" s="114" t="s">
        <v>1692</v>
      </c>
      <c r="AG1" s="114" t="s">
        <v>1693</v>
      </c>
    </row>
    <row r="2" spans="1:33" x14ac:dyDescent="0.25">
      <c r="A2" s="7">
        <v>112011103</v>
      </c>
      <c r="B2" s="8" t="s">
        <v>144</v>
      </c>
      <c r="C2" s="8" t="s">
        <v>145</v>
      </c>
      <c r="D2" s="70">
        <v>65797</v>
      </c>
      <c r="E2" s="71">
        <v>4770</v>
      </c>
      <c r="F2" s="72">
        <v>15542269.130000001</v>
      </c>
      <c r="G2" s="73">
        <v>49.52</v>
      </c>
      <c r="H2" s="29">
        <f>ROUND(_xlfn.PERCENTRANK.EXC(G$2:G$501,G2)*100,0)</f>
        <v>45</v>
      </c>
      <c r="I2" s="38" t="str">
        <f t="array" ref="I2">H2&amp;CHOOSE(AND(H2&lt;&gt;{11,12,13})*MIN(4,MOD(H2,10))+1,"th","st","nd","rd","th")</f>
        <v>45th</v>
      </c>
      <c r="J2" s="74">
        <v>0.97</v>
      </c>
      <c r="K2" s="75">
        <v>23294405.109999999</v>
      </c>
      <c r="L2" s="113">
        <v>2072.547</v>
      </c>
      <c r="M2" s="38">
        <v>268.18299999999999</v>
      </c>
      <c r="N2" s="72">
        <v>9920.09</v>
      </c>
      <c r="O2" s="29">
        <f>ROUND(_xlfn.PERCENTRANK.EXC(N$2:N$501,N2)*100,0)</f>
        <v>12</v>
      </c>
      <c r="P2" s="38" t="str">
        <f t="array" ref="P2">O2&amp;CHOOSE(AND(O2&lt;&gt;{11,12,13})*MIN(4,MOD(O2,10))+1,"th","st","nd","rd","th")</f>
        <v>12th</v>
      </c>
      <c r="Q2" s="76">
        <v>1.1987000000000001</v>
      </c>
      <c r="R2" s="77">
        <v>0.97</v>
      </c>
      <c r="S2" s="78">
        <v>1.44E-2</v>
      </c>
      <c r="T2" s="79">
        <v>198</v>
      </c>
      <c r="U2" s="80">
        <v>14446950</v>
      </c>
      <c r="V2" s="72">
        <v>6171.98</v>
      </c>
      <c r="W2" s="29">
        <f>ROUND(_xlfn.PERCENTRANK.EXC(V$2:V$501,V2)*100,0)</f>
        <v>43</v>
      </c>
      <c r="X2" s="38" t="str">
        <f t="array" ref="X2">W2&amp;CHOOSE(AND(W2&lt;&gt;{11,12,13})*MIN(4,MOD(W2,10))+1,"th","st","nd","rd","th")</f>
        <v>43rd</v>
      </c>
      <c r="Y2" s="77">
        <v>0.08</v>
      </c>
      <c r="Z2" s="77">
        <v>1.05</v>
      </c>
      <c r="AA2" s="81">
        <v>605672.23</v>
      </c>
      <c r="AB2" s="82">
        <v>754878171</v>
      </c>
      <c r="AC2" s="83">
        <v>323252433</v>
      </c>
      <c r="AD2" s="115">
        <v>14884119.91</v>
      </c>
      <c r="AE2" s="115">
        <v>0</v>
      </c>
      <c r="AF2" s="115">
        <v>52476.99</v>
      </c>
      <c r="AG2" s="115">
        <v>74154.720000000001</v>
      </c>
    </row>
    <row r="3" spans="1:33" x14ac:dyDescent="0.25">
      <c r="A3" s="7">
        <v>112011603</v>
      </c>
      <c r="B3" s="8" t="s">
        <v>230</v>
      </c>
      <c r="C3" s="8" t="s">
        <v>145</v>
      </c>
      <c r="D3" s="70">
        <v>56609</v>
      </c>
      <c r="E3" s="71">
        <v>10328</v>
      </c>
      <c r="F3" s="72">
        <v>32984848.740000002</v>
      </c>
      <c r="G3" s="73">
        <v>56.42</v>
      </c>
      <c r="H3" s="29">
        <f t="shared" ref="H3:H66" si="0">ROUND(_xlfn.PERCENTRANK.EXC(G$2:G$501,G3)*100,0)</f>
        <v>63</v>
      </c>
      <c r="I3" s="38" t="str">
        <f t="array" ref="I3">H3&amp;CHOOSE(AND(H3&lt;&gt;{11,12,13})*MIN(4,MOD(H3,10))+1,"th","st","nd","rd","th")</f>
        <v>63rd</v>
      </c>
      <c r="J3" s="74">
        <v>1.1000000000000001</v>
      </c>
      <c r="K3" s="75">
        <v>48804266.43</v>
      </c>
      <c r="L3" s="113">
        <v>3954.4989999999998</v>
      </c>
      <c r="M3" s="38">
        <v>702.29899999999998</v>
      </c>
      <c r="N3" s="72">
        <v>10353.379999999999</v>
      </c>
      <c r="O3" s="29">
        <f t="shared" ref="O3:O66" si="1">ROUND(_xlfn.PERCENTRANK.EXC(N$2:N$501,N3)*100,0)</f>
        <v>17</v>
      </c>
      <c r="P3" s="38" t="str">
        <f t="array" ref="P3">O3&amp;CHOOSE(AND(O3&lt;&gt;{11,12,13})*MIN(4,MOD(O3,10))+1,"th","st","nd","rd","th")</f>
        <v>17th</v>
      </c>
      <c r="Q3" s="76">
        <v>1.1485000000000001</v>
      </c>
      <c r="R3" s="77">
        <v>1.1000000000000001</v>
      </c>
      <c r="S3" s="78">
        <v>1.4500000000000001E-2</v>
      </c>
      <c r="T3" s="79">
        <v>192</v>
      </c>
      <c r="U3" s="80">
        <v>30392441</v>
      </c>
      <c r="V3" s="72">
        <v>6526.47</v>
      </c>
      <c r="W3" s="29">
        <f t="shared" ref="W3:W66" si="2">ROUND(_xlfn.PERCENTRANK.EXC(V$2:V$501,V3)*100,0)</f>
        <v>48</v>
      </c>
      <c r="X3" s="38" t="str">
        <f t="array" ref="X3">W3&amp;CHOOSE(AND(W3&lt;&gt;{11,12,13})*MIN(4,MOD(W3,10))+1,"th","st","nd","rd","th")</f>
        <v>48th</v>
      </c>
      <c r="Y3" s="77">
        <v>0.03</v>
      </c>
      <c r="Z3" s="77">
        <v>1.1299999999999999</v>
      </c>
      <c r="AA3" s="81">
        <v>917628.37</v>
      </c>
      <c r="AB3" s="82">
        <v>1638148704</v>
      </c>
      <c r="AC3" s="83">
        <v>629943919</v>
      </c>
      <c r="AD3" s="115">
        <v>31224643.920000002</v>
      </c>
      <c r="AE3" s="115">
        <v>0</v>
      </c>
      <c r="AF3" s="115">
        <v>842576.45</v>
      </c>
      <c r="AG3" s="115">
        <v>590688.67000000004</v>
      </c>
    </row>
    <row r="4" spans="1:33" x14ac:dyDescent="0.25">
      <c r="A4" s="7">
        <v>112013054</v>
      </c>
      <c r="B4" s="8" t="s">
        <v>284</v>
      </c>
      <c r="C4" s="8" t="s">
        <v>145</v>
      </c>
      <c r="D4" s="70">
        <v>69052</v>
      </c>
      <c r="E4" s="71">
        <v>3021</v>
      </c>
      <c r="F4" s="72">
        <v>11180103.25</v>
      </c>
      <c r="G4" s="73">
        <v>53.59</v>
      </c>
      <c r="H4" s="29">
        <f t="shared" si="0"/>
        <v>55</v>
      </c>
      <c r="I4" s="38" t="str">
        <f t="array" ref="I4">H4&amp;CHOOSE(AND(H4&lt;&gt;{11,12,13})*MIN(4,MOD(H4,10))+1,"th","st","nd","rd","th")</f>
        <v>55th</v>
      </c>
      <c r="J4" s="74">
        <v>1.05</v>
      </c>
      <c r="K4" s="75">
        <v>14477609.98</v>
      </c>
      <c r="L4" s="113">
        <v>1081.99</v>
      </c>
      <c r="M4" s="38">
        <v>149.69300000000001</v>
      </c>
      <c r="N4" s="72">
        <v>11636.55</v>
      </c>
      <c r="O4" s="29">
        <f t="shared" si="1"/>
        <v>45</v>
      </c>
      <c r="P4" s="38" t="str">
        <f t="array" ref="P4">O4&amp;CHOOSE(AND(O4&lt;&gt;{11,12,13})*MIN(4,MOD(O4,10))+1,"th","st","nd","rd","th")</f>
        <v>45th</v>
      </c>
      <c r="Q4" s="76">
        <v>1.0219</v>
      </c>
      <c r="R4" s="77">
        <v>1.05</v>
      </c>
      <c r="S4" s="78">
        <v>1.34E-2</v>
      </c>
      <c r="T4" s="79">
        <v>249</v>
      </c>
      <c r="U4" s="80">
        <v>11194002</v>
      </c>
      <c r="V4" s="72">
        <v>9088.3799999999992</v>
      </c>
      <c r="W4" s="29">
        <f t="shared" si="2"/>
        <v>76</v>
      </c>
      <c r="X4" s="38" t="str">
        <f t="array" ref="X4">W4&amp;CHOOSE(AND(W4&lt;&gt;{11,12,13})*MIN(4,MOD(W4,10))+1,"th","st","nd","rd","th")</f>
        <v>76th</v>
      </c>
      <c r="Y4" s="77">
        <v>0</v>
      </c>
      <c r="Z4" s="77">
        <v>1.05</v>
      </c>
      <c r="AA4" s="81">
        <v>459877.4</v>
      </c>
      <c r="AB4" s="82">
        <v>630394375</v>
      </c>
      <c r="AC4" s="83">
        <v>204978938</v>
      </c>
      <c r="AD4" s="115">
        <v>10702212.779999999</v>
      </c>
      <c r="AE4" s="115">
        <v>0</v>
      </c>
      <c r="AF4" s="115">
        <v>18013.07</v>
      </c>
      <c r="AG4" s="115">
        <v>145074.59</v>
      </c>
    </row>
    <row r="5" spans="1:33" x14ac:dyDescent="0.25">
      <c r="A5" s="7">
        <v>112013753</v>
      </c>
      <c r="B5" s="8" t="s">
        <v>307</v>
      </c>
      <c r="C5" s="8" t="s">
        <v>145</v>
      </c>
      <c r="D5" s="70">
        <v>59114</v>
      </c>
      <c r="E5" s="71">
        <v>10326</v>
      </c>
      <c r="F5" s="72">
        <v>38607868.219999999</v>
      </c>
      <c r="G5" s="73">
        <v>63.25</v>
      </c>
      <c r="H5" s="29">
        <f t="shared" si="0"/>
        <v>75</v>
      </c>
      <c r="I5" s="38" t="str">
        <f t="array" ref="I5">H5&amp;CHOOSE(AND(H5&lt;&gt;{11,12,13})*MIN(4,MOD(H5,10))+1,"th","st","nd","rd","th")</f>
        <v>75th</v>
      </c>
      <c r="J5" s="74">
        <v>1.23</v>
      </c>
      <c r="K5" s="75">
        <v>52114308.289999999</v>
      </c>
      <c r="L5" s="113">
        <v>3110.2829999999999</v>
      </c>
      <c r="M5" s="38">
        <v>664.04200000000003</v>
      </c>
      <c r="N5" s="72">
        <v>13544.26</v>
      </c>
      <c r="O5" s="29">
        <f t="shared" si="1"/>
        <v>76</v>
      </c>
      <c r="P5" s="38" t="str">
        <f t="array" ref="P5">O5&amp;CHOOSE(AND(O5&lt;&gt;{11,12,13})*MIN(4,MOD(O5,10))+1,"th","st","nd","rd","th")</f>
        <v>76th</v>
      </c>
      <c r="Q5" s="76">
        <v>0.87790000000000001</v>
      </c>
      <c r="R5" s="77">
        <v>1.08</v>
      </c>
      <c r="S5" s="78">
        <v>1.37E-2</v>
      </c>
      <c r="T5" s="79">
        <v>232</v>
      </c>
      <c r="U5" s="80">
        <v>37703312</v>
      </c>
      <c r="V5" s="72">
        <v>9989.42</v>
      </c>
      <c r="W5" s="29">
        <f t="shared" si="2"/>
        <v>82</v>
      </c>
      <c r="X5" s="38" t="str">
        <f t="array" ref="X5">W5&amp;CHOOSE(AND(W5&lt;&gt;{11,12,13})*MIN(4,MOD(W5,10))+1,"th","st","nd","rd","th")</f>
        <v>82nd</v>
      </c>
      <c r="Y5" s="77">
        <v>0</v>
      </c>
      <c r="Z5" s="77">
        <v>1.08</v>
      </c>
      <c r="AA5" s="81">
        <v>1116264.83</v>
      </c>
      <c r="AB5" s="82">
        <v>2158114814</v>
      </c>
      <c r="AC5" s="83">
        <v>655565157</v>
      </c>
      <c r="AD5" s="115">
        <v>37220054.520000003</v>
      </c>
      <c r="AE5" s="115">
        <v>0</v>
      </c>
      <c r="AF5" s="115">
        <v>271548.87</v>
      </c>
      <c r="AG5" s="115">
        <v>993879.33</v>
      </c>
    </row>
    <row r="6" spans="1:33" x14ac:dyDescent="0.25">
      <c r="A6" s="7">
        <v>112015203</v>
      </c>
      <c r="B6" s="8" t="s">
        <v>382</v>
      </c>
      <c r="C6" s="8" t="s">
        <v>145</v>
      </c>
      <c r="D6" s="70">
        <v>63107</v>
      </c>
      <c r="E6" s="71">
        <v>5728</v>
      </c>
      <c r="F6" s="72">
        <v>17532748.07</v>
      </c>
      <c r="G6" s="73">
        <v>48.5</v>
      </c>
      <c r="H6" s="29">
        <f t="shared" si="0"/>
        <v>43</v>
      </c>
      <c r="I6" s="38" t="str">
        <f t="array" ref="I6">H6&amp;CHOOSE(AND(H6&lt;&gt;{11,12,13})*MIN(4,MOD(H6,10))+1,"th","st","nd","rd","th")</f>
        <v>43rd</v>
      </c>
      <c r="J6" s="74">
        <v>0.95</v>
      </c>
      <c r="K6" s="75">
        <v>26331353.780000001</v>
      </c>
      <c r="L6" s="113">
        <v>2060.85</v>
      </c>
      <c r="M6" s="38">
        <v>234.03100000000001</v>
      </c>
      <c r="N6" s="72">
        <v>11446.72</v>
      </c>
      <c r="O6" s="29">
        <f t="shared" si="1"/>
        <v>42</v>
      </c>
      <c r="P6" s="38" t="str">
        <f t="array" ref="P6">O6&amp;CHOOSE(AND(O6&lt;&gt;{11,12,13})*MIN(4,MOD(O6,10))+1,"th","st","nd","rd","th")</f>
        <v>42nd</v>
      </c>
      <c r="Q6" s="76">
        <v>1.0387999999999999</v>
      </c>
      <c r="R6" s="77">
        <v>0.95</v>
      </c>
      <c r="S6" s="78">
        <v>1.34E-2</v>
      </c>
      <c r="T6" s="79">
        <v>249</v>
      </c>
      <c r="U6" s="80">
        <v>17502135</v>
      </c>
      <c r="V6" s="72">
        <v>7626.6</v>
      </c>
      <c r="W6" s="29">
        <f t="shared" si="2"/>
        <v>63</v>
      </c>
      <c r="X6" s="38" t="str">
        <f t="array" ref="X6">W6&amp;CHOOSE(AND(W6&lt;&gt;{11,12,13})*MIN(4,MOD(W6,10))+1,"th","st","nd","rd","th")</f>
        <v>63rd</v>
      </c>
      <c r="Y6" s="77">
        <v>0</v>
      </c>
      <c r="Z6" s="77">
        <v>0.95</v>
      </c>
      <c r="AA6" s="81">
        <v>900896.42</v>
      </c>
      <c r="AB6" s="82">
        <v>952294054</v>
      </c>
      <c r="AC6" s="83">
        <v>353835387</v>
      </c>
      <c r="AD6" s="115">
        <v>16623684.130000001</v>
      </c>
      <c r="AE6" s="115">
        <v>0</v>
      </c>
      <c r="AF6" s="115">
        <v>8167.52</v>
      </c>
      <c r="AG6" s="115">
        <v>62501.49</v>
      </c>
    </row>
    <row r="7" spans="1:33" x14ac:dyDescent="0.25">
      <c r="A7" s="7">
        <v>112018523</v>
      </c>
      <c r="B7" s="8" t="s">
        <v>603</v>
      </c>
      <c r="C7" s="8" t="s">
        <v>145</v>
      </c>
      <c r="D7" s="70">
        <v>57842</v>
      </c>
      <c r="E7" s="71">
        <v>4020</v>
      </c>
      <c r="F7" s="72">
        <v>14175435.26</v>
      </c>
      <c r="G7" s="73">
        <v>60.96</v>
      </c>
      <c r="H7" s="29">
        <f t="shared" si="0"/>
        <v>70</v>
      </c>
      <c r="I7" s="38" t="str">
        <f t="array" ref="I7">H7&amp;CHOOSE(AND(H7&lt;&gt;{11,12,13})*MIN(4,MOD(H7,10))+1,"th","st","nd","rd","th")</f>
        <v>70th</v>
      </c>
      <c r="J7" s="74">
        <v>1.19</v>
      </c>
      <c r="K7" s="75">
        <v>24203754.949999999</v>
      </c>
      <c r="L7" s="113">
        <v>1777.636</v>
      </c>
      <c r="M7" s="38">
        <v>350.92</v>
      </c>
      <c r="N7" s="72">
        <v>11216.16</v>
      </c>
      <c r="O7" s="29">
        <f t="shared" si="1"/>
        <v>36</v>
      </c>
      <c r="P7" s="38" t="str">
        <f t="array" ref="P7">O7&amp;CHOOSE(AND(O7&lt;&gt;{11,12,13})*MIN(4,MOD(O7,10))+1,"th","st","nd","rd","th")</f>
        <v>36th</v>
      </c>
      <c r="Q7" s="76">
        <v>1.0602</v>
      </c>
      <c r="R7" s="77">
        <v>1.19</v>
      </c>
      <c r="S7" s="78">
        <v>1.6299999999999999E-2</v>
      </c>
      <c r="T7" s="79">
        <v>115</v>
      </c>
      <c r="U7" s="80">
        <v>11675244</v>
      </c>
      <c r="V7" s="72">
        <v>5485.05</v>
      </c>
      <c r="W7" s="29">
        <f t="shared" si="2"/>
        <v>34</v>
      </c>
      <c r="X7" s="38" t="str">
        <f t="array" ref="X7">W7&amp;CHOOSE(AND(W7&lt;&gt;{11,12,13})*MIN(4,MOD(W7,10))+1,"th","st","nd","rd","th")</f>
        <v>34th</v>
      </c>
      <c r="Y7" s="77">
        <v>0.18</v>
      </c>
      <c r="Z7" s="77">
        <v>1.37</v>
      </c>
      <c r="AA7" s="81">
        <v>817709.64</v>
      </c>
      <c r="AB7" s="82">
        <v>625405317</v>
      </c>
      <c r="AC7" s="83">
        <v>245881519</v>
      </c>
      <c r="AD7" s="115">
        <v>13310038.359999999</v>
      </c>
      <c r="AE7" s="115">
        <v>0</v>
      </c>
      <c r="AF7" s="115">
        <v>47687.26</v>
      </c>
      <c r="AG7" s="115">
        <v>329536.73</v>
      </c>
    </row>
    <row r="8" spans="1:33" x14ac:dyDescent="0.25">
      <c r="A8" s="7">
        <v>103020603</v>
      </c>
      <c r="B8" s="8" t="s">
        <v>100</v>
      </c>
      <c r="C8" s="8" t="s">
        <v>101</v>
      </c>
      <c r="D8" s="70">
        <v>49098</v>
      </c>
      <c r="E8" s="71">
        <v>4531</v>
      </c>
      <c r="F8" s="72">
        <v>15952188.16</v>
      </c>
      <c r="G8" s="73">
        <v>71.709999999999994</v>
      </c>
      <c r="H8" s="29">
        <f t="shared" si="0"/>
        <v>88</v>
      </c>
      <c r="I8" s="38" t="str">
        <f t="array" ref="I8">H8&amp;CHOOSE(AND(H8&lt;&gt;{11,12,13})*MIN(4,MOD(H8,10))+1,"th","st","nd","rd","th")</f>
        <v>88th</v>
      </c>
      <c r="J8" s="74">
        <v>1.4</v>
      </c>
      <c r="K8" s="75">
        <v>18197495.100000001</v>
      </c>
      <c r="L8" s="113">
        <v>957.98199999999997</v>
      </c>
      <c r="M8" s="38">
        <v>190.74</v>
      </c>
      <c r="N8" s="72">
        <v>15841.51</v>
      </c>
      <c r="O8" s="29">
        <f t="shared" si="1"/>
        <v>91</v>
      </c>
      <c r="P8" s="38" t="str">
        <f t="array" ref="P8">O8&amp;CHOOSE(AND(O8&lt;&gt;{11,12,13})*MIN(4,MOD(O8,10))+1,"th","st","nd","rd","th")</f>
        <v>91st</v>
      </c>
      <c r="Q8" s="76">
        <v>0.75060000000000004</v>
      </c>
      <c r="R8" s="77">
        <v>1.05</v>
      </c>
      <c r="S8" s="78">
        <v>1.77E-2</v>
      </c>
      <c r="T8" s="79">
        <v>58</v>
      </c>
      <c r="U8" s="80">
        <v>12070159</v>
      </c>
      <c r="V8" s="72">
        <v>10507.47</v>
      </c>
      <c r="W8" s="29">
        <f t="shared" si="2"/>
        <v>85</v>
      </c>
      <c r="X8" s="38" t="str">
        <f t="array" ref="X8">W8&amp;CHOOSE(AND(W8&lt;&gt;{11,12,13})*MIN(4,MOD(W8,10))+1,"th","st","nd","rd","th")</f>
        <v>85th</v>
      </c>
      <c r="Y8" s="77">
        <v>0</v>
      </c>
      <c r="Z8" s="77">
        <v>1.05</v>
      </c>
      <c r="AA8" s="81">
        <v>396096.13</v>
      </c>
      <c r="AB8" s="82">
        <v>627475824</v>
      </c>
      <c r="AC8" s="83">
        <v>273282296</v>
      </c>
      <c r="AD8" s="115">
        <v>15508489.92</v>
      </c>
      <c r="AE8" s="115">
        <v>0</v>
      </c>
      <c r="AF8" s="115">
        <v>47602.11</v>
      </c>
      <c r="AG8" s="115">
        <v>0</v>
      </c>
    </row>
    <row r="9" spans="1:33" x14ac:dyDescent="0.25">
      <c r="A9" s="7">
        <v>103020753</v>
      </c>
      <c r="B9" s="8" t="s">
        <v>124</v>
      </c>
      <c r="C9" s="8" t="s">
        <v>101</v>
      </c>
      <c r="D9" s="70">
        <v>86487</v>
      </c>
      <c r="E9" s="71">
        <v>4332</v>
      </c>
      <c r="F9" s="72">
        <v>21781361.82</v>
      </c>
      <c r="G9" s="73">
        <v>58.14</v>
      </c>
      <c r="H9" s="29">
        <f t="shared" si="0"/>
        <v>65</v>
      </c>
      <c r="I9" s="38" t="str">
        <f t="array" ref="I9">H9&amp;CHOOSE(AND(H9&lt;&gt;{11,12,13})*MIN(4,MOD(H9,10))+1,"th","st","nd","rd","th")</f>
        <v>65th</v>
      </c>
      <c r="J9" s="74">
        <v>1.1299999999999999</v>
      </c>
      <c r="K9" s="75">
        <v>24379297.34</v>
      </c>
      <c r="L9" s="113">
        <v>1652.5309999999999</v>
      </c>
      <c r="M9" s="38">
        <v>55.750999999999998</v>
      </c>
      <c r="N9" s="72">
        <v>14271.24</v>
      </c>
      <c r="O9" s="29">
        <f t="shared" si="1"/>
        <v>82</v>
      </c>
      <c r="P9" s="38" t="str">
        <f t="array" ref="P9">O9&amp;CHOOSE(AND(O9&lt;&gt;{11,12,13})*MIN(4,MOD(O9,10))+1,"th","st","nd","rd","th")</f>
        <v>82nd</v>
      </c>
      <c r="Q9" s="76">
        <v>0.83320000000000005</v>
      </c>
      <c r="R9" s="77">
        <v>0.94</v>
      </c>
      <c r="S9" s="78">
        <v>1.52E-2</v>
      </c>
      <c r="T9" s="79">
        <v>149</v>
      </c>
      <c r="U9" s="80">
        <v>19203271</v>
      </c>
      <c r="V9" s="72">
        <v>11241.28</v>
      </c>
      <c r="W9" s="29">
        <f t="shared" si="2"/>
        <v>88</v>
      </c>
      <c r="X9" s="38" t="str">
        <f t="array" ref="X9">W9&amp;CHOOSE(AND(W9&lt;&gt;{11,12,13})*MIN(4,MOD(W9,10))+1,"th","st","nd","rd","th")</f>
        <v>88th</v>
      </c>
      <c r="Y9" s="77">
        <v>0</v>
      </c>
      <c r="Z9" s="77">
        <v>0.94</v>
      </c>
      <c r="AA9" s="81">
        <v>246919.48</v>
      </c>
      <c r="AB9" s="82">
        <v>890161311</v>
      </c>
      <c r="AC9" s="83">
        <v>542918625</v>
      </c>
      <c r="AD9" s="115">
        <v>21496877.039999999</v>
      </c>
      <c r="AE9" s="115">
        <v>0</v>
      </c>
      <c r="AF9" s="115">
        <v>37565.300000000003</v>
      </c>
      <c r="AG9" s="115">
        <v>0</v>
      </c>
    </row>
    <row r="10" spans="1:33" x14ac:dyDescent="0.25">
      <c r="A10" s="7">
        <v>103021102</v>
      </c>
      <c r="B10" s="8" t="s">
        <v>127</v>
      </c>
      <c r="C10" s="8" t="s">
        <v>101</v>
      </c>
      <c r="D10" s="70">
        <v>56514</v>
      </c>
      <c r="E10" s="71">
        <v>15013</v>
      </c>
      <c r="F10" s="72">
        <v>39265314.399999999</v>
      </c>
      <c r="G10" s="73">
        <v>46.28</v>
      </c>
      <c r="H10" s="29">
        <f t="shared" si="0"/>
        <v>38</v>
      </c>
      <c r="I10" s="38" t="str">
        <f t="array" ref="I10">H10&amp;CHOOSE(AND(H10&lt;&gt;{11,12,13})*MIN(4,MOD(H10,10))+1,"th","st","nd","rd","th")</f>
        <v>38th</v>
      </c>
      <c r="J10" s="74">
        <v>0.9</v>
      </c>
      <c r="K10" s="75">
        <v>54536776.159999996</v>
      </c>
      <c r="L10" s="113">
        <v>4281.6689999999999</v>
      </c>
      <c r="M10" s="38">
        <v>677.72199999999998</v>
      </c>
      <c r="N10" s="72">
        <v>10996.67</v>
      </c>
      <c r="O10" s="29">
        <f t="shared" si="1"/>
        <v>31</v>
      </c>
      <c r="P10" s="38" t="str">
        <f t="array" ref="P10">O10&amp;CHOOSE(AND(O10&lt;&gt;{11,12,13})*MIN(4,MOD(O10,10))+1,"th","st","nd","rd","th")</f>
        <v>31st</v>
      </c>
      <c r="Q10" s="76">
        <v>1.0812999999999999</v>
      </c>
      <c r="R10" s="77">
        <v>0.9</v>
      </c>
      <c r="S10" s="78">
        <v>1.55E-2</v>
      </c>
      <c r="T10" s="79">
        <v>137</v>
      </c>
      <c r="U10" s="80">
        <v>33875995</v>
      </c>
      <c r="V10" s="72">
        <v>6830.68</v>
      </c>
      <c r="W10" s="29">
        <f t="shared" si="2"/>
        <v>52</v>
      </c>
      <c r="X10" s="38" t="str">
        <f t="array" ref="X10">W10&amp;CHOOSE(AND(W10&lt;&gt;{11,12,13})*MIN(4,MOD(W10,10))+1,"th","st","nd","rd","th")</f>
        <v>52nd</v>
      </c>
      <c r="Y10" s="77">
        <v>0</v>
      </c>
      <c r="Z10" s="77">
        <v>0.9</v>
      </c>
      <c r="AA10" s="81">
        <v>1663504.85</v>
      </c>
      <c r="AB10" s="82">
        <v>1605596160</v>
      </c>
      <c r="AC10" s="83">
        <v>922463168</v>
      </c>
      <c r="AD10" s="115">
        <v>37162172.439999998</v>
      </c>
      <c r="AE10" s="115">
        <v>0</v>
      </c>
      <c r="AF10" s="115">
        <v>439637.11</v>
      </c>
      <c r="AG10" s="115">
        <v>0</v>
      </c>
    </row>
    <row r="11" spans="1:33" x14ac:dyDescent="0.25">
      <c r="A11" s="7">
        <v>103021252</v>
      </c>
      <c r="B11" s="8" t="s">
        <v>147</v>
      </c>
      <c r="C11" s="8" t="s">
        <v>101</v>
      </c>
      <c r="D11" s="70">
        <v>70423</v>
      </c>
      <c r="E11" s="71">
        <v>13559</v>
      </c>
      <c r="F11" s="72">
        <v>60736543.420000002</v>
      </c>
      <c r="G11" s="73">
        <v>63.61</v>
      </c>
      <c r="H11" s="29">
        <f t="shared" si="0"/>
        <v>76</v>
      </c>
      <c r="I11" s="38" t="str">
        <f t="array" ref="I11">H11&amp;CHOOSE(AND(H11&lt;&gt;{11,12,13})*MIN(4,MOD(H11,10))+1,"th","st","nd","rd","th")</f>
        <v>76th</v>
      </c>
      <c r="J11" s="74">
        <v>1.24</v>
      </c>
      <c r="K11" s="75">
        <v>73659879.280000001</v>
      </c>
      <c r="L11" s="113">
        <v>4224.1769999999997</v>
      </c>
      <c r="M11" s="38">
        <v>334.10599999999999</v>
      </c>
      <c r="N11" s="72">
        <v>16138.83</v>
      </c>
      <c r="O11" s="29">
        <f t="shared" si="1"/>
        <v>93</v>
      </c>
      <c r="P11" s="38" t="str">
        <f t="array" ref="P11">O11&amp;CHOOSE(AND(O11&lt;&gt;{11,12,13})*MIN(4,MOD(O11,10))+1,"th","st","nd","rd","th")</f>
        <v>93rd</v>
      </c>
      <c r="Q11" s="76">
        <v>0.73680000000000001</v>
      </c>
      <c r="R11" s="77">
        <v>0.91</v>
      </c>
      <c r="S11" s="78">
        <v>1.8800000000000001E-2</v>
      </c>
      <c r="T11" s="79">
        <v>41</v>
      </c>
      <c r="U11" s="80">
        <v>43198397</v>
      </c>
      <c r="V11" s="72">
        <v>9476.9</v>
      </c>
      <c r="W11" s="29">
        <f t="shared" si="2"/>
        <v>79</v>
      </c>
      <c r="X11" s="38" t="str">
        <f t="array" ref="X11">W11&amp;CHOOSE(AND(W11&lt;&gt;{11,12,13})*MIN(4,MOD(W11,10))+1,"th","st","nd","rd","th")</f>
        <v>79th</v>
      </c>
      <c r="Y11" s="77">
        <v>0</v>
      </c>
      <c r="Z11" s="77">
        <v>0.91</v>
      </c>
      <c r="AA11" s="81">
        <v>1701109.01</v>
      </c>
      <c r="AB11" s="82">
        <v>2170523119</v>
      </c>
      <c r="AC11" s="83">
        <v>1053237842</v>
      </c>
      <c r="AD11" s="115">
        <v>58989974.200000003</v>
      </c>
      <c r="AE11" s="115">
        <v>0</v>
      </c>
      <c r="AF11" s="115">
        <v>45460.21</v>
      </c>
      <c r="AG11" s="115">
        <v>94515.04</v>
      </c>
    </row>
    <row r="12" spans="1:33" x14ac:dyDescent="0.25">
      <c r="A12" s="7">
        <v>103021453</v>
      </c>
      <c r="B12" s="8" t="s">
        <v>167</v>
      </c>
      <c r="C12" s="8" t="s">
        <v>101</v>
      </c>
      <c r="D12" s="70">
        <v>51685</v>
      </c>
      <c r="E12" s="71">
        <v>4222</v>
      </c>
      <c r="F12" s="72">
        <v>12452846.180000002</v>
      </c>
      <c r="G12" s="73">
        <v>57.07</v>
      </c>
      <c r="H12" s="29">
        <f t="shared" si="0"/>
        <v>64</v>
      </c>
      <c r="I12" s="38" t="str">
        <f t="array" ref="I12">H12&amp;CHOOSE(AND(H12&lt;&gt;{11,12,13})*MIN(4,MOD(H12,10))+1,"th","st","nd","rd","th")</f>
        <v>64th</v>
      </c>
      <c r="J12" s="74">
        <v>1.1100000000000001</v>
      </c>
      <c r="K12" s="75">
        <v>18934943.52</v>
      </c>
      <c r="L12" s="113">
        <v>1237.1559999999999</v>
      </c>
      <c r="M12" s="38">
        <v>186.53200000000001</v>
      </c>
      <c r="N12" s="72">
        <v>13299.92</v>
      </c>
      <c r="O12" s="29">
        <f t="shared" si="1"/>
        <v>72</v>
      </c>
      <c r="P12" s="38" t="str">
        <f t="array" ref="P12">O12&amp;CHOOSE(AND(O12&lt;&gt;{11,12,13})*MIN(4,MOD(O12,10))+1,"th","st","nd","rd","th")</f>
        <v>72nd</v>
      </c>
      <c r="Q12" s="76">
        <v>0.89410000000000001</v>
      </c>
      <c r="R12" s="77">
        <v>0.99</v>
      </c>
      <c r="S12" s="78">
        <v>2.3199999999999998E-2</v>
      </c>
      <c r="T12" s="79">
        <v>6</v>
      </c>
      <c r="U12" s="80">
        <v>7200021</v>
      </c>
      <c r="V12" s="72">
        <v>5057.3</v>
      </c>
      <c r="W12" s="29">
        <f t="shared" si="2"/>
        <v>26</v>
      </c>
      <c r="X12" s="38" t="str">
        <f t="array" ref="X12">W12&amp;CHOOSE(AND(W12&lt;&gt;{11,12,13})*MIN(4,MOD(W12,10))+1,"th","st","nd","rd","th")</f>
        <v>26th</v>
      </c>
      <c r="Y12" s="77">
        <v>0.25</v>
      </c>
      <c r="Z12" s="77">
        <v>1.24</v>
      </c>
      <c r="AA12" s="81">
        <v>624750.24</v>
      </c>
      <c r="AB12" s="82">
        <v>326687914</v>
      </c>
      <c r="AC12" s="83">
        <v>210627070</v>
      </c>
      <c r="AD12" s="115">
        <v>11826372.810000001</v>
      </c>
      <c r="AE12" s="115">
        <v>0</v>
      </c>
      <c r="AF12" s="115">
        <v>1723.13</v>
      </c>
      <c r="AG12" s="115">
        <v>0</v>
      </c>
    </row>
    <row r="13" spans="1:33" x14ac:dyDescent="0.25">
      <c r="A13" s="7">
        <v>103021603</v>
      </c>
      <c r="B13" s="8" t="s">
        <v>188</v>
      </c>
      <c r="C13" s="8" t="s">
        <v>101</v>
      </c>
      <c r="D13" s="70">
        <v>47292</v>
      </c>
      <c r="E13" s="71">
        <v>6675</v>
      </c>
      <c r="F13" s="72">
        <v>16364382.59</v>
      </c>
      <c r="G13" s="73">
        <v>51.84</v>
      </c>
      <c r="H13" s="29">
        <f t="shared" si="0"/>
        <v>53</v>
      </c>
      <c r="I13" s="38" t="str">
        <f t="array" ref="I13">H13&amp;CHOOSE(AND(H13&lt;&gt;{11,12,13})*MIN(4,MOD(H13,10))+1,"th","st","nd","rd","th")</f>
        <v>53rd</v>
      </c>
      <c r="J13" s="74">
        <v>1.01</v>
      </c>
      <c r="K13" s="75">
        <v>25990097.43</v>
      </c>
      <c r="L13" s="113">
        <v>1449.989</v>
      </c>
      <c r="M13" s="38">
        <v>344.52100000000002</v>
      </c>
      <c r="N13" s="72">
        <v>14483.12</v>
      </c>
      <c r="O13" s="29">
        <f t="shared" si="1"/>
        <v>84</v>
      </c>
      <c r="P13" s="38" t="str">
        <f t="array" ref="P13">O13&amp;CHOOSE(AND(O13&lt;&gt;{11,12,13})*MIN(4,MOD(O13,10))+1,"th","st","nd","rd","th")</f>
        <v>84th</v>
      </c>
      <c r="Q13" s="76">
        <v>0.82099999999999995</v>
      </c>
      <c r="R13" s="77">
        <v>0.83</v>
      </c>
      <c r="S13" s="78">
        <v>1.6799999999999999E-2</v>
      </c>
      <c r="T13" s="79">
        <v>92</v>
      </c>
      <c r="U13" s="80">
        <v>13027520</v>
      </c>
      <c r="V13" s="72">
        <v>7259.65</v>
      </c>
      <c r="W13" s="29">
        <f t="shared" si="2"/>
        <v>57</v>
      </c>
      <c r="X13" s="38" t="str">
        <f t="array" ref="X13">W13&amp;CHOOSE(AND(W13&lt;&gt;{11,12,13})*MIN(4,MOD(W13,10))+1,"th","st","nd","rd","th")</f>
        <v>57th</v>
      </c>
      <c r="Y13" s="77">
        <v>0</v>
      </c>
      <c r="Z13" s="77">
        <v>0.83</v>
      </c>
      <c r="AA13" s="81">
        <v>557950.52</v>
      </c>
      <c r="AB13" s="82">
        <v>609969195</v>
      </c>
      <c r="AC13" s="83">
        <v>362233798</v>
      </c>
      <c r="AD13" s="115">
        <v>15658598.689999999</v>
      </c>
      <c r="AE13" s="115">
        <v>0</v>
      </c>
      <c r="AF13" s="115">
        <v>147833.38</v>
      </c>
      <c r="AG13" s="115">
        <v>0</v>
      </c>
    </row>
    <row r="14" spans="1:33" x14ac:dyDescent="0.25">
      <c r="A14" s="7">
        <v>103021752</v>
      </c>
      <c r="B14" s="8" t="s">
        <v>207</v>
      </c>
      <c r="C14" s="8" t="s">
        <v>101</v>
      </c>
      <c r="D14" s="70">
        <v>59920</v>
      </c>
      <c r="E14" s="71">
        <v>14347</v>
      </c>
      <c r="F14" s="72">
        <v>43433473.579999998</v>
      </c>
      <c r="G14" s="73">
        <v>50.52</v>
      </c>
      <c r="H14" s="29">
        <f t="shared" si="0"/>
        <v>49</v>
      </c>
      <c r="I14" s="38" t="str">
        <f t="array" ref="I14">H14&amp;CHOOSE(AND(H14&lt;&gt;{11,12,13})*MIN(4,MOD(H14,10))+1,"th","st","nd","rd","th")</f>
        <v>49th</v>
      </c>
      <c r="J14" s="74">
        <v>0.99</v>
      </c>
      <c r="K14" s="75">
        <v>55845574.899999999</v>
      </c>
      <c r="L14" s="113">
        <v>3414.5030000000002</v>
      </c>
      <c r="M14" s="38">
        <v>373.96499999999997</v>
      </c>
      <c r="N14" s="72">
        <v>14595.13</v>
      </c>
      <c r="O14" s="29">
        <f t="shared" si="1"/>
        <v>85</v>
      </c>
      <c r="P14" s="38" t="str">
        <f t="array" ref="P14">O14&amp;CHOOSE(AND(O14&lt;&gt;{11,12,13})*MIN(4,MOD(O14,10))+1,"th","st","nd","rd","th")</f>
        <v>85th</v>
      </c>
      <c r="Q14" s="76">
        <v>0.81469999999999998</v>
      </c>
      <c r="R14" s="77">
        <v>0.81</v>
      </c>
      <c r="S14" s="78">
        <v>1.4200000000000001E-2</v>
      </c>
      <c r="T14" s="79">
        <v>202</v>
      </c>
      <c r="U14" s="80">
        <v>41045425</v>
      </c>
      <c r="V14" s="72">
        <v>10834.31</v>
      </c>
      <c r="W14" s="29">
        <f t="shared" si="2"/>
        <v>87</v>
      </c>
      <c r="X14" s="38" t="str">
        <f t="array" ref="X14">W14&amp;CHOOSE(AND(W14&lt;&gt;{11,12,13})*MIN(4,MOD(W14,10))+1,"th","st","nd","rd","th")</f>
        <v>87th</v>
      </c>
      <c r="Y14" s="77">
        <v>0</v>
      </c>
      <c r="Z14" s="77">
        <v>0.81</v>
      </c>
      <c r="AA14" s="81">
        <v>908682.27</v>
      </c>
      <c r="AB14" s="82">
        <v>1912907499</v>
      </c>
      <c r="AC14" s="83">
        <v>1150183930</v>
      </c>
      <c r="AD14" s="115">
        <v>42491703.509999998</v>
      </c>
      <c r="AE14" s="115">
        <v>0</v>
      </c>
      <c r="AF14" s="115">
        <v>33087.800000000003</v>
      </c>
      <c r="AG14" s="115">
        <v>552385.15</v>
      </c>
    </row>
    <row r="15" spans="1:33" x14ac:dyDescent="0.25">
      <c r="A15" s="7">
        <v>103021903</v>
      </c>
      <c r="B15" s="8" t="s">
        <v>214</v>
      </c>
      <c r="C15" s="8" t="s">
        <v>101</v>
      </c>
      <c r="D15" s="70">
        <v>30207</v>
      </c>
      <c r="E15" s="71">
        <v>3058</v>
      </c>
      <c r="F15" s="72">
        <v>3746300.07</v>
      </c>
      <c r="G15" s="73">
        <v>40.56</v>
      </c>
      <c r="H15" s="29">
        <f t="shared" si="0"/>
        <v>23</v>
      </c>
      <c r="I15" s="38" t="str">
        <f t="array" ref="I15">H15&amp;CHOOSE(AND(H15&lt;&gt;{11,12,13})*MIN(4,MOD(H15,10))+1,"th","st","nd","rd","th")</f>
        <v>23rd</v>
      </c>
      <c r="J15" s="74">
        <v>0.79</v>
      </c>
      <c r="K15" s="75">
        <v>14817798</v>
      </c>
      <c r="L15" s="113">
        <v>902.399</v>
      </c>
      <c r="M15" s="38">
        <v>366.83499999999998</v>
      </c>
      <c r="N15" s="72">
        <v>11674.6</v>
      </c>
      <c r="O15" s="29">
        <f t="shared" si="1"/>
        <v>46</v>
      </c>
      <c r="P15" s="38" t="str">
        <f t="array" ref="P15">O15&amp;CHOOSE(AND(O15&lt;&gt;{11,12,13})*MIN(4,MOD(O15,10))+1,"th","st","nd","rd","th")</f>
        <v>46th</v>
      </c>
      <c r="Q15" s="76">
        <v>1.0185</v>
      </c>
      <c r="R15" s="77">
        <v>0.79</v>
      </c>
      <c r="S15" s="78">
        <v>1.7999999999999999E-2</v>
      </c>
      <c r="T15" s="79">
        <v>56</v>
      </c>
      <c r="U15" s="80">
        <v>2793305</v>
      </c>
      <c r="V15" s="72">
        <v>2200.7800000000002</v>
      </c>
      <c r="W15" s="29">
        <f t="shared" si="2"/>
        <v>2</v>
      </c>
      <c r="X15" s="38" t="str">
        <f t="array" ref="X15">W15&amp;CHOOSE(AND(W15&lt;&gt;{11,12,13})*MIN(4,MOD(W15,10))+1,"th","st","nd","rd","th")</f>
        <v>2nd</v>
      </c>
      <c r="Y15" s="77">
        <v>0.67</v>
      </c>
      <c r="Z15" s="77">
        <v>1.46</v>
      </c>
      <c r="AA15" s="81">
        <v>466834.07</v>
      </c>
      <c r="AB15" s="82">
        <v>125495085</v>
      </c>
      <c r="AC15" s="83">
        <v>82960475</v>
      </c>
      <c r="AD15" s="115">
        <v>3176121</v>
      </c>
      <c r="AE15" s="115">
        <v>0</v>
      </c>
      <c r="AF15" s="115">
        <v>103345</v>
      </c>
      <c r="AG15" s="115">
        <v>0</v>
      </c>
    </row>
    <row r="16" spans="1:33" x14ac:dyDescent="0.25">
      <c r="A16" s="7">
        <v>103022103</v>
      </c>
      <c r="B16" s="8" t="s">
        <v>235</v>
      </c>
      <c r="C16" s="8" t="s">
        <v>101</v>
      </c>
      <c r="D16" s="70">
        <v>35397</v>
      </c>
      <c r="E16" s="71">
        <v>3263</v>
      </c>
      <c r="F16" s="72">
        <v>8884302.3599999994</v>
      </c>
      <c r="G16" s="73">
        <v>76.92</v>
      </c>
      <c r="H16" s="29">
        <f t="shared" si="0"/>
        <v>93</v>
      </c>
      <c r="I16" s="38" t="str">
        <f t="array" ref="I16">H16&amp;CHOOSE(AND(H16&lt;&gt;{11,12,13})*MIN(4,MOD(H16,10))+1,"th","st","nd","rd","th")</f>
        <v>93rd</v>
      </c>
      <c r="J16" s="74">
        <v>1.5</v>
      </c>
      <c r="K16" s="75">
        <v>12071221</v>
      </c>
      <c r="L16" s="113">
        <v>698.43200000000002</v>
      </c>
      <c r="M16" s="38">
        <v>189.55</v>
      </c>
      <c r="N16" s="72">
        <v>13593.99</v>
      </c>
      <c r="O16" s="29">
        <f t="shared" si="1"/>
        <v>76</v>
      </c>
      <c r="P16" s="38" t="str">
        <f t="array" ref="P16">O16&amp;CHOOSE(AND(O16&lt;&gt;{11,12,13})*MIN(4,MOD(O16,10))+1,"th","st","nd","rd","th")</f>
        <v>76th</v>
      </c>
      <c r="Q16" s="76">
        <v>0.87470000000000003</v>
      </c>
      <c r="R16" s="77">
        <v>1.31</v>
      </c>
      <c r="S16" s="78">
        <v>1.9599999999999999E-2</v>
      </c>
      <c r="T16" s="79">
        <v>28</v>
      </c>
      <c r="U16" s="80">
        <v>6086224</v>
      </c>
      <c r="V16" s="72">
        <v>6853.99</v>
      </c>
      <c r="W16" s="29">
        <f t="shared" si="2"/>
        <v>52</v>
      </c>
      <c r="X16" s="38" t="str">
        <f t="array" ref="X16">W16&amp;CHOOSE(AND(W16&lt;&gt;{11,12,13})*MIN(4,MOD(W16,10))+1,"th","st","nd","rd","th")</f>
        <v>52nd</v>
      </c>
      <c r="Y16" s="77">
        <v>0</v>
      </c>
      <c r="Z16" s="77">
        <v>1.31</v>
      </c>
      <c r="AA16" s="81">
        <v>254778.36</v>
      </c>
      <c r="AB16" s="82">
        <v>327993463</v>
      </c>
      <c r="AC16" s="83">
        <v>126202352</v>
      </c>
      <c r="AD16" s="115">
        <v>8625383</v>
      </c>
      <c r="AE16" s="115">
        <v>0</v>
      </c>
      <c r="AF16" s="115">
        <v>4141</v>
      </c>
      <c r="AG16" s="115">
        <v>0</v>
      </c>
    </row>
    <row r="17" spans="1:33" x14ac:dyDescent="0.25">
      <c r="A17" s="7">
        <v>103022253</v>
      </c>
      <c r="B17" s="8" t="s">
        <v>253</v>
      </c>
      <c r="C17" s="8" t="s">
        <v>101</v>
      </c>
      <c r="D17" s="70">
        <v>58025</v>
      </c>
      <c r="E17" s="71">
        <v>6093</v>
      </c>
      <c r="F17" s="72">
        <v>22468982.970000003</v>
      </c>
      <c r="G17" s="73">
        <v>63.55</v>
      </c>
      <c r="H17" s="29">
        <f t="shared" si="0"/>
        <v>76</v>
      </c>
      <c r="I17" s="38" t="str">
        <f t="array" ref="I17">H17&amp;CHOOSE(AND(H17&lt;&gt;{11,12,13})*MIN(4,MOD(H17,10))+1,"th","st","nd","rd","th")</f>
        <v>76th</v>
      </c>
      <c r="J17" s="74">
        <v>1.24</v>
      </c>
      <c r="K17" s="75">
        <v>30053329.699999999</v>
      </c>
      <c r="L17" s="113">
        <v>2004.596</v>
      </c>
      <c r="M17" s="38">
        <v>186.48500000000001</v>
      </c>
      <c r="N17" s="72">
        <v>13697.69</v>
      </c>
      <c r="O17" s="29">
        <f t="shared" si="1"/>
        <v>78</v>
      </c>
      <c r="P17" s="38" t="str">
        <f t="array" ref="P17">O17&amp;CHOOSE(AND(O17&lt;&gt;{11,12,13})*MIN(4,MOD(O17,10))+1,"th","st","nd","rd","th")</f>
        <v>78th</v>
      </c>
      <c r="Q17" s="76">
        <v>0.86809999999999998</v>
      </c>
      <c r="R17" s="77">
        <v>1.08</v>
      </c>
      <c r="S17" s="78">
        <v>1.6299999999999999E-2</v>
      </c>
      <c r="T17" s="79">
        <v>115</v>
      </c>
      <c r="U17" s="80">
        <v>18467965</v>
      </c>
      <c r="V17" s="72">
        <v>8428.7000000000007</v>
      </c>
      <c r="W17" s="29">
        <f t="shared" si="2"/>
        <v>71</v>
      </c>
      <c r="X17" s="38" t="str">
        <f t="array" ref="X17">W17&amp;CHOOSE(AND(W17&lt;&gt;{11,12,13})*MIN(4,MOD(W17,10))+1,"th","st","nd","rd","th")</f>
        <v>71st</v>
      </c>
      <c r="Y17" s="77">
        <v>0</v>
      </c>
      <c r="Z17" s="77">
        <v>1.08</v>
      </c>
      <c r="AA17" s="81">
        <v>931709.07</v>
      </c>
      <c r="AB17" s="82">
        <v>1001635260</v>
      </c>
      <c r="AC17" s="83">
        <v>376571107</v>
      </c>
      <c r="AD17" s="115">
        <v>21240542.780000001</v>
      </c>
      <c r="AE17" s="115">
        <v>0</v>
      </c>
      <c r="AF17" s="115">
        <v>296731.12</v>
      </c>
      <c r="AG17" s="115">
        <v>40574.699999999997</v>
      </c>
    </row>
    <row r="18" spans="1:33" x14ac:dyDescent="0.25">
      <c r="A18" s="7">
        <v>103022503</v>
      </c>
      <c r="B18" s="8" t="s">
        <v>263</v>
      </c>
      <c r="C18" s="8" t="s">
        <v>101</v>
      </c>
      <c r="D18" s="70">
        <v>19776</v>
      </c>
      <c r="E18" s="71">
        <v>2311</v>
      </c>
      <c r="F18" s="72">
        <v>2023325.1</v>
      </c>
      <c r="G18" s="73">
        <v>44.27</v>
      </c>
      <c r="H18" s="29">
        <f t="shared" si="0"/>
        <v>33</v>
      </c>
      <c r="I18" s="38" t="str">
        <f t="array" ref="I18">H18&amp;CHOOSE(AND(H18&lt;&gt;{11,12,13})*MIN(4,MOD(H18,10))+1,"th","st","nd","rd","th")</f>
        <v>33rd</v>
      </c>
      <c r="J18" s="74">
        <v>0.86</v>
      </c>
      <c r="K18" s="75">
        <v>15756641.300000001</v>
      </c>
      <c r="L18" s="113">
        <v>809.14599999999996</v>
      </c>
      <c r="M18" s="38">
        <v>447.53100000000001</v>
      </c>
      <c r="N18" s="72">
        <v>12538.34</v>
      </c>
      <c r="O18" s="29">
        <f t="shared" si="1"/>
        <v>63</v>
      </c>
      <c r="P18" s="38" t="str">
        <f t="array" ref="P18">O18&amp;CHOOSE(AND(O18&lt;&gt;{11,12,13})*MIN(4,MOD(O18,10))+1,"th","st","nd","rd","th")</f>
        <v>63rd</v>
      </c>
      <c r="Q18" s="76">
        <v>0.94840000000000002</v>
      </c>
      <c r="R18" s="77">
        <v>0.82</v>
      </c>
      <c r="S18" s="78">
        <v>1.38E-2</v>
      </c>
      <c r="T18" s="79">
        <v>225</v>
      </c>
      <c r="U18" s="80">
        <v>1962592</v>
      </c>
      <c r="V18" s="72">
        <v>1561.73</v>
      </c>
      <c r="W18" s="29">
        <f t="shared" si="2"/>
        <v>1</v>
      </c>
      <c r="X18" s="38" t="str">
        <f t="array" ref="X18">W18&amp;CHOOSE(AND(W18&lt;&gt;{11,12,13})*MIN(4,MOD(W18,10))+1,"th","st","nd","rd","th")</f>
        <v>1st</v>
      </c>
      <c r="Y18" s="77">
        <v>0.77</v>
      </c>
      <c r="Z18" s="77">
        <v>1.59</v>
      </c>
      <c r="AA18" s="81">
        <v>367463.26</v>
      </c>
      <c r="AB18" s="82">
        <v>96876146</v>
      </c>
      <c r="AC18" s="83">
        <v>49585971</v>
      </c>
      <c r="AD18" s="115">
        <v>1646909.11</v>
      </c>
      <c r="AE18" s="115">
        <v>0</v>
      </c>
      <c r="AF18" s="115">
        <v>8952.73</v>
      </c>
      <c r="AG18" s="115">
        <v>0</v>
      </c>
    </row>
    <row r="19" spans="1:33" x14ac:dyDescent="0.25">
      <c r="A19" s="7">
        <v>103022803</v>
      </c>
      <c r="B19" s="8" t="s">
        <v>264</v>
      </c>
      <c r="C19" s="8" t="s">
        <v>101</v>
      </c>
      <c r="D19" s="70">
        <v>38524</v>
      </c>
      <c r="E19" s="71">
        <v>6724</v>
      </c>
      <c r="F19" s="72">
        <v>16077613.310000001</v>
      </c>
      <c r="G19" s="73">
        <v>62.07</v>
      </c>
      <c r="H19" s="29">
        <f t="shared" si="0"/>
        <v>73</v>
      </c>
      <c r="I19" s="38" t="str">
        <f t="array" ref="I19">H19&amp;CHOOSE(AND(H19&lt;&gt;{11,12,13})*MIN(4,MOD(H19,10))+1,"th","st","nd","rd","th")</f>
        <v>73rd</v>
      </c>
      <c r="J19" s="74">
        <v>1.21</v>
      </c>
      <c r="K19" s="75">
        <v>28990103.850000001</v>
      </c>
      <c r="L19" s="113">
        <v>1886.249</v>
      </c>
      <c r="M19" s="38">
        <v>438.22300000000001</v>
      </c>
      <c r="N19" s="72">
        <v>12245.58</v>
      </c>
      <c r="O19" s="29">
        <f t="shared" si="1"/>
        <v>58</v>
      </c>
      <c r="P19" s="38" t="str">
        <f t="array" ref="P19">O19&amp;CHOOSE(AND(O19&lt;&gt;{11,12,13})*MIN(4,MOD(O19,10))+1,"th","st","nd","rd","th")</f>
        <v>58th</v>
      </c>
      <c r="Q19" s="76">
        <v>0.97099999999999997</v>
      </c>
      <c r="R19" s="77">
        <v>1.17</v>
      </c>
      <c r="S19" s="78">
        <v>2.1899999999999999E-2</v>
      </c>
      <c r="T19" s="79">
        <v>12</v>
      </c>
      <c r="U19" s="80">
        <v>9823708</v>
      </c>
      <c r="V19" s="72">
        <v>4226.21</v>
      </c>
      <c r="W19" s="29">
        <f t="shared" si="2"/>
        <v>16</v>
      </c>
      <c r="X19" s="38" t="str">
        <f t="array" ref="X19">W19&amp;CHOOSE(AND(W19&lt;&gt;{11,12,13})*MIN(4,MOD(W19,10))+1,"th","st","nd","rd","th")</f>
        <v>16th</v>
      </c>
      <c r="Y19" s="77">
        <v>0.37</v>
      </c>
      <c r="Z19" s="77">
        <v>1.54</v>
      </c>
      <c r="AA19" s="81">
        <v>960353.1</v>
      </c>
      <c r="AB19" s="82">
        <v>494152249</v>
      </c>
      <c r="AC19" s="83">
        <v>238960253</v>
      </c>
      <c r="AD19" s="115">
        <v>14881727.99</v>
      </c>
      <c r="AE19" s="115">
        <v>0</v>
      </c>
      <c r="AF19" s="115">
        <v>235532.22</v>
      </c>
      <c r="AG19" s="115">
        <v>525596.30000000005</v>
      </c>
    </row>
    <row r="20" spans="1:33" x14ac:dyDescent="0.25">
      <c r="A20" s="7">
        <v>103023153</v>
      </c>
      <c r="B20" s="8" t="s">
        <v>275</v>
      </c>
      <c r="C20" s="8" t="s">
        <v>101</v>
      </c>
      <c r="D20" s="70">
        <v>55569</v>
      </c>
      <c r="E20" s="71">
        <v>7634</v>
      </c>
      <c r="F20" s="72">
        <v>20016236.239999998</v>
      </c>
      <c r="G20" s="73">
        <v>47.18</v>
      </c>
      <c r="H20" s="29">
        <f t="shared" si="0"/>
        <v>40</v>
      </c>
      <c r="I20" s="38" t="str">
        <f t="array" ref="I20">H20&amp;CHOOSE(AND(H20&lt;&gt;{11,12,13})*MIN(4,MOD(H20,10))+1,"th","st","nd","rd","th")</f>
        <v>40th</v>
      </c>
      <c r="J20" s="74">
        <v>0.92</v>
      </c>
      <c r="K20" s="75">
        <v>35414757.899999999</v>
      </c>
      <c r="L20" s="113">
        <v>2389.6260000000002</v>
      </c>
      <c r="M20" s="38">
        <v>289.072</v>
      </c>
      <c r="N20" s="72">
        <v>13158.08</v>
      </c>
      <c r="O20" s="29">
        <f t="shared" si="1"/>
        <v>71</v>
      </c>
      <c r="P20" s="38" t="str">
        <f t="array" ref="P20">O20&amp;CHOOSE(AND(O20&lt;&gt;{11,12,13})*MIN(4,MOD(O20,10))+1,"th","st","nd","rd","th")</f>
        <v>71st</v>
      </c>
      <c r="Q20" s="76">
        <v>0.90369999999999995</v>
      </c>
      <c r="R20" s="77">
        <v>0.83</v>
      </c>
      <c r="S20" s="78">
        <v>1.7000000000000001E-2</v>
      </c>
      <c r="T20" s="79">
        <v>84</v>
      </c>
      <c r="U20" s="80">
        <v>15808205</v>
      </c>
      <c r="V20" s="72">
        <v>5901.45</v>
      </c>
      <c r="W20" s="29">
        <f t="shared" si="2"/>
        <v>38</v>
      </c>
      <c r="X20" s="38" t="str">
        <f t="array" ref="X20">W20&amp;CHOOSE(AND(W20&lt;&gt;{11,12,13})*MIN(4,MOD(W20,10))+1,"th","st","nd","rd","th")</f>
        <v>38th</v>
      </c>
      <c r="Y20" s="77">
        <v>0.12</v>
      </c>
      <c r="Z20" s="77">
        <v>0.95</v>
      </c>
      <c r="AA20" s="81">
        <v>1299283</v>
      </c>
      <c r="AB20" s="82">
        <v>740561117</v>
      </c>
      <c r="AC20" s="83">
        <v>439155680</v>
      </c>
      <c r="AD20" s="115">
        <v>18439724.989999998</v>
      </c>
      <c r="AE20" s="115">
        <v>0</v>
      </c>
      <c r="AF20" s="115">
        <v>277228.25</v>
      </c>
      <c r="AG20" s="115">
        <v>168244</v>
      </c>
    </row>
    <row r="21" spans="1:33" x14ac:dyDescent="0.25">
      <c r="A21" s="7">
        <v>103023912</v>
      </c>
      <c r="B21" s="8" t="s">
        <v>297</v>
      </c>
      <c r="C21" s="8" t="s">
        <v>101</v>
      </c>
      <c r="D21" s="70">
        <v>76670</v>
      </c>
      <c r="E21" s="71">
        <v>11847</v>
      </c>
      <c r="F21" s="72">
        <v>71497525.569999993</v>
      </c>
      <c r="G21" s="73">
        <v>78.709999999999994</v>
      </c>
      <c r="H21" s="29">
        <f t="shared" si="0"/>
        <v>95</v>
      </c>
      <c r="I21" s="38" t="str">
        <f t="array" ref="I21">H21&amp;CHOOSE(AND(H21&lt;&gt;{11,12,13})*MIN(4,MOD(H21,10))+1,"th","st","nd","rd","th")</f>
        <v>95th</v>
      </c>
      <c r="J21" s="74">
        <v>1.54</v>
      </c>
      <c r="K21" s="75">
        <v>84747299.049999997</v>
      </c>
      <c r="L21" s="113">
        <v>4206.4769999999999</v>
      </c>
      <c r="M21" s="38">
        <v>356.49</v>
      </c>
      <c r="N21" s="72">
        <v>18568.78</v>
      </c>
      <c r="O21" s="29">
        <f t="shared" si="1"/>
        <v>98</v>
      </c>
      <c r="P21" s="38" t="str">
        <f t="array" ref="P21">O21&amp;CHOOSE(AND(O21&lt;&gt;{11,12,13})*MIN(4,MOD(O21,10))+1,"th","st","nd","rd","th")</f>
        <v>98th</v>
      </c>
      <c r="Q21" s="76">
        <v>0.64039999999999997</v>
      </c>
      <c r="R21" s="77">
        <v>0.99</v>
      </c>
      <c r="S21" s="78">
        <v>1.41E-2</v>
      </c>
      <c r="T21" s="79">
        <v>210</v>
      </c>
      <c r="U21" s="80">
        <v>68111756</v>
      </c>
      <c r="V21" s="72">
        <v>14927.08</v>
      </c>
      <c r="W21" s="29">
        <f t="shared" si="2"/>
        <v>96</v>
      </c>
      <c r="X21" s="38" t="str">
        <f t="array" ref="X21">W21&amp;CHOOSE(AND(W21&lt;&gt;{11,12,13})*MIN(4,MOD(W21,10))+1,"th","st","nd","rd","th")</f>
        <v>96th</v>
      </c>
      <c r="Y21" s="77">
        <v>0</v>
      </c>
      <c r="Z21" s="77">
        <v>0.99</v>
      </c>
      <c r="AA21" s="81">
        <v>1465701.42</v>
      </c>
      <c r="AB21" s="82">
        <v>3075002381</v>
      </c>
      <c r="AC21" s="83">
        <v>2007964465</v>
      </c>
      <c r="AD21" s="115">
        <v>69997169.489999995</v>
      </c>
      <c r="AE21" s="115">
        <v>0</v>
      </c>
      <c r="AF21" s="115">
        <v>34654.660000000003</v>
      </c>
      <c r="AG21" s="115">
        <v>18590</v>
      </c>
    </row>
    <row r="22" spans="1:33" x14ac:dyDescent="0.25">
      <c r="A22" s="7">
        <v>103024102</v>
      </c>
      <c r="B22" s="8" t="s">
        <v>305</v>
      </c>
      <c r="C22" s="8" t="s">
        <v>101</v>
      </c>
      <c r="D22" s="70">
        <v>53503</v>
      </c>
      <c r="E22" s="71">
        <v>14054</v>
      </c>
      <c r="F22" s="72">
        <v>52206141.690000005</v>
      </c>
      <c r="G22" s="73">
        <v>69.430000000000007</v>
      </c>
      <c r="H22" s="29">
        <f t="shared" si="0"/>
        <v>85</v>
      </c>
      <c r="I22" s="38" t="str">
        <f t="array" ref="I22">H22&amp;CHOOSE(AND(H22&lt;&gt;{11,12,13})*MIN(4,MOD(H22,10))+1,"th","st","nd","rd","th")</f>
        <v>85th</v>
      </c>
      <c r="J22" s="74">
        <v>1.35</v>
      </c>
      <c r="K22" s="75">
        <v>62633807.270000003</v>
      </c>
      <c r="L22" s="113">
        <v>3607.67</v>
      </c>
      <c r="M22" s="38">
        <v>551.74800000000005</v>
      </c>
      <c r="N22" s="72">
        <v>15058.31</v>
      </c>
      <c r="O22" s="29">
        <f t="shared" si="1"/>
        <v>88</v>
      </c>
      <c r="P22" s="38" t="str">
        <f t="array" ref="P22">O22&amp;CHOOSE(AND(O22&lt;&gt;{11,12,13})*MIN(4,MOD(O22,10))+1,"th","st","nd","rd","th")</f>
        <v>88th</v>
      </c>
      <c r="Q22" s="76">
        <v>0.78969999999999996</v>
      </c>
      <c r="R22" s="77">
        <v>1.07</v>
      </c>
      <c r="S22" s="78">
        <v>1.7600000000000001E-2</v>
      </c>
      <c r="T22" s="79">
        <v>64</v>
      </c>
      <c r="U22" s="80">
        <v>39814128</v>
      </c>
      <c r="V22" s="72">
        <v>9572.0400000000009</v>
      </c>
      <c r="W22" s="29">
        <f t="shared" si="2"/>
        <v>80</v>
      </c>
      <c r="X22" s="38" t="str">
        <f t="array" ref="X22">W22&amp;CHOOSE(AND(W22&lt;&gt;{11,12,13})*MIN(4,MOD(W22,10))+1,"th","st","nd","rd","th")</f>
        <v>80th</v>
      </c>
      <c r="Y22" s="77">
        <v>0</v>
      </c>
      <c r="Z22" s="77">
        <v>1.07</v>
      </c>
      <c r="AA22" s="81">
        <v>1459442.86</v>
      </c>
      <c r="AB22" s="82">
        <v>2194214949</v>
      </c>
      <c r="AC22" s="83">
        <v>776988605</v>
      </c>
      <c r="AD22" s="115">
        <v>50423667.450000003</v>
      </c>
      <c r="AE22" s="115">
        <v>0</v>
      </c>
      <c r="AF22" s="115">
        <v>323031.38</v>
      </c>
      <c r="AG22" s="115">
        <v>0</v>
      </c>
    </row>
    <row r="23" spans="1:33" x14ac:dyDescent="0.25">
      <c r="A23" s="7">
        <v>103024603</v>
      </c>
      <c r="B23" s="8" t="s">
        <v>323</v>
      </c>
      <c r="C23" s="8" t="s">
        <v>101</v>
      </c>
      <c r="D23" s="70">
        <v>83526</v>
      </c>
      <c r="E23" s="71">
        <v>7255</v>
      </c>
      <c r="F23" s="72">
        <v>34379546.020000003</v>
      </c>
      <c r="G23" s="73">
        <v>56.73</v>
      </c>
      <c r="H23" s="29">
        <f t="shared" si="0"/>
        <v>63</v>
      </c>
      <c r="I23" s="38" t="str">
        <f t="array" ref="I23">H23&amp;CHOOSE(AND(H23&lt;&gt;{11,12,13})*MIN(4,MOD(H23,10))+1,"th","st","nd","rd","th")</f>
        <v>63rd</v>
      </c>
      <c r="J23" s="74">
        <v>1.1100000000000001</v>
      </c>
      <c r="K23" s="75">
        <v>41770900.719999999</v>
      </c>
      <c r="L23" s="113">
        <v>2866.8110000000001</v>
      </c>
      <c r="M23" s="38">
        <v>197.393</v>
      </c>
      <c r="N23" s="72">
        <v>13631.89</v>
      </c>
      <c r="O23" s="29">
        <f t="shared" si="1"/>
        <v>77</v>
      </c>
      <c r="P23" s="38" t="str">
        <f t="array" ref="P23">O23&amp;CHOOSE(AND(O23&lt;&gt;{11,12,13})*MIN(4,MOD(O23,10))+1,"th","st","nd","rd","th")</f>
        <v>77th</v>
      </c>
      <c r="Q23" s="76">
        <v>0.87229999999999996</v>
      </c>
      <c r="R23" s="77">
        <v>0.97</v>
      </c>
      <c r="S23" s="78">
        <v>1.49E-2</v>
      </c>
      <c r="T23" s="79">
        <v>166</v>
      </c>
      <c r="U23" s="80">
        <v>30912122</v>
      </c>
      <c r="V23" s="72">
        <v>10088.14</v>
      </c>
      <c r="W23" s="29">
        <f t="shared" si="2"/>
        <v>83</v>
      </c>
      <c r="X23" s="38" t="str">
        <f t="array" ref="X23">W23&amp;CHOOSE(AND(W23&lt;&gt;{11,12,13})*MIN(4,MOD(W23,10))+1,"th","st","nd","rd","th")</f>
        <v>83rd</v>
      </c>
      <c r="Y23" s="77">
        <v>0</v>
      </c>
      <c r="Z23" s="77">
        <v>0.97</v>
      </c>
      <c r="AA23" s="81">
        <v>860339.86</v>
      </c>
      <c r="AB23" s="82">
        <v>1472597145</v>
      </c>
      <c r="AC23" s="83">
        <v>834277664</v>
      </c>
      <c r="AD23" s="115">
        <v>33507820.800000001</v>
      </c>
      <c r="AE23" s="115">
        <v>0</v>
      </c>
      <c r="AF23" s="115">
        <v>11385.36</v>
      </c>
      <c r="AG23" s="115">
        <v>0</v>
      </c>
    </row>
    <row r="24" spans="1:33" x14ac:dyDescent="0.25">
      <c r="A24" s="7">
        <v>103024753</v>
      </c>
      <c r="B24" s="8" t="s">
        <v>335</v>
      </c>
      <c r="C24" s="8" t="s">
        <v>101</v>
      </c>
      <c r="D24" s="70">
        <v>46030</v>
      </c>
      <c r="E24" s="71">
        <v>8894</v>
      </c>
      <c r="F24" s="72">
        <v>20444743.07</v>
      </c>
      <c r="G24" s="73">
        <v>49.94</v>
      </c>
      <c r="H24" s="29">
        <f t="shared" si="0"/>
        <v>47</v>
      </c>
      <c r="I24" s="38" t="str">
        <f t="array" ref="I24">H24&amp;CHOOSE(AND(H24&lt;&gt;{11,12,13})*MIN(4,MOD(H24,10))+1,"th","st","nd","rd","th")</f>
        <v>47th</v>
      </c>
      <c r="J24" s="74">
        <v>0.97</v>
      </c>
      <c r="K24" s="75">
        <v>40216669.880000003</v>
      </c>
      <c r="L24" s="113">
        <v>2659.0160000000001</v>
      </c>
      <c r="M24" s="38">
        <v>552.24599999999998</v>
      </c>
      <c r="N24" s="72">
        <v>12483.48</v>
      </c>
      <c r="O24" s="29">
        <f t="shared" si="1"/>
        <v>62</v>
      </c>
      <c r="P24" s="38" t="str">
        <f t="array" ref="P24">O24&amp;CHOOSE(AND(O24&lt;&gt;{11,12,13})*MIN(4,MOD(O24,10))+1,"th","st","nd","rd","th")</f>
        <v>62nd</v>
      </c>
      <c r="Q24" s="76">
        <v>0.95250000000000001</v>
      </c>
      <c r="R24" s="77">
        <v>0.92</v>
      </c>
      <c r="S24" s="78">
        <v>1.8599999999999998E-2</v>
      </c>
      <c r="T24" s="79">
        <v>45</v>
      </c>
      <c r="U24" s="80">
        <v>14713635</v>
      </c>
      <c r="V24" s="72">
        <v>4581.8900000000003</v>
      </c>
      <c r="W24" s="29">
        <f t="shared" si="2"/>
        <v>20</v>
      </c>
      <c r="X24" s="38" t="str">
        <f t="array" ref="X24">W24&amp;CHOOSE(AND(W24&lt;&gt;{11,12,13})*MIN(4,MOD(W24,10))+1,"th","st","nd","rd","th")</f>
        <v>20th</v>
      </c>
      <c r="Y24" s="77">
        <v>0.32</v>
      </c>
      <c r="Z24" s="77">
        <v>1.24</v>
      </c>
      <c r="AA24" s="81">
        <v>1296305.02</v>
      </c>
      <c r="AB24" s="82">
        <v>696542663</v>
      </c>
      <c r="AC24" s="83">
        <v>401489834</v>
      </c>
      <c r="AD24" s="115">
        <v>19028149.510000002</v>
      </c>
      <c r="AE24" s="115">
        <v>50000</v>
      </c>
      <c r="AF24" s="115">
        <v>70288.539999999994</v>
      </c>
      <c r="AG24" s="115">
        <v>128959.06</v>
      </c>
    </row>
    <row r="25" spans="1:33" x14ac:dyDescent="0.25">
      <c r="A25" s="7">
        <v>103025002</v>
      </c>
      <c r="B25" s="8" t="s">
        <v>362</v>
      </c>
      <c r="C25" s="8" t="s">
        <v>101</v>
      </c>
      <c r="D25" s="70">
        <v>54623</v>
      </c>
      <c r="E25" s="71">
        <v>9755</v>
      </c>
      <c r="F25" s="72">
        <v>29310293.91</v>
      </c>
      <c r="G25" s="73">
        <v>55.01</v>
      </c>
      <c r="H25" s="29">
        <f t="shared" si="0"/>
        <v>59</v>
      </c>
      <c r="I25" s="38" t="str">
        <f t="array" ref="I25">H25&amp;CHOOSE(AND(H25&lt;&gt;{11,12,13})*MIN(4,MOD(H25,10))+1,"th","st","nd","rd","th")</f>
        <v>59th</v>
      </c>
      <c r="J25" s="74">
        <v>1.07</v>
      </c>
      <c r="K25" s="75">
        <v>34602789.600000001</v>
      </c>
      <c r="L25" s="113">
        <v>1935.8009999999999</v>
      </c>
      <c r="M25" s="38">
        <v>410.262</v>
      </c>
      <c r="N25" s="72">
        <v>14635.59</v>
      </c>
      <c r="O25" s="29">
        <f t="shared" si="1"/>
        <v>86</v>
      </c>
      <c r="P25" s="38" t="str">
        <f t="array" ref="P25">O25&amp;CHOOSE(AND(O25&lt;&gt;{11,12,13})*MIN(4,MOD(O25,10))+1,"th","st","nd","rd","th")</f>
        <v>86th</v>
      </c>
      <c r="Q25" s="76">
        <v>0.8125</v>
      </c>
      <c r="R25" s="77">
        <v>0.87</v>
      </c>
      <c r="S25" s="78">
        <v>1.7399999999999999E-2</v>
      </c>
      <c r="T25" s="79">
        <v>68</v>
      </c>
      <c r="U25" s="80">
        <v>22522031</v>
      </c>
      <c r="V25" s="72">
        <v>9599.93</v>
      </c>
      <c r="W25" s="29">
        <f t="shared" si="2"/>
        <v>80</v>
      </c>
      <c r="X25" s="38" t="str">
        <f t="array" ref="X25">W25&amp;CHOOSE(AND(W25&lt;&gt;{11,12,13})*MIN(4,MOD(W25,10))+1,"th","st","nd","rd","th")</f>
        <v>80th</v>
      </c>
      <c r="Y25" s="77">
        <v>0</v>
      </c>
      <c r="Z25" s="77">
        <v>0.87</v>
      </c>
      <c r="AA25" s="81">
        <v>848433.87</v>
      </c>
      <c r="AB25" s="82">
        <v>1175800174</v>
      </c>
      <c r="AC25" s="83">
        <v>504948400</v>
      </c>
      <c r="AD25" s="115">
        <v>28414721.640000001</v>
      </c>
      <c r="AE25" s="115">
        <v>0</v>
      </c>
      <c r="AF25" s="115">
        <v>47138.400000000001</v>
      </c>
      <c r="AG25" s="115">
        <v>266766.24</v>
      </c>
    </row>
    <row r="26" spans="1:33" x14ac:dyDescent="0.25">
      <c r="A26" s="7">
        <v>103026002</v>
      </c>
      <c r="B26" s="8" t="s">
        <v>394</v>
      </c>
      <c r="C26" s="8" t="s">
        <v>101</v>
      </c>
      <c r="D26" s="70">
        <v>35188</v>
      </c>
      <c r="E26" s="71">
        <v>14225</v>
      </c>
      <c r="F26" s="72">
        <v>16537613.120000001</v>
      </c>
      <c r="G26" s="73">
        <v>33.04</v>
      </c>
      <c r="H26" s="29">
        <f t="shared" si="0"/>
        <v>8</v>
      </c>
      <c r="I26" s="38" t="str">
        <f t="array" ref="I26">H26&amp;CHOOSE(AND(H26&lt;&gt;{11,12,13})*MIN(4,MOD(H26,10))+1,"th","st","nd","rd","th")</f>
        <v>8th</v>
      </c>
      <c r="J26" s="74">
        <v>0.64</v>
      </c>
      <c r="K26" s="75">
        <v>51713891</v>
      </c>
      <c r="L26" s="113">
        <v>4009.7260000000001</v>
      </c>
      <c r="M26" s="38">
        <v>1838.616</v>
      </c>
      <c r="N26" s="72">
        <v>8771.68</v>
      </c>
      <c r="O26" s="29">
        <f t="shared" si="1"/>
        <v>3</v>
      </c>
      <c r="P26" s="38" t="str">
        <f t="array" ref="P26">O26&amp;CHOOSE(AND(O26&lt;&gt;{11,12,13})*MIN(4,MOD(O26,10))+1,"th","st","nd","rd","th")</f>
        <v>3rd</v>
      </c>
      <c r="Q26" s="76">
        <v>1.3555999999999999</v>
      </c>
      <c r="R26" s="77">
        <v>0.64</v>
      </c>
      <c r="S26" s="78">
        <v>1.37E-2</v>
      </c>
      <c r="T26" s="79">
        <v>232</v>
      </c>
      <c r="U26" s="80">
        <v>16144192</v>
      </c>
      <c r="V26" s="72">
        <v>2760.47</v>
      </c>
      <c r="W26" s="29">
        <f t="shared" si="2"/>
        <v>4</v>
      </c>
      <c r="X26" s="38" t="str">
        <f t="array" ref="X26">W26&amp;CHOOSE(AND(W26&lt;&gt;{11,12,13})*MIN(4,MOD(W26,10))+1,"th","st","nd","rd","th")</f>
        <v>4th</v>
      </c>
      <c r="Y26" s="77">
        <v>0.59</v>
      </c>
      <c r="Z26" s="77">
        <v>1.23</v>
      </c>
      <c r="AA26" s="81">
        <v>2438492.12</v>
      </c>
      <c r="AB26" s="82">
        <v>785031913</v>
      </c>
      <c r="AC26" s="83">
        <v>419758518</v>
      </c>
      <c r="AD26" s="115">
        <v>14066754</v>
      </c>
      <c r="AE26" s="115">
        <v>0</v>
      </c>
      <c r="AF26" s="115">
        <v>32367</v>
      </c>
      <c r="AG26" s="115">
        <v>414083</v>
      </c>
    </row>
    <row r="27" spans="1:33" x14ac:dyDescent="0.25">
      <c r="A27" s="7">
        <v>103026303</v>
      </c>
      <c r="B27" s="8" t="s">
        <v>416</v>
      </c>
      <c r="C27" s="8" t="s">
        <v>101</v>
      </c>
      <c r="D27" s="70">
        <v>67236</v>
      </c>
      <c r="E27" s="71">
        <v>11306</v>
      </c>
      <c r="F27" s="72">
        <v>48514765.579999998</v>
      </c>
      <c r="G27" s="73">
        <v>63.82</v>
      </c>
      <c r="H27" s="29">
        <f t="shared" si="0"/>
        <v>76</v>
      </c>
      <c r="I27" s="38" t="str">
        <f t="array" ref="I27">H27&amp;CHOOSE(AND(H27&lt;&gt;{11,12,13})*MIN(4,MOD(H27,10))+1,"th","st","nd","rd","th")</f>
        <v>76th</v>
      </c>
      <c r="J27" s="74">
        <v>1.25</v>
      </c>
      <c r="K27" s="75">
        <v>53919956.490000002</v>
      </c>
      <c r="L27" s="113">
        <v>2922.2089999999998</v>
      </c>
      <c r="M27" s="38">
        <v>199.83600000000001</v>
      </c>
      <c r="N27" s="72">
        <v>17254.63</v>
      </c>
      <c r="O27" s="29">
        <f t="shared" si="1"/>
        <v>95</v>
      </c>
      <c r="P27" s="38" t="str">
        <f t="array" ref="P27">O27&amp;CHOOSE(AND(O27&lt;&gt;{11,12,13})*MIN(4,MOD(O27,10))+1,"th","st","nd","rd","th")</f>
        <v>95th</v>
      </c>
      <c r="Q27" s="76">
        <v>0.68910000000000005</v>
      </c>
      <c r="R27" s="77">
        <v>0.86</v>
      </c>
      <c r="S27" s="78">
        <v>1.52E-2</v>
      </c>
      <c r="T27" s="79">
        <v>149</v>
      </c>
      <c r="U27" s="80">
        <v>42881865</v>
      </c>
      <c r="V27" s="72">
        <v>13735.18</v>
      </c>
      <c r="W27" s="29">
        <f t="shared" si="2"/>
        <v>94</v>
      </c>
      <c r="X27" s="38" t="str">
        <f t="array" ref="X27">W27&amp;CHOOSE(AND(W27&lt;&gt;{11,12,13})*MIN(4,MOD(W27,10))+1,"th","st","nd","rd","th")</f>
        <v>94th</v>
      </c>
      <c r="Y27" s="77">
        <v>0</v>
      </c>
      <c r="Z27" s="77">
        <v>0.86</v>
      </c>
      <c r="AA27" s="81">
        <v>925454.69</v>
      </c>
      <c r="AB27" s="82">
        <v>2331013129</v>
      </c>
      <c r="AC27" s="83">
        <v>869126034</v>
      </c>
      <c r="AD27" s="115">
        <v>47536679.07</v>
      </c>
      <c r="AE27" s="115">
        <v>0</v>
      </c>
      <c r="AF27" s="115">
        <v>52631.82</v>
      </c>
      <c r="AG27" s="115">
        <v>50212.5</v>
      </c>
    </row>
    <row r="28" spans="1:33" x14ac:dyDescent="0.25">
      <c r="A28" s="7">
        <v>103026343</v>
      </c>
      <c r="B28" s="8" t="s">
        <v>419</v>
      </c>
      <c r="C28" s="8" t="s">
        <v>101</v>
      </c>
      <c r="D28" s="70">
        <v>71613</v>
      </c>
      <c r="E28" s="71">
        <v>10799</v>
      </c>
      <c r="F28" s="72">
        <v>50835704.32</v>
      </c>
      <c r="G28" s="73">
        <v>65.73</v>
      </c>
      <c r="H28" s="29">
        <f t="shared" si="0"/>
        <v>78</v>
      </c>
      <c r="I28" s="38" t="str">
        <f t="array" ref="I28">H28&amp;CHOOSE(AND(H28&lt;&gt;{11,12,13})*MIN(4,MOD(H28,10))+1,"th","st","nd","rd","th")</f>
        <v>78th</v>
      </c>
      <c r="J28" s="74">
        <v>1.28</v>
      </c>
      <c r="K28" s="75">
        <v>60395129.560000002</v>
      </c>
      <c r="L28" s="113">
        <v>3825.105</v>
      </c>
      <c r="M28" s="38">
        <v>272.065</v>
      </c>
      <c r="N28" s="72">
        <v>14740.69</v>
      </c>
      <c r="O28" s="29">
        <f t="shared" si="1"/>
        <v>87</v>
      </c>
      <c r="P28" s="38" t="str">
        <f t="array" ref="P28">O28&amp;CHOOSE(AND(O28&lt;&gt;{11,12,13})*MIN(4,MOD(O28,10))+1,"th","st","nd","rd","th")</f>
        <v>87th</v>
      </c>
      <c r="Q28" s="76">
        <v>0.80669999999999997</v>
      </c>
      <c r="R28" s="77">
        <v>1.03</v>
      </c>
      <c r="S28" s="78">
        <v>1.6500000000000001E-2</v>
      </c>
      <c r="T28" s="79">
        <v>100</v>
      </c>
      <c r="U28" s="80">
        <v>41240112</v>
      </c>
      <c r="V28" s="72">
        <v>10065.51</v>
      </c>
      <c r="W28" s="29">
        <f t="shared" si="2"/>
        <v>82</v>
      </c>
      <c r="X28" s="38" t="str">
        <f t="array" ref="X28">W28&amp;CHOOSE(AND(W28&lt;&gt;{11,12,13})*MIN(4,MOD(W28,10))+1,"th","st","nd","rd","th")</f>
        <v>82nd</v>
      </c>
      <c r="Y28" s="77">
        <v>0</v>
      </c>
      <c r="Z28" s="77">
        <v>1.03</v>
      </c>
      <c r="AA28" s="81">
        <v>955775.93</v>
      </c>
      <c r="AB28" s="82">
        <v>2098660697</v>
      </c>
      <c r="AC28" s="83">
        <v>978959579</v>
      </c>
      <c r="AD28" s="115">
        <v>49809395.390000001</v>
      </c>
      <c r="AE28" s="115">
        <v>0</v>
      </c>
      <c r="AF28" s="115">
        <v>70533</v>
      </c>
      <c r="AG28" s="115">
        <v>0</v>
      </c>
    </row>
    <row r="29" spans="1:33" x14ac:dyDescent="0.25">
      <c r="A29" s="7">
        <v>103026402</v>
      </c>
      <c r="B29" s="8" t="s">
        <v>426</v>
      </c>
      <c r="C29" s="8" t="s">
        <v>101</v>
      </c>
      <c r="D29" s="70">
        <v>81274</v>
      </c>
      <c r="E29" s="71">
        <v>14024</v>
      </c>
      <c r="F29" s="72">
        <v>71759911.780000001</v>
      </c>
      <c r="G29" s="73">
        <v>62.96</v>
      </c>
      <c r="H29" s="29">
        <f t="shared" si="0"/>
        <v>74</v>
      </c>
      <c r="I29" s="38" t="str">
        <f t="array" ref="I29">H29&amp;CHOOSE(AND(H29&lt;&gt;{11,12,13})*MIN(4,MOD(H29,10))+1,"th","st","nd","rd","th")</f>
        <v>74th</v>
      </c>
      <c r="J29" s="74">
        <v>1.23</v>
      </c>
      <c r="K29" s="75">
        <v>79222493.879999995</v>
      </c>
      <c r="L29" s="113">
        <v>5229.1450000000004</v>
      </c>
      <c r="M29" s="38">
        <v>398.71600000000001</v>
      </c>
      <c r="N29" s="72">
        <v>13996.41</v>
      </c>
      <c r="O29" s="29">
        <f t="shared" si="1"/>
        <v>81</v>
      </c>
      <c r="P29" s="38" t="str">
        <f t="array" ref="P29">O29&amp;CHOOSE(AND(O29&lt;&gt;{11,12,13})*MIN(4,MOD(O29,10))+1,"th","st","nd","rd","th")</f>
        <v>81st</v>
      </c>
      <c r="Q29" s="76">
        <v>0.84960000000000002</v>
      </c>
      <c r="R29" s="77">
        <v>1.05</v>
      </c>
      <c r="S29" s="78">
        <v>1.7000000000000001E-2</v>
      </c>
      <c r="T29" s="79">
        <v>84</v>
      </c>
      <c r="U29" s="80">
        <v>56633545</v>
      </c>
      <c r="V29" s="72">
        <v>10063.07</v>
      </c>
      <c r="W29" s="29">
        <f t="shared" si="2"/>
        <v>82</v>
      </c>
      <c r="X29" s="38" t="str">
        <f t="array" ref="X29">W29&amp;CHOOSE(AND(W29&lt;&gt;{11,12,13})*MIN(4,MOD(W29,10))+1,"th","st","nd","rd","th")</f>
        <v>82nd</v>
      </c>
      <c r="Y29" s="77">
        <v>0</v>
      </c>
      <c r="Z29" s="77">
        <v>1.05</v>
      </c>
      <c r="AA29" s="81">
        <v>1709443.97</v>
      </c>
      <c r="AB29" s="82">
        <v>2537403198</v>
      </c>
      <c r="AC29" s="83">
        <v>1688980776</v>
      </c>
      <c r="AD29" s="115">
        <v>70050467.810000002</v>
      </c>
      <c r="AE29" s="115">
        <v>0</v>
      </c>
      <c r="AF29" s="115">
        <v>0</v>
      </c>
      <c r="AG29" s="115">
        <v>452655.91</v>
      </c>
    </row>
    <row r="30" spans="1:33" x14ac:dyDescent="0.25">
      <c r="A30" s="7">
        <v>103026852</v>
      </c>
      <c r="B30" s="8" t="s">
        <v>438</v>
      </c>
      <c r="C30" s="8" t="s">
        <v>101</v>
      </c>
      <c r="D30" s="70">
        <v>95085</v>
      </c>
      <c r="E30" s="71">
        <v>19880</v>
      </c>
      <c r="F30" s="72">
        <v>113346372.28</v>
      </c>
      <c r="G30" s="73">
        <v>59.96</v>
      </c>
      <c r="H30" s="29">
        <f t="shared" si="0"/>
        <v>69</v>
      </c>
      <c r="I30" s="38" t="str">
        <f t="array" ref="I30">H30&amp;CHOOSE(AND(H30&lt;&gt;{11,12,13})*MIN(4,MOD(H30,10))+1,"th","st","nd","rd","th")</f>
        <v>69th</v>
      </c>
      <c r="J30" s="74">
        <v>1.17</v>
      </c>
      <c r="K30" s="75">
        <v>126963965.98999999</v>
      </c>
      <c r="L30" s="113">
        <v>8050.473</v>
      </c>
      <c r="M30" s="38">
        <v>274.74599999999998</v>
      </c>
      <c r="N30" s="72">
        <v>15250.53</v>
      </c>
      <c r="O30" s="29">
        <f t="shared" si="1"/>
        <v>89</v>
      </c>
      <c r="P30" s="38" t="str">
        <f t="array" ref="P30">O30&amp;CHOOSE(AND(O30&lt;&gt;{11,12,13})*MIN(4,MOD(O30,10))+1,"th","st","nd","rd","th")</f>
        <v>89th</v>
      </c>
      <c r="Q30" s="76">
        <v>0.77969999999999995</v>
      </c>
      <c r="R30" s="77">
        <v>0.91</v>
      </c>
      <c r="S30" s="78">
        <v>1.52E-2</v>
      </c>
      <c r="T30" s="79">
        <v>149</v>
      </c>
      <c r="U30" s="80">
        <v>99858198</v>
      </c>
      <c r="V30" s="72">
        <v>11994.66</v>
      </c>
      <c r="W30" s="29">
        <f t="shared" si="2"/>
        <v>91</v>
      </c>
      <c r="X30" s="38" t="str">
        <f t="array" ref="X30">W30&amp;CHOOSE(AND(W30&lt;&gt;{11,12,13})*MIN(4,MOD(W30,10))+1,"th","st","nd","rd","th")</f>
        <v>91st</v>
      </c>
      <c r="Y30" s="77">
        <v>0</v>
      </c>
      <c r="Z30" s="77">
        <v>0.91</v>
      </c>
      <c r="AA30" s="81">
        <v>2215186.2799999998</v>
      </c>
      <c r="AB30" s="82">
        <v>4802356100</v>
      </c>
      <c r="AC30" s="83">
        <v>2649748195</v>
      </c>
      <c r="AD30" s="115">
        <v>110507963.64</v>
      </c>
      <c r="AE30" s="115">
        <v>0</v>
      </c>
      <c r="AF30" s="115">
        <v>623222.36</v>
      </c>
      <c r="AG30" s="115">
        <v>0</v>
      </c>
    </row>
    <row r="31" spans="1:33" x14ac:dyDescent="0.25">
      <c r="A31" s="7">
        <v>103026902</v>
      </c>
      <c r="B31" s="8" t="s">
        <v>441</v>
      </c>
      <c r="C31" s="8" t="s">
        <v>101</v>
      </c>
      <c r="D31" s="70">
        <v>63093</v>
      </c>
      <c r="E31" s="71">
        <v>16956</v>
      </c>
      <c r="F31" s="72">
        <v>55872920.400000006</v>
      </c>
      <c r="G31" s="73">
        <v>52.23</v>
      </c>
      <c r="H31" s="29">
        <f t="shared" si="0"/>
        <v>54</v>
      </c>
      <c r="I31" s="38" t="str">
        <f t="array" ref="I31">H31&amp;CHOOSE(AND(H31&lt;&gt;{11,12,13})*MIN(4,MOD(H31,10))+1,"th","st","nd","rd","th")</f>
        <v>54th</v>
      </c>
      <c r="J31" s="74">
        <v>1.02</v>
      </c>
      <c r="K31" s="75">
        <v>64891865.060000002</v>
      </c>
      <c r="L31" s="113">
        <v>4335.7569999999996</v>
      </c>
      <c r="M31" s="38">
        <v>366.56299999999999</v>
      </c>
      <c r="N31" s="72">
        <v>13791.82</v>
      </c>
      <c r="O31" s="29">
        <f t="shared" si="1"/>
        <v>79</v>
      </c>
      <c r="P31" s="38" t="str">
        <f t="array" ref="P31">O31&amp;CHOOSE(AND(O31&lt;&gt;{11,12,13})*MIN(4,MOD(O31,10))+1,"th","st","nd","rd","th")</f>
        <v>79th</v>
      </c>
      <c r="Q31" s="76">
        <v>0.86219999999999997</v>
      </c>
      <c r="R31" s="77">
        <v>0.88</v>
      </c>
      <c r="S31" s="78">
        <v>1.5299999999999999E-2</v>
      </c>
      <c r="T31" s="79">
        <v>145</v>
      </c>
      <c r="U31" s="80">
        <v>48877448</v>
      </c>
      <c r="V31" s="72">
        <v>10394.33</v>
      </c>
      <c r="W31" s="29">
        <f t="shared" si="2"/>
        <v>85</v>
      </c>
      <c r="X31" s="38" t="str">
        <f t="array" ref="X31">W31&amp;CHOOSE(AND(W31&lt;&gt;{11,12,13})*MIN(4,MOD(W31,10))+1,"th","st","nd","rd","th")</f>
        <v>85th</v>
      </c>
      <c r="Y31" s="77">
        <v>0</v>
      </c>
      <c r="Z31" s="77">
        <v>0.88</v>
      </c>
      <c r="AA31" s="81">
        <v>1430598.24</v>
      </c>
      <c r="AB31" s="82">
        <v>2490966377</v>
      </c>
      <c r="AC31" s="83">
        <v>1156604405</v>
      </c>
      <c r="AD31" s="115">
        <v>54375431.450000003</v>
      </c>
      <c r="AE31" s="115">
        <v>0</v>
      </c>
      <c r="AF31" s="115">
        <v>66890.710000000006</v>
      </c>
      <c r="AG31" s="115">
        <v>38297.33</v>
      </c>
    </row>
    <row r="32" spans="1:33" x14ac:dyDescent="0.25">
      <c r="A32" s="7">
        <v>103026873</v>
      </c>
      <c r="B32" s="8" t="s">
        <v>457</v>
      </c>
      <c r="C32" s="8" t="s">
        <v>101</v>
      </c>
      <c r="D32" s="70">
        <v>39192</v>
      </c>
      <c r="E32" s="71">
        <v>6768</v>
      </c>
      <c r="F32" s="72">
        <v>13573166.640000001</v>
      </c>
      <c r="G32" s="73">
        <v>51.17</v>
      </c>
      <c r="H32" s="29">
        <f t="shared" si="0"/>
        <v>49</v>
      </c>
      <c r="I32" s="38" t="str">
        <f t="array" ref="I32">H32&amp;CHOOSE(AND(H32&lt;&gt;{11,12,13})*MIN(4,MOD(H32,10))+1,"th","st","nd","rd","th")</f>
        <v>49th</v>
      </c>
      <c r="J32" s="74">
        <v>1</v>
      </c>
      <c r="K32" s="75">
        <v>19437189</v>
      </c>
      <c r="L32" s="113">
        <v>1219.2339999999999</v>
      </c>
      <c r="M32" s="38">
        <v>205.309</v>
      </c>
      <c r="N32" s="72">
        <v>13626.05</v>
      </c>
      <c r="O32" s="29">
        <f t="shared" si="1"/>
        <v>77</v>
      </c>
      <c r="P32" s="38" t="str">
        <f t="array" ref="P32">O32&amp;CHOOSE(AND(O32&lt;&gt;{11,12,13})*MIN(4,MOD(O32,10))+1,"th","st","nd","rd","th")</f>
        <v>77th</v>
      </c>
      <c r="Q32" s="76">
        <v>0.87270000000000003</v>
      </c>
      <c r="R32" s="77">
        <v>0.87</v>
      </c>
      <c r="S32" s="78">
        <v>0.02</v>
      </c>
      <c r="T32" s="79">
        <v>23</v>
      </c>
      <c r="U32" s="80">
        <v>9079040</v>
      </c>
      <c r="V32" s="72">
        <v>6373.3</v>
      </c>
      <c r="W32" s="29">
        <f t="shared" si="2"/>
        <v>46</v>
      </c>
      <c r="X32" s="38" t="str">
        <f t="array" ref="X32">W32&amp;CHOOSE(AND(W32&lt;&gt;{11,12,13})*MIN(4,MOD(W32,10))+1,"th","st","nd","rd","th")</f>
        <v>46th</v>
      </c>
      <c r="Y32" s="77">
        <v>0.05</v>
      </c>
      <c r="Z32" s="77">
        <v>0.92</v>
      </c>
      <c r="AA32" s="81">
        <v>697587.64</v>
      </c>
      <c r="AB32" s="82">
        <v>410091078</v>
      </c>
      <c r="AC32" s="83">
        <v>267449254</v>
      </c>
      <c r="AD32" s="115">
        <v>12857772</v>
      </c>
      <c r="AE32" s="115">
        <v>0</v>
      </c>
      <c r="AF32" s="115">
        <v>17807</v>
      </c>
      <c r="AG32" s="115">
        <v>26298</v>
      </c>
    </row>
    <row r="33" spans="1:33" x14ac:dyDescent="0.25">
      <c r="A33" s="7">
        <v>103027352</v>
      </c>
      <c r="B33" s="8" t="s">
        <v>477</v>
      </c>
      <c r="C33" s="8" t="s">
        <v>101</v>
      </c>
      <c r="D33" s="70">
        <v>48491</v>
      </c>
      <c r="E33" s="71">
        <v>18735</v>
      </c>
      <c r="F33" s="72">
        <v>44765235</v>
      </c>
      <c r="G33" s="73">
        <v>49.27</v>
      </c>
      <c r="H33" s="29">
        <f t="shared" si="0"/>
        <v>45</v>
      </c>
      <c r="I33" s="38" t="str">
        <f t="array" ref="I33">H33&amp;CHOOSE(AND(H33&lt;&gt;{11,12,13})*MIN(4,MOD(H33,10))+1,"th","st","nd","rd","th")</f>
        <v>45th</v>
      </c>
      <c r="J33" s="74">
        <v>0.96</v>
      </c>
      <c r="K33" s="75">
        <v>76378279.760000005</v>
      </c>
      <c r="L33" s="113">
        <v>4567.2269999999999</v>
      </c>
      <c r="M33" s="38">
        <v>1038.423</v>
      </c>
      <c r="N33" s="72">
        <v>13616.39</v>
      </c>
      <c r="O33" s="29">
        <f t="shared" si="1"/>
        <v>77</v>
      </c>
      <c r="P33" s="38" t="str">
        <f t="array" ref="P33">O33&amp;CHOOSE(AND(O33&lt;&gt;{11,12,13})*MIN(4,MOD(O33,10))+1,"th","st","nd","rd","th")</f>
        <v>77th</v>
      </c>
      <c r="Q33" s="76">
        <v>0.87329999999999997</v>
      </c>
      <c r="R33" s="77">
        <v>0.84</v>
      </c>
      <c r="S33" s="78">
        <v>2.0299999999999999E-2</v>
      </c>
      <c r="T33" s="79">
        <v>21</v>
      </c>
      <c r="U33" s="80">
        <v>29524705</v>
      </c>
      <c r="V33" s="72">
        <v>5266.95</v>
      </c>
      <c r="W33" s="29">
        <f t="shared" si="2"/>
        <v>30</v>
      </c>
      <c r="X33" s="38" t="str">
        <f t="array" ref="X33">W33&amp;CHOOSE(AND(W33&lt;&gt;{11,12,13})*MIN(4,MOD(W33,10))+1,"th","st","nd","rd","th")</f>
        <v>30th</v>
      </c>
      <c r="Y33" s="77">
        <v>0.21</v>
      </c>
      <c r="Z33" s="77">
        <v>1.05</v>
      </c>
      <c r="AA33" s="81">
        <v>2359794.0299999998</v>
      </c>
      <c r="AB33" s="82">
        <v>1447407259</v>
      </c>
      <c r="AC33" s="83">
        <v>755928957</v>
      </c>
      <c r="AD33" s="115">
        <v>42151552.689999998</v>
      </c>
      <c r="AE33" s="115">
        <v>0</v>
      </c>
      <c r="AF33" s="115">
        <v>253888.28</v>
      </c>
      <c r="AG33" s="115">
        <v>49555.78</v>
      </c>
    </row>
    <row r="34" spans="1:33" x14ac:dyDescent="0.25">
      <c r="A34" s="7">
        <v>103021003</v>
      </c>
      <c r="B34" s="8" t="s">
        <v>494</v>
      </c>
      <c r="C34" s="8" t="s">
        <v>101</v>
      </c>
      <c r="D34" s="70">
        <v>109091</v>
      </c>
      <c r="E34" s="71">
        <v>8460</v>
      </c>
      <c r="F34" s="72">
        <v>61336738.43</v>
      </c>
      <c r="G34" s="73">
        <v>66.459999999999994</v>
      </c>
      <c r="H34" s="29">
        <f t="shared" si="0"/>
        <v>80</v>
      </c>
      <c r="I34" s="38" t="str">
        <f t="array" ref="I34">H34&amp;CHOOSE(AND(H34&lt;&gt;{11,12,13})*MIN(4,MOD(H34,10))+1,"th","st","nd","rd","th")</f>
        <v>80th</v>
      </c>
      <c r="J34" s="74">
        <v>1.3</v>
      </c>
      <c r="K34" s="75">
        <v>65789304.460000001</v>
      </c>
      <c r="L34" s="113">
        <v>4510.08</v>
      </c>
      <c r="M34" s="38">
        <v>123.28</v>
      </c>
      <c r="N34" s="72">
        <v>14199.05</v>
      </c>
      <c r="O34" s="29">
        <f t="shared" si="1"/>
        <v>82</v>
      </c>
      <c r="P34" s="38" t="str">
        <f t="array" ref="P34">O34&amp;CHOOSE(AND(O34&lt;&gt;{11,12,13})*MIN(4,MOD(O34,10))+1,"th","st","nd","rd","th")</f>
        <v>82nd</v>
      </c>
      <c r="Q34" s="76">
        <v>0.83740000000000003</v>
      </c>
      <c r="R34" s="77">
        <v>1.0900000000000001</v>
      </c>
      <c r="S34" s="78">
        <v>1.6199999999999999E-2</v>
      </c>
      <c r="T34" s="79">
        <v>120</v>
      </c>
      <c r="U34" s="80">
        <v>50698623</v>
      </c>
      <c r="V34" s="72">
        <v>10942.09</v>
      </c>
      <c r="W34" s="29">
        <f t="shared" si="2"/>
        <v>87</v>
      </c>
      <c r="X34" s="38" t="str">
        <f t="array" ref="X34">W34&amp;CHOOSE(AND(W34&lt;&gt;{11,12,13})*MIN(4,MOD(W34,10))+1,"th","st","nd","rd","th")</f>
        <v>87th</v>
      </c>
      <c r="Y34" s="77">
        <v>0</v>
      </c>
      <c r="Z34" s="77">
        <v>1.0900000000000001</v>
      </c>
      <c r="AA34" s="81">
        <v>1246071.78</v>
      </c>
      <c r="AB34" s="82">
        <v>2412076453</v>
      </c>
      <c r="AC34" s="83">
        <v>1371402870</v>
      </c>
      <c r="AD34" s="115">
        <v>59776398.859999999</v>
      </c>
      <c r="AE34" s="115">
        <v>0</v>
      </c>
      <c r="AF34" s="115">
        <v>314267.78999999998</v>
      </c>
      <c r="AG34" s="115">
        <v>0</v>
      </c>
    </row>
    <row r="35" spans="1:33" x14ac:dyDescent="0.25">
      <c r="A35" s="7">
        <v>102027451</v>
      </c>
      <c r="B35" s="8" t="s">
        <v>495</v>
      </c>
      <c r="C35" s="8" t="s">
        <v>101</v>
      </c>
      <c r="D35" s="70">
        <v>40571</v>
      </c>
      <c r="E35" s="71">
        <v>133928</v>
      </c>
      <c r="F35" s="72">
        <v>317961156.65000004</v>
      </c>
      <c r="G35" s="73">
        <v>58.52</v>
      </c>
      <c r="H35" s="29">
        <f t="shared" si="0"/>
        <v>67</v>
      </c>
      <c r="I35" s="38" t="str">
        <f t="array" ref="I35">H35&amp;CHOOSE(AND(H35&lt;&gt;{11,12,13})*MIN(4,MOD(H35,10))+1,"th","st","nd","rd","th")</f>
        <v>67th</v>
      </c>
      <c r="J35" s="74">
        <v>1.1399999999999999</v>
      </c>
      <c r="K35" s="75">
        <v>563691766.25999999</v>
      </c>
      <c r="L35" s="113">
        <v>27226.971000000001</v>
      </c>
      <c r="M35" s="38">
        <v>10910.132</v>
      </c>
      <c r="N35" s="72">
        <v>14715.9</v>
      </c>
      <c r="O35" s="29">
        <f t="shared" si="1"/>
        <v>86</v>
      </c>
      <c r="P35" s="38" t="str">
        <f t="array" ref="P35">O35&amp;CHOOSE(AND(O35&lt;&gt;{11,12,13})*MIN(4,MOD(O35,10))+1,"th","st","nd","rd","th")</f>
        <v>86th</v>
      </c>
      <c r="Q35" s="76">
        <v>0.80800000000000005</v>
      </c>
      <c r="R35" s="77">
        <v>0.92</v>
      </c>
      <c r="S35" s="78">
        <v>1.35E-2</v>
      </c>
      <c r="T35" s="79">
        <v>243</v>
      </c>
      <c r="U35" s="80">
        <v>316665278</v>
      </c>
      <c r="V35" s="72">
        <v>8303.34</v>
      </c>
      <c r="W35" s="29">
        <f t="shared" si="2"/>
        <v>69</v>
      </c>
      <c r="X35" s="38" t="str">
        <f t="array" ref="X35">W35&amp;CHOOSE(AND(W35&lt;&gt;{11,12,13})*MIN(4,MOD(W35,10))+1,"th","st","nd","rd","th")</f>
        <v>69th</v>
      </c>
      <c r="Y35" s="77">
        <v>0</v>
      </c>
      <c r="Z35" s="77">
        <v>0.92</v>
      </c>
      <c r="AA35" s="81">
        <v>15578337.130000001</v>
      </c>
      <c r="AB35" s="82">
        <v>16558211354</v>
      </c>
      <c r="AC35" s="83">
        <v>7073525830</v>
      </c>
      <c r="AD35" s="115">
        <v>301928486.41000003</v>
      </c>
      <c r="AE35" s="115">
        <v>0</v>
      </c>
      <c r="AF35" s="115">
        <v>454333.11</v>
      </c>
      <c r="AG35" s="115">
        <v>2470047.79</v>
      </c>
    </row>
    <row r="36" spans="1:33" x14ac:dyDescent="0.25">
      <c r="A36" s="7">
        <v>103027503</v>
      </c>
      <c r="B36" s="8" t="s">
        <v>498</v>
      </c>
      <c r="C36" s="8" t="s">
        <v>101</v>
      </c>
      <c r="D36" s="70">
        <v>67700</v>
      </c>
      <c r="E36" s="71">
        <v>11062</v>
      </c>
      <c r="F36" s="72">
        <v>32405893.34</v>
      </c>
      <c r="G36" s="73">
        <v>43.27</v>
      </c>
      <c r="H36" s="29">
        <f t="shared" si="0"/>
        <v>30</v>
      </c>
      <c r="I36" s="38" t="str">
        <f t="array" ref="I36">H36&amp;CHOOSE(AND(H36&lt;&gt;{11,12,13})*MIN(4,MOD(H36,10))+1,"th","st","nd","rd","th")</f>
        <v>30th</v>
      </c>
      <c r="J36" s="74">
        <v>0.84</v>
      </c>
      <c r="K36" s="75">
        <v>54238489.549999997</v>
      </c>
      <c r="L36" s="113">
        <v>3953.0309999999999</v>
      </c>
      <c r="M36" s="38">
        <v>222.92</v>
      </c>
      <c r="N36" s="72">
        <v>12943.5</v>
      </c>
      <c r="O36" s="29">
        <f t="shared" si="1"/>
        <v>68</v>
      </c>
      <c r="P36" s="38" t="str">
        <f t="array" ref="P36">O36&amp;CHOOSE(AND(O36&lt;&gt;{11,12,13})*MIN(4,MOD(O36,10))+1,"th","st","nd","rd","th")</f>
        <v>68th</v>
      </c>
      <c r="Q36" s="76">
        <v>0.91869999999999996</v>
      </c>
      <c r="R36" s="77">
        <v>0.77</v>
      </c>
      <c r="S36" s="78">
        <v>1.54E-2</v>
      </c>
      <c r="T36" s="79">
        <v>140</v>
      </c>
      <c r="U36" s="80">
        <v>28180376</v>
      </c>
      <c r="V36" s="72">
        <v>6748.25</v>
      </c>
      <c r="W36" s="29">
        <f t="shared" si="2"/>
        <v>50</v>
      </c>
      <c r="X36" s="38" t="str">
        <f t="array" ref="X36">W36&amp;CHOOSE(AND(W36&lt;&gt;{11,12,13})*MIN(4,MOD(W36,10))+1,"th","st","nd","rd","th")</f>
        <v>50th</v>
      </c>
      <c r="Y36" s="77">
        <v>0</v>
      </c>
      <c r="Z36" s="77">
        <v>0.77</v>
      </c>
      <c r="AA36" s="81">
        <v>1653698.68</v>
      </c>
      <c r="AB36" s="82">
        <v>1354754417</v>
      </c>
      <c r="AC36" s="83">
        <v>748258728</v>
      </c>
      <c r="AD36" s="115">
        <v>30592246.129999999</v>
      </c>
      <c r="AE36" s="115">
        <v>0</v>
      </c>
      <c r="AF36" s="115">
        <v>159948.53</v>
      </c>
      <c r="AG36" s="115">
        <v>187055.69</v>
      </c>
    </row>
    <row r="37" spans="1:33" x14ac:dyDescent="0.25">
      <c r="A37" s="7">
        <v>103027753</v>
      </c>
      <c r="B37" s="8" t="s">
        <v>507</v>
      </c>
      <c r="C37" s="8" t="s">
        <v>101</v>
      </c>
      <c r="D37" s="70">
        <v>71927</v>
      </c>
      <c r="E37" s="71">
        <v>5848</v>
      </c>
      <c r="F37" s="72">
        <v>36814059</v>
      </c>
      <c r="G37" s="73">
        <v>87.52</v>
      </c>
      <c r="H37" s="29">
        <f t="shared" si="0"/>
        <v>98</v>
      </c>
      <c r="I37" s="38" t="str">
        <f t="array" ref="I37">H37&amp;CHOOSE(AND(H37&lt;&gt;{11,12,13})*MIN(4,MOD(H37,10))+1,"th","st","nd","rd","th")</f>
        <v>98th</v>
      </c>
      <c r="J37" s="74">
        <v>1.71</v>
      </c>
      <c r="K37" s="75">
        <v>37142868</v>
      </c>
      <c r="L37" s="113">
        <v>1811.47</v>
      </c>
      <c r="M37" s="38">
        <v>131.11099999999999</v>
      </c>
      <c r="N37" s="72">
        <v>19048.59</v>
      </c>
      <c r="O37" s="29">
        <f t="shared" si="1"/>
        <v>98</v>
      </c>
      <c r="P37" s="38" t="str">
        <f t="array" ref="P37">O37&amp;CHOOSE(AND(O37&lt;&gt;{11,12,13})*MIN(4,MOD(O37,10))+1,"th","st","nd","rd","th")</f>
        <v>98th</v>
      </c>
      <c r="Q37" s="76">
        <v>0.62419999999999998</v>
      </c>
      <c r="R37" s="77">
        <v>1.07</v>
      </c>
      <c r="S37" s="78">
        <v>1.2699999999999999E-2</v>
      </c>
      <c r="T37" s="79">
        <v>304</v>
      </c>
      <c r="U37" s="80">
        <v>38859787</v>
      </c>
      <c r="V37" s="72">
        <v>20004.2</v>
      </c>
      <c r="W37" s="29">
        <f t="shared" si="2"/>
        <v>98</v>
      </c>
      <c r="X37" s="38" t="str">
        <f t="array" ref="X37">W37&amp;CHOOSE(AND(W37&lt;&gt;{11,12,13})*MIN(4,MOD(W37,10))+1,"th","st","nd","rd","th")</f>
        <v>98th</v>
      </c>
      <c r="Y37" s="77">
        <v>0</v>
      </c>
      <c r="Z37" s="77">
        <v>1.07</v>
      </c>
      <c r="AA37" s="81">
        <v>669910</v>
      </c>
      <c r="AB37" s="82">
        <v>1692345861</v>
      </c>
      <c r="AC37" s="83">
        <v>1207638225</v>
      </c>
      <c r="AD37" s="115">
        <v>36143335</v>
      </c>
      <c r="AE37" s="115">
        <v>0</v>
      </c>
      <c r="AF37" s="115">
        <v>814</v>
      </c>
      <c r="AG37" s="115">
        <v>139430</v>
      </c>
    </row>
    <row r="38" spans="1:33" x14ac:dyDescent="0.25">
      <c r="A38" s="7">
        <v>103028203</v>
      </c>
      <c r="B38" s="8" t="s">
        <v>520</v>
      </c>
      <c r="C38" s="8" t="s">
        <v>101</v>
      </c>
      <c r="D38" s="70">
        <v>52454</v>
      </c>
      <c r="E38" s="71">
        <v>4245</v>
      </c>
      <c r="F38" s="72">
        <v>15138596.180000002</v>
      </c>
      <c r="G38" s="73">
        <v>67.989999999999995</v>
      </c>
      <c r="H38" s="29">
        <f t="shared" si="0"/>
        <v>83</v>
      </c>
      <c r="I38" s="38" t="str">
        <f t="array" ref="I38">H38&amp;CHOOSE(AND(H38&lt;&gt;{11,12,13})*MIN(4,MOD(H38,10))+1,"th","st","nd","rd","th")</f>
        <v>83rd</v>
      </c>
      <c r="J38" s="74">
        <v>1.33</v>
      </c>
      <c r="K38" s="75">
        <v>19003389.449999999</v>
      </c>
      <c r="L38" s="113">
        <v>984.745</v>
      </c>
      <c r="M38" s="38">
        <v>101.238</v>
      </c>
      <c r="N38" s="72">
        <v>17496.82</v>
      </c>
      <c r="O38" s="29">
        <f t="shared" si="1"/>
        <v>96</v>
      </c>
      <c r="P38" s="38" t="str">
        <f t="array" ref="P38">O38&amp;CHOOSE(AND(O38&lt;&gt;{11,12,13})*MIN(4,MOD(O38,10))+1,"th","st","nd","rd","th")</f>
        <v>96th</v>
      </c>
      <c r="Q38" s="76">
        <v>0.67959999999999998</v>
      </c>
      <c r="R38" s="77">
        <v>0.9</v>
      </c>
      <c r="S38" s="78">
        <v>1.7600000000000001E-2</v>
      </c>
      <c r="T38" s="79">
        <v>64</v>
      </c>
      <c r="U38" s="80">
        <v>11499229</v>
      </c>
      <c r="V38" s="72">
        <v>10588.77</v>
      </c>
      <c r="W38" s="29">
        <f t="shared" si="2"/>
        <v>86</v>
      </c>
      <c r="X38" s="38" t="str">
        <f t="array" ref="X38">W38&amp;CHOOSE(AND(W38&lt;&gt;{11,12,13})*MIN(4,MOD(W38,10))+1,"th","st","nd","rd","th")</f>
        <v>86th</v>
      </c>
      <c r="Y38" s="77">
        <v>0</v>
      </c>
      <c r="Z38" s="77">
        <v>0.9</v>
      </c>
      <c r="AA38" s="81">
        <v>355457.56</v>
      </c>
      <c r="AB38" s="82">
        <v>567376397</v>
      </c>
      <c r="AC38" s="83">
        <v>290775038</v>
      </c>
      <c r="AD38" s="115">
        <v>14749643.050000001</v>
      </c>
      <c r="AE38" s="115">
        <v>0</v>
      </c>
      <c r="AF38" s="115">
        <v>33495.57</v>
      </c>
      <c r="AG38" s="115">
        <v>2140</v>
      </c>
    </row>
    <row r="39" spans="1:33" x14ac:dyDescent="0.25">
      <c r="A39" s="7">
        <v>103028302</v>
      </c>
      <c r="B39" s="8" t="s">
        <v>536</v>
      </c>
      <c r="C39" s="8" t="s">
        <v>101</v>
      </c>
      <c r="D39" s="70">
        <v>59350</v>
      </c>
      <c r="E39" s="71">
        <v>16884</v>
      </c>
      <c r="F39" s="72">
        <v>50507179.690000005</v>
      </c>
      <c r="G39" s="73">
        <v>50.4</v>
      </c>
      <c r="H39" s="29">
        <f t="shared" si="0"/>
        <v>48</v>
      </c>
      <c r="I39" s="38" t="str">
        <f t="array" ref="I39">H39&amp;CHOOSE(AND(H39&lt;&gt;{11,12,13})*MIN(4,MOD(H39,10))+1,"th","st","nd","rd","th")</f>
        <v>48th</v>
      </c>
      <c r="J39" s="74">
        <v>0.98</v>
      </c>
      <c r="K39" s="75">
        <v>70157791.079999998</v>
      </c>
      <c r="L39" s="113">
        <v>4577.5460000000003</v>
      </c>
      <c r="M39" s="38">
        <v>515.62800000000004</v>
      </c>
      <c r="N39" s="72">
        <v>13774.87</v>
      </c>
      <c r="O39" s="29">
        <f t="shared" si="1"/>
        <v>79</v>
      </c>
      <c r="P39" s="38" t="str">
        <f t="array" ref="P39">O39&amp;CHOOSE(AND(O39&lt;&gt;{11,12,13})*MIN(4,MOD(O39,10))+1,"th","st","nd","rd","th")</f>
        <v>79th</v>
      </c>
      <c r="Q39" s="76">
        <v>0.86319999999999997</v>
      </c>
      <c r="R39" s="77">
        <v>0.85</v>
      </c>
      <c r="S39" s="78">
        <v>1.77E-2</v>
      </c>
      <c r="T39" s="79">
        <v>58</v>
      </c>
      <c r="U39" s="80">
        <v>38181849</v>
      </c>
      <c r="V39" s="72">
        <v>7496.67</v>
      </c>
      <c r="W39" s="29">
        <f t="shared" si="2"/>
        <v>60</v>
      </c>
      <c r="X39" s="38" t="str">
        <f t="array" ref="X39">W39&amp;CHOOSE(AND(W39&lt;&gt;{11,12,13})*MIN(4,MOD(W39,10))+1,"th","st","nd","rd","th")</f>
        <v>60th</v>
      </c>
      <c r="Y39" s="77">
        <v>0</v>
      </c>
      <c r="Z39" s="77">
        <v>0.85</v>
      </c>
      <c r="AA39" s="81">
        <v>2039301.46</v>
      </c>
      <c r="AB39" s="82">
        <v>1849620693</v>
      </c>
      <c r="AC39" s="83">
        <v>999771023</v>
      </c>
      <c r="AD39" s="115">
        <v>48449645.810000002</v>
      </c>
      <c r="AE39" s="115">
        <v>0</v>
      </c>
      <c r="AF39" s="115">
        <v>18232.419999999998</v>
      </c>
      <c r="AG39" s="115">
        <v>0</v>
      </c>
    </row>
    <row r="40" spans="1:33" x14ac:dyDescent="0.25">
      <c r="A40" s="7">
        <v>103028653</v>
      </c>
      <c r="B40" s="8" t="s">
        <v>550</v>
      </c>
      <c r="C40" s="8" t="s">
        <v>101</v>
      </c>
      <c r="D40" s="70">
        <v>40509</v>
      </c>
      <c r="E40" s="71">
        <v>5305</v>
      </c>
      <c r="F40" s="72">
        <v>7081103.2399999993</v>
      </c>
      <c r="G40" s="73">
        <v>32.950000000000003</v>
      </c>
      <c r="H40" s="29">
        <f t="shared" si="0"/>
        <v>8</v>
      </c>
      <c r="I40" s="38" t="str">
        <f t="array" ref="I40">H40&amp;CHOOSE(AND(H40&lt;&gt;{11,12,13})*MIN(4,MOD(H40,10))+1,"th","st","nd","rd","th")</f>
        <v>8th</v>
      </c>
      <c r="J40" s="74">
        <v>0.64</v>
      </c>
      <c r="K40" s="75">
        <v>21785054.530000001</v>
      </c>
      <c r="L40" s="113">
        <v>1567.0730000000001</v>
      </c>
      <c r="M40" s="38">
        <v>270.834</v>
      </c>
      <c r="N40" s="72">
        <v>11853.19</v>
      </c>
      <c r="O40" s="29">
        <f t="shared" si="1"/>
        <v>49</v>
      </c>
      <c r="P40" s="38" t="str">
        <f t="array" ref="P40">O40&amp;CHOOSE(AND(O40&lt;&gt;{11,12,13})*MIN(4,MOD(O40,10))+1,"th","st","nd","rd","th")</f>
        <v>49th</v>
      </c>
      <c r="Q40" s="76">
        <v>1.0032000000000001</v>
      </c>
      <c r="R40" s="77">
        <v>0.64</v>
      </c>
      <c r="S40" s="78">
        <v>1.44E-2</v>
      </c>
      <c r="T40" s="79">
        <v>198</v>
      </c>
      <c r="U40" s="80">
        <v>6604336</v>
      </c>
      <c r="V40" s="72">
        <v>3593.4</v>
      </c>
      <c r="W40" s="29">
        <f t="shared" si="2"/>
        <v>11</v>
      </c>
      <c r="X40" s="38" t="str">
        <f t="array" ref="X40">W40&amp;CHOOSE(AND(W40&lt;&gt;{11,12,13})*MIN(4,MOD(W40,10))+1,"th","st","nd","rd","th")</f>
        <v>11th</v>
      </c>
      <c r="Y40" s="77">
        <v>0.46</v>
      </c>
      <c r="Z40" s="77">
        <v>1.1000000000000001</v>
      </c>
      <c r="AA40" s="81">
        <v>759646.25</v>
      </c>
      <c r="AB40" s="82">
        <v>301566767</v>
      </c>
      <c r="AC40" s="83">
        <v>191294137</v>
      </c>
      <c r="AD40" s="115">
        <v>6260953.7699999996</v>
      </c>
      <c r="AE40" s="115">
        <v>6000</v>
      </c>
      <c r="AF40" s="115">
        <v>54503.22</v>
      </c>
      <c r="AG40" s="115">
        <v>0</v>
      </c>
    </row>
    <row r="41" spans="1:33" x14ac:dyDescent="0.25">
      <c r="A41" s="7">
        <v>103028703</v>
      </c>
      <c r="B41" s="8" t="s">
        <v>553</v>
      </c>
      <c r="C41" s="8" t="s">
        <v>101</v>
      </c>
      <c r="D41" s="70">
        <v>74105</v>
      </c>
      <c r="E41" s="71">
        <v>5926</v>
      </c>
      <c r="F41" s="72">
        <v>37404970.93</v>
      </c>
      <c r="G41" s="73">
        <v>85.18</v>
      </c>
      <c r="H41" s="29">
        <f t="shared" si="0"/>
        <v>97</v>
      </c>
      <c r="I41" s="38" t="str">
        <f t="array" ref="I41">H41&amp;CHOOSE(AND(H41&lt;&gt;{11,12,13})*MIN(4,MOD(H41,10))+1,"th","st","nd","rd","th")</f>
        <v>97th</v>
      </c>
      <c r="J41" s="74">
        <v>1.66</v>
      </c>
      <c r="K41" s="75">
        <v>41089062.640000001</v>
      </c>
      <c r="L41" s="113">
        <v>2949.4989999999998</v>
      </c>
      <c r="M41" s="38">
        <v>126.504</v>
      </c>
      <c r="N41" s="72">
        <v>13352.39</v>
      </c>
      <c r="O41" s="29">
        <f t="shared" si="1"/>
        <v>73</v>
      </c>
      <c r="P41" s="38" t="str">
        <f t="array" ref="P41">O41&amp;CHOOSE(AND(O41&lt;&gt;{11,12,13})*MIN(4,MOD(O41,10))+1,"th","st","nd","rd","th")</f>
        <v>73rd</v>
      </c>
      <c r="Q41" s="76">
        <v>0.89049999999999996</v>
      </c>
      <c r="R41" s="77">
        <v>1.48</v>
      </c>
      <c r="S41" s="78">
        <v>2.1299999999999999E-2</v>
      </c>
      <c r="T41" s="79">
        <v>17</v>
      </c>
      <c r="U41" s="80">
        <v>23487876</v>
      </c>
      <c r="V41" s="72">
        <v>7635.84</v>
      </c>
      <c r="W41" s="29">
        <f t="shared" si="2"/>
        <v>63</v>
      </c>
      <c r="X41" s="38" t="str">
        <f t="array" ref="X41">W41&amp;CHOOSE(AND(W41&lt;&gt;{11,12,13})*MIN(4,MOD(W41,10))+1,"th","st","nd","rd","th")</f>
        <v>63rd</v>
      </c>
      <c r="Y41" s="77">
        <v>0</v>
      </c>
      <c r="Z41" s="77">
        <v>1.48</v>
      </c>
      <c r="AA41" s="81">
        <v>665586.39</v>
      </c>
      <c r="AB41" s="82">
        <v>1131318682</v>
      </c>
      <c r="AC41" s="83">
        <v>621507913</v>
      </c>
      <c r="AD41" s="115">
        <v>36616544.990000002</v>
      </c>
      <c r="AE41" s="115">
        <v>0</v>
      </c>
      <c r="AF41" s="115">
        <v>122839.55</v>
      </c>
      <c r="AG41" s="115">
        <v>17082.96</v>
      </c>
    </row>
    <row r="42" spans="1:33" x14ac:dyDescent="0.25">
      <c r="A42" s="7">
        <v>103028753</v>
      </c>
      <c r="B42" s="8" t="s">
        <v>555</v>
      </c>
      <c r="C42" s="8" t="s">
        <v>101</v>
      </c>
      <c r="D42" s="70">
        <v>67796</v>
      </c>
      <c r="E42" s="71">
        <v>5468</v>
      </c>
      <c r="F42" s="72">
        <v>19141808.660000004</v>
      </c>
      <c r="G42" s="73">
        <v>51.64</v>
      </c>
      <c r="H42" s="29">
        <f t="shared" si="0"/>
        <v>52</v>
      </c>
      <c r="I42" s="38" t="str">
        <f t="array" ref="I42">H42&amp;CHOOSE(AND(H42&lt;&gt;{11,12,13})*MIN(4,MOD(H42,10))+1,"th","st","nd","rd","th")</f>
        <v>52nd</v>
      </c>
      <c r="J42" s="74">
        <v>1.01</v>
      </c>
      <c r="K42" s="75">
        <v>25385021.260000002</v>
      </c>
      <c r="L42" s="113">
        <v>1867.451</v>
      </c>
      <c r="M42" s="38">
        <v>193.512</v>
      </c>
      <c r="N42" s="72">
        <v>12314.37</v>
      </c>
      <c r="O42" s="29">
        <f t="shared" si="1"/>
        <v>59</v>
      </c>
      <c r="P42" s="38" t="str">
        <f t="array" ref="P42">O42&amp;CHOOSE(AND(O42&lt;&gt;{11,12,13})*MIN(4,MOD(O42,10))+1,"th","st","nd","rd","th")</f>
        <v>59th</v>
      </c>
      <c r="Q42" s="76">
        <v>0.96560000000000001</v>
      </c>
      <c r="R42" s="77">
        <v>0.98</v>
      </c>
      <c r="S42" s="78">
        <v>1.84E-2</v>
      </c>
      <c r="T42" s="79">
        <v>48</v>
      </c>
      <c r="U42" s="80">
        <v>13949050</v>
      </c>
      <c r="V42" s="72">
        <v>6768.22</v>
      </c>
      <c r="W42" s="29">
        <f t="shared" si="2"/>
        <v>51</v>
      </c>
      <c r="X42" s="38" t="str">
        <f t="array" ref="X42">W42&amp;CHOOSE(AND(W42&lt;&gt;{11,12,13})*MIN(4,MOD(W42,10))+1,"th","st","nd","rd","th")</f>
        <v>51st</v>
      </c>
      <c r="Y42" s="77">
        <v>0</v>
      </c>
      <c r="Z42" s="77">
        <v>0.98</v>
      </c>
      <c r="AA42" s="81">
        <v>869499.35</v>
      </c>
      <c r="AB42" s="82">
        <v>640839433</v>
      </c>
      <c r="AC42" s="83">
        <v>400134483</v>
      </c>
      <c r="AD42" s="115">
        <v>18233008.890000001</v>
      </c>
      <c r="AE42" s="115">
        <v>0</v>
      </c>
      <c r="AF42" s="115">
        <v>39300.42</v>
      </c>
      <c r="AG42" s="115">
        <v>5557.42</v>
      </c>
    </row>
    <row r="43" spans="1:33" x14ac:dyDescent="0.25">
      <c r="A43" s="7">
        <v>103028833</v>
      </c>
      <c r="B43" s="8" t="s">
        <v>574</v>
      </c>
      <c r="C43" s="8" t="s">
        <v>101</v>
      </c>
      <c r="D43" s="70">
        <v>41539</v>
      </c>
      <c r="E43" s="71">
        <v>7351</v>
      </c>
      <c r="F43" s="72">
        <v>15671945.92</v>
      </c>
      <c r="G43" s="73">
        <v>51.32</v>
      </c>
      <c r="H43" s="29">
        <f t="shared" si="0"/>
        <v>51</v>
      </c>
      <c r="I43" s="38" t="str">
        <f t="array" ref="I43">H43&amp;CHOOSE(AND(H43&lt;&gt;{11,12,13})*MIN(4,MOD(H43,10))+1,"th","st","nd","rd","th")</f>
        <v>51st</v>
      </c>
      <c r="J43" s="74">
        <v>1</v>
      </c>
      <c r="K43" s="75">
        <v>31230737.75</v>
      </c>
      <c r="L43" s="113">
        <v>1761.8119999999999</v>
      </c>
      <c r="M43" s="38">
        <v>426.21899999999999</v>
      </c>
      <c r="N43" s="72">
        <v>14273.44</v>
      </c>
      <c r="O43" s="29">
        <f t="shared" si="1"/>
        <v>82</v>
      </c>
      <c r="P43" s="38" t="str">
        <f t="array" ref="P43">O43&amp;CHOOSE(AND(O43&lt;&gt;{11,12,13})*MIN(4,MOD(O43,10))+1,"th","st","nd","rd","th")</f>
        <v>82nd</v>
      </c>
      <c r="Q43" s="76">
        <v>0.83309999999999995</v>
      </c>
      <c r="R43" s="77">
        <v>0.83</v>
      </c>
      <c r="S43" s="78">
        <v>1.6199999999999999E-2</v>
      </c>
      <c r="T43" s="79">
        <v>120</v>
      </c>
      <c r="U43" s="80">
        <v>12982816</v>
      </c>
      <c r="V43" s="72">
        <v>5933.56</v>
      </c>
      <c r="W43" s="29">
        <f t="shared" si="2"/>
        <v>39</v>
      </c>
      <c r="X43" s="38" t="str">
        <f t="array" ref="X43">W43&amp;CHOOSE(AND(W43&lt;&gt;{11,12,13})*MIN(4,MOD(W43,10))+1,"th","st","nd","rd","th")</f>
        <v>39th</v>
      </c>
      <c r="Y43" s="77">
        <v>0.12</v>
      </c>
      <c r="Z43" s="77">
        <v>0.95</v>
      </c>
      <c r="AA43" s="81">
        <v>968838.47</v>
      </c>
      <c r="AB43" s="82">
        <v>678319146</v>
      </c>
      <c r="AC43" s="83">
        <v>290547716</v>
      </c>
      <c r="AD43" s="115">
        <v>14701423.949999999</v>
      </c>
      <c r="AE43" s="115">
        <v>0</v>
      </c>
      <c r="AF43" s="115">
        <v>1683.5</v>
      </c>
      <c r="AG43" s="115">
        <v>0</v>
      </c>
    </row>
    <row r="44" spans="1:33" x14ac:dyDescent="0.25">
      <c r="A44" s="7">
        <v>103028853</v>
      </c>
      <c r="B44" s="8" t="s">
        <v>576</v>
      </c>
      <c r="C44" s="8" t="s">
        <v>101</v>
      </c>
      <c r="D44" s="70">
        <v>31332</v>
      </c>
      <c r="E44" s="71">
        <v>5503</v>
      </c>
      <c r="F44" s="72">
        <v>8641208.1699999999</v>
      </c>
      <c r="G44" s="73">
        <v>50.12</v>
      </c>
      <c r="H44" s="29">
        <f t="shared" si="0"/>
        <v>47</v>
      </c>
      <c r="I44" s="38" t="str">
        <f t="array" ref="I44">H44&amp;CHOOSE(AND(H44&lt;&gt;{11,12,13})*MIN(4,MOD(H44,10))+1,"th","st","nd","rd","th")</f>
        <v>47th</v>
      </c>
      <c r="J44" s="74">
        <v>0.98</v>
      </c>
      <c r="K44" s="75">
        <v>23530849.780000001</v>
      </c>
      <c r="L44" s="113">
        <v>1749.788</v>
      </c>
      <c r="M44" s="38">
        <v>843.947</v>
      </c>
      <c r="N44" s="72">
        <v>9068.0400000000009</v>
      </c>
      <c r="O44" s="29">
        <f t="shared" si="1"/>
        <v>4</v>
      </c>
      <c r="P44" s="38" t="str">
        <f t="array" ref="P44">O44&amp;CHOOSE(AND(O44&lt;&gt;{11,12,13})*MIN(4,MOD(O44,10))+1,"th","st","nd","rd","th")</f>
        <v>4th</v>
      </c>
      <c r="Q44" s="76">
        <v>1.3112999999999999</v>
      </c>
      <c r="R44" s="77">
        <v>0.98</v>
      </c>
      <c r="S44" s="78">
        <v>1.89E-2</v>
      </c>
      <c r="T44" s="79">
        <v>38</v>
      </c>
      <c r="U44" s="80">
        <v>6124274</v>
      </c>
      <c r="V44" s="72">
        <v>2361.1799999999998</v>
      </c>
      <c r="W44" s="29">
        <f t="shared" si="2"/>
        <v>3</v>
      </c>
      <c r="X44" s="38" t="str">
        <f t="array" ref="X44">W44&amp;CHOOSE(AND(W44&lt;&gt;{11,12,13})*MIN(4,MOD(W44,10))+1,"th","st","nd","rd","th")</f>
        <v>3rd</v>
      </c>
      <c r="Y44" s="77">
        <v>0.65</v>
      </c>
      <c r="Z44" s="77">
        <v>1.63</v>
      </c>
      <c r="AA44" s="81">
        <v>852412.85</v>
      </c>
      <c r="AB44" s="82">
        <v>305514726</v>
      </c>
      <c r="AC44" s="83">
        <v>151520644</v>
      </c>
      <c r="AD44" s="115">
        <v>7591828.96</v>
      </c>
      <c r="AE44" s="115">
        <v>0</v>
      </c>
      <c r="AF44" s="115">
        <v>196966.36</v>
      </c>
      <c r="AG44" s="115">
        <v>10753.05</v>
      </c>
    </row>
    <row r="45" spans="1:33" x14ac:dyDescent="0.25">
      <c r="A45" s="7">
        <v>103029203</v>
      </c>
      <c r="B45" s="8" t="s">
        <v>610</v>
      </c>
      <c r="C45" s="8" t="s">
        <v>101</v>
      </c>
      <c r="D45" s="70">
        <v>112929</v>
      </c>
      <c r="E45" s="71">
        <v>6950</v>
      </c>
      <c r="F45" s="72">
        <v>54924400.149999999</v>
      </c>
      <c r="G45" s="73">
        <v>69.98</v>
      </c>
      <c r="H45" s="29">
        <f t="shared" si="0"/>
        <v>85</v>
      </c>
      <c r="I45" s="38" t="str">
        <f t="array" ref="I45">H45&amp;CHOOSE(AND(H45&lt;&gt;{11,12,13})*MIN(4,MOD(H45,10))+1,"th","st","nd","rd","th")</f>
        <v>85th</v>
      </c>
      <c r="J45" s="74">
        <v>1.37</v>
      </c>
      <c r="K45" s="75">
        <v>64712323.189999998</v>
      </c>
      <c r="L45" s="113">
        <v>4002.7260000000001</v>
      </c>
      <c r="M45" s="38">
        <v>99.923000000000002</v>
      </c>
      <c r="N45" s="72">
        <v>15756.49</v>
      </c>
      <c r="O45" s="29">
        <f t="shared" si="1"/>
        <v>91</v>
      </c>
      <c r="P45" s="38" t="str">
        <f t="array" ref="P45">O45&amp;CHOOSE(AND(O45&lt;&gt;{11,12,13})*MIN(4,MOD(O45,10))+1,"th","st","nd","rd","th")</f>
        <v>91st</v>
      </c>
      <c r="Q45" s="76">
        <v>0.75470000000000004</v>
      </c>
      <c r="R45" s="77">
        <v>1.03</v>
      </c>
      <c r="S45" s="78">
        <v>1.7299999999999999E-2</v>
      </c>
      <c r="T45" s="79">
        <v>74</v>
      </c>
      <c r="U45" s="80">
        <v>42559109</v>
      </c>
      <c r="V45" s="72">
        <v>10373.57</v>
      </c>
      <c r="W45" s="29">
        <f t="shared" si="2"/>
        <v>85</v>
      </c>
      <c r="X45" s="38" t="str">
        <f t="array" ref="X45">W45&amp;CHOOSE(AND(W45&lt;&gt;{11,12,13})*MIN(4,MOD(W45,10))+1,"th","st","nd","rd","th")</f>
        <v>85th</v>
      </c>
      <c r="Y45" s="77">
        <v>0</v>
      </c>
      <c r="Z45" s="77">
        <v>1.03</v>
      </c>
      <c r="AA45" s="81">
        <v>1389004.46</v>
      </c>
      <c r="AB45" s="82">
        <v>1866166934</v>
      </c>
      <c r="AC45" s="83">
        <v>1309886008</v>
      </c>
      <c r="AD45" s="115">
        <v>53005873.979999997</v>
      </c>
      <c r="AE45" s="115">
        <v>0</v>
      </c>
      <c r="AF45" s="115">
        <v>529521.71</v>
      </c>
      <c r="AG45" s="115">
        <v>68976.5</v>
      </c>
    </row>
    <row r="46" spans="1:33" x14ac:dyDescent="0.25">
      <c r="A46" s="7">
        <v>103029403</v>
      </c>
      <c r="B46" s="8" t="s">
        <v>626</v>
      </c>
      <c r="C46" s="8" t="s">
        <v>101</v>
      </c>
      <c r="D46" s="70">
        <v>68592</v>
      </c>
      <c r="E46" s="71">
        <v>8740</v>
      </c>
      <c r="F46" s="72">
        <v>43126947.920000002</v>
      </c>
      <c r="G46" s="73">
        <v>71.94</v>
      </c>
      <c r="H46" s="29">
        <f t="shared" si="0"/>
        <v>89</v>
      </c>
      <c r="I46" s="38" t="str">
        <f t="array" ref="I46">H46&amp;CHOOSE(AND(H46&lt;&gt;{11,12,13})*MIN(4,MOD(H46,10))+1,"th","st","nd","rd","th")</f>
        <v>89th</v>
      </c>
      <c r="J46" s="74">
        <v>1.4</v>
      </c>
      <c r="K46" s="75">
        <v>48067594.609999999</v>
      </c>
      <c r="L46" s="113">
        <v>3380.4140000000002</v>
      </c>
      <c r="M46" s="38">
        <v>229.54599999999999</v>
      </c>
      <c r="N46" s="72">
        <v>13315.27</v>
      </c>
      <c r="O46" s="29">
        <f t="shared" si="1"/>
        <v>73</v>
      </c>
      <c r="P46" s="38" t="str">
        <f t="array" ref="P46">O46&amp;CHOOSE(AND(O46&lt;&gt;{11,12,13})*MIN(4,MOD(O46,10))+1,"th","st","nd","rd","th")</f>
        <v>73rd</v>
      </c>
      <c r="Q46" s="76">
        <v>0.89300000000000002</v>
      </c>
      <c r="R46" s="77">
        <v>1.25</v>
      </c>
      <c r="S46" s="78">
        <v>1.7100000000000001E-2</v>
      </c>
      <c r="T46" s="79">
        <v>80</v>
      </c>
      <c r="U46" s="80">
        <v>33837709</v>
      </c>
      <c r="V46" s="72">
        <v>9373.43</v>
      </c>
      <c r="W46" s="29">
        <f t="shared" si="2"/>
        <v>78</v>
      </c>
      <c r="X46" s="38" t="str">
        <f t="array" ref="X46">W46&amp;CHOOSE(AND(W46&lt;&gt;{11,12,13})*MIN(4,MOD(W46,10))+1,"th","st","nd","rd","th")</f>
        <v>78th</v>
      </c>
      <c r="Y46" s="77">
        <v>0</v>
      </c>
      <c r="Z46" s="77">
        <v>1.25</v>
      </c>
      <c r="AA46" s="81">
        <v>1137672.96</v>
      </c>
      <c r="AB46" s="82">
        <v>1813181500</v>
      </c>
      <c r="AC46" s="83">
        <v>712020699</v>
      </c>
      <c r="AD46" s="115">
        <v>41872341.899999999</v>
      </c>
      <c r="AE46" s="115">
        <v>0</v>
      </c>
      <c r="AF46" s="115">
        <v>116933.06</v>
      </c>
      <c r="AG46" s="115">
        <v>0</v>
      </c>
    </row>
    <row r="47" spans="1:33" x14ac:dyDescent="0.25">
      <c r="A47" s="7">
        <v>103029553</v>
      </c>
      <c r="B47" s="8" t="s">
        <v>630</v>
      </c>
      <c r="C47" s="8" t="s">
        <v>101</v>
      </c>
      <c r="D47" s="70">
        <v>69098</v>
      </c>
      <c r="E47" s="71">
        <v>8091</v>
      </c>
      <c r="F47" s="72">
        <v>33095979.640000001</v>
      </c>
      <c r="G47" s="73">
        <v>59.2</v>
      </c>
      <c r="H47" s="29">
        <f t="shared" si="0"/>
        <v>68</v>
      </c>
      <c r="I47" s="38" t="str">
        <f t="array" ref="I47">H47&amp;CHOOSE(AND(H47&lt;&gt;{11,12,13})*MIN(4,MOD(H47,10))+1,"th","st","nd","rd","th")</f>
        <v>68th</v>
      </c>
      <c r="J47" s="74">
        <v>1.1599999999999999</v>
      </c>
      <c r="K47" s="75">
        <v>39237788.229999997</v>
      </c>
      <c r="L47" s="113">
        <v>2810.1390000000001</v>
      </c>
      <c r="M47" s="38">
        <v>100.21299999999999</v>
      </c>
      <c r="N47" s="72">
        <v>13482.15</v>
      </c>
      <c r="O47" s="29">
        <f t="shared" si="1"/>
        <v>75</v>
      </c>
      <c r="P47" s="38" t="str">
        <f t="array" ref="P47">O47&amp;CHOOSE(AND(O47&lt;&gt;{11,12,13})*MIN(4,MOD(O47,10))+1,"th","st","nd","rd","th")</f>
        <v>75th</v>
      </c>
      <c r="Q47" s="76">
        <v>0.88200000000000001</v>
      </c>
      <c r="R47" s="77">
        <v>1.02</v>
      </c>
      <c r="S47" s="78">
        <v>1.72E-2</v>
      </c>
      <c r="T47" s="79">
        <v>77</v>
      </c>
      <c r="U47" s="80">
        <v>25767526</v>
      </c>
      <c r="V47" s="72">
        <v>8853.75</v>
      </c>
      <c r="W47" s="29">
        <f t="shared" si="2"/>
        <v>74</v>
      </c>
      <c r="X47" s="38" t="str">
        <f t="array" ref="X47">W47&amp;CHOOSE(AND(W47&lt;&gt;{11,12,13})*MIN(4,MOD(W47,10))+1,"th","st","nd","rd","th")</f>
        <v>74th</v>
      </c>
      <c r="Y47" s="77">
        <v>0</v>
      </c>
      <c r="Z47" s="77">
        <v>1.02</v>
      </c>
      <c r="AA47" s="81">
        <v>1114278.27</v>
      </c>
      <c r="AB47" s="82">
        <v>1282888409</v>
      </c>
      <c r="AC47" s="83">
        <v>640061268</v>
      </c>
      <c r="AD47" s="115">
        <v>31841350.449999999</v>
      </c>
      <c r="AE47" s="115">
        <v>0</v>
      </c>
      <c r="AF47" s="115">
        <v>140350.92000000001</v>
      </c>
      <c r="AG47" s="115">
        <v>0</v>
      </c>
    </row>
    <row r="48" spans="1:33" x14ac:dyDescent="0.25">
      <c r="A48" s="7">
        <v>103029603</v>
      </c>
      <c r="B48" s="8" t="s">
        <v>632</v>
      </c>
      <c r="C48" s="8" t="s">
        <v>101</v>
      </c>
      <c r="D48" s="70">
        <v>48662</v>
      </c>
      <c r="E48" s="71">
        <v>9154</v>
      </c>
      <c r="F48" s="72">
        <v>30145740.390000001</v>
      </c>
      <c r="G48" s="73">
        <v>67.67</v>
      </c>
      <c r="H48" s="29">
        <f t="shared" si="0"/>
        <v>82</v>
      </c>
      <c r="I48" s="38" t="str">
        <f t="array" ref="I48">H48&amp;CHOOSE(AND(H48&lt;&gt;{11,12,13})*MIN(4,MOD(H48,10))+1,"th","st","nd","rd","th")</f>
        <v>82nd</v>
      </c>
      <c r="J48" s="74">
        <v>1.32</v>
      </c>
      <c r="K48" s="75">
        <v>44198693.380000003</v>
      </c>
      <c r="L48" s="113">
        <v>2652.6</v>
      </c>
      <c r="M48" s="38">
        <v>510.72</v>
      </c>
      <c r="N48" s="72">
        <v>12854.85</v>
      </c>
      <c r="O48" s="29">
        <f t="shared" si="1"/>
        <v>67</v>
      </c>
      <c r="P48" s="38" t="str">
        <f t="array" ref="P48">O48&amp;CHOOSE(AND(O48&lt;&gt;{11,12,13})*MIN(4,MOD(O48,10))+1,"th","st","nd","rd","th")</f>
        <v>67th</v>
      </c>
      <c r="Q48" s="76">
        <v>0.92500000000000004</v>
      </c>
      <c r="R48" s="77">
        <v>1.22</v>
      </c>
      <c r="S48" s="78">
        <v>2.3199999999999998E-2</v>
      </c>
      <c r="T48" s="79">
        <v>6</v>
      </c>
      <c r="U48" s="80">
        <v>17411461</v>
      </c>
      <c r="V48" s="72">
        <v>5504.17</v>
      </c>
      <c r="W48" s="29">
        <f t="shared" si="2"/>
        <v>35</v>
      </c>
      <c r="X48" s="38" t="str">
        <f t="array" ref="X48">W48&amp;CHOOSE(AND(W48&lt;&gt;{11,12,13})*MIN(4,MOD(W48,10))+1,"th","st","nd","rd","th")</f>
        <v>35th</v>
      </c>
      <c r="Y48" s="77">
        <v>0.18</v>
      </c>
      <c r="Z48" s="77">
        <v>1.4</v>
      </c>
      <c r="AA48" s="81">
        <v>1464015.02</v>
      </c>
      <c r="AB48" s="82">
        <v>901911382</v>
      </c>
      <c r="AC48" s="83">
        <v>397451356</v>
      </c>
      <c r="AD48" s="115">
        <v>28618036.16</v>
      </c>
      <c r="AE48" s="115">
        <v>0</v>
      </c>
      <c r="AF48" s="115">
        <v>63689.21</v>
      </c>
      <c r="AG48" s="115">
        <v>3534676.16</v>
      </c>
    </row>
    <row r="49" spans="1:33" x14ac:dyDescent="0.25">
      <c r="A49" s="7">
        <v>103029803</v>
      </c>
      <c r="B49" s="8" t="s">
        <v>641</v>
      </c>
      <c r="C49" s="8" t="s">
        <v>101</v>
      </c>
      <c r="D49" s="70">
        <v>32324</v>
      </c>
      <c r="E49" s="71">
        <v>8001</v>
      </c>
      <c r="F49" s="72">
        <v>13317673.060000001</v>
      </c>
      <c r="G49" s="73">
        <v>51.49</v>
      </c>
      <c r="H49" s="29">
        <f t="shared" si="0"/>
        <v>52</v>
      </c>
      <c r="I49" s="38" t="str">
        <f t="array" ref="I49">H49&amp;CHOOSE(AND(H49&lt;&gt;{11,12,13})*MIN(4,MOD(H49,10))+1,"th","st","nd","rd","th")</f>
        <v>52nd</v>
      </c>
      <c r="J49" s="74">
        <v>1</v>
      </c>
      <c r="K49" s="75">
        <v>26734560.129999999</v>
      </c>
      <c r="L49" s="113">
        <v>1144.6310000000001</v>
      </c>
      <c r="M49" s="38">
        <v>587.69200000000001</v>
      </c>
      <c r="N49" s="72">
        <v>15416.04</v>
      </c>
      <c r="O49" s="29">
        <f t="shared" si="1"/>
        <v>90</v>
      </c>
      <c r="P49" s="38" t="str">
        <f t="array" ref="P49">O49&amp;CHOOSE(AND(O49&lt;&gt;{11,12,13})*MIN(4,MOD(O49,10))+1,"th","st","nd","rd","th")</f>
        <v>90th</v>
      </c>
      <c r="Q49" s="76">
        <v>0.77129999999999999</v>
      </c>
      <c r="R49" s="77">
        <v>0.77</v>
      </c>
      <c r="S49" s="78">
        <v>2.07E-2</v>
      </c>
      <c r="T49" s="79">
        <v>19</v>
      </c>
      <c r="U49" s="80">
        <v>8605796</v>
      </c>
      <c r="V49" s="72">
        <v>4967.78</v>
      </c>
      <c r="W49" s="29">
        <f t="shared" si="2"/>
        <v>25</v>
      </c>
      <c r="X49" s="38" t="str">
        <f t="array" ref="X49">W49&amp;CHOOSE(AND(W49&lt;&gt;{11,12,13})*MIN(4,MOD(W49,10))+1,"th","st","nd","rd","th")</f>
        <v>25th</v>
      </c>
      <c r="Y49" s="77">
        <v>0.26</v>
      </c>
      <c r="Z49" s="77">
        <v>1.03</v>
      </c>
      <c r="AA49" s="81">
        <v>805240.29</v>
      </c>
      <c r="AB49" s="82">
        <v>384953948</v>
      </c>
      <c r="AC49" s="83">
        <v>257269664</v>
      </c>
      <c r="AD49" s="115">
        <v>12424000.26</v>
      </c>
      <c r="AE49" s="115">
        <v>0</v>
      </c>
      <c r="AF49" s="115">
        <v>88432.51</v>
      </c>
      <c r="AG49" s="115">
        <v>29005.8</v>
      </c>
    </row>
    <row r="50" spans="1:33" x14ac:dyDescent="0.25">
      <c r="A50" s="7">
        <v>103029902</v>
      </c>
      <c r="B50" s="8" t="s">
        <v>651</v>
      </c>
      <c r="C50" s="8" t="s">
        <v>101</v>
      </c>
      <c r="D50" s="70">
        <v>43134</v>
      </c>
      <c r="E50" s="71">
        <v>22013</v>
      </c>
      <c r="F50" s="72">
        <v>52623703.409999996</v>
      </c>
      <c r="G50" s="73">
        <v>55.42</v>
      </c>
      <c r="H50" s="29">
        <f t="shared" si="0"/>
        <v>60</v>
      </c>
      <c r="I50" s="38" t="str">
        <f t="array" ref="I50">H50&amp;CHOOSE(AND(H50&lt;&gt;{11,12,13})*MIN(4,MOD(H50,10))+1,"th","st","nd","rd","th")</f>
        <v>60th</v>
      </c>
      <c r="J50" s="74">
        <v>1.08</v>
      </c>
      <c r="K50" s="75">
        <v>78325835.819999993</v>
      </c>
      <c r="L50" s="113">
        <v>4971.3860000000004</v>
      </c>
      <c r="M50" s="38">
        <v>1953.44</v>
      </c>
      <c r="N50" s="72">
        <v>11310.22</v>
      </c>
      <c r="O50" s="29">
        <f t="shared" si="1"/>
        <v>38</v>
      </c>
      <c r="P50" s="38" t="str">
        <f t="array" ref="P50">O50&amp;CHOOSE(AND(O50&lt;&gt;{11,12,13})*MIN(4,MOD(O50,10))+1,"th","st","nd","rd","th")</f>
        <v>38th</v>
      </c>
      <c r="Q50" s="76">
        <v>1.0512999999999999</v>
      </c>
      <c r="R50" s="77">
        <v>1.08</v>
      </c>
      <c r="S50" s="78">
        <v>1.8800000000000001E-2</v>
      </c>
      <c r="T50" s="79">
        <v>41</v>
      </c>
      <c r="U50" s="80">
        <v>37503092</v>
      </c>
      <c r="V50" s="72">
        <v>5415.75</v>
      </c>
      <c r="W50" s="29">
        <f t="shared" si="2"/>
        <v>33</v>
      </c>
      <c r="X50" s="38" t="str">
        <f t="array" ref="X50">W50&amp;CHOOSE(AND(W50&lt;&gt;{11,12,13})*MIN(4,MOD(W50,10))+1,"th","st","nd","rd","th")</f>
        <v>33rd</v>
      </c>
      <c r="Y50" s="77">
        <v>0.19</v>
      </c>
      <c r="Z50" s="77">
        <v>1.27</v>
      </c>
      <c r="AA50" s="81">
        <v>2211770.61</v>
      </c>
      <c r="AB50" s="82">
        <v>1773828832</v>
      </c>
      <c r="AC50" s="83">
        <v>1024909408</v>
      </c>
      <c r="AD50" s="115">
        <v>50225084.799999997</v>
      </c>
      <c r="AE50" s="115">
        <v>0</v>
      </c>
      <c r="AF50" s="115">
        <v>186848</v>
      </c>
      <c r="AG50" s="115">
        <v>4518.3599999999997</v>
      </c>
    </row>
    <row r="51" spans="1:33" x14ac:dyDescent="0.25">
      <c r="A51" s="7">
        <v>128030603</v>
      </c>
      <c r="B51" s="8" t="s">
        <v>113</v>
      </c>
      <c r="C51" s="8" t="s">
        <v>114</v>
      </c>
      <c r="D51" s="70">
        <v>44763</v>
      </c>
      <c r="E51" s="71">
        <v>3885</v>
      </c>
      <c r="F51" s="72">
        <v>8991248.6899999995</v>
      </c>
      <c r="G51" s="73">
        <v>51.7</v>
      </c>
      <c r="H51" s="29">
        <f t="shared" si="0"/>
        <v>52</v>
      </c>
      <c r="I51" s="38" t="str">
        <f t="array" ref="I51">H51&amp;CHOOSE(AND(H51&lt;&gt;{11,12,13})*MIN(4,MOD(H51,10))+1,"th","st","nd","rd","th")</f>
        <v>52nd</v>
      </c>
      <c r="J51" s="74">
        <v>1.01</v>
      </c>
      <c r="K51" s="75">
        <v>19785753.039999999</v>
      </c>
      <c r="L51" s="113">
        <v>1364.913</v>
      </c>
      <c r="M51" s="38">
        <v>286.75700000000001</v>
      </c>
      <c r="N51" s="72">
        <v>11893.84</v>
      </c>
      <c r="O51" s="29">
        <f t="shared" si="1"/>
        <v>50</v>
      </c>
      <c r="P51" s="38" t="str">
        <f t="array" ref="P51">O51&amp;CHOOSE(AND(O51&lt;&gt;{11,12,13})*MIN(4,MOD(O51,10))+1,"th","st","nd","rd","th")</f>
        <v>50th</v>
      </c>
      <c r="Q51" s="76">
        <v>0.99970000000000003</v>
      </c>
      <c r="R51" s="77">
        <v>1.01</v>
      </c>
      <c r="S51" s="78">
        <v>1.83E-2</v>
      </c>
      <c r="T51" s="79">
        <v>50</v>
      </c>
      <c r="U51" s="80">
        <v>6591383</v>
      </c>
      <c r="V51" s="72">
        <v>3990.74</v>
      </c>
      <c r="W51" s="29">
        <f t="shared" si="2"/>
        <v>15</v>
      </c>
      <c r="X51" s="38" t="str">
        <f t="array" ref="X51">W51&amp;CHOOSE(AND(W51&lt;&gt;{11,12,13})*MIN(4,MOD(W51,10))+1,"th","st","nd","rd","th")</f>
        <v>15th</v>
      </c>
      <c r="Y51" s="77">
        <v>0.41</v>
      </c>
      <c r="Z51" s="77">
        <v>1.42</v>
      </c>
      <c r="AA51" s="81">
        <v>879066.34</v>
      </c>
      <c r="AB51" s="82">
        <v>321907355</v>
      </c>
      <c r="AC51" s="83">
        <v>169986888</v>
      </c>
      <c r="AD51" s="115">
        <v>8029041.9800000004</v>
      </c>
      <c r="AE51" s="115">
        <v>0</v>
      </c>
      <c r="AF51" s="115">
        <v>83140.37</v>
      </c>
      <c r="AG51" s="115">
        <v>141057.16</v>
      </c>
    </row>
    <row r="52" spans="1:33" x14ac:dyDescent="0.25">
      <c r="A52" s="7">
        <v>128030852</v>
      </c>
      <c r="B52" s="8" t="s">
        <v>115</v>
      </c>
      <c r="C52" s="8" t="s">
        <v>114</v>
      </c>
      <c r="D52" s="70">
        <v>43876</v>
      </c>
      <c r="E52" s="71">
        <v>17648</v>
      </c>
      <c r="F52" s="72">
        <v>39745599.730000004</v>
      </c>
      <c r="G52" s="73">
        <v>51.33</v>
      </c>
      <c r="H52" s="29">
        <f t="shared" si="0"/>
        <v>51</v>
      </c>
      <c r="I52" s="38" t="str">
        <f t="array" ref="I52">H52&amp;CHOOSE(AND(H52&lt;&gt;{11,12,13})*MIN(4,MOD(H52,10))+1,"th","st","nd","rd","th")</f>
        <v>51st</v>
      </c>
      <c r="J52" s="74">
        <v>1</v>
      </c>
      <c r="K52" s="75">
        <v>82615798.319999993</v>
      </c>
      <c r="L52" s="113">
        <v>5336.2640000000001</v>
      </c>
      <c r="M52" s="38">
        <v>959.83299999999997</v>
      </c>
      <c r="N52" s="72">
        <v>13095.61</v>
      </c>
      <c r="O52" s="29">
        <f t="shared" si="1"/>
        <v>70</v>
      </c>
      <c r="P52" s="38" t="str">
        <f t="array" ref="P52">O52&amp;CHOOSE(AND(O52&lt;&gt;{11,12,13})*MIN(4,MOD(O52,10))+1,"th","st","nd","rd","th")</f>
        <v>70th</v>
      </c>
      <c r="Q52" s="76">
        <v>0.90800000000000003</v>
      </c>
      <c r="R52" s="77">
        <v>0.91</v>
      </c>
      <c r="S52" s="78">
        <v>1.5800000000000002E-2</v>
      </c>
      <c r="T52" s="79">
        <v>128</v>
      </c>
      <c r="U52" s="80">
        <v>33807075</v>
      </c>
      <c r="V52" s="72">
        <v>5369.53</v>
      </c>
      <c r="W52" s="29">
        <f t="shared" si="2"/>
        <v>32</v>
      </c>
      <c r="X52" s="38" t="str">
        <f t="array" ref="X52">W52&amp;CHOOSE(AND(W52&lt;&gt;{11,12,13})*MIN(4,MOD(W52,10))+1,"th","st","nd","rd","th")</f>
        <v>32nd</v>
      </c>
      <c r="Y52" s="77">
        <v>0.2</v>
      </c>
      <c r="Z52" s="77">
        <v>1.1100000000000001</v>
      </c>
      <c r="AA52" s="81">
        <v>3588075.02</v>
      </c>
      <c r="AB52" s="82">
        <v>1705283881</v>
      </c>
      <c r="AC52" s="83">
        <v>817632180</v>
      </c>
      <c r="AD52" s="115">
        <v>36134006.090000004</v>
      </c>
      <c r="AE52" s="115">
        <v>0</v>
      </c>
      <c r="AF52" s="115">
        <v>23518.62</v>
      </c>
      <c r="AG52" s="115">
        <v>164585.63</v>
      </c>
    </row>
    <row r="53" spans="1:33" x14ac:dyDescent="0.25">
      <c r="A53" s="7">
        <v>128033053</v>
      </c>
      <c r="B53" s="8" t="s">
        <v>302</v>
      </c>
      <c r="C53" s="8" t="s">
        <v>114</v>
      </c>
      <c r="D53" s="70">
        <v>65625</v>
      </c>
      <c r="E53" s="71">
        <v>4771</v>
      </c>
      <c r="F53" s="72">
        <v>15803635.57</v>
      </c>
      <c r="G53" s="73">
        <v>50.48</v>
      </c>
      <c r="H53" s="29">
        <f t="shared" si="0"/>
        <v>48</v>
      </c>
      <c r="I53" s="38" t="str">
        <f t="array" ref="I53">H53&amp;CHOOSE(AND(H53&lt;&gt;{11,12,13})*MIN(4,MOD(H53,10))+1,"th","st","nd","rd","th")</f>
        <v>48th</v>
      </c>
      <c r="J53" s="74">
        <v>0.98</v>
      </c>
      <c r="K53" s="75">
        <v>24986571.77</v>
      </c>
      <c r="L53" s="113">
        <v>1890.537</v>
      </c>
      <c r="M53" s="38">
        <v>183.17</v>
      </c>
      <c r="N53" s="72">
        <v>12047.94</v>
      </c>
      <c r="O53" s="29">
        <f t="shared" si="1"/>
        <v>54</v>
      </c>
      <c r="P53" s="38" t="str">
        <f t="array" ref="P53">O53&amp;CHOOSE(AND(O53&lt;&gt;{11,12,13})*MIN(4,MOD(O53,10))+1,"th","st","nd","rd","th")</f>
        <v>54th</v>
      </c>
      <c r="Q53" s="76">
        <v>0.98699999999999999</v>
      </c>
      <c r="R53" s="77">
        <v>0.97</v>
      </c>
      <c r="S53" s="78">
        <v>1.4500000000000001E-2</v>
      </c>
      <c r="T53" s="79">
        <v>192</v>
      </c>
      <c r="U53" s="80">
        <v>14636112</v>
      </c>
      <c r="V53" s="72">
        <v>7057.95</v>
      </c>
      <c r="W53" s="29">
        <f t="shared" si="2"/>
        <v>55</v>
      </c>
      <c r="X53" s="38" t="str">
        <f t="array" ref="X53">W53&amp;CHOOSE(AND(W53&lt;&gt;{11,12,13})*MIN(4,MOD(W53,10))+1,"th","st","nd","rd","th")</f>
        <v>55th</v>
      </c>
      <c r="Y53" s="77">
        <v>0</v>
      </c>
      <c r="Z53" s="77">
        <v>0.97</v>
      </c>
      <c r="AA53" s="81">
        <v>705021.75</v>
      </c>
      <c r="AB53" s="82">
        <v>746009423</v>
      </c>
      <c r="AC53" s="83">
        <v>346237770</v>
      </c>
      <c r="AD53" s="115">
        <v>15084068.9</v>
      </c>
      <c r="AE53" s="115">
        <v>0</v>
      </c>
      <c r="AF53" s="115">
        <v>14544.92</v>
      </c>
      <c r="AG53" s="115">
        <v>2667</v>
      </c>
    </row>
    <row r="54" spans="1:33" x14ac:dyDescent="0.25">
      <c r="A54" s="7">
        <v>128034503</v>
      </c>
      <c r="B54" s="8" t="s">
        <v>375</v>
      </c>
      <c r="C54" s="8" t="s">
        <v>114</v>
      </c>
      <c r="D54" s="70">
        <v>44432</v>
      </c>
      <c r="E54" s="71">
        <v>2638</v>
      </c>
      <c r="F54" s="72">
        <v>6559773.4000000004</v>
      </c>
      <c r="G54" s="73">
        <v>55.97</v>
      </c>
      <c r="H54" s="29">
        <f t="shared" si="0"/>
        <v>62</v>
      </c>
      <c r="I54" s="38" t="str">
        <f t="array" ref="I54">H54&amp;CHOOSE(AND(H54&lt;&gt;{11,12,13})*MIN(4,MOD(H54,10))+1,"th","st","nd","rd","th")</f>
        <v>62nd</v>
      </c>
      <c r="J54" s="74">
        <v>1.0900000000000001</v>
      </c>
      <c r="K54" s="75">
        <v>12038228.529999999</v>
      </c>
      <c r="L54" s="113">
        <v>769.65800000000002</v>
      </c>
      <c r="M54" s="38">
        <v>180.48400000000001</v>
      </c>
      <c r="N54" s="72">
        <v>12669.93</v>
      </c>
      <c r="O54" s="29">
        <f t="shared" si="1"/>
        <v>65</v>
      </c>
      <c r="P54" s="38" t="str">
        <f t="array" ref="P54">O54&amp;CHOOSE(AND(O54&lt;&gt;{11,12,13})*MIN(4,MOD(O54,10))+1,"th","st","nd","rd","th")</f>
        <v>65th</v>
      </c>
      <c r="Q54" s="76">
        <v>0.9385</v>
      </c>
      <c r="R54" s="77">
        <v>1.02</v>
      </c>
      <c r="S54" s="78">
        <v>0.02</v>
      </c>
      <c r="T54" s="79">
        <v>23</v>
      </c>
      <c r="U54" s="80">
        <v>4399007</v>
      </c>
      <c r="V54" s="72">
        <v>4629.84</v>
      </c>
      <c r="W54" s="29">
        <f t="shared" si="2"/>
        <v>21</v>
      </c>
      <c r="X54" s="38" t="str">
        <f t="array" ref="X54">W54&amp;CHOOSE(AND(W54&lt;&gt;{11,12,13})*MIN(4,MOD(W54,10))+1,"th","st","nd","rd","th")</f>
        <v>21st</v>
      </c>
      <c r="Y54" s="77">
        <v>0.31</v>
      </c>
      <c r="Z54" s="77">
        <v>1.33</v>
      </c>
      <c r="AA54" s="81">
        <v>446634.23</v>
      </c>
      <c r="AB54" s="82">
        <v>216659824</v>
      </c>
      <c r="AC54" s="83">
        <v>111624316</v>
      </c>
      <c r="AD54" s="115">
        <v>6104579.6600000001</v>
      </c>
      <c r="AE54" s="115">
        <v>0</v>
      </c>
      <c r="AF54" s="115">
        <v>8559.51</v>
      </c>
      <c r="AG54" s="115">
        <v>0</v>
      </c>
    </row>
    <row r="55" spans="1:33" x14ac:dyDescent="0.25">
      <c r="A55" s="7">
        <v>127040503</v>
      </c>
      <c r="B55" s="8" t="s">
        <v>3</v>
      </c>
      <c r="C55" s="8" t="s">
        <v>99</v>
      </c>
      <c r="D55" s="70">
        <v>30851</v>
      </c>
      <c r="E55" s="71">
        <v>4156</v>
      </c>
      <c r="F55" s="72">
        <v>6763069.669999999</v>
      </c>
      <c r="G55" s="73">
        <v>52.75</v>
      </c>
      <c r="H55" s="29">
        <f t="shared" si="0"/>
        <v>55</v>
      </c>
      <c r="I55" s="38" t="str">
        <f t="array" ref="I55">H55&amp;CHOOSE(AND(H55&lt;&gt;{11,12,13})*MIN(4,MOD(H55,10))+1,"th","st","nd","rd","th")</f>
        <v>55th</v>
      </c>
      <c r="J55" s="74">
        <v>1.03</v>
      </c>
      <c r="K55" s="75">
        <v>19034216.530000001</v>
      </c>
      <c r="L55" s="113">
        <v>1260.8050000000001</v>
      </c>
      <c r="M55" s="38">
        <v>700.79200000000003</v>
      </c>
      <c r="N55" s="72">
        <v>9703.43</v>
      </c>
      <c r="O55" s="29">
        <f t="shared" si="1"/>
        <v>9</v>
      </c>
      <c r="P55" s="38" t="str">
        <f t="array" ref="P55">O55&amp;CHOOSE(AND(O55&lt;&gt;{11,12,13})*MIN(4,MOD(O55,10))+1,"th","st","nd","rd","th")</f>
        <v>9th</v>
      </c>
      <c r="Q55" s="76">
        <v>1.2254</v>
      </c>
      <c r="R55" s="77">
        <v>1.03</v>
      </c>
      <c r="S55" s="78">
        <v>1.9099999999999999E-2</v>
      </c>
      <c r="T55" s="79">
        <v>32</v>
      </c>
      <c r="U55" s="80">
        <v>4750803</v>
      </c>
      <c r="V55" s="72">
        <v>2421.91</v>
      </c>
      <c r="W55" s="29">
        <f t="shared" si="2"/>
        <v>3</v>
      </c>
      <c r="X55" s="38" t="str">
        <f t="array" ref="X55">W55&amp;CHOOSE(AND(W55&lt;&gt;{11,12,13})*MIN(4,MOD(W55,10))+1,"th","st","nd","rd","th")</f>
        <v>3rd</v>
      </c>
      <c r="Y55" s="77">
        <v>0.64</v>
      </c>
      <c r="Z55" s="77">
        <v>1.67</v>
      </c>
      <c r="AA55" s="81">
        <v>748544.56</v>
      </c>
      <c r="AB55" s="82">
        <v>235996010</v>
      </c>
      <c r="AC55" s="83">
        <v>118541528</v>
      </c>
      <c r="AD55" s="115">
        <v>5981052.3099999996</v>
      </c>
      <c r="AE55" s="115">
        <v>0</v>
      </c>
      <c r="AF55" s="115">
        <v>33472.800000000003</v>
      </c>
      <c r="AG55" s="115">
        <v>0</v>
      </c>
    </row>
    <row r="56" spans="1:33" x14ac:dyDescent="0.25">
      <c r="A56" s="7">
        <v>127040703</v>
      </c>
      <c r="B56" s="8" t="s">
        <v>108</v>
      </c>
      <c r="C56" s="8" t="s">
        <v>99</v>
      </c>
      <c r="D56" s="70">
        <v>49731</v>
      </c>
      <c r="E56" s="71">
        <v>10336</v>
      </c>
      <c r="F56" s="72">
        <v>24947676.410000004</v>
      </c>
      <c r="G56" s="73">
        <v>48.53</v>
      </c>
      <c r="H56" s="29">
        <f t="shared" si="0"/>
        <v>43</v>
      </c>
      <c r="I56" s="38" t="str">
        <f t="array" ref="I56">H56&amp;CHOOSE(AND(H56&lt;&gt;{11,12,13})*MIN(4,MOD(H56,10))+1,"th","st","nd","rd","th")</f>
        <v>43rd</v>
      </c>
      <c r="J56" s="74">
        <v>0.95</v>
      </c>
      <c r="K56" s="75">
        <v>38763819.950000003</v>
      </c>
      <c r="L56" s="113">
        <v>2917.5459999999998</v>
      </c>
      <c r="M56" s="38">
        <v>484.827</v>
      </c>
      <c r="N56" s="72">
        <v>11357.56</v>
      </c>
      <c r="O56" s="29">
        <f t="shared" si="1"/>
        <v>39</v>
      </c>
      <c r="P56" s="38" t="str">
        <f t="array" ref="P56">O56&amp;CHOOSE(AND(O56&lt;&gt;{11,12,13})*MIN(4,MOD(O56,10))+1,"th","st","nd","rd","th")</f>
        <v>39th</v>
      </c>
      <c r="Q56" s="76">
        <v>1.0469999999999999</v>
      </c>
      <c r="R56" s="77">
        <v>0.95</v>
      </c>
      <c r="S56" s="78">
        <v>1.6500000000000001E-2</v>
      </c>
      <c r="T56" s="79">
        <v>100</v>
      </c>
      <c r="U56" s="80">
        <v>20291949</v>
      </c>
      <c r="V56" s="72">
        <v>5964.06</v>
      </c>
      <c r="W56" s="29">
        <f t="shared" si="2"/>
        <v>40</v>
      </c>
      <c r="X56" s="38" t="str">
        <f t="array" ref="X56">W56&amp;CHOOSE(AND(W56&lt;&gt;{11,12,13})*MIN(4,MOD(W56,10))+1,"th","st","nd","rd","th")</f>
        <v>40th</v>
      </c>
      <c r="Y56" s="77">
        <v>0.11</v>
      </c>
      <c r="Z56" s="77">
        <v>1.06</v>
      </c>
      <c r="AA56" s="81">
        <v>1052347.78</v>
      </c>
      <c r="AB56" s="82">
        <v>979790563</v>
      </c>
      <c r="AC56" s="83">
        <v>534534013</v>
      </c>
      <c r="AD56" s="115">
        <v>23550860.850000001</v>
      </c>
      <c r="AE56" s="115">
        <v>0</v>
      </c>
      <c r="AF56" s="115">
        <v>344467.78</v>
      </c>
      <c r="AG56" s="115">
        <v>121175</v>
      </c>
    </row>
    <row r="57" spans="1:33" x14ac:dyDescent="0.25">
      <c r="A57" s="7">
        <v>127041203</v>
      </c>
      <c r="B57" s="8" t="s">
        <v>130</v>
      </c>
      <c r="C57" s="8" t="s">
        <v>99</v>
      </c>
      <c r="D57" s="70">
        <v>56779</v>
      </c>
      <c r="E57" s="71">
        <v>6335</v>
      </c>
      <c r="F57" s="72">
        <v>17953679.449999999</v>
      </c>
      <c r="G57" s="73">
        <v>49.91</v>
      </c>
      <c r="H57" s="29">
        <f t="shared" si="0"/>
        <v>46</v>
      </c>
      <c r="I57" s="38" t="str">
        <f t="array" ref="I57">H57&amp;CHOOSE(AND(H57&lt;&gt;{11,12,13})*MIN(4,MOD(H57,10))+1,"th","st","nd","rd","th")</f>
        <v>46th</v>
      </c>
      <c r="J57" s="74">
        <v>0.97</v>
      </c>
      <c r="K57" s="75">
        <v>26095520.109999999</v>
      </c>
      <c r="L57" s="113">
        <v>2034.4939999999999</v>
      </c>
      <c r="M57" s="38">
        <v>239.78100000000001</v>
      </c>
      <c r="N57" s="72">
        <v>11095.69</v>
      </c>
      <c r="O57" s="29">
        <f t="shared" si="1"/>
        <v>33</v>
      </c>
      <c r="P57" s="38" t="str">
        <f t="array" ref="P57">O57&amp;CHOOSE(AND(O57&lt;&gt;{11,12,13})*MIN(4,MOD(O57,10))+1,"th","st","nd","rd","th")</f>
        <v>33rd</v>
      </c>
      <c r="Q57" s="76">
        <v>1.0717000000000001</v>
      </c>
      <c r="R57" s="77">
        <v>0.97</v>
      </c>
      <c r="S57" s="78">
        <v>1.4200000000000001E-2</v>
      </c>
      <c r="T57" s="79">
        <v>202</v>
      </c>
      <c r="U57" s="80">
        <v>16967253</v>
      </c>
      <c r="V57" s="72">
        <v>7460.51</v>
      </c>
      <c r="W57" s="29">
        <f t="shared" si="2"/>
        <v>60</v>
      </c>
      <c r="X57" s="38" t="str">
        <f t="array" ref="X57">W57&amp;CHOOSE(AND(W57&lt;&gt;{11,12,13})*MIN(4,MOD(W57,10))+1,"th","st","nd","rd","th")</f>
        <v>60th</v>
      </c>
      <c r="Y57" s="77">
        <v>0</v>
      </c>
      <c r="Z57" s="77">
        <v>0.97</v>
      </c>
      <c r="AA57" s="81">
        <v>429788.63</v>
      </c>
      <c r="AB57" s="82">
        <v>843727690</v>
      </c>
      <c r="AC57" s="83">
        <v>422485213</v>
      </c>
      <c r="AD57" s="115">
        <v>17522405.350000001</v>
      </c>
      <c r="AE57" s="115">
        <v>1238.1500000000001</v>
      </c>
      <c r="AF57" s="115">
        <v>247.32</v>
      </c>
      <c r="AG57" s="115">
        <v>860858.84</v>
      </c>
    </row>
    <row r="58" spans="1:33" x14ac:dyDescent="0.25">
      <c r="A58" s="7">
        <v>127041503</v>
      </c>
      <c r="B58" s="8" t="s">
        <v>150</v>
      </c>
      <c r="C58" s="8" t="s">
        <v>99</v>
      </c>
      <c r="D58" s="70">
        <v>36000</v>
      </c>
      <c r="E58" s="71">
        <v>5208</v>
      </c>
      <c r="F58" s="72">
        <v>8722214.75</v>
      </c>
      <c r="G58" s="73">
        <v>46.52</v>
      </c>
      <c r="H58" s="29">
        <f t="shared" si="0"/>
        <v>39</v>
      </c>
      <c r="I58" s="38" t="str">
        <f t="array" ref="I58">H58&amp;CHOOSE(AND(H58&lt;&gt;{11,12,13})*MIN(4,MOD(H58,10))+1,"th","st","nd","rd","th")</f>
        <v>39th</v>
      </c>
      <c r="J58" s="74">
        <v>0.91</v>
      </c>
      <c r="K58" s="75">
        <v>24370368</v>
      </c>
      <c r="L58" s="113">
        <v>1771.932</v>
      </c>
      <c r="M58" s="38">
        <v>787.452</v>
      </c>
      <c r="N58" s="72">
        <v>9521.57</v>
      </c>
      <c r="O58" s="29">
        <f t="shared" si="1"/>
        <v>7</v>
      </c>
      <c r="P58" s="38" t="str">
        <f t="array" ref="P58">O58&amp;CHOOSE(AND(O58&lt;&gt;{11,12,13})*MIN(4,MOD(O58,10))+1,"th","st","nd","rd","th")</f>
        <v>7th</v>
      </c>
      <c r="Q58" s="76">
        <v>1.2487999999999999</v>
      </c>
      <c r="R58" s="77">
        <v>0.91</v>
      </c>
      <c r="S58" s="78">
        <v>1.6500000000000001E-2</v>
      </c>
      <c r="T58" s="79">
        <v>100</v>
      </c>
      <c r="U58" s="80">
        <v>7081070</v>
      </c>
      <c r="V58" s="72">
        <v>2766.71</v>
      </c>
      <c r="W58" s="29">
        <f t="shared" si="2"/>
        <v>5</v>
      </c>
      <c r="X58" s="38" t="str">
        <f t="array" ref="X58">W58&amp;CHOOSE(AND(W58&lt;&gt;{11,12,13})*MIN(4,MOD(W58,10))+1,"th","st","nd","rd","th")</f>
        <v>5th</v>
      </c>
      <c r="Y58" s="77">
        <v>0.59</v>
      </c>
      <c r="Z58" s="77">
        <v>1.5</v>
      </c>
      <c r="AA58" s="81">
        <v>994828.75</v>
      </c>
      <c r="AB58" s="82">
        <v>341148204</v>
      </c>
      <c r="AC58" s="83">
        <v>187289890</v>
      </c>
      <c r="AD58" s="115">
        <v>7714513</v>
      </c>
      <c r="AE58" s="115">
        <v>0</v>
      </c>
      <c r="AF58" s="115">
        <v>12873</v>
      </c>
      <c r="AG58" s="115">
        <v>1020</v>
      </c>
    </row>
    <row r="59" spans="1:33" x14ac:dyDescent="0.25">
      <c r="A59" s="7">
        <v>127041603</v>
      </c>
      <c r="B59" s="8" t="s">
        <v>153</v>
      </c>
      <c r="C59" s="8" t="s">
        <v>99</v>
      </c>
      <c r="D59" s="70">
        <v>54588</v>
      </c>
      <c r="E59" s="71">
        <v>7305</v>
      </c>
      <c r="F59" s="72">
        <v>18215903.760000002</v>
      </c>
      <c r="G59" s="73">
        <v>45.68</v>
      </c>
      <c r="H59" s="29">
        <f t="shared" si="0"/>
        <v>35</v>
      </c>
      <c r="I59" s="38" t="str">
        <f t="array" ref="I59">H59&amp;CHOOSE(AND(H59&lt;&gt;{11,12,13})*MIN(4,MOD(H59,10))+1,"th","st","nd","rd","th")</f>
        <v>35th</v>
      </c>
      <c r="J59" s="74">
        <v>0.89</v>
      </c>
      <c r="K59" s="75">
        <v>30414856</v>
      </c>
      <c r="L59" s="113">
        <v>2516.636</v>
      </c>
      <c r="M59" s="38">
        <v>398.27199999999999</v>
      </c>
      <c r="N59" s="72">
        <v>10434.24</v>
      </c>
      <c r="O59" s="29">
        <f t="shared" si="1"/>
        <v>19</v>
      </c>
      <c r="P59" s="38" t="str">
        <f t="array" ref="P59">O59&amp;CHOOSE(AND(O59&lt;&gt;{11,12,13})*MIN(4,MOD(O59,10))+1,"th","st","nd","rd","th")</f>
        <v>19th</v>
      </c>
      <c r="Q59" s="76">
        <v>1.1395999999999999</v>
      </c>
      <c r="R59" s="77">
        <v>0.89</v>
      </c>
      <c r="S59" s="78">
        <v>1.29E-2</v>
      </c>
      <c r="T59" s="79">
        <v>289</v>
      </c>
      <c r="U59" s="80">
        <v>18952941</v>
      </c>
      <c r="V59" s="72">
        <v>6502.07</v>
      </c>
      <c r="W59" s="29">
        <f t="shared" si="2"/>
        <v>48</v>
      </c>
      <c r="X59" s="38" t="str">
        <f t="array" ref="X59">W59&amp;CHOOSE(AND(W59&lt;&gt;{11,12,13})*MIN(4,MOD(W59,10))+1,"th","st","nd","rd","th")</f>
        <v>48th</v>
      </c>
      <c r="Y59" s="77">
        <v>0.03</v>
      </c>
      <c r="Z59" s="77">
        <v>0.92</v>
      </c>
      <c r="AA59" s="81">
        <v>860712.76</v>
      </c>
      <c r="AB59" s="82">
        <v>965182452</v>
      </c>
      <c r="AC59" s="83">
        <v>449216163</v>
      </c>
      <c r="AD59" s="115">
        <v>17320247</v>
      </c>
      <c r="AE59" s="115">
        <v>0</v>
      </c>
      <c r="AF59" s="115">
        <v>34944</v>
      </c>
      <c r="AG59" s="115">
        <v>0</v>
      </c>
    </row>
    <row r="60" spans="1:33" x14ac:dyDescent="0.25">
      <c r="A60" s="84">
        <v>127042003</v>
      </c>
      <c r="B60" s="84" t="s">
        <v>201</v>
      </c>
      <c r="C60" s="84" t="s">
        <v>99</v>
      </c>
      <c r="D60" s="70">
        <v>61163</v>
      </c>
      <c r="E60" s="71">
        <v>7250</v>
      </c>
      <c r="F60" s="72">
        <v>18008131.02</v>
      </c>
      <c r="G60" s="73">
        <v>40.61</v>
      </c>
      <c r="H60" s="29">
        <f t="shared" si="0"/>
        <v>23</v>
      </c>
      <c r="I60" s="38" t="str">
        <f t="array" ref="I60">H60&amp;CHOOSE(AND(H60&lt;&gt;{11,12,13})*MIN(4,MOD(H60,10))+1,"th","st","nd","rd","th")</f>
        <v>23rd</v>
      </c>
      <c r="J60" s="74">
        <v>0.79</v>
      </c>
      <c r="K60" s="75">
        <v>31817468.510000002</v>
      </c>
      <c r="L60" s="113">
        <v>2379.6019999999999</v>
      </c>
      <c r="M60" s="38">
        <v>257.84899999999999</v>
      </c>
      <c r="N60" s="72">
        <v>12063.23</v>
      </c>
      <c r="O60" s="29">
        <f t="shared" si="1"/>
        <v>54</v>
      </c>
      <c r="P60" s="38" t="str">
        <f t="array" ref="P60">O60&amp;CHOOSE(AND(O60&lt;&gt;{11,12,13})*MIN(4,MOD(O60,10))+1,"th","st","nd","rd","th")</f>
        <v>54th</v>
      </c>
      <c r="Q60" s="76">
        <v>0.98570000000000002</v>
      </c>
      <c r="R60" s="77">
        <v>0.78</v>
      </c>
      <c r="S60" s="78">
        <v>1.14E-2</v>
      </c>
      <c r="T60" s="79">
        <v>378</v>
      </c>
      <c r="U60" s="80">
        <v>21180870</v>
      </c>
      <c r="V60" s="72">
        <v>8030.81</v>
      </c>
      <c r="W60" s="29">
        <f t="shared" si="2"/>
        <v>67</v>
      </c>
      <c r="X60" s="38" t="str">
        <f t="array" ref="X60">W60&amp;CHOOSE(AND(W60&lt;&gt;{11,12,13})*MIN(4,MOD(W60,10))+1,"th","st","nd","rd","th")</f>
        <v>67th</v>
      </c>
      <c r="Y60" s="77">
        <v>0</v>
      </c>
      <c r="Z60" s="77">
        <v>0.78</v>
      </c>
      <c r="AA60" s="81">
        <v>840037.65</v>
      </c>
      <c r="AB60" s="82">
        <v>1114836217</v>
      </c>
      <c r="AC60" s="83">
        <v>465825717</v>
      </c>
      <c r="AD60" s="115">
        <v>17048280.02</v>
      </c>
      <c r="AE60" s="115">
        <v>0</v>
      </c>
      <c r="AF60" s="115">
        <v>119813.35</v>
      </c>
      <c r="AG60" s="115">
        <v>1300</v>
      </c>
    </row>
    <row r="61" spans="1:33" x14ac:dyDescent="0.25">
      <c r="A61" s="7">
        <v>127042853</v>
      </c>
      <c r="B61" s="8" t="s">
        <v>301</v>
      </c>
      <c r="C61" s="8" t="s">
        <v>99</v>
      </c>
      <c r="D61" s="70">
        <v>52849</v>
      </c>
      <c r="E61" s="71">
        <v>4845</v>
      </c>
      <c r="F61" s="72">
        <v>8659125.5600000005</v>
      </c>
      <c r="G61" s="73">
        <v>33.82</v>
      </c>
      <c r="H61" s="29">
        <f t="shared" si="0"/>
        <v>10</v>
      </c>
      <c r="I61" s="38" t="str">
        <f t="array" ref="I61">H61&amp;CHOOSE(AND(H61&lt;&gt;{11,12,13})*MIN(4,MOD(H61,10))+1,"th","st","nd","rd","th")</f>
        <v>10th</v>
      </c>
      <c r="J61" s="74">
        <v>0.66</v>
      </c>
      <c r="K61" s="75">
        <v>19939265.550000001</v>
      </c>
      <c r="L61" s="113">
        <v>1490.4690000000001</v>
      </c>
      <c r="M61" s="38">
        <v>290.77</v>
      </c>
      <c r="N61" s="72">
        <v>11190.6</v>
      </c>
      <c r="O61" s="29">
        <f t="shared" si="1"/>
        <v>35</v>
      </c>
      <c r="P61" s="38" t="str">
        <f t="array" ref="P61">O61&amp;CHOOSE(AND(O61&lt;&gt;{11,12,13})*MIN(4,MOD(O61,10))+1,"th","st","nd","rd","th")</f>
        <v>35th</v>
      </c>
      <c r="Q61" s="76">
        <v>1.0626</v>
      </c>
      <c r="R61" s="77">
        <v>0.66</v>
      </c>
      <c r="S61" s="78">
        <v>1.12E-2</v>
      </c>
      <c r="T61" s="79">
        <v>392</v>
      </c>
      <c r="U61" s="80">
        <v>10342816</v>
      </c>
      <c r="V61" s="72">
        <v>5806.53</v>
      </c>
      <c r="W61" s="29">
        <f t="shared" si="2"/>
        <v>37</v>
      </c>
      <c r="X61" s="38" t="str">
        <f t="array" ref="X61">W61&amp;CHOOSE(AND(W61&lt;&gt;{11,12,13})*MIN(4,MOD(W61,10))+1,"th","st","nd","rd","th")</f>
        <v>37th</v>
      </c>
      <c r="Y61" s="77">
        <v>0.13</v>
      </c>
      <c r="Z61" s="77">
        <v>0.79</v>
      </c>
      <c r="AA61" s="81">
        <v>500360.98</v>
      </c>
      <c r="AB61" s="82">
        <v>534374933</v>
      </c>
      <c r="AC61" s="83">
        <v>237477009</v>
      </c>
      <c r="AD61" s="115">
        <v>8158764.5800000001</v>
      </c>
      <c r="AE61" s="115">
        <v>0</v>
      </c>
      <c r="AF61" s="115">
        <v>0</v>
      </c>
      <c r="AG61" s="115">
        <v>6125</v>
      </c>
    </row>
    <row r="62" spans="1:33" x14ac:dyDescent="0.25">
      <c r="A62" s="7">
        <v>127044103</v>
      </c>
      <c r="B62" s="8" t="s">
        <v>338</v>
      </c>
      <c r="C62" s="8" t="s">
        <v>99</v>
      </c>
      <c r="D62" s="70">
        <v>63210</v>
      </c>
      <c r="E62" s="71">
        <v>7173</v>
      </c>
      <c r="F62" s="72">
        <v>19244756.490000002</v>
      </c>
      <c r="G62" s="73">
        <v>42.44</v>
      </c>
      <c r="H62" s="29">
        <f t="shared" si="0"/>
        <v>29</v>
      </c>
      <c r="I62" s="38" t="str">
        <f t="array" ref="I62">H62&amp;CHOOSE(AND(H62&lt;&gt;{11,12,13})*MIN(4,MOD(H62,10))+1,"th","st","nd","rd","th")</f>
        <v>29th</v>
      </c>
      <c r="J62" s="74">
        <v>0.83</v>
      </c>
      <c r="K62" s="75">
        <v>33500951.699999999</v>
      </c>
      <c r="L62" s="113">
        <v>2194.0880000000002</v>
      </c>
      <c r="M62" s="38">
        <v>166.05500000000001</v>
      </c>
      <c r="N62" s="72">
        <v>14152.11</v>
      </c>
      <c r="O62" s="29">
        <f t="shared" si="1"/>
        <v>82</v>
      </c>
      <c r="P62" s="38" t="str">
        <f t="array" ref="P62">O62&amp;CHOOSE(AND(O62&lt;&gt;{11,12,13})*MIN(4,MOD(O62,10))+1,"th","st","nd","rd","th")</f>
        <v>82nd</v>
      </c>
      <c r="Q62" s="76">
        <v>0.84019999999999995</v>
      </c>
      <c r="R62" s="77">
        <v>0.7</v>
      </c>
      <c r="S62" s="78">
        <v>1.46E-2</v>
      </c>
      <c r="T62" s="79">
        <v>183</v>
      </c>
      <c r="U62" s="80">
        <v>17638116</v>
      </c>
      <c r="V62" s="72">
        <v>7473.33</v>
      </c>
      <c r="W62" s="29">
        <f t="shared" si="2"/>
        <v>60</v>
      </c>
      <c r="X62" s="38" t="str">
        <f t="array" ref="X62">W62&amp;CHOOSE(AND(W62&lt;&gt;{11,12,13})*MIN(4,MOD(W62,10))+1,"th","st","nd","rd","th")</f>
        <v>60th</v>
      </c>
      <c r="Y62" s="77">
        <v>0</v>
      </c>
      <c r="Z62" s="77">
        <v>0.7</v>
      </c>
      <c r="AA62" s="81">
        <v>1149305.69</v>
      </c>
      <c r="AB62" s="82">
        <v>864139324</v>
      </c>
      <c r="AC62" s="83">
        <v>452137988</v>
      </c>
      <c r="AD62" s="115">
        <v>18075498.510000002</v>
      </c>
      <c r="AE62" s="115">
        <v>0</v>
      </c>
      <c r="AF62" s="115">
        <v>19952.29</v>
      </c>
      <c r="AG62" s="115">
        <v>99942.03</v>
      </c>
    </row>
    <row r="63" spans="1:33" x14ac:dyDescent="0.25">
      <c r="A63" s="7">
        <v>127045303</v>
      </c>
      <c r="B63" s="8" t="s">
        <v>403</v>
      </c>
      <c r="C63" s="8" t="s">
        <v>99</v>
      </c>
      <c r="D63" s="70">
        <v>22907</v>
      </c>
      <c r="E63" s="71">
        <v>1013</v>
      </c>
      <c r="F63" s="72">
        <v>913509.82</v>
      </c>
      <c r="G63" s="73">
        <v>39.369999999999997</v>
      </c>
      <c r="H63" s="29">
        <f t="shared" si="0"/>
        <v>21</v>
      </c>
      <c r="I63" s="38" t="str">
        <f t="array" ref="I63">H63&amp;CHOOSE(AND(H63&lt;&gt;{11,12,13})*MIN(4,MOD(H63,10))+1,"th","st","nd","rd","th")</f>
        <v>21st</v>
      </c>
      <c r="J63" s="74">
        <v>0.77</v>
      </c>
      <c r="K63" s="75">
        <v>5064413.04</v>
      </c>
      <c r="L63" s="113">
        <v>420.274</v>
      </c>
      <c r="M63" s="38">
        <v>212.06200000000001</v>
      </c>
      <c r="N63" s="72">
        <v>8009.05</v>
      </c>
      <c r="O63" s="29">
        <f t="shared" si="1"/>
        <v>1</v>
      </c>
      <c r="P63" s="38" t="str">
        <f t="array" ref="P63">O63&amp;CHOOSE(AND(O63&lt;&gt;{11,12,13})*MIN(4,MOD(O63,10))+1,"th","st","nd","rd","th")</f>
        <v>1st</v>
      </c>
      <c r="Q63" s="76">
        <v>1.4846999999999999</v>
      </c>
      <c r="R63" s="77">
        <v>0.77</v>
      </c>
      <c r="S63" s="78">
        <v>8.6E-3</v>
      </c>
      <c r="T63" s="79">
        <v>482</v>
      </c>
      <c r="U63" s="80">
        <v>1417146</v>
      </c>
      <c r="V63" s="72">
        <v>2241.13</v>
      </c>
      <c r="W63" s="29">
        <f t="shared" si="2"/>
        <v>2</v>
      </c>
      <c r="X63" s="38" t="str">
        <f t="array" ref="X63">W63&amp;CHOOSE(AND(W63&lt;&gt;{11,12,13})*MIN(4,MOD(W63,10))+1,"th","st","nd","rd","th")</f>
        <v>2nd</v>
      </c>
      <c r="Y63" s="77">
        <v>0.67</v>
      </c>
      <c r="Z63" s="77">
        <v>1.44</v>
      </c>
      <c r="AA63" s="81">
        <v>88956.27</v>
      </c>
      <c r="AB63" s="82">
        <v>70634366</v>
      </c>
      <c r="AC63" s="83">
        <v>35122781</v>
      </c>
      <c r="AD63" s="115">
        <v>807727.36</v>
      </c>
      <c r="AE63" s="115">
        <v>0</v>
      </c>
      <c r="AF63" s="115">
        <v>16826.189999999999</v>
      </c>
      <c r="AG63" s="115">
        <v>0</v>
      </c>
    </row>
    <row r="64" spans="1:33" x14ac:dyDescent="0.25">
      <c r="A64" s="7">
        <v>127045653</v>
      </c>
      <c r="B64" s="8" t="s">
        <v>432</v>
      </c>
      <c r="C64" s="8" t="s">
        <v>99</v>
      </c>
      <c r="D64" s="70">
        <v>44338</v>
      </c>
      <c r="E64" s="71">
        <v>4568</v>
      </c>
      <c r="F64" s="72">
        <v>6959961.3200000003</v>
      </c>
      <c r="G64" s="73">
        <v>34.36</v>
      </c>
      <c r="H64" s="29">
        <f t="shared" si="0"/>
        <v>11</v>
      </c>
      <c r="I64" s="38" t="str">
        <f t="array" ref="I64">H64&amp;CHOOSE(AND(H64&lt;&gt;{11,12,13})*MIN(4,MOD(H64,10))+1,"th","st","nd","rd","th")</f>
        <v>11th</v>
      </c>
      <c r="J64" s="74">
        <v>0.67</v>
      </c>
      <c r="K64" s="75">
        <v>20218123.469999999</v>
      </c>
      <c r="L64" s="113">
        <v>1511.874</v>
      </c>
      <c r="M64" s="38">
        <v>295.51400000000001</v>
      </c>
      <c r="N64" s="72">
        <v>11177.16</v>
      </c>
      <c r="O64" s="29">
        <f t="shared" si="1"/>
        <v>34</v>
      </c>
      <c r="P64" s="38" t="str">
        <f t="array" ref="P64">O64&amp;CHOOSE(AND(O64&lt;&gt;{11,12,13})*MIN(4,MOD(O64,10))+1,"th","st","nd","rd","th")</f>
        <v>34th</v>
      </c>
      <c r="Q64" s="76">
        <v>1.0639000000000001</v>
      </c>
      <c r="R64" s="77">
        <v>0.67</v>
      </c>
      <c r="S64" s="78">
        <v>1.3899999999999999E-2</v>
      </c>
      <c r="T64" s="79">
        <v>219</v>
      </c>
      <c r="U64" s="80">
        <v>6691005</v>
      </c>
      <c r="V64" s="72">
        <v>3702.03</v>
      </c>
      <c r="W64" s="29">
        <f t="shared" si="2"/>
        <v>11</v>
      </c>
      <c r="X64" s="38" t="str">
        <f t="array" ref="X64">W64&amp;CHOOSE(AND(W64&lt;&gt;{11,12,13})*MIN(4,MOD(W64,10))+1,"th","st","nd","rd","th")</f>
        <v>11th</v>
      </c>
      <c r="Y64" s="77">
        <v>0.45</v>
      </c>
      <c r="Z64" s="77">
        <v>1.1200000000000001</v>
      </c>
      <c r="AA64" s="81">
        <v>671843</v>
      </c>
      <c r="AB64" s="82">
        <v>296207167</v>
      </c>
      <c r="AC64" s="83">
        <v>203121563</v>
      </c>
      <c r="AD64" s="115">
        <v>6241877.8399999999</v>
      </c>
      <c r="AE64" s="115">
        <v>0</v>
      </c>
      <c r="AF64" s="115">
        <v>46240.480000000003</v>
      </c>
      <c r="AG64" s="115">
        <v>16660.48</v>
      </c>
    </row>
    <row r="65" spans="1:33" x14ac:dyDescent="0.25">
      <c r="A65" s="7">
        <v>127045853</v>
      </c>
      <c r="B65" s="8" t="s">
        <v>519</v>
      </c>
      <c r="C65" s="8" t="s">
        <v>99</v>
      </c>
      <c r="D65" s="70">
        <v>58969</v>
      </c>
      <c r="E65" s="71">
        <v>4074</v>
      </c>
      <c r="F65" s="72">
        <v>9917100.4900000002</v>
      </c>
      <c r="G65" s="73">
        <v>41.28</v>
      </c>
      <c r="H65" s="29">
        <f t="shared" si="0"/>
        <v>26</v>
      </c>
      <c r="I65" s="38" t="str">
        <f t="array" ref="I65">H65&amp;CHOOSE(AND(H65&lt;&gt;{11,12,13})*MIN(4,MOD(H65,10))+1,"th","st","nd","rd","th")</f>
        <v>26th</v>
      </c>
      <c r="J65" s="74">
        <v>0.81</v>
      </c>
      <c r="K65" s="75">
        <v>20798726.18</v>
      </c>
      <c r="L65" s="113">
        <v>1520.6489999999999</v>
      </c>
      <c r="M65" s="38">
        <v>197.423</v>
      </c>
      <c r="N65" s="72">
        <v>12097.03</v>
      </c>
      <c r="O65" s="29">
        <f t="shared" si="1"/>
        <v>55</v>
      </c>
      <c r="P65" s="38" t="str">
        <f t="array" ref="P65">O65&amp;CHOOSE(AND(O65&lt;&gt;{11,12,13})*MIN(4,MOD(O65,10))+1,"th","st","nd","rd","th")</f>
        <v>55th</v>
      </c>
      <c r="Q65" s="76">
        <v>0.98299999999999998</v>
      </c>
      <c r="R65" s="77">
        <v>0.8</v>
      </c>
      <c r="S65" s="78">
        <v>1.24E-2</v>
      </c>
      <c r="T65" s="79">
        <v>324</v>
      </c>
      <c r="U65" s="80">
        <v>10692720</v>
      </c>
      <c r="V65" s="72">
        <v>6223.67</v>
      </c>
      <c r="W65" s="29">
        <f t="shared" si="2"/>
        <v>44</v>
      </c>
      <c r="X65" s="38" t="str">
        <f t="array" ref="X65">W65&amp;CHOOSE(AND(W65&lt;&gt;{11,12,13})*MIN(4,MOD(W65,10))+1,"th","st","nd","rd","th")</f>
        <v>44th</v>
      </c>
      <c r="Y65" s="77">
        <v>7.0000000000000007E-2</v>
      </c>
      <c r="Z65" s="77">
        <v>0.87</v>
      </c>
      <c r="AA65" s="81">
        <v>798285.09</v>
      </c>
      <c r="AB65" s="82">
        <v>527439860</v>
      </c>
      <c r="AC65" s="83">
        <v>270524356</v>
      </c>
      <c r="AD65" s="115">
        <v>9101516.75</v>
      </c>
      <c r="AE65" s="115">
        <v>0</v>
      </c>
      <c r="AF65" s="115">
        <v>17298.650000000001</v>
      </c>
      <c r="AG65" s="115">
        <v>15160</v>
      </c>
    </row>
    <row r="66" spans="1:33" x14ac:dyDescent="0.25">
      <c r="A66" s="7">
        <v>127046903</v>
      </c>
      <c r="B66" s="8" t="s">
        <v>521</v>
      </c>
      <c r="C66" s="8" t="s">
        <v>99</v>
      </c>
      <c r="D66" s="70">
        <v>41641</v>
      </c>
      <c r="E66" s="71">
        <v>3061</v>
      </c>
      <c r="F66" s="72">
        <v>5610769.9400000004</v>
      </c>
      <c r="G66" s="73">
        <v>44.02</v>
      </c>
      <c r="H66" s="29">
        <f t="shared" si="0"/>
        <v>32</v>
      </c>
      <c r="I66" s="38" t="str">
        <f t="array" ref="I66">H66&amp;CHOOSE(AND(H66&lt;&gt;{11,12,13})*MIN(4,MOD(H66,10))+1,"th","st","nd","rd","th")</f>
        <v>32nd</v>
      </c>
      <c r="J66" s="74">
        <v>0.86</v>
      </c>
      <c r="K66" s="75">
        <v>14456547</v>
      </c>
      <c r="L66" s="113">
        <v>800.07600000000002</v>
      </c>
      <c r="M66" s="38">
        <v>313.416</v>
      </c>
      <c r="N66" s="72">
        <v>12983.07</v>
      </c>
      <c r="O66" s="29">
        <f t="shared" si="1"/>
        <v>69</v>
      </c>
      <c r="P66" s="38" t="str">
        <f t="array" ref="P66">O66&amp;CHOOSE(AND(O66&lt;&gt;{11,12,13})*MIN(4,MOD(O66,10))+1,"th","st","nd","rd","th")</f>
        <v>69th</v>
      </c>
      <c r="Q66" s="76">
        <v>0.91590000000000005</v>
      </c>
      <c r="R66" s="77">
        <v>0.79</v>
      </c>
      <c r="S66" s="78">
        <v>1.78E-2</v>
      </c>
      <c r="T66" s="79">
        <v>57</v>
      </c>
      <c r="U66" s="80">
        <v>4232912</v>
      </c>
      <c r="V66" s="72">
        <v>3801.47</v>
      </c>
      <c r="W66" s="29">
        <f t="shared" si="2"/>
        <v>13</v>
      </c>
      <c r="X66" s="38" t="str">
        <f t="array" ref="X66">W66&amp;CHOOSE(AND(W66&lt;&gt;{11,12,13})*MIN(4,MOD(W66,10))+1,"th","st","nd","rd","th")</f>
        <v>13th</v>
      </c>
      <c r="Y66" s="77">
        <v>0.43</v>
      </c>
      <c r="Z66" s="77">
        <v>1.22</v>
      </c>
      <c r="AA66" s="81">
        <v>485436.94</v>
      </c>
      <c r="AB66" s="82">
        <v>201127593</v>
      </c>
      <c r="AC66" s="83">
        <v>114761380</v>
      </c>
      <c r="AD66" s="115">
        <v>5105536</v>
      </c>
      <c r="AE66" s="115">
        <v>0</v>
      </c>
      <c r="AF66" s="115">
        <v>19797</v>
      </c>
      <c r="AG66" s="115">
        <v>0</v>
      </c>
    </row>
    <row r="67" spans="1:33" x14ac:dyDescent="0.25">
      <c r="A67" s="7">
        <v>127047404</v>
      </c>
      <c r="B67" s="8" t="s">
        <v>556</v>
      </c>
      <c r="C67" s="8" t="s">
        <v>99</v>
      </c>
      <c r="D67" s="70">
        <v>65597</v>
      </c>
      <c r="E67" s="71">
        <v>2424</v>
      </c>
      <c r="F67" s="72">
        <v>8535540.0299999993</v>
      </c>
      <c r="G67" s="73">
        <v>53.68</v>
      </c>
      <c r="H67" s="29">
        <f t="shared" ref="H67:H130" si="3">ROUND(_xlfn.PERCENTRANK.EXC(G$2:G$501,G67)*100,0)</f>
        <v>56</v>
      </c>
      <c r="I67" s="38" t="str">
        <f t="array" ref="I67">H67&amp;CHOOSE(AND(H67&lt;&gt;{11,12,13})*MIN(4,MOD(H67,10))+1,"th","st","nd","rd","th")</f>
        <v>56th</v>
      </c>
      <c r="J67" s="74">
        <v>1.05</v>
      </c>
      <c r="K67" s="75">
        <v>21450234</v>
      </c>
      <c r="L67" s="113">
        <v>1108.2460000000001</v>
      </c>
      <c r="M67" s="38">
        <v>176.09800000000001</v>
      </c>
      <c r="N67" s="72">
        <v>16701.32</v>
      </c>
      <c r="O67" s="29">
        <f t="shared" ref="O67:O130" si="4">ROUND(_xlfn.PERCENTRANK.EXC(N$2:N$501,N67)*100,0)</f>
        <v>94</v>
      </c>
      <c r="P67" s="38" t="str">
        <f t="array" ref="P67">O67&amp;CHOOSE(AND(O67&lt;&gt;{11,12,13})*MIN(4,MOD(O67,10))+1,"th","st","nd","rd","th")</f>
        <v>94th</v>
      </c>
      <c r="Q67" s="76">
        <v>0.71199999999999997</v>
      </c>
      <c r="R67" s="77">
        <v>0.75</v>
      </c>
      <c r="S67" s="78">
        <v>1.29E-2</v>
      </c>
      <c r="T67" s="79">
        <v>289</v>
      </c>
      <c r="U67" s="80">
        <v>8856378</v>
      </c>
      <c r="V67" s="72">
        <v>6895.64</v>
      </c>
      <c r="W67" s="29">
        <f t="shared" ref="W67:W130" si="5">ROUND(_xlfn.PERCENTRANK.EXC(V$2:V$501,V67)*100,0)</f>
        <v>53</v>
      </c>
      <c r="X67" s="38" t="str">
        <f t="array" ref="X67">W67&amp;CHOOSE(AND(W67&lt;&gt;{11,12,13})*MIN(4,MOD(W67,10))+1,"th","st","nd","rd","th")</f>
        <v>53rd</v>
      </c>
      <c r="Y67" s="77">
        <v>0</v>
      </c>
      <c r="Z67" s="77">
        <v>0.75</v>
      </c>
      <c r="AA67" s="81">
        <v>363018.03</v>
      </c>
      <c r="AB67" s="82">
        <v>490597189</v>
      </c>
      <c r="AC67" s="83">
        <v>170326564</v>
      </c>
      <c r="AD67" s="115">
        <v>8139032</v>
      </c>
      <c r="AE67" s="115">
        <v>0</v>
      </c>
      <c r="AF67" s="115">
        <v>33490</v>
      </c>
      <c r="AG67" s="115">
        <v>0</v>
      </c>
    </row>
    <row r="68" spans="1:33" x14ac:dyDescent="0.25">
      <c r="A68" s="7">
        <v>127049303</v>
      </c>
      <c r="B68" s="8" t="s">
        <v>636</v>
      </c>
      <c r="C68" s="8" t="s">
        <v>99</v>
      </c>
      <c r="D68" s="70">
        <v>55211</v>
      </c>
      <c r="E68" s="71">
        <v>2188</v>
      </c>
      <c r="F68" s="72">
        <v>4349862.7200000007</v>
      </c>
      <c r="G68" s="73">
        <v>36.01</v>
      </c>
      <c r="H68" s="29">
        <f t="shared" si="3"/>
        <v>14</v>
      </c>
      <c r="I68" s="38" t="str">
        <f t="array" ref="I68">H68&amp;CHOOSE(AND(H68&lt;&gt;{11,12,13})*MIN(4,MOD(H68,10))+1,"th","st","nd","rd","th")</f>
        <v>14th</v>
      </c>
      <c r="J68" s="74">
        <v>0.7</v>
      </c>
      <c r="K68" s="75">
        <v>11667668.34</v>
      </c>
      <c r="L68" s="113">
        <v>769.88099999999997</v>
      </c>
      <c r="M68" s="38">
        <v>151.67099999999999</v>
      </c>
      <c r="N68" s="72">
        <v>12652.78</v>
      </c>
      <c r="O68" s="29">
        <f t="shared" si="4"/>
        <v>65</v>
      </c>
      <c r="P68" s="38" t="str">
        <f t="array" ref="P68">O68&amp;CHOOSE(AND(O68&lt;&gt;{11,12,13})*MIN(4,MOD(O68,10))+1,"th","st","nd","rd","th")</f>
        <v>65th</v>
      </c>
      <c r="Q68" s="76">
        <v>0.93979999999999997</v>
      </c>
      <c r="R68" s="77">
        <v>0.66</v>
      </c>
      <c r="S68" s="78">
        <v>1.2200000000000001E-2</v>
      </c>
      <c r="T68" s="79">
        <v>336</v>
      </c>
      <c r="U68" s="80">
        <v>4758985</v>
      </c>
      <c r="V68" s="72">
        <v>5164.1000000000004</v>
      </c>
      <c r="W68" s="29">
        <f t="shared" si="5"/>
        <v>28</v>
      </c>
      <c r="X68" s="38" t="str">
        <f t="array" ref="X68">W68&amp;CHOOSE(AND(W68&lt;&gt;{11,12,13})*MIN(4,MOD(W68,10))+1,"th","st","nd","rd","th")</f>
        <v>28th</v>
      </c>
      <c r="Y68" s="77">
        <v>0.23</v>
      </c>
      <c r="Z68" s="77">
        <v>0.89</v>
      </c>
      <c r="AA68" s="81">
        <v>292729.42</v>
      </c>
      <c r="AB68" s="82">
        <v>240010829</v>
      </c>
      <c r="AC68" s="83">
        <v>115137325</v>
      </c>
      <c r="AD68" s="115">
        <v>3973525.02</v>
      </c>
      <c r="AE68" s="115">
        <v>0</v>
      </c>
      <c r="AF68" s="115">
        <v>83608.28</v>
      </c>
      <c r="AG68" s="115">
        <v>7475</v>
      </c>
    </row>
    <row r="69" spans="1:33" x14ac:dyDescent="0.25">
      <c r="A69" s="7">
        <v>108051003</v>
      </c>
      <c r="B69" s="8" t="s">
        <v>131</v>
      </c>
      <c r="C69" s="8" t="s">
        <v>132</v>
      </c>
      <c r="D69" s="70">
        <v>47515</v>
      </c>
      <c r="E69" s="71">
        <v>6940</v>
      </c>
      <c r="F69" s="72">
        <v>13193951.26</v>
      </c>
      <c r="G69" s="73">
        <v>40.01</v>
      </c>
      <c r="H69" s="29">
        <f t="shared" si="3"/>
        <v>22</v>
      </c>
      <c r="I69" s="38" t="str">
        <f t="array" ref="I69">H69&amp;CHOOSE(AND(H69&lt;&gt;{11,12,13})*MIN(4,MOD(H69,10))+1,"th","st","nd","rd","th")</f>
        <v>22nd</v>
      </c>
      <c r="J69" s="74">
        <v>0.78</v>
      </c>
      <c r="K69" s="75">
        <v>25868116.57</v>
      </c>
      <c r="L69" s="113">
        <v>2067.9009999999998</v>
      </c>
      <c r="M69" s="38">
        <v>412.34199999999998</v>
      </c>
      <c r="N69" s="72">
        <v>10347.56</v>
      </c>
      <c r="O69" s="29">
        <f t="shared" si="4"/>
        <v>17</v>
      </c>
      <c r="P69" s="38" t="str">
        <f t="array" ref="P69">O69&amp;CHOOSE(AND(O69&lt;&gt;{11,12,13})*MIN(4,MOD(O69,10))+1,"th","st","nd","rd","th")</f>
        <v>17th</v>
      </c>
      <c r="Q69" s="76">
        <v>1.1491</v>
      </c>
      <c r="R69" s="77">
        <v>0.78</v>
      </c>
      <c r="S69" s="78">
        <v>9.5999999999999992E-3</v>
      </c>
      <c r="T69" s="79">
        <v>462</v>
      </c>
      <c r="U69" s="80">
        <v>18422288</v>
      </c>
      <c r="V69" s="72">
        <v>7427.61</v>
      </c>
      <c r="W69" s="29">
        <f t="shared" si="5"/>
        <v>59</v>
      </c>
      <c r="X69" s="38" t="str">
        <f t="array" ref="X69">W69&amp;CHOOSE(AND(W69&lt;&gt;{11,12,13})*MIN(4,MOD(W69,10))+1,"th","st","nd","rd","th")</f>
        <v>59th</v>
      </c>
      <c r="Y69" s="77">
        <v>0</v>
      </c>
      <c r="Z69" s="77">
        <v>0.78</v>
      </c>
      <c r="AA69" s="81">
        <v>652130.31999999995</v>
      </c>
      <c r="AB69" s="82">
        <v>1067361592</v>
      </c>
      <c r="AC69" s="83">
        <v>307435994</v>
      </c>
      <c r="AD69" s="115">
        <v>12452798.859999999</v>
      </c>
      <c r="AE69" s="115">
        <v>0</v>
      </c>
      <c r="AF69" s="115">
        <v>89022.080000000002</v>
      </c>
      <c r="AG69" s="115">
        <v>203657.83</v>
      </c>
    </row>
    <row r="70" spans="1:33" x14ac:dyDescent="0.25">
      <c r="A70" s="7">
        <v>108051503</v>
      </c>
      <c r="B70" s="8" t="s">
        <v>212</v>
      </c>
      <c r="C70" s="8" t="s">
        <v>132</v>
      </c>
      <c r="D70" s="70">
        <v>46316</v>
      </c>
      <c r="E70" s="71">
        <v>4261</v>
      </c>
      <c r="F70" s="72">
        <v>6191874.54</v>
      </c>
      <c r="G70" s="73">
        <v>31.37</v>
      </c>
      <c r="H70" s="29">
        <f t="shared" si="3"/>
        <v>6</v>
      </c>
      <c r="I70" s="38" t="str">
        <f t="array" ref="I70">H70&amp;CHOOSE(AND(H70&lt;&gt;{11,12,13})*MIN(4,MOD(H70,10))+1,"th","st","nd","rd","th")</f>
        <v>6th</v>
      </c>
      <c r="J70" s="74">
        <v>0.61</v>
      </c>
      <c r="K70" s="75">
        <v>18092895.899999999</v>
      </c>
      <c r="L70" s="113">
        <v>1525.2080000000001</v>
      </c>
      <c r="M70" s="38">
        <v>398.39299999999997</v>
      </c>
      <c r="N70" s="72">
        <v>9336.07</v>
      </c>
      <c r="O70" s="29">
        <f t="shared" si="4"/>
        <v>6</v>
      </c>
      <c r="P70" s="38" t="str">
        <f t="array" ref="P70">O70&amp;CHOOSE(AND(O70&lt;&gt;{11,12,13})*MIN(4,MOD(O70,10))+1,"th","st","nd","rd","th")</f>
        <v>6th</v>
      </c>
      <c r="Q70" s="76">
        <v>1.2736000000000001</v>
      </c>
      <c r="R70" s="77">
        <v>0.61</v>
      </c>
      <c r="S70" s="78">
        <v>8.0999999999999996E-3</v>
      </c>
      <c r="T70" s="79">
        <v>490</v>
      </c>
      <c r="U70" s="80">
        <v>10239352</v>
      </c>
      <c r="V70" s="72">
        <v>5323.01</v>
      </c>
      <c r="W70" s="29">
        <f t="shared" si="5"/>
        <v>31</v>
      </c>
      <c r="X70" s="38" t="str">
        <f t="array" ref="X70">W70&amp;CHOOSE(AND(W70&lt;&gt;{11,12,13})*MIN(4,MOD(W70,10))+1,"th","st","nd","rd","th")</f>
        <v>31st</v>
      </c>
      <c r="Y70" s="77">
        <v>0.21</v>
      </c>
      <c r="Z70" s="77">
        <v>0.82</v>
      </c>
      <c r="AA70" s="81">
        <v>452130.27</v>
      </c>
      <c r="AB70" s="82">
        <v>583770824</v>
      </c>
      <c r="AC70" s="83">
        <v>180359912</v>
      </c>
      <c r="AD70" s="115">
        <v>5630966.8700000001</v>
      </c>
      <c r="AE70" s="115">
        <v>4859.97</v>
      </c>
      <c r="AF70" s="115">
        <v>103917.43</v>
      </c>
      <c r="AG70" s="115">
        <v>134026.87</v>
      </c>
    </row>
    <row r="71" spans="1:33" x14ac:dyDescent="0.25">
      <c r="A71" s="7">
        <v>108053003</v>
      </c>
      <c r="B71" s="8" t="s">
        <v>282</v>
      </c>
      <c r="C71" s="8" t="s">
        <v>132</v>
      </c>
      <c r="D71" s="70">
        <v>40175</v>
      </c>
      <c r="E71" s="71">
        <v>3970</v>
      </c>
      <c r="F71" s="72">
        <v>8034712.1500000004</v>
      </c>
      <c r="G71" s="73">
        <v>50.38</v>
      </c>
      <c r="H71" s="29">
        <f t="shared" si="3"/>
        <v>48</v>
      </c>
      <c r="I71" s="38" t="str">
        <f t="array" ref="I71">H71&amp;CHOOSE(AND(H71&lt;&gt;{11,12,13})*MIN(4,MOD(H71,10))+1,"th","st","nd","rd","th")</f>
        <v>48th</v>
      </c>
      <c r="J71" s="74">
        <v>0.98</v>
      </c>
      <c r="K71" s="75">
        <v>17005042.370000001</v>
      </c>
      <c r="L71" s="113">
        <v>1370.0309999999999</v>
      </c>
      <c r="M71" s="38">
        <v>460.637</v>
      </c>
      <c r="N71" s="72">
        <v>9157.6299999999992</v>
      </c>
      <c r="O71" s="29">
        <f t="shared" si="4"/>
        <v>5</v>
      </c>
      <c r="P71" s="38" t="str">
        <f t="array" ref="P71">O71&amp;CHOOSE(AND(O71&lt;&gt;{11,12,13})*MIN(4,MOD(O71,10))+1,"th","st","nd","rd","th")</f>
        <v>5th</v>
      </c>
      <c r="Q71" s="76">
        <v>1.2985</v>
      </c>
      <c r="R71" s="77">
        <v>0.98</v>
      </c>
      <c r="S71" s="78">
        <v>1.1599999999999999E-2</v>
      </c>
      <c r="T71" s="79">
        <v>370</v>
      </c>
      <c r="U71" s="80">
        <v>9309401</v>
      </c>
      <c r="V71" s="72">
        <v>5085.25</v>
      </c>
      <c r="W71" s="29">
        <f t="shared" si="5"/>
        <v>27</v>
      </c>
      <c r="X71" s="38" t="str">
        <f t="array" ref="X71">W71&amp;CHOOSE(AND(W71&lt;&gt;{11,12,13})*MIN(4,MOD(W71,10))+1,"th","st","nd","rd","th")</f>
        <v>27th</v>
      </c>
      <c r="Y71" s="77">
        <v>0.24</v>
      </c>
      <c r="Z71" s="77">
        <v>1.22</v>
      </c>
      <c r="AA71" s="81">
        <v>588006.78</v>
      </c>
      <c r="AB71" s="82">
        <v>536518330</v>
      </c>
      <c r="AC71" s="83">
        <v>158213115</v>
      </c>
      <c r="AD71" s="115">
        <v>7421536.2400000002</v>
      </c>
      <c r="AE71" s="115">
        <v>0</v>
      </c>
      <c r="AF71" s="115">
        <v>25169.13</v>
      </c>
      <c r="AG71" s="115">
        <v>240468.98</v>
      </c>
    </row>
    <row r="72" spans="1:33" x14ac:dyDescent="0.25">
      <c r="A72" s="7">
        <v>108056004</v>
      </c>
      <c r="B72" s="8" t="s">
        <v>449</v>
      </c>
      <c r="C72" s="8" t="s">
        <v>132</v>
      </c>
      <c r="D72" s="70">
        <v>52796</v>
      </c>
      <c r="E72" s="71">
        <v>2466</v>
      </c>
      <c r="F72" s="72">
        <v>3896705.8</v>
      </c>
      <c r="G72" s="73">
        <v>29.93</v>
      </c>
      <c r="H72" s="29">
        <f t="shared" si="3"/>
        <v>5</v>
      </c>
      <c r="I72" s="38" t="str">
        <f t="array" ref="I72">H72&amp;CHOOSE(AND(H72&lt;&gt;{11,12,13})*MIN(4,MOD(H72,10))+1,"th","st","nd","rd","th")</f>
        <v>5th</v>
      </c>
      <c r="J72" s="74">
        <v>0.57999999999999996</v>
      </c>
      <c r="K72" s="75">
        <v>11801273.59</v>
      </c>
      <c r="L72" s="113">
        <v>949.45299999999997</v>
      </c>
      <c r="M72" s="38">
        <v>276.04700000000003</v>
      </c>
      <c r="N72" s="72">
        <v>9628.7800000000007</v>
      </c>
      <c r="O72" s="29">
        <f t="shared" si="4"/>
        <v>8</v>
      </c>
      <c r="P72" s="38" t="str">
        <f t="array" ref="P72">O72&amp;CHOOSE(AND(O72&lt;&gt;{11,12,13})*MIN(4,MOD(O72,10))+1,"th","st","nd","rd","th")</f>
        <v>8th</v>
      </c>
      <c r="Q72" s="76">
        <v>1.2349000000000001</v>
      </c>
      <c r="R72" s="77">
        <v>0.57999999999999996</v>
      </c>
      <c r="S72" s="78">
        <v>8.3000000000000001E-3</v>
      </c>
      <c r="T72" s="79">
        <v>489</v>
      </c>
      <c r="U72" s="80">
        <v>6257999</v>
      </c>
      <c r="V72" s="72">
        <v>5106.49</v>
      </c>
      <c r="W72" s="29">
        <f t="shared" si="5"/>
        <v>27</v>
      </c>
      <c r="X72" s="38" t="str">
        <f t="array" ref="X72">W72&amp;CHOOSE(AND(W72&lt;&gt;{11,12,13})*MIN(4,MOD(W72,10))+1,"th","st","nd","rd","th")</f>
        <v>27th</v>
      </c>
      <c r="Y72" s="77">
        <v>0.24</v>
      </c>
      <c r="Z72" s="77">
        <v>0.82</v>
      </c>
      <c r="AA72" s="81">
        <v>324147.5</v>
      </c>
      <c r="AB72" s="82">
        <v>338165432</v>
      </c>
      <c r="AC72" s="83">
        <v>128849442</v>
      </c>
      <c r="AD72" s="115">
        <v>3559166.69</v>
      </c>
      <c r="AE72" s="115">
        <v>0</v>
      </c>
      <c r="AF72" s="115">
        <v>13391.61</v>
      </c>
      <c r="AG72" s="115">
        <v>1200</v>
      </c>
    </row>
    <row r="73" spans="1:33" x14ac:dyDescent="0.25">
      <c r="A73" s="7">
        <v>108058003</v>
      </c>
      <c r="B73" s="8" t="s">
        <v>594</v>
      </c>
      <c r="C73" s="8" t="s">
        <v>132</v>
      </c>
      <c r="D73" s="70">
        <v>42545</v>
      </c>
      <c r="E73" s="71">
        <v>2958</v>
      </c>
      <c r="F73" s="72">
        <v>4633915.459999999</v>
      </c>
      <c r="G73" s="73">
        <v>36.82</v>
      </c>
      <c r="H73" s="29">
        <f t="shared" si="3"/>
        <v>15</v>
      </c>
      <c r="I73" s="38" t="str">
        <f t="array" ref="I73">H73&amp;CHOOSE(AND(H73&lt;&gt;{11,12,13})*MIN(4,MOD(H73,10))+1,"th","st","nd","rd","th")</f>
        <v>15th</v>
      </c>
      <c r="J73" s="74">
        <v>0.72</v>
      </c>
      <c r="K73" s="75">
        <v>15031357.16</v>
      </c>
      <c r="L73" s="113">
        <v>1009.509</v>
      </c>
      <c r="M73" s="38">
        <v>307.26900000000001</v>
      </c>
      <c r="N73" s="72">
        <v>11408.61</v>
      </c>
      <c r="O73" s="29">
        <f t="shared" si="4"/>
        <v>41</v>
      </c>
      <c r="P73" s="38" t="str">
        <f t="array" ref="P73">O73&amp;CHOOSE(AND(O73&lt;&gt;{11,12,13})*MIN(4,MOD(O73,10))+1,"th","st","nd","rd","th")</f>
        <v>41st</v>
      </c>
      <c r="Q73" s="76">
        <v>1.0423</v>
      </c>
      <c r="R73" s="77">
        <v>0.72</v>
      </c>
      <c r="S73" s="78">
        <v>1.04E-2</v>
      </c>
      <c r="T73" s="79">
        <v>432</v>
      </c>
      <c r="U73" s="80">
        <v>5969615</v>
      </c>
      <c r="V73" s="72">
        <v>4533.5</v>
      </c>
      <c r="W73" s="29">
        <f t="shared" si="5"/>
        <v>20</v>
      </c>
      <c r="X73" s="38" t="str">
        <f t="array" ref="X73">W73&amp;CHOOSE(AND(W73&lt;&gt;{11,12,13})*MIN(4,MOD(W73,10))+1,"th","st","nd","rd","th")</f>
        <v>20th</v>
      </c>
      <c r="Y73" s="77">
        <v>0.32</v>
      </c>
      <c r="Z73" s="77">
        <v>1.04</v>
      </c>
      <c r="AA73" s="81">
        <v>340473.48</v>
      </c>
      <c r="AB73" s="82">
        <v>343710409</v>
      </c>
      <c r="AC73" s="83">
        <v>101783272</v>
      </c>
      <c r="AD73" s="115">
        <v>4255476.71</v>
      </c>
      <c r="AE73" s="115">
        <v>1042.3499999999999</v>
      </c>
      <c r="AF73" s="115">
        <v>36922.92</v>
      </c>
      <c r="AG73" s="115">
        <v>8750</v>
      </c>
    </row>
    <row r="74" spans="1:33" x14ac:dyDescent="0.25">
      <c r="A74" s="7">
        <v>114060503</v>
      </c>
      <c r="B74" s="8" t="s">
        <v>111</v>
      </c>
      <c r="C74" s="8" t="s">
        <v>112</v>
      </c>
      <c r="D74" s="70">
        <v>49657</v>
      </c>
      <c r="E74" s="71">
        <v>2893</v>
      </c>
      <c r="F74" s="72">
        <v>10454375.779999999</v>
      </c>
      <c r="G74" s="73">
        <v>72.77</v>
      </c>
      <c r="H74" s="29">
        <f t="shared" si="3"/>
        <v>90</v>
      </c>
      <c r="I74" s="38" t="str">
        <f t="array" ref="I74">H74&amp;CHOOSE(AND(H74&lt;&gt;{11,12,13})*MIN(4,MOD(H74,10))+1,"th","st","nd","rd","th")</f>
        <v>90th</v>
      </c>
      <c r="J74" s="74">
        <v>1.42</v>
      </c>
      <c r="K74" s="75">
        <v>15912030.51</v>
      </c>
      <c r="L74" s="113">
        <v>1070.038</v>
      </c>
      <c r="M74" s="38">
        <v>230.553</v>
      </c>
      <c r="N74" s="72">
        <v>12219.37</v>
      </c>
      <c r="O74" s="29">
        <f t="shared" si="4"/>
        <v>57</v>
      </c>
      <c r="P74" s="38" t="str">
        <f t="array" ref="P74">O74&amp;CHOOSE(AND(O74&lt;&gt;{11,12,13})*MIN(4,MOD(O74,10))+1,"th","st","nd","rd","th")</f>
        <v>57th</v>
      </c>
      <c r="Q74" s="76">
        <v>0.97309999999999997</v>
      </c>
      <c r="R74" s="77">
        <v>1.38</v>
      </c>
      <c r="S74" s="78">
        <v>2.23E-2</v>
      </c>
      <c r="T74" s="79">
        <v>11</v>
      </c>
      <c r="U74" s="80">
        <v>6286658</v>
      </c>
      <c r="V74" s="72">
        <v>4833.6899999999996</v>
      </c>
      <c r="W74" s="29">
        <f t="shared" si="5"/>
        <v>24</v>
      </c>
      <c r="X74" s="38" t="str">
        <f t="array" ref="X74">W74&amp;CHOOSE(AND(W74&lt;&gt;{11,12,13})*MIN(4,MOD(W74,10))+1,"th","st","nd","rd","th")</f>
        <v>24th</v>
      </c>
      <c r="Y74" s="77">
        <v>0.28000000000000003</v>
      </c>
      <c r="Z74" s="77">
        <v>1.66</v>
      </c>
      <c r="AA74" s="81">
        <v>455738.57</v>
      </c>
      <c r="AB74" s="82">
        <v>322880924</v>
      </c>
      <c r="AC74" s="83">
        <v>146272627</v>
      </c>
      <c r="AD74" s="115">
        <v>9933267.4299999997</v>
      </c>
      <c r="AE74" s="115">
        <v>0</v>
      </c>
      <c r="AF74" s="115">
        <v>65369.78</v>
      </c>
      <c r="AG74" s="115">
        <v>19630.509999999998</v>
      </c>
    </row>
    <row r="75" spans="1:33" x14ac:dyDescent="0.25">
      <c r="A75" s="7">
        <v>114060753</v>
      </c>
      <c r="B75" s="8" t="s">
        <v>163</v>
      </c>
      <c r="C75" s="8" t="s">
        <v>112</v>
      </c>
      <c r="D75" s="70">
        <v>71250</v>
      </c>
      <c r="E75" s="71">
        <v>18237</v>
      </c>
      <c r="F75" s="72">
        <v>70598443.600000009</v>
      </c>
      <c r="G75" s="73">
        <v>54.33</v>
      </c>
      <c r="H75" s="29">
        <f t="shared" si="3"/>
        <v>57</v>
      </c>
      <c r="I75" s="38" t="str">
        <f t="array" ref="I75">H75&amp;CHOOSE(AND(H75&lt;&gt;{11,12,13})*MIN(4,MOD(H75,10))+1,"th","st","nd","rd","th")</f>
        <v>57th</v>
      </c>
      <c r="J75" s="74">
        <v>1.06</v>
      </c>
      <c r="K75" s="75">
        <v>97977236.890000001</v>
      </c>
      <c r="L75" s="113">
        <v>6926.0320000000002</v>
      </c>
      <c r="M75" s="38">
        <v>629.48699999999997</v>
      </c>
      <c r="N75" s="72">
        <v>12962.26</v>
      </c>
      <c r="O75" s="29">
        <f t="shared" si="4"/>
        <v>68</v>
      </c>
      <c r="P75" s="38" t="str">
        <f t="array" ref="P75">O75&amp;CHOOSE(AND(O75&lt;&gt;{11,12,13})*MIN(4,MOD(O75,10))+1,"th","st","nd","rd","th")</f>
        <v>68th</v>
      </c>
      <c r="Q75" s="76">
        <v>0.9173</v>
      </c>
      <c r="R75" s="77">
        <v>0.97</v>
      </c>
      <c r="S75" s="78">
        <v>1.41E-2</v>
      </c>
      <c r="T75" s="79">
        <v>210</v>
      </c>
      <c r="U75" s="80">
        <v>67315014</v>
      </c>
      <c r="V75" s="72">
        <v>8909.3799999999992</v>
      </c>
      <c r="W75" s="29">
        <f t="shared" si="5"/>
        <v>75</v>
      </c>
      <c r="X75" s="38" t="str">
        <f t="array" ref="X75">W75&amp;CHOOSE(AND(W75&lt;&gt;{11,12,13})*MIN(4,MOD(W75,10))+1,"th","st","nd","rd","th")</f>
        <v>75th</v>
      </c>
      <c r="Y75" s="77">
        <v>0</v>
      </c>
      <c r="Z75" s="77">
        <v>0.97</v>
      </c>
      <c r="AA75" s="81">
        <v>1749434.78</v>
      </c>
      <c r="AB75" s="82">
        <v>3597100288</v>
      </c>
      <c r="AC75" s="83">
        <v>1426408203</v>
      </c>
      <c r="AD75" s="115">
        <v>68609478.290000007</v>
      </c>
      <c r="AE75" s="115">
        <v>0</v>
      </c>
      <c r="AF75" s="115">
        <v>239530.53</v>
      </c>
      <c r="AG75" s="115">
        <v>40671.550000000003</v>
      </c>
    </row>
    <row r="76" spans="1:33" x14ac:dyDescent="0.25">
      <c r="A76" s="7">
        <v>114060853</v>
      </c>
      <c r="B76" s="8" t="s">
        <v>166</v>
      </c>
      <c r="C76" s="8" t="s">
        <v>112</v>
      </c>
      <c r="D76" s="70">
        <v>62311</v>
      </c>
      <c r="E76" s="71">
        <v>5132</v>
      </c>
      <c r="F76" s="72">
        <v>21142099.300000001</v>
      </c>
      <c r="G76" s="73">
        <v>66.11</v>
      </c>
      <c r="H76" s="29">
        <f t="shared" si="3"/>
        <v>80</v>
      </c>
      <c r="I76" s="38" t="str">
        <f t="array" ref="I76">H76&amp;CHOOSE(AND(H76&lt;&gt;{11,12,13})*MIN(4,MOD(H76,10))+1,"th","st","nd","rd","th")</f>
        <v>80th</v>
      </c>
      <c r="J76" s="74">
        <v>1.29</v>
      </c>
      <c r="K76" s="75">
        <v>25456520.77</v>
      </c>
      <c r="L76" s="113">
        <v>1499.799</v>
      </c>
      <c r="M76" s="38">
        <v>64.207999999999998</v>
      </c>
      <c r="N76" s="72">
        <v>16274.8</v>
      </c>
      <c r="O76" s="29">
        <f t="shared" si="4"/>
        <v>93</v>
      </c>
      <c r="P76" s="38" t="str">
        <f t="array" ref="P76">O76&amp;CHOOSE(AND(O76&lt;&gt;{11,12,13})*MIN(4,MOD(O76,10))+1,"th","st","nd","rd","th")</f>
        <v>93rd</v>
      </c>
      <c r="Q76" s="76">
        <v>0.73060000000000003</v>
      </c>
      <c r="R76" s="77">
        <v>0.94</v>
      </c>
      <c r="S76" s="78">
        <v>1.7600000000000001E-2</v>
      </c>
      <c r="T76" s="79">
        <v>64</v>
      </c>
      <c r="U76" s="80">
        <v>16123424</v>
      </c>
      <c r="V76" s="72">
        <v>10309.049999999999</v>
      </c>
      <c r="W76" s="29">
        <f t="shared" si="5"/>
        <v>84</v>
      </c>
      <c r="X76" s="38" t="str">
        <f t="array" ref="X76">W76&amp;CHOOSE(AND(W76&lt;&gt;{11,12,13})*MIN(4,MOD(W76,10))+1,"th","st","nd","rd","th")</f>
        <v>84th</v>
      </c>
      <c r="Y76" s="77">
        <v>0</v>
      </c>
      <c r="Z76" s="77">
        <v>0.94</v>
      </c>
      <c r="AA76" s="81">
        <v>788785.65</v>
      </c>
      <c r="AB76" s="82">
        <v>857114781</v>
      </c>
      <c r="AC76" s="83">
        <v>346125790</v>
      </c>
      <c r="AD76" s="115">
        <v>20342536.440000001</v>
      </c>
      <c r="AE76" s="115">
        <v>0</v>
      </c>
      <c r="AF76" s="115">
        <v>10777.21</v>
      </c>
      <c r="AG76" s="115">
        <v>2626.24</v>
      </c>
    </row>
    <row r="77" spans="1:33" x14ac:dyDescent="0.25">
      <c r="A77" s="7">
        <v>114061103</v>
      </c>
      <c r="B77" s="8" t="s">
        <v>234</v>
      </c>
      <c r="C77" s="8" t="s">
        <v>112</v>
      </c>
      <c r="D77" s="70">
        <v>65201</v>
      </c>
      <c r="E77" s="71">
        <v>7087</v>
      </c>
      <c r="F77" s="72">
        <v>29017841.809999999</v>
      </c>
      <c r="G77" s="73">
        <v>62.8</v>
      </c>
      <c r="H77" s="29">
        <f t="shared" si="3"/>
        <v>74</v>
      </c>
      <c r="I77" s="38" t="str">
        <f t="array" ref="I77">H77&amp;CHOOSE(AND(H77&lt;&gt;{11,12,13})*MIN(4,MOD(H77,10))+1,"th","st","nd","rd","th")</f>
        <v>74th</v>
      </c>
      <c r="J77" s="74">
        <v>1.23</v>
      </c>
      <c r="K77" s="75">
        <v>41561952.409999996</v>
      </c>
      <c r="L77" s="113">
        <v>2663.962</v>
      </c>
      <c r="M77" s="38">
        <v>363.30799999999999</v>
      </c>
      <c r="N77" s="72">
        <v>13475.38</v>
      </c>
      <c r="O77" s="29">
        <f t="shared" si="4"/>
        <v>75</v>
      </c>
      <c r="P77" s="38" t="str">
        <f t="array" ref="P77">O77&amp;CHOOSE(AND(O77&lt;&gt;{11,12,13})*MIN(4,MOD(O77,10))+1,"th","st","nd","rd","th")</f>
        <v>75th</v>
      </c>
      <c r="Q77" s="76">
        <v>0.88239999999999996</v>
      </c>
      <c r="R77" s="77">
        <v>1.0900000000000001</v>
      </c>
      <c r="S77" s="78">
        <v>1.6500000000000001E-2</v>
      </c>
      <c r="T77" s="79">
        <v>100</v>
      </c>
      <c r="U77" s="80">
        <v>23555944</v>
      </c>
      <c r="V77" s="72">
        <v>7781.25</v>
      </c>
      <c r="W77" s="29">
        <f t="shared" si="5"/>
        <v>64</v>
      </c>
      <c r="X77" s="38" t="str">
        <f t="array" ref="X77">W77&amp;CHOOSE(AND(W77&lt;&gt;{11,12,13})*MIN(4,MOD(W77,10))+1,"th","st","nd","rd","th")</f>
        <v>64th</v>
      </c>
      <c r="Y77" s="77">
        <v>0</v>
      </c>
      <c r="Z77" s="77">
        <v>1.0900000000000001</v>
      </c>
      <c r="AA77" s="81">
        <v>1019358.89</v>
      </c>
      <c r="AB77" s="82">
        <v>1266422276</v>
      </c>
      <c r="AC77" s="83">
        <v>491483968</v>
      </c>
      <c r="AD77" s="115">
        <v>27915481.699999999</v>
      </c>
      <c r="AE77" s="115">
        <v>0</v>
      </c>
      <c r="AF77" s="115">
        <v>83001.22</v>
      </c>
      <c r="AG77" s="115">
        <v>768336.93</v>
      </c>
    </row>
    <row r="78" spans="1:33" x14ac:dyDescent="0.25">
      <c r="A78" s="7">
        <v>114061503</v>
      </c>
      <c r="B78" s="8" t="s">
        <v>250</v>
      </c>
      <c r="C78" s="8" t="s">
        <v>112</v>
      </c>
      <c r="D78" s="70">
        <v>76263</v>
      </c>
      <c r="E78" s="71">
        <v>7840</v>
      </c>
      <c r="F78" s="72">
        <v>34218616.799999997</v>
      </c>
      <c r="G78" s="73">
        <v>57.23</v>
      </c>
      <c r="H78" s="29">
        <f t="shared" si="3"/>
        <v>64</v>
      </c>
      <c r="I78" s="38" t="str">
        <f t="array" ref="I78">H78&amp;CHOOSE(AND(H78&lt;&gt;{11,12,13})*MIN(4,MOD(H78,10))+1,"th","st","nd","rd","th")</f>
        <v>64th</v>
      </c>
      <c r="J78" s="74">
        <v>1.1200000000000001</v>
      </c>
      <c r="K78" s="75">
        <v>46236749.75</v>
      </c>
      <c r="L78" s="113">
        <v>3433.4070000000002</v>
      </c>
      <c r="M78" s="38">
        <v>265.65300000000002</v>
      </c>
      <c r="N78" s="72">
        <v>12495.39</v>
      </c>
      <c r="O78" s="29">
        <f t="shared" si="4"/>
        <v>62</v>
      </c>
      <c r="P78" s="38" t="str">
        <f t="array" ref="P78">O78&amp;CHOOSE(AND(O78&lt;&gt;{11,12,13})*MIN(4,MOD(O78,10))+1,"th","st","nd","rd","th")</f>
        <v>62nd</v>
      </c>
      <c r="Q78" s="76">
        <v>0.9516</v>
      </c>
      <c r="R78" s="77">
        <v>1.07</v>
      </c>
      <c r="S78" s="78">
        <v>1.7100000000000001E-2</v>
      </c>
      <c r="T78" s="79">
        <v>80</v>
      </c>
      <c r="U78" s="80">
        <v>26748007</v>
      </c>
      <c r="V78" s="72">
        <v>7231.03</v>
      </c>
      <c r="W78" s="29">
        <f t="shared" si="5"/>
        <v>56</v>
      </c>
      <c r="X78" s="38" t="str">
        <f t="array" ref="X78">W78&amp;CHOOSE(AND(W78&lt;&gt;{11,12,13})*MIN(4,MOD(W78,10))+1,"th","st","nd","rd","th")</f>
        <v>56th</v>
      </c>
      <c r="Y78" s="77">
        <v>0</v>
      </c>
      <c r="Z78" s="77">
        <v>1.07</v>
      </c>
      <c r="AA78" s="81">
        <v>1199867.49</v>
      </c>
      <c r="AB78" s="82">
        <v>1357896289</v>
      </c>
      <c r="AC78" s="83">
        <v>638223660</v>
      </c>
      <c r="AD78" s="115">
        <v>32971064.190000001</v>
      </c>
      <c r="AE78" s="115">
        <v>0</v>
      </c>
      <c r="AF78" s="115">
        <v>47685.120000000003</v>
      </c>
      <c r="AG78" s="115">
        <v>15551.25</v>
      </c>
    </row>
    <row r="79" spans="1:33" x14ac:dyDescent="0.25">
      <c r="A79" s="7">
        <v>114062003</v>
      </c>
      <c r="B79" s="8" t="s">
        <v>283</v>
      </c>
      <c r="C79" s="8" t="s">
        <v>112</v>
      </c>
      <c r="D79" s="70">
        <v>73474</v>
      </c>
      <c r="E79" s="71">
        <v>10343</v>
      </c>
      <c r="F79" s="72">
        <v>48746734.730000004</v>
      </c>
      <c r="G79" s="73">
        <v>64.150000000000006</v>
      </c>
      <c r="H79" s="29">
        <f t="shared" si="3"/>
        <v>77</v>
      </c>
      <c r="I79" s="38" t="str">
        <f t="array" ref="I79">H79&amp;CHOOSE(AND(H79&lt;&gt;{11,12,13})*MIN(4,MOD(H79,10))+1,"th","st","nd","rd","th")</f>
        <v>77th</v>
      </c>
      <c r="J79" s="74">
        <v>1.25</v>
      </c>
      <c r="K79" s="75">
        <v>58908097.590000004</v>
      </c>
      <c r="L79" s="113">
        <v>4103.8639999999996</v>
      </c>
      <c r="M79" s="38">
        <v>419.22899999999998</v>
      </c>
      <c r="N79" s="72">
        <v>13014.7</v>
      </c>
      <c r="O79" s="29">
        <f t="shared" si="4"/>
        <v>69</v>
      </c>
      <c r="P79" s="38" t="str">
        <f t="array" ref="P79">O79&amp;CHOOSE(AND(O79&lt;&gt;{11,12,13})*MIN(4,MOD(O79,10))+1,"th","st","nd","rd","th")</f>
        <v>69th</v>
      </c>
      <c r="Q79" s="76">
        <v>0.91359999999999997</v>
      </c>
      <c r="R79" s="77">
        <v>1.1399999999999999</v>
      </c>
      <c r="S79" s="78">
        <v>1.9300000000000001E-2</v>
      </c>
      <c r="T79" s="79">
        <v>30</v>
      </c>
      <c r="U79" s="80">
        <v>33912394</v>
      </c>
      <c r="V79" s="72">
        <v>7497.61</v>
      </c>
      <c r="W79" s="29">
        <f t="shared" si="5"/>
        <v>61</v>
      </c>
      <c r="X79" s="38" t="str">
        <f t="array" ref="X79">W79&amp;CHOOSE(AND(W79&lt;&gt;{11,12,13})*MIN(4,MOD(W79,10))+1,"th","st","nd","rd","th")</f>
        <v>61st</v>
      </c>
      <c r="Y79" s="77">
        <v>0</v>
      </c>
      <c r="Z79" s="77">
        <v>1.1399999999999999</v>
      </c>
      <c r="AA79" s="81">
        <v>1359812.74</v>
      </c>
      <c r="AB79" s="82">
        <v>1790681675</v>
      </c>
      <c r="AC79" s="83">
        <v>740094013</v>
      </c>
      <c r="AD79" s="115">
        <v>47334630.740000002</v>
      </c>
      <c r="AE79" s="115">
        <v>0</v>
      </c>
      <c r="AF79" s="115">
        <v>52291.25</v>
      </c>
      <c r="AG79" s="115">
        <v>41396.46</v>
      </c>
    </row>
    <row r="80" spans="1:33" x14ac:dyDescent="0.25">
      <c r="A80" s="7">
        <v>114062503</v>
      </c>
      <c r="B80" s="8" t="s">
        <v>289</v>
      </c>
      <c r="C80" s="8" t="s">
        <v>112</v>
      </c>
      <c r="D80" s="70">
        <v>67397</v>
      </c>
      <c r="E80" s="71">
        <v>6383</v>
      </c>
      <c r="F80" s="72">
        <v>28561491.050000001</v>
      </c>
      <c r="G80" s="73">
        <v>66.39</v>
      </c>
      <c r="H80" s="29">
        <f t="shared" si="3"/>
        <v>80</v>
      </c>
      <c r="I80" s="38" t="str">
        <f t="array" ref="I80">H80&amp;CHOOSE(AND(H80&lt;&gt;{11,12,13})*MIN(4,MOD(H80,10))+1,"th","st","nd","rd","th")</f>
        <v>80th</v>
      </c>
      <c r="J80" s="74">
        <v>1.3</v>
      </c>
      <c r="K80" s="75">
        <v>36567774.850000001</v>
      </c>
      <c r="L80" s="113">
        <v>2596.4670000000001</v>
      </c>
      <c r="M80" s="38">
        <v>270.38299999999998</v>
      </c>
      <c r="N80" s="72">
        <v>12751.53</v>
      </c>
      <c r="O80" s="29">
        <f t="shared" si="4"/>
        <v>66</v>
      </c>
      <c r="P80" s="38" t="str">
        <f t="array" ref="P80">O80&amp;CHOOSE(AND(O80&lt;&gt;{11,12,13})*MIN(4,MOD(O80,10))+1,"th","st","nd","rd","th")</f>
        <v>66th</v>
      </c>
      <c r="Q80" s="76">
        <v>0.9325</v>
      </c>
      <c r="R80" s="77">
        <v>1.21</v>
      </c>
      <c r="S80" s="78">
        <v>1.8800000000000001E-2</v>
      </c>
      <c r="T80" s="79">
        <v>41</v>
      </c>
      <c r="U80" s="80">
        <v>20399324</v>
      </c>
      <c r="V80" s="72">
        <v>7115.59</v>
      </c>
      <c r="W80" s="29">
        <f t="shared" si="5"/>
        <v>55</v>
      </c>
      <c r="X80" s="38" t="str">
        <f t="array" ref="X80">W80&amp;CHOOSE(AND(W80&lt;&gt;{11,12,13})*MIN(4,MOD(W80,10))+1,"th","st","nd","rd","th")</f>
        <v>55th</v>
      </c>
      <c r="Y80" s="77">
        <v>0</v>
      </c>
      <c r="Z80" s="77">
        <v>1.21</v>
      </c>
      <c r="AA80" s="81">
        <v>1123722.8899999999</v>
      </c>
      <c r="AB80" s="82">
        <v>1089303027</v>
      </c>
      <c r="AC80" s="83">
        <v>433034555</v>
      </c>
      <c r="AD80" s="115">
        <v>27413543.219999999</v>
      </c>
      <c r="AE80" s="115">
        <v>0</v>
      </c>
      <c r="AF80" s="115">
        <v>24224.94</v>
      </c>
      <c r="AG80" s="115">
        <v>11050</v>
      </c>
    </row>
    <row r="81" spans="1:33" x14ac:dyDescent="0.25">
      <c r="A81" s="7">
        <v>114063003</v>
      </c>
      <c r="B81" s="8" t="s">
        <v>310</v>
      </c>
      <c r="C81" s="8" t="s">
        <v>112</v>
      </c>
      <c r="D81" s="70">
        <v>60712</v>
      </c>
      <c r="E81" s="71">
        <v>12987</v>
      </c>
      <c r="F81" s="72">
        <v>47752126.769999996</v>
      </c>
      <c r="G81" s="73">
        <v>60.56</v>
      </c>
      <c r="H81" s="29">
        <f t="shared" si="3"/>
        <v>70</v>
      </c>
      <c r="I81" s="38" t="str">
        <f t="array" ref="I81">H81&amp;CHOOSE(AND(H81&lt;&gt;{11,12,13})*MIN(4,MOD(H81,10))+1,"th","st","nd","rd","th")</f>
        <v>70th</v>
      </c>
      <c r="J81" s="74">
        <v>1.18</v>
      </c>
      <c r="K81" s="75">
        <v>58108849.939999998</v>
      </c>
      <c r="L81" s="113">
        <v>4117.6840000000002</v>
      </c>
      <c r="M81" s="38">
        <v>412.95400000000001</v>
      </c>
      <c r="N81" s="72">
        <v>12825.75</v>
      </c>
      <c r="O81" s="29">
        <f t="shared" si="4"/>
        <v>67</v>
      </c>
      <c r="P81" s="38" t="str">
        <f t="array" ref="P81">O81&amp;CHOOSE(AND(O81&lt;&gt;{11,12,13})*MIN(4,MOD(O81,10))+1,"th","st","nd","rd","th")</f>
        <v>67th</v>
      </c>
      <c r="Q81" s="76">
        <v>0.92710000000000004</v>
      </c>
      <c r="R81" s="77">
        <v>1.0900000000000001</v>
      </c>
      <c r="S81" s="78">
        <v>1.5900000000000001E-2</v>
      </c>
      <c r="T81" s="79">
        <v>126</v>
      </c>
      <c r="U81" s="80">
        <v>40174558</v>
      </c>
      <c r="V81" s="72">
        <v>8867.31</v>
      </c>
      <c r="W81" s="29">
        <f t="shared" si="5"/>
        <v>74</v>
      </c>
      <c r="X81" s="38" t="str">
        <f t="array" ref="X81">W81&amp;CHOOSE(AND(W81&lt;&gt;{11,12,13})*MIN(4,MOD(W81,10))+1,"th","st","nd","rd","th")</f>
        <v>74th</v>
      </c>
      <c r="Y81" s="77">
        <v>0</v>
      </c>
      <c r="Z81" s="77">
        <v>1.0900000000000001</v>
      </c>
      <c r="AA81" s="81">
        <v>870154.29</v>
      </c>
      <c r="AB81" s="82">
        <v>2022776164</v>
      </c>
      <c r="AC81" s="83">
        <v>975325175</v>
      </c>
      <c r="AD81" s="115">
        <v>46881972.479999997</v>
      </c>
      <c r="AE81" s="115">
        <v>0</v>
      </c>
      <c r="AF81" s="115">
        <v>0</v>
      </c>
      <c r="AG81" s="115">
        <v>0</v>
      </c>
    </row>
    <row r="82" spans="1:33" x14ac:dyDescent="0.25">
      <c r="A82" s="7">
        <v>114063503</v>
      </c>
      <c r="B82" s="8" t="s">
        <v>322</v>
      </c>
      <c r="C82" s="8" t="s">
        <v>112</v>
      </c>
      <c r="D82" s="70">
        <v>55884</v>
      </c>
      <c r="E82" s="71">
        <v>7174</v>
      </c>
      <c r="F82" s="72">
        <v>24948893.469999999</v>
      </c>
      <c r="G82" s="73">
        <v>62.23</v>
      </c>
      <c r="H82" s="29">
        <f t="shared" si="3"/>
        <v>73</v>
      </c>
      <c r="I82" s="38" t="str">
        <f t="array" ref="I82">H82&amp;CHOOSE(AND(H82&lt;&gt;{11,12,13})*MIN(4,MOD(H82,10))+1,"th","st","nd","rd","th")</f>
        <v>73rd</v>
      </c>
      <c r="J82" s="74">
        <v>1.21</v>
      </c>
      <c r="K82" s="75">
        <v>33096360</v>
      </c>
      <c r="L82" s="113">
        <v>2262.1579999999999</v>
      </c>
      <c r="M82" s="38">
        <v>402.1</v>
      </c>
      <c r="N82" s="72">
        <v>12422.27</v>
      </c>
      <c r="O82" s="29">
        <f t="shared" si="4"/>
        <v>60</v>
      </c>
      <c r="P82" s="38" t="str">
        <f t="array" ref="P82">O82&amp;CHOOSE(AND(O82&lt;&gt;{11,12,13})*MIN(4,MOD(O82,10))+1,"th","st","nd","rd","th")</f>
        <v>60th</v>
      </c>
      <c r="Q82" s="76">
        <v>0.95720000000000005</v>
      </c>
      <c r="R82" s="77">
        <v>1.1599999999999999</v>
      </c>
      <c r="S82" s="78">
        <v>1.66E-2</v>
      </c>
      <c r="T82" s="79">
        <v>98</v>
      </c>
      <c r="U82" s="80">
        <v>20172059</v>
      </c>
      <c r="V82" s="72">
        <v>7571.36</v>
      </c>
      <c r="W82" s="29">
        <f t="shared" si="5"/>
        <v>62</v>
      </c>
      <c r="X82" s="38" t="str">
        <f t="array" ref="X82">W82&amp;CHOOSE(AND(W82&lt;&gt;{11,12,13})*MIN(4,MOD(W82,10))+1,"th","st","nd","rd","th")</f>
        <v>62nd</v>
      </c>
      <c r="Y82" s="77">
        <v>0</v>
      </c>
      <c r="Z82" s="77">
        <v>1.1599999999999999</v>
      </c>
      <c r="AA82" s="81">
        <v>829918.47</v>
      </c>
      <c r="AB82" s="82">
        <v>1079985908</v>
      </c>
      <c r="AC82" s="83">
        <v>425391595</v>
      </c>
      <c r="AD82" s="115">
        <v>24107548</v>
      </c>
      <c r="AE82" s="115">
        <v>0</v>
      </c>
      <c r="AF82" s="115">
        <v>11427</v>
      </c>
      <c r="AG82" s="115">
        <v>240</v>
      </c>
    </row>
    <row r="83" spans="1:33" x14ac:dyDescent="0.25">
      <c r="A83" s="7">
        <v>114064003</v>
      </c>
      <c r="B83" s="8" t="s">
        <v>364</v>
      </c>
      <c r="C83" s="8" t="s">
        <v>112</v>
      </c>
      <c r="D83" s="70">
        <v>59472</v>
      </c>
      <c r="E83" s="71">
        <v>5734</v>
      </c>
      <c r="F83" s="72">
        <v>22421925.649999999</v>
      </c>
      <c r="G83" s="73">
        <v>65.75</v>
      </c>
      <c r="H83" s="29">
        <f t="shared" si="3"/>
        <v>79</v>
      </c>
      <c r="I83" s="38" t="str">
        <f t="array" ref="I83">H83&amp;CHOOSE(AND(H83&lt;&gt;{11,12,13})*MIN(4,MOD(H83,10))+1,"th","st","nd","rd","th")</f>
        <v>79th</v>
      </c>
      <c r="J83" s="74">
        <v>1.28</v>
      </c>
      <c r="K83" s="75">
        <v>27426052.289999999</v>
      </c>
      <c r="L83" s="113">
        <v>1386.5070000000001</v>
      </c>
      <c r="M83" s="38">
        <v>244.28800000000001</v>
      </c>
      <c r="N83" s="72">
        <v>16799.169999999998</v>
      </c>
      <c r="O83" s="29">
        <f t="shared" si="4"/>
        <v>95</v>
      </c>
      <c r="P83" s="38" t="str">
        <f t="array" ref="P83">O83&amp;CHOOSE(AND(O83&lt;&gt;{11,12,13})*MIN(4,MOD(O83,10))+1,"th","st","nd","rd","th")</f>
        <v>95th</v>
      </c>
      <c r="Q83" s="76">
        <v>0.70779999999999998</v>
      </c>
      <c r="R83" s="77">
        <v>0.91</v>
      </c>
      <c r="S83" s="78">
        <v>1.6899999999999998E-2</v>
      </c>
      <c r="T83" s="79">
        <v>89</v>
      </c>
      <c r="U83" s="80">
        <v>17762035</v>
      </c>
      <c r="V83" s="72">
        <v>10891.64</v>
      </c>
      <c r="W83" s="29">
        <f t="shared" si="5"/>
        <v>87</v>
      </c>
      <c r="X83" s="38" t="str">
        <f t="array" ref="X83">W83&amp;CHOOSE(AND(W83&lt;&gt;{11,12,13})*MIN(4,MOD(W83,10))+1,"th","st","nd","rd","th")</f>
        <v>87th</v>
      </c>
      <c r="Y83" s="77">
        <v>0</v>
      </c>
      <c r="Z83" s="77">
        <v>0.91</v>
      </c>
      <c r="AA83" s="81">
        <v>612144.79</v>
      </c>
      <c r="AB83" s="82">
        <v>991312657</v>
      </c>
      <c r="AC83" s="83">
        <v>334212331</v>
      </c>
      <c r="AD83" s="115">
        <v>21762438.239999998</v>
      </c>
      <c r="AE83" s="115">
        <v>0</v>
      </c>
      <c r="AF83" s="115">
        <v>47342.62</v>
      </c>
      <c r="AG83" s="115">
        <v>30052.47</v>
      </c>
    </row>
    <row r="84" spans="1:33" x14ac:dyDescent="0.25">
      <c r="A84" s="7">
        <v>114065503</v>
      </c>
      <c r="B84" s="8" t="s">
        <v>427</v>
      </c>
      <c r="C84" s="8" t="s">
        <v>112</v>
      </c>
      <c r="D84" s="70">
        <v>60551</v>
      </c>
      <c r="E84" s="71">
        <v>9284</v>
      </c>
      <c r="F84" s="72">
        <v>39175808.350000001</v>
      </c>
      <c r="G84" s="73">
        <v>69.69</v>
      </c>
      <c r="H84" s="29">
        <f t="shared" si="3"/>
        <v>85</v>
      </c>
      <c r="I84" s="38" t="str">
        <f t="array" ref="I84">H84&amp;CHOOSE(AND(H84&lt;&gt;{11,12,13})*MIN(4,MOD(H84,10))+1,"th","st","nd","rd","th")</f>
        <v>85th</v>
      </c>
      <c r="J84" s="74">
        <v>1.36</v>
      </c>
      <c r="K84" s="75">
        <v>46976438.130000003</v>
      </c>
      <c r="L84" s="113">
        <v>3710.8310000000001</v>
      </c>
      <c r="M84" s="38">
        <v>551.774</v>
      </c>
      <c r="N84" s="72">
        <v>11018.89</v>
      </c>
      <c r="O84" s="29">
        <f t="shared" si="4"/>
        <v>32</v>
      </c>
      <c r="P84" s="38" t="str">
        <f t="array" ref="P84">O84&amp;CHOOSE(AND(O84&lt;&gt;{11,12,13})*MIN(4,MOD(O84,10))+1,"th","st","nd","rd","th")</f>
        <v>32nd</v>
      </c>
      <c r="Q84" s="76">
        <v>1.0790999999999999</v>
      </c>
      <c r="R84" s="77">
        <v>1.36</v>
      </c>
      <c r="S84" s="78">
        <v>1.9099999999999999E-2</v>
      </c>
      <c r="T84" s="79">
        <v>32</v>
      </c>
      <c r="U84" s="80">
        <v>27464476</v>
      </c>
      <c r="V84" s="72">
        <v>6443.12</v>
      </c>
      <c r="W84" s="29">
        <f t="shared" si="5"/>
        <v>48</v>
      </c>
      <c r="X84" s="38" t="str">
        <f t="array" ref="X84">W84&amp;CHOOSE(AND(W84&lt;&gt;{11,12,13})*MIN(4,MOD(W84,10))+1,"th","st","nd","rd","th")</f>
        <v>48th</v>
      </c>
      <c r="Y84" s="77">
        <v>0.04</v>
      </c>
      <c r="Z84" s="77">
        <v>1.4</v>
      </c>
      <c r="AA84" s="81">
        <v>1198767.6399999999</v>
      </c>
      <c r="AB84" s="82">
        <v>1570991595</v>
      </c>
      <c r="AC84" s="83">
        <v>478596180</v>
      </c>
      <c r="AD84" s="115">
        <v>37934238.890000001</v>
      </c>
      <c r="AE84" s="115">
        <v>0</v>
      </c>
      <c r="AF84" s="115">
        <v>42801.82</v>
      </c>
      <c r="AG84" s="115">
        <v>7282</v>
      </c>
    </row>
    <row r="85" spans="1:33" x14ac:dyDescent="0.25">
      <c r="A85" s="7">
        <v>114066503</v>
      </c>
      <c r="B85" s="8" t="s">
        <v>465</v>
      </c>
      <c r="C85" s="8" t="s">
        <v>112</v>
      </c>
      <c r="D85" s="70">
        <v>69417</v>
      </c>
      <c r="E85" s="71">
        <v>5134</v>
      </c>
      <c r="F85" s="72">
        <v>21016162.009999998</v>
      </c>
      <c r="G85" s="73">
        <v>58.97</v>
      </c>
      <c r="H85" s="29">
        <f t="shared" si="3"/>
        <v>67</v>
      </c>
      <c r="I85" s="38" t="str">
        <f t="array" ref="I85">H85&amp;CHOOSE(AND(H85&lt;&gt;{11,12,13})*MIN(4,MOD(H85,10))+1,"th","st","nd","rd","th")</f>
        <v>67th</v>
      </c>
      <c r="J85" s="74">
        <v>1.1499999999999999</v>
      </c>
      <c r="K85" s="75">
        <v>27106554.66</v>
      </c>
      <c r="L85" s="113">
        <v>1710.623</v>
      </c>
      <c r="M85" s="38">
        <v>57.832999999999998</v>
      </c>
      <c r="N85" s="72">
        <v>15295.78</v>
      </c>
      <c r="O85" s="29">
        <f t="shared" si="4"/>
        <v>89</v>
      </c>
      <c r="P85" s="38" t="str">
        <f t="array" ref="P85">O85&amp;CHOOSE(AND(O85&lt;&gt;{11,12,13})*MIN(4,MOD(O85,10))+1,"th","st","nd","rd","th")</f>
        <v>89th</v>
      </c>
      <c r="Q85" s="76">
        <v>0.77739999999999998</v>
      </c>
      <c r="R85" s="77">
        <v>0.89</v>
      </c>
      <c r="S85" s="78">
        <v>1.4999999999999999E-2</v>
      </c>
      <c r="T85" s="79">
        <v>162</v>
      </c>
      <c r="U85" s="80">
        <v>18725584</v>
      </c>
      <c r="V85" s="72">
        <v>10588.66</v>
      </c>
      <c r="W85" s="29">
        <f t="shared" si="5"/>
        <v>86</v>
      </c>
      <c r="X85" s="38" t="str">
        <f t="array" ref="X85">W85&amp;CHOOSE(AND(W85&lt;&gt;{11,12,13})*MIN(4,MOD(W85,10))+1,"th","st","nd","rd","th")</f>
        <v>86th</v>
      </c>
      <c r="Y85" s="77">
        <v>0</v>
      </c>
      <c r="Z85" s="77">
        <v>0.89</v>
      </c>
      <c r="AA85" s="81">
        <v>627333.31000000006</v>
      </c>
      <c r="AB85" s="82">
        <v>976429343</v>
      </c>
      <c r="AC85" s="83">
        <v>421002330</v>
      </c>
      <c r="AD85" s="115">
        <v>20333539</v>
      </c>
      <c r="AE85" s="115">
        <v>0</v>
      </c>
      <c r="AF85" s="115">
        <v>55289.7</v>
      </c>
      <c r="AG85" s="115">
        <v>56633.94</v>
      </c>
    </row>
    <row r="86" spans="1:33" x14ac:dyDescent="0.25">
      <c r="A86" s="7">
        <v>114067002</v>
      </c>
      <c r="B86" s="8" t="s">
        <v>510</v>
      </c>
      <c r="C86" s="8" t="s">
        <v>112</v>
      </c>
      <c r="D86" s="70">
        <v>26784</v>
      </c>
      <c r="E86" s="71">
        <v>30090</v>
      </c>
      <c r="F86" s="72">
        <v>41008717.299999997</v>
      </c>
      <c r="G86" s="73">
        <v>50.88</v>
      </c>
      <c r="H86" s="29">
        <f t="shared" si="3"/>
        <v>49</v>
      </c>
      <c r="I86" s="38" t="str">
        <f t="array" ref="I86">H86&amp;CHOOSE(AND(H86&lt;&gt;{11,12,13})*MIN(4,MOD(H86,10))+1,"th","st","nd","rd","th")</f>
        <v>49th</v>
      </c>
      <c r="J86" s="74">
        <v>0.99</v>
      </c>
      <c r="K86" s="75">
        <v>203581720.96000001</v>
      </c>
      <c r="L86" s="113">
        <v>18130.615000000002</v>
      </c>
      <c r="M86" s="38">
        <v>13066.907999999999</v>
      </c>
      <c r="N86" s="72">
        <v>6524.2</v>
      </c>
      <c r="O86" s="29">
        <f t="shared" si="4"/>
        <v>0</v>
      </c>
      <c r="P86" s="38" t="str">
        <f t="array" ref="P86">O86&amp;CHOOSE(AND(O86&lt;&gt;{11,12,13})*MIN(4,MOD(O86,10))+1,"th","st","nd","rd","th")</f>
        <v>0th</v>
      </c>
      <c r="Q86" s="76">
        <v>1.8226</v>
      </c>
      <c r="R86" s="77">
        <v>0.99</v>
      </c>
      <c r="S86" s="78">
        <v>1.5900000000000001E-2</v>
      </c>
      <c r="T86" s="79">
        <v>126</v>
      </c>
      <c r="U86" s="80">
        <v>34472206</v>
      </c>
      <c r="V86" s="72">
        <v>1104.97</v>
      </c>
      <c r="W86" s="29">
        <f t="shared" si="5"/>
        <v>0</v>
      </c>
      <c r="X86" s="38" t="str">
        <f t="array" ref="X86">W86&amp;CHOOSE(AND(W86&lt;&gt;{11,12,13})*MIN(4,MOD(W86,10))+1,"th","st","nd","rd","th")</f>
        <v>0th</v>
      </c>
      <c r="Y86" s="77">
        <v>0.84</v>
      </c>
      <c r="Z86" s="77">
        <v>1.83</v>
      </c>
      <c r="AA86" s="81">
        <v>3677113.14</v>
      </c>
      <c r="AB86" s="82">
        <v>1550309873</v>
      </c>
      <c r="AC86" s="83">
        <v>1022242777</v>
      </c>
      <c r="AD86" s="115">
        <v>37124324.43</v>
      </c>
      <c r="AE86" s="115">
        <v>0</v>
      </c>
      <c r="AF86" s="115">
        <v>207279.73</v>
      </c>
      <c r="AG86" s="115">
        <v>42967</v>
      </c>
    </row>
    <row r="87" spans="1:33" x14ac:dyDescent="0.25">
      <c r="A87" s="7">
        <v>114067503</v>
      </c>
      <c r="B87" s="8" t="s">
        <v>531</v>
      </c>
      <c r="C87" s="8" t="s">
        <v>112</v>
      </c>
      <c r="D87" s="70">
        <v>68798</v>
      </c>
      <c r="E87" s="71">
        <v>5025</v>
      </c>
      <c r="F87" s="72">
        <v>26938319.440000001</v>
      </c>
      <c r="G87" s="73">
        <v>77.92</v>
      </c>
      <c r="H87" s="29">
        <f t="shared" si="3"/>
        <v>95</v>
      </c>
      <c r="I87" s="38" t="str">
        <f t="array" ref="I87">H87&amp;CHOOSE(AND(H87&lt;&gt;{11,12,13})*MIN(4,MOD(H87,10))+1,"th","st","nd","rd","th")</f>
        <v>95th</v>
      </c>
      <c r="J87" s="74">
        <v>1.52</v>
      </c>
      <c r="K87" s="75">
        <v>31764678.760000002</v>
      </c>
      <c r="L87" s="113">
        <v>2056.8359999999998</v>
      </c>
      <c r="M87" s="38">
        <v>165.84</v>
      </c>
      <c r="N87" s="72">
        <v>14092.21</v>
      </c>
      <c r="O87" s="29">
        <f t="shared" si="4"/>
        <v>81</v>
      </c>
      <c r="P87" s="38" t="str">
        <f t="array" ref="P87">O87&amp;CHOOSE(AND(O87&lt;&gt;{11,12,13})*MIN(4,MOD(O87,10))+1,"th","st","nd","rd","th")</f>
        <v>81st</v>
      </c>
      <c r="Q87" s="76">
        <v>0.84379999999999999</v>
      </c>
      <c r="R87" s="77">
        <v>1.28</v>
      </c>
      <c r="S87" s="78">
        <v>1.7299999999999999E-2</v>
      </c>
      <c r="T87" s="79">
        <v>74</v>
      </c>
      <c r="U87" s="80">
        <v>20853618</v>
      </c>
      <c r="V87" s="72">
        <v>9382.2099999999991</v>
      </c>
      <c r="W87" s="29">
        <f t="shared" si="5"/>
        <v>78</v>
      </c>
      <c r="X87" s="38" t="str">
        <f t="array" ref="X87">W87&amp;CHOOSE(AND(W87&lt;&gt;{11,12,13})*MIN(4,MOD(W87,10))+1,"th","st","nd","rd","th")</f>
        <v>78th</v>
      </c>
      <c r="Y87" s="77">
        <v>0</v>
      </c>
      <c r="Z87" s="77">
        <v>1.28</v>
      </c>
      <c r="AA87" s="81">
        <v>588795.26</v>
      </c>
      <c r="AB87" s="82">
        <v>1147319575</v>
      </c>
      <c r="AC87" s="83">
        <v>408920565</v>
      </c>
      <c r="AD87" s="115">
        <v>26314876.32</v>
      </c>
      <c r="AE87" s="115">
        <v>0</v>
      </c>
      <c r="AF87" s="115">
        <v>34647.86</v>
      </c>
      <c r="AG87" s="115">
        <v>442267.5</v>
      </c>
    </row>
    <row r="88" spans="1:33" x14ac:dyDescent="0.25">
      <c r="A88" s="7">
        <v>114068003</v>
      </c>
      <c r="B88" s="8" t="s">
        <v>590</v>
      </c>
      <c r="C88" s="8" t="s">
        <v>112</v>
      </c>
      <c r="D88" s="70">
        <v>60712</v>
      </c>
      <c r="E88" s="71">
        <v>4170</v>
      </c>
      <c r="F88" s="72">
        <v>19163106.190000001</v>
      </c>
      <c r="G88" s="73">
        <v>75.69</v>
      </c>
      <c r="H88" s="29">
        <f t="shared" si="3"/>
        <v>93</v>
      </c>
      <c r="I88" s="38" t="str">
        <f t="array" ref="I88">H88&amp;CHOOSE(AND(H88&lt;&gt;{11,12,13})*MIN(4,MOD(H88,10))+1,"th","st","nd","rd","th")</f>
        <v>93rd</v>
      </c>
      <c r="J88" s="74">
        <v>1.48</v>
      </c>
      <c r="K88" s="75">
        <v>25800912.690000001</v>
      </c>
      <c r="L88" s="113">
        <v>1443.06</v>
      </c>
      <c r="M88" s="38">
        <v>273.59399999999999</v>
      </c>
      <c r="N88" s="72">
        <v>14901.41</v>
      </c>
      <c r="O88" s="29">
        <f t="shared" si="4"/>
        <v>88</v>
      </c>
      <c r="P88" s="38" t="str">
        <f t="array" ref="P88">O88&amp;CHOOSE(AND(O88&lt;&gt;{11,12,13})*MIN(4,MOD(O88,10))+1,"th","st","nd","rd","th")</f>
        <v>88th</v>
      </c>
      <c r="Q88" s="76">
        <v>0.79800000000000004</v>
      </c>
      <c r="R88" s="77">
        <v>1.18</v>
      </c>
      <c r="S88" s="78">
        <v>1.6500000000000001E-2</v>
      </c>
      <c r="T88" s="79">
        <v>100</v>
      </c>
      <c r="U88" s="80">
        <v>15530899</v>
      </c>
      <c r="V88" s="72">
        <v>9047.19</v>
      </c>
      <c r="W88" s="29">
        <f t="shared" si="5"/>
        <v>76</v>
      </c>
      <c r="X88" s="38" t="str">
        <f t="array" ref="X88">W88&amp;CHOOSE(AND(W88&lt;&gt;{11,12,13})*MIN(4,MOD(W88,10))+1,"th","st","nd","rd","th")</f>
        <v>76th</v>
      </c>
      <c r="Y88" s="77">
        <v>0</v>
      </c>
      <c r="Z88" s="77">
        <v>1.18</v>
      </c>
      <c r="AA88" s="81">
        <v>645318</v>
      </c>
      <c r="AB88" s="82">
        <v>835582577</v>
      </c>
      <c r="AC88" s="83">
        <v>323439772</v>
      </c>
      <c r="AD88" s="115">
        <v>18511927.620000001</v>
      </c>
      <c r="AE88" s="115">
        <v>0</v>
      </c>
      <c r="AF88" s="115">
        <v>5860.57</v>
      </c>
      <c r="AG88" s="115">
        <v>220349.07</v>
      </c>
    </row>
    <row r="89" spans="1:33" x14ac:dyDescent="0.25">
      <c r="A89" s="7">
        <v>114068103</v>
      </c>
      <c r="B89" s="8" t="s">
        <v>595</v>
      </c>
      <c r="C89" s="8" t="s">
        <v>112</v>
      </c>
      <c r="D89" s="70">
        <v>71195</v>
      </c>
      <c r="E89" s="71">
        <v>8923</v>
      </c>
      <c r="F89" s="72">
        <v>42361152.789999999</v>
      </c>
      <c r="G89" s="73">
        <v>66.680000000000007</v>
      </c>
      <c r="H89" s="29">
        <f t="shared" si="3"/>
        <v>81</v>
      </c>
      <c r="I89" s="38" t="str">
        <f t="array" ref="I89">H89&amp;CHOOSE(AND(H89&lt;&gt;{11,12,13})*MIN(4,MOD(H89,10))+1,"th","st","nd","rd","th")</f>
        <v>81st</v>
      </c>
      <c r="J89" s="74">
        <v>1.3</v>
      </c>
      <c r="K89" s="75">
        <v>50037195.770000003</v>
      </c>
      <c r="L89" s="113">
        <v>3482.299</v>
      </c>
      <c r="M89" s="38">
        <v>320.19900000000001</v>
      </c>
      <c r="N89" s="72">
        <v>12906.52</v>
      </c>
      <c r="O89" s="29">
        <f t="shared" si="4"/>
        <v>68</v>
      </c>
      <c r="P89" s="38" t="str">
        <f t="array" ref="P89">O89&amp;CHOOSE(AND(O89&lt;&gt;{11,12,13})*MIN(4,MOD(O89,10))+1,"th","st","nd","rd","th")</f>
        <v>68th</v>
      </c>
      <c r="Q89" s="76">
        <v>0.92130000000000001</v>
      </c>
      <c r="R89" s="77">
        <v>1.2</v>
      </c>
      <c r="S89" s="78">
        <v>1.54E-2</v>
      </c>
      <c r="T89" s="79">
        <v>140</v>
      </c>
      <c r="U89" s="80">
        <v>36934839</v>
      </c>
      <c r="V89" s="72">
        <v>9713.31</v>
      </c>
      <c r="W89" s="29">
        <f t="shared" si="5"/>
        <v>81</v>
      </c>
      <c r="X89" s="38" t="str">
        <f t="array" ref="X89">W89&amp;CHOOSE(AND(W89&lt;&gt;{11,12,13})*MIN(4,MOD(W89,10))+1,"th","st","nd","rd","th")</f>
        <v>81st</v>
      </c>
      <c r="Y89" s="77">
        <v>0</v>
      </c>
      <c r="Z89" s="77">
        <v>1.2</v>
      </c>
      <c r="AA89" s="81">
        <v>1022518.79</v>
      </c>
      <c r="AB89" s="82">
        <v>2005366208</v>
      </c>
      <c r="AC89" s="83">
        <v>750965042</v>
      </c>
      <c r="AD89" s="115">
        <v>41300972</v>
      </c>
      <c r="AE89" s="115">
        <v>0</v>
      </c>
      <c r="AF89" s="115">
        <v>37662</v>
      </c>
      <c r="AG89" s="115">
        <v>960162</v>
      </c>
    </row>
    <row r="90" spans="1:33" x14ac:dyDescent="0.25">
      <c r="A90" s="7">
        <v>114069103</v>
      </c>
      <c r="B90" s="8" t="s">
        <v>647</v>
      </c>
      <c r="C90" s="8" t="s">
        <v>112</v>
      </c>
      <c r="D90" s="70">
        <v>66941</v>
      </c>
      <c r="E90" s="71">
        <v>14956</v>
      </c>
      <c r="F90" s="72">
        <v>72602882.299999997</v>
      </c>
      <c r="G90" s="73">
        <v>72.52</v>
      </c>
      <c r="H90" s="29">
        <f t="shared" si="3"/>
        <v>89</v>
      </c>
      <c r="I90" s="38" t="str">
        <f t="array" ref="I90">H90&amp;CHOOSE(AND(H90&lt;&gt;{11,12,13})*MIN(4,MOD(H90,10))+1,"th","st","nd","rd","th")</f>
        <v>89th</v>
      </c>
      <c r="J90" s="74">
        <v>1.41</v>
      </c>
      <c r="K90" s="75">
        <v>81300066.469999999</v>
      </c>
      <c r="L90" s="113">
        <v>6094.0839999999998</v>
      </c>
      <c r="M90" s="38">
        <v>627.05799999999999</v>
      </c>
      <c r="N90" s="72">
        <v>12039.47</v>
      </c>
      <c r="O90" s="29">
        <f t="shared" si="4"/>
        <v>54</v>
      </c>
      <c r="P90" s="38" t="str">
        <f t="array" ref="P90">O90&amp;CHOOSE(AND(O90&lt;&gt;{11,12,13})*MIN(4,MOD(O90,10))+1,"th","st","nd","rd","th")</f>
        <v>54th</v>
      </c>
      <c r="Q90" s="76">
        <v>0.98770000000000002</v>
      </c>
      <c r="R90" s="77">
        <v>1.39</v>
      </c>
      <c r="S90" s="78">
        <v>1.6299999999999999E-2</v>
      </c>
      <c r="T90" s="79">
        <v>115</v>
      </c>
      <c r="U90" s="80">
        <v>59732964</v>
      </c>
      <c r="V90" s="72">
        <v>8887.32</v>
      </c>
      <c r="W90" s="29">
        <f t="shared" si="5"/>
        <v>74</v>
      </c>
      <c r="X90" s="38" t="str">
        <f t="array" ref="X90">W90&amp;CHOOSE(AND(W90&lt;&gt;{11,12,13})*MIN(4,MOD(W90,10))+1,"th","st","nd","rd","th")</f>
        <v>74th</v>
      </c>
      <c r="Y90" s="77">
        <v>0</v>
      </c>
      <c r="Z90" s="77">
        <v>1.39</v>
      </c>
      <c r="AA90" s="81">
        <v>1385686.88</v>
      </c>
      <c r="AB90" s="82">
        <v>3250044172</v>
      </c>
      <c r="AC90" s="83">
        <v>1207639694</v>
      </c>
      <c r="AD90" s="115">
        <v>70973040.230000004</v>
      </c>
      <c r="AE90" s="115">
        <v>64937.46</v>
      </c>
      <c r="AF90" s="115">
        <v>179217.73</v>
      </c>
      <c r="AG90" s="115">
        <v>381054.24</v>
      </c>
    </row>
    <row r="91" spans="1:33" x14ac:dyDescent="0.25">
      <c r="A91" s="7">
        <v>114069353</v>
      </c>
      <c r="B91" s="8" t="s">
        <v>655</v>
      </c>
      <c r="C91" s="8" t="s">
        <v>112</v>
      </c>
      <c r="D91" s="70">
        <v>66601</v>
      </c>
      <c r="E91" s="71">
        <v>4957</v>
      </c>
      <c r="F91" s="72">
        <v>27223727.559999999</v>
      </c>
      <c r="G91" s="73">
        <v>82.46</v>
      </c>
      <c r="H91" s="29">
        <f t="shared" si="3"/>
        <v>97</v>
      </c>
      <c r="I91" s="38" t="str">
        <f t="array" ref="I91">H91&amp;CHOOSE(AND(H91&lt;&gt;{11,12,13})*MIN(4,MOD(H91,10))+1,"th","st","nd","rd","th")</f>
        <v>97th</v>
      </c>
      <c r="J91" s="74">
        <v>1.61</v>
      </c>
      <c r="K91" s="75">
        <v>28352877.600000001</v>
      </c>
      <c r="L91" s="113">
        <v>1972.2170000000001</v>
      </c>
      <c r="M91" s="38">
        <v>185.39400000000001</v>
      </c>
      <c r="N91" s="72">
        <v>13130.12</v>
      </c>
      <c r="O91" s="29">
        <f t="shared" si="4"/>
        <v>71</v>
      </c>
      <c r="P91" s="38" t="str">
        <f t="array" ref="P91">O91&amp;CHOOSE(AND(O91&lt;&gt;{11,12,13})*MIN(4,MOD(O91,10))+1,"th","st","nd","rd","th")</f>
        <v>71st</v>
      </c>
      <c r="Q91" s="76">
        <v>0.90559999999999996</v>
      </c>
      <c r="R91" s="77">
        <v>1.46</v>
      </c>
      <c r="S91" s="78">
        <v>1.7399999999999999E-2</v>
      </c>
      <c r="T91" s="79">
        <v>68</v>
      </c>
      <c r="U91" s="80">
        <v>20956319</v>
      </c>
      <c r="V91" s="72">
        <v>9712.74</v>
      </c>
      <c r="W91" s="29">
        <f t="shared" si="5"/>
        <v>81</v>
      </c>
      <c r="X91" s="38" t="str">
        <f t="array" ref="X91">W91&amp;CHOOSE(AND(W91&lt;&gt;{11,12,13})*MIN(4,MOD(W91,10))+1,"th","st","nd","rd","th")</f>
        <v>81st</v>
      </c>
      <c r="Y91" s="77">
        <v>0</v>
      </c>
      <c r="Z91" s="77">
        <v>1.46</v>
      </c>
      <c r="AA91" s="81">
        <v>488999.44</v>
      </c>
      <c r="AB91" s="82">
        <v>970806262</v>
      </c>
      <c r="AC91" s="83">
        <v>593098120</v>
      </c>
      <c r="AD91" s="115">
        <v>26593648.079999998</v>
      </c>
      <c r="AE91" s="115">
        <v>0</v>
      </c>
      <c r="AF91" s="115">
        <v>141080.04</v>
      </c>
      <c r="AG91" s="115">
        <v>23177.87</v>
      </c>
    </row>
    <row r="92" spans="1:33" x14ac:dyDescent="0.25">
      <c r="A92" s="7">
        <v>108070502</v>
      </c>
      <c r="B92" s="8" t="s">
        <v>106</v>
      </c>
      <c r="C92" s="8" t="s">
        <v>107</v>
      </c>
      <c r="D92" s="70">
        <v>38104</v>
      </c>
      <c r="E92" s="71">
        <v>24033</v>
      </c>
      <c r="F92" s="72">
        <v>26790427.060000002</v>
      </c>
      <c r="G92" s="73">
        <v>29.26</v>
      </c>
      <c r="H92" s="29">
        <f t="shared" si="3"/>
        <v>4</v>
      </c>
      <c r="I92" s="38" t="str">
        <f t="array" ref="I92">H92&amp;CHOOSE(AND(H92&lt;&gt;{11,12,13})*MIN(4,MOD(H92,10))+1,"th","st","nd","rd","th")</f>
        <v>4th</v>
      </c>
      <c r="J92" s="74">
        <v>0.56999999999999995</v>
      </c>
      <c r="K92" s="75">
        <v>90642397.900000006</v>
      </c>
      <c r="L92" s="113">
        <v>7936.4690000000001</v>
      </c>
      <c r="M92" s="38">
        <v>1760.0419999999999</v>
      </c>
      <c r="N92" s="72">
        <v>9335.35</v>
      </c>
      <c r="O92" s="29">
        <f t="shared" si="4"/>
        <v>6</v>
      </c>
      <c r="P92" s="38" t="str">
        <f t="array" ref="P92">O92&amp;CHOOSE(AND(O92&lt;&gt;{11,12,13})*MIN(4,MOD(O92,10))+1,"th","st","nd","rd","th")</f>
        <v>6th</v>
      </c>
      <c r="Q92" s="76">
        <v>1.2737000000000001</v>
      </c>
      <c r="R92" s="77">
        <v>0.56999999999999995</v>
      </c>
      <c r="S92" s="78">
        <v>8.6999999999999994E-3</v>
      </c>
      <c r="T92" s="79">
        <v>480</v>
      </c>
      <c r="U92" s="80">
        <v>41401849</v>
      </c>
      <c r="V92" s="72">
        <v>4269.7700000000004</v>
      </c>
      <c r="W92" s="29">
        <f t="shared" si="5"/>
        <v>17</v>
      </c>
      <c r="X92" s="38" t="str">
        <f t="array" ref="X92">W92&amp;CHOOSE(AND(W92&lt;&gt;{11,12,13})*MIN(4,MOD(W92,10))+1,"th","st","nd","rd","th")</f>
        <v>17th</v>
      </c>
      <c r="Y92" s="77">
        <v>0.36</v>
      </c>
      <c r="Z92" s="77">
        <v>0.93</v>
      </c>
      <c r="AA92" s="81">
        <v>1845914.94</v>
      </c>
      <c r="AB92" s="82">
        <v>2134227037</v>
      </c>
      <c r="AC92" s="83">
        <v>955463168</v>
      </c>
      <c r="AD92" s="115">
        <v>24668800.510000002</v>
      </c>
      <c r="AE92" s="115">
        <v>0</v>
      </c>
      <c r="AF92" s="115">
        <v>275711.61</v>
      </c>
      <c r="AG92" s="115">
        <v>122109.16</v>
      </c>
    </row>
    <row r="93" spans="1:33" x14ac:dyDescent="0.25">
      <c r="A93" s="7">
        <v>108071003</v>
      </c>
      <c r="B93" s="8" t="s">
        <v>136</v>
      </c>
      <c r="C93" s="8" t="s">
        <v>107</v>
      </c>
      <c r="D93" s="70">
        <v>60772</v>
      </c>
      <c r="E93" s="71">
        <v>3308</v>
      </c>
      <c r="F93" s="72">
        <v>6688141.6600000001</v>
      </c>
      <c r="G93" s="73">
        <v>33.270000000000003</v>
      </c>
      <c r="H93" s="29">
        <f t="shared" si="3"/>
        <v>9</v>
      </c>
      <c r="I93" s="38" t="str">
        <f t="array" ref="I93">H93&amp;CHOOSE(AND(H93&lt;&gt;{11,12,13})*MIN(4,MOD(H93,10))+1,"th","st","nd","rd","th")</f>
        <v>9th</v>
      </c>
      <c r="J93" s="74">
        <v>0.65</v>
      </c>
      <c r="K93" s="75">
        <v>14251021.58</v>
      </c>
      <c r="L93" s="113">
        <v>1259.729</v>
      </c>
      <c r="M93" s="38">
        <v>224.15700000000001</v>
      </c>
      <c r="N93" s="72">
        <v>9597.0300000000007</v>
      </c>
      <c r="O93" s="29">
        <f t="shared" si="4"/>
        <v>8</v>
      </c>
      <c r="P93" s="38" t="str">
        <f t="array" ref="P93">O93&amp;CHOOSE(AND(O93&lt;&gt;{11,12,13})*MIN(4,MOD(O93,10))+1,"th","st","nd","rd","th")</f>
        <v>8th</v>
      </c>
      <c r="Q93" s="76">
        <v>1.2390000000000001</v>
      </c>
      <c r="R93" s="77">
        <v>0.65</v>
      </c>
      <c r="S93" s="78">
        <v>1.1599999999999999E-2</v>
      </c>
      <c r="T93" s="79">
        <v>370</v>
      </c>
      <c r="U93" s="80">
        <v>7758251</v>
      </c>
      <c r="V93" s="72">
        <v>5228.33</v>
      </c>
      <c r="W93" s="29">
        <f t="shared" si="5"/>
        <v>29</v>
      </c>
      <c r="X93" s="38" t="str">
        <f t="array" ref="X93">W93&amp;CHOOSE(AND(W93&lt;&gt;{11,12,13})*MIN(4,MOD(W93,10))+1,"th","st","nd","rd","th")</f>
        <v>29th</v>
      </c>
      <c r="Y93" s="77">
        <v>0.22</v>
      </c>
      <c r="Z93" s="77">
        <v>0.87</v>
      </c>
      <c r="AA93" s="81">
        <v>360218.03</v>
      </c>
      <c r="AB93" s="82">
        <v>399405991</v>
      </c>
      <c r="AC93" s="83">
        <v>179567933</v>
      </c>
      <c r="AD93" s="115">
        <v>6213334.1699999999</v>
      </c>
      <c r="AE93" s="115">
        <v>0</v>
      </c>
      <c r="AF93" s="115">
        <v>114589.46</v>
      </c>
      <c r="AG93" s="115">
        <v>10116.42</v>
      </c>
    </row>
    <row r="94" spans="1:33" x14ac:dyDescent="0.25">
      <c r="A94" s="7">
        <v>108071504</v>
      </c>
      <c r="B94" s="8" t="s">
        <v>217</v>
      </c>
      <c r="C94" s="8" t="s">
        <v>107</v>
      </c>
      <c r="D94" s="70">
        <v>39772</v>
      </c>
      <c r="E94" s="71">
        <v>2329</v>
      </c>
      <c r="F94" s="72">
        <v>3174347.1</v>
      </c>
      <c r="G94" s="73">
        <v>34.270000000000003</v>
      </c>
      <c r="H94" s="29">
        <f t="shared" si="3"/>
        <v>10</v>
      </c>
      <c r="I94" s="38" t="str">
        <f t="array" ref="I94">H94&amp;CHOOSE(AND(H94&lt;&gt;{11,12,13})*MIN(4,MOD(H94,10))+1,"th","st","nd","rd","th")</f>
        <v>10th</v>
      </c>
      <c r="J94" s="74">
        <v>0.67</v>
      </c>
      <c r="K94" s="75">
        <v>9954882.7899999991</v>
      </c>
      <c r="L94" s="113">
        <v>868.37599999999998</v>
      </c>
      <c r="M94" s="38">
        <v>434.85599999999999</v>
      </c>
      <c r="N94" s="72">
        <v>7636.52</v>
      </c>
      <c r="O94" s="29">
        <f t="shared" si="4"/>
        <v>0</v>
      </c>
      <c r="P94" s="38" t="str">
        <f t="array" ref="P94">O94&amp;CHOOSE(AND(O94&lt;&gt;{11,12,13})*MIN(4,MOD(O94,10))+1,"th","st","nd","rd","th")</f>
        <v>0th</v>
      </c>
      <c r="Q94" s="76">
        <v>1.5570999999999999</v>
      </c>
      <c r="R94" s="77">
        <v>0.67</v>
      </c>
      <c r="S94" s="78">
        <v>0.01</v>
      </c>
      <c r="T94" s="79">
        <v>446</v>
      </c>
      <c r="U94" s="80">
        <v>4238793</v>
      </c>
      <c r="V94" s="72">
        <v>3252.52</v>
      </c>
      <c r="W94" s="29">
        <f t="shared" si="5"/>
        <v>9</v>
      </c>
      <c r="X94" s="38" t="str">
        <f t="array" ref="X94">W94&amp;CHOOSE(AND(W94&lt;&gt;{11,12,13})*MIN(4,MOD(W94,10))+1,"th","st","nd","rd","th")</f>
        <v>9th</v>
      </c>
      <c r="Y94" s="77">
        <v>0.52</v>
      </c>
      <c r="Z94" s="77">
        <v>1.19</v>
      </c>
      <c r="AA94" s="81">
        <v>340831.72</v>
      </c>
      <c r="AB94" s="82">
        <v>223532702</v>
      </c>
      <c r="AC94" s="83">
        <v>92795107</v>
      </c>
      <c r="AD94" s="115">
        <v>2833242.53</v>
      </c>
      <c r="AE94" s="115">
        <v>0</v>
      </c>
      <c r="AF94" s="115">
        <v>272.85000000000002</v>
      </c>
      <c r="AG94" s="115">
        <v>2721</v>
      </c>
    </row>
    <row r="95" spans="1:33" x14ac:dyDescent="0.25">
      <c r="A95" s="7">
        <v>108073503</v>
      </c>
      <c r="B95" s="8" t="s">
        <v>336</v>
      </c>
      <c r="C95" s="8" t="s">
        <v>107</v>
      </c>
      <c r="D95" s="70">
        <v>51930</v>
      </c>
      <c r="E95" s="71">
        <v>11249</v>
      </c>
      <c r="F95" s="72">
        <v>24390329.910000004</v>
      </c>
      <c r="G95" s="73">
        <v>41.75</v>
      </c>
      <c r="H95" s="29">
        <f t="shared" si="3"/>
        <v>27</v>
      </c>
      <c r="I95" s="38" t="str">
        <f t="array" ref="I95">H95&amp;CHOOSE(AND(H95&lt;&gt;{11,12,13})*MIN(4,MOD(H95,10))+1,"th","st","nd","rd","th")</f>
        <v>27th</v>
      </c>
      <c r="J95" s="74">
        <v>0.81</v>
      </c>
      <c r="K95" s="75">
        <v>41010498.57</v>
      </c>
      <c r="L95" s="113">
        <v>3477.7379999999998</v>
      </c>
      <c r="M95" s="38">
        <v>409.76400000000001</v>
      </c>
      <c r="N95" s="72">
        <v>10479.620000000001</v>
      </c>
      <c r="O95" s="29">
        <f t="shared" si="4"/>
        <v>19</v>
      </c>
      <c r="P95" s="38" t="str">
        <f t="array" ref="P95">O95&amp;CHOOSE(AND(O95&lt;&gt;{11,12,13})*MIN(4,MOD(O95,10))+1,"th","st","nd","rd","th")</f>
        <v>19th</v>
      </c>
      <c r="Q95" s="76">
        <v>1.1347</v>
      </c>
      <c r="R95" s="77">
        <v>0.81</v>
      </c>
      <c r="S95" s="78">
        <v>1.03E-2</v>
      </c>
      <c r="T95" s="79">
        <v>438</v>
      </c>
      <c r="U95" s="80">
        <v>31791772</v>
      </c>
      <c r="V95" s="72">
        <v>8177.94</v>
      </c>
      <c r="W95" s="29">
        <f t="shared" si="5"/>
        <v>68</v>
      </c>
      <c r="X95" s="38" t="str">
        <f t="array" ref="X95">W95&amp;CHOOSE(AND(W95&lt;&gt;{11,12,13})*MIN(4,MOD(W95,10))+1,"th","st","nd","rd","th")</f>
        <v>68th</v>
      </c>
      <c r="Y95" s="77">
        <v>0</v>
      </c>
      <c r="Z95" s="77">
        <v>0.81</v>
      </c>
      <c r="AA95" s="81">
        <v>568863.06999999995</v>
      </c>
      <c r="AB95" s="82">
        <v>1597063207</v>
      </c>
      <c r="AC95" s="83">
        <v>775457057</v>
      </c>
      <c r="AD95" s="115">
        <v>23711738.170000002</v>
      </c>
      <c r="AE95" s="115">
        <v>0</v>
      </c>
      <c r="AF95" s="115">
        <v>109728.67</v>
      </c>
      <c r="AG95" s="115">
        <v>270948.45</v>
      </c>
    </row>
    <row r="96" spans="1:33" x14ac:dyDescent="0.25">
      <c r="A96" s="7">
        <v>108077503</v>
      </c>
      <c r="B96" s="8" t="s">
        <v>568</v>
      </c>
      <c r="C96" s="8" t="s">
        <v>107</v>
      </c>
      <c r="D96" s="70">
        <v>47363</v>
      </c>
      <c r="E96" s="71">
        <v>5660</v>
      </c>
      <c r="F96" s="72">
        <v>11386047.51</v>
      </c>
      <c r="G96" s="73">
        <v>42.47</v>
      </c>
      <c r="H96" s="29">
        <f t="shared" si="3"/>
        <v>29</v>
      </c>
      <c r="I96" s="38" t="str">
        <f t="array" ref="I96">H96&amp;CHOOSE(AND(H96&lt;&gt;{11,12,13})*MIN(4,MOD(H96,10))+1,"th","st","nd","rd","th")</f>
        <v>29th</v>
      </c>
      <c r="J96" s="74">
        <v>0.83</v>
      </c>
      <c r="K96" s="75">
        <v>21984658.899999999</v>
      </c>
      <c r="L96" s="113">
        <v>1924.11</v>
      </c>
      <c r="M96" s="38">
        <v>249.148</v>
      </c>
      <c r="N96" s="72">
        <v>9976.34</v>
      </c>
      <c r="O96" s="29">
        <f t="shared" si="4"/>
        <v>13</v>
      </c>
      <c r="P96" s="38" t="str">
        <f t="array" ref="P96">O96&amp;CHOOSE(AND(O96&lt;&gt;{11,12,13})*MIN(4,MOD(O96,10))+1,"th","st","nd","rd","th")</f>
        <v>13th</v>
      </c>
      <c r="Q96" s="76">
        <v>1.1919</v>
      </c>
      <c r="R96" s="77">
        <v>0.83</v>
      </c>
      <c r="S96" s="78">
        <v>1.12E-2</v>
      </c>
      <c r="T96" s="79">
        <v>392</v>
      </c>
      <c r="U96" s="80">
        <v>13669434</v>
      </c>
      <c r="V96" s="72">
        <v>6289.83</v>
      </c>
      <c r="W96" s="29">
        <f t="shared" si="5"/>
        <v>45</v>
      </c>
      <c r="X96" s="38" t="str">
        <f t="array" ref="X96">W96&amp;CHOOSE(AND(W96&lt;&gt;{11,12,13})*MIN(4,MOD(W96,10))+1,"th","st","nd","rd","th")</f>
        <v>45th</v>
      </c>
      <c r="Y96" s="77">
        <v>0.06</v>
      </c>
      <c r="Z96" s="77">
        <v>0.89</v>
      </c>
      <c r="AA96" s="81">
        <v>381683.14</v>
      </c>
      <c r="AB96" s="82">
        <v>737005319</v>
      </c>
      <c r="AC96" s="83">
        <v>283101675</v>
      </c>
      <c r="AD96" s="115">
        <v>10954485.17</v>
      </c>
      <c r="AE96" s="115">
        <v>0</v>
      </c>
      <c r="AF96" s="115">
        <v>49879.199999999997</v>
      </c>
      <c r="AG96" s="115">
        <v>303497.84000000003</v>
      </c>
    </row>
    <row r="97" spans="1:33" x14ac:dyDescent="0.25">
      <c r="A97" s="7">
        <v>108078003</v>
      </c>
      <c r="B97" s="8" t="s">
        <v>596</v>
      </c>
      <c r="C97" s="8" t="s">
        <v>107</v>
      </c>
      <c r="D97" s="70">
        <v>47788</v>
      </c>
      <c r="E97" s="71">
        <v>5060</v>
      </c>
      <c r="F97" s="72">
        <v>7082391.1399999997</v>
      </c>
      <c r="G97" s="73">
        <v>29.29</v>
      </c>
      <c r="H97" s="29">
        <f t="shared" si="3"/>
        <v>4</v>
      </c>
      <c r="I97" s="38" t="str">
        <f t="array" ref="I97">H97&amp;CHOOSE(AND(H97&lt;&gt;{11,12,13})*MIN(4,MOD(H97,10))+1,"th","st","nd","rd","th")</f>
        <v>4th</v>
      </c>
      <c r="J97" s="74">
        <v>0.56999999999999995</v>
      </c>
      <c r="K97" s="75">
        <v>20994821.039999999</v>
      </c>
      <c r="L97" s="113">
        <v>1805.3530000000001</v>
      </c>
      <c r="M97" s="38">
        <v>319.79000000000002</v>
      </c>
      <c r="N97" s="72">
        <v>9850.31</v>
      </c>
      <c r="O97" s="29">
        <f t="shared" si="4"/>
        <v>11</v>
      </c>
      <c r="P97" s="38" t="str">
        <f t="array" ref="P97">O97&amp;CHOOSE(AND(O97&lt;&gt;{11,12,13})*MIN(4,MOD(O97,10))+1,"th","st","nd","rd","th")</f>
        <v>11th</v>
      </c>
      <c r="Q97" s="76">
        <v>1.2072000000000001</v>
      </c>
      <c r="R97" s="77">
        <v>0.56999999999999995</v>
      </c>
      <c r="S97" s="78">
        <v>8.0999999999999996E-3</v>
      </c>
      <c r="T97" s="79">
        <v>490</v>
      </c>
      <c r="U97" s="80">
        <v>11647215</v>
      </c>
      <c r="V97" s="72">
        <v>5480.67</v>
      </c>
      <c r="W97" s="29">
        <f t="shared" si="5"/>
        <v>34</v>
      </c>
      <c r="X97" s="38" t="str">
        <f t="array" ref="X97">W97&amp;CHOOSE(AND(W97&lt;&gt;{11,12,13})*MIN(4,MOD(W97,10))+1,"th","st","nd","rd","th")</f>
        <v>34th</v>
      </c>
      <c r="Y97" s="77">
        <v>0.18</v>
      </c>
      <c r="Z97" s="77">
        <v>0.75</v>
      </c>
      <c r="AA97" s="81">
        <v>490389.43</v>
      </c>
      <c r="AB97" s="82">
        <v>624621056</v>
      </c>
      <c r="AC97" s="83">
        <v>244574123</v>
      </c>
      <c r="AD97" s="115">
        <v>6592001.71</v>
      </c>
      <c r="AE97" s="115">
        <v>0</v>
      </c>
      <c r="AF97" s="115">
        <v>0</v>
      </c>
      <c r="AG97" s="115">
        <v>61512.87</v>
      </c>
    </row>
    <row r="98" spans="1:33" x14ac:dyDescent="0.25">
      <c r="A98" s="7">
        <v>108079004</v>
      </c>
      <c r="B98" s="8" t="s">
        <v>644</v>
      </c>
      <c r="C98" s="8" t="s">
        <v>107</v>
      </c>
      <c r="D98" s="70">
        <v>45417</v>
      </c>
      <c r="E98" s="71">
        <v>1372</v>
      </c>
      <c r="F98" s="72">
        <v>2247334.25</v>
      </c>
      <c r="G98" s="73">
        <v>36.07</v>
      </c>
      <c r="H98" s="29">
        <f t="shared" si="3"/>
        <v>15</v>
      </c>
      <c r="I98" s="38" t="str">
        <f t="array" ref="I98">H98&amp;CHOOSE(AND(H98&lt;&gt;{11,12,13})*MIN(4,MOD(H98,10))+1,"th","st","nd","rd","th")</f>
        <v>15th</v>
      </c>
      <c r="J98" s="74">
        <v>0.7</v>
      </c>
      <c r="K98" s="75">
        <v>6386035.0199999996</v>
      </c>
      <c r="L98" s="113">
        <v>498.69</v>
      </c>
      <c r="M98" s="38">
        <v>183.358</v>
      </c>
      <c r="N98" s="72">
        <v>9363.0300000000007</v>
      </c>
      <c r="O98" s="29">
        <f t="shared" si="4"/>
        <v>6</v>
      </c>
      <c r="P98" s="38" t="str">
        <f t="array" ref="P98">O98&amp;CHOOSE(AND(O98&lt;&gt;{11,12,13})*MIN(4,MOD(O98,10))+1,"th","st","nd","rd","th")</f>
        <v>6th</v>
      </c>
      <c r="Q98" s="76">
        <v>1.27</v>
      </c>
      <c r="R98" s="77">
        <v>0.7</v>
      </c>
      <c r="S98" s="78">
        <v>1.1900000000000001E-2</v>
      </c>
      <c r="T98" s="79">
        <v>354</v>
      </c>
      <c r="U98" s="80">
        <v>2534394</v>
      </c>
      <c r="V98" s="72">
        <v>3715.86</v>
      </c>
      <c r="W98" s="29">
        <f t="shared" si="5"/>
        <v>12</v>
      </c>
      <c r="X98" s="38" t="str">
        <f t="array" ref="X98">W98&amp;CHOOSE(AND(W98&lt;&gt;{11,12,13})*MIN(4,MOD(W98,10))+1,"th","st","nd","rd","th")</f>
        <v>12th</v>
      </c>
      <c r="Y98" s="77">
        <v>0.45</v>
      </c>
      <c r="Z98" s="77">
        <v>1.1499999999999999</v>
      </c>
      <c r="AA98" s="81">
        <v>204149.22</v>
      </c>
      <c r="AB98" s="82">
        <v>128050048</v>
      </c>
      <c r="AC98" s="83">
        <v>61083817</v>
      </c>
      <c r="AD98" s="115">
        <v>2038951.13</v>
      </c>
      <c r="AE98" s="115">
        <v>0</v>
      </c>
      <c r="AF98" s="115">
        <v>4233.8999999999996</v>
      </c>
      <c r="AG98" s="115">
        <v>0</v>
      </c>
    </row>
    <row r="99" spans="1:33" x14ac:dyDescent="0.25">
      <c r="A99" s="7">
        <v>117080503</v>
      </c>
      <c r="B99" s="8" t="s">
        <v>116</v>
      </c>
      <c r="C99" s="8" t="s">
        <v>117</v>
      </c>
      <c r="D99" s="70">
        <v>47872</v>
      </c>
      <c r="E99" s="71">
        <v>5771</v>
      </c>
      <c r="F99" s="72">
        <v>16478278.449999999</v>
      </c>
      <c r="G99" s="73">
        <v>59.65</v>
      </c>
      <c r="H99" s="29">
        <f t="shared" si="3"/>
        <v>68</v>
      </c>
      <c r="I99" s="38" t="str">
        <f t="array" ref="I99">H99&amp;CHOOSE(AND(H99&lt;&gt;{11,12,13})*MIN(4,MOD(H99,10))+1,"th","st","nd","rd","th")</f>
        <v>68th</v>
      </c>
      <c r="J99" s="74">
        <v>1.1599999999999999</v>
      </c>
      <c r="K99" s="75">
        <v>30172119.870000001</v>
      </c>
      <c r="L99" s="113">
        <v>2137.2130000000002</v>
      </c>
      <c r="M99" s="38">
        <v>389.94400000000002</v>
      </c>
      <c r="N99" s="72">
        <v>11931.07</v>
      </c>
      <c r="O99" s="29">
        <f t="shared" si="4"/>
        <v>51</v>
      </c>
      <c r="P99" s="38" t="str">
        <f t="array" ref="P99">O99&amp;CHOOSE(AND(O99&lt;&gt;{11,12,13})*MIN(4,MOD(O99,10))+1,"th","st","nd","rd","th")</f>
        <v>51st</v>
      </c>
      <c r="Q99" s="76">
        <v>0.99660000000000004</v>
      </c>
      <c r="R99" s="77">
        <v>1.1599999999999999</v>
      </c>
      <c r="S99" s="78">
        <v>1.6400000000000001E-2</v>
      </c>
      <c r="T99" s="79">
        <v>110</v>
      </c>
      <c r="U99" s="80">
        <v>13463104</v>
      </c>
      <c r="V99" s="72">
        <v>5327.37</v>
      </c>
      <c r="W99" s="29">
        <f t="shared" si="5"/>
        <v>31</v>
      </c>
      <c r="X99" s="38" t="str">
        <f t="array" ref="X99">W99&amp;CHOOSE(AND(W99&lt;&gt;{11,12,13})*MIN(4,MOD(W99,10))+1,"th","st","nd","rd","th")</f>
        <v>31st</v>
      </c>
      <c r="Y99" s="77">
        <v>0.21</v>
      </c>
      <c r="Z99" s="77">
        <v>1.37</v>
      </c>
      <c r="AA99" s="81">
        <v>926908.5</v>
      </c>
      <c r="AB99" s="82">
        <v>742236981</v>
      </c>
      <c r="AC99" s="83">
        <v>262472249</v>
      </c>
      <c r="AD99" s="115">
        <v>15497197.18</v>
      </c>
      <c r="AE99" s="115">
        <v>0</v>
      </c>
      <c r="AF99" s="115">
        <v>54172.77</v>
      </c>
      <c r="AG99" s="115">
        <v>20420.36</v>
      </c>
    </row>
    <row r="100" spans="1:33" x14ac:dyDescent="0.25">
      <c r="A100" s="7">
        <v>117081003</v>
      </c>
      <c r="B100" s="8" t="s">
        <v>185</v>
      </c>
      <c r="C100" s="8" t="s">
        <v>117</v>
      </c>
      <c r="D100" s="70">
        <v>46113</v>
      </c>
      <c r="E100" s="71">
        <v>2475</v>
      </c>
      <c r="F100" s="72">
        <v>4043036.5300000003</v>
      </c>
      <c r="G100" s="73">
        <v>35.42</v>
      </c>
      <c r="H100" s="29">
        <f t="shared" si="3"/>
        <v>12</v>
      </c>
      <c r="I100" s="38" t="str">
        <f t="array" ref="I100">H100&amp;CHOOSE(AND(H100&lt;&gt;{11,12,13})*MIN(4,MOD(H100,10))+1,"th","st","nd","rd","th")</f>
        <v>12th</v>
      </c>
      <c r="J100" s="74">
        <v>0.69</v>
      </c>
      <c r="K100" s="75">
        <v>13555717.619999999</v>
      </c>
      <c r="L100" s="113">
        <v>918.20299999999997</v>
      </c>
      <c r="M100" s="38">
        <v>369.81400000000002</v>
      </c>
      <c r="N100" s="72">
        <v>10524.49</v>
      </c>
      <c r="O100" s="29">
        <f t="shared" si="4"/>
        <v>20</v>
      </c>
      <c r="P100" s="38" t="str">
        <f t="array" ref="P100">O100&amp;CHOOSE(AND(O100&lt;&gt;{11,12,13})*MIN(4,MOD(O100,10))+1,"th","st","nd","rd","th")</f>
        <v>20th</v>
      </c>
      <c r="Q100" s="76">
        <v>1.1297999999999999</v>
      </c>
      <c r="R100" s="77">
        <v>0.69</v>
      </c>
      <c r="S100" s="78">
        <v>9.7000000000000003E-3</v>
      </c>
      <c r="T100" s="79">
        <v>457</v>
      </c>
      <c r="U100" s="80">
        <v>5557132</v>
      </c>
      <c r="V100" s="72">
        <v>4314.49</v>
      </c>
      <c r="W100" s="29">
        <f t="shared" si="5"/>
        <v>17</v>
      </c>
      <c r="X100" s="38" t="str">
        <f t="array" ref="X100">W100&amp;CHOOSE(AND(W100&lt;&gt;{11,12,13})*MIN(4,MOD(W100,10))+1,"th","st","nd","rd","th")</f>
        <v>17th</v>
      </c>
      <c r="Y100" s="77">
        <v>0.36</v>
      </c>
      <c r="Z100" s="77">
        <v>1.05</v>
      </c>
      <c r="AA100" s="81">
        <v>298351.26</v>
      </c>
      <c r="AB100" s="82">
        <v>294473006</v>
      </c>
      <c r="AC100" s="83">
        <v>120238305</v>
      </c>
      <c r="AD100" s="115">
        <v>3636227.39</v>
      </c>
      <c r="AE100" s="115">
        <v>0</v>
      </c>
      <c r="AF100" s="115">
        <v>108457.88</v>
      </c>
      <c r="AG100" s="115">
        <v>0</v>
      </c>
    </row>
    <row r="101" spans="1:33" x14ac:dyDescent="0.25">
      <c r="A101" s="7">
        <v>117083004</v>
      </c>
      <c r="B101" s="8" t="s">
        <v>447</v>
      </c>
      <c r="C101" s="8" t="s">
        <v>117</v>
      </c>
      <c r="D101" s="70">
        <v>50844</v>
      </c>
      <c r="E101" s="71">
        <v>2012</v>
      </c>
      <c r="F101" s="72">
        <v>3942348.5600000005</v>
      </c>
      <c r="G101" s="73">
        <v>38.54</v>
      </c>
      <c r="H101" s="29">
        <f t="shared" si="3"/>
        <v>19</v>
      </c>
      <c r="I101" s="38" t="str">
        <f t="array" ref="I101">H101&amp;CHOOSE(AND(H101&lt;&gt;{11,12,13})*MIN(4,MOD(H101,10))+1,"th","st","nd","rd","th")</f>
        <v>19th</v>
      </c>
      <c r="J101" s="74">
        <v>0.75</v>
      </c>
      <c r="K101" s="75">
        <v>13318493.630000001</v>
      </c>
      <c r="L101" s="113">
        <v>848.39300000000003</v>
      </c>
      <c r="M101" s="38">
        <v>297.26400000000001</v>
      </c>
      <c r="N101" s="72">
        <v>11613.48</v>
      </c>
      <c r="O101" s="29">
        <f t="shared" si="4"/>
        <v>45</v>
      </c>
      <c r="P101" s="38" t="str">
        <f t="array" ref="P101">O101&amp;CHOOSE(AND(O101&lt;&gt;{11,12,13})*MIN(4,MOD(O101,10))+1,"th","st","nd","rd","th")</f>
        <v>45th</v>
      </c>
      <c r="Q101" s="76">
        <v>1.0239</v>
      </c>
      <c r="R101" s="77">
        <v>0.75</v>
      </c>
      <c r="S101" s="78">
        <v>9.7000000000000003E-3</v>
      </c>
      <c r="T101" s="79">
        <v>457</v>
      </c>
      <c r="U101" s="80">
        <v>5436662</v>
      </c>
      <c r="V101" s="72">
        <v>4745.45</v>
      </c>
      <c r="W101" s="29">
        <f t="shared" si="5"/>
        <v>22</v>
      </c>
      <c r="X101" s="38" t="str">
        <f t="array" ref="X101">W101&amp;CHOOSE(AND(W101&lt;&gt;{11,12,13})*MIN(4,MOD(W101,10))+1,"th","st","nd","rd","th")</f>
        <v>22nd</v>
      </c>
      <c r="Y101" s="77">
        <v>0.28999999999999998</v>
      </c>
      <c r="Z101" s="77">
        <v>1.04</v>
      </c>
      <c r="AA101" s="81">
        <v>99600.45</v>
      </c>
      <c r="AB101" s="82">
        <v>301883894</v>
      </c>
      <c r="AC101" s="83">
        <v>103837187</v>
      </c>
      <c r="AD101" s="115">
        <v>3802215.2</v>
      </c>
      <c r="AE101" s="115">
        <v>0</v>
      </c>
      <c r="AF101" s="115">
        <v>40532.910000000003</v>
      </c>
      <c r="AG101" s="115">
        <v>13430.94</v>
      </c>
    </row>
    <row r="102" spans="1:33" x14ac:dyDescent="0.25">
      <c r="A102" s="7">
        <v>117086003</v>
      </c>
      <c r="B102" s="8" t="s">
        <v>529</v>
      </c>
      <c r="C102" s="8" t="s">
        <v>117</v>
      </c>
      <c r="D102" s="70">
        <v>42050</v>
      </c>
      <c r="E102" s="71">
        <v>3570</v>
      </c>
      <c r="F102" s="72">
        <v>8057172.9900000002</v>
      </c>
      <c r="G102" s="73">
        <v>53.67</v>
      </c>
      <c r="H102" s="29">
        <f t="shared" si="3"/>
        <v>55</v>
      </c>
      <c r="I102" s="38" t="str">
        <f t="array" ref="I102">H102&amp;CHOOSE(AND(H102&lt;&gt;{11,12,13})*MIN(4,MOD(H102,10))+1,"th","st","nd","rd","th")</f>
        <v>55th</v>
      </c>
      <c r="J102" s="74">
        <v>1.05</v>
      </c>
      <c r="K102" s="75">
        <v>17733859.850000001</v>
      </c>
      <c r="L102" s="113">
        <v>1030.403</v>
      </c>
      <c r="M102" s="38">
        <v>191.61699999999999</v>
      </c>
      <c r="N102" s="72">
        <v>14502.91</v>
      </c>
      <c r="O102" s="29">
        <f t="shared" si="4"/>
        <v>84</v>
      </c>
      <c r="P102" s="38" t="str">
        <f t="array" ref="P102">O102&amp;CHOOSE(AND(O102&lt;&gt;{11,12,13})*MIN(4,MOD(O102,10))+1,"th","st","nd","rd","th")</f>
        <v>84th</v>
      </c>
      <c r="Q102" s="76">
        <v>0.81989999999999996</v>
      </c>
      <c r="R102" s="77">
        <v>0.86</v>
      </c>
      <c r="S102" s="78">
        <v>1.6500000000000001E-2</v>
      </c>
      <c r="T102" s="79">
        <v>100</v>
      </c>
      <c r="U102" s="80">
        <v>6527023</v>
      </c>
      <c r="V102" s="72">
        <v>5341.18</v>
      </c>
      <c r="W102" s="29">
        <f t="shared" si="5"/>
        <v>32</v>
      </c>
      <c r="X102" s="38" t="str">
        <f t="array" ref="X102">W102&amp;CHOOSE(AND(W102&lt;&gt;{11,12,13})*MIN(4,MOD(W102,10))+1,"th","st","nd","rd","th")</f>
        <v>32nd</v>
      </c>
      <c r="Y102" s="77">
        <v>0.2</v>
      </c>
      <c r="Z102" s="77">
        <v>1.06</v>
      </c>
      <c r="AA102" s="81">
        <v>586900.87</v>
      </c>
      <c r="AB102" s="82">
        <v>348038897</v>
      </c>
      <c r="AC102" s="83">
        <v>139052335</v>
      </c>
      <c r="AD102" s="115">
        <v>7442727.6600000001</v>
      </c>
      <c r="AE102" s="115">
        <v>0</v>
      </c>
      <c r="AF102" s="115">
        <v>27544.46</v>
      </c>
      <c r="AG102" s="115">
        <v>11008.68</v>
      </c>
    </row>
    <row r="103" spans="1:33" x14ac:dyDescent="0.25">
      <c r="A103" s="7">
        <v>117086503</v>
      </c>
      <c r="B103" s="8" t="s">
        <v>585</v>
      </c>
      <c r="C103" s="8" t="s">
        <v>117</v>
      </c>
      <c r="D103" s="70">
        <v>49560</v>
      </c>
      <c r="E103" s="71">
        <v>4383</v>
      </c>
      <c r="F103" s="72">
        <v>11122678.059999999</v>
      </c>
      <c r="G103" s="73">
        <v>51.2</v>
      </c>
      <c r="H103" s="29">
        <f t="shared" si="3"/>
        <v>50</v>
      </c>
      <c r="I103" s="38" t="str">
        <f t="array" ref="I103">H103&amp;CHOOSE(AND(H103&lt;&gt;{11,12,13})*MIN(4,MOD(H103,10))+1,"th","st","nd","rd","th")</f>
        <v>50th</v>
      </c>
      <c r="J103" s="74">
        <v>1</v>
      </c>
      <c r="K103" s="75">
        <v>21150977.460000001</v>
      </c>
      <c r="L103" s="113">
        <v>1563.921</v>
      </c>
      <c r="M103" s="38">
        <v>416.041</v>
      </c>
      <c r="N103" s="72">
        <v>10601.88</v>
      </c>
      <c r="O103" s="29">
        <f t="shared" si="4"/>
        <v>23</v>
      </c>
      <c r="P103" s="38" t="str">
        <f t="array" ref="P103">O103&amp;CHOOSE(AND(O103&lt;&gt;{11,12,13})*MIN(4,MOD(O103,10))+1,"th","st","nd","rd","th")</f>
        <v>23rd</v>
      </c>
      <c r="Q103" s="76">
        <v>1.1215999999999999</v>
      </c>
      <c r="R103" s="77">
        <v>1</v>
      </c>
      <c r="S103" s="78">
        <v>1.2800000000000001E-2</v>
      </c>
      <c r="T103" s="79">
        <v>297</v>
      </c>
      <c r="U103" s="80">
        <v>11651036</v>
      </c>
      <c r="V103" s="72">
        <v>5884.47</v>
      </c>
      <c r="W103" s="29">
        <f t="shared" si="5"/>
        <v>38</v>
      </c>
      <c r="X103" s="38" t="str">
        <f t="array" ref="X103">W103&amp;CHOOSE(AND(W103&lt;&gt;{11,12,13})*MIN(4,MOD(W103,10))+1,"th","st","nd","rd","th")</f>
        <v>38th</v>
      </c>
      <c r="Y103" s="77">
        <v>0.12</v>
      </c>
      <c r="Z103" s="77">
        <v>1.1200000000000001</v>
      </c>
      <c r="AA103" s="81">
        <v>753004.42</v>
      </c>
      <c r="AB103" s="82">
        <v>637864244</v>
      </c>
      <c r="AC103" s="83">
        <v>231616081</v>
      </c>
      <c r="AD103" s="115">
        <v>10134916.02</v>
      </c>
      <c r="AE103" s="115">
        <v>0</v>
      </c>
      <c r="AF103" s="115">
        <v>234757.62</v>
      </c>
      <c r="AG103" s="115">
        <v>159666.47</v>
      </c>
    </row>
    <row r="104" spans="1:33" x14ac:dyDescent="0.25">
      <c r="A104" s="7">
        <v>117086653</v>
      </c>
      <c r="B104" s="8" t="s">
        <v>589</v>
      </c>
      <c r="C104" s="8" t="s">
        <v>117</v>
      </c>
      <c r="D104" s="70">
        <v>51844</v>
      </c>
      <c r="E104" s="71">
        <v>3812</v>
      </c>
      <c r="F104" s="72">
        <v>8282655.5999999996</v>
      </c>
      <c r="G104" s="73">
        <v>41.91</v>
      </c>
      <c r="H104" s="29">
        <f t="shared" si="3"/>
        <v>27</v>
      </c>
      <c r="I104" s="38" t="str">
        <f t="array" ref="I104">H104&amp;CHOOSE(AND(H104&lt;&gt;{11,12,13})*MIN(4,MOD(H104,10))+1,"th","st","nd","rd","th")</f>
        <v>27th</v>
      </c>
      <c r="J104" s="74">
        <v>0.82</v>
      </c>
      <c r="K104" s="75">
        <v>19869189.940000001</v>
      </c>
      <c r="L104" s="113">
        <v>1475.684</v>
      </c>
      <c r="M104" s="38">
        <v>392.64600000000002</v>
      </c>
      <c r="N104" s="72">
        <v>10595.99</v>
      </c>
      <c r="O104" s="29">
        <f t="shared" si="4"/>
        <v>23</v>
      </c>
      <c r="P104" s="38" t="str">
        <f t="array" ref="P104">O104&amp;CHOOSE(AND(O104&lt;&gt;{11,12,13})*MIN(4,MOD(O104,10))+1,"th","st","nd","rd","th")</f>
        <v>23rd</v>
      </c>
      <c r="Q104" s="76">
        <v>1.1222000000000001</v>
      </c>
      <c r="R104" s="77">
        <v>0.82</v>
      </c>
      <c r="S104" s="78">
        <v>1.01E-2</v>
      </c>
      <c r="T104" s="79">
        <v>443</v>
      </c>
      <c r="U104" s="80">
        <v>10992121</v>
      </c>
      <c r="V104" s="72">
        <v>5883.39</v>
      </c>
      <c r="W104" s="29">
        <f t="shared" si="5"/>
        <v>38</v>
      </c>
      <c r="X104" s="38" t="str">
        <f t="array" ref="X104">W104&amp;CHOOSE(AND(W104&lt;&gt;{11,12,13})*MIN(4,MOD(W104,10))+1,"th","st","nd","rd","th")</f>
        <v>38th</v>
      </c>
      <c r="Y104" s="77">
        <v>0.12</v>
      </c>
      <c r="Z104" s="77">
        <v>0.94</v>
      </c>
      <c r="AA104" s="81">
        <v>340669.85</v>
      </c>
      <c r="AB104" s="82">
        <v>597739549</v>
      </c>
      <c r="AC104" s="83">
        <v>222568025</v>
      </c>
      <c r="AD104" s="115">
        <v>7741617.8899999997</v>
      </c>
      <c r="AE104" s="115">
        <v>0</v>
      </c>
      <c r="AF104" s="115">
        <v>200367.86</v>
      </c>
      <c r="AG104" s="115">
        <v>72381.100000000006</v>
      </c>
    </row>
    <row r="105" spans="1:33" x14ac:dyDescent="0.25">
      <c r="A105" s="7">
        <v>117089003</v>
      </c>
      <c r="B105" s="8" t="s">
        <v>652</v>
      </c>
      <c r="C105" s="8" t="s">
        <v>117</v>
      </c>
      <c r="D105" s="70">
        <v>55800</v>
      </c>
      <c r="E105" s="71">
        <v>3490</v>
      </c>
      <c r="F105" s="72">
        <v>9470430.9100000001</v>
      </c>
      <c r="G105" s="73">
        <v>48.63</v>
      </c>
      <c r="H105" s="29">
        <f t="shared" si="3"/>
        <v>44</v>
      </c>
      <c r="I105" s="38" t="str">
        <f t="array" ref="I105">H105&amp;CHOOSE(AND(H105&lt;&gt;{11,12,13})*MIN(4,MOD(H105,10))+1,"th","st","nd","rd","th")</f>
        <v>44th</v>
      </c>
      <c r="J105" s="74">
        <v>0.95</v>
      </c>
      <c r="K105" s="75">
        <v>18698003.07</v>
      </c>
      <c r="L105" s="113">
        <v>1327.5409999999999</v>
      </c>
      <c r="M105" s="38">
        <v>387.84199999999998</v>
      </c>
      <c r="N105" s="72">
        <v>10889.09</v>
      </c>
      <c r="O105" s="29">
        <f t="shared" si="4"/>
        <v>29</v>
      </c>
      <c r="P105" s="38" t="str">
        <f t="array" ref="P105">O105&amp;CHOOSE(AND(O105&lt;&gt;{11,12,13})*MIN(4,MOD(O105,10))+1,"th","st","nd","rd","th")</f>
        <v>29th</v>
      </c>
      <c r="Q105" s="76">
        <v>1.0920000000000001</v>
      </c>
      <c r="R105" s="77">
        <v>0.95</v>
      </c>
      <c r="S105" s="78">
        <v>1.17E-2</v>
      </c>
      <c r="T105" s="79">
        <v>366</v>
      </c>
      <c r="U105" s="80">
        <v>10890875</v>
      </c>
      <c r="V105" s="72">
        <v>6348.95</v>
      </c>
      <c r="W105" s="29">
        <f t="shared" si="5"/>
        <v>46</v>
      </c>
      <c r="X105" s="38" t="str">
        <f t="array" ref="X105">W105&amp;CHOOSE(AND(W105&lt;&gt;{11,12,13})*MIN(4,MOD(W105,10))+1,"th","st","nd","rd","th")</f>
        <v>46th</v>
      </c>
      <c r="Y105" s="77">
        <v>0.05</v>
      </c>
      <c r="Z105" s="77">
        <v>1</v>
      </c>
      <c r="AA105" s="81">
        <v>296897.73</v>
      </c>
      <c r="AB105" s="82">
        <v>538923875</v>
      </c>
      <c r="AC105" s="83">
        <v>273828022</v>
      </c>
      <c r="AD105" s="115">
        <v>9155424.1899999995</v>
      </c>
      <c r="AE105" s="115">
        <v>0</v>
      </c>
      <c r="AF105" s="115">
        <v>18108.990000000002</v>
      </c>
      <c r="AG105" s="115">
        <v>19049.599999999999</v>
      </c>
    </row>
    <row r="106" spans="1:33" x14ac:dyDescent="0.25">
      <c r="A106" s="7">
        <v>122091002</v>
      </c>
      <c r="B106" s="8" t="s">
        <v>137</v>
      </c>
      <c r="C106" s="8" t="s">
        <v>138</v>
      </c>
      <c r="D106" s="70">
        <v>60147</v>
      </c>
      <c r="E106" s="71">
        <v>23677</v>
      </c>
      <c r="F106" s="72">
        <v>108240608.11</v>
      </c>
      <c r="G106" s="73">
        <v>76.010000000000005</v>
      </c>
      <c r="H106" s="29">
        <f t="shared" si="3"/>
        <v>93</v>
      </c>
      <c r="I106" s="38" t="str">
        <f t="array" ref="I106">H106&amp;CHOOSE(AND(H106&lt;&gt;{11,12,13})*MIN(4,MOD(H106,10))+1,"th","st","nd","rd","th")</f>
        <v>93rd</v>
      </c>
      <c r="J106" s="74">
        <v>1.48</v>
      </c>
      <c r="K106" s="75">
        <v>129129301.79000001</v>
      </c>
      <c r="L106" s="113">
        <v>7617.1840000000002</v>
      </c>
      <c r="M106" s="38">
        <v>1334.433</v>
      </c>
      <c r="N106" s="72">
        <v>14422.81</v>
      </c>
      <c r="O106" s="29">
        <f t="shared" si="4"/>
        <v>83</v>
      </c>
      <c r="P106" s="38" t="str">
        <f t="array" ref="P106">O106&amp;CHOOSE(AND(O106&lt;&gt;{11,12,13})*MIN(4,MOD(O106,10))+1,"th","st","nd","rd","th")</f>
        <v>83rd</v>
      </c>
      <c r="Q106" s="76">
        <v>0.82440000000000002</v>
      </c>
      <c r="R106" s="77">
        <v>1.22</v>
      </c>
      <c r="S106" s="78">
        <v>1.55E-2</v>
      </c>
      <c r="T106" s="79">
        <v>137</v>
      </c>
      <c r="U106" s="80">
        <v>93381582</v>
      </c>
      <c r="V106" s="72">
        <v>10431.81</v>
      </c>
      <c r="W106" s="29">
        <f t="shared" si="5"/>
        <v>85</v>
      </c>
      <c r="X106" s="38" t="str">
        <f t="array" ref="X106">W106&amp;CHOOSE(AND(W106&lt;&gt;{11,12,13})*MIN(4,MOD(W106,10))+1,"th","st","nd","rd","th")</f>
        <v>85th</v>
      </c>
      <c r="Y106" s="77">
        <v>0</v>
      </c>
      <c r="Z106" s="77">
        <v>1.22</v>
      </c>
      <c r="AA106" s="81">
        <v>2270463.0499999998</v>
      </c>
      <c r="AB106" s="82">
        <v>5441060794</v>
      </c>
      <c r="AC106" s="83">
        <v>1527713967</v>
      </c>
      <c r="AD106" s="115">
        <v>105475514.94</v>
      </c>
      <c r="AE106" s="115">
        <v>0</v>
      </c>
      <c r="AF106" s="115">
        <v>494630.12</v>
      </c>
      <c r="AG106" s="115">
        <v>21821.119999999999</v>
      </c>
    </row>
    <row r="107" spans="1:33" x14ac:dyDescent="0.25">
      <c r="A107" s="7">
        <v>122091303</v>
      </c>
      <c r="B107" s="8" t="s">
        <v>168</v>
      </c>
      <c r="C107" s="8" t="s">
        <v>138</v>
      </c>
      <c r="D107" s="70">
        <v>41701</v>
      </c>
      <c r="E107" s="71">
        <v>3729</v>
      </c>
      <c r="F107" s="72">
        <v>11709963.460000001</v>
      </c>
      <c r="G107" s="73">
        <v>75.3</v>
      </c>
      <c r="H107" s="29">
        <f t="shared" si="3"/>
        <v>92</v>
      </c>
      <c r="I107" s="38" t="str">
        <f t="array" ref="I107">H107&amp;CHOOSE(AND(H107&lt;&gt;{11,12,13})*MIN(4,MOD(H107,10))+1,"th","st","nd","rd","th")</f>
        <v>92nd</v>
      </c>
      <c r="J107" s="74">
        <v>1.47</v>
      </c>
      <c r="K107" s="75">
        <v>21079541.120000001</v>
      </c>
      <c r="L107" s="113">
        <v>1386.9480000000001</v>
      </c>
      <c r="M107" s="38">
        <v>283.75099999999998</v>
      </c>
      <c r="N107" s="72">
        <v>12617.2</v>
      </c>
      <c r="O107" s="29">
        <f t="shared" si="4"/>
        <v>64</v>
      </c>
      <c r="P107" s="38" t="str">
        <f t="array" ref="P107">O107&amp;CHOOSE(AND(O107&lt;&gt;{11,12,13})*MIN(4,MOD(O107,10))+1,"th","st","nd","rd","th")</f>
        <v>64th</v>
      </c>
      <c r="Q107" s="76">
        <v>0.94240000000000002</v>
      </c>
      <c r="R107" s="77">
        <v>1.39</v>
      </c>
      <c r="S107" s="78">
        <v>1.5599999999999999E-2</v>
      </c>
      <c r="T107" s="79">
        <v>132</v>
      </c>
      <c r="U107" s="80">
        <v>10085106</v>
      </c>
      <c r="V107" s="72">
        <v>6036.46</v>
      </c>
      <c r="W107" s="29">
        <f t="shared" si="5"/>
        <v>41</v>
      </c>
      <c r="X107" s="38" t="str">
        <f t="array" ref="X107">W107&amp;CHOOSE(AND(W107&lt;&gt;{11,12,13})*MIN(4,MOD(W107,10))+1,"th","st","nd","rd","th")</f>
        <v>41st</v>
      </c>
      <c r="Y107" s="77">
        <v>0.1</v>
      </c>
      <c r="Z107" s="77">
        <v>1.49</v>
      </c>
      <c r="AA107" s="81">
        <v>497342.71</v>
      </c>
      <c r="AB107" s="82">
        <v>573099380</v>
      </c>
      <c r="AC107" s="83">
        <v>179520446</v>
      </c>
      <c r="AD107" s="115">
        <v>11201685</v>
      </c>
      <c r="AE107" s="115">
        <v>0</v>
      </c>
      <c r="AF107" s="115">
        <v>10935.75</v>
      </c>
      <c r="AG107" s="115">
        <v>0</v>
      </c>
    </row>
    <row r="108" spans="1:33" x14ac:dyDescent="0.25">
      <c r="A108" s="7">
        <v>122091352</v>
      </c>
      <c r="B108" s="8" t="s">
        <v>169</v>
      </c>
      <c r="C108" s="8" t="s">
        <v>138</v>
      </c>
      <c r="D108" s="70">
        <v>57678</v>
      </c>
      <c r="E108" s="71">
        <v>19619</v>
      </c>
      <c r="F108" s="72">
        <v>87554320.280000001</v>
      </c>
      <c r="G108" s="73">
        <v>77.37</v>
      </c>
      <c r="H108" s="29">
        <f t="shared" si="3"/>
        <v>94</v>
      </c>
      <c r="I108" s="38" t="str">
        <f t="array" ref="I108">H108&amp;CHOOSE(AND(H108&lt;&gt;{11,12,13})*MIN(4,MOD(H108,10))+1,"th","st","nd","rd","th")</f>
        <v>94th</v>
      </c>
      <c r="J108" s="74">
        <v>1.51</v>
      </c>
      <c r="K108" s="75">
        <v>119867914.81</v>
      </c>
      <c r="L108" s="113">
        <v>7231.5519999999997</v>
      </c>
      <c r="M108" s="38">
        <v>1316.058</v>
      </c>
      <c r="N108" s="72">
        <v>13989.86</v>
      </c>
      <c r="O108" s="29">
        <f t="shared" si="4"/>
        <v>81</v>
      </c>
      <c r="P108" s="38" t="str">
        <f t="array" ref="P108">O108&amp;CHOOSE(AND(O108&lt;&gt;{11,12,13})*MIN(4,MOD(O108,10))+1,"th","st","nd","rd","th")</f>
        <v>81st</v>
      </c>
      <c r="Q108" s="76">
        <v>0.85</v>
      </c>
      <c r="R108" s="77">
        <v>1.28</v>
      </c>
      <c r="S108" s="78">
        <v>1.9800000000000002E-2</v>
      </c>
      <c r="T108" s="79">
        <v>26</v>
      </c>
      <c r="U108" s="80">
        <v>59335721</v>
      </c>
      <c r="V108" s="72">
        <v>6941.79</v>
      </c>
      <c r="W108" s="29">
        <f t="shared" si="5"/>
        <v>54</v>
      </c>
      <c r="X108" s="38" t="str">
        <f t="array" ref="X108">W108&amp;CHOOSE(AND(W108&lt;&gt;{11,12,13})*MIN(4,MOD(W108,10))+1,"th","st","nd","rd","th")</f>
        <v>54th</v>
      </c>
      <c r="Y108" s="77">
        <v>0</v>
      </c>
      <c r="Z108" s="77">
        <v>1.28</v>
      </c>
      <c r="AA108" s="81">
        <v>3390879.75</v>
      </c>
      <c r="AB108" s="82">
        <v>3373861460</v>
      </c>
      <c r="AC108" s="83">
        <v>1054177429</v>
      </c>
      <c r="AD108" s="115">
        <v>84136643.719999999</v>
      </c>
      <c r="AE108" s="115">
        <v>0</v>
      </c>
      <c r="AF108" s="115">
        <v>26796.81</v>
      </c>
      <c r="AG108" s="115">
        <v>288054.7</v>
      </c>
    </row>
    <row r="109" spans="1:33" x14ac:dyDescent="0.25">
      <c r="A109" s="7">
        <v>122092002</v>
      </c>
      <c r="B109" s="8" t="s">
        <v>192</v>
      </c>
      <c r="C109" s="8" t="s">
        <v>138</v>
      </c>
      <c r="D109" s="70">
        <v>66762</v>
      </c>
      <c r="E109" s="71">
        <v>18803</v>
      </c>
      <c r="F109" s="72">
        <v>78923888.549999997</v>
      </c>
      <c r="G109" s="73">
        <v>62.87</v>
      </c>
      <c r="H109" s="29">
        <f t="shared" si="3"/>
        <v>74</v>
      </c>
      <c r="I109" s="38" t="str">
        <f t="array" ref="I109">H109&amp;CHOOSE(AND(H109&lt;&gt;{11,12,13})*MIN(4,MOD(H109,10))+1,"th","st","nd","rd","th")</f>
        <v>74th</v>
      </c>
      <c r="J109" s="74">
        <v>1.23</v>
      </c>
      <c r="K109" s="75">
        <v>95849276.310000002</v>
      </c>
      <c r="L109" s="113">
        <v>5486.4570000000003</v>
      </c>
      <c r="M109" s="38">
        <v>651.11500000000001</v>
      </c>
      <c r="N109" s="72">
        <v>15615.01</v>
      </c>
      <c r="O109" s="29">
        <f t="shared" si="4"/>
        <v>90</v>
      </c>
      <c r="P109" s="38" t="str">
        <f t="array" ref="P109">O109&amp;CHOOSE(AND(O109&lt;&gt;{11,12,13})*MIN(4,MOD(O109,10))+1,"th","st","nd","rd","th")</f>
        <v>90th</v>
      </c>
      <c r="Q109" s="76">
        <v>0.76149999999999995</v>
      </c>
      <c r="R109" s="77">
        <v>0.94</v>
      </c>
      <c r="S109" s="78">
        <v>1.3100000000000001E-2</v>
      </c>
      <c r="T109" s="79">
        <v>263</v>
      </c>
      <c r="U109" s="80">
        <v>80547412</v>
      </c>
      <c r="V109" s="72">
        <v>13123.66</v>
      </c>
      <c r="W109" s="29">
        <f t="shared" si="5"/>
        <v>93</v>
      </c>
      <c r="X109" s="38" t="str">
        <f t="array" ref="X109">W109&amp;CHOOSE(AND(W109&lt;&gt;{11,12,13})*MIN(4,MOD(W109,10))+1,"th","st","nd","rd","th")</f>
        <v>93rd</v>
      </c>
      <c r="Y109" s="77">
        <v>0</v>
      </c>
      <c r="Z109" s="77">
        <v>0.94</v>
      </c>
      <c r="AA109" s="81">
        <v>1908104.1</v>
      </c>
      <c r="AB109" s="82">
        <v>4657778798</v>
      </c>
      <c r="AC109" s="83">
        <v>1353222064</v>
      </c>
      <c r="AD109" s="115">
        <v>77013090.719999999</v>
      </c>
      <c r="AE109" s="115">
        <v>0</v>
      </c>
      <c r="AF109" s="115">
        <v>2693.73</v>
      </c>
      <c r="AG109" s="115">
        <v>11033.13</v>
      </c>
    </row>
    <row r="110" spans="1:33" x14ac:dyDescent="0.25">
      <c r="A110" s="7">
        <v>122092102</v>
      </c>
      <c r="B110" s="8" t="s">
        <v>193</v>
      </c>
      <c r="C110" s="8" t="s">
        <v>138</v>
      </c>
      <c r="D110" s="70">
        <v>98549</v>
      </c>
      <c r="E110" s="71">
        <v>41093</v>
      </c>
      <c r="F110" s="72">
        <v>250479922.88000003</v>
      </c>
      <c r="G110" s="73">
        <v>61.85</v>
      </c>
      <c r="H110" s="29">
        <f t="shared" si="3"/>
        <v>72</v>
      </c>
      <c r="I110" s="38" t="str">
        <f t="array" ref="I110">H110&amp;CHOOSE(AND(H110&lt;&gt;{11,12,13})*MIN(4,MOD(H110,10))+1,"th","st","nd","rd","th")</f>
        <v>72nd</v>
      </c>
      <c r="J110" s="74">
        <v>1.21</v>
      </c>
      <c r="K110" s="75">
        <v>259718960.80000001</v>
      </c>
      <c r="L110" s="113">
        <v>18450.455000000002</v>
      </c>
      <c r="M110" s="38">
        <v>923.99199999999996</v>
      </c>
      <c r="N110" s="72">
        <v>13377.16</v>
      </c>
      <c r="O110" s="29">
        <f t="shared" si="4"/>
        <v>74</v>
      </c>
      <c r="P110" s="38" t="str">
        <f t="array" ref="P110">O110&amp;CHOOSE(AND(O110&lt;&gt;{11,12,13})*MIN(4,MOD(O110,10))+1,"th","st","nd","rd","th")</f>
        <v>74th</v>
      </c>
      <c r="Q110" s="76">
        <v>0.88890000000000002</v>
      </c>
      <c r="R110" s="77">
        <v>1.08</v>
      </c>
      <c r="S110" s="78">
        <v>1.21E-2</v>
      </c>
      <c r="T110" s="79">
        <v>343</v>
      </c>
      <c r="U110" s="80">
        <v>278414876</v>
      </c>
      <c r="V110" s="72">
        <v>14370.21</v>
      </c>
      <c r="W110" s="29">
        <f t="shared" si="5"/>
        <v>95</v>
      </c>
      <c r="X110" s="38" t="str">
        <f t="array" ref="X110">W110&amp;CHOOSE(AND(W110&lt;&gt;{11,12,13})*MIN(4,MOD(W110,10))+1,"th","st","nd","rd","th")</f>
        <v>95th</v>
      </c>
      <c r="Y110" s="77">
        <v>0</v>
      </c>
      <c r="Z110" s="77">
        <v>1.08</v>
      </c>
      <c r="AA110" s="81">
        <v>5857240.1500000004</v>
      </c>
      <c r="AB110" s="82">
        <v>15187267524</v>
      </c>
      <c r="AC110" s="83">
        <v>5589962005</v>
      </c>
      <c r="AD110" s="115">
        <v>244573364.52000001</v>
      </c>
      <c r="AE110" s="115">
        <v>0</v>
      </c>
      <c r="AF110" s="115">
        <v>49318.21</v>
      </c>
      <c r="AG110" s="115">
        <v>543894.98</v>
      </c>
    </row>
    <row r="111" spans="1:33" x14ac:dyDescent="0.25">
      <c r="A111" s="7">
        <v>122092353</v>
      </c>
      <c r="B111" s="8" t="s">
        <v>240</v>
      </c>
      <c r="C111" s="8" t="s">
        <v>138</v>
      </c>
      <c r="D111" s="70">
        <v>110935</v>
      </c>
      <c r="E111" s="71">
        <v>26243</v>
      </c>
      <c r="F111" s="72">
        <v>169967292.05000001</v>
      </c>
      <c r="G111" s="73">
        <v>58.38</v>
      </c>
      <c r="H111" s="29">
        <f t="shared" si="3"/>
        <v>66</v>
      </c>
      <c r="I111" s="38" t="str">
        <f t="array" ref="I111">H111&amp;CHOOSE(AND(H111&lt;&gt;{11,12,13})*MIN(4,MOD(H111,10))+1,"th","st","nd","rd","th")</f>
        <v>66th</v>
      </c>
      <c r="J111" s="74">
        <v>1.1399999999999999</v>
      </c>
      <c r="K111" s="75">
        <v>200727648.68000001</v>
      </c>
      <c r="L111" s="113">
        <v>10797.007</v>
      </c>
      <c r="M111" s="38">
        <v>516.58799999999997</v>
      </c>
      <c r="N111" s="72">
        <v>17731.009999999998</v>
      </c>
      <c r="O111" s="29">
        <f t="shared" si="4"/>
        <v>96</v>
      </c>
      <c r="P111" s="38" t="str">
        <f t="array" ref="P111">O111&amp;CHOOSE(AND(O111&lt;&gt;{11,12,13})*MIN(4,MOD(O111,10))+1,"th","st","nd","rd","th")</f>
        <v>96th</v>
      </c>
      <c r="Q111" s="76">
        <v>0.67059999999999997</v>
      </c>
      <c r="R111" s="77">
        <v>0.76</v>
      </c>
      <c r="S111" s="78">
        <v>1.12E-2</v>
      </c>
      <c r="T111" s="79">
        <v>392</v>
      </c>
      <c r="U111" s="80">
        <v>202623616</v>
      </c>
      <c r="V111" s="72">
        <v>17909.75</v>
      </c>
      <c r="W111" s="29">
        <f t="shared" si="5"/>
        <v>97</v>
      </c>
      <c r="X111" s="38" t="str">
        <f t="array" ref="X111">W111&amp;CHOOSE(AND(W111&lt;&gt;{11,12,13})*MIN(4,MOD(W111,10))+1,"th","st","nd","rd","th")</f>
        <v>97th</v>
      </c>
      <c r="Y111" s="77">
        <v>0</v>
      </c>
      <c r="Z111" s="77">
        <v>0.76</v>
      </c>
      <c r="AA111" s="81">
        <v>5356195.3</v>
      </c>
      <c r="AB111" s="82">
        <v>10689964645</v>
      </c>
      <c r="AC111" s="83">
        <v>4431200754</v>
      </c>
      <c r="AD111" s="115">
        <v>164473573.86000001</v>
      </c>
      <c r="AE111" s="115">
        <v>0</v>
      </c>
      <c r="AF111" s="115">
        <v>137522.89000000001</v>
      </c>
      <c r="AG111" s="115">
        <v>126207.77</v>
      </c>
    </row>
    <row r="112" spans="1:33" x14ac:dyDescent="0.25">
      <c r="A112" s="7">
        <v>122097203</v>
      </c>
      <c r="B112" s="8" t="s">
        <v>420</v>
      </c>
      <c r="C112" s="8" t="s">
        <v>138</v>
      </c>
      <c r="D112" s="70">
        <v>61615</v>
      </c>
      <c r="E112" s="71">
        <v>3381</v>
      </c>
      <c r="F112" s="72">
        <v>12141815.369999999</v>
      </c>
      <c r="G112" s="73">
        <v>58.28</v>
      </c>
      <c r="H112" s="29">
        <f t="shared" si="3"/>
        <v>65</v>
      </c>
      <c r="I112" s="38" t="str">
        <f t="array" ref="I112">H112&amp;CHOOSE(AND(H112&lt;&gt;{11,12,13})*MIN(4,MOD(H112,10))+1,"th","st","nd","rd","th")</f>
        <v>65th</v>
      </c>
      <c r="J112" s="74">
        <v>1.1399999999999999</v>
      </c>
      <c r="K112" s="75">
        <v>17797078</v>
      </c>
      <c r="L112" s="113">
        <v>938.38300000000004</v>
      </c>
      <c r="M112" s="38">
        <v>141.261</v>
      </c>
      <c r="N112" s="72">
        <v>16484.21</v>
      </c>
      <c r="O112" s="29">
        <f t="shared" si="4"/>
        <v>94</v>
      </c>
      <c r="P112" s="38" t="str">
        <f t="array" ref="P112">O112&amp;CHOOSE(AND(O112&lt;&gt;{11,12,13})*MIN(4,MOD(O112,10))+1,"th","st","nd","rd","th")</f>
        <v>94th</v>
      </c>
      <c r="Q112" s="76">
        <v>0.72130000000000005</v>
      </c>
      <c r="R112" s="77">
        <v>0.82</v>
      </c>
      <c r="S112" s="78">
        <v>1.7500000000000002E-2</v>
      </c>
      <c r="T112" s="79">
        <v>67</v>
      </c>
      <c r="U112" s="80">
        <v>9279483</v>
      </c>
      <c r="V112" s="72">
        <v>8594.9500000000007</v>
      </c>
      <c r="W112" s="29">
        <f t="shared" si="5"/>
        <v>71</v>
      </c>
      <c r="X112" s="38" t="str">
        <f t="array" ref="X112">W112&amp;CHOOSE(AND(W112&lt;&gt;{11,12,13})*MIN(4,MOD(W112,10))+1,"th","st","nd","rd","th")</f>
        <v>71st</v>
      </c>
      <c r="Y112" s="77">
        <v>0</v>
      </c>
      <c r="Z112" s="77">
        <v>0.82</v>
      </c>
      <c r="AA112" s="81">
        <v>386664.37</v>
      </c>
      <c r="AB112" s="82">
        <v>501430232</v>
      </c>
      <c r="AC112" s="83">
        <v>191068533</v>
      </c>
      <c r="AD112" s="115">
        <v>11608493</v>
      </c>
      <c r="AE112" s="115">
        <v>0</v>
      </c>
      <c r="AF112" s="115">
        <v>146658</v>
      </c>
      <c r="AG112" s="115">
        <v>0</v>
      </c>
    </row>
    <row r="113" spans="1:33" x14ac:dyDescent="0.25">
      <c r="A113" s="7">
        <v>122097502</v>
      </c>
      <c r="B113" s="8" t="s">
        <v>430</v>
      </c>
      <c r="C113" s="8" t="s">
        <v>138</v>
      </c>
      <c r="D113" s="70">
        <v>78523</v>
      </c>
      <c r="E113" s="71">
        <v>25357</v>
      </c>
      <c r="F113" s="72">
        <v>127503265.20999999</v>
      </c>
      <c r="G113" s="73">
        <v>64.040000000000006</v>
      </c>
      <c r="H113" s="29">
        <f t="shared" si="3"/>
        <v>77</v>
      </c>
      <c r="I113" s="38" t="str">
        <f t="array" ref="I113">H113&amp;CHOOSE(AND(H113&lt;&gt;{11,12,13})*MIN(4,MOD(H113,10))+1,"th","st","nd","rd","th")</f>
        <v>77th</v>
      </c>
      <c r="J113" s="74">
        <v>1.25</v>
      </c>
      <c r="K113" s="75">
        <v>158073633.63999999</v>
      </c>
      <c r="L113" s="113">
        <v>9075.1849999999995</v>
      </c>
      <c r="M113" s="38">
        <v>702.57600000000002</v>
      </c>
      <c r="N113" s="72">
        <v>16144</v>
      </c>
      <c r="O113" s="29">
        <f t="shared" si="4"/>
        <v>93</v>
      </c>
      <c r="P113" s="38" t="str">
        <f t="array" ref="P113">O113&amp;CHOOSE(AND(O113&lt;&gt;{11,12,13})*MIN(4,MOD(O113,10))+1,"th","st","nd","rd","th")</f>
        <v>93rd</v>
      </c>
      <c r="Q113" s="76">
        <v>0.73650000000000004</v>
      </c>
      <c r="R113" s="77">
        <v>0.92</v>
      </c>
      <c r="S113" s="78">
        <v>1.41E-2</v>
      </c>
      <c r="T113" s="79">
        <v>210</v>
      </c>
      <c r="U113" s="80">
        <v>121094143</v>
      </c>
      <c r="V113" s="72">
        <v>12384.65</v>
      </c>
      <c r="W113" s="29">
        <f t="shared" si="5"/>
        <v>91</v>
      </c>
      <c r="X113" s="38" t="str">
        <f t="array" ref="X113">W113&amp;CHOOSE(AND(W113&lt;&gt;{11,12,13})*MIN(4,MOD(W113,10))+1,"th","st","nd","rd","th")</f>
        <v>91st</v>
      </c>
      <c r="Y113" s="77">
        <v>0</v>
      </c>
      <c r="Z113" s="77">
        <v>0.92</v>
      </c>
      <c r="AA113" s="81">
        <v>3591192.19</v>
      </c>
      <c r="AB113" s="82">
        <v>6864787035</v>
      </c>
      <c r="AC113" s="83">
        <v>2172089319</v>
      </c>
      <c r="AD113" s="115">
        <v>123741045.06999999</v>
      </c>
      <c r="AE113" s="115">
        <v>0</v>
      </c>
      <c r="AF113" s="115">
        <v>171027.95</v>
      </c>
      <c r="AG113" s="115">
        <v>221425.33</v>
      </c>
    </row>
    <row r="114" spans="1:33" x14ac:dyDescent="0.25">
      <c r="A114" s="7">
        <v>122097604</v>
      </c>
      <c r="B114" s="8" t="s">
        <v>434</v>
      </c>
      <c r="C114" s="8" t="s">
        <v>138</v>
      </c>
      <c r="D114" s="70">
        <v>113655</v>
      </c>
      <c r="E114" s="71">
        <v>4699</v>
      </c>
      <c r="F114" s="72">
        <v>31682255.07</v>
      </c>
      <c r="G114" s="73">
        <v>59.32</v>
      </c>
      <c r="H114" s="29">
        <f t="shared" si="3"/>
        <v>68</v>
      </c>
      <c r="I114" s="38" t="str">
        <f t="array" ref="I114">H114&amp;CHOOSE(AND(H114&lt;&gt;{11,12,13})*MIN(4,MOD(H114,10))+1,"th","st","nd","rd","th")</f>
        <v>68th</v>
      </c>
      <c r="J114" s="74">
        <v>1.1599999999999999</v>
      </c>
      <c r="K114" s="75">
        <v>34621473.619999997</v>
      </c>
      <c r="L114" s="113">
        <v>1486.9880000000001</v>
      </c>
      <c r="M114" s="38">
        <v>74.072999999999993</v>
      </c>
      <c r="N114" s="72">
        <v>22174.799999999999</v>
      </c>
      <c r="O114" s="29">
        <f t="shared" si="4"/>
        <v>99</v>
      </c>
      <c r="P114" s="38" t="str">
        <f t="array" ref="P114">O114&amp;CHOOSE(AND(O114&lt;&gt;{11,12,13})*MIN(4,MOD(O114,10))+1,"th","st","nd","rd","th")</f>
        <v>99th</v>
      </c>
      <c r="Q114" s="76">
        <v>0.53620000000000001</v>
      </c>
      <c r="R114" s="77">
        <v>0.62</v>
      </c>
      <c r="S114" s="78">
        <v>8.3999999999999995E-3</v>
      </c>
      <c r="T114" s="79">
        <v>486</v>
      </c>
      <c r="U114" s="80">
        <v>50270103</v>
      </c>
      <c r="V114" s="72">
        <v>32202.52</v>
      </c>
      <c r="W114" s="29">
        <f t="shared" si="5"/>
        <v>100</v>
      </c>
      <c r="X114" s="38" t="str">
        <f t="array" ref="X114">W114&amp;CHOOSE(AND(W114&lt;&gt;{11,12,13})*MIN(4,MOD(W114,10))+1,"th","st","nd","rd","th")</f>
        <v>100th</v>
      </c>
      <c r="Y114" s="77">
        <v>0</v>
      </c>
      <c r="Z114" s="77">
        <v>0.62</v>
      </c>
      <c r="AA114" s="81">
        <v>790868.01</v>
      </c>
      <c r="AB114" s="82">
        <v>2545358524</v>
      </c>
      <c r="AC114" s="83">
        <v>1206141733</v>
      </c>
      <c r="AD114" s="115">
        <v>30891387.059999999</v>
      </c>
      <c r="AE114" s="115">
        <v>0</v>
      </c>
      <c r="AF114" s="115">
        <v>0</v>
      </c>
      <c r="AG114" s="115">
        <v>5253.6</v>
      </c>
    </row>
    <row r="115" spans="1:33" x14ac:dyDescent="0.25">
      <c r="A115" s="7">
        <v>122098003</v>
      </c>
      <c r="B115" s="8" t="s">
        <v>470</v>
      </c>
      <c r="C115" s="8" t="s">
        <v>138</v>
      </c>
      <c r="D115" s="70">
        <v>70499</v>
      </c>
      <c r="E115" s="71">
        <v>6083</v>
      </c>
      <c r="F115" s="72">
        <v>32014213.469999999</v>
      </c>
      <c r="G115" s="73">
        <v>74.650000000000006</v>
      </c>
      <c r="H115" s="29">
        <f t="shared" si="3"/>
        <v>91</v>
      </c>
      <c r="I115" s="38" t="str">
        <f t="array" ref="I115">H115&amp;CHOOSE(AND(H115&lt;&gt;{11,12,13})*MIN(4,MOD(H115,10))+1,"th","st","nd","rd","th")</f>
        <v>91st</v>
      </c>
      <c r="J115" s="74">
        <v>1.46</v>
      </c>
      <c r="K115" s="75">
        <v>36088821.68</v>
      </c>
      <c r="L115" s="113">
        <v>1639.2349999999999</v>
      </c>
      <c r="M115" s="38">
        <v>198.209</v>
      </c>
      <c r="N115" s="72">
        <v>19621.77</v>
      </c>
      <c r="O115" s="29">
        <f t="shared" si="4"/>
        <v>99</v>
      </c>
      <c r="P115" s="38" t="str">
        <f t="array" ref="P115">O115&amp;CHOOSE(AND(O115&lt;&gt;{11,12,13})*MIN(4,MOD(O115,10))+1,"th","st","nd","rd","th")</f>
        <v>99th</v>
      </c>
      <c r="Q115" s="76">
        <v>0.60599999999999998</v>
      </c>
      <c r="R115" s="77">
        <v>0.88</v>
      </c>
      <c r="S115" s="78">
        <v>1.0500000000000001E-2</v>
      </c>
      <c r="T115" s="79">
        <v>427</v>
      </c>
      <c r="U115" s="80">
        <v>40724000</v>
      </c>
      <c r="V115" s="72">
        <v>22163.4</v>
      </c>
      <c r="W115" s="29">
        <f t="shared" si="5"/>
        <v>98</v>
      </c>
      <c r="X115" s="38" t="str">
        <f t="array" ref="X115">W115&amp;CHOOSE(AND(W115&lt;&gt;{11,12,13})*MIN(4,MOD(W115,10))+1,"th","st","nd","rd","th")</f>
        <v>98th</v>
      </c>
      <c r="Y115" s="77">
        <v>0</v>
      </c>
      <c r="Z115" s="77">
        <v>0.88</v>
      </c>
      <c r="AA115" s="81">
        <v>913071.58</v>
      </c>
      <c r="AB115" s="82">
        <v>2456752419</v>
      </c>
      <c r="AC115" s="83">
        <v>582352032</v>
      </c>
      <c r="AD115" s="115">
        <v>31069217.780000001</v>
      </c>
      <c r="AE115" s="115">
        <v>0</v>
      </c>
      <c r="AF115" s="115">
        <v>31924.11</v>
      </c>
      <c r="AG115" s="115">
        <v>34925</v>
      </c>
    </row>
    <row r="116" spans="1:33" x14ac:dyDescent="0.25">
      <c r="A116" s="7">
        <v>122098103</v>
      </c>
      <c r="B116" s="8" t="s">
        <v>481</v>
      </c>
      <c r="C116" s="8" t="s">
        <v>138</v>
      </c>
      <c r="D116" s="70">
        <v>75251</v>
      </c>
      <c r="E116" s="71">
        <v>18342</v>
      </c>
      <c r="F116" s="72">
        <v>98657541.599999994</v>
      </c>
      <c r="G116" s="73">
        <v>71.48</v>
      </c>
      <c r="H116" s="29">
        <f t="shared" si="3"/>
        <v>88</v>
      </c>
      <c r="I116" s="38" t="str">
        <f t="array" ref="I116">H116&amp;CHOOSE(AND(H116&lt;&gt;{11,12,13})*MIN(4,MOD(H116,10))+1,"th","st","nd","rd","th")</f>
        <v>88th</v>
      </c>
      <c r="J116" s="74">
        <v>1.39</v>
      </c>
      <c r="K116" s="75">
        <v>107952802</v>
      </c>
      <c r="L116" s="113">
        <v>7314.5879999999997</v>
      </c>
      <c r="M116" s="38">
        <v>549.09699999999998</v>
      </c>
      <c r="N116" s="72">
        <v>13703.94</v>
      </c>
      <c r="O116" s="29">
        <f t="shared" si="4"/>
        <v>78</v>
      </c>
      <c r="P116" s="38" t="str">
        <f t="array" ref="P116">O116&amp;CHOOSE(AND(O116&lt;&gt;{11,12,13})*MIN(4,MOD(O116,10))+1,"th","st","nd","rd","th")</f>
        <v>78th</v>
      </c>
      <c r="Q116" s="76">
        <v>0.86770000000000003</v>
      </c>
      <c r="R116" s="77">
        <v>1.21</v>
      </c>
      <c r="S116" s="78">
        <v>1.4500000000000001E-2</v>
      </c>
      <c r="T116" s="79">
        <v>192</v>
      </c>
      <c r="U116" s="80">
        <v>90974046</v>
      </c>
      <c r="V116" s="72">
        <v>11568.88</v>
      </c>
      <c r="W116" s="29">
        <f t="shared" si="5"/>
        <v>90</v>
      </c>
      <c r="X116" s="38" t="str">
        <f t="array" ref="X116">W116&amp;CHOOSE(AND(W116&lt;&gt;{11,12,13})*MIN(4,MOD(W116,10))+1,"th","st","nd","rd","th")</f>
        <v>90th</v>
      </c>
      <c r="Y116" s="77">
        <v>0</v>
      </c>
      <c r="Z116" s="77">
        <v>1.21</v>
      </c>
      <c r="AA116" s="81">
        <v>2364723.6</v>
      </c>
      <c r="AB116" s="82">
        <v>5164228173</v>
      </c>
      <c r="AC116" s="83">
        <v>1624879704</v>
      </c>
      <c r="AD116" s="115">
        <v>96246046</v>
      </c>
      <c r="AE116" s="115">
        <v>0</v>
      </c>
      <c r="AF116" s="115">
        <v>46772</v>
      </c>
      <c r="AG116" s="115">
        <v>189322</v>
      </c>
    </row>
    <row r="117" spans="1:33" x14ac:dyDescent="0.25">
      <c r="A117" s="7">
        <v>122098202</v>
      </c>
      <c r="B117" s="8" t="s">
        <v>484</v>
      </c>
      <c r="C117" s="8" t="s">
        <v>138</v>
      </c>
      <c r="D117" s="70">
        <v>87247</v>
      </c>
      <c r="E117" s="71">
        <v>26533</v>
      </c>
      <c r="F117" s="72">
        <v>142904250.09999999</v>
      </c>
      <c r="G117" s="73">
        <v>61.73</v>
      </c>
      <c r="H117" s="29">
        <f t="shared" si="3"/>
        <v>72</v>
      </c>
      <c r="I117" s="38" t="str">
        <f t="array" ref="I117">H117&amp;CHOOSE(AND(H117&lt;&gt;{11,12,13})*MIN(4,MOD(H117,10))+1,"th","st","nd","rd","th")</f>
        <v>72nd</v>
      </c>
      <c r="J117" s="74">
        <v>1.2</v>
      </c>
      <c r="K117" s="75">
        <v>173359547.56999999</v>
      </c>
      <c r="L117" s="113">
        <v>11083.787</v>
      </c>
      <c r="M117" s="38">
        <v>774.18100000000004</v>
      </c>
      <c r="N117" s="72">
        <v>14606.98</v>
      </c>
      <c r="O117" s="29">
        <f t="shared" si="4"/>
        <v>86</v>
      </c>
      <c r="P117" s="38" t="str">
        <f t="array" ref="P117">O117&amp;CHOOSE(AND(O117&lt;&gt;{11,12,13})*MIN(4,MOD(O117,10))+1,"th","st","nd","rd","th")</f>
        <v>86th</v>
      </c>
      <c r="Q117" s="76">
        <v>0.81410000000000005</v>
      </c>
      <c r="R117" s="77">
        <v>0.98</v>
      </c>
      <c r="S117" s="78">
        <v>1.34E-2</v>
      </c>
      <c r="T117" s="79">
        <v>249</v>
      </c>
      <c r="U117" s="80">
        <v>142504907</v>
      </c>
      <c r="V117" s="72">
        <v>12017.65</v>
      </c>
      <c r="W117" s="29">
        <f t="shared" si="5"/>
        <v>91</v>
      </c>
      <c r="X117" s="38" t="str">
        <f t="array" ref="X117">W117&amp;CHOOSE(AND(W117&lt;&gt;{11,12,13})*MIN(4,MOD(W117,10))+1,"th","st","nd","rd","th")</f>
        <v>91st</v>
      </c>
      <c r="Y117" s="77">
        <v>0</v>
      </c>
      <c r="Z117" s="77">
        <v>0.98</v>
      </c>
      <c r="AA117" s="81">
        <v>4157667.85</v>
      </c>
      <c r="AB117" s="82">
        <v>7768576982</v>
      </c>
      <c r="AC117" s="83">
        <v>2866117593</v>
      </c>
      <c r="AD117" s="115">
        <v>138687035.31999999</v>
      </c>
      <c r="AE117" s="115">
        <v>0</v>
      </c>
      <c r="AF117" s="115">
        <v>59546.93</v>
      </c>
      <c r="AG117" s="115">
        <v>150406</v>
      </c>
    </row>
    <row r="118" spans="1:33" x14ac:dyDescent="0.25">
      <c r="A118" s="7">
        <v>122098403</v>
      </c>
      <c r="B118" s="8" t="s">
        <v>508</v>
      </c>
      <c r="C118" s="8" t="s">
        <v>138</v>
      </c>
      <c r="D118" s="70">
        <v>65720</v>
      </c>
      <c r="E118" s="71">
        <v>14016</v>
      </c>
      <c r="F118" s="72">
        <v>72930960.209999993</v>
      </c>
      <c r="G118" s="73">
        <v>79.180000000000007</v>
      </c>
      <c r="H118" s="29">
        <f t="shared" si="3"/>
        <v>96</v>
      </c>
      <c r="I118" s="38" t="str">
        <f t="array" ref="I118">H118&amp;CHOOSE(AND(H118&lt;&gt;{11,12,13})*MIN(4,MOD(H118,10))+1,"th","st","nd","rd","th")</f>
        <v>96th</v>
      </c>
      <c r="J118" s="74">
        <v>1.54</v>
      </c>
      <c r="K118" s="75">
        <v>87612795.390000001</v>
      </c>
      <c r="L118" s="113">
        <v>5341.5709999999999</v>
      </c>
      <c r="M118" s="38">
        <v>530.64599999999996</v>
      </c>
      <c r="N118" s="72">
        <v>14803.71</v>
      </c>
      <c r="O118" s="29">
        <f t="shared" si="4"/>
        <v>87</v>
      </c>
      <c r="P118" s="38" t="str">
        <f t="array" ref="P118">O118&amp;CHOOSE(AND(O118&lt;&gt;{11,12,13})*MIN(4,MOD(O118,10))+1,"th","st","nd","rd","th")</f>
        <v>87th</v>
      </c>
      <c r="Q118" s="76">
        <v>0.80320000000000003</v>
      </c>
      <c r="R118" s="77">
        <v>1.24</v>
      </c>
      <c r="S118" s="78">
        <v>1.6500000000000001E-2</v>
      </c>
      <c r="T118" s="79">
        <v>100</v>
      </c>
      <c r="U118" s="80">
        <v>59195120</v>
      </c>
      <c r="V118" s="72">
        <v>10080.540000000001</v>
      </c>
      <c r="W118" s="29">
        <f t="shared" si="5"/>
        <v>83</v>
      </c>
      <c r="X118" s="38" t="str">
        <f t="array" ref="X118">W118&amp;CHOOSE(AND(W118&lt;&gt;{11,12,13})*MIN(4,MOD(W118,10))+1,"th","st","nd","rd","th")</f>
        <v>83rd</v>
      </c>
      <c r="Y118" s="77">
        <v>0</v>
      </c>
      <c r="Z118" s="77">
        <v>1.24</v>
      </c>
      <c r="AA118" s="81">
        <v>2068427.07</v>
      </c>
      <c r="AB118" s="82">
        <v>3404137461</v>
      </c>
      <c r="AC118" s="83">
        <v>1013408805</v>
      </c>
      <c r="AD118" s="115">
        <v>70738674.769999996</v>
      </c>
      <c r="AE118" s="115">
        <v>0</v>
      </c>
      <c r="AF118" s="115">
        <v>123858.37</v>
      </c>
      <c r="AG118" s="115">
        <v>682207.18</v>
      </c>
    </row>
    <row r="119" spans="1:33" x14ac:dyDescent="0.25">
      <c r="A119" s="7">
        <v>104101252</v>
      </c>
      <c r="B119" s="8" t="s">
        <v>177</v>
      </c>
      <c r="C119" s="8" t="s">
        <v>178</v>
      </c>
      <c r="D119" s="70">
        <v>50248</v>
      </c>
      <c r="E119" s="71">
        <v>23106</v>
      </c>
      <c r="F119" s="72">
        <v>48278872.379999995</v>
      </c>
      <c r="G119" s="73">
        <v>41.58</v>
      </c>
      <c r="H119" s="29">
        <f t="shared" si="3"/>
        <v>27</v>
      </c>
      <c r="I119" s="38" t="str">
        <f t="array" ref="I119">H119&amp;CHOOSE(AND(H119&lt;&gt;{11,12,13})*MIN(4,MOD(H119,10))+1,"th","st","nd","rd","th")</f>
        <v>27th</v>
      </c>
      <c r="J119" s="74">
        <v>0.81</v>
      </c>
      <c r="K119" s="75">
        <v>89989759.040000007</v>
      </c>
      <c r="L119" s="113">
        <v>6907.4539999999997</v>
      </c>
      <c r="M119" s="38">
        <v>1142.7660000000001</v>
      </c>
      <c r="N119" s="72">
        <v>11093.24</v>
      </c>
      <c r="O119" s="29">
        <f t="shared" si="4"/>
        <v>33</v>
      </c>
      <c r="P119" s="38" t="str">
        <f t="array" ref="P119">O119&amp;CHOOSE(AND(O119&lt;&gt;{11,12,13})*MIN(4,MOD(O119,10))+1,"th","st","nd","rd","th")</f>
        <v>33rd</v>
      </c>
      <c r="Q119" s="76">
        <v>1.0719000000000001</v>
      </c>
      <c r="R119" s="77">
        <v>0.81</v>
      </c>
      <c r="S119" s="78">
        <v>1.12E-2</v>
      </c>
      <c r="T119" s="79">
        <v>392</v>
      </c>
      <c r="U119" s="80">
        <v>57598350</v>
      </c>
      <c r="V119" s="72">
        <v>7154.88</v>
      </c>
      <c r="W119" s="29">
        <f t="shared" si="5"/>
        <v>56</v>
      </c>
      <c r="X119" s="38" t="str">
        <f t="array" ref="X119">W119&amp;CHOOSE(AND(W119&lt;&gt;{11,12,13})*MIN(4,MOD(W119,10))+1,"th","st","nd","rd","th")</f>
        <v>56th</v>
      </c>
      <c r="Y119" s="77">
        <v>0</v>
      </c>
      <c r="Z119" s="77">
        <v>0.81</v>
      </c>
      <c r="AA119" s="81">
        <v>1957054.08</v>
      </c>
      <c r="AB119" s="82">
        <v>3098405584</v>
      </c>
      <c r="AC119" s="83">
        <v>1199978720</v>
      </c>
      <c r="AD119" s="115">
        <v>45749592.109999999</v>
      </c>
      <c r="AE119" s="115">
        <v>0</v>
      </c>
      <c r="AF119" s="115">
        <v>572226.18999999994</v>
      </c>
      <c r="AG119" s="115">
        <v>686701.06</v>
      </c>
    </row>
    <row r="120" spans="1:33" x14ac:dyDescent="0.25">
      <c r="A120" s="7">
        <v>104103603</v>
      </c>
      <c r="B120" s="8" t="s">
        <v>357</v>
      </c>
      <c r="C120" s="8" t="s">
        <v>178</v>
      </c>
      <c r="D120" s="70">
        <v>48977</v>
      </c>
      <c r="E120" s="71">
        <v>4125</v>
      </c>
      <c r="F120" s="72">
        <v>7405241.2699999996</v>
      </c>
      <c r="G120" s="73">
        <v>36.65</v>
      </c>
      <c r="H120" s="29">
        <f t="shared" si="3"/>
        <v>15</v>
      </c>
      <c r="I120" s="38" t="str">
        <f t="array" ref="I120">H120&amp;CHOOSE(AND(H120&lt;&gt;{11,12,13})*MIN(4,MOD(H120,10))+1,"th","st","nd","rd","th")</f>
        <v>15th</v>
      </c>
      <c r="J120" s="74">
        <v>0.72</v>
      </c>
      <c r="K120" s="75">
        <v>21239653.449999999</v>
      </c>
      <c r="L120" s="113">
        <v>1551.8240000000001</v>
      </c>
      <c r="M120" s="38">
        <v>308.41800000000001</v>
      </c>
      <c r="N120" s="72">
        <v>11416.64</v>
      </c>
      <c r="O120" s="29">
        <f t="shared" si="4"/>
        <v>41</v>
      </c>
      <c r="P120" s="38" t="str">
        <f t="array" ref="P120">O120&amp;CHOOSE(AND(O120&lt;&gt;{11,12,13})*MIN(4,MOD(O120,10))+1,"th","st","nd","rd","th")</f>
        <v>41st</v>
      </c>
      <c r="Q120" s="76">
        <v>1.0415000000000001</v>
      </c>
      <c r="R120" s="77">
        <v>0.72</v>
      </c>
      <c r="S120" s="78">
        <v>1.1299999999999999E-2</v>
      </c>
      <c r="T120" s="79">
        <v>384</v>
      </c>
      <c r="U120" s="80">
        <v>8811379</v>
      </c>
      <c r="V120" s="72">
        <v>4736.68</v>
      </c>
      <c r="W120" s="29">
        <f t="shared" si="5"/>
        <v>22</v>
      </c>
      <c r="X120" s="38" t="str">
        <f t="array" ref="X120">W120&amp;CHOOSE(AND(W120&lt;&gt;{11,12,13})*MIN(4,MOD(W120,10))+1,"th","st","nd","rd","th")</f>
        <v>22nd</v>
      </c>
      <c r="Y120" s="77">
        <v>0.28999999999999998</v>
      </c>
      <c r="Z120" s="77">
        <v>1.01</v>
      </c>
      <c r="AA120" s="81">
        <v>593761.1</v>
      </c>
      <c r="AB120" s="82">
        <v>457359115</v>
      </c>
      <c r="AC120" s="83">
        <v>200206473</v>
      </c>
      <c r="AD120" s="115">
        <v>6617631.5</v>
      </c>
      <c r="AE120" s="115">
        <v>1500</v>
      </c>
      <c r="AF120" s="115">
        <v>192348.67</v>
      </c>
      <c r="AG120" s="115">
        <v>1944</v>
      </c>
    </row>
    <row r="121" spans="1:33" x14ac:dyDescent="0.25">
      <c r="A121" s="7">
        <v>104105003</v>
      </c>
      <c r="B121" s="8" t="s">
        <v>392</v>
      </c>
      <c r="C121" s="8" t="s">
        <v>178</v>
      </c>
      <c r="D121" s="70">
        <v>89846</v>
      </c>
      <c r="E121" s="71">
        <v>7616</v>
      </c>
      <c r="F121" s="72">
        <v>30690497.620000001</v>
      </c>
      <c r="G121" s="73">
        <v>44.85</v>
      </c>
      <c r="H121" s="29">
        <f t="shared" si="3"/>
        <v>35</v>
      </c>
      <c r="I121" s="38" t="str">
        <f t="array" ref="I121">H121&amp;CHOOSE(AND(H121&lt;&gt;{11,12,13})*MIN(4,MOD(H121,10))+1,"th","st","nd","rd","th")</f>
        <v>35th</v>
      </c>
      <c r="J121" s="74">
        <v>0.88</v>
      </c>
      <c r="K121" s="75">
        <v>38380934.859999999</v>
      </c>
      <c r="L121" s="113">
        <v>3236.741</v>
      </c>
      <c r="M121" s="38">
        <v>74.748000000000005</v>
      </c>
      <c r="N121" s="72">
        <v>11584.69</v>
      </c>
      <c r="O121" s="29">
        <f t="shared" si="4"/>
        <v>44</v>
      </c>
      <c r="P121" s="38" t="str">
        <f t="array" ref="P121">O121&amp;CHOOSE(AND(O121&lt;&gt;{11,12,13})*MIN(4,MOD(O121,10))+1,"th","st","nd","rd","th")</f>
        <v>44th</v>
      </c>
      <c r="Q121" s="76">
        <v>1.0264</v>
      </c>
      <c r="R121" s="77">
        <v>0.88</v>
      </c>
      <c r="S121" s="78">
        <v>9.7000000000000003E-3</v>
      </c>
      <c r="T121" s="79">
        <v>457</v>
      </c>
      <c r="U121" s="80">
        <v>42434940</v>
      </c>
      <c r="V121" s="72">
        <v>12814.46</v>
      </c>
      <c r="W121" s="29">
        <f t="shared" si="5"/>
        <v>93</v>
      </c>
      <c r="X121" s="38" t="str">
        <f t="array" ref="X121">W121&amp;CHOOSE(AND(W121&lt;&gt;{11,12,13})*MIN(4,MOD(W121,10))+1,"th","st","nd","rd","th")</f>
        <v>93rd</v>
      </c>
      <c r="Y121" s="77">
        <v>0</v>
      </c>
      <c r="Z121" s="77">
        <v>0.88</v>
      </c>
      <c r="AA121" s="81">
        <v>327476.67</v>
      </c>
      <c r="AB121" s="82">
        <v>2107921620</v>
      </c>
      <c r="AC121" s="83">
        <v>1058864959</v>
      </c>
      <c r="AD121" s="115">
        <v>30356982.710000001</v>
      </c>
      <c r="AE121" s="115">
        <v>0</v>
      </c>
      <c r="AF121" s="115">
        <v>6038.24</v>
      </c>
      <c r="AG121" s="115">
        <v>18348.5</v>
      </c>
    </row>
    <row r="122" spans="1:33" x14ac:dyDescent="0.25">
      <c r="A122" s="7">
        <v>104105353</v>
      </c>
      <c r="B122" s="8" t="s">
        <v>414</v>
      </c>
      <c r="C122" s="8" t="s">
        <v>178</v>
      </c>
      <c r="D122" s="70">
        <v>51140</v>
      </c>
      <c r="E122" s="71">
        <v>3781</v>
      </c>
      <c r="F122" s="72">
        <v>6971320</v>
      </c>
      <c r="G122" s="73">
        <v>36.049999999999997</v>
      </c>
      <c r="H122" s="29">
        <f t="shared" si="3"/>
        <v>14</v>
      </c>
      <c r="I122" s="38" t="str">
        <f t="array" ref="I122">H122&amp;CHOOSE(AND(H122&lt;&gt;{11,12,13})*MIN(4,MOD(H122,10))+1,"th","st","nd","rd","th")</f>
        <v>14th</v>
      </c>
      <c r="J122" s="74">
        <v>0.7</v>
      </c>
      <c r="K122" s="75">
        <v>17937273.18</v>
      </c>
      <c r="L122" s="113">
        <v>1325.79</v>
      </c>
      <c r="M122" s="38">
        <v>367.49900000000002</v>
      </c>
      <c r="N122" s="72">
        <v>10568.97</v>
      </c>
      <c r="O122" s="29">
        <f t="shared" si="4"/>
        <v>22</v>
      </c>
      <c r="P122" s="38" t="str">
        <f t="array" ref="P122">O122&amp;CHOOSE(AND(O122&lt;&gt;{11,12,13})*MIN(4,MOD(O122,10))+1,"th","st","nd","rd","th")</f>
        <v>22nd</v>
      </c>
      <c r="Q122" s="76">
        <v>1.1251</v>
      </c>
      <c r="R122" s="77">
        <v>0.7</v>
      </c>
      <c r="S122" s="78">
        <v>1.09E-2</v>
      </c>
      <c r="T122" s="79">
        <v>409</v>
      </c>
      <c r="U122" s="80">
        <v>8544160</v>
      </c>
      <c r="V122" s="72">
        <v>5045.8999999999996</v>
      </c>
      <c r="W122" s="29">
        <f t="shared" si="5"/>
        <v>26</v>
      </c>
      <c r="X122" s="38" t="str">
        <f t="array" ref="X122">W122&amp;CHOOSE(AND(W122&lt;&gt;{11,12,13})*MIN(4,MOD(W122,10))+1,"th","st","nd","rd","th")</f>
        <v>26th</v>
      </c>
      <c r="Y122" s="77">
        <v>0.25</v>
      </c>
      <c r="Z122" s="77">
        <v>0.95</v>
      </c>
      <c r="AA122" s="81">
        <v>604053.55000000005</v>
      </c>
      <c r="AB122" s="82">
        <v>444598795</v>
      </c>
      <c r="AC122" s="83">
        <v>193025110</v>
      </c>
      <c r="AD122" s="115">
        <v>6361856.7800000003</v>
      </c>
      <c r="AE122" s="115">
        <v>0</v>
      </c>
      <c r="AF122" s="115">
        <v>5409.67</v>
      </c>
      <c r="AG122" s="115">
        <v>40953.42</v>
      </c>
    </row>
    <row r="123" spans="1:33" x14ac:dyDescent="0.25">
      <c r="A123" s="7">
        <v>104107903</v>
      </c>
      <c r="B123" s="8" t="s">
        <v>534</v>
      </c>
      <c r="C123" s="8" t="s">
        <v>178</v>
      </c>
      <c r="D123" s="70">
        <v>82958</v>
      </c>
      <c r="E123" s="71">
        <v>18724</v>
      </c>
      <c r="F123" s="72">
        <v>80014768.999999985</v>
      </c>
      <c r="G123" s="73">
        <v>51.51</v>
      </c>
      <c r="H123" s="29">
        <f t="shared" si="3"/>
        <v>52</v>
      </c>
      <c r="I123" s="38" t="str">
        <f t="array" ref="I123">H123&amp;CHOOSE(AND(H123&lt;&gt;{11,12,13})*MIN(4,MOD(H123,10))+1,"th","st","nd","rd","th")</f>
        <v>52nd</v>
      </c>
      <c r="J123" s="74">
        <v>1</v>
      </c>
      <c r="K123" s="75">
        <v>101136504.98999999</v>
      </c>
      <c r="L123" s="113">
        <v>7111.134</v>
      </c>
      <c r="M123" s="38">
        <v>376.529</v>
      </c>
      <c r="N123" s="72">
        <v>13313.83</v>
      </c>
      <c r="O123" s="29">
        <f t="shared" si="4"/>
        <v>73</v>
      </c>
      <c r="P123" s="38" t="str">
        <f t="array" ref="P123">O123&amp;CHOOSE(AND(O123&lt;&gt;{11,12,13})*MIN(4,MOD(O123,10))+1,"th","st","nd","rd","th")</f>
        <v>73rd</v>
      </c>
      <c r="Q123" s="76">
        <v>0.8931</v>
      </c>
      <c r="R123" s="77">
        <v>0.89</v>
      </c>
      <c r="S123" s="78">
        <v>1.26E-2</v>
      </c>
      <c r="T123" s="79">
        <v>312</v>
      </c>
      <c r="U123" s="80">
        <v>85159220</v>
      </c>
      <c r="V123" s="72">
        <v>11373.27</v>
      </c>
      <c r="W123" s="29">
        <f t="shared" si="5"/>
        <v>89</v>
      </c>
      <c r="X123" s="38" t="str">
        <f t="array" ref="X123">W123&amp;CHOOSE(AND(W123&lt;&gt;{11,12,13})*MIN(4,MOD(W123,10))+1,"th","st","nd","rd","th")</f>
        <v>89th</v>
      </c>
      <c r="Y123" s="77">
        <v>0</v>
      </c>
      <c r="Z123" s="77">
        <v>0.89</v>
      </c>
      <c r="AA123" s="81">
        <v>1215754.99</v>
      </c>
      <c r="AB123" s="82">
        <v>4404642705</v>
      </c>
      <c r="AC123" s="83">
        <v>1950522951</v>
      </c>
      <c r="AD123" s="115">
        <v>78636825.099999994</v>
      </c>
      <c r="AE123" s="115">
        <v>0</v>
      </c>
      <c r="AF123" s="115">
        <v>162188.91</v>
      </c>
      <c r="AG123" s="115">
        <v>1447018.5</v>
      </c>
    </row>
    <row r="124" spans="1:33" x14ac:dyDescent="0.25">
      <c r="A124" s="7">
        <v>104107503</v>
      </c>
      <c r="B124" s="8" t="s">
        <v>545</v>
      </c>
      <c r="C124" s="8" t="s">
        <v>178</v>
      </c>
      <c r="D124" s="70">
        <v>46135</v>
      </c>
      <c r="E124" s="71">
        <v>7784</v>
      </c>
      <c r="F124" s="72">
        <v>16565295.67</v>
      </c>
      <c r="G124" s="73">
        <v>46.13</v>
      </c>
      <c r="H124" s="29">
        <f t="shared" si="3"/>
        <v>37</v>
      </c>
      <c r="I124" s="38" t="str">
        <f t="array" ref="I124">H124&amp;CHOOSE(AND(H124&lt;&gt;{11,12,13})*MIN(4,MOD(H124,10))+1,"th","st","nd","rd","th")</f>
        <v>37th</v>
      </c>
      <c r="J124" s="74">
        <v>0.9</v>
      </c>
      <c r="K124" s="75">
        <v>28282714</v>
      </c>
      <c r="L124" s="113">
        <v>2177.9499999999998</v>
      </c>
      <c r="M124" s="38">
        <v>265.53899999999999</v>
      </c>
      <c r="N124" s="72">
        <v>11568.01</v>
      </c>
      <c r="O124" s="29">
        <f t="shared" si="4"/>
        <v>44</v>
      </c>
      <c r="P124" s="38" t="str">
        <f t="array" ref="P124">O124&amp;CHOOSE(AND(O124&lt;&gt;{11,12,13})*MIN(4,MOD(O124,10))+1,"th","st","nd","rd","th")</f>
        <v>44th</v>
      </c>
      <c r="Q124" s="76">
        <v>1.0279</v>
      </c>
      <c r="R124" s="77">
        <v>0.9</v>
      </c>
      <c r="S124" s="78">
        <v>1.1900000000000001E-2</v>
      </c>
      <c r="T124" s="79">
        <v>354</v>
      </c>
      <c r="U124" s="80">
        <v>18674212</v>
      </c>
      <c r="V124" s="72">
        <v>7642.44</v>
      </c>
      <c r="W124" s="29">
        <f t="shared" si="5"/>
        <v>63</v>
      </c>
      <c r="X124" s="38" t="str">
        <f t="array" ref="X124">W124&amp;CHOOSE(AND(W124&lt;&gt;{11,12,13})*MIN(4,MOD(W124,10))+1,"th","st","nd","rd","th")</f>
        <v>63rd</v>
      </c>
      <c r="Y124" s="77">
        <v>0</v>
      </c>
      <c r="Z124" s="77">
        <v>0.9</v>
      </c>
      <c r="AA124" s="81">
        <v>655663.67000000004</v>
      </c>
      <c r="AB124" s="82">
        <v>992637453</v>
      </c>
      <c r="AC124" s="83">
        <v>400960489</v>
      </c>
      <c r="AD124" s="115">
        <v>15721386</v>
      </c>
      <c r="AE124" s="115">
        <v>0</v>
      </c>
      <c r="AF124" s="115">
        <v>188246</v>
      </c>
      <c r="AG124" s="115">
        <v>16420</v>
      </c>
    </row>
    <row r="125" spans="1:33" x14ac:dyDescent="0.25">
      <c r="A125" s="7">
        <v>104107803</v>
      </c>
      <c r="B125" s="8" t="s">
        <v>551</v>
      </c>
      <c r="C125" s="8" t="s">
        <v>178</v>
      </c>
      <c r="D125" s="70">
        <v>57495</v>
      </c>
      <c r="E125" s="71">
        <v>7601</v>
      </c>
      <c r="F125" s="72">
        <v>19485132.059999999</v>
      </c>
      <c r="G125" s="73">
        <v>44.59</v>
      </c>
      <c r="H125" s="29">
        <f t="shared" si="3"/>
        <v>34</v>
      </c>
      <c r="I125" s="38" t="str">
        <f t="array" ref="I125">H125&amp;CHOOSE(AND(H125&lt;&gt;{11,12,13})*MIN(4,MOD(H125,10))+1,"th","st","nd","rd","th")</f>
        <v>34th</v>
      </c>
      <c r="J125" s="74">
        <v>0.87</v>
      </c>
      <c r="K125" s="75">
        <v>30250051.75</v>
      </c>
      <c r="L125" s="113">
        <v>2425.9189999999999</v>
      </c>
      <c r="M125" s="38">
        <v>221.19800000000001</v>
      </c>
      <c r="N125" s="72">
        <v>11372.21</v>
      </c>
      <c r="O125" s="29">
        <f t="shared" si="4"/>
        <v>40</v>
      </c>
      <c r="P125" s="38" t="str">
        <f t="array" ref="P125">O125&amp;CHOOSE(AND(O125&lt;&gt;{11,12,13})*MIN(4,MOD(O125,10))+1,"th","st","nd","rd","th")</f>
        <v>40th</v>
      </c>
      <c r="Q125" s="76">
        <v>1.0456000000000001</v>
      </c>
      <c r="R125" s="77">
        <v>0.87</v>
      </c>
      <c r="S125" s="78">
        <v>1.11E-2</v>
      </c>
      <c r="T125" s="79">
        <v>399</v>
      </c>
      <c r="U125" s="80">
        <v>23583338</v>
      </c>
      <c r="V125" s="72">
        <v>8909.07</v>
      </c>
      <c r="W125" s="29">
        <f t="shared" si="5"/>
        <v>75</v>
      </c>
      <c r="X125" s="38" t="str">
        <f t="array" ref="X125">W125&amp;CHOOSE(AND(W125&lt;&gt;{11,12,13})*MIN(4,MOD(W125,10))+1,"th","st","nd","rd","th")</f>
        <v>75th</v>
      </c>
      <c r="Y125" s="77">
        <v>0</v>
      </c>
      <c r="Z125" s="77">
        <v>0.87</v>
      </c>
      <c r="AA125" s="81">
        <v>594927.47</v>
      </c>
      <c r="AB125" s="82">
        <v>1230173360</v>
      </c>
      <c r="AC125" s="83">
        <v>529777251</v>
      </c>
      <c r="AD125" s="115">
        <v>18789380.73</v>
      </c>
      <c r="AE125" s="115">
        <v>0</v>
      </c>
      <c r="AF125" s="115">
        <v>100823.86</v>
      </c>
      <c r="AG125" s="115">
        <v>146486.34</v>
      </c>
    </row>
    <row r="126" spans="1:33" x14ac:dyDescent="0.25">
      <c r="A126" s="7">
        <v>108110603</v>
      </c>
      <c r="B126" s="8" t="s">
        <v>154</v>
      </c>
      <c r="C126" s="8" t="s">
        <v>155</v>
      </c>
      <c r="D126" s="70">
        <v>38119</v>
      </c>
      <c r="E126" s="71">
        <v>2174</v>
      </c>
      <c r="F126" s="72">
        <v>1886077.23</v>
      </c>
      <c r="G126" s="73">
        <v>22.76</v>
      </c>
      <c r="H126" s="29">
        <f t="shared" si="3"/>
        <v>1</v>
      </c>
      <c r="I126" s="38" t="str">
        <f t="array" ref="I126">H126&amp;CHOOSE(AND(H126&lt;&gt;{11,12,13})*MIN(4,MOD(H126,10))+1,"th","st","nd","rd","th")</f>
        <v>1st</v>
      </c>
      <c r="J126" s="74">
        <v>0.44</v>
      </c>
      <c r="K126" s="75">
        <v>9787180.3599999994</v>
      </c>
      <c r="L126" s="113">
        <v>668.09500000000003</v>
      </c>
      <c r="M126" s="38">
        <v>324.51600000000002</v>
      </c>
      <c r="N126" s="72">
        <v>9860.0400000000009</v>
      </c>
      <c r="O126" s="29">
        <f t="shared" si="4"/>
        <v>11</v>
      </c>
      <c r="P126" s="38" t="str">
        <f t="array" ref="P126">O126&amp;CHOOSE(AND(O126&lt;&gt;{11,12,13})*MIN(4,MOD(O126,10))+1,"th","st","nd","rd","th")</f>
        <v>11th</v>
      </c>
      <c r="Q126" s="76">
        <v>1.206</v>
      </c>
      <c r="R126" s="77">
        <v>0.44</v>
      </c>
      <c r="S126" s="78">
        <v>9.1999999999999998E-3</v>
      </c>
      <c r="T126" s="79">
        <v>471</v>
      </c>
      <c r="U126" s="80">
        <v>2738668</v>
      </c>
      <c r="V126" s="72">
        <v>2759.05</v>
      </c>
      <c r="W126" s="29">
        <f t="shared" si="5"/>
        <v>4</v>
      </c>
      <c r="X126" s="38" t="str">
        <f t="array" ref="X126">W126&amp;CHOOSE(AND(W126&lt;&gt;{11,12,13})*MIN(4,MOD(W126,10))+1,"th","st","nd","rd","th")</f>
        <v>4th</v>
      </c>
      <c r="Y126" s="77">
        <v>0.59</v>
      </c>
      <c r="Z126" s="77">
        <v>1.03</v>
      </c>
      <c r="AA126" s="81">
        <v>169084.96</v>
      </c>
      <c r="AB126" s="82">
        <v>130166146</v>
      </c>
      <c r="AC126" s="83">
        <v>74212062</v>
      </c>
      <c r="AD126" s="115">
        <v>1716992.27</v>
      </c>
      <c r="AE126" s="115">
        <v>0</v>
      </c>
      <c r="AF126" s="115">
        <v>0</v>
      </c>
      <c r="AG126" s="115">
        <v>0</v>
      </c>
    </row>
    <row r="127" spans="1:33" x14ac:dyDescent="0.25">
      <c r="A127" s="7">
        <v>108111203</v>
      </c>
      <c r="B127" s="8" t="s">
        <v>180</v>
      </c>
      <c r="C127" s="8" t="s">
        <v>155</v>
      </c>
      <c r="D127" s="70">
        <v>45740</v>
      </c>
      <c r="E127" s="71">
        <v>4082</v>
      </c>
      <c r="F127" s="72">
        <v>5705360.1500000004</v>
      </c>
      <c r="G127" s="73">
        <v>30.56</v>
      </c>
      <c r="H127" s="29">
        <f t="shared" si="3"/>
        <v>6</v>
      </c>
      <c r="I127" s="38" t="str">
        <f t="array" ref="I127">H127&amp;CHOOSE(AND(H127&lt;&gt;{11,12,13})*MIN(4,MOD(H127,10))+1,"th","st","nd","rd","th")</f>
        <v>6th</v>
      </c>
      <c r="J127" s="74">
        <v>0.6</v>
      </c>
      <c r="K127" s="75">
        <v>18644493.829999998</v>
      </c>
      <c r="L127" s="113">
        <v>1419.3040000000001</v>
      </c>
      <c r="M127" s="38">
        <v>253.55</v>
      </c>
      <c r="N127" s="72">
        <v>11116.19</v>
      </c>
      <c r="O127" s="29">
        <f t="shared" si="4"/>
        <v>34</v>
      </c>
      <c r="P127" s="38" t="str">
        <f t="array" ref="P127">O127&amp;CHOOSE(AND(O127&lt;&gt;{11,12,13})*MIN(4,MOD(O127,10))+1,"th","st","nd","rd","th")</f>
        <v>34th</v>
      </c>
      <c r="Q127" s="76">
        <v>1.0697000000000001</v>
      </c>
      <c r="R127" s="77">
        <v>0.6</v>
      </c>
      <c r="S127" s="78">
        <v>1.09E-2</v>
      </c>
      <c r="T127" s="79">
        <v>409</v>
      </c>
      <c r="U127" s="80">
        <v>7035531</v>
      </c>
      <c r="V127" s="72">
        <v>4205.71</v>
      </c>
      <c r="W127" s="29">
        <f t="shared" si="5"/>
        <v>16</v>
      </c>
      <c r="X127" s="38" t="str">
        <f t="array" ref="X127">W127&amp;CHOOSE(AND(W127&lt;&gt;{11,12,13})*MIN(4,MOD(W127,10))+1,"th","st","nd","rd","th")</f>
        <v>16th</v>
      </c>
      <c r="Y127" s="77">
        <v>0.37</v>
      </c>
      <c r="Z127" s="77">
        <v>0.97</v>
      </c>
      <c r="AA127" s="81">
        <v>506577.4</v>
      </c>
      <c r="AB127" s="82">
        <v>340474082</v>
      </c>
      <c r="AC127" s="83">
        <v>184565562</v>
      </c>
      <c r="AD127" s="115">
        <v>5176996.12</v>
      </c>
      <c r="AE127" s="115">
        <v>0</v>
      </c>
      <c r="AF127" s="115">
        <v>21786.63</v>
      </c>
      <c r="AG127" s="115">
        <v>48733.52</v>
      </c>
    </row>
    <row r="128" spans="1:33" x14ac:dyDescent="0.25">
      <c r="A128" s="7">
        <v>108111303</v>
      </c>
      <c r="B128" s="8" t="s">
        <v>194</v>
      </c>
      <c r="C128" s="8" t="s">
        <v>155</v>
      </c>
      <c r="D128" s="70">
        <v>50674</v>
      </c>
      <c r="E128" s="71">
        <v>5595</v>
      </c>
      <c r="F128" s="72">
        <v>9883233.4899999984</v>
      </c>
      <c r="G128" s="73">
        <v>34.86</v>
      </c>
      <c r="H128" s="29">
        <f t="shared" si="3"/>
        <v>11</v>
      </c>
      <c r="I128" s="38" t="str">
        <f t="array" ref="I128">H128&amp;CHOOSE(AND(H128&lt;&gt;{11,12,13})*MIN(4,MOD(H128,10))+1,"th","st","nd","rd","th")</f>
        <v>11th</v>
      </c>
      <c r="J128" s="74">
        <v>0.68</v>
      </c>
      <c r="K128" s="75">
        <v>20413505.850000001</v>
      </c>
      <c r="L128" s="113">
        <v>1700.652</v>
      </c>
      <c r="M128" s="38">
        <v>201.95599999999999</v>
      </c>
      <c r="N128" s="72">
        <v>10428.870000000001</v>
      </c>
      <c r="O128" s="29">
        <f t="shared" si="4"/>
        <v>18</v>
      </c>
      <c r="P128" s="38" t="str">
        <f t="array" ref="P128">O128&amp;CHOOSE(AND(O128&lt;&gt;{11,12,13})*MIN(4,MOD(O128,10))+1,"th","st","nd","rd","th")</f>
        <v>18th</v>
      </c>
      <c r="Q128" s="76">
        <v>1.1402000000000001</v>
      </c>
      <c r="R128" s="77">
        <v>0.68</v>
      </c>
      <c r="S128" s="78">
        <v>1.04E-2</v>
      </c>
      <c r="T128" s="79">
        <v>432</v>
      </c>
      <c r="U128" s="80">
        <v>12687948</v>
      </c>
      <c r="V128" s="72">
        <v>6668.71</v>
      </c>
      <c r="W128" s="29">
        <f t="shared" si="5"/>
        <v>50</v>
      </c>
      <c r="X128" s="38" t="str">
        <f t="array" ref="X128">W128&amp;CHOOSE(AND(W128&lt;&gt;{11,12,13})*MIN(4,MOD(W128,10))+1,"th","st","nd","rd","th")</f>
        <v>50th</v>
      </c>
      <c r="Y128" s="77">
        <v>0.01</v>
      </c>
      <c r="Z128" s="77">
        <v>0.69</v>
      </c>
      <c r="AA128" s="81">
        <v>390088.93</v>
      </c>
      <c r="AB128" s="82">
        <v>670043169</v>
      </c>
      <c r="AC128" s="83">
        <v>276818643</v>
      </c>
      <c r="AD128" s="115">
        <v>9492505.0299999993</v>
      </c>
      <c r="AE128" s="115">
        <v>0</v>
      </c>
      <c r="AF128" s="115">
        <v>639.53</v>
      </c>
      <c r="AG128" s="115">
        <v>571461.80000000005</v>
      </c>
    </row>
    <row r="129" spans="1:33" x14ac:dyDescent="0.25">
      <c r="A129" s="7">
        <v>108111403</v>
      </c>
      <c r="B129" s="8" t="s">
        <v>228</v>
      </c>
      <c r="C129" s="8" t="s">
        <v>155</v>
      </c>
      <c r="D129" s="70">
        <v>43571</v>
      </c>
      <c r="E129" s="71">
        <v>2728</v>
      </c>
      <c r="F129" s="72">
        <v>3012709.0999999996</v>
      </c>
      <c r="G129" s="73">
        <v>25.35</v>
      </c>
      <c r="H129" s="29">
        <f t="shared" si="3"/>
        <v>2</v>
      </c>
      <c r="I129" s="38" t="str">
        <f t="array" ref="I129">H129&amp;CHOOSE(AND(H129&lt;&gt;{11,12,13})*MIN(4,MOD(H129,10))+1,"th","st","nd","rd","th")</f>
        <v>2nd</v>
      </c>
      <c r="J129" s="74">
        <v>0.49</v>
      </c>
      <c r="K129" s="75">
        <v>10666908.710000001</v>
      </c>
      <c r="L129" s="113">
        <v>802.64800000000002</v>
      </c>
      <c r="M129" s="38">
        <v>137.477</v>
      </c>
      <c r="N129" s="72">
        <v>11346.27</v>
      </c>
      <c r="O129" s="29">
        <f t="shared" si="4"/>
        <v>39</v>
      </c>
      <c r="P129" s="38" t="str">
        <f t="array" ref="P129">O129&amp;CHOOSE(AND(O129&lt;&gt;{11,12,13})*MIN(4,MOD(O129,10))+1,"th","st","nd","rd","th")</f>
        <v>39th</v>
      </c>
      <c r="Q129" s="76">
        <v>1.048</v>
      </c>
      <c r="R129" s="77">
        <v>0.49</v>
      </c>
      <c r="S129" s="78">
        <v>1.06E-2</v>
      </c>
      <c r="T129" s="79">
        <v>422</v>
      </c>
      <c r="U129" s="80">
        <v>3795882</v>
      </c>
      <c r="V129" s="72">
        <v>4037.64</v>
      </c>
      <c r="W129" s="29">
        <f t="shared" si="5"/>
        <v>15</v>
      </c>
      <c r="X129" s="38" t="str">
        <f t="array" ref="X129">W129&amp;CHOOSE(AND(W129&lt;&gt;{11,12,13})*MIN(4,MOD(W129,10))+1,"th","st","nd","rd","th")</f>
        <v>15th</v>
      </c>
      <c r="Y129" s="77">
        <v>0.4</v>
      </c>
      <c r="Z129" s="77">
        <v>0.89</v>
      </c>
      <c r="AA129" s="81">
        <v>272065.74</v>
      </c>
      <c r="AB129" s="82">
        <v>180468487</v>
      </c>
      <c r="AC129" s="83">
        <v>102806287</v>
      </c>
      <c r="AD129" s="115">
        <v>2735630.11</v>
      </c>
      <c r="AE129" s="115">
        <v>0</v>
      </c>
      <c r="AF129" s="115">
        <v>5013.25</v>
      </c>
      <c r="AG129" s="115">
        <v>0</v>
      </c>
    </row>
    <row r="130" spans="1:33" x14ac:dyDescent="0.25">
      <c r="A130" s="7">
        <v>108112003</v>
      </c>
      <c r="B130" s="8" t="s">
        <v>288</v>
      </c>
      <c r="C130" s="8" t="s">
        <v>155</v>
      </c>
      <c r="D130" s="70">
        <v>38569</v>
      </c>
      <c r="E130" s="71">
        <v>2177</v>
      </c>
      <c r="F130" s="72">
        <v>2542459.9499999997</v>
      </c>
      <c r="G130" s="73">
        <v>30.28</v>
      </c>
      <c r="H130" s="29">
        <f t="shared" si="3"/>
        <v>5</v>
      </c>
      <c r="I130" s="38" t="str">
        <f t="array" ref="I130">H130&amp;CHOOSE(AND(H130&lt;&gt;{11,12,13})*MIN(4,MOD(H130,10))+1,"th","st","nd","rd","th")</f>
        <v>5th</v>
      </c>
      <c r="J130" s="74">
        <v>0.59</v>
      </c>
      <c r="K130" s="75">
        <v>10976052.08</v>
      </c>
      <c r="L130" s="113">
        <v>691.27099999999996</v>
      </c>
      <c r="M130" s="38">
        <v>153.52600000000001</v>
      </c>
      <c r="N130" s="72">
        <v>12992.53</v>
      </c>
      <c r="O130" s="29">
        <f t="shared" si="4"/>
        <v>69</v>
      </c>
      <c r="P130" s="38" t="str">
        <f t="array" ref="P130">O130&amp;CHOOSE(AND(O130&lt;&gt;{11,12,13})*MIN(4,MOD(O130,10))+1,"th","st","nd","rd","th")</f>
        <v>69th</v>
      </c>
      <c r="Q130" s="76">
        <v>0.91520000000000001</v>
      </c>
      <c r="R130" s="77">
        <v>0.54</v>
      </c>
      <c r="S130" s="78">
        <v>1.5599999999999999E-2</v>
      </c>
      <c r="T130" s="79">
        <v>132</v>
      </c>
      <c r="U130" s="80">
        <v>2185109</v>
      </c>
      <c r="V130" s="72">
        <v>2586.5500000000002</v>
      </c>
      <c r="W130" s="29">
        <f t="shared" si="5"/>
        <v>3</v>
      </c>
      <c r="X130" s="38" t="str">
        <f t="array" ref="X130">W130&amp;CHOOSE(AND(W130&lt;&gt;{11,12,13})*MIN(4,MOD(W130,10))+1,"th","st","nd","rd","th")</f>
        <v>3rd</v>
      </c>
      <c r="Y130" s="77">
        <v>0.61</v>
      </c>
      <c r="Z130" s="77">
        <v>1.1499999999999999</v>
      </c>
      <c r="AA130" s="81">
        <v>303369.92</v>
      </c>
      <c r="AB130" s="82">
        <v>97759183</v>
      </c>
      <c r="AC130" s="83">
        <v>65308668</v>
      </c>
      <c r="AD130" s="115">
        <v>2229415.2599999998</v>
      </c>
      <c r="AE130" s="115">
        <v>0</v>
      </c>
      <c r="AF130" s="115">
        <v>9674.77</v>
      </c>
      <c r="AG130" s="115">
        <v>0</v>
      </c>
    </row>
    <row r="131" spans="1:33" x14ac:dyDescent="0.25">
      <c r="A131" s="7">
        <v>108112203</v>
      </c>
      <c r="B131" s="8" t="s">
        <v>294</v>
      </c>
      <c r="C131" s="8" t="s">
        <v>155</v>
      </c>
      <c r="D131" s="70">
        <v>49152</v>
      </c>
      <c r="E131" s="71">
        <v>4915</v>
      </c>
      <c r="F131" s="72">
        <v>6253896.8600000003</v>
      </c>
      <c r="G131" s="73">
        <v>25.89</v>
      </c>
      <c r="H131" s="29">
        <f t="shared" ref="H131:H194" si="6">ROUND(_xlfn.PERCENTRANK.EXC(G$2:G$501,G131)*100,0)</f>
        <v>2</v>
      </c>
      <c r="I131" s="38" t="str">
        <f t="array" ref="I131">H131&amp;CHOOSE(AND(H131&lt;&gt;{11,12,13})*MIN(4,MOD(H131,10))+1,"th","st","nd","rd","th")</f>
        <v>2nd</v>
      </c>
      <c r="J131" s="74">
        <v>0.51</v>
      </c>
      <c r="K131" s="75">
        <v>23767459.82</v>
      </c>
      <c r="L131" s="113">
        <v>1885.769</v>
      </c>
      <c r="M131" s="38">
        <v>284.09500000000003</v>
      </c>
      <c r="N131" s="72">
        <v>10939.59</v>
      </c>
      <c r="O131" s="29">
        <f t="shared" ref="O131:O194" si="7">ROUND(_xlfn.PERCENTRANK.EXC(N$2:N$501,N131)*100,0)</f>
        <v>30</v>
      </c>
      <c r="P131" s="38" t="str">
        <f t="array" ref="P131">O131&amp;CHOOSE(AND(O131&lt;&gt;{11,12,13})*MIN(4,MOD(O131,10))+1,"th","st","nd","rd","th")</f>
        <v>30th</v>
      </c>
      <c r="Q131" s="76">
        <v>1.087</v>
      </c>
      <c r="R131" s="77">
        <v>0.51</v>
      </c>
      <c r="S131" s="78">
        <v>8.3999999999999995E-3</v>
      </c>
      <c r="T131" s="79">
        <v>486</v>
      </c>
      <c r="U131" s="80">
        <v>9946436</v>
      </c>
      <c r="V131" s="72">
        <v>4583.8999999999996</v>
      </c>
      <c r="W131" s="29">
        <f t="shared" ref="W131:W194" si="8">ROUND(_xlfn.PERCENTRANK.EXC(V$2:V$501,V131)*100,0)</f>
        <v>20</v>
      </c>
      <c r="X131" s="38" t="str">
        <f t="array" ref="X131">W131&amp;CHOOSE(AND(W131&lt;&gt;{11,12,13})*MIN(4,MOD(W131,10))+1,"th","st","nd","rd","th")</f>
        <v>20th</v>
      </c>
      <c r="Y131" s="77">
        <v>0.32</v>
      </c>
      <c r="Z131" s="77">
        <v>0.83</v>
      </c>
      <c r="AA131" s="81">
        <v>824162.23</v>
      </c>
      <c r="AB131" s="82">
        <v>479139920</v>
      </c>
      <c r="AC131" s="83">
        <v>263131428</v>
      </c>
      <c r="AD131" s="115">
        <v>5423291.9100000001</v>
      </c>
      <c r="AE131" s="115">
        <v>0</v>
      </c>
      <c r="AF131" s="115">
        <v>6442.72</v>
      </c>
      <c r="AG131" s="115">
        <v>30044.99</v>
      </c>
    </row>
    <row r="132" spans="1:33" x14ac:dyDescent="0.25">
      <c r="A132" s="7">
        <v>108112502</v>
      </c>
      <c r="B132" s="8" t="s">
        <v>312</v>
      </c>
      <c r="C132" s="8" t="s">
        <v>155</v>
      </c>
      <c r="D132" s="70">
        <v>28075</v>
      </c>
      <c r="E132" s="71">
        <v>12872</v>
      </c>
      <c r="F132" s="72">
        <v>11745880.539999999</v>
      </c>
      <c r="G132" s="73">
        <v>32.5</v>
      </c>
      <c r="H132" s="29">
        <f t="shared" si="6"/>
        <v>8</v>
      </c>
      <c r="I132" s="38" t="str">
        <f t="array" ref="I132">H132&amp;CHOOSE(AND(H132&lt;&gt;{11,12,13})*MIN(4,MOD(H132,10))+1,"th","st","nd","rd","th")</f>
        <v>8th</v>
      </c>
      <c r="J132" s="74">
        <v>0.63</v>
      </c>
      <c r="K132" s="75">
        <v>42686468</v>
      </c>
      <c r="L132" s="113">
        <v>3107.9360000000001</v>
      </c>
      <c r="M132" s="38">
        <v>1558.943</v>
      </c>
      <c r="N132" s="72">
        <v>9045.52</v>
      </c>
      <c r="O132" s="29">
        <f t="shared" si="7"/>
        <v>4</v>
      </c>
      <c r="P132" s="38" t="str">
        <f t="array" ref="P132">O132&amp;CHOOSE(AND(O132&lt;&gt;{11,12,13})*MIN(4,MOD(O132,10))+1,"th","st","nd","rd","th")</f>
        <v>4th</v>
      </c>
      <c r="Q132" s="76">
        <v>1.3146</v>
      </c>
      <c r="R132" s="77">
        <v>0.63</v>
      </c>
      <c r="S132" s="78">
        <v>1.2500000000000001E-2</v>
      </c>
      <c r="T132" s="79">
        <v>320</v>
      </c>
      <c r="U132" s="80">
        <v>12607001</v>
      </c>
      <c r="V132" s="72">
        <v>2701.38</v>
      </c>
      <c r="W132" s="29">
        <f t="shared" si="8"/>
        <v>4</v>
      </c>
      <c r="X132" s="38" t="str">
        <f t="array" ref="X132">W132&amp;CHOOSE(AND(W132&lt;&gt;{11,12,13})*MIN(4,MOD(W132,10))+1,"th","st","nd","rd","th")</f>
        <v>4th</v>
      </c>
      <c r="Y132" s="77">
        <v>0.6</v>
      </c>
      <c r="Z132" s="77">
        <v>1.23</v>
      </c>
      <c r="AA132" s="81">
        <v>1365311.54</v>
      </c>
      <c r="AB132" s="72">
        <v>640878620</v>
      </c>
      <c r="AC132" s="83">
        <v>299942353</v>
      </c>
      <c r="AD132" s="115">
        <v>10195693</v>
      </c>
      <c r="AE132" s="115">
        <v>0</v>
      </c>
      <c r="AF132" s="115">
        <v>184876</v>
      </c>
      <c r="AG132" s="115">
        <v>472108</v>
      </c>
    </row>
    <row r="133" spans="1:33" x14ac:dyDescent="0.25">
      <c r="A133" s="7">
        <v>108114503</v>
      </c>
      <c r="B133" s="8" t="s">
        <v>450</v>
      </c>
      <c r="C133" s="8" t="s">
        <v>155</v>
      </c>
      <c r="D133" s="70">
        <v>44668</v>
      </c>
      <c r="E133" s="71">
        <v>3088</v>
      </c>
      <c r="F133" s="72">
        <v>3662222.59</v>
      </c>
      <c r="G133" s="73">
        <v>26.55</v>
      </c>
      <c r="H133" s="29">
        <f t="shared" si="6"/>
        <v>3</v>
      </c>
      <c r="I133" s="38" t="str">
        <f t="array" ref="I133">H133&amp;CHOOSE(AND(H133&lt;&gt;{11,12,13})*MIN(4,MOD(H133,10))+1,"th","st","nd","rd","th")</f>
        <v>3rd</v>
      </c>
      <c r="J133" s="74">
        <v>0.52</v>
      </c>
      <c r="K133" s="75">
        <v>14969463.9</v>
      </c>
      <c r="L133" s="113">
        <v>1077.116</v>
      </c>
      <c r="M133" s="38">
        <v>247.51599999999999</v>
      </c>
      <c r="N133" s="72">
        <v>11296.55</v>
      </c>
      <c r="O133" s="29">
        <f t="shared" si="7"/>
        <v>37</v>
      </c>
      <c r="P133" s="38" t="str">
        <f t="array" ref="P133">O133&amp;CHOOSE(AND(O133&lt;&gt;{11,12,13})*MIN(4,MOD(O133,10))+1,"th","st","nd","rd","th")</f>
        <v>37th</v>
      </c>
      <c r="Q133" s="76">
        <v>1.0526</v>
      </c>
      <c r="R133" s="77">
        <v>0.52</v>
      </c>
      <c r="S133" s="78">
        <v>1.04E-2</v>
      </c>
      <c r="T133" s="79">
        <v>432</v>
      </c>
      <c r="U133" s="80">
        <v>4726282</v>
      </c>
      <c r="V133" s="72">
        <v>3568</v>
      </c>
      <c r="W133" s="29">
        <f t="shared" si="8"/>
        <v>10</v>
      </c>
      <c r="X133" s="38" t="str">
        <f t="array" ref="X133">W133&amp;CHOOSE(AND(W133&lt;&gt;{11,12,13})*MIN(4,MOD(W133,10))+1,"th","st","nd","rd","th")</f>
        <v>10th</v>
      </c>
      <c r="Y133" s="77">
        <v>0.47</v>
      </c>
      <c r="Z133" s="77">
        <v>0.99</v>
      </c>
      <c r="AA133" s="81">
        <v>314063.33</v>
      </c>
      <c r="AB133" s="82">
        <v>216164269</v>
      </c>
      <c r="AC133" s="83">
        <v>136543338</v>
      </c>
      <c r="AD133" s="115">
        <v>3338917.28</v>
      </c>
      <c r="AE133" s="115">
        <v>0</v>
      </c>
      <c r="AF133" s="115">
        <v>9241.98</v>
      </c>
      <c r="AG133" s="115">
        <v>5691.16</v>
      </c>
    </row>
    <row r="134" spans="1:33" x14ac:dyDescent="0.25">
      <c r="A134" s="7">
        <v>108116003</v>
      </c>
      <c r="B134" s="8" t="s">
        <v>476</v>
      </c>
      <c r="C134" s="8" t="s">
        <v>155</v>
      </c>
      <c r="D134" s="70">
        <v>46705</v>
      </c>
      <c r="E134" s="71">
        <v>4991</v>
      </c>
      <c r="F134" s="72">
        <v>6932616.7999999998</v>
      </c>
      <c r="G134" s="73">
        <v>29.74</v>
      </c>
      <c r="H134" s="29">
        <f t="shared" si="6"/>
        <v>5</v>
      </c>
      <c r="I134" s="38" t="str">
        <f t="array" ref="I134">H134&amp;CHOOSE(AND(H134&lt;&gt;{11,12,13})*MIN(4,MOD(H134,10))+1,"th","st","nd","rd","th")</f>
        <v>5th</v>
      </c>
      <c r="J134" s="74">
        <v>0.57999999999999996</v>
      </c>
      <c r="K134" s="75">
        <v>20940767.469999999</v>
      </c>
      <c r="L134" s="113">
        <v>1682.434</v>
      </c>
      <c r="M134" s="38">
        <v>234.51599999999999</v>
      </c>
      <c r="N134" s="72">
        <v>10876.68</v>
      </c>
      <c r="O134" s="29">
        <f t="shared" si="7"/>
        <v>28</v>
      </c>
      <c r="P134" s="38" t="str">
        <f t="array" ref="P134">O134&amp;CHOOSE(AND(O134&lt;&gt;{11,12,13})*MIN(4,MOD(O134,10))+1,"th","st","nd","rd","th")</f>
        <v>28th</v>
      </c>
      <c r="Q134" s="76">
        <v>1.0931999999999999</v>
      </c>
      <c r="R134" s="77">
        <v>0.57999999999999996</v>
      </c>
      <c r="S134" s="78">
        <v>9.4000000000000004E-3</v>
      </c>
      <c r="T134" s="79">
        <v>466</v>
      </c>
      <c r="U134" s="80">
        <v>9917205</v>
      </c>
      <c r="V134" s="72">
        <v>5173.43</v>
      </c>
      <c r="W134" s="29">
        <f t="shared" si="8"/>
        <v>28</v>
      </c>
      <c r="X134" s="38" t="str">
        <f t="array" ref="X134">W134&amp;CHOOSE(AND(W134&lt;&gt;{11,12,13})*MIN(4,MOD(W134,10))+1,"th","st","nd","rd","th")</f>
        <v>28th</v>
      </c>
      <c r="Y134" s="77">
        <v>0.23</v>
      </c>
      <c r="Z134" s="77">
        <v>0.81</v>
      </c>
      <c r="AA134" s="81">
        <v>452506.89</v>
      </c>
      <c r="AB134" s="82">
        <v>480760124</v>
      </c>
      <c r="AC134" s="83">
        <v>259329827</v>
      </c>
      <c r="AD134" s="115">
        <v>6299088.9800000004</v>
      </c>
      <c r="AE134" s="115">
        <v>0</v>
      </c>
      <c r="AF134" s="115">
        <v>181020.93</v>
      </c>
      <c r="AG134" s="115">
        <v>90712.960000000006</v>
      </c>
    </row>
    <row r="135" spans="1:33" x14ac:dyDescent="0.25">
      <c r="A135" s="7">
        <v>108116303</v>
      </c>
      <c r="B135" s="8" t="s">
        <v>501</v>
      </c>
      <c r="C135" s="8" t="s">
        <v>155</v>
      </c>
      <c r="D135" s="70">
        <v>43958</v>
      </c>
      <c r="E135" s="71">
        <v>2557</v>
      </c>
      <c r="F135" s="72">
        <v>2819049.26</v>
      </c>
      <c r="G135" s="73">
        <v>25.08</v>
      </c>
      <c r="H135" s="29">
        <f t="shared" si="6"/>
        <v>2</v>
      </c>
      <c r="I135" s="38" t="str">
        <f t="array" ref="I135">H135&amp;CHOOSE(AND(H135&lt;&gt;{11,12,13})*MIN(4,MOD(H135,10))+1,"th","st","nd","rd","th")</f>
        <v>2nd</v>
      </c>
      <c r="J135" s="74">
        <v>0.49</v>
      </c>
      <c r="K135" s="75">
        <v>11743395</v>
      </c>
      <c r="L135" s="113">
        <v>901.40300000000002</v>
      </c>
      <c r="M135" s="38">
        <v>166.54599999999999</v>
      </c>
      <c r="N135" s="72">
        <v>10995.16</v>
      </c>
      <c r="O135" s="29">
        <f t="shared" si="7"/>
        <v>31</v>
      </c>
      <c r="P135" s="38" t="str">
        <f t="array" ref="P135">O135&amp;CHOOSE(AND(O135&lt;&gt;{11,12,13})*MIN(4,MOD(O135,10))+1,"th","st","nd","rd","th")</f>
        <v>31st</v>
      </c>
      <c r="Q135" s="76">
        <v>1.0814999999999999</v>
      </c>
      <c r="R135" s="77">
        <v>0.49</v>
      </c>
      <c r="S135" s="78">
        <v>9.9000000000000008E-3</v>
      </c>
      <c r="T135" s="79">
        <v>450</v>
      </c>
      <c r="U135" s="80">
        <v>3815444</v>
      </c>
      <c r="V135" s="72">
        <v>3572.68</v>
      </c>
      <c r="W135" s="29">
        <f t="shared" si="8"/>
        <v>10</v>
      </c>
      <c r="X135" s="38" t="str">
        <f t="array" ref="X135">W135&amp;CHOOSE(AND(W135&lt;&gt;{11,12,13})*MIN(4,MOD(W135,10))+1,"th","st","nd","rd","th")</f>
        <v>10th</v>
      </c>
      <c r="Y135" s="77">
        <v>0.47</v>
      </c>
      <c r="Z135" s="77">
        <v>0.96</v>
      </c>
      <c r="AA135" s="81">
        <v>335770.26</v>
      </c>
      <c r="AB135" s="82">
        <v>179865862</v>
      </c>
      <c r="AC135" s="83">
        <v>104868789</v>
      </c>
      <c r="AD135" s="115">
        <v>2410834</v>
      </c>
      <c r="AE135" s="115">
        <v>0</v>
      </c>
      <c r="AF135" s="115">
        <v>72445</v>
      </c>
      <c r="AG135" s="115">
        <v>1125</v>
      </c>
    </row>
    <row r="136" spans="1:33" x14ac:dyDescent="0.25">
      <c r="A136" s="7">
        <v>108116503</v>
      </c>
      <c r="B136" s="8" t="s">
        <v>514</v>
      </c>
      <c r="C136" s="8" t="s">
        <v>155</v>
      </c>
      <c r="D136" s="70">
        <v>51417</v>
      </c>
      <c r="E136" s="71">
        <v>5701</v>
      </c>
      <c r="F136" s="72">
        <v>14103387.450000001</v>
      </c>
      <c r="G136" s="73">
        <v>48.11</v>
      </c>
      <c r="H136" s="29">
        <f t="shared" si="6"/>
        <v>42</v>
      </c>
      <c r="I136" s="38" t="str">
        <f t="array" ref="I136">H136&amp;CHOOSE(AND(H136&lt;&gt;{11,12,13})*MIN(4,MOD(H136,10))+1,"th","st","nd","rd","th")</f>
        <v>42nd</v>
      </c>
      <c r="J136" s="74">
        <v>0.94</v>
      </c>
      <c r="K136" s="75">
        <v>18239413.940000001</v>
      </c>
      <c r="L136" s="113">
        <v>1609.2550000000001</v>
      </c>
      <c r="M136" s="38">
        <v>239.892</v>
      </c>
      <c r="N136" s="72">
        <v>9863.69</v>
      </c>
      <c r="O136" s="29">
        <f t="shared" si="7"/>
        <v>11</v>
      </c>
      <c r="P136" s="38" t="str">
        <f t="array" ref="P136">O136&amp;CHOOSE(AND(O136&lt;&gt;{11,12,13})*MIN(4,MOD(O136,10))+1,"th","st","nd","rd","th")</f>
        <v>11th</v>
      </c>
      <c r="Q136" s="76">
        <v>1.2055</v>
      </c>
      <c r="R136" s="77">
        <v>0.94</v>
      </c>
      <c r="S136" s="78">
        <v>1.12E-2</v>
      </c>
      <c r="T136" s="79">
        <v>392</v>
      </c>
      <c r="U136" s="80">
        <v>16929429</v>
      </c>
      <c r="V136" s="72">
        <v>9155.26</v>
      </c>
      <c r="W136" s="29">
        <f t="shared" si="8"/>
        <v>77</v>
      </c>
      <c r="X136" s="38" t="str">
        <f t="array" ref="X136">W136&amp;CHOOSE(AND(W136&lt;&gt;{11,12,13})*MIN(4,MOD(W136,10))+1,"th","st","nd","rd","th")</f>
        <v>77th</v>
      </c>
      <c r="Y136" s="77">
        <v>0</v>
      </c>
      <c r="Z136" s="77">
        <v>0.94</v>
      </c>
      <c r="AA136" s="81">
        <v>230104.49</v>
      </c>
      <c r="AB136" s="82">
        <v>939593786</v>
      </c>
      <c r="AC136" s="83">
        <v>323796450</v>
      </c>
      <c r="AD136" s="115">
        <v>13870124.16</v>
      </c>
      <c r="AE136" s="115">
        <v>0</v>
      </c>
      <c r="AF136" s="115">
        <v>3158.8</v>
      </c>
      <c r="AG136" s="115">
        <v>0</v>
      </c>
    </row>
    <row r="137" spans="1:33" x14ac:dyDescent="0.25">
      <c r="A137" s="7">
        <v>108118503</v>
      </c>
      <c r="B137" s="8" t="s">
        <v>638</v>
      </c>
      <c r="C137" s="8" t="s">
        <v>155</v>
      </c>
      <c r="D137" s="70">
        <v>62324</v>
      </c>
      <c r="E137" s="71">
        <v>5308</v>
      </c>
      <c r="F137" s="72">
        <v>13483516.720000001</v>
      </c>
      <c r="G137" s="73">
        <v>40.76</v>
      </c>
      <c r="H137" s="29">
        <f t="shared" si="6"/>
        <v>24</v>
      </c>
      <c r="I137" s="38" t="str">
        <f t="array" ref="I137">H137&amp;CHOOSE(AND(H137&lt;&gt;{11,12,13})*MIN(4,MOD(H137,10))+1,"th","st","nd","rd","th")</f>
        <v>24th</v>
      </c>
      <c r="J137" s="74">
        <v>0.8</v>
      </c>
      <c r="K137" s="75">
        <v>19440716.690000001</v>
      </c>
      <c r="L137" s="113">
        <v>1488.346</v>
      </c>
      <c r="M137" s="38">
        <v>189.5</v>
      </c>
      <c r="N137" s="72">
        <v>11557.49</v>
      </c>
      <c r="O137" s="29">
        <f t="shared" si="7"/>
        <v>44</v>
      </c>
      <c r="P137" s="38" t="str">
        <f t="array" ref="P137">O137&amp;CHOOSE(AND(O137&lt;&gt;{11,12,13})*MIN(4,MOD(O137,10))+1,"th","st","nd","rd","th")</f>
        <v>44th</v>
      </c>
      <c r="Q137" s="76">
        <v>1.0287999999999999</v>
      </c>
      <c r="R137" s="77">
        <v>0.8</v>
      </c>
      <c r="S137" s="78">
        <v>1.4200000000000001E-2</v>
      </c>
      <c r="T137" s="79">
        <v>202</v>
      </c>
      <c r="U137" s="80">
        <v>12680995</v>
      </c>
      <c r="V137" s="72">
        <v>7557.9</v>
      </c>
      <c r="W137" s="29">
        <f t="shared" si="8"/>
        <v>61</v>
      </c>
      <c r="X137" s="38" t="str">
        <f t="array" ref="X137">W137&amp;CHOOSE(AND(W137&lt;&gt;{11,12,13})*MIN(4,MOD(W137,10))+1,"th","st","nd","rd","th")</f>
        <v>61st</v>
      </c>
      <c r="Y137" s="77">
        <v>0</v>
      </c>
      <c r="Z137" s="77">
        <v>0.8</v>
      </c>
      <c r="AA137" s="81">
        <v>309944.56</v>
      </c>
      <c r="AB137" s="82">
        <v>570640141</v>
      </c>
      <c r="AC137" s="83">
        <v>375702757</v>
      </c>
      <c r="AD137" s="115">
        <v>13154092.59</v>
      </c>
      <c r="AE137" s="115">
        <v>0</v>
      </c>
      <c r="AF137" s="115">
        <v>19479.57</v>
      </c>
      <c r="AG137" s="115">
        <v>49026.879999999997</v>
      </c>
    </row>
    <row r="138" spans="1:33" x14ac:dyDescent="0.25">
      <c r="A138" s="7">
        <v>109122703</v>
      </c>
      <c r="B138" s="8" t="s">
        <v>181</v>
      </c>
      <c r="C138" s="8" t="s">
        <v>182</v>
      </c>
      <c r="D138" s="70">
        <v>39897</v>
      </c>
      <c r="E138" s="71">
        <v>2170</v>
      </c>
      <c r="F138" s="72">
        <v>3992131.5</v>
      </c>
      <c r="G138" s="73">
        <v>46.11</v>
      </c>
      <c r="H138" s="29">
        <f t="shared" si="6"/>
        <v>37</v>
      </c>
      <c r="I138" s="38" t="str">
        <f t="array" ref="I138">H138&amp;CHOOSE(AND(H138&lt;&gt;{11,12,13})*MIN(4,MOD(H138,10))+1,"th","st","nd","rd","th")</f>
        <v>37th</v>
      </c>
      <c r="J138" s="74">
        <v>0.9</v>
      </c>
      <c r="K138" s="75">
        <v>10653874.82</v>
      </c>
      <c r="L138" s="113">
        <v>604.24599999999998</v>
      </c>
      <c r="M138" s="38">
        <v>254.56700000000001</v>
      </c>
      <c r="N138" s="72">
        <v>12374.36</v>
      </c>
      <c r="O138" s="29">
        <f t="shared" si="7"/>
        <v>60</v>
      </c>
      <c r="P138" s="38" t="str">
        <f t="array" ref="P138">O138&amp;CHOOSE(AND(O138&lt;&gt;{11,12,13})*MIN(4,MOD(O138,10))+1,"th","st","nd","rd","th")</f>
        <v>60th</v>
      </c>
      <c r="Q138" s="76">
        <v>0.96089999999999998</v>
      </c>
      <c r="R138" s="77">
        <v>0.86</v>
      </c>
      <c r="S138" s="78">
        <v>1.3100000000000001E-2</v>
      </c>
      <c r="T138" s="79">
        <v>263</v>
      </c>
      <c r="U138" s="80">
        <v>4087225</v>
      </c>
      <c r="V138" s="72">
        <v>4759.16</v>
      </c>
      <c r="W138" s="29">
        <f t="shared" si="8"/>
        <v>23</v>
      </c>
      <c r="X138" s="38" t="str">
        <f t="array" ref="X138">W138&amp;CHOOSE(AND(W138&lt;&gt;{11,12,13})*MIN(4,MOD(W138,10))+1,"th","st","nd","rd","th")</f>
        <v>23rd</v>
      </c>
      <c r="Y138" s="77">
        <v>0.28999999999999998</v>
      </c>
      <c r="Z138" s="77">
        <v>1.1499999999999999</v>
      </c>
      <c r="AA138" s="81">
        <v>432201.5</v>
      </c>
      <c r="AB138" s="82">
        <v>219841237</v>
      </c>
      <c r="AC138" s="83">
        <v>85175524</v>
      </c>
      <c r="AD138" s="115">
        <v>3533602</v>
      </c>
      <c r="AE138" s="115">
        <v>0</v>
      </c>
      <c r="AF138" s="115">
        <v>26328</v>
      </c>
      <c r="AG138" s="115">
        <v>26614</v>
      </c>
    </row>
    <row r="139" spans="1:33" x14ac:dyDescent="0.25">
      <c r="A139" s="7">
        <v>121135003</v>
      </c>
      <c r="B139" s="8" t="s">
        <v>349</v>
      </c>
      <c r="C139" s="8" t="s">
        <v>350</v>
      </c>
      <c r="D139" s="70">
        <v>52652</v>
      </c>
      <c r="E139" s="71">
        <v>5965</v>
      </c>
      <c r="F139" s="72">
        <v>31994791.390000001</v>
      </c>
      <c r="G139" s="73">
        <v>101.87</v>
      </c>
      <c r="H139" s="29">
        <f t="shared" si="6"/>
        <v>99</v>
      </c>
      <c r="I139" s="38" t="str">
        <f t="array" ref="I139">H139&amp;CHOOSE(AND(H139&lt;&gt;{11,12,13})*MIN(4,MOD(H139,10))+1,"th","st","nd","rd","th")</f>
        <v>99th</v>
      </c>
      <c r="J139" s="74">
        <v>1.99</v>
      </c>
      <c r="K139" s="75">
        <v>36128084.810000002</v>
      </c>
      <c r="L139" s="113">
        <v>2173.0430000000001</v>
      </c>
      <c r="M139" s="38">
        <v>528.57600000000002</v>
      </c>
      <c r="N139" s="72">
        <v>13347.34</v>
      </c>
      <c r="O139" s="29">
        <f t="shared" si="7"/>
        <v>73</v>
      </c>
      <c r="P139" s="38" t="str">
        <f t="array" ref="P139">O139&amp;CHOOSE(AND(O139&lt;&gt;{11,12,13})*MIN(4,MOD(O139,10))+1,"th","st","nd","rd","th")</f>
        <v>73rd</v>
      </c>
      <c r="Q139" s="76">
        <v>0.89090000000000003</v>
      </c>
      <c r="R139" s="77">
        <v>1.77</v>
      </c>
      <c r="S139" s="78">
        <v>1.77E-2</v>
      </c>
      <c r="T139" s="79">
        <v>58</v>
      </c>
      <c r="U139" s="80">
        <v>24282199</v>
      </c>
      <c r="V139" s="72">
        <v>8988.02</v>
      </c>
      <c r="W139" s="29">
        <f t="shared" si="8"/>
        <v>75</v>
      </c>
      <c r="X139" s="38" t="str">
        <f t="array" ref="X139">W139&amp;CHOOSE(AND(W139&lt;&gt;{11,12,13})*MIN(4,MOD(W139,10))+1,"th","st","nd","rd","th")</f>
        <v>75th</v>
      </c>
      <c r="Y139" s="77">
        <v>0</v>
      </c>
      <c r="Z139" s="77">
        <v>1.77</v>
      </c>
      <c r="AA139" s="81">
        <v>733002.88</v>
      </c>
      <c r="AB139" s="82">
        <v>1538564584</v>
      </c>
      <c r="AC139" s="83">
        <v>273539813</v>
      </c>
      <c r="AD139" s="115">
        <v>31153024.469999999</v>
      </c>
      <c r="AE139" s="115">
        <v>22333.26</v>
      </c>
      <c r="AF139" s="115">
        <v>86430.78</v>
      </c>
      <c r="AG139" s="115">
        <v>68650.039999999994</v>
      </c>
    </row>
    <row r="140" spans="1:33" x14ac:dyDescent="0.25">
      <c r="A140" s="7">
        <v>121135503</v>
      </c>
      <c r="B140" s="8" t="s">
        <v>376</v>
      </c>
      <c r="C140" s="8" t="s">
        <v>350</v>
      </c>
      <c r="D140" s="70">
        <v>51798</v>
      </c>
      <c r="E140" s="71">
        <v>7113</v>
      </c>
      <c r="F140" s="72">
        <v>22108131.77</v>
      </c>
      <c r="G140" s="73">
        <v>60</v>
      </c>
      <c r="H140" s="29">
        <f t="shared" si="6"/>
        <v>69</v>
      </c>
      <c r="I140" s="38" t="str">
        <f t="array" ref="I140">H140&amp;CHOOSE(AND(H140&lt;&gt;{11,12,13})*MIN(4,MOD(H140,10))+1,"th","st","nd","rd","th")</f>
        <v>69th</v>
      </c>
      <c r="J140" s="74">
        <v>1.17</v>
      </c>
      <c r="K140" s="75">
        <v>34667617.68</v>
      </c>
      <c r="L140" s="113">
        <v>2511.0909999999999</v>
      </c>
      <c r="M140" s="38">
        <v>382.77</v>
      </c>
      <c r="N140" s="72">
        <v>11922.56</v>
      </c>
      <c r="O140" s="29">
        <f t="shared" si="7"/>
        <v>51</v>
      </c>
      <c r="P140" s="38" t="str">
        <f t="array" ref="P140">O140&amp;CHOOSE(AND(O140&lt;&gt;{11,12,13})*MIN(4,MOD(O140,10))+1,"th","st","nd","rd","th")</f>
        <v>51st</v>
      </c>
      <c r="Q140" s="76">
        <v>0.99729999999999996</v>
      </c>
      <c r="R140" s="77">
        <v>1.17</v>
      </c>
      <c r="S140" s="78">
        <v>1.7000000000000001E-2</v>
      </c>
      <c r="T140" s="79">
        <v>84</v>
      </c>
      <c r="U140" s="80">
        <v>17381453</v>
      </c>
      <c r="V140" s="72">
        <v>6006.32</v>
      </c>
      <c r="W140" s="29">
        <f t="shared" si="8"/>
        <v>40</v>
      </c>
      <c r="X140" s="38" t="str">
        <f t="array" ref="X140">W140&amp;CHOOSE(AND(W140&lt;&gt;{11,12,13})*MIN(4,MOD(W140,10))+1,"th","st","nd","rd","th")</f>
        <v>40th</v>
      </c>
      <c r="Y140" s="77">
        <v>0.1</v>
      </c>
      <c r="Z140" s="77">
        <v>1.27</v>
      </c>
      <c r="AA140" s="81">
        <v>1197837.5</v>
      </c>
      <c r="AB140" s="82">
        <v>951903888</v>
      </c>
      <c r="AC140" s="83">
        <v>345219449</v>
      </c>
      <c r="AD140" s="115">
        <v>20888226.379999999</v>
      </c>
      <c r="AE140" s="115">
        <v>0</v>
      </c>
      <c r="AF140" s="115">
        <v>22067.89</v>
      </c>
      <c r="AG140" s="115">
        <v>165373.26</v>
      </c>
    </row>
    <row r="141" spans="1:33" x14ac:dyDescent="0.25">
      <c r="A141" s="7">
        <v>121136503</v>
      </c>
      <c r="B141" s="8" t="s">
        <v>471</v>
      </c>
      <c r="C141" s="8" t="s">
        <v>350</v>
      </c>
      <c r="D141" s="70">
        <v>55175</v>
      </c>
      <c r="E141" s="71">
        <v>5609</v>
      </c>
      <c r="F141" s="72">
        <v>18561635.310000002</v>
      </c>
      <c r="G141" s="73">
        <v>59.98</v>
      </c>
      <c r="H141" s="29">
        <f t="shared" si="6"/>
        <v>69</v>
      </c>
      <c r="I141" s="38" t="str">
        <f t="array" ref="I141">H141&amp;CHOOSE(AND(H141&lt;&gt;{11,12,13})*MIN(4,MOD(H141,10))+1,"th","st","nd","rd","th")</f>
        <v>69th</v>
      </c>
      <c r="J141" s="74">
        <v>1.17</v>
      </c>
      <c r="K141" s="75">
        <v>25920312.68</v>
      </c>
      <c r="L141" s="113">
        <v>1905.6849999999999</v>
      </c>
      <c r="M141" s="38">
        <v>268.10500000000002</v>
      </c>
      <c r="N141" s="72">
        <v>11922.49</v>
      </c>
      <c r="O141" s="29">
        <f t="shared" si="7"/>
        <v>51</v>
      </c>
      <c r="P141" s="38" t="str">
        <f t="array" ref="P141">O141&amp;CHOOSE(AND(O141&lt;&gt;{11,12,13})*MIN(4,MOD(O141,10))+1,"th","st","nd","rd","th")</f>
        <v>51st</v>
      </c>
      <c r="Q141" s="76">
        <v>0.99729999999999996</v>
      </c>
      <c r="R141" s="77">
        <v>1.17</v>
      </c>
      <c r="S141" s="78">
        <v>1.7399999999999999E-2</v>
      </c>
      <c r="T141" s="79">
        <v>68</v>
      </c>
      <c r="U141" s="80">
        <v>14328947</v>
      </c>
      <c r="V141" s="72">
        <v>6591.69</v>
      </c>
      <c r="W141" s="29">
        <f t="shared" si="8"/>
        <v>49</v>
      </c>
      <c r="X141" s="38" t="str">
        <f t="array" ref="X141">W141&amp;CHOOSE(AND(W141&lt;&gt;{11,12,13})*MIN(4,MOD(W141,10))+1,"th","st","nd","rd","th")</f>
        <v>49th</v>
      </c>
      <c r="Y141" s="77">
        <v>0.02</v>
      </c>
      <c r="Z141" s="77">
        <v>1.19</v>
      </c>
      <c r="AA141" s="81">
        <v>746632.43</v>
      </c>
      <c r="AB141" s="82">
        <v>777392028</v>
      </c>
      <c r="AC141" s="83">
        <v>291932360</v>
      </c>
      <c r="AD141" s="115">
        <v>17812327.530000001</v>
      </c>
      <c r="AE141" s="115">
        <v>0</v>
      </c>
      <c r="AF141" s="115">
        <v>2675.35</v>
      </c>
      <c r="AG141" s="115">
        <v>3315.25</v>
      </c>
    </row>
    <row r="142" spans="1:33" x14ac:dyDescent="0.25">
      <c r="A142" s="7">
        <v>121136603</v>
      </c>
      <c r="B142" s="8" t="s">
        <v>473</v>
      </c>
      <c r="C142" s="8" t="s">
        <v>350</v>
      </c>
      <c r="D142" s="70">
        <v>36183</v>
      </c>
      <c r="E142" s="71">
        <v>5185</v>
      </c>
      <c r="F142" s="72">
        <v>10424639.67</v>
      </c>
      <c r="G142" s="73">
        <v>55.57</v>
      </c>
      <c r="H142" s="29">
        <f t="shared" si="6"/>
        <v>60</v>
      </c>
      <c r="I142" s="38" t="str">
        <f t="array" ref="I142">H142&amp;CHOOSE(AND(H142&lt;&gt;{11,12,13})*MIN(4,MOD(H142,10))+1,"th","st","nd","rd","th")</f>
        <v>60th</v>
      </c>
      <c r="J142" s="74">
        <v>1.08</v>
      </c>
      <c r="K142" s="75">
        <v>22973722.859999999</v>
      </c>
      <c r="L142" s="113">
        <v>1742.32</v>
      </c>
      <c r="M142" s="38">
        <v>729.47</v>
      </c>
      <c r="N142" s="72">
        <v>9294.3700000000008</v>
      </c>
      <c r="O142" s="29">
        <f t="shared" si="7"/>
        <v>5</v>
      </c>
      <c r="P142" s="38" t="str">
        <f t="array" ref="P142">O142&amp;CHOOSE(AND(O142&lt;&gt;{11,12,13})*MIN(4,MOD(O142,10))+1,"th","st","nd","rd","th")</f>
        <v>5th</v>
      </c>
      <c r="Q142" s="76">
        <v>1.2794000000000001</v>
      </c>
      <c r="R142" s="77">
        <v>1.08</v>
      </c>
      <c r="S142" s="78">
        <v>1.9699999999999999E-2</v>
      </c>
      <c r="T142" s="79">
        <v>27</v>
      </c>
      <c r="U142" s="80">
        <v>7091652</v>
      </c>
      <c r="V142" s="72">
        <v>2869.03</v>
      </c>
      <c r="W142" s="29">
        <f t="shared" si="8"/>
        <v>5</v>
      </c>
      <c r="X142" s="38" t="str">
        <f t="array" ref="X142">W142&amp;CHOOSE(AND(W142&lt;&gt;{11,12,13})*MIN(4,MOD(W142,10))+1,"th","st","nd","rd","th")</f>
        <v>5th</v>
      </c>
      <c r="Y142" s="77">
        <v>0.56999999999999995</v>
      </c>
      <c r="Z142" s="77">
        <v>1.65</v>
      </c>
      <c r="AA142" s="81">
        <v>738419.07</v>
      </c>
      <c r="AB142" s="82">
        <v>349253825</v>
      </c>
      <c r="AC142" s="83">
        <v>179973912</v>
      </c>
      <c r="AD142" s="115">
        <v>9647631.5700000003</v>
      </c>
      <c r="AE142" s="115">
        <v>0</v>
      </c>
      <c r="AF142" s="115">
        <v>38589.03</v>
      </c>
      <c r="AG142" s="115">
        <v>0</v>
      </c>
    </row>
    <row r="143" spans="1:33" x14ac:dyDescent="0.25">
      <c r="A143" s="7">
        <v>121139004</v>
      </c>
      <c r="B143" s="8" t="s">
        <v>624</v>
      </c>
      <c r="C143" s="8" t="s">
        <v>350</v>
      </c>
      <c r="D143" s="70">
        <v>47260</v>
      </c>
      <c r="E143" s="71">
        <v>2042</v>
      </c>
      <c r="F143" s="72">
        <v>6232007.96</v>
      </c>
      <c r="G143" s="73">
        <v>64.58</v>
      </c>
      <c r="H143" s="29">
        <f t="shared" si="6"/>
        <v>78</v>
      </c>
      <c r="I143" s="38" t="str">
        <f t="array" ref="I143">H143&amp;CHOOSE(AND(H143&lt;&gt;{11,12,13})*MIN(4,MOD(H143,10))+1,"th","st","nd","rd","th")</f>
        <v>78th</v>
      </c>
      <c r="J143" s="74">
        <v>1.26</v>
      </c>
      <c r="K143" s="75">
        <v>12062492.359999999</v>
      </c>
      <c r="L143" s="113">
        <v>649.92100000000005</v>
      </c>
      <c r="M143" s="38">
        <v>215.15799999999999</v>
      </c>
      <c r="N143" s="72">
        <v>13871.97</v>
      </c>
      <c r="O143" s="29">
        <f t="shared" si="7"/>
        <v>80</v>
      </c>
      <c r="P143" s="38" t="str">
        <f t="array" ref="P143">O143&amp;CHOOSE(AND(O143&lt;&gt;{11,12,13})*MIN(4,MOD(O143,10))+1,"th","st","nd","rd","th")</f>
        <v>80th</v>
      </c>
      <c r="Q143" s="76">
        <v>0.85719999999999996</v>
      </c>
      <c r="R143" s="77">
        <v>1.08</v>
      </c>
      <c r="S143" s="78">
        <v>1.5100000000000001E-2</v>
      </c>
      <c r="T143" s="79">
        <v>160</v>
      </c>
      <c r="U143" s="80">
        <v>5541298</v>
      </c>
      <c r="V143" s="72">
        <v>6405.54</v>
      </c>
      <c r="W143" s="29">
        <f t="shared" si="8"/>
        <v>47</v>
      </c>
      <c r="X143" s="38" t="str">
        <f t="array" ref="X143">W143&amp;CHOOSE(AND(W143&lt;&gt;{11,12,13})*MIN(4,MOD(W143,10))+1,"th","st","nd","rd","th")</f>
        <v>47th</v>
      </c>
      <c r="Y143" s="77">
        <v>0.05</v>
      </c>
      <c r="Z143" s="77">
        <v>1.1299999999999999</v>
      </c>
      <c r="AA143" s="81">
        <v>364416.38</v>
      </c>
      <c r="AB143" s="82">
        <v>320744603</v>
      </c>
      <c r="AC143" s="83">
        <v>92785135</v>
      </c>
      <c r="AD143" s="115">
        <v>5868690.5499999998</v>
      </c>
      <c r="AE143" s="115">
        <v>0</v>
      </c>
      <c r="AF143" s="115">
        <v>-1098.97</v>
      </c>
      <c r="AG143" s="115">
        <v>62142.559999999998</v>
      </c>
    </row>
    <row r="144" spans="1:33" x14ac:dyDescent="0.25">
      <c r="A144" s="7">
        <v>110141003</v>
      </c>
      <c r="B144" s="8" t="s">
        <v>125</v>
      </c>
      <c r="C144" s="8" t="s">
        <v>126</v>
      </c>
      <c r="D144" s="70">
        <v>54049</v>
      </c>
      <c r="E144" s="71">
        <v>5144</v>
      </c>
      <c r="F144" s="72">
        <v>15453773.489999998</v>
      </c>
      <c r="G144" s="73">
        <v>55.58</v>
      </c>
      <c r="H144" s="29">
        <f t="shared" si="6"/>
        <v>61</v>
      </c>
      <c r="I144" s="38" t="str">
        <f t="array" ref="I144">H144&amp;CHOOSE(AND(H144&lt;&gt;{11,12,13})*MIN(4,MOD(H144,10))+1,"th","st","nd","rd","th")</f>
        <v>61st</v>
      </c>
      <c r="J144" s="74">
        <v>1.08</v>
      </c>
      <c r="K144" s="75">
        <v>25748236.690000001</v>
      </c>
      <c r="L144" s="113">
        <v>1708.953</v>
      </c>
      <c r="M144" s="38">
        <v>362.392</v>
      </c>
      <c r="N144" s="72">
        <v>12430.68</v>
      </c>
      <c r="O144" s="29">
        <f t="shared" si="7"/>
        <v>61</v>
      </c>
      <c r="P144" s="38" t="str">
        <f t="array" ref="P144">O144&amp;CHOOSE(AND(O144&lt;&gt;{11,12,13})*MIN(4,MOD(O144,10))+1,"th","st","nd","rd","th")</f>
        <v>61st</v>
      </c>
      <c r="Q144" s="76">
        <v>0.95660000000000001</v>
      </c>
      <c r="R144" s="77">
        <v>1.03</v>
      </c>
      <c r="S144" s="78">
        <v>1.6199999999999999E-2</v>
      </c>
      <c r="T144" s="79">
        <v>120</v>
      </c>
      <c r="U144" s="80">
        <v>12814344</v>
      </c>
      <c r="V144" s="72">
        <v>6186.48</v>
      </c>
      <c r="W144" s="29">
        <f t="shared" si="8"/>
        <v>43</v>
      </c>
      <c r="X144" s="38" t="str">
        <f t="array" ref="X144">W144&amp;CHOOSE(AND(W144&lt;&gt;{11,12,13})*MIN(4,MOD(W144,10))+1,"th","st","nd","rd","th")</f>
        <v>43rd</v>
      </c>
      <c r="Y144" s="77">
        <v>0.08</v>
      </c>
      <c r="Z144" s="77">
        <v>1.1100000000000001</v>
      </c>
      <c r="AA144" s="81">
        <v>731879.7</v>
      </c>
      <c r="AB144" s="82">
        <v>694485697</v>
      </c>
      <c r="AC144" s="83">
        <v>261808600</v>
      </c>
      <c r="AD144" s="115">
        <v>14707839</v>
      </c>
      <c r="AE144" s="115">
        <v>0</v>
      </c>
      <c r="AF144" s="115">
        <v>14054.79</v>
      </c>
      <c r="AG144" s="115">
        <v>0</v>
      </c>
    </row>
    <row r="145" spans="1:33" x14ac:dyDescent="0.25">
      <c r="A145" s="7">
        <v>110141103</v>
      </c>
      <c r="B145" s="8" t="s">
        <v>135</v>
      </c>
      <c r="C145" s="8" t="s">
        <v>126</v>
      </c>
      <c r="D145" s="70">
        <v>54253</v>
      </c>
      <c r="E145" s="71">
        <v>10294</v>
      </c>
      <c r="F145" s="72">
        <v>30412453.670000002</v>
      </c>
      <c r="G145" s="73">
        <v>54.46</v>
      </c>
      <c r="H145" s="29">
        <f t="shared" si="6"/>
        <v>57</v>
      </c>
      <c r="I145" s="38" t="str">
        <f t="array" ref="I145">H145&amp;CHOOSE(AND(H145&lt;&gt;{11,12,13})*MIN(4,MOD(H145,10))+1,"th","st","nd","rd","th")</f>
        <v>57th</v>
      </c>
      <c r="J145" s="74">
        <v>1.06</v>
      </c>
      <c r="K145" s="75">
        <v>41937875.829999998</v>
      </c>
      <c r="L145" s="113">
        <v>2808.2539999999999</v>
      </c>
      <c r="M145" s="38">
        <v>397.464</v>
      </c>
      <c r="N145" s="72">
        <v>13052.91</v>
      </c>
      <c r="O145" s="29">
        <f t="shared" si="7"/>
        <v>70</v>
      </c>
      <c r="P145" s="38" t="str">
        <f t="array" ref="P145">O145&amp;CHOOSE(AND(O145&lt;&gt;{11,12,13})*MIN(4,MOD(O145,10))+1,"th","st","nd","rd","th")</f>
        <v>70th</v>
      </c>
      <c r="Q145" s="76">
        <v>0.91100000000000003</v>
      </c>
      <c r="R145" s="77">
        <v>0.97</v>
      </c>
      <c r="S145" s="78">
        <v>1.54E-2</v>
      </c>
      <c r="T145" s="79">
        <v>140</v>
      </c>
      <c r="U145" s="80">
        <v>26534339</v>
      </c>
      <c r="V145" s="72">
        <v>8277.19</v>
      </c>
      <c r="W145" s="29">
        <f t="shared" si="8"/>
        <v>69</v>
      </c>
      <c r="X145" s="38" t="str">
        <f t="array" ref="X145">W145&amp;CHOOSE(AND(W145&lt;&gt;{11,12,13})*MIN(4,MOD(W145,10))+1,"th","st","nd","rd","th")</f>
        <v>69th</v>
      </c>
      <c r="Y145" s="77">
        <v>0</v>
      </c>
      <c r="Z145" s="77">
        <v>0.97</v>
      </c>
      <c r="AA145" s="81">
        <v>1173491.17</v>
      </c>
      <c r="AB145" s="82">
        <v>1440116100</v>
      </c>
      <c r="AC145" s="83">
        <v>540058457</v>
      </c>
      <c r="AD145" s="115">
        <v>29185300.719999999</v>
      </c>
      <c r="AE145" s="115">
        <v>0</v>
      </c>
      <c r="AF145" s="115">
        <v>53661.78</v>
      </c>
      <c r="AG145" s="115">
        <v>93930</v>
      </c>
    </row>
    <row r="146" spans="1:33" x14ac:dyDescent="0.25">
      <c r="A146" s="7">
        <v>110147003</v>
      </c>
      <c r="B146" s="8" t="s">
        <v>483</v>
      </c>
      <c r="C146" s="8" t="s">
        <v>126</v>
      </c>
      <c r="D146" s="70">
        <v>51312</v>
      </c>
      <c r="E146" s="71">
        <v>4924</v>
      </c>
      <c r="F146" s="72">
        <v>16135717.029999999</v>
      </c>
      <c r="G146" s="73">
        <v>63.86</v>
      </c>
      <c r="H146" s="29">
        <f t="shared" si="6"/>
        <v>76</v>
      </c>
      <c r="I146" s="38" t="str">
        <f t="array" ref="I146">H146&amp;CHOOSE(AND(H146&lt;&gt;{11,12,13})*MIN(4,MOD(H146,10))+1,"th","st","nd","rd","th")</f>
        <v>76th</v>
      </c>
      <c r="J146" s="74">
        <v>1.25</v>
      </c>
      <c r="K146" s="75">
        <v>21877294.850000001</v>
      </c>
      <c r="L146" s="113">
        <v>1514.915</v>
      </c>
      <c r="M146" s="38">
        <v>417.43799999999999</v>
      </c>
      <c r="N146" s="72">
        <v>11257.05</v>
      </c>
      <c r="O146" s="29">
        <f t="shared" si="7"/>
        <v>37</v>
      </c>
      <c r="P146" s="38" t="str">
        <f t="array" ref="P146">O146&amp;CHOOSE(AND(O146&lt;&gt;{11,12,13})*MIN(4,MOD(O146,10))+1,"th","st","nd","rd","th")</f>
        <v>37th</v>
      </c>
      <c r="Q146" s="76">
        <v>1.0563</v>
      </c>
      <c r="R146" s="77">
        <v>1.25</v>
      </c>
      <c r="S146" s="78">
        <v>1.47E-2</v>
      </c>
      <c r="T146" s="79">
        <v>176</v>
      </c>
      <c r="U146" s="80">
        <v>14705656</v>
      </c>
      <c r="V146" s="72">
        <v>7610.23</v>
      </c>
      <c r="W146" s="29">
        <f t="shared" si="8"/>
        <v>62</v>
      </c>
      <c r="X146" s="38" t="str">
        <f t="array" ref="X146">W146&amp;CHOOSE(AND(W146&lt;&gt;{11,12,13})*MIN(4,MOD(W146,10))+1,"th","st","nd","rd","th")</f>
        <v>62nd</v>
      </c>
      <c r="Y146" s="77">
        <v>0</v>
      </c>
      <c r="Z146" s="77">
        <v>1.25</v>
      </c>
      <c r="AA146" s="81">
        <v>560903.52</v>
      </c>
      <c r="AB146" s="82">
        <v>837568871</v>
      </c>
      <c r="AC146" s="83">
        <v>259868157</v>
      </c>
      <c r="AD146" s="115">
        <v>15534067.16</v>
      </c>
      <c r="AE146" s="115">
        <v>0</v>
      </c>
      <c r="AF146" s="115">
        <v>40746.35</v>
      </c>
      <c r="AG146" s="115">
        <v>124693.39</v>
      </c>
    </row>
    <row r="147" spans="1:33" x14ac:dyDescent="0.25">
      <c r="A147" s="7">
        <v>110148002</v>
      </c>
      <c r="B147" s="8" t="s">
        <v>573</v>
      </c>
      <c r="C147" s="8" t="s">
        <v>126</v>
      </c>
      <c r="D147" s="70">
        <v>52932</v>
      </c>
      <c r="E147" s="71">
        <v>32436</v>
      </c>
      <c r="F147" s="72">
        <v>113444012.40000001</v>
      </c>
      <c r="G147" s="73">
        <v>66.069999999999993</v>
      </c>
      <c r="H147" s="29">
        <f t="shared" si="6"/>
        <v>79</v>
      </c>
      <c r="I147" s="38" t="str">
        <f t="array" ref="I147">H147&amp;CHOOSE(AND(H147&lt;&gt;{11,12,13})*MIN(4,MOD(H147,10))+1,"th","st","nd","rd","th")</f>
        <v>79th</v>
      </c>
      <c r="J147" s="74">
        <v>1.29</v>
      </c>
      <c r="K147" s="75">
        <v>118062556.51000001</v>
      </c>
      <c r="L147" s="113">
        <v>7169.0079999999998</v>
      </c>
      <c r="M147" s="38">
        <v>846.49900000000002</v>
      </c>
      <c r="N147" s="72">
        <v>14563.39</v>
      </c>
      <c r="O147" s="29">
        <f t="shared" si="7"/>
        <v>85</v>
      </c>
      <c r="P147" s="38" t="str">
        <f t="array" ref="P147">O147&amp;CHOOSE(AND(O147&lt;&gt;{11,12,13})*MIN(4,MOD(O147,10))+1,"th","st","nd","rd","th")</f>
        <v>85th</v>
      </c>
      <c r="Q147" s="76">
        <v>0.8165</v>
      </c>
      <c r="R147" s="77">
        <v>1.05</v>
      </c>
      <c r="S147" s="78">
        <v>1.2999999999999999E-2</v>
      </c>
      <c r="T147" s="79">
        <v>276</v>
      </c>
      <c r="U147" s="80">
        <v>117001181</v>
      </c>
      <c r="V147" s="72">
        <v>14596.85</v>
      </c>
      <c r="W147" s="29">
        <f t="shared" si="8"/>
        <v>95</v>
      </c>
      <c r="X147" s="38" t="str">
        <f t="array" ref="X147">W147&amp;CHOOSE(AND(W147&lt;&gt;{11,12,13})*MIN(4,MOD(W147,10))+1,"th","st","nd","rd","th")</f>
        <v>95th</v>
      </c>
      <c r="Y147" s="77">
        <v>0</v>
      </c>
      <c r="Z147" s="77">
        <v>1.05</v>
      </c>
      <c r="AA147" s="81">
        <v>1422440.66</v>
      </c>
      <c r="AB147" s="82">
        <v>6692476020</v>
      </c>
      <c r="AC147" s="83">
        <v>2038955369</v>
      </c>
      <c r="AD147" s="115">
        <v>111888410.59</v>
      </c>
      <c r="AE147" s="115">
        <v>0</v>
      </c>
      <c r="AF147" s="115">
        <v>133161.15</v>
      </c>
      <c r="AG147" s="115">
        <v>1329598.82</v>
      </c>
    </row>
    <row r="148" spans="1:33" x14ac:dyDescent="0.25">
      <c r="A148" s="7">
        <v>124150503</v>
      </c>
      <c r="B148" s="8" t="s">
        <v>122</v>
      </c>
      <c r="C148" s="8" t="s">
        <v>123</v>
      </c>
      <c r="D148" s="70">
        <v>86070</v>
      </c>
      <c r="E148" s="71">
        <v>10525</v>
      </c>
      <c r="F148" s="72">
        <v>54408233.699999996</v>
      </c>
      <c r="G148" s="73">
        <v>60.06</v>
      </c>
      <c r="H148" s="29">
        <f t="shared" si="6"/>
        <v>69</v>
      </c>
      <c r="I148" s="38" t="str">
        <f t="array" ref="I148">H148&amp;CHOOSE(AND(H148&lt;&gt;{11,12,13})*MIN(4,MOD(H148,10))+1,"th","st","nd","rd","th")</f>
        <v>69th</v>
      </c>
      <c r="J148" s="74">
        <v>1.17</v>
      </c>
      <c r="K148" s="75">
        <v>78115178.480000004</v>
      </c>
      <c r="L148" s="113">
        <v>5712.1980000000003</v>
      </c>
      <c r="M148" s="38">
        <v>814.596</v>
      </c>
      <c r="N148" s="72">
        <v>11965.73</v>
      </c>
      <c r="O148" s="29">
        <f t="shared" si="7"/>
        <v>53</v>
      </c>
      <c r="P148" s="38" t="str">
        <f t="array" ref="P148">O148&amp;CHOOSE(AND(O148&lt;&gt;{11,12,13})*MIN(4,MOD(O148,10))+1,"th","st","nd","rd","th")</f>
        <v>53rd</v>
      </c>
      <c r="Q148" s="76">
        <v>0.99370000000000003</v>
      </c>
      <c r="R148" s="77">
        <v>1.1599999999999999</v>
      </c>
      <c r="S148" s="78">
        <v>1.52E-2</v>
      </c>
      <c r="T148" s="79">
        <v>149</v>
      </c>
      <c r="U148" s="80">
        <v>47951294</v>
      </c>
      <c r="V148" s="72">
        <v>7346.84</v>
      </c>
      <c r="W148" s="29">
        <f t="shared" si="8"/>
        <v>59</v>
      </c>
      <c r="X148" s="38" t="str">
        <f t="array" ref="X148">W148&amp;CHOOSE(AND(W148&lt;&gt;{11,12,13})*MIN(4,MOD(W148,10))+1,"th","st","nd","rd","th")</f>
        <v>59th</v>
      </c>
      <c r="Y148" s="77">
        <v>0</v>
      </c>
      <c r="Z148" s="77">
        <v>1.1599999999999999</v>
      </c>
      <c r="AA148" s="81">
        <v>2673609.5299999998</v>
      </c>
      <c r="AB148" s="82">
        <v>2727625683</v>
      </c>
      <c r="AC148" s="83">
        <v>850829093</v>
      </c>
      <c r="AD148" s="115">
        <v>51636723.939999998</v>
      </c>
      <c r="AE148" s="115">
        <v>0</v>
      </c>
      <c r="AF148" s="115">
        <v>97900.23</v>
      </c>
      <c r="AG148" s="115">
        <v>17307.259999999998</v>
      </c>
    </row>
    <row r="149" spans="1:33" x14ac:dyDescent="0.25">
      <c r="A149" s="7">
        <v>124151902</v>
      </c>
      <c r="B149" s="8" t="s">
        <v>220</v>
      </c>
      <c r="C149" s="8" t="s">
        <v>123</v>
      </c>
      <c r="D149" s="70">
        <v>65494</v>
      </c>
      <c r="E149" s="71">
        <v>23433</v>
      </c>
      <c r="F149" s="72">
        <v>105150788.92</v>
      </c>
      <c r="G149" s="73">
        <v>68.510000000000005</v>
      </c>
      <c r="H149" s="29">
        <f t="shared" si="6"/>
        <v>84</v>
      </c>
      <c r="I149" s="38" t="str">
        <f t="array" ref="I149">H149&amp;CHOOSE(AND(H149&lt;&gt;{11,12,13})*MIN(4,MOD(H149,10))+1,"th","st","nd","rd","th")</f>
        <v>84th</v>
      </c>
      <c r="J149" s="74">
        <v>1.34</v>
      </c>
      <c r="K149" s="75">
        <v>143533819</v>
      </c>
      <c r="L149" s="113">
        <v>8801.2219999999998</v>
      </c>
      <c r="M149" s="38">
        <v>2184.547</v>
      </c>
      <c r="N149" s="72">
        <v>13035.29</v>
      </c>
      <c r="O149" s="29">
        <f t="shared" si="7"/>
        <v>70</v>
      </c>
      <c r="P149" s="38" t="str">
        <f t="array" ref="P149">O149&amp;CHOOSE(AND(O149&lt;&gt;{11,12,13})*MIN(4,MOD(O149,10))+1,"th","st","nd","rd","th")</f>
        <v>70th</v>
      </c>
      <c r="Q149" s="76">
        <v>0.91220000000000001</v>
      </c>
      <c r="R149" s="77">
        <v>1.22</v>
      </c>
      <c r="S149" s="78">
        <v>1.84E-2</v>
      </c>
      <c r="T149" s="79">
        <v>48</v>
      </c>
      <c r="U149" s="80">
        <v>76767691</v>
      </c>
      <c r="V149" s="72">
        <v>6987.92</v>
      </c>
      <c r="W149" s="29">
        <f t="shared" si="8"/>
        <v>54</v>
      </c>
      <c r="X149" s="38" t="str">
        <f t="array" ref="X149">W149&amp;CHOOSE(AND(W149&lt;&gt;{11,12,13})*MIN(4,MOD(W149,10))+1,"th","st","nd","rd","th")</f>
        <v>54th</v>
      </c>
      <c r="Y149" s="77">
        <v>0</v>
      </c>
      <c r="Z149" s="77">
        <v>1.22</v>
      </c>
      <c r="AA149" s="81">
        <v>3917026.3</v>
      </c>
      <c r="AB149" s="82">
        <v>4162959282</v>
      </c>
      <c r="AC149" s="83">
        <v>1565972891</v>
      </c>
      <c r="AD149" s="115">
        <v>101075886.76000001</v>
      </c>
      <c r="AE149" s="115">
        <v>0</v>
      </c>
      <c r="AF149" s="115">
        <v>157875.85999999999</v>
      </c>
      <c r="AG149" s="115">
        <v>331148.78999999998</v>
      </c>
    </row>
    <row r="150" spans="1:33" x14ac:dyDescent="0.25">
      <c r="A150" s="7">
        <v>124152003</v>
      </c>
      <c r="B150" s="8" t="s">
        <v>260</v>
      </c>
      <c r="C150" s="8" t="s">
        <v>123</v>
      </c>
      <c r="D150" s="70">
        <v>104366</v>
      </c>
      <c r="E150" s="71">
        <v>25298</v>
      </c>
      <c r="F150" s="72">
        <v>165359120.84999999</v>
      </c>
      <c r="G150" s="73">
        <v>62.63</v>
      </c>
      <c r="H150" s="29">
        <f t="shared" si="6"/>
        <v>73</v>
      </c>
      <c r="I150" s="38" t="str">
        <f t="array" ref="I150">H150&amp;CHOOSE(AND(H150&lt;&gt;{11,12,13})*MIN(4,MOD(H150,10))+1,"th","st","nd","rd","th")</f>
        <v>73rd</v>
      </c>
      <c r="J150" s="74">
        <v>1.22</v>
      </c>
      <c r="K150" s="75">
        <v>184798837.91999999</v>
      </c>
      <c r="L150" s="113">
        <v>12856.076999999999</v>
      </c>
      <c r="M150" s="38">
        <v>623.93299999999999</v>
      </c>
      <c r="N150" s="72">
        <v>13703.81</v>
      </c>
      <c r="O150" s="29">
        <f t="shared" si="7"/>
        <v>78</v>
      </c>
      <c r="P150" s="38" t="str">
        <f t="array" ref="P150">O150&amp;CHOOSE(AND(O150&lt;&gt;{11,12,13})*MIN(4,MOD(O150,10))+1,"th","st","nd","rd","th")</f>
        <v>78th</v>
      </c>
      <c r="Q150" s="76">
        <v>0.86770000000000003</v>
      </c>
      <c r="R150" s="77">
        <v>1.06</v>
      </c>
      <c r="S150" s="78">
        <v>1.47E-2</v>
      </c>
      <c r="T150" s="79">
        <v>176</v>
      </c>
      <c r="U150" s="80">
        <v>151184675</v>
      </c>
      <c r="V150" s="72">
        <v>11215.47</v>
      </c>
      <c r="W150" s="29">
        <f t="shared" si="8"/>
        <v>87</v>
      </c>
      <c r="X150" s="38" t="str">
        <f t="array" ref="X150">W150&amp;CHOOSE(AND(W150&lt;&gt;{11,12,13})*MIN(4,MOD(W150,10))+1,"th","st","nd","rd","th")</f>
        <v>87th</v>
      </c>
      <c r="Y150" s="77">
        <v>0</v>
      </c>
      <c r="Z150" s="77">
        <v>1.06</v>
      </c>
      <c r="AA150" s="81">
        <v>3808899.35</v>
      </c>
      <c r="AB150" s="82">
        <v>7784393500</v>
      </c>
      <c r="AC150" s="83">
        <v>3498044931</v>
      </c>
      <c r="AD150" s="115">
        <v>161444735.09999999</v>
      </c>
      <c r="AE150" s="115">
        <v>0</v>
      </c>
      <c r="AF150" s="115">
        <v>105486.39999999999</v>
      </c>
      <c r="AG150" s="115">
        <v>71276.259999999995</v>
      </c>
    </row>
    <row r="151" spans="1:33" x14ac:dyDescent="0.25">
      <c r="A151" s="7">
        <v>124153503</v>
      </c>
      <c r="B151" s="8" t="s">
        <v>311</v>
      </c>
      <c r="C151" s="8" t="s">
        <v>123</v>
      </c>
      <c r="D151" s="70">
        <v>97383</v>
      </c>
      <c r="E151" s="71">
        <v>11201</v>
      </c>
      <c r="F151" s="72">
        <v>74331629.849999994</v>
      </c>
      <c r="G151" s="73">
        <v>68.14</v>
      </c>
      <c r="H151" s="29">
        <f t="shared" si="6"/>
        <v>83</v>
      </c>
      <c r="I151" s="38" t="str">
        <f t="array" ref="I151">H151&amp;CHOOSE(AND(H151&lt;&gt;{11,12,13})*MIN(4,MOD(H151,10))+1,"th","st","nd","rd","th")</f>
        <v>83rd</v>
      </c>
      <c r="J151" s="74">
        <v>1.33</v>
      </c>
      <c r="K151" s="75">
        <v>78210096.439999998</v>
      </c>
      <c r="L151" s="113">
        <v>4001.27</v>
      </c>
      <c r="M151" s="38">
        <v>290.483</v>
      </c>
      <c r="N151" s="72">
        <v>18217.73</v>
      </c>
      <c r="O151" s="29">
        <f t="shared" si="7"/>
        <v>97</v>
      </c>
      <c r="P151" s="38" t="str">
        <f t="array" ref="P151">O151&amp;CHOOSE(AND(O151&lt;&gt;{11,12,13})*MIN(4,MOD(O151,10))+1,"th","st","nd","rd","th")</f>
        <v>97th</v>
      </c>
      <c r="Q151" s="76">
        <v>0.65269999999999995</v>
      </c>
      <c r="R151" s="77">
        <v>0.87</v>
      </c>
      <c r="S151" s="78">
        <v>1.03E-2</v>
      </c>
      <c r="T151" s="79">
        <v>438</v>
      </c>
      <c r="U151" s="80">
        <v>96812090</v>
      </c>
      <c r="V151" s="72">
        <v>22557.7</v>
      </c>
      <c r="W151" s="29">
        <f t="shared" si="8"/>
        <v>99</v>
      </c>
      <c r="X151" s="38" t="str">
        <f t="array" ref="X151">W151&amp;CHOOSE(AND(W151&lt;&gt;{11,12,13})*MIN(4,MOD(W151,10))+1,"th","st","nd","rd","th")</f>
        <v>99th</v>
      </c>
      <c r="Y151" s="77">
        <v>0</v>
      </c>
      <c r="Z151" s="77">
        <v>0.87</v>
      </c>
      <c r="AA151" s="81">
        <v>1024109.22</v>
      </c>
      <c r="AB151" s="82">
        <v>5381647892</v>
      </c>
      <c r="AC151" s="83">
        <v>1843134913</v>
      </c>
      <c r="AD151" s="115">
        <v>73272254.890000001</v>
      </c>
      <c r="AE151" s="115">
        <v>0</v>
      </c>
      <c r="AF151" s="115">
        <v>35265.74</v>
      </c>
      <c r="AG151" s="115">
        <v>24120</v>
      </c>
    </row>
    <row r="152" spans="1:33" x14ac:dyDescent="0.25">
      <c r="A152" s="7">
        <v>124154003</v>
      </c>
      <c r="B152" s="8" t="s">
        <v>358</v>
      </c>
      <c r="C152" s="8" t="s">
        <v>123</v>
      </c>
      <c r="D152" s="70">
        <v>95692</v>
      </c>
      <c r="E152" s="71">
        <v>9579</v>
      </c>
      <c r="F152" s="72">
        <v>63166314.640000001</v>
      </c>
      <c r="G152" s="73">
        <v>68.91</v>
      </c>
      <c r="H152" s="29">
        <f t="shared" si="6"/>
        <v>84</v>
      </c>
      <c r="I152" s="38" t="str">
        <f t="array" ref="I152">H152&amp;CHOOSE(AND(H152&lt;&gt;{11,12,13})*MIN(4,MOD(H152,10))+1,"th","st","nd","rd","th")</f>
        <v>84th</v>
      </c>
      <c r="J152" s="74">
        <v>1.34</v>
      </c>
      <c r="K152" s="75">
        <v>71025858.290000007</v>
      </c>
      <c r="L152" s="113">
        <v>4423.7179999999998</v>
      </c>
      <c r="M152" s="38">
        <v>855.71299999999997</v>
      </c>
      <c r="N152" s="72">
        <v>13448.93</v>
      </c>
      <c r="O152" s="29">
        <f t="shared" si="7"/>
        <v>74</v>
      </c>
      <c r="P152" s="38" t="str">
        <f t="array" ref="P152">O152&amp;CHOOSE(AND(O152&lt;&gt;{11,12,13})*MIN(4,MOD(O152,10))+1,"th","st","nd","rd","th")</f>
        <v>74th</v>
      </c>
      <c r="Q152" s="76">
        <v>0.8841</v>
      </c>
      <c r="R152" s="77">
        <v>1.18</v>
      </c>
      <c r="S152" s="78">
        <v>1.6799999999999999E-2</v>
      </c>
      <c r="T152" s="79">
        <v>92</v>
      </c>
      <c r="U152" s="80">
        <v>50394542</v>
      </c>
      <c r="V152" s="72">
        <v>9545.4500000000007</v>
      </c>
      <c r="W152" s="29">
        <f t="shared" si="8"/>
        <v>80</v>
      </c>
      <c r="X152" s="38" t="str">
        <f t="array" ref="X152">W152&amp;CHOOSE(AND(W152&lt;&gt;{11,12,13})*MIN(4,MOD(W152,10))+1,"th","st","nd","rd","th")</f>
        <v>80th</v>
      </c>
      <c r="Y152" s="77">
        <v>0</v>
      </c>
      <c r="Z152" s="77">
        <v>1.18</v>
      </c>
      <c r="AA152" s="81">
        <v>1410703.46</v>
      </c>
      <c r="AB152" s="82">
        <v>2887769813</v>
      </c>
      <c r="AC152" s="83">
        <v>873016872</v>
      </c>
      <c r="AD152" s="115">
        <v>61705576.600000001</v>
      </c>
      <c r="AE152" s="115">
        <v>0</v>
      </c>
      <c r="AF152" s="115">
        <v>50034.58</v>
      </c>
      <c r="AG152" s="115">
        <v>23182</v>
      </c>
    </row>
    <row r="153" spans="1:33" x14ac:dyDescent="0.25">
      <c r="A153" s="7">
        <v>124156503</v>
      </c>
      <c r="B153" s="8" t="s">
        <v>462</v>
      </c>
      <c r="C153" s="8" t="s">
        <v>123</v>
      </c>
      <c r="D153" s="70">
        <v>66105</v>
      </c>
      <c r="E153" s="71">
        <v>6113</v>
      </c>
      <c r="F153" s="72">
        <v>34593288.850000001</v>
      </c>
      <c r="G153" s="73">
        <v>85.61</v>
      </c>
      <c r="H153" s="29">
        <f t="shared" si="6"/>
        <v>98</v>
      </c>
      <c r="I153" s="38" t="str">
        <f t="array" ref="I153">H153&amp;CHOOSE(AND(H153&lt;&gt;{11,12,13})*MIN(4,MOD(H153,10))+1,"th","st","nd","rd","th")</f>
        <v>98th</v>
      </c>
      <c r="J153" s="74">
        <v>1.67</v>
      </c>
      <c r="K153" s="75">
        <v>43181979.270000003</v>
      </c>
      <c r="L153" s="113">
        <v>2616.6149999999998</v>
      </c>
      <c r="M153" s="38">
        <v>313.50900000000001</v>
      </c>
      <c r="N153" s="72">
        <v>14731.45</v>
      </c>
      <c r="O153" s="29">
        <f t="shared" si="7"/>
        <v>86</v>
      </c>
      <c r="P153" s="38" t="str">
        <f t="array" ref="P153">O153&amp;CHOOSE(AND(O153&lt;&gt;{11,12,13})*MIN(4,MOD(O153,10))+1,"th","st","nd","rd","th")</f>
        <v>86th</v>
      </c>
      <c r="Q153" s="76">
        <v>0.80720000000000003</v>
      </c>
      <c r="R153" s="77">
        <v>1.35</v>
      </c>
      <c r="S153" s="78">
        <v>1.9400000000000001E-2</v>
      </c>
      <c r="T153" s="79">
        <v>29</v>
      </c>
      <c r="U153" s="80">
        <v>23866493</v>
      </c>
      <c r="V153" s="72">
        <v>8145.22</v>
      </c>
      <c r="W153" s="29">
        <f t="shared" si="8"/>
        <v>68</v>
      </c>
      <c r="X153" s="38" t="str">
        <f t="array" ref="X153">W153&amp;CHOOSE(AND(W153&lt;&gt;{11,12,13})*MIN(4,MOD(W153,10))+1,"th","st","nd","rd","th")</f>
        <v>68th</v>
      </c>
      <c r="Y153" s="77">
        <v>0</v>
      </c>
      <c r="Z153" s="77">
        <v>1.35</v>
      </c>
      <c r="AA153" s="81">
        <v>1126280.1599999999</v>
      </c>
      <c r="AB153" s="82">
        <v>1337020047</v>
      </c>
      <c r="AC153" s="83">
        <v>444061498</v>
      </c>
      <c r="AD153" s="115">
        <v>33254265.059999999</v>
      </c>
      <c r="AE153" s="115">
        <v>935.52</v>
      </c>
      <c r="AF153" s="115">
        <v>211808.11</v>
      </c>
      <c r="AG153" s="115">
        <v>17015</v>
      </c>
    </row>
    <row r="154" spans="1:33" x14ac:dyDescent="0.25">
      <c r="A154" s="7">
        <v>124156603</v>
      </c>
      <c r="B154" s="8" t="s">
        <v>468</v>
      </c>
      <c r="C154" s="8" t="s">
        <v>123</v>
      </c>
      <c r="D154" s="70">
        <v>86124</v>
      </c>
      <c r="E154" s="71">
        <v>12275</v>
      </c>
      <c r="F154" s="72">
        <v>74527647.790000007</v>
      </c>
      <c r="G154" s="73">
        <v>70.5</v>
      </c>
      <c r="H154" s="29">
        <f t="shared" si="6"/>
        <v>86</v>
      </c>
      <c r="I154" s="38" t="str">
        <f t="array" ref="I154">H154&amp;CHOOSE(AND(H154&lt;&gt;{11,12,13})*MIN(4,MOD(H154,10))+1,"th","st","nd","rd","th")</f>
        <v>86th</v>
      </c>
      <c r="J154" s="74">
        <v>1.38</v>
      </c>
      <c r="K154" s="75">
        <v>85714046.390000001</v>
      </c>
      <c r="L154" s="113">
        <v>5336.7669999999998</v>
      </c>
      <c r="M154" s="38">
        <v>323.21600000000001</v>
      </c>
      <c r="N154" s="72">
        <v>15121.07</v>
      </c>
      <c r="O154" s="29">
        <f t="shared" si="7"/>
        <v>88</v>
      </c>
      <c r="P154" s="38" t="str">
        <f t="array" ref="P154">O154&amp;CHOOSE(AND(O154&lt;&gt;{11,12,13})*MIN(4,MOD(O154,10))+1,"th","st","nd","rd","th")</f>
        <v>88th</v>
      </c>
      <c r="Q154" s="76">
        <v>0.78639999999999999</v>
      </c>
      <c r="R154" s="77">
        <v>1.0900000000000001</v>
      </c>
      <c r="S154" s="78">
        <v>1.5699999999999999E-2</v>
      </c>
      <c r="T154" s="79">
        <v>130</v>
      </c>
      <c r="U154" s="80">
        <v>63796806</v>
      </c>
      <c r="V154" s="72">
        <v>11271.55</v>
      </c>
      <c r="W154" s="29">
        <f t="shared" si="8"/>
        <v>88</v>
      </c>
      <c r="X154" s="38" t="str">
        <f t="array" ref="X154">W154&amp;CHOOSE(AND(W154&lt;&gt;{11,12,13})*MIN(4,MOD(W154,10))+1,"th","st","nd","rd","th")</f>
        <v>88th</v>
      </c>
      <c r="Y154" s="77">
        <v>0</v>
      </c>
      <c r="Z154" s="77">
        <v>1.0900000000000001</v>
      </c>
      <c r="AA154" s="81">
        <v>1493075.51</v>
      </c>
      <c r="AB154" s="82">
        <v>3248262831</v>
      </c>
      <c r="AC154" s="83">
        <v>1512692865</v>
      </c>
      <c r="AD154" s="115">
        <v>72767041.269999996</v>
      </c>
      <c r="AE154" s="115">
        <v>0</v>
      </c>
      <c r="AF154" s="115">
        <v>267531.01</v>
      </c>
      <c r="AG154" s="115">
        <v>129034.5</v>
      </c>
    </row>
    <row r="155" spans="1:33" x14ac:dyDescent="0.25">
      <c r="A155" s="7">
        <v>124156703</v>
      </c>
      <c r="B155" s="8" t="s">
        <v>469</v>
      </c>
      <c r="C155" s="8" t="s">
        <v>123</v>
      </c>
      <c r="D155" s="70">
        <v>66960</v>
      </c>
      <c r="E155" s="71">
        <v>8025</v>
      </c>
      <c r="F155" s="72">
        <v>37906957.759999998</v>
      </c>
      <c r="G155" s="73">
        <v>70.540000000000006</v>
      </c>
      <c r="H155" s="29">
        <f t="shared" si="6"/>
        <v>87</v>
      </c>
      <c r="I155" s="38" t="str">
        <f t="array" ref="I155">H155&amp;CHOOSE(AND(H155&lt;&gt;{11,12,13})*MIN(4,MOD(H155,10))+1,"th","st","nd","rd","th")</f>
        <v>87th</v>
      </c>
      <c r="J155" s="74">
        <v>1.38</v>
      </c>
      <c r="K155" s="75">
        <v>54144308.509999998</v>
      </c>
      <c r="L155" s="113">
        <v>4359.2030000000004</v>
      </c>
      <c r="M155" s="38">
        <v>875.22699999999998</v>
      </c>
      <c r="N155" s="72">
        <v>10343.879999999999</v>
      </c>
      <c r="O155" s="29">
        <f t="shared" si="7"/>
        <v>16</v>
      </c>
      <c r="P155" s="38" t="str">
        <f t="array" ref="P155">O155&amp;CHOOSE(AND(O155&lt;&gt;{11,12,13})*MIN(4,MOD(O155,10))+1,"th","st","nd","rd","th")</f>
        <v>16th</v>
      </c>
      <c r="Q155" s="76">
        <v>1.1496</v>
      </c>
      <c r="R155" s="77">
        <v>1.38</v>
      </c>
      <c r="S155" s="78">
        <v>1.7000000000000001E-2</v>
      </c>
      <c r="T155" s="79">
        <v>84</v>
      </c>
      <c r="U155" s="80">
        <v>29862532</v>
      </c>
      <c r="V155" s="72">
        <v>5705.02</v>
      </c>
      <c r="W155" s="29">
        <f t="shared" si="8"/>
        <v>37</v>
      </c>
      <c r="X155" s="38" t="str">
        <f t="array" ref="X155">W155&amp;CHOOSE(AND(W155&lt;&gt;{11,12,13})*MIN(4,MOD(W155,10))+1,"th","st","nd","rd","th")</f>
        <v>37th</v>
      </c>
      <c r="Y155" s="77">
        <v>0.15</v>
      </c>
      <c r="Z155" s="77">
        <v>1.53</v>
      </c>
      <c r="AA155" s="81">
        <v>1565492.85</v>
      </c>
      <c r="AB155" s="82">
        <v>1702394389</v>
      </c>
      <c r="AC155" s="83">
        <v>526152748</v>
      </c>
      <c r="AD155" s="115">
        <v>36280414.5</v>
      </c>
      <c r="AE155" s="115">
        <v>0</v>
      </c>
      <c r="AF155" s="115">
        <v>61050.41</v>
      </c>
      <c r="AG155" s="115">
        <v>0</v>
      </c>
    </row>
    <row r="156" spans="1:33" x14ac:dyDescent="0.25">
      <c r="A156" s="7">
        <v>124157203</v>
      </c>
      <c r="B156" s="8" t="s">
        <v>492</v>
      </c>
      <c r="C156" s="8" t="s">
        <v>123</v>
      </c>
      <c r="D156" s="70">
        <v>70657</v>
      </c>
      <c r="E156" s="71">
        <v>13503</v>
      </c>
      <c r="F156" s="72">
        <v>67863476.690000013</v>
      </c>
      <c r="G156" s="73">
        <v>71.13</v>
      </c>
      <c r="H156" s="29">
        <f t="shared" si="6"/>
        <v>87</v>
      </c>
      <c r="I156" s="38" t="str">
        <f t="array" ref="I156">H156&amp;CHOOSE(AND(H156&lt;&gt;{11,12,13})*MIN(4,MOD(H156,10))+1,"th","st","nd","rd","th")</f>
        <v>87th</v>
      </c>
      <c r="J156" s="74">
        <v>1.39</v>
      </c>
      <c r="K156" s="75">
        <v>73106392.849999994</v>
      </c>
      <c r="L156" s="113">
        <v>4147.1480000000001</v>
      </c>
      <c r="M156" s="38">
        <v>594.41700000000003</v>
      </c>
      <c r="N156" s="72">
        <v>15384.66</v>
      </c>
      <c r="O156" s="29">
        <f t="shared" si="7"/>
        <v>90</v>
      </c>
      <c r="P156" s="38" t="str">
        <f t="array" ref="P156">O156&amp;CHOOSE(AND(O156&lt;&gt;{11,12,13})*MIN(4,MOD(O156,10))+1,"th","st","nd","rd","th")</f>
        <v>90th</v>
      </c>
      <c r="Q156" s="76">
        <v>0.77290000000000003</v>
      </c>
      <c r="R156" s="77">
        <v>1.07</v>
      </c>
      <c r="S156" s="78">
        <v>1.46E-2</v>
      </c>
      <c r="T156" s="79">
        <v>183</v>
      </c>
      <c r="U156" s="80">
        <v>62462247</v>
      </c>
      <c r="V156" s="72">
        <v>13173.34</v>
      </c>
      <c r="W156" s="29">
        <f t="shared" si="8"/>
        <v>93</v>
      </c>
      <c r="X156" s="38" t="str">
        <f t="array" ref="X156">W156&amp;CHOOSE(AND(W156&lt;&gt;{11,12,13})*MIN(4,MOD(W156,10))+1,"th","st","nd","rd","th")</f>
        <v>93rd</v>
      </c>
      <c r="Y156" s="77">
        <v>0</v>
      </c>
      <c r="Z156" s="77">
        <v>1.07</v>
      </c>
      <c r="AA156" s="81">
        <v>1300102.6200000001</v>
      </c>
      <c r="AB156" s="82">
        <v>3150119302</v>
      </c>
      <c r="AC156" s="83">
        <v>1511242406</v>
      </c>
      <c r="AD156" s="115">
        <v>66199306.170000002</v>
      </c>
      <c r="AE156" s="115">
        <v>0</v>
      </c>
      <c r="AF156" s="115">
        <v>364067.9</v>
      </c>
      <c r="AG156" s="115">
        <v>159014.29</v>
      </c>
    </row>
    <row r="157" spans="1:33" x14ac:dyDescent="0.25">
      <c r="A157" s="7">
        <v>124157802</v>
      </c>
      <c r="B157" s="8" t="s">
        <v>586</v>
      </c>
      <c r="C157" s="8" t="s">
        <v>123</v>
      </c>
      <c r="D157" s="70">
        <v>118589</v>
      </c>
      <c r="E157" s="71">
        <v>15812</v>
      </c>
      <c r="F157" s="72">
        <v>104868678.78</v>
      </c>
      <c r="G157" s="73">
        <v>55.93</v>
      </c>
      <c r="H157" s="29">
        <f t="shared" si="6"/>
        <v>62</v>
      </c>
      <c r="I157" s="38" t="str">
        <f t="array" ref="I157">H157&amp;CHOOSE(AND(H157&lt;&gt;{11,12,13})*MIN(4,MOD(H157,10))+1,"th","st","nd","rd","th")</f>
        <v>62nd</v>
      </c>
      <c r="J157" s="74">
        <v>1.0900000000000001</v>
      </c>
      <c r="K157" s="75">
        <v>117973168.36</v>
      </c>
      <c r="L157" s="113">
        <v>6528.43</v>
      </c>
      <c r="M157" s="38">
        <v>382.75700000000001</v>
      </c>
      <c r="N157" s="72">
        <v>17069.89</v>
      </c>
      <c r="O157" s="29">
        <f t="shared" si="7"/>
        <v>95</v>
      </c>
      <c r="P157" s="38" t="str">
        <f t="array" ref="P157">O157&amp;CHOOSE(AND(O157&lt;&gt;{11,12,13})*MIN(4,MOD(O157,10))+1,"th","st","nd","rd","th")</f>
        <v>95th</v>
      </c>
      <c r="Q157" s="76">
        <v>0.6966</v>
      </c>
      <c r="R157" s="77">
        <v>0.76</v>
      </c>
      <c r="S157" s="78">
        <v>9.1000000000000004E-3</v>
      </c>
      <c r="T157" s="79">
        <v>473</v>
      </c>
      <c r="U157" s="80">
        <v>155169377</v>
      </c>
      <c r="V157" s="72">
        <v>22451.91</v>
      </c>
      <c r="W157" s="29">
        <f t="shared" si="8"/>
        <v>99</v>
      </c>
      <c r="X157" s="38" t="str">
        <f t="array" ref="X157">W157&amp;CHOOSE(AND(W157&lt;&gt;{11,12,13})*MIN(4,MOD(W157,10))+1,"th","st","nd","rd","th")</f>
        <v>99th</v>
      </c>
      <c r="Y157" s="77">
        <v>0</v>
      </c>
      <c r="Z157" s="77">
        <v>0.76</v>
      </c>
      <c r="AA157" s="81">
        <v>2099834.39</v>
      </c>
      <c r="AB157" s="82">
        <v>8152508719</v>
      </c>
      <c r="AC157" s="83">
        <v>3427295519</v>
      </c>
      <c r="AD157" s="115">
        <v>102768844.39</v>
      </c>
      <c r="AE157" s="115">
        <v>0</v>
      </c>
      <c r="AF157" s="115">
        <v>0</v>
      </c>
      <c r="AG157" s="115">
        <v>0</v>
      </c>
    </row>
    <row r="158" spans="1:33" x14ac:dyDescent="0.25">
      <c r="A158" s="7">
        <v>124158503</v>
      </c>
      <c r="B158" s="8" t="s">
        <v>601</v>
      </c>
      <c r="C158" s="8" t="s">
        <v>123</v>
      </c>
      <c r="D158" s="70">
        <v>117304</v>
      </c>
      <c r="E158" s="71">
        <v>8429</v>
      </c>
      <c r="F158" s="72">
        <v>65204394.819999993</v>
      </c>
      <c r="G158" s="73">
        <v>65.95</v>
      </c>
      <c r="H158" s="29">
        <f t="shared" si="6"/>
        <v>79</v>
      </c>
      <c r="I158" s="38" t="str">
        <f t="array" ref="I158">H158&amp;CHOOSE(AND(H158&lt;&gt;{11,12,13})*MIN(4,MOD(H158,10))+1,"th","st","nd","rd","th")</f>
        <v>79th</v>
      </c>
      <c r="J158" s="74">
        <v>1.29</v>
      </c>
      <c r="K158" s="75">
        <v>69446121.670000002</v>
      </c>
      <c r="L158" s="113">
        <v>3967.2280000000001</v>
      </c>
      <c r="M158" s="38">
        <v>173.614</v>
      </c>
      <c r="N158" s="72">
        <v>16717.439999999999</v>
      </c>
      <c r="O158" s="29">
        <f t="shared" si="7"/>
        <v>94</v>
      </c>
      <c r="P158" s="38" t="str">
        <f t="array" ref="P158">O158&amp;CHOOSE(AND(O158&lt;&gt;{11,12,13})*MIN(4,MOD(O158,10))+1,"th","st","nd","rd","th")</f>
        <v>94th</v>
      </c>
      <c r="Q158" s="76">
        <v>0.71130000000000004</v>
      </c>
      <c r="R158" s="77">
        <v>0.92</v>
      </c>
      <c r="S158" s="78">
        <v>1.2999999999999999E-2</v>
      </c>
      <c r="T158" s="79">
        <v>276</v>
      </c>
      <c r="U158" s="80">
        <v>67262472</v>
      </c>
      <c r="V158" s="72">
        <v>16243.67</v>
      </c>
      <c r="W158" s="29">
        <f t="shared" si="8"/>
        <v>97</v>
      </c>
      <c r="X158" s="38" t="str">
        <f t="array" ref="X158">W158&amp;CHOOSE(AND(W158&lt;&gt;{11,12,13})*MIN(4,MOD(W158,10))+1,"th","st","nd","rd","th")</f>
        <v>97th</v>
      </c>
      <c r="Y158" s="77">
        <v>0</v>
      </c>
      <c r="Z158" s="77">
        <v>0.92</v>
      </c>
      <c r="AA158" s="81">
        <v>1488586.66</v>
      </c>
      <c r="AB158" s="82">
        <v>3592236038</v>
      </c>
      <c r="AC158" s="83">
        <v>1427351458</v>
      </c>
      <c r="AD158" s="115">
        <v>63680797.869999997</v>
      </c>
      <c r="AE158" s="115">
        <v>0</v>
      </c>
      <c r="AF158" s="115">
        <v>35010.29</v>
      </c>
      <c r="AG158" s="115">
        <v>221863.84</v>
      </c>
    </row>
    <row r="159" spans="1:33" x14ac:dyDescent="0.25">
      <c r="A159" s="7">
        <v>124159002</v>
      </c>
      <c r="B159" s="8" t="s">
        <v>628</v>
      </c>
      <c r="C159" s="8" t="s">
        <v>123</v>
      </c>
      <c r="D159" s="70">
        <v>86987</v>
      </c>
      <c r="E159" s="71">
        <v>40697</v>
      </c>
      <c r="F159" s="72">
        <v>183930770.77000001</v>
      </c>
      <c r="G159" s="73">
        <v>51.96</v>
      </c>
      <c r="H159" s="29">
        <f t="shared" si="6"/>
        <v>53</v>
      </c>
      <c r="I159" s="38" t="str">
        <f t="array" ref="I159">H159&amp;CHOOSE(AND(H159&lt;&gt;{11,12,13})*MIN(4,MOD(H159,10))+1,"th","st","nd","rd","th")</f>
        <v>53rd</v>
      </c>
      <c r="J159" s="74">
        <v>1.01</v>
      </c>
      <c r="K159" s="75">
        <v>196240287.40000001</v>
      </c>
      <c r="L159" s="113">
        <v>12028.734</v>
      </c>
      <c r="M159" s="38">
        <v>880.99599999999998</v>
      </c>
      <c r="N159" s="72">
        <v>15158.9</v>
      </c>
      <c r="O159" s="29">
        <f t="shared" si="7"/>
        <v>89</v>
      </c>
      <c r="P159" s="38" t="str">
        <f t="array" ref="P159">O159&amp;CHOOSE(AND(O159&lt;&gt;{11,12,13})*MIN(4,MOD(O159,10))+1,"th","st","nd","rd","th")</f>
        <v>89th</v>
      </c>
      <c r="Q159" s="76">
        <v>0.78439999999999999</v>
      </c>
      <c r="R159" s="77">
        <v>0.79</v>
      </c>
      <c r="S159" s="78">
        <v>1.03E-2</v>
      </c>
      <c r="T159" s="79">
        <v>438</v>
      </c>
      <c r="U159" s="80">
        <v>239493824</v>
      </c>
      <c r="V159" s="72">
        <v>18551.419999999998</v>
      </c>
      <c r="W159" s="29">
        <f t="shared" si="8"/>
        <v>97</v>
      </c>
      <c r="X159" s="38" t="str">
        <f t="array" ref="X159">W159&amp;CHOOSE(AND(W159&lt;&gt;{11,12,13})*MIN(4,MOD(W159,10))+1,"th","st","nd","rd","th")</f>
        <v>97th</v>
      </c>
      <c r="Y159" s="77">
        <v>0</v>
      </c>
      <c r="Z159" s="77">
        <v>0.79</v>
      </c>
      <c r="AA159" s="81">
        <v>3355430.93</v>
      </c>
      <c r="AB159" s="82">
        <v>12891822543</v>
      </c>
      <c r="AC159" s="83">
        <v>4980850893</v>
      </c>
      <c r="AD159" s="115">
        <v>180234609.08000001</v>
      </c>
      <c r="AE159" s="115">
        <v>0</v>
      </c>
      <c r="AF159" s="115">
        <v>340730.76</v>
      </c>
      <c r="AG159" s="115">
        <v>542985.72</v>
      </c>
    </row>
    <row r="160" spans="1:33" x14ac:dyDescent="0.25">
      <c r="A160" s="7">
        <v>106160303</v>
      </c>
      <c r="B160" s="8" t="s">
        <v>102</v>
      </c>
      <c r="C160" s="8" t="s">
        <v>103</v>
      </c>
      <c r="D160" s="70">
        <v>45346</v>
      </c>
      <c r="E160" s="71">
        <v>2277</v>
      </c>
      <c r="F160" s="72">
        <v>3898227.1299999994</v>
      </c>
      <c r="G160" s="73">
        <v>37.75</v>
      </c>
      <c r="H160" s="29">
        <f t="shared" si="6"/>
        <v>16</v>
      </c>
      <c r="I160" s="38" t="str">
        <f t="array" ref="I160">H160&amp;CHOOSE(AND(H160&lt;&gt;{11,12,13})*MIN(4,MOD(H160,10))+1,"th","st","nd","rd","th")</f>
        <v>16th</v>
      </c>
      <c r="J160" s="74">
        <v>0.74</v>
      </c>
      <c r="K160" s="75">
        <v>13235251.539999999</v>
      </c>
      <c r="L160" s="113">
        <v>711.94</v>
      </c>
      <c r="M160" s="38">
        <v>274.80200000000002</v>
      </c>
      <c r="N160" s="72">
        <v>12250.33</v>
      </c>
      <c r="O160" s="29">
        <f t="shared" si="7"/>
        <v>58</v>
      </c>
      <c r="P160" s="38" t="str">
        <f t="array" ref="P160">O160&amp;CHOOSE(AND(O160&lt;&gt;{11,12,13})*MIN(4,MOD(O160,10))+1,"th","st","nd","rd","th")</f>
        <v>58th</v>
      </c>
      <c r="Q160" s="76">
        <v>0.97070000000000001</v>
      </c>
      <c r="R160" s="77">
        <v>0.72</v>
      </c>
      <c r="S160" s="78">
        <v>9.7000000000000003E-3</v>
      </c>
      <c r="T160" s="79">
        <v>457</v>
      </c>
      <c r="U160" s="80">
        <v>5379973</v>
      </c>
      <c r="V160" s="72">
        <v>5452.26</v>
      </c>
      <c r="W160" s="29">
        <f t="shared" si="8"/>
        <v>33</v>
      </c>
      <c r="X160" s="38" t="str">
        <f t="array" ref="X160">W160&amp;CHOOSE(AND(W160&lt;&gt;{11,12,13})*MIN(4,MOD(W160,10))+1,"th","st","nd","rd","th")</f>
        <v>33rd</v>
      </c>
      <c r="Y160" s="77">
        <v>0.19</v>
      </c>
      <c r="Z160" s="77">
        <v>0.91</v>
      </c>
      <c r="AA160" s="81">
        <v>279796.53000000003</v>
      </c>
      <c r="AB160" s="82">
        <v>296460298</v>
      </c>
      <c r="AC160" s="83">
        <v>105030254</v>
      </c>
      <c r="AD160" s="115">
        <v>3617701.53</v>
      </c>
      <c r="AE160" s="115">
        <v>0</v>
      </c>
      <c r="AF160" s="115">
        <v>729.07</v>
      </c>
      <c r="AG160" s="115">
        <v>1147341.04</v>
      </c>
    </row>
    <row r="161" spans="1:33" x14ac:dyDescent="0.25">
      <c r="A161" s="7">
        <v>106161203</v>
      </c>
      <c r="B161" s="8" t="s">
        <v>215</v>
      </c>
      <c r="C161" s="8" t="s">
        <v>103</v>
      </c>
      <c r="D161" s="70">
        <v>41314</v>
      </c>
      <c r="E161" s="71">
        <v>3404</v>
      </c>
      <c r="F161" s="72">
        <v>7576152.46</v>
      </c>
      <c r="G161" s="73">
        <v>53.87</v>
      </c>
      <c r="H161" s="29">
        <f t="shared" si="6"/>
        <v>56</v>
      </c>
      <c r="I161" s="38" t="str">
        <f t="array" ref="I161">H161&amp;CHOOSE(AND(H161&lt;&gt;{11,12,13})*MIN(4,MOD(H161,10))+1,"th","st","nd","rd","th")</f>
        <v>56th</v>
      </c>
      <c r="J161" s="74">
        <v>1.05</v>
      </c>
      <c r="K161" s="75">
        <v>11640915.869999999</v>
      </c>
      <c r="L161" s="113">
        <v>778.76700000000005</v>
      </c>
      <c r="M161" s="38">
        <v>266.74799999999999</v>
      </c>
      <c r="N161" s="72">
        <v>10954.47</v>
      </c>
      <c r="O161" s="29">
        <f t="shared" si="7"/>
        <v>30</v>
      </c>
      <c r="P161" s="38" t="str">
        <f t="array" ref="P161">O161&amp;CHOOSE(AND(O161&lt;&gt;{11,12,13})*MIN(4,MOD(O161,10))+1,"th","st","nd","rd","th")</f>
        <v>30th</v>
      </c>
      <c r="Q161" s="76">
        <v>1.0854999999999999</v>
      </c>
      <c r="R161" s="77">
        <v>1.05</v>
      </c>
      <c r="S161" s="78">
        <v>1.4500000000000001E-2</v>
      </c>
      <c r="T161" s="79">
        <v>192</v>
      </c>
      <c r="U161" s="80">
        <v>7008800</v>
      </c>
      <c r="V161" s="72">
        <v>6703.68</v>
      </c>
      <c r="W161" s="29">
        <f t="shared" si="8"/>
        <v>50</v>
      </c>
      <c r="X161" s="38" t="str">
        <f t="array" ref="X161">W161&amp;CHOOSE(AND(W161&lt;&gt;{11,12,13})*MIN(4,MOD(W161,10))+1,"th","st","nd","rd","th")</f>
        <v>50th</v>
      </c>
      <c r="Y161" s="77">
        <v>0</v>
      </c>
      <c r="Z161" s="77">
        <v>1.05</v>
      </c>
      <c r="AA161" s="81">
        <v>210742.04</v>
      </c>
      <c r="AB161" s="82">
        <v>372849194</v>
      </c>
      <c r="AC161" s="83">
        <v>150195556</v>
      </c>
      <c r="AD161" s="115">
        <v>7364217.8200000003</v>
      </c>
      <c r="AE161" s="115">
        <v>0</v>
      </c>
      <c r="AF161" s="115">
        <v>1192.5999999999999</v>
      </c>
      <c r="AG161" s="115">
        <v>187851.41</v>
      </c>
    </row>
    <row r="162" spans="1:33" x14ac:dyDescent="0.25">
      <c r="A162" s="7">
        <v>106161703</v>
      </c>
      <c r="B162" s="8" t="s">
        <v>216</v>
      </c>
      <c r="C162" s="8" t="s">
        <v>103</v>
      </c>
      <c r="D162" s="70">
        <v>35270</v>
      </c>
      <c r="E162" s="71">
        <v>3361</v>
      </c>
      <c r="F162" s="72">
        <v>5306700.93</v>
      </c>
      <c r="G162" s="73">
        <v>44.77</v>
      </c>
      <c r="H162" s="29">
        <f t="shared" si="6"/>
        <v>34</v>
      </c>
      <c r="I162" s="38" t="str">
        <f t="array" ref="I162">H162&amp;CHOOSE(AND(H162&lt;&gt;{11,12,13})*MIN(4,MOD(H162,10))+1,"th","st","nd","rd","th")</f>
        <v>34th</v>
      </c>
      <c r="J162" s="74">
        <v>0.87</v>
      </c>
      <c r="K162" s="75">
        <v>13198092.310000001</v>
      </c>
      <c r="L162" s="113">
        <v>934.274</v>
      </c>
      <c r="M162" s="38">
        <v>279.50200000000001</v>
      </c>
      <c r="N162" s="72">
        <v>10855.94</v>
      </c>
      <c r="O162" s="29">
        <f t="shared" si="7"/>
        <v>27</v>
      </c>
      <c r="P162" s="38" t="str">
        <f t="array" ref="P162">O162&amp;CHOOSE(AND(O162&lt;&gt;{11,12,13})*MIN(4,MOD(O162,10))+1,"th","st","nd","rd","th")</f>
        <v>27th</v>
      </c>
      <c r="Q162" s="76">
        <v>1.0952999999999999</v>
      </c>
      <c r="R162" s="77">
        <v>0.87</v>
      </c>
      <c r="S162" s="78">
        <v>1.23E-2</v>
      </c>
      <c r="T162" s="79">
        <v>329</v>
      </c>
      <c r="U162" s="80">
        <v>5774653</v>
      </c>
      <c r="V162" s="72">
        <v>4757.59</v>
      </c>
      <c r="W162" s="29">
        <f t="shared" si="8"/>
        <v>23</v>
      </c>
      <c r="X162" s="38" t="str">
        <f t="array" ref="X162">W162&amp;CHOOSE(AND(W162&lt;&gt;{11,12,13})*MIN(4,MOD(W162,10))+1,"th","st","nd","rd","th")</f>
        <v>23rd</v>
      </c>
      <c r="Y162" s="77">
        <v>0.28999999999999998</v>
      </c>
      <c r="Z162" s="77">
        <v>1.1599999999999999</v>
      </c>
      <c r="AA162" s="81">
        <v>330443.48</v>
      </c>
      <c r="AB162" s="82">
        <v>302642895</v>
      </c>
      <c r="AC162" s="83">
        <v>128301360</v>
      </c>
      <c r="AD162" s="115">
        <v>4967450.8499999996</v>
      </c>
      <c r="AE162" s="115">
        <v>0</v>
      </c>
      <c r="AF162" s="115">
        <v>8806.6</v>
      </c>
      <c r="AG162" s="115">
        <v>21417.5</v>
      </c>
    </row>
    <row r="163" spans="1:33" x14ac:dyDescent="0.25">
      <c r="A163" s="7">
        <v>106166503</v>
      </c>
      <c r="B163" s="8" t="s">
        <v>359</v>
      </c>
      <c r="C163" s="8" t="s">
        <v>103</v>
      </c>
      <c r="D163" s="70">
        <v>47661</v>
      </c>
      <c r="E163" s="71">
        <v>2989</v>
      </c>
      <c r="F163" s="72">
        <v>4879931.1199999992</v>
      </c>
      <c r="G163" s="73">
        <v>34.26</v>
      </c>
      <c r="H163" s="29">
        <f t="shared" si="6"/>
        <v>10</v>
      </c>
      <c r="I163" s="38" t="str">
        <f t="array" ref="I163">H163&amp;CHOOSE(AND(H163&lt;&gt;{11,12,13})*MIN(4,MOD(H163,10))+1,"th","st","nd","rd","th")</f>
        <v>10th</v>
      </c>
      <c r="J163" s="74">
        <v>0.67</v>
      </c>
      <c r="K163" s="75">
        <v>14713855.35</v>
      </c>
      <c r="L163" s="113">
        <v>1082.6030000000001</v>
      </c>
      <c r="M163" s="38">
        <v>266.36700000000002</v>
      </c>
      <c r="N163" s="72">
        <v>10880.87</v>
      </c>
      <c r="O163" s="29">
        <f t="shared" si="7"/>
        <v>28</v>
      </c>
      <c r="P163" s="38" t="str">
        <f t="array" ref="P163">O163&amp;CHOOSE(AND(O163&lt;&gt;{11,12,13})*MIN(4,MOD(O163,10))+1,"th","st","nd","rd","th")</f>
        <v>28th</v>
      </c>
      <c r="Q163" s="76">
        <v>1.0928</v>
      </c>
      <c r="R163" s="77">
        <v>0.67</v>
      </c>
      <c r="S163" s="78">
        <v>1.09E-2</v>
      </c>
      <c r="T163" s="79">
        <v>409</v>
      </c>
      <c r="U163" s="80">
        <v>5981714</v>
      </c>
      <c r="V163" s="72">
        <v>4434.28</v>
      </c>
      <c r="W163" s="29">
        <f t="shared" si="8"/>
        <v>18</v>
      </c>
      <c r="X163" s="38" t="str">
        <f t="array" ref="X163">W163&amp;CHOOSE(AND(W163&lt;&gt;{11,12,13})*MIN(4,MOD(W163,10))+1,"th","st","nd","rd","th")</f>
        <v>18th</v>
      </c>
      <c r="Y163" s="77">
        <v>0.34</v>
      </c>
      <c r="Z163" s="77">
        <v>1.01</v>
      </c>
      <c r="AA163" s="81">
        <v>279559.43</v>
      </c>
      <c r="AB163" s="82">
        <v>308543587</v>
      </c>
      <c r="AC163" s="83">
        <v>137852958</v>
      </c>
      <c r="AD163" s="115">
        <v>4508022.8899999997</v>
      </c>
      <c r="AE163" s="115">
        <v>0</v>
      </c>
      <c r="AF163" s="115">
        <v>92348.800000000003</v>
      </c>
      <c r="AG163" s="115">
        <v>35892.15</v>
      </c>
    </row>
    <row r="164" spans="1:33" x14ac:dyDescent="0.25">
      <c r="A164" s="7">
        <v>106167504</v>
      </c>
      <c r="B164" s="8" t="s">
        <v>439</v>
      </c>
      <c r="C164" s="8" t="s">
        <v>103</v>
      </c>
      <c r="D164" s="70">
        <v>50293</v>
      </c>
      <c r="E164" s="71">
        <v>1923</v>
      </c>
      <c r="F164" s="72">
        <v>2815485.47</v>
      </c>
      <c r="G164" s="73">
        <v>29.11</v>
      </c>
      <c r="H164" s="29">
        <f t="shared" si="6"/>
        <v>4</v>
      </c>
      <c r="I164" s="38" t="str">
        <f t="array" ref="I164">H164&amp;CHOOSE(AND(H164&lt;&gt;{11,12,13})*MIN(4,MOD(H164,10))+1,"th","st","nd","rd","th")</f>
        <v>4th</v>
      </c>
      <c r="J164" s="74">
        <v>0.56999999999999995</v>
      </c>
      <c r="K164" s="75">
        <v>7724935.9900000002</v>
      </c>
      <c r="L164" s="113">
        <v>585.64700000000005</v>
      </c>
      <c r="M164" s="38">
        <v>189.40700000000001</v>
      </c>
      <c r="N164" s="72">
        <v>9956.66</v>
      </c>
      <c r="O164" s="29">
        <f t="shared" si="7"/>
        <v>13</v>
      </c>
      <c r="P164" s="38" t="str">
        <f t="array" ref="P164">O164&amp;CHOOSE(AND(O164&lt;&gt;{11,12,13})*MIN(4,MOD(O164,10))+1,"th","st","nd","rd","th")</f>
        <v>13th</v>
      </c>
      <c r="Q164" s="76">
        <v>1.1942999999999999</v>
      </c>
      <c r="R164" s="77">
        <v>0.56999999999999995</v>
      </c>
      <c r="S164" s="78">
        <v>7.7000000000000002E-3</v>
      </c>
      <c r="T164" s="79">
        <v>495</v>
      </c>
      <c r="U164" s="80">
        <v>4882385</v>
      </c>
      <c r="V164" s="72">
        <v>6299.41</v>
      </c>
      <c r="W164" s="29">
        <f t="shared" si="8"/>
        <v>45</v>
      </c>
      <c r="X164" s="38" t="str">
        <f t="array" ref="X164">W164&amp;CHOOSE(AND(W164&lt;&gt;{11,12,13})*MIN(4,MOD(W164,10))+1,"th","st","nd","rd","th")</f>
        <v>45th</v>
      </c>
      <c r="Y164" s="77">
        <v>0.06</v>
      </c>
      <c r="Z164" s="77">
        <v>0.63</v>
      </c>
      <c r="AA164" s="81">
        <v>135544.70000000001</v>
      </c>
      <c r="AB164" s="82">
        <v>267923730</v>
      </c>
      <c r="AC164" s="83">
        <v>96433357</v>
      </c>
      <c r="AD164" s="115">
        <v>2678489.87</v>
      </c>
      <c r="AE164" s="115">
        <v>0</v>
      </c>
      <c r="AF164" s="115">
        <v>1450.9</v>
      </c>
      <c r="AG164" s="115">
        <v>7987.5</v>
      </c>
    </row>
    <row r="165" spans="1:33" x14ac:dyDescent="0.25">
      <c r="A165" s="7">
        <v>106168003</v>
      </c>
      <c r="B165" s="8" t="s">
        <v>512</v>
      </c>
      <c r="C165" s="8" t="s">
        <v>103</v>
      </c>
      <c r="D165" s="70">
        <v>42103</v>
      </c>
      <c r="E165" s="71">
        <v>3367</v>
      </c>
      <c r="F165" s="72">
        <v>3320830.51</v>
      </c>
      <c r="G165" s="73">
        <v>23.43</v>
      </c>
      <c r="H165" s="29">
        <f t="shared" si="6"/>
        <v>1</v>
      </c>
      <c r="I165" s="38" t="str">
        <f t="array" ref="I165">H165&amp;CHOOSE(AND(H165&lt;&gt;{11,12,13})*MIN(4,MOD(H165,10))+1,"th","st","nd","rd","th")</f>
        <v>1st</v>
      </c>
      <c r="J165" s="74">
        <v>0.46</v>
      </c>
      <c r="K165" s="75">
        <v>15798463.880000001</v>
      </c>
      <c r="L165" s="113">
        <v>1146.902</v>
      </c>
      <c r="M165" s="38">
        <v>345.61700000000002</v>
      </c>
      <c r="N165" s="72">
        <v>10585.1</v>
      </c>
      <c r="O165" s="29">
        <f t="shared" si="7"/>
        <v>22</v>
      </c>
      <c r="P165" s="38" t="str">
        <f t="array" ref="P165">O165&amp;CHOOSE(AND(O165&lt;&gt;{11,12,13})*MIN(4,MOD(O165,10))+1,"th","st","nd","rd","th")</f>
        <v>22nd</v>
      </c>
      <c r="Q165" s="76">
        <v>1.1234</v>
      </c>
      <c r="R165" s="77">
        <v>0.46</v>
      </c>
      <c r="S165" s="78">
        <v>7.3000000000000001E-3</v>
      </c>
      <c r="T165" s="79">
        <v>498</v>
      </c>
      <c r="U165" s="80">
        <v>6062982</v>
      </c>
      <c r="V165" s="72">
        <v>4062.25</v>
      </c>
      <c r="W165" s="29">
        <f t="shared" si="8"/>
        <v>15</v>
      </c>
      <c r="X165" s="38" t="str">
        <f t="array" ref="X165">W165&amp;CHOOSE(AND(W165&lt;&gt;{11,12,13})*MIN(4,MOD(W165,10))+1,"th","st","nd","rd","th")</f>
        <v>15th</v>
      </c>
      <c r="Y165" s="77">
        <v>0.39</v>
      </c>
      <c r="Z165" s="77">
        <v>0.85</v>
      </c>
      <c r="AA165" s="81">
        <v>250278.77</v>
      </c>
      <c r="AB165" s="82">
        <v>310539284</v>
      </c>
      <c r="AC165" s="83">
        <v>141922069</v>
      </c>
      <c r="AD165" s="115">
        <v>3044353.38</v>
      </c>
      <c r="AE165" s="115">
        <v>0</v>
      </c>
      <c r="AF165" s="115">
        <v>26198.36</v>
      </c>
      <c r="AG165" s="115">
        <v>0</v>
      </c>
    </row>
    <row r="166" spans="1:33" x14ac:dyDescent="0.25">
      <c r="A166" s="7">
        <v>106169003</v>
      </c>
      <c r="B166" s="8" t="s">
        <v>597</v>
      </c>
      <c r="C166" s="8" t="s">
        <v>103</v>
      </c>
      <c r="D166" s="70">
        <v>42432</v>
      </c>
      <c r="E166" s="71">
        <v>1670</v>
      </c>
      <c r="F166" s="72">
        <v>2371850.3199999998</v>
      </c>
      <c r="G166" s="73">
        <v>33.47</v>
      </c>
      <c r="H166" s="29">
        <f t="shared" si="6"/>
        <v>9</v>
      </c>
      <c r="I166" s="38" t="str">
        <f t="array" ref="I166">H166&amp;CHOOSE(AND(H166&lt;&gt;{11,12,13})*MIN(4,MOD(H166,10))+1,"th","st","nd","rd","th")</f>
        <v>9th</v>
      </c>
      <c r="J166" s="74">
        <v>0.65</v>
      </c>
      <c r="K166" s="75">
        <v>9757482</v>
      </c>
      <c r="L166" s="113">
        <v>593.61599999999999</v>
      </c>
      <c r="M166" s="38">
        <v>215.054</v>
      </c>
      <c r="N166" s="72">
        <v>12024.38</v>
      </c>
      <c r="O166" s="29">
        <f t="shared" si="7"/>
        <v>53</v>
      </c>
      <c r="P166" s="38" t="str">
        <f t="array" ref="P166">O166&amp;CHOOSE(AND(O166&lt;&gt;{11,12,13})*MIN(4,MOD(O166,10))+1,"th","st","nd","rd","th")</f>
        <v>53rd</v>
      </c>
      <c r="Q166" s="76">
        <v>0.9889</v>
      </c>
      <c r="R166" s="77">
        <v>0.64</v>
      </c>
      <c r="S166" s="78">
        <v>1.29E-2</v>
      </c>
      <c r="T166" s="79">
        <v>289</v>
      </c>
      <c r="U166" s="80">
        <v>2454296</v>
      </c>
      <c r="V166" s="72">
        <v>3034.98</v>
      </c>
      <c r="W166" s="29">
        <f t="shared" si="8"/>
        <v>6</v>
      </c>
      <c r="X166" s="38" t="str">
        <f t="array" ref="X166">W166&amp;CHOOSE(AND(W166&lt;&gt;{11,12,13})*MIN(4,MOD(W166,10))+1,"th","st","nd","rd","th")</f>
        <v>6th</v>
      </c>
      <c r="Y166" s="77">
        <v>0.55000000000000004</v>
      </c>
      <c r="Z166" s="77">
        <v>1.19</v>
      </c>
      <c r="AA166" s="81">
        <v>140819.81</v>
      </c>
      <c r="AB166" s="82">
        <v>120869646</v>
      </c>
      <c r="AC166" s="83">
        <v>62286793</v>
      </c>
      <c r="AD166" s="115">
        <v>2138555.86</v>
      </c>
      <c r="AE166" s="115">
        <v>0</v>
      </c>
      <c r="AF166" s="115">
        <v>92474.65</v>
      </c>
      <c r="AG166" s="115">
        <v>33724.050000000003</v>
      </c>
    </row>
    <row r="167" spans="1:33" x14ac:dyDescent="0.25">
      <c r="A167" s="7">
        <v>110171003</v>
      </c>
      <c r="B167" s="8" t="s">
        <v>218</v>
      </c>
      <c r="C167" s="8" t="s">
        <v>219</v>
      </c>
      <c r="D167" s="70">
        <v>41589</v>
      </c>
      <c r="E167" s="71">
        <v>8112</v>
      </c>
      <c r="F167" s="72">
        <v>15379013.810000001</v>
      </c>
      <c r="G167" s="73">
        <v>45.59</v>
      </c>
      <c r="H167" s="29">
        <f t="shared" si="6"/>
        <v>35</v>
      </c>
      <c r="I167" s="38" t="str">
        <f t="array" ref="I167">H167&amp;CHOOSE(AND(H167&lt;&gt;{11,12,13})*MIN(4,MOD(H167,10))+1,"th","st","nd","rd","th")</f>
        <v>35th</v>
      </c>
      <c r="J167" s="74">
        <v>0.89</v>
      </c>
      <c r="K167" s="75">
        <v>32455849.760000002</v>
      </c>
      <c r="L167" s="113">
        <v>2351.9450000000002</v>
      </c>
      <c r="M167" s="38">
        <v>361.05399999999997</v>
      </c>
      <c r="N167" s="72">
        <v>11935.42</v>
      </c>
      <c r="O167" s="29">
        <f t="shared" si="7"/>
        <v>52</v>
      </c>
      <c r="P167" s="38" t="str">
        <f t="array" ref="P167">O167&amp;CHOOSE(AND(O167&lt;&gt;{11,12,13})*MIN(4,MOD(O167,10))+1,"th","st","nd","rd","th")</f>
        <v>52nd</v>
      </c>
      <c r="Q167" s="76">
        <v>0.99629999999999996</v>
      </c>
      <c r="R167" s="77">
        <v>0.89</v>
      </c>
      <c r="S167" s="78">
        <v>1.38E-2</v>
      </c>
      <c r="T167" s="79">
        <v>225</v>
      </c>
      <c r="U167" s="80">
        <v>14882614</v>
      </c>
      <c r="V167" s="72">
        <v>5485.67</v>
      </c>
      <c r="W167" s="29">
        <f t="shared" si="8"/>
        <v>34</v>
      </c>
      <c r="X167" s="38" t="str">
        <f t="array" ref="X167">W167&amp;CHOOSE(AND(W167&lt;&gt;{11,12,13})*MIN(4,MOD(W167,10))+1,"th","st","nd","rd","th")</f>
        <v>34th</v>
      </c>
      <c r="Y167" s="77">
        <v>0.18</v>
      </c>
      <c r="Z167" s="77">
        <v>1.07</v>
      </c>
      <c r="AA167" s="81">
        <v>860643.73</v>
      </c>
      <c r="AB167" s="82">
        <v>774749303</v>
      </c>
      <c r="AC167" s="83">
        <v>335893539</v>
      </c>
      <c r="AD167" s="115">
        <v>14085502.960000001</v>
      </c>
      <c r="AE167" s="115">
        <v>0</v>
      </c>
      <c r="AF167" s="115">
        <v>432867.12</v>
      </c>
      <c r="AG167" s="115">
        <v>75072.94</v>
      </c>
    </row>
    <row r="168" spans="1:33" x14ac:dyDescent="0.25">
      <c r="A168" s="7">
        <v>110171803</v>
      </c>
      <c r="B168" s="8" t="s">
        <v>247</v>
      </c>
      <c r="C168" s="8" t="s">
        <v>219</v>
      </c>
      <c r="D168" s="70">
        <v>38881</v>
      </c>
      <c r="E168" s="71">
        <v>3035</v>
      </c>
      <c r="F168" s="72">
        <v>4470950.18</v>
      </c>
      <c r="G168" s="73">
        <v>37.89</v>
      </c>
      <c r="H168" s="29">
        <f t="shared" si="6"/>
        <v>17</v>
      </c>
      <c r="I168" s="38" t="str">
        <f t="array" ref="I168">H168&amp;CHOOSE(AND(H168&lt;&gt;{11,12,13})*MIN(4,MOD(H168,10))+1,"th","st","nd","rd","th")</f>
        <v>17th</v>
      </c>
      <c r="J168" s="74">
        <v>0.74</v>
      </c>
      <c r="K168" s="75">
        <v>14017993.640000001</v>
      </c>
      <c r="L168" s="113">
        <v>1034.7280000000001</v>
      </c>
      <c r="M168" s="38">
        <v>325.30799999999999</v>
      </c>
      <c r="N168" s="72">
        <v>10307.08</v>
      </c>
      <c r="O168" s="29">
        <f t="shared" si="7"/>
        <v>16</v>
      </c>
      <c r="P168" s="38" t="str">
        <f t="array" ref="P168">O168&amp;CHOOSE(AND(O168&lt;&gt;{11,12,13})*MIN(4,MOD(O168,10))+1,"th","st","nd","rd","th")</f>
        <v>16th</v>
      </c>
      <c r="Q168" s="76">
        <v>1.1536999999999999</v>
      </c>
      <c r="R168" s="77">
        <v>0.74</v>
      </c>
      <c r="S168" s="78">
        <v>1.1900000000000001E-2</v>
      </c>
      <c r="T168" s="79">
        <v>354</v>
      </c>
      <c r="U168" s="80">
        <v>5026351</v>
      </c>
      <c r="V168" s="72">
        <v>3695.75</v>
      </c>
      <c r="W168" s="29">
        <f t="shared" si="8"/>
        <v>11</v>
      </c>
      <c r="X168" s="38" t="str">
        <f t="array" ref="X168">W168&amp;CHOOSE(AND(W168&lt;&gt;{11,12,13})*MIN(4,MOD(W168,10))+1,"th","st","nd","rd","th")</f>
        <v>11th</v>
      </c>
      <c r="Y168" s="77">
        <v>0.45</v>
      </c>
      <c r="Z168" s="77">
        <v>1.19</v>
      </c>
      <c r="AA168" s="81">
        <v>352085.35</v>
      </c>
      <c r="AB168" s="82">
        <v>253344258</v>
      </c>
      <c r="AC168" s="83">
        <v>121756545</v>
      </c>
      <c r="AD168" s="115">
        <v>4118010.04</v>
      </c>
      <c r="AE168" s="115">
        <v>0</v>
      </c>
      <c r="AF168" s="115">
        <v>854.79</v>
      </c>
      <c r="AG168" s="115">
        <v>0</v>
      </c>
    </row>
    <row r="169" spans="1:33" x14ac:dyDescent="0.25">
      <c r="A169" s="7">
        <v>106172003</v>
      </c>
      <c r="B169" s="8" t="s">
        <v>261</v>
      </c>
      <c r="C169" s="8" t="s">
        <v>219</v>
      </c>
      <c r="D169" s="70">
        <v>44192</v>
      </c>
      <c r="E169" s="71">
        <v>12897</v>
      </c>
      <c r="F169" s="72">
        <v>25031253.140000001</v>
      </c>
      <c r="G169" s="73">
        <v>43.92</v>
      </c>
      <c r="H169" s="29">
        <f t="shared" si="6"/>
        <v>32</v>
      </c>
      <c r="I169" s="38" t="str">
        <f t="array" ref="I169">H169&amp;CHOOSE(AND(H169&lt;&gt;{11,12,13})*MIN(4,MOD(H169,10))+1,"th","st","nd","rd","th")</f>
        <v>32nd</v>
      </c>
      <c r="J169" s="74">
        <v>0.86</v>
      </c>
      <c r="K169" s="75">
        <v>50091054.409999996</v>
      </c>
      <c r="L169" s="113">
        <v>3874.6129999999998</v>
      </c>
      <c r="M169" s="38">
        <v>799.63199999999995</v>
      </c>
      <c r="N169" s="72">
        <v>10539.88</v>
      </c>
      <c r="O169" s="29">
        <f t="shared" si="7"/>
        <v>21</v>
      </c>
      <c r="P169" s="38" t="str">
        <f t="array" ref="P169">O169&amp;CHOOSE(AND(O169&lt;&gt;{11,12,13})*MIN(4,MOD(O169,10))+1,"th","st","nd","rd","th")</f>
        <v>21st</v>
      </c>
      <c r="Q169" s="76">
        <v>1.1282000000000001</v>
      </c>
      <c r="R169" s="77">
        <v>0.86</v>
      </c>
      <c r="S169" s="78">
        <v>1.2699999999999999E-2</v>
      </c>
      <c r="T169" s="79">
        <v>304</v>
      </c>
      <c r="U169" s="80">
        <v>26513208</v>
      </c>
      <c r="V169" s="72">
        <v>5672.19</v>
      </c>
      <c r="W169" s="29">
        <f t="shared" si="8"/>
        <v>37</v>
      </c>
      <c r="X169" s="38" t="str">
        <f t="array" ref="X169">W169&amp;CHOOSE(AND(W169&lt;&gt;{11,12,13})*MIN(4,MOD(W169,10))+1,"th","st","nd","rd","th")</f>
        <v>37th</v>
      </c>
      <c r="Y169" s="77">
        <v>0.15</v>
      </c>
      <c r="Z169" s="77">
        <v>1.01</v>
      </c>
      <c r="AA169" s="81">
        <v>1863050.44</v>
      </c>
      <c r="AB169" s="82">
        <v>1357441109</v>
      </c>
      <c r="AC169" s="83">
        <v>621156480</v>
      </c>
      <c r="AD169" s="115">
        <v>23143646.210000001</v>
      </c>
      <c r="AE169" s="115">
        <v>0</v>
      </c>
      <c r="AF169" s="115">
        <v>24556.49</v>
      </c>
      <c r="AG169" s="115">
        <v>825085.93</v>
      </c>
    </row>
    <row r="170" spans="1:33" x14ac:dyDescent="0.25">
      <c r="A170" s="7">
        <v>110173003</v>
      </c>
      <c r="B170" s="8" t="s">
        <v>309</v>
      </c>
      <c r="C170" s="8" t="s">
        <v>219</v>
      </c>
      <c r="D170" s="70">
        <v>39563</v>
      </c>
      <c r="E170" s="71">
        <v>2151</v>
      </c>
      <c r="F170" s="72">
        <v>3229088.5799999996</v>
      </c>
      <c r="G170" s="73">
        <v>37.94</v>
      </c>
      <c r="H170" s="29">
        <f t="shared" si="6"/>
        <v>17</v>
      </c>
      <c r="I170" s="38" t="str">
        <f t="array" ref="I170">H170&amp;CHOOSE(AND(H170&lt;&gt;{11,12,13})*MIN(4,MOD(H170,10))+1,"th","st","nd","rd","th")</f>
        <v>17th</v>
      </c>
      <c r="J170" s="74">
        <v>0.74</v>
      </c>
      <c r="K170" s="75">
        <v>12087074.41</v>
      </c>
      <c r="L170" s="113">
        <v>815.06899999999996</v>
      </c>
      <c r="M170" s="38">
        <v>295.262</v>
      </c>
      <c r="N170" s="72">
        <v>10886.01</v>
      </c>
      <c r="O170" s="29">
        <f t="shared" si="7"/>
        <v>28</v>
      </c>
      <c r="P170" s="38" t="str">
        <f t="array" ref="P170">O170&amp;CHOOSE(AND(O170&lt;&gt;{11,12,13})*MIN(4,MOD(O170,10))+1,"th","st","nd","rd","th")</f>
        <v>28th</v>
      </c>
      <c r="Q170" s="76">
        <v>1.0923</v>
      </c>
      <c r="R170" s="77">
        <v>0.74</v>
      </c>
      <c r="S170" s="78">
        <v>1.3100000000000001E-2</v>
      </c>
      <c r="T170" s="79">
        <v>263</v>
      </c>
      <c r="U170" s="80">
        <v>3293523</v>
      </c>
      <c r="V170" s="72">
        <v>2966.25</v>
      </c>
      <c r="W170" s="29">
        <f t="shared" si="8"/>
        <v>6</v>
      </c>
      <c r="X170" s="38" t="str">
        <f t="array" ref="X170">W170&amp;CHOOSE(AND(W170&lt;&gt;{11,12,13})*MIN(4,MOD(W170,10))+1,"th","st","nd","rd","th")</f>
        <v>6th</v>
      </c>
      <c r="Y170" s="77">
        <v>0.56000000000000005</v>
      </c>
      <c r="Z170" s="77">
        <v>1.3</v>
      </c>
      <c r="AA170" s="81">
        <v>311720.73</v>
      </c>
      <c r="AB170" s="82">
        <v>165643698</v>
      </c>
      <c r="AC170" s="83">
        <v>80141633</v>
      </c>
      <c r="AD170" s="115">
        <v>2892799.55</v>
      </c>
      <c r="AE170" s="115">
        <v>0</v>
      </c>
      <c r="AF170" s="115">
        <v>24568.3</v>
      </c>
      <c r="AG170" s="115">
        <v>0</v>
      </c>
    </row>
    <row r="171" spans="1:33" x14ac:dyDescent="0.25">
      <c r="A171" s="7">
        <v>110173504</v>
      </c>
      <c r="B171" s="8" t="s">
        <v>327</v>
      </c>
      <c r="C171" s="8" t="s">
        <v>219</v>
      </c>
      <c r="D171" s="70">
        <v>40507</v>
      </c>
      <c r="E171" s="71">
        <v>877</v>
      </c>
      <c r="F171" s="72">
        <v>1266834.98</v>
      </c>
      <c r="G171" s="73">
        <v>35.659999999999997</v>
      </c>
      <c r="H171" s="29">
        <f t="shared" si="6"/>
        <v>13</v>
      </c>
      <c r="I171" s="38" t="str">
        <f t="array" ref="I171">H171&amp;CHOOSE(AND(H171&lt;&gt;{11,12,13})*MIN(4,MOD(H171,10))+1,"th","st","nd","rd","th")</f>
        <v>13th</v>
      </c>
      <c r="J171" s="74">
        <v>0.7</v>
      </c>
      <c r="K171" s="75">
        <v>5457730.4100000001</v>
      </c>
      <c r="L171" s="113">
        <v>309.25799999999998</v>
      </c>
      <c r="M171" s="38">
        <v>137.38499999999999</v>
      </c>
      <c r="N171" s="72">
        <v>12219.45</v>
      </c>
      <c r="O171" s="29">
        <f t="shared" si="7"/>
        <v>57</v>
      </c>
      <c r="P171" s="38" t="str">
        <f t="array" ref="P171">O171&amp;CHOOSE(AND(O171&lt;&gt;{11,12,13})*MIN(4,MOD(O171,10))+1,"th","st","nd","rd","th")</f>
        <v>57th</v>
      </c>
      <c r="Q171" s="76">
        <v>0.97309999999999997</v>
      </c>
      <c r="R171" s="77">
        <v>0.68</v>
      </c>
      <c r="S171" s="78">
        <v>1.1599999999999999E-2</v>
      </c>
      <c r="T171" s="79">
        <v>370</v>
      </c>
      <c r="U171" s="80">
        <v>1469734</v>
      </c>
      <c r="V171" s="72">
        <v>3290.62</v>
      </c>
      <c r="W171" s="29">
        <f t="shared" si="8"/>
        <v>9</v>
      </c>
      <c r="X171" s="38" t="str">
        <f t="array" ref="X171">W171&amp;CHOOSE(AND(W171&lt;&gt;{11,12,13})*MIN(4,MOD(W171,10))+1,"th","st","nd","rd","th")</f>
        <v>9th</v>
      </c>
      <c r="Y171" s="77">
        <v>0.51</v>
      </c>
      <c r="Z171" s="77">
        <v>1.19</v>
      </c>
      <c r="AA171" s="81">
        <v>80713.42</v>
      </c>
      <c r="AB171" s="82">
        <v>75712382</v>
      </c>
      <c r="AC171" s="83">
        <v>33969256</v>
      </c>
      <c r="AD171" s="115">
        <v>1186121.56</v>
      </c>
      <c r="AE171" s="115">
        <v>0</v>
      </c>
      <c r="AF171" s="115">
        <v>0</v>
      </c>
      <c r="AG171" s="115">
        <v>0</v>
      </c>
    </row>
    <row r="172" spans="1:33" x14ac:dyDescent="0.25">
      <c r="A172" s="7">
        <v>110175003</v>
      </c>
      <c r="B172" s="8" t="s">
        <v>421</v>
      </c>
      <c r="C172" s="8" t="s">
        <v>219</v>
      </c>
      <c r="D172" s="70">
        <v>38750</v>
      </c>
      <c r="E172" s="71">
        <v>2603</v>
      </c>
      <c r="F172" s="72">
        <v>3627168.4</v>
      </c>
      <c r="G172" s="73">
        <v>35.96</v>
      </c>
      <c r="H172" s="29">
        <f t="shared" si="6"/>
        <v>14</v>
      </c>
      <c r="I172" s="38" t="str">
        <f t="array" ref="I172">H172&amp;CHOOSE(AND(H172&lt;&gt;{11,12,13})*MIN(4,MOD(H172,10))+1,"th","st","nd","rd","th")</f>
        <v>14th</v>
      </c>
      <c r="J172" s="74">
        <v>0.7</v>
      </c>
      <c r="K172" s="75">
        <v>12483058.59</v>
      </c>
      <c r="L172" s="113">
        <v>913.03700000000003</v>
      </c>
      <c r="M172" s="38">
        <v>308.08499999999998</v>
      </c>
      <c r="N172" s="72">
        <v>10219.75</v>
      </c>
      <c r="O172" s="29">
        <f t="shared" si="7"/>
        <v>15</v>
      </c>
      <c r="P172" s="38" t="str">
        <f t="array" ref="P172">O172&amp;CHOOSE(AND(O172&lt;&gt;{11,12,13})*MIN(4,MOD(O172,10))+1,"th","st","nd","rd","th")</f>
        <v>15th</v>
      </c>
      <c r="Q172" s="76">
        <v>1.1635</v>
      </c>
      <c r="R172" s="77">
        <v>0.7</v>
      </c>
      <c r="S172" s="78">
        <v>1.1299999999999999E-2</v>
      </c>
      <c r="T172" s="79">
        <v>384</v>
      </c>
      <c r="U172" s="80">
        <v>4303412</v>
      </c>
      <c r="V172" s="72">
        <v>3524.15</v>
      </c>
      <c r="W172" s="29">
        <f t="shared" si="8"/>
        <v>10</v>
      </c>
      <c r="X172" s="38" t="str">
        <f t="array" ref="X172">W172&amp;CHOOSE(AND(W172&lt;&gt;{11,12,13})*MIN(4,MOD(W172,10))+1,"th","st","nd","rd","th")</f>
        <v>10th</v>
      </c>
      <c r="Y172" s="77">
        <v>0.47</v>
      </c>
      <c r="Z172" s="77">
        <v>1.17</v>
      </c>
      <c r="AA172" s="81">
        <v>325958.94</v>
      </c>
      <c r="AB172" s="82">
        <v>214387710</v>
      </c>
      <c r="AC172" s="83">
        <v>106762403</v>
      </c>
      <c r="AD172" s="115">
        <v>3301209.46</v>
      </c>
      <c r="AE172" s="115">
        <v>0</v>
      </c>
      <c r="AF172" s="115">
        <v>0</v>
      </c>
      <c r="AG172" s="115">
        <v>3500</v>
      </c>
    </row>
    <row r="173" spans="1:33" x14ac:dyDescent="0.25">
      <c r="A173" s="7">
        <v>110177003</v>
      </c>
      <c r="B173" s="8" t="s">
        <v>491</v>
      </c>
      <c r="C173" s="8" t="s">
        <v>219</v>
      </c>
      <c r="D173" s="70">
        <v>40696</v>
      </c>
      <c r="E173" s="71">
        <v>6092</v>
      </c>
      <c r="F173" s="72">
        <v>11291792.870000001</v>
      </c>
      <c r="G173" s="73">
        <v>45.55</v>
      </c>
      <c r="H173" s="29">
        <f t="shared" si="6"/>
        <v>35</v>
      </c>
      <c r="I173" s="38" t="str">
        <f t="array" ref="I173">H173&amp;CHOOSE(AND(H173&lt;&gt;{11,12,13})*MIN(4,MOD(H173,10))+1,"th","st","nd","rd","th")</f>
        <v>35th</v>
      </c>
      <c r="J173" s="74">
        <v>0.89</v>
      </c>
      <c r="K173" s="75">
        <v>26506780.23</v>
      </c>
      <c r="L173" s="113">
        <v>1802.385</v>
      </c>
      <c r="M173" s="38">
        <v>389.43700000000001</v>
      </c>
      <c r="N173" s="72">
        <v>12090.23</v>
      </c>
      <c r="O173" s="29">
        <f t="shared" si="7"/>
        <v>55</v>
      </c>
      <c r="P173" s="38" t="str">
        <f t="array" ref="P173">O173&amp;CHOOSE(AND(O173&lt;&gt;{11,12,13})*MIN(4,MOD(O173,10))+1,"th","st","nd","rd","th")</f>
        <v>55th</v>
      </c>
      <c r="Q173" s="76">
        <v>0.98350000000000004</v>
      </c>
      <c r="R173" s="77">
        <v>0.88</v>
      </c>
      <c r="S173" s="78">
        <v>1.41E-2</v>
      </c>
      <c r="T173" s="79">
        <v>210</v>
      </c>
      <c r="U173" s="80">
        <v>10707963</v>
      </c>
      <c r="V173" s="72">
        <v>4885.42</v>
      </c>
      <c r="W173" s="29">
        <f t="shared" si="8"/>
        <v>25</v>
      </c>
      <c r="X173" s="38" t="str">
        <f t="array" ref="X173">W173&amp;CHOOSE(AND(W173&lt;&gt;{11,12,13})*MIN(4,MOD(W173,10))+1,"th","st","nd","rd","th")</f>
        <v>25th</v>
      </c>
      <c r="Y173" s="77">
        <v>0.27</v>
      </c>
      <c r="Z173" s="77">
        <v>1.1499999999999999</v>
      </c>
      <c r="AA173" s="81">
        <v>781130.17</v>
      </c>
      <c r="AB173" s="82">
        <v>560183619</v>
      </c>
      <c r="AC173" s="83">
        <v>238918106</v>
      </c>
      <c r="AD173" s="115">
        <v>10468909.49</v>
      </c>
      <c r="AE173" s="115">
        <v>0</v>
      </c>
      <c r="AF173" s="115">
        <v>41753.21</v>
      </c>
      <c r="AG173" s="115">
        <v>7150</v>
      </c>
    </row>
    <row r="174" spans="1:33" x14ac:dyDescent="0.25">
      <c r="A174" s="7">
        <v>110179003</v>
      </c>
      <c r="B174" s="8" t="s">
        <v>627</v>
      </c>
      <c r="C174" s="8" t="s">
        <v>219</v>
      </c>
      <c r="D174" s="70">
        <v>44891</v>
      </c>
      <c r="E174" s="71">
        <v>2890</v>
      </c>
      <c r="F174" s="72">
        <v>4928832.5299999993</v>
      </c>
      <c r="G174" s="73">
        <v>37.99</v>
      </c>
      <c r="H174" s="29">
        <f t="shared" si="6"/>
        <v>18</v>
      </c>
      <c r="I174" s="38" t="str">
        <f t="array" ref="I174">H174&amp;CHOOSE(AND(H174&lt;&gt;{11,12,13})*MIN(4,MOD(H174,10))+1,"th","st","nd","rd","th")</f>
        <v>18th</v>
      </c>
      <c r="J174" s="74">
        <v>0.74</v>
      </c>
      <c r="K174" s="75">
        <v>14929891.52</v>
      </c>
      <c r="L174" s="113">
        <v>1079.819</v>
      </c>
      <c r="M174" s="38">
        <v>401.30099999999999</v>
      </c>
      <c r="N174" s="72">
        <v>10078.31</v>
      </c>
      <c r="O174" s="29">
        <f t="shared" si="7"/>
        <v>14</v>
      </c>
      <c r="P174" s="38" t="str">
        <f t="array" ref="P174">O174&amp;CHOOSE(AND(O174&lt;&gt;{11,12,13})*MIN(4,MOD(O174,10))+1,"th","st","nd","rd","th")</f>
        <v>14th</v>
      </c>
      <c r="Q174" s="76">
        <v>1.1798</v>
      </c>
      <c r="R174" s="77">
        <v>0.74</v>
      </c>
      <c r="S174" s="78">
        <v>1.2999999999999999E-2</v>
      </c>
      <c r="T174" s="79">
        <v>276</v>
      </c>
      <c r="U174" s="80">
        <v>5079647</v>
      </c>
      <c r="V174" s="72">
        <v>3429.6</v>
      </c>
      <c r="W174" s="29">
        <f t="shared" si="8"/>
        <v>9</v>
      </c>
      <c r="X174" s="38" t="str">
        <f t="array" ref="X174">W174&amp;CHOOSE(AND(W174&lt;&gt;{11,12,13})*MIN(4,MOD(W174,10))+1,"th","st","nd","rd","th")</f>
        <v>9th</v>
      </c>
      <c r="Y174" s="77">
        <v>0.49</v>
      </c>
      <c r="Z174" s="77">
        <v>1.23</v>
      </c>
      <c r="AA174" s="81">
        <v>282926</v>
      </c>
      <c r="AB174" s="82">
        <v>254581945</v>
      </c>
      <c r="AC174" s="83">
        <v>124496164</v>
      </c>
      <c r="AD174" s="115">
        <v>4629664.8499999996</v>
      </c>
      <c r="AE174" s="115">
        <v>0</v>
      </c>
      <c r="AF174" s="115">
        <v>16241.68</v>
      </c>
      <c r="AG174" s="115">
        <v>2700</v>
      </c>
    </row>
    <row r="175" spans="1:33" x14ac:dyDescent="0.25">
      <c r="A175" s="7">
        <v>110183602</v>
      </c>
      <c r="B175" s="8" t="s">
        <v>360</v>
      </c>
      <c r="C175" s="8" t="s">
        <v>361</v>
      </c>
      <c r="D175" s="70">
        <v>43931</v>
      </c>
      <c r="E175" s="71">
        <v>13973</v>
      </c>
      <c r="F175" s="72">
        <v>31833787.440000001</v>
      </c>
      <c r="G175" s="73">
        <v>51.86</v>
      </c>
      <c r="H175" s="29">
        <f t="shared" si="6"/>
        <v>53</v>
      </c>
      <c r="I175" s="38" t="str">
        <f t="array" ref="I175">H175&amp;CHOOSE(AND(H175&lt;&gt;{11,12,13})*MIN(4,MOD(H175,10))+1,"th","st","nd","rd","th")</f>
        <v>53rd</v>
      </c>
      <c r="J175" s="74">
        <v>1.01</v>
      </c>
      <c r="K175" s="75">
        <v>67946511.409999996</v>
      </c>
      <c r="L175" s="113">
        <v>4458.268</v>
      </c>
      <c r="M175" s="38">
        <v>1030.327</v>
      </c>
      <c r="N175" s="72">
        <v>12366.54</v>
      </c>
      <c r="O175" s="29">
        <f t="shared" si="7"/>
        <v>60</v>
      </c>
      <c r="P175" s="38" t="str">
        <f t="array" ref="P175">O175&amp;CHOOSE(AND(O175&lt;&gt;{11,12,13})*MIN(4,MOD(O175,10))+1,"th","st","nd","rd","th")</f>
        <v>60th</v>
      </c>
      <c r="Q175" s="76">
        <v>0.96150000000000002</v>
      </c>
      <c r="R175" s="77">
        <v>0.97</v>
      </c>
      <c r="S175" s="78">
        <v>1.2999999999999999E-2</v>
      </c>
      <c r="T175" s="79">
        <v>276</v>
      </c>
      <c r="U175" s="80">
        <v>32782322</v>
      </c>
      <c r="V175" s="72">
        <v>5972.81</v>
      </c>
      <c r="W175" s="29">
        <f t="shared" si="8"/>
        <v>40</v>
      </c>
      <c r="X175" s="38" t="str">
        <f t="array" ref="X175">W175&amp;CHOOSE(AND(W175&lt;&gt;{11,12,13})*MIN(4,MOD(W175,10))+1,"th","st","nd","rd","th")</f>
        <v>40th</v>
      </c>
      <c r="Y175" s="77">
        <v>0.11</v>
      </c>
      <c r="Z175" s="77">
        <v>1.08</v>
      </c>
      <c r="AA175" s="81">
        <v>2153976.92</v>
      </c>
      <c r="AB175" s="82">
        <v>1792555665</v>
      </c>
      <c r="AC175" s="83">
        <v>653886289</v>
      </c>
      <c r="AD175" s="115">
        <v>29520199.43</v>
      </c>
      <c r="AE175" s="115">
        <v>0</v>
      </c>
      <c r="AF175" s="115">
        <v>159611.09</v>
      </c>
      <c r="AG175" s="115">
        <v>71578.100000000006</v>
      </c>
    </row>
    <row r="176" spans="1:33" x14ac:dyDescent="0.25">
      <c r="A176" s="7">
        <v>116191004</v>
      </c>
      <c r="B176" s="8" t="s">
        <v>139</v>
      </c>
      <c r="C176" s="8" t="s">
        <v>140</v>
      </c>
      <c r="D176" s="70">
        <v>49879</v>
      </c>
      <c r="E176" s="71">
        <v>2125</v>
      </c>
      <c r="F176" s="72">
        <v>5868168.8799999999</v>
      </c>
      <c r="G176" s="73">
        <v>55.36</v>
      </c>
      <c r="H176" s="29">
        <f t="shared" si="6"/>
        <v>60</v>
      </c>
      <c r="I176" s="38" t="str">
        <f t="array" ref="I176">H176&amp;CHOOSE(AND(H176&lt;&gt;{11,12,13})*MIN(4,MOD(H176,10))+1,"th","st","nd","rd","th")</f>
        <v>60th</v>
      </c>
      <c r="J176" s="74">
        <v>1.08</v>
      </c>
      <c r="K176" s="75">
        <v>10452756.24</v>
      </c>
      <c r="L176" s="113">
        <v>722.59100000000001</v>
      </c>
      <c r="M176" s="38">
        <v>269.22399999999999</v>
      </c>
      <c r="N176" s="72">
        <v>10496.48</v>
      </c>
      <c r="O176" s="29">
        <f t="shared" si="7"/>
        <v>20</v>
      </c>
      <c r="P176" s="38" t="str">
        <f t="array" ref="P176">O176&amp;CHOOSE(AND(O176&lt;&gt;{11,12,13})*MIN(4,MOD(O176,10))+1,"th","st","nd","rd","th")</f>
        <v>20th</v>
      </c>
      <c r="Q176" s="76">
        <v>1.1328</v>
      </c>
      <c r="R176" s="77">
        <v>1.08</v>
      </c>
      <c r="S176" s="78">
        <v>1.3100000000000001E-2</v>
      </c>
      <c r="T176" s="79">
        <v>263</v>
      </c>
      <c r="U176" s="80">
        <v>6001411</v>
      </c>
      <c r="V176" s="72">
        <v>6050.94</v>
      </c>
      <c r="W176" s="29">
        <f t="shared" si="8"/>
        <v>41</v>
      </c>
      <c r="X176" s="38" t="str">
        <f t="array" ref="X176">W176&amp;CHOOSE(AND(W176&lt;&gt;{11,12,13})*MIN(4,MOD(W176,10))+1,"th","st","nd","rd","th")</f>
        <v>41st</v>
      </c>
      <c r="Y176" s="77">
        <v>0.1</v>
      </c>
      <c r="Z176" s="77">
        <v>1.18</v>
      </c>
      <c r="AA176" s="81">
        <v>350975.82</v>
      </c>
      <c r="AB176" s="82">
        <v>346386940</v>
      </c>
      <c r="AC176" s="83">
        <v>101479570</v>
      </c>
      <c r="AD176" s="115">
        <v>5516033.0599999996</v>
      </c>
      <c r="AE176" s="115">
        <v>0</v>
      </c>
      <c r="AF176" s="115">
        <v>1160</v>
      </c>
      <c r="AG176" s="115">
        <v>42192.73</v>
      </c>
    </row>
    <row r="177" spans="1:33" x14ac:dyDescent="0.25">
      <c r="A177" s="7">
        <v>116191103</v>
      </c>
      <c r="B177" s="8" t="s">
        <v>146</v>
      </c>
      <c r="C177" s="8" t="s">
        <v>140</v>
      </c>
      <c r="D177" s="70">
        <v>42389</v>
      </c>
      <c r="E177" s="71">
        <v>9226</v>
      </c>
      <c r="F177" s="72">
        <v>20051528.719999999</v>
      </c>
      <c r="G177" s="73">
        <v>51.27</v>
      </c>
      <c r="H177" s="29">
        <f t="shared" si="6"/>
        <v>50</v>
      </c>
      <c r="I177" s="38" t="str">
        <f t="array" ref="I177">H177&amp;CHOOSE(AND(H177&lt;&gt;{11,12,13})*MIN(4,MOD(H177,10))+1,"th","st","nd","rd","th")</f>
        <v>50th</v>
      </c>
      <c r="J177" s="74">
        <v>1</v>
      </c>
      <c r="K177" s="75">
        <v>40354723.219999999</v>
      </c>
      <c r="L177" s="113">
        <v>3093.576</v>
      </c>
      <c r="M177" s="38">
        <v>652.40800000000002</v>
      </c>
      <c r="N177" s="72">
        <v>10755.34</v>
      </c>
      <c r="O177" s="29">
        <f t="shared" si="7"/>
        <v>25</v>
      </c>
      <c r="P177" s="38" t="str">
        <f t="array" ref="P177">O177&amp;CHOOSE(AND(O177&lt;&gt;{11,12,13})*MIN(4,MOD(O177,10))+1,"th","st","nd","rd","th")</f>
        <v>25th</v>
      </c>
      <c r="Q177" s="76">
        <v>1.1055999999999999</v>
      </c>
      <c r="R177" s="77">
        <v>1</v>
      </c>
      <c r="S177" s="78">
        <v>1.29E-2</v>
      </c>
      <c r="T177" s="79">
        <v>289</v>
      </c>
      <c r="U177" s="80">
        <v>20791114</v>
      </c>
      <c r="V177" s="72">
        <v>5550.24</v>
      </c>
      <c r="W177" s="29">
        <f t="shared" si="8"/>
        <v>35</v>
      </c>
      <c r="X177" s="38" t="str">
        <f t="array" ref="X177">W177&amp;CHOOSE(AND(W177&lt;&gt;{11,12,13})*MIN(4,MOD(W177,10))+1,"th","st","nd","rd","th")</f>
        <v>35th</v>
      </c>
      <c r="Y177" s="77">
        <v>0.17</v>
      </c>
      <c r="Z177" s="77">
        <v>1.17</v>
      </c>
      <c r="AA177" s="81">
        <v>1096426.8799999999</v>
      </c>
      <c r="AB177" s="82">
        <v>1125411489</v>
      </c>
      <c r="AC177" s="83">
        <v>426164203</v>
      </c>
      <c r="AD177" s="115">
        <v>18941773.140000001</v>
      </c>
      <c r="AE177" s="115">
        <v>0</v>
      </c>
      <c r="AF177" s="115">
        <v>13328.7</v>
      </c>
      <c r="AG177" s="115">
        <v>65375.43</v>
      </c>
    </row>
    <row r="178" spans="1:33" x14ac:dyDescent="0.25">
      <c r="A178" s="7">
        <v>116191203</v>
      </c>
      <c r="B178" s="8" t="s">
        <v>158</v>
      </c>
      <c r="C178" s="8" t="s">
        <v>140</v>
      </c>
      <c r="D178" s="70">
        <v>36400</v>
      </c>
      <c r="E178" s="71">
        <v>7152</v>
      </c>
      <c r="F178" s="72">
        <v>13669741.039999999</v>
      </c>
      <c r="G178" s="73">
        <v>52.51</v>
      </c>
      <c r="H178" s="29">
        <f t="shared" si="6"/>
        <v>54</v>
      </c>
      <c r="I178" s="38" t="str">
        <f t="array" ref="I178">H178&amp;CHOOSE(AND(H178&lt;&gt;{11,12,13})*MIN(4,MOD(H178,10))+1,"th","st","nd","rd","th")</f>
        <v>54th</v>
      </c>
      <c r="J178" s="74">
        <v>1.02</v>
      </c>
      <c r="K178" s="75">
        <v>21233248.82</v>
      </c>
      <c r="L178" s="113">
        <v>1698.2180000000001</v>
      </c>
      <c r="M178" s="38">
        <v>226.53</v>
      </c>
      <c r="N178" s="72">
        <v>11014.86</v>
      </c>
      <c r="O178" s="29">
        <f t="shared" si="7"/>
        <v>32</v>
      </c>
      <c r="P178" s="38" t="str">
        <f t="array" ref="P178">O178&amp;CHOOSE(AND(O178&lt;&gt;{11,12,13})*MIN(4,MOD(O178,10))+1,"th","st","nd","rd","th")</f>
        <v>32nd</v>
      </c>
      <c r="Q178" s="76">
        <v>1.0794999999999999</v>
      </c>
      <c r="R178" s="77">
        <v>1.02</v>
      </c>
      <c r="S178" s="78">
        <v>1.14E-2</v>
      </c>
      <c r="T178" s="79">
        <v>378</v>
      </c>
      <c r="U178" s="80">
        <v>16095587</v>
      </c>
      <c r="V178" s="72">
        <v>8362.44</v>
      </c>
      <c r="W178" s="29">
        <f t="shared" si="8"/>
        <v>70</v>
      </c>
      <c r="X178" s="38" t="str">
        <f t="array" ref="X178">W178&amp;CHOOSE(AND(W178&lt;&gt;{11,12,13})*MIN(4,MOD(W178,10))+1,"th","st","nd","rd","th")</f>
        <v>70th</v>
      </c>
      <c r="Y178" s="77">
        <v>0</v>
      </c>
      <c r="Z178" s="77">
        <v>1.02</v>
      </c>
      <c r="AA178" s="81">
        <v>488901.52</v>
      </c>
      <c r="AB178" s="82">
        <v>922423042</v>
      </c>
      <c r="AC178" s="83">
        <v>278740164</v>
      </c>
      <c r="AD178" s="115">
        <v>13174755.16</v>
      </c>
      <c r="AE178" s="115">
        <v>0</v>
      </c>
      <c r="AF178" s="115">
        <v>6084.36</v>
      </c>
      <c r="AG178" s="115">
        <v>32415.62</v>
      </c>
    </row>
    <row r="179" spans="1:33" x14ac:dyDescent="0.25">
      <c r="A179" s="7">
        <v>116191503</v>
      </c>
      <c r="B179" s="8" t="s">
        <v>195</v>
      </c>
      <c r="C179" s="8" t="s">
        <v>140</v>
      </c>
      <c r="D179" s="70">
        <v>52839</v>
      </c>
      <c r="E179" s="71">
        <v>6110</v>
      </c>
      <c r="F179" s="72">
        <v>16691801.51</v>
      </c>
      <c r="G179" s="73">
        <v>51.7</v>
      </c>
      <c r="H179" s="29">
        <f t="shared" si="6"/>
        <v>52</v>
      </c>
      <c r="I179" s="38" t="str">
        <f t="array" ref="I179">H179&amp;CHOOSE(AND(H179&lt;&gt;{11,12,13})*MIN(4,MOD(H179,10))+1,"th","st","nd","rd","th")</f>
        <v>52nd</v>
      </c>
      <c r="J179" s="74">
        <v>1.01</v>
      </c>
      <c r="K179" s="75">
        <v>24453272.359999999</v>
      </c>
      <c r="L179" s="113">
        <v>1897.5319999999999</v>
      </c>
      <c r="M179" s="38">
        <v>174.65</v>
      </c>
      <c r="N179" s="72">
        <v>11772.02</v>
      </c>
      <c r="O179" s="29">
        <f t="shared" si="7"/>
        <v>47</v>
      </c>
      <c r="P179" s="38" t="str">
        <f t="array" ref="P179">O179&amp;CHOOSE(AND(O179&lt;&gt;{11,12,13})*MIN(4,MOD(O179,10))+1,"th","st","nd","rd","th")</f>
        <v>47th</v>
      </c>
      <c r="Q179" s="76">
        <v>1.0101</v>
      </c>
      <c r="R179" s="77">
        <v>1.01</v>
      </c>
      <c r="S179" s="78">
        <v>1.2200000000000001E-2</v>
      </c>
      <c r="T179" s="79">
        <v>336</v>
      </c>
      <c r="U179" s="80">
        <v>18367201</v>
      </c>
      <c r="V179" s="72">
        <v>8863.7000000000007</v>
      </c>
      <c r="W179" s="29">
        <f t="shared" si="8"/>
        <v>74</v>
      </c>
      <c r="X179" s="38" t="str">
        <f t="array" ref="X179">W179&amp;CHOOSE(AND(W179&lt;&gt;{11,12,13})*MIN(4,MOD(W179,10))+1,"th","st","nd","rd","th")</f>
        <v>74th</v>
      </c>
      <c r="Y179" s="77">
        <v>0</v>
      </c>
      <c r="Z179" s="77">
        <v>1.01</v>
      </c>
      <c r="AA179" s="81">
        <v>357341.66</v>
      </c>
      <c r="AB179" s="82">
        <v>983871136</v>
      </c>
      <c r="AC179" s="83">
        <v>386815520</v>
      </c>
      <c r="AD179" s="115">
        <v>16300846.42</v>
      </c>
      <c r="AE179" s="115">
        <v>0</v>
      </c>
      <c r="AF179" s="115">
        <v>33613.43</v>
      </c>
      <c r="AG179" s="115">
        <v>59502.35</v>
      </c>
    </row>
    <row r="180" spans="1:33" x14ac:dyDescent="0.25">
      <c r="A180" s="7">
        <v>116195004</v>
      </c>
      <c r="B180" s="8" t="s">
        <v>409</v>
      </c>
      <c r="C180" s="8" t="s">
        <v>140</v>
      </c>
      <c r="D180" s="70">
        <v>52449</v>
      </c>
      <c r="E180" s="71">
        <v>2239</v>
      </c>
      <c r="F180" s="72">
        <v>5462238.8200000003</v>
      </c>
      <c r="G180" s="73">
        <v>46.51</v>
      </c>
      <c r="H180" s="29">
        <f t="shared" si="6"/>
        <v>38</v>
      </c>
      <c r="I180" s="38" t="str">
        <f t="array" ref="I180">H180&amp;CHOOSE(AND(H180&lt;&gt;{11,12,13})*MIN(4,MOD(H180,10))+1,"th","st","nd","rd","th")</f>
        <v>38th</v>
      </c>
      <c r="J180" s="74">
        <v>0.91</v>
      </c>
      <c r="K180" s="75">
        <v>11616004</v>
      </c>
      <c r="L180" s="113">
        <v>740.94600000000003</v>
      </c>
      <c r="M180" s="38">
        <v>230.012</v>
      </c>
      <c r="N180" s="72">
        <v>11907.58</v>
      </c>
      <c r="O180" s="29">
        <f t="shared" si="7"/>
        <v>50</v>
      </c>
      <c r="P180" s="38" t="str">
        <f t="array" ref="P180">O180&amp;CHOOSE(AND(O180&lt;&gt;{11,12,13})*MIN(4,MOD(O180,10))+1,"th","st","nd","rd","th")</f>
        <v>50th</v>
      </c>
      <c r="Q180" s="76">
        <v>0.99860000000000004</v>
      </c>
      <c r="R180" s="77">
        <v>0.91</v>
      </c>
      <c r="S180" s="78">
        <v>1.1900000000000001E-2</v>
      </c>
      <c r="T180" s="79">
        <v>354</v>
      </c>
      <c r="U180" s="80">
        <v>6140261</v>
      </c>
      <c r="V180" s="72">
        <v>6323.92</v>
      </c>
      <c r="W180" s="29">
        <f t="shared" si="8"/>
        <v>45</v>
      </c>
      <c r="X180" s="38" t="str">
        <f t="array" ref="X180">W180&amp;CHOOSE(AND(W180&lt;&gt;{11,12,13})*MIN(4,MOD(W180,10))+1,"th","st","nd","rd","th")</f>
        <v>45th</v>
      </c>
      <c r="Y180" s="77">
        <v>0.06</v>
      </c>
      <c r="Z180" s="77">
        <v>0.97</v>
      </c>
      <c r="AA180" s="81">
        <v>284659.82</v>
      </c>
      <c r="AB180" s="82">
        <v>349851037</v>
      </c>
      <c r="AC180" s="83">
        <v>108377380</v>
      </c>
      <c r="AD180" s="115">
        <v>5143300</v>
      </c>
      <c r="AE180" s="115">
        <v>0</v>
      </c>
      <c r="AF180" s="115">
        <v>34279</v>
      </c>
      <c r="AG180" s="115">
        <v>54245</v>
      </c>
    </row>
    <row r="181" spans="1:33" x14ac:dyDescent="0.25">
      <c r="A181" s="7">
        <v>116197503</v>
      </c>
      <c r="B181" s="8" t="s">
        <v>561</v>
      </c>
      <c r="C181" s="8" t="s">
        <v>140</v>
      </c>
      <c r="D181" s="70">
        <v>52171</v>
      </c>
      <c r="E181" s="71">
        <v>4368</v>
      </c>
      <c r="F181" s="72">
        <v>11255175.779999999</v>
      </c>
      <c r="G181" s="73">
        <v>49.39</v>
      </c>
      <c r="H181" s="29">
        <f t="shared" si="6"/>
        <v>45</v>
      </c>
      <c r="I181" s="38" t="str">
        <f t="array" ref="I181">H181&amp;CHOOSE(AND(H181&lt;&gt;{11,12,13})*MIN(4,MOD(H181,10))+1,"th","st","nd","rd","th")</f>
        <v>45th</v>
      </c>
      <c r="J181" s="74">
        <v>0.96</v>
      </c>
      <c r="K181" s="75">
        <v>18317155.329999998</v>
      </c>
      <c r="L181" s="113">
        <v>1472.567</v>
      </c>
      <c r="M181" s="38">
        <v>277.03399999999999</v>
      </c>
      <c r="N181" s="72">
        <v>10465.42</v>
      </c>
      <c r="O181" s="29">
        <f t="shared" si="7"/>
        <v>19</v>
      </c>
      <c r="P181" s="38" t="str">
        <f t="array" ref="P181">O181&amp;CHOOSE(AND(O181&lt;&gt;{11,12,13})*MIN(4,MOD(O181,10))+1,"th","st","nd","rd","th")</f>
        <v>19th</v>
      </c>
      <c r="Q181" s="76">
        <v>1.1362000000000001</v>
      </c>
      <c r="R181" s="77">
        <v>0.96</v>
      </c>
      <c r="S181" s="78">
        <v>1.24E-2</v>
      </c>
      <c r="T181" s="79">
        <v>324</v>
      </c>
      <c r="U181" s="80">
        <v>12174059</v>
      </c>
      <c r="V181" s="72">
        <v>6958.19</v>
      </c>
      <c r="W181" s="29">
        <f t="shared" si="8"/>
        <v>54</v>
      </c>
      <c r="X181" s="38" t="str">
        <f t="array" ref="X181">W181&amp;CHOOSE(AND(W181&lt;&gt;{11,12,13})*MIN(4,MOD(W181,10))+1,"th","st","nd","rd","th")</f>
        <v>54th</v>
      </c>
      <c r="Y181" s="77">
        <v>0</v>
      </c>
      <c r="Z181" s="77">
        <v>0.96</v>
      </c>
      <c r="AA181" s="81">
        <v>291216.98</v>
      </c>
      <c r="AB181" s="82">
        <v>654202453</v>
      </c>
      <c r="AC181" s="83">
        <v>254309448</v>
      </c>
      <c r="AD181" s="115">
        <v>10910169.68</v>
      </c>
      <c r="AE181" s="115">
        <v>0</v>
      </c>
      <c r="AF181" s="115">
        <v>53789.120000000003</v>
      </c>
      <c r="AG181" s="115">
        <v>6850</v>
      </c>
    </row>
    <row r="182" spans="1:33" x14ac:dyDescent="0.25">
      <c r="A182" s="7">
        <v>105201033</v>
      </c>
      <c r="B182" s="8" t="s">
        <v>231</v>
      </c>
      <c r="C182" s="8" t="s">
        <v>232</v>
      </c>
      <c r="D182" s="70">
        <v>47457</v>
      </c>
      <c r="E182" s="71">
        <v>7363</v>
      </c>
      <c r="F182" s="72">
        <v>16282622.569999998</v>
      </c>
      <c r="G182" s="73">
        <v>46.6</v>
      </c>
      <c r="H182" s="29">
        <f t="shared" si="6"/>
        <v>39</v>
      </c>
      <c r="I182" s="38" t="str">
        <f t="array" ref="I182">H182&amp;CHOOSE(AND(H182&lt;&gt;{11,12,13})*MIN(4,MOD(H182,10))+1,"th","st","nd","rd","th")</f>
        <v>39th</v>
      </c>
      <c r="J182" s="74">
        <v>0.91</v>
      </c>
      <c r="K182" s="75">
        <v>32207012.41</v>
      </c>
      <c r="L182" s="113">
        <v>2179.04</v>
      </c>
      <c r="M182" s="38">
        <v>425.87400000000002</v>
      </c>
      <c r="N182" s="72">
        <v>12362.72</v>
      </c>
      <c r="O182" s="29">
        <f t="shared" si="7"/>
        <v>60</v>
      </c>
      <c r="P182" s="38" t="str">
        <f t="array" ref="P182">O182&amp;CHOOSE(AND(O182&lt;&gt;{11,12,13})*MIN(4,MOD(O182,10))+1,"th","st","nd","rd","th")</f>
        <v>60th</v>
      </c>
      <c r="Q182" s="76">
        <v>0.96179999999999999</v>
      </c>
      <c r="R182" s="77">
        <v>0.88</v>
      </c>
      <c r="S182" s="78">
        <v>1.3599999999999999E-2</v>
      </c>
      <c r="T182" s="79">
        <v>238</v>
      </c>
      <c r="U182" s="80">
        <v>16040946</v>
      </c>
      <c r="V182" s="72">
        <v>6157.96</v>
      </c>
      <c r="W182" s="29">
        <f t="shared" si="8"/>
        <v>42</v>
      </c>
      <c r="X182" s="38" t="str">
        <f t="array" ref="X182">W182&amp;CHOOSE(AND(W182&lt;&gt;{11,12,13})*MIN(4,MOD(W182,10))+1,"th","st","nd","rd","th")</f>
        <v>42nd</v>
      </c>
      <c r="Y182" s="77">
        <v>0.08</v>
      </c>
      <c r="Z182" s="77">
        <v>0.96</v>
      </c>
      <c r="AA182" s="81">
        <v>970735.7</v>
      </c>
      <c r="AB182" s="82">
        <v>895723938</v>
      </c>
      <c r="AC182" s="83">
        <v>301361613</v>
      </c>
      <c r="AD182" s="115">
        <v>15296753.83</v>
      </c>
      <c r="AE182" s="115">
        <v>0</v>
      </c>
      <c r="AF182" s="115">
        <v>15133.04</v>
      </c>
      <c r="AG182" s="115">
        <v>3200</v>
      </c>
    </row>
    <row r="183" spans="1:33" x14ac:dyDescent="0.25">
      <c r="A183" s="7">
        <v>105201352</v>
      </c>
      <c r="B183" s="8" t="s">
        <v>243</v>
      </c>
      <c r="C183" s="8" t="s">
        <v>232</v>
      </c>
      <c r="D183" s="70">
        <v>44385</v>
      </c>
      <c r="E183" s="71">
        <v>12348</v>
      </c>
      <c r="F183" s="72">
        <v>25927161.32</v>
      </c>
      <c r="G183" s="73">
        <v>47.31</v>
      </c>
      <c r="H183" s="29">
        <f t="shared" si="6"/>
        <v>40</v>
      </c>
      <c r="I183" s="38" t="str">
        <f t="array" ref="I183">H183&amp;CHOOSE(AND(H183&lt;&gt;{11,12,13})*MIN(4,MOD(H183,10))+1,"th","st","nd","rd","th")</f>
        <v>40th</v>
      </c>
      <c r="J183" s="74">
        <v>0.92</v>
      </c>
      <c r="K183" s="75">
        <v>48975961.240000002</v>
      </c>
      <c r="L183" s="113">
        <v>3879.6950000000002</v>
      </c>
      <c r="M183" s="38">
        <v>592.26499999999999</v>
      </c>
      <c r="N183" s="72">
        <v>10951.79</v>
      </c>
      <c r="O183" s="29">
        <f t="shared" si="7"/>
        <v>30</v>
      </c>
      <c r="P183" s="38" t="str">
        <f t="array" ref="P183">O183&amp;CHOOSE(AND(O183&lt;&gt;{11,12,13})*MIN(4,MOD(O183,10))+1,"th","st","nd","rd","th")</f>
        <v>30th</v>
      </c>
      <c r="Q183" s="76">
        <v>1.0857000000000001</v>
      </c>
      <c r="R183" s="77">
        <v>0.92</v>
      </c>
      <c r="S183" s="78">
        <v>1.49E-2</v>
      </c>
      <c r="T183" s="79">
        <v>166</v>
      </c>
      <c r="U183" s="80">
        <v>23378974</v>
      </c>
      <c r="V183" s="72">
        <v>5227.8999999999996</v>
      </c>
      <c r="W183" s="29">
        <f t="shared" si="8"/>
        <v>29</v>
      </c>
      <c r="X183" s="38" t="str">
        <f t="array" ref="X183">W183&amp;CHOOSE(AND(W183&lt;&gt;{11,12,13})*MIN(4,MOD(W183,10))+1,"th","st","nd","rd","th")</f>
        <v>29th</v>
      </c>
      <c r="Y183" s="77">
        <v>0.22</v>
      </c>
      <c r="Z183" s="77">
        <v>1.1399999999999999</v>
      </c>
      <c r="AA183" s="81">
        <v>1453193.6</v>
      </c>
      <c r="AB183" s="82">
        <v>1162387150</v>
      </c>
      <c r="AC183" s="83">
        <v>582312427</v>
      </c>
      <c r="AD183" s="115">
        <v>24419745.75</v>
      </c>
      <c r="AE183" s="115">
        <v>0</v>
      </c>
      <c r="AF183" s="115">
        <v>54221.97</v>
      </c>
      <c r="AG183" s="115">
        <v>0</v>
      </c>
    </row>
    <row r="184" spans="1:33" x14ac:dyDescent="0.25">
      <c r="A184" s="7">
        <v>105204703</v>
      </c>
      <c r="B184" s="8" t="s">
        <v>479</v>
      </c>
      <c r="C184" s="8" t="s">
        <v>232</v>
      </c>
      <c r="D184" s="70">
        <v>47724</v>
      </c>
      <c r="E184" s="71">
        <v>9055</v>
      </c>
      <c r="F184" s="72">
        <v>16340588.35</v>
      </c>
      <c r="G184" s="73">
        <v>37.81</v>
      </c>
      <c r="H184" s="29">
        <f t="shared" si="6"/>
        <v>17</v>
      </c>
      <c r="I184" s="38" t="str">
        <f t="array" ref="I184">H184&amp;CHOOSE(AND(H184&lt;&gt;{11,12,13})*MIN(4,MOD(H184,10))+1,"th","st","nd","rd","th")</f>
        <v>17th</v>
      </c>
      <c r="J184" s="74">
        <v>0.74</v>
      </c>
      <c r="K184" s="75">
        <v>47963656.090000004</v>
      </c>
      <c r="L184" s="113">
        <v>3051.6460000000002</v>
      </c>
      <c r="M184" s="38">
        <v>555.78899999999999</v>
      </c>
      <c r="N184" s="72">
        <v>12753.39</v>
      </c>
      <c r="O184" s="29">
        <f t="shared" si="7"/>
        <v>66</v>
      </c>
      <c r="P184" s="38" t="str">
        <f t="array" ref="P184">O184&amp;CHOOSE(AND(O184&lt;&gt;{11,12,13})*MIN(4,MOD(O184,10))+1,"th","st","nd","rd","th")</f>
        <v>66th</v>
      </c>
      <c r="Q184" s="76">
        <v>0.93240000000000001</v>
      </c>
      <c r="R184" s="77">
        <v>0.69</v>
      </c>
      <c r="S184" s="78">
        <v>1.21E-2</v>
      </c>
      <c r="T184" s="79">
        <v>343</v>
      </c>
      <c r="U184" s="80">
        <v>18086145</v>
      </c>
      <c r="V184" s="72">
        <v>5013.57</v>
      </c>
      <c r="W184" s="29">
        <f t="shared" si="8"/>
        <v>26</v>
      </c>
      <c r="X184" s="38" t="str">
        <f t="array" ref="X184">W184&amp;CHOOSE(AND(W184&lt;&gt;{11,12,13})*MIN(4,MOD(W184,10))+1,"th","st","nd","rd","th")</f>
        <v>26th</v>
      </c>
      <c r="Y184" s="77">
        <v>0.25</v>
      </c>
      <c r="Z184" s="77">
        <v>0.94</v>
      </c>
      <c r="AA184" s="81">
        <v>1271774.3400000001</v>
      </c>
      <c r="AB184" s="82">
        <v>907357785</v>
      </c>
      <c r="AC184" s="83">
        <v>442354501</v>
      </c>
      <c r="AD184" s="115">
        <v>15063412.23</v>
      </c>
      <c r="AE184" s="115">
        <v>0</v>
      </c>
      <c r="AF184" s="115">
        <v>5401.78</v>
      </c>
      <c r="AG184" s="115">
        <v>1956638.78</v>
      </c>
    </row>
    <row r="185" spans="1:33" x14ac:dyDescent="0.25">
      <c r="A185" s="7">
        <v>115210503</v>
      </c>
      <c r="B185" s="8" t="s">
        <v>151</v>
      </c>
      <c r="C185" s="8" t="s">
        <v>152</v>
      </c>
      <c r="D185" s="70">
        <v>61474</v>
      </c>
      <c r="E185" s="71">
        <v>8050</v>
      </c>
      <c r="F185" s="72">
        <v>27636288.739999998</v>
      </c>
      <c r="G185" s="73">
        <v>55.85</v>
      </c>
      <c r="H185" s="29">
        <f t="shared" si="6"/>
        <v>61</v>
      </c>
      <c r="I185" s="38" t="str">
        <f t="array" ref="I185">H185&amp;CHOOSE(AND(H185&lt;&gt;{11,12,13})*MIN(4,MOD(H185,10))+1,"th","st","nd","rd","th")</f>
        <v>61st</v>
      </c>
      <c r="J185" s="74">
        <v>1.0900000000000001</v>
      </c>
      <c r="K185" s="75">
        <v>38918729.43</v>
      </c>
      <c r="L185" s="113">
        <v>2671.21</v>
      </c>
      <c r="M185" s="38">
        <v>380.96300000000002</v>
      </c>
      <c r="N185" s="72">
        <v>12672.84</v>
      </c>
      <c r="O185" s="29">
        <f t="shared" si="7"/>
        <v>65</v>
      </c>
      <c r="P185" s="38" t="str">
        <f t="array" ref="P185">O185&amp;CHOOSE(AND(O185&lt;&gt;{11,12,13})*MIN(4,MOD(O185,10))+1,"th","st","nd","rd","th")</f>
        <v>65th</v>
      </c>
      <c r="Q185" s="76">
        <v>0.93830000000000002</v>
      </c>
      <c r="R185" s="77">
        <v>1.02</v>
      </c>
      <c r="S185" s="78">
        <v>1.52E-2</v>
      </c>
      <c r="T185" s="79">
        <v>149</v>
      </c>
      <c r="U185" s="80">
        <v>24390461</v>
      </c>
      <c r="V185" s="72">
        <v>7991.18</v>
      </c>
      <c r="W185" s="29">
        <f t="shared" si="8"/>
        <v>66</v>
      </c>
      <c r="X185" s="38" t="str">
        <f t="array" ref="X185">W185&amp;CHOOSE(AND(W185&lt;&gt;{11,12,13})*MIN(4,MOD(W185,10))+1,"th","st","nd","rd","th")</f>
        <v>66th</v>
      </c>
      <c r="Y185" s="77">
        <v>0</v>
      </c>
      <c r="Z185" s="77">
        <v>1.02</v>
      </c>
      <c r="AA185" s="81">
        <v>772887.3</v>
      </c>
      <c r="AB185" s="82">
        <v>1349739658</v>
      </c>
      <c r="AC185" s="83">
        <v>470444010</v>
      </c>
      <c r="AD185" s="115">
        <v>26847113.449999999</v>
      </c>
      <c r="AE185" s="115">
        <v>0</v>
      </c>
      <c r="AF185" s="115">
        <v>16287.99</v>
      </c>
      <c r="AG185" s="115">
        <v>239033.89</v>
      </c>
    </row>
    <row r="186" spans="1:33" x14ac:dyDescent="0.25">
      <c r="A186" s="7">
        <v>115211003</v>
      </c>
      <c r="B186" s="8" t="s">
        <v>183</v>
      </c>
      <c r="C186" s="8" t="s">
        <v>152</v>
      </c>
      <c r="D186" s="70">
        <v>67888</v>
      </c>
      <c r="E186" s="71">
        <v>3330</v>
      </c>
      <c r="F186" s="72">
        <v>15870655.479999999</v>
      </c>
      <c r="G186" s="73">
        <v>70.2</v>
      </c>
      <c r="H186" s="29">
        <f t="shared" si="6"/>
        <v>86</v>
      </c>
      <c r="I186" s="38" t="str">
        <f t="array" ref="I186">H186&amp;CHOOSE(AND(H186&lt;&gt;{11,12,13})*MIN(4,MOD(H186,10))+1,"th","st","nd","rd","th")</f>
        <v>86th</v>
      </c>
      <c r="J186" s="74">
        <v>1.37</v>
      </c>
      <c r="K186" s="75">
        <v>17707607.170000002</v>
      </c>
      <c r="L186" s="113">
        <v>1282.9829999999999</v>
      </c>
      <c r="M186" s="38">
        <v>94.97</v>
      </c>
      <c r="N186" s="72">
        <v>12697.21</v>
      </c>
      <c r="O186" s="29">
        <f t="shared" si="7"/>
        <v>65</v>
      </c>
      <c r="P186" s="38" t="str">
        <f t="array" ref="P186">O186&amp;CHOOSE(AND(O186&lt;&gt;{11,12,13})*MIN(4,MOD(O186,10))+1,"th","st","nd","rd","th")</f>
        <v>65th</v>
      </c>
      <c r="Q186" s="76">
        <v>0.9365</v>
      </c>
      <c r="R186" s="77">
        <v>1.28</v>
      </c>
      <c r="S186" s="78">
        <v>1.6899999999999998E-2</v>
      </c>
      <c r="T186" s="79">
        <v>89</v>
      </c>
      <c r="U186" s="80">
        <v>12594159</v>
      </c>
      <c r="V186" s="72">
        <v>9139.76</v>
      </c>
      <c r="W186" s="29">
        <f t="shared" si="8"/>
        <v>76</v>
      </c>
      <c r="X186" s="38" t="str">
        <f t="array" ref="X186">W186&amp;CHOOSE(AND(W186&lt;&gt;{11,12,13})*MIN(4,MOD(W186,10))+1,"th","st","nd","rd","th")</f>
        <v>76th</v>
      </c>
      <c r="Y186" s="77">
        <v>0</v>
      </c>
      <c r="Z186" s="77">
        <v>1.28</v>
      </c>
      <c r="AA186" s="81">
        <v>242526.87</v>
      </c>
      <c r="AB186" s="82">
        <v>661085377</v>
      </c>
      <c r="AC186" s="83">
        <v>278777225</v>
      </c>
      <c r="AD186" s="115">
        <v>15625989.58</v>
      </c>
      <c r="AE186" s="115">
        <v>0</v>
      </c>
      <c r="AF186" s="115">
        <v>2139.0300000000002</v>
      </c>
      <c r="AG186" s="115">
        <v>211447.07</v>
      </c>
    </row>
    <row r="187" spans="1:33" x14ac:dyDescent="0.25">
      <c r="A187" s="7">
        <v>115211103</v>
      </c>
      <c r="B187" s="8" t="s">
        <v>187</v>
      </c>
      <c r="C187" s="8" t="s">
        <v>152</v>
      </c>
      <c r="D187" s="70">
        <v>56845</v>
      </c>
      <c r="E187" s="71">
        <v>14651</v>
      </c>
      <c r="F187" s="72">
        <v>51353336.68</v>
      </c>
      <c r="G187" s="73">
        <v>61.66</v>
      </c>
      <c r="H187" s="29">
        <f t="shared" si="6"/>
        <v>71</v>
      </c>
      <c r="I187" s="38" t="str">
        <f t="array" ref="I187">H187&amp;CHOOSE(AND(H187&lt;&gt;{11,12,13})*MIN(4,MOD(H187,10))+1,"th","st","nd","rd","th")</f>
        <v>71st</v>
      </c>
      <c r="J187" s="74">
        <v>1.2</v>
      </c>
      <c r="K187" s="75">
        <v>66457998.079999998</v>
      </c>
      <c r="L187" s="113">
        <v>5085.0879999999997</v>
      </c>
      <c r="M187" s="38">
        <v>883.81100000000004</v>
      </c>
      <c r="N187" s="72">
        <v>11089.21</v>
      </c>
      <c r="O187" s="29">
        <f t="shared" si="7"/>
        <v>33</v>
      </c>
      <c r="P187" s="38" t="str">
        <f t="array" ref="P187">O187&amp;CHOOSE(AND(O187&lt;&gt;{11,12,13})*MIN(4,MOD(O187,10))+1,"th","st","nd","rd","th")</f>
        <v>33rd</v>
      </c>
      <c r="Q187" s="76">
        <v>1.0723</v>
      </c>
      <c r="R187" s="77">
        <v>1.2</v>
      </c>
      <c r="S187" s="78">
        <v>1.5299999999999999E-2</v>
      </c>
      <c r="T187" s="79">
        <v>145</v>
      </c>
      <c r="U187" s="80">
        <v>44959146</v>
      </c>
      <c r="V187" s="72">
        <v>7532.23</v>
      </c>
      <c r="W187" s="29">
        <f t="shared" si="8"/>
        <v>61</v>
      </c>
      <c r="X187" s="38" t="str">
        <f t="array" ref="X187">W187&amp;CHOOSE(AND(W187&lt;&gt;{11,12,13})*MIN(4,MOD(W187,10))+1,"th","st","nd","rd","th")</f>
        <v>61st</v>
      </c>
      <c r="Y187" s="77">
        <v>0</v>
      </c>
      <c r="Z187" s="77">
        <v>1.2</v>
      </c>
      <c r="AA187" s="81">
        <v>1101081.78</v>
      </c>
      <c r="AB187" s="82">
        <v>2557571782</v>
      </c>
      <c r="AC187" s="83">
        <v>797588334</v>
      </c>
      <c r="AD187" s="115">
        <v>50147943.32</v>
      </c>
      <c r="AE187" s="115">
        <v>0</v>
      </c>
      <c r="AF187" s="115">
        <v>104311.58</v>
      </c>
      <c r="AG187" s="115">
        <v>267642.71000000002</v>
      </c>
    </row>
    <row r="188" spans="1:33" x14ac:dyDescent="0.25">
      <c r="A188" s="7">
        <v>115211603</v>
      </c>
      <c r="B188" s="8" t="s">
        <v>246</v>
      </c>
      <c r="C188" s="8" t="s">
        <v>152</v>
      </c>
      <c r="D188" s="70">
        <v>77198</v>
      </c>
      <c r="E188" s="71">
        <v>22738</v>
      </c>
      <c r="F188" s="72">
        <v>89929505.689999998</v>
      </c>
      <c r="G188" s="73">
        <v>51.23</v>
      </c>
      <c r="H188" s="29">
        <f t="shared" si="6"/>
        <v>50</v>
      </c>
      <c r="I188" s="38" t="str">
        <f t="array" ref="I188">H188&amp;CHOOSE(AND(H188&lt;&gt;{11,12,13})*MIN(4,MOD(H188,10))+1,"th","st","nd","rd","th")</f>
        <v>50th</v>
      </c>
      <c r="J188" s="74">
        <v>1</v>
      </c>
      <c r="K188" s="75">
        <v>102581989</v>
      </c>
      <c r="L188" s="113">
        <v>8420.8919999999998</v>
      </c>
      <c r="M188" s="38">
        <v>713.98400000000004</v>
      </c>
      <c r="N188" s="72">
        <v>11215.94</v>
      </c>
      <c r="O188" s="29">
        <f t="shared" si="7"/>
        <v>36</v>
      </c>
      <c r="P188" s="38" t="str">
        <f t="array" ref="P188">O188&amp;CHOOSE(AND(O188&lt;&gt;{11,12,13})*MIN(4,MOD(O188,10))+1,"th","st","nd","rd","th")</f>
        <v>36th</v>
      </c>
      <c r="Q188" s="76">
        <v>1.0602</v>
      </c>
      <c r="R188" s="77">
        <v>1</v>
      </c>
      <c r="S188" s="78">
        <v>1.0999999999999999E-2</v>
      </c>
      <c r="T188" s="79">
        <v>404</v>
      </c>
      <c r="U188" s="80">
        <v>109274779</v>
      </c>
      <c r="V188" s="72">
        <v>11962.37</v>
      </c>
      <c r="W188" s="29">
        <f t="shared" si="8"/>
        <v>91</v>
      </c>
      <c r="X188" s="38" t="str">
        <f t="array" ref="X188">W188&amp;CHOOSE(AND(W188&lt;&gt;{11,12,13})*MIN(4,MOD(W188,10))+1,"th","st","nd","rd","th")</f>
        <v>91st</v>
      </c>
      <c r="Y188" s="77">
        <v>0</v>
      </c>
      <c r="Z188" s="77">
        <v>1</v>
      </c>
      <c r="AA188" s="81">
        <v>916543.69</v>
      </c>
      <c r="AB188" s="82">
        <v>5977614550</v>
      </c>
      <c r="AC188" s="83">
        <v>2177219736</v>
      </c>
      <c r="AD188" s="115">
        <v>88904383</v>
      </c>
      <c r="AE188" s="115">
        <v>0</v>
      </c>
      <c r="AF188" s="115">
        <v>108579</v>
      </c>
      <c r="AG188" s="115">
        <v>125789</v>
      </c>
    </row>
    <row r="189" spans="1:33" x14ac:dyDescent="0.25">
      <c r="A189" s="7">
        <v>115212503</v>
      </c>
      <c r="B189" s="8" t="s">
        <v>268</v>
      </c>
      <c r="C189" s="8" t="s">
        <v>152</v>
      </c>
      <c r="D189" s="70">
        <v>62458</v>
      </c>
      <c r="E189" s="71">
        <v>8388</v>
      </c>
      <c r="F189" s="72">
        <v>27167824.52</v>
      </c>
      <c r="G189" s="73">
        <v>51.86</v>
      </c>
      <c r="H189" s="29">
        <f t="shared" si="6"/>
        <v>53</v>
      </c>
      <c r="I189" s="38" t="str">
        <f t="array" ref="I189">H189&amp;CHOOSE(AND(H189&lt;&gt;{11,12,13})*MIN(4,MOD(H189,10))+1,"th","st","nd","rd","th")</f>
        <v>53rd</v>
      </c>
      <c r="J189" s="74">
        <v>1.01</v>
      </c>
      <c r="K189" s="75">
        <v>34491807.530000001</v>
      </c>
      <c r="L189" s="113">
        <v>2801.5210000000002</v>
      </c>
      <c r="M189" s="38">
        <v>349.56700000000001</v>
      </c>
      <c r="N189" s="72">
        <v>10926.87</v>
      </c>
      <c r="O189" s="29">
        <f t="shared" si="7"/>
        <v>29</v>
      </c>
      <c r="P189" s="38" t="str">
        <f t="array" ref="P189">O189&amp;CHOOSE(AND(O189&lt;&gt;{11,12,13})*MIN(4,MOD(O189,10))+1,"th","st","nd","rd","th")</f>
        <v>29th</v>
      </c>
      <c r="Q189" s="76">
        <v>1.0882000000000001</v>
      </c>
      <c r="R189" s="77">
        <v>1.01</v>
      </c>
      <c r="S189" s="78">
        <v>1.32E-2</v>
      </c>
      <c r="T189" s="79">
        <v>257</v>
      </c>
      <c r="U189" s="80">
        <v>27666867</v>
      </c>
      <c r="V189" s="72">
        <v>8780.1</v>
      </c>
      <c r="W189" s="29">
        <f t="shared" si="8"/>
        <v>73</v>
      </c>
      <c r="X189" s="38" t="str">
        <f t="array" ref="X189">W189&amp;CHOOSE(AND(W189&lt;&gt;{11,12,13})*MIN(4,MOD(W189,10))+1,"th","st","nd","rd","th")</f>
        <v>73rd</v>
      </c>
      <c r="Y189" s="77">
        <v>0</v>
      </c>
      <c r="Z189" s="77">
        <v>1.01</v>
      </c>
      <c r="AA189" s="81">
        <v>668090.62</v>
      </c>
      <c r="AB189" s="82">
        <v>1509247791</v>
      </c>
      <c r="AC189" s="83">
        <v>555443771</v>
      </c>
      <c r="AD189" s="115">
        <v>26215614.41</v>
      </c>
      <c r="AE189" s="115">
        <v>0</v>
      </c>
      <c r="AF189" s="115">
        <v>284119.49</v>
      </c>
      <c r="AG189" s="115">
        <v>60263.32</v>
      </c>
    </row>
    <row r="190" spans="1:33" x14ac:dyDescent="0.25">
      <c r="A190" s="7">
        <v>115216503</v>
      </c>
      <c r="B190" s="8" t="s">
        <v>395</v>
      </c>
      <c r="C190" s="8" t="s">
        <v>152</v>
      </c>
      <c r="D190" s="70">
        <v>62169</v>
      </c>
      <c r="E190" s="71">
        <v>11637</v>
      </c>
      <c r="F190" s="72">
        <v>44626758.740000002</v>
      </c>
      <c r="G190" s="73">
        <v>61.69</v>
      </c>
      <c r="H190" s="29">
        <f t="shared" si="6"/>
        <v>71</v>
      </c>
      <c r="I190" s="38" t="str">
        <f t="array" ref="I190">H190&amp;CHOOSE(AND(H190&lt;&gt;{11,12,13})*MIN(4,MOD(H190,10))+1,"th","st","nd","rd","th")</f>
        <v>71st</v>
      </c>
      <c r="J190" s="74">
        <v>1.2</v>
      </c>
      <c r="K190" s="75">
        <v>52934375.950000003</v>
      </c>
      <c r="L190" s="113">
        <v>3957.9870000000001</v>
      </c>
      <c r="M190" s="38">
        <v>487.20400000000001</v>
      </c>
      <c r="N190" s="72">
        <v>11704.92</v>
      </c>
      <c r="O190" s="29">
        <f t="shared" si="7"/>
        <v>46</v>
      </c>
      <c r="P190" s="38" t="str">
        <f t="array" ref="P190">O190&amp;CHOOSE(AND(O190&lt;&gt;{11,12,13})*MIN(4,MOD(O190,10))+1,"th","st","nd","rd","th")</f>
        <v>46th</v>
      </c>
      <c r="Q190" s="76">
        <v>1.0159</v>
      </c>
      <c r="R190" s="77">
        <v>1.2</v>
      </c>
      <c r="S190" s="78">
        <v>1.4200000000000001E-2</v>
      </c>
      <c r="T190" s="79">
        <v>202</v>
      </c>
      <c r="U190" s="80">
        <v>42230049</v>
      </c>
      <c r="V190" s="72">
        <v>9500.17</v>
      </c>
      <c r="W190" s="29">
        <f t="shared" si="8"/>
        <v>79</v>
      </c>
      <c r="X190" s="38" t="str">
        <f t="array" ref="X190">W190&amp;CHOOSE(AND(W190&lt;&gt;{11,12,13})*MIN(4,MOD(W190,10))+1,"th","st","nd","rd","th")</f>
        <v>79th</v>
      </c>
      <c r="Y190" s="77">
        <v>0</v>
      </c>
      <c r="Z190" s="77">
        <v>1.2</v>
      </c>
      <c r="AA190" s="81">
        <v>884906.04</v>
      </c>
      <c r="AB190" s="82">
        <v>2196585454</v>
      </c>
      <c r="AC190" s="83">
        <v>954910771</v>
      </c>
      <c r="AD190" s="115">
        <v>43708127.340000004</v>
      </c>
      <c r="AE190" s="115">
        <v>0</v>
      </c>
      <c r="AF190" s="115">
        <v>33725.360000000001</v>
      </c>
      <c r="AG190" s="115">
        <v>903767.95</v>
      </c>
    </row>
    <row r="191" spans="1:33" x14ac:dyDescent="0.25">
      <c r="A191" s="7">
        <v>115218003</v>
      </c>
      <c r="B191" s="8" t="s">
        <v>544</v>
      </c>
      <c r="C191" s="8" t="s">
        <v>152</v>
      </c>
      <c r="D191" s="70">
        <v>45458</v>
      </c>
      <c r="E191" s="71">
        <v>10755</v>
      </c>
      <c r="F191" s="72">
        <v>27507887.050000001</v>
      </c>
      <c r="G191" s="73">
        <v>56.26</v>
      </c>
      <c r="H191" s="29">
        <f t="shared" si="6"/>
        <v>62</v>
      </c>
      <c r="I191" s="38" t="str">
        <f t="array" ref="I191">H191&amp;CHOOSE(AND(H191&lt;&gt;{11,12,13})*MIN(4,MOD(H191,10))+1,"th","st","nd","rd","th")</f>
        <v>62nd</v>
      </c>
      <c r="J191" s="74">
        <v>1.1000000000000001</v>
      </c>
      <c r="K191" s="75">
        <v>41151112.82</v>
      </c>
      <c r="L191" s="113">
        <v>3441.0610000000001</v>
      </c>
      <c r="M191" s="38">
        <v>850.09400000000005</v>
      </c>
      <c r="N191" s="72">
        <v>9581.36</v>
      </c>
      <c r="O191" s="29">
        <f t="shared" si="7"/>
        <v>7</v>
      </c>
      <c r="P191" s="38" t="str">
        <f t="array" ref="P191">O191&amp;CHOOSE(AND(O191&lt;&gt;{11,12,13})*MIN(4,MOD(O191,10))+1,"th","st","nd","rd","th")</f>
        <v>7th</v>
      </c>
      <c r="Q191" s="76">
        <v>1.2410000000000001</v>
      </c>
      <c r="R191" s="77">
        <v>1.1000000000000001</v>
      </c>
      <c r="S191" s="78">
        <v>1.2800000000000001E-2</v>
      </c>
      <c r="T191" s="79">
        <v>297</v>
      </c>
      <c r="U191" s="80">
        <v>28742375</v>
      </c>
      <c r="V191" s="72">
        <v>6698.05</v>
      </c>
      <c r="W191" s="29">
        <f t="shared" si="8"/>
        <v>50</v>
      </c>
      <c r="X191" s="38" t="str">
        <f t="array" ref="X191">W191&amp;CHOOSE(AND(W191&lt;&gt;{11,12,13})*MIN(4,MOD(W191,10))+1,"th","st","nd","rd","th")</f>
        <v>50th</v>
      </c>
      <c r="Y191" s="77">
        <v>0</v>
      </c>
      <c r="Z191" s="77">
        <v>1.1000000000000001</v>
      </c>
      <c r="AA191" s="81">
        <v>922648.43</v>
      </c>
      <c r="AB191" s="82">
        <v>1622099680</v>
      </c>
      <c r="AC191" s="83">
        <v>522853646</v>
      </c>
      <c r="AD191" s="115">
        <v>26461492.390000001</v>
      </c>
      <c r="AE191" s="115">
        <v>0</v>
      </c>
      <c r="AF191" s="115">
        <v>123746.23</v>
      </c>
      <c r="AG191" s="115">
        <v>36028.699999999997</v>
      </c>
    </row>
    <row r="192" spans="1:33" x14ac:dyDescent="0.25">
      <c r="A192" s="7">
        <v>115218303</v>
      </c>
      <c r="B192" s="8" t="s">
        <v>554</v>
      </c>
      <c r="C192" s="8" t="s">
        <v>152</v>
      </c>
      <c r="D192" s="70">
        <v>67199</v>
      </c>
      <c r="E192" s="71">
        <v>5993</v>
      </c>
      <c r="F192" s="72">
        <v>22522730.100000001</v>
      </c>
      <c r="G192" s="73">
        <v>55.93</v>
      </c>
      <c r="H192" s="29">
        <f t="shared" si="6"/>
        <v>62</v>
      </c>
      <c r="I192" s="38" t="str">
        <f t="array" ref="I192">H192&amp;CHOOSE(AND(H192&lt;&gt;{11,12,13})*MIN(4,MOD(H192,10))+1,"th","st","nd","rd","th")</f>
        <v>62nd</v>
      </c>
      <c r="J192" s="74">
        <v>1.0900000000000001</v>
      </c>
      <c r="K192" s="75">
        <v>30538712.390000001</v>
      </c>
      <c r="L192" s="113">
        <v>2165.692</v>
      </c>
      <c r="M192" s="38">
        <v>158.976</v>
      </c>
      <c r="N192" s="72">
        <v>13078.07</v>
      </c>
      <c r="O192" s="29">
        <f t="shared" si="7"/>
        <v>70</v>
      </c>
      <c r="P192" s="38" t="str">
        <f t="array" ref="P192">O192&amp;CHOOSE(AND(O192&lt;&gt;{11,12,13})*MIN(4,MOD(O192,10))+1,"th","st","nd","rd","th")</f>
        <v>70th</v>
      </c>
      <c r="Q192" s="76">
        <v>0.90920000000000001</v>
      </c>
      <c r="R192" s="77">
        <v>0.99</v>
      </c>
      <c r="S192" s="78">
        <v>1.15E-2</v>
      </c>
      <c r="T192" s="79">
        <v>375</v>
      </c>
      <c r="U192" s="80">
        <v>26303453</v>
      </c>
      <c r="V192" s="72">
        <v>11314.93</v>
      </c>
      <c r="W192" s="29">
        <f t="shared" si="8"/>
        <v>88</v>
      </c>
      <c r="X192" s="38" t="str">
        <f t="array" ref="X192">W192&amp;CHOOSE(AND(W192&lt;&gt;{11,12,13})*MIN(4,MOD(W192,10))+1,"th","st","nd","rd","th")</f>
        <v>88th</v>
      </c>
      <c r="Y192" s="77">
        <v>0</v>
      </c>
      <c r="Z192" s="77">
        <v>0.99</v>
      </c>
      <c r="AA192" s="81">
        <v>541709.13</v>
      </c>
      <c r="AB192" s="82">
        <v>1559478902</v>
      </c>
      <c r="AC192" s="83">
        <v>403465384</v>
      </c>
      <c r="AD192" s="115">
        <v>21949490.870000001</v>
      </c>
      <c r="AE192" s="115">
        <v>0</v>
      </c>
      <c r="AF192" s="115">
        <v>31530.1</v>
      </c>
      <c r="AG192" s="115">
        <v>136547.45000000001</v>
      </c>
    </row>
    <row r="193" spans="1:33" x14ac:dyDescent="0.25">
      <c r="A193" s="7">
        <v>115221402</v>
      </c>
      <c r="B193" s="8" t="s">
        <v>196</v>
      </c>
      <c r="C193" s="8" t="s">
        <v>197</v>
      </c>
      <c r="D193" s="70">
        <v>63457</v>
      </c>
      <c r="E193" s="71">
        <v>37382</v>
      </c>
      <c r="F193" s="72">
        <v>127772601.62000002</v>
      </c>
      <c r="G193" s="73">
        <v>53.86</v>
      </c>
      <c r="H193" s="29">
        <f t="shared" si="6"/>
        <v>56</v>
      </c>
      <c r="I193" s="38" t="str">
        <f t="array" ref="I193">H193&amp;CHOOSE(AND(H193&lt;&gt;{11,12,13})*MIN(4,MOD(H193,10))+1,"th","st","nd","rd","th")</f>
        <v>56th</v>
      </c>
      <c r="J193" s="74">
        <v>1.05</v>
      </c>
      <c r="K193" s="75">
        <v>161984644.75</v>
      </c>
      <c r="L193" s="113">
        <v>11736.424999999999</v>
      </c>
      <c r="M193" s="38">
        <v>1725.8820000000001</v>
      </c>
      <c r="N193" s="72">
        <v>11955.54</v>
      </c>
      <c r="O193" s="29">
        <f t="shared" si="7"/>
        <v>52</v>
      </c>
      <c r="P193" s="38" t="str">
        <f t="array" ref="P193">O193&amp;CHOOSE(AND(O193&lt;&gt;{11,12,13})*MIN(4,MOD(O193,10))+1,"th","st","nd","rd","th")</f>
        <v>52nd</v>
      </c>
      <c r="Q193" s="76">
        <v>0.99460000000000004</v>
      </c>
      <c r="R193" s="77">
        <v>1.04</v>
      </c>
      <c r="S193" s="78">
        <v>1.35E-2</v>
      </c>
      <c r="T193" s="79">
        <v>243</v>
      </c>
      <c r="U193" s="80">
        <v>126691569</v>
      </c>
      <c r="V193" s="72">
        <v>9410.84</v>
      </c>
      <c r="W193" s="29">
        <f t="shared" si="8"/>
        <v>78</v>
      </c>
      <c r="X193" s="38" t="str">
        <f t="array" ref="X193">W193&amp;CHOOSE(AND(W193&lt;&gt;{11,12,13})*MIN(4,MOD(W193,10))+1,"th","st","nd","rd","th")</f>
        <v>78th</v>
      </c>
      <c r="Y193" s="77">
        <v>0</v>
      </c>
      <c r="Z193" s="77">
        <v>1.04</v>
      </c>
      <c r="AA193" s="81">
        <v>2600572.6800000002</v>
      </c>
      <c r="AB193" s="82">
        <v>6933030625</v>
      </c>
      <c r="AC193" s="83">
        <v>2521564053</v>
      </c>
      <c r="AD193" s="115">
        <v>123082639.26000001</v>
      </c>
      <c r="AE193" s="115">
        <v>0</v>
      </c>
      <c r="AF193" s="115">
        <v>2089389.68</v>
      </c>
      <c r="AG193" s="115">
        <v>1035515.81</v>
      </c>
    </row>
    <row r="194" spans="1:33" x14ac:dyDescent="0.25">
      <c r="A194" s="7">
        <v>115221753</v>
      </c>
      <c r="B194" s="8" t="s">
        <v>257</v>
      </c>
      <c r="C194" s="8" t="s">
        <v>197</v>
      </c>
      <c r="D194" s="70">
        <v>65833</v>
      </c>
      <c r="E194" s="71">
        <v>9746</v>
      </c>
      <c r="F194" s="72">
        <v>46394322.480000004</v>
      </c>
      <c r="G194" s="73">
        <v>72.31</v>
      </c>
      <c r="H194" s="29">
        <f t="shared" si="6"/>
        <v>89</v>
      </c>
      <c r="I194" s="38" t="str">
        <f t="array" ref="I194">H194&amp;CHOOSE(AND(H194&lt;&gt;{11,12,13})*MIN(4,MOD(H194,10))+1,"th","st","nd","rd","th")</f>
        <v>89th</v>
      </c>
      <c r="J194" s="74">
        <v>1.41</v>
      </c>
      <c r="K194" s="75">
        <v>50063218.939999998</v>
      </c>
      <c r="L194" s="113">
        <v>3393.0790000000002</v>
      </c>
      <c r="M194" s="38">
        <v>349.08300000000003</v>
      </c>
      <c r="N194" s="72">
        <v>13297.28</v>
      </c>
      <c r="O194" s="29">
        <f t="shared" si="7"/>
        <v>72</v>
      </c>
      <c r="P194" s="38" t="str">
        <f t="array" ref="P194">O194&amp;CHOOSE(AND(O194&lt;&gt;{11,12,13})*MIN(4,MOD(O194,10))+1,"th","st","nd","rd","th")</f>
        <v>72nd</v>
      </c>
      <c r="Q194" s="76">
        <v>0.89419999999999999</v>
      </c>
      <c r="R194" s="77">
        <v>1.26</v>
      </c>
      <c r="S194" s="78">
        <v>1.3100000000000001E-2</v>
      </c>
      <c r="T194" s="79">
        <v>263</v>
      </c>
      <c r="U194" s="80">
        <v>47564776</v>
      </c>
      <c r="V194" s="72">
        <v>12710.51</v>
      </c>
      <c r="W194" s="29">
        <f t="shared" si="8"/>
        <v>92</v>
      </c>
      <c r="X194" s="38" t="str">
        <f t="array" ref="X194">W194&amp;CHOOSE(AND(W194&lt;&gt;{11,12,13})*MIN(4,MOD(W194,10))+1,"th","st","nd","rd","th")</f>
        <v>92nd</v>
      </c>
      <c r="Y194" s="77">
        <v>0</v>
      </c>
      <c r="Z194" s="77">
        <v>1.26</v>
      </c>
      <c r="AA194" s="81">
        <v>662919.64</v>
      </c>
      <c r="AB194" s="82">
        <v>2532056721</v>
      </c>
      <c r="AC194" s="83">
        <v>1017553428</v>
      </c>
      <c r="AD194" s="115">
        <v>45692223.840000004</v>
      </c>
      <c r="AE194" s="115">
        <v>0</v>
      </c>
      <c r="AF194" s="115">
        <v>39179</v>
      </c>
      <c r="AG194" s="115">
        <v>302651.44</v>
      </c>
    </row>
    <row r="195" spans="1:33" x14ac:dyDescent="0.25">
      <c r="A195" s="7">
        <v>115222504</v>
      </c>
      <c r="B195" s="8" t="s">
        <v>321</v>
      </c>
      <c r="C195" s="8" t="s">
        <v>197</v>
      </c>
      <c r="D195" s="70">
        <v>54948</v>
      </c>
      <c r="E195" s="71">
        <v>3007</v>
      </c>
      <c r="F195" s="72">
        <v>9314941.2899999991</v>
      </c>
      <c r="G195" s="73">
        <v>56.38</v>
      </c>
      <c r="H195" s="29">
        <f t="shared" ref="H195:H258" si="9">ROUND(_xlfn.PERCENTRANK.EXC(G$2:G$501,G195)*100,0)</f>
        <v>63</v>
      </c>
      <c r="I195" s="38" t="str">
        <f t="array" ref="I195">H195&amp;CHOOSE(AND(H195&lt;&gt;{11,12,13})*MIN(4,MOD(H195,10))+1,"th","st","nd","rd","th")</f>
        <v>63rd</v>
      </c>
      <c r="J195" s="74">
        <v>1.1000000000000001</v>
      </c>
      <c r="K195" s="75">
        <v>17850516.789999999</v>
      </c>
      <c r="L195" s="113">
        <v>1075.5360000000001</v>
      </c>
      <c r="M195" s="38">
        <v>249.63399999999999</v>
      </c>
      <c r="N195" s="72">
        <v>13349.72</v>
      </c>
      <c r="O195" s="29">
        <f t="shared" ref="O195:O258" si="10">ROUND(_xlfn.PERCENTRANK.EXC(N$2:N$501,N195)*100,0)</f>
        <v>73</v>
      </c>
      <c r="P195" s="38" t="str">
        <f t="array" ref="P195">O195&amp;CHOOSE(AND(O195&lt;&gt;{11,12,13})*MIN(4,MOD(O195,10))+1,"th","st","nd","rd","th")</f>
        <v>73rd</v>
      </c>
      <c r="Q195" s="76">
        <v>0.89070000000000005</v>
      </c>
      <c r="R195" s="77">
        <v>0.98</v>
      </c>
      <c r="S195" s="78">
        <v>1.52E-2</v>
      </c>
      <c r="T195" s="79">
        <v>149</v>
      </c>
      <c r="U195" s="80">
        <v>8230797</v>
      </c>
      <c r="V195" s="72">
        <v>6211.13</v>
      </c>
      <c r="W195" s="29">
        <f t="shared" ref="W195:W258" si="11">ROUND(_xlfn.PERCENTRANK.EXC(V$2:V$501,V195)*100,0)</f>
        <v>43</v>
      </c>
      <c r="X195" s="38" t="str">
        <f t="array" ref="X195">W195&amp;CHOOSE(AND(W195&lt;&gt;{11,12,13})*MIN(4,MOD(W195,10))+1,"th","st","nd","rd","th")</f>
        <v>43rd</v>
      </c>
      <c r="Y195" s="77">
        <v>7.0000000000000007E-2</v>
      </c>
      <c r="Z195" s="77">
        <v>1.05</v>
      </c>
      <c r="AA195" s="81">
        <v>432712.29</v>
      </c>
      <c r="AB195" s="82">
        <v>435987565</v>
      </c>
      <c r="AC195" s="83">
        <v>178250989</v>
      </c>
      <c r="AD195" s="115">
        <v>8877053.1199999992</v>
      </c>
      <c r="AE195" s="115">
        <v>0</v>
      </c>
      <c r="AF195" s="115">
        <v>5175.88</v>
      </c>
      <c r="AG195" s="115">
        <v>159864.56</v>
      </c>
    </row>
    <row r="196" spans="1:33" x14ac:dyDescent="0.25">
      <c r="A196" s="7">
        <v>115222752</v>
      </c>
      <c r="B196" s="8" t="s">
        <v>328</v>
      </c>
      <c r="C196" s="8" t="s">
        <v>197</v>
      </c>
      <c r="D196" s="70">
        <v>33289</v>
      </c>
      <c r="E196" s="71">
        <v>20516</v>
      </c>
      <c r="F196" s="72">
        <v>53080751.019999996</v>
      </c>
      <c r="G196" s="73">
        <v>77.72</v>
      </c>
      <c r="H196" s="29">
        <f t="shared" si="9"/>
        <v>95</v>
      </c>
      <c r="I196" s="38" t="str">
        <f t="array" ref="I196">H196&amp;CHOOSE(AND(H196&lt;&gt;{11,12,13})*MIN(4,MOD(H196,10))+1,"th","st","nd","rd","th")</f>
        <v>95th</v>
      </c>
      <c r="J196" s="74">
        <v>1.52</v>
      </c>
      <c r="K196" s="75">
        <v>117973933.04000001</v>
      </c>
      <c r="L196" s="113">
        <v>7518.4639999999999</v>
      </c>
      <c r="M196" s="38">
        <v>4473.1540000000005</v>
      </c>
      <c r="N196" s="72">
        <v>9821.4599999999991</v>
      </c>
      <c r="O196" s="29">
        <f t="shared" si="10"/>
        <v>10</v>
      </c>
      <c r="P196" s="38" t="str">
        <f t="array" ref="P196">O196&amp;CHOOSE(AND(O196&lt;&gt;{11,12,13})*MIN(4,MOD(O196,10))+1,"th","st","nd","rd","th")</f>
        <v>10th</v>
      </c>
      <c r="Q196" s="76">
        <v>1.2107000000000001</v>
      </c>
      <c r="R196" s="77">
        <v>1.52</v>
      </c>
      <c r="S196" s="78">
        <v>2.0400000000000001E-2</v>
      </c>
      <c r="T196" s="79">
        <v>20</v>
      </c>
      <c r="U196" s="80">
        <v>34898263</v>
      </c>
      <c r="V196" s="72">
        <v>2910.22</v>
      </c>
      <c r="W196" s="29">
        <f t="shared" si="11"/>
        <v>5</v>
      </c>
      <c r="X196" s="38" t="str">
        <f t="array" ref="X196">W196&amp;CHOOSE(AND(W196&lt;&gt;{11,12,13})*MIN(4,MOD(W196,10))+1,"th","st","nd","rd","th")</f>
        <v>5th</v>
      </c>
      <c r="Y196" s="77">
        <v>0.56999999999999995</v>
      </c>
      <c r="Z196" s="77">
        <v>2.09</v>
      </c>
      <c r="AA196" s="81">
        <v>2774667.62</v>
      </c>
      <c r="AB196" s="82">
        <v>1993566384</v>
      </c>
      <c r="AC196" s="83">
        <v>610781629</v>
      </c>
      <c r="AD196" s="115">
        <v>50213597.490000002</v>
      </c>
      <c r="AE196" s="115">
        <v>0</v>
      </c>
      <c r="AF196" s="115">
        <v>92485.91</v>
      </c>
      <c r="AG196" s="115">
        <v>198738</v>
      </c>
    </row>
    <row r="197" spans="1:33" x14ac:dyDescent="0.25">
      <c r="A197" s="7">
        <v>115224003</v>
      </c>
      <c r="B197" s="8" t="s">
        <v>383</v>
      </c>
      <c r="C197" s="8" t="s">
        <v>197</v>
      </c>
      <c r="D197" s="70">
        <v>68930</v>
      </c>
      <c r="E197" s="71">
        <v>9720</v>
      </c>
      <c r="F197" s="72">
        <v>38193362.379999995</v>
      </c>
      <c r="G197" s="73">
        <v>57.01</v>
      </c>
      <c r="H197" s="29">
        <f t="shared" si="9"/>
        <v>64</v>
      </c>
      <c r="I197" s="38" t="str">
        <f t="array" ref="I197">H197&amp;CHOOSE(AND(H197&lt;&gt;{11,12,13})*MIN(4,MOD(H197,10))+1,"th","st","nd","rd","th")</f>
        <v>64th</v>
      </c>
      <c r="J197" s="74">
        <v>1.1100000000000001</v>
      </c>
      <c r="K197" s="75">
        <v>54110446.289999999</v>
      </c>
      <c r="L197" s="113">
        <v>3697.444</v>
      </c>
      <c r="M197" s="38">
        <v>298.262</v>
      </c>
      <c r="N197" s="72">
        <v>13501.18</v>
      </c>
      <c r="O197" s="29">
        <f t="shared" si="10"/>
        <v>75</v>
      </c>
      <c r="P197" s="38" t="str">
        <f t="array" ref="P197">O197&amp;CHOOSE(AND(O197&lt;&gt;{11,12,13})*MIN(4,MOD(O197,10))+1,"th","st","nd","rd","th")</f>
        <v>75th</v>
      </c>
      <c r="Q197" s="76">
        <v>0.88070000000000004</v>
      </c>
      <c r="R197" s="77">
        <v>0.98</v>
      </c>
      <c r="S197" s="78">
        <v>1.3299999999999999E-2</v>
      </c>
      <c r="T197" s="79">
        <v>252</v>
      </c>
      <c r="U197" s="80">
        <v>38369884</v>
      </c>
      <c r="V197" s="72">
        <v>9602.7800000000007</v>
      </c>
      <c r="W197" s="29">
        <f t="shared" si="11"/>
        <v>80</v>
      </c>
      <c r="X197" s="38" t="str">
        <f t="array" ref="X197">W197&amp;CHOOSE(AND(W197&lt;&gt;{11,12,13})*MIN(4,MOD(W197,10))+1,"th","st","nd","rd","th")</f>
        <v>80th</v>
      </c>
      <c r="Y197" s="77">
        <v>0</v>
      </c>
      <c r="Z197" s="77">
        <v>0.98</v>
      </c>
      <c r="AA197" s="81">
        <v>1345929.9</v>
      </c>
      <c r="AB197" s="82">
        <v>2052878815</v>
      </c>
      <c r="AC197" s="83">
        <v>810545330</v>
      </c>
      <c r="AD197" s="115">
        <v>36844103.969999999</v>
      </c>
      <c r="AE197" s="115">
        <v>0</v>
      </c>
      <c r="AF197" s="115">
        <v>3328.51</v>
      </c>
      <c r="AG197" s="115">
        <v>163680.44</v>
      </c>
    </row>
    <row r="198" spans="1:33" x14ac:dyDescent="0.25">
      <c r="A198" s="7">
        <v>115226003</v>
      </c>
      <c r="B198" s="8" t="s">
        <v>400</v>
      </c>
      <c r="C198" s="8" t="s">
        <v>197</v>
      </c>
      <c r="D198" s="70">
        <v>50663</v>
      </c>
      <c r="E198" s="71">
        <v>7622</v>
      </c>
      <c r="F198" s="72">
        <v>27587471.809999999</v>
      </c>
      <c r="G198" s="73">
        <v>71.44</v>
      </c>
      <c r="H198" s="29">
        <f t="shared" si="9"/>
        <v>88</v>
      </c>
      <c r="I198" s="38" t="str">
        <f t="array" ref="I198">H198&amp;CHOOSE(AND(H198&lt;&gt;{11,12,13})*MIN(4,MOD(H198,10))+1,"th","st","nd","rd","th")</f>
        <v>88th</v>
      </c>
      <c r="J198" s="74">
        <v>1.39</v>
      </c>
      <c r="K198" s="75">
        <v>35702883.170000002</v>
      </c>
      <c r="L198" s="113">
        <v>2458.3629999999998</v>
      </c>
      <c r="M198" s="38">
        <v>395.11799999999999</v>
      </c>
      <c r="N198" s="72">
        <v>12436.59</v>
      </c>
      <c r="O198" s="29">
        <f t="shared" si="10"/>
        <v>61</v>
      </c>
      <c r="P198" s="38" t="str">
        <f t="array" ref="P198">O198&amp;CHOOSE(AND(O198&lt;&gt;{11,12,13})*MIN(4,MOD(O198,10))+1,"th","st","nd","rd","th")</f>
        <v>61st</v>
      </c>
      <c r="Q198" s="76">
        <v>0.95609999999999995</v>
      </c>
      <c r="R198" s="77">
        <v>1.33</v>
      </c>
      <c r="S198" s="78">
        <v>1.77E-2</v>
      </c>
      <c r="T198" s="79">
        <v>58</v>
      </c>
      <c r="U198" s="80">
        <v>20906347</v>
      </c>
      <c r="V198" s="72">
        <v>7326.61</v>
      </c>
      <c r="W198" s="29">
        <f t="shared" si="11"/>
        <v>58</v>
      </c>
      <c r="X198" s="38" t="str">
        <f t="array" ref="X198">W198&amp;CHOOSE(AND(W198&lt;&gt;{11,12,13})*MIN(4,MOD(W198,10))+1,"th","st","nd","rd","th")</f>
        <v>58th</v>
      </c>
      <c r="Y198" s="77">
        <v>0</v>
      </c>
      <c r="Z198" s="77">
        <v>1.33</v>
      </c>
      <c r="AA198" s="81">
        <v>922719.68</v>
      </c>
      <c r="AB198" s="82">
        <v>1179889201</v>
      </c>
      <c r="AC198" s="83">
        <v>380285979</v>
      </c>
      <c r="AD198" s="115">
        <v>26608142.219999999</v>
      </c>
      <c r="AE198" s="115">
        <v>0</v>
      </c>
      <c r="AF198" s="115">
        <v>56609.91</v>
      </c>
      <c r="AG198" s="115">
        <v>215315.73</v>
      </c>
    </row>
    <row r="199" spans="1:33" x14ac:dyDescent="0.25">
      <c r="A199" s="7">
        <v>115226103</v>
      </c>
      <c r="B199" s="8" t="s">
        <v>408</v>
      </c>
      <c r="C199" s="8" t="s">
        <v>197</v>
      </c>
      <c r="D199" s="70">
        <v>50719</v>
      </c>
      <c r="E199" s="71">
        <v>2917</v>
      </c>
      <c r="F199" s="72">
        <v>6557062.2600000007</v>
      </c>
      <c r="G199" s="73">
        <v>44.32</v>
      </c>
      <c r="H199" s="29">
        <f t="shared" si="9"/>
        <v>33</v>
      </c>
      <c r="I199" s="38" t="str">
        <f t="array" ref="I199">H199&amp;CHOOSE(AND(H199&lt;&gt;{11,12,13})*MIN(4,MOD(H199,10))+1,"th","st","nd","rd","th")</f>
        <v>33rd</v>
      </c>
      <c r="J199" s="74">
        <v>0.86</v>
      </c>
      <c r="K199" s="75">
        <v>13411763.6</v>
      </c>
      <c r="L199" s="113">
        <v>819.27</v>
      </c>
      <c r="M199" s="38">
        <v>131.559</v>
      </c>
      <c r="N199" s="72">
        <v>13892.52</v>
      </c>
      <c r="O199" s="29">
        <f t="shared" si="10"/>
        <v>80</v>
      </c>
      <c r="P199" s="38" t="str">
        <f t="array" ref="P199">O199&amp;CHOOSE(AND(O199&lt;&gt;{11,12,13})*MIN(4,MOD(O199,10))+1,"th","st","nd","rd","th")</f>
        <v>80th</v>
      </c>
      <c r="Q199" s="76">
        <v>0.85589999999999999</v>
      </c>
      <c r="R199" s="77">
        <v>0.74</v>
      </c>
      <c r="S199" s="78">
        <v>1.41E-2</v>
      </c>
      <c r="T199" s="79">
        <v>210</v>
      </c>
      <c r="U199" s="80">
        <v>6216223</v>
      </c>
      <c r="V199" s="72">
        <v>6537.69</v>
      </c>
      <c r="W199" s="29">
        <f t="shared" si="11"/>
        <v>48</v>
      </c>
      <c r="X199" s="38" t="str">
        <f t="array" ref="X199">W199&amp;CHOOSE(AND(W199&lt;&gt;{11,12,13})*MIN(4,MOD(W199,10))+1,"th","st","nd","rd","th")</f>
        <v>48th</v>
      </c>
      <c r="Y199" s="77">
        <v>0.03</v>
      </c>
      <c r="Z199" s="77">
        <v>0.77</v>
      </c>
      <c r="AA199" s="81">
        <v>251043.19</v>
      </c>
      <c r="AB199" s="82">
        <v>318462003</v>
      </c>
      <c r="AC199" s="83">
        <v>145435263</v>
      </c>
      <c r="AD199" s="115">
        <v>6306019.0700000003</v>
      </c>
      <c r="AE199" s="115">
        <v>0</v>
      </c>
      <c r="AF199" s="115">
        <v>0</v>
      </c>
      <c r="AG199" s="115">
        <v>202350.58</v>
      </c>
    </row>
    <row r="200" spans="1:33" x14ac:dyDescent="0.25">
      <c r="A200" s="7">
        <v>115228003</v>
      </c>
      <c r="B200" s="8" t="s">
        <v>575</v>
      </c>
      <c r="C200" s="8" t="s">
        <v>197</v>
      </c>
      <c r="D200" s="70">
        <v>43567</v>
      </c>
      <c r="E200" s="71">
        <v>3128</v>
      </c>
      <c r="F200" s="72">
        <v>6557666.25</v>
      </c>
      <c r="G200" s="73">
        <v>48.12</v>
      </c>
      <c r="H200" s="29">
        <f t="shared" si="9"/>
        <v>42</v>
      </c>
      <c r="I200" s="38" t="str">
        <f t="array" ref="I200">H200&amp;CHOOSE(AND(H200&lt;&gt;{11,12,13})*MIN(4,MOD(H200,10))+1,"th","st","nd","rd","th")</f>
        <v>42nd</v>
      </c>
      <c r="J200" s="74">
        <v>0.94</v>
      </c>
      <c r="K200" s="75">
        <v>17937702.199999999</v>
      </c>
      <c r="L200" s="113">
        <v>1431.558</v>
      </c>
      <c r="M200" s="38">
        <v>537.52499999999998</v>
      </c>
      <c r="N200" s="72">
        <v>9104.9</v>
      </c>
      <c r="O200" s="29">
        <f t="shared" si="10"/>
        <v>4</v>
      </c>
      <c r="P200" s="38" t="str">
        <f t="array" ref="P200">O200&amp;CHOOSE(AND(O200&lt;&gt;{11,12,13})*MIN(4,MOD(O200,10))+1,"th","st","nd","rd","th")</f>
        <v>4th</v>
      </c>
      <c r="Q200" s="76">
        <v>1.306</v>
      </c>
      <c r="R200" s="77">
        <v>0.94</v>
      </c>
      <c r="S200" s="78">
        <v>1.72E-2</v>
      </c>
      <c r="T200" s="79">
        <v>77</v>
      </c>
      <c r="U200" s="80">
        <v>5120422</v>
      </c>
      <c r="V200" s="72">
        <v>2600.41</v>
      </c>
      <c r="W200" s="29">
        <f t="shared" si="11"/>
        <v>3</v>
      </c>
      <c r="X200" s="38" t="str">
        <f t="array" ref="X200">W200&amp;CHOOSE(AND(W200&lt;&gt;{11,12,13})*MIN(4,MOD(W200,10))+1,"th","st","nd","rd","th")</f>
        <v>3rd</v>
      </c>
      <c r="Y200" s="77">
        <v>0.61</v>
      </c>
      <c r="Z200" s="77">
        <v>1.55</v>
      </c>
      <c r="AA200" s="81">
        <v>395011.3</v>
      </c>
      <c r="AB200" s="82">
        <v>258352357</v>
      </c>
      <c r="AC200" s="83">
        <v>123768673</v>
      </c>
      <c r="AD200" s="115">
        <v>6132815.9500000002</v>
      </c>
      <c r="AE200" s="115">
        <v>0</v>
      </c>
      <c r="AF200" s="115">
        <v>29839</v>
      </c>
      <c r="AG200" s="115">
        <v>9395</v>
      </c>
    </row>
    <row r="201" spans="1:33" x14ac:dyDescent="0.25">
      <c r="A201" s="7">
        <v>115228303</v>
      </c>
      <c r="B201" s="8" t="s">
        <v>581</v>
      </c>
      <c r="C201" s="8" t="s">
        <v>197</v>
      </c>
      <c r="D201" s="70">
        <v>61853</v>
      </c>
      <c r="E201" s="71">
        <v>10407</v>
      </c>
      <c r="F201" s="72">
        <v>35898237.039999999</v>
      </c>
      <c r="G201" s="73">
        <v>55.77</v>
      </c>
      <c r="H201" s="29">
        <f t="shared" si="9"/>
        <v>61</v>
      </c>
      <c r="I201" s="38" t="str">
        <f t="array" ref="I201">H201&amp;CHOOSE(AND(H201&lt;&gt;{11,12,13})*MIN(4,MOD(H201,10))+1,"th","st","nd","rd","th")</f>
        <v>61st</v>
      </c>
      <c r="J201" s="74">
        <v>1.0900000000000001</v>
      </c>
      <c r="K201" s="75">
        <v>42807473.689999998</v>
      </c>
      <c r="L201" s="113">
        <v>2863.07</v>
      </c>
      <c r="M201" s="38">
        <v>223.458</v>
      </c>
      <c r="N201" s="72">
        <v>13857.99</v>
      </c>
      <c r="O201" s="29">
        <f t="shared" si="10"/>
        <v>80</v>
      </c>
      <c r="P201" s="38" t="str">
        <f t="array" ref="P201">O201&amp;CHOOSE(AND(O201&lt;&gt;{11,12,13})*MIN(4,MOD(O201,10))+1,"th","st","nd","rd","th")</f>
        <v>80th</v>
      </c>
      <c r="Q201" s="76">
        <v>0.85809999999999997</v>
      </c>
      <c r="R201" s="77">
        <v>0.94</v>
      </c>
      <c r="S201" s="78">
        <v>1.3599999999999999E-2</v>
      </c>
      <c r="T201" s="79">
        <v>238</v>
      </c>
      <c r="U201" s="80">
        <v>35488758</v>
      </c>
      <c r="V201" s="72">
        <v>11497.95</v>
      </c>
      <c r="W201" s="29">
        <f t="shared" si="11"/>
        <v>89</v>
      </c>
      <c r="X201" s="38" t="str">
        <f t="array" ref="X201">W201&amp;CHOOSE(AND(W201&lt;&gt;{11,12,13})*MIN(4,MOD(W201,10))+1,"th","st","nd","rd","th")</f>
        <v>89th</v>
      </c>
      <c r="Y201" s="77">
        <v>0</v>
      </c>
      <c r="Z201" s="77">
        <v>0.94</v>
      </c>
      <c r="AA201" s="81">
        <v>454690.13</v>
      </c>
      <c r="AB201" s="82">
        <v>1949235392</v>
      </c>
      <c r="AC201" s="83">
        <v>699179391</v>
      </c>
      <c r="AD201" s="115">
        <v>35434884.229999997</v>
      </c>
      <c r="AE201" s="115">
        <v>0</v>
      </c>
      <c r="AF201" s="115">
        <v>8662.68</v>
      </c>
      <c r="AG201" s="115">
        <v>34394.949999999997</v>
      </c>
    </row>
    <row r="202" spans="1:33" x14ac:dyDescent="0.25">
      <c r="A202" s="7">
        <v>115229003</v>
      </c>
      <c r="B202" s="8" t="s">
        <v>605</v>
      </c>
      <c r="C202" s="8" t="s">
        <v>197</v>
      </c>
      <c r="D202" s="70">
        <v>48371</v>
      </c>
      <c r="E202" s="71">
        <v>3560</v>
      </c>
      <c r="F202" s="72">
        <v>8842499.9100000001</v>
      </c>
      <c r="G202" s="73">
        <v>51.35</v>
      </c>
      <c r="H202" s="29">
        <f t="shared" si="9"/>
        <v>51</v>
      </c>
      <c r="I202" s="38" t="str">
        <f t="array" ref="I202">H202&amp;CHOOSE(AND(H202&lt;&gt;{11,12,13})*MIN(4,MOD(H202,10))+1,"th","st","nd","rd","th")</f>
        <v>51st</v>
      </c>
      <c r="J202" s="74">
        <v>1</v>
      </c>
      <c r="K202" s="75">
        <v>16756397.699999999</v>
      </c>
      <c r="L202" s="113">
        <v>1258.4459999999999</v>
      </c>
      <c r="M202" s="38">
        <v>354.76600000000002</v>
      </c>
      <c r="N202" s="72">
        <v>10353.950000000001</v>
      </c>
      <c r="O202" s="29">
        <f t="shared" si="10"/>
        <v>17</v>
      </c>
      <c r="P202" s="38" t="str">
        <f t="array" ref="P202">O202&amp;CHOOSE(AND(O202&lt;&gt;{11,12,13})*MIN(4,MOD(O202,10))+1,"th","st","nd","rd","th")</f>
        <v>17th</v>
      </c>
      <c r="Q202" s="76">
        <v>1.1484000000000001</v>
      </c>
      <c r="R202" s="77">
        <v>1</v>
      </c>
      <c r="S202" s="78">
        <v>1.38E-2</v>
      </c>
      <c r="T202" s="79">
        <v>225</v>
      </c>
      <c r="U202" s="80">
        <v>8571638</v>
      </c>
      <c r="V202" s="72">
        <v>5313.4</v>
      </c>
      <c r="W202" s="29">
        <f t="shared" si="11"/>
        <v>31</v>
      </c>
      <c r="X202" s="38" t="str">
        <f t="array" ref="X202">W202&amp;CHOOSE(AND(W202&lt;&gt;{11,12,13})*MIN(4,MOD(W202,10))+1,"th","st","nd","rd","th")</f>
        <v>31st</v>
      </c>
      <c r="Y202" s="77">
        <v>0.21</v>
      </c>
      <c r="Z202" s="77">
        <v>1.21</v>
      </c>
      <c r="AA202" s="81">
        <v>418551.4</v>
      </c>
      <c r="AB202" s="82">
        <v>469748997</v>
      </c>
      <c r="AC202" s="83">
        <v>169925463</v>
      </c>
      <c r="AD202" s="115">
        <v>8408967.3499999996</v>
      </c>
      <c r="AE202" s="115">
        <v>0</v>
      </c>
      <c r="AF202" s="115">
        <v>14981.16</v>
      </c>
      <c r="AG202" s="115">
        <v>53284.46</v>
      </c>
    </row>
    <row r="203" spans="1:33" x14ac:dyDescent="0.25">
      <c r="A203" s="7">
        <v>125231232</v>
      </c>
      <c r="B203" s="8" t="s">
        <v>210</v>
      </c>
      <c r="C203" s="8" t="s">
        <v>211</v>
      </c>
      <c r="D203" s="70">
        <v>29104</v>
      </c>
      <c r="E203" s="71">
        <v>14367</v>
      </c>
      <c r="F203" s="72">
        <v>20972643.030000001</v>
      </c>
      <c r="G203" s="73">
        <v>50.16</v>
      </c>
      <c r="H203" s="29">
        <f t="shared" si="9"/>
        <v>48</v>
      </c>
      <c r="I203" s="38" t="str">
        <f t="array" ref="I203">H203&amp;CHOOSE(AND(H203&lt;&gt;{11,12,13})*MIN(4,MOD(H203,10))+1,"th","st","nd","rd","th")</f>
        <v>48th</v>
      </c>
      <c r="J203" s="74">
        <v>0.98</v>
      </c>
      <c r="K203" s="75">
        <v>120134480.58</v>
      </c>
      <c r="L203" s="113">
        <v>7065.415</v>
      </c>
      <c r="M203" s="38">
        <v>4315.4160000000002</v>
      </c>
      <c r="N203" s="72">
        <v>10555.77</v>
      </c>
      <c r="O203" s="29">
        <f t="shared" si="10"/>
        <v>21</v>
      </c>
      <c r="P203" s="38" t="str">
        <f t="array" ref="P203">O203&amp;CHOOSE(AND(O203&lt;&gt;{11,12,13})*MIN(4,MOD(O203,10))+1,"th","st","nd","rd","th")</f>
        <v>21st</v>
      </c>
      <c r="Q203" s="76">
        <v>1.1265000000000001</v>
      </c>
      <c r="R203" s="77">
        <v>0.98</v>
      </c>
      <c r="S203" s="78">
        <v>1.4200000000000001E-2</v>
      </c>
      <c r="T203" s="79">
        <v>202</v>
      </c>
      <c r="U203" s="80">
        <v>19846627</v>
      </c>
      <c r="V203" s="72">
        <v>1743.86</v>
      </c>
      <c r="W203" s="29">
        <f t="shared" si="11"/>
        <v>1</v>
      </c>
      <c r="X203" s="38" t="str">
        <f t="array" ref="X203">W203&amp;CHOOSE(AND(W203&lt;&gt;{11,12,13})*MIN(4,MOD(W203,10))+1,"th","st","nd","rd","th")</f>
        <v>1st</v>
      </c>
      <c r="Y203" s="77">
        <v>0.74</v>
      </c>
      <c r="Z203" s="77">
        <v>1.72</v>
      </c>
      <c r="AA203" s="81">
        <v>2753110.03</v>
      </c>
      <c r="AB203" s="82">
        <v>1128552015</v>
      </c>
      <c r="AC203" s="83">
        <v>352539575</v>
      </c>
      <c r="AD203" s="115">
        <v>17995890</v>
      </c>
      <c r="AE203" s="115">
        <v>0</v>
      </c>
      <c r="AF203" s="115">
        <v>223643</v>
      </c>
      <c r="AG203" s="115">
        <v>1070</v>
      </c>
    </row>
    <row r="204" spans="1:33" x14ac:dyDescent="0.25">
      <c r="A204" s="7">
        <v>125231303</v>
      </c>
      <c r="B204" s="8" t="s">
        <v>213</v>
      </c>
      <c r="C204" s="8" t="s">
        <v>211</v>
      </c>
      <c r="D204" s="70">
        <v>55185</v>
      </c>
      <c r="E204" s="71">
        <v>9227</v>
      </c>
      <c r="F204" s="72">
        <v>46542738.840000004</v>
      </c>
      <c r="G204" s="73">
        <v>91.41</v>
      </c>
      <c r="H204" s="29">
        <f t="shared" si="9"/>
        <v>98</v>
      </c>
      <c r="I204" s="38" t="str">
        <f t="array" ref="I204">H204&amp;CHOOSE(AND(H204&lt;&gt;{11,12,13})*MIN(4,MOD(H204,10))+1,"th","st","nd","rd","th")</f>
        <v>98th</v>
      </c>
      <c r="J204" s="74">
        <v>1.78</v>
      </c>
      <c r="K204" s="75">
        <v>62981719.630000003</v>
      </c>
      <c r="L204" s="113">
        <v>3440.5450000000001</v>
      </c>
      <c r="M204" s="38">
        <v>521.66800000000001</v>
      </c>
      <c r="N204" s="72">
        <v>15892.15</v>
      </c>
      <c r="O204" s="29">
        <f t="shared" si="10"/>
        <v>92</v>
      </c>
      <c r="P204" s="38" t="str">
        <f t="array" ref="P204">O204&amp;CHOOSE(AND(O204&lt;&gt;{11,12,13})*MIN(4,MOD(O204,10))+1,"th","st","nd","rd","th")</f>
        <v>92nd</v>
      </c>
      <c r="Q204" s="76">
        <v>0.74819999999999998</v>
      </c>
      <c r="R204" s="77">
        <v>1.33</v>
      </c>
      <c r="S204" s="78">
        <v>2.4400000000000002E-2</v>
      </c>
      <c r="T204" s="79">
        <v>3</v>
      </c>
      <c r="U204" s="80">
        <v>25518784</v>
      </c>
      <c r="V204" s="72">
        <v>6440.54</v>
      </c>
      <c r="W204" s="29">
        <f t="shared" si="11"/>
        <v>47</v>
      </c>
      <c r="X204" s="38" t="str">
        <f t="array" ref="X204">W204&amp;CHOOSE(AND(W204&lt;&gt;{11,12,13})*MIN(4,MOD(W204,10))+1,"th","st","nd","rd","th")</f>
        <v>47th</v>
      </c>
      <c r="Y204" s="77">
        <v>0.04</v>
      </c>
      <c r="Z204" s="77">
        <v>1.37</v>
      </c>
      <c r="AA204" s="81">
        <v>1797807.68</v>
      </c>
      <c r="AB204" s="82">
        <v>1439374573</v>
      </c>
      <c r="AC204" s="83">
        <v>465012324</v>
      </c>
      <c r="AD204" s="115">
        <v>44081275.590000004</v>
      </c>
      <c r="AE204" s="115">
        <v>0</v>
      </c>
      <c r="AF204" s="115">
        <v>663655.56999999995</v>
      </c>
      <c r="AG204" s="115">
        <v>13640</v>
      </c>
    </row>
    <row r="205" spans="1:33" x14ac:dyDescent="0.25">
      <c r="A205" s="7">
        <v>125234103</v>
      </c>
      <c r="B205" s="8" t="s">
        <v>304</v>
      </c>
      <c r="C205" s="8" t="s">
        <v>211</v>
      </c>
      <c r="D205" s="70">
        <v>97500</v>
      </c>
      <c r="E205" s="71">
        <v>10428</v>
      </c>
      <c r="F205" s="72">
        <v>76248317.579999998</v>
      </c>
      <c r="G205" s="73">
        <v>74.989999999999995</v>
      </c>
      <c r="H205" s="29">
        <f t="shared" si="9"/>
        <v>92</v>
      </c>
      <c r="I205" s="38" t="str">
        <f t="array" ref="I205">H205&amp;CHOOSE(AND(H205&lt;&gt;{11,12,13})*MIN(4,MOD(H205,10))+1,"th","st","nd","rd","th")</f>
        <v>92nd</v>
      </c>
      <c r="J205" s="74">
        <v>1.46</v>
      </c>
      <c r="K205" s="75">
        <v>82350687.959999993</v>
      </c>
      <c r="L205" s="113">
        <v>4688.6890000000003</v>
      </c>
      <c r="M205" s="38">
        <v>168.44399999999999</v>
      </c>
      <c r="N205" s="72">
        <v>16905.310000000001</v>
      </c>
      <c r="O205" s="29">
        <f t="shared" si="10"/>
        <v>95</v>
      </c>
      <c r="P205" s="38" t="str">
        <f t="array" ref="P205">O205&amp;CHOOSE(AND(O205&lt;&gt;{11,12,13})*MIN(4,MOD(O205,10))+1,"th","st","nd","rd","th")</f>
        <v>95th</v>
      </c>
      <c r="Q205" s="76">
        <v>0.70340000000000003</v>
      </c>
      <c r="R205" s="77">
        <v>1.03</v>
      </c>
      <c r="S205" s="78">
        <v>1.6799999999999999E-2</v>
      </c>
      <c r="T205" s="79">
        <v>92</v>
      </c>
      <c r="U205" s="80">
        <v>60695806</v>
      </c>
      <c r="V205" s="72">
        <v>12496.22</v>
      </c>
      <c r="W205" s="29">
        <f t="shared" si="11"/>
        <v>92</v>
      </c>
      <c r="X205" s="38" t="str">
        <f t="array" ref="X205">W205&amp;CHOOSE(AND(W205&lt;&gt;{11,12,13})*MIN(4,MOD(W205,10))+1,"th","st","nd","rd","th")</f>
        <v>92nd</v>
      </c>
      <c r="Y205" s="77">
        <v>0</v>
      </c>
      <c r="Z205" s="77">
        <v>1.03</v>
      </c>
      <c r="AA205" s="81">
        <v>1467502.34</v>
      </c>
      <c r="AB205" s="82">
        <v>3425563324</v>
      </c>
      <c r="AC205" s="83">
        <v>1103974447</v>
      </c>
      <c r="AD205" s="115">
        <v>74752691.079999998</v>
      </c>
      <c r="AE205" s="115">
        <v>0</v>
      </c>
      <c r="AF205" s="115">
        <v>28124.16</v>
      </c>
      <c r="AG205" s="115">
        <v>239335.05</v>
      </c>
    </row>
    <row r="206" spans="1:33" x14ac:dyDescent="0.25">
      <c r="A206" s="7">
        <v>125234502</v>
      </c>
      <c r="B206" s="8" t="s">
        <v>330</v>
      </c>
      <c r="C206" s="8" t="s">
        <v>211</v>
      </c>
      <c r="D206" s="70">
        <v>95862</v>
      </c>
      <c r="E206" s="71">
        <v>17478</v>
      </c>
      <c r="F206" s="72">
        <v>91805015.019999996</v>
      </c>
      <c r="G206" s="73">
        <v>54.79</v>
      </c>
      <c r="H206" s="29">
        <f t="shared" si="9"/>
        <v>58</v>
      </c>
      <c r="I206" s="38" t="str">
        <f t="array" ref="I206">H206&amp;CHOOSE(AND(H206&lt;&gt;{11,12,13})*MIN(4,MOD(H206,10))+1,"th","st","nd","rd","th")</f>
        <v>58th</v>
      </c>
      <c r="J206" s="74">
        <v>1.07</v>
      </c>
      <c r="K206" s="75">
        <v>97062243.609999999</v>
      </c>
      <c r="L206" s="113">
        <v>5774.3469999999998</v>
      </c>
      <c r="M206" s="38">
        <v>280.48700000000002</v>
      </c>
      <c r="N206" s="72">
        <v>16022.84</v>
      </c>
      <c r="O206" s="29">
        <f t="shared" si="10"/>
        <v>92</v>
      </c>
      <c r="P206" s="38" t="str">
        <f t="array" ref="P206">O206&amp;CHOOSE(AND(O206&lt;&gt;{11,12,13})*MIN(4,MOD(O206,10))+1,"th","st","nd","rd","th")</f>
        <v>92nd</v>
      </c>
      <c r="Q206" s="76">
        <v>0.74209999999999998</v>
      </c>
      <c r="R206" s="77">
        <v>0.79</v>
      </c>
      <c r="S206" s="78">
        <v>1.38E-2</v>
      </c>
      <c r="T206" s="79">
        <v>225</v>
      </c>
      <c r="U206" s="80">
        <v>89308336</v>
      </c>
      <c r="V206" s="72">
        <v>14749.92</v>
      </c>
      <c r="W206" s="29">
        <f t="shared" si="11"/>
        <v>95</v>
      </c>
      <c r="X206" s="38" t="str">
        <f t="array" ref="X206">W206&amp;CHOOSE(AND(W206&lt;&gt;{11,12,13})*MIN(4,MOD(W206,10))+1,"th","st","nd","rd","th")</f>
        <v>95th</v>
      </c>
      <c r="Y206" s="77">
        <v>0</v>
      </c>
      <c r="Z206" s="77">
        <v>0.79</v>
      </c>
      <c r="AA206" s="81">
        <v>2103880.7599999998</v>
      </c>
      <c r="AB206" s="82">
        <v>4564783354</v>
      </c>
      <c r="AC206" s="83">
        <v>2100017853</v>
      </c>
      <c r="AD206" s="115">
        <v>89665421.879999995</v>
      </c>
      <c r="AE206" s="115">
        <v>0</v>
      </c>
      <c r="AF206" s="115">
        <v>35712.379999999997</v>
      </c>
      <c r="AG206" s="115">
        <v>46618.23</v>
      </c>
    </row>
    <row r="207" spans="1:33" x14ac:dyDescent="0.25">
      <c r="A207" s="7">
        <v>125235103</v>
      </c>
      <c r="B207" s="8" t="s">
        <v>342</v>
      </c>
      <c r="C207" s="8" t="s">
        <v>211</v>
      </c>
      <c r="D207" s="70">
        <v>58379</v>
      </c>
      <c r="E207" s="71">
        <v>9091</v>
      </c>
      <c r="F207" s="72">
        <v>41229407.130000003</v>
      </c>
      <c r="G207" s="73">
        <v>77.69</v>
      </c>
      <c r="H207" s="29">
        <f t="shared" si="9"/>
        <v>94</v>
      </c>
      <c r="I207" s="38" t="str">
        <f t="array" ref="I207">H207&amp;CHOOSE(AND(H207&lt;&gt;{11,12,13})*MIN(4,MOD(H207,10))+1,"th","st","nd","rd","th")</f>
        <v>94th</v>
      </c>
      <c r="J207" s="74">
        <v>1.52</v>
      </c>
      <c r="K207" s="75">
        <v>59284776.369999997</v>
      </c>
      <c r="L207" s="113">
        <v>3444.873</v>
      </c>
      <c r="M207" s="38">
        <v>422.572</v>
      </c>
      <c r="N207" s="72">
        <v>15322.28</v>
      </c>
      <c r="O207" s="29">
        <f t="shared" si="10"/>
        <v>90</v>
      </c>
      <c r="P207" s="38" t="str">
        <f t="array" ref="P207">O207&amp;CHOOSE(AND(O207&lt;&gt;{11,12,13})*MIN(4,MOD(O207,10))+1,"th","st","nd","rd","th")</f>
        <v>90th</v>
      </c>
      <c r="Q207" s="76">
        <v>0.77600000000000002</v>
      </c>
      <c r="R207" s="77">
        <v>1.18</v>
      </c>
      <c r="S207" s="78">
        <v>2.0199999999999999E-2</v>
      </c>
      <c r="T207" s="79">
        <v>22</v>
      </c>
      <c r="U207" s="80">
        <v>27291567</v>
      </c>
      <c r="V207" s="72">
        <v>7056.74</v>
      </c>
      <c r="W207" s="29">
        <f t="shared" si="11"/>
        <v>55</v>
      </c>
      <c r="X207" s="38" t="str">
        <f t="array" ref="X207">W207&amp;CHOOSE(AND(W207&lt;&gt;{11,12,13})*MIN(4,MOD(W207,10))+1,"th","st","nd","rd","th")</f>
        <v>55th</v>
      </c>
      <c r="Y207" s="77">
        <v>0</v>
      </c>
      <c r="Z207" s="77">
        <v>1.18</v>
      </c>
      <c r="AA207" s="81">
        <v>2021206.43</v>
      </c>
      <c r="AB207" s="82">
        <v>1562413280</v>
      </c>
      <c r="AC207" s="83">
        <v>474270804</v>
      </c>
      <c r="AD207" s="115">
        <v>38448493.700000003</v>
      </c>
      <c r="AE207" s="115">
        <v>0</v>
      </c>
      <c r="AF207" s="115">
        <v>759707</v>
      </c>
      <c r="AG207" s="115">
        <v>26689</v>
      </c>
    </row>
    <row r="208" spans="1:33" x14ac:dyDescent="0.25">
      <c r="A208" s="7">
        <v>125235502</v>
      </c>
      <c r="B208" s="8" t="s">
        <v>391</v>
      </c>
      <c r="C208" s="8" t="s">
        <v>211</v>
      </c>
      <c r="D208" s="70">
        <v>79030</v>
      </c>
      <c r="E208" s="71">
        <v>13246</v>
      </c>
      <c r="F208" s="72">
        <v>63852800.43</v>
      </c>
      <c r="G208" s="73">
        <v>61</v>
      </c>
      <c r="H208" s="29">
        <f t="shared" si="9"/>
        <v>71</v>
      </c>
      <c r="I208" s="38" t="str">
        <f t="array" ref="I208">H208&amp;CHOOSE(AND(H208&lt;&gt;{11,12,13})*MIN(4,MOD(H208,10))+1,"th","st","nd","rd","th")</f>
        <v>71st</v>
      </c>
      <c r="J208" s="74">
        <v>1.19</v>
      </c>
      <c r="K208" s="75">
        <v>65193326.200000003</v>
      </c>
      <c r="L208" s="113">
        <v>3234.55</v>
      </c>
      <c r="M208" s="38">
        <v>306.75099999999998</v>
      </c>
      <c r="N208" s="72">
        <v>18288.41</v>
      </c>
      <c r="O208" s="29">
        <f t="shared" si="10"/>
        <v>97</v>
      </c>
      <c r="P208" s="38" t="str">
        <f t="array" ref="P208">O208&amp;CHOOSE(AND(O208&lt;&gt;{11,12,13})*MIN(4,MOD(O208,10))+1,"th","st","nd","rd","th")</f>
        <v>97th</v>
      </c>
      <c r="Q208" s="76">
        <v>0.6502</v>
      </c>
      <c r="R208" s="77">
        <v>0.77</v>
      </c>
      <c r="S208" s="78">
        <v>9.5999999999999992E-3</v>
      </c>
      <c r="T208" s="79">
        <v>462</v>
      </c>
      <c r="U208" s="80">
        <v>88677256</v>
      </c>
      <c r="V208" s="72">
        <v>25040.87</v>
      </c>
      <c r="W208" s="29">
        <f t="shared" si="11"/>
        <v>99</v>
      </c>
      <c r="X208" s="38" t="str">
        <f t="array" ref="X208">W208&amp;CHOOSE(AND(W208&lt;&gt;{11,12,13})*MIN(4,MOD(W208,10))+1,"th","st","nd","rd","th")</f>
        <v>99th</v>
      </c>
      <c r="Y208" s="77">
        <v>0</v>
      </c>
      <c r="Z208" s="77">
        <v>0.77</v>
      </c>
      <c r="AA208" s="81">
        <v>1229746.8999999999</v>
      </c>
      <c r="AB208" s="82">
        <v>4720226206</v>
      </c>
      <c r="AC208" s="83">
        <v>1897479451</v>
      </c>
      <c r="AD208" s="115">
        <v>62537426.439999998</v>
      </c>
      <c r="AE208" s="115">
        <v>0</v>
      </c>
      <c r="AF208" s="115">
        <v>85627.09</v>
      </c>
      <c r="AG208" s="115">
        <v>428555</v>
      </c>
    </row>
    <row r="209" spans="1:33" x14ac:dyDescent="0.25">
      <c r="A209" s="7">
        <v>125236903</v>
      </c>
      <c r="B209" s="8" t="s">
        <v>480</v>
      </c>
      <c r="C209" s="8" t="s">
        <v>211</v>
      </c>
      <c r="D209" s="70">
        <v>74061</v>
      </c>
      <c r="E209" s="71">
        <v>10174</v>
      </c>
      <c r="F209" s="72">
        <v>39757693.430000007</v>
      </c>
      <c r="G209" s="73">
        <v>52.76</v>
      </c>
      <c r="H209" s="29">
        <f t="shared" si="9"/>
        <v>55</v>
      </c>
      <c r="I209" s="38" t="str">
        <f t="array" ref="I209">H209&amp;CHOOSE(AND(H209&lt;&gt;{11,12,13})*MIN(4,MOD(H209,10))+1,"th","st","nd","rd","th")</f>
        <v>55th</v>
      </c>
      <c r="J209" s="74">
        <v>1.03</v>
      </c>
      <c r="K209" s="75">
        <v>48412875.399999999</v>
      </c>
      <c r="L209" s="113">
        <v>3362.125</v>
      </c>
      <c r="M209" s="38">
        <v>251.74799999999999</v>
      </c>
      <c r="N209" s="72">
        <v>13381.56</v>
      </c>
      <c r="O209" s="29">
        <f t="shared" si="10"/>
        <v>74</v>
      </c>
      <c r="P209" s="38" t="str">
        <f t="array" ref="P209">O209&amp;CHOOSE(AND(O209&lt;&gt;{11,12,13})*MIN(4,MOD(O209,10))+1,"th","st","nd","rd","th")</f>
        <v>74th</v>
      </c>
      <c r="Q209" s="76">
        <v>0.88859999999999995</v>
      </c>
      <c r="R209" s="77">
        <v>0.92</v>
      </c>
      <c r="S209" s="78">
        <v>1.5599999999999999E-2</v>
      </c>
      <c r="T209" s="79">
        <v>132</v>
      </c>
      <c r="U209" s="80">
        <v>34221187</v>
      </c>
      <c r="V209" s="72">
        <v>9469.39</v>
      </c>
      <c r="W209" s="29">
        <f t="shared" si="11"/>
        <v>79</v>
      </c>
      <c r="X209" s="38" t="str">
        <f t="array" ref="X209">W209&amp;CHOOSE(AND(W209&lt;&gt;{11,12,13})*MIN(4,MOD(W209,10))+1,"th","st","nd","rd","th")</f>
        <v>79th</v>
      </c>
      <c r="Y209" s="77">
        <v>0</v>
      </c>
      <c r="Z209" s="77">
        <v>0.92</v>
      </c>
      <c r="AA209" s="81">
        <v>1320792.77</v>
      </c>
      <c r="AB209" s="82">
        <v>1881693321</v>
      </c>
      <c r="AC209" s="83">
        <v>672126586</v>
      </c>
      <c r="AD209" s="115">
        <v>38323068.880000003</v>
      </c>
      <c r="AE209" s="115">
        <v>0</v>
      </c>
      <c r="AF209" s="115">
        <v>113831.78</v>
      </c>
      <c r="AG209" s="115">
        <v>53612.58</v>
      </c>
    </row>
    <row r="210" spans="1:33" x14ac:dyDescent="0.25">
      <c r="A210" s="7">
        <v>125237603</v>
      </c>
      <c r="B210" s="8" t="s">
        <v>509</v>
      </c>
      <c r="C210" s="8" t="s">
        <v>211</v>
      </c>
      <c r="D210" s="70">
        <v>106538</v>
      </c>
      <c r="E210" s="71">
        <v>9778</v>
      </c>
      <c r="F210" s="72">
        <v>72099413.569999993</v>
      </c>
      <c r="G210" s="73">
        <v>69.209999999999994</v>
      </c>
      <c r="H210" s="29">
        <f t="shared" si="9"/>
        <v>84</v>
      </c>
      <c r="I210" s="38" t="str">
        <f t="array" ref="I210">H210&amp;CHOOSE(AND(H210&lt;&gt;{11,12,13})*MIN(4,MOD(H210,10))+1,"th","st","nd","rd","th")</f>
        <v>84th</v>
      </c>
      <c r="J210" s="74">
        <v>1.35</v>
      </c>
      <c r="K210" s="75">
        <v>80375974.269999996</v>
      </c>
      <c r="L210" s="113">
        <v>3761.864</v>
      </c>
      <c r="M210" s="38">
        <v>215.892</v>
      </c>
      <c r="N210" s="72">
        <v>19565.34</v>
      </c>
      <c r="O210" s="29">
        <f t="shared" si="10"/>
        <v>99</v>
      </c>
      <c r="P210" s="38" t="str">
        <f t="array" ref="P210">O210&amp;CHOOSE(AND(O210&lt;&gt;{11,12,13})*MIN(4,MOD(O210,10))+1,"th","st","nd","rd","th")</f>
        <v>99th</v>
      </c>
      <c r="Q210" s="76">
        <v>0.60780000000000001</v>
      </c>
      <c r="R210" s="77">
        <v>0.82</v>
      </c>
      <c r="S210" s="78">
        <v>9.7000000000000003E-3</v>
      </c>
      <c r="T210" s="79">
        <v>457</v>
      </c>
      <c r="U210" s="80">
        <v>99213019</v>
      </c>
      <c r="V210" s="72">
        <v>24941.96</v>
      </c>
      <c r="W210" s="29">
        <f t="shared" si="11"/>
        <v>99</v>
      </c>
      <c r="X210" s="38" t="str">
        <f t="array" ref="X210">W210&amp;CHOOSE(AND(W210&lt;&gt;{11,12,13})*MIN(4,MOD(W210,10))+1,"th","st","nd","rd","th")</f>
        <v>99th</v>
      </c>
      <c r="Y210" s="77">
        <v>0</v>
      </c>
      <c r="Z210" s="77">
        <v>0.82</v>
      </c>
      <c r="AA210" s="81">
        <v>1453130.42</v>
      </c>
      <c r="AB210" s="82">
        <v>5040443014</v>
      </c>
      <c r="AC210" s="83">
        <v>2363513615</v>
      </c>
      <c r="AD210" s="115">
        <v>70494100.379999995</v>
      </c>
      <c r="AE210" s="115">
        <v>0</v>
      </c>
      <c r="AF210" s="115">
        <v>152182.76999999999</v>
      </c>
      <c r="AG210" s="115">
        <v>2549825.2799999998</v>
      </c>
    </row>
    <row r="211" spans="1:33" x14ac:dyDescent="0.25">
      <c r="A211" s="7">
        <v>125237702</v>
      </c>
      <c r="B211" s="8" t="s">
        <v>516</v>
      </c>
      <c r="C211" s="8" t="s">
        <v>211</v>
      </c>
      <c r="D211" s="70">
        <v>64934</v>
      </c>
      <c r="E211" s="71">
        <v>15522</v>
      </c>
      <c r="F211" s="72">
        <v>71696956.349999979</v>
      </c>
      <c r="G211" s="73">
        <v>71.13</v>
      </c>
      <c r="H211" s="29">
        <f t="shared" si="9"/>
        <v>87</v>
      </c>
      <c r="I211" s="38" t="str">
        <f t="array" ref="I211">H211&amp;CHOOSE(AND(H211&lt;&gt;{11,12,13})*MIN(4,MOD(H211,10))+1,"th","st","nd","rd","th")</f>
        <v>87th</v>
      </c>
      <c r="J211" s="74">
        <v>1.39</v>
      </c>
      <c r="K211" s="75">
        <v>91485917.700000003</v>
      </c>
      <c r="L211" s="113">
        <v>5453.2830000000004</v>
      </c>
      <c r="M211" s="38">
        <v>613.96799999999996</v>
      </c>
      <c r="N211" s="72">
        <v>15074.32</v>
      </c>
      <c r="O211" s="29">
        <f t="shared" si="10"/>
        <v>88</v>
      </c>
      <c r="P211" s="38" t="str">
        <f t="array" ref="P211">O211&amp;CHOOSE(AND(O211&lt;&gt;{11,12,13})*MIN(4,MOD(O211,10))+1,"th","st","nd","rd","th")</f>
        <v>88th</v>
      </c>
      <c r="Q211" s="76">
        <v>0.78879999999999995</v>
      </c>
      <c r="R211" s="77">
        <v>1.1000000000000001</v>
      </c>
      <c r="S211" s="78">
        <v>2.18E-2</v>
      </c>
      <c r="T211" s="79">
        <v>13</v>
      </c>
      <c r="U211" s="80">
        <v>44103230</v>
      </c>
      <c r="V211" s="72">
        <v>7269.06</v>
      </c>
      <c r="W211" s="29">
        <f t="shared" si="11"/>
        <v>58</v>
      </c>
      <c r="X211" s="38" t="str">
        <f t="array" ref="X211">W211&amp;CHOOSE(AND(W211&lt;&gt;{11,12,13})*MIN(4,MOD(W211,10))+1,"th","st","nd","rd","th")</f>
        <v>58th</v>
      </c>
      <c r="Y211" s="77">
        <v>0</v>
      </c>
      <c r="Z211" s="77">
        <v>1.1000000000000001</v>
      </c>
      <c r="AA211" s="81">
        <v>2068272.96</v>
      </c>
      <c r="AB211" s="82">
        <v>2366066981</v>
      </c>
      <c r="AC211" s="83">
        <v>925218812</v>
      </c>
      <c r="AD211" s="115">
        <v>69427446.319999993</v>
      </c>
      <c r="AE211" s="115">
        <v>0</v>
      </c>
      <c r="AF211" s="115">
        <v>201237.07</v>
      </c>
      <c r="AG211" s="115">
        <v>26205</v>
      </c>
    </row>
    <row r="212" spans="1:33" x14ac:dyDescent="0.25">
      <c r="A212" s="7">
        <v>125237903</v>
      </c>
      <c r="B212" s="8" t="s">
        <v>523</v>
      </c>
      <c r="C212" s="8" t="s">
        <v>211</v>
      </c>
      <c r="D212" s="70">
        <v>90265</v>
      </c>
      <c r="E212" s="71">
        <v>14111</v>
      </c>
      <c r="F212" s="72">
        <v>70305372.099999994</v>
      </c>
      <c r="G212" s="73">
        <v>55.2</v>
      </c>
      <c r="H212" s="29">
        <f t="shared" si="9"/>
        <v>59</v>
      </c>
      <c r="I212" s="38" t="str">
        <f t="array" ref="I212">H212&amp;CHOOSE(AND(H212&lt;&gt;{11,12,13})*MIN(4,MOD(H212,10))+1,"th","st","nd","rd","th")</f>
        <v>59th</v>
      </c>
      <c r="J212" s="74">
        <v>1.08</v>
      </c>
      <c r="K212" s="75">
        <v>76792190.900000006</v>
      </c>
      <c r="L212" s="113">
        <v>3733.3649999999998</v>
      </c>
      <c r="M212" s="38">
        <v>171.66499999999999</v>
      </c>
      <c r="N212" s="72">
        <v>19219.2</v>
      </c>
      <c r="O212" s="29">
        <f t="shared" si="10"/>
        <v>99</v>
      </c>
      <c r="P212" s="38" t="str">
        <f t="array" ref="P212">O212&amp;CHOOSE(AND(O212&lt;&gt;{11,12,13})*MIN(4,MOD(O212,10))+1,"th","st","nd","rd","th")</f>
        <v>99th</v>
      </c>
      <c r="Q212" s="76">
        <v>0.61870000000000003</v>
      </c>
      <c r="R212" s="77">
        <v>0.67</v>
      </c>
      <c r="S212" s="78">
        <v>1.2200000000000001E-2</v>
      </c>
      <c r="T212" s="79">
        <v>336</v>
      </c>
      <c r="U212" s="80">
        <v>77532851</v>
      </c>
      <c r="V212" s="72">
        <v>19854.61</v>
      </c>
      <c r="W212" s="29">
        <f t="shared" si="11"/>
        <v>97</v>
      </c>
      <c r="X212" s="38" t="str">
        <f t="array" ref="X212">W212&amp;CHOOSE(AND(W212&lt;&gt;{11,12,13})*MIN(4,MOD(W212,10))+1,"th","st","nd","rd","th")</f>
        <v>97th</v>
      </c>
      <c r="Y212" s="77">
        <v>0</v>
      </c>
      <c r="Z212" s="77">
        <v>0.67</v>
      </c>
      <c r="AA212" s="81">
        <v>1633130.67</v>
      </c>
      <c r="AB212" s="82">
        <v>4022971014</v>
      </c>
      <c r="AC212" s="83">
        <v>1763062607</v>
      </c>
      <c r="AD212" s="115">
        <v>68485757.549999997</v>
      </c>
      <c r="AE212" s="115">
        <v>0</v>
      </c>
      <c r="AF212" s="115">
        <v>186483.88</v>
      </c>
      <c r="AG212" s="115">
        <v>1740643.32</v>
      </c>
    </row>
    <row r="213" spans="1:33" x14ac:dyDescent="0.25">
      <c r="A213" s="7">
        <v>125238402</v>
      </c>
      <c r="B213" s="8" t="s">
        <v>559</v>
      </c>
      <c r="C213" s="8" t="s">
        <v>211</v>
      </c>
      <c r="D213" s="70">
        <v>49928</v>
      </c>
      <c r="E213" s="71">
        <v>11204</v>
      </c>
      <c r="F213" s="72">
        <v>38452369.550000004</v>
      </c>
      <c r="G213" s="73">
        <v>68.739999999999995</v>
      </c>
      <c r="H213" s="29">
        <f t="shared" si="9"/>
        <v>84</v>
      </c>
      <c r="I213" s="38" t="str">
        <f t="array" ref="I213">H213&amp;CHOOSE(AND(H213&lt;&gt;{11,12,13})*MIN(4,MOD(H213,10))+1,"th","st","nd","rd","th")</f>
        <v>84th</v>
      </c>
      <c r="J213" s="74">
        <v>1.34</v>
      </c>
      <c r="K213" s="75">
        <v>64745512.57</v>
      </c>
      <c r="L213" s="113">
        <v>4525.5159999999996</v>
      </c>
      <c r="M213" s="38">
        <v>1159.742</v>
      </c>
      <c r="N213" s="72">
        <v>11386.09</v>
      </c>
      <c r="O213" s="29">
        <f t="shared" si="10"/>
        <v>41</v>
      </c>
      <c r="P213" s="38" t="str">
        <f t="array" ref="P213">O213&amp;CHOOSE(AND(O213&lt;&gt;{11,12,13})*MIN(4,MOD(O213,10))+1,"th","st","nd","rd","th")</f>
        <v>41st</v>
      </c>
      <c r="Q213" s="76">
        <v>1.0443</v>
      </c>
      <c r="R213" s="77">
        <v>1.34</v>
      </c>
      <c r="S213" s="78">
        <v>2.29E-2</v>
      </c>
      <c r="T213" s="79">
        <v>8</v>
      </c>
      <c r="U213" s="80">
        <v>22467171</v>
      </c>
      <c r="V213" s="72">
        <v>3951.83</v>
      </c>
      <c r="W213" s="29">
        <f t="shared" si="11"/>
        <v>14</v>
      </c>
      <c r="X213" s="38" t="str">
        <f t="array" ref="X213">W213&amp;CHOOSE(AND(W213&lt;&gt;{11,12,13})*MIN(4,MOD(W213,10))+1,"th","st","nd","rd","th")</f>
        <v>14th</v>
      </c>
      <c r="Y213" s="77">
        <v>0.41</v>
      </c>
      <c r="Z213" s="77">
        <v>1.75</v>
      </c>
      <c r="AA213" s="81">
        <v>2168717.8199999998</v>
      </c>
      <c r="AB213" s="82">
        <v>1228929985</v>
      </c>
      <c r="AC213" s="83">
        <v>447724566</v>
      </c>
      <c r="AD213" s="115">
        <v>36217777.100000001</v>
      </c>
      <c r="AE213" s="115">
        <v>0</v>
      </c>
      <c r="AF213" s="115">
        <v>65874.63</v>
      </c>
      <c r="AG213" s="115">
        <v>12662</v>
      </c>
    </row>
    <row r="214" spans="1:33" x14ac:dyDescent="0.25">
      <c r="A214" s="7">
        <v>125238502</v>
      </c>
      <c r="B214" s="8" t="s">
        <v>570</v>
      </c>
      <c r="C214" s="8" t="s">
        <v>211</v>
      </c>
      <c r="D214" s="70">
        <v>93210</v>
      </c>
      <c r="E214" s="71">
        <v>9570</v>
      </c>
      <c r="F214" s="72">
        <v>55867518.230000004</v>
      </c>
      <c r="G214" s="73">
        <v>62.63</v>
      </c>
      <c r="H214" s="29">
        <f t="shared" si="9"/>
        <v>73</v>
      </c>
      <c r="I214" s="38" t="str">
        <f t="array" ref="I214">H214&amp;CHOOSE(AND(H214&lt;&gt;{11,12,13})*MIN(4,MOD(H214,10))+1,"th","st","nd","rd","th")</f>
        <v>73rd</v>
      </c>
      <c r="J214" s="74">
        <v>1.22</v>
      </c>
      <c r="K214" s="75">
        <v>59779720.909999996</v>
      </c>
      <c r="L214" s="113">
        <v>3908.15</v>
      </c>
      <c r="M214" s="38">
        <v>201.08600000000001</v>
      </c>
      <c r="N214" s="72">
        <v>14544.27</v>
      </c>
      <c r="O214" s="29">
        <f t="shared" si="10"/>
        <v>85</v>
      </c>
      <c r="P214" s="38" t="str">
        <f t="array" ref="P214">O214&amp;CHOOSE(AND(O214&lt;&gt;{11,12,13})*MIN(4,MOD(O214,10))+1,"th","st","nd","rd","th")</f>
        <v>85th</v>
      </c>
      <c r="Q214" s="76">
        <v>0.81759999999999999</v>
      </c>
      <c r="R214" s="77">
        <v>1</v>
      </c>
      <c r="S214" s="78">
        <v>1.61E-2</v>
      </c>
      <c r="T214" s="79">
        <v>123</v>
      </c>
      <c r="U214" s="80">
        <v>46386261</v>
      </c>
      <c r="V214" s="72">
        <v>11288.29</v>
      </c>
      <c r="W214" s="29">
        <f t="shared" si="11"/>
        <v>88</v>
      </c>
      <c r="X214" s="38" t="str">
        <f t="array" ref="X214">W214&amp;CHOOSE(AND(W214&lt;&gt;{11,12,13})*MIN(4,MOD(W214,10))+1,"th","st","nd","rd","th")</f>
        <v>88th</v>
      </c>
      <c r="Y214" s="77">
        <v>0</v>
      </c>
      <c r="Z214" s="77">
        <v>1</v>
      </c>
      <c r="AA214" s="81">
        <v>1219182.7</v>
      </c>
      <c r="AB214" s="82">
        <v>2563633314</v>
      </c>
      <c r="AC214" s="83">
        <v>898027945</v>
      </c>
      <c r="AD214" s="115">
        <v>54438045.090000004</v>
      </c>
      <c r="AE214" s="115">
        <v>0</v>
      </c>
      <c r="AF214" s="115">
        <v>210290.44</v>
      </c>
      <c r="AG214" s="115">
        <v>13869.4</v>
      </c>
    </row>
    <row r="215" spans="1:33" x14ac:dyDescent="0.25">
      <c r="A215" s="7">
        <v>125239452</v>
      </c>
      <c r="B215" s="8" t="s">
        <v>604</v>
      </c>
      <c r="C215" s="8" t="s">
        <v>211</v>
      </c>
      <c r="D215" s="70">
        <v>48835</v>
      </c>
      <c r="E215" s="71">
        <v>32980</v>
      </c>
      <c r="F215" s="72">
        <v>103866947.90000001</v>
      </c>
      <c r="G215" s="73">
        <v>64.489999999999995</v>
      </c>
      <c r="H215" s="29">
        <f t="shared" si="9"/>
        <v>78</v>
      </c>
      <c r="I215" s="38" t="str">
        <f t="array" ref="I215">H215&amp;CHOOSE(AND(H215&lt;&gt;{11,12,13})*MIN(4,MOD(H215,10))+1,"th","st","nd","rd","th")</f>
        <v>78th</v>
      </c>
      <c r="J215" s="74">
        <v>1.26</v>
      </c>
      <c r="K215" s="75">
        <v>174106311.09999999</v>
      </c>
      <c r="L215" s="113">
        <v>12577.013999999999</v>
      </c>
      <c r="M215" s="38">
        <v>3150.0680000000002</v>
      </c>
      <c r="N215" s="72">
        <v>11064.75</v>
      </c>
      <c r="O215" s="29">
        <f t="shared" si="10"/>
        <v>33</v>
      </c>
      <c r="P215" s="38" t="str">
        <f t="array" ref="P215">O215&amp;CHOOSE(AND(O215&lt;&gt;{11,12,13})*MIN(4,MOD(O215,10))+1,"th","st","nd","rd","th")</f>
        <v>33rd</v>
      </c>
      <c r="Q215" s="76">
        <v>1.0747</v>
      </c>
      <c r="R215" s="77">
        <v>1.26</v>
      </c>
      <c r="S215" s="78">
        <v>1.9099999999999999E-2</v>
      </c>
      <c r="T215" s="79">
        <v>32</v>
      </c>
      <c r="U215" s="80">
        <v>72887201</v>
      </c>
      <c r="V215" s="72">
        <v>4634.5</v>
      </c>
      <c r="W215" s="29">
        <f t="shared" si="11"/>
        <v>21</v>
      </c>
      <c r="X215" s="38" t="str">
        <f t="array" ref="X215">W215&amp;CHOOSE(AND(W215&lt;&gt;{11,12,13})*MIN(4,MOD(W215,10))+1,"th","st","nd","rd","th")</f>
        <v>21st</v>
      </c>
      <c r="Y215" s="77">
        <v>0.31</v>
      </c>
      <c r="Z215" s="77">
        <v>1.57</v>
      </c>
      <c r="AA215" s="81">
        <v>5142166.66</v>
      </c>
      <c r="AB215" s="82">
        <v>3734333577</v>
      </c>
      <c r="AC215" s="83">
        <v>1705009761</v>
      </c>
      <c r="AD215" s="115">
        <v>98463217.790000007</v>
      </c>
      <c r="AE215" s="115">
        <v>0</v>
      </c>
      <c r="AF215" s="115">
        <v>261563.45</v>
      </c>
      <c r="AG215" s="115">
        <v>90034.4</v>
      </c>
    </row>
    <row r="216" spans="1:33" x14ac:dyDescent="0.25">
      <c r="A216" s="7">
        <v>125239603</v>
      </c>
      <c r="B216" s="8" t="s">
        <v>614</v>
      </c>
      <c r="C216" s="8" t="s">
        <v>211</v>
      </c>
      <c r="D216" s="70">
        <v>102857</v>
      </c>
      <c r="E216" s="71">
        <v>7652</v>
      </c>
      <c r="F216" s="72">
        <v>58170060.670000002</v>
      </c>
      <c r="G216" s="73">
        <v>73.91</v>
      </c>
      <c r="H216" s="29">
        <f t="shared" si="9"/>
        <v>91</v>
      </c>
      <c r="I216" s="38" t="str">
        <f t="array" ref="I216">H216&amp;CHOOSE(AND(H216&lt;&gt;{11,12,13})*MIN(4,MOD(H216,10))+1,"th","st","nd","rd","th")</f>
        <v>91st</v>
      </c>
      <c r="J216" s="74">
        <v>1.44</v>
      </c>
      <c r="K216" s="75">
        <v>64915716.57</v>
      </c>
      <c r="L216" s="113">
        <v>3464.6819999999998</v>
      </c>
      <c r="M216" s="38">
        <v>124.13</v>
      </c>
      <c r="N216" s="72">
        <v>17982.439999999999</v>
      </c>
      <c r="O216" s="29">
        <f t="shared" si="10"/>
        <v>96</v>
      </c>
      <c r="P216" s="38" t="str">
        <f t="array" ref="P216">O216&amp;CHOOSE(AND(O216&lt;&gt;{11,12,13})*MIN(4,MOD(O216,10))+1,"th","st","nd","rd","th")</f>
        <v>96th</v>
      </c>
      <c r="Q216" s="76">
        <v>0.66120000000000001</v>
      </c>
      <c r="R216" s="77">
        <v>0.95</v>
      </c>
      <c r="S216" s="78">
        <v>1.9E-2</v>
      </c>
      <c r="T216" s="79">
        <v>37</v>
      </c>
      <c r="U216" s="80">
        <v>40982416</v>
      </c>
      <c r="V216" s="72">
        <v>11419.49</v>
      </c>
      <c r="W216" s="29">
        <f t="shared" si="11"/>
        <v>89</v>
      </c>
      <c r="X216" s="38" t="str">
        <f t="array" ref="X216">W216&amp;CHOOSE(AND(W216&lt;&gt;{11,12,13})*MIN(4,MOD(W216,10))+1,"th","st","nd","rd","th")</f>
        <v>89th</v>
      </c>
      <c r="Y216" s="77">
        <v>0</v>
      </c>
      <c r="Z216" s="77">
        <v>0.95</v>
      </c>
      <c r="AA216" s="81">
        <v>1838055.85</v>
      </c>
      <c r="AB216" s="82">
        <v>2019621298</v>
      </c>
      <c r="AC216" s="83">
        <v>1038767970</v>
      </c>
      <c r="AD216" s="115">
        <v>56211789.950000003</v>
      </c>
      <c r="AE216" s="115">
        <v>0</v>
      </c>
      <c r="AF216" s="115">
        <v>120214.87</v>
      </c>
      <c r="AG216" s="115">
        <v>380130.61</v>
      </c>
    </row>
    <row r="217" spans="1:33" x14ac:dyDescent="0.25">
      <c r="A217" s="7">
        <v>125239652</v>
      </c>
      <c r="B217" s="8" t="s">
        <v>642</v>
      </c>
      <c r="C217" s="8" t="s">
        <v>211</v>
      </c>
      <c r="D217" s="70">
        <v>48511</v>
      </c>
      <c r="E217" s="71">
        <v>15214</v>
      </c>
      <c r="F217" s="72">
        <v>48882445.870000005</v>
      </c>
      <c r="G217" s="73">
        <v>66.23</v>
      </c>
      <c r="H217" s="29">
        <f t="shared" si="9"/>
        <v>80</v>
      </c>
      <c r="I217" s="38" t="str">
        <f t="array" ref="I217">H217&amp;CHOOSE(AND(H217&lt;&gt;{11,12,13})*MIN(4,MOD(H217,10))+1,"th","st","nd","rd","th")</f>
        <v>80th</v>
      </c>
      <c r="J217" s="74">
        <v>1.29</v>
      </c>
      <c r="K217" s="75">
        <v>90507076.319999993</v>
      </c>
      <c r="L217" s="113">
        <v>5635.777</v>
      </c>
      <c r="M217" s="38">
        <v>1353.1859999999999</v>
      </c>
      <c r="N217" s="72">
        <v>12944.99</v>
      </c>
      <c r="O217" s="29">
        <f t="shared" si="10"/>
        <v>68</v>
      </c>
      <c r="P217" s="38" t="str">
        <f t="array" ref="P217">O217&amp;CHOOSE(AND(O217&lt;&gt;{11,12,13})*MIN(4,MOD(O217,10))+1,"th","st","nd","rd","th")</f>
        <v>68th</v>
      </c>
      <c r="Q217" s="76">
        <v>0.91859999999999997</v>
      </c>
      <c r="R217" s="77">
        <v>1.18</v>
      </c>
      <c r="S217" s="78">
        <v>2.3599999999999999E-2</v>
      </c>
      <c r="T217" s="79">
        <v>5</v>
      </c>
      <c r="U217" s="80">
        <v>27769353</v>
      </c>
      <c r="V217" s="72">
        <v>3973.32</v>
      </c>
      <c r="W217" s="29">
        <f t="shared" si="11"/>
        <v>14</v>
      </c>
      <c r="X217" s="38" t="str">
        <f t="array" ref="X217">W217&amp;CHOOSE(AND(W217&lt;&gt;{11,12,13})*MIN(4,MOD(W217,10))+1,"th","st","nd","rd","th")</f>
        <v>14th</v>
      </c>
      <c r="Y217" s="77">
        <v>0.41</v>
      </c>
      <c r="Z217" s="77">
        <v>1.59</v>
      </c>
      <c r="AA217" s="81">
        <v>3404197.02</v>
      </c>
      <c r="AB217" s="82">
        <v>1365203664</v>
      </c>
      <c r="AC217" s="83">
        <v>707136121</v>
      </c>
      <c r="AD217" s="115">
        <v>45279157.270000003</v>
      </c>
      <c r="AE217" s="115">
        <v>0</v>
      </c>
      <c r="AF217" s="115">
        <v>199091.58</v>
      </c>
      <c r="AG217" s="115">
        <v>35041</v>
      </c>
    </row>
    <row r="218" spans="1:33" x14ac:dyDescent="0.25">
      <c r="A218" s="7">
        <v>109243503</v>
      </c>
      <c r="B218" s="8" t="s">
        <v>351</v>
      </c>
      <c r="C218" s="8" t="s">
        <v>352</v>
      </c>
      <c r="D218" s="70">
        <v>46083</v>
      </c>
      <c r="E218" s="71">
        <v>2003</v>
      </c>
      <c r="F218" s="72">
        <v>2860820.82</v>
      </c>
      <c r="G218" s="73">
        <v>30.99</v>
      </c>
      <c r="H218" s="29">
        <f t="shared" si="9"/>
        <v>6</v>
      </c>
      <c r="I218" s="38" t="str">
        <f t="array" ref="I218">H218&amp;CHOOSE(AND(H218&lt;&gt;{11,12,13})*MIN(4,MOD(H218,10))+1,"th","st","nd","rd","th")</f>
        <v>6th</v>
      </c>
      <c r="J218" s="74">
        <v>0.6</v>
      </c>
      <c r="K218" s="75">
        <v>9977604.0999999996</v>
      </c>
      <c r="L218" s="113">
        <v>592.98800000000006</v>
      </c>
      <c r="M218" s="38">
        <v>231.74700000000001</v>
      </c>
      <c r="N218" s="72">
        <v>12097.95</v>
      </c>
      <c r="O218" s="29">
        <f t="shared" si="10"/>
        <v>55</v>
      </c>
      <c r="P218" s="38" t="str">
        <f t="array" ref="P218">O218&amp;CHOOSE(AND(O218&lt;&gt;{11,12,13})*MIN(4,MOD(O218,10))+1,"th","st","nd","rd","th")</f>
        <v>55th</v>
      </c>
      <c r="Q218" s="76">
        <v>0.9829</v>
      </c>
      <c r="R218" s="77">
        <v>0.59</v>
      </c>
      <c r="S218" s="78">
        <v>1.23E-2</v>
      </c>
      <c r="T218" s="79">
        <v>329</v>
      </c>
      <c r="U218" s="80">
        <v>3121525</v>
      </c>
      <c r="V218" s="72">
        <v>3784.88</v>
      </c>
      <c r="W218" s="29">
        <f t="shared" si="11"/>
        <v>12</v>
      </c>
      <c r="X218" s="38" t="str">
        <f t="array" ref="X218">W218&amp;CHOOSE(AND(W218&lt;&gt;{11,12,13})*MIN(4,MOD(W218,10))+1,"th","st","nd","rd","th")</f>
        <v>12th</v>
      </c>
      <c r="Y218" s="77">
        <v>0.44</v>
      </c>
      <c r="Z218" s="77">
        <v>1.03</v>
      </c>
      <c r="AA218" s="81">
        <v>283860.42</v>
      </c>
      <c r="AB218" s="82">
        <v>145149989</v>
      </c>
      <c r="AC218" s="83">
        <v>87799672</v>
      </c>
      <c r="AD218" s="115">
        <v>2462139.4</v>
      </c>
      <c r="AE218" s="115">
        <v>0</v>
      </c>
      <c r="AF218" s="115">
        <v>114821</v>
      </c>
      <c r="AG218" s="115">
        <v>0</v>
      </c>
    </row>
    <row r="219" spans="1:33" x14ac:dyDescent="0.25">
      <c r="A219" s="7">
        <v>109246003</v>
      </c>
      <c r="B219" s="8" t="s">
        <v>515</v>
      </c>
      <c r="C219" s="8" t="s">
        <v>352</v>
      </c>
      <c r="D219" s="70">
        <v>45704</v>
      </c>
      <c r="E219" s="71">
        <v>3021</v>
      </c>
      <c r="F219" s="72">
        <v>4893953.8999999994</v>
      </c>
      <c r="G219" s="73">
        <v>35.44</v>
      </c>
      <c r="H219" s="29">
        <f t="shared" si="9"/>
        <v>12</v>
      </c>
      <c r="I219" s="38" t="str">
        <f t="array" ref="I219">H219&amp;CHOOSE(AND(H219&lt;&gt;{11,12,13})*MIN(4,MOD(H219,10))+1,"th","st","nd","rd","th")</f>
        <v>12th</v>
      </c>
      <c r="J219" s="74">
        <v>0.69</v>
      </c>
      <c r="K219" s="75">
        <v>12656008.17</v>
      </c>
      <c r="L219" s="113">
        <v>845.84699999999998</v>
      </c>
      <c r="M219" s="38">
        <v>220.566</v>
      </c>
      <c r="N219" s="72">
        <v>11867.83</v>
      </c>
      <c r="O219" s="29">
        <f t="shared" si="10"/>
        <v>49</v>
      </c>
      <c r="P219" s="38" t="str">
        <f t="array" ref="P219">O219&amp;CHOOSE(AND(O219&lt;&gt;{11,12,13})*MIN(4,MOD(O219,10))+1,"th","st","nd","rd","th")</f>
        <v>49th</v>
      </c>
      <c r="Q219" s="76">
        <v>1.0019</v>
      </c>
      <c r="R219" s="77">
        <v>0.69</v>
      </c>
      <c r="S219" s="78">
        <v>1.2999999999999999E-2</v>
      </c>
      <c r="T219" s="79">
        <v>276</v>
      </c>
      <c r="U219" s="80">
        <v>5042043</v>
      </c>
      <c r="V219" s="72">
        <v>4728.04</v>
      </c>
      <c r="W219" s="29">
        <f t="shared" si="11"/>
        <v>22</v>
      </c>
      <c r="X219" s="38" t="str">
        <f t="array" ref="X219">W219&amp;CHOOSE(AND(W219&lt;&gt;{11,12,13})*MIN(4,MOD(W219,10))+1,"th","st","nd","rd","th")</f>
        <v>22nd</v>
      </c>
      <c r="Y219" s="77">
        <v>0.3</v>
      </c>
      <c r="Z219" s="77">
        <v>0.99</v>
      </c>
      <c r="AA219" s="81">
        <v>352528.68</v>
      </c>
      <c r="AB219" s="82">
        <v>230266153</v>
      </c>
      <c r="AC219" s="83">
        <v>146005741</v>
      </c>
      <c r="AD219" s="115">
        <v>4519089.5999999996</v>
      </c>
      <c r="AE219" s="115">
        <v>0</v>
      </c>
      <c r="AF219" s="115">
        <v>22335.62</v>
      </c>
      <c r="AG219" s="115">
        <v>0</v>
      </c>
    </row>
    <row r="220" spans="1:33" x14ac:dyDescent="0.25">
      <c r="A220" s="7">
        <v>109248003</v>
      </c>
      <c r="B220" s="8" t="s">
        <v>525</v>
      </c>
      <c r="C220" s="8" t="s">
        <v>352</v>
      </c>
      <c r="D220" s="70">
        <v>47720</v>
      </c>
      <c r="E220" s="71">
        <v>7628</v>
      </c>
      <c r="F220" s="72">
        <v>14602400.710000001</v>
      </c>
      <c r="G220" s="73">
        <v>40.119999999999997</v>
      </c>
      <c r="H220" s="29">
        <f t="shared" si="9"/>
        <v>22</v>
      </c>
      <c r="I220" s="38" t="str">
        <f t="array" ref="I220">H220&amp;CHOOSE(AND(H220&lt;&gt;{11,12,13})*MIN(4,MOD(H220,10))+1,"th","st","nd","rd","th")</f>
        <v>22nd</v>
      </c>
      <c r="J220" s="74">
        <v>0.78</v>
      </c>
      <c r="K220" s="75">
        <v>24196370.75</v>
      </c>
      <c r="L220" s="113">
        <v>2102.41</v>
      </c>
      <c r="M220" s="38">
        <v>330.18400000000003</v>
      </c>
      <c r="N220" s="72">
        <v>9946.74</v>
      </c>
      <c r="O220" s="29">
        <f t="shared" si="10"/>
        <v>12</v>
      </c>
      <c r="P220" s="38" t="str">
        <f t="array" ref="P220">O220&amp;CHOOSE(AND(O220&lt;&gt;{11,12,13})*MIN(4,MOD(O220,10))+1,"th","st","nd","rd","th")</f>
        <v>12th</v>
      </c>
      <c r="Q220" s="76">
        <v>1.1955</v>
      </c>
      <c r="R220" s="77">
        <v>0.78</v>
      </c>
      <c r="S220" s="78">
        <v>1.09E-2</v>
      </c>
      <c r="T220" s="79">
        <v>409</v>
      </c>
      <c r="U220" s="80">
        <v>17951295</v>
      </c>
      <c r="V220" s="72">
        <v>7379.49</v>
      </c>
      <c r="W220" s="29">
        <f t="shared" si="11"/>
        <v>59</v>
      </c>
      <c r="X220" s="38" t="str">
        <f t="array" ref="X220">W220&amp;CHOOSE(AND(W220&lt;&gt;{11,12,13})*MIN(4,MOD(W220,10))+1,"th","st","nd","rd","th")</f>
        <v>59th</v>
      </c>
      <c r="Y220" s="77">
        <v>0</v>
      </c>
      <c r="Z220" s="77">
        <v>0.78</v>
      </c>
      <c r="AA220" s="81">
        <v>348202.23</v>
      </c>
      <c r="AB220" s="82">
        <v>871483272</v>
      </c>
      <c r="AC220" s="83">
        <v>468165628</v>
      </c>
      <c r="AD220" s="115">
        <v>14249854.76</v>
      </c>
      <c r="AE220" s="115">
        <v>0</v>
      </c>
      <c r="AF220" s="115">
        <v>4343.72</v>
      </c>
      <c r="AG220" s="115">
        <v>0</v>
      </c>
    </row>
    <row r="221" spans="1:33" x14ac:dyDescent="0.25">
      <c r="A221" s="7">
        <v>105251453</v>
      </c>
      <c r="B221" s="8" t="s">
        <v>237</v>
      </c>
      <c r="C221" s="8" t="s">
        <v>238</v>
      </c>
      <c r="D221" s="70">
        <v>41755</v>
      </c>
      <c r="E221" s="71">
        <v>5439</v>
      </c>
      <c r="F221" s="72">
        <v>8265340.4300000006</v>
      </c>
      <c r="G221" s="73">
        <v>36.39</v>
      </c>
      <c r="H221" s="29">
        <f t="shared" si="9"/>
        <v>15</v>
      </c>
      <c r="I221" s="38" t="str">
        <f t="array" ref="I221">H221&amp;CHOOSE(AND(H221&lt;&gt;{11,12,13})*MIN(4,MOD(H221,10))+1,"th","st","nd","rd","th")</f>
        <v>15th</v>
      </c>
      <c r="J221" s="74">
        <v>0.71</v>
      </c>
      <c r="K221" s="75">
        <v>28989411.260000002</v>
      </c>
      <c r="L221" s="113">
        <v>2093.096</v>
      </c>
      <c r="M221" s="38">
        <v>449.41300000000001</v>
      </c>
      <c r="N221" s="72">
        <v>11380.55</v>
      </c>
      <c r="O221" s="29">
        <f t="shared" si="10"/>
        <v>40</v>
      </c>
      <c r="P221" s="38" t="str">
        <f t="array" ref="P221">O221&amp;CHOOSE(AND(O221&lt;&gt;{11,12,13})*MIN(4,MOD(O221,10))+1,"th","st","nd","rd","th")</f>
        <v>40th</v>
      </c>
      <c r="Q221" s="76">
        <v>1.0448</v>
      </c>
      <c r="R221" s="77">
        <v>0.71</v>
      </c>
      <c r="S221" s="78">
        <v>1.14E-2</v>
      </c>
      <c r="T221" s="79">
        <v>378</v>
      </c>
      <c r="U221" s="80">
        <v>9707288</v>
      </c>
      <c r="V221" s="72">
        <v>3818</v>
      </c>
      <c r="W221" s="29">
        <f t="shared" si="11"/>
        <v>13</v>
      </c>
      <c r="X221" s="38" t="str">
        <f t="array" ref="X221">W221&amp;CHOOSE(AND(W221&lt;&gt;{11,12,13})*MIN(4,MOD(W221,10))+1,"th","st","nd","rd","th")</f>
        <v>13th</v>
      </c>
      <c r="Y221" s="77">
        <v>0.43</v>
      </c>
      <c r="Z221" s="77">
        <v>1.1399999999999999</v>
      </c>
      <c r="AA221" s="81">
        <v>526149.36</v>
      </c>
      <c r="AB221" s="82">
        <v>497123564</v>
      </c>
      <c r="AC221" s="83">
        <v>227300941</v>
      </c>
      <c r="AD221" s="115">
        <v>7674976.5700000003</v>
      </c>
      <c r="AE221" s="115">
        <v>0</v>
      </c>
      <c r="AF221" s="115">
        <v>64214.5</v>
      </c>
      <c r="AG221" s="115">
        <v>54268.87</v>
      </c>
    </row>
    <row r="222" spans="1:33" x14ac:dyDescent="0.25">
      <c r="A222" s="7">
        <v>105252602</v>
      </c>
      <c r="B222" s="8" t="s">
        <v>281</v>
      </c>
      <c r="C222" s="8" t="s">
        <v>238</v>
      </c>
      <c r="D222" s="70">
        <v>34253</v>
      </c>
      <c r="E222" s="71">
        <v>41131</v>
      </c>
      <c r="F222" s="72">
        <v>59843904.520000003</v>
      </c>
      <c r="G222" s="73">
        <v>42.48</v>
      </c>
      <c r="H222" s="29">
        <f t="shared" si="9"/>
        <v>29</v>
      </c>
      <c r="I222" s="38" t="str">
        <f t="array" ref="I222">H222&amp;CHOOSE(AND(H222&lt;&gt;{11,12,13})*MIN(4,MOD(H222,10))+1,"th","st","nd","rd","th")</f>
        <v>29th</v>
      </c>
      <c r="J222" s="74">
        <v>0.83</v>
      </c>
      <c r="K222" s="75">
        <v>172893611.59</v>
      </c>
      <c r="L222" s="113">
        <v>13697.645</v>
      </c>
      <c r="M222" s="38">
        <v>6754.97</v>
      </c>
      <c r="N222" s="72">
        <v>8400.01</v>
      </c>
      <c r="O222" s="29">
        <f t="shared" si="10"/>
        <v>2</v>
      </c>
      <c r="P222" s="38" t="str">
        <f t="array" ref="P222">O222&amp;CHOOSE(AND(O222&lt;&gt;{11,12,13})*MIN(4,MOD(O222,10))+1,"th","st","nd","rd","th")</f>
        <v>2nd</v>
      </c>
      <c r="Q222" s="76">
        <v>1.4156</v>
      </c>
      <c r="R222" s="77">
        <v>0.83</v>
      </c>
      <c r="S222" s="78">
        <v>1.47E-2</v>
      </c>
      <c r="T222" s="79">
        <v>176</v>
      </c>
      <c r="U222" s="80">
        <v>54374752</v>
      </c>
      <c r="V222" s="72">
        <v>2658.57</v>
      </c>
      <c r="W222" s="29">
        <f t="shared" si="11"/>
        <v>3</v>
      </c>
      <c r="X222" s="38" t="str">
        <f t="array" ref="X222">W222&amp;CHOOSE(AND(W222&lt;&gt;{11,12,13})*MIN(4,MOD(W222,10))+1,"th","st","nd","rd","th")</f>
        <v>3rd</v>
      </c>
      <c r="Y222" s="77">
        <v>0.6</v>
      </c>
      <c r="Z222" s="77">
        <v>1.43</v>
      </c>
      <c r="AA222" s="81">
        <v>5926073.7800000003</v>
      </c>
      <c r="AB222" s="82">
        <v>2606565679</v>
      </c>
      <c r="AC222" s="83">
        <v>1451251657</v>
      </c>
      <c r="AD222" s="115">
        <v>53134029.32</v>
      </c>
      <c r="AE222" s="115">
        <v>277562.93</v>
      </c>
      <c r="AF222" s="115">
        <v>506238.49</v>
      </c>
      <c r="AG222" s="115">
        <v>1091364.6100000001</v>
      </c>
    </row>
    <row r="223" spans="1:33" x14ac:dyDescent="0.25">
      <c r="A223" s="7">
        <v>105253303</v>
      </c>
      <c r="B223" s="8" t="s">
        <v>285</v>
      </c>
      <c r="C223" s="8" t="s">
        <v>238</v>
      </c>
      <c r="D223" s="70">
        <v>77316</v>
      </c>
      <c r="E223" s="71">
        <v>3824</v>
      </c>
      <c r="F223" s="72">
        <v>17279706.43</v>
      </c>
      <c r="G223" s="73">
        <v>58.45</v>
      </c>
      <c r="H223" s="29">
        <f t="shared" si="9"/>
        <v>66</v>
      </c>
      <c r="I223" s="38" t="str">
        <f t="array" ref="I223">H223&amp;CHOOSE(AND(H223&lt;&gt;{11,12,13})*MIN(4,MOD(H223,10))+1,"th","st","nd","rd","th")</f>
        <v>66th</v>
      </c>
      <c r="J223" s="74">
        <v>1.1399999999999999</v>
      </c>
      <c r="K223" s="75">
        <v>20068224.140000001</v>
      </c>
      <c r="L223" s="113">
        <v>1623.2280000000001</v>
      </c>
      <c r="M223" s="38">
        <v>102.98099999999999</v>
      </c>
      <c r="N223" s="72">
        <v>11604.04</v>
      </c>
      <c r="O223" s="29">
        <f t="shared" si="10"/>
        <v>45</v>
      </c>
      <c r="P223" s="38" t="str">
        <f t="array" ref="P223">O223&amp;CHOOSE(AND(O223&lt;&gt;{11,12,13})*MIN(4,MOD(O223,10))+1,"th","st","nd","rd","th")</f>
        <v>45th</v>
      </c>
      <c r="Q223" s="76">
        <v>1.0246999999999999</v>
      </c>
      <c r="R223" s="77">
        <v>1.1399999999999999</v>
      </c>
      <c r="S223" s="78">
        <v>1.46E-2</v>
      </c>
      <c r="T223" s="79">
        <v>183</v>
      </c>
      <c r="U223" s="80">
        <v>15806884</v>
      </c>
      <c r="V223" s="72">
        <v>9156.99</v>
      </c>
      <c r="W223" s="29">
        <f t="shared" si="11"/>
        <v>77</v>
      </c>
      <c r="X223" s="38" t="str">
        <f t="array" ref="X223">W223&amp;CHOOSE(AND(W223&lt;&gt;{11,12,13})*MIN(4,MOD(W223,10))+1,"th","st","nd","rd","th")</f>
        <v>77th</v>
      </c>
      <c r="Y223" s="77">
        <v>0</v>
      </c>
      <c r="Z223" s="77">
        <v>1.1399999999999999</v>
      </c>
      <c r="AA223" s="81">
        <v>264439.43</v>
      </c>
      <c r="AB223" s="82">
        <v>793124010</v>
      </c>
      <c r="AC223" s="83">
        <v>386494186</v>
      </c>
      <c r="AD223" s="115">
        <v>17009468</v>
      </c>
      <c r="AE223" s="115">
        <v>0</v>
      </c>
      <c r="AF223" s="115">
        <v>5799</v>
      </c>
      <c r="AG223" s="115">
        <v>37218</v>
      </c>
    </row>
    <row r="224" spans="1:33" x14ac:dyDescent="0.25">
      <c r="A224" s="7">
        <v>105253553</v>
      </c>
      <c r="B224" s="8" t="s">
        <v>296</v>
      </c>
      <c r="C224" s="8" t="s">
        <v>238</v>
      </c>
      <c r="D224" s="70">
        <v>54827</v>
      </c>
      <c r="E224" s="71">
        <v>5715</v>
      </c>
      <c r="F224" s="72">
        <v>17301366.259999998</v>
      </c>
      <c r="G224" s="73">
        <v>55.22</v>
      </c>
      <c r="H224" s="29">
        <f t="shared" si="9"/>
        <v>60</v>
      </c>
      <c r="I224" s="38" t="str">
        <f t="array" ref="I224">H224&amp;CHOOSE(AND(H224&lt;&gt;{11,12,13})*MIN(4,MOD(H224,10))+1,"th","st","nd","rd","th")</f>
        <v>60th</v>
      </c>
      <c r="J224" s="74">
        <v>1.08</v>
      </c>
      <c r="K224" s="75">
        <v>26658377.66</v>
      </c>
      <c r="L224" s="113">
        <v>2208.3620000000001</v>
      </c>
      <c r="M224" s="38">
        <v>344.82400000000001</v>
      </c>
      <c r="N224" s="72">
        <v>10430.51</v>
      </c>
      <c r="O224" s="29">
        <f t="shared" si="10"/>
        <v>18</v>
      </c>
      <c r="P224" s="38" t="str">
        <f t="array" ref="P224">O224&amp;CHOOSE(AND(O224&lt;&gt;{11,12,13})*MIN(4,MOD(O224,10))+1,"th","st","nd","rd","th")</f>
        <v>18th</v>
      </c>
      <c r="Q224" s="76">
        <v>1.1399999999999999</v>
      </c>
      <c r="R224" s="77">
        <v>1.08</v>
      </c>
      <c r="S224" s="78">
        <v>1.09E-2</v>
      </c>
      <c r="T224" s="79">
        <v>409</v>
      </c>
      <c r="U224" s="80">
        <v>21231440</v>
      </c>
      <c r="V224" s="72">
        <v>8315.67</v>
      </c>
      <c r="W224" s="29">
        <f t="shared" si="11"/>
        <v>70</v>
      </c>
      <c r="X224" s="38" t="str">
        <f t="array" ref="X224">W224&amp;CHOOSE(AND(W224&lt;&gt;{11,12,13})*MIN(4,MOD(W224,10))+1,"th","st","nd","rd","th")</f>
        <v>70th</v>
      </c>
      <c r="Y224" s="77">
        <v>0</v>
      </c>
      <c r="Z224" s="77">
        <v>1.08</v>
      </c>
      <c r="AA224" s="81">
        <v>712777.08</v>
      </c>
      <c r="AB224" s="82">
        <v>1282633866</v>
      </c>
      <c r="AC224" s="83">
        <v>301801966</v>
      </c>
      <c r="AD224" s="115">
        <v>16586991.73</v>
      </c>
      <c r="AE224" s="115">
        <v>0</v>
      </c>
      <c r="AF224" s="115">
        <v>1597.45</v>
      </c>
      <c r="AG224" s="115">
        <v>27349.200000000001</v>
      </c>
    </row>
    <row r="225" spans="1:33" x14ac:dyDescent="0.25">
      <c r="A225" s="7">
        <v>105253903</v>
      </c>
      <c r="B225" s="8" t="s">
        <v>306</v>
      </c>
      <c r="C225" s="8" t="s">
        <v>238</v>
      </c>
      <c r="D225" s="70">
        <v>53535</v>
      </c>
      <c r="E225" s="71">
        <v>6366</v>
      </c>
      <c r="F225" s="72">
        <v>13618512.5</v>
      </c>
      <c r="G225" s="73">
        <v>39.96</v>
      </c>
      <c r="H225" s="29">
        <f t="shared" si="9"/>
        <v>22</v>
      </c>
      <c r="I225" s="38" t="str">
        <f t="array" ref="I225">H225&amp;CHOOSE(AND(H225&lt;&gt;{11,12,13})*MIN(4,MOD(H225,10))+1,"th","st","nd","rd","th")</f>
        <v>22nd</v>
      </c>
      <c r="J225" s="74">
        <v>0.78</v>
      </c>
      <c r="K225" s="75">
        <v>26912417.440000001</v>
      </c>
      <c r="L225" s="113">
        <v>2175.61</v>
      </c>
      <c r="M225" s="38">
        <v>393.59699999999998</v>
      </c>
      <c r="N225" s="72">
        <v>10304.16</v>
      </c>
      <c r="O225" s="29">
        <f t="shared" si="10"/>
        <v>16</v>
      </c>
      <c r="P225" s="38" t="str">
        <f t="array" ref="P225">O225&amp;CHOOSE(AND(O225&lt;&gt;{11,12,13})*MIN(4,MOD(O225,10))+1,"th","st","nd","rd","th")</f>
        <v>16th</v>
      </c>
      <c r="Q225" s="76">
        <v>1.1539999999999999</v>
      </c>
      <c r="R225" s="77">
        <v>0.78</v>
      </c>
      <c r="S225" s="78">
        <v>1.11E-2</v>
      </c>
      <c r="T225" s="79">
        <v>399</v>
      </c>
      <c r="U225" s="80">
        <v>16498817</v>
      </c>
      <c r="V225" s="72">
        <v>6421.75</v>
      </c>
      <c r="W225" s="29">
        <f t="shared" si="11"/>
        <v>47</v>
      </c>
      <c r="X225" s="38" t="str">
        <f t="array" ref="X225">W225&amp;CHOOSE(AND(W225&lt;&gt;{11,12,13})*MIN(4,MOD(W225,10))+1,"th","st","nd","rd","th")</f>
        <v>47th</v>
      </c>
      <c r="Y225" s="77">
        <v>0.04</v>
      </c>
      <c r="Z225" s="77">
        <v>0.82</v>
      </c>
      <c r="AA225" s="81">
        <v>519063.57</v>
      </c>
      <c r="AB225" s="82">
        <v>882785920</v>
      </c>
      <c r="AC225" s="83">
        <v>348469101</v>
      </c>
      <c r="AD225" s="115">
        <v>13061527.16</v>
      </c>
      <c r="AE225" s="115">
        <v>0</v>
      </c>
      <c r="AF225" s="115">
        <v>37921.769999999997</v>
      </c>
      <c r="AG225" s="115">
        <v>438901.27</v>
      </c>
    </row>
    <row r="226" spans="1:33" x14ac:dyDescent="0.25">
      <c r="A226" s="7">
        <v>105254053</v>
      </c>
      <c r="B226" s="8" t="s">
        <v>308</v>
      </c>
      <c r="C226" s="8" t="s">
        <v>238</v>
      </c>
      <c r="D226" s="70">
        <v>47932</v>
      </c>
      <c r="E226" s="71">
        <v>4231</v>
      </c>
      <c r="F226" s="72">
        <v>9600487.7199999988</v>
      </c>
      <c r="G226" s="73">
        <v>47.34</v>
      </c>
      <c r="H226" s="29">
        <f t="shared" si="9"/>
        <v>41</v>
      </c>
      <c r="I226" s="38" t="str">
        <f t="array" ref="I226">H226&amp;CHOOSE(AND(H226&lt;&gt;{11,12,13})*MIN(4,MOD(H226,10))+1,"th","st","nd","rd","th")</f>
        <v>41st</v>
      </c>
      <c r="J226" s="74">
        <v>0.92</v>
      </c>
      <c r="K226" s="75">
        <v>23155371.879999999</v>
      </c>
      <c r="L226" s="113">
        <v>1779.856</v>
      </c>
      <c r="M226" s="38">
        <v>409.86099999999999</v>
      </c>
      <c r="N226" s="72">
        <v>10551.89</v>
      </c>
      <c r="O226" s="29">
        <f t="shared" si="10"/>
        <v>21</v>
      </c>
      <c r="P226" s="38" t="str">
        <f t="array" ref="P226">O226&amp;CHOOSE(AND(O226&lt;&gt;{11,12,13})*MIN(4,MOD(O226,10))+1,"th","st","nd","rd","th")</f>
        <v>21st</v>
      </c>
      <c r="Q226" s="76">
        <v>1.1269</v>
      </c>
      <c r="R226" s="77">
        <v>0.92</v>
      </c>
      <c r="S226" s="78">
        <v>1.46E-2</v>
      </c>
      <c r="T226" s="79">
        <v>183</v>
      </c>
      <c r="U226" s="80">
        <v>8812904</v>
      </c>
      <c r="V226" s="72">
        <v>4024.68</v>
      </c>
      <c r="W226" s="29">
        <f t="shared" si="11"/>
        <v>15</v>
      </c>
      <c r="X226" s="38" t="str">
        <f t="array" ref="X226">W226&amp;CHOOSE(AND(W226&lt;&gt;{11,12,13})*MIN(4,MOD(W226,10))+1,"th","st","nd","rd","th")</f>
        <v>15th</v>
      </c>
      <c r="Y226" s="77">
        <v>0.4</v>
      </c>
      <c r="Z226" s="77">
        <v>1.32</v>
      </c>
      <c r="AA226" s="81">
        <v>735451.87</v>
      </c>
      <c r="AB226" s="82">
        <v>454726289</v>
      </c>
      <c r="AC226" s="83">
        <v>202953111</v>
      </c>
      <c r="AD226" s="115">
        <v>8849239.2599999998</v>
      </c>
      <c r="AE226" s="115">
        <v>0</v>
      </c>
      <c r="AF226" s="115">
        <v>15796.59</v>
      </c>
      <c r="AG226" s="115">
        <v>49719.13</v>
      </c>
    </row>
    <row r="227" spans="1:33" x14ac:dyDescent="0.25">
      <c r="A227" s="7">
        <v>105254353</v>
      </c>
      <c r="B227" s="8" t="s">
        <v>326</v>
      </c>
      <c r="C227" s="8" t="s">
        <v>238</v>
      </c>
      <c r="D227" s="70">
        <v>62518</v>
      </c>
      <c r="E227" s="71">
        <v>6007</v>
      </c>
      <c r="F227" s="72">
        <v>16608531.090000002</v>
      </c>
      <c r="G227" s="73">
        <v>44.23</v>
      </c>
      <c r="H227" s="29">
        <f t="shared" si="9"/>
        <v>32</v>
      </c>
      <c r="I227" s="38" t="str">
        <f t="array" ref="I227">H227&amp;CHOOSE(AND(H227&lt;&gt;{11,12,13})*MIN(4,MOD(H227,10))+1,"th","st","nd","rd","th")</f>
        <v>32nd</v>
      </c>
      <c r="J227" s="74">
        <v>0.86</v>
      </c>
      <c r="K227" s="75">
        <v>26242689.789999999</v>
      </c>
      <c r="L227" s="113">
        <v>2182.4659999999999</v>
      </c>
      <c r="M227" s="38">
        <v>288.19200000000001</v>
      </c>
      <c r="N227" s="72">
        <v>10614.99</v>
      </c>
      <c r="O227" s="29">
        <f t="shared" si="10"/>
        <v>24</v>
      </c>
      <c r="P227" s="38" t="str">
        <f t="array" ref="P227">O227&amp;CHOOSE(AND(O227&lt;&gt;{11,12,13})*MIN(4,MOD(O227,10))+1,"th","st","nd","rd","th")</f>
        <v>24th</v>
      </c>
      <c r="Q227" s="76">
        <v>1.1202000000000001</v>
      </c>
      <c r="R227" s="77">
        <v>0.86</v>
      </c>
      <c r="S227" s="78">
        <v>1.38E-2</v>
      </c>
      <c r="T227" s="79">
        <v>225</v>
      </c>
      <c r="U227" s="80">
        <v>16185008</v>
      </c>
      <c r="V227" s="72">
        <v>6550.89</v>
      </c>
      <c r="W227" s="29">
        <f t="shared" si="11"/>
        <v>49</v>
      </c>
      <c r="X227" s="38" t="str">
        <f t="array" ref="X227">W227&amp;CHOOSE(AND(W227&lt;&gt;{11,12,13})*MIN(4,MOD(W227,10))+1,"th","st","nd","rd","th")</f>
        <v>49th</v>
      </c>
      <c r="Y227" s="77">
        <v>0.02</v>
      </c>
      <c r="Z227" s="77">
        <v>0.88</v>
      </c>
      <c r="AA227" s="81">
        <v>458132.38</v>
      </c>
      <c r="AB227" s="82">
        <v>858402853</v>
      </c>
      <c r="AC227" s="83">
        <v>349433583</v>
      </c>
      <c r="AD227" s="115">
        <v>16133705</v>
      </c>
      <c r="AE227" s="115">
        <v>0</v>
      </c>
      <c r="AF227" s="115">
        <v>16693.71</v>
      </c>
      <c r="AG227" s="115">
        <v>16673.53</v>
      </c>
    </row>
    <row r="228" spans="1:33" x14ac:dyDescent="0.25">
      <c r="A228" s="7">
        <v>105256553</v>
      </c>
      <c r="B228" s="8" t="s">
        <v>343</v>
      </c>
      <c r="C228" s="8" t="s">
        <v>238</v>
      </c>
      <c r="D228" s="70">
        <v>51381</v>
      </c>
      <c r="E228" s="71">
        <v>2741</v>
      </c>
      <c r="F228" s="72">
        <v>5937035.9499999993</v>
      </c>
      <c r="G228" s="73">
        <v>42.16</v>
      </c>
      <c r="H228" s="29">
        <f t="shared" si="9"/>
        <v>28</v>
      </c>
      <c r="I228" s="38" t="str">
        <f t="array" ref="I228">H228&amp;CHOOSE(AND(H228&lt;&gt;{11,12,13})*MIN(4,MOD(H228,10))+1,"th","st","nd","rd","th")</f>
        <v>28th</v>
      </c>
      <c r="J228" s="74">
        <v>0.82</v>
      </c>
      <c r="K228" s="75">
        <v>16218977.17</v>
      </c>
      <c r="L228" s="113">
        <v>1221.874</v>
      </c>
      <c r="M228" s="38">
        <v>132.864</v>
      </c>
      <c r="N228" s="72">
        <v>11870.99</v>
      </c>
      <c r="O228" s="29">
        <f t="shared" si="10"/>
        <v>50</v>
      </c>
      <c r="P228" s="38" t="str">
        <f t="array" ref="P228">O228&amp;CHOOSE(AND(O228&lt;&gt;{11,12,13})*MIN(4,MOD(O228,10))+1,"th","st","nd","rd","th")</f>
        <v>50th</v>
      </c>
      <c r="Q228" s="76">
        <v>1.0017</v>
      </c>
      <c r="R228" s="77">
        <v>0.82</v>
      </c>
      <c r="S228" s="78">
        <v>1.8100000000000002E-2</v>
      </c>
      <c r="T228" s="79">
        <v>51</v>
      </c>
      <c r="U228" s="80">
        <v>4393845</v>
      </c>
      <c r="V228" s="72">
        <v>3243.32</v>
      </c>
      <c r="W228" s="29">
        <f t="shared" si="11"/>
        <v>8</v>
      </c>
      <c r="X228" s="38" t="str">
        <f t="array" ref="X228">W228&amp;CHOOSE(AND(W228&lt;&gt;{11,12,13})*MIN(4,MOD(W228,10))+1,"th","st","nd","rd","th")</f>
        <v>8th</v>
      </c>
      <c r="Y228" s="77">
        <v>0.52</v>
      </c>
      <c r="Z228" s="77">
        <v>1.34</v>
      </c>
      <c r="AA228" s="81">
        <v>622908.07999999996</v>
      </c>
      <c r="AB228" s="82">
        <v>220809649</v>
      </c>
      <c r="AC228" s="83">
        <v>107089199</v>
      </c>
      <c r="AD228" s="115">
        <v>5298540.0999999996</v>
      </c>
      <c r="AE228" s="115">
        <v>0</v>
      </c>
      <c r="AF228" s="115">
        <v>15587.77</v>
      </c>
      <c r="AG228" s="115">
        <v>136895.10999999999</v>
      </c>
    </row>
    <row r="229" spans="1:33" x14ac:dyDescent="0.25">
      <c r="A229" s="7">
        <v>105257602</v>
      </c>
      <c r="B229" s="8" t="s">
        <v>407</v>
      </c>
      <c r="C229" s="8" t="s">
        <v>238</v>
      </c>
      <c r="D229" s="70">
        <v>56099</v>
      </c>
      <c r="E229" s="71">
        <v>22351</v>
      </c>
      <c r="F229" s="72">
        <v>61246867.920000002</v>
      </c>
      <c r="G229" s="73">
        <v>48.85</v>
      </c>
      <c r="H229" s="29">
        <f t="shared" si="9"/>
        <v>44</v>
      </c>
      <c r="I229" s="38" t="str">
        <f t="array" ref="I229">H229&amp;CHOOSE(AND(H229&lt;&gt;{11,12,13})*MIN(4,MOD(H229,10))+1,"th","st","nd","rd","th")</f>
        <v>44th</v>
      </c>
      <c r="J229" s="74">
        <v>0.95</v>
      </c>
      <c r="K229" s="75">
        <v>83109322.680000007</v>
      </c>
      <c r="L229" s="113">
        <v>6850.3360000000002</v>
      </c>
      <c r="M229" s="38">
        <v>860.26099999999997</v>
      </c>
      <c r="N229" s="72">
        <v>10561.54</v>
      </c>
      <c r="O229" s="29">
        <f t="shared" si="10"/>
        <v>22</v>
      </c>
      <c r="P229" s="38" t="str">
        <f t="array" ref="P229">O229&amp;CHOOSE(AND(O229&lt;&gt;{11,12,13})*MIN(4,MOD(O229,10))+1,"th","st","nd","rd","th")</f>
        <v>22nd</v>
      </c>
      <c r="Q229" s="76">
        <v>1.1258999999999999</v>
      </c>
      <c r="R229" s="77">
        <v>0.95</v>
      </c>
      <c r="S229" s="78">
        <v>1.2E-2</v>
      </c>
      <c r="T229" s="79">
        <v>352</v>
      </c>
      <c r="U229" s="80">
        <v>68665416</v>
      </c>
      <c r="V229" s="72">
        <v>8905.33</v>
      </c>
      <c r="W229" s="29">
        <f t="shared" si="11"/>
        <v>75</v>
      </c>
      <c r="X229" s="38" t="str">
        <f t="array" ref="X229">W229&amp;CHOOSE(AND(W229&lt;&gt;{11,12,13})*MIN(4,MOD(W229,10))+1,"th","st","nd","rd","th")</f>
        <v>75th</v>
      </c>
      <c r="Y229" s="77">
        <v>0</v>
      </c>
      <c r="Z229" s="77">
        <v>0.95</v>
      </c>
      <c r="AA229" s="81">
        <v>933690.46</v>
      </c>
      <c r="AB229" s="82">
        <v>3500672667</v>
      </c>
      <c r="AC229" s="83">
        <v>1623612092</v>
      </c>
      <c r="AD229" s="115">
        <v>60167974.07</v>
      </c>
      <c r="AE229" s="115">
        <v>0</v>
      </c>
      <c r="AF229" s="115">
        <v>145203.39000000001</v>
      </c>
      <c r="AG229" s="115">
        <v>1673539.23</v>
      </c>
    </row>
    <row r="230" spans="1:33" x14ac:dyDescent="0.25">
      <c r="A230" s="7">
        <v>105258303</v>
      </c>
      <c r="B230" s="8" t="s">
        <v>440</v>
      </c>
      <c r="C230" s="8" t="s">
        <v>238</v>
      </c>
      <c r="D230" s="70">
        <v>49764</v>
      </c>
      <c r="E230" s="71">
        <v>4162</v>
      </c>
      <c r="F230" s="72">
        <v>9474710.6600000001</v>
      </c>
      <c r="G230" s="73">
        <v>45.75</v>
      </c>
      <c r="H230" s="29">
        <f t="shared" si="9"/>
        <v>36</v>
      </c>
      <c r="I230" s="38" t="str">
        <f t="array" ref="I230">H230&amp;CHOOSE(AND(H230&lt;&gt;{11,12,13})*MIN(4,MOD(H230,10))+1,"th","st","nd","rd","th")</f>
        <v>36th</v>
      </c>
      <c r="J230" s="74">
        <v>0.89</v>
      </c>
      <c r="K230" s="75">
        <v>20202452.329999998</v>
      </c>
      <c r="L230" s="113">
        <v>1687.2249999999999</v>
      </c>
      <c r="M230" s="38">
        <v>256.363</v>
      </c>
      <c r="N230" s="72">
        <v>10355.93</v>
      </c>
      <c r="O230" s="29">
        <f t="shared" si="10"/>
        <v>17</v>
      </c>
      <c r="P230" s="38" t="str">
        <f t="array" ref="P230">O230&amp;CHOOSE(AND(O230&lt;&gt;{11,12,13})*MIN(4,MOD(O230,10))+1,"th","st","nd","rd","th")</f>
        <v>17th</v>
      </c>
      <c r="Q230" s="76">
        <v>1.1482000000000001</v>
      </c>
      <c r="R230" s="77">
        <v>0.89</v>
      </c>
      <c r="S230" s="78">
        <v>1.2500000000000001E-2</v>
      </c>
      <c r="T230" s="79">
        <v>320</v>
      </c>
      <c r="U230" s="80">
        <v>10129404</v>
      </c>
      <c r="V230" s="72">
        <v>5211.7</v>
      </c>
      <c r="W230" s="29">
        <f t="shared" si="11"/>
        <v>29</v>
      </c>
      <c r="X230" s="38" t="str">
        <f t="array" ref="X230">W230&amp;CHOOSE(AND(W230&lt;&gt;{11,12,13})*MIN(4,MOD(W230,10))+1,"th","st","nd","rd","th")</f>
        <v>29th</v>
      </c>
      <c r="Y230" s="77">
        <v>0.22</v>
      </c>
      <c r="Z230" s="77">
        <v>1.1100000000000001</v>
      </c>
      <c r="AA230" s="81">
        <v>558550.22</v>
      </c>
      <c r="AB230" s="82">
        <v>527689792</v>
      </c>
      <c r="AC230" s="83">
        <v>228235889</v>
      </c>
      <c r="AD230" s="115">
        <v>8901031.5800000001</v>
      </c>
      <c r="AE230" s="115">
        <v>8365</v>
      </c>
      <c r="AF230" s="115">
        <v>6763.86</v>
      </c>
      <c r="AG230" s="115">
        <v>74794.48</v>
      </c>
    </row>
    <row r="231" spans="1:33" x14ac:dyDescent="0.25">
      <c r="A231" s="7">
        <v>105258503</v>
      </c>
      <c r="B231" s="8" t="s">
        <v>459</v>
      </c>
      <c r="C231" s="8" t="s">
        <v>238</v>
      </c>
      <c r="D231" s="70">
        <v>50674</v>
      </c>
      <c r="E231" s="71">
        <v>3769</v>
      </c>
      <c r="F231" s="72">
        <v>5321287.1499999994</v>
      </c>
      <c r="G231" s="73">
        <v>27.86</v>
      </c>
      <c r="H231" s="29">
        <f t="shared" si="9"/>
        <v>3</v>
      </c>
      <c r="I231" s="38" t="str">
        <f t="array" ref="I231">H231&amp;CHOOSE(AND(H231&lt;&gt;{11,12,13})*MIN(4,MOD(H231,10))+1,"th","st","nd","rd","th")</f>
        <v>3rd</v>
      </c>
      <c r="J231" s="74">
        <v>0.54</v>
      </c>
      <c r="K231" s="75">
        <v>18283816.73</v>
      </c>
      <c r="L231" s="113">
        <v>1432.663</v>
      </c>
      <c r="M231" s="38">
        <v>358.36</v>
      </c>
      <c r="N231" s="72">
        <v>10206.450000000001</v>
      </c>
      <c r="O231" s="29">
        <f t="shared" si="10"/>
        <v>14</v>
      </c>
      <c r="P231" s="38" t="str">
        <f t="array" ref="P231">O231&amp;CHOOSE(AND(O231&lt;&gt;{11,12,13})*MIN(4,MOD(O231,10))+1,"th","st","nd","rd","th")</f>
        <v>14th</v>
      </c>
      <c r="Q231" s="76">
        <v>1.165</v>
      </c>
      <c r="R231" s="77">
        <v>0.54</v>
      </c>
      <c r="S231" s="78">
        <v>9.4999999999999998E-3</v>
      </c>
      <c r="T231" s="79">
        <v>465</v>
      </c>
      <c r="U231" s="80">
        <v>7508496</v>
      </c>
      <c r="V231" s="72">
        <v>4192.29</v>
      </c>
      <c r="W231" s="29">
        <f t="shared" si="11"/>
        <v>16</v>
      </c>
      <c r="X231" s="38" t="str">
        <f t="array" ref="X231">W231&amp;CHOOSE(AND(W231&lt;&gt;{11,12,13})*MIN(4,MOD(W231,10))+1,"th","st","nd","rd","th")</f>
        <v>16th</v>
      </c>
      <c r="Y231" s="77">
        <v>0.38</v>
      </c>
      <c r="Z231" s="77">
        <v>0.92</v>
      </c>
      <c r="AA231" s="81">
        <v>393837.89</v>
      </c>
      <c r="AB231" s="82">
        <v>400166406</v>
      </c>
      <c r="AC231" s="83">
        <v>160169082</v>
      </c>
      <c r="AD231" s="115">
        <v>4922793.76</v>
      </c>
      <c r="AE231" s="115">
        <v>0</v>
      </c>
      <c r="AF231" s="115">
        <v>4655.5</v>
      </c>
      <c r="AG231" s="115">
        <v>3823.53</v>
      </c>
    </row>
    <row r="232" spans="1:33" x14ac:dyDescent="0.25">
      <c r="A232" s="7">
        <v>105259103</v>
      </c>
      <c r="B232" s="8" t="s">
        <v>599</v>
      </c>
      <c r="C232" s="8" t="s">
        <v>238</v>
      </c>
      <c r="D232" s="70">
        <v>43080</v>
      </c>
      <c r="E232" s="71">
        <v>2681</v>
      </c>
      <c r="F232" s="72">
        <v>3501794.54</v>
      </c>
      <c r="G232" s="73">
        <v>30.32</v>
      </c>
      <c r="H232" s="29">
        <f t="shared" si="9"/>
        <v>5</v>
      </c>
      <c r="I232" s="38" t="str">
        <f t="array" ref="I232">H232&amp;CHOOSE(AND(H232&lt;&gt;{11,12,13})*MIN(4,MOD(H232,10))+1,"th","st","nd","rd","th")</f>
        <v>5th</v>
      </c>
      <c r="J232" s="74">
        <v>0.59</v>
      </c>
      <c r="K232" s="75">
        <v>16251599.560000001</v>
      </c>
      <c r="L232" s="113">
        <v>1142.3309999999999</v>
      </c>
      <c r="M232" s="38">
        <v>278.69</v>
      </c>
      <c r="N232" s="72">
        <v>11422.46</v>
      </c>
      <c r="O232" s="29">
        <f t="shared" si="10"/>
        <v>42</v>
      </c>
      <c r="P232" s="38" t="str">
        <f t="array" ref="P232">O232&amp;CHOOSE(AND(O232&lt;&gt;{11,12,13})*MIN(4,MOD(O232,10))+1,"th","st","nd","rd","th")</f>
        <v>42nd</v>
      </c>
      <c r="Q232" s="76">
        <v>1.0409999999999999</v>
      </c>
      <c r="R232" s="77">
        <v>0.59</v>
      </c>
      <c r="S232" s="78">
        <v>1.0200000000000001E-2</v>
      </c>
      <c r="T232" s="79">
        <v>442</v>
      </c>
      <c r="U232" s="80">
        <v>4596577</v>
      </c>
      <c r="V232" s="72">
        <v>3234.7</v>
      </c>
      <c r="W232" s="29">
        <f t="shared" si="11"/>
        <v>8</v>
      </c>
      <c r="X232" s="38" t="str">
        <f t="array" ref="X232">W232&amp;CHOOSE(AND(W232&lt;&gt;{11,12,13})*MIN(4,MOD(W232,10))+1,"th","st","nd","rd","th")</f>
        <v>8th</v>
      </c>
      <c r="Y232" s="77">
        <v>0.52</v>
      </c>
      <c r="Z232" s="77">
        <v>1.1100000000000001</v>
      </c>
      <c r="AA232" s="81">
        <v>334351.11</v>
      </c>
      <c r="AB232" s="82">
        <v>242643386</v>
      </c>
      <c r="AC232" s="83">
        <v>100384713</v>
      </c>
      <c r="AD232" s="115">
        <v>3163696.69</v>
      </c>
      <c r="AE232" s="115">
        <v>0</v>
      </c>
      <c r="AF232" s="115">
        <v>3746.74</v>
      </c>
      <c r="AG232" s="115">
        <v>20050</v>
      </c>
    </row>
    <row r="233" spans="1:33" x14ac:dyDescent="0.25">
      <c r="A233" s="7">
        <v>105259703</v>
      </c>
      <c r="B233" s="8" t="s">
        <v>620</v>
      </c>
      <c r="C233" s="8" t="s">
        <v>238</v>
      </c>
      <c r="D233" s="70">
        <v>63984</v>
      </c>
      <c r="E233" s="71">
        <v>3953</v>
      </c>
      <c r="F233" s="72">
        <v>11042656.199999999</v>
      </c>
      <c r="G233" s="73">
        <v>43.66</v>
      </c>
      <c r="H233" s="29">
        <f t="shared" si="9"/>
        <v>31</v>
      </c>
      <c r="I233" s="38" t="str">
        <f t="array" ref="I233">H233&amp;CHOOSE(AND(H233&lt;&gt;{11,12,13})*MIN(4,MOD(H233,10))+1,"th","st","nd","rd","th")</f>
        <v>31st</v>
      </c>
      <c r="J233" s="74">
        <v>0.85</v>
      </c>
      <c r="K233" s="75">
        <v>20111663.77</v>
      </c>
      <c r="L233" s="113">
        <v>1388.473</v>
      </c>
      <c r="M233" s="38">
        <v>269.11200000000002</v>
      </c>
      <c r="N233" s="72">
        <v>11887.85</v>
      </c>
      <c r="O233" s="29">
        <f t="shared" si="10"/>
        <v>50</v>
      </c>
      <c r="P233" s="38" t="str">
        <f t="array" ref="P233">O233&amp;CHOOSE(AND(O233&lt;&gt;{11,12,13})*MIN(4,MOD(O233,10))+1,"th","st","nd","rd","th")</f>
        <v>50th</v>
      </c>
      <c r="Q233" s="76">
        <v>1.0003</v>
      </c>
      <c r="R233" s="77">
        <v>0.85</v>
      </c>
      <c r="S233" s="78">
        <v>1.47E-2</v>
      </c>
      <c r="T233" s="79">
        <v>176</v>
      </c>
      <c r="U233" s="80">
        <v>10099748</v>
      </c>
      <c r="V233" s="72">
        <v>6093.05</v>
      </c>
      <c r="W233" s="29">
        <f t="shared" si="11"/>
        <v>42</v>
      </c>
      <c r="X233" s="38" t="str">
        <f t="array" ref="X233">W233&amp;CHOOSE(AND(W233&lt;&gt;{11,12,13})*MIN(4,MOD(W233,10))+1,"th","st","nd","rd","th")</f>
        <v>42nd</v>
      </c>
      <c r="Y233" s="77">
        <v>0.09</v>
      </c>
      <c r="Z233" s="77">
        <v>0.94</v>
      </c>
      <c r="AA233" s="81">
        <v>463405.2</v>
      </c>
      <c r="AB233" s="82">
        <v>534207647</v>
      </c>
      <c r="AC233" s="83">
        <v>219504899</v>
      </c>
      <c r="AD233" s="115">
        <v>10564617</v>
      </c>
      <c r="AE233" s="115">
        <v>0</v>
      </c>
      <c r="AF233" s="115">
        <v>14634</v>
      </c>
      <c r="AG233" s="115">
        <v>406541</v>
      </c>
    </row>
    <row r="234" spans="1:33" x14ac:dyDescent="0.25">
      <c r="A234" s="7">
        <v>101260303</v>
      </c>
      <c r="B234" s="8" t="s">
        <v>97</v>
      </c>
      <c r="C234" s="8" t="s">
        <v>98</v>
      </c>
      <c r="D234" s="70">
        <v>38707</v>
      </c>
      <c r="E234" s="71">
        <v>9124</v>
      </c>
      <c r="F234" s="72">
        <v>11125407.309999999</v>
      </c>
      <c r="G234" s="73">
        <v>31.5</v>
      </c>
      <c r="H234" s="29">
        <f t="shared" si="9"/>
        <v>7</v>
      </c>
      <c r="I234" s="38" t="str">
        <f t="array" ref="I234">H234&amp;CHOOSE(AND(H234&lt;&gt;{11,12,13})*MIN(4,MOD(H234,10))+1,"th","st","nd","rd","th")</f>
        <v>7th</v>
      </c>
      <c r="J234" s="74">
        <v>0.61</v>
      </c>
      <c r="K234" s="75">
        <v>47221990.039999999</v>
      </c>
      <c r="L234" s="113">
        <v>3503.5070000000001</v>
      </c>
      <c r="M234" s="38">
        <v>1385.02</v>
      </c>
      <c r="N234" s="72">
        <v>9659.1</v>
      </c>
      <c r="O234" s="29">
        <f t="shared" si="10"/>
        <v>8</v>
      </c>
      <c r="P234" s="38" t="str">
        <f t="array" ref="P234">O234&amp;CHOOSE(AND(O234&lt;&gt;{11,12,13})*MIN(4,MOD(O234,10))+1,"th","st","nd","rd","th")</f>
        <v>8th</v>
      </c>
      <c r="Q234" s="76">
        <v>1.2311000000000001</v>
      </c>
      <c r="R234" s="77">
        <v>0.61</v>
      </c>
      <c r="S234" s="78">
        <v>8.5000000000000006E-3</v>
      </c>
      <c r="T234" s="79">
        <v>484</v>
      </c>
      <c r="U234" s="80">
        <v>17501388</v>
      </c>
      <c r="V234" s="72">
        <v>3580.09</v>
      </c>
      <c r="W234" s="29">
        <f t="shared" si="11"/>
        <v>10</v>
      </c>
      <c r="X234" s="38" t="str">
        <f t="array" ref="X234">W234&amp;CHOOSE(AND(W234&lt;&gt;{11,12,13})*MIN(4,MOD(W234,10))+1,"th","st","nd","rd","th")</f>
        <v>10th</v>
      </c>
      <c r="Y234" s="77">
        <v>0.47</v>
      </c>
      <c r="Z234" s="77">
        <v>1.08</v>
      </c>
      <c r="AA234" s="81">
        <v>820331.95</v>
      </c>
      <c r="AB234" s="82">
        <v>914431042</v>
      </c>
      <c r="AC234" s="83">
        <v>391642714</v>
      </c>
      <c r="AD234" s="115">
        <v>10276227.359999999</v>
      </c>
      <c r="AE234" s="115">
        <v>0</v>
      </c>
      <c r="AF234" s="115">
        <v>28848</v>
      </c>
      <c r="AG234" s="115">
        <v>3200</v>
      </c>
    </row>
    <row r="235" spans="1:33" x14ac:dyDescent="0.25">
      <c r="A235" s="7">
        <v>101260803</v>
      </c>
      <c r="B235" s="8" t="s">
        <v>173</v>
      </c>
      <c r="C235" s="8" t="s">
        <v>98</v>
      </c>
      <c r="D235" s="70">
        <v>35991</v>
      </c>
      <c r="E235" s="71">
        <v>5230</v>
      </c>
      <c r="F235" s="72">
        <v>6783780.9100000001</v>
      </c>
      <c r="G235" s="73">
        <v>36.04</v>
      </c>
      <c r="H235" s="29">
        <f t="shared" si="9"/>
        <v>14</v>
      </c>
      <c r="I235" s="38" t="str">
        <f t="array" ref="I235">H235&amp;CHOOSE(AND(H235&lt;&gt;{11,12,13})*MIN(4,MOD(H235,10))+1,"th","st","nd","rd","th")</f>
        <v>14th</v>
      </c>
      <c r="J235" s="74">
        <v>0.7</v>
      </c>
      <c r="K235" s="75">
        <v>23686486.149999999</v>
      </c>
      <c r="L235" s="113">
        <v>1735.8610000000001</v>
      </c>
      <c r="M235" s="38">
        <v>660.43200000000002</v>
      </c>
      <c r="N235" s="72">
        <v>9882.5300000000007</v>
      </c>
      <c r="O235" s="29">
        <f t="shared" si="10"/>
        <v>12</v>
      </c>
      <c r="P235" s="38" t="str">
        <f t="array" ref="P235">O235&amp;CHOOSE(AND(O235&lt;&gt;{11,12,13})*MIN(4,MOD(O235,10))+1,"th","st","nd","rd","th")</f>
        <v>12th</v>
      </c>
      <c r="Q235" s="76">
        <v>1.2032</v>
      </c>
      <c r="R235" s="77">
        <v>0.7</v>
      </c>
      <c r="S235" s="78">
        <v>1.21E-2</v>
      </c>
      <c r="T235" s="79">
        <v>343</v>
      </c>
      <c r="U235" s="80">
        <v>7494860</v>
      </c>
      <c r="V235" s="72">
        <v>3127.69</v>
      </c>
      <c r="W235" s="29">
        <f t="shared" si="11"/>
        <v>7</v>
      </c>
      <c r="X235" s="38" t="str">
        <f t="array" ref="X235">W235&amp;CHOOSE(AND(W235&lt;&gt;{11,12,13})*MIN(4,MOD(W235,10))+1,"th","st","nd","rd","th")</f>
        <v>7th</v>
      </c>
      <c r="Y235" s="77">
        <v>0.53</v>
      </c>
      <c r="Z235" s="77">
        <v>1.23</v>
      </c>
      <c r="AA235" s="81">
        <v>335352.28999999998</v>
      </c>
      <c r="AB235" s="82">
        <v>362164541</v>
      </c>
      <c r="AC235" s="83">
        <v>197153378</v>
      </c>
      <c r="AD235" s="115">
        <v>6430979.71</v>
      </c>
      <c r="AE235" s="115">
        <v>0</v>
      </c>
      <c r="AF235" s="115">
        <v>17448.91</v>
      </c>
      <c r="AG235" s="115">
        <v>5040</v>
      </c>
    </row>
    <row r="236" spans="1:33" x14ac:dyDescent="0.25">
      <c r="A236" s="7">
        <v>101261302</v>
      </c>
      <c r="B236" s="8" t="s">
        <v>233</v>
      </c>
      <c r="C236" s="8" t="s">
        <v>98</v>
      </c>
      <c r="D236" s="70">
        <v>40113</v>
      </c>
      <c r="E236" s="71">
        <v>14060</v>
      </c>
      <c r="F236" s="72">
        <v>18050523.84</v>
      </c>
      <c r="G236" s="73">
        <v>32.01</v>
      </c>
      <c r="H236" s="29">
        <f t="shared" si="9"/>
        <v>7</v>
      </c>
      <c r="I236" s="38" t="str">
        <f t="array" ref="I236">H236&amp;CHOOSE(AND(H236&lt;&gt;{11,12,13})*MIN(4,MOD(H236,10))+1,"th","st","nd","rd","th")</f>
        <v>7th</v>
      </c>
      <c r="J236" s="74">
        <v>0.62</v>
      </c>
      <c r="K236" s="75">
        <v>60379832.649999999</v>
      </c>
      <c r="L236" s="113">
        <v>4705.5640000000003</v>
      </c>
      <c r="M236" s="38">
        <v>1831.0260000000001</v>
      </c>
      <c r="N236" s="72">
        <v>9191.9599999999991</v>
      </c>
      <c r="O236" s="29">
        <f t="shared" si="10"/>
        <v>5</v>
      </c>
      <c r="P236" s="38" t="str">
        <f t="array" ref="P236">O236&amp;CHOOSE(AND(O236&lt;&gt;{11,12,13})*MIN(4,MOD(O236,10))+1,"th","st","nd","rd","th")</f>
        <v>5th</v>
      </c>
      <c r="Q236" s="76">
        <v>1.2936000000000001</v>
      </c>
      <c r="R236" s="77">
        <v>0.62</v>
      </c>
      <c r="S236" s="78">
        <v>9.4000000000000004E-3</v>
      </c>
      <c r="T236" s="79">
        <v>466</v>
      </c>
      <c r="U236" s="80">
        <v>25767641</v>
      </c>
      <c r="V236" s="72">
        <v>3942.06</v>
      </c>
      <c r="W236" s="29">
        <f t="shared" si="11"/>
        <v>14</v>
      </c>
      <c r="X236" s="38" t="str">
        <f t="array" ref="X236">W236&amp;CHOOSE(AND(W236&lt;&gt;{11,12,13})*MIN(4,MOD(W236,10))+1,"th","st","nd","rd","th")</f>
        <v>14th</v>
      </c>
      <c r="Y236" s="77">
        <v>0.41</v>
      </c>
      <c r="Z236" s="77">
        <v>1.03</v>
      </c>
      <c r="AA236" s="81">
        <v>1462652.12</v>
      </c>
      <c r="AB236" s="82">
        <v>1344499435</v>
      </c>
      <c r="AC236" s="83">
        <v>578458841</v>
      </c>
      <c r="AD236" s="115">
        <v>16470744.35</v>
      </c>
      <c r="AE236" s="115">
        <v>0</v>
      </c>
      <c r="AF236" s="115">
        <v>117127.37</v>
      </c>
      <c r="AG236" s="115">
        <v>295790.98</v>
      </c>
    </row>
    <row r="237" spans="1:33" x14ac:dyDescent="0.25">
      <c r="A237" s="7">
        <v>101262903</v>
      </c>
      <c r="B237" s="8" t="s">
        <v>300</v>
      </c>
      <c r="C237" s="8" t="s">
        <v>98</v>
      </c>
      <c r="D237" s="70">
        <v>51429</v>
      </c>
      <c r="E237" s="71">
        <v>3230</v>
      </c>
      <c r="F237" s="72">
        <v>5697671.2699999996</v>
      </c>
      <c r="G237" s="73">
        <v>34.299999999999997</v>
      </c>
      <c r="H237" s="29">
        <f t="shared" si="9"/>
        <v>11</v>
      </c>
      <c r="I237" s="38" t="str">
        <f t="array" ref="I237">H237&amp;CHOOSE(AND(H237&lt;&gt;{11,12,13})*MIN(4,MOD(H237,10))+1,"th","st","nd","rd","th")</f>
        <v>11th</v>
      </c>
      <c r="J237" s="74">
        <v>0.67</v>
      </c>
      <c r="K237" s="75">
        <v>15263185.82</v>
      </c>
      <c r="L237" s="113">
        <v>1213.944</v>
      </c>
      <c r="M237" s="38">
        <v>228.17500000000001</v>
      </c>
      <c r="N237" s="72">
        <v>10569.62</v>
      </c>
      <c r="O237" s="29">
        <f t="shared" si="10"/>
        <v>22</v>
      </c>
      <c r="P237" s="38" t="str">
        <f t="array" ref="P237">O237&amp;CHOOSE(AND(O237&lt;&gt;{11,12,13})*MIN(4,MOD(O237,10))+1,"th","st","nd","rd","th")</f>
        <v>22nd</v>
      </c>
      <c r="Q237" s="76">
        <v>1.125</v>
      </c>
      <c r="R237" s="77">
        <v>0.67</v>
      </c>
      <c r="S237" s="78">
        <v>1.09E-2</v>
      </c>
      <c r="T237" s="79">
        <v>409</v>
      </c>
      <c r="U237" s="80">
        <v>6972565</v>
      </c>
      <c r="V237" s="72">
        <v>4834.9399999999996</v>
      </c>
      <c r="W237" s="29">
        <f t="shared" si="11"/>
        <v>24</v>
      </c>
      <c r="X237" s="38" t="str">
        <f t="array" ref="X237">W237&amp;CHOOSE(AND(W237&lt;&gt;{11,12,13})*MIN(4,MOD(W237,10))+1,"th","st","nd","rd","th")</f>
        <v>24th</v>
      </c>
      <c r="Y237" s="77">
        <v>0.28000000000000003</v>
      </c>
      <c r="Z237" s="77">
        <v>0.95</v>
      </c>
      <c r="AA237" s="81">
        <v>278972.96999999997</v>
      </c>
      <c r="AB237" s="82">
        <v>360945523</v>
      </c>
      <c r="AC237" s="83">
        <v>159395114</v>
      </c>
      <c r="AD237" s="115">
        <v>5347801.8</v>
      </c>
      <c r="AE237" s="115">
        <v>781.73</v>
      </c>
      <c r="AF237" s="115">
        <v>70114.77</v>
      </c>
      <c r="AG237" s="115">
        <v>20536.84</v>
      </c>
    </row>
    <row r="238" spans="1:33" x14ac:dyDescent="0.25">
      <c r="A238" s="7">
        <v>101264003</v>
      </c>
      <c r="B238" s="8" t="s">
        <v>373</v>
      </c>
      <c r="C238" s="8" t="s">
        <v>98</v>
      </c>
      <c r="D238" s="70">
        <v>40074</v>
      </c>
      <c r="E238" s="71">
        <v>9697</v>
      </c>
      <c r="F238" s="72">
        <v>19911481.150000002</v>
      </c>
      <c r="G238" s="73">
        <v>51.24</v>
      </c>
      <c r="H238" s="29">
        <f t="shared" si="9"/>
        <v>50</v>
      </c>
      <c r="I238" s="38" t="str">
        <f t="array" ref="I238">H238&amp;CHOOSE(AND(H238&lt;&gt;{11,12,13})*MIN(4,MOD(H238,10))+1,"th","st","nd","rd","th")</f>
        <v>50th</v>
      </c>
      <c r="J238" s="74">
        <v>1</v>
      </c>
      <c r="K238" s="75">
        <v>41840063.420000002</v>
      </c>
      <c r="L238" s="113">
        <v>3045.58</v>
      </c>
      <c r="M238" s="38">
        <v>644.34299999999996</v>
      </c>
      <c r="N238" s="72">
        <v>11309.26</v>
      </c>
      <c r="O238" s="29">
        <f t="shared" si="10"/>
        <v>38</v>
      </c>
      <c r="P238" s="38" t="str">
        <f t="array" ref="P238">O238&amp;CHOOSE(AND(O238&lt;&gt;{11,12,13})*MIN(4,MOD(O238,10))+1,"th","st","nd","rd","th")</f>
        <v>38th</v>
      </c>
      <c r="Q238" s="76">
        <v>1.0513999999999999</v>
      </c>
      <c r="R238" s="77">
        <v>1</v>
      </c>
      <c r="S238" s="78">
        <v>1.18E-2</v>
      </c>
      <c r="T238" s="79">
        <v>360</v>
      </c>
      <c r="U238" s="80">
        <v>22616456</v>
      </c>
      <c r="V238" s="72">
        <v>6129.25</v>
      </c>
      <c r="W238" s="29">
        <f t="shared" si="11"/>
        <v>42</v>
      </c>
      <c r="X238" s="38" t="str">
        <f t="array" ref="X238">W238&amp;CHOOSE(AND(W238&lt;&gt;{11,12,13})*MIN(4,MOD(W238,10))+1,"th","st","nd","rd","th")</f>
        <v>42nd</v>
      </c>
      <c r="Y238" s="77">
        <v>0.09</v>
      </c>
      <c r="Z238" s="77">
        <v>1.0900000000000001</v>
      </c>
      <c r="AA238" s="81">
        <v>1015532.01</v>
      </c>
      <c r="AB238" s="82">
        <v>1238980960</v>
      </c>
      <c r="AC238" s="83">
        <v>448814298</v>
      </c>
      <c r="AD238" s="115">
        <v>18872319.350000001</v>
      </c>
      <c r="AE238" s="115">
        <v>0</v>
      </c>
      <c r="AF238" s="115">
        <v>23629.79</v>
      </c>
      <c r="AG238" s="115">
        <v>109780.66</v>
      </c>
    </row>
    <row r="239" spans="1:33" x14ac:dyDescent="0.25">
      <c r="A239" s="7">
        <v>101268003</v>
      </c>
      <c r="B239" s="8" t="s">
        <v>600</v>
      </c>
      <c r="C239" s="8" t="s">
        <v>98</v>
      </c>
      <c r="D239" s="70">
        <v>35677</v>
      </c>
      <c r="E239" s="71">
        <v>9315</v>
      </c>
      <c r="F239" s="72">
        <v>16061950.15</v>
      </c>
      <c r="G239" s="73">
        <v>48.33</v>
      </c>
      <c r="H239" s="29">
        <f t="shared" si="9"/>
        <v>42</v>
      </c>
      <c r="I239" s="38" t="str">
        <f t="array" ref="I239">H239&amp;CHOOSE(AND(H239&lt;&gt;{11,12,13})*MIN(4,MOD(H239,10))+1,"th","st","nd","rd","th")</f>
        <v>42nd</v>
      </c>
      <c r="J239" s="74">
        <v>0.94</v>
      </c>
      <c r="K239" s="75">
        <v>40079013.670000002</v>
      </c>
      <c r="L239" s="113">
        <v>2898.143</v>
      </c>
      <c r="M239" s="38">
        <v>662.15700000000004</v>
      </c>
      <c r="N239" s="72">
        <v>11241.22</v>
      </c>
      <c r="O239" s="29">
        <f t="shared" si="10"/>
        <v>36</v>
      </c>
      <c r="P239" s="38" t="str">
        <f t="array" ref="P239">O239&amp;CHOOSE(AND(O239&lt;&gt;{11,12,13})*MIN(4,MOD(O239,10))+1,"th","st","nd","rd","th")</f>
        <v>36th</v>
      </c>
      <c r="Q239" s="76">
        <v>1.0578000000000001</v>
      </c>
      <c r="R239" s="77">
        <v>0.94</v>
      </c>
      <c r="S239" s="78">
        <v>1.01E-2</v>
      </c>
      <c r="T239" s="79">
        <v>443</v>
      </c>
      <c r="U239" s="80">
        <v>21271210</v>
      </c>
      <c r="V239" s="72">
        <v>5974.56</v>
      </c>
      <c r="W239" s="29">
        <f t="shared" si="11"/>
        <v>40</v>
      </c>
      <c r="X239" s="38" t="str">
        <f t="array" ref="X239">W239&amp;CHOOSE(AND(W239&lt;&gt;{11,12,13})*MIN(4,MOD(W239,10))+1,"th","st","nd","rd","th")</f>
        <v>40th</v>
      </c>
      <c r="Y239" s="77">
        <v>0.11</v>
      </c>
      <c r="Z239" s="77">
        <v>1.05</v>
      </c>
      <c r="AA239" s="81">
        <v>1120707.76</v>
      </c>
      <c r="AB239" s="82">
        <v>1171275296</v>
      </c>
      <c r="AC239" s="83">
        <v>416128413</v>
      </c>
      <c r="AD239" s="115">
        <v>14913863.26</v>
      </c>
      <c r="AE239" s="115">
        <v>24811.31</v>
      </c>
      <c r="AF239" s="115">
        <v>2567.8200000000002</v>
      </c>
      <c r="AG239" s="115">
        <v>56892.27</v>
      </c>
    </row>
    <row r="240" spans="1:33" x14ac:dyDescent="0.25">
      <c r="A240" s="7">
        <v>106272003</v>
      </c>
      <c r="B240" s="8" t="s">
        <v>291</v>
      </c>
      <c r="C240" s="8" t="s">
        <v>292</v>
      </c>
      <c r="D240" s="70">
        <v>36973</v>
      </c>
      <c r="E240" s="71">
        <v>2213</v>
      </c>
      <c r="F240" s="72">
        <v>6638353.4499999993</v>
      </c>
      <c r="G240" s="73">
        <v>81.13</v>
      </c>
      <c r="H240" s="29">
        <f t="shared" si="9"/>
        <v>96</v>
      </c>
      <c r="I240" s="38" t="str">
        <f t="array" ref="I240">H240&amp;CHOOSE(AND(H240&lt;&gt;{11,12,13})*MIN(4,MOD(H240,10))+1,"th","st","nd","rd","th")</f>
        <v>96th</v>
      </c>
      <c r="J240" s="74">
        <v>1.58</v>
      </c>
      <c r="K240" s="75">
        <v>10602627.01</v>
      </c>
      <c r="L240" s="113">
        <v>486.21100000000001</v>
      </c>
      <c r="M240" s="38">
        <v>319.779</v>
      </c>
      <c r="N240" s="72">
        <v>13078.88</v>
      </c>
      <c r="O240" s="29">
        <f t="shared" si="10"/>
        <v>70</v>
      </c>
      <c r="P240" s="38" t="str">
        <f t="array" ref="P240">O240&amp;CHOOSE(AND(O240&lt;&gt;{11,12,13})*MIN(4,MOD(O240,10))+1,"th","st","nd","rd","th")</f>
        <v>70th</v>
      </c>
      <c r="Q240" s="76">
        <v>0.90920000000000001</v>
      </c>
      <c r="R240" s="77">
        <v>1.44</v>
      </c>
      <c r="S240" s="78">
        <v>1.3299999999999999E-2</v>
      </c>
      <c r="T240" s="79">
        <v>252</v>
      </c>
      <c r="U240" s="80">
        <v>6697526</v>
      </c>
      <c r="V240" s="72">
        <v>8309.69</v>
      </c>
      <c r="W240" s="29">
        <f t="shared" si="11"/>
        <v>69</v>
      </c>
      <c r="X240" s="38" t="str">
        <f t="array" ref="X240">W240&amp;CHOOSE(AND(W240&lt;&gt;{11,12,13})*MIN(4,MOD(W240,10))+1,"th","st","nd","rd","th")</f>
        <v>69th</v>
      </c>
      <c r="Y240" s="77">
        <v>0</v>
      </c>
      <c r="Z240" s="77">
        <v>1.44</v>
      </c>
      <c r="AA240" s="81">
        <v>233409.06</v>
      </c>
      <c r="AB240" s="82">
        <v>415892173</v>
      </c>
      <c r="AC240" s="83">
        <v>83923182</v>
      </c>
      <c r="AD240" s="115">
        <v>6379906.5499999998</v>
      </c>
      <c r="AE240" s="115">
        <v>0</v>
      </c>
      <c r="AF240" s="115">
        <v>25037.84</v>
      </c>
      <c r="AG240" s="115">
        <v>61182.2</v>
      </c>
    </row>
    <row r="241" spans="1:33" x14ac:dyDescent="0.25">
      <c r="A241" s="7">
        <v>112281302</v>
      </c>
      <c r="B241" s="8" t="s">
        <v>204</v>
      </c>
      <c r="C241" s="8" t="s">
        <v>205</v>
      </c>
      <c r="D241" s="70">
        <v>53676</v>
      </c>
      <c r="E241" s="71">
        <v>26135</v>
      </c>
      <c r="F241" s="72">
        <v>77911106.950000003</v>
      </c>
      <c r="G241" s="73">
        <v>55.54</v>
      </c>
      <c r="H241" s="29">
        <f t="shared" si="9"/>
        <v>60</v>
      </c>
      <c r="I241" s="38" t="str">
        <f t="array" ref="I241">H241&amp;CHOOSE(AND(H241&lt;&gt;{11,12,13})*MIN(4,MOD(H241,10))+1,"th","st","nd","rd","th")</f>
        <v>60th</v>
      </c>
      <c r="J241" s="74">
        <v>1.08</v>
      </c>
      <c r="K241" s="75">
        <v>113217153</v>
      </c>
      <c r="L241" s="113">
        <v>9512.8050000000003</v>
      </c>
      <c r="M241" s="38">
        <v>1953.845</v>
      </c>
      <c r="N241" s="72">
        <v>9852.01</v>
      </c>
      <c r="O241" s="29">
        <f t="shared" si="10"/>
        <v>11</v>
      </c>
      <c r="P241" s="38" t="str">
        <f t="array" ref="P241">O241&amp;CHOOSE(AND(O241&lt;&gt;{11,12,13})*MIN(4,MOD(O241,10))+1,"th","st","nd","rd","th")</f>
        <v>11th</v>
      </c>
      <c r="Q241" s="76">
        <v>1.2069000000000001</v>
      </c>
      <c r="R241" s="77">
        <v>1.08</v>
      </c>
      <c r="S241" s="78">
        <v>1.2500000000000001E-2</v>
      </c>
      <c r="T241" s="79">
        <v>320</v>
      </c>
      <c r="U241" s="80">
        <v>83665018</v>
      </c>
      <c r="V241" s="72">
        <v>7296.38</v>
      </c>
      <c r="W241" s="29">
        <f t="shared" si="11"/>
        <v>58</v>
      </c>
      <c r="X241" s="38" t="str">
        <f t="array" ref="X241">W241&amp;CHOOSE(AND(W241&lt;&gt;{11,12,13})*MIN(4,MOD(W241,10))+1,"th","st","nd","rd","th")</f>
        <v>58th</v>
      </c>
      <c r="Y241" s="77">
        <v>0</v>
      </c>
      <c r="Z241" s="77">
        <v>1.08</v>
      </c>
      <c r="AA241" s="81">
        <v>1342692.95</v>
      </c>
      <c r="AB241" s="82">
        <v>4767794360</v>
      </c>
      <c r="AC241" s="83">
        <v>1475863700</v>
      </c>
      <c r="AD241" s="115">
        <v>75955418</v>
      </c>
      <c r="AE241" s="115">
        <v>0</v>
      </c>
      <c r="AF241" s="115">
        <v>612996</v>
      </c>
      <c r="AG241" s="115">
        <v>247591</v>
      </c>
    </row>
    <row r="242" spans="1:33" x14ac:dyDescent="0.25">
      <c r="A242" s="7">
        <v>112282004</v>
      </c>
      <c r="B242" s="8" t="s">
        <v>286</v>
      </c>
      <c r="C242" s="8" t="s">
        <v>205</v>
      </c>
      <c r="D242" s="70">
        <v>48580</v>
      </c>
      <c r="E242" s="71">
        <v>1605</v>
      </c>
      <c r="F242" s="72">
        <v>3301551.12</v>
      </c>
      <c r="G242" s="73">
        <v>42.34</v>
      </c>
      <c r="H242" s="29">
        <f t="shared" si="9"/>
        <v>29</v>
      </c>
      <c r="I242" s="38" t="str">
        <f t="array" ref="I242">H242&amp;CHOOSE(AND(H242&lt;&gt;{11,12,13})*MIN(4,MOD(H242,10))+1,"th","st","nd","rd","th")</f>
        <v>29th</v>
      </c>
      <c r="J242" s="74">
        <v>0.83</v>
      </c>
      <c r="K242" s="75">
        <v>7057394.4699999997</v>
      </c>
      <c r="L242" s="113">
        <v>509.541</v>
      </c>
      <c r="M242" s="38">
        <v>306.2</v>
      </c>
      <c r="N242" s="72">
        <v>8650.0400000000009</v>
      </c>
      <c r="O242" s="29">
        <f t="shared" si="10"/>
        <v>2</v>
      </c>
      <c r="P242" s="38" t="str">
        <f t="array" ref="P242">O242&amp;CHOOSE(AND(O242&lt;&gt;{11,12,13})*MIN(4,MOD(O242,10))+1,"th","st","nd","rd","th")</f>
        <v>2nd</v>
      </c>
      <c r="Q242" s="76">
        <v>1.3747</v>
      </c>
      <c r="R242" s="77">
        <v>0.83</v>
      </c>
      <c r="S242" s="78">
        <v>9.1999999999999998E-3</v>
      </c>
      <c r="T242" s="79">
        <v>471</v>
      </c>
      <c r="U242" s="80">
        <v>4834717</v>
      </c>
      <c r="V242" s="72">
        <v>5926.78</v>
      </c>
      <c r="W242" s="29">
        <f t="shared" si="11"/>
        <v>39</v>
      </c>
      <c r="X242" s="38" t="str">
        <f t="array" ref="X242">W242&amp;CHOOSE(AND(W242&lt;&gt;{11,12,13})*MIN(4,MOD(W242,10))+1,"th","st","nd","rd","th")</f>
        <v>39th</v>
      </c>
      <c r="Y242" s="77">
        <v>0.12</v>
      </c>
      <c r="Z242" s="77">
        <v>0.95</v>
      </c>
      <c r="AA242" s="81">
        <v>111101.03</v>
      </c>
      <c r="AB242" s="82">
        <v>279002558</v>
      </c>
      <c r="AC242" s="83">
        <v>81797210</v>
      </c>
      <c r="AD242" s="115">
        <v>3181769.72</v>
      </c>
      <c r="AE242" s="115">
        <v>0</v>
      </c>
      <c r="AF242" s="115">
        <v>8680.3700000000008</v>
      </c>
      <c r="AG242" s="115">
        <v>1200</v>
      </c>
    </row>
    <row r="243" spans="1:33" x14ac:dyDescent="0.25">
      <c r="A243" s="7">
        <v>112283003</v>
      </c>
      <c r="B243" s="8" t="s">
        <v>315</v>
      </c>
      <c r="C243" s="8" t="s">
        <v>205</v>
      </c>
      <c r="D243" s="70">
        <v>66474</v>
      </c>
      <c r="E243" s="71">
        <v>7085</v>
      </c>
      <c r="F243" s="72">
        <v>23409662.59</v>
      </c>
      <c r="G243" s="73">
        <v>49.71</v>
      </c>
      <c r="H243" s="29">
        <f t="shared" si="9"/>
        <v>46</v>
      </c>
      <c r="I243" s="38" t="str">
        <f t="array" ref="I243">H243&amp;CHOOSE(AND(H243&lt;&gt;{11,12,13})*MIN(4,MOD(H243,10))+1,"th","st","nd","rd","th")</f>
        <v>46th</v>
      </c>
      <c r="J243" s="74">
        <v>0.97</v>
      </c>
      <c r="K243" s="75">
        <v>34993431.109999999</v>
      </c>
      <c r="L243" s="113">
        <v>3079.9279999999999</v>
      </c>
      <c r="M243" s="38">
        <v>187.74700000000001</v>
      </c>
      <c r="N243" s="72">
        <v>10703.15</v>
      </c>
      <c r="O243" s="29">
        <f t="shared" si="10"/>
        <v>25</v>
      </c>
      <c r="P243" s="38" t="str">
        <f t="array" ref="P243">O243&amp;CHOOSE(AND(O243&lt;&gt;{11,12,13})*MIN(4,MOD(O243,10))+1,"th","st","nd","rd","th")</f>
        <v>25th</v>
      </c>
      <c r="Q243" s="76">
        <v>1.111</v>
      </c>
      <c r="R243" s="77">
        <v>0.97</v>
      </c>
      <c r="S243" s="78">
        <v>1.2200000000000001E-2</v>
      </c>
      <c r="T243" s="79">
        <v>336</v>
      </c>
      <c r="U243" s="80">
        <v>25622846</v>
      </c>
      <c r="V243" s="72">
        <v>7841.31</v>
      </c>
      <c r="W243" s="29">
        <f t="shared" si="11"/>
        <v>65</v>
      </c>
      <c r="X243" s="38" t="str">
        <f t="array" ref="X243">W243&amp;CHOOSE(AND(W243&lt;&gt;{11,12,13})*MIN(4,MOD(W243,10))+1,"th","st","nd","rd","th")</f>
        <v>65th</v>
      </c>
      <c r="Y243" s="77">
        <v>0</v>
      </c>
      <c r="Z243" s="77">
        <v>0.97</v>
      </c>
      <c r="AA243" s="81">
        <v>630816.14</v>
      </c>
      <c r="AB243" s="82">
        <v>1419471680</v>
      </c>
      <c r="AC243" s="83">
        <v>492681004</v>
      </c>
      <c r="AD243" s="115">
        <v>22738706.859999999</v>
      </c>
      <c r="AE243" s="115">
        <v>0</v>
      </c>
      <c r="AF243" s="115">
        <v>40139.589999999997</v>
      </c>
      <c r="AG243" s="115">
        <v>19002.79</v>
      </c>
    </row>
    <row r="244" spans="1:33" x14ac:dyDescent="0.25">
      <c r="A244" s="7">
        <v>112286003</v>
      </c>
      <c r="B244" s="8" t="s">
        <v>593</v>
      </c>
      <c r="C244" s="8" t="s">
        <v>205</v>
      </c>
      <c r="D244" s="70">
        <v>51992</v>
      </c>
      <c r="E244" s="71">
        <v>6915</v>
      </c>
      <c r="F244" s="72">
        <v>19829291.699999999</v>
      </c>
      <c r="G244" s="73">
        <v>55.15</v>
      </c>
      <c r="H244" s="29">
        <f t="shared" si="9"/>
        <v>59</v>
      </c>
      <c r="I244" s="38" t="str">
        <f t="array" ref="I244">H244&amp;CHOOSE(AND(H244&lt;&gt;{11,12,13})*MIN(4,MOD(H244,10))+1,"th","st","nd","rd","th")</f>
        <v>59th</v>
      </c>
      <c r="J244" s="74">
        <v>1.08</v>
      </c>
      <c r="K244" s="75">
        <v>31401100.420000002</v>
      </c>
      <c r="L244" s="113">
        <v>2546.6239999999998</v>
      </c>
      <c r="M244" s="38">
        <v>408.62</v>
      </c>
      <c r="N244" s="72">
        <v>10598.81</v>
      </c>
      <c r="O244" s="29">
        <f t="shared" si="10"/>
        <v>23</v>
      </c>
      <c r="P244" s="38" t="str">
        <f t="array" ref="P244">O244&amp;CHOOSE(AND(O244&lt;&gt;{11,12,13})*MIN(4,MOD(O244,10))+1,"th","st","nd","rd","th")</f>
        <v>23rd</v>
      </c>
      <c r="Q244" s="76">
        <v>1.1218999999999999</v>
      </c>
      <c r="R244" s="77">
        <v>1.08</v>
      </c>
      <c r="S244" s="78">
        <v>1.24E-2</v>
      </c>
      <c r="T244" s="79">
        <v>324</v>
      </c>
      <c r="U244" s="80">
        <v>21431092</v>
      </c>
      <c r="V244" s="72">
        <v>7251.89</v>
      </c>
      <c r="W244" s="29">
        <f t="shared" si="11"/>
        <v>57</v>
      </c>
      <c r="X244" s="38" t="str">
        <f t="array" ref="X244">W244&amp;CHOOSE(AND(W244&lt;&gt;{11,12,13})*MIN(4,MOD(W244,10))+1,"th","st","nd","rd","th")</f>
        <v>57th</v>
      </c>
      <c r="Y244" s="77">
        <v>0</v>
      </c>
      <c r="Z244" s="77">
        <v>1.08</v>
      </c>
      <c r="AA244" s="81">
        <v>630424.06999999995</v>
      </c>
      <c r="AB244" s="82">
        <v>1210739828</v>
      </c>
      <c r="AC244" s="83">
        <v>388595432</v>
      </c>
      <c r="AD244" s="115">
        <v>19179861.579999998</v>
      </c>
      <c r="AE244" s="115">
        <v>12447.29</v>
      </c>
      <c r="AF244" s="115">
        <v>6558.76</v>
      </c>
      <c r="AG244" s="115">
        <v>79019.759999999995</v>
      </c>
    </row>
    <row r="245" spans="1:33" x14ac:dyDescent="0.25">
      <c r="A245" s="7">
        <v>112289003</v>
      </c>
      <c r="B245" s="8" t="s">
        <v>623</v>
      </c>
      <c r="C245" s="8" t="s">
        <v>205</v>
      </c>
      <c r="D245" s="70">
        <v>50695</v>
      </c>
      <c r="E245" s="71">
        <v>13137</v>
      </c>
      <c r="F245" s="72">
        <v>26058147.650000002</v>
      </c>
      <c r="G245" s="73">
        <v>39.130000000000003</v>
      </c>
      <c r="H245" s="29">
        <f t="shared" si="9"/>
        <v>20</v>
      </c>
      <c r="I245" s="38" t="str">
        <f t="array" ref="I245">H245&amp;CHOOSE(AND(H245&lt;&gt;{11,12,13})*MIN(4,MOD(H245,10))+1,"th","st","nd","rd","th")</f>
        <v>20th</v>
      </c>
      <c r="J245" s="74">
        <v>0.76</v>
      </c>
      <c r="K245" s="75">
        <v>48932913.539999999</v>
      </c>
      <c r="L245" s="113">
        <v>4484.5559999999996</v>
      </c>
      <c r="M245" s="38">
        <v>699.64599999999996</v>
      </c>
      <c r="N245" s="72">
        <v>8984.08</v>
      </c>
      <c r="O245" s="29">
        <f t="shared" si="10"/>
        <v>3</v>
      </c>
      <c r="P245" s="38" t="str">
        <f t="array" ref="P245">O245&amp;CHOOSE(AND(O245&lt;&gt;{11,12,13})*MIN(4,MOD(O245,10))+1,"th","st","nd","rd","th")</f>
        <v>3rd</v>
      </c>
      <c r="Q245" s="76">
        <v>1.3234999999999999</v>
      </c>
      <c r="R245" s="77">
        <v>0.76</v>
      </c>
      <c r="S245" s="78">
        <v>1.06E-2</v>
      </c>
      <c r="T245" s="79">
        <v>422</v>
      </c>
      <c r="U245" s="80">
        <v>32812337</v>
      </c>
      <c r="V245" s="72">
        <v>6329.29</v>
      </c>
      <c r="W245" s="29">
        <f t="shared" si="11"/>
        <v>46</v>
      </c>
      <c r="X245" s="38" t="str">
        <f t="array" ref="X245">W245&amp;CHOOSE(AND(W245&lt;&gt;{11,12,13})*MIN(4,MOD(W245,10))+1,"th","st","nd","rd","th")</f>
        <v>46th</v>
      </c>
      <c r="Y245" s="77">
        <v>0.06</v>
      </c>
      <c r="Z245" s="77">
        <v>0.82</v>
      </c>
      <c r="AA245" s="81">
        <v>731925.42</v>
      </c>
      <c r="AB245" s="82">
        <v>1793059374</v>
      </c>
      <c r="AC245" s="83">
        <v>655622514</v>
      </c>
      <c r="AD245" s="115">
        <v>25285242.260000002</v>
      </c>
      <c r="AE245" s="115">
        <v>0</v>
      </c>
      <c r="AF245" s="115">
        <v>40979.97</v>
      </c>
      <c r="AG245" s="115">
        <v>2357610.54</v>
      </c>
    </row>
    <row r="246" spans="1:33" x14ac:dyDescent="0.25">
      <c r="A246" s="7">
        <v>111291304</v>
      </c>
      <c r="B246" s="8" t="s">
        <v>198</v>
      </c>
      <c r="C246" s="8" t="s">
        <v>199</v>
      </c>
      <c r="D246" s="70">
        <v>45654</v>
      </c>
      <c r="E246" s="71">
        <v>2671</v>
      </c>
      <c r="F246" s="72">
        <v>5647765.4800000004</v>
      </c>
      <c r="G246" s="73">
        <v>46.32</v>
      </c>
      <c r="H246" s="29">
        <f t="shared" si="9"/>
        <v>38</v>
      </c>
      <c r="I246" s="38" t="str">
        <f t="array" ref="I246">H246&amp;CHOOSE(AND(H246&lt;&gt;{11,12,13})*MIN(4,MOD(H246,10))+1,"th","st","nd","rd","th")</f>
        <v>38th</v>
      </c>
      <c r="J246" s="74">
        <v>0.9</v>
      </c>
      <c r="K246" s="75">
        <v>13543605</v>
      </c>
      <c r="L246" s="113">
        <v>988.97299999999996</v>
      </c>
      <c r="M246" s="38">
        <v>318.30700000000002</v>
      </c>
      <c r="N246" s="72">
        <v>10360.14</v>
      </c>
      <c r="O246" s="29">
        <f t="shared" si="10"/>
        <v>17</v>
      </c>
      <c r="P246" s="38" t="str">
        <f t="array" ref="P246">O246&amp;CHOOSE(AND(O246&lt;&gt;{11,12,13})*MIN(4,MOD(O246,10))+1,"th","st","nd","rd","th")</f>
        <v>17th</v>
      </c>
      <c r="Q246" s="76">
        <v>1.1476999999999999</v>
      </c>
      <c r="R246" s="77">
        <v>0.9</v>
      </c>
      <c r="S246" s="78">
        <v>1.0500000000000001E-2</v>
      </c>
      <c r="T246" s="79">
        <v>427</v>
      </c>
      <c r="U246" s="80">
        <v>7208288</v>
      </c>
      <c r="V246" s="72">
        <v>5513.96</v>
      </c>
      <c r="W246" s="29">
        <f t="shared" si="11"/>
        <v>35</v>
      </c>
      <c r="X246" s="38" t="str">
        <f t="array" ref="X246">W246&amp;CHOOSE(AND(W246&lt;&gt;{11,12,13})*MIN(4,MOD(W246,10))+1,"th","st","nd","rd","th")</f>
        <v>35th</v>
      </c>
      <c r="Y246" s="77">
        <v>0.18</v>
      </c>
      <c r="Z246" s="77">
        <v>1.08</v>
      </c>
      <c r="AA246" s="81">
        <v>384852.47999999998</v>
      </c>
      <c r="AB246" s="82">
        <v>418437027</v>
      </c>
      <c r="AC246" s="83">
        <v>119494934</v>
      </c>
      <c r="AD246" s="115">
        <v>5254529</v>
      </c>
      <c r="AE246" s="115">
        <v>0</v>
      </c>
      <c r="AF246" s="115">
        <v>8384</v>
      </c>
      <c r="AG246" s="115">
        <v>0</v>
      </c>
    </row>
    <row r="247" spans="1:33" x14ac:dyDescent="0.25">
      <c r="A247" s="7">
        <v>111292304</v>
      </c>
      <c r="B247" s="8" t="s">
        <v>290</v>
      </c>
      <c r="C247" s="8" t="s">
        <v>199</v>
      </c>
      <c r="D247" s="70">
        <v>47931</v>
      </c>
      <c r="E247" s="71">
        <v>1144</v>
      </c>
      <c r="F247" s="72">
        <v>2688782.92</v>
      </c>
      <c r="G247" s="73">
        <v>49.04</v>
      </c>
      <c r="H247" s="29">
        <f t="shared" si="9"/>
        <v>44</v>
      </c>
      <c r="I247" s="38" t="str">
        <f t="array" ref="I247">H247&amp;CHOOSE(AND(H247&lt;&gt;{11,12,13})*MIN(4,MOD(H247,10))+1,"th","st","nd","rd","th")</f>
        <v>44th</v>
      </c>
      <c r="J247" s="74">
        <v>0.96</v>
      </c>
      <c r="K247" s="75">
        <v>5991198.1900000004</v>
      </c>
      <c r="L247" s="113">
        <v>367.113</v>
      </c>
      <c r="M247" s="38">
        <v>124.51900000000001</v>
      </c>
      <c r="N247" s="72">
        <v>12186.35</v>
      </c>
      <c r="O247" s="29">
        <f t="shared" si="10"/>
        <v>57</v>
      </c>
      <c r="P247" s="38" t="str">
        <f t="array" ref="P247">O247&amp;CHOOSE(AND(O247&lt;&gt;{11,12,13})*MIN(4,MOD(O247,10))+1,"th","st","nd","rd","th")</f>
        <v>57th</v>
      </c>
      <c r="Q247" s="76">
        <v>0.9758</v>
      </c>
      <c r="R247" s="77">
        <v>0.94</v>
      </c>
      <c r="S247" s="78">
        <v>1.3100000000000001E-2</v>
      </c>
      <c r="T247" s="79">
        <v>263</v>
      </c>
      <c r="U247" s="80">
        <v>2759357</v>
      </c>
      <c r="V247" s="72">
        <v>5612.65</v>
      </c>
      <c r="W247" s="29">
        <f t="shared" si="11"/>
        <v>36</v>
      </c>
      <c r="X247" s="38" t="str">
        <f t="array" ref="X247">W247&amp;CHOOSE(AND(W247&lt;&gt;{11,12,13})*MIN(4,MOD(W247,10))+1,"th","st","nd","rd","th")</f>
        <v>36th</v>
      </c>
      <c r="Y247" s="77">
        <v>0.16</v>
      </c>
      <c r="Z247" s="77">
        <v>1.1000000000000001</v>
      </c>
      <c r="AA247" s="81">
        <v>172342.42</v>
      </c>
      <c r="AB247" s="82">
        <v>156695631</v>
      </c>
      <c r="AC247" s="83">
        <v>49226555</v>
      </c>
      <c r="AD247" s="115">
        <v>2513442.2000000002</v>
      </c>
      <c r="AE247" s="115">
        <v>0</v>
      </c>
      <c r="AF247" s="115">
        <v>2998.3</v>
      </c>
      <c r="AG247" s="115">
        <v>0</v>
      </c>
    </row>
    <row r="248" spans="1:33" x14ac:dyDescent="0.25">
      <c r="A248" s="7">
        <v>111297504</v>
      </c>
      <c r="B248" s="8" t="s">
        <v>562</v>
      </c>
      <c r="C248" s="8" t="s">
        <v>199</v>
      </c>
      <c r="D248" s="70">
        <v>53305</v>
      </c>
      <c r="E248" s="71">
        <v>2145</v>
      </c>
      <c r="F248" s="72">
        <v>4297729.12</v>
      </c>
      <c r="G248" s="73">
        <v>37.590000000000003</v>
      </c>
      <c r="H248" s="29">
        <f t="shared" si="9"/>
        <v>16</v>
      </c>
      <c r="I248" s="38" t="str">
        <f t="array" ref="I248">H248&amp;CHOOSE(AND(H248&lt;&gt;{11,12,13})*MIN(4,MOD(H248,10))+1,"th","st","nd","rd","th")</f>
        <v>16th</v>
      </c>
      <c r="J248" s="74">
        <v>0.73</v>
      </c>
      <c r="K248" s="75">
        <v>10296473.140000001</v>
      </c>
      <c r="L248" s="113">
        <v>761.04100000000005</v>
      </c>
      <c r="M248" s="38">
        <v>215.90199999999999</v>
      </c>
      <c r="N248" s="72">
        <v>10538.91</v>
      </c>
      <c r="O248" s="29">
        <f t="shared" si="10"/>
        <v>21</v>
      </c>
      <c r="P248" s="38" t="str">
        <f t="array" ref="P248">O248&amp;CHOOSE(AND(O248&lt;&gt;{11,12,13})*MIN(4,MOD(O248,10))+1,"th","st","nd","rd","th")</f>
        <v>21st</v>
      </c>
      <c r="Q248" s="76">
        <v>1.1283000000000001</v>
      </c>
      <c r="R248" s="77">
        <v>0.73</v>
      </c>
      <c r="S248" s="78">
        <v>9.9000000000000008E-3</v>
      </c>
      <c r="T248" s="79">
        <v>450</v>
      </c>
      <c r="U248" s="80">
        <v>5788744</v>
      </c>
      <c r="V248" s="72">
        <v>5925.37</v>
      </c>
      <c r="W248" s="29">
        <f t="shared" si="11"/>
        <v>39</v>
      </c>
      <c r="X248" s="38" t="str">
        <f t="array" ref="X248">W248&amp;CHOOSE(AND(W248&lt;&gt;{11,12,13})*MIN(4,MOD(W248,10))+1,"th","st","nd","rd","th")</f>
        <v>39th</v>
      </c>
      <c r="Y248" s="77">
        <v>0.12</v>
      </c>
      <c r="Z248" s="77">
        <v>0.85</v>
      </c>
      <c r="AA248" s="81">
        <v>289366.90999999997</v>
      </c>
      <c r="AB248" s="82">
        <v>330220966</v>
      </c>
      <c r="AC248" s="83">
        <v>101774833</v>
      </c>
      <c r="AD248" s="115">
        <v>3986260.96</v>
      </c>
      <c r="AE248" s="115">
        <v>20338.2</v>
      </c>
      <c r="AF248" s="115">
        <v>1763.05</v>
      </c>
      <c r="AG248" s="115">
        <v>560</v>
      </c>
    </row>
    <row r="249" spans="1:33" x14ac:dyDescent="0.25">
      <c r="A249" s="7">
        <v>101301303</v>
      </c>
      <c r="B249" s="8" t="s">
        <v>189</v>
      </c>
      <c r="C249" s="8" t="s">
        <v>190</v>
      </c>
      <c r="D249" s="70">
        <v>40255</v>
      </c>
      <c r="E249" s="71">
        <v>3099</v>
      </c>
      <c r="F249" s="72">
        <v>4743423.45</v>
      </c>
      <c r="G249" s="73">
        <v>38.020000000000003</v>
      </c>
      <c r="H249" s="29">
        <f t="shared" si="9"/>
        <v>18</v>
      </c>
      <c r="I249" s="38" t="str">
        <f t="array" ref="I249">H249&amp;CHOOSE(AND(H249&lt;&gt;{11,12,13})*MIN(4,MOD(H249,10))+1,"th","st","nd","rd","th")</f>
        <v>18th</v>
      </c>
      <c r="J249" s="74">
        <v>0.74</v>
      </c>
      <c r="K249" s="75">
        <v>13461598.35</v>
      </c>
      <c r="L249" s="113">
        <v>1121.1110000000001</v>
      </c>
      <c r="M249" s="38">
        <v>191.953</v>
      </c>
      <c r="N249" s="72">
        <v>10236.870000000001</v>
      </c>
      <c r="O249" s="29">
        <f t="shared" si="10"/>
        <v>15</v>
      </c>
      <c r="P249" s="38" t="str">
        <f t="array" ref="P249">O249&amp;CHOOSE(AND(O249&lt;&gt;{11,12,13})*MIN(4,MOD(O249,10))+1,"th","st","nd","rd","th")</f>
        <v>15th</v>
      </c>
      <c r="Q249" s="76">
        <v>1.1616</v>
      </c>
      <c r="R249" s="77">
        <v>0.74</v>
      </c>
      <c r="S249" s="78">
        <v>1.2999999999999999E-2</v>
      </c>
      <c r="T249" s="79">
        <v>276</v>
      </c>
      <c r="U249" s="80">
        <v>4872340</v>
      </c>
      <c r="V249" s="72">
        <v>3710.66</v>
      </c>
      <c r="W249" s="29">
        <f t="shared" si="11"/>
        <v>12</v>
      </c>
      <c r="X249" s="38" t="str">
        <f t="array" ref="X249">W249&amp;CHOOSE(AND(W249&lt;&gt;{11,12,13})*MIN(4,MOD(W249,10))+1,"th","st","nd","rd","th")</f>
        <v>12th</v>
      </c>
      <c r="Y249" s="77">
        <v>0.45</v>
      </c>
      <c r="Z249" s="77">
        <v>1.19</v>
      </c>
      <c r="AA249" s="81">
        <v>430481.21</v>
      </c>
      <c r="AB249" s="82">
        <v>225367541</v>
      </c>
      <c r="AC249" s="83">
        <v>138239956</v>
      </c>
      <c r="AD249" s="115">
        <v>4190298.33</v>
      </c>
      <c r="AE249" s="115">
        <v>0</v>
      </c>
      <c r="AF249" s="115">
        <v>122643.91</v>
      </c>
      <c r="AG249" s="115">
        <v>19928.48</v>
      </c>
    </row>
    <row r="250" spans="1:33" x14ac:dyDescent="0.25">
      <c r="A250" s="7">
        <v>101301403</v>
      </c>
      <c r="B250" s="8" t="s">
        <v>200</v>
      </c>
      <c r="C250" s="8" t="s">
        <v>190</v>
      </c>
      <c r="D250" s="70">
        <v>51469</v>
      </c>
      <c r="E250" s="71">
        <v>5000</v>
      </c>
      <c r="F250" s="72">
        <v>14357207.24</v>
      </c>
      <c r="G250" s="73">
        <v>55.79</v>
      </c>
      <c r="H250" s="29">
        <f t="shared" si="9"/>
        <v>61</v>
      </c>
      <c r="I250" s="38" t="str">
        <f t="array" ref="I250">H250&amp;CHOOSE(AND(H250&lt;&gt;{11,12,13})*MIN(4,MOD(H250,10))+1,"th","st","nd","rd","th")</f>
        <v>61st</v>
      </c>
      <c r="J250" s="74">
        <v>1.0900000000000001</v>
      </c>
      <c r="K250" s="75">
        <v>28971767.120000001</v>
      </c>
      <c r="L250" s="113">
        <v>1860.2449999999999</v>
      </c>
      <c r="M250" s="38">
        <v>262.99</v>
      </c>
      <c r="N250" s="72">
        <v>13644.4</v>
      </c>
      <c r="O250" s="29">
        <f t="shared" si="10"/>
        <v>77</v>
      </c>
      <c r="P250" s="38" t="str">
        <f t="array" ref="P250">O250&amp;CHOOSE(AND(O250&lt;&gt;{11,12,13})*MIN(4,MOD(O250,10))+1,"th","st","nd","rd","th")</f>
        <v>77th</v>
      </c>
      <c r="Q250" s="76">
        <v>0.87150000000000005</v>
      </c>
      <c r="R250" s="77">
        <v>0.95</v>
      </c>
      <c r="S250" s="78">
        <v>1.1299999999999999E-2</v>
      </c>
      <c r="T250" s="79">
        <v>384</v>
      </c>
      <c r="U250" s="80">
        <v>16964488</v>
      </c>
      <c r="V250" s="72">
        <v>7989.92</v>
      </c>
      <c r="W250" s="29">
        <f t="shared" si="11"/>
        <v>66</v>
      </c>
      <c r="X250" s="38" t="str">
        <f t="array" ref="X250">W250&amp;CHOOSE(AND(W250&lt;&gt;{11,12,13})*MIN(4,MOD(W250,10))+1,"th","st","nd","rd","th")</f>
        <v>66th</v>
      </c>
      <c r="Y250" s="77">
        <v>0</v>
      </c>
      <c r="Z250" s="77">
        <v>0.95</v>
      </c>
      <c r="AA250" s="81">
        <v>920919.42</v>
      </c>
      <c r="AB250" s="82">
        <v>855794941</v>
      </c>
      <c r="AC250" s="83">
        <v>410211645</v>
      </c>
      <c r="AD250" s="115">
        <v>13394440.210000001</v>
      </c>
      <c r="AE250" s="115">
        <v>0</v>
      </c>
      <c r="AF250" s="115">
        <v>41847.61</v>
      </c>
      <c r="AG250" s="115">
        <v>1500</v>
      </c>
    </row>
    <row r="251" spans="1:33" x14ac:dyDescent="0.25">
      <c r="A251" s="7">
        <v>101303503</v>
      </c>
      <c r="B251" s="8" t="s">
        <v>346</v>
      </c>
      <c r="C251" s="8" t="s">
        <v>190</v>
      </c>
      <c r="D251" s="70">
        <v>46837</v>
      </c>
      <c r="E251" s="71">
        <v>2536</v>
      </c>
      <c r="F251" s="72">
        <v>4867813.57</v>
      </c>
      <c r="G251" s="73">
        <v>40.98</v>
      </c>
      <c r="H251" s="29">
        <f t="shared" si="9"/>
        <v>24</v>
      </c>
      <c r="I251" s="38" t="str">
        <f t="array" ref="I251">H251&amp;CHOOSE(AND(H251&lt;&gt;{11,12,13})*MIN(4,MOD(H251,10))+1,"th","st","nd","rd","th")</f>
        <v>24th</v>
      </c>
      <c r="J251" s="74">
        <v>0.8</v>
      </c>
      <c r="K251" s="75">
        <v>12543150.439999999</v>
      </c>
      <c r="L251" s="113">
        <v>809.93399999999997</v>
      </c>
      <c r="M251" s="38">
        <v>251.756</v>
      </c>
      <c r="N251" s="72">
        <v>11814.32</v>
      </c>
      <c r="O251" s="29">
        <f t="shared" si="10"/>
        <v>48</v>
      </c>
      <c r="P251" s="38" t="str">
        <f t="array" ref="P251">O251&amp;CHOOSE(AND(O251&lt;&gt;{11,12,13})*MIN(4,MOD(O251,10))+1,"th","st","nd","rd","th")</f>
        <v>48th</v>
      </c>
      <c r="Q251" s="76">
        <v>1.0065</v>
      </c>
      <c r="R251" s="77">
        <v>0.8</v>
      </c>
      <c r="S251" s="78">
        <v>1.3599999999999999E-2</v>
      </c>
      <c r="T251" s="79">
        <v>238</v>
      </c>
      <c r="U251" s="80">
        <v>4812301</v>
      </c>
      <c r="V251" s="72">
        <v>4532.68</v>
      </c>
      <c r="W251" s="29">
        <f t="shared" si="11"/>
        <v>19</v>
      </c>
      <c r="X251" s="38" t="str">
        <f t="array" ref="X251">W251&amp;CHOOSE(AND(W251&lt;&gt;{11,12,13})*MIN(4,MOD(W251,10))+1,"th","st","nd","rd","th")</f>
        <v>19th</v>
      </c>
      <c r="Y251" s="77">
        <v>0.32</v>
      </c>
      <c r="Z251" s="77">
        <v>1.1200000000000001</v>
      </c>
      <c r="AA251" s="81">
        <v>435099.88</v>
      </c>
      <c r="AB251" s="82">
        <v>229769643</v>
      </c>
      <c r="AC251" s="83">
        <v>129357305</v>
      </c>
      <c r="AD251" s="115">
        <v>4181398.16</v>
      </c>
      <c r="AE251" s="115">
        <v>0</v>
      </c>
      <c r="AF251" s="115">
        <v>251315.53</v>
      </c>
      <c r="AG251" s="115">
        <v>0</v>
      </c>
    </row>
    <row r="252" spans="1:33" x14ac:dyDescent="0.25">
      <c r="A252" s="7">
        <v>101306503</v>
      </c>
      <c r="B252" s="8" t="s">
        <v>560</v>
      </c>
      <c r="C252" s="8" t="s">
        <v>190</v>
      </c>
      <c r="D252" s="70">
        <v>46875</v>
      </c>
      <c r="E252" s="71">
        <v>1913</v>
      </c>
      <c r="F252" s="72">
        <v>3187292.4</v>
      </c>
      <c r="G252" s="73">
        <v>35.54</v>
      </c>
      <c r="H252" s="29">
        <f t="shared" si="9"/>
        <v>12</v>
      </c>
      <c r="I252" s="38" t="str">
        <f t="array" ref="I252">H252&amp;CHOOSE(AND(H252&lt;&gt;{11,12,13})*MIN(4,MOD(H252,10))+1,"th","st","nd","rd","th")</f>
        <v>12th</v>
      </c>
      <c r="J252" s="74">
        <v>0.69</v>
      </c>
      <c r="K252" s="75">
        <v>10214119.92</v>
      </c>
      <c r="L252" s="113">
        <v>625.28</v>
      </c>
      <c r="M252" s="38">
        <v>216.26499999999999</v>
      </c>
      <c r="N252" s="72">
        <v>11862</v>
      </c>
      <c r="O252" s="29">
        <f t="shared" si="10"/>
        <v>49</v>
      </c>
      <c r="P252" s="38" t="str">
        <f t="array" ref="P252">O252&amp;CHOOSE(AND(O252&lt;&gt;{11,12,13})*MIN(4,MOD(O252,10))+1,"th","st","nd","rd","th")</f>
        <v>49th</v>
      </c>
      <c r="Q252" s="76">
        <v>1.0024</v>
      </c>
      <c r="R252" s="77">
        <v>0.69</v>
      </c>
      <c r="S252" s="78">
        <v>1.3100000000000001E-2</v>
      </c>
      <c r="T252" s="79">
        <v>263</v>
      </c>
      <c r="U252" s="80">
        <v>3250738</v>
      </c>
      <c r="V252" s="72">
        <v>3862.82</v>
      </c>
      <c r="W252" s="29">
        <f t="shared" si="11"/>
        <v>13</v>
      </c>
      <c r="X252" s="38" t="str">
        <f t="array" ref="X252">W252&amp;CHOOSE(AND(W252&lt;&gt;{11,12,13})*MIN(4,MOD(W252,10))+1,"th","st","nd","rd","th")</f>
        <v>13th</v>
      </c>
      <c r="Y252" s="77">
        <v>0.42</v>
      </c>
      <c r="Z252" s="77">
        <v>1.1100000000000001</v>
      </c>
      <c r="AA252" s="81">
        <v>374263.85</v>
      </c>
      <c r="AB252" s="82">
        <v>142977262</v>
      </c>
      <c r="AC252" s="83">
        <v>99615090</v>
      </c>
      <c r="AD252" s="115">
        <v>2813028.55</v>
      </c>
      <c r="AE252" s="115">
        <v>0</v>
      </c>
      <c r="AF252" s="115">
        <v>0</v>
      </c>
      <c r="AG252" s="115">
        <v>231715.94</v>
      </c>
    </row>
    <row r="253" spans="1:33" x14ac:dyDescent="0.25">
      <c r="A253" s="7">
        <v>101308503</v>
      </c>
      <c r="B253" s="8" t="s">
        <v>629</v>
      </c>
      <c r="C253" s="8" t="s">
        <v>190</v>
      </c>
      <c r="D253" s="70">
        <v>51667</v>
      </c>
      <c r="E253" s="71">
        <v>1846</v>
      </c>
      <c r="F253" s="72">
        <v>10790512.159999998</v>
      </c>
      <c r="G253" s="73">
        <v>113.14</v>
      </c>
      <c r="H253" s="29">
        <f t="shared" si="9"/>
        <v>99</v>
      </c>
      <c r="I253" s="38" t="str">
        <f t="array" ref="I253">H253&amp;CHOOSE(AND(H253&lt;&gt;{11,12,13})*MIN(4,MOD(H253,10))+1,"th","st","nd","rd","th")</f>
        <v>99th</v>
      </c>
      <c r="J253" s="74">
        <v>2.21</v>
      </c>
      <c r="K253" s="75">
        <v>14532547.810000001</v>
      </c>
      <c r="L253" s="113">
        <v>692.69399999999996</v>
      </c>
      <c r="M253" s="38">
        <v>223.572</v>
      </c>
      <c r="N253" s="72">
        <v>15860.62</v>
      </c>
      <c r="O253" s="29">
        <f t="shared" si="10"/>
        <v>92</v>
      </c>
      <c r="P253" s="38" t="str">
        <f t="array" ref="P253">O253&amp;CHOOSE(AND(O253&lt;&gt;{11,12,13})*MIN(4,MOD(O253,10))+1,"th","st","nd","rd","th")</f>
        <v>92nd</v>
      </c>
      <c r="Q253" s="76">
        <v>0.74970000000000003</v>
      </c>
      <c r="R253" s="77">
        <v>1.66</v>
      </c>
      <c r="S253" s="78">
        <v>9.9000000000000008E-3</v>
      </c>
      <c r="T253" s="79">
        <v>450</v>
      </c>
      <c r="U253" s="80">
        <v>14669221</v>
      </c>
      <c r="V253" s="72">
        <v>16009.78</v>
      </c>
      <c r="W253" s="29">
        <f t="shared" si="11"/>
        <v>96</v>
      </c>
      <c r="X253" s="38" t="str">
        <f t="array" ref="X253">W253&amp;CHOOSE(AND(W253&lt;&gt;{11,12,13})*MIN(4,MOD(W253,10))+1,"th","st","nd","rd","th")</f>
        <v>96th</v>
      </c>
      <c r="Y253" s="77">
        <v>0</v>
      </c>
      <c r="Z253" s="77">
        <v>1.66</v>
      </c>
      <c r="AA253" s="81">
        <v>112746.04</v>
      </c>
      <c r="AB253" s="82">
        <v>937747749</v>
      </c>
      <c r="AC253" s="83">
        <v>156970272</v>
      </c>
      <c r="AD253" s="115">
        <v>10551903.85</v>
      </c>
      <c r="AE253" s="115">
        <v>0</v>
      </c>
      <c r="AF253" s="115">
        <v>125862.27</v>
      </c>
      <c r="AG253" s="115">
        <v>0</v>
      </c>
    </row>
    <row r="254" spans="1:33" x14ac:dyDescent="0.25">
      <c r="A254" s="7">
        <v>111312503</v>
      </c>
      <c r="B254" s="8" t="s">
        <v>339</v>
      </c>
      <c r="C254" s="8" t="s">
        <v>340</v>
      </c>
      <c r="D254" s="70">
        <v>43842</v>
      </c>
      <c r="E254" s="71">
        <v>6757</v>
      </c>
      <c r="F254" s="72">
        <v>11719049.09</v>
      </c>
      <c r="G254" s="73">
        <v>39.56</v>
      </c>
      <c r="H254" s="29">
        <f t="shared" si="9"/>
        <v>21</v>
      </c>
      <c r="I254" s="38" t="str">
        <f t="array" ref="I254">H254&amp;CHOOSE(AND(H254&lt;&gt;{11,12,13})*MIN(4,MOD(H254,10))+1,"th","st","nd","rd","th")</f>
        <v>21st</v>
      </c>
      <c r="J254" s="74">
        <v>0.77</v>
      </c>
      <c r="K254" s="75">
        <v>24463674.68</v>
      </c>
      <c r="L254" s="113">
        <v>2078.335</v>
      </c>
      <c r="M254" s="38">
        <v>460.56900000000002</v>
      </c>
      <c r="N254" s="72">
        <v>9619.19</v>
      </c>
      <c r="O254" s="29">
        <f t="shared" si="10"/>
        <v>8</v>
      </c>
      <c r="P254" s="38" t="str">
        <f t="array" ref="P254">O254&amp;CHOOSE(AND(O254&lt;&gt;{11,12,13})*MIN(4,MOD(O254,10))+1,"th","st","nd","rd","th")</f>
        <v>8th</v>
      </c>
      <c r="Q254" s="76">
        <v>1.2362</v>
      </c>
      <c r="R254" s="77">
        <v>0.77</v>
      </c>
      <c r="S254" s="78">
        <v>9.7999999999999997E-3</v>
      </c>
      <c r="T254" s="79">
        <v>454</v>
      </c>
      <c r="U254" s="80">
        <v>16091297</v>
      </c>
      <c r="V254" s="72">
        <v>6337.89</v>
      </c>
      <c r="W254" s="29">
        <f t="shared" si="11"/>
        <v>46</v>
      </c>
      <c r="X254" s="38" t="str">
        <f t="array" ref="X254">W254&amp;CHOOSE(AND(W254&lt;&gt;{11,12,13})*MIN(4,MOD(W254,10))+1,"th","st","nd","rd","th")</f>
        <v>46th</v>
      </c>
      <c r="Y254" s="77">
        <v>0.06</v>
      </c>
      <c r="Z254" s="77">
        <v>0.83</v>
      </c>
      <c r="AA254" s="81">
        <v>670472.11</v>
      </c>
      <c r="AB254" s="82">
        <v>908782167</v>
      </c>
      <c r="AC254" s="83">
        <v>292060877</v>
      </c>
      <c r="AD254" s="115">
        <v>11038179.32</v>
      </c>
      <c r="AE254" s="115">
        <v>0</v>
      </c>
      <c r="AF254" s="115">
        <v>10397.66</v>
      </c>
      <c r="AG254" s="115">
        <v>41463.449999999997</v>
      </c>
    </row>
    <row r="255" spans="1:33" x14ac:dyDescent="0.25">
      <c r="A255" s="7">
        <v>111312804</v>
      </c>
      <c r="B255" s="8" t="s">
        <v>355</v>
      </c>
      <c r="C255" s="8" t="s">
        <v>340</v>
      </c>
      <c r="D255" s="70">
        <v>49659</v>
      </c>
      <c r="E255" s="71">
        <v>2102</v>
      </c>
      <c r="F255" s="72">
        <v>4003378.7</v>
      </c>
      <c r="G255" s="73">
        <v>38.35</v>
      </c>
      <c r="H255" s="29">
        <f t="shared" si="9"/>
        <v>19</v>
      </c>
      <c r="I255" s="38" t="str">
        <f t="array" ref="I255">H255&amp;CHOOSE(AND(H255&lt;&gt;{11,12,13})*MIN(4,MOD(H255,10))+1,"th","st","nd","rd","th")</f>
        <v>19th</v>
      </c>
      <c r="J255" s="74">
        <v>0.75</v>
      </c>
      <c r="K255" s="75">
        <v>9862295.75</v>
      </c>
      <c r="L255" s="113">
        <v>746.65099999999995</v>
      </c>
      <c r="M255" s="38">
        <v>265.60399999999998</v>
      </c>
      <c r="N255" s="72">
        <v>9723.39</v>
      </c>
      <c r="O255" s="29">
        <f t="shared" si="10"/>
        <v>9</v>
      </c>
      <c r="P255" s="38" t="str">
        <f t="array" ref="P255">O255&amp;CHOOSE(AND(O255&lt;&gt;{11,12,13})*MIN(4,MOD(O255,10))+1,"th","st","nd","rd","th")</f>
        <v>9th</v>
      </c>
      <c r="Q255" s="76">
        <v>1.2229000000000001</v>
      </c>
      <c r="R255" s="77">
        <v>0.75</v>
      </c>
      <c r="S255" s="78">
        <v>1.0699999999999999E-2</v>
      </c>
      <c r="T255" s="79">
        <v>419</v>
      </c>
      <c r="U255" s="80">
        <v>5000350</v>
      </c>
      <c r="V255" s="72">
        <v>4939.8100000000004</v>
      </c>
      <c r="W255" s="29">
        <f t="shared" si="11"/>
        <v>25</v>
      </c>
      <c r="X255" s="38" t="str">
        <f t="array" ref="X255">W255&amp;CHOOSE(AND(W255&lt;&gt;{11,12,13})*MIN(4,MOD(W255,10))+1,"th","st","nd","rd","th")</f>
        <v>25th</v>
      </c>
      <c r="Y255" s="77">
        <v>0.26</v>
      </c>
      <c r="Z255" s="77">
        <v>1.01</v>
      </c>
      <c r="AA255" s="81">
        <v>210032.26</v>
      </c>
      <c r="AB255" s="82">
        <v>274294461</v>
      </c>
      <c r="AC255" s="83">
        <v>98866004</v>
      </c>
      <c r="AD255" s="115">
        <v>3787291.89</v>
      </c>
      <c r="AE255" s="115">
        <v>0</v>
      </c>
      <c r="AF255" s="115">
        <v>6054.55</v>
      </c>
      <c r="AG255" s="115">
        <v>19744.189999999999</v>
      </c>
    </row>
    <row r="256" spans="1:33" x14ac:dyDescent="0.25">
      <c r="A256" s="7">
        <v>111316003</v>
      </c>
      <c r="B256" s="8" t="s">
        <v>424</v>
      </c>
      <c r="C256" s="8" t="s">
        <v>340</v>
      </c>
      <c r="D256" s="70">
        <v>39614</v>
      </c>
      <c r="E256" s="71">
        <v>4129</v>
      </c>
      <c r="F256" s="72">
        <v>5502986.2800000003</v>
      </c>
      <c r="G256" s="73">
        <v>33.64</v>
      </c>
      <c r="H256" s="29">
        <f t="shared" si="9"/>
        <v>10</v>
      </c>
      <c r="I256" s="38" t="str">
        <f t="array" ref="I256">H256&amp;CHOOSE(AND(H256&lt;&gt;{11,12,13})*MIN(4,MOD(H256,10))+1,"th","st","nd","rd","th")</f>
        <v>10th</v>
      </c>
      <c r="J256" s="74">
        <v>0.66</v>
      </c>
      <c r="K256" s="75">
        <v>17970372.809999999</v>
      </c>
      <c r="L256" s="113">
        <v>1516.7470000000001</v>
      </c>
      <c r="M256" s="38">
        <v>463.41199999999998</v>
      </c>
      <c r="N256" s="72">
        <v>8972.77</v>
      </c>
      <c r="O256" s="29">
        <f t="shared" si="10"/>
        <v>3</v>
      </c>
      <c r="P256" s="38" t="str">
        <f t="array" ref="P256">O256&amp;CHOOSE(AND(O256&lt;&gt;{11,12,13})*MIN(4,MOD(O256,10))+1,"th","st","nd","rd","th")</f>
        <v>3rd</v>
      </c>
      <c r="Q256" s="76">
        <v>1.3251999999999999</v>
      </c>
      <c r="R256" s="77">
        <v>0.66</v>
      </c>
      <c r="S256" s="78">
        <v>1.04E-2</v>
      </c>
      <c r="T256" s="79">
        <v>432</v>
      </c>
      <c r="U256" s="80">
        <v>7094854</v>
      </c>
      <c r="V256" s="72">
        <v>3582.97</v>
      </c>
      <c r="W256" s="29">
        <f t="shared" si="11"/>
        <v>11</v>
      </c>
      <c r="X256" s="38" t="str">
        <f t="array" ref="X256">W256&amp;CHOOSE(AND(W256&lt;&gt;{11,12,13})*MIN(4,MOD(W256,10))+1,"th","st","nd","rd","th")</f>
        <v>11th</v>
      </c>
      <c r="Y256" s="77">
        <v>0.47</v>
      </c>
      <c r="Z256" s="77">
        <v>1.1299999999999999</v>
      </c>
      <c r="AA256" s="81">
        <v>237776.78</v>
      </c>
      <c r="AB256" s="82">
        <v>389916857</v>
      </c>
      <c r="AC256" s="83">
        <v>139549871</v>
      </c>
      <c r="AD256" s="115">
        <v>5265209.5</v>
      </c>
      <c r="AE256" s="115">
        <v>0</v>
      </c>
      <c r="AF256" s="115">
        <v>0</v>
      </c>
      <c r="AG256" s="115">
        <v>202869.55</v>
      </c>
    </row>
    <row r="257" spans="1:33" x14ac:dyDescent="0.25">
      <c r="A257" s="7">
        <v>111317503</v>
      </c>
      <c r="B257" s="8" t="s">
        <v>563</v>
      </c>
      <c r="C257" s="8" t="s">
        <v>340</v>
      </c>
      <c r="D257" s="70">
        <v>45099</v>
      </c>
      <c r="E257" s="71">
        <v>3241</v>
      </c>
      <c r="F257" s="72">
        <v>5254515.55</v>
      </c>
      <c r="G257" s="73">
        <v>35.950000000000003</v>
      </c>
      <c r="H257" s="29">
        <f t="shared" si="9"/>
        <v>13</v>
      </c>
      <c r="I257" s="38" t="str">
        <f t="array" ref="I257">H257&amp;CHOOSE(AND(H257&lt;&gt;{11,12,13})*MIN(4,MOD(H257,10))+1,"th","st","nd","rd","th")</f>
        <v>13th</v>
      </c>
      <c r="J257" s="74">
        <v>0.7</v>
      </c>
      <c r="K257" s="75">
        <v>15263857.48</v>
      </c>
      <c r="L257" s="113">
        <v>1233.184</v>
      </c>
      <c r="M257" s="38">
        <v>370.32</v>
      </c>
      <c r="N257" s="72">
        <v>9486.86</v>
      </c>
      <c r="O257" s="29">
        <f t="shared" si="10"/>
        <v>7</v>
      </c>
      <c r="P257" s="38" t="str">
        <f t="array" ref="P257">O257&amp;CHOOSE(AND(O257&lt;&gt;{11,12,13})*MIN(4,MOD(O257,10))+1,"th","st","nd","rd","th")</f>
        <v>7th</v>
      </c>
      <c r="Q257" s="76">
        <v>1.2534000000000001</v>
      </c>
      <c r="R257" s="77">
        <v>0.7</v>
      </c>
      <c r="S257" s="78">
        <v>8.6999999999999994E-3</v>
      </c>
      <c r="T257" s="79">
        <v>480</v>
      </c>
      <c r="U257" s="80">
        <v>8138205</v>
      </c>
      <c r="V257" s="72">
        <v>5075.26</v>
      </c>
      <c r="W257" s="29">
        <f t="shared" si="11"/>
        <v>27</v>
      </c>
      <c r="X257" s="38" t="str">
        <f t="array" ref="X257">W257&amp;CHOOSE(AND(W257&lt;&gt;{11,12,13})*MIN(4,MOD(W257,10))+1,"th","st","nd","rd","th")</f>
        <v>27th</v>
      </c>
      <c r="Y257" s="77">
        <v>0.24</v>
      </c>
      <c r="Z257" s="77">
        <v>0.94</v>
      </c>
      <c r="AA257" s="81">
        <v>285697.55</v>
      </c>
      <c r="AB257" s="82">
        <v>475050789</v>
      </c>
      <c r="AC257" s="83">
        <v>132277947</v>
      </c>
      <c r="AD257" s="115">
        <v>4836703</v>
      </c>
      <c r="AE257" s="115">
        <v>71922</v>
      </c>
      <c r="AF257" s="115">
        <v>60193</v>
      </c>
      <c r="AG257" s="115">
        <v>51633</v>
      </c>
    </row>
    <row r="258" spans="1:33" x14ac:dyDescent="0.25">
      <c r="A258" s="7">
        <v>128321103</v>
      </c>
      <c r="B258" s="8" t="s">
        <v>156</v>
      </c>
      <c r="C258" s="8" t="s">
        <v>157</v>
      </c>
      <c r="D258" s="70">
        <v>44851</v>
      </c>
      <c r="E258" s="71">
        <v>5737</v>
      </c>
      <c r="F258" s="72">
        <v>13939960.640000001</v>
      </c>
      <c r="G258" s="73">
        <v>54.18</v>
      </c>
      <c r="H258" s="29">
        <f t="shared" si="9"/>
        <v>56</v>
      </c>
      <c r="I258" s="38" t="str">
        <f t="array" ref="I258">H258&amp;CHOOSE(AND(H258&lt;&gt;{11,12,13})*MIN(4,MOD(H258,10))+1,"th","st","nd","rd","th")</f>
        <v>56th</v>
      </c>
      <c r="J258" s="74">
        <v>1.06</v>
      </c>
      <c r="K258" s="75">
        <v>27710714.739999998</v>
      </c>
      <c r="L258" s="113">
        <v>1618.547</v>
      </c>
      <c r="M258" s="38">
        <v>313.267</v>
      </c>
      <c r="N258" s="72">
        <v>14330.63</v>
      </c>
      <c r="O258" s="29">
        <f t="shared" si="10"/>
        <v>83</v>
      </c>
      <c r="P258" s="38" t="str">
        <f t="array" ref="P258">O258&amp;CHOOSE(AND(O258&lt;&gt;{11,12,13})*MIN(4,MOD(O258,10))+1,"th","st","nd","rd","th")</f>
        <v>83rd</v>
      </c>
      <c r="Q258" s="76">
        <v>0.82979999999999998</v>
      </c>
      <c r="R258" s="77">
        <v>0.88</v>
      </c>
      <c r="S258" s="78">
        <v>1.8100000000000002E-2</v>
      </c>
      <c r="T258" s="79">
        <v>51</v>
      </c>
      <c r="U258" s="80">
        <v>10345716</v>
      </c>
      <c r="V258" s="72">
        <v>5355.44</v>
      </c>
      <c r="W258" s="29">
        <f t="shared" si="11"/>
        <v>32</v>
      </c>
      <c r="X258" s="38" t="str">
        <f t="array" ref="X258">W258&amp;CHOOSE(AND(W258&lt;&gt;{11,12,13})*MIN(4,MOD(W258,10))+1,"th","st","nd","rd","th")</f>
        <v>32nd</v>
      </c>
      <c r="Y258" s="77">
        <v>0.2</v>
      </c>
      <c r="Z258" s="77">
        <v>1.08</v>
      </c>
      <c r="AA258" s="81">
        <v>1133851.57</v>
      </c>
      <c r="AB258" s="82">
        <v>504180544</v>
      </c>
      <c r="AC258" s="83">
        <v>267887783</v>
      </c>
      <c r="AD258" s="115">
        <v>12634598.060000001</v>
      </c>
      <c r="AE258" s="115">
        <v>74942.87</v>
      </c>
      <c r="AF258" s="115">
        <v>96568.14</v>
      </c>
      <c r="AG258" s="115">
        <v>26611.09</v>
      </c>
    </row>
    <row r="259" spans="1:33" x14ac:dyDescent="0.25">
      <c r="A259" s="7">
        <v>128323303</v>
      </c>
      <c r="B259" s="8" t="s">
        <v>337</v>
      </c>
      <c r="C259" s="8" t="s">
        <v>157</v>
      </c>
      <c r="D259" s="70">
        <v>46250</v>
      </c>
      <c r="E259" s="71">
        <v>2701</v>
      </c>
      <c r="F259" s="72">
        <v>6860230.4900000012</v>
      </c>
      <c r="G259" s="73">
        <v>54.92</v>
      </c>
      <c r="H259" s="29">
        <f t="shared" ref="H259:H322" si="12">ROUND(_xlfn.PERCENTRANK.EXC(G$2:G$501,G259)*100,0)</f>
        <v>58</v>
      </c>
      <c r="I259" s="38" t="str">
        <f t="array" ref="I259">H259&amp;CHOOSE(AND(H259&lt;&gt;{11,12,13})*MIN(4,MOD(H259,10))+1,"th","st","nd","rd","th")</f>
        <v>58th</v>
      </c>
      <c r="J259" s="74">
        <v>1.07</v>
      </c>
      <c r="K259" s="75">
        <v>13917062.720000001</v>
      </c>
      <c r="L259" s="113">
        <v>879.66899999999998</v>
      </c>
      <c r="M259" s="38">
        <v>201.77099999999999</v>
      </c>
      <c r="N259" s="72">
        <v>12869.01</v>
      </c>
      <c r="O259" s="29">
        <f t="shared" ref="O259:O322" si="13">ROUND(_xlfn.PERCENTRANK.EXC(N$2:N$501,N259)*100,0)</f>
        <v>68</v>
      </c>
      <c r="P259" s="38" t="str">
        <f t="array" ref="P259">O259&amp;CHOOSE(AND(O259&lt;&gt;{11,12,13})*MIN(4,MOD(O259,10))+1,"th","st","nd","rd","th")</f>
        <v>68th</v>
      </c>
      <c r="Q259" s="76">
        <v>0.92400000000000004</v>
      </c>
      <c r="R259" s="77">
        <v>0.99</v>
      </c>
      <c r="S259" s="78">
        <v>1.8100000000000002E-2</v>
      </c>
      <c r="T259" s="79">
        <v>51</v>
      </c>
      <c r="U259" s="80">
        <v>5086373</v>
      </c>
      <c r="V259" s="72">
        <v>4703.33</v>
      </c>
      <c r="W259" s="29">
        <f t="shared" ref="W259:W322" si="14">ROUND(_xlfn.PERCENTRANK.EXC(V$2:V$501,V259)*100,0)</f>
        <v>22</v>
      </c>
      <c r="X259" s="38" t="str">
        <f t="array" ref="X259">W259&amp;CHOOSE(AND(W259&lt;&gt;{11,12,13})*MIN(4,MOD(W259,10))+1,"th","st","nd","rd","th")</f>
        <v>22nd</v>
      </c>
      <c r="Y259" s="77">
        <v>0.3</v>
      </c>
      <c r="Z259" s="77">
        <v>1.29</v>
      </c>
      <c r="AA259" s="81">
        <v>393171.36</v>
      </c>
      <c r="AB259" s="82">
        <v>259938822</v>
      </c>
      <c r="AC259" s="83">
        <v>119641220</v>
      </c>
      <c r="AD259" s="115">
        <v>6446855.1900000004</v>
      </c>
      <c r="AE259" s="115">
        <v>0</v>
      </c>
      <c r="AF259" s="115">
        <v>20203.939999999999</v>
      </c>
      <c r="AG259" s="115">
        <v>0</v>
      </c>
    </row>
    <row r="260" spans="1:33" x14ac:dyDescent="0.25">
      <c r="A260" s="7">
        <v>128323703</v>
      </c>
      <c r="B260" s="8" t="s">
        <v>341</v>
      </c>
      <c r="C260" s="8" t="s">
        <v>157</v>
      </c>
      <c r="D260" s="70">
        <v>42685</v>
      </c>
      <c r="E260" s="71">
        <v>12791</v>
      </c>
      <c r="F260" s="72">
        <v>33703137.310000002</v>
      </c>
      <c r="G260" s="73">
        <v>61.73</v>
      </c>
      <c r="H260" s="29">
        <f t="shared" si="12"/>
        <v>72</v>
      </c>
      <c r="I260" s="38" t="str">
        <f t="array" ref="I260">H260&amp;CHOOSE(AND(H260&lt;&gt;{11,12,13})*MIN(4,MOD(H260,10))+1,"th","st","nd","rd","th")</f>
        <v>72nd</v>
      </c>
      <c r="J260" s="74">
        <v>1.2</v>
      </c>
      <c r="K260" s="75">
        <v>47803441.789999999</v>
      </c>
      <c r="L260" s="113">
        <v>2816.22</v>
      </c>
      <c r="M260" s="38">
        <v>328.93900000000002</v>
      </c>
      <c r="N260" s="72">
        <v>15100.69</v>
      </c>
      <c r="O260" s="29">
        <f t="shared" si="13"/>
        <v>88</v>
      </c>
      <c r="P260" s="38" t="str">
        <f t="array" ref="P260">O260&amp;CHOOSE(AND(O260&lt;&gt;{11,12,13})*MIN(4,MOD(O260,10))+1,"th","st","nd","rd","th")</f>
        <v>88th</v>
      </c>
      <c r="Q260" s="76">
        <v>0.78739999999999999</v>
      </c>
      <c r="R260" s="77">
        <v>0.94</v>
      </c>
      <c r="S260" s="78">
        <v>1.6500000000000001E-2</v>
      </c>
      <c r="T260" s="79">
        <v>100</v>
      </c>
      <c r="U260" s="80">
        <v>27337655</v>
      </c>
      <c r="V260" s="72">
        <v>8691.98</v>
      </c>
      <c r="W260" s="29">
        <f t="shared" si="14"/>
        <v>72</v>
      </c>
      <c r="X260" s="38" t="str">
        <f t="array" ref="X260">W260&amp;CHOOSE(AND(W260&lt;&gt;{11,12,13})*MIN(4,MOD(W260,10))+1,"th","st","nd","rd","th")</f>
        <v>72nd</v>
      </c>
      <c r="Y260" s="77">
        <v>0</v>
      </c>
      <c r="Z260" s="77">
        <v>0.94</v>
      </c>
      <c r="AA260" s="81">
        <v>1032676.97</v>
      </c>
      <c r="AB260" s="82">
        <v>1451395901</v>
      </c>
      <c r="AC260" s="83">
        <v>588727620</v>
      </c>
      <c r="AD260" s="115">
        <v>32649770.420000002</v>
      </c>
      <c r="AE260" s="115">
        <v>0</v>
      </c>
      <c r="AF260" s="115">
        <v>20689.919999999998</v>
      </c>
      <c r="AG260" s="115">
        <v>309364.81</v>
      </c>
    </row>
    <row r="261" spans="1:33" x14ac:dyDescent="0.25">
      <c r="A261" s="7">
        <v>128325203</v>
      </c>
      <c r="B261" s="8" t="s">
        <v>390</v>
      </c>
      <c r="C261" s="8" t="s">
        <v>157</v>
      </c>
      <c r="D261" s="70">
        <v>53253</v>
      </c>
      <c r="E261" s="71">
        <v>3783</v>
      </c>
      <c r="F261" s="72">
        <v>7870994.0599999996</v>
      </c>
      <c r="G261" s="73">
        <v>39.07</v>
      </c>
      <c r="H261" s="29">
        <f t="shared" si="12"/>
        <v>20</v>
      </c>
      <c r="I261" s="38" t="str">
        <f t="array" ref="I261">H261&amp;CHOOSE(AND(H261&lt;&gt;{11,12,13})*MIN(4,MOD(H261,10))+1,"th","st","nd","rd","th")</f>
        <v>20th</v>
      </c>
      <c r="J261" s="74">
        <v>0.76</v>
      </c>
      <c r="K261" s="75">
        <v>21437123.129999999</v>
      </c>
      <c r="L261" s="113">
        <v>1351.0170000000001</v>
      </c>
      <c r="M261" s="38">
        <v>391.49</v>
      </c>
      <c r="N261" s="72">
        <v>12289.04</v>
      </c>
      <c r="O261" s="29">
        <f t="shared" si="13"/>
        <v>58</v>
      </c>
      <c r="P261" s="38" t="str">
        <f t="array" ref="P261">O261&amp;CHOOSE(AND(O261&lt;&gt;{11,12,13})*MIN(4,MOD(O261,10))+1,"th","st","nd","rd","th")</f>
        <v>58th</v>
      </c>
      <c r="Q261" s="76">
        <v>0.96760000000000002</v>
      </c>
      <c r="R261" s="77">
        <v>0.74</v>
      </c>
      <c r="S261" s="78">
        <v>1.1900000000000001E-2</v>
      </c>
      <c r="T261" s="79">
        <v>354</v>
      </c>
      <c r="U261" s="80">
        <v>8829714</v>
      </c>
      <c r="V261" s="72">
        <v>5067.25</v>
      </c>
      <c r="W261" s="29">
        <f t="shared" si="14"/>
        <v>27</v>
      </c>
      <c r="X261" s="38" t="str">
        <f t="array" ref="X261">W261&amp;CHOOSE(AND(W261&lt;&gt;{11,12,13})*MIN(4,MOD(W261,10))+1,"th","st","nd","rd","th")</f>
        <v>27th</v>
      </c>
      <c r="Y261" s="77">
        <v>0.24</v>
      </c>
      <c r="Z261" s="77">
        <v>0.98</v>
      </c>
      <c r="AA261" s="81">
        <v>599313.79</v>
      </c>
      <c r="AB261" s="82">
        <v>458678780</v>
      </c>
      <c r="AC261" s="83">
        <v>200255089</v>
      </c>
      <c r="AD261" s="115">
        <v>7265911.9699999997</v>
      </c>
      <c r="AE261" s="115">
        <v>0</v>
      </c>
      <c r="AF261" s="115">
        <v>5768.3</v>
      </c>
      <c r="AG261" s="115">
        <v>23391.74</v>
      </c>
    </row>
    <row r="262" spans="1:33" x14ac:dyDescent="0.25">
      <c r="A262" s="7">
        <v>128326303</v>
      </c>
      <c r="B262" s="8" t="s">
        <v>482</v>
      </c>
      <c r="C262" s="8" t="s">
        <v>157</v>
      </c>
      <c r="D262" s="70">
        <v>44941</v>
      </c>
      <c r="E262" s="71">
        <v>2296</v>
      </c>
      <c r="F262" s="72">
        <v>4556948.2299999995</v>
      </c>
      <c r="G262" s="73">
        <v>44.16</v>
      </c>
      <c r="H262" s="29">
        <f t="shared" si="12"/>
        <v>32</v>
      </c>
      <c r="I262" s="38" t="str">
        <f t="array" ref="I262">H262&amp;CHOOSE(AND(H262&lt;&gt;{11,12,13})*MIN(4,MOD(H262,10))+1,"th","st","nd","rd","th")</f>
        <v>32nd</v>
      </c>
      <c r="J262" s="74">
        <v>0.86</v>
      </c>
      <c r="K262" s="75">
        <v>14638837.16</v>
      </c>
      <c r="L262" s="113">
        <v>883.62400000000002</v>
      </c>
      <c r="M262" s="38">
        <v>285.96600000000001</v>
      </c>
      <c r="N262" s="72">
        <v>12430.47</v>
      </c>
      <c r="O262" s="29">
        <f t="shared" si="13"/>
        <v>61</v>
      </c>
      <c r="P262" s="38" t="str">
        <f t="array" ref="P262">O262&amp;CHOOSE(AND(O262&lt;&gt;{11,12,13})*MIN(4,MOD(O262,10))+1,"th","st","nd","rd","th")</f>
        <v>61st</v>
      </c>
      <c r="Q262" s="76">
        <v>0.95660000000000001</v>
      </c>
      <c r="R262" s="77">
        <v>0.82</v>
      </c>
      <c r="S262" s="78">
        <v>1.49E-2</v>
      </c>
      <c r="T262" s="79">
        <v>166</v>
      </c>
      <c r="U262" s="80">
        <v>4102861</v>
      </c>
      <c r="V262" s="72">
        <v>3507.95</v>
      </c>
      <c r="W262" s="29">
        <f t="shared" si="14"/>
        <v>10</v>
      </c>
      <c r="X262" s="38" t="str">
        <f t="array" ref="X262">W262&amp;CHOOSE(AND(W262&lt;&gt;{11,12,13})*MIN(4,MOD(W262,10))+1,"th","st","nd","rd","th")</f>
        <v>10th</v>
      </c>
      <c r="Y262" s="77">
        <v>0.48</v>
      </c>
      <c r="Z262" s="77">
        <v>1.3</v>
      </c>
      <c r="AA262" s="81">
        <v>274172.5</v>
      </c>
      <c r="AB262" s="82">
        <v>200036338</v>
      </c>
      <c r="AC262" s="83">
        <v>106147292</v>
      </c>
      <c r="AD262" s="115">
        <v>4274112.46</v>
      </c>
      <c r="AE262" s="115">
        <v>0</v>
      </c>
      <c r="AF262" s="115">
        <v>8663.27</v>
      </c>
      <c r="AG262" s="115">
        <v>100286.03</v>
      </c>
    </row>
    <row r="263" spans="1:33" x14ac:dyDescent="0.25">
      <c r="A263" s="7">
        <v>128327303</v>
      </c>
      <c r="B263" s="8" t="s">
        <v>506</v>
      </c>
      <c r="C263" s="8" t="s">
        <v>157</v>
      </c>
      <c r="D263" s="70">
        <v>39327</v>
      </c>
      <c r="E263" s="71">
        <v>2781</v>
      </c>
      <c r="F263" s="72">
        <v>3406721.2399999998</v>
      </c>
      <c r="G263" s="73">
        <v>31.15</v>
      </c>
      <c r="H263" s="29">
        <f t="shared" si="12"/>
        <v>6</v>
      </c>
      <c r="I263" s="38" t="str">
        <f t="array" ref="I263">H263&amp;CHOOSE(AND(H263&lt;&gt;{11,12,13})*MIN(4,MOD(H263,10))+1,"th","st","nd","rd","th")</f>
        <v>6th</v>
      </c>
      <c r="J263" s="74">
        <v>0.61</v>
      </c>
      <c r="K263" s="75">
        <v>16599317.640000001</v>
      </c>
      <c r="L263" s="113">
        <v>926.00099999999998</v>
      </c>
      <c r="M263" s="38">
        <v>466.02600000000001</v>
      </c>
      <c r="N263" s="72">
        <v>11923.27</v>
      </c>
      <c r="O263" s="29">
        <f t="shared" si="13"/>
        <v>51</v>
      </c>
      <c r="P263" s="38" t="str">
        <f t="array" ref="P263">O263&amp;CHOOSE(AND(O263&lt;&gt;{11,12,13})*MIN(4,MOD(O263,10))+1,"th","st","nd","rd","th")</f>
        <v>51st</v>
      </c>
      <c r="Q263" s="76">
        <v>0.99729999999999996</v>
      </c>
      <c r="R263" s="77">
        <v>0.61</v>
      </c>
      <c r="S263" s="78">
        <v>1.04E-2</v>
      </c>
      <c r="T263" s="79">
        <v>432</v>
      </c>
      <c r="U263" s="80">
        <v>4381572</v>
      </c>
      <c r="V263" s="72">
        <v>3147.62</v>
      </c>
      <c r="W263" s="29">
        <f t="shared" si="14"/>
        <v>8</v>
      </c>
      <c r="X263" s="38" t="str">
        <f t="array" ref="X263">W263&amp;CHOOSE(AND(W263&lt;&gt;{11,12,13})*MIN(4,MOD(W263,10))+1,"th","st","nd","rd","th")</f>
        <v>8th</v>
      </c>
      <c r="Y263" s="77">
        <v>0.53</v>
      </c>
      <c r="Z263" s="77">
        <v>1.1399999999999999</v>
      </c>
      <c r="AA263" s="81">
        <v>282998.21000000002</v>
      </c>
      <c r="AB263" s="82">
        <v>218167495</v>
      </c>
      <c r="AC263" s="83">
        <v>108815476</v>
      </c>
      <c r="AD263" s="115">
        <v>3114852.36</v>
      </c>
      <c r="AE263" s="115">
        <v>0</v>
      </c>
      <c r="AF263" s="115">
        <v>8870.67</v>
      </c>
      <c r="AG263" s="115">
        <v>1810</v>
      </c>
    </row>
    <row r="264" spans="1:33" x14ac:dyDescent="0.25">
      <c r="A264" s="7">
        <v>128328003</v>
      </c>
      <c r="B264" s="8" t="s">
        <v>602</v>
      </c>
      <c r="C264" s="8" t="s">
        <v>157</v>
      </c>
      <c r="D264" s="70">
        <v>48637</v>
      </c>
      <c r="E264" s="71">
        <v>3029</v>
      </c>
      <c r="F264" s="72">
        <v>6303330.209999999</v>
      </c>
      <c r="G264" s="73">
        <v>42.79</v>
      </c>
      <c r="H264" s="29">
        <f t="shared" si="12"/>
        <v>30</v>
      </c>
      <c r="I264" s="38" t="str">
        <f t="array" ref="I264">H264&amp;CHOOSE(AND(H264&lt;&gt;{11,12,13})*MIN(4,MOD(H264,10))+1,"th","st","nd","rd","th")</f>
        <v>30th</v>
      </c>
      <c r="J264" s="74">
        <v>0.83</v>
      </c>
      <c r="K264" s="75">
        <v>20137678.84</v>
      </c>
      <c r="L264" s="113">
        <v>1122.3589999999999</v>
      </c>
      <c r="M264" s="38">
        <v>333.92099999999999</v>
      </c>
      <c r="N264" s="72">
        <v>13828.16</v>
      </c>
      <c r="O264" s="29">
        <f t="shared" si="13"/>
        <v>79</v>
      </c>
      <c r="P264" s="38" t="str">
        <f t="array" ref="P264">O264&amp;CHOOSE(AND(O264&lt;&gt;{11,12,13})*MIN(4,MOD(O264,10))+1,"th","st","nd","rd","th")</f>
        <v>79th</v>
      </c>
      <c r="Q264" s="76">
        <v>0.8599</v>
      </c>
      <c r="R264" s="77">
        <v>0.71</v>
      </c>
      <c r="S264" s="78">
        <v>1.38E-2</v>
      </c>
      <c r="T264" s="79">
        <v>225</v>
      </c>
      <c r="U264" s="80">
        <v>6114474</v>
      </c>
      <c r="V264" s="72">
        <v>4198.6899999999996</v>
      </c>
      <c r="W264" s="29">
        <f t="shared" si="14"/>
        <v>16</v>
      </c>
      <c r="X264" s="38" t="str">
        <f t="array" ref="X264">W264&amp;CHOOSE(AND(W264&lt;&gt;{11,12,13})*MIN(4,MOD(W264,10))+1,"th","st","nd","rd","th")</f>
        <v>16th</v>
      </c>
      <c r="Y264" s="77">
        <v>0.37</v>
      </c>
      <c r="Z264" s="77">
        <v>1.08</v>
      </c>
      <c r="AA264" s="81">
        <v>445876.39</v>
      </c>
      <c r="AB264" s="82">
        <v>315728076</v>
      </c>
      <c r="AC264" s="83">
        <v>140575936</v>
      </c>
      <c r="AD264" s="115">
        <v>5851153.5099999998</v>
      </c>
      <c r="AE264" s="115">
        <v>0</v>
      </c>
      <c r="AF264" s="115">
        <v>6300.31</v>
      </c>
      <c r="AG264" s="115">
        <v>0</v>
      </c>
    </row>
    <row r="265" spans="1:33" x14ac:dyDescent="0.25">
      <c r="A265" s="7">
        <v>106330703</v>
      </c>
      <c r="B265" s="8" t="s">
        <v>170</v>
      </c>
      <c r="C265" s="8" t="s">
        <v>171</v>
      </c>
      <c r="D265" s="70">
        <v>47020</v>
      </c>
      <c r="E265" s="71">
        <v>3091</v>
      </c>
      <c r="F265" s="72">
        <v>3483293.3799999994</v>
      </c>
      <c r="G265" s="73">
        <v>23.97</v>
      </c>
      <c r="H265" s="29">
        <f t="shared" si="12"/>
        <v>1</v>
      </c>
      <c r="I265" s="38" t="str">
        <f t="array" ref="I265">H265&amp;CHOOSE(AND(H265&lt;&gt;{11,12,13})*MIN(4,MOD(H265,10))+1,"th","st","nd","rd","th")</f>
        <v>1st</v>
      </c>
      <c r="J265" s="74">
        <v>0.47</v>
      </c>
      <c r="K265" s="75">
        <v>13918103.07</v>
      </c>
      <c r="L265" s="113">
        <v>1043.0889999999999</v>
      </c>
      <c r="M265" s="38">
        <v>291.59199999999998</v>
      </c>
      <c r="N265" s="72">
        <v>10422.299999999999</v>
      </c>
      <c r="O265" s="29">
        <f t="shared" si="13"/>
        <v>18</v>
      </c>
      <c r="P265" s="38" t="str">
        <f t="array" ref="P265">O265&amp;CHOOSE(AND(O265&lt;&gt;{11,12,13})*MIN(4,MOD(O265,10))+1,"th","st","nd","rd","th")</f>
        <v>18th</v>
      </c>
      <c r="Q265" s="76">
        <v>1.1409</v>
      </c>
      <c r="R265" s="77">
        <v>0.47</v>
      </c>
      <c r="S265" s="78">
        <v>7.7000000000000002E-3</v>
      </c>
      <c r="T265" s="79">
        <v>495</v>
      </c>
      <c r="U265" s="80">
        <v>6024334</v>
      </c>
      <c r="V265" s="72">
        <v>4513.6899999999996</v>
      </c>
      <c r="W265" s="29">
        <f t="shared" si="14"/>
        <v>19</v>
      </c>
      <c r="X265" s="38" t="str">
        <f t="array" ref="X265">W265&amp;CHOOSE(AND(W265&lt;&gt;{11,12,13})*MIN(4,MOD(W265,10))+1,"th","st","nd","rd","th")</f>
        <v>19th</v>
      </c>
      <c r="Y265" s="77">
        <v>0.33</v>
      </c>
      <c r="Z265" s="77">
        <v>0.8</v>
      </c>
      <c r="AA265" s="81">
        <v>351749.32</v>
      </c>
      <c r="AB265" s="82">
        <v>289447148</v>
      </c>
      <c r="AC265" s="83">
        <v>160130016</v>
      </c>
      <c r="AD265" s="115">
        <v>3123120.28</v>
      </c>
      <c r="AE265" s="115">
        <v>0</v>
      </c>
      <c r="AF265" s="115">
        <v>8423.7800000000007</v>
      </c>
      <c r="AG265" s="115">
        <v>7656</v>
      </c>
    </row>
    <row r="266" spans="1:33" x14ac:dyDescent="0.25">
      <c r="A266" s="7">
        <v>106330803</v>
      </c>
      <c r="B266" s="8" t="s">
        <v>172</v>
      </c>
      <c r="C266" s="8" t="s">
        <v>171</v>
      </c>
      <c r="D266" s="70">
        <v>42698</v>
      </c>
      <c r="E266" s="71">
        <v>4960</v>
      </c>
      <c r="F266" s="72">
        <v>8465298.0300000012</v>
      </c>
      <c r="G266" s="73">
        <v>39.97</v>
      </c>
      <c r="H266" s="29">
        <f t="shared" si="12"/>
        <v>22</v>
      </c>
      <c r="I266" s="38" t="str">
        <f t="array" ref="I266">H266&amp;CHOOSE(AND(H266&lt;&gt;{11,12,13})*MIN(4,MOD(H266,10))+1,"th","st","nd","rd","th")</f>
        <v>22nd</v>
      </c>
      <c r="J266" s="74">
        <v>0.78</v>
      </c>
      <c r="K266" s="75">
        <v>20473977.359999999</v>
      </c>
      <c r="L266" s="113">
        <v>1579.499</v>
      </c>
      <c r="M266" s="38">
        <v>413.37599999999998</v>
      </c>
      <c r="N266" s="72">
        <v>10266.370000000001</v>
      </c>
      <c r="O266" s="29">
        <f t="shared" si="13"/>
        <v>15</v>
      </c>
      <c r="P266" s="38" t="str">
        <f t="array" ref="P266">O266&amp;CHOOSE(AND(O266&lt;&gt;{11,12,13})*MIN(4,MOD(O266,10))+1,"th","st","nd","rd","th")</f>
        <v>15th</v>
      </c>
      <c r="Q266" s="76">
        <v>1.1581999999999999</v>
      </c>
      <c r="R266" s="77">
        <v>0.78</v>
      </c>
      <c r="S266" s="78">
        <v>1.0500000000000001E-2</v>
      </c>
      <c r="T266" s="79">
        <v>427</v>
      </c>
      <c r="U266" s="80">
        <v>10771061</v>
      </c>
      <c r="V266" s="72">
        <v>5404.79</v>
      </c>
      <c r="W266" s="29">
        <f t="shared" si="14"/>
        <v>33</v>
      </c>
      <c r="X266" s="38" t="str">
        <f t="array" ref="X266">W266&amp;CHOOSE(AND(W266&lt;&gt;{11,12,13})*MIN(4,MOD(W266,10))+1,"th","st","nd","rd","th")</f>
        <v>33rd</v>
      </c>
      <c r="Y266" s="77">
        <v>0.19</v>
      </c>
      <c r="Z266" s="77">
        <v>0.97</v>
      </c>
      <c r="AA266" s="81">
        <v>714055.89</v>
      </c>
      <c r="AB266" s="82">
        <v>577613147</v>
      </c>
      <c r="AC266" s="83">
        <v>226197408</v>
      </c>
      <c r="AD266" s="115">
        <v>7746237.9100000001</v>
      </c>
      <c r="AE266" s="115">
        <v>0</v>
      </c>
      <c r="AF266" s="115">
        <v>5004.2299999999996</v>
      </c>
      <c r="AG266" s="115">
        <v>14390</v>
      </c>
    </row>
    <row r="267" spans="1:33" x14ac:dyDescent="0.25">
      <c r="A267" s="7">
        <v>106338003</v>
      </c>
      <c r="B267" s="8" t="s">
        <v>505</v>
      </c>
      <c r="C267" s="8" t="s">
        <v>171</v>
      </c>
      <c r="D267" s="70">
        <v>42438</v>
      </c>
      <c r="E267" s="71">
        <v>8172</v>
      </c>
      <c r="F267" s="72">
        <v>11490354.800000001</v>
      </c>
      <c r="G267" s="73">
        <v>33.130000000000003</v>
      </c>
      <c r="H267" s="29">
        <f t="shared" si="12"/>
        <v>9</v>
      </c>
      <c r="I267" s="38" t="str">
        <f t="array" ref="I267">H267&amp;CHOOSE(AND(H267&lt;&gt;{11,12,13})*MIN(4,MOD(H267,10))+1,"th","st","nd","rd","th")</f>
        <v>9th</v>
      </c>
      <c r="J267" s="74">
        <v>0.65</v>
      </c>
      <c r="K267" s="75">
        <v>35549595.359999999</v>
      </c>
      <c r="L267" s="113">
        <v>2322.4589999999998</v>
      </c>
      <c r="M267" s="38">
        <v>523.54999999999995</v>
      </c>
      <c r="N267" s="72">
        <v>12491.03</v>
      </c>
      <c r="O267" s="29">
        <f t="shared" si="13"/>
        <v>62</v>
      </c>
      <c r="P267" s="38" t="str">
        <f t="array" ref="P267">O267&amp;CHOOSE(AND(O267&lt;&gt;{11,12,13})*MIN(4,MOD(O267,10))+1,"th","st","nd","rd","th")</f>
        <v>62nd</v>
      </c>
      <c r="Q267" s="76">
        <v>0.95199999999999996</v>
      </c>
      <c r="R267" s="77">
        <v>0.62</v>
      </c>
      <c r="S267" s="78">
        <v>9.9000000000000008E-3</v>
      </c>
      <c r="T267" s="79">
        <v>450</v>
      </c>
      <c r="U267" s="80">
        <v>15621107</v>
      </c>
      <c r="V267" s="72">
        <v>5488.78</v>
      </c>
      <c r="W267" s="29">
        <f t="shared" si="14"/>
        <v>34</v>
      </c>
      <c r="X267" s="38" t="str">
        <f t="array" ref="X267">W267&amp;CHOOSE(AND(W267&lt;&gt;{11,12,13})*MIN(4,MOD(W267,10))+1,"th","st","nd","rd","th")</f>
        <v>34th</v>
      </c>
      <c r="Y267" s="77">
        <v>0.18</v>
      </c>
      <c r="Z267" s="77">
        <v>0.8</v>
      </c>
      <c r="AA267" s="81">
        <v>1118505.9099999999</v>
      </c>
      <c r="AB267" s="82">
        <v>786329673</v>
      </c>
      <c r="AC267" s="83">
        <v>379424612</v>
      </c>
      <c r="AD267" s="115">
        <v>10186117.49</v>
      </c>
      <c r="AE267" s="115">
        <v>0</v>
      </c>
      <c r="AF267" s="115">
        <v>185731.4</v>
      </c>
      <c r="AG267" s="115">
        <v>0</v>
      </c>
    </row>
    <row r="268" spans="1:33" x14ac:dyDescent="0.25">
      <c r="A268" s="7">
        <v>111343603</v>
      </c>
      <c r="B268" s="8" t="s">
        <v>353</v>
      </c>
      <c r="C268" s="8" t="s">
        <v>354</v>
      </c>
      <c r="D268" s="70">
        <v>47308</v>
      </c>
      <c r="E268" s="71">
        <v>9155</v>
      </c>
      <c r="F268" s="72">
        <v>16163355.399999999</v>
      </c>
      <c r="G268" s="73">
        <v>37.32</v>
      </c>
      <c r="H268" s="29">
        <f t="shared" si="12"/>
        <v>16</v>
      </c>
      <c r="I268" s="38" t="str">
        <f t="array" ref="I268">H268&amp;CHOOSE(AND(H268&lt;&gt;{11,12,13})*MIN(4,MOD(H268,10))+1,"th","st","nd","rd","th")</f>
        <v>16th</v>
      </c>
      <c r="J268" s="74">
        <v>0.73</v>
      </c>
      <c r="K268" s="75">
        <v>32874091.890000001</v>
      </c>
      <c r="L268" s="113">
        <v>2981.92</v>
      </c>
      <c r="M268" s="38">
        <v>649.202</v>
      </c>
      <c r="N268" s="72">
        <v>9042.7999999999993</v>
      </c>
      <c r="O268" s="29">
        <f t="shared" si="13"/>
        <v>4</v>
      </c>
      <c r="P268" s="38" t="str">
        <f t="array" ref="P268">O268&amp;CHOOSE(AND(O268&lt;&gt;{11,12,13})*MIN(4,MOD(O268,10))+1,"th","st","nd","rd","th")</f>
        <v>4th</v>
      </c>
      <c r="Q268" s="76">
        <v>1.3149999999999999</v>
      </c>
      <c r="R268" s="77">
        <v>0.73</v>
      </c>
      <c r="S268" s="78">
        <v>8.8999999999999999E-3</v>
      </c>
      <c r="T268" s="79">
        <v>476</v>
      </c>
      <c r="U268" s="80">
        <v>24382130</v>
      </c>
      <c r="V268" s="72">
        <v>6714.76</v>
      </c>
      <c r="W268" s="29">
        <f t="shared" si="14"/>
        <v>50</v>
      </c>
      <c r="X268" s="38" t="str">
        <f t="array" ref="X268">W268&amp;CHOOSE(AND(W268&lt;&gt;{11,12,13})*MIN(4,MOD(W268,10))+1,"th","st","nd","rd","th")</f>
        <v>50th</v>
      </c>
      <c r="Y268" s="77">
        <v>0</v>
      </c>
      <c r="Z268" s="77">
        <v>0.73</v>
      </c>
      <c r="AA268" s="81">
        <v>520924.29</v>
      </c>
      <c r="AB268" s="82">
        <v>1383969175</v>
      </c>
      <c r="AC268" s="83">
        <v>435592750</v>
      </c>
      <c r="AD268" s="115">
        <v>15624132.35</v>
      </c>
      <c r="AE268" s="115">
        <v>0</v>
      </c>
      <c r="AF268" s="115">
        <v>18298.759999999998</v>
      </c>
      <c r="AG268" s="115">
        <v>38591.24</v>
      </c>
    </row>
    <row r="269" spans="1:33" x14ac:dyDescent="0.25">
      <c r="A269" s="7">
        <v>119350303</v>
      </c>
      <c r="B269" s="8" t="s">
        <v>95</v>
      </c>
      <c r="C269" s="8" t="s">
        <v>96</v>
      </c>
      <c r="D269" s="70">
        <v>73248</v>
      </c>
      <c r="E269" s="71">
        <v>9215</v>
      </c>
      <c r="F269" s="72">
        <v>31164075.43</v>
      </c>
      <c r="G269" s="73">
        <v>46.17</v>
      </c>
      <c r="H269" s="29">
        <f t="shared" si="12"/>
        <v>37</v>
      </c>
      <c r="I269" s="38" t="str">
        <f t="array" ref="I269">H269&amp;CHOOSE(AND(H269&lt;&gt;{11,12,13})*MIN(4,MOD(H269,10))+1,"th","st","nd","rd","th")</f>
        <v>37th</v>
      </c>
      <c r="J269" s="74">
        <v>0.9</v>
      </c>
      <c r="K269" s="75">
        <v>41259612.630000003</v>
      </c>
      <c r="L269" s="113">
        <v>3272.46</v>
      </c>
      <c r="M269" s="38">
        <v>199.035</v>
      </c>
      <c r="N269" s="72">
        <v>11853.35</v>
      </c>
      <c r="O269" s="29">
        <f t="shared" si="13"/>
        <v>49</v>
      </c>
      <c r="P269" s="38" t="str">
        <f t="array" ref="P269">O269&amp;CHOOSE(AND(O269&lt;&gt;{11,12,13})*MIN(4,MOD(O269,10))+1,"th","st","nd","rd","th")</f>
        <v>49th</v>
      </c>
      <c r="Q269" s="76">
        <v>1.0032000000000001</v>
      </c>
      <c r="R269" s="77">
        <v>0.9</v>
      </c>
      <c r="S269" s="78">
        <v>1.15E-2</v>
      </c>
      <c r="T269" s="79">
        <v>375</v>
      </c>
      <c r="U269" s="80">
        <v>36469544</v>
      </c>
      <c r="V269" s="72">
        <v>10505.43</v>
      </c>
      <c r="W269" s="29">
        <f t="shared" si="14"/>
        <v>85</v>
      </c>
      <c r="X269" s="38" t="str">
        <f t="array" ref="X269">W269&amp;CHOOSE(AND(W269&lt;&gt;{11,12,13})*MIN(4,MOD(W269,10))+1,"th","st","nd","rd","th")</f>
        <v>85th</v>
      </c>
      <c r="Y269" s="77">
        <v>0</v>
      </c>
      <c r="Z269" s="77">
        <v>0.9</v>
      </c>
      <c r="AA269" s="81">
        <v>813627.8</v>
      </c>
      <c r="AB269" s="82">
        <v>1788432478</v>
      </c>
      <c r="AC269" s="83">
        <v>933175264</v>
      </c>
      <c r="AD269" s="115">
        <v>30263221.699999999</v>
      </c>
      <c r="AE269" s="115">
        <v>0</v>
      </c>
      <c r="AF269" s="115">
        <v>87225.93</v>
      </c>
      <c r="AG269" s="115">
        <v>110774.42</v>
      </c>
    </row>
    <row r="270" spans="1:33" x14ac:dyDescent="0.25">
      <c r="A270" s="7">
        <v>119351303</v>
      </c>
      <c r="B270" s="8" t="s">
        <v>186</v>
      </c>
      <c r="C270" s="8" t="s">
        <v>96</v>
      </c>
      <c r="D270" s="70">
        <v>34853</v>
      </c>
      <c r="E270" s="71">
        <v>4724</v>
      </c>
      <c r="F270" s="72">
        <v>7751393.2400000002</v>
      </c>
      <c r="G270" s="73">
        <v>47.08</v>
      </c>
      <c r="H270" s="29">
        <f t="shared" si="12"/>
        <v>40</v>
      </c>
      <c r="I270" s="38" t="str">
        <f t="array" ref="I270">H270&amp;CHOOSE(AND(H270&lt;&gt;{11,12,13})*MIN(4,MOD(H270,10))+1,"th","st","nd","rd","th")</f>
        <v>40th</v>
      </c>
      <c r="J270" s="74">
        <v>0.92</v>
      </c>
      <c r="K270" s="75">
        <v>22494326.98</v>
      </c>
      <c r="L270" s="113">
        <v>1788.2670000000001</v>
      </c>
      <c r="M270" s="38">
        <v>756.65</v>
      </c>
      <c r="N270" s="72">
        <v>8838.14</v>
      </c>
      <c r="O270" s="29">
        <f t="shared" si="13"/>
        <v>3</v>
      </c>
      <c r="P270" s="38" t="str">
        <f t="array" ref="P270">O270&amp;CHOOSE(AND(O270&lt;&gt;{11,12,13})*MIN(4,MOD(O270,10))+1,"th","st","nd","rd","th")</f>
        <v>3rd</v>
      </c>
      <c r="Q270" s="76">
        <v>1.3453999999999999</v>
      </c>
      <c r="R270" s="77">
        <v>0.92</v>
      </c>
      <c r="S270" s="78">
        <v>1.52E-2</v>
      </c>
      <c r="T270" s="79">
        <v>149</v>
      </c>
      <c r="U270" s="80">
        <v>6842624</v>
      </c>
      <c r="V270" s="72">
        <v>2688.74</v>
      </c>
      <c r="W270" s="29">
        <f t="shared" si="14"/>
        <v>4</v>
      </c>
      <c r="X270" s="38" t="str">
        <f t="array" ref="X270">W270&amp;CHOOSE(AND(W270&lt;&gt;{11,12,13})*MIN(4,MOD(W270,10))+1,"th","st","nd","rd","th")</f>
        <v>4th</v>
      </c>
      <c r="Y270" s="77">
        <v>0.6</v>
      </c>
      <c r="Z270" s="77">
        <v>1.52</v>
      </c>
      <c r="AA270" s="81">
        <v>625010.61</v>
      </c>
      <c r="AB270" s="82">
        <v>345639612</v>
      </c>
      <c r="AC270" s="83">
        <v>165003987</v>
      </c>
      <c r="AD270" s="115">
        <v>6711599.1399999997</v>
      </c>
      <c r="AE270" s="115">
        <v>401990</v>
      </c>
      <c r="AF270" s="115">
        <v>12793.49</v>
      </c>
      <c r="AG270" s="115">
        <v>2000</v>
      </c>
    </row>
    <row r="271" spans="1:33" x14ac:dyDescent="0.25">
      <c r="A271" s="7">
        <v>119352203</v>
      </c>
      <c r="B271" s="8" t="s">
        <v>262</v>
      </c>
      <c r="C271" s="8" t="s">
        <v>96</v>
      </c>
      <c r="D271" s="70">
        <v>49275</v>
      </c>
      <c r="E271" s="71">
        <v>5503</v>
      </c>
      <c r="F271" s="72">
        <v>11185455.560000001</v>
      </c>
      <c r="G271" s="73">
        <v>41.25</v>
      </c>
      <c r="H271" s="29">
        <f t="shared" si="12"/>
        <v>26</v>
      </c>
      <c r="I271" s="38" t="str">
        <f t="array" ref="I271">H271&amp;CHOOSE(AND(H271&lt;&gt;{11,12,13})*MIN(4,MOD(H271,10))+1,"th","st","nd","rd","th")</f>
        <v>26th</v>
      </c>
      <c r="J271" s="74">
        <v>0.8</v>
      </c>
      <c r="K271" s="75">
        <v>18654480.84</v>
      </c>
      <c r="L271" s="113">
        <v>1572.8589999999999</v>
      </c>
      <c r="M271" s="38">
        <v>345.41399999999999</v>
      </c>
      <c r="N271" s="72">
        <v>9724.6200000000008</v>
      </c>
      <c r="O271" s="29">
        <f t="shared" si="13"/>
        <v>9</v>
      </c>
      <c r="P271" s="38" t="str">
        <f t="array" ref="P271">O271&amp;CHOOSE(AND(O271&lt;&gt;{11,12,13})*MIN(4,MOD(O271,10))+1,"th","st","nd","rd","th")</f>
        <v>9th</v>
      </c>
      <c r="Q271" s="76">
        <v>1.2228000000000001</v>
      </c>
      <c r="R271" s="77">
        <v>0.8</v>
      </c>
      <c r="S271" s="78">
        <v>1.0800000000000001E-2</v>
      </c>
      <c r="T271" s="79">
        <v>418</v>
      </c>
      <c r="U271" s="80">
        <v>13908093</v>
      </c>
      <c r="V271" s="72">
        <v>7250.32</v>
      </c>
      <c r="W271" s="29">
        <f t="shared" si="14"/>
        <v>57</v>
      </c>
      <c r="X271" s="38" t="str">
        <f t="array" ref="X271">W271&amp;CHOOSE(AND(W271&lt;&gt;{11,12,13})*MIN(4,MOD(W271,10))+1,"th","st","nd","rd","th")</f>
        <v>57th</v>
      </c>
      <c r="Y271" s="77">
        <v>0</v>
      </c>
      <c r="Z271" s="77">
        <v>0.8</v>
      </c>
      <c r="AA271" s="81">
        <v>335674.66</v>
      </c>
      <c r="AB271" s="82">
        <v>678387883</v>
      </c>
      <c r="AC271" s="83">
        <v>359529474</v>
      </c>
      <c r="AD271" s="115">
        <v>10849780.9</v>
      </c>
      <c r="AE271" s="115">
        <v>0</v>
      </c>
      <c r="AF271" s="115">
        <v>0</v>
      </c>
      <c r="AG271" s="115">
        <v>0</v>
      </c>
    </row>
    <row r="272" spans="1:33" x14ac:dyDescent="0.25">
      <c r="A272" s="7">
        <v>119354603</v>
      </c>
      <c r="B272" s="8" t="s">
        <v>367</v>
      </c>
      <c r="C272" s="8" t="s">
        <v>96</v>
      </c>
      <c r="D272" s="70">
        <v>51758</v>
      </c>
      <c r="E272" s="71">
        <v>5078</v>
      </c>
      <c r="F272" s="72">
        <v>10495556.9</v>
      </c>
      <c r="G272" s="73">
        <v>39.93</v>
      </c>
      <c r="H272" s="29">
        <f t="shared" si="12"/>
        <v>21</v>
      </c>
      <c r="I272" s="38" t="str">
        <f t="array" ref="I272">H272&amp;CHOOSE(AND(H272&lt;&gt;{11,12,13})*MIN(4,MOD(H272,10))+1,"th","st","nd","rd","th")</f>
        <v>21st</v>
      </c>
      <c r="J272" s="74">
        <v>0.78</v>
      </c>
      <c r="K272" s="75">
        <v>20598211.920000002</v>
      </c>
      <c r="L272" s="113">
        <v>1552.634</v>
      </c>
      <c r="M272" s="38">
        <v>198.262</v>
      </c>
      <c r="N272" s="72">
        <v>11764.38</v>
      </c>
      <c r="O272" s="29">
        <f t="shared" si="13"/>
        <v>47</v>
      </c>
      <c r="P272" s="38" t="str">
        <f t="array" ref="P272">O272&amp;CHOOSE(AND(O272&lt;&gt;{11,12,13})*MIN(4,MOD(O272,10))+1,"th","st","nd","rd","th")</f>
        <v>47th</v>
      </c>
      <c r="Q272" s="76">
        <v>1.0107999999999999</v>
      </c>
      <c r="R272" s="77">
        <v>0.78</v>
      </c>
      <c r="S272" s="78">
        <v>1.17E-2</v>
      </c>
      <c r="T272" s="79">
        <v>366</v>
      </c>
      <c r="U272" s="80">
        <v>12055554</v>
      </c>
      <c r="V272" s="72">
        <v>6885.36</v>
      </c>
      <c r="W272" s="29">
        <f t="shared" si="14"/>
        <v>53</v>
      </c>
      <c r="X272" s="38" t="str">
        <f t="array" ref="X272">W272&amp;CHOOSE(AND(W272&lt;&gt;{11,12,13})*MIN(4,MOD(W272,10))+1,"th","st","nd","rd","th")</f>
        <v>53rd</v>
      </c>
      <c r="Y272" s="77">
        <v>0</v>
      </c>
      <c r="Z272" s="77">
        <v>0.78</v>
      </c>
      <c r="AA272" s="81">
        <v>339367.82</v>
      </c>
      <c r="AB272" s="82">
        <v>630370165</v>
      </c>
      <c r="AC272" s="83">
        <v>269298022</v>
      </c>
      <c r="AD272" s="115">
        <v>10126374.560000001</v>
      </c>
      <c r="AE272" s="115">
        <v>0</v>
      </c>
      <c r="AF272" s="115">
        <v>29814.52</v>
      </c>
      <c r="AG272" s="115">
        <v>0</v>
      </c>
    </row>
    <row r="273" spans="1:33" x14ac:dyDescent="0.25">
      <c r="A273" s="7">
        <v>119355503</v>
      </c>
      <c r="B273" s="8" t="s">
        <v>399</v>
      </c>
      <c r="C273" s="8" t="s">
        <v>96</v>
      </c>
      <c r="D273" s="70">
        <v>44660</v>
      </c>
      <c r="E273" s="71">
        <v>6687</v>
      </c>
      <c r="F273" s="72">
        <v>15715011.520000001</v>
      </c>
      <c r="G273" s="73">
        <v>52.62</v>
      </c>
      <c r="H273" s="29">
        <f t="shared" si="12"/>
        <v>54</v>
      </c>
      <c r="I273" s="38" t="str">
        <f t="array" ref="I273">H273&amp;CHOOSE(AND(H273&lt;&gt;{11,12,13})*MIN(4,MOD(H273,10))+1,"th","st","nd","rd","th")</f>
        <v>54th</v>
      </c>
      <c r="J273" s="74">
        <v>1.03</v>
      </c>
      <c r="K273" s="75">
        <v>21483283.370000001</v>
      </c>
      <c r="L273" s="113">
        <v>1827.412</v>
      </c>
      <c r="M273" s="38">
        <v>405.11500000000001</v>
      </c>
      <c r="N273" s="72">
        <v>9593.7199999999993</v>
      </c>
      <c r="O273" s="29">
        <f t="shared" si="13"/>
        <v>7</v>
      </c>
      <c r="P273" s="38" t="str">
        <f t="array" ref="P273">O273&amp;CHOOSE(AND(O273&lt;&gt;{11,12,13})*MIN(4,MOD(O273,10))+1,"th","st","nd","rd","th")</f>
        <v>7th</v>
      </c>
      <c r="Q273" s="76">
        <v>1.2394000000000001</v>
      </c>
      <c r="R273" s="77">
        <v>1.03</v>
      </c>
      <c r="S273" s="78">
        <v>1.37E-2</v>
      </c>
      <c r="T273" s="79">
        <v>232</v>
      </c>
      <c r="U273" s="80">
        <v>15356233</v>
      </c>
      <c r="V273" s="72">
        <v>6878.41</v>
      </c>
      <c r="W273" s="29">
        <f t="shared" si="14"/>
        <v>52</v>
      </c>
      <c r="X273" s="38" t="str">
        <f t="array" ref="X273">W273&amp;CHOOSE(AND(W273&lt;&gt;{11,12,13})*MIN(4,MOD(W273,10))+1,"th","st","nd","rd","th")</f>
        <v>52nd</v>
      </c>
      <c r="Y273" s="77">
        <v>0</v>
      </c>
      <c r="Z273" s="77">
        <v>1.03</v>
      </c>
      <c r="AA273" s="81">
        <v>261188.73</v>
      </c>
      <c r="AB273" s="82">
        <v>856758259</v>
      </c>
      <c r="AC273" s="83">
        <v>289229274</v>
      </c>
      <c r="AD273" s="115">
        <v>15430395.720000001</v>
      </c>
      <c r="AE273" s="115">
        <v>0</v>
      </c>
      <c r="AF273" s="115">
        <v>23427.07</v>
      </c>
      <c r="AG273" s="115">
        <v>65039.92</v>
      </c>
    </row>
    <row r="274" spans="1:33" x14ac:dyDescent="0.25">
      <c r="A274" s="7">
        <v>119356503</v>
      </c>
      <c r="B274" s="8" t="s">
        <v>443</v>
      </c>
      <c r="C274" s="8" t="s">
        <v>96</v>
      </c>
      <c r="D274" s="70">
        <v>60189</v>
      </c>
      <c r="E274" s="71">
        <v>7829</v>
      </c>
      <c r="F274" s="72">
        <v>31379591.659999996</v>
      </c>
      <c r="G274" s="73">
        <v>66.59</v>
      </c>
      <c r="H274" s="29">
        <f t="shared" si="12"/>
        <v>81</v>
      </c>
      <c r="I274" s="38" t="str">
        <f t="array" ref="I274">H274&amp;CHOOSE(AND(H274&lt;&gt;{11,12,13})*MIN(4,MOD(H274,10))+1,"th","st","nd","rd","th")</f>
        <v>81st</v>
      </c>
      <c r="J274" s="74">
        <v>1.3</v>
      </c>
      <c r="K274" s="75">
        <v>43706647.030000001</v>
      </c>
      <c r="L274" s="113">
        <v>3054.1370000000002</v>
      </c>
      <c r="M274" s="38">
        <v>342.34300000000002</v>
      </c>
      <c r="N274" s="72">
        <v>12748.42</v>
      </c>
      <c r="O274" s="29">
        <f t="shared" si="13"/>
        <v>66</v>
      </c>
      <c r="P274" s="38" t="str">
        <f t="array" ref="P274">O274&amp;CHOOSE(AND(O274&lt;&gt;{11,12,13})*MIN(4,MOD(O274,10))+1,"th","st","nd","rd","th")</f>
        <v>66th</v>
      </c>
      <c r="Q274" s="76">
        <v>0.93269999999999997</v>
      </c>
      <c r="R274" s="77">
        <v>1.21</v>
      </c>
      <c r="S274" s="78">
        <v>1.52E-2</v>
      </c>
      <c r="T274" s="79">
        <v>149</v>
      </c>
      <c r="U274" s="80">
        <v>27633038</v>
      </c>
      <c r="V274" s="72">
        <v>8135.79</v>
      </c>
      <c r="W274" s="29">
        <f t="shared" si="14"/>
        <v>68</v>
      </c>
      <c r="X274" s="38" t="str">
        <f t="array" ref="X274">W274&amp;CHOOSE(AND(W274&lt;&gt;{11,12,13})*MIN(4,MOD(W274,10))+1,"th","st","nd","rd","th")</f>
        <v>68th</v>
      </c>
      <c r="Y274" s="77">
        <v>0</v>
      </c>
      <c r="Z274" s="77">
        <v>1.21</v>
      </c>
      <c r="AA274" s="81">
        <v>1194513.3799999999</v>
      </c>
      <c r="AB274" s="82">
        <v>1554225783</v>
      </c>
      <c r="AC274" s="83">
        <v>507941196</v>
      </c>
      <c r="AD274" s="115">
        <v>30021228.039999999</v>
      </c>
      <c r="AE274" s="115">
        <v>0</v>
      </c>
      <c r="AF274" s="115">
        <v>163850.23999999999</v>
      </c>
      <c r="AG274" s="115">
        <v>406894.2</v>
      </c>
    </row>
    <row r="275" spans="1:33" x14ac:dyDescent="0.25">
      <c r="A275" s="7">
        <v>119356603</v>
      </c>
      <c r="B275" s="8" t="s">
        <v>464</v>
      </c>
      <c r="C275" s="8" t="s">
        <v>96</v>
      </c>
      <c r="D275" s="70">
        <v>48169</v>
      </c>
      <c r="E275" s="71">
        <v>3746</v>
      </c>
      <c r="F275" s="72">
        <v>7441460.2599999998</v>
      </c>
      <c r="G275" s="73">
        <v>41.24</v>
      </c>
      <c r="H275" s="29">
        <f t="shared" si="12"/>
        <v>25</v>
      </c>
      <c r="I275" s="38" t="str">
        <f t="array" ref="I275">H275&amp;CHOOSE(AND(H275&lt;&gt;{11,12,13})*MIN(4,MOD(H275,10))+1,"th","st","nd","rd","th")</f>
        <v>25th</v>
      </c>
      <c r="J275" s="74">
        <v>0.8</v>
      </c>
      <c r="K275" s="75">
        <v>11420394.949999999</v>
      </c>
      <c r="L275" s="113">
        <v>982.13499999999999</v>
      </c>
      <c r="M275" s="38">
        <v>174.84200000000001</v>
      </c>
      <c r="N275" s="72">
        <v>9856.84</v>
      </c>
      <c r="O275" s="29">
        <f t="shared" si="13"/>
        <v>11</v>
      </c>
      <c r="P275" s="38" t="str">
        <f t="array" ref="P275">O275&amp;CHOOSE(AND(O275&lt;&gt;{11,12,13})*MIN(4,MOD(O275,10))+1,"th","st","nd","rd","th")</f>
        <v>11th</v>
      </c>
      <c r="Q275" s="76">
        <v>1.2063999999999999</v>
      </c>
      <c r="R275" s="77">
        <v>0.8</v>
      </c>
      <c r="S275" s="78">
        <v>1.3100000000000001E-2</v>
      </c>
      <c r="T275" s="79">
        <v>263</v>
      </c>
      <c r="U275" s="80">
        <v>7594921</v>
      </c>
      <c r="V275" s="72">
        <v>6564.45</v>
      </c>
      <c r="W275" s="29">
        <f t="shared" si="14"/>
        <v>49</v>
      </c>
      <c r="X275" s="38" t="str">
        <f t="array" ref="X275">W275&amp;CHOOSE(AND(W275&lt;&gt;{11,12,13})*MIN(4,MOD(W275,10))+1,"th","st","nd","rd","th")</f>
        <v>49th</v>
      </c>
      <c r="Y275" s="77">
        <v>0.02</v>
      </c>
      <c r="Z275" s="77">
        <v>0.82</v>
      </c>
      <c r="AA275" s="81">
        <v>224294.75</v>
      </c>
      <c r="AB275" s="82">
        <v>385356374</v>
      </c>
      <c r="AC275" s="83">
        <v>181428754</v>
      </c>
      <c r="AD275" s="115">
        <v>7204778.2699999996</v>
      </c>
      <c r="AE275" s="115">
        <v>0</v>
      </c>
      <c r="AF275" s="115">
        <v>12387.24</v>
      </c>
      <c r="AG275" s="115">
        <v>16259.93</v>
      </c>
    </row>
    <row r="276" spans="1:33" x14ac:dyDescent="0.25">
      <c r="A276" s="7">
        <v>119357003</v>
      </c>
      <c r="B276" s="8" t="s">
        <v>518</v>
      </c>
      <c r="C276" s="8" t="s">
        <v>96</v>
      </c>
      <c r="D276" s="70">
        <v>44639</v>
      </c>
      <c r="E276" s="71">
        <v>4738</v>
      </c>
      <c r="F276" s="72">
        <v>14309374.51</v>
      </c>
      <c r="G276" s="73">
        <v>67.66</v>
      </c>
      <c r="H276" s="29">
        <f t="shared" si="12"/>
        <v>82</v>
      </c>
      <c r="I276" s="38" t="str">
        <f t="array" ref="I276">H276&amp;CHOOSE(AND(H276&lt;&gt;{11,12,13})*MIN(4,MOD(H276,10))+1,"th","st","nd","rd","th")</f>
        <v>82nd</v>
      </c>
      <c r="J276" s="74">
        <v>1.32</v>
      </c>
      <c r="K276" s="75">
        <v>21231274.109999999</v>
      </c>
      <c r="L276" s="113">
        <v>1565.825</v>
      </c>
      <c r="M276" s="38">
        <v>322.86200000000002</v>
      </c>
      <c r="N276" s="72">
        <v>11220.37</v>
      </c>
      <c r="O276" s="29">
        <f t="shared" si="13"/>
        <v>36</v>
      </c>
      <c r="P276" s="38" t="str">
        <f t="array" ref="P276">O276&amp;CHOOSE(AND(O276&lt;&gt;{11,12,13})*MIN(4,MOD(O276,10))+1,"th","st","nd","rd","th")</f>
        <v>36th</v>
      </c>
      <c r="Q276" s="76">
        <v>1.0598000000000001</v>
      </c>
      <c r="R276" s="77">
        <v>1.32</v>
      </c>
      <c r="S276" s="78">
        <v>1.3899999999999999E-2</v>
      </c>
      <c r="T276" s="79">
        <v>219</v>
      </c>
      <c r="U276" s="80">
        <v>13796783</v>
      </c>
      <c r="V276" s="72">
        <v>7304.96</v>
      </c>
      <c r="W276" s="29">
        <f t="shared" si="14"/>
        <v>58</v>
      </c>
      <c r="X276" s="38" t="str">
        <f t="array" ref="X276">W276&amp;CHOOSE(AND(W276&lt;&gt;{11,12,13})*MIN(4,MOD(W276,10))+1,"th","st","nd","rd","th")</f>
        <v>58th</v>
      </c>
      <c r="Y276" s="77">
        <v>0</v>
      </c>
      <c r="Z276" s="77">
        <v>1.32</v>
      </c>
      <c r="AA276" s="81">
        <v>462920.28</v>
      </c>
      <c r="AB276" s="82">
        <v>764114993</v>
      </c>
      <c r="AC276" s="83">
        <v>265495714</v>
      </c>
      <c r="AD276" s="115">
        <v>13839758.74</v>
      </c>
      <c r="AE276" s="115">
        <v>0</v>
      </c>
      <c r="AF276" s="115">
        <v>6695.49</v>
      </c>
      <c r="AG276" s="115">
        <v>39500</v>
      </c>
    </row>
    <row r="277" spans="1:33" x14ac:dyDescent="0.25">
      <c r="A277" s="7">
        <v>119357402</v>
      </c>
      <c r="B277" s="8" t="s">
        <v>532</v>
      </c>
      <c r="C277" s="8" t="s">
        <v>96</v>
      </c>
      <c r="D277" s="70">
        <v>37218</v>
      </c>
      <c r="E277" s="71">
        <v>28946</v>
      </c>
      <c r="F277" s="72">
        <v>63595274.829999998</v>
      </c>
      <c r="G277" s="73">
        <v>59.03</v>
      </c>
      <c r="H277" s="29">
        <f t="shared" si="12"/>
        <v>67</v>
      </c>
      <c r="I277" s="38" t="str">
        <f t="array" ref="I277">H277&amp;CHOOSE(AND(H277&lt;&gt;{11,12,13})*MIN(4,MOD(H277,10))+1,"th","st","nd","rd","th")</f>
        <v>67th</v>
      </c>
      <c r="J277" s="74">
        <v>1.1499999999999999</v>
      </c>
      <c r="K277" s="75">
        <v>141102658.13999999</v>
      </c>
      <c r="L277" s="113">
        <v>10157.541999999999</v>
      </c>
      <c r="M277" s="38">
        <v>4160.7370000000001</v>
      </c>
      <c r="N277" s="72">
        <v>9841.43</v>
      </c>
      <c r="O277" s="29">
        <f t="shared" si="13"/>
        <v>10</v>
      </c>
      <c r="P277" s="38" t="str">
        <f t="array" ref="P277">O277&amp;CHOOSE(AND(O277&lt;&gt;{11,12,13})*MIN(4,MOD(O277,10))+1,"th","st","nd","rd","th")</f>
        <v>10th</v>
      </c>
      <c r="Q277" s="76">
        <v>1.2081999999999999</v>
      </c>
      <c r="R277" s="77">
        <v>1.1499999999999999</v>
      </c>
      <c r="S277" s="78">
        <v>1.9199999999999998E-2</v>
      </c>
      <c r="T277" s="79">
        <v>31</v>
      </c>
      <c r="U277" s="80">
        <v>44326356</v>
      </c>
      <c r="V277" s="72">
        <v>3095.79</v>
      </c>
      <c r="W277" s="29">
        <f t="shared" si="14"/>
        <v>7</v>
      </c>
      <c r="X277" s="38" t="str">
        <f t="array" ref="X277">W277&amp;CHOOSE(AND(W277&lt;&gt;{11,12,13})*MIN(4,MOD(W277,10))+1,"th","st","nd","rd","th")</f>
        <v>7th</v>
      </c>
      <c r="Y277" s="77">
        <v>0.54</v>
      </c>
      <c r="Z277" s="77">
        <v>1.69</v>
      </c>
      <c r="AA277" s="81">
        <v>4364751.05</v>
      </c>
      <c r="AB277" s="82">
        <v>2273875550</v>
      </c>
      <c r="AC277" s="83">
        <v>1034061428</v>
      </c>
      <c r="AD277" s="115">
        <v>59090989.780000001</v>
      </c>
      <c r="AE277" s="115">
        <v>0</v>
      </c>
      <c r="AF277" s="115">
        <v>139534</v>
      </c>
      <c r="AG277" s="115">
        <v>190288</v>
      </c>
    </row>
    <row r="278" spans="1:33" x14ac:dyDescent="0.25">
      <c r="A278" s="7">
        <v>119358403</v>
      </c>
      <c r="B278" s="8" t="s">
        <v>612</v>
      </c>
      <c r="C278" s="8" t="s">
        <v>96</v>
      </c>
      <c r="D278" s="70">
        <v>45720</v>
      </c>
      <c r="E278" s="71">
        <v>7452</v>
      </c>
      <c r="F278" s="72">
        <v>15810570.939999999</v>
      </c>
      <c r="G278" s="73">
        <v>46.41</v>
      </c>
      <c r="H278" s="29">
        <f t="shared" si="12"/>
        <v>38</v>
      </c>
      <c r="I278" s="38" t="str">
        <f t="array" ref="I278">H278&amp;CHOOSE(AND(H278&lt;&gt;{11,12,13})*MIN(4,MOD(H278,10))+1,"th","st","nd","rd","th")</f>
        <v>38th</v>
      </c>
      <c r="J278" s="74">
        <v>0.91</v>
      </c>
      <c r="K278" s="75">
        <v>28922413</v>
      </c>
      <c r="L278" s="113">
        <v>2490.9639999999999</v>
      </c>
      <c r="M278" s="38">
        <v>234.274</v>
      </c>
      <c r="N278" s="72">
        <v>10532.18</v>
      </c>
      <c r="O278" s="29">
        <f t="shared" si="13"/>
        <v>20</v>
      </c>
      <c r="P278" s="38" t="str">
        <f t="array" ref="P278">O278&amp;CHOOSE(AND(O278&lt;&gt;{11,12,13})*MIN(4,MOD(O278,10))+1,"th","st","nd","rd","th")</f>
        <v>20th</v>
      </c>
      <c r="Q278" s="76">
        <v>1.129</v>
      </c>
      <c r="R278" s="77">
        <v>0.91</v>
      </c>
      <c r="S278" s="78">
        <v>1.17E-2</v>
      </c>
      <c r="T278" s="79">
        <v>366</v>
      </c>
      <c r="U278" s="80">
        <v>18148775</v>
      </c>
      <c r="V278" s="72">
        <v>6659.52</v>
      </c>
      <c r="W278" s="29">
        <f t="shared" si="14"/>
        <v>49</v>
      </c>
      <c r="X278" s="38" t="str">
        <f t="array" ref="X278">W278&amp;CHOOSE(AND(W278&lt;&gt;{11,12,13})*MIN(4,MOD(W278,10))+1,"th","st","nd","rd","th")</f>
        <v>49th</v>
      </c>
      <c r="Y278" s="77">
        <v>0.01</v>
      </c>
      <c r="Z278" s="77">
        <v>0.92</v>
      </c>
      <c r="AA278" s="81">
        <v>892797.94</v>
      </c>
      <c r="AB278" s="82">
        <v>962252120</v>
      </c>
      <c r="AC278" s="83">
        <v>392134042</v>
      </c>
      <c r="AD278" s="115">
        <v>14909792</v>
      </c>
      <c r="AE278" s="115">
        <v>0</v>
      </c>
      <c r="AF278" s="115">
        <v>7981</v>
      </c>
      <c r="AG278" s="115">
        <v>219724</v>
      </c>
    </row>
    <row r="279" spans="1:33" x14ac:dyDescent="0.25">
      <c r="A279" s="7">
        <v>113361303</v>
      </c>
      <c r="B279" s="8" t="s">
        <v>221</v>
      </c>
      <c r="C279" s="8" t="s">
        <v>222</v>
      </c>
      <c r="D279" s="70">
        <v>66346</v>
      </c>
      <c r="E279" s="71">
        <v>8566</v>
      </c>
      <c r="F279" s="72">
        <v>36977109.629999995</v>
      </c>
      <c r="G279" s="73">
        <v>65.06</v>
      </c>
      <c r="H279" s="29">
        <f t="shared" si="12"/>
        <v>78</v>
      </c>
      <c r="I279" s="38" t="str">
        <f t="array" ref="I279">H279&amp;CHOOSE(AND(H279&lt;&gt;{11,12,13})*MIN(4,MOD(H279,10))+1,"th","st","nd","rd","th")</f>
        <v>78th</v>
      </c>
      <c r="J279" s="74">
        <v>1.27</v>
      </c>
      <c r="K279" s="75">
        <v>46569335.649999999</v>
      </c>
      <c r="L279" s="113">
        <v>3042.2860000000001</v>
      </c>
      <c r="M279" s="38">
        <v>400.77499999999998</v>
      </c>
      <c r="N279" s="72">
        <v>13522.39</v>
      </c>
      <c r="O279" s="29">
        <f t="shared" si="13"/>
        <v>76</v>
      </c>
      <c r="P279" s="38" t="str">
        <f t="array" ref="P279">O279&amp;CHOOSE(AND(O279&lt;&gt;{11,12,13})*MIN(4,MOD(O279,10))+1,"th","st","nd","rd","th")</f>
        <v>76th</v>
      </c>
      <c r="Q279" s="76">
        <v>0.87929999999999997</v>
      </c>
      <c r="R279" s="77">
        <v>1.1200000000000001</v>
      </c>
      <c r="S279" s="78">
        <v>1.6400000000000001E-2</v>
      </c>
      <c r="T279" s="79">
        <v>110</v>
      </c>
      <c r="U279" s="80">
        <v>30187916</v>
      </c>
      <c r="V279" s="72">
        <v>8767.76</v>
      </c>
      <c r="W279" s="29">
        <f t="shared" si="14"/>
        <v>73</v>
      </c>
      <c r="X279" s="38" t="str">
        <f t="array" ref="X279">W279&amp;CHOOSE(AND(W279&lt;&gt;{11,12,13})*MIN(4,MOD(W279,10))+1,"th","st","nd","rd","th")</f>
        <v>73rd</v>
      </c>
      <c r="Y279" s="77">
        <v>0</v>
      </c>
      <c r="Z279" s="77">
        <v>1.1200000000000001</v>
      </c>
      <c r="AA279" s="81">
        <v>1106156.55</v>
      </c>
      <c r="AB279" s="82">
        <v>1634266272</v>
      </c>
      <c r="AC279" s="83">
        <v>618563251</v>
      </c>
      <c r="AD279" s="115">
        <v>35793324.93</v>
      </c>
      <c r="AE279" s="115">
        <v>29231.89</v>
      </c>
      <c r="AF279" s="115">
        <v>48396.26</v>
      </c>
      <c r="AG279" s="115">
        <v>10922.64</v>
      </c>
    </row>
    <row r="280" spans="1:33" x14ac:dyDescent="0.25">
      <c r="A280" s="7">
        <v>113361503</v>
      </c>
      <c r="B280" s="8" t="s">
        <v>224</v>
      </c>
      <c r="C280" s="8" t="s">
        <v>222</v>
      </c>
      <c r="D280" s="70">
        <v>41799</v>
      </c>
      <c r="E280" s="71">
        <v>4123</v>
      </c>
      <c r="F280" s="72">
        <v>11031321.939999999</v>
      </c>
      <c r="G280" s="73">
        <v>64.010000000000005</v>
      </c>
      <c r="H280" s="29">
        <f t="shared" si="12"/>
        <v>77</v>
      </c>
      <c r="I280" s="38" t="str">
        <f t="array" ref="I280">H280&amp;CHOOSE(AND(H280&lt;&gt;{11,12,13})*MIN(4,MOD(H280,10))+1,"th","st","nd","rd","th")</f>
        <v>77th</v>
      </c>
      <c r="J280" s="74">
        <v>1.25</v>
      </c>
      <c r="K280" s="75">
        <v>21472205.559999999</v>
      </c>
      <c r="L280" s="113">
        <v>1458.1590000000001</v>
      </c>
      <c r="M280" s="38">
        <v>386.87</v>
      </c>
      <c r="N280" s="72">
        <v>11632.5</v>
      </c>
      <c r="O280" s="29">
        <f t="shared" si="13"/>
        <v>45</v>
      </c>
      <c r="P280" s="38" t="str">
        <f t="array" ref="P280">O280&amp;CHOOSE(AND(O280&lt;&gt;{11,12,13})*MIN(4,MOD(O280,10))+1,"th","st","nd","rd","th")</f>
        <v>45th</v>
      </c>
      <c r="Q280" s="76">
        <v>1.0222</v>
      </c>
      <c r="R280" s="77">
        <v>1.25</v>
      </c>
      <c r="S280" s="78">
        <v>2.1600000000000001E-2</v>
      </c>
      <c r="T280" s="79">
        <v>15</v>
      </c>
      <c r="U280" s="80">
        <v>6830993</v>
      </c>
      <c r="V280" s="72">
        <v>3702.38</v>
      </c>
      <c r="W280" s="29">
        <f t="shared" si="14"/>
        <v>12</v>
      </c>
      <c r="X280" s="38" t="str">
        <f t="array" ref="X280">W280&amp;CHOOSE(AND(W280&lt;&gt;{11,12,13})*MIN(4,MOD(W280,10))+1,"th","st","nd","rd","th")</f>
        <v>12th</v>
      </c>
      <c r="Y280" s="77">
        <v>0.45</v>
      </c>
      <c r="Z280" s="77">
        <v>1.7</v>
      </c>
      <c r="AA280" s="81">
        <v>636998.96</v>
      </c>
      <c r="AB280" s="82">
        <v>356407255</v>
      </c>
      <c r="AC280" s="83">
        <v>153368314</v>
      </c>
      <c r="AD280" s="115">
        <v>10365999.42</v>
      </c>
      <c r="AE280" s="115">
        <v>0</v>
      </c>
      <c r="AF280" s="115">
        <v>28323.56</v>
      </c>
      <c r="AG280" s="115">
        <v>9906.49</v>
      </c>
    </row>
    <row r="281" spans="1:33" x14ac:dyDescent="0.25">
      <c r="A281" s="7">
        <v>113361703</v>
      </c>
      <c r="B281" s="8" t="s">
        <v>229</v>
      </c>
      <c r="C281" s="8" t="s">
        <v>222</v>
      </c>
      <c r="D281" s="70">
        <v>56667</v>
      </c>
      <c r="E281" s="71">
        <v>11786</v>
      </c>
      <c r="F281" s="72">
        <v>47031425.680000007</v>
      </c>
      <c r="G281" s="73">
        <v>70.42</v>
      </c>
      <c r="H281" s="29">
        <f t="shared" si="12"/>
        <v>86</v>
      </c>
      <c r="I281" s="38" t="str">
        <f t="array" ref="I281">H281&amp;CHOOSE(AND(H281&lt;&gt;{11,12,13})*MIN(4,MOD(H281,10))+1,"th","st","nd","rd","th")</f>
        <v>86th</v>
      </c>
      <c r="J281" s="74">
        <v>1.37</v>
      </c>
      <c r="K281" s="75">
        <v>56669595.229999997</v>
      </c>
      <c r="L281" s="113">
        <v>4441.7969999999996</v>
      </c>
      <c r="M281" s="38">
        <v>904.83299999999997</v>
      </c>
      <c r="N281" s="72">
        <v>10591.43</v>
      </c>
      <c r="O281" s="29">
        <f t="shared" si="13"/>
        <v>23</v>
      </c>
      <c r="P281" s="38" t="str">
        <f t="array" ref="P281">O281&amp;CHOOSE(AND(O281&lt;&gt;{11,12,13})*MIN(4,MOD(O281,10))+1,"th","st","nd","rd","th")</f>
        <v>23rd</v>
      </c>
      <c r="Q281" s="76">
        <v>1.1227</v>
      </c>
      <c r="R281" s="77">
        <v>1.37</v>
      </c>
      <c r="S281" s="78">
        <v>1.23E-2</v>
      </c>
      <c r="T281" s="79">
        <v>329</v>
      </c>
      <c r="U281" s="80">
        <v>51332026</v>
      </c>
      <c r="V281" s="72">
        <v>9600.82</v>
      </c>
      <c r="W281" s="29">
        <f t="shared" si="14"/>
        <v>80</v>
      </c>
      <c r="X281" s="38" t="str">
        <f t="array" ref="X281">W281&amp;CHOOSE(AND(W281&lt;&gt;{11,12,13})*MIN(4,MOD(W281,10))+1,"th","st","nd","rd","th")</f>
        <v>80th</v>
      </c>
      <c r="Y281" s="77">
        <v>0</v>
      </c>
      <c r="Z281" s="77">
        <v>1.37</v>
      </c>
      <c r="AA281" s="81">
        <v>700553.45</v>
      </c>
      <c r="AB281" s="82">
        <v>2929799573</v>
      </c>
      <c r="AC281" s="83">
        <v>900948625</v>
      </c>
      <c r="AD281" s="115">
        <v>45890611.700000003</v>
      </c>
      <c r="AE281" s="115">
        <v>0</v>
      </c>
      <c r="AF281" s="115">
        <v>440260.53</v>
      </c>
      <c r="AG281" s="115">
        <v>41161.379999999997</v>
      </c>
    </row>
    <row r="282" spans="1:33" x14ac:dyDescent="0.25">
      <c r="A282" s="7">
        <v>113362203</v>
      </c>
      <c r="B282" s="8" t="s">
        <v>258</v>
      </c>
      <c r="C282" s="8" t="s">
        <v>222</v>
      </c>
      <c r="D282" s="70">
        <v>62399</v>
      </c>
      <c r="E282" s="71">
        <v>8419</v>
      </c>
      <c r="F282" s="72">
        <v>30443590.920000002</v>
      </c>
      <c r="G282" s="73">
        <v>57.95</v>
      </c>
      <c r="H282" s="29">
        <f t="shared" si="12"/>
        <v>65</v>
      </c>
      <c r="I282" s="38" t="str">
        <f t="array" ref="I282">H282&amp;CHOOSE(AND(H282&lt;&gt;{11,12,13})*MIN(4,MOD(H282,10))+1,"th","st","nd","rd","th")</f>
        <v>65th</v>
      </c>
      <c r="J282" s="74">
        <v>1.1299999999999999</v>
      </c>
      <c r="K282" s="75">
        <v>37903242.170000002</v>
      </c>
      <c r="L282" s="113">
        <v>3054.348</v>
      </c>
      <c r="M282" s="38">
        <v>460.262</v>
      </c>
      <c r="N282" s="72">
        <v>10775.49</v>
      </c>
      <c r="O282" s="29">
        <f t="shared" si="13"/>
        <v>26</v>
      </c>
      <c r="P282" s="38" t="str">
        <f t="array" ref="P282">O282&amp;CHOOSE(AND(O282&lt;&gt;{11,12,13})*MIN(4,MOD(O282,10))+1,"th","st","nd","rd","th")</f>
        <v>26th</v>
      </c>
      <c r="Q282" s="76">
        <v>1.1034999999999999</v>
      </c>
      <c r="R282" s="77">
        <v>1.1299999999999999</v>
      </c>
      <c r="S282" s="78">
        <v>1.6500000000000001E-2</v>
      </c>
      <c r="T282" s="79">
        <v>100</v>
      </c>
      <c r="U282" s="80">
        <v>24669374</v>
      </c>
      <c r="V282" s="72">
        <v>7019.09</v>
      </c>
      <c r="W282" s="29">
        <f t="shared" si="14"/>
        <v>55</v>
      </c>
      <c r="X282" s="38" t="str">
        <f t="array" ref="X282">W282&amp;CHOOSE(AND(W282&lt;&gt;{11,12,13})*MIN(4,MOD(W282,10))+1,"th","st","nd","rd","th")</f>
        <v>55th</v>
      </c>
      <c r="Y282" s="77">
        <v>0</v>
      </c>
      <c r="Z282" s="77">
        <v>1.1299999999999999</v>
      </c>
      <c r="AA282" s="81">
        <v>668493.93999999994</v>
      </c>
      <c r="AB282" s="82">
        <v>1316906985</v>
      </c>
      <c r="AC282" s="83">
        <v>524091111</v>
      </c>
      <c r="AD282" s="115">
        <v>29707614.559999999</v>
      </c>
      <c r="AE282" s="115">
        <v>0</v>
      </c>
      <c r="AF282" s="115">
        <v>67482.42</v>
      </c>
      <c r="AG282" s="115">
        <v>31602.81</v>
      </c>
    </row>
    <row r="283" spans="1:33" x14ac:dyDescent="0.25">
      <c r="A283" s="7">
        <v>113362303</v>
      </c>
      <c r="B283" s="8" t="s">
        <v>271</v>
      </c>
      <c r="C283" s="8" t="s">
        <v>222</v>
      </c>
      <c r="D283" s="70">
        <v>59198</v>
      </c>
      <c r="E283" s="71">
        <v>10895</v>
      </c>
      <c r="F283" s="72">
        <v>35554373.389999993</v>
      </c>
      <c r="G283" s="73">
        <v>55.13</v>
      </c>
      <c r="H283" s="29">
        <f t="shared" si="12"/>
        <v>59</v>
      </c>
      <c r="I283" s="38" t="str">
        <f t="array" ref="I283">H283&amp;CHOOSE(AND(H283&lt;&gt;{11,12,13})*MIN(4,MOD(H283,10))+1,"th","st","nd","rd","th")</f>
        <v>59th</v>
      </c>
      <c r="J283" s="74">
        <v>1.08</v>
      </c>
      <c r="K283" s="75">
        <v>46715120.68</v>
      </c>
      <c r="L283" s="113">
        <v>3060.335</v>
      </c>
      <c r="M283" s="38">
        <v>391.61700000000002</v>
      </c>
      <c r="N283" s="72">
        <v>12741.22</v>
      </c>
      <c r="O283" s="29">
        <f t="shared" si="13"/>
        <v>66</v>
      </c>
      <c r="P283" s="38" t="str">
        <f t="array" ref="P283">O283&amp;CHOOSE(AND(O283&lt;&gt;{11,12,13})*MIN(4,MOD(O283,10))+1,"th","st","nd","rd","th")</f>
        <v>66th</v>
      </c>
      <c r="Q283" s="76">
        <v>0.93330000000000002</v>
      </c>
      <c r="R283" s="77">
        <v>1.01</v>
      </c>
      <c r="S283" s="78">
        <v>1.0999999999999999E-2</v>
      </c>
      <c r="T283" s="79">
        <v>404</v>
      </c>
      <c r="U283" s="80">
        <v>43282414</v>
      </c>
      <c r="V283" s="72">
        <v>12538.53</v>
      </c>
      <c r="W283" s="29">
        <f t="shared" si="14"/>
        <v>92</v>
      </c>
      <c r="X283" s="38" t="str">
        <f t="array" ref="X283">W283&amp;CHOOSE(AND(W283&lt;&gt;{11,12,13})*MIN(4,MOD(W283,10))+1,"th","st","nd","rd","th")</f>
        <v>92nd</v>
      </c>
      <c r="Y283" s="77">
        <v>0</v>
      </c>
      <c r="Z283" s="77">
        <v>1.01</v>
      </c>
      <c r="AA283" s="81">
        <v>446237.91</v>
      </c>
      <c r="AB283" s="82">
        <v>2451950784</v>
      </c>
      <c r="AC283" s="83">
        <v>778080126</v>
      </c>
      <c r="AD283" s="115">
        <v>34972355.649999999</v>
      </c>
      <c r="AE283" s="115">
        <v>0</v>
      </c>
      <c r="AF283" s="115">
        <v>135779.82999999999</v>
      </c>
      <c r="AG283" s="115">
        <v>2733055.11</v>
      </c>
    </row>
    <row r="284" spans="1:33" x14ac:dyDescent="0.25">
      <c r="A284" s="7">
        <v>113362403</v>
      </c>
      <c r="B284" s="8" t="s">
        <v>276</v>
      </c>
      <c r="C284" s="8" t="s">
        <v>222</v>
      </c>
      <c r="D284" s="70">
        <v>58734</v>
      </c>
      <c r="E284" s="71">
        <v>11270</v>
      </c>
      <c r="F284" s="72">
        <v>35984335.369999997</v>
      </c>
      <c r="G284" s="73">
        <v>54.36</v>
      </c>
      <c r="H284" s="29">
        <f t="shared" si="12"/>
        <v>57</v>
      </c>
      <c r="I284" s="38" t="str">
        <f t="array" ref="I284">H284&amp;CHOOSE(AND(H284&lt;&gt;{11,12,13})*MIN(4,MOD(H284,10))+1,"th","st","nd","rd","th")</f>
        <v>57th</v>
      </c>
      <c r="J284" s="74">
        <v>1.06</v>
      </c>
      <c r="K284" s="75">
        <v>50546484.119999997</v>
      </c>
      <c r="L284" s="113">
        <v>3854.297</v>
      </c>
      <c r="M284" s="38">
        <v>405.58499999999998</v>
      </c>
      <c r="N284" s="72">
        <v>11762.19</v>
      </c>
      <c r="O284" s="29">
        <f t="shared" si="13"/>
        <v>47</v>
      </c>
      <c r="P284" s="38" t="str">
        <f t="array" ref="P284">O284&amp;CHOOSE(AND(O284&lt;&gt;{11,12,13})*MIN(4,MOD(O284,10))+1,"th","st","nd","rd","th")</f>
        <v>47th</v>
      </c>
      <c r="Q284" s="76">
        <v>1.0108999999999999</v>
      </c>
      <c r="R284" s="77">
        <v>1.06</v>
      </c>
      <c r="S284" s="78">
        <v>1.41E-2</v>
      </c>
      <c r="T284" s="79">
        <v>210</v>
      </c>
      <c r="U284" s="80">
        <v>34095166</v>
      </c>
      <c r="V284" s="72">
        <v>8003.78</v>
      </c>
      <c r="W284" s="29">
        <f t="shared" si="14"/>
        <v>66</v>
      </c>
      <c r="X284" s="38" t="str">
        <f t="array" ref="X284">W284&amp;CHOOSE(AND(W284&lt;&gt;{11,12,13})*MIN(4,MOD(W284,10))+1,"th","st","nd","rd","th")</f>
        <v>66th</v>
      </c>
      <c r="Y284" s="77">
        <v>0</v>
      </c>
      <c r="Z284" s="77">
        <v>1.06</v>
      </c>
      <c r="AA284" s="81">
        <v>595943.67000000004</v>
      </c>
      <c r="AB284" s="82">
        <v>1748439647</v>
      </c>
      <c r="AC284" s="83">
        <v>795975716</v>
      </c>
      <c r="AD284" s="115">
        <v>35326268.939999998</v>
      </c>
      <c r="AE284" s="115">
        <v>0</v>
      </c>
      <c r="AF284" s="115">
        <v>62122.76</v>
      </c>
      <c r="AG284" s="115">
        <v>440953.52</v>
      </c>
    </row>
    <row r="285" spans="1:33" x14ac:dyDescent="0.25">
      <c r="A285" s="7">
        <v>113362603</v>
      </c>
      <c r="B285" s="8" t="s">
        <v>280</v>
      </c>
      <c r="C285" s="8" t="s">
        <v>222</v>
      </c>
      <c r="D285" s="70">
        <v>55906</v>
      </c>
      <c r="E285" s="71">
        <v>13173</v>
      </c>
      <c r="F285" s="72">
        <v>43068509.469999999</v>
      </c>
      <c r="G285" s="73">
        <v>58.48</v>
      </c>
      <c r="H285" s="29">
        <f t="shared" si="12"/>
        <v>66</v>
      </c>
      <c r="I285" s="38" t="str">
        <f t="array" ref="I285">H285&amp;CHOOSE(AND(H285&lt;&gt;{11,12,13})*MIN(4,MOD(H285,10))+1,"th","st","nd","rd","th")</f>
        <v>66th</v>
      </c>
      <c r="J285" s="74">
        <v>1.1399999999999999</v>
      </c>
      <c r="K285" s="75">
        <v>54120891.039999999</v>
      </c>
      <c r="L285" s="113">
        <v>4079.01</v>
      </c>
      <c r="M285" s="38">
        <v>712.72699999999998</v>
      </c>
      <c r="N285" s="72">
        <v>11244.86</v>
      </c>
      <c r="O285" s="29">
        <f t="shared" si="13"/>
        <v>37</v>
      </c>
      <c r="P285" s="38" t="str">
        <f t="array" ref="P285">O285&amp;CHOOSE(AND(O285&lt;&gt;{11,12,13})*MIN(4,MOD(O285,10))+1,"th","st","nd","rd","th")</f>
        <v>37th</v>
      </c>
      <c r="Q285" s="76">
        <v>1.0573999999999999</v>
      </c>
      <c r="R285" s="77">
        <v>1.1399999999999999</v>
      </c>
      <c r="S285" s="78">
        <v>1.46E-2</v>
      </c>
      <c r="T285" s="79">
        <v>183</v>
      </c>
      <c r="U285" s="80">
        <v>39407252</v>
      </c>
      <c r="V285" s="72">
        <v>8224</v>
      </c>
      <c r="W285" s="29">
        <f t="shared" si="14"/>
        <v>68</v>
      </c>
      <c r="X285" s="38" t="str">
        <f t="array" ref="X285">W285&amp;CHOOSE(AND(W285&lt;&gt;{11,12,13})*MIN(4,MOD(W285,10))+1,"th","st","nd","rd","th")</f>
        <v>68th</v>
      </c>
      <c r="Y285" s="77">
        <v>0</v>
      </c>
      <c r="Z285" s="77">
        <v>1.1399999999999999</v>
      </c>
      <c r="AA285" s="81">
        <v>1021423.46</v>
      </c>
      <c r="AB285" s="82">
        <v>2105059597</v>
      </c>
      <c r="AC285" s="83">
        <v>835780100</v>
      </c>
      <c r="AD285" s="115">
        <v>41968933.609999999</v>
      </c>
      <c r="AE285" s="115">
        <v>0</v>
      </c>
      <c r="AF285" s="115">
        <v>78152.399999999994</v>
      </c>
      <c r="AG285" s="115">
        <v>238463.52</v>
      </c>
    </row>
    <row r="286" spans="1:33" x14ac:dyDescent="0.25">
      <c r="A286" s="7">
        <v>113363103</v>
      </c>
      <c r="B286" s="8" t="s">
        <v>332</v>
      </c>
      <c r="C286" s="8" t="s">
        <v>222</v>
      </c>
      <c r="D286" s="70">
        <v>68142</v>
      </c>
      <c r="E286" s="71">
        <v>18959</v>
      </c>
      <c r="F286" s="72">
        <v>79804470.590000004</v>
      </c>
      <c r="G286" s="73">
        <v>61.77</v>
      </c>
      <c r="H286" s="29">
        <f t="shared" si="12"/>
        <v>72</v>
      </c>
      <c r="I286" s="38" t="str">
        <f t="array" ref="I286">H286&amp;CHOOSE(AND(H286&lt;&gt;{11,12,13})*MIN(4,MOD(H286,10))+1,"th","st","nd","rd","th")</f>
        <v>72nd</v>
      </c>
      <c r="J286" s="74">
        <v>1.21</v>
      </c>
      <c r="K286" s="75">
        <v>102998184.59</v>
      </c>
      <c r="L286" s="113">
        <v>6755.4660000000003</v>
      </c>
      <c r="M286" s="38">
        <v>747.38</v>
      </c>
      <c r="N286" s="72">
        <v>13707.72</v>
      </c>
      <c r="O286" s="29">
        <f t="shared" si="13"/>
        <v>78</v>
      </c>
      <c r="P286" s="38" t="str">
        <f t="array" ref="P286">O286&amp;CHOOSE(AND(O286&lt;&gt;{11,12,13})*MIN(4,MOD(O286,10))+1,"th","st","nd","rd","th")</f>
        <v>78th</v>
      </c>
      <c r="Q286" s="76">
        <v>0.86750000000000005</v>
      </c>
      <c r="R286" s="77">
        <v>1.05</v>
      </c>
      <c r="S286" s="78">
        <v>1.41E-2</v>
      </c>
      <c r="T286" s="79">
        <v>210</v>
      </c>
      <c r="U286" s="80">
        <v>75649359</v>
      </c>
      <c r="V286" s="72">
        <v>10082.76</v>
      </c>
      <c r="W286" s="29">
        <f t="shared" si="14"/>
        <v>83</v>
      </c>
      <c r="X286" s="38" t="str">
        <f t="array" ref="X286">W286&amp;CHOOSE(AND(W286&lt;&gt;{11,12,13})*MIN(4,MOD(W286,10))+1,"th","st","nd","rd","th")</f>
        <v>83rd</v>
      </c>
      <c r="Y286" s="77">
        <v>0</v>
      </c>
      <c r="Z286" s="77">
        <v>1.05</v>
      </c>
      <c r="AA286" s="81">
        <v>1628763.26</v>
      </c>
      <c r="AB286" s="82">
        <v>4066147953</v>
      </c>
      <c r="AC286" s="83">
        <v>1579326617</v>
      </c>
      <c r="AD286" s="115">
        <v>78021363.629999995</v>
      </c>
      <c r="AE286" s="115">
        <v>0</v>
      </c>
      <c r="AF286" s="115">
        <v>154343.70000000001</v>
      </c>
      <c r="AG286" s="115">
        <v>151308.57</v>
      </c>
    </row>
    <row r="287" spans="1:33" x14ac:dyDescent="0.25">
      <c r="A287" s="7">
        <v>113363603</v>
      </c>
      <c r="B287" s="8" t="s">
        <v>370</v>
      </c>
      <c r="C287" s="8" t="s">
        <v>222</v>
      </c>
      <c r="D287" s="70">
        <v>67340</v>
      </c>
      <c r="E287" s="71">
        <v>8706</v>
      </c>
      <c r="F287" s="72">
        <v>36908571.469999999</v>
      </c>
      <c r="G287" s="73">
        <v>62.96</v>
      </c>
      <c r="H287" s="29">
        <f t="shared" si="12"/>
        <v>74</v>
      </c>
      <c r="I287" s="38" t="str">
        <f t="array" ref="I287">H287&amp;CHOOSE(AND(H287&lt;&gt;{11,12,13})*MIN(4,MOD(H287,10))+1,"th","st","nd","rd","th")</f>
        <v>74th</v>
      </c>
      <c r="J287" s="74">
        <v>1.23</v>
      </c>
      <c r="K287" s="75">
        <v>41832434.960000001</v>
      </c>
      <c r="L287" s="113">
        <v>2975.8820000000001</v>
      </c>
      <c r="M287" s="38">
        <v>283.13799999999998</v>
      </c>
      <c r="N287" s="72">
        <v>12812.19</v>
      </c>
      <c r="O287" s="29">
        <f t="shared" si="13"/>
        <v>67</v>
      </c>
      <c r="P287" s="38" t="str">
        <f t="array" ref="P287">O287&amp;CHOOSE(AND(O287&lt;&gt;{11,12,13})*MIN(4,MOD(O287,10))+1,"th","st","nd","rd","th")</f>
        <v>67th</v>
      </c>
      <c r="Q287" s="76">
        <v>0.92810000000000004</v>
      </c>
      <c r="R287" s="77">
        <v>1.1399999999999999</v>
      </c>
      <c r="S287" s="78">
        <v>1.49E-2</v>
      </c>
      <c r="T287" s="79">
        <v>166</v>
      </c>
      <c r="U287" s="80">
        <v>33151066</v>
      </c>
      <c r="V287" s="72">
        <v>10172.1</v>
      </c>
      <c r="W287" s="29">
        <f t="shared" si="14"/>
        <v>83</v>
      </c>
      <c r="X287" s="38" t="str">
        <f t="array" ref="X287">W287&amp;CHOOSE(AND(W287&lt;&gt;{11,12,13})*MIN(4,MOD(W287,10))+1,"th","st","nd","rd","th")</f>
        <v>83rd</v>
      </c>
      <c r="Y287" s="77">
        <v>0</v>
      </c>
      <c r="Z287" s="77">
        <v>1.1399999999999999</v>
      </c>
      <c r="AA287" s="81">
        <v>633572.66</v>
      </c>
      <c r="AB287" s="82">
        <v>1802031703</v>
      </c>
      <c r="AC287" s="83">
        <v>671928438</v>
      </c>
      <c r="AD287" s="115">
        <v>36215238.960000001</v>
      </c>
      <c r="AE287" s="115">
        <v>0</v>
      </c>
      <c r="AF287" s="115">
        <v>59759.85</v>
      </c>
      <c r="AG287" s="115">
        <v>77252.12</v>
      </c>
    </row>
    <row r="288" spans="1:33" x14ac:dyDescent="0.25">
      <c r="A288" s="7">
        <v>113364002</v>
      </c>
      <c r="B288" s="8" t="s">
        <v>371</v>
      </c>
      <c r="C288" s="8" t="s">
        <v>222</v>
      </c>
      <c r="D288" s="70">
        <v>37687</v>
      </c>
      <c r="E288" s="71">
        <v>27729</v>
      </c>
      <c r="F288" s="72">
        <v>81698540.5</v>
      </c>
      <c r="G288" s="73">
        <v>78.180000000000007</v>
      </c>
      <c r="H288" s="29">
        <f t="shared" si="12"/>
        <v>95</v>
      </c>
      <c r="I288" s="38" t="str">
        <f t="array" ref="I288">H288&amp;CHOOSE(AND(H288&lt;&gt;{11,12,13})*MIN(4,MOD(H288,10))+1,"th","st","nd","rd","th")</f>
        <v>95th</v>
      </c>
      <c r="J288" s="74">
        <v>1.53</v>
      </c>
      <c r="K288" s="75">
        <v>175680843</v>
      </c>
      <c r="L288" s="113">
        <v>11405.314</v>
      </c>
      <c r="M288" s="38">
        <v>6181.9690000000001</v>
      </c>
      <c r="N288" s="72">
        <v>9879.16</v>
      </c>
      <c r="O288" s="29">
        <f t="shared" si="13"/>
        <v>12</v>
      </c>
      <c r="P288" s="38" t="str">
        <f t="array" ref="P288">O288&amp;CHOOSE(AND(O288&lt;&gt;{11,12,13})*MIN(4,MOD(O288,10))+1,"th","st","nd","rd","th")</f>
        <v>12th</v>
      </c>
      <c r="Q288" s="76">
        <v>1.2036</v>
      </c>
      <c r="R288" s="77">
        <v>1.53</v>
      </c>
      <c r="S288" s="78">
        <v>1.8700000000000001E-2</v>
      </c>
      <c r="T288" s="79">
        <v>44</v>
      </c>
      <c r="U288" s="80">
        <v>58658850</v>
      </c>
      <c r="V288" s="72">
        <v>3335.3</v>
      </c>
      <c r="W288" s="29">
        <f t="shared" si="14"/>
        <v>9</v>
      </c>
      <c r="X288" s="38" t="str">
        <f t="array" ref="X288">W288&amp;CHOOSE(AND(W288&lt;&gt;{11,12,13})*MIN(4,MOD(W288,10))+1,"th","st","nd","rd","th")</f>
        <v>9th</v>
      </c>
      <c r="Y288" s="77">
        <v>0.5</v>
      </c>
      <c r="Z288" s="77">
        <v>2.0299999999999998</v>
      </c>
      <c r="AA288" s="81">
        <v>4983878.5</v>
      </c>
      <c r="AB288" s="82">
        <v>3064906785</v>
      </c>
      <c r="AC288" s="83">
        <v>1312619370</v>
      </c>
      <c r="AD288" s="115">
        <v>76310597</v>
      </c>
      <c r="AE288" s="115">
        <v>0</v>
      </c>
      <c r="AF288" s="115">
        <v>404065</v>
      </c>
      <c r="AG288" s="115">
        <v>1933208</v>
      </c>
    </row>
    <row r="289" spans="1:33" x14ac:dyDescent="0.25">
      <c r="A289" s="7">
        <v>113364403</v>
      </c>
      <c r="B289" s="8" t="s">
        <v>388</v>
      </c>
      <c r="C289" s="8" t="s">
        <v>222</v>
      </c>
      <c r="D289" s="70">
        <v>63303</v>
      </c>
      <c r="E289" s="71">
        <v>9584</v>
      </c>
      <c r="F289" s="72">
        <v>34422870.039999999</v>
      </c>
      <c r="G289" s="73">
        <v>56.74</v>
      </c>
      <c r="H289" s="29">
        <f t="shared" si="12"/>
        <v>63</v>
      </c>
      <c r="I289" s="38" t="str">
        <f t="array" ref="I289">H289&amp;CHOOSE(AND(H289&lt;&gt;{11,12,13})*MIN(4,MOD(H289,10))+1,"th","st","nd","rd","th")</f>
        <v>63rd</v>
      </c>
      <c r="J289" s="74">
        <v>1.1100000000000001</v>
      </c>
      <c r="K289" s="75">
        <v>42939050.609999999</v>
      </c>
      <c r="L289" s="113">
        <v>2962.9119999999998</v>
      </c>
      <c r="M289" s="38">
        <v>219.59399999999999</v>
      </c>
      <c r="N289" s="72">
        <v>13466.87</v>
      </c>
      <c r="O289" s="29">
        <f t="shared" si="13"/>
        <v>74</v>
      </c>
      <c r="P289" s="38" t="str">
        <f t="array" ref="P289">O289&amp;CHOOSE(AND(O289&lt;&gt;{11,12,13})*MIN(4,MOD(O289,10))+1,"th","st","nd","rd","th")</f>
        <v>74th</v>
      </c>
      <c r="Q289" s="76">
        <v>0.88300000000000001</v>
      </c>
      <c r="R289" s="77">
        <v>0.98</v>
      </c>
      <c r="S289" s="78">
        <v>1.2699999999999999E-2</v>
      </c>
      <c r="T289" s="79">
        <v>304</v>
      </c>
      <c r="U289" s="80">
        <v>36371508</v>
      </c>
      <c r="V289" s="72">
        <v>11428.57</v>
      </c>
      <c r="W289" s="29">
        <f t="shared" si="14"/>
        <v>89</v>
      </c>
      <c r="X289" s="38" t="str">
        <f t="array" ref="X289">W289&amp;CHOOSE(AND(W289&lt;&gt;{11,12,13})*MIN(4,MOD(W289,10))+1,"th","st","nd","rd","th")</f>
        <v>89th</v>
      </c>
      <c r="Y289" s="77">
        <v>0</v>
      </c>
      <c r="Z289" s="77">
        <v>0.98</v>
      </c>
      <c r="AA289" s="81">
        <v>829798.82</v>
      </c>
      <c r="AB289" s="82">
        <v>1994894642</v>
      </c>
      <c r="AC289" s="83">
        <v>719397010</v>
      </c>
      <c r="AD289" s="115">
        <v>33185913.629999999</v>
      </c>
      <c r="AE289" s="115">
        <v>0</v>
      </c>
      <c r="AF289" s="115">
        <v>407157.59</v>
      </c>
      <c r="AG289" s="115">
        <v>80662.27</v>
      </c>
    </row>
    <row r="290" spans="1:33" x14ac:dyDescent="0.25">
      <c r="A290" s="7">
        <v>113364503</v>
      </c>
      <c r="B290" s="8" t="s">
        <v>389</v>
      </c>
      <c r="C290" s="8" t="s">
        <v>222</v>
      </c>
      <c r="D290" s="70">
        <v>68547</v>
      </c>
      <c r="E290" s="71">
        <v>15261</v>
      </c>
      <c r="F290" s="72">
        <v>67920580.229999989</v>
      </c>
      <c r="G290" s="73">
        <v>64.930000000000007</v>
      </c>
      <c r="H290" s="29">
        <f t="shared" si="12"/>
        <v>78</v>
      </c>
      <c r="I290" s="38" t="str">
        <f t="array" ref="I290">H290&amp;CHOOSE(AND(H290&lt;&gt;{11,12,13})*MIN(4,MOD(H290,10))+1,"th","st","nd","rd","th")</f>
        <v>78th</v>
      </c>
      <c r="J290" s="74">
        <v>1.27</v>
      </c>
      <c r="K290" s="75">
        <v>71400641.150000006</v>
      </c>
      <c r="L290" s="113">
        <v>5832.5950000000003</v>
      </c>
      <c r="M290" s="38">
        <v>564.07600000000002</v>
      </c>
      <c r="N290" s="72">
        <v>11145.33</v>
      </c>
      <c r="O290" s="29">
        <f t="shared" si="13"/>
        <v>34</v>
      </c>
      <c r="P290" s="38" t="str">
        <f t="array" ref="P290">O290&amp;CHOOSE(AND(O290&lt;&gt;{11,12,13})*MIN(4,MOD(O290,10))+1,"th","st","nd","rd","th")</f>
        <v>34th</v>
      </c>
      <c r="Q290" s="76">
        <v>1.0669</v>
      </c>
      <c r="R290" s="77">
        <v>1.27</v>
      </c>
      <c r="S290" s="78">
        <v>1.35E-2</v>
      </c>
      <c r="T290" s="79">
        <v>243</v>
      </c>
      <c r="U290" s="80">
        <v>67484738</v>
      </c>
      <c r="V290" s="72">
        <v>10549.98</v>
      </c>
      <c r="W290" s="29">
        <f t="shared" si="14"/>
        <v>86</v>
      </c>
      <c r="X290" s="38" t="str">
        <f t="array" ref="X290">W290&amp;CHOOSE(AND(W290&lt;&gt;{11,12,13})*MIN(4,MOD(W290,10))+1,"th","st","nd","rd","th")</f>
        <v>86th</v>
      </c>
      <c r="Y290" s="77">
        <v>0</v>
      </c>
      <c r="Z290" s="77">
        <v>1.27</v>
      </c>
      <c r="AA290" s="81">
        <v>1108561.74</v>
      </c>
      <c r="AB290" s="82">
        <v>3496360806</v>
      </c>
      <c r="AC290" s="83">
        <v>1539813694</v>
      </c>
      <c r="AD290" s="115">
        <v>66402158.439999998</v>
      </c>
      <c r="AE290" s="115">
        <v>0</v>
      </c>
      <c r="AF290" s="115">
        <v>409860.05</v>
      </c>
      <c r="AG290" s="115">
        <v>107642.87</v>
      </c>
    </row>
    <row r="291" spans="1:33" x14ac:dyDescent="0.25">
      <c r="A291" s="7">
        <v>113365203</v>
      </c>
      <c r="B291" s="8" t="s">
        <v>478</v>
      </c>
      <c r="C291" s="8" t="s">
        <v>222</v>
      </c>
      <c r="D291" s="70">
        <v>59278</v>
      </c>
      <c r="E291" s="71">
        <v>15944</v>
      </c>
      <c r="F291" s="72">
        <v>49309966.82</v>
      </c>
      <c r="G291" s="73">
        <v>52.17</v>
      </c>
      <c r="H291" s="29">
        <f t="shared" si="12"/>
        <v>54</v>
      </c>
      <c r="I291" s="38" t="str">
        <f t="array" ref="I291">H291&amp;CHOOSE(AND(H291&lt;&gt;{11,12,13})*MIN(4,MOD(H291,10))+1,"th","st","nd","rd","th")</f>
        <v>54th</v>
      </c>
      <c r="J291" s="74">
        <v>1.02</v>
      </c>
      <c r="K291" s="75">
        <v>65404723</v>
      </c>
      <c r="L291" s="113">
        <v>5162.92</v>
      </c>
      <c r="M291" s="38">
        <v>539.83100000000002</v>
      </c>
      <c r="N291" s="72">
        <v>11462.46</v>
      </c>
      <c r="O291" s="29">
        <f t="shared" si="13"/>
        <v>43</v>
      </c>
      <c r="P291" s="38" t="str">
        <f t="array" ref="P291">O291&amp;CHOOSE(AND(O291&lt;&gt;{11,12,13})*MIN(4,MOD(O291,10))+1,"th","st","nd","rd","th")</f>
        <v>43rd</v>
      </c>
      <c r="Q291" s="76">
        <v>1.0374000000000001</v>
      </c>
      <c r="R291" s="77">
        <v>1.02</v>
      </c>
      <c r="S291" s="78">
        <v>1.35E-2</v>
      </c>
      <c r="T291" s="79">
        <v>243</v>
      </c>
      <c r="U291" s="80">
        <v>49095165</v>
      </c>
      <c r="V291" s="72">
        <v>8609.0300000000007</v>
      </c>
      <c r="W291" s="29">
        <f t="shared" si="14"/>
        <v>72</v>
      </c>
      <c r="X291" s="38" t="str">
        <f t="array" ref="X291">W291&amp;CHOOSE(AND(W291&lt;&gt;{11,12,13})*MIN(4,MOD(W291,10))+1,"th","st","nd","rd","th")</f>
        <v>72nd</v>
      </c>
      <c r="Y291" s="77">
        <v>0</v>
      </c>
      <c r="Z291" s="77">
        <v>1.02</v>
      </c>
      <c r="AA291" s="81">
        <v>1295707.82</v>
      </c>
      <c r="AB291" s="82">
        <v>2648511779</v>
      </c>
      <c r="AC291" s="83">
        <v>1015306469</v>
      </c>
      <c r="AD291" s="115">
        <v>47264544</v>
      </c>
      <c r="AE291" s="115">
        <v>0</v>
      </c>
      <c r="AF291" s="115">
        <v>749715</v>
      </c>
      <c r="AG291" s="115">
        <v>37180</v>
      </c>
    </row>
    <row r="292" spans="1:33" x14ac:dyDescent="0.25">
      <c r="A292" s="7">
        <v>113365303</v>
      </c>
      <c r="B292" s="8" t="s">
        <v>486</v>
      </c>
      <c r="C292" s="8" t="s">
        <v>222</v>
      </c>
      <c r="D292" s="70">
        <v>58527</v>
      </c>
      <c r="E292" s="71">
        <v>6660</v>
      </c>
      <c r="F292" s="72">
        <v>24911678.730000004</v>
      </c>
      <c r="G292" s="73">
        <v>63.91</v>
      </c>
      <c r="H292" s="29">
        <f t="shared" si="12"/>
        <v>76</v>
      </c>
      <c r="I292" s="38" t="str">
        <f t="array" ref="I292">H292&amp;CHOOSE(AND(H292&lt;&gt;{11,12,13})*MIN(4,MOD(H292,10))+1,"th","st","nd","rd","th")</f>
        <v>76th</v>
      </c>
      <c r="J292" s="74">
        <v>1.25</v>
      </c>
      <c r="K292" s="75">
        <v>29098624.079999998</v>
      </c>
      <c r="L292" s="113">
        <v>1635.223</v>
      </c>
      <c r="M292" s="38">
        <v>259.90100000000001</v>
      </c>
      <c r="N292" s="72">
        <v>15328.66</v>
      </c>
      <c r="O292" s="29">
        <f t="shared" si="13"/>
        <v>90</v>
      </c>
      <c r="P292" s="38" t="str">
        <f t="array" ref="P292">O292&amp;CHOOSE(AND(O292&lt;&gt;{11,12,13})*MIN(4,MOD(O292,10))+1,"th","st","nd","rd","th")</f>
        <v>90th</v>
      </c>
      <c r="Q292" s="76">
        <v>0.77569999999999995</v>
      </c>
      <c r="R292" s="77">
        <v>0.97</v>
      </c>
      <c r="S292" s="78">
        <v>1.2800000000000001E-2</v>
      </c>
      <c r="T292" s="79">
        <v>297</v>
      </c>
      <c r="U292" s="80">
        <v>26045423</v>
      </c>
      <c r="V292" s="72">
        <v>13743.39</v>
      </c>
      <c r="W292" s="29">
        <f t="shared" si="14"/>
        <v>94</v>
      </c>
      <c r="X292" s="38" t="str">
        <f t="array" ref="X292">W292&amp;CHOOSE(AND(W292&lt;&gt;{11,12,13})*MIN(4,MOD(W292,10))+1,"th","st","nd","rd","th")</f>
        <v>94th</v>
      </c>
      <c r="Y292" s="77">
        <v>0</v>
      </c>
      <c r="Z292" s="77">
        <v>0.97</v>
      </c>
      <c r="AA292" s="81">
        <v>373906.01</v>
      </c>
      <c r="AB292" s="82">
        <v>1497955280</v>
      </c>
      <c r="AC292" s="83">
        <v>445733033</v>
      </c>
      <c r="AD292" s="115">
        <v>24461924.050000001</v>
      </c>
      <c r="AE292" s="115">
        <v>0</v>
      </c>
      <c r="AF292" s="115">
        <v>75848.67</v>
      </c>
      <c r="AG292" s="115">
        <v>48917.16</v>
      </c>
    </row>
    <row r="293" spans="1:33" x14ac:dyDescent="0.25">
      <c r="A293" s="7">
        <v>113367003</v>
      </c>
      <c r="B293" s="8" t="s">
        <v>547</v>
      </c>
      <c r="C293" s="8" t="s">
        <v>222</v>
      </c>
      <c r="D293" s="70">
        <v>57286</v>
      </c>
      <c r="E293" s="71">
        <v>11149</v>
      </c>
      <c r="F293" s="72">
        <v>30641236.640000001</v>
      </c>
      <c r="G293" s="73">
        <v>47.98</v>
      </c>
      <c r="H293" s="29">
        <f t="shared" si="12"/>
        <v>41</v>
      </c>
      <c r="I293" s="38" t="str">
        <f t="array" ref="I293">H293&amp;CHOOSE(AND(H293&lt;&gt;{11,12,13})*MIN(4,MOD(H293,10))+1,"th","st","nd","rd","th")</f>
        <v>41st</v>
      </c>
      <c r="J293" s="74">
        <v>0.94</v>
      </c>
      <c r="K293" s="75">
        <v>47271767.189999998</v>
      </c>
      <c r="L293" s="113">
        <v>3571.1950000000002</v>
      </c>
      <c r="M293" s="38">
        <v>586.51</v>
      </c>
      <c r="N293" s="72">
        <v>11361.32</v>
      </c>
      <c r="O293" s="29">
        <f t="shared" si="13"/>
        <v>40</v>
      </c>
      <c r="P293" s="38" t="str">
        <f t="array" ref="P293">O293&amp;CHOOSE(AND(O293&lt;&gt;{11,12,13})*MIN(4,MOD(O293,10))+1,"th","st","nd","rd","th")</f>
        <v>40th</v>
      </c>
      <c r="Q293" s="76">
        <v>1.0466</v>
      </c>
      <c r="R293" s="77">
        <v>0.94</v>
      </c>
      <c r="S293" s="78">
        <v>1.0699999999999999E-2</v>
      </c>
      <c r="T293" s="79">
        <v>419</v>
      </c>
      <c r="U293" s="80">
        <v>38239798</v>
      </c>
      <c r="V293" s="72">
        <v>9197.33</v>
      </c>
      <c r="W293" s="29">
        <f t="shared" si="14"/>
        <v>77</v>
      </c>
      <c r="X293" s="38" t="str">
        <f t="array" ref="X293">W293&amp;CHOOSE(AND(W293&lt;&gt;{11,12,13})*MIN(4,MOD(W293,10))+1,"th","st","nd","rd","th")</f>
        <v>77th</v>
      </c>
      <c r="Y293" s="77">
        <v>0</v>
      </c>
      <c r="Z293" s="77">
        <v>0.94</v>
      </c>
      <c r="AA293" s="81">
        <v>553770.49</v>
      </c>
      <c r="AB293" s="82">
        <v>2211606376</v>
      </c>
      <c r="AC293" s="83">
        <v>642109881</v>
      </c>
      <c r="AD293" s="115">
        <v>29808472.100000001</v>
      </c>
      <c r="AE293" s="115">
        <v>0</v>
      </c>
      <c r="AF293" s="115">
        <v>278994.05</v>
      </c>
      <c r="AG293" s="115">
        <v>34757.15</v>
      </c>
    </row>
    <row r="294" spans="1:33" x14ac:dyDescent="0.25">
      <c r="A294" s="7">
        <v>113369003</v>
      </c>
      <c r="B294" s="8" t="s">
        <v>618</v>
      </c>
      <c r="C294" s="8" t="s">
        <v>222</v>
      </c>
      <c r="D294" s="70">
        <v>62682</v>
      </c>
      <c r="E294" s="71">
        <v>11857</v>
      </c>
      <c r="F294" s="72">
        <v>45580968.280000001</v>
      </c>
      <c r="G294" s="73">
        <v>61.33</v>
      </c>
      <c r="H294" s="29">
        <f t="shared" si="12"/>
        <v>71</v>
      </c>
      <c r="I294" s="38" t="str">
        <f t="array" ref="I294">H294&amp;CHOOSE(AND(H294&lt;&gt;{11,12,13})*MIN(4,MOD(H294,10))+1,"th","st","nd","rd","th")</f>
        <v>71st</v>
      </c>
      <c r="J294" s="74">
        <v>1.2</v>
      </c>
      <c r="K294" s="75">
        <v>56509073.68</v>
      </c>
      <c r="L294" s="113">
        <v>4133.1719999999996</v>
      </c>
      <c r="M294" s="38">
        <v>453.36200000000002</v>
      </c>
      <c r="N294" s="72">
        <v>12308.38</v>
      </c>
      <c r="O294" s="29">
        <f t="shared" si="13"/>
        <v>59</v>
      </c>
      <c r="P294" s="38" t="str">
        <f t="array" ref="P294">O294&amp;CHOOSE(AND(O294&lt;&gt;{11,12,13})*MIN(4,MOD(O294,10))+1,"th","st","nd","rd","th")</f>
        <v>59th</v>
      </c>
      <c r="Q294" s="76">
        <v>0.96609999999999996</v>
      </c>
      <c r="R294" s="77">
        <v>1.1599999999999999</v>
      </c>
      <c r="S294" s="78">
        <v>1.43E-2</v>
      </c>
      <c r="T294" s="79">
        <v>200</v>
      </c>
      <c r="U294" s="80">
        <v>42643481</v>
      </c>
      <c r="V294" s="72">
        <v>9297.5400000000009</v>
      </c>
      <c r="W294" s="29">
        <f t="shared" si="14"/>
        <v>78</v>
      </c>
      <c r="X294" s="38" t="str">
        <f t="array" ref="X294">W294&amp;CHOOSE(AND(W294&lt;&gt;{11,12,13})*MIN(4,MOD(W294,10))+1,"th","st","nd","rd","th")</f>
        <v>78th</v>
      </c>
      <c r="Y294" s="77">
        <v>0</v>
      </c>
      <c r="Z294" s="77">
        <v>1.1599999999999999</v>
      </c>
      <c r="AA294" s="81">
        <v>936724.46</v>
      </c>
      <c r="AB294" s="82">
        <v>2268122009</v>
      </c>
      <c r="AC294" s="83">
        <v>914227300</v>
      </c>
      <c r="AD294" s="115">
        <v>44595989.299999997</v>
      </c>
      <c r="AE294" s="115">
        <v>0</v>
      </c>
      <c r="AF294" s="115">
        <v>48254.52</v>
      </c>
      <c r="AG294" s="115">
        <v>56280.92</v>
      </c>
    </row>
    <row r="295" spans="1:33" x14ac:dyDescent="0.25">
      <c r="A295" s="7">
        <v>104372003</v>
      </c>
      <c r="B295" s="8" t="s">
        <v>278</v>
      </c>
      <c r="C295" s="8" t="s">
        <v>279</v>
      </c>
      <c r="D295" s="70">
        <v>44956</v>
      </c>
      <c r="E295" s="71">
        <v>5917</v>
      </c>
      <c r="F295" s="72">
        <v>9580548.2899999991</v>
      </c>
      <c r="G295" s="73">
        <v>36.020000000000003</v>
      </c>
      <c r="H295" s="29">
        <f t="shared" si="12"/>
        <v>14</v>
      </c>
      <c r="I295" s="38" t="str">
        <f t="array" ref="I295">H295&amp;CHOOSE(AND(H295&lt;&gt;{11,12,13})*MIN(4,MOD(H295,10))+1,"th","st","nd","rd","th")</f>
        <v>14th</v>
      </c>
      <c r="J295" s="74">
        <v>0.7</v>
      </c>
      <c r="K295" s="75">
        <v>25141293.57</v>
      </c>
      <c r="L295" s="113">
        <v>1746.4780000000001</v>
      </c>
      <c r="M295" s="38">
        <v>325.39100000000002</v>
      </c>
      <c r="N295" s="72">
        <v>12124.85</v>
      </c>
      <c r="O295" s="29">
        <f t="shared" si="13"/>
        <v>56</v>
      </c>
      <c r="P295" s="38" t="str">
        <f t="array" ref="P295">O295&amp;CHOOSE(AND(O295&lt;&gt;{11,12,13})*MIN(4,MOD(O295,10))+1,"th","st","nd","rd","th")</f>
        <v>56th</v>
      </c>
      <c r="Q295" s="76">
        <v>0.98070000000000002</v>
      </c>
      <c r="R295" s="77">
        <v>0.69</v>
      </c>
      <c r="S295" s="78">
        <v>1.21E-2</v>
      </c>
      <c r="T295" s="79">
        <v>343</v>
      </c>
      <c r="U295" s="80">
        <v>10647720</v>
      </c>
      <c r="V295" s="72">
        <v>5139.1899999999996</v>
      </c>
      <c r="W295" s="29">
        <f t="shared" si="14"/>
        <v>27</v>
      </c>
      <c r="X295" s="38" t="str">
        <f t="array" ref="X295">W295&amp;CHOOSE(AND(W295&lt;&gt;{11,12,13})*MIN(4,MOD(W295,10))+1,"th","st","nd","rd","th")</f>
        <v>27th</v>
      </c>
      <c r="Y295" s="77">
        <v>0.23</v>
      </c>
      <c r="Z295" s="77">
        <v>0.92</v>
      </c>
      <c r="AA295" s="81">
        <v>690508.53</v>
      </c>
      <c r="AB295" s="82">
        <v>517174882</v>
      </c>
      <c r="AC295" s="83">
        <v>277431100</v>
      </c>
      <c r="AD295" s="115">
        <v>8881328.5700000003</v>
      </c>
      <c r="AE295" s="115">
        <v>0</v>
      </c>
      <c r="AF295" s="115">
        <v>8711.19</v>
      </c>
      <c r="AG295" s="115">
        <v>20196.43</v>
      </c>
    </row>
    <row r="296" spans="1:33" x14ac:dyDescent="0.25">
      <c r="A296" s="7">
        <v>104374003</v>
      </c>
      <c r="B296" s="8" t="s">
        <v>372</v>
      </c>
      <c r="C296" s="8" t="s">
        <v>279</v>
      </c>
      <c r="D296" s="70">
        <v>52591</v>
      </c>
      <c r="E296" s="71">
        <v>3223</v>
      </c>
      <c r="F296" s="72">
        <v>5264382.17</v>
      </c>
      <c r="G296" s="73">
        <v>31.06</v>
      </c>
      <c r="H296" s="29">
        <f t="shared" si="12"/>
        <v>6</v>
      </c>
      <c r="I296" s="38" t="str">
        <f t="array" ref="I296">H296&amp;CHOOSE(AND(H296&lt;&gt;{11,12,13})*MIN(4,MOD(H296,10))+1,"th","st","nd","rd","th")</f>
        <v>6th</v>
      </c>
      <c r="J296" s="74">
        <v>0.61</v>
      </c>
      <c r="K296" s="75">
        <v>16944667.940000001</v>
      </c>
      <c r="L296" s="113">
        <v>1231.047</v>
      </c>
      <c r="M296" s="38">
        <v>231.149</v>
      </c>
      <c r="N296" s="72">
        <v>11299.75</v>
      </c>
      <c r="O296" s="29">
        <f t="shared" si="13"/>
        <v>38</v>
      </c>
      <c r="P296" s="38" t="str">
        <f t="array" ref="P296">O296&amp;CHOOSE(AND(O296&lt;&gt;{11,12,13})*MIN(4,MOD(O296,10))+1,"th","st","nd","rd","th")</f>
        <v>38th</v>
      </c>
      <c r="Q296" s="76">
        <v>1.0523</v>
      </c>
      <c r="R296" s="77">
        <v>0.61</v>
      </c>
      <c r="S296" s="78">
        <v>9.1000000000000004E-3</v>
      </c>
      <c r="T296" s="79">
        <v>473</v>
      </c>
      <c r="U296" s="80">
        <v>7713900</v>
      </c>
      <c r="V296" s="72">
        <v>5275.56</v>
      </c>
      <c r="W296" s="29">
        <f t="shared" si="14"/>
        <v>30</v>
      </c>
      <c r="X296" s="38" t="str">
        <f t="array" ref="X296">W296&amp;CHOOSE(AND(W296&lt;&gt;{11,12,13})*MIN(4,MOD(W296,10))+1,"th","st","nd","rd","th")</f>
        <v>30th</v>
      </c>
      <c r="Y296" s="77">
        <v>0.21</v>
      </c>
      <c r="Z296" s="77">
        <v>0.82</v>
      </c>
      <c r="AA296" s="81">
        <v>366299.98</v>
      </c>
      <c r="AB296" s="82">
        <v>403826672</v>
      </c>
      <c r="AC296" s="83">
        <v>171837490</v>
      </c>
      <c r="AD296" s="115">
        <v>4793024.4400000004</v>
      </c>
      <c r="AE296" s="115">
        <v>0</v>
      </c>
      <c r="AF296" s="115">
        <v>105057.75</v>
      </c>
      <c r="AG296" s="115">
        <v>422213.14</v>
      </c>
    </row>
    <row r="297" spans="1:33" x14ac:dyDescent="0.25">
      <c r="A297" s="7">
        <v>104375003</v>
      </c>
      <c r="B297" s="8" t="s">
        <v>412</v>
      </c>
      <c r="C297" s="8" t="s">
        <v>279</v>
      </c>
      <c r="D297" s="70">
        <v>50718</v>
      </c>
      <c r="E297" s="71">
        <v>4077</v>
      </c>
      <c r="F297" s="72">
        <v>6876933.9000000004</v>
      </c>
      <c r="G297" s="73">
        <v>33.26</v>
      </c>
      <c r="H297" s="29">
        <f t="shared" si="12"/>
        <v>9</v>
      </c>
      <c r="I297" s="38" t="str">
        <f t="array" ref="I297">H297&amp;CHOOSE(AND(H297&lt;&gt;{11,12,13})*MIN(4,MOD(H297,10))+1,"th","st","nd","rd","th")</f>
        <v>9th</v>
      </c>
      <c r="J297" s="74">
        <v>0.65</v>
      </c>
      <c r="K297" s="75">
        <v>21597666.300000001</v>
      </c>
      <c r="L297" s="113">
        <v>1497.9069999999999</v>
      </c>
      <c r="M297" s="38">
        <v>274.38200000000001</v>
      </c>
      <c r="N297" s="72">
        <v>12118.84</v>
      </c>
      <c r="O297" s="29">
        <f t="shared" si="13"/>
        <v>56</v>
      </c>
      <c r="P297" s="38" t="str">
        <f t="array" ref="P297">O297&amp;CHOOSE(AND(O297&lt;&gt;{11,12,13})*MIN(4,MOD(O297,10))+1,"th","st","nd","rd","th")</f>
        <v>56th</v>
      </c>
      <c r="Q297" s="76">
        <v>0.98119999999999996</v>
      </c>
      <c r="R297" s="77">
        <v>0.64</v>
      </c>
      <c r="S297" s="78">
        <v>9.7999999999999997E-3</v>
      </c>
      <c r="T297" s="79">
        <v>454</v>
      </c>
      <c r="U297" s="80">
        <v>9387801</v>
      </c>
      <c r="V297" s="72">
        <v>5296.99</v>
      </c>
      <c r="W297" s="29">
        <f t="shared" si="14"/>
        <v>30</v>
      </c>
      <c r="X297" s="38" t="str">
        <f t="array" ref="X297">W297&amp;CHOOSE(AND(W297&lt;&gt;{11,12,13})*MIN(4,MOD(W297,10))+1,"th","st","nd","rd","th")</f>
        <v>30th</v>
      </c>
      <c r="Y297" s="77">
        <v>0.21</v>
      </c>
      <c r="Z297" s="77">
        <v>0.85</v>
      </c>
      <c r="AA297" s="81">
        <v>483190.9</v>
      </c>
      <c r="AB297" s="82">
        <v>481850660</v>
      </c>
      <c r="AC297" s="83">
        <v>218731520</v>
      </c>
      <c r="AD297" s="115">
        <v>6393743</v>
      </c>
      <c r="AE297" s="115">
        <v>0</v>
      </c>
      <c r="AF297" s="115">
        <v>0</v>
      </c>
      <c r="AG297" s="115">
        <v>119580</v>
      </c>
    </row>
    <row r="298" spans="1:33" x14ac:dyDescent="0.25">
      <c r="A298" s="7">
        <v>104375203</v>
      </c>
      <c r="B298" s="8" t="s">
        <v>431</v>
      </c>
      <c r="C298" s="8" t="s">
        <v>279</v>
      </c>
      <c r="D298" s="70">
        <v>62171</v>
      </c>
      <c r="E298" s="71">
        <v>4224</v>
      </c>
      <c r="F298" s="72">
        <v>11697825.779999999</v>
      </c>
      <c r="G298" s="73">
        <v>44.54</v>
      </c>
      <c r="H298" s="29">
        <f t="shared" si="12"/>
        <v>34</v>
      </c>
      <c r="I298" s="38" t="str">
        <f t="array" ref="I298">H298&amp;CHOOSE(AND(H298&lt;&gt;{11,12,13})*MIN(4,MOD(H298,10))+1,"th","st","nd","rd","th")</f>
        <v>34th</v>
      </c>
      <c r="J298" s="74">
        <v>0.87</v>
      </c>
      <c r="K298" s="75">
        <v>16107705.58</v>
      </c>
      <c r="L298" s="113">
        <v>1265.5070000000001</v>
      </c>
      <c r="M298" s="38">
        <v>134.16900000000001</v>
      </c>
      <c r="N298" s="72">
        <v>11480.04</v>
      </c>
      <c r="O298" s="29">
        <f t="shared" si="13"/>
        <v>43</v>
      </c>
      <c r="P298" s="38" t="str">
        <f t="array" ref="P298">O298&amp;CHOOSE(AND(O298&lt;&gt;{11,12,13})*MIN(4,MOD(O298,10))+1,"th","st","nd","rd","th")</f>
        <v>43rd</v>
      </c>
      <c r="Q298" s="76">
        <v>1.0358000000000001</v>
      </c>
      <c r="R298" s="77">
        <v>0.87</v>
      </c>
      <c r="S298" s="78">
        <v>1.21E-2</v>
      </c>
      <c r="T298" s="79">
        <v>343</v>
      </c>
      <c r="U298" s="80">
        <v>12911641</v>
      </c>
      <c r="V298" s="72">
        <v>9224.74</v>
      </c>
      <c r="W298" s="29">
        <f t="shared" si="14"/>
        <v>77</v>
      </c>
      <c r="X298" s="38" t="str">
        <f t="array" ref="X298">W298&amp;CHOOSE(AND(W298&lt;&gt;{11,12,13})*MIN(4,MOD(W298,10))+1,"th","st","nd","rd","th")</f>
        <v>77th</v>
      </c>
      <c r="Y298" s="77">
        <v>0</v>
      </c>
      <c r="Z298" s="77">
        <v>0.87</v>
      </c>
      <c r="AA298" s="81">
        <v>196993.66</v>
      </c>
      <c r="AB298" s="82">
        <v>664769937</v>
      </c>
      <c r="AC298" s="83">
        <v>298785346</v>
      </c>
      <c r="AD298" s="115">
        <v>11500575.27</v>
      </c>
      <c r="AE298" s="115">
        <v>0</v>
      </c>
      <c r="AF298" s="115">
        <v>256.85000000000002</v>
      </c>
      <c r="AG298" s="115">
        <v>39364.089999999997</v>
      </c>
    </row>
    <row r="299" spans="1:33" x14ac:dyDescent="0.25">
      <c r="A299" s="7">
        <v>104375302</v>
      </c>
      <c r="B299" s="8" t="s">
        <v>433</v>
      </c>
      <c r="C299" s="8" t="s">
        <v>279</v>
      </c>
      <c r="D299" s="70">
        <v>30778</v>
      </c>
      <c r="E299" s="71">
        <v>10076</v>
      </c>
      <c r="F299" s="72">
        <v>11137132.539999999</v>
      </c>
      <c r="G299" s="73">
        <v>35.909999999999997</v>
      </c>
      <c r="H299" s="29">
        <f t="shared" si="12"/>
        <v>13</v>
      </c>
      <c r="I299" s="38" t="str">
        <f t="array" ref="I299">H299&amp;CHOOSE(AND(H299&lt;&gt;{11,12,13})*MIN(4,MOD(H299,10))+1,"th","st","nd","rd","th")</f>
        <v>13th</v>
      </c>
      <c r="J299" s="74">
        <v>0.7</v>
      </c>
      <c r="K299" s="75">
        <v>45695186.609999999</v>
      </c>
      <c r="L299" s="113">
        <v>3355.348</v>
      </c>
      <c r="M299" s="38">
        <v>1471.9970000000001</v>
      </c>
      <c r="N299" s="72">
        <v>9431.2099999999991</v>
      </c>
      <c r="O299" s="29">
        <f t="shared" si="13"/>
        <v>7</v>
      </c>
      <c r="P299" s="38" t="str">
        <f t="array" ref="P299">O299&amp;CHOOSE(AND(O299&lt;&gt;{11,12,13})*MIN(4,MOD(O299,10))+1,"th","st","nd","rd","th")</f>
        <v>7th</v>
      </c>
      <c r="Q299" s="76">
        <v>1.2607999999999999</v>
      </c>
      <c r="R299" s="77">
        <v>0.7</v>
      </c>
      <c r="S299" s="78">
        <v>1.3299999999999999E-2</v>
      </c>
      <c r="T299" s="79">
        <v>252</v>
      </c>
      <c r="U299" s="80">
        <v>11262480</v>
      </c>
      <c r="V299" s="72">
        <v>2333.06</v>
      </c>
      <c r="W299" s="29">
        <f t="shared" si="14"/>
        <v>2</v>
      </c>
      <c r="X299" s="38" t="str">
        <f t="array" ref="X299">W299&amp;CHOOSE(AND(W299&lt;&gt;{11,12,13})*MIN(4,MOD(W299,10))+1,"th","st","nd","rd","th")</f>
        <v>2nd</v>
      </c>
      <c r="Y299" s="77">
        <v>0.65</v>
      </c>
      <c r="Z299" s="77">
        <v>1.35</v>
      </c>
      <c r="AA299" s="81">
        <v>1185514.77</v>
      </c>
      <c r="AB299" s="82">
        <v>547165926</v>
      </c>
      <c r="AC299" s="83">
        <v>293317647</v>
      </c>
      <c r="AD299" s="115">
        <v>9933964.3399999999</v>
      </c>
      <c r="AE299" s="115">
        <v>0</v>
      </c>
      <c r="AF299" s="115">
        <v>17653.43</v>
      </c>
      <c r="AG299" s="115">
        <v>167460.34</v>
      </c>
    </row>
    <row r="300" spans="1:33" x14ac:dyDescent="0.25">
      <c r="A300" s="7">
        <v>104376203</v>
      </c>
      <c r="B300" s="8" t="s">
        <v>542</v>
      </c>
      <c r="C300" s="8" t="s">
        <v>279</v>
      </c>
      <c r="D300" s="70">
        <v>50993</v>
      </c>
      <c r="E300" s="71">
        <v>3205</v>
      </c>
      <c r="F300" s="72">
        <v>5807683.54</v>
      </c>
      <c r="G300" s="73">
        <v>35.54</v>
      </c>
      <c r="H300" s="29">
        <f t="shared" si="12"/>
        <v>12</v>
      </c>
      <c r="I300" s="38" t="str">
        <f t="array" ref="I300">H300&amp;CHOOSE(AND(H300&lt;&gt;{11,12,13})*MIN(4,MOD(H300,10))+1,"th","st","nd","rd","th")</f>
        <v>12th</v>
      </c>
      <c r="J300" s="74">
        <v>0.69</v>
      </c>
      <c r="K300" s="75">
        <v>16338508.710000001</v>
      </c>
      <c r="L300" s="113">
        <v>1198.989</v>
      </c>
      <c r="M300" s="38">
        <v>221.178</v>
      </c>
      <c r="N300" s="72">
        <v>11451.38</v>
      </c>
      <c r="O300" s="29">
        <f t="shared" si="13"/>
        <v>43</v>
      </c>
      <c r="P300" s="38" t="str">
        <f t="array" ref="P300">O300&amp;CHOOSE(AND(O300&lt;&gt;{11,12,13})*MIN(4,MOD(O300,10))+1,"th","st","nd","rd","th")</f>
        <v>43rd</v>
      </c>
      <c r="Q300" s="76">
        <v>1.0384</v>
      </c>
      <c r="R300" s="77">
        <v>0.69</v>
      </c>
      <c r="S300" s="78">
        <v>1.04E-2</v>
      </c>
      <c r="T300" s="79">
        <v>432</v>
      </c>
      <c r="U300" s="80">
        <v>7470710</v>
      </c>
      <c r="V300" s="72">
        <v>5260.44</v>
      </c>
      <c r="W300" s="29">
        <f t="shared" si="14"/>
        <v>29</v>
      </c>
      <c r="X300" s="38" t="str">
        <f t="array" ref="X300">W300&amp;CHOOSE(AND(W300&lt;&gt;{11,12,13})*MIN(4,MOD(W300,10))+1,"th","st","nd","rd","th")</f>
        <v>29th</v>
      </c>
      <c r="Y300" s="77">
        <v>0.22</v>
      </c>
      <c r="Z300" s="77">
        <v>0.91</v>
      </c>
      <c r="AA300" s="81">
        <v>460119.75</v>
      </c>
      <c r="AB300" s="82">
        <v>386025493</v>
      </c>
      <c r="AC300" s="83">
        <v>171490207</v>
      </c>
      <c r="AD300" s="115">
        <v>5330343.01</v>
      </c>
      <c r="AE300" s="115">
        <v>0</v>
      </c>
      <c r="AF300" s="115">
        <v>17220.78</v>
      </c>
      <c r="AG300" s="115">
        <v>75632.09</v>
      </c>
    </row>
    <row r="301" spans="1:33" x14ac:dyDescent="0.25">
      <c r="A301" s="7">
        <v>104377003</v>
      </c>
      <c r="B301" s="8" t="s">
        <v>598</v>
      </c>
      <c r="C301" s="8" t="s">
        <v>279</v>
      </c>
      <c r="D301" s="70">
        <v>41543</v>
      </c>
      <c r="E301" s="71">
        <v>2285</v>
      </c>
      <c r="F301" s="72">
        <v>4011415.2800000003</v>
      </c>
      <c r="G301" s="73">
        <v>42.26</v>
      </c>
      <c r="H301" s="29">
        <f t="shared" si="12"/>
        <v>28</v>
      </c>
      <c r="I301" s="38" t="str">
        <f t="array" ref="I301">H301&amp;CHOOSE(AND(H301&lt;&gt;{11,12,13})*MIN(4,MOD(H301,10))+1,"th","st","nd","rd","th")</f>
        <v>28th</v>
      </c>
      <c r="J301" s="74">
        <v>0.82</v>
      </c>
      <c r="K301" s="75">
        <v>10363787.439999999</v>
      </c>
      <c r="L301" s="113">
        <v>805.32600000000002</v>
      </c>
      <c r="M301" s="38">
        <v>151.36000000000001</v>
      </c>
      <c r="N301" s="72">
        <v>10800.28</v>
      </c>
      <c r="O301" s="29">
        <f t="shared" si="13"/>
        <v>27</v>
      </c>
      <c r="P301" s="38" t="str">
        <f t="array" ref="P301">O301&amp;CHOOSE(AND(O301&lt;&gt;{11,12,13})*MIN(4,MOD(O301,10))+1,"th","st","nd","rd","th")</f>
        <v>27th</v>
      </c>
      <c r="Q301" s="76">
        <v>1.101</v>
      </c>
      <c r="R301" s="77">
        <v>0.82</v>
      </c>
      <c r="S301" s="78">
        <v>1.23E-2</v>
      </c>
      <c r="T301" s="79">
        <v>329</v>
      </c>
      <c r="U301" s="80">
        <v>4366556</v>
      </c>
      <c r="V301" s="72">
        <v>4564.25</v>
      </c>
      <c r="W301" s="29">
        <f t="shared" si="14"/>
        <v>20</v>
      </c>
      <c r="X301" s="38" t="str">
        <f t="array" ref="X301">W301&amp;CHOOSE(AND(W301&lt;&gt;{11,12,13})*MIN(4,MOD(W301,10))+1,"th","st","nd","rd","th")</f>
        <v>20th</v>
      </c>
      <c r="Y301" s="77">
        <v>0.32</v>
      </c>
      <c r="Z301" s="77">
        <v>1.1399999999999999</v>
      </c>
      <c r="AA301" s="81">
        <v>270412.95</v>
      </c>
      <c r="AB301" s="82">
        <v>235875838</v>
      </c>
      <c r="AC301" s="83">
        <v>89986533</v>
      </c>
      <c r="AD301" s="115">
        <v>3738674.6</v>
      </c>
      <c r="AE301" s="115">
        <v>0</v>
      </c>
      <c r="AF301" s="115">
        <v>2327.73</v>
      </c>
      <c r="AG301" s="115">
        <v>31307.38</v>
      </c>
    </row>
    <row r="302" spans="1:33" x14ac:dyDescent="0.25">
      <c r="A302" s="7">
        <v>104378003</v>
      </c>
      <c r="B302" s="8" t="s">
        <v>646</v>
      </c>
      <c r="C302" s="8" t="s">
        <v>279</v>
      </c>
      <c r="D302" s="70">
        <v>49512</v>
      </c>
      <c r="E302" s="71">
        <v>4072</v>
      </c>
      <c r="F302" s="72">
        <v>8455681.3300000001</v>
      </c>
      <c r="G302" s="73">
        <v>41.94</v>
      </c>
      <c r="H302" s="29">
        <f t="shared" si="12"/>
        <v>28</v>
      </c>
      <c r="I302" s="38" t="str">
        <f t="array" ref="I302">H302&amp;CHOOSE(AND(H302&lt;&gt;{11,12,13})*MIN(4,MOD(H302,10))+1,"th","st","nd","rd","th")</f>
        <v>28th</v>
      </c>
      <c r="J302" s="74">
        <v>0.82</v>
      </c>
      <c r="K302" s="75">
        <v>18099590.52</v>
      </c>
      <c r="L302" s="113">
        <v>1182.394</v>
      </c>
      <c r="M302" s="38">
        <v>298.375</v>
      </c>
      <c r="N302" s="72">
        <v>12157.02</v>
      </c>
      <c r="O302" s="29">
        <f t="shared" si="13"/>
        <v>56</v>
      </c>
      <c r="P302" s="38" t="str">
        <f t="array" ref="P302">O302&amp;CHOOSE(AND(O302&lt;&gt;{11,12,13})*MIN(4,MOD(O302,10))+1,"th","st","nd","rd","th")</f>
        <v>56th</v>
      </c>
      <c r="Q302" s="76">
        <v>0.97809999999999997</v>
      </c>
      <c r="R302" s="77">
        <v>0.8</v>
      </c>
      <c r="S302" s="78">
        <v>1.11E-2</v>
      </c>
      <c r="T302" s="79">
        <v>399</v>
      </c>
      <c r="U302" s="80">
        <v>10193840</v>
      </c>
      <c r="V302" s="72">
        <v>6884.15</v>
      </c>
      <c r="W302" s="29">
        <f t="shared" si="14"/>
        <v>53</v>
      </c>
      <c r="X302" s="38" t="str">
        <f t="array" ref="X302">W302&amp;CHOOSE(AND(W302&lt;&gt;{11,12,13})*MIN(4,MOD(W302,10))+1,"th","st","nd","rd","th")</f>
        <v>53rd</v>
      </c>
      <c r="Y302" s="77">
        <v>0</v>
      </c>
      <c r="Z302" s="77">
        <v>0.8</v>
      </c>
      <c r="AA302" s="81">
        <v>379146.28</v>
      </c>
      <c r="AB302" s="82">
        <v>533847542</v>
      </c>
      <c r="AC302" s="83">
        <v>226886773</v>
      </c>
      <c r="AD302" s="115">
        <v>7950701.6799999997</v>
      </c>
      <c r="AE302" s="115">
        <v>0</v>
      </c>
      <c r="AF302" s="115">
        <v>125833.37</v>
      </c>
      <c r="AG302" s="115">
        <v>97850.18</v>
      </c>
    </row>
    <row r="303" spans="1:33" x14ac:dyDescent="0.25">
      <c r="A303" s="7">
        <v>113380303</v>
      </c>
      <c r="B303" s="8" t="s">
        <v>109</v>
      </c>
      <c r="C303" s="8" t="s">
        <v>110</v>
      </c>
      <c r="D303" s="70">
        <v>56126</v>
      </c>
      <c r="E303" s="71">
        <v>4328</v>
      </c>
      <c r="F303" s="72">
        <v>13673028.99</v>
      </c>
      <c r="G303" s="73">
        <v>56.29</v>
      </c>
      <c r="H303" s="29">
        <f t="shared" si="12"/>
        <v>62</v>
      </c>
      <c r="I303" s="38" t="str">
        <f t="array" ref="I303">H303&amp;CHOOSE(AND(H303&lt;&gt;{11,12,13})*MIN(4,MOD(H303,10))+1,"th","st","nd","rd","th")</f>
        <v>62nd</v>
      </c>
      <c r="J303" s="74">
        <v>1.1000000000000001</v>
      </c>
      <c r="K303" s="75">
        <v>19703681.739999998</v>
      </c>
      <c r="L303" s="113">
        <v>1484.7380000000001</v>
      </c>
      <c r="M303" s="38">
        <v>160.215</v>
      </c>
      <c r="N303" s="72">
        <v>11961.5</v>
      </c>
      <c r="O303" s="29">
        <f t="shared" si="13"/>
        <v>52</v>
      </c>
      <c r="P303" s="38" t="str">
        <f t="array" ref="P303">O303&amp;CHOOSE(AND(O303&lt;&gt;{11,12,13})*MIN(4,MOD(O303,10))+1,"th","st","nd","rd","th")</f>
        <v>52nd</v>
      </c>
      <c r="Q303" s="76">
        <v>0.99409999999999998</v>
      </c>
      <c r="R303" s="77">
        <v>1.0900000000000001</v>
      </c>
      <c r="S303" s="78">
        <v>1.32E-2</v>
      </c>
      <c r="T303" s="79">
        <v>257</v>
      </c>
      <c r="U303" s="80">
        <v>13836342</v>
      </c>
      <c r="V303" s="72">
        <v>8411.39</v>
      </c>
      <c r="W303" s="29">
        <f t="shared" si="14"/>
        <v>70</v>
      </c>
      <c r="X303" s="38" t="str">
        <f t="array" ref="X303">W303&amp;CHOOSE(AND(W303&lt;&gt;{11,12,13})*MIN(4,MOD(W303,10))+1,"th","st","nd","rd","th")</f>
        <v>70th</v>
      </c>
      <c r="Y303" s="77">
        <v>0</v>
      </c>
      <c r="Z303" s="77">
        <v>1.0900000000000001</v>
      </c>
      <c r="AA303" s="81">
        <v>258624.82</v>
      </c>
      <c r="AB303" s="82">
        <v>758863401</v>
      </c>
      <c r="AC303" s="83">
        <v>273699470</v>
      </c>
      <c r="AD303" s="115">
        <v>13407235.76</v>
      </c>
      <c r="AE303" s="115">
        <v>0</v>
      </c>
      <c r="AF303" s="115">
        <v>7168.41</v>
      </c>
      <c r="AG303" s="115">
        <v>27572.79</v>
      </c>
    </row>
    <row r="304" spans="1:33" x14ac:dyDescent="0.25">
      <c r="A304" s="7">
        <v>113381303</v>
      </c>
      <c r="B304" s="8" t="s">
        <v>236</v>
      </c>
      <c r="C304" s="8" t="s">
        <v>110</v>
      </c>
      <c r="D304" s="70">
        <v>63367</v>
      </c>
      <c r="E304" s="71">
        <v>13815</v>
      </c>
      <c r="F304" s="72">
        <v>47966879.130000003</v>
      </c>
      <c r="G304" s="73">
        <v>54.79</v>
      </c>
      <c r="H304" s="29">
        <f t="shared" si="12"/>
        <v>58</v>
      </c>
      <c r="I304" s="38" t="str">
        <f t="array" ref="I304">H304&amp;CHOOSE(AND(H304&lt;&gt;{11,12,13})*MIN(4,MOD(H304,10))+1,"th","st","nd","rd","th")</f>
        <v>58th</v>
      </c>
      <c r="J304" s="74">
        <v>1.07</v>
      </c>
      <c r="K304" s="75">
        <v>65572713.539999999</v>
      </c>
      <c r="L304" s="113">
        <v>4674.9340000000002</v>
      </c>
      <c r="M304" s="38">
        <v>605.35900000000004</v>
      </c>
      <c r="N304" s="72">
        <v>12347.55</v>
      </c>
      <c r="O304" s="29">
        <f t="shared" si="13"/>
        <v>59</v>
      </c>
      <c r="P304" s="38" t="str">
        <f t="array" ref="P304">O304&amp;CHOOSE(AND(O304&lt;&gt;{11,12,13})*MIN(4,MOD(O304,10))+1,"th","st","nd","rd","th")</f>
        <v>59th</v>
      </c>
      <c r="Q304" s="76">
        <v>0.96299999999999997</v>
      </c>
      <c r="R304" s="77">
        <v>1.03</v>
      </c>
      <c r="S304" s="78">
        <v>1.3899999999999999E-2</v>
      </c>
      <c r="T304" s="79">
        <v>219</v>
      </c>
      <c r="U304" s="80">
        <v>46181359</v>
      </c>
      <c r="V304" s="72">
        <v>8745.98</v>
      </c>
      <c r="W304" s="29">
        <f t="shared" si="14"/>
        <v>72</v>
      </c>
      <c r="X304" s="38" t="str">
        <f t="array" ref="X304">W304&amp;CHOOSE(AND(W304&lt;&gt;{11,12,13})*MIN(4,MOD(W304,10))+1,"th","st","nd","rd","th")</f>
        <v>72nd</v>
      </c>
      <c r="Y304" s="77">
        <v>0</v>
      </c>
      <c r="Z304" s="77">
        <v>1.03</v>
      </c>
      <c r="AA304" s="81">
        <v>1262136.3500000001</v>
      </c>
      <c r="AB304" s="82">
        <v>2564362184</v>
      </c>
      <c r="AC304" s="83">
        <v>882007903</v>
      </c>
      <c r="AD304" s="115">
        <v>46689080.390000001</v>
      </c>
      <c r="AE304" s="115">
        <v>0</v>
      </c>
      <c r="AF304" s="115">
        <v>15662.39</v>
      </c>
      <c r="AG304" s="115">
        <v>374047.8</v>
      </c>
    </row>
    <row r="305" spans="1:33" x14ac:dyDescent="0.25">
      <c r="A305" s="7">
        <v>113382303</v>
      </c>
      <c r="B305" s="8" t="s">
        <v>272</v>
      </c>
      <c r="C305" s="8" t="s">
        <v>110</v>
      </c>
      <c r="D305" s="70">
        <v>57419</v>
      </c>
      <c r="E305" s="71">
        <v>7896</v>
      </c>
      <c r="F305" s="72">
        <v>26373696.25</v>
      </c>
      <c r="G305" s="73">
        <v>58.17</v>
      </c>
      <c r="H305" s="29">
        <f t="shared" si="12"/>
        <v>65</v>
      </c>
      <c r="I305" s="38" t="str">
        <f t="array" ref="I305">H305&amp;CHOOSE(AND(H305&lt;&gt;{11,12,13})*MIN(4,MOD(H305,10))+1,"th","st","nd","rd","th")</f>
        <v>65th</v>
      </c>
      <c r="J305" s="74">
        <v>1.1299999999999999</v>
      </c>
      <c r="K305" s="75">
        <v>32878062.530000001</v>
      </c>
      <c r="L305" s="113">
        <v>2373.8310000000001</v>
      </c>
      <c r="M305" s="38">
        <v>335.75400000000002</v>
      </c>
      <c r="N305" s="72">
        <v>12078.66</v>
      </c>
      <c r="O305" s="29">
        <f t="shared" si="13"/>
        <v>55</v>
      </c>
      <c r="P305" s="38" t="str">
        <f t="array" ref="P305">O305&amp;CHOOSE(AND(O305&lt;&gt;{11,12,13})*MIN(4,MOD(O305,10))+1,"th","st","nd","rd","th")</f>
        <v>55th</v>
      </c>
      <c r="Q305" s="76">
        <v>0.98450000000000004</v>
      </c>
      <c r="R305" s="77">
        <v>1.1100000000000001</v>
      </c>
      <c r="S305" s="78">
        <v>1.35E-2</v>
      </c>
      <c r="T305" s="79">
        <v>243</v>
      </c>
      <c r="U305" s="80">
        <v>26102411</v>
      </c>
      <c r="V305" s="72">
        <v>9633.36</v>
      </c>
      <c r="W305" s="29">
        <f t="shared" si="14"/>
        <v>81</v>
      </c>
      <c r="X305" s="38" t="str">
        <f t="array" ref="X305">W305&amp;CHOOSE(AND(W305&lt;&gt;{11,12,13})*MIN(4,MOD(W305,10))+1,"th","st","nd","rd","th")</f>
        <v>81st</v>
      </c>
      <c r="Y305" s="77">
        <v>0</v>
      </c>
      <c r="Z305" s="77">
        <v>1.1100000000000001</v>
      </c>
      <c r="AA305" s="81">
        <v>465170.84</v>
      </c>
      <c r="AB305" s="82">
        <v>1455848918</v>
      </c>
      <c r="AC305" s="83">
        <v>492092187</v>
      </c>
      <c r="AD305" s="115">
        <v>25809494.739999998</v>
      </c>
      <c r="AE305" s="115">
        <v>0</v>
      </c>
      <c r="AF305" s="115">
        <v>99030.67</v>
      </c>
      <c r="AG305" s="115">
        <v>149917.64000000001</v>
      </c>
    </row>
    <row r="306" spans="1:33" x14ac:dyDescent="0.25">
      <c r="A306" s="7">
        <v>113384603</v>
      </c>
      <c r="B306" s="8" t="s">
        <v>374</v>
      </c>
      <c r="C306" s="8" t="s">
        <v>110</v>
      </c>
      <c r="D306" s="70">
        <v>35062</v>
      </c>
      <c r="E306" s="71">
        <v>10208</v>
      </c>
      <c r="F306" s="72">
        <v>19636428.170000002</v>
      </c>
      <c r="G306" s="73">
        <v>54.86</v>
      </c>
      <c r="H306" s="29">
        <f t="shared" si="12"/>
        <v>58</v>
      </c>
      <c r="I306" s="38" t="str">
        <f t="array" ref="I306">H306&amp;CHOOSE(AND(H306&lt;&gt;{11,12,13})*MIN(4,MOD(H306,10))+1,"th","st","nd","rd","th")</f>
        <v>58th</v>
      </c>
      <c r="J306" s="74">
        <v>1.07</v>
      </c>
      <c r="K306" s="75">
        <v>59674915.350000001</v>
      </c>
      <c r="L306" s="113">
        <v>5003.2359999999999</v>
      </c>
      <c r="M306" s="38">
        <v>2648.2350000000001</v>
      </c>
      <c r="N306" s="72">
        <v>7787</v>
      </c>
      <c r="O306" s="29">
        <f t="shared" si="13"/>
        <v>1</v>
      </c>
      <c r="P306" s="38" t="str">
        <f t="array" ref="P306">O306&amp;CHOOSE(AND(O306&lt;&gt;{11,12,13})*MIN(4,MOD(O306,10))+1,"th","st","nd","rd","th")</f>
        <v>1st</v>
      </c>
      <c r="Q306" s="76">
        <v>1.5269999999999999</v>
      </c>
      <c r="R306" s="77">
        <v>1.07</v>
      </c>
      <c r="S306" s="78">
        <v>1.77E-2</v>
      </c>
      <c r="T306" s="79">
        <v>58</v>
      </c>
      <c r="U306" s="80">
        <v>14842339</v>
      </c>
      <c r="V306" s="72">
        <v>1939.8</v>
      </c>
      <c r="W306" s="29">
        <f t="shared" si="14"/>
        <v>1</v>
      </c>
      <c r="X306" s="38" t="str">
        <f t="array" ref="X306">W306&amp;CHOOSE(AND(W306&lt;&gt;{11,12,13})*MIN(4,MOD(W306,10))+1,"th","st","nd","rd","th")</f>
        <v>1st</v>
      </c>
      <c r="Y306" s="77">
        <v>0.71</v>
      </c>
      <c r="Z306" s="77">
        <v>1.78</v>
      </c>
      <c r="AA306" s="81">
        <v>1767781.3</v>
      </c>
      <c r="AB306" s="82">
        <v>733602720</v>
      </c>
      <c r="AC306" s="83">
        <v>374034504</v>
      </c>
      <c r="AD306" s="115">
        <v>17774260.890000001</v>
      </c>
      <c r="AE306" s="115">
        <v>0</v>
      </c>
      <c r="AF306" s="115">
        <v>94385.98</v>
      </c>
      <c r="AG306" s="115">
        <v>92895.73</v>
      </c>
    </row>
    <row r="307" spans="1:33" x14ac:dyDescent="0.25">
      <c r="A307" s="7">
        <v>113385003</v>
      </c>
      <c r="B307" s="8" t="s">
        <v>451</v>
      </c>
      <c r="C307" s="8" t="s">
        <v>110</v>
      </c>
      <c r="D307" s="70">
        <v>60503</v>
      </c>
      <c r="E307" s="71">
        <v>6614</v>
      </c>
      <c r="F307" s="72">
        <v>20528022.84</v>
      </c>
      <c r="G307" s="73">
        <v>51.3</v>
      </c>
      <c r="H307" s="29">
        <f t="shared" si="12"/>
        <v>50</v>
      </c>
      <c r="I307" s="38" t="str">
        <f t="array" ref="I307">H307&amp;CHOOSE(AND(H307&lt;&gt;{11,12,13})*MIN(4,MOD(H307,10))+1,"th","st","nd","rd","th")</f>
        <v>50th</v>
      </c>
      <c r="J307" s="74">
        <v>1</v>
      </c>
      <c r="K307" s="75">
        <v>31627923.41</v>
      </c>
      <c r="L307" s="113">
        <v>2295.8359999999998</v>
      </c>
      <c r="M307" s="38">
        <v>313.91399999999999</v>
      </c>
      <c r="N307" s="72">
        <v>12104.87</v>
      </c>
      <c r="O307" s="29">
        <f t="shared" si="13"/>
        <v>55</v>
      </c>
      <c r="P307" s="38" t="str">
        <f t="array" ref="P307">O307&amp;CHOOSE(AND(O307&lt;&gt;{11,12,13})*MIN(4,MOD(O307,10))+1,"th","st","nd","rd","th")</f>
        <v>55th</v>
      </c>
      <c r="Q307" s="76">
        <v>0.98229999999999995</v>
      </c>
      <c r="R307" s="77">
        <v>0.98</v>
      </c>
      <c r="S307" s="78">
        <v>1.2200000000000001E-2</v>
      </c>
      <c r="T307" s="79">
        <v>336</v>
      </c>
      <c r="U307" s="80">
        <v>22519656</v>
      </c>
      <c r="V307" s="72">
        <v>8629.0499999999993</v>
      </c>
      <c r="W307" s="29">
        <f t="shared" si="14"/>
        <v>72</v>
      </c>
      <c r="X307" s="38" t="str">
        <f t="array" ref="X307">W307&amp;CHOOSE(AND(W307&lt;&gt;{11,12,13})*MIN(4,MOD(W307,10))+1,"th","st","nd","rd","th")</f>
        <v>72nd</v>
      </c>
      <c r="Y307" s="77">
        <v>0</v>
      </c>
      <c r="Z307" s="77">
        <v>0.98</v>
      </c>
      <c r="AA307" s="81">
        <v>648917.5</v>
      </c>
      <c r="AB307" s="82">
        <v>1272412553</v>
      </c>
      <c r="AC307" s="83">
        <v>408158792</v>
      </c>
      <c r="AD307" s="115">
        <v>19874509.100000001</v>
      </c>
      <c r="AE307" s="115">
        <v>0</v>
      </c>
      <c r="AF307" s="115">
        <v>4596.24</v>
      </c>
      <c r="AG307" s="115">
        <v>37251.35</v>
      </c>
    </row>
    <row r="308" spans="1:33" x14ac:dyDescent="0.25">
      <c r="A308" s="7">
        <v>113385303</v>
      </c>
      <c r="B308" s="8" t="s">
        <v>472</v>
      </c>
      <c r="C308" s="8" t="s">
        <v>110</v>
      </c>
      <c r="D308" s="70">
        <v>60290</v>
      </c>
      <c r="E308" s="71">
        <v>9406</v>
      </c>
      <c r="F308" s="72">
        <v>30665653.079999998</v>
      </c>
      <c r="G308" s="73">
        <v>54.08</v>
      </c>
      <c r="H308" s="29">
        <f t="shared" si="12"/>
        <v>56</v>
      </c>
      <c r="I308" s="38" t="str">
        <f t="array" ref="I308">H308&amp;CHOOSE(AND(H308&lt;&gt;{11,12,13})*MIN(4,MOD(H308,10))+1,"th","st","nd","rd","th")</f>
        <v>56th</v>
      </c>
      <c r="J308" s="74">
        <v>1.06</v>
      </c>
      <c r="K308" s="75">
        <v>37869826.670000002</v>
      </c>
      <c r="L308" s="113">
        <v>3520.0520000000001</v>
      </c>
      <c r="M308" s="38">
        <v>336.85199999999998</v>
      </c>
      <c r="N308" s="72">
        <v>9781.4500000000007</v>
      </c>
      <c r="O308" s="29">
        <f t="shared" si="13"/>
        <v>9</v>
      </c>
      <c r="P308" s="38" t="str">
        <f t="array" ref="P308">O308&amp;CHOOSE(AND(O308&lt;&gt;{11,12,13})*MIN(4,MOD(O308,10))+1,"th","st","nd","rd","th")</f>
        <v>9th</v>
      </c>
      <c r="Q308" s="76">
        <v>1.2157</v>
      </c>
      <c r="R308" s="77">
        <v>1.06</v>
      </c>
      <c r="S308" s="78">
        <v>1.3100000000000001E-2</v>
      </c>
      <c r="T308" s="79">
        <v>263</v>
      </c>
      <c r="U308" s="80">
        <v>31271021</v>
      </c>
      <c r="V308" s="72">
        <v>8107.8</v>
      </c>
      <c r="W308" s="29">
        <f t="shared" si="14"/>
        <v>67</v>
      </c>
      <c r="X308" s="38" t="str">
        <f t="array" ref="X308">W308&amp;CHOOSE(AND(W308&lt;&gt;{11,12,13})*MIN(4,MOD(W308,10))+1,"th","st","nd","rd","th")</f>
        <v>67th</v>
      </c>
      <c r="Y308" s="77">
        <v>0</v>
      </c>
      <c r="Z308" s="77">
        <v>1.06</v>
      </c>
      <c r="AA308" s="81">
        <v>342742.08</v>
      </c>
      <c r="AB308" s="82">
        <v>1680804265</v>
      </c>
      <c r="AC308" s="83">
        <v>652853986</v>
      </c>
      <c r="AD308" s="115">
        <v>30133198.239999998</v>
      </c>
      <c r="AE308" s="115">
        <v>0</v>
      </c>
      <c r="AF308" s="115">
        <v>189712.76</v>
      </c>
      <c r="AG308" s="115">
        <v>143708</v>
      </c>
    </row>
    <row r="309" spans="1:33" x14ac:dyDescent="0.25">
      <c r="A309" s="7">
        <v>121390302</v>
      </c>
      <c r="B309" s="8" t="s">
        <v>104</v>
      </c>
      <c r="C309" s="8" t="s">
        <v>105</v>
      </c>
      <c r="D309" s="70">
        <v>36930</v>
      </c>
      <c r="E309" s="71">
        <v>41244</v>
      </c>
      <c r="F309" s="72">
        <v>102537798.38</v>
      </c>
      <c r="G309" s="73">
        <v>67.319999999999993</v>
      </c>
      <c r="H309" s="29">
        <f t="shared" si="12"/>
        <v>82</v>
      </c>
      <c r="I309" s="38" t="str">
        <f t="array" ref="I309">H309&amp;CHOOSE(AND(H309&lt;&gt;{11,12,13})*MIN(4,MOD(H309,10))+1,"th","st","nd","rd","th")</f>
        <v>82nd</v>
      </c>
      <c r="J309" s="74">
        <v>1.31</v>
      </c>
      <c r="K309" s="75">
        <v>255617927</v>
      </c>
      <c r="L309" s="113">
        <v>19610.338</v>
      </c>
      <c r="M309" s="38">
        <v>10888.811</v>
      </c>
      <c r="N309" s="72">
        <v>8379.67</v>
      </c>
      <c r="O309" s="29">
        <f t="shared" si="13"/>
        <v>2</v>
      </c>
      <c r="P309" s="38" t="str">
        <f t="array" ref="P309">O309&amp;CHOOSE(AND(O309&lt;&gt;{11,12,13})*MIN(4,MOD(O309,10))+1,"th","st","nd","rd","th")</f>
        <v>2nd</v>
      </c>
      <c r="Q309" s="76">
        <v>1.419</v>
      </c>
      <c r="R309" s="77">
        <v>1.31</v>
      </c>
      <c r="S309" s="78">
        <v>1.6899999999999998E-2</v>
      </c>
      <c r="T309" s="79">
        <v>89</v>
      </c>
      <c r="U309" s="80">
        <v>81259830</v>
      </c>
      <c r="V309" s="72">
        <v>2664.33</v>
      </c>
      <c r="W309" s="29">
        <f t="shared" si="14"/>
        <v>4</v>
      </c>
      <c r="X309" s="38" t="str">
        <f t="array" ref="X309">W309&amp;CHOOSE(AND(W309&lt;&gt;{11,12,13})*MIN(4,MOD(W309,10))+1,"th","st","nd","rd","th")</f>
        <v>4th</v>
      </c>
      <c r="Y309" s="77">
        <v>0.6</v>
      </c>
      <c r="Z309" s="77">
        <v>1.91</v>
      </c>
      <c r="AA309" s="81">
        <v>9639281.3800000008</v>
      </c>
      <c r="AB309" s="82">
        <v>4257813000</v>
      </c>
      <c r="AC309" s="83">
        <v>1806353446</v>
      </c>
      <c r="AD309" s="115">
        <v>92302666</v>
      </c>
      <c r="AE309" s="115">
        <v>25000</v>
      </c>
      <c r="AF309" s="115">
        <v>570851</v>
      </c>
      <c r="AG309" s="115">
        <v>45164</v>
      </c>
    </row>
    <row r="310" spans="1:33" x14ac:dyDescent="0.25">
      <c r="A310" s="7">
        <v>121391303</v>
      </c>
      <c r="B310" s="8" t="s">
        <v>191</v>
      </c>
      <c r="C310" s="8" t="s">
        <v>105</v>
      </c>
      <c r="D310" s="70">
        <v>51333</v>
      </c>
      <c r="E310" s="71">
        <v>4565</v>
      </c>
      <c r="F310" s="72">
        <v>18143394.719999999</v>
      </c>
      <c r="G310" s="73">
        <v>77.42</v>
      </c>
      <c r="H310" s="29">
        <f t="shared" si="12"/>
        <v>94</v>
      </c>
      <c r="I310" s="38" t="str">
        <f t="array" ref="I310">H310&amp;CHOOSE(AND(H310&lt;&gt;{11,12,13})*MIN(4,MOD(H310,10))+1,"th","st","nd","rd","th")</f>
        <v>94th</v>
      </c>
      <c r="J310" s="74">
        <v>1.51</v>
      </c>
      <c r="K310" s="75">
        <v>24773523.829999998</v>
      </c>
      <c r="L310" s="113">
        <v>1557.0129999999999</v>
      </c>
      <c r="M310" s="38">
        <v>305.96499999999997</v>
      </c>
      <c r="N310" s="72">
        <v>13283.53</v>
      </c>
      <c r="O310" s="29">
        <f t="shared" si="13"/>
        <v>72</v>
      </c>
      <c r="P310" s="38" t="str">
        <f t="array" ref="P310">O310&amp;CHOOSE(AND(O310&lt;&gt;{11,12,13})*MIN(4,MOD(O310,10))+1,"th","st","nd","rd","th")</f>
        <v>72nd</v>
      </c>
      <c r="Q310" s="76">
        <v>0.8952</v>
      </c>
      <c r="R310" s="77">
        <v>1.35</v>
      </c>
      <c r="S310" s="78">
        <v>1.72E-2</v>
      </c>
      <c r="T310" s="79">
        <v>77</v>
      </c>
      <c r="U310" s="80">
        <v>14112115</v>
      </c>
      <c r="V310" s="72">
        <v>7575.03</v>
      </c>
      <c r="W310" s="29">
        <f t="shared" si="14"/>
        <v>62</v>
      </c>
      <c r="X310" s="38" t="str">
        <f t="array" ref="X310">W310&amp;CHOOSE(AND(W310&lt;&gt;{11,12,13})*MIN(4,MOD(W310,10))+1,"th","st","nd","rd","th")</f>
        <v>62nd</v>
      </c>
      <c r="Y310" s="77">
        <v>0</v>
      </c>
      <c r="Z310" s="77">
        <v>1.35</v>
      </c>
      <c r="AA310" s="81">
        <v>681600.49</v>
      </c>
      <c r="AB310" s="82">
        <v>847727100</v>
      </c>
      <c r="AC310" s="83">
        <v>205415822</v>
      </c>
      <c r="AD310" s="115">
        <v>17265078.600000001</v>
      </c>
      <c r="AE310" s="115">
        <v>0</v>
      </c>
      <c r="AF310" s="115">
        <v>196715.63</v>
      </c>
      <c r="AG310" s="115">
        <v>26601.65</v>
      </c>
    </row>
    <row r="311" spans="1:33" x14ac:dyDescent="0.25">
      <c r="A311" s="7">
        <v>121392303</v>
      </c>
      <c r="B311" s="8" t="s">
        <v>267</v>
      </c>
      <c r="C311" s="8" t="s">
        <v>105</v>
      </c>
      <c r="D311" s="70">
        <v>70640</v>
      </c>
      <c r="E311" s="71">
        <v>22130</v>
      </c>
      <c r="F311" s="72">
        <v>98911621.800000012</v>
      </c>
      <c r="G311" s="73">
        <v>63.27</v>
      </c>
      <c r="H311" s="29">
        <f t="shared" si="12"/>
        <v>75</v>
      </c>
      <c r="I311" s="38" t="str">
        <f t="array" ref="I311">H311&amp;CHOOSE(AND(H311&lt;&gt;{11,12,13})*MIN(4,MOD(H311,10))+1,"th","st","nd","rd","th")</f>
        <v>75th</v>
      </c>
      <c r="J311" s="74">
        <v>1.23</v>
      </c>
      <c r="K311" s="75">
        <v>118150692.88</v>
      </c>
      <c r="L311" s="113">
        <v>8252.0439999999999</v>
      </c>
      <c r="M311" s="38">
        <v>679.93499999999995</v>
      </c>
      <c r="N311" s="72">
        <v>13213.87</v>
      </c>
      <c r="O311" s="29">
        <f t="shared" si="13"/>
        <v>71</v>
      </c>
      <c r="P311" s="38" t="str">
        <f t="array" ref="P311">O311&amp;CHOOSE(AND(O311&lt;&gt;{11,12,13})*MIN(4,MOD(O311,10))+1,"th","st","nd","rd","th")</f>
        <v>71st</v>
      </c>
      <c r="Q311" s="76">
        <v>0.89990000000000003</v>
      </c>
      <c r="R311" s="77">
        <v>1.1100000000000001</v>
      </c>
      <c r="S311" s="78">
        <v>1.4999999999999999E-2</v>
      </c>
      <c r="T311" s="79">
        <v>162</v>
      </c>
      <c r="U311" s="80">
        <v>88521334</v>
      </c>
      <c r="V311" s="72">
        <v>9910.61</v>
      </c>
      <c r="W311" s="29">
        <f t="shared" si="14"/>
        <v>81</v>
      </c>
      <c r="X311" s="38" t="str">
        <f t="array" ref="X311">W311&amp;CHOOSE(AND(W311&lt;&gt;{11,12,13})*MIN(4,MOD(W311,10))+1,"th","st","nd","rd","th")</f>
        <v>81st</v>
      </c>
      <c r="Y311" s="77">
        <v>0</v>
      </c>
      <c r="Z311" s="77">
        <v>1.1100000000000001</v>
      </c>
      <c r="AA311" s="81">
        <v>1812324.97</v>
      </c>
      <c r="AB311" s="82">
        <v>4733941529</v>
      </c>
      <c r="AC311" s="83">
        <v>1872128163</v>
      </c>
      <c r="AD311" s="115">
        <v>97069828.290000007</v>
      </c>
      <c r="AE311" s="115">
        <v>0</v>
      </c>
      <c r="AF311" s="115">
        <v>29468.54</v>
      </c>
      <c r="AG311" s="115">
        <v>124682.81</v>
      </c>
    </row>
    <row r="312" spans="1:33" x14ac:dyDescent="0.25">
      <c r="A312" s="7">
        <v>121394503</v>
      </c>
      <c r="B312" s="8" t="s">
        <v>452</v>
      </c>
      <c r="C312" s="8" t="s">
        <v>105</v>
      </c>
      <c r="D312" s="70">
        <v>58406</v>
      </c>
      <c r="E312" s="71">
        <v>5339</v>
      </c>
      <c r="F312" s="72">
        <v>18185132.599999998</v>
      </c>
      <c r="G312" s="73">
        <v>58.32</v>
      </c>
      <c r="H312" s="29">
        <f t="shared" si="12"/>
        <v>66</v>
      </c>
      <c r="I312" s="38" t="str">
        <f t="array" ref="I312">H312&amp;CHOOSE(AND(H312&lt;&gt;{11,12,13})*MIN(4,MOD(H312,10))+1,"th","st","nd","rd","th")</f>
        <v>66th</v>
      </c>
      <c r="J312" s="74">
        <v>1.1399999999999999</v>
      </c>
      <c r="K312" s="75">
        <v>26192973.82</v>
      </c>
      <c r="L312" s="113">
        <v>1666.136</v>
      </c>
      <c r="M312" s="38">
        <v>182.613</v>
      </c>
      <c r="N312" s="72">
        <v>14151.24</v>
      </c>
      <c r="O312" s="29">
        <f t="shared" si="13"/>
        <v>81</v>
      </c>
      <c r="P312" s="38" t="str">
        <f t="array" ref="P312">O312&amp;CHOOSE(AND(O312&lt;&gt;{11,12,13})*MIN(4,MOD(O312,10))+1,"th","st","nd","rd","th")</f>
        <v>81st</v>
      </c>
      <c r="Q312" s="76">
        <v>0.84030000000000005</v>
      </c>
      <c r="R312" s="77">
        <v>0.96</v>
      </c>
      <c r="S312" s="78">
        <v>1.9099999999999999E-2</v>
      </c>
      <c r="T312" s="79">
        <v>32</v>
      </c>
      <c r="U312" s="80">
        <v>12743533</v>
      </c>
      <c r="V312" s="72">
        <v>6893.06</v>
      </c>
      <c r="W312" s="29">
        <f t="shared" si="14"/>
        <v>53</v>
      </c>
      <c r="X312" s="38" t="str">
        <f t="array" ref="X312">W312&amp;CHOOSE(AND(W312&lt;&gt;{11,12,13})*MIN(4,MOD(W312,10))+1,"th","st","nd","rd","th")</f>
        <v>53rd</v>
      </c>
      <c r="Y312" s="77">
        <v>0</v>
      </c>
      <c r="Z312" s="77">
        <v>0.96</v>
      </c>
      <c r="AA312" s="81">
        <v>951678.49</v>
      </c>
      <c r="AB312" s="82">
        <v>682059204</v>
      </c>
      <c r="AC312" s="83">
        <v>268950720</v>
      </c>
      <c r="AD312" s="115">
        <v>17151259.030000001</v>
      </c>
      <c r="AE312" s="115">
        <v>0</v>
      </c>
      <c r="AF312" s="115">
        <v>82195.08</v>
      </c>
      <c r="AG312" s="115">
        <v>30880.44</v>
      </c>
    </row>
    <row r="313" spans="1:33" x14ac:dyDescent="0.25">
      <c r="A313" s="7">
        <v>121394603</v>
      </c>
      <c r="B313" s="8" t="s">
        <v>460</v>
      </c>
      <c r="C313" s="8" t="s">
        <v>105</v>
      </c>
      <c r="D313" s="70">
        <v>74282</v>
      </c>
      <c r="E313" s="71">
        <v>5493</v>
      </c>
      <c r="F313" s="72">
        <v>27369715.029999997</v>
      </c>
      <c r="G313" s="73">
        <v>67.08</v>
      </c>
      <c r="H313" s="29">
        <f t="shared" si="12"/>
        <v>81</v>
      </c>
      <c r="I313" s="38" t="str">
        <f t="array" ref="I313">H313&amp;CHOOSE(AND(H313&lt;&gt;{11,12,13})*MIN(4,MOD(H313,10))+1,"th","st","nd","rd","th")</f>
        <v>81st</v>
      </c>
      <c r="J313" s="74">
        <v>1.31</v>
      </c>
      <c r="K313" s="75">
        <v>35270197.5</v>
      </c>
      <c r="L313" s="113">
        <v>2218.6559999999999</v>
      </c>
      <c r="M313" s="38">
        <v>151.697</v>
      </c>
      <c r="N313" s="72">
        <v>14871.98</v>
      </c>
      <c r="O313" s="29">
        <f t="shared" si="13"/>
        <v>87</v>
      </c>
      <c r="P313" s="38" t="str">
        <f t="array" ref="P313">O313&amp;CHOOSE(AND(O313&lt;&gt;{11,12,13})*MIN(4,MOD(O313,10))+1,"th","st","nd","rd","th")</f>
        <v>87th</v>
      </c>
      <c r="Q313" s="76">
        <v>0.79949999999999999</v>
      </c>
      <c r="R313" s="77">
        <v>1.05</v>
      </c>
      <c r="S313" s="78">
        <v>1.43E-2</v>
      </c>
      <c r="T313" s="79">
        <v>200</v>
      </c>
      <c r="U313" s="80">
        <v>25587877</v>
      </c>
      <c r="V313" s="72">
        <v>10794.96</v>
      </c>
      <c r="W313" s="29">
        <f t="shared" si="14"/>
        <v>87</v>
      </c>
      <c r="X313" s="38" t="str">
        <f t="array" ref="X313">W313&amp;CHOOSE(AND(W313&lt;&gt;{11,12,13})*MIN(4,MOD(W313,10))+1,"th","st","nd","rd","th")</f>
        <v>87th</v>
      </c>
      <c r="Y313" s="77">
        <v>0</v>
      </c>
      <c r="Z313" s="77">
        <v>1.05</v>
      </c>
      <c r="AA313" s="81">
        <v>676227.81</v>
      </c>
      <c r="AB313" s="82">
        <v>1391109706</v>
      </c>
      <c r="AC313" s="83">
        <v>518433320</v>
      </c>
      <c r="AD313" s="115">
        <v>26658253.109999999</v>
      </c>
      <c r="AE313" s="115">
        <v>0</v>
      </c>
      <c r="AF313" s="115">
        <v>35234.11</v>
      </c>
      <c r="AG313" s="115">
        <v>18362.009999999998</v>
      </c>
    </row>
    <row r="314" spans="1:33" x14ac:dyDescent="0.25">
      <c r="A314" s="7">
        <v>121395103</v>
      </c>
      <c r="B314" s="8" t="s">
        <v>474</v>
      </c>
      <c r="C314" s="8" t="s">
        <v>105</v>
      </c>
      <c r="D314" s="70">
        <v>81647</v>
      </c>
      <c r="E314" s="71">
        <v>21713</v>
      </c>
      <c r="F314" s="72">
        <v>126042756.5</v>
      </c>
      <c r="G314" s="73">
        <v>71.099999999999994</v>
      </c>
      <c r="H314" s="29">
        <f t="shared" si="12"/>
        <v>87</v>
      </c>
      <c r="I314" s="38" t="str">
        <f t="array" ref="I314">H314&amp;CHOOSE(AND(H314&lt;&gt;{11,12,13})*MIN(4,MOD(H314,10))+1,"th","st","nd","rd","th")</f>
        <v>87th</v>
      </c>
      <c r="J314" s="74">
        <v>1.39</v>
      </c>
      <c r="K314" s="75">
        <v>140317322.84</v>
      </c>
      <c r="L314" s="113">
        <v>9176.2019999999993</v>
      </c>
      <c r="M314" s="38">
        <v>592.65599999999995</v>
      </c>
      <c r="N314" s="72">
        <v>14324.8</v>
      </c>
      <c r="O314" s="29">
        <f t="shared" si="13"/>
        <v>83</v>
      </c>
      <c r="P314" s="38" t="str">
        <f t="array" ref="P314">O314&amp;CHOOSE(AND(O314&lt;&gt;{11,12,13})*MIN(4,MOD(O314,10))+1,"th","st","nd","rd","th")</f>
        <v>83rd</v>
      </c>
      <c r="Q314" s="76">
        <v>0.83009999999999995</v>
      </c>
      <c r="R314" s="77">
        <v>1.1499999999999999</v>
      </c>
      <c r="S314" s="78">
        <v>1.32E-2</v>
      </c>
      <c r="T314" s="79">
        <v>257</v>
      </c>
      <c r="U314" s="80">
        <v>127660399</v>
      </c>
      <c r="V314" s="72">
        <v>13068.1</v>
      </c>
      <c r="W314" s="29">
        <f t="shared" si="14"/>
        <v>93</v>
      </c>
      <c r="X314" s="38" t="str">
        <f t="array" ref="X314">W314&amp;CHOOSE(AND(W314&lt;&gt;{11,12,13})*MIN(4,MOD(W314,10))+1,"th","st","nd","rd","th")</f>
        <v>93rd</v>
      </c>
      <c r="Y314" s="77">
        <v>0</v>
      </c>
      <c r="Z314" s="77">
        <v>1.1499999999999999</v>
      </c>
      <c r="AA314" s="81">
        <v>1757205.5</v>
      </c>
      <c r="AB314" s="82">
        <v>7321549382</v>
      </c>
      <c r="AC314" s="83">
        <v>2205346077</v>
      </c>
      <c r="AD314" s="115">
        <v>124207696</v>
      </c>
      <c r="AE314" s="115">
        <v>0</v>
      </c>
      <c r="AF314" s="115">
        <v>77855</v>
      </c>
      <c r="AG314" s="115">
        <v>380377</v>
      </c>
    </row>
    <row r="315" spans="1:33" x14ac:dyDescent="0.25">
      <c r="A315" s="7">
        <v>121395603</v>
      </c>
      <c r="B315" s="8" t="s">
        <v>526</v>
      </c>
      <c r="C315" s="8" t="s">
        <v>105</v>
      </c>
      <c r="D315" s="70">
        <v>70290</v>
      </c>
      <c r="E315" s="71">
        <v>5137</v>
      </c>
      <c r="F315" s="72">
        <v>26630869.149999999</v>
      </c>
      <c r="G315" s="73">
        <v>73.75</v>
      </c>
      <c r="H315" s="29">
        <f t="shared" si="12"/>
        <v>91</v>
      </c>
      <c r="I315" s="38" t="str">
        <f t="array" ref="I315">H315&amp;CHOOSE(AND(H315&lt;&gt;{11,12,13})*MIN(4,MOD(H315,10))+1,"th","st","nd","rd","th")</f>
        <v>91st</v>
      </c>
      <c r="J315" s="74">
        <v>1.44</v>
      </c>
      <c r="K315" s="75">
        <v>30808850.100000001</v>
      </c>
      <c r="L315" s="113">
        <v>1674.3409999999999</v>
      </c>
      <c r="M315" s="38">
        <v>215.066</v>
      </c>
      <c r="N315" s="72">
        <v>16119.16</v>
      </c>
      <c r="O315" s="29">
        <f t="shared" si="13"/>
        <v>93</v>
      </c>
      <c r="P315" s="38" t="str">
        <f t="array" ref="P315">O315&amp;CHOOSE(AND(O315&lt;&gt;{11,12,13})*MIN(4,MOD(O315,10))+1,"th","st","nd","rd","th")</f>
        <v>93rd</v>
      </c>
      <c r="Q315" s="76">
        <v>0.73770000000000002</v>
      </c>
      <c r="R315" s="77">
        <v>1.06</v>
      </c>
      <c r="S315" s="78">
        <v>1.66E-2</v>
      </c>
      <c r="T315" s="79">
        <v>98</v>
      </c>
      <c r="U315" s="80">
        <v>21493647</v>
      </c>
      <c r="V315" s="72">
        <v>11375.87</v>
      </c>
      <c r="W315" s="29">
        <f t="shared" si="14"/>
        <v>89</v>
      </c>
      <c r="X315" s="38" t="str">
        <f t="array" ref="X315">W315&amp;CHOOSE(AND(W315&lt;&gt;{11,12,13})*MIN(4,MOD(W315,10))+1,"th","st","nd","rd","th")</f>
        <v>89th</v>
      </c>
      <c r="Y315" s="77">
        <v>0</v>
      </c>
      <c r="Z315" s="77">
        <v>1.06</v>
      </c>
      <c r="AA315" s="81">
        <v>626050.77</v>
      </c>
      <c r="AB315" s="82">
        <v>1178658485</v>
      </c>
      <c r="AC315" s="83">
        <v>425345031</v>
      </c>
      <c r="AD315" s="115">
        <v>25954419.329999998</v>
      </c>
      <c r="AE315" s="115">
        <v>0</v>
      </c>
      <c r="AF315" s="115">
        <v>50399.05</v>
      </c>
      <c r="AG315" s="115">
        <v>353190.41</v>
      </c>
    </row>
    <row r="316" spans="1:33" x14ac:dyDescent="0.25">
      <c r="A316" s="7">
        <v>121395703</v>
      </c>
      <c r="B316" s="8" t="s">
        <v>564</v>
      </c>
      <c r="C316" s="8" t="s">
        <v>105</v>
      </c>
      <c r="D316" s="70">
        <v>83597</v>
      </c>
      <c r="E316" s="71">
        <v>7442</v>
      </c>
      <c r="F316" s="72">
        <v>45347403.689999998</v>
      </c>
      <c r="G316" s="73">
        <v>72.89</v>
      </c>
      <c r="H316" s="29">
        <f t="shared" si="12"/>
        <v>90</v>
      </c>
      <c r="I316" s="38" t="str">
        <f t="array" ref="I316">H316&amp;CHOOSE(AND(H316&lt;&gt;{11,12,13})*MIN(4,MOD(H316,10))+1,"th","st","nd","rd","th")</f>
        <v>90th</v>
      </c>
      <c r="J316" s="74">
        <v>1.42</v>
      </c>
      <c r="K316" s="75">
        <v>52645098.579999998</v>
      </c>
      <c r="L316" s="113">
        <v>3143.9229999999998</v>
      </c>
      <c r="M316" s="38">
        <v>175.70699999999999</v>
      </c>
      <c r="N316" s="72">
        <v>15838.96</v>
      </c>
      <c r="O316" s="29">
        <f t="shared" si="13"/>
        <v>91</v>
      </c>
      <c r="P316" s="38" t="str">
        <f t="array" ref="P316">O316&amp;CHOOSE(AND(O316&lt;&gt;{11,12,13})*MIN(4,MOD(O316,10))+1,"th","st","nd","rd","th")</f>
        <v>91st</v>
      </c>
      <c r="Q316" s="76">
        <v>0.75070000000000003</v>
      </c>
      <c r="R316" s="77">
        <v>1.07</v>
      </c>
      <c r="S316" s="78">
        <v>1.2999999999999999E-2</v>
      </c>
      <c r="T316" s="79">
        <v>276</v>
      </c>
      <c r="U316" s="80">
        <v>46665413</v>
      </c>
      <c r="V316" s="72">
        <v>14057.41</v>
      </c>
      <c r="W316" s="29">
        <f t="shared" si="14"/>
        <v>95</v>
      </c>
      <c r="X316" s="38" t="str">
        <f t="array" ref="X316">W316&amp;CHOOSE(AND(W316&lt;&gt;{11,12,13})*MIN(4,MOD(W316,10))+1,"th","st","nd","rd","th")</f>
        <v>95th</v>
      </c>
      <c r="Y316" s="77">
        <v>0</v>
      </c>
      <c r="Z316" s="77">
        <v>1.07</v>
      </c>
      <c r="AA316" s="81">
        <v>658987.31000000006</v>
      </c>
      <c r="AB316" s="82">
        <v>2450391092</v>
      </c>
      <c r="AC316" s="83">
        <v>1032102444</v>
      </c>
      <c r="AD316" s="115">
        <v>44641532.549999997</v>
      </c>
      <c r="AE316" s="115">
        <v>0</v>
      </c>
      <c r="AF316" s="115">
        <v>46883.83</v>
      </c>
      <c r="AG316" s="115">
        <v>65610.929999999993</v>
      </c>
    </row>
    <row r="317" spans="1:33" x14ac:dyDescent="0.25">
      <c r="A317" s="7">
        <v>121397803</v>
      </c>
      <c r="B317" s="8" t="s">
        <v>639</v>
      </c>
      <c r="C317" s="8" t="s">
        <v>105</v>
      </c>
      <c r="D317" s="70">
        <v>55491</v>
      </c>
      <c r="E317" s="71">
        <v>12412</v>
      </c>
      <c r="F317" s="72">
        <v>44261676.859999992</v>
      </c>
      <c r="G317" s="73">
        <v>64.260000000000005</v>
      </c>
      <c r="H317" s="29">
        <f t="shared" si="12"/>
        <v>77</v>
      </c>
      <c r="I317" s="38" t="str">
        <f t="array" ref="I317">H317&amp;CHOOSE(AND(H317&lt;&gt;{11,12,13})*MIN(4,MOD(H317,10))+1,"th","st","nd","rd","th")</f>
        <v>77th</v>
      </c>
      <c r="J317" s="74">
        <v>1.25</v>
      </c>
      <c r="K317" s="75">
        <v>55650904.770000003</v>
      </c>
      <c r="L317" s="113">
        <v>4409.9120000000003</v>
      </c>
      <c r="M317" s="38">
        <v>588.71299999999997</v>
      </c>
      <c r="N317" s="72">
        <v>11091.67</v>
      </c>
      <c r="O317" s="29">
        <f t="shared" si="13"/>
        <v>33</v>
      </c>
      <c r="P317" s="38" t="str">
        <f t="array" ref="P317">O317&amp;CHOOSE(AND(O317&lt;&gt;{11,12,13})*MIN(4,MOD(O317,10))+1,"th","st","nd","rd","th")</f>
        <v>33rd</v>
      </c>
      <c r="Q317" s="76">
        <v>1.0721000000000001</v>
      </c>
      <c r="R317" s="77">
        <v>1.25</v>
      </c>
      <c r="S317" s="78">
        <v>1.6299999999999999E-2</v>
      </c>
      <c r="T317" s="79">
        <v>115</v>
      </c>
      <c r="U317" s="80">
        <v>36285021</v>
      </c>
      <c r="V317" s="72">
        <v>7259</v>
      </c>
      <c r="W317" s="29">
        <f t="shared" si="14"/>
        <v>57</v>
      </c>
      <c r="X317" s="38" t="str">
        <f t="array" ref="X317">W317&amp;CHOOSE(AND(W317&lt;&gt;{11,12,13})*MIN(4,MOD(W317,10))+1,"th","st","nd","rd","th")</f>
        <v>57th</v>
      </c>
      <c r="Y317" s="77">
        <v>0</v>
      </c>
      <c r="Z317" s="77">
        <v>1.25</v>
      </c>
      <c r="AA317" s="81">
        <v>1177325.48</v>
      </c>
      <c r="AB317" s="82">
        <v>2059507715</v>
      </c>
      <c r="AC317" s="83">
        <v>648329695</v>
      </c>
      <c r="AD317" s="115">
        <v>43064210.549999997</v>
      </c>
      <c r="AE317" s="115">
        <v>0</v>
      </c>
      <c r="AF317" s="115">
        <v>20140.830000000002</v>
      </c>
      <c r="AG317" s="115">
        <v>207806.34</v>
      </c>
    </row>
    <row r="318" spans="1:33" x14ac:dyDescent="0.25">
      <c r="A318" s="7">
        <v>118401403</v>
      </c>
      <c r="B318" s="8" t="s">
        <v>244</v>
      </c>
      <c r="C318" s="8" t="s">
        <v>245</v>
      </c>
      <c r="D318" s="70">
        <v>70495</v>
      </c>
      <c r="E318" s="71">
        <v>7789</v>
      </c>
      <c r="F318" s="72">
        <v>21176312.57</v>
      </c>
      <c r="G318" s="73">
        <v>38.57</v>
      </c>
      <c r="H318" s="29">
        <f t="shared" si="12"/>
        <v>19</v>
      </c>
      <c r="I318" s="38" t="str">
        <f t="array" ref="I318">H318&amp;CHOOSE(AND(H318&lt;&gt;{11,12,13})*MIN(4,MOD(H318,10))+1,"th","st","nd","rd","th")</f>
        <v>19th</v>
      </c>
      <c r="J318" s="74">
        <v>0.75</v>
      </c>
      <c r="K318" s="75">
        <v>34683804.600000001</v>
      </c>
      <c r="L318" s="113">
        <v>2915.8829999999998</v>
      </c>
      <c r="M318" s="38">
        <v>192.56200000000001</v>
      </c>
      <c r="N318" s="72">
        <v>11048.01</v>
      </c>
      <c r="O318" s="29">
        <f t="shared" si="13"/>
        <v>32</v>
      </c>
      <c r="P318" s="38" t="str">
        <f t="array" ref="P318">O318&amp;CHOOSE(AND(O318&lt;&gt;{11,12,13})*MIN(4,MOD(O318,10))+1,"th","st","nd","rd","th")</f>
        <v>32nd</v>
      </c>
      <c r="Q318" s="76">
        <v>1.0763</v>
      </c>
      <c r="R318" s="77">
        <v>0.75</v>
      </c>
      <c r="S318" s="78">
        <v>1.0500000000000001E-2</v>
      </c>
      <c r="T318" s="79">
        <v>427</v>
      </c>
      <c r="U318" s="80">
        <v>27083671</v>
      </c>
      <c r="V318" s="72">
        <v>8712.93</v>
      </c>
      <c r="W318" s="29">
        <f t="shared" si="14"/>
        <v>72</v>
      </c>
      <c r="X318" s="38" t="str">
        <f t="array" ref="X318">W318&amp;CHOOSE(AND(W318&lt;&gt;{11,12,13})*MIN(4,MOD(W318,10))+1,"th","st","nd","rd","th")</f>
        <v>72nd</v>
      </c>
      <c r="Y318" s="77">
        <v>0</v>
      </c>
      <c r="Z318" s="77">
        <v>0.75</v>
      </c>
      <c r="AA318" s="81">
        <v>421736.57</v>
      </c>
      <c r="AB318" s="82">
        <v>1409095769</v>
      </c>
      <c r="AC318" s="83">
        <v>612073744</v>
      </c>
      <c r="AD318" s="115">
        <v>20659535.91</v>
      </c>
      <c r="AE318" s="115">
        <v>0</v>
      </c>
      <c r="AF318" s="115">
        <v>95040.09</v>
      </c>
      <c r="AG318" s="115">
        <v>341657.82</v>
      </c>
    </row>
    <row r="319" spans="1:33" x14ac:dyDescent="0.25">
      <c r="A319" s="7">
        <v>118401603</v>
      </c>
      <c r="B319" s="8" t="s">
        <v>248</v>
      </c>
      <c r="C319" s="8" t="s">
        <v>245</v>
      </c>
      <c r="D319" s="70">
        <v>62838</v>
      </c>
      <c r="E319" s="71">
        <v>7995</v>
      </c>
      <c r="F319" s="72">
        <v>24277008.869999997</v>
      </c>
      <c r="G319" s="73">
        <v>48.32</v>
      </c>
      <c r="H319" s="29">
        <f t="shared" si="12"/>
        <v>42</v>
      </c>
      <c r="I319" s="38" t="str">
        <f t="array" ref="I319">H319&amp;CHOOSE(AND(H319&lt;&gt;{11,12,13})*MIN(4,MOD(H319,10))+1,"th","st","nd","rd","th")</f>
        <v>42nd</v>
      </c>
      <c r="J319" s="74">
        <v>0.94</v>
      </c>
      <c r="K319" s="75">
        <v>30886284.899999999</v>
      </c>
      <c r="L319" s="113">
        <v>2663.49</v>
      </c>
      <c r="M319" s="38">
        <v>249.15100000000001</v>
      </c>
      <c r="N319" s="72">
        <v>10602.37</v>
      </c>
      <c r="O319" s="29">
        <f t="shared" si="13"/>
        <v>24</v>
      </c>
      <c r="P319" s="38" t="str">
        <f t="array" ref="P319">O319&amp;CHOOSE(AND(O319&lt;&gt;{11,12,13})*MIN(4,MOD(O319,10))+1,"th","st","nd","rd","th")</f>
        <v>24th</v>
      </c>
      <c r="Q319" s="76">
        <v>1.1214999999999999</v>
      </c>
      <c r="R319" s="77">
        <v>0.94</v>
      </c>
      <c r="S319" s="78">
        <v>1.21E-2</v>
      </c>
      <c r="T319" s="79">
        <v>343</v>
      </c>
      <c r="U319" s="80">
        <v>26915445</v>
      </c>
      <c r="V319" s="72">
        <v>9240.91</v>
      </c>
      <c r="W319" s="29">
        <f t="shared" si="14"/>
        <v>77</v>
      </c>
      <c r="X319" s="38" t="str">
        <f t="array" ref="X319">W319&amp;CHOOSE(AND(W319&lt;&gt;{11,12,13})*MIN(4,MOD(W319,10))+1,"th","st","nd","rd","th")</f>
        <v>77th</v>
      </c>
      <c r="Y319" s="77">
        <v>0</v>
      </c>
      <c r="Z319" s="77">
        <v>0.94</v>
      </c>
      <c r="AA319" s="81">
        <v>315409.90000000002</v>
      </c>
      <c r="AB319" s="82">
        <v>1276891302</v>
      </c>
      <c r="AC319" s="83">
        <v>731724000</v>
      </c>
      <c r="AD319" s="115">
        <v>23906773.449999999</v>
      </c>
      <c r="AE319" s="115">
        <v>0</v>
      </c>
      <c r="AF319" s="115">
        <v>54825.52</v>
      </c>
      <c r="AG319" s="115">
        <v>5391.94</v>
      </c>
    </row>
    <row r="320" spans="1:33" x14ac:dyDescent="0.25">
      <c r="A320" s="7">
        <v>118402603</v>
      </c>
      <c r="B320" s="8" t="s">
        <v>314</v>
      </c>
      <c r="C320" s="8" t="s">
        <v>245</v>
      </c>
      <c r="D320" s="70">
        <v>37725</v>
      </c>
      <c r="E320" s="71">
        <v>7433</v>
      </c>
      <c r="F320" s="72">
        <v>8831333.2199999988</v>
      </c>
      <c r="G320" s="73">
        <v>31.49</v>
      </c>
      <c r="H320" s="29">
        <f t="shared" si="12"/>
        <v>7</v>
      </c>
      <c r="I320" s="38" t="str">
        <f t="array" ref="I320">H320&amp;CHOOSE(AND(H320&lt;&gt;{11,12,13})*MIN(4,MOD(H320,10))+1,"th","st","nd","rd","th")</f>
        <v>7th</v>
      </c>
      <c r="J320" s="74">
        <v>0.61</v>
      </c>
      <c r="K320" s="75">
        <v>26452589.920000002</v>
      </c>
      <c r="L320" s="113">
        <v>2367.7170000000001</v>
      </c>
      <c r="M320" s="38">
        <v>1017.6559999999999</v>
      </c>
      <c r="N320" s="72">
        <v>7813.79</v>
      </c>
      <c r="O320" s="29">
        <f t="shared" si="13"/>
        <v>1</v>
      </c>
      <c r="P320" s="38" t="str">
        <f t="array" ref="P320">O320&amp;CHOOSE(AND(O320&lt;&gt;{11,12,13})*MIN(4,MOD(O320,10))+1,"th","st","nd","rd","th")</f>
        <v>1st</v>
      </c>
      <c r="Q320" s="76">
        <v>1.5218</v>
      </c>
      <c r="R320" s="77">
        <v>0.61</v>
      </c>
      <c r="S320" s="78">
        <v>1.11E-2</v>
      </c>
      <c r="T320" s="79">
        <v>399</v>
      </c>
      <c r="U320" s="80">
        <v>10648806</v>
      </c>
      <c r="V320" s="72">
        <v>3145.53</v>
      </c>
      <c r="W320" s="29">
        <f t="shared" si="14"/>
        <v>7</v>
      </c>
      <c r="X320" s="38" t="str">
        <f t="array" ref="X320">W320&amp;CHOOSE(AND(W320&lt;&gt;{11,12,13})*MIN(4,MOD(W320,10))+1,"th","st","nd","rd","th")</f>
        <v>7th</v>
      </c>
      <c r="Y320" s="77">
        <v>0.53</v>
      </c>
      <c r="Z320" s="77">
        <v>1.1399999999999999</v>
      </c>
      <c r="AA320" s="81">
        <v>705991.79</v>
      </c>
      <c r="AB320" s="82">
        <v>524690816</v>
      </c>
      <c r="AC320" s="83">
        <v>269996232</v>
      </c>
      <c r="AD320" s="115">
        <v>8047085.9299999997</v>
      </c>
      <c r="AE320" s="115">
        <v>0</v>
      </c>
      <c r="AF320" s="115">
        <v>78255.5</v>
      </c>
      <c r="AG320" s="115">
        <v>0</v>
      </c>
    </row>
    <row r="321" spans="1:33" x14ac:dyDescent="0.25">
      <c r="A321" s="7">
        <v>118403003</v>
      </c>
      <c r="B321" s="8" t="s">
        <v>324</v>
      </c>
      <c r="C321" s="8" t="s">
        <v>245</v>
      </c>
      <c r="D321" s="70">
        <v>38257</v>
      </c>
      <c r="E321" s="71">
        <v>6733</v>
      </c>
      <c r="F321" s="72">
        <v>14808463.4</v>
      </c>
      <c r="G321" s="73">
        <v>57.49</v>
      </c>
      <c r="H321" s="29">
        <f t="shared" si="12"/>
        <v>64</v>
      </c>
      <c r="I321" s="38" t="str">
        <f t="array" ref="I321">H321&amp;CHOOSE(AND(H321&lt;&gt;{11,12,13})*MIN(4,MOD(H321,10))+1,"th","st","nd","rd","th")</f>
        <v>64th</v>
      </c>
      <c r="J321" s="74">
        <v>1.1200000000000001</v>
      </c>
      <c r="K321" s="75">
        <v>27166871</v>
      </c>
      <c r="L321" s="113">
        <v>2151.145</v>
      </c>
      <c r="M321" s="38">
        <v>526.50699999999995</v>
      </c>
      <c r="N321" s="72">
        <v>10145.780000000001</v>
      </c>
      <c r="O321" s="29">
        <f t="shared" si="13"/>
        <v>14</v>
      </c>
      <c r="P321" s="38" t="str">
        <f t="array" ref="P321">O321&amp;CHOOSE(AND(O321&lt;&gt;{11,12,13})*MIN(4,MOD(O321,10))+1,"th","st","nd","rd","th")</f>
        <v>14th</v>
      </c>
      <c r="Q321" s="76">
        <v>1.1719999999999999</v>
      </c>
      <c r="R321" s="77">
        <v>1.1200000000000001</v>
      </c>
      <c r="S321" s="78">
        <v>1.54E-2</v>
      </c>
      <c r="T321" s="79">
        <v>140</v>
      </c>
      <c r="U321" s="80">
        <v>12883922</v>
      </c>
      <c r="V321" s="72">
        <v>4811.6499999999996</v>
      </c>
      <c r="W321" s="29">
        <f t="shared" si="14"/>
        <v>23</v>
      </c>
      <c r="X321" s="38" t="str">
        <f t="array" ref="X321">W321&amp;CHOOSE(AND(W321&lt;&gt;{11,12,13})*MIN(4,MOD(W321,10))+1,"th","st","nd","rd","th")</f>
        <v>23rd</v>
      </c>
      <c r="Y321" s="77">
        <v>0.28000000000000003</v>
      </c>
      <c r="Z321" s="77">
        <v>1.4</v>
      </c>
      <c r="AA321" s="81">
        <v>887644.73</v>
      </c>
      <c r="AB321" s="82">
        <v>681468272</v>
      </c>
      <c r="AC321" s="83">
        <v>280018450</v>
      </c>
      <c r="AD321" s="115">
        <v>13920818.67</v>
      </c>
      <c r="AE321" s="115">
        <v>0</v>
      </c>
      <c r="AF321" s="115">
        <v>0</v>
      </c>
      <c r="AG321" s="115">
        <v>0</v>
      </c>
    </row>
    <row r="322" spans="1:33" x14ac:dyDescent="0.25">
      <c r="A322" s="7">
        <v>118403302</v>
      </c>
      <c r="B322" s="8" t="s">
        <v>331</v>
      </c>
      <c r="C322" s="8" t="s">
        <v>245</v>
      </c>
      <c r="D322" s="70">
        <v>42879</v>
      </c>
      <c r="E322" s="71">
        <v>28193</v>
      </c>
      <c r="F322" s="72">
        <v>58690929.809999995</v>
      </c>
      <c r="G322" s="73">
        <v>48.55</v>
      </c>
      <c r="H322" s="29">
        <f t="shared" si="12"/>
        <v>43</v>
      </c>
      <c r="I322" s="38" t="str">
        <f t="array" ref="I322">H322&amp;CHOOSE(AND(H322&lt;&gt;{11,12,13})*MIN(4,MOD(H322,10))+1,"th","st","nd","rd","th")</f>
        <v>43rd</v>
      </c>
      <c r="J322" s="74">
        <v>0.95</v>
      </c>
      <c r="K322" s="75">
        <v>124832639.53</v>
      </c>
      <c r="L322" s="113">
        <v>11184.647000000001</v>
      </c>
      <c r="M322" s="38">
        <v>3734.7849999999999</v>
      </c>
      <c r="N322" s="72">
        <v>8316.99</v>
      </c>
      <c r="O322" s="29">
        <f t="shared" si="13"/>
        <v>2</v>
      </c>
      <c r="P322" s="38" t="str">
        <f t="array" ref="P322">O322&amp;CHOOSE(AND(O322&lt;&gt;{11,12,13})*MIN(4,MOD(O322,10))+1,"th","st","nd","rd","th")</f>
        <v>2nd</v>
      </c>
      <c r="Q322" s="76">
        <v>1.4297</v>
      </c>
      <c r="R322" s="77">
        <v>0.95</v>
      </c>
      <c r="S322" s="78">
        <v>1.12E-2</v>
      </c>
      <c r="T322" s="79">
        <v>392</v>
      </c>
      <c r="U322" s="80">
        <v>70111115</v>
      </c>
      <c r="V322" s="72">
        <v>4699.32</v>
      </c>
      <c r="W322" s="29">
        <f t="shared" si="14"/>
        <v>21</v>
      </c>
      <c r="X322" s="38" t="str">
        <f t="array" ref="X322">W322&amp;CHOOSE(AND(W322&lt;&gt;{11,12,13})*MIN(4,MOD(W322,10))+1,"th","st","nd","rd","th")</f>
        <v>21st</v>
      </c>
      <c r="Y322" s="77">
        <v>0.3</v>
      </c>
      <c r="Z322" s="77">
        <v>1.25</v>
      </c>
      <c r="AA322" s="81">
        <v>2687657.1</v>
      </c>
      <c r="AB322" s="82">
        <v>3947585946</v>
      </c>
      <c r="AC322" s="83">
        <v>1284586829</v>
      </c>
      <c r="AD322" s="115">
        <v>55899675.729999997</v>
      </c>
      <c r="AE322" s="115">
        <v>0</v>
      </c>
      <c r="AF322" s="115">
        <v>103596.98</v>
      </c>
      <c r="AG322" s="115">
        <v>747896.57</v>
      </c>
    </row>
    <row r="323" spans="1:33" x14ac:dyDescent="0.25">
      <c r="A323" s="7">
        <v>118403903</v>
      </c>
      <c r="B323" s="8" t="s">
        <v>368</v>
      </c>
      <c r="C323" s="8" t="s">
        <v>245</v>
      </c>
      <c r="D323" s="70">
        <v>60569</v>
      </c>
      <c r="E323" s="71">
        <v>5868</v>
      </c>
      <c r="F323" s="72">
        <v>15768865.98</v>
      </c>
      <c r="G323" s="73">
        <v>44.37</v>
      </c>
      <c r="H323" s="29">
        <f t="shared" ref="H323:H386" si="15">ROUND(_xlfn.PERCENTRANK.EXC(G$2:G$501,G323)*100,0)</f>
        <v>33</v>
      </c>
      <c r="I323" s="38" t="str">
        <f t="array" ref="I323">H323&amp;CHOOSE(AND(H323&lt;&gt;{11,12,13})*MIN(4,MOD(H323,10))+1,"th","st","nd","rd","th")</f>
        <v>33rd</v>
      </c>
      <c r="J323" s="74">
        <v>0.87</v>
      </c>
      <c r="K323" s="75">
        <v>25991348.359999999</v>
      </c>
      <c r="L323" s="113">
        <v>1932.347</v>
      </c>
      <c r="M323" s="38">
        <v>235.16499999999999</v>
      </c>
      <c r="N323" s="72">
        <v>11985.3</v>
      </c>
      <c r="O323" s="29">
        <f t="shared" ref="O323:O386" si="16">ROUND(_xlfn.PERCENTRANK.EXC(N$2:N$501,N323)*100,0)</f>
        <v>53</v>
      </c>
      <c r="P323" s="38" t="str">
        <f t="array" ref="P323">O323&amp;CHOOSE(AND(O323&lt;&gt;{11,12,13})*MIN(4,MOD(O323,10))+1,"th","st","nd","rd","th")</f>
        <v>53rd</v>
      </c>
      <c r="Q323" s="76">
        <v>0.99209999999999998</v>
      </c>
      <c r="R323" s="77">
        <v>0.86</v>
      </c>
      <c r="S323" s="78">
        <v>1.1299999999999999E-2</v>
      </c>
      <c r="T323" s="79">
        <v>384</v>
      </c>
      <c r="U323" s="80">
        <v>18651776</v>
      </c>
      <c r="V323" s="72">
        <v>8605.15</v>
      </c>
      <c r="W323" s="29">
        <f t="shared" ref="W323:W386" si="17">ROUND(_xlfn.PERCENTRANK.EXC(V$2:V$501,V323)*100,0)</f>
        <v>71</v>
      </c>
      <c r="X323" s="38" t="str">
        <f t="array" ref="X323">W323&amp;CHOOSE(AND(W323&lt;&gt;{11,12,13})*MIN(4,MOD(W323,10))+1,"th","st","nd","rd","th")</f>
        <v>71st</v>
      </c>
      <c r="Y323" s="77">
        <v>0</v>
      </c>
      <c r="Z323" s="77">
        <v>0.86</v>
      </c>
      <c r="AA323" s="81">
        <v>462886.97</v>
      </c>
      <c r="AB323" s="82">
        <v>1008812681</v>
      </c>
      <c r="AC323" s="83">
        <v>383110933</v>
      </c>
      <c r="AD323" s="115">
        <v>15271361.85</v>
      </c>
      <c r="AE323" s="115">
        <v>0</v>
      </c>
      <c r="AF323" s="115">
        <v>34617.160000000003</v>
      </c>
      <c r="AG323" s="115">
        <v>13057.83</v>
      </c>
    </row>
    <row r="324" spans="1:33" x14ac:dyDescent="0.25">
      <c r="A324" s="7">
        <v>118406003</v>
      </c>
      <c r="B324" s="8" t="s">
        <v>458</v>
      </c>
      <c r="C324" s="8" t="s">
        <v>245</v>
      </c>
      <c r="D324" s="70">
        <v>50352</v>
      </c>
      <c r="E324" s="71">
        <v>3412</v>
      </c>
      <c r="F324" s="72">
        <v>6847991.9800000004</v>
      </c>
      <c r="G324" s="73">
        <v>39.86</v>
      </c>
      <c r="H324" s="29">
        <f t="shared" si="15"/>
        <v>21</v>
      </c>
      <c r="I324" s="38" t="str">
        <f t="array" ref="I324">H324&amp;CHOOSE(AND(H324&lt;&gt;{11,12,13})*MIN(4,MOD(H324,10))+1,"th","st","nd","rd","th")</f>
        <v>21st</v>
      </c>
      <c r="J324" s="74">
        <v>0.78</v>
      </c>
      <c r="K324" s="75">
        <v>16523185.140000001</v>
      </c>
      <c r="L324" s="113">
        <v>1113.518</v>
      </c>
      <c r="M324" s="38">
        <v>304.74</v>
      </c>
      <c r="N324" s="72">
        <v>11639.77</v>
      </c>
      <c r="O324" s="29">
        <f t="shared" si="16"/>
        <v>46</v>
      </c>
      <c r="P324" s="38" t="str">
        <f t="array" ref="P324">O324&amp;CHOOSE(AND(O324&lt;&gt;{11,12,13})*MIN(4,MOD(O324,10))+1,"th","st","nd","rd","th")</f>
        <v>46th</v>
      </c>
      <c r="Q324" s="76">
        <v>1.0216000000000001</v>
      </c>
      <c r="R324" s="77">
        <v>0.78</v>
      </c>
      <c r="S324" s="78">
        <v>1.09E-2</v>
      </c>
      <c r="T324" s="79">
        <v>409</v>
      </c>
      <c r="U324" s="80">
        <v>8415801</v>
      </c>
      <c r="V324" s="72">
        <v>5933.9</v>
      </c>
      <c r="W324" s="29">
        <f t="shared" si="17"/>
        <v>39</v>
      </c>
      <c r="X324" s="38" t="str">
        <f t="array" ref="X324">W324&amp;CHOOSE(AND(W324&lt;&gt;{11,12,13})*MIN(4,MOD(W324,10))+1,"th","st","nd","rd","th")</f>
        <v>39th</v>
      </c>
      <c r="Y324" s="77">
        <v>0.12</v>
      </c>
      <c r="Z324" s="77">
        <v>0.9</v>
      </c>
      <c r="AA324" s="81">
        <v>491909.9</v>
      </c>
      <c r="AB324" s="82">
        <v>456862237</v>
      </c>
      <c r="AC324" s="83">
        <v>171182613</v>
      </c>
      <c r="AD324" s="115">
        <v>6313901.1699999999</v>
      </c>
      <c r="AE324" s="115">
        <v>0</v>
      </c>
      <c r="AF324" s="115">
        <v>42180.91</v>
      </c>
      <c r="AG324" s="115">
        <v>14987.26</v>
      </c>
    </row>
    <row r="325" spans="1:33" x14ac:dyDescent="0.25">
      <c r="A325" s="7">
        <v>118406602</v>
      </c>
      <c r="B325" s="8" t="s">
        <v>496</v>
      </c>
      <c r="C325" s="8" t="s">
        <v>245</v>
      </c>
      <c r="D325" s="70">
        <v>46388</v>
      </c>
      <c r="E325" s="71">
        <v>11687</v>
      </c>
      <c r="F325" s="72">
        <v>26934643.539999999</v>
      </c>
      <c r="G325" s="73">
        <v>49.68</v>
      </c>
      <c r="H325" s="29">
        <f t="shared" si="15"/>
        <v>46</v>
      </c>
      <c r="I325" s="38" t="str">
        <f t="array" ref="I325">H325&amp;CHOOSE(AND(H325&lt;&gt;{11,12,13})*MIN(4,MOD(H325,10))+1,"th","st","nd","rd","th")</f>
        <v>46th</v>
      </c>
      <c r="J325" s="74">
        <v>0.97</v>
      </c>
      <c r="K325" s="75">
        <v>41778834.920000002</v>
      </c>
      <c r="L325" s="113">
        <v>3371.3110000000001</v>
      </c>
      <c r="M325" s="38">
        <v>619.74199999999996</v>
      </c>
      <c r="N325" s="72">
        <v>10442.959999999999</v>
      </c>
      <c r="O325" s="29">
        <f t="shared" si="16"/>
        <v>19</v>
      </c>
      <c r="P325" s="38" t="str">
        <f t="array" ref="P325">O325&amp;CHOOSE(AND(O325&lt;&gt;{11,12,13})*MIN(4,MOD(O325,10))+1,"th","st","nd","rd","th")</f>
        <v>19th</v>
      </c>
      <c r="Q325" s="76">
        <v>1.1386000000000001</v>
      </c>
      <c r="R325" s="77">
        <v>0.97</v>
      </c>
      <c r="S325" s="78">
        <v>1.4200000000000001E-2</v>
      </c>
      <c r="T325" s="79">
        <v>202</v>
      </c>
      <c r="U325" s="80">
        <v>25358130</v>
      </c>
      <c r="V325" s="72">
        <v>6353.74</v>
      </c>
      <c r="W325" s="29">
        <f t="shared" si="17"/>
        <v>46</v>
      </c>
      <c r="X325" s="38" t="str">
        <f t="array" ref="X325">W325&amp;CHOOSE(AND(W325&lt;&gt;{11,12,13})*MIN(4,MOD(W325,10))+1,"th","st","nd","rd","th")</f>
        <v>46th</v>
      </c>
      <c r="Y325" s="77">
        <v>0.05</v>
      </c>
      <c r="Z325" s="77">
        <v>1.02</v>
      </c>
      <c r="AA325" s="81">
        <v>841907.13</v>
      </c>
      <c r="AB325" s="82">
        <v>1314054463</v>
      </c>
      <c r="AC325" s="83">
        <v>578343322</v>
      </c>
      <c r="AD325" s="115">
        <v>25860024.899999999</v>
      </c>
      <c r="AE325" s="115">
        <v>0</v>
      </c>
      <c r="AF325" s="115">
        <v>232711.51</v>
      </c>
      <c r="AG325" s="115">
        <v>100429.78</v>
      </c>
    </row>
    <row r="326" spans="1:33" x14ac:dyDescent="0.25">
      <c r="A326" s="7">
        <v>118408852</v>
      </c>
      <c r="B326" s="8" t="s">
        <v>640</v>
      </c>
      <c r="C326" s="8" t="s">
        <v>245</v>
      </c>
      <c r="D326" s="70">
        <v>37780</v>
      </c>
      <c r="E326" s="71">
        <v>23812</v>
      </c>
      <c r="F326" s="72">
        <v>60940496.630000003</v>
      </c>
      <c r="G326" s="73">
        <v>67.739999999999995</v>
      </c>
      <c r="H326" s="29">
        <f t="shared" si="15"/>
        <v>83</v>
      </c>
      <c r="I326" s="38" t="str">
        <f t="array" ref="I326">H326&amp;CHOOSE(AND(H326&lt;&gt;{11,12,13})*MIN(4,MOD(H326,10))+1,"th","st","nd","rd","th")</f>
        <v>83rd</v>
      </c>
      <c r="J326" s="74">
        <v>1.32</v>
      </c>
      <c r="K326" s="75">
        <v>111444859.95</v>
      </c>
      <c r="L326" s="113">
        <v>7503.3490000000002</v>
      </c>
      <c r="M326" s="38">
        <v>3611.6579999999999</v>
      </c>
      <c r="N326" s="72">
        <v>10007.530000000001</v>
      </c>
      <c r="O326" s="29">
        <f t="shared" si="16"/>
        <v>13</v>
      </c>
      <c r="P326" s="38" t="str">
        <f t="array" ref="P326">O326&amp;CHOOSE(AND(O326&lt;&gt;{11,12,13})*MIN(4,MOD(O326,10))+1,"th","st","nd","rd","th")</f>
        <v>13th</v>
      </c>
      <c r="Q326" s="76">
        <v>1.1881999999999999</v>
      </c>
      <c r="R326" s="77">
        <v>1.32</v>
      </c>
      <c r="S326" s="78">
        <v>1.7100000000000001E-2</v>
      </c>
      <c r="T326" s="79">
        <v>80</v>
      </c>
      <c r="U326" s="80">
        <v>47882804</v>
      </c>
      <c r="V326" s="72">
        <v>4307.9399999999996</v>
      </c>
      <c r="W326" s="29">
        <f t="shared" si="17"/>
        <v>17</v>
      </c>
      <c r="X326" s="38" t="str">
        <f t="array" ref="X326">W326&amp;CHOOSE(AND(W326&lt;&gt;{11,12,13})*MIN(4,MOD(W326,10))+1,"th","st","nd","rd","th")</f>
        <v>17th</v>
      </c>
      <c r="Y326" s="77">
        <v>0.36</v>
      </c>
      <c r="Z326" s="77">
        <v>1.68</v>
      </c>
      <c r="AA326" s="81">
        <v>2882962.19</v>
      </c>
      <c r="AB326" s="82">
        <v>2645980227</v>
      </c>
      <c r="AC326" s="83">
        <v>927363390</v>
      </c>
      <c r="AD326" s="115">
        <v>57986993.990000002</v>
      </c>
      <c r="AE326" s="115">
        <v>0</v>
      </c>
      <c r="AF326" s="115">
        <v>70540.45</v>
      </c>
      <c r="AG326" s="115">
        <v>211121</v>
      </c>
    </row>
    <row r="327" spans="1:33" x14ac:dyDescent="0.25">
      <c r="A327" s="7">
        <v>118409203</v>
      </c>
      <c r="B327" s="8" t="s">
        <v>653</v>
      </c>
      <c r="C327" s="8" t="s">
        <v>245</v>
      </c>
      <c r="D327" s="70">
        <v>49531</v>
      </c>
      <c r="E327" s="71">
        <v>8189</v>
      </c>
      <c r="F327" s="72">
        <v>17629498.879999999</v>
      </c>
      <c r="G327" s="73">
        <v>43.46</v>
      </c>
      <c r="H327" s="29">
        <f t="shared" si="15"/>
        <v>31</v>
      </c>
      <c r="I327" s="38" t="str">
        <f t="array" ref="I327">H327&amp;CHOOSE(AND(H327&lt;&gt;{11,12,13})*MIN(4,MOD(H327,10))+1,"th","st","nd","rd","th")</f>
        <v>31st</v>
      </c>
      <c r="J327" s="74">
        <v>0.85</v>
      </c>
      <c r="K327" s="75">
        <v>31282301.68</v>
      </c>
      <c r="L327" s="113">
        <v>2359.123</v>
      </c>
      <c r="M327" s="38">
        <v>407.06099999999998</v>
      </c>
      <c r="N327" s="72">
        <v>11302.08</v>
      </c>
      <c r="O327" s="29">
        <f t="shared" si="16"/>
        <v>38</v>
      </c>
      <c r="P327" s="38" t="str">
        <f t="array" ref="P327">O327&amp;CHOOSE(AND(O327&lt;&gt;{11,12,13})*MIN(4,MOD(O327,10))+1,"th","st","nd","rd","th")</f>
        <v>38th</v>
      </c>
      <c r="Q327" s="76">
        <v>1.0521</v>
      </c>
      <c r="R327" s="77">
        <v>0.85</v>
      </c>
      <c r="S327" s="78">
        <v>1.37E-2</v>
      </c>
      <c r="T327" s="79">
        <v>232</v>
      </c>
      <c r="U327" s="80">
        <v>17254545</v>
      </c>
      <c r="V327" s="72">
        <v>6237.67</v>
      </c>
      <c r="W327" s="29">
        <f t="shared" si="17"/>
        <v>44</v>
      </c>
      <c r="X327" s="38" t="str">
        <f t="array" ref="X327">W327&amp;CHOOSE(AND(W327&lt;&gt;{11,12,13})*MIN(4,MOD(W327,10))+1,"th","st","nd","rd","th")</f>
        <v>44th</v>
      </c>
      <c r="Y327" s="77">
        <v>7.0000000000000007E-2</v>
      </c>
      <c r="Z327" s="77">
        <v>0.92</v>
      </c>
      <c r="AA327" s="81">
        <v>466756.29</v>
      </c>
      <c r="AB327" s="82">
        <v>882528873</v>
      </c>
      <c r="AC327" s="83">
        <v>405123776</v>
      </c>
      <c r="AD327" s="115">
        <v>17099403.300000001</v>
      </c>
      <c r="AE327" s="115">
        <v>0</v>
      </c>
      <c r="AF327" s="115">
        <v>63339.29</v>
      </c>
      <c r="AG327" s="115">
        <v>18680.05</v>
      </c>
    </row>
    <row r="328" spans="1:33" x14ac:dyDescent="0.25">
      <c r="A328" s="7">
        <v>118409302</v>
      </c>
      <c r="B328" s="8" t="s">
        <v>654</v>
      </c>
      <c r="C328" s="8" t="s">
        <v>245</v>
      </c>
      <c r="D328" s="70">
        <v>44239</v>
      </c>
      <c r="E328" s="71">
        <v>18444</v>
      </c>
      <c r="F328" s="72">
        <v>35172666.100000001</v>
      </c>
      <c r="G328" s="73">
        <v>43.11</v>
      </c>
      <c r="H328" s="29">
        <f t="shared" si="15"/>
        <v>30</v>
      </c>
      <c r="I328" s="38" t="str">
        <f t="array" ref="I328">H328&amp;CHOOSE(AND(H328&lt;&gt;{11,12,13})*MIN(4,MOD(H328,10))+1,"th","st","nd","rd","th")</f>
        <v>30th</v>
      </c>
      <c r="J328" s="74">
        <v>0.84</v>
      </c>
      <c r="K328" s="75">
        <v>67875404.239999995</v>
      </c>
      <c r="L328" s="113">
        <v>5128.5460000000003</v>
      </c>
      <c r="M328" s="38">
        <v>1233.127</v>
      </c>
      <c r="N328" s="72">
        <v>10664.76</v>
      </c>
      <c r="O328" s="29">
        <f t="shared" si="16"/>
        <v>25</v>
      </c>
      <c r="P328" s="38" t="str">
        <f t="array" ref="P328">O328&amp;CHOOSE(AND(O328&lt;&gt;{11,12,13})*MIN(4,MOD(O328,10))+1,"th","st","nd","rd","th")</f>
        <v>25th</v>
      </c>
      <c r="Q328" s="76">
        <v>1.115</v>
      </c>
      <c r="R328" s="77">
        <v>0.84</v>
      </c>
      <c r="S328" s="78">
        <v>1.52E-2</v>
      </c>
      <c r="T328" s="79">
        <v>149</v>
      </c>
      <c r="U328" s="80">
        <v>31073348</v>
      </c>
      <c r="V328" s="72">
        <v>4884.46</v>
      </c>
      <c r="W328" s="29">
        <f t="shared" si="17"/>
        <v>24</v>
      </c>
      <c r="X328" s="38" t="str">
        <f t="array" ref="X328">W328&amp;CHOOSE(AND(W328&lt;&gt;{11,12,13})*MIN(4,MOD(W328,10))+1,"th","st","nd","rd","th")</f>
        <v>24th</v>
      </c>
      <c r="Y328" s="77">
        <v>0.27</v>
      </c>
      <c r="Z328" s="77">
        <v>1.1100000000000001</v>
      </c>
      <c r="AA328" s="81">
        <v>1564694.17</v>
      </c>
      <c r="AB328" s="82">
        <v>1526414351</v>
      </c>
      <c r="AC328" s="83">
        <v>792492198</v>
      </c>
      <c r="AD328" s="115">
        <v>33573205.619999997</v>
      </c>
      <c r="AE328" s="115">
        <v>0</v>
      </c>
      <c r="AF328" s="115">
        <v>34766.31</v>
      </c>
      <c r="AG328" s="115">
        <v>29701.08</v>
      </c>
    </row>
    <row r="329" spans="1:33" x14ac:dyDescent="0.25">
      <c r="A329" s="7">
        <v>117412003</v>
      </c>
      <c r="B329" s="8" t="s">
        <v>265</v>
      </c>
      <c r="C329" s="8" t="s">
        <v>266</v>
      </c>
      <c r="D329" s="70">
        <v>55530</v>
      </c>
      <c r="E329" s="71">
        <v>4116</v>
      </c>
      <c r="F329" s="72">
        <v>9413180.7400000002</v>
      </c>
      <c r="G329" s="73">
        <v>41.18</v>
      </c>
      <c r="H329" s="29">
        <f t="shared" si="15"/>
        <v>25</v>
      </c>
      <c r="I329" s="38" t="str">
        <f t="array" ref="I329">H329&amp;CHOOSE(AND(H329&lt;&gt;{11,12,13})*MIN(4,MOD(H329,10))+1,"th","st","nd","rd","th")</f>
        <v>25th</v>
      </c>
      <c r="J329" s="74">
        <v>0.8</v>
      </c>
      <c r="K329" s="75">
        <v>21232830.190000001</v>
      </c>
      <c r="L329" s="113">
        <v>1613.809</v>
      </c>
      <c r="M329" s="38">
        <v>283.94299999999998</v>
      </c>
      <c r="N329" s="72">
        <v>11179.79</v>
      </c>
      <c r="O329" s="29">
        <f t="shared" si="16"/>
        <v>34</v>
      </c>
      <c r="P329" s="38" t="str">
        <f t="array" ref="P329">O329&amp;CHOOSE(AND(O329&lt;&gt;{11,12,13})*MIN(4,MOD(O329,10))+1,"th","st","nd","rd","th")</f>
        <v>34th</v>
      </c>
      <c r="Q329" s="76">
        <v>1.0636000000000001</v>
      </c>
      <c r="R329" s="77">
        <v>0.8</v>
      </c>
      <c r="S329" s="78">
        <v>1.0999999999999999E-2</v>
      </c>
      <c r="T329" s="79">
        <v>404</v>
      </c>
      <c r="U329" s="80">
        <v>11434156</v>
      </c>
      <c r="V329" s="72">
        <v>6025.11</v>
      </c>
      <c r="W329" s="29">
        <f t="shared" si="17"/>
        <v>41</v>
      </c>
      <c r="X329" s="38" t="str">
        <f t="array" ref="X329">W329&amp;CHOOSE(AND(W329&lt;&gt;{11,12,13})*MIN(4,MOD(W329,10))+1,"th","st","nd","rd","th")</f>
        <v>41st</v>
      </c>
      <c r="Y329" s="77">
        <v>0.1</v>
      </c>
      <c r="Z329" s="77">
        <v>0.9</v>
      </c>
      <c r="AA329" s="81">
        <v>532712.32999999996</v>
      </c>
      <c r="AB329" s="82">
        <v>622911266</v>
      </c>
      <c r="AC329" s="83">
        <v>230383951</v>
      </c>
      <c r="AD329" s="115">
        <v>8844254.7200000007</v>
      </c>
      <c r="AE329" s="115">
        <v>25702.240000000002</v>
      </c>
      <c r="AF329" s="115">
        <v>10511.45</v>
      </c>
      <c r="AG329" s="115">
        <v>16369.3</v>
      </c>
    </row>
    <row r="330" spans="1:33" x14ac:dyDescent="0.25">
      <c r="A330" s="7">
        <v>117414003</v>
      </c>
      <c r="B330" s="8" t="s">
        <v>348</v>
      </c>
      <c r="C330" s="8" t="s">
        <v>266</v>
      </c>
      <c r="D330" s="70">
        <v>53864</v>
      </c>
      <c r="E330" s="71">
        <v>7084</v>
      </c>
      <c r="F330" s="72">
        <v>17098882.289999999</v>
      </c>
      <c r="G330" s="73">
        <v>44.81</v>
      </c>
      <c r="H330" s="29">
        <f t="shared" si="15"/>
        <v>35</v>
      </c>
      <c r="I330" s="38" t="str">
        <f t="array" ref="I330">H330&amp;CHOOSE(AND(H330&lt;&gt;{11,12,13})*MIN(4,MOD(H330,10))+1,"th","st","nd","rd","th")</f>
        <v>35th</v>
      </c>
      <c r="J330" s="74">
        <v>0.87</v>
      </c>
      <c r="K330" s="75">
        <v>35090426.359999999</v>
      </c>
      <c r="L330" s="113">
        <v>2591.6529999999998</v>
      </c>
      <c r="M330" s="38">
        <v>349.85199999999998</v>
      </c>
      <c r="N330" s="72">
        <v>11922.38</v>
      </c>
      <c r="O330" s="29">
        <f t="shared" si="16"/>
        <v>51</v>
      </c>
      <c r="P330" s="38" t="str">
        <f t="array" ref="P330">O330&amp;CHOOSE(AND(O330&lt;&gt;{11,12,13})*MIN(4,MOD(O330,10))+1,"th","st","nd","rd","th")</f>
        <v>51st</v>
      </c>
      <c r="Q330" s="76">
        <v>0.99739999999999995</v>
      </c>
      <c r="R330" s="77">
        <v>0.87</v>
      </c>
      <c r="S330" s="78">
        <v>1.3100000000000001E-2</v>
      </c>
      <c r="T330" s="79">
        <v>263</v>
      </c>
      <c r="U330" s="80">
        <v>17469766</v>
      </c>
      <c r="V330" s="72">
        <v>5939.06</v>
      </c>
      <c r="W330" s="29">
        <f t="shared" si="17"/>
        <v>40</v>
      </c>
      <c r="X330" s="38" t="str">
        <f t="array" ref="X330">W330&amp;CHOOSE(AND(W330&lt;&gt;{11,12,13})*MIN(4,MOD(W330,10))+1,"th","st","nd","rd","th")</f>
        <v>40th</v>
      </c>
      <c r="Y330" s="77">
        <v>0.11</v>
      </c>
      <c r="Z330" s="77">
        <v>0.98</v>
      </c>
      <c r="AA330" s="81">
        <v>1142563.44</v>
      </c>
      <c r="AB330" s="82">
        <v>960397751</v>
      </c>
      <c r="AC330" s="83">
        <v>343316162</v>
      </c>
      <c r="AD330" s="115">
        <v>15865921.859999999</v>
      </c>
      <c r="AE330" s="115">
        <v>0</v>
      </c>
      <c r="AF330" s="115">
        <v>90396.99</v>
      </c>
      <c r="AG330" s="115">
        <v>20678.8</v>
      </c>
    </row>
    <row r="331" spans="1:33" x14ac:dyDescent="0.25">
      <c r="A331" s="7">
        <v>117414203</v>
      </c>
      <c r="B331" s="8" t="s">
        <v>386</v>
      </c>
      <c r="C331" s="8" t="s">
        <v>266</v>
      </c>
      <c r="D331" s="70">
        <v>44239</v>
      </c>
      <c r="E331" s="71">
        <v>4791</v>
      </c>
      <c r="F331" s="72">
        <v>14888481.629999999</v>
      </c>
      <c r="G331" s="73">
        <v>70.25</v>
      </c>
      <c r="H331" s="29">
        <f t="shared" si="15"/>
        <v>86</v>
      </c>
      <c r="I331" s="38" t="str">
        <f t="array" ref="I331">H331&amp;CHOOSE(AND(H331&lt;&gt;{11,12,13})*MIN(4,MOD(H331,10))+1,"th","st","nd","rd","th")</f>
        <v>86th</v>
      </c>
      <c r="J331" s="74">
        <v>1.37</v>
      </c>
      <c r="K331" s="75">
        <v>18771500.079999998</v>
      </c>
      <c r="L331" s="113">
        <v>1517.617</v>
      </c>
      <c r="M331" s="38">
        <v>129.64599999999999</v>
      </c>
      <c r="N331" s="72">
        <v>11376.54</v>
      </c>
      <c r="O331" s="29">
        <f t="shared" si="16"/>
        <v>40</v>
      </c>
      <c r="P331" s="38" t="str">
        <f t="array" ref="P331">O331&amp;CHOOSE(AND(O331&lt;&gt;{11,12,13})*MIN(4,MOD(O331,10))+1,"th","st","nd","rd","th")</f>
        <v>40th</v>
      </c>
      <c r="Q331" s="76">
        <v>1.0451999999999999</v>
      </c>
      <c r="R331" s="77">
        <v>1.37</v>
      </c>
      <c r="S331" s="78">
        <v>1.29E-2</v>
      </c>
      <c r="T331" s="79">
        <v>289</v>
      </c>
      <c r="U331" s="80">
        <v>15467969</v>
      </c>
      <c r="V331" s="72">
        <v>9390.1</v>
      </c>
      <c r="W331" s="29">
        <f t="shared" si="17"/>
        <v>78</v>
      </c>
      <c r="X331" s="38" t="str">
        <f t="array" ref="X331">W331&amp;CHOOSE(AND(W331&lt;&gt;{11,12,13})*MIN(4,MOD(W331,10))+1,"th","st","nd","rd","th")</f>
        <v>78th</v>
      </c>
      <c r="Y331" s="77">
        <v>0</v>
      </c>
      <c r="Z331" s="77">
        <v>1.37</v>
      </c>
      <c r="AA331" s="81">
        <v>393642.27</v>
      </c>
      <c r="AB331" s="82">
        <v>824266087</v>
      </c>
      <c r="AC331" s="83">
        <v>330059958</v>
      </c>
      <c r="AD331" s="115">
        <v>14419020.33</v>
      </c>
      <c r="AE331" s="115">
        <v>32000</v>
      </c>
      <c r="AF331" s="115">
        <v>43819.03</v>
      </c>
      <c r="AG331" s="115">
        <v>31346.04</v>
      </c>
    </row>
    <row r="332" spans="1:33" x14ac:dyDescent="0.25">
      <c r="A332" s="7">
        <v>117415004</v>
      </c>
      <c r="B332" s="8" t="s">
        <v>415</v>
      </c>
      <c r="C332" s="8" t="s">
        <v>266</v>
      </c>
      <c r="D332" s="70">
        <v>51078</v>
      </c>
      <c r="E332" s="71">
        <v>2226</v>
      </c>
      <c r="F332" s="72">
        <v>5561039.3999999994</v>
      </c>
      <c r="G332" s="73">
        <v>48.91</v>
      </c>
      <c r="H332" s="29">
        <f t="shared" si="15"/>
        <v>44</v>
      </c>
      <c r="I332" s="38" t="str">
        <f t="array" ref="I332">H332&amp;CHOOSE(AND(H332&lt;&gt;{11,12,13})*MIN(4,MOD(H332,10))+1,"th","st","nd","rd","th")</f>
        <v>44th</v>
      </c>
      <c r="J332" s="74">
        <v>0.95</v>
      </c>
      <c r="K332" s="75">
        <v>12760074.130000001</v>
      </c>
      <c r="L332" s="113">
        <v>887.76900000000001</v>
      </c>
      <c r="M332" s="38">
        <v>266.66800000000001</v>
      </c>
      <c r="N332" s="72">
        <v>10830.14</v>
      </c>
      <c r="O332" s="29">
        <f t="shared" si="16"/>
        <v>27</v>
      </c>
      <c r="P332" s="38" t="str">
        <f t="array" ref="P332">O332&amp;CHOOSE(AND(O332&lt;&gt;{11,12,13})*MIN(4,MOD(O332,10))+1,"th","st","nd","rd","th")</f>
        <v>27th</v>
      </c>
      <c r="Q332" s="76">
        <v>1.0979000000000001</v>
      </c>
      <c r="R332" s="77">
        <v>0.95</v>
      </c>
      <c r="S332" s="78">
        <v>1.21E-2</v>
      </c>
      <c r="T332" s="79">
        <v>343</v>
      </c>
      <c r="U332" s="80">
        <v>6152932</v>
      </c>
      <c r="V332" s="72">
        <v>5329.81</v>
      </c>
      <c r="W332" s="29">
        <f t="shared" si="17"/>
        <v>32</v>
      </c>
      <c r="X332" s="38" t="str">
        <f t="array" ref="X332">W332&amp;CHOOSE(AND(W332&lt;&gt;{11,12,13})*MIN(4,MOD(W332,10))+1,"th","st","nd","rd","th")</f>
        <v>32nd</v>
      </c>
      <c r="Y332" s="77">
        <v>0.21</v>
      </c>
      <c r="Z332" s="77">
        <v>1.1599999999999999</v>
      </c>
      <c r="AA332" s="81">
        <v>318760.34999999998</v>
      </c>
      <c r="AB332" s="82">
        <v>334791438</v>
      </c>
      <c r="AC332" s="83">
        <v>124382562</v>
      </c>
      <c r="AD332" s="115">
        <v>5240005.92</v>
      </c>
      <c r="AE332" s="115">
        <v>0</v>
      </c>
      <c r="AF332" s="115">
        <v>2273.13</v>
      </c>
      <c r="AG332" s="115">
        <v>257357.24</v>
      </c>
    </row>
    <row r="333" spans="1:33" x14ac:dyDescent="0.25">
      <c r="A333" s="7">
        <v>117415103</v>
      </c>
      <c r="B333" s="8" t="s">
        <v>417</v>
      </c>
      <c r="C333" s="8" t="s">
        <v>266</v>
      </c>
      <c r="D333" s="70">
        <v>55213</v>
      </c>
      <c r="E333" s="71">
        <v>5519</v>
      </c>
      <c r="F333" s="72">
        <v>15255493</v>
      </c>
      <c r="G333" s="73">
        <v>50.06</v>
      </c>
      <c r="H333" s="29">
        <f t="shared" si="15"/>
        <v>47</v>
      </c>
      <c r="I333" s="38" t="str">
        <f t="array" ref="I333">H333&amp;CHOOSE(AND(H333&lt;&gt;{11,12,13})*MIN(4,MOD(H333,10))+1,"th","st","nd","rd","th")</f>
        <v>47th</v>
      </c>
      <c r="J333" s="74">
        <v>0.98</v>
      </c>
      <c r="K333" s="75">
        <v>25153219.149999999</v>
      </c>
      <c r="L333" s="113">
        <v>2023.538</v>
      </c>
      <c r="M333" s="38">
        <v>217.82599999999999</v>
      </c>
      <c r="N333" s="72">
        <v>11180.49</v>
      </c>
      <c r="O333" s="29">
        <f t="shared" si="16"/>
        <v>34</v>
      </c>
      <c r="P333" s="38" t="str">
        <f t="array" ref="P333">O333&amp;CHOOSE(AND(O333&lt;&gt;{11,12,13})*MIN(4,MOD(O333,10))+1,"th","st","nd","rd","th")</f>
        <v>34th</v>
      </c>
      <c r="Q333" s="76">
        <v>1.0634999999999999</v>
      </c>
      <c r="R333" s="77">
        <v>0.98</v>
      </c>
      <c r="S333" s="78">
        <v>1.18E-2</v>
      </c>
      <c r="T333" s="79">
        <v>360</v>
      </c>
      <c r="U333" s="80">
        <v>17293399</v>
      </c>
      <c r="V333" s="72">
        <v>7715.57</v>
      </c>
      <c r="W333" s="29">
        <f t="shared" si="17"/>
        <v>64</v>
      </c>
      <c r="X333" s="38" t="str">
        <f t="array" ref="X333">W333&amp;CHOOSE(AND(W333&lt;&gt;{11,12,13})*MIN(4,MOD(W333,10))+1,"th","st","nd","rd","th")</f>
        <v>64th</v>
      </c>
      <c r="Y333" s="77">
        <v>0</v>
      </c>
      <c r="Z333" s="77">
        <v>0.98</v>
      </c>
      <c r="AA333" s="81">
        <v>511247.37</v>
      </c>
      <c r="AB333" s="82">
        <v>904134061</v>
      </c>
      <c r="AC333" s="83">
        <v>386418132</v>
      </c>
      <c r="AD333" s="115">
        <v>14722879</v>
      </c>
      <c r="AE333" s="115">
        <v>0</v>
      </c>
      <c r="AF333" s="115">
        <v>21366.63</v>
      </c>
      <c r="AG333" s="115">
        <v>93678</v>
      </c>
    </row>
    <row r="334" spans="1:33" x14ac:dyDescent="0.25">
      <c r="A334" s="7">
        <v>117415303</v>
      </c>
      <c r="B334" s="8" t="s">
        <v>428</v>
      </c>
      <c r="C334" s="8" t="s">
        <v>266</v>
      </c>
      <c r="D334" s="70">
        <v>49688</v>
      </c>
      <c r="E334" s="71">
        <v>2968</v>
      </c>
      <c r="F334" s="72">
        <v>9322153.1099999994</v>
      </c>
      <c r="G334" s="73">
        <v>63.21</v>
      </c>
      <c r="H334" s="29">
        <f t="shared" si="15"/>
        <v>75</v>
      </c>
      <c r="I334" s="38" t="str">
        <f t="array" ref="I334">H334&amp;CHOOSE(AND(H334&lt;&gt;{11,12,13})*MIN(4,MOD(H334,10))+1,"th","st","nd","rd","th")</f>
        <v>75th</v>
      </c>
      <c r="J334" s="74">
        <v>1.23</v>
      </c>
      <c r="K334" s="75">
        <v>15307658.49</v>
      </c>
      <c r="L334" s="113">
        <v>1072.1189999999999</v>
      </c>
      <c r="M334" s="38">
        <v>106.226</v>
      </c>
      <c r="N334" s="72">
        <v>12984.78</v>
      </c>
      <c r="O334" s="29">
        <f t="shared" si="16"/>
        <v>69</v>
      </c>
      <c r="P334" s="38" t="str">
        <f t="array" ref="P334">O334&amp;CHOOSE(AND(O334&lt;&gt;{11,12,13})*MIN(4,MOD(O334,10))+1,"th","st","nd","rd","th")</f>
        <v>69th</v>
      </c>
      <c r="Q334" s="76">
        <v>0.91579999999999995</v>
      </c>
      <c r="R334" s="77">
        <v>1.1299999999999999</v>
      </c>
      <c r="S334" s="78">
        <v>1.3899999999999999E-2</v>
      </c>
      <c r="T334" s="79">
        <v>219</v>
      </c>
      <c r="U334" s="80">
        <v>8976206</v>
      </c>
      <c r="V334" s="72">
        <v>7617.64</v>
      </c>
      <c r="W334" s="29">
        <f t="shared" si="17"/>
        <v>63</v>
      </c>
      <c r="X334" s="38" t="str">
        <f t="array" ref="X334">W334&amp;CHOOSE(AND(W334&lt;&gt;{11,12,13})*MIN(4,MOD(W334,10))+1,"th","st","nd","rd","th")</f>
        <v>63rd</v>
      </c>
      <c r="Y334" s="77">
        <v>0</v>
      </c>
      <c r="Z334" s="77">
        <v>1.1299999999999999</v>
      </c>
      <c r="AA334" s="81">
        <v>330944.15999999997</v>
      </c>
      <c r="AB334" s="82">
        <v>506427953</v>
      </c>
      <c r="AC334" s="83">
        <v>163438167</v>
      </c>
      <c r="AD334" s="115">
        <v>8979980.8399999999</v>
      </c>
      <c r="AE334" s="115">
        <v>0</v>
      </c>
      <c r="AF334" s="115">
        <v>11228.11</v>
      </c>
      <c r="AG334" s="115">
        <v>7112.11</v>
      </c>
    </row>
    <row r="335" spans="1:33" x14ac:dyDescent="0.25">
      <c r="A335" s="7">
        <v>117416103</v>
      </c>
      <c r="B335" s="8" t="s">
        <v>558</v>
      </c>
      <c r="C335" s="8" t="s">
        <v>266</v>
      </c>
      <c r="D335" s="70">
        <v>42938</v>
      </c>
      <c r="E335" s="71">
        <v>4015</v>
      </c>
      <c r="F335" s="72">
        <v>7912202.1900000004</v>
      </c>
      <c r="G335" s="73">
        <v>45.9</v>
      </c>
      <c r="H335" s="29">
        <f t="shared" si="15"/>
        <v>36</v>
      </c>
      <c r="I335" s="38" t="str">
        <f t="array" ref="I335">H335&amp;CHOOSE(AND(H335&lt;&gt;{11,12,13})*MIN(4,MOD(H335,10))+1,"th","st","nd","rd","th")</f>
        <v>36th</v>
      </c>
      <c r="J335" s="74">
        <v>0.9</v>
      </c>
      <c r="K335" s="75">
        <v>16078622.82</v>
      </c>
      <c r="L335" s="113">
        <v>1305.1969999999999</v>
      </c>
      <c r="M335" s="38">
        <v>196.642</v>
      </c>
      <c r="N335" s="72">
        <v>10704.22</v>
      </c>
      <c r="O335" s="29">
        <f t="shared" si="16"/>
        <v>25</v>
      </c>
      <c r="P335" s="38" t="str">
        <f t="array" ref="P335">O335&amp;CHOOSE(AND(O335&lt;&gt;{11,12,13})*MIN(4,MOD(O335,10))+1,"th","st","nd","rd","th")</f>
        <v>25th</v>
      </c>
      <c r="Q335" s="76">
        <v>1.1109</v>
      </c>
      <c r="R335" s="77">
        <v>0.9</v>
      </c>
      <c r="S335" s="78">
        <v>1.2800000000000001E-2</v>
      </c>
      <c r="T335" s="79">
        <v>297</v>
      </c>
      <c r="U335" s="80">
        <v>8270553</v>
      </c>
      <c r="V335" s="72">
        <v>5506.95</v>
      </c>
      <c r="W335" s="29">
        <f t="shared" si="17"/>
        <v>35</v>
      </c>
      <c r="X335" s="38" t="str">
        <f t="array" ref="X335">W335&amp;CHOOSE(AND(W335&lt;&gt;{11,12,13})*MIN(4,MOD(W335,10))+1,"th","st","nd","rd","th")</f>
        <v>35th</v>
      </c>
      <c r="Y335" s="77">
        <v>0.18</v>
      </c>
      <c r="Z335" s="77">
        <v>1.08</v>
      </c>
      <c r="AA335" s="81">
        <v>560554.61</v>
      </c>
      <c r="AB335" s="82">
        <v>426404778</v>
      </c>
      <c r="AC335" s="83">
        <v>190800670</v>
      </c>
      <c r="AD335" s="115">
        <v>7350822.6799999997</v>
      </c>
      <c r="AE335" s="115">
        <v>0</v>
      </c>
      <c r="AF335" s="115">
        <v>824.9</v>
      </c>
      <c r="AG335" s="115">
        <v>2610</v>
      </c>
    </row>
    <row r="336" spans="1:33" x14ac:dyDescent="0.25">
      <c r="A336" s="7">
        <v>117417202</v>
      </c>
      <c r="B336" s="8" t="s">
        <v>645</v>
      </c>
      <c r="C336" s="8" t="s">
        <v>266</v>
      </c>
      <c r="D336" s="70">
        <v>41369</v>
      </c>
      <c r="E336" s="71">
        <v>16143</v>
      </c>
      <c r="F336" s="72">
        <v>34762494.590000004</v>
      </c>
      <c r="G336" s="73">
        <v>52.05</v>
      </c>
      <c r="H336" s="29">
        <f t="shared" si="15"/>
        <v>53</v>
      </c>
      <c r="I336" s="38" t="str">
        <f t="array" ref="I336">H336&amp;CHOOSE(AND(H336&lt;&gt;{11,12,13})*MIN(4,MOD(H336,10))+1,"th","st","nd","rd","th")</f>
        <v>53rd</v>
      </c>
      <c r="J336" s="74">
        <v>1.02</v>
      </c>
      <c r="K336" s="75">
        <v>72926080.930000007</v>
      </c>
      <c r="L336" s="113">
        <v>5081.3310000000001</v>
      </c>
      <c r="M336" s="38">
        <v>1775.89</v>
      </c>
      <c r="N336" s="72">
        <v>10588.13</v>
      </c>
      <c r="O336" s="29">
        <f t="shared" si="16"/>
        <v>22</v>
      </c>
      <c r="P336" s="38" t="str">
        <f t="array" ref="P336">O336&amp;CHOOSE(AND(O336&lt;&gt;{11,12,13})*MIN(4,MOD(O336,10))+1,"th","st","nd","rd","th")</f>
        <v>22nd</v>
      </c>
      <c r="Q336" s="76">
        <v>1.123</v>
      </c>
      <c r="R336" s="77">
        <v>1.02</v>
      </c>
      <c r="S336" s="78">
        <v>1.47E-2</v>
      </c>
      <c r="T336" s="79">
        <v>176</v>
      </c>
      <c r="U336" s="80">
        <v>31764954</v>
      </c>
      <c r="V336" s="72">
        <v>4632.34</v>
      </c>
      <c r="W336" s="29">
        <f t="shared" si="17"/>
        <v>21</v>
      </c>
      <c r="X336" s="38" t="str">
        <f t="array" ref="X336">W336&amp;CHOOSE(AND(W336&lt;&gt;{11,12,13})*MIN(4,MOD(W336,10))+1,"th","st","nd","rd","th")</f>
        <v>21st</v>
      </c>
      <c r="Y336" s="77">
        <v>0.31</v>
      </c>
      <c r="Z336" s="77">
        <v>1.33</v>
      </c>
      <c r="AA336" s="81">
        <v>2436632.9900000002</v>
      </c>
      <c r="AB336" s="82">
        <v>1676183682</v>
      </c>
      <c r="AC336" s="83">
        <v>694335258</v>
      </c>
      <c r="AD336" s="115">
        <v>32105484.460000001</v>
      </c>
      <c r="AE336" s="115">
        <v>0</v>
      </c>
      <c r="AF336" s="115">
        <v>220377.14</v>
      </c>
      <c r="AG336" s="115">
        <v>320912.21999999997</v>
      </c>
    </row>
    <row r="337" spans="1:33" x14ac:dyDescent="0.25">
      <c r="A337" s="7">
        <v>109420803</v>
      </c>
      <c r="B337" s="8" t="s">
        <v>164</v>
      </c>
      <c r="C337" s="8" t="s">
        <v>165</v>
      </c>
      <c r="D337" s="70">
        <v>43702</v>
      </c>
      <c r="E337" s="71">
        <v>8115</v>
      </c>
      <c r="F337" s="72">
        <v>13343030.220000001</v>
      </c>
      <c r="G337" s="73">
        <v>37.619999999999997</v>
      </c>
      <c r="H337" s="29">
        <f t="shared" si="15"/>
        <v>16</v>
      </c>
      <c r="I337" s="38" t="str">
        <f t="array" ref="I337">H337&amp;CHOOSE(AND(H337&lt;&gt;{11,12,13})*MIN(4,MOD(H337,10))+1,"th","st","nd","rd","th")</f>
        <v>16th</v>
      </c>
      <c r="J337" s="74">
        <v>0.73</v>
      </c>
      <c r="K337" s="75">
        <v>33914616.520000003</v>
      </c>
      <c r="L337" s="113">
        <v>2588.8739999999998</v>
      </c>
      <c r="M337" s="38">
        <v>487.40300000000002</v>
      </c>
      <c r="N337" s="72">
        <v>10985.51</v>
      </c>
      <c r="O337" s="29">
        <f t="shared" si="16"/>
        <v>30</v>
      </c>
      <c r="P337" s="38" t="str">
        <f t="array" ref="P337">O337&amp;CHOOSE(AND(O337&lt;&gt;{11,12,13})*MIN(4,MOD(O337,10))+1,"th","st","nd","rd","th")</f>
        <v>30th</v>
      </c>
      <c r="Q337" s="76">
        <v>1.0824</v>
      </c>
      <c r="R337" s="77">
        <v>0.73</v>
      </c>
      <c r="S337" s="78">
        <v>1.49E-2</v>
      </c>
      <c r="T337" s="79">
        <v>166</v>
      </c>
      <c r="U337" s="80">
        <v>11998386</v>
      </c>
      <c r="V337" s="72">
        <v>3900.29</v>
      </c>
      <c r="W337" s="29">
        <f t="shared" si="17"/>
        <v>13</v>
      </c>
      <c r="X337" s="38" t="str">
        <f t="array" ref="X337">W337&amp;CHOOSE(AND(W337&lt;&gt;{11,12,13})*MIN(4,MOD(W337,10))+1,"th","st","nd","rd","th")</f>
        <v>13th</v>
      </c>
      <c r="Y337" s="77">
        <v>0.42</v>
      </c>
      <c r="Z337" s="77">
        <v>1.1499999999999999</v>
      </c>
      <c r="AA337" s="81">
        <v>1521817.75</v>
      </c>
      <c r="AB337" s="82">
        <v>530805986</v>
      </c>
      <c r="AC337" s="83">
        <v>364595943</v>
      </c>
      <c r="AD337" s="115">
        <v>11795040.970000001</v>
      </c>
      <c r="AE337" s="115">
        <v>0</v>
      </c>
      <c r="AF337" s="115">
        <v>26171.5</v>
      </c>
      <c r="AG337" s="115">
        <v>120151.74</v>
      </c>
    </row>
    <row r="338" spans="1:33" x14ac:dyDescent="0.25">
      <c r="A338" s="7">
        <v>109422303</v>
      </c>
      <c r="B338" s="8" t="s">
        <v>356</v>
      </c>
      <c r="C338" s="8" t="s">
        <v>165</v>
      </c>
      <c r="D338" s="70">
        <v>43351</v>
      </c>
      <c r="E338" s="71">
        <v>3212</v>
      </c>
      <c r="F338" s="72">
        <v>4603452.9999999991</v>
      </c>
      <c r="G338" s="73">
        <v>33.06</v>
      </c>
      <c r="H338" s="29">
        <f t="shared" si="15"/>
        <v>9</v>
      </c>
      <c r="I338" s="38" t="str">
        <f t="array" ref="I338">H338&amp;CHOOSE(AND(H338&lt;&gt;{11,12,13})*MIN(4,MOD(H338,10))+1,"th","st","nd","rd","th")</f>
        <v>9th</v>
      </c>
      <c r="J338" s="74">
        <v>0.65</v>
      </c>
      <c r="K338" s="75">
        <v>16177033.640000001</v>
      </c>
      <c r="L338" s="113">
        <v>1182.287</v>
      </c>
      <c r="M338" s="38">
        <v>408.00799999999998</v>
      </c>
      <c r="N338" s="72">
        <v>10170.469999999999</v>
      </c>
      <c r="O338" s="29">
        <f t="shared" si="16"/>
        <v>14</v>
      </c>
      <c r="P338" s="38" t="str">
        <f t="array" ref="P338">O338&amp;CHOOSE(AND(O338&lt;&gt;{11,12,13})*MIN(4,MOD(O338,10))+1,"th","st","nd","rd","th")</f>
        <v>14th</v>
      </c>
      <c r="Q338" s="76">
        <v>1.1692</v>
      </c>
      <c r="R338" s="77">
        <v>0.65</v>
      </c>
      <c r="S338" s="78">
        <v>1.3100000000000001E-2</v>
      </c>
      <c r="T338" s="79">
        <v>263</v>
      </c>
      <c r="U338" s="80">
        <v>4709734</v>
      </c>
      <c r="V338" s="72">
        <v>2961.55</v>
      </c>
      <c r="W338" s="29">
        <f t="shared" si="17"/>
        <v>5</v>
      </c>
      <c r="X338" s="38" t="str">
        <f t="array" ref="X338">W338&amp;CHOOSE(AND(W338&lt;&gt;{11,12,13})*MIN(4,MOD(W338,10))+1,"th","st","nd","rd","th")</f>
        <v>5th</v>
      </c>
      <c r="Y338" s="77">
        <v>0.56000000000000005</v>
      </c>
      <c r="Z338" s="77">
        <v>1.21</v>
      </c>
      <c r="AA338" s="81">
        <v>339454.97</v>
      </c>
      <c r="AB338" s="82">
        <v>216701786</v>
      </c>
      <c r="AC338" s="83">
        <v>134770877</v>
      </c>
      <c r="AD338" s="115">
        <v>4251528.1399999997</v>
      </c>
      <c r="AE338" s="115">
        <v>0</v>
      </c>
      <c r="AF338" s="115">
        <v>12469.89</v>
      </c>
      <c r="AG338" s="115">
        <v>2985</v>
      </c>
    </row>
    <row r="339" spans="1:33" x14ac:dyDescent="0.25">
      <c r="A339" s="7">
        <v>109426003</v>
      </c>
      <c r="B339" s="8" t="s">
        <v>467</v>
      </c>
      <c r="C339" s="8" t="s">
        <v>165</v>
      </c>
      <c r="D339" s="70">
        <v>46310</v>
      </c>
      <c r="E339" s="71">
        <v>1708</v>
      </c>
      <c r="F339" s="72">
        <v>1962869.1300000001</v>
      </c>
      <c r="G339" s="73">
        <v>24.82</v>
      </c>
      <c r="H339" s="29">
        <f t="shared" si="15"/>
        <v>2</v>
      </c>
      <c r="I339" s="38" t="str">
        <f t="array" ref="I339">H339&amp;CHOOSE(AND(H339&lt;&gt;{11,12,13})*MIN(4,MOD(H339,10))+1,"th","st","nd","rd","th")</f>
        <v>2nd</v>
      </c>
      <c r="J339" s="74">
        <v>0.48</v>
      </c>
      <c r="K339" s="75">
        <v>9963103.8499999996</v>
      </c>
      <c r="L339" s="113">
        <v>683.98</v>
      </c>
      <c r="M339" s="38">
        <v>239.34200000000001</v>
      </c>
      <c r="N339" s="72">
        <v>10785.35</v>
      </c>
      <c r="O339" s="29">
        <f t="shared" si="16"/>
        <v>26</v>
      </c>
      <c r="P339" s="38" t="str">
        <f t="array" ref="P339">O339&amp;CHOOSE(AND(O339&lt;&gt;{11,12,13})*MIN(4,MOD(O339,10))+1,"th","st","nd","rd","th")</f>
        <v>26th</v>
      </c>
      <c r="Q339" s="76">
        <v>1.1025</v>
      </c>
      <c r="R339" s="77">
        <v>0.48</v>
      </c>
      <c r="S339" s="78">
        <v>1.26E-2</v>
      </c>
      <c r="T339" s="79">
        <v>312</v>
      </c>
      <c r="U339" s="80">
        <v>2082337</v>
      </c>
      <c r="V339" s="72">
        <v>2255.27</v>
      </c>
      <c r="W339" s="29">
        <f t="shared" si="17"/>
        <v>2</v>
      </c>
      <c r="X339" s="38" t="str">
        <f t="array" ref="X339">W339&amp;CHOOSE(AND(W339&lt;&gt;{11,12,13})*MIN(4,MOD(W339,10))+1,"th","st","nd","rd","th")</f>
        <v>2nd</v>
      </c>
      <c r="Y339" s="77">
        <v>0.66</v>
      </c>
      <c r="Z339" s="77">
        <v>1.1399999999999999</v>
      </c>
      <c r="AA339" s="81">
        <v>188936.09</v>
      </c>
      <c r="AB339" s="82">
        <v>97121229</v>
      </c>
      <c r="AC339" s="83">
        <v>58277051</v>
      </c>
      <c r="AD339" s="115">
        <v>1765379.5</v>
      </c>
      <c r="AE339" s="115">
        <v>0</v>
      </c>
      <c r="AF339" s="115">
        <v>8553.5400000000009</v>
      </c>
      <c r="AG339" s="115">
        <v>4749.8</v>
      </c>
    </row>
    <row r="340" spans="1:33" x14ac:dyDescent="0.25">
      <c r="A340" s="7">
        <v>109426303</v>
      </c>
      <c r="B340" s="8" t="s">
        <v>500</v>
      </c>
      <c r="C340" s="8" t="s">
        <v>165</v>
      </c>
      <c r="D340" s="70">
        <v>39655</v>
      </c>
      <c r="E340" s="71">
        <v>2436</v>
      </c>
      <c r="F340" s="72">
        <v>3361387.29</v>
      </c>
      <c r="G340" s="73">
        <v>34.799999999999997</v>
      </c>
      <c r="H340" s="29">
        <f t="shared" si="15"/>
        <v>11</v>
      </c>
      <c r="I340" s="38" t="str">
        <f t="array" ref="I340">H340&amp;CHOOSE(AND(H340&lt;&gt;{11,12,13})*MIN(4,MOD(H340,10))+1,"th","st","nd","rd","th")</f>
        <v>11th</v>
      </c>
      <c r="J340" s="74">
        <v>0.68</v>
      </c>
      <c r="K340" s="75">
        <v>12942749.52</v>
      </c>
      <c r="L340" s="113">
        <v>892.452</v>
      </c>
      <c r="M340" s="38">
        <v>324.82600000000002</v>
      </c>
      <c r="N340" s="72">
        <v>10632.53</v>
      </c>
      <c r="O340" s="29">
        <f t="shared" si="16"/>
        <v>24</v>
      </c>
      <c r="P340" s="38" t="str">
        <f t="array" ref="P340">O340&amp;CHOOSE(AND(O340&lt;&gt;{11,12,13})*MIN(4,MOD(O340,10))+1,"th","st","nd","rd","th")</f>
        <v>24th</v>
      </c>
      <c r="Q340" s="76">
        <v>1.1183000000000001</v>
      </c>
      <c r="R340" s="77">
        <v>0.68</v>
      </c>
      <c r="S340" s="78">
        <v>1.12E-2</v>
      </c>
      <c r="T340" s="79">
        <v>392</v>
      </c>
      <c r="U340" s="80">
        <v>4008014</v>
      </c>
      <c r="V340" s="72">
        <v>3292.6</v>
      </c>
      <c r="W340" s="29">
        <f t="shared" si="17"/>
        <v>9</v>
      </c>
      <c r="X340" s="38" t="str">
        <f t="array" ref="X340">W340&amp;CHOOSE(AND(W340&lt;&gt;{11,12,13})*MIN(4,MOD(W340,10))+1,"th","st","nd","rd","th")</f>
        <v>9th</v>
      </c>
      <c r="Y340" s="77">
        <v>0.51</v>
      </c>
      <c r="Z340" s="77">
        <v>1.19</v>
      </c>
      <c r="AA340" s="81">
        <v>324861.34999999998</v>
      </c>
      <c r="AB340" s="82">
        <v>207319431</v>
      </c>
      <c r="AC340" s="83">
        <v>91786060</v>
      </c>
      <c r="AD340" s="115">
        <v>3017079.25</v>
      </c>
      <c r="AE340" s="115">
        <v>0</v>
      </c>
      <c r="AF340" s="115">
        <v>19446.689999999999</v>
      </c>
      <c r="AG340" s="115">
        <v>0</v>
      </c>
    </row>
    <row r="341" spans="1:33" x14ac:dyDescent="0.25">
      <c r="A341" s="7">
        <v>109427503</v>
      </c>
      <c r="B341" s="8" t="s">
        <v>546</v>
      </c>
      <c r="C341" s="8" t="s">
        <v>165</v>
      </c>
      <c r="D341" s="70">
        <v>45208</v>
      </c>
      <c r="E341" s="71">
        <v>2390</v>
      </c>
      <c r="F341" s="72">
        <v>4090391.27</v>
      </c>
      <c r="G341" s="73">
        <v>37.86</v>
      </c>
      <c r="H341" s="29">
        <f t="shared" si="15"/>
        <v>17</v>
      </c>
      <c r="I341" s="38" t="str">
        <f t="array" ref="I341">H341&amp;CHOOSE(AND(H341&lt;&gt;{11,12,13})*MIN(4,MOD(H341,10))+1,"th","st","nd","rd","th")</f>
        <v>17th</v>
      </c>
      <c r="J341" s="74">
        <v>0.74</v>
      </c>
      <c r="K341" s="75">
        <v>13235700.130000001</v>
      </c>
      <c r="L341" s="113">
        <v>832.32</v>
      </c>
      <c r="M341" s="38">
        <v>330.238</v>
      </c>
      <c r="N341" s="72">
        <v>11382.82</v>
      </c>
      <c r="O341" s="29">
        <f t="shared" si="16"/>
        <v>40</v>
      </c>
      <c r="P341" s="38" t="str">
        <f t="array" ref="P341">O341&amp;CHOOSE(AND(O341&lt;&gt;{11,12,13})*MIN(4,MOD(O341,10))+1,"th","st","nd","rd","th")</f>
        <v>40th</v>
      </c>
      <c r="Q341" s="76">
        <v>1.0446</v>
      </c>
      <c r="R341" s="77">
        <v>0.74</v>
      </c>
      <c r="S341" s="78">
        <v>1.26E-2</v>
      </c>
      <c r="T341" s="79">
        <v>312</v>
      </c>
      <c r="U341" s="80">
        <v>4358414</v>
      </c>
      <c r="V341" s="72">
        <v>3748.99</v>
      </c>
      <c r="W341" s="29">
        <f t="shared" si="17"/>
        <v>12</v>
      </c>
      <c r="X341" s="38" t="str">
        <f t="array" ref="X341">W341&amp;CHOOSE(AND(W341&lt;&gt;{11,12,13})*MIN(4,MOD(W341,10))+1,"th","st","nd","rd","th")</f>
        <v>12th</v>
      </c>
      <c r="Y341" s="77">
        <v>0.44</v>
      </c>
      <c r="Z341" s="77">
        <v>1.18</v>
      </c>
      <c r="AA341" s="81">
        <v>315846.05</v>
      </c>
      <c r="AB341" s="82">
        <v>224079524</v>
      </c>
      <c r="AC341" s="83">
        <v>101175237</v>
      </c>
      <c r="AD341" s="115">
        <v>3774219.04</v>
      </c>
      <c r="AE341" s="115">
        <v>0</v>
      </c>
      <c r="AF341" s="115">
        <v>326.18</v>
      </c>
      <c r="AG341" s="115">
        <v>2516.12</v>
      </c>
    </row>
    <row r="342" spans="1:33" x14ac:dyDescent="0.25">
      <c r="A342" s="7">
        <v>104431304</v>
      </c>
      <c r="B342" s="8" t="s">
        <v>225</v>
      </c>
      <c r="C342" s="8" t="s">
        <v>226</v>
      </c>
      <c r="D342" s="70">
        <v>46151</v>
      </c>
      <c r="E342" s="71">
        <v>1664</v>
      </c>
      <c r="F342" s="72">
        <v>2428689.34</v>
      </c>
      <c r="G342" s="73">
        <v>31.63</v>
      </c>
      <c r="H342" s="29">
        <f t="shared" si="15"/>
        <v>7</v>
      </c>
      <c r="I342" s="38" t="str">
        <f t="array" ref="I342">H342&amp;CHOOSE(AND(H342&lt;&gt;{11,12,13})*MIN(4,MOD(H342,10))+1,"th","st","nd","rd","th")</f>
        <v>7th</v>
      </c>
      <c r="J342" s="74">
        <v>0.62</v>
      </c>
      <c r="K342" s="75">
        <v>8237966.8799999999</v>
      </c>
      <c r="L342" s="113">
        <v>504.142</v>
      </c>
      <c r="M342" s="38">
        <v>166.90700000000001</v>
      </c>
      <c r="N342" s="72">
        <v>12276.25</v>
      </c>
      <c r="O342" s="29">
        <f t="shared" si="16"/>
        <v>58</v>
      </c>
      <c r="P342" s="38" t="str">
        <f t="array" ref="P342">O342&amp;CHOOSE(AND(O342&lt;&gt;{11,12,13})*MIN(4,MOD(O342,10))+1,"th","st","nd","rd","th")</f>
        <v>58th</v>
      </c>
      <c r="Q342" s="76">
        <v>0.96860000000000002</v>
      </c>
      <c r="R342" s="77">
        <v>0.6</v>
      </c>
      <c r="S342" s="78">
        <v>0.01</v>
      </c>
      <c r="T342" s="79">
        <v>446</v>
      </c>
      <c r="U342" s="80">
        <v>3243049</v>
      </c>
      <c r="V342" s="72">
        <v>4832.8100000000004</v>
      </c>
      <c r="W342" s="29">
        <f t="shared" si="17"/>
        <v>24</v>
      </c>
      <c r="X342" s="38" t="str">
        <f t="array" ref="X342">W342&amp;CHOOSE(AND(W342&lt;&gt;{11,12,13})*MIN(4,MOD(W342,10))+1,"th","st","nd","rd","th")</f>
        <v>24th</v>
      </c>
      <c r="Y342" s="77">
        <v>0.28000000000000003</v>
      </c>
      <c r="Z342" s="77">
        <v>0.88</v>
      </c>
      <c r="AA342" s="81">
        <v>180350.32</v>
      </c>
      <c r="AB342" s="82">
        <v>167570618</v>
      </c>
      <c r="AC342" s="83">
        <v>74447985</v>
      </c>
      <c r="AD342" s="115">
        <v>2244573.84</v>
      </c>
      <c r="AE342" s="115">
        <v>0</v>
      </c>
      <c r="AF342" s="115">
        <v>3765.18</v>
      </c>
      <c r="AG342" s="115">
        <v>0</v>
      </c>
    </row>
    <row r="343" spans="1:33" x14ac:dyDescent="0.25">
      <c r="A343" s="7">
        <v>104432503</v>
      </c>
      <c r="B343" s="8" t="s">
        <v>287</v>
      </c>
      <c r="C343" s="8" t="s">
        <v>226</v>
      </c>
      <c r="D343" s="70">
        <v>29535</v>
      </c>
      <c r="E343" s="71">
        <v>2437</v>
      </c>
      <c r="F343" s="72">
        <v>3585178.29</v>
      </c>
      <c r="G343" s="73">
        <v>49.81</v>
      </c>
      <c r="H343" s="29">
        <f t="shared" si="15"/>
        <v>46</v>
      </c>
      <c r="I343" s="38" t="str">
        <f t="array" ref="I343">H343&amp;CHOOSE(AND(H343&lt;&gt;{11,12,13})*MIN(4,MOD(H343,10))+1,"th","st","nd","rd","th")</f>
        <v>46th</v>
      </c>
      <c r="J343" s="74">
        <v>0.97</v>
      </c>
      <c r="K343" s="75">
        <v>14481770</v>
      </c>
      <c r="L343" s="113">
        <v>768.09500000000003</v>
      </c>
      <c r="M343" s="38">
        <v>358.40600000000001</v>
      </c>
      <c r="N343" s="72">
        <v>12771.6</v>
      </c>
      <c r="O343" s="29">
        <f t="shared" si="16"/>
        <v>67</v>
      </c>
      <c r="P343" s="38" t="str">
        <f t="array" ref="P343">O343&amp;CHOOSE(AND(O343&lt;&gt;{11,12,13})*MIN(4,MOD(O343,10))+1,"th","st","nd","rd","th")</f>
        <v>67th</v>
      </c>
      <c r="Q343" s="76">
        <v>0.93100000000000005</v>
      </c>
      <c r="R343" s="77">
        <v>0.9</v>
      </c>
      <c r="S343" s="78">
        <v>2.0899999999999998E-2</v>
      </c>
      <c r="T343" s="79">
        <v>18</v>
      </c>
      <c r="U343" s="80">
        <v>2294337</v>
      </c>
      <c r="V343" s="72">
        <v>2036.69</v>
      </c>
      <c r="W343" s="29">
        <f t="shared" si="17"/>
        <v>1</v>
      </c>
      <c r="X343" s="38" t="str">
        <f t="array" ref="X343">W343&amp;CHOOSE(AND(W343&lt;&gt;{11,12,13})*MIN(4,MOD(W343,10))+1,"th","st","nd","rd","th")</f>
        <v>1st</v>
      </c>
      <c r="Y343" s="77">
        <v>0.7</v>
      </c>
      <c r="Z343" s="77">
        <v>1.6</v>
      </c>
      <c r="AA343" s="81">
        <v>265877.28999999998</v>
      </c>
      <c r="AB343" s="82">
        <v>117300566</v>
      </c>
      <c r="AC343" s="83">
        <v>53918637</v>
      </c>
      <c r="AD343" s="115">
        <v>3242158</v>
      </c>
      <c r="AE343" s="115">
        <v>0</v>
      </c>
      <c r="AF343" s="115">
        <v>77143</v>
      </c>
      <c r="AG343" s="115">
        <v>94552</v>
      </c>
    </row>
    <row r="344" spans="1:33" x14ac:dyDescent="0.25">
      <c r="A344" s="7">
        <v>104432803</v>
      </c>
      <c r="B344" s="8" t="s">
        <v>317</v>
      </c>
      <c r="C344" s="8" t="s">
        <v>226</v>
      </c>
      <c r="D344" s="70">
        <v>42495</v>
      </c>
      <c r="E344" s="71">
        <v>4171</v>
      </c>
      <c r="F344" s="72">
        <v>7116798.5699999994</v>
      </c>
      <c r="G344" s="73">
        <v>40.15</v>
      </c>
      <c r="H344" s="29">
        <f t="shared" si="15"/>
        <v>23</v>
      </c>
      <c r="I344" s="38" t="str">
        <f t="array" ref="I344">H344&amp;CHOOSE(AND(H344&lt;&gt;{11,12,13})*MIN(4,MOD(H344,10))+1,"th","st","nd","rd","th")</f>
        <v>23rd</v>
      </c>
      <c r="J344" s="74">
        <v>0.78</v>
      </c>
      <c r="K344" s="75">
        <v>17955203.640000001</v>
      </c>
      <c r="L344" s="113">
        <v>1341.5419999999999</v>
      </c>
      <c r="M344" s="38">
        <v>285.13400000000001</v>
      </c>
      <c r="N344" s="72">
        <v>10910.76</v>
      </c>
      <c r="O344" s="29">
        <f t="shared" si="16"/>
        <v>29</v>
      </c>
      <c r="P344" s="38" t="str">
        <f t="array" ref="P344">O344&amp;CHOOSE(AND(O344&lt;&gt;{11,12,13})*MIN(4,MOD(O344,10))+1,"th","st","nd","rd","th")</f>
        <v>29th</v>
      </c>
      <c r="Q344" s="76">
        <v>1.0898000000000001</v>
      </c>
      <c r="R344" s="77">
        <v>0.78</v>
      </c>
      <c r="S344" s="78">
        <v>1.3599999999999999E-2</v>
      </c>
      <c r="T344" s="79">
        <v>238</v>
      </c>
      <c r="U344" s="80">
        <v>7025918</v>
      </c>
      <c r="V344" s="72">
        <v>4319.1899999999996</v>
      </c>
      <c r="W344" s="29">
        <f t="shared" si="17"/>
        <v>18</v>
      </c>
      <c r="X344" s="38" t="str">
        <f t="array" ref="X344">W344&amp;CHOOSE(AND(W344&lt;&gt;{11,12,13})*MIN(4,MOD(W344,10))+1,"th","st","nd","rd","th")</f>
        <v>18th</v>
      </c>
      <c r="Y344" s="77">
        <v>0.36</v>
      </c>
      <c r="Z344" s="77">
        <v>1.1399999999999999</v>
      </c>
      <c r="AA344" s="81">
        <v>537935.09</v>
      </c>
      <c r="AB344" s="82">
        <v>353755388</v>
      </c>
      <c r="AC344" s="83">
        <v>170566849</v>
      </c>
      <c r="AD344" s="115">
        <v>6398543.5899999999</v>
      </c>
      <c r="AE344" s="115">
        <v>0</v>
      </c>
      <c r="AF344" s="115">
        <v>180319.89</v>
      </c>
      <c r="AG344" s="115">
        <v>206934.96</v>
      </c>
    </row>
    <row r="345" spans="1:33" x14ac:dyDescent="0.25">
      <c r="A345" s="7">
        <v>104432903</v>
      </c>
      <c r="B345" s="8" t="s">
        <v>320</v>
      </c>
      <c r="C345" s="8" t="s">
        <v>226</v>
      </c>
      <c r="D345" s="70">
        <v>47320</v>
      </c>
      <c r="E345" s="71">
        <v>6004</v>
      </c>
      <c r="F345" s="72">
        <v>13237343.679999998</v>
      </c>
      <c r="G345" s="73">
        <v>46.59</v>
      </c>
      <c r="H345" s="29">
        <f t="shared" si="15"/>
        <v>39</v>
      </c>
      <c r="I345" s="38" t="str">
        <f t="array" ref="I345">H345&amp;CHOOSE(AND(H345&lt;&gt;{11,12,13})*MIN(4,MOD(H345,10))+1,"th","st","nd","rd","th")</f>
        <v>39th</v>
      </c>
      <c r="J345" s="74">
        <v>0.91</v>
      </c>
      <c r="K345" s="75">
        <v>36122465.240000002</v>
      </c>
      <c r="L345" s="113">
        <v>2006.576</v>
      </c>
      <c r="M345" s="38">
        <v>299.87799999999999</v>
      </c>
      <c r="N345" s="72">
        <v>12498.9</v>
      </c>
      <c r="O345" s="29">
        <f t="shared" si="16"/>
        <v>62</v>
      </c>
      <c r="P345" s="38" t="str">
        <f t="array" ref="P345">O345&amp;CHOOSE(AND(O345&lt;&gt;{11,12,13})*MIN(4,MOD(O345,10))+1,"th","st","nd","rd","th")</f>
        <v>62nd</v>
      </c>
      <c r="Q345" s="76">
        <v>0.95140000000000002</v>
      </c>
      <c r="R345" s="77">
        <v>0.87</v>
      </c>
      <c r="S345" s="78">
        <v>1.14E-2</v>
      </c>
      <c r="T345" s="79">
        <v>378</v>
      </c>
      <c r="U345" s="80">
        <v>15588261</v>
      </c>
      <c r="V345" s="72">
        <v>6758.54</v>
      </c>
      <c r="W345" s="29">
        <f t="shared" si="17"/>
        <v>51</v>
      </c>
      <c r="X345" s="38" t="str">
        <f t="array" ref="X345">W345&amp;CHOOSE(AND(W345&lt;&gt;{11,12,13})*MIN(4,MOD(W345,10))+1,"th","st","nd","rd","th")</f>
        <v>51st</v>
      </c>
      <c r="Y345" s="77">
        <v>0</v>
      </c>
      <c r="Z345" s="77">
        <v>0.87</v>
      </c>
      <c r="AA345" s="81">
        <v>501890.62</v>
      </c>
      <c r="AB345" s="82">
        <v>819190530</v>
      </c>
      <c r="AC345" s="83">
        <v>344112496</v>
      </c>
      <c r="AD345" s="115">
        <v>12694917.949999999</v>
      </c>
      <c r="AE345" s="115">
        <v>2065.58</v>
      </c>
      <c r="AF345" s="115">
        <v>38469.53</v>
      </c>
      <c r="AG345" s="115">
        <v>7294316.5099999998</v>
      </c>
    </row>
    <row r="346" spans="1:33" x14ac:dyDescent="0.25">
      <c r="A346" s="7">
        <v>104433303</v>
      </c>
      <c r="B346" s="8" t="s">
        <v>334</v>
      </c>
      <c r="C346" s="8" t="s">
        <v>226</v>
      </c>
      <c r="D346" s="70">
        <v>53480</v>
      </c>
      <c r="E346" s="71">
        <v>6945</v>
      </c>
      <c r="F346" s="72">
        <v>17935543.449999996</v>
      </c>
      <c r="G346" s="73">
        <v>48.29</v>
      </c>
      <c r="H346" s="29">
        <f t="shared" si="15"/>
        <v>42</v>
      </c>
      <c r="I346" s="38" t="str">
        <f t="array" ref="I346">H346&amp;CHOOSE(AND(H346&lt;&gt;{11,12,13})*MIN(4,MOD(H346,10))+1,"th","st","nd","rd","th")</f>
        <v>42nd</v>
      </c>
      <c r="J346" s="74">
        <v>0.94</v>
      </c>
      <c r="K346" s="75">
        <v>26696755.359999999</v>
      </c>
      <c r="L346" s="113">
        <v>2107.5619999999999</v>
      </c>
      <c r="M346" s="38">
        <v>178.67</v>
      </c>
      <c r="N346" s="72">
        <v>11627.47</v>
      </c>
      <c r="O346" s="29">
        <f t="shared" si="16"/>
        <v>45</v>
      </c>
      <c r="P346" s="38" t="str">
        <f t="array" ref="P346">O346&amp;CHOOSE(AND(O346&lt;&gt;{11,12,13})*MIN(4,MOD(O346,10))+1,"th","st","nd","rd","th")</f>
        <v>45th</v>
      </c>
      <c r="Q346" s="76">
        <v>1.0226999999999999</v>
      </c>
      <c r="R346" s="77">
        <v>0.94</v>
      </c>
      <c r="S346" s="78">
        <v>1.2699999999999999E-2</v>
      </c>
      <c r="T346" s="79">
        <v>304</v>
      </c>
      <c r="U346" s="80">
        <v>18958614</v>
      </c>
      <c r="V346" s="72">
        <v>8292.52</v>
      </c>
      <c r="W346" s="29">
        <f t="shared" si="17"/>
        <v>69</v>
      </c>
      <c r="X346" s="38" t="str">
        <f t="array" ref="X346">W346&amp;CHOOSE(AND(W346&lt;&gt;{11,12,13})*MIN(4,MOD(W346,10))+1,"th","st","nd","rd","th")</f>
        <v>69th</v>
      </c>
      <c r="Y346" s="77">
        <v>0</v>
      </c>
      <c r="Z346" s="77">
        <v>0.94</v>
      </c>
      <c r="AA346" s="81">
        <v>459850.49</v>
      </c>
      <c r="AB346" s="82">
        <v>1009146550</v>
      </c>
      <c r="AC346" s="83">
        <v>405675383</v>
      </c>
      <c r="AD346" s="115">
        <v>17471743.969999999</v>
      </c>
      <c r="AE346" s="115">
        <v>0</v>
      </c>
      <c r="AF346" s="115">
        <v>3948.99</v>
      </c>
      <c r="AG346" s="115">
        <v>113651.58</v>
      </c>
    </row>
    <row r="347" spans="1:33" x14ac:dyDescent="0.25">
      <c r="A347" s="7">
        <v>104433604</v>
      </c>
      <c r="B347" s="8" t="s">
        <v>344</v>
      </c>
      <c r="C347" s="8" t="s">
        <v>226</v>
      </c>
      <c r="D347" s="70">
        <v>41537</v>
      </c>
      <c r="E347" s="71">
        <v>1785</v>
      </c>
      <c r="F347" s="72">
        <v>3490326.76</v>
      </c>
      <c r="G347" s="73">
        <v>47.08</v>
      </c>
      <c r="H347" s="29">
        <f t="shared" si="15"/>
        <v>40</v>
      </c>
      <c r="I347" s="38" t="str">
        <f t="array" ref="I347">H347&amp;CHOOSE(AND(H347&lt;&gt;{11,12,13})*MIN(4,MOD(H347,10))+1,"th","st","nd","rd","th")</f>
        <v>40th</v>
      </c>
      <c r="J347" s="74">
        <v>0.92</v>
      </c>
      <c r="K347" s="75">
        <v>7923958.9500000002</v>
      </c>
      <c r="L347" s="113">
        <v>511.62400000000002</v>
      </c>
      <c r="M347" s="38">
        <v>190.27799999999999</v>
      </c>
      <c r="N347" s="72">
        <v>11260.77</v>
      </c>
      <c r="O347" s="29">
        <f t="shared" si="16"/>
        <v>37</v>
      </c>
      <c r="P347" s="38" t="str">
        <f t="array" ref="P347">O347&amp;CHOOSE(AND(O347&lt;&gt;{11,12,13})*MIN(4,MOD(O347,10))+1,"th","st","nd","rd","th")</f>
        <v>37th</v>
      </c>
      <c r="Q347" s="76">
        <v>1.056</v>
      </c>
      <c r="R347" s="77">
        <v>0.92</v>
      </c>
      <c r="S347" s="78">
        <v>1.2500000000000001E-2</v>
      </c>
      <c r="T347" s="79">
        <v>320</v>
      </c>
      <c r="U347" s="80">
        <v>3739660</v>
      </c>
      <c r="V347" s="72">
        <v>5327.89</v>
      </c>
      <c r="W347" s="29">
        <f t="shared" si="17"/>
        <v>31</v>
      </c>
      <c r="X347" s="38" t="str">
        <f t="array" ref="X347">W347&amp;CHOOSE(AND(W347&lt;&gt;{11,12,13})*MIN(4,MOD(W347,10))+1,"th","st","nd","rd","th")</f>
        <v>31st</v>
      </c>
      <c r="Y347" s="77">
        <v>0.21</v>
      </c>
      <c r="Z347" s="77">
        <v>1.1299999999999999</v>
      </c>
      <c r="AA347" s="81">
        <v>276233.11</v>
      </c>
      <c r="AB347" s="82">
        <v>209489784</v>
      </c>
      <c r="AC347" s="83">
        <v>69589317</v>
      </c>
      <c r="AD347" s="115">
        <v>3186889.54</v>
      </c>
      <c r="AE347" s="115">
        <v>0</v>
      </c>
      <c r="AF347" s="115">
        <v>27204.11</v>
      </c>
      <c r="AG347" s="115">
        <v>20000</v>
      </c>
    </row>
    <row r="348" spans="1:33" x14ac:dyDescent="0.25">
      <c r="A348" s="7">
        <v>104433903</v>
      </c>
      <c r="B348" s="8" t="s">
        <v>369</v>
      </c>
      <c r="C348" s="8" t="s">
        <v>226</v>
      </c>
      <c r="D348" s="70">
        <v>49724</v>
      </c>
      <c r="E348" s="71">
        <v>3309</v>
      </c>
      <c r="F348" s="72">
        <v>4974198.46</v>
      </c>
      <c r="G348" s="73">
        <v>30.23</v>
      </c>
      <c r="H348" s="29">
        <f t="shared" si="15"/>
        <v>5</v>
      </c>
      <c r="I348" s="38" t="str">
        <f t="array" ref="I348">H348&amp;CHOOSE(AND(H348&lt;&gt;{11,12,13})*MIN(4,MOD(H348,10))+1,"th","st","nd","rd","th")</f>
        <v>5th</v>
      </c>
      <c r="J348" s="74">
        <v>0.59</v>
      </c>
      <c r="K348" s="75">
        <v>15635598.74</v>
      </c>
      <c r="L348" s="113">
        <v>1129.0530000000001</v>
      </c>
      <c r="M348" s="38">
        <v>369.803</v>
      </c>
      <c r="N348" s="72">
        <v>10340.719999999999</v>
      </c>
      <c r="O348" s="29">
        <f t="shared" si="16"/>
        <v>16</v>
      </c>
      <c r="P348" s="38" t="str">
        <f t="array" ref="P348">O348&amp;CHOOSE(AND(O348&lt;&gt;{11,12,13})*MIN(4,MOD(O348,10))+1,"th","st","nd","rd","th")</f>
        <v>16th</v>
      </c>
      <c r="Q348" s="76">
        <v>1.1498999999999999</v>
      </c>
      <c r="R348" s="77">
        <v>0.59</v>
      </c>
      <c r="S348" s="78">
        <v>8.6E-3</v>
      </c>
      <c r="T348" s="79">
        <v>482</v>
      </c>
      <c r="U348" s="80">
        <v>7761306</v>
      </c>
      <c r="V348" s="72">
        <v>5178.1499999999996</v>
      </c>
      <c r="W348" s="29">
        <f t="shared" si="17"/>
        <v>29</v>
      </c>
      <c r="X348" s="38" t="str">
        <f t="array" ref="X348">W348&amp;CHOOSE(AND(W348&lt;&gt;{11,12,13})*MIN(4,MOD(W348,10))+1,"th","st","nd","rd","th")</f>
        <v>29th</v>
      </c>
      <c r="Y348" s="77">
        <v>0.23</v>
      </c>
      <c r="Z348" s="77">
        <v>0.82</v>
      </c>
      <c r="AA348" s="81">
        <v>363890.82</v>
      </c>
      <c r="AB348" s="82">
        <v>409028654</v>
      </c>
      <c r="AC348" s="83">
        <v>170173261</v>
      </c>
      <c r="AD348" s="115">
        <v>4459402.6399999997</v>
      </c>
      <c r="AE348" s="115">
        <v>0</v>
      </c>
      <c r="AF348" s="115">
        <v>150905</v>
      </c>
      <c r="AG348" s="115">
        <v>136351.57</v>
      </c>
    </row>
    <row r="349" spans="1:33" x14ac:dyDescent="0.25">
      <c r="A349" s="7">
        <v>104435003</v>
      </c>
      <c r="B349" s="8" t="s">
        <v>396</v>
      </c>
      <c r="C349" s="8" t="s">
        <v>226</v>
      </c>
      <c r="D349" s="70">
        <v>49970</v>
      </c>
      <c r="E349" s="71">
        <v>3503</v>
      </c>
      <c r="F349" s="72">
        <v>7056112.3300000001</v>
      </c>
      <c r="G349" s="73">
        <v>40.31</v>
      </c>
      <c r="H349" s="29">
        <f t="shared" si="15"/>
        <v>23</v>
      </c>
      <c r="I349" s="38" t="str">
        <f t="array" ref="I349">H349&amp;CHOOSE(AND(H349&lt;&gt;{11,12,13})*MIN(4,MOD(H349,10))+1,"th","st","nd","rd","th")</f>
        <v>23rd</v>
      </c>
      <c r="J349" s="74">
        <v>0.79</v>
      </c>
      <c r="K349" s="75">
        <v>15803584.960000001</v>
      </c>
      <c r="L349" s="113">
        <v>1150.9739999999999</v>
      </c>
      <c r="M349" s="38">
        <v>243.14</v>
      </c>
      <c r="N349" s="72">
        <v>11008.24</v>
      </c>
      <c r="O349" s="29">
        <f t="shared" si="16"/>
        <v>31</v>
      </c>
      <c r="P349" s="38" t="str">
        <f t="array" ref="P349">O349&amp;CHOOSE(AND(O349&lt;&gt;{11,12,13})*MIN(4,MOD(O349,10))+1,"th","st","nd","rd","th")</f>
        <v>31st</v>
      </c>
      <c r="Q349" s="76">
        <v>1.0802</v>
      </c>
      <c r="R349" s="77">
        <v>0.79</v>
      </c>
      <c r="S349" s="78">
        <v>1.11E-2</v>
      </c>
      <c r="T349" s="79">
        <v>399</v>
      </c>
      <c r="U349" s="80">
        <v>8528852</v>
      </c>
      <c r="V349" s="72">
        <v>6117.76</v>
      </c>
      <c r="W349" s="29">
        <f t="shared" si="17"/>
        <v>42</v>
      </c>
      <c r="X349" s="38" t="str">
        <f t="array" ref="X349">W349&amp;CHOOSE(AND(W349&lt;&gt;{11,12,13})*MIN(4,MOD(W349,10))+1,"th","st","nd","rd","th")</f>
        <v>42nd</v>
      </c>
      <c r="Y349" s="77">
        <v>0.09</v>
      </c>
      <c r="Z349" s="77">
        <v>0.88</v>
      </c>
      <c r="AA349" s="81">
        <v>406043.3</v>
      </c>
      <c r="AB349" s="82">
        <v>437337310</v>
      </c>
      <c r="AC349" s="83">
        <v>199144167</v>
      </c>
      <c r="AD349" s="115">
        <v>6575156.1500000004</v>
      </c>
      <c r="AE349" s="115">
        <v>0</v>
      </c>
      <c r="AF349" s="115">
        <v>74912.88</v>
      </c>
      <c r="AG349" s="115">
        <v>456841.78</v>
      </c>
    </row>
    <row r="350" spans="1:33" x14ac:dyDescent="0.25">
      <c r="A350" s="7">
        <v>104435303</v>
      </c>
      <c r="B350" s="8" t="s">
        <v>513</v>
      </c>
      <c r="C350" s="8" t="s">
        <v>226</v>
      </c>
      <c r="D350" s="70">
        <v>46759</v>
      </c>
      <c r="E350" s="71">
        <v>4022</v>
      </c>
      <c r="F350" s="72">
        <v>6307416.3999999994</v>
      </c>
      <c r="G350" s="73">
        <v>33.54</v>
      </c>
      <c r="H350" s="29">
        <f t="shared" si="15"/>
        <v>10</v>
      </c>
      <c r="I350" s="38" t="str">
        <f t="array" ref="I350">H350&amp;CHOOSE(AND(H350&lt;&gt;{11,12,13})*MIN(4,MOD(H350,10))+1,"th","st","nd","rd","th")</f>
        <v>10th</v>
      </c>
      <c r="J350" s="74">
        <v>0.65</v>
      </c>
      <c r="K350" s="75">
        <v>18381608.440000001</v>
      </c>
      <c r="L350" s="113">
        <v>1097.752</v>
      </c>
      <c r="M350" s="38">
        <v>263.72000000000003</v>
      </c>
      <c r="N350" s="72">
        <v>13482.42</v>
      </c>
      <c r="O350" s="29">
        <f t="shared" si="16"/>
        <v>75</v>
      </c>
      <c r="P350" s="38" t="str">
        <f t="array" ref="P350">O350&amp;CHOOSE(AND(O350&lt;&gt;{11,12,13})*MIN(4,MOD(O350,10))+1,"th","st","nd","rd","th")</f>
        <v>75th</v>
      </c>
      <c r="Q350" s="76">
        <v>0.88200000000000001</v>
      </c>
      <c r="R350" s="77">
        <v>0.56999999999999995</v>
      </c>
      <c r="S350" s="78">
        <v>1.29E-2</v>
      </c>
      <c r="T350" s="79">
        <v>289</v>
      </c>
      <c r="U350" s="80">
        <v>6562011</v>
      </c>
      <c r="V350" s="72">
        <v>4819.79</v>
      </c>
      <c r="W350" s="29">
        <f t="shared" si="17"/>
        <v>23</v>
      </c>
      <c r="X350" s="38" t="str">
        <f t="array" ref="X350">W350&amp;CHOOSE(AND(W350&lt;&gt;{11,12,13})*MIN(4,MOD(W350,10))+1,"th","st","nd","rd","th")</f>
        <v>23rd</v>
      </c>
      <c r="Y350" s="77">
        <v>0.28000000000000003</v>
      </c>
      <c r="Z350" s="77">
        <v>0.85</v>
      </c>
      <c r="AA350" s="81">
        <v>493867.72</v>
      </c>
      <c r="AB350" s="82">
        <v>334474358</v>
      </c>
      <c r="AC350" s="83">
        <v>155227929</v>
      </c>
      <c r="AD350" s="115">
        <v>5810877.9100000001</v>
      </c>
      <c r="AE350" s="115">
        <v>0</v>
      </c>
      <c r="AF350" s="115">
        <v>2670.77</v>
      </c>
      <c r="AG350" s="115">
        <v>25677.15</v>
      </c>
    </row>
    <row r="351" spans="1:33" x14ac:dyDescent="0.25">
      <c r="A351" s="7">
        <v>104435603</v>
      </c>
      <c r="B351" s="8" t="s">
        <v>539</v>
      </c>
      <c r="C351" s="8" t="s">
        <v>226</v>
      </c>
      <c r="D351" s="70">
        <v>30720</v>
      </c>
      <c r="E351" s="71">
        <v>5995</v>
      </c>
      <c r="F351" s="72">
        <v>8456416.6400000006</v>
      </c>
      <c r="G351" s="73">
        <v>45.92</v>
      </c>
      <c r="H351" s="29">
        <f t="shared" si="15"/>
        <v>36</v>
      </c>
      <c r="I351" s="38" t="str">
        <f t="array" ref="I351">H351&amp;CHOOSE(AND(H351&lt;&gt;{11,12,13})*MIN(4,MOD(H351,10))+1,"th","st","nd","rd","th")</f>
        <v>36th</v>
      </c>
      <c r="J351" s="74">
        <v>0.9</v>
      </c>
      <c r="K351" s="75">
        <v>27110800.18</v>
      </c>
      <c r="L351" s="113">
        <v>2211.2930000000001</v>
      </c>
      <c r="M351" s="38">
        <v>884.39400000000001</v>
      </c>
      <c r="N351" s="72">
        <v>8739.67</v>
      </c>
      <c r="O351" s="29">
        <f t="shared" si="16"/>
        <v>2</v>
      </c>
      <c r="P351" s="38" t="str">
        <f t="array" ref="P351">O351&amp;CHOOSE(AND(O351&lt;&gt;{11,12,13})*MIN(4,MOD(O351,10))+1,"th","st","nd","rd","th")</f>
        <v>2nd</v>
      </c>
      <c r="Q351" s="76">
        <v>1.3606</v>
      </c>
      <c r="R351" s="77">
        <v>0.9</v>
      </c>
      <c r="S351" s="78">
        <v>1.7399999999999999E-2</v>
      </c>
      <c r="T351" s="79">
        <v>68</v>
      </c>
      <c r="U351" s="80">
        <v>6494601</v>
      </c>
      <c r="V351" s="72">
        <v>2097.9499999999998</v>
      </c>
      <c r="W351" s="29">
        <f t="shared" si="17"/>
        <v>2</v>
      </c>
      <c r="X351" s="38" t="str">
        <f t="array" ref="X351">W351&amp;CHOOSE(AND(W351&lt;&gt;{11,12,13})*MIN(4,MOD(W351,10))+1,"th","st","nd","rd","th")</f>
        <v>2nd</v>
      </c>
      <c r="Y351" s="77">
        <v>0.69</v>
      </c>
      <c r="Z351" s="77">
        <v>1.59</v>
      </c>
      <c r="AA351" s="81">
        <v>753895.21</v>
      </c>
      <c r="AB351" s="82">
        <v>294411901</v>
      </c>
      <c r="AC351" s="83">
        <v>190259794</v>
      </c>
      <c r="AD351" s="115">
        <v>7678616.6900000004</v>
      </c>
      <c r="AE351" s="115">
        <v>0</v>
      </c>
      <c r="AF351" s="115">
        <v>23904.74</v>
      </c>
      <c r="AG351" s="115">
        <v>55511.21</v>
      </c>
    </row>
    <row r="352" spans="1:33" x14ac:dyDescent="0.25">
      <c r="A352" s="7">
        <v>104435703</v>
      </c>
      <c r="B352" s="8" t="s">
        <v>540</v>
      </c>
      <c r="C352" s="8" t="s">
        <v>226</v>
      </c>
      <c r="D352" s="70">
        <v>45434</v>
      </c>
      <c r="E352" s="71">
        <v>3125</v>
      </c>
      <c r="F352" s="72">
        <v>5579387.7400000002</v>
      </c>
      <c r="G352" s="73">
        <v>39.299999999999997</v>
      </c>
      <c r="H352" s="29">
        <f t="shared" si="15"/>
        <v>20</v>
      </c>
      <c r="I352" s="38" t="str">
        <f t="array" ref="I352">H352&amp;CHOOSE(AND(H352&lt;&gt;{11,12,13})*MIN(4,MOD(H352,10))+1,"th","st","nd","rd","th")</f>
        <v>20th</v>
      </c>
      <c r="J352" s="74">
        <v>0.77</v>
      </c>
      <c r="K352" s="75">
        <v>14644944.41</v>
      </c>
      <c r="L352" s="113">
        <v>1231.377</v>
      </c>
      <c r="M352" s="38">
        <v>238.44200000000001</v>
      </c>
      <c r="N352" s="72">
        <v>9802.34</v>
      </c>
      <c r="O352" s="29">
        <f t="shared" si="16"/>
        <v>10</v>
      </c>
      <c r="P352" s="38" t="str">
        <f t="array" ref="P352">O352&amp;CHOOSE(AND(O352&lt;&gt;{11,12,13})*MIN(4,MOD(O352,10))+1,"th","st","nd","rd","th")</f>
        <v>10th</v>
      </c>
      <c r="Q352" s="76">
        <v>1.2131000000000001</v>
      </c>
      <c r="R352" s="77">
        <v>0.77</v>
      </c>
      <c r="S352" s="78">
        <v>1.2999999999999999E-2</v>
      </c>
      <c r="T352" s="79">
        <v>276</v>
      </c>
      <c r="U352" s="80">
        <v>5731062</v>
      </c>
      <c r="V352" s="72">
        <v>3899.16</v>
      </c>
      <c r="W352" s="29">
        <f t="shared" si="17"/>
        <v>13</v>
      </c>
      <c r="X352" s="38" t="str">
        <f t="array" ref="X352">W352&amp;CHOOSE(AND(W352&lt;&gt;{11,12,13})*MIN(4,MOD(W352,10))+1,"th","st","nd","rd","th")</f>
        <v>13th</v>
      </c>
      <c r="Y352" s="77">
        <v>0.42</v>
      </c>
      <c r="Z352" s="77">
        <v>1.19</v>
      </c>
      <c r="AA352" s="81">
        <v>450350.2</v>
      </c>
      <c r="AB352" s="82">
        <v>271219236</v>
      </c>
      <c r="AC352" s="83">
        <v>156471965</v>
      </c>
      <c r="AD352" s="115">
        <v>5126157.46</v>
      </c>
      <c r="AE352" s="115">
        <v>0</v>
      </c>
      <c r="AF352" s="115">
        <v>2880.08</v>
      </c>
      <c r="AG352" s="115">
        <v>237271.54</v>
      </c>
    </row>
    <row r="353" spans="1:33" x14ac:dyDescent="0.25">
      <c r="A353" s="7">
        <v>104437503</v>
      </c>
      <c r="B353" s="8" t="s">
        <v>631</v>
      </c>
      <c r="C353" s="8" t="s">
        <v>226</v>
      </c>
      <c r="D353" s="70">
        <v>43607</v>
      </c>
      <c r="E353" s="71">
        <v>2857</v>
      </c>
      <c r="F353" s="72">
        <v>5517341.5699999994</v>
      </c>
      <c r="G353" s="73">
        <v>44.29</v>
      </c>
      <c r="H353" s="29">
        <f t="shared" si="15"/>
        <v>33</v>
      </c>
      <c r="I353" s="38" t="str">
        <f t="array" ref="I353">H353&amp;CHOOSE(AND(H353&lt;&gt;{11,12,13})*MIN(4,MOD(H353,10))+1,"th","st","nd","rd","th")</f>
        <v>33rd</v>
      </c>
      <c r="J353" s="74">
        <v>0.86</v>
      </c>
      <c r="K353" s="75">
        <v>12856178.560000001</v>
      </c>
      <c r="L353" s="113">
        <v>941.99800000000005</v>
      </c>
      <c r="M353" s="38">
        <v>250.62700000000001</v>
      </c>
      <c r="N353" s="72">
        <v>10675.03</v>
      </c>
      <c r="O353" s="29">
        <f t="shared" si="16"/>
        <v>25</v>
      </c>
      <c r="P353" s="38" t="str">
        <f t="array" ref="P353">O353&amp;CHOOSE(AND(O353&lt;&gt;{11,12,13})*MIN(4,MOD(O353,10))+1,"th","st","nd","rd","th")</f>
        <v>25th</v>
      </c>
      <c r="Q353" s="76">
        <v>1.1138999999999999</v>
      </c>
      <c r="R353" s="77">
        <v>0.86</v>
      </c>
      <c r="S353" s="78">
        <v>1.2E-2</v>
      </c>
      <c r="T353" s="79">
        <v>352</v>
      </c>
      <c r="U353" s="80">
        <v>6149552</v>
      </c>
      <c r="V353" s="72">
        <v>5156.32</v>
      </c>
      <c r="W353" s="29">
        <f t="shared" si="17"/>
        <v>28</v>
      </c>
      <c r="X353" s="38" t="str">
        <f t="array" ref="X353">W353&amp;CHOOSE(AND(W353&lt;&gt;{11,12,13})*MIN(4,MOD(W353,10))+1,"th","st","nd","rd","th")</f>
        <v>28th</v>
      </c>
      <c r="Y353" s="77">
        <v>0.23</v>
      </c>
      <c r="Z353" s="77">
        <v>1.0900000000000001</v>
      </c>
      <c r="AA353" s="81">
        <v>400671.01</v>
      </c>
      <c r="AB353" s="82">
        <v>312239138</v>
      </c>
      <c r="AC353" s="83">
        <v>146682619</v>
      </c>
      <c r="AD353" s="115">
        <v>5027725.55</v>
      </c>
      <c r="AE353" s="115">
        <v>0</v>
      </c>
      <c r="AF353" s="115">
        <v>88945.01</v>
      </c>
      <c r="AG353" s="115">
        <v>124871.49</v>
      </c>
    </row>
    <row r="354" spans="1:33" x14ac:dyDescent="0.25">
      <c r="A354" s="7">
        <v>111444602</v>
      </c>
      <c r="B354" s="8" t="s">
        <v>404</v>
      </c>
      <c r="C354" s="8" t="s">
        <v>405</v>
      </c>
      <c r="D354" s="70">
        <v>41203</v>
      </c>
      <c r="E354" s="71">
        <v>17405</v>
      </c>
      <c r="F354" s="72">
        <v>33791319.669999994</v>
      </c>
      <c r="G354" s="73">
        <v>47.12</v>
      </c>
      <c r="H354" s="29">
        <f t="shared" si="15"/>
        <v>40</v>
      </c>
      <c r="I354" s="38" t="str">
        <f t="array" ref="I354">H354&amp;CHOOSE(AND(H354&lt;&gt;{11,12,13})*MIN(4,MOD(H354,10))+1,"th","st","nd","rd","th")</f>
        <v>40th</v>
      </c>
      <c r="J354" s="74">
        <v>0.92</v>
      </c>
      <c r="K354" s="75">
        <v>61806851.229999997</v>
      </c>
      <c r="L354" s="113">
        <v>5178.933</v>
      </c>
      <c r="M354" s="38">
        <v>1101.02</v>
      </c>
      <c r="N354" s="72">
        <v>9836.91</v>
      </c>
      <c r="O354" s="29">
        <f t="shared" si="16"/>
        <v>10</v>
      </c>
      <c r="P354" s="38" t="str">
        <f t="array" ref="P354">O354&amp;CHOOSE(AND(O354&lt;&gt;{11,12,13})*MIN(4,MOD(O354,10))+1,"th","st","nd","rd","th")</f>
        <v>10th</v>
      </c>
      <c r="Q354" s="76">
        <v>1.2088000000000001</v>
      </c>
      <c r="R354" s="77">
        <v>0.92</v>
      </c>
      <c r="S354" s="78">
        <v>1.37E-2</v>
      </c>
      <c r="T354" s="79">
        <v>232</v>
      </c>
      <c r="U354" s="80">
        <v>33122446</v>
      </c>
      <c r="V354" s="72">
        <v>5274.31</v>
      </c>
      <c r="W354" s="29">
        <f t="shared" si="17"/>
        <v>30</v>
      </c>
      <c r="X354" s="38" t="str">
        <f t="array" ref="X354">W354&amp;CHOOSE(AND(W354&lt;&gt;{11,12,13})*MIN(4,MOD(W354,10))+1,"th","st","nd","rd","th")</f>
        <v>30th</v>
      </c>
      <c r="Y354" s="77">
        <v>0.21</v>
      </c>
      <c r="Z354" s="77">
        <v>1.1299999999999999</v>
      </c>
      <c r="AA354" s="81">
        <v>1919590.17</v>
      </c>
      <c r="AB354" s="82">
        <v>1747692346</v>
      </c>
      <c r="AC354" s="83">
        <v>724131973</v>
      </c>
      <c r="AD354" s="115">
        <v>31808435.879999999</v>
      </c>
      <c r="AE354" s="115">
        <v>0</v>
      </c>
      <c r="AF354" s="115">
        <v>63293.62</v>
      </c>
      <c r="AG354" s="115">
        <v>31526.55</v>
      </c>
    </row>
    <row r="355" spans="1:33" x14ac:dyDescent="0.25">
      <c r="A355" s="7">
        <v>120452003</v>
      </c>
      <c r="B355" s="8" t="s">
        <v>269</v>
      </c>
      <c r="C355" s="8" t="s">
        <v>270</v>
      </c>
      <c r="D355" s="70">
        <v>56800</v>
      </c>
      <c r="E355" s="71">
        <v>16167</v>
      </c>
      <c r="F355" s="72">
        <v>107048883.22999999</v>
      </c>
      <c r="G355" s="73">
        <v>116.57</v>
      </c>
      <c r="H355" s="29">
        <f t="shared" si="15"/>
        <v>100</v>
      </c>
      <c r="I355" s="38" t="str">
        <f t="array" ref="I355">H355&amp;CHOOSE(AND(H355&lt;&gt;{11,12,13})*MIN(4,MOD(H355,10))+1,"th","st","nd","rd","th")</f>
        <v>100th</v>
      </c>
      <c r="J355" s="74">
        <v>2.27</v>
      </c>
      <c r="K355" s="75">
        <v>126472534.64</v>
      </c>
      <c r="L355" s="113">
        <v>7241.3969999999999</v>
      </c>
      <c r="M355" s="38">
        <v>1473.587</v>
      </c>
      <c r="N355" s="72">
        <v>14507.09</v>
      </c>
      <c r="O355" s="29">
        <f t="shared" si="16"/>
        <v>84</v>
      </c>
      <c r="P355" s="38" t="str">
        <f t="array" ref="P355">O355&amp;CHOOSE(AND(O355&lt;&gt;{11,12,13})*MIN(4,MOD(O355,10))+1,"th","st","nd","rd","th")</f>
        <v>84th</v>
      </c>
      <c r="Q355" s="76">
        <v>0.81969999999999998</v>
      </c>
      <c r="R355" s="77">
        <v>1.86</v>
      </c>
      <c r="S355" s="78">
        <v>2.7300000000000001E-2</v>
      </c>
      <c r="T355" s="79">
        <v>1</v>
      </c>
      <c r="U355" s="80">
        <v>52518162</v>
      </c>
      <c r="V355" s="72">
        <v>6026.19</v>
      </c>
      <c r="W355" s="29">
        <f t="shared" si="17"/>
        <v>41</v>
      </c>
      <c r="X355" s="38" t="str">
        <f t="array" ref="X355">W355&amp;CHOOSE(AND(W355&lt;&gt;{11,12,13})*MIN(4,MOD(W355,10))+1,"th","st","nd","rd","th")</f>
        <v>41st</v>
      </c>
      <c r="Y355" s="77">
        <v>0.1</v>
      </c>
      <c r="Z355" s="77">
        <v>1.96</v>
      </c>
      <c r="AA355" s="81">
        <v>4342452.91</v>
      </c>
      <c r="AB355" s="82">
        <v>3218311319</v>
      </c>
      <c r="AC355" s="83">
        <v>700954487</v>
      </c>
      <c r="AD355" s="115">
        <v>102706430.31999999</v>
      </c>
      <c r="AE355" s="115">
        <v>0</v>
      </c>
      <c r="AF355" s="115">
        <v>0</v>
      </c>
      <c r="AG355" s="115">
        <v>43506.54</v>
      </c>
    </row>
    <row r="356" spans="1:33" x14ac:dyDescent="0.25">
      <c r="A356" s="7">
        <v>120455203</v>
      </c>
      <c r="B356" s="8" t="s">
        <v>497</v>
      </c>
      <c r="C356" s="8" t="s">
        <v>270</v>
      </c>
      <c r="D356" s="70">
        <v>61068</v>
      </c>
      <c r="E356" s="71">
        <v>11513</v>
      </c>
      <c r="F356" s="72">
        <v>53069897.18</v>
      </c>
      <c r="G356" s="73">
        <v>75.48</v>
      </c>
      <c r="H356" s="29">
        <f t="shared" si="15"/>
        <v>92</v>
      </c>
      <c r="I356" s="38" t="str">
        <f t="array" ref="I356">H356&amp;CHOOSE(AND(H356&lt;&gt;{11,12,13})*MIN(4,MOD(H356,10))+1,"th","st","nd","rd","th")</f>
        <v>92nd</v>
      </c>
      <c r="J356" s="74">
        <v>1.47</v>
      </c>
      <c r="K356" s="75">
        <v>85867224.819999993</v>
      </c>
      <c r="L356" s="113">
        <v>4814.3760000000002</v>
      </c>
      <c r="M356" s="38">
        <v>625.08799999999997</v>
      </c>
      <c r="N356" s="72">
        <v>15738.84</v>
      </c>
      <c r="O356" s="29">
        <f t="shared" si="16"/>
        <v>91</v>
      </c>
      <c r="P356" s="38" t="str">
        <f t="array" ref="P356">O356&amp;CHOOSE(AND(O356&lt;&gt;{11,12,13})*MIN(4,MOD(O356,10))+1,"th","st","nd","rd","th")</f>
        <v>91st</v>
      </c>
      <c r="Q356" s="76">
        <v>0.75549999999999995</v>
      </c>
      <c r="R356" s="77">
        <v>1.1100000000000001</v>
      </c>
      <c r="S356" s="78">
        <v>0.02</v>
      </c>
      <c r="T356" s="79">
        <v>23</v>
      </c>
      <c r="U356" s="80">
        <v>35632120</v>
      </c>
      <c r="V356" s="72">
        <v>6550.67</v>
      </c>
      <c r="W356" s="29">
        <f t="shared" si="17"/>
        <v>49</v>
      </c>
      <c r="X356" s="38" t="str">
        <f t="array" ref="X356">W356&amp;CHOOSE(AND(W356&lt;&gt;{11,12,13})*MIN(4,MOD(W356,10))+1,"th","st","nd","rd","th")</f>
        <v>49th</v>
      </c>
      <c r="Y356" s="77">
        <v>0.02</v>
      </c>
      <c r="Z356" s="77">
        <v>1.1299999999999999</v>
      </c>
      <c r="AA356" s="81">
        <v>4069921.61</v>
      </c>
      <c r="AB356" s="82">
        <v>2037555356</v>
      </c>
      <c r="AC356" s="83">
        <v>621558079</v>
      </c>
      <c r="AD356" s="115">
        <v>48999975.57</v>
      </c>
      <c r="AE356" s="115">
        <v>0</v>
      </c>
      <c r="AF356" s="115">
        <v>0</v>
      </c>
      <c r="AG356" s="115">
        <v>256364.3</v>
      </c>
    </row>
    <row r="357" spans="1:33" x14ac:dyDescent="0.25">
      <c r="A357" s="7">
        <v>120455403</v>
      </c>
      <c r="B357" s="8" t="s">
        <v>499</v>
      </c>
      <c r="C357" s="8" t="s">
        <v>270</v>
      </c>
      <c r="D357" s="70">
        <v>54772</v>
      </c>
      <c r="E357" s="71">
        <v>21417</v>
      </c>
      <c r="F357" s="72">
        <v>147532386.89000002</v>
      </c>
      <c r="G357" s="73">
        <v>125.77</v>
      </c>
      <c r="H357" s="29">
        <f t="shared" si="15"/>
        <v>100</v>
      </c>
      <c r="I357" s="38" t="str">
        <f t="array" ref="I357">H357&amp;CHOOSE(AND(H357&lt;&gt;{11,12,13})*MIN(4,MOD(H357,10))+1,"th","st","nd","rd","th")</f>
        <v>100th</v>
      </c>
      <c r="J357" s="74">
        <v>2.4500000000000002</v>
      </c>
      <c r="K357" s="75">
        <v>179094093.77000001</v>
      </c>
      <c r="L357" s="113">
        <v>9672.4210000000003</v>
      </c>
      <c r="M357" s="38">
        <v>2021.913</v>
      </c>
      <c r="N357" s="72">
        <v>15312.27</v>
      </c>
      <c r="O357" s="29">
        <f t="shared" si="16"/>
        <v>89</v>
      </c>
      <c r="P357" s="38" t="str">
        <f t="array" ref="P357">O357&amp;CHOOSE(AND(O357&lt;&gt;{11,12,13})*MIN(4,MOD(O357,10))+1,"th","st","nd","rd","th")</f>
        <v>89th</v>
      </c>
      <c r="Q357" s="76">
        <v>0.77659999999999996</v>
      </c>
      <c r="R357" s="77">
        <v>1.9</v>
      </c>
      <c r="S357" s="78">
        <v>2.1399999999999999E-2</v>
      </c>
      <c r="T357" s="79">
        <v>16</v>
      </c>
      <c r="U357" s="80">
        <v>92451459</v>
      </c>
      <c r="V357" s="72">
        <v>7905.66</v>
      </c>
      <c r="W357" s="29">
        <f t="shared" si="17"/>
        <v>65</v>
      </c>
      <c r="X357" s="38" t="str">
        <f t="array" ref="X357">W357&amp;CHOOSE(AND(W357&lt;&gt;{11,12,13})*MIN(4,MOD(W357,10))+1,"th","st","nd","rd","th")</f>
        <v>65th</v>
      </c>
      <c r="Y357" s="77">
        <v>0</v>
      </c>
      <c r="Z357" s="77">
        <v>1.9</v>
      </c>
      <c r="AA357" s="81">
        <v>6196996.8700000001</v>
      </c>
      <c r="AB357" s="82">
        <v>5917577899</v>
      </c>
      <c r="AC357" s="83">
        <v>981784692</v>
      </c>
      <c r="AD357" s="115">
        <v>141306647.28</v>
      </c>
      <c r="AE357" s="115">
        <v>0</v>
      </c>
      <c r="AF357" s="115">
        <v>28742.74</v>
      </c>
      <c r="AG357" s="115">
        <v>27299.18</v>
      </c>
    </row>
    <row r="358" spans="1:33" x14ac:dyDescent="0.25">
      <c r="A358" s="7">
        <v>120456003</v>
      </c>
      <c r="B358" s="8" t="s">
        <v>577</v>
      </c>
      <c r="C358" s="8" t="s">
        <v>270</v>
      </c>
      <c r="D358" s="70">
        <v>59250</v>
      </c>
      <c r="E358" s="71">
        <v>11982</v>
      </c>
      <c r="F358" s="72">
        <v>71579708.86999999</v>
      </c>
      <c r="G358" s="73">
        <v>100.83</v>
      </c>
      <c r="H358" s="29">
        <f t="shared" si="15"/>
        <v>99</v>
      </c>
      <c r="I358" s="38" t="str">
        <f t="array" ref="I358">H358&amp;CHOOSE(AND(H358&lt;&gt;{11,12,13})*MIN(4,MOD(H358,10))+1,"th","st","nd","rd","th")</f>
        <v>99th</v>
      </c>
      <c r="J358" s="74">
        <v>1.97</v>
      </c>
      <c r="K358" s="75">
        <v>86916294.780000001</v>
      </c>
      <c r="L358" s="113">
        <v>5111.384</v>
      </c>
      <c r="M358" s="38">
        <v>840.31799999999998</v>
      </c>
      <c r="N358" s="72">
        <v>14601.94</v>
      </c>
      <c r="O358" s="29">
        <f t="shared" si="16"/>
        <v>85</v>
      </c>
      <c r="P358" s="38" t="str">
        <f t="array" ref="P358">O358&amp;CHOOSE(AND(O358&lt;&gt;{11,12,13})*MIN(4,MOD(O358,10))+1,"th","st","nd","rd","th")</f>
        <v>85th</v>
      </c>
      <c r="Q358" s="76">
        <v>0.81430000000000002</v>
      </c>
      <c r="R358" s="77">
        <v>1.6</v>
      </c>
      <c r="S358" s="78">
        <v>2.2599999999999999E-2</v>
      </c>
      <c r="T358" s="79">
        <v>9</v>
      </c>
      <c r="U358" s="80">
        <v>42525936</v>
      </c>
      <c r="V358" s="72">
        <v>7145.17</v>
      </c>
      <c r="W358" s="29">
        <f t="shared" si="17"/>
        <v>56</v>
      </c>
      <c r="X358" s="38" t="str">
        <f t="array" ref="X358">W358&amp;CHOOSE(AND(W358&lt;&gt;{11,12,13})*MIN(4,MOD(W358,10))+1,"th","st","nd","rd","th")</f>
        <v>56th</v>
      </c>
      <c r="Y358" s="77">
        <v>0</v>
      </c>
      <c r="Z358" s="77">
        <v>1.6</v>
      </c>
      <c r="AA358" s="81">
        <v>2654609.44</v>
      </c>
      <c r="AB358" s="82">
        <v>2496848256</v>
      </c>
      <c r="AC358" s="83">
        <v>676729079</v>
      </c>
      <c r="AD358" s="115">
        <v>68921167.069999993</v>
      </c>
      <c r="AE358" s="115">
        <v>0</v>
      </c>
      <c r="AF358" s="115">
        <v>3932.36</v>
      </c>
      <c r="AG358" s="115">
        <v>9885</v>
      </c>
    </row>
    <row r="359" spans="1:33" x14ac:dyDescent="0.25">
      <c r="A359" s="7">
        <v>123460302</v>
      </c>
      <c r="B359" s="8" t="s">
        <v>93</v>
      </c>
      <c r="C359" s="8" t="s">
        <v>94</v>
      </c>
      <c r="D359" s="70">
        <v>76402</v>
      </c>
      <c r="E359" s="71">
        <v>21938</v>
      </c>
      <c r="F359" s="72">
        <v>112390240.61</v>
      </c>
      <c r="G359" s="73">
        <v>67.05</v>
      </c>
      <c r="H359" s="29">
        <f t="shared" si="15"/>
        <v>81</v>
      </c>
      <c r="I359" s="38" t="str">
        <f t="array" ref="I359">H359&amp;CHOOSE(AND(H359&lt;&gt;{11,12,13})*MIN(4,MOD(H359,10))+1,"th","st","nd","rd","th")</f>
        <v>81st</v>
      </c>
      <c r="J359" s="74">
        <v>1.31</v>
      </c>
      <c r="K359" s="75">
        <v>130883103.25</v>
      </c>
      <c r="L359" s="113">
        <v>7871.299</v>
      </c>
      <c r="M359" s="38">
        <v>696.92</v>
      </c>
      <c r="N359" s="72">
        <v>15272.34</v>
      </c>
      <c r="O359" s="29">
        <f t="shared" si="16"/>
        <v>89</v>
      </c>
      <c r="P359" s="38" t="str">
        <f t="array" ref="P359">O359&amp;CHOOSE(AND(O359&lt;&gt;{11,12,13})*MIN(4,MOD(O359,10))+1,"th","st","nd","rd","th")</f>
        <v>89th</v>
      </c>
      <c r="Q359" s="76">
        <v>0.77859999999999996</v>
      </c>
      <c r="R359" s="77">
        <v>1.02</v>
      </c>
      <c r="S359" s="78">
        <v>1.49E-2</v>
      </c>
      <c r="T359" s="79">
        <v>166</v>
      </c>
      <c r="U359" s="80">
        <v>101275218</v>
      </c>
      <c r="V359" s="72">
        <v>11819.87</v>
      </c>
      <c r="W359" s="29">
        <f t="shared" si="17"/>
        <v>90</v>
      </c>
      <c r="X359" s="38" t="str">
        <f t="array" ref="X359">W359&amp;CHOOSE(AND(W359&lt;&gt;{11,12,13})*MIN(4,MOD(W359,10))+1,"th","st","nd","rd","th")</f>
        <v>90th</v>
      </c>
      <c r="Y359" s="77">
        <v>0</v>
      </c>
      <c r="Z359" s="77">
        <v>1.02</v>
      </c>
      <c r="AA359" s="81">
        <v>5020571.04</v>
      </c>
      <c r="AB359" s="82">
        <v>5355888927</v>
      </c>
      <c r="AC359" s="83">
        <v>2201963182</v>
      </c>
      <c r="AD359" s="115">
        <v>107369669.56999999</v>
      </c>
      <c r="AE359" s="115">
        <v>0</v>
      </c>
      <c r="AF359" s="115">
        <v>0</v>
      </c>
      <c r="AG359" s="115">
        <v>26325.5</v>
      </c>
    </row>
    <row r="360" spans="1:33" x14ac:dyDescent="0.25">
      <c r="A360" s="7">
        <v>123460504</v>
      </c>
      <c r="B360" s="8" t="s">
        <v>174</v>
      </c>
      <c r="C360" s="8" t="s">
        <v>94</v>
      </c>
      <c r="D360" s="70">
        <v>97500</v>
      </c>
      <c r="E360" s="71">
        <v>446</v>
      </c>
      <c r="F360" s="72">
        <v>270648.09999999998</v>
      </c>
      <c r="G360" s="73">
        <v>6.22</v>
      </c>
      <c r="H360" s="29">
        <f t="shared" si="15"/>
        <v>0</v>
      </c>
      <c r="I360" s="38" t="str">
        <f t="array" ref="I360">H360&amp;CHOOSE(AND(H360&lt;&gt;{11,12,13})*MIN(4,MOD(H360,10))+1,"th","st","nd","rd","th")</f>
        <v>0th</v>
      </c>
      <c r="J360" s="74">
        <v>0.12</v>
      </c>
      <c r="K360" s="75">
        <v>144419</v>
      </c>
      <c r="L360" s="113">
        <v>1.7769999999999999</v>
      </c>
      <c r="M360" s="38">
        <v>2.0019999999999998</v>
      </c>
      <c r="N360" s="72">
        <v>38216.19</v>
      </c>
      <c r="O360" s="29">
        <f t="shared" si="16"/>
        <v>100</v>
      </c>
      <c r="P360" s="38" t="str">
        <f t="array" ref="P360">O360&amp;CHOOSE(AND(O360&lt;&gt;{11,12,13})*MIN(4,MOD(O360,10))+1,"th","st","nd","rd","th")</f>
        <v>100th</v>
      </c>
      <c r="Q360" s="76">
        <v>0.31109999999999999</v>
      </c>
      <c r="R360" s="77">
        <v>0.04</v>
      </c>
      <c r="S360" s="78">
        <v>1.1000000000000001E-3</v>
      </c>
      <c r="T360" s="79">
        <v>500</v>
      </c>
      <c r="U360" s="80">
        <v>3200337</v>
      </c>
      <c r="V360" s="72">
        <v>846874.04</v>
      </c>
      <c r="W360" s="29">
        <f t="shared" si="17"/>
        <v>100</v>
      </c>
      <c r="X360" s="38" t="str">
        <f t="array" ref="X360">W360&amp;CHOOSE(AND(W360&lt;&gt;{11,12,13})*MIN(4,MOD(W360,10))+1,"th","st","nd","rd","th")</f>
        <v>100th</v>
      </c>
      <c r="Y360" s="77">
        <v>0</v>
      </c>
      <c r="Z360" s="77">
        <v>0.04</v>
      </c>
      <c r="AA360" s="81">
        <v>9283.1</v>
      </c>
      <c r="AB360" s="82">
        <v>172795954</v>
      </c>
      <c r="AC360" s="83">
        <v>66035135</v>
      </c>
      <c r="AD360" s="115">
        <v>261365</v>
      </c>
      <c r="AE360" s="115">
        <v>0</v>
      </c>
      <c r="AF360" s="115">
        <v>0</v>
      </c>
      <c r="AG360" s="115">
        <v>0</v>
      </c>
    </row>
    <row r="361" spans="1:33" x14ac:dyDescent="0.25">
      <c r="A361" s="7">
        <v>123461302</v>
      </c>
      <c r="B361" s="8" t="s">
        <v>209</v>
      </c>
      <c r="C361" s="8" t="s">
        <v>94</v>
      </c>
      <c r="D361" s="70">
        <v>76521</v>
      </c>
      <c r="E361" s="71">
        <v>14203</v>
      </c>
      <c r="F361" s="72">
        <v>87821148.13000001</v>
      </c>
      <c r="G361" s="73">
        <v>80.81</v>
      </c>
      <c r="H361" s="29">
        <f t="shared" si="15"/>
        <v>96</v>
      </c>
      <c r="I361" s="38" t="str">
        <f t="array" ref="I361">H361&amp;CHOOSE(AND(H361&lt;&gt;{11,12,13})*MIN(4,MOD(H361,10))+1,"th","st","nd","rd","th")</f>
        <v>96th</v>
      </c>
      <c r="J361" s="74">
        <v>1.58</v>
      </c>
      <c r="K361" s="75">
        <v>99419902.280000001</v>
      </c>
      <c r="L361" s="113">
        <v>4642.8549999999996</v>
      </c>
      <c r="M361" s="38">
        <v>446.41399999999999</v>
      </c>
      <c r="N361" s="72">
        <v>19532.05</v>
      </c>
      <c r="O361" s="29">
        <f t="shared" si="16"/>
        <v>99</v>
      </c>
      <c r="P361" s="38" t="str">
        <f t="array" ref="P361">O361&amp;CHOOSE(AND(O361&lt;&gt;{11,12,13})*MIN(4,MOD(O361,10))+1,"th","st","nd","rd","th")</f>
        <v>99th</v>
      </c>
      <c r="Q361" s="76">
        <v>0.60880000000000001</v>
      </c>
      <c r="R361" s="77">
        <v>0.96</v>
      </c>
      <c r="S361" s="78">
        <v>2.2599999999999999E-2</v>
      </c>
      <c r="T361" s="79">
        <v>9</v>
      </c>
      <c r="U361" s="80">
        <v>52178821</v>
      </c>
      <c r="V361" s="72">
        <v>10252.709999999999</v>
      </c>
      <c r="W361" s="29">
        <f t="shared" si="17"/>
        <v>84</v>
      </c>
      <c r="X361" s="38" t="str">
        <f t="array" ref="X361">W361&amp;CHOOSE(AND(W361&lt;&gt;{11,12,13})*MIN(4,MOD(W361,10))+1,"th","st","nd","rd","th")</f>
        <v>84th</v>
      </c>
      <c r="Y361" s="77">
        <v>0</v>
      </c>
      <c r="Z361" s="77">
        <v>0.96</v>
      </c>
      <c r="AA361" s="81">
        <v>3609813.9</v>
      </c>
      <c r="AB361" s="82">
        <v>2717735389</v>
      </c>
      <c r="AC361" s="83">
        <v>1176206470</v>
      </c>
      <c r="AD361" s="115">
        <v>84027798.040000007</v>
      </c>
      <c r="AE361" s="115">
        <v>28281.75</v>
      </c>
      <c r="AF361" s="115">
        <v>155254.44</v>
      </c>
      <c r="AG361" s="115">
        <v>16038.3</v>
      </c>
    </row>
    <row r="362" spans="1:33" x14ac:dyDescent="0.25">
      <c r="A362" s="7">
        <v>123461602</v>
      </c>
      <c r="B362" s="8" t="s">
        <v>223</v>
      </c>
      <c r="C362" s="8" t="s">
        <v>94</v>
      </c>
      <c r="D362" s="70">
        <v>89526</v>
      </c>
      <c r="E362" s="71">
        <v>17391</v>
      </c>
      <c r="F362" s="72">
        <v>92833252.969999999</v>
      </c>
      <c r="G362" s="73">
        <v>59.63</v>
      </c>
      <c r="H362" s="29">
        <f t="shared" si="15"/>
        <v>68</v>
      </c>
      <c r="I362" s="38" t="str">
        <f t="array" ref="I362">H362&amp;CHOOSE(AND(H362&lt;&gt;{11,12,13})*MIN(4,MOD(H362,10))+1,"th","st","nd","rd","th")</f>
        <v>68th</v>
      </c>
      <c r="J362" s="74">
        <v>1.1599999999999999</v>
      </c>
      <c r="K362" s="75">
        <v>98771477.090000004</v>
      </c>
      <c r="L362" s="113">
        <v>4857.5820000000003</v>
      </c>
      <c r="M362" s="38">
        <v>360.19799999999998</v>
      </c>
      <c r="N362" s="72">
        <v>18774.59</v>
      </c>
      <c r="O362" s="29">
        <f t="shared" si="16"/>
        <v>98</v>
      </c>
      <c r="P362" s="38" t="str">
        <f t="array" ref="P362">O362&amp;CHOOSE(AND(O362&lt;&gt;{11,12,13})*MIN(4,MOD(O362,10))+1,"th","st","nd","rd","th")</f>
        <v>98th</v>
      </c>
      <c r="Q362" s="76">
        <v>0.63329999999999997</v>
      </c>
      <c r="R362" s="77">
        <v>0.73</v>
      </c>
      <c r="S362" s="78">
        <v>1.06E-2</v>
      </c>
      <c r="T362" s="79">
        <v>422</v>
      </c>
      <c r="U362" s="80">
        <v>117113931</v>
      </c>
      <c r="V362" s="72">
        <v>22445.16</v>
      </c>
      <c r="W362" s="29">
        <f t="shared" si="17"/>
        <v>98</v>
      </c>
      <c r="X362" s="38" t="str">
        <f t="array" ref="X362">W362&amp;CHOOSE(AND(W362&lt;&gt;{11,12,13})*MIN(4,MOD(W362,10))+1,"th","st","nd","rd","th")</f>
        <v>98th</v>
      </c>
      <c r="Y362" s="77">
        <v>0</v>
      </c>
      <c r="Z362" s="77">
        <v>0.73</v>
      </c>
      <c r="AA362" s="81">
        <v>2916945.06</v>
      </c>
      <c r="AB362" s="82">
        <v>6552762542</v>
      </c>
      <c r="AC362" s="83">
        <v>2187083034</v>
      </c>
      <c r="AD362" s="115">
        <v>89804194.469999999</v>
      </c>
      <c r="AE362" s="115">
        <v>0</v>
      </c>
      <c r="AF362" s="115">
        <v>112113.44</v>
      </c>
      <c r="AG362" s="115">
        <v>809815.75</v>
      </c>
    </row>
    <row r="363" spans="1:33" x14ac:dyDescent="0.25">
      <c r="A363" s="7">
        <v>123463603</v>
      </c>
      <c r="B363" s="8" t="s">
        <v>329</v>
      </c>
      <c r="C363" s="8" t="s">
        <v>94</v>
      </c>
      <c r="D363" s="70">
        <v>82070</v>
      </c>
      <c r="E363" s="71">
        <v>12575</v>
      </c>
      <c r="F363" s="72">
        <v>77278489.159999996</v>
      </c>
      <c r="G363" s="73">
        <v>74.88</v>
      </c>
      <c r="H363" s="29">
        <f t="shared" si="15"/>
        <v>92</v>
      </c>
      <c r="I363" s="38" t="str">
        <f t="array" ref="I363">H363&amp;CHOOSE(AND(H363&lt;&gt;{11,12,13})*MIN(4,MOD(H363,10))+1,"th","st","nd","rd","th")</f>
        <v>92nd</v>
      </c>
      <c r="J363" s="74">
        <v>1.46</v>
      </c>
      <c r="K363" s="75">
        <v>85142009.909999996</v>
      </c>
      <c r="L363" s="113">
        <v>4685.91</v>
      </c>
      <c r="M363" s="38">
        <v>183.56200000000001</v>
      </c>
      <c r="N363" s="72">
        <v>17441.46</v>
      </c>
      <c r="O363" s="29">
        <f t="shared" si="16"/>
        <v>96</v>
      </c>
      <c r="P363" s="38" t="str">
        <f t="array" ref="P363">O363&amp;CHOOSE(AND(O363&lt;&gt;{11,12,13})*MIN(4,MOD(O363,10))+1,"th","st","nd","rd","th")</f>
        <v>96th</v>
      </c>
      <c r="Q363" s="76">
        <v>0.68179999999999996</v>
      </c>
      <c r="R363" s="77">
        <v>1</v>
      </c>
      <c r="S363" s="78">
        <v>1.4200000000000001E-2</v>
      </c>
      <c r="T363" s="79">
        <v>202</v>
      </c>
      <c r="U363" s="80">
        <v>73145432</v>
      </c>
      <c r="V363" s="72">
        <v>15021.22</v>
      </c>
      <c r="W363" s="29">
        <f t="shared" si="17"/>
        <v>96</v>
      </c>
      <c r="X363" s="38" t="str">
        <f t="array" ref="X363">W363&amp;CHOOSE(AND(W363&lt;&gt;{11,12,13})*MIN(4,MOD(W363,10))+1,"th","st","nd","rd","th")</f>
        <v>96th</v>
      </c>
      <c r="Y363" s="77">
        <v>0</v>
      </c>
      <c r="Z363" s="77">
        <v>1</v>
      </c>
      <c r="AA363" s="81">
        <v>2354887.15</v>
      </c>
      <c r="AB363" s="82">
        <v>4072012091</v>
      </c>
      <c r="AC363" s="83">
        <v>1386602272</v>
      </c>
      <c r="AD363" s="115">
        <v>74908962.349999994</v>
      </c>
      <c r="AE363" s="115">
        <v>0</v>
      </c>
      <c r="AF363" s="115">
        <v>14639.66</v>
      </c>
      <c r="AG363" s="115">
        <v>211320.54</v>
      </c>
    </row>
    <row r="364" spans="1:33" x14ac:dyDescent="0.25">
      <c r="A364" s="7">
        <v>123463803</v>
      </c>
      <c r="B364" s="8" t="s">
        <v>347</v>
      </c>
      <c r="C364" s="8" t="s">
        <v>94</v>
      </c>
      <c r="D364" s="70">
        <v>63792</v>
      </c>
      <c r="E364" s="71">
        <v>1993</v>
      </c>
      <c r="F364" s="72">
        <v>12194782.67</v>
      </c>
      <c r="G364" s="73">
        <v>95.92</v>
      </c>
      <c r="H364" s="29">
        <f t="shared" si="15"/>
        <v>99</v>
      </c>
      <c r="I364" s="38" t="str">
        <f t="array" ref="I364">H364&amp;CHOOSE(AND(H364&lt;&gt;{11,12,13})*MIN(4,MOD(H364,10))+1,"th","st","nd","rd","th")</f>
        <v>99th</v>
      </c>
      <c r="J364" s="74">
        <v>1.87</v>
      </c>
      <c r="K364" s="75">
        <v>13703141</v>
      </c>
      <c r="L364" s="113">
        <v>669.55100000000004</v>
      </c>
      <c r="M364" s="38">
        <v>71.825000000000003</v>
      </c>
      <c r="N364" s="72">
        <v>18483.39</v>
      </c>
      <c r="O364" s="29">
        <f t="shared" si="16"/>
        <v>98</v>
      </c>
      <c r="P364" s="38" t="str">
        <f t="array" ref="P364">O364&amp;CHOOSE(AND(O364&lt;&gt;{11,12,13})*MIN(4,MOD(O364,10))+1,"th","st","nd","rd","th")</f>
        <v>98th</v>
      </c>
      <c r="Q364" s="76">
        <v>0.64329999999999998</v>
      </c>
      <c r="R364" s="77">
        <v>1.2</v>
      </c>
      <c r="S364" s="78">
        <v>1.8499999999999999E-2</v>
      </c>
      <c r="T364" s="79">
        <v>46</v>
      </c>
      <c r="U364" s="80">
        <v>8822672</v>
      </c>
      <c r="V364" s="72">
        <v>11900.4</v>
      </c>
      <c r="W364" s="29">
        <f t="shared" si="17"/>
        <v>90</v>
      </c>
      <c r="X364" s="38" t="str">
        <f t="array" ref="X364">W364&amp;CHOOSE(AND(W364&lt;&gt;{11,12,13})*MIN(4,MOD(W364,10))+1,"th","st","nd","rd","th")</f>
        <v>90th</v>
      </c>
      <c r="Y364" s="77">
        <v>0</v>
      </c>
      <c r="Z364" s="77">
        <v>1.2</v>
      </c>
      <c r="AA364" s="81">
        <v>527534.67000000004</v>
      </c>
      <c r="AB364" s="82">
        <v>421935835</v>
      </c>
      <c r="AC364" s="83">
        <v>236472519</v>
      </c>
      <c r="AD364" s="115">
        <v>11646261</v>
      </c>
      <c r="AE364" s="115">
        <v>0</v>
      </c>
      <c r="AF364" s="115">
        <v>20987</v>
      </c>
      <c r="AG364" s="115">
        <v>0</v>
      </c>
    </row>
    <row r="365" spans="1:33" x14ac:dyDescent="0.25">
      <c r="A365" s="7">
        <v>123464502</v>
      </c>
      <c r="B365" s="8" t="s">
        <v>384</v>
      </c>
      <c r="C365" s="8" t="s">
        <v>94</v>
      </c>
      <c r="D365" s="70">
        <v>115987</v>
      </c>
      <c r="E365" s="71">
        <v>24288</v>
      </c>
      <c r="F365" s="72">
        <v>207781716.12</v>
      </c>
      <c r="G365" s="73">
        <v>73.760000000000005</v>
      </c>
      <c r="H365" s="29">
        <f t="shared" si="15"/>
        <v>91</v>
      </c>
      <c r="I365" s="38" t="str">
        <f t="array" ref="I365">H365&amp;CHOOSE(AND(H365&lt;&gt;{11,12,13})*MIN(4,MOD(H365,10))+1,"th","st","nd","rd","th")</f>
        <v>91st</v>
      </c>
      <c r="J365" s="74">
        <v>1.44</v>
      </c>
      <c r="K365" s="75">
        <v>210888797.91999999</v>
      </c>
      <c r="L365" s="113">
        <v>8193.9570000000003</v>
      </c>
      <c r="M365" s="38">
        <v>251.99100000000001</v>
      </c>
      <c r="N365" s="72">
        <v>24940.53</v>
      </c>
      <c r="O365" s="29">
        <f t="shared" si="16"/>
        <v>100</v>
      </c>
      <c r="P365" s="38" t="str">
        <f t="array" ref="P365">O365&amp;CHOOSE(AND(O365&lt;&gt;{11,12,13})*MIN(4,MOD(O365,10))+1,"th","st","nd","rd","th")</f>
        <v>100th</v>
      </c>
      <c r="Q365" s="76">
        <v>0.4768</v>
      </c>
      <c r="R365" s="77">
        <v>0.69</v>
      </c>
      <c r="S365" s="78">
        <v>1.06E-2</v>
      </c>
      <c r="T365" s="79">
        <v>422</v>
      </c>
      <c r="U365" s="80">
        <v>261885888</v>
      </c>
      <c r="V365" s="72">
        <v>31007.279999999999</v>
      </c>
      <c r="W365" s="29">
        <f t="shared" si="17"/>
        <v>99</v>
      </c>
      <c r="X365" s="38" t="str">
        <f t="array" ref="X365">W365&amp;CHOOSE(AND(W365&lt;&gt;{11,12,13})*MIN(4,MOD(W365,10))+1,"th","st","nd","rd","th")</f>
        <v>99th</v>
      </c>
      <c r="Y365" s="77">
        <v>0</v>
      </c>
      <c r="Z365" s="77">
        <v>0.69</v>
      </c>
      <c r="AA365" s="81">
        <v>3473652.4</v>
      </c>
      <c r="AB365" s="82">
        <v>12536797621</v>
      </c>
      <c r="AC365" s="83">
        <v>7006925396</v>
      </c>
      <c r="AD365" s="115">
        <v>204279191.72</v>
      </c>
      <c r="AE365" s="115">
        <v>0</v>
      </c>
      <c r="AF365" s="115">
        <v>28872</v>
      </c>
      <c r="AG365" s="115">
        <v>242397.76</v>
      </c>
    </row>
    <row r="366" spans="1:33" x14ac:dyDescent="0.25">
      <c r="A366" s="7">
        <v>123464603</v>
      </c>
      <c r="B366" s="8" t="s">
        <v>385</v>
      </c>
      <c r="C366" s="8" t="s">
        <v>94</v>
      </c>
      <c r="D366" s="70">
        <v>105870</v>
      </c>
      <c r="E366" s="71">
        <v>4548</v>
      </c>
      <c r="F366" s="72">
        <v>37304571.770000003</v>
      </c>
      <c r="G366" s="73">
        <v>77.48</v>
      </c>
      <c r="H366" s="29">
        <f t="shared" si="15"/>
        <v>94</v>
      </c>
      <c r="I366" s="38" t="str">
        <f t="array" ref="I366">H366&amp;CHOOSE(AND(H366&lt;&gt;{11,12,13})*MIN(4,MOD(H366,10))+1,"th","st","nd","rd","th")</f>
        <v>94th</v>
      </c>
      <c r="J366" s="74">
        <v>1.51</v>
      </c>
      <c r="K366" s="75">
        <v>40608221.280000001</v>
      </c>
      <c r="L366" s="113">
        <v>2213.4780000000001</v>
      </c>
      <c r="M366" s="38">
        <v>214.04599999999999</v>
      </c>
      <c r="N366" s="72">
        <v>16559.169999999998</v>
      </c>
      <c r="O366" s="29">
        <f t="shared" si="16"/>
        <v>94</v>
      </c>
      <c r="P366" s="38" t="str">
        <f t="array" ref="P366">O366&amp;CHOOSE(AND(O366&lt;&gt;{11,12,13})*MIN(4,MOD(O366,10))+1,"th","st","nd","rd","th")</f>
        <v>94th</v>
      </c>
      <c r="Q366" s="76">
        <v>0.71809999999999996</v>
      </c>
      <c r="R366" s="77">
        <v>1.08</v>
      </c>
      <c r="S366" s="78">
        <v>1.5599999999999999E-2</v>
      </c>
      <c r="T366" s="79">
        <v>132</v>
      </c>
      <c r="U366" s="80">
        <v>32070785</v>
      </c>
      <c r="V366" s="72">
        <v>13211.32</v>
      </c>
      <c r="W366" s="29">
        <f t="shared" si="17"/>
        <v>94</v>
      </c>
      <c r="X366" s="38" t="str">
        <f t="array" ref="X366">W366&amp;CHOOSE(AND(W366&lt;&gt;{11,12,13})*MIN(4,MOD(W366,10))+1,"th","st","nd","rd","th")</f>
        <v>94th</v>
      </c>
      <c r="Y366" s="77">
        <v>0</v>
      </c>
      <c r="Z366" s="77">
        <v>1.08</v>
      </c>
      <c r="AA366" s="81">
        <v>1455248.1</v>
      </c>
      <c r="AB366" s="82">
        <v>1671880516</v>
      </c>
      <c r="AC366" s="83">
        <v>721461617</v>
      </c>
      <c r="AD366" s="115">
        <v>35847497.600000001</v>
      </c>
      <c r="AE366" s="115">
        <v>0</v>
      </c>
      <c r="AF366" s="115">
        <v>1826.07</v>
      </c>
      <c r="AG366" s="115">
        <v>410440.04</v>
      </c>
    </row>
    <row r="367" spans="1:33" x14ac:dyDescent="0.25">
      <c r="A367" s="7">
        <v>123465303</v>
      </c>
      <c r="B367" s="8" t="s">
        <v>397</v>
      </c>
      <c r="C367" s="8" t="s">
        <v>94</v>
      </c>
      <c r="D367" s="70">
        <v>100292</v>
      </c>
      <c r="E367" s="71">
        <v>12417</v>
      </c>
      <c r="F367" s="72">
        <v>78204258.980000004</v>
      </c>
      <c r="G367" s="73">
        <v>62.8</v>
      </c>
      <c r="H367" s="29">
        <f t="shared" si="15"/>
        <v>74</v>
      </c>
      <c r="I367" s="38" t="str">
        <f t="array" ref="I367">H367&amp;CHOOSE(AND(H367&lt;&gt;{11,12,13})*MIN(4,MOD(H367,10))+1,"th","st","nd","rd","th")</f>
        <v>74th</v>
      </c>
      <c r="J367" s="74">
        <v>1.23</v>
      </c>
      <c r="K367" s="75">
        <v>87720652.200000003</v>
      </c>
      <c r="L367" s="113">
        <v>4835.6419999999998</v>
      </c>
      <c r="M367" s="38">
        <v>336.745</v>
      </c>
      <c r="N367" s="72">
        <v>16847.849999999999</v>
      </c>
      <c r="O367" s="29">
        <f t="shared" si="16"/>
        <v>95</v>
      </c>
      <c r="P367" s="38" t="str">
        <f t="array" ref="P367">O367&amp;CHOOSE(AND(O367&lt;&gt;{11,12,13})*MIN(4,MOD(O367,10))+1,"th","st","nd","rd","th")</f>
        <v>95th</v>
      </c>
      <c r="Q367" s="76">
        <v>0.70579999999999998</v>
      </c>
      <c r="R367" s="77">
        <v>0.87</v>
      </c>
      <c r="S367" s="78">
        <v>1.46E-2</v>
      </c>
      <c r="T367" s="79">
        <v>183</v>
      </c>
      <c r="U367" s="80">
        <v>71950144</v>
      </c>
      <c r="V367" s="72">
        <v>13910.43</v>
      </c>
      <c r="W367" s="29">
        <f t="shared" si="17"/>
        <v>94</v>
      </c>
      <c r="X367" s="38" t="str">
        <f t="array" ref="X367">W367&amp;CHOOSE(AND(W367&lt;&gt;{11,12,13})*MIN(4,MOD(W367,10))+1,"th","st","nd","rd","th")</f>
        <v>94th</v>
      </c>
      <c r="Y367" s="77">
        <v>0</v>
      </c>
      <c r="Z367" s="77">
        <v>0.87</v>
      </c>
      <c r="AA367" s="81">
        <v>1946884.12</v>
      </c>
      <c r="AB367" s="82">
        <v>3783009127</v>
      </c>
      <c r="AC367" s="83">
        <v>1586404632</v>
      </c>
      <c r="AD367" s="115">
        <v>76247474.120000005</v>
      </c>
      <c r="AE367" s="115">
        <v>0</v>
      </c>
      <c r="AF367" s="115">
        <v>9900.74</v>
      </c>
      <c r="AG367" s="115">
        <v>577070.29</v>
      </c>
    </row>
    <row r="368" spans="1:33" x14ac:dyDescent="0.25">
      <c r="A368" s="7">
        <v>123465602</v>
      </c>
      <c r="B368" s="8" t="s">
        <v>437</v>
      </c>
      <c r="C368" s="8" t="s">
        <v>94</v>
      </c>
      <c r="D368" s="70">
        <v>56649</v>
      </c>
      <c r="E368" s="71">
        <v>25726</v>
      </c>
      <c r="F368" s="72">
        <v>102715631.14999999</v>
      </c>
      <c r="G368" s="73">
        <v>70.48</v>
      </c>
      <c r="H368" s="29">
        <f t="shared" si="15"/>
        <v>86</v>
      </c>
      <c r="I368" s="38" t="str">
        <f t="array" ref="I368">H368&amp;CHOOSE(AND(H368&lt;&gt;{11,12,13})*MIN(4,MOD(H368,10))+1,"th","st","nd","rd","th")</f>
        <v>86th</v>
      </c>
      <c r="J368" s="74">
        <v>1.38</v>
      </c>
      <c r="K368" s="75">
        <v>136485076.47999999</v>
      </c>
      <c r="L368" s="113">
        <v>7807.6580000000004</v>
      </c>
      <c r="M368" s="38">
        <v>2345.0590000000002</v>
      </c>
      <c r="N368" s="72">
        <v>13439.58</v>
      </c>
      <c r="O368" s="29">
        <f t="shared" si="16"/>
        <v>74</v>
      </c>
      <c r="P368" s="38" t="str">
        <f t="array" ref="P368">O368&amp;CHOOSE(AND(O368&lt;&gt;{11,12,13})*MIN(4,MOD(O368,10))+1,"th","st","nd","rd","th")</f>
        <v>74th</v>
      </c>
      <c r="Q368" s="76">
        <v>0.88480000000000003</v>
      </c>
      <c r="R368" s="77">
        <v>1.22</v>
      </c>
      <c r="S368" s="78">
        <v>1.8100000000000002E-2</v>
      </c>
      <c r="T368" s="79">
        <v>51</v>
      </c>
      <c r="U368" s="80">
        <v>76199964</v>
      </c>
      <c r="V368" s="72">
        <v>7505.38</v>
      </c>
      <c r="W368" s="29">
        <f t="shared" si="17"/>
        <v>61</v>
      </c>
      <c r="X368" s="38" t="str">
        <f t="array" ref="X368">W368&amp;CHOOSE(AND(W368&lt;&gt;{11,12,13})*MIN(4,MOD(W368,10))+1,"th","st","nd","rd","th")</f>
        <v>61st</v>
      </c>
      <c r="Y368" s="77">
        <v>0</v>
      </c>
      <c r="Z368" s="77">
        <v>1.22</v>
      </c>
      <c r="AA368" s="81">
        <v>2847671.78</v>
      </c>
      <c r="AB368" s="82">
        <v>4126759315</v>
      </c>
      <c r="AC368" s="83">
        <v>1559805128</v>
      </c>
      <c r="AD368" s="115">
        <v>99855061.819999993</v>
      </c>
      <c r="AE368" s="115">
        <v>0</v>
      </c>
      <c r="AF368" s="115">
        <v>12897.55</v>
      </c>
      <c r="AG368" s="115">
        <v>36856.22</v>
      </c>
    </row>
    <row r="369" spans="1:33" x14ac:dyDescent="0.25">
      <c r="A369" s="7">
        <v>123465702</v>
      </c>
      <c r="B369" s="8" t="s">
        <v>442</v>
      </c>
      <c r="C369" s="8" t="s">
        <v>94</v>
      </c>
      <c r="D369" s="70">
        <v>78741</v>
      </c>
      <c r="E369" s="71">
        <v>38796</v>
      </c>
      <c r="F369" s="72">
        <v>187990830.17999998</v>
      </c>
      <c r="G369" s="73">
        <v>61.54</v>
      </c>
      <c r="H369" s="29">
        <f t="shared" si="15"/>
        <v>71</v>
      </c>
      <c r="I369" s="38" t="str">
        <f t="array" ref="I369">H369&amp;CHOOSE(AND(H369&lt;&gt;{11,12,13})*MIN(4,MOD(H369,10))+1,"th","st","nd","rd","th")</f>
        <v>71st</v>
      </c>
      <c r="J369" s="74">
        <v>1.2</v>
      </c>
      <c r="K369" s="75">
        <v>218195832.63</v>
      </c>
      <c r="L369" s="113">
        <v>12522.672</v>
      </c>
      <c r="M369" s="38">
        <v>1202.0740000000001</v>
      </c>
      <c r="N369" s="72">
        <v>15861.48</v>
      </c>
      <c r="O369" s="29">
        <f t="shared" si="16"/>
        <v>92</v>
      </c>
      <c r="P369" s="38" t="str">
        <f t="array" ref="P369">O369&amp;CHOOSE(AND(O369&lt;&gt;{11,12,13})*MIN(4,MOD(O369,10))+1,"th","st","nd","rd","th")</f>
        <v>92nd</v>
      </c>
      <c r="Q369" s="76">
        <v>0.74970000000000003</v>
      </c>
      <c r="R369" s="77">
        <v>0.9</v>
      </c>
      <c r="S369" s="78">
        <v>1.32E-2</v>
      </c>
      <c r="T369" s="79">
        <v>257</v>
      </c>
      <c r="U369" s="80">
        <v>190508516</v>
      </c>
      <c r="V369" s="72">
        <v>13880.66</v>
      </c>
      <c r="W369" s="29">
        <f t="shared" si="17"/>
        <v>94</v>
      </c>
      <c r="X369" s="38" t="str">
        <f t="array" ref="X369">W369&amp;CHOOSE(AND(W369&lt;&gt;{11,12,13})*MIN(4,MOD(W369,10))+1,"th","st","nd","rd","th")</f>
        <v>94th</v>
      </c>
      <c r="Y369" s="77">
        <v>0</v>
      </c>
      <c r="Z369" s="77">
        <v>0.9</v>
      </c>
      <c r="AA369" s="81">
        <v>4949846.26</v>
      </c>
      <c r="AB369" s="82">
        <v>10741777580</v>
      </c>
      <c r="AC369" s="83">
        <v>3475275817</v>
      </c>
      <c r="AD369" s="115">
        <v>182747137.25</v>
      </c>
      <c r="AE369" s="115">
        <v>0</v>
      </c>
      <c r="AF369" s="115">
        <v>293846.67</v>
      </c>
      <c r="AG369" s="115">
        <v>500992.68</v>
      </c>
    </row>
    <row r="370" spans="1:33" x14ac:dyDescent="0.25">
      <c r="A370" s="7">
        <v>123466103</v>
      </c>
      <c r="B370" s="8" t="s">
        <v>487</v>
      </c>
      <c r="C370" s="8" t="s">
        <v>94</v>
      </c>
      <c r="D370" s="70">
        <v>94381</v>
      </c>
      <c r="E370" s="71">
        <v>12406</v>
      </c>
      <c r="F370" s="72">
        <v>77546472.840000004</v>
      </c>
      <c r="G370" s="73">
        <v>66.23</v>
      </c>
      <c r="H370" s="29">
        <f t="shared" si="15"/>
        <v>80</v>
      </c>
      <c r="I370" s="38" t="str">
        <f t="array" ref="I370">H370&amp;CHOOSE(AND(H370&lt;&gt;{11,12,13})*MIN(4,MOD(H370,10))+1,"th","st","nd","rd","th")</f>
        <v>80th</v>
      </c>
      <c r="J370" s="74">
        <v>1.29</v>
      </c>
      <c r="K370" s="75">
        <v>85838832.189999998</v>
      </c>
      <c r="L370" s="113">
        <v>5608.1130000000003</v>
      </c>
      <c r="M370" s="38">
        <v>409.94900000000001</v>
      </c>
      <c r="N370" s="72">
        <v>14187.24</v>
      </c>
      <c r="O370" s="29">
        <f t="shared" si="16"/>
        <v>82</v>
      </c>
      <c r="P370" s="38" t="str">
        <f t="array" ref="P370">O370&amp;CHOOSE(AND(O370&lt;&gt;{11,12,13})*MIN(4,MOD(O370,10))+1,"th","st","nd","rd","th")</f>
        <v>82nd</v>
      </c>
      <c r="Q370" s="76">
        <v>0.83809999999999996</v>
      </c>
      <c r="R370" s="77">
        <v>1.08</v>
      </c>
      <c r="S370" s="78">
        <v>1.7000000000000001E-2</v>
      </c>
      <c r="T370" s="79">
        <v>84</v>
      </c>
      <c r="U370" s="80">
        <v>60973394</v>
      </c>
      <c r="V370" s="72">
        <v>10131.73</v>
      </c>
      <c r="W370" s="29">
        <f t="shared" si="17"/>
        <v>83</v>
      </c>
      <c r="X370" s="38" t="str">
        <f t="array" ref="X370">W370&amp;CHOOSE(AND(W370&lt;&gt;{11,12,13})*MIN(4,MOD(W370,10))+1,"th","st","nd","rd","th")</f>
        <v>83rd</v>
      </c>
      <c r="Y370" s="77">
        <v>0</v>
      </c>
      <c r="Z370" s="77">
        <v>1.08</v>
      </c>
      <c r="AA370" s="81">
        <v>1997544.25</v>
      </c>
      <c r="AB370" s="82">
        <v>3198287108</v>
      </c>
      <c r="AC370" s="83">
        <v>1351966210</v>
      </c>
      <c r="AD370" s="115">
        <v>75490673.930000007</v>
      </c>
      <c r="AE370" s="115">
        <v>0</v>
      </c>
      <c r="AF370" s="115">
        <v>58254.66</v>
      </c>
      <c r="AG370" s="115">
        <v>459115.52000000002</v>
      </c>
    </row>
    <row r="371" spans="1:33" x14ac:dyDescent="0.25">
      <c r="A371" s="7">
        <v>123466303</v>
      </c>
      <c r="B371" s="8" t="s">
        <v>502</v>
      </c>
      <c r="C371" s="8" t="s">
        <v>94</v>
      </c>
      <c r="D371" s="70">
        <v>71513</v>
      </c>
      <c r="E371" s="71">
        <v>7771</v>
      </c>
      <c r="F371" s="72">
        <v>44443559.289999999</v>
      </c>
      <c r="G371" s="73">
        <v>79.97</v>
      </c>
      <c r="H371" s="29">
        <f t="shared" si="15"/>
        <v>96</v>
      </c>
      <c r="I371" s="38" t="str">
        <f t="array" ref="I371">H371&amp;CHOOSE(AND(H371&lt;&gt;{11,12,13})*MIN(4,MOD(H371,10))+1,"th","st","nd","rd","th")</f>
        <v>96th</v>
      </c>
      <c r="J371" s="74">
        <v>1.56</v>
      </c>
      <c r="K371" s="75">
        <v>55184199</v>
      </c>
      <c r="L371" s="113">
        <v>3408.884</v>
      </c>
      <c r="M371" s="38">
        <v>339.43</v>
      </c>
      <c r="N371" s="72">
        <v>14720.59</v>
      </c>
      <c r="O371" s="29">
        <f t="shared" si="16"/>
        <v>86</v>
      </c>
      <c r="P371" s="38" t="str">
        <f t="array" ref="P371">O371&amp;CHOOSE(AND(O371&lt;&gt;{11,12,13})*MIN(4,MOD(O371,10))+1,"th","st","nd","rd","th")</f>
        <v>86th</v>
      </c>
      <c r="Q371" s="76">
        <v>0.80779999999999996</v>
      </c>
      <c r="R371" s="77">
        <v>1.26</v>
      </c>
      <c r="S371" s="78">
        <v>2.1700000000000001E-2</v>
      </c>
      <c r="T371" s="79">
        <v>14</v>
      </c>
      <c r="U371" s="80">
        <v>27409064</v>
      </c>
      <c r="V371" s="72">
        <v>7312.37</v>
      </c>
      <c r="W371" s="29">
        <f t="shared" si="17"/>
        <v>58</v>
      </c>
      <c r="X371" s="38" t="str">
        <f t="array" ref="X371">W371&amp;CHOOSE(AND(W371&lt;&gt;{11,12,13})*MIN(4,MOD(W371,10))+1,"th","st","nd","rd","th")</f>
        <v>58th</v>
      </c>
      <c r="Y371" s="77">
        <v>0</v>
      </c>
      <c r="Z371" s="77">
        <v>1.26</v>
      </c>
      <c r="AA371" s="81">
        <v>1530649.29</v>
      </c>
      <c r="AB371" s="82">
        <v>1466504352</v>
      </c>
      <c r="AC371" s="83">
        <v>578948208</v>
      </c>
      <c r="AD371" s="115">
        <v>42803805</v>
      </c>
      <c r="AE371" s="115">
        <v>0</v>
      </c>
      <c r="AF371" s="115">
        <v>109105</v>
      </c>
      <c r="AG371" s="115">
        <v>6810</v>
      </c>
    </row>
    <row r="372" spans="1:33" x14ac:dyDescent="0.25">
      <c r="A372" s="7">
        <v>123466403</v>
      </c>
      <c r="B372" s="8" t="s">
        <v>503</v>
      </c>
      <c r="C372" s="8" t="s">
        <v>94</v>
      </c>
      <c r="D372" s="70">
        <v>43075</v>
      </c>
      <c r="E372" s="71">
        <v>9261</v>
      </c>
      <c r="F372" s="72">
        <v>34796405.289999999</v>
      </c>
      <c r="G372" s="73">
        <v>87.23</v>
      </c>
      <c r="H372" s="29">
        <f t="shared" si="15"/>
        <v>98</v>
      </c>
      <c r="I372" s="38" t="str">
        <f t="array" ref="I372">H372&amp;CHOOSE(AND(H372&lt;&gt;{11,12,13})*MIN(4,MOD(H372,10))+1,"th","st","nd","rd","th")</f>
        <v>98th</v>
      </c>
      <c r="J372" s="74">
        <v>1.7</v>
      </c>
      <c r="K372" s="75">
        <v>52432077.890000001</v>
      </c>
      <c r="L372" s="113">
        <v>3281.7289999999998</v>
      </c>
      <c r="M372" s="38">
        <v>1335.3009999999999</v>
      </c>
      <c r="N372" s="72">
        <v>11356.24</v>
      </c>
      <c r="O372" s="29">
        <f t="shared" si="16"/>
        <v>39</v>
      </c>
      <c r="P372" s="38" t="str">
        <f t="array" ref="P372">O372&amp;CHOOSE(AND(O372&lt;&gt;{11,12,13})*MIN(4,MOD(O372,10))+1,"th","st","nd","rd","th")</f>
        <v>39th</v>
      </c>
      <c r="Q372" s="76">
        <v>1.0470999999999999</v>
      </c>
      <c r="R372" s="77">
        <v>1.7</v>
      </c>
      <c r="S372" s="78">
        <v>2.5399999999999999E-2</v>
      </c>
      <c r="T372" s="79">
        <v>2</v>
      </c>
      <c r="U372" s="80">
        <v>18362391</v>
      </c>
      <c r="V372" s="72">
        <v>3977.1</v>
      </c>
      <c r="W372" s="29">
        <f t="shared" si="17"/>
        <v>14</v>
      </c>
      <c r="X372" s="38" t="str">
        <f t="array" ref="X372">W372&amp;CHOOSE(AND(W372&lt;&gt;{11,12,13})*MIN(4,MOD(W372,10))+1,"th","st","nd","rd","th")</f>
        <v>14th</v>
      </c>
      <c r="Y372" s="77">
        <v>0.41</v>
      </c>
      <c r="Z372" s="77">
        <v>2.11</v>
      </c>
      <c r="AA372" s="81">
        <v>1617132.69</v>
      </c>
      <c r="AB372" s="82">
        <v>989525522</v>
      </c>
      <c r="AC372" s="83">
        <v>380802196</v>
      </c>
      <c r="AD372" s="115">
        <v>32925616.870000001</v>
      </c>
      <c r="AE372" s="115">
        <v>0</v>
      </c>
      <c r="AF372" s="115">
        <v>253655.73</v>
      </c>
      <c r="AG372" s="115">
        <v>0</v>
      </c>
    </row>
    <row r="373" spans="1:33" x14ac:dyDescent="0.25">
      <c r="A373" s="7">
        <v>123467103</v>
      </c>
      <c r="B373" s="8" t="s">
        <v>549</v>
      </c>
      <c r="C373" s="8" t="s">
        <v>94</v>
      </c>
      <c r="D373" s="70">
        <v>80233</v>
      </c>
      <c r="E373" s="71">
        <v>16953</v>
      </c>
      <c r="F373" s="72">
        <v>89778567.230000004</v>
      </c>
      <c r="G373" s="73">
        <v>66</v>
      </c>
      <c r="H373" s="29">
        <f t="shared" si="15"/>
        <v>79</v>
      </c>
      <c r="I373" s="38" t="str">
        <f t="array" ref="I373">H373&amp;CHOOSE(AND(H373&lt;&gt;{11,12,13})*MIN(4,MOD(H373,10))+1,"th","st","nd","rd","th")</f>
        <v>79th</v>
      </c>
      <c r="J373" s="74">
        <v>1.29</v>
      </c>
      <c r="K373" s="75">
        <v>105890791.66</v>
      </c>
      <c r="L373" s="113">
        <v>6633.1970000000001</v>
      </c>
      <c r="M373" s="38">
        <v>669.67200000000003</v>
      </c>
      <c r="N373" s="72">
        <v>14407.57</v>
      </c>
      <c r="O373" s="29">
        <f t="shared" si="16"/>
        <v>83</v>
      </c>
      <c r="P373" s="38" t="str">
        <f t="array" ref="P373">O373&amp;CHOOSE(AND(O373&lt;&gt;{11,12,13})*MIN(4,MOD(O373,10))+1,"th","st","nd","rd","th")</f>
        <v>83rd</v>
      </c>
      <c r="Q373" s="76">
        <v>0.82530000000000003</v>
      </c>
      <c r="R373" s="77">
        <v>1.06</v>
      </c>
      <c r="S373" s="78">
        <v>1.54E-2</v>
      </c>
      <c r="T373" s="79">
        <v>140</v>
      </c>
      <c r="U373" s="80">
        <v>77926064</v>
      </c>
      <c r="V373" s="72">
        <v>10670.61</v>
      </c>
      <c r="W373" s="29">
        <f t="shared" si="17"/>
        <v>86</v>
      </c>
      <c r="X373" s="38" t="str">
        <f t="array" ref="X373">W373&amp;CHOOSE(AND(W373&lt;&gt;{11,12,13})*MIN(4,MOD(W373,10))+1,"th","st","nd","rd","th")</f>
        <v>86th</v>
      </c>
      <c r="Y373" s="77">
        <v>0</v>
      </c>
      <c r="Z373" s="77">
        <v>1.06</v>
      </c>
      <c r="AA373" s="81">
        <v>2166619.5299999998</v>
      </c>
      <c r="AB373" s="82">
        <v>4138561810</v>
      </c>
      <c r="AC373" s="83">
        <v>1676816134</v>
      </c>
      <c r="AD373" s="115">
        <v>87386516.359999999</v>
      </c>
      <c r="AE373" s="115">
        <v>0</v>
      </c>
      <c r="AF373" s="115">
        <v>225431.34</v>
      </c>
      <c r="AG373" s="115">
        <v>674212.82</v>
      </c>
    </row>
    <row r="374" spans="1:33" x14ac:dyDescent="0.25">
      <c r="A374" s="7">
        <v>123467203</v>
      </c>
      <c r="B374" s="8" t="s">
        <v>571</v>
      </c>
      <c r="C374" s="8" t="s">
        <v>94</v>
      </c>
      <c r="D374" s="70">
        <v>85000</v>
      </c>
      <c r="E374" s="71">
        <v>7390</v>
      </c>
      <c r="F374" s="72">
        <v>43733011.399999999</v>
      </c>
      <c r="G374" s="73">
        <v>69.62</v>
      </c>
      <c r="H374" s="29">
        <f t="shared" si="15"/>
        <v>85</v>
      </c>
      <c r="I374" s="38" t="str">
        <f t="array" ref="I374">H374&amp;CHOOSE(AND(H374&lt;&gt;{11,12,13})*MIN(4,MOD(H374,10))+1,"th","st","nd","rd","th")</f>
        <v>85th</v>
      </c>
      <c r="J374" s="74">
        <v>1.36</v>
      </c>
      <c r="K374" s="75">
        <v>45272077.289999999</v>
      </c>
      <c r="L374" s="113">
        <v>2368.877</v>
      </c>
      <c r="M374" s="38">
        <v>101.60599999999999</v>
      </c>
      <c r="N374" s="72">
        <v>18314.099999999999</v>
      </c>
      <c r="O374" s="29">
        <f t="shared" si="16"/>
        <v>97</v>
      </c>
      <c r="P374" s="38" t="str">
        <f t="array" ref="P374">O374&amp;CHOOSE(AND(O374&lt;&gt;{11,12,13})*MIN(4,MOD(O374,10))+1,"th","st","nd","rd","th")</f>
        <v>97th</v>
      </c>
      <c r="Q374" s="76">
        <v>0.64929999999999999</v>
      </c>
      <c r="R374" s="77">
        <v>0.88</v>
      </c>
      <c r="S374" s="78">
        <v>1.49E-2</v>
      </c>
      <c r="T374" s="79">
        <v>166</v>
      </c>
      <c r="U374" s="80">
        <v>39266119</v>
      </c>
      <c r="V374" s="72">
        <v>15894.11</v>
      </c>
      <c r="W374" s="29">
        <f t="shared" si="17"/>
        <v>96</v>
      </c>
      <c r="X374" s="38" t="str">
        <f t="array" ref="X374">W374&amp;CHOOSE(AND(W374&lt;&gt;{11,12,13})*MIN(4,MOD(W374,10))+1,"th","st","nd","rd","th")</f>
        <v>96th</v>
      </c>
      <c r="Y374" s="77">
        <v>0</v>
      </c>
      <c r="Z374" s="77">
        <v>0.88</v>
      </c>
      <c r="AA374" s="81">
        <v>1715301.32</v>
      </c>
      <c r="AB374" s="82">
        <v>2074469265</v>
      </c>
      <c r="AC374" s="83">
        <v>855838133</v>
      </c>
      <c r="AD374" s="115">
        <v>41995227.530000001</v>
      </c>
      <c r="AE374" s="115">
        <v>0</v>
      </c>
      <c r="AF374" s="115">
        <v>22482.55</v>
      </c>
      <c r="AG374" s="115">
        <v>27401.119999999999</v>
      </c>
    </row>
    <row r="375" spans="1:33" x14ac:dyDescent="0.25">
      <c r="A375" s="7">
        <v>123467303</v>
      </c>
      <c r="B375" s="8" t="s">
        <v>572</v>
      </c>
      <c r="C375" s="8" t="s">
        <v>94</v>
      </c>
      <c r="D375" s="70">
        <v>86980</v>
      </c>
      <c r="E375" s="71">
        <v>18168</v>
      </c>
      <c r="F375" s="72">
        <v>112675832.92999999</v>
      </c>
      <c r="G375" s="73">
        <v>71.3</v>
      </c>
      <c r="H375" s="29">
        <f t="shared" si="15"/>
        <v>87</v>
      </c>
      <c r="I375" s="38" t="str">
        <f t="array" ref="I375">H375&amp;CHOOSE(AND(H375&lt;&gt;{11,12,13})*MIN(4,MOD(H375,10))+1,"th","st","nd","rd","th")</f>
        <v>87th</v>
      </c>
      <c r="J375" s="74">
        <v>1.39</v>
      </c>
      <c r="K375" s="75">
        <v>124196683.45999999</v>
      </c>
      <c r="L375" s="113">
        <v>7865.3180000000002</v>
      </c>
      <c r="M375" s="38">
        <v>468.91699999999997</v>
      </c>
      <c r="N375" s="72">
        <v>14900.23</v>
      </c>
      <c r="O375" s="29">
        <f t="shared" si="16"/>
        <v>87</v>
      </c>
      <c r="P375" s="38" t="str">
        <f t="array" ref="P375">O375&amp;CHOOSE(AND(O375&lt;&gt;{11,12,13})*MIN(4,MOD(O375,10))+1,"th","st","nd","rd","th")</f>
        <v>87th</v>
      </c>
      <c r="Q375" s="76">
        <v>0.79800000000000004</v>
      </c>
      <c r="R375" s="77">
        <v>1.1100000000000001</v>
      </c>
      <c r="S375" s="78">
        <v>1.4200000000000001E-2</v>
      </c>
      <c r="T375" s="79">
        <v>202</v>
      </c>
      <c r="U375" s="80">
        <v>106003914</v>
      </c>
      <c r="V375" s="72">
        <v>12719.09</v>
      </c>
      <c r="W375" s="29">
        <f t="shared" si="17"/>
        <v>92</v>
      </c>
      <c r="X375" s="38" t="str">
        <f t="array" ref="X375">W375&amp;CHOOSE(AND(W375&lt;&gt;{11,12,13})*MIN(4,MOD(W375,10))+1,"th","st","nd","rd","th")</f>
        <v>92nd</v>
      </c>
      <c r="Y375" s="77">
        <v>0</v>
      </c>
      <c r="Z375" s="77">
        <v>1.1100000000000001</v>
      </c>
      <c r="AA375" s="81">
        <v>2385484.94</v>
      </c>
      <c r="AB375" s="82">
        <v>5926253392</v>
      </c>
      <c r="AC375" s="83">
        <v>1984486466</v>
      </c>
      <c r="AD375" s="115">
        <v>110115320.20999999</v>
      </c>
      <c r="AE375" s="115">
        <v>74176.88</v>
      </c>
      <c r="AF375" s="115">
        <v>100850.9</v>
      </c>
      <c r="AG375" s="115">
        <v>14633.92</v>
      </c>
    </row>
    <row r="376" spans="1:33" x14ac:dyDescent="0.25">
      <c r="A376" s="7">
        <v>123468303</v>
      </c>
      <c r="B376" s="8" t="s">
        <v>606</v>
      </c>
      <c r="C376" s="8" t="s">
        <v>94</v>
      </c>
      <c r="D376" s="70">
        <v>110065</v>
      </c>
      <c r="E376" s="71">
        <v>9455</v>
      </c>
      <c r="F376" s="72">
        <v>76262840.010000005</v>
      </c>
      <c r="G376" s="73">
        <v>73.28</v>
      </c>
      <c r="H376" s="29">
        <f t="shared" si="15"/>
        <v>90</v>
      </c>
      <c r="I376" s="38" t="str">
        <f t="array" ref="I376">H376&amp;CHOOSE(AND(H376&lt;&gt;{11,12,13})*MIN(4,MOD(H376,10))+1,"th","st","nd","rd","th")</f>
        <v>90th</v>
      </c>
      <c r="J376" s="74">
        <v>1.43</v>
      </c>
      <c r="K376" s="75">
        <v>76889511.069999993</v>
      </c>
      <c r="L376" s="113">
        <v>4193.2190000000001</v>
      </c>
      <c r="M376" s="38">
        <v>182.88200000000001</v>
      </c>
      <c r="N376" s="72">
        <v>17419.689999999999</v>
      </c>
      <c r="O376" s="29">
        <f t="shared" si="16"/>
        <v>96</v>
      </c>
      <c r="P376" s="38" t="str">
        <f t="array" ref="P376">O376&amp;CHOOSE(AND(O376&lt;&gt;{11,12,13})*MIN(4,MOD(O376,10))+1,"th","st","nd","rd","th")</f>
        <v>96th</v>
      </c>
      <c r="Q376" s="76">
        <v>0.68259999999999998</v>
      </c>
      <c r="R376" s="77">
        <v>0.98</v>
      </c>
      <c r="S376" s="78">
        <v>1.5800000000000002E-2</v>
      </c>
      <c r="T376" s="79">
        <v>128</v>
      </c>
      <c r="U376" s="80">
        <v>64586254</v>
      </c>
      <c r="V376" s="72">
        <v>14758.86</v>
      </c>
      <c r="W376" s="29">
        <f t="shared" si="17"/>
        <v>96</v>
      </c>
      <c r="X376" s="38" t="str">
        <f t="array" ref="X376">W376&amp;CHOOSE(AND(W376&lt;&gt;{11,12,13})*MIN(4,MOD(W376,10))+1,"th","st","nd","rd","th")</f>
        <v>96th</v>
      </c>
      <c r="Y376" s="77">
        <v>0</v>
      </c>
      <c r="Z376" s="77">
        <v>0.98</v>
      </c>
      <c r="AA376" s="81">
        <v>2353930.79</v>
      </c>
      <c r="AB376" s="82">
        <v>3378303440</v>
      </c>
      <c r="AC376" s="83">
        <v>1441566244</v>
      </c>
      <c r="AD376" s="115">
        <v>73819201.010000005</v>
      </c>
      <c r="AE376" s="115">
        <v>0</v>
      </c>
      <c r="AF376" s="115">
        <v>89708.21</v>
      </c>
      <c r="AG376" s="115">
        <v>659186.27</v>
      </c>
    </row>
    <row r="377" spans="1:33" x14ac:dyDescent="0.25">
      <c r="A377" s="7">
        <v>123468402</v>
      </c>
      <c r="B377" s="8" t="s">
        <v>607</v>
      </c>
      <c r="C377" s="8" t="s">
        <v>94</v>
      </c>
      <c r="D377" s="70">
        <v>76736</v>
      </c>
      <c r="E377" s="71">
        <v>14722</v>
      </c>
      <c r="F377" s="72">
        <v>77224510.230000004</v>
      </c>
      <c r="G377" s="73">
        <v>68.36</v>
      </c>
      <c r="H377" s="29">
        <f t="shared" si="15"/>
        <v>83</v>
      </c>
      <c r="I377" s="38" t="str">
        <f t="array" ref="I377">H377&amp;CHOOSE(AND(H377&lt;&gt;{11,12,13})*MIN(4,MOD(H377,10))+1,"th","st","nd","rd","th")</f>
        <v>83rd</v>
      </c>
      <c r="J377" s="74">
        <v>1.33</v>
      </c>
      <c r="K377" s="75">
        <v>78646907.189999998</v>
      </c>
      <c r="L377" s="113">
        <v>3858.1819999999998</v>
      </c>
      <c r="M377" s="38">
        <v>436.46499999999997</v>
      </c>
      <c r="N377" s="72">
        <v>18309.96</v>
      </c>
      <c r="O377" s="29">
        <f t="shared" si="16"/>
        <v>97</v>
      </c>
      <c r="P377" s="38" t="str">
        <f t="array" ref="P377">O377&amp;CHOOSE(AND(O377&lt;&gt;{11,12,13})*MIN(4,MOD(O377,10))+1,"th","st","nd","rd","th")</f>
        <v>97th</v>
      </c>
      <c r="Q377" s="76">
        <v>0.64939999999999998</v>
      </c>
      <c r="R377" s="77">
        <v>0.86</v>
      </c>
      <c r="S377" s="78">
        <v>1.09E-2</v>
      </c>
      <c r="T377" s="79">
        <v>409</v>
      </c>
      <c r="U377" s="80">
        <v>95061953</v>
      </c>
      <c r="V377" s="72">
        <v>22134.99</v>
      </c>
      <c r="W377" s="29">
        <f t="shared" si="17"/>
        <v>98</v>
      </c>
      <c r="X377" s="38" t="str">
        <f t="array" ref="X377">W377&amp;CHOOSE(AND(W377&lt;&gt;{11,12,13})*MIN(4,MOD(W377,10))+1,"th","st","nd","rd","th")</f>
        <v>98th</v>
      </c>
      <c r="Y377" s="77">
        <v>0</v>
      </c>
      <c r="Z377" s="77">
        <v>0.86</v>
      </c>
      <c r="AA377" s="81">
        <v>611358.66</v>
      </c>
      <c r="AB377" s="82">
        <v>5695866068</v>
      </c>
      <c r="AC377" s="83">
        <v>1398309531</v>
      </c>
      <c r="AD377" s="115">
        <v>75972939.180000007</v>
      </c>
      <c r="AE377" s="115">
        <v>0</v>
      </c>
      <c r="AF377" s="115">
        <v>640212.39</v>
      </c>
      <c r="AG377" s="115">
        <v>12085</v>
      </c>
    </row>
    <row r="378" spans="1:33" x14ac:dyDescent="0.25">
      <c r="A378" s="7">
        <v>123468503</v>
      </c>
      <c r="B378" s="8" t="s">
        <v>608</v>
      </c>
      <c r="C378" s="8" t="s">
        <v>94</v>
      </c>
      <c r="D378" s="70">
        <v>65180</v>
      </c>
      <c r="E378" s="71">
        <v>9563</v>
      </c>
      <c r="F378" s="72">
        <v>45219740.410000004</v>
      </c>
      <c r="G378" s="73">
        <v>72.55</v>
      </c>
      <c r="H378" s="29">
        <f t="shared" si="15"/>
        <v>90</v>
      </c>
      <c r="I378" s="38" t="str">
        <f t="array" ref="I378">H378&amp;CHOOSE(AND(H378&lt;&gt;{11,12,13})*MIN(4,MOD(H378,10))+1,"th","st","nd","rd","th")</f>
        <v>90th</v>
      </c>
      <c r="J378" s="74">
        <v>1.42</v>
      </c>
      <c r="K378" s="75">
        <v>51125857.600000001</v>
      </c>
      <c r="L378" s="113">
        <v>3136.3760000000002</v>
      </c>
      <c r="M378" s="38">
        <v>376.20400000000001</v>
      </c>
      <c r="N378" s="72">
        <v>14549.78</v>
      </c>
      <c r="O378" s="29">
        <f t="shared" si="16"/>
        <v>85</v>
      </c>
      <c r="P378" s="38" t="str">
        <f t="array" ref="P378">O378&amp;CHOOSE(AND(O378&lt;&gt;{11,12,13})*MIN(4,MOD(O378,10))+1,"th","st","nd","rd","th")</f>
        <v>85th</v>
      </c>
      <c r="Q378" s="76">
        <v>0.81730000000000003</v>
      </c>
      <c r="R378" s="77">
        <v>1.1599999999999999</v>
      </c>
      <c r="S378" s="78">
        <v>1.5299999999999999E-2</v>
      </c>
      <c r="T378" s="79">
        <v>145</v>
      </c>
      <c r="U378" s="80">
        <v>39568181</v>
      </c>
      <c r="V378" s="72">
        <v>11264.71</v>
      </c>
      <c r="W378" s="29">
        <f t="shared" si="17"/>
        <v>88</v>
      </c>
      <c r="X378" s="38" t="str">
        <f t="array" ref="X378">W378&amp;CHOOSE(AND(W378&lt;&gt;{11,12,13})*MIN(4,MOD(W378,10))+1,"th","st","nd","rd","th")</f>
        <v>88th</v>
      </c>
      <c r="Y378" s="77">
        <v>0</v>
      </c>
      <c r="Z378" s="77">
        <v>1.1599999999999999</v>
      </c>
      <c r="AA378" s="81">
        <v>1259745.99</v>
      </c>
      <c r="AB378" s="82">
        <v>2227306718</v>
      </c>
      <c r="AC378" s="83">
        <v>725542646</v>
      </c>
      <c r="AD378" s="115">
        <v>43871836.880000003</v>
      </c>
      <c r="AE378" s="115">
        <v>0</v>
      </c>
      <c r="AF378" s="115">
        <v>88157.54</v>
      </c>
      <c r="AG378" s="115">
        <v>18599.2</v>
      </c>
    </row>
    <row r="379" spans="1:33" x14ac:dyDescent="0.25">
      <c r="A379" s="7">
        <v>123468603</v>
      </c>
      <c r="B379" s="8" t="s">
        <v>609</v>
      </c>
      <c r="C379" s="8" t="s">
        <v>94</v>
      </c>
      <c r="D379" s="70">
        <v>68816</v>
      </c>
      <c r="E379" s="71">
        <v>8477</v>
      </c>
      <c r="F379" s="72">
        <v>36974800.089999996</v>
      </c>
      <c r="G379" s="73">
        <v>63.38</v>
      </c>
      <c r="H379" s="29">
        <f t="shared" si="15"/>
        <v>75</v>
      </c>
      <c r="I379" s="38" t="str">
        <f t="array" ref="I379">H379&amp;CHOOSE(AND(H379&lt;&gt;{11,12,13})*MIN(4,MOD(H379,10))+1,"th","st","nd","rd","th")</f>
        <v>75th</v>
      </c>
      <c r="J379" s="74">
        <v>1.24</v>
      </c>
      <c r="K379" s="75">
        <v>49977672.43</v>
      </c>
      <c r="L379" s="113">
        <v>3303.4110000000001</v>
      </c>
      <c r="M379" s="38">
        <v>295.09500000000003</v>
      </c>
      <c r="N379" s="72">
        <v>13888.45</v>
      </c>
      <c r="O379" s="29">
        <f t="shared" si="16"/>
        <v>80</v>
      </c>
      <c r="P379" s="38" t="str">
        <f t="array" ref="P379">O379&amp;CHOOSE(AND(O379&lt;&gt;{11,12,13})*MIN(4,MOD(O379,10))+1,"th","st","nd","rd","th")</f>
        <v>80th</v>
      </c>
      <c r="Q379" s="76">
        <v>0.85619999999999996</v>
      </c>
      <c r="R379" s="77">
        <v>1.06</v>
      </c>
      <c r="S379" s="78">
        <v>1.5299999999999999E-2</v>
      </c>
      <c r="T379" s="79">
        <v>145</v>
      </c>
      <c r="U379" s="80">
        <v>32389350</v>
      </c>
      <c r="V379" s="72">
        <v>9000.7800000000007</v>
      </c>
      <c r="W379" s="29">
        <f t="shared" si="17"/>
        <v>75</v>
      </c>
      <c r="X379" s="38" t="str">
        <f t="array" ref="X379">W379&amp;CHOOSE(AND(W379&lt;&gt;{11,12,13})*MIN(4,MOD(W379,10))+1,"th","st","nd","rd","th")</f>
        <v>75th</v>
      </c>
      <c r="Y379" s="77">
        <v>0</v>
      </c>
      <c r="Z379" s="77">
        <v>1.06</v>
      </c>
      <c r="AA379" s="81">
        <v>1132846.98</v>
      </c>
      <c r="AB379" s="82">
        <v>1768453904</v>
      </c>
      <c r="AC379" s="83">
        <v>648661748</v>
      </c>
      <c r="AD379" s="115">
        <v>35831935.920000002</v>
      </c>
      <c r="AE379" s="115">
        <v>0</v>
      </c>
      <c r="AF379" s="115">
        <v>10017.19</v>
      </c>
      <c r="AG379" s="115">
        <v>0</v>
      </c>
    </row>
    <row r="380" spans="1:33" x14ac:dyDescent="0.25">
      <c r="A380" s="7">
        <v>123469303</v>
      </c>
      <c r="B380" s="8" t="s">
        <v>650</v>
      </c>
      <c r="C380" s="8" t="s">
        <v>94</v>
      </c>
      <c r="D380" s="70">
        <v>96728</v>
      </c>
      <c r="E380" s="71">
        <v>14419</v>
      </c>
      <c r="F380" s="72">
        <v>75910107.760000005</v>
      </c>
      <c r="G380" s="73">
        <v>54.43</v>
      </c>
      <c r="H380" s="29">
        <f t="shared" si="15"/>
        <v>57</v>
      </c>
      <c r="I380" s="38" t="str">
        <f t="array" ref="I380">H380&amp;CHOOSE(AND(H380&lt;&gt;{11,12,13})*MIN(4,MOD(H380,10))+1,"th","st","nd","rd","th")</f>
        <v>57th</v>
      </c>
      <c r="J380" s="74">
        <v>1.06</v>
      </c>
      <c r="K380" s="75">
        <v>91747031.900000006</v>
      </c>
      <c r="L380" s="113">
        <v>4494.0820000000003</v>
      </c>
      <c r="M380" s="38">
        <v>375.846</v>
      </c>
      <c r="N380" s="72">
        <v>18808.240000000002</v>
      </c>
      <c r="O380" s="29">
        <f t="shared" si="16"/>
        <v>98</v>
      </c>
      <c r="P380" s="38" t="str">
        <f t="array" ref="P380">O380&amp;CHOOSE(AND(O380&lt;&gt;{11,12,13})*MIN(4,MOD(O380,10))+1,"th","st","nd","rd","th")</f>
        <v>98th</v>
      </c>
      <c r="Q380" s="76">
        <v>0.63219999999999998</v>
      </c>
      <c r="R380" s="77">
        <v>0.67</v>
      </c>
      <c r="S380" s="78">
        <v>9.5999999999999992E-3</v>
      </c>
      <c r="T380" s="79">
        <v>462</v>
      </c>
      <c r="U380" s="80">
        <v>105444427</v>
      </c>
      <c r="V380" s="72">
        <v>21652.15</v>
      </c>
      <c r="W380" s="29">
        <f t="shared" si="17"/>
        <v>98</v>
      </c>
      <c r="X380" s="38" t="str">
        <f t="array" ref="X380">W380&amp;CHOOSE(AND(W380&lt;&gt;{11,12,13})*MIN(4,MOD(W380,10))+1,"th","st","nd","rd","th")</f>
        <v>98th</v>
      </c>
      <c r="Y380" s="77">
        <v>0</v>
      </c>
      <c r="Z380" s="77">
        <v>0.67</v>
      </c>
      <c r="AA380" s="81">
        <v>3028809.01</v>
      </c>
      <c r="AB380" s="82">
        <v>5375126889</v>
      </c>
      <c r="AC380" s="83">
        <v>2493860208</v>
      </c>
      <c r="AD380" s="115">
        <v>72878792.939999998</v>
      </c>
      <c r="AE380" s="115">
        <v>0</v>
      </c>
      <c r="AF380" s="115">
        <v>2505.81</v>
      </c>
      <c r="AG380" s="115">
        <v>152235.68</v>
      </c>
    </row>
    <row r="381" spans="1:33" x14ac:dyDescent="0.25">
      <c r="A381" s="7">
        <v>116471803</v>
      </c>
      <c r="B381" s="8" t="s">
        <v>251</v>
      </c>
      <c r="C381" s="8" t="s">
        <v>252</v>
      </c>
      <c r="D381" s="70">
        <v>54692</v>
      </c>
      <c r="E381" s="71">
        <v>7758</v>
      </c>
      <c r="F381" s="72">
        <v>21200815.829999998</v>
      </c>
      <c r="G381" s="73">
        <v>49.97</v>
      </c>
      <c r="H381" s="29">
        <f t="shared" si="15"/>
        <v>47</v>
      </c>
      <c r="I381" s="38" t="str">
        <f t="array" ref="I381">H381&amp;CHOOSE(AND(H381&lt;&gt;{11,12,13})*MIN(4,MOD(H381,10))+1,"th","st","nd","rd","th")</f>
        <v>47th</v>
      </c>
      <c r="J381" s="74">
        <v>0.97</v>
      </c>
      <c r="K381" s="75">
        <v>35722525.689999998</v>
      </c>
      <c r="L381" s="113">
        <v>2402.2800000000002</v>
      </c>
      <c r="M381" s="38">
        <v>338.21100000000001</v>
      </c>
      <c r="N381" s="72">
        <v>13020.66</v>
      </c>
      <c r="O381" s="29">
        <f t="shared" si="16"/>
        <v>69</v>
      </c>
      <c r="P381" s="38" t="str">
        <f t="array" ref="P381">O381&amp;CHOOSE(AND(O381&lt;&gt;{11,12,13})*MIN(4,MOD(O381,10))+1,"th","st","nd","rd","th")</f>
        <v>69th</v>
      </c>
      <c r="Q381" s="76">
        <v>0.91320000000000001</v>
      </c>
      <c r="R381" s="77">
        <v>0.89</v>
      </c>
      <c r="S381" s="78">
        <v>1.0999999999999999E-2</v>
      </c>
      <c r="T381" s="79">
        <v>404</v>
      </c>
      <c r="U381" s="80">
        <v>25859251</v>
      </c>
      <c r="V381" s="72">
        <v>9435.99</v>
      </c>
      <c r="W381" s="29">
        <f t="shared" si="17"/>
        <v>79</v>
      </c>
      <c r="X381" s="38" t="str">
        <f t="array" ref="X381">W381&amp;CHOOSE(AND(W381&lt;&gt;{11,12,13})*MIN(4,MOD(W381,10))+1,"th","st","nd","rd","th")</f>
        <v>79th</v>
      </c>
      <c r="Y381" s="77">
        <v>0</v>
      </c>
      <c r="Z381" s="77">
        <v>0.89</v>
      </c>
      <c r="AA381" s="81">
        <v>553175.36</v>
      </c>
      <c r="AB381" s="82">
        <v>1363201183</v>
      </c>
      <c r="AC381" s="83">
        <v>566593695</v>
      </c>
      <c r="AD381" s="115">
        <v>20557689.489999998</v>
      </c>
      <c r="AE381" s="115">
        <v>0</v>
      </c>
      <c r="AF381" s="115">
        <v>89950.98</v>
      </c>
      <c r="AG381" s="115">
        <v>39517.519999999997</v>
      </c>
    </row>
    <row r="382" spans="1:33" x14ac:dyDescent="0.25">
      <c r="A382" s="7">
        <v>120480803</v>
      </c>
      <c r="B382" s="8" t="s">
        <v>128</v>
      </c>
      <c r="C382" s="8" t="s">
        <v>129</v>
      </c>
      <c r="D382" s="70">
        <v>57278</v>
      </c>
      <c r="E382" s="71">
        <v>8577</v>
      </c>
      <c r="F382" s="72">
        <v>34039929.229999997</v>
      </c>
      <c r="G382" s="73">
        <v>69.290000000000006</v>
      </c>
      <c r="H382" s="29">
        <f t="shared" si="15"/>
        <v>85</v>
      </c>
      <c r="I382" s="38" t="str">
        <f t="array" ref="I382">H382&amp;CHOOSE(AND(H382&lt;&gt;{11,12,13})*MIN(4,MOD(H382,10))+1,"th","st","nd","rd","th")</f>
        <v>85th</v>
      </c>
      <c r="J382" s="74">
        <v>1.35</v>
      </c>
      <c r="K382" s="75">
        <v>47242489.979999997</v>
      </c>
      <c r="L382" s="113">
        <v>3101.77</v>
      </c>
      <c r="M382" s="38">
        <v>387.53500000000003</v>
      </c>
      <c r="N382" s="72">
        <v>13537.33</v>
      </c>
      <c r="O382" s="29">
        <f t="shared" si="16"/>
        <v>76</v>
      </c>
      <c r="P382" s="38" t="str">
        <f t="array" ref="P382">O382&amp;CHOOSE(AND(O382&lt;&gt;{11,12,13})*MIN(4,MOD(O382,10))+1,"th","st","nd","rd","th")</f>
        <v>76th</v>
      </c>
      <c r="Q382" s="76">
        <v>0.87839999999999996</v>
      </c>
      <c r="R382" s="77">
        <v>1.19</v>
      </c>
      <c r="S382" s="78">
        <v>1.6799999999999999E-2</v>
      </c>
      <c r="T382" s="79">
        <v>92</v>
      </c>
      <c r="U382" s="80">
        <v>27191266</v>
      </c>
      <c r="V382" s="72">
        <v>7792.75</v>
      </c>
      <c r="W382" s="29">
        <f t="shared" si="17"/>
        <v>64</v>
      </c>
      <c r="X382" s="38" t="str">
        <f t="array" ref="X382">W382&amp;CHOOSE(AND(W382&lt;&gt;{11,12,13})*MIN(4,MOD(W382,10))+1,"th","st","nd","rd","th")</f>
        <v>64th</v>
      </c>
      <c r="Y382" s="77">
        <v>0</v>
      </c>
      <c r="Z382" s="77">
        <v>1.19</v>
      </c>
      <c r="AA382" s="81">
        <v>1719512.81</v>
      </c>
      <c r="AB382" s="82">
        <v>1510966110</v>
      </c>
      <c r="AC382" s="83">
        <v>518232881</v>
      </c>
      <c r="AD382" s="115">
        <v>32305216.559999999</v>
      </c>
      <c r="AE382" s="115">
        <v>0</v>
      </c>
      <c r="AF382" s="115">
        <v>15199.86</v>
      </c>
      <c r="AG382" s="115">
        <v>6608</v>
      </c>
    </row>
    <row r="383" spans="1:33" x14ac:dyDescent="0.25">
      <c r="A383" s="7">
        <v>120481002</v>
      </c>
      <c r="B383" s="8" t="s">
        <v>148</v>
      </c>
      <c r="C383" s="8" t="s">
        <v>129</v>
      </c>
      <c r="D383" s="70">
        <v>55396</v>
      </c>
      <c r="E383" s="71">
        <v>44937</v>
      </c>
      <c r="F383" s="72">
        <v>177480439.77000001</v>
      </c>
      <c r="G383" s="73">
        <v>71.3</v>
      </c>
      <c r="H383" s="29">
        <f t="shared" si="15"/>
        <v>87</v>
      </c>
      <c r="I383" s="38" t="str">
        <f t="array" ref="I383">H383&amp;CHOOSE(AND(H383&lt;&gt;{11,12,13})*MIN(4,MOD(H383,10))+1,"th","st","nd","rd","th")</f>
        <v>87th</v>
      </c>
      <c r="J383" s="74">
        <v>1.39</v>
      </c>
      <c r="K383" s="75">
        <v>217589776.25999999</v>
      </c>
      <c r="L383" s="113">
        <v>15744.592000000001</v>
      </c>
      <c r="M383" s="38">
        <v>3463.0680000000002</v>
      </c>
      <c r="N383" s="72">
        <v>11303.29</v>
      </c>
      <c r="O383" s="29">
        <f t="shared" si="16"/>
        <v>38</v>
      </c>
      <c r="P383" s="38" t="str">
        <f t="array" ref="P383">O383&amp;CHOOSE(AND(O383&lt;&gt;{11,12,13})*MIN(4,MOD(O383,10))+1,"th","st","nd","rd","th")</f>
        <v>38th</v>
      </c>
      <c r="Q383" s="76">
        <v>1.052</v>
      </c>
      <c r="R383" s="77">
        <v>1.39</v>
      </c>
      <c r="S383" s="78">
        <v>1.6299999999999999E-2</v>
      </c>
      <c r="T383" s="79">
        <v>115</v>
      </c>
      <c r="U383" s="80">
        <v>146156145</v>
      </c>
      <c r="V383" s="72">
        <v>7609.26</v>
      </c>
      <c r="W383" s="29">
        <f t="shared" si="17"/>
        <v>62</v>
      </c>
      <c r="X383" s="38" t="str">
        <f t="array" ref="X383">W383&amp;CHOOSE(AND(W383&lt;&gt;{11,12,13})*MIN(4,MOD(W383,10))+1,"th","st","nd","rd","th")</f>
        <v>62nd</v>
      </c>
      <c r="Y383" s="77">
        <v>0</v>
      </c>
      <c r="Z383" s="77">
        <v>1.39</v>
      </c>
      <c r="AA383" s="81">
        <v>4741858.2699999996</v>
      </c>
      <c r="AB383" s="82">
        <v>8173588043</v>
      </c>
      <c r="AC383" s="83">
        <v>2733586933</v>
      </c>
      <c r="AD383" s="115">
        <v>172589609.81999999</v>
      </c>
      <c r="AE383" s="115">
        <v>0</v>
      </c>
      <c r="AF383" s="115">
        <v>148971.68</v>
      </c>
      <c r="AG383" s="115">
        <v>480120.08</v>
      </c>
    </row>
    <row r="384" spans="1:33" x14ac:dyDescent="0.25">
      <c r="A384" s="7">
        <v>120483302</v>
      </c>
      <c r="B384" s="8" t="s">
        <v>274</v>
      </c>
      <c r="C384" s="8" t="s">
        <v>129</v>
      </c>
      <c r="D384" s="70">
        <v>62023</v>
      </c>
      <c r="E384" s="71">
        <v>23807</v>
      </c>
      <c r="F384" s="72">
        <v>101885190.55</v>
      </c>
      <c r="G384" s="73">
        <v>69</v>
      </c>
      <c r="H384" s="29">
        <f t="shared" si="15"/>
        <v>84</v>
      </c>
      <c r="I384" s="38" t="str">
        <f t="array" ref="I384">H384&amp;CHOOSE(AND(H384&lt;&gt;{11,12,13})*MIN(4,MOD(H384,10))+1,"th","st","nd","rd","th")</f>
        <v>84th</v>
      </c>
      <c r="J384" s="74">
        <v>1.35</v>
      </c>
      <c r="K384" s="75">
        <v>126154858.20999999</v>
      </c>
      <c r="L384" s="113">
        <v>9015.402</v>
      </c>
      <c r="M384" s="38">
        <v>1523.0170000000001</v>
      </c>
      <c r="N384" s="72">
        <v>11965.76</v>
      </c>
      <c r="O384" s="29">
        <f t="shared" si="16"/>
        <v>53</v>
      </c>
      <c r="P384" s="38" t="str">
        <f t="array" ref="P384">O384&amp;CHOOSE(AND(O384&lt;&gt;{11,12,13})*MIN(4,MOD(O384,10))+1,"th","st","nd","rd","th")</f>
        <v>53rd</v>
      </c>
      <c r="Q384" s="76">
        <v>0.99370000000000003</v>
      </c>
      <c r="R384" s="77">
        <v>1.34</v>
      </c>
      <c r="S384" s="78">
        <v>1.8100000000000002E-2</v>
      </c>
      <c r="T384" s="79">
        <v>51</v>
      </c>
      <c r="U384" s="80">
        <v>75414859</v>
      </c>
      <c r="V384" s="72">
        <v>7156.18</v>
      </c>
      <c r="W384" s="29">
        <f t="shared" si="17"/>
        <v>56</v>
      </c>
      <c r="X384" s="38" t="str">
        <f t="array" ref="X384">W384&amp;CHOOSE(AND(W384&lt;&gt;{11,12,13})*MIN(4,MOD(W384,10))+1,"th","st","nd","rd","th")</f>
        <v>56th</v>
      </c>
      <c r="Y384" s="77">
        <v>0</v>
      </c>
      <c r="Z384" s="77">
        <v>1.34</v>
      </c>
      <c r="AA384" s="81">
        <v>3298711.83</v>
      </c>
      <c r="AB384" s="82">
        <v>4125108387</v>
      </c>
      <c r="AC384" s="83">
        <v>1502866142</v>
      </c>
      <c r="AD384" s="115">
        <v>98351042.890000001</v>
      </c>
      <c r="AE384" s="115">
        <v>0</v>
      </c>
      <c r="AF384" s="115">
        <v>235435.83</v>
      </c>
      <c r="AG384" s="115">
        <v>54710.01</v>
      </c>
    </row>
    <row r="385" spans="1:33" x14ac:dyDescent="0.25">
      <c r="A385" s="7">
        <v>120484803</v>
      </c>
      <c r="B385" s="8" t="s">
        <v>429</v>
      </c>
      <c r="C385" s="8" t="s">
        <v>129</v>
      </c>
      <c r="D385" s="70">
        <v>79419</v>
      </c>
      <c r="E385" s="71">
        <v>10254</v>
      </c>
      <c r="F385" s="72">
        <v>58917998.109999999</v>
      </c>
      <c r="G385" s="73">
        <v>72.349999999999994</v>
      </c>
      <c r="H385" s="29">
        <f t="shared" si="15"/>
        <v>89</v>
      </c>
      <c r="I385" s="38" t="str">
        <f t="array" ref="I385">H385&amp;CHOOSE(AND(H385&lt;&gt;{11,12,13})*MIN(4,MOD(H385,10))+1,"th","st","nd","rd","th")</f>
        <v>89th</v>
      </c>
      <c r="J385" s="74">
        <v>1.41</v>
      </c>
      <c r="K385" s="75">
        <v>68743236.150000006</v>
      </c>
      <c r="L385" s="113">
        <v>4777.8729999999996</v>
      </c>
      <c r="M385" s="38">
        <v>233.434</v>
      </c>
      <c r="N385" s="72">
        <v>13695.34</v>
      </c>
      <c r="O385" s="29">
        <f t="shared" si="16"/>
        <v>78</v>
      </c>
      <c r="P385" s="38" t="str">
        <f t="array" ref="P385">O385&amp;CHOOSE(AND(O385&lt;&gt;{11,12,13})*MIN(4,MOD(O385,10))+1,"th","st","nd","rd","th")</f>
        <v>78th</v>
      </c>
      <c r="Q385" s="76">
        <v>0.86819999999999997</v>
      </c>
      <c r="R385" s="77">
        <v>1.22</v>
      </c>
      <c r="S385" s="78">
        <v>1.52E-2</v>
      </c>
      <c r="T385" s="79">
        <v>149</v>
      </c>
      <c r="U385" s="80">
        <v>51827587</v>
      </c>
      <c r="V385" s="72">
        <v>10342.129999999999</v>
      </c>
      <c r="W385" s="29">
        <f t="shared" si="17"/>
        <v>84</v>
      </c>
      <c r="X385" s="38" t="str">
        <f t="array" ref="X385">W385&amp;CHOOSE(AND(W385&lt;&gt;{11,12,13})*MIN(4,MOD(W385,10))+1,"th","st","nd","rd","th")</f>
        <v>84th</v>
      </c>
      <c r="Y385" s="77">
        <v>0</v>
      </c>
      <c r="Z385" s="77">
        <v>1.22</v>
      </c>
      <c r="AA385" s="81">
        <v>1597976.23</v>
      </c>
      <c r="AB385" s="82">
        <v>2917242306</v>
      </c>
      <c r="AC385" s="83">
        <v>950488095</v>
      </c>
      <c r="AD385" s="115">
        <v>57294445.350000001</v>
      </c>
      <c r="AE385" s="115">
        <v>0</v>
      </c>
      <c r="AF385" s="115">
        <v>25576.53</v>
      </c>
      <c r="AG385" s="115">
        <v>111672.76</v>
      </c>
    </row>
    <row r="386" spans="1:33" x14ac:dyDescent="0.25">
      <c r="A386" s="7">
        <v>120484903</v>
      </c>
      <c r="B386" s="8" t="s">
        <v>446</v>
      </c>
      <c r="C386" s="8" t="s">
        <v>129</v>
      </c>
      <c r="D386" s="70">
        <v>61176</v>
      </c>
      <c r="E386" s="71">
        <v>16513</v>
      </c>
      <c r="F386" s="72">
        <v>64814823.980000004</v>
      </c>
      <c r="G386" s="73">
        <v>64.16</v>
      </c>
      <c r="H386" s="29">
        <f t="shared" si="15"/>
        <v>77</v>
      </c>
      <c r="I386" s="38" t="str">
        <f t="array" ref="I386">H386&amp;CHOOSE(AND(H386&lt;&gt;{11,12,13})*MIN(4,MOD(H386,10))+1,"th","st","nd","rd","th")</f>
        <v>77th</v>
      </c>
      <c r="J386" s="74">
        <v>1.25</v>
      </c>
      <c r="K386" s="75">
        <v>84638022.489999995</v>
      </c>
      <c r="L386" s="113">
        <v>5773.5619999999999</v>
      </c>
      <c r="M386" s="38">
        <v>589.54</v>
      </c>
      <c r="N386" s="72">
        <v>13289.61</v>
      </c>
      <c r="O386" s="29">
        <f t="shared" si="16"/>
        <v>72</v>
      </c>
      <c r="P386" s="38" t="str">
        <f t="array" ref="P386">O386&amp;CHOOSE(AND(O386&lt;&gt;{11,12,13})*MIN(4,MOD(O386,10))+1,"th","st","nd","rd","th")</f>
        <v>72nd</v>
      </c>
      <c r="Q386" s="76">
        <v>0.89470000000000005</v>
      </c>
      <c r="R386" s="77">
        <v>1.1200000000000001</v>
      </c>
      <c r="S386" s="78">
        <v>1.55E-2</v>
      </c>
      <c r="T386" s="79">
        <v>137</v>
      </c>
      <c r="U386" s="80">
        <v>55948087</v>
      </c>
      <c r="V386" s="72">
        <v>8792.58</v>
      </c>
      <c r="W386" s="29">
        <f t="shared" si="17"/>
        <v>73</v>
      </c>
      <c r="X386" s="38" t="str">
        <f t="array" ref="X386">W386&amp;CHOOSE(AND(W386&lt;&gt;{11,12,13})*MIN(4,MOD(W386,10))+1,"th","st","nd","rd","th")</f>
        <v>73rd</v>
      </c>
      <c r="Y386" s="77">
        <v>0</v>
      </c>
      <c r="Z386" s="77">
        <v>1.1200000000000001</v>
      </c>
      <c r="AA386" s="81">
        <v>1465992.28</v>
      </c>
      <c r="AB386" s="82">
        <v>3069628528</v>
      </c>
      <c r="AC386" s="83">
        <v>1105601867</v>
      </c>
      <c r="AD386" s="115">
        <v>63284259.710000001</v>
      </c>
      <c r="AE386" s="115">
        <v>0</v>
      </c>
      <c r="AF386" s="115">
        <v>64571.99</v>
      </c>
      <c r="AG386" s="115">
        <v>74887.17</v>
      </c>
    </row>
    <row r="387" spans="1:33" x14ac:dyDescent="0.25">
      <c r="A387" s="7">
        <v>120485603</v>
      </c>
      <c r="B387" s="8" t="s">
        <v>475</v>
      </c>
      <c r="C387" s="8" t="s">
        <v>129</v>
      </c>
      <c r="D387" s="70">
        <v>55263</v>
      </c>
      <c r="E387" s="71">
        <v>4942</v>
      </c>
      <c r="F387" s="72">
        <v>18427353.969999999</v>
      </c>
      <c r="G387" s="73">
        <v>67.47</v>
      </c>
      <c r="H387" s="29">
        <f t="shared" ref="H387:H450" si="18">ROUND(_xlfn.PERCENTRANK.EXC(G$2:G$501,G387)*100,0)</f>
        <v>82</v>
      </c>
      <c r="I387" s="38" t="str">
        <f t="array" ref="I387">H387&amp;CHOOSE(AND(H387&lt;&gt;{11,12,13})*MIN(4,MOD(H387,10))+1,"th","st","nd","rd","th")</f>
        <v>82nd</v>
      </c>
      <c r="J387" s="74">
        <v>1.32</v>
      </c>
      <c r="K387" s="75">
        <v>25489931.129999999</v>
      </c>
      <c r="L387" s="113">
        <v>1700.306</v>
      </c>
      <c r="M387" s="38">
        <v>186.673</v>
      </c>
      <c r="N387" s="72">
        <v>13502.89</v>
      </c>
      <c r="O387" s="29">
        <f t="shared" ref="O387:O450" si="19">ROUND(_xlfn.PERCENTRANK.EXC(N$2:N$501,N387)*100,0)</f>
        <v>75</v>
      </c>
      <c r="P387" s="38" t="str">
        <f t="array" ref="P387">O387&amp;CHOOSE(AND(O387&lt;&gt;{11,12,13})*MIN(4,MOD(O387,10))+1,"th","st","nd","rd","th")</f>
        <v>75th</v>
      </c>
      <c r="Q387" s="76">
        <v>0.88060000000000005</v>
      </c>
      <c r="R387" s="77">
        <v>1.1599999999999999</v>
      </c>
      <c r="S387" s="78">
        <v>1.61E-2</v>
      </c>
      <c r="T387" s="79">
        <v>123</v>
      </c>
      <c r="U387" s="80">
        <v>15326791</v>
      </c>
      <c r="V387" s="72">
        <v>8122.4</v>
      </c>
      <c r="W387" s="29">
        <f t="shared" ref="W387:W450" si="20">ROUND(_xlfn.PERCENTRANK.EXC(V$2:V$501,V387)*100,0)</f>
        <v>67</v>
      </c>
      <c r="X387" s="38" t="str">
        <f t="array" ref="X387">W387&amp;CHOOSE(AND(W387&lt;&gt;{11,12,13})*MIN(4,MOD(W387,10))+1,"th","st","nd","rd","th")</f>
        <v>67th</v>
      </c>
      <c r="Y387" s="77">
        <v>0</v>
      </c>
      <c r="Z387" s="77">
        <v>1.1599999999999999</v>
      </c>
      <c r="AA387" s="81">
        <v>695176.45</v>
      </c>
      <c r="AB387" s="82">
        <v>865585459</v>
      </c>
      <c r="AC387" s="83">
        <v>278204910</v>
      </c>
      <c r="AD387" s="115">
        <v>17727444.75</v>
      </c>
      <c r="AE387" s="115">
        <v>0</v>
      </c>
      <c r="AF387" s="115">
        <v>4732.7700000000004</v>
      </c>
      <c r="AG387" s="115">
        <v>10255.33</v>
      </c>
    </row>
    <row r="388" spans="1:33" x14ac:dyDescent="0.25">
      <c r="A388" s="7">
        <v>120486003</v>
      </c>
      <c r="B388" s="8" t="s">
        <v>528</v>
      </c>
      <c r="C388" s="8" t="s">
        <v>129</v>
      </c>
      <c r="D388" s="70">
        <v>65948</v>
      </c>
      <c r="E388" s="71">
        <v>6560</v>
      </c>
      <c r="F388" s="72">
        <v>34121415.030000001</v>
      </c>
      <c r="G388" s="73">
        <v>78.87</v>
      </c>
      <c r="H388" s="29">
        <f t="shared" si="18"/>
        <v>96</v>
      </c>
      <c r="I388" s="38" t="str">
        <f t="array" ref="I388">H388&amp;CHOOSE(AND(H388&lt;&gt;{11,12,13})*MIN(4,MOD(H388,10))+1,"th","st","nd","rd","th")</f>
        <v>96th</v>
      </c>
      <c r="J388" s="74">
        <v>1.54</v>
      </c>
      <c r="K388" s="75">
        <v>39576829.759999998</v>
      </c>
      <c r="L388" s="113">
        <v>2250.232</v>
      </c>
      <c r="M388" s="38">
        <v>168.79</v>
      </c>
      <c r="N388" s="72">
        <v>16345.94</v>
      </c>
      <c r="O388" s="29">
        <f t="shared" si="19"/>
        <v>93</v>
      </c>
      <c r="P388" s="38" t="str">
        <f t="array" ref="P388">O388&amp;CHOOSE(AND(O388&lt;&gt;{11,12,13})*MIN(4,MOD(O388,10))+1,"th","st","nd","rd","th")</f>
        <v>93rd</v>
      </c>
      <c r="Q388" s="76">
        <v>0.72740000000000005</v>
      </c>
      <c r="R388" s="77">
        <v>1.1200000000000001</v>
      </c>
      <c r="S388" s="78">
        <v>1.4999999999999999E-2</v>
      </c>
      <c r="T388" s="79">
        <v>162</v>
      </c>
      <c r="U388" s="80">
        <v>30511379</v>
      </c>
      <c r="V388" s="72">
        <v>12613.11</v>
      </c>
      <c r="W388" s="29">
        <f t="shared" si="20"/>
        <v>92</v>
      </c>
      <c r="X388" s="38" t="str">
        <f t="array" ref="X388">W388&amp;CHOOSE(AND(W388&lt;&gt;{11,12,13})*MIN(4,MOD(W388,10))+1,"th","st","nd","rd","th")</f>
        <v>92nd</v>
      </c>
      <c r="Y388" s="77">
        <v>0</v>
      </c>
      <c r="Z388" s="77">
        <v>1.1200000000000001</v>
      </c>
      <c r="AA388" s="81">
        <v>931206.85</v>
      </c>
      <c r="AB388" s="82">
        <v>1582119311</v>
      </c>
      <c r="AC388" s="83">
        <v>694849236</v>
      </c>
      <c r="AD388" s="115">
        <v>33155740.66</v>
      </c>
      <c r="AE388" s="115">
        <v>0</v>
      </c>
      <c r="AF388" s="115">
        <v>34467.519999999997</v>
      </c>
      <c r="AG388" s="115">
        <v>35629.5</v>
      </c>
    </row>
    <row r="389" spans="1:33" x14ac:dyDescent="0.25">
      <c r="A389" s="7">
        <v>120488603</v>
      </c>
      <c r="B389" s="8" t="s">
        <v>648</v>
      </c>
      <c r="C389" s="8" t="s">
        <v>129</v>
      </c>
      <c r="D389" s="70">
        <v>59221</v>
      </c>
      <c r="E389" s="71">
        <v>6187</v>
      </c>
      <c r="F389" s="72">
        <v>24436801.800000001</v>
      </c>
      <c r="G389" s="73">
        <v>66.69</v>
      </c>
      <c r="H389" s="29">
        <f t="shared" si="18"/>
        <v>81</v>
      </c>
      <c r="I389" s="38" t="str">
        <f t="array" ref="I389">H389&amp;CHOOSE(AND(H389&lt;&gt;{11,12,13})*MIN(4,MOD(H389,10))+1,"th","st","nd","rd","th")</f>
        <v>81st</v>
      </c>
      <c r="J389" s="74">
        <v>1.3</v>
      </c>
      <c r="K389" s="75">
        <v>32011590.27</v>
      </c>
      <c r="L389" s="113">
        <v>2232.9690000000001</v>
      </c>
      <c r="M389" s="38">
        <v>304.86</v>
      </c>
      <c r="N389" s="72">
        <v>12589.81</v>
      </c>
      <c r="O389" s="29">
        <f t="shared" si="19"/>
        <v>64</v>
      </c>
      <c r="P389" s="38" t="str">
        <f t="array" ref="P389">O389&amp;CHOOSE(AND(O389&lt;&gt;{11,12,13})*MIN(4,MOD(O389,10))+1,"th","st","nd","rd","th")</f>
        <v>64th</v>
      </c>
      <c r="Q389" s="76">
        <v>0.94450000000000001</v>
      </c>
      <c r="R389" s="77">
        <v>1.23</v>
      </c>
      <c r="S389" s="78">
        <v>1.6500000000000001E-2</v>
      </c>
      <c r="T389" s="79">
        <v>100</v>
      </c>
      <c r="U389" s="80">
        <v>19893923</v>
      </c>
      <c r="V389" s="72">
        <v>7838.95</v>
      </c>
      <c r="W389" s="29">
        <f t="shared" si="20"/>
        <v>65</v>
      </c>
      <c r="X389" s="38" t="str">
        <f t="array" ref="X389">W389&amp;CHOOSE(AND(W389&lt;&gt;{11,12,13})*MIN(4,MOD(W389,10))+1,"th","st","nd","rd","th")</f>
        <v>65th</v>
      </c>
      <c r="Y389" s="77">
        <v>0</v>
      </c>
      <c r="Z389" s="77">
        <v>1.23</v>
      </c>
      <c r="AA389" s="81">
        <v>981402.21</v>
      </c>
      <c r="AB389" s="82">
        <v>1112059104</v>
      </c>
      <c r="AC389" s="83">
        <v>372562035</v>
      </c>
      <c r="AD389" s="115">
        <v>23454292.510000002</v>
      </c>
      <c r="AE389" s="115">
        <v>0</v>
      </c>
      <c r="AF389" s="115">
        <v>1107.08</v>
      </c>
      <c r="AG389" s="115">
        <v>60810.09</v>
      </c>
    </row>
    <row r="390" spans="1:33" x14ac:dyDescent="0.25">
      <c r="A390" s="7">
        <v>116493503</v>
      </c>
      <c r="B390" s="8" t="s">
        <v>380</v>
      </c>
      <c r="C390" s="8" t="s">
        <v>381</v>
      </c>
      <c r="D390" s="70">
        <v>49076</v>
      </c>
      <c r="E390" s="71">
        <v>3551</v>
      </c>
      <c r="F390" s="72">
        <v>7540808.0799999991</v>
      </c>
      <c r="G390" s="73">
        <v>43.27</v>
      </c>
      <c r="H390" s="29">
        <f t="shared" si="18"/>
        <v>30</v>
      </c>
      <c r="I390" s="38" t="str">
        <f t="array" ref="I390">H390&amp;CHOOSE(AND(H390&lt;&gt;{11,12,13})*MIN(4,MOD(H390,10))+1,"th","st","nd","rd","th")</f>
        <v>30th</v>
      </c>
      <c r="J390" s="74">
        <v>0.84</v>
      </c>
      <c r="K390" s="75">
        <v>15998600.029999999</v>
      </c>
      <c r="L390" s="113">
        <v>1250.6120000000001</v>
      </c>
      <c r="M390" s="38">
        <v>380.82400000000001</v>
      </c>
      <c r="N390" s="72">
        <v>9805.7999999999993</v>
      </c>
      <c r="O390" s="29">
        <f t="shared" si="19"/>
        <v>10</v>
      </c>
      <c r="P390" s="38" t="str">
        <f t="array" ref="P390">O390&amp;CHOOSE(AND(O390&lt;&gt;{11,12,13})*MIN(4,MOD(O390,10))+1,"th","st","nd","rd","th")</f>
        <v>10th</v>
      </c>
      <c r="Q390" s="76">
        <v>1.2125999999999999</v>
      </c>
      <c r="R390" s="77">
        <v>0.84</v>
      </c>
      <c r="S390" s="78">
        <v>1.3100000000000001E-2</v>
      </c>
      <c r="T390" s="79">
        <v>263</v>
      </c>
      <c r="U390" s="80">
        <v>7718555</v>
      </c>
      <c r="V390" s="72">
        <v>4731.1400000000003</v>
      </c>
      <c r="W390" s="29">
        <f t="shared" si="20"/>
        <v>22</v>
      </c>
      <c r="X390" s="38" t="str">
        <f t="array" ref="X390">W390&amp;CHOOSE(AND(W390&lt;&gt;{11,12,13})*MIN(4,MOD(W390,10))+1,"th","st","nd","rd","th")</f>
        <v>22nd</v>
      </c>
      <c r="Y390" s="77">
        <v>0.28999999999999998</v>
      </c>
      <c r="Z390" s="77">
        <v>1.1299999999999999</v>
      </c>
      <c r="AA390" s="81">
        <v>343915.68</v>
      </c>
      <c r="AB390" s="82">
        <v>405353870</v>
      </c>
      <c r="AC390" s="83">
        <v>170657694</v>
      </c>
      <c r="AD390" s="115">
        <v>7140722.54</v>
      </c>
      <c r="AE390" s="115">
        <v>46321.77</v>
      </c>
      <c r="AF390" s="115">
        <v>9848.09</v>
      </c>
      <c r="AG390" s="115">
        <v>1062.9000000000001</v>
      </c>
    </row>
    <row r="391" spans="1:33" x14ac:dyDescent="0.25">
      <c r="A391" s="7">
        <v>116495003</v>
      </c>
      <c r="B391" s="8" t="s">
        <v>410</v>
      </c>
      <c r="C391" s="8" t="s">
        <v>381</v>
      </c>
      <c r="D391" s="70">
        <v>46527</v>
      </c>
      <c r="E391" s="71">
        <v>7212</v>
      </c>
      <c r="F391" s="72">
        <v>14171643.280000001</v>
      </c>
      <c r="G391" s="73">
        <v>42.23</v>
      </c>
      <c r="H391" s="29">
        <f t="shared" si="18"/>
        <v>28</v>
      </c>
      <c r="I391" s="38" t="str">
        <f t="array" ref="I391">H391&amp;CHOOSE(AND(H391&lt;&gt;{11,12,13})*MIN(4,MOD(H391,10))+1,"th","st","nd","rd","th")</f>
        <v>28th</v>
      </c>
      <c r="J391" s="74">
        <v>0.82</v>
      </c>
      <c r="K391" s="75">
        <v>27697548.75</v>
      </c>
      <c r="L391" s="113">
        <v>2117.4160000000002</v>
      </c>
      <c r="M391" s="38">
        <v>394.464</v>
      </c>
      <c r="N391" s="72">
        <v>11015.41</v>
      </c>
      <c r="O391" s="29">
        <f t="shared" si="19"/>
        <v>32</v>
      </c>
      <c r="P391" s="38" t="str">
        <f t="array" ref="P391">O391&amp;CHOOSE(AND(O391&lt;&gt;{11,12,13})*MIN(4,MOD(O391,10))+1,"th","st","nd","rd","th")</f>
        <v>32nd</v>
      </c>
      <c r="Q391" s="76">
        <v>1.0794999999999999</v>
      </c>
      <c r="R391" s="77">
        <v>0.82</v>
      </c>
      <c r="S391" s="78">
        <v>1.2999999999999999E-2</v>
      </c>
      <c r="T391" s="79">
        <v>276</v>
      </c>
      <c r="U391" s="80">
        <v>14640074</v>
      </c>
      <c r="V391" s="72">
        <v>5828.33</v>
      </c>
      <c r="W391" s="29">
        <f t="shared" si="20"/>
        <v>37</v>
      </c>
      <c r="X391" s="38" t="str">
        <f t="array" ref="X391">W391&amp;CHOOSE(AND(W391&lt;&gt;{11,12,13})*MIN(4,MOD(W391,10))+1,"th","st","nd","rd","th")</f>
        <v>37th</v>
      </c>
      <c r="Y391" s="77">
        <v>0.13</v>
      </c>
      <c r="Z391" s="77">
        <v>0.95</v>
      </c>
      <c r="AA391" s="81">
        <v>616404.92000000004</v>
      </c>
      <c r="AB391" s="82">
        <v>788919392</v>
      </c>
      <c r="AC391" s="83">
        <v>303623431</v>
      </c>
      <c r="AD391" s="115">
        <v>13522553.4</v>
      </c>
      <c r="AE391" s="115">
        <v>0</v>
      </c>
      <c r="AF391" s="115">
        <v>32684.959999999999</v>
      </c>
      <c r="AG391" s="115">
        <v>28159.57</v>
      </c>
    </row>
    <row r="392" spans="1:33" x14ac:dyDescent="0.25">
      <c r="A392" s="7">
        <v>116495103</v>
      </c>
      <c r="B392" s="8" t="s">
        <v>422</v>
      </c>
      <c r="C392" s="8" t="s">
        <v>381</v>
      </c>
      <c r="D392" s="70">
        <v>35501</v>
      </c>
      <c r="E392" s="71">
        <v>5829</v>
      </c>
      <c r="F392" s="72">
        <v>4251649.5200000005</v>
      </c>
      <c r="G392" s="73">
        <v>20.55</v>
      </c>
      <c r="H392" s="29">
        <f t="shared" si="18"/>
        <v>1</v>
      </c>
      <c r="I392" s="38" t="str">
        <f t="array" ref="I392">H392&amp;CHOOSE(AND(H392&lt;&gt;{11,12,13})*MIN(4,MOD(H392,10))+1,"th","st","nd","rd","th")</f>
        <v>1st</v>
      </c>
      <c r="J392" s="74">
        <v>0.4</v>
      </c>
      <c r="K392" s="75">
        <v>16912057.870000001</v>
      </c>
      <c r="L392" s="113">
        <v>1521.441</v>
      </c>
      <c r="M392" s="38">
        <v>381.16</v>
      </c>
      <c r="N392" s="72">
        <v>8888.91</v>
      </c>
      <c r="O392" s="29">
        <f t="shared" si="19"/>
        <v>3</v>
      </c>
      <c r="P392" s="38" t="str">
        <f t="array" ref="P392">O392&amp;CHOOSE(AND(O392&lt;&gt;{11,12,13})*MIN(4,MOD(O392,10))+1,"th","st","nd","rd","th")</f>
        <v>3rd</v>
      </c>
      <c r="Q392" s="76">
        <v>1.3376999999999999</v>
      </c>
      <c r="R392" s="77">
        <v>0.4</v>
      </c>
      <c r="S392" s="78">
        <v>0.01</v>
      </c>
      <c r="T392" s="79">
        <v>446</v>
      </c>
      <c r="U392" s="80">
        <v>5718839</v>
      </c>
      <c r="V392" s="72">
        <v>3005.8</v>
      </c>
      <c r="W392" s="29">
        <f t="shared" si="20"/>
        <v>6</v>
      </c>
      <c r="X392" s="38" t="str">
        <f t="array" ref="X392">W392&amp;CHOOSE(AND(W392&lt;&gt;{11,12,13})*MIN(4,MOD(W392,10))+1,"th","st","nd","rd","th")</f>
        <v>6th</v>
      </c>
      <c r="Y392" s="77">
        <v>0.55000000000000004</v>
      </c>
      <c r="Z392" s="77">
        <v>0.95</v>
      </c>
      <c r="AA392" s="81">
        <v>224079.78</v>
      </c>
      <c r="AB392" s="82">
        <v>256354620</v>
      </c>
      <c r="AC392" s="83">
        <v>170424426</v>
      </c>
      <c r="AD392" s="115">
        <v>4022284.66</v>
      </c>
      <c r="AE392" s="115">
        <v>0</v>
      </c>
      <c r="AF392" s="115">
        <v>5285.08</v>
      </c>
      <c r="AG392" s="115">
        <v>0</v>
      </c>
    </row>
    <row r="393" spans="1:33" x14ac:dyDescent="0.25">
      <c r="A393" s="7">
        <v>116496503</v>
      </c>
      <c r="B393" s="8" t="s">
        <v>537</v>
      </c>
      <c r="C393" s="8" t="s">
        <v>381</v>
      </c>
      <c r="D393" s="70">
        <v>36964</v>
      </c>
      <c r="E393" s="71">
        <v>8060</v>
      </c>
      <c r="F393" s="72">
        <v>5792210.1300000008</v>
      </c>
      <c r="G393" s="73">
        <v>19.440000000000001</v>
      </c>
      <c r="H393" s="29">
        <f t="shared" si="18"/>
        <v>0</v>
      </c>
      <c r="I393" s="38" t="str">
        <f t="array" ref="I393">H393&amp;CHOOSE(AND(H393&lt;&gt;{11,12,13})*MIN(4,MOD(H393,10))+1,"th","st","nd","rd","th")</f>
        <v>0th</v>
      </c>
      <c r="J393" s="74">
        <v>0.38</v>
      </c>
      <c r="K393" s="75">
        <v>28567111.800000001</v>
      </c>
      <c r="L393" s="113">
        <v>2398.3440000000001</v>
      </c>
      <c r="M393" s="38">
        <v>469.39299999999997</v>
      </c>
      <c r="N393" s="72">
        <v>9673.15</v>
      </c>
      <c r="O393" s="29">
        <f t="shared" si="19"/>
        <v>9</v>
      </c>
      <c r="P393" s="38" t="str">
        <f t="array" ref="P393">O393&amp;CHOOSE(AND(O393&lt;&gt;{11,12,13})*MIN(4,MOD(O393,10))+1,"th","st","nd","rd","th")</f>
        <v>9th</v>
      </c>
      <c r="Q393" s="76">
        <v>1.2293000000000001</v>
      </c>
      <c r="R393" s="77">
        <v>0.38</v>
      </c>
      <c r="S393" s="78">
        <v>8.3999999999999995E-3</v>
      </c>
      <c r="T393" s="79">
        <v>486</v>
      </c>
      <c r="U393" s="80">
        <v>9271423</v>
      </c>
      <c r="V393" s="72">
        <v>3233.01</v>
      </c>
      <c r="W393" s="29">
        <f t="shared" si="20"/>
        <v>8</v>
      </c>
      <c r="X393" s="38" t="str">
        <f t="array" ref="X393">W393&amp;CHOOSE(AND(W393&lt;&gt;{11,12,13})*MIN(4,MOD(W393,10))+1,"th","st","nd","rd","th")</f>
        <v>8th</v>
      </c>
      <c r="Y393" s="77">
        <v>0.52</v>
      </c>
      <c r="Z393" s="77">
        <v>0.9</v>
      </c>
      <c r="AA393" s="81">
        <v>352116.4</v>
      </c>
      <c r="AB393" s="82">
        <v>431528592</v>
      </c>
      <c r="AC393" s="83">
        <v>260368684</v>
      </c>
      <c r="AD393" s="115">
        <v>5426127.8300000001</v>
      </c>
      <c r="AE393" s="115">
        <v>0</v>
      </c>
      <c r="AF393" s="115">
        <v>13965.9</v>
      </c>
      <c r="AG393" s="115">
        <v>827053.87</v>
      </c>
    </row>
    <row r="394" spans="1:33" x14ac:dyDescent="0.25">
      <c r="A394" s="7">
        <v>116496603</v>
      </c>
      <c r="B394" s="8" t="s">
        <v>543</v>
      </c>
      <c r="C394" s="8" t="s">
        <v>381</v>
      </c>
      <c r="D394" s="70">
        <v>42393</v>
      </c>
      <c r="E394" s="71">
        <v>9697</v>
      </c>
      <c r="F394" s="72">
        <v>20413249.809999999</v>
      </c>
      <c r="G394" s="73">
        <v>49.66</v>
      </c>
      <c r="H394" s="29">
        <f t="shared" si="18"/>
        <v>46</v>
      </c>
      <c r="I394" s="38" t="str">
        <f t="array" ref="I394">H394&amp;CHOOSE(AND(H394&lt;&gt;{11,12,13})*MIN(4,MOD(H394,10))+1,"th","st","nd","rd","th")</f>
        <v>46th</v>
      </c>
      <c r="J394" s="74">
        <v>0.97</v>
      </c>
      <c r="K394" s="75">
        <v>39435733.859999999</v>
      </c>
      <c r="L394" s="113">
        <v>2937.174</v>
      </c>
      <c r="M394" s="38">
        <v>633.48400000000004</v>
      </c>
      <c r="N394" s="72">
        <v>10989.97</v>
      </c>
      <c r="O394" s="29">
        <f t="shared" si="19"/>
        <v>31</v>
      </c>
      <c r="P394" s="38" t="str">
        <f t="array" ref="P394">O394&amp;CHOOSE(AND(O394&lt;&gt;{11,12,13})*MIN(4,MOD(O394,10))+1,"th","st","nd","rd","th")</f>
        <v>31st</v>
      </c>
      <c r="Q394" s="76">
        <v>1.0820000000000001</v>
      </c>
      <c r="R394" s="77">
        <v>0.97</v>
      </c>
      <c r="S394" s="78">
        <v>1.5699999999999999E-2</v>
      </c>
      <c r="T394" s="79">
        <v>130</v>
      </c>
      <c r="U394" s="80">
        <v>17456399</v>
      </c>
      <c r="V394" s="72">
        <v>4888.8500000000004</v>
      </c>
      <c r="W394" s="29">
        <f t="shared" si="20"/>
        <v>25</v>
      </c>
      <c r="X394" s="38" t="str">
        <f t="array" ref="X394">W394&amp;CHOOSE(AND(W394&lt;&gt;{11,12,13})*MIN(4,MOD(W394,10))+1,"th","st","nd","rd","th")</f>
        <v>25th</v>
      </c>
      <c r="Y394" s="77">
        <v>0.27</v>
      </c>
      <c r="Z394" s="77">
        <v>1.24</v>
      </c>
      <c r="AA394" s="81">
        <v>896605.49</v>
      </c>
      <c r="AB394" s="82">
        <v>894328778</v>
      </c>
      <c r="AC394" s="83">
        <v>408387570</v>
      </c>
      <c r="AD394" s="115">
        <v>19516644.32</v>
      </c>
      <c r="AE394" s="115">
        <v>0</v>
      </c>
      <c r="AF394" s="115">
        <v>0</v>
      </c>
      <c r="AG394" s="115">
        <v>194325.59</v>
      </c>
    </row>
    <row r="395" spans="1:33" x14ac:dyDescent="0.25">
      <c r="A395" s="7">
        <v>116498003</v>
      </c>
      <c r="B395" s="8" t="s">
        <v>617</v>
      </c>
      <c r="C395" s="8" t="s">
        <v>381</v>
      </c>
      <c r="D395" s="70">
        <v>51307</v>
      </c>
      <c r="E395" s="71">
        <v>5241</v>
      </c>
      <c r="F395" s="72">
        <v>11485173.84</v>
      </c>
      <c r="G395" s="73">
        <v>42.71</v>
      </c>
      <c r="H395" s="29">
        <f t="shared" si="18"/>
        <v>30</v>
      </c>
      <c r="I395" s="38" t="str">
        <f t="array" ref="I395">H395&amp;CHOOSE(AND(H395&lt;&gt;{11,12,13})*MIN(4,MOD(H395,10))+1,"th","st","nd","rd","th")</f>
        <v>30th</v>
      </c>
      <c r="J395" s="74">
        <v>0.83</v>
      </c>
      <c r="K395" s="75">
        <v>19098717.170000002</v>
      </c>
      <c r="L395" s="113">
        <v>1545.492</v>
      </c>
      <c r="M395" s="38">
        <v>281.39999999999998</v>
      </c>
      <c r="N395" s="72">
        <v>10430.9</v>
      </c>
      <c r="O395" s="29">
        <f t="shared" si="19"/>
        <v>19</v>
      </c>
      <c r="P395" s="38" t="str">
        <f t="array" ref="P395">O395&amp;CHOOSE(AND(O395&lt;&gt;{11,12,13})*MIN(4,MOD(O395,10))+1,"th","st","nd","rd","th")</f>
        <v>19th</v>
      </c>
      <c r="Q395" s="76">
        <v>1.1399999999999999</v>
      </c>
      <c r="R395" s="77">
        <v>0.83</v>
      </c>
      <c r="S395" s="78">
        <v>1.23E-2</v>
      </c>
      <c r="T395" s="79">
        <v>329</v>
      </c>
      <c r="U395" s="80">
        <v>12540362</v>
      </c>
      <c r="V395" s="72">
        <v>6864.31</v>
      </c>
      <c r="W395" s="29">
        <f t="shared" si="20"/>
        <v>52</v>
      </c>
      <c r="X395" s="38" t="str">
        <f t="array" ref="X395">W395&amp;CHOOSE(AND(W395&lt;&gt;{11,12,13})*MIN(4,MOD(W395,10))+1,"th","st","nd","rd","th")</f>
        <v>52nd</v>
      </c>
      <c r="Y395" s="77">
        <v>0</v>
      </c>
      <c r="Z395" s="77">
        <v>0.83</v>
      </c>
      <c r="AA395" s="81">
        <v>398784.77</v>
      </c>
      <c r="AB395" s="82">
        <v>675161050</v>
      </c>
      <c r="AC395" s="83">
        <v>260686868</v>
      </c>
      <c r="AD395" s="115">
        <v>11073042.49</v>
      </c>
      <c r="AE395" s="115">
        <v>0</v>
      </c>
      <c r="AF395" s="115">
        <v>13346.58</v>
      </c>
      <c r="AG395" s="115">
        <v>42586.33</v>
      </c>
    </row>
    <row r="396" spans="1:33" x14ac:dyDescent="0.25">
      <c r="A396" s="7">
        <v>115503004</v>
      </c>
      <c r="B396" s="8" t="s">
        <v>318</v>
      </c>
      <c r="C396" s="8" t="s">
        <v>319</v>
      </c>
      <c r="D396" s="70">
        <v>57446</v>
      </c>
      <c r="E396" s="71">
        <v>2130</v>
      </c>
      <c r="F396" s="72">
        <v>6669085.8600000003</v>
      </c>
      <c r="G396" s="73">
        <v>54.5</v>
      </c>
      <c r="H396" s="29">
        <f t="shared" si="18"/>
        <v>57</v>
      </c>
      <c r="I396" s="38" t="str">
        <f t="array" ref="I396">H396&amp;CHOOSE(AND(H396&lt;&gt;{11,12,13})*MIN(4,MOD(H396,10))+1,"th","st","nd","rd","th")</f>
        <v>57th</v>
      </c>
      <c r="J396" s="74">
        <v>1.06</v>
      </c>
      <c r="K396" s="75">
        <v>11163162.550000001</v>
      </c>
      <c r="L396" s="113">
        <v>799.07399999999996</v>
      </c>
      <c r="M396" s="38">
        <v>178.11199999999999</v>
      </c>
      <c r="N396" s="72">
        <v>11400.6</v>
      </c>
      <c r="O396" s="29">
        <f t="shared" si="19"/>
        <v>41</v>
      </c>
      <c r="P396" s="38" t="str">
        <f t="array" ref="P396">O396&amp;CHOOSE(AND(O396&lt;&gt;{11,12,13})*MIN(4,MOD(O396,10))+1,"th","st","nd","rd","th")</f>
        <v>41st</v>
      </c>
      <c r="Q396" s="76">
        <v>1.0429999999999999</v>
      </c>
      <c r="R396" s="77">
        <v>1.06</v>
      </c>
      <c r="S396" s="78">
        <v>1.46E-2</v>
      </c>
      <c r="T396" s="79">
        <v>183</v>
      </c>
      <c r="U396" s="80">
        <v>6117121</v>
      </c>
      <c r="V396" s="72">
        <v>6259.94</v>
      </c>
      <c r="W396" s="29">
        <f t="shared" si="20"/>
        <v>44</v>
      </c>
      <c r="X396" s="38" t="str">
        <f t="array" ref="X396">W396&amp;CHOOSE(AND(W396&lt;&gt;{11,12,13})*MIN(4,MOD(W396,10))+1,"th","st","nd","rd","th")</f>
        <v>44th</v>
      </c>
      <c r="Y396" s="77">
        <v>7.0000000000000007E-2</v>
      </c>
      <c r="Z396" s="77">
        <v>1.1299999999999999</v>
      </c>
      <c r="AA396" s="81">
        <v>205614.28</v>
      </c>
      <c r="AB396" s="82">
        <v>336374623</v>
      </c>
      <c r="AC396" s="83">
        <v>120126907</v>
      </c>
      <c r="AD396" s="115">
        <v>6456047.8300000001</v>
      </c>
      <c r="AE396" s="115">
        <v>0</v>
      </c>
      <c r="AF396" s="115">
        <v>7423.75</v>
      </c>
      <c r="AG396" s="115">
        <v>22656</v>
      </c>
    </row>
    <row r="397" spans="1:33" x14ac:dyDescent="0.25">
      <c r="A397" s="7">
        <v>115504003</v>
      </c>
      <c r="B397" s="8" t="s">
        <v>436</v>
      </c>
      <c r="C397" s="8" t="s">
        <v>319</v>
      </c>
      <c r="D397" s="70">
        <v>53181</v>
      </c>
      <c r="E397" s="71">
        <v>3021</v>
      </c>
      <c r="F397" s="72">
        <v>8147519.3100000005</v>
      </c>
      <c r="G397" s="73">
        <v>50.71</v>
      </c>
      <c r="H397" s="29">
        <f t="shared" si="18"/>
        <v>49</v>
      </c>
      <c r="I397" s="38" t="str">
        <f t="array" ref="I397">H397&amp;CHOOSE(AND(H397&lt;&gt;{11,12,13})*MIN(4,MOD(H397,10))+1,"th","st","nd","rd","th")</f>
        <v>49th</v>
      </c>
      <c r="J397" s="74">
        <v>0.99</v>
      </c>
      <c r="K397" s="75">
        <v>16406436.77</v>
      </c>
      <c r="L397" s="113">
        <v>1088.9010000000001</v>
      </c>
      <c r="M397" s="38">
        <v>262.15199999999999</v>
      </c>
      <c r="N397" s="72">
        <v>12129.87</v>
      </c>
      <c r="O397" s="29">
        <f t="shared" si="19"/>
        <v>56</v>
      </c>
      <c r="P397" s="38" t="str">
        <f t="array" ref="P397">O397&amp;CHOOSE(AND(O397&lt;&gt;{11,12,13})*MIN(4,MOD(O397,10))+1,"th","st","nd","rd","th")</f>
        <v>56th</v>
      </c>
      <c r="Q397" s="76">
        <v>0.98029999999999995</v>
      </c>
      <c r="R397" s="77">
        <v>0.97</v>
      </c>
      <c r="S397" s="78">
        <v>1.4800000000000001E-2</v>
      </c>
      <c r="T397" s="79">
        <v>174</v>
      </c>
      <c r="U397" s="80">
        <v>7392385</v>
      </c>
      <c r="V397" s="72">
        <v>5471.57</v>
      </c>
      <c r="W397" s="29">
        <f t="shared" si="20"/>
        <v>34</v>
      </c>
      <c r="X397" s="38" t="str">
        <f t="array" ref="X397">W397&amp;CHOOSE(AND(W397&lt;&gt;{11,12,13})*MIN(4,MOD(W397,10))+1,"th","st","nd","rd","th")</f>
        <v>34th</v>
      </c>
      <c r="Y397" s="77">
        <v>0.18</v>
      </c>
      <c r="Z397" s="77">
        <v>1.1499999999999999</v>
      </c>
      <c r="AA397" s="81">
        <v>422359.44</v>
      </c>
      <c r="AB397" s="82">
        <v>405459024</v>
      </c>
      <c r="AC397" s="83">
        <v>146211482</v>
      </c>
      <c r="AD397" s="115">
        <v>7531526.6600000001</v>
      </c>
      <c r="AE397" s="115">
        <v>0</v>
      </c>
      <c r="AF397" s="115">
        <v>193633.21</v>
      </c>
      <c r="AG397" s="115">
        <v>18344.8</v>
      </c>
    </row>
    <row r="398" spans="1:33" x14ac:dyDescent="0.25">
      <c r="A398" s="7">
        <v>115506003</v>
      </c>
      <c r="B398" s="8" t="s">
        <v>582</v>
      </c>
      <c r="C398" s="8" t="s">
        <v>319</v>
      </c>
      <c r="D398" s="70">
        <v>60615</v>
      </c>
      <c r="E398" s="71">
        <v>6036</v>
      </c>
      <c r="F398" s="72">
        <v>14935078.52</v>
      </c>
      <c r="G398" s="73">
        <v>40.82</v>
      </c>
      <c r="H398" s="29">
        <f t="shared" si="18"/>
        <v>24</v>
      </c>
      <c r="I398" s="38" t="str">
        <f t="array" ref="I398">H398&amp;CHOOSE(AND(H398&lt;&gt;{11,12,13})*MIN(4,MOD(H398,10))+1,"th","st","nd","rd","th")</f>
        <v>24th</v>
      </c>
      <c r="J398" s="74">
        <v>0.8</v>
      </c>
      <c r="K398" s="75">
        <v>24858600.870000001</v>
      </c>
      <c r="L398" s="113">
        <v>1843.365</v>
      </c>
      <c r="M398" s="38">
        <v>216.20400000000001</v>
      </c>
      <c r="N398" s="72">
        <v>11884.39</v>
      </c>
      <c r="O398" s="29">
        <f t="shared" si="19"/>
        <v>50</v>
      </c>
      <c r="P398" s="38" t="str">
        <f t="array" ref="P398">O398&amp;CHOOSE(AND(O398&lt;&gt;{11,12,13})*MIN(4,MOD(O398,10))+1,"th","st","nd","rd","th")</f>
        <v>50th</v>
      </c>
      <c r="Q398" s="76">
        <v>1.0004999999999999</v>
      </c>
      <c r="R398" s="77">
        <v>0.8</v>
      </c>
      <c r="S398" s="78">
        <v>1.4E-2</v>
      </c>
      <c r="T398" s="79">
        <v>218</v>
      </c>
      <c r="U398" s="80">
        <v>14266151</v>
      </c>
      <c r="V398" s="72">
        <v>6926.77</v>
      </c>
      <c r="W398" s="29">
        <f t="shared" si="20"/>
        <v>54</v>
      </c>
      <c r="X398" s="38" t="str">
        <f t="array" ref="X398">W398&amp;CHOOSE(AND(W398&lt;&gt;{11,12,13})*MIN(4,MOD(W398,10))+1,"th","st","nd","rd","th")</f>
        <v>54th</v>
      </c>
      <c r="Y398" s="77">
        <v>0</v>
      </c>
      <c r="Z398" s="77">
        <v>0.8</v>
      </c>
      <c r="AA398" s="81">
        <v>755382.15</v>
      </c>
      <c r="AB398" s="82">
        <v>764515754</v>
      </c>
      <c r="AC398" s="83">
        <v>300122344</v>
      </c>
      <c r="AD398" s="115">
        <v>14166996.439999999</v>
      </c>
      <c r="AE398" s="115">
        <v>0</v>
      </c>
      <c r="AF398" s="115">
        <v>12699.93</v>
      </c>
      <c r="AG398" s="115">
        <v>381883.41</v>
      </c>
    </row>
    <row r="399" spans="1:33" x14ac:dyDescent="0.25">
      <c r="A399" s="7">
        <v>115508003</v>
      </c>
      <c r="B399" s="8" t="s">
        <v>633</v>
      </c>
      <c r="C399" s="8" t="s">
        <v>319</v>
      </c>
      <c r="D399" s="70">
        <v>55921</v>
      </c>
      <c r="E399" s="71">
        <v>7196</v>
      </c>
      <c r="F399" s="72">
        <v>18619854.640000001</v>
      </c>
      <c r="G399" s="73">
        <v>46.27</v>
      </c>
      <c r="H399" s="29">
        <f t="shared" si="18"/>
        <v>38</v>
      </c>
      <c r="I399" s="38" t="str">
        <f t="array" ref="I399">H399&amp;CHOOSE(AND(H399&lt;&gt;{11,12,13})*MIN(4,MOD(H399,10))+1,"th","st","nd","rd","th")</f>
        <v>38th</v>
      </c>
      <c r="J399" s="74">
        <v>0.9</v>
      </c>
      <c r="K399" s="75">
        <v>34405129.960000001</v>
      </c>
      <c r="L399" s="113">
        <v>2554.98</v>
      </c>
      <c r="M399" s="38">
        <v>363.36</v>
      </c>
      <c r="N399" s="72">
        <v>11787.14</v>
      </c>
      <c r="O399" s="29">
        <f t="shared" si="19"/>
        <v>48</v>
      </c>
      <c r="P399" s="38" t="str">
        <f t="array" ref="P399">O399&amp;CHOOSE(AND(O399&lt;&gt;{11,12,13})*MIN(4,MOD(O399,10))+1,"th","st","nd","rd","th")</f>
        <v>48th</v>
      </c>
      <c r="Q399" s="76">
        <v>1.0087999999999999</v>
      </c>
      <c r="R399" s="77">
        <v>0.9</v>
      </c>
      <c r="S399" s="78">
        <v>1.2699999999999999E-2</v>
      </c>
      <c r="T399" s="79">
        <v>304</v>
      </c>
      <c r="U399" s="80">
        <v>19698774</v>
      </c>
      <c r="V399" s="72">
        <v>6749.99</v>
      </c>
      <c r="W399" s="29">
        <f t="shared" si="20"/>
        <v>51</v>
      </c>
      <c r="X399" s="38" t="str">
        <f t="array" ref="X399">W399&amp;CHOOSE(AND(W399&lt;&gt;{11,12,13})*MIN(4,MOD(W399,10))+1,"th","st","nd","rd","th")</f>
        <v>51st</v>
      </c>
      <c r="Y399" s="77">
        <v>0</v>
      </c>
      <c r="Z399" s="77">
        <v>0.9</v>
      </c>
      <c r="AA399" s="81">
        <v>738372.71</v>
      </c>
      <c r="AB399" s="82">
        <v>1092664392</v>
      </c>
      <c r="AC399" s="83">
        <v>377393351</v>
      </c>
      <c r="AD399" s="115">
        <v>17881481.93</v>
      </c>
      <c r="AE399" s="115">
        <v>0</v>
      </c>
      <c r="AF399" s="115">
        <v>0</v>
      </c>
      <c r="AG399" s="115">
        <v>6260</v>
      </c>
    </row>
    <row r="400" spans="1:33" x14ac:dyDescent="0.25">
      <c r="A400" s="7">
        <v>126515001</v>
      </c>
      <c r="B400" s="8" t="s">
        <v>489</v>
      </c>
      <c r="C400" s="8" t="s">
        <v>490</v>
      </c>
      <c r="D400" s="70">
        <v>38253</v>
      </c>
      <c r="E400" s="71">
        <v>581050</v>
      </c>
      <c r="F400" s="72">
        <v>1345936881.5699999</v>
      </c>
      <c r="G400" s="73">
        <v>60.55</v>
      </c>
      <c r="H400" s="29">
        <f t="shared" si="18"/>
        <v>70</v>
      </c>
      <c r="I400" s="38" t="str">
        <f t="array" ref="I400">H400&amp;CHOOSE(AND(H400&lt;&gt;{11,12,13})*MIN(4,MOD(H400,10))+1,"th","st","nd","rd","th")</f>
        <v>70th</v>
      </c>
      <c r="J400" s="74">
        <v>1.18</v>
      </c>
      <c r="K400" s="75">
        <v>2565691885.6399999</v>
      </c>
      <c r="L400" s="113">
        <v>204063.21</v>
      </c>
      <c r="M400" s="38">
        <v>105720.298</v>
      </c>
      <c r="N400" s="72">
        <v>8281.84</v>
      </c>
      <c r="O400" s="29">
        <f t="shared" si="19"/>
        <v>1</v>
      </c>
      <c r="P400" s="38" t="str">
        <f t="array" ref="P400">O400&amp;CHOOSE(AND(O400&lt;&gt;{11,12,13})*MIN(4,MOD(O400,10))+1,"th","st","nd","rd","th")</f>
        <v>1st</v>
      </c>
      <c r="Q400" s="76">
        <v>1.4358</v>
      </c>
      <c r="R400" s="77">
        <v>1.18</v>
      </c>
      <c r="S400" s="78">
        <v>1.89E-2</v>
      </c>
      <c r="T400" s="79">
        <v>38</v>
      </c>
      <c r="U400" s="80">
        <v>952672316</v>
      </c>
      <c r="V400" s="72">
        <v>3075.28</v>
      </c>
      <c r="W400" s="29">
        <f t="shared" si="20"/>
        <v>6</v>
      </c>
      <c r="X400" s="38" t="str">
        <f t="array" ref="X400">W400&amp;CHOOSE(AND(W400&lt;&gt;{11,12,13})*MIN(4,MOD(W400,10))+1,"th","st","nd","rd","th")</f>
        <v>6th</v>
      </c>
      <c r="Y400" s="77">
        <v>0.54</v>
      </c>
      <c r="Z400" s="77">
        <v>1.72</v>
      </c>
      <c r="AA400" s="81">
        <v>86276792.280000001</v>
      </c>
      <c r="AB400" s="82">
        <v>46327694707</v>
      </c>
      <c r="AC400" s="83">
        <v>24767254279</v>
      </c>
      <c r="AD400" s="115">
        <v>1120863378.6300001</v>
      </c>
      <c r="AE400" s="115">
        <v>15089533.83</v>
      </c>
      <c r="AF400" s="115">
        <v>123707176.83</v>
      </c>
      <c r="AG400" s="115">
        <v>114493.45</v>
      </c>
    </row>
    <row r="401" spans="1:33" x14ac:dyDescent="0.25">
      <c r="A401" s="7">
        <v>120522003</v>
      </c>
      <c r="B401" s="8" t="s">
        <v>254</v>
      </c>
      <c r="C401" s="8" t="s">
        <v>255</v>
      </c>
      <c r="D401" s="70">
        <v>65354</v>
      </c>
      <c r="E401" s="71">
        <v>10412</v>
      </c>
      <c r="F401" s="72">
        <v>48537032.399999999</v>
      </c>
      <c r="G401" s="73">
        <v>71.33</v>
      </c>
      <c r="H401" s="29">
        <f t="shared" si="18"/>
        <v>88</v>
      </c>
      <c r="I401" s="38" t="str">
        <f t="array" ref="I401">H401&amp;CHOOSE(AND(H401&lt;&gt;{11,12,13})*MIN(4,MOD(H401,10))+1,"th","st","nd","rd","th")</f>
        <v>88th</v>
      </c>
      <c r="J401" s="74">
        <v>1.39</v>
      </c>
      <c r="K401" s="75">
        <v>70730804.879999995</v>
      </c>
      <c r="L401" s="113">
        <v>4713.2340000000004</v>
      </c>
      <c r="M401" s="38">
        <v>430.02300000000002</v>
      </c>
      <c r="N401" s="72">
        <v>13727.35</v>
      </c>
      <c r="O401" s="29">
        <f t="shared" si="19"/>
        <v>79</v>
      </c>
      <c r="P401" s="38" t="str">
        <f t="array" ref="P401">O401&amp;CHOOSE(AND(O401&lt;&gt;{11,12,13})*MIN(4,MOD(O401,10))+1,"th","st","nd","rd","th")</f>
        <v>79th</v>
      </c>
      <c r="Q401" s="76">
        <v>0.86619999999999997</v>
      </c>
      <c r="R401" s="77">
        <v>1.2</v>
      </c>
      <c r="S401" s="78">
        <v>1.6400000000000001E-2</v>
      </c>
      <c r="T401" s="79">
        <v>110</v>
      </c>
      <c r="U401" s="80">
        <v>39759521</v>
      </c>
      <c r="V401" s="72">
        <v>7730.42</v>
      </c>
      <c r="W401" s="29">
        <f t="shared" si="20"/>
        <v>64</v>
      </c>
      <c r="X401" s="38" t="str">
        <f t="array" ref="X401">W401&amp;CHOOSE(AND(W401&lt;&gt;{11,12,13})*MIN(4,MOD(W401,10))+1,"th","st","nd","rd","th")</f>
        <v>64th</v>
      </c>
      <c r="Y401" s="77">
        <v>0</v>
      </c>
      <c r="Z401" s="77">
        <v>1.2</v>
      </c>
      <c r="AA401" s="81">
        <v>2987973.05</v>
      </c>
      <c r="AB401" s="82">
        <v>2511619380</v>
      </c>
      <c r="AC401" s="83">
        <v>455509083</v>
      </c>
      <c r="AD401" s="115">
        <v>45548059.350000001</v>
      </c>
      <c r="AE401" s="115">
        <v>1000</v>
      </c>
      <c r="AF401" s="115">
        <v>0</v>
      </c>
      <c r="AG401" s="115">
        <v>127506.66</v>
      </c>
    </row>
    <row r="402" spans="1:33" x14ac:dyDescent="0.25">
      <c r="A402" s="7">
        <v>119648303</v>
      </c>
      <c r="B402" s="8" t="s">
        <v>613</v>
      </c>
      <c r="C402" s="8" t="s">
        <v>255</v>
      </c>
      <c r="D402" s="70">
        <v>53365</v>
      </c>
      <c r="E402" s="71">
        <v>10368</v>
      </c>
      <c r="F402" s="72">
        <v>50991572.580000006</v>
      </c>
      <c r="G402" s="73">
        <v>92.16</v>
      </c>
      <c r="H402" s="29">
        <f t="shared" si="18"/>
        <v>98</v>
      </c>
      <c r="I402" s="38" t="str">
        <f t="array" ref="I402">H402&amp;CHOOSE(AND(H402&lt;&gt;{11,12,13})*MIN(4,MOD(H402,10))+1,"th","st","nd","rd","th")</f>
        <v>98th</v>
      </c>
      <c r="J402" s="74">
        <v>1.8</v>
      </c>
      <c r="K402" s="75">
        <v>61694211.960000001</v>
      </c>
      <c r="L402" s="113">
        <v>3167.7939999999999</v>
      </c>
      <c r="M402" s="38">
        <v>456.83300000000003</v>
      </c>
      <c r="N402" s="72">
        <v>16794.23</v>
      </c>
      <c r="O402" s="29">
        <f t="shared" si="19"/>
        <v>94</v>
      </c>
      <c r="P402" s="38" t="str">
        <f t="array" ref="P402">O402&amp;CHOOSE(AND(O402&lt;&gt;{11,12,13})*MIN(4,MOD(O402,10))+1,"th","st","nd","rd","th")</f>
        <v>94th</v>
      </c>
      <c r="Q402" s="76">
        <v>0.70799999999999996</v>
      </c>
      <c r="R402" s="77">
        <v>1.27</v>
      </c>
      <c r="S402" s="78">
        <v>1.14E-2</v>
      </c>
      <c r="T402" s="79">
        <v>378</v>
      </c>
      <c r="U402" s="80">
        <v>59851984</v>
      </c>
      <c r="V402" s="72">
        <v>16512.59</v>
      </c>
      <c r="W402" s="29">
        <f t="shared" si="20"/>
        <v>97</v>
      </c>
      <c r="X402" s="38" t="str">
        <f t="array" ref="X402">W402&amp;CHOOSE(AND(W402&lt;&gt;{11,12,13})*MIN(4,MOD(W402,10))+1,"th","st","nd","rd","th")</f>
        <v>97th</v>
      </c>
      <c r="Y402" s="77">
        <v>0</v>
      </c>
      <c r="Z402" s="77">
        <v>1.27</v>
      </c>
      <c r="AA402" s="81">
        <v>1357403.09</v>
      </c>
      <c r="AB402" s="82">
        <v>4085221072</v>
      </c>
      <c r="AC402" s="83">
        <v>381344880</v>
      </c>
      <c r="AD402" s="115">
        <v>49613017.920000002</v>
      </c>
      <c r="AE402" s="115">
        <v>10220</v>
      </c>
      <c r="AF402" s="115">
        <v>10931.57</v>
      </c>
      <c r="AG402" s="115">
        <v>821409.52</v>
      </c>
    </row>
    <row r="403" spans="1:33" x14ac:dyDescent="0.25">
      <c r="A403" s="7">
        <v>109530304</v>
      </c>
      <c r="B403" s="8" t="s">
        <v>118</v>
      </c>
      <c r="C403" s="8" t="s">
        <v>119</v>
      </c>
      <c r="D403" s="70">
        <v>39205</v>
      </c>
      <c r="E403" s="71">
        <v>440</v>
      </c>
      <c r="F403" s="72">
        <v>1673294.82</v>
      </c>
      <c r="G403" s="73">
        <v>97</v>
      </c>
      <c r="H403" s="29">
        <f t="shared" si="18"/>
        <v>99</v>
      </c>
      <c r="I403" s="38" t="str">
        <f t="array" ref="I403">H403&amp;CHOOSE(AND(H403&lt;&gt;{11,12,13})*MIN(4,MOD(H403,10))+1,"th","st","nd","rd","th")</f>
        <v>99th</v>
      </c>
      <c r="J403" s="74">
        <v>1.89</v>
      </c>
      <c r="K403" s="75">
        <v>4144237.03</v>
      </c>
      <c r="L403" s="113">
        <v>164.96700000000001</v>
      </c>
      <c r="M403" s="38">
        <v>56.003</v>
      </c>
      <c r="N403" s="72">
        <v>18094.21</v>
      </c>
      <c r="O403" s="29">
        <f t="shared" si="19"/>
        <v>97</v>
      </c>
      <c r="P403" s="38" t="str">
        <f t="array" ref="P403">O403&amp;CHOOSE(AND(O403&lt;&gt;{11,12,13})*MIN(4,MOD(O403,10))+1,"th","st","nd","rd","th")</f>
        <v>97th</v>
      </c>
      <c r="Q403" s="76">
        <v>0.65720000000000001</v>
      </c>
      <c r="R403" s="77">
        <v>1.24</v>
      </c>
      <c r="S403" s="78">
        <v>1.37E-2</v>
      </c>
      <c r="T403" s="79">
        <v>232</v>
      </c>
      <c r="U403" s="80">
        <v>1637403</v>
      </c>
      <c r="V403" s="72">
        <v>7410.07</v>
      </c>
      <c r="W403" s="29">
        <f t="shared" si="20"/>
        <v>59</v>
      </c>
      <c r="X403" s="38" t="str">
        <f t="array" ref="X403">W403&amp;CHOOSE(AND(W403&lt;&gt;{11,12,13})*MIN(4,MOD(W403,10))+1,"th","st","nd","rd","th")</f>
        <v>59th</v>
      </c>
      <c r="Y403" s="77">
        <v>0</v>
      </c>
      <c r="Z403" s="77">
        <v>1.24</v>
      </c>
      <c r="AA403" s="81">
        <v>132368.06</v>
      </c>
      <c r="AB403" s="82">
        <v>100916992</v>
      </c>
      <c r="AC403" s="83">
        <v>21277247</v>
      </c>
      <c r="AD403" s="115">
        <v>1529828.29</v>
      </c>
      <c r="AE403" s="115">
        <v>0</v>
      </c>
      <c r="AF403" s="115">
        <v>11098.47</v>
      </c>
      <c r="AG403" s="115">
        <v>145958.76999999999</v>
      </c>
    </row>
    <row r="404" spans="1:33" x14ac:dyDescent="0.25">
      <c r="A404" s="7">
        <v>109531304</v>
      </c>
      <c r="B404" s="8" t="s">
        <v>239</v>
      </c>
      <c r="C404" s="8" t="s">
        <v>119</v>
      </c>
      <c r="D404" s="70">
        <v>45142</v>
      </c>
      <c r="E404" s="71">
        <v>2174</v>
      </c>
      <c r="F404" s="72">
        <v>5613701.8500000006</v>
      </c>
      <c r="G404" s="73">
        <v>57.2</v>
      </c>
      <c r="H404" s="29">
        <f t="shared" si="18"/>
        <v>64</v>
      </c>
      <c r="I404" s="38" t="str">
        <f t="array" ref="I404">H404&amp;CHOOSE(AND(H404&lt;&gt;{11,12,13})*MIN(4,MOD(H404,10))+1,"th","st","nd","rd","th")</f>
        <v>64th</v>
      </c>
      <c r="J404" s="74">
        <v>1.1200000000000001</v>
      </c>
      <c r="K404" s="75">
        <v>11125124.4</v>
      </c>
      <c r="L404" s="113">
        <v>807.77</v>
      </c>
      <c r="M404" s="38">
        <v>255.422</v>
      </c>
      <c r="N404" s="72">
        <v>10429.9</v>
      </c>
      <c r="O404" s="29">
        <f t="shared" si="19"/>
        <v>18</v>
      </c>
      <c r="P404" s="38" t="str">
        <f t="array" ref="P404">O404&amp;CHOOSE(AND(O404&lt;&gt;{11,12,13})*MIN(4,MOD(O404,10))+1,"th","st","nd","rd","th")</f>
        <v>18th</v>
      </c>
      <c r="Q404" s="76">
        <v>1.1400999999999999</v>
      </c>
      <c r="R404" s="77">
        <v>1.1200000000000001</v>
      </c>
      <c r="S404" s="78">
        <v>1.2699999999999999E-2</v>
      </c>
      <c r="T404" s="79">
        <v>304</v>
      </c>
      <c r="U404" s="80">
        <v>5922923</v>
      </c>
      <c r="V404" s="72">
        <v>5570.89</v>
      </c>
      <c r="W404" s="29">
        <f t="shared" si="20"/>
        <v>36</v>
      </c>
      <c r="X404" s="38" t="str">
        <f t="array" ref="X404">W404&amp;CHOOSE(AND(W404&lt;&gt;{11,12,13})*MIN(4,MOD(W404,10))+1,"th","st","nd","rd","th")</f>
        <v>36th</v>
      </c>
      <c r="Y404" s="77">
        <v>0.17</v>
      </c>
      <c r="Z404" s="77">
        <v>1.29</v>
      </c>
      <c r="AA404" s="81">
        <v>252205.78</v>
      </c>
      <c r="AB404" s="82">
        <v>333334791</v>
      </c>
      <c r="AC404" s="83">
        <v>108674409</v>
      </c>
      <c r="AD404" s="115">
        <v>5338640.63</v>
      </c>
      <c r="AE404" s="115">
        <v>0</v>
      </c>
      <c r="AF404" s="115">
        <v>22855.439999999999</v>
      </c>
      <c r="AG404" s="115">
        <v>36133.07</v>
      </c>
    </row>
    <row r="405" spans="1:33" x14ac:dyDescent="0.25">
      <c r="A405" s="7">
        <v>109532804</v>
      </c>
      <c r="B405" s="8" t="s">
        <v>303</v>
      </c>
      <c r="C405" s="8" t="s">
        <v>119</v>
      </c>
      <c r="D405" s="70">
        <v>40682</v>
      </c>
      <c r="E405" s="71">
        <v>1170</v>
      </c>
      <c r="F405" s="72">
        <v>3244424.78</v>
      </c>
      <c r="G405" s="73">
        <v>68.16</v>
      </c>
      <c r="H405" s="29">
        <f t="shared" si="18"/>
        <v>83</v>
      </c>
      <c r="I405" s="38" t="str">
        <f t="array" ref="I405">H405&amp;CHOOSE(AND(H405&lt;&gt;{11,12,13})*MIN(4,MOD(H405,10))+1,"th","st","nd","rd","th")</f>
        <v>83rd</v>
      </c>
      <c r="J405" s="74">
        <v>1.33</v>
      </c>
      <c r="K405" s="75">
        <v>6403076</v>
      </c>
      <c r="L405" s="113">
        <v>356.541</v>
      </c>
      <c r="M405" s="38">
        <v>152.69900000000001</v>
      </c>
      <c r="N405" s="72">
        <v>12573.79</v>
      </c>
      <c r="O405" s="29">
        <f t="shared" si="19"/>
        <v>64</v>
      </c>
      <c r="P405" s="38" t="str">
        <f t="array" ref="P405">O405&amp;CHOOSE(AND(O405&lt;&gt;{11,12,13})*MIN(4,MOD(O405,10))+1,"th","st","nd","rd","th")</f>
        <v>64th</v>
      </c>
      <c r="Q405" s="76">
        <v>0.94569999999999999</v>
      </c>
      <c r="R405" s="77">
        <v>1.26</v>
      </c>
      <c r="S405" s="78">
        <v>1.03E-2</v>
      </c>
      <c r="T405" s="79">
        <v>438</v>
      </c>
      <c r="U405" s="80">
        <v>4206884</v>
      </c>
      <c r="V405" s="72">
        <v>8261.1</v>
      </c>
      <c r="W405" s="29">
        <f t="shared" si="20"/>
        <v>68</v>
      </c>
      <c r="X405" s="38" t="str">
        <f t="array" ref="X405">W405&amp;CHOOSE(AND(W405&lt;&gt;{11,12,13})*MIN(4,MOD(W405,10))+1,"th","st","nd","rd","th")</f>
        <v>68th</v>
      </c>
      <c r="Y405" s="77">
        <v>0</v>
      </c>
      <c r="Z405" s="77">
        <v>1.26</v>
      </c>
      <c r="AA405" s="81">
        <v>177136.78</v>
      </c>
      <c r="AB405" s="82">
        <v>271783045</v>
      </c>
      <c r="AC405" s="83">
        <v>42163536</v>
      </c>
      <c r="AD405" s="115">
        <v>3053053</v>
      </c>
      <c r="AE405" s="115">
        <v>0</v>
      </c>
      <c r="AF405" s="115">
        <v>14235</v>
      </c>
      <c r="AG405" s="115">
        <v>0</v>
      </c>
    </row>
    <row r="406" spans="1:33" x14ac:dyDescent="0.25">
      <c r="A406" s="7">
        <v>109535504</v>
      </c>
      <c r="B406" s="8" t="s">
        <v>453</v>
      </c>
      <c r="C406" s="8" t="s">
        <v>119</v>
      </c>
      <c r="D406" s="70">
        <v>39980</v>
      </c>
      <c r="E406" s="71">
        <v>1697</v>
      </c>
      <c r="F406" s="72">
        <v>3032754.94</v>
      </c>
      <c r="G406" s="73">
        <v>44.7</v>
      </c>
      <c r="H406" s="29">
        <f t="shared" si="18"/>
        <v>34</v>
      </c>
      <c r="I406" s="38" t="str">
        <f t="array" ref="I406">H406&amp;CHOOSE(AND(H406&lt;&gt;{11,12,13})*MIN(4,MOD(H406,10))+1,"th","st","nd","rd","th")</f>
        <v>34th</v>
      </c>
      <c r="J406" s="74">
        <v>0.87</v>
      </c>
      <c r="K406" s="75">
        <v>9048446.1999999993</v>
      </c>
      <c r="L406" s="113">
        <v>564.13900000000001</v>
      </c>
      <c r="M406" s="38">
        <v>243.77</v>
      </c>
      <c r="N406" s="72">
        <v>11199.31</v>
      </c>
      <c r="O406" s="29">
        <f t="shared" si="19"/>
        <v>35</v>
      </c>
      <c r="P406" s="38" t="str">
        <f t="array" ref="P406">O406&amp;CHOOSE(AND(O406&lt;&gt;{11,12,13})*MIN(4,MOD(O406,10))+1,"th","st","nd","rd","th")</f>
        <v>35th</v>
      </c>
      <c r="Q406" s="76">
        <v>1.0617000000000001</v>
      </c>
      <c r="R406" s="77">
        <v>0.87</v>
      </c>
      <c r="S406" s="78">
        <v>9.4000000000000004E-3</v>
      </c>
      <c r="T406" s="79">
        <v>466</v>
      </c>
      <c r="U406" s="80">
        <v>4312533</v>
      </c>
      <c r="V406" s="72">
        <v>5337.89</v>
      </c>
      <c r="W406" s="29">
        <f t="shared" si="20"/>
        <v>32</v>
      </c>
      <c r="X406" s="38" t="str">
        <f t="array" ref="X406">W406&amp;CHOOSE(AND(W406&lt;&gt;{11,12,13})*MIN(4,MOD(W406,10))+1,"th","st","nd","rd","th")</f>
        <v>32nd</v>
      </c>
      <c r="Y406" s="77">
        <v>0.2</v>
      </c>
      <c r="Z406" s="77">
        <v>1.07</v>
      </c>
      <c r="AA406" s="81">
        <v>235320.93</v>
      </c>
      <c r="AB406" s="82">
        <v>266492753</v>
      </c>
      <c r="AC406" s="83">
        <v>55338052</v>
      </c>
      <c r="AD406" s="115">
        <v>2775073</v>
      </c>
      <c r="AE406" s="115">
        <v>0</v>
      </c>
      <c r="AF406" s="115">
        <v>22361.01</v>
      </c>
      <c r="AG406" s="115">
        <v>420</v>
      </c>
    </row>
    <row r="407" spans="1:33" x14ac:dyDescent="0.25">
      <c r="A407" s="7">
        <v>109537504</v>
      </c>
      <c r="B407" s="8" t="s">
        <v>466</v>
      </c>
      <c r="C407" s="8" t="s">
        <v>119</v>
      </c>
      <c r="D407" s="70">
        <v>34915</v>
      </c>
      <c r="E407" s="71">
        <v>1213</v>
      </c>
      <c r="F407" s="72">
        <v>2383808.98</v>
      </c>
      <c r="G407" s="73">
        <v>56.29</v>
      </c>
      <c r="H407" s="29">
        <f t="shared" si="18"/>
        <v>62</v>
      </c>
      <c r="I407" s="38" t="str">
        <f t="array" ref="I407">H407&amp;CHOOSE(AND(H407&lt;&gt;{11,12,13})*MIN(4,MOD(H407,10))+1,"th","st","nd","rd","th")</f>
        <v>62nd</v>
      </c>
      <c r="J407" s="74">
        <v>1.1000000000000001</v>
      </c>
      <c r="K407" s="75">
        <v>7087650.6299999999</v>
      </c>
      <c r="L407" s="113">
        <v>421.22</v>
      </c>
      <c r="M407" s="38">
        <v>172.26499999999999</v>
      </c>
      <c r="N407" s="72">
        <v>11940.15</v>
      </c>
      <c r="O407" s="29">
        <f t="shared" si="19"/>
        <v>52</v>
      </c>
      <c r="P407" s="38" t="str">
        <f t="array" ref="P407">O407&amp;CHOOSE(AND(O407&lt;&gt;{11,12,13})*MIN(4,MOD(O407,10))+1,"th","st","nd","rd","th")</f>
        <v>52nd</v>
      </c>
      <c r="Q407" s="76">
        <v>0.99590000000000001</v>
      </c>
      <c r="R407" s="77">
        <v>1.1000000000000001</v>
      </c>
      <c r="S407" s="78">
        <v>1.1900000000000001E-2</v>
      </c>
      <c r="T407" s="79">
        <v>354</v>
      </c>
      <c r="U407" s="80">
        <v>2682804</v>
      </c>
      <c r="V407" s="72">
        <v>4520.42</v>
      </c>
      <c r="W407" s="29">
        <f t="shared" si="20"/>
        <v>19</v>
      </c>
      <c r="X407" s="38" t="str">
        <f t="array" ref="X407">W407&amp;CHOOSE(AND(W407&lt;&gt;{11,12,13})*MIN(4,MOD(W407,10))+1,"th","st","nd","rd","th")</f>
        <v>19th</v>
      </c>
      <c r="Y407" s="77">
        <v>0.33</v>
      </c>
      <c r="Z407" s="77">
        <v>1.43</v>
      </c>
      <c r="AA407" s="81">
        <v>134040.42000000001</v>
      </c>
      <c r="AB407" s="82">
        <v>148438674</v>
      </c>
      <c r="AC407" s="83">
        <v>51770574</v>
      </c>
      <c r="AD407" s="115">
        <v>2224466.48</v>
      </c>
      <c r="AE407" s="115">
        <v>0</v>
      </c>
      <c r="AF407" s="115">
        <v>25302.080000000002</v>
      </c>
      <c r="AG407" s="115">
        <v>1349.92</v>
      </c>
    </row>
    <row r="408" spans="1:33" x14ac:dyDescent="0.25">
      <c r="A408" s="7">
        <v>129540803</v>
      </c>
      <c r="B408" s="8" t="s">
        <v>159</v>
      </c>
      <c r="C408" s="8" t="s">
        <v>160</v>
      </c>
      <c r="D408" s="70">
        <v>60454</v>
      </c>
      <c r="E408" s="71">
        <v>8491</v>
      </c>
      <c r="F408" s="72">
        <v>23446716.189999998</v>
      </c>
      <c r="G408" s="73">
        <v>45.68</v>
      </c>
      <c r="H408" s="29">
        <f t="shared" si="18"/>
        <v>35</v>
      </c>
      <c r="I408" s="38" t="str">
        <f t="array" ref="I408">H408&amp;CHOOSE(AND(H408&lt;&gt;{11,12,13})*MIN(4,MOD(H408,10))+1,"th","st","nd","rd","th")</f>
        <v>35th</v>
      </c>
      <c r="J408" s="74">
        <v>0.89</v>
      </c>
      <c r="K408" s="75">
        <v>35065242.609999999</v>
      </c>
      <c r="L408" s="113">
        <v>2752.6959999999999</v>
      </c>
      <c r="M408" s="38">
        <v>206.07499999999999</v>
      </c>
      <c r="N408" s="72">
        <v>11782.29</v>
      </c>
      <c r="O408" s="29">
        <f t="shared" si="19"/>
        <v>48</v>
      </c>
      <c r="P408" s="38" t="str">
        <f t="array" ref="P408">O408&amp;CHOOSE(AND(O408&lt;&gt;{11,12,13})*MIN(4,MOD(O408,10))+1,"th","st","nd","rd","th")</f>
        <v>48th</v>
      </c>
      <c r="Q408" s="76">
        <v>1.0092000000000001</v>
      </c>
      <c r="R408" s="77">
        <v>0.89</v>
      </c>
      <c r="S408" s="78">
        <v>1.3299999999999999E-2</v>
      </c>
      <c r="T408" s="79">
        <v>252</v>
      </c>
      <c r="U408" s="80">
        <v>23535888</v>
      </c>
      <c r="V408" s="72">
        <v>7954.62</v>
      </c>
      <c r="W408" s="29">
        <f t="shared" si="20"/>
        <v>66</v>
      </c>
      <c r="X408" s="38" t="str">
        <f t="array" ref="X408">W408&amp;CHOOSE(AND(W408&lt;&gt;{11,12,13})*MIN(4,MOD(W408,10))+1,"th","st","nd","rd","th")</f>
        <v>66th</v>
      </c>
      <c r="Y408" s="77">
        <v>0</v>
      </c>
      <c r="Z408" s="77">
        <v>0.89</v>
      </c>
      <c r="AA408" s="81">
        <v>764396.22</v>
      </c>
      <c r="AB408" s="82">
        <v>1215890564</v>
      </c>
      <c r="AC408" s="83">
        <v>540518963</v>
      </c>
      <c r="AD408" s="115">
        <v>22671531.149999999</v>
      </c>
      <c r="AE408" s="115">
        <v>0</v>
      </c>
      <c r="AF408" s="115">
        <v>10788.82</v>
      </c>
      <c r="AG408" s="115">
        <v>204141.29</v>
      </c>
    </row>
    <row r="409" spans="1:33" x14ac:dyDescent="0.25">
      <c r="A409" s="7">
        <v>129544503</v>
      </c>
      <c r="B409" s="8" t="s">
        <v>387</v>
      </c>
      <c r="C409" s="8" t="s">
        <v>160</v>
      </c>
      <c r="D409" s="70">
        <v>38779</v>
      </c>
      <c r="E409" s="71">
        <v>3288</v>
      </c>
      <c r="F409" s="72">
        <v>5200783.88</v>
      </c>
      <c r="G409" s="73">
        <v>40.79</v>
      </c>
      <c r="H409" s="29">
        <f t="shared" si="18"/>
        <v>24</v>
      </c>
      <c r="I409" s="38" t="str">
        <f t="array" ref="I409">H409&amp;CHOOSE(AND(H409&lt;&gt;{11,12,13})*MIN(4,MOD(H409,10))+1,"th","st","nd","rd","th")</f>
        <v>24th</v>
      </c>
      <c r="J409" s="74">
        <v>0.8</v>
      </c>
      <c r="K409" s="75">
        <v>16150766.76</v>
      </c>
      <c r="L409" s="113">
        <v>1080.3230000000001</v>
      </c>
      <c r="M409" s="38">
        <v>277.24400000000003</v>
      </c>
      <c r="N409" s="72">
        <v>11896.7</v>
      </c>
      <c r="O409" s="29">
        <f t="shared" si="19"/>
        <v>50</v>
      </c>
      <c r="P409" s="38" t="str">
        <f t="array" ref="P409">O409&amp;CHOOSE(AND(O409&lt;&gt;{11,12,13})*MIN(4,MOD(O409,10))+1,"th","st","nd","rd","th")</f>
        <v>50th</v>
      </c>
      <c r="Q409" s="76">
        <v>0.99950000000000006</v>
      </c>
      <c r="R409" s="77">
        <v>0.8</v>
      </c>
      <c r="S409" s="78">
        <v>1.6400000000000001E-2</v>
      </c>
      <c r="T409" s="79">
        <v>110</v>
      </c>
      <c r="U409" s="80">
        <v>4254072</v>
      </c>
      <c r="V409" s="72">
        <v>3133.6</v>
      </c>
      <c r="W409" s="29">
        <f t="shared" si="20"/>
        <v>7</v>
      </c>
      <c r="X409" s="38" t="str">
        <f t="array" ref="X409">W409&amp;CHOOSE(AND(W409&lt;&gt;{11,12,13})*MIN(4,MOD(W409,10))+1,"th","st","nd","rd","th")</f>
        <v>7th</v>
      </c>
      <c r="Y409" s="77">
        <v>0.53</v>
      </c>
      <c r="Z409" s="77">
        <v>1.33</v>
      </c>
      <c r="AA409" s="81">
        <v>459143</v>
      </c>
      <c r="AB409" s="82">
        <v>203435780</v>
      </c>
      <c r="AC409" s="83">
        <v>114032278</v>
      </c>
      <c r="AD409" s="115">
        <v>4734558.2699999996</v>
      </c>
      <c r="AE409" s="115">
        <v>0</v>
      </c>
      <c r="AF409" s="115">
        <v>7082.61</v>
      </c>
      <c r="AG409" s="115">
        <v>200</v>
      </c>
    </row>
    <row r="410" spans="1:33" x14ac:dyDescent="0.25">
      <c r="A410" s="7">
        <v>129544703</v>
      </c>
      <c r="B410" s="8" t="s">
        <v>411</v>
      </c>
      <c r="C410" s="8" t="s">
        <v>160</v>
      </c>
      <c r="D410" s="70">
        <v>40980</v>
      </c>
      <c r="E410" s="71">
        <v>3717</v>
      </c>
      <c r="F410" s="72">
        <v>7809219.9699999997</v>
      </c>
      <c r="G410" s="73">
        <v>51.27</v>
      </c>
      <c r="H410" s="29">
        <f t="shared" si="18"/>
        <v>50</v>
      </c>
      <c r="I410" s="38" t="str">
        <f t="array" ref="I410">H410&amp;CHOOSE(AND(H410&lt;&gt;{11,12,13})*MIN(4,MOD(H410,10))+1,"th","st","nd","rd","th")</f>
        <v>50th</v>
      </c>
      <c r="J410" s="74">
        <v>1</v>
      </c>
      <c r="K410" s="75">
        <v>16050883.5</v>
      </c>
      <c r="L410" s="113">
        <v>1269.904</v>
      </c>
      <c r="M410" s="38">
        <v>216.94200000000001</v>
      </c>
      <c r="N410" s="72">
        <v>10788.99</v>
      </c>
      <c r="O410" s="29">
        <f t="shared" si="19"/>
        <v>26</v>
      </c>
      <c r="P410" s="38" t="str">
        <f t="array" ref="P410">O410&amp;CHOOSE(AND(O410&lt;&gt;{11,12,13})*MIN(4,MOD(O410,10))+1,"th","st","nd","rd","th")</f>
        <v>26th</v>
      </c>
      <c r="Q410" s="76">
        <v>1.1021000000000001</v>
      </c>
      <c r="R410" s="77">
        <v>1</v>
      </c>
      <c r="S410" s="78">
        <v>1.5100000000000001E-2</v>
      </c>
      <c r="T410" s="79">
        <v>160</v>
      </c>
      <c r="U410" s="80">
        <v>6927956</v>
      </c>
      <c r="V410" s="72">
        <v>4659.5</v>
      </c>
      <c r="W410" s="29">
        <f t="shared" si="20"/>
        <v>21</v>
      </c>
      <c r="X410" s="38" t="str">
        <f t="array" ref="X410">W410&amp;CHOOSE(AND(W410&lt;&gt;{11,12,13})*MIN(4,MOD(W410,10))+1,"th","st","nd","rd","th")</f>
        <v>21st</v>
      </c>
      <c r="Y410" s="77">
        <v>0.31</v>
      </c>
      <c r="Z410" s="77">
        <v>1.31</v>
      </c>
      <c r="AA410" s="81">
        <v>355203.64</v>
      </c>
      <c r="AB410" s="82">
        <v>370059143</v>
      </c>
      <c r="AC410" s="83">
        <v>146952481</v>
      </c>
      <c r="AD410" s="115">
        <v>7441650.1399999997</v>
      </c>
      <c r="AE410" s="115">
        <v>700</v>
      </c>
      <c r="AF410" s="115">
        <v>11666.19</v>
      </c>
      <c r="AG410" s="115">
        <v>9321.7999999999993</v>
      </c>
    </row>
    <row r="411" spans="1:33" x14ac:dyDescent="0.25">
      <c r="A411" s="7">
        <v>129545003</v>
      </c>
      <c r="B411" s="8" t="s">
        <v>444</v>
      </c>
      <c r="C411" s="8" t="s">
        <v>160</v>
      </c>
      <c r="D411" s="70">
        <v>42268</v>
      </c>
      <c r="E411" s="71">
        <v>6611</v>
      </c>
      <c r="F411" s="72">
        <v>11549165.229999999</v>
      </c>
      <c r="G411" s="73">
        <v>41.33</v>
      </c>
      <c r="H411" s="29">
        <f t="shared" si="18"/>
        <v>26</v>
      </c>
      <c r="I411" s="38" t="str">
        <f t="array" ref="I411">H411&amp;CHOOSE(AND(H411&lt;&gt;{11,12,13})*MIN(4,MOD(H411,10))+1,"th","st","nd","rd","th")</f>
        <v>26th</v>
      </c>
      <c r="J411" s="74">
        <v>0.81</v>
      </c>
      <c r="K411" s="75">
        <v>25109059.73</v>
      </c>
      <c r="L411" s="113">
        <v>1979.2639999999999</v>
      </c>
      <c r="M411" s="38">
        <v>397.47800000000001</v>
      </c>
      <c r="N411" s="72">
        <v>10513.21</v>
      </c>
      <c r="O411" s="29">
        <f t="shared" si="19"/>
        <v>20</v>
      </c>
      <c r="P411" s="38" t="str">
        <f t="array" ref="P411">O411&amp;CHOOSE(AND(O411&lt;&gt;{11,12,13})*MIN(4,MOD(O411,10))+1,"th","st","nd","rd","th")</f>
        <v>20th</v>
      </c>
      <c r="Q411" s="76">
        <v>1.131</v>
      </c>
      <c r="R411" s="77">
        <v>0.81</v>
      </c>
      <c r="S411" s="78">
        <v>1.46E-2</v>
      </c>
      <c r="T411" s="79">
        <v>183</v>
      </c>
      <c r="U411" s="80">
        <v>10574938</v>
      </c>
      <c r="V411" s="72">
        <v>4449.34</v>
      </c>
      <c r="W411" s="29">
        <f t="shared" si="20"/>
        <v>19</v>
      </c>
      <c r="X411" s="38" t="str">
        <f t="array" ref="X411">W411&amp;CHOOSE(AND(W411&lt;&gt;{11,12,13})*MIN(4,MOD(W411,10))+1,"th","st","nd","rd","th")</f>
        <v>19th</v>
      </c>
      <c r="Y411" s="77">
        <v>0.34</v>
      </c>
      <c r="Z411" s="77">
        <v>1.1499999999999999</v>
      </c>
      <c r="AA411" s="81">
        <v>420591.51</v>
      </c>
      <c r="AB411" s="82">
        <v>516891633</v>
      </c>
      <c r="AC411" s="83">
        <v>272282832</v>
      </c>
      <c r="AD411" s="115">
        <v>11050788.43</v>
      </c>
      <c r="AE411" s="115">
        <v>200</v>
      </c>
      <c r="AF411" s="115">
        <v>77585.289999999994</v>
      </c>
      <c r="AG411" s="115">
        <v>121879.2</v>
      </c>
    </row>
    <row r="412" spans="1:33" x14ac:dyDescent="0.25">
      <c r="A412" s="7">
        <v>129546003</v>
      </c>
      <c r="B412" s="8" t="s">
        <v>493</v>
      </c>
      <c r="C412" s="8" t="s">
        <v>160</v>
      </c>
      <c r="D412" s="70">
        <v>51260</v>
      </c>
      <c r="E412" s="71">
        <v>4440</v>
      </c>
      <c r="F412" s="72">
        <v>10885798.289999999</v>
      </c>
      <c r="G412" s="73">
        <v>47.83</v>
      </c>
      <c r="H412" s="29">
        <f t="shared" si="18"/>
        <v>41</v>
      </c>
      <c r="I412" s="38" t="str">
        <f t="array" ref="I412">H412&amp;CHOOSE(AND(H412&lt;&gt;{11,12,13})*MIN(4,MOD(H412,10))+1,"th","st","nd","rd","th")</f>
        <v>41st</v>
      </c>
      <c r="J412" s="74">
        <v>0.93</v>
      </c>
      <c r="K412" s="75">
        <v>19907773.039999999</v>
      </c>
      <c r="L412" s="113">
        <v>1647.3810000000001</v>
      </c>
      <c r="M412" s="38">
        <v>302.65800000000002</v>
      </c>
      <c r="N412" s="72">
        <v>10208.92</v>
      </c>
      <c r="O412" s="29">
        <f t="shared" si="19"/>
        <v>15</v>
      </c>
      <c r="P412" s="38" t="str">
        <f t="array" ref="P412">O412&amp;CHOOSE(AND(O412&lt;&gt;{11,12,13})*MIN(4,MOD(O412,10))+1,"th","st","nd","rd","th")</f>
        <v>15th</v>
      </c>
      <c r="Q412" s="76">
        <v>1.1648000000000001</v>
      </c>
      <c r="R412" s="77">
        <v>0.93</v>
      </c>
      <c r="S412" s="78">
        <v>1.32E-2</v>
      </c>
      <c r="T412" s="79">
        <v>257</v>
      </c>
      <c r="U412" s="80">
        <v>11052801</v>
      </c>
      <c r="V412" s="72">
        <v>5667.99</v>
      </c>
      <c r="W412" s="29">
        <f t="shared" si="20"/>
        <v>36</v>
      </c>
      <c r="X412" s="38" t="str">
        <f t="array" ref="X412">W412&amp;CHOOSE(AND(W412&lt;&gt;{11,12,13})*MIN(4,MOD(W412,10))+1,"th","st","nd","rd","th")</f>
        <v>36th</v>
      </c>
      <c r="Y412" s="77">
        <v>0.16</v>
      </c>
      <c r="Z412" s="77">
        <v>1.0900000000000001</v>
      </c>
      <c r="AA412" s="81">
        <v>580360.59</v>
      </c>
      <c r="AB412" s="82">
        <v>601311603</v>
      </c>
      <c r="AC412" s="83">
        <v>223524305</v>
      </c>
      <c r="AD412" s="115">
        <v>10271134.949999999</v>
      </c>
      <c r="AE412" s="115">
        <v>0</v>
      </c>
      <c r="AF412" s="115">
        <v>34302.75</v>
      </c>
      <c r="AG412" s="115">
        <v>-20</v>
      </c>
    </row>
    <row r="413" spans="1:33" x14ac:dyDescent="0.25">
      <c r="A413" s="7">
        <v>129546103</v>
      </c>
      <c r="B413" s="8" t="s">
        <v>504</v>
      </c>
      <c r="C413" s="8" t="s">
        <v>160</v>
      </c>
      <c r="D413" s="70">
        <v>40351</v>
      </c>
      <c r="E413" s="71">
        <v>8298</v>
      </c>
      <c r="F413" s="72">
        <v>13778323.219999999</v>
      </c>
      <c r="G413" s="73">
        <v>41.15</v>
      </c>
      <c r="H413" s="29">
        <f t="shared" si="18"/>
        <v>25</v>
      </c>
      <c r="I413" s="38" t="str">
        <f t="array" ref="I413">H413&amp;CHOOSE(AND(H413&lt;&gt;{11,12,13})*MIN(4,MOD(H413,10))+1,"th","st","nd","rd","th")</f>
        <v>25th</v>
      </c>
      <c r="J413" s="74">
        <v>0.8</v>
      </c>
      <c r="K413" s="75">
        <v>42840759.5</v>
      </c>
      <c r="L413" s="113">
        <v>2725.0149999999999</v>
      </c>
      <c r="M413" s="38">
        <v>582.62300000000005</v>
      </c>
      <c r="N413" s="72">
        <v>12325.6</v>
      </c>
      <c r="O413" s="29">
        <f t="shared" si="19"/>
        <v>59</v>
      </c>
      <c r="P413" s="38" t="str">
        <f t="array" ref="P413">O413&amp;CHOOSE(AND(O413&lt;&gt;{11,12,13})*MIN(4,MOD(O413,10))+1,"th","st","nd","rd","th")</f>
        <v>59th</v>
      </c>
      <c r="Q413" s="76">
        <v>0.9647</v>
      </c>
      <c r="R413" s="77">
        <v>0.77</v>
      </c>
      <c r="S413" s="78">
        <v>1.26E-2</v>
      </c>
      <c r="T413" s="79">
        <v>312</v>
      </c>
      <c r="U413" s="80">
        <v>14621934</v>
      </c>
      <c r="V413" s="72">
        <v>4420.66</v>
      </c>
      <c r="W413" s="29">
        <f t="shared" si="20"/>
        <v>18</v>
      </c>
      <c r="X413" s="38" t="str">
        <f t="array" ref="X413">W413&amp;CHOOSE(AND(W413&lt;&gt;{11,12,13})*MIN(4,MOD(W413,10))+1,"th","st","nd","rd","th")</f>
        <v>18th</v>
      </c>
      <c r="Y413" s="77">
        <v>0.34</v>
      </c>
      <c r="Z413" s="77">
        <v>1.1100000000000001</v>
      </c>
      <c r="AA413" s="81">
        <v>703408.96</v>
      </c>
      <c r="AB413" s="82">
        <v>670461888</v>
      </c>
      <c r="AC413" s="83">
        <v>420727196</v>
      </c>
      <c r="AD413" s="115">
        <v>12922240.869999999</v>
      </c>
      <c r="AE413" s="115">
        <v>0</v>
      </c>
      <c r="AF413" s="115">
        <v>152673.39000000001</v>
      </c>
      <c r="AG413" s="115">
        <v>2072120.53</v>
      </c>
    </row>
    <row r="414" spans="1:33" x14ac:dyDescent="0.25">
      <c r="A414" s="7">
        <v>129546803</v>
      </c>
      <c r="B414" s="8" t="s">
        <v>524</v>
      </c>
      <c r="C414" s="8" t="s">
        <v>160</v>
      </c>
      <c r="D414" s="70">
        <v>40175</v>
      </c>
      <c r="E414" s="71">
        <v>2820</v>
      </c>
      <c r="F414" s="72">
        <v>4750257.8600000003</v>
      </c>
      <c r="G414" s="73">
        <v>41.93</v>
      </c>
      <c r="H414" s="29">
        <f t="shared" si="18"/>
        <v>27</v>
      </c>
      <c r="I414" s="38" t="str">
        <f t="array" ref="I414">H414&amp;CHOOSE(AND(H414&lt;&gt;{11,12,13})*MIN(4,MOD(H414,10))+1,"th","st","nd","rd","th")</f>
        <v>27th</v>
      </c>
      <c r="J414" s="74">
        <v>0.82</v>
      </c>
      <c r="K414" s="75">
        <v>8861434.7300000004</v>
      </c>
      <c r="L414" s="113">
        <v>739.04300000000001</v>
      </c>
      <c r="M414" s="38">
        <v>216.46100000000001</v>
      </c>
      <c r="N414" s="72">
        <v>9145.89</v>
      </c>
      <c r="O414" s="29">
        <f t="shared" si="19"/>
        <v>5</v>
      </c>
      <c r="P414" s="38" t="str">
        <f t="array" ref="P414">O414&amp;CHOOSE(AND(O414&lt;&gt;{11,12,13})*MIN(4,MOD(O414,10))+1,"th","st","nd","rd","th")</f>
        <v>5th</v>
      </c>
      <c r="Q414" s="76">
        <v>1.3001</v>
      </c>
      <c r="R414" s="77">
        <v>0.82</v>
      </c>
      <c r="S414" s="78">
        <v>1.32E-2</v>
      </c>
      <c r="T414" s="79">
        <v>257</v>
      </c>
      <c r="U414" s="80">
        <v>4836981</v>
      </c>
      <c r="V414" s="72">
        <v>5062.2299999999996</v>
      </c>
      <c r="W414" s="29">
        <f t="shared" si="20"/>
        <v>26</v>
      </c>
      <c r="X414" s="38" t="str">
        <f t="array" ref="X414">W414&amp;CHOOSE(AND(W414&lt;&gt;{11,12,13})*MIN(4,MOD(W414,10))+1,"th","st","nd","rd","th")</f>
        <v>26th</v>
      </c>
      <c r="Y414" s="77">
        <v>0.25</v>
      </c>
      <c r="Z414" s="77">
        <v>1.07</v>
      </c>
      <c r="AA414" s="81">
        <v>146686.84</v>
      </c>
      <c r="AB414" s="82">
        <v>255671750</v>
      </c>
      <c r="AC414" s="83">
        <v>105296990</v>
      </c>
      <c r="AD414" s="115">
        <v>4601639.7</v>
      </c>
      <c r="AE414" s="115">
        <v>0</v>
      </c>
      <c r="AF414" s="115">
        <v>1931.32</v>
      </c>
      <c r="AG414" s="115">
        <v>122498.08</v>
      </c>
    </row>
    <row r="415" spans="1:33" x14ac:dyDescent="0.25">
      <c r="A415" s="7">
        <v>129547303</v>
      </c>
      <c r="B415" s="8" t="s">
        <v>530</v>
      </c>
      <c r="C415" s="8" t="s">
        <v>160</v>
      </c>
      <c r="D415" s="70">
        <v>50625</v>
      </c>
      <c r="E415" s="71">
        <v>3317</v>
      </c>
      <c r="F415" s="72">
        <v>8028198.419999999</v>
      </c>
      <c r="G415" s="73">
        <v>47.81</v>
      </c>
      <c r="H415" s="29">
        <f t="shared" si="18"/>
        <v>41</v>
      </c>
      <c r="I415" s="38" t="str">
        <f t="array" ref="I415">H415&amp;CHOOSE(AND(H415&lt;&gt;{11,12,13})*MIN(4,MOD(H415,10))+1,"th","st","nd","rd","th")</f>
        <v>41st</v>
      </c>
      <c r="J415" s="74">
        <v>0.93</v>
      </c>
      <c r="K415" s="75">
        <v>17264608.140000001</v>
      </c>
      <c r="L415" s="113">
        <v>1256.2470000000001</v>
      </c>
      <c r="M415" s="38">
        <v>140.79499999999999</v>
      </c>
      <c r="N415" s="72">
        <v>12230.58</v>
      </c>
      <c r="O415" s="29">
        <f t="shared" si="19"/>
        <v>57</v>
      </c>
      <c r="P415" s="38" t="str">
        <f t="array" ref="P415">O415&amp;CHOOSE(AND(O415&lt;&gt;{11,12,13})*MIN(4,MOD(O415,10))+1,"th","st","nd","rd","th")</f>
        <v>57th</v>
      </c>
      <c r="Q415" s="76">
        <v>0.97219999999999995</v>
      </c>
      <c r="R415" s="77">
        <v>0.9</v>
      </c>
      <c r="S415" s="78">
        <v>1.4500000000000001E-2</v>
      </c>
      <c r="T415" s="79">
        <v>192</v>
      </c>
      <c r="U415" s="80">
        <v>7437455</v>
      </c>
      <c r="V415" s="72">
        <v>5323.72</v>
      </c>
      <c r="W415" s="29">
        <f t="shared" si="20"/>
        <v>31</v>
      </c>
      <c r="X415" s="38" t="str">
        <f t="array" ref="X415">W415&amp;CHOOSE(AND(W415&lt;&gt;{11,12,13})*MIN(4,MOD(W415,10))+1,"th","st","nd","rd","th")</f>
        <v>31st</v>
      </c>
      <c r="Y415" s="77">
        <v>0.21</v>
      </c>
      <c r="Z415" s="77">
        <v>1.1100000000000001</v>
      </c>
      <c r="AA415" s="81">
        <v>470109.47</v>
      </c>
      <c r="AB415" s="82">
        <v>377307294</v>
      </c>
      <c r="AC415" s="83">
        <v>177726645</v>
      </c>
      <c r="AD415" s="115">
        <v>7541063.7699999996</v>
      </c>
      <c r="AE415" s="115">
        <v>0</v>
      </c>
      <c r="AF415" s="115">
        <v>17025.18</v>
      </c>
      <c r="AG415" s="115">
        <v>177977.47</v>
      </c>
    </row>
    <row r="416" spans="1:33" x14ac:dyDescent="0.25">
      <c r="A416" s="7">
        <v>129547203</v>
      </c>
      <c r="B416" s="8" t="s">
        <v>541</v>
      </c>
      <c r="C416" s="8" t="s">
        <v>160</v>
      </c>
      <c r="D416" s="70">
        <v>31216</v>
      </c>
      <c r="E416" s="71">
        <v>3272</v>
      </c>
      <c r="F416" s="72">
        <v>4701143.5999999996</v>
      </c>
      <c r="G416" s="73">
        <v>46.03</v>
      </c>
      <c r="H416" s="29">
        <f t="shared" si="18"/>
        <v>37</v>
      </c>
      <c r="I416" s="38" t="str">
        <f t="array" ref="I416">H416&amp;CHOOSE(AND(H416&lt;&gt;{11,12,13})*MIN(4,MOD(H416,10))+1,"th","st","nd","rd","th")</f>
        <v>37th</v>
      </c>
      <c r="J416" s="74">
        <v>0.9</v>
      </c>
      <c r="K416" s="75">
        <v>14692651.630000001</v>
      </c>
      <c r="L416" s="113">
        <v>1114.8810000000001</v>
      </c>
      <c r="M416" s="38">
        <v>513.928</v>
      </c>
      <c r="N416" s="72">
        <v>9018.7099999999991</v>
      </c>
      <c r="O416" s="29">
        <f t="shared" si="19"/>
        <v>4</v>
      </c>
      <c r="P416" s="38" t="str">
        <f t="array" ref="P416">O416&amp;CHOOSE(AND(O416&lt;&gt;{11,12,13})*MIN(4,MOD(O416,10))+1,"th","st","nd","rd","th")</f>
        <v>4th</v>
      </c>
      <c r="Q416" s="76">
        <v>1.3185</v>
      </c>
      <c r="R416" s="77">
        <v>0.9</v>
      </c>
      <c r="S416" s="78">
        <v>1.9099999999999999E-2</v>
      </c>
      <c r="T416" s="79">
        <v>32</v>
      </c>
      <c r="U416" s="80">
        <v>3290686</v>
      </c>
      <c r="V416" s="72">
        <v>2020.3</v>
      </c>
      <c r="W416" s="29">
        <f t="shared" si="20"/>
        <v>1</v>
      </c>
      <c r="X416" s="38" t="str">
        <f t="array" ref="X416">W416&amp;CHOOSE(AND(W416&lt;&gt;{11,12,13})*MIN(4,MOD(W416,10))+1,"th","st","nd","rd","th")</f>
        <v>1st</v>
      </c>
      <c r="Y416" s="77">
        <v>0.7</v>
      </c>
      <c r="Z416" s="77">
        <v>1.6</v>
      </c>
      <c r="AA416" s="81">
        <v>313367.03000000003</v>
      </c>
      <c r="AB416" s="82">
        <v>152612721</v>
      </c>
      <c r="AC416" s="83">
        <v>92960881</v>
      </c>
      <c r="AD416" s="115">
        <v>4361352.26</v>
      </c>
      <c r="AE416" s="115">
        <v>0</v>
      </c>
      <c r="AF416" s="115">
        <v>26424.31</v>
      </c>
      <c r="AG416" s="115">
        <v>2890</v>
      </c>
    </row>
    <row r="417" spans="1:33" x14ac:dyDescent="0.25">
      <c r="A417" s="7">
        <v>129547603</v>
      </c>
      <c r="B417" s="8" t="s">
        <v>583</v>
      </c>
      <c r="C417" s="8" t="s">
        <v>160</v>
      </c>
      <c r="D417" s="70">
        <v>50536</v>
      </c>
      <c r="E417" s="71">
        <v>6688</v>
      </c>
      <c r="F417" s="72">
        <v>14808536.26</v>
      </c>
      <c r="G417" s="73">
        <v>43.81</v>
      </c>
      <c r="H417" s="29">
        <f t="shared" si="18"/>
        <v>32</v>
      </c>
      <c r="I417" s="38" t="str">
        <f t="array" ref="I417">H417&amp;CHOOSE(AND(H417&lt;&gt;{11,12,13})*MIN(4,MOD(H417,10))+1,"th","st","nd","rd","th")</f>
        <v>32nd</v>
      </c>
      <c r="J417" s="74">
        <v>0.85</v>
      </c>
      <c r="K417" s="75">
        <v>26001523.870000001</v>
      </c>
      <c r="L417" s="113">
        <v>2125.373</v>
      </c>
      <c r="M417" s="38">
        <v>346.291</v>
      </c>
      <c r="N417" s="72">
        <v>10515.48</v>
      </c>
      <c r="O417" s="29">
        <f t="shared" si="19"/>
        <v>20</v>
      </c>
      <c r="P417" s="38" t="str">
        <f t="array" ref="P417">O417&amp;CHOOSE(AND(O417&lt;&gt;{11,12,13})*MIN(4,MOD(O417,10))+1,"th","st","nd","rd","th")</f>
        <v>20th</v>
      </c>
      <c r="Q417" s="76">
        <v>1.1308</v>
      </c>
      <c r="R417" s="77">
        <v>0.85</v>
      </c>
      <c r="S417" s="78">
        <v>1.2999999999999999E-2</v>
      </c>
      <c r="T417" s="79">
        <v>276</v>
      </c>
      <c r="U417" s="80">
        <v>15267147</v>
      </c>
      <c r="V417" s="72">
        <v>6176.87</v>
      </c>
      <c r="W417" s="29">
        <f t="shared" si="20"/>
        <v>43</v>
      </c>
      <c r="X417" s="38" t="str">
        <f t="array" ref="X417">W417&amp;CHOOSE(AND(W417&lt;&gt;{11,12,13})*MIN(4,MOD(W417,10))+1,"th","st","nd","rd","th")</f>
        <v>43rd</v>
      </c>
      <c r="Y417" s="77">
        <v>0.08</v>
      </c>
      <c r="Z417" s="77">
        <v>0.93</v>
      </c>
      <c r="AA417" s="81">
        <v>698996.55</v>
      </c>
      <c r="AB417" s="82">
        <v>829256286</v>
      </c>
      <c r="AC417" s="83">
        <v>310083073</v>
      </c>
      <c r="AD417" s="115">
        <v>14095359.42</v>
      </c>
      <c r="AE417" s="115">
        <v>0</v>
      </c>
      <c r="AF417" s="115">
        <v>14180.29</v>
      </c>
      <c r="AG417" s="115">
        <v>10793</v>
      </c>
    </row>
    <row r="418" spans="1:33" x14ac:dyDescent="0.25">
      <c r="A418" s="7">
        <v>129547803</v>
      </c>
      <c r="B418" s="8" t="s">
        <v>588</v>
      </c>
      <c r="C418" s="8" t="s">
        <v>160</v>
      </c>
      <c r="D418" s="70">
        <v>50242</v>
      </c>
      <c r="E418" s="71">
        <v>2614</v>
      </c>
      <c r="F418" s="72">
        <v>5416564.1100000003</v>
      </c>
      <c r="G418" s="73">
        <v>41.24</v>
      </c>
      <c r="H418" s="29">
        <f t="shared" si="18"/>
        <v>25</v>
      </c>
      <c r="I418" s="38" t="str">
        <f t="array" ref="I418">H418&amp;CHOOSE(AND(H418&lt;&gt;{11,12,13})*MIN(4,MOD(H418,10))+1,"th","st","nd","rd","th")</f>
        <v>25th</v>
      </c>
      <c r="J418" s="74">
        <v>0.8</v>
      </c>
      <c r="K418" s="75">
        <v>12494940.24</v>
      </c>
      <c r="L418" s="113">
        <v>917.56399999999996</v>
      </c>
      <c r="M418" s="38">
        <v>228.738</v>
      </c>
      <c r="N418" s="72">
        <v>10900.22</v>
      </c>
      <c r="O418" s="29">
        <f t="shared" si="19"/>
        <v>29</v>
      </c>
      <c r="P418" s="38" t="str">
        <f t="array" ref="P418">O418&amp;CHOOSE(AND(O418&lt;&gt;{11,12,13})*MIN(4,MOD(O418,10))+1,"th","st","nd","rd","th")</f>
        <v>29th</v>
      </c>
      <c r="Q418" s="76">
        <v>1.0909</v>
      </c>
      <c r="R418" s="77">
        <v>0.8</v>
      </c>
      <c r="S418" s="78">
        <v>1.0699999999999999E-2</v>
      </c>
      <c r="T418" s="79">
        <v>419</v>
      </c>
      <c r="U418" s="80">
        <v>6779443</v>
      </c>
      <c r="V418" s="72">
        <v>5914.19</v>
      </c>
      <c r="W418" s="29">
        <f t="shared" si="20"/>
        <v>39</v>
      </c>
      <c r="X418" s="38" t="str">
        <f t="array" ref="X418">W418&amp;CHOOSE(AND(W418&lt;&gt;{11,12,13})*MIN(4,MOD(W418,10))+1,"th","st","nd","rd","th")</f>
        <v>39th</v>
      </c>
      <c r="Y418" s="77">
        <v>0.12</v>
      </c>
      <c r="Z418" s="77">
        <v>0.92</v>
      </c>
      <c r="AA418" s="81">
        <v>241718.3</v>
      </c>
      <c r="AB418" s="82">
        <v>365933834</v>
      </c>
      <c r="AC418" s="83">
        <v>139994745</v>
      </c>
      <c r="AD418" s="115">
        <v>5150102.74</v>
      </c>
      <c r="AE418" s="115">
        <v>0</v>
      </c>
      <c r="AF418" s="115">
        <v>24743.07</v>
      </c>
      <c r="AG418" s="115">
        <v>0</v>
      </c>
    </row>
    <row r="419" spans="1:33" x14ac:dyDescent="0.25">
      <c r="A419" s="7">
        <v>129548803</v>
      </c>
      <c r="B419" s="8" t="s">
        <v>643</v>
      </c>
      <c r="C419" s="8" t="s">
        <v>160</v>
      </c>
      <c r="D419" s="70">
        <v>45614</v>
      </c>
      <c r="E419" s="71">
        <v>2944</v>
      </c>
      <c r="F419" s="72">
        <v>4376602.24</v>
      </c>
      <c r="G419" s="73">
        <v>32.590000000000003</v>
      </c>
      <c r="H419" s="29">
        <f t="shared" si="18"/>
        <v>8</v>
      </c>
      <c r="I419" s="38" t="str">
        <f t="array" ref="I419">H419&amp;CHOOSE(AND(H419&lt;&gt;{11,12,13})*MIN(4,MOD(H419,10))+1,"th","st","nd","rd","th")</f>
        <v>8th</v>
      </c>
      <c r="J419" s="74">
        <v>0.64</v>
      </c>
      <c r="K419" s="75">
        <v>14142372.93</v>
      </c>
      <c r="L419" s="113">
        <v>1068.47</v>
      </c>
      <c r="M419" s="38">
        <v>273.827</v>
      </c>
      <c r="N419" s="72">
        <v>10535.95</v>
      </c>
      <c r="O419" s="29">
        <f t="shared" si="19"/>
        <v>21</v>
      </c>
      <c r="P419" s="38" t="str">
        <f t="array" ref="P419">O419&amp;CHOOSE(AND(O419&lt;&gt;{11,12,13})*MIN(4,MOD(O419,10))+1,"th","st","nd","rd","th")</f>
        <v>21st</v>
      </c>
      <c r="Q419" s="76">
        <v>1.1286</v>
      </c>
      <c r="R419" s="77">
        <v>0.64</v>
      </c>
      <c r="S419" s="78">
        <v>1.18E-2</v>
      </c>
      <c r="T419" s="79">
        <v>360</v>
      </c>
      <c r="U419" s="80">
        <v>4949689</v>
      </c>
      <c r="V419" s="72">
        <v>3687.48</v>
      </c>
      <c r="W419" s="29">
        <f t="shared" si="20"/>
        <v>11</v>
      </c>
      <c r="X419" s="38" t="str">
        <f t="array" ref="X419">W419&amp;CHOOSE(AND(W419&lt;&gt;{11,12,13})*MIN(4,MOD(W419,10))+1,"th","st","nd","rd","th")</f>
        <v>11th</v>
      </c>
      <c r="Y419" s="77">
        <v>0.45</v>
      </c>
      <c r="Z419" s="77">
        <v>1.0900000000000001</v>
      </c>
      <c r="AA419" s="81">
        <v>335552.86</v>
      </c>
      <c r="AB419" s="82">
        <v>241476946</v>
      </c>
      <c r="AC419" s="83">
        <v>127902848</v>
      </c>
      <c r="AD419" s="115">
        <v>4038283.6</v>
      </c>
      <c r="AE419" s="115">
        <v>0</v>
      </c>
      <c r="AF419" s="115">
        <v>2765.78</v>
      </c>
      <c r="AG419" s="115">
        <v>0</v>
      </c>
    </row>
    <row r="420" spans="1:33" x14ac:dyDescent="0.25">
      <c r="A420" s="7">
        <v>116555003</v>
      </c>
      <c r="B420" s="8" t="s">
        <v>401</v>
      </c>
      <c r="C420" s="8" t="s">
        <v>402</v>
      </c>
      <c r="D420" s="70">
        <v>47346</v>
      </c>
      <c r="E420" s="71">
        <v>6412</v>
      </c>
      <c r="F420" s="72">
        <v>17764070.199999999</v>
      </c>
      <c r="G420" s="73">
        <v>58.51</v>
      </c>
      <c r="H420" s="29">
        <f t="shared" si="18"/>
        <v>66</v>
      </c>
      <c r="I420" s="38" t="str">
        <f t="array" ref="I420">H420&amp;CHOOSE(AND(H420&lt;&gt;{11,12,13})*MIN(4,MOD(H420,10))+1,"th","st","nd","rd","th")</f>
        <v>66th</v>
      </c>
      <c r="J420" s="74">
        <v>1.1399999999999999</v>
      </c>
      <c r="K420" s="75">
        <v>28022545.699999999</v>
      </c>
      <c r="L420" s="113">
        <v>2197.634</v>
      </c>
      <c r="M420" s="38">
        <v>438.815</v>
      </c>
      <c r="N420" s="72">
        <v>10628.9</v>
      </c>
      <c r="O420" s="29">
        <f t="shared" si="19"/>
        <v>24</v>
      </c>
      <c r="P420" s="38" t="str">
        <f t="array" ref="P420">O420&amp;CHOOSE(AND(O420&lt;&gt;{11,12,13})*MIN(4,MOD(O420,10))+1,"th","st","nd","rd","th")</f>
        <v>24th</v>
      </c>
      <c r="Q420" s="76">
        <v>1.1187</v>
      </c>
      <c r="R420" s="77">
        <v>1.1399999999999999</v>
      </c>
      <c r="S420" s="78">
        <v>1.4500000000000001E-2</v>
      </c>
      <c r="T420" s="79">
        <v>192</v>
      </c>
      <c r="U420" s="80">
        <v>16405492</v>
      </c>
      <c r="V420" s="72">
        <v>6222.57</v>
      </c>
      <c r="W420" s="29">
        <f t="shared" si="20"/>
        <v>44</v>
      </c>
      <c r="X420" s="38" t="str">
        <f t="array" ref="X420">W420&amp;CHOOSE(AND(W420&lt;&gt;{11,12,13})*MIN(4,MOD(W420,10))+1,"th","st","nd","rd","th")</f>
        <v>44th</v>
      </c>
      <c r="Y420" s="77">
        <v>7.0000000000000007E-2</v>
      </c>
      <c r="Z420" s="77">
        <v>1.21</v>
      </c>
      <c r="AA420" s="81">
        <v>791271.21</v>
      </c>
      <c r="AB420" s="82">
        <v>929378308</v>
      </c>
      <c r="AC420" s="83">
        <v>294912154</v>
      </c>
      <c r="AD420" s="115">
        <v>16951654.84</v>
      </c>
      <c r="AE420" s="115">
        <v>0</v>
      </c>
      <c r="AF420" s="115">
        <v>21144.15</v>
      </c>
      <c r="AG420" s="115">
        <v>0</v>
      </c>
    </row>
    <row r="421" spans="1:33" x14ac:dyDescent="0.25">
      <c r="A421" s="7">
        <v>116557103</v>
      </c>
      <c r="B421" s="8" t="s">
        <v>533</v>
      </c>
      <c r="C421" s="8" t="s">
        <v>402</v>
      </c>
      <c r="D421" s="70">
        <v>51894</v>
      </c>
      <c r="E421" s="71">
        <v>8030</v>
      </c>
      <c r="F421" s="72">
        <v>24611261.960000001</v>
      </c>
      <c r="G421" s="73">
        <v>59.06</v>
      </c>
      <c r="H421" s="29">
        <f t="shared" si="18"/>
        <v>67</v>
      </c>
      <c r="I421" s="38" t="str">
        <f t="array" ref="I421">H421&amp;CHOOSE(AND(H421&lt;&gt;{11,12,13})*MIN(4,MOD(H421,10))+1,"th","st","nd","rd","th")</f>
        <v>67th</v>
      </c>
      <c r="J421" s="74">
        <v>1.1499999999999999</v>
      </c>
      <c r="K421" s="75">
        <v>38021935.189999998</v>
      </c>
      <c r="L421" s="113">
        <v>2724.34</v>
      </c>
      <c r="M421" s="38">
        <v>473.35300000000001</v>
      </c>
      <c r="N421" s="72">
        <v>11857.85</v>
      </c>
      <c r="O421" s="29">
        <f t="shared" si="19"/>
        <v>49</v>
      </c>
      <c r="P421" s="38" t="str">
        <f t="array" ref="P421">O421&amp;CHOOSE(AND(O421&lt;&gt;{11,12,13})*MIN(4,MOD(O421,10))+1,"th","st","nd","rd","th")</f>
        <v>49th</v>
      </c>
      <c r="Q421" s="76">
        <v>1.0027999999999999</v>
      </c>
      <c r="R421" s="77">
        <v>1.1499999999999999</v>
      </c>
      <c r="S421" s="78">
        <v>1.3899999999999999E-2</v>
      </c>
      <c r="T421" s="79">
        <v>219</v>
      </c>
      <c r="U421" s="80">
        <v>23794203</v>
      </c>
      <c r="V421" s="72">
        <v>7441.05</v>
      </c>
      <c r="W421" s="29">
        <f t="shared" si="20"/>
        <v>59</v>
      </c>
      <c r="X421" s="38" t="str">
        <f t="array" ref="X421">W421&amp;CHOOSE(AND(W421&lt;&gt;{11,12,13})*MIN(4,MOD(W421,10))+1,"th","st","nd","rd","th")</f>
        <v>59th</v>
      </c>
      <c r="Y421" s="77">
        <v>0</v>
      </c>
      <c r="Z421" s="77">
        <v>1.1499999999999999</v>
      </c>
      <c r="AA421" s="81">
        <v>665471.94999999995</v>
      </c>
      <c r="AB421" s="82">
        <v>1327129140</v>
      </c>
      <c r="AC421" s="83">
        <v>448557641</v>
      </c>
      <c r="AD421" s="115">
        <v>23939414.66</v>
      </c>
      <c r="AE421" s="115">
        <v>0</v>
      </c>
      <c r="AF421" s="115">
        <v>6375.35</v>
      </c>
      <c r="AG421" s="115">
        <v>104179.55</v>
      </c>
    </row>
    <row r="422" spans="1:33" x14ac:dyDescent="0.25">
      <c r="A422" s="7">
        <v>108561003</v>
      </c>
      <c r="B422" s="8" t="s">
        <v>142</v>
      </c>
      <c r="C422" s="8" t="s">
        <v>143</v>
      </c>
      <c r="D422" s="70">
        <v>44844</v>
      </c>
      <c r="E422" s="71">
        <v>2254</v>
      </c>
      <c r="F422" s="72">
        <v>3560901.2</v>
      </c>
      <c r="G422" s="73">
        <v>35.229999999999997</v>
      </c>
      <c r="H422" s="29">
        <f t="shared" si="18"/>
        <v>12</v>
      </c>
      <c r="I422" s="38" t="str">
        <f t="array" ref="I422">H422&amp;CHOOSE(AND(H422&lt;&gt;{11,12,13})*MIN(4,MOD(H422,10))+1,"th","st","nd","rd","th")</f>
        <v>12th</v>
      </c>
      <c r="J422" s="74">
        <v>0.69</v>
      </c>
      <c r="K422" s="75">
        <v>10172176.289999999</v>
      </c>
      <c r="L422" s="113">
        <v>776.72299999999996</v>
      </c>
      <c r="M422" s="38">
        <v>304.541</v>
      </c>
      <c r="N422" s="72">
        <v>9405.9599999999991</v>
      </c>
      <c r="O422" s="29">
        <f t="shared" si="19"/>
        <v>6</v>
      </c>
      <c r="P422" s="38" t="str">
        <f t="array" ref="P422">O422&amp;CHOOSE(AND(O422&lt;&gt;{11,12,13})*MIN(4,MOD(O422,10))+1,"th","st","nd","rd","th")</f>
        <v>6th</v>
      </c>
      <c r="Q422" s="76">
        <v>1.2642</v>
      </c>
      <c r="R422" s="77">
        <v>0.69</v>
      </c>
      <c r="S422" s="78">
        <v>8.5000000000000006E-3</v>
      </c>
      <c r="T422" s="79">
        <v>484</v>
      </c>
      <c r="U422" s="80">
        <v>5594128</v>
      </c>
      <c r="V422" s="72">
        <v>5173.6899999999996</v>
      </c>
      <c r="W422" s="29">
        <f t="shared" si="20"/>
        <v>28</v>
      </c>
      <c r="X422" s="38" t="str">
        <f t="array" ref="X422">W422&amp;CHOOSE(AND(W422&lt;&gt;{11,12,13})*MIN(4,MOD(W422,10))+1,"th","st","nd","rd","th")</f>
        <v>28th</v>
      </c>
      <c r="Y422" s="77">
        <v>0.23</v>
      </c>
      <c r="Z422" s="77">
        <v>0.92</v>
      </c>
      <c r="AA422" s="81">
        <v>213779.38</v>
      </c>
      <c r="AB422" s="82">
        <v>304619713</v>
      </c>
      <c r="AC422" s="83">
        <v>112852516</v>
      </c>
      <c r="AD422" s="115">
        <v>3332963.62</v>
      </c>
      <c r="AE422" s="115">
        <v>0</v>
      </c>
      <c r="AF422" s="115">
        <v>14158.2</v>
      </c>
      <c r="AG422" s="115">
        <v>1850</v>
      </c>
    </row>
    <row r="423" spans="1:33" x14ac:dyDescent="0.25">
      <c r="A423" s="7">
        <v>108561803</v>
      </c>
      <c r="B423" s="8" t="s">
        <v>227</v>
      </c>
      <c r="C423" s="8" t="s">
        <v>143</v>
      </c>
      <c r="D423" s="70">
        <v>45752</v>
      </c>
      <c r="E423" s="71">
        <v>3499</v>
      </c>
      <c r="F423" s="72">
        <v>4026508.84</v>
      </c>
      <c r="G423" s="73">
        <v>25.15</v>
      </c>
      <c r="H423" s="29">
        <f t="shared" si="18"/>
        <v>2</v>
      </c>
      <c r="I423" s="38" t="str">
        <f t="array" ref="I423">H423&amp;CHOOSE(AND(H423&lt;&gt;{11,12,13})*MIN(4,MOD(H423,10))+1,"th","st","nd","rd","th")</f>
        <v>2nd</v>
      </c>
      <c r="J423" s="74">
        <v>0.49</v>
      </c>
      <c r="K423" s="75">
        <v>12647389.869999999</v>
      </c>
      <c r="L423" s="113">
        <v>1012.674</v>
      </c>
      <c r="M423" s="38">
        <v>197.52799999999999</v>
      </c>
      <c r="N423" s="72">
        <v>10416.879999999999</v>
      </c>
      <c r="O423" s="29">
        <f t="shared" si="19"/>
        <v>18</v>
      </c>
      <c r="P423" s="38" t="str">
        <f t="array" ref="P423">O423&amp;CHOOSE(AND(O423&lt;&gt;{11,12,13})*MIN(4,MOD(O423,10))+1,"th","st","nd","rd","th")</f>
        <v>18th</v>
      </c>
      <c r="Q423" s="76">
        <v>1.1415</v>
      </c>
      <c r="R423" s="77">
        <v>0.49</v>
      </c>
      <c r="S423" s="78">
        <v>8.8999999999999999E-3</v>
      </c>
      <c r="T423" s="79">
        <v>476</v>
      </c>
      <c r="U423" s="80">
        <v>6058337</v>
      </c>
      <c r="V423" s="72">
        <v>5006.05</v>
      </c>
      <c r="W423" s="29">
        <f t="shared" si="20"/>
        <v>26</v>
      </c>
      <c r="X423" s="38" t="str">
        <f t="array" ref="X423">W423&amp;CHOOSE(AND(W423&lt;&gt;{11,12,13})*MIN(4,MOD(W423,10))+1,"th","st","nd","rd","th")</f>
        <v>26th</v>
      </c>
      <c r="Y423" s="77">
        <v>0.25</v>
      </c>
      <c r="Z423" s="77">
        <v>0.74</v>
      </c>
      <c r="AA423" s="81">
        <v>271175.64</v>
      </c>
      <c r="AB423" s="82">
        <v>301932818</v>
      </c>
      <c r="AC423" s="83">
        <v>150181881</v>
      </c>
      <c r="AD423" s="115">
        <v>3752317.69</v>
      </c>
      <c r="AE423" s="115">
        <v>0</v>
      </c>
      <c r="AF423" s="115">
        <v>3015.51</v>
      </c>
      <c r="AG423" s="115">
        <v>40855.85</v>
      </c>
    </row>
    <row r="424" spans="1:33" x14ac:dyDescent="0.25">
      <c r="A424" s="7">
        <v>108565203</v>
      </c>
      <c r="B424" s="8" t="s">
        <v>398</v>
      </c>
      <c r="C424" s="8" t="s">
        <v>143</v>
      </c>
      <c r="D424" s="70">
        <v>46441</v>
      </c>
      <c r="E424" s="71">
        <v>2603</v>
      </c>
      <c r="F424" s="72">
        <v>2940387.52</v>
      </c>
      <c r="G424" s="73">
        <v>24.32</v>
      </c>
      <c r="H424" s="29">
        <f t="shared" si="18"/>
        <v>1</v>
      </c>
      <c r="I424" s="38" t="str">
        <f t="array" ref="I424">H424&amp;CHOOSE(AND(H424&lt;&gt;{11,12,13})*MIN(4,MOD(H424,10))+1,"th","st","nd","rd","th")</f>
        <v>1st</v>
      </c>
      <c r="J424" s="74">
        <v>0.47</v>
      </c>
      <c r="K424" s="75">
        <v>12939033.119999999</v>
      </c>
      <c r="L424" s="113">
        <v>883.60599999999999</v>
      </c>
      <c r="M424" s="38">
        <v>292.80500000000001</v>
      </c>
      <c r="N424" s="72">
        <v>10998.72</v>
      </c>
      <c r="O424" s="29">
        <f t="shared" si="19"/>
        <v>31</v>
      </c>
      <c r="P424" s="38" t="str">
        <f t="array" ref="P424">O424&amp;CHOOSE(AND(O424&lt;&gt;{11,12,13})*MIN(4,MOD(O424,10))+1,"th","st","nd","rd","th")</f>
        <v>31st</v>
      </c>
      <c r="Q424" s="76">
        <v>1.0810999999999999</v>
      </c>
      <c r="R424" s="77">
        <v>0.47</v>
      </c>
      <c r="S424" s="78">
        <v>7.4000000000000003E-3</v>
      </c>
      <c r="T424" s="79">
        <v>497</v>
      </c>
      <c r="U424" s="80">
        <v>5291980</v>
      </c>
      <c r="V424" s="72">
        <v>4498.41</v>
      </c>
      <c r="W424" s="29">
        <f t="shared" si="20"/>
        <v>19</v>
      </c>
      <c r="X424" s="38" t="str">
        <f t="array" ref="X424">W424&amp;CHOOSE(AND(W424&lt;&gt;{11,12,13})*MIN(4,MOD(W424,10))+1,"th","st","nd","rd","th")</f>
        <v>19th</v>
      </c>
      <c r="Y424" s="77">
        <v>0.33</v>
      </c>
      <c r="Z424" s="77">
        <v>0.8</v>
      </c>
      <c r="AA424" s="81">
        <v>211040.67</v>
      </c>
      <c r="AB424" s="82">
        <v>280768512</v>
      </c>
      <c r="AC424" s="83">
        <v>114155359</v>
      </c>
      <c r="AD424" s="115">
        <v>2723218.16</v>
      </c>
      <c r="AE424" s="115">
        <v>0</v>
      </c>
      <c r="AF424" s="115">
        <v>6128.69</v>
      </c>
      <c r="AG424" s="115">
        <v>12.53</v>
      </c>
    </row>
    <row r="425" spans="1:33" x14ac:dyDescent="0.25">
      <c r="A425" s="7">
        <v>108565503</v>
      </c>
      <c r="B425" s="8" t="s">
        <v>445</v>
      </c>
      <c r="C425" s="8" t="s">
        <v>143</v>
      </c>
      <c r="D425" s="70">
        <v>42893</v>
      </c>
      <c r="E425" s="71">
        <v>3500</v>
      </c>
      <c r="F425" s="72">
        <v>5247282.76</v>
      </c>
      <c r="G425" s="73">
        <v>34.950000000000003</v>
      </c>
      <c r="H425" s="29">
        <f t="shared" si="18"/>
        <v>11</v>
      </c>
      <c r="I425" s="38" t="str">
        <f t="array" ref="I425">H425&amp;CHOOSE(AND(H425&lt;&gt;{11,12,13})*MIN(4,MOD(H425,10))+1,"th","st","nd","rd","th")</f>
        <v>11th</v>
      </c>
      <c r="J425" s="74">
        <v>0.68</v>
      </c>
      <c r="K425" s="75">
        <v>16204976.77</v>
      </c>
      <c r="L425" s="113">
        <v>1168.19</v>
      </c>
      <c r="M425" s="38">
        <v>323.18799999999999</v>
      </c>
      <c r="N425" s="72">
        <v>10861.12</v>
      </c>
      <c r="O425" s="29">
        <f t="shared" si="19"/>
        <v>28</v>
      </c>
      <c r="P425" s="38" t="str">
        <f t="array" ref="P425">O425&amp;CHOOSE(AND(O425&lt;&gt;{11,12,13})*MIN(4,MOD(O425,10))+1,"th","st","nd","rd","th")</f>
        <v>28th</v>
      </c>
      <c r="Q425" s="76">
        <v>1.0948</v>
      </c>
      <c r="R425" s="77">
        <v>0.68</v>
      </c>
      <c r="S425" s="78">
        <v>9.7999999999999997E-3</v>
      </c>
      <c r="T425" s="79">
        <v>454</v>
      </c>
      <c r="U425" s="80">
        <v>7174309</v>
      </c>
      <c r="V425" s="72">
        <v>4810.5200000000004</v>
      </c>
      <c r="W425" s="29">
        <f t="shared" si="20"/>
        <v>23</v>
      </c>
      <c r="X425" s="38" t="str">
        <f t="array" ref="X425">W425&amp;CHOOSE(AND(W425&lt;&gt;{11,12,13})*MIN(4,MOD(W425,10))+1,"th","st","nd","rd","th")</f>
        <v>23rd</v>
      </c>
      <c r="Y425" s="77">
        <v>0.28000000000000003</v>
      </c>
      <c r="Z425" s="77">
        <v>0.96</v>
      </c>
      <c r="AA425" s="81">
        <v>384015.89</v>
      </c>
      <c r="AB425" s="82">
        <v>382900709</v>
      </c>
      <c r="AC425" s="83">
        <v>152495465</v>
      </c>
      <c r="AD425" s="115">
        <v>4851796.53</v>
      </c>
      <c r="AE425" s="115">
        <v>0</v>
      </c>
      <c r="AF425" s="115">
        <v>11470.34</v>
      </c>
      <c r="AG425" s="115">
        <v>6943.93</v>
      </c>
    </row>
    <row r="426" spans="1:33" x14ac:dyDescent="0.25">
      <c r="A426" s="7">
        <v>108566303</v>
      </c>
      <c r="B426" s="8" t="s">
        <v>522</v>
      </c>
      <c r="C426" s="8" t="s">
        <v>143</v>
      </c>
      <c r="D426" s="70">
        <v>49238</v>
      </c>
      <c r="E426" s="71">
        <v>2221</v>
      </c>
      <c r="F426" s="72">
        <v>5693979.7999999989</v>
      </c>
      <c r="G426" s="73">
        <v>52.07</v>
      </c>
      <c r="H426" s="29">
        <f t="shared" si="18"/>
        <v>54</v>
      </c>
      <c r="I426" s="38" t="str">
        <f t="array" ref="I426">H426&amp;CHOOSE(AND(H426&lt;&gt;{11,12,13})*MIN(4,MOD(H426,10))+1,"th","st","nd","rd","th")</f>
        <v>54th</v>
      </c>
      <c r="J426" s="74">
        <v>1.02</v>
      </c>
      <c r="K426" s="75">
        <v>9948417.3200000003</v>
      </c>
      <c r="L426" s="113">
        <v>738.17499999999995</v>
      </c>
      <c r="M426" s="38">
        <v>257.42</v>
      </c>
      <c r="N426" s="72">
        <v>9970.59</v>
      </c>
      <c r="O426" s="29">
        <f t="shared" si="19"/>
        <v>13</v>
      </c>
      <c r="P426" s="38" t="str">
        <f t="array" ref="P426">O426&amp;CHOOSE(AND(O426&lt;&gt;{11,12,13})*MIN(4,MOD(O426,10))+1,"th","st","nd","rd","th")</f>
        <v>13th</v>
      </c>
      <c r="Q426" s="76">
        <v>1.1926000000000001</v>
      </c>
      <c r="R426" s="77">
        <v>1.02</v>
      </c>
      <c r="S426" s="78">
        <v>7.1000000000000004E-3</v>
      </c>
      <c r="T426" s="79">
        <v>499</v>
      </c>
      <c r="U426" s="80">
        <v>10691093</v>
      </c>
      <c r="V426" s="72">
        <v>10738.4</v>
      </c>
      <c r="W426" s="29">
        <f t="shared" si="20"/>
        <v>86</v>
      </c>
      <c r="X426" s="38" t="str">
        <f t="array" ref="X426">W426&amp;CHOOSE(AND(W426&lt;&gt;{11,12,13})*MIN(4,MOD(W426,10))+1,"th","st","nd","rd","th")</f>
        <v>86th</v>
      </c>
      <c r="Y426" s="77">
        <v>0</v>
      </c>
      <c r="Z426" s="77">
        <v>1.02</v>
      </c>
      <c r="AA426" s="81">
        <v>232719.81</v>
      </c>
      <c r="AB426" s="82">
        <v>685382786</v>
      </c>
      <c r="AC426" s="83">
        <v>112459993</v>
      </c>
      <c r="AD426" s="115">
        <v>5460615.8099999996</v>
      </c>
      <c r="AE426" s="115">
        <v>0</v>
      </c>
      <c r="AF426" s="115">
        <v>644.17999999999995</v>
      </c>
      <c r="AG426" s="115">
        <v>21749.53</v>
      </c>
    </row>
    <row r="427" spans="1:33" x14ac:dyDescent="0.25">
      <c r="A427" s="7">
        <v>108567004</v>
      </c>
      <c r="B427" s="8" t="s">
        <v>527</v>
      </c>
      <c r="C427" s="8" t="s">
        <v>143</v>
      </c>
      <c r="D427" s="70">
        <v>39787</v>
      </c>
      <c r="E427" s="71">
        <v>1151</v>
      </c>
      <c r="F427" s="72">
        <v>1303599.3600000001</v>
      </c>
      <c r="G427" s="73">
        <v>28.47</v>
      </c>
      <c r="H427" s="29">
        <f t="shared" si="18"/>
        <v>4</v>
      </c>
      <c r="I427" s="38" t="str">
        <f t="array" ref="I427">H427&amp;CHOOSE(AND(H427&lt;&gt;{11,12,13})*MIN(4,MOD(H427,10))+1,"th","st","nd","rd","th")</f>
        <v>4th</v>
      </c>
      <c r="J427" s="74">
        <v>0.56000000000000005</v>
      </c>
      <c r="K427" s="75">
        <v>4138162.65</v>
      </c>
      <c r="L427" s="113">
        <v>271.39499999999998</v>
      </c>
      <c r="M427" s="38">
        <v>107.88500000000001</v>
      </c>
      <c r="N427" s="72">
        <v>10910.57</v>
      </c>
      <c r="O427" s="29">
        <f t="shared" si="19"/>
        <v>29</v>
      </c>
      <c r="P427" s="38" t="str">
        <f t="array" ref="P427">O427&amp;CHOOSE(AND(O427&lt;&gt;{11,12,13})*MIN(4,MOD(O427,10))+1,"th","st","nd","rd","th")</f>
        <v>29th</v>
      </c>
      <c r="Q427" s="76">
        <v>1.0898000000000001</v>
      </c>
      <c r="R427" s="77">
        <v>0.56000000000000005</v>
      </c>
      <c r="S427" s="78">
        <v>7.9000000000000008E-3</v>
      </c>
      <c r="T427" s="79">
        <v>492</v>
      </c>
      <c r="U427" s="80">
        <v>2216628</v>
      </c>
      <c r="V427" s="72">
        <v>5844.3</v>
      </c>
      <c r="W427" s="29">
        <f t="shared" si="20"/>
        <v>38</v>
      </c>
      <c r="X427" s="38" t="str">
        <f t="array" ref="X427">W427&amp;CHOOSE(AND(W427&lt;&gt;{11,12,13})*MIN(4,MOD(W427,10))+1,"th","st","nd","rd","th")</f>
        <v>38th</v>
      </c>
      <c r="Y427" s="77">
        <v>0.13</v>
      </c>
      <c r="Z427" s="77">
        <v>0.69</v>
      </c>
      <c r="AA427" s="81">
        <v>122973.55</v>
      </c>
      <c r="AB427" s="82">
        <v>120509061</v>
      </c>
      <c r="AC427" s="83">
        <v>44910945</v>
      </c>
      <c r="AD427" s="115">
        <v>1180503.94</v>
      </c>
      <c r="AE427" s="115">
        <v>0</v>
      </c>
      <c r="AF427" s="115">
        <v>121.87</v>
      </c>
      <c r="AG427" s="115">
        <v>0</v>
      </c>
    </row>
    <row r="428" spans="1:33" x14ac:dyDescent="0.25">
      <c r="A428" s="7">
        <v>108567204</v>
      </c>
      <c r="B428" s="8" t="s">
        <v>535</v>
      </c>
      <c r="C428" s="8" t="s">
        <v>143</v>
      </c>
      <c r="D428" s="70">
        <v>42030</v>
      </c>
      <c r="E428" s="71">
        <v>1525</v>
      </c>
      <c r="F428" s="72">
        <v>2303063.17</v>
      </c>
      <c r="G428" s="73">
        <v>35.93</v>
      </c>
      <c r="H428" s="29">
        <f t="shared" si="18"/>
        <v>13</v>
      </c>
      <c r="I428" s="38" t="str">
        <f t="array" ref="I428">H428&amp;CHOOSE(AND(H428&lt;&gt;{11,12,13})*MIN(4,MOD(H428,10))+1,"th","st","nd","rd","th")</f>
        <v>13th</v>
      </c>
      <c r="J428" s="74">
        <v>0.7</v>
      </c>
      <c r="K428" s="75">
        <v>7307815.3799999999</v>
      </c>
      <c r="L428" s="113">
        <v>467.80099999999999</v>
      </c>
      <c r="M428" s="38">
        <v>151.63</v>
      </c>
      <c r="N428" s="72">
        <v>11729.58</v>
      </c>
      <c r="O428" s="29">
        <f t="shared" si="19"/>
        <v>46</v>
      </c>
      <c r="P428" s="38" t="str">
        <f t="array" ref="P428">O428&amp;CHOOSE(AND(O428&lt;&gt;{11,12,13})*MIN(4,MOD(O428,10))+1,"th","st","nd","rd","th")</f>
        <v>46th</v>
      </c>
      <c r="Q428" s="76">
        <v>1.0137</v>
      </c>
      <c r="R428" s="77">
        <v>0.7</v>
      </c>
      <c r="S428" s="78">
        <v>1.1299999999999999E-2</v>
      </c>
      <c r="T428" s="79">
        <v>384</v>
      </c>
      <c r="U428" s="80">
        <v>2739542</v>
      </c>
      <c r="V428" s="72">
        <v>4422.68</v>
      </c>
      <c r="W428" s="29">
        <f t="shared" si="20"/>
        <v>18</v>
      </c>
      <c r="X428" s="38" t="str">
        <f t="array" ref="X428">W428&amp;CHOOSE(AND(W428&lt;&gt;{11,12,13})*MIN(4,MOD(W428,10))+1,"th","st","nd","rd","th")</f>
        <v>18th</v>
      </c>
      <c r="Y428" s="77">
        <v>0.34</v>
      </c>
      <c r="Z428" s="77">
        <v>1.04</v>
      </c>
      <c r="AA428" s="81">
        <v>194860.01</v>
      </c>
      <c r="AB428" s="82">
        <v>148448837</v>
      </c>
      <c r="AC428" s="83">
        <v>55994593</v>
      </c>
      <c r="AD428" s="115">
        <v>2088514.49</v>
      </c>
      <c r="AE428" s="115">
        <v>0</v>
      </c>
      <c r="AF428" s="115">
        <v>19688.669999999998</v>
      </c>
      <c r="AG428" s="115">
        <v>42151</v>
      </c>
    </row>
    <row r="429" spans="1:33" x14ac:dyDescent="0.25">
      <c r="A429" s="7">
        <v>108567404</v>
      </c>
      <c r="B429" s="8" t="s">
        <v>538</v>
      </c>
      <c r="C429" s="8" t="s">
        <v>143</v>
      </c>
      <c r="D429" s="70">
        <v>54716</v>
      </c>
      <c r="E429" s="71">
        <v>1119</v>
      </c>
      <c r="F429" s="72">
        <v>4045661.49</v>
      </c>
      <c r="G429" s="73">
        <v>66.08</v>
      </c>
      <c r="H429" s="29">
        <f t="shared" si="18"/>
        <v>79</v>
      </c>
      <c r="I429" s="38" t="str">
        <f t="array" ref="I429">H429&amp;CHOOSE(AND(H429&lt;&gt;{11,12,13})*MIN(4,MOD(H429,10))+1,"th","st","nd","rd","th")</f>
        <v>79th</v>
      </c>
      <c r="J429" s="74">
        <v>1.29</v>
      </c>
      <c r="K429" s="75">
        <v>5689903.7300000004</v>
      </c>
      <c r="L429" s="113">
        <v>322.37099999999998</v>
      </c>
      <c r="M429" s="38">
        <v>132.87899999999999</v>
      </c>
      <c r="N429" s="72">
        <v>12498.42</v>
      </c>
      <c r="O429" s="29">
        <f t="shared" si="19"/>
        <v>62</v>
      </c>
      <c r="P429" s="38" t="str">
        <f t="array" ref="P429">O429&amp;CHOOSE(AND(O429&lt;&gt;{11,12,13})*MIN(4,MOD(O429,10))+1,"th","st","nd","rd","th")</f>
        <v>62nd</v>
      </c>
      <c r="Q429" s="76">
        <v>0.95140000000000002</v>
      </c>
      <c r="R429" s="77">
        <v>1.23</v>
      </c>
      <c r="S429" s="78">
        <v>9.2999999999999992E-3</v>
      </c>
      <c r="T429" s="79">
        <v>470</v>
      </c>
      <c r="U429" s="80">
        <v>5820804</v>
      </c>
      <c r="V429" s="72">
        <v>12785.95</v>
      </c>
      <c r="W429" s="29">
        <f t="shared" si="20"/>
        <v>93</v>
      </c>
      <c r="X429" s="38" t="str">
        <f t="array" ref="X429">W429&amp;CHOOSE(AND(W429&lt;&gt;{11,12,13})*MIN(4,MOD(W429,10))+1,"th","st","nd","rd","th")</f>
        <v>93rd</v>
      </c>
      <c r="Y429" s="77">
        <v>0</v>
      </c>
      <c r="Z429" s="77">
        <v>1.23</v>
      </c>
      <c r="AA429" s="81">
        <v>172442.98</v>
      </c>
      <c r="AB429" s="82">
        <v>356376385</v>
      </c>
      <c r="AC429" s="83">
        <v>78011993</v>
      </c>
      <c r="AD429" s="115">
        <v>3872604.68</v>
      </c>
      <c r="AE429" s="115">
        <v>0</v>
      </c>
      <c r="AF429" s="115">
        <v>613.83000000000004</v>
      </c>
      <c r="AG429" s="115">
        <v>0</v>
      </c>
    </row>
    <row r="430" spans="1:33" x14ac:dyDescent="0.25">
      <c r="A430" s="7">
        <v>108567703</v>
      </c>
      <c r="B430" s="8" t="s">
        <v>548</v>
      </c>
      <c r="C430" s="8" t="s">
        <v>143</v>
      </c>
      <c r="D430" s="70">
        <v>45833</v>
      </c>
      <c r="E430" s="71">
        <v>7330</v>
      </c>
      <c r="F430" s="72">
        <v>20994467.809999999</v>
      </c>
      <c r="G430" s="73">
        <v>62.49</v>
      </c>
      <c r="H430" s="29">
        <f t="shared" si="18"/>
        <v>73</v>
      </c>
      <c r="I430" s="38" t="str">
        <f t="array" ref="I430">H430&amp;CHOOSE(AND(H430&lt;&gt;{11,12,13})*MIN(4,MOD(H430,10))+1,"th","st","nd","rd","th")</f>
        <v>73rd</v>
      </c>
      <c r="J430" s="74">
        <v>1.22</v>
      </c>
      <c r="K430" s="75">
        <v>33035827.170000002</v>
      </c>
      <c r="L430" s="113">
        <v>2209.13</v>
      </c>
      <c r="M430" s="38">
        <v>386.29700000000003</v>
      </c>
      <c r="N430" s="72">
        <v>12615.89</v>
      </c>
      <c r="O430" s="29">
        <f t="shared" si="19"/>
        <v>64</v>
      </c>
      <c r="P430" s="38" t="str">
        <f t="array" ref="P430">O430&amp;CHOOSE(AND(O430&lt;&gt;{11,12,13})*MIN(4,MOD(O430,10))+1,"th","st","nd","rd","th")</f>
        <v>64th</v>
      </c>
      <c r="Q430" s="76">
        <v>0.9425</v>
      </c>
      <c r="R430" s="77">
        <v>1.1499999999999999</v>
      </c>
      <c r="S430" s="78">
        <v>1.3100000000000001E-2</v>
      </c>
      <c r="T430" s="79">
        <v>263</v>
      </c>
      <c r="U430" s="80">
        <v>21451648</v>
      </c>
      <c r="V430" s="72">
        <v>8265.17</v>
      </c>
      <c r="W430" s="29">
        <f t="shared" si="20"/>
        <v>69</v>
      </c>
      <c r="X430" s="38" t="str">
        <f t="array" ref="X430">W430&amp;CHOOSE(AND(W430&lt;&gt;{11,12,13})*MIN(4,MOD(W430,10))+1,"th","st","nd","rd","th")</f>
        <v>69th</v>
      </c>
      <c r="Y430" s="77">
        <v>0</v>
      </c>
      <c r="Z430" s="77">
        <v>1.1499999999999999</v>
      </c>
      <c r="AA430" s="81">
        <v>656444.38</v>
      </c>
      <c r="AB430" s="82">
        <v>1223133256</v>
      </c>
      <c r="AC430" s="83">
        <v>377736007</v>
      </c>
      <c r="AD430" s="115">
        <v>20333046.640000001</v>
      </c>
      <c r="AE430" s="115">
        <v>0</v>
      </c>
      <c r="AF430" s="115">
        <v>4976.79</v>
      </c>
      <c r="AG430" s="115">
        <v>292209.34999999998</v>
      </c>
    </row>
    <row r="431" spans="1:33" x14ac:dyDescent="0.25">
      <c r="A431" s="7">
        <v>108568404</v>
      </c>
      <c r="B431" s="8" t="s">
        <v>592</v>
      </c>
      <c r="C431" s="8" t="s">
        <v>143</v>
      </c>
      <c r="D431" s="70">
        <v>35898</v>
      </c>
      <c r="E431" s="71">
        <v>1139</v>
      </c>
      <c r="F431" s="72">
        <v>1709718.4300000002</v>
      </c>
      <c r="G431" s="73">
        <v>41.81</v>
      </c>
      <c r="H431" s="29">
        <f t="shared" si="18"/>
        <v>27</v>
      </c>
      <c r="I431" s="38" t="str">
        <f t="array" ref="I431">H431&amp;CHOOSE(AND(H431&lt;&gt;{11,12,13})*MIN(4,MOD(H431,10))+1,"th","st","nd","rd","th")</f>
        <v>27th</v>
      </c>
      <c r="J431" s="74">
        <v>0.82</v>
      </c>
      <c r="K431" s="75">
        <v>5012282.79</v>
      </c>
      <c r="L431" s="113">
        <v>378.92599999999999</v>
      </c>
      <c r="M431" s="38">
        <v>156.11000000000001</v>
      </c>
      <c r="N431" s="72">
        <v>9368.1200000000008</v>
      </c>
      <c r="O431" s="29">
        <f t="shared" si="19"/>
        <v>6</v>
      </c>
      <c r="P431" s="38" t="str">
        <f t="array" ref="P431">O431&amp;CHOOSE(AND(O431&lt;&gt;{11,12,13})*MIN(4,MOD(O431,10))+1,"th","st","nd","rd","th")</f>
        <v>6th</v>
      </c>
      <c r="Q431" s="76">
        <v>1.2693000000000001</v>
      </c>
      <c r="R431" s="77">
        <v>0.82</v>
      </c>
      <c r="S431" s="78">
        <v>7.9000000000000008E-3</v>
      </c>
      <c r="T431" s="79">
        <v>492</v>
      </c>
      <c r="U431" s="80">
        <v>2899669</v>
      </c>
      <c r="V431" s="72">
        <v>5419.58</v>
      </c>
      <c r="W431" s="29">
        <f t="shared" si="20"/>
        <v>33</v>
      </c>
      <c r="X431" s="38" t="str">
        <f t="array" ref="X431">W431&amp;CHOOSE(AND(W431&lt;&gt;{11,12,13})*MIN(4,MOD(W431,10))+1,"th","st","nd","rd","th")</f>
        <v>33rd</v>
      </c>
      <c r="Y431" s="77">
        <v>0.19</v>
      </c>
      <c r="Z431" s="77">
        <v>1.01</v>
      </c>
      <c r="AA431" s="81">
        <v>101358.58</v>
      </c>
      <c r="AB431" s="82">
        <v>178126400</v>
      </c>
      <c r="AC431" s="83">
        <v>38266808</v>
      </c>
      <c r="AD431" s="115">
        <v>1607212.81</v>
      </c>
      <c r="AE431" s="115">
        <v>0</v>
      </c>
      <c r="AF431" s="115">
        <v>1147.04</v>
      </c>
      <c r="AG431" s="115">
        <v>0</v>
      </c>
    </row>
    <row r="432" spans="1:33" x14ac:dyDescent="0.25">
      <c r="A432" s="7">
        <v>108569103</v>
      </c>
      <c r="B432" s="8" t="s">
        <v>649</v>
      </c>
      <c r="C432" s="8" t="s">
        <v>143</v>
      </c>
      <c r="D432" s="70">
        <v>37642</v>
      </c>
      <c r="E432" s="71">
        <v>3621</v>
      </c>
      <c r="F432" s="72">
        <v>3672304.6999999997</v>
      </c>
      <c r="G432" s="73">
        <v>26.94</v>
      </c>
      <c r="H432" s="29">
        <f t="shared" si="18"/>
        <v>3</v>
      </c>
      <c r="I432" s="38" t="str">
        <f t="array" ref="I432">H432&amp;CHOOSE(AND(H432&lt;&gt;{11,12,13})*MIN(4,MOD(H432,10))+1,"th","st","nd","rd","th")</f>
        <v>3rd</v>
      </c>
      <c r="J432" s="74">
        <v>0.53</v>
      </c>
      <c r="K432" s="75">
        <v>15813942.970000001</v>
      </c>
      <c r="L432" s="113">
        <v>1185.0260000000001</v>
      </c>
      <c r="M432" s="38">
        <v>280.47199999999998</v>
      </c>
      <c r="N432" s="72">
        <v>10790.83</v>
      </c>
      <c r="O432" s="29">
        <f t="shared" si="19"/>
        <v>26</v>
      </c>
      <c r="P432" s="38" t="str">
        <f t="array" ref="P432">O432&amp;CHOOSE(AND(O432&lt;&gt;{11,12,13})*MIN(4,MOD(O432,10))+1,"th","st","nd","rd","th")</f>
        <v>26th</v>
      </c>
      <c r="Q432" s="76">
        <v>1.1019000000000001</v>
      </c>
      <c r="R432" s="77">
        <v>0.53</v>
      </c>
      <c r="S432" s="78">
        <v>7.9000000000000008E-3</v>
      </c>
      <c r="T432" s="79">
        <v>492</v>
      </c>
      <c r="U432" s="80">
        <v>6193993</v>
      </c>
      <c r="V432" s="72">
        <v>4226.54</v>
      </c>
      <c r="W432" s="29">
        <f t="shared" si="20"/>
        <v>17</v>
      </c>
      <c r="X432" s="38" t="str">
        <f t="array" ref="X432">W432&amp;CHOOSE(AND(W432&lt;&gt;{11,12,13})*MIN(4,MOD(W432,10))+1,"th","st","nd","rd","th")</f>
        <v>17th</v>
      </c>
      <c r="Y432" s="77">
        <v>0.37</v>
      </c>
      <c r="Z432" s="77">
        <v>0.9</v>
      </c>
      <c r="AA432" s="81">
        <v>277796.8</v>
      </c>
      <c r="AB432" s="82">
        <v>308925241</v>
      </c>
      <c r="AC432" s="83">
        <v>153313009</v>
      </c>
      <c r="AD432" s="115">
        <v>3389330.57</v>
      </c>
      <c r="AE432" s="115">
        <v>0</v>
      </c>
      <c r="AF432" s="115">
        <v>5177.33</v>
      </c>
      <c r="AG432" s="115">
        <v>0</v>
      </c>
    </row>
    <row r="433" spans="1:33" x14ac:dyDescent="0.25">
      <c r="A433" s="7">
        <v>117576303</v>
      </c>
      <c r="B433" s="8" t="s">
        <v>578</v>
      </c>
      <c r="C433" s="8" t="s">
        <v>579</v>
      </c>
      <c r="D433" s="70">
        <v>44189</v>
      </c>
      <c r="E433" s="71">
        <v>2669</v>
      </c>
      <c r="F433" s="72">
        <v>8670444.5</v>
      </c>
      <c r="G433" s="73">
        <v>73.52</v>
      </c>
      <c r="H433" s="29">
        <f t="shared" si="18"/>
        <v>91</v>
      </c>
      <c r="I433" s="38" t="str">
        <f t="array" ref="I433">H433&amp;CHOOSE(AND(H433&lt;&gt;{11,12,13})*MIN(4,MOD(H433,10))+1,"th","st","nd","rd","th")</f>
        <v>91st</v>
      </c>
      <c r="J433" s="74">
        <v>1.43</v>
      </c>
      <c r="K433" s="75">
        <v>13213689.34</v>
      </c>
      <c r="L433" s="113">
        <v>654.72900000000004</v>
      </c>
      <c r="M433" s="38">
        <v>256.62099999999998</v>
      </c>
      <c r="N433" s="72">
        <v>14499.03</v>
      </c>
      <c r="O433" s="29">
        <f t="shared" si="19"/>
        <v>84</v>
      </c>
      <c r="P433" s="38" t="str">
        <f t="array" ref="P433">O433&amp;CHOOSE(AND(O433&lt;&gt;{11,12,13})*MIN(4,MOD(O433,10))+1,"th","st","nd","rd","th")</f>
        <v>84th</v>
      </c>
      <c r="Q433" s="76">
        <v>0.82010000000000005</v>
      </c>
      <c r="R433" s="77">
        <v>1.17</v>
      </c>
      <c r="S433" s="78">
        <v>8.8000000000000005E-3</v>
      </c>
      <c r="T433" s="79">
        <v>479</v>
      </c>
      <c r="U433" s="80">
        <v>13205378</v>
      </c>
      <c r="V433" s="72">
        <v>14489.91</v>
      </c>
      <c r="W433" s="29">
        <f t="shared" si="20"/>
        <v>95</v>
      </c>
      <c r="X433" s="38" t="str">
        <f t="array" ref="X433">W433&amp;CHOOSE(AND(W433&lt;&gt;{11,12,13})*MIN(4,MOD(W433,10))+1,"th","st","nd","rd","th")</f>
        <v>95th</v>
      </c>
      <c r="Y433" s="77">
        <v>0</v>
      </c>
      <c r="Z433" s="77">
        <v>1.17</v>
      </c>
      <c r="AA433" s="81">
        <v>207195.44</v>
      </c>
      <c r="AB433" s="82">
        <v>855111612</v>
      </c>
      <c r="AC433" s="83">
        <v>130364374</v>
      </c>
      <c r="AD433" s="115">
        <v>8461554.0600000005</v>
      </c>
      <c r="AE433" s="115">
        <v>0</v>
      </c>
      <c r="AF433" s="115">
        <v>1695</v>
      </c>
      <c r="AG433" s="115">
        <v>0</v>
      </c>
    </row>
    <row r="434" spans="1:33" x14ac:dyDescent="0.25">
      <c r="A434" s="7">
        <v>119581003</v>
      </c>
      <c r="B434" s="8" t="s">
        <v>161</v>
      </c>
      <c r="C434" s="8" t="s">
        <v>162</v>
      </c>
      <c r="D434" s="70">
        <v>45511</v>
      </c>
      <c r="E434" s="71">
        <v>3254</v>
      </c>
      <c r="F434" s="72">
        <v>6970465.5700000003</v>
      </c>
      <c r="G434" s="73">
        <v>47.07</v>
      </c>
      <c r="H434" s="29">
        <f t="shared" si="18"/>
        <v>39</v>
      </c>
      <c r="I434" s="38" t="str">
        <f t="array" ref="I434">H434&amp;CHOOSE(AND(H434&lt;&gt;{11,12,13})*MIN(4,MOD(H434,10))+1,"th","st","nd","rd","th")</f>
        <v>39th</v>
      </c>
      <c r="J434" s="74">
        <v>0.92</v>
      </c>
      <c r="K434" s="75">
        <v>13913328.15</v>
      </c>
      <c r="L434" s="113">
        <v>1036.6790000000001</v>
      </c>
      <c r="M434" s="38">
        <v>312.73899999999998</v>
      </c>
      <c r="N434" s="72">
        <v>10275.75</v>
      </c>
      <c r="O434" s="29">
        <f t="shared" si="19"/>
        <v>15</v>
      </c>
      <c r="P434" s="38" t="str">
        <f t="array" ref="P434">O434&amp;CHOOSE(AND(O434&lt;&gt;{11,12,13})*MIN(4,MOD(O434,10))+1,"th","st","nd","rd","th")</f>
        <v>15th</v>
      </c>
      <c r="Q434" s="76">
        <v>1.1572</v>
      </c>
      <c r="R434" s="77">
        <v>0.92</v>
      </c>
      <c r="S434" s="78">
        <v>1.2699999999999999E-2</v>
      </c>
      <c r="T434" s="79">
        <v>304</v>
      </c>
      <c r="U434" s="80">
        <v>7383029</v>
      </c>
      <c r="V434" s="72">
        <v>5471.27</v>
      </c>
      <c r="W434" s="29">
        <f t="shared" si="20"/>
        <v>33</v>
      </c>
      <c r="X434" s="38" t="str">
        <f t="array" ref="X434">W434&amp;CHOOSE(AND(W434&lt;&gt;{11,12,13})*MIN(4,MOD(W434,10))+1,"th","st","nd","rd","th")</f>
        <v>33rd</v>
      </c>
      <c r="Y434" s="77">
        <v>0.18</v>
      </c>
      <c r="Z434" s="77">
        <v>1.1000000000000001</v>
      </c>
      <c r="AA434" s="81">
        <v>732358.04</v>
      </c>
      <c r="AB434" s="82">
        <v>433932360</v>
      </c>
      <c r="AC434" s="83">
        <v>117039922</v>
      </c>
      <c r="AD434" s="115">
        <v>6005105.9100000001</v>
      </c>
      <c r="AE434" s="115">
        <v>0</v>
      </c>
      <c r="AF434" s="115">
        <v>233001.62</v>
      </c>
      <c r="AG434" s="115">
        <v>47040</v>
      </c>
    </row>
    <row r="435" spans="1:33" x14ac:dyDescent="0.25">
      <c r="A435" s="7">
        <v>119582503</v>
      </c>
      <c r="B435" s="8" t="s">
        <v>277</v>
      </c>
      <c r="C435" s="8" t="s">
        <v>162</v>
      </c>
      <c r="D435" s="70">
        <v>56199</v>
      </c>
      <c r="E435" s="71">
        <v>2894</v>
      </c>
      <c r="F435" s="72">
        <v>6586907.5100000007</v>
      </c>
      <c r="G435" s="73">
        <v>40.5</v>
      </c>
      <c r="H435" s="29">
        <f t="shared" si="18"/>
        <v>23</v>
      </c>
      <c r="I435" s="38" t="str">
        <f t="array" ref="I435">H435&amp;CHOOSE(AND(H435&lt;&gt;{11,12,13})*MIN(4,MOD(H435,10))+1,"th","st","nd","rd","th")</f>
        <v>23rd</v>
      </c>
      <c r="J435" s="74">
        <v>0.79</v>
      </c>
      <c r="K435" s="75">
        <v>18407885.449999999</v>
      </c>
      <c r="L435" s="113">
        <v>1213.5450000000001</v>
      </c>
      <c r="M435" s="38">
        <v>345.476</v>
      </c>
      <c r="N435" s="72">
        <v>11337.59</v>
      </c>
      <c r="O435" s="29">
        <f t="shared" si="19"/>
        <v>39</v>
      </c>
      <c r="P435" s="38" t="str">
        <f t="array" ref="P435">O435&amp;CHOOSE(AND(O435&lt;&gt;{11,12,13})*MIN(4,MOD(O435,10))+1,"th","st","nd","rd","th")</f>
        <v>39th</v>
      </c>
      <c r="Q435" s="76">
        <v>1.0488</v>
      </c>
      <c r="R435" s="77">
        <v>0.79</v>
      </c>
      <c r="S435" s="78">
        <v>8.9999999999999993E-3</v>
      </c>
      <c r="T435" s="79">
        <v>475</v>
      </c>
      <c r="U435" s="80">
        <v>9801857</v>
      </c>
      <c r="V435" s="72">
        <v>6287.19</v>
      </c>
      <c r="W435" s="29">
        <f t="shared" si="20"/>
        <v>45</v>
      </c>
      <c r="X435" s="38" t="str">
        <f t="array" ref="X435">W435&amp;CHOOSE(AND(W435&lt;&gt;{11,12,13})*MIN(4,MOD(W435,10))+1,"th","st","nd","rd","th")</f>
        <v>45th</v>
      </c>
      <c r="Y435" s="77">
        <v>0.06</v>
      </c>
      <c r="Z435" s="77">
        <v>0.85</v>
      </c>
      <c r="AA435" s="81">
        <v>339694.57</v>
      </c>
      <c r="AB435" s="82">
        <v>483925041</v>
      </c>
      <c r="AC435" s="83">
        <v>247556831</v>
      </c>
      <c r="AD435" s="115">
        <v>6223365.6500000004</v>
      </c>
      <c r="AE435" s="115">
        <v>0</v>
      </c>
      <c r="AF435" s="115">
        <v>23847.29</v>
      </c>
      <c r="AG435" s="115">
        <v>732345.91</v>
      </c>
    </row>
    <row r="436" spans="1:33" x14ac:dyDescent="0.25">
      <c r="A436" s="7">
        <v>119583003</v>
      </c>
      <c r="B436" s="8" t="s">
        <v>293</v>
      </c>
      <c r="C436" s="8" t="s">
        <v>162</v>
      </c>
      <c r="D436" s="70">
        <v>49267</v>
      </c>
      <c r="E436" s="71">
        <v>2521</v>
      </c>
      <c r="F436" s="72">
        <v>6591856.2699999996</v>
      </c>
      <c r="G436" s="73">
        <v>53.07</v>
      </c>
      <c r="H436" s="29">
        <f t="shared" si="18"/>
        <v>55</v>
      </c>
      <c r="I436" s="38" t="str">
        <f t="array" ref="I436">H436&amp;CHOOSE(AND(H436&lt;&gt;{11,12,13})*MIN(4,MOD(H436,10))+1,"th","st","nd","rd","th")</f>
        <v>55th</v>
      </c>
      <c r="J436" s="74">
        <v>1.04</v>
      </c>
      <c r="K436" s="75">
        <v>12638357.300000001</v>
      </c>
      <c r="L436" s="113">
        <v>751.51499999999999</v>
      </c>
      <c r="M436" s="38">
        <v>249.94499999999999</v>
      </c>
      <c r="N436" s="72">
        <v>12544.46</v>
      </c>
      <c r="O436" s="29">
        <f t="shared" si="19"/>
        <v>63</v>
      </c>
      <c r="P436" s="38" t="str">
        <f t="array" ref="P436">O436&amp;CHOOSE(AND(O436&lt;&gt;{11,12,13})*MIN(4,MOD(O436,10))+1,"th","st","nd","rd","th")</f>
        <v>63rd</v>
      </c>
      <c r="Q436" s="76">
        <v>0.94789999999999996</v>
      </c>
      <c r="R436" s="77">
        <v>0.99</v>
      </c>
      <c r="S436" s="78">
        <v>1.18E-2</v>
      </c>
      <c r="T436" s="79">
        <v>360</v>
      </c>
      <c r="U436" s="80">
        <v>7492282</v>
      </c>
      <c r="V436" s="72">
        <v>7481.36</v>
      </c>
      <c r="W436" s="29">
        <f t="shared" si="20"/>
        <v>60</v>
      </c>
      <c r="X436" s="38" t="str">
        <f t="array" ref="X436">W436&amp;CHOOSE(AND(W436&lt;&gt;{11,12,13})*MIN(4,MOD(W436,10))+1,"th","st","nd","rd","th")</f>
        <v>60th</v>
      </c>
      <c r="Y436" s="77">
        <v>0</v>
      </c>
      <c r="Z436" s="77">
        <v>0.99</v>
      </c>
      <c r="AA436" s="81">
        <v>374439.14</v>
      </c>
      <c r="AB436" s="82">
        <v>457780175</v>
      </c>
      <c r="AC436" s="83">
        <v>101345328</v>
      </c>
      <c r="AD436" s="115">
        <v>6215071.46</v>
      </c>
      <c r="AE436" s="115">
        <v>0</v>
      </c>
      <c r="AF436" s="115">
        <v>2345.67</v>
      </c>
      <c r="AG436" s="115">
        <v>75578.44</v>
      </c>
    </row>
    <row r="437" spans="1:33" x14ac:dyDescent="0.25">
      <c r="A437" s="7">
        <v>119584503</v>
      </c>
      <c r="B437" s="8" t="s">
        <v>418</v>
      </c>
      <c r="C437" s="8" t="s">
        <v>162</v>
      </c>
      <c r="D437" s="70">
        <v>54099</v>
      </c>
      <c r="E437" s="71">
        <v>4987</v>
      </c>
      <c r="F437" s="72">
        <v>11137673.840000002</v>
      </c>
      <c r="G437" s="73">
        <v>41.28</v>
      </c>
      <c r="H437" s="29">
        <f t="shared" si="18"/>
        <v>26</v>
      </c>
      <c r="I437" s="38" t="str">
        <f t="array" ref="I437">H437&amp;CHOOSE(AND(H437&lt;&gt;{11,12,13})*MIN(4,MOD(H437,10))+1,"th","st","nd","rd","th")</f>
        <v>26th</v>
      </c>
      <c r="J437" s="74">
        <v>0.81</v>
      </c>
      <c r="K437" s="75">
        <v>24042802.289999999</v>
      </c>
      <c r="L437" s="113">
        <v>1455.383</v>
      </c>
      <c r="M437" s="38">
        <v>361.07900000000001</v>
      </c>
      <c r="N437" s="72">
        <v>13235.72</v>
      </c>
      <c r="O437" s="29">
        <f t="shared" si="19"/>
        <v>71</v>
      </c>
      <c r="P437" s="38" t="str">
        <f t="array" ref="P437">O437&amp;CHOOSE(AND(O437&lt;&gt;{11,12,13})*MIN(4,MOD(O437,10))+1,"th","st","nd","rd","th")</f>
        <v>71st</v>
      </c>
      <c r="Q437" s="76">
        <v>0.89839999999999998</v>
      </c>
      <c r="R437" s="77">
        <v>0.73</v>
      </c>
      <c r="S437" s="78">
        <v>1.09E-2</v>
      </c>
      <c r="T437" s="79">
        <v>409</v>
      </c>
      <c r="U437" s="80">
        <v>13715130</v>
      </c>
      <c r="V437" s="72">
        <v>7550.46</v>
      </c>
      <c r="W437" s="29">
        <f t="shared" si="20"/>
        <v>61</v>
      </c>
      <c r="X437" s="38" t="str">
        <f t="array" ref="X437">W437&amp;CHOOSE(AND(W437&lt;&gt;{11,12,13})*MIN(4,MOD(W437,10))+1,"th","st","nd","rd","th")</f>
        <v>61st</v>
      </c>
      <c r="Y437" s="77">
        <v>0</v>
      </c>
      <c r="Z437" s="77">
        <v>0.73</v>
      </c>
      <c r="AA437" s="81">
        <v>1098662.32</v>
      </c>
      <c r="AB437" s="82">
        <v>788053612</v>
      </c>
      <c r="AC437" s="83">
        <v>235463550</v>
      </c>
      <c r="AD437" s="115">
        <v>10036470.470000001</v>
      </c>
      <c r="AE437" s="115">
        <v>0</v>
      </c>
      <c r="AF437" s="115">
        <v>2541.0500000000002</v>
      </c>
      <c r="AG437" s="115">
        <v>624</v>
      </c>
    </row>
    <row r="438" spans="1:33" x14ac:dyDescent="0.25">
      <c r="A438" s="7">
        <v>119584603</v>
      </c>
      <c r="B438" s="8" t="s">
        <v>425</v>
      </c>
      <c r="C438" s="8" t="s">
        <v>162</v>
      </c>
      <c r="D438" s="70">
        <v>54861</v>
      </c>
      <c r="E438" s="71">
        <v>3536</v>
      </c>
      <c r="F438" s="72">
        <v>8415326.040000001</v>
      </c>
      <c r="G438" s="73">
        <v>43.38</v>
      </c>
      <c r="H438" s="29">
        <f t="shared" si="18"/>
        <v>31</v>
      </c>
      <c r="I438" s="38" t="str">
        <f t="array" ref="I438">H438&amp;CHOOSE(AND(H438&lt;&gt;{11,12,13})*MIN(4,MOD(H438,10))+1,"th","st","nd","rd","th")</f>
        <v>31st</v>
      </c>
      <c r="J438" s="74">
        <v>0.85</v>
      </c>
      <c r="K438" s="75">
        <v>19440805.309999999</v>
      </c>
      <c r="L438" s="113">
        <v>1017.336</v>
      </c>
      <c r="M438" s="38">
        <v>334.58199999999999</v>
      </c>
      <c r="N438" s="72">
        <v>14365.3</v>
      </c>
      <c r="O438" s="29">
        <f t="shared" si="19"/>
        <v>83</v>
      </c>
      <c r="P438" s="38" t="str">
        <f t="array" ref="P438">O438&amp;CHOOSE(AND(O438&lt;&gt;{11,12,13})*MIN(4,MOD(O438,10))+1,"th","st","nd","rd","th")</f>
        <v>83rd</v>
      </c>
      <c r="Q438" s="76">
        <v>0.82769999999999999</v>
      </c>
      <c r="R438" s="77">
        <v>0.7</v>
      </c>
      <c r="S438" s="78">
        <v>0.01</v>
      </c>
      <c r="T438" s="79">
        <v>446</v>
      </c>
      <c r="U438" s="80">
        <v>11307772</v>
      </c>
      <c r="V438" s="72">
        <v>8364.24</v>
      </c>
      <c r="W438" s="29">
        <f t="shared" si="20"/>
        <v>70</v>
      </c>
      <c r="X438" s="38" t="str">
        <f t="array" ref="X438">W438&amp;CHOOSE(AND(W438&lt;&gt;{11,12,13})*MIN(4,MOD(W438,10))+1,"th","st","nd","rd","th")</f>
        <v>70th</v>
      </c>
      <c r="Y438" s="77">
        <v>0</v>
      </c>
      <c r="Z438" s="77">
        <v>0.7</v>
      </c>
      <c r="AA438" s="81">
        <v>523395.96</v>
      </c>
      <c r="AB438" s="82">
        <v>587814943</v>
      </c>
      <c r="AC438" s="83">
        <v>256048631</v>
      </c>
      <c r="AD438" s="115">
        <v>7880281.3700000001</v>
      </c>
      <c r="AE438" s="115">
        <v>30</v>
      </c>
      <c r="AF438" s="115">
        <v>11618.71</v>
      </c>
      <c r="AG438" s="115">
        <v>20101.11</v>
      </c>
    </row>
    <row r="439" spans="1:33" x14ac:dyDescent="0.25">
      <c r="A439" s="7">
        <v>119586503</v>
      </c>
      <c r="B439" s="8" t="s">
        <v>580</v>
      </c>
      <c r="C439" s="8" t="s">
        <v>162</v>
      </c>
      <c r="D439" s="70">
        <v>39969</v>
      </c>
      <c r="E439" s="71">
        <v>2073</v>
      </c>
      <c r="F439" s="72">
        <v>4235764.96</v>
      </c>
      <c r="G439" s="73">
        <v>51.12</v>
      </c>
      <c r="H439" s="29">
        <f t="shared" si="18"/>
        <v>49</v>
      </c>
      <c r="I439" s="38" t="str">
        <f t="array" ref="I439">H439&amp;CHOOSE(AND(H439&lt;&gt;{11,12,13})*MIN(4,MOD(H439,10))+1,"th","st","nd","rd","th")</f>
        <v>49th</v>
      </c>
      <c r="J439" s="74">
        <v>1</v>
      </c>
      <c r="K439" s="75">
        <v>14527588.859999999</v>
      </c>
      <c r="L439" s="113">
        <v>788.83</v>
      </c>
      <c r="M439" s="38">
        <v>282.32299999999998</v>
      </c>
      <c r="N439" s="72">
        <v>13562.57</v>
      </c>
      <c r="O439" s="29">
        <f t="shared" si="19"/>
        <v>76</v>
      </c>
      <c r="P439" s="38" t="str">
        <f t="array" ref="P439">O439&amp;CHOOSE(AND(O439&lt;&gt;{11,12,13})*MIN(4,MOD(O439,10))+1,"th","st","nd","rd","th")</f>
        <v>76th</v>
      </c>
      <c r="Q439" s="76">
        <v>0.87670000000000003</v>
      </c>
      <c r="R439" s="77">
        <v>0.88</v>
      </c>
      <c r="S439" s="78">
        <v>1.26E-2</v>
      </c>
      <c r="T439" s="79">
        <v>312</v>
      </c>
      <c r="U439" s="80">
        <v>4508624</v>
      </c>
      <c r="V439" s="72">
        <v>4209.13</v>
      </c>
      <c r="W439" s="29">
        <f t="shared" si="20"/>
        <v>16</v>
      </c>
      <c r="X439" s="38" t="str">
        <f t="array" ref="X439">W439&amp;CHOOSE(AND(W439&lt;&gt;{11,12,13})*MIN(4,MOD(W439,10))+1,"th","st","nd","rd","th")</f>
        <v>16th</v>
      </c>
      <c r="Y439" s="77">
        <v>0.37</v>
      </c>
      <c r="Z439" s="77">
        <v>1.25</v>
      </c>
      <c r="AA439" s="81">
        <v>398307.65</v>
      </c>
      <c r="AB439" s="82">
        <v>264088794</v>
      </c>
      <c r="AC439" s="83">
        <v>72375672</v>
      </c>
      <c r="AD439" s="115">
        <v>3837427.11</v>
      </c>
      <c r="AE439" s="115">
        <v>0</v>
      </c>
      <c r="AF439" s="115">
        <v>30.2</v>
      </c>
      <c r="AG439" s="115">
        <v>0</v>
      </c>
    </row>
    <row r="440" spans="1:33" x14ac:dyDescent="0.25">
      <c r="A440" s="7">
        <v>117596003</v>
      </c>
      <c r="B440" s="8" t="s">
        <v>454</v>
      </c>
      <c r="C440" s="8" t="s">
        <v>455</v>
      </c>
      <c r="D440" s="70">
        <v>43333</v>
      </c>
      <c r="E440" s="71">
        <v>5818</v>
      </c>
      <c r="F440" s="72">
        <v>11154848.700000001</v>
      </c>
      <c r="G440" s="73">
        <v>44.25</v>
      </c>
      <c r="H440" s="29">
        <f t="shared" si="18"/>
        <v>33</v>
      </c>
      <c r="I440" s="38" t="str">
        <f t="array" ref="I440">H440&amp;CHOOSE(AND(H440&lt;&gt;{11,12,13})*MIN(4,MOD(H440,10))+1,"th","st","nd","rd","th")</f>
        <v>33rd</v>
      </c>
      <c r="J440" s="74">
        <v>0.86</v>
      </c>
      <c r="K440" s="75">
        <v>28796923.59</v>
      </c>
      <c r="L440" s="113">
        <v>2089.625</v>
      </c>
      <c r="M440" s="38">
        <v>428.82799999999997</v>
      </c>
      <c r="N440" s="72">
        <v>11429.86</v>
      </c>
      <c r="O440" s="29">
        <f t="shared" si="19"/>
        <v>42</v>
      </c>
      <c r="P440" s="38" t="str">
        <f t="array" ref="P440">O440&amp;CHOOSE(AND(O440&lt;&gt;{11,12,13})*MIN(4,MOD(O440,10))+1,"th","st","nd","rd","th")</f>
        <v>42nd</v>
      </c>
      <c r="Q440" s="76">
        <v>1.0403</v>
      </c>
      <c r="R440" s="77">
        <v>0.86</v>
      </c>
      <c r="S440" s="78">
        <v>1.29E-2</v>
      </c>
      <c r="T440" s="79">
        <v>289</v>
      </c>
      <c r="U440" s="80">
        <v>11627290</v>
      </c>
      <c r="V440" s="72">
        <v>4616.84</v>
      </c>
      <c r="W440" s="29">
        <f t="shared" si="20"/>
        <v>20</v>
      </c>
      <c r="X440" s="38" t="str">
        <f t="array" ref="X440">W440&amp;CHOOSE(AND(W440&lt;&gt;{11,12,13})*MIN(4,MOD(W440,10))+1,"th","st","nd","rd","th")</f>
        <v>20th</v>
      </c>
      <c r="Y440" s="77">
        <v>0.31</v>
      </c>
      <c r="Z440" s="77">
        <v>1.17</v>
      </c>
      <c r="AA440" s="81">
        <v>476568.39</v>
      </c>
      <c r="AB440" s="82">
        <v>673982596</v>
      </c>
      <c r="AC440" s="83">
        <v>193725631</v>
      </c>
      <c r="AD440" s="115">
        <v>10628905.08</v>
      </c>
      <c r="AE440" s="115">
        <v>0</v>
      </c>
      <c r="AF440" s="115">
        <v>49375.23</v>
      </c>
      <c r="AG440" s="115">
        <v>11349.24</v>
      </c>
    </row>
    <row r="441" spans="1:33" x14ac:dyDescent="0.25">
      <c r="A441" s="7">
        <v>117597003</v>
      </c>
      <c r="B441" s="8" t="s">
        <v>565</v>
      </c>
      <c r="C441" s="8" t="s">
        <v>455</v>
      </c>
      <c r="D441" s="70">
        <v>47947</v>
      </c>
      <c r="E441" s="71">
        <v>5888</v>
      </c>
      <c r="F441" s="72">
        <v>13896505.890000001</v>
      </c>
      <c r="G441" s="73">
        <v>49.22</v>
      </c>
      <c r="H441" s="29">
        <f t="shared" si="18"/>
        <v>45</v>
      </c>
      <c r="I441" s="38" t="str">
        <f t="array" ref="I441">H441&amp;CHOOSE(AND(H441&lt;&gt;{11,12,13})*MIN(4,MOD(H441,10))+1,"th","st","nd","rd","th")</f>
        <v>45th</v>
      </c>
      <c r="J441" s="74">
        <v>0.96</v>
      </c>
      <c r="K441" s="75">
        <v>25321678.920000002</v>
      </c>
      <c r="L441" s="113">
        <v>1861.836</v>
      </c>
      <c r="M441" s="38">
        <v>431.19600000000003</v>
      </c>
      <c r="N441" s="72">
        <v>11042.58</v>
      </c>
      <c r="O441" s="29">
        <f t="shared" si="19"/>
        <v>32</v>
      </c>
      <c r="P441" s="38" t="str">
        <f t="array" ref="P441">O441&amp;CHOOSE(AND(O441&lt;&gt;{11,12,13})*MIN(4,MOD(O441,10))+1,"th","st","nd","rd","th")</f>
        <v>32nd</v>
      </c>
      <c r="Q441" s="76">
        <v>1.0768</v>
      </c>
      <c r="R441" s="77">
        <v>0.96</v>
      </c>
      <c r="S441" s="78">
        <v>1.15E-2</v>
      </c>
      <c r="T441" s="79">
        <v>375</v>
      </c>
      <c r="U441" s="80">
        <v>16194377</v>
      </c>
      <c r="V441" s="72">
        <v>7062.43</v>
      </c>
      <c r="W441" s="29">
        <f t="shared" si="20"/>
        <v>55</v>
      </c>
      <c r="X441" s="38" t="str">
        <f t="array" ref="X441">W441&amp;CHOOSE(AND(W441&lt;&gt;{11,12,13})*MIN(4,MOD(W441,10))+1,"th","st","nd","rd","th")</f>
        <v>55th</v>
      </c>
      <c r="Y441" s="77">
        <v>0</v>
      </c>
      <c r="Z441" s="77">
        <v>0.96</v>
      </c>
      <c r="AA441" s="81">
        <v>656274</v>
      </c>
      <c r="AB441" s="82">
        <v>922664609</v>
      </c>
      <c r="AC441" s="83">
        <v>285870990</v>
      </c>
      <c r="AD441" s="115">
        <v>13240231.890000001</v>
      </c>
      <c r="AE441" s="115">
        <v>0</v>
      </c>
      <c r="AF441" s="115">
        <v>0</v>
      </c>
      <c r="AG441" s="115">
        <v>700</v>
      </c>
    </row>
    <row r="442" spans="1:33" x14ac:dyDescent="0.25">
      <c r="A442" s="7">
        <v>117598503</v>
      </c>
      <c r="B442" s="8" t="s">
        <v>625</v>
      </c>
      <c r="C442" s="8" t="s">
        <v>455</v>
      </c>
      <c r="D442" s="70">
        <v>50105</v>
      </c>
      <c r="E442" s="71">
        <v>4901</v>
      </c>
      <c r="F442" s="72">
        <v>13501050.23</v>
      </c>
      <c r="G442" s="73">
        <v>54.98</v>
      </c>
      <c r="H442" s="29">
        <f t="shared" si="18"/>
        <v>59</v>
      </c>
      <c r="I442" s="38" t="str">
        <f t="array" ref="I442">H442&amp;CHOOSE(AND(H442&lt;&gt;{11,12,13})*MIN(4,MOD(H442,10))+1,"th","st","nd","rd","th")</f>
        <v>59th</v>
      </c>
      <c r="J442" s="74">
        <v>1.07</v>
      </c>
      <c r="K442" s="75">
        <v>21853584.460000001</v>
      </c>
      <c r="L442" s="113">
        <v>1542.624</v>
      </c>
      <c r="M442" s="38">
        <v>393.81900000000002</v>
      </c>
      <c r="N442" s="72">
        <v>11208.03</v>
      </c>
      <c r="O442" s="29">
        <f t="shared" si="19"/>
        <v>35</v>
      </c>
      <c r="P442" s="38" t="str">
        <f t="array" ref="P442">O442&amp;CHOOSE(AND(O442&lt;&gt;{11,12,13})*MIN(4,MOD(O442,10))+1,"th","st","nd","rd","th")</f>
        <v>35th</v>
      </c>
      <c r="Q442" s="76">
        <v>1.0609</v>
      </c>
      <c r="R442" s="77">
        <v>1.07</v>
      </c>
      <c r="S442" s="78">
        <v>1.29E-2</v>
      </c>
      <c r="T442" s="79">
        <v>289</v>
      </c>
      <c r="U442" s="80">
        <v>14004759</v>
      </c>
      <c r="V442" s="72">
        <v>7232.21</v>
      </c>
      <c r="W442" s="29">
        <f t="shared" si="20"/>
        <v>57</v>
      </c>
      <c r="X442" s="38" t="str">
        <f t="array" ref="X442">W442&amp;CHOOSE(AND(W442&lt;&gt;{11,12,13})*MIN(4,MOD(W442,10))+1,"th","st","nd","rd","th")</f>
        <v>57th</v>
      </c>
      <c r="Y442" s="77">
        <v>0</v>
      </c>
      <c r="Z442" s="77">
        <v>1.07</v>
      </c>
      <c r="AA442" s="81">
        <v>378521.65</v>
      </c>
      <c r="AB442" s="82">
        <v>813512330</v>
      </c>
      <c r="AC442" s="83">
        <v>231618932</v>
      </c>
      <c r="AD442" s="115">
        <v>13120383.84</v>
      </c>
      <c r="AE442" s="115">
        <v>0</v>
      </c>
      <c r="AF442" s="115">
        <v>2144.7399999999998</v>
      </c>
      <c r="AG442" s="115">
        <v>149871.73000000001</v>
      </c>
    </row>
    <row r="443" spans="1:33" x14ac:dyDescent="0.25">
      <c r="A443" s="7">
        <v>116604003</v>
      </c>
      <c r="B443" s="8" t="s">
        <v>377</v>
      </c>
      <c r="C443" s="8" t="s">
        <v>378</v>
      </c>
      <c r="D443" s="70">
        <v>50192</v>
      </c>
      <c r="E443" s="71">
        <v>5992</v>
      </c>
      <c r="F443" s="72">
        <v>23679602.23</v>
      </c>
      <c r="G443" s="73">
        <v>78.739999999999995</v>
      </c>
      <c r="H443" s="29">
        <f t="shared" si="18"/>
        <v>95</v>
      </c>
      <c r="I443" s="38" t="str">
        <f t="array" ref="I443">H443&amp;CHOOSE(AND(H443&lt;&gt;{11,12,13})*MIN(4,MOD(H443,10))+1,"th","st","nd","rd","th")</f>
        <v>95th</v>
      </c>
      <c r="J443" s="74">
        <v>1.54</v>
      </c>
      <c r="K443" s="75">
        <v>30026808.239999998</v>
      </c>
      <c r="L443" s="113">
        <v>1957.499</v>
      </c>
      <c r="M443" s="38">
        <v>331.74400000000003</v>
      </c>
      <c r="N443" s="72">
        <v>13104.48</v>
      </c>
      <c r="O443" s="29">
        <f t="shared" si="19"/>
        <v>71</v>
      </c>
      <c r="P443" s="38" t="str">
        <f t="array" ref="P443">O443&amp;CHOOSE(AND(O443&lt;&gt;{11,12,13})*MIN(4,MOD(O443,10))+1,"th","st","nd","rd","th")</f>
        <v>71st</v>
      </c>
      <c r="Q443" s="76">
        <v>0.90739999999999998</v>
      </c>
      <c r="R443" s="77">
        <v>1.4</v>
      </c>
      <c r="S443" s="78">
        <v>1.52E-2</v>
      </c>
      <c r="T443" s="79">
        <v>149</v>
      </c>
      <c r="U443" s="80">
        <v>20861544</v>
      </c>
      <c r="V443" s="72">
        <v>9112.86</v>
      </c>
      <c r="W443" s="29">
        <f t="shared" si="20"/>
        <v>76</v>
      </c>
      <c r="X443" s="38" t="str">
        <f t="array" ref="X443">W443&amp;CHOOSE(AND(W443&lt;&gt;{11,12,13})*MIN(4,MOD(W443,10))+1,"th","st","nd","rd","th")</f>
        <v>76th</v>
      </c>
      <c r="Y443" s="77">
        <v>0</v>
      </c>
      <c r="Z443" s="77">
        <v>1.4</v>
      </c>
      <c r="AA443" s="81">
        <v>514902.85</v>
      </c>
      <c r="AB443" s="82">
        <v>1095749045</v>
      </c>
      <c r="AC443" s="83">
        <v>461082625</v>
      </c>
      <c r="AD443" s="115">
        <v>23143002.629999999</v>
      </c>
      <c r="AE443" s="115">
        <v>0</v>
      </c>
      <c r="AF443" s="115">
        <v>21696.75</v>
      </c>
      <c r="AG443" s="115">
        <v>27462.82</v>
      </c>
    </row>
    <row r="444" spans="1:33" x14ac:dyDescent="0.25">
      <c r="A444" s="7">
        <v>116605003</v>
      </c>
      <c r="B444" s="8" t="s">
        <v>406</v>
      </c>
      <c r="C444" s="8" t="s">
        <v>378</v>
      </c>
      <c r="D444" s="70">
        <v>48040</v>
      </c>
      <c r="E444" s="71">
        <v>6477</v>
      </c>
      <c r="F444" s="72">
        <v>14829136.539999999</v>
      </c>
      <c r="G444" s="73">
        <v>47.66</v>
      </c>
      <c r="H444" s="29">
        <f t="shared" si="18"/>
        <v>41</v>
      </c>
      <c r="I444" s="38" t="str">
        <f t="array" ref="I444">H444&amp;CHOOSE(AND(H444&lt;&gt;{11,12,13})*MIN(4,MOD(H444,10))+1,"th","st","nd","rd","th")</f>
        <v>41st</v>
      </c>
      <c r="J444" s="74">
        <v>0.93</v>
      </c>
      <c r="K444" s="75">
        <v>26883256.920000002</v>
      </c>
      <c r="L444" s="113">
        <v>2099.471</v>
      </c>
      <c r="M444" s="38">
        <v>354.584</v>
      </c>
      <c r="N444" s="72">
        <v>10951.17</v>
      </c>
      <c r="O444" s="29">
        <f t="shared" si="19"/>
        <v>30</v>
      </c>
      <c r="P444" s="38" t="str">
        <f t="array" ref="P444">O444&amp;CHOOSE(AND(O444&lt;&gt;{11,12,13})*MIN(4,MOD(O444,10))+1,"th","st","nd","rd","th")</f>
        <v>30th</v>
      </c>
      <c r="Q444" s="76">
        <v>1.0858000000000001</v>
      </c>
      <c r="R444" s="77">
        <v>0.93</v>
      </c>
      <c r="S444" s="78">
        <v>1.1299999999999999E-2</v>
      </c>
      <c r="T444" s="79">
        <v>384</v>
      </c>
      <c r="U444" s="80">
        <v>17540213</v>
      </c>
      <c r="V444" s="72">
        <v>7147.44</v>
      </c>
      <c r="W444" s="29">
        <f t="shared" si="20"/>
        <v>56</v>
      </c>
      <c r="X444" s="38" t="str">
        <f t="array" ref="X444">W444&amp;CHOOSE(AND(W444&lt;&gt;{11,12,13})*MIN(4,MOD(W444,10))+1,"th","st","nd","rd","th")</f>
        <v>56th</v>
      </c>
      <c r="Y444" s="77">
        <v>0</v>
      </c>
      <c r="Z444" s="77">
        <v>0.93</v>
      </c>
      <c r="AA444" s="81">
        <v>568884.77</v>
      </c>
      <c r="AB444" s="82">
        <v>998868374</v>
      </c>
      <c r="AC444" s="83">
        <v>310102727</v>
      </c>
      <c r="AD444" s="115">
        <v>14224073.52</v>
      </c>
      <c r="AE444" s="115">
        <v>0</v>
      </c>
      <c r="AF444" s="115">
        <v>36178.25</v>
      </c>
      <c r="AG444" s="115">
        <v>8481.64</v>
      </c>
    </row>
    <row r="445" spans="1:33" x14ac:dyDescent="0.25">
      <c r="A445" s="7">
        <v>106611303</v>
      </c>
      <c r="B445" s="8" t="s">
        <v>241</v>
      </c>
      <c r="C445" s="8" t="s">
        <v>242</v>
      </c>
      <c r="D445" s="70">
        <v>48580</v>
      </c>
      <c r="E445" s="71">
        <v>3841</v>
      </c>
      <c r="F445" s="72">
        <v>7126883.0499999998</v>
      </c>
      <c r="G445" s="73">
        <v>38.19</v>
      </c>
      <c r="H445" s="29">
        <f t="shared" si="18"/>
        <v>18</v>
      </c>
      <c r="I445" s="38" t="str">
        <f t="array" ref="I445">H445&amp;CHOOSE(AND(H445&lt;&gt;{11,12,13})*MIN(4,MOD(H445,10))+1,"th","st","nd","rd","th")</f>
        <v>18th</v>
      </c>
      <c r="J445" s="74">
        <v>0.75</v>
      </c>
      <c r="K445" s="75">
        <v>16680131.119999999</v>
      </c>
      <c r="L445" s="113">
        <v>1209.816</v>
      </c>
      <c r="M445" s="38">
        <v>272.01900000000001</v>
      </c>
      <c r="N445" s="72">
        <v>11241.37</v>
      </c>
      <c r="O445" s="29">
        <f t="shared" si="19"/>
        <v>37</v>
      </c>
      <c r="P445" s="38" t="str">
        <f t="array" ref="P445">O445&amp;CHOOSE(AND(O445&lt;&gt;{11,12,13})*MIN(4,MOD(O445,10))+1,"th","st","nd","rd","th")</f>
        <v>37th</v>
      </c>
      <c r="Q445" s="76">
        <v>1.0578000000000001</v>
      </c>
      <c r="R445" s="77">
        <v>0.75</v>
      </c>
      <c r="S445" s="78">
        <v>1.06E-2</v>
      </c>
      <c r="T445" s="79">
        <v>422</v>
      </c>
      <c r="U445" s="80">
        <v>8992220</v>
      </c>
      <c r="V445" s="72">
        <v>6068.3</v>
      </c>
      <c r="W445" s="29">
        <f t="shared" si="20"/>
        <v>41</v>
      </c>
      <c r="X445" s="38" t="str">
        <f t="array" ref="X445">W445&amp;CHOOSE(AND(W445&lt;&gt;{11,12,13})*MIN(4,MOD(W445,10))+1,"th","st","nd","rd","th")</f>
        <v>41st</v>
      </c>
      <c r="Y445" s="77">
        <v>0.1</v>
      </c>
      <c r="Z445" s="77">
        <v>0.85</v>
      </c>
      <c r="AA445" s="81">
        <v>588481.01</v>
      </c>
      <c r="AB445" s="82">
        <v>498761646</v>
      </c>
      <c r="AC445" s="83">
        <v>172299559</v>
      </c>
      <c r="AD445" s="115">
        <v>6536268.6500000004</v>
      </c>
      <c r="AE445" s="115">
        <v>0</v>
      </c>
      <c r="AF445" s="115">
        <v>2133.39</v>
      </c>
      <c r="AG445" s="115">
        <v>22274.17</v>
      </c>
    </row>
    <row r="446" spans="1:33" x14ac:dyDescent="0.25">
      <c r="A446" s="7">
        <v>106612203</v>
      </c>
      <c r="B446" s="8" t="s">
        <v>298</v>
      </c>
      <c r="C446" s="8" t="s">
        <v>242</v>
      </c>
      <c r="D446" s="70">
        <v>43565</v>
      </c>
      <c r="E446" s="71">
        <v>6630</v>
      </c>
      <c r="F446" s="72">
        <v>11734839.119999999</v>
      </c>
      <c r="G446" s="73">
        <v>40.630000000000003</v>
      </c>
      <c r="H446" s="29">
        <f t="shared" si="18"/>
        <v>24</v>
      </c>
      <c r="I446" s="38" t="str">
        <f t="array" ref="I446">H446&amp;CHOOSE(AND(H446&lt;&gt;{11,12,13})*MIN(4,MOD(H446,10))+1,"th","st","nd","rd","th")</f>
        <v>24th</v>
      </c>
      <c r="J446" s="74">
        <v>0.79</v>
      </c>
      <c r="K446" s="75">
        <v>28725564.940000001</v>
      </c>
      <c r="L446" s="113">
        <v>1965.463</v>
      </c>
      <c r="M446" s="38">
        <v>471.596</v>
      </c>
      <c r="N446" s="72">
        <v>11507.85</v>
      </c>
      <c r="O446" s="29">
        <f t="shared" si="19"/>
        <v>44</v>
      </c>
      <c r="P446" s="38" t="str">
        <f t="array" ref="P446">O446&amp;CHOOSE(AND(O446&lt;&gt;{11,12,13})*MIN(4,MOD(O446,10))+1,"th","st","nd","rd","th")</f>
        <v>44th</v>
      </c>
      <c r="Q446" s="76">
        <v>1.0333000000000001</v>
      </c>
      <c r="R446" s="77">
        <v>0.79</v>
      </c>
      <c r="S446" s="78">
        <v>1.2999999999999999E-2</v>
      </c>
      <c r="T446" s="79">
        <v>276</v>
      </c>
      <c r="U446" s="80">
        <v>12110403</v>
      </c>
      <c r="V446" s="72">
        <v>4969.2700000000004</v>
      </c>
      <c r="W446" s="29">
        <f t="shared" si="20"/>
        <v>25</v>
      </c>
      <c r="X446" s="38" t="str">
        <f t="array" ref="X446">W446&amp;CHOOSE(AND(W446&lt;&gt;{11,12,13})*MIN(4,MOD(W446,10))+1,"th","st","nd","rd","th")</f>
        <v>25th</v>
      </c>
      <c r="Y446" s="77">
        <v>0.26</v>
      </c>
      <c r="Z446" s="77">
        <v>1.05</v>
      </c>
      <c r="AA446" s="81">
        <v>934537.28</v>
      </c>
      <c r="AB446" s="82">
        <v>620327337</v>
      </c>
      <c r="AC446" s="83">
        <v>283434103</v>
      </c>
      <c r="AD446" s="115">
        <v>10786633.15</v>
      </c>
      <c r="AE446" s="115">
        <v>0</v>
      </c>
      <c r="AF446" s="115">
        <v>13668.69</v>
      </c>
      <c r="AG446" s="115">
        <v>680258.63</v>
      </c>
    </row>
    <row r="447" spans="1:33" x14ac:dyDescent="0.25">
      <c r="A447" s="7">
        <v>106616203</v>
      </c>
      <c r="B447" s="8" t="s">
        <v>463</v>
      </c>
      <c r="C447" s="8" t="s">
        <v>242</v>
      </c>
      <c r="D447" s="70">
        <v>38288</v>
      </c>
      <c r="E447" s="71">
        <v>6106</v>
      </c>
      <c r="F447" s="72">
        <v>7478408.1399999997</v>
      </c>
      <c r="G447" s="73">
        <v>31.99</v>
      </c>
      <c r="H447" s="29">
        <f t="shared" si="18"/>
        <v>7</v>
      </c>
      <c r="I447" s="38" t="str">
        <f t="array" ref="I447">H447&amp;CHOOSE(AND(H447&lt;&gt;{11,12,13})*MIN(4,MOD(H447,10))+1,"th","st","nd","rd","th")</f>
        <v>7th</v>
      </c>
      <c r="J447" s="74">
        <v>0.62</v>
      </c>
      <c r="K447" s="75">
        <v>26782131.75</v>
      </c>
      <c r="L447" s="113">
        <v>2129.9340000000002</v>
      </c>
      <c r="M447" s="38">
        <v>759.87199999999996</v>
      </c>
      <c r="N447" s="72">
        <v>9257.7000000000007</v>
      </c>
      <c r="O447" s="29">
        <f t="shared" si="19"/>
        <v>5</v>
      </c>
      <c r="P447" s="38" t="str">
        <f t="array" ref="P447">O447&amp;CHOOSE(AND(O447&lt;&gt;{11,12,13})*MIN(4,MOD(O447,10))+1,"th","st","nd","rd","th")</f>
        <v>5th</v>
      </c>
      <c r="Q447" s="76">
        <v>1.2844</v>
      </c>
      <c r="R447" s="77">
        <v>0.62</v>
      </c>
      <c r="S447" s="78">
        <v>1.24E-2</v>
      </c>
      <c r="T447" s="79">
        <v>324</v>
      </c>
      <c r="U447" s="80">
        <v>8071838</v>
      </c>
      <c r="V447" s="72">
        <v>2793.21</v>
      </c>
      <c r="W447" s="29">
        <f t="shared" si="20"/>
        <v>5</v>
      </c>
      <c r="X447" s="38" t="str">
        <f t="array" ref="X447">W447&amp;CHOOSE(AND(W447&lt;&gt;{11,12,13})*MIN(4,MOD(W447,10))+1,"th","st","nd","rd","th")</f>
        <v>5th</v>
      </c>
      <c r="Y447" s="77">
        <v>0.57999999999999996</v>
      </c>
      <c r="Z447" s="77">
        <v>1.2</v>
      </c>
      <c r="AA447" s="81">
        <v>1064031.2</v>
      </c>
      <c r="AB447" s="82">
        <v>359443530</v>
      </c>
      <c r="AC447" s="83">
        <v>242932466</v>
      </c>
      <c r="AD447" s="115">
        <v>6379652.0899999999</v>
      </c>
      <c r="AE447" s="115">
        <v>0</v>
      </c>
      <c r="AF447" s="115">
        <v>34724.85</v>
      </c>
      <c r="AG447" s="115">
        <v>29179.55</v>
      </c>
    </row>
    <row r="448" spans="1:33" x14ac:dyDescent="0.25">
      <c r="A448" s="7">
        <v>106617203</v>
      </c>
      <c r="B448" s="8" t="s">
        <v>584</v>
      </c>
      <c r="C448" s="8" t="s">
        <v>242</v>
      </c>
      <c r="D448" s="70">
        <v>38616</v>
      </c>
      <c r="E448" s="71">
        <v>5559</v>
      </c>
      <c r="F448" s="72">
        <v>7873115.1699999999</v>
      </c>
      <c r="G448" s="73">
        <v>36.68</v>
      </c>
      <c r="H448" s="29">
        <f t="shared" si="18"/>
        <v>15</v>
      </c>
      <c r="I448" s="38" t="str">
        <f t="array" ref="I448">H448&amp;CHOOSE(AND(H448&lt;&gt;{11,12,13})*MIN(4,MOD(H448,10))+1,"th","st","nd","rd","th")</f>
        <v>15th</v>
      </c>
      <c r="J448" s="74">
        <v>0.72</v>
      </c>
      <c r="K448" s="75">
        <v>27410623.120000001</v>
      </c>
      <c r="L448" s="113">
        <v>1972.904</v>
      </c>
      <c r="M448" s="38">
        <v>766.37300000000005</v>
      </c>
      <c r="N448" s="72">
        <v>9965.25</v>
      </c>
      <c r="O448" s="29">
        <f t="shared" si="19"/>
        <v>13</v>
      </c>
      <c r="P448" s="38" t="str">
        <f t="array" ref="P448">O448&amp;CHOOSE(AND(O448&lt;&gt;{11,12,13})*MIN(4,MOD(O448,10))+1,"th","st","nd","rd","th")</f>
        <v>13th</v>
      </c>
      <c r="Q448" s="76">
        <v>1.1932</v>
      </c>
      <c r="R448" s="77">
        <v>0.72</v>
      </c>
      <c r="S448" s="78">
        <v>1.23E-2</v>
      </c>
      <c r="T448" s="79">
        <v>329</v>
      </c>
      <c r="U448" s="80">
        <v>8589738</v>
      </c>
      <c r="V448" s="72">
        <v>3135.77</v>
      </c>
      <c r="W448" s="29">
        <f t="shared" si="20"/>
        <v>7</v>
      </c>
      <c r="X448" s="38" t="str">
        <f t="array" ref="X448">W448&amp;CHOOSE(AND(W448&lt;&gt;{11,12,13})*MIN(4,MOD(W448,10))+1,"th","st","nd","rd","th")</f>
        <v>7th</v>
      </c>
      <c r="Y448" s="77">
        <v>0.53</v>
      </c>
      <c r="Z448" s="77">
        <v>1.25</v>
      </c>
      <c r="AA448" s="81">
        <v>489568.71</v>
      </c>
      <c r="AB448" s="82">
        <v>440625149</v>
      </c>
      <c r="AC448" s="83">
        <v>200400072</v>
      </c>
      <c r="AD448" s="115">
        <v>7367838.8099999996</v>
      </c>
      <c r="AE448" s="115">
        <v>0</v>
      </c>
      <c r="AF448" s="115">
        <v>15707.65</v>
      </c>
      <c r="AG448" s="115">
        <v>113052.65</v>
      </c>
    </row>
    <row r="449" spans="1:33" x14ac:dyDescent="0.25">
      <c r="A449" s="7">
        <v>106618603</v>
      </c>
      <c r="B449" s="8" t="s">
        <v>611</v>
      </c>
      <c r="C449" s="8" t="s">
        <v>242</v>
      </c>
      <c r="D449" s="70">
        <v>45625</v>
      </c>
      <c r="E449" s="71">
        <v>2696</v>
      </c>
      <c r="F449" s="72">
        <v>3406021.85</v>
      </c>
      <c r="G449" s="73">
        <v>27.69</v>
      </c>
      <c r="H449" s="29">
        <f t="shared" si="18"/>
        <v>3</v>
      </c>
      <c r="I449" s="38" t="str">
        <f t="array" ref="I449">H449&amp;CHOOSE(AND(H449&lt;&gt;{11,12,13})*MIN(4,MOD(H449,10))+1,"th","st","nd","rd","th")</f>
        <v>3rd</v>
      </c>
      <c r="J449" s="74">
        <v>0.54</v>
      </c>
      <c r="K449" s="75">
        <v>12166315.5</v>
      </c>
      <c r="L449" s="113">
        <v>913.84199999999998</v>
      </c>
      <c r="M449" s="38">
        <v>202.9</v>
      </c>
      <c r="N449" s="72">
        <v>10874.86</v>
      </c>
      <c r="O449" s="29">
        <f t="shared" si="19"/>
        <v>28</v>
      </c>
      <c r="P449" s="38" t="str">
        <f t="array" ref="P449">O449&amp;CHOOSE(AND(O449&lt;&gt;{11,12,13})*MIN(4,MOD(O449,10))+1,"th","st","nd","rd","th")</f>
        <v>28th</v>
      </c>
      <c r="Q449" s="76">
        <v>1.0933999999999999</v>
      </c>
      <c r="R449" s="77">
        <v>0.54</v>
      </c>
      <c r="S449" s="78">
        <v>9.4000000000000004E-3</v>
      </c>
      <c r="T449" s="79">
        <v>466</v>
      </c>
      <c r="U449" s="80">
        <v>4850633</v>
      </c>
      <c r="V449" s="72">
        <v>4343.5600000000004</v>
      </c>
      <c r="W449" s="29">
        <f t="shared" si="20"/>
        <v>18</v>
      </c>
      <c r="X449" s="38" t="str">
        <f t="array" ref="X449">W449&amp;CHOOSE(AND(W449&lt;&gt;{11,12,13})*MIN(4,MOD(W449,10))+1,"th","st","nd","rd","th")</f>
        <v>18th</v>
      </c>
      <c r="Y449" s="77">
        <v>0.35</v>
      </c>
      <c r="Z449" s="77">
        <v>0.89</v>
      </c>
      <c r="AA449" s="81">
        <v>341878.64</v>
      </c>
      <c r="AB449" s="82">
        <v>244647945</v>
      </c>
      <c r="AC449" s="83">
        <v>117339564</v>
      </c>
      <c r="AD449" s="115">
        <v>3041072.13</v>
      </c>
      <c r="AE449" s="115">
        <v>0</v>
      </c>
      <c r="AF449" s="115">
        <v>23071.08</v>
      </c>
      <c r="AG449" s="115">
        <v>21908.05</v>
      </c>
    </row>
    <row r="450" spans="1:33" x14ac:dyDescent="0.25">
      <c r="A450" s="7">
        <v>105628302</v>
      </c>
      <c r="B450" s="8" t="s">
        <v>615</v>
      </c>
      <c r="C450" s="8" t="s">
        <v>616</v>
      </c>
      <c r="D450" s="70">
        <v>44042</v>
      </c>
      <c r="E450" s="71">
        <v>15915</v>
      </c>
      <c r="F450" s="72">
        <v>27926197.030000001</v>
      </c>
      <c r="G450" s="73">
        <v>39.840000000000003</v>
      </c>
      <c r="H450" s="29">
        <f t="shared" si="18"/>
        <v>21</v>
      </c>
      <c r="I450" s="38" t="str">
        <f t="array" ref="I450">H450&amp;CHOOSE(AND(H450&lt;&gt;{11,12,13})*MIN(4,MOD(H450,10))+1,"th","st","nd","rd","th")</f>
        <v>21st</v>
      </c>
      <c r="J450" s="74">
        <v>0.78</v>
      </c>
      <c r="K450" s="75">
        <v>69062600.629999995</v>
      </c>
      <c r="L450" s="113">
        <v>4730.9049999999997</v>
      </c>
      <c r="M450" s="38">
        <v>878.02300000000002</v>
      </c>
      <c r="N450" s="72">
        <v>12287.32</v>
      </c>
      <c r="O450" s="29">
        <f t="shared" si="19"/>
        <v>58</v>
      </c>
      <c r="P450" s="38" t="str">
        <f t="array" ref="P450">O450&amp;CHOOSE(AND(O450&lt;&gt;{11,12,13})*MIN(4,MOD(O450,10))+1,"th","st","nd","rd","th")</f>
        <v>58th</v>
      </c>
      <c r="Q450" s="76">
        <v>0.9677</v>
      </c>
      <c r="R450" s="77">
        <v>0.75</v>
      </c>
      <c r="S450" s="78">
        <v>1.38E-2</v>
      </c>
      <c r="T450" s="79">
        <v>225</v>
      </c>
      <c r="U450" s="80">
        <v>27162121</v>
      </c>
      <c r="V450" s="72">
        <v>4842.66</v>
      </c>
      <c r="W450" s="29">
        <f t="shared" si="20"/>
        <v>24</v>
      </c>
      <c r="X450" s="38" t="str">
        <f t="array" ref="X450">W450&amp;CHOOSE(AND(W450&lt;&gt;{11,12,13})*MIN(4,MOD(W450,10))+1,"th","st","nd","rd","th")</f>
        <v>24th</v>
      </c>
      <c r="Y450" s="77">
        <v>0.28000000000000003</v>
      </c>
      <c r="Z450" s="77">
        <v>1.03</v>
      </c>
      <c r="AA450" s="81">
        <v>2734898.21</v>
      </c>
      <c r="AB450" s="82">
        <v>1349375729</v>
      </c>
      <c r="AC450" s="83">
        <v>677648256</v>
      </c>
      <c r="AD450" s="115">
        <v>25150090.809999999</v>
      </c>
      <c r="AE450" s="115">
        <v>0</v>
      </c>
      <c r="AF450" s="115">
        <v>41208.01</v>
      </c>
      <c r="AG450" s="115">
        <v>143932.28</v>
      </c>
    </row>
    <row r="451" spans="1:33" x14ac:dyDescent="0.25">
      <c r="A451" s="7">
        <v>101630504</v>
      </c>
      <c r="B451" s="8" t="s">
        <v>120</v>
      </c>
      <c r="C451" s="8" t="s">
        <v>121</v>
      </c>
      <c r="D451" s="70">
        <v>63125</v>
      </c>
      <c r="E451" s="71">
        <v>1664</v>
      </c>
      <c r="F451" s="72">
        <v>3374173.51</v>
      </c>
      <c r="G451" s="73">
        <v>32.119999999999997</v>
      </c>
      <c r="H451" s="29">
        <f t="shared" ref="H451:H501" si="21">ROUND(_xlfn.PERCENTRANK.EXC(G$2:G$501,G451)*100,0)</f>
        <v>8</v>
      </c>
      <c r="I451" s="38" t="str">
        <f t="array" ref="I451">H451&amp;CHOOSE(AND(H451&lt;&gt;{11,12,13})*MIN(4,MOD(H451,10))+1,"th","st","nd","rd","th")</f>
        <v>8th</v>
      </c>
      <c r="J451" s="74">
        <v>0.63</v>
      </c>
      <c r="K451" s="75">
        <v>9148445.4000000004</v>
      </c>
      <c r="L451" s="113">
        <v>568.77599999999995</v>
      </c>
      <c r="M451" s="38">
        <v>165.83699999999999</v>
      </c>
      <c r="N451" s="72">
        <v>12453.42</v>
      </c>
      <c r="O451" s="29">
        <f t="shared" ref="O451:O501" si="22">ROUND(_xlfn.PERCENTRANK.EXC(N$2:N$501,N451)*100,0)</f>
        <v>61</v>
      </c>
      <c r="P451" s="38" t="str">
        <f t="array" ref="P451">O451&amp;CHOOSE(AND(O451&lt;&gt;{11,12,13})*MIN(4,MOD(O451,10))+1,"th","st","nd","rd","th")</f>
        <v>61st</v>
      </c>
      <c r="Q451" s="76">
        <v>0.95479999999999998</v>
      </c>
      <c r="R451" s="77">
        <v>0.6</v>
      </c>
      <c r="S451" s="78">
        <v>8.8999999999999999E-3</v>
      </c>
      <c r="T451" s="79">
        <v>476</v>
      </c>
      <c r="U451" s="80">
        <v>5080166</v>
      </c>
      <c r="V451" s="72">
        <v>6915.43</v>
      </c>
      <c r="W451" s="29">
        <f t="shared" ref="W451:W501" si="23">ROUND(_xlfn.PERCENTRANK.EXC(V$2:V$501,V451)*100,0)</f>
        <v>54</v>
      </c>
      <c r="X451" s="38" t="str">
        <f t="array" ref="X451">W451&amp;CHOOSE(AND(W451&lt;&gt;{11,12,13})*MIN(4,MOD(W451,10))+1,"th","st","nd","rd","th")</f>
        <v>54th</v>
      </c>
      <c r="Y451" s="77">
        <v>0</v>
      </c>
      <c r="Z451" s="77">
        <v>0.6</v>
      </c>
      <c r="AA451" s="81">
        <v>251472.55</v>
      </c>
      <c r="AB451" s="82">
        <v>229715193</v>
      </c>
      <c r="AC451" s="83">
        <v>149401687</v>
      </c>
      <c r="AD451" s="115">
        <v>3111402.19</v>
      </c>
      <c r="AE451" s="115">
        <v>0</v>
      </c>
      <c r="AF451" s="115">
        <v>11298.77</v>
      </c>
      <c r="AG451" s="115">
        <v>0</v>
      </c>
    </row>
    <row r="452" spans="1:33" x14ac:dyDescent="0.25">
      <c r="A452" s="7">
        <v>101630903</v>
      </c>
      <c r="B452" s="8" t="s">
        <v>141</v>
      </c>
      <c r="C452" s="8" t="s">
        <v>121</v>
      </c>
      <c r="D452" s="70">
        <v>51168</v>
      </c>
      <c r="E452" s="71">
        <v>3375</v>
      </c>
      <c r="F452" s="72">
        <v>6696339.0099999998</v>
      </c>
      <c r="G452" s="73">
        <v>38.78</v>
      </c>
      <c r="H452" s="29">
        <f t="shared" si="21"/>
        <v>19</v>
      </c>
      <c r="I452" s="38" t="str">
        <f t="array" ref="I452">H452&amp;CHOOSE(AND(H452&lt;&gt;{11,12,13})*MIN(4,MOD(H452,10))+1,"th","st","nd","rd","th")</f>
        <v>19th</v>
      </c>
      <c r="J452" s="74">
        <v>0.76</v>
      </c>
      <c r="K452" s="75">
        <v>14729907.58</v>
      </c>
      <c r="L452" s="113">
        <v>1123.4780000000001</v>
      </c>
      <c r="M452" s="38">
        <v>251.02</v>
      </c>
      <c r="N452" s="72">
        <v>10618.63</v>
      </c>
      <c r="O452" s="29">
        <f t="shared" si="22"/>
        <v>24</v>
      </c>
      <c r="P452" s="38" t="str">
        <f t="array" ref="P452">O452&amp;CHOOSE(AND(O452&lt;&gt;{11,12,13})*MIN(4,MOD(O452,10))+1,"th","st","nd","rd","th")</f>
        <v>24th</v>
      </c>
      <c r="Q452" s="76">
        <v>1.1197999999999999</v>
      </c>
      <c r="R452" s="77">
        <v>0.76</v>
      </c>
      <c r="S452" s="78">
        <v>1.1299999999999999E-2</v>
      </c>
      <c r="T452" s="79">
        <v>384</v>
      </c>
      <c r="U452" s="80">
        <v>7950486</v>
      </c>
      <c r="V452" s="72">
        <v>5784.28</v>
      </c>
      <c r="W452" s="29">
        <f t="shared" si="23"/>
        <v>37</v>
      </c>
      <c r="X452" s="38" t="str">
        <f t="array" ref="X452">W452&amp;CHOOSE(AND(W452&lt;&gt;{11,12,13})*MIN(4,MOD(W452,10))+1,"th","st","nd","rd","th")</f>
        <v>37th</v>
      </c>
      <c r="Y452" s="77">
        <v>0.14000000000000001</v>
      </c>
      <c r="Z452" s="77">
        <v>0.9</v>
      </c>
      <c r="AA452" s="81">
        <v>399089.02</v>
      </c>
      <c r="AB452" s="82">
        <v>392631999</v>
      </c>
      <c r="AC452" s="83">
        <v>200687817</v>
      </c>
      <c r="AD452" s="115">
        <v>6293816.8099999996</v>
      </c>
      <c r="AE452" s="115">
        <v>0</v>
      </c>
      <c r="AF452" s="115">
        <v>3433.18</v>
      </c>
      <c r="AG452" s="115">
        <v>134616.07</v>
      </c>
    </row>
    <row r="453" spans="1:33" x14ac:dyDescent="0.25">
      <c r="A453" s="7">
        <v>101631003</v>
      </c>
      <c r="B453" s="8" t="s">
        <v>149</v>
      </c>
      <c r="C453" s="8" t="s">
        <v>121</v>
      </c>
      <c r="D453" s="70">
        <v>49577</v>
      </c>
      <c r="E453" s="71">
        <v>3511</v>
      </c>
      <c r="F453" s="72">
        <v>4850515.0299999993</v>
      </c>
      <c r="G453" s="73">
        <v>27.87</v>
      </c>
      <c r="H453" s="29">
        <f t="shared" si="21"/>
        <v>4</v>
      </c>
      <c r="I453" s="38" t="str">
        <f t="array" ref="I453">H453&amp;CHOOSE(AND(H453&lt;&gt;{11,12,13})*MIN(4,MOD(H453,10))+1,"th","st","nd","rd","th")</f>
        <v>4th</v>
      </c>
      <c r="J453" s="74">
        <v>0.54</v>
      </c>
      <c r="K453" s="75">
        <v>17886490.050000001</v>
      </c>
      <c r="L453" s="113">
        <v>1297.8889999999999</v>
      </c>
      <c r="M453" s="38">
        <v>213.16399999999999</v>
      </c>
      <c r="N453" s="72">
        <v>11834.07</v>
      </c>
      <c r="O453" s="29">
        <f t="shared" si="22"/>
        <v>48</v>
      </c>
      <c r="P453" s="38" t="str">
        <f t="array" ref="P453">O453&amp;CHOOSE(AND(O453&lt;&gt;{11,12,13})*MIN(4,MOD(O453,10))+1,"th","st","nd","rd","th")</f>
        <v>48th</v>
      </c>
      <c r="Q453" s="76">
        <v>1.0047999999999999</v>
      </c>
      <c r="R453" s="77">
        <v>0.54</v>
      </c>
      <c r="S453" s="78">
        <v>1.01E-2</v>
      </c>
      <c r="T453" s="79">
        <v>443</v>
      </c>
      <c r="U453" s="80">
        <v>6411123</v>
      </c>
      <c r="V453" s="72">
        <v>4242.82</v>
      </c>
      <c r="W453" s="29">
        <f t="shared" si="23"/>
        <v>17</v>
      </c>
      <c r="X453" s="38" t="str">
        <f t="array" ref="X453">W453&amp;CHOOSE(AND(W453&lt;&gt;{11,12,13})*MIN(4,MOD(W453,10))+1,"th","st","nd","rd","th")</f>
        <v>17th</v>
      </c>
      <c r="Y453" s="77">
        <v>0.37</v>
      </c>
      <c r="Z453" s="77">
        <v>0.91</v>
      </c>
      <c r="AA453" s="81">
        <v>465529.29</v>
      </c>
      <c r="AB453" s="82">
        <v>292361835</v>
      </c>
      <c r="AC453" s="83">
        <v>186080158</v>
      </c>
      <c r="AD453" s="115">
        <v>4354114.5599999996</v>
      </c>
      <c r="AE453" s="115">
        <v>0</v>
      </c>
      <c r="AF453" s="115">
        <v>30871.18</v>
      </c>
      <c r="AG453" s="115">
        <v>4587.5</v>
      </c>
    </row>
    <row r="454" spans="1:33" x14ac:dyDescent="0.25">
      <c r="A454" s="7">
        <v>101631203</v>
      </c>
      <c r="B454" s="8" t="s">
        <v>175</v>
      </c>
      <c r="C454" s="8" t="s">
        <v>121</v>
      </c>
      <c r="D454" s="70">
        <v>50215</v>
      </c>
      <c r="E454" s="71">
        <v>3981</v>
      </c>
      <c r="F454" s="72">
        <v>7999252.0500000007</v>
      </c>
      <c r="G454" s="73">
        <v>40.020000000000003</v>
      </c>
      <c r="H454" s="29">
        <f t="shared" si="21"/>
        <v>22</v>
      </c>
      <c r="I454" s="38" t="str">
        <f t="array" ref="I454">H454&amp;CHOOSE(AND(H454&lt;&gt;{11,12,13})*MIN(4,MOD(H454,10))+1,"th","st","nd","rd","th")</f>
        <v>22nd</v>
      </c>
      <c r="J454" s="74">
        <v>0.78</v>
      </c>
      <c r="K454" s="75">
        <v>16566722.26</v>
      </c>
      <c r="L454" s="113">
        <v>1234.373</v>
      </c>
      <c r="M454" s="38">
        <v>219.738</v>
      </c>
      <c r="N454" s="72">
        <v>11392.73</v>
      </c>
      <c r="O454" s="29">
        <f t="shared" si="22"/>
        <v>41</v>
      </c>
      <c r="P454" s="38" t="str">
        <f t="array" ref="P454">O454&amp;CHOOSE(AND(O454&lt;&gt;{11,12,13})*MIN(4,MOD(O454,10))+1,"th","st","nd","rd","th")</f>
        <v>41st</v>
      </c>
      <c r="Q454" s="76">
        <v>1.0437000000000001</v>
      </c>
      <c r="R454" s="77">
        <v>0.78</v>
      </c>
      <c r="S454" s="78">
        <v>1.18E-2</v>
      </c>
      <c r="T454" s="79">
        <v>360</v>
      </c>
      <c r="U454" s="80">
        <v>9057300</v>
      </c>
      <c r="V454" s="72">
        <v>6228.75</v>
      </c>
      <c r="W454" s="29">
        <f t="shared" si="23"/>
        <v>44</v>
      </c>
      <c r="X454" s="38" t="str">
        <f t="array" ref="X454">W454&amp;CHOOSE(AND(W454&lt;&gt;{11,12,13})*MIN(4,MOD(W454,10))+1,"th","st","nd","rd","th")</f>
        <v>44th</v>
      </c>
      <c r="Y454" s="77">
        <v>7.0000000000000007E-2</v>
      </c>
      <c r="Z454" s="77">
        <v>0.85</v>
      </c>
      <c r="AA454" s="81">
        <v>532248.12</v>
      </c>
      <c r="AB454" s="82">
        <v>456336307</v>
      </c>
      <c r="AC454" s="83">
        <v>219581600</v>
      </c>
      <c r="AD454" s="115">
        <v>7276304.4000000004</v>
      </c>
      <c r="AE454" s="115">
        <v>0</v>
      </c>
      <c r="AF454" s="115">
        <v>190699.53</v>
      </c>
      <c r="AG454" s="115">
        <v>430.05</v>
      </c>
    </row>
    <row r="455" spans="1:33" x14ac:dyDescent="0.25">
      <c r="A455" s="7">
        <v>101631503</v>
      </c>
      <c r="B455" s="8" t="s">
        <v>179</v>
      </c>
      <c r="C455" s="8" t="s">
        <v>121</v>
      </c>
      <c r="D455" s="70">
        <v>42208</v>
      </c>
      <c r="E455" s="71">
        <v>4221</v>
      </c>
      <c r="F455" s="72">
        <v>4809991.9399999995</v>
      </c>
      <c r="G455" s="73">
        <v>27</v>
      </c>
      <c r="H455" s="29">
        <f t="shared" si="21"/>
        <v>3</v>
      </c>
      <c r="I455" s="38" t="str">
        <f t="array" ref="I455">H455&amp;CHOOSE(AND(H455&lt;&gt;{11,12,13})*MIN(4,MOD(H455,10))+1,"th","st","nd","rd","th")</f>
        <v>3rd</v>
      </c>
      <c r="J455" s="74">
        <v>0.53</v>
      </c>
      <c r="K455" s="75">
        <v>12482665.43</v>
      </c>
      <c r="L455" s="113">
        <v>936.048</v>
      </c>
      <c r="M455" s="38">
        <v>155.25899999999999</v>
      </c>
      <c r="N455" s="72">
        <v>11435.2</v>
      </c>
      <c r="O455" s="29">
        <f t="shared" si="22"/>
        <v>42</v>
      </c>
      <c r="P455" s="38" t="str">
        <f t="array" ref="P455">O455&amp;CHOOSE(AND(O455&lt;&gt;{11,12,13})*MIN(4,MOD(O455,10))+1,"th","st","nd","rd","th")</f>
        <v>42nd</v>
      </c>
      <c r="Q455" s="76">
        <v>1.0398000000000001</v>
      </c>
      <c r="R455" s="77">
        <v>0.53</v>
      </c>
      <c r="S455" s="78">
        <v>1.0500000000000001E-2</v>
      </c>
      <c r="T455" s="79">
        <v>427</v>
      </c>
      <c r="U455" s="80">
        <v>6151445</v>
      </c>
      <c r="V455" s="72">
        <v>5636.77</v>
      </c>
      <c r="W455" s="29">
        <f t="shared" si="23"/>
        <v>36</v>
      </c>
      <c r="X455" s="38" t="str">
        <f t="array" ref="X455">W455&amp;CHOOSE(AND(W455&lt;&gt;{11,12,13})*MIN(4,MOD(W455,10))+1,"th","st","nd","rd","th")</f>
        <v>36th</v>
      </c>
      <c r="Y455" s="77">
        <v>0.16</v>
      </c>
      <c r="Z455" s="77">
        <v>0.69</v>
      </c>
      <c r="AA455" s="81">
        <v>407037.48</v>
      </c>
      <c r="AB455" s="82">
        <v>308623426</v>
      </c>
      <c r="AC455" s="83">
        <v>150439612</v>
      </c>
      <c r="AD455" s="115">
        <v>4401070.8</v>
      </c>
      <c r="AE455" s="115">
        <v>0</v>
      </c>
      <c r="AF455" s="115">
        <v>1883.66</v>
      </c>
      <c r="AG455" s="115">
        <v>3350.34</v>
      </c>
    </row>
    <row r="456" spans="1:33" x14ac:dyDescent="0.25">
      <c r="A456" s="7">
        <v>101631703</v>
      </c>
      <c r="B456" s="8" t="s">
        <v>184</v>
      </c>
      <c r="C456" s="8" t="s">
        <v>121</v>
      </c>
      <c r="D456" s="70">
        <v>62909</v>
      </c>
      <c r="E456" s="71">
        <v>14387</v>
      </c>
      <c r="F456" s="72">
        <v>52566194.299999997</v>
      </c>
      <c r="G456" s="73">
        <v>58.08</v>
      </c>
      <c r="H456" s="29">
        <f t="shared" si="21"/>
        <v>65</v>
      </c>
      <c r="I456" s="38" t="str">
        <f t="array" ref="I456">H456&amp;CHOOSE(AND(H456&lt;&gt;{11,12,13})*MIN(4,MOD(H456,10))+1,"th","st","nd","rd","th")</f>
        <v>65th</v>
      </c>
      <c r="J456" s="74">
        <v>1.1299999999999999</v>
      </c>
      <c r="K456" s="75">
        <v>62627686.259999998</v>
      </c>
      <c r="L456" s="113">
        <v>5108.8339999999998</v>
      </c>
      <c r="M456" s="38">
        <v>281.76400000000001</v>
      </c>
      <c r="N456" s="72">
        <v>11460.24</v>
      </c>
      <c r="O456" s="29">
        <f t="shared" si="22"/>
        <v>43</v>
      </c>
      <c r="P456" s="38" t="str">
        <f t="array" ref="P456">O456&amp;CHOOSE(AND(O456&lt;&gt;{11,12,13})*MIN(4,MOD(O456,10))+1,"th","st","nd","rd","th")</f>
        <v>43rd</v>
      </c>
      <c r="Q456" s="76">
        <v>1.0376000000000001</v>
      </c>
      <c r="R456" s="77">
        <v>1.1299999999999999</v>
      </c>
      <c r="S456" s="78">
        <v>1.2800000000000001E-2</v>
      </c>
      <c r="T456" s="79">
        <v>297</v>
      </c>
      <c r="U456" s="80">
        <v>55126576</v>
      </c>
      <c r="V456" s="72">
        <v>10226.43</v>
      </c>
      <c r="W456" s="29">
        <f t="shared" si="23"/>
        <v>84</v>
      </c>
      <c r="X456" s="38" t="str">
        <f t="array" ref="X456">W456&amp;CHOOSE(AND(W456&lt;&gt;{11,12,13})*MIN(4,MOD(W456,10))+1,"th","st","nd","rd","th")</f>
        <v>84th</v>
      </c>
      <c r="Y456" s="77">
        <v>0</v>
      </c>
      <c r="Z456" s="77">
        <v>1.1299999999999999</v>
      </c>
      <c r="AA456" s="81">
        <v>925480.79</v>
      </c>
      <c r="AB456" s="82">
        <v>2891567333</v>
      </c>
      <c r="AC456" s="83">
        <v>1222356272</v>
      </c>
      <c r="AD456" s="115">
        <v>51485751.350000001</v>
      </c>
      <c r="AE456" s="115">
        <v>0</v>
      </c>
      <c r="AF456" s="115">
        <v>154962.16</v>
      </c>
      <c r="AG456" s="115">
        <v>850142.37</v>
      </c>
    </row>
    <row r="457" spans="1:33" x14ac:dyDescent="0.25">
      <c r="A457" s="7">
        <v>101631803</v>
      </c>
      <c r="B457" s="8" t="s">
        <v>206</v>
      </c>
      <c r="C457" s="8" t="s">
        <v>121</v>
      </c>
      <c r="D457" s="70">
        <v>41760</v>
      </c>
      <c r="E457" s="71">
        <v>5006</v>
      </c>
      <c r="F457" s="72">
        <v>8821880.5399999991</v>
      </c>
      <c r="G457" s="73">
        <v>42.2</v>
      </c>
      <c r="H457" s="29">
        <f t="shared" si="21"/>
        <v>28</v>
      </c>
      <c r="I457" s="38" t="str">
        <f t="array" ref="I457">H457&amp;CHOOSE(AND(H457&lt;&gt;{11,12,13})*MIN(4,MOD(H457,10))+1,"th","st","nd","rd","th")</f>
        <v>28th</v>
      </c>
      <c r="J457" s="74">
        <v>0.82</v>
      </c>
      <c r="K457" s="75">
        <v>19363763.719999999</v>
      </c>
      <c r="L457" s="113">
        <v>1627.7539999999999</v>
      </c>
      <c r="M457" s="38">
        <v>386.43</v>
      </c>
      <c r="N457" s="72">
        <v>9611.14</v>
      </c>
      <c r="O457" s="29">
        <f t="shared" si="22"/>
        <v>8</v>
      </c>
      <c r="P457" s="38" t="str">
        <f t="array" ref="P457">O457&amp;CHOOSE(AND(O457&lt;&gt;{11,12,13})*MIN(4,MOD(O457,10))+1,"th","st","nd","rd","th")</f>
        <v>8th</v>
      </c>
      <c r="Q457" s="76">
        <v>1.2372000000000001</v>
      </c>
      <c r="R457" s="77">
        <v>0.82</v>
      </c>
      <c r="S457" s="78">
        <v>1.47E-2</v>
      </c>
      <c r="T457" s="79">
        <v>176</v>
      </c>
      <c r="U457" s="80">
        <v>8064650</v>
      </c>
      <c r="V457" s="72">
        <v>4003.93</v>
      </c>
      <c r="W457" s="29">
        <f t="shared" si="23"/>
        <v>15</v>
      </c>
      <c r="X457" s="38" t="str">
        <f t="array" ref="X457">W457&amp;CHOOSE(AND(W457&lt;&gt;{11,12,13})*MIN(4,MOD(W457,10))+1,"th","st","nd","rd","th")</f>
        <v>15th</v>
      </c>
      <c r="Y457" s="77">
        <v>0.4</v>
      </c>
      <c r="Z457" s="77">
        <v>1.22</v>
      </c>
      <c r="AA457" s="81">
        <v>643858.65</v>
      </c>
      <c r="AB457" s="82">
        <v>385930730</v>
      </c>
      <c r="AC457" s="83">
        <v>215908800</v>
      </c>
      <c r="AD457" s="115">
        <v>8178021.8899999997</v>
      </c>
      <c r="AE457" s="115">
        <v>0</v>
      </c>
      <c r="AF457" s="115">
        <v>0</v>
      </c>
      <c r="AG457" s="115">
        <v>5149.7299999999996</v>
      </c>
    </row>
    <row r="458" spans="1:33" x14ac:dyDescent="0.25">
      <c r="A458" s="7">
        <v>101631903</v>
      </c>
      <c r="B458" s="8" t="s">
        <v>208</v>
      </c>
      <c r="C458" s="8" t="s">
        <v>121</v>
      </c>
      <c r="D458" s="70">
        <v>58912</v>
      </c>
      <c r="E458" s="71">
        <v>3585</v>
      </c>
      <c r="F458" s="72">
        <v>9688288.7400000002</v>
      </c>
      <c r="G458" s="73">
        <v>45.87</v>
      </c>
      <c r="H458" s="29">
        <f t="shared" si="21"/>
        <v>36</v>
      </c>
      <c r="I458" s="38" t="str">
        <f t="array" ref="I458">H458&amp;CHOOSE(AND(H458&lt;&gt;{11,12,13})*MIN(4,MOD(H458,10))+1,"th","st","nd","rd","th")</f>
        <v>36th</v>
      </c>
      <c r="J458" s="74">
        <v>0.89</v>
      </c>
      <c r="K458" s="75">
        <v>15043693.01</v>
      </c>
      <c r="L458" s="113">
        <v>1123.6379999999999</v>
      </c>
      <c r="M458" s="38">
        <v>92.97</v>
      </c>
      <c r="N458" s="72">
        <v>12357.49</v>
      </c>
      <c r="O458" s="29">
        <f t="shared" si="22"/>
        <v>60</v>
      </c>
      <c r="P458" s="38" t="str">
        <f t="array" ref="P458">O458&amp;CHOOSE(AND(O458&lt;&gt;{11,12,13})*MIN(4,MOD(O458,10))+1,"th","st","nd","rd","th")</f>
        <v>60th</v>
      </c>
      <c r="Q458" s="76">
        <v>0.96220000000000006</v>
      </c>
      <c r="R458" s="77">
        <v>0.86</v>
      </c>
      <c r="S458" s="78">
        <v>1.26E-2</v>
      </c>
      <c r="T458" s="79">
        <v>312</v>
      </c>
      <c r="U458" s="80">
        <v>10285901</v>
      </c>
      <c r="V458" s="72">
        <v>8454.57</v>
      </c>
      <c r="W458" s="29">
        <f t="shared" si="23"/>
        <v>71</v>
      </c>
      <c r="X458" s="38" t="str">
        <f t="array" ref="X458">W458&amp;CHOOSE(AND(W458&lt;&gt;{11,12,13})*MIN(4,MOD(W458,10))+1,"th","st","nd","rd","th")</f>
        <v>71st</v>
      </c>
      <c r="Y458" s="77">
        <v>0</v>
      </c>
      <c r="Z458" s="77">
        <v>0.86</v>
      </c>
      <c r="AA458" s="81">
        <v>312324.69</v>
      </c>
      <c r="AB458" s="82">
        <v>529377265</v>
      </c>
      <c r="AC458" s="83">
        <v>238227278</v>
      </c>
      <c r="AD458" s="115">
        <v>9375964.0500000007</v>
      </c>
      <c r="AE458" s="115">
        <v>0</v>
      </c>
      <c r="AF458" s="115">
        <v>0</v>
      </c>
      <c r="AG458" s="115">
        <v>9476.86</v>
      </c>
    </row>
    <row r="459" spans="1:33" x14ac:dyDescent="0.25">
      <c r="A459" s="7">
        <v>101632403</v>
      </c>
      <c r="B459" s="8" t="s">
        <v>295</v>
      </c>
      <c r="C459" s="8" t="s">
        <v>121</v>
      </c>
      <c r="D459" s="70">
        <v>54043</v>
      </c>
      <c r="E459" s="71">
        <v>3561</v>
      </c>
      <c r="F459" s="72">
        <v>7356049.9100000001</v>
      </c>
      <c r="G459" s="73">
        <v>38.22</v>
      </c>
      <c r="H459" s="29">
        <f t="shared" si="21"/>
        <v>18</v>
      </c>
      <c r="I459" s="38" t="str">
        <f t="array" ref="I459">H459&amp;CHOOSE(AND(H459&lt;&gt;{11,12,13})*MIN(4,MOD(H459,10))+1,"th","st","nd","rd","th")</f>
        <v>18th</v>
      </c>
      <c r="J459" s="74">
        <v>0.75</v>
      </c>
      <c r="K459" s="75">
        <v>16737823.619999999</v>
      </c>
      <c r="L459" s="113">
        <v>1066.241</v>
      </c>
      <c r="M459" s="38">
        <v>189.65100000000001</v>
      </c>
      <c r="N459" s="72">
        <v>13277.82</v>
      </c>
      <c r="O459" s="29">
        <f t="shared" si="22"/>
        <v>72</v>
      </c>
      <c r="P459" s="38" t="str">
        <f t="array" ref="P459">O459&amp;CHOOSE(AND(O459&lt;&gt;{11,12,13})*MIN(4,MOD(O459,10))+1,"th","st","nd","rd","th")</f>
        <v>72nd</v>
      </c>
      <c r="Q459" s="76">
        <v>0.89549999999999996</v>
      </c>
      <c r="R459" s="77">
        <v>0.67</v>
      </c>
      <c r="S459" s="78">
        <v>1.1599999999999999E-2</v>
      </c>
      <c r="T459" s="79">
        <v>370</v>
      </c>
      <c r="U459" s="80">
        <v>8480515</v>
      </c>
      <c r="V459" s="72">
        <v>6752.58</v>
      </c>
      <c r="W459" s="29">
        <f t="shared" si="23"/>
        <v>51</v>
      </c>
      <c r="X459" s="38" t="str">
        <f t="array" ref="X459">W459&amp;CHOOSE(AND(W459&lt;&gt;{11,12,13})*MIN(4,MOD(W459,10))+1,"th","st","nd","rd","th")</f>
        <v>51st</v>
      </c>
      <c r="Y459" s="77">
        <v>0</v>
      </c>
      <c r="Z459" s="77">
        <v>0.67</v>
      </c>
      <c r="AA459" s="81">
        <v>449868.13</v>
      </c>
      <c r="AB459" s="82">
        <v>410886804</v>
      </c>
      <c r="AC459" s="83">
        <v>221987468</v>
      </c>
      <c r="AD459" s="115">
        <v>6865878.7000000002</v>
      </c>
      <c r="AE459" s="115">
        <v>0</v>
      </c>
      <c r="AF459" s="115">
        <v>40303.08</v>
      </c>
      <c r="AG459" s="115">
        <v>62319.37</v>
      </c>
    </row>
    <row r="460" spans="1:33" x14ac:dyDescent="0.25">
      <c r="A460" s="7">
        <v>101633903</v>
      </c>
      <c r="B460" s="8" t="s">
        <v>393</v>
      </c>
      <c r="C460" s="8" t="s">
        <v>121</v>
      </c>
      <c r="D460" s="70">
        <v>58632</v>
      </c>
      <c r="E460" s="71">
        <v>4822</v>
      </c>
      <c r="F460" s="72">
        <v>13695472.32</v>
      </c>
      <c r="G460" s="73">
        <v>48.44</v>
      </c>
      <c r="H460" s="29">
        <f t="shared" si="21"/>
        <v>43</v>
      </c>
      <c r="I460" s="38" t="str">
        <f t="array" ref="I460">H460&amp;CHOOSE(AND(H460&lt;&gt;{11,12,13})*MIN(4,MOD(H460,10))+1,"th","st","nd","rd","th")</f>
        <v>43rd</v>
      </c>
      <c r="J460" s="74">
        <v>0.95</v>
      </c>
      <c r="K460" s="75">
        <v>28038035.989999998</v>
      </c>
      <c r="L460" s="113">
        <v>1755.5319999999999</v>
      </c>
      <c r="M460" s="38">
        <v>264.59699999999998</v>
      </c>
      <c r="N460" s="72">
        <v>13828.21</v>
      </c>
      <c r="O460" s="29">
        <f t="shared" si="22"/>
        <v>80</v>
      </c>
      <c r="P460" s="38" t="str">
        <f t="array" ref="P460">O460&amp;CHOOSE(AND(O460&lt;&gt;{11,12,13})*MIN(4,MOD(O460,10))+1,"th","st","nd","rd","th")</f>
        <v>80th</v>
      </c>
      <c r="Q460" s="76">
        <v>0.8599</v>
      </c>
      <c r="R460" s="77">
        <v>0.82</v>
      </c>
      <c r="S460" s="78">
        <v>1.1299999999999999E-2</v>
      </c>
      <c r="T460" s="79">
        <v>384</v>
      </c>
      <c r="U460" s="80">
        <v>16294553</v>
      </c>
      <c r="V460" s="72">
        <v>8066.1</v>
      </c>
      <c r="W460" s="29">
        <f t="shared" si="23"/>
        <v>67</v>
      </c>
      <c r="X460" s="38" t="str">
        <f t="array" ref="X460">W460&amp;CHOOSE(AND(W460&lt;&gt;{11,12,13})*MIN(4,MOD(W460,10))+1,"th","st","nd","rd","th")</f>
        <v>67th</v>
      </c>
      <c r="Y460" s="77">
        <v>0</v>
      </c>
      <c r="Z460" s="77">
        <v>0.82</v>
      </c>
      <c r="AA460" s="81">
        <v>873185.77</v>
      </c>
      <c r="AB460" s="82">
        <v>819976017</v>
      </c>
      <c r="AC460" s="83">
        <v>396035429</v>
      </c>
      <c r="AD460" s="115">
        <v>12727631.82</v>
      </c>
      <c r="AE460" s="115">
        <v>20000</v>
      </c>
      <c r="AF460" s="115">
        <v>74654.73</v>
      </c>
      <c r="AG460" s="115">
        <v>103265.60000000001</v>
      </c>
    </row>
    <row r="461" spans="1:33" x14ac:dyDescent="0.25">
      <c r="A461" s="7">
        <v>101636503</v>
      </c>
      <c r="B461" s="8" t="s">
        <v>488</v>
      </c>
      <c r="C461" s="8" t="s">
        <v>121</v>
      </c>
      <c r="D461" s="70">
        <v>108500</v>
      </c>
      <c r="E461" s="71">
        <v>7494</v>
      </c>
      <c r="F461" s="72">
        <v>44554238.630000003</v>
      </c>
      <c r="G461" s="73">
        <v>54.8</v>
      </c>
      <c r="H461" s="29">
        <f t="shared" si="21"/>
        <v>58</v>
      </c>
      <c r="I461" s="38" t="str">
        <f t="array" ref="I461">H461&amp;CHOOSE(AND(H461&lt;&gt;{11,12,13})*MIN(4,MOD(H461,10))+1,"th","st","nd","rd","th")</f>
        <v>58th</v>
      </c>
      <c r="J461" s="74">
        <v>1.07</v>
      </c>
      <c r="K461" s="75">
        <v>52859592.609999999</v>
      </c>
      <c r="L461" s="113">
        <v>4075.5369999999998</v>
      </c>
      <c r="M461" s="38">
        <v>128.94</v>
      </c>
      <c r="N461" s="72">
        <v>12572.02</v>
      </c>
      <c r="O461" s="29">
        <f t="shared" si="22"/>
        <v>63</v>
      </c>
      <c r="P461" s="38" t="str">
        <f t="array" ref="P461">O461&amp;CHOOSE(AND(O461&lt;&gt;{11,12,13})*MIN(4,MOD(O461,10))+1,"th","st","nd","rd","th")</f>
        <v>63rd</v>
      </c>
      <c r="Q461" s="76">
        <v>0.94579999999999997</v>
      </c>
      <c r="R461" s="77">
        <v>1.01</v>
      </c>
      <c r="S461" s="78">
        <v>1.21E-2</v>
      </c>
      <c r="T461" s="79">
        <v>343</v>
      </c>
      <c r="U461" s="80">
        <v>49290765</v>
      </c>
      <c r="V461" s="72">
        <v>11723.4</v>
      </c>
      <c r="W461" s="29">
        <f t="shared" si="23"/>
        <v>90</v>
      </c>
      <c r="X461" s="38" t="str">
        <f t="array" ref="X461">W461&amp;CHOOSE(AND(W461&lt;&gt;{11,12,13})*MIN(4,MOD(W461,10))+1,"th","st","nd","rd","th")</f>
        <v>90th</v>
      </c>
      <c r="Y461" s="77">
        <v>0</v>
      </c>
      <c r="Z461" s="77">
        <v>1.01</v>
      </c>
      <c r="AA461" s="81">
        <v>729871.21</v>
      </c>
      <c r="AB461" s="82">
        <v>2304326626</v>
      </c>
      <c r="AC461" s="83">
        <v>1374088701</v>
      </c>
      <c r="AD461" s="115">
        <v>43816867.640000001</v>
      </c>
      <c r="AE461" s="115">
        <v>0</v>
      </c>
      <c r="AF461" s="115">
        <v>7499.78</v>
      </c>
      <c r="AG461" s="115">
        <v>840</v>
      </c>
    </row>
    <row r="462" spans="1:33" x14ac:dyDescent="0.25">
      <c r="A462" s="7">
        <v>101637002</v>
      </c>
      <c r="B462" s="8" t="s">
        <v>517</v>
      </c>
      <c r="C462" s="8" t="s">
        <v>121</v>
      </c>
      <c r="D462" s="70">
        <v>51069</v>
      </c>
      <c r="E462" s="71">
        <v>10699</v>
      </c>
      <c r="F462" s="72">
        <v>21279620.700000003</v>
      </c>
      <c r="G462" s="73">
        <v>38.950000000000003</v>
      </c>
      <c r="H462" s="29">
        <f t="shared" si="21"/>
        <v>20</v>
      </c>
      <c r="I462" s="38" t="str">
        <f t="array" ref="I462">H462&amp;CHOOSE(AND(H462&lt;&gt;{11,12,13})*MIN(4,MOD(H462,10))+1,"th","st","nd","rd","th")</f>
        <v>20th</v>
      </c>
      <c r="J462" s="74">
        <v>0.76</v>
      </c>
      <c r="K462" s="75">
        <v>36762447.359999999</v>
      </c>
      <c r="L462" s="113">
        <v>3032.17</v>
      </c>
      <c r="M462" s="38">
        <v>592.43899999999996</v>
      </c>
      <c r="N462" s="72">
        <v>10141.02</v>
      </c>
      <c r="O462" s="29">
        <f t="shared" si="22"/>
        <v>14</v>
      </c>
      <c r="P462" s="38" t="str">
        <f t="array" ref="P462">O462&amp;CHOOSE(AND(O462&lt;&gt;{11,12,13})*MIN(4,MOD(O462,10))+1,"th","st","nd","rd","th")</f>
        <v>14th</v>
      </c>
      <c r="Q462" s="76">
        <v>1.1725000000000001</v>
      </c>
      <c r="R462" s="77">
        <v>0.76</v>
      </c>
      <c r="S462" s="78">
        <v>1.2800000000000001E-2</v>
      </c>
      <c r="T462" s="79">
        <v>297</v>
      </c>
      <c r="U462" s="80">
        <v>22324048</v>
      </c>
      <c r="V462" s="72">
        <v>6159.02</v>
      </c>
      <c r="W462" s="29">
        <f t="shared" si="23"/>
        <v>43</v>
      </c>
      <c r="X462" s="38" t="str">
        <f t="array" ref="X462">W462&amp;CHOOSE(AND(W462&lt;&gt;{11,12,13})*MIN(4,MOD(W462,10))+1,"th","st","nd","rd","th")</f>
        <v>43rd</v>
      </c>
      <c r="Y462" s="77">
        <v>0.08</v>
      </c>
      <c r="Z462" s="77">
        <v>0.84</v>
      </c>
      <c r="AA462" s="81">
        <v>1219431.8700000001</v>
      </c>
      <c r="AB462" s="82">
        <v>1102460206</v>
      </c>
      <c r="AC462" s="83">
        <v>563513557</v>
      </c>
      <c r="AD462" s="115">
        <v>19989813.41</v>
      </c>
      <c r="AE462" s="115">
        <v>0</v>
      </c>
      <c r="AF462" s="115">
        <v>70375.42</v>
      </c>
      <c r="AG462" s="115">
        <v>5211.8500000000004</v>
      </c>
    </row>
    <row r="463" spans="1:33" x14ac:dyDescent="0.25">
      <c r="A463" s="7">
        <v>101638003</v>
      </c>
      <c r="B463" s="8" t="s">
        <v>587</v>
      </c>
      <c r="C463" s="8" t="s">
        <v>121</v>
      </c>
      <c r="D463" s="70">
        <v>58560</v>
      </c>
      <c r="E463" s="71">
        <v>11022</v>
      </c>
      <c r="F463" s="72">
        <v>29684473.460000001</v>
      </c>
      <c r="G463" s="73">
        <v>45.99</v>
      </c>
      <c r="H463" s="29">
        <f t="shared" si="21"/>
        <v>37</v>
      </c>
      <c r="I463" s="38" t="str">
        <f t="array" ref="I463">H463&amp;CHOOSE(AND(H463&lt;&gt;{11,12,13})*MIN(4,MOD(H463,10))+1,"th","st","nd","rd","th")</f>
        <v>37th</v>
      </c>
      <c r="J463" s="74">
        <v>0.9</v>
      </c>
      <c r="K463" s="75">
        <v>46918541.409999996</v>
      </c>
      <c r="L463" s="113">
        <v>3312.1419999999998</v>
      </c>
      <c r="M463" s="38">
        <v>446.56299999999999</v>
      </c>
      <c r="N463" s="72">
        <v>12443.66</v>
      </c>
      <c r="O463" s="29">
        <f t="shared" si="22"/>
        <v>61</v>
      </c>
      <c r="P463" s="38" t="str">
        <f t="array" ref="P463">O463&amp;CHOOSE(AND(O463&lt;&gt;{11,12,13})*MIN(4,MOD(O463,10))+1,"th","st","nd","rd","th")</f>
        <v>61st</v>
      </c>
      <c r="Q463" s="76">
        <v>0.9556</v>
      </c>
      <c r="R463" s="77">
        <v>0.86</v>
      </c>
      <c r="S463" s="78">
        <v>1.21E-2</v>
      </c>
      <c r="T463" s="79">
        <v>343</v>
      </c>
      <c r="U463" s="80">
        <v>32902105</v>
      </c>
      <c r="V463" s="72">
        <v>8753.57</v>
      </c>
      <c r="W463" s="29">
        <f t="shared" si="23"/>
        <v>73</v>
      </c>
      <c r="X463" s="38" t="str">
        <f t="array" ref="X463">W463&amp;CHOOSE(AND(W463&lt;&gt;{11,12,13})*MIN(4,MOD(W463,10))+1,"th","st","nd","rd","th")</f>
        <v>73rd</v>
      </c>
      <c r="Y463" s="77">
        <v>0</v>
      </c>
      <c r="Z463" s="77">
        <v>0.86</v>
      </c>
      <c r="AA463" s="81">
        <v>1287544.3899999999</v>
      </c>
      <c r="AB463" s="82">
        <v>1678011776</v>
      </c>
      <c r="AC463" s="83">
        <v>777369187</v>
      </c>
      <c r="AD463" s="115">
        <v>28285711.93</v>
      </c>
      <c r="AE463" s="115">
        <v>0</v>
      </c>
      <c r="AF463" s="115">
        <v>111217.14</v>
      </c>
      <c r="AG463" s="115">
        <v>146485.45000000001</v>
      </c>
    </row>
    <row r="464" spans="1:33" x14ac:dyDescent="0.25">
      <c r="A464" s="7">
        <v>101638803</v>
      </c>
      <c r="B464" s="8" t="s">
        <v>619</v>
      </c>
      <c r="C464" s="8" t="s">
        <v>121</v>
      </c>
      <c r="D464" s="70">
        <v>38798</v>
      </c>
      <c r="E464" s="71">
        <v>6459</v>
      </c>
      <c r="F464" s="72">
        <v>11200532.350000001</v>
      </c>
      <c r="G464" s="73">
        <v>44.7</v>
      </c>
      <c r="H464" s="29">
        <f t="shared" si="21"/>
        <v>34</v>
      </c>
      <c r="I464" s="38" t="str">
        <f t="array" ref="I464">H464&amp;CHOOSE(AND(H464&lt;&gt;{11,12,13})*MIN(4,MOD(H464,10))+1,"th","st","nd","rd","th")</f>
        <v>34th</v>
      </c>
      <c r="J464" s="74">
        <v>0.87</v>
      </c>
      <c r="K464" s="75">
        <v>22674725.699999999</v>
      </c>
      <c r="L464" s="113">
        <v>1564.3869999999999</v>
      </c>
      <c r="M464" s="38">
        <v>394.94499999999999</v>
      </c>
      <c r="N464" s="72">
        <v>11563.96</v>
      </c>
      <c r="O464" s="29">
        <f t="shared" si="22"/>
        <v>44</v>
      </c>
      <c r="P464" s="38" t="str">
        <f t="array" ref="P464">O464&amp;CHOOSE(AND(O464&lt;&gt;{11,12,13})*MIN(4,MOD(O464,10))+1,"th","st","nd","rd","th")</f>
        <v>44th</v>
      </c>
      <c r="Q464" s="76">
        <v>1.0283</v>
      </c>
      <c r="R464" s="77">
        <v>0.87</v>
      </c>
      <c r="S464" s="78">
        <v>1.4800000000000001E-2</v>
      </c>
      <c r="T464" s="79">
        <v>174</v>
      </c>
      <c r="U464" s="80">
        <v>10131458</v>
      </c>
      <c r="V464" s="72">
        <v>5170.87</v>
      </c>
      <c r="W464" s="29">
        <f t="shared" si="23"/>
        <v>28</v>
      </c>
      <c r="X464" s="38" t="str">
        <f t="array" ref="X464">W464&amp;CHOOSE(AND(W464&lt;&gt;{11,12,13})*MIN(4,MOD(W464,10))+1,"th","st","nd","rd","th")</f>
        <v>28th</v>
      </c>
      <c r="Y464" s="77">
        <v>0.23</v>
      </c>
      <c r="Z464" s="77">
        <v>1.1000000000000001</v>
      </c>
      <c r="AA464" s="81">
        <v>1120064.8899999999</v>
      </c>
      <c r="AB464" s="82">
        <v>480928593</v>
      </c>
      <c r="AC464" s="83">
        <v>275150377</v>
      </c>
      <c r="AD464" s="115">
        <v>9838969.1600000001</v>
      </c>
      <c r="AE464" s="115">
        <v>0</v>
      </c>
      <c r="AF464" s="115">
        <v>241498.3</v>
      </c>
      <c r="AG464" s="115">
        <v>17085.27</v>
      </c>
    </row>
    <row r="465" spans="1:33" x14ac:dyDescent="0.25">
      <c r="A465" s="7">
        <v>119648703</v>
      </c>
      <c r="B465" s="8" t="s">
        <v>621</v>
      </c>
      <c r="C465" s="8" t="s">
        <v>622</v>
      </c>
      <c r="D465" s="70">
        <v>46332</v>
      </c>
      <c r="E465" s="71">
        <v>8207</v>
      </c>
      <c r="F465" s="72">
        <v>32306305.610000003</v>
      </c>
      <c r="G465" s="73">
        <v>84.96</v>
      </c>
      <c r="H465" s="29">
        <f t="shared" si="21"/>
        <v>97</v>
      </c>
      <c r="I465" s="38" t="str">
        <f t="array" ref="I465">H465&amp;CHOOSE(AND(H465&lt;&gt;{11,12,13})*MIN(4,MOD(H465,10))+1,"th","st","nd","rd","th")</f>
        <v>97th</v>
      </c>
      <c r="J465" s="74">
        <v>1.66</v>
      </c>
      <c r="K465" s="75">
        <v>46792302.530000001</v>
      </c>
      <c r="L465" s="113">
        <v>2660.4430000000002</v>
      </c>
      <c r="M465" s="38">
        <v>533.72299999999996</v>
      </c>
      <c r="N465" s="72">
        <v>14468.15</v>
      </c>
      <c r="O465" s="29">
        <f t="shared" si="22"/>
        <v>84</v>
      </c>
      <c r="P465" s="38" t="str">
        <f t="array" ref="P465">O465&amp;CHOOSE(AND(O465&lt;&gt;{11,12,13})*MIN(4,MOD(O465,10))+1,"th","st","nd","rd","th")</f>
        <v>84th</v>
      </c>
      <c r="Q465" s="76">
        <v>0.82189999999999996</v>
      </c>
      <c r="R465" s="77">
        <v>1.36</v>
      </c>
      <c r="S465" s="78">
        <v>1.1599999999999999E-2</v>
      </c>
      <c r="T465" s="79">
        <v>370</v>
      </c>
      <c r="U465" s="80">
        <v>37192034</v>
      </c>
      <c r="V465" s="72">
        <v>11643.74</v>
      </c>
      <c r="W465" s="29">
        <f t="shared" si="23"/>
        <v>90</v>
      </c>
      <c r="X465" s="38" t="str">
        <f t="array" ref="X465">W465&amp;CHOOSE(AND(W465&lt;&gt;{11,12,13})*MIN(4,MOD(W465,10))+1,"th","st","nd","rd","th")</f>
        <v>90th</v>
      </c>
      <c r="Y465" s="77">
        <v>0</v>
      </c>
      <c r="Z465" s="77">
        <v>1.36</v>
      </c>
      <c r="AA465" s="81">
        <v>1153962.57</v>
      </c>
      <c r="AB465" s="82">
        <v>2414880942</v>
      </c>
      <c r="AC465" s="83">
        <v>360643995</v>
      </c>
      <c r="AD465" s="115">
        <v>31047445.440000001</v>
      </c>
      <c r="AE465" s="115">
        <v>0</v>
      </c>
      <c r="AF465" s="115">
        <v>104897.60000000001</v>
      </c>
      <c r="AG465" s="115">
        <v>578633.88</v>
      </c>
    </row>
    <row r="466" spans="1:33" x14ac:dyDescent="0.25">
      <c r="A466" s="7">
        <v>119648903</v>
      </c>
      <c r="B466" s="8" t="s">
        <v>637</v>
      </c>
      <c r="C466" s="8" t="s">
        <v>622</v>
      </c>
      <c r="D466" s="70">
        <v>52115</v>
      </c>
      <c r="E466" s="71">
        <v>5941</v>
      </c>
      <c r="F466" s="72">
        <v>26274989.199999999</v>
      </c>
      <c r="G466" s="73">
        <v>84.86</v>
      </c>
      <c r="H466" s="29">
        <f t="shared" si="21"/>
        <v>97</v>
      </c>
      <c r="I466" s="38" t="str">
        <f t="array" ref="I466">H466&amp;CHOOSE(AND(H466&lt;&gt;{11,12,13})*MIN(4,MOD(H466,10))+1,"th","st","nd","rd","th")</f>
        <v>97th</v>
      </c>
      <c r="J466" s="74">
        <v>1.66</v>
      </c>
      <c r="K466" s="75">
        <v>35919169.909999996</v>
      </c>
      <c r="L466" s="113">
        <v>1943.123</v>
      </c>
      <c r="M466" s="38">
        <v>302.988</v>
      </c>
      <c r="N466" s="72">
        <v>15859.24</v>
      </c>
      <c r="O466" s="29">
        <f t="shared" si="22"/>
        <v>92</v>
      </c>
      <c r="P466" s="38" t="str">
        <f t="array" ref="P466">O466&amp;CHOOSE(AND(O466&lt;&gt;{11,12,13})*MIN(4,MOD(O466,10))+1,"th","st","nd","rd","th")</f>
        <v>92nd</v>
      </c>
      <c r="Q466" s="76">
        <v>0.74980000000000002</v>
      </c>
      <c r="R466" s="77">
        <v>1.24</v>
      </c>
      <c r="S466" s="78">
        <v>1.2699999999999999E-2</v>
      </c>
      <c r="T466" s="79">
        <v>304</v>
      </c>
      <c r="U466" s="80">
        <v>27628611</v>
      </c>
      <c r="V466" s="72">
        <v>12300.64</v>
      </c>
      <c r="W466" s="29">
        <f t="shared" si="23"/>
        <v>91</v>
      </c>
      <c r="X466" s="38" t="str">
        <f t="array" ref="X466">W466&amp;CHOOSE(AND(W466&lt;&gt;{11,12,13})*MIN(4,MOD(W466,10))+1,"th","st","nd","rd","th")</f>
        <v>91st</v>
      </c>
      <c r="Y466" s="77">
        <v>0</v>
      </c>
      <c r="Z466" s="77">
        <v>1.24</v>
      </c>
      <c r="AA466" s="81">
        <v>876906.96</v>
      </c>
      <c r="AB466" s="82">
        <v>1790865956</v>
      </c>
      <c r="AC466" s="83">
        <v>270970677</v>
      </c>
      <c r="AD466" s="115">
        <v>25393597.59</v>
      </c>
      <c r="AE466" s="115">
        <v>0</v>
      </c>
      <c r="AF466" s="115">
        <v>4484.6499999999996</v>
      </c>
      <c r="AG466" s="115">
        <v>297551.89</v>
      </c>
    </row>
    <row r="467" spans="1:33" x14ac:dyDescent="0.25">
      <c r="A467" s="7">
        <v>107650603</v>
      </c>
      <c r="B467" s="8" t="s">
        <v>133</v>
      </c>
      <c r="C467" s="8" t="s">
        <v>134</v>
      </c>
      <c r="D467" s="70">
        <v>54733</v>
      </c>
      <c r="E467" s="71">
        <v>7627</v>
      </c>
      <c r="F467" s="72">
        <v>17945234.720000003</v>
      </c>
      <c r="G467" s="73">
        <v>42.99</v>
      </c>
      <c r="H467" s="29">
        <f t="shared" si="21"/>
        <v>30</v>
      </c>
      <c r="I467" s="38" t="str">
        <f t="array" ref="I467">H467&amp;CHOOSE(AND(H467&lt;&gt;{11,12,13})*MIN(4,MOD(H467,10))+1,"th","st","nd","rd","th")</f>
        <v>30th</v>
      </c>
      <c r="J467" s="74">
        <v>0.84</v>
      </c>
      <c r="K467" s="75">
        <v>34722723</v>
      </c>
      <c r="L467" s="113">
        <v>2544.6350000000002</v>
      </c>
      <c r="M467" s="38">
        <v>350.67500000000001</v>
      </c>
      <c r="N467" s="72">
        <v>11991.4</v>
      </c>
      <c r="O467" s="29">
        <f t="shared" si="22"/>
        <v>53</v>
      </c>
      <c r="P467" s="38" t="str">
        <f t="array" ref="P467">O467&amp;CHOOSE(AND(O467&lt;&gt;{11,12,13})*MIN(4,MOD(O467,10))+1,"th","st","nd","rd","th")</f>
        <v>53rd</v>
      </c>
      <c r="Q467" s="76">
        <v>0.99160000000000004</v>
      </c>
      <c r="R467" s="77">
        <v>0.83</v>
      </c>
      <c r="S467" s="78">
        <v>1.2999999999999999E-2</v>
      </c>
      <c r="T467" s="79">
        <v>276</v>
      </c>
      <c r="U467" s="80">
        <v>18533485</v>
      </c>
      <c r="V467" s="72">
        <v>6401.21</v>
      </c>
      <c r="W467" s="29">
        <f t="shared" si="23"/>
        <v>47</v>
      </c>
      <c r="X467" s="38" t="str">
        <f t="array" ref="X467">W467&amp;CHOOSE(AND(W467&lt;&gt;{11,12,13})*MIN(4,MOD(W467,10))+1,"th","st","nd","rd","th")</f>
        <v>47th</v>
      </c>
      <c r="Y467" s="77">
        <v>0.05</v>
      </c>
      <c r="Z467" s="77">
        <v>0.88</v>
      </c>
      <c r="AA467" s="81">
        <v>942694.17</v>
      </c>
      <c r="AB467" s="82">
        <v>964068277</v>
      </c>
      <c r="AC467" s="83">
        <v>419027630</v>
      </c>
      <c r="AD467" s="115">
        <v>17002540.550000001</v>
      </c>
      <c r="AE467" s="115">
        <v>0</v>
      </c>
      <c r="AF467" s="115">
        <v>0</v>
      </c>
      <c r="AG467" s="115">
        <v>3900.87</v>
      </c>
    </row>
    <row r="468" spans="1:33" x14ac:dyDescent="0.25">
      <c r="A468" s="7">
        <v>107650703</v>
      </c>
      <c r="B468" s="8" t="s">
        <v>176</v>
      </c>
      <c r="C468" s="8" t="s">
        <v>134</v>
      </c>
      <c r="D468" s="70">
        <v>58077</v>
      </c>
      <c r="E468" s="71">
        <v>5772</v>
      </c>
      <c r="F468" s="72">
        <v>15738877.93</v>
      </c>
      <c r="G468" s="73">
        <v>46.95</v>
      </c>
      <c r="H468" s="29">
        <f t="shared" si="21"/>
        <v>39</v>
      </c>
      <c r="I468" s="38" t="str">
        <f t="array" ref="I468">H468&amp;CHOOSE(AND(H468&lt;&gt;{11,12,13})*MIN(4,MOD(H468,10))+1,"th","st","nd","rd","th")</f>
        <v>39th</v>
      </c>
      <c r="J468" s="74">
        <v>0.92</v>
      </c>
      <c r="K468" s="75">
        <v>25382694.579999998</v>
      </c>
      <c r="L468" s="113">
        <v>1798.43</v>
      </c>
      <c r="M468" s="38">
        <v>207.36799999999999</v>
      </c>
      <c r="N468" s="72">
        <v>12617.57</v>
      </c>
      <c r="O468" s="29">
        <f t="shared" si="22"/>
        <v>65</v>
      </c>
      <c r="P468" s="38" t="str">
        <f t="array" ref="P468">O468&amp;CHOOSE(AND(O468&lt;&gt;{11,12,13})*MIN(4,MOD(O468,10))+1,"th","st","nd","rd","th")</f>
        <v>65th</v>
      </c>
      <c r="Q468" s="76">
        <v>0.94240000000000002</v>
      </c>
      <c r="R468" s="77">
        <v>0.87</v>
      </c>
      <c r="S468" s="78">
        <v>1.3599999999999999E-2</v>
      </c>
      <c r="T468" s="79">
        <v>238</v>
      </c>
      <c r="U468" s="80">
        <v>15550100</v>
      </c>
      <c r="V468" s="72">
        <v>7752.58</v>
      </c>
      <c r="W468" s="29">
        <f t="shared" si="23"/>
        <v>64</v>
      </c>
      <c r="X468" s="38" t="str">
        <f t="array" ref="X468">W468&amp;CHOOSE(AND(W468&lt;&gt;{11,12,13})*MIN(4,MOD(W468,10))+1,"th","st","nd","rd","th")</f>
        <v>64th</v>
      </c>
      <c r="Y468" s="77">
        <v>0</v>
      </c>
      <c r="Z468" s="77">
        <v>0.87</v>
      </c>
      <c r="AA468" s="81">
        <v>701471.11</v>
      </c>
      <c r="AB468" s="82">
        <v>782361562</v>
      </c>
      <c r="AC468" s="83">
        <v>378093649</v>
      </c>
      <c r="AD468" s="115">
        <v>15022727.68</v>
      </c>
      <c r="AE468" s="115">
        <v>0</v>
      </c>
      <c r="AF468" s="115">
        <v>14679.14</v>
      </c>
      <c r="AG468" s="115">
        <v>74400</v>
      </c>
    </row>
    <row r="469" spans="1:33" x14ac:dyDescent="0.25">
      <c r="A469" s="7">
        <v>107651603</v>
      </c>
      <c r="B469" s="8" t="s">
        <v>256</v>
      </c>
      <c r="C469" s="8" t="s">
        <v>134</v>
      </c>
      <c r="D469" s="70">
        <v>45535</v>
      </c>
      <c r="E469" s="71">
        <v>7383</v>
      </c>
      <c r="F469" s="72">
        <v>12751088.629999999</v>
      </c>
      <c r="G469" s="73">
        <v>37.93</v>
      </c>
      <c r="H469" s="29">
        <f t="shared" si="21"/>
        <v>17</v>
      </c>
      <c r="I469" s="38" t="str">
        <f t="array" ref="I469">H469&amp;CHOOSE(AND(H469&lt;&gt;{11,12,13})*MIN(4,MOD(H469,10))+1,"th","st","nd","rd","th")</f>
        <v>17th</v>
      </c>
      <c r="J469" s="74">
        <v>0.74</v>
      </c>
      <c r="K469" s="75">
        <v>30774509.43</v>
      </c>
      <c r="L469" s="113">
        <v>2141.9430000000002</v>
      </c>
      <c r="M469" s="38">
        <v>471.57900000000001</v>
      </c>
      <c r="N469" s="72">
        <v>11737.61</v>
      </c>
      <c r="O469" s="29">
        <f t="shared" si="22"/>
        <v>47</v>
      </c>
      <c r="P469" s="38" t="str">
        <f t="array" ref="P469">O469&amp;CHOOSE(AND(O469&lt;&gt;{11,12,13})*MIN(4,MOD(O469,10))+1,"th","st","nd","rd","th")</f>
        <v>47th</v>
      </c>
      <c r="Q469" s="76">
        <v>1.0130999999999999</v>
      </c>
      <c r="R469" s="77">
        <v>0.74</v>
      </c>
      <c r="S469" s="78">
        <v>1.24E-2</v>
      </c>
      <c r="T469" s="79">
        <v>324</v>
      </c>
      <c r="U469" s="80">
        <v>13797559</v>
      </c>
      <c r="V469" s="72">
        <v>5279.3</v>
      </c>
      <c r="W469" s="29">
        <f t="shared" si="23"/>
        <v>30</v>
      </c>
      <c r="X469" s="38" t="str">
        <f t="array" ref="X469">W469&amp;CHOOSE(AND(W469&lt;&gt;{11,12,13})*MIN(4,MOD(W469,10))+1,"th","st","nd","rd","th")</f>
        <v>30th</v>
      </c>
      <c r="Y469" s="77">
        <v>0.21</v>
      </c>
      <c r="Z469" s="77">
        <v>0.95</v>
      </c>
      <c r="AA469" s="81">
        <v>969267.45</v>
      </c>
      <c r="AB469" s="82">
        <v>709833197</v>
      </c>
      <c r="AC469" s="83">
        <v>319835377</v>
      </c>
      <c r="AD469" s="115">
        <v>11741896.99</v>
      </c>
      <c r="AE469" s="115">
        <v>0</v>
      </c>
      <c r="AF469" s="115">
        <v>39924.19</v>
      </c>
      <c r="AG469" s="115">
        <v>98002.04</v>
      </c>
    </row>
    <row r="470" spans="1:33" x14ac:dyDescent="0.25">
      <c r="A470" s="7">
        <v>107652603</v>
      </c>
      <c r="B470" s="8" t="s">
        <v>299</v>
      </c>
      <c r="C470" s="8" t="s">
        <v>134</v>
      </c>
      <c r="D470" s="70">
        <v>83160</v>
      </c>
      <c r="E470" s="71">
        <v>9202</v>
      </c>
      <c r="F470" s="72">
        <v>37205729.559999995</v>
      </c>
      <c r="G470" s="73">
        <v>48.62</v>
      </c>
      <c r="H470" s="29">
        <f t="shared" si="21"/>
        <v>43</v>
      </c>
      <c r="I470" s="38" t="str">
        <f t="array" ref="I470">H470&amp;CHOOSE(AND(H470&lt;&gt;{11,12,13})*MIN(4,MOD(H470,10))+1,"th","st","nd","rd","th")</f>
        <v>43rd</v>
      </c>
      <c r="J470" s="74">
        <v>0.95</v>
      </c>
      <c r="K470" s="75">
        <v>48469988</v>
      </c>
      <c r="L470" s="113">
        <v>3496.2420000000002</v>
      </c>
      <c r="M470" s="38">
        <v>315.315</v>
      </c>
      <c r="N470" s="72">
        <v>12713.85</v>
      </c>
      <c r="O470" s="29">
        <f t="shared" si="22"/>
        <v>66</v>
      </c>
      <c r="P470" s="38" t="str">
        <f t="array" ref="P470">O470&amp;CHOOSE(AND(O470&lt;&gt;{11,12,13})*MIN(4,MOD(O470,10))+1,"th","st","nd","rd","th")</f>
        <v>66th</v>
      </c>
      <c r="Q470" s="76">
        <v>0.93530000000000002</v>
      </c>
      <c r="R470" s="77">
        <v>0.89</v>
      </c>
      <c r="S470" s="78">
        <v>1.2999999999999999E-2</v>
      </c>
      <c r="T470" s="79">
        <v>276</v>
      </c>
      <c r="U470" s="80">
        <v>38220334</v>
      </c>
      <c r="V470" s="72">
        <v>10027.49</v>
      </c>
      <c r="W470" s="29">
        <f t="shared" si="23"/>
        <v>82</v>
      </c>
      <c r="X470" s="38" t="str">
        <f t="array" ref="X470">W470&amp;CHOOSE(AND(W470&lt;&gt;{11,12,13})*MIN(4,MOD(W470,10))+1,"th","st","nd","rd","th")</f>
        <v>82nd</v>
      </c>
      <c r="Y470" s="77">
        <v>0</v>
      </c>
      <c r="Z470" s="77">
        <v>0.89</v>
      </c>
      <c r="AA470" s="81">
        <v>837520.82</v>
      </c>
      <c r="AB470" s="82">
        <v>1828260417</v>
      </c>
      <c r="AC470" s="83">
        <v>1024003313</v>
      </c>
      <c r="AD470" s="115">
        <v>36335296.409999996</v>
      </c>
      <c r="AE470" s="115">
        <v>0</v>
      </c>
      <c r="AF470" s="115">
        <v>32912.33</v>
      </c>
      <c r="AG470" s="115">
        <v>10429.41</v>
      </c>
    </row>
    <row r="471" spans="1:33" x14ac:dyDescent="0.25">
      <c r="A471" s="7">
        <v>107653102</v>
      </c>
      <c r="B471" s="8" t="s">
        <v>313</v>
      </c>
      <c r="C471" s="8" t="s">
        <v>134</v>
      </c>
      <c r="D471" s="70">
        <v>54045</v>
      </c>
      <c r="E471" s="71">
        <v>12300</v>
      </c>
      <c r="F471" s="72">
        <v>32656937.490000002</v>
      </c>
      <c r="G471" s="73">
        <v>49.13</v>
      </c>
      <c r="H471" s="29">
        <f t="shared" si="21"/>
        <v>44</v>
      </c>
      <c r="I471" s="38" t="str">
        <f t="array" ref="I471">H471&amp;CHOOSE(AND(H471&lt;&gt;{11,12,13})*MIN(4,MOD(H471,10))+1,"th","st","nd","rd","th")</f>
        <v>44th</v>
      </c>
      <c r="J471" s="74">
        <v>0.96</v>
      </c>
      <c r="K471" s="75">
        <v>48221292.43</v>
      </c>
      <c r="L471" s="113">
        <v>4064.7310000000002</v>
      </c>
      <c r="M471" s="38">
        <v>471.68900000000002</v>
      </c>
      <c r="N471" s="72">
        <v>10588.27</v>
      </c>
      <c r="O471" s="29">
        <f t="shared" si="22"/>
        <v>23</v>
      </c>
      <c r="P471" s="38" t="str">
        <f t="array" ref="P471">O471&amp;CHOOSE(AND(O471&lt;&gt;{11,12,13})*MIN(4,MOD(O471,10))+1,"th","st","nd","rd","th")</f>
        <v>23rd</v>
      </c>
      <c r="Q471" s="76">
        <v>1.123</v>
      </c>
      <c r="R471" s="77">
        <v>0.96</v>
      </c>
      <c r="S471" s="78">
        <v>1.2200000000000001E-2</v>
      </c>
      <c r="T471" s="79">
        <v>336</v>
      </c>
      <c r="U471" s="80">
        <v>35736019</v>
      </c>
      <c r="V471" s="72">
        <v>7877.58</v>
      </c>
      <c r="W471" s="29">
        <f t="shared" si="23"/>
        <v>65</v>
      </c>
      <c r="X471" s="38" t="str">
        <f t="array" ref="X471">W471&amp;CHOOSE(AND(W471&lt;&gt;{11,12,13})*MIN(4,MOD(W471,10))+1,"th","st","nd","rd","th")</f>
        <v>65th</v>
      </c>
      <c r="Y471" s="77">
        <v>0</v>
      </c>
      <c r="Z471" s="77">
        <v>0.96</v>
      </c>
      <c r="AA471" s="81">
        <v>753822.98</v>
      </c>
      <c r="AB471" s="82">
        <v>1795891442</v>
      </c>
      <c r="AC471" s="83">
        <v>870975666</v>
      </c>
      <c r="AD471" s="115">
        <v>31897063.07</v>
      </c>
      <c r="AE471" s="115">
        <v>0</v>
      </c>
      <c r="AF471" s="115">
        <v>6051.44</v>
      </c>
      <c r="AG471" s="115">
        <v>188438.35</v>
      </c>
    </row>
    <row r="472" spans="1:33" x14ac:dyDescent="0.25">
      <c r="A472" s="7">
        <v>107653203</v>
      </c>
      <c r="B472" s="8" t="s">
        <v>316</v>
      </c>
      <c r="C472" s="8" t="s">
        <v>134</v>
      </c>
      <c r="D472" s="70">
        <v>40569</v>
      </c>
      <c r="E472" s="71">
        <v>11734</v>
      </c>
      <c r="F472" s="72">
        <v>24008490.960000001</v>
      </c>
      <c r="G472" s="73">
        <v>50.43</v>
      </c>
      <c r="H472" s="29">
        <f t="shared" si="21"/>
        <v>48</v>
      </c>
      <c r="I472" s="38" t="str">
        <f t="array" ref="I472">H472&amp;CHOOSE(AND(H472&lt;&gt;{11,12,13})*MIN(4,MOD(H472,10))+1,"th","st","nd","rd","th")</f>
        <v>48th</v>
      </c>
      <c r="J472" s="74">
        <v>0.98</v>
      </c>
      <c r="K472" s="75">
        <v>39228348.939999998</v>
      </c>
      <c r="L472" s="113">
        <v>2986.3429999999998</v>
      </c>
      <c r="M472" s="38">
        <v>650.452</v>
      </c>
      <c r="N472" s="72">
        <v>10757.78</v>
      </c>
      <c r="O472" s="29">
        <f t="shared" si="22"/>
        <v>26</v>
      </c>
      <c r="P472" s="38" t="str">
        <f t="array" ref="P472">O472&amp;CHOOSE(AND(O472&lt;&gt;{11,12,13})*MIN(4,MOD(O472,10))+1,"th","st","nd","rd","th")</f>
        <v>26th</v>
      </c>
      <c r="Q472" s="76">
        <v>1.1052999999999999</v>
      </c>
      <c r="R472" s="77">
        <v>0.98</v>
      </c>
      <c r="S472" s="78">
        <v>1.41E-2</v>
      </c>
      <c r="T472" s="79">
        <v>210</v>
      </c>
      <c r="U472" s="80">
        <v>22783564</v>
      </c>
      <c r="V472" s="72">
        <v>6264.74</v>
      </c>
      <c r="W472" s="29">
        <f t="shared" si="23"/>
        <v>45</v>
      </c>
      <c r="X472" s="38" t="str">
        <f t="array" ref="X472">W472&amp;CHOOSE(AND(W472&lt;&gt;{11,12,13})*MIN(4,MOD(W472,10))+1,"th","st","nd","rd","th")</f>
        <v>45th</v>
      </c>
      <c r="Y472" s="77">
        <v>7.0000000000000007E-2</v>
      </c>
      <c r="Z472" s="77">
        <v>1.05</v>
      </c>
      <c r="AA472" s="81">
        <v>829789.2</v>
      </c>
      <c r="AB472" s="82">
        <v>1183341905</v>
      </c>
      <c r="AC472" s="83">
        <v>516924074</v>
      </c>
      <c r="AD472" s="115">
        <v>23173606.280000001</v>
      </c>
      <c r="AE472" s="115">
        <v>0</v>
      </c>
      <c r="AF472" s="115">
        <v>5095.4799999999996</v>
      </c>
      <c r="AG472" s="115">
        <v>104492.72</v>
      </c>
    </row>
    <row r="473" spans="1:33" x14ac:dyDescent="0.25">
      <c r="A473" s="7">
        <v>107653802</v>
      </c>
      <c r="B473" s="8" t="s">
        <v>333</v>
      </c>
      <c r="C473" s="8" t="s">
        <v>134</v>
      </c>
      <c r="D473" s="70">
        <v>54650</v>
      </c>
      <c r="E473" s="71">
        <v>20204</v>
      </c>
      <c r="F473" s="72">
        <v>55116397.25</v>
      </c>
      <c r="G473" s="73">
        <v>49.92</v>
      </c>
      <c r="H473" s="29">
        <f t="shared" si="21"/>
        <v>47</v>
      </c>
      <c r="I473" s="38" t="str">
        <f t="array" ref="I473">H473&amp;CHOOSE(AND(H473&lt;&gt;{11,12,13})*MIN(4,MOD(H473,10))+1,"th","st","nd","rd","th")</f>
        <v>47th</v>
      </c>
      <c r="J473" s="74">
        <v>0.97</v>
      </c>
      <c r="K473" s="75">
        <v>80792986</v>
      </c>
      <c r="L473" s="113">
        <v>5956.442</v>
      </c>
      <c r="M473" s="38">
        <v>727.46299999999997</v>
      </c>
      <c r="N473" s="72">
        <v>12045.46</v>
      </c>
      <c r="O473" s="29">
        <f t="shared" si="22"/>
        <v>54</v>
      </c>
      <c r="P473" s="38" t="str">
        <f t="array" ref="P473">O473&amp;CHOOSE(AND(O473&lt;&gt;{11,12,13})*MIN(4,MOD(O473,10))+1,"th","st","nd","rd","th")</f>
        <v>54th</v>
      </c>
      <c r="Q473" s="76">
        <v>0.98719999999999997</v>
      </c>
      <c r="R473" s="77">
        <v>0.96</v>
      </c>
      <c r="S473" s="78">
        <v>1.26E-2</v>
      </c>
      <c r="T473" s="79">
        <v>312</v>
      </c>
      <c r="U473" s="80">
        <v>58669538</v>
      </c>
      <c r="V473" s="72">
        <v>8777.73</v>
      </c>
      <c r="W473" s="29">
        <f t="shared" si="23"/>
        <v>73</v>
      </c>
      <c r="X473" s="38" t="str">
        <f t="array" ref="X473">W473&amp;CHOOSE(AND(W473&lt;&gt;{11,12,13})*MIN(4,MOD(W473,10))+1,"th","st","nd","rd","th")</f>
        <v>73rd</v>
      </c>
      <c r="Y473" s="77">
        <v>0</v>
      </c>
      <c r="Z473" s="77">
        <v>0.96</v>
      </c>
      <c r="AA473" s="81">
        <v>1264024.25</v>
      </c>
      <c r="AB473" s="82">
        <v>3089943899</v>
      </c>
      <c r="AC473" s="83">
        <v>1288379836</v>
      </c>
      <c r="AD473" s="115">
        <v>53722148</v>
      </c>
      <c r="AE473" s="115">
        <v>0</v>
      </c>
      <c r="AF473" s="115">
        <v>130225</v>
      </c>
      <c r="AG473" s="115">
        <v>282271</v>
      </c>
    </row>
    <row r="474" spans="1:33" x14ac:dyDescent="0.25">
      <c r="A474" s="7">
        <v>107654103</v>
      </c>
      <c r="B474" s="8" t="s">
        <v>345</v>
      </c>
      <c r="C474" s="8" t="s">
        <v>134</v>
      </c>
      <c r="D474" s="70">
        <v>40180</v>
      </c>
      <c r="E474" s="71">
        <v>4317</v>
      </c>
      <c r="F474" s="72">
        <v>6095402.9199999999</v>
      </c>
      <c r="G474" s="73">
        <v>35.14</v>
      </c>
      <c r="H474" s="29">
        <f t="shared" si="21"/>
        <v>12</v>
      </c>
      <c r="I474" s="38" t="str">
        <f t="array" ref="I474">H474&amp;CHOOSE(AND(H474&lt;&gt;{11,12,13})*MIN(4,MOD(H474,10))+1,"th","st","nd","rd","th")</f>
        <v>12th</v>
      </c>
      <c r="J474" s="74">
        <v>0.69</v>
      </c>
      <c r="K474" s="75">
        <v>17386208.379999999</v>
      </c>
      <c r="L474" s="113">
        <v>1094.962</v>
      </c>
      <c r="M474" s="38">
        <v>286.03699999999998</v>
      </c>
      <c r="N474" s="72">
        <v>12589.59</v>
      </c>
      <c r="O474" s="29">
        <f t="shared" si="22"/>
        <v>64</v>
      </c>
      <c r="P474" s="38" t="str">
        <f t="array" ref="P474">O474&amp;CHOOSE(AND(O474&lt;&gt;{11,12,13})*MIN(4,MOD(O474,10))+1,"th","st","nd","rd","th")</f>
        <v>64th</v>
      </c>
      <c r="Q474" s="76">
        <v>0.94450000000000001</v>
      </c>
      <c r="R474" s="77">
        <v>0.65</v>
      </c>
      <c r="S474" s="78">
        <v>1.4999999999999999E-2</v>
      </c>
      <c r="T474" s="79">
        <v>162</v>
      </c>
      <c r="U474" s="80">
        <v>5461813</v>
      </c>
      <c r="V474" s="72">
        <v>3954.97</v>
      </c>
      <c r="W474" s="29">
        <f t="shared" si="23"/>
        <v>14</v>
      </c>
      <c r="X474" s="38" t="str">
        <f t="array" ref="X474">W474&amp;CHOOSE(AND(W474&lt;&gt;{11,12,13})*MIN(4,MOD(W474,10))+1,"th","st","nd","rd","th")</f>
        <v>14th</v>
      </c>
      <c r="Y474" s="77">
        <v>0.41</v>
      </c>
      <c r="Z474" s="77">
        <v>1.06</v>
      </c>
      <c r="AA474" s="81">
        <v>628545.93999999994</v>
      </c>
      <c r="AB474" s="82">
        <v>267599309</v>
      </c>
      <c r="AC474" s="83">
        <v>139998690</v>
      </c>
      <c r="AD474" s="115">
        <v>5443184.9800000004</v>
      </c>
      <c r="AE474" s="115">
        <v>0</v>
      </c>
      <c r="AF474" s="115">
        <v>23672</v>
      </c>
      <c r="AG474" s="115">
        <v>0</v>
      </c>
    </row>
    <row r="475" spans="1:33" x14ac:dyDescent="0.25">
      <c r="A475" s="7">
        <v>107654403</v>
      </c>
      <c r="B475" s="8" t="s">
        <v>363</v>
      </c>
      <c r="C475" s="8" t="s">
        <v>134</v>
      </c>
      <c r="D475" s="70">
        <v>50121</v>
      </c>
      <c r="E475" s="71">
        <v>12113</v>
      </c>
      <c r="F475" s="72">
        <v>25155563.309999999</v>
      </c>
      <c r="G475" s="73">
        <v>41.43</v>
      </c>
      <c r="H475" s="29">
        <f t="shared" si="21"/>
        <v>26</v>
      </c>
      <c r="I475" s="38" t="str">
        <f t="array" ref="I475">H475&amp;CHOOSE(AND(H475&lt;&gt;{11,12,13})*MIN(4,MOD(H475,10))+1,"th","st","nd","rd","th")</f>
        <v>26th</v>
      </c>
      <c r="J475" s="74">
        <v>0.81</v>
      </c>
      <c r="K475" s="75">
        <v>49560855.969999999</v>
      </c>
      <c r="L475" s="113">
        <v>3879.8209999999999</v>
      </c>
      <c r="M475" s="38">
        <v>443.274</v>
      </c>
      <c r="N475" s="72">
        <v>11442.15</v>
      </c>
      <c r="O475" s="29">
        <f t="shared" si="22"/>
        <v>42</v>
      </c>
      <c r="P475" s="38" t="str">
        <f t="array" ref="P475">O475&amp;CHOOSE(AND(O475&lt;&gt;{11,12,13})*MIN(4,MOD(O475,10))+1,"th","st","nd","rd","th")</f>
        <v>42nd</v>
      </c>
      <c r="Q475" s="76">
        <v>1.0391999999999999</v>
      </c>
      <c r="R475" s="77">
        <v>0.81</v>
      </c>
      <c r="S475" s="78">
        <v>1.3299999999999999E-2</v>
      </c>
      <c r="T475" s="79">
        <v>252</v>
      </c>
      <c r="U475" s="80">
        <v>25426421</v>
      </c>
      <c r="V475" s="72">
        <v>5881.53</v>
      </c>
      <c r="W475" s="29">
        <f t="shared" si="23"/>
        <v>38</v>
      </c>
      <c r="X475" s="38" t="str">
        <f t="array" ref="X475">W475&amp;CHOOSE(AND(W475&lt;&gt;{11,12,13})*MIN(4,MOD(W475,10))+1,"th","st","nd","rd","th")</f>
        <v>38th</v>
      </c>
      <c r="Y475" s="77">
        <v>0.12</v>
      </c>
      <c r="Z475" s="77">
        <v>0.93</v>
      </c>
      <c r="AA475" s="81">
        <v>1166756.97</v>
      </c>
      <c r="AB475" s="82">
        <v>1260758554</v>
      </c>
      <c r="AC475" s="83">
        <v>636735574</v>
      </c>
      <c r="AD475" s="115">
        <v>23966407.77</v>
      </c>
      <c r="AE475" s="115">
        <v>0</v>
      </c>
      <c r="AF475" s="115">
        <v>22398.57</v>
      </c>
      <c r="AG475" s="115">
        <v>95345.84</v>
      </c>
    </row>
    <row r="476" spans="1:33" x14ac:dyDescent="0.25">
      <c r="A476" s="7">
        <v>107654903</v>
      </c>
      <c r="B476" s="8" t="s">
        <v>379</v>
      </c>
      <c r="C476" s="8" t="s">
        <v>134</v>
      </c>
      <c r="D476" s="70">
        <v>47478</v>
      </c>
      <c r="E476" s="71">
        <v>6806</v>
      </c>
      <c r="F476" s="72">
        <v>16583670.370000001</v>
      </c>
      <c r="G476" s="73">
        <v>51.32</v>
      </c>
      <c r="H476" s="29">
        <f t="shared" si="21"/>
        <v>51</v>
      </c>
      <c r="I476" s="38" t="str">
        <f t="array" ref="I476">H476&amp;CHOOSE(AND(H476&lt;&gt;{11,12,13})*MIN(4,MOD(H476,10))+1,"th","st","nd","rd","th")</f>
        <v>51st</v>
      </c>
      <c r="J476" s="74">
        <v>1</v>
      </c>
      <c r="K476" s="75">
        <v>25494402.969999999</v>
      </c>
      <c r="L476" s="113">
        <v>1688.049</v>
      </c>
      <c r="M476" s="38">
        <v>341.053</v>
      </c>
      <c r="N476" s="72">
        <v>12564.38</v>
      </c>
      <c r="O476" s="29">
        <f t="shared" si="22"/>
        <v>63</v>
      </c>
      <c r="P476" s="38" t="str">
        <f t="array" ref="P476">O476&amp;CHOOSE(AND(O476&lt;&gt;{11,12,13})*MIN(4,MOD(O476,10))+1,"th","st","nd","rd","th")</f>
        <v>63rd</v>
      </c>
      <c r="Q476" s="76">
        <v>0.94640000000000002</v>
      </c>
      <c r="R476" s="77">
        <v>0.95</v>
      </c>
      <c r="S476" s="78">
        <v>1.0999999999999999E-2</v>
      </c>
      <c r="T476" s="79">
        <v>404</v>
      </c>
      <c r="U476" s="80">
        <v>20247926</v>
      </c>
      <c r="V476" s="72">
        <v>9978.76</v>
      </c>
      <c r="W476" s="29">
        <f t="shared" si="23"/>
        <v>82</v>
      </c>
      <c r="X476" s="38" t="str">
        <f t="array" ref="X476">W476&amp;CHOOSE(AND(W476&lt;&gt;{11,12,13})*MIN(4,MOD(W476,10))+1,"th","st","nd","rd","th")</f>
        <v>82nd</v>
      </c>
      <c r="Y476" s="77">
        <v>0</v>
      </c>
      <c r="Z476" s="77">
        <v>0.95</v>
      </c>
      <c r="AA476" s="81">
        <v>323761.05</v>
      </c>
      <c r="AB476" s="82">
        <v>1099464657</v>
      </c>
      <c r="AC476" s="83">
        <v>411574607</v>
      </c>
      <c r="AD476" s="115">
        <v>16173858.470000001</v>
      </c>
      <c r="AE476" s="115">
        <v>0</v>
      </c>
      <c r="AF476" s="115">
        <v>86050.85</v>
      </c>
      <c r="AG476" s="115">
        <v>0</v>
      </c>
    </row>
    <row r="477" spans="1:33" x14ac:dyDescent="0.25">
      <c r="A477" s="7">
        <v>107655803</v>
      </c>
      <c r="B477" s="8" t="s">
        <v>413</v>
      </c>
      <c r="C477" s="8" t="s">
        <v>134</v>
      </c>
      <c r="D477" s="70">
        <v>35447</v>
      </c>
      <c r="E477" s="71">
        <v>3571</v>
      </c>
      <c r="F477" s="72">
        <v>4729677</v>
      </c>
      <c r="G477" s="73">
        <v>37.36</v>
      </c>
      <c r="H477" s="29">
        <f t="shared" si="21"/>
        <v>16</v>
      </c>
      <c r="I477" s="38" t="str">
        <f t="array" ref="I477">H477&amp;CHOOSE(AND(H477&lt;&gt;{11,12,13})*MIN(4,MOD(H477,10))+1,"th","st","nd","rd","th")</f>
        <v>16th</v>
      </c>
      <c r="J477" s="74">
        <v>0.73</v>
      </c>
      <c r="K477" s="75">
        <v>14145347.67</v>
      </c>
      <c r="L477" s="113">
        <v>863.65099999999995</v>
      </c>
      <c r="M477" s="38">
        <v>312.64100000000002</v>
      </c>
      <c r="N477" s="72">
        <v>12025.37</v>
      </c>
      <c r="O477" s="29">
        <f t="shared" si="22"/>
        <v>54</v>
      </c>
      <c r="P477" s="38" t="str">
        <f t="array" ref="P477">O477&amp;CHOOSE(AND(O477&lt;&gt;{11,12,13})*MIN(4,MOD(O477,10))+1,"th","st","nd","rd","th")</f>
        <v>54th</v>
      </c>
      <c r="Q477" s="76">
        <v>0.98880000000000001</v>
      </c>
      <c r="R477" s="77">
        <v>0.72</v>
      </c>
      <c r="S477" s="78">
        <v>1.67E-2</v>
      </c>
      <c r="T477" s="79">
        <v>97</v>
      </c>
      <c r="U477" s="80">
        <v>3785312</v>
      </c>
      <c r="V477" s="72">
        <v>3218</v>
      </c>
      <c r="W477" s="29">
        <f t="shared" si="23"/>
        <v>8</v>
      </c>
      <c r="X477" s="38" t="str">
        <f t="array" ref="X477">W477&amp;CHOOSE(AND(W477&lt;&gt;{11,12,13})*MIN(4,MOD(W477,10))+1,"th","st","nd","rd","th")</f>
        <v>8th</v>
      </c>
      <c r="Y477" s="77">
        <v>0.52</v>
      </c>
      <c r="Z477" s="77">
        <v>1.24</v>
      </c>
      <c r="AA477" s="81">
        <v>527532.54</v>
      </c>
      <c r="AB477" s="82">
        <v>176345108</v>
      </c>
      <c r="AC477" s="83">
        <v>106140890</v>
      </c>
      <c r="AD477" s="115">
        <v>4053915.67</v>
      </c>
      <c r="AE477" s="115">
        <v>0</v>
      </c>
      <c r="AF477" s="115">
        <v>148228.79</v>
      </c>
      <c r="AG477" s="115">
        <v>0</v>
      </c>
    </row>
    <row r="478" spans="1:33" x14ac:dyDescent="0.25">
      <c r="A478" s="7">
        <v>107655903</v>
      </c>
      <c r="B478" s="8" t="s">
        <v>423</v>
      </c>
      <c r="C478" s="8" t="s">
        <v>134</v>
      </c>
      <c r="D478" s="70">
        <v>49444</v>
      </c>
      <c r="E478" s="71">
        <v>7539</v>
      </c>
      <c r="F478" s="72">
        <v>15796065.99</v>
      </c>
      <c r="G478" s="73">
        <v>42.38</v>
      </c>
      <c r="H478" s="29">
        <f t="shared" si="21"/>
        <v>29</v>
      </c>
      <c r="I478" s="38" t="str">
        <f t="array" ref="I478">H478&amp;CHOOSE(AND(H478&lt;&gt;{11,12,13})*MIN(4,MOD(H478,10))+1,"th","st","nd","rd","th")</f>
        <v>29th</v>
      </c>
      <c r="J478" s="74">
        <v>0.83</v>
      </c>
      <c r="K478" s="75">
        <v>28793331.289999999</v>
      </c>
      <c r="L478" s="113">
        <v>2181.4459999999999</v>
      </c>
      <c r="M478" s="38">
        <v>389.05399999999997</v>
      </c>
      <c r="N478" s="72">
        <v>11197.14</v>
      </c>
      <c r="O478" s="29">
        <f t="shared" si="22"/>
        <v>35</v>
      </c>
      <c r="P478" s="38" t="str">
        <f t="array" ref="P478">O478&amp;CHOOSE(AND(O478&lt;&gt;{11,12,13})*MIN(4,MOD(O478,10))+1,"th","st","nd","rd","th")</f>
        <v>35th</v>
      </c>
      <c r="Q478" s="76">
        <v>1.0620000000000001</v>
      </c>
      <c r="R478" s="77">
        <v>0.83</v>
      </c>
      <c r="S478" s="78">
        <v>1.35E-2</v>
      </c>
      <c r="T478" s="79">
        <v>243</v>
      </c>
      <c r="U478" s="80">
        <v>15732082</v>
      </c>
      <c r="V478" s="72">
        <v>6120.24</v>
      </c>
      <c r="W478" s="29">
        <f t="shared" si="23"/>
        <v>42</v>
      </c>
      <c r="X478" s="38" t="str">
        <f t="array" ref="X478">W478&amp;CHOOSE(AND(W478&lt;&gt;{11,12,13})*MIN(4,MOD(W478,10))+1,"th","st","nd","rd","th")</f>
        <v>42nd</v>
      </c>
      <c r="Y478" s="77">
        <v>0.09</v>
      </c>
      <c r="Z478" s="77">
        <v>0.92</v>
      </c>
      <c r="AA478" s="81">
        <v>834394.84</v>
      </c>
      <c r="AB478" s="82">
        <v>804116911</v>
      </c>
      <c r="AC478" s="83">
        <v>369919091</v>
      </c>
      <c r="AD478" s="115">
        <v>14895402.16</v>
      </c>
      <c r="AE478" s="115">
        <v>0</v>
      </c>
      <c r="AF478" s="115">
        <v>66268.990000000005</v>
      </c>
      <c r="AG478" s="115">
        <v>11092.25</v>
      </c>
    </row>
    <row r="479" spans="1:33" x14ac:dyDescent="0.25">
      <c r="A479" s="7">
        <v>107656303</v>
      </c>
      <c r="B479" s="8" t="s">
        <v>435</v>
      </c>
      <c r="C479" s="8" t="s">
        <v>134</v>
      </c>
      <c r="D479" s="70">
        <v>34412</v>
      </c>
      <c r="E479" s="71">
        <v>8278</v>
      </c>
      <c r="F479" s="72">
        <v>12448295.309999999</v>
      </c>
      <c r="G479" s="73">
        <v>43.7</v>
      </c>
      <c r="H479" s="29">
        <f t="shared" si="21"/>
        <v>31</v>
      </c>
      <c r="I479" s="38" t="str">
        <f t="array" ref="I479">H479&amp;CHOOSE(AND(H479&lt;&gt;{11,12,13})*MIN(4,MOD(H479,10))+1,"th","st","nd","rd","th")</f>
        <v>31st</v>
      </c>
      <c r="J479" s="74">
        <v>0.85</v>
      </c>
      <c r="K479" s="75">
        <v>31785057.780000001</v>
      </c>
      <c r="L479" s="113">
        <v>2196.6550000000002</v>
      </c>
      <c r="M479" s="38">
        <v>1016.782</v>
      </c>
      <c r="N479" s="72">
        <v>9891.2999999999993</v>
      </c>
      <c r="O479" s="29">
        <f t="shared" si="22"/>
        <v>12</v>
      </c>
      <c r="P479" s="38" t="str">
        <f t="array" ref="P479">O479&amp;CHOOSE(AND(O479&lt;&gt;{11,12,13})*MIN(4,MOD(O479,10))+1,"th","st","nd","rd","th")</f>
        <v>12th</v>
      </c>
      <c r="Q479" s="76">
        <v>1.2021999999999999</v>
      </c>
      <c r="R479" s="77">
        <v>0.85</v>
      </c>
      <c r="S479" s="78">
        <v>1.7100000000000001E-2</v>
      </c>
      <c r="T479" s="79">
        <v>80</v>
      </c>
      <c r="U479" s="80">
        <v>9768304</v>
      </c>
      <c r="V479" s="72">
        <v>3039.83</v>
      </c>
      <c r="W479" s="29">
        <f t="shared" si="23"/>
        <v>6</v>
      </c>
      <c r="X479" s="38" t="str">
        <f t="array" ref="X479">W479&amp;CHOOSE(AND(W479&lt;&gt;{11,12,13})*MIN(4,MOD(W479,10))+1,"th","st","nd","rd","th")</f>
        <v>6th</v>
      </c>
      <c r="Y479" s="77">
        <v>0.55000000000000004</v>
      </c>
      <c r="Z479" s="77">
        <v>1.4</v>
      </c>
      <c r="AA479" s="81">
        <v>1280588.3500000001</v>
      </c>
      <c r="AB479" s="82">
        <v>452472418</v>
      </c>
      <c r="AC479" s="83">
        <v>276505495</v>
      </c>
      <c r="AD479" s="115">
        <v>11158079.359999999</v>
      </c>
      <c r="AE479" s="115">
        <v>0</v>
      </c>
      <c r="AF479" s="115">
        <v>9627.6</v>
      </c>
      <c r="AG479" s="115">
        <v>0</v>
      </c>
    </row>
    <row r="480" spans="1:33" x14ac:dyDescent="0.25">
      <c r="A480" s="7">
        <v>107656502</v>
      </c>
      <c r="B480" s="8" t="s">
        <v>461</v>
      </c>
      <c r="C480" s="8" t="s">
        <v>134</v>
      </c>
      <c r="D480" s="70">
        <v>65855</v>
      </c>
      <c r="E480" s="71">
        <v>14485</v>
      </c>
      <c r="F480" s="72">
        <v>36231127.479999997</v>
      </c>
      <c r="G480" s="73">
        <v>37.979999999999997</v>
      </c>
      <c r="H480" s="29">
        <f t="shared" si="21"/>
        <v>18</v>
      </c>
      <c r="I480" s="38" t="str">
        <f t="array" ref="I480">H480&amp;CHOOSE(AND(H480&lt;&gt;{11,12,13})*MIN(4,MOD(H480,10))+1,"th","st","nd","rd","th")</f>
        <v>18th</v>
      </c>
      <c r="J480" s="74">
        <v>0.74</v>
      </c>
      <c r="K480" s="75">
        <v>60172673.649999999</v>
      </c>
      <c r="L480" s="113">
        <v>5189.0730000000003</v>
      </c>
      <c r="M480" s="38">
        <v>373.62799999999999</v>
      </c>
      <c r="N480" s="72">
        <v>10800.17</v>
      </c>
      <c r="O480" s="29">
        <f t="shared" si="22"/>
        <v>27</v>
      </c>
      <c r="P480" s="38" t="str">
        <f t="array" ref="P480">O480&amp;CHOOSE(AND(O480&lt;&gt;{11,12,13})*MIN(4,MOD(O480,10))+1,"th","st","nd","rd","th")</f>
        <v>27th</v>
      </c>
      <c r="Q480" s="76">
        <v>1.101</v>
      </c>
      <c r="R480" s="77">
        <v>0.74</v>
      </c>
      <c r="S480" s="78">
        <v>1.14E-2</v>
      </c>
      <c r="T480" s="79">
        <v>378</v>
      </c>
      <c r="U480" s="80">
        <v>42407535</v>
      </c>
      <c r="V480" s="72">
        <v>7623.55</v>
      </c>
      <c r="W480" s="29">
        <f t="shared" si="23"/>
        <v>63</v>
      </c>
      <c r="X480" s="38" t="str">
        <f t="array" ref="X480">W480&amp;CHOOSE(AND(W480&lt;&gt;{11,12,13})*MIN(4,MOD(W480,10))+1,"th","st","nd","rd","th")</f>
        <v>63rd</v>
      </c>
      <c r="Y480" s="77">
        <v>0</v>
      </c>
      <c r="Z480" s="77">
        <v>0.74</v>
      </c>
      <c r="AA480" s="81">
        <v>950603.76</v>
      </c>
      <c r="AB480" s="82">
        <v>2127661772</v>
      </c>
      <c r="AC480" s="83">
        <v>1037079675</v>
      </c>
      <c r="AD480" s="115">
        <v>35215135.43</v>
      </c>
      <c r="AE480" s="115">
        <v>0</v>
      </c>
      <c r="AF480" s="115">
        <v>65388.29</v>
      </c>
      <c r="AG480" s="115">
        <v>94542.53</v>
      </c>
    </row>
    <row r="481" spans="1:33" x14ac:dyDescent="0.25">
      <c r="A481" s="7">
        <v>107657103</v>
      </c>
      <c r="B481" s="8" t="s">
        <v>485</v>
      </c>
      <c r="C481" s="8" t="s">
        <v>134</v>
      </c>
      <c r="D481" s="70">
        <v>71742</v>
      </c>
      <c r="E481" s="71">
        <v>10150</v>
      </c>
      <c r="F481" s="72">
        <v>28018958.77</v>
      </c>
      <c r="G481" s="73">
        <v>38.479999999999997</v>
      </c>
      <c r="H481" s="29">
        <f t="shared" si="21"/>
        <v>19</v>
      </c>
      <c r="I481" s="38" t="str">
        <f t="array" ref="I481">H481&amp;CHOOSE(AND(H481&lt;&gt;{11,12,13})*MIN(4,MOD(H481,10))+1,"th","st","nd","rd","th")</f>
        <v>19th</v>
      </c>
      <c r="J481" s="74">
        <v>0.75</v>
      </c>
      <c r="K481" s="75">
        <v>49314011.049999997</v>
      </c>
      <c r="L481" s="113">
        <v>3883.5509999999999</v>
      </c>
      <c r="M481" s="38">
        <v>317.64999999999998</v>
      </c>
      <c r="N481" s="72">
        <v>11732.66</v>
      </c>
      <c r="O481" s="29">
        <f t="shared" si="22"/>
        <v>46</v>
      </c>
      <c r="P481" s="38" t="str">
        <f t="array" ref="P481">O481&amp;CHOOSE(AND(O481&lt;&gt;{11,12,13})*MIN(4,MOD(O481,10))+1,"th","st","nd","rd","th")</f>
        <v>46th</v>
      </c>
      <c r="Q481" s="76">
        <v>1.0135000000000001</v>
      </c>
      <c r="R481" s="77">
        <v>0.75</v>
      </c>
      <c r="S481" s="78">
        <v>1.18E-2</v>
      </c>
      <c r="T481" s="79">
        <v>360</v>
      </c>
      <c r="U481" s="80">
        <v>31869125</v>
      </c>
      <c r="V481" s="72">
        <v>7585.72</v>
      </c>
      <c r="W481" s="29">
        <f t="shared" si="23"/>
        <v>62</v>
      </c>
      <c r="X481" s="38" t="str">
        <f t="array" ref="X481">W481&amp;CHOOSE(AND(W481&lt;&gt;{11,12,13})*MIN(4,MOD(W481,10))+1,"th","st","nd","rd","th")</f>
        <v>62nd</v>
      </c>
      <c r="Y481" s="77">
        <v>0</v>
      </c>
      <c r="Z481" s="77">
        <v>0.75</v>
      </c>
      <c r="AA481" s="81">
        <v>1022387.04</v>
      </c>
      <c r="AB481" s="82">
        <v>1579146763</v>
      </c>
      <c r="AC481" s="83">
        <v>799146129</v>
      </c>
      <c r="AD481" s="115">
        <v>26971850.91</v>
      </c>
      <c r="AE481" s="115">
        <v>0</v>
      </c>
      <c r="AF481" s="115">
        <v>24720.82</v>
      </c>
      <c r="AG481" s="115">
        <v>22767</v>
      </c>
    </row>
    <row r="482" spans="1:33" x14ac:dyDescent="0.25">
      <c r="A482" s="7">
        <v>107657503</v>
      </c>
      <c r="B482" s="8" t="s">
        <v>567</v>
      </c>
      <c r="C482" s="8" t="s">
        <v>134</v>
      </c>
      <c r="D482" s="70">
        <v>45561</v>
      </c>
      <c r="E482" s="71">
        <v>6369</v>
      </c>
      <c r="F482" s="72">
        <v>11395519.25</v>
      </c>
      <c r="G482" s="73">
        <v>39.270000000000003</v>
      </c>
      <c r="H482" s="29">
        <f t="shared" si="21"/>
        <v>20</v>
      </c>
      <c r="I482" s="38" t="str">
        <f t="array" ref="I482">H482&amp;CHOOSE(AND(H482&lt;&gt;{11,12,13})*MIN(4,MOD(H482,10))+1,"th","st","nd","rd","th")</f>
        <v>20th</v>
      </c>
      <c r="J482" s="74">
        <v>0.77</v>
      </c>
      <c r="K482" s="75">
        <v>25464429.149999999</v>
      </c>
      <c r="L482" s="113">
        <v>1928.22</v>
      </c>
      <c r="M482" s="38">
        <v>334.69299999999998</v>
      </c>
      <c r="N482" s="72">
        <v>11230.91</v>
      </c>
      <c r="O482" s="29">
        <f t="shared" si="22"/>
        <v>36</v>
      </c>
      <c r="P482" s="38" t="str">
        <f t="array" ref="P482">O482&amp;CHOOSE(AND(O482&lt;&gt;{11,12,13})*MIN(4,MOD(O482,10))+1,"th","st","nd","rd","th")</f>
        <v>36th</v>
      </c>
      <c r="Q482" s="76">
        <v>1.0588</v>
      </c>
      <c r="R482" s="77">
        <v>0.77</v>
      </c>
      <c r="S482" s="78">
        <v>1.2200000000000001E-2</v>
      </c>
      <c r="T482" s="79">
        <v>336</v>
      </c>
      <c r="U482" s="80">
        <v>12553520</v>
      </c>
      <c r="V482" s="72">
        <v>5547.5</v>
      </c>
      <c r="W482" s="29">
        <f t="shared" si="23"/>
        <v>35</v>
      </c>
      <c r="X482" s="38" t="str">
        <f t="array" ref="X482">W482&amp;CHOOSE(AND(W482&lt;&gt;{11,12,13})*MIN(4,MOD(W482,10))+1,"th","st","nd","rd","th")</f>
        <v>35th</v>
      </c>
      <c r="Y482" s="77">
        <v>0.17</v>
      </c>
      <c r="Z482" s="77">
        <v>0.94</v>
      </c>
      <c r="AA482" s="81">
        <v>938397.44</v>
      </c>
      <c r="AB482" s="82">
        <v>667645175</v>
      </c>
      <c r="AC482" s="83">
        <v>269184673</v>
      </c>
      <c r="AD482" s="115">
        <v>10452464.26</v>
      </c>
      <c r="AE482" s="115">
        <v>0</v>
      </c>
      <c r="AF482" s="115">
        <v>4657.55</v>
      </c>
      <c r="AG482" s="115">
        <v>49846.34</v>
      </c>
    </row>
    <row r="483" spans="1:33" x14ac:dyDescent="0.25">
      <c r="A483" s="7">
        <v>107658903</v>
      </c>
      <c r="B483" s="8" t="s">
        <v>658</v>
      </c>
      <c r="C483" s="8" t="s">
        <v>134</v>
      </c>
      <c r="D483" s="70">
        <v>48277</v>
      </c>
      <c r="E483" s="71">
        <v>6697</v>
      </c>
      <c r="F483" s="72">
        <v>13331650.769999998</v>
      </c>
      <c r="G483" s="73">
        <v>41.23</v>
      </c>
      <c r="H483" s="29">
        <f t="shared" si="21"/>
        <v>25</v>
      </c>
      <c r="I483" s="38" t="str">
        <f t="array" ref="I483">H483&amp;CHOOSE(AND(H483&lt;&gt;{11,12,13})*MIN(4,MOD(H483,10))+1,"th","st","nd","rd","th")</f>
        <v>25th</v>
      </c>
      <c r="J483" s="74">
        <v>0.8</v>
      </c>
      <c r="K483" s="75">
        <v>29536302.539999999</v>
      </c>
      <c r="L483" s="113">
        <v>2161.8069999999998</v>
      </c>
      <c r="M483" s="38">
        <v>383.49900000000002</v>
      </c>
      <c r="N483" s="72">
        <v>11484.47</v>
      </c>
      <c r="O483" s="29">
        <f t="shared" si="22"/>
        <v>43</v>
      </c>
      <c r="P483" s="38" t="str">
        <f t="array" ref="P483">O483&amp;CHOOSE(AND(O483&lt;&gt;{11,12,13})*MIN(4,MOD(O483,10))+1,"th","st","nd","rd","th")</f>
        <v>43rd</v>
      </c>
      <c r="Q483" s="76">
        <v>1.0354000000000001</v>
      </c>
      <c r="R483" s="77">
        <v>0.8</v>
      </c>
      <c r="S483" s="78">
        <v>1.26E-2</v>
      </c>
      <c r="T483" s="79">
        <v>312</v>
      </c>
      <c r="U483" s="80">
        <v>14160663</v>
      </c>
      <c r="V483" s="72">
        <v>5563.44</v>
      </c>
      <c r="W483" s="29">
        <f t="shared" si="23"/>
        <v>36</v>
      </c>
      <c r="X483" s="38" t="str">
        <f t="array" ref="X483">W483&amp;CHOOSE(AND(W483&lt;&gt;{11,12,13})*MIN(4,MOD(W483,10))+1,"th","st","nd","rd","th")</f>
        <v>36th</v>
      </c>
      <c r="Y483" s="77">
        <v>0.17</v>
      </c>
      <c r="Z483" s="77">
        <v>0.97</v>
      </c>
      <c r="AA483" s="81">
        <v>768070.28</v>
      </c>
      <c r="AB483" s="82">
        <v>721425433</v>
      </c>
      <c r="AC483" s="83">
        <v>335340474</v>
      </c>
      <c r="AD483" s="115">
        <v>12245194.449999999</v>
      </c>
      <c r="AE483" s="115">
        <v>0</v>
      </c>
      <c r="AF483" s="115">
        <v>318386.03999999998</v>
      </c>
      <c r="AG483" s="115">
        <v>304819.21000000002</v>
      </c>
    </row>
    <row r="484" spans="1:33" x14ac:dyDescent="0.25">
      <c r="A484" s="7">
        <v>119665003</v>
      </c>
      <c r="B484" s="8" t="s">
        <v>365</v>
      </c>
      <c r="C484" s="8" t="s">
        <v>366</v>
      </c>
      <c r="D484" s="70">
        <v>56324</v>
      </c>
      <c r="E484" s="71">
        <v>3231</v>
      </c>
      <c r="F484" s="72">
        <v>10118743.120000001</v>
      </c>
      <c r="G484" s="73">
        <v>55.6</v>
      </c>
      <c r="H484" s="29">
        <f t="shared" si="21"/>
        <v>61</v>
      </c>
      <c r="I484" s="38" t="str">
        <f t="array" ref="I484">H484&amp;CHOOSE(AND(H484&lt;&gt;{11,12,13})*MIN(4,MOD(H484,10))+1,"th","st","nd","rd","th")</f>
        <v>61st</v>
      </c>
      <c r="J484" s="74">
        <v>1.08</v>
      </c>
      <c r="K484" s="75">
        <v>19999830.690000001</v>
      </c>
      <c r="L484" s="113">
        <v>1084.1759999999999</v>
      </c>
      <c r="M484" s="38">
        <v>272.49299999999999</v>
      </c>
      <c r="N484" s="72">
        <v>14741.86</v>
      </c>
      <c r="O484" s="29">
        <f t="shared" si="22"/>
        <v>87</v>
      </c>
      <c r="P484" s="38" t="str">
        <f t="array" ref="P484">O484&amp;CHOOSE(AND(O484&lt;&gt;{11,12,13})*MIN(4,MOD(O484,10))+1,"th","st","nd","rd","th")</f>
        <v>87th</v>
      </c>
      <c r="Q484" s="76">
        <v>0.80659999999999998</v>
      </c>
      <c r="R484" s="77">
        <v>0.87</v>
      </c>
      <c r="S484" s="78">
        <v>1.49E-2</v>
      </c>
      <c r="T484" s="79">
        <v>166</v>
      </c>
      <c r="U484" s="80">
        <v>9112291</v>
      </c>
      <c r="V484" s="72">
        <v>6716.66</v>
      </c>
      <c r="W484" s="29">
        <f t="shared" si="23"/>
        <v>50</v>
      </c>
      <c r="X484" s="38" t="str">
        <f t="array" ref="X484">W484&amp;CHOOSE(AND(W484&lt;&gt;{11,12,13})*MIN(4,MOD(W484,10))+1,"th","st","nd","rd","th")</f>
        <v>50th</v>
      </c>
      <c r="Y484" s="77">
        <v>0</v>
      </c>
      <c r="Z484" s="77">
        <v>0.87</v>
      </c>
      <c r="AA484" s="81">
        <v>531311.96</v>
      </c>
      <c r="AB484" s="82">
        <v>476806695</v>
      </c>
      <c r="AC484" s="83">
        <v>203214992</v>
      </c>
      <c r="AD484" s="115">
        <v>9537388.5199999996</v>
      </c>
      <c r="AE484" s="115">
        <v>0</v>
      </c>
      <c r="AF484" s="115">
        <v>50042.64</v>
      </c>
      <c r="AG484" s="115">
        <v>0</v>
      </c>
    </row>
    <row r="485" spans="1:33" x14ac:dyDescent="0.25">
      <c r="A485" s="7">
        <v>118667503</v>
      </c>
      <c r="B485" s="8" t="s">
        <v>591</v>
      </c>
      <c r="C485" s="8" t="s">
        <v>366</v>
      </c>
      <c r="D485" s="70">
        <v>51149</v>
      </c>
      <c r="E485" s="71">
        <v>7556</v>
      </c>
      <c r="F485" s="72">
        <v>23960774.079999998</v>
      </c>
      <c r="G485" s="73">
        <v>62</v>
      </c>
      <c r="H485" s="29">
        <f t="shared" si="21"/>
        <v>72</v>
      </c>
      <c r="I485" s="38" t="str">
        <f t="array" ref="I485">H485&amp;CHOOSE(AND(H485&lt;&gt;{11,12,13})*MIN(4,MOD(H485,10))+1,"th","st","nd","rd","th")</f>
        <v>72nd</v>
      </c>
      <c r="J485" s="74">
        <v>1.21</v>
      </c>
      <c r="K485" s="75">
        <v>45686680.619999997</v>
      </c>
      <c r="L485" s="113">
        <v>2510.9560000000001</v>
      </c>
      <c r="M485" s="38">
        <v>370.16399999999999</v>
      </c>
      <c r="N485" s="72">
        <v>15846.31</v>
      </c>
      <c r="O485" s="29">
        <f t="shared" si="22"/>
        <v>91</v>
      </c>
      <c r="P485" s="38" t="str">
        <f t="array" ref="P485">O485&amp;CHOOSE(AND(O485&lt;&gt;{11,12,13})*MIN(4,MOD(O485,10))+1,"th","st","nd","rd","th")</f>
        <v>91st</v>
      </c>
      <c r="Q485" s="76">
        <v>0.75039999999999996</v>
      </c>
      <c r="R485" s="77">
        <v>0.91</v>
      </c>
      <c r="S485" s="78">
        <v>1.23E-2</v>
      </c>
      <c r="T485" s="79">
        <v>329</v>
      </c>
      <c r="U485" s="80">
        <v>26140143</v>
      </c>
      <c r="V485" s="72">
        <v>9072.91</v>
      </c>
      <c r="W485" s="29">
        <f t="shared" si="23"/>
        <v>76</v>
      </c>
      <c r="X485" s="38" t="str">
        <f t="array" ref="X485">W485&amp;CHOOSE(AND(W485&lt;&gt;{11,12,13})*MIN(4,MOD(W485,10))+1,"th","st","nd","rd","th")</f>
        <v>76th</v>
      </c>
      <c r="Y485" s="77">
        <v>0</v>
      </c>
      <c r="Z485" s="77">
        <v>0.91</v>
      </c>
      <c r="AA485" s="81">
        <v>1144215.08</v>
      </c>
      <c r="AB485" s="82">
        <v>1494220274</v>
      </c>
      <c r="AC485" s="83">
        <v>456536700</v>
      </c>
      <c r="AD485" s="115">
        <v>22808915.25</v>
      </c>
      <c r="AE485" s="115">
        <v>0</v>
      </c>
      <c r="AF485" s="115">
        <v>7643.75</v>
      </c>
      <c r="AG485" s="115">
        <v>31566.19</v>
      </c>
    </row>
    <row r="486" spans="1:33" x14ac:dyDescent="0.25">
      <c r="A486" s="7">
        <v>112671303</v>
      </c>
      <c r="B486" s="8" t="s">
        <v>202</v>
      </c>
      <c r="C486" s="8" t="s">
        <v>203</v>
      </c>
      <c r="D486" s="70">
        <v>62840</v>
      </c>
      <c r="E486" s="71">
        <v>13239</v>
      </c>
      <c r="F486" s="72">
        <v>60004185.369999997</v>
      </c>
      <c r="G486" s="73">
        <v>72.13</v>
      </c>
      <c r="H486" s="29">
        <f t="shared" si="21"/>
        <v>89</v>
      </c>
      <c r="I486" s="38" t="str">
        <f t="array" ref="I486">H486&amp;CHOOSE(AND(H486&lt;&gt;{11,12,13})*MIN(4,MOD(H486,10))+1,"th","st","nd","rd","th")</f>
        <v>89th</v>
      </c>
      <c r="J486" s="74">
        <v>1.41</v>
      </c>
      <c r="K486" s="75">
        <v>71161994.290000007</v>
      </c>
      <c r="L486" s="113">
        <v>5975.4449999999997</v>
      </c>
      <c r="M486" s="38">
        <v>541.30200000000002</v>
      </c>
      <c r="N486" s="72">
        <v>10808.05</v>
      </c>
      <c r="O486" s="29">
        <f t="shared" si="22"/>
        <v>27</v>
      </c>
      <c r="P486" s="38" t="str">
        <f t="array" ref="P486">O486&amp;CHOOSE(AND(O486&lt;&gt;{11,12,13})*MIN(4,MOD(O486,10))+1,"th","st","nd","rd","th")</f>
        <v>27th</v>
      </c>
      <c r="Q486" s="76">
        <v>1.1002000000000001</v>
      </c>
      <c r="R486" s="77">
        <v>1.41</v>
      </c>
      <c r="S486" s="78">
        <v>1.46E-2</v>
      </c>
      <c r="T486" s="79">
        <v>183</v>
      </c>
      <c r="U486" s="80">
        <v>55215558</v>
      </c>
      <c r="V486" s="72">
        <v>8472.8700000000008</v>
      </c>
      <c r="W486" s="29">
        <f t="shared" si="23"/>
        <v>71</v>
      </c>
      <c r="X486" s="38" t="str">
        <f t="array" ref="X486">W486&amp;CHOOSE(AND(W486&lt;&gt;{11,12,13})*MIN(4,MOD(W486,10))+1,"th","st","nd","rd","th")</f>
        <v>71st</v>
      </c>
      <c r="Y486" s="77">
        <v>0</v>
      </c>
      <c r="Z486" s="77">
        <v>1.41</v>
      </c>
      <c r="AA486" s="81">
        <v>1068802.07</v>
      </c>
      <c r="AB486" s="82">
        <v>3047652385</v>
      </c>
      <c r="AC486" s="83">
        <v>1072911629</v>
      </c>
      <c r="AD486" s="115">
        <v>58704330.43</v>
      </c>
      <c r="AE486" s="115">
        <v>0</v>
      </c>
      <c r="AF486" s="115">
        <v>231052.87</v>
      </c>
      <c r="AG486" s="115">
        <v>728687.84</v>
      </c>
    </row>
    <row r="487" spans="1:33" x14ac:dyDescent="0.25">
      <c r="A487" s="7">
        <v>112671603</v>
      </c>
      <c r="B487" s="8" t="s">
        <v>249</v>
      </c>
      <c r="C487" s="8" t="s">
        <v>203</v>
      </c>
      <c r="D487" s="70">
        <v>61511</v>
      </c>
      <c r="E487" s="71">
        <v>16961</v>
      </c>
      <c r="F487" s="72">
        <v>70151961.36999999</v>
      </c>
      <c r="G487" s="73">
        <v>67.239999999999995</v>
      </c>
      <c r="H487" s="29">
        <f t="shared" si="21"/>
        <v>82</v>
      </c>
      <c r="I487" s="38" t="str">
        <f t="array" ref="I487">H487&amp;CHOOSE(AND(H487&lt;&gt;{11,12,13})*MIN(4,MOD(H487,10))+1,"th","st","nd","rd","th")</f>
        <v>82nd</v>
      </c>
      <c r="J487" s="74">
        <v>1.31</v>
      </c>
      <c r="K487" s="75">
        <v>89556048.239999995</v>
      </c>
      <c r="L487" s="113">
        <v>6431.5659999999998</v>
      </c>
      <c r="M487" s="38">
        <v>872.25199999999995</v>
      </c>
      <c r="N487" s="72">
        <v>12233.56</v>
      </c>
      <c r="O487" s="29">
        <f t="shared" si="22"/>
        <v>57</v>
      </c>
      <c r="P487" s="38" t="str">
        <f t="array" ref="P487">O487&amp;CHOOSE(AND(O487&lt;&gt;{11,12,13})*MIN(4,MOD(O487,10))+1,"th","st","nd","rd","th")</f>
        <v>57th</v>
      </c>
      <c r="Q487" s="76">
        <v>0.97199999999999998</v>
      </c>
      <c r="R487" s="77">
        <v>1.27</v>
      </c>
      <c r="S487" s="78">
        <v>1.6400000000000001E-2</v>
      </c>
      <c r="T487" s="79">
        <v>110</v>
      </c>
      <c r="U487" s="80">
        <v>57294817</v>
      </c>
      <c r="V487" s="72">
        <v>7844.5</v>
      </c>
      <c r="W487" s="29">
        <f t="shared" si="23"/>
        <v>65</v>
      </c>
      <c r="X487" s="38" t="str">
        <f t="array" ref="X487">W487&amp;CHOOSE(AND(W487&lt;&gt;{11,12,13})*MIN(4,MOD(W487,10))+1,"th","st","nd","rd","th")</f>
        <v>65th</v>
      </c>
      <c r="Y487" s="77">
        <v>0</v>
      </c>
      <c r="Z487" s="77">
        <v>1.27</v>
      </c>
      <c r="AA487" s="81">
        <v>1384926.71</v>
      </c>
      <c r="AB487" s="82">
        <v>3043424227</v>
      </c>
      <c r="AC487" s="83">
        <v>1232308408</v>
      </c>
      <c r="AD487" s="115">
        <v>68741055.840000004</v>
      </c>
      <c r="AE487" s="115">
        <v>0</v>
      </c>
      <c r="AF487" s="115">
        <v>25978.82</v>
      </c>
      <c r="AG487" s="115">
        <v>204335.84</v>
      </c>
    </row>
    <row r="488" spans="1:33" x14ac:dyDescent="0.25">
      <c r="A488" s="7">
        <v>112671803</v>
      </c>
      <c r="B488" s="8" t="s">
        <v>259</v>
      </c>
      <c r="C488" s="8" t="s">
        <v>203</v>
      </c>
      <c r="D488" s="70">
        <v>57489</v>
      </c>
      <c r="E488" s="71">
        <v>10106</v>
      </c>
      <c r="F488" s="72">
        <v>35190586.789999999</v>
      </c>
      <c r="G488" s="73">
        <v>60.57</v>
      </c>
      <c r="H488" s="29">
        <f t="shared" si="21"/>
        <v>70</v>
      </c>
      <c r="I488" s="38" t="str">
        <f t="array" ref="I488">H488&amp;CHOOSE(AND(H488&lt;&gt;{11,12,13})*MIN(4,MOD(H488,10))+1,"th","st","nd","rd","th")</f>
        <v>70th</v>
      </c>
      <c r="J488" s="74">
        <v>1.18</v>
      </c>
      <c r="K488" s="75">
        <v>51989510.859999999</v>
      </c>
      <c r="L488" s="113">
        <v>3795.9690000000001</v>
      </c>
      <c r="M488" s="38">
        <v>421.35899999999998</v>
      </c>
      <c r="N488" s="72">
        <v>12317.1</v>
      </c>
      <c r="O488" s="29">
        <f t="shared" si="22"/>
        <v>59</v>
      </c>
      <c r="P488" s="38" t="str">
        <f t="array" ref="P488">O488&amp;CHOOSE(AND(O488&lt;&gt;{11,12,13})*MIN(4,MOD(O488,10))+1,"th","st","nd","rd","th")</f>
        <v>59th</v>
      </c>
      <c r="Q488" s="76">
        <v>0.96540000000000004</v>
      </c>
      <c r="R488" s="77">
        <v>1.1399999999999999</v>
      </c>
      <c r="S488" s="78">
        <v>1.7299999999999999E-2</v>
      </c>
      <c r="T488" s="79">
        <v>74</v>
      </c>
      <c r="U488" s="80">
        <v>27257568</v>
      </c>
      <c r="V488" s="72">
        <v>6463.23</v>
      </c>
      <c r="W488" s="29">
        <f t="shared" si="23"/>
        <v>48</v>
      </c>
      <c r="X488" s="38" t="str">
        <f t="array" ref="X488">W488&amp;CHOOSE(AND(W488&lt;&gt;{11,12,13})*MIN(4,MOD(W488,10))+1,"th","st","nd","rd","th")</f>
        <v>48th</v>
      </c>
      <c r="Y488" s="77">
        <v>0.04</v>
      </c>
      <c r="Z488" s="77">
        <v>1.18</v>
      </c>
      <c r="AA488" s="81">
        <v>1277216.7</v>
      </c>
      <c r="AB488" s="82">
        <v>1458140791</v>
      </c>
      <c r="AC488" s="83">
        <v>576006069</v>
      </c>
      <c r="AD488" s="115">
        <v>33893906.68</v>
      </c>
      <c r="AE488" s="115">
        <v>0</v>
      </c>
      <c r="AF488" s="115">
        <v>19463.41</v>
      </c>
      <c r="AG488" s="115">
        <v>44277.25</v>
      </c>
    </row>
    <row r="489" spans="1:33" x14ac:dyDescent="0.25">
      <c r="A489" s="7">
        <v>112672203</v>
      </c>
      <c r="B489" s="8" t="s">
        <v>273</v>
      </c>
      <c r="C489" s="8" t="s">
        <v>203</v>
      </c>
      <c r="D489" s="70">
        <v>53867</v>
      </c>
      <c r="E489" s="71">
        <v>8105</v>
      </c>
      <c r="F489" s="72">
        <v>26222126.120000001</v>
      </c>
      <c r="G489" s="73">
        <v>60.06</v>
      </c>
      <c r="H489" s="29">
        <f t="shared" si="21"/>
        <v>69</v>
      </c>
      <c r="I489" s="38" t="str">
        <f t="array" ref="I489">H489&amp;CHOOSE(AND(H489&lt;&gt;{11,12,13})*MIN(4,MOD(H489,10))+1,"th","st","nd","rd","th")</f>
        <v>69th</v>
      </c>
      <c r="J489" s="74">
        <v>1.17</v>
      </c>
      <c r="K489" s="75">
        <v>38212959.420000002</v>
      </c>
      <c r="L489" s="113">
        <v>2659.201</v>
      </c>
      <c r="M489" s="38">
        <v>527.05999999999995</v>
      </c>
      <c r="N489" s="72">
        <v>11939.22</v>
      </c>
      <c r="O489" s="29">
        <f t="shared" si="22"/>
        <v>52</v>
      </c>
      <c r="P489" s="38" t="str">
        <f t="array" ref="P489">O489&amp;CHOOSE(AND(O489&lt;&gt;{11,12,13})*MIN(4,MOD(O489,10))+1,"th","st","nd","rd","th")</f>
        <v>52nd</v>
      </c>
      <c r="Q489" s="76">
        <v>0.99590000000000001</v>
      </c>
      <c r="R489" s="77">
        <v>1.17</v>
      </c>
      <c r="S489" s="78">
        <v>1.6E-2</v>
      </c>
      <c r="T489" s="79">
        <v>125</v>
      </c>
      <c r="U489" s="80">
        <v>22020380</v>
      </c>
      <c r="V489" s="72">
        <v>6911.04</v>
      </c>
      <c r="W489" s="29">
        <f t="shared" si="23"/>
        <v>53</v>
      </c>
      <c r="X489" s="38" t="str">
        <f t="array" ref="X489">W489&amp;CHOOSE(AND(W489&lt;&gt;{11,12,13})*MIN(4,MOD(W489,10))+1,"th","st","nd","rd","th")</f>
        <v>53rd</v>
      </c>
      <c r="Y489" s="77">
        <v>0</v>
      </c>
      <c r="Z489" s="77">
        <v>1.17</v>
      </c>
      <c r="AA489" s="81">
        <v>730348.01</v>
      </c>
      <c r="AB489" s="82">
        <v>1189731776</v>
      </c>
      <c r="AC489" s="83">
        <v>453580155</v>
      </c>
      <c r="AD489" s="115">
        <v>25465473.100000001</v>
      </c>
      <c r="AE489" s="115">
        <v>5633.11</v>
      </c>
      <c r="AF489" s="115">
        <v>20671.900000000001</v>
      </c>
      <c r="AG489" s="115">
        <v>171479.08</v>
      </c>
    </row>
    <row r="490" spans="1:33" x14ac:dyDescent="0.25">
      <c r="A490" s="7">
        <v>112672803</v>
      </c>
      <c r="B490" s="8" t="s">
        <v>325</v>
      </c>
      <c r="C490" s="8" t="s">
        <v>203</v>
      </c>
      <c r="D490" s="70">
        <v>44251</v>
      </c>
      <c r="E490" s="71">
        <v>6562</v>
      </c>
      <c r="F490" s="72">
        <v>22041831.699999999</v>
      </c>
      <c r="G490" s="73">
        <v>75.91</v>
      </c>
      <c r="H490" s="29">
        <f t="shared" si="21"/>
        <v>93</v>
      </c>
      <c r="I490" s="38" t="str">
        <f t="array" ref="I490">H490&amp;CHOOSE(AND(H490&lt;&gt;{11,12,13})*MIN(4,MOD(H490,10))+1,"th","st","nd","rd","th")</f>
        <v>93rd</v>
      </c>
      <c r="J490" s="74">
        <v>1.48</v>
      </c>
      <c r="K490" s="75">
        <v>28171233</v>
      </c>
      <c r="L490" s="113">
        <v>1921.288</v>
      </c>
      <c r="M490" s="38">
        <v>552.83699999999999</v>
      </c>
      <c r="N490" s="72">
        <v>11333.81</v>
      </c>
      <c r="O490" s="29">
        <f t="shared" si="22"/>
        <v>39</v>
      </c>
      <c r="P490" s="38" t="str">
        <f t="array" ref="P490">O490&amp;CHOOSE(AND(O490&lt;&gt;{11,12,13})*MIN(4,MOD(O490,10))+1,"th","st","nd","rd","th")</f>
        <v>39th</v>
      </c>
      <c r="Q490" s="76">
        <v>1.0490999999999999</v>
      </c>
      <c r="R490" s="77">
        <v>1.48</v>
      </c>
      <c r="S490" s="78">
        <v>1.7399999999999999E-2</v>
      </c>
      <c r="T490" s="79">
        <v>68</v>
      </c>
      <c r="U490" s="80">
        <v>17019013</v>
      </c>
      <c r="V490" s="72">
        <v>6878.8</v>
      </c>
      <c r="W490" s="29">
        <f t="shared" si="23"/>
        <v>52</v>
      </c>
      <c r="X490" s="38" t="str">
        <f t="array" ref="X490">W490&amp;CHOOSE(AND(W490&lt;&gt;{11,12,13})*MIN(4,MOD(W490,10))+1,"th","st","nd","rd","th")</f>
        <v>52nd</v>
      </c>
      <c r="Y490" s="77">
        <v>0</v>
      </c>
      <c r="Z490" s="77">
        <v>1.48</v>
      </c>
      <c r="AA490" s="81">
        <v>574986.69999999995</v>
      </c>
      <c r="AB490" s="82">
        <v>964530949</v>
      </c>
      <c r="AC490" s="83">
        <v>305544661</v>
      </c>
      <c r="AD490" s="115">
        <v>21416255</v>
      </c>
      <c r="AE490" s="115">
        <v>0</v>
      </c>
      <c r="AF490" s="115">
        <v>50590</v>
      </c>
      <c r="AG490" s="115">
        <v>129969</v>
      </c>
    </row>
    <row r="491" spans="1:33" x14ac:dyDescent="0.25">
      <c r="A491" s="7">
        <v>112674403</v>
      </c>
      <c r="B491" s="8" t="s">
        <v>448</v>
      </c>
      <c r="C491" s="8" t="s">
        <v>203</v>
      </c>
      <c r="D491" s="70">
        <v>62257</v>
      </c>
      <c r="E491" s="71">
        <v>8970</v>
      </c>
      <c r="F491" s="72">
        <v>41814846.07</v>
      </c>
      <c r="G491" s="73">
        <v>74.88</v>
      </c>
      <c r="H491" s="29">
        <f t="shared" si="21"/>
        <v>92</v>
      </c>
      <c r="I491" s="38" t="str">
        <f t="array" ref="I491">H491&amp;CHOOSE(AND(H491&lt;&gt;{11,12,13})*MIN(4,MOD(H491,10))+1,"th","st","nd","rd","th")</f>
        <v>92nd</v>
      </c>
      <c r="J491" s="74">
        <v>1.46</v>
      </c>
      <c r="K491" s="75">
        <v>54723621.829999998</v>
      </c>
      <c r="L491" s="113">
        <v>4016.12</v>
      </c>
      <c r="M491" s="38">
        <v>596.28</v>
      </c>
      <c r="N491" s="72">
        <v>11852.37</v>
      </c>
      <c r="O491" s="29">
        <f t="shared" si="22"/>
        <v>48</v>
      </c>
      <c r="P491" s="38" t="str">
        <f t="array" ref="P491">O491&amp;CHOOSE(AND(O491&lt;&gt;{11,12,13})*MIN(4,MOD(O491,10))+1,"th","st","nd","rd","th")</f>
        <v>48th</v>
      </c>
      <c r="Q491" s="76">
        <v>1.0032000000000001</v>
      </c>
      <c r="R491" s="77">
        <v>1.46</v>
      </c>
      <c r="S491" s="78">
        <v>1.89E-2</v>
      </c>
      <c r="T491" s="79">
        <v>38</v>
      </c>
      <c r="U491" s="80">
        <v>29592461</v>
      </c>
      <c r="V491" s="72">
        <v>6415.85</v>
      </c>
      <c r="W491" s="29">
        <f t="shared" si="23"/>
        <v>47</v>
      </c>
      <c r="X491" s="38" t="str">
        <f t="array" ref="X491">W491&amp;CHOOSE(AND(W491&lt;&gt;{11,12,13})*MIN(4,MOD(W491,10))+1,"th","st","nd","rd","th")</f>
        <v>47th</v>
      </c>
      <c r="Y491" s="77">
        <v>0.04</v>
      </c>
      <c r="Z491" s="77">
        <v>1.5</v>
      </c>
      <c r="AA491" s="81">
        <v>1287887.8600000001</v>
      </c>
      <c r="AB491" s="82">
        <v>1644388236</v>
      </c>
      <c r="AC491" s="83">
        <v>564004372</v>
      </c>
      <c r="AD491" s="115">
        <v>40511280.189999998</v>
      </c>
      <c r="AE491" s="115">
        <v>1000</v>
      </c>
      <c r="AF491" s="115">
        <v>14678.02</v>
      </c>
      <c r="AG491" s="115">
        <v>55744.68</v>
      </c>
    </row>
    <row r="492" spans="1:33" x14ac:dyDescent="0.25">
      <c r="A492" s="7">
        <v>115674603</v>
      </c>
      <c r="B492" s="8" t="s">
        <v>456</v>
      </c>
      <c r="C492" s="8" t="s">
        <v>203</v>
      </c>
      <c r="D492" s="70">
        <v>64724</v>
      </c>
      <c r="E492" s="71">
        <v>8408</v>
      </c>
      <c r="F492" s="72">
        <v>28002416.150000002</v>
      </c>
      <c r="G492" s="73">
        <v>51.46</v>
      </c>
      <c r="H492" s="29">
        <f t="shared" si="21"/>
        <v>51</v>
      </c>
      <c r="I492" s="38" t="str">
        <f t="array" ref="I492">H492&amp;CHOOSE(AND(H492&lt;&gt;{11,12,13})*MIN(4,MOD(H492,10))+1,"th","st","nd","rd","th")</f>
        <v>51st</v>
      </c>
      <c r="J492" s="74">
        <v>1</v>
      </c>
      <c r="K492" s="75">
        <v>39228352.899999999</v>
      </c>
      <c r="L492" s="113">
        <v>3170.7849999999999</v>
      </c>
      <c r="M492" s="38">
        <v>322.54199999999997</v>
      </c>
      <c r="N492" s="72">
        <v>11210.56</v>
      </c>
      <c r="O492" s="29">
        <f t="shared" si="22"/>
        <v>35</v>
      </c>
      <c r="P492" s="38" t="str">
        <f t="array" ref="P492">O492&amp;CHOOSE(AND(O492&lt;&gt;{11,12,13})*MIN(4,MOD(O492,10))+1,"th","st","nd","rd","th")</f>
        <v>35th</v>
      </c>
      <c r="Q492" s="76">
        <v>1.0607</v>
      </c>
      <c r="R492" s="77">
        <v>1</v>
      </c>
      <c r="S492" s="78">
        <v>1.2800000000000001E-2</v>
      </c>
      <c r="T492" s="79">
        <v>297</v>
      </c>
      <c r="U492" s="80">
        <v>29226833</v>
      </c>
      <c r="V492" s="72">
        <v>8366.4699999999993</v>
      </c>
      <c r="W492" s="29">
        <f t="shared" si="23"/>
        <v>70</v>
      </c>
      <c r="X492" s="38" t="str">
        <f t="array" ref="X492">W492&amp;CHOOSE(AND(W492&lt;&gt;{11,12,13})*MIN(4,MOD(W492,10))+1,"th","st","nd","rd","th")</f>
        <v>70th</v>
      </c>
      <c r="Y492" s="77">
        <v>0</v>
      </c>
      <c r="Z492" s="77">
        <v>1</v>
      </c>
      <c r="AA492" s="81">
        <v>733565.43</v>
      </c>
      <c r="AB492" s="82">
        <v>1559755613</v>
      </c>
      <c r="AC492" s="83">
        <v>621351341</v>
      </c>
      <c r="AD492" s="115">
        <v>27232704.600000001</v>
      </c>
      <c r="AE492" s="115">
        <v>0</v>
      </c>
      <c r="AF492" s="115">
        <v>36146.120000000003</v>
      </c>
      <c r="AG492" s="115">
        <v>66192.03</v>
      </c>
    </row>
    <row r="493" spans="1:33" x14ac:dyDescent="0.25">
      <c r="A493" s="7">
        <v>112675503</v>
      </c>
      <c r="B493" s="8" t="s">
        <v>511</v>
      </c>
      <c r="C493" s="8" t="s">
        <v>203</v>
      </c>
      <c r="D493" s="70">
        <v>58057</v>
      </c>
      <c r="E493" s="71">
        <v>14647</v>
      </c>
      <c r="F493" s="72">
        <v>53157879.950000003</v>
      </c>
      <c r="G493" s="73">
        <v>62.51</v>
      </c>
      <c r="H493" s="29">
        <f t="shared" si="21"/>
        <v>73</v>
      </c>
      <c r="I493" s="38" t="str">
        <f t="array" ref="I493">H493&amp;CHOOSE(AND(H493&lt;&gt;{11,12,13})*MIN(4,MOD(H493,10))+1,"th","st","nd","rd","th")</f>
        <v>73rd</v>
      </c>
      <c r="J493" s="74">
        <v>1.22</v>
      </c>
      <c r="K493" s="75">
        <v>73687366</v>
      </c>
      <c r="L493" s="113">
        <v>5494.7030000000004</v>
      </c>
      <c r="M493" s="38">
        <v>742.43899999999996</v>
      </c>
      <c r="N493" s="72">
        <v>11779.5</v>
      </c>
      <c r="O493" s="29">
        <f t="shared" si="22"/>
        <v>47</v>
      </c>
      <c r="P493" s="38" t="str">
        <f t="array" ref="P493">O493&amp;CHOOSE(AND(O493&lt;&gt;{11,12,13})*MIN(4,MOD(O493,10))+1,"th","st","nd","rd","th")</f>
        <v>47th</v>
      </c>
      <c r="Q493" s="76">
        <v>1.0095000000000001</v>
      </c>
      <c r="R493" s="77">
        <v>1.22</v>
      </c>
      <c r="S493" s="78">
        <v>1.6799999999999999E-2</v>
      </c>
      <c r="T493" s="79">
        <v>92</v>
      </c>
      <c r="U493" s="80">
        <v>42379530</v>
      </c>
      <c r="V493" s="72">
        <v>6794.7</v>
      </c>
      <c r="W493" s="29">
        <f t="shared" si="23"/>
        <v>51</v>
      </c>
      <c r="X493" s="38" t="str">
        <f t="array" ref="X493">W493&amp;CHOOSE(AND(W493&lt;&gt;{11,12,13})*MIN(4,MOD(W493,10))+1,"th","st","nd","rd","th")</f>
        <v>51st</v>
      </c>
      <c r="Y493" s="77">
        <v>0</v>
      </c>
      <c r="Z493" s="77">
        <v>1.22</v>
      </c>
      <c r="AA493" s="81">
        <v>1904003.95</v>
      </c>
      <c r="AB493" s="82">
        <v>2282758387</v>
      </c>
      <c r="AC493" s="83">
        <v>879893070</v>
      </c>
      <c r="AD493" s="115">
        <v>50700234</v>
      </c>
      <c r="AE493" s="115">
        <v>0</v>
      </c>
      <c r="AF493" s="115">
        <v>553642</v>
      </c>
      <c r="AG493" s="115">
        <v>216947</v>
      </c>
    </row>
    <row r="494" spans="1:33" x14ac:dyDescent="0.25">
      <c r="A494" s="7">
        <v>112676203</v>
      </c>
      <c r="B494" s="8" t="s">
        <v>552</v>
      </c>
      <c r="C494" s="8" t="s">
        <v>203</v>
      </c>
      <c r="D494" s="70">
        <v>65141</v>
      </c>
      <c r="E494" s="71">
        <v>7169</v>
      </c>
      <c r="F494" s="72">
        <v>34199454.149999999</v>
      </c>
      <c r="G494" s="73">
        <v>73.23</v>
      </c>
      <c r="H494" s="29">
        <f t="shared" si="21"/>
        <v>90</v>
      </c>
      <c r="I494" s="38" t="str">
        <f t="array" ref="I494">H494&amp;CHOOSE(AND(H494&lt;&gt;{11,12,13})*MIN(4,MOD(H494,10))+1,"th","st","nd","rd","th")</f>
        <v>90th</v>
      </c>
      <c r="J494" s="74">
        <v>1.43</v>
      </c>
      <c r="K494" s="75">
        <v>44474342.5</v>
      </c>
      <c r="L494" s="113">
        <v>2809.8130000000001</v>
      </c>
      <c r="M494" s="38">
        <v>431.154</v>
      </c>
      <c r="N494" s="72">
        <v>13716.93</v>
      </c>
      <c r="O494" s="29">
        <f t="shared" si="22"/>
        <v>79</v>
      </c>
      <c r="P494" s="38" t="str">
        <f t="array" ref="P494">O494&amp;CHOOSE(AND(O494&lt;&gt;{11,12,13})*MIN(4,MOD(O494,10))+1,"th","st","nd","rd","th")</f>
        <v>79th</v>
      </c>
      <c r="Q494" s="76">
        <v>0.8669</v>
      </c>
      <c r="R494" s="77">
        <v>1.24</v>
      </c>
      <c r="S494" s="78">
        <v>1.77E-2</v>
      </c>
      <c r="T494" s="79">
        <v>58</v>
      </c>
      <c r="U494" s="80">
        <v>25949545</v>
      </c>
      <c r="V494" s="72">
        <v>8006.73</v>
      </c>
      <c r="W494" s="29">
        <f t="shared" si="23"/>
        <v>66</v>
      </c>
      <c r="X494" s="38" t="str">
        <f t="array" ref="X494">W494&amp;CHOOSE(AND(W494&lt;&gt;{11,12,13})*MIN(4,MOD(W494,10))+1,"th","st","nd","rd","th")</f>
        <v>66th</v>
      </c>
      <c r="Y494" s="77">
        <v>0</v>
      </c>
      <c r="Z494" s="77">
        <v>1.24</v>
      </c>
      <c r="AA494" s="81">
        <v>995286.14</v>
      </c>
      <c r="AB494" s="82">
        <v>1448025051</v>
      </c>
      <c r="AC494" s="83">
        <v>488508160</v>
      </c>
      <c r="AD494" s="115">
        <v>33173800.84</v>
      </c>
      <c r="AE494" s="115">
        <v>0</v>
      </c>
      <c r="AF494" s="115">
        <v>30367.17</v>
      </c>
      <c r="AG494" s="115">
        <v>18227.150000000001</v>
      </c>
    </row>
    <row r="495" spans="1:33" x14ac:dyDescent="0.25">
      <c r="A495" s="7">
        <v>112676403</v>
      </c>
      <c r="B495" s="8" t="s">
        <v>557</v>
      </c>
      <c r="C495" s="8" t="s">
        <v>203</v>
      </c>
      <c r="D495" s="70">
        <v>69026</v>
      </c>
      <c r="E495" s="71">
        <v>9741</v>
      </c>
      <c r="F495" s="72">
        <v>40873604.18</v>
      </c>
      <c r="G495" s="73">
        <v>60.79</v>
      </c>
      <c r="H495" s="29">
        <f t="shared" si="21"/>
        <v>70</v>
      </c>
      <c r="I495" s="38" t="str">
        <f t="array" ref="I495">H495&amp;CHOOSE(AND(H495&lt;&gt;{11,12,13})*MIN(4,MOD(H495,10))+1,"th","st","nd","rd","th")</f>
        <v>70th</v>
      </c>
      <c r="J495" s="74">
        <v>1.19</v>
      </c>
      <c r="K495" s="75">
        <v>56135007.68</v>
      </c>
      <c r="L495" s="113">
        <v>4142.3919999999998</v>
      </c>
      <c r="M495" s="38">
        <v>326.54599999999999</v>
      </c>
      <c r="N495" s="72">
        <v>12550.13</v>
      </c>
      <c r="O495" s="29">
        <f t="shared" si="22"/>
        <v>63</v>
      </c>
      <c r="P495" s="38" t="str">
        <f t="array" ref="P495">O495&amp;CHOOSE(AND(O495&lt;&gt;{11,12,13})*MIN(4,MOD(O495,10))+1,"th","st","nd","rd","th")</f>
        <v>63rd</v>
      </c>
      <c r="Q495" s="76">
        <v>0.94750000000000001</v>
      </c>
      <c r="R495" s="77">
        <v>1.1299999999999999</v>
      </c>
      <c r="S495" s="78">
        <v>1.3899999999999999E-2</v>
      </c>
      <c r="T495" s="79">
        <v>219</v>
      </c>
      <c r="U495" s="80">
        <v>39444386</v>
      </c>
      <c r="V495" s="72">
        <v>8826.34</v>
      </c>
      <c r="W495" s="29">
        <f t="shared" si="23"/>
        <v>74</v>
      </c>
      <c r="X495" s="38" t="str">
        <f t="array" ref="X495">W495&amp;CHOOSE(AND(W495&lt;&gt;{11,12,13})*MIN(4,MOD(W495,10))+1,"th","st","nd","rd","th")</f>
        <v>74th</v>
      </c>
      <c r="Y495" s="77">
        <v>0</v>
      </c>
      <c r="Z495" s="77">
        <v>1.1299999999999999</v>
      </c>
      <c r="AA495" s="81">
        <v>1122047.53</v>
      </c>
      <c r="AB495" s="82">
        <v>2242250046</v>
      </c>
      <c r="AC495" s="83">
        <v>701360884</v>
      </c>
      <c r="AD495" s="115">
        <v>39650169.829999998</v>
      </c>
      <c r="AE495" s="115">
        <v>0</v>
      </c>
      <c r="AF495" s="115">
        <v>101386.82</v>
      </c>
      <c r="AG495" s="115">
        <v>49247.74</v>
      </c>
    </row>
    <row r="496" spans="1:33" x14ac:dyDescent="0.25">
      <c r="A496" s="7">
        <v>112676503</v>
      </c>
      <c r="B496" s="8" t="s">
        <v>566</v>
      </c>
      <c r="C496" s="8" t="s">
        <v>203</v>
      </c>
      <c r="D496" s="70">
        <v>72212</v>
      </c>
      <c r="E496" s="71">
        <v>7952</v>
      </c>
      <c r="F496" s="72">
        <v>34212925</v>
      </c>
      <c r="G496" s="73">
        <v>59.58</v>
      </c>
      <c r="H496" s="29">
        <f t="shared" si="21"/>
        <v>68</v>
      </c>
      <c r="I496" s="38" t="str">
        <f t="array" ref="I496">H496&amp;CHOOSE(AND(H496&lt;&gt;{11,12,13})*MIN(4,MOD(H496,10))+1,"th","st","nd","rd","th")</f>
        <v>68th</v>
      </c>
      <c r="J496" s="74">
        <v>1.1599999999999999</v>
      </c>
      <c r="K496" s="75">
        <v>45367908.810000002</v>
      </c>
      <c r="L496" s="113">
        <v>3162.6179999999999</v>
      </c>
      <c r="M496" s="38">
        <v>151.839</v>
      </c>
      <c r="N496" s="72">
        <v>13672.6</v>
      </c>
      <c r="O496" s="29">
        <f t="shared" si="22"/>
        <v>77</v>
      </c>
      <c r="P496" s="38" t="str">
        <f t="array" ref="P496">O496&amp;CHOOSE(AND(O496&lt;&gt;{11,12,13})*MIN(4,MOD(O496,10))+1,"th","st","nd","rd","th")</f>
        <v>77th</v>
      </c>
      <c r="Q496" s="76">
        <v>0.86970000000000003</v>
      </c>
      <c r="R496" s="77">
        <v>1.01</v>
      </c>
      <c r="S496" s="78">
        <v>1.47E-2</v>
      </c>
      <c r="T496" s="79">
        <v>176</v>
      </c>
      <c r="U496" s="80">
        <v>31214423</v>
      </c>
      <c r="V496" s="72">
        <v>9417.66</v>
      </c>
      <c r="W496" s="29">
        <f t="shared" si="23"/>
        <v>79</v>
      </c>
      <c r="X496" s="38" t="str">
        <f t="array" ref="X496">W496&amp;CHOOSE(AND(W496&lt;&gt;{11,12,13})*MIN(4,MOD(W496,10))+1,"th","st","nd","rd","th")</f>
        <v>79th</v>
      </c>
      <c r="Y496" s="77">
        <v>0</v>
      </c>
      <c r="Z496" s="77">
        <v>1.01</v>
      </c>
      <c r="AA496" s="81">
        <v>1076748.54</v>
      </c>
      <c r="AB496" s="82">
        <v>1730862278</v>
      </c>
      <c r="AC496" s="83">
        <v>598572289</v>
      </c>
      <c r="AD496" s="115">
        <v>33103648.57</v>
      </c>
      <c r="AE496" s="115">
        <v>0</v>
      </c>
      <c r="AF496" s="115">
        <v>32527.89</v>
      </c>
      <c r="AG496" s="115">
        <v>50671.91</v>
      </c>
    </row>
    <row r="497" spans="1:33" x14ac:dyDescent="0.25">
      <c r="A497" s="7">
        <v>112676703</v>
      </c>
      <c r="B497" s="8" t="s">
        <v>569</v>
      </c>
      <c r="C497" s="8" t="s">
        <v>203</v>
      </c>
      <c r="D497" s="70">
        <v>66435</v>
      </c>
      <c r="E497" s="71">
        <v>10409</v>
      </c>
      <c r="F497" s="72">
        <v>40634260.170000002</v>
      </c>
      <c r="G497" s="73">
        <v>58.76</v>
      </c>
      <c r="H497" s="29">
        <f t="shared" si="21"/>
        <v>67</v>
      </c>
      <c r="I497" s="38" t="str">
        <f t="array" ref="I497">H497&amp;CHOOSE(AND(H497&lt;&gt;{11,12,13})*MIN(4,MOD(H497,10))+1,"th","st","nd","rd","th")</f>
        <v>67th</v>
      </c>
      <c r="J497" s="74">
        <v>1.1499999999999999</v>
      </c>
      <c r="K497" s="75">
        <v>55615546.119999997</v>
      </c>
      <c r="L497" s="113">
        <v>3912.7159999999999</v>
      </c>
      <c r="M497" s="38">
        <v>413.83199999999999</v>
      </c>
      <c r="N497" s="72">
        <v>12833.85</v>
      </c>
      <c r="O497" s="29">
        <f t="shared" si="22"/>
        <v>67</v>
      </c>
      <c r="P497" s="38" t="str">
        <f t="array" ref="P497">O497&amp;CHOOSE(AND(O497&lt;&gt;{11,12,13})*MIN(4,MOD(O497,10))+1,"th","st","nd","rd","th")</f>
        <v>67th</v>
      </c>
      <c r="Q497" s="76">
        <v>0.92649999999999999</v>
      </c>
      <c r="R497" s="77">
        <v>1.07</v>
      </c>
      <c r="S497" s="78">
        <v>1.5599999999999999E-2</v>
      </c>
      <c r="T497" s="79">
        <v>132</v>
      </c>
      <c r="U497" s="80">
        <v>34959808</v>
      </c>
      <c r="V497" s="72">
        <v>8080.3</v>
      </c>
      <c r="W497" s="29">
        <f t="shared" si="23"/>
        <v>67</v>
      </c>
      <c r="X497" s="38" t="str">
        <f t="array" ref="X497">W497&amp;CHOOSE(AND(W497&lt;&gt;{11,12,13})*MIN(4,MOD(W497,10))+1,"th","st","nd","rd","th")</f>
        <v>67th</v>
      </c>
      <c r="Y497" s="77">
        <v>0</v>
      </c>
      <c r="Z497" s="77">
        <v>1.07</v>
      </c>
      <c r="AA497" s="81">
        <v>1001263.21</v>
      </c>
      <c r="AB497" s="82">
        <v>1906974677</v>
      </c>
      <c r="AC497" s="83">
        <v>701966206</v>
      </c>
      <c r="AD497" s="115">
        <v>39026325.369999997</v>
      </c>
      <c r="AE497" s="115">
        <v>560049</v>
      </c>
      <c r="AF497" s="115">
        <v>46622.59</v>
      </c>
      <c r="AG497" s="115">
        <v>89284.4</v>
      </c>
    </row>
    <row r="498" spans="1:33" x14ac:dyDescent="0.25">
      <c r="A498" s="7">
        <v>115219002</v>
      </c>
      <c r="B498" s="8" t="s">
        <v>634</v>
      </c>
      <c r="C498" s="8" t="s">
        <v>203</v>
      </c>
      <c r="D498" s="70">
        <v>59000</v>
      </c>
      <c r="E498" s="71">
        <v>25521</v>
      </c>
      <c r="F498" s="72">
        <v>74502081.270000011</v>
      </c>
      <c r="G498" s="73">
        <v>49.48</v>
      </c>
      <c r="H498" s="29">
        <f t="shared" si="21"/>
        <v>45</v>
      </c>
      <c r="I498" s="38" t="str">
        <f t="array" ref="I498">H498&amp;CHOOSE(AND(H498&lt;&gt;{11,12,13})*MIN(4,MOD(H498,10))+1,"th","st","nd","rd","th")</f>
        <v>45th</v>
      </c>
      <c r="J498" s="74">
        <v>0.97</v>
      </c>
      <c r="K498" s="75">
        <v>92320513.120000005</v>
      </c>
      <c r="L498" s="113">
        <v>7786.8119999999999</v>
      </c>
      <c r="M498" s="38">
        <v>1127.711</v>
      </c>
      <c r="N498" s="72">
        <v>10311.780000000001</v>
      </c>
      <c r="O498" s="29">
        <f t="shared" si="22"/>
        <v>16</v>
      </c>
      <c r="P498" s="38" t="str">
        <f t="array" ref="P498">O498&amp;CHOOSE(AND(O498&lt;&gt;{11,12,13})*MIN(4,MOD(O498,10))+1,"th","st","nd","rd","th")</f>
        <v>16th</v>
      </c>
      <c r="Q498" s="76">
        <v>1.1531</v>
      </c>
      <c r="R498" s="77">
        <v>0.97</v>
      </c>
      <c r="S498" s="78">
        <v>1.17E-2</v>
      </c>
      <c r="T498" s="79">
        <v>366</v>
      </c>
      <c r="U498" s="80">
        <v>85690701</v>
      </c>
      <c r="V498" s="72">
        <v>9612.48</v>
      </c>
      <c r="W498" s="29">
        <f t="shared" si="23"/>
        <v>81</v>
      </c>
      <c r="X498" s="38" t="str">
        <f t="array" ref="X498">W498&amp;CHOOSE(AND(W498&lt;&gt;{11,12,13})*MIN(4,MOD(W498,10))+1,"th","st","nd","rd","th")</f>
        <v>81st</v>
      </c>
      <c r="Y498" s="77">
        <v>0</v>
      </c>
      <c r="Z498" s="77">
        <v>0.97</v>
      </c>
      <c r="AA498" s="81">
        <v>1282881</v>
      </c>
      <c r="AB498" s="82">
        <v>4542367866</v>
      </c>
      <c r="AC498" s="83">
        <v>1852460599</v>
      </c>
      <c r="AD498" s="115">
        <v>73043650.430000007</v>
      </c>
      <c r="AE498" s="115">
        <v>0</v>
      </c>
      <c r="AF498" s="115">
        <v>175549.84</v>
      </c>
      <c r="AG498" s="115">
        <v>395935.12</v>
      </c>
    </row>
    <row r="499" spans="1:33" x14ac:dyDescent="0.25">
      <c r="A499" s="7">
        <v>112678503</v>
      </c>
      <c r="B499" s="8" t="s">
        <v>635</v>
      </c>
      <c r="C499" s="8" t="s">
        <v>203</v>
      </c>
      <c r="D499" s="70">
        <v>53212</v>
      </c>
      <c r="E499" s="71">
        <v>9594</v>
      </c>
      <c r="F499" s="72">
        <v>38624409.299999997</v>
      </c>
      <c r="G499" s="73">
        <v>75.66</v>
      </c>
      <c r="H499" s="29">
        <f t="shared" si="21"/>
        <v>93</v>
      </c>
      <c r="I499" s="38" t="str">
        <f t="array" ref="I499">H499&amp;CHOOSE(AND(H499&lt;&gt;{11,12,13})*MIN(4,MOD(H499,10))+1,"th","st","nd","rd","th")</f>
        <v>93rd</v>
      </c>
      <c r="J499" s="74">
        <v>1.48</v>
      </c>
      <c r="K499" s="75">
        <v>45887061</v>
      </c>
      <c r="L499" s="113">
        <v>3219.8049999999998</v>
      </c>
      <c r="M499" s="38">
        <v>540.60199999999998</v>
      </c>
      <c r="N499" s="72">
        <v>12180.53</v>
      </c>
      <c r="O499" s="29">
        <f t="shared" si="22"/>
        <v>56</v>
      </c>
      <c r="P499" s="38" t="str">
        <f t="array" ref="P499">O499&amp;CHOOSE(AND(O499&lt;&gt;{11,12,13})*MIN(4,MOD(O499,10))+1,"th","st","nd","rd","th")</f>
        <v>56th</v>
      </c>
      <c r="Q499" s="76">
        <v>0.97619999999999996</v>
      </c>
      <c r="R499" s="77">
        <v>1.44</v>
      </c>
      <c r="S499" s="78">
        <v>1.8499999999999999E-2</v>
      </c>
      <c r="T499" s="79">
        <v>46</v>
      </c>
      <c r="U499" s="80">
        <v>28017223</v>
      </c>
      <c r="V499" s="72">
        <v>7450.58</v>
      </c>
      <c r="W499" s="29">
        <f t="shared" si="23"/>
        <v>60</v>
      </c>
      <c r="X499" s="38" t="str">
        <f t="array" ref="X499">W499&amp;CHOOSE(AND(W499&lt;&gt;{11,12,13})*MIN(4,MOD(W499,10))+1,"th","st","nd","rd","th")</f>
        <v>60th</v>
      </c>
      <c r="Y499" s="77">
        <v>0</v>
      </c>
      <c r="Z499" s="77">
        <v>1.44</v>
      </c>
      <c r="AA499" s="81">
        <v>1063392.3</v>
      </c>
      <c r="AB499" s="82">
        <v>1570363073</v>
      </c>
      <c r="AC499" s="83">
        <v>520474464</v>
      </c>
      <c r="AD499" s="115">
        <v>36505296</v>
      </c>
      <c r="AE499" s="115">
        <v>0</v>
      </c>
      <c r="AF499" s="115">
        <v>1055721</v>
      </c>
      <c r="AG499" s="115">
        <v>83321</v>
      </c>
    </row>
    <row r="500" spans="1:33" x14ac:dyDescent="0.25">
      <c r="A500" s="7">
        <v>112679002</v>
      </c>
      <c r="B500" s="8" t="s">
        <v>656</v>
      </c>
      <c r="C500" s="8" t="s">
        <v>203</v>
      </c>
      <c r="D500" s="70">
        <v>29025</v>
      </c>
      <c r="E500" s="71">
        <v>16263</v>
      </c>
      <c r="F500" s="72">
        <v>36497003.460000001</v>
      </c>
      <c r="G500" s="73">
        <v>77.319999999999993</v>
      </c>
      <c r="H500" s="29">
        <f t="shared" si="21"/>
        <v>94</v>
      </c>
      <c r="I500" s="38" t="str">
        <f t="array" ref="I500">H500&amp;CHOOSE(AND(H500&lt;&gt;{11,12,13})*MIN(4,MOD(H500,10))+1,"th","st","nd","rd","th")</f>
        <v>94th</v>
      </c>
      <c r="J500" s="74">
        <v>1.51</v>
      </c>
      <c r="K500" s="75">
        <v>108264935.8</v>
      </c>
      <c r="L500" s="113">
        <v>8029.56</v>
      </c>
      <c r="M500" s="38">
        <v>5695.24</v>
      </c>
      <c r="N500" s="72">
        <v>7887.94</v>
      </c>
      <c r="O500" s="29">
        <f t="shared" si="22"/>
        <v>1</v>
      </c>
      <c r="P500" s="38" t="str">
        <f t="array" ref="P500">O500&amp;CHOOSE(AND(O500&lt;&gt;{11,12,13})*MIN(4,MOD(O500,10))+1,"th","st","nd","rd","th")</f>
        <v>1st</v>
      </c>
      <c r="Q500" s="76">
        <v>1.5075000000000001</v>
      </c>
      <c r="R500" s="77">
        <v>1.51</v>
      </c>
      <c r="S500" s="78">
        <v>2.4400000000000002E-2</v>
      </c>
      <c r="T500" s="79">
        <v>3</v>
      </c>
      <c r="U500" s="80">
        <v>20048727</v>
      </c>
      <c r="V500" s="72">
        <v>1460.77</v>
      </c>
      <c r="W500" s="29">
        <f t="shared" si="23"/>
        <v>0</v>
      </c>
      <c r="X500" s="38" t="str">
        <f t="array" ref="X500">W500&amp;CHOOSE(AND(W500&lt;&gt;{11,12,13})*MIN(4,MOD(W500,10))+1,"th","st","nd","rd","th")</f>
        <v>0th</v>
      </c>
      <c r="Y500" s="77">
        <v>0.78</v>
      </c>
      <c r="Z500" s="77">
        <v>2.29</v>
      </c>
      <c r="AA500" s="81">
        <v>2901801.73</v>
      </c>
      <c r="AB500" s="82">
        <v>990021227</v>
      </c>
      <c r="AC500" s="83">
        <v>506152424</v>
      </c>
      <c r="AD500" s="115">
        <v>33374734.690000001</v>
      </c>
      <c r="AE500" s="115">
        <v>0</v>
      </c>
      <c r="AF500" s="115">
        <v>220467.04</v>
      </c>
      <c r="AG500" s="115">
        <v>4567.95</v>
      </c>
    </row>
    <row r="501" spans="1:33" x14ac:dyDescent="0.25">
      <c r="A501" s="7">
        <v>112679403</v>
      </c>
      <c r="B501" s="8" t="s">
        <v>657</v>
      </c>
      <c r="C501" s="8" t="s">
        <v>203</v>
      </c>
      <c r="D501" s="70">
        <v>65518</v>
      </c>
      <c r="E501" s="71">
        <v>7902</v>
      </c>
      <c r="F501" s="72">
        <v>43248770.559999995</v>
      </c>
      <c r="G501" s="73">
        <v>83.54</v>
      </c>
      <c r="H501" s="29">
        <f t="shared" si="21"/>
        <v>97</v>
      </c>
      <c r="I501" s="38" t="str">
        <f t="array" ref="I501">H501&amp;CHOOSE(AND(H501&lt;&gt;{11,12,13})*MIN(4,MOD(H501,10))+1,"th","st","nd","rd","th")</f>
        <v>97th</v>
      </c>
      <c r="J501" s="74">
        <v>1.63</v>
      </c>
      <c r="K501" s="75">
        <v>45681408.030000001</v>
      </c>
      <c r="L501" s="113">
        <v>3030.9360000000001</v>
      </c>
      <c r="M501" s="38">
        <v>196.36</v>
      </c>
      <c r="N501" s="72">
        <v>14108.96</v>
      </c>
      <c r="O501" s="29">
        <f t="shared" si="22"/>
        <v>81</v>
      </c>
      <c r="P501" s="38" t="str">
        <f t="array" ref="P501">O501&amp;CHOOSE(AND(O501&lt;&gt;{11,12,13})*MIN(4,MOD(O501,10))+1,"th","st","nd","rd","th")</f>
        <v>81st</v>
      </c>
      <c r="Q501" s="76">
        <v>0.84279999999999999</v>
      </c>
      <c r="R501" s="77">
        <v>1.37</v>
      </c>
      <c r="S501" s="78">
        <v>1.7399999999999999E-2</v>
      </c>
      <c r="T501" s="79">
        <v>68</v>
      </c>
      <c r="U501" s="80">
        <v>33275956</v>
      </c>
      <c r="V501" s="72">
        <v>10310.790000000001</v>
      </c>
      <c r="W501" s="29">
        <f t="shared" si="23"/>
        <v>84</v>
      </c>
      <c r="X501" s="38" t="str">
        <f t="array" ref="X501">W501&amp;CHOOSE(AND(W501&lt;&gt;{11,12,13})*MIN(4,MOD(W501,10))+1,"th","st","nd","rd","th")</f>
        <v>84th</v>
      </c>
      <c r="Y501" s="77">
        <v>0</v>
      </c>
      <c r="Z501" s="77">
        <v>1.37</v>
      </c>
      <c r="AA501" s="81">
        <v>662950.23</v>
      </c>
      <c r="AB501" s="82">
        <v>1757656771</v>
      </c>
      <c r="AC501" s="83">
        <v>725623498</v>
      </c>
      <c r="AD501" s="115">
        <v>42470673.670000002</v>
      </c>
      <c r="AE501" s="115">
        <v>0</v>
      </c>
      <c r="AF501" s="115">
        <v>115146.66</v>
      </c>
      <c r="AG501" s="115">
        <v>147609.76999999999</v>
      </c>
    </row>
    <row r="502" spans="1:33" x14ac:dyDescent="0.25">
      <c r="A502" s="8"/>
      <c r="B502" s="8"/>
      <c r="C502" s="8"/>
      <c r="D502" s="84"/>
      <c r="E502" s="71"/>
      <c r="F502" s="85"/>
      <c r="G502" s="86"/>
      <c r="H502" s="86"/>
      <c r="I502" s="86"/>
      <c r="J502" s="86"/>
      <c r="K502" s="57"/>
      <c r="L502" s="87"/>
      <c r="M502" s="87"/>
      <c r="N502" s="80"/>
      <c r="O502" s="80"/>
      <c r="P502" s="80"/>
      <c r="Q502" s="57"/>
      <c r="R502" s="57"/>
      <c r="S502" s="78"/>
      <c r="T502" s="78"/>
      <c r="U502" s="80"/>
      <c r="V502" s="80"/>
      <c r="W502" s="80"/>
      <c r="X502" s="80"/>
      <c r="Y502" s="80"/>
      <c r="Z502" s="80"/>
      <c r="AA502" s="81"/>
      <c r="AB502" s="82"/>
      <c r="AC502" s="83"/>
      <c r="AD502" s="116"/>
      <c r="AE502" s="116"/>
      <c r="AF502" s="116"/>
      <c r="AG502" s="116"/>
    </row>
    <row r="503" spans="1:33" x14ac:dyDescent="0.25">
      <c r="A503" s="48"/>
      <c r="B503" s="48"/>
      <c r="C503" s="48"/>
      <c r="D503" s="85"/>
      <c r="E503" s="71">
        <v>4958859</v>
      </c>
      <c r="F503" s="80">
        <v>16389398866.009998</v>
      </c>
      <c r="G503" s="86">
        <v>51.255000000000003</v>
      </c>
      <c r="H503" s="86"/>
      <c r="I503" s="86"/>
      <c r="J503" s="86">
        <v>514.88000000000011</v>
      </c>
      <c r="K503" s="75">
        <v>24836323093.37001</v>
      </c>
      <c r="L503" s="108">
        <v>1708482.0029999998</v>
      </c>
      <c r="M503" s="38">
        <v>393437.97800000006</v>
      </c>
      <c r="N503" s="72">
        <v>11890.85</v>
      </c>
      <c r="O503" s="72"/>
      <c r="P503" s="72"/>
      <c r="Q503" s="57"/>
      <c r="R503" s="86">
        <v>470.30000000000007</v>
      </c>
      <c r="S503" s="78">
        <v>1.34E-2</v>
      </c>
      <c r="T503" s="78"/>
      <c r="U503" s="80">
        <v>15266689484</v>
      </c>
      <c r="V503" s="72">
        <v>6709.22</v>
      </c>
      <c r="W503" s="72"/>
      <c r="X503" s="72"/>
      <c r="Y503" s="88">
        <v>73.470000000000027</v>
      </c>
      <c r="Z503" s="88">
        <v>543.76999999999987</v>
      </c>
      <c r="AA503" s="81">
        <v>616499999.99999988</v>
      </c>
      <c r="AB503" s="82">
        <v>811062529747</v>
      </c>
      <c r="AC503" s="83">
        <v>328242656054</v>
      </c>
      <c r="AD503" s="117">
        <v>15588906028.260008</v>
      </c>
      <c r="AE503" s="117">
        <v>16997154.09</v>
      </c>
      <c r="AF503" s="117">
        <v>166995683.65999988</v>
      </c>
      <c r="AG503" s="117">
        <v>91489909.520000115</v>
      </c>
    </row>
    <row r="504" spans="1:33" x14ac:dyDescent="0.25">
      <c r="A504" s="84"/>
      <c r="B504" s="84"/>
      <c r="C504" s="84"/>
      <c r="D504" s="85"/>
      <c r="E504" s="71"/>
      <c r="F504" s="85"/>
      <c r="G504" s="90"/>
      <c r="H504" s="90"/>
      <c r="I504" s="90"/>
      <c r="J504" s="86"/>
      <c r="K504" s="57"/>
      <c r="L504" s="57"/>
      <c r="M504" s="57"/>
      <c r="N504" s="91" t="s">
        <v>1652</v>
      </c>
      <c r="O504" s="91"/>
      <c r="P504" s="91"/>
      <c r="Q504" s="57"/>
      <c r="R504" s="57"/>
      <c r="S504" s="92" t="s">
        <v>1652</v>
      </c>
      <c r="T504" s="92"/>
      <c r="U504" s="91"/>
      <c r="V504" s="91" t="s">
        <v>1652</v>
      </c>
      <c r="W504" s="91"/>
      <c r="X504" s="91"/>
      <c r="Y504" s="91"/>
      <c r="Z504" s="91"/>
      <c r="AA504" s="85"/>
      <c r="AB504" s="82"/>
      <c r="AC504" s="93"/>
      <c r="AD504" s="116"/>
      <c r="AE504" s="116"/>
      <c r="AF504" s="116"/>
      <c r="AG504" s="116"/>
    </row>
    <row r="505" spans="1:33" x14ac:dyDescent="0.25">
      <c r="A505" s="84"/>
      <c r="B505" s="84"/>
      <c r="C505" s="84"/>
      <c r="D505" s="84"/>
      <c r="E505" s="71"/>
      <c r="F505" s="85"/>
      <c r="G505" s="110"/>
      <c r="H505" s="110"/>
      <c r="I505" s="110"/>
      <c r="J505" s="110"/>
      <c r="K505" s="75"/>
      <c r="L505" s="110"/>
      <c r="M505" s="110"/>
      <c r="N505" s="80"/>
      <c r="O505" s="80"/>
      <c r="P505" s="80"/>
      <c r="Q505" s="110"/>
      <c r="R505" s="110"/>
      <c r="S505" s="78"/>
      <c r="T505" s="78"/>
      <c r="U505" s="80"/>
      <c r="V505" s="80"/>
      <c r="W505" s="80"/>
      <c r="X505" s="80"/>
      <c r="Y505" s="112"/>
      <c r="Z505" s="80"/>
      <c r="AA505" s="85"/>
      <c r="AB505" s="82"/>
      <c r="AC505" s="83"/>
      <c r="AD505" s="116"/>
      <c r="AE505" s="116"/>
      <c r="AF505" s="116"/>
      <c r="AG505" s="11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09"/>
  <sheetViews>
    <sheetView workbookViewId="0">
      <pane xSplit="3" ySplit="1" topLeftCell="D481" activePane="bottomRight" state="frozen"/>
      <selection pane="topRight" activeCell="D1" sqref="D1"/>
      <selection pane="bottomLeft" activeCell="A2" sqref="A2"/>
      <selection pane="bottomRight" activeCell="E506" sqref="E506"/>
    </sheetView>
  </sheetViews>
  <sheetFormatPr defaultRowHeight="15" x14ac:dyDescent="0.25"/>
  <cols>
    <col min="1" max="1" width="11.42578125" customWidth="1"/>
    <col min="2" max="2" width="21" customWidth="1"/>
    <col min="3" max="3" width="14.140625" customWidth="1"/>
    <col min="4" max="51" width="11.7109375" customWidth="1"/>
  </cols>
  <sheetData>
    <row r="1" spans="1:47" ht="58.9" customHeight="1" x14ac:dyDescent="0.25">
      <c r="A1" s="5" t="s">
        <v>90</v>
      </c>
      <c r="B1" s="6" t="s">
        <v>91</v>
      </c>
      <c r="C1" s="6" t="s">
        <v>92</v>
      </c>
      <c r="D1" s="22" t="s">
        <v>1694</v>
      </c>
      <c r="E1" s="22"/>
      <c r="F1" s="22" t="s">
        <v>1591</v>
      </c>
      <c r="G1" s="22" t="s">
        <v>1695</v>
      </c>
      <c r="H1" s="23" t="s">
        <v>1696</v>
      </c>
      <c r="I1" s="23" t="s">
        <v>1594</v>
      </c>
      <c r="J1" s="23" t="s">
        <v>1595</v>
      </c>
      <c r="K1" s="22" t="s">
        <v>1697</v>
      </c>
      <c r="L1" s="22" t="s">
        <v>1698</v>
      </c>
      <c r="M1" s="22"/>
      <c r="N1" s="22" t="s">
        <v>1598</v>
      </c>
      <c r="O1" s="22" t="s">
        <v>1699</v>
      </c>
      <c r="P1" s="22"/>
      <c r="Q1" s="22" t="s">
        <v>1600</v>
      </c>
      <c r="R1" s="23" t="s">
        <v>1601</v>
      </c>
      <c r="S1" s="23" t="s">
        <v>1602</v>
      </c>
      <c r="T1" s="23" t="s">
        <v>1603</v>
      </c>
      <c r="U1" s="23" t="s">
        <v>1604</v>
      </c>
      <c r="V1" s="22" t="s">
        <v>1700</v>
      </c>
      <c r="W1" s="24" t="s">
        <v>1606</v>
      </c>
      <c r="X1" s="24"/>
      <c r="Y1" s="24" t="s">
        <v>1607</v>
      </c>
      <c r="Z1" s="23" t="s">
        <v>1608</v>
      </c>
      <c r="AA1" s="22" t="s">
        <v>1701</v>
      </c>
      <c r="AB1" s="22" t="s">
        <v>1610</v>
      </c>
      <c r="AC1" s="22"/>
      <c r="AD1" s="22" t="s">
        <v>1611</v>
      </c>
      <c r="AE1" s="23" t="s">
        <v>1612</v>
      </c>
      <c r="AF1" s="22" t="s">
        <v>1702</v>
      </c>
      <c r="AG1" s="22" t="s">
        <v>1679</v>
      </c>
      <c r="AH1" s="22" t="s">
        <v>1613</v>
      </c>
      <c r="AI1" s="23" t="s">
        <v>1680</v>
      </c>
      <c r="AJ1" s="23"/>
      <c r="AK1" s="23" t="s">
        <v>1681</v>
      </c>
      <c r="AL1" s="23" t="s">
        <v>1618</v>
      </c>
      <c r="AM1" s="23" t="s">
        <v>1619</v>
      </c>
      <c r="AN1" s="23" t="s">
        <v>1620</v>
      </c>
      <c r="AO1" s="23"/>
      <c r="AP1" s="23" t="s">
        <v>1621</v>
      </c>
      <c r="AQ1" s="22" t="s">
        <v>1622</v>
      </c>
      <c r="AR1" s="26" t="s">
        <v>717</v>
      </c>
      <c r="AS1" s="26"/>
      <c r="AT1" s="23" t="s">
        <v>1624</v>
      </c>
      <c r="AU1" s="26" t="s">
        <v>5</v>
      </c>
    </row>
    <row r="2" spans="1:47" x14ac:dyDescent="0.25">
      <c r="A2" s="7">
        <v>112011103</v>
      </c>
      <c r="B2" s="8" t="s">
        <v>144</v>
      </c>
      <c r="C2" s="8" t="s">
        <v>145</v>
      </c>
      <c r="D2" s="27">
        <v>68808</v>
      </c>
      <c r="E2" s="29">
        <f>ROUND(_xlfn.PERCENTRANK.EXC(D$2:D$501,D2)*100,0)</f>
        <v>82</v>
      </c>
      <c r="F2" s="38" t="str">
        <f t="array" ref="F2">E2&amp;CHOOSE(AND(E2&lt;&gt;{11,12,13})*MIN(4,MOD(E2,10))+1,"th","st","nd","rd","th")</f>
        <v>82nd</v>
      </c>
      <c r="G2" s="29">
        <v>4822</v>
      </c>
      <c r="H2" s="30">
        <v>0.79779999999999995</v>
      </c>
      <c r="I2" s="31">
        <v>0.67179999999999995</v>
      </c>
      <c r="J2" s="94">
        <v>202</v>
      </c>
      <c r="K2" s="33">
        <v>0</v>
      </c>
      <c r="L2" s="34">
        <v>9.4299999999999995E-2</v>
      </c>
      <c r="M2" s="29">
        <f>ROUND(_xlfn.PERCENTRANK.EXC(L$2:L$501,L2)*100,0)</f>
        <v>28</v>
      </c>
      <c r="N2" s="38" t="str">
        <f t="array" ref="N2">M2&amp;CHOOSE(AND(M2&lt;&gt;{11,12,13})*MIN(4,MOD(M2,10))+1,"th","st","nd","rd","th")</f>
        <v>28th</v>
      </c>
      <c r="O2" s="34">
        <v>0.1472</v>
      </c>
      <c r="P2" s="29">
        <f>ROUND(_xlfn.PERCENTRANK.EXC(O$2:O$501,O2)*100,0)</f>
        <v>38</v>
      </c>
      <c r="Q2" s="38" t="str">
        <f t="array" ref="Q2">P2&amp;CHOOSE(AND(P2&lt;&gt;{11,12,13})*MIN(4,MOD(P2,10))+1,"th","st","nd","rd","th")</f>
        <v>38th</v>
      </c>
      <c r="R2" s="35">
        <v>116.345</v>
      </c>
      <c r="S2" s="35">
        <v>90.805999999999997</v>
      </c>
      <c r="T2" s="35">
        <v>0</v>
      </c>
      <c r="U2" s="35">
        <v>207.15100000000001</v>
      </c>
      <c r="V2" s="36">
        <v>57.722000000000008</v>
      </c>
      <c r="W2" s="220">
        <f>V2/AF2</f>
        <v>2.8070861393495884E-2</v>
      </c>
      <c r="X2" s="29">
        <f>ROUNDUP(_xlfn.PERCENTRANK.EXC(W$2:W$501,W2)*100,0)</f>
        <v>58</v>
      </c>
      <c r="Y2" s="38" t="str">
        <f t="array" ref="Y2">X2&amp;CHOOSE(AND(X2&lt;&gt;{11,12,13})*MIN(4,MOD(X2,10))+1,"th","st","nd","rd","th")</f>
        <v>58th</v>
      </c>
      <c r="Z2" s="37">
        <v>11.544</v>
      </c>
      <c r="AA2" s="28">
        <v>71</v>
      </c>
      <c r="AB2" s="221">
        <f>AA2/AF2</f>
        <v>3.4528102957939913E-2</v>
      </c>
      <c r="AC2" s="29">
        <f>ROUNDUP(_xlfn.PERCENTRANK.EXC(AB$2:AB$501,AB2)*100,0)</f>
        <v>89</v>
      </c>
      <c r="AD2" s="38" t="str">
        <f t="array" ref="AD2">AC2&amp;CHOOSE(AND(AC2&lt;&gt;{11,12,13})*MIN(4,MOD(AC2,10))+1,"th","st","nd","rd","th")</f>
        <v>89th</v>
      </c>
      <c r="AE2" s="37">
        <v>42.6</v>
      </c>
      <c r="AF2" s="113">
        <v>2056.2959999999998</v>
      </c>
      <c r="AG2" s="113">
        <v>2072.547</v>
      </c>
      <c r="AH2" s="113">
        <v>2091.5970000000002</v>
      </c>
      <c r="AI2" s="38">
        <v>2073.48</v>
      </c>
      <c r="AJ2" s="29">
        <f>ROUND(_xlfn.PERCENTRANK.EXC($AI$2:$AI$501,AI2)*100,0)</f>
        <v>48</v>
      </c>
      <c r="AK2" s="38" t="str">
        <f t="array" ref="AK2">AJ2&amp;CHOOSE(AND(AJ2&lt;&gt;{11,12,13})*MIN(4,MOD(AJ2,10))+1,"th","st","nd","rd","th")</f>
        <v>48th</v>
      </c>
      <c r="AL2" s="38">
        <v>261.29500000000002</v>
      </c>
      <c r="AM2" s="38">
        <v>261.29500000000002</v>
      </c>
      <c r="AN2" s="38">
        <v>2334.7750000000001</v>
      </c>
      <c r="AO2" s="29">
        <f>ROUND(_xlfn.PERCENTRANK.EXC(AN$2:AN$501,AN2)*100,0)</f>
        <v>46</v>
      </c>
      <c r="AP2" s="38" t="str">
        <f t="array" ref="AP2">AO2&amp;CHOOSE(AND(AO2&lt;&gt;{11,12,13})*MIN(4,MOD(AO2,10))+1,"th","st","nd","rd","th")</f>
        <v>46th</v>
      </c>
      <c r="AQ2" s="77">
        <v>0.99</v>
      </c>
      <c r="AR2" s="36">
        <v>1844.057</v>
      </c>
      <c r="AS2" s="29">
        <f>ROUND(_xlfn.PERCENTRANK.EXC(AR$2:AR$501,AR2)*100,0)</f>
        <v>32</v>
      </c>
      <c r="AT2" s="38" t="str">
        <f t="array" ref="AT2">AS2&amp;CHOOSE(AND(AS2&lt;&gt;{11,12,13})*MIN(4,MOD(AS2,10))+1,"th","st","nd","rd","th")</f>
        <v>32nd</v>
      </c>
      <c r="AU2" s="40">
        <v>6.2606132915122951E-4</v>
      </c>
    </row>
    <row r="3" spans="1:47" x14ac:dyDescent="0.25">
      <c r="A3" s="7">
        <v>112011603</v>
      </c>
      <c r="B3" s="8" t="s">
        <v>230</v>
      </c>
      <c r="C3" s="8" t="s">
        <v>145</v>
      </c>
      <c r="D3" s="27">
        <v>57980</v>
      </c>
      <c r="E3" s="29">
        <f t="shared" ref="E3:E66" si="0">ROUND(_xlfn.PERCENTRANK.EXC(D$2:D$501,D3)*100,0)</f>
        <v>63</v>
      </c>
      <c r="F3" s="38" t="str">
        <f t="array" ref="F3">E3&amp;CHOOSE(AND(E3&lt;&gt;{11,12,13})*MIN(4,MOD(E3,10))+1,"th","st","nd","rd","th")</f>
        <v>63rd</v>
      </c>
      <c r="G3" s="29">
        <v>10521</v>
      </c>
      <c r="H3" s="30">
        <v>0.94679999999999997</v>
      </c>
      <c r="I3" s="31">
        <v>0.37180000000000002</v>
      </c>
      <c r="J3" s="94">
        <v>294</v>
      </c>
      <c r="K3" s="33">
        <v>0</v>
      </c>
      <c r="L3" s="34">
        <v>0.1699</v>
      </c>
      <c r="M3" s="29">
        <f t="shared" ref="M3:M66" si="1">ROUND(_xlfn.PERCENTRANK.EXC(L$2:L$501,L3)*100,0)</f>
        <v>61</v>
      </c>
      <c r="N3" s="38" t="str">
        <f t="array" ref="N3">M3&amp;CHOOSE(AND(M3&lt;&gt;{11,12,13})*MIN(4,MOD(M3,10))+1,"th","st","nd","rd","th")</f>
        <v>61st</v>
      </c>
      <c r="O3" s="34">
        <v>0.21790000000000001</v>
      </c>
      <c r="P3" s="29">
        <f t="shared" ref="P3:P66" si="2">ROUND(_xlfn.PERCENTRANK.EXC(O$2:O$501,O3)*100,0)</f>
        <v>71</v>
      </c>
      <c r="Q3" s="38" t="str">
        <f t="array" ref="Q3">P3&amp;CHOOSE(AND(P3&lt;&gt;{11,12,13})*MIN(4,MOD(P3,10))+1,"th","st","nd","rd","th")</f>
        <v>71st</v>
      </c>
      <c r="R3" s="35">
        <v>405.01600000000002</v>
      </c>
      <c r="S3" s="35">
        <v>259.72000000000003</v>
      </c>
      <c r="T3" s="35">
        <v>0</v>
      </c>
      <c r="U3" s="35">
        <v>664.73599999999999</v>
      </c>
      <c r="V3" s="36">
        <v>154.28899999999999</v>
      </c>
      <c r="W3" s="220">
        <f t="shared" ref="W3:W66" si="3">V3/AF3</f>
        <v>3.8833570806348618E-2</v>
      </c>
      <c r="X3" s="29">
        <f t="shared" ref="X3:X66" si="4">ROUNDUP(_xlfn.PERCENTRANK.EXC(W$2:W$501,W3)*100,0)</f>
        <v>78</v>
      </c>
      <c r="Y3" s="38" t="str">
        <f t="array" ref="Y3">X3&amp;CHOOSE(AND(X3&lt;&gt;{11,12,13})*MIN(4,MOD(X3,10))+1,"th","st","nd","rd","th")</f>
        <v>78th</v>
      </c>
      <c r="Z3" s="37">
        <v>30.858000000000001</v>
      </c>
      <c r="AA3" s="28">
        <v>73</v>
      </c>
      <c r="AB3" s="221">
        <f t="shared" ref="AB3:AB66" si="5">AA3/AF3</f>
        <v>1.8373640822504839E-2</v>
      </c>
      <c r="AC3" s="29">
        <f t="shared" ref="AC3:AC66" si="6">ROUNDUP(_xlfn.PERCENTRANK.EXC(AB$2:AB$501,AB3)*100,0)</f>
        <v>78</v>
      </c>
      <c r="AD3" s="38" t="str">
        <f t="array" ref="AD3">AC3&amp;CHOOSE(AND(AC3&lt;&gt;{11,12,13})*MIN(4,MOD(AC3,10))+1,"th","st","nd","rd","th")</f>
        <v>78th</v>
      </c>
      <c r="AE3" s="37">
        <v>43.8</v>
      </c>
      <c r="AF3" s="113">
        <v>3973.0830000000001</v>
      </c>
      <c r="AG3" s="113">
        <v>3954.4989999999998</v>
      </c>
      <c r="AH3" s="113">
        <v>3966.3180000000002</v>
      </c>
      <c r="AI3" s="38">
        <v>3964.6329999999998</v>
      </c>
      <c r="AJ3" s="29">
        <f t="shared" ref="AJ3:AJ66" si="7">ROUND(_xlfn.PERCENTRANK.EXC($AI$2:$AI$501,AI3)*100,0)</f>
        <v>77</v>
      </c>
      <c r="AK3" s="38" t="str">
        <f t="array" ref="AK3">AJ3&amp;CHOOSE(AND(AJ3&lt;&gt;{11,12,13})*MIN(4,MOD(AJ3,10))+1,"th","st","nd","rd","th")</f>
        <v>77th</v>
      </c>
      <c r="AL3" s="38">
        <v>739.39400000000001</v>
      </c>
      <c r="AM3" s="38">
        <v>739.39400000000001</v>
      </c>
      <c r="AN3" s="38">
        <v>4704.027</v>
      </c>
      <c r="AO3" s="29">
        <f t="shared" ref="AO3:AO66" si="8">ROUND(_xlfn.PERCENTRANK.EXC(AN$2:AN$501,AN3)*100,0)</f>
        <v>79</v>
      </c>
      <c r="AP3" s="38" t="str">
        <f t="array" ref="AP3">AO3&amp;CHOOSE(AND(AO3&lt;&gt;{11,12,13})*MIN(4,MOD(AO3,10))+1,"th","st","nd","rd","th")</f>
        <v>79th</v>
      </c>
      <c r="AQ3" s="77">
        <v>1.1399999999999999</v>
      </c>
      <c r="AR3" s="36">
        <v>5077.3010000000004</v>
      </c>
      <c r="AS3" s="29">
        <f t="shared" ref="AS3:AS66" si="9">ROUND(_xlfn.PERCENTRANK.EXC(AR$2:AR$501,AR3)*100,0)</f>
        <v>80</v>
      </c>
      <c r="AT3" s="38" t="str">
        <f t="array" ref="AT3">AS3&amp;CHOOSE(AND(AS3&lt;&gt;{11,12,13})*MIN(4,MOD(AS3,10))+1,"th","st","nd","rd","th")</f>
        <v>80th</v>
      </c>
      <c r="AU3" s="40">
        <v>1.723754641294096E-3</v>
      </c>
    </row>
    <row r="4" spans="1:47" x14ac:dyDescent="0.25">
      <c r="A4" s="7">
        <v>112013054</v>
      </c>
      <c r="B4" s="8" t="s">
        <v>284</v>
      </c>
      <c r="C4" s="8" t="s">
        <v>145</v>
      </c>
      <c r="D4" s="27">
        <v>70315</v>
      </c>
      <c r="E4" s="29">
        <f t="shared" si="0"/>
        <v>84</v>
      </c>
      <c r="F4" s="38" t="str">
        <f t="array" ref="F4">E4&amp;CHOOSE(AND(E4&lt;&gt;{11,12,13})*MIN(4,MOD(E4,10))+1,"th","st","nd","rd","th")</f>
        <v>84th</v>
      </c>
      <c r="G4" s="29">
        <v>3006</v>
      </c>
      <c r="H4" s="30">
        <v>0.78069999999999995</v>
      </c>
      <c r="I4" s="31">
        <v>0.81079999999999997</v>
      </c>
      <c r="J4" s="94">
        <v>108</v>
      </c>
      <c r="K4" s="33">
        <v>58.945</v>
      </c>
      <c r="L4" s="34">
        <v>6.7199999999999996E-2</v>
      </c>
      <c r="M4" s="29">
        <f t="shared" si="1"/>
        <v>18</v>
      </c>
      <c r="N4" s="38" t="str">
        <f t="array" ref="N4">M4&amp;CHOOSE(AND(M4&lt;&gt;{11,12,13})*MIN(4,MOD(M4,10))+1,"th","st","nd","rd","th")</f>
        <v>18th</v>
      </c>
      <c r="O4" s="34">
        <v>0.13619999999999999</v>
      </c>
      <c r="P4" s="29">
        <f t="shared" si="2"/>
        <v>33</v>
      </c>
      <c r="Q4" s="38" t="str">
        <f t="array" ref="Q4">P4&amp;CHOOSE(AND(P4&lt;&gt;{11,12,13})*MIN(4,MOD(P4,10))+1,"th","st","nd","rd","th")</f>
        <v>33rd</v>
      </c>
      <c r="R4" s="35">
        <v>42.66</v>
      </c>
      <c r="S4" s="35">
        <v>43.231000000000002</v>
      </c>
      <c r="T4" s="35">
        <v>0</v>
      </c>
      <c r="U4" s="35">
        <v>85.891000000000005</v>
      </c>
      <c r="V4" s="36">
        <v>62.441000000000003</v>
      </c>
      <c r="W4" s="220">
        <f t="shared" si="3"/>
        <v>5.9015950307929027E-2</v>
      </c>
      <c r="X4" s="29">
        <f t="shared" si="4"/>
        <v>92</v>
      </c>
      <c r="Y4" s="38" t="str">
        <f t="array" ref="Y4">X4&amp;CHOOSE(AND(X4&lt;&gt;{11,12,13})*MIN(4,MOD(X4,10))+1,"th","st","nd","rd","th")</f>
        <v>92nd</v>
      </c>
      <c r="Z4" s="37">
        <v>12.488</v>
      </c>
      <c r="AA4" s="28">
        <v>5</v>
      </c>
      <c r="AB4" s="221">
        <f t="shared" si="5"/>
        <v>4.7257371204760517E-3</v>
      </c>
      <c r="AC4" s="29">
        <f t="shared" si="6"/>
        <v>49</v>
      </c>
      <c r="AD4" s="38" t="str">
        <f t="array" ref="AD4">AC4&amp;CHOOSE(AND(AC4&lt;&gt;{11,12,13})*MIN(4,MOD(AC4,10))+1,"th","st","nd","rd","th")</f>
        <v>49th</v>
      </c>
      <c r="AE4" s="37">
        <v>3</v>
      </c>
      <c r="AF4" s="113">
        <v>1058.0360000000001</v>
      </c>
      <c r="AG4" s="113">
        <v>1081.99</v>
      </c>
      <c r="AH4" s="113">
        <v>1124.5640000000001</v>
      </c>
      <c r="AI4" s="38">
        <v>1088.1969999999999</v>
      </c>
      <c r="AJ4" s="29">
        <f t="shared" si="7"/>
        <v>19</v>
      </c>
      <c r="AK4" s="38" t="str">
        <f t="array" ref="AK4">AJ4&amp;CHOOSE(AND(AJ4&lt;&gt;{11,12,13})*MIN(4,MOD(AJ4,10))+1,"th","st","nd","rd","th")</f>
        <v>19th</v>
      </c>
      <c r="AL4" s="38">
        <v>101.379</v>
      </c>
      <c r="AM4" s="38">
        <v>160.32400000000001</v>
      </c>
      <c r="AN4" s="38">
        <v>1248.521</v>
      </c>
      <c r="AO4" s="29">
        <f t="shared" si="8"/>
        <v>15</v>
      </c>
      <c r="AP4" s="38" t="str">
        <f t="array" ref="AP4">AO4&amp;CHOOSE(AND(AO4&lt;&gt;{11,12,13})*MIN(4,MOD(AO4,10))+1,"th","st","nd","rd","th")</f>
        <v>15th</v>
      </c>
      <c r="AQ4" s="77">
        <v>1.01</v>
      </c>
      <c r="AR4" s="36">
        <v>984.46799999999996</v>
      </c>
      <c r="AS4" s="29">
        <f t="shared" si="9"/>
        <v>5</v>
      </c>
      <c r="AT4" s="38" t="str">
        <f t="array" ref="AT4">AS4&amp;CHOOSE(AND(AS4&lt;&gt;{11,12,13})*MIN(4,MOD(AS4,10))+1,"th","st","nd","rd","th")</f>
        <v>5th</v>
      </c>
      <c r="AU4" s="40">
        <v>3.3422900950830291E-4</v>
      </c>
    </row>
    <row r="5" spans="1:47" x14ac:dyDescent="0.25">
      <c r="A5" s="7">
        <v>112013753</v>
      </c>
      <c r="B5" s="8" t="s">
        <v>307</v>
      </c>
      <c r="C5" s="8" t="s">
        <v>145</v>
      </c>
      <c r="D5" s="27">
        <v>61335</v>
      </c>
      <c r="E5" s="29">
        <f t="shared" si="0"/>
        <v>70</v>
      </c>
      <c r="F5" s="38" t="str">
        <f t="array" ref="F5">E5&amp;CHOOSE(AND(E5&lt;&gt;{11,12,13})*MIN(4,MOD(E5,10))+1,"th","st","nd","rd","th")</f>
        <v>70th</v>
      </c>
      <c r="G5" s="29">
        <v>10259</v>
      </c>
      <c r="H5" s="30">
        <v>0.89500000000000002</v>
      </c>
      <c r="I5" s="31">
        <v>0.63139999999999996</v>
      </c>
      <c r="J5" s="94">
        <v>214</v>
      </c>
      <c r="K5" s="33">
        <v>0</v>
      </c>
      <c r="L5" s="34">
        <v>0.21199999999999999</v>
      </c>
      <c r="M5" s="29">
        <f t="shared" si="1"/>
        <v>75</v>
      </c>
      <c r="N5" s="38" t="str">
        <f t="array" ref="N5">M5&amp;CHOOSE(AND(M5&lt;&gt;{11,12,13})*MIN(4,MOD(M5,10))+1,"th","st","nd","rd","th")</f>
        <v>75th</v>
      </c>
      <c r="O5" s="34">
        <v>0.1852</v>
      </c>
      <c r="P5" s="29">
        <f t="shared" si="2"/>
        <v>56</v>
      </c>
      <c r="Q5" s="38" t="str">
        <f t="array" ref="Q5">P5&amp;CHOOSE(AND(P5&lt;&gt;{11,12,13})*MIN(4,MOD(P5,10))+1,"th","st","nd","rd","th")</f>
        <v>56th</v>
      </c>
      <c r="R5" s="35">
        <v>405.88099999999997</v>
      </c>
      <c r="S5" s="35">
        <v>177.286</v>
      </c>
      <c r="T5" s="35">
        <v>0</v>
      </c>
      <c r="U5" s="35">
        <v>583.16700000000003</v>
      </c>
      <c r="V5" s="36">
        <v>217.36500000000001</v>
      </c>
      <c r="W5" s="220">
        <f t="shared" si="3"/>
        <v>6.8120450331756774E-2</v>
      </c>
      <c r="X5" s="29">
        <f t="shared" si="4"/>
        <v>93</v>
      </c>
      <c r="Y5" s="38" t="str">
        <f t="array" ref="Y5">X5&amp;CHOOSE(AND(X5&lt;&gt;{11,12,13})*MIN(4,MOD(X5,10))+1,"th","st","nd","rd","th")</f>
        <v>93rd</v>
      </c>
      <c r="Z5" s="37">
        <v>43.472999999999999</v>
      </c>
      <c r="AA5" s="28">
        <v>146</v>
      </c>
      <c r="AB5" s="221">
        <f t="shared" si="5"/>
        <v>4.5755230825737757E-2</v>
      </c>
      <c r="AC5" s="29">
        <f t="shared" si="6"/>
        <v>93</v>
      </c>
      <c r="AD5" s="38" t="str">
        <f t="array" ref="AD5">AC5&amp;CHOOSE(AND(AC5&lt;&gt;{11,12,13})*MIN(4,MOD(AC5,10))+1,"th","st","nd","rd","th")</f>
        <v>93rd</v>
      </c>
      <c r="AE5" s="37">
        <v>87.6</v>
      </c>
      <c r="AF5" s="113">
        <v>3190.8919999999998</v>
      </c>
      <c r="AG5" s="113">
        <v>3110.2829999999999</v>
      </c>
      <c r="AH5" s="113">
        <v>3085.6120000000001</v>
      </c>
      <c r="AI5" s="38">
        <v>3128.9290000000001</v>
      </c>
      <c r="AJ5" s="29">
        <f t="shared" si="7"/>
        <v>67</v>
      </c>
      <c r="AK5" s="38" t="str">
        <f t="array" ref="AK5">AJ5&amp;CHOOSE(AND(AJ5&lt;&gt;{11,12,13})*MIN(4,MOD(AJ5,10))+1,"th","st","nd","rd","th")</f>
        <v>67th</v>
      </c>
      <c r="AL5" s="38">
        <v>714.24</v>
      </c>
      <c r="AM5" s="38">
        <v>714.24</v>
      </c>
      <c r="AN5" s="38">
        <v>3843.1689999999999</v>
      </c>
      <c r="AO5" s="29">
        <f t="shared" si="8"/>
        <v>71</v>
      </c>
      <c r="AP5" s="38" t="str">
        <f t="array" ref="AP5">AO5&amp;CHOOSE(AND(AO5&lt;&gt;{11,12,13})*MIN(4,MOD(AO5,10))+1,"th","st","nd","rd","th")</f>
        <v>71st</v>
      </c>
      <c r="AQ5" s="77">
        <v>1.1299999999999999</v>
      </c>
      <c r="AR5" s="36">
        <v>3886.7890000000002</v>
      </c>
      <c r="AS5" s="29">
        <f t="shared" si="9"/>
        <v>72</v>
      </c>
      <c r="AT5" s="38" t="str">
        <f t="array" ref="AT5">AS5&amp;CHOOSE(AND(AS5&lt;&gt;{11,12,13})*MIN(4,MOD(AS5,10))+1,"th","st","nd","rd","th")</f>
        <v>72nd</v>
      </c>
      <c r="AU5" s="40">
        <v>1.319573249346619E-3</v>
      </c>
    </row>
    <row r="6" spans="1:47" x14ac:dyDescent="0.25">
      <c r="A6" s="7">
        <v>112015203</v>
      </c>
      <c r="B6" s="8" t="s">
        <v>382</v>
      </c>
      <c r="C6" s="8" t="s">
        <v>145</v>
      </c>
      <c r="D6" s="27">
        <v>63825</v>
      </c>
      <c r="E6" s="29">
        <f t="shared" si="0"/>
        <v>75</v>
      </c>
      <c r="F6" s="38" t="str">
        <f t="array" ref="F6">E6&amp;CHOOSE(AND(E6&lt;&gt;{11,12,13})*MIN(4,MOD(E6,10))+1,"th","st","nd","rd","th")</f>
        <v>75th</v>
      </c>
      <c r="G6" s="29">
        <v>5713</v>
      </c>
      <c r="H6" s="30">
        <v>0.86009999999999998</v>
      </c>
      <c r="I6" s="31">
        <v>0.59550000000000003</v>
      </c>
      <c r="J6" s="94">
        <v>225</v>
      </c>
      <c r="K6" s="33">
        <v>0</v>
      </c>
      <c r="L6" s="34">
        <v>9.5500000000000002E-2</v>
      </c>
      <c r="M6" s="29">
        <f t="shared" si="1"/>
        <v>28</v>
      </c>
      <c r="N6" s="38" t="str">
        <f t="array" ref="N6">M6&amp;CHOOSE(AND(M6&lt;&gt;{11,12,13})*MIN(4,MOD(M6,10))+1,"th","st","nd","rd","th")</f>
        <v>28th</v>
      </c>
      <c r="O6" s="34">
        <v>0.1153</v>
      </c>
      <c r="P6" s="29">
        <f t="shared" si="2"/>
        <v>21</v>
      </c>
      <c r="Q6" s="38" t="str">
        <f t="array" ref="Q6">P6&amp;CHOOSE(AND(P6&lt;&gt;{11,12,13})*MIN(4,MOD(P6,10))+1,"th","st","nd","rd","th")</f>
        <v>21st</v>
      </c>
      <c r="R6" s="35">
        <v>119.283</v>
      </c>
      <c r="S6" s="35">
        <v>72.007000000000005</v>
      </c>
      <c r="T6" s="35">
        <v>0</v>
      </c>
      <c r="U6" s="35">
        <v>191.29</v>
      </c>
      <c r="V6" s="36">
        <v>94.177999999999997</v>
      </c>
      <c r="W6" s="220">
        <f t="shared" si="3"/>
        <v>4.5240322097950404E-2</v>
      </c>
      <c r="X6" s="29">
        <f t="shared" si="4"/>
        <v>84</v>
      </c>
      <c r="Y6" s="38" t="str">
        <f t="array" ref="Y6">X6&amp;CHOOSE(AND(X6&lt;&gt;{11,12,13})*MIN(4,MOD(X6,10))+1,"th","st","nd","rd","th")</f>
        <v>84th</v>
      </c>
      <c r="Z6" s="37">
        <v>18.835999999999999</v>
      </c>
      <c r="AA6" s="28">
        <v>18</v>
      </c>
      <c r="AB6" s="221">
        <f t="shared" si="5"/>
        <v>8.6466669260666755E-3</v>
      </c>
      <c r="AC6" s="29">
        <f t="shared" si="6"/>
        <v>61</v>
      </c>
      <c r="AD6" s="38" t="str">
        <f t="array" ref="AD6">AC6&amp;CHOOSE(AND(AC6&lt;&gt;{11,12,13})*MIN(4,MOD(AC6,10))+1,"th","st","nd","rd","th")</f>
        <v>61st</v>
      </c>
      <c r="AE6" s="37">
        <v>10.8</v>
      </c>
      <c r="AF6" s="113">
        <v>2081.7269999999999</v>
      </c>
      <c r="AG6" s="113">
        <v>2060.85</v>
      </c>
      <c r="AH6" s="113">
        <v>2059.5569999999998</v>
      </c>
      <c r="AI6" s="38">
        <v>2067.3780000000002</v>
      </c>
      <c r="AJ6" s="29">
        <f t="shared" si="7"/>
        <v>48</v>
      </c>
      <c r="AK6" s="38" t="str">
        <f t="array" ref="AK6">AJ6&amp;CHOOSE(AND(AJ6&lt;&gt;{11,12,13})*MIN(4,MOD(AJ6,10))+1,"th","st","nd","rd","th")</f>
        <v>48th</v>
      </c>
      <c r="AL6" s="38">
        <v>220.92599999999999</v>
      </c>
      <c r="AM6" s="38">
        <v>220.92599999999999</v>
      </c>
      <c r="AN6" s="38">
        <v>2288.3040000000001</v>
      </c>
      <c r="AO6" s="29">
        <f t="shared" si="8"/>
        <v>46</v>
      </c>
      <c r="AP6" s="38" t="str">
        <f t="array" ref="AP6">AO6&amp;CHOOSE(AND(AO6&lt;&gt;{11,12,13})*MIN(4,MOD(AO6,10))+1,"th","st","nd","rd","th")</f>
        <v>46th</v>
      </c>
      <c r="AQ6" s="77">
        <v>1</v>
      </c>
      <c r="AR6" s="36">
        <v>1968.17</v>
      </c>
      <c r="AS6" s="29">
        <f t="shared" si="9"/>
        <v>36</v>
      </c>
      <c r="AT6" s="38" t="str">
        <f t="array" ref="AT6">AS6&amp;CHOOSE(AND(AS6&lt;&gt;{11,12,13})*MIN(4,MOD(AS6,10))+1,"th","st","nd","rd","th")</f>
        <v>36th</v>
      </c>
      <c r="AU6" s="40">
        <v>6.6819796036433551E-4</v>
      </c>
    </row>
    <row r="7" spans="1:47" x14ac:dyDescent="0.25">
      <c r="A7" s="7">
        <v>112018523</v>
      </c>
      <c r="B7" s="8" t="s">
        <v>603</v>
      </c>
      <c r="C7" s="8" t="s">
        <v>145</v>
      </c>
      <c r="D7" s="27">
        <v>59140</v>
      </c>
      <c r="E7" s="29">
        <f t="shared" si="0"/>
        <v>65</v>
      </c>
      <c r="F7" s="38" t="str">
        <f t="array" ref="F7">E7&amp;CHOOSE(AND(E7&lt;&gt;{11,12,13})*MIN(4,MOD(E7,10))+1,"th","st","nd","rd","th")</f>
        <v>65th</v>
      </c>
      <c r="G7" s="29">
        <v>3948</v>
      </c>
      <c r="H7" s="30">
        <v>0.92820000000000003</v>
      </c>
      <c r="I7" s="31">
        <v>0.73380000000000001</v>
      </c>
      <c r="J7" s="94">
        <v>162</v>
      </c>
      <c r="K7" s="33">
        <v>0</v>
      </c>
      <c r="L7" s="34">
        <v>0.17419999999999999</v>
      </c>
      <c r="M7" s="29">
        <f t="shared" si="1"/>
        <v>63</v>
      </c>
      <c r="N7" s="38" t="str">
        <f t="array" ref="N7">M7&amp;CHOOSE(AND(M7&lt;&gt;{11,12,13})*MIN(4,MOD(M7,10))+1,"th","st","nd","rd","th")</f>
        <v>63rd</v>
      </c>
      <c r="O7" s="34">
        <v>0.17230000000000001</v>
      </c>
      <c r="P7" s="29">
        <f t="shared" si="2"/>
        <v>50</v>
      </c>
      <c r="Q7" s="38" t="str">
        <f t="array" ref="Q7">P7&amp;CHOOSE(AND(P7&lt;&gt;{11,12,13})*MIN(4,MOD(P7,10))+1,"th","st","nd","rd","th")</f>
        <v>50th</v>
      </c>
      <c r="R7" s="35">
        <v>183.142</v>
      </c>
      <c r="S7" s="35">
        <v>90.572000000000003</v>
      </c>
      <c r="T7" s="35">
        <v>0</v>
      </c>
      <c r="U7" s="35">
        <v>273.714</v>
      </c>
      <c r="V7" s="36">
        <v>98.965000000000003</v>
      </c>
      <c r="W7" s="220">
        <f t="shared" si="3"/>
        <v>5.6479747703058004E-2</v>
      </c>
      <c r="X7" s="29">
        <f t="shared" si="4"/>
        <v>91</v>
      </c>
      <c r="Y7" s="38" t="str">
        <f t="array" ref="Y7">X7&amp;CHOOSE(AND(X7&lt;&gt;{11,12,13})*MIN(4,MOD(X7,10))+1,"th","st","nd","rd","th")</f>
        <v>91st</v>
      </c>
      <c r="Z7" s="37">
        <v>19.792999999999999</v>
      </c>
      <c r="AA7" s="28">
        <v>158</v>
      </c>
      <c r="AB7" s="221">
        <f t="shared" si="5"/>
        <v>9.017127405732496E-2</v>
      </c>
      <c r="AC7" s="29">
        <f t="shared" si="6"/>
        <v>98</v>
      </c>
      <c r="AD7" s="38" t="str">
        <f t="array" ref="AD7">AC7&amp;CHOOSE(AND(AC7&lt;&gt;{11,12,13})*MIN(4,MOD(AC7,10))+1,"th","st","nd","rd","th")</f>
        <v>98th</v>
      </c>
      <c r="AE7" s="37">
        <v>94.8</v>
      </c>
      <c r="AF7" s="113">
        <v>1752.221</v>
      </c>
      <c r="AG7" s="113">
        <v>1777.636</v>
      </c>
      <c r="AH7" s="113">
        <v>1752.471</v>
      </c>
      <c r="AI7" s="38">
        <v>1760.7760000000001</v>
      </c>
      <c r="AJ7" s="29">
        <f t="shared" si="7"/>
        <v>41</v>
      </c>
      <c r="AK7" s="38" t="str">
        <f t="array" ref="AK7">AJ7&amp;CHOOSE(AND(AJ7&lt;&gt;{11,12,13})*MIN(4,MOD(AJ7,10))+1,"th","st","nd","rd","th")</f>
        <v>41st</v>
      </c>
      <c r="AL7" s="38">
        <v>388.30700000000002</v>
      </c>
      <c r="AM7" s="38">
        <v>388.30700000000002</v>
      </c>
      <c r="AN7" s="38">
        <v>2149.0830000000001</v>
      </c>
      <c r="AO7" s="29">
        <f t="shared" si="8"/>
        <v>42</v>
      </c>
      <c r="AP7" s="38" t="str">
        <f t="array" ref="AP7">AO7&amp;CHOOSE(AND(AO7&lt;&gt;{11,12,13})*MIN(4,MOD(AO7,10))+1,"th","st","nd","rd","th")</f>
        <v>42nd</v>
      </c>
      <c r="AQ7" s="77">
        <v>1.43</v>
      </c>
      <c r="AR7" s="36">
        <v>2852.5340000000001</v>
      </c>
      <c r="AS7" s="29">
        <f t="shared" si="9"/>
        <v>57</v>
      </c>
      <c r="AT7" s="38" t="str">
        <f t="array" ref="AT7">AS7&amp;CHOOSE(AND(AS7&lt;&gt;{11,12,13})*MIN(4,MOD(AS7,10))+1,"th","st","nd","rd","th")</f>
        <v>57th</v>
      </c>
      <c r="AU7" s="40">
        <v>9.684414459472095E-4</v>
      </c>
    </row>
    <row r="8" spans="1:47" x14ac:dyDescent="0.25">
      <c r="A8" s="7">
        <v>103020603</v>
      </c>
      <c r="B8" s="8" t="s">
        <v>100</v>
      </c>
      <c r="C8" s="8" t="s">
        <v>101</v>
      </c>
      <c r="D8" s="27">
        <v>49785</v>
      </c>
      <c r="E8" s="29">
        <f t="shared" si="0"/>
        <v>40</v>
      </c>
      <c r="F8" s="38" t="str">
        <f t="array" ref="F8">E8&amp;CHOOSE(AND(E8&lt;&gt;{11,12,13})*MIN(4,MOD(E8,10))+1,"th","st","nd","rd","th")</f>
        <v>40th</v>
      </c>
      <c r="G8" s="29">
        <v>4651</v>
      </c>
      <c r="H8" s="30">
        <v>1.1026</v>
      </c>
      <c r="I8" s="31">
        <v>0.42759999999999998</v>
      </c>
      <c r="J8" s="94">
        <v>286</v>
      </c>
      <c r="K8" s="33">
        <v>0</v>
      </c>
      <c r="L8" s="34">
        <v>0.1825</v>
      </c>
      <c r="M8" s="29">
        <f t="shared" si="1"/>
        <v>66</v>
      </c>
      <c r="N8" s="38" t="str">
        <f t="array" ref="N8">M8&amp;CHOOSE(AND(M8&lt;&gt;{11,12,13})*MIN(4,MOD(M8,10))+1,"th","st","nd","rd","th")</f>
        <v>66th</v>
      </c>
      <c r="O8" s="34">
        <v>0.16420000000000001</v>
      </c>
      <c r="P8" s="29">
        <f t="shared" si="2"/>
        <v>46</v>
      </c>
      <c r="Q8" s="38" t="str">
        <f t="array" ref="Q8">P8&amp;CHOOSE(AND(P8&lt;&gt;{11,12,13})*MIN(4,MOD(P8,10))+1,"th","st","nd","rd","th")</f>
        <v>46th</v>
      </c>
      <c r="R8" s="35">
        <v>103.096</v>
      </c>
      <c r="S8" s="35">
        <v>46.378999999999998</v>
      </c>
      <c r="T8" s="35">
        <v>0</v>
      </c>
      <c r="U8" s="35">
        <v>149.47499999999999</v>
      </c>
      <c r="V8" s="36">
        <v>13.031000000000002</v>
      </c>
      <c r="W8" s="220">
        <f t="shared" si="3"/>
        <v>1.3840444559625117E-2</v>
      </c>
      <c r="X8" s="29">
        <f t="shared" si="4"/>
        <v>18</v>
      </c>
      <c r="Y8" s="38" t="str">
        <f t="array" ref="Y8">X8&amp;CHOOSE(AND(X8&lt;&gt;{11,12,13})*MIN(4,MOD(X8,10))+1,"th","st","nd","rd","th")</f>
        <v>18th</v>
      </c>
      <c r="Z8" s="37">
        <v>2.6059999999999999</v>
      </c>
      <c r="AA8" s="28">
        <v>5</v>
      </c>
      <c r="AB8" s="221">
        <f t="shared" si="5"/>
        <v>5.3105842067474162E-3</v>
      </c>
      <c r="AC8" s="29">
        <f t="shared" si="6"/>
        <v>53</v>
      </c>
      <c r="AD8" s="38" t="str">
        <f t="array" ref="AD8">AC8&amp;CHOOSE(AND(AC8&lt;&gt;{11,12,13})*MIN(4,MOD(AC8,10))+1,"th","st","nd","rd","th")</f>
        <v>53rd</v>
      </c>
      <c r="AE8" s="37">
        <v>3</v>
      </c>
      <c r="AF8" s="113">
        <v>941.51599999999996</v>
      </c>
      <c r="AG8" s="113">
        <v>957.98199999999997</v>
      </c>
      <c r="AH8" s="113">
        <v>966.92899999999997</v>
      </c>
      <c r="AI8" s="38">
        <v>955.476</v>
      </c>
      <c r="AJ8" s="29">
        <f t="shared" si="7"/>
        <v>15</v>
      </c>
      <c r="AK8" s="38" t="str">
        <f t="array" ref="AK8">AJ8&amp;CHOOSE(AND(AJ8&lt;&gt;{11,12,13})*MIN(4,MOD(AJ8,10))+1,"th","st","nd","rd","th")</f>
        <v>15th</v>
      </c>
      <c r="AL8" s="38">
        <v>155.08099999999999</v>
      </c>
      <c r="AM8" s="38">
        <v>155.08099999999999</v>
      </c>
      <c r="AN8" s="38">
        <v>1110.557</v>
      </c>
      <c r="AO8" s="29">
        <f t="shared" si="8"/>
        <v>12</v>
      </c>
      <c r="AP8" s="38" t="str">
        <f t="array" ref="AP8">AO8&amp;CHOOSE(AND(AO8&lt;&gt;{11,12,13})*MIN(4,MOD(AO8,10))+1,"th","st","nd","rd","th")</f>
        <v>12th</v>
      </c>
      <c r="AQ8" s="77">
        <v>0.96</v>
      </c>
      <c r="AR8" s="36">
        <v>1175.52</v>
      </c>
      <c r="AS8" s="29">
        <f t="shared" si="9"/>
        <v>11</v>
      </c>
      <c r="AT8" s="38" t="str">
        <f t="array" ref="AT8">AS8&amp;CHOOSE(AND(AS8&lt;&gt;{11,12,13})*MIN(4,MOD(AS8,10))+1,"th","st","nd","rd","th")</f>
        <v>11th</v>
      </c>
      <c r="AU8" s="40">
        <v>3.9909157560956806E-4</v>
      </c>
    </row>
    <row r="9" spans="1:47" x14ac:dyDescent="0.25">
      <c r="A9" s="7">
        <v>103020753</v>
      </c>
      <c r="B9" s="8" t="s">
        <v>124</v>
      </c>
      <c r="C9" s="8" t="s">
        <v>101</v>
      </c>
      <c r="D9" s="27">
        <v>87845</v>
      </c>
      <c r="E9" s="29">
        <f t="shared" si="0"/>
        <v>93</v>
      </c>
      <c r="F9" s="38" t="str">
        <f t="array" ref="F9">E9&amp;CHOOSE(AND(E9&lt;&gt;{11,12,13})*MIN(4,MOD(E9,10))+1,"th","st","nd","rd","th")</f>
        <v>93rd</v>
      </c>
      <c r="G9" s="29">
        <v>4490</v>
      </c>
      <c r="H9" s="30">
        <v>0.62490000000000001</v>
      </c>
      <c r="I9" s="31">
        <v>3.6600000000000001E-2</v>
      </c>
      <c r="J9" s="94">
        <v>351</v>
      </c>
      <c r="K9" s="33">
        <v>0</v>
      </c>
      <c r="L9" s="34">
        <v>3.1300000000000001E-2</v>
      </c>
      <c r="M9" s="29">
        <f t="shared" si="1"/>
        <v>4</v>
      </c>
      <c r="N9" s="38" t="str">
        <f t="array" ref="N9">M9&amp;CHOOSE(AND(M9&lt;&gt;{11,12,13})*MIN(4,MOD(M9,10))+1,"th","st","nd","rd","th")</f>
        <v>4th</v>
      </c>
      <c r="O9" s="34">
        <v>3.4500000000000003E-2</v>
      </c>
      <c r="P9" s="29">
        <f t="shared" si="2"/>
        <v>2</v>
      </c>
      <c r="Q9" s="38" t="str">
        <f t="array" ref="Q9">P9&amp;CHOOSE(AND(P9&lt;&gt;{11,12,13})*MIN(4,MOD(P9,10))+1,"th","st","nd","rd","th")</f>
        <v>2nd</v>
      </c>
      <c r="R9" s="35">
        <v>32.261000000000003</v>
      </c>
      <c r="S9" s="35">
        <v>17.78</v>
      </c>
      <c r="T9" s="35">
        <v>0</v>
      </c>
      <c r="U9" s="35">
        <v>50.040999999999997</v>
      </c>
      <c r="V9" s="36">
        <v>28.544999999999998</v>
      </c>
      <c r="W9" s="220">
        <f t="shared" si="3"/>
        <v>1.6616846204670414E-2</v>
      </c>
      <c r="X9" s="29">
        <f t="shared" si="4"/>
        <v>26</v>
      </c>
      <c r="Y9" s="38" t="str">
        <f t="array" ref="Y9">X9&amp;CHOOSE(AND(X9&lt;&gt;{11,12,13})*MIN(4,MOD(X9,10))+1,"th","st","nd","rd","th")</f>
        <v>26th</v>
      </c>
      <c r="Z9" s="37">
        <v>5.7089999999999996</v>
      </c>
      <c r="AA9" s="28">
        <v>5</v>
      </c>
      <c r="AB9" s="221">
        <f t="shared" si="5"/>
        <v>2.9106404282134199E-3</v>
      </c>
      <c r="AC9" s="29">
        <f t="shared" si="6"/>
        <v>38</v>
      </c>
      <c r="AD9" s="38" t="str">
        <f t="array" ref="AD9">AC9&amp;CHOOSE(AND(AC9&lt;&gt;{11,12,13})*MIN(4,MOD(AC9,10))+1,"th","st","nd","rd","th")</f>
        <v>38th</v>
      </c>
      <c r="AE9" s="37">
        <v>3</v>
      </c>
      <c r="AF9" s="113">
        <v>1717.835</v>
      </c>
      <c r="AG9" s="113">
        <v>1652.5309999999999</v>
      </c>
      <c r="AH9" s="113">
        <v>1612.252</v>
      </c>
      <c r="AI9" s="38">
        <v>1660.873</v>
      </c>
      <c r="AJ9" s="29">
        <f t="shared" si="7"/>
        <v>38</v>
      </c>
      <c r="AK9" s="38" t="str">
        <f t="array" ref="AK9">AJ9&amp;CHOOSE(AND(AJ9&lt;&gt;{11,12,13})*MIN(4,MOD(AJ9,10))+1,"th","st","nd","rd","th")</f>
        <v>38th</v>
      </c>
      <c r="AL9" s="38">
        <v>58.75</v>
      </c>
      <c r="AM9" s="38">
        <v>58.75</v>
      </c>
      <c r="AN9" s="38">
        <v>1719.623</v>
      </c>
      <c r="AO9" s="29">
        <f t="shared" si="8"/>
        <v>30</v>
      </c>
      <c r="AP9" s="38" t="str">
        <f t="array" ref="AP9">AO9&amp;CHOOSE(AND(AO9&lt;&gt;{11,12,13})*MIN(4,MOD(AO9,10))+1,"th","st","nd","rd","th")</f>
        <v>30th</v>
      </c>
      <c r="AQ9" s="77">
        <v>0.93</v>
      </c>
      <c r="AR9" s="36">
        <v>999.37099999999998</v>
      </c>
      <c r="AS9" s="29">
        <f t="shared" si="9"/>
        <v>6</v>
      </c>
      <c r="AT9" s="38" t="str">
        <f t="array" ref="AT9">AS9&amp;CHOOSE(AND(AS9&lt;&gt;{11,12,13})*MIN(4,MOD(AS9,10))+1,"th","st","nd","rd","th")</f>
        <v>6th</v>
      </c>
      <c r="AU9" s="40">
        <v>3.3928861015423783E-4</v>
      </c>
    </row>
    <row r="10" spans="1:47" x14ac:dyDescent="0.25">
      <c r="A10" s="7">
        <v>103021102</v>
      </c>
      <c r="B10" s="8" t="s">
        <v>127</v>
      </c>
      <c r="C10" s="8" t="s">
        <v>101</v>
      </c>
      <c r="D10" s="27">
        <v>57500</v>
      </c>
      <c r="E10" s="29">
        <f t="shared" si="0"/>
        <v>62</v>
      </c>
      <c r="F10" s="38" t="str">
        <f t="array" ref="F10">E10&amp;CHOOSE(AND(E10&lt;&gt;{11,12,13})*MIN(4,MOD(E10,10))+1,"th","st","nd","rd","th")</f>
        <v>62nd</v>
      </c>
      <c r="G10" s="29">
        <v>15138</v>
      </c>
      <c r="H10" s="30">
        <v>0.95469999999999999</v>
      </c>
      <c r="I10" s="31">
        <v>-1.4970000000000001</v>
      </c>
      <c r="J10" s="94">
        <v>452</v>
      </c>
      <c r="K10" s="33">
        <v>0</v>
      </c>
      <c r="L10" s="34">
        <v>0.153</v>
      </c>
      <c r="M10" s="29">
        <f t="shared" si="1"/>
        <v>53</v>
      </c>
      <c r="N10" s="38" t="str">
        <f t="array" ref="N10">M10&amp;CHOOSE(AND(M10&lt;&gt;{11,12,13})*MIN(4,MOD(M10,10))+1,"th","st","nd","rd","th")</f>
        <v>53rd</v>
      </c>
      <c r="O10" s="34">
        <v>0.11550000000000001</v>
      </c>
      <c r="P10" s="29">
        <f t="shared" si="2"/>
        <v>21</v>
      </c>
      <c r="Q10" s="38" t="str">
        <f t="array" ref="Q10">P10&amp;CHOOSE(AND(P10&lt;&gt;{11,12,13})*MIN(4,MOD(P10,10))+1,"th","st","nd","rd","th")</f>
        <v>21st</v>
      </c>
      <c r="R10" s="35">
        <v>401.07</v>
      </c>
      <c r="S10" s="35">
        <v>151.38399999999999</v>
      </c>
      <c r="T10" s="35">
        <v>0</v>
      </c>
      <c r="U10" s="35">
        <v>552.45399999999995</v>
      </c>
      <c r="V10" s="36">
        <v>105.17700000000001</v>
      </c>
      <c r="W10" s="220">
        <f t="shared" si="3"/>
        <v>2.4073736676438653E-2</v>
      </c>
      <c r="X10" s="29">
        <f t="shared" si="4"/>
        <v>45</v>
      </c>
      <c r="Y10" s="38" t="str">
        <f t="array" ref="Y10">X10&amp;CHOOSE(AND(X10&lt;&gt;{11,12,13})*MIN(4,MOD(X10,10))+1,"th","st","nd","rd","th")</f>
        <v>45th</v>
      </c>
      <c r="Z10" s="37">
        <v>21.035</v>
      </c>
      <c r="AA10" s="28">
        <v>282</v>
      </c>
      <c r="AB10" s="221">
        <f t="shared" si="5"/>
        <v>6.4546371761465909E-2</v>
      </c>
      <c r="AC10" s="29">
        <f t="shared" si="6"/>
        <v>96</v>
      </c>
      <c r="AD10" s="38" t="str">
        <f t="array" ref="AD10">AC10&amp;CHOOSE(AND(AC10&lt;&gt;{11,12,13})*MIN(4,MOD(AC10,10))+1,"th","st","nd","rd","th")</f>
        <v>96th</v>
      </c>
      <c r="AE10" s="37">
        <v>169.2</v>
      </c>
      <c r="AF10" s="113">
        <v>4368.9520000000002</v>
      </c>
      <c r="AG10" s="113">
        <v>4281.6679999999997</v>
      </c>
      <c r="AH10" s="113">
        <v>4270.3360000000002</v>
      </c>
      <c r="AI10" s="38">
        <v>4306.9849999999997</v>
      </c>
      <c r="AJ10" s="29">
        <f t="shared" si="7"/>
        <v>80</v>
      </c>
      <c r="AK10" s="38" t="str">
        <f t="array" ref="AK10">AJ10&amp;CHOOSE(AND(AJ10&lt;&gt;{11,12,13})*MIN(4,MOD(AJ10,10))+1,"th","st","nd","rd","th")</f>
        <v>80th</v>
      </c>
      <c r="AL10" s="38">
        <v>742.68899999999996</v>
      </c>
      <c r="AM10" s="38">
        <v>742.68899999999996</v>
      </c>
      <c r="AN10" s="38">
        <v>5049.674</v>
      </c>
      <c r="AO10" s="29">
        <f t="shared" si="8"/>
        <v>81</v>
      </c>
      <c r="AP10" s="38" t="str">
        <f t="array" ref="AP10">AO10&amp;CHOOSE(AND(AO10&lt;&gt;{11,12,13})*MIN(4,MOD(AO10,10))+1,"th","st","nd","rd","th")</f>
        <v>81st</v>
      </c>
      <c r="AQ10" s="77">
        <v>0.91</v>
      </c>
      <c r="AR10" s="36">
        <v>4387.0410000000002</v>
      </c>
      <c r="AS10" s="29">
        <f t="shared" si="9"/>
        <v>75</v>
      </c>
      <c r="AT10" s="38" t="str">
        <f t="array" ref="AT10">AS10&amp;CHOOSE(AND(AS10&lt;&gt;{11,12,13})*MIN(4,MOD(AS10,10))+1,"th","st","nd","rd","th")</f>
        <v>75th</v>
      </c>
      <c r="AU10" s="40">
        <v>1.4894098823956846E-3</v>
      </c>
    </row>
    <row r="11" spans="1:47" x14ac:dyDescent="0.25">
      <c r="A11" s="7">
        <v>103021252</v>
      </c>
      <c r="B11" s="8" t="s">
        <v>147</v>
      </c>
      <c r="C11" s="8" t="s">
        <v>101</v>
      </c>
      <c r="D11" s="27">
        <v>72164</v>
      </c>
      <c r="E11" s="29">
        <f t="shared" si="0"/>
        <v>86</v>
      </c>
      <c r="F11" s="38" t="str">
        <f t="array" ref="F11">E11&amp;CHOOSE(AND(E11&lt;&gt;{11,12,13})*MIN(4,MOD(E11,10))+1,"th","st","nd","rd","th")</f>
        <v>86th</v>
      </c>
      <c r="G11" s="29">
        <v>13589</v>
      </c>
      <c r="H11" s="30">
        <v>0.76070000000000004</v>
      </c>
      <c r="I11" s="31">
        <v>-1.2823</v>
      </c>
      <c r="J11" s="94">
        <v>443</v>
      </c>
      <c r="K11" s="33">
        <v>0</v>
      </c>
      <c r="L11" s="34">
        <v>6.08E-2</v>
      </c>
      <c r="M11" s="29">
        <f t="shared" si="1"/>
        <v>14</v>
      </c>
      <c r="N11" s="38" t="str">
        <f t="array" ref="N11">M11&amp;CHOOSE(AND(M11&lt;&gt;{11,12,13})*MIN(4,MOD(M11,10))+1,"th","st","nd","rd","th")</f>
        <v>14th</v>
      </c>
      <c r="O11" s="34">
        <v>0.10390000000000001</v>
      </c>
      <c r="P11" s="29">
        <f t="shared" si="2"/>
        <v>17</v>
      </c>
      <c r="Q11" s="38" t="str">
        <f t="array" ref="Q11">P11&amp;CHOOSE(AND(P11&lt;&gt;{11,12,13})*MIN(4,MOD(P11,10))+1,"th","st","nd","rd","th")</f>
        <v>17th</v>
      </c>
      <c r="R11" s="35">
        <v>152.40100000000001</v>
      </c>
      <c r="S11" s="35">
        <v>130.21799999999999</v>
      </c>
      <c r="T11" s="35">
        <v>0</v>
      </c>
      <c r="U11" s="35">
        <v>282.61900000000003</v>
      </c>
      <c r="V11" s="36">
        <v>37.655999999999999</v>
      </c>
      <c r="W11" s="220">
        <f t="shared" si="3"/>
        <v>9.0136367879703281E-3</v>
      </c>
      <c r="X11" s="29">
        <f t="shared" si="4"/>
        <v>8</v>
      </c>
      <c r="Y11" s="38" t="str">
        <f t="array" ref="Y11">X11&amp;CHOOSE(AND(X11&lt;&gt;{11,12,13})*MIN(4,MOD(X11,10))+1,"th","st","nd","rd","th")</f>
        <v>8th</v>
      </c>
      <c r="Z11" s="37">
        <v>7.5309999999999997</v>
      </c>
      <c r="AA11" s="28">
        <v>36</v>
      </c>
      <c r="AB11" s="221">
        <f t="shared" si="5"/>
        <v>8.6172435831456291E-3</v>
      </c>
      <c r="AC11" s="29">
        <f t="shared" si="6"/>
        <v>61</v>
      </c>
      <c r="AD11" s="38" t="str">
        <f t="array" ref="AD11">AC11&amp;CHOOSE(AND(AC11&lt;&gt;{11,12,13})*MIN(4,MOD(AC11,10))+1,"th","st","nd","rd","th")</f>
        <v>61st</v>
      </c>
      <c r="AE11" s="37">
        <v>21.6</v>
      </c>
      <c r="AF11" s="113">
        <v>4177.67</v>
      </c>
      <c r="AG11" s="113">
        <v>4224.1769999999997</v>
      </c>
      <c r="AH11" s="113">
        <v>4293.9669999999996</v>
      </c>
      <c r="AI11" s="38">
        <v>4231.9380000000001</v>
      </c>
      <c r="AJ11" s="29">
        <f t="shared" si="7"/>
        <v>80</v>
      </c>
      <c r="AK11" s="38" t="str">
        <f t="array" ref="AK11">AJ11&amp;CHOOSE(AND(AJ11&lt;&gt;{11,12,13})*MIN(4,MOD(AJ11,10))+1,"th","st","nd","rd","th")</f>
        <v>80th</v>
      </c>
      <c r="AL11" s="38">
        <v>311.75</v>
      </c>
      <c r="AM11" s="38">
        <v>311.75</v>
      </c>
      <c r="AN11" s="38">
        <v>4543.6880000000001</v>
      </c>
      <c r="AO11" s="29">
        <f t="shared" si="8"/>
        <v>77</v>
      </c>
      <c r="AP11" s="38" t="str">
        <f t="array" ref="AP11">AO11&amp;CHOOSE(AND(AO11&lt;&gt;{11,12,13})*MIN(4,MOD(AO11,10))+1,"th","st","nd","rd","th")</f>
        <v>77th</v>
      </c>
      <c r="AQ11" s="77">
        <v>0.91</v>
      </c>
      <c r="AR11" s="36">
        <v>3145.3090000000002</v>
      </c>
      <c r="AS11" s="29">
        <f t="shared" si="9"/>
        <v>61</v>
      </c>
      <c r="AT11" s="38" t="str">
        <f t="array" ref="AT11">AS11&amp;CHOOSE(AND(AS11&lt;&gt;{11,12,13})*MIN(4,MOD(AS11,10))+1,"th","st","nd","rd","th")</f>
        <v>61st</v>
      </c>
      <c r="AU11" s="40">
        <v>1.0678391899661044E-3</v>
      </c>
    </row>
    <row r="12" spans="1:47" x14ac:dyDescent="0.25">
      <c r="A12" s="7">
        <v>103021453</v>
      </c>
      <c r="B12" s="8" t="s">
        <v>167</v>
      </c>
      <c r="C12" s="8" t="s">
        <v>101</v>
      </c>
      <c r="D12" s="27">
        <v>51197</v>
      </c>
      <c r="E12" s="29">
        <f t="shared" si="0"/>
        <v>45</v>
      </c>
      <c r="F12" s="38" t="str">
        <f t="array" ref="F12">E12&amp;CHOOSE(AND(E12&lt;&gt;{11,12,13})*MIN(4,MOD(E12,10))+1,"th","st","nd","rd","th")</f>
        <v>45th</v>
      </c>
      <c r="G12" s="29">
        <v>4101</v>
      </c>
      <c r="H12" s="30">
        <v>1.0722</v>
      </c>
      <c r="I12" s="31">
        <v>-3.7088999999999999</v>
      </c>
      <c r="J12" s="94">
        <v>487</v>
      </c>
      <c r="K12" s="33">
        <v>0</v>
      </c>
      <c r="L12" s="34">
        <v>0.1222</v>
      </c>
      <c r="M12" s="29">
        <f t="shared" si="1"/>
        <v>39</v>
      </c>
      <c r="N12" s="38" t="str">
        <f t="array" ref="N12">M12&amp;CHOOSE(AND(M12&lt;&gt;{11,12,13})*MIN(4,MOD(M12,10))+1,"th","st","nd","rd","th")</f>
        <v>39th</v>
      </c>
      <c r="O12" s="34">
        <v>0.1867</v>
      </c>
      <c r="P12" s="29">
        <f t="shared" si="2"/>
        <v>56</v>
      </c>
      <c r="Q12" s="38" t="str">
        <f t="array" ref="Q12">P12&amp;CHOOSE(AND(P12&lt;&gt;{11,12,13})*MIN(4,MOD(P12,10))+1,"th","st","nd","rd","th")</f>
        <v>56th</v>
      </c>
      <c r="R12" s="35">
        <v>93.06</v>
      </c>
      <c r="S12" s="35">
        <v>71.09</v>
      </c>
      <c r="T12" s="35">
        <v>0</v>
      </c>
      <c r="U12" s="35">
        <v>164.15</v>
      </c>
      <c r="V12" s="36">
        <v>40.344999999999999</v>
      </c>
      <c r="W12" s="220">
        <f t="shared" si="3"/>
        <v>3.1786963917521713E-2</v>
      </c>
      <c r="X12" s="29">
        <f t="shared" si="4"/>
        <v>65</v>
      </c>
      <c r="Y12" s="38" t="str">
        <f t="array" ref="Y12">X12&amp;CHOOSE(AND(X12&lt;&gt;{11,12,13})*MIN(4,MOD(X12,10))+1,"th","st","nd","rd","th")</f>
        <v>65th</v>
      </c>
      <c r="Z12" s="37">
        <v>8.0690000000000008</v>
      </c>
      <c r="AA12" s="28">
        <v>69</v>
      </c>
      <c r="AB12" s="221">
        <f t="shared" si="5"/>
        <v>5.4363626479340642E-2</v>
      </c>
      <c r="AC12" s="29">
        <f t="shared" si="6"/>
        <v>94</v>
      </c>
      <c r="AD12" s="38" t="str">
        <f t="array" ref="AD12">AC12&amp;CHOOSE(AND(AC12&lt;&gt;{11,12,13})*MIN(4,MOD(AC12,10))+1,"th","st","nd","rd","th")</f>
        <v>94th</v>
      </c>
      <c r="AE12" s="37">
        <v>41.4</v>
      </c>
      <c r="AF12" s="113">
        <v>1269.231</v>
      </c>
      <c r="AG12" s="113">
        <v>1237.1559999999999</v>
      </c>
      <c r="AH12" s="113">
        <v>1259.443</v>
      </c>
      <c r="AI12" s="38">
        <v>1255.277</v>
      </c>
      <c r="AJ12" s="29">
        <f t="shared" si="7"/>
        <v>26</v>
      </c>
      <c r="AK12" s="38" t="str">
        <f t="array" ref="AK12">AJ12&amp;CHOOSE(AND(AJ12&lt;&gt;{11,12,13})*MIN(4,MOD(AJ12,10))+1,"th","st","nd","rd","th")</f>
        <v>26th</v>
      </c>
      <c r="AL12" s="38">
        <v>213.619</v>
      </c>
      <c r="AM12" s="38">
        <v>213.619</v>
      </c>
      <c r="AN12" s="38">
        <v>1468.896</v>
      </c>
      <c r="AO12" s="29">
        <f t="shared" si="8"/>
        <v>24</v>
      </c>
      <c r="AP12" s="38" t="str">
        <f t="array" ref="AP12">AO12&amp;CHOOSE(AND(AO12&lt;&gt;{11,12,13})*MIN(4,MOD(AO12,10))+1,"th","st","nd","rd","th")</f>
        <v>24th</v>
      </c>
      <c r="AQ12" s="77">
        <v>1.38</v>
      </c>
      <c r="AR12" s="36">
        <v>2173.431</v>
      </c>
      <c r="AS12" s="29">
        <f t="shared" si="9"/>
        <v>40</v>
      </c>
      <c r="AT12" s="38" t="str">
        <f t="array" ref="AT12">AS12&amp;CHOOSE(AND(AS12&lt;&gt;{11,12,13})*MIN(4,MOD(AS12,10))+1,"th","st","nd","rd","th")</f>
        <v>40th</v>
      </c>
      <c r="AU12" s="40">
        <v>7.3788451261456989E-4</v>
      </c>
    </row>
    <row r="13" spans="1:47" x14ac:dyDescent="0.25">
      <c r="A13" s="7">
        <v>103021603</v>
      </c>
      <c r="B13" s="8" t="s">
        <v>188</v>
      </c>
      <c r="C13" s="8" t="s">
        <v>101</v>
      </c>
      <c r="D13" s="27">
        <v>48706</v>
      </c>
      <c r="E13" s="29">
        <f t="shared" si="0"/>
        <v>37</v>
      </c>
      <c r="F13" s="38" t="str">
        <f t="array" ref="F13">E13&amp;CHOOSE(AND(E13&lt;&gt;{11,12,13})*MIN(4,MOD(E13,10))+1,"th","st","nd","rd","th")</f>
        <v>37th</v>
      </c>
      <c r="G13" s="29">
        <v>6678</v>
      </c>
      <c r="H13" s="30">
        <v>1.1271</v>
      </c>
      <c r="I13" s="31">
        <v>-1.4426000000000001</v>
      </c>
      <c r="J13" s="94">
        <v>450</v>
      </c>
      <c r="K13" s="33">
        <v>0</v>
      </c>
      <c r="L13" s="34">
        <v>0.2472</v>
      </c>
      <c r="M13" s="29">
        <f t="shared" si="1"/>
        <v>83</v>
      </c>
      <c r="N13" s="38" t="str">
        <f t="array" ref="N13">M13&amp;CHOOSE(AND(M13&lt;&gt;{11,12,13})*MIN(4,MOD(M13,10))+1,"th","st","nd","rd","th")</f>
        <v>83rd</v>
      </c>
      <c r="O13" s="34">
        <v>0.17910000000000001</v>
      </c>
      <c r="P13" s="29">
        <f t="shared" si="2"/>
        <v>52</v>
      </c>
      <c r="Q13" s="38" t="str">
        <f t="array" ref="Q13">P13&amp;CHOOSE(AND(P13&lt;&gt;{11,12,13})*MIN(4,MOD(P13,10))+1,"th","st","nd","rd","th")</f>
        <v>52nd</v>
      </c>
      <c r="R13" s="35">
        <v>216.47900000000001</v>
      </c>
      <c r="S13" s="35">
        <v>78.421000000000006</v>
      </c>
      <c r="T13" s="35">
        <v>0</v>
      </c>
      <c r="U13" s="35">
        <v>294.89999999999998</v>
      </c>
      <c r="V13" s="36">
        <v>72.47799999999998</v>
      </c>
      <c r="W13" s="220">
        <f t="shared" si="3"/>
        <v>4.9658145482923022E-2</v>
      </c>
      <c r="X13" s="29">
        <f t="shared" si="4"/>
        <v>88</v>
      </c>
      <c r="Y13" s="38" t="str">
        <f t="array" ref="Y13">X13&amp;CHOOSE(AND(X13&lt;&gt;{11,12,13})*MIN(4,MOD(X13,10))+1,"th","st","nd","rd","th")</f>
        <v>88th</v>
      </c>
      <c r="Z13" s="37">
        <v>14.496</v>
      </c>
      <c r="AA13" s="28">
        <v>55</v>
      </c>
      <c r="AB13" s="221">
        <f t="shared" si="5"/>
        <v>3.7683131454520916E-2</v>
      </c>
      <c r="AC13" s="29">
        <f t="shared" si="6"/>
        <v>90</v>
      </c>
      <c r="AD13" s="38" t="str">
        <f t="array" ref="AD13">AC13&amp;CHOOSE(AND(AC13&lt;&gt;{11,12,13})*MIN(4,MOD(AC13,10))+1,"th","st","nd","rd","th")</f>
        <v>90th</v>
      </c>
      <c r="AE13" s="37">
        <v>33</v>
      </c>
      <c r="AF13" s="113">
        <v>1459.539</v>
      </c>
      <c r="AG13" s="113">
        <v>1449.989</v>
      </c>
      <c r="AH13" s="113">
        <v>1439.057</v>
      </c>
      <c r="AI13" s="38">
        <v>1449.528</v>
      </c>
      <c r="AJ13" s="29">
        <f t="shared" si="7"/>
        <v>30</v>
      </c>
      <c r="AK13" s="38" t="str">
        <f t="array" ref="AK13">AJ13&amp;CHOOSE(AND(AJ13&lt;&gt;{11,12,13})*MIN(4,MOD(AJ13,10))+1,"th","st","nd","rd","th")</f>
        <v>30th</v>
      </c>
      <c r="AL13" s="38">
        <v>342.39600000000002</v>
      </c>
      <c r="AM13" s="38">
        <v>342.39600000000002</v>
      </c>
      <c r="AN13" s="38">
        <v>1791.924</v>
      </c>
      <c r="AO13" s="29">
        <f t="shared" si="8"/>
        <v>32</v>
      </c>
      <c r="AP13" s="38" t="str">
        <f t="array" ref="AP13">AO13&amp;CHOOSE(AND(AO13&lt;&gt;{11,12,13})*MIN(4,MOD(AO13,10))+1,"th","st","nd","rd","th")</f>
        <v>32nd</v>
      </c>
      <c r="AQ13" s="77">
        <v>0.85</v>
      </c>
      <c r="AR13" s="36">
        <v>1716.7260000000001</v>
      </c>
      <c r="AS13" s="29">
        <f t="shared" si="9"/>
        <v>28</v>
      </c>
      <c r="AT13" s="38" t="str">
        <f t="array" ref="AT13">AS13&amp;CHOOSE(AND(AS13&lt;&gt;{11,12,13})*MIN(4,MOD(AS13,10))+1,"th","st","nd","rd","th")</f>
        <v>28th</v>
      </c>
      <c r="AU13" s="40">
        <v>5.8283217999686217E-4</v>
      </c>
    </row>
    <row r="14" spans="1:47" x14ac:dyDescent="0.25">
      <c r="A14" s="7">
        <v>103021752</v>
      </c>
      <c r="B14" s="8" t="s">
        <v>207</v>
      </c>
      <c r="C14" s="8" t="s">
        <v>101</v>
      </c>
      <c r="D14" s="27">
        <v>59884</v>
      </c>
      <c r="E14" s="29">
        <f t="shared" si="0"/>
        <v>67</v>
      </c>
      <c r="F14" s="38" t="str">
        <f t="array" ref="F14">E14&amp;CHOOSE(AND(E14&lt;&gt;{11,12,13})*MIN(4,MOD(E14,10))+1,"th","st","nd","rd","th")</f>
        <v>67th</v>
      </c>
      <c r="G14" s="29">
        <v>14614</v>
      </c>
      <c r="H14" s="30">
        <v>0.91669999999999996</v>
      </c>
      <c r="I14" s="31">
        <v>-0.23330000000000001</v>
      </c>
      <c r="J14" s="94">
        <v>385</v>
      </c>
      <c r="K14" s="33">
        <v>0</v>
      </c>
      <c r="L14" s="34">
        <v>8.9200000000000002E-2</v>
      </c>
      <c r="M14" s="29">
        <f t="shared" si="1"/>
        <v>26</v>
      </c>
      <c r="N14" s="38" t="str">
        <f t="array" ref="N14">M14&amp;CHOOSE(AND(M14&lt;&gt;{11,12,13})*MIN(4,MOD(M14,10))+1,"th","st","nd","rd","th")</f>
        <v>26th</v>
      </c>
      <c r="O14" s="34">
        <v>0.1123</v>
      </c>
      <c r="P14" s="29">
        <f t="shared" si="2"/>
        <v>20</v>
      </c>
      <c r="Q14" s="38" t="str">
        <f t="array" ref="Q14">P14&amp;CHOOSE(AND(P14&lt;&gt;{11,12,13})*MIN(4,MOD(P14,10))+1,"th","st","nd","rd","th")</f>
        <v>20th</v>
      </c>
      <c r="R14" s="35">
        <v>179.77500000000001</v>
      </c>
      <c r="S14" s="35">
        <v>113.166</v>
      </c>
      <c r="T14" s="35">
        <v>0</v>
      </c>
      <c r="U14" s="35">
        <v>292.94099999999997</v>
      </c>
      <c r="V14" s="36">
        <v>52.545000000000002</v>
      </c>
      <c r="W14" s="220">
        <f t="shared" si="3"/>
        <v>1.5642899501999385E-2</v>
      </c>
      <c r="X14" s="29">
        <f t="shared" si="4"/>
        <v>22</v>
      </c>
      <c r="Y14" s="38" t="str">
        <f t="array" ref="Y14">X14&amp;CHOOSE(AND(X14&lt;&gt;{11,12,13})*MIN(4,MOD(X14,10))+1,"th","st","nd","rd","th")</f>
        <v>22nd</v>
      </c>
      <c r="Z14" s="37">
        <v>10.509</v>
      </c>
      <c r="AA14" s="28">
        <v>132</v>
      </c>
      <c r="AB14" s="221">
        <f t="shared" si="5"/>
        <v>3.9297035574534567E-2</v>
      </c>
      <c r="AC14" s="29">
        <f t="shared" si="6"/>
        <v>91</v>
      </c>
      <c r="AD14" s="38" t="str">
        <f t="array" ref="AD14">AC14&amp;CHOOSE(AND(AC14&lt;&gt;{11,12,13})*MIN(4,MOD(AC14,10))+1,"th","st","nd","rd","th")</f>
        <v>91st</v>
      </c>
      <c r="AE14" s="37">
        <v>79.2</v>
      </c>
      <c r="AF14" s="113">
        <v>3359.0320000000002</v>
      </c>
      <c r="AG14" s="113">
        <v>3414.5030000000002</v>
      </c>
      <c r="AH14" s="113">
        <v>3396.9650000000001</v>
      </c>
      <c r="AI14" s="38">
        <v>3390.1669999999999</v>
      </c>
      <c r="AJ14" s="29">
        <f t="shared" si="7"/>
        <v>71</v>
      </c>
      <c r="AK14" s="38" t="str">
        <f t="array" ref="AK14">AJ14&amp;CHOOSE(AND(AJ14&lt;&gt;{11,12,13})*MIN(4,MOD(AJ14,10))+1,"th","st","nd","rd","th")</f>
        <v>71st</v>
      </c>
      <c r="AL14" s="38">
        <v>382.65</v>
      </c>
      <c r="AM14" s="38">
        <v>382.65</v>
      </c>
      <c r="AN14" s="38">
        <v>3772.817</v>
      </c>
      <c r="AO14" s="29">
        <f t="shared" si="8"/>
        <v>70</v>
      </c>
      <c r="AP14" s="38" t="str">
        <f t="array" ref="AP14">AO14&amp;CHOOSE(AND(AO14&lt;&gt;{11,12,13})*MIN(4,MOD(AO14,10))+1,"th","st","nd","rd","th")</f>
        <v>70th</v>
      </c>
      <c r="AQ14" s="77">
        <v>0.81</v>
      </c>
      <c r="AR14" s="36">
        <v>2801.4180000000001</v>
      </c>
      <c r="AS14" s="29">
        <f t="shared" si="9"/>
        <v>56</v>
      </c>
      <c r="AT14" s="38" t="str">
        <f t="array" ref="AT14">AS14&amp;CHOOSE(AND(AS14&lt;&gt;{11,12,13})*MIN(4,MOD(AS14,10))+1,"th","st","nd","rd","th")</f>
        <v>56th</v>
      </c>
      <c r="AU14" s="40">
        <v>9.510874536894354E-4</v>
      </c>
    </row>
    <row r="15" spans="1:47" x14ac:dyDescent="0.25">
      <c r="A15" s="7">
        <v>103021903</v>
      </c>
      <c r="B15" s="8" t="s">
        <v>214</v>
      </c>
      <c r="C15" s="8" t="s">
        <v>101</v>
      </c>
      <c r="D15" s="27">
        <v>30513</v>
      </c>
      <c r="E15" s="29">
        <f t="shared" si="0"/>
        <v>2</v>
      </c>
      <c r="F15" s="38" t="str">
        <f t="array" ref="F15">E15&amp;CHOOSE(AND(E15&lt;&gt;{11,12,13})*MIN(4,MOD(E15,10))+1,"th","st","nd","rd","th")</f>
        <v>2nd</v>
      </c>
      <c r="G15" s="29">
        <v>2936</v>
      </c>
      <c r="H15" s="30">
        <v>1.7990999999999999</v>
      </c>
      <c r="I15" s="31">
        <v>-0.69289999999999996</v>
      </c>
      <c r="J15" s="94">
        <v>418</v>
      </c>
      <c r="K15" s="33">
        <v>0</v>
      </c>
      <c r="L15" s="34">
        <v>0.49609999999999999</v>
      </c>
      <c r="M15" s="29">
        <f t="shared" si="1"/>
        <v>99</v>
      </c>
      <c r="N15" s="38" t="str">
        <f t="array" ref="N15">M15&amp;CHOOSE(AND(M15&lt;&gt;{11,12,13})*MIN(4,MOD(M15,10))+1,"th","st","nd","rd","th")</f>
        <v>99th</v>
      </c>
      <c r="O15" s="34">
        <v>0.1575</v>
      </c>
      <c r="P15" s="29">
        <f t="shared" si="2"/>
        <v>42</v>
      </c>
      <c r="Q15" s="38" t="str">
        <f t="array" ref="Q15">P15&amp;CHOOSE(AND(P15&lt;&gt;{11,12,13})*MIN(4,MOD(P15,10))+1,"th","st","nd","rd","th")</f>
        <v>42nd</v>
      </c>
      <c r="R15" s="35">
        <v>278.71800000000002</v>
      </c>
      <c r="S15" s="35">
        <v>44.243000000000002</v>
      </c>
      <c r="T15" s="35">
        <v>139.35900000000001</v>
      </c>
      <c r="U15" s="35">
        <v>462.32</v>
      </c>
      <c r="V15" s="36">
        <v>128.67000000000002</v>
      </c>
      <c r="W15" s="220">
        <f t="shared" si="3"/>
        <v>0.13741480324917074</v>
      </c>
      <c r="X15" s="29">
        <f t="shared" si="4"/>
        <v>97</v>
      </c>
      <c r="Y15" s="38" t="str">
        <f t="array" ref="Y15">X15&amp;CHOOSE(AND(X15&lt;&gt;{11,12,13})*MIN(4,MOD(X15,10))+1,"th","st","nd","rd","th")</f>
        <v>97th</v>
      </c>
      <c r="Z15" s="37">
        <v>25.734000000000002</v>
      </c>
      <c r="AA15" s="28">
        <v>5</v>
      </c>
      <c r="AB15" s="221">
        <f t="shared" si="5"/>
        <v>5.3398151569585273E-3</v>
      </c>
      <c r="AC15" s="29">
        <f t="shared" si="6"/>
        <v>53</v>
      </c>
      <c r="AD15" s="38" t="str">
        <f t="array" ref="AD15">AC15&amp;CHOOSE(AND(AC15&lt;&gt;{11,12,13})*MIN(4,MOD(AC15,10))+1,"th","st","nd","rd","th")</f>
        <v>53rd</v>
      </c>
      <c r="AE15" s="37">
        <v>3</v>
      </c>
      <c r="AF15" s="113">
        <v>936.36199999999997</v>
      </c>
      <c r="AG15" s="113">
        <v>902.399</v>
      </c>
      <c r="AH15" s="113">
        <v>915.96799999999996</v>
      </c>
      <c r="AI15" s="38">
        <v>918.24300000000005</v>
      </c>
      <c r="AJ15" s="29">
        <f t="shared" si="7"/>
        <v>14</v>
      </c>
      <c r="AK15" s="38" t="str">
        <f t="array" ref="AK15">AJ15&amp;CHOOSE(AND(AJ15&lt;&gt;{11,12,13})*MIN(4,MOD(AJ15,10))+1,"th","st","nd","rd","th")</f>
        <v>14th</v>
      </c>
      <c r="AL15" s="38">
        <v>491.05399999999997</v>
      </c>
      <c r="AM15" s="38">
        <v>491.05399999999997</v>
      </c>
      <c r="AN15" s="38">
        <v>1409.297</v>
      </c>
      <c r="AO15" s="29">
        <f t="shared" si="8"/>
        <v>21</v>
      </c>
      <c r="AP15" s="38" t="str">
        <f t="array" ref="AP15">AO15&amp;CHOOSE(AND(AO15&lt;&gt;{11,12,13})*MIN(4,MOD(AO15,10))+1,"th","st","nd","rd","th")</f>
        <v>21st</v>
      </c>
      <c r="AQ15" s="77">
        <v>1.5</v>
      </c>
      <c r="AR15" s="36">
        <v>3803.1990000000001</v>
      </c>
      <c r="AS15" s="29">
        <f t="shared" si="9"/>
        <v>71</v>
      </c>
      <c r="AT15" s="38" t="str">
        <f t="array" ref="AT15">AS15&amp;CHOOSE(AND(AS15&lt;&gt;{11,12,13})*MIN(4,MOD(AS15,10))+1,"th","st","nd","rd","th")</f>
        <v>71st</v>
      </c>
      <c r="AU15" s="40">
        <v>1.2911942640420697E-3</v>
      </c>
    </row>
    <row r="16" spans="1:47" x14ac:dyDescent="0.25">
      <c r="A16" s="7">
        <v>103022103</v>
      </c>
      <c r="B16" s="8" t="s">
        <v>235</v>
      </c>
      <c r="C16" s="8" t="s">
        <v>101</v>
      </c>
      <c r="D16" s="27">
        <v>40721</v>
      </c>
      <c r="E16" s="29">
        <f t="shared" si="0"/>
        <v>13</v>
      </c>
      <c r="F16" s="38" t="str">
        <f t="array" ref="F16">E16&amp;CHOOSE(AND(E16&lt;&gt;{11,12,13})*MIN(4,MOD(E16,10))+1,"th","st","nd","rd","th")</f>
        <v>13th</v>
      </c>
      <c r="G16" s="29">
        <v>3302</v>
      </c>
      <c r="H16" s="30">
        <v>1.3481000000000001</v>
      </c>
      <c r="I16" s="31">
        <v>-4.0000000000000002E-4</v>
      </c>
      <c r="J16" s="94">
        <v>357</v>
      </c>
      <c r="K16" s="33">
        <v>0</v>
      </c>
      <c r="L16" s="34">
        <v>0.2913</v>
      </c>
      <c r="M16" s="29">
        <f t="shared" si="1"/>
        <v>89</v>
      </c>
      <c r="N16" s="38" t="str">
        <f t="array" ref="N16">M16&amp;CHOOSE(AND(M16&lt;&gt;{11,12,13})*MIN(4,MOD(M16,10))+1,"th","st","nd","rd","th")</f>
        <v>89th</v>
      </c>
      <c r="O16" s="34">
        <v>0.25219999999999998</v>
      </c>
      <c r="P16" s="29">
        <f t="shared" si="2"/>
        <v>85</v>
      </c>
      <c r="Q16" s="38" t="str">
        <f t="array" ref="Q16">P16&amp;CHOOSE(AND(P16&lt;&gt;{11,12,13})*MIN(4,MOD(P16,10))+1,"th","st","nd","rd","th")</f>
        <v>85th</v>
      </c>
      <c r="R16" s="35">
        <v>112.995</v>
      </c>
      <c r="S16" s="35">
        <v>48.914000000000001</v>
      </c>
      <c r="T16" s="35">
        <v>0</v>
      </c>
      <c r="U16" s="35">
        <v>161.90899999999999</v>
      </c>
      <c r="V16" s="36">
        <v>26.35</v>
      </c>
      <c r="W16" s="220">
        <f t="shared" si="3"/>
        <v>4.0758116433641613E-2</v>
      </c>
      <c r="X16" s="29">
        <f t="shared" si="4"/>
        <v>81</v>
      </c>
      <c r="Y16" s="38" t="str">
        <f t="array" ref="Y16">X16&amp;CHOOSE(AND(X16&lt;&gt;{11,12,13})*MIN(4,MOD(X16,10))+1,"th","st","nd","rd","th")</f>
        <v>81st</v>
      </c>
      <c r="Z16" s="37">
        <v>5.27</v>
      </c>
      <c r="AA16" s="28">
        <v>13</v>
      </c>
      <c r="AB16" s="221">
        <f t="shared" si="5"/>
        <v>2.0108368638988273E-2</v>
      </c>
      <c r="AC16" s="29">
        <f t="shared" si="6"/>
        <v>79</v>
      </c>
      <c r="AD16" s="38" t="str">
        <f t="array" ref="AD16">AC16&amp;CHOOSE(AND(AC16&lt;&gt;{11,12,13})*MIN(4,MOD(AC16,10))+1,"th","st","nd","rd","th")</f>
        <v>79th</v>
      </c>
      <c r="AE16" s="37">
        <v>7.8</v>
      </c>
      <c r="AF16" s="113">
        <v>646.49699999999996</v>
      </c>
      <c r="AG16" s="113">
        <v>698.43200000000002</v>
      </c>
      <c r="AH16" s="113">
        <v>681.49599999999998</v>
      </c>
      <c r="AI16" s="38">
        <v>675.47500000000002</v>
      </c>
      <c r="AJ16" s="29">
        <f t="shared" si="7"/>
        <v>6</v>
      </c>
      <c r="AK16" s="38" t="str">
        <f t="array" ref="AK16">AJ16&amp;CHOOSE(AND(AJ16&lt;&gt;{11,12,13})*MIN(4,MOD(AJ16,10))+1,"th","st","nd","rd","th")</f>
        <v>6th</v>
      </c>
      <c r="AL16" s="38">
        <v>174.97900000000001</v>
      </c>
      <c r="AM16" s="38">
        <v>174.97900000000001</v>
      </c>
      <c r="AN16" s="38">
        <v>850.45399999999995</v>
      </c>
      <c r="AO16" s="29">
        <f t="shared" si="8"/>
        <v>5</v>
      </c>
      <c r="AP16" s="38" t="str">
        <f t="array" ref="AP16">AO16&amp;CHOOSE(AND(AO16&lt;&gt;{11,12,13})*MIN(4,MOD(AO16,10))+1,"th","st","nd","rd","th")</f>
        <v>5th</v>
      </c>
      <c r="AQ16" s="77">
        <v>0.98</v>
      </c>
      <c r="AR16" s="36">
        <v>1123.567</v>
      </c>
      <c r="AS16" s="29">
        <f t="shared" si="9"/>
        <v>10</v>
      </c>
      <c r="AT16" s="38" t="str">
        <f t="array" ref="AT16">AS16&amp;CHOOSE(AND(AS16&lt;&gt;{11,12,13})*MIN(4,MOD(AS16,10))+1,"th","st","nd","rd","th")</f>
        <v>10th</v>
      </c>
      <c r="AU16" s="40">
        <v>3.8145342004637574E-4</v>
      </c>
    </row>
    <row r="17" spans="1:47" x14ac:dyDescent="0.25">
      <c r="A17" s="7">
        <v>103022253</v>
      </c>
      <c r="B17" s="8" t="s">
        <v>253</v>
      </c>
      <c r="C17" s="8" t="s">
        <v>101</v>
      </c>
      <c r="D17" s="27">
        <v>59626</v>
      </c>
      <c r="E17" s="29">
        <f t="shared" si="0"/>
        <v>66</v>
      </c>
      <c r="F17" s="38" t="str">
        <f t="array" ref="F17">E17&amp;CHOOSE(AND(E17&lt;&gt;{11,12,13})*MIN(4,MOD(E17,10))+1,"th","st","nd","rd","th")</f>
        <v>66th</v>
      </c>
      <c r="G17" s="29">
        <v>6068</v>
      </c>
      <c r="H17" s="30">
        <v>0.92069999999999996</v>
      </c>
      <c r="I17" s="31">
        <v>0.56830000000000003</v>
      </c>
      <c r="J17" s="94">
        <v>241</v>
      </c>
      <c r="K17" s="33">
        <v>0</v>
      </c>
      <c r="L17" s="34">
        <v>4.99E-2</v>
      </c>
      <c r="M17" s="29">
        <f t="shared" si="1"/>
        <v>9</v>
      </c>
      <c r="N17" s="38" t="str">
        <f t="array" ref="N17">M17&amp;CHOOSE(AND(M17&lt;&gt;{11,12,13})*MIN(4,MOD(M17,10))+1,"th","st","nd","rd","th")</f>
        <v>9th</v>
      </c>
      <c r="O17" s="34">
        <v>0.1231</v>
      </c>
      <c r="P17" s="29">
        <f t="shared" si="2"/>
        <v>26</v>
      </c>
      <c r="Q17" s="38" t="str">
        <f t="array" ref="Q17">P17&amp;CHOOSE(AND(P17&lt;&gt;{11,12,13})*MIN(4,MOD(P17,10))+1,"th","st","nd","rd","th")</f>
        <v>26th</v>
      </c>
      <c r="R17" s="35">
        <v>58.167000000000002</v>
      </c>
      <c r="S17" s="35">
        <v>71.747</v>
      </c>
      <c r="T17" s="35">
        <v>0</v>
      </c>
      <c r="U17" s="35">
        <v>129.91399999999999</v>
      </c>
      <c r="V17" s="36">
        <v>29.387</v>
      </c>
      <c r="W17" s="220">
        <f t="shared" si="3"/>
        <v>1.5126239008679817E-2</v>
      </c>
      <c r="X17" s="29">
        <f t="shared" si="4"/>
        <v>20</v>
      </c>
      <c r="Y17" s="38" t="str">
        <f t="array" ref="Y17">X17&amp;CHOOSE(AND(X17&lt;&gt;{11,12,13})*MIN(4,MOD(X17,10))+1,"th","st","nd","rd","th")</f>
        <v>20th</v>
      </c>
      <c r="Z17" s="37">
        <v>5.8769999999999998</v>
      </c>
      <c r="AA17" s="28">
        <v>7</v>
      </c>
      <c r="AB17" s="221">
        <f t="shared" si="5"/>
        <v>3.6030786763112505E-3</v>
      </c>
      <c r="AC17" s="29">
        <f t="shared" si="6"/>
        <v>43</v>
      </c>
      <c r="AD17" s="38" t="str">
        <f t="array" ref="AD17">AC17&amp;CHOOSE(AND(AC17&lt;&gt;{11,12,13})*MIN(4,MOD(AC17,10))+1,"th","st","nd","rd","th")</f>
        <v>43rd</v>
      </c>
      <c r="AE17" s="37">
        <v>4.2</v>
      </c>
      <c r="AF17" s="113">
        <v>1942.7829999999999</v>
      </c>
      <c r="AG17" s="113">
        <v>2004.596</v>
      </c>
      <c r="AH17" s="113">
        <v>1993.5820000000001</v>
      </c>
      <c r="AI17" s="38">
        <v>1980.32</v>
      </c>
      <c r="AJ17" s="29">
        <f t="shared" si="7"/>
        <v>47</v>
      </c>
      <c r="AK17" s="38" t="str">
        <f t="array" ref="AK17">AJ17&amp;CHOOSE(AND(AJ17&lt;&gt;{11,12,13})*MIN(4,MOD(AJ17,10))+1,"th","st","nd","rd","th")</f>
        <v>47th</v>
      </c>
      <c r="AL17" s="38">
        <v>139.99100000000001</v>
      </c>
      <c r="AM17" s="38">
        <v>139.99100000000001</v>
      </c>
      <c r="AN17" s="38">
        <v>2120.3110000000001</v>
      </c>
      <c r="AO17" s="29">
        <f t="shared" si="8"/>
        <v>42</v>
      </c>
      <c r="AP17" s="38" t="str">
        <f t="array" ref="AP17">AO17&amp;CHOOSE(AND(AO17&lt;&gt;{11,12,13})*MIN(4,MOD(AO17,10))+1,"th","st","nd","rd","th")</f>
        <v>42nd</v>
      </c>
      <c r="AQ17" s="77">
        <v>0.98</v>
      </c>
      <c r="AR17" s="36">
        <v>1913.127</v>
      </c>
      <c r="AS17" s="29">
        <f t="shared" si="9"/>
        <v>34</v>
      </c>
      <c r="AT17" s="38" t="str">
        <f t="array" ref="AT17">AS17&amp;CHOOSE(AND(AS17&lt;&gt;{11,12,13})*MIN(4,MOD(AS17,10))+1,"th","st","nd","rd","th")</f>
        <v>34th</v>
      </c>
      <c r="AU17" s="40">
        <v>6.4951074313597914E-4</v>
      </c>
    </row>
    <row r="18" spans="1:47" x14ac:dyDescent="0.25">
      <c r="A18" s="7">
        <v>103022503</v>
      </c>
      <c r="B18" s="8" t="s">
        <v>263</v>
      </c>
      <c r="C18" s="8" t="s">
        <v>101</v>
      </c>
      <c r="D18" s="27">
        <v>21495</v>
      </c>
      <c r="E18" s="29">
        <f t="shared" si="0"/>
        <v>0</v>
      </c>
      <c r="F18" s="38" t="str">
        <f t="array" ref="F18">E18&amp;CHOOSE(AND(E18&lt;&gt;{11,12,13})*MIN(4,MOD(E18,10))+1,"th","st","nd","rd","th")</f>
        <v>0th</v>
      </c>
      <c r="G18" s="29">
        <v>2263</v>
      </c>
      <c r="H18" s="30">
        <v>2.5537999999999998</v>
      </c>
      <c r="I18" s="31">
        <v>-1.2077</v>
      </c>
      <c r="J18" s="94">
        <v>441</v>
      </c>
      <c r="K18" s="33">
        <v>0</v>
      </c>
      <c r="L18" s="34">
        <v>0.50049999999999994</v>
      </c>
      <c r="M18" s="29">
        <f t="shared" si="1"/>
        <v>99</v>
      </c>
      <c r="N18" s="38" t="str">
        <f t="array" ref="N18">M18&amp;CHOOSE(AND(M18&lt;&gt;{11,12,13})*MIN(4,MOD(M18,10))+1,"th","st","nd","rd","th")</f>
        <v>99th</v>
      </c>
      <c r="O18" s="34">
        <v>0.1699</v>
      </c>
      <c r="P18" s="29">
        <f t="shared" si="2"/>
        <v>48</v>
      </c>
      <c r="Q18" s="38" t="str">
        <f t="array" ref="Q18">P18&amp;CHOOSE(AND(P18&lt;&gt;{11,12,13})*MIN(4,MOD(P18,10))+1,"th","st","nd","rd","th")</f>
        <v>48th</v>
      </c>
      <c r="R18" s="35">
        <v>253.011</v>
      </c>
      <c r="S18" s="35">
        <v>42.944000000000003</v>
      </c>
      <c r="T18" s="35">
        <v>126.505</v>
      </c>
      <c r="U18" s="35">
        <v>422.46</v>
      </c>
      <c r="V18" s="36">
        <v>204.57999999999998</v>
      </c>
      <c r="W18" s="220">
        <f t="shared" si="3"/>
        <v>0.24281714413900085</v>
      </c>
      <c r="X18" s="29">
        <f t="shared" si="4"/>
        <v>99</v>
      </c>
      <c r="Y18" s="38" t="str">
        <f t="array" ref="Y18">X18&amp;CHOOSE(AND(X18&lt;&gt;{11,12,13})*MIN(4,MOD(X18,10))+1,"th","st","nd","rd","th")</f>
        <v>99th</v>
      </c>
      <c r="Z18" s="37">
        <v>40.915999999999997</v>
      </c>
      <c r="AA18" s="28">
        <v>2</v>
      </c>
      <c r="AB18" s="221">
        <f t="shared" si="5"/>
        <v>2.3738111656955801E-3</v>
      </c>
      <c r="AC18" s="29">
        <f t="shared" si="6"/>
        <v>32</v>
      </c>
      <c r="AD18" s="38" t="str">
        <f t="array" ref="AD18">AC18&amp;CHOOSE(AND(AC18&lt;&gt;{11,12,13})*MIN(4,MOD(AC18,10))+1,"th","st","nd","rd","th")</f>
        <v>32nd</v>
      </c>
      <c r="AE18" s="37">
        <v>1.2</v>
      </c>
      <c r="AF18" s="113">
        <v>842.52700000000004</v>
      </c>
      <c r="AG18" s="113">
        <v>809.096</v>
      </c>
      <c r="AH18" s="113">
        <v>807.51499999999999</v>
      </c>
      <c r="AI18" s="38">
        <v>819.71299999999997</v>
      </c>
      <c r="AJ18" s="29">
        <f t="shared" si="7"/>
        <v>11</v>
      </c>
      <c r="AK18" s="38" t="str">
        <f t="array" ref="AK18">AJ18&amp;CHOOSE(AND(AJ18&lt;&gt;{11,12,13})*MIN(4,MOD(AJ18,10))+1,"th","st","nd","rd","th")</f>
        <v>11th</v>
      </c>
      <c r="AL18" s="38">
        <v>464.57600000000002</v>
      </c>
      <c r="AM18" s="38">
        <v>464.57600000000002</v>
      </c>
      <c r="AN18" s="38">
        <v>1284.289</v>
      </c>
      <c r="AO18" s="29">
        <f t="shared" si="8"/>
        <v>17</v>
      </c>
      <c r="AP18" s="38" t="str">
        <f t="array" ref="AP18">AO18&amp;CHOOSE(AND(AO18&lt;&gt;{11,12,13})*MIN(4,MOD(AO18,10))+1,"th","st","nd","rd","th")</f>
        <v>17th</v>
      </c>
      <c r="AQ18" s="77">
        <v>1.54</v>
      </c>
      <c r="AR18" s="36">
        <v>5050.9189999999999</v>
      </c>
      <c r="AS18" s="29">
        <f t="shared" si="9"/>
        <v>80</v>
      </c>
      <c r="AT18" s="38" t="str">
        <f t="array" ref="AT18">AS18&amp;CHOOSE(AND(AS18&lt;&gt;{11,12,13})*MIN(4,MOD(AS18,10))+1,"th","st","nd","rd","th")</f>
        <v>80th</v>
      </c>
      <c r="AU18" s="40">
        <v>1.7147978953878317E-3</v>
      </c>
    </row>
    <row r="19" spans="1:47" x14ac:dyDescent="0.25">
      <c r="A19" s="7">
        <v>103022803</v>
      </c>
      <c r="B19" s="8" t="s">
        <v>264</v>
      </c>
      <c r="C19" s="8" t="s">
        <v>101</v>
      </c>
      <c r="D19" s="27">
        <v>39770</v>
      </c>
      <c r="E19" s="29">
        <f t="shared" si="0"/>
        <v>10</v>
      </c>
      <c r="F19" s="38" t="str">
        <f t="array" ref="F19">E19&amp;CHOOSE(AND(E19&lt;&gt;{11,12,13})*MIN(4,MOD(E19,10))+1,"th","st","nd","rd","th")</f>
        <v>10th</v>
      </c>
      <c r="G19" s="29">
        <v>6785</v>
      </c>
      <c r="H19" s="30">
        <v>1.3803000000000001</v>
      </c>
      <c r="I19" s="31">
        <v>-0.21279999999999999</v>
      </c>
      <c r="J19" s="94">
        <v>381</v>
      </c>
      <c r="K19" s="33">
        <v>0</v>
      </c>
      <c r="L19" s="34">
        <v>0.25259999999999999</v>
      </c>
      <c r="M19" s="29">
        <f t="shared" si="1"/>
        <v>84</v>
      </c>
      <c r="N19" s="38" t="str">
        <f t="array" ref="N19">M19&amp;CHOOSE(AND(M19&lt;&gt;{11,12,13})*MIN(4,MOD(M19,10))+1,"th","st","nd","rd","th")</f>
        <v>84th</v>
      </c>
      <c r="O19" s="34">
        <v>0.2228</v>
      </c>
      <c r="P19" s="29">
        <f t="shared" si="2"/>
        <v>73</v>
      </c>
      <c r="Q19" s="38" t="str">
        <f t="array" ref="Q19">P19&amp;CHOOSE(AND(P19&lt;&gt;{11,12,13})*MIN(4,MOD(P19,10))+1,"th","st","nd","rd","th")</f>
        <v>73rd</v>
      </c>
      <c r="R19" s="35">
        <v>283.08800000000002</v>
      </c>
      <c r="S19" s="35">
        <v>124.846</v>
      </c>
      <c r="T19" s="35">
        <v>0</v>
      </c>
      <c r="U19" s="35">
        <v>407.93400000000003</v>
      </c>
      <c r="V19" s="36">
        <v>196.364</v>
      </c>
      <c r="W19" s="220">
        <f t="shared" si="3"/>
        <v>0.10512942552083139</v>
      </c>
      <c r="X19" s="29">
        <f t="shared" si="4"/>
        <v>95</v>
      </c>
      <c r="Y19" s="38" t="str">
        <f t="array" ref="Y19">X19&amp;CHOOSE(AND(X19&lt;&gt;{11,12,13})*MIN(4,MOD(X19,10))+1,"th","st","nd","rd","th")</f>
        <v>95th</v>
      </c>
      <c r="Z19" s="37">
        <v>39.273000000000003</v>
      </c>
      <c r="AA19" s="28">
        <v>3</v>
      </c>
      <c r="AB19" s="221">
        <f t="shared" si="5"/>
        <v>1.6061410266774673E-3</v>
      </c>
      <c r="AC19" s="29">
        <f t="shared" si="6"/>
        <v>26</v>
      </c>
      <c r="AD19" s="38" t="str">
        <f t="array" ref="AD19">AC19&amp;CHOOSE(AND(AC19&lt;&gt;{11,12,13})*MIN(4,MOD(AC19,10))+1,"th","st","nd","rd","th")</f>
        <v>26th</v>
      </c>
      <c r="AE19" s="37">
        <v>1.8</v>
      </c>
      <c r="AF19" s="113">
        <v>1867.8309999999999</v>
      </c>
      <c r="AG19" s="113">
        <v>1886.299</v>
      </c>
      <c r="AH19" s="113">
        <v>1859.6590000000001</v>
      </c>
      <c r="AI19" s="38">
        <v>1871.2629999999999</v>
      </c>
      <c r="AJ19" s="29">
        <f t="shared" si="7"/>
        <v>44</v>
      </c>
      <c r="AK19" s="38" t="str">
        <f t="array" ref="AK19">AJ19&amp;CHOOSE(AND(AJ19&lt;&gt;{11,12,13})*MIN(4,MOD(AJ19,10))+1,"th","st","nd","rd","th")</f>
        <v>44th</v>
      </c>
      <c r="AL19" s="38">
        <v>449.00700000000001</v>
      </c>
      <c r="AM19" s="38">
        <v>449.00700000000001</v>
      </c>
      <c r="AN19" s="38">
        <v>2320.27</v>
      </c>
      <c r="AO19" s="29">
        <f t="shared" si="8"/>
        <v>46</v>
      </c>
      <c r="AP19" s="38" t="str">
        <f t="array" ref="AP19">AO19&amp;CHOOSE(AND(AO19&lt;&gt;{11,12,13})*MIN(4,MOD(AO19,10))+1,"th","st","nd","rd","th")</f>
        <v>46th</v>
      </c>
      <c r="AQ19" s="77">
        <v>1.52</v>
      </c>
      <c r="AR19" s="36">
        <v>4868.0559999999996</v>
      </c>
      <c r="AS19" s="29">
        <f t="shared" si="9"/>
        <v>79</v>
      </c>
      <c r="AT19" s="38" t="str">
        <f t="array" ref="AT19">AS19&amp;CHOOSE(AND(AS19&lt;&gt;{11,12,13})*MIN(4,MOD(AS19,10))+1,"th","st","nd","rd","th")</f>
        <v>79th</v>
      </c>
      <c r="AU19" s="40">
        <v>1.6527155124503295E-3</v>
      </c>
    </row>
    <row r="20" spans="1:47" x14ac:dyDescent="0.25">
      <c r="A20" s="7">
        <v>103023153</v>
      </c>
      <c r="B20" s="8" t="s">
        <v>275</v>
      </c>
      <c r="C20" s="8" t="s">
        <v>101</v>
      </c>
      <c r="D20" s="27">
        <v>55941</v>
      </c>
      <c r="E20" s="29">
        <f t="shared" si="0"/>
        <v>58</v>
      </c>
      <c r="F20" s="38" t="str">
        <f t="array" ref="F20">E20&amp;CHOOSE(AND(E20&lt;&gt;{11,12,13})*MIN(4,MOD(E20,10))+1,"th","st","nd","rd","th")</f>
        <v>58th</v>
      </c>
      <c r="G20" s="29">
        <v>7627</v>
      </c>
      <c r="H20" s="30">
        <v>0.98129999999999995</v>
      </c>
      <c r="I20" s="31">
        <v>0.50239999999999996</v>
      </c>
      <c r="J20" s="94">
        <v>264</v>
      </c>
      <c r="K20" s="33">
        <v>0</v>
      </c>
      <c r="L20" s="34">
        <v>0.11550000000000001</v>
      </c>
      <c r="M20" s="29">
        <f t="shared" si="1"/>
        <v>36</v>
      </c>
      <c r="N20" s="38" t="str">
        <f t="array" ref="N20">M20&amp;CHOOSE(AND(M20&lt;&gt;{11,12,13})*MIN(4,MOD(M20,10))+1,"th","st","nd","rd","th")</f>
        <v>36th</v>
      </c>
      <c r="O20" s="34">
        <v>0.1198</v>
      </c>
      <c r="P20" s="29">
        <f t="shared" si="2"/>
        <v>23</v>
      </c>
      <c r="Q20" s="38" t="str">
        <f t="array" ref="Q20">P20&amp;CHOOSE(AND(P20&lt;&gt;{11,12,13})*MIN(4,MOD(P20,10))+1,"th","st","nd","rd","th")</f>
        <v>23rd</v>
      </c>
      <c r="R20" s="35">
        <v>162.33799999999999</v>
      </c>
      <c r="S20" s="35">
        <v>84.191000000000003</v>
      </c>
      <c r="T20" s="35">
        <v>0</v>
      </c>
      <c r="U20" s="35">
        <v>246.529</v>
      </c>
      <c r="V20" s="36">
        <v>21.350999999999999</v>
      </c>
      <c r="W20" s="220">
        <f t="shared" si="3"/>
        <v>9.1144771672763344E-3</v>
      </c>
      <c r="X20" s="29">
        <f t="shared" si="4"/>
        <v>8</v>
      </c>
      <c r="Y20" s="38" t="str">
        <f t="array" ref="Y20">X20&amp;CHOOSE(AND(X20&lt;&gt;{11,12,13})*MIN(4,MOD(X20,10))+1,"th","st","nd","rd","th")</f>
        <v>8th</v>
      </c>
      <c r="Z20" s="37">
        <v>4.2699999999999996</v>
      </c>
      <c r="AA20" s="28">
        <v>0</v>
      </c>
      <c r="AB20" s="221">
        <f t="shared" si="5"/>
        <v>0</v>
      </c>
      <c r="AC20" s="29">
        <f t="shared" si="6"/>
        <v>1</v>
      </c>
      <c r="AD20" s="38" t="str">
        <f t="array" ref="AD20">AC20&amp;CHOOSE(AND(AC20&lt;&gt;{11,12,13})*MIN(4,MOD(AC20,10))+1,"th","st","nd","rd","th")</f>
        <v>1st</v>
      </c>
      <c r="AE20" s="37">
        <v>0</v>
      </c>
      <c r="AF20" s="113">
        <v>2342.5369999999998</v>
      </c>
      <c r="AG20" s="113">
        <v>2389.6260000000002</v>
      </c>
      <c r="AH20" s="113">
        <v>2384.393</v>
      </c>
      <c r="AI20" s="38">
        <v>2372.1849999999999</v>
      </c>
      <c r="AJ20" s="29">
        <f t="shared" si="7"/>
        <v>55</v>
      </c>
      <c r="AK20" s="38" t="str">
        <f t="array" ref="AK20">AJ20&amp;CHOOSE(AND(AJ20&lt;&gt;{11,12,13})*MIN(4,MOD(AJ20,10))+1,"th","st","nd","rd","th")</f>
        <v>55th</v>
      </c>
      <c r="AL20" s="38">
        <v>250.79900000000001</v>
      </c>
      <c r="AM20" s="38">
        <v>250.79900000000001</v>
      </c>
      <c r="AN20" s="38">
        <v>2622.9839999999999</v>
      </c>
      <c r="AO20" s="29">
        <f t="shared" si="8"/>
        <v>53</v>
      </c>
      <c r="AP20" s="38" t="str">
        <f t="array" ref="AP20">AO20&amp;CHOOSE(AND(AO20&lt;&gt;{11,12,13})*MIN(4,MOD(AO20,10))+1,"th","st","nd","rd","th")</f>
        <v>53rd</v>
      </c>
      <c r="AQ20" s="77">
        <v>0.92</v>
      </c>
      <c r="AR20" s="36">
        <v>2368.0189999999998</v>
      </c>
      <c r="AS20" s="29">
        <f t="shared" si="9"/>
        <v>46</v>
      </c>
      <c r="AT20" s="38" t="str">
        <f t="array" ref="AT20">AS20&amp;CHOOSE(AND(AS20&lt;&gt;{11,12,13})*MIN(4,MOD(AS20,10))+1,"th","st","nd","rd","th")</f>
        <v>46th</v>
      </c>
      <c r="AU20" s="40">
        <v>8.0394755834302585E-4</v>
      </c>
    </row>
    <row r="21" spans="1:47" x14ac:dyDescent="0.25">
      <c r="A21" s="7">
        <v>103023912</v>
      </c>
      <c r="B21" s="8" t="s">
        <v>297</v>
      </c>
      <c r="C21" s="8" t="s">
        <v>101</v>
      </c>
      <c r="D21" s="27">
        <v>77854</v>
      </c>
      <c r="E21" s="29">
        <f t="shared" si="0"/>
        <v>89</v>
      </c>
      <c r="F21" s="38" t="str">
        <f t="array" ref="F21">E21&amp;CHOOSE(AND(E21&lt;&gt;{11,12,13})*MIN(4,MOD(E21,10))+1,"th","st","nd","rd","th")</f>
        <v>89th</v>
      </c>
      <c r="G21" s="29">
        <v>11792</v>
      </c>
      <c r="H21" s="30">
        <v>0.70509999999999995</v>
      </c>
      <c r="I21" s="31">
        <v>-1.7100000000000001E-2</v>
      </c>
      <c r="J21" s="94">
        <v>361</v>
      </c>
      <c r="K21" s="33">
        <v>0</v>
      </c>
      <c r="L21" s="34">
        <v>7.1300000000000002E-2</v>
      </c>
      <c r="M21" s="29">
        <f t="shared" si="1"/>
        <v>20</v>
      </c>
      <c r="N21" s="38" t="str">
        <f t="array" ref="N21">M21&amp;CHOOSE(AND(M21&lt;&gt;{11,12,13})*MIN(4,MOD(M21,10))+1,"th","st","nd","rd","th")</f>
        <v>20th</v>
      </c>
      <c r="O21" s="34">
        <v>0.111</v>
      </c>
      <c r="P21" s="29">
        <f t="shared" si="2"/>
        <v>19</v>
      </c>
      <c r="Q21" s="38" t="str">
        <f t="array" ref="Q21">P21&amp;CHOOSE(AND(P21&lt;&gt;{11,12,13})*MIN(4,MOD(P21,10))+1,"th","st","nd","rd","th")</f>
        <v>19th</v>
      </c>
      <c r="R21" s="35">
        <v>175.89599999999999</v>
      </c>
      <c r="S21" s="35">
        <v>136.91800000000001</v>
      </c>
      <c r="T21" s="35">
        <v>0</v>
      </c>
      <c r="U21" s="35">
        <v>312.81400000000002</v>
      </c>
      <c r="V21" s="36">
        <v>35.639999999999993</v>
      </c>
      <c r="W21" s="220">
        <f t="shared" si="3"/>
        <v>8.6680719449971425E-3</v>
      </c>
      <c r="X21" s="29">
        <f t="shared" si="4"/>
        <v>7</v>
      </c>
      <c r="Y21" s="38" t="str">
        <f t="array" ref="Y21">X21&amp;CHOOSE(AND(X21&lt;&gt;{11,12,13})*MIN(4,MOD(X21,10))+1,"th","st","nd","rd","th")</f>
        <v>7th</v>
      </c>
      <c r="Z21" s="37">
        <v>7.1280000000000001</v>
      </c>
      <c r="AA21" s="28">
        <v>49</v>
      </c>
      <c r="AB21" s="221">
        <f t="shared" si="5"/>
        <v>1.1917382864895064E-2</v>
      </c>
      <c r="AC21" s="29">
        <f t="shared" si="6"/>
        <v>68</v>
      </c>
      <c r="AD21" s="38" t="str">
        <f t="array" ref="AD21">AC21&amp;CHOOSE(AND(AC21&lt;&gt;{11,12,13})*MIN(4,MOD(AC21,10))+1,"th","st","nd","rd","th")</f>
        <v>68th</v>
      </c>
      <c r="AE21" s="37">
        <v>29.4</v>
      </c>
      <c r="AF21" s="113">
        <v>4111.6409999999996</v>
      </c>
      <c r="AG21" s="113">
        <v>4206.4769999999999</v>
      </c>
      <c r="AH21" s="113">
        <v>4262.6499999999996</v>
      </c>
      <c r="AI21" s="38">
        <v>4193.5889999999999</v>
      </c>
      <c r="AJ21" s="29">
        <f t="shared" si="7"/>
        <v>80</v>
      </c>
      <c r="AK21" s="38" t="str">
        <f t="array" ref="AK21">AJ21&amp;CHOOSE(AND(AJ21&lt;&gt;{11,12,13})*MIN(4,MOD(AJ21,10))+1,"th","st","nd","rd","th")</f>
        <v>80th</v>
      </c>
      <c r="AL21" s="38">
        <v>349.34199999999998</v>
      </c>
      <c r="AM21" s="38">
        <v>349.34199999999998</v>
      </c>
      <c r="AN21" s="38">
        <v>4542.9309999999996</v>
      </c>
      <c r="AO21" s="29">
        <f t="shared" si="8"/>
        <v>77</v>
      </c>
      <c r="AP21" s="38" t="str">
        <f t="array" ref="AP21">AO21&amp;CHOOSE(AND(AO21&lt;&gt;{11,12,13})*MIN(4,MOD(AO21,10))+1,"th","st","nd","rd","th")</f>
        <v>77th</v>
      </c>
      <c r="AQ21" s="77">
        <v>0.96</v>
      </c>
      <c r="AR21" s="36">
        <v>3075.0920000000001</v>
      </c>
      <c r="AS21" s="29">
        <f t="shared" si="9"/>
        <v>61</v>
      </c>
      <c r="AT21" s="38" t="str">
        <f t="array" ref="AT21">AS21&amp;CHOOSE(AND(AS21&lt;&gt;{11,12,13})*MIN(4,MOD(AS21,10))+1,"th","st","nd","rd","th")</f>
        <v>61st</v>
      </c>
      <c r="AU21" s="40">
        <v>1.0440003670072631E-3</v>
      </c>
    </row>
    <row r="22" spans="1:47" x14ac:dyDescent="0.25">
      <c r="A22" s="7">
        <v>103024102</v>
      </c>
      <c r="B22" s="8" t="s">
        <v>305</v>
      </c>
      <c r="C22" s="8" t="s">
        <v>101</v>
      </c>
      <c r="D22" s="27">
        <v>53470</v>
      </c>
      <c r="E22" s="29">
        <f t="shared" si="0"/>
        <v>53</v>
      </c>
      <c r="F22" s="38" t="str">
        <f t="array" ref="F22">E22&amp;CHOOSE(AND(E22&lt;&gt;{11,12,13})*MIN(4,MOD(E22,10))+1,"th","st","nd","rd","th")</f>
        <v>53rd</v>
      </c>
      <c r="G22" s="29">
        <v>14049</v>
      </c>
      <c r="H22" s="30">
        <v>1.0266999999999999</v>
      </c>
      <c r="I22" s="31">
        <v>-0.2581</v>
      </c>
      <c r="J22" s="94">
        <v>387</v>
      </c>
      <c r="K22" s="33">
        <v>0</v>
      </c>
      <c r="L22" s="34">
        <v>0.16209999999999999</v>
      </c>
      <c r="M22" s="29">
        <f t="shared" si="1"/>
        <v>58</v>
      </c>
      <c r="N22" s="38" t="str">
        <f t="array" ref="N22">M22&amp;CHOOSE(AND(M22&lt;&gt;{11,12,13})*MIN(4,MOD(M22,10))+1,"th","st","nd","rd","th")</f>
        <v>58th</v>
      </c>
      <c r="O22" s="34">
        <v>0.12809999999999999</v>
      </c>
      <c r="P22" s="29">
        <f t="shared" si="2"/>
        <v>29</v>
      </c>
      <c r="Q22" s="38" t="str">
        <f t="array" ref="Q22">P22&amp;CHOOSE(AND(P22&lt;&gt;{11,12,13})*MIN(4,MOD(P22,10))+1,"th","st","nd","rd","th")</f>
        <v>29th</v>
      </c>
      <c r="R22" s="35">
        <v>343.43799999999999</v>
      </c>
      <c r="S22" s="35">
        <v>135.70099999999999</v>
      </c>
      <c r="T22" s="35">
        <v>0</v>
      </c>
      <c r="U22" s="35">
        <v>479.13900000000001</v>
      </c>
      <c r="V22" s="36">
        <v>190.17699999999996</v>
      </c>
      <c r="W22" s="220">
        <f t="shared" si="3"/>
        <v>5.3857279074199772E-2</v>
      </c>
      <c r="X22" s="29">
        <f t="shared" si="4"/>
        <v>89</v>
      </c>
      <c r="Y22" s="38" t="str">
        <f t="array" ref="Y22">X22&amp;CHOOSE(AND(X22&lt;&gt;{11,12,13})*MIN(4,MOD(X22,10))+1,"th","st","nd","rd","th")</f>
        <v>89th</v>
      </c>
      <c r="Z22" s="37">
        <v>38.034999999999997</v>
      </c>
      <c r="AA22" s="28">
        <v>74</v>
      </c>
      <c r="AB22" s="221">
        <f t="shared" si="5"/>
        <v>2.0956470296044128E-2</v>
      </c>
      <c r="AC22" s="29">
        <f t="shared" si="6"/>
        <v>80</v>
      </c>
      <c r="AD22" s="38" t="str">
        <f t="array" ref="AD22">AC22&amp;CHOOSE(AND(AC22&lt;&gt;{11,12,13})*MIN(4,MOD(AC22,10))+1,"th","st","nd","rd","th")</f>
        <v>80th</v>
      </c>
      <c r="AE22" s="37">
        <v>44.4</v>
      </c>
      <c r="AF22" s="113">
        <v>3531.1289999999999</v>
      </c>
      <c r="AG22" s="113">
        <v>3607.67</v>
      </c>
      <c r="AH22" s="113">
        <v>3652.2440000000001</v>
      </c>
      <c r="AI22" s="38">
        <v>3597.0140000000001</v>
      </c>
      <c r="AJ22" s="29">
        <f t="shared" si="7"/>
        <v>73</v>
      </c>
      <c r="AK22" s="38" t="str">
        <f t="array" ref="AK22">AJ22&amp;CHOOSE(AND(AJ22&lt;&gt;{11,12,13})*MIN(4,MOD(AJ22,10))+1,"th","st","nd","rd","th")</f>
        <v>73rd</v>
      </c>
      <c r="AL22" s="38">
        <v>561.57399999999996</v>
      </c>
      <c r="AM22" s="38">
        <v>561.57399999999996</v>
      </c>
      <c r="AN22" s="38">
        <v>4158.5879999999997</v>
      </c>
      <c r="AO22" s="29">
        <f t="shared" si="8"/>
        <v>74</v>
      </c>
      <c r="AP22" s="38" t="str">
        <f t="array" ref="AP22">AO22&amp;CHOOSE(AND(AO22&lt;&gt;{11,12,13})*MIN(4,MOD(AO22,10))+1,"th","st","nd","rd","th")</f>
        <v>74th</v>
      </c>
      <c r="AQ22" s="77">
        <v>1.01</v>
      </c>
      <c r="AR22" s="36">
        <v>4312.3190000000004</v>
      </c>
      <c r="AS22" s="29">
        <f t="shared" si="9"/>
        <v>74</v>
      </c>
      <c r="AT22" s="38" t="str">
        <f t="array" ref="AT22">AS22&amp;CHOOSE(AND(AS22&lt;&gt;{11,12,13})*MIN(4,MOD(AS22,10))+1,"th","st","nd","rd","th")</f>
        <v>74th</v>
      </c>
      <c r="AU22" s="40">
        <v>1.464041602219509E-3</v>
      </c>
    </row>
    <row r="23" spans="1:47" x14ac:dyDescent="0.25">
      <c r="A23" s="7">
        <v>103024603</v>
      </c>
      <c r="B23" s="8" t="s">
        <v>323</v>
      </c>
      <c r="C23" s="8" t="s">
        <v>101</v>
      </c>
      <c r="D23" s="27">
        <v>83308</v>
      </c>
      <c r="E23" s="29">
        <f t="shared" si="0"/>
        <v>92</v>
      </c>
      <c r="F23" s="38" t="str">
        <f t="array" ref="F23">E23&amp;CHOOSE(AND(E23&lt;&gt;{11,12,13})*MIN(4,MOD(E23,10))+1,"th","st","nd","rd","th")</f>
        <v>92nd</v>
      </c>
      <c r="G23" s="29">
        <v>7223</v>
      </c>
      <c r="H23" s="30">
        <v>0.65890000000000004</v>
      </c>
      <c r="I23" s="31">
        <v>-0.19750000000000001</v>
      </c>
      <c r="J23" s="94">
        <v>379</v>
      </c>
      <c r="K23" s="33">
        <v>0</v>
      </c>
      <c r="L23" s="34">
        <v>5.1299999999999998E-2</v>
      </c>
      <c r="M23" s="29">
        <f t="shared" si="1"/>
        <v>10</v>
      </c>
      <c r="N23" s="38" t="str">
        <f t="array" ref="N23">M23&amp;CHOOSE(AND(M23&lt;&gt;{11,12,13})*MIN(4,MOD(M23,10))+1,"th","st","nd","rd","th")</f>
        <v>10th</v>
      </c>
      <c r="O23" s="34">
        <v>9.1700000000000004E-2</v>
      </c>
      <c r="P23" s="29">
        <f t="shared" si="2"/>
        <v>14</v>
      </c>
      <c r="Q23" s="38" t="str">
        <f t="array" ref="Q23">P23&amp;CHOOSE(AND(P23&lt;&gt;{11,12,13})*MIN(4,MOD(P23,10))+1,"th","st","nd","rd","th")</f>
        <v>14th</v>
      </c>
      <c r="R23" s="35">
        <v>87.524000000000001</v>
      </c>
      <c r="S23" s="35">
        <v>78.225999999999999</v>
      </c>
      <c r="T23" s="35">
        <v>0</v>
      </c>
      <c r="U23" s="35">
        <v>165.75</v>
      </c>
      <c r="V23" s="36">
        <v>19.144999999999996</v>
      </c>
      <c r="W23" s="220">
        <f t="shared" si="3"/>
        <v>6.7328143550846537E-3</v>
      </c>
      <c r="X23" s="29">
        <f t="shared" si="4"/>
        <v>5</v>
      </c>
      <c r="Y23" s="38" t="str">
        <f t="array" ref="Y23">X23&amp;CHOOSE(AND(X23&lt;&gt;{11,12,13})*MIN(4,MOD(X23,10))+1,"th","st","nd","rd","th")</f>
        <v>5th</v>
      </c>
      <c r="Z23" s="37">
        <v>3.8290000000000002</v>
      </c>
      <c r="AA23" s="28">
        <v>10</v>
      </c>
      <c r="AB23" s="221">
        <f t="shared" si="5"/>
        <v>3.5167481614440613E-3</v>
      </c>
      <c r="AC23" s="29">
        <f t="shared" si="6"/>
        <v>43</v>
      </c>
      <c r="AD23" s="38" t="str">
        <f t="array" ref="AD23">AC23&amp;CHOOSE(AND(AC23&lt;&gt;{11,12,13})*MIN(4,MOD(AC23,10))+1,"th","st","nd","rd","th")</f>
        <v>43rd</v>
      </c>
      <c r="AE23" s="37">
        <v>6</v>
      </c>
      <c r="AF23" s="113">
        <v>2843.5360000000001</v>
      </c>
      <c r="AG23" s="113">
        <v>2866.8110000000001</v>
      </c>
      <c r="AH23" s="113">
        <v>2943.4250000000002</v>
      </c>
      <c r="AI23" s="38">
        <v>2884.5909999999999</v>
      </c>
      <c r="AJ23" s="29">
        <f t="shared" si="7"/>
        <v>62</v>
      </c>
      <c r="AK23" s="38" t="str">
        <f t="array" ref="AK23">AJ23&amp;CHOOSE(AND(AJ23&lt;&gt;{11,12,13})*MIN(4,MOD(AJ23,10))+1,"th","st","nd","rd","th")</f>
        <v>62nd</v>
      </c>
      <c r="AL23" s="38">
        <v>175.57900000000001</v>
      </c>
      <c r="AM23" s="38">
        <v>175.57900000000001</v>
      </c>
      <c r="AN23" s="38">
        <v>3060.17</v>
      </c>
      <c r="AO23" s="29">
        <f t="shared" si="8"/>
        <v>60</v>
      </c>
      <c r="AP23" s="38" t="str">
        <f t="array" ref="AP23">AO23&amp;CHOOSE(AND(AO23&lt;&gt;{11,12,13})*MIN(4,MOD(AO23,10))+1,"th","st","nd","rd","th")</f>
        <v>60th</v>
      </c>
      <c r="AQ23" s="77">
        <v>0.98</v>
      </c>
      <c r="AR23" s="36">
        <v>1976.019</v>
      </c>
      <c r="AS23" s="29">
        <f t="shared" si="9"/>
        <v>36</v>
      </c>
      <c r="AT23" s="38" t="str">
        <f t="array" ref="AT23">AS23&amp;CHOOSE(AND(AS23&lt;&gt;{11,12,13})*MIN(4,MOD(AS23,10))+1,"th","st","nd","rd","th")</f>
        <v>36th</v>
      </c>
      <c r="AU23" s="40">
        <v>6.7086271279471479E-4</v>
      </c>
    </row>
    <row r="24" spans="1:47" x14ac:dyDescent="0.25">
      <c r="A24" s="7">
        <v>103024753</v>
      </c>
      <c r="B24" s="8" t="s">
        <v>335</v>
      </c>
      <c r="C24" s="8" t="s">
        <v>101</v>
      </c>
      <c r="D24" s="27">
        <v>45627</v>
      </c>
      <c r="E24" s="29">
        <f t="shared" si="0"/>
        <v>26</v>
      </c>
      <c r="F24" s="38" t="str">
        <f t="array" ref="F24">E24&amp;CHOOSE(AND(E24&lt;&gt;{11,12,13})*MIN(4,MOD(E24,10))+1,"th","st","nd","rd","th")</f>
        <v>26th</v>
      </c>
      <c r="G24" s="29">
        <v>8983</v>
      </c>
      <c r="H24" s="30">
        <v>1.2031000000000001</v>
      </c>
      <c r="I24" s="31">
        <v>0.16</v>
      </c>
      <c r="J24" s="94">
        <v>334</v>
      </c>
      <c r="K24" s="33">
        <v>0</v>
      </c>
      <c r="L24" s="34">
        <v>0.20380000000000001</v>
      </c>
      <c r="M24" s="29">
        <f t="shared" si="1"/>
        <v>73</v>
      </c>
      <c r="N24" s="38" t="str">
        <f t="array" ref="N24">M24&amp;CHOOSE(AND(M24&lt;&gt;{11,12,13})*MIN(4,MOD(M24,10))+1,"th","st","nd","rd","th")</f>
        <v>73rd</v>
      </c>
      <c r="O24" s="34">
        <v>0.2014</v>
      </c>
      <c r="P24" s="29">
        <f t="shared" si="2"/>
        <v>63</v>
      </c>
      <c r="Q24" s="38" t="str">
        <f t="array" ref="Q24">P24&amp;CHOOSE(AND(P24&lt;&gt;{11,12,13})*MIN(4,MOD(P24,10))+1,"th","st","nd","rd","th")</f>
        <v>63rd</v>
      </c>
      <c r="R24" s="35">
        <v>318.56700000000001</v>
      </c>
      <c r="S24" s="35">
        <v>157.40799999999999</v>
      </c>
      <c r="T24" s="35">
        <v>0</v>
      </c>
      <c r="U24" s="35">
        <v>475.97500000000002</v>
      </c>
      <c r="V24" s="36">
        <v>87.403999999999996</v>
      </c>
      <c r="W24" s="220">
        <f t="shared" si="3"/>
        <v>3.3549475727067159E-2</v>
      </c>
      <c r="X24" s="29">
        <f t="shared" si="4"/>
        <v>68</v>
      </c>
      <c r="Y24" s="38" t="str">
        <f t="array" ref="Y24">X24&amp;CHOOSE(AND(X24&lt;&gt;{11,12,13})*MIN(4,MOD(X24,10))+1,"th","st","nd","rd","th")</f>
        <v>68th</v>
      </c>
      <c r="Z24" s="37">
        <v>17.481000000000002</v>
      </c>
      <c r="AA24" s="28">
        <v>3</v>
      </c>
      <c r="AB24" s="221">
        <f t="shared" si="5"/>
        <v>1.1515311333714874E-3</v>
      </c>
      <c r="AC24" s="29">
        <f t="shared" si="6"/>
        <v>22</v>
      </c>
      <c r="AD24" s="38" t="str">
        <f t="array" ref="AD24">AC24&amp;CHOOSE(AND(AC24&lt;&gt;{11,12,13})*MIN(4,MOD(AC24,10))+1,"th","st","nd","rd","th")</f>
        <v>22nd</v>
      </c>
      <c r="AE24" s="37">
        <v>1.8</v>
      </c>
      <c r="AF24" s="113">
        <v>2605.2269999999999</v>
      </c>
      <c r="AG24" s="113">
        <v>2659.0160000000001</v>
      </c>
      <c r="AH24" s="113">
        <v>2593.9650000000001</v>
      </c>
      <c r="AI24" s="38">
        <v>2619.4029999999998</v>
      </c>
      <c r="AJ24" s="29">
        <f t="shared" si="7"/>
        <v>59</v>
      </c>
      <c r="AK24" s="38" t="str">
        <f t="array" ref="AK24">AJ24&amp;CHOOSE(AND(AJ24&lt;&gt;{11,12,13})*MIN(4,MOD(AJ24,10))+1,"th","st","nd","rd","th")</f>
        <v>59th</v>
      </c>
      <c r="AL24" s="38">
        <v>495.25599999999997</v>
      </c>
      <c r="AM24" s="38">
        <v>495.25599999999997</v>
      </c>
      <c r="AN24" s="38">
        <v>3114.6590000000001</v>
      </c>
      <c r="AO24" s="29">
        <f t="shared" si="8"/>
        <v>60</v>
      </c>
      <c r="AP24" s="38" t="str">
        <f t="array" ref="AP24">AO24&amp;CHOOSE(AND(AO24&lt;&gt;{11,12,13})*MIN(4,MOD(AO24,10))+1,"th","st","nd","rd","th")</f>
        <v>60th</v>
      </c>
      <c r="AQ24" s="77">
        <v>1.2</v>
      </c>
      <c r="AR24" s="36">
        <v>4496.6949999999997</v>
      </c>
      <c r="AS24" s="29">
        <f t="shared" si="9"/>
        <v>76</v>
      </c>
      <c r="AT24" s="38" t="str">
        <f t="array" ref="AT24">AS24&amp;CHOOSE(AND(AS24&lt;&gt;{11,12,13})*MIN(4,MOD(AS24,10))+1,"th","st","nd","rd","th")</f>
        <v>76th</v>
      </c>
      <c r="AU24" s="40">
        <v>1.5266376519205685E-3</v>
      </c>
    </row>
    <row r="25" spans="1:47" x14ac:dyDescent="0.25">
      <c r="A25" s="7">
        <v>103025002</v>
      </c>
      <c r="B25" s="8" t="s">
        <v>362</v>
      </c>
      <c r="C25" s="8" t="s">
        <v>101</v>
      </c>
      <c r="D25" s="27">
        <v>56795</v>
      </c>
      <c r="E25" s="29">
        <f t="shared" si="0"/>
        <v>60</v>
      </c>
      <c r="F25" s="38" t="str">
        <f t="array" ref="F25">E25&amp;CHOOSE(AND(E25&lt;&gt;{11,12,13})*MIN(4,MOD(E25,10))+1,"th","st","nd","rd","th")</f>
        <v>60th</v>
      </c>
      <c r="G25" s="29">
        <v>9707</v>
      </c>
      <c r="H25" s="30">
        <v>0.96650000000000003</v>
      </c>
      <c r="I25" s="31">
        <v>-1.5269999999999999</v>
      </c>
      <c r="J25" s="94">
        <v>455</v>
      </c>
      <c r="K25" s="33">
        <v>0</v>
      </c>
      <c r="L25" s="34">
        <v>0.24390000000000001</v>
      </c>
      <c r="M25" s="29">
        <f t="shared" si="1"/>
        <v>83</v>
      </c>
      <c r="N25" s="38" t="str">
        <f t="array" ref="N25">M25&amp;CHOOSE(AND(M25&lt;&gt;{11,12,13})*MIN(4,MOD(M25,10))+1,"th","st","nd","rd","th")</f>
        <v>83rd</v>
      </c>
      <c r="O25" s="34">
        <v>0.1236</v>
      </c>
      <c r="P25" s="29">
        <f t="shared" si="2"/>
        <v>27</v>
      </c>
      <c r="Q25" s="38" t="str">
        <f t="array" ref="Q25">P25&amp;CHOOSE(AND(P25&lt;&gt;{11,12,13})*MIN(4,MOD(P25,10))+1,"th","st","nd","rd","th")</f>
        <v>27th</v>
      </c>
      <c r="R25" s="35">
        <v>281.91300000000001</v>
      </c>
      <c r="S25" s="35">
        <v>71.432000000000002</v>
      </c>
      <c r="T25" s="35">
        <v>0</v>
      </c>
      <c r="U25" s="35">
        <v>353.34500000000003</v>
      </c>
      <c r="V25" s="36">
        <v>55.616000000000007</v>
      </c>
      <c r="W25" s="220">
        <f t="shared" si="3"/>
        <v>2.8870027257715973E-2</v>
      </c>
      <c r="X25" s="29">
        <f t="shared" si="4"/>
        <v>60</v>
      </c>
      <c r="Y25" s="38" t="str">
        <f t="array" ref="Y25">X25&amp;CHOOSE(AND(X25&lt;&gt;{11,12,13})*MIN(4,MOD(X25,10))+1,"th","st","nd","rd","th")</f>
        <v>60th</v>
      </c>
      <c r="Z25" s="37">
        <v>11.122999999999999</v>
      </c>
      <c r="AA25" s="28">
        <v>62</v>
      </c>
      <c r="AB25" s="221">
        <f t="shared" si="5"/>
        <v>3.2183934299093608E-2</v>
      </c>
      <c r="AC25" s="29">
        <f t="shared" si="6"/>
        <v>88</v>
      </c>
      <c r="AD25" s="38" t="str">
        <f t="array" ref="AD25">AC25&amp;CHOOSE(AND(AC25&lt;&gt;{11,12,13})*MIN(4,MOD(AC25,10))+1,"th","st","nd","rd","th")</f>
        <v>88th</v>
      </c>
      <c r="AE25" s="37">
        <v>37.200000000000003</v>
      </c>
      <c r="AF25" s="113">
        <v>1926.4269999999999</v>
      </c>
      <c r="AG25" s="113">
        <v>1935.8009999999999</v>
      </c>
      <c r="AH25" s="113">
        <v>1942.9459999999999</v>
      </c>
      <c r="AI25" s="38">
        <v>1935.058</v>
      </c>
      <c r="AJ25" s="29">
        <f t="shared" si="7"/>
        <v>45</v>
      </c>
      <c r="AK25" s="38" t="str">
        <f t="array" ref="AK25">AJ25&amp;CHOOSE(AND(AJ25&lt;&gt;{11,12,13})*MIN(4,MOD(AJ25,10))+1,"th","st","nd","rd","th")</f>
        <v>45th</v>
      </c>
      <c r="AL25" s="38">
        <v>401.66800000000001</v>
      </c>
      <c r="AM25" s="38">
        <v>401.66800000000001</v>
      </c>
      <c r="AN25" s="38">
        <v>2336.7260000000001</v>
      </c>
      <c r="AO25" s="29">
        <f t="shared" si="8"/>
        <v>47</v>
      </c>
      <c r="AP25" s="38" t="str">
        <f t="array" ref="AP25">AO25&amp;CHOOSE(AND(AO25&lt;&gt;{11,12,13})*MIN(4,MOD(AO25,10))+1,"th","st","nd","rd","th")</f>
        <v>47th</v>
      </c>
      <c r="AQ25" s="77">
        <v>0.87</v>
      </c>
      <c r="AR25" s="36">
        <v>1964.848</v>
      </c>
      <c r="AS25" s="29">
        <f t="shared" si="9"/>
        <v>35</v>
      </c>
      <c r="AT25" s="38" t="str">
        <f t="array" ref="AT25">AS25&amp;CHOOSE(AND(AS25&lt;&gt;{11,12,13})*MIN(4,MOD(AS25,10))+1,"th","st","nd","rd","th")</f>
        <v>35th</v>
      </c>
      <c r="AU25" s="40">
        <v>6.6707013419874497E-4</v>
      </c>
    </row>
    <row r="26" spans="1:47" x14ac:dyDescent="0.25">
      <c r="A26" s="7">
        <v>103026002</v>
      </c>
      <c r="B26" s="8" t="s">
        <v>394</v>
      </c>
      <c r="C26" s="8" t="s">
        <v>101</v>
      </c>
      <c r="D26" s="27">
        <v>35244</v>
      </c>
      <c r="E26" s="29">
        <f t="shared" si="0"/>
        <v>4</v>
      </c>
      <c r="F26" s="38" t="str">
        <f t="array" ref="F26">E26&amp;CHOOSE(AND(E26&lt;&gt;{11,12,13})*MIN(4,MOD(E26,10))+1,"th","st","nd","rd","th")</f>
        <v>4th</v>
      </c>
      <c r="G26" s="29">
        <v>14335</v>
      </c>
      <c r="H26" s="30">
        <v>1.5576000000000001</v>
      </c>
      <c r="I26" s="31">
        <v>-0.80940000000000001</v>
      </c>
      <c r="J26" s="94">
        <v>425</v>
      </c>
      <c r="K26" s="33">
        <v>0</v>
      </c>
      <c r="L26" s="34">
        <v>0.42509999999999998</v>
      </c>
      <c r="M26" s="29">
        <f t="shared" si="1"/>
        <v>97</v>
      </c>
      <c r="N26" s="38" t="str">
        <f t="array" ref="N26">M26&amp;CHOOSE(AND(M26&lt;&gt;{11,12,13})*MIN(4,MOD(M26,10))+1,"th","st","nd","rd","th")</f>
        <v>97th</v>
      </c>
      <c r="O26" s="34">
        <v>0.16389999999999999</v>
      </c>
      <c r="P26" s="29">
        <f t="shared" si="2"/>
        <v>45</v>
      </c>
      <c r="Q26" s="38" t="str">
        <f t="array" ref="Q26">P26&amp;CHOOSE(AND(P26&lt;&gt;{11,12,13})*MIN(4,MOD(P26,10))+1,"th","st","nd","rd","th")</f>
        <v>45th</v>
      </c>
      <c r="R26" s="35">
        <v>1003.872</v>
      </c>
      <c r="S26" s="35">
        <v>193.52500000000001</v>
      </c>
      <c r="T26" s="35">
        <v>501.93599999999998</v>
      </c>
      <c r="U26" s="35">
        <v>1699.3330000000001</v>
      </c>
      <c r="V26" s="36">
        <v>529.83199999999999</v>
      </c>
      <c r="W26" s="220">
        <f t="shared" si="3"/>
        <v>0.13461767130067676</v>
      </c>
      <c r="X26" s="29">
        <f t="shared" si="4"/>
        <v>97</v>
      </c>
      <c r="Y26" s="38" t="str">
        <f t="array" ref="Y26">X26&amp;CHOOSE(AND(X26&lt;&gt;{11,12,13})*MIN(4,MOD(X26,10))+1,"th","st","nd","rd","th")</f>
        <v>97th</v>
      </c>
      <c r="Z26" s="37">
        <v>105.96599999999999</v>
      </c>
      <c r="AA26" s="28">
        <v>16</v>
      </c>
      <c r="AB26" s="221">
        <f t="shared" si="5"/>
        <v>4.0652182971410338E-3</v>
      </c>
      <c r="AC26" s="29">
        <f t="shared" si="6"/>
        <v>46</v>
      </c>
      <c r="AD26" s="38" t="str">
        <f t="array" ref="AD26">AC26&amp;CHOOSE(AND(AC26&lt;&gt;{11,12,13})*MIN(4,MOD(AC26,10))+1,"th","st","nd","rd","th")</f>
        <v>46th</v>
      </c>
      <c r="AE26" s="37">
        <v>9.6</v>
      </c>
      <c r="AF26" s="113">
        <v>3935.828</v>
      </c>
      <c r="AG26" s="113">
        <v>4008.9029999999998</v>
      </c>
      <c r="AH26" s="113">
        <v>4039.971</v>
      </c>
      <c r="AI26" s="38">
        <v>3994.9009999999998</v>
      </c>
      <c r="AJ26" s="29">
        <f t="shared" si="7"/>
        <v>77</v>
      </c>
      <c r="AK26" s="38" t="str">
        <f t="array" ref="AK26">AJ26&amp;CHOOSE(AND(AJ26&lt;&gt;{11,12,13})*MIN(4,MOD(AJ26,10))+1,"th","st","nd","rd","th")</f>
        <v>77th</v>
      </c>
      <c r="AL26" s="38">
        <v>1814.8989999999999</v>
      </c>
      <c r="AM26" s="38">
        <v>1814.8989999999999</v>
      </c>
      <c r="AN26" s="38">
        <v>5809.8</v>
      </c>
      <c r="AO26" s="29">
        <f t="shared" si="8"/>
        <v>86</v>
      </c>
      <c r="AP26" s="38" t="str">
        <f t="array" ref="AP26">AO26&amp;CHOOSE(AND(AO26&lt;&gt;{11,12,13})*MIN(4,MOD(AO26,10))+1,"th","st","nd","rd","th")</f>
        <v>86th</v>
      </c>
      <c r="AQ26" s="77">
        <v>1.24</v>
      </c>
      <c r="AR26" s="36">
        <v>11221.187</v>
      </c>
      <c r="AS26" s="29">
        <f t="shared" si="9"/>
        <v>95</v>
      </c>
      <c r="AT26" s="38" t="str">
        <f t="array" ref="AT26">AS26&amp;CHOOSE(AND(AS26&lt;&gt;{11,12,13})*MIN(4,MOD(AS26,10))+1,"th","st","nd","rd","th")</f>
        <v>95th</v>
      </c>
      <c r="AU26" s="40">
        <v>3.809617190723767E-3</v>
      </c>
    </row>
    <row r="27" spans="1:47" x14ac:dyDescent="0.25">
      <c r="A27" s="7">
        <v>103026303</v>
      </c>
      <c r="B27" s="8" t="s">
        <v>416</v>
      </c>
      <c r="C27" s="8" t="s">
        <v>101</v>
      </c>
      <c r="D27" s="27">
        <v>71250</v>
      </c>
      <c r="E27" s="29">
        <f t="shared" si="0"/>
        <v>85</v>
      </c>
      <c r="F27" s="38" t="str">
        <f t="array" ref="F27">E27&amp;CHOOSE(AND(E27&lt;&gt;{11,12,13})*MIN(4,MOD(E27,10))+1,"th","st","nd","rd","th")</f>
        <v>85th</v>
      </c>
      <c r="G27" s="29">
        <v>11451</v>
      </c>
      <c r="H27" s="30">
        <v>0.77049999999999996</v>
      </c>
      <c r="I27" s="31">
        <v>2.3E-2</v>
      </c>
      <c r="J27" s="94">
        <v>353</v>
      </c>
      <c r="K27" s="33">
        <v>0</v>
      </c>
      <c r="L27" s="34">
        <v>6.4100000000000004E-2</v>
      </c>
      <c r="M27" s="29">
        <f t="shared" si="1"/>
        <v>17</v>
      </c>
      <c r="N27" s="38" t="str">
        <f t="array" ref="N27">M27&amp;CHOOSE(AND(M27&lt;&gt;{11,12,13})*MIN(4,MOD(M27,10))+1,"th","st","nd","rd","th")</f>
        <v>17th</v>
      </c>
      <c r="O27" s="34">
        <v>0.1202</v>
      </c>
      <c r="P27" s="29">
        <f t="shared" si="2"/>
        <v>24</v>
      </c>
      <c r="Q27" s="38" t="str">
        <f t="array" ref="Q27">P27&amp;CHOOSE(AND(P27&lt;&gt;{11,12,13})*MIN(4,MOD(P27,10))+1,"th","st","nd","rd","th")</f>
        <v>24th</v>
      </c>
      <c r="R27" s="35">
        <v>112.884</v>
      </c>
      <c r="S27" s="35">
        <v>105.84</v>
      </c>
      <c r="T27" s="35">
        <v>0</v>
      </c>
      <c r="U27" s="35">
        <v>218.72399999999999</v>
      </c>
      <c r="V27" s="36">
        <v>61.913000000000004</v>
      </c>
      <c r="W27" s="220">
        <f t="shared" si="3"/>
        <v>2.1094000204422338E-2</v>
      </c>
      <c r="X27" s="29">
        <f t="shared" si="4"/>
        <v>36</v>
      </c>
      <c r="Y27" s="38" t="str">
        <f t="array" ref="Y27">X27&amp;CHOOSE(AND(X27&lt;&gt;{11,12,13})*MIN(4,MOD(X27,10))+1,"th","st","nd","rd","th")</f>
        <v>36th</v>
      </c>
      <c r="Z27" s="37">
        <v>12.382999999999999</v>
      </c>
      <c r="AA27" s="28">
        <v>27</v>
      </c>
      <c r="AB27" s="221">
        <f t="shared" si="5"/>
        <v>9.1990051446288034E-3</v>
      </c>
      <c r="AC27" s="29">
        <f t="shared" si="6"/>
        <v>63</v>
      </c>
      <c r="AD27" s="38" t="str">
        <f t="array" ref="AD27">AC27&amp;CHOOSE(AND(AC27&lt;&gt;{11,12,13})*MIN(4,MOD(AC27,10))+1,"th","st","nd","rd","th")</f>
        <v>63rd</v>
      </c>
      <c r="AE27" s="37">
        <v>16.2</v>
      </c>
      <c r="AF27" s="113">
        <v>2935.1</v>
      </c>
      <c r="AG27" s="113">
        <v>2922.2089999999998</v>
      </c>
      <c r="AH27" s="113">
        <v>2903.2649999999999</v>
      </c>
      <c r="AI27" s="38">
        <v>2920.1909999999998</v>
      </c>
      <c r="AJ27" s="29">
        <f t="shared" si="7"/>
        <v>63</v>
      </c>
      <c r="AK27" s="38" t="str">
        <f t="array" ref="AK27">AJ27&amp;CHOOSE(AND(AJ27&lt;&gt;{11,12,13})*MIN(4,MOD(AJ27,10))+1,"th","st","nd","rd","th")</f>
        <v>63rd</v>
      </c>
      <c r="AL27" s="38">
        <v>247.30699999999999</v>
      </c>
      <c r="AM27" s="38">
        <v>247.30699999999999</v>
      </c>
      <c r="AN27" s="38">
        <v>3167.498</v>
      </c>
      <c r="AO27" s="29">
        <f t="shared" si="8"/>
        <v>62</v>
      </c>
      <c r="AP27" s="38" t="str">
        <f t="array" ref="AP27">AO27&amp;CHOOSE(AND(AO27&lt;&gt;{11,12,13})*MIN(4,MOD(AO27,10))+1,"th","st","nd","rd","th")</f>
        <v>62nd</v>
      </c>
      <c r="AQ27" s="77">
        <v>0.9</v>
      </c>
      <c r="AR27" s="36">
        <v>2196.5010000000002</v>
      </c>
      <c r="AS27" s="29">
        <f t="shared" si="9"/>
        <v>41</v>
      </c>
      <c r="AT27" s="38" t="str">
        <f t="array" ref="AT27">AS27&amp;CHOOSE(AND(AS27&lt;&gt;{11,12,13})*MIN(4,MOD(AS27,10))+1,"th","st","nd","rd","th")</f>
        <v>41st</v>
      </c>
      <c r="AU27" s="40">
        <v>7.4571682737681365E-4</v>
      </c>
    </row>
    <row r="28" spans="1:47" x14ac:dyDescent="0.25">
      <c r="A28" s="7">
        <v>103026343</v>
      </c>
      <c r="B28" s="8" t="s">
        <v>419</v>
      </c>
      <c r="C28" s="8" t="s">
        <v>101</v>
      </c>
      <c r="D28" s="27">
        <v>74519</v>
      </c>
      <c r="E28" s="29">
        <f t="shared" si="0"/>
        <v>87</v>
      </c>
      <c r="F28" s="38" t="str">
        <f t="array" ref="F28">E28&amp;CHOOSE(AND(E28&lt;&gt;{11,12,13})*MIN(4,MOD(E28,10))+1,"th","st","nd","rd","th")</f>
        <v>87th</v>
      </c>
      <c r="G28" s="29">
        <v>10788</v>
      </c>
      <c r="H28" s="30">
        <v>0.73670000000000002</v>
      </c>
      <c r="I28" s="31">
        <v>-0.1099</v>
      </c>
      <c r="J28" s="94">
        <v>370</v>
      </c>
      <c r="K28" s="33">
        <v>0</v>
      </c>
      <c r="L28" s="34">
        <v>3.2000000000000001E-2</v>
      </c>
      <c r="M28" s="29">
        <f t="shared" si="1"/>
        <v>4</v>
      </c>
      <c r="N28" s="38" t="str">
        <f t="array" ref="N28">M28&amp;CHOOSE(AND(M28&lt;&gt;{11,12,13})*MIN(4,MOD(M28,10))+1,"th","st","nd","rd","th")</f>
        <v>4th</v>
      </c>
      <c r="O28" s="34">
        <v>9.6799999999999997E-2</v>
      </c>
      <c r="P28" s="29">
        <f t="shared" si="2"/>
        <v>15</v>
      </c>
      <c r="Q28" s="38" t="str">
        <f t="array" ref="Q28">P28&amp;CHOOSE(AND(P28&lt;&gt;{11,12,13})*MIN(4,MOD(P28,10))+1,"th","st","nd","rd","th")</f>
        <v>15th</v>
      </c>
      <c r="R28" s="35">
        <v>73.802999999999997</v>
      </c>
      <c r="S28" s="35">
        <v>111.627</v>
      </c>
      <c r="T28" s="35">
        <v>0</v>
      </c>
      <c r="U28" s="35">
        <v>185.43</v>
      </c>
      <c r="V28" s="36">
        <v>66.018000000000015</v>
      </c>
      <c r="W28" s="220">
        <f t="shared" si="3"/>
        <v>1.7174739932167872E-2</v>
      </c>
      <c r="X28" s="29">
        <f t="shared" si="4"/>
        <v>27</v>
      </c>
      <c r="Y28" s="38" t="str">
        <f t="array" ref="Y28">X28&amp;CHOOSE(AND(X28&lt;&gt;{11,12,13})*MIN(4,MOD(X28,10))+1,"th","st","nd","rd","th")</f>
        <v>27th</v>
      </c>
      <c r="Z28" s="37">
        <v>13.204000000000001</v>
      </c>
      <c r="AA28" s="28">
        <v>80</v>
      </c>
      <c r="AB28" s="221">
        <f t="shared" si="5"/>
        <v>2.0812190532482497E-2</v>
      </c>
      <c r="AC28" s="29">
        <f t="shared" si="6"/>
        <v>80</v>
      </c>
      <c r="AD28" s="38" t="str">
        <f t="array" ref="AD28">AC28&amp;CHOOSE(AND(AC28&lt;&gt;{11,12,13})*MIN(4,MOD(AC28,10))+1,"th","st","nd","rd","th")</f>
        <v>80th</v>
      </c>
      <c r="AE28" s="37">
        <v>48</v>
      </c>
      <c r="AF28" s="113">
        <v>3843.9009999999998</v>
      </c>
      <c r="AG28" s="113">
        <v>3825.105</v>
      </c>
      <c r="AH28" s="113">
        <v>3901.4929999999999</v>
      </c>
      <c r="AI28" s="38">
        <v>3856.8330000000001</v>
      </c>
      <c r="AJ28" s="29">
        <f t="shared" si="7"/>
        <v>75</v>
      </c>
      <c r="AK28" s="38" t="str">
        <f t="array" ref="AK28">AJ28&amp;CHOOSE(AND(AJ28&lt;&gt;{11,12,13})*MIN(4,MOD(AJ28,10))+1,"th","st","nd","rd","th")</f>
        <v>75th</v>
      </c>
      <c r="AL28" s="38">
        <v>246.63399999999999</v>
      </c>
      <c r="AM28" s="38">
        <v>246.63399999999999</v>
      </c>
      <c r="AN28" s="38">
        <v>4103.4669999999996</v>
      </c>
      <c r="AO28" s="29">
        <f t="shared" si="8"/>
        <v>73</v>
      </c>
      <c r="AP28" s="38" t="str">
        <f t="array" ref="AP28">AO28&amp;CHOOSE(AND(AO28&lt;&gt;{11,12,13})*MIN(4,MOD(AO28,10))+1,"th","st","nd","rd","th")</f>
        <v>73rd</v>
      </c>
      <c r="AQ28" s="77">
        <v>1.01</v>
      </c>
      <c r="AR28" s="36">
        <v>3053.2539999999999</v>
      </c>
      <c r="AS28" s="29">
        <f t="shared" si="9"/>
        <v>60</v>
      </c>
      <c r="AT28" s="38" t="str">
        <f t="array" ref="AT28">AS28&amp;CHOOSE(AND(AS28&lt;&gt;{11,12,13})*MIN(4,MOD(AS28,10))+1,"th","st","nd","rd","th")</f>
        <v>60th</v>
      </c>
      <c r="AU28" s="40">
        <v>1.0365863189024569E-3</v>
      </c>
    </row>
    <row r="29" spans="1:47" x14ac:dyDescent="0.25">
      <c r="A29" s="7">
        <v>103026402</v>
      </c>
      <c r="B29" s="8" t="s">
        <v>426</v>
      </c>
      <c r="C29" s="8" t="s">
        <v>101</v>
      </c>
      <c r="D29" s="27">
        <v>86422</v>
      </c>
      <c r="E29" s="29">
        <f t="shared" si="0"/>
        <v>93</v>
      </c>
      <c r="F29" s="38" t="str">
        <f t="array" ref="F29">E29&amp;CHOOSE(AND(E29&lt;&gt;{11,12,13})*MIN(4,MOD(E29,10))+1,"th","st","nd","rd","th")</f>
        <v>93rd</v>
      </c>
      <c r="G29" s="29">
        <v>13951</v>
      </c>
      <c r="H29" s="30">
        <v>0.63519999999999999</v>
      </c>
      <c r="I29" s="31">
        <v>-4.024</v>
      </c>
      <c r="J29" s="94">
        <v>489</v>
      </c>
      <c r="K29" s="33">
        <v>0</v>
      </c>
      <c r="L29" s="34">
        <v>6.9000000000000006E-2</v>
      </c>
      <c r="M29" s="29">
        <f t="shared" si="1"/>
        <v>20</v>
      </c>
      <c r="N29" s="38" t="str">
        <f t="array" ref="N29">M29&amp;CHOOSE(AND(M29&lt;&gt;{11,12,13})*MIN(4,MOD(M29,10))+1,"th","st","nd","rd","th")</f>
        <v>20th</v>
      </c>
      <c r="O29" s="34">
        <v>4.7100000000000003E-2</v>
      </c>
      <c r="P29" s="29">
        <f t="shared" si="2"/>
        <v>4</v>
      </c>
      <c r="Q29" s="38" t="str">
        <f t="array" ref="Q29">P29&amp;CHOOSE(AND(P29&lt;&gt;{11,12,13})*MIN(4,MOD(P29,10))+1,"th","st","nd","rd","th")</f>
        <v>4th</v>
      </c>
      <c r="R29" s="35">
        <v>219.57499999999999</v>
      </c>
      <c r="S29" s="35">
        <v>74.941999999999993</v>
      </c>
      <c r="T29" s="35">
        <v>0</v>
      </c>
      <c r="U29" s="35">
        <v>294.517</v>
      </c>
      <c r="V29" s="36">
        <v>26.508000000000003</v>
      </c>
      <c r="W29" s="220">
        <f t="shared" si="3"/>
        <v>4.9979834980567496E-3</v>
      </c>
      <c r="X29" s="29">
        <f t="shared" si="4"/>
        <v>4</v>
      </c>
      <c r="Y29" s="38" t="str">
        <f t="array" ref="Y29">X29&amp;CHOOSE(AND(X29&lt;&gt;{11,12,13})*MIN(4,MOD(X29,10))+1,"th","st","nd","rd","th")</f>
        <v>4th</v>
      </c>
      <c r="Z29" s="37">
        <v>5.3019999999999996</v>
      </c>
      <c r="AA29" s="28">
        <v>113</v>
      </c>
      <c r="AB29" s="221">
        <f t="shared" si="5"/>
        <v>2.1305724131598484E-2</v>
      </c>
      <c r="AC29" s="29">
        <f t="shared" si="6"/>
        <v>81</v>
      </c>
      <c r="AD29" s="38" t="str">
        <f t="array" ref="AD29">AC29&amp;CHOOSE(AND(AC29&lt;&gt;{11,12,13})*MIN(4,MOD(AC29,10))+1,"th","st","nd","rd","th")</f>
        <v>81st</v>
      </c>
      <c r="AE29" s="37">
        <v>67.8</v>
      </c>
      <c r="AF29" s="113">
        <v>5303.7389999999996</v>
      </c>
      <c r="AG29" s="113">
        <v>5229.1450000000004</v>
      </c>
      <c r="AH29" s="113">
        <v>5164.3739999999998</v>
      </c>
      <c r="AI29" s="38">
        <v>5232.4189999999999</v>
      </c>
      <c r="AJ29" s="29">
        <f t="shared" si="7"/>
        <v>87</v>
      </c>
      <c r="AK29" s="38" t="str">
        <f t="array" ref="AK29">AJ29&amp;CHOOSE(AND(AJ29&lt;&gt;{11,12,13})*MIN(4,MOD(AJ29,10))+1,"th","st","nd","rd","th")</f>
        <v>87th</v>
      </c>
      <c r="AL29" s="38">
        <v>367.61900000000003</v>
      </c>
      <c r="AM29" s="38">
        <v>367.61900000000003</v>
      </c>
      <c r="AN29" s="38">
        <v>5600.0379999999996</v>
      </c>
      <c r="AO29" s="29">
        <f t="shared" si="8"/>
        <v>85</v>
      </c>
      <c r="AP29" s="38" t="str">
        <f t="array" ref="AP29">AO29&amp;CHOOSE(AND(AO29&lt;&gt;{11,12,13})*MIN(4,MOD(AO29,10))+1,"th","st","nd","rd","th")</f>
        <v>85th</v>
      </c>
      <c r="AQ29" s="77">
        <v>1.02</v>
      </c>
      <c r="AR29" s="36">
        <v>3628.2869999999998</v>
      </c>
      <c r="AS29" s="29">
        <f t="shared" si="9"/>
        <v>68</v>
      </c>
      <c r="AT29" s="38" t="str">
        <f t="array" ref="AT29">AS29&amp;CHOOSE(AND(AS29&lt;&gt;{11,12,13})*MIN(4,MOD(AS29,10))+1,"th","st","nd","rd","th")</f>
        <v>68th</v>
      </c>
      <c r="AU29" s="40">
        <v>1.2318112627549619E-3</v>
      </c>
    </row>
    <row r="30" spans="1:47" x14ac:dyDescent="0.25">
      <c r="A30" s="7">
        <v>103026852</v>
      </c>
      <c r="B30" s="8" t="s">
        <v>438</v>
      </c>
      <c r="C30" s="8" t="s">
        <v>101</v>
      </c>
      <c r="D30" s="27">
        <v>94660</v>
      </c>
      <c r="E30" s="29">
        <f t="shared" si="0"/>
        <v>95</v>
      </c>
      <c r="F30" s="38" t="str">
        <f t="array" ref="F30">E30&amp;CHOOSE(AND(E30&lt;&gt;{11,12,13})*MIN(4,MOD(E30,10))+1,"th","st","nd","rd","th")</f>
        <v>95th</v>
      </c>
      <c r="G30" s="29">
        <v>20109</v>
      </c>
      <c r="H30" s="30">
        <v>0.57989999999999997</v>
      </c>
      <c r="I30" s="31">
        <v>-0.62949999999999995</v>
      </c>
      <c r="J30" s="94">
        <v>413</v>
      </c>
      <c r="K30" s="33">
        <v>0</v>
      </c>
      <c r="L30" s="34">
        <v>2.8000000000000001E-2</v>
      </c>
      <c r="M30" s="29">
        <f t="shared" si="1"/>
        <v>3</v>
      </c>
      <c r="N30" s="38" t="str">
        <f t="array" ref="N30">M30&amp;CHOOSE(AND(M30&lt;&gt;{11,12,13})*MIN(4,MOD(M30,10))+1,"th","st","nd","rd","th")</f>
        <v>3rd</v>
      </c>
      <c r="O30" s="34">
        <v>2.6599999999999999E-2</v>
      </c>
      <c r="P30" s="29">
        <f t="shared" si="2"/>
        <v>1</v>
      </c>
      <c r="Q30" s="38" t="str">
        <f t="array" ref="Q30">P30&amp;CHOOSE(AND(P30&lt;&gt;{11,12,13})*MIN(4,MOD(P30,10))+1,"th","st","nd","rd","th")</f>
        <v>1st</v>
      </c>
      <c r="R30" s="35">
        <v>135.399</v>
      </c>
      <c r="S30" s="35">
        <v>64.313999999999993</v>
      </c>
      <c r="T30" s="35">
        <v>0</v>
      </c>
      <c r="U30" s="35">
        <v>199.71299999999999</v>
      </c>
      <c r="V30" s="36">
        <v>95.194000000000003</v>
      </c>
      <c r="W30" s="220">
        <f t="shared" si="3"/>
        <v>1.1811480365836515E-2</v>
      </c>
      <c r="X30" s="29">
        <f t="shared" si="4"/>
        <v>14</v>
      </c>
      <c r="Y30" s="38" t="str">
        <f t="array" ref="Y30">X30&amp;CHOOSE(AND(X30&lt;&gt;{11,12,13})*MIN(4,MOD(X30,10))+1,"th","st","nd","rd","th")</f>
        <v>14th</v>
      </c>
      <c r="Z30" s="37">
        <v>19.039000000000001</v>
      </c>
      <c r="AA30" s="28">
        <v>98</v>
      </c>
      <c r="AB30" s="221">
        <f t="shared" si="5"/>
        <v>1.2159643211252583E-2</v>
      </c>
      <c r="AC30" s="29">
        <f t="shared" si="6"/>
        <v>68</v>
      </c>
      <c r="AD30" s="38" t="str">
        <f t="array" ref="AD30">AC30&amp;CHOOSE(AND(AC30&lt;&gt;{11,12,13})*MIN(4,MOD(AC30,10))+1,"th","st","nd","rd","th")</f>
        <v>68th</v>
      </c>
      <c r="AE30" s="37">
        <v>58.8</v>
      </c>
      <c r="AF30" s="113">
        <v>8059.4470000000001</v>
      </c>
      <c r="AG30" s="113">
        <v>8050.473</v>
      </c>
      <c r="AH30" s="113">
        <v>8097.0770000000002</v>
      </c>
      <c r="AI30" s="38">
        <v>8068.9989999999998</v>
      </c>
      <c r="AJ30" s="29">
        <f t="shared" si="7"/>
        <v>95</v>
      </c>
      <c r="AK30" s="38" t="str">
        <f t="array" ref="AK30">AJ30&amp;CHOOSE(AND(AJ30&lt;&gt;{11,12,13})*MIN(4,MOD(AJ30,10))+1,"th","st","nd","rd","th")</f>
        <v>95th</v>
      </c>
      <c r="AL30" s="38">
        <v>277.55200000000002</v>
      </c>
      <c r="AM30" s="38">
        <v>277.55200000000002</v>
      </c>
      <c r="AN30" s="38">
        <v>8346.5509999999995</v>
      </c>
      <c r="AO30" s="29">
        <f t="shared" si="8"/>
        <v>92</v>
      </c>
      <c r="AP30" s="38" t="str">
        <f t="array" ref="AP30">AO30&amp;CHOOSE(AND(AO30&lt;&gt;{11,12,13})*MIN(4,MOD(AO30,10))+1,"th","st","nd","rd","th")</f>
        <v>92nd</v>
      </c>
      <c r="AQ30" s="77">
        <v>0.95</v>
      </c>
      <c r="AR30" s="36">
        <v>4598.1570000000002</v>
      </c>
      <c r="AS30" s="29">
        <f t="shared" si="9"/>
        <v>77</v>
      </c>
      <c r="AT30" s="38" t="str">
        <f t="array" ref="AT30">AS30&amp;CHOOSE(AND(AS30&lt;&gt;{11,12,13})*MIN(4,MOD(AS30,10))+1,"th","st","nd","rd","th")</f>
        <v>77th</v>
      </c>
      <c r="AU30" s="40">
        <v>1.5610842197752185E-3</v>
      </c>
    </row>
    <row r="31" spans="1:47" x14ac:dyDescent="0.25">
      <c r="A31" s="7">
        <v>103026902</v>
      </c>
      <c r="B31" s="8" t="s">
        <v>441</v>
      </c>
      <c r="C31" s="8" t="s">
        <v>101</v>
      </c>
      <c r="D31" s="27">
        <v>64451</v>
      </c>
      <c r="E31" s="29">
        <f t="shared" si="0"/>
        <v>76</v>
      </c>
      <c r="F31" s="38" t="str">
        <f t="array" ref="F31">E31&amp;CHOOSE(AND(E31&lt;&gt;{11,12,13})*MIN(4,MOD(E31,10))+1,"th","st","nd","rd","th")</f>
        <v>76th</v>
      </c>
      <c r="G31" s="29">
        <v>16926</v>
      </c>
      <c r="H31" s="30">
        <v>0.85170000000000001</v>
      </c>
      <c r="I31" s="31">
        <v>-0.88219999999999998</v>
      </c>
      <c r="J31" s="94">
        <v>430</v>
      </c>
      <c r="K31" s="33">
        <v>0</v>
      </c>
      <c r="L31" s="34">
        <v>5.5300000000000002E-2</v>
      </c>
      <c r="M31" s="29">
        <f t="shared" si="1"/>
        <v>12</v>
      </c>
      <c r="N31" s="38" t="str">
        <f t="array" ref="N31">M31&amp;CHOOSE(AND(M31&lt;&gt;{11,12,13})*MIN(4,MOD(M31,10))+1,"th","st","nd","rd","th")</f>
        <v>12th</v>
      </c>
      <c r="O31" s="34">
        <v>0.1273</v>
      </c>
      <c r="P31" s="29">
        <f t="shared" si="2"/>
        <v>28</v>
      </c>
      <c r="Q31" s="38" t="str">
        <f t="array" ref="Q31">P31&amp;CHOOSE(AND(P31&lt;&gt;{11,12,13})*MIN(4,MOD(P31,10))+1,"th","st","nd","rd","th")</f>
        <v>28th</v>
      </c>
      <c r="R31" s="35">
        <v>147.03800000000001</v>
      </c>
      <c r="S31" s="35">
        <v>169.24</v>
      </c>
      <c r="T31" s="35">
        <v>0</v>
      </c>
      <c r="U31" s="35">
        <v>316.27800000000002</v>
      </c>
      <c r="V31" s="36">
        <v>60.841000000000001</v>
      </c>
      <c r="W31" s="220">
        <f t="shared" si="3"/>
        <v>1.37291245818598E-2</v>
      </c>
      <c r="X31" s="29">
        <f t="shared" si="4"/>
        <v>18</v>
      </c>
      <c r="Y31" s="38" t="str">
        <f t="array" ref="Y31">X31&amp;CHOOSE(AND(X31&lt;&gt;{11,12,13})*MIN(4,MOD(X31,10))+1,"th","st","nd","rd","th")</f>
        <v>18th</v>
      </c>
      <c r="Z31" s="37">
        <v>12.167999999999999</v>
      </c>
      <c r="AA31" s="28">
        <v>72</v>
      </c>
      <c r="AB31" s="221">
        <f t="shared" si="5"/>
        <v>1.6247217663975043E-2</v>
      </c>
      <c r="AC31" s="29">
        <f t="shared" si="6"/>
        <v>75</v>
      </c>
      <c r="AD31" s="38" t="str">
        <f t="array" ref="AD31">AC31&amp;CHOOSE(AND(AC31&lt;&gt;{11,12,13})*MIN(4,MOD(AC31,10))+1,"th","st","nd","rd","th")</f>
        <v>75th</v>
      </c>
      <c r="AE31" s="37">
        <v>43.2</v>
      </c>
      <c r="AF31" s="113">
        <v>4431.5280000000002</v>
      </c>
      <c r="AG31" s="113">
        <v>4335.7569999999996</v>
      </c>
      <c r="AH31" s="113">
        <v>4352.8590000000004</v>
      </c>
      <c r="AI31" s="38">
        <v>4373.3810000000003</v>
      </c>
      <c r="AJ31" s="29">
        <f t="shared" si="7"/>
        <v>81</v>
      </c>
      <c r="AK31" s="38" t="str">
        <f t="array" ref="AK31">AJ31&amp;CHOOSE(AND(AJ31&lt;&gt;{11,12,13})*MIN(4,MOD(AJ31,10))+1,"th","st","nd","rd","th")</f>
        <v>81st</v>
      </c>
      <c r="AL31" s="38">
        <v>371.64600000000002</v>
      </c>
      <c r="AM31" s="38">
        <v>371.64600000000002</v>
      </c>
      <c r="AN31" s="38">
        <v>4745.027</v>
      </c>
      <c r="AO31" s="29">
        <f t="shared" si="8"/>
        <v>79</v>
      </c>
      <c r="AP31" s="38" t="str">
        <f t="array" ref="AP31">AO31&amp;CHOOSE(AND(AO31&lt;&gt;{11,12,13})*MIN(4,MOD(AO31,10))+1,"th","st","nd","rd","th")</f>
        <v>79th</v>
      </c>
      <c r="AQ31" s="77">
        <v>0.9</v>
      </c>
      <c r="AR31" s="36">
        <v>3637.2060000000001</v>
      </c>
      <c r="AS31" s="29">
        <f t="shared" si="9"/>
        <v>68</v>
      </c>
      <c r="AT31" s="38" t="str">
        <f t="array" ref="AT31">AS31&amp;CHOOSE(AND(AS31&lt;&gt;{11,12,13})*MIN(4,MOD(AS31,10))+1,"th","st","nd","rd","th")</f>
        <v>68th</v>
      </c>
      <c r="AU31" s="40">
        <v>1.2348392824933431E-3</v>
      </c>
    </row>
    <row r="32" spans="1:47" x14ac:dyDescent="0.25">
      <c r="A32" s="7">
        <v>103026873</v>
      </c>
      <c r="B32" s="8" t="s">
        <v>457</v>
      </c>
      <c r="C32" s="8" t="s">
        <v>101</v>
      </c>
      <c r="D32" s="27">
        <v>40425</v>
      </c>
      <c r="E32" s="29">
        <f t="shared" si="0"/>
        <v>12</v>
      </c>
      <c r="F32" s="38" t="str">
        <f t="array" ref="F32">E32&amp;CHOOSE(AND(E32&lt;&gt;{11,12,13})*MIN(4,MOD(E32,10))+1,"th","st","nd","rd","th")</f>
        <v>12th</v>
      </c>
      <c r="G32" s="29">
        <v>6886</v>
      </c>
      <c r="H32" s="30">
        <v>1.3579000000000001</v>
      </c>
      <c r="I32" s="31">
        <v>-2.6695000000000002</v>
      </c>
      <c r="J32" s="94">
        <v>481</v>
      </c>
      <c r="K32" s="33">
        <v>0</v>
      </c>
      <c r="L32" s="34">
        <v>0.17230000000000001</v>
      </c>
      <c r="M32" s="29">
        <f t="shared" si="1"/>
        <v>62</v>
      </c>
      <c r="N32" s="38" t="str">
        <f t="array" ref="N32">M32&amp;CHOOSE(AND(M32&lt;&gt;{11,12,13})*MIN(4,MOD(M32,10))+1,"th","st","nd","rd","th")</f>
        <v>62nd</v>
      </c>
      <c r="O32" s="34">
        <v>0.1283</v>
      </c>
      <c r="P32" s="29">
        <f t="shared" si="2"/>
        <v>29</v>
      </c>
      <c r="Q32" s="38" t="str">
        <f t="array" ref="Q32">P32&amp;CHOOSE(AND(P32&lt;&gt;{11,12,13})*MIN(4,MOD(P32,10))+1,"th","st","nd","rd","th")</f>
        <v>29th</v>
      </c>
      <c r="R32" s="35">
        <v>120.65900000000001</v>
      </c>
      <c r="S32" s="35">
        <v>44.923000000000002</v>
      </c>
      <c r="T32" s="35">
        <v>0</v>
      </c>
      <c r="U32" s="35">
        <v>165.58199999999999</v>
      </c>
      <c r="V32" s="36">
        <v>50.982000000000006</v>
      </c>
      <c r="W32" s="220">
        <f t="shared" si="3"/>
        <v>4.3681172508158846E-2</v>
      </c>
      <c r="X32" s="29">
        <f t="shared" si="4"/>
        <v>83</v>
      </c>
      <c r="Y32" s="38" t="str">
        <f t="array" ref="Y32">X32&amp;CHOOSE(AND(X32&lt;&gt;{11,12,13})*MIN(4,MOD(X32,10))+1,"th","st","nd","rd","th")</f>
        <v>83rd</v>
      </c>
      <c r="Z32" s="37">
        <v>10.196</v>
      </c>
      <c r="AA32" s="28">
        <v>25</v>
      </c>
      <c r="AB32" s="221">
        <f t="shared" si="5"/>
        <v>2.1419899429288201E-2</v>
      </c>
      <c r="AC32" s="29">
        <f t="shared" si="6"/>
        <v>81</v>
      </c>
      <c r="AD32" s="38" t="str">
        <f t="array" ref="AD32">AC32&amp;CHOOSE(AND(AC32&lt;&gt;{11,12,13})*MIN(4,MOD(AC32,10))+1,"th","st","nd","rd","th")</f>
        <v>81st</v>
      </c>
      <c r="AE32" s="37">
        <v>15</v>
      </c>
      <c r="AF32" s="113">
        <v>1167.1389999999999</v>
      </c>
      <c r="AG32" s="113">
        <v>1219.2339999999999</v>
      </c>
      <c r="AH32" s="113">
        <v>1268.3009999999999</v>
      </c>
      <c r="AI32" s="38">
        <v>1218.2249999999999</v>
      </c>
      <c r="AJ32" s="29">
        <f t="shared" si="7"/>
        <v>24</v>
      </c>
      <c r="AK32" s="38" t="str">
        <f t="array" ref="AK32">AJ32&amp;CHOOSE(AND(AJ32&lt;&gt;{11,12,13})*MIN(4,MOD(AJ32,10))+1,"th","st","nd","rd","th")</f>
        <v>24th</v>
      </c>
      <c r="AL32" s="38">
        <v>190.77799999999999</v>
      </c>
      <c r="AM32" s="38">
        <v>190.77799999999999</v>
      </c>
      <c r="AN32" s="38">
        <v>1409.0029999999999</v>
      </c>
      <c r="AO32" s="29">
        <f t="shared" si="8"/>
        <v>21</v>
      </c>
      <c r="AP32" s="38" t="str">
        <f t="array" ref="AP32">AO32&amp;CHOOSE(AND(AO32&lt;&gt;{11,12,13})*MIN(4,MOD(AO32,10))+1,"th","st","nd","rd","th")</f>
        <v>21st</v>
      </c>
      <c r="AQ32" s="77">
        <v>0.77</v>
      </c>
      <c r="AR32" s="36">
        <v>1473.23</v>
      </c>
      <c r="AS32" s="29">
        <f t="shared" si="9"/>
        <v>21</v>
      </c>
      <c r="AT32" s="38" t="str">
        <f t="array" ref="AT32">AS32&amp;CHOOSE(AND(AS32&lt;&gt;{11,12,13})*MIN(4,MOD(AS32,10))+1,"th","st","nd","rd","th")</f>
        <v>21st</v>
      </c>
      <c r="AU32" s="40">
        <v>5.0016476277331228E-4</v>
      </c>
    </row>
    <row r="33" spans="1:47" x14ac:dyDescent="0.25">
      <c r="A33" s="7">
        <v>103027352</v>
      </c>
      <c r="B33" s="8" t="s">
        <v>477</v>
      </c>
      <c r="C33" s="8" t="s">
        <v>101</v>
      </c>
      <c r="D33" s="27">
        <v>49877</v>
      </c>
      <c r="E33" s="29">
        <f t="shared" si="0"/>
        <v>41</v>
      </c>
      <c r="F33" s="38" t="str">
        <f t="array" ref="F33">E33&amp;CHOOSE(AND(E33&lt;&gt;{11,12,13})*MIN(4,MOD(E33,10))+1,"th","st","nd","rd","th")</f>
        <v>41st</v>
      </c>
      <c r="G33" s="29">
        <v>18479</v>
      </c>
      <c r="H33" s="30">
        <v>1.1006</v>
      </c>
      <c r="I33" s="31">
        <v>-0.64190000000000003</v>
      </c>
      <c r="J33" s="94">
        <v>415</v>
      </c>
      <c r="K33" s="33">
        <v>0</v>
      </c>
      <c r="L33" s="34">
        <v>0.2135</v>
      </c>
      <c r="M33" s="29">
        <f t="shared" si="1"/>
        <v>76</v>
      </c>
      <c r="N33" s="38" t="str">
        <f t="array" ref="N33">M33&amp;CHOOSE(AND(M33&lt;&gt;{11,12,13})*MIN(4,MOD(M33,10))+1,"th","st","nd","rd","th")</f>
        <v>76th</v>
      </c>
      <c r="O33" s="34">
        <v>0.1963</v>
      </c>
      <c r="P33" s="29">
        <f t="shared" si="2"/>
        <v>61</v>
      </c>
      <c r="Q33" s="38" t="str">
        <f t="array" ref="Q33">P33&amp;CHOOSE(AND(P33&lt;&gt;{11,12,13})*MIN(4,MOD(P33,10))+1,"th","st","nd","rd","th")</f>
        <v>61st</v>
      </c>
      <c r="R33" s="35">
        <v>559.96400000000006</v>
      </c>
      <c r="S33" s="35">
        <v>257.42599999999999</v>
      </c>
      <c r="T33" s="35">
        <v>0</v>
      </c>
      <c r="U33" s="35">
        <v>817.39</v>
      </c>
      <c r="V33" s="36">
        <v>780.98999999999978</v>
      </c>
      <c r="W33" s="220">
        <f t="shared" si="3"/>
        <v>0.17866297531880079</v>
      </c>
      <c r="X33" s="29">
        <f t="shared" si="4"/>
        <v>98</v>
      </c>
      <c r="Y33" s="38" t="str">
        <f t="array" ref="Y33">X33&amp;CHOOSE(AND(X33&lt;&gt;{11,12,13})*MIN(4,MOD(X33,10))+1,"th","st","nd","rd","th")</f>
        <v>98th</v>
      </c>
      <c r="Z33" s="37">
        <v>156.19800000000001</v>
      </c>
      <c r="AA33" s="28">
        <v>21</v>
      </c>
      <c r="AB33" s="221">
        <f t="shared" si="5"/>
        <v>4.8040595675934612E-3</v>
      </c>
      <c r="AC33" s="29">
        <f t="shared" si="6"/>
        <v>49</v>
      </c>
      <c r="AD33" s="38" t="str">
        <f t="array" ref="AD33">AC33&amp;CHOOSE(AND(AC33&lt;&gt;{11,12,13})*MIN(4,MOD(AC33,10))+1,"th","st","nd","rd","th")</f>
        <v>49th</v>
      </c>
      <c r="AE33" s="37">
        <v>12.6</v>
      </c>
      <c r="AF33" s="113">
        <v>4371.3029999999999</v>
      </c>
      <c r="AG33" s="113">
        <v>4567.2269999999999</v>
      </c>
      <c r="AH33" s="113">
        <v>4704.9380000000001</v>
      </c>
      <c r="AI33" s="38">
        <v>4547.8230000000003</v>
      </c>
      <c r="AJ33" s="29">
        <f t="shared" si="7"/>
        <v>82</v>
      </c>
      <c r="AK33" s="38" t="str">
        <f t="array" ref="AK33">AJ33&amp;CHOOSE(AND(AJ33&lt;&gt;{11,12,13})*MIN(4,MOD(AJ33,10))+1,"th","st","nd","rd","th")</f>
        <v>82nd</v>
      </c>
      <c r="AL33" s="38">
        <v>986.18799999999999</v>
      </c>
      <c r="AM33" s="38">
        <v>986.18799999999999</v>
      </c>
      <c r="AN33" s="38">
        <v>5534.0110000000004</v>
      </c>
      <c r="AO33" s="29">
        <f t="shared" si="8"/>
        <v>84</v>
      </c>
      <c r="AP33" s="38" t="str">
        <f t="array" ref="AP33">AO33&amp;CHOOSE(AND(AO33&lt;&gt;{11,12,13})*MIN(4,MOD(AO33,10))+1,"th","st","nd","rd","th")</f>
        <v>84th</v>
      </c>
      <c r="AQ33" s="77">
        <v>1.04</v>
      </c>
      <c r="AR33" s="36">
        <v>6334.3620000000001</v>
      </c>
      <c r="AS33" s="29">
        <f t="shared" si="9"/>
        <v>87</v>
      </c>
      <c r="AT33" s="38" t="str">
        <f t="array" ref="AT33">AS33&amp;CHOOSE(AND(AS33&lt;&gt;{11,12,13})*MIN(4,MOD(AS33,10))+1,"th","st","nd","rd","th")</f>
        <v>87th</v>
      </c>
      <c r="AU33" s="40">
        <v>2.1505295622884979E-3</v>
      </c>
    </row>
    <row r="34" spans="1:47" x14ac:dyDescent="0.25">
      <c r="A34" s="7">
        <v>103021003</v>
      </c>
      <c r="B34" s="8" t="s">
        <v>494</v>
      </c>
      <c r="C34" s="8" t="s">
        <v>101</v>
      </c>
      <c r="D34" s="27">
        <v>103689</v>
      </c>
      <c r="E34" s="29">
        <f t="shared" si="0"/>
        <v>98</v>
      </c>
      <c r="F34" s="38" t="str">
        <f t="array" ref="F34">E34&amp;CHOOSE(AND(E34&lt;&gt;{11,12,13})*MIN(4,MOD(E34,10))+1,"th","st","nd","rd","th")</f>
        <v>98th</v>
      </c>
      <c r="G34" s="29">
        <v>8764</v>
      </c>
      <c r="H34" s="30">
        <v>0.52939999999999998</v>
      </c>
      <c r="I34" s="31">
        <v>-0.15140000000000001</v>
      </c>
      <c r="J34" s="94">
        <v>374</v>
      </c>
      <c r="K34" s="33">
        <v>0</v>
      </c>
      <c r="L34" s="34">
        <v>4.8500000000000001E-2</v>
      </c>
      <c r="M34" s="29">
        <f t="shared" si="1"/>
        <v>9</v>
      </c>
      <c r="N34" s="38" t="str">
        <f t="array" ref="N34">M34&amp;CHOOSE(AND(M34&lt;&gt;{11,12,13})*MIN(4,MOD(M34,10))+1,"th","st","nd","rd","th")</f>
        <v>9th</v>
      </c>
      <c r="O34" s="34">
        <v>1.44E-2</v>
      </c>
      <c r="P34" s="29">
        <f t="shared" si="2"/>
        <v>0</v>
      </c>
      <c r="Q34" s="38" t="str">
        <f t="array" ref="Q34">P34&amp;CHOOSE(AND(P34&lt;&gt;{11,12,13})*MIN(4,MOD(P34,10))+1,"th","st","nd","rd","th")</f>
        <v>0th</v>
      </c>
      <c r="R34" s="35">
        <v>130.76400000000001</v>
      </c>
      <c r="S34" s="35">
        <v>19.411999999999999</v>
      </c>
      <c r="T34" s="35">
        <v>0</v>
      </c>
      <c r="U34" s="35">
        <v>150.17599999999999</v>
      </c>
      <c r="V34" s="36">
        <v>44.430999999999997</v>
      </c>
      <c r="W34" s="220">
        <f t="shared" si="3"/>
        <v>9.8875717378034324E-3</v>
      </c>
      <c r="X34" s="29">
        <f t="shared" si="4"/>
        <v>10</v>
      </c>
      <c r="Y34" s="38" t="str">
        <f t="array" ref="Y34">X34&amp;CHOOSE(AND(X34&lt;&gt;{11,12,13})*MIN(4,MOD(X34,10))+1,"th","st","nd","rd","th")</f>
        <v>10th</v>
      </c>
      <c r="Z34" s="37">
        <v>8.8859999999999992</v>
      </c>
      <c r="AA34" s="28">
        <v>10</v>
      </c>
      <c r="AB34" s="221">
        <f t="shared" si="5"/>
        <v>2.225376817493064E-3</v>
      </c>
      <c r="AC34" s="29">
        <f t="shared" si="6"/>
        <v>31</v>
      </c>
      <c r="AD34" s="38" t="str">
        <f t="array" ref="AD34">AC34&amp;CHOOSE(AND(AC34&lt;&gt;{11,12,13})*MIN(4,MOD(AC34,10))+1,"th","st","nd","rd","th")</f>
        <v>31st</v>
      </c>
      <c r="AE34" s="37">
        <v>6</v>
      </c>
      <c r="AF34" s="113">
        <v>4493.6210000000001</v>
      </c>
      <c r="AG34" s="113">
        <v>4510.08</v>
      </c>
      <c r="AH34" s="113">
        <v>4508.8119999999999</v>
      </c>
      <c r="AI34" s="38">
        <v>4504.1710000000003</v>
      </c>
      <c r="AJ34" s="29">
        <f t="shared" si="7"/>
        <v>82</v>
      </c>
      <c r="AK34" s="38" t="str">
        <f t="array" ref="AK34">AJ34&amp;CHOOSE(AND(AJ34&lt;&gt;{11,12,13})*MIN(4,MOD(AJ34,10))+1,"th","st","nd","rd","th")</f>
        <v>82nd</v>
      </c>
      <c r="AL34" s="38">
        <v>165.06200000000001</v>
      </c>
      <c r="AM34" s="38">
        <v>165.06200000000001</v>
      </c>
      <c r="AN34" s="38">
        <v>4669.2330000000002</v>
      </c>
      <c r="AO34" s="29">
        <f t="shared" si="8"/>
        <v>78</v>
      </c>
      <c r="AP34" s="38" t="str">
        <f t="array" ref="AP34">AO34&amp;CHOOSE(AND(AO34&lt;&gt;{11,12,13})*MIN(4,MOD(AO34,10))+1,"th","st","nd","rd","th")</f>
        <v>78th</v>
      </c>
      <c r="AQ34" s="77">
        <v>1.1299999999999999</v>
      </c>
      <c r="AR34" s="36">
        <v>2793.2379999999998</v>
      </c>
      <c r="AS34" s="29">
        <f t="shared" si="9"/>
        <v>55</v>
      </c>
      <c r="AT34" s="38" t="str">
        <f t="array" ref="AT34">AS34&amp;CHOOSE(AND(AS34&lt;&gt;{11,12,13})*MIN(4,MOD(AS34,10))+1,"th","st","nd","rd","th")</f>
        <v>55th</v>
      </c>
      <c r="AU34" s="40">
        <v>9.483103260450853E-4</v>
      </c>
    </row>
    <row r="35" spans="1:47" x14ac:dyDescent="0.25">
      <c r="A35" s="7">
        <v>102027451</v>
      </c>
      <c r="B35" s="8" t="s">
        <v>495</v>
      </c>
      <c r="C35" s="8" t="s">
        <v>101</v>
      </c>
      <c r="D35" s="27">
        <v>42332</v>
      </c>
      <c r="E35" s="29">
        <f t="shared" si="0"/>
        <v>17</v>
      </c>
      <c r="F35" s="38" t="str">
        <f t="array" ref="F35">E35&amp;CHOOSE(AND(E35&lt;&gt;{11,12,13})*MIN(4,MOD(E35,10))+1,"th","st","nd","rd","th")</f>
        <v>17th</v>
      </c>
      <c r="G35" s="29">
        <v>134192</v>
      </c>
      <c r="H35" s="30">
        <v>1.2968</v>
      </c>
      <c r="I35" s="31">
        <v>-3.8096000000000001</v>
      </c>
      <c r="J35" s="94">
        <v>488</v>
      </c>
      <c r="K35" s="33">
        <v>0</v>
      </c>
      <c r="L35" s="34">
        <v>0.30990000000000001</v>
      </c>
      <c r="M35" s="29">
        <f t="shared" si="1"/>
        <v>91</v>
      </c>
      <c r="N35" s="38" t="str">
        <f t="array" ref="N35">M35&amp;CHOOSE(AND(M35&lt;&gt;{11,12,13})*MIN(4,MOD(M35,10))+1,"th","st","nd","rd","th")</f>
        <v>91st</v>
      </c>
      <c r="O35" s="34">
        <v>0.19070000000000001</v>
      </c>
      <c r="P35" s="29">
        <f t="shared" si="2"/>
        <v>58</v>
      </c>
      <c r="Q35" s="38" t="str">
        <f t="array" ref="Q35">P35&amp;CHOOSE(AND(P35&lt;&gt;{11,12,13})*MIN(4,MOD(P35,10))+1,"th","st","nd","rd","th")</f>
        <v>58th</v>
      </c>
      <c r="R35" s="35">
        <v>4942.9110000000001</v>
      </c>
      <c r="S35" s="35">
        <v>1520.8340000000001</v>
      </c>
      <c r="T35" s="35">
        <v>2471.4560000000001</v>
      </c>
      <c r="U35" s="35">
        <v>8935.2009999999991</v>
      </c>
      <c r="V35" s="36">
        <v>3992.4780000000019</v>
      </c>
      <c r="W35" s="220">
        <f t="shared" si="3"/>
        <v>0.1501870699825196</v>
      </c>
      <c r="X35" s="29">
        <f t="shared" si="4"/>
        <v>98</v>
      </c>
      <c r="Y35" s="38" t="str">
        <f t="array" ref="Y35">X35&amp;CHOOSE(AND(X35&lt;&gt;{11,12,13})*MIN(4,MOD(X35,10))+1,"th","st","nd","rd","th")</f>
        <v>98th</v>
      </c>
      <c r="Z35" s="37">
        <v>798.49599999999998</v>
      </c>
      <c r="AA35" s="28">
        <v>1065</v>
      </c>
      <c r="AB35" s="221">
        <f t="shared" si="5"/>
        <v>4.0062645187120202E-2</v>
      </c>
      <c r="AC35" s="29">
        <f t="shared" si="6"/>
        <v>91</v>
      </c>
      <c r="AD35" s="38" t="str">
        <f t="array" ref="AD35">AC35&amp;CHOOSE(AND(AC35&lt;&gt;{11,12,13})*MIN(4,MOD(AC35,10))+1,"th","st","nd","rd","th")</f>
        <v>91st</v>
      </c>
      <c r="AE35" s="37">
        <v>639</v>
      </c>
      <c r="AF35" s="113">
        <v>26583.366999999998</v>
      </c>
      <c r="AG35" s="113">
        <v>27227.664000000001</v>
      </c>
      <c r="AH35" s="113">
        <v>26399.338</v>
      </c>
      <c r="AI35" s="38">
        <v>26736.79</v>
      </c>
      <c r="AJ35" s="29">
        <f t="shared" si="7"/>
        <v>100</v>
      </c>
      <c r="AK35" s="38" t="str">
        <f t="array" ref="AK35">AJ35&amp;CHOOSE(AND(AJ35&lt;&gt;{11,12,13})*MIN(4,MOD(AJ35,10))+1,"th","st","nd","rd","th")</f>
        <v>100th</v>
      </c>
      <c r="AL35" s="38">
        <v>10372.697</v>
      </c>
      <c r="AM35" s="38">
        <v>10372.697</v>
      </c>
      <c r="AN35" s="38">
        <v>37109.487000000001</v>
      </c>
      <c r="AO35" s="29">
        <f t="shared" si="8"/>
        <v>100</v>
      </c>
      <c r="AP35" s="38" t="str">
        <f t="array" ref="AP35">AO35&amp;CHOOSE(AND(AO35&lt;&gt;{11,12,13})*MIN(4,MOD(AO35,10))+1,"th","st","nd","rd","th")</f>
        <v>100th</v>
      </c>
      <c r="AQ35" s="77">
        <v>0.86</v>
      </c>
      <c r="AR35" s="36">
        <v>41386.281000000003</v>
      </c>
      <c r="AS35" s="29">
        <f t="shared" si="9"/>
        <v>98</v>
      </c>
      <c r="AT35" s="38" t="str">
        <f t="array" ref="AT35">AS35&amp;CHOOSE(AND(AS35&lt;&gt;{11,12,13})*MIN(4,MOD(AS35,10))+1,"th","st","nd","rd","th")</f>
        <v>98th</v>
      </c>
      <c r="AU35" s="40">
        <v>1.4050731670163274E-2</v>
      </c>
    </row>
    <row r="36" spans="1:47" x14ac:dyDescent="0.25">
      <c r="A36" s="7">
        <v>103027503</v>
      </c>
      <c r="B36" s="8" t="s">
        <v>498</v>
      </c>
      <c r="C36" s="8" t="s">
        <v>101</v>
      </c>
      <c r="D36" s="27">
        <v>71204</v>
      </c>
      <c r="E36" s="29">
        <f t="shared" si="0"/>
        <v>85</v>
      </c>
      <c r="F36" s="38" t="str">
        <f t="array" ref="F36">E36&amp;CHOOSE(AND(E36&lt;&gt;{11,12,13})*MIN(4,MOD(E36,10))+1,"th","st","nd","rd","th")</f>
        <v>85th</v>
      </c>
      <c r="G36" s="29">
        <v>11039</v>
      </c>
      <c r="H36" s="30">
        <v>0.77100000000000002</v>
      </c>
      <c r="I36" s="31">
        <v>-7.3700000000000002E-2</v>
      </c>
      <c r="J36" s="94">
        <v>368</v>
      </c>
      <c r="K36" s="33">
        <v>0</v>
      </c>
      <c r="L36" s="34">
        <v>6.2100000000000002E-2</v>
      </c>
      <c r="M36" s="29">
        <f t="shared" si="1"/>
        <v>15</v>
      </c>
      <c r="N36" s="38" t="str">
        <f t="array" ref="N36">M36&amp;CHOOSE(AND(M36&lt;&gt;{11,12,13})*MIN(4,MOD(M36,10))+1,"th","st","nd","rd","th")</f>
        <v>15th</v>
      </c>
      <c r="O36" s="34">
        <v>9.4299999999999995E-2</v>
      </c>
      <c r="P36" s="29">
        <f t="shared" si="2"/>
        <v>14</v>
      </c>
      <c r="Q36" s="38" t="str">
        <f t="array" ref="Q36">P36&amp;CHOOSE(AND(P36&lt;&gt;{11,12,13})*MIN(4,MOD(P36,10))+1,"th","st","nd","rd","th")</f>
        <v>14th</v>
      </c>
      <c r="R36" s="35">
        <v>146.17599999999999</v>
      </c>
      <c r="S36" s="35">
        <v>110.985</v>
      </c>
      <c r="T36" s="35">
        <v>0</v>
      </c>
      <c r="U36" s="35">
        <v>257.161</v>
      </c>
      <c r="V36" s="36">
        <v>87.175999999999988</v>
      </c>
      <c r="W36" s="220">
        <f t="shared" si="3"/>
        <v>2.2221015703520627E-2</v>
      </c>
      <c r="X36" s="29">
        <f t="shared" si="4"/>
        <v>40</v>
      </c>
      <c r="Y36" s="38" t="str">
        <f t="array" ref="Y36">X36&amp;CHOOSE(AND(X36&lt;&gt;{11,12,13})*MIN(4,MOD(X36,10))+1,"th","st","nd","rd","th")</f>
        <v>40th</v>
      </c>
      <c r="Z36" s="37">
        <v>17.434999999999999</v>
      </c>
      <c r="AA36" s="28">
        <v>16</v>
      </c>
      <c r="AB36" s="221">
        <f t="shared" si="5"/>
        <v>4.0783730758044657E-3</v>
      </c>
      <c r="AC36" s="29">
        <f t="shared" si="6"/>
        <v>46</v>
      </c>
      <c r="AD36" s="38" t="str">
        <f t="array" ref="AD36">AC36&amp;CHOOSE(AND(AC36&lt;&gt;{11,12,13})*MIN(4,MOD(AC36,10))+1,"th","st","nd","rd","th")</f>
        <v>46th</v>
      </c>
      <c r="AE36" s="37">
        <v>9.6</v>
      </c>
      <c r="AF36" s="113">
        <v>3923.1329999999998</v>
      </c>
      <c r="AG36" s="113">
        <v>3953.0309999999999</v>
      </c>
      <c r="AH36" s="113">
        <v>4010.6329999999998</v>
      </c>
      <c r="AI36" s="38">
        <v>3962.2660000000001</v>
      </c>
      <c r="AJ36" s="29">
        <f t="shared" si="7"/>
        <v>76</v>
      </c>
      <c r="AK36" s="38" t="str">
        <f t="array" ref="AK36">AJ36&amp;CHOOSE(AND(AJ36&lt;&gt;{11,12,13})*MIN(4,MOD(AJ36,10))+1,"th","st","nd","rd","th")</f>
        <v>76th</v>
      </c>
      <c r="AL36" s="38">
        <v>284.19600000000003</v>
      </c>
      <c r="AM36" s="38">
        <v>284.19600000000003</v>
      </c>
      <c r="AN36" s="38">
        <v>4246.4620000000004</v>
      </c>
      <c r="AO36" s="29">
        <f t="shared" si="8"/>
        <v>75</v>
      </c>
      <c r="AP36" s="38" t="str">
        <f t="array" ref="AP36">AO36&amp;CHOOSE(AND(AO36&lt;&gt;{11,12,13})*MIN(4,MOD(AO36,10))+1,"th","st","nd","rd","th")</f>
        <v>75th</v>
      </c>
      <c r="AQ36" s="77">
        <v>0.76</v>
      </c>
      <c r="AR36" s="36">
        <v>2488.2570000000001</v>
      </c>
      <c r="AS36" s="29">
        <f t="shared" si="9"/>
        <v>50</v>
      </c>
      <c r="AT36" s="38" t="str">
        <f t="array" ref="AT36">AS36&amp;CHOOSE(AND(AS36&lt;&gt;{11,12,13})*MIN(4,MOD(AS36,10))+1,"th","st","nd","rd","th")</f>
        <v>50th</v>
      </c>
      <c r="AU36" s="40">
        <v>8.4476861869771424E-4</v>
      </c>
    </row>
    <row r="37" spans="1:47" x14ac:dyDescent="0.25">
      <c r="A37" s="7">
        <v>103027753</v>
      </c>
      <c r="B37" s="8" t="s">
        <v>507</v>
      </c>
      <c r="C37" s="8" t="s">
        <v>101</v>
      </c>
      <c r="D37" s="27">
        <v>78799</v>
      </c>
      <c r="E37" s="29">
        <f t="shared" si="0"/>
        <v>90</v>
      </c>
      <c r="F37" s="38" t="str">
        <f t="array" ref="F37">E37&amp;CHOOSE(AND(E37&lt;&gt;{11,12,13})*MIN(4,MOD(E37,10))+1,"th","st","nd","rd","th")</f>
        <v>90th</v>
      </c>
      <c r="G37" s="29">
        <v>5915</v>
      </c>
      <c r="H37" s="30">
        <v>0.6966</v>
      </c>
      <c r="I37" s="31">
        <v>0.43240000000000001</v>
      </c>
      <c r="J37" s="94">
        <v>284</v>
      </c>
      <c r="K37" s="33">
        <v>0</v>
      </c>
      <c r="L37" s="34">
        <v>9.0499999999999997E-2</v>
      </c>
      <c r="M37" s="29">
        <f t="shared" si="1"/>
        <v>27</v>
      </c>
      <c r="N37" s="38" t="str">
        <f t="array" ref="N37">M37&amp;CHOOSE(AND(M37&lt;&gt;{11,12,13})*MIN(4,MOD(M37,10))+1,"th","st","nd","rd","th")</f>
        <v>27th</v>
      </c>
      <c r="O37" s="34">
        <v>6.6199999999999995E-2</v>
      </c>
      <c r="P37" s="29">
        <f t="shared" si="2"/>
        <v>7</v>
      </c>
      <c r="Q37" s="38" t="str">
        <f t="array" ref="Q37">P37&amp;CHOOSE(AND(P37&lt;&gt;{11,12,13})*MIN(4,MOD(P37,10))+1,"th","st","nd","rd","th")</f>
        <v>7th</v>
      </c>
      <c r="R37" s="35">
        <v>100.29900000000001</v>
      </c>
      <c r="S37" s="35">
        <v>36.683999999999997</v>
      </c>
      <c r="T37" s="35">
        <v>0</v>
      </c>
      <c r="U37" s="35">
        <v>136.983</v>
      </c>
      <c r="V37" s="36">
        <v>27.890999999999998</v>
      </c>
      <c r="W37" s="220">
        <f t="shared" si="3"/>
        <v>1.5099673763457392E-2</v>
      </c>
      <c r="X37" s="29">
        <f t="shared" si="4"/>
        <v>20</v>
      </c>
      <c r="Y37" s="38" t="str">
        <f t="array" ref="Y37">X37&amp;CHOOSE(AND(X37&lt;&gt;{11,12,13})*MIN(4,MOD(X37,10))+1,"th","st","nd","rd","th")</f>
        <v>20th</v>
      </c>
      <c r="Z37" s="37">
        <v>5.5780000000000003</v>
      </c>
      <c r="AA37" s="28">
        <v>11</v>
      </c>
      <c r="AB37" s="221">
        <f t="shared" si="5"/>
        <v>5.9551974256222915E-3</v>
      </c>
      <c r="AC37" s="29">
        <f t="shared" si="6"/>
        <v>55</v>
      </c>
      <c r="AD37" s="38" t="str">
        <f t="array" ref="AD37">AC37&amp;CHOOSE(AND(AC37&lt;&gt;{11,12,13})*MIN(4,MOD(AC37,10))+1,"th","st","nd","rd","th")</f>
        <v>55th</v>
      </c>
      <c r="AE37" s="37">
        <v>6.6</v>
      </c>
      <c r="AF37" s="113">
        <v>1847.126</v>
      </c>
      <c r="AG37" s="113">
        <v>1811.47</v>
      </c>
      <c r="AH37" s="113">
        <v>1888.847</v>
      </c>
      <c r="AI37" s="38">
        <v>1849.1479999999999</v>
      </c>
      <c r="AJ37" s="29">
        <f t="shared" si="7"/>
        <v>43</v>
      </c>
      <c r="AK37" s="38" t="str">
        <f t="array" ref="AK37">AJ37&amp;CHOOSE(AND(AJ37&lt;&gt;{11,12,13})*MIN(4,MOD(AJ37,10))+1,"th","st","nd","rd","th")</f>
        <v>43rd</v>
      </c>
      <c r="AL37" s="38">
        <v>149.161</v>
      </c>
      <c r="AM37" s="38">
        <v>149.161</v>
      </c>
      <c r="AN37" s="38">
        <v>1998.309</v>
      </c>
      <c r="AO37" s="29">
        <f t="shared" si="8"/>
        <v>39</v>
      </c>
      <c r="AP37" s="38" t="str">
        <f t="array" ref="AP37">AO37&amp;CHOOSE(AND(AO37&lt;&gt;{11,12,13})*MIN(4,MOD(AO37,10))+1,"th","st","nd","rd","th")</f>
        <v>39th</v>
      </c>
      <c r="AQ37" s="77">
        <v>0.99</v>
      </c>
      <c r="AR37" s="36">
        <v>1378.1020000000001</v>
      </c>
      <c r="AS37" s="29">
        <f t="shared" si="9"/>
        <v>18</v>
      </c>
      <c r="AT37" s="38" t="str">
        <f t="array" ref="AT37">AS37&amp;CHOOSE(AND(AS37&lt;&gt;{11,12,13})*MIN(4,MOD(AS37,10))+1,"th","st","nd","rd","th")</f>
        <v>18th</v>
      </c>
      <c r="AU37" s="40">
        <v>4.6786860158117005E-4</v>
      </c>
    </row>
    <row r="38" spans="1:47" x14ac:dyDescent="0.25">
      <c r="A38" s="7">
        <v>103028203</v>
      </c>
      <c r="B38" s="8" t="s">
        <v>520</v>
      </c>
      <c r="C38" s="8" t="s">
        <v>101</v>
      </c>
      <c r="D38" s="27">
        <v>53319</v>
      </c>
      <c r="E38" s="29">
        <f t="shared" si="0"/>
        <v>52</v>
      </c>
      <c r="F38" s="38" t="str">
        <f t="array" ref="F38">E38&amp;CHOOSE(AND(E38&lt;&gt;{11,12,13})*MIN(4,MOD(E38,10))+1,"th","st","nd","rd","th")</f>
        <v>52nd</v>
      </c>
      <c r="G38" s="29">
        <v>4285</v>
      </c>
      <c r="H38" s="30">
        <v>1.0296000000000001</v>
      </c>
      <c r="I38" s="31">
        <v>-1.3246</v>
      </c>
      <c r="J38" s="94">
        <v>445</v>
      </c>
      <c r="K38" s="33">
        <v>0</v>
      </c>
      <c r="L38" s="34">
        <v>0.14979999999999999</v>
      </c>
      <c r="M38" s="29">
        <f t="shared" si="1"/>
        <v>51</v>
      </c>
      <c r="N38" s="38" t="str">
        <f t="array" ref="N38">M38&amp;CHOOSE(AND(M38&lt;&gt;{11,12,13})*MIN(4,MOD(M38,10))+1,"th","st","nd","rd","th")</f>
        <v>51st</v>
      </c>
      <c r="O38" s="34">
        <v>0.1105</v>
      </c>
      <c r="P38" s="29">
        <f t="shared" si="2"/>
        <v>19</v>
      </c>
      <c r="Q38" s="38" t="str">
        <f t="array" ref="Q38">P38&amp;CHOOSE(AND(P38&lt;&gt;{11,12,13})*MIN(4,MOD(P38,10))+1,"th","st","nd","rd","th")</f>
        <v>19th</v>
      </c>
      <c r="R38" s="35">
        <v>88.811000000000007</v>
      </c>
      <c r="S38" s="35">
        <v>32.756</v>
      </c>
      <c r="T38" s="35">
        <v>0</v>
      </c>
      <c r="U38" s="35">
        <v>121.56699999999999</v>
      </c>
      <c r="V38" s="36">
        <v>18.914000000000001</v>
      </c>
      <c r="W38" s="220">
        <f t="shared" si="3"/>
        <v>1.9141651663230806E-2</v>
      </c>
      <c r="X38" s="29">
        <f t="shared" si="4"/>
        <v>33</v>
      </c>
      <c r="Y38" s="38" t="str">
        <f t="array" ref="Y38">X38&amp;CHOOSE(AND(X38&lt;&gt;{11,12,13})*MIN(4,MOD(X38,10))+1,"th","st","nd","rd","th")</f>
        <v>33rd</v>
      </c>
      <c r="Z38" s="37">
        <v>3.7829999999999999</v>
      </c>
      <c r="AA38" s="28">
        <v>5</v>
      </c>
      <c r="AB38" s="221">
        <f t="shared" si="5"/>
        <v>5.0601807294149322E-3</v>
      </c>
      <c r="AC38" s="29">
        <f t="shared" si="6"/>
        <v>51</v>
      </c>
      <c r="AD38" s="38" t="str">
        <f t="array" ref="AD38">AC38&amp;CHOOSE(AND(AC38&lt;&gt;{11,12,13})*MIN(4,MOD(AC38,10))+1,"th","st","nd","rd","th")</f>
        <v>51st</v>
      </c>
      <c r="AE38" s="37">
        <v>3</v>
      </c>
      <c r="AF38" s="113">
        <v>988.10699999999997</v>
      </c>
      <c r="AG38" s="113">
        <v>984.745</v>
      </c>
      <c r="AH38" s="113">
        <v>1021.624</v>
      </c>
      <c r="AI38" s="38">
        <v>998.15899999999999</v>
      </c>
      <c r="AJ38" s="29">
        <f t="shared" si="7"/>
        <v>16</v>
      </c>
      <c r="AK38" s="38" t="str">
        <f t="array" ref="AK38">AJ38&amp;CHOOSE(AND(AJ38&lt;&gt;{11,12,13})*MIN(4,MOD(AJ38,10))+1,"th","st","nd","rd","th")</f>
        <v>16th</v>
      </c>
      <c r="AL38" s="38">
        <v>128.35</v>
      </c>
      <c r="AM38" s="38">
        <v>128.35</v>
      </c>
      <c r="AN38" s="38">
        <v>1126.509</v>
      </c>
      <c r="AO38" s="29">
        <f t="shared" si="8"/>
        <v>12</v>
      </c>
      <c r="AP38" s="38" t="str">
        <f t="array" ref="AP38">AO38&amp;CHOOSE(AND(AO38&lt;&gt;{11,12,13})*MIN(4,MOD(AO38,10))+1,"th","st","nd","rd","th")</f>
        <v>12th</v>
      </c>
      <c r="AQ38" s="77">
        <v>0.9</v>
      </c>
      <c r="AR38" s="36">
        <v>1043.8679999999999</v>
      </c>
      <c r="AS38" s="29">
        <f t="shared" si="9"/>
        <v>7</v>
      </c>
      <c r="AT38" s="38" t="str">
        <f t="array" ref="AT38">AS38&amp;CHOOSE(AND(AS38&lt;&gt;{11,12,13})*MIN(4,MOD(AS38,10))+1,"th","st","nd","rd","th")</f>
        <v>7th</v>
      </c>
      <c r="AU38" s="40">
        <v>3.543954376347562E-4</v>
      </c>
    </row>
    <row r="39" spans="1:47" x14ac:dyDescent="0.25">
      <c r="A39" s="7">
        <v>103028302</v>
      </c>
      <c r="B39" s="8" t="s">
        <v>536</v>
      </c>
      <c r="C39" s="8" t="s">
        <v>101</v>
      </c>
      <c r="D39" s="27">
        <v>59231</v>
      </c>
      <c r="E39" s="29">
        <f t="shared" si="0"/>
        <v>66</v>
      </c>
      <c r="F39" s="38" t="str">
        <f t="array" ref="F39">E39&amp;CHOOSE(AND(E39&lt;&gt;{11,12,13})*MIN(4,MOD(E39,10))+1,"th","st","nd","rd","th")</f>
        <v>66th</v>
      </c>
      <c r="G39" s="29">
        <v>17020</v>
      </c>
      <c r="H39" s="30">
        <v>0.92679999999999996</v>
      </c>
      <c r="I39" s="31">
        <v>-1.0585</v>
      </c>
      <c r="J39" s="94">
        <v>436</v>
      </c>
      <c r="K39" s="33">
        <v>0</v>
      </c>
      <c r="L39" s="34">
        <v>0.128</v>
      </c>
      <c r="M39" s="29">
        <f t="shared" si="1"/>
        <v>42</v>
      </c>
      <c r="N39" s="38" t="str">
        <f t="array" ref="N39">M39&amp;CHOOSE(AND(M39&lt;&gt;{11,12,13})*MIN(4,MOD(M39,10))+1,"th","st","nd","rd","th")</f>
        <v>42nd</v>
      </c>
      <c r="O39" s="34">
        <v>0.159</v>
      </c>
      <c r="P39" s="29">
        <f t="shared" si="2"/>
        <v>43</v>
      </c>
      <c r="Q39" s="38" t="str">
        <f t="array" ref="Q39">P39&amp;CHOOSE(AND(P39&lt;&gt;{11,12,13})*MIN(4,MOD(P39,10))+1,"th","st","nd","rd","th")</f>
        <v>43rd</v>
      </c>
      <c r="R39" s="35">
        <v>345.89299999999997</v>
      </c>
      <c r="S39" s="35">
        <v>214.83199999999999</v>
      </c>
      <c r="T39" s="35">
        <v>0</v>
      </c>
      <c r="U39" s="35">
        <v>560.72500000000002</v>
      </c>
      <c r="V39" s="36">
        <v>79.850999999999999</v>
      </c>
      <c r="W39" s="220">
        <f t="shared" si="3"/>
        <v>1.7729624065626098E-2</v>
      </c>
      <c r="X39" s="29">
        <f t="shared" si="4"/>
        <v>29</v>
      </c>
      <c r="Y39" s="38" t="str">
        <f t="array" ref="Y39">X39&amp;CHOOSE(AND(X39&lt;&gt;{11,12,13})*MIN(4,MOD(X39,10))+1,"th","st","nd","rd","th")</f>
        <v>29th</v>
      </c>
      <c r="Z39" s="37">
        <v>15.97</v>
      </c>
      <c r="AA39" s="28">
        <v>15</v>
      </c>
      <c r="AB39" s="221">
        <f t="shared" si="5"/>
        <v>3.3305075826776304E-3</v>
      </c>
      <c r="AC39" s="29">
        <f t="shared" si="6"/>
        <v>40</v>
      </c>
      <c r="AD39" s="38" t="str">
        <f t="array" ref="AD39">AC39&amp;CHOOSE(AND(AC39&lt;&gt;{11,12,13})*MIN(4,MOD(AC39,10))+1,"th","st","nd","rd","th")</f>
        <v>40th</v>
      </c>
      <c r="AE39" s="37">
        <v>9</v>
      </c>
      <c r="AF39" s="113">
        <v>4503.8180000000002</v>
      </c>
      <c r="AG39" s="113">
        <v>4577.5460000000003</v>
      </c>
      <c r="AH39" s="113">
        <v>4684.8509999999997</v>
      </c>
      <c r="AI39" s="38">
        <v>4588.7380000000003</v>
      </c>
      <c r="AJ39" s="29">
        <f t="shared" si="7"/>
        <v>83</v>
      </c>
      <c r="AK39" s="38" t="str">
        <f t="array" ref="AK39">AJ39&amp;CHOOSE(AND(AJ39&lt;&gt;{11,12,13})*MIN(4,MOD(AJ39,10))+1,"th","st","nd","rd","th")</f>
        <v>83rd</v>
      </c>
      <c r="AL39" s="38">
        <v>585.69500000000005</v>
      </c>
      <c r="AM39" s="38">
        <v>585.69500000000005</v>
      </c>
      <c r="AN39" s="38">
        <v>5174.433</v>
      </c>
      <c r="AO39" s="29">
        <f t="shared" si="8"/>
        <v>82</v>
      </c>
      <c r="AP39" s="38" t="str">
        <f t="array" ref="AP39">AO39&amp;CHOOSE(AND(AO39&lt;&gt;{11,12,13})*MIN(4,MOD(AO39,10))+1,"th","st","nd","rd","th")</f>
        <v>82nd</v>
      </c>
      <c r="AQ39" s="77">
        <v>0.87</v>
      </c>
      <c r="AR39" s="36">
        <v>4172.2280000000001</v>
      </c>
      <c r="AS39" s="29">
        <f t="shared" si="9"/>
        <v>73</v>
      </c>
      <c r="AT39" s="38" t="str">
        <f t="array" ref="AT39">AS39&amp;CHOOSE(AND(AS39&lt;&gt;{11,12,13})*MIN(4,MOD(AS39,10))+1,"th","st","nd","rd","th")</f>
        <v>73rd</v>
      </c>
      <c r="AU39" s="40">
        <v>1.4164804055416811E-3</v>
      </c>
    </row>
    <row r="40" spans="1:47" x14ac:dyDescent="0.25">
      <c r="A40" s="7">
        <v>103028653</v>
      </c>
      <c r="B40" s="8" t="s">
        <v>550</v>
      </c>
      <c r="C40" s="8" t="s">
        <v>101</v>
      </c>
      <c r="D40" s="27">
        <v>43210</v>
      </c>
      <c r="E40" s="29">
        <f t="shared" si="0"/>
        <v>19</v>
      </c>
      <c r="F40" s="38" t="str">
        <f t="array" ref="F40">E40&amp;CHOOSE(AND(E40&lt;&gt;{11,12,13})*MIN(4,MOD(E40,10))+1,"th","st","nd","rd","th")</f>
        <v>19th</v>
      </c>
      <c r="G40" s="29">
        <v>5271</v>
      </c>
      <c r="H40" s="30">
        <v>1.2704</v>
      </c>
      <c r="I40" s="31">
        <v>-2.8400000000000002E-2</v>
      </c>
      <c r="J40" s="94">
        <v>364</v>
      </c>
      <c r="K40" s="33">
        <v>0</v>
      </c>
      <c r="L40" s="34">
        <v>0.15359999999999999</v>
      </c>
      <c r="M40" s="29">
        <f t="shared" si="1"/>
        <v>53</v>
      </c>
      <c r="N40" s="38" t="str">
        <f t="array" ref="N40">M40&amp;CHOOSE(AND(M40&lt;&gt;{11,12,13})*MIN(4,MOD(M40,10))+1,"th","st","nd","rd","th")</f>
        <v>53rd</v>
      </c>
      <c r="O40" s="34">
        <v>0.2248</v>
      </c>
      <c r="P40" s="29">
        <f t="shared" si="2"/>
        <v>74</v>
      </c>
      <c r="Q40" s="38" t="str">
        <f t="array" ref="Q40">P40&amp;CHOOSE(AND(P40&lt;&gt;{11,12,13})*MIN(4,MOD(P40,10))+1,"th","st","nd","rd","th")</f>
        <v>74th</v>
      </c>
      <c r="R40" s="35">
        <v>144.709</v>
      </c>
      <c r="S40" s="35">
        <v>105.89400000000001</v>
      </c>
      <c r="T40" s="35">
        <v>0</v>
      </c>
      <c r="U40" s="35">
        <v>250.60300000000001</v>
      </c>
      <c r="V40" s="36">
        <v>45.494</v>
      </c>
      <c r="W40" s="220">
        <f t="shared" si="3"/>
        <v>2.8973471447813808E-2</v>
      </c>
      <c r="X40" s="29">
        <f t="shared" si="4"/>
        <v>60</v>
      </c>
      <c r="Y40" s="38" t="str">
        <f t="array" ref="Y40">X40&amp;CHOOSE(AND(X40&lt;&gt;{11,12,13})*MIN(4,MOD(X40,10))+1,"th","st","nd","rd","th")</f>
        <v>60th</v>
      </c>
      <c r="Z40" s="37">
        <v>9.0990000000000002</v>
      </c>
      <c r="AA40" s="28">
        <v>3</v>
      </c>
      <c r="AB40" s="221">
        <f t="shared" si="5"/>
        <v>1.9105907228083136E-3</v>
      </c>
      <c r="AC40" s="29">
        <f t="shared" si="6"/>
        <v>28</v>
      </c>
      <c r="AD40" s="38" t="str">
        <f t="array" ref="AD40">AC40&amp;CHOOSE(AND(AC40&lt;&gt;{11,12,13})*MIN(4,MOD(AC40,10))+1,"th","st","nd","rd","th")</f>
        <v>28th</v>
      </c>
      <c r="AE40" s="37">
        <v>1.8</v>
      </c>
      <c r="AF40" s="113">
        <v>1570.1949999999999</v>
      </c>
      <c r="AG40" s="113">
        <v>1567.0730000000001</v>
      </c>
      <c r="AH40" s="113">
        <v>1618.4860000000001</v>
      </c>
      <c r="AI40" s="38">
        <v>1585.251</v>
      </c>
      <c r="AJ40" s="29">
        <f t="shared" si="7"/>
        <v>36</v>
      </c>
      <c r="AK40" s="38" t="str">
        <f t="array" ref="AK40">AJ40&amp;CHOOSE(AND(AJ40&lt;&gt;{11,12,13})*MIN(4,MOD(AJ40,10))+1,"th","st","nd","rd","th")</f>
        <v>36th</v>
      </c>
      <c r="AL40" s="38">
        <v>261.50200000000001</v>
      </c>
      <c r="AM40" s="38">
        <v>261.50200000000001</v>
      </c>
      <c r="AN40" s="38">
        <v>1846.7529999999999</v>
      </c>
      <c r="AO40" s="29">
        <f t="shared" si="8"/>
        <v>34</v>
      </c>
      <c r="AP40" s="38" t="str">
        <f t="array" ref="AP40">AO40&amp;CHOOSE(AND(AO40&lt;&gt;{11,12,13})*MIN(4,MOD(AO40,10))+1,"th","st","nd","rd","th")</f>
        <v>34th</v>
      </c>
      <c r="AQ40" s="77">
        <v>1.1000000000000001</v>
      </c>
      <c r="AR40" s="36">
        <v>2580.7269999999999</v>
      </c>
      <c r="AS40" s="29">
        <f t="shared" si="9"/>
        <v>51</v>
      </c>
      <c r="AT40" s="38" t="str">
        <f t="array" ref="AT40">AS40&amp;CHOOSE(AND(AS40&lt;&gt;{11,12,13})*MIN(4,MOD(AS40,10))+1,"th","st","nd","rd","th")</f>
        <v>51st</v>
      </c>
      <c r="AU40" s="40">
        <v>8.7616238315652115E-4</v>
      </c>
    </row>
    <row r="41" spans="1:47" x14ac:dyDescent="0.25">
      <c r="A41" s="7">
        <v>103028703</v>
      </c>
      <c r="B41" s="8" t="s">
        <v>553</v>
      </c>
      <c r="C41" s="8" t="s">
        <v>101</v>
      </c>
      <c r="D41" s="27">
        <v>79527</v>
      </c>
      <c r="E41" s="29">
        <f t="shared" si="0"/>
        <v>91</v>
      </c>
      <c r="F41" s="38" t="str">
        <f t="array" ref="F41">E41&amp;CHOOSE(AND(E41&lt;&gt;{11,12,13})*MIN(4,MOD(E41,10))+1,"th","st","nd","rd","th")</f>
        <v>91st</v>
      </c>
      <c r="G41" s="29">
        <v>5925</v>
      </c>
      <c r="H41" s="30">
        <v>0.69030000000000002</v>
      </c>
      <c r="I41" s="31">
        <v>-1.8700000000000001E-2</v>
      </c>
      <c r="J41" s="94">
        <v>362</v>
      </c>
      <c r="K41" s="33">
        <v>0</v>
      </c>
      <c r="L41" s="34">
        <v>2.9000000000000001E-2</v>
      </c>
      <c r="M41" s="29">
        <f t="shared" si="1"/>
        <v>3</v>
      </c>
      <c r="N41" s="38" t="str">
        <f t="array" ref="N41">M41&amp;CHOOSE(AND(M41&lt;&gt;{11,12,13})*MIN(4,MOD(M41,10))+1,"th","st","nd","rd","th")</f>
        <v>3rd</v>
      </c>
      <c r="O41" s="34">
        <v>3.2000000000000001E-2</v>
      </c>
      <c r="P41" s="29">
        <f t="shared" si="2"/>
        <v>1</v>
      </c>
      <c r="Q41" s="38" t="str">
        <f t="array" ref="Q41">P41&amp;CHOOSE(AND(P41&lt;&gt;{11,12,13})*MIN(4,MOD(P41,10))+1,"th","st","nd","rd","th")</f>
        <v>1st</v>
      </c>
      <c r="R41" s="35">
        <v>52.231000000000002</v>
      </c>
      <c r="S41" s="35">
        <v>28.817</v>
      </c>
      <c r="T41" s="35">
        <v>0</v>
      </c>
      <c r="U41" s="35">
        <v>81.048000000000002</v>
      </c>
      <c r="V41" s="36">
        <v>26.894000000000002</v>
      </c>
      <c r="W41" s="220">
        <f t="shared" si="3"/>
        <v>8.9594283875360885E-3</v>
      </c>
      <c r="X41" s="29">
        <f t="shared" si="4"/>
        <v>7</v>
      </c>
      <c r="Y41" s="38" t="str">
        <f t="array" ref="Y41">X41&amp;CHOOSE(AND(X41&lt;&gt;{11,12,13})*MIN(4,MOD(X41,10))+1,"th","st","nd","rd","th")</f>
        <v>7th</v>
      </c>
      <c r="Z41" s="37">
        <v>5.3789999999999996</v>
      </c>
      <c r="AA41" s="28">
        <v>40</v>
      </c>
      <c r="AB41" s="221">
        <f t="shared" si="5"/>
        <v>1.3325542332916022E-2</v>
      </c>
      <c r="AC41" s="29">
        <f t="shared" si="6"/>
        <v>71</v>
      </c>
      <c r="AD41" s="38" t="str">
        <f t="array" ref="AD41">AC41&amp;CHOOSE(AND(AC41&lt;&gt;{11,12,13})*MIN(4,MOD(AC41,10))+1,"th","st","nd","rd","th")</f>
        <v>71st</v>
      </c>
      <c r="AE41" s="37">
        <v>24</v>
      </c>
      <c r="AF41" s="113">
        <v>3001.7539999999999</v>
      </c>
      <c r="AG41" s="113">
        <v>2949.4989999999998</v>
      </c>
      <c r="AH41" s="113">
        <v>2831.578</v>
      </c>
      <c r="AI41" s="38">
        <v>2927.61</v>
      </c>
      <c r="AJ41" s="29">
        <f t="shared" si="7"/>
        <v>64</v>
      </c>
      <c r="AK41" s="38" t="str">
        <f t="array" ref="AK41">AJ41&amp;CHOOSE(AND(AJ41&lt;&gt;{11,12,13})*MIN(4,MOD(AJ41,10))+1,"th","st","nd","rd","th")</f>
        <v>64th</v>
      </c>
      <c r="AL41" s="38">
        <v>110.42700000000001</v>
      </c>
      <c r="AM41" s="38">
        <v>110.42700000000001</v>
      </c>
      <c r="AN41" s="38">
        <v>3038.0369999999998</v>
      </c>
      <c r="AO41" s="29">
        <f t="shared" si="8"/>
        <v>60</v>
      </c>
      <c r="AP41" s="38" t="str">
        <f t="array" ref="AP41">AO41&amp;CHOOSE(AND(AO41&lt;&gt;{11,12,13})*MIN(4,MOD(AO41,10))+1,"th","st","nd","rd","th")</f>
        <v>60th</v>
      </c>
      <c r="AQ41" s="77">
        <v>1.47</v>
      </c>
      <c r="AR41" s="36">
        <v>3082.8209999999999</v>
      </c>
      <c r="AS41" s="29">
        <f t="shared" si="9"/>
        <v>61</v>
      </c>
      <c r="AT41" s="38" t="str">
        <f t="array" ref="AT41">AS41&amp;CHOOSE(AND(AS41&lt;&gt;{11,12,13})*MIN(4,MOD(AS41,10))+1,"th","st","nd","rd","th")</f>
        <v>61st</v>
      </c>
      <c r="AU41" s="40">
        <v>1.0466243791788011E-3</v>
      </c>
    </row>
    <row r="42" spans="1:47" x14ac:dyDescent="0.25">
      <c r="A42" s="7">
        <v>103028753</v>
      </c>
      <c r="B42" s="8" t="s">
        <v>555</v>
      </c>
      <c r="C42" s="8" t="s">
        <v>101</v>
      </c>
      <c r="D42" s="27">
        <v>69190</v>
      </c>
      <c r="E42" s="29">
        <f t="shared" si="0"/>
        <v>82</v>
      </c>
      <c r="F42" s="38" t="str">
        <f t="array" ref="F42">E42&amp;CHOOSE(AND(E42&lt;&gt;{11,12,13})*MIN(4,MOD(E42,10))+1,"th","st","nd","rd","th")</f>
        <v>82nd</v>
      </c>
      <c r="G42" s="29">
        <v>5491</v>
      </c>
      <c r="H42" s="30">
        <v>0.79339999999999999</v>
      </c>
      <c r="I42" s="31">
        <v>-0.2326</v>
      </c>
      <c r="J42" s="94">
        <v>384</v>
      </c>
      <c r="K42" s="33">
        <v>0</v>
      </c>
      <c r="L42" s="34">
        <v>6.6500000000000004E-2</v>
      </c>
      <c r="M42" s="29">
        <f t="shared" si="1"/>
        <v>18</v>
      </c>
      <c r="N42" s="38" t="str">
        <f t="array" ref="N42">M42&amp;CHOOSE(AND(M42&lt;&gt;{11,12,13})*MIN(4,MOD(M42,10))+1,"th","st","nd","rd","th")</f>
        <v>18th</v>
      </c>
      <c r="O42" s="34">
        <v>0.09</v>
      </c>
      <c r="P42" s="29">
        <f t="shared" si="2"/>
        <v>13</v>
      </c>
      <c r="Q42" s="38" t="str">
        <f t="array" ref="Q42">P42&amp;CHOOSE(AND(P42&lt;&gt;{11,12,13})*MIN(4,MOD(P42,10))+1,"th","st","nd","rd","th")</f>
        <v>13th</v>
      </c>
      <c r="R42" s="35">
        <v>74.037999999999997</v>
      </c>
      <c r="S42" s="35">
        <v>50.100999999999999</v>
      </c>
      <c r="T42" s="35">
        <v>0</v>
      </c>
      <c r="U42" s="35">
        <v>124.139</v>
      </c>
      <c r="V42" s="36">
        <v>40.164000000000001</v>
      </c>
      <c r="W42" s="220">
        <f t="shared" si="3"/>
        <v>2.1644774353065697E-2</v>
      </c>
      <c r="X42" s="29">
        <f t="shared" si="4"/>
        <v>37</v>
      </c>
      <c r="Y42" s="38" t="str">
        <f t="array" ref="Y42">X42&amp;CHOOSE(AND(X42&lt;&gt;{11,12,13})*MIN(4,MOD(X42,10))+1,"th","st","nd","rd","th")</f>
        <v>37th</v>
      </c>
      <c r="Z42" s="37">
        <v>8.0329999999999995</v>
      </c>
      <c r="AA42" s="28">
        <v>18</v>
      </c>
      <c r="AB42" s="221">
        <f t="shared" si="5"/>
        <v>9.7003769135340732E-3</v>
      </c>
      <c r="AC42" s="29">
        <f t="shared" si="6"/>
        <v>64</v>
      </c>
      <c r="AD42" s="38" t="str">
        <f t="array" ref="AD42">AC42&amp;CHOOSE(AND(AC42&lt;&gt;{11,12,13})*MIN(4,MOD(AC42,10))+1,"th","st","nd","rd","th")</f>
        <v>64th</v>
      </c>
      <c r="AE42" s="37">
        <v>10.8</v>
      </c>
      <c r="AF42" s="113">
        <v>1855.598</v>
      </c>
      <c r="AG42" s="113">
        <v>1867.451</v>
      </c>
      <c r="AH42" s="113">
        <v>1879.4459999999999</v>
      </c>
      <c r="AI42" s="38">
        <v>1867.498</v>
      </c>
      <c r="AJ42" s="29">
        <f t="shared" si="7"/>
        <v>44</v>
      </c>
      <c r="AK42" s="38" t="str">
        <f t="array" ref="AK42">AJ42&amp;CHOOSE(AND(AJ42&lt;&gt;{11,12,13})*MIN(4,MOD(AJ42,10))+1,"th","st","nd","rd","th")</f>
        <v>44th</v>
      </c>
      <c r="AL42" s="38">
        <v>142.97200000000001</v>
      </c>
      <c r="AM42" s="38">
        <v>142.97200000000001</v>
      </c>
      <c r="AN42" s="38">
        <v>2010.47</v>
      </c>
      <c r="AO42" s="29">
        <f t="shared" si="8"/>
        <v>39</v>
      </c>
      <c r="AP42" s="38" t="str">
        <f t="array" ref="AP42">AO42&amp;CHOOSE(AND(AO42&lt;&gt;{11,12,13})*MIN(4,MOD(AO42,10))+1,"th","st","nd","rd","th")</f>
        <v>39th</v>
      </c>
      <c r="AQ42" s="77">
        <v>0.93</v>
      </c>
      <c r="AR42" s="36">
        <v>1483.4490000000001</v>
      </c>
      <c r="AS42" s="29">
        <f t="shared" si="9"/>
        <v>21</v>
      </c>
      <c r="AT42" s="38" t="str">
        <f t="array" ref="AT42">AS42&amp;CHOOSE(AND(AS42&lt;&gt;{11,12,13})*MIN(4,MOD(AS42,10))+1,"th","st","nd","rd","th")</f>
        <v>21st</v>
      </c>
      <c r="AU42" s="40">
        <v>5.0363413531580759E-4</v>
      </c>
    </row>
    <row r="43" spans="1:47" x14ac:dyDescent="0.25">
      <c r="A43" s="7">
        <v>103028833</v>
      </c>
      <c r="B43" s="8" t="s">
        <v>574</v>
      </c>
      <c r="C43" s="8" t="s">
        <v>101</v>
      </c>
      <c r="D43" s="27">
        <v>41239</v>
      </c>
      <c r="E43" s="29">
        <f t="shared" si="0"/>
        <v>13</v>
      </c>
      <c r="F43" s="38" t="str">
        <f t="array" ref="F43">E43&amp;CHOOSE(AND(E43&lt;&gt;{11,12,13})*MIN(4,MOD(E43,10))+1,"th","st","nd","rd","th")</f>
        <v>13th</v>
      </c>
      <c r="G43" s="29">
        <v>7235</v>
      </c>
      <c r="H43" s="30">
        <v>1.3310999999999999</v>
      </c>
      <c r="I43" s="31">
        <v>-1.4986999999999999</v>
      </c>
      <c r="J43" s="94">
        <v>453</v>
      </c>
      <c r="K43" s="33">
        <v>0</v>
      </c>
      <c r="L43" s="34">
        <v>0.29399999999999998</v>
      </c>
      <c r="M43" s="29">
        <f t="shared" si="1"/>
        <v>89</v>
      </c>
      <c r="N43" s="38" t="str">
        <f t="array" ref="N43">M43&amp;CHOOSE(AND(M43&lt;&gt;{11,12,13})*MIN(4,MOD(M43,10))+1,"th","st","nd","rd","th")</f>
        <v>89th</v>
      </c>
      <c r="O43" s="34">
        <v>0.2172</v>
      </c>
      <c r="P43" s="29">
        <f t="shared" si="2"/>
        <v>70</v>
      </c>
      <c r="Q43" s="38" t="str">
        <f t="array" ref="Q43">P43&amp;CHOOSE(AND(P43&lt;&gt;{11,12,13})*MIN(4,MOD(P43,10))+1,"th","st","nd","rd","th")</f>
        <v>70th</v>
      </c>
      <c r="R43" s="35">
        <v>317.05099999999999</v>
      </c>
      <c r="S43" s="35">
        <v>117.11499999999999</v>
      </c>
      <c r="T43" s="35">
        <v>0</v>
      </c>
      <c r="U43" s="35">
        <v>434.166</v>
      </c>
      <c r="V43" s="36">
        <v>271.14500000000004</v>
      </c>
      <c r="W43" s="220">
        <f t="shared" si="3"/>
        <v>0.15085904725872681</v>
      </c>
      <c r="X43" s="29">
        <f t="shared" si="4"/>
        <v>98</v>
      </c>
      <c r="Y43" s="38" t="str">
        <f t="array" ref="Y43">X43&amp;CHOOSE(AND(X43&lt;&gt;{11,12,13})*MIN(4,MOD(X43,10))+1,"th","st","nd","rd","th")</f>
        <v>98th</v>
      </c>
      <c r="Z43" s="37">
        <v>54.228999999999999</v>
      </c>
      <c r="AA43" s="28">
        <v>4</v>
      </c>
      <c r="AB43" s="221">
        <f t="shared" si="5"/>
        <v>2.2255110329709462E-3</v>
      </c>
      <c r="AC43" s="29">
        <f t="shared" si="6"/>
        <v>31</v>
      </c>
      <c r="AD43" s="38" t="str">
        <f t="array" ref="AD43">AC43&amp;CHOOSE(AND(AC43&lt;&gt;{11,12,13})*MIN(4,MOD(AC43,10))+1,"th","st","nd","rd","th")</f>
        <v>31st</v>
      </c>
      <c r="AE43" s="37">
        <v>2.4</v>
      </c>
      <c r="AF43" s="113">
        <v>1797.34</v>
      </c>
      <c r="AG43" s="113">
        <v>1761.8119999999999</v>
      </c>
      <c r="AH43" s="113">
        <v>1796.7729999999999</v>
      </c>
      <c r="AI43" s="38">
        <v>1785.308</v>
      </c>
      <c r="AJ43" s="29">
        <f t="shared" si="7"/>
        <v>42</v>
      </c>
      <c r="AK43" s="38" t="str">
        <f t="array" ref="AK43">AJ43&amp;CHOOSE(AND(AJ43&lt;&gt;{11,12,13})*MIN(4,MOD(AJ43,10))+1,"th","st","nd","rd","th")</f>
        <v>42nd</v>
      </c>
      <c r="AL43" s="38">
        <v>490.79500000000002</v>
      </c>
      <c r="AM43" s="38">
        <v>490.79500000000002</v>
      </c>
      <c r="AN43" s="38">
        <v>2276.1030000000001</v>
      </c>
      <c r="AO43" s="29">
        <f t="shared" si="8"/>
        <v>45</v>
      </c>
      <c r="AP43" s="38" t="str">
        <f t="array" ref="AP43">AO43&amp;CHOOSE(AND(AO43&lt;&gt;{11,12,13})*MIN(4,MOD(AO43,10))+1,"th","st","nd","rd","th")</f>
        <v>45th</v>
      </c>
      <c r="AQ43" s="77">
        <v>1.1100000000000001</v>
      </c>
      <c r="AR43" s="36">
        <v>3362.99</v>
      </c>
      <c r="AS43" s="29">
        <f t="shared" si="9"/>
        <v>65</v>
      </c>
      <c r="AT43" s="38" t="str">
        <f t="array" ref="AT43">AS43&amp;CHOOSE(AND(AS43&lt;&gt;{11,12,13})*MIN(4,MOD(AS43,10))+1,"th","st","nd","rd","th")</f>
        <v>65th</v>
      </c>
      <c r="AU43" s="40">
        <v>1.1417423590064154E-3</v>
      </c>
    </row>
    <row r="44" spans="1:47" x14ac:dyDescent="0.25">
      <c r="A44" s="7">
        <v>103028853</v>
      </c>
      <c r="B44" s="8" t="s">
        <v>576</v>
      </c>
      <c r="C44" s="8" t="s">
        <v>101</v>
      </c>
      <c r="D44" s="27">
        <v>31839</v>
      </c>
      <c r="E44" s="29">
        <f t="shared" si="0"/>
        <v>2</v>
      </c>
      <c r="F44" s="38" t="str">
        <f t="array" ref="F44">E44&amp;CHOOSE(AND(E44&lt;&gt;{11,12,13})*MIN(4,MOD(E44,10))+1,"th","st","nd","rd","th")</f>
        <v>2nd</v>
      </c>
      <c r="G44" s="29">
        <v>5368</v>
      </c>
      <c r="H44" s="30">
        <v>1.7241</v>
      </c>
      <c r="I44" s="31">
        <v>-1.8624000000000001</v>
      </c>
      <c r="J44" s="94">
        <v>464</v>
      </c>
      <c r="K44" s="33">
        <v>0</v>
      </c>
      <c r="L44" s="34">
        <v>0.39810000000000001</v>
      </c>
      <c r="M44" s="29">
        <f t="shared" si="1"/>
        <v>96</v>
      </c>
      <c r="N44" s="38" t="str">
        <f t="array" ref="N44">M44&amp;CHOOSE(AND(M44&lt;&gt;{11,12,13})*MIN(4,MOD(M44,10))+1,"th","st","nd","rd","th")</f>
        <v>96th</v>
      </c>
      <c r="O44" s="34">
        <v>0.2974</v>
      </c>
      <c r="P44" s="29">
        <f t="shared" si="2"/>
        <v>96</v>
      </c>
      <c r="Q44" s="38" t="str">
        <f t="array" ref="Q44">P44&amp;CHOOSE(AND(P44&lt;&gt;{11,12,13})*MIN(4,MOD(P44,10))+1,"th","st","nd","rd","th")</f>
        <v>96th</v>
      </c>
      <c r="R44" s="35">
        <v>418.86200000000002</v>
      </c>
      <c r="S44" s="35">
        <v>156.45500000000001</v>
      </c>
      <c r="T44" s="35">
        <v>209.43100000000001</v>
      </c>
      <c r="U44" s="35">
        <v>784.74800000000005</v>
      </c>
      <c r="V44" s="36">
        <v>457.67200000000008</v>
      </c>
      <c r="W44" s="220">
        <f t="shared" si="3"/>
        <v>0.26099174948733689</v>
      </c>
      <c r="X44" s="29">
        <f t="shared" si="4"/>
        <v>100</v>
      </c>
      <c r="Y44" s="38" t="str">
        <f t="array" ref="Y44">X44&amp;CHOOSE(AND(X44&lt;&gt;{11,12,13})*MIN(4,MOD(X44,10))+1,"th","st","nd","rd","th")</f>
        <v>100th</v>
      </c>
      <c r="Z44" s="37">
        <v>91.534000000000006</v>
      </c>
      <c r="AA44" s="28">
        <v>8</v>
      </c>
      <c r="AB44" s="221">
        <f t="shared" si="5"/>
        <v>4.562075014199459E-3</v>
      </c>
      <c r="AC44" s="29">
        <f t="shared" si="6"/>
        <v>49</v>
      </c>
      <c r="AD44" s="38" t="str">
        <f t="array" ref="AD44">AC44&amp;CHOOSE(AND(AC44&lt;&gt;{11,12,13})*MIN(4,MOD(AC44,10))+1,"th","st","nd","rd","th")</f>
        <v>49th</v>
      </c>
      <c r="AE44" s="37">
        <v>4.8</v>
      </c>
      <c r="AF44" s="113">
        <v>1753.588</v>
      </c>
      <c r="AG44" s="113">
        <v>1749.36</v>
      </c>
      <c r="AH44" s="113">
        <v>1732.3530000000001</v>
      </c>
      <c r="AI44" s="38">
        <v>1745.1</v>
      </c>
      <c r="AJ44" s="29">
        <f t="shared" si="7"/>
        <v>40</v>
      </c>
      <c r="AK44" s="38" t="str">
        <f t="array" ref="AK44">AJ44&amp;CHOOSE(AND(AJ44&lt;&gt;{11,12,13})*MIN(4,MOD(AJ44,10))+1,"th","st","nd","rd","th")</f>
        <v>40th</v>
      </c>
      <c r="AL44" s="38">
        <v>881.08199999999999</v>
      </c>
      <c r="AM44" s="38">
        <v>881.08199999999999</v>
      </c>
      <c r="AN44" s="38">
        <v>2626.1819999999998</v>
      </c>
      <c r="AO44" s="29">
        <f t="shared" si="8"/>
        <v>54</v>
      </c>
      <c r="AP44" s="38" t="str">
        <f t="array" ref="AP44">AO44&amp;CHOOSE(AND(AO44&lt;&gt;{11,12,13})*MIN(4,MOD(AO44,10))+1,"th","st","nd","rd","th")</f>
        <v>54th</v>
      </c>
      <c r="AQ44" s="77">
        <v>1.63</v>
      </c>
      <c r="AR44" s="36">
        <v>7380.3149999999996</v>
      </c>
      <c r="AS44" s="29">
        <f t="shared" si="9"/>
        <v>90</v>
      </c>
      <c r="AT44" s="38" t="str">
        <f t="array" ref="AT44">AS44&amp;CHOOSE(AND(AS44&lt;&gt;{11,12,13})*MIN(4,MOD(AS44,10))+1,"th","st","nd","rd","th")</f>
        <v>90th</v>
      </c>
      <c r="AU44" s="40">
        <v>2.5056328619206219E-3</v>
      </c>
    </row>
    <row r="45" spans="1:47" x14ac:dyDescent="0.25">
      <c r="A45" s="7">
        <v>103029203</v>
      </c>
      <c r="B45" s="8" t="s">
        <v>610</v>
      </c>
      <c r="C45" s="8" t="s">
        <v>101</v>
      </c>
      <c r="D45" s="27">
        <v>110417</v>
      </c>
      <c r="E45" s="29">
        <f t="shared" si="0"/>
        <v>99</v>
      </c>
      <c r="F45" s="38" t="str">
        <f t="array" ref="F45">E45&amp;CHOOSE(AND(E45&lt;&gt;{11,12,13})*MIN(4,MOD(E45,10))+1,"th","st","nd","rd","th")</f>
        <v>99th</v>
      </c>
      <c r="G45" s="29">
        <v>7054</v>
      </c>
      <c r="H45" s="30">
        <v>0.49719999999999998</v>
      </c>
      <c r="I45" s="31">
        <v>-1.5209999999999999</v>
      </c>
      <c r="J45" s="94">
        <v>454</v>
      </c>
      <c r="K45" s="33">
        <v>0</v>
      </c>
      <c r="L45" s="34">
        <v>1.35E-2</v>
      </c>
      <c r="M45" s="29">
        <f t="shared" si="1"/>
        <v>0</v>
      </c>
      <c r="N45" s="38" t="str">
        <f t="array" ref="N45">M45&amp;CHOOSE(AND(M45&lt;&gt;{11,12,13})*MIN(4,MOD(M45,10))+1,"th","st","nd","rd","th")</f>
        <v>0th</v>
      </c>
      <c r="O45" s="34">
        <v>5.5599999999999997E-2</v>
      </c>
      <c r="P45" s="29">
        <f t="shared" si="2"/>
        <v>5</v>
      </c>
      <c r="Q45" s="38" t="str">
        <f t="array" ref="Q45">P45&amp;CHOOSE(AND(P45&lt;&gt;{11,12,13})*MIN(4,MOD(P45,10))+1,"th","st","nd","rd","th")</f>
        <v>5th</v>
      </c>
      <c r="R45" s="35">
        <v>32.718000000000004</v>
      </c>
      <c r="S45" s="35">
        <v>67.373999999999995</v>
      </c>
      <c r="T45" s="35">
        <v>0</v>
      </c>
      <c r="U45" s="35">
        <v>100.092</v>
      </c>
      <c r="V45" s="36">
        <v>20.675999999999998</v>
      </c>
      <c r="W45" s="220">
        <f t="shared" si="3"/>
        <v>5.1187999290953617E-3</v>
      </c>
      <c r="X45" s="29">
        <f t="shared" si="4"/>
        <v>4</v>
      </c>
      <c r="Y45" s="38" t="str">
        <f t="array" ref="Y45">X45&amp;CHOOSE(AND(X45&lt;&gt;{11,12,13})*MIN(4,MOD(X45,10))+1,"th","st","nd","rd","th")</f>
        <v>4th</v>
      </c>
      <c r="Z45" s="37">
        <v>4.1349999999999998</v>
      </c>
      <c r="AA45" s="28">
        <v>51</v>
      </c>
      <c r="AB45" s="221">
        <f t="shared" si="5"/>
        <v>1.2626175100786586E-2</v>
      </c>
      <c r="AC45" s="29">
        <f t="shared" si="6"/>
        <v>70</v>
      </c>
      <c r="AD45" s="38" t="str">
        <f t="array" ref="AD45">AC45&amp;CHOOSE(AND(AC45&lt;&gt;{11,12,13})*MIN(4,MOD(AC45,10))+1,"th","st","nd","rd","th")</f>
        <v>70th</v>
      </c>
      <c r="AE45" s="37">
        <v>30.6</v>
      </c>
      <c r="AF45" s="113">
        <v>4039.2280000000001</v>
      </c>
      <c r="AG45" s="113">
        <v>4002.7260000000001</v>
      </c>
      <c r="AH45" s="113">
        <v>4007.4079999999999</v>
      </c>
      <c r="AI45" s="38">
        <v>4016.4540000000002</v>
      </c>
      <c r="AJ45" s="29">
        <f t="shared" si="7"/>
        <v>78</v>
      </c>
      <c r="AK45" s="38" t="str">
        <f t="array" ref="AK45">AJ45&amp;CHOOSE(AND(AJ45&lt;&gt;{11,12,13})*MIN(4,MOD(AJ45,10))+1,"th","st","nd","rd","th")</f>
        <v>78th</v>
      </c>
      <c r="AL45" s="38">
        <v>134.827</v>
      </c>
      <c r="AM45" s="38">
        <v>134.827</v>
      </c>
      <c r="AN45" s="38">
        <v>4151.2809999999999</v>
      </c>
      <c r="AO45" s="29">
        <f t="shared" si="8"/>
        <v>74</v>
      </c>
      <c r="AP45" s="38" t="str">
        <f t="array" ref="AP45">AO45&amp;CHOOSE(AND(AO45&lt;&gt;{11,12,13})*MIN(4,MOD(AO45,10))+1,"th","st","nd","rd","th")</f>
        <v>74th</v>
      </c>
      <c r="AQ45" s="77">
        <v>1.1299999999999999</v>
      </c>
      <c r="AR45" s="36">
        <v>2332.3389999999999</v>
      </c>
      <c r="AS45" s="29">
        <f t="shared" si="9"/>
        <v>45</v>
      </c>
      <c r="AT45" s="38" t="str">
        <f t="array" ref="AT45">AS45&amp;CHOOSE(AND(AS45&lt;&gt;{11,12,13})*MIN(4,MOD(AS45,10))+1,"th","st","nd","rd","th")</f>
        <v>45th</v>
      </c>
      <c r="AU45" s="40">
        <v>7.918341213808735E-4</v>
      </c>
    </row>
    <row r="46" spans="1:47" x14ac:dyDescent="0.25">
      <c r="A46" s="7">
        <v>103029403</v>
      </c>
      <c r="B46" s="8" t="s">
        <v>626</v>
      </c>
      <c r="C46" s="8" t="s">
        <v>101</v>
      </c>
      <c r="D46" s="27">
        <v>71559</v>
      </c>
      <c r="E46" s="29">
        <f t="shared" si="0"/>
        <v>85</v>
      </c>
      <c r="F46" s="38" t="str">
        <f t="array" ref="F46">E46&amp;CHOOSE(AND(E46&lt;&gt;{11,12,13})*MIN(4,MOD(E46,10))+1,"th","st","nd","rd","th")</f>
        <v>85th</v>
      </c>
      <c r="G46" s="29">
        <v>8881</v>
      </c>
      <c r="H46" s="30">
        <v>0.7671</v>
      </c>
      <c r="I46" s="31">
        <v>0.40479999999999999</v>
      </c>
      <c r="J46" s="94">
        <v>290</v>
      </c>
      <c r="K46" s="33">
        <v>0</v>
      </c>
      <c r="L46" s="34">
        <v>4.1700000000000001E-2</v>
      </c>
      <c r="M46" s="29">
        <f t="shared" si="1"/>
        <v>6</v>
      </c>
      <c r="N46" s="38" t="str">
        <f t="array" ref="N46">M46&amp;CHOOSE(AND(M46&lt;&gt;{11,12,13})*MIN(4,MOD(M46,10))+1,"th","st","nd","rd","th")</f>
        <v>6th</v>
      </c>
      <c r="O46" s="34">
        <v>7.5300000000000006E-2</v>
      </c>
      <c r="P46" s="29">
        <f t="shared" si="2"/>
        <v>9</v>
      </c>
      <c r="Q46" s="38" t="str">
        <f t="array" ref="Q46">P46&amp;CHOOSE(AND(P46&lt;&gt;{11,12,13})*MIN(4,MOD(P46,10))+1,"th","st","nd","rd","th")</f>
        <v>9th</v>
      </c>
      <c r="R46" s="35">
        <v>84.876000000000005</v>
      </c>
      <c r="S46" s="35">
        <v>76.632000000000005</v>
      </c>
      <c r="T46" s="35">
        <v>0</v>
      </c>
      <c r="U46" s="35">
        <v>161.50800000000001</v>
      </c>
      <c r="V46" s="36">
        <v>53.510999999999996</v>
      </c>
      <c r="W46" s="220">
        <f t="shared" si="3"/>
        <v>1.5774174406460242E-2</v>
      </c>
      <c r="X46" s="29">
        <f t="shared" si="4"/>
        <v>23</v>
      </c>
      <c r="Y46" s="38" t="str">
        <f t="array" ref="Y46">X46&amp;CHOOSE(AND(X46&lt;&gt;{11,12,13})*MIN(4,MOD(X46,10))+1,"th","st","nd","rd","th")</f>
        <v>23rd</v>
      </c>
      <c r="Z46" s="37">
        <v>10.702</v>
      </c>
      <c r="AA46" s="28">
        <v>42</v>
      </c>
      <c r="AB46" s="221">
        <f t="shared" si="5"/>
        <v>1.2380918410632026E-2</v>
      </c>
      <c r="AC46" s="29">
        <f t="shared" si="6"/>
        <v>70</v>
      </c>
      <c r="AD46" s="38" t="str">
        <f t="array" ref="AD46">AC46&amp;CHOOSE(AND(AC46&lt;&gt;{11,12,13})*MIN(4,MOD(AC46,10))+1,"th","st","nd","rd","th")</f>
        <v>70th</v>
      </c>
      <c r="AE46" s="37">
        <v>25.2</v>
      </c>
      <c r="AF46" s="113">
        <v>3392.317</v>
      </c>
      <c r="AG46" s="113">
        <v>3380.4140000000002</v>
      </c>
      <c r="AH46" s="113">
        <v>3182.42</v>
      </c>
      <c r="AI46" s="38">
        <v>3318.384</v>
      </c>
      <c r="AJ46" s="29">
        <f t="shared" si="7"/>
        <v>70</v>
      </c>
      <c r="AK46" s="38" t="str">
        <f t="array" ref="AK46">AJ46&amp;CHOOSE(AND(AJ46&lt;&gt;{11,12,13})*MIN(4,MOD(AJ46,10))+1,"th","st","nd","rd","th")</f>
        <v>70th</v>
      </c>
      <c r="AL46" s="38">
        <v>197.41</v>
      </c>
      <c r="AM46" s="38">
        <v>197.41</v>
      </c>
      <c r="AN46" s="38">
        <v>3515.7939999999999</v>
      </c>
      <c r="AO46" s="29">
        <f t="shared" si="8"/>
        <v>66</v>
      </c>
      <c r="AP46" s="38" t="str">
        <f t="array" ref="AP46">AO46&amp;CHOOSE(AND(AO46&lt;&gt;{11,12,13})*MIN(4,MOD(AO46,10))+1,"th","st","nd","rd","th")</f>
        <v>66th</v>
      </c>
      <c r="AQ46" s="77">
        <v>1.2</v>
      </c>
      <c r="AR46" s="36">
        <v>3236.3589999999999</v>
      </c>
      <c r="AS46" s="29">
        <f t="shared" si="9"/>
        <v>63</v>
      </c>
      <c r="AT46" s="38" t="str">
        <f t="array" ref="AT46">AS46&amp;CHOOSE(AND(AS46&lt;&gt;{11,12,13})*MIN(4,MOD(AS46,10))+1,"th","st","nd","rd","th")</f>
        <v>63rd</v>
      </c>
      <c r="AU46" s="40">
        <v>1.0987508613619556E-3</v>
      </c>
    </row>
    <row r="47" spans="1:47" x14ac:dyDescent="0.25">
      <c r="A47" s="7">
        <v>103029553</v>
      </c>
      <c r="B47" s="8" t="s">
        <v>630</v>
      </c>
      <c r="C47" s="8" t="s">
        <v>101</v>
      </c>
      <c r="D47" s="27">
        <v>71790</v>
      </c>
      <c r="E47" s="29">
        <f t="shared" si="0"/>
        <v>86</v>
      </c>
      <c r="F47" s="38" t="str">
        <f t="array" ref="F47">E47&amp;CHOOSE(AND(E47&lt;&gt;{11,12,13})*MIN(4,MOD(E47,10))+1,"th","st","nd","rd","th")</f>
        <v>86th</v>
      </c>
      <c r="G47" s="29">
        <v>8153</v>
      </c>
      <c r="H47" s="30">
        <v>0.76470000000000005</v>
      </c>
      <c r="I47" s="31">
        <v>-2.0999999999999999E-3</v>
      </c>
      <c r="J47" s="94">
        <v>359</v>
      </c>
      <c r="K47" s="33">
        <v>0</v>
      </c>
      <c r="L47" s="34">
        <v>1.66E-2</v>
      </c>
      <c r="M47" s="29">
        <f t="shared" si="1"/>
        <v>1</v>
      </c>
      <c r="N47" s="38" t="str">
        <f t="array" ref="N47">M47&amp;CHOOSE(AND(M47&lt;&gt;{11,12,13})*MIN(4,MOD(M47,10))+1,"th","st","nd","rd","th")</f>
        <v>1st</v>
      </c>
      <c r="O47" s="34">
        <v>3.4500000000000003E-2</v>
      </c>
      <c r="P47" s="29">
        <f t="shared" si="2"/>
        <v>2</v>
      </c>
      <c r="Q47" s="38" t="str">
        <f t="array" ref="Q47">P47&amp;CHOOSE(AND(P47&lt;&gt;{11,12,13})*MIN(4,MOD(P47,10))+1,"th","st","nd","rd","th")</f>
        <v>2nd</v>
      </c>
      <c r="R47" s="35">
        <v>28.175999999999998</v>
      </c>
      <c r="S47" s="35">
        <v>29.279</v>
      </c>
      <c r="T47" s="35">
        <v>0</v>
      </c>
      <c r="U47" s="35">
        <v>57.454999999999998</v>
      </c>
      <c r="V47" s="36">
        <v>48.203000000000003</v>
      </c>
      <c r="W47" s="220">
        <f t="shared" si="3"/>
        <v>1.7039334729623445E-2</v>
      </c>
      <c r="X47" s="29">
        <f t="shared" si="4"/>
        <v>27</v>
      </c>
      <c r="Y47" s="38" t="str">
        <f t="array" ref="Y47">X47&amp;CHOOSE(AND(X47&lt;&gt;{11,12,13})*MIN(4,MOD(X47,10))+1,"th","st","nd","rd","th")</f>
        <v>27th</v>
      </c>
      <c r="Z47" s="37">
        <v>9.641</v>
      </c>
      <c r="AA47" s="28">
        <v>17</v>
      </c>
      <c r="AB47" s="221">
        <f t="shared" si="5"/>
        <v>6.0093498413708382E-3</v>
      </c>
      <c r="AC47" s="29">
        <f t="shared" si="6"/>
        <v>56</v>
      </c>
      <c r="AD47" s="38" t="str">
        <f t="array" ref="AD47">AC47&amp;CHOOSE(AND(AC47&lt;&gt;{11,12,13})*MIN(4,MOD(AC47,10))+1,"th","st","nd","rd","th")</f>
        <v>56th</v>
      </c>
      <c r="AE47" s="37">
        <v>10.199999999999999</v>
      </c>
      <c r="AF47" s="113">
        <v>2828.9250000000002</v>
      </c>
      <c r="AG47" s="113">
        <v>2810.1390000000001</v>
      </c>
      <c r="AH47" s="113">
        <v>2781.8820000000001</v>
      </c>
      <c r="AI47" s="38">
        <v>2806.982</v>
      </c>
      <c r="AJ47" s="29">
        <f t="shared" si="7"/>
        <v>62</v>
      </c>
      <c r="AK47" s="38" t="str">
        <f t="array" ref="AK47">AJ47&amp;CHOOSE(AND(AJ47&lt;&gt;{11,12,13})*MIN(4,MOD(AJ47,10))+1,"th","st","nd","rd","th")</f>
        <v>62nd</v>
      </c>
      <c r="AL47" s="38">
        <v>77.296000000000006</v>
      </c>
      <c r="AM47" s="38">
        <v>77.296000000000006</v>
      </c>
      <c r="AN47" s="38">
        <v>2884.2779999999998</v>
      </c>
      <c r="AO47" s="29">
        <f t="shared" si="8"/>
        <v>57</v>
      </c>
      <c r="AP47" s="38" t="str">
        <f t="array" ref="AP47">AO47&amp;CHOOSE(AND(AO47&lt;&gt;{11,12,13})*MIN(4,MOD(AO47,10))+1,"th","st","nd","rd","th")</f>
        <v>57th</v>
      </c>
      <c r="AQ47" s="77">
        <v>0.97</v>
      </c>
      <c r="AR47" s="36">
        <v>2139.4389999999999</v>
      </c>
      <c r="AS47" s="29">
        <f t="shared" si="9"/>
        <v>39</v>
      </c>
      <c r="AT47" s="38" t="str">
        <f t="array" ref="AT47">AS47&amp;CHOOSE(AND(AS47&lt;&gt;{11,12,13})*MIN(4,MOD(AS47,10))+1,"th","st","nd","rd","th")</f>
        <v>39th</v>
      </c>
      <c r="AU47" s="40">
        <v>7.26344155293452E-4</v>
      </c>
    </row>
    <row r="48" spans="1:47" x14ac:dyDescent="0.25">
      <c r="A48" s="7">
        <v>103029603</v>
      </c>
      <c r="B48" s="8" t="s">
        <v>632</v>
      </c>
      <c r="C48" s="8" t="s">
        <v>101</v>
      </c>
      <c r="D48" s="27">
        <v>48831</v>
      </c>
      <c r="E48" s="29">
        <f t="shared" si="0"/>
        <v>37</v>
      </c>
      <c r="F48" s="38" t="str">
        <f t="array" ref="F48">E48&amp;CHOOSE(AND(E48&lt;&gt;{11,12,13})*MIN(4,MOD(E48,10))+1,"th","st","nd","rd","th")</f>
        <v>37th</v>
      </c>
      <c r="G48" s="29">
        <v>9223</v>
      </c>
      <c r="H48" s="30">
        <v>1.1242000000000001</v>
      </c>
      <c r="I48" s="31">
        <v>-0.1857</v>
      </c>
      <c r="J48" s="94">
        <v>376</v>
      </c>
      <c r="K48" s="33">
        <v>0</v>
      </c>
      <c r="L48" s="34">
        <v>0.22239999999999999</v>
      </c>
      <c r="M48" s="29">
        <f t="shared" si="1"/>
        <v>77</v>
      </c>
      <c r="N48" s="38" t="str">
        <f t="array" ref="N48">M48&amp;CHOOSE(AND(M48&lt;&gt;{11,12,13})*MIN(4,MOD(M48,10))+1,"th","st","nd","rd","th")</f>
        <v>77th</v>
      </c>
      <c r="O48" s="34">
        <v>0.18110000000000001</v>
      </c>
      <c r="P48" s="29">
        <f t="shared" si="2"/>
        <v>54</v>
      </c>
      <c r="Q48" s="38" t="str">
        <f t="array" ref="Q48">P48&amp;CHOOSE(AND(P48&lt;&gt;{11,12,13})*MIN(4,MOD(P48,10))+1,"th","st","nd","rd","th")</f>
        <v>54th</v>
      </c>
      <c r="R48" s="35">
        <v>349.10899999999998</v>
      </c>
      <c r="S48" s="35">
        <v>142.13999999999999</v>
      </c>
      <c r="T48" s="35">
        <v>0</v>
      </c>
      <c r="U48" s="35">
        <v>491.24900000000002</v>
      </c>
      <c r="V48" s="36">
        <v>72.260000000000019</v>
      </c>
      <c r="W48" s="220">
        <f t="shared" si="3"/>
        <v>2.7619916918556035E-2</v>
      </c>
      <c r="X48" s="29">
        <f t="shared" si="4"/>
        <v>56</v>
      </c>
      <c r="Y48" s="38" t="str">
        <f t="array" ref="Y48">X48&amp;CHOOSE(AND(X48&lt;&gt;{11,12,13})*MIN(4,MOD(X48,10))+1,"th","st","nd","rd","th")</f>
        <v>56th</v>
      </c>
      <c r="Z48" s="37">
        <v>14.452</v>
      </c>
      <c r="AA48" s="28">
        <v>20</v>
      </c>
      <c r="AB48" s="221">
        <f t="shared" si="5"/>
        <v>7.6445936669128226E-3</v>
      </c>
      <c r="AC48" s="29">
        <f t="shared" si="6"/>
        <v>60</v>
      </c>
      <c r="AD48" s="38" t="str">
        <f t="array" ref="AD48">AC48&amp;CHOOSE(AND(AC48&lt;&gt;{11,12,13})*MIN(4,MOD(AC48,10))+1,"th","st","nd","rd","th")</f>
        <v>60th</v>
      </c>
      <c r="AE48" s="37">
        <v>12</v>
      </c>
      <c r="AF48" s="113">
        <v>2616.2280000000001</v>
      </c>
      <c r="AG48" s="113">
        <v>2652.6</v>
      </c>
      <c r="AH48" s="113">
        <v>2718.7829999999999</v>
      </c>
      <c r="AI48" s="38">
        <v>2662.5369999999998</v>
      </c>
      <c r="AJ48" s="29">
        <f t="shared" si="7"/>
        <v>60</v>
      </c>
      <c r="AK48" s="38" t="str">
        <f t="array" ref="AK48">AJ48&amp;CHOOSE(AND(AJ48&lt;&gt;{11,12,13})*MIN(4,MOD(AJ48,10))+1,"th","st","nd","rd","th")</f>
        <v>60th</v>
      </c>
      <c r="AL48" s="38">
        <v>517.70100000000002</v>
      </c>
      <c r="AM48" s="38">
        <v>517.70100000000002</v>
      </c>
      <c r="AN48" s="38">
        <v>3180.2379999999998</v>
      </c>
      <c r="AO48" s="29">
        <f t="shared" si="8"/>
        <v>62</v>
      </c>
      <c r="AP48" s="38" t="str">
        <f t="array" ref="AP48">AO48&amp;CHOOSE(AND(AO48&lt;&gt;{11,12,13})*MIN(4,MOD(AO48,10))+1,"th","st","nd","rd","th")</f>
        <v>62nd</v>
      </c>
      <c r="AQ48" s="77">
        <v>1.34</v>
      </c>
      <c r="AR48" s="36">
        <v>4790.8</v>
      </c>
      <c r="AS48" s="29">
        <f t="shared" si="9"/>
        <v>78</v>
      </c>
      <c r="AT48" s="38" t="str">
        <f t="array" ref="AT48">AS48&amp;CHOOSE(AND(AS48&lt;&gt;{11,12,13})*MIN(4,MOD(AS48,10))+1,"th","st","nd","rd","th")</f>
        <v>78th</v>
      </c>
      <c r="AU48" s="40">
        <v>1.6264869338082882E-3</v>
      </c>
    </row>
    <row r="49" spans="1:47" x14ac:dyDescent="0.25">
      <c r="A49" s="7">
        <v>103029803</v>
      </c>
      <c r="B49" s="8" t="s">
        <v>641</v>
      </c>
      <c r="C49" s="8" t="s">
        <v>101</v>
      </c>
      <c r="D49" s="27">
        <v>33905</v>
      </c>
      <c r="E49" s="29">
        <f t="shared" si="0"/>
        <v>3</v>
      </c>
      <c r="F49" s="38" t="str">
        <f t="array" ref="F49">E49&amp;CHOOSE(AND(E49&lt;&gt;{11,12,13})*MIN(4,MOD(E49,10))+1,"th","st","nd","rd","th")</f>
        <v>3rd</v>
      </c>
      <c r="G49" s="29">
        <v>8126</v>
      </c>
      <c r="H49" s="30">
        <v>1.6191</v>
      </c>
      <c r="I49" s="31">
        <v>-1.8240000000000001</v>
      </c>
      <c r="J49" s="94">
        <v>463</v>
      </c>
      <c r="K49" s="33">
        <v>0</v>
      </c>
      <c r="L49" s="34">
        <v>0.41010000000000002</v>
      </c>
      <c r="M49" s="29">
        <f t="shared" si="1"/>
        <v>97</v>
      </c>
      <c r="N49" s="38" t="str">
        <f t="array" ref="N49">M49&amp;CHOOSE(AND(M49&lt;&gt;{11,12,13})*MIN(4,MOD(M49,10))+1,"th","st","nd","rd","th")</f>
        <v>97th</v>
      </c>
      <c r="O49" s="34">
        <v>0.34889999999999999</v>
      </c>
      <c r="P49" s="29">
        <f t="shared" si="2"/>
        <v>99</v>
      </c>
      <c r="Q49" s="38" t="str">
        <f t="array" ref="Q49">P49&amp;CHOOSE(AND(P49&lt;&gt;{11,12,13})*MIN(4,MOD(P49,10))+1,"th","st","nd","rd","th")</f>
        <v>99th</v>
      </c>
      <c r="R49" s="35">
        <v>279.77300000000002</v>
      </c>
      <c r="S49" s="35">
        <v>119.011</v>
      </c>
      <c r="T49" s="35">
        <v>139.886</v>
      </c>
      <c r="U49" s="35">
        <v>538.66999999999996</v>
      </c>
      <c r="V49" s="36">
        <v>358.93700000000001</v>
      </c>
      <c r="W49" s="220">
        <f t="shared" si="3"/>
        <v>0.31568472072829551</v>
      </c>
      <c r="X49" s="29">
        <f t="shared" si="4"/>
        <v>100</v>
      </c>
      <c r="Y49" s="38" t="str">
        <f t="array" ref="Y49">X49&amp;CHOOSE(AND(X49&lt;&gt;{11,12,13})*MIN(4,MOD(X49,10))+1,"th","st","nd","rd","th")</f>
        <v>100th</v>
      </c>
      <c r="Z49" s="37">
        <v>71.787000000000006</v>
      </c>
      <c r="AA49" s="28">
        <v>7</v>
      </c>
      <c r="AB49" s="221">
        <f t="shared" si="5"/>
        <v>6.1564927691992429E-3</v>
      </c>
      <c r="AC49" s="29">
        <f t="shared" si="6"/>
        <v>56</v>
      </c>
      <c r="AD49" s="38" t="str">
        <f t="array" ref="AD49">AC49&amp;CHOOSE(AND(AC49&lt;&gt;{11,12,13})*MIN(4,MOD(AC49,10))+1,"th","st","nd","rd","th")</f>
        <v>56th</v>
      </c>
      <c r="AE49" s="37">
        <v>4.2</v>
      </c>
      <c r="AF49" s="113">
        <v>1137.011</v>
      </c>
      <c r="AG49" s="113">
        <v>1144.6310000000001</v>
      </c>
      <c r="AH49" s="113">
        <v>1184.2670000000001</v>
      </c>
      <c r="AI49" s="38">
        <v>1155.3030000000001</v>
      </c>
      <c r="AJ49" s="29">
        <f t="shared" si="7"/>
        <v>22</v>
      </c>
      <c r="AK49" s="38" t="str">
        <f t="array" ref="AK49">AJ49&amp;CHOOSE(AND(AJ49&lt;&gt;{11,12,13})*MIN(4,MOD(AJ49,10))+1,"th","st","nd","rd","th")</f>
        <v>22nd</v>
      </c>
      <c r="AL49" s="38">
        <v>614.65700000000004</v>
      </c>
      <c r="AM49" s="38">
        <v>614.65700000000004</v>
      </c>
      <c r="AN49" s="38">
        <v>1769.96</v>
      </c>
      <c r="AO49" s="29">
        <f t="shared" si="8"/>
        <v>31</v>
      </c>
      <c r="AP49" s="38" t="str">
        <f t="array" ref="AP49">AO49&amp;CHOOSE(AND(AO49&lt;&gt;{11,12,13})*MIN(4,MOD(AO49,10))+1,"th","st","nd","rd","th")</f>
        <v>31st</v>
      </c>
      <c r="AQ49" s="77">
        <v>1.05</v>
      </c>
      <c r="AR49" s="36">
        <v>3009.029</v>
      </c>
      <c r="AS49" s="29">
        <f t="shared" si="9"/>
        <v>59</v>
      </c>
      <c r="AT49" s="38" t="str">
        <f t="array" ref="AT49">AS49&amp;CHOOSE(AND(AS49&lt;&gt;{11,12,13})*MIN(4,MOD(AS49,10))+1,"th","st","nd","rd","th")</f>
        <v>59th</v>
      </c>
      <c r="AU49" s="40">
        <v>1.0215718360086455E-3</v>
      </c>
    </row>
    <row r="50" spans="1:47" x14ac:dyDescent="0.25">
      <c r="A50" s="7">
        <v>103029902</v>
      </c>
      <c r="B50" s="8" t="s">
        <v>651</v>
      </c>
      <c r="C50" s="8" t="s">
        <v>101</v>
      </c>
      <c r="D50" s="27">
        <v>43443</v>
      </c>
      <c r="E50" s="29">
        <f t="shared" si="0"/>
        <v>19</v>
      </c>
      <c r="F50" s="38" t="str">
        <f t="array" ref="F50">E50&amp;CHOOSE(AND(E50&lt;&gt;{11,12,13})*MIN(4,MOD(E50,10))+1,"th","st","nd","rd","th")</f>
        <v>19th</v>
      </c>
      <c r="G50" s="29">
        <v>21914</v>
      </c>
      <c r="H50" s="30">
        <v>1.2636000000000001</v>
      </c>
      <c r="I50" s="31">
        <v>-1.3822000000000001</v>
      </c>
      <c r="J50" s="94">
        <v>447</v>
      </c>
      <c r="K50" s="33">
        <v>0</v>
      </c>
      <c r="L50" s="34">
        <v>0.3004</v>
      </c>
      <c r="M50" s="29">
        <f t="shared" si="1"/>
        <v>89</v>
      </c>
      <c r="N50" s="38" t="str">
        <f t="array" ref="N50">M50&amp;CHOOSE(AND(M50&lt;&gt;{11,12,13})*MIN(4,MOD(M50,10))+1,"th","st","nd","rd","th")</f>
        <v>89th</v>
      </c>
      <c r="O50" s="34">
        <v>0.1966</v>
      </c>
      <c r="P50" s="29">
        <f t="shared" si="2"/>
        <v>61</v>
      </c>
      <c r="Q50" s="38" t="str">
        <f t="array" ref="Q50">P50&amp;CHOOSE(AND(P50&lt;&gt;{11,12,13})*MIN(4,MOD(P50,10))+1,"th","st","nd","rd","th")</f>
        <v>61st</v>
      </c>
      <c r="R50" s="35">
        <v>865.04</v>
      </c>
      <c r="S50" s="35">
        <v>283.06700000000001</v>
      </c>
      <c r="T50" s="35">
        <v>432.52</v>
      </c>
      <c r="U50" s="35">
        <v>1580.627</v>
      </c>
      <c r="V50" s="36">
        <v>1148.1129999999998</v>
      </c>
      <c r="W50" s="220">
        <f t="shared" si="3"/>
        <v>0.2392213071032567</v>
      </c>
      <c r="X50" s="29">
        <f t="shared" si="4"/>
        <v>99</v>
      </c>
      <c r="Y50" s="38" t="str">
        <f t="array" ref="Y50">X50&amp;CHOOSE(AND(X50&lt;&gt;{11,12,13})*MIN(4,MOD(X50,10))+1,"th","st","nd","rd","th")</f>
        <v>99th</v>
      </c>
      <c r="Z50" s="37">
        <v>229.62299999999999</v>
      </c>
      <c r="AA50" s="28">
        <v>16</v>
      </c>
      <c r="AB50" s="221">
        <f t="shared" si="5"/>
        <v>3.3337667230073243E-3</v>
      </c>
      <c r="AC50" s="29">
        <f t="shared" si="6"/>
        <v>40</v>
      </c>
      <c r="AD50" s="38" t="str">
        <f t="array" ref="AD50">AC50&amp;CHOOSE(AND(AC50&lt;&gt;{11,12,13})*MIN(4,MOD(AC50,10))+1,"th","st","nd","rd","th")</f>
        <v>40th</v>
      </c>
      <c r="AE50" s="37">
        <v>9.6</v>
      </c>
      <c r="AF50" s="113">
        <v>4799.3760000000002</v>
      </c>
      <c r="AG50" s="113">
        <v>4971.3860000000004</v>
      </c>
      <c r="AH50" s="113">
        <v>5043.1840000000002</v>
      </c>
      <c r="AI50" s="38">
        <v>4937.982</v>
      </c>
      <c r="AJ50" s="29">
        <f t="shared" si="7"/>
        <v>85</v>
      </c>
      <c r="AK50" s="38" t="str">
        <f t="array" ref="AK50">AJ50&amp;CHOOSE(AND(AJ50&lt;&gt;{11,12,13})*MIN(4,MOD(AJ50,10))+1,"th","st","nd","rd","th")</f>
        <v>85th</v>
      </c>
      <c r="AL50" s="38">
        <v>1819.85</v>
      </c>
      <c r="AM50" s="38">
        <v>1819.85</v>
      </c>
      <c r="AN50" s="38">
        <v>6757.8320000000003</v>
      </c>
      <c r="AO50" s="29">
        <f t="shared" si="8"/>
        <v>89</v>
      </c>
      <c r="AP50" s="38" t="str">
        <f t="array" ref="AP50">AO50&amp;CHOOSE(AND(AO50&lt;&gt;{11,12,13})*MIN(4,MOD(AO50,10))+1,"th","st","nd","rd","th")</f>
        <v>89th</v>
      </c>
      <c r="AQ50" s="77">
        <v>1.26</v>
      </c>
      <c r="AR50" s="36">
        <v>10759.388000000001</v>
      </c>
      <c r="AS50" s="29">
        <f t="shared" si="9"/>
        <v>94</v>
      </c>
      <c r="AT50" s="38" t="str">
        <f t="array" ref="AT50">AS50&amp;CHOOSE(AND(AS50&lt;&gt;{11,12,13})*MIN(4,MOD(AS50,10))+1,"th","st","nd","rd","th")</f>
        <v>94th</v>
      </c>
      <c r="AU50" s="40">
        <v>3.6528354341182454E-3</v>
      </c>
    </row>
    <row r="51" spans="1:47" x14ac:dyDescent="0.25">
      <c r="A51" s="7">
        <v>128030603</v>
      </c>
      <c r="B51" s="8" t="s">
        <v>113</v>
      </c>
      <c r="C51" s="8" t="s">
        <v>114</v>
      </c>
      <c r="D51" s="27">
        <v>46156</v>
      </c>
      <c r="E51" s="29">
        <f t="shared" si="0"/>
        <v>28</v>
      </c>
      <c r="F51" s="38" t="str">
        <f t="array" ref="F51">E51&amp;CHOOSE(AND(E51&lt;&gt;{11,12,13})*MIN(4,MOD(E51,10))+1,"th","st","nd","rd","th")</f>
        <v>28th</v>
      </c>
      <c r="G51" s="29">
        <v>3857</v>
      </c>
      <c r="H51" s="30">
        <v>1.1893</v>
      </c>
      <c r="I51" s="31">
        <v>0.78949999999999998</v>
      </c>
      <c r="J51" s="94">
        <v>124</v>
      </c>
      <c r="K51" s="33">
        <v>45.978999999999999</v>
      </c>
      <c r="L51" s="34">
        <v>0.1527</v>
      </c>
      <c r="M51" s="29">
        <f t="shared" si="1"/>
        <v>52</v>
      </c>
      <c r="N51" s="38" t="str">
        <f t="array" ref="N51">M51&amp;CHOOSE(AND(M51&lt;&gt;{11,12,13})*MIN(4,MOD(M51,10))+1,"th","st","nd","rd","th")</f>
        <v>52nd</v>
      </c>
      <c r="O51" s="34">
        <v>0.17979999999999999</v>
      </c>
      <c r="P51" s="29">
        <f t="shared" si="2"/>
        <v>53</v>
      </c>
      <c r="Q51" s="38" t="str">
        <f t="array" ref="Q51">P51&amp;CHOOSE(AND(P51&lt;&gt;{11,12,13})*MIN(4,MOD(P51,10))+1,"th","st","nd","rd","th")</f>
        <v>53rd</v>
      </c>
      <c r="R51" s="35">
        <v>119.681</v>
      </c>
      <c r="S51" s="35">
        <v>70.460999999999999</v>
      </c>
      <c r="T51" s="35">
        <v>0</v>
      </c>
      <c r="U51" s="35">
        <v>190.142</v>
      </c>
      <c r="V51" s="36">
        <v>37.093000000000004</v>
      </c>
      <c r="W51" s="220">
        <f t="shared" si="3"/>
        <v>2.8395924607224034E-2</v>
      </c>
      <c r="X51" s="29">
        <f t="shared" si="4"/>
        <v>59</v>
      </c>
      <c r="Y51" s="38" t="str">
        <f t="array" ref="Y51">X51&amp;CHOOSE(AND(X51&lt;&gt;{11,12,13})*MIN(4,MOD(X51,10))+1,"th","st","nd","rd","th")</f>
        <v>59th</v>
      </c>
      <c r="Z51" s="37">
        <v>7.4189999999999996</v>
      </c>
      <c r="AA51" s="28">
        <v>1</v>
      </c>
      <c r="AB51" s="221">
        <f t="shared" si="5"/>
        <v>7.6553324366387271E-4</v>
      </c>
      <c r="AC51" s="29">
        <f t="shared" si="6"/>
        <v>17</v>
      </c>
      <c r="AD51" s="38" t="str">
        <f t="array" ref="AD51">AC51&amp;CHOOSE(AND(AC51&lt;&gt;{11,12,13})*MIN(4,MOD(AC51,10))+1,"th","st","nd","rd","th")</f>
        <v>17th</v>
      </c>
      <c r="AE51" s="37">
        <v>0.6</v>
      </c>
      <c r="AF51" s="113">
        <v>1306.279</v>
      </c>
      <c r="AG51" s="113">
        <v>1364.904</v>
      </c>
      <c r="AH51" s="113">
        <v>1353.788</v>
      </c>
      <c r="AI51" s="38">
        <v>1341.6569999999999</v>
      </c>
      <c r="AJ51" s="29">
        <f t="shared" si="7"/>
        <v>28</v>
      </c>
      <c r="AK51" s="38" t="str">
        <f t="array" ref="AK51">AJ51&amp;CHOOSE(AND(AJ51&lt;&gt;{11,12,13})*MIN(4,MOD(AJ51,10))+1,"th","st","nd","rd","th")</f>
        <v>28th</v>
      </c>
      <c r="AL51" s="38">
        <v>198.161</v>
      </c>
      <c r="AM51" s="38">
        <v>244.14</v>
      </c>
      <c r="AN51" s="38">
        <v>1585.797</v>
      </c>
      <c r="AO51" s="29">
        <f t="shared" si="8"/>
        <v>27</v>
      </c>
      <c r="AP51" s="38" t="str">
        <f t="array" ref="AP51">AO51&amp;CHOOSE(AND(AO51&lt;&gt;{11,12,13})*MIN(4,MOD(AO51,10))+1,"th","st","nd","rd","th")</f>
        <v>27th</v>
      </c>
      <c r="AQ51" s="77">
        <v>1.3</v>
      </c>
      <c r="AR51" s="36">
        <v>2451.7849999999999</v>
      </c>
      <c r="AS51" s="29">
        <f t="shared" si="9"/>
        <v>49</v>
      </c>
      <c r="AT51" s="38" t="str">
        <f t="array" ref="AT51">AS51&amp;CHOOSE(AND(AS51&lt;&gt;{11,12,13})*MIN(4,MOD(AS51,10))+1,"th","st","nd","rd","th")</f>
        <v>49th</v>
      </c>
      <c r="AU51" s="40">
        <v>8.323862960272091E-4</v>
      </c>
    </row>
    <row r="52" spans="1:47" x14ac:dyDescent="0.25">
      <c r="A52" s="7">
        <v>128030852</v>
      </c>
      <c r="B52" s="8" t="s">
        <v>115</v>
      </c>
      <c r="C52" s="8" t="s">
        <v>114</v>
      </c>
      <c r="D52" s="27">
        <v>44163</v>
      </c>
      <c r="E52" s="29">
        <f t="shared" si="0"/>
        <v>21</v>
      </c>
      <c r="F52" s="38" t="str">
        <f t="array" ref="F52">E52&amp;CHOOSE(AND(E52&lt;&gt;{11,12,13})*MIN(4,MOD(E52,10))+1,"th","st","nd","rd","th")</f>
        <v>21st</v>
      </c>
      <c r="G52" s="29">
        <v>17469</v>
      </c>
      <c r="H52" s="30">
        <v>1.2430000000000001</v>
      </c>
      <c r="I52" s="31">
        <v>0.45729999999999998</v>
      </c>
      <c r="J52" s="94">
        <v>279</v>
      </c>
      <c r="K52" s="33">
        <v>0</v>
      </c>
      <c r="L52" s="34">
        <v>0.19800000000000001</v>
      </c>
      <c r="M52" s="29">
        <f t="shared" si="1"/>
        <v>71</v>
      </c>
      <c r="N52" s="38" t="str">
        <f t="array" ref="N52">M52&amp;CHOOSE(AND(M52&lt;&gt;{11,12,13})*MIN(4,MOD(M52,10))+1,"th","st","nd","rd","th")</f>
        <v>71st</v>
      </c>
      <c r="O52" s="34">
        <v>0.20619999999999999</v>
      </c>
      <c r="P52" s="29">
        <f t="shared" si="2"/>
        <v>65</v>
      </c>
      <c r="Q52" s="38" t="str">
        <f t="array" ref="Q52">P52&amp;CHOOSE(AND(P52&lt;&gt;{11,12,13})*MIN(4,MOD(P52,10))+1,"th","st","nd","rd","th")</f>
        <v>65th</v>
      </c>
      <c r="R52" s="35">
        <v>655.48699999999997</v>
      </c>
      <c r="S52" s="35">
        <v>341.31700000000001</v>
      </c>
      <c r="T52" s="35">
        <v>0</v>
      </c>
      <c r="U52" s="35">
        <v>996.80399999999997</v>
      </c>
      <c r="V52" s="36">
        <v>99.839999999999989</v>
      </c>
      <c r="W52" s="220">
        <f t="shared" si="3"/>
        <v>1.8094938618756645E-2</v>
      </c>
      <c r="X52" s="29">
        <f t="shared" si="4"/>
        <v>30</v>
      </c>
      <c r="Y52" s="38" t="str">
        <f t="array" ref="Y52">X52&amp;CHOOSE(AND(X52&lt;&gt;{11,12,13})*MIN(4,MOD(X52,10))+1,"th","st","nd","rd","th")</f>
        <v>30th</v>
      </c>
      <c r="Z52" s="37">
        <v>19.968</v>
      </c>
      <c r="AA52" s="28">
        <v>7</v>
      </c>
      <c r="AB52" s="221">
        <f t="shared" si="5"/>
        <v>1.2686755842477616E-3</v>
      </c>
      <c r="AC52" s="29">
        <f t="shared" si="6"/>
        <v>23</v>
      </c>
      <c r="AD52" s="38" t="str">
        <f t="array" ref="AD52">AC52&amp;CHOOSE(AND(AC52&lt;&gt;{11,12,13})*MIN(4,MOD(AC52,10))+1,"th","st","nd","rd","th")</f>
        <v>23rd</v>
      </c>
      <c r="AE52" s="37">
        <v>4.2</v>
      </c>
      <c r="AF52" s="113">
        <v>5517.5649999999996</v>
      </c>
      <c r="AG52" s="113">
        <v>5336.2640000000001</v>
      </c>
      <c r="AH52" s="113">
        <v>5466.6689999999999</v>
      </c>
      <c r="AI52" s="38">
        <v>5440.1660000000002</v>
      </c>
      <c r="AJ52" s="29">
        <f t="shared" si="7"/>
        <v>88</v>
      </c>
      <c r="AK52" s="38" t="str">
        <f t="array" ref="AK52">AJ52&amp;CHOOSE(AND(AJ52&lt;&gt;{11,12,13})*MIN(4,MOD(AJ52,10))+1,"th","st","nd","rd","th")</f>
        <v>88th</v>
      </c>
      <c r="AL52" s="38">
        <v>1020.972</v>
      </c>
      <c r="AM52" s="38">
        <v>1020.972</v>
      </c>
      <c r="AN52" s="38">
        <v>6461.1379999999999</v>
      </c>
      <c r="AO52" s="29">
        <f t="shared" si="8"/>
        <v>88</v>
      </c>
      <c r="AP52" s="38" t="str">
        <f t="array" ref="AP52">AO52&amp;CHOOSE(AND(AO52&lt;&gt;{11,12,13})*MIN(4,MOD(AO52,10))+1,"th","st","nd","rd","th")</f>
        <v>88th</v>
      </c>
      <c r="AQ52" s="77">
        <v>1.21</v>
      </c>
      <c r="AR52" s="36">
        <v>9717.7450000000008</v>
      </c>
      <c r="AS52" s="29">
        <f t="shared" si="9"/>
        <v>93</v>
      </c>
      <c r="AT52" s="38" t="str">
        <f t="array" ref="AT52">AS52&amp;CHOOSE(AND(AS52&lt;&gt;{11,12,13})*MIN(4,MOD(AS52,10))+1,"th","st","nd","rd","th")</f>
        <v>93rd</v>
      </c>
      <c r="AU52" s="40">
        <v>3.2991953887828388E-3</v>
      </c>
    </row>
    <row r="53" spans="1:47" x14ac:dyDescent="0.25">
      <c r="A53" s="7">
        <v>128033053</v>
      </c>
      <c r="B53" s="8" t="s">
        <v>302</v>
      </c>
      <c r="C53" s="8" t="s">
        <v>114</v>
      </c>
      <c r="D53" s="27">
        <v>67559</v>
      </c>
      <c r="E53" s="29">
        <f t="shared" si="0"/>
        <v>80</v>
      </c>
      <c r="F53" s="38" t="str">
        <f t="array" ref="F53">E53&amp;CHOOSE(AND(E53&lt;&gt;{11,12,13})*MIN(4,MOD(E53,10))+1,"th","st","nd","rd","th")</f>
        <v>80th</v>
      </c>
      <c r="G53" s="29">
        <v>4885</v>
      </c>
      <c r="H53" s="30">
        <v>0.8125</v>
      </c>
      <c r="I53" s="31">
        <v>0.64429999999999998</v>
      </c>
      <c r="J53" s="94">
        <v>208</v>
      </c>
      <c r="K53" s="33">
        <v>0</v>
      </c>
      <c r="L53" s="34">
        <v>8.8700000000000001E-2</v>
      </c>
      <c r="M53" s="29">
        <f t="shared" si="1"/>
        <v>26</v>
      </c>
      <c r="N53" s="38" t="str">
        <f t="array" ref="N53">M53&amp;CHOOSE(AND(M53&lt;&gt;{11,12,13})*MIN(4,MOD(M53,10))+1,"th","st","nd","rd","th")</f>
        <v>26th</v>
      </c>
      <c r="O53" s="34">
        <v>0.14130000000000001</v>
      </c>
      <c r="P53" s="29">
        <f t="shared" si="2"/>
        <v>36</v>
      </c>
      <c r="Q53" s="38" t="str">
        <f t="array" ref="Q53">P53&amp;CHOOSE(AND(P53&lt;&gt;{11,12,13})*MIN(4,MOD(P53,10))+1,"th","st","nd","rd","th")</f>
        <v>36th</v>
      </c>
      <c r="R53" s="35">
        <v>102.233</v>
      </c>
      <c r="S53" s="35">
        <v>81.429000000000002</v>
      </c>
      <c r="T53" s="35">
        <v>0</v>
      </c>
      <c r="U53" s="35">
        <v>183.66200000000001</v>
      </c>
      <c r="V53" s="36">
        <v>30.872</v>
      </c>
      <c r="W53" s="220">
        <f t="shared" si="3"/>
        <v>1.6071256595061284E-2</v>
      </c>
      <c r="X53" s="29">
        <f t="shared" si="4"/>
        <v>23</v>
      </c>
      <c r="Y53" s="38" t="str">
        <f t="array" ref="Y53">X53&amp;CHOOSE(AND(X53&lt;&gt;{11,12,13})*MIN(4,MOD(X53,10))+1,"th","st","nd","rd","th")</f>
        <v>23rd</v>
      </c>
      <c r="Z53" s="37">
        <v>6.1740000000000004</v>
      </c>
      <c r="AA53" s="28">
        <v>2</v>
      </c>
      <c r="AB53" s="221">
        <f t="shared" si="5"/>
        <v>1.0411542235722522E-3</v>
      </c>
      <c r="AC53" s="29">
        <f t="shared" si="6"/>
        <v>20</v>
      </c>
      <c r="AD53" s="38" t="str">
        <f t="array" ref="AD53">AC53&amp;CHOOSE(AND(AC53&lt;&gt;{11,12,13})*MIN(4,MOD(AC53,10))+1,"th","st","nd","rd","th")</f>
        <v>20th</v>
      </c>
      <c r="AE53" s="37">
        <v>1.2</v>
      </c>
      <c r="AF53" s="113">
        <v>1920.9449999999999</v>
      </c>
      <c r="AG53" s="113">
        <v>1890.537</v>
      </c>
      <c r="AH53" s="113">
        <v>1891.675</v>
      </c>
      <c r="AI53" s="38">
        <v>1901.0519999999999</v>
      </c>
      <c r="AJ53" s="29">
        <f t="shared" si="7"/>
        <v>44</v>
      </c>
      <c r="AK53" s="38" t="str">
        <f t="array" ref="AK53">AJ53&amp;CHOOSE(AND(AJ53&lt;&gt;{11,12,13})*MIN(4,MOD(AJ53,10))+1,"th","st","nd","rd","th")</f>
        <v>44th</v>
      </c>
      <c r="AL53" s="38">
        <v>191.036</v>
      </c>
      <c r="AM53" s="38">
        <v>191.036</v>
      </c>
      <c r="AN53" s="38">
        <v>2092.0880000000002</v>
      </c>
      <c r="AO53" s="29">
        <f t="shared" si="8"/>
        <v>41</v>
      </c>
      <c r="AP53" s="38" t="str">
        <f t="array" ref="AP53">AO53&amp;CHOOSE(AND(AO53&lt;&gt;{11,12,13})*MIN(4,MOD(AO53,10))+1,"th","st","nd","rd","th")</f>
        <v>41st</v>
      </c>
      <c r="AQ53" s="77">
        <v>0.98</v>
      </c>
      <c r="AR53" s="36">
        <v>1665.825</v>
      </c>
      <c r="AS53" s="29">
        <f t="shared" si="9"/>
        <v>26</v>
      </c>
      <c r="AT53" s="38" t="str">
        <f t="array" ref="AT53">AS53&amp;CHOOSE(AND(AS53&lt;&gt;{11,12,13})*MIN(4,MOD(AS53,10))+1,"th","st","nd","rd","th")</f>
        <v>26th</v>
      </c>
      <c r="AU53" s="40">
        <v>5.6555118070284534E-4</v>
      </c>
    </row>
    <row r="54" spans="1:47" x14ac:dyDescent="0.25">
      <c r="A54" s="7">
        <v>128034503</v>
      </c>
      <c r="B54" s="8" t="s">
        <v>375</v>
      </c>
      <c r="C54" s="8" t="s">
        <v>114</v>
      </c>
      <c r="D54" s="27">
        <v>46941</v>
      </c>
      <c r="E54" s="29">
        <f t="shared" si="0"/>
        <v>30</v>
      </c>
      <c r="F54" s="38" t="str">
        <f t="array" ref="F54">E54&amp;CHOOSE(AND(E54&lt;&gt;{11,12,13})*MIN(4,MOD(E54,10))+1,"th","st","nd","rd","th")</f>
        <v>30th</v>
      </c>
      <c r="G54" s="29">
        <v>2599</v>
      </c>
      <c r="H54" s="30">
        <v>1.1694</v>
      </c>
      <c r="I54" s="31">
        <v>0.71089999999999998</v>
      </c>
      <c r="J54" s="94">
        <v>178</v>
      </c>
      <c r="K54" s="33">
        <v>0</v>
      </c>
      <c r="L54" s="34">
        <v>0.23139999999999999</v>
      </c>
      <c r="M54" s="29">
        <f t="shared" si="1"/>
        <v>80</v>
      </c>
      <c r="N54" s="38" t="str">
        <f t="array" ref="N54">M54&amp;CHOOSE(AND(M54&lt;&gt;{11,12,13})*MIN(4,MOD(M54,10))+1,"th","st","nd","rd","th")</f>
        <v>80th</v>
      </c>
      <c r="O54" s="34">
        <v>0.2046</v>
      </c>
      <c r="P54" s="29">
        <f t="shared" si="2"/>
        <v>64</v>
      </c>
      <c r="Q54" s="38" t="str">
        <f t="array" ref="Q54">P54&amp;CHOOSE(AND(P54&lt;&gt;{11,12,13})*MIN(4,MOD(P54,10))+1,"th","st","nd","rd","th")</f>
        <v>64th</v>
      </c>
      <c r="R54" s="35">
        <v>102.988</v>
      </c>
      <c r="S54" s="35">
        <v>45.53</v>
      </c>
      <c r="T54" s="35">
        <v>0</v>
      </c>
      <c r="U54" s="35">
        <v>148.518</v>
      </c>
      <c r="V54" s="36">
        <v>21.721</v>
      </c>
      <c r="W54" s="220">
        <f t="shared" si="3"/>
        <v>2.9282345930992829E-2</v>
      </c>
      <c r="X54" s="29">
        <f t="shared" si="4"/>
        <v>61</v>
      </c>
      <c r="Y54" s="38" t="str">
        <f t="array" ref="Y54">X54&amp;CHOOSE(AND(X54&lt;&gt;{11,12,13})*MIN(4,MOD(X54,10))+1,"th","st","nd","rd","th")</f>
        <v>61st</v>
      </c>
      <c r="Z54" s="37">
        <v>4.3440000000000003</v>
      </c>
      <c r="AA54" s="28">
        <v>0</v>
      </c>
      <c r="AB54" s="221">
        <f t="shared" si="5"/>
        <v>0</v>
      </c>
      <c r="AC54" s="29">
        <f t="shared" si="6"/>
        <v>1</v>
      </c>
      <c r="AD54" s="38" t="str">
        <f t="array" ref="AD54">AC54&amp;CHOOSE(AND(AC54&lt;&gt;{11,12,13})*MIN(4,MOD(AC54,10))+1,"th","st","nd","rd","th")</f>
        <v>1st</v>
      </c>
      <c r="AE54" s="37">
        <v>0</v>
      </c>
      <c r="AF54" s="113">
        <v>741.77800000000002</v>
      </c>
      <c r="AG54" s="113">
        <v>769.65800000000002</v>
      </c>
      <c r="AH54" s="113">
        <v>816.31</v>
      </c>
      <c r="AI54" s="38">
        <v>775.91499999999996</v>
      </c>
      <c r="AJ54" s="29">
        <f t="shared" si="7"/>
        <v>9</v>
      </c>
      <c r="AK54" s="38" t="str">
        <f t="array" ref="AK54">AJ54&amp;CHOOSE(AND(AJ54&lt;&gt;{11,12,13})*MIN(4,MOD(AJ54,10))+1,"th","st","nd","rd","th")</f>
        <v>9th</v>
      </c>
      <c r="AL54" s="38">
        <v>152.86199999999999</v>
      </c>
      <c r="AM54" s="38">
        <v>152.86199999999999</v>
      </c>
      <c r="AN54" s="38">
        <v>928.77700000000004</v>
      </c>
      <c r="AO54" s="29">
        <f t="shared" si="8"/>
        <v>6</v>
      </c>
      <c r="AP54" s="38" t="str">
        <f t="array" ref="AP54">AO54&amp;CHOOSE(AND(AO54&lt;&gt;{11,12,13})*MIN(4,MOD(AO54,10))+1,"th","st","nd","rd","th")</f>
        <v>6th</v>
      </c>
      <c r="AQ54" s="77">
        <v>1.19</v>
      </c>
      <c r="AR54" s="36">
        <v>1292.473</v>
      </c>
      <c r="AS54" s="29">
        <f t="shared" si="9"/>
        <v>13</v>
      </c>
      <c r="AT54" s="38" t="str">
        <f t="array" ref="AT54">AS54&amp;CHOOSE(AND(AS54&lt;&gt;{11,12,13})*MIN(4,MOD(AS54,10))+1,"th","st","nd","rd","th")</f>
        <v>13th</v>
      </c>
      <c r="AU54" s="40">
        <v>4.3879737137847527E-4</v>
      </c>
    </row>
    <row r="55" spans="1:47" x14ac:dyDescent="0.25">
      <c r="A55" s="7">
        <v>127040503</v>
      </c>
      <c r="B55" s="8" t="s">
        <v>3</v>
      </c>
      <c r="C55" s="8" t="s">
        <v>99</v>
      </c>
      <c r="D55" s="27">
        <v>32405</v>
      </c>
      <c r="E55" s="29">
        <f t="shared" si="0"/>
        <v>3</v>
      </c>
      <c r="F55" s="38" t="str">
        <f t="array" ref="F55">E55&amp;CHOOSE(AND(E55&lt;&gt;{11,12,13})*MIN(4,MOD(E55,10))+1,"th","st","nd","rd","th")</f>
        <v>3rd</v>
      </c>
      <c r="G55" s="29">
        <v>4209</v>
      </c>
      <c r="H55" s="30">
        <v>1.694</v>
      </c>
      <c r="I55" s="31">
        <v>-0.58020000000000005</v>
      </c>
      <c r="J55" s="94">
        <v>409</v>
      </c>
      <c r="K55" s="33">
        <v>0</v>
      </c>
      <c r="L55" s="34">
        <v>0.48209999999999997</v>
      </c>
      <c r="M55" s="29">
        <f t="shared" si="1"/>
        <v>98</v>
      </c>
      <c r="N55" s="38" t="str">
        <f t="array" ref="N55">M55&amp;CHOOSE(AND(M55&lt;&gt;{11,12,13})*MIN(4,MOD(M55,10))+1,"th","st","nd","rd","th")</f>
        <v>98th</v>
      </c>
      <c r="O55" s="34">
        <v>0.23880000000000001</v>
      </c>
      <c r="P55" s="29">
        <f t="shared" si="2"/>
        <v>81</v>
      </c>
      <c r="Q55" s="38" t="str">
        <f t="array" ref="Q55">P55&amp;CHOOSE(AND(P55&lt;&gt;{11,12,13})*MIN(4,MOD(P55,10))+1,"th","st","nd","rd","th")</f>
        <v>81st</v>
      </c>
      <c r="R55" s="35">
        <v>363.69</v>
      </c>
      <c r="S55" s="35">
        <v>90.073999999999998</v>
      </c>
      <c r="T55" s="35">
        <v>181.845</v>
      </c>
      <c r="U55" s="35">
        <v>635.60900000000004</v>
      </c>
      <c r="V55" s="36">
        <v>181.13000000000008</v>
      </c>
      <c r="W55" s="220">
        <f t="shared" si="3"/>
        <v>0.14406141360411234</v>
      </c>
      <c r="X55" s="29">
        <f t="shared" si="4"/>
        <v>97</v>
      </c>
      <c r="Y55" s="38" t="str">
        <f t="array" ref="Y55">X55&amp;CHOOSE(AND(X55&lt;&gt;{11,12,13})*MIN(4,MOD(X55,10))+1,"th","st","nd","rd","th")</f>
        <v>97th</v>
      </c>
      <c r="Z55" s="37">
        <v>36.225999999999999</v>
      </c>
      <c r="AA55" s="28">
        <v>8</v>
      </c>
      <c r="AB55" s="221">
        <f t="shared" si="5"/>
        <v>6.3627853410969919E-3</v>
      </c>
      <c r="AC55" s="29">
        <f t="shared" si="6"/>
        <v>57</v>
      </c>
      <c r="AD55" s="38" t="str">
        <f t="array" ref="AD55">AC55&amp;CHOOSE(AND(AC55&lt;&gt;{11,12,13})*MIN(4,MOD(AC55,10))+1,"th","st","nd","rd","th")</f>
        <v>57th</v>
      </c>
      <c r="AE55" s="37">
        <v>4.8</v>
      </c>
      <c r="AF55" s="113">
        <v>1257.3109999999999</v>
      </c>
      <c r="AG55" s="113">
        <v>1260.8050000000001</v>
      </c>
      <c r="AH55" s="113">
        <v>1298.9380000000001</v>
      </c>
      <c r="AI55" s="38">
        <v>1272.3510000000001</v>
      </c>
      <c r="AJ55" s="29">
        <f t="shared" si="7"/>
        <v>27</v>
      </c>
      <c r="AK55" s="38" t="str">
        <f t="array" ref="AK55">AJ55&amp;CHOOSE(AND(AJ55&lt;&gt;{11,12,13})*MIN(4,MOD(AJ55,10))+1,"th","st","nd","rd","th")</f>
        <v>27th</v>
      </c>
      <c r="AL55" s="38">
        <v>676.63499999999999</v>
      </c>
      <c r="AM55" s="38">
        <v>676.63499999999999</v>
      </c>
      <c r="AN55" s="38">
        <v>1948.9860000000001</v>
      </c>
      <c r="AO55" s="29">
        <f t="shared" si="8"/>
        <v>37</v>
      </c>
      <c r="AP55" s="38" t="str">
        <f t="array" ref="AP55">AO55&amp;CHOOSE(AND(AO55&lt;&gt;{11,12,13})*MIN(4,MOD(AO55,10))+1,"th","st","nd","rd","th")</f>
        <v>37th</v>
      </c>
      <c r="AQ55" s="77">
        <v>1.6</v>
      </c>
      <c r="AR55" s="36">
        <v>5282.5320000000002</v>
      </c>
      <c r="AS55" s="29">
        <f t="shared" si="9"/>
        <v>81</v>
      </c>
      <c r="AT55" s="38" t="str">
        <f t="array" ref="AT55">AS55&amp;CHOOSE(AND(AS55&lt;&gt;{11,12,13})*MIN(4,MOD(AS55,10))+1,"th","st","nd","rd","th")</f>
        <v>81st</v>
      </c>
      <c r="AU55" s="40">
        <v>1.7934310084796201E-3</v>
      </c>
    </row>
    <row r="56" spans="1:47" x14ac:dyDescent="0.25">
      <c r="A56" s="7">
        <v>127040703</v>
      </c>
      <c r="B56" s="8" t="s">
        <v>108</v>
      </c>
      <c r="C56" s="8" t="s">
        <v>99</v>
      </c>
      <c r="D56" s="27">
        <v>52528</v>
      </c>
      <c r="E56" s="29">
        <f t="shared" si="0"/>
        <v>50</v>
      </c>
      <c r="F56" s="38" t="str">
        <f t="array" ref="F56">E56&amp;CHOOSE(AND(E56&lt;&gt;{11,12,13})*MIN(4,MOD(E56,10))+1,"th","st","nd","rd","th")</f>
        <v>50th</v>
      </c>
      <c r="G56" s="29">
        <v>10244</v>
      </c>
      <c r="H56" s="30">
        <v>1.0450999999999999</v>
      </c>
      <c r="I56" s="31">
        <v>0.14030000000000001</v>
      </c>
      <c r="J56" s="94">
        <v>338</v>
      </c>
      <c r="K56" s="33">
        <v>0</v>
      </c>
      <c r="L56" s="34">
        <v>0.158</v>
      </c>
      <c r="M56" s="29">
        <f t="shared" si="1"/>
        <v>55</v>
      </c>
      <c r="N56" s="38" t="str">
        <f t="array" ref="N56">M56&amp;CHOOSE(AND(M56&lt;&gt;{11,12,13})*MIN(4,MOD(M56,10))+1,"th","st","nd","rd","th")</f>
        <v>55th</v>
      </c>
      <c r="O56" s="34">
        <v>0.16500000000000001</v>
      </c>
      <c r="P56" s="29">
        <f t="shared" si="2"/>
        <v>46</v>
      </c>
      <c r="Q56" s="38" t="str">
        <f t="array" ref="Q56">P56&amp;CHOOSE(AND(P56&lt;&gt;{11,12,13})*MIN(4,MOD(P56,10))+1,"th","st","nd","rd","th")</f>
        <v>46th</v>
      </c>
      <c r="R56" s="35">
        <v>272.79300000000001</v>
      </c>
      <c r="S56" s="35">
        <v>142.43899999999999</v>
      </c>
      <c r="T56" s="35">
        <v>0</v>
      </c>
      <c r="U56" s="35">
        <v>415.23200000000003</v>
      </c>
      <c r="V56" s="36">
        <v>415.20200000000006</v>
      </c>
      <c r="W56" s="220">
        <f t="shared" si="3"/>
        <v>0.14428965661520754</v>
      </c>
      <c r="X56" s="29">
        <f t="shared" si="4"/>
        <v>97</v>
      </c>
      <c r="Y56" s="38" t="str">
        <f t="array" ref="Y56">X56&amp;CHOOSE(AND(X56&lt;&gt;{11,12,13})*MIN(4,MOD(X56,10))+1,"th","st","nd","rd","th")</f>
        <v>97th</v>
      </c>
      <c r="Z56" s="37">
        <v>83.04</v>
      </c>
      <c r="AA56" s="28">
        <v>11</v>
      </c>
      <c r="AB56" s="221">
        <f t="shared" si="5"/>
        <v>3.822684434967276E-3</v>
      </c>
      <c r="AC56" s="29">
        <f t="shared" si="6"/>
        <v>44</v>
      </c>
      <c r="AD56" s="38" t="str">
        <f t="array" ref="AD56">AC56&amp;CHOOSE(AND(AC56&lt;&gt;{11,12,13})*MIN(4,MOD(AC56,10))+1,"th","st","nd","rd","th")</f>
        <v>44th</v>
      </c>
      <c r="AE56" s="37">
        <v>6.6</v>
      </c>
      <c r="AF56" s="113">
        <v>2877.5590000000002</v>
      </c>
      <c r="AG56" s="113">
        <v>2917.5459999999998</v>
      </c>
      <c r="AH56" s="113">
        <v>2943.62</v>
      </c>
      <c r="AI56" s="38">
        <v>2912.9079999999999</v>
      </c>
      <c r="AJ56" s="29">
        <f t="shared" si="7"/>
        <v>63</v>
      </c>
      <c r="AK56" s="38" t="str">
        <f t="array" ref="AK56">AJ56&amp;CHOOSE(AND(AJ56&lt;&gt;{11,12,13})*MIN(4,MOD(AJ56,10))+1,"th","st","nd","rd","th")</f>
        <v>63rd</v>
      </c>
      <c r="AL56" s="38">
        <v>504.87200000000001</v>
      </c>
      <c r="AM56" s="38">
        <v>504.87200000000001</v>
      </c>
      <c r="AN56" s="38">
        <v>3417.78</v>
      </c>
      <c r="AO56" s="29">
        <f t="shared" si="8"/>
        <v>65</v>
      </c>
      <c r="AP56" s="38" t="str">
        <f t="array" ref="AP56">AO56&amp;CHOOSE(AND(AO56&lt;&gt;{11,12,13})*MIN(4,MOD(AO56,10))+1,"th","st","nd","rd","th")</f>
        <v>65th</v>
      </c>
      <c r="AQ56" s="77">
        <v>1.01</v>
      </c>
      <c r="AR56" s="36">
        <v>3607.6410000000001</v>
      </c>
      <c r="AS56" s="29">
        <f t="shared" si="9"/>
        <v>68</v>
      </c>
      <c r="AT56" s="38" t="str">
        <f t="array" ref="AT56">AS56&amp;CHOOSE(AND(AS56&lt;&gt;{11,12,13})*MIN(4,MOD(AS56,10))+1,"th","st","nd","rd","th")</f>
        <v>68th</v>
      </c>
      <c r="AU56" s="40">
        <v>1.224801901221313E-3</v>
      </c>
    </row>
    <row r="57" spans="1:47" x14ac:dyDescent="0.25">
      <c r="A57" s="7">
        <v>127041203</v>
      </c>
      <c r="B57" s="8" t="s">
        <v>130</v>
      </c>
      <c r="C57" s="8" t="s">
        <v>99</v>
      </c>
      <c r="D57" s="27">
        <v>58451</v>
      </c>
      <c r="E57" s="29">
        <f t="shared" si="0"/>
        <v>64</v>
      </c>
      <c r="F57" s="38" t="str">
        <f t="array" ref="F57">E57&amp;CHOOSE(AND(E57&lt;&gt;{11,12,13})*MIN(4,MOD(E57,10))+1,"th","st","nd","rd","th")</f>
        <v>64th</v>
      </c>
      <c r="G57" s="29">
        <v>6248</v>
      </c>
      <c r="H57" s="30">
        <v>0.93920000000000003</v>
      </c>
      <c r="I57" s="31">
        <v>0.34470000000000001</v>
      </c>
      <c r="J57" s="94">
        <v>300</v>
      </c>
      <c r="K57" s="33">
        <v>0</v>
      </c>
      <c r="L57" s="34">
        <v>7.8600000000000003E-2</v>
      </c>
      <c r="M57" s="29">
        <f t="shared" si="1"/>
        <v>22</v>
      </c>
      <c r="N57" s="38" t="str">
        <f t="array" ref="N57">M57&amp;CHOOSE(AND(M57&lt;&gt;{11,12,13})*MIN(4,MOD(M57,10))+1,"th","st","nd","rd","th")</f>
        <v>22nd</v>
      </c>
      <c r="O57" s="34">
        <v>0.11890000000000001</v>
      </c>
      <c r="P57" s="29">
        <f t="shared" si="2"/>
        <v>23</v>
      </c>
      <c r="Q57" s="38" t="str">
        <f t="array" ref="Q57">P57&amp;CHOOSE(AND(P57&lt;&gt;{11,12,13})*MIN(4,MOD(P57,10))+1,"th","st","nd","rd","th")</f>
        <v>23rd</v>
      </c>
      <c r="R57" s="35">
        <v>95.442999999999998</v>
      </c>
      <c r="S57" s="35">
        <v>72.188999999999993</v>
      </c>
      <c r="T57" s="35">
        <v>0</v>
      </c>
      <c r="U57" s="35">
        <v>167.63200000000001</v>
      </c>
      <c r="V57" s="36">
        <v>66.067999999999998</v>
      </c>
      <c r="W57" s="220">
        <f t="shared" si="3"/>
        <v>3.2645324763367352E-2</v>
      </c>
      <c r="X57" s="29">
        <f t="shared" si="4"/>
        <v>67</v>
      </c>
      <c r="Y57" s="38" t="str">
        <f t="array" ref="Y57">X57&amp;CHOOSE(AND(X57&lt;&gt;{11,12,13})*MIN(4,MOD(X57,10))+1,"th","st","nd","rd","th")</f>
        <v>67th</v>
      </c>
      <c r="Z57" s="37">
        <v>13.214</v>
      </c>
      <c r="AA57" s="28">
        <v>8</v>
      </c>
      <c r="AB57" s="221">
        <f t="shared" si="5"/>
        <v>3.952936339936714E-3</v>
      </c>
      <c r="AC57" s="29">
        <f t="shared" si="6"/>
        <v>45</v>
      </c>
      <c r="AD57" s="38" t="str">
        <f t="array" ref="AD57">AC57&amp;CHOOSE(AND(AC57&lt;&gt;{11,12,13})*MIN(4,MOD(AC57,10))+1,"th","st","nd","rd","th")</f>
        <v>45th</v>
      </c>
      <c r="AE57" s="37">
        <v>4.8</v>
      </c>
      <c r="AF57" s="113">
        <v>2023.8119999999999</v>
      </c>
      <c r="AG57" s="113">
        <v>2034.4939999999999</v>
      </c>
      <c r="AH57" s="113">
        <v>2008.817</v>
      </c>
      <c r="AI57" s="38">
        <v>2022.374</v>
      </c>
      <c r="AJ57" s="29">
        <f t="shared" si="7"/>
        <v>47</v>
      </c>
      <c r="AK57" s="38" t="str">
        <f t="array" ref="AK57">AJ57&amp;CHOOSE(AND(AJ57&lt;&gt;{11,12,13})*MIN(4,MOD(AJ57,10))+1,"th","st","nd","rd","th")</f>
        <v>47th</v>
      </c>
      <c r="AL57" s="38">
        <v>185.64599999999999</v>
      </c>
      <c r="AM57" s="38">
        <v>185.64599999999999</v>
      </c>
      <c r="AN57" s="38">
        <v>2208.02</v>
      </c>
      <c r="AO57" s="29">
        <f t="shared" si="8"/>
        <v>43</v>
      </c>
      <c r="AP57" s="38" t="str">
        <f t="array" ref="AP57">AO57&amp;CHOOSE(AND(AO57&lt;&gt;{11,12,13})*MIN(4,MOD(AO57,10))+1,"th","st","nd","rd","th")</f>
        <v>43rd</v>
      </c>
      <c r="AQ57" s="77">
        <v>0.99</v>
      </c>
      <c r="AR57" s="36">
        <v>2053.0349999999999</v>
      </c>
      <c r="AS57" s="29">
        <f t="shared" si="9"/>
        <v>37</v>
      </c>
      <c r="AT57" s="38" t="str">
        <f t="array" ref="AT57">AS57&amp;CHOOSE(AND(AS57&lt;&gt;{11,12,13})*MIN(4,MOD(AS57,10))+1,"th","st","nd","rd","th")</f>
        <v>37th</v>
      </c>
      <c r="AU57" s="40">
        <v>6.9700981091907371E-4</v>
      </c>
    </row>
    <row r="58" spans="1:47" x14ac:dyDescent="0.25">
      <c r="A58" s="7">
        <v>127041503</v>
      </c>
      <c r="B58" s="8" t="s">
        <v>150</v>
      </c>
      <c r="C58" s="8" t="s">
        <v>99</v>
      </c>
      <c r="D58" s="27">
        <v>38000</v>
      </c>
      <c r="E58" s="29">
        <f t="shared" si="0"/>
        <v>6</v>
      </c>
      <c r="F58" s="38" t="str">
        <f t="array" ref="F58">E58&amp;CHOOSE(AND(E58&lt;&gt;{11,12,13})*MIN(4,MOD(E58,10))+1,"th","st","nd","rd","th")</f>
        <v>6th</v>
      </c>
      <c r="G58" s="29">
        <v>5328</v>
      </c>
      <c r="H58" s="30">
        <v>1.4446000000000001</v>
      </c>
      <c r="I58" s="31">
        <v>0.41830000000000001</v>
      </c>
      <c r="J58" s="94">
        <v>288</v>
      </c>
      <c r="K58" s="33">
        <v>0</v>
      </c>
      <c r="L58" s="34">
        <v>0.378</v>
      </c>
      <c r="M58" s="29">
        <f t="shared" si="1"/>
        <v>96</v>
      </c>
      <c r="N58" s="38" t="str">
        <f t="array" ref="N58">M58&amp;CHOOSE(AND(M58&lt;&gt;{11,12,13})*MIN(4,MOD(M58,10))+1,"th","st","nd","rd","th")</f>
        <v>96th</v>
      </c>
      <c r="O58" s="34">
        <v>0.2379</v>
      </c>
      <c r="P58" s="29">
        <f t="shared" si="2"/>
        <v>81</v>
      </c>
      <c r="Q58" s="38" t="str">
        <f t="array" ref="Q58">P58&amp;CHOOSE(AND(P58&lt;&gt;{11,12,13})*MIN(4,MOD(P58,10))+1,"th","st","nd","rd","th")</f>
        <v>81st</v>
      </c>
      <c r="R58" s="35">
        <v>411.745</v>
      </c>
      <c r="S58" s="35">
        <v>129.56899999999999</v>
      </c>
      <c r="T58" s="35">
        <v>205.87200000000001</v>
      </c>
      <c r="U58" s="35">
        <v>747.18600000000004</v>
      </c>
      <c r="V58" s="36">
        <v>89.239000000000004</v>
      </c>
      <c r="W58" s="220">
        <f t="shared" si="3"/>
        <v>4.9155197542873577E-2</v>
      </c>
      <c r="X58" s="29">
        <f t="shared" si="4"/>
        <v>88</v>
      </c>
      <c r="Y58" s="38" t="str">
        <f t="array" ref="Y58">X58&amp;CHOOSE(AND(X58&lt;&gt;{11,12,13})*MIN(4,MOD(X58,10))+1,"th","st","nd","rd","th")</f>
        <v>88th</v>
      </c>
      <c r="Z58" s="37">
        <v>17.847999999999999</v>
      </c>
      <c r="AA58" s="28">
        <v>0</v>
      </c>
      <c r="AB58" s="221">
        <f t="shared" si="5"/>
        <v>0</v>
      </c>
      <c r="AC58" s="29">
        <f t="shared" si="6"/>
        <v>1</v>
      </c>
      <c r="AD58" s="38" t="str">
        <f t="array" ref="AD58">AC58&amp;CHOOSE(AND(AC58&lt;&gt;{11,12,13})*MIN(4,MOD(AC58,10))+1,"th","st","nd","rd","th")</f>
        <v>1st</v>
      </c>
      <c r="AE58" s="37">
        <v>0</v>
      </c>
      <c r="AF58" s="113">
        <v>1815.454</v>
      </c>
      <c r="AG58" s="113">
        <v>1771.932</v>
      </c>
      <c r="AH58" s="113">
        <v>1755.1579999999999</v>
      </c>
      <c r="AI58" s="38">
        <v>1780.848</v>
      </c>
      <c r="AJ58" s="29">
        <f t="shared" si="7"/>
        <v>41</v>
      </c>
      <c r="AK58" s="38" t="str">
        <f t="array" ref="AK58">AJ58&amp;CHOOSE(AND(AJ58&lt;&gt;{11,12,13})*MIN(4,MOD(AJ58,10))+1,"th","st","nd","rd","th")</f>
        <v>41st</v>
      </c>
      <c r="AL58" s="38">
        <v>765.03399999999999</v>
      </c>
      <c r="AM58" s="38">
        <v>765.03399999999999</v>
      </c>
      <c r="AN58" s="38">
        <v>2545.8820000000001</v>
      </c>
      <c r="AO58" s="29">
        <f t="shared" si="8"/>
        <v>51</v>
      </c>
      <c r="AP58" s="38" t="str">
        <f t="array" ref="AP58">AO58&amp;CHOOSE(AND(AO58&lt;&gt;{11,12,13})*MIN(4,MOD(AO58,10))+1,"th","st","nd","rd","th")</f>
        <v>51st</v>
      </c>
      <c r="AQ58" s="77">
        <v>1.45</v>
      </c>
      <c r="AR58" s="36">
        <v>5332.7830000000004</v>
      </c>
      <c r="AS58" s="29">
        <f t="shared" si="9"/>
        <v>82</v>
      </c>
      <c r="AT58" s="38" t="str">
        <f t="array" ref="AT58">AS58&amp;CHOOSE(AND(AS58&lt;&gt;{11,12,13})*MIN(4,MOD(AS58,10))+1,"th","st","nd","rd","th")</f>
        <v>82nd</v>
      </c>
      <c r="AU58" s="40">
        <v>1.8104913313715797E-3</v>
      </c>
    </row>
    <row r="59" spans="1:47" x14ac:dyDescent="0.25">
      <c r="A59" s="7">
        <v>127041603</v>
      </c>
      <c r="B59" s="8" t="s">
        <v>153</v>
      </c>
      <c r="C59" s="8" t="s">
        <v>99</v>
      </c>
      <c r="D59" s="27">
        <v>57222</v>
      </c>
      <c r="E59" s="29">
        <f t="shared" si="0"/>
        <v>61</v>
      </c>
      <c r="F59" s="38" t="str">
        <f t="array" ref="F59">E59&amp;CHOOSE(AND(E59&lt;&gt;{11,12,13})*MIN(4,MOD(E59,10))+1,"th","st","nd","rd","th")</f>
        <v>61st</v>
      </c>
      <c r="G59" s="29">
        <v>7111</v>
      </c>
      <c r="H59" s="30">
        <v>0.95930000000000004</v>
      </c>
      <c r="I59" s="31">
        <v>0.59189999999999998</v>
      </c>
      <c r="J59" s="94">
        <v>227</v>
      </c>
      <c r="K59" s="33">
        <v>0</v>
      </c>
      <c r="L59" s="34">
        <v>0.1046</v>
      </c>
      <c r="M59" s="29">
        <f t="shared" si="1"/>
        <v>32</v>
      </c>
      <c r="N59" s="38" t="str">
        <f t="array" ref="N59">M59&amp;CHOOSE(AND(M59&lt;&gt;{11,12,13})*MIN(4,MOD(M59,10))+1,"th","st","nd","rd","th")</f>
        <v>32nd</v>
      </c>
      <c r="O59" s="34">
        <v>0.21840000000000001</v>
      </c>
      <c r="P59" s="29">
        <f t="shared" si="2"/>
        <v>71</v>
      </c>
      <c r="Q59" s="38" t="str">
        <f t="array" ref="Q59">P59&amp;CHOOSE(AND(P59&lt;&gt;{11,12,13})*MIN(4,MOD(P59,10))+1,"th","st","nd","rd","th")</f>
        <v>71st</v>
      </c>
      <c r="R59" s="35">
        <v>156.54400000000001</v>
      </c>
      <c r="S59" s="35">
        <v>163.428</v>
      </c>
      <c r="T59" s="35">
        <v>0</v>
      </c>
      <c r="U59" s="35">
        <v>319.97199999999998</v>
      </c>
      <c r="V59" s="36">
        <v>61.35</v>
      </c>
      <c r="W59" s="220">
        <f t="shared" si="3"/>
        <v>2.4595871982796121E-2</v>
      </c>
      <c r="X59" s="29">
        <f t="shared" si="4"/>
        <v>46</v>
      </c>
      <c r="Y59" s="38" t="str">
        <f t="array" ref="Y59">X59&amp;CHOOSE(AND(X59&lt;&gt;{11,12,13})*MIN(4,MOD(X59,10))+1,"th","st","nd","rd","th")</f>
        <v>46th</v>
      </c>
      <c r="Z59" s="37">
        <v>12.27</v>
      </c>
      <c r="AA59" s="28">
        <v>0</v>
      </c>
      <c r="AB59" s="221">
        <f t="shared" si="5"/>
        <v>0</v>
      </c>
      <c r="AC59" s="29">
        <f t="shared" si="6"/>
        <v>1</v>
      </c>
      <c r="AD59" s="38" t="str">
        <f t="array" ref="AD59">AC59&amp;CHOOSE(AND(AC59&lt;&gt;{11,12,13})*MIN(4,MOD(AC59,10))+1,"th","st","nd","rd","th")</f>
        <v>1st</v>
      </c>
      <c r="AE59" s="37">
        <v>0</v>
      </c>
      <c r="AF59" s="113">
        <v>2494.3209999999999</v>
      </c>
      <c r="AG59" s="113">
        <v>2516.636</v>
      </c>
      <c r="AH59" s="113">
        <v>2511.6819999999998</v>
      </c>
      <c r="AI59" s="38">
        <v>2507.5459999999998</v>
      </c>
      <c r="AJ59" s="29">
        <f t="shared" si="7"/>
        <v>58</v>
      </c>
      <c r="AK59" s="38" t="str">
        <f t="array" ref="AK59">AJ59&amp;CHOOSE(AND(AJ59&lt;&gt;{11,12,13})*MIN(4,MOD(AJ59,10))+1,"th","st","nd","rd","th")</f>
        <v>58th</v>
      </c>
      <c r="AL59" s="38">
        <v>332.24200000000002</v>
      </c>
      <c r="AM59" s="38">
        <v>332.24200000000002</v>
      </c>
      <c r="AN59" s="38">
        <v>2839.788</v>
      </c>
      <c r="AO59" s="29">
        <f t="shared" si="8"/>
        <v>56</v>
      </c>
      <c r="AP59" s="38" t="str">
        <f t="array" ref="AP59">AO59&amp;CHOOSE(AND(AO59&lt;&gt;{11,12,13})*MIN(4,MOD(AO59,10))+1,"th","st","nd","rd","th")</f>
        <v>56th</v>
      </c>
      <c r="AQ59" s="77">
        <v>0.91</v>
      </c>
      <c r="AR59" s="36">
        <v>2479.0300000000002</v>
      </c>
      <c r="AS59" s="29">
        <f t="shared" si="9"/>
        <v>49</v>
      </c>
      <c r="AT59" s="38" t="str">
        <f t="array" ref="AT59">AS59&amp;CHOOSE(AND(AS59&lt;&gt;{11,12,13})*MIN(4,MOD(AS59,10))+1,"th","st","nd","rd","th")</f>
        <v>49th</v>
      </c>
      <c r="AU59" s="40">
        <v>8.4163603229497387E-4</v>
      </c>
    </row>
    <row r="60" spans="1:47" x14ac:dyDescent="0.25">
      <c r="A60" s="9">
        <v>127042003</v>
      </c>
      <c r="B60" s="10" t="s">
        <v>201</v>
      </c>
      <c r="C60" s="10" t="s">
        <v>99</v>
      </c>
      <c r="D60" s="27">
        <v>60696</v>
      </c>
      <c r="E60" s="29">
        <f t="shared" si="0"/>
        <v>69</v>
      </c>
      <c r="F60" s="38" t="str">
        <f t="array" ref="F60">E60&amp;CHOOSE(AND(E60&lt;&gt;{11,12,13})*MIN(4,MOD(E60,10))+1,"th","st","nd","rd","th")</f>
        <v>69th</v>
      </c>
      <c r="G60" s="29">
        <v>7274</v>
      </c>
      <c r="H60" s="30">
        <v>0.90439999999999998</v>
      </c>
      <c r="I60" s="31">
        <v>0.28029999999999999</v>
      </c>
      <c r="J60" s="94">
        <v>316</v>
      </c>
      <c r="K60" s="33">
        <v>0</v>
      </c>
      <c r="L60" s="34">
        <v>6.54E-2</v>
      </c>
      <c r="M60" s="29">
        <f t="shared" si="1"/>
        <v>17</v>
      </c>
      <c r="N60" s="38" t="str">
        <f t="array" ref="N60">M60&amp;CHOOSE(AND(M60&lt;&gt;{11,12,13})*MIN(4,MOD(M60,10))+1,"th","st","nd","rd","th")</f>
        <v>17th</v>
      </c>
      <c r="O60" s="34">
        <v>0.25030000000000002</v>
      </c>
      <c r="P60" s="29">
        <f t="shared" si="2"/>
        <v>84</v>
      </c>
      <c r="Q60" s="38" t="str">
        <f t="array" ref="Q60">P60&amp;CHOOSE(AND(P60&lt;&gt;{11,12,13})*MIN(4,MOD(P60,10))+1,"th","st","nd","rd","th")</f>
        <v>84th</v>
      </c>
      <c r="R60" s="35">
        <v>93.081000000000003</v>
      </c>
      <c r="S60" s="35">
        <v>178.12</v>
      </c>
      <c r="T60" s="35">
        <v>0</v>
      </c>
      <c r="U60" s="35">
        <v>271.20100000000002</v>
      </c>
      <c r="V60" s="36">
        <v>115.48800000000001</v>
      </c>
      <c r="W60" s="220">
        <f t="shared" si="3"/>
        <v>4.8686200222672935E-2</v>
      </c>
      <c r="X60" s="29">
        <f t="shared" si="4"/>
        <v>88</v>
      </c>
      <c r="Y60" s="38" t="str">
        <f t="array" ref="Y60">X60&amp;CHOOSE(AND(X60&lt;&gt;{11,12,13})*MIN(4,MOD(X60,10))+1,"th","st","nd","rd","th")</f>
        <v>88th</v>
      </c>
      <c r="Z60" s="37">
        <v>23.097999999999999</v>
      </c>
      <c r="AA60" s="28">
        <v>0</v>
      </c>
      <c r="AB60" s="221">
        <f t="shared" si="5"/>
        <v>0</v>
      </c>
      <c r="AC60" s="29">
        <f t="shared" si="6"/>
        <v>1</v>
      </c>
      <c r="AD60" s="38" t="str">
        <f t="array" ref="AD60">AC60&amp;CHOOSE(AND(AC60&lt;&gt;{11,12,13})*MIN(4,MOD(AC60,10))+1,"th","st","nd","rd","th")</f>
        <v>1st</v>
      </c>
      <c r="AE60" s="37">
        <v>0</v>
      </c>
      <c r="AF60" s="113">
        <v>2372.0889999999999</v>
      </c>
      <c r="AG60" s="113">
        <v>2379.6019999999999</v>
      </c>
      <c r="AH60" s="113">
        <v>2378.9340000000002</v>
      </c>
      <c r="AI60" s="38">
        <v>2376.875</v>
      </c>
      <c r="AJ60" s="29">
        <f t="shared" si="7"/>
        <v>56</v>
      </c>
      <c r="AK60" s="38" t="str">
        <f t="array" ref="AK60">AJ60&amp;CHOOSE(AND(AJ60&lt;&gt;{11,12,13})*MIN(4,MOD(AJ60,10))+1,"th","st","nd","rd","th")</f>
        <v>56th</v>
      </c>
      <c r="AL60" s="38">
        <v>294.29899999999998</v>
      </c>
      <c r="AM60" s="38">
        <v>294.29899999999998</v>
      </c>
      <c r="AN60" s="38">
        <v>2671.174</v>
      </c>
      <c r="AO60" s="29">
        <f t="shared" si="8"/>
        <v>54</v>
      </c>
      <c r="AP60" s="38" t="str">
        <f t="array" ref="AP60">AO60&amp;CHOOSE(AND(AO60&lt;&gt;{11,12,13})*MIN(4,MOD(AO60,10))+1,"th","st","nd","rd","th")</f>
        <v>54th</v>
      </c>
      <c r="AQ60" s="77">
        <v>0.81</v>
      </c>
      <c r="AR60" s="36">
        <v>1956.806</v>
      </c>
      <c r="AS60" s="29">
        <f t="shared" si="9"/>
        <v>35</v>
      </c>
      <c r="AT60" s="38" t="str">
        <f t="array" ref="AT60">AS60&amp;CHOOSE(AND(AS60&lt;&gt;{11,12,13})*MIN(4,MOD(AS60,10))+1,"th","st","nd","rd","th")</f>
        <v>35th</v>
      </c>
      <c r="AU60" s="40">
        <v>6.6433985785206251E-4</v>
      </c>
    </row>
    <row r="61" spans="1:47" x14ac:dyDescent="0.25">
      <c r="A61" s="7">
        <v>127042853</v>
      </c>
      <c r="B61" s="8" t="s">
        <v>301</v>
      </c>
      <c r="C61" s="8" t="s">
        <v>99</v>
      </c>
      <c r="D61" s="27">
        <v>53224</v>
      </c>
      <c r="E61" s="29">
        <f t="shared" si="0"/>
        <v>52</v>
      </c>
      <c r="F61" s="38" t="str">
        <f t="array" ref="F61">E61&amp;CHOOSE(AND(E61&lt;&gt;{11,12,13})*MIN(4,MOD(E61,10))+1,"th","st","nd","rd","th")</f>
        <v>52nd</v>
      </c>
      <c r="G61" s="29">
        <v>4923</v>
      </c>
      <c r="H61" s="30">
        <v>1.0314000000000001</v>
      </c>
      <c r="I61" s="31">
        <v>0.64049999999999996</v>
      </c>
      <c r="J61" s="94">
        <v>211</v>
      </c>
      <c r="K61" s="33">
        <v>0</v>
      </c>
      <c r="L61" s="34">
        <v>0.1424</v>
      </c>
      <c r="M61" s="29">
        <f t="shared" si="1"/>
        <v>49</v>
      </c>
      <c r="N61" s="38" t="str">
        <f t="array" ref="N61">M61&amp;CHOOSE(AND(M61&lt;&gt;{11,12,13})*MIN(4,MOD(M61,10))+1,"th","st","nd","rd","th")</f>
        <v>49th</v>
      </c>
      <c r="O61" s="34">
        <v>0.26740000000000003</v>
      </c>
      <c r="P61" s="29">
        <f t="shared" si="2"/>
        <v>90</v>
      </c>
      <c r="Q61" s="38" t="str">
        <f t="array" ref="Q61">P61&amp;CHOOSE(AND(P61&lt;&gt;{11,12,13})*MIN(4,MOD(P61,10))+1,"th","st","nd","rd","th")</f>
        <v>90th</v>
      </c>
      <c r="R61" s="35">
        <v>125.626</v>
      </c>
      <c r="S61" s="35">
        <v>117.95099999999999</v>
      </c>
      <c r="T61" s="35">
        <v>0</v>
      </c>
      <c r="U61" s="35">
        <v>243.577</v>
      </c>
      <c r="V61" s="36">
        <v>69.395999999999987</v>
      </c>
      <c r="W61" s="220">
        <f t="shared" si="3"/>
        <v>4.7197086398090234E-2</v>
      </c>
      <c r="X61" s="29">
        <f t="shared" si="4"/>
        <v>87</v>
      </c>
      <c r="Y61" s="38" t="str">
        <f t="array" ref="Y61">X61&amp;CHOOSE(AND(X61&lt;&gt;{11,12,13})*MIN(4,MOD(X61,10))+1,"th","st","nd","rd","th")</f>
        <v>87th</v>
      </c>
      <c r="Z61" s="37">
        <v>13.879</v>
      </c>
      <c r="AA61" s="28">
        <v>3</v>
      </c>
      <c r="AB61" s="221">
        <f t="shared" si="5"/>
        <v>2.0403374718178388E-3</v>
      </c>
      <c r="AC61" s="29">
        <f t="shared" si="6"/>
        <v>29</v>
      </c>
      <c r="AD61" s="38" t="str">
        <f t="array" ref="AD61">AC61&amp;CHOOSE(AND(AC61&lt;&gt;{11,12,13})*MIN(4,MOD(AC61,10))+1,"th","st","nd","rd","th")</f>
        <v>29th</v>
      </c>
      <c r="AE61" s="37">
        <v>1.8</v>
      </c>
      <c r="AF61" s="113">
        <v>1470.345</v>
      </c>
      <c r="AG61" s="113">
        <v>1490.4690000000001</v>
      </c>
      <c r="AH61" s="113">
        <v>1534.8430000000001</v>
      </c>
      <c r="AI61" s="38">
        <v>1498.5519999999999</v>
      </c>
      <c r="AJ61" s="29">
        <f t="shared" si="7"/>
        <v>32</v>
      </c>
      <c r="AK61" s="38" t="str">
        <f t="array" ref="AK61">AJ61&amp;CHOOSE(AND(AJ61&lt;&gt;{11,12,13})*MIN(4,MOD(AJ61,10))+1,"th","st","nd","rd","th")</f>
        <v>32nd</v>
      </c>
      <c r="AL61" s="38">
        <v>259.25599999999997</v>
      </c>
      <c r="AM61" s="38">
        <v>259.25599999999997</v>
      </c>
      <c r="AN61" s="38">
        <v>1757.808</v>
      </c>
      <c r="AO61" s="29">
        <f t="shared" si="8"/>
        <v>31</v>
      </c>
      <c r="AP61" s="38" t="str">
        <f t="array" ref="AP61">AO61&amp;CHOOSE(AND(AO61&lt;&gt;{11,12,13})*MIN(4,MOD(AO61,10))+1,"th","st","nd","rd","th")</f>
        <v>31st</v>
      </c>
      <c r="AQ61" s="77">
        <v>0.76</v>
      </c>
      <c r="AR61" s="36">
        <v>1377.8820000000001</v>
      </c>
      <c r="AS61" s="29">
        <f t="shared" si="9"/>
        <v>17</v>
      </c>
      <c r="AT61" s="38" t="str">
        <f t="array" ref="AT61">AS61&amp;CHOOSE(AND(AS61&lt;&gt;{11,12,13})*MIN(4,MOD(AS61,10))+1,"th","st","nd","rd","th")</f>
        <v>17th</v>
      </c>
      <c r="AU61" s="40">
        <v>4.6779391110662763E-4</v>
      </c>
    </row>
    <row r="62" spans="1:47" x14ac:dyDescent="0.25">
      <c r="A62" s="7">
        <v>127044103</v>
      </c>
      <c r="B62" s="8" t="s">
        <v>338</v>
      </c>
      <c r="C62" s="8" t="s">
        <v>99</v>
      </c>
      <c r="D62" s="27">
        <v>62967</v>
      </c>
      <c r="E62" s="29">
        <f t="shared" si="0"/>
        <v>73</v>
      </c>
      <c r="F62" s="38" t="str">
        <f t="array" ref="F62">E62&amp;CHOOSE(AND(E62&lt;&gt;{11,12,13})*MIN(4,MOD(E62,10))+1,"th","st","nd","rd","th")</f>
        <v>73rd</v>
      </c>
      <c r="G62" s="29">
        <v>7252</v>
      </c>
      <c r="H62" s="30">
        <v>0.87180000000000002</v>
      </c>
      <c r="I62" s="31">
        <v>0.61180000000000001</v>
      </c>
      <c r="J62" s="94">
        <v>220</v>
      </c>
      <c r="K62" s="33">
        <v>0</v>
      </c>
      <c r="L62" s="34">
        <v>5.57E-2</v>
      </c>
      <c r="M62" s="29">
        <f t="shared" si="1"/>
        <v>12</v>
      </c>
      <c r="N62" s="38" t="str">
        <f t="array" ref="N62">M62&amp;CHOOSE(AND(M62&lt;&gt;{11,12,13})*MIN(4,MOD(M62,10))+1,"th","st","nd","rd","th")</f>
        <v>12th</v>
      </c>
      <c r="O62" s="34">
        <v>0.121</v>
      </c>
      <c r="P62" s="29">
        <f t="shared" si="2"/>
        <v>24</v>
      </c>
      <c r="Q62" s="38" t="str">
        <f t="array" ref="Q62">P62&amp;CHOOSE(AND(P62&lt;&gt;{11,12,13})*MIN(4,MOD(P62,10))+1,"th","st","nd","rd","th")</f>
        <v>24th</v>
      </c>
      <c r="R62" s="35">
        <v>70.515000000000001</v>
      </c>
      <c r="S62" s="35">
        <v>76.591999999999999</v>
      </c>
      <c r="T62" s="35">
        <v>0</v>
      </c>
      <c r="U62" s="35">
        <v>147.107</v>
      </c>
      <c r="V62" s="36">
        <v>99.21</v>
      </c>
      <c r="W62" s="220">
        <f t="shared" si="3"/>
        <v>4.7019848717511227E-2</v>
      </c>
      <c r="X62" s="29">
        <f t="shared" si="4"/>
        <v>86</v>
      </c>
      <c r="Y62" s="38" t="str">
        <f t="array" ref="Y62">X62&amp;CHOOSE(AND(X62&lt;&gt;{11,12,13})*MIN(4,MOD(X62,10))+1,"th","st","nd","rd","th")</f>
        <v>86th</v>
      </c>
      <c r="Z62" s="37">
        <v>19.841999999999999</v>
      </c>
      <c r="AA62" s="28">
        <v>4</v>
      </c>
      <c r="AB62" s="221">
        <f t="shared" si="5"/>
        <v>1.8957705359343305E-3</v>
      </c>
      <c r="AC62" s="29">
        <f t="shared" si="6"/>
        <v>28</v>
      </c>
      <c r="AD62" s="38" t="str">
        <f t="array" ref="AD62">AC62&amp;CHOOSE(AND(AC62&lt;&gt;{11,12,13})*MIN(4,MOD(AC62,10))+1,"th","st","nd","rd","th")</f>
        <v>28th</v>
      </c>
      <c r="AE62" s="37">
        <v>2.4</v>
      </c>
      <c r="AF62" s="113">
        <v>2109.96</v>
      </c>
      <c r="AG62" s="113">
        <v>2194.0880000000002</v>
      </c>
      <c r="AH62" s="113">
        <v>2294.5509999999999</v>
      </c>
      <c r="AI62" s="38">
        <v>2199.5329999999999</v>
      </c>
      <c r="AJ62" s="29">
        <f t="shared" si="7"/>
        <v>53</v>
      </c>
      <c r="AK62" s="38" t="str">
        <f t="array" ref="AK62">AJ62&amp;CHOOSE(AND(AJ62&lt;&gt;{11,12,13})*MIN(4,MOD(AJ62,10))+1,"th","st","nd","rd","th")</f>
        <v>53rd</v>
      </c>
      <c r="AL62" s="38">
        <v>169.34899999999999</v>
      </c>
      <c r="AM62" s="38">
        <v>169.34899999999999</v>
      </c>
      <c r="AN62" s="38">
        <v>2368.8820000000001</v>
      </c>
      <c r="AO62" s="29">
        <f t="shared" si="8"/>
        <v>47</v>
      </c>
      <c r="AP62" s="38" t="str">
        <f t="array" ref="AP62">AO62&amp;CHOOSE(AND(AO62&lt;&gt;{11,12,13})*MIN(4,MOD(AO62,10))+1,"th","st","nd","rd","th")</f>
        <v>47th</v>
      </c>
      <c r="AQ62" s="77">
        <v>0.66</v>
      </c>
      <c r="AR62" s="36">
        <v>1363.0260000000001</v>
      </c>
      <c r="AS62" s="29">
        <f t="shared" si="9"/>
        <v>17</v>
      </c>
      <c r="AT62" s="38" t="str">
        <f t="array" ref="AT62">AS62&amp;CHOOSE(AND(AS62&lt;&gt;{11,12,13})*MIN(4,MOD(AS62,10))+1,"th","st","nd","rd","th")</f>
        <v>17th</v>
      </c>
      <c r="AU62" s="40">
        <v>4.6275026706207227E-4</v>
      </c>
    </row>
    <row r="63" spans="1:47" x14ac:dyDescent="0.25">
      <c r="A63" s="7">
        <v>127045303</v>
      </c>
      <c r="B63" s="8" t="s">
        <v>403</v>
      </c>
      <c r="C63" s="8" t="s">
        <v>99</v>
      </c>
      <c r="D63" s="27">
        <v>28646</v>
      </c>
      <c r="E63" s="29">
        <f t="shared" si="0"/>
        <v>1</v>
      </c>
      <c r="F63" s="38" t="str">
        <f t="array" ref="F63">E63&amp;CHOOSE(AND(E63&lt;&gt;{11,12,13})*MIN(4,MOD(E63,10))+1,"th","st","nd","rd","th")</f>
        <v>1st</v>
      </c>
      <c r="G63" s="29">
        <v>1045</v>
      </c>
      <c r="H63" s="30">
        <v>1.9162999999999999</v>
      </c>
      <c r="I63" s="31">
        <v>-0.13059999999999999</v>
      </c>
      <c r="J63" s="94">
        <v>373</v>
      </c>
      <c r="K63" s="33">
        <v>0</v>
      </c>
      <c r="L63" s="34">
        <v>0.55130000000000001</v>
      </c>
      <c r="M63" s="29">
        <f t="shared" si="1"/>
        <v>100</v>
      </c>
      <c r="N63" s="38" t="str">
        <f t="array" ref="N63">M63&amp;CHOOSE(AND(M63&lt;&gt;{11,12,13})*MIN(4,MOD(M63,10))+1,"th","st","nd","rd","th")</f>
        <v>100th</v>
      </c>
      <c r="O63" s="34">
        <v>0.1077</v>
      </c>
      <c r="P63" s="29">
        <f t="shared" si="2"/>
        <v>18</v>
      </c>
      <c r="Q63" s="38" t="str">
        <f t="array" ref="Q63">P63&amp;CHOOSE(AND(P63&lt;&gt;{11,12,13})*MIN(4,MOD(P63,10))+1,"th","st","nd","rd","th")</f>
        <v>18th</v>
      </c>
      <c r="R63" s="35">
        <v>130.72399999999999</v>
      </c>
      <c r="S63" s="35">
        <v>12.769</v>
      </c>
      <c r="T63" s="35">
        <v>65.361999999999995</v>
      </c>
      <c r="U63" s="35">
        <v>208.85499999999999</v>
      </c>
      <c r="V63" s="36">
        <v>71.753999999999991</v>
      </c>
      <c r="W63" s="220">
        <f t="shared" si="3"/>
        <v>0.18156468403180176</v>
      </c>
      <c r="X63" s="29">
        <f t="shared" si="4"/>
        <v>99</v>
      </c>
      <c r="Y63" s="38" t="str">
        <f t="array" ref="Y63">X63&amp;CHOOSE(AND(X63&lt;&gt;{11,12,13})*MIN(4,MOD(X63,10))+1,"th","st","nd","rd","th")</f>
        <v>99th</v>
      </c>
      <c r="Z63" s="37">
        <v>14.351000000000001</v>
      </c>
      <c r="AA63" s="28">
        <v>7</v>
      </c>
      <c r="AB63" s="221">
        <f t="shared" si="5"/>
        <v>1.7712640246155091E-2</v>
      </c>
      <c r="AC63" s="29">
        <f t="shared" si="6"/>
        <v>76</v>
      </c>
      <c r="AD63" s="38" t="str">
        <f t="array" ref="AD63">AC63&amp;CHOOSE(AND(AC63&lt;&gt;{11,12,13})*MIN(4,MOD(AC63,10))+1,"th","st","nd","rd","th")</f>
        <v>76th</v>
      </c>
      <c r="AE63" s="37">
        <v>4.2</v>
      </c>
      <c r="AF63" s="113">
        <v>395.19799999999998</v>
      </c>
      <c r="AG63" s="113">
        <v>420.274</v>
      </c>
      <c r="AH63" s="113">
        <v>417.00400000000002</v>
      </c>
      <c r="AI63" s="38">
        <v>410.82499999999999</v>
      </c>
      <c r="AJ63" s="29">
        <f t="shared" si="7"/>
        <v>2</v>
      </c>
      <c r="AK63" s="38" t="str">
        <f t="array" ref="AK63">AJ63&amp;CHOOSE(AND(AJ63&lt;&gt;{11,12,13})*MIN(4,MOD(AJ63,10))+1,"th","st","nd","rd","th")</f>
        <v>2nd</v>
      </c>
      <c r="AL63" s="38">
        <v>227.40600000000001</v>
      </c>
      <c r="AM63" s="38">
        <v>227.40600000000001</v>
      </c>
      <c r="AN63" s="38">
        <v>638.23099999999999</v>
      </c>
      <c r="AO63" s="29">
        <f t="shared" si="8"/>
        <v>2</v>
      </c>
      <c r="AP63" s="38" t="str">
        <f t="array" ref="AP63">AO63&amp;CHOOSE(AND(AO63&lt;&gt;{11,12,13})*MIN(4,MOD(AO63,10))+1,"th","st","nd","rd","th")</f>
        <v>2nd</v>
      </c>
      <c r="AQ63" s="77">
        <v>1.25</v>
      </c>
      <c r="AR63" s="36">
        <v>1528.8030000000001</v>
      </c>
      <c r="AS63" s="29">
        <f t="shared" si="9"/>
        <v>22</v>
      </c>
      <c r="AT63" s="38" t="str">
        <f t="array" ref="AT63">AS63&amp;CHOOSE(AND(AS63&lt;&gt;{11,12,13})*MIN(4,MOD(AS63,10))+1,"th","st","nd","rd","th")</f>
        <v>22nd</v>
      </c>
      <c r="AU63" s="40">
        <v>5.1903191614488444E-4</v>
      </c>
    </row>
    <row r="64" spans="1:47" x14ac:dyDescent="0.25">
      <c r="A64" s="7">
        <v>127045653</v>
      </c>
      <c r="B64" s="8" t="s">
        <v>432</v>
      </c>
      <c r="C64" s="8" t="s">
        <v>99</v>
      </c>
      <c r="D64" s="27">
        <v>43981</v>
      </c>
      <c r="E64" s="29">
        <f t="shared" si="0"/>
        <v>20</v>
      </c>
      <c r="F64" s="38" t="str">
        <f t="array" ref="F64">E64&amp;CHOOSE(AND(E64&lt;&gt;{11,12,13})*MIN(4,MOD(E64,10))+1,"th","st","nd","rd","th")</f>
        <v>20th</v>
      </c>
      <c r="G64" s="29">
        <v>4455</v>
      </c>
      <c r="H64" s="30">
        <v>1.2482</v>
      </c>
      <c r="I64" s="31">
        <v>0.2225</v>
      </c>
      <c r="J64" s="94">
        <v>323</v>
      </c>
      <c r="K64" s="33">
        <v>0</v>
      </c>
      <c r="L64" s="34">
        <v>0.20730000000000001</v>
      </c>
      <c r="M64" s="29">
        <f t="shared" si="1"/>
        <v>74</v>
      </c>
      <c r="N64" s="38" t="str">
        <f t="array" ref="N64">M64&amp;CHOOSE(AND(M64&lt;&gt;{11,12,13})*MIN(4,MOD(M64,10))+1,"th","st","nd","rd","th")</f>
        <v>74th</v>
      </c>
      <c r="O64" s="34">
        <v>0.29920000000000002</v>
      </c>
      <c r="P64" s="29">
        <f t="shared" si="2"/>
        <v>97</v>
      </c>
      <c r="Q64" s="38" t="str">
        <f t="array" ref="Q64">P64&amp;CHOOSE(AND(P64&lt;&gt;{11,12,13})*MIN(4,MOD(P64,10))+1,"th","st","nd","rd","th")</f>
        <v>97th</v>
      </c>
      <c r="R64" s="35">
        <v>183.86699999999999</v>
      </c>
      <c r="S64" s="35">
        <v>132.69</v>
      </c>
      <c r="T64" s="35">
        <v>0</v>
      </c>
      <c r="U64" s="35">
        <v>316.55700000000002</v>
      </c>
      <c r="V64" s="36">
        <v>58.349999999999987</v>
      </c>
      <c r="W64" s="220">
        <f t="shared" si="3"/>
        <v>3.9471815027024827E-2</v>
      </c>
      <c r="X64" s="29">
        <f t="shared" si="4"/>
        <v>79</v>
      </c>
      <c r="Y64" s="38" t="str">
        <f t="array" ref="Y64">X64&amp;CHOOSE(AND(X64&lt;&gt;{11,12,13})*MIN(4,MOD(X64,10))+1,"th","st","nd","rd","th")</f>
        <v>79th</v>
      </c>
      <c r="Z64" s="37">
        <v>11.67</v>
      </c>
      <c r="AA64" s="28">
        <v>0</v>
      </c>
      <c r="AB64" s="221">
        <f t="shared" si="5"/>
        <v>0</v>
      </c>
      <c r="AC64" s="29">
        <f t="shared" si="6"/>
        <v>1</v>
      </c>
      <c r="AD64" s="38" t="str">
        <f t="array" ref="AD64">AC64&amp;CHOOSE(AND(AC64&lt;&gt;{11,12,13})*MIN(4,MOD(AC64,10))+1,"th","st","nd","rd","th")</f>
        <v>1st</v>
      </c>
      <c r="AE64" s="37">
        <v>0</v>
      </c>
      <c r="AF64" s="113">
        <v>1478.27</v>
      </c>
      <c r="AG64" s="113">
        <v>1511.874</v>
      </c>
      <c r="AH64" s="113">
        <v>1498.508</v>
      </c>
      <c r="AI64" s="38">
        <v>1496.2170000000001</v>
      </c>
      <c r="AJ64" s="29">
        <f t="shared" si="7"/>
        <v>32</v>
      </c>
      <c r="AK64" s="38" t="str">
        <f t="array" ref="AK64">AJ64&amp;CHOOSE(AND(AJ64&lt;&gt;{11,12,13})*MIN(4,MOD(AJ64,10))+1,"th","st","nd","rd","th")</f>
        <v>32nd</v>
      </c>
      <c r="AL64" s="38">
        <v>328.22699999999998</v>
      </c>
      <c r="AM64" s="38">
        <v>328.22699999999998</v>
      </c>
      <c r="AN64" s="38">
        <v>1824.444</v>
      </c>
      <c r="AO64" s="29">
        <f t="shared" si="8"/>
        <v>33</v>
      </c>
      <c r="AP64" s="38" t="str">
        <f t="array" ref="AP64">AO64&amp;CHOOSE(AND(AO64&lt;&gt;{11,12,13})*MIN(4,MOD(AO64,10))+1,"th","st","nd","rd","th")</f>
        <v>33rd</v>
      </c>
      <c r="AQ64" s="77">
        <v>1.1499999999999999</v>
      </c>
      <c r="AR64" s="36">
        <v>2618.8620000000001</v>
      </c>
      <c r="AS64" s="29">
        <f t="shared" si="9"/>
        <v>52</v>
      </c>
      <c r="AT64" s="38" t="str">
        <f t="array" ref="AT64">AS64&amp;CHOOSE(AND(AS64&lt;&gt;{11,12,13})*MIN(4,MOD(AS64,10))+1,"th","st","nd","rd","th")</f>
        <v>52nd</v>
      </c>
      <c r="AU64" s="40">
        <v>8.8910929791413565E-4</v>
      </c>
    </row>
    <row r="65" spans="1:47" x14ac:dyDescent="0.25">
      <c r="A65" s="7">
        <v>127045853</v>
      </c>
      <c r="B65" s="8" t="s">
        <v>519</v>
      </c>
      <c r="C65" s="8" t="s">
        <v>99</v>
      </c>
      <c r="D65" s="27">
        <v>63244</v>
      </c>
      <c r="E65" s="29">
        <f t="shared" si="0"/>
        <v>74</v>
      </c>
      <c r="F65" s="38" t="str">
        <f t="array" ref="F65">E65&amp;CHOOSE(AND(E65&lt;&gt;{11,12,13})*MIN(4,MOD(E65,10))+1,"th","st","nd","rd","th")</f>
        <v>74th</v>
      </c>
      <c r="G65" s="29">
        <v>3982</v>
      </c>
      <c r="H65" s="30">
        <v>0.86799999999999999</v>
      </c>
      <c r="I65" s="31">
        <v>0.70120000000000005</v>
      </c>
      <c r="J65" s="94">
        <v>184</v>
      </c>
      <c r="K65" s="33">
        <v>0</v>
      </c>
      <c r="L65" s="34">
        <v>0.1764</v>
      </c>
      <c r="M65" s="29">
        <f t="shared" si="1"/>
        <v>63</v>
      </c>
      <c r="N65" s="38" t="str">
        <f t="array" ref="N65">M65&amp;CHOOSE(AND(M65&lt;&gt;{11,12,13})*MIN(4,MOD(M65,10))+1,"th","st","nd","rd","th")</f>
        <v>63rd</v>
      </c>
      <c r="O65" s="34">
        <v>0.1043</v>
      </c>
      <c r="P65" s="29">
        <f t="shared" si="2"/>
        <v>17</v>
      </c>
      <c r="Q65" s="38" t="str">
        <f t="array" ref="Q65">P65&amp;CHOOSE(AND(P65&lt;&gt;{11,12,13})*MIN(4,MOD(P65,10))+1,"th","st","nd","rd","th")</f>
        <v>17th</v>
      </c>
      <c r="R65" s="35">
        <v>161.43799999999999</v>
      </c>
      <c r="S65" s="35">
        <v>47.726999999999997</v>
      </c>
      <c r="T65" s="35">
        <v>0</v>
      </c>
      <c r="U65" s="35">
        <v>209.16499999999999</v>
      </c>
      <c r="V65" s="36">
        <v>35.708000000000006</v>
      </c>
      <c r="W65" s="220">
        <f t="shared" si="3"/>
        <v>2.3410399887235669E-2</v>
      </c>
      <c r="X65" s="29">
        <f t="shared" si="4"/>
        <v>43</v>
      </c>
      <c r="Y65" s="38" t="str">
        <f t="array" ref="Y65">X65&amp;CHOOSE(AND(X65&lt;&gt;{11,12,13})*MIN(4,MOD(X65,10))+1,"th","st","nd","rd","th")</f>
        <v>43rd</v>
      </c>
      <c r="Z65" s="37">
        <v>7.1420000000000003</v>
      </c>
      <c r="AA65" s="28">
        <v>1</v>
      </c>
      <c r="AB65" s="221">
        <f t="shared" si="5"/>
        <v>6.5560658360131255E-4</v>
      </c>
      <c r="AC65" s="29">
        <f t="shared" si="6"/>
        <v>16</v>
      </c>
      <c r="AD65" s="38" t="str">
        <f t="array" ref="AD65">AC65&amp;CHOOSE(AND(AC65&lt;&gt;{11,12,13})*MIN(4,MOD(AC65,10))+1,"th","st","nd","rd","th")</f>
        <v>16th</v>
      </c>
      <c r="AE65" s="37">
        <v>0.6</v>
      </c>
      <c r="AF65" s="113">
        <v>1525.3050000000001</v>
      </c>
      <c r="AG65" s="113">
        <v>1520.6489999999999</v>
      </c>
      <c r="AH65" s="113">
        <v>1547.104</v>
      </c>
      <c r="AI65" s="38">
        <v>1531.019</v>
      </c>
      <c r="AJ65" s="29">
        <f t="shared" si="7"/>
        <v>34</v>
      </c>
      <c r="AK65" s="38" t="str">
        <f t="array" ref="AK65">AJ65&amp;CHOOSE(AND(AJ65&lt;&gt;{11,12,13})*MIN(4,MOD(AJ65,10))+1,"th","st","nd","rd","th")</f>
        <v>34th</v>
      </c>
      <c r="AL65" s="38">
        <v>216.90700000000001</v>
      </c>
      <c r="AM65" s="38">
        <v>216.90700000000001</v>
      </c>
      <c r="AN65" s="38">
        <v>1747.9259999999999</v>
      </c>
      <c r="AO65" s="29">
        <f t="shared" si="8"/>
        <v>31</v>
      </c>
      <c r="AP65" s="38" t="str">
        <f t="array" ref="AP65">AO65&amp;CHOOSE(AND(AO65&lt;&gt;{11,12,13})*MIN(4,MOD(AO65,10))+1,"th","st","nd","rd","th")</f>
        <v>31st</v>
      </c>
      <c r="AQ65" s="77">
        <v>0.89</v>
      </c>
      <c r="AR65" s="36">
        <v>1350.308</v>
      </c>
      <c r="AS65" s="29">
        <f t="shared" si="9"/>
        <v>16</v>
      </c>
      <c r="AT65" s="38" t="str">
        <f t="array" ref="AT65">AS65&amp;CHOOSE(AND(AS65&lt;&gt;{11,12,13})*MIN(4,MOD(AS65,10))+1,"th","st","nd","rd","th")</f>
        <v>16th</v>
      </c>
      <c r="AU65" s="40">
        <v>4.5843247862920636E-4</v>
      </c>
    </row>
    <row r="66" spans="1:47" x14ac:dyDescent="0.25">
      <c r="A66" s="7">
        <v>127046903</v>
      </c>
      <c r="B66" s="8" t="s">
        <v>521</v>
      </c>
      <c r="C66" s="8" t="s">
        <v>99</v>
      </c>
      <c r="D66" s="27">
        <v>41843</v>
      </c>
      <c r="E66" s="29">
        <f t="shared" si="0"/>
        <v>15</v>
      </c>
      <c r="F66" s="38" t="str">
        <f t="array" ref="F66">E66&amp;CHOOSE(AND(E66&lt;&gt;{11,12,13})*MIN(4,MOD(E66,10))+1,"th","st","nd","rd","th")</f>
        <v>15th</v>
      </c>
      <c r="G66" s="29">
        <v>3097</v>
      </c>
      <c r="H66" s="30">
        <v>1.3119000000000001</v>
      </c>
      <c r="I66" s="31">
        <v>0.1028</v>
      </c>
      <c r="J66" s="94">
        <v>343</v>
      </c>
      <c r="K66" s="33">
        <v>0</v>
      </c>
      <c r="L66" s="34">
        <v>0.30520000000000003</v>
      </c>
      <c r="M66" s="29">
        <f t="shared" si="1"/>
        <v>90</v>
      </c>
      <c r="N66" s="38" t="str">
        <f t="array" ref="N66">M66&amp;CHOOSE(AND(M66&lt;&gt;{11,12,13})*MIN(4,MOD(M66,10))+1,"th","st","nd","rd","th")</f>
        <v>90th</v>
      </c>
      <c r="O66" s="34">
        <v>0.23119999999999999</v>
      </c>
      <c r="P66" s="29">
        <f t="shared" si="2"/>
        <v>78</v>
      </c>
      <c r="Q66" s="38" t="str">
        <f t="array" ref="Q66">P66&amp;CHOOSE(AND(P66&lt;&gt;{11,12,13})*MIN(4,MOD(P66,10))+1,"th","st","nd","rd","th")</f>
        <v>78th</v>
      </c>
      <c r="R66" s="35">
        <v>144.178</v>
      </c>
      <c r="S66" s="35">
        <v>54.61</v>
      </c>
      <c r="T66" s="35">
        <v>72.088999999999999</v>
      </c>
      <c r="U66" s="35">
        <v>270.87700000000001</v>
      </c>
      <c r="V66" s="36">
        <v>91.760999999999996</v>
      </c>
      <c r="W66" s="220">
        <f t="shared" si="3"/>
        <v>0.11654528781647619</v>
      </c>
      <c r="X66" s="29">
        <f t="shared" si="4"/>
        <v>96</v>
      </c>
      <c r="Y66" s="38" t="str">
        <f t="array" ref="Y66">X66&amp;CHOOSE(AND(X66&lt;&gt;{11,12,13})*MIN(4,MOD(X66,10))+1,"th","st","nd","rd","th")</f>
        <v>96th</v>
      </c>
      <c r="Z66" s="37">
        <v>18.352</v>
      </c>
      <c r="AA66" s="28">
        <v>6</v>
      </c>
      <c r="AB66" s="221">
        <f t="shared" si="5"/>
        <v>7.6205765728235E-3</v>
      </c>
      <c r="AC66" s="29">
        <f t="shared" si="6"/>
        <v>60</v>
      </c>
      <c r="AD66" s="38" t="str">
        <f t="array" ref="AD66">AC66&amp;CHOOSE(AND(AC66&lt;&gt;{11,12,13})*MIN(4,MOD(AC66,10))+1,"th","st","nd","rd","th")</f>
        <v>60th</v>
      </c>
      <c r="AE66" s="37">
        <v>3.6</v>
      </c>
      <c r="AF66" s="113">
        <v>787.34199999999998</v>
      </c>
      <c r="AG66" s="113">
        <v>800.07600000000002</v>
      </c>
      <c r="AH66" s="113">
        <v>815.55200000000002</v>
      </c>
      <c r="AI66" s="38">
        <v>800.99</v>
      </c>
      <c r="AJ66" s="29">
        <f t="shared" si="7"/>
        <v>9</v>
      </c>
      <c r="AK66" s="38" t="str">
        <f t="array" ref="AK66">AJ66&amp;CHOOSE(AND(AJ66&lt;&gt;{11,12,13})*MIN(4,MOD(AJ66,10))+1,"th","st","nd","rd","th")</f>
        <v>9th</v>
      </c>
      <c r="AL66" s="38">
        <v>292.82900000000001</v>
      </c>
      <c r="AM66" s="38">
        <v>292.82900000000001</v>
      </c>
      <c r="AN66" s="38">
        <v>1093.819</v>
      </c>
      <c r="AO66" s="29">
        <f t="shared" si="8"/>
        <v>11</v>
      </c>
      <c r="AP66" s="38" t="str">
        <f t="array" ref="AP66">AO66&amp;CHOOSE(AND(AO66&lt;&gt;{11,12,13})*MIN(4,MOD(AO66,10))+1,"th","st","nd","rd","th")</f>
        <v>11th</v>
      </c>
      <c r="AQ66" s="77">
        <v>1.22</v>
      </c>
      <c r="AR66" s="36">
        <v>1750.6769999999999</v>
      </c>
      <c r="AS66" s="29">
        <f t="shared" si="9"/>
        <v>29</v>
      </c>
      <c r="AT66" s="38" t="str">
        <f t="array" ref="AT66">AS66&amp;CHOOSE(AND(AS66&lt;&gt;{11,12,13})*MIN(4,MOD(AS66,10))+1,"th","st","nd","rd","th")</f>
        <v>29th</v>
      </c>
      <c r="AU66" s="40">
        <v>5.9435861772954245E-4</v>
      </c>
    </row>
    <row r="67" spans="1:47" x14ac:dyDescent="0.25">
      <c r="A67" s="7">
        <v>127047404</v>
      </c>
      <c r="B67" s="8" t="s">
        <v>556</v>
      </c>
      <c r="C67" s="8" t="s">
        <v>99</v>
      </c>
      <c r="D67" s="27">
        <v>65368</v>
      </c>
      <c r="E67" s="29">
        <f t="shared" ref="E67:E130" si="10">ROUND(_xlfn.PERCENTRANK.EXC(D$2:D$501,D67)*100,0)</f>
        <v>77</v>
      </c>
      <c r="F67" s="38" t="str">
        <f t="array" ref="F67">E67&amp;CHOOSE(AND(E67&lt;&gt;{11,12,13})*MIN(4,MOD(E67,10))+1,"th","st","nd","rd","th")</f>
        <v>77th</v>
      </c>
      <c r="G67" s="29">
        <v>2389</v>
      </c>
      <c r="H67" s="30">
        <v>0.83979999999999999</v>
      </c>
      <c r="I67" s="31">
        <v>0.82410000000000005</v>
      </c>
      <c r="J67" s="94">
        <v>93</v>
      </c>
      <c r="K67" s="33">
        <v>74.337999999999994</v>
      </c>
      <c r="L67" s="34">
        <v>4.4999999999999998E-2</v>
      </c>
      <c r="M67" s="29">
        <f t="shared" ref="M67:M130" si="11">ROUND(_xlfn.PERCENTRANK.EXC(L$2:L$501,L67)*100,0)</f>
        <v>7</v>
      </c>
      <c r="N67" s="38" t="str">
        <f t="array" ref="N67">M67&amp;CHOOSE(AND(M67&lt;&gt;{11,12,13})*MIN(4,MOD(M67,10))+1,"th","st","nd","rd","th")</f>
        <v>7th</v>
      </c>
      <c r="O67" s="34">
        <v>0.17150000000000001</v>
      </c>
      <c r="P67" s="29">
        <f t="shared" ref="P67:P130" si="12">ROUND(_xlfn.PERCENTRANK.EXC(O$2:O$501,O67)*100,0)</f>
        <v>50</v>
      </c>
      <c r="Q67" s="38" t="str">
        <f t="array" ref="Q67">P67&amp;CHOOSE(AND(P67&lt;&gt;{11,12,13})*MIN(4,MOD(P67,10))+1,"th","st","nd","rd","th")</f>
        <v>50th</v>
      </c>
      <c r="R67" s="35">
        <v>29.010999999999999</v>
      </c>
      <c r="S67" s="35">
        <v>55.281999999999996</v>
      </c>
      <c r="T67" s="35">
        <v>0</v>
      </c>
      <c r="U67" s="35">
        <v>84.293000000000006</v>
      </c>
      <c r="V67" s="36">
        <v>20.246999999999996</v>
      </c>
      <c r="W67" s="220">
        <f t="shared" ref="W67:W130" si="13">V67/AF67</f>
        <v>1.884355115362887E-2</v>
      </c>
      <c r="X67" s="29">
        <f t="shared" ref="X67:X130" si="14">ROUNDUP(_xlfn.PERCENTRANK.EXC(W$2:W$501,W67)*100,0)</f>
        <v>32</v>
      </c>
      <c r="Y67" s="38" t="str">
        <f t="array" ref="Y67">X67&amp;CHOOSE(AND(X67&lt;&gt;{11,12,13})*MIN(4,MOD(X67,10))+1,"th","st","nd","rd","th")</f>
        <v>32nd</v>
      </c>
      <c r="Z67" s="37">
        <v>4.0490000000000004</v>
      </c>
      <c r="AA67" s="28">
        <v>0</v>
      </c>
      <c r="AB67" s="221">
        <f t="shared" ref="AB67:AB130" si="15">AA67/AF67</f>
        <v>0</v>
      </c>
      <c r="AC67" s="29">
        <f t="shared" ref="AC67:AC130" si="16">ROUNDUP(_xlfn.PERCENTRANK.EXC(AB$2:AB$501,AB67)*100,0)</f>
        <v>1</v>
      </c>
      <c r="AD67" s="38" t="str">
        <f t="array" ref="AD67">AC67&amp;CHOOSE(AND(AC67&lt;&gt;{11,12,13})*MIN(4,MOD(AC67,10))+1,"th","st","nd","rd","th")</f>
        <v>1st</v>
      </c>
      <c r="AE67" s="37">
        <v>0</v>
      </c>
      <c r="AF67" s="113">
        <v>1074.479</v>
      </c>
      <c r="AG67" s="113">
        <v>1108.2460000000001</v>
      </c>
      <c r="AH67" s="113">
        <v>1158.1759999999999</v>
      </c>
      <c r="AI67" s="38">
        <v>1113.634</v>
      </c>
      <c r="AJ67" s="29">
        <f t="shared" ref="AJ67:AJ130" si="17">ROUND(_xlfn.PERCENTRANK.EXC($AI$2:$AI$501,AI67)*100,0)</f>
        <v>21</v>
      </c>
      <c r="AK67" s="38" t="str">
        <f t="array" ref="AK67">AJ67&amp;CHOOSE(AND(AJ67&lt;&gt;{11,12,13})*MIN(4,MOD(AJ67,10))+1,"th","st","nd","rd","th")</f>
        <v>21st</v>
      </c>
      <c r="AL67" s="38">
        <v>88.341999999999999</v>
      </c>
      <c r="AM67" s="38">
        <v>162.68</v>
      </c>
      <c r="AN67" s="38">
        <v>1276.3140000000001</v>
      </c>
      <c r="AO67" s="29">
        <f t="shared" ref="AO67:AO130" si="18">ROUND(_xlfn.PERCENTRANK.EXC(AN$2:AN$501,AN67)*100,0)</f>
        <v>16</v>
      </c>
      <c r="AP67" s="38" t="str">
        <f t="array" ref="AP67">AO67&amp;CHOOSE(AND(AO67&lt;&gt;{11,12,13})*MIN(4,MOD(AO67,10))+1,"th","st","nd","rd","th")</f>
        <v>16th</v>
      </c>
      <c r="AQ67" s="77">
        <v>0.73</v>
      </c>
      <c r="AR67" s="36">
        <v>782.44899999999996</v>
      </c>
      <c r="AS67" s="29">
        <f t="shared" ref="AS67:AS130" si="19">ROUND(_xlfn.PERCENTRANK.EXC(AR$2:AR$501,AR67)*100,0)</f>
        <v>3</v>
      </c>
      <c r="AT67" s="38" t="str">
        <f t="array" ref="AT67">AS67&amp;CHOOSE(AND(AS67&lt;&gt;{11,12,13})*MIN(4,MOD(AS67,10))+1,"th","st","nd","rd","th")</f>
        <v>3rd</v>
      </c>
      <c r="AU67" s="40">
        <v>2.6564312325109816E-4</v>
      </c>
    </row>
    <row r="68" spans="1:47" x14ac:dyDescent="0.25">
      <c r="A68" s="7">
        <v>127049303</v>
      </c>
      <c r="B68" s="8" t="s">
        <v>636</v>
      </c>
      <c r="C68" s="8" t="s">
        <v>99</v>
      </c>
      <c r="D68" s="27">
        <v>58723</v>
      </c>
      <c r="E68" s="29">
        <f t="shared" si="10"/>
        <v>64</v>
      </c>
      <c r="F68" s="38" t="str">
        <f t="array" ref="F68">E68&amp;CHOOSE(AND(E68&lt;&gt;{11,12,13})*MIN(4,MOD(E68,10))+1,"th","st","nd","rd","th")</f>
        <v>64th</v>
      </c>
      <c r="G68" s="29">
        <v>2152</v>
      </c>
      <c r="H68" s="30">
        <v>0.93479999999999996</v>
      </c>
      <c r="I68" s="31">
        <v>0.81489999999999996</v>
      </c>
      <c r="J68" s="94">
        <v>101</v>
      </c>
      <c r="K68" s="33">
        <v>45.192</v>
      </c>
      <c r="L68" s="34">
        <v>7.1900000000000006E-2</v>
      </c>
      <c r="M68" s="29">
        <f t="shared" si="11"/>
        <v>20</v>
      </c>
      <c r="N68" s="38" t="str">
        <f t="array" ref="N68">M68&amp;CHOOSE(AND(M68&lt;&gt;{11,12,13})*MIN(4,MOD(M68,10))+1,"th","st","nd","rd","th")</f>
        <v>20th</v>
      </c>
      <c r="O68" s="34">
        <v>0.15260000000000001</v>
      </c>
      <c r="P68" s="29">
        <f t="shared" si="12"/>
        <v>40</v>
      </c>
      <c r="Q68" s="38" t="str">
        <f t="array" ref="Q68">P68&amp;CHOOSE(AND(P68&lt;&gt;{11,12,13})*MIN(4,MOD(P68,10))+1,"th","st","nd","rd","th")</f>
        <v>40th</v>
      </c>
      <c r="R68" s="35">
        <v>33.619</v>
      </c>
      <c r="S68" s="35">
        <v>35.676000000000002</v>
      </c>
      <c r="T68" s="35">
        <v>0</v>
      </c>
      <c r="U68" s="35">
        <v>69.295000000000002</v>
      </c>
      <c r="V68" s="36">
        <v>35.947999999999993</v>
      </c>
      <c r="W68" s="220">
        <f t="shared" si="13"/>
        <v>4.6128399351728397E-2</v>
      </c>
      <c r="X68" s="29">
        <f t="shared" si="14"/>
        <v>86</v>
      </c>
      <c r="Y68" s="38" t="str">
        <f t="array" ref="Y68">X68&amp;CHOOSE(AND(X68&lt;&gt;{11,12,13})*MIN(4,MOD(X68,10))+1,"th","st","nd","rd","th")</f>
        <v>86th</v>
      </c>
      <c r="Z68" s="37">
        <v>7.19</v>
      </c>
      <c r="AA68" s="28">
        <v>1</v>
      </c>
      <c r="AB68" s="221">
        <f t="shared" si="15"/>
        <v>1.2831979345646046E-3</v>
      </c>
      <c r="AC68" s="29">
        <f t="shared" si="16"/>
        <v>23</v>
      </c>
      <c r="AD68" s="38" t="str">
        <f t="array" ref="AD68">AC68&amp;CHOOSE(AND(AC68&lt;&gt;{11,12,13})*MIN(4,MOD(AC68,10))+1,"th","st","nd","rd","th")</f>
        <v>23rd</v>
      </c>
      <c r="AE68" s="37">
        <v>0.6</v>
      </c>
      <c r="AF68" s="113">
        <v>779.303</v>
      </c>
      <c r="AG68" s="113">
        <v>769.88099999999997</v>
      </c>
      <c r="AH68" s="113">
        <v>761.22900000000004</v>
      </c>
      <c r="AI68" s="38">
        <v>770.13800000000003</v>
      </c>
      <c r="AJ68" s="29">
        <f t="shared" si="17"/>
        <v>8</v>
      </c>
      <c r="AK68" s="38" t="str">
        <f t="array" ref="AK68">AJ68&amp;CHOOSE(AND(AJ68&lt;&gt;{11,12,13})*MIN(4,MOD(AJ68,10))+1,"th","st","nd","rd","th")</f>
        <v>8th</v>
      </c>
      <c r="AL68" s="38">
        <v>77.084999999999994</v>
      </c>
      <c r="AM68" s="38">
        <v>122.277</v>
      </c>
      <c r="AN68" s="38">
        <v>892.41499999999996</v>
      </c>
      <c r="AO68" s="29">
        <f t="shared" si="18"/>
        <v>5</v>
      </c>
      <c r="AP68" s="38" t="str">
        <f t="array" ref="AP68">AO68&amp;CHOOSE(AND(AO68&lt;&gt;{11,12,13})*MIN(4,MOD(AO68,10))+1,"th","st","nd","rd","th")</f>
        <v>5th</v>
      </c>
      <c r="AQ68" s="77">
        <v>0.84</v>
      </c>
      <c r="AR68" s="36">
        <v>700.75300000000004</v>
      </c>
      <c r="AS68" s="29">
        <f t="shared" si="19"/>
        <v>2</v>
      </c>
      <c r="AT68" s="38" t="str">
        <f t="array" ref="AT68">AS68&amp;CHOOSE(AND(AS68&lt;&gt;{11,12,13})*MIN(4,MOD(AS68,10))+1,"th","st","nd","rd","th")</f>
        <v>2nd</v>
      </c>
      <c r="AU68" s="40">
        <v>2.3790715503192774E-4</v>
      </c>
    </row>
    <row r="69" spans="1:47" x14ac:dyDescent="0.25">
      <c r="A69" s="7">
        <v>108051003</v>
      </c>
      <c r="B69" s="8" t="s">
        <v>131</v>
      </c>
      <c r="C69" s="8" t="s">
        <v>132</v>
      </c>
      <c r="D69" s="27">
        <v>48035</v>
      </c>
      <c r="E69" s="29">
        <f t="shared" si="10"/>
        <v>35</v>
      </c>
      <c r="F69" s="38" t="str">
        <f t="array" ref="F69">E69&amp;CHOOSE(AND(E69&lt;&gt;{11,12,13})*MIN(4,MOD(E69,10))+1,"th","st","nd","rd","th")</f>
        <v>35th</v>
      </c>
      <c r="G69" s="29">
        <v>6795</v>
      </c>
      <c r="H69" s="30">
        <v>1.1428</v>
      </c>
      <c r="I69" s="31">
        <v>0.77890000000000004</v>
      </c>
      <c r="J69" s="94">
        <v>135</v>
      </c>
      <c r="K69" s="33">
        <v>49.77</v>
      </c>
      <c r="L69" s="34">
        <v>0.20180000000000001</v>
      </c>
      <c r="M69" s="29">
        <f t="shared" si="11"/>
        <v>72</v>
      </c>
      <c r="N69" s="38" t="str">
        <f t="array" ref="N69">M69&amp;CHOOSE(AND(M69&lt;&gt;{11,12,13})*MIN(4,MOD(M69,10))+1,"th","st","nd","rd","th")</f>
        <v>72nd</v>
      </c>
      <c r="O69" s="34">
        <v>0.15870000000000001</v>
      </c>
      <c r="P69" s="29">
        <f t="shared" si="12"/>
        <v>43</v>
      </c>
      <c r="Q69" s="38" t="str">
        <f t="array" ref="Q69">P69&amp;CHOOSE(AND(P69&lt;&gt;{11,12,13})*MIN(4,MOD(P69,10))+1,"th","st","nd","rd","th")</f>
        <v>43rd</v>
      </c>
      <c r="R69" s="35">
        <v>247.80099999999999</v>
      </c>
      <c r="S69" s="35">
        <v>97.438000000000002</v>
      </c>
      <c r="T69" s="35">
        <v>0</v>
      </c>
      <c r="U69" s="35">
        <v>345.23899999999998</v>
      </c>
      <c r="V69" s="36">
        <v>231.02</v>
      </c>
      <c r="W69" s="220">
        <f t="shared" si="13"/>
        <v>0.11288028445323521</v>
      </c>
      <c r="X69" s="29">
        <f t="shared" si="14"/>
        <v>96</v>
      </c>
      <c r="Y69" s="38" t="str">
        <f t="array" ref="Y69">X69&amp;CHOOSE(AND(X69&lt;&gt;{11,12,13})*MIN(4,MOD(X69,10))+1,"th","st","nd","rd","th")</f>
        <v>96th</v>
      </c>
      <c r="Z69" s="37">
        <v>46.204000000000001</v>
      </c>
      <c r="AA69" s="28">
        <v>8</v>
      </c>
      <c r="AB69" s="221">
        <f t="shared" si="15"/>
        <v>3.9089354844856795E-3</v>
      </c>
      <c r="AC69" s="29">
        <f t="shared" si="16"/>
        <v>44</v>
      </c>
      <c r="AD69" s="38" t="str">
        <f t="array" ref="AD69">AC69&amp;CHOOSE(AND(AC69&lt;&gt;{11,12,13})*MIN(4,MOD(AC69,10))+1,"th","st","nd","rd","th")</f>
        <v>44th</v>
      </c>
      <c r="AE69" s="37">
        <v>4.8</v>
      </c>
      <c r="AF69" s="113">
        <v>2046.5930000000001</v>
      </c>
      <c r="AG69" s="113">
        <v>2067.9009999999998</v>
      </c>
      <c r="AH69" s="113">
        <v>2139.732</v>
      </c>
      <c r="AI69" s="38">
        <v>2084.7420000000002</v>
      </c>
      <c r="AJ69" s="29">
        <f t="shared" si="17"/>
        <v>49</v>
      </c>
      <c r="AK69" s="38" t="str">
        <f t="array" ref="AK69">AJ69&amp;CHOOSE(AND(AJ69&lt;&gt;{11,12,13})*MIN(4,MOD(AJ69,10))+1,"th","st","nd","rd","th")</f>
        <v>49th</v>
      </c>
      <c r="AL69" s="38">
        <v>396.24299999999999</v>
      </c>
      <c r="AM69" s="38">
        <v>446.01299999999998</v>
      </c>
      <c r="AN69" s="38">
        <v>2530.7550000000001</v>
      </c>
      <c r="AO69" s="29">
        <f t="shared" si="18"/>
        <v>51</v>
      </c>
      <c r="AP69" s="38" t="str">
        <f t="array" ref="AP69">AO69&amp;CHOOSE(AND(AO69&lt;&gt;{11,12,13})*MIN(4,MOD(AO69,10))+1,"th","st","nd","rd","th")</f>
        <v>51st</v>
      </c>
      <c r="AQ69" s="77">
        <v>0.81</v>
      </c>
      <c r="AR69" s="36">
        <v>2342.6390000000001</v>
      </c>
      <c r="AS69" s="29">
        <f t="shared" si="19"/>
        <v>46</v>
      </c>
      <c r="AT69" s="38" t="str">
        <f t="array" ref="AT69">AS69&amp;CHOOSE(AND(AS69&lt;&gt;{11,12,13})*MIN(4,MOD(AS69,10))+1,"th","st","nd","rd","th")</f>
        <v>46th</v>
      </c>
      <c r="AU69" s="40">
        <v>7.9533099359808685E-4</v>
      </c>
    </row>
    <row r="70" spans="1:47" x14ac:dyDescent="0.25">
      <c r="A70" s="7">
        <v>108051503</v>
      </c>
      <c r="B70" s="8" t="s">
        <v>212</v>
      </c>
      <c r="C70" s="8" t="s">
        <v>132</v>
      </c>
      <c r="D70" s="27">
        <v>49459</v>
      </c>
      <c r="E70" s="29">
        <f t="shared" si="10"/>
        <v>40</v>
      </c>
      <c r="F70" s="38" t="str">
        <f t="array" ref="F70">E70&amp;CHOOSE(AND(E70&lt;&gt;{11,12,13})*MIN(4,MOD(E70,10))+1,"th","st","nd","rd","th")</f>
        <v>40th</v>
      </c>
      <c r="G70" s="29">
        <v>4161</v>
      </c>
      <c r="H70" s="30">
        <v>1.1099000000000001</v>
      </c>
      <c r="I70" s="31">
        <v>0.83050000000000002</v>
      </c>
      <c r="J70" s="94">
        <v>86</v>
      </c>
      <c r="K70" s="33">
        <v>118.947</v>
      </c>
      <c r="L70" s="34">
        <v>0.159</v>
      </c>
      <c r="M70" s="29">
        <f t="shared" si="11"/>
        <v>56</v>
      </c>
      <c r="N70" s="38" t="str">
        <f t="array" ref="N70">M70&amp;CHOOSE(AND(M70&lt;&gt;{11,12,13})*MIN(4,MOD(M70,10))+1,"th","st","nd","rd","th")</f>
        <v>56th</v>
      </c>
      <c r="O70" s="34">
        <v>0.188</v>
      </c>
      <c r="P70" s="29">
        <f t="shared" si="12"/>
        <v>57</v>
      </c>
      <c r="Q70" s="38" t="str">
        <f t="array" ref="Q70">P70&amp;CHOOSE(AND(P70&lt;&gt;{11,12,13})*MIN(4,MOD(P70,10))+1,"th","st","nd","rd","th")</f>
        <v>57th</v>
      </c>
      <c r="R70" s="35">
        <v>139.83500000000001</v>
      </c>
      <c r="S70" s="35">
        <v>82.67</v>
      </c>
      <c r="T70" s="35">
        <v>0</v>
      </c>
      <c r="U70" s="35">
        <v>222.505</v>
      </c>
      <c r="V70" s="36">
        <v>34.137999999999998</v>
      </c>
      <c r="W70" s="220">
        <f t="shared" si="13"/>
        <v>2.3290036615392379E-2</v>
      </c>
      <c r="X70" s="29">
        <f t="shared" si="14"/>
        <v>43</v>
      </c>
      <c r="Y70" s="38" t="str">
        <f t="array" ref="Y70">X70&amp;CHOOSE(AND(X70&lt;&gt;{11,12,13})*MIN(4,MOD(X70,10))+1,"th","st","nd","rd","th")</f>
        <v>43rd</v>
      </c>
      <c r="Z70" s="37">
        <v>6.8280000000000003</v>
      </c>
      <c r="AA70" s="28">
        <v>8</v>
      </c>
      <c r="AB70" s="221">
        <f t="shared" si="15"/>
        <v>5.4578561404633854E-3</v>
      </c>
      <c r="AC70" s="29">
        <f t="shared" si="16"/>
        <v>53</v>
      </c>
      <c r="AD70" s="38" t="str">
        <f t="array" ref="AD70">AC70&amp;CHOOSE(AND(AC70&lt;&gt;{11,12,13})*MIN(4,MOD(AC70,10))+1,"th","st","nd","rd","th")</f>
        <v>53rd</v>
      </c>
      <c r="AE70" s="37">
        <v>4.8</v>
      </c>
      <c r="AF70" s="113">
        <v>1465.777</v>
      </c>
      <c r="AG70" s="113">
        <v>1525.2080000000001</v>
      </c>
      <c r="AH70" s="113">
        <v>1572.662</v>
      </c>
      <c r="AI70" s="38">
        <v>1521.2159999999999</v>
      </c>
      <c r="AJ70" s="29">
        <f t="shared" si="17"/>
        <v>33</v>
      </c>
      <c r="AK70" s="38" t="str">
        <f t="array" ref="AK70">AJ70&amp;CHOOSE(AND(AJ70&lt;&gt;{11,12,13})*MIN(4,MOD(AJ70,10))+1,"th","st","nd","rd","th")</f>
        <v>33rd</v>
      </c>
      <c r="AL70" s="38">
        <v>234.13300000000001</v>
      </c>
      <c r="AM70" s="38">
        <v>353.08</v>
      </c>
      <c r="AN70" s="38">
        <v>1874.296</v>
      </c>
      <c r="AO70" s="29">
        <f t="shared" si="18"/>
        <v>35</v>
      </c>
      <c r="AP70" s="38" t="str">
        <f t="array" ref="AP70">AO70&amp;CHOOSE(AND(AO70&lt;&gt;{11,12,13})*MIN(4,MOD(AO70,10))+1,"th","st","nd","rd","th")</f>
        <v>35th</v>
      </c>
      <c r="AQ70" s="77">
        <v>0.76</v>
      </c>
      <c r="AR70" s="36">
        <v>1581.0139999999999</v>
      </c>
      <c r="AS70" s="29">
        <f t="shared" si="19"/>
        <v>23</v>
      </c>
      <c r="AT70" s="38" t="str">
        <f t="array" ref="AT70">AS70&amp;CHOOSE(AND(AS70&lt;&gt;{11,12,13})*MIN(4,MOD(AS70,10))+1,"th","st","nd","rd","th")</f>
        <v>23rd</v>
      </c>
      <c r="AU70" s="40">
        <v>5.3675766326458563E-4</v>
      </c>
    </row>
    <row r="71" spans="1:47" x14ac:dyDescent="0.25">
      <c r="A71" s="7">
        <v>108053003</v>
      </c>
      <c r="B71" s="8" t="s">
        <v>282</v>
      </c>
      <c r="C71" s="8" t="s">
        <v>132</v>
      </c>
      <c r="D71" s="27">
        <v>42161</v>
      </c>
      <c r="E71" s="29">
        <f t="shared" si="10"/>
        <v>16</v>
      </c>
      <c r="F71" s="38" t="str">
        <f t="array" ref="F71">E71&amp;CHOOSE(AND(E71&lt;&gt;{11,12,13})*MIN(4,MOD(E71,10))+1,"th","st","nd","rd","th")</f>
        <v>16th</v>
      </c>
      <c r="G71" s="29">
        <v>4034</v>
      </c>
      <c r="H71" s="30">
        <v>1.302</v>
      </c>
      <c r="I71" s="31">
        <v>0.85719999999999996</v>
      </c>
      <c r="J71" s="94">
        <v>68</v>
      </c>
      <c r="K71" s="33">
        <v>153.45599999999999</v>
      </c>
      <c r="L71" s="34">
        <v>0.19939999999999999</v>
      </c>
      <c r="M71" s="29">
        <f t="shared" si="11"/>
        <v>71</v>
      </c>
      <c r="N71" s="38" t="str">
        <f t="array" ref="N71">M71&amp;CHOOSE(AND(M71&lt;&gt;{11,12,13})*MIN(4,MOD(M71,10))+1,"th","st","nd","rd","th")</f>
        <v>71st</v>
      </c>
      <c r="O71" s="34">
        <v>0.36449999999999999</v>
      </c>
      <c r="P71" s="29">
        <f t="shared" si="12"/>
        <v>100</v>
      </c>
      <c r="Q71" s="38" t="str">
        <f t="array" ref="Q71">P71&amp;CHOOSE(AND(P71&lt;&gt;{11,12,13})*MIN(4,MOD(P71,10))+1,"th","st","nd","rd","th")</f>
        <v>100th</v>
      </c>
      <c r="R71" s="35">
        <v>158.601</v>
      </c>
      <c r="S71" s="35">
        <v>144.96</v>
      </c>
      <c r="T71" s="35">
        <v>0</v>
      </c>
      <c r="U71" s="35">
        <v>303.56099999999998</v>
      </c>
      <c r="V71" s="36">
        <v>34.863</v>
      </c>
      <c r="W71" s="220">
        <f t="shared" si="13"/>
        <v>2.6298836493548815E-2</v>
      </c>
      <c r="X71" s="29">
        <f t="shared" si="14"/>
        <v>51</v>
      </c>
      <c r="Y71" s="38" t="str">
        <f t="array" ref="Y71">X71&amp;CHOOSE(AND(X71&lt;&gt;{11,12,13})*MIN(4,MOD(X71,10))+1,"th","st","nd","rd","th")</f>
        <v>51st</v>
      </c>
      <c r="Z71" s="37">
        <v>6.9729999999999999</v>
      </c>
      <c r="AA71" s="28">
        <v>1</v>
      </c>
      <c r="AB71" s="221">
        <f t="shared" si="15"/>
        <v>7.5434806223069776E-4</v>
      </c>
      <c r="AC71" s="29">
        <f t="shared" si="16"/>
        <v>17</v>
      </c>
      <c r="AD71" s="38" t="str">
        <f t="array" ref="AD71">AC71&amp;CHOOSE(AND(AC71&lt;&gt;{11,12,13})*MIN(4,MOD(AC71,10))+1,"th","st","nd","rd","th")</f>
        <v>17th</v>
      </c>
      <c r="AE71" s="37">
        <v>0.6</v>
      </c>
      <c r="AF71" s="113">
        <v>1325.6479999999999</v>
      </c>
      <c r="AG71" s="113">
        <v>1370.0309999999999</v>
      </c>
      <c r="AH71" s="113">
        <v>1350.7860000000001</v>
      </c>
      <c r="AI71" s="38">
        <v>1348.8219999999999</v>
      </c>
      <c r="AJ71" s="29">
        <f t="shared" si="17"/>
        <v>28</v>
      </c>
      <c r="AK71" s="38" t="str">
        <f t="array" ref="AK71">AJ71&amp;CHOOSE(AND(AJ71&lt;&gt;{11,12,13})*MIN(4,MOD(AJ71,10))+1,"th","st","nd","rd","th")</f>
        <v>28th</v>
      </c>
      <c r="AL71" s="38">
        <v>311.13400000000001</v>
      </c>
      <c r="AM71" s="38">
        <v>464.59</v>
      </c>
      <c r="AN71" s="38">
        <v>1813.412</v>
      </c>
      <c r="AO71" s="29">
        <f t="shared" si="18"/>
        <v>33</v>
      </c>
      <c r="AP71" s="38" t="str">
        <f t="array" ref="AP71">AO71&amp;CHOOSE(AND(AO71&lt;&gt;{11,12,13})*MIN(4,MOD(AO71,10))+1,"th","st","nd","rd","th")</f>
        <v>33rd</v>
      </c>
      <c r="AQ71" s="77">
        <v>1.17</v>
      </c>
      <c r="AR71" s="36">
        <v>2762.4430000000002</v>
      </c>
      <c r="AS71" s="29">
        <f t="shared" si="19"/>
        <v>55</v>
      </c>
      <c r="AT71" s="38" t="str">
        <f t="array" ref="AT71">AS71&amp;CHOOSE(AND(AS71&lt;&gt;{11,12,13})*MIN(4,MOD(AS71,10))+1,"th","st","nd","rd","th")</f>
        <v>55th</v>
      </c>
      <c r="AU71" s="40">
        <v>9.3785535711993174E-4</v>
      </c>
    </row>
    <row r="72" spans="1:47" x14ac:dyDescent="0.25">
      <c r="A72" s="7">
        <v>108056004</v>
      </c>
      <c r="B72" s="8" t="s">
        <v>449</v>
      </c>
      <c r="C72" s="8" t="s">
        <v>132</v>
      </c>
      <c r="D72" s="27">
        <v>52041</v>
      </c>
      <c r="E72" s="29">
        <f t="shared" si="10"/>
        <v>48</v>
      </c>
      <c r="F72" s="38" t="str">
        <f t="array" ref="F72">E72&amp;CHOOSE(AND(E72&lt;&gt;{11,12,13})*MIN(4,MOD(E72,10))+1,"th","st","nd","rd","th")</f>
        <v>48th</v>
      </c>
      <c r="G72" s="29">
        <v>2449</v>
      </c>
      <c r="H72" s="30">
        <v>1.0548</v>
      </c>
      <c r="I72" s="31">
        <v>0.87219999999999998</v>
      </c>
      <c r="J72" s="94">
        <v>49</v>
      </c>
      <c r="K72" s="33">
        <v>117.593</v>
      </c>
      <c r="L72" s="34">
        <v>0.18090000000000001</v>
      </c>
      <c r="M72" s="29">
        <f t="shared" si="11"/>
        <v>65</v>
      </c>
      <c r="N72" s="38" t="str">
        <f t="array" ref="N72">M72&amp;CHOOSE(AND(M72&lt;&gt;{11,12,13})*MIN(4,MOD(M72,10))+1,"th","st","nd","rd","th")</f>
        <v>65th</v>
      </c>
      <c r="O72" s="34">
        <v>0.21929999999999999</v>
      </c>
      <c r="P72" s="29">
        <f t="shared" si="12"/>
        <v>72</v>
      </c>
      <c r="Q72" s="38" t="str">
        <f t="array" ref="Q72">P72&amp;CHOOSE(AND(P72&lt;&gt;{11,12,13})*MIN(4,MOD(P72,10))+1,"th","st","nd","rd","th")</f>
        <v>72nd</v>
      </c>
      <c r="R72" s="35">
        <v>98.456999999999994</v>
      </c>
      <c r="S72" s="35">
        <v>59.679000000000002</v>
      </c>
      <c r="T72" s="35">
        <v>0</v>
      </c>
      <c r="U72" s="35">
        <v>158.136</v>
      </c>
      <c r="V72" s="36">
        <v>20.367999999999999</v>
      </c>
      <c r="W72" s="220">
        <f t="shared" si="13"/>
        <v>2.2453800929769036E-2</v>
      </c>
      <c r="X72" s="29">
        <f t="shared" si="14"/>
        <v>40</v>
      </c>
      <c r="Y72" s="38" t="str">
        <f t="array" ref="Y72">X72&amp;CHOOSE(AND(X72&lt;&gt;{11,12,13})*MIN(4,MOD(X72,10))+1,"th","st","nd","rd","th")</f>
        <v>40th</v>
      </c>
      <c r="Z72" s="37">
        <v>4.0739999999999998</v>
      </c>
      <c r="AA72" s="28">
        <v>1</v>
      </c>
      <c r="AB72" s="221">
        <f t="shared" si="15"/>
        <v>1.1024057801339864E-3</v>
      </c>
      <c r="AC72" s="29">
        <f t="shared" si="16"/>
        <v>21</v>
      </c>
      <c r="AD72" s="38" t="str">
        <f t="array" ref="AD72">AC72&amp;CHOOSE(AND(AC72&lt;&gt;{11,12,13})*MIN(4,MOD(AC72,10))+1,"th","st","nd","rd","th")</f>
        <v>21st</v>
      </c>
      <c r="AE72" s="37">
        <v>0.6</v>
      </c>
      <c r="AF72" s="113">
        <v>907.10699999999997</v>
      </c>
      <c r="AG72" s="113">
        <v>949.45299999999997</v>
      </c>
      <c r="AH72" s="113">
        <v>973.33799999999997</v>
      </c>
      <c r="AI72" s="38">
        <v>943.29899999999998</v>
      </c>
      <c r="AJ72" s="29">
        <f t="shared" si="17"/>
        <v>15</v>
      </c>
      <c r="AK72" s="38" t="str">
        <f t="array" ref="AK72">AJ72&amp;CHOOSE(AND(AJ72&lt;&gt;{11,12,13})*MIN(4,MOD(AJ72,10))+1,"th","st","nd","rd","th")</f>
        <v>15th</v>
      </c>
      <c r="AL72" s="38">
        <v>162.81</v>
      </c>
      <c r="AM72" s="38">
        <v>280.40300000000002</v>
      </c>
      <c r="AN72" s="38">
        <v>1223.702</v>
      </c>
      <c r="AO72" s="29">
        <f t="shared" si="18"/>
        <v>15</v>
      </c>
      <c r="AP72" s="38" t="str">
        <f t="array" ref="AP72">AO72&amp;CHOOSE(AND(AO72&lt;&gt;{11,12,13})*MIN(4,MOD(AO72,10))+1,"th","st","nd","rd","th")</f>
        <v>15th</v>
      </c>
      <c r="AQ72" s="77">
        <v>0.83</v>
      </c>
      <c r="AR72" s="36">
        <v>1071.3320000000001</v>
      </c>
      <c r="AS72" s="29">
        <f t="shared" si="19"/>
        <v>8</v>
      </c>
      <c r="AT72" s="38" t="str">
        <f t="array" ref="AT72">AS72&amp;CHOOSE(AND(AS72&lt;&gt;{11,12,13})*MIN(4,MOD(AS72,10))+1,"th","st","nd","rd","th")</f>
        <v>8th</v>
      </c>
      <c r="AU72" s="40">
        <v>3.6371952487490627E-4</v>
      </c>
    </row>
    <row r="73" spans="1:47" x14ac:dyDescent="0.25">
      <c r="A73" s="7">
        <v>108058003</v>
      </c>
      <c r="B73" s="8" t="s">
        <v>594</v>
      </c>
      <c r="C73" s="8" t="s">
        <v>132</v>
      </c>
      <c r="D73" s="27">
        <v>44013</v>
      </c>
      <c r="E73" s="29">
        <f t="shared" si="10"/>
        <v>20</v>
      </c>
      <c r="F73" s="38" t="str">
        <f t="array" ref="F73">E73&amp;CHOOSE(AND(E73&lt;&gt;{11,12,13})*MIN(4,MOD(E73,10))+1,"th","st","nd","rd","th")</f>
        <v>20th</v>
      </c>
      <c r="G73" s="29">
        <v>2893</v>
      </c>
      <c r="H73" s="30">
        <v>1.2472000000000001</v>
      </c>
      <c r="I73" s="31">
        <v>0.88049999999999995</v>
      </c>
      <c r="J73" s="94">
        <v>47</v>
      </c>
      <c r="K73" s="33">
        <v>132.91300000000001</v>
      </c>
      <c r="L73" s="34">
        <v>0.16039999999999999</v>
      </c>
      <c r="M73" s="29">
        <f t="shared" si="11"/>
        <v>57</v>
      </c>
      <c r="N73" s="38" t="str">
        <f t="array" ref="N73">M73&amp;CHOOSE(AND(M73&lt;&gt;{11,12,13})*MIN(4,MOD(M73,10))+1,"th","st","nd","rd","th")</f>
        <v>57th</v>
      </c>
      <c r="O73" s="34">
        <v>0.2099</v>
      </c>
      <c r="P73" s="29">
        <f t="shared" si="12"/>
        <v>67</v>
      </c>
      <c r="Q73" s="38" t="str">
        <f t="array" ref="Q73">P73&amp;CHOOSE(AND(P73&lt;&gt;{11,12,13})*MIN(4,MOD(P73,10))+1,"th","st","nd","rd","th")</f>
        <v>67th</v>
      </c>
      <c r="R73" s="35">
        <v>92.337000000000003</v>
      </c>
      <c r="S73" s="35">
        <v>60.415999999999997</v>
      </c>
      <c r="T73" s="35">
        <v>0</v>
      </c>
      <c r="U73" s="35">
        <v>152.75299999999999</v>
      </c>
      <c r="V73" s="36">
        <v>21.034999999999997</v>
      </c>
      <c r="W73" s="220">
        <f t="shared" si="13"/>
        <v>2.1924201775615406E-2</v>
      </c>
      <c r="X73" s="29">
        <f t="shared" si="14"/>
        <v>39</v>
      </c>
      <c r="Y73" s="38" t="str">
        <f t="array" ref="Y73">X73&amp;CHOOSE(AND(X73&lt;&gt;{11,12,13})*MIN(4,MOD(X73,10))+1,"th","st","nd","rd","th")</f>
        <v>39th</v>
      </c>
      <c r="Z73" s="37">
        <v>4.2069999999999999</v>
      </c>
      <c r="AA73" s="28">
        <v>0</v>
      </c>
      <c r="AB73" s="221">
        <f t="shared" si="15"/>
        <v>0</v>
      </c>
      <c r="AC73" s="29">
        <f t="shared" si="16"/>
        <v>1</v>
      </c>
      <c r="AD73" s="38" t="str">
        <f t="array" ref="AD73">AC73&amp;CHOOSE(AND(AC73&lt;&gt;{11,12,13})*MIN(4,MOD(AC73,10))+1,"th","st","nd","rd","th")</f>
        <v>1st</v>
      </c>
      <c r="AE73" s="37">
        <v>0</v>
      </c>
      <c r="AF73" s="113">
        <v>959.44200000000001</v>
      </c>
      <c r="AG73" s="113">
        <v>1009.509</v>
      </c>
      <c r="AH73" s="113">
        <v>1058.307</v>
      </c>
      <c r="AI73" s="38">
        <v>1009.086</v>
      </c>
      <c r="AJ73" s="29">
        <f t="shared" si="17"/>
        <v>16</v>
      </c>
      <c r="AK73" s="38" t="str">
        <f t="array" ref="AK73">AJ73&amp;CHOOSE(AND(AJ73&lt;&gt;{11,12,13})*MIN(4,MOD(AJ73,10))+1,"th","st","nd","rd","th")</f>
        <v>16th</v>
      </c>
      <c r="AL73" s="38">
        <v>156.96</v>
      </c>
      <c r="AM73" s="38">
        <v>289.87299999999999</v>
      </c>
      <c r="AN73" s="38">
        <v>1298.9590000000001</v>
      </c>
      <c r="AO73" s="29">
        <f t="shared" si="18"/>
        <v>17</v>
      </c>
      <c r="AP73" s="38" t="str">
        <f t="array" ref="AP73">AO73&amp;CHOOSE(AND(AO73&lt;&gt;{11,12,13})*MIN(4,MOD(AO73,10))+1,"th","st","nd","rd","th")</f>
        <v>17th</v>
      </c>
      <c r="AQ73" s="77">
        <v>1.02</v>
      </c>
      <c r="AR73" s="36">
        <v>1652.463</v>
      </c>
      <c r="AS73" s="29">
        <f t="shared" si="19"/>
        <v>26</v>
      </c>
      <c r="AT73" s="38" t="str">
        <f t="array" ref="AT73">AS73&amp;CHOOSE(AND(AS73&lt;&gt;{11,12,13})*MIN(4,MOD(AS73,10))+1,"th","st","nd","rd","th")</f>
        <v>26th</v>
      </c>
      <c r="AU73" s="40">
        <v>5.610147528808644E-4</v>
      </c>
    </row>
    <row r="74" spans="1:47" x14ac:dyDescent="0.25">
      <c r="A74" s="7">
        <v>114060503</v>
      </c>
      <c r="B74" s="8" t="s">
        <v>111</v>
      </c>
      <c r="C74" s="8" t="s">
        <v>112</v>
      </c>
      <c r="D74" s="27">
        <v>50183</v>
      </c>
      <c r="E74" s="29">
        <f t="shared" si="10"/>
        <v>42</v>
      </c>
      <c r="F74" s="38" t="str">
        <f t="array" ref="F74">E74&amp;CHOOSE(AND(E74&lt;&gt;{11,12,13})*MIN(4,MOD(E74,10))+1,"th","st","nd","rd","th")</f>
        <v>42nd</v>
      </c>
      <c r="G74" s="29">
        <v>2930</v>
      </c>
      <c r="H74" s="30">
        <v>1.0939000000000001</v>
      </c>
      <c r="I74" s="31">
        <v>-0.19650000000000001</v>
      </c>
      <c r="J74" s="94">
        <v>378</v>
      </c>
      <c r="K74" s="33">
        <v>0</v>
      </c>
      <c r="L74" s="34">
        <v>0.2271</v>
      </c>
      <c r="M74" s="29">
        <f t="shared" si="11"/>
        <v>79</v>
      </c>
      <c r="N74" s="38" t="str">
        <f t="array" ref="N74">M74&amp;CHOOSE(AND(M74&lt;&gt;{11,12,13})*MIN(4,MOD(M74,10))+1,"th","st","nd","rd","th")</f>
        <v>79th</v>
      </c>
      <c r="O74" s="34">
        <v>0.17780000000000001</v>
      </c>
      <c r="P74" s="29">
        <f t="shared" si="12"/>
        <v>52</v>
      </c>
      <c r="Q74" s="38" t="str">
        <f t="array" ref="Q74">P74&amp;CHOOSE(AND(P74&lt;&gt;{11,12,13})*MIN(4,MOD(P74,10))+1,"th","st","nd","rd","th")</f>
        <v>52nd</v>
      </c>
      <c r="R74" s="35">
        <v>150.054</v>
      </c>
      <c r="S74" s="35">
        <v>58.74</v>
      </c>
      <c r="T74" s="35">
        <v>0</v>
      </c>
      <c r="U74" s="35">
        <v>208.79400000000001</v>
      </c>
      <c r="V74" s="36">
        <v>39.030999999999999</v>
      </c>
      <c r="W74" s="220">
        <f t="shared" si="13"/>
        <v>3.5442998893058963E-2</v>
      </c>
      <c r="X74" s="29">
        <f t="shared" si="14"/>
        <v>73</v>
      </c>
      <c r="Y74" s="38" t="str">
        <f t="array" ref="Y74">X74&amp;CHOOSE(AND(X74&lt;&gt;{11,12,13})*MIN(4,MOD(X74,10))+1,"th","st","nd","rd","th")</f>
        <v>73rd</v>
      </c>
      <c r="Z74" s="37">
        <v>7.806</v>
      </c>
      <c r="AA74" s="28">
        <v>42</v>
      </c>
      <c r="AB74" s="221">
        <f t="shared" si="15"/>
        <v>3.8139067754053867E-2</v>
      </c>
      <c r="AC74" s="29">
        <f t="shared" si="16"/>
        <v>90</v>
      </c>
      <c r="AD74" s="38" t="str">
        <f t="array" ref="AD74">AC74&amp;CHOOSE(AND(AC74&lt;&gt;{11,12,13})*MIN(4,MOD(AC74,10))+1,"th","st","nd","rd","th")</f>
        <v>90th</v>
      </c>
      <c r="AE74" s="37">
        <v>25.2</v>
      </c>
      <c r="AF74" s="113">
        <v>1101.2329999999999</v>
      </c>
      <c r="AG74" s="113">
        <v>1069.681</v>
      </c>
      <c r="AH74" s="113">
        <v>1075.902</v>
      </c>
      <c r="AI74" s="38">
        <v>1082.2719999999999</v>
      </c>
      <c r="AJ74" s="29">
        <f t="shared" si="17"/>
        <v>19</v>
      </c>
      <c r="AK74" s="38" t="str">
        <f t="array" ref="AK74">AJ74&amp;CHOOSE(AND(AJ74&lt;&gt;{11,12,13})*MIN(4,MOD(AJ74,10))+1,"th","st","nd","rd","th")</f>
        <v>19th</v>
      </c>
      <c r="AL74" s="38">
        <v>241.8</v>
      </c>
      <c r="AM74" s="38">
        <v>241.8</v>
      </c>
      <c r="AN74" s="38">
        <v>1324.0719999999999</v>
      </c>
      <c r="AO74" s="29">
        <f t="shared" si="18"/>
        <v>18</v>
      </c>
      <c r="AP74" s="38" t="str">
        <f t="array" ref="AP74">AO74&amp;CHOOSE(AND(AO74&lt;&gt;{11,12,13})*MIN(4,MOD(AO74,10))+1,"th","st","nd","rd","th")</f>
        <v>18th</v>
      </c>
      <c r="AQ74" s="77">
        <v>1.72</v>
      </c>
      <c r="AR74" s="36">
        <v>2491.252</v>
      </c>
      <c r="AS74" s="29">
        <f t="shared" si="19"/>
        <v>50</v>
      </c>
      <c r="AT74" s="38" t="str">
        <f t="array" ref="AT74">AS74&amp;CHOOSE(AND(AS74&lt;&gt;{11,12,13})*MIN(4,MOD(AS74,10))+1,"th","st","nd","rd","th")</f>
        <v>50th</v>
      </c>
      <c r="AU74" s="40">
        <v>8.4578542765796215E-4</v>
      </c>
    </row>
    <row r="75" spans="1:47" x14ac:dyDescent="0.25">
      <c r="A75" s="7">
        <v>114060753</v>
      </c>
      <c r="B75" s="8" t="s">
        <v>163</v>
      </c>
      <c r="C75" s="8" t="s">
        <v>112</v>
      </c>
      <c r="D75" s="27">
        <v>73968</v>
      </c>
      <c r="E75" s="29">
        <f t="shared" si="10"/>
        <v>87</v>
      </c>
      <c r="F75" s="38" t="str">
        <f t="array" ref="F75">E75&amp;CHOOSE(AND(E75&lt;&gt;{11,12,13})*MIN(4,MOD(E75,10))+1,"th","st","nd","rd","th")</f>
        <v>87th</v>
      </c>
      <c r="G75" s="29">
        <v>18524</v>
      </c>
      <c r="H75" s="30">
        <v>0.74209999999999998</v>
      </c>
      <c r="I75" s="31">
        <v>1.54E-2</v>
      </c>
      <c r="J75" s="94">
        <v>354</v>
      </c>
      <c r="K75" s="33">
        <v>0</v>
      </c>
      <c r="L75" s="34">
        <v>8.0600000000000005E-2</v>
      </c>
      <c r="M75" s="29">
        <f t="shared" si="11"/>
        <v>23</v>
      </c>
      <c r="N75" s="38" t="str">
        <f t="array" ref="N75">M75&amp;CHOOSE(AND(M75&lt;&gt;{11,12,13})*MIN(4,MOD(M75,10))+1,"th","st","nd","rd","th")</f>
        <v>23rd</v>
      </c>
      <c r="O75" s="34">
        <v>0.1158</v>
      </c>
      <c r="P75" s="29">
        <f t="shared" si="12"/>
        <v>22</v>
      </c>
      <c r="Q75" s="38" t="str">
        <f t="array" ref="Q75">P75&amp;CHOOSE(AND(P75&lt;&gt;{11,12,13})*MIN(4,MOD(P75,10))+1,"th","st","nd","rd","th")</f>
        <v>22nd</v>
      </c>
      <c r="R75" s="35">
        <v>334.286</v>
      </c>
      <c r="S75" s="35">
        <v>240.13900000000001</v>
      </c>
      <c r="T75" s="35">
        <v>0</v>
      </c>
      <c r="U75" s="35">
        <v>574.42499999999995</v>
      </c>
      <c r="V75" s="36">
        <v>134.00099999999998</v>
      </c>
      <c r="W75" s="220">
        <f t="shared" si="13"/>
        <v>1.938544545829889E-2</v>
      </c>
      <c r="X75" s="29">
        <f t="shared" si="14"/>
        <v>33</v>
      </c>
      <c r="Y75" s="38" t="str">
        <f t="array" ref="Y75">X75&amp;CHOOSE(AND(X75&lt;&gt;{11,12,13})*MIN(4,MOD(X75,10))+1,"th","st","nd","rd","th")</f>
        <v>33rd</v>
      </c>
      <c r="Z75" s="37">
        <v>26.8</v>
      </c>
      <c r="AA75" s="28">
        <v>18</v>
      </c>
      <c r="AB75" s="221">
        <f t="shared" si="15"/>
        <v>2.603995628759338E-3</v>
      </c>
      <c r="AC75" s="29">
        <f t="shared" si="16"/>
        <v>34</v>
      </c>
      <c r="AD75" s="38" t="str">
        <f t="array" ref="AD75">AC75&amp;CHOOSE(AND(AC75&lt;&gt;{11,12,13})*MIN(4,MOD(AC75,10))+1,"th","st","nd","rd","th")</f>
        <v>34th</v>
      </c>
      <c r="AE75" s="37">
        <v>10.8</v>
      </c>
      <c r="AF75" s="113">
        <v>6912.4539999999997</v>
      </c>
      <c r="AG75" s="113">
        <v>6925.5990000000002</v>
      </c>
      <c r="AH75" s="113">
        <v>6967.116</v>
      </c>
      <c r="AI75" s="38">
        <v>6935.0559999999996</v>
      </c>
      <c r="AJ75" s="29">
        <f t="shared" si="17"/>
        <v>91</v>
      </c>
      <c r="AK75" s="38" t="str">
        <f t="array" ref="AK75">AJ75&amp;CHOOSE(AND(AJ75&lt;&gt;{11,12,13})*MIN(4,MOD(AJ75,10))+1,"th","st","nd","rd","th")</f>
        <v>91st</v>
      </c>
      <c r="AL75" s="38">
        <v>612.02499999999998</v>
      </c>
      <c r="AM75" s="38">
        <v>612.02499999999998</v>
      </c>
      <c r="AN75" s="38">
        <v>7547.0810000000001</v>
      </c>
      <c r="AO75" s="29">
        <f t="shared" si="18"/>
        <v>91</v>
      </c>
      <c r="AP75" s="38" t="str">
        <f t="array" ref="AP75">AO75&amp;CHOOSE(AND(AO75&lt;&gt;{11,12,13})*MIN(4,MOD(AO75,10))+1,"th","st","nd","rd","th")</f>
        <v>91st</v>
      </c>
      <c r="AQ75" s="77">
        <v>0.92</v>
      </c>
      <c r="AR75" s="36">
        <v>5152.634</v>
      </c>
      <c r="AS75" s="29">
        <f t="shared" si="19"/>
        <v>81</v>
      </c>
      <c r="AT75" s="38" t="str">
        <f t="array" ref="AT75">AS75&amp;CHOOSE(AND(AS75&lt;&gt;{11,12,13})*MIN(4,MOD(AS75,10))+1,"th","st","nd","rd","th")</f>
        <v>81st</v>
      </c>
      <c r="AU75" s="40">
        <v>1.7493303572882054E-3</v>
      </c>
    </row>
    <row r="76" spans="1:47" x14ac:dyDescent="0.25">
      <c r="A76" s="7">
        <v>114060853</v>
      </c>
      <c r="B76" s="8" t="s">
        <v>166</v>
      </c>
      <c r="C76" s="8" t="s">
        <v>112</v>
      </c>
      <c r="D76" s="27">
        <v>62247</v>
      </c>
      <c r="E76" s="29">
        <f t="shared" si="10"/>
        <v>72</v>
      </c>
      <c r="F76" s="38" t="str">
        <f t="array" ref="F76">E76&amp;CHOOSE(AND(E76&lt;&gt;{11,12,13})*MIN(4,MOD(E76,10))+1,"th","st","nd","rd","th")</f>
        <v>72nd</v>
      </c>
      <c r="G76" s="29">
        <v>5234</v>
      </c>
      <c r="H76" s="30">
        <v>0.88190000000000002</v>
      </c>
      <c r="I76" s="31">
        <v>0.71579999999999999</v>
      </c>
      <c r="J76" s="94">
        <v>175</v>
      </c>
      <c r="K76" s="33">
        <v>0</v>
      </c>
      <c r="L76" s="34">
        <v>0.1021</v>
      </c>
      <c r="M76" s="29">
        <f t="shared" si="11"/>
        <v>31</v>
      </c>
      <c r="N76" s="38" t="str">
        <f t="array" ref="N76">M76&amp;CHOOSE(AND(M76&lt;&gt;{11,12,13})*MIN(4,MOD(M76,10))+1,"th","st","nd","rd","th")</f>
        <v>31st</v>
      </c>
      <c r="O76" s="34">
        <v>0.123</v>
      </c>
      <c r="P76" s="29">
        <f t="shared" si="12"/>
        <v>25</v>
      </c>
      <c r="Q76" s="38" t="str">
        <f t="array" ref="Q76">P76&amp;CHOOSE(AND(P76&lt;&gt;{11,12,13})*MIN(4,MOD(P76,10))+1,"th","st","nd","rd","th")</f>
        <v>25th</v>
      </c>
      <c r="R76" s="35">
        <v>89.361999999999995</v>
      </c>
      <c r="S76" s="35">
        <v>53.826999999999998</v>
      </c>
      <c r="T76" s="35">
        <v>0</v>
      </c>
      <c r="U76" s="35">
        <v>143.18899999999999</v>
      </c>
      <c r="V76" s="36">
        <v>17.72</v>
      </c>
      <c r="W76" s="220">
        <f t="shared" si="13"/>
        <v>1.2147553008438847E-2</v>
      </c>
      <c r="X76" s="29">
        <f t="shared" si="14"/>
        <v>14</v>
      </c>
      <c r="Y76" s="38" t="str">
        <f t="array" ref="Y76">X76&amp;CHOOSE(AND(X76&lt;&gt;{11,12,13})*MIN(4,MOD(X76,10))+1,"th","st","nd","rd","th")</f>
        <v>14th</v>
      </c>
      <c r="Z76" s="37">
        <v>3.544</v>
      </c>
      <c r="AA76" s="28">
        <v>8</v>
      </c>
      <c r="AB76" s="221">
        <f t="shared" si="15"/>
        <v>5.4842225771732948E-3</v>
      </c>
      <c r="AC76" s="29">
        <f t="shared" si="16"/>
        <v>54</v>
      </c>
      <c r="AD76" s="38" t="str">
        <f t="array" ref="AD76">AC76&amp;CHOOSE(AND(AC76&lt;&gt;{11,12,13})*MIN(4,MOD(AC76,10))+1,"th","st","nd","rd","th")</f>
        <v>54th</v>
      </c>
      <c r="AE76" s="37">
        <v>4.8</v>
      </c>
      <c r="AF76" s="113">
        <v>1458.73</v>
      </c>
      <c r="AG76" s="113">
        <v>1499.5820000000001</v>
      </c>
      <c r="AH76" s="113">
        <v>1540.4570000000001</v>
      </c>
      <c r="AI76" s="38">
        <v>1499.59</v>
      </c>
      <c r="AJ76" s="29">
        <f t="shared" si="17"/>
        <v>32</v>
      </c>
      <c r="AK76" s="38" t="str">
        <f t="array" ref="AK76">AJ76&amp;CHOOSE(AND(AJ76&lt;&gt;{11,12,13})*MIN(4,MOD(AJ76,10))+1,"th","st","nd","rd","th")</f>
        <v>32nd</v>
      </c>
      <c r="AL76" s="38">
        <v>151.53299999999999</v>
      </c>
      <c r="AM76" s="38">
        <v>151.53299999999999</v>
      </c>
      <c r="AN76" s="38">
        <v>1651.123</v>
      </c>
      <c r="AO76" s="29">
        <f t="shared" si="18"/>
        <v>28</v>
      </c>
      <c r="AP76" s="38" t="str">
        <f t="array" ref="AP76">AO76&amp;CHOOSE(AND(AO76&lt;&gt;{11,12,13})*MIN(4,MOD(AO76,10))+1,"th","st","nd","rd","th")</f>
        <v>28th</v>
      </c>
      <c r="AQ76" s="77">
        <v>0.95</v>
      </c>
      <c r="AR76" s="36">
        <v>1383.319</v>
      </c>
      <c r="AS76" s="29">
        <f t="shared" si="19"/>
        <v>18</v>
      </c>
      <c r="AT76" s="38" t="str">
        <f t="array" ref="AT76">AS76&amp;CHOOSE(AND(AS76&lt;&gt;{11,12,13})*MIN(4,MOD(AS76,10))+1,"th","st","nd","rd","th")</f>
        <v>18th</v>
      </c>
      <c r="AU76" s="40">
        <v>4.696397843342964E-4</v>
      </c>
    </row>
    <row r="77" spans="1:47" x14ac:dyDescent="0.25">
      <c r="A77" s="7">
        <v>114061103</v>
      </c>
      <c r="B77" s="8" t="s">
        <v>234</v>
      </c>
      <c r="C77" s="8" t="s">
        <v>112</v>
      </c>
      <c r="D77" s="27">
        <v>68125</v>
      </c>
      <c r="E77" s="29">
        <f t="shared" si="10"/>
        <v>81</v>
      </c>
      <c r="F77" s="38" t="str">
        <f t="array" ref="F77">E77&amp;CHOOSE(AND(E77&lt;&gt;{11,12,13})*MIN(4,MOD(E77,10))+1,"th","st","nd","rd","th")</f>
        <v>81st</v>
      </c>
      <c r="G77" s="29">
        <v>7018</v>
      </c>
      <c r="H77" s="30">
        <v>0.80579999999999996</v>
      </c>
      <c r="I77" s="31">
        <v>0.5292</v>
      </c>
      <c r="J77" s="94">
        <v>253</v>
      </c>
      <c r="K77" s="33">
        <v>0</v>
      </c>
      <c r="L77" s="34">
        <v>0.13589999999999999</v>
      </c>
      <c r="M77" s="29">
        <f t="shared" si="11"/>
        <v>46</v>
      </c>
      <c r="N77" s="38" t="str">
        <f t="array" ref="N77">M77&amp;CHOOSE(AND(M77&lt;&gt;{11,12,13})*MIN(4,MOD(M77,10))+1,"th","st","nd","rd","th")</f>
        <v>46th</v>
      </c>
      <c r="O77" s="34">
        <v>0.16300000000000001</v>
      </c>
      <c r="P77" s="29">
        <f t="shared" si="12"/>
        <v>45</v>
      </c>
      <c r="Q77" s="38" t="str">
        <f t="array" ref="Q77">P77&amp;CHOOSE(AND(P77&lt;&gt;{11,12,13})*MIN(4,MOD(P77,10))+1,"th","st","nd","rd","th")</f>
        <v>45th</v>
      </c>
      <c r="R77" s="35">
        <v>214.60599999999999</v>
      </c>
      <c r="S77" s="35">
        <v>128.69999999999999</v>
      </c>
      <c r="T77" s="35">
        <v>0</v>
      </c>
      <c r="U77" s="35">
        <v>343.30599999999998</v>
      </c>
      <c r="V77" s="36">
        <v>47.734000000000009</v>
      </c>
      <c r="W77" s="220">
        <f t="shared" si="13"/>
        <v>1.8136631519834832E-2</v>
      </c>
      <c r="X77" s="29">
        <f t="shared" si="14"/>
        <v>31</v>
      </c>
      <c r="Y77" s="38" t="str">
        <f t="array" ref="Y77">X77&amp;CHOOSE(AND(X77&lt;&gt;{11,12,13})*MIN(4,MOD(X77,10))+1,"th","st","nd","rd","th")</f>
        <v>31st</v>
      </c>
      <c r="Z77" s="37">
        <v>9.5470000000000006</v>
      </c>
      <c r="AA77" s="28">
        <v>23</v>
      </c>
      <c r="AB77" s="221">
        <f t="shared" si="15"/>
        <v>8.738897325935413E-3</v>
      </c>
      <c r="AC77" s="29">
        <f t="shared" si="16"/>
        <v>62</v>
      </c>
      <c r="AD77" s="38" t="str">
        <f t="array" ref="AD77">AC77&amp;CHOOSE(AND(AC77&lt;&gt;{11,12,13})*MIN(4,MOD(AC77,10))+1,"th","st","nd","rd","th")</f>
        <v>62nd</v>
      </c>
      <c r="AE77" s="37">
        <v>13.8</v>
      </c>
      <c r="AF77" s="113">
        <v>2631.9110000000001</v>
      </c>
      <c r="AG77" s="113">
        <v>2663.473</v>
      </c>
      <c r="AH77" s="113">
        <v>2699.9009999999998</v>
      </c>
      <c r="AI77" s="38">
        <v>2665.0949999999998</v>
      </c>
      <c r="AJ77" s="29">
        <f t="shared" si="17"/>
        <v>60</v>
      </c>
      <c r="AK77" s="38" t="str">
        <f t="array" ref="AK77">AJ77&amp;CHOOSE(AND(AJ77&lt;&gt;{11,12,13})*MIN(4,MOD(AJ77,10))+1,"th","st","nd","rd","th")</f>
        <v>60th</v>
      </c>
      <c r="AL77" s="38">
        <v>366.65300000000002</v>
      </c>
      <c r="AM77" s="38">
        <v>366.65300000000002</v>
      </c>
      <c r="AN77" s="38">
        <v>3031.748</v>
      </c>
      <c r="AO77" s="29">
        <f t="shared" si="18"/>
        <v>60</v>
      </c>
      <c r="AP77" s="38" t="str">
        <f t="array" ref="AP77">AO77&amp;CHOOSE(AND(AO77&lt;&gt;{11,12,13})*MIN(4,MOD(AO77,10))+1,"th","st","nd","rd","th")</f>
        <v>60th</v>
      </c>
      <c r="AQ77" s="77">
        <v>1.07</v>
      </c>
      <c r="AR77" s="36">
        <v>2613.991</v>
      </c>
      <c r="AS77" s="29">
        <f t="shared" si="19"/>
        <v>52</v>
      </c>
      <c r="AT77" s="38" t="str">
        <f t="array" ref="AT77">AS77&amp;CHOOSE(AND(AS77&lt;&gt;{11,12,13})*MIN(4,MOD(AS77,10))+1,"th","st","nd","rd","th")</f>
        <v>52nd</v>
      </c>
      <c r="AU77" s="40">
        <v>8.8745558290733502E-4</v>
      </c>
    </row>
    <row r="78" spans="1:47" x14ac:dyDescent="0.25">
      <c r="A78" s="7">
        <v>114061503</v>
      </c>
      <c r="B78" s="8" t="s">
        <v>250</v>
      </c>
      <c r="C78" s="8" t="s">
        <v>112</v>
      </c>
      <c r="D78" s="27">
        <v>78750</v>
      </c>
      <c r="E78" s="29">
        <f t="shared" si="10"/>
        <v>89</v>
      </c>
      <c r="F78" s="38" t="str">
        <f t="array" ref="F78">E78&amp;CHOOSE(AND(E78&lt;&gt;{11,12,13})*MIN(4,MOD(E78,10))+1,"th","st","nd","rd","th")</f>
        <v>89th</v>
      </c>
      <c r="G78" s="29">
        <v>7952</v>
      </c>
      <c r="H78" s="30">
        <v>0.69710000000000005</v>
      </c>
      <c r="I78" s="31">
        <v>0.2742</v>
      </c>
      <c r="J78" s="94">
        <v>317</v>
      </c>
      <c r="K78" s="33">
        <v>0</v>
      </c>
      <c r="L78" s="34">
        <v>6.8699999999999997E-2</v>
      </c>
      <c r="M78" s="29">
        <f t="shared" si="11"/>
        <v>19</v>
      </c>
      <c r="N78" s="38" t="str">
        <f t="array" ref="N78">M78&amp;CHOOSE(AND(M78&lt;&gt;{11,12,13})*MIN(4,MOD(M78,10))+1,"th","st","nd","rd","th")</f>
        <v>19th</v>
      </c>
      <c r="O78" s="34">
        <v>0.1263</v>
      </c>
      <c r="P78" s="29">
        <f t="shared" si="12"/>
        <v>27</v>
      </c>
      <c r="Q78" s="38" t="str">
        <f t="array" ref="Q78">P78&amp;CHOOSE(AND(P78&lt;&gt;{11,12,13})*MIN(4,MOD(P78,10))+1,"th","st","nd","rd","th")</f>
        <v>27th</v>
      </c>
      <c r="R78" s="35">
        <v>141.46100000000001</v>
      </c>
      <c r="S78" s="35">
        <v>130.03299999999999</v>
      </c>
      <c r="T78" s="35">
        <v>0</v>
      </c>
      <c r="U78" s="35">
        <v>271.49400000000003</v>
      </c>
      <c r="V78" s="36">
        <v>92.444999999999993</v>
      </c>
      <c r="W78" s="220">
        <f t="shared" si="13"/>
        <v>2.6937350445182365E-2</v>
      </c>
      <c r="X78" s="29">
        <f t="shared" si="14"/>
        <v>53</v>
      </c>
      <c r="Y78" s="38" t="str">
        <f t="array" ref="Y78">X78&amp;CHOOSE(AND(X78&lt;&gt;{11,12,13})*MIN(4,MOD(X78,10))+1,"th","st","nd","rd","th")</f>
        <v>53rd</v>
      </c>
      <c r="Z78" s="37">
        <v>18.489000000000001</v>
      </c>
      <c r="AA78" s="28">
        <v>10</v>
      </c>
      <c r="AB78" s="221">
        <f t="shared" si="15"/>
        <v>2.9138785705211064E-3</v>
      </c>
      <c r="AC78" s="29">
        <f t="shared" si="16"/>
        <v>38</v>
      </c>
      <c r="AD78" s="38" t="str">
        <f t="array" ref="AD78">AC78&amp;CHOOSE(AND(AC78&lt;&gt;{11,12,13})*MIN(4,MOD(AC78,10))+1,"th","st","nd","rd","th")</f>
        <v>38th</v>
      </c>
      <c r="AE78" s="37">
        <v>6</v>
      </c>
      <c r="AF78" s="113">
        <v>3431.8519999999999</v>
      </c>
      <c r="AG78" s="113">
        <v>3433.252</v>
      </c>
      <c r="AH78" s="113">
        <v>3536.0929999999998</v>
      </c>
      <c r="AI78" s="38">
        <v>3467.0659999999998</v>
      </c>
      <c r="AJ78" s="29">
        <f t="shared" si="17"/>
        <v>72</v>
      </c>
      <c r="AK78" s="38" t="str">
        <f t="array" ref="AK78">AJ78&amp;CHOOSE(AND(AJ78&lt;&gt;{11,12,13})*MIN(4,MOD(AJ78,10))+1,"th","st","nd","rd","th")</f>
        <v>72nd</v>
      </c>
      <c r="AL78" s="38">
        <v>295.983</v>
      </c>
      <c r="AM78" s="38">
        <v>295.983</v>
      </c>
      <c r="AN78" s="38">
        <v>3763.049</v>
      </c>
      <c r="AO78" s="29">
        <f t="shared" si="18"/>
        <v>69</v>
      </c>
      <c r="AP78" s="38" t="str">
        <f t="array" ref="AP78">AO78&amp;CHOOSE(AND(AO78&lt;&gt;{11,12,13})*MIN(4,MOD(AO78,10))+1,"th","st","nd","rd","th")</f>
        <v>69th</v>
      </c>
      <c r="AQ78" s="77">
        <v>1.07</v>
      </c>
      <c r="AR78" s="36">
        <v>2806.8470000000002</v>
      </c>
      <c r="AS78" s="29">
        <f t="shared" si="19"/>
        <v>56</v>
      </c>
      <c r="AT78" s="38" t="str">
        <f t="array" ref="AT78">AS78&amp;CHOOSE(AND(AS78&lt;&gt;{11,12,13})*MIN(4,MOD(AS78,10))+1,"th","st","nd","rd","th")</f>
        <v>56th</v>
      </c>
      <c r="AU78" s="40">
        <v>9.5293061089984812E-4</v>
      </c>
    </row>
    <row r="79" spans="1:47" x14ac:dyDescent="0.25">
      <c r="A79" s="7">
        <v>114062003</v>
      </c>
      <c r="B79" s="8" t="s">
        <v>283</v>
      </c>
      <c r="C79" s="8" t="s">
        <v>112</v>
      </c>
      <c r="D79" s="27">
        <v>74547</v>
      </c>
      <c r="E79" s="29">
        <f t="shared" si="10"/>
        <v>87</v>
      </c>
      <c r="F79" s="38" t="str">
        <f t="array" ref="F79">E79&amp;CHOOSE(AND(E79&lt;&gt;{11,12,13})*MIN(4,MOD(E79,10))+1,"th","st","nd","rd","th")</f>
        <v>87th</v>
      </c>
      <c r="G79" s="29">
        <v>10429</v>
      </c>
      <c r="H79" s="30">
        <v>0.73640000000000005</v>
      </c>
      <c r="I79" s="31">
        <v>-0.21560000000000001</v>
      </c>
      <c r="J79" s="94">
        <v>382</v>
      </c>
      <c r="K79" s="33">
        <v>0</v>
      </c>
      <c r="L79" s="34">
        <v>6.4699999999999994E-2</v>
      </c>
      <c r="M79" s="29">
        <f t="shared" si="11"/>
        <v>17</v>
      </c>
      <c r="N79" s="38" t="str">
        <f t="array" ref="N79">M79&amp;CHOOSE(AND(M79&lt;&gt;{11,12,13})*MIN(4,MOD(M79,10))+1,"th","st","nd","rd","th")</f>
        <v>17th</v>
      </c>
      <c r="O79" s="34">
        <v>0.1303</v>
      </c>
      <c r="P79" s="29">
        <f t="shared" si="12"/>
        <v>30</v>
      </c>
      <c r="Q79" s="38" t="str">
        <f t="array" ref="Q79">P79&amp;CHOOSE(AND(P79&lt;&gt;{11,12,13})*MIN(4,MOD(P79,10))+1,"th","st","nd","rd","th")</f>
        <v>30th</v>
      </c>
      <c r="R79" s="35">
        <v>156.75899999999999</v>
      </c>
      <c r="S79" s="35">
        <v>157.85</v>
      </c>
      <c r="T79" s="35">
        <v>0</v>
      </c>
      <c r="U79" s="35">
        <v>314.60899999999998</v>
      </c>
      <c r="V79" s="36">
        <v>71.390999999999991</v>
      </c>
      <c r="W79" s="220">
        <f t="shared" si="13"/>
        <v>1.7679332261048189E-2</v>
      </c>
      <c r="X79" s="29">
        <f t="shared" si="14"/>
        <v>28</v>
      </c>
      <c r="Y79" s="38" t="str">
        <f t="array" ref="Y79">X79&amp;CHOOSE(AND(X79&lt;&gt;{11,12,13})*MIN(4,MOD(X79,10))+1,"th","st","nd","rd","th")</f>
        <v>28th</v>
      </c>
      <c r="Z79" s="37">
        <v>14.278</v>
      </c>
      <c r="AA79" s="28">
        <v>54</v>
      </c>
      <c r="AB79" s="221">
        <f t="shared" si="15"/>
        <v>1.3372609181782048E-2</v>
      </c>
      <c r="AC79" s="29">
        <f t="shared" si="16"/>
        <v>72</v>
      </c>
      <c r="AD79" s="38" t="str">
        <f t="array" ref="AD79">AC79&amp;CHOOSE(AND(AC79&lt;&gt;{11,12,13})*MIN(4,MOD(AC79,10))+1,"th","st","nd","rd","th")</f>
        <v>72nd</v>
      </c>
      <c r="AE79" s="37">
        <v>32.4</v>
      </c>
      <c r="AF79" s="113">
        <v>4038.105</v>
      </c>
      <c r="AG79" s="113">
        <v>4103.6139999999996</v>
      </c>
      <c r="AH79" s="113">
        <v>4172.13</v>
      </c>
      <c r="AI79" s="38">
        <v>4104.616</v>
      </c>
      <c r="AJ79" s="29">
        <f t="shared" si="17"/>
        <v>79</v>
      </c>
      <c r="AK79" s="38" t="str">
        <f t="array" ref="AK79">AJ79&amp;CHOOSE(AND(AJ79&lt;&gt;{11,12,13})*MIN(4,MOD(AJ79,10))+1,"th","st","nd","rd","th")</f>
        <v>79th</v>
      </c>
      <c r="AL79" s="38">
        <v>361.28699999999998</v>
      </c>
      <c r="AM79" s="38">
        <v>361.28699999999998</v>
      </c>
      <c r="AN79" s="38">
        <v>4465.9030000000002</v>
      </c>
      <c r="AO79" s="29">
        <f t="shared" si="18"/>
        <v>77</v>
      </c>
      <c r="AP79" s="38" t="str">
        <f t="array" ref="AP79">AO79&amp;CHOOSE(AND(AO79&lt;&gt;{11,12,13})*MIN(4,MOD(AO79,10))+1,"th","st","nd","rd","th")</f>
        <v>77th</v>
      </c>
      <c r="AQ79" s="77">
        <v>1.1200000000000001</v>
      </c>
      <c r="AR79" s="36">
        <v>3683.3339999999998</v>
      </c>
      <c r="AS79" s="29">
        <f t="shared" si="19"/>
        <v>70</v>
      </c>
      <c r="AT79" s="38" t="str">
        <f t="array" ref="AT79">AS79&amp;CHOOSE(AND(AS79&lt;&gt;{11,12,13})*MIN(4,MOD(AS79,10))+1,"th","st","nd","rd","th")</f>
        <v>70th</v>
      </c>
      <c r="AU79" s="40">
        <v>1.2504998379919464E-3</v>
      </c>
    </row>
    <row r="80" spans="1:47" x14ac:dyDescent="0.25">
      <c r="A80" s="7">
        <v>114062503</v>
      </c>
      <c r="B80" s="8" t="s">
        <v>289</v>
      </c>
      <c r="C80" s="8" t="s">
        <v>112</v>
      </c>
      <c r="D80" s="27">
        <v>72423</v>
      </c>
      <c r="E80" s="29">
        <f t="shared" si="10"/>
        <v>87</v>
      </c>
      <c r="F80" s="38" t="str">
        <f t="array" ref="F80">E80&amp;CHOOSE(AND(E80&lt;&gt;{11,12,13})*MIN(4,MOD(E80,10))+1,"th","st","nd","rd","th")</f>
        <v>87th</v>
      </c>
      <c r="G80" s="29">
        <v>6366</v>
      </c>
      <c r="H80" s="30">
        <v>0.75800000000000001</v>
      </c>
      <c r="I80" s="31">
        <v>0.4224</v>
      </c>
      <c r="J80" s="94">
        <v>287</v>
      </c>
      <c r="K80" s="33">
        <v>0</v>
      </c>
      <c r="L80" s="34">
        <v>0.13170000000000001</v>
      </c>
      <c r="M80" s="29">
        <f t="shared" si="11"/>
        <v>44</v>
      </c>
      <c r="N80" s="38" t="str">
        <f t="array" ref="N80">M80&amp;CHOOSE(AND(M80&lt;&gt;{11,12,13})*MIN(4,MOD(M80,10))+1,"th","st","nd","rd","th")</f>
        <v>44th</v>
      </c>
      <c r="O80" s="34">
        <v>7.7600000000000002E-2</v>
      </c>
      <c r="P80" s="29">
        <f t="shared" si="12"/>
        <v>10</v>
      </c>
      <c r="Q80" s="38" t="str">
        <f t="array" ref="Q80">P80&amp;CHOOSE(AND(P80&lt;&gt;{11,12,13})*MIN(4,MOD(P80,10))+1,"th","st","nd","rd","th")</f>
        <v>10th</v>
      </c>
      <c r="R80" s="35">
        <v>201.39500000000001</v>
      </c>
      <c r="S80" s="35">
        <v>59.332999999999998</v>
      </c>
      <c r="T80" s="35">
        <v>0</v>
      </c>
      <c r="U80" s="35">
        <v>260.72800000000001</v>
      </c>
      <c r="V80" s="36">
        <v>50.096999999999994</v>
      </c>
      <c r="W80" s="220">
        <f t="shared" si="13"/>
        <v>1.9656180649940513E-2</v>
      </c>
      <c r="X80" s="29">
        <f t="shared" si="14"/>
        <v>33</v>
      </c>
      <c r="Y80" s="38" t="str">
        <f t="array" ref="Y80">X80&amp;CHOOSE(AND(X80&lt;&gt;{11,12,13})*MIN(4,MOD(X80,10))+1,"th","st","nd","rd","th")</f>
        <v>33rd</v>
      </c>
      <c r="Z80" s="37">
        <v>10.019</v>
      </c>
      <c r="AA80" s="28">
        <v>38</v>
      </c>
      <c r="AB80" s="221">
        <f t="shared" si="15"/>
        <v>1.4909772335623682E-2</v>
      </c>
      <c r="AC80" s="29">
        <f t="shared" si="16"/>
        <v>73</v>
      </c>
      <c r="AD80" s="38" t="str">
        <f t="array" ref="AD80">AC80&amp;CHOOSE(AND(AC80&lt;&gt;{11,12,13})*MIN(4,MOD(AC80,10))+1,"th","st","nd","rd","th")</f>
        <v>73rd</v>
      </c>
      <c r="AE80" s="37">
        <v>22.8</v>
      </c>
      <c r="AF80" s="113">
        <v>2548.6640000000002</v>
      </c>
      <c r="AG80" s="113">
        <v>2596.027</v>
      </c>
      <c r="AH80" s="113">
        <v>2648.7629999999999</v>
      </c>
      <c r="AI80" s="38">
        <v>2597.8180000000002</v>
      </c>
      <c r="AJ80" s="29">
        <f t="shared" si="17"/>
        <v>59</v>
      </c>
      <c r="AK80" s="38" t="str">
        <f t="array" ref="AK80">AJ80&amp;CHOOSE(AND(AJ80&lt;&gt;{11,12,13})*MIN(4,MOD(AJ80,10))+1,"th","st","nd","rd","th")</f>
        <v>59th</v>
      </c>
      <c r="AL80" s="38">
        <v>293.54700000000003</v>
      </c>
      <c r="AM80" s="38">
        <v>293.54700000000003</v>
      </c>
      <c r="AN80" s="38">
        <v>2891.3649999999998</v>
      </c>
      <c r="AO80" s="29">
        <f t="shared" si="18"/>
        <v>58</v>
      </c>
      <c r="AP80" s="38" t="str">
        <f t="array" ref="AP80">AO80&amp;CHOOSE(AND(AO80&lt;&gt;{11,12,13})*MIN(4,MOD(AO80,10))+1,"th","st","nd","rd","th")</f>
        <v>58th</v>
      </c>
      <c r="AQ80" s="77">
        <v>1.1100000000000001</v>
      </c>
      <c r="AR80" s="36">
        <v>2432.7370000000001</v>
      </c>
      <c r="AS80" s="29">
        <f t="shared" si="19"/>
        <v>48</v>
      </c>
      <c r="AT80" s="38" t="str">
        <f t="array" ref="AT80">AS80&amp;CHOOSE(AND(AS80&lt;&gt;{11,12,13})*MIN(4,MOD(AS80,10))+1,"th","st","nd","rd","th")</f>
        <v>48th</v>
      </c>
      <c r="AU80" s="40">
        <v>8.2591945894046369E-4</v>
      </c>
    </row>
    <row r="81" spans="1:47" x14ac:dyDescent="0.25">
      <c r="A81" s="7">
        <v>114063003</v>
      </c>
      <c r="B81" s="8" t="s">
        <v>310</v>
      </c>
      <c r="C81" s="8" t="s">
        <v>112</v>
      </c>
      <c r="D81" s="27">
        <v>62514</v>
      </c>
      <c r="E81" s="29">
        <f t="shared" si="10"/>
        <v>73</v>
      </c>
      <c r="F81" s="38" t="str">
        <f t="array" ref="F81">E81&amp;CHOOSE(AND(E81&lt;&gt;{11,12,13})*MIN(4,MOD(E81,10))+1,"th","st","nd","rd","th")</f>
        <v>73rd</v>
      </c>
      <c r="G81" s="29">
        <v>12880</v>
      </c>
      <c r="H81" s="30">
        <v>0.87809999999999999</v>
      </c>
      <c r="I81" s="31">
        <v>0.106</v>
      </c>
      <c r="J81" s="94">
        <v>342</v>
      </c>
      <c r="K81" s="33">
        <v>0</v>
      </c>
      <c r="L81" s="34">
        <v>9.3200000000000005E-2</v>
      </c>
      <c r="M81" s="29">
        <f t="shared" si="11"/>
        <v>27</v>
      </c>
      <c r="N81" s="38" t="str">
        <f t="array" ref="N81">M81&amp;CHOOSE(AND(M81&lt;&gt;{11,12,13})*MIN(4,MOD(M81,10))+1,"th","st","nd","rd","th")</f>
        <v>27th</v>
      </c>
      <c r="O81" s="34">
        <v>0.1416</v>
      </c>
      <c r="P81" s="29">
        <f t="shared" si="12"/>
        <v>36</v>
      </c>
      <c r="Q81" s="38" t="str">
        <f t="array" ref="Q81">P81&amp;CHOOSE(AND(P81&lt;&gt;{11,12,13})*MIN(4,MOD(P81,10))+1,"th","st","nd","rd","th")</f>
        <v>36th</v>
      </c>
      <c r="R81" s="35">
        <v>233.8</v>
      </c>
      <c r="S81" s="35">
        <v>177.608</v>
      </c>
      <c r="T81" s="35">
        <v>0</v>
      </c>
      <c r="U81" s="35">
        <v>411.40800000000002</v>
      </c>
      <c r="V81" s="36">
        <v>64.165999999999997</v>
      </c>
      <c r="W81" s="220">
        <f t="shared" si="13"/>
        <v>1.5347126916238256E-2</v>
      </c>
      <c r="X81" s="29">
        <f t="shared" si="14"/>
        <v>21</v>
      </c>
      <c r="Y81" s="38" t="str">
        <f t="array" ref="Y81">X81&amp;CHOOSE(AND(X81&lt;&gt;{11,12,13})*MIN(4,MOD(X81,10))+1,"th","st","nd","rd","th")</f>
        <v>21st</v>
      </c>
      <c r="Z81" s="37">
        <v>12.833</v>
      </c>
      <c r="AA81" s="28">
        <v>96</v>
      </c>
      <c r="AB81" s="221">
        <f t="shared" si="15"/>
        <v>2.2961134930631063E-2</v>
      </c>
      <c r="AC81" s="29">
        <f t="shared" si="16"/>
        <v>82</v>
      </c>
      <c r="AD81" s="38" t="str">
        <f t="array" ref="AD81">AC81&amp;CHOOSE(AND(AC81&lt;&gt;{11,12,13})*MIN(4,MOD(AC81,10))+1,"th","st","nd","rd","th")</f>
        <v>82nd</v>
      </c>
      <c r="AE81" s="37">
        <v>57.6</v>
      </c>
      <c r="AF81" s="113">
        <v>4180.9780000000001</v>
      </c>
      <c r="AG81" s="113">
        <v>4117.5780000000004</v>
      </c>
      <c r="AH81" s="113">
        <v>4096.7690000000002</v>
      </c>
      <c r="AI81" s="38">
        <v>4131.7749999999996</v>
      </c>
      <c r="AJ81" s="29">
        <f t="shared" si="17"/>
        <v>79</v>
      </c>
      <c r="AK81" s="38" t="str">
        <f t="array" ref="AK81">AJ81&amp;CHOOSE(AND(AJ81&lt;&gt;{11,12,13})*MIN(4,MOD(AJ81,10))+1,"th","st","nd","rd","th")</f>
        <v>79th</v>
      </c>
      <c r="AL81" s="38">
        <v>481.84100000000001</v>
      </c>
      <c r="AM81" s="38">
        <v>481.84100000000001</v>
      </c>
      <c r="AN81" s="38">
        <v>4613.616</v>
      </c>
      <c r="AO81" s="29">
        <f t="shared" si="18"/>
        <v>78</v>
      </c>
      <c r="AP81" s="38" t="str">
        <f t="array" ref="AP81">AO81&amp;CHOOSE(AND(AO81&lt;&gt;{11,12,13})*MIN(4,MOD(AO81,10))+1,"th","st","nd","rd","th")</f>
        <v>78th</v>
      </c>
      <c r="AQ81" s="77">
        <v>1.1100000000000001</v>
      </c>
      <c r="AR81" s="36">
        <v>4496.8500000000004</v>
      </c>
      <c r="AS81" s="29">
        <f t="shared" si="19"/>
        <v>76</v>
      </c>
      <c r="AT81" s="38" t="str">
        <f t="array" ref="AT81">AS81&amp;CHOOSE(AND(AS81&lt;&gt;{11,12,13})*MIN(4,MOD(AS81,10))+1,"th","st","nd","rd","th")</f>
        <v>76th</v>
      </c>
      <c r="AU81" s="40">
        <v>1.5266902747549055E-3</v>
      </c>
    </row>
    <row r="82" spans="1:47" x14ac:dyDescent="0.25">
      <c r="A82" s="7">
        <v>114063503</v>
      </c>
      <c r="B82" s="8" t="s">
        <v>322</v>
      </c>
      <c r="C82" s="8" t="s">
        <v>112</v>
      </c>
      <c r="D82" s="27">
        <v>57206</v>
      </c>
      <c r="E82" s="29">
        <f t="shared" si="10"/>
        <v>61</v>
      </c>
      <c r="F82" s="38" t="str">
        <f t="array" ref="F82">E82&amp;CHOOSE(AND(E82&lt;&gt;{11,12,13})*MIN(4,MOD(E82,10))+1,"th","st","nd","rd","th")</f>
        <v>61st</v>
      </c>
      <c r="G82" s="29">
        <v>7088</v>
      </c>
      <c r="H82" s="30">
        <v>0.95960000000000001</v>
      </c>
      <c r="I82" s="31">
        <v>0.6875</v>
      </c>
      <c r="J82" s="94">
        <v>193</v>
      </c>
      <c r="K82" s="33">
        <v>0</v>
      </c>
      <c r="L82" s="34">
        <v>0.1487</v>
      </c>
      <c r="M82" s="29">
        <f t="shared" si="11"/>
        <v>51</v>
      </c>
      <c r="N82" s="38" t="str">
        <f t="array" ref="N82">M82&amp;CHOOSE(AND(M82&lt;&gt;{11,12,13})*MIN(4,MOD(M82,10))+1,"th","st","nd","rd","th")</f>
        <v>51st</v>
      </c>
      <c r="O82" s="34">
        <v>0.13669999999999999</v>
      </c>
      <c r="P82" s="29">
        <f t="shared" si="12"/>
        <v>34</v>
      </c>
      <c r="Q82" s="38" t="str">
        <f t="array" ref="Q82">P82&amp;CHOOSE(AND(P82&lt;&gt;{11,12,13})*MIN(4,MOD(P82,10))+1,"th","st","nd","rd","th")</f>
        <v>34th</v>
      </c>
      <c r="R82" s="35">
        <v>198.506</v>
      </c>
      <c r="S82" s="35">
        <v>91.242999999999995</v>
      </c>
      <c r="T82" s="35">
        <v>0</v>
      </c>
      <c r="U82" s="35">
        <v>289.74900000000002</v>
      </c>
      <c r="V82" s="36">
        <v>80.966999999999999</v>
      </c>
      <c r="W82" s="220">
        <f t="shared" si="13"/>
        <v>3.6391200347340516E-2</v>
      </c>
      <c r="X82" s="29">
        <f t="shared" si="14"/>
        <v>74</v>
      </c>
      <c r="Y82" s="38" t="str">
        <f t="array" ref="Y82">X82&amp;CHOOSE(AND(X82&lt;&gt;{11,12,13})*MIN(4,MOD(X82,10))+1,"th","st","nd","rd","th")</f>
        <v>74th</v>
      </c>
      <c r="Z82" s="37">
        <v>16.193000000000001</v>
      </c>
      <c r="AA82" s="28">
        <v>19</v>
      </c>
      <c r="AB82" s="221">
        <f t="shared" si="15"/>
        <v>8.5396866204684608E-3</v>
      </c>
      <c r="AC82" s="29">
        <f t="shared" si="16"/>
        <v>61</v>
      </c>
      <c r="AD82" s="38" t="str">
        <f t="array" ref="AD82">AC82&amp;CHOOSE(AND(AC82&lt;&gt;{11,12,13})*MIN(4,MOD(AC82,10))+1,"th","st","nd","rd","th")</f>
        <v>61st</v>
      </c>
      <c r="AE82" s="37">
        <v>11.4</v>
      </c>
      <c r="AF82" s="113">
        <v>2224.9059999999999</v>
      </c>
      <c r="AG82" s="113">
        <v>2262.058</v>
      </c>
      <c r="AH82" s="113">
        <v>2268.373</v>
      </c>
      <c r="AI82" s="38">
        <v>2251.779</v>
      </c>
      <c r="AJ82" s="29">
        <f t="shared" si="17"/>
        <v>54</v>
      </c>
      <c r="AK82" s="38" t="str">
        <f t="array" ref="AK82">AJ82&amp;CHOOSE(AND(AJ82&lt;&gt;{11,12,13})*MIN(4,MOD(AJ82,10))+1,"th","st","nd","rd","th")</f>
        <v>54th</v>
      </c>
      <c r="AL82" s="38">
        <v>317.34199999999998</v>
      </c>
      <c r="AM82" s="38">
        <v>317.34199999999998</v>
      </c>
      <c r="AN82" s="38">
        <v>2569.1210000000001</v>
      </c>
      <c r="AO82" s="29">
        <f t="shared" si="18"/>
        <v>53</v>
      </c>
      <c r="AP82" s="38" t="str">
        <f t="array" ref="AP82">AO82&amp;CHOOSE(AND(AO82&lt;&gt;{11,12,13})*MIN(4,MOD(AO82,10))+1,"th","st","nd","rd","th")</f>
        <v>53rd</v>
      </c>
      <c r="AQ82" s="77">
        <v>1.06</v>
      </c>
      <c r="AR82" s="36">
        <v>2613.248</v>
      </c>
      <c r="AS82" s="29">
        <f t="shared" si="19"/>
        <v>52</v>
      </c>
      <c r="AT82" s="38" t="str">
        <f t="array" ref="AT82">AS82&amp;CHOOSE(AND(AS82&lt;&gt;{11,12,13})*MIN(4,MOD(AS82,10))+1,"th","st","nd","rd","th")</f>
        <v>52nd</v>
      </c>
      <c r="AU82" s="40">
        <v>8.8720333280467589E-4</v>
      </c>
    </row>
    <row r="83" spans="1:47" x14ac:dyDescent="0.25">
      <c r="A83" s="7">
        <v>114064003</v>
      </c>
      <c r="B83" s="8" t="s">
        <v>364</v>
      </c>
      <c r="C83" s="8" t="s">
        <v>112</v>
      </c>
      <c r="D83" s="27">
        <v>59413</v>
      </c>
      <c r="E83" s="29">
        <f t="shared" si="10"/>
        <v>66</v>
      </c>
      <c r="F83" s="38" t="str">
        <f t="array" ref="F83">E83&amp;CHOOSE(AND(E83&lt;&gt;{11,12,13})*MIN(4,MOD(E83,10))+1,"th","st","nd","rd","th")</f>
        <v>66th</v>
      </c>
      <c r="G83" s="29">
        <v>5658</v>
      </c>
      <c r="H83" s="30">
        <v>0.92400000000000004</v>
      </c>
      <c r="I83" s="31">
        <v>0.80389999999999995</v>
      </c>
      <c r="J83" s="94">
        <v>112</v>
      </c>
      <c r="K83" s="33">
        <v>68.367000000000004</v>
      </c>
      <c r="L83" s="34">
        <v>0.113</v>
      </c>
      <c r="M83" s="29">
        <f t="shared" si="11"/>
        <v>35</v>
      </c>
      <c r="N83" s="38" t="str">
        <f t="array" ref="N83">M83&amp;CHOOSE(AND(M83&lt;&gt;{11,12,13})*MIN(4,MOD(M83,10))+1,"th","st","nd","rd","th")</f>
        <v>35th</v>
      </c>
      <c r="O83" s="34">
        <v>0.2064</v>
      </c>
      <c r="P83" s="29">
        <f t="shared" si="12"/>
        <v>65</v>
      </c>
      <c r="Q83" s="38" t="str">
        <f t="array" ref="Q83">P83&amp;CHOOSE(AND(P83&lt;&gt;{11,12,13})*MIN(4,MOD(P83,10))+1,"th","st","nd","rd","th")</f>
        <v>65th</v>
      </c>
      <c r="R83" s="35">
        <v>92.954999999999998</v>
      </c>
      <c r="S83" s="35">
        <v>84.894000000000005</v>
      </c>
      <c r="T83" s="35">
        <v>0</v>
      </c>
      <c r="U83" s="35">
        <v>177.84899999999999</v>
      </c>
      <c r="V83" s="36">
        <v>59.233999999999995</v>
      </c>
      <c r="W83" s="220">
        <f t="shared" si="13"/>
        <v>4.3204266598201924E-2</v>
      </c>
      <c r="X83" s="29">
        <f t="shared" si="14"/>
        <v>82</v>
      </c>
      <c r="Y83" s="38" t="str">
        <f t="array" ref="Y83">X83&amp;CHOOSE(AND(X83&lt;&gt;{11,12,13})*MIN(4,MOD(X83,10))+1,"th","st","nd","rd","th")</f>
        <v>82nd</v>
      </c>
      <c r="Z83" s="37">
        <v>11.847</v>
      </c>
      <c r="AA83" s="28">
        <v>12</v>
      </c>
      <c r="AB83" s="221">
        <f t="shared" si="15"/>
        <v>8.7525947796607204E-3</v>
      </c>
      <c r="AC83" s="29">
        <f t="shared" si="16"/>
        <v>62</v>
      </c>
      <c r="AD83" s="38" t="str">
        <f t="array" ref="AD83">AC83&amp;CHOOSE(AND(AC83&lt;&gt;{11,12,13})*MIN(4,MOD(AC83,10))+1,"th","st","nd","rd","th")</f>
        <v>62nd</v>
      </c>
      <c r="AE83" s="37">
        <v>7.2</v>
      </c>
      <c r="AF83" s="113">
        <v>1371.0219999999999</v>
      </c>
      <c r="AG83" s="113">
        <v>1386.452</v>
      </c>
      <c r="AH83" s="113">
        <v>1402.5930000000001</v>
      </c>
      <c r="AI83" s="38">
        <v>1386.6890000000001</v>
      </c>
      <c r="AJ83" s="29">
        <f t="shared" si="17"/>
        <v>29</v>
      </c>
      <c r="AK83" s="38" t="str">
        <f t="array" ref="AK83">AJ83&amp;CHOOSE(AND(AJ83&lt;&gt;{11,12,13})*MIN(4,MOD(AJ83,10))+1,"th","st","nd","rd","th")</f>
        <v>29th</v>
      </c>
      <c r="AL83" s="38">
        <v>196.89599999999999</v>
      </c>
      <c r="AM83" s="38">
        <v>265.26299999999998</v>
      </c>
      <c r="AN83" s="38">
        <v>1651.952</v>
      </c>
      <c r="AO83" s="29">
        <f t="shared" si="18"/>
        <v>28</v>
      </c>
      <c r="AP83" s="38" t="str">
        <f t="array" ref="AP83">AO83&amp;CHOOSE(AND(AO83&lt;&gt;{11,12,13})*MIN(4,MOD(AO83,10))+1,"th","st","nd","rd","th")</f>
        <v>28th</v>
      </c>
      <c r="AQ83" s="77">
        <v>0.9</v>
      </c>
      <c r="AR83" s="36">
        <v>1373.7629999999999</v>
      </c>
      <c r="AS83" s="29">
        <f t="shared" si="19"/>
        <v>17</v>
      </c>
      <c r="AT83" s="38" t="str">
        <f t="array" ref="AT83">AS83&amp;CHOOSE(AND(AS83&lt;&gt;{11,12,13})*MIN(4,MOD(AS83,10))+1,"th","st","nd","rd","th")</f>
        <v>17th</v>
      </c>
      <c r="AU83" s="40">
        <v>4.6639550172189931E-4</v>
      </c>
    </row>
    <row r="84" spans="1:47" x14ac:dyDescent="0.25">
      <c r="A84" s="7">
        <v>114065503</v>
      </c>
      <c r="B84" s="8" t="s">
        <v>427</v>
      </c>
      <c r="C84" s="8" t="s">
        <v>112</v>
      </c>
      <c r="D84" s="27">
        <v>60737</v>
      </c>
      <c r="E84" s="29">
        <f t="shared" si="10"/>
        <v>69</v>
      </c>
      <c r="F84" s="38" t="str">
        <f t="array" ref="F84">E84&amp;CHOOSE(AND(E84&lt;&gt;{11,12,13})*MIN(4,MOD(E84,10))+1,"th","st","nd","rd","th")</f>
        <v>69th</v>
      </c>
      <c r="G84" s="29">
        <v>9177</v>
      </c>
      <c r="H84" s="30">
        <v>0.90380000000000005</v>
      </c>
      <c r="I84" s="31">
        <v>-0.85599999999999998</v>
      </c>
      <c r="J84" s="94">
        <v>429</v>
      </c>
      <c r="K84" s="33">
        <v>0</v>
      </c>
      <c r="L84" s="34">
        <v>0.1598</v>
      </c>
      <c r="M84" s="29">
        <f t="shared" si="11"/>
        <v>56</v>
      </c>
      <c r="N84" s="38" t="str">
        <f t="array" ref="N84">M84&amp;CHOOSE(AND(M84&lt;&gt;{11,12,13})*MIN(4,MOD(M84,10))+1,"th","st","nd","rd","th")</f>
        <v>56th</v>
      </c>
      <c r="O84" s="34">
        <v>0.1673</v>
      </c>
      <c r="P84" s="29">
        <f t="shared" si="12"/>
        <v>48</v>
      </c>
      <c r="Q84" s="38" t="str">
        <f t="array" ref="Q84">P84&amp;CHOOSE(AND(P84&lt;&gt;{11,12,13})*MIN(4,MOD(P84,10))+1,"th","st","nd","rd","th")</f>
        <v>48th</v>
      </c>
      <c r="R84" s="35">
        <v>358.49599999999998</v>
      </c>
      <c r="S84" s="35">
        <v>187.661</v>
      </c>
      <c r="T84" s="35">
        <v>0</v>
      </c>
      <c r="U84" s="35">
        <v>546.15700000000004</v>
      </c>
      <c r="V84" s="36">
        <v>64.161999999999992</v>
      </c>
      <c r="W84" s="220">
        <f t="shared" si="13"/>
        <v>1.7160184904857014E-2</v>
      </c>
      <c r="X84" s="29">
        <f t="shared" si="14"/>
        <v>27</v>
      </c>
      <c r="Y84" s="38" t="str">
        <f t="array" ref="Y84">X84&amp;CHOOSE(AND(X84&lt;&gt;{11,12,13})*MIN(4,MOD(X84,10))+1,"th","st","nd","rd","th")</f>
        <v>27th</v>
      </c>
      <c r="Z84" s="37">
        <v>12.832000000000001</v>
      </c>
      <c r="AA84" s="28">
        <v>228</v>
      </c>
      <c r="AB84" s="221">
        <f t="shared" si="15"/>
        <v>6.0978806120560447E-2</v>
      </c>
      <c r="AC84" s="29">
        <f t="shared" si="16"/>
        <v>95</v>
      </c>
      <c r="AD84" s="38" t="str">
        <f t="array" ref="AD84">AC84&amp;CHOOSE(AND(AC84&lt;&gt;{11,12,13})*MIN(4,MOD(AC84,10))+1,"th","st","nd","rd","th")</f>
        <v>95th</v>
      </c>
      <c r="AE84" s="37">
        <v>136.80000000000001</v>
      </c>
      <c r="AF84" s="113">
        <v>3739.0039999999999</v>
      </c>
      <c r="AG84" s="113">
        <v>3710.692</v>
      </c>
      <c r="AH84" s="113">
        <v>3635.5239999999999</v>
      </c>
      <c r="AI84" s="38">
        <v>3695.0729999999999</v>
      </c>
      <c r="AJ84" s="29">
        <f t="shared" si="17"/>
        <v>74</v>
      </c>
      <c r="AK84" s="38" t="str">
        <f t="array" ref="AK84">AJ84&amp;CHOOSE(AND(AJ84&lt;&gt;{11,12,13})*MIN(4,MOD(AJ84,10))+1,"th","st","nd","rd","th")</f>
        <v>74th</v>
      </c>
      <c r="AL84" s="38">
        <v>695.78899999999999</v>
      </c>
      <c r="AM84" s="38">
        <v>695.78899999999999</v>
      </c>
      <c r="AN84" s="38">
        <v>4390.8620000000001</v>
      </c>
      <c r="AO84" s="29">
        <f t="shared" si="18"/>
        <v>76</v>
      </c>
      <c r="AP84" s="38" t="str">
        <f t="array" ref="AP84">AO84&amp;CHOOSE(AND(AO84&lt;&gt;{11,12,13})*MIN(4,MOD(AO84,10))+1,"th","st","nd","rd","th")</f>
        <v>76th</v>
      </c>
      <c r="AQ84" s="77">
        <v>1.45</v>
      </c>
      <c r="AR84" s="36">
        <v>5754.2690000000002</v>
      </c>
      <c r="AS84" s="29">
        <f t="shared" si="19"/>
        <v>84</v>
      </c>
      <c r="AT84" s="38" t="str">
        <f t="array" ref="AT84">AS84&amp;CHOOSE(AND(AS84&lt;&gt;{11,12,13})*MIN(4,MOD(AS84,10))+1,"th","st","nd","rd","th")</f>
        <v>84th</v>
      </c>
      <c r="AU84" s="40">
        <v>1.9535867375215172E-3</v>
      </c>
    </row>
    <row r="85" spans="1:47" x14ac:dyDescent="0.25">
      <c r="A85" s="7">
        <v>114066503</v>
      </c>
      <c r="B85" s="8" t="s">
        <v>465</v>
      </c>
      <c r="C85" s="8" t="s">
        <v>112</v>
      </c>
      <c r="D85" s="27">
        <v>69777</v>
      </c>
      <c r="E85" s="29">
        <f t="shared" si="10"/>
        <v>83</v>
      </c>
      <c r="F85" s="38" t="str">
        <f t="array" ref="F85">E85&amp;CHOOSE(AND(E85&lt;&gt;{11,12,13})*MIN(4,MOD(E85,10))+1,"th","st","nd","rd","th")</f>
        <v>83rd</v>
      </c>
      <c r="G85" s="29">
        <v>5167</v>
      </c>
      <c r="H85" s="30">
        <v>0.78669999999999995</v>
      </c>
      <c r="I85" s="31">
        <v>0.70850000000000002</v>
      </c>
      <c r="J85" s="94">
        <v>180</v>
      </c>
      <c r="K85" s="33">
        <v>0</v>
      </c>
      <c r="L85" s="34">
        <v>0.16320000000000001</v>
      </c>
      <c r="M85" s="29">
        <f t="shared" si="11"/>
        <v>58</v>
      </c>
      <c r="N85" s="38" t="str">
        <f t="array" ref="N85">M85&amp;CHOOSE(AND(M85&lt;&gt;{11,12,13})*MIN(4,MOD(M85,10))+1,"th","st","nd","rd","th")</f>
        <v>58th</v>
      </c>
      <c r="O85" s="34">
        <v>4.3900000000000002E-2</v>
      </c>
      <c r="P85" s="29">
        <f t="shared" si="12"/>
        <v>4</v>
      </c>
      <c r="Q85" s="38" t="str">
        <f t="array" ref="Q85">P85&amp;CHOOSE(AND(P85&lt;&gt;{11,12,13})*MIN(4,MOD(P85,10))+1,"th","st","nd","rd","th")</f>
        <v>4th</v>
      </c>
      <c r="R85" s="35">
        <v>164.94900000000001</v>
      </c>
      <c r="S85" s="35">
        <v>22.184999999999999</v>
      </c>
      <c r="T85" s="35">
        <v>0</v>
      </c>
      <c r="U85" s="35">
        <v>187.13399999999999</v>
      </c>
      <c r="V85" s="36">
        <v>29.502999999999997</v>
      </c>
      <c r="W85" s="220">
        <f t="shared" si="13"/>
        <v>1.7514084047182299E-2</v>
      </c>
      <c r="X85" s="29">
        <f t="shared" si="14"/>
        <v>28</v>
      </c>
      <c r="Y85" s="38" t="str">
        <f t="array" ref="Y85">X85&amp;CHOOSE(AND(X85&lt;&gt;{11,12,13})*MIN(4,MOD(X85,10))+1,"th","st","nd","rd","th")</f>
        <v>28th</v>
      </c>
      <c r="Z85" s="37">
        <v>5.9009999999999998</v>
      </c>
      <c r="AA85" s="28">
        <v>14</v>
      </c>
      <c r="AB85" s="221">
        <f t="shared" si="15"/>
        <v>8.3109235216944789E-3</v>
      </c>
      <c r="AC85" s="29">
        <f t="shared" si="16"/>
        <v>60</v>
      </c>
      <c r="AD85" s="38" t="str">
        <f t="array" ref="AD85">AC85&amp;CHOOSE(AND(AC85&lt;&gt;{11,12,13})*MIN(4,MOD(AC85,10))+1,"th","st","nd","rd","th")</f>
        <v>60th</v>
      </c>
      <c r="AE85" s="37">
        <v>8.4</v>
      </c>
      <c r="AF85" s="113">
        <v>1684.53</v>
      </c>
      <c r="AG85" s="113">
        <v>1710.202</v>
      </c>
      <c r="AH85" s="113">
        <v>1729.723</v>
      </c>
      <c r="AI85" s="38">
        <v>1708.152</v>
      </c>
      <c r="AJ85" s="29">
        <f t="shared" si="17"/>
        <v>40</v>
      </c>
      <c r="AK85" s="38" t="str">
        <f t="array" ref="AK85">AJ85&amp;CHOOSE(AND(AJ85&lt;&gt;{11,12,13})*MIN(4,MOD(AJ85,10))+1,"th","st","nd","rd","th")</f>
        <v>40th</v>
      </c>
      <c r="AL85" s="38">
        <v>201.435</v>
      </c>
      <c r="AM85" s="38">
        <v>201.435</v>
      </c>
      <c r="AN85" s="38">
        <v>1909.587</v>
      </c>
      <c r="AO85" s="29">
        <f t="shared" si="18"/>
        <v>36</v>
      </c>
      <c r="AP85" s="38" t="str">
        <f t="array" ref="AP85">AO85&amp;CHOOSE(AND(AO85&lt;&gt;{11,12,13})*MIN(4,MOD(AO85,10))+1,"th","st","nd","rd","th")</f>
        <v>36th</v>
      </c>
      <c r="AQ85" s="77">
        <v>0.93</v>
      </c>
      <c r="AR85" s="36">
        <v>1397.1130000000001</v>
      </c>
      <c r="AS85" s="29">
        <f t="shared" si="19"/>
        <v>18</v>
      </c>
      <c r="AT85" s="38" t="str">
        <f t="array" ref="AT85">AS85&amp;CHOOSE(AND(AS85&lt;&gt;{11,12,13})*MIN(4,MOD(AS85,10))+1,"th","st","nd","rd","th")</f>
        <v>18th</v>
      </c>
      <c r="AU85" s="40">
        <v>4.7432287708810614E-4</v>
      </c>
    </row>
    <row r="86" spans="1:47" x14ac:dyDescent="0.25">
      <c r="A86" s="7">
        <v>114067002</v>
      </c>
      <c r="B86" s="8" t="s">
        <v>510</v>
      </c>
      <c r="C86" s="8" t="s">
        <v>112</v>
      </c>
      <c r="D86" s="27">
        <v>27247</v>
      </c>
      <c r="E86" s="29">
        <f t="shared" si="10"/>
        <v>0</v>
      </c>
      <c r="F86" s="38" t="str">
        <f t="array" ref="F86">E86&amp;CHOOSE(AND(E86&lt;&gt;{11,12,13})*MIN(4,MOD(E86,10))+1,"th","st","nd","rd","th")</f>
        <v>0th</v>
      </c>
      <c r="G86" s="29">
        <v>29019</v>
      </c>
      <c r="H86" s="30">
        <v>2.0146999999999999</v>
      </c>
      <c r="I86" s="31">
        <v>-10.0716</v>
      </c>
      <c r="J86" s="94">
        <v>499</v>
      </c>
      <c r="K86" s="33">
        <v>0</v>
      </c>
      <c r="L86" s="34">
        <v>0.54169999999999996</v>
      </c>
      <c r="M86" s="29">
        <f t="shared" si="11"/>
        <v>100</v>
      </c>
      <c r="N86" s="38" t="str">
        <f t="array" ref="N86">M86&amp;CHOOSE(AND(M86&lt;&gt;{11,12,13})*MIN(4,MOD(M86,10))+1,"th","st","nd","rd","th")</f>
        <v>100th</v>
      </c>
      <c r="O86" s="34">
        <v>0.27010000000000001</v>
      </c>
      <c r="P86" s="29">
        <f t="shared" si="12"/>
        <v>91</v>
      </c>
      <c r="Q86" s="38" t="str">
        <f t="array" ref="Q86">P86&amp;CHOOSE(AND(P86&lt;&gt;{11,12,13})*MIN(4,MOD(P86,10))+1,"th","st","nd","rd","th")</f>
        <v>91st</v>
      </c>
      <c r="R86" s="35">
        <v>5920.7070000000003</v>
      </c>
      <c r="S86" s="35">
        <v>1476.078</v>
      </c>
      <c r="T86" s="35">
        <v>2960.3530000000001</v>
      </c>
      <c r="U86" s="35">
        <v>10357.138000000001</v>
      </c>
      <c r="V86" s="36">
        <v>898.25199999999995</v>
      </c>
      <c r="W86" s="220">
        <f t="shared" si="13"/>
        <v>4.9309969380402469E-2</v>
      </c>
      <c r="X86" s="29">
        <f t="shared" si="14"/>
        <v>88</v>
      </c>
      <c r="Y86" s="38" t="str">
        <f t="array" ref="Y86">X86&amp;CHOOSE(AND(X86&lt;&gt;{11,12,13})*MIN(4,MOD(X86,10))+1,"th","st","nd","rd","th")</f>
        <v>88th</v>
      </c>
      <c r="Z86" s="37">
        <v>179.65</v>
      </c>
      <c r="AA86" s="28">
        <v>4430</v>
      </c>
      <c r="AB86" s="221">
        <f t="shared" si="15"/>
        <v>0.24318695016006975</v>
      </c>
      <c r="AC86" s="29">
        <f t="shared" si="16"/>
        <v>100</v>
      </c>
      <c r="AD86" s="38" t="str">
        <f t="array" ref="AD86">AC86&amp;CHOOSE(AND(AC86&lt;&gt;{11,12,13})*MIN(4,MOD(AC86,10))+1,"th","st","nd","rd","th")</f>
        <v>100th</v>
      </c>
      <c r="AE86" s="37">
        <v>2658</v>
      </c>
      <c r="AF86" s="113">
        <v>18216.437999999998</v>
      </c>
      <c r="AG86" s="113">
        <v>18125.718000000001</v>
      </c>
      <c r="AH86" s="113">
        <v>18017.386999999999</v>
      </c>
      <c r="AI86" s="38">
        <v>18119.848000000002</v>
      </c>
      <c r="AJ86" s="29">
        <f t="shared" si="17"/>
        <v>99</v>
      </c>
      <c r="AK86" s="38" t="str">
        <f t="array" ref="AK86">AJ86&amp;CHOOSE(AND(AJ86&lt;&gt;{11,12,13})*MIN(4,MOD(AJ86,10))+1,"th","st","nd","rd","th")</f>
        <v>99th</v>
      </c>
      <c r="AL86" s="38">
        <v>13194.788</v>
      </c>
      <c r="AM86" s="38">
        <v>13194.788</v>
      </c>
      <c r="AN86" s="38">
        <v>31314.635999999999</v>
      </c>
      <c r="AO86" s="29">
        <f t="shared" si="18"/>
        <v>99</v>
      </c>
      <c r="AP86" s="38" t="str">
        <f t="array" ref="AP86">AO86&amp;CHOOSE(AND(AO86&lt;&gt;{11,12,13})*MIN(4,MOD(AO86,10))+1,"th","st","nd","rd","th")</f>
        <v>99th</v>
      </c>
      <c r="AQ86" s="77">
        <v>1.91</v>
      </c>
      <c r="AR86" s="36">
        <v>120501.13099999999</v>
      </c>
      <c r="AS86" s="29">
        <f t="shared" si="19"/>
        <v>100</v>
      </c>
      <c r="AT86" s="38" t="str">
        <f t="array" ref="AT86">AS86&amp;CHOOSE(AND(AS86&lt;&gt;{11,12,13})*MIN(4,MOD(AS86,10))+1,"th","st","nd","rd","th")</f>
        <v>100th</v>
      </c>
      <c r="AU86" s="40">
        <v>4.0910393896764805E-2</v>
      </c>
    </row>
    <row r="87" spans="1:47" x14ac:dyDescent="0.25">
      <c r="A87" s="7">
        <v>114067503</v>
      </c>
      <c r="B87" s="8" t="s">
        <v>531</v>
      </c>
      <c r="C87" s="8" t="s">
        <v>112</v>
      </c>
      <c r="D87" s="27">
        <v>66909</v>
      </c>
      <c r="E87" s="29">
        <f t="shared" si="10"/>
        <v>80</v>
      </c>
      <c r="F87" s="38" t="str">
        <f t="array" ref="F87">E87&amp;CHOOSE(AND(E87&lt;&gt;{11,12,13})*MIN(4,MOD(E87,10))+1,"th","st","nd","rd","th")</f>
        <v>80th</v>
      </c>
      <c r="G87" s="29">
        <v>5192</v>
      </c>
      <c r="H87" s="30">
        <v>0.82040000000000002</v>
      </c>
      <c r="I87" s="31">
        <v>0.60880000000000001</v>
      </c>
      <c r="J87" s="94">
        <v>222</v>
      </c>
      <c r="K87" s="33">
        <v>0</v>
      </c>
      <c r="L87" s="34">
        <v>6.3500000000000001E-2</v>
      </c>
      <c r="M87" s="29">
        <f t="shared" si="11"/>
        <v>16</v>
      </c>
      <c r="N87" s="38" t="str">
        <f t="array" ref="N87">M87&amp;CHOOSE(AND(M87&lt;&gt;{11,12,13})*MIN(4,MOD(M87,10))+1,"th","st","nd","rd","th")</f>
        <v>16th</v>
      </c>
      <c r="O87" s="34">
        <v>0.17430000000000001</v>
      </c>
      <c r="P87" s="29">
        <f t="shared" si="12"/>
        <v>51</v>
      </c>
      <c r="Q87" s="38" t="str">
        <f t="array" ref="Q87">P87&amp;CHOOSE(AND(P87&lt;&gt;{11,12,13})*MIN(4,MOD(P87,10))+1,"th","st","nd","rd","th")</f>
        <v>51st</v>
      </c>
      <c r="R87" s="35">
        <v>79.382000000000005</v>
      </c>
      <c r="S87" s="35">
        <v>108.947</v>
      </c>
      <c r="T87" s="35">
        <v>0</v>
      </c>
      <c r="U87" s="35">
        <v>188.32900000000001</v>
      </c>
      <c r="V87" s="36">
        <v>36.071000000000005</v>
      </c>
      <c r="W87" s="220">
        <f t="shared" si="13"/>
        <v>1.7312528797419752E-2</v>
      </c>
      <c r="X87" s="29">
        <f t="shared" si="14"/>
        <v>28</v>
      </c>
      <c r="Y87" s="38" t="str">
        <f t="array" ref="Y87">X87&amp;CHOOSE(AND(X87&lt;&gt;{11,12,13})*MIN(4,MOD(X87,10))+1,"th","st","nd","rd","th")</f>
        <v>28th</v>
      </c>
      <c r="Z87" s="37">
        <v>7.2140000000000004</v>
      </c>
      <c r="AA87" s="28">
        <v>12</v>
      </c>
      <c r="AB87" s="221">
        <f t="shared" si="15"/>
        <v>5.7594839502380585E-3</v>
      </c>
      <c r="AC87" s="29">
        <f t="shared" si="16"/>
        <v>55</v>
      </c>
      <c r="AD87" s="38" t="str">
        <f t="array" ref="AD87">AC87&amp;CHOOSE(AND(AC87&lt;&gt;{11,12,13})*MIN(4,MOD(AC87,10))+1,"th","st","nd","rd","th")</f>
        <v>55th</v>
      </c>
      <c r="AE87" s="37">
        <v>7.2</v>
      </c>
      <c r="AF87" s="113">
        <v>2083.52</v>
      </c>
      <c r="AG87" s="113">
        <v>2056.547</v>
      </c>
      <c r="AH87" s="113">
        <v>2040.5740000000001</v>
      </c>
      <c r="AI87" s="38">
        <v>2060.2139999999999</v>
      </c>
      <c r="AJ87" s="29">
        <f t="shared" si="17"/>
        <v>48</v>
      </c>
      <c r="AK87" s="38" t="str">
        <f t="array" ref="AK87">AJ87&amp;CHOOSE(AND(AJ87&lt;&gt;{11,12,13})*MIN(4,MOD(AJ87,10))+1,"th","st","nd","rd","th")</f>
        <v>48th</v>
      </c>
      <c r="AL87" s="38">
        <v>202.74299999999999</v>
      </c>
      <c r="AM87" s="38">
        <v>202.74299999999999</v>
      </c>
      <c r="AN87" s="38">
        <v>2262.9569999999999</v>
      </c>
      <c r="AO87" s="29">
        <f t="shared" si="18"/>
        <v>45</v>
      </c>
      <c r="AP87" s="38" t="str">
        <f t="array" ref="AP87">AO87&amp;CHOOSE(AND(AO87&lt;&gt;{11,12,13})*MIN(4,MOD(AO87,10))+1,"th","st","nd","rd","th")</f>
        <v>45th</v>
      </c>
      <c r="AQ87" s="77">
        <v>1.3</v>
      </c>
      <c r="AR87" s="36">
        <v>2413.489</v>
      </c>
      <c r="AS87" s="29">
        <f t="shared" si="19"/>
        <v>48</v>
      </c>
      <c r="AT87" s="38" t="str">
        <f t="array" ref="AT87">AS87&amp;CHOOSE(AND(AS87&lt;&gt;{11,12,13})*MIN(4,MOD(AS87,10))+1,"th","st","nd","rd","th")</f>
        <v>48th</v>
      </c>
      <c r="AU87" s="40">
        <v>8.1938472142231602E-4</v>
      </c>
    </row>
    <row r="88" spans="1:47" x14ac:dyDescent="0.25">
      <c r="A88" s="7">
        <v>114068003</v>
      </c>
      <c r="B88" s="8" t="s">
        <v>590</v>
      </c>
      <c r="C88" s="8" t="s">
        <v>112</v>
      </c>
      <c r="D88" s="27">
        <v>62998</v>
      </c>
      <c r="E88" s="29">
        <f t="shared" si="10"/>
        <v>74</v>
      </c>
      <c r="F88" s="38" t="str">
        <f t="array" ref="F88">E88&amp;CHOOSE(AND(E88&lt;&gt;{11,12,13})*MIN(4,MOD(E88,10))+1,"th","st","nd","rd","th")</f>
        <v>74th</v>
      </c>
      <c r="G88" s="29">
        <v>4057</v>
      </c>
      <c r="H88" s="30">
        <v>0.87139999999999995</v>
      </c>
      <c r="I88" s="31">
        <v>0.79790000000000005</v>
      </c>
      <c r="J88" s="94">
        <v>119</v>
      </c>
      <c r="K88" s="33">
        <v>62.095999999999997</v>
      </c>
      <c r="L88" s="34">
        <v>6.6000000000000003E-2</v>
      </c>
      <c r="M88" s="29">
        <f t="shared" si="11"/>
        <v>17</v>
      </c>
      <c r="N88" s="38" t="str">
        <f t="array" ref="N88">M88&amp;CHOOSE(AND(M88&lt;&gt;{11,12,13})*MIN(4,MOD(M88,10))+1,"th","st","nd","rd","th")</f>
        <v>17th</v>
      </c>
      <c r="O88" s="34">
        <v>0.27610000000000001</v>
      </c>
      <c r="P88" s="29">
        <f t="shared" si="12"/>
        <v>93</v>
      </c>
      <c r="Q88" s="38" t="str">
        <f t="array" ref="Q88">P88&amp;CHOOSE(AND(P88&lt;&gt;{11,12,13})*MIN(4,MOD(P88,10))+1,"th","st","nd","rd","th")</f>
        <v>93rd</v>
      </c>
      <c r="R88" s="35">
        <v>58.002000000000002</v>
      </c>
      <c r="S88" s="35">
        <v>121.32</v>
      </c>
      <c r="T88" s="35">
        <v>0</v>
      </c>
      <c r="U88" s="35">
        <v>179.322</v>
      </c>
      <c r="V88" s="36">
        <v>36.658000000000001</v>
      </c>
      <c r="W88" s="220">
        <f t="shared" si="13"/>
        <v>2.5027821586820421E-2</v>
      </c>
      <c r="X88" s="29">
        <f t="shared" si="14"/>
        <v>48</v>
      </c>
      <c r="Y88" s="38" t="str">
        <f t="array" ref="Y88">X88&amp;CHOOSE(AND(X88&lt;&gt;{11,12,13})*MIN(4,MOD(X88,10))+1,"th","st","nd","rd","th")</f>
        <v>48th</v>
      </c>
      <c r="Z88" s="37">
        <v>7.3319999999999999</v>
      </c>
      <c r="AA88" s="28">
        <v>36</v>
      </c>
      <c r="AB88" s="221">
        <f t="shared" si="15"/>
        <v>2.4578579767732419E-2</v>
      </c>
      <c r="AC88" s="29">
        <f t="shared" si="16"/>
        <v>83</v>
      </c>
      <c r="AD88" s="38" t="str">
        <f t="array" ref="AD88">AC88&amp;CHOOSE(AND(AC88&lt;&gt;{11,12,13})*MIN(4,MOD(AC88,10))+1,"th","st","nd","rd","th")</f>
        <v>83rd</v>
      </c>
      <c r="AE88" s="37">
        <v>21.6</v>
      </c>
      <c r="AF88" s="113">
        <v>1464.69</v>
      </c>
      <c r="AG88" s="113">
        <v>1442.758</v>
      </c>
      <c r="AH88" s="113">
        <v>1418.877</v>
      </c>
      <c r="AI88" s="38">
        <v>1442.1079999999999</v>
      </c>
      <c r="AJ88" s="29">
        <f t="shared" si="17"/>
        <v>30</v>
      </c>
      <c r="AK88" s="38" t="str">
        <f t="array" ref="AK88">AJ88&amp;CHOOSE(AND(AJ88&lt;&gt;{11,12,13})*MIN(4,MOD(AJ88,10))+1,"th","st","nd","rd","th")</f>
        <v>30th</v>
      </c>
      <c r="AL88" s="38">
        <v>208.25399999999999</v>
      </c>
      <c r="AM88" s="38">
        <v>270.35000000000002</v>
      </c>
      <c r="AN88" s="38">
        <v>1712.4580000000001</v>
      </c>
      <c r="AO88" s="29">
        <f t="shared" si="18"/>
        <v>29</v>
      </c>
      <c r="AP88" s="38" t="str">
        <f t="array" ref="AP88">AO88&amp;CHOOSE(AND(AO88&lt;&gt;{11,12,13})*MIN(4,MOD(AO88,10))+1,"th","st","nd","rd","th")</f>
        <v>29th</v>
      </c>
      <c r="AQ88" s="77">
        <v>1.22</v>
      </c>
      <c r="AR88" s="36">
        <v>1820.528</v>
      </c>
      <c r="AS88" s="29">
        <f t="shared" si="19"/>
        <v>31</v>
      </c>
      <c r="AT88" s="38" t="str">
        <f t="array" ref="AT88">AS88&amp;CHOOSE(AND(AS88&lt;&gt;{11,12,13})*MIN(4,MOD(AS88,10))+1,"th","st","nd","rd","th")</f>
        <v>31st</v>
      </c>
      <c r="AU88" s="40">
        <v>6.1807318289891771E-4</v>
      </c>
    </row>
    <row r="89" spans="1:47" x14ac:dyDescent="0.25">
      <c r="A89" s="7">
        <v>114068103</v>
      </c>
      <c r="B89" s="8" t="s">
        <v>595</v>
      </c>
      <c r="C89" s="8" t="s">
        <v>112</v>
      </c>
      <c r="D89" s="27">
        <v>75496</v>
      </c>
      <c r="E89" s="29">
        <f t="shared" si="10"/>
        <v>88</v>
      </c>
      <c r="F89" s="38" t="str">
        <f t="array" ref="F89">E89&amp;CHOOSE(AND(E89&lt;&gt;{11,12,13})*MIN(4,MOD(E89,10))+1,"th","st","nd","rd","th")</f>
        <v>88th</v>
      </c>
      <c r="G89" s="29">
        <v>8850</v>
      </c>
      <c r="H89" s="30">
        <v>0.72709999999999997</v>
      </c>
      <c r="I89" s="31">
        <v>0.49430000000000002</v>
      </c>
      <c r="J89" s="94">
        <v>265</v>
      </c>
      <c r="K89" s="33">
        <v>0</v>
      </c>
      <c r="L89" s="34">
        <v>0.13109999999999999</v>
      </c>
      <c r="M89" s="29">
        <f t="shared" si="11"/>
        <v>44</v>
      </c>
      <c r="N89" s="38" t="str">
        <f t="array" ref="N89">M89&amp;CHOOSE(AND(M89&lt;&gt;{11,12,13})*MIN(4,MOD(M89,10))+1,"th","st","nd","rd","th")</f>
        <v>44th</v>
      </c>
      <c r="O89" s="34">
        <v>0.1202</v>
      </c>
      <c r="P89" s="29">
        <f t="shared" si="12"/>
        <v>24</v>
      </c>
      <c r="Q89" s="38" t="str">
        <f t="array" ref="Q89">P89&amp;CHOOSE(AND(P89&lt;&gt;{11,12,13})*MIN(4,MOD(P89,10))+1,"th","st","nd","rd","th")</f>
        <v>24th</v>
      </c>
      <c r="R89" s="35">
        <v>262.572</v>
      </c>
      <c r="S89" s="35">
        <v>120.37</v>
      </c>
      <c r="T89" s="35">
        <v>0</v>
      </c>
      <c r="U89" s="35">
        <v>382.94200000000001</v>
      </c>
      <c r="V89" s="36">
        <v>78.47199999999998</v>
      </c>
      <c r="W89" s="220">
        <f t="shared" si="13"/>
        <v>2.3508286407332164E-2</v>
      </c>
      <c r="X89" s="29">
        <f t="shared" si="14"/>
        <v>44</v>
      </c>
      <c r="Y89" s="38" t="str">
        <f t="array" ref="Y89">X89&amp;CHOOSE(AND(X89&lt;&gt;{11,12,13})*MIN(4,MOD(X89,10))+1,"th","st","nd","rd","th")</f>
        <v>44th</v>
      </c>
      <c r="Z89" s="37">
        <v>15.694000000000001</v>
      </c>
      <c r="AA89" s="28">
        <v>18</v>
      </c>
      <c r="AB89" s="221">
        <f t="shared" si="15"/>
        <v>5.3923584887855423E-3</v>
      </c>
      <c r="AC89" s="29">
        <f t="shared" si="16"/>
        <v>53</v>
      </c>
      <c r="AD89" s="38" t="str">
        <f t="array" ref="AD89">AC89&amp;CHOOSE(AND(AC89&lt;&gt;{11,12,13})*MIN(4,MOD(AC89,10))+1,"th","st","nd","rd","th")</f>
        <v>53rd</v>
      </c>
      <c r="AE89" s="37">
        <v>10.8</v>
      </c>
      <c r="AF89" s="113">
        <v>3338.0569999999998</v>
      </c>
      <c r="AG89" s="113">
        <v>3482.2979999999998</v>
      </c>
      <c r="AH89" s="113">
        <v>3473.46</v>
      </c>
      <c r="AI89" s="38">
        <v>3431.2719999999999</v>
      </c>
      <c r="AJ89" s="29">
        <f t="shared" si="17"/>
        <v>71</v>
      </c>
      <c r="AK89" s="38" t="str">
        <f t="array" ref="AK89">AJ89&amp;CHOOSE(AND(AJ89&lt;&gt;{11,12,13})*MIN(4,MOD(AJ89,10))+1,"th","st","nd","rd","th")</f>
        <v>71st</v>
      </c>
      <c r="AL89" s="38">
        <v>409.43599999999998</v>
      </c>
      <c r="AM89" s="38">
        <v>409.43599999999998</v>
      </c>
      <c r="AN89" s="38">
        <v>3840.7080000000001</v>
      </c>
      <c r="AO89" s="29">
        <f t="shared" si="18"/>
        <v>71</v>
      </c>
      <c r="AP89" s="38" t="str">
        <f t="array" ref="AP89">AO89&amp;CHOOSE(AND(AO89&lt;&gt;{11,12,13})*MIN(4,MOD(AO89,10))+1,"th","st","nd","rd","th")</f>
        <v>71st</v>
      </c>
      <c r="AQ89" s="77">
        <v>1.1399999999999999</v>
      </c>
      <c r="AR89" s="36">
        <v>3183.54</v>
      </c>
      <c r="AS89" s="29">
        <f t="shared" si="19"/>
        <v>62</v>
      </c>
      <c r="AT89" s="38" t="str">
        <f t="array" ref="AT89">AS89&amp;CHOOSE(AND(AS89&lt;&gt;{11,12,13})*MIN(4,MOD(AS89,10))+1,"th","st","nd","rd","th")</f>
        <v>62nd</v>
      </c>
      <c r="AU89" s="40">
        <v>1.0808186969307918E-3</v>
      </c>
    </row>
    <row r="90" spans="1:47" x14ac:dyDescent="0.25">
      <c r="A90" s="7">
        <v>114069103</v>
      </c>
      <c r="B90" s="8" t="s">
        <v>647</v>
      </c>
      <c r="C90" s="8" t="s">
        <v>112</v>
      </c>
      <c r="D90" s="27">
        <v>65433</v>
      </c>
      <c r="E90" s="29">
        <f t="shared" si="10"/>
        <v>78</v>
      </c>
      <c r="F90" s="38" t="str">
        <f t="array" ref="F90">E90&amp;CHOOSE(AND(E90&lt;&gt;{11,12,13})*MIN(4,MOD(E90,10))+1,"th","st","nd","rd","th")</f>
        <v>78th</v>
      </c>
      <c r="G90" s="29">
        <v>15060</v>
      </c>
      <c r="H90" s="30">
        <v>0.83889999999999998</v>
      </c>
      <c r="I90" s="31">
        <v>-0.40479999999999999</v>
      </c>
      <c r="J90" s="94">
        <v>395</v>
      </c>
      <c r="K90" s="33">
        <v>0</v>
      </c>
      <c r="L90" s="34">
        <v>6.7299999999999999E-2</v>
      </c>
      <c r="M90" s="29">
        <f t="shared" si="11"/>
        <v>18</v>
      </c>
      <c r="N90" s="38" t="str">
        <f t="array" ref="N90">M90&amp;CHOOSE(AND(M90&lt;&gt;{11,12,13})*MIN(4,MOD(M90,10))+1,"th","st","nd","rd","th")</f>
        <v>18th</v>
      </c>
      <c r="O90" s="34">
        <v>0.1726</v>
      </c>
      <c r="P90" s="29">
        <f t="shared" si="12"/>
        <v>50</v>
      </c>
      <c r="Q90" s="38" t="str">
        <f t="array" ref="Q90">P90&amp;CHOOSE(AND(P90&lt;&gt;{11,12,13})*MIN(4,MOD(P90,10))+1,"th","st","nd","rd","th")</f>
        <v>50th</v>
      </c>
      <c r="R90" s="35">
        <v>243.78399999999999</v>
      </c>
      <c r="S90" s="35">
        <v>312.608</v>
      </c>
      <c r="T90" s="35">
        <v>0</v>
      </c>
      <c r="U90" s="35">
        <v>556.39200000000005</v>
      </c>
      <c r="V90" s="36">
        <v>57.670999999999999</v>
      </c>
      <c r="W90" s="220">
        <f t="shared" si="13"/>
        <v>9.5525407131269533E-3</v>
      </c>
      <c r="X90" s="29">
        <f t="shared" si="14"/>
        <v>8</v>
      </c>
      <c r="Y90" s="38" t="str">
        <f t="array" ref="Y90">X90&amp;CHOOSE(AND(X90&lt;&gt;{11,12,13})*MIN(4,MOD(X90,10))+1,"th","st","nd","rd","th")</f>
        <v>8th</v>
      </c>
      <c r="Z90" s="37">
        <v>11.534000000000001</v>
      </c>
      <c r="AA90" s="28">
        <v>189</v>
      </c>
      <c r="AB90" s="221">
        <f t="shared" si="15"/>
        <v>3.1305685609422318E-2</v>
      </c>
      <c r="AC90" s="29">
        <f t="shared" si="16"/>
        <v>88</v>
      </c>
      <c r="AD90" s="38" t="str">
        <f t="array" ref="AD90">AC90&amp;CHOOSE(AND(AC90&lt;&gt;{11,12,13})*MIN(4,MOD(AC90,10))+1,"th","st","nd","rd","th")</f>
        <v>88th</v>
      </c>
      <c r="AE90" s="37">
        <v>113.4</v>
      </c>
      <c r="AF90" s="113">
        <v>6037.2420000000002</v>
      </c>
      <c r="AG90" s="113">
        <v>6093.777</v>
      </c>
      <c r="AH90" s="113">
        <v>6056.1329999999998</v>
      </c>
      <c r="AI90" s="38">
        <v>6062.384</v>
      </c>
      <c r="AJ90" s="29">
        <f t="shared" si="17"/>
        <v>90</v>
      </c>
      <c r="AK90" s="38" t="str">
        <f t="array" ref="AK90">AJ90&amp;CHOOSE(AND(AJ90&lt;&gt;{11,12,13})*MIN(4,MOD(AJ90,10))+1,"th","st","nd","rd","th")</f>
        <v>90th</v>
      </c>
      <c r="AL90" s="38">
        <v>681.32600000000002</v>
      </c>
      <c r="AM90" s="38">
        <v>681.32600000000002</v>
      </c>
      <c r="AN90" s="38">
        <v>6743.71</v>
      </c>
      <c r="AO90" s="29">
        <f t="shared" si="18"/>
        <v>89</v>
      </c>
      <c r="AP90" s="38" t="str">
        <f t="array" ref="AP90">AO90&amp;CHOOSE(AND(AO90&lt;&gt;{11,12,13})*MIN(4,MOD(AO90,10))+1,"th","st","nd","rd","th")</f>
        <v>89th</v>
      </c>
      <c r="AQ90" s="77">
        <v>1.45</v>
      </c>
      <c r="AR90" s="36">
        <v>8203.0830000000005</v>
      </c>
      <c r="AS90" s="29">
        <f t="shared" si="19"/>
        <v>91</v>
      </c>
      <c r="AT90" s="38" t="str">
        <f t="array" ref="AT90">AS90&amp;CHOOSE(AND(AS90&lt;&gt;{11,12,13})*MIN(4,MOD(AS90,10))+1,"th","st","nd","rd","th")</f>
        <v>91st</v>
      </c>
      <c r="AU90" s="40">
        <v>2.7849643726402468E-3</v>
      </c>
    </row>
    <row r="91" spans="1:47" x14ac:dyDescent="0.25">
      <c r="A91" s="7">
        <v>114069353</v>
      </c>
      <c r="B91" s="8" t="s">
        <v>655</v>
      </c>
      <c r="C91" s="8" t="s">
        <v>112</v>
      </c>
      <c r="D91" s="27">
        <v>66789</v>
      </c>
      <c r="E91" s="29">
        <f t="shared" si="10"/>
        <v>79</v>
      </c>
      <c r="F91" s="38" t="str">
        <f t="array" ref="F91">E91&amp;CHOOSE(AND(E91&lt;&gt;{11,12,13})*MIN(4,MOD(E91,10))+1,"th","st","nd","rd","th")</f>
        <v>79th</v>
      </c>
      <c r="G91" s="29">
        <v>5055</v>
      </c>
      <c r="H91" s="30">
        <v>0.82189999999999996</v>
      </c>
      <c r="I91" s="31">
        <v>-2.1453000000000002</v>
      </c>
      <c r="J91" s="94">
        <v>472</v>
      </c>
      <c r="K91" s="33">
        <v>0</v>
      </c>
      <c r="L91" s="34">
        <v>0.1641</v>
      </c>
      <c r="M91" s="29">
        <f t="shared" si="11"/>
        <v>59</v>
      </c>
      <c r="N91" s="38" t="str">
        <f t="array" ref="N91">M91&amp;CHOOSE(AND(M91&lt;&gt;{11,12,13})*MIN(4,MOD(M91,10))+1,"th","st","nd","rd","th")</f>
        <v>59th</v>
      </c>
      <c r="O91" s="34">
        <v>6.4500000000000002E-2</v>
      </c>
      <c r="P91" s="29">
        <f t="shared" si="12"/>
        <v>7</v>
      </c>
      <c r="Q91" s="38" t="str">
        <f t="array" ref="Q91">P91&amp;CHOOSE(AND(P91&lt;&gt;{11,12,13})*MIN(4,MOD(P91,10))+1,"th","st","nd","rd","th")</f>
        <v>7th</v>
      </c>
      <c r="R91" s="35">
        <v>193.25800000000001</v>
      </c>
      <c r="S91" s="35">
        <v>37.979999999999997</v>
      </c>
      <c r="T91" s="35">
        <v>0</v>
      </c>
      <c r="U91" s="35">
        <v>231.238</v>
      </c>
      <c r="V91" s="36">
        <v>19.650999999999996</v>
      </c>
      <c r="W91" s="220">
        <f t="shared" si="13"/>
        <v>1.0011672047560408E-2</v>
      </c>
      <c r="X91" s="29">
        <f t="shared" si="14"/>
        <v>10</v>
      </c>
      <c r="Y91" s="38" t="str">
        <f t="array" ref="Y91">X91&amp;CHOOSE(AND(X91&lt;&gt;{11,12,13})*MIN(4,MOD(X91,10))+1,"th","st","nd","rd","th")</f>
        <v>10th</v>
      </c>
      <c r="Z91" s="37">
        <v>3.93</v>
      </c>
      <c r="AA91" s="28">
        <v>51</v>
      </c>
      <c r="AB91" s="221">
        <f t="shared" si="15"/>
        <v>2.5983170038449997E-2</v>
      </c>
      <c r="AC91" s="29">
        <f t="shared" si="16"/>
        <v>85</v>
      </c>
      <c r="AD91" s="38" t="str">
        <f t="array" ref="AD91">AC91&amp;CHOOSE(AND(AC91&lt;&gt;{11,12,13})*MIN(4,MOD(AC91,10))+1,"th","st","nd","rd","th")</f>
        <v>85th</v>
      </c>
      <c r="AE91" s="37">
        <v>30.6</v>
      </c>
      <c r="AF91" s="113">
        <v>1962.809</v>
      </c>
      <c r="AG91" s="113">
        <v>1972.2</v>
      </c>
      <c r="AH91" s="113">
        <v>1946.614</v>
      </c>
      <c r="AI91" s="38">
        <v>1960.5409999999999</v>
      </c>
      <c r="AJ91" s="29">
        <f t="shared" si="17"/>
        <v>46</v>
      </c>
      <c r="AK91" s="38" t="str">
        <f t="array" ref="AK91">AJ91&amp;CHOOSE(AND(AJ91&lt;&gt;{11,12,13})*MIN(4,MOD(AJ91,10))+1,"th","st","nd","rd","th")</f>
        <v>46th</v>
      </c>
      <c r="AL91" s="38">
        <v>265.76799999999997</v>
      </c>
      <c r="AM91" s="38">
        <v>265.76799999999997</v>
      </c>
      <c r="AN91" s="38">
        <v>2226.3090000000002</v>
      </c>
      <c r="AO91" s="29">
        <f t="shared" si="18"/>
        <v>44</v>
      </c>
      <c r="AP91" s="38" t="str">
        <f t="array" ref="AP91">AO91&amp;CHOOSE(AND(AO91&lt;&gt;{11,12,13})*MIN(4,MOD(AO91,10))+1,"th","st","nd","rd","th")</f>
        <v>44th</v>
      </c>
      <c r="AQ91" s="77">
        <v>1.45</v>
      </c>
      <c r="AR91" s="36">
        <v>2653.2150000000001</v>
      </c>
      <c r="AS91" s="29">
        <f t="shared" si="19"/>
        <v>52</v>
      </c>
      <c r="AT91" s="38" t="str">
        <f t="array" ref="AT91">AS91&amp;CHOOSE(AND(AS91&lt;&gt;{11,12,13})*MIN(4,MOD(AS91,10))+1,"th","st","nd","rd","th")</f>
        <v>52nd</v>
      </c>
      <c r="AU91" s="40">
        <v>9.0077221551393449E-4</v>
      </c>
    </row>
    <row r="92" spans="1:47" x14ac:dyDescent="0.25">
      <c r="A92" s="7">
        <v>108070502</v>
      </c>
      <c r="B92" s="8" t="s">
        <v>106</v>
      </c>
      <c r="C92" s="8" t="s">
        <v>107</v>
      </c>
      <c r="D92" s="27">
        <v>38441</v>
      </c>
      <c r="E92" s="29">
        <f t="shared" si="10"/>
        <v>8</v>
      </c>
      <c r="F92" s="38" t="str">
        <f t="array" ref="F92">E92&amp;CHOOSE(AND(E92&lt;&gt;{11,12,13})*MIN(4,MOD(E92,10))+1,"th","st","nd","rd","th")</f>
        <v>8th</v>
      </c>
      <c r="G92" s="29">
        <v>24118</v>
      </c>
      <c r="H92" s="30">
        <v>1.4279999999999999</v>
      </c>
      <c r="I92" s="31">
        <v>-0.29559999999999997</v>
      </c>
      <c r="J92" s="94">
        <v>390</v>
      </c>
      <c r="K92" s="33">
        <v>0</v>
      </c>
      <c r="L92" s="34">
        <v>0.24</v>
      </c>
      <c r="M92" s="29">
        <f t="shared" si="11"/>
        <v>82</v>
      </c>
      <c r="N92" s="38" t="str">
        <f t="array" ref="N92">M92&amp;CHOOSE(AND(M92&lt;&gt;{11,12,13})*MIN(4,MOD(M92,10))+1,"th","st","nd","rd","th")</f>
        <v>82nd</v>
      </c>
      <c r="O92" s="34">
        <v>0.21779999999999999</v>
      </c>
      <c r="P92" s="29">
        <f t="shared" si="12"/>
        <v>70</v>
      </c>
      <c r="Q92" s="38" t="str">
        <f t="array" ref="Q92">P92&amp;CHOOSE(AND(P92&lt;&gt;{11,12,13})*MIN(4,MOD(P92,10))+1,"th","st","nd","rd","th")</f>
        <v>70th</v>
      </c>
      <c r="R92" s="35">
        <v>1136.5070000000001</v>
      </c>
      <c r="S92" s="35">
        <v>515.69000000000005</v>
      </c>
      <c r="T92" s="35">
        <v>0</v>
      </c>
      <c r="U92" s="35">
        <v>1652.1969999999999</v>
      </c>
      <c r="V92" s="36">
        <v>197.15</v>
      </c>
      <c r="W92" s="220">
        <f t="shared" si="13"/>
        <v>2.4979689352253785E-2</v>
      </c>
      <c r="X92" s="29">
        <f t="shared" si="14"/>
        <v>47</v>
      </c>
      <c r="Y92" s="38" t="str">
        <f t="array" ref="Y92">X92&amp;CHOOSE(AND(X92&lt;&gt;{11,12,13})*MIN(4,MOD(X92,10))+1,"th","st","nd","rd","th")</f>
        <v>47th</v>
      </c>
      <c r="Z92" s="37">
        <v>39.43</v>
      </c>
      <c r="AA92" s="28">
        <v>19</v>
      </c>
      <c r="AB92" s="221">
        <f t="shared" si="15"/>
        <v>2.4073755906305954E-3</v>
      </c>
      <c r="AC92" s="29">
        <f t="shared" si="16"/>
        <v>33</v>
      </c>
      <c r="AD92" s="38" t="str">
        <f t="array" ref="AD92">AC92&amp;CHOOSE(AND(AC92&lt;&gt;{11,12,13})*MIN(4,MOD(AC92,10))+1,"th","st","nd","rd","th")</f>
        <v>33rd</v>
      </c>
      <c r="AE92" s="37">
        <v>11.4</v>
      </c>
      <c r="AF92" s="113">
        <v>7892.4120000000003</v>
      </c>
      <c r="AG92" s="113">
        <v>7936.4690000000001</v>
      </c>
      <c r="AH92" s="113">
        <v>7960.3680000000004</v>
      </c>
      <c r="AI92" s="38">
        <v>7929.75</v>
      </c>
      <c r="AJ92" s="29">
        <f t="shared" si="17"/>
        <v>94</v>
      </c>
      <c r="AK92" s="38" t="str">
        <f t="array" ref="AK92">AJ92&amp;CHOOSE(AND(AJ92&lt;&gt;{11,12,13})*MIN(4,MOD(AJ92,10))+1,"th","st","nd","rd","th")</f>
        <v>94th</v>
      </c>
      <c r="AL92" s="38">
        <v>1703.027</v>
      </c>
      <c r="AM92" s="38">
        <v>1703.027</v>
      </c>
      <c r="AN92" s="38">
        <v>9632.777</v>
      </c>
      <c r="AO92" s="29">
        <f t="shared" si="18"/>
        <v>94</v>
      </c>
      <c r="AP92" s="38" t="str">
        <f t="array" ref="AP92">AO92&amp;CHOOSE(AND(AO92&lt;&gt;{11,12,13})*MIN(4,MOD(AO92,10))+1,"th","st","nd","rd","th")</f>
        <v>94th</v>
      </c>
      <c r="AQ92" s="77">
        <v>0.9</v>
      </c>
      <c r="AR92" s="36">
        <v>12380.045</v>
      </c>
      <c r="AS92" s="29">
        <f t="shared" si="19"/>
        <v>96</v>
      </c>
      <c r="AT92" s="38" t="str">
        <f t="array" ref="AT92">AS92&amp;CHOOSE(AND(AS92&lt;&gt;{11,12,13})*MIN(4,MOD(AS92,10))+1,"th","st","nd","rd","th")</f>
        <v>96th</v>
      </c>
      <c r="AU92" s="40">
        <v>4.2030519813932177E-3</v>
      </c>
    </row>
    <row r="93" spans="1:47" x14ac:dyDescent="0.25">
      <c r="A93" s="7">
        <v>108071003</v>
      </c>
      <c r="B93" s="8" t="s">
        <v>136</v>
      </c>
      <c r="C93" s="8" t="s">
        <v>107</v>
      </c>
      <c r="D93" s="27">
        <v>61976</v>
      </c>
      <c r="E93" s="29">
        <f t="shared" si="10"/>
        <v>72</v>
      </c>
      <c r="F93" s="38" t="str">
        <f t="array" ref="F93">E93&amp;CHOOSE(AND(E93&lt;&gt;{11,12,13})*MIN(4,MOD(E93,10))+1,"th","st","nd","rd","th")</f>
        <v>72nd</v>
      </c>
      <c r="G93" s="29">
        <v>3198</v>
      </c>
      <c r="H93" s="30">
        <v>0.88570000000000004</v>
      </c>
      <c r="I93" s="31">
        <v>0.78010000000000002</v>
      </c>
      <c r="J93" s="94">
        <v>133</v>
      </c>
      <c r="K93" s="33">
        <v>30.51</v>
      </c>
      <c r="L93" s="34">
        <v>9.0899999999999995E-2</v>
      </c>
      <c r="M93" s="29">
        <f t="shared" si="11"/>
        <v>27</v>
      </c>
      <c r="N93" s="38" t="str">
        <f t="array" ref="N93">M93&amp;CHOOSE(AND(M93&lt;&gt;{11,12,13})*MIN(4,MOD(M93,10))+1,"th","st","nd","rd","th")</f>
        <v>27th</v>
      </c>
      <c r="O93" s="34">
        <v>0.28370000000000001</v>
      </c>
      <c r="P93" s="29">
        <f t="shared" si="12"/>
        <v>95</v>
      </c>
      <c r="Q93" s="38" t="str">
        <f t="array" ref="Q93">P93&amp;CHOOSE(AND(P93&lt;&gt;{11,12,13})*MIN(4,MOD(P93,10))+1,"th","st","nd","rd","th")</f>
        <v>95th</v>
      </c>
      <c r="R93" s="35">
        <v>68.673000000000002</v>
      </c>
      <c r="S93" s="35">
        <v>107.16500000000001</v>
      </c>
      <c r="T93" s="35">
        <v>0</v>
      </c>
      <c r="U93" s="35">
        <v>175.83799999999999</v>
      </c>
      <c r="V93" s="36">
        <v>7.1249999999999991</v>
      </c>
      <c r="W93" s="220">
        <f t="shared" si="13"/>
        <v>5.6586241402862263E-3</v>
      </c>
      <c r="X93" s="29">
        <f t="shared" si="14"/>
        <v>4</v>
      </c>
      <c r="Y93" s="38" t="str">
        <f t="array" ref="Y93">X93&amp;CHOOSE(AND(X93&lt;&gt;{11,12,13})*MIN(4,MOD(X93,10))+1,"th","st","nd","rd","th")</f>
        <v>4th</v>
      </c>
      <c r="Z93" s="37">
        <v>1.425</v>
      </c>
      <c r="AA93" s="28">
        <v>1</v>
      </c>
      <c r="AB93" s="221">
        <f t="shared" si="15"/>
        <v>7.9419286179455812E-4</v>
      </c>
      <c r="AC93" s="29">
        <f t="shared" si="16"/>
        <v>17</v>
      </c>
      <c r="AD93" s="38" t="str">
        <f t="array" ref="AD93">AC93&amp;CHOOSE(AND(AC93&lt;&gt;{11,12,13})*MIN(4,MOD(AC93,10))+1,"th","st","nd","rd","th")</f>
        <v>17th</v>
      </c>
      <c r="AE93" s="37">
        <v>0.6</v>
      </c>
      <c r="AF93" s="113">
        <v>1259.1400000000001</v>
      </c>
      <c r="AG93" s="113">
        <v>1259.729</v>
      </c>
      <c r="AH93" s="113">
        <v>1271.088</v>
      </c>
      <c r="AI93" s="38">
        <v>1263.319</v>
      </c>
      <c r="AJ93" s="29">
        <f t="shared" si="17"/>
        <v>27</v>
      </c>
      <c r="AK93" s="38" t="str">
        <f t="array" ref="AK93">AJ93&amp;CHOOSE(AND(AJ93&lt;&gt;{11,12,13})*MIN(4,MOD(AJ93,10))+1,"th","st","nd","rd","th")</f>
        <v>27th</v>
      </c>
      <c r="AL93" s="38">
        <v>177.863</v>
      </c>
      <c r="AM93" s="38">
        <v>208.37299999999999</v>
      </c>
      <c r="AN93" s="38">
        <v>1471.692</v>
      </c>
      <c r="AO93" s="29">
        <f t="shared" si="18"/>
        <v>24</v>
      </c>
      <c r="AP93" s="38" t="str">
        <f t="array" ref="AP93">AO93&amp;CHOOSE(AND(AO93&lt;&gt;{11,12,13})*MIN(4,MOD(AO93,10))+1,"th","st","nd","rd","th")</f>
        <v>24th</v>
      </c>
      <c r="AQ93" s="77">
        <v>0.86</v>
      </c>
      <c r="AR93" s="36">
        <v>1120.991</v>
      </c>
      <c r="AS93" s="29">
        <f t="shared" si="19"/>
        <v>9</v>
      </c>
      <c r="AT93" s="38" t="str">
        <f t="array" ref="AT93">AS93&amp;CHOOSE(AND(AS93&lt;&gt;{11,12,13})*MIN(4,MOD(AS93,10))+1,"th","st","nd","rd","th")</f>
        <v>9th</v>
      </c>
      <c r="AU93" s="40">
        <v>3.8057886248991539E-4</v>
      </c>
    </row>
    <row r="94" spans="1:47" x14ac:dyDescent="0.25">
      <c r="A94" s="7">
        <v>108071504</v>
      </c>
      <c r="B94" s="8" t="s">
        <v>217</v>
      </c>
      <c r="C94" s="8" t="s">
        <v>107</v>
      </c>
      <c r="D94" s="27">
        <v>38200</v>
      </c>
      <c r="E94" s="29">
        <f t="shared" si="10"/>
        <v>7</v>
      </c>
      <c r="F94" s="38" t="str">
        <f t="array" ref="F94">E94&amp;CHOOSE(AND(E94&lt;&gt;{11,12,13})*MIN(4,MOD(E94,10))+1,"th","st","nd","rd","th")</f>
        <v>7th</v>
      </c>
      <c r="G94" s="29">
        <v>2382</v>
      </c>
      <c r="H94" s="30">
        <v>1.4370000000000001</v>
      </c>
      <c r="I94" s="31">
        <v>0.84340000000000004</v>
      </c>
      <c r="J94" s="94">
        <v>74</v>
      </c>
      <c r="K94" s="33">
        <v>94.947999999999993</v>
      </c>
      <c r="L94" s="34">
        <v>0.34870000000000001</v>
      </c>
      <c r="M94" s="29">
        <f t="shared" si="11"/>
        <v>94</v>
      </c>
      <c r="N94" s="38" t="str">
        <f t="array" ref="N94">M94&amp;CHOOSE(AND(M94&lt;&gt;{11,12,13})*MIN(4,MOD(M94,10))+1,"th","st","nd","rd","th")</f>
        <v>94th</v>
      </c>
      <c r="O94" s="34">
        <v>0.2225</v>
      </c>
      <c r="P94" s="29">
        <f t="shared" si="12"/>
        <v>73</v>
      </c>
      <c r="Q94" s="38" t="str">
        <f t="array" ref="Q94">P94&amp;CHOOSE(AND(P94&lt;&gt;{11,12,13})*MIN(4,MOD(P94,10))+1,"th","st","nd","rd","th")</f>
        <v>73rd</v>
      </c>
      <c r="R94" s="35">
        <v>180.238</v>
      </c>
      <c r="S94" s="35">
        <v>57.503</v>
      </c>
      <c r="T94" s="35">
        <v>90.119</v>
      </c>
      <c r="U94" s="35">
        <v>327.86</v>
      </c>
      <c r="V94" s="36">
        <v>11.520000000000001</v>
      </c>
      <c r="W94" s="220">
        <f t="shared" si="13"/>
        <v>1.3372413592965555E-2</v>
      </c>
      <c r="X94" s="29">
        <f t="shared" si="14"/>
        <v>17</v>
      </c>
      <c r="Y94" s="38" t="str">
        <f t="array" ref="Y94">X94&amp;CHOOSE(AND(X94&lt;&gt;{11,12,13})*MIN(4,MOD(X94,10))+1,"th","st","nd","rd","th")</f>
        <v>17th</v>
      </c>
      <c r="Z94" s="37">
        <v>2.3039999999999998</v>
      </c>
      <c r="AA94" s="28">
        <v>0</v>
      </c>
      <c r="AB94" s="221">
        <f t="shared" si="15"/>
        <v>0</v>
      </c>
      <c r="AC94" s="29">
        <f t="shared" si="16"/>
        <v>1</v>
      </c>
      <c r="AD94" s="38" t="str">
        <f t="array" ref="AD94">AC94&amp;CHOOSE(AND(AC94&lt;&gt;{11,12,13})*MIN(4,MOD(AC94,10))+1,"th","st","nd","rd","th")</f>
        <v>1st</v>
      </c>
      <c r="AE94" s="37">
        <v>0</v>
      </c>
      <c r="AF94" s="113">
        <v>861.47500000000002</v>
      </c>
      <c r="AG94" s="113">
        <v>868.37599999999998</v>
      </c>
      <c r="AH94" s="113">
        <v>854.11800000000005</v>
      </c>
      <c r="AI94" s="38">
        <v>861.32299999999998</v>
      </c>
      <c r="AJ94" s="29">
        <f t="shared" si="17"/>
        <v>12</v>
      </c>
      <c r="AK94" s="38" t="str">
        <f t="array" ref="AK94">AJ94&amp;CHOOSE(AND(AJ94&lt;&gt;{11,12,13})*MIN(4,MOD(AJ94,10))+1,"th","st","nd","rd","th")</f>
        <v>12th</v>
      </c>
      <c r="AL94" s="38">
        <v>330.16399999999999</v>
      </c>
      <c r="AM94" s="38">
        <v>425.11200000000002</v>
      </c>
      <c r="AN94" s="38">
        <v>1286.4349999999999</v>
      </c>
      <c r="AO94" s="29">
        <f t="shared" si="18"/>
        <v>17</v>
      </c>
      <c r="AP94" s="38" t="str">
        <f t="array" ref="AP94">AO94&amp;CHOOSE(AND(AO94&lt;&gt;{11,12,13})*MIN(4,MOD(AO94,10))+1,"th","st","nd","rd","th")</f>
        <v>17th</v>
      </c>
      <c r="AQ94" s="77">
        <v>1.21</v>
      </c>
      <c r="AR94" s="36">
        <v>2236.8150000000001</v>
      </c>
      <c r="AS94" s="29">
        <f t="shared" si="19"/>
        <v>42</v>
      </c>
      <c r="AT94" s="38" t="str">
        <f t="array" ref="AT94">AS94&amp;CHOOSE(AND(AS94&lt;&gt;{11,12,13})*MIN(4,MOD(AS94,10))+1,"th","st","nd","rd","th")</f>
        <v>42nd</v>
      </c>
      <c r="AU94" s="40">
        <v>7.5940351733455494E-4</v>
      </c>
    </row>
    <row r="95" spans="1:47" x14ac:dyDescent="0.25">
      <c r="A95" s="7">
        <v>108073503</v>
      </c>
      <c r="B95" s="8" t="s">
        <v>336</v>
      </c>
      <c r="C95" s="8" t="s">
        <v>107</v>
      </c>
      <c r="D95" s="27">
        <v>52475</v>
      </c>
      <c r="E95" s="29">
        <f t="shared" si="10"/>
        <v>50</v>
      </c>
      <c r="F95" s="38" t="str">
        <f t="array" ref="F95">E95&amp;CHOOSE(AND(E95&lt;&gt;{11,12,13})*MIN(4,MOD(E95,10))+1,"th","st","nd","rd","th")</f>
        <v>50th</v>
      </c>
      <c r="G95" s="29">
        <v>11088</v>
      </c>
      <c r="H95" s="30">
        <v>1.0461</v>
      </c>
      <c r="I95" s="31">
        <v>0.54400000000000004</v>
      </c>
      <c r="J95" s="94">
        <v>249</v>
      </c>
      <c r="K95" s="33">
        <v>0</v>
      </c>
      <c r="L95" s="34">
        <v>9.5799999999999996E-2</v>
      </c>
      <c r="M95" s="29">
        <f t="shared" si="11"/>
        <v>29</v>
      </c>
      <c r="N95" s="38" t="str">
        <f t="array" ref="N95">M95&amp;CHOOSE(AND(M95&lt;&gt;{11,12,13})*MIN(4,MOD(M95,10))+1,"th","st","nd","rd","th")</f>
        <v>29th</v>
      </c>
      <c r="O95" s="34">
        <v>0.12790000000000001</v>
      </c>
      <c r="P95" s="29">
        <f t="shared" si="12"/>
        <v>29</v>
      </c>
      <c r="Q95" s="38" t="str">
        <f t="array" ref="Q95">P95&amp;CHOOSE(AND(P95&lt;&gt;{11,12,13})*MIN(4,MOD(P95,10))+1,"th","st","nd","rd","th")</f>
        <v>29th</v>
      </c>
      <c r="R95" s="35">
        <v>200.78</v>
      </c>
      <c r="S95" s="35">
        <v>134.02799999999999</v>
      </c>
      <c r="T95" s="35">
        <v>0</v>
      </c>
      <c r="U95" s="35">
        <v>334.80799999999999</v>
      </c>
      <c r="V95" s="36">
        <v>58.312999999999995</v>
      </c>
      <c r="W95" s="220">
        <f t="shared" si="13"/>
        <v>1.6694011449596039E-2</v>
      </c>
      <c r="X95" s="29">
        <f t="shared" si="14"/>
        <v>26</v>
      </c>
      <c r="Y95" s="38" t="str">
        <f t="array" ref="Y95">X95&amp;CHOOSE(AND(X95&lt;&gt;{11,12,13})*MIN(4,MOD(X95,10))+1,"th","st","nd","rd","th")</f>
        <v>26th</v>
      </c>
      <c r="Z95" s="37">
        <v>11.663</v>
      </c>
      <c r="AA95" s="28">
        <v>18</v>
      </c>
      <c r="AB95" s="221">
        <f t="shared" si="15"/>
        <v>5.1530911819444849E-3</v>
      </c>
      <c r="AC95" s="29">
        <f t="shared" si="16"/>
        <v>51</v>
      </c>
      <c r="AD95" s="38" t="str">
        <f t="array" ref="AD95">AC95&amp;CHOOSE(AND(AC95&lt;&gt;{11,12,13})*MIN(4,MOD(AC95,10))+1,"th","st","nd","rd","th")</f>
        <v>51st</v>
      </c>
      <c r="AE95" s="37">
        <v>10.8</v>
      </c>
      <c r="AF95" s="113">
        <v>3493.049</v>
      </c>
      <c r="AG95" s="113">
        <v>3477.7379999999998</v>
      </c>
      <c r="AH95" s="113">
        <v>3438.7939999999999</v>
      </c>
      <c r="AI95" s="38">
        <v>3469.86</v>
      </c>
      <c r="AJ95" s="29">
        <f t="shared" si="17"/>
        <v>72</v>
      </c>
      <c r="AK95" s="38" t="str">
        <f t="array" ref="AK95">AJ95&amp;CHOOSE(AND(AJ95&lt;&gt;{11,12,13})*MIN(4,MOD(AJ95,10))+1,"th","st","nd","rd","th")</f>
        <v>72nd</v>
      </c>
      <c r="AL95" s="38">
        <v>357.27100000000002</v>
      </c>
      <c r="AM95" s="38">
        <v>357.27100000000002</v>
      </c>
      <c r="AN95" s="38">
        <v>3827.1309999999999</v>
      </c>
      <c r="AO95" s="29">
        <f t="shared" si="18"/>
        <v>71</v>
      </c>
      <c r="AP95" s="38" t="str">
        <f t="array" ref="AP95">AO95&amp;CHOOSE(AND(AO95&lt;&gt;{11,12,13})*MIN(4,MOD(AO95,10))+1,"th","st","nd","rd","th")</f>
        <v>71st</v>
      </c>
      <c r="AQ95" s="77">
        <v>0.84</v>
      </c>
      <c r="AR95" s="36">
        <v>3362.9920000000002</v>
      </c>
      <c r="AS95" s="29">
        <f t="shared" si="19"/>
        <v>65</v>
      </c>
      <c r="AT95" s="38" t="str">
        <f t="array" ref="AT95">AS95&amp;CHOOSE(AND(AS95&lt;&gt;{11,12,13})*MIN(4,MOD(AS95,10))+1,"th","st","nd","rd","th")</f>
        <v>65th</v>
      </c>
      <c r="AU95" s="40">
        <v>1.1417430380107295E-3</v>
      </c>
    </row>
    <row r="96" spans="1:47" x14ac:dyDescent="0.25">
      <c r="A96" s="7">
        <v>108077503</v>
      </c>
      <c r="B96" s="8" t="s">
        <v>568</v>
      </c>
      <c r="C96" s="8" t="s">
        <v>107</v>
      </c>
      <c r="D96" s="27">
        <v>47264</v>
      </c>
      <c r="E96" s="29">
        <f t="shared" si="10"/>
        <v>32</v>
      </c>
      <c r="F96" s="38" t="str">
        <f t="array" ref="F96">E96&amp;CHOOSE(AND(E96&lt;&gt;{11,12,13})*MIN(4,MOD(E96,10))+1,"th","st","nd","rd","th")</f>
        <v>32nd</v>
      </c>
      <c r="G96" s="29">
        <v>5685</v>
      </c>
      <c r="H96" s="30">
        <v>1.1615</v>
      </c>
      <c r="I96" s="31">
        <v>0.72870000000000001</v>
      </c>
      <c r="J96" s="94">
        <v>170</v>
      </c>
      <c r="K96" s="33">
        <v>0</v>
      </c>
      <c r="L96" s="34">
        <v>0.1114</v>
      </c>
      <c r="M96" s="29">
        <f t="shared" si="11"/>
        <v>35</v>
      </c>
      <c r="N96" s="38" t="str">
        <f t="array" ref="N96">M96&amp;CHOOSE(AND(M96&lt;&gt;{11,12,13})*MIN(4,MOD(M96,10))+1,"th","st","nd","rd","th")</f>
        <v>35th</v>
      </c>
      <c r="O96" s="34">
        <v>0.22989999999999999</v>
      </c>
      <c r="P96" s="29">
        <f t="shared" si="12"/>
        <v>77</v>
      </c>
      <c r="Q96" s="38" t="str">
        <f t="array" ref="Q96">P96&amp;CHOOSE(AND(P96&lt;&gt;{11,12,13})*MIN(4,MOD(P96,10))+1,"th","st","nd","rd","th")</f>
        <v>77th</v>
      </c>
      <c r="R96" s="35">
        <v>131.096</v>
      </c>
      <c r="S96" s="35">
        <v>135.273</v>
      </c>
      <c r="T96" s="35">
        <v>0</v>
      </c>
      <c r="U96" s="35">
        <v>266.36900000000003</v>
      </c>
      <c r="V96" s="36">
        <v>52.028999999999996</v>
      </c>
      <c r="W96" s="220">
        <f t="shared" si="13"/>
        <v>2.6527299221245904E-2</v>
      </c>
      <c r="X96" s="29">
        <f t="shared" si="14"/>
        <v>52</v>
      </c>
      <c r="Y96" s="38" t="str">
        <f t="array" ref="Y96">X96&amp;CHOOSE(AND(X96&lt;&gt;{11,12,13})*MIN(4,MOD(X96,10))+1,"th","st","nd","rd","th")</f>
        <v>52nd</v>
      </c>
      <c r="Z96" s="37">
        <v>10.406000000000001</v>
      </c>
      <c r="AA96" s="28">
        <v>11</v>
      </c>
      <c r="AB96" s="221">
        <f t="shared" si="15"/>
        <v>5.6084162954065028E-3</v>
      </c>
      <c r="AC96" s="29">
        <f t="shared" si="16"/>
        <v>54</v>
      </c>
      <c r="AD96" s="38" t="str">
        <f t="array" ref="AD96">AC96&amp;CHOOSE(AND(AC96&lt;&gt;{11,12,13})*MIN(4,MOD(AC96,10))+1,"th","st","nd","rd","th")</f>
        <v>54th</v>
      </c>
      <c r="AE96" s="37">
        <v>6.6</v>
      </c>
      <c r="AF96" s="113">
        <v>1961.338</v>
      </c>
      <c r="AG96" s="113">
        <v>1924.11</v>
      </c>
      <c r="AH96" s="113">
        <v>1852.0840000000001</v>
      </c>
      <c r="AI96" s="38">
        <v>1912.511</v>
      </c>
      <c r="AJ96" s="29">
        <f t="shared" si="17"/>
        <v>45</v>
      </c>
      <c r="AK96" s="38" t="str">
        <f t="array" ref="AK96">AJ96&amp;CHOOSE(AND(AJ96&lt;&gt;{11,12,13})*MIN(4,MOD(AJ96,10))+1,"th","st","nd","rd","th")</f>
        <v>45th</v>
      </c>
      <c r="AL96" s="38">
        <v>283.375</v>
      </c>
      <c r="AM96" s="38">
        <v>283.375</v>
      </c>
      <c r="AN96" s="38">
        <v>2195.886</v>
      </c>
      <c r="AO96" s="29">
        <f t="shared" si="18"/>
        <v>43</v>
      </c>
      <c r="AP96" s="38" t="str">
        <f t="array" ref="AP96">AO96&amp;CHOOSE(AND(AO96&lt;&gt;{11,12,13})*MIN(4,MOD(AO96,10))+1,"th","st","nd","rd","th")</f>
        <v>43rd</v>
      </c>
      <c r="AQ96" s="77">
        <v>0.9</v>
      </c>
      <c r="AR96" s="36">
        <v>2295.4690000000001</v>
      </c>
      <c r="AS96" s="29">
        <f t="shared" si="19"/>
        <v>43</v>
      </c>
      <c r="AT96" s="38" t="str">
        <f t="array" ref="AT96">AS96&amp;CHOOSE(AND(AS96&lt;&gt;{11,12,13})*MIN(4,MOD(AS96,10))+1,"th","st","nd","rd","th")</f>
        <v>43rd</v>
      </c>
      <c r="AU96" s="40">
        <v>7.7931667685187799E-4</v>
      </c>
    </row>
    <row r="97" spans="1:47" x14ac:dyDescent="0.25">
      <c r="A97" s="7">
        <v>108078003</v>
      </c>
      <c r="B97" s="8" t="s">
        <v>596</v>
      </c>
      <c r="C97" s="8" t="s">
        <v>107</v>
      </c>
      <c r="D97" s="27">
        <v>48415</v>
      </c>
      <c r="E97" s="29">
        <f t="shared" si="10"/>
        <v>36</v>
      </c>
      <c r="F97" s="38" t="str">
        <f t="array" ref="F97">E97&amp;CHOOSE(AND(E97&lt;&gt;{11,12,13})*MIN(4,MOD(E97,10))+1,"th","st","nd","rd","th")</f>
        <v>36th</v>
      </c>
      <c r="G97" s="29">
        <v>5090</v>
      </c>
      <c r="H97" s="30">
        <v>1.1337999999999999</v>
      </c>
      <c r="I97" s="31">
        <v>0.78290000000000004</v>
      </c>
      <c r="J97" s="94">
        <v>128</v>
      </c>
      <c r="K97" s="33">
        <v>48.865000000000002</v>
      </c>
      <c r="L97" s="34">
        <v>0.1246</v>
      </c>
      <c r="M97" s="29">
        <f t="shared" si="11"/>
        <v>40</v>
      </c>
      <c r="N97" s="38" t="str">
        <f t="array" ref="N97">M97&amp;CHOOSE(AND(M97&lt;&gt;{11,12,13})*MIN(4,MOD(M97,10))+1,"th","st","nd","rd","th")</f>
        <v>40th</v>
      </c>
      <c r="O97" s="34">
        <v>0.16889999999999999</v>
      </c>
      <c r="P97" s="29">
        <f t="shared" si="12"/>
        <v>48</v>
      </c>
      <c r="Q97" s="38" t="str">
        <f t="array" ref="Q97">P97&amp;CHOOSE(AND(P97&lt;&gt;{11,12,13})*MIN(4,MOD(P97,10))+1,"th","st","nd","rd","th")</f>
        <v>48th</v>
      </c>
      <c r="R97" s="35">
        <v>135.51499999999999</v>
      </c>
      <c r="S97" s="35">
        <v>91.847999999999999</v>
      </c>
      <c r="T97" s="35">
        <v>0</v>
      </c>
      <c r="U97" s="35">
        <v>227.363</v>
      </c>
      <c r="V97" s="36">
        <v>52.072000000000003</v>
      </c>
      <c r="W97" s="220">
        <f t="shared" si="13"/>
        <v>2.8726637402333461E-2</v>
      </c>
      <c r="X97" s="29">
        <f t="shared" si="14"/>
        <v>60</v>
      </c>
      <c r="Y97" s="38" t="str">
        <f t="array" ref="Y97">X97&amp;CHOOSE(AND(X97&lt;&gt;{11,12,13})*MIN(4,MOD(X97,10))+1,"th","st","nd","rd","th")</f>
        <v>60th</v>
      </c>
      <c r="Z97" s="37">
        <v>10.414</v>
      </c>
      <c r="AA97" s="28">
        <v>5</v>
      </c>
      <c r="AB97" s="221">
        <f t="shared" si="15"/>
        <v>2.7583574091962532E-3</v>
      </c>
      <c r="AC97" s="29">
        <f t="shared" si="16"/>
        <v>36</v>
      </c>
      <c r="AD97" s="38" t="str">
        <f t="array" ref="AD97">AC97&amp;CHOOSE(AND(AC97&lt;&gt;{11,12,13})*MIN(4,MOD(AC97,10))+1,"th","st","nd","rd","th")</f>
        <v>36th</v>
      </c>
      <c r="AE97" s="37">
        <v>3</v>
      </c>
      <c r="AF97" s="113">
        <v>1812.673</v>
      </c>
      <c r="AG97" s="113">
        <v>1805.3530000000001</v>
      </c>
      <c r="AH97" s="113">
        <v>1829.8510000000001</v>
      </c>
      <c r="AI97" s="38">
        <v>1815.9590000000001</v>
      </c>
      <c r="AJ97" s="29">
        <f t="shared" si="17"/>
        <v>42</v>
      </c>
      <c r="AK97" s="38" t="str">
        <f t="array" ref="AK97">AJ97&amp;CHOOSE(AND(AJ97&lt;&gt;{11,12,13})*MIN(4,MOD(AJ97,10))+1,"th","st","nd","rd","th")</f>
        <v>42nd</v>
      </c>
      <c r="AL97" s="38">
        <v>240.77699999999999</v>
      </c>
      <c r="AM97" s="38">
        <v>289.642</v>
      </c>
      <c r="AN97" s="38">
        <v>2105.6010000000001</v>
      </c>
      <c r="AO97" s="29">
        <f t="shared" si="18"/>
        <v>41</v>
      </c>
      <c r="AP97" s="38" t="str">
        <f t="array" ref="AP97">AO97&amp;CHOOSE(AND(AO97&lt;&gt;{11,12,13})*MIN(4,MOD(AO97,10))+1,"th","st","nd","rd","th")</f>
        <v>41st</v>
      </c>
      <c r="AQ97" s="77">
        <v>0.75</v>
      </c>
      <c r="AR97" s="36">
        <v>1790.498</v>
      </c>
      <c r="AS97" s="29">
        <f t="shared" si="19"/>
        <v>30</v>
      </c>
      <c r="AT97" s="38" t="str">
        <f t="array" ref="AT97">AS97&amp;CHOOSE(AND(AS97&lt;&gt;{11,12,13})*MIN(4,MOD(AS97,10))+1,"th","st","nd","rd","th")</f>
        <v>30th</v>
      </c>
      <c r="AU97" s="40">
        <v>6.0787793312387748E-4</v>
      </c>
    </row>
    <row r="98" spans="1:47" x14ac:dyDescent="0.25">
      <c r="A98" s="7">
        <v>108079004</v>
      </c>
      <c r="B98" s="8" t="s">
        <v>644</v>
      </c>
      <c r="C98" s="8" t="s">
        <v>107</v>
      </c>
      <c r="D98" s="27">
        <v>46023</v>
      </c>
      <c r="E98" s="29">
        <f t="shared" si="10"/>
        <v>27</v>
      </c>
      <c r="F98" s="38" t="str">
        <f t="array" ref="F98">E98&amp;CHOOSE(AND(E98&lt;&gt;{11,12,13})*MIN(4,MOD(E98,10))+1,"th","st","nd","rd","th")</f>
        <v>27th</v>
      </c>
      <c r="G98" s="29">
        <v>1350</v>
      </c>
      <c r="H98" s="30">
        <v>1.1928000000000001</v>
      </c>
      <c r="I98" s="31">
        <v>0.91410000000000002</v>
      </c>
      <c r="J98" s="94">
        <v>20</v>
      </c>
      <c r="K98" s="33">
        <v>85.700999999999993</v>
      </c>
      <c r="L98" s="34">
        <v>0.1434</v>
      </c>
      <c r="M98" s="29">
        <f t="shared" si="11"/>
        <v>49</v>
      </c>
      <c r="N98" s="38" t="str">
        <f t="array" ref="N98">M98&amp;CHOOSE(AND(M98&lt;&gt;{11,12,13})*MIN(4,MOD(M98,10))+1,"th","st","nd","rd","th")</f>
        <v>49th</v>
      </c>
      <c r="O98" s="34">
        <v>0.27550000000000002</v>
      </c>
      <c r="P98" s="29">
        <f t="shared" si="12"/>
        <v>93</v>
      </c>
      <c r="Q98" s="38" t="str">
        <f t="array" ref="Q98">P98&amp;CHOOSE(AND(P98&lt;&gt;{11,12,13})*MIN(4,MOD(P98,10))+1,"th","st","nd","rd","th")</f>
        <v>93rd</v>
      </c>
      <c r="R98" s="35">
        <v>43.331000000000003</v>
      </c>
      <c r="S98" s="35">
        <v>41.622999999999998</v>
      </c>
      <c r="T98" s="35">
        <v>0</v>
      </c>
      <c r="U98" s="35">
        <v>84.953999999999994</v>
      </c>
      <c r="V98" s="36">
        <v>15.452999999999999</v>
      </c>
      <c r="W98" s="220">
        <f t="shared" si="13"/>
        <v>3.0684519140841408E-2</v>
      </c>
      <c r="X98" s="29">
        <f t="shared" si="14"/>
        <v>64</v>
      </c>
      <c r="Y98" s="38" t="str">
        <f t="array" ref="Y98">X98&amp;CHOOSE(AND(X98&lt;&gt;{11,12,13})*MIN(4,MOD(X98,10))+1,"th","st","nd","rd","th")</f>
        <v>64th</v>
      </c>
      <c r="Z98" s="37">
        <v>3.0910000000000002</v>
      </c>
      <c r="AA98" s="28">
        <v>2</v>
      </c>
      <c r="AB98" s="221">
        <f t="shared" si="15"/>
        <v>3.9713349046581773E-3</v>
      </c>
      <c r="AC98" s="29">
        <f t="shared" si="16"/>
        <v>45</v>
      </c>
      <c r="AD98" s="38" t="str">
        <f t="array" ref="AD98">AC98&amp;CHOOSE(AND(AC98&lt;&gt;{11,12,13})*MIN(4,MOD(AC98,10))+1,"th","st","nd","rd","th")</f>
        <v>45th</v>
      </c>
      <c r="AE98" s="37">
        <v>1.2</v>
      </c>
      <c r="AF98" s="113">
        <v>503.60899999999998</v>
      </c>
      <c r="AG98" s="113">
        <v>498.69</v>
      </c>
      <c r="AH98" s="113">
        <v>502.50799999999998</v>
      </c>
      <c r="AI98" s="38">
        <v>501.60199999999998</v>
      </c>
      <c r="AJ98" s="29">
        <f t="shared" si="17"/>
        <v>3</v>
      </c>
      <c r="AK98" s="38" t="str">
        <f t="array" ref="AK98">AJ98&amp;CHOOSE(AND(AJ98&lt;&gt;{11,12,13})*MIN(4,MOD(AJ98,10))+1,"th","st","nd","rd","th")</f>
        <v>3rd</v>
      </c>
      <c r="AL98" s="38">
        <v>89.245000000000005</v>
      </c>
      <c r="AM98" s="38">
        <v>174.946</v>
      </c>
      <c r="AN98" s="38">
        <v>676.548</v>
      </c>
      <c r="AO98" s="29">
        <f t="shared" si="18"/>
        <v>3</v>
      </c>
      <c r="AP98" s="38" t="str">
        <f t="array" ref="AP98">AO98&amp;CHOOSE(AND(AO98&lt;&gt;{11,12,13})*MIN(4,MOD(AO98,10))+1,"th","st","nd","rd","th")</f>
        <v>3rd</v>
      </c>
      <c r="AQ98" s="77">
        <v>1.1399999999999999</v>
      </c>
      <c r="AR98" s="36">
        <v>919.96500000000003</v>
      </c>
      <c r="AS98" s="29">
        <f t="shared" si="19"/>
        <v>4</v>
      </c>
      <c r="AT98" s="38" t="str">
        <f t="array" ref="AT98">AS98&amp;CHOOSE(AND(AS98&lt;&gt;{11,12,13})*MIN(4,MOD(AS98,10))+1,"th","st","nd","rd","th")</f>
        <v>4th</v>
      </c>
      <c r="AU98" s="40">
        <v>3.1233010187462255E-4</v>
      </c>
    </row>
    <row r="99" spans="1:47" x14ac:dyDescent="0.25">
      <c r="A99" s="7">
        <v>117080503</v>
      </c>
      <c r="B99" s="8" t="s">
        <v>116</v>
      </c>
      <c r="C99" s="8" t="s">
        <v>117</v>
      </c>
      <c r="D99" s="27">
        <v>47861</v>
      </c>
      <c r="E99" s="29">
        <f t="shared" si="10"/>
        <v>34</v>
      </c>
      <c r="F99" s="38" t="str">
        <f t="array" ref="F99">E99&amp;CHOOSE(AND(E99&lt;&gt;{11,12,13})*MIN(4,MOD(E99,10))+1,"th","st","nd","rd","th")</f>
        <v>34th</v>
      </c>
      <c r="G99" s="29">
        <v>5898</v>
      </c>
      <c r="H99" s="30">
        <v>1.147</v>
      </c>
      <c r="I99" s="31">
        <v>0.75209999999999999</v>
      </c>
      <c r="J99" s="94">
        <v>153</v>
      </c>
      <c r="K99" s="33">
        <v>0</v>
      </c>
      <c r="L99" s="34">
        <v>0.1731</v>
      </c>
      <c r="M99" s="29">
        <f t="shared" si="11"/>
        <v>63</v>
      </c>
      <c r="N99" s="38" t="str">
        <f t="array" ref="N99">M99&amp;CHOOSE(AND(M99&lt;&gt;{11,12,13})*MIN(4,MOD(M99,10))+1,"th","st","nd","rd","th")</f>
        <v>63rd</v>
      </c>
      <c r="O99" s="34">
        <v>0.18920000000000001</v>
      </c>
      <c r="P99" s="29">
        <f t="shared" si="12"/>
        <v>58</v>
      </c>
      <c r="Q99" s="38" t="str">
        <f t="array" ref="Q99">P99&amp;CHOOSE(AND(P99&lt;&gt;{11,12,13})*MIN(4,MOD(P99,10))+1,"th","st","nd","rd","th")</f>
        <v>58th</v>
      </c>
      <c r="R99" s="35">
        <v>215.33</v>
      </c>
      <c r="S99" s="35">
        <v>117.679</v>
      </c>
      <c r="T99" s="35">
        <v>0</v>
      </c>
      <c r="U99" s="35">
        <v>333.00900000000001</v>
      </c>
      <c r="V99" s="36">
        <v>50.345999999999997</v>
      </c>
      <c r="W99" s="220">
        <f t="shared" si="13"/>
        <v>2.4283319868324268E-2</v>
      </c>
      <c r="X99" s="29">
        <f t="shared" si="14"/>
        <v>46</v>
      </c>
      <c r="Y99" s="38" t="str">
        <f t="array" ref="Y99">X99&amp;CHOOSE(AND(X99&lt;&gt;{11,12,13})*MIN(4,MOD(X99,10))+1,"th","st","nd","rd","th")</f>
        <v>46th</v>
      </c>
      <c r="Z99" s="37">
        <v>10.069000000000001</v>
      </c>
      <c r="AA99" s="28">
        <v>2</v>
      </c>
      <c r="AB99" s="221">
        <f t="shared" si="15"/>
        <v>9.6465736576189837E-4</v>
      </c>
      <c r="AC99" s="29">
        <f t="shared" si="16"/>
        <v>19</v>
      </c>
      <c r="AD99" s="38" t="str">
        <f t="array" ref="AD99">AC99&amp;CHOOSE(AND(AC99&lt;&gt;{11,12,13})*MIN(4,MOD(AC99,10))+1,"th","st","nd","rd","th")</f>
        <v>19th</v>
      </c>
      <c r="AE99" s="37">
        <v>1.2</v>
      </c>
      <c r="AF99" s="113">
        <v>2073.2750000000001</v>
      </c>
      <c r="AG99" s="113">
        <v>2137.2130000000002</v>
      </c>
      <c r="AH99" s="113">
        <v>2157.14</v>
      </c>
      <c r="AI99" s="38">
        <v>2122.5430000000001</v>
      </c>
      <c r="AJ99" s="29">
        <f t="shared" si="17"/>
        <v>50</v>
      </c>
      <c r="AK99" s="38" t="str">
        <f t="array" ref="AK99">AJ99&amp;CHOOSE(AND(AJ99&lt;&gt;{11,12,13})*MIN(4,MOD(AJ99,10))+1,"th","st","nd","rd","th")</f>
        <v>50th</v>
      </c>
      <c r="AL99" s="38">
        <v>344.27800000000002</v>
      </c>
      <c r="AM99" s="38">
        <v>344.27800000000002</v>
      </c>
      <c r="AN99" s="38">
        <v>2466.8209999999999</v>
      </c>
      <c r="AO99" s="29">
        <f t="shared" si="18"/>
        <v>49</v>
      </c>
      <c r="AP99" s="38" t="str">
        <f t="array" ref="AP99">AO99&amp;CHOOSE(AND(AO99&lt;&gt;{11,12,13})*MIN(4,MOD(AO99,10))+1,"th","st","nd","rd","th")</f>
        <v>49th</v>
      </c>
      <c r="AQ99" s="77">
        <v>1.21</v>
      </c>
      <c r="AR99" s="36">
        <v>3423.627</v>
      </c>
      <c r="AS99" s="29">
        <f t="shared" si="19"/>
        <v>66</v>
      </c>
      <c r="AT99" s="38" t="str">
        <f t="array" ref="AT99">AS99&amp;CHOOSE(AND(AS99&lt;&gt;{11,12,13})*MIN(4,MOD(AS99,10))+1,"th","st","nd","rd","th")</f>
        <v>66th</v>
      </c>
      <c r="AU99" s="40">
        <v>1.1623287513010912E-3</v>
      </c>
    </row>
    <row r="100" spans="1:47" x14ac:dyDescent="0.25">
      <c r="A100" s="7">
        <v>117081003</v>
      </c>
      <c r="B100" s="8" t="s">
        <v>185</v>
      </c>
      <c r="C100" s="8" t="s">
        <v>117</v>
      </c>
      <c r="D100" s="27">
        <v>48929</v>
      </c>
      <c r="E100" s="29">
        <f t="shared" si="10"/>
        <v>38</v>
      </c>
      <c r="F100" s="38" t="str">
        <f t="array" ref="F100">E100&amp;CHOOSE(AND(E100&lt;&gt;{11,12,13})*MIN(4,MOD(E100,10))+1,"th","st","nd","rd","th")</f>
        <v>38th</v>
      </c>
      <c r="G100" s="29">
        <v>2308</v>
      </c>
      <c r="H100" s="30">
        <v>1.1218999999999999</v>
      </c>
      <c r="I100" s="31">
        <v>0.89470000000000005</v>
      </c>
      <c r="J100" s="94">
        <v>37</v>
      </c>
      <c r="K100" s="33">
        <v>144.42599999999999</v>
      </c>
      <c r="L100" s="34">
        <v>0.22650000000000001</v>
      </c>
      <c r="M100" s="29">
        <f t="shared" si="11"/>
        <v>79</v>
      </c>
      <c r="N100" s="38" t="str">
        <f t="array" ref="N100">M100&amp;CHOOSE(AND(M100&lt;&gt;{11,12,13})*MIN(4,MOD(M100,10))+1,"th","st","nd","rd","th")</f>
        <v>79th</v>
      </c>
      <c r="O100" s="34">
        <v>0.26600000000000001</v>
      </c>
      <c r="P100" s="29">
        <f t="shared" si="12"/>
        <v>89</v>
      </c>
      <c r="Q100" s="38" t="str">
        <f t="array" ref="Q100">P100&amp;CHOOSE(AND(P100&lt;&gt;{11,12,13})*MIN(4,MOD(P100,10))+1,"th","st","nd","rd","th")</f>
        <v>89th</v>
      </c>
      <c r="R100" s="35">
        <v>125.54300000000001</v>
      </c>
      <c r="S100" s="35">
        <v>73.718000000000004</v>
      </c>
      <c r="T100" s="35">
        <v>0</v>
      </c>
      <c r="U100" s="35">
        <v>199.261</v>
      </c>
      <c r="V100" s="36">
        <v>18.437000000000001</v>
      </c>
      <c r="W100" s="220">
        <f t="shared" si="13"/>
        <v>1.9957999112352378E-2</v>
      </c>
      <c r="X100" s="29">
        <f t="shared" si="14"/>
        <v>34</v>
      </c>
      <c r="Y100" s="38" t="str">
        <f t="array" ref="Y100">X100&amp;CHOOSE(AND(X100&lt;&gt;{11,12,13})*MIN(4,MOD(X100,10))+1,"th","st","nd","rd","th")</f>
        <v>34th</v>
      </c>
      <c r="Z100" s="37">
        <v>3.6869999999999998</v>
      </c>
      <c r="AA100" s="28">
        <v>1</v>
      </c>
      <c r="AB100" s="221">
        <f t="shared" si="15"/>
        <v>1.082497104320246E-3</v>
      </c>
      <c r="AC100" s="29">
        <f t="shared" si="16"/>
        <v>21</v>
      </c>
      <c r="AD100" s="38" t="str">
        <f t="array" ref="AD100">AC100&amp;CHOOSE(AND(AC100&lt;&gt;{11,12,13})*MIN(4,MOD(AC100,10))+1,"th","st","nd","rd","th")</f>
        <v>21st</v>
      </c>
      <c r="AE100" s="37">
        <v>0.6</v>
      </c>
      <c r="AF100" s="113">
        <v>923.79</v>
      </c>
      <c r="AG100" s="113">
        <v>918.20299999999997</v>
      </c>
      <c r="AH100" s="113">
        <v>955.96</v>
      </c>
      <c r="AI100" s="38">
        <v>932.65099999999995</v>
      </c>
      <c r="AJ100" s="29">
        <f t="shared" si="17"/>
        <v>14</v>
      </c>
      <c r="AK100" s="38" t="str">
        <f t="array" ref="AK100">AJ100&amp;CHOOSE(AND(AJ100&lt;&gt;{11,12,13})*MIN(4,MOD(AJ100,10))+1,"th","st","nd","rd","th")</f>
        <v>14th</v>
      </c>
      <c r="AL100" s="38">
        <v>203.548</v>
      </c>
      <c r="AM100" s="38">
        <v>347.97399999999999</v>
      </c>
      <c r="AN100" s="38">
        <v>1280.625</v>
      </c>
      <c r="AO100" s="29">
        <f t="shared" si="18"/>
        <v>16</v>
      </c>
      <c r="AP100" s="38" t="str">
        <f t="array" ref="AP100">AO100&amp;CHOOSE(AND(AO100&lt;&gt;{11,12,13})*MIN(4,MOD(AO100,10))+1,"th","st","nd","rd","th")</f>
        <v>16th</v>
      </c>
      <c r="AQ100" s="77">
        <v>1.1100000000000001</v>
      </c>
      <c r="AR100" s="36">
        <v>1594.7739999999999</v>
      </c>
      <c r="AS100" s="29">
        <f t="shared" si="19"/>
        <v>24</v>
      </c>
      <c r="AT100" s="38" t="str">
        <f t="array" ref="AT100">AS100&amp;CHOOSE(AND(AS100&lt;&gt;{11,12,13})*MIN(4,MOD(AS100,10))+1,"th","st","nd","rd","th")</f>
        <v>24th</v>
      </c>
      <c r="AU100" s="40">
        <v>5.4142921294505694E-4</v>
      </c>
    </row>
    <row r="101" spans="1:47" x14ac:dyDescent="0.25">
      <c r="A101" s="7">
        <v>117083004</v>
      </c>
      <c r="B101" s="8" t="s">
        <v>447</v>
      </c>
      <c r="C101" s="8" t="s">
        <v>117</v>
      </c>
      <c r="D101" s="27">
        <v>51168</v>
      </c>
      <c r="E101" s="29">
        <f t="shared" si="10"/>
        <v>44</v>
      </c>
      <c r="F101" s="38" t="str">
        <f t="array" ref="F101">E101&amp;CHOOSE(AND(E101&lt;&gt;{11,12,13})*MIN(4,MOD(E101,10))+1,"th","st","nd","rd","th")</f>
        <v>44th</v>
      </c>
      <c r="G101" s="29">
        <v>1949</v>
      </c>
      <c r="H101" s="30">
        <v>1.0728</v>
      </c>
      <c r="I101" s="31">
        <v>0.89910000000000001</v>
      </c>
      <c r="J101" s="94">
        <v>34</v>
      </c>
      <c r="K101" s="33">
        <v>130.77799999999999</v>
      </c>
      <c r="L101" s="34">
        <v>0.19869999999999999</v>
      </c>
      <c r="M101" s="29">
        <f t="shared" si="11"/>
        <v>71</v>
      </c>
      <c r="N101" s="38" t="str">
        <f t="array" ref="N101">M101&amp;CHOOSE(AND(M101&lt;&gt;{11,12,13})*MIN(4,MOD(M101,10))+1,"th","st","nd","rd","th")</f>
        <v>71st</v>
      </c>
      <c r="O101" s="34">
        <v>0.20749999999999999</v>
      </c>
      <c r="P101" s="29">
        <f t="shared" si="12"/>
        <v>66</v>
      </c>
      <c r="Q101" s="38" t="str">
        <f t="array" ref="Q101">P101&amp;CHOOSE(AND(P101&lt;&gt;{11,12,13})*MIN(4,MOD(P101,10))+1,"th","st","nd","rd","th")</f>
        <v>66th</v>
      </c>
      <c r="R101" s="35">
        <v>97.542000000000002</v>
      </c>
      <c r="S101" s="35">
        <v>50.930999999999997</v>
      </c>
      <c r="T101" s="35">
        <v>0</v>
      </c>
      <c r="U101" s="35">
        <v>148.47300000000001</v>
      </c>
      <c r="V101" s="36">
        <v>12.581999999999999</v>
      </c>
      <c r="W101" s="220">
        <f t="shared" si="13"/>
        <v>1.5378203334021859E-2</v>
      </c>
      <c r="X101" s="29">
        <f t="shared" si="14"/>
        <v>22</v>
      </c>
      <c r="Y101" s="38" t="str">
        <f t="array" ref="Y101">X101&amp;CHOOSE(AND(X101&lt;&gt;{11,12,13})*MIN(4,MOD(X101,10))+1,"th","st","nd","rd","th")</f>
        <v>22nd</v>
      </c>
      <c r="Z101" s="37">
        <v>2.516</v>
      </c>
      <c r="AA101" s="28">
        <v>4</v>
      </c>
      <c r="AB101" s="221">
        <f t="shared" si="15"/>
        <v>4.8889535317189195E-3</v>
      </c>
      <c r="AC101" s="29">
        <f t="shared" si="16"/>
        <v>50</v>
      </c>
      <c r="AD101" s="38" t="str">
        <f t="array" ref="AD101">AC101&amp;CHOOSE(AND(AC101&lt;&gt;{11,12,13})*MIN(4,MOD(AC101,10))+1,"th","st","nd","rd","th")</f>
        <v>50th</v>
      </c>
      <c r="AE101" s="37">
        <v>2.4</v>
      </c>
      <c r="AF101" s="113">
        <v>818.17100000000005</v>
      </c>
      <c r="AG101" s="113">
        <v>848.39300000000003</v>
      </c>
      <c r="AH101" s="113">
        <v>864.07100000000003</v>
      </c>
      <c r="AI101" s="38">
        <v>843.54499999999996</v>
      </c>
      <c r="AJ101" s="29">
        <f t="shared" si="17"/>
        <v>12</v>
      </c>
      <c r="AK101" s="38" t="str">
        <f t="array" ref="AK101">AJ101&amp;CHOOSE(AND(AJ101&lt;&gt;{11,12,13})*MIN(4,MOD(AJ101,10))+1,"th","st","nd","rd","th")</f>
        <v>12th</v>
      </c>
      <c r="AL101" s="38">
        <v>153.38900000000001</v>
      </c>
      <c r="AM101" s="38">
        <v>284.16699999999997</v>
      </c>
      <c r="AN101" s="38">
        <v>1127.712</v>
      </c>
      <c r="AO101" s="29">
        <f t="shared" si="18"/>
        <v>12</v>
      </c>
      <c r="AP101" s="38" t="str">
        <f t="array" ref="AP101">AO101&amp;CHOOSE(AND(AO101&lt;&gt;{11,12,13})*MIN(4,MOD(AO101,10))+1,"th","st","nd","rd","th")</f>
        <v>12th</v>
      </c>
      <c r="AQ101" s="77">
        <v>1.07</v>
      </c>
      <c r="AR101" s="36">
        <v>1294.4960000000001</v>
      </c>
      <c r="AS101" s="29">
        <f t="shared" si="19"/>
        <v>13</v>
      </c>
      <c r="AT101" s="38" t="str">
        <f t="array" ref="AT101">AS101&amp;CHOOSE(AND(AS101&lt;&gt;{11,12,13})*MIN(4,MOD(AS101,10))+1,"th","st","nd","rd","th")</f>
        <v>13th</v>
      </c>
      <c r="AU101" s="40">
        <v>4.3948418424210857E-4</v>
      </c>
    </row>
    <row r="102" spans="1:47" x14ac:dyDescent="0.25">
      <c r="A102" s="7">
        <v>117086003</v>
      </c>
      <c r="B102" s="8" t="s">
        <v>529</v>
      </c>
      <c r="C102" s="8" t="s">
        <v>117</v>
      </c>
      <c r="D102" s="27">
        <v>46514</v>
      </c>
      <c r="E102" s="29">
        <f t="shared" si="10"/>
        <v>30</v>
      </c>
      <c r="F102" s="38" t="str">
        <f t="array" ref="F102">E102&amp;CHOOSE(AND(E102&lt;&gt;{11,12,13})*MIN(4,MOD(E102,10))+1,"th","st","nd","rd","th")</f>
        <v>30th</v>
      </c>
      <c r="G102" s="29">
        <v>3641</v>
      </c>
      <c r="H102" s="30">
        <v>1.1801999999999999</v>
      </c>
      <c r="I102" s="31">
        <v>0.73409999999999997</v>
      </c>
      <c r="J102" s="94">
        <v>161</v>
      </c>
      <c r="K102" s="33">
        <v>0</v>
      </c>
      <c r="L102" s="34">
        <v>9.9500000000000005E-2</v>
      </c>
      <c r="M102" s="29">
        <f t="shared" si="11"/>
        <v>29</v>
      </c>
      <c r="N102" s="38" t="str">
        <f t="array" ref="N102">M102&amp;CHOOSE(AND(M102&lt;&gt;{11,12,13})*MIN(4,MOD(M102,10))+1,"th","st","nd","rd","th")</f>
        <v>29th</v>
      </c>
      <c r="O102" s="34">
        <v>0.3397</v>
      </c>
      <c r="P102" s="29">
        <f t="shared" si="12"/>
        <v>99</v>
      </c>
      <c r="Q102" s="38" t="str">
        <f t="array" ref="Q102">P102&amp;CHOOSE(AND(P102&lt;&gt;{11,12,13})*MIN(4,MOD(P102,10))+1,"th","st","nd","rd","th")</f>
        <v>99th</v>
      </c>
      <c r="R102" s="35">
        <v>64.305999999999997</v>
      </c>
      <c r="S102" s="35">
        <v>109.773</v>
      </c>
      <c r="T102" s="35">
        <v>0</v>
      </c>
      <c r="U102" s="35">
        <v>174.07900000000001</v>
      </c>
      <c r="V102" s="36">
        <v>22.519999999999996</v>
      </c>
      <c r="W102" s="220">
        <f t="shared" si="13"/>
        <v>2.0906887296837876E-2</v>
      </c>
      <c r="X102" s="29">
        <f t="shared" si="14"/>
        <v>36</v>
      </c>
      <c r="Y102" s="38" t="str">
        <f t="array" ref="Y102">X102&amp;CHOOSE(AND(X102&lt;&gt;{11,12,13})*MIN(4,MOD(X102,10))+1,"th","st","nd","rd","th")</f>
        <v>36th</v>
      </c>
      <c r="Z102" s="37">
        <v>4.5039999999999996</v>
      </c>
      <c r="AA102" s="28">
        <v>0</v>
      </c>
      <c r="AB102" s="221">
        <f t="shared" si="15"/>
        <v>0</v>
      </c>
      <c r="AC102" s="29">
        <f t="shared" si="16"/>
        <v>1</v>
      </c>
      <c r="AD102" s="38" t="str">
        <f t="array" ref="AD102">AC102&amp;CHOOSE(AND(AC102&lt;&gt;{11,12,13})*MIN(4,MOD(AC102,10))+1,"th","st","nd","rd","th")</f>
        <v>1st</v>
      </c>
      <c r="AE102" s="37">
        <v>0</v>
      </c>
      <c r="AF102" s="113">
        <v>1077.1569999999999</v>
      </c>
      <c r="AG102" s="113">
        <v>1030.403</v>
      </c>
      <c r="AH102" s="113">
        <v>1122.6659999999999</v>
      </c>
      <c r="AI102" s="38">
        <v>1076.742</v>
      </c>
      <c r="AJ102" s="29">
        <f t="shared" si="17"/>
        <v>18</v>
      </c>
      <c r="AK102" s="38" t="str">
        <f t="array" ref="AK102">AJ102&amp;CHOOSE(AND(AJ102&lt;&gt;{11,12,13})*MIN(4,MOD(AJ102,10))+1,"th","st","nd","rd","th")</f>
        <v>18th</v>
      </c>
      <c r="AL102" s="38">
        <v>178.583</v>
      </c>
      <c r="AM102" s="38">
        <v>178.583</v>
      </c>
      <c r="AN102" s="38">
        <v>1255.325</v>
      </c>
      <c r="AO102" s="29">
        <f t="shared" si="18"/>
        <v>16</v>
      </c>
      <c r="AP102" s="38" t="str">
        <f t="array" ref="AP102">AO102&amp;CHOOSE(AND(AO102&lt;&gt;{11,12,13})*MIN(4,MOD(AO102,10))+1,"th","st","nd","rd","th")</f>
        <v>16th</v>
      </c>
      <c r="AQ102" s="77">
        <v>1.02</v>
      </c>
      <c r="AR102" s="36">
        <v>1511.165</v>
      </c>
      <c r="AS102" s="29">
        <f t="shared" si="19"/>
        <v>22</v>
      </c>
      <c r="AT102" s="38" t="str">
        <f t="array" ref="AT102">AS102&amp;CHOOSE(AND(AS102&lt;&gt;{11,12,13})*MIN(4,MOD(AS102,10))+1,"th","st","nd","rd","th")</f>
        <v>22nd</v>
      </c>
      <c r="AU102" s="40">
        <v>5.1304377709952441E-4</v>
      </c>
    </row>
    <row r="103" spans="1:47" x14ac:dyDescent="0.25">
      <c r="A103" s="7">
        <v>117086503</v>
      </c>
      <c r="B103" s="8" t="s">
        <v>585</v>
      </c>
      <c r="C103" s="8" t="s">
        <v>117</v>
      </c>
      <c r="D103" s="27">
        <v>51198</v>
      </c>
      <c r="E103" s="29">
        <f t="shared" si="10"/>
        <v>45</v>
      </c>
      <c r="F103" s="38" t="str">
        <f t="array" ref="F103">E103&amp;CHOOSE(AND(E103&lt;&gt;{11,12,13})*MIN(4,MOD(E103,10))+1,"th","st","nd","rd","th")</f>
        <v>45th</v>
      </c>
      <c r="G103" s="29">
        <v>4401</v>
      </c>
      <c r="H103" s="30">
        <v>1.0722</v>
      </c>
      <c r="I103" s="31">
        <v>0.8135</v>
      </c>
      <c r="J103" s="94">
        <v>102</v>
      </c>
      <c r="K103" s="33">
        <v>96.522999999999996</v>
      </c>
      <c r="L103" s="34">
        <v>0.1724</v>
      </c>
      <c r="M103" s="29">
        <f t="shared" si="11"/>
        <v>62</v>
      </c>
      <c r="N103" s="38" t="str">
        <f t="array" ref="N103">M103&amp;CHOOSE(AND(M103&lt;&gt;{11,12,13})*MIN(4,MOD(M103,10))+1,"th","st","nd","rd","th")</f>
        <v>62nd</v>
      </c>
      <c r="O103" s="34">
        <v>0.30759999999999998</v>
      </c>
      <c r="P103" s="29">
        <f t="shared" si="12"/>
        <v>97</v>
      </c>
      <c r="Q103" s="38" t="str">
        <f t="array" ref="Q103">P103&amp;CHOOSE(AND(P103&lt;&gt;{11,12,13})*MIN(4,MOD(P103,10))+1,"th","st","nd","rd","th")</f>
        <v>97th</v>
      </c>
      <c r="R103" s="35">
        <v>159.28100000000001</v>
      </c>
      <c r="S103" s="35">
        <v>142.096</v>
      </c>
      <c r="T103" s="35">
        <v>0</v>
      </c>
      <c r="U103" s="35">
        <v>301.37700000000001</v>
      </c>
      <c r="V103" s="36">
        <v>12.347</v>
      </c>
      <c r="W103" s="220">
        <f t="shared" si="13"/>
        <v>8.0183915809161361E-3</v>
      </c>
      <c r="X103" s="29">
        <f t="shared" si="14"/>
        <v>6</v>
      </c>
      <c r="Y103" s="38" t="str">
        <f t="array" ref="Y103">X103&amp;CHOOSE(AND(X103&lt;&gt;{11,12,13})*MIN(4,MOD(X103,10))+1,"th","st","nd","rd","th")</f>
        <v>6th</v>
      </c>
      <c r="Z103" s="37">
        <v>2.4689999999999999</v>
      </c>
      <c r="AA103" s="28">
        <v>5</v>
      </c>
      <c r="AB103" s="221">
        <f t="shared" si="15"/>
        <v>3.2471011504479376E-3</v>
      </c>
      <c r="AC103" s="29">
        <f t="shared" si="16"/>
        <v>40</v>
      </c>
      <c r="AD103" s="38" t="str">
        <f t="array" ref="AD103">AC103&amp;CHOOSE(AND(AC103&lt;&gt;{11,12,13})*MIN(4,MOD(AC103,10))+1,"th","st","nd","rd","th")</f>
        <v>40th</v>
      </c>
      <c r="AE103" s="37">
        <v>3</v>
      </c>
      <c r="AF103" s="113">
        <v>1539.835</v>
      </c>
      <c r="AG103" s="113">
        <v>1563.921</v>
      </c>
      <c r="AH103" s="113">
        <v>1539.308</v>
      </c>
      <c r="AI103" s="38">
        <v>1547.6880000000001</v>
      </c>
      <c r="AJ103" s="29">
        <f t="shared" si="17"/>
        <v>34</v>
      </c>
      <c r="AK103" s="38" t="str">
        <f t="array" ref="AK103">AJ103&amp;CHOOSE(AND(AJ103&lt;&gt;{11,12,13})*MIN(4,MOD(AJ103,10))+1,"th","st","nd","rd","th")</f>
        <v>34th</v>
      </c>
      <c r="AL103" s="38">
        <v>306.846</v>
      </c>
      <c r="AM103" s="38">
        <v>403.36900000000003</v>
      </c>
      <c r="AN103" s="38">
        <v>1951.057</v>
      </c>
      <c r="AO103" s="29">
        <f t="shared" si="18"/>
        <v>37</v>
      </c>
      <c r="AP103" s="38" t="str">
        <f t="array" ref="AP103">AO103&amp;CHOOSE(AND(AO103&lt;&gt;{11,12,13})*MIN(4,MOD(AO103,10))+1,"th","st","nd","rd","th")</f>
        <v>37th</v>
      </c>
      <c r="AQ103" s="77">
        <v>1.1100000000000001</v>
      </c>
      <c r="AR103" s="36">
        <v>2322.0349999999999</v>
      </c>
      <c r="AS103" s="29">
        <f t="shared" si="19"/>
        <v>45</v>
      </c>
      <c r="AT103" s="38" t="str">
        <f t="array" ref="AT103">AS103&amp;CHOOSE(AND(AS103&lt;&gt;{11,12,13})*MIN(4,MOD(AS103,10))+1,"th","st","nd","rd","th")</f>
        <v>45th</v>
      </c>
      <c r="AU103" s="40">
        <v>7.8833589115503218E-4</v>
      </c>
    </row>
    <row r="104" spans="1:47" x14ac:dyDescent="0.25">
      <c r="A104" s="7">
        <v>117086653</v>
      </c>
      <c r="B104" s="8" t="s">
        <v>589</v>
      </c>
      <c r="C104" s="8" t="s">
        <v>117</v>
      </c>
      <c r="D104" s="27">
        <v>52900</v>
      </c>
      <c r="E104" s="29">
        <f t="shared" si="10"/>
        <v>51</v>
      </c>
      <c r="F104" s="38" t="str">
        <f t="array" ref="F104">E104&amp;CHOOSE(AND(E104&lt;&gt;{11,12,13})*MIN(4,MOD(E104,10))+1,"th","st","nd","rd","th")</f>
        <v>51st</v>
      </c>
      <c r="G104" s="29">
        <v>3847</v>
      </c>
      <c r="H104" s="30">
        <v>1.0377000000000001</v>
      </c>
      <c r="I104" s="31">
        <v>0.84109999999999996</v>
      </c>
      <c r="J104" s="94">
        <v>76</v>
      </c>
      <c r="K104" s="33">
        <v>133.697</v>
      </c>
      <c r="L104" s="34">
        <v>0.1404</v>
      </c>
      <c r="M104" s="29">
        <f t="shared" si="11"/>
        <v>48</v>
      </c>
      <c r="N104" s="38" t="str">
        <f t="array" ref="N104">M104&amp;CHOOSE(AND(M104&lt;&gt;{11,12,13})*MIN(4,MOD(M104,10))+1,"th","st","nd","rd","th")</f>
        <v>48th</v>
      </c>
      <c r="O104" s="34">
        <v>0.24010000000000001</v>
      </c>
      <c r="P104" s="29">
        <f t="shared" si="12"/>
        <v>82</v>
      </c>
      <c r="Q104" s="38" t="str">
        <f t="array" ref="Q104">P104&amp;CHOOSE(AND(P104&lt;&gt;{11,12,13})*MIN(4,MOD(P104,10))+1,"th","st","nd","rd","th")</f>
        <v>82nd</v>
      </c>
      <c r="R104" s="35">
        <v>123.18300000000001</v>
      </c>
      <c r="S104" s="35">
        <v>105.328</v>
      </c>
      <c r="T104" s="35">
        <v>0</v>
      </c>
      <c r="U104" s="35">
        <v>228.511</v>
      </c>
      <c r="V104" s="36">
        <v>40.856999999999999</v>
      </c>
      <c r="W104" s="220">
        <f t="shared" si="13"/>
        <v>2.7940517751327543E-2</v>
      </c>
      <c r="X104" s="29">
        <f t="shared" si="14"/>
        <v>57</v>
      </c>
      <c r="Y104" s="38" t="str">
        <f t="array" ref="Y104">X104&amp;CHOOSE(AND(X104&lt;&gt;{11,12,13})*MIN(4,MOD(X104,10))+1,"th","st","nd","rd","th")</f>
        <v>57th</v>
      </c>
      <c r="Z104" s="37">
        <v>8.1709999999999994</v>
      </c>
      <c r="AA104" s="28">
        <v>3</v>
      </c>
      <c r="AB104" s="221">
        <f t="shared" si="15"/>
        <v>2.0515836516137413E-3</v>
      </c>
      <c r="AC104" s="29">
        <f t="shared" si="16"/>
        <v>29</v>
      </c>
      <c r="AD104" s="38" t="str">
        <f t="array" ref="AD104">AC104&amp;CHOOSE(AND(AC104&lt;&gt;{11,12,13})*MIN(4,MOD(AC104,10))+1,"th","st","nd","rd","th")</f>
        <v>29th</v>
      </c>
      <c r="AE104" s="37">
        <v>1.8</v>
      </c>
      <c r="AF104" s="113">
        <v>1462.2850000000001</v>
      </c>
      <c r="AG104" s="113">
        <v>1475.684</v>
      </c>
      <c r="AH104" s="113">
        <v>1517.809</v>
      </c>
      <c r="AI104" s="38">
        <v>1485.259</v>
      </c>
      <c r="AJ104" s="29">
        <f t="shared" si="17"/>
        <v>31</v>
      </c>
      <c r="AK104" s="38" t="str">
        <f t="array" ref="AK104">AJ104&amp;CHOOSE(AND(AJ104&lt;&gt;{11,12,13})*MIN(4,MOD(AJ104,10))+1,"th","st","nd","rd","th")</f>
        <v>31st</v>
      </c>
      <c r="AL104" s="38">
        <v>238.482</v>
      </c>
      <c r="AM104" s="38">
        <v>372.17899999999997</v>
      </c>
      <c r="AN104" s="38">
        <v>1857.4380000000001</v>
      </c>
      <c r="AO104" s="29">
        <f t="shared" si="18"/>
        <v>34</v>
      </c>
      <c r="AP104" s="38" t="str">
        <f t="array" ref="AP104">AO104&amp;CHOOSE(AND(AO104&lt;&gt;{11,12,13})*MIN(4,MOD(AO104,10))+1,"th","st","nd","rd","th")</f>
        <v>34th</v>
      </c>
      <c r="AQ104" s="77">
        <v>0.98</v>
      </c>
      <c r="AR104" s="36">
        <v>1888.914</v>
      </c>
      <c r="AS104" s="29">
        <f t="shared" si="19"/>
        <v>33</v>
      </c>
      <c r="AT104" s="38" t="str">
        <f t="array" ref="AT104">AS104&amp;CHOOSE(AND(AS104&lt;&gt;{11,12,13})*MIN(4,MOD(AS104,10))+1,"th","st","nd","rd","th")</f>
        <v>33rd</v>
      </c>
      <c r="AU104" s="40">
        <v>6.4129037740827182E-4</v>
      </c>
    </row>
    <row r="105" spans="1:47" x14ac:dyDescent="0.25">
      <c r="A105" s="7">
        <v>117089003</v>
      </c>
      <c r="B105" s="8" t="s">
        <v>652</v>
      </c>
      <c r="C105" s="8" t="s">
        <v>117</v>
      </c>
      <c r="D105" s="27">
        <v>57896</v>
      </c>
      <c r="E105" s="29">
        <f t="shared" si="10"/>
        <v>63</v>
      </c>
      <c r="F105" s="38" t="str">
        <f t="array" ref="F105">E105&amp;CHOOSE(AND(E105&lt;&gt;{11,12,13})*MIN(4,MOD(E105,10))+1,"th","st","nd","rd","th")</f>
        <v>63rd</v>
      </c>
      <c r="G105" s="29">
        <v>3526</v>
      </c>
      <c r="H105" s="30">
        <v>0.94820000000000004</v>
      </c>
      <c r="I105" s="31">
        <v>0.85729999999999995</v>
      </c>
      <c r="J105" s="94">
        <v>67</v>
      </c>
      <c r="K105" s="33">
        <v>144.03100000000001</v>
      </c>
      <c r="L105" s="34">
        <v>0.14949999999999999</v>
      </c>
      <c r="M105" s="29">
        <f t="shared" si="11"/>
        <v>51</v>
      </c>
      <c r="N105" s="38" t="str">
        <f t="array" ref="N105">M105&amp;CHOOSE(AND(M105&lt;&gt;{11,12,13})*MIN(4,MOD(M105,10))+1,"th","st","nd","rd","th")</f>
        <v>51st</v>
      </c>
      <c r="O105" s="34">
        <v>0.23019999999999999</v>
      </c>
      <c r="P105" s="29">
        <f t="shared" si="12"/>
        <v>78</v>
      </c>
      <c r="Q105" s="38" t="str">
        <f t="array" ref="Q105">P105&amp;CHOOSE(AND(P105&lt;&gt;{11,12,13})*MIN(4,MOD(P105,10))+1,"th","st","nd","rd","th")</f>
        <v>78th</v>
      </c>
      <c r="R105" s="35">
        <v>118.376</v>
      </c>
      <c r="S105" s="35">
        <v>91.138000000000005</v>
      </c>
      <c r="T105" s="35">
        <v>0</v>
      </c>
      <c r="U105" s="35">
        <v>209.51400000000001</v>
      </c>
      <c r="V105" s="36">
        <v>49.093999999999987</v>
      </c>
      <c r="W105" s="220">
        <f t="shared" si="13"/>
        <v>3.720118906803041E-2</v>
      </c>
      <c r="X105" s="29">
        <f t="shared" si="14"/>
        <v>76</v>
      </c>
      <c r="Y105" s="38" t="str">
        <f t="array" ref="Y105">X105&amp;CHOOSE(AND(X105&lt;&gt;{11,12,13})*MIN(4,MOD(X105,10))+1,"th","st","nd","rd","th")</f>
        <v>76th</v>
      </c>
      <c r="Z105" s="37">
        <v>9.8190000000000008</v>
      </c>
      <c r="AA105" s="28">
        <v>4</v>
      </c>
      <c r="AB105" s="221">
        <f t="shared" si="15"/>
        <v>3.0310171563148591E-3</v>
      </c>
      <c r="AC105" s="29">
        <f t="shared" si="16"/>
        <v>39</v>
      </c>
      <c r="AD105" s="38" t="str">
        <f t="array" ref="AD105">AC105&amp;CHOOSE(AND(AC105&lt;&gt;{11,12,13})*MIN(4,MOD(AC105,10))+1,"th","st","nd","rd","th")</f>
        <v>39th</v>
      </c>
      <c r="AE105" s="37">
        <v>2.4</v>
      </c>
      <c r="AF105" s="113">
        <v>1319.6890000000001</v>
      </c>
      <c r="AG105" s="113">
        <v>1327.5409999999999</v>
      </c>
      <c r="AH105" s="113">
        <v>1356.9</v>
      </c>
      <c r="AI105" s="38">
        <v>1334.71</v>
      </c>
      <c r="AJ105" s="29">
        <f t="shared" si="17"/>
        <v>28</v>
      </c>
      <c r="AK105" s="38" t="str">
        <f t="array" ref="AK105">AJ105&amp;CHOOSE(AND(AJ105&lt;&gt;{11,12,13})*MIN(4,MOD(AJ105,10))+1,"th","st","nd","rd","th")</f>
        <v>28th</v>
      </c>
      <c r="AL105" s="38">
        <v>221.733</v>
      </c>
      <c r="AM105" s="38">
        <v>365.76400000000001</v>
      </c>
      <c r="AN105" s="38">
        <v>1700.4739999999999</v>
      </c>
      <c r="AO105" s="29">
        <f t="shared" si="18"/>
        <v>29</v>
      </c>
      <c r="AP105" s="38" t="str">
        <f t="array" ref="AP105">AO105&amp;CHOOSE(AND(AO105&lt;&gt;{11,12,13})*MIN(4,MOD(AO105,10))+1,"th","st","nd","rd","th")</f>
        <v>29th</v>
      </c>
      <c r="AQ105" s="77">
        <v>1.07</v>
      </c>
      <c r="AR105" s="36">
        <v>1725.2570000000001</v>
      </c>
      <c r="AS105" s="29">
        <f t="shared" si="19"/>
        <v>28</v>
      </c>
      <c r="AT105" s="38" t="str">
        <f t="array" ref="AT105">AS105&amp;CHOOSE(AND(AS105&lt;&gt;{11,12,13})*MIN(4,MOD(AS105,10))+1,"th","st","nd","rd","th")</f>
        <v>28th</v>
      </c>
      <c r="AU105" s="40">
        <v>5.8572847289832303E-4</v>
      </c>
    </row>
    <row r="106" spans="1:47" x14ac:dyDescent="0.25">
      <c r="A106" s="7">
        <v>122091002</v>
      </c>
      <c r="B106" s="8" t="s">
        <v>137</v>
      </c>
      <c r="C106" s="8" t="s">
        <v>138</v>
      </c>
      <c r="D106" s="27">
        <v>61915</v>
      </c>
      <c r="E106" s="29">
        <f t="shared" si="10"/>
        <v>71</v>
      </c>
      <c r="F106" s="38" t="str">
        <f t="array" ref="F106">E106&amp;CHOOSE(AND(E106&lt;&gt;{11,12,13})*MIN(4,MOD(E106,10))+1,"th","st","nd","rd","th")</f>
        <v>71st</v>
      </c>
      <c r="G106" s="29">
        <v>23646</v>
      </c>
      <c r="H106" s="30">
        <v>0.88660000000000005</v>
      </c>
      <c r="I106" s="31">
        <v>-1.6006</v>
      </c>
      <c r="J106" s="94">
        <v>460</v>
      </c>
      <c r="K106" s="33">
        <v>0</v>
      </c>
      <c r="L106" s="34">
        <v>0.1226</v>
      </c>
      <c r="M106" s="29">
        <f t="shared" si="11"/>
        <v>40</v>
      </c>
      <c r="N106" s="38" t="str">
        <f t="array" ref="N106">M106&amp;CHOOSE(AND(M106&lt;&gt;{11,12,13})*MIN(4,MOD(M106,10))+1,"th","st","nd","rd","th")</f>
        <v>40th</v>
      </c>
      <c r="O106" s="34">
        <v>0.16439999999999999</v>
      </c>
      <c r="P106" s="29">
        <f t="shared" si="12"/>
        <v>46</v>
      </c>
      <c r="Q106" s="38" t="str">
        <f t="array" ref="Q106">P106&amp;CHOOSE(AND(P106&lt;&gt;{11,12,13})*MIN(4,MOD(P106,10))+1,"th","st","nd","rd","th")</f>
        <v>46th</v>
      </c>
      <c r="R106" s="35">
        <v>564.55200000000002</v>
      </c>
      <c r="S106" s="35">
        <v>378.517</v>
      </c>
      <c r="T106" s="35">
        <v>0</v>
      </c>
      <c r="U106" s="35">
        <v>943.06899999999996</v>
      </c>
      <c r="V106" s="36">
        <v>976.60900000000004</v>
      </c>
      <c r="W106" s="220">
        <f t="shared" si="13"/>
        <v>0.12725021414478768</v>
      </c>
      <c r="X106" s="29">
        <f t="shared" si="14"/>
        <v>96</v>
      </c>
      <c r="Y106" s="38" t="str">
        <f t="array" ref="Y106">X106&amp;CHOOSE(AND(X106&lt;&gt;{11,12,13})*MIN(4,MOD(X106,10))+1,"th","st","nd","rd","th")</f>
        <v>96th</v>
      </c>
      <c r="Z106" s="37">
        <v>195.322</v>
      </c>
      <c r="AA106" s="28">
        <v>670</v>
      </c>
      <c r="AB106" s="221">
        <f t="shared" si="15"/>
        <v>8.7299670059366383E-2</v>
      </c>
      <c r="AC106" s="29">
        <f t="shared" si="16"/>
        <v>98</v>
      </c>
      <c r="AD106" s="38" t="str">
        <f t="array" ref="AD106">AC106&amp;CHOOSE(AND(AC106&lt;&gt;{11,12,13})*MIN(4,MOD(AC106,10))+1,"th","st","nd","rd","th")</f>
        <v>98th</v>
      </c>
      <c r="AE106" s="37">
        <v>402</v>
      </c>
      <c r="AF106" s="113">
        <v>7674.7139999999999</v>
      </c>
      <c r="AG106" s="113">
        <v>7617.1840000000002</v>
      </c>
      <c r="AH106" s="113">
        <v>7562.9359999999997</v>
      </c>
      <c r="AI106" s="38">
        <v>7618.2780000000002</v>
      </c>
      <c r="AJ106" s="29">
        <f t="shared" si="17"/>
        <v>93</v>
      </c>
      <c r="AK106" s="38" t="str">
        <f t="array" ref="AK106">AJ106&amp;CHOOSE(AND(AJ106&lt;&gt;{11,12,13})*MIN(4,MOD(AJ106,10))+1,"th","st","nd","rd","th")</f>
        <v>93rd</v>
      </c>
      <c r="AL106" s="38">
        <v>1540.3910000000001</v>
      </c>
      <c r="AM106" s="38">
        <v>1540.3910000000001</v>
      </c>
      <c r="AN106" s="38">
        <v>9158.6689999999999</v>
      </c>
      <c r="AO106" s="29">
        <f t="shared" si="18"/>
        <v>94</v>
      </c>
      <c r="AP106" s="38" t="str">
        <f t="array" ref="AP106">AO106&amp;CHOOSE(AND(AO106&lt;&gt;{11,12,13})*MIN(4,MOD(AO106,10))+1,"th","st","nd","rd","th")</f>
        <v>94th</v>
      </c>
      <c r="AQ106" s="77">
        <v>1.17</v>
      </c>
      <c r="AR106" s="36">
        <v>9500.4889999999996</v>
      </c>
      <c r="AS106" s="29">
        <f t="shared" si="19"/>
        <v>93</v>
      </c>
      <c r="AT106" s="38" t="str">
        <f t="array" ref="AT106">AS106&amp;CHOOSE(AND(AS106&lt;&gt;{11,12,13})*MIN(4,MOD(AS106,10))+1,"th","st","nd","rd","th")</f>
        <v>93rd</v>
      </c>
      <c r="AU106" s="40">
        <v>3.2254365081592568E-3</v>
      </c>
    </row>
    <row r="107" spans="1:47" x14ac:dyDescent="0.25">
      <c r="A107" s="7">
        <v>122091303</v>
      </c>
      <c r="B107" s="8" t="s">
        <v>168</v>
      </c>
      <c r="C107" s="8" t="s">
        <v>138</v>
      </c>
      <c r="D107" s="27">
        <v>42962</v>
      </c>
      <c r="E107" s="29">
        <f t="shared" si="10"/>
        <v>18</v>
      </c>
      <c r="F107" s="38" t="str">
        <f t="array" ref="F107">E107&amp;CHOOSE(AND(E107&lt;&gt;{11,12,13})*MIN(4,MOD(E107,10))+1,"th","st","nd","rd","th")</f>
        <v>18th</v>
      </c>
      <c r="G107" s="29">
        <v>3795</v>
      </c>
      <c r="H107" s="30">
        <v>1.2778</v>
      </c>
      <c r="I107" s="31">
        <v>-3.0550000000000002</v>
      </c>
      <c r="J107" s="94">
        <v>485</v>
      </c>
      <c r="K107" s="33">
        <v>0</v>
      </c>
      <c r="L107" s="34">
        <v>0.28510000000000002</v>
      </c>
      <c r="M107" s="29">
        <f t="shared" si="11"/>
        <v>88</v>
      </c>
      <c r="N107" s="38" t="str">
        <f t="array" ref="N107">M107&amp;CHOOSE(AND(M107&lt;&gt;{11,12,13})*MIN(4,MOD(M107,10))+1,"th","st","nd","rd","th")</f>
        <v>88th</v>
      </c>
      <c r="O107" s="34">
        <v>0.27389999999999998</v>
      </c>
      <c r="P107" s="29">
        <f t="shared" si="12"/>
        <v>92</v>
      </c>
      <c r="Q107" s="38" t="str">
        <f t="array" ref="Q107">P107&amp;CHOOSE(AND(P107&lt;&gt;{11,12,13})*MIN(4,MOD(P107,10))+1,"th","st","nd","rd","th")</f>
        <v>92nd</v>
      </c>
      <c r="R107" s="35">
        <v>239.256</v>
      </c>
      <c r="S107" s="35">
        <v>114.929</v>
      </c>
      <c r="T107" s="35">
        <v>0</v>
      </c>
      <c r="U107" s="35">
        <v>354.185</v>
      </c>
      <c r="V107" s="36">
        <v>55.891999999999996</v>
      </c>
      <c r="W107" s="220">
        <f t="shared" si="13"/>
        <v>3.9960877063034257E-2</v>
      </c>
      <c r="X107" s="29">
        <f t="shared" si="14"/>
        <v>80</v>
      </c>
      <c r="Y107" s="38" t="str">
        <f t="array" ref="Y107">X107&amp;CHOOSE(AND(X107&lt;&gt;{11,12,13})*MIN(4,MOD(X107,10))+1,"th","st","nd","rd","th")</f>
        <v>80th</v>
      </c>
      <c r="Z107" s="37">
        <v>11.178000000000001</v>
      </c>
      <c r="AA107" s="28">
        <v>20</v>
      </c>
      <c r="AB107" s="221">
        <f t="shared" si="15"/>
        <v>1.4299319066426059E-2</v>
      </c>
      <c r="AC107" s="29">
        <f t="shared" si="16"/>
        <v>72</v>
      </c>
      <c r="AD107" s="38" t="str">
        <f t="array" ref="AD107">AC107&amp;CHOOSE(AND(AC107&lt;&gt;{11,12,13})*MIN(4,MOD(AC107,10))+1,"th","st","nd","rd","th")</f>
        <v>72nd</v>
      </c>
      <c r="AE107" s="37">
        <v>12</v>
      </c>
      <c r="AF107" s="113">
        <v>1398.6679999999999</v>
      </c>
      <c r="AG107" s="113">
        <v>1386.9480000000001</v>
      </c>
      <c r="AH107" s="113">
        <v>1341.6479999999999</v>
      </c>
      <c r="AI107" s="38">
        <v>1375.7550000000001</v>
      </c>
      <c r="AJ107" s="29">
        <f t="shared" si="17"/>
        <v>29</v>
      </c>
      <c r="AK107" s="38" t="str">
        <f t="array" ref="AK107">AJ107&amp;CHOOSE(AND(AJ107&lt;&gt;{11,12,13})*MIN(4,MOD(AJ107,10))+1,"th","st","nd","rd","th")</f>
        <v>29th</v>
      </c>
      <c r="AL107" s="38">
        <v>377.363</v>
      </c>
      <c r="AM107" s="38">
        <v>377.363</v>
      </c>
      <c r="AN107" s="38">
        <v>1753.1179999999999</v>
      </c>
      <c r="AO107" s="29">
        <f t="shared" si="18"/>
        <v>31</v>
      </c>
      <c r="AP107" s="38" t="str">
        <f t="array" ref="AP107">AO107&amp;CHOOSE(AND(AO107&lt;&gt;{11,12,13})*MIN(4,MOD(AO107,10))+1,"th","st","nd","rd","th")</f>
        <v>31st</v>
      </c>
      <c r="AQ107" s="77">
        <v>1.62</v>
      </c>
      <c r="AR107" s="36">
        <v>3629.0169999999998</v>
      </c>
      <c r="AS107" s="29">
        <f t="shared" si="19"/>
        <v>68</v>
      </c>
      <c r="AT107" s="38" t="str">
        <f t="array" ref="AT107">AS107&amp;CHOOSE(AND(AS107&lt;&gt;{11,12,13})*MIN(4,MOD(AS107,10))+1,"th","st","nd","rd","th")</f>
        <v>68th</v>
      </c>
      <c r="AU107" s="40">
        <v>1.2320590993295799E-3</v>
      </c>
    </row>
    <row r="108" spans="1:47" x14ac:dyDescent="0.25">
      <c r="A108" s="7">
        <v>122091352</v>
      </c>
      <c r="B108" s="8" t="s">
        <v>169</v>
      </c>
      <c r="C108" s="8" t="s">
        <v>138</v>
      </c>
      <c r="D108" s="27">
        <v>59167</v>
      </c>
      <c r="E108" s="29">
        <f t="shared" si="10"/>
        <v>66</v>
      </c>
      <c r="F108" s="38" t="str">
        <f t="array" ref="F108">E108&amp;CHOOSE(AND(E108&lt;&gt;{11,12,13})*MIN(4,MOD(E108,10))+1,"th","st","nd","rd","th")</f>
        <v>66th</v>
      </c>
      <c r="G108" s="29">
        <v>19440</v>
      </c>
      <c r="H108" s="30">
        <v>0.92779999999999996</v>
      </c>
      <c r="I108" s="31">
        <v>-1.8745000000000001</v>
      </c>
      <c r="J108" s="94">
        <v>466</v>
      </c>
      <c r="K108" s="33">
        <v>0</v>
      </c>
      <c r="L108" s="34">
        <v>9.6600000000000005E-2</v>
      </c>
      <c r="M108" s="29">
        <f t="shared" si="11"/>
        <v>29</v>
      </c>
      <c r="N108" s="38" t="str">
        <f t="array" ref="N108">M108&amp;CHOOSE(AND(M108&lt;&gt;{11,12,13})*MIN(4,MOD(M108,10))+1,"th","st","nd","rd","th")</f>
        <v>29th</v>
      </c>
      <c r="O108" s="34">
        <v>0.27600000000000002</v>
      </c>
      <c r="P108" s="29">
        <f t="shared" si="12"/>
        <v>93</v>
      </c>
      <c r="Q108" s="38" t="str">
        <f t="array" ref="Q108">P108&amp;CHOOSE(AND(P108&lt;&gt;{11,12,13})*MIN(4,MOD(P108,10))+1,"th","st","nd","rd","th")</f>
        <v>93rd</v>
      </c>
      <c r="R108" s="35">
        <v>422.10700000000003</v>
      </c>
      <c r="S108" s="35">
        <v>603.01</v>
      </c>
      <c r="T108" s="35">
        <v>0</v>
      </c>
      <c r="U108" s="35">
        <v>1025.117</v>
      </c>
      <c r="V108" s="36">
        <v>311.61600000000004</v>
      </c>
      <c r="W108" s="220">
        <f t="shared" si="13"/>
        <v>4.2788326471899153E-2</v>
      </c>
      <c r="X108" s="29">
        <f t="shared" si="14"/>
        <v>82</v>
      </c>
      <c r="Y108" s="38" t="str">
        <f t="array" ref="Y108">X108&amp;CHOOSE(AND(X108&lt;&gt;{11,12,13})*MIN(4,MOD(X108,10))+1,"th","st","nd","rd","th")</f>
        <v>82nd</v>
      </c>
      <c r="Z108" s="37">
        <v>62.323</v>
      </c>
      <c r="AA108" s="28">
        <v>292</v>
      </c>
      <c r="AB108" s="221">
        <f t="shared" si="15"/>
        <v>4.0094832517568263E-2</v>
      </c>
      <c r="AC108" s="29">
        <f t="shared" si="16"/>
        <v>92</v>
      </c>
      <c r="AD108" s="38" t="str">
        <f t="array" ref="AD108">AC108&amp;CHOOSE(AND(AC108&lt;&gt;{11,12,13})*MIN(4,MOD(AC108,10))+1,"th","st","nd","rd","th")</f>
        <v>92nd</v>
      </c>
      <c r="AE108" s="37">
        <v>175.2</v>
      </c>
      <c r="AF108" s="113">
        <v>7282.7340000000004</v>
      </c>
      <c r="AG108" s="113">
        <v>7231.3779999999997</v>
      </c>
      <c r="AH108" s="113">
        <v>7251.3950000000004</v>
      </c>
      <c r="AI108" s="38">
        <v>7255.1689999999999</v>
      </c>
      <c r="AJ108" s="29">
        <f t="shared" si="17"/>
        <v>92</v>
      </c>
      <c r="AK108" s="38" t="str">
        <f t="array" ref="AK108">AJ108&amp;CHOOSE(AND(AJ108&lt;&gt;{11,12,13})*MIN(4,MOD(AJ108,10))+1,"th","st","nd","rd","th")</f>
        <v>92nd</v>
      </c>
      <c r="AL108" s="38">
        <v>1262.6400000000001</v>
      </c>
      <c r="AM108" s="38">
        <v>1262.6400000000001</v>
      </c>
      <c r="AN108" s="38">
        <v>8517.8089999999993</v>
      </c>
      <c r="AO108" s="29">
        <f t="shared" si="18"/>
        <v>93</v>
      </c>
      <c r="AP108" s="38" t="str">
        <f t="array" ref="AP108">AO108&amp;CHOOSE(AND(AO108&lt;&gt;{11,12,13})*MIN(4,MOD(AO108,10))+1,"th","st","nd","rd","th")</f>
        <v>93rd</v>
      </c>
      <c r="AQ108" s="77">
        <v>1.32</v>
      </c>
      <c r="AR108" s="36">
        <v>10431.727000000001</v>
      </c>
      <c r="AS108" s="29">
        <f t="shared" si="19"/>
        <v>93</v>
      </c>
      <c r="AT108" s="38" t="str">
        <f t="array" ref="AT108">AS108&amp;CHOOSE(AND(AS108&lt;&gt;{11,12,13})*MIN(4,MOD(AS108,10))+1,"th","st","nd","rd","th")</f>
        <v>93rd</v>
      </c>
      <c r="AU108" s="40">
        <v>3.5415938178498651E-3</v>
      </c>
    </row>
    <row r="109" spans="1:47" x14ac:dyDescent="0.25">
      <c r="A109" s="7">
        <v>122092002</v>
      </c>
      <c r="B109" s="8" t="s">
        <v>192</v>
      </c>
      <c r="C109" s="8" t="s">
        <v>138</v>
      </c>
      <c r="D109" s="27">
        <v>69637</v>
      </c>
      <c r="E109" s="29">
        <f t="shared" si="10"/>
        <v>83</v>
      </c>
      <c r="F109" s="38" t="str">
        <f t="array" ref="F109">E109&amp;CHOOSE(AND(E109&lt;&gt;{11,12,13})*MIN(4,MOD(E109,10))+1,"th","st","nd","rd","th")</f>
        <v>83rd</v>
      </c>
      <c r="G109" s="29">
        <v>18927</v>
      </c>
      <c r="H109" s="30">
        <v>0.7883</v>
      </c>
      <c r="I109" s="31">
        <v>-1.1782999999999999</v>
      </c>
      <c r="J109" s="94">
        <v>440</v>
      </c>
      <c r="K109" s="33">
        <v>0</v>
      </c>
      <c r="L109" s="34">
        <v>6.1199999999999997E-2</v>
      </c>
      <c r="M109" s="29">
        <f t="shared" si="11"/>
        <v>15</v>
      </c>
      <c r="N109" s="38" t="str">
        <f t="array" ref="N109">M109&amp;CHOOSE(AND(M109&lt;&gt;{11,12,13})*MIN(4,MOD(M109,10))+1,"th","st","nd","rd","th")</f>
        <v>15th</v>
      </c>
      <c r="O109" s="34">
        <v>0.1366</v>
      </c>
      <c r="P109" s="29">
        <f t="shared" si="12"/>
        <v>33</v>
      </c>
      <c r="Q109" s="38" t="str">
        <f t="array" ref="Q109">P109&amp;CHOOSE(AND(P109&lt;&gt;{11,12,13})*MIN(4,MOD(P109,10))+1,"th","st","nd","rd","th")</f>
        <v>33rd</v>
      </c>
      <c r="R109" s="35">
        <v>200.625</v>
      </c>
      <c r="S109" s="35">
        <v>223.9</v>
      </c>
      <c r="T109" s="35">
        <v>0</v>
      </c>
      <c r="U109" s="35">
        <v>424.52499999999998</v>
      </c>
      <c r="V109" s="36">
        <v>56.03799999999999</v>
      </c>
      <c r="W109" s="220">
        <f t="shared" si="13"/>
        <v>1.0256524766254899E-2</v>
      </c>
      <c r="X109" s="29">
        <f t="shared" si="14"/>
        <v>10</v>
      </c>
      <c r="Y109" s="38" t="str">
        <f t="array" ref="Y109">X109&amp;CHOOSE(AND(X109&lt;&gt;{11,12,13})*MIN(4,MOD(X109,10))+1,"th","st","nd","rd","th")</f>
        <v>10th</v>
      </c>
      <c r="Z109" s="37">
        <v>11.208</v>
      </c>
      <c r="AA109" s="28">
        <v>354</v>
      </c>
      <c r="AB109" s="221">
        <f t="shared" si="15"/>
        <v>6.4791922753385828E-2</v>
      </c>
      <c r="AC109" s="29">
        <f t="shared" si="16"/>
        <v>96</v>
      </c>
      <c r="AD109" s="38" t="str">
        <f t="array" ref="AD109">AC109&amp;CHOOSE(AND(AC109&lt;&gt;{11,12,13})*MIN(4,MOD(AC109,10))+1,"th","st","nd","rd","th")</f>
        <v>96th</v>
      </c>
      <c r="AE109" s="37">
        <v>212.4</v>
      </c>
      <c r="AF109" s="113">
        <v>5463.6440000000002</v>
      </c>
      <c r="AG109" s="113">
        <v>5486.4570000000003</v>
      </c>
      <c r="AH109" s="113">
        <v>5520.1149999999998</v>
      </c>
      <c r="AI109" s="38">
        <v>5490.0720000000001</v>
      </c>
      <c r="AJ109" s="29">
        <f t="shared" si="17"/>
        <v>88</v>
      </c>
      <c r="AK109" s="38" t="str">
        <f t="array" ref="AK109">AJ109&amp;CHOOSE(AND(AJ109&lt;&gt;{11,12,13})*MIN(4,MOD(AJ109,10))+1,"th","st","nd","rd","th")</f>
        <v>88th</v>
      </c>
      <c r="AL109" s="38">
        <v>648.13300000000004</v>
      </c>
      <c r="AM109" s="38">
        <v>648.13300000000004</v>
      </c>
      <c r="AN109" s="38">
        <v>6138.2049999999999</v>
      </c>
      <c r="AO109" s="29">
        <f t="shared" si="18"/>
        <v>87</v>
      </c>
      <c r="AP109" s="38" t="str">
        <f t="array" ref="AP109">AO109&amp;CHOOSE(AND(AO109&lt;&gt;{11,12,13})*MIN(4,MOD(AO109,10))+1,"th","st","nd","rd","th")</f>
        <v>87th</v>
      </c>
      <c r="AQ109" s="77">
        <v>0.91</v>
      </c>
      <c r="AR109" s="36">
        <v>4403.26</v>
      </c>
      <c r="AS109" s="29">
        <f t="shared" si="19"/>
        <v>75</v>
      </c>
      <c r="AT109" s="38" t="str">
        <f t="array" ref="AT109">AS109&amp;CHOOSE(AND(AS109&lt;&gt;{11,12,13})*MIN(4,MOD(AS109,10))+1,"th","st","nd","rd","th")</f>
        <v>75th</v>
      </c>
      <c r="AU109" s="40">
        <v>1.494916267880246E-3</v>
      </c>
    </row>
    <row r="110" spans="1:47" x14ac:dyDescent="0.25">
      <c r="A110" s="7">
        <v>122092102</v>
      </c>
      <c r="B110" s="8" t="s">
        <v>193</v>
      </c>
      <c r="C110" s="8" t="s">
        <v>138</v>
      </c>
      <c r="D110" s="27">
        <v>98119</v>
      </c>
      <c r="E110" s="29">
        <f t="shared" si="10"/>
        <v>96</v>
      </c>
      <c r="F110" s="38" t="str">
        <f t="array" ref="F110">E110&amp;CHOOSE(AND(E110&lt;&gt;{11,12,13})*MIN(4,MOD(E110,10))+1,"th","st","nd","rd","th")</f>
        <v>96th</v>
      </c>
      <c r="G110" s="29">
        <v>41650</v>
      </c>
      <c r="H110" s="30">
        <v>0.5595</v>
      </c>
      <c r="I110" s="31">
        <v>-1.4296</v>
      </c>
      <c r="J110" s="94">
        <v>448</v>
      </c>
      <c r="K110" s="33">
        <v>0</v>
      </c>
      <c r="L110" s="34">
        <v>5.8400000000000001E-2</v>
      </c>
      <c r="M110" s="29">
        <f t="shared" si="11"/>
        <v>13</v>
      </c>
      <c r="N110" s="38" t="str">
        <f t="array" ref="N110">M110&amp;CHOOSE(AND(M110&lt;&gt;{11,12,13})*MIN(4,MOD(M110,10))+1,"th","st","nd","rd","th")</f>
        <v>13th</v>
      </c>
      <c r="O110" s="34">
        <v>4.1099999999999998E-2</v>
      </c>
      <c r="P110" s="29">
        <f t="shared" si="12"/>
        <v>3</v>
      </c>
      <c r="Q110" s="38" t="str">
        <f t="array" ref="Q110">P110&amp;CHOOSE(AND(P110&lt;&gt;{11,12,13})*MIN(4,MOD(P110,10))+1,"th","st","nd","rd","th")</f>
        <v>3rd</v>
      </c>
      <c r="R110" s="35">
        <v>635.35299999999995</v>
      </c>
      <c r="S110" s="35">
        <v>223.57</v>
      </c>
      <c r="T110" s="35">
        <v>0</v>
      </c>
      <c r="U110" s="35">
        <v>858.923</v>
      </c>
      <c r="V110" s="36">
        <v>110.95799999999998</v>
      </c>
      <c r="W110" s="220">
        <f t="shared" si="13"/>
        <v>6.1193827275765047E-3</v>
      </c>
      <c r="X110" s="29">
        <f t="shared" si="14"/>
        <v>5</v>
      </c>
      <c r="Y110" s="38" t="str">
        <f t="array" ref="Y110">X110&amp;CHOOSE(AND(X110&lt;&gt;{11,12,13})*MIN(4,MOD(X110,10))+1,"th","st","nd","rd","th")</f>
        <v>5th</v>
      </c>
      <c r="Z110" s="37">
        <v>22.192</v>
      </c>
      <c r="AA110" s="28">
        <v>273</v>
      </c>
      <c r="AB110" s="221">
        <f t="shared" si="15"/>
        <v>1.5056070626979452E-2</v>
      </c>
      <c r="AC110" s="29">
        <f t="shared" si="16"/>
        <v>73</v>
      </c>
      <c r="AD110" s="38" t="str">
        <f t="array" ref="AD110">AC110&amp;CHOOSE(AND(AC110&lt;&gt;{11,12,13})*MIN(4,MOD(AC110,10))+1,"th","st","nd","rd","th")</f>
        <v>73rd</v>
      </c>
      <c r="AE110" s="37">
        <v>163.80000000000001</v>
      </c>
      <c r="AF110" s="113">
        <v>18132.221000000001</v>
      </c>
      <c r="AG110" s="113">
        <v>18450.455000000002</v>
      </c>
      <c r="AH110" s="113">
        <v>18787.109</v>
      </c>
      <c r="AI110" s="38">
        <v>18456.595000000001</v>
      </c>
      <c r="AJ110" s="29">
        <f t="shared" si="17"/>
        <v>99</v>
      </c>
      <c r="AK110" s="38" t="str">
        <f t="array" ref="AK110">AJ110&amp;CHOOSE(AND(AJ110&lt;&gt;{11,12,13})*MIN(4,MOD(AJ110,10))+1,"th","st","nd","rd","th")</f>
        <v>99th</v>
      </c>
      <c r="AL110" s="38">
        <v>1044.915</v>
      </c>
      <c r="AM110" s="38">
        <v>1044.915</v>
      </c>
      <c r="AN110" s="38">
        <v>19501.509999999998</v>
      </c>
      <c r="AO110" s="29">
        <f t="shared" si="18"/>
        <v>99</v>
      </c>
      <c r="AP110" s="38" t="str">
        <f t="array" ref="AP110">AO110&amp;CHOOSE(AND(AO110&lt;&gt;{11,12,13})*MIN(4,MOD(AO110,10))+1,"th","st","nd","rd","th")</f>
        <v>99th</v>
      </c>
      <c r="AQ110" s="77">
        <v>1.02</v>
      </c>
      <c r="AR110" s="36">
        <v>11129.316999999999</v>
      </c>
      <c r="AS110" s="29">
        <f t="shared" si="19"/>
        <v>94</v>
      </c>
      <c r="AT110" s="38" t="str">
        <f t="array" ref="AT110">AS110&amp;CHOOSE(AND(AS110&lt;&gt;{11,12,13})*MIN(4,MOD(AS110,10))+1,"th","st","nd","rd","th")</f>
        <v>94th</v>
      </c>
      <c r="AU110" s="40">
        <v>3.7784271275591664E-3</v>
      </c>
    </row>
    <row r="111" spans="1:47" x14ac:dyDescent="0.25">
      <c r="A111" s="7">
        <v>122092353</v>
      </c>
      <c r="B111" s="8" t="s">
        <v>240</v>
      </c>
      <c r="C111" s="8" t="s">
        <v>138</v>
      </c>
      <c r="D111" s="27">
        <v>112564</v>
      </c>
      <c r="E111" s="29">
        <f t="shared" si="10"/>
        <v>99</v>
      </c>
      <c r="F111" s="38" t="str">
        <f t="array" ref="F111">E111&amp;CHOOSE(AND(E111&lt;&gt;{11,12,13})*MIN(4,MOD(E111,10))+1,"th","st","nd","rd","th")</f>
        <v>99th</v>
      </c>
      <c r="G111" s="29">
        <v>26086</v>
      </c>
      <c r="H111" s="30">
        <v>0.48770000000000002</v>
      </c>
      <c r="I111" s="31">
        <v>-0.76859999999999995</v>
      </c>
      <c r="J111" s="94">
        <v>422</v>
      </c>
      <c r="K111" s="33">
        <v>0</v>
      </c>
      <c r="L111" s="34">
        <v>2.9399999999999999E-2</v>
      </c>
      <c r="M111" s="29">
        <f t="shared" si="11"/>
        <v>3</v>
      </c>
      <c r="N111" s="38" t="str">
        <f t="array" ref="N111">M111&amp;CHOOSE(AND(M111&lt;&gt;{11,12,13})*MIN(4,MOD(M111,10))+1,"th","st","nd","rd","th")</f>
        <v>3rd</v>
      </c>
      <c r="O111" s="34">
        <v>5.9799999999999999E-2</v>
      </c>
      <c r="P111" s="29">
        <f t="shared" si="12"/>
        <v>6</v>
      </c>
      <c r="Q111" s="38" t="str">
        <f t="array" ref="Q111">P111&amp;CHOOSE(AND(P111&lt;&gt;{11,12,13})*MIN(4,MOD(P111,10))+1,"th","st","nd","rd","th")</f>
        <v>6th</v>
      </c>
      <c r="R111" s="35">
        <v>190.33799999999999</v>
      </c>
      <c r="S111" s="35">
        <v>193.57499999999999</v>
      </c>
      <c r="T111" s="35">
        <v>0</v>
      </c>
      <c r="U111" s="35">
        <v>383.91300000000001</v>
      </c>
      <c r="V111" s="36">
        <v>35.658000000000001</v>
      </c>
      <c r="W111" s="220">
        <f t="shared" si="13"/>
        <v>3.3046815766272692E-3</v>
      </c>
      <c r="X111" s="29">
        <f t="shared" si="14"/>
        <v>2</v>
      </c>
      <c r="Y111" s="38" t="str">
        <f t="array" ref="Y111">X111&amp;CHOOSE(AND(X111&lt;&gt;{11,12,13})*MIN(4,MOD(X111,10))+1,"th","st","nd","rd","th")</f>
        <v>2nd</v>
      </c>
      <c r="Z111" s="37">
        <v>7.1319999999999997</v>
      </c>
      <c r="AA111" s="28">
        <v>222</v>
      </c>
      <c r="AB111" s="221">
        <f t="shared" si="15"/>
        <v>2.0574325817803964E-2</v>
      </c>
      <c r="AC111" s="29">
        <f t="shared" si="16"/>
        <v>80</v>
      </c>
      <c r="AD111" s="38" t="str">
        <f t="array" ref="AD111">AC111&amp;CHOOSE(AND(AC111&lt;&gt;{11,12,13})*MIN(4,MOD(AC111,10))+1,"th","st","nd","rd","th")</f>
        <v>80th</v>
      </c>
      <c r="AE111" s="37">
        <v>133.19999999999999</v>
      </c>
      <c r="AF111" s="113">
        <v>10790.147000000001</v>
      </c>
      <c r="AG111" s="113">
        <v>10797.007</v>
      </c>
      <c r="AH111" s="113">
        <v>10895.428</v>
      </c>
      <c r="AI111" s="38">
        <v>10827.527</v>
      </c>
      <c r="AJ111" s="29">
        <f t="shared" si="17"/>
        <v>97</v>
      </c>
      <c r="AK111" s="38" t="str">
        <f t="array" ref="AK111">AJ111&amp;CHOOSE(AND(AJ111&lt;&gt;{11,12,13})*MIN(4,MOD(AJ111,10))+1,"th","st","nd","rd","th")</f>
        <v>97th</v>
      </c>
      <c r="AL111" s="38">
        <v>524.245</v>
      </c>
      <c r="AM111" s="38">
        <v>524.245</v>
      </c>
      <c r="AN111" s="38">
        <v>11351.772000000001</v>
      </c>
      <c r="AO111" s="29">
        <f t="shared" si="18"/>
        <v>96</v>
      </c>
      <c r="AP111" s="38" t="str">
        <f t="array" ref="AP111">AO111&amp;CHOOSE(AND(AO111&lt;&gt;{11,12,13})*MIN(4,MOD(AO111,10))+1,"th","st","nd","rd","th")</f>
        <v>96th</v>
      </c>
      <c r="AQ111" s="77">
        <v>0.78</v>
      </c>
      <c r="AR111" s="36">
        <v>4318.2820000000002</v>
      </c>
      <c r="AS111" s="29">
        <f t="shared" si="19"/>
        <v>75</v>
      </c>
      <c r="AT111" s="38" t="str">
        <f t="array" ref="AT111">AS111&amp;CHOOSE(AND(AS111&lt;&gt;{11,12,13})*MIN(4,MOD(AS111,10))+1,"th","st","nd","rd","th")</f>
        <v>75th</v>
      </c>
      <c r="AU111" s="40">
        <v>1.4660660535817656E-3</v>
      </c>
    </row>
    <row r="112" spans="1:47" x14ac:dyDescent="0.25">
      <c r="A112" s="7">
        <v>122097203</v>
      </c>
      <c r="B112" s="8" t="s">
        <v>420</v>
      </c>
      <c r="C112" s="8" t="s">
        <v>138</v>
      </c>
      <c r="D112" s="27">
        <v>61589</v>
      </c>
      <c r="E112" s="29">
        <f t="shared" si="10"/>
        <v>71</v>
      </c>
      <c r="F112" s="38" t="str">
        <f t="array" ref="F112">E112&amp;CHOOSE(AND(E112&lt;&gt;{11,12,13})*MIN(4,MOD(E112,10))+1,"th","st","nd","rd","th")</f>
        <v>71st</v>
      </c>
      <c r="G112" s="29">
        <v>3389</v>
      </c>
      <c r="H112" s="30">
        <v>0.89129999999999998</v>
      </c>
      <c r="I112" s="31">
        <v>-1.6294999999999999</v>
      </c>
      <c r="J112" s="94">
        <v>461</v>
      </c>
      <c r="K112" s="33">
        <v>0</v>
      </c>
      <c r="L112" s="34">
        <v>9.5399999999999999E-2</v>
      </c>
      <c r="M112" s="29">
        <f t="shared" si="11"/>
        <v>28</v>
      </c>
      <c r="N112" s="38" t="str">
        <f t="array" ref="N112">M112&amp;CHOOSE(AND(M112&lt;&gt;{11,12,13})*MIN(4,MOD(M112,10))+1,"th","st","nd","rd","th")</f>
        <v>28th</v>
      </c>
      <c r="O112" s="34">
        <v>0.1108</v>
      </c>
      <c r="P112" s="29">
        <f t="shared" si="12"/>
        <v>19</v>
      </c>
      <c r="Q112" s="38" t="str">
        <f t="array" ref="Q112">P112&amp;CHOOSE(AND(P112&lt;&gt;{11,12,13})*MIN(4,MOD(P112,10))+1,"th","st","nd","rd","th")</f>
        <v>19th</v>
      </c>
      <c r="R112" s="35">
        <v>53.703000000000003</v>
      </c>
      <c r="S112" s="35">
        <v>31.186</v>
      </c>
      <c r="T112" s="35">
        <v>0</v>
      </c>
      <c r="U112" s="35">
        <v>84.888999999999996</v>
      </c>
      <c r="V112" s="36">
        <v>41.027999999999999</v>
      </c>
      <c r="W112" s="220">
        <f t="shared" si="13"/>
        <v>4.3730268192699685E-2</v>
      </c>
      <c r="X112" s="29">
        <f t="shared" si="14"/>
        <v>83</v>
      </c>
      <c r="Y112" s="38" t="str">
        <f t="array" ref="Y112">X112&amp;CHOOSE(AND(X112&lt;&gt;{11,12,13})*MIN(4,MOD(X112,10))+1,"th","st","nd","rd","th")</f>
        <v>83rd</v>
      </c>
      <c r="Z112" s="37">
        <v>8.2059999999999995</v>
      </c>
      <c r="AA112" s="28">
        <v>39</v>
      </c>
      <c r="AB112" s="221">
        <f t="shared" si="15"/>
        <v>4.1568696000665095E-2</v>
      </c>
      <c r="AC112" s="29">
        <f t="shared" si="16"/>
        <v>92</v>
      </c>
      <c r="AD112" s="38" t="str">
        <f t="array" ref="AD112">AC112&amp;CHOOSE(AND(AC112&lt;&gt;{11,12,13})*MIN(4,MOD(AC112,10))+1,"th","st","nd","rd","th")</f>
        <v>92nd</v>
      </c>
      <c r="AE112" s="37">
        <v>23.4</v>
      </c>
      <c r="AF112" s="113">
        <v>938.20600000000002</v>
      </c>
      <c r="AG112" s="113">
        <v>938.38300000000004</v>
      </c>
      <c r="AH112" s="113">
        <v>963.226</v>
      </c>
      <c r="AI112" s="38">
        <v>946.60500000000002</v>
      </c>
      <c r="AJ112" s="29">
        <f t="shared" si="17"/>
        <v>15</v>
      </c>
      <c r="AK112" s="38" t="str">
        <f t="array" ref="AK112">AJ112&amp;CHOOSE(AND(AJ112&lt;&gt;{11,12,13})*MIN(4,MOD(AJ112,10))+1,"th","st","nd","rd","th")</f>
        <v>15th</v>
      </c>
      <c r="AL112" s="38">
        <v>116.495</v>
      </c>
      <c r="AM112" s="38">
        <v>116.495</v>
      </c>
      <c r="AN112" s="38">
        <v>1063.0999999999999</v>
      </c>
      <c r="AO112" s="29">
        <f t="shared" si="18"/>
        <v>10</v>
      </c>
      <c r="AP112" s="38" t="str">
        <f t="array" ref="AP112">AO112&amp;CHOOSE(AND(AO112&lt;&gt;{11,12,13})*MIN(4,MOD(AO112,10))+1,"th","st","nd","rd","th")</f>
        <v>10th</v>
      </c>
      <c r="AQ112" s="77">
        <v>0.79</v>
      </c>
      <c r="AR112" s="36">
        <v>748.55700000000002</v>
      </c>
      <c r="AS112" s="29">
        <f t="shared" si="19"/>
        <v>3</v>
      </c>
      <c r="AT112" s="38" t="str">
        <f t="array" ref="AT112">AS112&amp;CHOOSE(AND(AS112&lt;&gt;{11,12,13})*MIN(4,MOD(AS112,10))+1,"th","st","nd","rd","th")</f>
        <v>3rd</v>
      </c>
      <c r="AU112" s="40">
        <v>2.5413671614568146E-4</v>
      </c>
    </row>
    <row r="113" spans="1:47" x14ac:dyDescent="0.25">
      <c r="A113" s="7">
        <v>122097502</v>
      </c>
      <c r="B113" s="8" t="s">
        <v>430</v>
      </c>
      <c r="C113" s="8" t="s">
        <v>138</v>
      </c>
      <c r="D113" s="27">
        <v>80340</v>
      </c>
      <c r="E113" s="29">
        <f t="shared" si="10"/>
        <v>91</v>
      </c>
      <c r="F113" s="38" t="str">
        <f t="array" ref="F113">E113&amp;CHOOSE(AND(E113&lt;&gt;{11,12,13})*MIN(4,MOD(E113,10))+1,"th","st","nd","rd","th")</f>
        <v>91st</v>
      </c>
      <c r="G113" s="29">
        <v>25284</v>
      </c>
      <c r="H113" s="30">
        <v>0.68330000000000002</v>
      </c>
      <c r="I113" s="31">
        <v>-1.5442</v>
      </c>
      <c r="J113" s="94">
        <v>456</v>
      </c>
      <c r="K113" s="33">
        <v>0</v>
      </c>
      <c r="L113" s="34">
        <v>4.3099999999999999E-2</v>
      </c>
      <c r="M113" s="29">
        <f t="shared" si="11"/>
        <v>7</v>
      </c>
      <c r="N113" s="38" t="str">
        <f t="array" ref="N113">M113&amp;CHOOSE(AND(M113&lt;&gt;{11,12,13})*MIN(4,MOD(M113,10))+1,"th","st","nd","rd","th")</f>
        <v>7th</v>
      </c>
      <c r="O113" s="34">
        <v>0.12130000000000001</v>
      </c>
      <c r="P113" s="29">
        <f t="shared" si="12"/>
        <v>25</v>
      </c>
      <c r="Q113" s="38" t="str">
        <f t="array" ref="Q113">P113&amp;CHOOSE(AND(P113&lt;&gt;{11,12,13})*MIN(4,MOD(P113,10))+1,"th","st","nd","rd","th")</f>
        <v>25th</v>
      </c>
      <c r="R113" s="35">
        <v>240.363</v>
      </c>
      <c r="S113" s="35">
        <v>338.23700000000002</v>
      </c>
      <c r="T113" s="35">
        <v>0</v>
      </c>
      <c r="U113" s="35">
        <v>578.6</v>
      </c>
      <c r="V113" s="36">
        <v>154.26300000000001</v>
      </c>
      <c r="W113" s="220">
        <f t="shared" si="13"/>
        <v>1.6596715299999756E-2</v>
      </c>
      <c r="X113" s="29">
        <f t="shared" si="14"/>
        <v>25</v>
      </c>
      <c r="Y113" s="38" t="str">
        <f t="array" ref="Y113">X113&amp;CHOOSE(AND(X113&lt;&gt;{11,12,13})*MIN(4,MOD(X113,10))+1,"th","st","nd","rd","th")</f>
        <v>25th</v>
      </c>
      <c r="Z113" s="37">
        <v>30.853000000000002</v>
      </c>
      <c r="AA113" s="28">
        <v>119</v>
      </c>
      <c r="AB113" s="221">
        <f t="shared" si="15"/>
        <v>1.2802869908532641E-2</v>
      </c>
      <c r="AC113" s="29">
        <f t="shared" si="16"/>
        <v>70</v>
      </c>
      <c r="AD113" s="38" t="str">
        <f t="array" ref="AD113">AC113&amp;CHOOSE(AND(AC113&lt;&gt;{11,12,13})*MIN(4,MOD(AC113,10))+1,"th","st","nd","rd","th")</f>
        <v>70th</v>
      </c>
      <c r="AE113" s="37">
        <v>71.400000000000006</v>
      </c>
      <c r="AF113" s="113">
        <v>9294.7909999999993</v>
      </c>
      <c r="AG113" s="113">
        <v>9075.1849999999995</v>
      </c>
      <c r="AH113" s="113">
        <v>9109.0159999999996</v>
      </c>
      <c r="AI113" s="38">
        <v>9159.6640000000007</v>
      </c>
      <c r="AJ113" s="29">
        <f t="shared" si="17"/>
        <v>96</v>
      </c>
      <c r="AK113" s="38" t="str">
        <f t="array" ref="AK113">AJ113&amp;CHOOSE(AND(AJ113&lt;&gt;{11,12,13})*MIN(4,MOD(AJ113,10))+1,"th","st","nd","rd","th")</f>
        <v>96th</v>
      </c>
      <c r="AL113" s="38">
        <v>680.85299999999995</v>
      </c>
      <c r="AM113" s="38">
        <v>680.85299999999995</v>
      </c>
      <c r="AN113" s="38">
        <v>9840.5169999999998</v>
      </c>
      <c r="AO113" s="29">
        <f t="shared" si="18"/>
        <v>94</v>
      </c>
      <c r="AP113" s="38" t="str">
        <f t="array" ref="AP113">AO113&amp;CHOOSE(AND(AO113&lt;&gt;{11,12,13})*MIN(4,MOD(AO113,10))+1,"th","st","nd","rd","th")</f>
        <v>94th</v>
      </c>
      <c r="AQ113" s="77">
        <v>0.92</v>
      </c>
      <c r="AR113" s="36">
        <v>6186.1030000000001</v>
      </c>
      <c r="AS113" s="29">
        <f t="shared" si="19"/>
        <v>86</v>
      </c>
      <c r="AT113" s="38" t="str">
        <f t="array" ref="AT113">AS113&amp;CHOOSE(AND(AS113&lt;&gt;{11,12,13})*MIN(4,MOD(AS113,10))+1,"th","st","nd","rd","th")</f>
        <v>86th</v>
      </c>
      <c r="AU113" s="40">
        <v>2.1001953119922042E-3</v>
      </c>
    </row>
    <row r="114" spans="1:47" x14ac:dyDescent="0.25">
      <c r="A114" s="7">
        <v>122097604</v>
      </c>
      <c r="B114" s="8" t="s">
        <v>434</v>
      </c>
      <c r="C114" s="8" t="s">
        <v>138</v>
      </c>
      <c r="D114" s="27">
        <v>115828</v>
      </c>
      <c r="E114" s="29">
        <f t="shared" si="10"/>
        <v>99</v>
      </c>
      <c r="F114" s="38" t="str">
        <f t="array" ref="F114">E114&amp;CHOOSE(AND(E114&lt;&gt;{11,12,13})*MIN(4,MOD(E114,10))+1,"th","st","nd","rd","th")</f>
        <v>99th</v>
      </c>
      <c r="G114" s="29">
        <v>4707</v>
      </c>
      <c r="H114" s="30">
        <v>0.47389999999999999</v>
      </c>
      <c r="I114" s="31">
        <v>0.59030000000000005</v>
      </c>
      <c r="J114" s="94">
        <v>228</v>
      </c>
      <c r="K114" s="33">
        <v>0</v>
      </c>
      <c r="L114" s="34">
        <v>2.6499999999999999E-2</v>
      </c>
      <c r="M114" s="29">
        <f t="shared" si="11"/>
        <v>2</v>
      </c>
      <c r="N114" s="38" t="str">
        <f t="array" ref="N114">M114&amp;CHOOSE(AND(M114&lt;&gt;{11,12,13})*MIN(4,MOD(M114,10))+1,"th","st","nd","rd","th")</f>
        <v>2nd</v>
      </c>
      <c r="O114" s="34">
        <v>7.1199999999999999E-2</v>
      </c>
      <c r="P114" s="29">
        <f t="shared" si="12"/>
        <v>8</v>
      </c>
      <c r="Q114" s="38" t="str">
        <f t="array" ref="Q114">P114&amp;CHOOSE(AND(P114&lt;&gt;{11,12,13})*MIN(4,MOD(P114,10))+1,"th","st","nd","rd","th")</f>
        <v>8th</v>
      </c>
      <c r="R114" s="35">
        <v>23.66</v>
      </c>
      <c r="S114" s="35">
        <v>31.785</v>
      </c>
      <c r="T114" s="35">
        <v>0</v>
      </c>
      <c r="U114" s="35">
        <v>55.445</v>
      </c>
      <c r="V114" s="36">
        <v>4.2330000000000005</v>
      </c>
      <c r="W114" s="220">
        <f t="shared" si="13"/>
        <v>2.8446204215925044E-3</v>
      </c>
      <c r="X114" s="29">
        <f t="shared" si="14"/>
        <v>1</v>
      </c>
      <c r="Y114" s="38" t="str">
        <f t="array" ref="Y114">X114&amp;CHOOSE(AND(X114&lt;&gt;{11,12,13})*MIN(4,MOD(X114,10))+1,"th","st","nd","rd","th")</f>
        <v>1st</v>
      </c>
      <c r="Z114" s="37">
        <v>0.84699999999999998</v>
      </c>
      <c r="AA114" s="28">
        <v>27</v>
      </c>
      <c r="AB114" s="221">
        <f t="shared" si="15"/>
        <v>1.8144283341128657E-2</v>
      </c>
      <c r="AC114" s="29">
        <f t="shared" si="16"/>
        <v>77</v>
      </c>
      <c r="AD114" s="38" t="str">
        <f t="array" ref="AD114">AC114&amp;CHOOSE(AND(AC114&lt;&gt;{11,12,13})*MIN(4,MOD(AC114,10))+1,"th","st","nd","rd","th")</f>
        <v>77th</v>
      </c>
      <c r="AE114" s="37">
        <v>16.2</v>
      </c>
      <c r="AF114" s="113">
        <v>1488.0719999999999</v>
      </c>
      <c r="AG114" s="113">
        <v>1486.9880000000001</v>
      </c>
      <c r="AH114" s="113">
        <v>1518.6310000000001</v>
      </c>
      <c r="AI114" s="38">
        <v>1497.8969999999999</v>
      </c>
      <c r="AJ114" s="29">
        <f t="shared" si="17"/>
        <v>32</v>
      </c>
      <c r="AK114" s="38" t="str">
        <f t="array" ref="AK114">AJ114&amp;CHOOSE(AND(AJ114&lt;&gt;{11,12,13})*MIN(4,MOD(AJ114,10))+1,"th","st","nd","rd","th")</f>
        <v>32nd</v>
      </c>
      <c r="AL114" s="38">
        <v>72.492000000000004</v>
      </c>
      <c r="AM114" s="38">
        <v>72.492000000000004</v>
      </c>
      <c r="AN114" s="38">
        <v>1570.3889999999999</v>
      </c>
      <c r="AO114" s="29">
        <f t="shared" si="18"/>
        <v>26</v>
      </c>
      <c r="AP114" s="38" t="str">
        <f t="array" ref="AP114">AO114&amp;CHOOSE(AND(AO114&lt;&gt;{11,12,13})*MIN(4,MOD(AO114,10))+1,"th","st","nd","rd","th")</f>
        <v>26th</v>
      </c>
      <c r="AQ114" s="77">
        <v>0.64</v>
      </c>
      <c r="AR114" s="36">
        <v>476.29300000000001</v>
      </c>
      <c r="AS114" s="29">
        <f t="shared" si="19"/>
        <v>1</v>
      </c>
      <c r="AT114" s="38" t="str">
        <f t="array" ref="AT114">AS114&amp;CHOOSE(AND(AS114&lt;&gt;{11,12,13})*MIN(4,MOD(AS114,10))+1,"th","st","nd","rd","th")</f>
        <v>1st</v>
      </c>
      <c r="AU114" s="40">
        <v>1.6170250086923915E-4</v>
      </c>
    </row>
    <row r="115" spans="1:47" x14ac:dyDescent="0.25">
      <c r="A115" s="7">
        <v>122098003</v>
      </c>
      <c r="B115" s="8" t="s">
        <v>470</v>
      </c>
      <c r="C115" s="8" t="s">
        <v>138</v>
      </c>
      <c r="D115" s="27">
        <v>73086</v>
      </c>
      <c r="E115" s="29">
        <f t="shared" si="10"/>
        <v>87</v>
      </c>
      <c r="F115" s="38" t="str">
        <f t="array" ref="F115">E115&amp;CHOOSE(AND(E115&lt;&gt;{11,12,13})*MIN(4,MOD(E115,10))+1,"th","st","nd","rd","th")</f>
        <v>87th</v>
      </c>
      <c r="G115" s="29">
        <v>6466</v>
      </c>
      <c r="H115" s="30">
        <v>0.75109999999999999</v>
      </c>
      <c r="I115" s="31">
        <v>0.7661</v>
      </c>
      <c r="J115" s="94">
        <v>144</v>
      </c>
      <c r="K115" s="33">
        <v>14.653</v>
      </c>
      <c r="L115" s="34">
        <v>5.4199999999999998E-2</v>
      </c>
      <c r="M115" s="29">
        <f t="shared" si="11"/>
        <v>11</v>
      </c>
      <c r="N115" s="38" t="str">
        <f t="array" ref="N115">M115&amp;CHOOSE(AND(M115&lt;&gt;{11,12,13})*MIN(4,MOD(M115,10))+1,"th","st","nd","rd","th")</f>
        <v>11th</v>
      </c>
      <c r="O115" s="34">
        <v>0.1011</v>
      </c>
      <c r="P115" s="29">
        <f t="shared" si="12"/>
        <v>16</v>
      </c>
      <c r="Q115" s="38" t="str">
        <f t="array" ref="Q115">P115&amp;CHOOSE(AND(P115&lt;&gt;{11,12,13})*MIN(4,MOD(P115,10))+1,"th","st","nd","rd","th")</f>
        <v>16th</v>
      </c>
      <c r="R115" s="35">
        <v>53.598999999999997</v>
      </c>
      <c r="S115" s="35">
        <v>49.99</v>
      </c>
      <c r="T115" s="35">
        <v>0</v>
      </c>
      <c r="U115" s="35">
        <v>103.589</v>
      </c>
      <c r="V115" s="36">
        <v>49.341999999999999</v>
      </c>
      <c r="W115" s="220">
        <f t="shared" si="13"/>
        <v>2.9936882698166061E-2</v>
      </c>
      <c r="X115" s="29">
        <f t="shared" si="14"/>
        <v>63</v>
      </c>
      <c r="Y115" s="38" t="str">
        <f t="array" ref="Y115">X115&amp;CHOOSE(AND(X115&lt;&gt;{11,12,13})*MIN(4,MOD(X115,10))+1,"th","st","nd","rd","th")</f>
        <v>63rd</v>
      </c>
      <c r="Z115" s="37">
        <v>9.8680000000000003</v>
      </c>
      <c r="AA115" s="28">
        <v>2</v>
      </c>
      <c r="AB115" s="221">
        <f t="shared" si="15"/>
        <v>1.2134442340466969E-3</v>
      </c>
      <c r="AC115" s="29">
        <f t="shared" si="16"/>
        <v>23</v>
      </c>
      <c r="AD115" s="38" t="str">
        <f t="array" ref="AD115">AC115&amp;CHOOSE(AND(AC115&lt;&gt;{11,12,13})*MIN(4,MOD(AC115,10))+1,"th","st","nd","rd","th")</f>
        <v>23rd</v>
      </c>
      <c r="AE115" s="37">
        <v>1.2</v>
      </c>
      <c r="AF115" s="113">
        <v>1648.201</v>
      </c>
      <c r="AG115" s="113">
        <v>1639.2349999999999</v>
      </c>
      <c r="AH115" s="113">
        <v>1711.24</v>
      </c>
      <c r="AI115" s="38">
        <v>1666.2249999999999</v>
      </c>
      <c r="AJ115" s="29">
        <f t="shared" si="17"/>
        <v>38</v>
      </c>
      <c r="AK115" s="38" t="str">
        <f t="array" ref="AK115">AJ115&amp;CHOOSE(AND(AJ115&lt;&gt;{11,12,13})*MIN(4,MOD(AJ115,10))+1,"th","st","nd","rd","th")</f>
        <v>38th</v>
      </c>
      <c r="AL115" s="38">
        <v>114.657</v>
      </c>
      <c r="AM115" s="38">
        <v>129.31</v>
      </c>
      <c r="AN115" s="38">
        <v>1795.5350000000001</v>
      </c>
      <c r="AO115" s="29">
        <f t="shared" si="18"/>
        <v>32</v>
      </c>
      <c r="AP115" s="38" t="str">
        <f t="array" ref="AP115">AO115&amp;CHOOSE(AND(AO115&lt;&gt;{11,12,13})*MIN(4,MOD(AO115,10))+1,"th","st","nd","rd","th")</f>
        <v>32nd</v>
      </c>
      <c r="AQ115" s="77">
        <v>0.78</v>
      </c>
      <c r="AR115" s="36">
        <v>1051.9290000000001</v>
      </c>
      <c r="AS115" s="29">
        <f t="shared" si="19"/>
        <v>8</v>
      </c>
      <c r="AT115" s="38" t="str">
        <f t="array" ref="AT115">AS115&amp;CHOOSE(AND(AS115&lt;&gt;{11,12,13})*MIN(4,MOD(AS115,10))+1,"th","st","nd","rd","th")</f>
        <v>8th</v>
      </c>
      <c r="AU115" s="40">
        <v>3.5713216452242191E-4</v>
      </c>
    </row>
    <row r="116" spans="1:47" x14ac:dyDescent="0.25">
      <c r="A116" s="7">
        <v>122098103</v>
      </c>
      <c r="B116" s="8" t="s">
        <v>481</v>
      </c>
      <c r="C116" s="8" t="s">
        <v>138</v>
      </c>
      <c r="D116" s="27">
        <v>77204</v>
      </c>
      <c r="E116" s="29">
        <f t="shared" si="10"/>
        <v>89</v>
      </c>
      <c r="F116" s="38" t="str">
        <f t="array" ref="F116">E116&amp;CHOOSE(AND(E116&lt;&gt;{11,12,13})*MIN(4,MOD(E116,10))+1,"th","st","nd","rd","th")</f>
        <v>89th</v>
      </c>
      <c r="G116" s="29">
        <v>18506</v>
      </c>
      <c r="H116" s="30">
        <v>0.71099999999999997</v>
      </c>
      <c r="I116" s="31">
        <v>-6.6000000000000003E-2</v>
      </c>
      <c r="J116" s="94">
        <v>366</v>
      </c>
      <c r="K116" s="33">
        <v>0</v>
      </c>
      <c r="L116" s="34">
        <v>8.5500000000000007E-2</v>
      </c>
      <c r="M116" s="29">
        <f t="shared" si="11"/>
        <v>25</v>
      </c>
      <c r="N116" s="38" t="str">
        <f t="array" ref="N116">M116&amp;CHOOSE(AND(M116&lt;&gt;{11,12,13})*MIN(4,MOD(M116,10))+1,"th","st","nd","rd","th")</f>
        <v>25th</v>
      </c>
      <c r="O116" s="34">
        <v>7.9200000000000007E-2</v>
      </c>
      <c r="P116" s="29">
        <f t="shared" si="12"/>
        <v>10</v>
      </c>
      <c r="Q116" s="38" t="str">
        <f t="array" ref="Q116">P116&amp;CHOOSE(AND(P116&lt;&gt;{11,12,13})*MIN(4,MOD(P116,10))+1,"th","st","nd","rd","th")</f>
        <v>10th</v>
      </c>
      <c r="R116" s="35">
        <v>375.46199999999999</v>
      </c>
      <c r="S116" s="35">
        <v>173.898</v>
      </c>
      <c r="T116" s="35">
        <v>0</v>
      </c>
      <c r="U116" s="35">
        <v>549.36</v>
      </c>
      <c r="V116" s="36">
        <v>146.05000000000001</v>
      </c>
      <c r="W116" s="220">
        <f t="shared" si="13"/>
        <v>1.9955075461747195E-2</v>
      </c>
      <c r="X116" s="29">
        <f t="shared" si="14"/>
        <v>34</v>
      </c>
      <c r="Y116" s="38" t="str">
        <f t="array" ref="Y116">X116&amp;CHOOSE(AND(X116&lt;&gt;{11,12,13})*MIN(4,MOD(X116,10))+1,"th","st","nd","rd","th")</f>
        <v>34th</v>
      </c>
      <c r="Z116" s="37">
        <v>29.21</v>
      </c>
      <c r="AA116" s="28">
        <v>116</v>
      </c>
      <c r="AB116" s="221">
        <f t="shared" si="15"/>
        <v>1.5849289651233649E-2</v>
      </c>
      <c r="AC116" s="29">
        <f t="shared" si="16"/>
        <v>74</v>
      </c>
      <c r="AD116" s="38" t="str">
        <f t="array" ref="AD116">AC116&amp;CHOOSE(AND(AC116&lt;&gt;{11,12,13})*MIN(4,MOD(AC116,10))+1,"th","st","nd","rd","th")</f>
        <v>74th</v>
      </c>
      <c r="AE116" s="37">
        <v>69.599999999999994</v>
      </c>
      <c r="AF116" s="113">
        <v>7318.94</v>
      </c>
      <c r="AG116" s="113">
        <v>7314.2370000000001</v>
      </c>
      <c r="AH116" s="113">
        <v>7397.0609999999997</v>
      </c>
      <c r="AI116" s="38">
        <v>7343.4129999999996</v>
      </c>
      <c r="AJ116" s="29">
        <f t="shared" si="17"/>
        <v>93</v>
      </c>
      <c r="AK116" s="38" t="str">
        <f t="array" ref="AK116">AJ116&amp;CHOOSE(AND(AJ116&lt;&gt;{11,12,13})*MIN(4,MOD(AJ116,10))+1,"th","st","nd","rd","th")</f>
        <v>93rd</v>
      </c>
      <c r="AL116" s="38">
        <v>648.16999999999996</v>
      </c>
      <c r="AM116" s="38">
        <v>648.16999999999996</v>
      </c>
      <c r="AN116" s="38">
        <v>7991.5829999999996</v>
      </c>
      <c r="AO116" s="29">
        <f t="shared" si="18"/>
        <v>92</v>
      </c>
      <c r="AP116" s="38" t="str">
        <f t="array" ref="AP116">AO116&amp;CHOOSE(AND(AO116&lt;&gt;{11,12,13})*MIN(4,MOD(AO116,10))+1,"th","st","nd","rd","th")</f>
        <v>92nd</v>
      </c>
      <c r="AQ116" s="77">
        <v>1.17</v>
      </c>
      <c r="AR116" s="36">
        <v>6647.9579999999996</v>
      </c>
      <c r="AS116" s="29">
        <f t="shared" si="19"/>
        <v>88</v>
      </c>
      <c r="AT116" s="38" t="str">
        <f t="array" ref="AT116">AS116&amp;CHOOSE(AND(AS116&lt;&gt;{11,12,13})*MIN(4,MOD(AS116,10))+1,"th","st","nd","rd","th")</f>
        <v>88th</v>
      </c>
      <c r="AU116" s="40">
        <v>2.2569960807185185E-3</v>
      </c>
    </row>
    <row r="117" spans="1:47" x14ac:dyDescent="0.25">
      <c r="A117" s="7">
        <v>122098202</v>
      </c>
      <c r="B117" s="8" t="s">
        <v>484</v>
      </c>
      <c r="C117" s="8" t="s">
        <v>138</v>
      </c>
      <c r="D117" s="27">
        <v>90813</v>
      </c>
      <c r="E117" s="29">
        <f t="shared" si="10"/>
        <v>94</v>
      </c>
      <c r="F117" s="38" t="str">
        <f t="array" ref="F117">E117&amp;CHOOSE(AND(E117&lt;&gt;{11,12,13})*MIN(4,MOD(E117,10))+1,"th","st","nd","rd","th")</f>
        <v>94th</v>
      </c>
      <c r="G117" s="29">
        <v>26639</v>
      </c>
      <c r="H117" s="30">
        <v>0.60450000000000004</v>
      </c>
      <c r="I117" s="31">
        <v>-1.1629</v>
      </c>
      <c r="J117" s="94">
        <v>439</v>
      </c>
      <c r="K117" s="33">
        <v>0</v>
      </c>
      <c r="L117" s="34">
        <v>4.8899999999999999E-2</v>
      </c>
      <c r="M117" s="29">
        <f t="shared" si="11"/>
        <v>9</v>
      </c>
      <c r="N117" s="38" t="str">
        <f t="array" ref="N117">M117&amp;CHOOSE(AND(M117&lt;&gt;{11,12,13})*MIN(4,MOD(M117,10))+1,"th","st","nd","rd","th")</f>
        <v>9th</v>
      </c>
      <c r="O117" s="34">
        <v>8.2500000000000004E-2</v>
      </c>
      <c r="P117" s="29">
        <f t="shared" si="12"/>
        <v>12</v>
      </c>
      <c r="Q117" s="38" t="str">
        <f t="array" ref="Q117">P117&amp;CHOOSE(AND(P117&lt;&gt;{11,12,13})*MIN(4,MOD(P117,10))+1,"th","st","nd","rd","th")</f>
        <v>12th</v>
      </c>
      <c r="R117" s="35">
        <v>317.29500000000002</v>
      </c>
      <c r="S117" s="35">
        <v>267.65699999999998</v>
      </c>
      <c r="T117" s="35">
        <v>0</v>
      </c>
      <c r="U117" s="35">
        <v>584.952</v>
      </c>
      <c r="V117" s="36">
        <v>305.99900000000008</v>
      </c>
      <c r="W117" s="220">
        <f t="shared" si="13"/>
        <v>2.8295500307229115E-2</v>
      </c>
      <c r="X117" s="29">
        <f t="shared" si="14"/>
        <v>59</v>
      </c>
      <c r="Y117" s="38" t="str">
        <f t="array" ref="Y117">X117&amp;CHOOSE(AND(X117&lt;&gt;{11,12,13})*MIN(4,MOD(X117,10))+1,"th","st","nd","rd","th")</f>
        <v>59th</v>
      </c>
      <c r="Z117" s="37">
        <v>61.2</v>
      </c>
      <c r="AA117" s="28">
        <v>146</v>
      </c>
      <c r="AB117" s="221">
        <f t="shared" si="15"/>
        <v>1.3500511586166783E-2</v>
      </c>
      <c r="AC117" s="29">
        <f t="shared" si="16"/>
        <v>72</v>
      </c>
      <c r="AD117" s="38" t="str">
        <f t="array" ref="AD117">AC117&amp;CHOOSE(AND(AC117&lt;&gt;{11,12,13})*MIN(4,MOD(AC117,10))+1,"th","st","nd","rd","th")</f>
        <v>72nd</v>
      </c>
      <c r="AE117" s="37">
        <v>87.6</v>
      </c>
      <c r="AF117" s="113">
        <v>10814.405000000001</v>
      </c>
      <c r="AG117" s="113">
        <v>11083.787</v>
      </c>
      <c r="AH117" s="113">
        <v>10816.886</v>
      </c>
      <c r="AI117" s="38">
        <v>10905.026</v>
      </c>
      <c r="AJ117" s="29">
        <f t="shared" si="17"/>
        <v>97</v>
      </c>
      <c r="AK117" s="38" t="str">
        <f t="array" ref="AK117">AJ117&amp;CHOOSE(AND(AJ117&lt;&gt;{11,12,13})*MIN(4,MOD(AJ117,10))+1,"th","st","nd","rd","th")</f>
        <v>97th</v>
      </c>
      <c r="AL117" s="38">
        <v>733.75199999999995</v>
      </c>
      <c r="AM117" s="38">
        <v>733.75199999999995</v>
      </c>
      <c r="AN117" s="38">
        <v>11638.778</v>
      </c>
      <c r="AO117" s="29">
        <f t="shared" si="18"/>
        <v>96</v>
      </c>
      <c r="AP117" s="38" t="str">
        <f t="array" ref="AP117">AO117&amp;CHOOSE(AND(AO117&lt;&gt;{11,12,13})*MIN(4,MOD(AO117,10))+1,"th","st","nd","rd","th")</f>
        <v>96th</v>
      </c>
      <c r="AQ117" s="77">
        <v>0.93</v>
      </c>
      <c r="AR117" s="36">
        <v>6543.1459999999997</v>
      </c>
      <c r="AS117" s="29">
        <f t="shared" si="19"/>
        <v>88</v>
      </c>
      <c r="AT117" s="38" t="str">
        <f t="array" ref="AT117">AS117&amp;CHOOSE(AND(AS117&lt;&gt;{11,12,13})*MIN(4,MOD(AS117,10))+1,"th","st","nd","rd","th")</f>
        <v>88th</v>
      </c>
      <c r="AU117" s="40">
        <v>2.2214121806378817E-3</v>
      </c>
    </row>
    <row r="118" spans="1:47" x14ac:dyDescent="0.25">
      <c r="A118" s="7">
        <v>122098403</v>
      </c>
      <c r="B118" s="8" t="s">
        <v>508</v>
      </c>
      <c r="C118" s="8" t="s">
        <v>138</v>
      </c>
      <c r="D118" s="27">
        <v>66047</v>
      </c>
      <c r="E118" s="29">
        <f t="shared" si="10"/>
        <v>78</v>
      </c>
      <c r="F118" s="38" t="str">
        <f t="array" ref="F118">E118&amp;CHOOSE(AND(E118&lt;&gt;{11,12,13})*MIN(4,MOD(E118,10))+1,"th","st","nd","rd","th")</f>
        <v>78th</v>
      </c>
      <c r="G118" s="29">
        <v>13929</v>
      </c>
      <c r="H118" s="30">
        <v>0.83120000000000005</v>
      </c>
      <c r="I118" s="31">
        <v>0.1376</v>
      </c>
      <c r="J118" s="94">
        <v>340</v>
      </c>
      <c r="K118" s="33">
        <v>0</v>
      </c>
      <c r="L118" s="34">
        <v>6.3100000000000003E-2</v>
      </c>
      <c r="M118" s="29">
        <f t="shared" si="11"/>
        <v>16</v>
      </c>
      <c r="N118" s="38" t="str">
        <f t="array" ref="N118">M118&amp;CHOOSE(AND(M118&lt;&gt;{11,12,13})*MIN(4,MOD(M118,10))+1,"th","st","nd","rd","th")</f>
        <v>16th</v>
      </c>
      <c r="O118" s="34">
        <v>0.12939999999999999</v>
      </c>
      <c r="P118" s="29">
        <f t="shared" si="12"/>
        <v>30</v>
      </c>
      <c r="Q118" s="38" t="str">
        <f t="array" ref="Q118">P118&amp;CHOOSE(AND(P118&lt;&gt;{11,12,13})*MIN(4,MOD(P118,10))+1,"th","st","nd","rd","th")</f>
        <v>30th</v>
      </c>
      <c r="R118" s="35">
        <v>202.114</v>
      </c>
      <c r="S118" s="35">
        <v>207.239</v>
      </c>
      <c r="T118" s="35">
        <v>0</v>
      </c>
      <c r="U118" s="35">
        <v>409.35300000000001</v>
      </c>
      <c r="V118" s="36">
        <v>148.82300000000001</v>
      </c>
      <c r="W118" s="220">
        <f t="shared" si="13"/>
        <v>2.7877572680754283E-2</v>
      </c>
      <c r="X118" s="29">
        <f t="shared" si="14"/>
        <v>57</v>
      </c>
      <c r="Y118" s="38" t="str">
        <f t="array" ref="Y118">X118&amp;CHOOSE(AND(X118&lt;&gt;{11,12,13})*MIN(4,MOD(X118,10))+1,"th","st","nd","rd","th")</f>
        <v>57th</v>
      </c>
      <c r="Z118" s="37">
        <v>29.765000000000001</v>
      </c>
      <c r="AA118" s="28">
        <v>116</v>
      </c>
      <c r="AB118" s="221">
        <f t="shared" si="15"/>
        <v>2.1729157663583562E-2</v>
      </c>
      <c r="AC118" s="29">
        <f t="shared" si="16"/>
        <v>81</v>
      </c>
      <c r="AD118" s="38" t="str">
        <f t="array" ref="AD118">AC118&amp;CHOOSE(AND(AC118&lt;&gt;{11,12,13})*MIN(4,MOD(AC118,10))+1,"th","st","nd","rd","th")</f>
        <v>81st</v>
      </c>
      <c r="AE118" s="37">
        <v>69.599999999999994</v>
      </c>
      <c r="AF118" s="113">
        <v>5338.4489999999996</v>
      </c>
      <c r="AG118" s="113">
        <v>5341.4650000000001</v>
      </c>
      <c r="AH118" s="113">
        <v>5374.5469999999996</v>
      </c>
      <c r="AI118" s="38">
        <v>5351.4870000000001</v>
      </c>
      <c r="AJ118" s="29">
        <f t="shared" si="17"/>
        <v>87</v>
      </c>
      <c r="AK118" s="38" t="str">
        <f t="array" ref="AK118">AJ118&amp;CHOOSE(AND(AJ118&lt;&gt;{11,12,13})*MIN(4,MOD(AJ118,10))+1,"th","st","nd","rd","th")</f>
        <v>87th</v>
      </c>
      <c r="AL118" s="38">
        <v>508.71800000000002</v>
      </c>
      <c r="AM118" s="38">
        <v>508.71800000000002</v>
      </c>
      <c r="AN118" s="38">
        <v>5860.2049999999999</v>
      </c>
      <c r="AO118" s="29">
        <f t="shared" si="18"/>
        <v>86</v>
      </c>
      <c r="AP118" s="38" t="str">
        <f t="array" ref="AP118">AO118&amp;CHOOSE(AND(AO118&lt;&gt;{11,12,13})*MIN(4,MOD(AO118,10))+1,"th","st","nd","rd","th")</f>
        <v>86th</v>
      </c>
      <c r="AQ118" s="77">
        <v>1.23</v>
      </c>
      <c r="AR118" s="36">
        <v>5991.3329999999996</v>
      </c>
      <c r="AS118" s="29">
        <f t="shared" si="19"/>
        <v>85</v>
      </c>
      <c r="AT118" s="38" t="str">
        <f t="array" ref="AT118">AS118&amp;CHOOSE(AND(AS118&lt;&gt;{11,12,13})*MIN(4,MOD(AS118,10))+1,"th","st","nd","rd","th")</f>
        <v>85th</v>
      </c>
      <c r="AU118" s="40">
        <v>2.0340704768711721E-3</v>
      </c>
    </row>
    <row r="119" spans="1:47" x14ac:dyDescent="0.25">
      <c r="A119" s="7">
        <v>104101252</v>
      </c>
      <c r="B119" s="8" t="s">
        <v>177</v>
      </c>
      <c r="C119" s="8" t="s">
        <v>178</v>
      </c>
      <c r="D119" s="27">
        <v>51850</v>
      </c>
      <c r="E119" s="29">
        <f t="shared" si="10"/>
        <v>47</v>
      </c>
      <c r="F119" s="38" t="str">
        <f t="array" ref="F119">E119&amp;CHOOSE(AND(E119&lt;&gt;{11,12,13})*MIN(4,MOD(E119,10))+1,"th","st","nd","rd","th")</f>
        <v>47th</v>
      </c>
      <c r="G119" s="29">
        <v>23269</v>
      </c>
      <c r="H119" s="30">
        <v>1.0587</v>
      </c>
      <c r="I119" s="31">
        <v>0.13900000000000001</v>
      </c>
      <c r="J119" s="94">
        <v>339</v>
      </c>
      <c r="K119" s="33">
        <v>0</v>
      </c>
      <c r="L119" s="34">
        <v>0.17929999999999999</v>
      </c>
      <c r="M119" s="29">
        <f t="shared" si="11"/>
        <v>65</v>
      </c>
      <c r="N119" s="38" t="str">
        <f t="array" ref="N119">M119&amp;CHOOSE(AND(M119&lt;&gt;{11,12,13})*MIN(4,MOD(M119,10))+1,"th","st","nd","rd","th")</f>
        <v>65th</v>
      </c>
      <c r="O119" s="34">
        <v>0.1452</v>
      </c>
      <c r="P119" s="29">
        <f t="shared" si="12"/>
        <v>37</v>
      </c>
      <c r="Q119" s="38" t="str">
        <f t="array" ref="Q119">P119&amp;CHOOSE(AND(P119&lt;&gt;{11,12,13})*MIN(4,MOD(P119,10))+1,"th","st","nd","rd","th")</f>
        <v>37th</v>
      </c>
      <c r="R119" s="35">
        <v>720.12400000000002</v>
      </c>
      <c r="S119" s="35">
        <v>291.584</v>
      </c>
      <c r="T119" s="35">
        <v>0</v>
      </c>
      <c r="U119" s="35">
        <v>1011.708</v>
      </c>
      <c r="V119" s="36">
        <v>266.33999999999997</v>
      </c>
      <c r="W119" s="220">
        <f t="shared" si="13"/>
        <v>3.9788773213852477E-2</v>
      </c>
      <c r="X119" s="29">
        <f t="shared" si="14"/>
        <v>80</v>
      </c>
      <c r="Y119" s="38" t="str">
        <f t="array" ref="Y119">X119&amp;CHOOSE(AND(X119&lt;&gt;{11,12,13})*MIN(4,MOD(X119,10))+1,"th","st","nd","rd","th")</f>
        <v>80th</v>
      </c>
      <c r="Z119" s="37">
        <v>53.268000000000001</v>
      </c>
      <c r="AA119" s="28">
        <v>35</v>
      </c>
      <c r="AB119" s="221">
        <f t="shared" si="15"/>
        <v>5.2286816193017824E-3</v>
      </c>
      <c r="AC119" s="29">
        <f t="shared" si="16"/>
        <v>52</v>
      </c>
      <c r="AD119" s="38" t="str">
        <f t="array" ref="AD119">AC119&amp;CHOOSE(AND(AC119&lt;&gt;{11,12,13})*MIN(4,MOD(AC119,10))+1,"th","st","nd","rd","th")</f>
        <v>52nd</v>
      </c>
      <c r="AE119" s="37">
        <v>21</v>
      </c>
      <c r="AF119" s="113">
        <v>6693.848</v>
      </c>
      <c r="AG119" s="113">
        <v>6907.4539999999997</v>
      </c>
      <c r="AH119" s="113">
        <v>7131.1530000000002</v>
      </c>
      <c r="AI119" s="38">
        <v>6910.8180000000002</v>
      </c>
      <c r="AJ119" s="29">
        <f t="shared" si="17"/>
        <v>91</v>
      </c>
      <c r="AK119" s="38" t="str">
        <f t="array" ref="AK119">AJ119&amp;CHOOSE(AND(AJ119&lt;&gt;{11,12,13})*MIN(4,MOD(AJ119,10))+1,"th","st","nd","rd","th")</f>
        <v>91st</v>
      </c>
      <c r="AL119" s="38">
        <v>1085.9760000000001</v>
      </c>
      <c r="AM119" s="38">
        <v>1085.9760000000001</v>
      </c>
      <c r="AN119" s="38">
        <v>7996.7939999999999</v>
      </c>
      <c r="AO119" s="29">
        <f t="shared" si="18"/>
        <v>92</v>
      </c>
      <c r="AP119" s="38" t="str">
        <f t="array" ref="AP119">AO119&amp;CHOOSE(AND(AO119&lt;&gt;{11,12,13})*MIN(4,MOD(AO119,10))+1,"th","st","nd","rd","th")</f>
        <v>92nd</v>
      </c>
      <c r="AQ119" s="77">
        <v>0.8</v>
      </c>
      <c r="AR119" s="36">
        <v>6772.9650000000001</v>
      </c>
      <c r="AS119" s="29">
        <f t="shared" si="19"/>
        <v>89</v>
      </c>
      <c r="AT119" s="38" t="str">
        <f t="array" ref="AT119">AS119&amp;CHOOSE(AND(AS119&lt;&gt;{11,12,13})*MIN(4,MOD(AS119,10))+1,"th","st","nd","rd","th")</f>
        <v>89th</v>
      </c>
      <c r="AU119" s="40">
        <v>2.2994362268599924E-3</v>
      </c>
    </row>
    <row r="120" spans="1:47" x14ac:dyDescent="0.25">
      <c r="A120" s="7">
        <v>104103603</v>
      </c>
      <c r="B120" s="8" t="s">
        <v>357</v>
      </c>
      <c r="C120" s="8" t="s">
        <v>178</v>
      </c>
      <c r="D120" s="27">
        <v>51024</v>
      </c>
      <c r="E120" s="29">
        <f t="shared" si="10"/>
        <v>43</v>
      </c>
      <c r="F120" s="38" t="str">
        <f t="array" ref="F120">E120&amp;CHOOSE(AND(E120&lt;&gt;{11,12,13})*MIN(4,MOD(E120,10))+1,"th","st","nd","rd","th")</f>
        <v>43rd</v>
      </c>
      <c r="G120" s="29">
        <v>4046</v>
      </c>
      <c r="H120" s="30">
        <v>1.0759000000000001</v>
      </c>
      <c r="I120" s="31">
        <v>0.80189999999999995</v>
      </c>
      <c r="J120" s="94">
        <v>113</v>
      </c>
      <c r="K120" s="33">
        <v>72.747</v>
      </c>
      <c r="L120" s="34">
        <v>0.13619999999999999</v>
      </c>
      <c r="M120" s="29">
        <f t="shared" si="11"/>
        <v>47</v>
      </c>
      <c r="N120" s="38" t="str">
        <f t="array" ref="N120">M120&amp;CHOOSE(AND(M120&lt;&gt;{11,12,13})*MIN(4,MOD(M120,10))+1,"th","st","nd","rd","th")</f>
        <v>47th</v>
      </c>
      <c r="O120" s="34">
        <v>0.187</v>
      </c>
      <c r="P120" s="29">
        <f t="shared" si="12"/>
        <v>57</v>
      </c>
      <c r="Q120" s="38" t="str">
        <f t="array" ref="Q120">P120&amp;CHOOSE(AND(P120&lt;&gt;{11,12,13})*MIN(4,MOD(P120,10))+1,"th","st","nd","rd","th")</f>
        <v>57th</v>
      </c>
      <c r="R120" s="35">
        <v>122.996</v>
      </c>
      <c r="S120" s="35">
        <v>84.436000000000007</v>
      </c>
      <c r="T120" s="35">
        <v>0</v>
      </c>
      <c r="U120" s="35">
        <v>207.43199999999999</v>
      </c>
      <c r="V120" s="36">
        <v>38.714000000000006</v>
      </c>
      <c r="W120" s="220">
        <f t="shared" si="13"/>
        <v>2.5722015664158739E-2</v>
      </c>
      <c r="X120" s="29">
        <f t="shared" si="14"/>
        <v>50</v>
      </c>
      <c r="Y120" s="38" t="str">
        <f t="array" ref="Y120">X120&amp;CHOOSE(AND(X120&lt;&gt;{11,12,13})*MIN(4,MOD(X120,10))+1,"th","st","nd","rd","th")</f>
        <v>50th</v>
      </c>
      <c r="Z120" s="37">
        <v>7.7430000000000003</v>
      </c>
      <c r="AA120" s="28">
        <v>0</v>
      </c>
      <c r="AB120" s="221">
        <f t="shared" si="15"/>
        <v>0</v>
      </c>
      <c r="AC120" s="29">
        <f t="shared" si="16"/>
        <v>1</v>
      </c>
      <c r="AD120" s="38" t="str">
        <f t="array" ref="AD120">AC120&amp;CHOOSE(AND(AC120&lt;&gt;{11,12,13})*MIN(4,MOD(AC120,10))+1,"th","st","nd","rd","th")</f>
        <v>1st</v>
      </c>
      <c r="AE120" s="37">
        <v>0</v>
      </c>
      <c r="AF120" s="113">
        <v>1505.0920000000001</v>
      </c>
      <c r="AG120" s="113">
        <v>1551.8240000000001</v>
      </c>
      <c r="AH120" s="113">
        <v>1578.884</v>
      </c>
      <c r="AI120" s="38">
        <v>1545.2670000000001</v>
      </c>
      <c r="AJ120" s="29">
        <f t="shared" si="17"/>
        <v>34</v>
      </c>
      <c r="AK120" s="38" t="str">
        <f t="array" ref="AK120">AJ120&amp;CHOOSE(AND(AJ120&lt;&gt;{11,12,13})*MIN(4,MOD(AJ120,10))+1,"th","st","nd","rd","th")</f>
        <v>34th</v>
      </c>
      <c r="AL120" s="38">
        <v>215.17500000000001</v>
      </c>
      <c r="AM120" s="38">
        <v>287.92200000000003</v>
      </c>
      <c r="AN120" s="38">
        <v>1833.1890000000001</v>
      </c>
      <c r="AO120" s="29">
        <f t="shared" si="18"/>
        <v>34</v>
      </c>
      <c r="AP120" s="38" t="str">
        <f t="array" ref="AP120">AO120&amp;CHOOSE(AND(AO120&lt;&gt;{11,12,13})*MIN(4,MOD(AO120,10))+1,"th","st","nd","rd","th")</f>
        <v>34th</v>
      </c>
      <c r="AQ120" s="77">
        <v>0.98</v>
      </c>
      <c r="AR120" s="36">
        <v>1932.8810000000001</v>
      </c>
      <c r="AS120" s="29">
        <f t="shared" si="19"/>
        <v>34</v>
      </c>
      <c r="AT120" s="38" t="str">
        <f t="array" ref="AT120">AS120&amp;CHOOSE(AND(AS120&lt;&gt;{11,12,13})*MIN(4,MOD(AS120,10))+1,"th","st","nd","rd","th")</f>
        <v>34th</v>
      </c>
      <c r="AU120" s="40">
        <v>6.5621726874557436E-4</v>
      </c>
    </row>
    <row r="121" spans="1:47" x14ac:dyDescent="0.25">
      <c r="A121" s="7">
        <v>104105003</v>
      </c>
      <c r="B121" s="8" t="s">
        <v>392</v>
      </c>
      <c r="C121" s="8" t="s">
        <v>178</v>
      </c>
      <c r="D121" s="27">
        <v>91216</v>
      </c>
      <c r="E121" s="29">
        <f t="shared" si="10"/>
        <v>95</v>
      </c>
      <c r="F121" s="38" t="str">
        <f t="array" ref="F121">E121&amp;CHOOSE(AND(E121&lt;&gt;{11,12,13})*MIN(4,MOD(E121,10))+1,"th","st","nd","rd","th")</f>
        <v>95th</v>
      </c>
      <c r="G121" s="29">
        <v>7999</v>
      </c>
      <c r="H121" s="30">
        <v>0.6018</v>
      </c>
      <c r="I121" s="31">
        <v>0.34089999999999998</v>
      </c>
      <c r="J121" s="94">
        <v>301</v>
      </c>
      <c r="K121" s="33">
        <v>0</v>
      </c>
      <c r="L121" s="34">
        <v>0</v>
      </c>
      <c r="M121" s="29">
        <f t="shared" si="11"/>
        <v>0</v>
      </c>
      <c r="N121" s="38" t="str">
        <f t="array" ref="N121">M121&amp;CHOOSE(AND(M121&lt;&gt;{11,12,13})*MIN(4,MOD(M121,10))+1,"th","st","nd","rd","th")</f>
        <v>0th</v>
      </c>
      <c r="O121" s="34">
        <v>4.8399999999999999E-2</v>
      </c>
      <c r="P121" s="29">
        <f t="shared" si="12"/>
        <v>4</v>
      </c>
      <c r="Q121" s="38" t="str">
        <f t="array" ref="Q121">P121&amp;CHOOSE(AND(P121&lt;&gt;{11,12,13})*MIN(4,MOD(P121,10))+1,"th","st","nd","rd","th")</f>
        <v>4th</v>
      </c>
      <c r="R121" s="35">
        <v>0</v>
      </c>
      <c r="S121" s="35">
        <v>47.715000000000003</v>
      </c>
      <c r="T121" s="35">
        <v>0</v>
      </c>
      <c r="U121" s="35">
        <v>47.715000000000003</v>
      </c>
      <c r="V121" s="36">
        <v>67.513000000000005</v>
      </c>
      <c r="W121" s="220">
        <f t="shared" si="13"/>
        <v>2.0544804154424574E-2</v>
      </c>
      <c r="X121" s="29">
        <f t="shared" si="14"/>
        <v>35</v>
      </c>
      <c r="Y121" s="38" t="str">
        <f t="array" ref="Y121">X121&amp;CHOOSE(AND(X121&lt;&gt;{11,12,13})*MIN(4,MOD(X121,10))+1,"th","st","nd","rd","th")</f>
        <v>35th</v>
      </c>
      <c r="Z121" s="37">
        <v>13.503</v>
      </c>
      <c r="AA121" s="28">
        <v>14</v>
      </c>
      <c r="AB121" s="221">
        <f t="shared" si="15"/>
        <v>4.2603240585064213E-3</v>
      </c>
      <c r="AC121" s="29">
        <f t="shared" si="16"/>
        <v>47</v>
      </c>
      <c r="AD121" s="38" t="str">
        <f t="array" ref="AD121">AC121&amp;CHOOSE(AND(AC121&lt;&gt;{11,12,13})*MIN(4,MOD(AC121,10))+1,"th","st","nd","rd","th")</f>
        <v>47th</v>
      </c>
      <c r="AE121" s="37">
        <v>8.4</v>
      </c>
      <c r="AF121" s="113">
        <v>3286.1350000000002</v>
      </c>
      <c r="AG121" s="113">
        <v>3236.741</v>
      </c>
      <c r="AH121" s="113">
        <v>3253.0329999999999</v>
      </c>
      <c r="AI121" s="38">
        <v>3258.636</v>
      </c>
      <c r="AJ121" s="29">
        <f t="shared" si="17"/>
        <v>69</v>
      </c>
      <c r="AK121" s="38" t="str">
        <f t="array" ref="AK121">AJ121&amp;CHOOSE(AND(AJ121&lt;&gt;{11,12,13})*MIN(4,MOD(AJ121,10))+1,"th","st","nd","rd","th")</f>
        <v>69th</v>
      </c>
      <c r="AL121" s="38">
        <v>69.617999999999995</v>
      </c>
      <c r="AM121" s="38">
        <v>69.617999999999995</v>
      </c>
      <c r="AN121" s="38">
        <v>3328.2539999999999</v>
      </c>
      <c r="AO121" s="29">
        <f t="shared" si="18"/>
        <v>64</v>
      </c>
      <c r="AP121" s="38" t="str">
        <f t="array" ref="AP121">AO121&amp;CHOOSE(AND(AO121&lt;&gt;{11,12,13})*MIN(4,MOD(AO121,10))+1,"th","st","nd","rd","th")</f>
        <v>64th</v>
      </c>
      <c r="AQ121" s="77">
        <v>0.84</v>
      </c>
      <c r="AR121" s="36">
        <v>1682.472</v>
      </c>
      <c r="AS121" s="29">
        <f t="shared" si="19"/>
        <v>27</v>
      </c>
      <c r="AT121" s="38" t="str">
        <f t="array" ref="AT121">AS121&amp;CHOOSE(AND(AS121&lt;&gt;{11,12,13})*MIN(4,MOD(AS121,10))+1,"th","st","nd","rd","th")</f>
        <v>27th</v>
      </c>
      <c r="AU121" s="40">
        <v>5.712028731106074E-4</v>
      </c>
    </row>
    <row r="122" spans="1:47" x14ac:dyDescent="0.25">
      <c r="A122" s="7">
        <v>104105353</v>
      </c>
      <c r="B122" s="8" t="s">
        <v>414</v>
      </c>
      <c r="C122" s="8" t="s">
        <v>178</v>
      </c>
      <c r="D122" s="27">
        <v>50852</v>
      </c>
      <c r="E122" s="29">
        <f t="shared" si="10"/>
        <v>43</v>
      </c>
      <c r="F122" s="38" t="str">
        <f t="array" ref="F122">E122&amp;CHOOSE(AND(E122&lt;&gt;{11,12,13})*MIN(4,MOD(E122,10))+1,"th","st","nd","rd","th")</f>
        <v>43rd</v>
      </c>
      <c r="G122" s="29">
        <v>3683</v>
      </c>
      <c r="H122" s="30">
        <v>1.0794999999999999</v>
      </c>
      <c r="I122" s="31">
        <v>0.83689999999999998</v>
      </c>
      <c r="J122" s="94">
        <v>82</v>
      </c>
      <c r="K122" s="33">
        <v>115.798</v>
      </c>
      <c r="L122" s="34">
        <v>0.22020000000000001</v>
      </c>
      <c r="M122" s="29">
        <f t="shared" si="11"/>
        <v>77</v>
      </c>
      <c r="N122" s="38" t="str">
        <f t="array" ref="N122">M122&amp;CHOOSE(AND(M122&lt;&gt;{11,12,13})*MIN(4,MOD(M122,10))+1,"th","st","nd","rd","th")</f>
        <v>77th</v>
      </c>
      <c r="O122" s="34">
        <v>0.16370000000000001</v>
      </c>
      <c r="P122" s="29">
        <f t="shared" si="12"/>
        <v>45</v>
      </c>
      <c r="Q122" s="38" t="str">
        <f t="array" ref="Q122">P122&amp;CHOOSE(AND(P122&lt;&gt;{11,12,13})*MIN(4,MOD(P122,10))+1,"th","st","nd","rd","th")</f>
        <v>45th</v>
      </c>
      <c r="R122" s="35">
        <v>174.172</v>
      </c>
      <c r="S122" s="35">
        <v>64.741</v>
      </c>
      <c r="T122" s="35">
        <v>0</v>
      </c>
      <c r="U122" s="35">
        <v>238.91300000000001</v>
      </c>
      <c r="V122" s="36">
        <v>32.180999999999997</v>
      </c>
      <c r="W122" s="220">
        <f t="shared" si="13"/>
        <v>2.441126160124707E-2</v>
      </c>
      <c r="X122" s="29">
        <f t="shared" si="14"/>
        <v>46</v>
      </c>
      <c r="Y122" s="38" t="str">
        <f t="array" ref="Y122">X122&amp;CHOOSE(AND(X122&lt;&gt;{11,12,13})*MIN(4,MOD(X122,10))+1,"th","st","nd","rd","th")</f>
        <v>46th</v>
      </c>
      <c r="Z122" s="37">
        <v>6.4359999999999999</v>
      </c>
      <c r="AA122" s="28">
        <v>0</v>
      </c>
      <c r="AB122" s="221">
        <f t="shared" si="15"/>
        <v>0</v>
      </c>
      <c r="AC122" s="29">
        <f t="shared" si="16"/>
        <v>1</v>
      </c>
      <c r="AD122" s="38" t="str">
        <f t="array" ref="AD122">AC122&amp;CHOOSE(AND(AC122&lt;&gt;{11,12,13})*MIN(4,MOD(AC122,10))+1,"th","st","nd","rd","th")</f>
        <v>1st</v>
      </c>
      <c r="AE122" s="37">
        <v>0</v>
      </c>
      <c r="AF122" s="113">
        <v>1318.2850000000001</v>
      </c>
      <c r="AG122" s="113">
        <v>1325.79</v>
      </c>
      <c r="AH122" s="113">
        <v>1334.817</v>
      </c>
      <c r="AI122" s="38">
        <v>1326.297</v>
      </c>
      <c r="AJ122" s="29">
        <f t="shared" si="17"/>
        <v>28</v>
      </c>
      <c r="AK122" s="38" t="str">
        <f t="array" ref="AK122">AJ122&amp;CHOOSE(AND(AJ122&lt;&gt;{11,12,13})*MIN(4,MOD(AJ122,10))+1,"th","st","nd","rd","th")</f>
        <v>28th</v>
      </c>
      <c r="AL122" s="38">
        <v>245.34899999999999</v>
      </c>
      <c r="AM122" s="38">
        <v>361.14699999999999</v>
      </c>
      <c r="AN122" s="38">
        <v>1687.444</v>
      </c>
      <c r="AO122" s="29">
        <f t="shared" si="18"/>
        <v>29</v>
      </c>
      <c r="AP122" s="38" t="str">
        <f t="array" ref="AP122">AO122&amp;CHOOSE(AND(AO122&lt;&gt;{11,12,13})*MIN(4,MOD(AO122,10))+1,"th","st","nd","rd","th")</f>
        <v>29th</v>
      </c>
      <c r="AQ122" s="77">
        <v>0.94</v>
      </c>
      <c r="AR122" s="36">
        <v>1712.3</v>
      </c>
      <c r="AS122" s="29">
        <f t="shared" si="19"/>
        <v>27</v>
      </c>
      <c r="AT122" s="38" t="str">
        <f t="array" ref="AT122">AS122&amp;CHOOSE(AND(AS122&lt;&gt;{11,12,13})*MIN(4,MOD(AS122,10))+1,"th","st","nd","rd","th")</f>
        <v>27th</v>
      </c>
      <c r="AU122" s="40">
        <v>5.8132954344993144E-4</v>
      </c>
    </row>
    <row r="123" spans="1:47" x14ac:dyDescent="0.25">
      <c r="A123" s="7">
        <v>104107903</v>
      </c>
      <c r="B123" s="8" t="s">
        <v>534</v>
      </c>
      <c r="C123" s="8" t="s">
        <v>178</v>
      </c>
      <c r="D123" s="27">
        <v>87933</v>
      </c>
      <c r="E123" s="29">
        <f t="shared" si="10"/>
        <v>94</v>
      </c>
      <c r="F123" s="38" t="str">
        <f t="array" ref="F123">E123&amp;CHOOSE(AND(E123&lt;&gt;{11,12,13})*MIN(4,MOD(E123,10))+1,"th","st","nd","rd","th")</f>
        <v>94th</v>
      </c>
      <c r="G123" s="29">
        <v>18677</v>
      </c>
      <c r="H123" s="30">
        <v>0.62429999999999997</v>
      </c>
      <c r="I123" s="31">
        <v>-2.06E-2</v>
      </c>
      <c r="J123" s="94">
        <v>363</v>
      </c>
      <c r="K123" s="33">
        <v>0</v>
      </c>
      <c r="L123" s="34">
        <v>3.8899999999999997E-2</v>
      </c>
      <c r="M123" s="29">
        <f t="shared" si="11"/>
        <v>5</v>
      </c>
      <c r="N123" s="38" t="str">
        <f t="array" ref="N123">M123&amp;CHOOSE(AND(M123&lt;&gt;{11,12,13})*MIN(4,MOD(M123,10))+1,"th","st","nd","rd","th")</f>
        <v>5th</v>
      </c>
      <c r="O123" s="34">
        <v>8.1799999999999998E-2</v>
      </c>
      <c r="P123" s="29">
        <f t="shared" si="12"/>
        <v>11</v>
      </c>
      <c r="Q123" s="38" t="str">
        <f t="array" ref="Q123">P123&amp;CHOOSE(AND(P123&lt;&gt;{11,12,13})*MIN(4,MOD(P123,10))+1,"th","st","nd","rd","th")</f>
        <v>11th</v>
      </c>
      <c r="R123" s="35">
        <v>165.52</v>
      </c>
      <c r="S123" s="35">
        <v>174.03</v>
      </c>
      <c r="T123" s="35">
        <v>0</v>
      </c>
      <c r="U123" s="35">
        <v>339.55</v>
      </c>
      <c r="V123" s="36">
        <v>114.17299999999999</v>
      </c>
      <c r="W123" s="220">
        <f t="shared" si="13"/>
        <v>1.6099579281399767E-2</v>
      </c>
      <c r="X123" s="29">
        <f t="shared" si="14"/>
        <v>24</v>
      </c>
      <c r="Y123" s="38" t="str">
        <f t="array" ref="Y123">X123&amp;CHOOSE(AND(X123&lt;&gt;{11,12,13})*MIN(4,MOD(X123,10))+1,"th","st","nd","rd","th")</f>
        <v>24th</v>
      </c>
      <c r="Z123" s="37">
        <v>22.835000000000001</v>
      </c>
      <c r="AA123" s="28">
        <v>57</v>
      </c>
      <c r="AB123" s="221">
        <f t="shared" si="15"/>
        <v>8.0375922419467557E-3</v>
      </c>
      <c r="AC123" s="29">
        <f t="shared" si="16"/>
        <v>60</v>
      </c>
      <c r="AD123" s="38" t="str">
        <f t="array" ref="AD123">AC123&amp;CHOOSE(AND(AC123&lt;&gt;{11,12,13})*MIN(4,MOD(AC123,10))+1,"th","st","nd","rd","th")</f>
        <v>60th</v>
      </c>
      <c r="AE123" s="37">
        <v>34.200000000000003</v>
      </c>
      <c r="AF123" s="113">
        <v>7091.6760000000004</v>
      </c>
      <c r="AG123" s="113">
        <v>7111.134</v>
      </c>
      <c r="AH123" s="113">
        <v>7144.9170000000004</v>
      </c>
      <c r="AI123" s="38">
        <v>7115.9089999999997</v>
      </c>
      <c r="AJ123" s="29">
        <f t="shared" si="17"/>
        <v>92</v>
      </c>
      <c r="AK123" s="38" t="str">
        <f t="array" ref="AK123">AJ123&amp;CHOOSE(AND(AJ123&lt;&gt;{11,12,13})*MIN(4,MOD(AJ123,10))+1,"th","st","nd","rd","th")</f>
        <v>92nd</v>
      </c>
      <c r="AL123" s="38">
        <v>396.58499999999998</v>
      </c>
      <c r="AM123" s="38">
        <v>396.58499999999998</v>
      </c>
      <c r="AN123" s="38">
        <v>7512.4939999999997</v>
      </c>
      <c r="AO123" s="29">
        <f t="shared" si="18"/>
        <v>91</v>
      </c>
      <c r="AP123" s="38" t="str">
        <f t="array" ref="AP123">AO123&amp;CHOOSE(AND(AO123&lt;&gt;{11,12,13})*MIN(4,MOD(AO123,10))+1,"th","st","nd","rd","th")</f>
        <v>91st</v>
      </c>
      <c r="AQ123" s="77">
        <v>0.87</v>
      </c>
      <c r="AR123" s="36">
        <v>4080.3440000000001</v>
      </c>
      <c r="AS123" s="29">
        <f t="shared" si="19"/>
        <v>73</v>
      </c>
      <c r="AT123" s="38" t="str">
        <f t="array" ref="AT123">AS123&amp;CHOOSE(AND(AS123&lt;&gt;{11,12,13})*MIN(4,MOD(AS123,10))+1,"th","st","nd","rd","th")</f>
        <v>73rd</v>
      </c>
      <c r="AU123" s="40">
        <v>1.3852855893468827E-3</v>
      </c>
    </row>
    <row r="124" spans="1:47" x14ac:dyDescent="0.25">
      <c r="A124" s="7">
        <v>104107503</v>
      </c>
      <c r="B124" s="8" t="s">
        <v>545</v>
      </c>
      <c r="C124" s="8" t="s">
        <v>178</v>
      </c>
      <c r="D124" s="27">
        <v>50227</v>
      </c>
      <c r="E124" s="29">
        <f t="shared" si="10"/>
        <v>42</v>
      </c>
      <c r="F124" s="38" t="str">
        <f t="array" ref="F124">E124&amp;CHOOSE(AND(E124&lt;&gt;{11,12,13})*MIN(4,MOD(E124,10))+1,"th","st","nd","rd","th")</f>
        <v>42nd</v>
      </c>
      <c r="G124" s="29">
        <v>7596</v>
      </c>
      <c r="H124" s="30">
        <v>1.0929</v>
      </c>
      <c r="I124" s="31">
        <v>0.72950000000000004</v>
      </c>
      <c r="J124" s="94">
        <v>169</v>
      </c>
      <c r="K124" s="33">
        <v>0</v>
      </c>
      <c r="L124" s="34">
        <v>0.1067</v>
      </c>
      <c r="M124" s="29">
        <f t="shared" si="11"/>
        <v>33</v>
      </c>
      <c r="N124" s="38" t="str">
        <f t="array" ref="N124">M124&amp;CHOOSE(AND(M124&lt;&gt;{11,12,13})*MIN(4,MOD(M124,10))+1,"th","st","nd","rd","th")</f>
        <v>33rd</v>
      </c>
      <c r="O124" s="34">
        <v>0.1663</v>
      </c>
      <c r="P124" s="29">
        <f t="shared" si="12"/>
        <v>47</v>
      </c>
      <c r="Q124" s="38" t="str">
        <f t="array" ref="Q124">P124&amp;CHOOSE(AND(P124&lt;&gt;{11,12,13})*MIN(4,MOD(P124,10))+1,"th","st","nd","rd","th")</f>
        <v>47th</v>
      </c>
      <c r="R124" s="35">
        <v>135.72200000000001</v>
      </c>
      <c r="S124" s="35">
        <v>105.76600000000001</v>
      </c>
      <c r="T124" s="35">
        <v>0</v>
      </c>
      <c r="U124" s="35">
        <v>241.488</v>
      </c>
      <c r="V124" s="36">
        <v>73.919999999999987</v>
      </c>
      <c r="W124" s="220">
        <f t="shared" si="13"/>
        <v>3.4868089000419808E-2</v>
      </c>
      <c r="X124" s="29">
        <f t="shared" si="14"/>
        <v>72</v>
      </c>
      <c r="Y124" s="38" t="str">
        <f t="array" ref="Y124">X124&amp;CHOOSE(AND(X124&lt;&gt;{11,12,13})*MIN(4,MOD(X124,10))+1,"th","st","nd","rd","th")</f>
        <v>72nd</v>
      </c>
      <c r="Z124" s="37">
        <v>14.784000000000001</v>
      </c>
      <c r="AA124" s="28">
        <v>8</v>
      </c>
      <c r="AB124" s="221">
        <f t="shared" si="15"/>
        <v>3.7736027056731402E-3</v>
      </c>
      <c r="AC124" s="29">
        <f t="shared" si="16"/>
        <v>44</v>
      </c>
      <c r="AD124" s="38" t="str">
        <f t="array" ref="AD124">AC124&amp;CHOOSE(AND(AC124&lt;&gt;{11,12,13})*MIN(4,MOD(AC124,10))+1,"th","st","nd","rd","th")</f>
        <v>44th</v>
      </c>
      <c r="AE124" s="37">
        <v>4.8</v>
      </c>
      <c r="AF124" s="113">
        <v>2119.9899999999998</v>
      </c>
      <c r="AG124" s="113">
        <v>2178.2440000000001</v>
      </c>
      <c r="AH124" s="113">
        <v>2153.6260000000002</v>
      </c>
      <c r="AI124" s="38">
        <v>2150.62</v>
      </c>
      <c r="AJ124" s="29">
        <f t="shared" si="17"/>
        <v>51</v>
      </c>
      <c r="AK124" s="38" t="str">
        <f t="array" ref="AK124">AJ124&amp;CHOOSE(AND(AJ124&lt;&gt;{11,12,13})*MIN(4,MOD(AJ124,10))+1,"th","st","nd","rd","th")</f>
        <v>51st</v>
      </c>
      <c r="AL124" s="38">
        <v>261.072</v>
      </c>
      <c r="AM124" s="38">
        <v>261.072</v>
      </c>
      <c r="AN124" s="38">
        <v>2411.692</v>
      </c>
      <c r="AO124" s="29">
        <f t="shared" si="18"/>
        <v>48</v>
      </c>
      <c r="AP124" s="38" t="str">
        <f t="array" ref="AP124">AO124&amp;CHOOSE(AND(AO124&lt;&gt;{11,12,13})*MIN(4,MOD(AO124,10))+1,"th","st","nd","rd","th")</f>
        <v>48th</v>
      </c>
      <c r="AQ124" s="77">
        <v>0.84</v>
      </c>
      <c r="AR124" s="36">
        <v>2214.02</v>
      </c>
      <c r="AS124" s="29">
        <f t="shared" si="19"/>
        <v>41</v>
      </c>
      <c r="AT124" s="38" t="str">
        <f t="array" ref="AT124">AS124&amp;CHOOSE(AND(AS124&lt;&gt;{11,12,13})*MIN(4,MOD(AS124,10))+1,"th","st","nd","rd","th")</f>
        <v>41st</v>
      </c>
      <c r="AU124" s="40">
        <v>7.5166456566548925E-4</v>
      </c>
    </row>
    <row r="125" spans="1:47" x14ac:dyDescent="0.25">
      <c r="A125" s="7">
        <v>104107803</v>
      </c>
      <c r="B125" s="8" t="s">
        <v>551</v>
      </c>
      <c r="C125" s="8" t="s">
        <v>178</v>
      </c>
      <c r="D125" s="27">
        <v>61181</v>
      </c>
      <c r="E125" s="29">
        <f t="shared" si="10"/>
        <v>70</v>
      </c>
      <c r="F125" s="38" t="str">
        <f t="array" ref="F125">E125&amp;CHOOSE(AND(E125&lt;&gt;{11,12,13})*MIN(4,MOD(E125,10))+1,"th","st","nd","rd","th")</f>
        <v>70th</v>
      </c>
      <c r="G125" s="29">
        <v>7669</v>
      </c>
      <c r="H125" s="30">
        <v>0.89729999999999999</v>
      </c>
      <c r="I125" s="31">
        <v>0.65239999999999998</v>
      </c>
      <c r="J125" s="94">
        <v>205</v>
      </c>
      <c r="K125" s="33">
        <v>0</v>
      </c>
      <c r="L125" s="34">
        <v>4.8399999999999999E-2</v>
      </c>
      <c r="M125" s="29">
        <f t="shared" si="11"/>
        <v>8</v>
      </c>
      <c r="N125" s="38" t="str">
        <f t="array" ref="N125">M125&amp;CHOOSE(AND(M125&lt;&gt;{11,12,13})*MIN(4,MOD(M125,10))+1,"th","st","nd","rd","th")</f>
        <v>8th</v>
      </c>
      <c r="O125" s="34">
        <v>9.6299999999999997E-2</v>
      </c>
      <c r="P125" s="29">
        <f t="shared" si="12"/>
        <v>15</v>
      </c>
      <c r="Q125" s="38" t="str">
        <f t="array" ref="Q125">P125&amp;CHOOSE(AND(P125&lt;&gt;{11,12,13})*MIN(4,MOD(P125,10))+1,"th","st","nd","rd","th")</f>
        <v>15th</v>
      </c>
      <c r="R125" s="35">
        <v>68.099000000000004</v>
      </c>
      <c r="S125" s="35">
        <v>67.748000000000005</v>
      </c>
      <c r="T125" s="35">
        <v>0</v>
      </c>
      <c r="U125" s="35">
        <v>135.84700000000001</v>
      </c>
      <c r="V125" s="36">
        <v>42.245999999999995</v>
      </c>
      <c r="W125" s="220">
        <f t="shared" si="13"/>
        <v>1.8015205846946228E-2</v>
      </c>
      <c r="X125" s="29">
        <f t="shared" si="14"/>
        <v>30</v>
      </c>
      <c r="Y125" s="38" t="str">
        <f t="array" ref="Y125">X125&amp;CHOOSE(AND(X125&lt;&gt;{11,12,13})*MIN(4,MOD(X125,10))+1,"th","st","nd","rd","th")</f>
        <v>30th</v>
      </c>
      <c r="Z125" s="37">
        <v>8.4489999999999998</v>
      </c>
      <c r="AA125" s="28">
        <v>0</v>
      </c>
      <c r="AB125" s="221">
        <f t="shared" si="15"/>
        <v>0</v>
      </c>
      <c r="AC125" s="29">
        <f t="shared" si="16"/>
        <v>1</v>
      </c>
      <c r="AD125" s="38" t="str">
        <f t="array" ref="AD125">AC125&amp;CHOOSE(AND(AC125&lt;&gt;{11,12,13})*MIN(4,MOD(AC125,10))+1,"th","st","nd","rd","th")</f>
        <v>1st</v>
      </c>
      <c r="AE125" s="37">
        <v>0</v>
      </c>
      <c r="AF125" s="113">
        <v>2345.0189999999998</v>
      </c>
      <c r="AG125" s="113">
        <v>2425.9189999999999</v>
      </c>
      <c r="AH125" s="113">
        <v>2510.1689999999999</v>
      </c>
      <c r="AI125" s="38">
        <v>2427.0360000000001</v>
      </c>
      <c r="AJ125" s="29">
        <f t="shared" si="17"/>
        <v>57</v>
      </c>
      <c r="AK125" s="38" t="str">
        <f t="array" ref="AK125">AJ125&amp;CHOOSE(AND(AJ125&lt;&gt;{11,12,13})*MIN(4,MOD(AJ125,10))+1,"th","st","nd","rd","th")</f>
        <v>57th</v>
      </c>
      <c r="AL125" s="38">
        <v>144.29599999999999</v>
      </c>
      <c r="AM125" s="38">
        <v>144.29599999999999</v>
      </c>
      <c r="AN125" s="38">
        <v>2571.3319999999999</v>
      </c>
      <c r="AO125" s="29">
        <f t="shared" si="18"/>
        <v>53</v>
      </c>
      <c r="AP125" s="38" t="str">
        <f t="array" ref="AP125">AO125&amp;CHOOSE(AND(AO125&lt;&gt;{11,12,13})*MIN(4,MOD(AO125,10))+1,"th","st","nd","rd","th")</f>
        <v>53rd</v>
      </c>
      <c r="AQ125" s="77">
        <v>0.83</v>
      </c>
      <c r="AR125" s="36">
        <v>1915.0229999999999</v>
      </c>
      <c r="AS125" s="29">
        <f t="shared" si="19"/>
        <v>34</v>
      </c>
      <c r="AT125" s="38" t="str">
        <f t="array" ref="AT125">AS125&amp;CHOOSE(AND(AS125&lt;&gt;{11,12,13})*MIN(4,MOD(AS125,10))+1,"th","st","nd","rd","th")</f>
        <v>34th</v>
      </c>
      <c r="AU125" s="40">
        <v>6.501544392256719E-4</v>
      </c>
    </row>
    <row r="126" spans="1:47" x14ac:dyDescent="0.25">
      <c r="A126" s="7">
        <v>108110603</v>
      </c>
      <c r="B126" s="8" t="s">
        <v>154</v>
      </c>
      <c r="C126" s="8" t="s">
        <v>155</v>
      </c>
      <c r="D126" s="27">
        <v>38990</v>
      </c>
      <c r="E126" s="29">
        <f t="shared" si="10"/>
        <v>8</v>
      </c>
      <c r="F126" s="38" t="str">
        <f t="array" ref="F126">E126&amp;CHOOSE(AND(E126&lt;&gt;{11,12,13})*MIN(4,MOD(E126,10))+1,"th","st","nd","rd","th")</f>
        <v>8th</v>
      </c>
      <c r="G126" s="29">
        <v>2118</v>
      </c>
      <c r="H126" s="30">
        <v>1.4078999999999999</v>
      </c>
      <c r="I126" s="31">
        <v>0.83450000000000002</v>
      </c>
      <c r="J126" s="94">
        <v>85</v>
      </c>
      <c r="K126" s="33">
        <v>67.302999999999997</v>
      </c>
      <c r="L126" s="34">
        <v>0.3543</v>
      </c>
      <c r="M126" s="29">
        <f t="shared" si="11"/>
        <v>94</v>
      </c>
      <c r="N126" s="38" t="str">
        <f t="array" ref="N126">M126&amp;CHOOSE(AND(M126&lt;&gt;{11,12,13})*MIN(4,MOD(M126,10))+1,"th","st","nd","rd","th")</f>
        <v>94th</v>
      </c>
      <c r="O126" s="34">
        <v>0.2387</v>
      </c>
      <c r="P126" s="29">
        <f t="shared" si="12"/>
        <v>81</v>
      </c>
      <c r="Q126" s="38" t="str">
        <f t="array" ref="Q126">P126&amp;CHOOSE(AND(P126&lt;&gt;{11,12,13})*MIN(4,MOD(P126,10))+1,"th","st","nd","rd","th")</f>
        <v>81st</v>
      </c>
      <c r="R126" s="35">
        <v>145.27000000000001</v>
      </c>
      <c r="S126" s="35">
        <v>48.936</v>
      </c>
      <c r="T126" s="35">
        <v>72.635000000000005</v>
      </c>
      <c r="U126" s="35">
        <v>266.84100000000001</v>
      </c>
      <c r="V126" s="36">
        <v>11.349</v>
      </c>
      <c r="W126" s="220">
        <f t="shared" si="13"/>
        <v>1.6607450158626098E-2</v>
      </c>
      <c r="X126" s="29">
        <f t="shared" si="14"/>
        <v>26</v>
      </c>
      <c r="Y126" s="38" t="str">
        <f t="array" ref="Y126">X126&amp;CHOOSE(AND(X126&lt;&gt;{11,12,13})*MIN(4,MOD(X126,10))+1,"th","st","nd","rd","th")</f>
        <v>26th</v>
      </c>
      <c r="Z126" s="37">
        <v>2.27</v>
      </c>
      <c r="AA126" s="28">
        <v>0</v>
      </c>
      <c r="AB126" s="221">
        <f t="shared" si="15"/>
        <v>0</v>
      </c>
      <c r="AC126" s="29">
        <f t="shared" si="16"/>
        <v>1</v>
      </c>
      <c r="AD126" s="38" t="str">
        <f t="array" ref="AD126">AC126&amp;CHOOSE(AND(AC126&lt;&gt;{11,12,13})*MIN(4,MOD(AC126,10))+1,"th","st","nd","rd","th")</f>
        <v>1st</v>
      </c>
      <c r="AE126" s="37">
        <v>0</v>
      </c>
      <c r="AF126" s="113">
        <v>683.36800000000005</v>
      </c>
      <c r="AG126" s="113">
        <v>668.09500000000003</v>
      </c>
      <c r="AH126" s="113">
        <v>666.67499999999995</v>
      </c>
      <c r="AI126" s="38">
        <v>672.71299999999997</v>
      </c>
      <c r="AJ126" s="29">
        <f t="shared" si="17"/>
        <v>5</v>
      </c>
      <c r="AK126" s="38" t="str">
        <f t="array" ref="AK126">AJ126&amp;CHOOSE(AND(AJ126&lt;&gt;{11,12,13})*MIN(4,MOD(AJ126,10))+1,"th","st","nd","rd","th")</f>
        <v>5th</v>
      </c>
      <c r="AL126" s="38">
        <v>269.11099999999999</v>
      </c>
      <c r="AM126" s="38">
        <v>336.41399999999999</v>
      </c>
      <c r="AN126" s="38">
        <v>1009.127</v>
      </c>
      <c r="AO126" s="29">
        <f t="shared" si="18"/>
        <v>9</v>
      </c>
      <c r="AP126" s="38" t="str">
        <f t="array" ref="AP126">AO126&amp;CHOOSE(AND(AO126&lt;&gt;{11,12,13})*MIN(4,MOD(AO126,10))+1,"th","st","nd","rd","th")</f>
        <v>9th</v>
      </c>
      <c r="AQ126" s="77">
        <v>1.05</v>
      </c>
      <c r="AR126" s="36">
        <v>1491.787</v>
      </c>
      <c r="AS126" s="29">
        <f t="shared" si="19"/>
        <v>21</v>
      </c>
      <c r="AT126" s="38" t="str">
        <f t="array" ref="AT126">AS126&amp;CHOOSE(AND(AS126&lt;&gt;{11,12,13})*MIN(4,MOD(AS126,10))+1,"th","st","nd","rd","th")</f>
        <v>21st</v>
      </c>
      <c r="AU126" s="40">
        <v>5.0646490430096536E-4</v>
      </c>
    </row>
    <row r="127" spans="1:47" x14ac:dyDescent="0.25">
      <c r="A127" s="7">
        <v>108111203</v>
      </c>
      <c r="B127" s="8" t="s">
        <v>180</v>
      </c>
      <c r="C127" s="8" t="s">
        <v>155</v>
      </c>
      <c r="D127" s="27">
        <v>46033</v>
      </c>
      <c r="E127" s="29">
        <f t="shared" si="10"/>
        <v>27</v>
      </c>
      <c r="F127" s="38" t="str">
        <f t="array" ref="F127">E127&amp;CHOOSE(AND(E127&lt;&gt;{11,12,13})*MIN(4,MOD(E127,10))+1,"th","st","nd","rd","th")</f>
        <v>27th</v>
      </c>
      <c r="G127" s="29">
        <v>4039</v>
      </c>
      <c r="H127" s="30">
        <v>1.1924999999999999</v>
      </c>
      <c r="I127" s="31">
        <v>0.80689999999999995</v>
      </c>
      <c r="J127" s="94">
        <v>111</v>
      </c>
      <c r="K127" s="33">
        <v>74.585999999999999</v>
      </c>
      <c r="L127" s="34">
        <v>0.15679999999999999</v>
      </c>
      <c r="M127" s="29">
        <f t="shared" si="11"/>
        <v>55</v>
      </c>
      <c r="N127" s="38" t="str">
        <f t="array" ref="N127">M127&amp;CHOOSE(AND(M127&lt;&gt;{11,12,13})*MIN(4,MOD(M127,10))+1,"th","st","nd","rd","th")</f>
        <v>55th</v>
      </c>
      <c r="O127" s="34">
        <v>0.14799999999999999</v>
      </c>
      <c r="P127" s="29">
        <f t="shared" si="12"/>
        <v>38</v>
      </c>
      <c r="Q127" s="38" t="str">
        <f t="array" ref="Q127">P127&amp;CHOOSE(AND(P127&lt;&gt;{11,12,13})*MIN(4,MOD(P127,10))+1,"th","st","nd","rd","th")</f>
        <v>38th</v>
      </c>
      <c r="R127" s="35">
        <v>132.34</v>
      </c>
      <c r="S127" s="35">
        <v>62.456000000000003</v>
      </c>
      <c r="T127" s="35">
        <v>0</v>
      </c>
      <c r="U127" s="35">
        <v>194.79599999999999</v>
      </c>
      <c r="V127" s="36">
        <v>16.125999999999998</v>
      </c>
      <c r="W127" s="220">
        <f t="shared" si="13"/>
        <v>1.1463904978829523E-2</v>
      </c>
      <c r="X127" s="29">
        <f t="shared" si="14"/>
        <v>13</v>
      </c>
      <c r="Y127" s="38" t="str">
        <f t="array" ref="Y127">X127&amp;CHOOSE(AND(X127&lt;&gt;{11,12,13})*MIN(4,MOD(X127,10))+1,"th","st","nd","rd","th")</f>
        <v>13th</v>
      </c>
      <c r="Z127" s="37">
        <v>3.2250000000000001</v>
      </c>
      <c r="AA127" s="28">
        <v>2</v>
      </c>
      <c r="AB127" s="221">
        <f t="shared" si="15"/>
        <v>1.4217915141795268E-3</v>
      </c>
      <c r="AC127" s="29">
        <f t="shared" si="16"/>
        <v>25</v>
      </c>
      <c r="AD127" s="38" t="str">
        <f t="array" ref="AD127">AC127&amp;CHOOSE(AND(AC127&lt;&gt;{11,12,13})*MIN(4,MOD(AC127,10))+1,"th","st","nd","rd","th")</f>
        <v>25th</v>
      </c>
      <c r="AE127" s="37">
        <v>1.2</v>
      </c>
      <c r="AF127" s="113">
        <v>1406.6759999999999</v>
      </c>
      <c r="AG127" s="113">
        <v>1419.3040000000001</v>
      </c>
      <c r="AH127" s="113">
        <v>1446.4369999999999</v>
      </c>
      <c r="AI127" s="38">
        <v>1424.1389999999999</v>
      </c>
      <c r="AJ127" s="29">
        <f t="shared" si="17"/>
        <v>30</v>
      </c>
      <c r="AK127" s="38" t="str">
        <f t="array" ref="AK127">AJ127&amp;CHOOSE(AND(AJ127&lt;&gt;{11,12,13})*MIN(4,MOD(AJ127,10))+1,"th","st","nd","rd","th")</f>
        <v>30th</v>
      </c>
      <c r="AL127" s="38">
        <v>199.221</v>
      </c>
      <c r="AM127" s="38">
        <v>273.80700000000002</v>
      </c>
      <c r="AN127" s="38">
        <v>1697.9459999999999</v>
      </c>
      <c r="AO127" s="29">
        <f t="shared" si="18"/>
        <v>29</v>
      </c>
      <c r="AP127" s="38" t="str">
        <f t="array" ref="AP127">AO127&amp;CHOOSE(AND(AO127&lt;&gt;{11,12,13})*MIN(4,MOD(AO127,10))+1,"th","st","nd","rd","th")</f>
        <v>29th</v>
      </c>
      <c r="AQ127" s="77">
        <v>0.99</v>
      </c>
      <c r="AR127" s="36">
        <v>2004.5530000000001</v>
      </c>
      <c r="AS127" s="29">
        <f t="shared" si="19"/>
        <v>37</v>
      </c>
      <c r="AT127" s="38" t="str">
        <f t="array" ref="AT127">AS127&amp;CHOOSE(AND(AS127&lt;&gt;{11,12,13})*MIN(4,MOD(AS127,10))+1,"th","st","nd","rd","th")</f>
        <v>37th</v>
      </c>
      <c r="AU127" s="40">
        <v>6.8055006734286667E-4</v>
      </c>
    </row>
    <row r="128" spans="1:47" x14ac:dyDescent="0.25">
      <c r="A128" s="7">
        <v>108111303</v>
      </c>
      <c r="B128" s="8" t="s">
        <v>194</v>
      </c>
      <c r="C128" s="8" t="s">
        <v>155</v>
      </c>
      <c r="D128" s="27">
        <v>51927</v>
      </c>
      <c r="E128" s="29">
        <f t="shared" si="10"/>
        <v>47</v>
      </c>
      <c r="F128" s="38" t="str">
        <f t="array" ref="F128">E128&amp;CHOOSE(AND(E128&lt;&gt;{11,12,13})*MIN(4,MOD(E128,10))+1,"th","st","nd","rd","th")</f>
        <v>47th</v>
      </c>
      <c r="G128" s="29">
        <v>5603</v>
      </c>
      <c r="H128" s="30">
        <v>1.0571999999999999</v>
      </c>
      <c r="I128" s="31">
        <v>0.76259999999999994</v>
      </c>
      <c r="J128" s="94">
        <v>147</v>
      </c>
      <c r="K128" s="33">
        <v>9.5079999999999991</v>
      </c>
      <c r="L128" s="34">
        <v>0.13020000000000001</v>
      </c>
      <c r="M128" s="29">
        <f t="shared" si="11"/>
        <v>43</v>
      </c>
      <c r="N128" s="38" t="str">
        <f t="array" ref="N128">M128&amp;CHOOSE(AND(M128&lt;&gt;{11,12,13})*MIN(4,MOD(M128,10))+1,"th","st","nd","rd","th")</f>
        <v>43rd</v>
      </c>
      <c r="O128" s="34">
        <v>0.17929999999999999</v>
      </c>
      <c r="P128" s="29">
        <f t="shared" si="12"/>
        <v>53</v>
      </c>
      <c r="Q128" s="38" t="str">
        <f t="array" ref="Q128">P128&amp;CHOOSE(AND(P128&lt;&gt;{11,12,13})*MIN(4,MOD(P128,10))+1,"th","st","nd","rd","th")</f>
        <v>53rd</v>
      </c>
      <c r="R128" s="35">
        <v>128.51599999999999</v>
      </c>
      <c r="S128" s="35">
        <v>88.49</v>
      </c>
      <c r="T128" s="35">
        <v>0</v>
      </c>
      <c r="U128" s="35">
        <v>217.006</v>
      </c>
      <c r="V128" s="36">
        <v>11.031999999999998</v>
      </c>
      <c r="W128" s="220">
        <f t="shared" si="13"/>
        <v>6.7059467864400302E-3</v>
      </c>
      <c r="X128" s="29">
        <f t="shared" si="14"/>
        <v>5</v>
      </c>
      <c r="Y128" s="38" t="str">
        <f t="array" ref="Y128">X128&amp;CHOOSE(AND(X128&lt;&gt;{11,12,13})*MIN(4,MOD(X128,10))+1,"th","st","nd","rd","th")</f>
        <v>5th</v>
      </c>
      <c r="Z128" s="37">
        <v>2.206</v>
      </c>
      <c r="AA128" s="28">
        <v>1</v>
      </c>
      <c r="AB128" s="221">
        <f t="shared" si="15"/>
        <v>6.0786319674039442E-4</v>
      </c>
      <c r="AC128" s="29">
        <f t="shared" si="16"/>
        <v>16</v>
      </c>
      <c r="AD128" s="38" t="str">
        <f t="array" ref="AD128">AC128&amp;CHOOSE(AND(AC128&lt;&gt;{11,12,13})*MIN(4,MOD(AC128,10))+1,"th","st","nd","rd","th")</f>
        <v>16th</v>
      </c>
      <c r="AE128" s="37">
        <v>0.6</v>
      </c>
      <c r="AF128" s="113">
        <v>1645.107</v>
      </c>
      <c r="AG128" s="113">
        <v>1700.652</v>
      </c>
      <c r="AH128" s="113">
        <v>1708.527</v>
      </c>
      <c r="AI128" s="38">
        <v>1684.7619999999999</v>
      </c>
      <c r="AJ128" s="29">
        <f t="shared" si="17"/>
        <v>39</v>
      </c>
      <c r="AK128" s="38" t="str">
        <f t="array" ref="AK128">AJ128&amp;CHOOSE(AND(AJ128&lt;&gt;{11,12,13})*MIN(4,MOD(AJ128,10))+1,"th","st","nd","rd","th")</f>
        <v>39th</v>
      </c>
      <c r="AL128" s="38">
        <v>219.81200000000001</v>
      </c>
      <c r="AM128" s="38">
        <v>229.32</v>
      </c>
      <c r="AN128" s="38">
        <v>1914.0820000000001</v>
      </c>
      <c r="AO128" s="29">
        <f t="shared" si="18"/>
        <v>36</v>
      </c>
      <c r="AP128" s="38" t="str">
        <f t="array" ref="AP128">AO128&amp;CHOOSE(AND(AO128&lt;&gt;{11,12,13})*MIN(4,MOD(AO128,10))+1,"th","st","nd","rd","th")</f>
        <v>36th</v>
      </c>
      <c r="AQ128" s="77">
        <v>0.66</v>
      </c>
      <c r="AR128" s="36">
        <v>1335.5550000000001</v>
      </c>
      <c r="AS128" s="29">
        <f t="shared" si="19"/>
        <v>15</v>
      </c>
      <c r="AT128" s="38" t="str">
        <f t="array" ref="AT128">AS128&amp;CHOOSE(AND(AS128&lt;&gt;{11,12,13})*MIN(4,MOD(AS128,10))+1,"th","st","nd","rd","th")</f>
        <v>15th</v>
      </c>
      <c r="AU128" s="40">
        <v>4.5342380330682313E-4</v>
      </c>
    </row>
    <row r="129" spans="1:47" x14ac:dyDescent="0.25">
      <c r="A129" s="7">
        <v>108111403</v>
      </c>
      <c r="B129" s="8" t="s">
        <v>228</v>
      </c>
      <c r="C129" s="8" t="s">
        <v>155</v>
      </c>
      <c r="D129" s="27">
        <v>43872</v>
      </c>
      <c r="E129" s="29">
        <f t="shared" si="10"/>
        <v>20</v>
      </c>
      <c r="F129" s="38" t="str">
        <f t="array" ref="F129">E129&amp;CHOOSE(AND(E129&lt;&gt;{11,12,13})*MIN(4,MOD(E129,10))+1,"th","st","nd","rd","th")</f>
        <v>20th</v>
      </c>
      <c r="G129" s="29">
        <v>2680</v>
      </c>
      <c r="H129" s="30">
        <v>1.2513000000000001</v>
      </c>
      <c r="I129" s="31">
        <v>0.73219999999999996</v>
      </c>
      <c r="J129" s="94">
        <v>165</v>
      </c>
      <c r="K129" s="33">
        <v>0</v>
      </c>
      <c r="L129" s="34">
        <v>0.18709999999999999</v>
      </c>
      <c r="M129" s="29">
        <f t="shared" si="11"/>
        <v>67</v>
      </c>
      <c r="N129" s="38" t="str">
        <f t="array" ref="N129">M129&amp;CHOOSE(AND(M129&lt;&gt;{11,12,13})*MIN(4,MOD(M129,10))+1,"th","st","nd","rd","th")</f>
        <v>67th</v>
      </c>
      <c r="O129" s="34">
        <v>0.23180000000000001</v>
      </c>
      <c r="P129" s="29">
        <f t="shared" si="12"/>
        <v>79</v>
      </c>
      <c r="Q129" s="38" t="str">
        <f t="array" ref="Q129">P129&amp;CHOOSE(AND(P129&lt;&gt;{11,12,13})*MIN(4,MOD(P129,10))+1,"th","st","nd","rd","th")</f>
        <v>79th</v>
      </c>
      <c r="R129" s="35">
        <v>87.71</v>
      </c>
      <c r="S129" s="35">
        <v>54.332000000000001</v>
      </c>
      <c r="T129" s="35">
        <v>0</v>
      </c>
      <c r="U129" s="35">
        <v>142.042</v>
      </c>
      <c r="V129" s="36">
        <v>23.241</v>
      </c>
      <c r="W129" s="220">
        <f t="shared" si="13"/>
        <v>2.9746119347968544E-2</v>
      </c>
      <c r="X129" s="29">
        <f t="shared" si="14"/>
        <v>63</v>
      </c>
      <c r="Y129" s="38" t="str">
        <f t="array" ref="Y129">X129&amp;CHOOSE(AND(X129&lt;&gt;{11,12,13})*MIN(4,MOD(X129,10))+1,"th","st","nd","rd","th")</f>
        <v>63rd</v>
      </c>
      <c r="Z129" s="37">
        <v>4.6479999999999997</v>
      </c>
      <c r="AA129" s="28">
        <v>2</v>
      </c>
      <c r="AB129" s="221">
        <f t="shared" si="15"/>
        <v>2.5597968545216249E-3</v>
      </c>
      <c r="AC129" s="29">
        <f t="shared" si="16"/>
        <v>33</v>
      </c>
      <c r="AD129" s="38" t="str">
        <f t="array" ref="AD129">AC129&amp;CHOOSE(AND(AC129&lt;&gt;{11,12,13})*MIN(4,MOD(AC129,10))+1,"th","st","nd","rd","th")</f>
        <v>33rd</v>
      </c>
      <c r="AE129" s="37">
        <v>1.2</v>
      </c>
      <c r="AF129" s="113">
        <v>781.31200000000001</v>
      </c>
      <c r="AG129" s="113">
        <v>802.64800000000002</v>
      </c>
      <c r="AH129" s="113">
        <v>823.97299999999996</v>
      </c>
      <c r="AI129" s="38">
        <v>802.64400000000001</v>
      </c>
      <c r="AJ129" s="29">
        <f t="shared" si="17"/>
        <v>10</v>
      </c>
      <c r="AK129" s="38" t="str">
        <f t="array" ref="AK129">AJ129&amp;CHOOSE(AND(AJ129&lt;&gt;{11,12,13})*MIN(4,MOD(AJ129,10))+1,"th","st","nd","rd","th")</f>
        <v>10th</v>
      </c>
      <c r="AL129" s="38">
        <v>147.88999999999999</v>
      </c>
      <c r="AM129" s="38">
        <v>147.88999999999999</v>
      </c>
      <c r="AN129" s="38">
        <v>950.53399999999999</v>
      </c>
      <c r="AO129" s="29">
        <f t="shared" si="18"/>
        <v>7</v>
      </c>
      <c r="AP129" s="38" t="str">
        <f t="array" ref="AP129">AO129&amp;CHOOSE(AND(AO129&lt;&gt;{11,12,13})*MIN(4,MOD(AO129,10))+1,"th","st","nd","rd","th")</f>
        <v>7th</v>
      </c>
      <c r="AQ129" s="77">
        <v>0.88</v>
      </c>
      <c r="AR129" s="36">
        <v>1046.675</v>
      </c>
      <c r="AS129" s="29">
        <f t="shared" si="19"/>
        <v>7</v>
      </c>
      <c r="AT129" s="38" t="str">
        <f t="array" ref="AT129">AS129&amp;CHOOSE(AND(AS129&lt;&gt;{11,12,13})*MIN(4,MOD(AS129,10))+1,"th","st","nd","rd","th")</f>
        <v>7th</v>
      </c>
      <c r="AU129" s="40">
        <v>3.5534842018948608E-4</v>
      </c>
    </row>
    <row r="130" spans="1:47" x14ac:dyDescent="0.25">
      <c r="A130" s="7">
        <v>108112003</v>
      </c>
      <c r="B130" s="8" t="s">
        <v>288</v>
      </c>
      <c r="C130" s="8" t="s">
        <v>155</v>
      </c>
      <c r="D130" s="27">
        <v>39925</v>
      </c>
      <c r="E130" s="29">
        <f t="shared" si="10"/>
        <v>11</v>
      </c>
      <c r="F130" s="38" t="str">
        <f t="array" ref="F130">E130&amp;CHOOSE(AND(E130&lt;&gt;{11,12,13})*MIN(4,MOD(E130,10))+1,"th","st","nd","rd","th")</f>
        <v>11th</v>
      </c>
      <c r="G130" s="29">
        <v>2139</v>
      </c>
      <c r="H130" s="30">
        <v>1.375</v>
      </c>
      <c r="I130" s="31">
        <v>0.31850000000000001</v>
      </c>
      <c r="J130" s="94">
        <v>309</v>
      </c>
      <c r="K130" s="33">
        <v>0</v>
      </c>
      <c r="L130" s="34">
        <v>0.21460000000000001</v>
      </c>
      <c r="M130" s="29">
        <f t="shared" si="11"/>
        <v>76</v>
      </c>
      <c r="N130" s="38" t="str">
        <f t="array" ref="N130">M130&amp;CHOOSE(AND(M130&lt;&gt;{11,12,13})*MIN(4,MOD(M130,10))+1,"th","st","nd","rd","th")</f>
        <v>76th</v>
      </c>
      <c r="O130" s="34">
        <v>0.23180000000000001</v>
      </c>
      <c r="P130" s="29">
        <f t="shared" si="12"/>
        <v>79</v>
      </c>
      <c r="Q130" s="38" t="str">
        <f t="array" ref="Q130">P130&amp;CHOOSE(AND(P130&lt;&gt;{11,12,13})*MIN(4,MOD(P130,10))+1,"th","st","nd","rd","th")</f>
        <v>79th</v>
      </c>
      <c r="R130" s="35">
        <v>89.807000000000002</v>
      </c>
      <c r="S130" s="35">
        <v>48.503</v>
      </c>
      <c r="T130" s="35">
        <v>0</v>
      </c>
      <c r="U130" s="35">
        <v>138.31</v>
      </c>
      <c r="V130" s="36">
        <v>13.835999999999999</v>
      </c>
      <c r="W130" s="220">
        <f t="shared" si="13"/>
        <v>1.9837156387504138E-2</v>
      </c>
      <c r="X130" s="29">
        <f t="shared" si="14"/>
        <v>34</v>
      </c>
      <c r="Y130" s="38" t="str">
        <f t="array" ref="Y130">X130&amp;CHOOSE(AND(X130&lt;&gt;{11,12,13})*MIN(4,MOD(X130,10))+1,"th","st","nd","rd","th")</f>
        <v>34th</v>
      </c>
      <c r="Z130" s="37">
        <v>2.7669999999999999</v>
      </c>
      <c r="AA130" s="28">
        <v>3</v>
      </c>
      <c r="AB130" s="221">
        <f t="shared" si="15"/>
        <v>4.3012047674553643E-3</v>
      </c>
      <c r="AC130" s="29">
        <f t="shared" si="16"/>
        <v>47</v>
      </c>
      <c r="AD130" s="38" t="str">
        <f t="array" ref="AD130">AC130&amp;CHOOSE(AND(AC130&lt;&gt;{11,12,13})*MIN(4,MOD(AC130,10))+1,"th","st","nd","rd","th")</f>
        <v>47th</v>
      </c>
      <c r="AE130" s="37">
        <v>1.8</v>
      </c>
      <c r="AF130" s="113">
        <v>697.47900000000004</v>
      </c>
      <c r="AG130" s="113">
        <v>691.27099999999996</v>
      </c>
      <c r="AH130" s="113">
        <v>701.47900000000004</v>
      </c>
      <c r="AI130" s="38">
        <v>696.74300000000005</v>
      </c>
      <c r="AJ130" s="29">
        <f t="shared" si="17"/>
        <v>6</v>
      </c>
      <c r="AK130" s="38" t="str">
        <f t="array" ref="AK130">AJ130&amp;CHOOSE(AND(AJ130&lt;&gt;{11,12,13})*MIN(4,MOD(AJ130,10))+1,"th","st","nd","rd","th")</f>
        <v>6th</v>
      </c>
      <c r="AL130" s="38">
        <v>142.87700000000001</v>
      </c>
      <c r="AM130" s="38">
        <v>142.87700000000001</v>
      </c>
      <c r="AN130" s="38">
        <v>839.62</v>
      </c>
      <c r="AO130" s="29">
        <f t="shared" si="18"/>
        <v>4</v>
      </c>
      <c r="AP130" s="38" t="str">
        <f t="array" ref="AP130">AO130&amp;CHOOSE(AND(AO130&lt;&gt;{11,12,13})*MIN(4,MOD(AO130,10))+1,"th","st","nd","rd","th")</f>
        <v>4th</v>
      </c>
      <c r="AQ130" s="77">
        <v>1.17</v>
      </c>
      <c r="AR130" s="36">
        <v>1350.739</v>
      </c>
      <c r="AS130" s="29">
        <f t="shared" si="19"/>
        <v>16</v>
      </c>
      <c r="AT130" s="38" t="str">
        <f t="array" ref="AT130">AS130&amp;CHOOSE(AND(AS130&lt;&gt;{11,12,13})*MIN(4,MOD(AS130,10))+1,"th","st","nd","rd","th")</f>
        <v>16th</v>
      </c>
      <c r="AU130" s="40">
        <v>4.5857880405887814E-4</v>
      </c>
    </row>
    <row r="131" spans="1:47" x14ac:dyDescent="0.25">
      <c r="A131" s="7">
        <v>108112203</v>
      </c>
      <c r="B131" s="8" t="s">
        <v>294</v>
      </c>
      <c r="C131" s="8" t="s">
        <v>155</v>
      </c>
      <c r="D131" s="27">
        <v>49555</v>
      </c>
      <c r="E131" s="29">
        <f t="shared" ref="E131:E194" si="20">ROUND(_xlfn.PERCENTRANK.EXC(D$2:D$501,D131)*100,0)</f>
        <v>40</v>
      </c>
      <c r="F131" s="38" t="str">
        <f t="array" ref="F131">E131&amp;CHOOSE(AND(E131&lt;&gt;{11,12,13})*MIN(4,MOD(E131,10))+1,"th","st","nd","rd","th")</f>
        <v>40th</v>
      </c>
      <c r="G131" s="29">
        <v>4800</v>
      </c>
      <c r="H131" s="30">
        <v>1.1077999999999999</v>
      </c>
      <c r="I131" s="31">
        <v>0.72989999999999999</v>
      </c>
      <c r="J131" s="94">
        <v>167</v>
      </c>
      <c r="K131" s="33">
        <v>0</v>
      </c>
      <c r="L131" s="34">
        <v>0.2109</v>
      </c>
      <c r="M131" s="29">
        <f t="shared" ref="M131:M194" si="21">ROUND(_xlfn.PERCENTRANK.EXC(L$2:L$501,L131)*100,0)</f>
        <v>75</v>
      </c>
      <c r="N131" s="38" t="str">
        <f t="array" ref="N131">M131&amp;CHOOSE(AND(M131&lt;&gt;{11,12,13})*MIN(4,MOD(M131,10))+1,"th","st","nd","rd","th")</f>
        <v>75th</v>
      </c>
      <c r="O131" s="34">
        <v>0.18229999999999999</v>
      </c>
      <c r="P131" s="29">
        <f t="shared" ref="P131:P194" si="22">ROUND(_xlfn.PERCENTRANK.EXC(O$2:O$501,O131)*100,0)</f>
        <v>54</v>
      </c>
      <c r="Q131" s="38" t="str">
        <f t="array" ref="Q131">P131&amp;CHOOSE(AND(P131&lt;&gt;{11,12,13})*MIN(4,MOD(P131,10))+1,"th","st","nd","rd","th")</f>
        <v>54th</v>
      </c>
      <c r="R131" s="35">
        <v>238.22800000000001</v>
      </c>
      <c r="S131" s="35">
        <v>102.961</v>
      </c>
      <c r="T131" s="35">
        <v>0</v>
      </c>
      <c r="U131" s="35">
        <v>341.18900000000002</v>
      </c>
      <c r="V131" s="36">
        <v>22.400999999999996</v>
      </c>
      <c r="W131" s="220">
        <f t="shared" ref="W131:W194" si="23">V131/AF131</f>
        <v>1.1898773578040516E-2</v>
      </c>
      <c r="X131" s="29">
        <f t="shared" ref="X131:X194" si="24">ROUNDUP(_xlfn.PERCENTRANK.EXC(W$2:W$501,W131)*100,0)</f>
        <v>14</v>
      </c>
      <c r="Y131" s="38" t="str">
        <f t="array" ref="Y131">X131&amp;CHOOSE(AND(X131&lt;&gt;{11,12,13})*MIN(4,MOD(X131,10))+1,"th","st","nd","rd","th")</f>
        <v>14th</v>
      </c>
      <c r="Z131" s="37">
        <v>4.4800000000000004</v>
      </c>
      <c r="AA131" s="28">
        <v>2</v>
      </c>
      <c r="AB131" s="221">
        <f t="shared" ref="AB131:AB194" si="25">AA131/AF131</f>
        <v>1.0623430720093315E-3</v>
      </c>
      <c r="AC131" s="29">
        <f t="shared" ref="AC131:AC194" si="26">ROUNDUP(_xlfn.PERCENTRANK.EXC(AB$2:AB$501,AB131)*100,0)</f>
        <v>20</v>
      </c>
      <c r="AD131" s="38" t="str">
        <f t="array" ref="AD131">AC131&amp;CHOOSE(AND(AC131&lt;&gt;{11,12,13})*MIN(4,MOD(AC131,10))+1,"th","st","nd","rd","th")</f>
        <v>20th</v>
      </c>
      <c r="AE131" s="37">
        <v>1.2</v>
      </c>
      <c r="AF131" s="113">
        <v>1882.6310000000001</v>
      </c>
      <c r="AG131" s="113">
        <v>1885.769</v>
      </c>
      <c r="AH131" s="113">
        <v>1900.0360000000001</v>
      </c>
      <c r="AI131" s="38">
        <v>1889.479</v>
      </c>
      <c r="AJ131" s="29">
        <f t="shared" ref="AJ131:AJ194" si="27">ROUND(_xlfn.PERCENTRANK.EXC($AI$2:$AI$501,AI131)*100,0)</f>
        <v>44</v>
      </c>
      <c r="AK131" s="38" t="str">
        <f t="array" ref="AK131">AJ131&amp;CHOOSE(AND(AJ131&lt;&gt;{11,12,13})*MIN(4,MOD(AJ131,10))+1,"th","st","nd","rd","th")</f>
        <v>44th</v>
      </c>
      <c r="AL131" s="38">
        <v>346.86900000000003</v>
      </c>
      <c r="AM131" s="38">
        <v>346.86900000000003</v>
      </c>
      <c r="AN131" s="38">
        <v>2236.348</v>
      </c>
      <c r="AO131" s="29">
        <f t="shared" ref="AO131:AO194" si="28">ROUND(_xlfn.PERCENTRANK.EXC(AN$2:AN$501,AN131)*100,0)</f>
        <v>44</v>
      </c>
      <c r="AP131" s="38" t="str">
        <f t="array" ref="AP131">AO131&amp;CHOOSE(AND(AO131&lt;&gt;{11,12,13})*MIN(4,MOD(AO131,10))+1,"th","st","nd","rd","th")</f>
        <v>44th</v>
      </c>
      <c r="AQ131" s="77">
        <v>0.83</v>
      </c>
      <c r="AR131" s="36">
        <v>2056.2640000000001</v>
      </c>
      <c r="AS131" s="29">
        <f t="shared" ref="AS131:AS194" si="29">ROUND(_xlfn.PERCENTRANK.EXC(AR$2:AR$501,AR131)*100,0)</f>
        <v>38</v>
      </c>
      <c r="AT131" s="38" t="str">
        <f t="array" ref="AT131">AS131&amp;CHOOSE(AND(AS131&lt;&gt;{11,12,13})*MIN(4,MOD(AS131,10))+1,"th","st","nd","rd","th")</f>
        <v>38th</v>
      </c>
      <c r="AU131" s="40">
        <v>6.9810606338406231E-4</v>
      </c>
    </row>
    <row r="132" spans="1:47" x14ac:dyDescent="0.25">
      <c r="A132" s="7">
        <v>108112502</v>
      </c>
      <c r="B132" s="8" t="s">
        <v>312</v>
      </c>
      <c r="C132" s="8" t="s">
        <v>155</v>
      </c>
      <c r="D132" s="27">
        <v>27448</v>
      </c>
      <c r="E132" s="29">
        <f t="shared" si="20"/>
        <v>1</v>
      </c>
      <c r="F132" s="38" t="str">
        <f t="array" ref="F132">E132&amp;CHOOSE(AND(E132&lt;&gt;{11,12,13})*MIN(4,MOD(E132,10))+1,"th","st","nd","rd","th")</f>
        <v>1st</v>
      </c>
      <c r="G132" s="29">
        <v>12843</v>
      </c>
      <c r="H132" s="30">
        <v>2</v>
      </c>
      <c r="I132" s="31">
        <v>0.16250000000000001</v>
      </c>
      <c r="J132" s="94">
        <v>333</v>
      </c>
      <c r="K132" s="33">
        <v>0</v>
      </c>
      <c r="L132" s="34">
        <v>0.49270000000000003</v>
      </c>
      <c r="M132" s="29">
        <f t="shared" si="21"/>
        <v>99</v>
      </c>
      <c r="N132" s="38" t="str">
        <f t="array" ref="N132">M132&amp;CHOOSE(AND(M132&lt;&gt;{11,12,13})*MIN(4,MOD(M132,10))+1,"th","st","nd","rd","th")</f>
        <v>99th</v>
      </c>
      <c r="O132" s="34">
        <v>0.22209999999999999</v>
      </c>
      <c r="P132" s="29">
        <f t="shared" si="22"/>
        <v>73</v>
      </c>
      <c r="Q132" s="38" t="str">
        <f t="array" ref="Q132">P132&amp;CHOOSE(AND(P132&lt;&gt;{11,12,13})*MIN(4,MOD(P132,10))+1,"th","st","nd","rd","th")</f>
        <v>73rd</v>
      </c>
      <c r="R132" s="35">
        <v>889.35</v>
      </c>
      <c r="S132" s="35">
        <v>200.45099999999999</v>
      </c>
      <c r="T132" s="35">
        <v>444.67500000000001</v>
      </c>
      <c r="U132" s="35">
        <v>1534.4760000000001</v>
      </c>
      <c r="V132" s="36">
        <v>145.52500000000003</v>
      </c>
      <c r="W132" s="220">
        <f t="shared" si="23"/>
        <v>4.8372519422966796E-2</v>
      </c>
      <c r="X132" s="29">
        <f t="shared" si="24"/>
        <v>88</v>
      </c>
      <c r="Y132" s="38" t="str">
        <f t="array" ref="Y132">X132&amp;CHOOSE(AND(X132&lt;&gt;{11,12,13})*MIN(4,MOD(X132,10))+1,"th","st","nd","rd","th")</f>
        <v>88th</v>
      </c>
      <c r="Z132" s="37">
        <v>29.105</v>
      </c>
      <c r="AA132" s="28">
        <v>33</v>
      </c>
      <c r="AB132" s="221">
        <f t="shared" si="25"/>
        <v>1.0969202136800577E-2</v>
      </c>
      <c r="AC132" s="29">
        <f t="shared" si="26"/>
        <v>66</v>
      </c>
      <c r="AD132" s="38" t="str">
        <f t="array" ref="AD132">AC132&amp;CHOOSE(AND(AC132&lt;&gt;{11,12,13})*MIN(4,MOD(AC132,10))+1,"th","st","nd","rd","th")</f>
        <v>66th</v>
      </c>
      <c r="AE132" s="37">
        <v>19.8</v>
      </c>
      <c r="AF132" s="113">
        <v>3008.4229999999998</v>
      </c>
      <c r="AG132" s="113">
        <v>3107.9360000000001</v>
      </c>
      <c r="AH132" s="113">
        <v>3192.0749999999998</v>
      </c>
      <c r="AI132" s="38">
        <v>3102.8110000000001</v>
      </c>
      <c r="AJ132" s="29">
        <f t="shared" si="27"/>
        <v>67</v>
      </c>
      <c r="AK132" s="38" t="str">
        <f t="array" ref="AK132">AJ132&amp;CHOOSE(AND(AJ132&lt;&gt;{11,12,13})*MIN(4,MOD(AJ132,10))+1,"th","st","nd","rd","th")</f>
        <v>67th</v>
      </c>
      <c r="AL132" s="38">
        <v>1583.3810000000001</v>
      </c>
      <c r="AM132" s="38">
        <v>1583.3810000000001</v>
      </c>
      <c r="AN132" s="38">
        <v>4686.192</v>
      </c>
      <c r="AO132" s="29">
        <f t="shared" si="28"/>
        <v>79</v>
      </c>
      <c r="AP132" s="38" t="str">
        <f t="array" ref="AP132">AO132&amp;CHOOSE(AND(AO132&lt;&gt;{11,12,13})*MIN(4,MOD(AO132,10))+1,"th","st","nd","rd","th")</f>
        <v>79th</v>
      </c>
      <c r="AQ132" s="77">
        <v>1.41</v>
      </c>
      <c r="AR132" s="36">
        <v>13215.061</v>
      </c>
      <c r="AS132" s="29">
        <f t="shared" si="29"/>
        <v>96</v>
      </c>
      <c r="AT132" s="38" t="str">
        <f t="array" ref="AT132">AS132&amp;CHOOSE(AND(AS132&lt;&gt;{11,12,13})*MIN(4,MOD(AS132,10))+1,"th","st","nd","rd","th")</f>
        <v>96th</v>
      </c>
      <c r="AU132" s="40">
        <v>4.4865417145319129E-3</v>
      </c>
    </row>
    <row r="133" spans="1:47" x14ac:dyDescent="0.25">
      <c r="A133" s="7">
        <v>108114503</v>
      </c>
      <c r="B133" s="8" t="s">
        <v>450</v>
      </c>
      <c r="C133" s="8" t="s">
        <v>155</v>
      </c>
      <c r="D133" s="27">
        <v>44933</v>
      </c>
      <c r="E133" s="29">
        <f t="shared" si="20"/>
        <v>23</v>
      </c>
      <c r="F133" s="38" t="str">
        <f t="array" ref="F133">E133&amp;CHOOSE(AND(E133&lt;&gt;{11,12,13})*MIN(4,MOD(E133,10))+1,"th","st","nd","rd","th")</f>
        <v>23rd</v>
      </c>
      <c r="G133" s="29">
        <v>3068</v>
      </c>
      <c r="H133" s="30">
        <v>1.2217</v>
      </c>
      <c r="I133" s="31">
        <v>0.81140000000000001</v>
      </c>
      <c r="J133" s="94">
        <v>107</v>
      </c>
      <c r="K133" s="33">
        <v>64.266000000000005</v>
      </c>
      <c r="L133" s="34">
        <v>0.16950000000000001</v>
      </c>
      <c r="M133" s="29">
        <f t="shared" si="21"/>
        <v>61</v>
      </c>
      <c r="N133" s="38" t="str">
        <f t="array" ref="N133">M133&amp;CHOOSE(AND(M133&lt;&gt;{11,12,13})*MIN(4,MOD(M133,10))+1,"th","st","nd","rd","th")</f>
        <v>61st</v>
      </c>
      <c r="O133" s="34">
        <v>0.2382</v>
      </c>
      <c r="P133" s="29">
        <f t="shared" si="22"/>
        <v>81</v>
      </c>
      <c r="Q133" s="38" t="str">
        <f t="array" ref="Q133">P133&amp;CHOOSE(AND(P133&lt;&gt;{11,12,13})*MIN(4,MOD(P133,10))+1,"th","st","nd","rd","th")</f>
        <v>81st</v>
      </c>
      <c r="R133" s="35">
        <v>110.502</v>
      </c>
      <c r="S133" s="35">
        <v>77.644999999999996</v>
      </c>
      <c r="T133" s="35">
        <v>0</v>
      </c>
      <c r="U133" s="35">
        <v>188.14699999999999</v>
      </c>
      <c r="V133" s="36">
        <v>15.600000000000001</v>
      </c>
      <c r="W133" s="220">
        <f t="shared" si="23"/>
        <v>1.4357382869985617E-2</v>
      </c>
      <c r="X133" s="29">
        <f t="shared" si="24"/>
        <v>19</v>
      </c>
      <c r="Y133" s="38" t="str">
        <f t="array" ref="Y133">X133&amp;CHOOSE(AND(X133&lt;&gt;{11,12,13})*MIN(4,MOD(X133,10))+1,"th","st","nd","rd","th")</f>
        <v>19th</v>
      </c>
      <c r="Z133" s="37">
        <v>3.12</v>
      </c>
      <c r="AA133" s="28">
        <v>0</v>
      </c>
      <c r="AB133" s="221">
        <f t="shared" si="25"/>
        <v>0</v>
      </c>
      <c r="AC133" s="29">
        <f t="shared" si="26"/>
        <v>1</v>
      </c>
      <c r="AD133" s="38" t="str">
        <f t="array" ref="AD133">AC133&amp;CHOOSE(AND(AC133&lt;&gt;{11,12,13})*MIN(4,MOD(AC133,10))+1,"th","st","nd","rd","th")</f>
        <v>1st</v>
      </c>
      <c r="AE133" s="37">
        <v>0</v>
      </c>
      <c r="AF133" s="113">
        <v>1086.549</v>
      </c>
      <c r="AG133" s="113">
        <v>1077.116</v>
      </c>
      <c r="AH133" s="113">
        <v>1110.3800000000001</v>
      </c>
      <c r="AI133" s="38">
        <v>1091.348</v>
      </c>
      <c r="AJ133" s="29">
        <f t="shared" si="27"/>
        <v>20</v>
      </c>
      <c r="AK133" s="38" t="str">
        <f t="array" ref="AK133">AJ133&amp;CHOOSE(AND(AJ133&lt;&gt;{11,12,13})*MIN(4,MOD(AJ133,10))+1,"th","st","nd","rd","th")</f>
        <v>20th</v>
      </c>
      <c r="AL133" s="38">
        <v>191.267</v>
      </c>
      <c r="AM133" s="38">
        <v>255.53299999999999</v>
      </c>
      <c r="AN133" s="38">
        <v>1346.8810000000001</v>
      </c>
      <c r="AO133" s="29">
        <f t="shared" si="28"/>
        <v>19</v>
      </c>
      <c r="AP133" s="38" t="str">
        <f t="array" ref="AP133">AO133&amp;CHOOSE(AND(AO133&lt;&gt;{11,12,13})*MIN(4,MOD(AO133,10))+1,"th","st","nd","rd","th")</f>
        <v>19th</v>
      </c>
      <c r="AQ133" s="77">
        <v>0.98</v>
      </c>
      <c r="AR133" s="36">
        <v>1612.575</v>
      </c>
      <c r="AS133" s="29">
        <f t="shared" si="29"/>
        <v>25</v>
      </c>
      <c r="AT133" s="38" t="str">
        <f t="array" ref="AT133">AS133&amp;CHOOSE(AND(AS133&lt;&gt;{11,12,13})*MIN(4,MOD(AS133,10))+1,"th","st","nd","rd","th")</f>
        <v>25th</v>
      </c>
      <c r="AU133" s="40">
        <v>5.474726908420097E-4</v>
      </c>
    </row>
    <row r="134" spans="1:47" x14ac:dyDescent="0.25">
      <c r="A134" s="7">
        <v>108116003</v>
      </c>
      <c r="B134" s="8" t="s">
        <v>476</v>
      </c>
      <c r="C134" s="8" t="s">
        <v>155</v>
      </c>
      <c r="D134" s="27">
        <v>48926</v>
      </c>
      <c r="E134" s="29">
        <f t="shared" si="20"/>
        <v>37</v>
      </c>
      <c r="F134" s="38" t="str">
        <f t="array" ref="F134">E134&amp;CHOOSE(AND(E134&lt;&gt;{11,12,13})*MIN(4,MOD(E134,10))+1,"th","st","nd","rd","th")</f>
        <v>37th</v>
      </c>
      <c r="G134" s="29">
        <v>5053</v>
      </c>
      <c r="H134" s="30">
        <v>1.1220000000000001</v>
      </c>
      <c r="I134" s="31">
        <v>0.76949999999999996</v>
      </c>
      <c r="J134" s="94">
        <v>140</v>
      </c>
      <c r="K134" s="33">
        <v>21.763999999999999</v>
      </c>
      <c r="L134" s="34">
        <v>0.1384</v>
      </c>
      <c r="M134" s="29">
        <f t="shared" si="21"/>
        <v>47</v>
      </c>
      <c r="N134" s="38" t="str">
        <f t="array" ref="N134">M134&amp;CHOOSE(AND(M134&lt;&gt;{11,12,13})*MIN(4,MOD(M134,10))+1,"th","st","nd","rd","th")</f>
        <v>47th</v>
      </c>
      <c r="O134" s="34">
        <v>0.1464</v>
      </c>
      <c r="P134" s="29">
        <f t="shared" si="22"/>
        <v>37</v>
      </c>
      <c r="Q134" s="38" t="str">
        <f t="array" ref="Q134">P134&amp;CHOOSE(AND(P134&lt;&gt;{11,12,13})*MIN(4,MOD(P134,10))+1,"th","st","nd","rd","th")</f>
        <v>37th</v>
      </c>
      <c r="R134" s="35">
        <v>139.166</v>
      </c>
      <c r="S134" s="35">
        <v>73.605000000000004</v>
      </c>
      <c r="T134" s="35">
        <v>0</v>
      </c>
      <c r="U134" s="35">
        <v>212.77099999999999</v>
      </c>
      <c r="V134" s="36">
        <v>36.481000000000002</v>
      </c>
      <c r="W134" s="220">
        <f t="shared" si="23"/>
        <v>2.1768044217514562E-2</v>
      </c>
      <c r="X134" s="29">
        <f t="shared" si="24"/>
        <v>38</v>
      </c>
      <c r="Y134" s="38" t="str">
        <f t="array" ref="Y134">X134&amp;CHOOSE(AND(X134&lt;&gt;{11,12,13})*MIN(4,MOD(X134,10))+1,"th","st","nd","rd","th")</f>
        <v>38th</v>
      </c>
      <c r="Z134" s="37">
        <v>7.2960000000000003</v>
      </c>
      <c r="AA134" s="28">
        <v>1</v>
      </c>
      <c r="AB134" s="221">
        <f t="shared" si="25"/>
        <v>5.9669538163741574E-4</v>
      </c>
      <c r="AC134" s="29">
        <f t="shared" si="26"/>
        <v>16</v>
      </c>
      <c r="AD134" s="38" t="str">
        <f t="array" ref="AD134">AC134&amp;CHOOSE(AND(AC134&lt;&gt;{11,12,13})*MIN(4,MOD(AC134,10))+1,"th","st","nd","rd","th")</f>
        <v>16th</v>
      </c>
      <c r="AE134" s="37">
        <v>0.6</v>
      </c>
      <c r="AF134" s="113">
        <v>1675.8969999999999</v>
      </c>
      <c r="AG134" s="113">
        <v>1682.434</v>
      </c>
      <c r="AH134" s="113">
        <v>1721.8409999999999</v>
      </c>
      <c r="AI134" s="38">
        <v>1693.3910000000001</v>
      </c>
      <c r="AJ134" s="29">
        <f t="shared" si="27"/>
        <v>39</v>
      </c>
      <c r="AK134" s="38" t="str">
        <f t="array" ref="AK134">AJ134&amp;CHOOSE(AND(AJ134&lt;&gt;{11,12,13})*MIN(4,MOD(AJ134,10))+1,"th","st","nd","rd","th")</f>
        <v>39th</v>
      </c>
      <c r="AL134" s="38">
        <v>220.667</v>
      </c>
      <c r="AM134" s="38">
        <v>242.43100000000001</v>
      </c>
      <c r="AN134" s="38">
        <v>1935.8219999999999</v>
      </c>
      <c r="AO134" s="29">
        <f t="shared" si="28"/>
        <v>37</v>
      </c>
      <c r="AP134" s="38" t="str">
        <f t="array" ref="AP134">AO134&amp;CHOOSE(AND(AO134&lt;&gt;{11,12,13})*MIN(4,MOD(AO134,10))+1,"th","st","nd","rd","th")</f>
        <v>37th</v>
      </c>
      <c r="AQ134" s="77">
        <v>0.78</v>
      </c>
      <c r="AR134" s="36">
        <v>1694.154</v>
      </c>
      <c r="AS134" s="29">
        <f t="shared" si="29"/>
        <v>27</v>
      </c>
      <c r="AT134" s="38" t="str">
        <f t="array" ref="AT134">AS134&amp;CHOOSE(AND(AS134&lt;&gt;{11,12,13})*MIN(4,MOD(AS134,10))+1,"th","st","nd","rd","th")</f>
        <v>27th</v>
      </c>
      <c r="AU134" s="40">
        <v>5.7516893730880992E-4</v>
      </c>
    </row>
    <row r="135" spans="1:47" x14ac:dyDescent="0.25">
      <c r="A135" s="7">
        <v>108116303</v>
      </c>
      <c r="B135" s="8" t="s">
        <v>501</v>
      </c>
      <c r="C135" s="8" t="s">
        <v>155</v>
      </c>
      <c r="D135" s="27">
        <v>43840</v>
      </c>
      <c r="E135" s="29">
        <f t="shared" si="20"/>
        <v>20</v>
      </c>
      <c r="F135" s="38" t="str">
        <f t="array" ref="F135">E135&amp;CHOOSE(AND(E135&lt;&gt;{11,12,13})*MIN(4,MOD(E135,10))+1,"th","st","nd","rd","th")</f>
        <v>20th</v>
      </c>
      <c r="G135" s="29">
        <v>2601</v>
      </c>
      <c r="H135" s="30">
        <v>1.2522</v>
      </c>
      <c r="I135" s="31">
        <v>0.72970000000000002</v>
      </c>
      <c r="J135" s="94">
        <v>168</v>
      </c>
      <c r="K135" s="33">
        <v>0</v>
      </c>
      <c r="L135" s="34">
        <v>0.2046</v>
      </c>
      <c r="M135" s="29">
        <f t="shared" si="21"/>
        <v>73</v>
      </c>
      <c r="N135" s="38" t="str">
        <f t="array" ref="N135">M135&amp;CHOOSE(AND(M135&lt;&gt;{11,12,13})*MIN(4,MOD(M135,10))+1,"th","st","nd","rd","th")</f>
        <v>73rd</v>
      </c>
      <c r="O135" s="34">
        <v>0.18579999999999999</v>
      </c>
      <c r="P135" s="29">
        <f t="shared" si="22"/>
        <v>56</v>
      </c>
      <c r="Q135" s="38" t="str">
        <f t="array" ref="Q135">P135&amp;CHOOSE(AND(P135&lt;&gt;{11,12,13})*MIN(4,MOD(P135,10))+1,"th","st","nd","rd","th")</f>
        <v>56th</v>
      </c>
      <c r="R135" s="35">
        <v>109.58199999999999</v>
      </c>
      <c r="S135" s="35">
        <v>49.756999999999998</v>
      </c>
      <c r="T135" s="35">
        <v>0</v>
      </c>
      <c r="U135" s="35">
        <v>159.339</v>
      </c>
      <c r="V135" s="36">
        <v>14.022999999999998</v>
      </c>
      <c r="W135" s="220">
        <f t="shared" si="23"/>
        <v>1.5709298990876662E-2</v>
      </c>
      <c r="X135" s="29">
        <f t="shared" si="24"/>
        <v>23</v>
      </c>
      <c r="Y135" s="38" t="str">
        <f t="array" ref="Y135">X135&amp;CHOOSE(AND(X135&lt;&gt;{11,12,13})*MIN(4,MOD(X135,10))+1,"th","st","nd","rd","th")</f>
        <v>23rd</v>
      </c>
      <c r="Z135" s="37">
        <v>2.8050000000000002</v>
      </c>
      <c r="AA135" s="28">
        <v>3</v>
      </c>
      <c r="AB135" s="221">
        <f t="shared" si="25"/>
        <v>3.3607571113620479E-3</v>
      </c>
      <c r="AC135" s="29">
        <f t="shared" si="26"/>
        <v>41</v>
      </c>
      <c r="AD135" s="38" t="str">
        <f t="array" ref="AD135">AC135&amp;CHOOSE(AND(AC135&lt;&gt;{11,12,13})*MIN(4,MOD(AC135,10))+1,"th","st","nd","rd","th")</f>
        <v>41st</v>
      </c>
      <c r="AE135" s="37">
        <v>1.8</v>
      </c>
      <c r="AF135" s="113">
        <v>892.65599999999995</v>
      </c>
      <c r="AG135" s="113">
        <v>901.40300000000002</v>
      </c>
      <c r="AH135" s="113">
        <v>921.96900000000005</v>
      </c>
      <c r="AI135" s="38">
        <v>905.34299999999996</v>
      </c>
      <c r="AJ135" s="29">
        <f t="shared" si="27"/>
        <v>13</v>
      </c>
      <c r="AK135" s="38" t="str">
        <f t="array" ref="AK135">AJ135&amp;CHOOSE(AND(AJ135&lt;&gt;{11,12,13})*MIN(4,MOD(AJ135,10))+1,"th","st","nd","rd","th")</f>
        <v>13th</v>
      </c>
      <c r="AL135" s="38">
        <v>163.94399999999999</v>
      </c>
      <c r="AM135" s="38">
        <v>163.94399999999999</v>
      </c>
      <c r="AN135" s="38">
        <v>1069.287</v>
      </c>
      <c r="AO135" s="29">
        <f t="shared" si="28"/>
        <v>11</v>
      </c>
      <c r="AP135" s="38" t="str">
        <f t="array" ref="AP135">AO135&amp;CHOOSE(AND(AO135&lt;&gt;{11,12,13})*MIN(4,MOD(AO135,10))+1,"th","st","nd","rd","th")</f>
        <v>11th</v>
      </c>
      <c r="AQ135" s="77">
        <v>0.93</v>
      </c>
      <c r="AR135" s="36">
        <v>1245.2339999999999</v>
      </c>
      <c r="AS135" s="29">
        <f t="shared" si="29"/>
        <v>12</v>
      </c>
      <c r="AT135" s="38" t="str">
        <f t="array" ref="AT135">AS135&amp;CHOOSE(AND(AS135&lt;&gt;{11,12,13})*MIN(4,MOD(AS135,10))+1,"th","st","nd","rd","th")</f>
        <v>12th</v>
      </c>
      <c r="AU135" s="40">
        <v>4.2275962898343276E-4</v>
      </c>
    </row>
    <row r="136" spans="1:47" x14ac:dyDescent="0.25">
      <c r="A136" s="7">
        <v>108116503</v>
      </c>
      <c r="B136" s="8" t="s">
        <v>514</v>
      </c>
      <c r="C136" s="8" t="s">
        <v>155</v>
      </c>
      <c r="D136" s="27">
        <v>54214</v>
      </c>
      <c r="E136" s="29">
        <f t="shared" si="20"/>
        <v>54</v>
      </c>
      <c r="F136" s="38" t="str">
        <f t="array" ref="F136">E136&amp;CHOOSE(AND(E136&lt;&gt;{11,12,13})*MIN(4,MOD(E136,10))+1,"th","st","nd","rd","th")</f>
        <v>54th</v>
      </c>
      <c r="G136" s="29">
        <v>5757</v>
      </c>
      <c r="H136" s="30">
        <v>1.0125999999999999</v>
      </c>
      <c r="I136" s="31">
        <v>0.4587</v>
      </c>
      <c r="J136" s="94">
        <v>278</v>
      </c>
      <c r="K136" s="33">
        <v>0</v>
      </c>
      <c r="L136" s="34">
        <v>0.13850000000000001</v>
      </c>
      <c r="M136" s="29">
        <f t="shared" si="21"/>
        <v>47</v>
      </c>
      <c r="N136" s="38" t="str">
        <f t="array" ref="N136">M136&amp;CHOOSE(AND(M136&lt;&gt;{11,12,13})*MIN(4,MOD(M136,10))+1,"th","st","nd","rd","th")</f>
        <v>47th</v>
      </c>
      <c r="O136" s="34">
        <v>8.3699999999999997E-2</v>
      </c>
      <c r="P136" s="29">
        <f t="shared" si="22"/>
        <v>12</v>
      </c>
      <c r="Q136" s="38" t="str">
        <f t="array" ref="Q136">P136&amp;CHOOSE(AND(P136&lt;&gt;{11,12,13})*MIN(4,MOD(P136,10))+1,"th","st","nd","rd","th")</f>
        <v>12th</v>
      </c>
      <c r="R136" s="35">
        <v>131.976</v>
      </c>
      <c r="S136" s="35">
        <v>39.878999999999998</v>
      </c>
      <c r="T136" s="35">
        <v>0</v>
      </c>
      <c r="U136" s="35">
        <v>171.85499999999999</v>
      </c>
      <c r="V136" s="36">
        <v>23.591999999999999</v>
      </c>
      <c r="W136" s="220">
        <f t="shared" si="23"/>
        <v>1.4854945162886816E-2</v>
      </c>
      <c r="X136" s="29">
        <f t="shared" si="24"/>
        <v>20</v>
      </c>
      <c r="Y136" s="38" t="str">
        <f t="array" ref="Y136">X136&amp;CHOOSE(AND(X136&lt;&gt;{11,12,13})*MIN(4,MOD(X136,10))+1,"th","st","nd","rd","th")</f>
        <v>20th</v>
      </c>
      <c r="Z136" s="37">
        <v>4.718</v>
      </c>
      <c r="AA136" s="28">
        <v>13</v>
      </c>
      <c r="AB136" s="221">
        <f t="shared" si="25"/>
        <v>8.1855835502512974E-3</v>
      </c>
      <c r="AC136" s="29">
        <f t="shared" si="26"/>
        <v>60</v>
      </c>
      <c r="AD136" s="38" t="str">
        <f t="array" ref="AD136">AC136&amp;CHOOSE(AND(AC136&lt;&gt;{11,12,13})*MIN(4,MOD(AC136,10))+1,"th","st","nd","rd","th")</f>
        <v>60th</v>
      </c>
      <c r="AE136" s="37">
        <v>7.8</v>
      </c>
      <c r="AF136" s="113">
        <v>1588.1579999999999</v>
      </c>
      <c r="AG136" s="113">
        <v>1609.2550000000001</v>
      </c>
      <c r="AH136" s="113">
        <v>1649.4870000000001</v>
      </c>
      <c r="AI136" s="38">
        <v>1615.633</v>
      </c>
      <c r="AJ136" s="29">
        <f t="shared" si="27"/>
        <v>37</v>
      </c>
      <c r="AK136" s="38" t="str">
        <f t="array" ref="AK136">AJ136&amp;CHOOSE(AND(AJ136&lt;&gt;{11,12,13})*MIN(4,MOD(AJ136,10))+1,"th","st","nd","rd","th")</f>
        <v>37th</v>
      </c>
      <c r="AL136" s="38">
        <v>184.37299999999999</v>
      </c>
      <c r="AM136" s="38">
        <v>184.37299999999999</v>
      </c>
      <c r="AN136" s="38">
        <v>1800.0060000000001</v>
      </c>
      <c r="AO136" s="29">
        <f t="shared" si="28"/>
        <v>32</v>
      </c>
      <c r="AP136" s="38" t="str">
        <f t="array" ref="AP136">AO136&amp;CHOOSE(AND(AO136&lt;&gt;{11,12,13})*MIN(4,MOD(AO136,10))+1,"th","st","nd","rd","th")</f>
        <v>32nd</v>
      </c>
      <c r="AQ136" s="77">
        <v>0.87</v>
      </c>
      <c r="AR136" s="36">
        <v>1585.7370000000001</v>
      </c>
      <c r="AS136" s="29">
        <f t="shared" si="29"/>
        <v>24</v>
      </c>
      <c r="AT136" s="38" t="str">
        <f t="array" ref="AT136">AS136&amp;CHOOSE(AND(AS136&lt;&gt;{11,12,13})*MIN(4,MOD(AS136,10))+1,"th","st","nd","rd","th")</f>
        <v>24th</v>
      </c>
      <c r="AU136" s="40">
        <v>5.3836113195214854E-4</v>
      </c>
    </row>
    <row r="137" spans="1:47" x14ac:dyDescent="0.25">
      <c r="A137" s="7">
        <v>108118503</v>
      </c>
      <c r="B137" s="8" t="s">
        <v>638</v>
      </c>
      <c r="C137" s="8" t="s">
        <v>155</v>
      </c>
      <c r="D137" s="27">
        <v>64726</v>
      </c>
      <c r="E137" s="29">
        <f t="shared" si="20"/>
        <v>76</v>
      </c>
      <c r="F137" s="38" t="str">
        <f t="array" ref="F137">E137&amp;CHOOSE(AND(E137&lt;&gt;{11,12,13})*MIN(4,MOD(E137,10))+1,"th","st","nd","rd","th")</f>
        <v>76th</v>
      </c>
      <c r="G137" s="29">
        <v>5285</v>
      </c>
      <c r="H137" s="30">
        <v>0.84809999999999997</v>
      </c>
      <c r="I137" s="31">
        <v>0.36259999999999998</v>
      </c>
      <c r="J137" s="94">
        <v>296</v>
      </c>
      <c r="K137" s="33">
        <v>0</v>
      </c>
      <c r="L137" s="34">
        <v>0.1188</v>
      </c>
      <c r="M137" s="29">
        <f t="shared" si="21"/>
        <v>38</v>
      </c>
      <c r="N137" s="38" t="str">
        <f t="array" ref="N137">M137&amp;CHOOSE(AND(M137&lt;&gt;{11,12,13})*MIN(4,MOD(M137,10))+1,"th","st","nd","rd","th")</f>
        <v>38th</v>
      </c>
      <c r="O137" s="34">
        <v>0.1135</v>
      </c>
      <c r="P137" s="29">
        <f t="shared" si="22"/>
        <v>20</v>
      </c>
      <c r="Q137" s="38" t="str">
        <f t="array" ref="Q137">P137&amp;CHOOSE(AND(P137&lt;&gt;{11,12,13})*MIN(4,MOD(P137,10))+1,"th","st","nd","rd","th")</f>
        <v>20th</v>
      </c>
      <c r="R137" s="35">
        <v>103.42100000000001</v>
      </c>
      <c r="S137" s="35">
        <v>49.402999999999999</v>
      </c>
      <c r="T137" s="35">
        <v>0</v>
      </c>
      <c r="U137" s="35">
        <v>152.82400000000001</v>
      </c>
      <c r="V137" s="36">
        <v>14.152999999999999</v>
      </c>
      <c r="W137" s="220">
        <f t="shared" si="23"/>
        <v>9.7545812691087232E-3</v>
      </c>
      <c r="X137" s="29">
        <f t="shared" si="24"/>
        <v>9</v>
      </c>
      <c r="Y137" s="38" t="str">
        <f t="array" ref="Y137">X137&amp;CHOOSE(AND(X137&lt;&gt;{11,12,13})*MIN(4,MOD(X137,10))+1,"th","st","nd","rd","th")</f>
        <v>9th</v>
      </c>
      <c r="Z137" s="37">
        <v>2.831</v>
      </c>
      <c r="AA137" s="28">
        <v>5</v>
      </c>
      <c r="AB137" s="221">
        <f t="shared" si="25"/>
        <v>3.4461178792866264E-3</v>
      </c>
      <c r="AC137" s="29">
        <f t="shared" si="26"/>
        <v>42</v>
      </c>
      <c r="AD137" s="38" t="str">
        <f t="array" ref="AD137">AC137&amp;CHOOSE(AND(AC137&lt;&gt;{11,12,13})*MIN(4,MOD(AC137,10))+1,"th","st","nd","rd","th")</f>
        <v>42nd</v>
      </c>
      <c r="AE137" s="37">
        <v>3</v>
      </c>
      <c r="AF137" s="113">
        <v>1450.9079999999999</v>
      </c>
      <c r="AG137" s="113">
        <v>1488.346</v>
      </c>
      <c r="AH137" s="113">
        <v>1536.345</v>
      </c>
      <c r="AI137" s="38">
        <v>1491.866</v>
      </c>
      <c r="AJ137" s="29">
        <f t="shared" si="27"/>
        <v>32</v>
      </c>
      <c r="AK137" s="38" t="str">
        <f t="array" ref="AK137">AJ137&amp;CHOOSE(AND(AJ137&lt;&gt;{11,12,13})*MIN(4,MOD(AJ137,10))+1,"th","st","nd","rd","th")</f>
        <v>32nd</v>
      </c>
      <c r="AL137" s="38">
        <v>158.655</v>
      </c>
      <c r="AM137" s="38">
        <v>158.655</v>
      </c>
      <c r="AN137" s="38">
        <v>1650.521</v>
      </c>
      <c r="AO137" s="29">
        <f t="shared" si="28"/>
        <v>28</v>
      </c>
      <c r="AP137" s="38" t="str">
        <f t="array" ref="AP137">AO137&amp;CHOOSE(AND(AO137&lt;&gt;{11,12,13})*MIN(4,MOD(AO137,10))+1,"th","st","nd","rd","th")</f>
        <v>28th</v>
      </c>
      <c r="AQ137" s="77">
        <v>0.76</v>
      </c>
      <c r="AR137" s="36">
        <v>1063.8530000000001</v>
      </c>
      <c r="AS137" s="29">
        <f t="shared" si="29"/>
        <v>8</v>
      </c>
      <c r="AT137" s="38" t="str">
        <f t="array" ref="AT137">AS137&amp;CHOOSE(AND(AS137&lt;&gt;{11,12,13})*MIN(4,MOD(AS137,10))+1,"th","st","nd","rd","th")</f>
        <v>8th</v>
      </c>
      <c r="AU137" s="40">
        <v>3.61180388242621E-4</v>
      </c>
    </row>
    <row r="138" spans="1:47" x14ac:dyDescent="0.25">
      <c r="A138" s="7">
        <v>109122703</v>
      </c>
      <c r="B138" s="8" t="s">
        <v>181</v>
      </c>
      <c r="C138" s="8" t="s">
        <v>182</v>
      </c>
      <c r="D138" s="27">
        <v>40347</v>
      </c>
      <c r="E138" s="29">
        <f t="shared" si="20"/>
        <v>12</v>
      </c>
      <c r="F138" s="38" t="str">
        <f t="array" ref="F138">E138&amp;CHOOSE(AND(E138&lt;&gt;{11,12,13})*MIN(4,MOD(E138,10))+1,"th","st","nd","rd","th")</f>
        <v>12th</v>
      </c>
      <c r="G138" s="29">
        <v>2187</v>
      </c>
      <c r="H138" s="30">
        <v>1.3606</v>
      </c>
      <c r="I138" s="31">
        <v>0.93779999999999997</v>
      </c>
      <c r="J138" s="94">
        <v>12</v>
      </c>
      <c r="K138" s="33">
        <v>125.705</v>
      </c>
      <c r="L138" s="34">
        <v>0.2117</v>
      </c>
      <c r="M138" s="29">
        <f t="shared" si="21"/>
        <v>75</v>
      </c>
      <c r="N138" s="38" t="str">
        <f t="array" ref="N138">M138&amp;CHOOSE(AND(M138&lt;&gt;{11,12,13})*MIN(4,MOD(M138,10))+1,"th","st","nd","rd","th")</f>
        <v>75th</v>
      </c>
      <c r="O138" s="34">
        <v>0.27050000000000002</v>
      </c>
      <c r="P138" s="29">
        <f t="shared" si="22"/>
        <v>91</v>
      </c>
      <c r="Q138" s="38" t="str">
        <f t="array" ref="Q138">P138&amp;CHOOSE(AND(P138&lt;&gt;{11,12,13})*MIN(4,MOD(P138,10))+1,"th","st","nd","rd","th")</f>
        <v>91st</v>
      </c>
      <c r="R138" s="35">
        <v>78.013999999999996</v>
      </c>
      <c r="S138" s="35">
        <v>49.841999999999999</v>
      </c>
      <c r="T138" s="35">
        <v>0</v>
      </c>
      <c r="U138" s="35">
        <v>127.85599999999999</v>
      </c>
      <c r="V138" s="36">
        <v>27.329000000000001</v>
      </c>
      <c r="W138" s="220">
        <f t="shared" si="23"/>
        <v>4.4496002865562774E-2</v>
      </c>
      <c r="X138" s="29">
        <f t="shared" si="24"/>
        <v>84</v>
      </c>
      <c r="Y138" s="38" t="str">
        <f t="array" ref="Y138">X138&amp;CHOOSE(AND(X138&lt;&gt;{11,12,13})*MIN(4,MOD(X138,10))+1,"th","st","nd","rd","th")</f>
        <v>84th</v>
      </c>
      <c r="Z138" s="37">
        <v>5.4660000000000002</v>
      </c>
      <c r="AA138" s="28">
        <v>7</v>
      </c>
      <c r="AB138" s="221">
        <f t="shared" si="25"/>
        <v>1.1397124668262263E-2</v>
      </c>
      <c r="AC138" s="29">
        <f t="shared" si="26"/>
        <v>67</v>
      </c>
      <c r="AD138" s="38" t="str">
        <f t="array" ref="AD138">AC138&amp;CHOOSE(AND(AC138&lt;&gt;{11,12,13})*MIN(4,MOD(AC138,10))+1,"th","st","nd","rd","th")</f>
        <v>67th</v>
      </c>
      <c r="AE138" s="37">
        <v>4.2</v>
      </c>
      <c r="AF138" s="113">
        <v>614.19000000000005</v>
      </c>
      <c r="AG138" s="113">
        <v>604.24599999999998</v>
      </c>
      <c r="AH138" s="113">
        <v>627.755</v>
      </c>
      <c r="AI138" s="38">
        <v>615.39700000000005</v>
      </c>
      <c r="AJ138" s="29">
        <f t="shared" si="27"/>
        <v>4</v>
      </c>
      <c r="AK138" s="38" t="str">
        <f t="array" ref="AK138">AJ138&amp;CHOOSE(AND(AJ138&lt;&gt;{11,12,13})*MIN(4,MOD(AJ138,10))+1,"th","st","nd","rd","th")</f>
        <v>4th</v>
      </c>
      <c r="AL138" s="38">
        <v>137.52199999999999</v>
      </c>
      <c r="AM138" s="38">
        <v>263.22699999999998</v>
      </c>
      <c r="AN138" s="38">
        <v>878.62400000000002</v>
      </c>
      <c r="AO138" s="29">
        <f t="shared" si="28"/>
        <v>5</v>
      </c>
      <c r="AP138" s="38" t="str">
        <f t="array" ref="AP138">AO138&amp;CHOOSE(AND(AO138&lt;&gt;{11,12,13})*MIN(4,MOD(AO138,10))+1,"th","st","nd","rd","th")</f>
        <v>5th</v>
      </c>
      <c r="AQ138" s="77">
        <v>1.18</v>
      </c>
      <c r="AR138" s="36">
        <v>1410.6379999999999</v>
      </c>
      <c r="AS138" s="29">
        <f t="shared" si="29"/>
        <v>19</v>
      </c>
      <c r="AT138" s="38" t="str">
        <f t="array" ref="AT138">AS138&amp;CHOOSE(AND(AS138&lt;&gt;{11,12,13})*MIN(4,MOD(AS138,10))+1,"th","st","nd","rd","th")</f>
        <v>19th</v>
      </c>
      <c r="AU138" s="40">
        <v>4.7891464376167986E-4</v>
      </c>
    </row>
    <row r="139" spans="1:47" x14ac:dyDescent="0.25">
      <c r="A139" s="7">
        <v>121135003</v>
      </c>
      <c r="B139" s="8" t="s">
        <v>349</v>
      </c>
      <c r="C139" s="8" t="s">
        <v>350</v>
      </c>
      <c r="D139" s="27">
        <v>51726</v>
      </c>
      <c r="E139" s="29">
        <f t="shared" si="20"/>
        <v>47</v>
      </c>
      <c r="F139" s="38" t="str">
        <f t="array" ref="F139">E139&amp;CHOOSE(AND(E139&lt;&gt;{11,12,13})*MIN(4,MOD(E139,10))+1,"th","st","nd","rd","th")</f>
        <v>47th</v>
      </c>
      <c r="G139" s="29">
        <v>5983</v>
      </c>
      <c r="H139" s="30">
        <v>1.0612999999999999</v>
      </c>
      <c r="I139" s="31">
        <v>0.70920000000000005</v>
      </c>
      <c r="J139" s="94">
        <v>179</v>
      </c>
      <c r="K139" s="33">
        <v>0</v>
      </c>
      <c r="L139" s="34">
        <v>0.19750000000000001</v>
      </c>
      <c r="M139" s="29">
        <f t="shared" si="21"/>
        <v>70</v>
      </c>
      <c r="N139" s="38" t="str">
        <f t="array" ref="N139">M139&amp;CHOOSE(AND(M139&lt;&gt;{11,12,13})*MIN(4,MOD(M139,10))+1,"th","st","nd","rd","th")</f>
        <v>70th</v>
      </c>
      <c r="O139" s="34">
        <v>0.31909999999999999</v>
      </c>
      <c r="P139" s="29">
        <f t="shared" si="22"/>
        <v>98</v>
      </c>
      <c r="Q139" s="38" t="str">
        <f t="array" ref="Q139">P139&amp;CHOOSE(AND(P139&lt;&gt;{11,12,13})*MIN(4,MOD(P139,10))+1,"th","st","nd","rd","th")</f>
        <v>98th</v>
      </c>
      <c r="R139" s="35">
        <v>261.21199999999999</v>
      </c>
      <c r="S139" s="35">
        <v>211.02</v>
      </c>
      <c r="T139" s="35">
        <v>0</v>
      </c>
      <c r="U139" s="35">
        <v>472.23200000000003</v>
      </c>
      <c r="V139" s="36">
        <v>103.514</v>
      </c>
      <c r="W139" s="220">
        <f t="shared" si="23"/>
        <v>4.6959521377075236E-2</v>
      </c>
      <c r="X139" s="29">
        <f t="shared" si="24"/>
        <v>86</v>
      </c>
      <c r="Y139" s="38" t="str">
        <f t="array" ref="Y139">X139&amp;CHOOSE(AND(X139&lt;&gt;{11,12,13})*MIN(4,MOD(X139,10))+1,"th","st","nd","rd","th")</f>
        <v>86th</v>
      </c>
      <c r="Z139" s="37">
        <v>20.702999999999999</v>
      </c>
      <c r="AA139" s="28">
        <v>20</v>
      </c>
      <c r="AB139" s="221">
        <f t="shared" si="25"/>
        <v>9.0730763717130503E-3</v>
      </c>
      <c r="AC139" s="29">
        <f t="shared" si="26"/>
        <v>63</v>
      </c>
      <c r="AD139" s="38" t="str">
        <f t="array" ref="AD139">AC139&amp;CHOOSE(AND(AC139&lt;&gt;{11,12,13})*MIN(4,MOD(AC139,10))+1,"th","st","nd","rd","th")</f>
        <v>63rd</v>
      </c>
      <c r="AE139" s="37">
        <v>12</v>
      </c>
      <c r="AF139" s="113">
        <v>2204.3240000000001</v>
      </c>
      <c r="AG139" s="113">
        <v>2173.0430000000001</v>
      </c>
      <c r="AH139" s="113">
        <v>2166.08</v>
      </c>
      <c r="AI139" s="38">
        <v>2181.1489999999999</v>
      </c>
      <c r="AJ139" s="29">
        <f t="shared" si="27"/>
        <v>53</v>
      </c>
      <c r="AK139" s="38" t="str">
        <f t="array" ref="AK139">AJ139&amp;CHOOSE(AND(AJ139&lt;&gt;{11,12,13})*MIN(4,MOD(AJ139,10))+1,"th","st","nd","rd","th")</f>
        <v>53rd</v>
      </c>
      <c r="AL139" s="38">
        <v>504.935</v>
      </c>
      <c r="AM139" s="38">
        <v>504.935</v>
      </c>
      <c r="AN139" s="38">
        <v>2686.0839999999998</v>
      </c>
      <c r="AO139" s="29">
        <f t="shared" si="28"/>
        <v>55</v>
      </c>
      <c r="AP139" s="38" t="str">
        <f t="array" ref="AP139">AO139&amp;CHOOSE(AND(AO139&lt;&gt;{11,12,13})*MIN(4,MOD(AO139,10))+1,"th","st","nd","rd","th")</f>
        <v>55th</v>
      </c>
      <c r="AQ139" s="77">
        <v>1.74</v>
      </c>
      <c r="AR139" s="36">
        <v>4960.2889999999998</v>
      </c>
      <c r="AS139" s="29">
        <f t="shared" si="29"/>
        <v>79</v>
      </c>
      <c r="AT139" s="38" t="str">
        <f t="array" ref="AT139">AS139&amp;CHOOSE(AND(AS139&lt;&gt;{11,12,13})*MIN(4,MOD(AS139,10))+1,"th","st","nd","rd","th")</f>
        <v>79th</v>
      </c>
      <c r="AU139" s="40">
        <v>1.6840288148979249E-3</v>
      </c>
    </row>
    <row r="140" spans="1:47" x14ac:dyDescent="0.25">
      <c r="A140" s="7">
        <v>121135503</v>
      </c>
      <c r="B140" s="8" t="s">
        <v>376</v>
      </c>
      <c r="C140" s="8" t="s">
        <v>350</v>
      </c>
      <c r="D140" s="27">
        <v>52869</v>
      </c>
      <c r="E140" s="29">
        <f t="shared" si="20"/>
        <v>51</v>
      </c>
      <c r="F140" s="38" t="str">
        <f t="array" ref="F140">E140&amp;CHOOSE(AND(E140&lt;&gt;{11,12,13})*MIN(4,MOD(E140,10))+1,"th","st","nd","rd","th")</f>
        <v>51st</v>
      </c>
      <c r="G140" s="29">
        <v>7081</v>
      </c>
      <c r="H140" s="30">
        <v>1.0383</v>
      </c>
      <c r="I140" s="31">
        <v>0.58150000000000002</v>
      </c>
      <c r="J140" s="94">
        <v>235</v>
      </c>
      <c r="K140" s="33">
        <v>0</v>
      </c>
      <c r="L140" s="34">
        <v>0.1996</v>
      </c>
      <c r="M140" s="29">
        <f t="shared" si="21"/>
        <v>71</v>
      </c>
      <c r="N140" s="38" t="str">
        <f t="array" ref="N140">M140&amp;CHOOSE(AND(M140&lt;&gt;{11,12,13})*MIN(4,MOD(M140,10))+1,"th","st","nd","rd","th")</f>
        <v>71st</v>
      </c>
      <c r="O140" s="34">
        <v>0.13450000000000001</v>
      </c>
      <c r="P140" s="29">
        <f t="shared" si="22"/>
        <v>32</v>
      </c>
      <c r="Q140" s="38" t="str">
        <f t="array" ref="Q140">P140&amp;CHOOSE(AND(P140&lt;&gt;{11,12,13})*MIN(4,MOD(P140,10))+1,"th","st","nd","rd","th")</f>
        <v>32nd</v>
      </c>
      <c r="R140" s="35">
        <v>297.59100000000001</v>
      </c>
      <c r="S140" s="35">
        <v>100.26600000000001</v>
      </c>
      <c r="T140" s="35">
        <v>0</v>
      </c>
      <c r="U140" s="35">
        <v>397.85700000000003</v>
      </c>
      <c r="V140" s="36">
        <v>66.924999999999997</v>
      </c>
      <c r="W140" s="220">
        <f t="shared" si="23"/>
        <v>2.69327167012221E-2</v>
      </c>
      <c r="X140" s="29">
        <f t="shared" si="24"/>
        <v>53</v>
      </c>
      <c r="Y140" s="38" t="str">
        <f t="array" ref="Y140">X140&amp;CHOOSE(AND(X140&lt;&gt;{11,12,13})*MIN(4,MOD(X140,10))+1,"th","st","nd","rd","th")</f>
        <v>53rd</v>
      </c>
      <c r="Z140" s="37">
        <v>13.385</v>
      </c>
      <c r="AA140" s="28">
        <v>23</v>
      </c>
      <c r="AB140" s="221">
        <f t="shared" si="25"/>
        <v>9.2559205697139834E-3</v>
      </c>
      <c r="AC140" s="29">
        <f t="shared" si="26"/>
        <v>63</v>
      </c>
      <c r="AD140" s="38" t="str">
        <f t="array" ref="AD140">AC140&amp;CHOOSE(AND(AC140&lt;&gt;{11,12,13})*MIN(4,MOD(AC140,10))+1,"th","st","nd","rd","th")</f>
        <v>63rd</v>
      </c>
      <c r="AE140" s="37">
        <v>13.8</v>
      </c>
      <c r="AF140" s="113">
        <v>2484.8960000000002</v>
      </c>
      <c r="AG140" s="113">
        <v>2511.0909999999999</v>
      </c>
      <c r="AH140" s="113">
        <v>2453.0010000000002</v>
      </c>
      <c r="AI140" s="38">
        <v>2482.9960000000001</v>
      </c>
      <c r="AJ140" s="29">
        <f t="shared" si="27"/>
        <v>57</v>
      </c>
      <c r="AK140" s="38" t="str">
        <f t="array" ref="AK140">AJ140&amp;CHOOSE(AND(AJ140&lt;&gt;{11,12,13})*MIN(4,MOD(AJ140,10))+1,"th","st","nd","rd","th")</f>
        <v>57th</v>
      </c>
      <c r="AL140" s="38">
        <v>425.04199999999997</v>
      </c>
      <c r="AM140" s="38">
        <v>425.04199999999997</v>
      </c>
      <c r="AN140" s="38">
        <v>2908.038</v>
      </c>
      <c r="AO140" s="29">
        <f t="shared" si="28"/>
        <v>58</v>
      </c>
      <c r="AP140" s="38" t="str">
        <f t="array" ref="AP140">AO140&amp;CHOOSE(AND(AO140&lt;&gt;{11,12,13})*MIN(4,MOD(AO140,10))+1,"th","st","nd","rd","th")</f>
        <v>58th</v>
      </c>
      <c r="AQ140" s="77">
        <v>1.24</v>
      </c>
      <c r="AR140" s="36">
        <v>3744.076</v>
      </c>
      <c r="AS140" s="29">
        <f t="shared" si="29"/>
        <v>70</v>
      </c>
      <c r="AT140" s="38" t="str">
        <f t="array" ref="AT140">AS140&amp;CHOOSE(AND(AS140&lt;&gt;{11,12,13})*MIN(4,MOD(AS140,10))+1,"th","st","nd","rd","th")</f>
        <v>70th</v>
      </c>
      <c r="AU140" s="40">
        <v>1.2711218780131085E-3</v>
      </c>
    </row>
    <row r="141" spans="1:47" x14ac:dyDescent="0.25">
      <c r="A141" s="7">
        <v>121136503</v>
      </c>
      <c r="B141" s="8" t="s">
        <v>471</v>
      </c>
      <c r="C141" s="8" t="s">
        <v>350</v>
      </c>
      <c r="D141" s="27">
        <v>57650</v>
      </c>
      <c r="E141" s="29">
        <f t="shared" si="20"/>
        <v>62</v>
      </c>
      <c r="F141" s="38" t="str">
        <f t="array" ref="F141">E141&amp;CHOOSE(AND(E141&lt;&gt;{11,12,13})*MIN(4,MOD(E141,10))+1,"th","st","nd","rd","th")</f>
        <v>62nd</v>
      </c>
      <c r="G141" s="29">
        <v>5554</v>
      </c>
      <c r="H141" s="30">
        <v>0.95220000000000005</v>
      </c>
      <c r="I141" s="31">
        <v>0.64200000000000002</v>
      </c>
      <c r="J141" s="94">
        <v>210</v>
      </c>
      <c r="K141" s="33">
        <v>0</v>
      </c>
      <c r="L141" s="34">
        <v>0.13070000000000001</v>
      </c>
      <c r="M141" s="29">
        <f t="shared" si="21"/>
        <v>44</v>
      </c>
      <c r="N141" s="38" t="str">
        <f t="array" ref="N141">M141&amp;CHOOSE(AND(M141&lt;&gt;{11,12,13})*MIN(4,MOD(M141,10))+1,"th","st","nd","rd","th")</f>
        <v>44th</v>
      </c>
      <c r="O141" s="34">
        <v>0.14910000000000001</v>
      </c>
      <c r="P141" s="29">
        <f t="shared" si="22"/>
        <v>38</v>
      </c>
      <c r="Q141" s="38" t="str">
        <f t="array" ref="Q141">P141&amp;CHOOSE(AND(P141&lt;&gt;{11,12,13})*MIN(4,MOD(P141,10))+1,"th","st","nd","rd","th")</f>
        <v>38th</v>
      </c>
      <c r="R141" s="35">
        <v>147.262</v>
      </c>
      <c r="S141" s="35">
        <v>83.997</v>
      </c>
      <c r="T141" s="35">
        <v>0</v>
      </c>
      <c r="U141" s="35">
        <v>231.25899999999999</v>
      </c>
      <c r="V141" s="36">
        <v>60.027999999999999</v>
      </c>
      <c r="W141" s="220">
        <f t="shared" si="23"/>
        <v>3.1966191284862173E-2</v>
      </c>
      <c r="X141" s="29">
        <f t="shared" si="24"/>
        <v>66</v>
      </c>
      <c r="Y141" s="38" t="str">
        <f t="array" ref="Y141">X141&amp;CHOOSE(AND(X141&lt;&gt;{11,12,13})*MIN(4,MOD(X141,10))+1,"th","st","nd","rd","th")</f>
        <v>66th</v>
      </c>
      <c r="Z141" s="37">
        <v>12.006</v>
      </c>
      <c r="AA141" s="28">
        <v>2</v>
      </c>
      <c r="AB141" s="221">
        <f t="shared" si="25"/>
        <v>1.0650426895736048E-3</v>
      </c>
      <c r="AC141" s="29">
        <f t="shared" si="26"/>
        <v>21</v>
      </c>
      <c r="AD141" s="38" t="str">
        <f t="array" ref="AD141">AC141&amp;CHOOSE(AND(AC141&lt;&gt;{11,12,13})*MIN(4,MOD(AC141,10))+1,"th","st","nd","rd","th")</f>
        <v>21st</v>
      </c>
      <c r="AE141" s="37">
        <v>1.2</v>
      </c>
      <c r="AF141" s="113">
        <v>1877.8589999999999</v>
      </c>
      <c r="AG141" s="113">
        <v>1905.6849999999999</v>
      </c>
      <c r="AH141" s="113">
        <v>1963.3910000000001</v>
      </c>
      <c r="AI141" s="38">
        <v>1915.645</v>
      </c>
      <c r="AJ141" s="29">
        <f t="shared" si="27"/>
        <v>45</v>
      </c>
      <c r="AK141" s="38" t="str">
        <f t="array" ref="AK141">AJ141&amp;CHOOSE(AND(AJ141&lt;&gt;{11,12,13})*MIN(4,MOD(AJ141,10))+1,"th","st","nd","rd","th")</f>
        <v>45th</v>
      </c>
      <c r="AL141" s="38">
        <v>244.465</v>
      </c>
      <c r="AM141" s="38">
        <v>244.465</v>
      </c>
      <c r="AN141" s="38">
        <v>2160.11</v>
      </c>
      <c r="AO141" s="29">
        <f t="shared" si="28"/>
        <v>43</v>
      </c>
      <c r="AP141" s="38" t="str">
        <f t="array" ref="AP141">AO141&amp;CHOOSE(AND(AO141&lt;&gt;{11,12,13})*MIN(4,MOD(AO141,10))+1,"th","st","nd","rd","th")</f>
        <v>43rd</v>
      </c>
      <c r="AQ141" s="77">
        <v>1.1499999999999999</v>
      </c>
      <c r="AR141" s="36">
        <v>2365.3850000000002</v>
      </c>
      <c r="AS141" s="29">
        <f t="shared" si="29"/>
        <v>46</v>
      </c>
      <c r="AT141" s="38" t="str">
        <f t="array" ref="AT141">AS141&amp;CHOOSE(AND(AS141&lt;&gt;{11,12,13})*MIN(4,MOD(AS141,10))+1,"th","st","nd","rd","th")</f>
        <v>46th</v>
      </c>
      <c r="AU141" s="40">
        <v>8.0305330966145899E-4</v>
      </c>
    </row>
    <row r="142" spans="1:47" x14ac:dyDescent="0.25">
      <c r="A142" s="7">
        <v>121136603</v>
      </c>
      <c r="B142" s="8" t="s">
        <v>473</v>
      </c>
      <c r="C142" s="8" t="s">
        <v>350</v>
      </c>
      <c r="D142" s="27">
        <v>37728</v>
      </c>
      <c r="E142" s="29">
        <f t="shared" si="20"/>
        <v>6</v>
      </c>
      <c r="F142" s="38" t="str">
        <f t="array" ref="F142">E142&amp;CHOOSE(AND(E142&lt;&gt;{11,12,13})*MIN(4,MOD(E142,10))+1,"th","st","nd","rd","th")</f>
        <v>6th</v>
      </c>
      <c r="G142" s="29">
        <v>5227</v>
      </c>
      <c r="H142" s="30">
        <v>1.4550000000000001</v>
      </c>
      <c r="I142" s="31">
        <v>0.57040000000000002</v>
      </c>
      <c r="J142" s="94">
        <v>239</v>
      </c>
      <c r="K142" s="33">
        <v>0</v>
      </c>
      <c r="L142" s="34">
        <v>0.33179999999999998</v>
      </c>
      <c r="M142" s="29">
        <f t="shared" si="21"/>
        <v>93</v>
      </c>
      <c r="N142" s="38" t="str">
        <f t="array" ref="N142">M142&amp;CHOOSE(AND(M142&lt;&gt;{11,12,13})*MIN(4,MOD(M142,10))+1,"th","st","nd","rd","th")</f>
        <v>93rd</v>
      </c>
      <c r="O142" s="34">
        <v>0.24590000000000001</v>
      </c>
      <c r="P142" s="29">
        <f t="shared" si="22"/>
        <v>83</v>
      </c>
      <c r="Q142" s="38" t="str">
        <f t="array" ref="Q142">P142&amp;CHOOSE(AND(P142&lt;&gt;{11,12,13})*MIN(4,MOD(P142,10))+1,"th","st","nd","rd","th")</f>
        <v>83rd</v>
      </c>
      <c r="R142" s="35">
        <v>357.99799999999999</v>
      </c>
      <c r="S142" s="35">
        <v>132.65799999999999</v>
      </c>
      <c r="T142" s="35">
        <v>178.999</v>
      </c>
      <c r="U142" s="35">
        <v>669.65499999999997</v>
      </c>
      <c r="V142" s="36">
        <v>90.558999999999997</v>
      </c>
      <c r="W142" s="220">
        <f t="shared" si="23"/>
        <v>5.0359236150501037E-2</v>
      </c>
      <c r="X142" s="29">
        <f t="shared" si="24"/>
        <v>89</v>
      </c>
      <c r="Y142" s="38" t="str">
        <f t="array" ref="Y142">X142&amp;CHOOSE(AND(X142&lt;&gt;{11,12,13})*MIN(4,MOD(X142,10))+1,"th","st","nd","rd","th")</f>
        <v>89th</v>
      </c>
      <c r="Z142" s="37">
        <v>18.111999999999998</v>
      </c>
      <c r="AA142" s="28">
        <v>22</v>
      </c>
      <c r="AB142" s="221">
        <f t="shared" si="25"/>
        <v>1.2234048469075663E-2</v>
      </c>
      <c r="AC142" s="29">
        <f t="shared" si="26"/>
        <v>69</v>
      </c>
      <c r="AD142" s="38" t="str">
        <f t="array" ref="AD142">AC142&amp;CHOOSE(AND(AC142&lt;&gt;{11,12,13})*MIN(4,MOD(AC142,10))+1,"th","st","nd","rd","th")</f>
        <v>69th</v>
      </c>
      <c r="AE142" s="37">
        <v>13.2</v>
      </c>
      <c r="AF142" s="113">
        <v>1798.26</v>
      </c>
      <c r="AG142" s="113">
        <v>1742.32</v>
      </c>
      <c r="AH142" s="113">
        <v>1780.87</v>
      </c>
      <c r="AI142" s="38">
        <v>1773.817</v>
      </c>
      <c r="AJ142" s="29">
        <f t="shared" si="27"/>
        <v>41</v>
      </c>
      <c r="AK142" s="38" t="str">
        <f t="array" ref="AK142">AJ142&amp;CHOOSE(AND(AJ142&lt;&gt;{11,12,13})*MIN(4,MOD(AJ142,10))+1,"th","st","nd","rd","th")</f>
        <v>41st</v>
      </c>
      <c r="AL142" s="38">
        <v>700.96699999999998</v>
      </c>
      <c r="AM142" s="38">
        <v>700.96699999999998</v>
      </c>
      <c r="AN142" s="38">
        <v>2474.7840000000001</v>
      </c>
      <c r="AO142" s="29">
        <f t="shared" si="28"/>
        <v>49</v>
      </c>
      <c r="AP142" s="38" t="str">
        <f t="array" ref="AP142">AO142&amp;CHOOSE(AND(AO142&lt;&gt;{11,12,13})*MIN(4,MOD(AO142,10))+1,"th","st","nd","rd","th")</f>
        <v>49th</v>
      </c>
      <c r="AQ142" s="77">
        <v>1.66</v>
      </c>
      <c r="AR142" s="36">
        <v>5977.3459999999995</v>
      </c>
      <c r="AS142" s="29">
        <f t="shared" si="29"/>
        <v>85</v>
      </c>
      <c r="AT142" s="38" t="str">
        <f t="array" ref="AT142">AS142&amp;CHOOSE(AND(AS142&lt;&gt;{11,12,13})*MIN(4,MOD(AS142,10))+1,"th","st","nd","rd","th")</f>
        <v>85th</v>
      </c>
      <c r="AU142" s="40">
        <v>2.0293218602010594E-3</v>
      </c>
    </row>
    <row r="143" spans="1:47" x14ac:dyDescent="0.25">
      <c r="A143" s="7">
        <v>121139004</v>
      </c>
      <c r="B143" s="8" t="s">
        <v>624</v>
      </c>
      <c r="C143" s="8" t="s">
        <v>350</v>
      </c>
      <c r="D143" s="27">
        <v>47313</v>
      </c>
      <c r="E143" s="29">
        <f t="shared" si="20"/>
        <v>33</v>
      </c>
      <c r="F143" s="38" t="str">
        <f t="array" ref="F143">E143&amp;CHOOSE(AND(E143&lt;&gt;{11,12,13})*MIN(4,MOD(E143,10))+1,"th","st","nd","rd","th")</f>
        <v>33rd</v>
      </c>
      <c r="G143" s="29">
        <v>2109</v>
      </c>
      <c r="H143" s="30">
        <v>1.1603000000000001</v>
      </c>
      <c r="I143" s="31">
        <v>0.91</v>
      </c>
      <c r="J143" s="94">
        <v>24</v>
      </c>
      <c r="K143" s="33">
        <v>112.873</v>
      </c>
      <c r="L143" s="34">
        <v>0.2326</v>
      </c>
      <c r="M143" s="29">
        <f t="shared" si="21"/>
        <v>80</v>
      </c>
      <c r="N143" s="38" t="str">
        <f t="array" ref="N143">M143&amp;CHOOSE(AND(M143&lt;&gt;{11,12,13})*MIN(4,MOD(M143,10))+1,"th","st","nd","rd","th")</f>
        <v>80th</v>
      </c>
      <c r="O143" s="34">
        <v>0.2356</v>
      </c>
      <c r="P143" s="29">
        <f t="shared" si="22"/>
        <v>80</v>
      </c>
      <c r="Q143" s="38" t="str">
        <f t="array" ref="Q143">P143&amp;CHOOSE(AND(P143&lt;&gt;{11,12,13})*MIN(4,MOD(P143,10))+1,"th","st","nd","rd","th")</f>
        <v>80th</v>
      </c>
      <c r="R143" s="35">
        <v>91.998000000000005</v>
      </c>
      <c r="S143" s="35">
        <v>46.591999999999999</v>
      </c>
      <c r="T143" s="35">
        <v>0</v>
      </c>
      <c r="U143" s="35">
        <v>138.59</v>
      </c>
      <c r="V143" s="36">
        <v>10.738</v>
      </c>
      <c r="W143" s="220">
        <f t="shared" si="23"/>
        <v>1.6289515880685137E-2</v>
      </c>
      <c r="X143" s="29">
        <f t="shared" si="24"/>
        <v>24</v>
      </c>
      <c r="Y143" s="38" t="str">
        <f t="array" ref="Y143">X143&amp;CHOOSE(AND(X143&lt;&gt;{11,12,13})*MIN(4,MOD(X143,10))+1,"th","st","nd","rd","th")</f>
        <v>24th</v>
      </c>
      <c r="Z143" s="37">
        <v>2.1480000000000001</v>
      </c>
      <c r="AA143" s="28">
        <v>3</v>
      </c>
      <c r="AB143" s="221">
        <f t="shared" si="25"/>
        <v>4.5509915852165591E-3</v>
      </c>
      <c r="AC143" s="29">
        <f t="shared" si="26"/>
        <v>49</v>
      </c>
      <c r="AD143" s="38" t="str">
        <f t="array" ref="AD143">AC143&amp;CHOOSE(AND(AC143&lt;&gt;{11,12,13})*MIN(4,MOD(AC143,10))+1,"th","st","nd","rd","th")</f>
        <v>49th</v>
      </c>
      <c r="AE143" s="37">
        <v>1.8</v>
      </c>
      <c r="AF143" s="113">
        <v>659.197</v>
      </c>
      <c r="AG143" s="113">
        <v>649.92100000000005</v>
      </c>
      <c r="AH143" s="113">
        <v>660.45299999999997</v>
      </c>
      <c r="AI143" s="38">
        <v>656.524</v>
      </c>
      <c r="AJ143" s="29">
        <f t="shared" si="27"/>
        <v>5</v>
      </c>
      <c r="AK143" s="38" t="str">
        <f t="array" ref="AK143">AJ143&amp;CHOOSE(AND(AJ143&lt;&gt;{11,12,13})*MIN(4,MOD(AJ143,10))+1,"th","st","nd","rd","th")</f>
        <v>5th</v>
      </c>
      <c r="AL143" s="38">
        <v>142.53800000000001</v>
      </c>
      <c r="AM143" s="38">
        <v>255.411</v>
      </c>
      <c r="AN143" s="38">
        <v>911.93499999999995</v>
      </c>
      <c r="AO143" s="29">
        <f t="shared" si="28"/>
        <v>6</v>
      </c>
      <c r="AP143" s="38" t="str">
        <f t="array" ref="AP143">AO143&amp;CHOOSE(AND(AO143&lt;&gt;{11,12,13})*MIN(4,MOD(AO143,10))+1,"th","st","nd","rd","th")</f>
        <v>6th</v>
      </c>
      <c r="AQ143" s="77">
        <v>1.3</v>
      </c>
      <c r="AR143" s="36">
        <v>1375.5540000000001</v>
      </c>
      <c r="AS143" s="29">
        <f t="shared" si="29"/>
        <v>17</v>
      </c>
      <c r="AT143" s="38" t="str">
        <f t="array" ref="AT143">AS143&amp;CHOOSE(AND(AS143&lt;&gt;{11,12,13})*MIN(4,MOD(AS143,10))+1,"th","st","nd","rd","th")</f>
        <v>17th</v>
      </c>
      <c r="AU143" s="40">
        <v>4.6700355008510606E-4</v>
      </c>
    </row>
    <row r="144" spans="1:47" x14ac:dyDescent="0.25">
      <c r="A144" s="7">
        <v>110141003</v>
      </c>
      <c r="B144" s="8" t="s">
        <v>125</v>
      </c>
      <c r="C144" s="8" t="s">
        <v>126</v>
      </c>
      <c r="D144" s="27">
        <v>54321</v>
      </c>
      <c r="E144" s="29">
        <f t="shared" si="20"/>
        <v>54</v>
      </c>
      <c r="F144" s="38" t="str">
        <f t="array" ref="F144">E144&amp;CHOOSE(AND(E144&lt;&gt;{11,12,13})*MIN(4,MOD(E144,10))+1,"th","st","nd","rd","th")</f>
        <v>54th</v>
      </c>
      <c r="G144" s="29">
        <v>5002</v>
      </c>
      <c r="H144" s="30">
        <v>1.0105999999999999</v>
      </c>
      <c r="I144" s="31">
        <v>0.8236</v>
      </c>
      <c r="J144" s="94">
        <v>94</v>
      </c>
      <c r="K144" s="33">
        <v>120.151</v>
      </c>
      <c r="L144" s="34">
        <v>0.1671</v>
      </c>
      <c r="M144" s="29">
        <f t="shared" si="21"/>
        <v>60</v>
      </c>
      <c r="N144" s="38" t="str">
        <f t="array" ref="N144">M144&amp;CHOOSE(AND(M144&lt;&gt;{11,12,13})*MIN(4,MOD(M144,10))+1,"th","st","nd","rd","th")</f>
        <v>60th</v>
      </c>
      <c r="O144" s="34">
        <v>0.1406</v>
      </c>
      <c r="P144" s="29">
        <f t="shared" si="22"/>
        <v>36</v>
      </c>
      <c r="Q144" s="38" t="str">
        <f t="array" ref="Q144">P144&amp;CHOOSE(AND(P144&lt;&gt;{11,12,13})*MIN(4,MOD(P144,10))+1,"th","st","nd","rd","th")</f>
        <v>36th</v>
      </c>
      <c r="R144" s="35">
        <v>169.16399999999999</v>
      </c>
      <c r="S144" s="35">
        <v>71.168000000000006</v>
      </c>
      <c r="T144" s="35">
        <v>0</v>
      </c>
      <c r="U144" s="35">
        <v>240.33199999999999</v>
      </c>
      <c r="V144" s="36">
        <v>42.891999999999996</v>
      </c>
      <c r="W144" s="220">
        <f t="shared" si="23"/>
        <v>2.5421217458921369E-2</v>
      </c>
      <c r="X144" s="29">
        <f t="shared" si="24"/>
        <v>49</v>
      </c>
      <c r="Y144" s="38" t="str">
        <f t="array" ref="Y144">X144&amp;CHOOSE(AND(X144&lt;&gt;{11,12,13})*MIN(4,MOD(X144,10))+1,"th","st","nd","rd","th")</f>
        <v>49th</v>
      </c>
      <c r="Z144" s="37">
        <v>8.5779999999999994</v>
      </c>
      <c r="AA144" s="28">
        <v>2</v>
      </c>
      <c r="AB144" s="221">
        <f t="shared" si="25"/>
        <v>1.1853593891131852E-3</v>
      </c>
      <c r="AC144" s="29">
        <f t="shared" si="26"/>
        <v>22</v>
      </c>
      <c r="AD144" s="38" t="str">
        <f t="array" ref="AD144">AC144&amp;CHOOSE(AND(AC144&lt;&gt;{11,12,13})*MIN(4,MOD(AC144,10))+1,"th","st","nd","rd","th")</f>
        <v>22nd</v>
      </c>
      <c r="AE144" s="37">
        <v>1.2</v>
      </c>
      <c r="AF144" s="113">
        <v>1687.252</v>
      </c>
      <c r="AG144" s="113">
        <v>1711.5139999999999</v>
      </c>
      <c r="AH144" s="113">
        <v>1723.0139999999999</v>
      </c>
      <c r="AI144" s="38">
        <v>1707.26</v>
      </c>
      <c r="AJ144" s="29">
        <f t="shared" si="27"/>
        <v>39</v>
      </c>
      <c r="AK144" s="38" t="str">
        <f t="array" ref="AK144">AJ144&amp;CHOOSE(AND(AJ144&lt;&gt;{11,12,13})*MIN(4,MOD(AJ144,10))+1,"th","st","nd","rd","th")</f>
        <v>39th</v>
      </c>
      <c r="AL144" s="38">
        <v>250.11</v>
      </c>
      <c r="AM144" s="38">
        <v>370.26100000000002</v>
      </c>
      <c r="AN144" s="38">
        <v>2077.5210000000002</v>
      </c>
      <c r="AO144" s="29">
        <f t="shared" si="28"/>
        <v>40</v>
      </c>
      <c r="AP144" s="38" t="str">
        <f t="array" ref="AP144">AO144&amp;CHOOSE(AND(AO144&lt;&gt;{11,12,13})*MIN(4,MOD(AO144,10))+1,"th","st","nd","rd","th")</f>
        <v>40th</v>
      </c>
      <c r="AQ144" s="77">
        <v>1.1599999999999999</v>
      </c>
      <c r="AR144" s="36">
        <v>2435.4699999999998</v>
      </c>
      <c r="AS144" s="29">
        <f t="shared" si="29"/>
        <v>48</v>
      </c>
      <c r="AT144" s="38" t="str">
        <f t="array" ref="AT144">AS144&amp;CHOOSE(AND(AS144&lt;&gt;{11,12,13})*MIN(4,MOD(AS144,10))+1,"th","st","nd","rd","th")</f>
        <v>48th</v>
      </c>
      <c r="AU144" s="40">
        <v>8.2684731833557461E-4</v>
      </c>
    </row>
    <row r="145" spans="1:47" x14ac:dyDescent="0.25">
      <c r="A145" s="7">
        <v>110141103</v>
      </c>
      <c r="B145" s="8" t="s">
        <v>135</v>
      </c>
      <c r="C145" s="8" t="s">
        <v>126</v>
      </c>
      <c r="D145" s="27">
        <v>56686</v>
      </c>
      <c r="E145" s="29">
        <f t="shared" si="20"/>
        <v>60</v>
      </c>
      <c r="F145" s="38" t="str">
        <f t="array" ref="F145">E145&amp;CHOOSE(AND(E145&lt;&gt;{11,12,13})*MIN(4,MOD(E145,10))+1,"th","st","nd","rd","th")</f>
        <v>60th</v>
      </c>
      <c r="G145" s="29">
        <v>10362</v>
      </c>
      <c r="H145" s="30">
        <v>0.96840000000000004</v>
      </c>
      <c r="I145" s="31">
        <v>0.62829999999999997</v>
      </c>
      <c r="J145" s="94">
        <v>216</v>
      </c>
      <c r="K145" s="33">
        <v>0</v>
      </c>
      <c r="L145" s="34">
        <v>8.4000000000000005E-2</v>
      </c>
      <c r="M145" s="29">
        <f t="shared" si="21"/>
        <v>24</v>
      </c>
      <c r="N145" s="38" t="str">
        <f t="array" ref="N145">M145&amp;CHOOSE(AND(M145&lt;&gt;{11,12,13})*MIN(4,MOD(M145,10))+1,"th","st","nd","rd","th")</f>
        <v>24th</v>
      </c>
      <c r="O145" s="34">
        <v>0.21049999999999999</v>
      </c>
      <c r="P145" s="29">
        <f t="shared" si="22"/>
        <v>68</v>
      </c>
      <c r="Q145" s="38" t="str">
        <f t="array" ref="Q145">P145&amp;CHOOSE(AND(P145&lt;&gt;{11,12,13})*MIN(4,MOD(P145,10))+1,"th","st","nd","rd","th")</f>
        <v>68th</v>
      </c>
      <c r="R145" s="35">
        <v>139.29900000000001</v>
      </c>
      <c r="S145" s="35">
        <v>174.53899999999999</v>
      </c>
      <c r="T145" s="35">
        <v>0</v>
      </c>
      <c r="U145" s="35">
        <v>313.83800000000002</v>
      </c>
      <c r="V145" s="36">
        <v>133.39999999999998</v>
      </c>
      <c r="W145" s="220">
        <f t="shared" si="23"/>
        <v>4.8265604099754215E-2</v>
      </c>
      <c r="X145" s="29">
        <f t="shared" si="24"/>
        <v>87</v>
      </c>
      <c r="Y145" s="38" t="str">
        <f t="array" ref="Y145">X145&amp;CHOOSE(AND(X145&lt;&gt;{11,12,13})*MIN(4,MOD(X145,10))+1,"th","st","nd","rd","th")</f>
        <v>87th</v>
      </c>
      <c r="Z145" s="37">
        <v>26.68</v>
      </c>
      <c r="AA145" s="28">
        <v>32</v>
      </c>
      <c r="AB145" s="221">
        <f t="shared" si="25"/>
        <v>1.1577956005938044E-2</v>
      </c>
      <c r="AC145" s="29">
        <f t="shared" si="26"/>
        <v>67</v>
      </c>
      <c r="AD145" s="38" t="str">
        <f t="array" ref="AD145">AC145&amp;CHOOSE(AND(AC145&lt;&gt;{11,12,13})*MIN(4,MOD(AC145,10))+1,"th","st","nd","rd","th")</f>
        <v>67th</v>
      </c>
      <c r="AE145" s="37">
        <v>19.2</v>
      </c>
      <c r="AF145" s="113">
        <v>2763.873</v>
      </c>
      <c r="AG145" s="113">
        <v>2809.2539999999999</v>
      </c>
      <c r="AH145" s="113">
        <v>2794.8130000000001</v>
      </c>
      <c r="AI145" s="38">
        <v>2789.3130000000001</v>
      </c>
      <c r="AJ145" s="29">
        <f t="shared" si="27"/>
        <v>61</v>
      </c>
      <c r="AK145" s="38" t="str">
        <f t="array" ref="AK145">AJ145&amp;CHOOSE(AND(AJ145&lt;&gt;{11,12,13})*MIN(4,MOD(AJ145,10))+1,"th","st","nd","rd","th")</f>
        <v>61st</v>
      </c>
      <c r="AL145" s="38">
        <v>359.71800000000002</v>
      </c>
      <c r="AM145" s="38">
        <v>359.71800000000002</v>
      </c>
      <c r="AN145" s="38">
        <v>3149.0309999999999</v>
      </c>
      <c r="AO145" s="29">
        <f t="shared" si="28"/>
        <v>61</v>
      </c>
      <c r="AP145" s="38" t="str">
        <f t="array" ref="AP145">AO145&amp;CHOOSE(AND(AO145&lt;&gt;{11,12,13})*MIN(4,MOD(AO145,10))+1,"th","st","nd","rd","th")</f>
        <v>61st</v>
      </c>
      <c r="AQ145" s="77">
        <v>0.91</v>
      </c>
      <c r="AR145" s="36">
        <v>2775.0650000000001</v>
      </c>
      <c r="AS145" s="29">
        <f t="shared" si="29"/>
        <v>55</v>
      </c>
      <c r="AT145" s="38" t="str">
        <f t="array" ref="AT145">AS145&amp;CHOOSE(AND(AS145&lt;&gt;{11,12,13})*MIN(4,MOD(AS145,10))+1,"th","st","nd","rd","th")</f>
        <v>55th</v>
      </c>
      <c r="AU145" s="40">
        <v>9.4214055334572455E-4</v>
      </c>
    </row>
    <row r="146" spans="1:47" x14ac:dyDescent="0.25">
      <c r="A146" s="7">
        <v>110147003</v>
      </c>
      <c r="B146" s="8" t="s">
        <v>483</v>
      </c>
      <c r="C146" s="8" t="s">
        <v>126</v>
      </c>
      <c r="D146" s="27">
        <v>55887</v>
      </c>
      <c r="E146" s="29">
        <f t="shared" si="20"/>
        <v>58</v>
      </c>
      <c r="F146" s="38" t="str">
        <f t="array" ref="F146">E146&amp;CHOOSE(AND(E146&lt;&gt;{11,12,13})*MIN(4,MOD(E146,10))+1,"th","st","nd","rd","th")</f>
        <v>58th</v>
      </c>
      <c r="G146" s="29">
        <v>4897</v>
      </c>
      <c r="H146" s="30">
        <v>0.98219999999999996</v>
      </c>
      <c r="I146" s="31">
        <v>0.83560000000000001</v>
      </c>
      <c r="J146" s="94">
        <v>84</v>
      </c>
      <c r="K146" s="33">
        <v>134.30099999999999</v>
      </c>
      <c r="L146" s="34">
        <v>0.27339999999999998</v>
      </c>
      <c r="M146" s="29">
        <f t="shared" si="21"/>
        <v>86</v>
      </c>
      <c r="N146" s="38" t="str">
        <f t="array" ref="N146">M146&amp;CHOOSE(AND(M146&lt;&gt;{11,12,13})*MIN(4,MOD(M146,10))+1,"th","st","nd","rd","th")</f>
        <v>86th</v>
      </c>
      <c r="O146" s="34">
        <v>0.1421</v>
      </c>
      <c r="P146" s="29">
        <f t="shared" si="22"/>
        <v>37</v>
      </c>
      <c r="Q146" s="38" t="str">
        <f t="array" ref="Q146">P146&amp;CHOOSE(AND(P146&lt;&gt;{11,12,13})*MIN(4,MOD(P146,10))+1,"th","st","nd","rd","th")</f>
        <v>37th</v>
      </c>
      <c r="R146" s="35">
        <v>251.48</v>
      </c>
      <c r="S146" s="35">
        <v>65.352999999999994</v>
      </c>
      <c r="T146" s="35">
        <v>0</v>
      </c>
      <c r="U146" s="35">
        <v>316.83300000000003</v>
      </c>
      <c r="V146" s="36">
        <v>83.711999999999989</v>
      </c>
      <c r="W146" s="220">
        <f t="shared" si="23"/>
        <v>5.4605228826384175E-2</v>
      </c>
      <c r="X146" s="29">
        <f t="shared" si="24"/>
        <v>90</v>
      </c>
      <c r="Y146" s="38" t="str">
        <f t="array" ref="Y146">X146&amp;CHOOSE(AND(X146&lt;&gt;{11,12,13})*MIN(4,MOD(X146,10))+1,"th","st","nd","rd","th")</f>
        <v>90th</v>
      </c>
      <c r="Z146" s="37">
        <v>16.742000000000001</v>
      </c>
      <c r="AA146" s="28">
        <v>8</v>
      </c>
      <c r="AB146" s="221">
        <f t="shared" si="25"/>
        <v>5.2183896049679069E-3</v>
      </c>
      <c r="AC146" s="29">
        <f t="shared" si="26"/>
        <v>52</v>
      </c>
      <c r="AD146" s="38" t="str">
        <f t="array" ref="AD146">AC146&amp;CHOOSE(AND(AC146&lt;&gt;{11,12,13})*MIN(4,MOD(AC146,10))+1,"th","st","nd","rd","th")</f>
        <v>52nd</v>
      </c>
      <c r="AE146" s="37">
        <v>4.8</v>
      </c>
      <c r="AF146" s="113">
        <v>1533.04</v>
      </c>
      <c r="AG146" s="113">
        <v>1514.915</v>
      </c>
      <c r="AH146" s="113">
        <v>1495.9069999999999</v>
      </c>
      <c r="AI146" s="38">
        <v>1514.6210000000001</v>
      </c>
      <c r="AJ146" s="29">
        <f t="shared" si="27"/>
        <v>33</v>
      </c>
      <c r="AK146" s="38" t="str">
        <f t="array" ref="AK146">AJ146&amp;CHOOSE(AND(AJ146&lt;&gt;{11,12,13})*MIN(4,MOD(AJ146,10))+1,"th","st","nd","rd","th")</f>
        <v>33rd</v>
      </c>
      <c r="AL146" s="38">
        <v>338.375</v>
      </c>
      <c r="AM146" s="38">
        <v>472.67599999999999</v>
      </c>
      <c r="AN146" s="38">
        <v>1987.297</v>
      </c>
      <c r="AO146" s="29">
        <f t="shared" si="28"/>
        <v>38</v>
      </c>
      <c r="AP146" s="38" t="str">
        <f t="array" ref="AP146">AO146&amp;CHOOSE(AND(AO146&lt;&gt;{11,12,13})*MIN(4,MOD(AO146,10))+1,"th","st","nd","rd","th")</f>
        <v>38th</v>
      </c>
      <c r="AQ146" s="77">
        <v>1.17</v>
      </c>
      <c r="AR146" s="36">
        <v>2283.75</v>
      </c>
      <c r="AS146" s="29">
        <f t="shared" si="29"/>
        <v>43</v>
      </c>
      <c r="AT146" s="38" t="str">
        <f t="array" ref="AT146">AS146&amp;CHOOSE(AND(AS146&lt;&gt;{11,12,13})*MIN(4,MOD(AS146,10))+1,"th","st","nd","rd","th")</f>
        <v>43rd</v>
      </c>
      <c r="AU146" s="40">
        <v>7.7533805107386615E-4</v>
      </c>
    </row>
    <row r="147" spans="1:47" x14ac:dyDescent="0.25">
      <c r="A147" s="7">
        <v>110148002</v>
      </c>
      <c r="B147" s="8" t="s">
        <v>573</v>
      </c>
      <c r="C147" s="8" t="s">
        <v>126</v>
      </c>
      <c r="D147" s="27">
        <v>54595</v>
      </c>
      <c r="E147" s="29">
        <f t="shared" si="20"/>
        <v>55</v>
      </c>
      <c r="F147" s="38" t="str">
        <f t="array" ref="F147">E147&amp;CHOOSE(AND(E147&lt;&gt;{11,12,13})*MIN(4,MOD(E147,10))+1,"th","st","nd","rd","th")</f>
        <v>55th</v>
      </c>
      <c r="G147" s="29">
        <v>32498</v>
      </c>
      <c r="H147" s="30">
        <v>1.0055000000000001</v>
      </c>
      <c r="I147" s="31">
        <v>0.1237</v>
      </c>
      <c r="J147" s="94">
        <v>341</v>
      </c>
      <c r="K147" s="33">
        <v>0</v>
      </c>
      <c r="L147" s="34">
        <v>8.3799999999999999E-2</v>
      </c>
      <c r="M147" s="29">
        <f t="shared" si="21"/>
        <v>24</v>
      </c>
      <c r="N147" s="38" t="str">
        <f t="array" ref="N147">M147&amp;CHOOSE(AND(M147&lt;&gt;{11,12,13})*MIN(4,MOD(M147,10))+1,"th","st","nd","rd","th")</f>
        <v>24th</v>
      </c>
      <c r="O147" s="34">
        <v>8.2000000000000003E-2</v>
      </c>
      <c r="P147" s="29">
        <f t="shared" si="22"/>
        <v>11</v>
      </c>
      <c r="Q147" s="38" t="str">
        <f t="array" ref="Q147">P147&amp;CHOOSE(AND(P147&lt;&gt;{11,12,13})*MIN(4,MOD(P147,10))+1,"th","st","nd","rd","th")</f>
        <v>11th</v>
      </c>
      <c r="R147" s="35">
        <v>358.64100000000002</v>
      </c>
      <c r="S147" s="35">
        <v>175.46899999999999</v>
      </c>
      <c r="T147" s="35">
        <v>0</v>
      </c>
      <c r="U147" s="35">
        <v>534.11</v>
      </c>
      <c r="V147" s="36">
        <v>397.22</v>
      </c>
      <c r="W147" s="220">
        <f t="shared" si="23"/>
        <v>5.5688562394756794E-2</v>
      </c>
      <c r="X147" s="29">
        <f t="shared" si="24"/>
        <v>90</v>
      </c>
      <c r="Y147" s="38" t="str">
        <f t="array" ref="Y147">X147&amp;CHOOSE(AND(X147&lt;&gt;{11,12,13})*MIN(4,MOD(X147,10))+1,"th","st","nd","rd","th")</f>
        <v>90th</v>
      </c>
      <c r="Z147" s="37">
        <v>79.444000000000003</v>
      </c>
      <c r="AA147" s="28">
        <v>249</v>
      </c>
      <c r="AB147" s="221">
        <f t="shared" si="25"/>
        <v>3.4908745874564322E-2</v>
      </c>
      <c r="AC147" s="29">
        <f t="shared" si="26"/>
        <v>89</v>
      </c>
      <c r="AD147" s="38" t="str">
        <f t="array" ref="AD147">AC147&amp;CHOOSE(AND(AC147&lt;&gt;{11,12,13})*MIN(4,MOD(AC147,10))+1,"th","st","nd","rd","th")</f>
        <v>89th</v>
      </c>
      <c r="AE147" s="37">
        <v>149.4</v>
      </c>
      <c r="AF147" s="113">
        <v>7132.8829999999998</v>
      </c>
      <c r="AG147" s="113">
        <v>7165.4120000000003</v>
      </c>
      <c r="AH147" s="113">
        <v>7089.277</v>
      </c>
      <c r="AI147" s="38">
        <v>7129.1909999999998</v>
      </c>
      <c r="AJ147" s="29">
        <f t="shared" si="27"/>
        <v>92</v>
      </c>
      <c r="AK147" s="38" t="str">
        <f t="array" ref="AK147">AJ147&amp;CHOOSE(AND(AJ147&lt;&gt;{11,12,13})*MIN(4,MOD(AJ147,10))+1,"th","st","nd","rd","th")</f>
        <v>92nd</v>
      </c>
      <c r="AL147" s="38">
        <v>762.95399999999995</v>
      </c>
      <c r="AM147" s="38">
        <v>762.95399999999995</v>
      </c>
      <c r="AN147" s="38">
        <v>7892.1450000000004</v>
      </c>
      <c r="AO147" s="29">
        <f t="shared" si="28"/>
        <v>92</v>
      </c>
      <c r="AP147" s="38" t="str">
        <f t="array" ref="AP147">AO147&amp;CHOOSE(AND(AO147&lt;&gt;{11,12,13})*MIN(4,MOD(AO147,10))+1,"th","st","nd","rd","th")</f>
        <v>92nd</v>
      </c>
      <c r="AQ147" s="77">
        <v>1.02</v>
      </c>
      <c r="AR147" s="36">
        <v>8094.2629999999999</v>
      </c>
      <c r="AS147" s="29">
        <f t="shared" si="29"/>
        <v>91</v>
      </c>
      <c r="AT147" s="38" t="str">
        <f t="array" ref="AT147">AS147&amp;CHOOSE(AND(AS147&lt;&gt;{11,12,13})*MIN(4,MOD(AS147,10))+1,"th","st","nd","rd","th")</f>
        <v>91st</v>
      </c>
      <c r="AU147" s="40">
        <v>2.7480197479143099E-3</v>
      </c>
    </row>
    <row r="148" spans="1:47" x14ac:dyDescent="0.25">
      <c r="A148" s="7">
        <v>124150503</v>
      </c>
      <c r="B148" s="8" t="s">
        <v>122</v>
      </c>
      <c r="C148" s="8" t="s">
        <v>123</v>
      </c>
      <c r="D148" s="27">
        <v>87633</v>
      </c>
      <c r="E148" s="29">
        <f t="shared" si="20"/>
        <v>93</v>
      </c>
      <c r="F148" s="38" t="str">
        <f t="array" ref="F148">E148&amp;CHOOSE(AND(E148&lt;&gt;{11,12,13})*MIN(4,MOD(E148,10))+1,"th","st","nd","rd","th")</f>
        <v>93rd</v>
      </c>
      <c r="G148" s="29">
        <v>10662</v>
      </c>
      <c r="H148" s="30">
        <v>0.62639999999999996</v>
      </c>
      <c r="I148" s="31">
        <v>8.6E-3</v>
      </c>
      <c r="J148" s="94">
        <v>355</v>
      </c>
      <c r="K148" s="33">
        <v>0</v>
      </c>
      <c r="L148" s="34">
        <v>6.0699999999999997E-2</v>
      </c>
      <c r="M148" s="29">
        <f t="shared" si="21"/>
        <v>14</v>
      </c>
      <c r="N148" s="38" t="str">
        <f t="array" ref="N148">M148&amp;CHOOSE(AND(M148&lt;&gt;{11,12,13})*MIN(4,MOD(M148,10))+1,"th","st","nd","rd","th")</f>
        <v>14th</v>
      </c>
      <c r="O148" s="34">
        <v>0.13719999999999999</v>
      </c>
      <c r="P148" s="29">
        <f t="shared" si="22"/>
        <v>34</v>
      </c>
      <c r="Q148" s="38" t="str">
        <f t="array" ref="Q148">P148&amp;CHOOSE(AND(P148&lt;&gt;{11,12,13})*MIN(4,MOD(P148,10))+1,"th","st","nd","rd","th")</f>
        <v>34th</v>
      </c>
      <c r="R148" s="35">
        <v>210.64</v>
      </c>
      <c r="S148" s="35">
        <v>238.05500000000001</v>
      </c>
      <c r="T148" s="35">
        <v>0</v>
      </c>
      <c r="U148" s="35">
        <v>448.69499999999999</v>
      </c>
      <c r="V148" s="36">
        <v>828.18399999999974</v>
      </c>
      <c r="W148" s="220">
        <f t="shared" si="23"/>
        <v>0.14319410282026249</v>
      </c>
      <c r="X148" s="29">
        <f t="shared" si="24"/>
        <v>97</v>
      </c>
      <c r="Y148" s="38" t="str">
        <f t="array" ref="Y148">X148&amp;CHOOSE(AND(X148&lt;&gt;{11,12,13})*MIN(4,MOD(X148,10))+1,"th","st","nd","rd","th")</f>
        <v>97th</v>
      </c>
      <c r="Z148" s="37">
        <v>165.637</v>
      </c>
      <c r="AA148" s="28">
        <v>413</v>
      </c>
      <c r="AB148" s="221">
        <f t="shared" si="25"/>
        <v>7.1408243173942537E-2</v>
      </c>
      <c r="AC148" s="29">
        <f t="shared" si="26"/>
        <v>96</v>
      </c>
      <c r="AD148" s="38" t="str">
        <f t="array" ref="AD148">AC148&amp;CHOOSE(AND(AC148&lt;&gt;{11,12,13})*MIN(4,MOD(AC148,10))+1,"th","st","nd","rd","th")</f>
        <v>96th</v>
      </c>
      <c r="AE148" s="37">
        <v>247.8</v>
      </c>
      <c r="AF148" s="113">
        <v>5783.6459999999997</v>
      </c>
      <c r="AG148" s="113">
        <v>5712.1980000000003</v>
      </c>
      <c r="AH148" s="113">
        <v>5756.6840000000002</v>
      </c>
      <c r="AI148" s="38">
        <v>5750.8429999999998</v>
      </c>
      <c r="AJ148" s="29">
        <f t="shared" si="27"/>
        <v>89</v>
      </c>
      <c r="AK148" s="38" t="str">
        <f t="array" ref="AK148">AJ148&amp;CHOOSE(AND(AJ148&lt;&gt;{11,12,13})*MIN(4,MOD(AJ148,10))+1,"th","st","nd","rd","th")</f>
        <v>89th</v>
      </c>
      <c r="AL148" s="38">
        <v>862.13199999999995</v>
      </c>
      <c r="AM148" s="38">
        <v>862.13199999999995</v>
      </c>
      <c r="AN148" s="38">
        <v>6612.9750000000004</v>
      </c>
      <c r="AO148" s="29">
        <f t="shared" si="28"/>
        <v>89</v>
      </c>
      <c r="AP148" s="38" t="str">
        <f t="array" ref="AP148">AO148&amp;CHOOSE(AND(AO148&lt;&gt;{11,12,13})*MIN(4,MOD(AO148,10))+1,"th","st","nd","rd","th")</f>
        <v>89th</v>
      </c>
      <c r="AQ148" s="77">
        <v>1.1299999999999999</v>
      </c>
      <c r="AR148" s="36">
        <v>4680.875</v>
      </c>
      <c r="AS148" s="29">
        <f t="shared" si="29"/>
        <v>77</v>
      </c>
      <c r="AT148" s="38" t="str">
        <f t="array" ref="AT148">AS148&amp;CHOOSE(AND(AS148&lt;&gt;{11,12,13})*MIN(4,MOD(AS148,10))+1,"th","st","nd","rd","th")</f>
        <v>77th</v>
      </c>
      <c r="AU148" s="40">
        <v>1.5891671591988542E-3</v>
      </c>
    </row>
    <row r="149" spans="1:47" x14ac:dyDescent="0.25">
      <c r="A149" s="7">
        <v>124151902</v>
      </c>
      <c r="B149" s="8" t="s">
        <v>220</v>
      </c>
      <c r="C149" s="8" t="s">
        <v>123</v>
      </c>
      <c r="D149" s="27">
        <v>66845</v>
      </c>
      <c r="E149" s="29">
        <f t="shared" si="20"/>
        <v>79</v>
      </c>
      <c r="F149" s="38" t="str">
        <f t="array" ref="F149">E149&amp;CHOOSE(AND(E149&lt;&gt;{11,12,13})*MIN(4,MOD(E149,10))+1,"th","st","nd","rd","th")</f>
        <v>79th</v>
      </c>
      <c r="G149" s="29">
        <v>23329</v>
      </c>
      <c r="H149" s="30">
        <v>0.82120000000000004</v>
      </c>
      <c r="I149" s="31">
        <v>-0.39429999999999998</v>
      </c>
      <c r="J149" s="94">
        <v>392</v>
      </c>
      <c r="K149" s="33">
        <v>0</v>
      </c>
      <c r="L149" s="34">
        <v>0.1794</v>
      </c>
      <c r="M149" s="29">
        <f t="shared" si="21"/>
        <v>65</v>
      </c>
      <c r="N149" s="38" t="str">
        <f t="array" ref="N149">M149&amp;CHOOSE(AND(M149&lt;&gt;{11,12,13})*MIN(4,MOD(M149,10))+1,"th","st","nd","rd","th")</f>
        <v>65th</v>
      </c>
      <c r="O149" s="34">
        <v>0.193</v>
      </c>
      <c r="P149" s="29">
        <f t="shared" si="22"/>
        <v>59</v>
      </c>
      <c r="Q149" s="38" t="str">
        <f t="array" ref="Q149">P149&amp;CHOOSE(AND(P149&lt;&gt;{11,12,13})*MIN(4,MOD(P149,10))+1,"th","st","nd","rd","th")</f>
        <v>59th</v>
      </c>
      <c r="R149" s="35">
        <v>945.09799999999996</v>
      </c>
      <c r="S149" s="35">
        <v>508.37200000000001</v>
      </c>
      <c r="T149" s="35">
        <v>0</v>
      </c>
      <c r="U149" s="35">
        <v>1453.47</v>
      </c>
      <c r="V149" s="36">
        <v>2230.3769999999995</v>
      </c>
      <c r="W149" s="220">
        <f t="shared" si="23"/>
        <v>0.25402423687731007</v>
      </c>
      <c r="X149" s="29">
        <f t="shared" si="24"/>
        <v>99</v>
      </c>
      <c r="Y149" s="38" t="str">
        <f t="array" ref="Y149">X149&amp;CHOOSE(AND(X149&lt;&gt;{11,12,13})*MIN(4,MOD(X149,10))+1,"th","st","nd","rd","th")</f>
        <v>99th</v>
      </c>
      <c r="Z149" s="37">
        <v>446.07499999999999</v>
      </c>
      <c r="AA149" s="28">
        <v>463</v>
      </c>
      <c r="AB149" s="221">
        <f t="shared" si="25"/>
        <v>5.2732440154375067E-2</v>
      </c>
      <c r="AC149" s="29">
        <f t="shared" si="26"/>
        <v>94</v>
      </c>
      <c r="AD149" s="38" t="str">
        <f t="array" ref="AD149">AC149&amp;CHOOSE(AND(AC149&lt;&gt;{11,12,13})*MIN(4,MOD(AC149,10))+1,"th","st","nd","rd","th")</f>
        <v>94th</v>
      </c>
      <c r="AE149" s="37">
        <v>277.8</v>
      </c>
      <c r="AF149" s="113">
        <v>8780.1740000000009</v>
      </c>
      <c r="AG149" s="113">
        <v>8801.2219999999998</v>
      </c>
      <c r="AH149" s="113">
        <v>8930.73</v>
      </c>
      <c r="AI149" s="38">
        <v>8837.375</v>
      </c>
      <c r="AJ149" s="29">
        <f t="shared" si="27"/>
        <v>95</v>
      </c>
      <c r="AK149" s="38" t="str">
        <f t="array" ref="AK149">AJ149&amp;CHOOSE(AND(AJ149&lt;&gt;{11,12,13})*MIN(4,MOD(AJ149,10))+1,"th","st","nd","rd","th")</f>
        <v>95th</v>
      </c>
      <c r="AL149" s="38">
        <v>2177.3449999999998</v>
      </c>
      <c r="AM149" s="38">
        <v>2177.3449999999998</v>
      </c>
      <c r="AN149" s="38">
        <v>11014.72</v>
      </c>
      <c r="AO149" s="29">
        <f t="shared" si="28"/>
        <v>95</v>
      </c>
      <c r="AP149" s="38" t="str">
        <f t="array" ref="AP149">AO149&amp;CHOOSE(AND(AO149&lt;&gt;{11,12,13})*MIN(4,MOD(AO149,10))+1,"th","st","nd","rd","th")</f>
        <v>95th</v>
      </c>
      <c r="AQ149" s="77">
        <v>1.17</v>
      </c>
      <c r="AR149" s="36">
        <v>10582.986999999999</v>
      </c>
      <c r="AS149" s="29">
        <f t="shared" si="29"/>
        <v>94</v>
      </c>
      <c r="AT149" s="38" t="str">
        <f t="array" ref="AT149">AS149&amp;CHOOSE(AND(AS149&lt;&gt;{11,12,13})*MIN(4,MOD(AS149,10))+1,"th","st","nd","rd","th")</f>
        <v>94th</v>
      </c>
      <c r="AU149" s="40">
        <v>3.592946914119348E-3</v>
      </c>
    </row>
    <row r="150" spans="1:47" x14ac:dyDescent="0.25">
      <c r="A150" s="7">
        <v>124152003</v>
      </c>
      <c r="B150" s="8" t="s">
        <v>260</v>
      </c>
      <c r="C150" s="8" t="s">
        <v>123</v>
      </c>
      <c r="D150" s="27">
        <v>108941</v>
      </c>
      <c r="E150" s="29">
        <f t="shared" si="20"/>
        <v>98</v>
      </c>
      <c r="F150" s="38" t="str">
        <f t="array" ref="F150">E150&amp;CHOOSE(AND(E150&lt;&gt;{11,12,13})*MIN(4,MOD(E150,10))+1,"th","st","nd","rd","th")</f>
        <v>98th</v>
      </c>
      <c r="G150" s="29">
        <v>25390</v>
      </c>
      <c r="H150" s="30">
        <v>0.50390000000000001</v>
      </c>
      <c r="I150" s="31">
        <v>-0.98070000000000002</v>
      </c>
      <c r="J150" s="94">
        <v>433</v>
      </c>
      <c r="K150" s="33">
        <v>0</v>
      </c>
      <c r="L150" s="34">
        <v>2.2599999999999999E-2</v>
      </c>
      <c r="M150" s="29">
        <f t="shared" si="21"/>
        <v>2</v>
      </c>
      <c r="N150" s="38" t="str">
        <f t="array" ref="N150">M150&amp;CHOOSE(AND(M150&lt;&gt;{11,12,13})*MIN(4,MOD(M150,10))+1,"th","st","nd","rd","th")</f>
        <v>2nd</v>
      </c>
      <c r="O150" s="34">
        <v>4.3499999999999997E-2</v>
      </c>
      <c r="P150" s="29">
        <f t="shared" si="22"/>
        <v>3</v>
      </c>
      <c r="Q150" s="38" t="str">
        <f t="array" ref="Q150">P150&amp;CHOOSE(AND(P150&lt;&gt;{11,12,13})*MIN(4,MOD(P150,10))+1,"th","st","nd","rd","th")</f>
        <v>3rd</v>
      </c>
      <c r="R150" s="35">
        <v>177.70699999999999</v>
      </c>
      <c r="S150" s="35">
        <v>171.023</v>
      </c>
      <c r="T150" s="35">
        <v>0</v>
      </c>
      <c r="U150" s="35">
        <v>348.73</v>
      </c>
      <c r="V150" s="36">
        <v>658.43700000000013</v>
      </c>
      <c r="W150" s="220">
        <f t="shared" si="23"/>
        <v>5.0242246501897042E-2</v>
      </c>
      <c r="X150" s="29">
        <f t="shared" si="24"/>
        <v>89</v>
      </c>
      <c r="Y150" s="38" t="str">
        <f t="array" ref="Y150">X150&amp;CHOOSE(AND(X150&lt;&gt;{11,12,13})*MIN(4,MOD(X150,10))+1,"th","st","nd","rd","th")</f>
        <v>89th</v>
      </c>
      <c r="Z150" s="37">
        <v>131.68700000000001</v>
      </c>
      <c r="AA150" s="28">
        <v>202</v>
      </c>
      <c r="AB150" s="221">
        <f t="shared" si="25"/>
        <v>1.5413674798626445E-2</v>
      </c>
      <c r="AC150" s="29">
        <f t="shared" si="26"/>
        <v>74</v>
      </c>
      <c r="AD150" s="38" t="str">
        <f t="array" ref="AD150">AC150&amp;CHOOSE(AND(AC150&lt;&gt;{11,12,13})*MIN(4,MOD(AC150,10))+1,"th","st","nd","rd","th")</f>
        <v>74th</v>
      </c>
      <c r="AE150" s="37">
        <v>121.2</v>
      </c>
      <c r="AF150" s="113">
        <v>13105.245999999999</v>
      </c>
      <c r="AG150" s="113">
        <v>12856.076999999999</v>
      </c>
      <c r="AH150" s="113">
        <v>12596.338</v>
      </c>
      <c r="AI150" s="38">
        <v>12852.554</v>
      </c>
      <c r="AJ150" s="29">
        <f t="shared" si="27"/>
        <v>98</v>
      </c>
      <c r="AK150" s="38" t="str">
        <f t="array" ref="AK150">AJ150&amp;CHOOSE(AND(AJ150&lt;&gt;{11,12,13})*MIN(4,MOD(AJ150,10))+1,"th","st","nd","rd","th")</f>
        <v>98th</v>
      </c>
      <c r="AL150" s="38">
        <v>601.61699999999996</v>
      </c>
      <c r="AM150" s="38">
        <v>601.61699999999996</v>
      </c>
      <c r="AN150" s="38">
        <v>13454.171</v>
      </c>
      <c r="AO150" s="29">
        <f t="shared" si="28"/>
        <v>97</v>
      </c>
      <c r="AP150" s="38" t="str">
        <f t="array" ref="AP150">AO150&amp;CHOOSE(AND(AO150&lt;&gt;{11,12,13})*MIN(4,MOD(AO150,10))+1,"th","st","nd","rd","th")</f>
        <v>97th</v>
      </c>
      <c r="AQ150" s="77">
        <v>1.03</v>
      </c>
      <c r="AR150" s="36">
        <v>6982.9430000000002</v>
      </c>
      <c r="AS150" s="29">
        <f t="shared" si="29"/>
        <v>89</v>
      </c>
      <c r="AT150" s="38" t="str">
        <f t="array" ref="AT150">AS150&amp;CHOOSE(AND(AS150&lt;&gt;{11,12,13})*MIN(4,MOD(AS150,10))+1,"th","st","nd","rd","th")</f>
        <v>89th</v>
      </c>
      <c r="AU150" s="40">
        <v>2.3707242107848477E-3</v>
      </c>
    </row>
    <row r="151" spans="1:47" x14ac:dyDescent="0.25">
      <c r="A151" s="7">
        <v>124153503</v>
      </c>
      <c r="B151" s="8" t="s">
        <v>311</v>
      </c>
      <c r="C151" s="8" t="s">
        <v>123</v>
      </c>
      <c r="D151" s="27">
        <v>102458</v>
      </c>
      <c r="E151" s="29">
        <f t="shared" si="20"/>
        <v>97</v>
      </c>
      <c r="F151" s="38" t="str">
        <f t="array" ref="F151">E151&amp;CHOOSE(AND(E151&lt;&gt;{11,12,13})*MIN(4,MOD(E151,10))+1,"th","st","nd","rd","th")</f>
        <v>97th</v>
      </c>
      <c r="G151" s="29">
        <v>11410</v>
      </c>
      <c r="H151" s="30">
        <v>0.53580000000000005</v>
      </c>
      <c r="I151" s="31">
        <v>0.15379999999999999</v>
      </c>
      <c r="J151" s="94">
        <v>335</v>
      </c>
      <c r="K151" s="33">
        <v>0</v>
      </c>
      <c r="L151" s="34">
        <v>6.7900000000000002E-2</v>
      </c>
      <c r="M151" s="29">
        <f t="shared" si="21"/>
        <v>19</v>
      </c>
      <c r="N151" s="38" t="str">
        <f t="array" ref="N151">M151&amp;CHOOSE(AND(M151&lt;&gt;{11,12,13})*MIN(4,MOD(M151,10))+1,"th","st","nd","rd","th")</f>
        <v>19th</v>
      </c>
      <c r="O151" s="34">
        <v>5.3400000000000003E-2</v>
      </c>
      <c r="P151" s="29">
        <f t="shared" si="22"/>
        <v>5</v>
      </c>
      <c r="Q151" s="38" t="str">
        <f t="array" ref="Q151">P151&amp;CHOOSE(AND(P151&lt;&gt;{11,12,13})*MIN(4,MOD(P151,10))+1,"th","st","nd","rd","th")</f>
        <v>5th</v>
      </c>
      <c r="R151" s="35">
        <v>165.39400000000001</v>
      </c>
      <c r="S151" s="35">
        <v>65.037000000000006</v>
      </c>
      <c r="T151" s="35">
        <v>0</v>
      </c>
      <c r="U151" s="35">
        <v>230.43100000000001</v>
      </c>
      <c r="V151" s="36">
        <v>66.292000000000002</v>
      </c>
      <c r="W151" s="220">
        <f t="shared" si="23"/>
        <v>1.6329064192297318E-2</v>
      </c>
      <c r="X151" s="29">
        <f t="shared" si="24"/>
        <v>24</v>
      </c>
      <c r="Y151" s="38" t="str">
        <f t="array" ref="Y151">X151&amp;CHOOSE(AND(X151&lt;&gt;{11,12,13})*MIN(4,MOD(X151,10))+1,"th","st","nd","rd","th")</f>
        <v>24th</v>
      </c>
      <c r="Z151" s="37">
        <v>13.257999999999999</v>
      </c>
      <c r="AA151" s="28">
        <v>198</v>
      </c>
      <c r="AB151" s="221">
        <f t="shared" si="25"/>
        <v>4.877141600909414E-2</v>
      </c>
      <c r="AC151" s="29">
        <f t="shared" si="26"/>
        <v>93</v>
      </c>
      <c r="AD151" s="38" t="str">
        <f t="array" ref="AD151">AC151&amp;CHOOSE(AND(AC151&lt;&gt;{11,12,13})*MIN(4,MOD(AC151,10))+1,"th","st","nd","rd","th")</f>
        <v>93rd</v>
      </c>
      <c r="AE151" s="37">
        <v>118.8</v>
      </c>
      <c r="AF151" s="113">
        <v>4059.7550000000001</v>
      </c>
      <c r="AG151" s="113">
        <v>4001.27</v>
      </c>
      <c r="AH151" s="113">
        <v>3970.7150000000001</v>
      </c>
      <c r="AI151" s="38">
        <v>4010.58</v>
      </c>
      <c r="AJ151" s="29">
        <f t="shared" si="27"/>
        <v>78</v>
      </c>
      <c r="AK151" s="38" t="str">
        <f t="array" ref="AK151">AJ151&amp;CHOOSE(AND(AJ151&lt;&gt;{11,12,13})*MIN(4,MOD(AJ151,10))+1,"th","st","nd","rd","th")</f>
        <v>78th</v>
      </c>
      <c r="AL151" s="38">
        <v>362.48899999999998</v>
      </c>
      <c r="AM151" s="38">
        <v>362.48899999999998</v>
      </c>
      <c r="AN151" s="38">
        <v>4373.0690000000004</v>
      </c>
      <c r="AO151" s="29">
        <f t="shared" si="28"/>
        <v>76</v>
      </c>
      <c r="AP151" s="38" t="str">
        <f t="array" ref="AP151">AO151&amp;CHOOSE(AND(AO151&lt;&gt;{11,12,13})*MIN(4,MOD(AO151,10))+1,"th","st","nd","rd","th")</f>
        <v>76th</v>
      </c>
      <c r="AQ151" s="77">
        <v>0.84</v>
      </c>
      <c r="AR151" s="36">
        <v>1968.1959999999999</v>
      </c>
      <c r="AS151" s="29">
        <f t="shared" si="29"/>
        <v>36</v>
      </c>
      <c r="AT151" s="38" t="str">
        <f t="array" ref="AT151">AS151&amp;CHOOSE(AND(AS151&lt;&gt;{11,12,13})*MIN(4,MOD(AS151,10))+1,"th","st","nd","rd","th")</f>
        <v>36th</v>
      </c>
      <c r="AU151" s="40">
        <v>6.6820678742041768E-4</v>
      </c>
    </row>
    <row r="152" spans="1:47" x14ac:dyDescent="0.25">
      <c r="A152" s="7">
        <v>124154003</v>
      </c>
      <c r="B152" s="8" t="s">
        <v>358</v>
      </c>
      <c r="C152" s="8" t="s">
        <v>123</v>
      </c>
      <c r="D152" s="27">
        <v>95090</v>
      </c>
      <c r="E152" s="29">
        <f t="shared" si="20"/>
        <v>95</v>
      </c>
      <c r="F152" s="38" t="str">
        <f t="array" ref="F152">E152&amp;CHOOSE(AND(E152&lt;&gt;{11,12,13})*MIN(4,MOD(E152,10))+1,"th","st","nd","rd","th")</f>
        <v>95th</v>
      </c>
      <c r="G152" s="29">
        <v>9539</v>
      </c>
      <c r="H152" s="30">
        <v>0.57730000000000004</v>
      </c>
      <c r="I152" s="31">
        <v>-7.7700000000000005E-2</v>
      </c>
      <c r="J152" s="94">
        <v>369</v>
      </c>
      <c r="K152" s="33">
        <v>0</v>
      </c>
      <c r="L152" s="34">
        <v>0.13420000000000001</v>
      </c>
      <c r="M152" s="29">
        <f t="shared" si="21"/>
        <v>46</v>
      </c>
      <c r="N152" s="38" t="str">
        <f t="array" ref="N152">M152&amp;CHOOSE(AND(M152&lt;&gt;{11,12,13})*MIN(4,MOD(M152,10))+1,"th","st","nd","rd","th")</f>
        <v>46th</v>
      </c>
      <c r="O152" s="34">
        <v>9.9900000000000003E-2</v>
      </c>
      <c r="P152" s="29">
        <f t="shared" si="22"/>
        <v>16</v>
      </c>
      <c r="Q152" s="38" t="str">
        <f t="array" ref="Q152">P152&amp;CHOOSE(AND(P152&lt;&gt;{11,12,13})*MIN(4,MOD(P152,10))+1,"th","st","nd","rd","th")</f>
        <v>16th</v>
      </c>
      <c r="R152" s="35">
        <v>355.24299999999999</v>
      </c>
      <c r="S152" s="35">
        <v>132.22399999999999</v>
      </c>
      <c r="T152" s="35">
        <v>0</v>
      </c>
      <c r="U152" s="35">
        <v>487.46699999999998</v>
      </c>
      <c r="V152" s="36">
        <v>212.62799999999996</v>
      </c>
      <c r="W152" s="220">
        <f t="shared" si="23"/>
        <v>4.8194606224173313E-2</v>
      </c>
      <c r="X152" s="29">
        <f t="shared" si="24"/>
        <v>87</v>
      </c>
      <c r="Y152" s="38" t="str">
        <f t="array" ref="Y152">X152&amp;CHOOSE(AND(X152&lt;&gt;{11,12,13})*MIN(4,MOD(X152,10))+1,"th","st","nd","rd","th")</f>
        <v>87th</v>
      </c>
      <c r="Z152" s="37">
        <v>42.526000000000003</v>
      </c>
      <c r="AA152" s="28">
        <v>595</v>
      </c>
      <c r="AB152" s="221">
        <f t="shared" si="25"/>
        <v>0.13486366190427942</v>
      </c>
      <c r="AC152" s="29">
        <f t="shared" si="26"/>
        <v>99</v>
      </c>
      <c r="AD152" s="38" t="str">
        <f t="array" ref="AD152">AC152&amp;CHOOSE(AND(AC152&lt;&gt;{11,12,13})*MIN(4,MOD(AC152,10))+1,"th","st","nd","rd","th")</f>
        <v>99th</v>
      </c>
      <c r="AE152" s="37">
        <v>357</v>
      </c>
      <c r="AF152" s="113">
        <v>4411.8630000000003</v>
      </c>
      <c r="AG152" s="113">
        <v>4423.7169999999996</v>
      </c>
      <c r="AH152" s="113">
        <v>4466.1750000000002</v>
      </c>
      <c r="AI152" s="38">
        <v>4433.9179999999997</v>
      </c>
      <c r="AJ152" s="29">
        <f t="shared" si="27"/>
        <v>81</v>
      </c>
      <c r="AK152" s="38" t="str">
        <f t="array" ref="AK152">AJ152&amp;CHOOSE(AND(AJ152&lt;&gt;{11,12,13})*MIN(4,MOD(AJ152,10))+1,"th","st","nd","rd","th")</f>
        <v>81st</v>
      </c>
      <c r="AL152" s="38">
        <v>886.99300000000005</v>
      </c>
      <c r="AM152" s="38">
        <v>886.99300000000005</v>
      </c>
      <c r="AN152" s="38">
        <v>5320.9110000000001</v>
      </c>
      <c r="AO152" s="29">
        <f t="shared" si="28"/>
        <v>83</v>
      </c>
      <c r="AP152" s="38" t="str">
        <f t="array" ref="AP152">AO152&amp;CHOOSE(AND(AO152&lt;&gt;{11,12,13})*MIN(4,MOD(AO152,10))+1,"th","st","nd","rd","th")</f>
        <v>83rd</v>
      </c>
      <c r="AQ152" s="77">
        <v>1.21</v>
      </c>
      <c r="AR152" s="36">
        <v>3716.8319999999999</v>
      </c>
      <c r="AS152" s="29">
        <f t="shared" si="29"/>
        <v>70</v>
      </c>
      <c r="AT152" s="38" t="str">
        <f t="array" ref="AT152">AS152&amp;CHOOSE(AND(AS152&lt;&gt;{11,12,13})*MIN(4,MOD(AS152,10))+1,"th","st","nd","rd","th")</f>
        <v>70th</v>
      </c>
      <c r="AU152" s="40">
        <v>1.2618724812475009E-3</v>
      </c>
    </row>
    <row r="153" spans="1:47" x14ac:dyDescent="0.25">
      <c r="A153" s="7">
        <v>124156503</v>
      </c>
      <c r="B153" s="8" t="s">
        <v>462</v>
      </c>
      <c r="C153" s="8" t="s">
        <v>123</v>
      </c>
      <c r="D153" s="27">
        <v>67646</v>
      </c>
      <c r="E153" s="29">
        <f t="shared" si="20"/>
        <v>80</v>
      </c>
      <c r="F153" s="38" t="str">
        <f t="array" ref="F153">E153&amp;CHOOSE(AND(E153&lt;&gt;{11,12,13})*MIN(4,MOD(E153,10))+1,"th","st","nd","rd","th")</f>
        <v>80th</v>
      </c>
      <c r="G153" s="29">
        <v>6076</v>
      </c>
      <c r="H153" s="30">
        <v>0.8115</v>
      </c>
      <c r="I153" s="31">
        <v>0.59540000000000004</v>
      </c>
      <c r="J153" s="94">
        <v>226</v>
      </c>
      <c r="K153" s="33">
        <v>0</v>
      </c>
      <c r="L153" s="34">
        <v>4.8800000000000003E-2</v>
      </c>
      <c r="M153" s="29">
        <f t="shared" si="21"/>
        <v>9</v>
      </c>
      <c r="N153" s="38" t="str">
        <f t="array" ref="N153">M153&amp;CHOOSE(AND(M153&lt;&gt;{11,12,13})*MIN(4,MOD(M153,10))+1,"th","st","nd","rd","th")</f>
        <v>9th</v>
      </c>
      <c r="O153" s="34">
        <v>0.25240000000000001</v>
      </c>
      <c r="P153" s="29">
        <f t="shared" si="22"/>
        <v>85</v>
      </c>
      <c r="Q153" s="38" t="str">
        <f t="array" ref="Q153">P153&amp;CHOOSE(AND(P153&lt;&gt;{11,12,13})*MIN(4,MOD(P153,10))+1,"th","st","nd","rd","th")</f>
        <v>85th</v>
      </c>
      <c r="R153" s="35">
        <v>75.411000000000001</v>
      </c>
      <c r="S153" s="35">
        <v>195.01900000000001</v>
      </c>
      <c r="T153" s="35">
        <v>0</v>
      </c>
      <c r="U153" s="35">
        <v>270.43</v>
      </c>
      <c r="V153" s="36">
        <v>170.46799999999996</v>
      </c>
      <c r="W153" s="220">
        <f t="shared" si="23"/>
        <v>6.6187644776251525E-2</v>
      </c>
      <c r="X153" s="29">
        <f t="shared" si="24"/>
        <v>93</v>
      </c>
      <c r="Y153" s="38" t="str">
        <f t="array" ref="Y153">X153&amp;CHOOSE(AND(X153&lt;&gt;{11,12,13})*MIN(4,MOD(X153,10))+1,"th","st","nd","rd","th")</f>
        <v>93rd</v>
      </c>
      <c r="Z153" s="37">
        <v>34.094000000000001</v>
      </c>
      <c r="AA153" s="28">
        <v>71</v>
      </c>
      <c r="AB153" s="221">
        <f t="shared" si="25"/>
        <v>2.7567184334384511E-2</v>
      </c>
      <c r="AC153" s="29">
        <f t="shared" si="26"/>
        <v>86</v>
      </c>
      <c r="AD153" s="38" t="str">
        <f t="array" ref="AD153">AC153&amp;CHOOSE(AND(AC153&lt;&gt;{11,12,13})*MIN(4,MOD(AC153,10))+1,"th","st","nd","rd","th")</f>
        <v>86th</v>
      </c>
      <c r="AE153" s="37">
        <v>42.6</v>
      </c>
      <c r="AF153" s="113">
        <v>2575.5259999999998</v>
      </c>
      <c r="AG153" s="113">
        <v>2616.6149999999998</v>
      </c>
      <c r="AH153" s="113">
        <v>2673.9520000000002</v>
      </c>
      <c r="AI153" s="38">
        <v>2622.0309999999999</v>
      </c>
      <c r="AJ153" s="29">
        <f t="shared" si="27"/>
        <v>59</v>
      </c>
      <c r="AK153" s="38" t="str">
        <f t="array" ref="AK153">AJ153&amp;CHOOSE(AND(AJ153&lt;&gt;{11,12,13})*MIN(4,MOD(AJ153,10))+1,"th","st","nd","rd","th")</f>
        <v>59th</v>
      </c>
      <c r="AL153" s="38">
        <v>347.12400000000002</v>
      </c>
      <c r="AM153" s="38">
        <v>347.12400000000002</v>
      </c>
      <c r="AN153" s="38">
        <v>2969.1550000000002</v>
      </c>
      <c r="AO153" s="29">
        <f t="shared" si="28"/>
        <v>59</v>
      </c>
      <c r="AP153" s="38" t="str">
        <f t="array" ref="AP153">AO153&amp;CHOOSE(AND(AO153&lt;&gt;{11,12,13})*MIN(4,MOD(AO153,10))+1,"th","st","nd","rd","th")</f>
        <v>59th</v>
      </c>
      <c r="AQ153" s="77">
        <v>1.37</v>
      </c>
      <c r="AR153" s="36">
        <v>3300.973</v>
      </c>
      <c r="AS153" s="29">
        <f t="shared" si="29"/>
        <v>64</v>
      </c>
      <c r="AT153" s="38" t="str">
        <f t="array" ref="AT153">AS153&amp;CHOOSE(AND(AS153&lt;&gt;{11,12,13})*MIN(4,MOD(AS153,10))+1,"th","st","nd","rd","th")</f>
        <v>64th</v>
      </c>
      <c r="AU153" s="40">
        <v>1.1206874537350643E-3</v>
      </c>
    </row>
    <row r="154" spans="1:47" x14ac:dyDescent="0.25">
      <c r="A154" s="7">
        <v>124156603</v>
      </c>
      <c r="B154" s="8" t="s">
        <v>468</v>
      </c>
      <c r="C154" s="8" t="s">
        <v>123</v>
      </c>
      <c r="D154" s="27">
        <v>88155</v>
      </c>
      <c r="E154" s="29">
        <f t="shared" si="20"/>
        <v>94</v>
      </c>
      <c r="F154" s="38" t="str">
        <f t="array" ref="F154">E154&amp;CHOOSE(AND(E154&lt;&gt;{11,12,13})*MIN(4,MOD(E154,10))+1,"th","st","nd","rd","th")</f>
        <v>94th</v>
      </c>
      <c r="G154" s="29">
        <v>12325</v>
      </c>
      <c r="H154" s="30">
        <v>0.62270000000000003</v>
      </c>
      <c r="I154" s="31">
        <v>0.2467</v>
      </c>
      <c r="J154" s="94">
        <v>318</v>
      </c>
      <c r="K154" s="33">
        <v>0</v>
      </c>
      <c r="L154" s="34">
        <v>5.4199999999999998E-2</v>
      </c>
      <c r="M154" s="29">
        <f t="shared" si="21"/>
        <v>11</v>
      </c>
      <c r="N154" s="38" t="str">
        <f t="array" ref="N154">M154&amp;CHOOSE(AND(M154&lt;&gt;{11,12,13})*MIN(4,MOD(M154,10))+1,"th","st","nd","rd","th")</f>
        <v>11th</v>
      </c>
      <c r="O154" s="34">
        <v>6.1100000000000002E-2</v>
      </c>
      <c r="P154" s="29">
        <f t="shared" si="22"/>
        <v>6</v>
      </c>
      <c r="Q154" s="38" t="str">
        <f t="array" ref="Q154">P154&amp;CHOOSE(AND(P154&lt;&gt;{11,12,13})*MIN(4,MOD(P154,10))+1,"th","st","nd","rd","th")</f>
        <v>6th</v>
      </c>
      <c r="R154" s="35">
        <v>175.149</v>
      </c>
      <c r="S154" s="35">
        <v>98.724000000000004</v>
      </c>
      <c r="T154" s="35">
        <v>0</v>
      </c>
      <c r="U154" s="35">
        <v>273.87299999999999</v>
      </c>
      <c r="V154" s="36">
        <v>133.75299999999999</v>
      </c>
      <c r="W154" s="220">
        <f t="shared" si="23"/>
        <v>2.4833922804716534E-2</v>
      </c>
      <c r="X154" s="29">
        <f t="shared" si="24"/>
        <v>47</v>
      </c>
      <c r="Y154" s="38" t="str">
        <f t="array" ref="Y154">X154&amp;CHOOSE(AND(X154&lt;&gt;{11,12,13})*MIN(4,MOD(X154,10))+1,"th","st","nd","rd","th")</f>
        <v>47th</v>
      </c>
      <c r="Z154" s="37">
        <v>26.751000000000001</v>
      </c>
      <c r="AA154" s="28">
        <v>34</v>
      </c>
      <c r="AB154" s="221">
        <f t="shared" si="25"/>
        <v>6.3127808375166329E-3</v>
      </c>
      <c r="AC154" s="29">
        <f t="shared" si="26"/>
        <v>56</v>
      </c>
      <c r="AD154" s="38" t="str">
        <f t="array" ref="AD154">AC154&amp;CHOOSE(AND(AC154&lt;&gt;{11,12,13})*MIN(4,MOD(AC154,10))+1,"th","st","nd","rd","th")</f>
        <v>56th</v>
      </c>
      <c r="AE154" s="37">
        <v>20.399999999999999</v>
      </c>
      <c r="AF154" s="113">
        <v>5385.8990000000003</v>
      </c>
      <c r="AG154" s="113">
        <v>5336.7669999999998</v>
      </c>
      <c r="AH154" s="113">
        <v>5247.0839999999998</v>
      </c>
      <c r="AI154" s="38">
        <v>5323.25</v>
      </c>
      <c r="AJ154" s="29">
        <f t="shared" si="27"/>
        <v>87</v>
      </c>
      <c r="AK154" s="38" t="str">
        <f t="array" ref="AK154">AJ154&amp;CHOOSE(AND(AJ154&lt;&gt;{11,12,13})*MIN(4,MOD(AJ154,10))+1,"th","st","nd","rd","th")</f>
        <v>87th</v>
      </c>
      <c r="AL154" s="38">
        <v>321.024</v>
      </c>
      <c r="AM154" s="38">
        <v>321.024</v>
      </c>
      <c r="AN154" s="38">
        <v>5644.2740000000003</v>
      </c>
      <c r="AO154" s="29">
        <f t="shared" si="28"/>
        <v>85</v>
      </c>
      <c r="AP154" s="38" t="str">
        <f t="array" ref="AP154">AO154&amp;CHOOSE(AND(AO154&lt;&gt;{11,12,13})*MIN(4,MOD(AO154,10))+1,"th","st","nd","rd","th")</f>
        <v>85th</v>
      </c>
      <c r="AQ154" s="77">
        <v>1.1000000000000001</v>
      </c>
      <c r="AR154" s="36">
        <v>3866.1579999999999</v>
      </c>
      <c r="AS154" s="29">
        <f t="shared" si="29"/>
        <v>72</v>
      </c>
      <c r="AT154" s="38" t="str">
        <f t="array" ref="AT154">AS154&amp;CHOOSE(AND(AS154&lt;&gt;{11,12,13})*MIN(4,MOD(AS154,10))+1,"th","st","nd","rd","th")</f>
        <v>72nd</v>
      </c>
      <c r="AU154" s="40">
        <v>1.312568980345325E-3</v>
      </c>
    </row>
    <row r="155" spans="1:47" x14ac:dyDescent="0.25">
      <c r="A155" s="7">
        <v>124156703</v>
      </c>
      <c r="B155" s="8" t="s">
        <v>469</v>
      </c>
      <c r="C155" s="8" t="s">
        <v>123</v>
      </c>
      <c r="D155" s="27">
        <v>71805</v>
      </c>
      <c r="E155" s="29">
        <f t="shared" si="20"/>
        <v>86</v>
      </c>
      <c r="F155" s="38" t="str">
        <f t="array" ref="F155">E155&amp;CHOOSE(AND(E155&lt;&gt;{11,12,13})*MIN(4,MOD(E155,10))+1,"th","st","nd","rd","th")</f>
        <v>86th</v>
      </c>
      <c r="G155" s="29">
        <v>8130</v>
      </c>
      <c r="H155" s="30">
        <v>0.76449999999999996</v>
      </c>
      <c r="I155" s="31">
        <v>0.33429999999999999</v>
      </c>
      <c r="J155" s="94">
        <v>305</v>
      </c>
      <c r="K155" s="33">
        <v>0</v>
      </c>
      <c r="L155" s="34">
        <v>0.15110000000000001</v>
      </c>
      <c r="M155" s="29">
        <f t="shared" si="21"/>
        <v>52</v>
      </c>
      <c r="N155" s="38" t="str">
        <f t="array" ref="N155">M155&amp;CHOOSE(AND(M155&lt;&gt;{11,12,13})*MIN(4,MOD(M155,10))+1,"th","st","nd","rd","th")</f>
        <v>52nd</v>
      </c>
      <c r="O155" s="34">
        <v>0.11119999999999999</v>
      </c>
      <c r="P155" s="29">
        <f t="shared" si="22"/>
        <v>19</v>
      </c>
      <c r="Q155" s="38" t="str">
        <f t="array" ref="Q155">P155&amp;CHOOSE(AND(P155&lt;&gt;{11,12,13})*MIN(4,MOD(P155,10))+1,"th","st","nd","rd","th")</f>
        <v>19th</v>
      </c>
      <c r="R155" s="35">
        <v>391.875</v>
      </c>
      <c r="S155" s="35">
        <v>144.197</v>
      </c>
      <c r="T155" s="35">
        <v>0</v>
      </c>
      <c r="U155" s="35">
        <v>536.072</v>
      </c>
      <c r="V155" s="36">
        <v>441.76000000000005</v>
      </c>
      <c r="W155" s="220">
        <f t="shared" si="23"/>
        <v>0.10220091956767272</v>
      </c>
      <c r="X155" s="29">
        <f t="shared" si="24"/>
        <v>95</v>
      </c>
      <c r="Y155" s="38" t="str">
        <f t="array" ref="Y155">X155&amp;CHOOSE(AND(X155&lt;&gt;{11,12,13})*MIN(4,MOD(X155,10))+1,"th","st","nd","rd","th")</f>
        <v>95th</v>
      </c>
      <c r="Z155" s="37">
        <v>88.352000000000004</v>
      </c>
      <c r="AA155" s="28">
        <v>339</v>
      </c>
      <c r="AB155" s="221">
        <f t="shared" si="25"/>
        <v>7.8427453217677121E-2</v>
      </c>
      <c r="AC155" s="29">
        <f t="shared" si="26"/>
        <v>97</v>
      </c>
      <c r="AD155" s="38" t="str">
        <f t="array" ref="AD155">AC155&amp;CHOOSE(AND(AC155&lt;&gt;{11,12,13})*MIN(4,MOD(AC155,10))+1,"th","st","nd","rd","th")</f>
        <v>97th</v>
      </c>
      <c r="AE155" s="37">
        <v>203.4</v>
      </c>
      <c r="AF155" s="113">
        <v>4322.4660000000003</v>
      </c>
      <c r="AG155" s="113">
        <v>4359.2030000000004</v>
      </c>
      <c r="AH155" s="113">
        <v>4379.1040000000003</v>
      </c>
      <c r="AI155" s="38">
        <v>4353.5910000000003</v>
      </c>
      <c r="AJ155" s="29">
        <f t="shared" si="27"/>
        <v>80</v>
      </c>
      <c r="AK155" s="38" t="str">
        <f t="array" ref="AK155">AJ155&amp;CHOOSE(AND(AJ155&lt;&gt;{11,12,13})*MIN(4,MOD(AJ155,10))+1,"th","st","nd","rd","th")</f>
        <v>80th</v>
      </c>
      <c r="AL155" s="38">
        <v>827.82399999999996</v>
      </c>
      <c r="AM155" s="38">
        <v>827.82399999999996</v>
      </c>
      <c r="AN155" s="38">
        <v>5181.415</v>
      </c>
      <c r="AO155" s="29">
        <f t="shared" si="28"/>
        <v>82</v>
      </c>
      <c r="AP155" s="38" t="str">
        <f t="array" ref="AP155">AO155&amp;CHOOSE(AND(AO155&lt;&gt;{11,12,13})*MIN(4,MOD(AO155,10))+1,"th","st","nd","rd","th")</f>
        <v>82nd</v>
      </c>
      <c r="AQ155" s="77">
        <v>1.41</v>
      </c>
      <c r="AR155" s="36">
        <v>5585.28</v>
      </c>
      <c r="AS155" s="29">
        <f t="shared" si="29"/>
        <v>84</v>
      </c>
      <c r="AT155" s="38" t="str">
        <f t="array" ref="AT155">AS155&amp;CHOOSE(AND(AS155&lt;&gt;{11,12,13})*MIN(4,MOD(AS155,10))+1,"th","st","nd","rd","th")</f>
        <v>84th</v>
      </c>
      <c r="AU155" s="40">
        <v>1.8962146075103855E-3</v>
      </c>
    </row>
    <row r="156" spans="1:47" x14ac:dyDescent="0.25">
      <c r="A156" s="7">
        <v>124157203</v>
      </c>
      <c r="B156" s="8" t="s">
        <v>492</v>
      </c>
      <c r="C156" s="8" t="s">
        <v>123</v>
      </c>
      <c r="D156" s="27">
        <v>75280</v>
      </c>
      <c r="E156" s="29">
        <f t="shared" si="20"/>
        <v>88</v>
      </c>
      <c r="F156" s="38" t="str">
        <f t="array" ref="F156">E156&amp;CHOOSE(AND(E156&lt;&gt;{11,12,13})*MIN(4,MOD(E156,10))+1,"th","st","nd","rd","th")</f>
        <v>88th</v>
      </c>
      <c r="G156" s="29">
        <v>13356</v>
      </c>
      <c r="H156" s="30">
        <v>0.72919999999999996</v>
      </c>
      <c r="I156" s="31">
        <v>-0.4017</v>
      </c>
      <c r="J156" s="94">
        <v>393</v>
      </c>
      <c r="K156" s="33">
        <v>0</v>
      </c>
      <c r="L156" s="34">
        <v>0.10580000000000001</v>
      </c>
      <c r="M156" s="29">
        <f t="shared" si="21"/>
        <v>32</v>
      </c>
      <c r="N156" s="38" t="str">
        <f t="array" ref="N156">M156&amp;CHOOSE(AND(M156&lt;&gt;{11,12,13})*MIN(4,MOD(M156,10))+1,"th","st","nd","rd","th")</f>
        <v>32nd</v>
      </c>
      <c r="O156" s="34">
        <v>0.12659999999999999</v>
      </c>
      <c r="P156" s="29">
        <f t="shared" si="22"/>
        <v>28</v>
      </c>
      <c r="Q156" s="38" t="str">
        <f t="array" ref="Q156">P156&amp;CHOOSE(AND(P156&lt;&gt;{11,12,13})*MIN(4,MOD(P156,10))+1,"th","st","nd","rd","th")</f>
        <v>28th</v>
      </c>
      <c r="R156" s="35">
        <v>269.62700000000001</v>
      </c>
      <c r="S156" s="35">
        <v>161.31800000000001</v>
      </c>
      <c r="T156" s="35">
        <v>0</v>
      </c>
      <c r="U156" s="35">
        <v>430.94499999999999</v>
      </c>
      <c r="V156" s="36">
        <v>371.52100000000002</v>
      </c>
      <c r="W156" s="220">
        <f t="shared" si="23"/>
        <v>8.7469516889491394E-2</v>
      </c>
      <c r="X156" s="29">
        <f t="shared" si="24"/>
        <v>94</v>
      </c>
      <c r="Y156" s="38" t="str">
        <f t="array" ref="Y156">X156&amp;CHOOSE(AND(X156&lt;&gt;{11,12,13})*MIN(4,MOD(X156,10))+1,"th","st","nd","rd","th")</f>
        <v>94th</v>
      </c>
      <c r="Z156" s="37">
        <v>74.304000000000002</v>
      </c>
      <c r="AA156" s="28">
        <v>240</v>
      </c>
      <c r="AB156" s="221">
        <f t="shared" si="25"/>
        <v>5.6504703781153513E-2</v>
      </c>
      <c r="AC156" s="29">
        <f t="shared" si="26"/>
        <v>95</v>
      </c>
      <c r="AD156" s="38" t="str">
        <f t="array" ref="AD156">AC156&amp;CHOOSE(AND(AC156&lt;&gt;{11,12,13})*MIN(4,MOD(AC156,10))+1,"th","st","nd","rd","th")</f>
        <v>95th</v>
      </c>
      <c r="AE156" s="37">
        <v>144</v>
      </c>
      <c r="AF156" s="113">
        <v>4247.4340000000002</v>
      </c>
      <c r="AG156" s="113">
        <v>4147.1480000000001</v>
      </c>
      <c r="AH156" s="113">
        <v>4186.3609999999999</v>
      </c>
      <c r="AI156" s="38">
        <v>4193.6480000000001</v>
      </c>
      <c r="AJ156" s="29">
        <f t="shared" si="27"/>
        <v>80</v>
      </c>
      <c r="AK156" s="38" t="str">
        <f t="array" ref="AK156">AJ156&amp;CHOOSE(AND(AJ156&lt;&gt;{11,12,13})*MIN(4,MOD(AJ156,10))+1,"th","st","nd","rd","th")</f>
        <v>80th</v>
      </c>
      <c r="AL156" s="38">
        <v>649.24900000000002</v>
      </c>
      <c r="AM156" s="38">
        <v>649.24900000000002</v>
      </c>
      <c r="AN156" s="38">
        <v>4842.8969999999999</v>
      </c>
      <c r="AO156" s="29">
        <f t="shared" si="28"/>
        <v>80</v>
      </c>
      <c r="AP156" s="38" t="str">
        <f t="array" ref="AP156">AO156&amp;CHOOSE(AND(AO156&lt;&gt;{11,12,13})*MIN(4,MOD(AO156,10))+1,"th","st","nd","rd","th")</f>
        <v>80th</v>
      </c>
      <c r="AQ156" s="77">
        <v>1.04</v>
      </c>
      <c r="AR156" s="36">
        <v>3672.6979999999999</v>
      </c>
      <c r="AS156" s="29">
        <f t="shared" si="29"/>
        <v>69</v>
      </c>
      <c r="AT156" s="38" t="str">
        <f t="array" ref="AT156">AS156&amp;CHOOSE(AND(AS156&lt;&gt;{11,12,13})*MIN(4,MOD(AS156,10))+1,"th","st","nd","rd","th")</f>
        <v>69th</v>
      </c>
      <c r="AU156" s="40">
        <v>1.2468888930499773E-3</v>
      </c>
    </row>
    <row r="157" spans="1:47" x14ac:dyDescent="0.25">
      <c r="A157" s="7">
        <v>124157802</v>
      </c>
      <c r="B157" s="8" t="s">
        <v>586</v>
      </c>
      <c r="C157" s="8" t="s">
        <v>123</v>
      </c>
      <c r="D157" s="27">
        <v>121687</v>
      </c>
      <c r="E157" s="29">
        <f t="shared" si="20"/>
        <v>100</v>
      </c>
      <c r="F157" s="38" t="str">
        <f t="array" ref="F157">E157&amp;CHOOSE(AND(E157&lt;&gt;{11,12,13})*MIN(4,MOD(E157,10))+1,"th","st","nd","rd","th")</f>
        <v>100th</v>
      </c>
      <c r="G157" s="29">
        <v>15829</v>
      </c>
      <c r="H157" s="30">
        <v>0.4511</v>
      </c>
      <c r="I157" s="31">
        <v>-0.81440000000000001</v>
      </c>
      <c r="J157" s="94">
        <v>427</v>
      </c>
      <c r="K157" s="33">
        <v>0</v>
      </c>
      <c r="L157" s="34">
        <v>5.3900000000000003E-2</v>
      </c>
      <c r="M157" s="29">
        <f t="shared" si="21"/>
        <v>11</v>
      </c>
      <c r="N157" s="38" t="str">
        <f t="array" ref="N157">M157&amp;CHOOSE(AND(M157&lt;&gt;{11,12,13})*MIN(4,MOD(M157,10))+1,"th","st","nd","rd","th")</f>
        <v>11th</v>
      </c>
      <c r="O157" s="34">
        <v>3.9300000000000002E-2</v>
      </c>
      <c r="P157" s="29">
        <f t="shared" si="22"/>
        <v>2</v>
      </c>
      <c r="Q157" s="38" t="str">
        <f t="array" ref="Q157">P157&amp;CHOOSE(AND(P157&lt;&gt;{11,12,13})*MIN(4,MOD(P157,10))+1,"th","st","nd","rd","th")</f>
        <v>2nd</v>
      </c>
      <c r="R157" s="35">
        <v>215.91900000000001</v>
      </c>
      <c r="S157" s="35">
        <v>78.715999999999994</v>
      </c>
      <c r="T157" s="35">
        <v>0</v>
      </c>
      <c r="U157" s="35">
        <v>294.63499999999999</v>
      </c>
      <c r="V157" s="36">
        <v>29.561999999999998</v>
      </c>
      <c r="W157" s="220">
        <f t="shared" si="23"/>
        <v>4.4277484819586696E-3</v>
      </c>
      <c r="X157" s="29">
        <f t="shared" si="24"/>
        <v>3</v>
      </c>
      <c r="Y157" s="38" t="str">
        <f t="array" ref="Y157">X157&amp;CHOOSE(AND(X157&lt;&gt;{11,12,13})*MIN(4,MOD(X157,10))+1,"th","st","nd","rd","th")</f>
        <v>3rd</v>
      </c>
      <c r="Z157" s="37">
        <v>5.9119999999999999</v>
      </c>
      <c r="AA157" s="28">
        <v>146</v>
      </c>
      <c r="AB157" s="221">
        <f t="shared" si="25"/>
        <v>2.1867643541234213E-2</v>
      </c>
      <c r="AC157" s="29">
        <f t="shared" si="26"/>
        <v>82</v>
      </c>
      <c r="AD157" s="38" t="str">
        <f t="array" ref="AD157">AC157&amp;CHOOSE(AND(AC157&lt;&gt;{11,12,13})*MIN(4,MOD(AC157,10))+1,"th","st","nd","rd","th")</f>
        <v>82nd</v>
      </c>
      <c r="AE157" s="37">
        <v>87.6</v>
      </c>
      <c r="AF157" s="113">
        <v>6676.5309999999999</v>
      </c>
      <c r="AG157" s="113">
        <v>6528.43</v>
      </c>
      <c r="AH157" s="113">
        <v>6483.6610000000001</v>
      </c>
      <c r="AI157" s="38">
        <v>6562.8739999999998</v>
      </c>
      <c r="AJ157" s="29">
        <f t="shared" si="27"/>
        <v>90</v>
      </c>
      <c r="AK157" s="38" t="str">
        <f t="array" ref="AK157">AJ157&amp;CHOOSE(AND(AJ157&lt;&gt;{11,12,13})*MIN(4,MOD(AJ157,10))+1,"th","st","nd","rd","th")</f>
        <v>90th</v>
      </c>
      <c r="AL157" s="38">
        <v>388.14699999999999</v>
      </c>
      <c r="AM157" s="38">
        <v>388.14699999999999</v>
      </c>
      <c r="AN157" s="38">
        <v>6951.0209999999997</v>
      </c>
      <c r="AO157" s="29">
        <f t="shared" si="28"/>
        <v>90</v>
      </c>
      <c r="AP157" s="38" t="str">
        <f t="array" ref="AP157">AO157&amp;CHOOSE(AND(AO157&lt;&gt;{11,12,13})*MIN(4,MOD(AO157,10))+1,"th","st","nd","rd","th")</f>
        <v>90th</v>
      </c>
      <c r="AQ157" s="77">
        <v>0.77</v>
      </c>
      <c r="AR157" s="36">
        <v>2414.4160000000002</v>
      </c>
      <c r="AS157" s="29">
        <f t="shared" si="29"/>
        <v>48</v>
      </c>
      <c r="AT157" s="38" t="str">
        <f t="array" ref="AT157">AS157&amp;CHOOSE(AND(AS157&lt;&gt;{11,12,13})*MIN(4,MOD(AS157,10))+1,"th","st","nd","rd","th")</f>
        <v>48th</v>
      </c>
      <c r="AU157" s="40">
        <v>8.1969943992186523E-4</v>
      </c>
    </row>
    <row r="158" spans="1:47" x14ac:dyDescent="0.25">
      <c r="A158" s="7">
        <v>124158503</v>
      </c>
      <c r="B158" s="8" t="s">
        <v>601</v>
      </c>
      <c r="C158" s="8" t="s">
        <v>123</v>
      </c>
      <c r="D158" s="27">
        <v>124826</v>
      </c>
      <c r="E158" s="29">
        <f t="shared" si="20"/>
        <v>100</v>
      </c>
      <c r="F158" s="38" t="str">
        <f t="array" ref="F158">E158&amp;CHOOSE(AND(E158&lt;&gt;{11,12,13})*MIN(4,MOD(E158,10))+1,"th","st","nd","rd","th")</f>
        <v>100th</v>
      </c>
      <c r="G158" s="29">
        <v>8515</v>
      </c>
      <c r="H158" s="30">
        <v>0.43980000000000002</v>
      </c>
      <c r="I158" s="31">
        <v>0.37830000000000003</v>
      </c>
      <c r="J158" s="94">
        <v>293</v>
      </c>
      <c r="K158" s="33">
        <v>0</v>
      </c>
      <c r="L158" s="34">
        <v>3.9399999999999998E-2</v>
      </c>
      <c r="M158" s="29">
        <f t="shared" si="21"/>
        <v>5</v>
      </c>
      <c r="N158" s="38" t="str">
        <f t="array" ref="N158">M158&amp;CHOOSE(AND(M158&lt;&gt;{11,12,13})*MIN(4,MOD(M158,10))+1,"th","st","nd","rd","th")</f>
        <v>5th</v>
      </c>
      <c r="O158" s="34">
        <v>1.9099999999999999E-2</v>
      </c>
      <c r="P158" s="29">
        <f t="shared" si="22"/>
        <v>0</v>
      </c>
      <c r="Q158" s="38" t="str">
        <f t="array" ref="Q158">P158&amp;CHOOSE(AND(P158&lt;&gt;{11,12,13})*MIN(4,MOD(P158,10))+1,"th","st","nd","rd","th")</f>
        <v>0th</v>
      </c>
      <c r="R158" s="35">
        <v>93.302000000000007</v>
      </c>
      <c r="S158" s="35">
        <v>22.614999999999998</v>
      </c>
      <c r="T158" s="35">
        <v>0</v>
      </c>
      <c r="U158" s="35">
        <v>115.917</v>
      </c>
      <c r="V158" s="36">
        <v>41.936999999999998</v>
      </c>
      <c r="W158" s="220">
        <f t="shared" si="23"/>
        <v>1.0625607773008213E-2</v>
      </c>
      <c r="X158" s="29">
        <f t="shared" si="24"/>
        <v>11</v>
      </c>
      <c r="Y158" s="38" t="str">
        <f t="array" ref="Y158">X158&amp;CHOOSE(AND(X158&lt;&gt;{11,12,13})*MIN(4,MOD(X158,10))+1,"th","st","nd","rd","th")</f>
        <v>11th</v>
      </c>
      <c r="Z158" s="37">
        <v>8.3870000000000005</v>
      </c>
      <c r="AA158" s="28">
        <v>43</v>
      </c>
      <c r="AB158" s="221">
        <f t="shared" si="25"/>
        <v>1.0894940845538622E-2</v>
      </c>
      <c r="AC158" s="29">
        <f t="shared" si="26"/>
        <v>66</v>
      </c>
      <c r="AD158" s="38" t="str">
        <f t="array" ref="AD158">AC158&amp;CHOOSE(AND(AC158&lt;&gt;{11,12,13})*MIN(4,MOD(AC158,10))+1,"th","st","nd","rd","th")</f>
        <v>66th</v>
      </c>
      <c r="AE158" s="37">
        <v>25.8</v>
      </c>
      <c r="AF158" s="113">
        <v>3946.7860000000001</v>
      </c>
      <c r="AG158" s="113">
        <v>3967.2280000000001</v>
      </c>
      <c r="AH158" s="113">
        <v>3985.61</v>
      </c>
      <c r="AI158" s="38">
        <v>3966.5410000000002</v>
      </c>
      <c r="AJ158" s="29">
        <f t="shared" si="27"/>
        <v>77</v>
      </c>
      <c r="AK158" s="38" t="str">
        <f t="array" ref="AK158">AJ158&amp;CHOOSE(AND(AJ158&lt;&gt;{11,12,13})*MIN(4,MOD(AJ158,10))+1,"th","st","nd","rd","th")</f>
        <v>77th</v>
      </c>
      <c r="AL158" s="38">
        <v>150.10400000000001</v>
      </c>
      <c r="AM158" s="38">
        <v>150.10400000000001</v>
      </c>
      <c r="AN158" s="38">
        <v>4116.6450000000004</v>
      </c>
      <c r="AO158" s="29">
        <f t="shared" si="28"/>
        <v>73</v>
      </c>
      <c r="AP158" s="38" t="str">
        <f t="array" ref="AP158">AO158&amp;CHOOSE(AND(AO158&lt;&gt;{11,12,13})*MIN(4,MOD(AO158,10))+1,"th","st","nd","rd","th")</f>
        <v>73rd</v>
      </c>
      <c r="AQ158" s="77">
        <v>0.87</v>
      </c>
      <c r="AR158" s="36">
        <v>1575.135</v>
      </c>
      <c r="AS158" s="29">
        <f t="shared" si="29"/>
        <v>23</v>
      </c>
      <c r="AT158" s="38" t="str">
        <f t="array" ref="AT158">AS158&amp;CHOOSE(AND(AS158&lt;&gt;{11,12,13})*MIN(4,MOD(AS158,10))+1,"th","st","nd","rd","th")</f>
        <v>23rd</v>
      </c>
      <c r="AU158" s="40">
        <v>5.3476173008351797E-4</v>
      </c>
    </row>
    <row r="159" spans="1:47" x14ac:dyDescent="0.25">
      <c r="A159" s="7">
        <v>124159002</v>
      </c>
      <c r="B159" s="8" t="s">
        <v>628</v>
      </c>
      <c r="C159" s="8" t="s">
        <v>123</v>
      </c>
      <c r="D159" s="27">
        <v>89002</v>
      </c>
      <c r="E159" s="29">
        <f t="shared" si="20"/>
        <v>94</v>
      </c>
      <c r="F159" s="38" t="str">
        <f t="array" ref="F159">E159&amp;CHOOSE(AND(E159&lt;&gt;{11,12,13})*MIN(4,MOD(E159,10))+1,"th","st","nd","rd","th")</f>
        <v>94th</v>
      </c>
      <c r="G159" s="29">
        <v>41059</v>
      </c>
      <c r="H159" s="30">
        <v>0.61680000000000001</v>
      </c>
      <c r="I159" s="31">
        <v>-0.92910000000000004</v>
      </c>
      <c r="J159" s="94">
        <v>432</v>
      </c>
      <c r="K159" s="33">
        <v>0</v>
      </c>
      <c r="L159" s="34">
        <v>4.2999999999999997E-2</v>
      </c>
      <c r="M159" s="29">
        <f t="shared" si="21"/>
        <v>7</v>
      </c>
      <c r="N159" s="38" t="str">
        <f t="array" ref="N159">M159&amp;CHOOSE(AND(M159&lt;&gt;{11,12,13})*MIN(4,MOD(M159,10))+1,"th","st","nd","rd","th")</f>
        <v>7th</v>
      </c>
      <c r="O159" s="34">
        <v>4.3200000000000002E-2</v>
      </c>
      <c r="P159" s="29">
        <f t="shared" si="22"/>
        <v>3</v>
      </c>
      <c r="Q159" s="38" t="str">
        <f t="array" ref="Q159">P159&amp;CHOOSE(AND(P159&lt;&gt;{11,12,13})*MIN(4,MOD(P159,10))+1,"th","st","nd","rd","th")</f>
        <v>3rd</v>
      </c>
      <c r="R159" s="35">
        <v>313.12099999999998</v>
      </c>
      <c r="S159" s="35">
        <v>157.28899999999999</v>
      </c>
      <c r="T159" s="35">
        <v>0</v>
      </c>
      <c r="U159" s="35">
        <v>470.41</v>
      </c>
      <c r="V159" s="36">
        <v>678.50599999999974</v>
      </c>
      <c r="W159" s="220">
        <f t="shared" si="23"/>
        <v>5.5906399096145282E-2</v>
      </c>
      <c r="X159" s="29">
        <f t="shared" si="24"/>
        <v>90</v>
      </c>
      <c r="Y159" s="38" t="str">
        <f t="array" ref="Y159">X159&amp;CHOOSE(AND(X159&lt;&gt;{11,12,13})*MIN(4,MOD(X159,10))+1,"th","st","nd","rd","th")</f>
        <v>90th</v>
      </c>
      <c r="Z159" s="37">
        <v>135.70099999999999</v>
      </c>
      <c r="AA159" s="28">
        <v>525</v>
      </c>
      <c r="AB159" s="221">
        <f t="shared" si="25"/>
        <v>4.3258069236640918E-2</v>
      </c>
      <c r="AC159" s="29">
        <f t="shared" si="26"/>
        <v>92</v>
      </c>
      <c r="AD159" s="38" t="str">
        <f t="array" ref="AD159">AC159&amp;CHOOSE(AND(AC159&lt;&gt;{11,12,13})*MIN(4,MOD(AC159,10))+1,"th","st","nd","rd","th")</f>
        <v>92nd</v>
      </c>
      <c r="AE159" s="37">
        <v>315</v>
      </c>
      <c r="AF159" s="113">
        <v>12136.464</v>
      </c>
      <c r="AG159" s="113">
        <v>12028.734</v>
      </c>
      <c r="AH159" s="113">
        <v>12109.563</v>
      </c>
      <c r="AI159" s="38">
        <v>12091.587</v>
      </c>
      <c r="AJ159" s="29">
        <f t="shared" si="27"/>
        <v>98</v>
      </c>
      <c r="AK159" s="38" t="str">
        <f t="array" ref="AK159">AJ159&amp;CHOOSE(AND(AJ159&lt;&gt;{11,12,13})*MIN(4,MOD(AJ159,10))+1,"th","st","nd","rd","th")</f>
        <v>98th</v>
      </c>
      <c r="AL159" s="38">
        <v>921.11099999999999</v>
      </c>
      <c r="AM159" s="38">
        <v>921.11099999999999</v>
      </c>
      <c r="AN159" s="38">
        <v>13012.698</v>
      </c>
      <c r="AO159" s="29">
        <f t="shared" si="28"/>
        <v>97</v>
      </c>
      <c r="AP159" s="38" t="str">
        <f t="array" ref="AP159">AO159&amp;CHOOSE(AND(AO159&lt;&gt;{11,12,13})*MIN(4,MOD(AO159,10))+1,"th","st","nd","rd","th")</f>
        <v>97th</v>
      </c>
      <c r="AQ159" s="77">
        <v>0.8</v>
      </c>
      <c r="AR159" s="36">
        <v>6420.9859999999999</v>
      </c>
      <c r="AS159" s="29">
        <f t="shared" si="29"/>
        <v>88</v>
      </c>
      <c r="AT159" s="38" t="str">
        <f t="array" ref="AT159">AS159&amp;CHOOSE(AND(AS159&lt;&gt;{11,12,13})*MIN(4,MOD(AS159,10))+1,"th","st","nd","rd","th")</f>
        <v>88th</v>
      </c>
      <c r="AU159" s="40">
        <v>2.1799385971374183E-3</v>
      </c>
    </row>
    <row r="160" spans="1:47" x14ac:dyDescent="0.25">
      <c r="A160" s="7">
        <v>106160303</v>
      </c>
      <c r="B160" s="8" t="s">
        <v>102</v>
      </c>
      <c r="C160" s="8" t="s">
        <v>103</v>
      </c>
      <c r="D160" s="27">
        <v>46210</v>
      </c>
      <c r="E160" s="29">
        <f t="shared" si="20"/>
        <v>28</v>
      </c>
      <c r="F160" s="38" t="str">
        <f t="array" ref="F160">E160&amp;CHOOSE(AND(E160&lt;&gt;{11,12,13})*MIN(4,MOD(E160,10))+1,"th","st","nd","rd","th")</f>
        <v>28th</v>
      </c>
      <c r="G160" s="29">
        <v>2230</v>
      </c>
      <c r="H160" s="30">
        <v>1.1879</v>
      </c>
      <c r="I160" s="31">
        <v>0.90720000000000001</v>
      </c>
      <c r="J160" s="94">
        <v>29</v>
      </c>
      <c r="K160" s="33">
        <v>114.74</v>
      </c>
      <c r="L160" s="34">
        <v>0.1552</v>
      </c>
      <c r="M160" s="29">
        <f t="shared" si="21"/>
        <v>54</v>
      </c>
      <c r="N160" s="38" t="str">
        <f t="array" ref="N160">M160&amp;CHOOSE(AND(M160&lt;&gt;{11,12,13})*MIN(4,MOD(M160,10))+1,"th","st","nd","rd","th")</f>
        <v>54th</v>
      </c>
      <c r="O160" s="34">
        <v>0.2132</v>
      </c>
      <c r="P160" s="29">
        <f t="shared" si="22"/>
        <v>69</v>
      </c>
      <c r="Q160" s="38" t="str">
        <f t="array" ref="Q160">P160&amp;CHOOSE(AND(P160&lt;&gt;{11,12,13})*MIN(4,MOD(P160,10))+1,"th","st","nd","rd","th")</f>
        <v>69th</v>
      </c>
      <c r="R160" s="35">
        <v>66.8</v>
      </c>
      <c r="S160" s="35">
        <v>45.881999999999998</v>
      </c>
      <c r="T160" s="35">
        <v>0</v>
      </c>
      <c r="U160" s="35">
        <v>112.682</v>
      </c>
      <c r="V160" s="36">
        <v>7.5090000000000003</v>
      </c>
      <c r="W160" s="220">
        <f t="shared" si="23"/>
        <v>1.0467591450282077E-2</v>
      </c>
      <c r="X160" s="29">
        <f t="shared" si="24"/>
        <v>11</v>
      </c>
      <c r="Y160" s="38" t="str">
        <f t="array" ref="Y160">X160&amp;CHOOSE(AND(X160&lt;&gt;{11,12,13})*MIN(4,MOD(X160,10))+1,"th","st","nd","rd","th")</f>
        <v>11th</v>
      </c>
      <c r="Z160" s="37">
        <v>1.502</v>
      </c>
      <c r="AA160" s="28">
        <v>0</v>
      </c>
      <c r="AB160" s="221">
        <f t="shared" si="25"/>
        <v>0</v>
      </c>
      <c r="AC160" s="29">
        <f t="shared" si="26"/>
        <v>1</v>
      </c>
      <c r="AD160" s="38" t="str">
        <f t="array" ref="AD160">AC160&amp;CHOOSE(AND(AC160&lt;&gt;{11,12,13})*MIN(4,MOD(AC160,10))+1,"th","st","nd","rd","th")</f>
        <v>1st</v>
      </c>
      <c r="AE160" s="37">
        <v>0</v>
      </c>
      <c r="AF160" s="113">
        <v>717.35699999999997</v>
      </c>
      <c r="AG160" s="113">
        <v>712.76199999999994</v>
      </c>
      <c r="AH160" s="113">
        <v>709.649</v>
      </c>
      <c r="AI160" s="38">
        <v>713.25599999999997</v>
      </c>
      <c r="AJ160" s="29">
        <f t="shared" si="27"/>
        <v>6</v>
      </c>
      <c r="AK160" s="38" t="str">
        <f t="array" ref="AK160">AJ160&amp;CHOOSE(AND(AJ160&lt;&gt;{11,12,13})*MIN(4,MOD(AJ160,10))+1,"th","st","nd","rd","th")</f>
        <v>6th</v>
      </c>
      <c r="AL160" s="38">
        <v>114.184</v>
      </c>
      <c r="AM160" s="38">
        <v>228.92400000000001</v>
      </c>
      <c r="AN160" s="38">
        <v>942.18</v>
      </c>
      <c r="AO160" s="29">
        <f t="shared" si="28"/>
        <v>7</v>
      </c>
      <c r="AP160" s="38" t="str">
        <f t="array" ref="AP160">AO160&amp;CHOOSE(AND(AO160&lt;&gt;{11,12,13})*MIN(4,MOD(AO160,10))+1,"th","st","nd","rd","th")</f>
        <v>7th</v>
      </c>
      <c r="AQ160" s="77">
        <v>0.83</v>
      </c>
      <c r="AR160" s="36">
        <v>928.94899999999996</v>
      </c>
      <c r="AS160" s="29">
        <f t="shared" si="29"/>
        <v>4</v>
      </c>
      <c r="AT160" s="38" t="str">
        <f t="array" ref="AT160">AS160&amp;CHOOSE(AND(AS160&lt;&gt;{11,12,13})*MIN(4,MOD(AS160,10))+1,"th","st","nd","rd","th")</f>
        <v>4th</v>
      </c>
      <c r="AU160" s="40">
        <v>3.1538018925320933E-4</v>
      </c>
    </row>
    <row r="161" spans="1:47" x14ac:dyDescent="0.25">
      <c r="A161" s="7">
        <v>106161203</v>
      </c>
      <c r="B161" s="8" t="s">
        <v>215</v>
      </c>
      <c r="C161" s="8" t="s">
        <v>103</v>
      </c>
      <c r="D161" s="27">
        <v>39161</v>
      </c>
      <c r="E161" s="29">
        <f t="shared" si="20"/>
        <v>9</v>
      </c>
      <c r="F161" s="38" t="str">
        <f t="array" ref="F161">E161&amp;CHOOSE(AND(E161&lt;&gt;{11,12,13})*MIN(4,MOD(E161,10))+1,"th","st","nd","rd","th")</f>
        <v>9th</v>
      </c>
      <c r="G161" s="29">
        <v>3363</v>
      </c>
      <c r="H161" s="30">
        <v>1.4017999999999999</v>
      </c>
      <c r="I161" s="31">
        <v>0.87009999999999998</v>
      </c>
      <c r="J161" s="94">
        <v>52</v>
      </c>
      <c r="K161" s="33">
        <v>113.229</v>
      </c>
      <c r="L161" s="34">
        <v>0.36630000000000001</v>
      </c>
      <c r="M161" s="29">
        <f t="shared" si="21"/>
        <v>95</v>
      </c>
      <c r="N161" s="38" t="str">
        <f t="array" ref="N161">M161&amp;CHOOSE(AND(M161&lt;&gt;{11,12,13})*MIN(4,MOD(M161,10))+1,"th","st","nd","rd","th")</f>
        <v>95th</v>
      </c>
      <c r="O161" s="34">
        <v>9.64E-2</v>
      </c>
      <c r="P161" s="29">
        <f t="shared" si="22"/>
        <v>15</v>
      </c>
      <c r="Q161" s="38" t="str">
        <f t="array" ref="Q161">P161&amp;CHOOSE(AND(P161&lt;&gt;{11,12,13})*MIN(4,MOD(P161,10))+1,"th","st","nd","rd","th")</f>
        <v>15th</v>
      </c>
      <c r="R161" s="35">
        <v>174.749</v>
      </c>
      <c r="S161" s="35">
        <v>22.995000000000001</v>
      </c>
      <c r="T161" s="35">
        <v>87.375</v>
      </c>
      <c r="U161" s="35">
        <v>285.11900000000003</v>
      </c>
      <c r="V161" s="36">
        <v>22.814</v>
      </c>
      <c r="W161" s="220">
        <f t="shared" si="23"/>
        <v>2.8692885261158832E-2</v>
      </c>
      <c r="X161" s="29">
        <f t="shared" si="24"/>
        <v>60</v>
      </c>
      <c r="Y161" s="38" t="str">
        <f t="array" ref="Y161">X161&amp;CHOOSE(AND(X161&lt;&gt;{11,12,13})*MIN(4,MOD(X161,10))+1,"th","st","nd","rd","th")</f>
        <v>60th</v>
      </c>
      <c r="Z161" s="37">
        <v>4.5629999999999997</v>
      </c>
      <c r="AA161" s="28">
        <v>4</v>
      </c>
      <c r="AB161" s="221">
        <f t="shared" si="25"/>
        <v>5.0307504622001988E-3</v>
      </c>
      <c r="AC161" s="29">
        <f t="shared" si="26"/>
        <v>50</v>
      </c>
      <c r="AD161" s="38" t="str">
        <f t="array" ref="AD161">AC161&amp;CHOOSE(AND(AC161&lt;&gt;{11,12,13})*MIN(4,MOD(AC161,10))+1,"th","st","nd","rd","th")</f>
        <v>50th</v>
      </c>
      <c r="AE161" s="37">
        <v>2.4</v>
      </c>
      <c r="AF161" s="113">
        <v>795.11</v>
      </c>
      <c r="AG161" s="113">
        <v>778.76700000000005</v>
      </c>
      <c r="AH161" s="113">
        <v>804.46600000000001</v>
      </c>
      <c r="AI161" s="38">
        <v>792.78099999999995</v>
      </c>
      <c r="AJ161" s="29">
        <f t="shared" si="27"/>
        <v>9</v>
      </c>
      <c r="AK161" s="38" t="str">
        <f t="array" ref="AK161">AJ161&amp;CHOOSE(AND(AJ161&lt;&gt;{11,12,13})*MIN(4,MOD(AJ161,10))+1,"th","st","nd","rd","th")</f>
        <v>9th</v>
      </c>
      <c r="AL161" s="38">
        <v>292.08199999999999</v>
      </c>
      <c r="AM161" s="38">
        <v>405.31099999999998</v>
      </c>
      <c r="AN161" s="38">
        <v>1198.0920000000001</v>
      </c>
      <c r="AO161" s="29">
        <f t="shared" si="28"/>
        <v>14</v>
      </c>
      <c r="AP161" s="38" t="str">
        <f t="array" ref="AP161">AO161&amp;CHOOSE(AND(AO161&lt;&gt;{11,12,13})*MIN(4,MOD(AO161,10))+1,"th","st","nd","rd","th")</f>
        <v>14th</v>
      </c>
      <c r="AQ161" s="77">
        <v>1.32</v>
      </c>
      <c r="AR161" s="36">
        <v>2216.9209999999998</v>
      </c>
      <c r="AS161" s="29">
        <f t="shared" si="29"/>
        <v>42</v>
      </c>
      <c r="AT161" s="38" t="str">
        <f t="array" ref="AT161">AS161&amp;CHOOSE(AND(AS161&lt;&gt;{11,12,13})*MIN(4,MOD(AS161,10))+1,"th","st","nd","rd","th")</f>
        <v>42nd</v>
      </c>
      <c r="AU161" s="40">
        <v>7.5264946142297815E-4</v>
      </c>
    </row>
    <row r="162" spans="1:47" x14ac:dyDescent="0.25">
      <c r="A162" s="7">
        <v>106161703</v>
      </c>
      <c r="B162" s="8" t="s">
        <v>216</v>
      </c>
      <c r="C162" s="8" t="s">
        <v>103</v>
      </c>
      <c r="D162" s="27">
        <v>35635</v>
      </c>
      <c r="E162" s="29">
        <f t="shared" si="20"/>
        <v>4</v>
      </c>
      <c r="F162" s="38" t="str">
        <f t="array" ref="F162">E162&amp;CHOOSE(AND(E162&lt;&gt;{11,12,13})*MIN(4,MOD(E162,10))+1,"th","st","nd","rd","th")</f>
        <v>4th</v>
      </c>
      <c r="G162" s="29">
        <v>3417</v>
      </c>
      <c r="H162" s="30">
        <v>1.5405</v>
      </c>
      <c r="I162" s="31">
        <v>0.87770000000000004</v>
      </c>
      <c r="J162" s="94">
        <v>48</v>
      </c>
      <c r="K162" s="33">
        <v>121.559</v>
      </c>
      <c r="L162" s="34">
        <v>0.2162</v>
      </c>
      <c r="M162" s="29">
        <f t="shared" si="21"/>
        <v>76</v>
      </c>
      <c r="N162" s="38" t="str">
        <f t="array" ref="N162">M162&amp;CHOOSE(AND(M162&lt;&gt;{11,12,13})*MIN(4,MOD(M162,10))+1,"th","st","nd","rd","th")</f>
        <v>76th</v>
      </c>
      <c r="O162" s="34">
        <v>0.17280000000000001</v>
      </c>
      <c r="P162" s="29">
        <f t="shared" si="22"/>
        <v>50</v>
      </c>
      <c r="Q162" s="38" t="str">
        <f t="array" ref="Q162">P162&amp;CHOOSE(AND(P162&lt;&gt;{11,12,13})*MIN(4,MOD(P162,10))+1,"th","st","nd","rd","th")</f>
        <v>50th</v>
      </c>
      <c r="R162" s="35">
        <v>119.428</v>
      </c>
      <c r="S162" s="35">
        <v>47.726999999999997</v>
      </c>
      <c r="T162" s="35">
        <v>0</v>
      </c>
      <c r="U162" s="35">
        <v>167.155</v>
      </c>
      <c r="V162" s="36">
        <v>21.847000000000001</v>
      </c>
      <c r="W162" s="220">
        <f t="shared" si="23"/>
        <v>2.3729741413487514E-2</v>
      </c>
      <c r="X162" s="29">
        <f t="shared" si="24"/>
        <v>45</v>
      </c>
      <c r="Y162" s="38" t="str">
        <f t="array" ref="Y162">X162&amp;CHOOSE(AND(X162&lt;&gt;{11,12,13})*MIN(4,MOD(X162,10))+1,"th","st","nd","rd","th")</f>
        <v>45th</v>
      </c>
      <c r="Z162" s="37">
        <v>4.3689999999999998</v>
      </c>
      <c r="AA162" s="28">
        <v>1</v>
      </c>
      <c r="AB162" s="221">
        <f t="shared" si="25"/>
        <v>1.0861784873661148E-3</v>
      </c>
      <c r="AC162" s="29">
        <f t="shared" si="26"/>
        <v>21</v>
      </c>
      <c r="AD162" s="38" t="str">
        <f t="array" ref="AD162">AC162&amp;CHOOSE(AND(AC162&lt;&gt;{11,12,13})*MIN(4,MOD(AC162,10))+1,"th","st","nd","rd","th")</f>
        <v>21st</v>
      </c>
      <c r="AE162" s="37">
        <v>0.6</v>
      </c>
      <c r="AF162" s="113">
        <v>920.65899999999999</v>
      </c>
      <c r="AG162" s="113">
        <v>934.274</v>
      </c>
      <c r="AH162" s="113">
        <v>902.36900000000003</v>
      </c>
      <c r="AI162" s="38">
        <v>919.101</v>
      </c>
      <c r="AJ162" s="29">
        <f t="shared" si="27"/>
        <v>14</v>
      </c>
      <c r="AK162" s="38" t="str">
        <f t="array" ref="AK162">AJ162&amp;CHOOSE(AND(AJ162&lt;&gt;{11,12,13})*MIN(4,MOD(AJ162,10))+1,"th","st","nd","rd","th")</f>
        <v>14th</v>
      </c>
      <c r="AL162" s="38">
        <v>172.124</v>
      </c>
      <c r="AM162" s="38">
        <v>293.68299999999999</v>
      </c>
      <c r="AN162" s="38">
        <v>1212.7840000000001</v>
      </c>
      <c r="AO162" s="29">
        <f t="shared" si="28"/>
        <v>15</v>
      </c>
      <c r="AP162" s="38" t="str">
        <f t="array" ref="AP162">AO162&amp;CHOOSE(AND(AO162&lt;&gt;{11,12,13})*MIN(4,MOD(AO162,10))+1,"th","st","nd","rd","th")</f>
        <v>15th</v>
      </c>
      <c r="AQ162" s="77">
        <v>1.19</v>
      </c>
      <c r="AR162" s="36">
        <v>2223.27</v>
      </c>
      <c r="AS162" s="29">
        <f t="shared" si="29"/>
        <v>42</v>
      </c>
      <c r="AT162" s="38" t="str">
        <f t="array" ref="AT162">AS162&amp;CHOOSE(AND(AS162&lt;&gt;{11,12,13})*MIN(4,MOD(AS162,10))+1,"th","st","nd","rd","th")</f>
        <v>42nd</v>
      </c>
      <c r="AU162" s="40">
        <v>7.54804960617841E-4</v>
      </c>
    </row>
    <row r="163" spans="1:47" x14ac:dyDescent="0.25">
      <c r="A163" s="7">
        <v>106166503</v>
      </c>
      <c r="B163" s="8" t="s">
        <v>359</v>
      </c>
      <c r="C163" s="8" t="s">
        <v>103</v>
      </c>
      <c r="D163" s="27">
        <v>49782</v>
      </c>
      <c r="E163" s="29">
        <f t="shared" si="20"/>
        <v>40</v>
      </c>
      <c r="F163" s="38" t="str">
        <f t="array" ref="F163">E163&amp;CHOOSE(AND(E163&lt;&gt;{11,12,13})*MIN(4,MOD(E163,10))+1,"th","st","nd","rd","th")</f>
        <v>40th</v>
      </c>
      <c r="G163" s="29">
        <v>2993</v>
      </c>
      <c r="H163" s="30">
        <v>1.1027</v>
      </c>
      <c r="I163" s="31">
        <v>0.85970000000000002</v>
      </c>
      <c r="J163" s="94">
        <v>62</v>
      </c>
      <c r="K163" s="33">
        <v>114.55</v>
      </c>
      <c r="L163" s="34">
        <v>0.11020000000000001</v>
      </c>
      <c r="M163" s="29">
        <f t="shared" si="21"/>
        <v>35</v>
      </c>
      <c r="N163" s="38" t="str">
        <f t="array" ref="N163">M163&amp;CHOOSE(AND(M163&lt;&gt;{11,12,13})*MIN(4,MOD(M163,10))+1,"th","st","nd","rd","th")</f>
        <v>35th</v>
      </c>
      <c r="O163" s="34">
        <v>0.19719999999999999</v>
      </c>
      <c r="P163" s="29">
        <f t="shared" si="22"/>
        <v>62</v>
      </c>
      <c r="Q163" s="38" t="str">
        <f t="array" ref="Q163">P163&amp;CHOOSE(AND(P163&lt;&gt;{11,12,13})*MIN(4,MOD(P163,10))+1,"th","st","nd","rd","th")</f>
        <v>62nd</v>
      </c>
      <c r="R163" s="35">
        <v>69.024000000000001</v>
      </c>
      <c r="S163" s="35">
        <v>61.758000000000003</v>
      </c>
      <c r="T163" s="35">
        <v>0</v>
      </c>
      <c r="U163" s="35">
        <v>130.78200000000001</v>
      </c>
      <c r="V163" s="36">
        <v>24.125</v>
      </c>
      <c r="W163" s="220">
        <f t="shared" si="23"/>
        <v>2.311016339484229E-2</v>
      </c>
      <c r="X163" s="29">
        <f t="shared" si="24"/>
        <v>42</v>
      </c>
      <c r="Y163" s="38" t="str">
        <f t="array" ref="Y163">X163&amp;CHOOSE(AND(X163&lt;&gt;{11,12,13})*MIN(4,MOD(X163,10))+1,"th","st","nd","rd","th")</f>
        <v>42nd</v>
      </c>
      <c r="Z163" s="37">
        <v>4.8250000000000002</v>
      </c>
      <c r="AA163" s="28">
        <v>2</v>
      </c>
      <c r="AB163" s="221">
        <f t="shared" si="25"/>
        <v>1.9158684679662001E-3</v>
      </c>
      <c r="AC163" s="29">
        <f t="shared" si="26"/>
        <v>28</v>
      </c>
      <c r="AD163" s="38" t="str">
        <f t="array" ref="AD163">AC163&amp;CHOOSE(AND(AC163&lt;&gt;{11,12,13})*MIN(4,MOD(AC163,10))+1,"th","st","nd","rd","th")</f>
        <v>28th</v>
      </c>
      <c r="AE163" s="37">
        <v>1.2</v>
      </c>
      <c r="AF163" s="113">
        <v>1043.913</v>
      </c>
      <c r="AG163" s="113">
        <v>1082.654</v>
      </c>
      <c r="AH163" s="113">
        <v>1089.6489999999999</v>
      </c>
      <c r="AI163" s="38">
        <v>1072.0719999999999</v>
      </c>
      <c r="AJ163" s="29">
        <f t="shared" si="27"/>
        <v>18</v>
      </c>
      <c r="AK163" s="38" t="str">
        <f t="array" ref="AK163">AJ163&amp;CHOOSE(AND(AJ163&lt;&gt;{11,12,13})*MIN(4,MOD(AJ163,10))+1,"th","st","nd","rd","th")</f>
        <v>18th</v>
      </c>
      <c r="AL163" s="38">
        <v>136.80699999999999</v>
      </c>
      <c r="AM163" s="38">
        <v>251.357</v>
      </c>
      <c r="AN163" s="38">
        <v>1323.4290000000001</v>
      </c>
      <c r="AO163" s="29">
        <f t="shared" si="28"/>
        <v>18</v>
      </c>
      <c r="AP163" s="38" t="str">
        <f t="array" ref="AP163">AO163&amp;CHOOSE(AND(AO163&lt;&gt;{11,12,13})*MIN(4,MOD(AO163,10))+1,"th","st","nd","rd","th")</f>
        <v>18th</v>
      </c>
      <c r="AQ163" s="77">
        <v>0.97</v>
      </c>
      <c r="AR163" s="36">
        <v>1415.5650000000001</v>
      </c>
      <c r="AS163" s="29">
        <f t="shared" si="29"/>
        <v>19</v>
      </c>
      <c r="AT163" s="38" t="str">
        <f t="array" ref="AT163">AS163&amp;CHOOSE(AND(AS163&lt;&gt;{11,12,13})*MIN(4,MOD(AS163,10))+1,"th","st","nd","rd","th")</f>
        <v>19th</v>
      </c>
      <c r="AU163" s="40">
        <v>4.8058737088927305E-4</v>
      </c>
    </row>
    <row r="164" spans="1:47" x14ac:dyDescent="0.25">
      <c r="A164" s="7">
        <v>106167504</v>
      </c>
      <c r="B164" s="8" t="s">
        <v>439</v>
      </c>
      <c r="C164" s="8" t="s">
        <v>103</v>
      </c>
      <c r="D164" s="27">
        <v>47321</v>
      </c>
      <c r="E164" s="29">
        <f t="shared" si="20"/>
        <v>33</v>
      </c>
      <c r="F164" s="38" t="str">
        <f t="array" ref="F164">E164&amp;CHOOSE(AND(E164&lt;&gt;{11,12,13})*MIN(4,MOD(E164,10))+1,"th","st","nd","rd","th")</f>
        <v>33rd</v>
      </c>
      <c r="G164" s="29">
        <v>1994</v>
      </c>
      <c r="H164" s="30">
        <v>1.1600999999999999</v>
      </c>
      <c r="I164" s="31">
        <v>0.92120000000000002</v>
      </c>
      <c r="J164" s="94">
        <v>18</v>
      </c>
      <c r="K164" s="33">
        <v>105.822</v>
      </c>
      <c r="L164" s="34">
        <v>0.25690000000000002</v>
      </c>
      <c r="M164" s="29">
        <f t="shared" si="21"/>
        <v>84</v>
      </c>
      <c r="N164" s="38" t="str">
        <f t="array" ref="N164">M164&amp;CHOOSE(AND(M164&lt;&gt;{11,12,13})*MIN(4,MOD(M164,10))+1,"th","st","nd","rd","th")</f>
        <v>84th</v>
      </c>
      <c r="O164" s="34">
        <v>0.1298</v>
      </c>
      <c r="P164" s="29">
        <f t="shared" si="22"/>
        <v>30</v>
      </c>
      <c r="Q164" s="38" t="str">
        <f t="array" ref="Q164">P164&amp;CHOOSE(AND(P164&lt;&gt;{11,12,13})*MIN(4,MOD(P164,10))+1,"th","st","nd","rd","th")</f>
        <v>30th</v>
      </c>
      <c r="R164" s="35">
        <v>89.994</v>
      </c>
      <c r="S164" s="35">
        <v>22.734999999999999</v>
      </c>
      <c r="T164" s="35">
        <v>0</v>
      </c>
      <c r="U164" s="35">
        <v>112.729</v>
      </c>
      <c r="V164" s="36">
        <v>8.8870000000000005</v>
      </c>
      <c r="W164" s="220">
        <f t="shared" si="23"/>
        <v>1.5221401423998328E-2</v>
      </c>
      <c r="X164" s="29">
        <f t="shared" si="24"/>
        <v>20</v>
      </c>
      <c r="Y164" s="38" t="str">
        <f t="array" ref="Y164">X164&amp;CHOOSE(AND(X164&lt;&gt;{11,12,13})*MIN(4,MOD(X164,10))+1,"th","st","nd","rd","th")</f>
        <v>20th</v>
      </c>
      <c r="Z164" s="37">
        <v>1.7769999999999999</v>
      </c>
      <c r="AA164" s="28">
        <v>0</v>
      </c>
      <c r="AB164" s="221">
        <f t="shared" si="25"/>
        <v>0</v>
      </c>
      <c r="AC164" s="29">
        <f t="shared" si="26"/>
        <v>1</v>
      </c>
      <c r="AD164" s="38" t="str">
        <f t="array" ref="AD164">AC164&amp;CHOOSE(AND(AC164&lt;&gt;{11,12,13})*MIN(4,MOD(AC164,10))+1,"th","st","nd","rd","th")</f>
        <v>1st</v>
      </c>
      <c r="AE164" s="37">
        <v>0</v>
      </c>
      <c r="AF164" s="113">
        <v>583.84900000000005</v>
      </c>
      <c r="AG164" s="113">
        <v>585.64700000000005</v>
      </c>
      <c r="AH164" s="113">
        <v>580.92700000000002</v>
      </c>
      <c r="AI164" s="38">
        <v>583.47400000000005</v>
      </c>
      <c r="AJ164" s="29">
        <f t="shared" si="27"/>
        <v>4</v>
      </c>
      <c r="AK164" s="38" t="str">
        <f t="array" ref="AK164">AJ164&amp;CHOOSE(AND(AJ164&lt;&gt;{11,12,13})*MIN(4,MOD(AJ164,10))+1,"th","st","nd","rd","th")</f>
        <v>4th</v>
      </c>
      <c r="AL164" s="38">
        <v>114.506</v>
      </c>
      <c r="AM164" s="38">
        <v>220.328</v>
      </c>
      <c r="AN164" s="38">
        <v>803.80200000000002</v>
      </c>
      <c r="AO164" s="29">
        <f t="shared" si="28"/>
        <v>4</v>
      </c>
      <c r="AP164" s="38" t="str">
        <f t="array" ref="AP164">AO164&amp;CHOOSE(AND(AO164&lt;&gt;{11,12,13})*MIN(4,MOD(AO164,10))+1,"th","st","nd","rd","th")</f>
        <v>4th</v>
      </c>
      <c r="AQ164" s="77">
        <v>0.74</v>
      </c>
      <c r="AR164" s="36">
        <v>690.04300000000001</v>
      </c>
      <c r="AS164" s="29">
        <f t="shared" si="29"/>
        <v>2</v>
      </c>
      <c r="AT164" s="38" t="str">
        <f t="array" ref="AT164">AS164&amp;CHOOSE(AND(AS164&lt;&gt;{11,12,13})*MIN(4,MOD(AS164,10))+1,"th","st","nd","rd","th")</f>
        <v>2nd</v>
      </c>
      <c r="AU164" s="40">
        <v>2.3427108693033994E-4</v>
      </c>
    </row>
    <row r="165" spans="1:47" x14ac:dyDescent="0.25">
      <c r="A165" s="7">
        <v>106168003</v>
      </c>
      <c r="B165" s="8" t="s">
        <v>512</v>
      </c>
      <c r="C165" s="8" t="s">
        <v>103</v>
      </c>
      <c r="D165" s="27">
        <v>44106</v>
      </c>
      <c r="E165" s="29">
        <f t="shared" si="20"/>
        <v>21</v>
      </c>
      <c r="F165" s="38" t="str">
        <f t="array" ref="F165">E165&amp;CHOOSE(AND(E165&lt;&gt;{11,12,13})*MIN(4,MOD(E165,10))+1,"th","st","nd","rd","th")</f>
        <v>21st</v>
      </c>
      <c r="G165" s="29">
        <v>3318</v>
      </c>
      <c r="H165" s="30">
        <v>1.2445999999999999</v>
      </c>
      <c r="I165" s="31">
        <v>0.86240000000000006</v>
      </c>
      <c r="J165" s="94">
        <v>60</v>
      </c>
      <c r="K165" s="33">
        <v>133.095</v>
      </c>
      <c r="L165" s="34">
        <v>0.18740000000000001</v>
      </c>
      <c r="M165" s="29">
        <f t="shared" si="21"/>
        <v>67</v>
      </c>
      <c r="N165" s="38" t="str">
        <f t="array" ref="N165">M165&amp;CHOOSE(AND(M165&lt;&gt;{11,12,13})*MIN(4,MOD(M165,10))+1,"th","st","nd","rd","th")</f>
        <v>67th</v>
      </c>
      <c r="O165" s="34">
        <v>0.23960000000000001</v>
      </c>
      <c r="P165" s="29">
        <f t="shared" si="22"/>
        <v>82</v>
      </c>
      <c r="Q165" s="38" t="str">
        <f t="array" ref="Q165">P165&amp;CHOOSE(AND(P165&lt;&gt;{11,12,13})*MIN(4,MOD(P165,10))+1,"th","st","nd","rd","th")</f>
        <v>82nd</v>
      </c>
      <c r="R165" s="35">
        <v>128.988</v>
      </c>
      <c r="S165" s="35">
        <v>82.459000000000003</v>
      </c>
      <c r="T165" s="35">
        <v>0</v>
      </c>
      <c r="U165" s="35">
        <v>211.447</v>
      </c>
      <c r="V165" s="36">
        <v>24.931999999999999</v>
      </c>
      <c r="W165" s="220">
        <f t="shared" si="23"/>
        <v>2.1733369596295599E-2</v>
      </c>
      <c r="X165" s="29">
        <f t="shared" si="24"/>
        <v>38</v>
      </c>
      <c r="Y165" s="38" t="str">
        <f t="array" ref="Y165">X165&amp;CHOOSE(AND(X165&lt;&gt;{11,12,13})*MIN(4,MOD(X165,10))+1,"th","st","nd","rd","th")</f>
        <v>38th</v>
      </c>
      <c r="Z165" s="37">
        <v>4.9859999999999998</v>
      </c>
      <c r="AA165" s="28">
        <v>2</v>
      </c>
      <c r="AB165" s="221">
        <f t="shared" si="25"/>
        <v>1.7434116473845341E-3</v>
      </c>
      <c r="AC165" s="29">
        <f t="shared" si="26"/>
        <v>27</v>
      </c>
      <c r="AD165" s="38" t="str">
        <f t="array" ref="AD165">AC165&amp;CHOOSE(AND(AC165&lt;&gt;{11,12,13})*MIN(4,MOD(AC165,10))+1,"th","st","nd","rd","th")</f>
        <v>27th</v>
      </c>
      <c r="AE165" s="37">
        <v>1.2</v>
      </c>
      <c r="AF165" s="113">
        <v>1147.1759999999999</v>
      </c>
      <c r="AG165" s="113">
        <v>1146.902</v>
      </c>
      <c r="AH165" s="113">
        <v>1158.6669999999999</v>
      </c>
      <c r="AI165" s="38">
        <v>1150.915</v>
      </c>
      <c r="AJ165" s="29">
        <f t="shared" si="27"/>
        <v>22</v>
      </c>
      <c r="AK165" s="38" t="str">
        <f t="array" ref="AK165">AJ165&amp;CHOOSE(AND(AJ165&lt;&gt;{11,12,13})*MIN(4,MOD(AJ165,10))+1,"th","st","nd","rd","th")</f>
        <v>22nd</v>
      </c>
      <c r="AL165" s="38">
        <v>217.63300000000001</v>
      </c>
      <c r="AM165" s="38">
        <v>350.72800000000001</v>
      </c>
      <c r="AN165" s="38">
        <v>1501.643</v>
      </c>
      <c r="AO165" s="29">
        <f t="shared" si="28"/>
        <v>25</v>
      </c>
      <c r="AP165" s="38" t="str">
        <f t="array" ref="AP165">AO165&amp;CHOOSE(AND(AO165&lt;&gt;{11,12,13})*MIN(4,MOD(AO165,10))+1,"th","st","nd","rd","th")</f>
        <v>25th</v>
      </c>
      <c r="AQ165" s="77">
        <v>0.88</v>
      </c>
      <c r="AR165" s="36">
        <v>1644.671</v>
      </c>
      <c r="AS165" s="29">
        <f t="shared" si="29"/>
        <v>25</v>
      </c>
      <c r="AT165" s="38" t="str">
        <f t="array" ref="AT165">AS165&amp;CHOOSE(AND(AS165&lt;&gt;{11,12,13})*MIN(4,MOD(AS165,10))+1,"th","st","nd","rd","th")</f>
        <v>25th</v>
      </c>
      <c r="AU165" s="40">
        <v>5.5836935207343472E-4</v>
      </c>
    </row>
    <row r="166" spans="1:47" x14ac:dyDescent="0.25">
      <c r="A166" s="7">
        <v>106169003</v>
      </c>
      <c r="B166" s="8" t="s">
        <v>597</v>
      </c>
      <c r="C166" s="8" t="s">
        <v>103</v>
      </c>
      <c r="D166" s="27">
        <v>39550</v>
      </c>
      <c r="E166" s="29">
        <f t="shared" si="20"/>
        <v>10</v>
      </c>
      <c r="F166" s="38" t="str">
        <f t="array" ref="F166">E166&amp;CHOOSE(AND(E166&lt;&gt;{11,12,13})*MIN(4,MOD(E166,10))+1,"th","st","nd","rd","th")</f>
        <v>10th</v>
      </c>
      <c r="G166" s="29">
        <v>1639</v>
      </c>
      <c r="H166" s="30">
        <v>1.3879999999999999</v>
      </c>
      <c r="I166" s="31">
        <v>0.90700000000000003</v>
      </c>
      <c r="J166" s="94">
        <v>30</v>
      </c>
      <c r="K166" s="33">
        <v>98.363</v>
      </c>
      <c r="L166" s="34">
        <v>0.23980000000000001</v>
      </c>
      <c r="M166" s="29">
        <f t="shared" si="21"/>
        <v>82</v>
      </c>
      <c r="N166" s="38" t="str">
        <f t="array" ref="N166">M166&amp;CHOOSE(AND(M166&lt;&gt;{11,12,13})*MIN(4,MOD(M166,10))+1,"th","st","nd","rd","th")</f>
        <v>82nd</v>
      </c>
      <c r="O166" s="34">
        <v>0.17599999999999999</v>
      </c>
      <c r="P166" s="29">
        <f t="shared" si="22"/>
        <v>52</v>
      </c>
      <c r="Q166" s="38" t="str">
        <f t="array" ref="Q166">P166&amp;CHOOSE(AND(P166&lt;&gt;{11,12,13})*MIN(4,MOD(P166,10))+1,"th","st","nd","rd","th")</f>
        <v>52nd</v>
      </c>
      <c r="R166" s="35">
        <v>82.006</v>
      </c>
      <c r="S166" s="35">
        <v>30.094000000000001</v>
      </c>
      <c r="T166" s="35">
        <v>0</v>
      </c>
      <c r="U166" s="35">
        <v>112.1</v>
      </c>
      <c r="V166" s="36">
        <v>23.997</v>
      </c>
      <c r="W166" s="220">
        <f t="shared" si="23"/>
        <v>4.2102732984421798E-2</v>
      </c>
      <c r="X166" s="29">
        <f t="shared" si="24"/>
        <v>81</v>
      </c>
      <c r="Y166" s="38" t="str">
        <f t="array" ref="Y166">X166&amp;CHOOSE(AND(X166&lt;&gt;{11,12,13})*MIN(4,MOD(X166,10))+1,"th","st","nd","rd","th")</f>
        <v>81st</v>
      </c>
      <c r="Z166" s="37">
        <v>4.7990000000000004</v>
      </c>
      <c r="AA166" s="28">
        <v>0</v>
      </c>
      <c r="AB166" s="221">
        <f t="shared" si="25"/>
        <v>0</v>
      </c>
      <c r="AC166" s="29">
        <f t="shared" si="26"/>
        <v>1</v>
      </c>
      <c r="AD166" s="38" t="str">
        <f t="array" ref="AD166">AC166&amp;CHOOSE(AND(AC166&lt;&gt;{11,12,13})*MIN(4,MOD(AC166,10))+1,"th","st","nd","rd","th")</f>
        <v>1st</v>
      </c>
      <c r="AE166" s="37">
        <v>0</v>
      </c>
      <c r="AF166" s="113">
        <v>569.96299999999997</v>
      </c>
      <c r="AG166" s="113">
        <v>593.61599999999999</v>
      </c>
      <c r="AH166" s="113">
        <v>616.58699999999999</v>
      </c>
      <c r="AI166" s="38">
        <v>593.38900000000001</v>
      </c>
      <c r="AJ166" s="29">
        <f t="shared" si="27"/>
        <v>4</v>
      </c>
      <c r="AK166" s="38" t="str">
        <f t="array" ref="AK166">AJ166&amp;CHOOSE(AND(AJ166&lt;&gt;{11,12,13})*MIN(4,MOD(AJ166,10))+1,"th","st","nd","rd","th")</f>
        <v>4th</v>
      </c>
      <c r="AL166" s="38">
        <v>116.899</v>
      </c>
      <c r="AM166" s="38">
        <v>215.262</v>
      </c>
      <c r="AN166" s="38">
        <v>808.65099999999995</v>
      </c>
      <c r="AO166" s="29">
        <f t="shared" si="28"/>
        <v>4</v>
      </c>
      <c r="AP166" s="38" t="str">
        <f t="array" ref="AP166">AO166&amp;CHOOSE(AND(AO166&lt;&gt;{11,12,13})*MIN(4,MOD(AO166,10))+1,"th","st","nd","rd","th")</f>
        <v>4th</v>
      </c>
      <c r="AQ166" s="77">
        <v>1.19</v>
      </c>
      <c r="AR166" s="36">
        <v>1335.665</v>
      </c>
      <c r="AS166" s="29">
        <f t="shared" si="29"/>
        <v>15</v>
      </c>
      <c r="AT166" s="38" t="str">
        <f t="array" ref="AT166">AS166&amp;CHOOSE(AND(AS166&lt;&gt;{11,12,13})*MIN(4,MOD(AS166,10))+1,"th","st","nd","rd","th")</f>
        <v>15th</v>
      </c>
      <c r="AU166" s="40">
        <v>4.5346114854409429E-4</v>
      </c>
    </row>
    <row r="167" spans="1:47" x14ac:dyDescent="0.25">
      <c r="A167" s="7">
        <v>110171003</v>
      </c>
      <c r="B167" s="8" t="s">
        <v>218</v>
      </c>
      <c r="C167" s="8" t="s">
        <v>219</v>
      </c>
      <c r="D167" s="27">
        <v>42081</v>
      </c>
      <c r="E167" s="29">
        <f t="shared" si="20"/>
        <v>16</v>
      </c>
      <c r="F167" s="38" t="str">
        <f t="array" ref="F167">E167&amp;CHOOSE(AND(E167&lt;&gt;{11,12,13})*MIN(4,MOD(E167,10))+1,"th","st","nd","rd","th")</f>
        <v>16th</v>
      </c>
      <c r="G167" s="29">
        <v>8024</v>
      </c>
      <c r="H167" s="30">
        <v>1.3045</v>
      </c>
      <c r="I167" s="31">
        <v>0.75860000000000005</v>
      </c>
      <c r="J167" s="94">
        <v>150</v>
      </c>
      <c r="K167" s="33">
        <v>3.492</v>
      </c>
      <c r="L167" s="34">
        <v>0.1174</v>
      </c>
      <c r="M167" s="29">
        <f t="shared" si="21"/>
        <v>37</v>
      </c>
      <c r="N167" s="38" t="str">
        <f t="array" ref="N167">M167&amp;CHOOSE(AND(M167&lt;&gt;{11,12,13})*MIN(4,MOD(M167,10))+1,"th","st","nd","rd","th")</f>
        <v>37th</v>
      </c>
      <c r="O167" s="34">
        <v>0.25440000000000002</v>
      </c>
      <c r="P167" s="29">
        <f t="shared" si="22"/>
        <v>85</v>
      </c>
      <c r="Q167" s="38" t="str">
        <f t="array" ref="Q167">P167&amp;CHOOSE(AND(P167&lt;&gt;{11,12,13})*MIN(4,MOD(P167,10))+1,"th","st","nd","rd","th")</f>
        <v>85th</v>
      </c>
      <c r="R167" s="35">
        <v>164.54300000000001</v>
      </c>
      <c r="S167" s="35">
        <v>178.27799999999999</v>
      </c>
      <c r="T167" s="35">
        <v>0</v>
      </c>
      <c r="U167" s="35">
        <v>342.82100000000003</v>
      </c>
      <c r="V167" s="36">
        <v>59.688000000000002</v>
      </c>
      <c r="W167" s="220">
        <f t="shared" si="23"/>
        <v>2.5552157429509816E-2</v>
      </c>
      <c r="X167" s="29">
        <f t="shared" si="24"/>
        <v>50</v>
      </c>
      <c r="Y167" s="38" t="str">
        <f t="array" ref="Y167">X167&amp;CHOOSE(AND(X167&lt;&gt;{11,12,13})*MIN(4,MOD(X167,10))+1,"th","st","nd","rd","th")</f>
        <v>50th</v>
      </c>
      <c r="Z167" s="37">
        <v>11.938000000000001</v>
      </c>
      <c r="AA167" s="28">
        <v>3</v>
      </c>
      <c r="AB167" s="221">
        <f t="shared" si="25"/>
        <v>1.2842861595049164E-3</v>
      </c>
      <c r="AC167" s="29">
        <f t="shared" si="26"/>
        <v>23</v>
      </c>
      <c r="AD167" s="38" t="str">
        <f t="array" ref="AD167">AC167&amp;CHOOSE(AND(AC167&lt;&gt;{11,12,13})*MIN(4,MOD(AC167,10))+1,"th","st","nd","rd","th")</f>
        <v>23rd</v>
      </c>
      <c r="AE167" s="37">
        <v>1.8</v>
      </c>
      <c r="AF167" s="113">
        <v>2335.9279999999999</v>
      </c>
      <c r="AG167" s="113">
        <v>2351.9450000000002</v>
      </c>
      <c r="AH167" s="113">
        <v>2337.1729999999998</v>
      </c>
      <c r="AI167" s="38">
        <v>2341.6819999999998</v>
      </c>
      <c r="AJ167" s="29">
        <f t="shared" si="27"/>
        <v>55</v>
      </c>
      <c r="AK167" s="38" t="str">
        <f t="array" ref="AK167">AJ167&amp;CHOOSE(AND(AJ167&lt;&gt;{11,12,13})*MIN(4,MOD(AJ167,10))+1,"th","st","nd","rd","th")</f>
        <v>55th</v>
      </c>
      <c r="AL167" s="38">
        <v>356.55900000000003</v>
      </c>
      <c r="AM167" s="38">
        <v>360.05099999999999</v>
      </c>
      <c r="AN167" s="38">
        <v>2701.7330000000002</v>
      </c>
      <c r="AO167" s="29">
        <f t="shared" si="28"/>
        <v>55</v>
      </c>
      <c r="AP167" s="38" t="str">
        <f t="array" ref="AP167">AO167&amp;CHOOSE(AND(AO167&lt;&gt;{11,12,13})*MIN(4,MOD(AO167,10))+1,"th","st","nd","rd","th")</f>
        <v>55th</v>
      </c>
      <c r="AQ167" s="77">
        <v>1.02</v>
      </c>
      <c r="AR167" s="36">
        <v>3594.8989999999999</v>
      </c>
      <c r="AS167" s="29">
        <f t="shared" si="29"/>
        <v>67</v>
      </c>
      <c r="AT167" s="38" t="str">
        <f t="array" ref="AT167">AS167&amp;CHOOSE(AND(AS167&lt;&gt;{11,12,13})*MIN(4,MOD(AS167,10))+1,"th","st","nd","rd","th")</f>
        <v>67th</v>
      </c>
      <c r="AU167" s="40">
        <v>1.2204759647366787E-3</v>
      </c>
    </row>
    <row r="168" spans="1:47" x14ac:dyDescent="0.25">
      <c r="A168" s="7">
        <v>110171803</v>
      </c>
      <c r="B168" s="8" t="s">
        <v>247</v>
      </c>
      <c r="C168" s="8" t="s">
        <v>219</v>
      </c>
      <c r="D168" s="27">
        <v>38826</v>
      </c>
      <c r="E168" s="29">
        <f t="shared" si="20"/>
        <v>8</v>
      </c>
      <c r="F168" s="38" t="str">
        <f t="array" ref="F168">E168&amp;CHOOSE(AND(E168&lt;&gt;{11,12,13})*MIN(4,MOD(E168,10))+1,"th","st","nd","rd","th")</f>
        <v>8th</v>
      </c>
      <c r="G168" s="29">
        <v>3041</v>
      </c>
      <c r="H168" s="30">
        <v>1.4138999999999999</v>
      </c>
      <c r="I168" s="31">
        <v>0.85940000000000005</v>
      </c>
      <c r="J168" s="94">
        <v>64</v>
      </c>
      <c r="K168" s="33">
        <v>119.94</v>
      </c>
      <c r="L168" s="34">
        <v>0.22620000000000001</v>
      </c>
      <c r="M168" s="29">
        <f t="shared" si="21"/>
        <v>79</v>
      </c>
      <c r="N168" s="38" t="str">
        <f t="array" ref="N168">M168&amp;CHOOSE(AND(M168&lt;&gt;{11,12,13})*MIN(4,MOD(M168,10))+1,"th","st","nd","rd","th")</f>
        <v>79th</v>
      </c>
      <c r="O168" s="34">
        <v>0.2273</v>
      </c>
      <c r="P168" s="29">
        <f t="shared" si="22"/>
        <v>76</v>
      </c>
      <c r="Q168" s="38" t="str">
        <f t="array" ref="Q168">P168&amp;CHOOSE(AND(P168&lt;&gt;{11,12,13})*MIN(4,MOD(P168,10))+1,"th","st","nd","rd","th")</f>
        <v>76th</v>
      </c>
      <c r="R168" s="35">
        <v>141.249</v>
      </c>
      <c r="S168" s="35">
        <v>70.968000000000004</v>
      </c>
      <c r="T168" s="35">
        <v>0</v>
      </c>
      <c r="U168" s="35">
        <v>212.21700000000001</v>
      </c>
      <c r="V168" s="36">
        <v>11.643000000000001</v>
      </c>
      <c r="W168" s="220">
        <f t="shared" si="23"/>
        <v>1.1187264409740405E-2</v>
      </c>
      <c r="X168" s="29">
        <f t="shared" si="24"/>
        <v>12</v>
      </c>
      <c r="Y168" s="38" t="str">
        <f t="array" ref="Y168">X168&amp;CHOOSE(AND(X168&lt;&gt;{11,12,13})*MIN(4,MOD(X168,10))+1,"th","st","nd","rd","th")</f>
        <v>12th</v>
      </c>
      <c r="Z168" s="37">
        <v>2.3290000000000002</v>
      </c>
      <c r="AA168" s="28">
        <v>0</v>
      </c>
      <c r="AB168" s="221">
        <f t="shared" si="25"/>
        <v>0</v>
      </c>
      <c r="AC168" s="29">
        <f t="shared" si="26"/>
        <v>1</v>
      </c>
      <c r="AD168" s="38" t="str">
        <f t="array" ref="AD168">AC168&amp;CHOOSE(AND(AC168&lt;&gt;{11,12,13})*MIN(4,MOD(AC168,10))+1,"th","st","nd","rd","th")</f>
        <v>1st</v>
      </c>
      <c r="AE168" s="37">
        <v>0</v>
      </c>
      <c r="AF168" s="113">
        <v>1040.7370000000001</v>
      </c>
      <c r="AG168" s="113">
        <v>1034.7280000000001</v>
      </c>
      <c r="AH168" s="113">
        <v>1089.3230000000001</v>
      </c>
      <c r="AI168" s="38">
        <v>1054.9290000000001</v>
      </c>
      <c r="AJ168" s="29">
        <f t="shared" si="27"/>
        <v>17</v>
      </c>
      <c r="AK168" s="38" t="str">
        <f t="array" ref="AK168">AJ168&amp;CHOOSE(AND(AJ168&lt;&gt;{11,12,13})*MIN(4,MOD(AJ168,10))+1,"th","st","nd","rd","th")</f>
        <v>17th</v>
      </c>
      <c r="AL168" s="38">
        <v>214.54599999999999</v>
      </c>
      <c r="AM168" s="38">
        <v>334.48599999999999</v>
      </c>
      <c r="AN168" s="38">
        <v>1389.415</v>
      </c>
      <c r="AO168" s="29">
        <f t="shared" si="28"/>
        <v>20</v>
      </c>
      <c r="AP168" s="38" t="str">
        <f t="array" ref="AP168">AO168&amp;CHOOSE(AND(AO168&lt;&gt;{11,12,13})*MIN(4,MOD(AO168,10))+1,"th","st","nd","rd","th")</f>
        <v>20th</v>
      </c>
      <c r="AQ168" s="77">
        <v>1.18</v>
      </c>
      <c r="AR168" s="36">
        <v>2318.1030000000001</v>
      </c>
      <c r="AS168" s="29">
        <f t="shared" si="29"/>
        <v>44</v>
      </c>
      <c r="AT168" s="38" t="str">
        <f t="array" ref="AT168">AS168&amp;CHOOSE(AND(AS168&lt;&gt;{11,12,13})*MIN(4,MOD(AS168,10))+1,"th","st","nd","rd","th")</f>
        <v>44th</v>
      </c>
      <c r="AU168" s="40">
        <v>7.8700096867366498E-4</v>
      </c>
    </row>
    <row r="169" spans="1:47" x14ac:dyDescent="0.25">
      <c r="A169" s="7">
        <v>106172003</v>
      </c>
      <c r="B169" s="8" t="s">
        <v>261</v>
      </c>
      <c r="C169" s="8" t="s">
        <v>219</v>
      </c>
      <c r="D169" s="27">
        <v>44637</v>
      </c>
      <c r="E169" s="29">
        <f t="shared" si="20"/>
        <v>22</v>
      </c>
      <c r="F169" s="38" t="str">
        <f t="array" ref="F169">E169&amp;CHOOSE(AND(E169&lt;&gt;{11,12,13})*MIN(4,MOD(E169,10))+1,"th","st","nd","rd","th")</f>
        <v>22nd</v>
      </c>
      <c r="G169" s="29">
        <v>12601</v>
      </c>
      <c r="H169" s="30">
        <v>1.2298</v>
      </c>
      <c r="I169" s="31">
        <v>0.57969999999999999</v>
      </c>
      <c r="J169" s="94">
        <v>236</v>
      </c>
      <c r="K169" s="33">
        <v>0</v>
      </c>
      <c r="L169" s="34">
        <v>0.24249999999999999</v>
      </c>
      <c r="M169" s="29">
        <f t="shared" si="21"/>
        <v>82</v>
      </c>
      <c r="N169" s="38" t="str">
        <f t="array" ref="N169">M169&amp;CHOOSE(AND(M169&lt;&gt;{11,12,13})*MIN(4,MOD(M169,10))+1,"th","st","nd","rd","th")</f>
        <v>82nd</v>
      </c>
      <c r="O169" s="34">
        <v>0.25059999999999999</v>
      </c>
      <c r="P169" s="29">
        <f t="shared" si="22"/>
        <v>84</v>
      </c>
      <c r="Q169" s="38" t="str">
        <f t="array" ref="Q169">P169&amp;CHOOSE(AND(P169&lt;&gt;{11,12,13})*MIN(4,MOD(P169,10))+1,"th","st","nd","rd","th")</f>
        <v>84th</v>
      </c>
      <c r="R169" s="35">
        <v>555.93499999999995</v>
      </c>
      <c r="S169" s="35">
        <v>287.25200000000001</v>
      </c>
      <c r="T169" s="35">
        <v>0</v>
      </c>
      <c r="U169" s="35">
        <v>843.18700000000001</v>
      </c>
      <c r="V169" s="36">
        <v>69.468000000000004</v>
      </c>
      <c r="W169" s="220">
        <f t="shared" si="23"/>
        <v>1.8181242395365862E-2</v>
      </c>
      <c r="X169" s="29">
        <f t="shared" si="24"/>
        <v>31</v>
      </c>
      <c r="Y169" s="38" t="str">
        <f t="array" ref="Y169">X169&amp;CHOOSE(AND(X169&lt;&gt;{11,12,13})*MIN(4,MOD(X169,10))+1,"th","st","nd","rd","th")</f>
        <v>31st</v>
      </c>
      <c r="Z169" s="37">
        <v>13.894</v>
      </c>
      <c r="AA169" s="28">
        <v>6</v>
      </c>
      <c r="AB169" s="221">
        <f t="shared" si="25"/>
        <v>1.5703266881469909E-3</v>
      </c>
      <c r="AC169" s="29">
        <f t="shared" si="26"/>
        <v>26</v>
      </c>
      <c r="AD169" s="38" t="str">
        <f t="array" ref="AD169">AC169&amp;CHOOSE(AND(AC169&lt;&gt;{11,12,13})*MIN(4,MOD(AC169,10))+1,"th","st","nd","rd","th")</f>
        <v>26th</v>
      </c>
      <c r="AE169" s="37">
        <v>3.6</v>
      </c>
      <c r="AF169" s="113">
        <v>3820.8609999999999</v>
      </c>
      <c r="AG169" s="113">
        <v>3874.3539999999998</v>
      </c>
      <c r="AH169" s="113">
        <v>3941.9859999999999</v>
      </c>
      <c r="AI169" s="38">
        <v>3879.067</v>
      </c>
      <c r="AJ169" s="29">
        <f t="shared" si="27"/>
        <v>75</v>
      </c>
      <c r="AK169" s="38" t="str">
        <f t="array" ref="AK169">AJ169&amp;CHOOSE(AND(AJ169&lt;&gt;{11,12,13})*MIN(4,MOD(AJ169,10))+1,"th","st","nd","rd","th")</f>
        <v>75th</v>
      </c>
      <c r="AL169" s="38">
        <v>860.68100000000004</v>
      </c>
      <c r="AM169" s="38">
        <v>860.68100000000004</v>
      </c>
      <c r="AN169" s="38">
        <v>4739.7479999999996</v>
      </c>
      <c r="AO169" s="29">
        <f t="shared" si="28"/>
        <v>79</v>
      </c>
      <c r="AP169" s="38" t="str">
        <f t="array" ref="AP169">AO169&amp;CHOOSE(AND(AO169&lt;&gt;{11,12,13})*MIN(4,MOD(AO169,10))+1,"th","st","nd","rd","th")</f>
        <v>79th</v>
      </c>
      <c r="AQ169" s="77">
        <v>1.05</v>
      </c>
      <c r="AR169" s="36">
        <v>6120.3890000000001</v>
      </c>
      <c r="AS169" s="29">
        <f t="shared" si="29"/>
        <v>86</v>
      </c>
      <c r="AT169" s="38" t="str">
        <f t="array" ref="AT169">AS169&amp;CHOOSE(AND(AS169&lt;&gt;{11,12,13})*MIN(4,MOD(AS169,10))+1,"th","st","nd","rd","th")</f>
        <v>86th</v>
      </c>
      <c r="AU169" s="40">
        <v>2.0778852672463837E-3</v>
      </c>
    </row>
    <row r="170" spans="1:47" x14ac:dyDescent="0.25">
      <c r="A170" s="7">
        <v>110173003</v>
      </c>
      <c r="B170" s="8" t="s">
        <v>309</v>
      </c>
      <c r="C170" s="8" t="s">
        <v>219</v>
      </c>
      <c r="D170" s="27">
        <v>40257</v>
      </c>
      <c r="E170" s="29">
        <f t="shared" si="20"/>
        <v>12</v>
      </c>
      <c r="F170" s="38" t="str">
        <f t="array" ref="F170">E170&amp;CHOOSE(AND(E170&lt;&gt;{11,12,13})*MIN(4,MOD(E170,10))+1,"th","st","nd","rd","th")</f>
        <v>12th</v>
      </c>
      <c r="G170" s="29">
        <v>2087</v>
      </c>
      <c r="H170" s="30">
        <v>1.3635999999999999</v>
      </c>
      <c r="I170" s="31">
        <v>0.88480000000000003</v>
      </c>
      <c r="J170" s="94">
        <v>44</v>
      </c>
      <c r="K170" s="33">
        <v>111.91800000000001</v>
      </c>
      <c r="L170" s="34">
        <v>0.1318</v>
      </c>
      <c r="M170" s="29">
        <f t="shared" si="21"/>
        <v>44</v>
      </c>
      <c r="N170" s="38" t="str">
        <f t="array" ref="N170">M170&amp;CHOOSE(AND(M170&lt;&gt;{11,12,13})*MIN(4,MOD(M170,10))+1,"th","st","nd","rd","th")</f>
        <v>44th</v>
      </c>
      <c r="O170" s="34">
        <v>0.29509999999999997</v>
      </c>
      <c r="P170" s="29">
        <f t="shared" si="22"/>
        <v>96</v>
      </c>
      <c r="Q170" s="38" t="str">
        <f t="array" ref="Q170">P170&amp;CHOOSE(AND(P170&lt;&gt;{11,12,13})*MIN(4,MOD(P170,10))+1,"th","st","nd","rd","th")</f>
        <v>96th</v>
      </c>
      <c r="R170" s="35">
        <v>62.741</v>
      </c>
      <c r="S170" s="35">
        <v>70.238</v>
      </c>
      <c r="T170" s="35">
        <v>0</v>
      </c>
      <c r="U170" s="35">
        <v>132.97900000000001</v>
      </c>
      <c r="V170" s="36">
        <v>9.1209999999999987</v>
      </c>
      <c r="W170" s="220">
        <f t="shared" si="23"/>
        <v>1.1496353585032178E-2</v>
      </c>
      <c r="X170" s="29">
        <f t="shared" si="24"/>
        <v>13</v>
      </c>
      <c r="Y170" s="38" t="str">
        <f t="array" ref="Y170">X170&amp;CHOOSE(AND(X170&lt;&gt;{11,12,13})*MIN(4,MOD(X170,10))+1,"th","st","nd","rd","th")</f>
        <v>13th</v>
      </c>
      <c r="Z170" s="37">
        <v>1.8240000000000001</v>
      </c>
      <c r="AA170" s="28">
        <v>0</v>
      </c>
      <c r="AB170" s="221">
        <f t="shared" si="25"/>
        <v>0</v>
      </c>
      <c r="AC170" s="29">
        <f t="shared" si="26"/>
        <v>1</v>
      </c>
      <c r="AD170" s="38" t="str">
        <f t="array" ref="AD170">AC170&amp;CHOOSE(AND(AC170&lt;&gt;{11,12,13})*MIN(4,MOD(AC170,10))+1,"th","st","nd","rd","th")</f>
        <v>1st</v>
      </c>
      <c r="AE170" s="37">
        <v>0</v>
      </c>
      <c r="AF170" s="113">
        <v>793.38199999999995</v>
      </c>
      <c r="AG170" s="113">
        <v>815.06899999999996</v>
      </c>
      <c r="AH170" s="113">
        <v>833.46299999999997</v>
      </c>
      <c r="AI170" s="38">
        <v>813.971</v>
      </c>
      <c r="AJ170" s="29">
        <f t="shared" si="27"/>
        <v>10</v>
      </c>
      <c r="AK170" s="38" t="str">
        <f t="array" ref="AK170">AJ170&amp;CHOOSE(AND(AJ170&lt;&gt;{11,12,13})*MIN(4,MOD(AJ170,10))+1,"th","st","nd","rd","th")</f>
        <v>10th</v>
      </c>
      <c r="AL170" s="38">
        <v>134.803</v>
      </c>
      <c r="AM170" s="38">
        <v>246.721</v>
      </c>
      <c r="AN170" s="38">
        <v>1060.692</v>
      </c>
      <c r="AO170" s="29">
        <f t="shared" si="28"/>
        <v>10</v>
      </c>
      <c r="AP170" s="38" t="str">
        <f t="array" ref="AP170">AO170&amp;CHOOSE(AND(AO170&lt;&gt;{11,12,13})*MIN(4,MOD(AO170,10))+1,"th","st","nd","rd","th")</f>
        <v>10th</v>
      </c>
      <c r="AQ170" s="77">
        <v>1.26</v>
      </c>
      <c r="AR170" s="36">
        <v>1822.413</v>
      </c>
      <c r="AS170" s="29">
        <f t="shared" si="29"/>
        <v>31</v>
      </c>
      <c r="AT170" s="38" t="str">
        <f t="array" ref="AT170">AS170&amp;CHOOSE(AND(AS170&lt;&gt;{11,12,13})*MIN(4,MOD(AS170,10))+1,"th","st","nd","rd","th")</f>
        <v>31st</v>
      </c>
      <c r="AU170" s="40">
        <v>6.1871314446488343E-4</v>
      </c>
    </row>
    <row r="171" spans="1:47" x14ac:dyDescent="0.25">
      <c r="A171" s="7">
        <v>110173504</v>
      </c>
      <c r="B171" s="8" t="s">
        <v>327</v>
      </c>
      <c r="C171" s="8" t="s">
        <v>219</v>
      </c>
      <c r="D171" s="27">
        <v>42222</v>
      </c>
      <c r="E171" s="29">
        <f t="shared" si="20"/>
        <v>16</v>
      </c>
      <c r="F171" s="38" t="str">
        <f t="array" ref="F171">E171&amp;CHOOSE(AND(E171&lt;&gt;{11,12,13})*MIN(4,MOD(E171,10))+1,"th","st","nd","rd","th")</f>
        <v>16th</v>
      </c>
      <c r="G171" s="29">
        <v>886</v>
      </c>
      <c r="H171" s="30">
        <v>1.3002</v>
      </c>
      <c r="I171" s="31">
        <v>0.95479999999999998</v>
      </c>
      <c r="J171" s="94">
        <v>4</v>
      </c>
      <c r="K171" s="33">
        <v>64.575000000000003</v>
      </c>
      <c r="L171" s="34">
        <v>0.183</v>
      </c>
      <c r="M171" s="29">
        <f t="shared" si="21"/>
        <v>66</v>
      </c>
      <c r="N171" s="38" t="str">
        <f t="array" ref="N171">M171&amp;CHOOSE(AND(M171&lt;&gt;{11,12,13})*MIN(4,MOD(M171,10))+1,"th","st","nd","rd","th")</f>
        <v>66th</v>
      </c>
      <c r="O171" s="34">
        <v>0.25819999999999999</v>
      </c>
      <c r="P171" s="29">
        <f t="shared" si="22"/>
        <v>86</v>
      </c>
      <c r="Q171" s="38" t="str">
        <f t="array" ref="Q171">P171&amp;CHOOSE(AND(P171&lt;&gt;{11,12,13})*MIN(4,MOD(P171,10))+1,"th","st","nd","rd","th")</f>
        <v>86th</v>
      </c>
      <c r="R171" s="35">
        <v>31.148</v>
      </c>
      <c r="S171" s="35">
        <v>21.972999999999999</v>
      </c>
      <c r="T171" s="35">
        <v>0</v>
      </c>
      <c r="U171" s="35">
        <v>53.121000000000002</v>
      </c>
      <c r="V171" s="36">
        <v>9.0220000000000002</v>
      </c>
      <c r="W171" s="220">
        <f t="shared" si="23"/>
        <v>3.1804001057548249E-2</v>
      </c>
      <c r="X171" s="29">
        <f t="shared" si="24"/>
        <v>66</v>
      </c>
      <c r="Y171" s="38" t="str">
        <f t="array" ref="Y171">X171&amp;CHOOSE(AND(X171&lt;&gt;{11,12,13})*MIN(4,MOD(X171,10))+1,"th","st","nd","rd","th")</f>
        <v>66th</v>
      </c>
      <c r="Z171" s="37">
        <v>1.804</v>
      </c>
      <c r="AA171" s="28">
        <v>0</v>
      </c>
      <c r="AB171" s="221">
        <f t="shared" si="25"/>
        <v>0</v>
      </c>
      <c r="AC171" s="29">
        <f t="shared" si="26"/>
        <v>1</v>
      </c>
      <c r="AD171" s="38" t="str">
        <f t="array" ref="AD171">AC171&amp;CHOOSE(AND(AC171&lt;&gt;{11,12,13})*MIN(4,MOD(AC171,10))+1,"th","st","nd","rd","th")</f>
        <v>1st</v>
      </c>
      <c r="AE171" s="37">
        <v>0</v>
      </c>
      <c r="AF171" s="113">
        <v>283.67500000000001</v>
      </c>
      <c r="AG171" s="113">
        <v>309.25799999999998</v>
      </c>
      <c r="AH171" s="113">
        <v>302.79199999999997</v>
      </c>
      <c r="AI171" s="38">
        <v>298.57499999999999</v>
      </c>
      <c r="AJ171" s="29">
        <f t="shared" si="27"/>
        <v>1</v>
      </c>
      <c r="AK171" s="38" t="str">
        <f t="array" ref="AK171">AJ171&amp;CHOOSE(AND(AJ171&lt;&gt;{11,12,13})*MIN(4,MOD(AJ171,10))+1,"th","st","nd","rd","th")</f>
        <v>1st</v>
      </c>
      <c r="AL171" s="38">
        <v>54.924999999999997</v>
      </c>
      <c r="AM171" s="38">
        <v>119.5</v>
      </c>
      <c r="AN171" s="38">
        <v>418.07499999999999</v>
      </c>
      <c r="AO171" s="29">
        <f t="shared" si="28"/>
        <v>1</v>
      </c>
      <c r="AP171" s="38" t="str">
        <f t="array" ref="AP171">AO171&amp;CHOOSE(AND(AO171&lt;&gt;{11,12,13})*MIN(4,MOD(AO171,10))+1,"th","st","nd","rd","th")</f>
        <v>1st</v>
      </c>
      <c r="AQ171" s="77">
        <v>1.03</v>
      </c>
      <c r="AR171" s="36">
        <v>559.88900000000001</v>
      </c>
      <c r="AS171" s="29">
        <f t="shared" si="29"/>
        <v>1</v>
      </c>
      <c r="AT171" s="38" t="str">
        <f t="array" ref="AT171">AS171&amp;CHOOSE(AND(AS171&lt;&gt;{11,12,13})*MIN(4,MOD(AS171,10))+1,"th","st","nd","rd","th")</f>
        <v>1st</v>
      </c>
      <c r="AU171" s="40">
        <v>1.9008352318673053E-4</v>
      </c>
    </row>
    <row r="172" spans="1:47" x14ac:dyDescent="0.25">
      <c r="A172" s="7">
        <v>110175003</v>
      </c>
      <c r="B172" s="8" t="s">
        <v>421</v>
      </c>
      <c r="C172" s="8" t="s">
        <v>219</v>
      </c>
      <c r="D172" s="27">
        <v>41306</v>
      </c>
      <c r="E172" s="29">
        <f t="shared" si="20"/>
        <v>14</v>
      </c>
      <c r="F172" s="38" t="str">
        <f t="array" ref="F172">E172&amp;CHOOSE(AND(E172&lt;&gt;{11,12,13})*MIN(4,MOD(E172,10))+1,"th","st","nd","rd","th")</f>
        <v>14th</v>
      </c>
      <c r="G172" s="29">
        <v>2544</v>
      </c>
      <c r="H172" s="30">
        <v>1.329</v>
      </c>
      <c r="I172" s="31">
        <v>0.86929999999999996</v>
      </c>
      <c r="J172" s="94">
        <v>54</v>
      </c>
      <c r="K172" s="33">
        <v>113.471</v>
      </c>
      <c r="L172" s="34">
        <v>0.24640000000000001</v>
      </c>
      <c r="M172" s="29">
        <f t="shared" si="21"/>
        <v>83</v>
      </c>
      <c r="N172" s="38" t="str">
        <f t="array" ref="N172">M172&amp;CHOOSE(AND(M172&lt;&gt;{11,12,13})*MIN(4,MOD(M172,10))+1,"th","st","nd","rd","th")</f>
        <v>83rd</v>
      </c>
      <c r="O172" s="34">
        <v>0.18870000000000001</v>
      </c>
      <c r="P172" s="29">
        <f t="shared" si="22"/>
        <v>57</v>
      </c>
      <c r="Q172" s="38" t="str">
        <f t="array" ref="Q172">P172&amp;CHOOSE(AND(P172&lt;&gt;{11,12,13})*MIN(4,MOD(P172,10))+1,"th","st","nd","rd","th")</f>
        <v>57th</v>
      </c>
      <c r="R172" s="35">
        <v>131.518</v>
      </c>
      <c r="S172" s="35">
        <v>50.36</v>
      </c>
      <c r="T172" s="35">
        <v>0</v>
      </c>
      <c r="U172" s="35">
        <v>181.87799999999999</v>
      </c>
      <c r="V172" s="36">
        <v>11.673000000000002</v>
      </c>
      <c r="W172" s="220">
        <f t="shared" si="23"/>
        <v>1.312170144841192E-2</v>
      </c>
      <c r="X172" s="29">
        <f t="shared" si="24"/>
        <v>16</v>
      </c>
      <c r="Y172" s="38" t="str">
        <f t="array" ref="Y172">X172&amp;CHOOSE(AND(X172&lt;&gt;{11,12,13})*MIN(4,MOD(X172,10))+1,"th","st","nd","rd","th")</f>
        <v>16th</v>
      </c>
      <c r="Z172" s="37">
        <v>2.335</v>
      </c>
      <c r="AA172" s="28">
        <v>3</v>
      </c>
      <c r="AB172" s="221">
        <f t="shared" si="25"/>
        <v>3.3723211124163243E-3</v>
      </c>
      <c r="AC172" s="29">
        <f t="shared" si="26"/>
        <v>41</v>
      </c>
      <c r="AD172" s="38" t="str">
        <f t="array" ref="AD172">AC172&amp;CHOOSE(AND(AC172&lt;&gt;{11,12,13})*MIN(4,MOD(AC172,10))+1,"th","st","nd","rd","th")</f>
        <v>41st</v>
      </c>
      <c r="AE172" s="37">
        <v>1.8</v>
      </c>
      <c r="AF172" s="113">
        <v>889.59500000000003</v>
      </c>
      <c r="AG172" s="113">
        <v>912.755</v>
      </c>
      <c r="AH172" s="113">
        <v>924.43299999999999</v>
      </c>
      <c r="AI172" s="38">
        <v>908.928</v>
      </c>
      <c r="AJ172" s="29">
        <f t="shared" si="27"/>
        <v>13</v>
      </c>
      <c r="AK172" s="38" t="str">
        <f t="array" ref="AK172">AJ172&amp;CHOOSE(AND(AJ172&lt;&gt;{11,12,13})*MIN(4,MOD(AJ172,10))+1,"th","st","nd","rd","th")</f>
        <v>13th</v>
      </c>
      <c r="AL172" s="38">
        <v>186.01300000000001</v>
      </c>
      <c r="AM172" s="38">
        <v>299.48399999999998</v>
      </c>
      <c r="AN172" s="38">
        <v>1208.412</v>
      </c>
      <c r="AO172" s="29">
        <f t="shared" si="28"/>
        <v>15</v>
      </c>
      <c r="AP172" s="38" t="str">
        <f t="array" ref="AP172">AO172&amp;CHOOSE(AND(AO172&lt;&gt;{11,12,13})*MIN(4,MOD(AO172,10))+1,"th","st","nd","rd","th")</f>
        <v>15th</v>
      </c>
      <c r="AQ172" s="77">
        <v>1.1499999999999999</v>
      </c>
      <c r="AR172" s="36">
        <v>1846.876</v>
      </c>
      <c r="AS172" s="29">
        <f t="shared" si="29"/>
        <v>32</v>
      </c>
      <c r="AT172" s="38" t="str">
        <f t="array" ref="AT172">AS172&amp;CHOOSE(AND(AS172&lt;&gt;{11,12,13})*MIN(4,MOD(AS172,10))+1,"th","st","nd","rd","th")</f>
        <v>32nd</v>
      </c>
      <c r="AU172" s="40">
        <v>6.2701838573184351E-4</v>
      </c>
    </row>
    <row r="173" spans="1:47" x14ac:dyDescent="0.25">
      <c r="A173" s="7">
        <v>110177003</v>
      </c>
      <c r="B173" s="8" t="s">
        <v>491</v>
      </c>
      <c r="C173" s="8" t="s">
        <v>219</v>
      </c>
      <c r="D173" s="27">
        <v>43125</v>
      </c>
      <c r="E173" s="29">
        <f t="shared" si="20"/>
        <v>18</v>
      </c>
      <c r="F173" s="38" t="str">
        <f t="array" ref="F173">E173&amp;CHOOSE(AND(E173&lt;&gt;{11,12,13})*MIN(4,MOD(E173,10))+1,"th","st","nd","rd","th")</f>
        <v>18th</v>
      </c>
      <c r="G173" s="29">
        <v>5902</v>
      </c>
      <c r="H173" s="30">
        <v>1.2728999999999999</v>
      </c>
      <c r="I173" s="31">
        <v>0.8004</v>
      </c>
      <c r="J173" s="94">
        <v>114</v>
      </c>
      <c r="K173" s="33">
        <v>82.677999999999997</v>
      </c>
      <c r="L173" s="34">
        <v>0.15570000000000001</v>
      </c>
      <c r="M173" s="29">
        <f t="shared" si="21"/>
        <v>54</v>
      </c>
      <c r="N173" s="38" t="str">
        <f t="array" ref="N173">M173&amp;CHOOSE(AND(M173&lt;&gt;{11,12,13})*MIN(4,MOD(M173,10))+1,"th","st","nd","rd","th")</f>
        <v>54th</v>
      </c>
      <c r="O173" s="34">
        <v>0.1958</v>
      </c>
      <c r="P173" s="29">
        <f t="shared" si="22"/>
        <v>61</v>
      </c>
      <c r="Q173" s="38" t="str">
        <f t="array" ref="Q173">P173&amp;CHOOSE(AND(P173&lt;&gt;{11,12,13})*MIN(4,MOD(P173,10))+1,"th","st","nd","rd","th")</f>
        <v>61st</v>
      </c>
      <c r="R173" s="35">
        <v>164.93700000000001</v>
      </c>
      <c r="S173" s="35">
        <v>103.708</v>
      </c>
      <c r="T173" s="35">
        <v>0</v>
      </c>
      <c r="U173" s="35">
        <v>268.64499999999998</v>
      </c>
      <c r="V173" s="36">
        <v>48.676000000000002</v>
      </c>
      <c r="W173" s="220">
        <f t="shared" si="23"/>
        <v>2.7570035230014615E-2</v>
      </c>
      <c r="X173" s="29">
        <f t="shared" si="24"/>
        <v>55</v>
      </c>
      <c r="Y173" s="38" t="str">
        <f t="array" ref="Y173">X173&amp;CHOOSE(AND(X173&lt;&gt;{11,12,13})*MIN(4,MOD(X173,10))+1,"th","st","nd","rd","th")</f>
        <v>55th</v>
      </c>
      <c r="Z173" s="37">
        <v>9.7349999999999994</v>
      </c>
      <c r="AA173" s="28">
        <v>0</v>
      </c>
      <c r="AB173" s="221">
        <f t="shared" si="25"/>
        <v>0</v>
      </c>
      <c r="AC173" s="29">
        <f t="shared" si="26"/>
        <v>1</v>
      </c>
      <c r="AD173" s="38" t="str">
        <f t="array" ref="AD173">AC173&amp;CHOOSE(AND(AC173&lt;&gt;{11,12,13})*MIN(4,MOD(AC173,10))+1,"th","st","nd","rd","th")</f>
        <v>1st</v>
      </c>
      <c r="AE173" s="37">
        <v>0</v>
      </c>
      <c r="AF173" s="113">
        <v>1765.54</v>
      </c>
      <c r="AG173" s="113">
        <v>1802.385</v>
      </c>
      <c r="AH173" s="113">
        <v>1807.6220000000001</v>
      </c>
      <c r="AI173" s="38">
        <v>1791.8489999999999</v>
      </c>
      <c r="AJ173" s="29">
        <f t="shared" si="27"/>
        <v>42</v>
      </c>
      <c r="AK173" s="38" t="str">
        <f t="array" ref="AK173">AJ173&amp;CHOOSE(AND(AJ173&lt;&gt;{11,12,13})*MIN(4,MOD(AJ173,10))+1,"th","st","nd","rd","th")</f>
        <v>42nd</v>
      </c>
      <c r="AL173" s="38">
        <v>278.38</v>
      </c>
      <c r="AM173" s="38">
        <v>361.05799999999999</v>
      </c>
      <c r="AN173" s="38">
        <v>2152.9070000000002</v>
      </c>
      <c r="AO173" s="29">
        <f t="shared" si="28"/>
        <v>42</v>
      </c>
      <c r="AP173" s="38" t="str">
        <f t="array" ref="AP173">AO173&amp;CHOOSE(AND(AO173&lt;&gt;{11,12,13})*MIN(4,MOD(AO173,10))+1,"th","st","nd","rd","th")</f>
        <v>42nd</v>
      </c>
      <c r="AQ173" s="77">
        <v>1.0900000000000001</v>
      </c>
      <c r="AR173" s="36">
        <v>2987.0740000000001</v>
      </c>
      <c r="AS173" s="29">
        <f t="shared" si="29"/>
        <v>58</v>
      </c>
      <c r="AT173" s="38" t="str">
        <f t="array" ref="AT173">AS173&amp;CHOOSE(AND(AS173&lt;&gt;{11,12,13})*MIN(4,MOD(AS173,10))+1,"th","st","nd","rd","th")</f>
        <v>58th</v>
      </c>
      <c r="AU173" s="40">
        <v>1.0141180661514691E-3</v>
      </c>
    </row>
    <row r="174" spans="1:47" x14ac:dyDescent="0.25">
      <c r="A174" s="7">
        <v>110179003</v>
      </c>
      <c r="B174" s="8" t="s">
        <v>627</v>
      </c>
      <c r="C174" s="8" t="s">
        <v>219</v>
      </c>
      <c r="D174" s="27">
        <v>45385</v>
      </c>
      <c r="E174" s="29">
        <f t="shared" si="20"/>
        <v>25</v>
      </c>
      <c r="F174" s="38" t="str">
        <f t="array" ref="F174">E174&amp;CHOOSE(AND(E174&lt;&gt;{11,12,13})*MIN(4,MOD(E174,10))+1,"th","st","nd","rd","th")</f>
        <v>25th</v>
      </c>
      <c r="G174" s="29">
        <v>2848</v>
      </c>
      <c r="H174" s="30">
        <v>1.2095</v>
      </c>
      <c r="I174" s="31">
        <v>0.87119999999999997</v>
      </c>
      <c r="J174" s="94">
        <v>50</v>
      </c>
      <c r="K174" s="33">
        <v>139.71600000000001</v>
      </c>
      <c r="L174" s="34">
        <v>0.2253</v>
      </c>
      <c r="M174" s="29">
        <f t="shared" si="21"/>
        <v>78</v>
      </c>
      <c r="N174" s="38" t="str">
        <f t="array" ref="N174">M174&amp;CHOOSE(AND(M174&lt;&gt;{11,12,13})*MIN(4,MOD(M174,10))+1,"th","st","nd","rd","th")</f>
        <v>78th</v>
      </c>
      <c r="O174" s="34">
        <v>0.33360000000000001</v>
      </c>
      <c r="P174" s="29">
        <f t="shared" si="22"/>
        <v>98</v>
      </c>
      <c r="Q174" s="38" t="str">
        <f t="array" ref="Q174">P174&amp;CHOOSE(AND(P174&lt;&gt;{11,12,13})*MIN(4,MOD(P174,10))+1,"th","st","nd","rd","th")</f>
        <v>98th</v>
      </c>
      <c r="R174" s="35">
        <v>141.12799999999999</v>
      </c>
      <c r="S174" s="35">
        <v>104.483</v>
      </c>
      <c r="T174" s="35">
        <v>0</v>
      </c>
      <c r="U174" s="35">
        <v>245.61099999999999</v>
      </c>
      <c r="V174" s="36">
        <v>18.061</v>
      </c>
      <c r="W174" s="220">
        <f t="shared" si="23"/>
        <v>1.729984157057772E-2</v>
      </c>
      <c r="X174" s="29">
        <f t="shared" si="24"/>
        <v>27</v>
      </c>
      <c r="Y174" s="38" t="str">
        <f t="array" ref="Y174">X174&amp;CHOOSE(AND(X174&lt;&gt;{11,12,13})*MIN(4,MOD(X174,10))+1,"th","st","nd","rd","th")</f>
        <v>27th</v>
      </c>
      <c r="Z174" s="37">
        <v>3.6120000000000001</v>
      </c>
      <c r="AA174" s="28">
        <v>3</v>
      </c>
      <c r="AB174" s="221">
        <f t="shared" si="25"/>
        <v>2.8735687233117303E-3</v>
      </c>
      <c r="AC174" s="29">
        <f t="shared" si="26"/>
        <v>37</v>
      </c>
      <c r="AD174" s="38" t="str">
        <f t="array" ref="AD174">AC174&amp;CHOOSE(AND(AC174&lt;&gt;{11,12,13})*MIN(4,MOD(AC174,10))+1,"th","st","nd","rd","th")</f>
        <v>37th</v>
      </c>
      <c r="AE174" s="37">
        <v>1.8</v>
      </c>
      <c r="AF174" s="113">
        <v>1043.998</v>
      </c>
      <c r="AG174" s="113">
        <v>1079.819</v>
      </c>
      <c r="AH174" s="113">
        <v>1100.3009999999999</v>
      </c>
      <c r="AI174" s="38">
        <v>1074.7059999999999</v>
      </c>
      <c r="AJ174" s="29">
        <f t="shared" si="27"/>
        <v>18</v>
      </c>
      <c r="AK174" s="38" t="str">
        <f t="array" ref="AK174">AJ174&amp;CHOOSE(AND(AJ174&lt;&gt;{11,12,13})*MIN(4,MOD(AJ174,10))+1,"th","st","nd","rd","th")</f>
        <v>18th</v>
      </c>
      <c r="AL174" s="38">
        <v>251.023</v>
      </c>
      <c r="AM174" s="38">
        <v>390.73899999999998</v>
      </c>
      <c r="AN174" s="38">
        <v>1465.4449999999999</v>
      </c>
      <c r="AO174" s="29">
        <f t="shared" si="28"/>
        <v>23</v>
      </c>
      <c r="AP174" s="38" t="str">
        <f t="array" ref="AP174">AO174&amp;CHOOSE(AND(AO174&lt;&gt;{11,12,13})*MIN(4,MOD(AO174,10))+1,"th","st","nd","rd","th")</f>
        <v>23rd</v>
      </c>
      <c r="AQ174" s="77">
        <v>1.22</v>
      </c>
      <c r="AR174" s="36">
        <v>2162.3960000000002</v>
      </c>
      <c r="AS174" s="29">
        <f t="shared" si="29"/>
        <v>40</v>
      </c>
      <c r="AT174" s="38" t="str">
        <f t="array" ref="AT174">AS174&amp;CHOOSE(AND(AS174&lt;&gt;{11,12,13})*MIN(4,MOD(AS174,10))+1,"th","st","nd","rd","th")</f>
        <v>40th</v>
      </c>
      <c r="AU174" s="40">
        <v>7.3413810631195355E-4</v>
      </c>
    </row>
    <row r="175" spans="1:47" x14ac:dyDescent="0.25">
      <c r="A175" s="7">
        <v>110183602</v>
      </c>
      <c r="B175" s="8" t="s">
        <v>360</v>
      </c>
      <c r="C175" s="8" t="s">
        <v>361</v>
      </c>
      <c r="D175" s="27">
        <v>46714</v>
      </c>
      <c r="E175" s="29">
        <f t="shared" si="20"/>
        <v>30</v>
      </c>
      <c r="F175" s="38" t="str">
        <f t="array" ref="F175">E175&amp;CHOOSE(AND(E175&lt;&gt;{11,12,13})*MIN(4,MOD(E175,10))+1,"th","st","nd","rd","th")</f>
        <v>30th</v>
      </c>
      <c r="G175" s="29">
        <v>13879</v>
      </c>
      <c r="H175" s="30">
        <v>1.1751</v>
      </c>
      <c r="I175" s="31">
        <v>0.58260000000000001</v>
      </c>
      <c r="J175" s="94">
        <v>233</v>
      </c>
      <c r="K175" s="33">
        <v>0</v>
      </c>
      <c r="L175" s="34">
        <v>0.23300000000000001</v>
      </c>
      <c r="M175" s="29">
        <f t="shared" si="21"/>
        <v>81</v>
      </c>
      <c r="N175" s="38" t="str">
        <f t="array" ref="N175">M175&amp;CHOOSE(AND(M175&lt;&gt;{11,12,13})*MIN(4,MOD(M175,10))+1,"th","st","nd","rd","th")</f>
        <v>81st</v>
      </c>
      <c r="O175" s="34">
        <v>0.20949999999999999</v>
      </c>
      <c r="P175" s="29">
        <f t="shared" si="22"/>
        <v>67</v>
      </c>
      <c r="Q175" s="38" t="str">
        <f t="array" ref="Q175">P175&amp;CHOOSE(AND(P175&lt;&gt;{11,12,13})*MIN(4,MOD(P175,10))+1,"th","st","nd","rd","th")</f>
        <v>67th</v>
      </c>
      <c r="R175" s="35">
        <v>630.22</v>
      </c>
      <c r="S175" s="35">
        <v>283.32799999999997</v>
      </c>
      <c r="T175" s="35">
        <v>0</v>
      </c>
      <c r="U175" s="35">
        <v>913.548</v>
      </c>
      <c r="V175" s="36">
        <v>430.08899999999994</v>
      </c>
      <c r="W175" s="220">
        <f t="shared" si="23"/>
        <v>9.5405490359273717E-2</v>
      </c>
      <c r="X175" s="29">
        <f t="shared" si="24"/>
        <v>95</v>
      </c>
      <c r="Y175" s="38" t="str">
        <f t="array" ref="Y175">X175&amp;CHOOSE(AND(X175&lt;&gt;{11,12,13})*MIN(4,MOD(X175,10))+1,"th","st","nd","rd","th")</f>
        <v>95th</v>
      </c>
      <c r="Z175" s="37">
        <v>86.018000000000001</v>
      </c>
      <c r="AA175" s="28">
        <v>20</v>
      </c>
      <c r="AB175" s="221">
        <f t="shared" si="25"/>
        <v>4.4365464059426644E-3</v>
      </c>
      <c r="AC175" s="29">
        <f t="shared" si="26"/>
        <v>48</v>
      </c>
      <c r="AD175" s="38" t="str">
        <f t="array" ref="AD175">AC175&amp;CHOOSE(AND(AC175&lt;&gt;{11,12,13})*MIN(4,MOD(AC175,10))+1,"th","st","nd","rd","th")</f>
        <v>48th</v>
      </c>
      <c r="AE175" s="37">
        <v>12</v>
      </c>
      <c r="AF175" s="113">
        <v>4508.0110000000004</v>
      </c>
      <c r="AG175" s="113">
        <v>4458.268</v>
      </c>
      <c r="AH175" s="113">
        <v>4456.76</v>
      </c>
      <c r="AI175" s="38">
        <v>4474.3459999999995</v>
      </c>
      <c r="AJ175" s="29">
        <f t="shared" si="27"/>
        <v>81</v>
      </c>
      <c r="AK175" s="38" t="str">
        <f t="array" ref="AK175">AJ175&amp;CHOOSE(AND(AJ175&lt;&gt;{11,12,13})*MIN(4,MOD(AJ175,10))+1,"th","st","nd","rd","th")</f>
        <v>81st</v>
      </c>
      <c r="AL175" s="38">
        <v>1011.566</v>
      </c>
      <c r="AM175" s="38">
        <v>1011.566</v>
      </c>
      <c r="AN175" s="38">
        <v>5485.9120000000003</v>
      </c>
      <c r="AO175" s="29">
        <f t="shared" si="28"/>
        <v>84</v>
      </c>
      <c r="AP175" s="38" t="str">
        <f t="array" ref="AP175">AO175&amp;CHOOSE(AND(AO175&lt;&gt;{11,12,13})*MIN(4,MOD(AO175,10))+1,"th","st","nd","rd","th")</f>
        <v>84th</v>
      </c>
      <c r="AQ175" s="77">
        <v>1.01</v>
      </c>
      <c r="AR175" s="36">
        <v>6510.96</v>
      </c>
      <c r="AS175" s="29">
        <f t="shared" si="29"/>
        <v>88</v>
      </c>
      <c r="AT175" s="38" t="str">
        <f t="array" ref="AT175">AS175&amp;CHOOSE(AND(AS175&lt;&gt;{11,12,13})*MIN(4,MOD(AS175,10))+1,"th","st","nd","rd","th")</f>
        <v>88th</v>
      </c>
      <c r="AU175" s="40">
        <v>2.2104849642123258E-3</v>
      </c>
    </row>
    <row r="176" spans="1:47" x14ac:dyDescent="0.25">
      <c r="A176" s="7">
        <v>116191004</v>
      </c>
      <c r="B176" s="8" t="s">
        <v>139</v>
      </c>
      <c r="C176" s="8" t="s">
        <v>140</v>
      </c>
      <c r="D176" s="27">
        <v>49012</v>
      </c>
      <c r="E176" s="29">
        <f t="shared" si="20"/>
        <v>38</v>
      </c>
      <c r="F176" s="38" t="str">
        <f t="array" ref="F176">E176&amp;CHOOSE(AND(E176&lt;&gt;{11,12,13})*MIN(4,MOD(E176,10))+1,"th","st","nd","rd","th")</f>
        <v>38th</v>
      </c>
      <c r="G176" s="29">
        <v>2110</v>
      </c>
      <c r="H176" s="30">
        <v>1.1200000000000001</v>
      </c>
      <c r="I176" s="31">
        <v>0.89749999999999996</v>
      </c>
      <c r="J176" s="94">
        <v>35</v>
      </c>
      <c r="K176" s="33">
        <v>110.253</v>
      </c>
      <c r="L176" s="34">
        <v>0.17150000000000001</v>
      </c>
      <c r="M176" s="29">
        <f t="shared" si="21"/>
        <v>62</v>
      </c>
      <c r="N176" s="38" t="str">
        <f t="array" ref="N176">M176&amp;CHOOSE(AND(M176&lt;&gt;{11,12,13})*MIN(4,MOD(M176,10))+1,"th","st","nd","rd","th")</f>
        <v>62nd</v>
      </c>
      <c r="O176" s="34">
        <v>0.254</v>
      </c>
      <c r="P176" s="29">
        <f t="shared" si="22"/>
        <v>85</v>
      </c>
      <c r="Q176" s="38" t="str">
        <f t="array" ref="Q176">P176&amp;CHOOSE(AND(P176&lt;&gt;{11,12,13})*MIN(4,MOD(P176,10))+1,"th","st","nd","rd","th")</f>
        <v>85th</v>
      </c>
      <c r="R176" s="35">
        <v>73.272000000000006</v>
      </c>
      <c r="S176" s="35">
        <v>54.26</v>
      </c>
      <c r="T176" s="35">
        <v>0</v>
      </c>
      <c r="U176" s="35">
        <v>127.532</v>
      </c>
      <c r="V176" s="36">
        <v>7.8479999999999999</v>
      </c>
      <c r="W176" s="220">
        <f t="shared" si="23"/>
        <v>1.1021357390825647E-2</v>
      </c>
      <c r="X176" s="29">
        <f t="shared" si="24"/>
        <v>12</v>
      </c>
      <c r="Y176" s="38" t="str">
        <f t="array" ref="Y176">X176&amp;CHOOSE(AND(X176&lt;&gt;{11,12,13})*MIN(4,MOD(X176,10))+1,"th","st","nd","rd","th")</f>
        <v>12th</v>
      </c>
      <c r="Z176" s="37">
        <v>1.57</v>
      </c>
      <c r="AA176" s="28">
        <v>2</v>
      </c>
      <c r="AB176" s="221">
        <f t="shared" si="25"/>
        <v>2.8087047377231516E-3</v>
      </c>
      <c r="AC176" s="29">
        <f t="shared" si="26"/>
        <v>37</v>
      </c>
      <c r="AD176" s="38" t="str">
        <f t="array" ref="AD176">AC176&amp;CHOOSE(AND(AC176&lt;&gt;{11,12,13})*MIN(4,MOD(AC176,10))+1,"th","st","nd","rd","th")</f>
        <v>37th</v>
      </c>
      <c r="AE176" s="37">
        <v>1.2</v>
      </c>
      <c r="AF176" s="113">
        <v>712.072</v>
      </c>
      <c r="AG176" s="113">
        <v>722.59100000000001</v>
      </c>
      <c r="AH176" s="113">
        <v>724.58299999999997</v>
      </c>
      <c r="AI176" s="38">
        <v>719.74900000000002</v>
      </c>
      <c r="AJ176" s="29">
        <f t="shared" si="27"/>
        <v>7</v>
      </c>
      <c r="AK176" s="38" t="str">
        <f t="array" ref="AK176">AJ176&amp;CHOOSE(AND(AJ176&lt;&gt;{11,12,13})*MIN(4,MOD(AJ176,10))+1,"th","st","nd","rd","th")</f>
        <v>7th</v>
      </c>
      <c r="AL176" s="38">
        <v>130.30199999999999</v>
      </c>
      <c r="AM176" s="38">
        <v>240.55500000000001</v>
      </c>
      <c r="AN176" s="38">
        <v>960.30399999999997</v>
      </c>
      <c r="AO176" s="29">
        <f t="shared" si="28"/>
        <v>7</v>
      </c>
      <c r="AP176" s="38" t="str">
        <f t="array" ref="AP176">AO176&amp;CHOOSE(AND(AO176&lt;&gt;{11,12,13})*MIN(4,MOD(AO176,10))+1,"th","st","nd","rd","th")</f>
        <v>7th</v>
      </c>
      <c r="AQ176" s="77">
        <v>1.21</v>
      </c>
      <c r="AR176" s="36">
        <v>1301.404</v>
      </c>
      <c r="AS176" s="29">
        <f t="shared" si="29"/>
        <v>14</v>
      </c>
      <c r="AT176" s="38" t="str">
        <f t="array" ref="AT176">AS176&amp;CHOOSE(AND(AS176&lt;&gt;{11,12,13})*MIN(4,MOD(AS176,10))+1,"th","st","nd","rd","th")</f>
        <v>14th</v>
      </c>
      <c r="AU176" s="40">
        <v>4.4182946514274054E-4</v>
      </c>
    </row>
    <row r="177" spans="1:47" x14ac:dyDescent="0.25">
      <c r="A177" s="7">
        <v>116191103</v>
      </c>
      <c r="B177" s="8" t="s">
        <v>146</v>
      </c>
      <c r="C177" s="8" t="s">
        <v>140</v>
      </c>
      <c r="D177" s="27">
        <v>44688</v>
      </c>
      <c r="E177" s="29">
        <f t="shared" si="20"/>
        <v>23</v>
      </c>
      <c r="F177" s="38" t="str">
        <f t="array" ref="F177">E177&amp;CHOOSE(AND(E177&lt;&gt;{11,12,13})*MIN(4,MOD(E177,10))+1,"th","st","nd","rd","th")</f>
        <v>23rd</v>
      </c>
      <c r="G177" s="29">
        <v>9341</v>
      </c>
      <c r="H177" s="30">
        <v>1.2283999999999999</v>
      </c>
      <c r="I177" s="31">
        <v>0.54849999999999999</v>
      </c>
      <c r="J177" s="94">
        <v>247</v>
      </c>
      <c r="K177" s="33">
        <v>0</v>
      </c>
      <c r="L177" s="34">
        <v>0.23350000000000001</v>
      </c>
      <c r="M177" s="29">
        <f t="shared" si="21"/>
        <v>81</v>
      </c>
      <c r="N177" s="38" t="str">
        <f t="array" ref="N177">M177&amp;CHOOSE(AND(M177&lt;&gt;{11,12,13})*MIN(4,MOD(M177,10))+1,"th","st","nd","rd","th")</f>
        <v>81st</v>
      </c>
      <c r="O177" s="34">
        <v>0.18459999999999999</v>
      </c>
      <c r="P177" s="29">
        <f t="shared" si="22"/>
        <v>55</v>
      </c>
      <c r="Q177" s="38" t="str">
        <f t="array" ref="Q177">P177&amp;CHOOSE(AND(P177&lt;&gt;{11,12,13})*MIN(4,MOD(P177,10))+1,"th","st","nd","rd","th")</f>
        <v>55th</v>
      </c>
      <c r="R177" s="35">
        <v>426.56</v>
      </c>
      <c r="S177" s="35">
        <v>168.61500000000001</v>
      </c>
      <c r="T177" s="35">
        <v>0</v>
      </c>
      <c r="U177" s="35">
        <v>595.17499999999995</v>
      </c>
      <c r="V177" s="36">
        <v>44.963000000000001</v>
      </c>
      <c r="W177" s="220">
        <f t="shared" si="23"/>
        <v>1.4767711449763408E-2</v>
      </c>
      <c r="X177" s="29">
        <f t="shared" si="24"/>
        <v>20</v>
      </c>
      <c r="Y177" s="38" t="str">
        <f t="array" ref="Y177">X177&amp;CHOOSE(AND(X177&lt;&gt;{11,12,13})*MIN(4,MOD(X177,10))+1,"th","st","nd","rd","th")</f>
        <v>20th</v>
      </c>
      <c r="Z177" s="37">
        <v>8.9930000000000003</v>
      </c>
      <c r="AA177" s="28">
        <v>54</v>
      </c>
      <c r="AB177" s="221">
        <f t="shared" si="25"/>
        <v>1.7735836538647867E-2</v>
      </c>
      <c r="AC177" s="29">
        <f t="shared" si="26"/>
        <v>77</v>
      </c>
      <c r="AD177" s="38" t="str">
        <f t="array" ref="AD177">AC177&amp;CHOOSE(AND(AC177&lt;&gt;{11,12,13})*MIN(4,MOD(AC177,10))+1,"th","st","nd","rd","th")</f>
        <v>77th</v>
      </c>
      <c r="AE177" s="37">
        <v>32.4</v>
      </c>
      <c r="AF177" s="113">
        <v>3044.683</v>
      </c>
      <c r="AG177" s="113">
        <v>3093.576</v>
      </c>
      <c r="AH177" s="113">
        <v>3136.5369999999998</v>
      </c>
      <c r="AI177" s="38">
        <v>3091.5990000000002</v>
      </c>
      <c r="AJ177" s="29">
        <f t="shared" si="27"/>
        <v>67</v>
      </c>
      <c r="AK177" s="38" t="str">
        <f t="array" ref="AK177">AJ177&amp;CHOOSE(AND(AJ177&lt;&gt;{11,12,13})*MIN(4,MOD(AJ177,10))+1,"th","st","nd","rd","th")</f>
        <v>67th</v>
      </c>
      <c r="AL177" s="38">
        <v>636.56799999999998</v>
      </c>
      <c r="AM177" s="38">
        <v>636.56799999999998</v>
      </c>
      <c r="AN177" s="38">
        <v>3728.1669999999999</v>
      </c>
      <c r="AO177" s="29">
        <f t="shared" si="28"/>
        <v>69</v>
      </c>
      <c r="AP177" s="38" t="str">
        <f t="array" ref="AP177">AO177&amp;CHOOSE(AND(AO177&lt;&gt;{11,12,13})*MIN(4,MOD(AO177,10))+1,"th","st","nd","rd","th")</f>
        <v>69th</v>
      </c>
      <c r="AQ177" s="77">
        <v>1.06</v>
      </c>
      <c r="AR177" s="36">
        <v>4854.4610000000002</v>
      </c>
      <c r="AS177" s="29">
        <f t="shared" si="29"/>
        <v>79</v>
      </c>
      <c r="AT177" s="38" t="str">
        <f t="array" ref="AT177">AS177&amp;CHOOSE(AND(AS177&lt;&gt;{11,12,13})*MIN(4,MOD(AS177,10))+1,"th","st","nd","rd","th")</f>
        <v>79th</v>
      </c>
      <c r="AU177" s="40">
        <v>1.6480999806257654E-3</v>
      </c>
    </row>
    <row r="178" spans="1:47" x14ac:dyDescent="0.25">
      <c r="A178" s="7">
        <v>116191203</v>
      </c>
      <c r="B178" s="8" t="s">
        <v>158</v>
      </c>
      <c r="C178" s="8" t="s">
        <v>140</v>
      </c>
      <c r="D178" s="27">
        <v>38375</v>
      </c>
      <c r="E178" s="29">
        <f t="shared" si="20"/>
        <v>7</v>
      </c>
      <c r="F178" s="38" t="str">
        <f t="array" ref="F178">E178&amp;CHOOSE(AND(E178&lt;&gt;{11,12,13})*MIN(4,MOD(E178,10))+1,"th","st","nd","rd","th")</f>
        <v>7th</v>
      </c>
      <c r="G178" s="29">
        <v>7188</v>
      </c>
      <c r="H178" s="30">
        <v>1.4305000000000001</v>
      </c>
      <c r="I178" s="31">
        <v>0.74619999999999997</v>
      </c>
      <c r="J178" s="94">
        <v>158</v>
      </c>
      <c r="K178" s="33">
        <v>0</v>
      </c>
      <c r="L178" s="34">
        <v>6.8900000000000003E-2</v>
      </c>
      <c r="M178" s="29">
        <f t="shared" si="21"/>
        <v>20</v>
      </c>
      <c r="N178" s="38" t="str">
        <f t="array" ref="N178">M178&amp;CHOOSE(AND(M178&lt;&gt;{11,12,13})*MIN(4,MOD(M178,10))+1,"th","st","nd","rd","th")</f>
        <v>20th</v>
      </c>
      <c r="O178" s="34">
        <v>0.2271</v>
      </c>
      <c r="P178" s="29">
        <f t="shared" si="22"/>
        <v>76</v>
      </c>
      <c r="Q178" s="38" t="str">
        <f t="array" ref="Q178">P178&amp;CHOOSE(AND(P178&lt;&gt;{11,12,13})*MIN(4,MOD(P178,10))+1,"th","st","nd","rd","th")</f>
        <v>76th</v>
      </c>
      <c r="R178" s="35">
        <v>69.896000000000001</v>
      </c>
      <c r="S178" s="35">
        <v>115.19199999999999</v>
      </c>
      <c r="T178" s="35">
        <v>0</v>
      </c>
      <c r="U178" s="35">
        <v>185.08799999999999</v>
      </c>
      <c r="V178" s="36">
        <v>26.484000000000002</v>
      </c>
      <c r="W178" s="220">
        <f t="shared" si="23"/>
        <v>1.5663933975370886E-2</v>
      </c>
      <c r="X178" s="29">
        <f t="shared" si="24"/>
        <v>22</v>
      </c>
      <c r="Y178" s="38" t="str">
        <f t="array" ref="Y178">X178&amp;CHOOSE(AND(X178&lt;&gt;{11,12,13})*MIN(4,MOD(X178,10))+1,"th","st","nd","rd","th")</f>
        <v>22nd</v>
      </c>
      <c r="Z178" s="37">
        <v>5.2969999999999997</v>
      </c>
      <c r="AA178" s="28">
        <v>6</v>
      </c>
      <c r="AB178" s="221">
        <f t="shared" si="25"/>
        <v>3.5486936962779527E-3</v>
      </c>
      <c r="AC178" s="29">
        <f t="shared" si="26"/>
        <v>43</v>
      </c>
      <c r="AD178" s="38" t="str">
        <f t="array" ref="AD178">AC178&amp;CHOOSE(AND(AC178&lt;&gt;{11,12,13})*MIN(4,MOD(AC178,10))+1,"th","st","nd","rd","th")</f>
        <v>43rd</v>
      </c>
      <c r="AE178" s="37">
        <v>3.6</v>
      </c>
      <c r="AF178" s="113">
        <v>1690.7629999999999</v>
      </c>
      <c r="AG178" s="113">
        <v>1698.1389999999999</v>
      </c>
      <c r="AH178" s="113">
        <v>1669.9480000000001</v>
      </c>
      <c r="AI178" s="38">
        <v>1686.2829999999999</v>
      </c>
      <c r="AJ178" s="29">
        <f t="shared" si="27"/>
        <v>39</v>
      </c>
      <c r="AK178" s="38" t="str">
        <f t="array" ref="AK178">AJ178&amp;CHOOSE(AND(AJ178&lt;&gt;{11,12,13})*MIN(4,MOD(AJ178,10))+1,"th","st","nd","rd","th")</f>
        <v>39th</v>
      </c>
      <c r="AL178" s="38">
        <v>193.98500000000001</v>
      </c>
      <c r="AM178" s="38">
        <v>193.98500000000001</v>
      </c>
      <c r="AN178" s="38">
        <v>1880.268</v>
      </c>
      <c r="AO178" s="29">
        <f t="shared" si="28"/>
        <v>35</v>
      </c>
      <c r="AP178" s="38" t="str">
        <f t="array" ref="AP178">AO178&amp;CHOOSE(AND(AO178&lt;&gt;{11,12,13})*MIN(4,MOD(AO178,10))+1,"th","st","nd","rd","th")</f>
        <v>35th</v>
      </c>
      <c r="AQ178" s="77">
        <v>0.99</v>
      </c>
      <c r="AR178" s="36">
        <v>2662.826</v>
      </c>
      <c r="AS178" s="29">
        <f t="shared" si="29"/>
        <v>53</v>
      </c>
      <c r="AT178" s="38" t="str">
        <f t="array" ref="AT178">AS178&amp;CHOOSE(AND(AS178&lt;&gt;{11,12,13})*MIN(4,MOD(AS178,10))+1,"th","st","nd","rd","th")</f>
        <v>53rd</v>
      </c>
      <c r="AU178" s="40">
        <v>9.0403517074496718E-4</v>
      </c>
    </row>
    <row r="179" spans="1:47" x14ac:dyDescent="0.25">
      <c r="A179" s="7">
        <v>116191503</v>
      </c>
      <c r="B179" s="8" t="s">
        <v>195</v>
      </c>
      <c r="C179" s="8" t="s">
        <v>140</v>
      </c>
      <c r="D179" s="27">
        <v>54153</v>
      </c>
      <c r="E179" s="29">
        <f t="shared" si="20"/>
        <v>54</v>
      </c>
      <c r="F179" s="38" t="str">
        <f t="array" ref="F179">E179&amp;CHOOSE(AND(E179&lt;&gt;{11,12,13})*MIN(4,MOD(E179,10))+1,"th","st","nd","rd","th")</f>
        <v>54th</v>
      </c>
      <c r="G179" s="29">
        <v>6104</v>
      </c>
      <c r="H179" s="30">
        <v>1.0137</v>
      </c>
      <c r="I179" s="31">
        <v>0.70450000000000002</v>
      </c>
      <c r="J179" s="94">
        <v>182</v>
      </c>
      <c r="K179" s="33">
        <v>0</v>
      </c>
      <c r="L179" s="34">
        <v>8.3299999999999999E-2</v>
      </c>
      <c r="M179" s="29">
        <f t="shared" si="21"/>
        <v>24</v>
      </c>
      <c r="N179" s="38" t="str">
        <f t="array" ref="N179">M179&amp;CHOOSE(AND(M179&lt;&gt;{11,12,13})*MIN(4,MOD(M179,10))+1,"th","st","nd","rd","th")</f>
        <v>24th</v>
      </c>
      <c r="O179" s="34">
        <v>0.1187</v>
      </c>
      <c r="P179" s="29">
        <f t="shared" si="22"/>
        <v>23</v>
      </c>
      <c r="Q179" s="38" t="str">
        <f t="array" ref="Q179">P179&amp;CHOOSE(AND(P179&lt;&gt;{11,12,13})*MIN(4,MOD(P179,10))+1,"th","st","nd","rd","th")</f>
        <v>23rd</v>
      </c>
      <c r="R179" s="35">
        <v>96.305999999999997</v>
      </c>
      <c r="S179" s="35">
        <v>68.617000000000004</v>
      </c>
      <c r="T179" s="35">
        <v>0</v>
      </c>
      <c r="U179" s="35">
        <v>164.923</v>
      </c>
      <c r="V179" s="36">
        <v>29.506999999999998</v>
      </c>
      <c r="W179" s="220">
        <f t="shared" si="23"/>
        <v>1.531319736364108E-2</v>
      </c>
      <c r="X179" s="29">
        <f t="shared" si="24"/>
        <v>21</v>
      </c>
      <c r="Y179" s="38" t="str">
        <f t="array" ref="Y179">X179&amp;CHOOSE(AND(X179&lt;&gt;{11,12,13})*MIN(4,MOD(X179,10))+1,"th","st","nd","rd","th")</f>
        <v>21st</v>
      </c>
      <c r="Z179" s="37">
        <v>5.9009999999999998</v>
      </c>
      <c r="AA179" s="28">
        <v>10</v>
      </c>
      <c r="AB179" s="221">
        <f t="shared" si="25"/>
        <v>5.1896829103741755E-3</v>
      </c>
      <c r="AC179" s="29">
        <f t="shared" si="26"/>
        <v>51</v>
      </c>
      <c r="AD179" s="38" t="str">
        <f t="array" ref="AD179">AC179&amp;CHOOSE(AND(AC179&lt;&gt;{11,12,13})*MIN(4,MOD(AC179,10))+1,"th","st","nd","rd","th")</f>
        <v>51st</v>
      </c>
      <c r="AE179" s="37">
        <v>6</v>
      </c>
      <c r="AF179" s="113">
        <v>1926.9</v>
      </c>
      <c r="AG179" s="113">
        <v>1897.5319999999999</v>
      </c>
      <c r="AH179" s="113">
        <v>1885.3109999999999</v>
      </c>
      <c r="AI179" s="38">
        <v>1903.248</v>
      </c>
      <c r="AJ179" s="29">
        <f t="shared" si="27"/>
        <v>44</v>
      </c>
      <c r="AK179" s="38" t="str">
        <f t="array" ref="AK179">AJ179&amp;CHOOSE(AND(AJ179&lt;&gt;{11,12,13})*MIN(4,MOD(AJ179,10))+1,"th","st","nd","rd","th")</f>
        <v>44th</v>
      </c>
      <c r="AL179" s="38">
        <v>176.82400000000001</v>
      </c>
      <c r="AM179" s="38">
        <v>176.82400000000001</v>
      </c>
      <c r="AN179" s="38">
        <v>2080.0720000000001</v>
      </c>
      <c r="AO179" s="29">
        <f t="shared" si="28"/>
        <v>41</v>
      </c>
      <c r="AP179" s="38" t="str">
        <f t="array" ref="AP179">AO179&amp;CHOOSE(AND(AO179&lt;&gt;{11,12,13})*MIN(4,MOD(AO179,10))+1,"th","st","nd","rd","th")</f>
        <v>41st</v>
      </c>
      <c r="AQ179" s="77">
        <v>1.02</v>
      </c>
      <c r="AR179" s="36">
        <v>2150.7399999999998</v>
      </c>
      <c r="AS179" s="29">
        <f t="shared" si="29"/>
        <v>40</v>
      </c>
      <c r="AT179" s="38" t="str">
        <f t="array" ref="AT179">AS179&amp;CHOOSE(AND(AS179&lt;&gt;{11,12,13})*MIN(4,MOD(AS179,10))+1,"th","st","nd","rd","th")</f>
        <v>40th</v>
      </c>
      <c r="AU179" s="40">
        <v>7.301808691698332E-4</v>
      </c>
    </row>
    <row r="180" spans="1:47" x14ac:dyDescent="0.25">
      <c r="A180" s="7">
        <v>116195004</v>
      </c>
      <c r="B180" s="8" t="s">
        <v>409</v>
      </c>
      <c r="C180" s="8" t="s">
        <v>140</v>
      </c>
      <c r="D180" s="27">
        <v>52773</v>
      </c>
      <c r="E180" s="29">
        <f t="shared" si="20"/>
        <v>50</v>
      </c>
      <c r="F180" s="38" t="str">
        <f t="array" ref="F180">E180&amp;CHOOSE(AND(E180&lt;&gt;{11,12,13})*MIN(4,MOD(E180,10))+1,"th","st","nd","rd","th")</f>
        <v>50th</v>
      </c>
      <c r="G180" s="29">
        <v>2219</v>
      </c>
      <c r="H180" s="30">
        <v>1.0402</v>
      </c>
      <c r="I180" s="31">
        <v>0.89319999999999999</v>
      </c>
      <c r="J180" s="94">
        <v>39</v>
      </c>
      <c r="K180" s="33">
        <v>107.816</v>
      </c>
      <c r="L180" s="34">
        <v>0.16800000000000001</v>
      </c>
      <c r="M180" s="29">
        <f t="shared" si="21"/>
        <v>61</v>
      </c>
      <c r="N180" s="38" t="str">
        <f t="array" ref="N180">M180&amp;CHOOSE(AND(M180&lt;&gt;{11,12,13})*MIN(4,MOD(M180,10))+1,"th","st","nd","rd","th")</f>
        <v>61st</v>
      </c>
      <c r="O180" s="34">
        <v>0.22489999999999999</v>
      </c>
      <c r="P180" s="29">
        <f t="shared" si="22"/>
        <v>74</v>
      </c>
      <c r="Q180" s="38" t="str">
        <f t="array" ref="Q180">P180&amp;CHOOSE(AND(P180&lt;&gt;{11,12,13})*MIN(4,MOD(P180,10))+1,"th","st","nd","rd","th")</f>
        <v>74th</v>
      </c>
      <c r="R180" s="35">
        <v>74.906000000000006</v>
      </c>
      <c r="S180" s="35">
        <v>50.137999999999998</v>
      </c>
      <c r="T180" s="35">
        <v>0</v>
      </c>
      <c r="U180" s="35">
        <v>125.044</v>
      </c>
      <c r="V180" s="36">
        <v>3.371</v>
      </c>
      <c r="W180" s="220">
        <f t="shared" si="23"/>
        <v>4.5363160968572786E-3</v>
      </c>
      <c r="X180" s="29">
        <f t="shared" si="24"/>
        <v>3</v>
      </c>
      <c r="Y180" s="38" t="str">
        <f t="array" ref="Y180">X180&amp;CHOOSE(AND(X180&lt;&gt;{11,12,13})*MIN(4,MOD(X180,10))+1,"th","st","nd","rd","th")</f>
        <v>3rd</v>
      </c>
      <c r="Z180" s="37">
        <v>0.67400000000000004</v>
      </c>
      <c r="AA180" s="28">
        <v>1</v>
      </c>
      <c r="AB180" s="221">
        <f t="shared" si="25"/>
        <v>1.3456885484595903E-3</v>
      </c>
      <c r="AC180" s="29">
        <f t="shared" si="26"/>
        <v>24</v>
      </c>
      <c r="AD180" s="38" t="str">
        <f t="array" ref="AD180">AC180&amp;CHOOSE(AND(AC180&lt;&gt;{11,12,13})*MIN(4,MOD(AC180,10))+1,"th","st","nd","rd","th")</f>
        <v>24th</v>
      </c>
      <c r="AE180" s="37">
        <v>0.6</v>
      </c>
      <c r="AF180" s="113">
        <v>743.11400000000003</v>
      </c>
      <c r="AG180" s="113">
        <v>740.94600000000003</v>
      </c>
      <c r="AH180" s="113">
        <v>709.61599999999999</v>
      </c>
      <c r="AI180" s="38">
        <v>731.22500000000002</v>
      </c>
      <c r="AJ180" s="29">
        <f t="shared" si="27"/>
        <v>7</v>
      </c>
      <c r="AK180" s="38" t="str">
        <f t="array" ref="AK180">AJ180&amp;CHOOSE(AND(AJ180&lt;&gt;{11,12,13})*MIN(4,MOD(AJ180,10))+1,"th","st","nd","rd","th")</f>
        <v>7th</v>
      </c>
      <c r="AL180" s="38">
        <v>126.318</v>
      </c>
      <c r="AM180" s="38">
        <v>234.13399999999999</v>
      </c>
      <c r="AN180" s="38">
        <v>965.35900000000004</v>
      </c>
      <c r="AO180" s="29">
        <f t="shared" si="28"/>
        <v>8</v>
      </c>
      <c r="AP180" s="38" t="str">
        <f t="array" ref="AP180">AO180&amp;CHOOSE(AND(AO180&lt;&gt;{11,12,13})*MIN(4,MOD(AO180,10))+1,"th","st","nd","rd","th")</f>
        <v>8th</v>
      </c>
      <c r="AQ180" s="77">
        <v>0.99</v>
      </c>
      <c r="AR180" s="36">
        <v>994.125</v>
      </c>
      <c r="AS180" s="29">
        <f t="shared" si="29"/>
        <v>5</v>
      </c>
      <c r="AT180" s="38" t="str">
        <f t="array" ref="AT180">AS180&amp;CHOOSE(AND(AS180&lt;&gt;{11,12,13})*MIN(4,MOD(AS180,10))+1,"th","st","nd","rd","th")</f>
        <v>5th</v>
      </c>
      <c r="AU180" s="40">
        <v>3.3750758183855815E-4</v>
      </c>
    </row>
    <row r="181" spans="1:47" x14ac:dyDescent="0.25">
      <c r="A181" s="7">
        <v>116197503</v>
      </c>
      <c r="B181" s="8" t="s">
        <v>561</v>
      </c>
      <c r="C181" s="8" t="s">
        <v>140</v>
      </c>
      <c r="D181" s="27">
        <v>53534</v>
      </c>
      <c r="E181" s="29">
        <f t="shared" si="20"/>
        <v>53</v>
      </c>
      <c r="F181" s="38" t="str">
        <f t="array" ref="F181">E181&amp;CHOOSE(AND(E181&lt;&gt;{11,12,13})*MIN(4,MOD(E181,10))+1,"th","st","nd","rd","th")</f>
        <v>53rd</v>
      </c>
      <c r="G181" s="29">
        <v>4474</v>
      </c>
      <c r="H181" s="30">
        <v>1.0254000000000001</v>
      </c>
      <c r="I181" s="31">
        <v>0.79949999999999999</v>
      </c>
      <c r="J181" s="94">
        <v>116</v>
      </c>
      <c r="K181" s="33">
        <v>64.706000000000003</v>
      </c>
      <c r="L181" s="34">
        <v>0.13569999999999999</v>
      </c>
      <c r="M181" s="29">
        <f t="shared" si="21"/>
        <v>46</v>
      </c>
      <c r="N181" s="38" t="str">
        <f t="array" ref="N181">M181&amp;CHOOSE(AND(M181&lt;&gt;{11,12,13})*MIN(4,MOD(M181,10))+1,"th","st","nd","rd","th")</f>
        <v>46th</v>
      </c>
      <c r="O181" s="34">
        <v>0.1331</v>
      </c>
      <c r="P181" s="29">
        <f t="shared" si="22"/>
        <v>31</v>
      </c>
      <c r="Q181" s="38" t="str">
        <f t="array" ref="Q181">P181&amp;CHOOSE(AND(P181&lt;&gt;{11,12,13})*MIN(4,MOD(P181,10))+1,"th","st","nd","rd","th")</f>
        <v>31st</v>
      </c>
      <c r="R181" s="35">
        <v>118.063</v>
      </c>
      <c r="S181" s="35">
        <v>57.9</v>
      </c>
      <c r="T181" s="35">
        <v>0</v>
      </c>
      <c r="U181" s="35">
        <v>175.96299999999999</v>
      </c>
      <c r="V181" s="36">
        <v>18.853999999999999</v>
      </c>
      <c r="W181" s="220">
        <f t="shared" si="23"/>
        <v>1.3002346132467521E-2</v>
      </c>
      <c r="X181" s="29">
        <f t="shared" si="24"/>
        <v>16</v>
      </c>
      <c r="Y181" s="38" t="str">
        <f t="array" ref="Y181">X181&amp;CHOOSE(AND(X181&lt;&gt;{11,12,13})*MIN(4,MOD(X181,10))+1,"th","st","nd","rd","th")</f>
        <v>16th</v>
      </c>
      <c r="Z181" s="37">
        <v>3.7709999999999999</v>
      </c>
      <c r="AA181" s="28">
        <v>1</v>
      </c>
      <c r="AB181" s="221">
        <f t="shared" si="25"/>
        <v>6.8963329439203998E-4</v>
      </c>
      <c r="AC181" s="29">
        <f t="shared" si="26"/>
        <v>16</v>
      </c>
      <c r="AD181" s="38" t="str">
        <f t="array" ref="AD181">AC181&amp;CHOOSE(AND(AC181&lt;&gt;{11,12,13})*MIN(4,MOD(AC181,10))+1,"th","st","nd","rd","th")</f>
        <v>16th</v>
      </c>
      <c r="AE181" s="37">
        <v>0.6</v>
      </c>
      <c r="AF181" s="113">
        <v>1450.046</v>
      </c>
      <c r="AG181" s="113">
        <v>1472.567</v>
      </c>
      <c r="AH181" s="113">
        <v>1500.443</v>
      </c>
      <c r="AI181" s="38">
        <v>1474.3520000000001</v>
      </c>
      <c r="AJ181" s="29">
        <f t="shared" si="27"/>
        <v>31</v>
      </c>
      <c r="AK181" s="38" t="str">
        <f t="array" ref="AK181">AJ181&amp;CHOOSE(AND(AJ181&lt;&gt;{11,12,13})*MIN(4,MOD(AJ181,10))+1,"th","st","nd","rd","th")</f>
        <v>31st</v>
      </c>
      <c r="AL181" s="38">
        <v>180.334</v>
      </c>
      <c r="AM181" s="38">
        <v>245.04</v>
      </c>
      <c r="AN181" s="38">
        <v>1719.3920000000001</v>
      </c>
      <c r="AO181" s="29">
        <f t="shared" si="28"/>
        <v>30</v>
      </c>
      <c r="AP181" s="38" t="str">
        <f t="array" ref="AP181">AO181&amp;CHOOSE(AND(AO181&lt;&gt;{11,12,13})*MIN(4,MOD(AO181,10))+1,"th","st","nd","rd","th")</f>
        <v>30th</v>
      </c>
      <c r="AQ181" s="77">
        <v>0.96</v>
      </c>
      <c r="AR181" s="36">
        <v>1692.5419999999999</v>
      </c>
      <c r="AS181" s="29">
        <f t="shared" si="29"/>
        <v>27</v>
      </c>
      <c r="AT181" s="38" t="str">
        <f t="array" ref="AT181">AS181&amp;CHOOSE(AND(AS181&lt;&gt;{11,12,13})*MIN(4,MOD(AS181,10))+1,"th","st","nd","rd","th")</f>
        <v>27th</v>
      </c>
      <c r="AU181" s="40">
        <v>5.7462165983170814E-4</v>
      </c>
    </row>
    <row r="182" spans="1:47" x14ac:dyDescent="0.25">
      <c r="A182" s="7">
        <v>105201033</v>
      </c>
      <c r="B182" s="8" t="s">
        <v>231</v>
      </c>
      <c r="C182" s="8" t="s">
        <v>232</v>
      </c>
      <c r="D182" s="27">
        <v>47851</v>
      </c>
      <c r="E182" s="29">
        <f t="shared" si="20"/>
        <v>34</v>
      </c>
      <c r="F182" s="38" t="str">
        <f t="array" ref="F182">E182&amp;CHOOSE(AND(E182&lt;&gt;{11,12,13})*MIN(4,MOD(E182,10))+1,"th","st","nd","rd","th")</f>
        <v>34th</v>
      </c>
      <c r="G182" s="29">
        <v>7382</v>
      </c>
      <c r="H182" s="30">
        <v>1.1472</v>
      </c>
      <c r="I182" s="31">
        <v>0.77290000000000003</v>
      </c>
      <c r="J182" s="94">
        <v>136</v>
      </c>
      <c r="K182" s="33">
        <v>37.558999999999997</v>
      </c>
      <c r="L182" s="34">
        <v>0.17680000000000001</v>
      </c>
      <c r="M182" s="29">
        <f t="shared" si="21"/>
        <v>64</v>
      </c>
      <c r="N182" s="38" t="str">
        <f t="array" ref="N182">M182&amp;CHOOSE(AND(M182&lt;&gt;{11,12,13})*MIN(4,MOD(M182,10))+1,"th","st","nd","rd","th")</f>
        <v>64th</v>
      </c>
      <c r="O182" s="34">
        <v>0.26029999999999998</v>
      </c>
      <c r="P182" s="29">
        <f t="shared" si="22"/>
        <v>87</v>
      </c>
      <c r="Q182" s="38" t="str">
        <f t="array" ref="Q182">P182&amp;CHOOSE(AND(P182&lt;&gt;{11,12,13})*MIN(4,MOD(P182,10))+1,"th","st","nd","rd","th")</f>
        <v>87th</v>
      </c>
      <c r="R182" s="35">
        <v>224.495</v>
      </c>
      <c r="S182" s="35">
        <v>165.26</v>
      </c>
      <c r="T182" s="35">
        <v>0</v>
      </c>
      <c r="U182" s="35">
        <v>389.755</v>
      </c>
      <c r="V182" s="36">
        <v>112.732</v>
      </c>
      <c r="W182" s="220">
        <f t="shared" si="23"/>
        <v>5.3268968789086886E-2</v>
      </c>
      <c r="X182" s="29">
        <f t="shared" si="24"/>
        <v>89</v>
      </c>
      <c r="Y182" s="38" t="str">
        <f t="array" ref="Y182">X182&amp;CHOOSE(AND(X182&lt;&gt;{11,12,13})*MIN(4,MOD(X182,10))+1,"th","st","nd","rd","th")</f>
        <v>89th</v>
      </c>
      <c r="Z182" s="37">
        <v>22.545999999999999</v>
      </c>
      <c r="AA182" s="28">
        <v>3</v>
      </c>
      <c r="AB182" s="221">
        <f t="shared" si="25"/>
        <v>1.4175824643159055E-3</v>
      </c>
      <c r="AC182" s="29">
        <f t="shared" si="26"/>
        <v>24</v>
      </c>
      <c r="AD182" s="38" t="str">
        <f t="array" ref="AD182">AC182&amp;CHOOSE(AND(AC182&lt;&gt;{11,12,13})*MIN(4,MOD(AC182,10))+1,"th","st","nd","rd","th")</f>
        <v>24th</v>
      </c>
      <c r="AE182" s="37">
        <v>1.8</v>
      </c>
      <c r="AF182" s="113">
        <v>2116.279</v>
      </c>
      <c r="AG182" s="113">
        <v>2179.04</v>
      </c>
      <c r="AH182" s="113">
        <v>2225.723</v>
      </c>
      <c r="AI182" s="38">
        <v>2173.681</v>
      </c>
      <c r="AJ182" s="29">
        <f t="shared" si="27"/>
        <v>52</v>
      </c>
      <c r="AK182" s="38" t="str">
        <f t="array" ref="AK182">AJ182&amp;CHOOSE(AND(AJ182&lt;&gt;{11,12,13})*MIN(4,MOD(AJ182,10))+1,"th","st","nd","rd","th")</f>
        <v>52nd</v>
      </c>
      <c r="AL182" s="38">
        <v>414.101</v>
      </c>
      <c r="AM182" s="38">
        <v>451.66</v>
      </c>
      <c r="AN182" s="38">
        <v>2625.3409999999999</v>
      </c>
      <c r="AO182" s="29">
        <f t="shared" si="28"/>
        <v>54</v>
      </c>
      <c r="AP182" s="38" t="str">
        <f t="array" ref="AP182">AO182&amp;CHOOSE(AND(AO182&lt;&gt;{11,12,13})*MIN(4,MOD(AO182,10))+1,"th","st","nd","rd","th")</f>
        <v>54th</v>
      </c>
      <c r="AQ182" s="77">
        <v>0.91</v>
      </c>
      <c r="AR182" s="36">
        <v>2740.73</v>
      </c>
      <c r="AS182" s="29">
        <f t="shared" si="29"/>
        <v>54</v>
      </c>
      <c r="AT182" s="38" t="str">
        <f t="array" ref="AT182">AS182&amp;CHOOSE(AND(AS182&lt;&gt;{11,12,13})*MIN(4,MOD(AS182,10))+1,"th","st","nd","rd","th")</f>
        <v>54th</v>
      </c>
      <c r="AU182" s="40">
        <v>9.3048374678475195E-4</v>
      </c>
    </row>
    <row r="183" spans="1:47" x14ac:dyDescent="0.25">
      <c r="A183" s="7">
        <v>105201352</v>
      </c>
      <c r="B183" s="8" t="s">
        <v>243</v>
      </c>
      <c r="C183" s="8" t="s">
        <v>232</v>
      </c>
      <c r="D183" s="27">
        <v>45022</v>
      </c>
      <c r="E183" s="29">
        <f t="shared" si="20"/>
        <v>24</v>
      </c>
      <c r="F183" s="38" t="str">
        <f t="array" ref="F183">E183&amp;CHOOSE(AND(E183&lt;&gt;{11,12,13})*MIN(4,MOD(E183,10))+1,"th","st","nd","rd","th")</f>
        <v>24th</v>
      </c>
      <c r="G183" s="29">
        <v>12281</v>
      </c>
      <c r="H183" s="30">
        <v>1.2193000000000001</v>
      </c>
      <c r="I183" s="31">
        <v>0.52859999999999996</v>
      </c>
      <c r="J183" s="94">
        <v>254</v>
      </c>
      <c r="K183" s="33">
        <v>0</v>
      </c>
      <c r="L183" s="34">
        <v>0.1525</v>
      </c>
      <c r="M183" s="29">
        <f t="shared" si="21"/>
        <v>52</v>
      </c>
      <c r="N183" s="38" t="str">
        <f t="array" ref="N183">M183&amp;CHOOSE(AND(M183&lt;&gt;{11,12,13})*MIN(4,MOD(M183,10))+1,"th","st","nd","rd","th")</f>
        <v>52nd</v>
      </c>
      <c r="O183" s="34">
        <v>0.21149999999999999</v>
      </c>
      <c r="P183" s="29">
        <f t="shared" si="22"/>
        <v>68</v>
      </c>
      <c r="Q183" s="38" t="str">
        <f t="array" ref="Q183">P183&amp;CHOOSE(AND(P183&lt;&gt;{11,12,13})*MIN(4,MOD(P183,10))+1,"th","st","nd","rd","th")</f>
        <v>68th</v>
      </c>
      <c r="R183" s="35">
        <v>352.54300000000001</v>
      </c>
      <c r="S183" s="35">
        <v>244.46799999999999</v>
      </c>
      <c r="T183" s="35">
        <v>0</v>
      </c>
      <c r="U183" s="35">
        <v>597.01099999999997</v>
      </c>
      <c r="V183" s="36">
        <v>135.38200000000003</v>
      </c>
      <c r="W183" s="220">
        <f t="shared" si="23"/>
        <v>3.5137405782766425E-2</v>
      </c>
      <c r="X183" s="29">
        <f t="shared" si="24"/>
        <v>72</v>
      </c>
      <c r="Y183" s="38" t="str">
        <f t="array" ref="Y183">X183&amp;CHOOSE(AND(X183&lt;&gt;{11,12,13})*MIN(4,MOD(X183,10))+1,"th","st","nd","rd","th")</f>
        <v>72nd</v>
      </c>
      <c r="Z183" s="37">
        <v>27.076000000000001</v>
      </c>
      <c r="AA183" s="28">
        <v>4</v>
      </c>
      <c r="AB183" s="221">
        <f t="shared" si="25"/>
        <v>1.0381706809698902E-3</v>
      </c>
      <c r="AC183" s="29">
        <f t="shared" si="26"/>
        <v>20</v>
      </c>
      <c r="AD183" s="38" t="str">
        <f t="array" ref="AD183">AC183&amp;CHOOSE(AND(AC183&lt;&gt;{11,12,13})*MIN(4,MOD(AC183,10))+1,"th","st","nd","rd","th")</f>
        <v>20th</v>
      </c>
      <c r="AE183" s="37">
        <v>2.4</v>
      </c>
      <c r="AF183" s="113">
        <v>3852.931</v>
      </c>
      <c r="AG183" s="113">
        <v>3879.6950000000002</v>
      </c>
      <c r="AH183" s="113">
        <v>3923.3829999999998</v>
      </c>
      <c r="AI183" s="38">
        <v>3885.3359999999998</v>
      </c>
      <c r="AJ183" s="29">
        <f t="shared" si="27"/>
        <v>76</v>
      </c>
      <c r="AK183" s="38" t="str">
        <f t="array" ref="AK183">AJ183&amp;CHOOSE(AND(AJ183&lt;&gt;{11,12,13})*MIN(4,MOD(AJ183,10))+1,"th","st","nd","rd","th")</f>
        <v>76th</v>
      </c>
      <c r="AL183" s="38">
        <v>626.48699999999997</v>
      </c>
      <c r="AM183" s="38">
        <v>626.48699999999997</v>
      </c>
      <c r="AN183" s="38">
        <v>4511.8230000000003</v>
      </c>
      <c r="AO183" s="29">
        <f t="shared" si="28"/>
        <v>77</v>
      </c>
      <c r="AP183" s="38" t="str">
        <f t="array" ref="AP183">AO183&amp;CHOOSE(AND(AO183&lt;&gt;{11,12,13})*MIN(4,MOD(AO183,10))+1,"th","st","nd","rd","th")</f>
        <v>77th</v>
      </c>
      <c r="AQ183" s="77">
        <v>1.1599999999999999</v>
      </c>
      <c r="AR183" s="36">
        <v>6381.4679999999998</v>
      </c>
      <c r="AS183" s="29">
        <f t="shared" si="29"/>
        <v>87</v>
      </c>
      <c r="AT183" s="38" t="str">
        <f t="array" ref="AT183">AS183&amp;CHOOSE(AND(AS183&lt;&gt;{11,12,13})*MIN(4,MOD(AS183,10))+1,"th","st","nd","rd","th")</f>
        <v>87th</v>
      </c>
      <c r="AU183" s="40">
        <v>2.1665221508966577E-3</v>
      </c>
    </row>
    <row r="184" spans="1:47" x14ac:dyDescent="0.25">
      <c r="A184" s="7">
        <v>105204703</v>
      </c>
      <c r="B184" s="8" t="s">
        <v>479</v>
      </c>
      <c r="C184" s="8" t="s">
        <v>232</v>
      </c>
      <c r="D184" s="27">
        <v>49158</v>
      </c>
      <c r="E184" s="29">
        <f t="shared" si="20"/>
        <v>39</v>
      </c>
      <c r="F184" s="38" t="str">
        <f t="array" ref="F184">E184&amp;CHOOSE(AND(E184&lt;&gt;{11,12,13})*MIN(4,MOD(E184,10))+1,"th","st","nd","rd","th")</f>
        <v>39th</v>
      </c>
      <c r="G184" s="29">
        <v>9152</v>
      </c>
      <c r="H184" s="30">
        <v>1.1167</v>
      </c>
      <c r="I184" s="31">
        <v>0.69199999999999995</v>
      </c>
      <c r="J184" s="94">
        <v>191</v>
      </c>
      <c r="K184" s="33">
        <v>0</v>
      </c>
      <c r="L184" s="34">
        <v>0.14399999999999999</v>
      </c>
      <c r="M184" s="29">
        <f t="shared" si="21"/>
        <v>50</v>
      </c>
      <c r="N184" s="38" t="str">
        <f t="array" ref="N184">M184&amp;CHOOSE(AND(M184&lt;&gt;{11,12,13})*MIN(4,MOD(M184,10))+1,"th","st","nd","rd","th")</f>
        <v>50th</v>
      </c>
      <c r="O184" s="34">
        <v>0.28149999999999997</v>
      </c>
      <c r="P184" s="29">
        <f t="shared" si="22"/>
        <v>94</v>
      </c>
      <c r="Q184" s="38" t="str">
        <f t="array" ref="Q184">P184&amp;CHOOSE(AND(P184&lt;&gt;{11,12,13})*MIN(4,MOD(P184,10))+1,"th","st","nd","rd","th")</f>
        <v>94th</v>
      </c>
      <c r="R184" s="35">
        <v>256.21300000000002</v>
      </c>
      <c r="S184" s="35">
        <v>250.43100000000001</v>
      </c>
      <c r="T184" s="35">
        <v>0</v>
      </c>
      <c r="U184" s="35">
        <v>506.64400000000001</v>
      </c>
      <c r="V184" s="36">
        <v>110.93199999999999</v>
      </c>
      <c r="W184" s="220">
        <f t="shared" si="23"/>
        <v>3.7408364984135536E-2</v>
      </c>
      <c r="X184" s="29">
        <f t="shared" si="24"/>
        <v>76</v>
      </c>
      <c r="Y184" s="38" t="str">
        <f t="array" ref="Y184">X184&amp;CHOOSE(AND(X184&lt;&gt;{11,12,13})*MIN(4,MOD(X184,10))+1,"th","st","nd","rd","th")</f>
        <v>76th</v>
      </c>
      <c r="Z184" s="37">
        <v>22.186</v>
      </c>
      <c r="AA184" s="28">
        <v>3</v>
      </c>
      <c r="AB184" s="221">
        <f t="shared" si="25"/>
        <v>1.0116566450835342E-3</v>
      </c>
      <c r="AC184" s="29">
        <f t="shared" si="26"/>
        <v>19</v>
      </c>
      <c r="AD184" s="38" t="str">
        <f t="array" ref="AD184">AC184&amp;CHOOSE(AND(AC184&lt;&gt;{11,12,13})*MIN(4,MOD(AC184,10))+1,"th","st","nd","rd","th")</f>
        <v>19th</v>
      </c>
      <c r="AE184" s="37">
        <v>1.8</v>
      </c>
      <c r="AF184" s="113">
        <v>2965.433</v>
      </c>
      <c r="AG184" s="113">
        <v>3051.6460000000002</v>
      </c>
      <c r="AH184" s="113">
        <v>3145.3649999999998</v>
      </c>
      <c r="AI184" s="38">
        <v>3054.1480000000001</v>
      </c>
      <c r="AJ184" s="29">
        <f t="shared" si="27"/>
        <v>66</v>
      </c>
      <c r="AK184" s="38" t="str">
        <f t="array" ref="AK184">AJ184&amp;CHOOSE(AND(AJ184&lt;&gt;{11,12,13})*MIN(4,MOD(AJ184,10))+1,"th","st","nd","rd","th")</f>
        <v>66th</v>
      </c>
      <c r="AL184" s="38">
        <v>530.63</v>
      </c>
      <c r="AM184" s="38">
        <v>530.63</v>
      </c>
      <c r="AN184" s="38">
        <v>3584.7779999999998</v>
      </c>
      <c r="AO184" s="29">
        <f t="shared" si="28"/>
        <v>68</v>
      </c>
      <c r="AP184" s="38" t="str">
        <f t="array" ref="AP184">AO184&amp;CHOOSE(AND(AO184&lt;&gt;{11,12,13})*MIN(4,MOD(AO184,10))+1,"th","st","nd","rd","th")</f>
        <v>68th</v>
      </c>
      <c r="AQ184" s="77">
        <v>0.9</v>
      </c>
      <c r="AR184" s="36">
        <v>3602.8090000000002</v>
      </c>
      <c r="AS184" s="29">
        <f t="shared" si="29"/>
        <v>68</v>
      </c>
      <c r="AT184" s="38" t="str">
        <f t="array" ref="AT184">AS184&amp;CHOOSE(AND(AS184&lt;&gt;{11,12,13})*MIN(4,MOD(AS184,10))+1,"th","st","nd","rd","th")</f>
        <v>68th</v>
      </c>
      <c r="AU184" s="40">
        <v>1.2231614267986359E-3</v>
      </c>
    </row>
    <row r="185" spans="1:47" x14ac:dyDescent="0.25">
      <c r="A185" s="7">
        <v>115210503</v>
      </c>
      <c r="B185" s="8" t="s">
        <v>151</v>
      </c>
      <c r="C185" s="8" t="s">
        <v>152</v>
      </c>
      <c r="D185" s="27">
        <v>60820</v>
      </c>
      <c r="E185" s="29">
        <f t="shared" si="20"/>
        <v>69</v>
      </c>
      <c r="F185" s="38" t="str">
        <f t="array" ref="F185">E185&amp;CHOOSE(AND(E185&lt;&gt;{11,12,13})*MIN(4,MOD(E185,10))+1,"th","st","nd","rd","th")</f>
        <v>69th</v>
      </c>
      <c r="G185" s="29">
        <v>8056</v>
      </c>
      <c r="H185" s="30">
        <v>0.90259999999999996</v>
      </c>
      <c r="I185" s="31">
        <v>0.69340000000000002</v>
      </c>
      <c r="J185" s="94">
        <v>190</v>
      </c>
      <c r="K185" s="33">
        <v>0</v>
      </c>
      <c r="L185" s="34">
        <v>0.1118</v>
      </c>
      <c r="M185" s="29">
        <f t="shared" si="21"/>
        <v>35</v>
      </c>
      <c r="N185" s="38" t="str">
        <f t="array" ref="N185">M185&amp;CHOOSE(AND(M185&lt;&gt;{11,12,13})*MIN(4,MOD(M185,10))+1,"th","st","nd","rd","th")</f>
        <v>35th</v>
      </c>
      <c r="O185" s="34">
        <v>0.17019999999999999</v>
      </c>
      <c r="P185" s="29">
        <f t="shared" si="22"/>
        <v>49</v>
      </c>
      <c r="Q185" s="38" t="str">
        <f t="array" ref="Q185">P185&amp;CHOOSE(AND(P185&lt;&gt;{11,12,13})*MIN(4,MOD(P185,10))+1,"th","st","nd","rd","th")</f>
        <v>49th</v>
      </c>
      <c r="R185" s="35">
        <v>175.77699999999999</v>
      </c>
      <c r="S185" s="35">
        <v>133.798</v>
      </c>
      <c r="T185" s="35">
        <v>0</v>
      </c>
      <c r="U185" s="35">
        <v>309.57499999999999</v>
      </c>
      <c r="V185" s="36">
        <v>103.873</v>
      </c>
      <c r="W185" s="220">
        <f t="shared" si="23"/>
        <v>3.9639904366293124E-2</v>
      </c>
      <c r="X185" s="29">
        <f t="shared" si="24"/>
        <v>79</v>
      </c>
      <c r="Y185" s="38" t="str">
        <f t="array" ref="Y185">X185&amp;CHOOSE(AND(X185&lt;&gt;{11,12,13})*MIN(4,MOD(X185,10))+1,"th","st","nd","rd","th")</f>
        <v>79th</v>
      </c>
      <c r="Z185" s="37">
        <v>20.774999999999999</v>
      </c>
      <c r="AA185" s="28">
        <v>7</v>
      </c>
      <c r="AB185" s="221">
        <f t="shared" si="25"/>
        <v>2.671332594264649E-3</v>
      </c>
      <c r="AC185" s="29">
        <f t="shared" si="26"/>
        <v>35</v>
      </c>
      <c r="AD185" s="38" t="str">
        <f t="array" ref="AD185">AC185&amp;CHOOSE(AND(AC185&lt;&gt;{11,12,13})*MIN(4,MOD(AC185,10))+1,"th","st","nd","rd","th")</f>
        <v>35th</v>
      </c>
      <c r="AE185" s="37">
        <v>4.2</v>
      </c>
      <c r="AF185" s="113">
        <v>2620.415</v>
      </c>
      <c r="AG185" s="113">
        <v>2671.21</v>
      </c>
      <c r="AH185" s="113">
        <v>2707.5929999999998</v>
      </c>
      <c r="AI185" s="38">
        <v>2666.4059999999999</v>
      </c>
      <c r="AJ185" s="29">
        <f t="shared" si="27"/>
        <v>60</v>
      </c>
      <c r="AK185" s="38" t="str">
        <f t="array" ref="AK185">AJ185&amp;CHOOSE(AND(AJ185&lt;&gt;{11,12,13})*MIN(4,MOD(AJ185,10))+1,"th","st","nd","rd","th")</f>
        <v>60th</v>
      </c>
      <c r="AL185" s="38">
        <v>334.55</v>
      </c>
      <c r="AM185" s="38">
        <v>334.55</v>
      </c>
      <c r="AN185" s="38">
        <v>3000.9560000000001</v>
      </c>
      <c r="AO185" s="29">
        <f t="shared" si="28"/>
        <v>59</v>
      </c>
      <c r="AP185" s="38" t="str">
        <f t="array" ref="AP185">AO185&amp;CHOOSE(AND(AO185&lt;&gt;{11,12,13})*MIN(4,MOD(AO185,10))+1,"th","st","nd","rd","th")</f>
        <v>59th</v>
      </c>
      <c r="AQ185" s="77">
        <v>1.02</v>
      </c>
      <c r="AR185" s="36">
        <v>2762.8359999999998</v>
      </c>
      <c r="AS185" s="29">
        <f t="shared" si="29"/>
        <v>55</v>
      </c>
      <c r="AT185" s="38" t="str">
        <f t="array" ref="AT185">AS185&amp;CHOOSE(AND(AS185&lt;&gt;{11,12,13})*MIN(4,MOD(AS185,10))+1,"th","st","nd","rd","th")</f>
        <v>55th</v>
      </c>
      <c r="AU185" s="40">
        <v>9.3798878146763697E-4</v>
      </c>
    </row>
    <row r="186" spans="1:47" x14ac:dyDescent="0.25">
      <c r="A186" s="7">
        <v>115211003</v>
      </c>
      <c r="B186" s="8" t="s">
        <v>183</v>
      </c>
      <c r="C186" s="8" t="s">
        <v>152</v>
      </c>
      <c r="D186" s="27">
        <v>71039</v>
      </c>
      <c r="E186" s="29">
        <f t="shared" si="20"/>
        <v>84</v>
      </c>
      <c r="F186" s="38" t="str">
        <f t="array" ref="F186">E186&amp;CHOOSE(AND(E186&lt;&gt;{11,12,13})*MIN(4,MOD(E186,10))+1,"th","st","nd","rd","th")</f>
        <v>84th</v>
      </c>
      <c r="G186" s="29">
        <v>3233</v>
      </c>
      <c r="H186" s="30">
        <v>0.77270000000000005</v>
      </c>
      <c r="I186" s="31">
        <v>-2.2879</v>
      </c>
      <c r="J186" s="94">
        <v>475</v>
      </c>
      <c r="K186" s="33">
        <v>0</v>
      </c>
      <c r="L186" s="34">
        <v>4.6899999999999997E-2</v>
      </c>
      <c r="M186" s="29">
        <f t="shared" si="21"/>
        <v>8</v>
      </c>
      <c r="N186" s="38" t="str">
        <f t="array" ref="N186">M186&amp;CHOOSE(AND(M186&lt;&gt;{11,12,13})*MIN(4,MOD(M186,10))+1,"th","st","nd","rd","th")</f>
        <v>8th</v>
      </c>
      <c r="O186" s="34">
        <v>9.1999999999999998E-2</v>
      </c>
      <c r="P186" s="29">
        <f t="shared" si="22"/>
        <v>14</v>
      </c>
      <c r="Q186" s="38" t="str">
        <f t="array" ref="Q186">P186&amp;CHOOSE(AND(P186&lt;&gt;{11,12,13})*MIN(4,MOD(P186,10))+1,"th","st","nd","rd","th")</f>
        <v>14th</v>
      </c>
      <c r="R186" s="35">
        <v>36.037999999999997</v>
      </c>
      <c r="S186" s="35">
        <v>35.345999999999997</v>
      </c>
      <c r="T186" s="35">
        <v>0</v>
      </c>
      <c r="U186" s="35">
        <v>71.384</v>
      </c>
      <c r="V186" s="36">
        <v>16.354000000000003</v>
      </c>
      <c r="W186" s="220">
        <f t="shared" si="23"/>
        <v>1.2769878266844699E-2</v>
      </c>
      <c r="X186" s="29">
        <f t="shared" si="24"/>
        <v>15</v>
      </c>
      <c r="Y186" s="38" t="str">
        <f t="array" ref="Y186">X186&amp;CHOOSE(AND(X186&lt;&gt;{11,12,13})*MIN(4,MOD(X186,10))+1,"th","st","nd","rd","th")</f>
        <v>15th</v>
      </c>
      <c r="Z186" s="37">
        <v>3.2709999999999999</v>
      </c>
      <c r="AA186" s="28">
        <v>24</v>
      </c>
      <c r="AB186" s="221">
        <f t="shared" si="25"/>
        <v>1.8740190681440182E-2</v>
      </c>
      <c r="AC186" s="29">
        <f t="shared" si="26"/>
        <v>78</v>
      </c>
      <c r="AD186" s="38" t="str">
        <f t="array" ref="AD186">AC186&amp;CHOOSE(AND(AC186&lt;&gt;{11,12,13})*MIN(4,MOD(AC186,10))+1,"th","st","nd","rd","th")</f>
        <v>78th</v>
      </c>
      <c r="AE186" s="37">
        <v>14.4</v>
      </c>
      <c r="AF186" s="113">
        <v>1280.67</v>
      </c>
      <c r="AG186" s="113">
        <v>1282.9829999999999</v>
      </c>
      <c r="AH186" s="113">
        <v>1248.1990000000001</v>
      </c>
      <c r="AI186" s="38">
        <v>1270.617</v>
      </c>
      <c r="AJ186" s="29">
        <f t="shared" si="27"/>
        <v>27</v>
      </c>
      <c r="AK186" s="38" t="str">
        <f t="array" ref="AK186">AJ186&amp;CHOOSE(AND(AJ186&lt;&gt;{11,12,13})*MIN(4,MOD(AJ186,10))+1,"th","st","nd","rd","th")</f>
        <v>27th</v>
      </c>
      <c r="AL186" s="38">
        <v>89.055000000000007</v>
      </c>
      <c r="AM186" s="38">
        <v>89.055000000000007</v>
      </c>
      <c r="AN186" s="38">
        <v>1359.672</v>
      </c>
      <c r="AO186" s="29">
        <f t="shared" si="28"/>
        <v>19</v>
      </c>
      <c r="AP186" s="38" t="str">
        <f t="array" ref="AP186">AO186&amp;CHOOSE(AND(AO186&lt;&gt;{11,12,13})*MIN(4,MOD(AO186,10))+1,"th","st","nd","rd","th")</f>
        <v>19th</v>
      </c>
      <c r="AQ186" s="77">
        <v>1.33</v>
      </c>
      <c r="AR186" s="36">
        <v>1397.3230000000001</v>
      </c>
      <c r="AS186" s="29">
        <f t="shared" si="29"/>
        <v>18</v>
      </c>
      <c r="AT186" s="38" t="str">
        <f t="array" ref="AT186">AS186&amp;CHOOSE(AND(AS186&lt;&gt;{11,12,13})*MIN(4,MOD(AS186,10))+1,"th","st","nd","rd","th")</f>
        <v>18th</v>
      </c>
      <c r="AU186" s="40">
        <v>4.7439417254107843E-4</v>
      </c>
    </row>
    <row r="187" spans="1:47" x14ac:dyDescent="0.25">
      <c r="A187" s="7">
        <v>115211103</v>
      </c>
      <c r="B187" s="8" t="s">
        <v>187</v>
      </c>
      <c r="C187" s="8" t="s">
        <v>152</v>
      </c>
      <c r="D187" s="27">
        <v>57543</v>
      </c>
      <c r="E187" s="29">
        <f t="shared" si="20"/>
        <v>62</v>
      </c>
      <c r="F187" s="38" t="str">
        <f t="array" ref="F187">E187&amp;CHOOSE(AND(E187&lt;&gt;{11,12,13})*MIN(4,MOD(E187,10))+1,"th","st","nd","rd","th")</f>
        <v>62nd</v>
      </c>
      <c r="G187" s="29">
        <v>14690</v>
      </c>
      <c r="H187" s="30">
        <v>0.95399999999999996</v>
      </c>
      <c r="I187" s="31">
        <v>0.19839999999999999</v>
      </c>
      <c r="J187" s="94">
        <v>326</v>
      </c>
      <c r="K187" s="33">
        <v>0</v>
      </c>
      <c r="L187" s="34">
        <v>0.15679999999999999</v>
      </c>
      <c r="M187" s="29">
        <f t="shared" si="21"/>
        <v>55</v>
      </c>
      <c r="N187" s="38" t="str">
        <f t="array" ref="N187">M187&amp;CHOOSE(AND(M187&lt;&gt;{11,12,13})*MIN(4,MOD(M187,10))+1,"th","st","nd","rd","th")</f>
        <v>55th</v>
      </c>
      <c r="O187" s="34">
        <v>0.16389999999999999</v>
      </c>
      <c r="P187" s="29">
        <f t="shared" si="22"/>
        <v>45</v>
      </c>
      <c r="Q187" s="38" t="str">
        <f t="array" ref="Q187">P187&amp;CHOOSE(AND(P187&lt;&gt;{11,12,13})*MIN(4,MOD(P187,10))+1,"th","st","nd","rd","th")</f>
        <v>45th</v>
      </c>
      <c r="R187" s="35">
        <v>482.66699999999997</v>
      </c>
      <c r="S187" s="35">
        <v>252.261</v>
      </c>
      <c r="T187" s="35">
        <v>0</v>
      </c>
      <c r="U187" s="35">
        <v>734.928</v>
      </c>
      <c r="V187" s="36">
        <v>122.48399999999999</v>
      </c>
      <c r="W187" s="220">
        <f t="shared" si="23"/>
        <v>2.3874199086541537E-2</v>
      </c>
      <c r="X187" s="29">
        <f t="shared" si="24"/>
        <v>45</v>
      </c>
      <c r="Y187" s="38" t="str">
        <f t="array" ref="Y187">X187&amp;CHOOSE(AND(X187&lt;&gt;{11,12,13})*MIN(4,MOD(X187,10))+1,"th","st","nd","rd","th")</f>
        <v>45th</v>
      </c>
      <c r="Z187" s="37">
        <v>24.497</v>
      </c>
      <c r="AA187" s="28">
        <v>180</v>
      </c>
      <c r="AB187" s="221">
        <f t="shared" si="25"/>
        <v>3.5085038336251893E-2</v>
      </c>
      <c r="AC187" s="29">
        <f t="shared" si="26"/>
        <v>89</v>
      </c>
      <c r="AD187" s="38" t="str">
        <f t="array" ref="AD187">AC187&amp;CHOOSE(AND(AC187&lt;&gt;{11,12,13})*MIN(4,MOD(AC187,10))+1,"th","st","nd","rd","th")</f>
        <v>89th</v>
      </c>
      <c r="AE187" s="37">
        <v>108</v>
      </c>
      <c r="AF187" s="113">
        <v>5130.3919999999998</v>
      </c>
      <c r="AG187" s="113">
        <v>5085.0879999999997</v>
      </c>
      <c r="AH187" s="113">
        <v>5084.2550000000001</v>
      </c>
      <c r="AI187" s="38">
        <v>5099.9120000000003</v>
      </c>
      <c r="AJ187" s="29">
        <f t="shared" si="27"/>
        <v>86</v>
      </c>
      <c r="AK187" s="38" t="str">
        <f t="array" ref="AK187">AJ187&amp;CHOOSE(AND(AJ187&lt;&gt;{11,12,13})*MIN(4,MOD(AJ187,10))+1,"th","st","nd","rd","th")</f>
        <v>86th</v>
      </c>
      <c r="AL187" s="38">
        <v>867.42499999999995</v>
      </c>
      <c r="AM187" s="38">
        <v>867.42499999999995</v>
      </c>
      <c r="AN187" s="38">
        <v>5967.3370000000004</v>
      </c>
      <c r="AO187" s="29">
        <f t="shared" si="28"/>
        <v>86</v>
      </c>
      <c r="AP187" s="38" t="str">
        <f t="array" ref="AP187">AO187&amp;CHOOSE(AND(AO187&lt;&gt;{11,12,13})*MIN(4,MOD(AO187,10))+1,"th","st","nd","rd","th")</f>
        <v>86th</v>
      </c>
      <c r="AQ187" s="77">
        <v>1.2</v>
      </c>
      <c r="AR187" s="36">
        <v>6831.4070000000002</v>
      </c>
      <c r="AS187" s="29">
        <f t="shared" si="29"/>
        <v>89</v>
      </c>
      <c r="AT187" s="38" t="str">
        <f t="array" ref="AT187">AS187&amp;CHOOSE(AND(AS187&lt;&gt;{11,12,13})*MIN(4,MOD(AS187,10))+1,"th","st","nd","rd","th")</f>
        <v>89th</v>
      </c>
      <c r="AU187" s="40">
        <v>2.3192774119200291E-3</v>
      </c>
    </row>
    <row r="188" spans="1:47" x14ac:dyDescent="0.25">
      <c r="A188" s="7">
        <v>115211603</v>
      </c>
      <c r="B188" s="8" t="s">
        <v>246</v>
      </c>
      <c r="C188" s="8" t="s">
        <v>152</v>
      </c>
      <c r="D188" s="27">
        <v>79099</v>
      </c>
      <c r="E188" s="29">
        <f t="shared" si="20"/>
        <v>90</v>
      </c>
      <c r="F188" s="38" t="str">
        <f t="array" ref="F188">E188&amp;CHOOSE(AND(E188&lt;&gt;{11,12,13})*MIN(4,MOD(E188,10))+1,"th","st","nd","rd","th")</f>
        <v>90th</v>
      </c>
      <c r="G188" s="29">
        <v>22959</v>
      </c>
      <c r="H188" s="30">
        <v>0.69399999999999995</v>
      </c>
      <c r="I188" s="31">
        <v>-0.17860000000000001</v>
      </c>
      <c r="J188" s="94">
        <v>375</v>
      </c>
      <c r="K188" s="33">
        <v>0</v>
      </c>
      <c r="L188" s="34">
        <v>6.7000000000000004E-2</v>
      </c>
      <c r="M188" s="29">
        <f t="shared" si="21"/>
        <v>18</v>
      </c>
      <c r="N188" s="38" t="str">
        <f t="array" ref="N188">M188&amp;CHOOSE(AND(M188&lt;&gt;{11,12,13})*MIN(4,MOD(M188,10))+1,"th","st","nd","rd","th")</f>
        <v>18th</v>
      </c>
      <c r="O188" s="34">
        <v>0.1118</v>
      </c>
      <c r="P188" s="29">
        <f t="shared" si="22"/>
        <v>20</v>
      </c>
      <c r="Q188" s="38" t="str">
        <f t="array" ref="Q188">P188&amp;CHOOSE(AND(P188&lt;&gt;{11,12,13})*MIN(4,MOD(P188,10))+1,"th","st","nd","rd","th")</f>
        <v>20th</v>
      </c>
      <c r="R188" s="35">
        <v>349.07299999999998</v>
      </c>
      <c r="S188" s="35">
        <v>291.24099999999999</v>
      </c>
      <c r="T188" s="35">
        <v>0</v>
      </c>
      <c r="U188" s="35">
        <v>640.31399999999996</v>
      </c>
      <c r="V188" s="36">
        <v>191.93</v>
      </c>
      <c r="W188" s="220">
        <f t="shared" si="23"/>
        <v>2.2103103440174788E-2</v>
      </c>
      <c r="X188" s="29">
        <f t="shared" si="24"/>
        <v>39</v>
      </c>
      <c r="Y188" s="38" t="str">
        <f t="array" ref="Y188">X188&amp;CHOOSE(AND(X188&lt;&gt;{11,12,13})*MIN(4,MOD(X188,10))+1,"th","st","nd","rd","th")</f>
        <v>39th</v>
      </c>
      <c r="Z188" s="37">
        <v>38.386000000000003</v>
      </c>
      <c r="AA188" s="28">
        <v>256</v>
      </c>
      <c r="AB188" s="221">
        <f t="shared" si="25"/>
        <v>2.9481553069789744E-2</v>
      </c>
      <c r="AC188" s="29">
        <f t="shared" si="26"/>
        <v>87</v>
      </c>
      <c r="AD188" s="38" t="str">
        <f t="array" ref="AD188">AC188&amp;CHOOSE(AND(AC188&lt;&gt;{11,12,13})*MIN(4,MOD(AC188,10))+1,"th","st","nd","rd","th")</f>
        <v>87th</v>
      </c>
      <c r="AE188" s="37">
        <v>153.6</v>
      </c>
      <c r="AF188" s="113">
        <v>8683.3960000000006</v>
      </c>
      <c r="AG188" s="113">
        <v>8420.8919999999998</v>
      </c>
      <c r="AH188" s="113">
        <v>8272.08</v>
      </c>
      <c r="AI188" s="38">
        <v>8458.7890000000007</v>
      </c>
      <c r="AJ188" s="29">
        <f t="shared" si="27"/>
        <v>95</v>
      </c>
      <c r="AK188" s="38" t="str">
        <f t="array" ref="AK188">AJ188&amp;CHOOSE(AND(AJ188&lt;&gt;{11,12,13})*MIN(4,MOD(AJ188,10))+1,"th","st","nd","rd","th")</f>
        <v>95th</v>
      </c>
      <c r="AL188" s="38">
        <v>832.3</v>
      </c>
      <c r="AM188" s="38">
        <v>832.3</v>
      </c>
      <c r="AN188" s="38">
        <v>9291.0889999999999</v>
      </c>
      <c r="AO188" s="29">
        <f t="shared" si="28"/>
        <v>94</v>
      </c>
      <c r="AP188" s="38" t="str">
        <f t="array" ref="AP188">AO188&amp;CHOOSE(AND(AO188&lt;&gt;{11,12,13})*MIN(4,MOD(AO188,10))+1,"th","st","nd","rd","th")</f>
        <v>94th</v>
      </c>
      <c r="AQ188" s="77">
        <v>1</v>
      </c>
      <c r="AR188" s="36">
        <v>6448.0159999999996</v>
      </c>
      <c r="AS188" s="29">
        <f t="shared" si="29"/>
        <v>88</v>
      </c>
      <c r="AT188" s="38" t="str">
        <f t="array" ref="AT188">AS188&amp;CHOOSE(AND(AS188&lt;&gt;{11,12,13})*MIN(4,MOD(AS188,10))+1,"th","st","nd","rd","th")</f>
        <v>88th</v>
      </c>
      <c r="AU188" s="40">
        <v>2.1891153404414256E-3</v>
      </c>
    </row>
    <row r="189" spans="1:47" x14ac:dyDescent="0.25">
      <c r="A189" s="7">
        <v>115212503</v>
      </c>
      <c r="B189" s="8" t="s">
        <v>268</v>
      </c>
      <c r="C189" s="8" t="s">
        <v>152</v>
      </c>
      <c r="D189" s="27">
        <v>60225</v>
      </c>
      <c r="E189" s="29">
        <f t="shared" si="20"/>
        <v>68</v>
      </c>
      <c r="F189" s="38" t="str">
        <f t="array" ref="F189">E189&amp;CHOOSE(AND(E189&lt;&gt;{11,12,13})*MIN(4,MOD(E189,10))+1,"th","st","nd","rd","th")</f>
        <v>68th</v>
      </c>
      <c r="G189" s="29">
        <v>8662</v>
      </c>
      <c r="H189" s="30">
        <v>0.91149999999999998</v>
      </c>
      <c r="I189" s="31">
        <v>-0.63349999999999995</v>
      </c>
      <c r="J189" s="94">
        <v>414</v>
      </c>
      <c r="K189" s="33">
        <v>0</v>
      </c>
      <c r="L189" s="34">
        <v>0.1716</v>
      </c>
      <c r="M189" s="29">
        <f t="shared" si="21"/>
        <v>62</v>
      </c>
      <c r="N189" s="38" t="str">
        <f t="array" ref="N189">M189&amp;CHOOSE(AND(M189&lt;&gt;{11,12,13})*MIN(4,MOD(M189,10))+1,"th","st","nd","rd","th")</f>
        <v>62nd</v>
      </c>
      <c r="O189" s="34">
        <v>0.12620000000000001</v>
      </c>
      <c r="P189" s="29">
        <f t="shared" si="22"/>
        <v>27</v>
      </c>
      <c r="Q189" s="38" t="str">
        <f t="array" ref="Q189">P189&amp;CHOOSE(AND(P189&lt;&gt;{11,12,13})*MIN(4,MOD(P189,10))+1,"th","st","nd","rd","th")</f>
        <v>27th</v>
      </c>
      <c r="R189" s="35">
        <v>288.262</v>
      </c>
      <c r="S189" s="35">
        <v>105.999</v>
      </c>
      <c r="T189" s="35">
        <v>0</v>
      </c>
      <c r="U189" s="35">
        <v>394.26100000000002</v>
      </c>
      <c r="V189" s="36">
        <v>92.831000000000017</v>
      </c>
      <c r="W189" s="220">
        <f t="shared" si="23"/>
        <v>3.3156889007947145E-2</v>
      </c>
      <c r="X189" s="29">
        <f t="shared" si="24"/>
        <v>68</v>
      </c>
      <c r="Y189" s="38" t="str">
        <f t="array" ref="Y189">X189&amp;CHOOSE(AND(X189&lt;&gt;{11,12,13})*MIN(4,MOD(X189,10))+1,"th","st","nd","rd","th")</f>
        <v>68th</v>
      </c>
      <c r="Z189" s="37">
        <v>18.565999999999999</v>
      </c>
      <c r="AA189" s="28">
        <v>90</v>
      </c>
      <c r="AB189" s="221">
        <f t="shared" si="25"/>
        <v>3.2145727297080096E-2</v>
      </c>
      <c r="AC189" s="29">
        <f t="shared" si="26"/>
        <v>88</v>
      </c>
      <c r="AD189" s="38" t="str">
        <f t="array" ref="AD189">AC189&amp;CHOOSE(AND(AC189&lt;&gt;{11,12,13})*MIN(4,MOD(AC189,10))+1,"th","st","nd","rd","th")</f>
        <v>88th</v>
      </c>
      <c r="AE189" s="37">
        <v>54</v>
      </c>
      <c r="AF189" s="113">
        <v>2799.75</v>
      </c>
      <c r="AG189" s="113">
        <v>2801.5210000000002</v>
      </c>
      <c r="AH189" s="113">
        <v>2796.7289999999998</v>
      </c>
      <c r="AI189" s="38">
        <v>2799.3330000000001</v>
      </c>
      <c r="AJ189" s="29">
        <f t="shared" si="27"/>
        <v>62</v>
      </c>
      <c r="AK189" s="38" t="str">
        <f t="array" ref="AK189">AJ189&amp;CHOOSE(AND(AJ189&lt;&gt;{11,12,13})*MIN(4,MOD(AJ189,10))+1,"th","st","nd","rd","th")</f>
        <v>62nd</v>
      </c>
      <c r="AL189" s="38">
        <v>466.827</v>
      </c>
      <c r="AM189" s="38">
        <v>466.827</v>
      </c>
      <c r="AN189" s="38">
        <v>3266.16</v>
      </c>
      <c r="AO189" s="29">
        <f t="shared" si="28"/>
        <v>63</v>
      </c>
      <c r="AP189" s="38" t="str">
        <f t="array" ref="AP189">AO189&amp;CHOOSE(AND(AO189&lt;&gt;{11,12,13})*MIN(4,MOD(AO189,10))+1,"th","st","nd","rd","th")</f>
        <v>63rd</v>
      </c>
      <c r="AQ189" s="77">
        <v>1.03</v>
      </c>
      <c r="AR189" s="36">
        <v>3066.4180000000001</v>
      </c>
      <c r="AS189" s="29">
        <f t="shared" si="29"/>
        <v>60</v>
      </c>
      <c r="AT189" s="38" t="str">
        <f t="array" ref="AT189">AS189&amp;CHOOSE(AND(AS189&lt;&gt;{11,12,13})*MIN(4,MOD(AS189,10))+1,"th","st","nd","rd","th")</f>
        <v>60th</v>
      </c>
      <c r="AU189" s="40">
        <v>1.0410555252973498E-3</v>
      </c>
    </row>
    <row r="190" spans="1:47" x14ac:dyDescent="0.25">
      <c r="A190" s="7">
        <v>115216503</v>
      </c>
      <c r="B190" s="8" t="s">
        <v>395</v>
      </c>
      <c r="C190" s="8" t="s">
        <v>152</v>
      </c>
      <c r="D190" s="27">
        <v>63628</v>
      </c>
      <c r="E190" s="29">
        <f t="shared" si="20"/>
        <v>74</v>
      </c>
      <c r="F190" s="38" t="str">
        <f t="array" ref="F190">E190&amp;CHOOSE(AND(E190&lt;&gt;{11,12,13})*MIN(4,MOD(E190,10))+1,"th","st","nd","rd","th")</f>
        <v>74th</v>
      </c>
      <c r="G190" s="29">
        <v>11864</v>
      </c>
      <c r="H190" s="30">
        <v>0.86270000000000002</v>
      </c>
      <c r="I190" s="31">
        <v>-0.6794</v>
      </c>
      <c r="J190" s="94">
        <v>417</v>
      </c>
      <c r="K190" s="33">
        <v>0</v>
      </c>
      <c r="L190" s="34">
        <v>0.1077</v>
      </c>
      <c r="M190" s="29">
        <f t="shared" si="21"/>
        <v>34</v>
      </c>
      <c r="N190" s="38" t="str">
        <f t="array" ref="N190">M190&amp;CHOOSE(AND(M190&lt;&gt;{11,12,13})*MIN(4,MOD(M190,10))+1,"th","st","nd","rd","th")</f>
        <v>34th</v>
      </c>
      <c r="O190" s="34">
        <v>0.14510000000000001</v>
      </c>
      <c r="P190" s="29">
        <f t="shared" si="22"/>
        <v>37</v>
      </c>
      <c r="Q190" s="38" t="str">
        <f t="array" ref="Q190">P190&amp;CHOOSE(AND(P190&lt;&gt;{11,12,13})*MIN(4,MOD(P190,10))+1,"th","st","nd","rd","th")</f>
        <v>37th</v>
      </c>
      <c r="R190" s="35">
        <v>267.56599999999997</v>
      </c>
      <c r="S190" s="35">
        <v>180.24100000000001</v>
      </c>
      <c r="T190" s="35">
        <v>0</v>
      </c>
      <c r="U190" s="35">
        <v>447.80700000000002</v>
      </c>
      <c r="V190" s="36">
        <v>140.57199999999997</v>
      </c>
      <c r="W190" s="220">
        <f t="shared" si="23"/>
        <v>3.3949611735670633E-2</v>
      </c>
      <c r="X190" s="29">
        <f t="shared" si="24"/>
        <v>70</v>
      </c>
      <c r="Y190" s="38" t="str">
        <f t="array" ref="Y190">X190&amp;CHOOSE(AND(X190&lt;&gt;{11,12,13})*MIN(4,MOD(X190,10))+1,"th","st","nd","rd","th")</f>
        <v>70th</v>
      </c>
      <c r="Z190" s="37">
        <v>28.114000000000001</v>
      </c>
      <c r="AA190" s="28">
        <v>195</v>
      </c>
      <c r="AB190" s="221">
        <f t="shared" si="25"/>
        <v>4.7094544350622991E-2</v>
      </c>
      <c r="AC190" s="29">
        <f t="shared" si="26"/>
        <v>93</v>
      </c>
      <c r="AD190" s="38" t="str">
        <f t="array" ref="AD190">AC190&amp;CHOOSE(AND(AC190&lt;&gt;{11,12,13})*MIN(4,MOD(AC190,10))+1,"th","st","nd","rd","th")</f>
        <v>93rd</v>
      </c>
      <c r="AE190" s="37">
        <v>117</v>
      </c>
      <c r="AF190" s="113">
        <v>4140.607</v>
      </c>
      <c r="AG190" s="113">
        <v>3957.9870000000001</v>
      </c>
      <c r="AH190" s="113">
        <v>3921.277</v>
      </c>
      <c r="AI190" s="38">
        <v>4006.6239999999998</v>
      </c>
      <c r="AJ190" s="29">
        <f t="shared" si="27"/>
        <v>77</v>
      </c>
      <c r="AK190" s="38" t="str">
        <f t="array" ref="AK190">AJ190&amp;CHOOSE(AND(AJ190&lt;&gt;{11,12,13})*MIN(4,MOD(AJ190,10))+1,"th","st","nd","rd","th")</f>
        <v>77th</v>
      </c>
      <c r="AL190" s="38">
        <v>592.92100000000005</v>
      </c>
      <c r="AM190" s="38">
        <v>592.92100000000005</v>
      </c>
      <c r="AN190" s="38">
        <v>4599.5450000000001</v>
      </c>
      <c r="AO190" s="29">
        <f t="shared" si="28"/>
        <v>78</v>
      </c>
      <c r="AP190" s="38" t="str">
        <f t="array" ref="AP190">AO190&amp;CHOOSE(AND(AO190&lt;&gt;{11,12,13})*MIN(4,MOD(AO190,10))+1,"th","st","nd","rd","th")</f>
        <v>78th</v>
      </c>
      <c r="AQ190" s="77">
        <v>1.18</v>
      </c>
      <c r="AR190" s="36">
        <v>4682.2719999999999</v>
      </c>
      <c r="AS190" s="29">
        <f t="shared" si="29"/>
        <v>77</v>
      </c>
      <c r="AT190" s="38" t="str">
        <f t="array" ref="AT190">AS190&amp;CHOOSE(AND(AS190&lt;&gt;{11,12,13})*MIN(4,MOD(AS190,10))+1,"th","st","nd","rd","th")</f>
        <v>77th</v>
      </c>
      <c r="AU190" s="40">
        <v>1.5896414437121984E-3</v>
      </c>
    </row>
    <row r="191" spans="1:47" x14ac:dyDescent="0.25">
      <c r="A191" s="7">
        <v>115218003</v>
      </c>
      <c r="B191" s="8" t="s">
        <v>544</v>
      </c>
      <c r="C191" s="8" t="s">
        <v>152</v>
      </c>
      <c r="D191" s="27">
        <v>48999</v>
      </c>
      <c r="E191" s="29">
        <f t="shared" si="20"/>
        <v>38</v>
      </c>
      <c r="F191" s="38" t="str">
        <f t="array" ref="F191">E191&amp;CHOOSE(AND(E191&lt;&gt;{11,12,13})*MIN(4,MOD(E191,10))+1,"th","st","nd","rd","th")</f>
        <v>38th</v>
      </c>
      <c r="G191" s="29">
        <v>10771</v>
      </c>
      <c r="H191" s="30">
        <v>1.1203000000000001</v>
      </c>
      <c r="I191" s="31">
        <v>0.54520000000000002</v>
      </c>
      <c r="J191" s="94">
        <v>248</v>
      </c>
      <c r="K191" s="33">
        <v>0</v>
      </c>
      <c r="L191" s="34">
        <v>0.2641</v>
      </c>
      <c r="M191" s="29">
        <f t="shared" si="21"/>
        <v>86</v>
      </c>
      <c r="N191" s="38" t="str">
        <f t="array" ref="N191">M191&amp;CHOOSE(AND(M191&lt;&gt;{11,12,13})*MIN(4,MOD(M191,10))+1,"th","st","nd","rd","th")</f>
        <v>86th</v>
      </c>
      <c r="O191" s="34">
        <v>0.23719999999999999</v>
      </c>
      <c r="P191" s="29">
        <f t="shared" si="22"/>
        <v>80</v>
      </c>
      <c r="Q191" s="38" t="str">
        <f t="array" ref="Q191">P191&amp;CHOOSE(AND(P191&lt;&gt;{11,12,13})*MIN(4,MOD(P191,10))+1,"th","st","nd","rd","th")</f>
        <v>80th</v>
      </c>
      <c r="R191" s="35">
        <v>552.06899999999996</v>
      </c>
      <c r="S191" s="35">
        <v>247.91900000000001</v>
      </c>
      <c r="T191" s="35">
        <v>0</v>
      </c>
      <c r="U191" s="35">
        <v>799.98800000000006</v>
      </c>
      <c r="V191" s="36">
        <v>97.37299999999999</v>
      </c>
      <c r="W191" s="220">
        <f t="shared" si="23"/>
        <v>2.7948911067967406E-2</v>
      </c>
      <c r="X191" s="29">
        <f t="shared" si="24"/>
        <v>57</v>
      </c>
      <c r="Y191" s="38" t="str">
        <f t="array" ref="Y191">X191&amp;CHOOSE(AND(X191&lt;&gt;{11,12,13})*MIN(4,MOD(X191,10))+1,"th","st","nd","rd","th")</f>
        <v>57th</v>
      </c>
      <c r="Z191" s="37">
        <v>19.475000000000001</v>
      </c>
      <c r="AA191" s="28">
        <v>43</v>
      </c>
      <c r="AB191" s="221">
        <f t="shared" si="25"/>
        <v>1.2342263008458181E-2</v>
      </c>
      <c r="AC191" s="29">
        <f t="shared" si="26"/>
        <v>69</v>
      </c>
      <c r="AD191" s="38" t="str">
        <f t="array" ref="AD191">AC191&amp;CHOOSE(AND(AC191&lt;&gt;{11,12,13})*MIN(4,MOD(AC191,10))+1,"th","st","nd","rd","th")</f>
        <v>69th</v>
      </c>
      <c r="AE191" s="37">
        <v>25.8</v>
      </c>
      <c r="AF191" s="113">
        <v>3483.9639999999999</v>
      </c>
      <c r="AG191" s="113">
        <v>3441.0610000000001</v>
      </c>
      <c r="AH191" s="113">
        <v>3479.9459999999999</v>
      </c>
      <c r="AI191" s="38">
        <v>3468.3240000000001</v>
      </c>
      <c r="AJ191" s="29">
        <f t="shared" si="27"/>
        <v>72</v>
      </c>
      <c r="AK191" s="38" t="str">
        <f t="array" ref="AK191">AJ191&amp;CHOOSE(AND(AJ191&lt;&gt;{11,12,13})*MIN(4,MOD(AJ191,10))+1,"th","st","nd","rd","th")</f>
        <v>72nd</v>
      </c>
      <c r="AL191" s="38">
        <v>845.26300000000003</v>
      </c>
      <c r="AM191" s="38">
        <v>845.26300000000003</v>
      </c>
      <c r="AN191" s="38">
        <v>4313.5870000000004</v>
      </c>
      <c r="AO191" s="29">
        <f t="shared" si="28"/>
        <v>75</v>
      </c>
      <c r="AP191" s="38" t="str">
        <f t="array" ref="AP191">AO191&amp;CHOOSE(AND(AO191&lt;&gt;{11,12,13})*MIN(4,MOD(AO191,10))+1,"th","st","nd","rd","th")</f>
        <v>75th</v>
      </c>
      <c r="AQ191" s="77">
        <v>1.03</v>
      </c>
      <c r="AR191" s="36">
        <v>4977.4870000000001</v>
      </c>
      <c r="AS191" s="29">
        <f t="shared" si="29"/>
        <v>79</v>
      </c>
      <c r="AT191" s="38" t="str">
        <f t="array" ref="AT191">AS191&amp;CHOOSE(AND(AS191&lt;&gt;{11,12,13})*MIN(4,MOD(AS191,10))+1,"th","st","nd","rd","th")</f>
        <v>79th</v>
      </c>
      <c r="AU191" s="40">
        <v>1.6898675729942003E-3</v>
      </c>
    </row>
    <row r="192" spans="1:47" x14ac:dyDescent="0.25">
      <c r="A192" s="7">
        <v>115218303</v>
      </c>
      <c r="B192" s="8" t="s">
        <v>554</v>
      </c>
      <c r="C192" s="8" t="s">
        <v>152</v>
      </c>
      <c r="D192" s="27">
        <v>69539</v>
      </c>
      <c r="E192" s="29">
        <f t="shared" si="20"/>
        <v>82</v>
      </c>
      <c r="F192" s="38" t="str">
        <f t="array" ref="F192">E192&amp;CHOOSE(AND(E192&lt;&gt;{11,12,13})*MIN(4,MOD(E192,10))+1,"th","st","nd","rd","th")</f>
        <v>82nd</v>
      </c>
      <c r="G192" s="29">
        <v>6078</v>
      </c>
      <c r="H192" s="30">
        <v>0.78939999999999999</v>
      </c>
      <c r="I192" s="31">
        <v>0.57310000000000005</v>
      </c>
      <c r="J192" s="94">
        <v>238</v>
      </c>
      <c r="K192" s="33">
        <v>0</v>
      </c>
      <c r="L192" s="34">
        <v>7.5899999999999995E-2</v>
      </c>
      <c r="M192" s="29">
        <f t="shared" si="21"/>
        <v>22</v>
      </c>
      <c r="N192" s="38" t="str">
        <f t="array" ref="N192">M192&amp;CHOOSE(AND(M192&lt;&gt;{11,12,13})*MIN(4,MOD(M192,10))+1,"th","st","nd","rd","th")</f>
        <v>22nd</v>
      </c>
      <c r="O192" s="34">
        <v>9.1399999999999995E-2</v>
      </c>
      <c r="P192" s="29">
        <f t="shared" si="22"/>
        <v>13</v>
      </c>
      <c r="Q192" s="38" t="str">
        <f t="array" ref="Q192">P192&amp;CHOOSE(AND(P192&lt;&gt;{11,12,13})*MIN(4,MOD(P192,10))+1,"th","st","nd","rd","th")</f>
        <v>13th</v>
      </c>
      <c r="R192" s="35">
        <v>99.159000000000006</v>
      </c>
      <c r="S192" s="35">
        <v>59.704999999999998</v>
      </c>
      <c r="T192" s="35">
        <v>0</v>
      </c>
      <c r="U192" s="35">
        <v>158.864</v>
      </c>
      <c r="V192" s="36">
        <v>37.576000000000001</v>
      </c>
      <c r="W192" s="220">
        <f t="shared" si="23"/>
        <v>1.7257160440246808E-2</v>
      </c>
      <c r="X192" s="29">
        <f t="shared" si="24"/>
        <v>27</v>
      </c>
      <c r="Y192" s="38" t="str">
        <f t="array" ref="Y192">X192&amp;CHOOSE(AND(X192&lt;&gt;{11,12,13})*MIN(4,MOD(X192,10))+1,"th","st","nd","rd","th")</f>
        <v>27th</v>
      </c>
      <c r="Z192" s="37">
        <v>7.5149999999999997</v>
      </c>
      <c r="AA192" s="28">
        <v>20</v>
      </c>
      <c r="AB192" s="221">
        <f t="shared" si="25"/>
        <v>9.1852035555922973E-3</v>
      </c>
      <c r="AC192" s="29">
        <f t="shared" si="26"/>
        <v>63</v>
      </c>
      <c r="AD192" s="38" t="str">
        <f t="array" ref="AD192">AC192&amp;CHOOSE(AND(AC192&lt;&gt;{11,12,13})*MIN(4,MOD(AC192,10))+1,"th","st","nd","rd","th")</f>
        <v>63rd</v>
      </c>
      <c r="AE192" s="37">
        <v>12</v>
      </c>
      <c r="AF192" s="113">
        <v>2177.415</v>
      </c>
      <c r="AG192" s="113">
        <v>2165.5189999999998</v>
      </c>
      <c r="AH192" s="113">
        <v>2194.4899999999998</v>
      </c>
      <c r="AI192" s="38">
        <v>2179.1410000000001</v>
      </c>
      <c r="AJ192" s="29">
        <f t="shared" si="27"/>
        <v>52</v>
      </c>
      <c r="AK192" s="38" t="str">
        <f t="array" ref="AK192">AJ192&amp;CHOOSE(AND(AJ192&lt;&gt;{11,12,13})*MIN(4,MOD(AJ192,10))+1,"th","st","nd","rd","th")</f>
        <v>52nd</v>
      </c>
      <c r="AL192" s="38">
        <v>178.37899999999999</v>
      </c>
      <c r="AM192" s="38">
        <v>178.37899999999999</v>
      </c>
      <c r="AN192" s="38">
        <v>2357.52</v>
      </c>
      <c r="AO192" s="29">
        <f t="shared" si="28"/>
        <v>47</v>
      </c>
      <c r="AP192" s="38" t="str">
        <f t="array" ref="AP192">AO192&amp;CHOOSE(AND(AO192&lt;&gt;{11,12,13})*MIN(4,MOD(AO192,10))+1,"th","st","nd","rd","th")</f>
        <v>47th</v>
      </c>
      <c r="AQ192" s="77">
        <v>0.99</v>
      </c>
      <c r="AR192" s="36">
        <v>1842.4159999999999</v>
      </c>
      <c r="AS192" s="29">
        <f t="shared" si="29"/>
        <v>32</v>
      </c>
      <c r="AT192" s="38" t="str">
        <f t="array" ref="AT192">AS192&amp;CHOOSE(AND(AS192&lt;&gt;{11,12,13})*MIN(4,MOD(AS192,10))+1,"th","st","nd","rd","th")</f>
        <v>32nd</v>
      </c>
      <c r="AU192" s="40">
        <v>6.2550420611157446E-4</v>
      </c>
    </row>
    <row r="193" spans="1:47" x14ac:dyDescent="0.25">
      <c r="A193" s="7">
        <v>115221402</v>
      </c>
      <c r="B193" s="8" t="s">
        <v>196</v>
      </c>
      <c r="C193" s="8" t="s">
        <v>197</v>
      </c>
      <c r="D193" s="27">
        <v>64255</v>
      </c>
      <c r="E193" s="29">
        <f t="shared" si="20"/>
        <v>75</v>
      </c>
      <c r="F193" s="38" t="str">
        <f t="array" ref="F193">E193&amp;CHOOSE(AND(E193&lt;&gt;{11,12,13})*MIN(4,MOD(E193,10))+1,"th","st","nd","rd","th")</f>
        <v>75th</v>
      </c>
      <c r="G193" s="29">
        <v>37434</v>
      </c>
      <c r="H193" s="30">
        <v>0.85429999999999995</v>
      </c>
      <c r="I193" s="31">
        <v>-0.52110000000000001</v>
      </c>
      <c r="J193" s="94">
        <v>406</v>
      </c>
      <c r="K193" s="33">
        <v>0</v>
      </c>
      <c r="L193" s="34">
        <v>0.10639999999999999</v>
      </c>
      <c r="M193" s="29">
        <f t="shared" si="21"/>
        <v>33</v>
      </c>
      <c r="N193" s="38" t="str">
        <f t="array" ref="N193">M193&amp;CHOOSE(AND(M193&lt;&gt;{11,12,13})*MIN(4,MOD(M193,10))+1,"th","st","nd","rd","th")</f>
        <v>33rd</v>
      </c>
      <c r="O193" s="34">
        <v>0.13950000000000001</v>
      </c>
      <c r="P193" s="29">
        <f t="shared" si="22"/>
        <v>35</v>
      </c>
      <c r="Q193" s="38" t="str">
        <f t="array" ref="Q193">P193&amp;CHOOSE(AND(P193&lt;&gt;{11,12,13})*MIN(4,MOD(P193,10))+1,"th","st","nd","rd","th")</f>
        <v>35th</v>
      </c>
      <c r="R193" s="35">
        <v>764.76199999999994</v>
      </c>
      <c r="S193" s="35">
        <v>501.33600000000001</v>
      </c>
      <c r="T193" s="35">
        <v>0</v>
      </c>
      <c r="U193" s="35">
        <v>1266.098</v>
      </c>
      <c r="V193" s="36">
        <v>470.55100000000004</v>
      </c>
      <c r="W193" s="220">
        <f t="shared" si="23"/>
        <v>3.9280168135958603E-2</v>
      </c>
      <c r="X193" s="29">
        <f t="shared" si="24"/>
        <v>78</v>
      </c>
      <c r="Y193" s="38" t="str">
        <f t="array" ref="Y193">X193&amp;CHOOSE(AND(X193&lt;&gt;{11,12,13})*MIN(4,MOD(X193,10))+1,"th","st","nd","rd","th")</f>
        <v>78th</v>
      </c>
      <c r="Z193" s="37">
        <v>94.11</v>
      </c>
      <c r="AA193" s="28">
        <v>733</v>
      </c>
      <c r="AB193" s="221">
        <f t="shared" si="25"/>
        <v>6.1188613441811091E-2</v>
      </c>
      <c r="AC193" s="29">
        <f t="shared" si="26"/>
        <v>95</v>
      </c>
      <c r="AD193" s="38" t="str">
        <f t="array" ref="AD193">AC193&amp;CHOOSE(AND(AC193&lt;&gt;{11,12,13})*MIN(4,MOD(AC193,10))+1,"th","st","nd","rd","th")</f>
        <v>95th</v>
      </c>
      <c r="AE193" s="37">
        <v>439.8</v>
      </c>
      <c r="AF193" s="113">
        <v>11979.352999999999</v>
      </c>
      <c r="AG193" s="113">
        <v>11736.337</v>
      </c>
      <c r="AH193" s="113">
        <v>11531.605</v>
      </c>
      <c r="AI193" s="38">
        <v>11749.098</v>
      </c>
      <c r="AJ193" s="29">
        <f t="shared" si="27"/>
        <v>98</v>
      </c>
      <c r="AK193" s="38" t="str">
        <f t="array" ref="AK193">AJ193&amp;CHOOSE(AND(AJ193&lt;&gt;{11,12,13})*MIN(4,MOD(AJ193,10))+1,"th","st","nd","rd","th")</f>
        <v>98th</v>
      </c>
      <c r="AL193" s="38">
        <v>1800.008</v>
      </c>
      <c r="AM193" s="38">
        <v>1800.008</v>
      </c>
      <c r="AN193" s="38">
        <v>13549.106</v>
      </c>
      <c r="AO193" s="29">
        <f t="shared" si="28"/>
        <v>97</v>
      </c>
      <c r="AP193" s="38" t="str">
        <f t="array" ref="AP193">AO193&amp;CHOOSE(AND(AO193&lt;&gt;{11,12,13})*MIN(4,MOD(AO193,10))+1,"th","st","nd","rd","th")</f>
        <v>97th</v>
      </c>
      <c r="AQ193" s="77">
        <v>1.07</v>
      </c>
      <c r="AR193" s="36">
        <v>12385.251</v>
      </c>
      <c r="AS193" s="29">
        <f t="shared" si="29"/>
        <v>96</v>
      </c>
      <c r="AT193" s="38" t="str">
        <f t="array" ref="AT193">AS193&amp;CHOOSE(AND(AS193&lt;&gt;{11,12,13})*MIN(4,MOD(AS193,10))+1,"th","st","nd","rd","th")</f>
        <v>96th</v>
      </c>
      <c r="AU193" s="40">
        <v>4.2048194296226173E-3</v>
      </c>
    </row>
    <row r="194" spans="1:47" x14ac:dyDescent="0.25">
      <c r="A194" s="7">
        <v>115221753</v>
      </c>
      <c r="B194" s="8" t="s">
        <v>257</v>
      </c>
      <c r="C194" s="8" t="s">
        <v>197</v>
      </c>
      <c r="D194" s="27">
        <v>68644</v>
      </c>
      <c r="E194" s="29">
        <f t="shared" si="20"/>
        <v>81</v>
      </c>
      <c r="F194" s="38" t="str">
        <f t="array" ref="F194">E194&amp;CHOOSE(AND(E194&lt;&gt;{11,12,13})*MIN(4,MOD(E194,10))+1,"th","st","nd","rd","th")</f>
        <v>81st</v>
      </c>
      <c r="G194" s="29">
        <v>9786</v>
      </c>
      <c r="H194" s="30">
        <v>0.79969999999999997</v>
      </c>
      <c r="I194" s="31">
        <v>4.5199999999999997E-2</v>
      </c>
      <c r="J194" s="94">
        <v>350</v>
      </c>
      <c r="K194" s="33">
        <v>0</v>
      </c>
      <c r="L194" s="34">
        <v>0.13189999999999999</v>
      </c>
      <c r="M194" s="29">
        <f t="shared" si="21"/>
        <v>45</v>
      </c>
      <c r="N194" s="38" t="str">
        <f t="array" ref="N194">M194&amp;CHOOSE(AND(M194&lt;&gt;{11,12,13})*MIN(4,MOD(M194,10))+1,"th","st","nd","rd","th")</f>
        <v>45th</v>
      </c>
      <c r="O194" s="34">
        <v>5.1200000000000002E-2</v>
      </c>
      <c r="P194" s="29">
        <f t="shared" si="22"/>
        <v>4</v>
      </c>
      <c r="Q194" s="38" t="str">
        <f t="array" ref="Q194">P194&amp;CHOOSE(AND(P194&lt;&gt;{11,12,13})*MIN(4,MOD(P194,10))+1,"th","st","nd","rd","th")</f>
        <v>4th</v>
      </c>
      <c r="R194" s="35">
        <v>266.34899999999999</v>
      </c>
      <c r="S194" s="35">
        <v>51.695</v>
      </c>
      <c r="T194" s="35">
        <v>0</v>
      </c>
      <c r="U194" s="35">
        <v>318.04399999999998</v>
      </c>
      <c r="V194" s="36">
        <v>31.737999999999996</v>
      </c>
      <c r="W194" s="220">
        <f t="shared" si="23"/>
        <v>9.430281788277128E-3</v>
      </c>
      <c r="X194" s="29">
        <f t="shared" si="24"/>
        <v>8</v>
      </c>
      <c r="Y194" s="38" t="str">
        <f t="array" ref="Y194">X194&amp;CHOOSE(AND(X194&lt;&gt;{11,12,13})*MIN(4,MOD(X194,10))+1,"th","st","nd","rd","th")</f>
        <v>8th</v>
      </c>
      <c r="Z194" s="37">
        <v>6.3479999999999999</v>
      </c>
      <c r="AA194" s="28">
        <v>45</v>
      </c>
      <c r="AB194" s="221">
        <f t="shared" si="25"/>
        <v>1.3370807249116858E-2</v>
      </c>
      <c r="AC194" s="29">
        <f t="shared" si="26"/>
        <v>72</v>
      </c>
      <c r="AD194" s="38" t="str">
        <f t="array" ref="AD194">AC194&amp;CHOOSE(AND(AC194&lt;&gt;{11,12,13})*MIN(4,MOD(AC194,10))+1,"th","st","nd","rd","th")</f>
        <v>72nd</v>
      </c>
      <c r="AE194" s="37">
        <v>27</v>
      </c>
      <c r="AF194" s="113">
        <v>3365.5410000000002</v>
      </c>
      <c r="AG194" s="113">
        <v>3393.0790000000002</v>
      </c>
      <c r="AH194" s="113">
        <v>3419.6619999999998</v>
      </c>
      <c r="AI194" s="38">
        <v>3392.761</v>
      </c>
      <c r="AJ194" s="29">
        <f t="shared" si="27"/>
        <v>71</v>
      </c>
      <c r="AK194" s="38" t="str">
        <f t="array" ref="AK194">AJ194&amp;CHOOSE(AND(AJ194&lt;&gt;{11,12,13})*MIN(4,MOD(AJ194,10))+1,"th","st","nd","rd","th")</f>
        <v>71st</v>
      </c>
      <c r="AL194" s="38">
        <v>351.392</v>
      </c>
      <c r="AM194" s="38">
        <v>351.392</v>
      </c>
      <c r="AN194" s="38">
        <v>3744.1529999999998</v>
      </c>
      <c r="AO194" s="29">
        <f t="shared" si="28"/>
        <v>69</v>
      </c>
      <c r="AP194" s="38" t="str">
        <f t="array" ref="AP194">AO194&amp;CHOOSE(AND(AO194&lt;&gt;{11,12,13})*MIN(4,MOD(AO194,10))+1,"th","st","nd","rd","th")</f>
        <v>69th</v>
      </c>
      <c r="AQ194" s="77">
        <v>1.19</v>
      </c>
      <c r="AR194" s="36">
        <v>3563.0970000000002</v>
      </c>
      <c r="AS194" s="29">
        <f t="shared" si="29"/>
        <v>67</v>
      </c>
      <c r="AT194" s="38" t="str">
        <f t="array" ref="AT194">AS194&amp;CHOOSE(AND(AS194&lt;&gt;{11,12,13})*MIN(4,MOD(AS194,10))+1,"th","st","nd","rd","th")</f>
        <v>67th</v>
      </c>
      <c r="AU194" s="40">
        <v>1.2096791171394151E-3</v>
      </c>
    </row>
    <row r="195" spans="1:47" x14ac:dyDescent="0.25">
      <c r="A195" s="7">
        <v>115222504</v>
      </c>
      <c r="B195" s="8" t="s">
        <v>321</v>
      </c>
      <c r="C195" s="8" t="s">
        <v>197</v>
      </c>
      <c r="D195" s="27">
        <v>59815</v>
      </c>
      <c r="E195" s="29">
        <f t="shared" ref="E195:E258" si="30">ROUND(_xlfn.PERCENTRANK.EXC(D$2:D$501,D195)*100,0)</f>
        <v>67</v>
      </c>
      <c r="F195" s="38" t="str">
        <f t="array" ref="F195">E195&amp;CHOOSE(AND(E195&lt;&gt;{11,12,13})*MIN(4,MOD(E195,10))+1,"th","st","nd","rd","th")</f>
        <v>67th</v>
      </c>
      <c r="G195" s="29">
        <v>3084</v>
      </c>
      <c r="H195" s="30">
        <v>0.91769999999999996</v>
      </c>
      <c r="I195" s="31">
        <v>0.83730000000000004</v>
      </c>
      <c r="J195" s="94">
        <v>81</v>
      </c>
      <c r="K195" s="33">
        <v>88.897000000000006</v>
      </c>
      <c r="L195" s="34">
        <v>4.8399999999999999E-2</v>
      </c>
      <c r="M195" s="29">
        <f t="shared" ref="M195:M258" si="31">ROUND(_xlfn.PERCENTRANK.EXC(L$2:L$501,L195)*100,0)</f>
        <v>8</v>
      </c>
      <c r="N195" s="38" t="str">
        <f t="array" ref="N195">M195&amp;CHOOSE(AND(M195&lt;&gt;{11,12,13})*MIN(4,MOD(M195,10))+1,"th","st","nd","rd","th")</f>
        <v>8th</v>
      </c>
      <c r="O195" s="34">
        <v>0.218</v>
      </c>
      <c r="P195" s="29">
        <f t="shared" ref="P195:P258" si="32">ROUND(_xlfn.PERCENTRANK.EXC(O$2:O$501,O195)*100,0)</f>
        <v>71</v>
      </c>
      <c r="Q195" s="38" t="str">
        <f t="array" ref="Q195">P195&amp;CHOOSE(AND(P195&lt;&gt;{11,12,13})*MIN(4,MOD(P195,10))+1,"th","st","nd","rd","th")</f>
        <v>71st</v>
      </c>
      <c r="R195" s="35">
        <v>31.366</v>
      </c>
      <c r="S195" s="35">
        <v>70.638000000000005</v>
      </c>
      <c r="T195" s="35">
        <v>0</v>
      </c>
      <c r="U195" s="35">
        <v>102.004</v>
      </c>
      <c r="V195" s="36">
        <v>33.041000000000004</v>
      </c>
      <c r="W195" s="220">
        <f t="shared" ref="W195:W258" si="33">V195/AF195</f>
        <v>3.0590742691866853E-2</v>
      </c>
      <c r="X195" s="29">
        <f t="shared" ref="X195:X258" si="34">ROUNDUP(_xlfn.PERCENTRANK.EXC(W$2:W$501,W195)*100,0)</f>
        <v>64</v>
      </c>
      <c r="Y195" s="38" t="str">
        <f t="array" ref="Y195">X195&amp;CHOOSE(AND(X195&lt;&gt;{11,12,13})*MIN(4,MOD(X195,10))+1,"th","st","nd","rd","th")</f>
        <v>64th</v>
      </c>
      <c r="Z195" s="37">
        <v>6.6079999999999997</v>
      </c>
      <c r="AA195" s="28">
        <v>5</v>
      </c>
      <c r="AB195" s="221">
        <f t="shared" ref="AB195:AB258" si="35">AA195/AF195</f>
        <v>4.629209571724047E-3</v>
      </c>
      <c r="AC195" s="29">
        <f t="shared" ref="AC195:AC258" si="36">ROUNDUP(_xlfn.PERCENTRANK.EXC(AB$2:AB$501,AB195)*100,0)</f>
        <v>49</v>
      </c>
      <c r="AD195" s="38" t="str">
        <f t="array" ref="AD195">AC195&amp;CHOOSE(AND(AC195&lt;&gt;{11,12,13})*MIN(4,MOD(AC195,10))+1,"th","st","nd","rd","th")</f>
        <v>49th</v>
      </c>
      <c r="AE195" s="37">
        <v>3</v>
      </c>
      <c r="AF195" s="113">
        <v>1080.098</v>
      </c>
      <c r="AG195" s="113">
        <v>1075.5360000000001</v>
      </c>
      <c r="AH195" s="113">
        <v>1111.0640000000001</v>
      </c>
      <c r="AI195" s="38">
        <v>1088.8989999999999</v>
      </c>
      <c r="AJ195" s="29">
        <f t="shared" ref="AJ195:AJ258" si="37">ROUND(_xlfn.PERCENTRANK.EXC($AI$2:$AI$501,AI195)*100,0)</f>
        <v>19</v>
      </c>
      <c r="AK195" s="38" t="str">
        <f t="array" ref="AK195">AJ195&amp;CHOOSE(AND(AJ195&lt;&gt;{11,12,13})*MIN(4,MOD(AJ195,10))+1,"th","st","nd","rd","th")</f>
        <v>19th</v>
      </c>
      <c r="AL195" s="38">
        <v>111.61199999999999</v>
      </c>
      <c r="AM195" s="38">
        <v>200.50899999999999</v>
      </c>
      <c r="AN195" s="38">
        <v>1289.4079999999999</v>
      </c>
      <c r="AO195" s="29">
        <f t="shared" ref="AO195:AO258" si="38">ROUND(_xlfn.PERCENTRANK.EXC(AN$2:AN$501,AN195)*100,0)</f>
        <v>17</v>
      </c>
      <c r="AP195" s="38" t="str">
        <f t="array" ref="AP195">AO195&amp;CHOOSE(AND(AO195&lt;&gt;{11,12,13})*MIN(4,MOD(AO195,10))+1,"th","st","nd","rd","th")</f>
        <v>17th</v>
      </c>
      <c r="AQ195" s="77">
        <v>0.96</v>
      </c>
      <c r="AR195" s="36">
        <v>1135.9580000000001</v>
      </c>
      <c r="AS195" s="29">
        <f t="shared" ref="AS195:AS258" si="39">ROUND(_xlfn.PERCENTRANK.EXC(AR$2:AR$501,AR195)*100,0)</f>
        <v>10</v>
      </c>
      <c r="AT195" s="38" t="str">
        <f t="array" ref="AT195">AS195&amp;CHOOSE(AND(AS195&lt;&gt;{11,12,13})*MIN(4,MOD(AS195,10))+1,"th","st","nd","rd","th")</f>
        <v>10th</v>
      </c>
      <c r="AU195" s="40">
        <v>3.8566019127389903E-4</v>
      </c>
    </row>
    <row r="196" spans="1:47" x14ac:dyDescent="0.25">
      <c r="A196" s="7">
        <v>115222752</v>
      </c>
      <c r="B196" s="8" t="s">
        <v>328</v>
      </c>
      <c r="C196" s="8" t="s">
        <v>197</v>
      </c>
      <c r="D196" s="27">
        <v>32688</v>
      </c>
      <c r="E196" s="29">
        <f t="shared" si="30"/>
        <v>3</v>
      </c>
      <c r="F196" s="38" t="str">
        <f t="array" ref="F196">E196&amp;CHOOSE(AND(E196&lt;&gt;{11,12,13})*MIN(4,MOD(E196,10))+1,"th","st","nd","rd","th")</f>
        <v>3rd</v>
      </c>
      <c r="G196" s="29">
        <v>19981</v>
      </c>
      <c r="H196" s="30">
        <v>1.6794</v>
      </c>
      <c r="I196" s="31">
        <v>-3.0045000000000002</v>
      </c>
      <c r="J196" s="94">
        <v>484</v>
      </c>
      <c r="K196" s="33">
        <v>0</v>
      </c>
      <c r="L196" s="34">
        <v>0.46260000000000001</v>
      </c>
      <c r="M196" s="29">
        <f t="shared" si="31"/>
        <v>98</v>
      </c>
      <c r="N196" s="38" t="str">
        <f t="array" ref="N196">M196&amp;CHOOSE(AND(M196&lt;&gt;{11,12,13})*MIN(4,MOD(M196,10))+1,"th","st","nd","rd","th")</f>
        <v>98th</v>
      </c>
      <c r="O196" s="34">
        <v>0.28029999999999999</v>
      </c>
      <c r="P196" s="29">
        <f t="shared" si="32"/>
        <v>94</v>
      </c>
      <c r="Q196" s="38" t="str">
        <f t="array" ref="Q196">P196&amp;CHOOSE(AND(P196&lt;&gt;{11,12,13})*MIN(4,MOD(P196,10))+1,"th","st","nd","rd","th")</f>
        <v>94th</v>
      </c>
      <c r="R196" s="35">
        <v>2077.6680000000001</v>
      </c>
      <c r="S196" s="35">
        <v>629.45399999999995</v>
      </c>
      <c r="T196" s="35">
        <v>1038.8340000000001</v>
      </c>
      <c r="U196" s="35">
        <v>3745.9560000000001</v>
      </c>
      <c r="V196" s="36">
        <v>803.43899999999996</v>
      </c>
      <c r="W196" s="220">
        <f t="shared" si="33"/>
        <v>0.10733308271460164</v>
      </c>
      <c r="X196" s="29">
        <f t="shared" si="34"/>
        <v>96</v>
      </c>
      <c r="Y196" s="38" t="str">
        <f t="array" ref="Y196">X196&amp;CHOOSE(AND(X196&lt;&gt;{11,12,13})*MIN(4,MOD(X196,10))+1,"th","st","nd","rd","th")</f>
        <v>96th</v>
      </c>
      <c r="Z196" s="37">
        <v>160.68799999999999</v>
      </c>
      <c r="AA196" s="28">
        <v>1029</v>
      </c>
      <c r="AB196" s="221">
        <f t="shared" si="35"/>
        <v>0.13746624462258503</v>
      </c>
      <c r="AC196" s="29">
        <f t="shared" si="36"/>
        <v>99</v>
      </c>
      <c r="AD196" s="38" t="str">
        <f t="array" ref="AD196">AC196&amp;CHOOSE(AND(AC196&lt;&gt;{11,12,13})*MIN(4,MOD(AC196,10))+1,"th","st","nd","rd","th")</f>
        <v>99th</v>
      </c>
      <c r="AE196" s="37">
        <v>617.4</v>
      </c>
      <c r="AF196" s="113">
        <v>7485.4740000000002</v>
      </c>
      <c r="AG196" s="113">
        <v>7518.4629999999997</v>
      </c>
      <c r="AH196" s="113">
        <v>7454.3940000000002</v>
      </c>
      <c r="AI196" s="38">
        <v>7486.11</v>
      </c>
      <c r="AJ196" s="29">
        <f t="shared" si="37"/>
        <v>93</v>
      </c>
      <c r="AK196" s="38" t="str">
        <f t="array" ref="AK196">AJ196&amp;CHOOSE(AND(AJ196&lt;&gt;{11,12,13})*MIN(4,MOD(AJ196,10))+1,"th","st","nd","rd","th")</f>
        <v>93rd</v>
      </c>
      <c r="AL196" s="38">
        <v>4524.0439999999999</v>
      </c>
      <c r="AM196" s="38">
        <v>4524.0439999999999</v>
      </c>
      <c r="AN196" s="38">
        <v>12010.154</v>
      </c>
      <c r="AO196" s="29">
        <f t="shared" si="38"/>
        <v>97</v>
      </c>
      <c r="AP196" s="38" t="str">
        <f t="array" ref="AP196">AO196&amp;CHOOSE(AND(AO196&lt;&gt;{11,12,13})*MIN(4,MOD(AO196,10))+1,"th","st","nd","rd","th")</f>
        <v>97th</v>
      </c>
      <c r="AQ196" s="77">
        <v>2.2000000000000002</v>
      </c>
      <c r="AR196" s="36">
        <v>44373.675999999999</v>
      </c>
      <c r="AS196" s="29">
        <f t="shared" si="39"/>
        <v>99</v>
      </c>
      <c r="AT196" s="38" t="str">
        <f t="array" ref="AT196">AS196&amp;CHOOSE(AND(AS196&lt;&gt;{11,12,13})*MIN(4,MOD(AS196,10))+1,"th","st","nd","rd","th")</f>
        <v>99th</v>
      </c>
      <c r="AU196" s="40">
        <v>1.5064958716507143E-2</v>
      </c>
    </row>
    <row r="197" spans="1:47" x14ac:dyDescent="0.25">
      <c r="A197" s="7">
        <v>115224003</v>
      </c>
      <c r="B197" s="8" t="s">
        <v>383</v>
      </c>
      <c r="C197" s="8" t="s">
        <v>197</v>
      </c>
      <c r="D197" s="27">
        <v>71639</v>
      </c>
      <c r="E197" s="29">
        <f t="shared" si="30"/>
        <v>85</v>
      </c>
      <c r="F197" s="38" t="str">
        <f t="array" ref="F197">E197&amp;CHOOSE(AND(E197&lt;&gt;{11,12,13})*MIN(4,MOD(E197,10))+1,"th","st","nd","rd","th")</f>
        <v>85th</v>
      </c>
      <c r="G197" s="29">
        <v>10040</v>
      </c>
      <c r="H197" s="30">
        <v>0.76629999999999998</v>
      </c>
      <c r="I197" s="31">
        <v>0.46689999999999998</v>
      </c>
      <c r="J197" s="94">
        <v>275</v>
      </c>
      <c r="K197" s="33">
        <v>0</v>
      </c>
      <c r="L197" s="34">
        <v>6.6500000000000004E-2</v>
      </c>
      <c r="M197" s="29">
        <f t="shared" si="31"/>
        <v>18</v>
      </c>
      <c r="N197" s="38" t="str">
        <f t="array" ref="N197">M197&amp;CHOOSE(AND(M197&lt;&gt;{11,12,13})*MIN(4,MOD(M197,10))+1,"th","st","nd","rd","th")</f>
        <v>18th</v>
      </c>
      <c r="O197" s="34">
        <v>8.9599999999999999E-2</v>
      </c>
      <c r="P197" s="29">
        <f t="shared" si="32"/>
        <v>13</v>
      </c>
      <c r="Q197" s="38" t="str">
        <f t="array" ref="Q197">P197&amp;CHOOSE(AND(P197&lt;&gt;{11,12,13})*MIN(4,MOD(P197,10))+1,"th","st","nd","rd","th")</f>
        <v>13th</v>
      </c>
      <c r="R197" s="35">
        <v>149.67500000000001</v>
      </c>
      <c r="S197" s="35">
        <v>100.834</v>
      </c>
      <c r="T197" s="35">
        <v>0</v>
      </c>
      <c r="U197" s="35">
        <v>250.50899999999999</v>
      </c>
      <c r="V197" s="36">
        <v>94.685999999999993</v>
      </c>
      <c r="W197" s="220">
        <f t="shared" si="33"/>
        <v>2.5241172813769908E-2</v>
      </c>
      <c r="X197" s="29">
        <f t="shared" si="34"/>
        <v>48</v>
      </c>
      <c r="Y197" s="38" t="str">
        <f t="array" ref="Y197">X197&amp;CHOOSE(AND(X197&lt;&gt;{11,12,13})*MIN(4,MOD(X197,10))+1,"th","st","nd","rd","th")</f>
        <v>48th</v>
      </c>
      <c r="Z197" s="37">
        <v>18.937000000000001</v>
      </c>
      <c r="AA197" s="28">
        <v>72</v>
      </c>
      <c r="AB197" s="221">
        <f t="shared" si="35"/>
        <v>1.9193591899451169E-2</v>
      </c>
      <c r="AC197" s="29">
        <f t="shared" si="36"/>
        <v>79</v>
      </c>
      <c r="AD197" s="38" t="str">
        <f t="array" ref="AD197">AC197&amp;CHOOSE(AND(AC197&lt;&gt;{11,12,13})*MIN(4,MOD(AC197,10))+1,"th","st","nd","rd","th")</f>
        <v>79th</v>
      </c>
      <c r="AE197" s="37">
        <v>43.2</v>
      </c>
      <c r="AF197" s="113">
        <v>3751.252</v>
      </c>
      <c r="AG197" s="113">
        <v>3697.444</v>
      </c>
      <c r="AH197" s="113">
        <v>3755.2280000000001</v>
      </c>
      <c r="AI197" s="38">
        <v>3734.6410000000001</v>
      </c>
      <c r="AJ197" s="29">
        <f t="shared" si="37"/>
        <v>74</v>
      </c>
      <c r="AK197" s="38" t="str">
        <f t="array" ref="AK197">AJ197&amp;CHOOSE(AND(AJ197&lt;&gt;{11,12,13})*MIN(4,MOD(AJ197,10))+1,"th","st","nd","rd","th")</f>
        <v>74th</v>
      </c>
      <c r="AL197" s="38">
        <v>312.64600000000002</v>
      </c>
      <c r="AM197" s="38">
        <v>312.64600000000002</v>
      </c>
      <c r="AN197" s="38">
        <v>4047.2869999999998</v>
      </c>
      <c r="AO197" s="29">
        <f t="shared" si="38"/>
        <v>73</v>
      </c>
      <c r="AP197" s="38" t="str">
        <f t="array" ref="AP197">AO197&amp;CHOOSE(AND(AO197&lt;&gt;{11,12,13})*MIN(4,MOD(AO197,10))+1,"th","st","nd","rd","th")</f>
        <v>73rd</v>
      </c>
      <c r="AQ197" s="77">
        <v>0.93</v>
      </c>
      <c r="AR197" s="36">
        <v>2884.3359999999998</v>
      </c>
      <c r="AS197" s="29">
        <f t="shared" si="39"/>
        <v>57</v>
      </c>
      <c r="AT197" s="38" t="str">
        <f t="array" ref="AT197">AS197&amp;CHOOSE(AND(AS197&lt;&gt;{11,12,13})*MIN(4,MOD(AS197,10))+1,"th","st","nd","rd","th")</f>
        <v>57th</v>
      </c>
      <c r="AU197" s="40">
        <v>9.7923829354447313E-4</v>
      </c>
    </row>
    <row r="198" spans="1:47" x14ac:dyDescent="0.25">
      <c r="A198" s="7">
        <v>115226003</v>
      </c>
      <c r="B198" s="8" t="s">
        <v>400</v>
      </c>
      <c r="C198" s="8" t="s">
        <v>197</v>
      </c>
      <c r="D198" s="27">
        <v>52768</v>
      </c>
      <c r="E198" s="29">
        <f t="shared" si="30"/>
        <v>50</v>
      </c>
      <c r="F198" s="38" t="str">
        <f t="array" ref="F198">E198&amp;CHOOSE(AND(E198&lt;&gt;{11,12,13})*MIN(4,MOD(E198,10))+1,"th","st","nd","rd","th")</f>
        <v>50th</v>
      </c>
      <c r="G198" s="29">
        <v>7696</v>
      </c>
      <c r="H198" s="30">
        <v>1.0403</v>
      </c>
      <c r="I198" s="31">
        <v>2.9399999999999999E-2</v>
      </c>
      <c r="J198" s="94">
        <v>352</v>
      </c>
      <c r="K198" s="33">
        <v>0</v>
      </c>
      <c r="L198" s="34">
        <v>0.19450000000000001</v>
      </c>
      <c r="M198" s="29">
        <f t="shared" si="31"/>
        <v>69</v>
      </c>
      <c r="N198" s="38" t="str">
        <f t="array" ref="N198">M198&amp;CHOOSE(AND(M198&lt;&gt;{11,12,13})*MIN(4,MOD(M198,10))+1,"th","st","nd","rd","th")</f>
        <v>69th</v>
      </c>
      <c r="O198" s="34">
        <v>0.1419</v>
      </c>
      <c r="P198" s="29">
        <f t="shared" si="32"/>
        <v>36</v>
      </c>
      <c r="Q198" s="38" t="str">
        <f t="array" ref="Q198">P198&amp;CHOOSE(AND(P198&lt;&gt;{11,12,13})*MIN(4,MOD(P198,10))+1,"th","st","nd","rd","th")</f>
        <v>36th</v>
      </c>
      <c r="R198" s="35">
        <v>286.55799999999999</v>
      </c>
      <c r="S198" s="35">
        <v>104.53100000000001</v>
      </c>
      <c r="T198" s="35">
        <v>0</v>
      </c>
      <c r="U198" s="35">
        <v>391.089</v>
      </c>
      <c r="V198" s="36">
        <v>51.852999999999994</v>
      </c>
      <c r="W198" s="220">
        <f t="shared" si="33"/>
        <v>2.1117032497578909E-2</v>
      </c>
      <c r="X198" s="29">
        <f t="shared" si="34"/>
        <v>37</v>
      </c>
      <c r="Y198" s="38" t="str">
        <f t="array" ref="Y198">X198&amp;CHOOSE(AND(X198&lt;&gt;{11,12,13})*MIN(4,MOD(X198,10))+1,"th","st","nd","rd","th")</f>
        <v>37th</v>
      </c>
      <c r="Z198" s="37">
        <v>10.371</v>
      </c>
      <c r="AA198" s="28">
        <v>54</v>
      </c>
      <c r="AB198" s="221">
        <f t="shared" si="35"/>
        <v>2.1991394034467846E-2</v>
      </c>
      <c r="AC198" s="29">
        <f t="shared" si="36"/>
        <v>82</v>
      </c>
      <c r="AD198" s="38" t="str">
        <f t="array" ref="AD198">AC198&amp;CHOOSE(AND(AC198&lt;&gt;{11,12,13})*MIN(4,MOD(AC198,10))+1,"th","st","nd","rd","th")</f>
        <v>82nd</v>
      </c>
      <c r="AE198" s="37">
        <v>32.4</v>
      </c>
      <c r="AF198" s="113">
        <v>2455.5059999999999</v>
      </c>
      <c r="AG198" s="113">
        <v>2458.3629999999998</v>
      </c>
      <c r="AH198" s="113">
        <v>2443.4580000000001</v>
      </c>
      <c r="AI198" s="38">
        <v>2452.442</v>
      </c>
      <c r="AJ198" s="29">
        <f t="shared" si="37"/>
        <v>57</v>
      </c>
      <c r="AK198" s="38" t="str">
        <f t="array" ref="AK198">AJ198&amp;CHOOSE(AND(AJ198&lt;&gt;{11,12,13})*MIN(4,MOD(AJ198,10))+1,"th","st","nd","rd","th")</f>
        <v>57th</v>
      </c>
      <c r="AL198" s="38">
        <v>433.86</v>
      </c>
      <c r="AM198" s="38">
        <v>433.86</v>
      </c>
      <c r="AN198" s="38">
        <v>2886.3020000000001</v>
      </c>
      <c r="AO198" s="29">
        <f t="shared" si="38"/>
        <v>58</v>
      </c>
      <c r="AP198" s="38" t="str">
        <f t="array" ref="AP198">AO198&amp;CHOOSE(AND(AO198&lt;&gt;{11,12,13})*MIN(4,MOD(AO198,10))+1,"th","st","nd","rd","th")</f>
        <v>58th</v>
      </c>
      <c r="AQ198" s="77">
        <v>1.31</v>
      </c>
      <c r="AR198" s="36">
        <v>3933.4319999999998</v>
      </c>
      <c r="AS198" s="29">
        <f t="shared" si="39"/>
        <v>72</v>
      </c>
      <c r="AT198" s="38" t="str">
        <f t="array" ref="AT198">AS198&amp;CHOOSE(AND(AS198&lt;&gt;{11,12,13})*MIN(4,MOD(AS198,10))+1,"th","st","nd","rd","th")</f>
        <v>72nd</v>
      </c>
      <c r="AU198" s="40">
        <v>1.3354086484560828E-3</v>
      </c>
    </row>
    <row r="199" spans="1:47" x14ac:dyDescent="0.25">
      <c r="A199" s="7">
        <v>115226103</v>
      </c>
      <c r="B199" s="8" t="s">
        <v>408</v>
      </c>
      <c r="C199" s="8" t="s">
        <v>197</v>
      </c>
      <c r="D199" s="27">
        <v>51199</v>
      </c>
      <c r="E199" s="29">
        <f t="shared" si="30"/>
        <v>45</v>
      </c>
      <c r="F199" s="38" t="str">
        <f t="array" ref="F199">E199&amp;CHOOSE(AND(E199&lt;&gt;{11,12,13})*MIN(4,MOD(E199,10))+1,"th","st","nd","rd","th")</f>
        <v>45th</v>
      </c>
      <c r="G199" s="29">
        <v>2959</v>
      </c>
      <c r="H199" s="30">
        <v>1.0722</v>
      </c>
      <c r="I199" s="31">
        <v>0.79169999999999996</v>
      </c>
      <c r="J199" s="94">
        <v>122</v>
      </c>
      <c r="K199" s="33">
        <v>30.145</v>
      </c>
      <c r="L199" s="34">
        <v>0.14130000000000001</v>
      </c>
      <c r="M199" s="29">
        <f t="shared" si="31"/>
        <v>49</v>
      </c>
      <c r="N199" s="38" t="str">
        <f t="array" ref="N199">M199&amp;CHOOSE(AND(M199&lt;&gt;{11,12,13})*MIN(4,MOD(M199,10))+1,"th","st","nd","rd","th")</f>
        <v>49th</v>
      </c>
      <c r="O199" s="34">
        <v>0.18959999999999999</v>
      </c>
      <c r="P199" s="29">
        <f t="shared" si="32"/>
        <v>58</v>
      </c>
      <c r="Q199" s="38" t="str">
        <f t="array" ref="Q199">P199&amp;CHOOSE(AND(P199&lt;&gt;{11,12,13})*MIN(4,MOD(P199,10))+1,"th","st","nd","rd","th")</f>
        <v>58th</v>
      </c>
      <c r="R199" s="35">
        <v>70.7</v>
      </c>
      <c r="S199" s="35">
        <v>47.433999999999997</v>
      </c>
      <c r="T199" s="35">
        <v>0</v>
      </c>
      <c r="U199" s="35">
        <v>118.134</v>
      </c>
      <c r="V199" s="36">
        <v>28.359000000000002</v>
      </c>
      <c r="W199" s="220">
        <f t="shared" si="33"/>
        <v>3.4006696053837042E-2</v>
      </c>
      <c r="X199" s="29">
        <f t="shared" si="34"/>
        <v>70</v>
      </c>
      <c r="Y199" s="38" t="str">
        <f t="array" ref="Y199">X199&amp;CHOOSE(AND(X199&lt;&gt;{11,12,13})*MIN(4,MOD(X199,10))+1,"th","st","nd","rd","th")</f>
        <v>70th</v>
      </c>
      <c r="Z199" s="37">
        <v>5.6719999999999997</v>
      </c>
      <c r="AA199" s="28">
        <v>0</v>
      </c>
      <c r="AB199" s="221">
        <f t="shared" si="35"/>
        <v>0</v>
      </c>
      <c r="AC199" s="29">
        <f t="shared" si="36"/>
        <v>1</v>
      </c>
      <c r="AD199" s="38" t="str">
        <f t="array" ref="AD199">AC199&amp;CHOOSE(AND(AC199&lt;&gt;{11,12,13})*MIN(4,MOD(AC199,10))+1,"th","st","nd","rd","th")</f>
        <v>1st</v>
      </c>
      <c r="AE199" s="37">
        <v>0</v>
      </c>
      <c r="AF199" s="113">
        <v>833.92399999999998</v>
      </c>
      <c r="AG199" s="113">
        <v>819.27</v>
      </c>
      <c r="AH199" s="113">
        <v>810.92499999999995</v>
      </c>
      <c r="AI199" s="38">
        <v>821.37300000000005</v>
      </c>
      <c r="AJ199" s="29">
        <f t="shared" si="37"/>
        <v>11</v>
      </c>
      <c r="AK199" s="38" t="str">
        <f t="array" ref="AK199">AJ199&amp;CHOOSE(AND(AJ199&lt;&gt;{11,12,13})*MIN(4,MOD(AJ199,10))+1,"th","st","nd","rd","th")</f>
        <v>11th</v>
      </c>
      <c r="AL199" s="38">
        <v>123.806</v>
      </c>
      <c r="AM199" s="38">
        <v>153.95099999999999</v>
      </c>
      <c r="AN199" s="38">
        <v>975.32399999999996</v>
      </c>
      <c r="AO199" s="29">
        <f t="shared" si="38"/>
        <v>8</v>
      </c>
      <c r="AP199" s="38" t="str">
        <f t="array" ref="AP199">AO199&amp;CHOOSE(AND(AO199&lt;&gt;{11,12,13})*MIN(4,MOD(AO199,10))+1,"th","st","nd","rd","th")</f>
        <v>8th</v>
      </c>
      <c r="AQ199" s="77">
        <v>0.86</v>
      </c>
      <c r="AR199" s="36">
        <v>899.33799999999997</v>
      </c>
      <c r="AS199" s="29">
        <f t="shared" si="39"/>
        <v>4</v>
      </c>
      <c r="AT199" s="38" t="str">
        <f t="array" ref="AT199">AS199&amp;CHOOSE(AND(AS199&lt;&gt;{11,12,13})*MIN(4,MOD(AS199,10))+1,"th","st","nd","rd","th")</f>
        <v>4th</v>
      </c>
      <c r="AU199" s="40">
        <v>3.0532719088195671E-4</v>
      </c>
    </row>
    <row r="200" spans="1:47" x14ac:dyDescent="0.25">
      <c r="A200" s="7">
        <v>115228003</v>
      </c>
      <c r="B200" s="8" t="s">
        <v>575</v>
      </c>
      <c r="C200" s="8" t="s">
        <v>197</v>
      </c>
      <c r="D200" s="27">
        <v>42298</v>
      </c>
      <c r="E200" s="29">
        <f t="shared" si="30"/>
        <v>17</v>
      </c>
      <c r="F200" s="38" t="str">
        <f t="array" ref="F200">E200&amp;CHOOSE(AND(E200&lt;&gt;{11,12,13})*MIN(4,MOD(E200,10))+1,"th","st","nd","rd","th")</f>
        <v>17th</v>
      </c>
      <c r="G200" s="29">
        <v>3194</v>
      </c>
      <c r="H200" s="30">
        <v>1.2978000000000001</v>
      </c>
      <c r="I200" s="31">
        <v>-2.0949</v>
      </c>
      <c r="J200" s="94">
        <v>470</v>
      </c>
      <c r="K200" s="33">
        <v>0</v>
      </c>
      <c r="L200" s="34">
        <v>0.34960000000000002</v>
      </c>
      <c r="M200" s="29">
        <f t="shared" si="31"/>
        <v>94</v>
      </c>
      <c r="N200" s="38" t="str">
        <f t="array" ref="N200">M200&amp;CHOOSE(AND(M200&lt;&gt;{11,12,13})*MIN(4,MOD(M200,10))+1,"th","st","nd","rd","th")</f>
        <v>94th</v>
      </c>
      <c r="O200" s="34">
        <v>0.1158</v>
      </c>
      <c r="P200" s="29">
        <f t="shared" si="32"/>
        <v>22</v>
      </c>
      <c r="Q200" s="38" t="str">
        <f t="array" ref="Q200">P200&amp;CHOOSE(AND(P200&lt;&gt;{11,12,13})*MIN(4,MOD(P200,10))+1,"th","st","nd","rd","th")</f>
        <v>22nd</v>
      </c>
      <c r="R200" s="35">
        <v>328.82400000000001</v>
      </c>
      <c r="S200" s="35">
        <v>54.459000000000003</v>
      </c>
      <c r="T200" s="35">
        <v>164.41200000000001</v>
      </c>
      <c r="U200" s="35">
        <v>547.69500000000005</v>
      </c>
      <c r="V200" s="36">
        <v>135.173</v>
      </c>
      <c r="W200" s="220">
        <f t="shared" si="33"/>
        <v>8.6228112534853768E-2</v>
      </c>
      <c r="X200" s="29">
        <f t="shared" si="34"/>
        <v>94</v>
      </c>
      <c r="Y200" s="38" t="str">
        <f t="array" ref="Y200">X200&amp;CHOOSE(AND(X200&lt;&gt;{11,12,13})*MIN(4,MOD(X200,10))+1,"th","st","nd","rd","th")</f>
        <v>94th</v>
      </c>
      <c r="Z200" s="37">
        <v>27.035</v>
      </c>
      <c r="AA200" s="28">
        <v>44</v>
      </c>
      <c r="AB200" s="221">
        <f t="shared" si="35"/>
        <v>2.8068008785286747E-2</v>
      </c>
      <c r="AC200" s="29">
        <f t="shared" si="36"/>
        <v>86</v>
      </c>
      <c r="AD200" s="38" t="str">
        <f t="array" ref="AD200">AC200&amp;CHOOSE(AND(AC200&lt;&gt;{11,12,13})*MIN(4,MOD(AC200,10))+1,"th","st","nd","rd","th")</f>
        <v>86th</v>
      </c>
      <c r="AE200" s="37">
        <v>26.4</v>
      </c>
      <c r="AF200" s="113">
        <v>1567.6210000000001</v>
      </c>
      <c r="AG200" s="113">
        <v>1431.558</v>
      </c>
      <c r="AH200" s="113">
        <v>1421.7249999999999</v>
      </c>
      <c r="AI200" s="38">
        <v>1473.635</v>
      </c>
      <c r="AJ200" s="29">
        <f t="shared" si="37"/>
        <v>31</v>
      </c>
      <c r="AK200" s="38" t="str">
        <f t="array" ref="AK200">AJ200&amp;CHOOSE(AND(AJ200&lt;&gt;{11,12,13})*MIN(4,MOD(AJ200,10))+1,"th","st","nd","rd","th")</f>
        <v>31st</v>
      </c>
      <c r="AL200" s="38">
        <v>601.13</v>
      </c>
      <c r="AM200" s="38">
        <v>601.13</v>
      </c>
      <c r="AN200" s="38">
        <v>2074.7649999999999</v>
      </c>
      <c r="AO200" s="29">
        <f t="shared" si="38"/>
        <v>40</v>
      </c>
      <c r="AP200" s="38" t="str">
        <f t="array" ref="AP200">AO200&amp;CHOOSE(AND(AO200&lt;&gt;{11,12,13})*MIN(4,MOD(AO200,10))+1,"th","st","nd","rd","th")</f>
        <v>40th</v>
      </c>
      <c r="AQ200" s="77">
        <v>1.64</v>
      </c>
      <c r="AR200" s="36">
        <v>4415.9129999999996</v>
      </c>
      <c r="AS200" s="29">
        <f t="shared" si="39"/>
        <v>75</v>
      </c>
      <c r="AT200" s="38" t="str">
        <f t="array" ref="AT200">AS200&amp;CHOOSE(AND(AS200&lt;&gt;{11,12,13})*MIN(4,MOD(AS200,10))+1,"th","st","nd","rd","th")</f>
        <v>75th</v>
      </c>
      <c r="AU200" s="40">
        <v>1.499211988672906E-3</v>
      </c>
    </row>
    <row r="201" spans="1:47" x14ac:dyDescent="0.25">
      <c r="A201" s="7">
        <v>115228303</v>
      </c>
      <c r="B201" s="8" t="s">
        <v>581</v>
      </c>
      <c r="C201" s="8" t="s">
        <v>197</v>
      </c>
      <c r="D201" s="27">
        <v>62734</v>
      </c>
      <c r="E201" s="29">
        <f t="shared" si="30"/>
        <v>73</v>
      </c>
      <c r="F201" s="38" t="str">
        <f t="array" ref="F201">E201&amp;CHOOSE(AND(E201&lt;&gt;{11,12,13})*MIN(4,MOD(E201,10))+1,"th","st","nd","rd","th")</f>
        <v>73rd</v>
      </c>
      <c r="G201" s="29">
        <v>10854</v>
      </c>
      <c r="H201" s="30">
        <v>0.875</v>
      </c>
      <c r="I201" s="31">
        <v>-0.26569999999999999</v>
      </c>
      <c r="J201" s="94">
        <v>388</v>
      </c>
      <c r="K201" s="33">
        <v>0</v>
      </c>
      <c r="L201" s="34">
        <v>5.16E-2</v>
      </c>
      <c r="M201" s="29">
        <f t="shared" si="31"/>
        <v>10</v>
      </c>
      <c r="N201" s="38" t="str">
        <f t="array" ref="N201">M201&amp;CHOOSE(AND(M201&lt;&gt;{11,12,13})*MIN(4,MOD(M201,10))+1,"th","st","nd","rd","th")</f>
        <v>10th</v>
      </c>
      <c r="O201" s="34">
        <v>0.1235</v>
      </c>
      <c r="P201" s="29">
        <f t="shared" si="32"/>
        <v>26</v>
      </c>
      <c r="Q201" s="38" t="str">
        <f t="array" ref="Q201">P201&amp;CHOOSE(AND(P201&lt;&gt;{11,12,13})*MIN(4,MOD(P201,10))+1,"th","st","nd","rd","th")</f>
        <v>26th</v>
      </c>
      <c r="R201" s="35">
        <v>92.617999999999995</v>
      </c>
      <c r="S201" s="35">
        <v>110.836</v>
      </c>
      <c r="T201" s="35">
        <v>0</v>
      </c>
      <c r="U201" s="35">
        <v>203.45400000000001</v>
      </c>
      <c r="V201" s="36">
        <v>114.03700000000001</v>
      </c>
      <c r="W201" s="220">
        <f t="shared" si="33"/>
        <v>3.8120047881965137E-2</v>
      </c>
      <c r="X201" s="29">
        <f t="shared" si="34"/>
        <v>77</v>
      </c>
      <c r="Y201" s="38" t="str">
        <f t="array" ref="Y201">X201&amp;CHOOSE(AND(X201&lt;&gt;{11,12,13})*MIN(4,MOD(X201,10))+1,"th","st","nd","rd","th")</f>
        <v>77th</v>
      </c>
      <c r="Z201" s="37">
        <v>22.806999999999999</v>
      </c>
      <c r="AA201" s="28">
        <v>133</v>
      </c>
      <c r="AB201" s="221">
        <f t="shared" si="35"/>
        <v>4.4458959533321317E-2</v>
      </c>
      <c r="AC201" s="29">
        <f t="shared" si="36"/>
        <v>92</v>
      </c>
      <c r="AD201" s="38" t="str">
        <f t="array" ref="AD201">AC201&amp;CHOOSE(AND(AC201&lt;&gt;{11,12,13})*MIN(4,MOD(AC201,10))+1,"th","st","nd","rd","th")</f>
        <v>92nd</v>
      </c>
      <c r="AE201" s="37">
        <v>79.8</v>
      </c>
      <c r="AF201" s="113">
        <v>2991.5230000000001</v>
      </c>
      <c r="AG201" s="113">
        <v>2863.07</v>
      </c>
      <c r="AH201" s="113">
        <v>2871.2530000000002</v>
      </c>
      <c r="AI201" s="38">
        <v>2908.6149999999998</v>
      </c>
      <c r="AJ201" s="29">
        <f t="shared" si="37"/>
        <v>63</v>
      </c>
      <c r="AK201" s="38" t="str">
        <f t="array" ref="AK201">AJ201&amp;CHOOSE(AND(AJ201&lt;&gt;{11,12,13})*MIN(4,MOD(AJ201,10))+1,"th","st","nd","rd","th")</f>
        <v>63rd</v>
      </c>
      <c r="AL201" s="38">
        <v>306.06099999999998</v>
      </c>
      <c r="AM201" s="38">
        <v>306.06099999999998</v>
      </c>
      <c r="AN201" s="38">
        <v>3214.6759999999999</v>
      </c>
      <c r="AO201" s="29">
        <f t="shared" si="38"/>
        <v>62</v>
      </c>
      <c r="AP201" s="38" t="str">
        <f t="array" ref="AP201">AO201&amp;CHOOSE(AND(AO201&lt;&gt;{11,12,13})*MIN(4,MOD(AO201,10))+1,"th","st","nd","rd","th")</f>
        <v>62nd</v>
      </c>
      <c r="AQ201" s="77">
        <v>0.95</v>
      </c>
      <c r="AR201" s="36">
        <v>2672.1990000000001</v>
      </c>
      <c r="AS201" s="29">
        <f t="shared" si="39"/>
        <v>53</v>
      </c>
      <c r="AT201" s="38" t="str">
        <f t="array" ref="AT201">AS201&amp;CHOOSE(AND(AS201&lt;&gt;{11,12,13})*MIN(4,MOD(AS201,10))+1,"th","st","nd","rd","th")</f>
        <v>53rd</v>
      </c>
      <c r="AU201" s="40">
        <v>9.0721732446263123E-4</v>
      </c>
    </row>
    <row r="202" spans="1:47" x14ac:dyDescent="0.25">
      <c r="A202" s="7">
        <v>115229003</v>
      </c>
      <c r="B202" s="8" t="s">
        <v>605</v>
      </c>
      <c r="C202" s="8" t="s">
        <v>197</v>
      </c>
      <c r="D202" s="27">
        <v>48399</v>
      </c>
      <c r="E202" s="29">
        <f t="shared" si="30"/>
        <v>36</v>
      </c>
      <c r="F202" s="38" t="str">
        <f t="array" ref="F202">E202&amp;CHOOSE(AND(E202&lt;&gt;{11,12,13})*MIN(4,MOD(E202,10))+1,"th","st","nd","rd","th")</f>
        <v>36th</v>
      </c>
      <c r="G202" s="29">
        <v>3546</v>
      </c>
      <c r="H202" s="30">
        <v>1.1342000000000001</v>
      </c>
      <c r="I202" s="31">
        <v>0.81779999999999997</v>
      </c>
      <c r="J202" s="94">
        <v>98</v>
      </c>
      <c r="K202" s="33">
        <v>84.194000000000003</v>
      </c>
      <c r="L202" s="34">
        <v>0.20150000000000001</v>
      </c>
      <c r="M202" s="29">
        <f t="shared" si="31"/>
        <v>72</v>
      </c>
      <c r="N202" s="38" t="str">
        <f t="array" ref="N202">M202&amp;CHOOSE(AND(M202&lt;&gt;{11,12,13})*MIN(4,MOD(M202,10))+1,"th","st","nd","rd","th")</f>
        <v>72nd</v>
      </c>
      <c r="O202" s="34">
        <v>0.28399999999999997</v>
      </c>
      <c r="P202" s="29">
        <f t="shared" si="32"/>
        <v>95</v>
      </c>
      <c r="Q202" s="38" t="str">
        <f t="array" ref="Q202">P202&amp;CHOOSE(AND(P202&lt;&gt;{11,12,13})*MIN(4,MOD(P202,10))+1,"th","st","nd","rd","th")</f>
        <v>95th</v>
      </c>
      <c r="R202" s="35">
        <v>147.672</v>
      </c>
      <c r="S202" s="35">
        <v>104.066</v>
      </c>
      <c r="T202" s="35">
        <v>0</v>
      </c>
      <c r="U202" s="35">
        <v>251.738</v>
      </c>
      <c r="V202" s="36">
        <v>42.960999999999999</v>
      </c>
      <c r="W202" s="220">
        <f t="shared" si="33"/>
        <v>3.5172534623181241E-2</v>
      </c>
      <c r="X202" s="29">
        <f t="shared" si="34"/>
        <v>72</v>
      </c>
      <c r="Y202" s="38" t="str">
        <f t="array" ref="Y202">X202&amp;CHOOSE(AND(X202&lt;&gt;{11,12,13})*MIN(4,MOD(X202,10))+1,"th","st","nd","rd","th")</f>
        <v>72nd</v>
      </c>
      <c r="Z202" s="37">
        <v>8.5920000000000005</v>
      </c>
      <c r="AA202" s="28">
        <v>2</v>
      </c>
      <c r="AB202" s="221">
        <f t="shared" si="35"/>
        <v>1.6374169420256158E-3</v>
      </c>
      <c r="AC202" s="29">
        <f t="shared" si="36"/>
        <v>26</v>
      </c>
      <c r="AD202" s="38" t="str">
        <f t="array" ref="AD202">AC202&amp;CHOOSE(AND(AC202&lt;&gt;{11,12,13})*MIN(4,MOD(AC202,10))+1,"th","st","nd","rd","th")</f>
        <v>26th</v>
      </c>
      <c r="AE202" s="37">
        <v>1.2</v>
      </c>
      <c r="AF202" s="113">
        <v>1221.4359999999999</v>
      </c>
      <c r="AG202" s="113">
        <v>1258.4459999999999</v>
      </c>
      <c r="AH202" s="113">
        <v>1244.1179999999999</v>
      </c>
      <c r="AI202" s="38">
        <v>1241.3330000000001</v>
      </c>
      <c r="AJ202" s="29">
        <f t="shared" si="37"/>
        <v>26</v>
      </c>
      <c r="AK202" s="38" t="str">
        <f t="array" ref="AK202">AJ202&amp;CHOOSE(AND(AJ202&lt;&gt;{11,12,13})*MIN(4,MOD(AJ202,10))+1,"th","st","nd","rd","th")</f>
        <v>26th</v>
      </c>
      <c r="AL202" s="38">
        <v>261.52999999999997</v>
      </c>
      <c r="AM202" s="38">
        <v>345.72399999999999</v>
      </c>
      <c r="AN202" s="38">
        <v>1587.057</v>
      </c>
      <c r="AO202" s="29">
        <f t="shared" si="38"/>
        <v>27</v>
      </c>
      <c r="AP202" s="38" t="str">
        <f t="array" ref="AP202">AO202&amp;CHOOSE(AND(AO202&lt;&gt;{11,12,13})*MIN(4,MOD(AO202,10))+1,"th","st","nd","rd","th")</f>
        <v>27th</v>
      </c>
      <c r="AQ202" s="77">
        <v>1.23</v>
      </c>
      <c r="AR202" s="36">
        <v>2214.049</v>
      </c>
      <c r="AS202" s="29">
        <f t="shared" si="39"/>
        <v>42</v>
      </c>
      <c r="AT202" s="38" t="str">
        <f t="array" ref="AT202">AS202&amp;CHOOSE(AND(AS202&lt;&gt;{11,12,13})*MIN(4,MOD(AS202,10))+1,"th","st","nd","rd","th")</f>
        <v>42nd</v>
      </c>
      <c r="AU202" s="40">
        <v>7.5167441122804253E-4</v>
      </c>
    </row>
    <row r="203" spans="1:47" x14ac:dyDescent="0.25">
      <c r="A203" s="7">
        <v>125231232</v>
      </c>
      <c r="B203" s="8" t="s">
        <v>210</v>
      </c>
      <c r="C203" s="8" t="s">
        <v>211</v>
      </c>
      <c r="D203" s="27">
        <v>29238</v>
      </c>
      <c r="E203" s="29">
        <f t="shared" si="30"/>
        <v>1</v>
      </c>
      <c r="F203" s="38" t="str">
        <f t="array" ref="F203">E203&amp;CHOOSE(AND(E203&lt;&gt;{11,12,13})*MIN(4,MOD(E203,10))+1,"th","st","nd","rd","th")</f>
        <v>1st</v>
      </c>
      <c r="G203" s="29">
        <v>14312</v>
      </c>
      <c r="H203" s="30">
        <v>1.8774999999999999</v>
      </c>
      <c r="I203" s="31">
        <v>-4.3129</v>
      </c>
      <c r="J203" s="94">
        <v>490</v>
      </c>
      <c r="K203" s="33">
        <v>0</v>
      </c>
      <c r="L203" s="34">
        <v>0.47310000000000002</v>
      </c>
      <c r="M203" s="29">
        <f t="shared" si="31"/>
        <v>98</v>
      </c>
      <c r="N203" s="38" t="str">
        <f t="array" ref="N203">M203&amp;CHOOSE(AND(M203&lt;&gt;{11,12,13})*MIN(4,MOD(M203,10))+1,"th","st","nd","rd","th")</f>
        <v>98th</v>
      </c>
      <c r="O203" s="34">
        <v>0.247</v>
      </c>
      <c r="P203" s="29">
        <f t="shared" si="32"/>
        <v>83</v>
      </c>
      <c r="Q203" s="38" t="str">
        <f t="array" ref="Q203">P203&amp;CHOOSE(AND(P203&lt;&gt;{11,12,13})*MIN(4,MOD(P203,10))+1,"th","st","nd","rd","th")</f>
        <v>83rd</v>
      </c>
      <c r="R203" s="35">
        <v>2039.049</v>
      </c>
      <c r="S203" s="35">
        <v>532.28200000000004</v>
      </c>
      <c r="T203" s="35">
        <v>1019.524</v>
      </c>
      <c r="U203" s="35">
        <v>3590.855</v>
      </c>
      <c r="V203" s="36">
        <v>3840.8230000000003</v>
      </c>
      <c r="W203" s="220">
        <f t="shared" si="33"/>
        <v>0.53468856192635972</v>
      </c>
      <c r="X203" s="29">
        <f t="shared" si="34"/>
        <v>100</v>
      </c>
      <c r="Y203" s="38" t="str">
        <f t="array" ref="Y203">X203&amp;CHOOSE(AND(X203&lt;&gt;{11,12,13})*MIN(4,MOD(X203,10))+1,"th","st","nd","rd","th")</f>
        <v>100th</v>
      </c>
      <c r="Z203" s="37">
        <v>768.16499999999996</v>
      </c>
      <c r="AA203" s="28">
        <v>312</v>
      </c>
      <c r="AB203" s="221">
        <f t="shared" si="35"/>
        <v>4.3434136725650781E-2</v>
      </c>
      <c r="AC203" s="29">
        <f t="shared" si="36"/>
        <v>92</v>
      </c>
      <c r="AD203" s="38" t="str">
        <f t="array" ref="AD203">AC203&amp;CHOOSE(AND(AC203&lt;&gt;{11,12,13})*MIN(4,MOD(AC203,10))+1,"th","st","nd","rd","th")</f>
        <v>92nd</v>
      </c>
      <c r="AE203" s="37">
        <v>187.2</v>
      </c>
      <c r="AF203" s="113">
        <v>7183.29</v>
      </c>
      <c r="AG203" s="113">
        <v>7065.415</v>
      </c>
      <c r="AH203" s="113">
        <v>7171.5619999999999</v>
      </c>
      <c r="AI203" s="38">
        <v>7140.0889999999999</v>
      </c>
      <c r="AJ203" s="29">
        <f t="shared" si="37"/>
        <v>92</v>
      </c>
      <c r="AK203" s="38" t="str">
        <f t="array" ref="AK203">AJ203&amp;CHOOSE(AND(AJ203&lt;&gt;{11,12,13})*MIN(4,MOD(AJ203,10))+1,"th","st","nd","rd","th")</f>
        <v>92nd</v>
      </c>
      <c r="AL203" s="38">
        <v>4546.22</v>
      </c>
      <c r="AM203" s="38">
        <v>4546.22</v>
      </c>
      <c r="AN203" s="38">
        <v>11686.308999999999</v>
      </c>
      <c r="AO203" s="29">
        <f t="shared" si="38"/>
        <v>96</v>
      </c>
      <c r="AP203" s="38" t="str">
        <f t="array" ref="AP203">AO203&amp;CHOOSE(AND(AO203&lt;&gt;{11,12,13})*MIN(4,MOD(AO203,10))+1,"th","st","nd","rd","th")</f>
        <v>96th</v>
      </c>
      <c r="AQ203" s="77">
        <v>1.84</v>
      </c>
      <c r="AR203" s="36">
        <v>40371.523000000001</v>
      </c>
      <c r="AS203" s="29">
        <f t="shared" si="39"/>
        <v>98</v>
      </c>
      <c r="AT203" s="38" t="str">
        <f t="array" ref="AT203">AS203&amp;CHOOSE(AND(AS203&lt;&gt;{11,12,13})*MIN(4,MOD(AS203,10))+1,"th","st","nd","rd","th")</f>
        <v>98th</v>
      </c>
      <c r="AU203" s="40">
        <v>1.3706219140319107E-2</v>
      </c>
    </row>
    <row r="204" spans="1:47" x14ac:dyDescent="0.25">
      <c r="A204" s="7">
        <v>125231303</v>
      </c>
      <c r="B204" s="8" t="s">
        <v>213</v>
      </c>
      <c r="C204" s="8" t="s">
        <v>211</v>
      </c>
      <c r="D204" s="27">
        <v>55336</v>
      </c>
      <c r="E204" s="29">
        <f t="shared" si="30"/>
        <v>56</v>
      </c>
      <c r="F204" s="38" t="str">
        <f t="array" ref="F204">E204&amp;CHOOSE(AND(E204&lt;&gt;{11,12,13})*MIN(4,MOD(E204,10))+1,"th","st","nd","rd","th")</f>
        <v>56th</v>
      </c>
      <c r="G204" s="29">
        <v>9237</v>
      </c>
      <c r="H204" s="30">
        <v>0.99199999999999999</v>
      </c>
      <c r="I204" s="31">
        <v>-0.99429999999999996</v>
      </c>
      <c r="J204" s="94">
        <v>434</v>
      </c>
      <c r="K204" s="33">
        <v>0</v>
      </c>
      <c r="L204" s="34">
        <v>0.14499999999999999</v>
      </c>
      <c r="M204" s="29">
        <f t="shared" si="31"/>
        <v>50</v>
      </c>
      <c r="N204" s="38" t="str">
        <f t="array" ref="N204">M204&amp;CHOOSE(AND(M204&lt;&gt;{11,12,13})*MIN(4,MOD(M204,10))+1,"th","st","nd","rd","th")</f>
        <v>50th</v>
      </c>
      <c r="O204" s="34">
        <v>0.20169999999999999</v>
      </c>
      <c r="P204" s="29">
        <f t="shared" si="32"/>
        <v>64</v>
      </c>
      <c r="Q204" s="38" t="str">
        <f t="array" ref="Q204">P204&amp;CHOOSE(AND(P204&lt;&gt;{11,12,13})*MIN(4,MOD(P204,10))+1,"th","st","nd","rd","th")</f>
        <v>64th</v>
      </c>
      <c r="R204" s="35">
        <v>291.27999999999997</v>
      </c>
      <c r="S204" s="35">
        <v>202.59100000000001</v>
      </c>
      <c r="T204" s="35">
        <v>0</v>
      </c>
      <c r="U204" s="35">
        <v>493.87099999999998</v>
      </c>
      <c r="V204" s="36">
        <v>106.11199999999999</v>
      </c>
      <c r="W204" s="220">
        <f t="shared" si="33"/>
        <v>3.1693662969889048E-2</v>
      </c>
      <c r="X204" s="29">
        <f t="shared" si="34"/>
        <v>65</v>
      </c>
      <c r="Y204" s="38" t="str">
        <f t="array" ref="Y204">X204&amp;CHOOSE(AND(X204&lt;&gt;{11,12,13})*MIN(4,MOD(X204,10))+1,"th","st","nd","rd","th")</f>
        <v>65th</v>
      </c>
      <c r="Z204" s="37">
        <v>21.222000000000001</v>
      </c>
      <c r="AA204" s="28">
        <v>55</v>
      </c>
      <c r="AB204" s="221">
        <f t="shared" si="35"/>
        <v>1.6427467801416407E-2</v>
      </c>
      <c r="AC204" s="29">
        <f t="shared" si="36"/>
        <v>75</v>
      </c>
      <c r="AD204" s="38" t="str">
        <f t="array" ref="AD204">AC204&amp;CHOOSE(AND(AC204&lt;&gt;{11,12,13})*MIN(4,MOD(AC204,10))+1,"th","st","nd","rd","th")</f>
        <v>75th</v>
      </c>
      <c r="AE204" s="37">
        <v>33</v>
      </c>
      <c r="AF204" s="113">
        <v>3348.0509999999999</v>
      </c>
      <c r="AG204" s="113">
        <v>3440.5450000000001</v>
      </c>
      <c r="AH204" s="113">
        <v>3519.2489999999998</v>
      </c>
      <c r="AI204" s="38">
        <v>3435.9479999999999</v>
      </c>
      <c r="AJ204" s="29">
        <f t="shared" si="37"/>
        <v>71</v>
      </c>
      <c r="AK204" s="38" t="str">
        <f t="array" ref="AK204">AJ204&amp;CHOOSE(AND(AJ204&lt;&gt;{11,12,13})*MIN(4,MOD(AJ204,10))+1,"th","st","nd","rd","th")</f>
        <v>71st</v>
      </c>
      <c r="AL204" s="38">
        <v>548.09299999999996</v>
      </c>
      <c r="AM204" s="38">
        <v>548.09299999999996</v>
      </c>
      <c r="AN204" s="38">
        <v>3984.0410000000002</v>
      </c>
      <c r="AO204" s="29">
        <f t="shared" si="38"/>
        <v>72</v>
      </c>
      <c r="AP204" s="38" t="str">
        <f t="array" ref="AP204">AO204&amp;CHOOSE(AND(AO204&lt;&gt;{11,12,13})*MIN(4,MOD(AO204,10))+1,"th","st","nd","rd","th")</f>
        <v>72nd</v>
      </c>
      <c r="AQ204" s="77">
        <v>1.35</v>
      </c>
      <c r="AR204" s="36">
        <v>5335.4279999999999</v>
      </c>
      <c r="AS204" s="29">
        <f t="shared" si="39"/>
        <v>82</v>
      </c>
      <c r="AT204" s="38" t="str">
        <f t="array" ref="AT204">AS204&amp;CHOOSE(AND(AS204&lt;&gt;{11,12,13})*MIN(4,MOD(AS204,10))+1,"th","st","nd","rd","th")</f>
        <v>82nd</v>
      </c>
      <c r="AU204" s="40">
        <v>1.8113893145768737E-3</v>
      </c>
    </row>
    <row r="205" spans="1:47" x14ac:dyDescent="0.25">
      <c r="A205" s="7">
        <v>125234103</v>
      </c>
      <c r="B205" s="8" t="s">
        <v>304</v>
      </c>
      <c r="C205" s="8" t="s">
        <v>211</v>
      </c>
      <c r="D205" s="27">
        <v>100779</v>
      </c>
      <c r="E205" s="29">
        <f t="shared" si="30"/>
        <v>97</v>
      </c>
      <c r="F205" s="38" t="str">
        <f t="array" ref="F205">E205&amp;CHOOSE(AND(E205&lt;&gt;{11,12,13})*MIN(4,MOD(E205,10))+1,"th","st","nd","rd","th")</f>
        <v>97th</v>
      </c>
      <c r="G205" s="29">
        <v>10329</v>
      </c>
      <c r="H205" s="30">
        <v>0.54469999999999996</v>
      </c>
      <c r="I205" s="31">
        <v>-0.58150000000000002</v>
      </c>
      <c r="J205" s="94">
        <v>410</v>
      </c>
      <c r="K205" s="33">
        <v>0</v>
      </c>
      <c r="L205" s="34">
        <v>3.2199999999999999E-2</v>
      </c>
      <c r="M205" s="29">
        <f t="shared" si="31"/>
        <v>4</v>
      </c>
      <c r="N205" s="38" t="str">
        <f t="array" ref="N205">M205&amp;CHOOSE(AND(M205&lt;&gt;{11,12,13})*MIN(4,MOD(M205,10))+1,"th","st","nd","rd","th")</f>
        <v>4th</v>
      </c>
      <c r="O205" s="34">
        <v>3.3099999999999997E-2</v>
      </c>
      <c r="P205" s="29">
        <f t="shared" si="32"/>
        <v>1</v>
      </c>
      <c r="Q205" s="38" t="str">
        <f t="array" ref="Q205">P205&amp;CHOOSE(AND(P205&lt;&gt;{11,12,13})*MIN(4,MOD(P205,10))+1,"th","st","nd","rd","th")</f>
        <v>1st</v>
      </c>
      <c r="R205" s="35">
        <v>91.138000000000005</v>
      </c>
      <c r="S205" s="35">
        <v>46.843000000000004</v>
      </c>
      <c r="T205" s="35">
        <v>0</v>
      </c>
      <c r="U205" s="35">
        <v>137.98099999999999</v>
      </c>
      <c r="V205" s="36">
        <v>29.468</v>
      </c>
      <c r="W205" s="220">
        <f t="shared" si="33"/>
        <v>6.2468202014720354E-3</v>
      </c>
      <c r="X205" s="29">
        <f t="shared" si="34"/>
        <v>5</v>
      </c>
      <c r="Y205" s="38" t="str">
        <f t="array" ref="Y205">X205&amp;CHOOSE(AND(X205&lt;&gt;{11,12,13})*MIN(4,MOD(X205,10))+1,"th","st","nd","rd","th")</f>
        <v>5th</v>
      </c>
      <c r="Z205" s="37">
        <v>5.8940000000000001</v>
      </c>
      <c r="AA205" s="28">
        <v>52</v>
      </c>
      <c r="AB205" s="221">
        <f t="shared" si="35"/>
        <v>1.102330156361293E-2</v>
      </c>
      <c r="AC205" s="29">
        <f t="shared" si="36"/>
        <v>67</v>
      </c>
      <c r="AD205" s="38" t="str">
        <f t="array" ref="AD205">AC205&amp;CHOOSE(AND(AC205&lt;&gt;{11,12,13})*MIN(4,MOD(AC205,10))+1,"th","st","nd","rd","th")</f>
        <v>67th</v>
      </c>
      <c r="AE205" s="37">
        <v>31.2</v>
      </c>
      <c r="AF205" s="113">
        <v>4717.28</v>
      </c>
      <c r="AG205" s="113">
        <v>4688.6890000000003</v>
      </c>
      <c r="AH205" s="113">
        <v>4666.2039999999997</v>
      </c>
      <c r="AI205" s="38">
        <v>4690.7240000000002</v>
      </c>
      <c r="AJ205" s="29">
        <f t="shared" si="37"/>
        <v>83</v>
      </c>
      <c r="AK205" s="38" t="str">
        <f t="array" ref="AK205">AJ205&amp;CHOOSE(AND(AJ205&lt;&gt;{11,12,13})*MIN(4,MOD(AJ205,10))+1,"th","st","nd","rd","th")</f>
        <v>83rd</v>
      </c>
      <c r="AL205" s="38">
        <v>175.07499999999999</v>
      </c>
      <c r="AM205" s="38">
        <v>175.07499999999999</v>
      </c>
      <c r="AN205" s="38">
        <v>4865.799</v>
      </c>
      <c r="AO205" s="29">
        <f t="shared" si="38"/>
        <v>80</v>
      </c>
      <c r="AP205" s="38" t="str">
        <f t="array" ref="AP205">AO205&amp;CHOOSE(AND(AO205&lt;&gt;{11,12,13})*MIN(4,MOD(AO205,10))+1,"th","st","nd","rd","th")</f>
        <v>80th</v>
      </c>
      <c r="AQ205" s="77">
        <v>1.03</v>
      </c>
      <c r="AR205" s="36">
        <v>2729.913</v>
      </c>
      <c r="AS205" s="29">
        <f t="shared" si="39"/>
        <v>54</v>
      </c>
      <c r="AT205" s="38" t="str">
        <f t="array" ref="AT205">AS205&amp;CHOOSE(AND(AS205&lt;&gt;{11,12,13})*MIN(4,MOD(AS205,10))+1,"th","st","nd","rd","th")</f>
        <v>54th</v>
      </c>
      <c r="AU205" s="40">
        <v>9.2681135195236389E-4</v>
      </c>
    </row>
    <row r="206" spans="1:47" x14ac:dyDescent="0.25">
      <c r="A206" s="7">
        <v>125234502</v>
      </c>
      <c r="B206" s="8" t="s">
        <v>330</v>
      </c>
      <c r="C206" s="8" t="s">
        <v>211</v>
      </c>
      <c r="D206" s="27">
        <v>99043</v>
      </c>
      <c r="E206" s="29">
        <f t="shared" si="30"/>
        <v>96</v>
      </c>
      <c r="F206" s="38" t="str">
        <f t="array" ref="F206">E206&amp;CHOOSE(AND(E206&lt;&gt;{11,12,13})*MIN(4,MOD(E206,10))+1,"th","st","nd","rd","th")</f>
        <v>96th</v>
      </c>
      <c r="G206" s="29">
        <v>17450</v>
      </c>
      <c r="H206" s="30">
        <v>0.55430000000000001</v>
      </c>
      <c r="I206" s="31">
        <v>-2.5989</v>
      </c>
      <c r="J206" s="94">
        <v>480</v>
      </c>
      <c r="K206" s="33">
        <v>0</v>
      </c>
      <c r="L206" s="34">
        <v>4.1799999999999997E-2</v>
      </c>
      <c r="M206" s="29">
        <f t="shared" si="31"/>
        <v>6</v>
      </c>
      <c r="N206" s="38" t="str">
        <f t="array" ref="N206">M206&amp;CHOOSE(AND(M206&lt;&gt;{11,12,13})*MIN(4,MOD(M206,10))+1,"th","st","nd","rd","th")</f>
        <v>6th</v>
      </c>
      <c r="O206" s="34">
        <v>3.3500000000000002E-2</v>
      </c>
      <c r="P206" s="29">
        <f t="shared" si="32"/>
        <v>1</v>
      </c>
      <c r="Q206" s="38" t="str">
        <f t="array" ref="Q206">P206&amp;CHOOSE(AND(P206&lt;&gt;{11,12,13})*MIN(4,MOD(P206,10))+1,"th","st","nd","rd","th")</f>
        <v>1st</v>
      </c>
      <c r="R206" s="35">
        <v>147.47</v>
      </c>
      <c r="S206" s="35">
        <v>59.094000000000001</v>
      </c>
      <c r="T206" s="35">
        <v>0</v>
      </c>
      <c r="U206" s="35">
        <v>206.56399999999999</v>
      </c>
      <c r="V206" s="36">
        <v>19.156999999999996</v>
      </c>
      <c r="W206" s="220">
        <f t="shared" si="33"/>
        <v>3.2580087116061093E-3</v>
      </c>
      <c r="X206" s="29">
        <f t="shared" si="34"/>
        <v>2</v>
      </c>
      <c r="Y206" s="38" t="str">
        <f t="array" ref="Y206">X206&amp;CHOOSE(AND(X206&lt;&gt;{11,12,13})*MIN(4,MOD(X206,10))+1,"th","st","nd","rd","th")</f>
        <v>2nd</v>
      </c>
      <c r="Z206" s="37">
        <v>3.831</v>
      </c>
      <c r="AA206" s="28">
        <v>64</v>
      </c>
      <c r="AB206" s="221">
        <f t="shared" si="35"/>
        <v>1.0884405571999323E-2</v>
      </c>
      <c r="AC206" s="29">
        <f t="shared" si="36"/>
        <v>66</v>
      </c>
      <c r="AD206" s="38" t="str">
        <f t="array" ref="AD206">AC206&amp;CHOOSE(AND(AC206&lt;&gt;{11,12,13})*MIN(4,MOD(AC206,10))+1,"th","st","nd","rd","th")</f>
        <v>66th</v>
      </c>
      <c r="AE206" s="37">
        <v>38.4</v>
      </c>
      <c r="AF206" s="113">
        <v>5879.9719999999998</v>
      </c>
      <c r="AG206" s="113">
        <v>5774.3469999999998</v>
      </c>
      <c r="AH206" s="113">
        <v>5725.3580000000002</v>
      </c>
      <c r="AI206" s="38">
        <v>5793.2259999999997</v>
      </c>
      <c r="AJ206" s="29">
        <f t="shared" si="37"/>
        <v>89</v>
      </c>
      <c r="AK206" s="38" t="str">
        <f t="array" ref="AK206">AJ206&amp;CHOOSE(AND(AJ206&lt;&gt;{11,12,13})*MIN(4,MOD(AJ206,10))+1,"th","st","nd","rd","th")</f>
        <v>89th</v>
      </c>
      <c r="AL206" s="38">
        <v>248.79499999999999</v>
      </c>
      <c r="AM206" s="38">
        <v>248.79499999999999</v>
      </c>
      <c r="AN206" s="38">
        <v>6042.0209999999997</v>
      </c>
      <c r="AO206" s="29">
        <f t="shared" si="38"/>
        <v>87</v>
      </c>
      <c r="AP206" s="38" t="str">
        <f t="array" ref="AP206">AO206&amp;CHOOSE(AND(AO206&lt;&gt;{11,12,13})*MIN(4,MOD(AO206,10))+1,"th","st","nd","rd","th")</f>
        <v>87th</v>
      </c>
      <c r="AQ206" s="77">
        <v>0.78</v>
      </c>
      <c r="AR206" s="36">
        <v>2612.2919999999999</v>
      </c>
      <c r="AS206" s="29">
        <f t="shared" si="39"/>
        <v>52</v>
      </c>
      <c r="AT206" s="38" t="str">
        <f t="array" ref="AT206">AS206&amp;CHOOSE(AND(AS206&lt;&gt;{11,12,13})*MIN(4,MOD(AS206,10))+1,"th","st","nd","rd","th")</f>
        <v>52nd</v>
      </c>
      <c r="AU206" s="40">
        <v>8.868787687425733E-4</v>
      </c>
    </row>
    <row r="207" spans="1:47" x14ac:dyDescent="0.25">
      <c r="A207" s="7">
        <v>125235103</v>
      </c>
      <c r="B207" s="8" t="s">
        <v>342</v>
      </c>
      <c r="C207" s="8" t="s">
        <v>211</v>
      </c>
      <c r="D207" s="27">
        <v>59154</v>
      </c>
      <c r="E207" s="29">
        <f t="shared" si="30"/>
        <v>65</v>
      </c>
      <c r="F207" s="38" t="str">
        <f t="array" ref="F207">E207&amp;CHOOSE(AND(E207&lt;&gt;{11,12,13})*MIN(4,MOD(E207,10))+1,"th","st","nd","rd","th")</f>
        <v>65th</v>
      </c>
      <c r="G207" s="29">
        <v>8980</v>
      </c>
      <c r="H207" s="30">
        <v>0.92800000000000005</v>
      </c>
      <c r="I207" s="31">
        <v>-0.92110000000000003</v>
      </c>
      <c r="J207" s="94">
        <v>431</v>
      </c>
      <c r="K207" s="33">
        <v>0</v>
      </c>
      <c r="L207" s="34">
        <v>0.1085</v>
      </c>
      <c r="M207" s="29">
        <f t="shared" si="31"/>
        <v>34</v>
      </c>
      <c r="N207" s="38" t="str">
        <f t="array" ref="N207">M207&amp;CHOOSE(AND(M207&lt;&gt;{11,12,13})*MIN(4,MOD(M207,10))+1,"th","st","nd","rd","th")</f>
        <v>34th</v>
      </c>
      <c r="O207" s="34">
        <v>0.19450000000000001</v>
      </c>
      <c r="P207" s="29">
        <f t="shared" si="32"/>
        <v>60</v>
      </c>
      <c r="Q207" s="38" t="str">
        <f t="array" ref="Q207">P207&amp;CHOOSE(AND(P207&lt;&gt;{11,12,13})*MIN(4,MOD(P207,10))+1,"th","st","nd","rd","th")</f>
        <v>60th</v>
      </c>
      <c r="R207" s="35">
        <v>220.76400000000001</v>
      </c>
      <c r="S207" s="35">
        <v>197.874</v>
      </c>
      <c r="T207" s="35">
        <v>0</v>
      </c>
      <c r="U207" s="35">
        <v>418.63799999999998</v>
      </c>
      <c r="V207" s="36">
        <v>34.078999999999994</v>
      </c>
      <c r="W207" s="220">
        <f t="shared" si="33"/>
        <v>1.0049369566384107E-2</v>
      </c>
      <c r="X207" s="29">
        <f t="shared" si="34"/>
        <v>10</v>
      </c>
      <c r="Y207" s="38" t="str">
        <f t="array" ref="Y207">X207&amp;CHOOSE(AND(X207&lt;&gt;{11,12,13})*MIN(4,MOD(X207,10))+1,"th","st","nd","rd","th")</f>
        <v>10th</v>
      </c>
      <c r="Z207" s="37">
        <v>6.8159999999999998</v>
      </c>
      <c r="AA207" s="28">
        <v>53</v>
      </c>
      <c r="AB207" s="221">
        <f t="shared" si="35"/>
        <v>1.5628879574469842E-2</v>
      </c>
      <c r="AC207" s="29">
        <f t="shared" si="36"/>
        <v>74</v>
      </c>
      <c r="AD207" s="38" t="str">
        <f t="array" ref="AD207">AC207&amp;CHOOSE(AND(AC207&lt;&gt;{11,12,13})*MIN(4,MOD(AC207,10))+1,"th","st","nd","rd","th")</f>
        <v>74th</v>
      </c>
      <c r="AE207" s="37">
        <v>31.8</v>
      </c>
      <c r="AF207" s="113">
        <v>3391.1579999999999</v>
      </c>
      <c r="AG207" s="113">
        <v>3444.873</v>
      </c>
      <c r="AH207" s="113">
        <v>3516.4870000000001</v>
      </c>
      <c r="AI207" s="38">
        <v>3450.8389999999999</v>
      </c>
      <c r="AJ207" s="29">
        <f t="shared" si="37"/>
        <v>72</v>
      </c>
      <c r="AK207" s="38" t="str">
        <f t="array" ref="AK207">AJ207&amp;CHOOSE(AND(AJ207&lt;&gt;{11,12,13})*MIN(4,MOD(AJ207,10))+1,"th","st","nd","rd","th")</f>
        <v>72nd</v>
      </c>
      <c r="AL207" s="38">
        <v>457.25400000000002</v>
      </c>
      <c r="AM207" s="38">
        <v>457.25400000000002</v>
      </c>
      <c r="AN207" s="38">
        <v>3908.0929999999998</v>
      </c>
      <c r="AO207" s="29">
        <f t="shared" si="38"/>
        <v>72</v>
      </c>
      <c r="AP207" s="38" t="str">
        <f t="array" ref="AP207">AO207&amp;CHOOSE(AND(AO207&lt;&gt;{11,12,13})*MIN(4,MOD(AO207,10))+1,"th","st","nd","rd","th")</f>
        <v>72nd</v>
      </c>
      <c r="AQ207" s="77">
        <v>1.19</v>
      </c>
      <c r="AR207" s="36">
        <v>4315.7849999999999</v>
      </c>
      <c r="AS207" s="29">
        <f t="shared" si="39"/>
        <v>74</v>
      </c>
      <c r="AT207" s="38" t="str">
        <f t="array" ref="AT207">AS207&amp;CHOOSE(AND(AS207&lt;&gt;{11,12,13})*MIN(4,MOD(AS207,10))+1,"th","st","nd","rd","th")</f>
        <v>74th</v>
      </c>
      <c r="AU207" s="40">
        <v>1.4652183166957088E-3</v>
      </c>
    </row>
    <row r="208" spans="1:47" x14ac:dyDescent="0.25">
      <c r="A208" s="7">
        <v>125235502</v>
      </c>
      <c r="B208" s="8" t="s">
        <v>391</v>
      </c>
      <c r="C208" s="8" t="s">
        <v>211</v>
      </c>
      <c r="D208" s="27">
        <v>82596</v>
      </c>
      <c r="E208" s="29">
        <f t="shared" si="30"/>
        <v>92</v>
      </c>
      <c r="F208" s="38" t="str">
        <f t="array" ref="F208">E208&amp;CHOOSE(AND(E208&lt;&gt;{11,12,13})*MIN(4,MOD(E208,10))+1,"th","st","nd","rd","th")</f>
        <v>92nd</v>
      </c>
      <c r="G208" s="29">
        <v>13237</v>
      </c>
      <c r="H208" s="30">
        <v>0.66459999999999997</v>
      </c>
      <c r="I208" s="31">
        <v>-0.12189999999999999</v>
      </c>
      <c r="J208" s="94">
        <v>372</v>
      </c>
      <c r="K208" s="33">
        <v>0</v>
      </c>
      <c r="L208" s="34">
        <v>5.5500000000000001E-2</v>
      </c>
      <c r="M208" s="29">
        <f t="shared" si="31"/>
        <v>12</v>
      </c>
      <c r="N208" s="38" t="str">
        <f t="array" ref="N208">M208&amp;CHOOSE(AND(M208&lt;&gt;{11,12,13})*MIN(4,MOD(M208,10))+1,"th","st","nd","rd","th")</f>
        <v>12th</v>
      </c>
      <c r="O208" s="34">
        <v>0.115</v>
      </c>
      <c r="P208" s="29">
        <f t="shared" si="32"/>
        <v>21</v>
      </c>
      <c r="Q208" s="38" t="str">
        <f t="array" ref="Q208">P208&amp;CHOOSE(AND(P208&lt;&gt;{11,12,13})*MIN(4,MOD(P208,10))+1,"th","st","nd","rd","th")</f>
        <v>21st</v>
      </c>
      <c r="R208" s="35">
        <v>108.389</v>
      </c>
      <c r="S208" s="35">
        <v>112.295</v>
      </c>
      <c r="T208" s="35">
        <v>0</v>
      </c>
      <c r="U208" s="35">
        <v>220.684</v>
      </c>
      <c r="V208" s="36">
        <v>30.018000000000001</v>
      </c>
      <c r="W208" s="220">
        <f t="shared" si="33"/>
        <v>9.222309645083325E-3</v>
      </c>
      <c r="X208" s="29">
        <f t="shared" si="34"/>
        <v>8</v>
      </c>
      <c r="Y208" s="38" t="str">
        <f t="array" ref="Y208">X208&amp;CHOOSE(AND(X208&lt;&gt;{11,12,13})*MIN(4,MOD(X208,10))+1,"th","st","nd","rd","th")</f>
        <v>8th</v>
      </c>
      <c r="Z208" s="37">
        <v>6.0039999999999996</v>
      </c>
      <c r="AA208" s="28">
        <v>98</v>
      </c>
      <c r="AB208" s="221">
        <f t="shared" si="35"/>
        <v>3.0108146619300613E-2</v>
      </c>
      <c r="AC208" s="29">
        <f t="shared" si="36"/>
        <v>87</v>
      </c>
      <c r="AD208" s="38" t="str">
        <f t="array" ref="AD208">AC208&amp;CHOOSE(AND(AC208&lt;&gt;{11,12,13})*MIN(4,MOD(AC208,10))+1,"th","st","nd","rd","th")</f>
        <v>87th</v>
      </c>
      <c r="AE208" s="37">
        <v>58.8</v>
      </c>
      <c r="AF208" s="113">
        <v>3254.933</v>
      </c>
      <c r="AG208" s="113">
        <v>3234.55</v>
      </c>
      <c r="AH208" s="113">
        <v>3260.3589999999999</v>
      </c>
      <c r="AI208" s="38">
        <v>3249.9470000000001</v>
      </c>
      <c r="AJ208" s="29">
        <f t="shared" si="37"/>
        <v>69</v>
      </c>
      <c r="AK208" s="38" t="str">
        <f t="array" ref="AK208">AJ208&amp;CHOOSE(AND(AJ208&lt;&gt;{11,12,13})*MIN(4,MOD(AJ208,10))+1,"th","st","nd","rd","th")</f>
        <v>69th</v>
      </c>
      <c r="AL208" s="38">
        <v>285.488</v>
      </c>
      <c r="AM208" s="38">
        <v>285.488</v>
      </c>
      <c r="AN208" s="38">
        <v>3535.4349999999999</v>
      </c>
      <c r="AO208" s="29">
        <f t="shared" si="38"/>
        <v>66</v>
      </c>
      <c r="AP208" s="38" t="str">
        <f t="array" ref="AP208">AO208&amp;CHOOSE(AND(AO208&lt;&gt;{11,12,13})*MIN(4,MOD(AO208,10))+1,"th","st","nd","rd","th")</f>
        <v>66th</v>
      </c>
      <c r="AQ208" s="77">
        <v>0.77</v>
      </c>
      <c r="AR208" s="36">
        <v>1809.231</v>
      </c>
      <c r="AS208" s="29">
        <f t="shared" si="39"/>
        <v>30</v>
      </c>
      <c r="AT208" s="38" t="str">
        <f t="array" ref="AT208">AS208&amp;CHOOSE(AND(AS208&lt;&gt;{11,12,13})*MIN(4,MOD(AS208,10))+1,"th","st","nd","rd","th")</f>
        <v>30th</v>
      </c>
      <c r="AU208" s="40">
        <v>6.1423782703116448E-4</v>
      </c>
    </row>
    <row r="209" spans="1:47" x14ac:dyDescent="0.25">
      <c r="A209" s="7">
        <v>125236903</v>
      </c>
      <c r="B209" s="8" t="s">
        <v>480</v>
      </c>
      <c r="C209" s="8" t="s">
        <v>211</v>
      </c>
      <c r="D209" s="27">
        <v>75903</v>
      </c>
      <c r="E209" s="29">
        <f t="shared" si="30"/>
        <v>88</v>
      </c>
      <c r="F209" s="38" t="str">
        <f t="array" ref="F209">E209&amp;CHOOSE(AND(E209&lt;&gt;{11,12,13})*MIN(4,MOD(E209,10))+1,"th","st","nd","rd","th")</f>
        <v>88th</v>
      </c>
      <c r="G209" s="29">
        <v>10183</v>
      </c>
      <c r="H209" s="30">
        <v>0.72319999999999995</v>
      </c>
      <c r="I209" s="31">
        <v>-1.5888</v>
      </c>
      <c r="J209" s="94">
        <v>458</v>
      </c>
      <c r="K209" s="33">
        <v>0</v>
      </c>
      <c r="L209" s="34">
        <v>3.1600000000000003E-2</v>
      </c>
      <c r="M209" s="29">
        <f t="shared" si="31"/>
        <v>4</v>
      </c>
      <c r="N209" s="38" t="str">
        <f t="array" ref="N209">M209&amp;CHOOSE(AND(M209&lt;&gt;{11,12,13})*MIN(4,MOD(M209,10))+1,"th","st","nd","rd","th")</f>
        <v>4th</v>
      </c>
      <c r="O209" s="34">
        <v>9.7600000000000006E-2</v>
      </c>
      <c r="P209" s="29">
        <f t="shared" si="32"/>
        <v>15</v>
      </c>
      <c r="Q209" s="38" t="str">
        <f t="array" ref="Q209">P209&amp;CHOOSE(AND(P209&lt;&gt;{11,12,13})*MIN(4,MOD(P209,10))+1,"th","st","nd","rd","th")</f>
        <v>15th</v>
      </c>
      <c r="R209" s="35">
        <v>63.234999999999999</v>
      </c>
      <c r="S209" s="35">
        <v>97.653999999999996</v>
      </c>
      <c r="T209" s="35">
        <v>0</v>
      </c>
      <c r="U209" s="35">
        <v>160.88900000000001</v>
      </c>
      <c r="V209" s="36">
        <v>69.759999999999991</v>
      </c>
      <c r="W209" s="220">
        <f t="shared" si="33"/>
        <v>2.0916418579032786E-2</v>
      </c>
      <c r="X209" s="29">
        <f t="shared" si="34"/>
        <v>36</v>
      </c>
      <c r="Y209" s="38" t="str">
        <f t="array" ref="Y209">X209&amp;CHOOSE(AND(X209&lt;&gt;{11,12,13})*MIN(4,MOD(X209,10))+1,"th","st","nd","rd","th")</f>
        <v>36th</v>
      </c>
      <c r="Z209" s="37">
        <v>13.952</v>
      </c>
      <c r="AA209" s="28">
        <v>40</v>
      </c>
      <c r="AB209" s="221">
        <f t="shared" si="35"/>
        <v>1.1993359276968343E-2</v>
      </c>
      <c r="AC209" s="29">
        <f t="shared" si="36"/>
        <v>68</v>
      </c>
      <c r="AD209" s="38" t="str">
        <f t="array" ref="AD209">AC209&amp;CHOOSE(AND(AC209&lt;&gt;{11,12,13})*MIN(4,MOD(AC209,10))+1,"th","st","nd","rd","th")</f>
        <v>68th</v>
      </c>
      <c r="AE209" s="37">
        <v>24</v>
      </c>
      <c r="AF209" s="113">
        <v>3335.1790000000001</v>
      </c>
      <c r="AG209" s="113">
        <v>3362.125</v>
      </c>
      <c r="AH209" s="113">
        <v>3372.9</v>
      </c>
      <c r="AI209" s="38">
        <v>3356.7350000000001</v>
      </c>
      <c r="AJ209" s="29">
        <f t="shared" si="37"/>
        <v>70</v>
      </c>
      <c r="AK209" s="38" t="str">
        <f t="array" ref="AK209">AJ209&amp;CHOOSE(AND(AJ209&lt;&gt;{11,12,13})*MIN(4,MOD(AJ209,10))+1,"th","st","nd","rd","th")</f>
        <v>70th</v>
      </c>
      <c r="AL209" s="38">
        <v>198.84100000000001</v>
      </c>
      <c r="AM209" s="38">
        <v>198.84100000000001</v>
      </c>
      <c r="AN209" s="38">
        <v>3555.576</v>
      </c>
      <c r="AO209" s="29">
        <f t="shared" si="38"/>
        <v>67</v>
      </c>
      <c r="AP209" s="38" t="str">
        <f t="array" ref="AP209">AO209&amp;CHOOSE(AND(AO209&lt;&gt;{11,12,13})*MIN(4,MOD(AO209,10))+1,"th","st","nd","rd","th")</f>
        <v>67th</v>
      </c>
      <c r="AQ209" s="77">
        <v>0.9</v>
      </c>
      <c r="AR209" s="36">
        <v>2314.2530000000002</v>
      </c>
      <c r="AS209" s="29">
        <f t="shared" si="39"/>
        <v>44</v>
      </c>
      <c r="AT209" s="38" t="str">
        <f t="array" ref="AT209">AS209&amp;CHOOSE(AND(AS209&lt;&gt;{11,12,13})*MIN(4,MOD(AS209,10))+1,"th","st","nd","rd","th")</f>
        <v>44th</v>
      </c>
      <c r="AU209" s="40">
        <v>7.8569388536917268E-4</v>
      </c>
    </row>
    <row r="210" spans="1:47" x14ac:dyDescent="0.25">
      <c r="A210" s="7">
        <v>125237603</v>
      </c>
      <c r="B210" s="8" t="s">
        <v>509</v>
      </c>
      <c r="C210" s="8" t="s">
        <v>211</v>
      </c>
      <c r="D210" s="27">
        <v>106209</v>
      </c>
      <c r="E210" s="29">
        <f t="shared" si="30"/>
        <v>98</v>
      </c>
      <c r="F210" s="38" t="str">
        <f t="array" ref="F210">E210&amp;CHOOSE(AND(E210&lt;&gt;{11,12,13})*MIN(4,MOD(E210,10))+1,"th","st","nd","rd","th")</f>
        <v>98th</v>
      </c>
      <c r="G210" s="29">
        <v>9591</v>
      </c>
      <c r="H210" s="30">
        <v>0.51690000000000003</v>
      </c>
      <c r="I210" s="31">
        <v>-0.76619999999999999</v>
      </c>
      <c r="J210" s="94">
        <v>421</v>
      </c>
      <c r="K210" s="33">
        <v>0</v>
      </c>
      <c r="L210" s="34">
        <v>5.28E-2</v>
      </c>
      <c r="M210" s="29">
        <f t="shared" si="31"/>
        <v>10</v>
      </c>
      <c r="N210" s="38" t="str">
        <f t="array" ref="N210">M210&amp;CHOOSE(AND(M210&lt;&gt;{11,12,13})*MIN(4,MOD(M210,10))+1,"th","st","nd","rd","th")</f>
        <v>10th</v>
      </c>
      <c r="O210" s="34">
        <v>7.0099999999999996E-2</v>
      </c>
      <c r="P210" s="29">
        <f t="shared" si="32"/>
        <v>8</v>
      </c>
      <c r="Q210" s="38" t="str">
        <f t="array" ref="Q210">P210&amp;CHOOSE(AND(P210&lt;&gt;{11,12,13})*MIN(4,MOD(P210,10))+1,"th","st","nd","rd","th")</f>
        <v>8th</v>
      </c>
      <c r="R210" s="35">
        <v>118.831</v>
      </c>
      <c r="S210" s="35">
        <v>78.882999999999996</v>
      </c>
      <c r="T210" s="35">
        <v>0</v>
      </c>
      <c r="U210" s="35">
        <v>197.714</v>
      </c>
      <c r="V210" s="36">
        <v>9.33</v>
      </c>
      <c r="W210" s="220">
        <f t="shared" si="33"/>
        <v>2.4873585931307848E-3</v>
      </c>
      <c r="X210" s="29">
        <f t="shared" si="34"/>
        <v>1</v>
      </c>
      <c r="Y210" s="38" t="str">
        <f t="array" ref="Y210">X210&amp;CHOOSE(AND(X210&lt;&gt;{11,12,13})*MIN(4,MOD(X210,10))+1,"th","st","nd","rd","th")</f>
        <v>1st</v>
      </c>
      <c r="Z210" s="37">
        <v>1.8660000000000001</v>
      </c>
      <c r="AA210" s="28">
        <v>133</v>
      </c>
      <c r="AB210" s="221">
        <f t="shared" si="35"/>
        <v>3.5457523353311295E-2</v>
      </c>
      <c r="AC210" s="29">
        <f t="shared" si="36"/>
        <v>89</v>
      </c>
      <c r="AD210" s="38" t="str">
        <f t="array" ref="AD210">AC210&amp;CHOOSE(AND(AC210&lt;&gt;{11,12,13})*MIN(4,MOD(AC210,10))+1,"th","st","nd","rd","th")</f>
        <v>89th</v>
      </c>
      <c r="AE210" s="37">
        <v>79.8</v>
      </c>
      <c r="AF210" s="113">
        <v>3750.9670000000001</v>
      </c>
      <c r="AG210" s="113">
        <v>3761.864</v>
      </c>
      <c r="AH210" s="113">
        <v>3701.8139999999999</v>
      </c>
      <c r="AI210" s="38">
        <v>3738.2150000000001</v>
      </c>
      <c r="AJ210" s="29">
        <f t="shared" si="37"/>
        <v>74</v>
      </c>
      <c r="AK210" s="38" t="str">
        <f t="array" ref="AK210">AJ210&amp;CHOOSE(AND(AJ210&lt;&gt;{11,12,13})*MIN(4,MOD(AJ210,10))+1,"th","st","nd","rd","th")</f>
        <v>74th</v>
      </c>
      <c r="AL210" s="38">
        <v>279.38</v>
      </c>
      <c r="AM210" s="38">
        <v>279.38</v>
      </c>
      <c r="AN210" s="38">
        <v>4017.5949999999998</v>
      </c>
      <c r="AO210" s="29">
        <f t="shared" si="38"/>
        <v>72</v>
      </c>
      <c r="AP210" s="38" t="str">
        <f t="array" ref="AP210">AO210&amp;CHOOSE(AND(AO210&lt;&gt;{11,12,13})*MIN(4,MOD(AO210,10))+1,"th","st","nd","rd","th")</f>
        <v>72nd</v>
      </c>
      <c r="AQ210" s="77">
        <v>0.88</v>
      </c>
      <c r="AR210" s="36">
        <v>1827.491</v>
      </c>
      <c r="AS210" s="29">
        <f t="shared" si="39"/>
        <v>31</v>
      </c>
      <c r="AT210" s="38" t="str">
        <f t="array" ref="AT210">AS210&amp;CHOOSE(AND(AS210&lt;&gt;{11,12,13})*MIN(4,MOD(AS210,10))+1,"th","st","nd","rd","th")</f>
        <v>31st</v>
      </c>
      <c r="AU210" s="40">
        <v>6.2043713641818528E-4</v>
      </c>
    </row>
    <row r="211" spans="1:47" x14ac:dyDescent="0.25">
      <c r="A211" s="7">
        <v>125237702</v>
      </c>
      <c r="B211" s="8" t="s">
        <v>516</v>
      </c>
      <c r="C211" s="8" t="s">
        <v>211</v>
      </c>
      <c r="D211" s="27">
        <v>65706</v>
      </c>
      <c r="E211" s="29">
        <f t="shared" si="30"/>
        <v>78</v>
      </c>
      <c r="F211" s="38" t="str">
        <f t="array" ref="F211">E211&amp;CHOOSE(AND(E211&lt;&gt;{11,12,13})*MIN(4,MOD(E211,10))+1,"th","st","nd","rd","th")</f>
        <v>78th</v>
      </c>
      <c r="G211" s="29">
        <v>15523</v>
      </c>
      <c r="H211" s="30">
        <v>0.83550000000000002</v>
      </c>
      <c r="I211" s="31">
        <v>-3.1364999999999998</v>
      </c>
      <c r="J211" s="94">
        <v>486</v>
      </c>
      <c r="K211" s="33">
        <v>0</v>
      </c>
      <c r="L211" s="34">
        <v>0.1169</v>
      </c>
      <c r="M211" s="29">
        <f t="shared" si="31"/>
        <v>37</v>
      </c>
      <c r="N211" s="38" t="str">
        <f t="array" ref="N211">M211&amp;CHOOSE(AND(M211&lt;&gt;{11,12,13})*MIN(4,MOD(M211,10))+1,"th","st","nd","rd","th")</f>
        <v>37th</v>
      </c>
      <c r="O211" s="34">
        <v>0.1376</v>
      </c>
      <c r="P211" s="29">
        <f t="shared" si="32"/>
        <v>35</v>
      </c>
      <c r="Q211" s="38" t="str">
        <f t="array" ref="Q211">P211&amp;CHOOSE(AND(P211&lt;&gt;{11,12,13})*MIN(4,MOD(P211,10))+1,"th","st","nd","rd","th")</f>
        <v>35th</v>
      </c>
      <c r="R211" s="35">
        <v>385.45499999999998</v>
      </c>
      <c r="S211" s="35">
        <v>226.85499999999999</v>
      </c>
      <c r="T211" s="35">
        <v>0</v>
      </c>
      <c r="U211" s="35">
        <v>612.30999999999995</v>
      </c>
      <c r="V211" s="36">
        <v>63.929000000000009</v>
      </c>
      <c r="W211" s="220">
        <f t="shared" si="33"/>
        <v>1.1632949147040194E-2</v>
      </c>
      <c r="X211" s="29">
        <f t="shared" si="34"/>
        <v>13</v>
      </c>
      <c r="Y211" s="38" t="str">
        <f t="array" ref="Y211">X211&amp;CHOOSE(AND(X211&lt;&gt;{11,12,13})*MIN(4,MOD(X211,10))+1,"th","st","nd","rd","th")</f>
        <v>13th</v>
      </c>
      <c r="Z211" s="37">
        <v>12.786</v>
      </c>
      <c r="AA211" s="28">
        <v>61</v>
      </c>
      <c r="AB211" s="221">
        <f t="shared" si="35"/>
        <v>1.1099968683530975E-2</v>
      </c>
      <c r="AC211" s="29">
        <f t="shared" si="36"/>
        <v>67</v>
      </c>
      <c r="AD211" s="38" t="str">
        <f t="array" ref="AD211">AC211&amp;CHOOSE(AND(AC211&lt;&gt;{11,12,13})*MIN(4,MOD(AC211,10))+1,"th","st","nd","rd","th")</f>
        <v>67th</v>
      </c>
      <c r="AE211" s="37">
        <v>36.6</v>
      </c>
      <c r="AF211" s="113">
        <v>5495.5110000000004</v>
      </c>
      <c r="AG211" s="113">
        <v>5453.2830000000004</v>
      </c>
      <c r="AH211" s="113">
        <v>5427.3819999999996</v>
      </c>
      <c r="AI211" s="38">
        <v>5458.7250000000004</v>
      </c>
      <c r="AJ211" s="29">
        <f t="shared" si="37"/>
        <v>88</v>
      </c>
      <c r="AK211" s="38" t="str">
        <f t="array" ref="AK211">AJ211&amp;CHOOSE(AND(AJ211&lt;&gt;{11,12,13})*MIN(4,MOD(AJ211,10))+1,"th","st","nd","rd","th")</f>
        <v>88th</v>
      </c>
      <c r="AL211" s="38">
        <v>661.69600000000003</v>
      </c>
      <c r="AM211" s="38">
        <v>661.69600000000003</v>
      </c>
      <c r="AN211" s="38">
        <v>6120.4210000000003</v>
      </c>
      <c r="AO211" s="29">
        <f t="shared" si="38"/>
        <v>87</v>
      </c>
      <c r="AP211" s="38" t="str">
        <f t="array" ref="AP211">AO211&amp;CHOOSE(AND(AO211&lt;&gt;{11,12,13})*MIN(4,MOD(AO211,10))+1,"th","st","nd","rd","th")</f>
        <v>87th</v>
      </c>
      <c r="AQ211" s="77">
        <v>1.08</v>
      </c>
      <c r="AR211" s="36">
        <v>5522.701</v>
      </c>
      <c r="AS211" s="29">
        <f t="shared" si="39"/>
        <v>84</v>
      </c>
      <c r="AT211" s="38" t="str">
        <f t="array" ref="AT211">AS211&amp;CHOOSE(AND(AS211&lt;&gt;{11,12,13})*MIN(4,MOD(AS211,10))+1,"th","st","nd","rd","th")</f>
        <v>84th</v>
      </c>
      <c r="AU211" s="40">
        <v>1.8749689020267943E-3</v>
      </c>
    </row>
    <row r="212" spans="1:47" x14ac:dyDescent="0.25">
      <c r="A212" s="7">
        <v>125237903</v>
      </c>
      <c r="B212" s="8" t="s">
        <v>523</v>
      </c>
      <c r="C212" s="8" t="s">
        <v>211</v>
      </c>
      <c r="D212" s="27">
        <v>91731</v>
      </c>
      <c r="E212" s="29">
        <f t="shared" si="30"/>
        <v>95</v>
      </c>
      <c r="F212" s="38" t="str">
        <f t="array" ref="F212">E212&amp;CHOOSE(AND(E212&lt;&gt;{11,12,13})*MIN(4,MOD(E212,10))+1,"th","st","nd","rd","th")</f>
        <v>95th</v>
      </c>
      <c r="G212" s="29">
        <v>14363</v>
      </c>
      <c r="H212" s="30">
        <v>0.59840000000000004</v>
      </c>
      <c r="I212" s="31">
        <v>5.4999999999999997E-3</v>
      </c>
      <c r="J212" s="94">
        <v>356</v>
      </c>
      <c r="K212" s="33">
        <v>0</v>
      </c>
      <c r="L212" s="34">
        <v>6.0100000000000001E-2</v>
      </c>
      <c r="M212" s="29">
        <f t="shared" si="31"/>
        <v>13</v>
      </c>
      <c r="N212" s="38" t="str">
        <f t="array" ref="N212">M212&amp;CHOOSE(AND(M212&lt;&gt;{11,12,13})*MIN(4,MOD(M212,10))+1,"th","st","nd","rd","th")</f>
        <v>13th</v>
      </c>
      <c r="O212" s="34">
        <v>4.3099999999999999E-2</v>
      </c>
      <c r="P212" s="29">
        <f t="shared" si="32"/>
        <v>3</v>
      </c>
      <c r="Q212" s="38" t="str">
        <f t="array" ref="Q212">P212&amp;CHOOSE(AND(P212&lt;&gt;{11,12,13})*MIN(4,MOD(P212,10))+1,"th","st","nd","rd","th")</f>
        <v>3rd</v>
      </c>
      <c r="R212" s="35">
        <v>135.947</v>
      </c>
      <c r="S212" s="35">
        <v>48.747</v>
      </c>
      <c r="T212" s="35">
        <v>0</v>
      </c>
      <c r="U212" s="35">
        <v>184.69399999999999</v>
      </c>
      <c r="V212" s="36">
        <v>33.048999999999999</v>
      </c>
      <c r="W212" s="220">
        <f t="shared" si="33"/>
        <v>8.766229287996188E-3</v>
      </c>
      <c r="X212" s="29">
        <f t="shared" si="34"/>
        <v>7</v>
      </c>
      <c r="Y212" s="38" t="str">
        <f t="array" ref="Y212">X212&amp;CHOOSE(AND(X212&lt;&gt;{11,12,13})*MIN(4,MOD(X212,10))+1,"th","st","nd","rd","th")</f>
        <v>7th</v>
      </c>
      <c r="Z212" s="37">
        <v>6.61</v>
      </c>
      <c r="AA212" s="28">
        <v>72</v>
      </c>
      <c r="AB212" s="221">
        <f t="shared" si="35"/>
        <v>1.9097960868278179E-2</v>
      </c>
      <c r="AC212" s="29">
        <f t="shared" si="36"/>
        <v>79</v>
      </c>
      <c r="AD212" s="38" t="str">
        <f t="array" ref="AD212">AC212&amp;CHOOSE(AND(AC212&lt;&gt;{11,12,13})*MIN(4,MOD(AC212,10))+1,"th","st","nd","rd","th")</f>
        <v>79th</v>
      </c>
      <c r="AE212" s="37">
        <v>43.2</v>
      </c>
      <c r="AF212" s="113">
        <v>3770.0360000000001</v>
      </c>
      <c r="AG212" s="113">
        <v>3733.3649999999998</v>
      </c>
      <c r="AH212" s="113">
        <v>3711.5250000000001</v>
      </c>
      <c r="AI212" s="38">
        <v>3738.3090000000002</v>
      </c>
      <c r="AJ212" s="29">
        <f t="shared" si="37"/>
        <v>74</v>
      </c>
      <c r="AK212" s="38" t="str">
        <f t="array" ref="AK212">AJ212&amp;CHOOSE(AND(AJ212&lt;&gt;{11,12,13})*MIN(4,MOD(AJ212,10))+1,"th","st","nd","rd","th")</f>
        <v>74th</v>
      </c>
      <c r="AL212" s="38">
        <v>234.50399999999999</v>
      </c>
      <c r="AM212" s="38">
        <v>234.50399999999999</v>
      </c>
      <c r="AN212" s="38">
        <v>3972.8130000000001</v>
      </c>
      <c r="AO212" s="29">
        <f t="shared" si="38"/>
        <v>72</v>
      </c>
      <c r="AP212" s="38" t="str">
        <f t="array" ref="AP212">AO212&amp;CHOOSE(AND(AO212&lt;&gt;{11,12,13})*MIN(4,MOD(AO212,10))+1,"th","st","nd","rd","th")</f>
        <v>72nd</v>
      </c>
      <c r="AQ212" s="77">
        <v>0.67</v>
      </c>
      <c r="AR212" s="36">
        <v>1592.8119999999999</v>
      </c>
      <c r="AS212" s="29">
        <f t="shared" si="39"/>
        <v>24</v>
      </c>
      <c r="AT212" s="38" t="str">
        <f t="array" ref="AT212">AS212&amp;CHOOSE(AND(AS212&lt;&gt;{11,12,13})*MIN(4,MOD(AS212,10))+1,"th","st","nd","rd","th")</f>
        <v>24th</v>
      </c>
      <c r="AU212" s="40">
        <v>5.4076310971300137E-4</v>
      </c>
    </row>
    <row r="213" spans="1:47" x14ac:dyDescent="0.25">
      <c r="A213" s="7">
        <v>125238402</v>
      </c>
      <c r="B213" s="8" t="s">
        <v>559</v>
      </c>
      <c r="C213" s="8" t="s">
        <v>211</v>
      </c>
      <c r="D213" s="27">
        <v>51271</v>
      </c>
      <c r="E213" s="29">
        <f t="shared" si="30"/>
        <v>45</v>
      </c>
      <c r="F213" s="38" t="str">
        <f t="array" ref="F213">E213&amp;CHOOSE(AND(E213&lt;&gt;{11,12,13})*MIN(4,MOD(E213,10))+1,"th","st","nd","rd","th")</f>
        <v>45th</v>
      </c>
      <c r="G213" s="29">
        <v>11189</v>
      </c>
      <c r="H213" s="30">
        <v>1.0707</v>
      </c>
      <c r="I213" s="31">
        <v>-4.7675999999999998</v>
      </c>
      <c r="J213" s="94">
        <v>492</v>
      </c>
      <c r="K213" s="33">
        <v>0</v>
      </c>
      <c r="L213" s="34">
        <v>0.27079999999999999</v>
      </c>
      <c r="M213" s="29">
        <f t="shared" si="31"/>
        <v>86</v>
      </c>
      <c r="N213" s="38" t="str">
        <f t="array" ref="N213">M213&amp;CHOOSE(AND(M213&lt;&gt;{11,12,13})*MIN(4,MOD(M213,10))+1,"th","st","nd","rd","th")</f>
        <v>86th</v>
      </c>
      <c r="O213" s="34">
        <v>0.2167</v>
      </c>
      <c r="P213" s="29">
        <f t="shared" si="32"/>
        <v>70</v>
      </c>
      <c r="Q213" s="38" t="str">
        <f t="array" ref="Q213">P213&amp;CHOOSE(AND(P213&lt;&gt;{11,12,13})*MIN(4,MOD(P213,10))+1,"th","st","nd","rd","th")</f>
        <v>70th</v>
      </c>
      <c r="R213" s="35">
        <v>748.73500000000001</v>
      </c>
      <c r="S213" s="35">
        <v>299.577</v>
      </c>
      <c r="T213" s="35">
        <v>0</v>
      </c>
      <c r="U213" s="35">
        <v>1048.3119999999999</v>
      </c>
      <c r="V213" s="36">
        <v>308.45999999999998</v>
      </c>
      <c r="W213" s="220">
        <f t="shared" si="33"/>
        <v>6.6937692782768676E-2</v>
      </c>
      <c r="X213" s="29">
        <f t="shared" si="34"/>
        <v>93</v>
      </c>
      <c r="Y213" s="38" t="str">
        <f t="array" ref="Y213">X213&amp;CHOOSE(AND(X213&lt;&gt;{11,12,13})*MIN(4,MOD(X213,10))+1,"th","st","nd","rd","th")</f>
        <v>93rd</v>
      </c>
      <c r="Z213" s="37">
        <v>61.692</v>
      </c>
      <c r="AA213" s="28">
        <v>131</v>
      </c>
      <c r="AB213" s="221">
        <f t="shared" si="35"/>
        <v>2.842779535285838E-2</v>
      </c>
      <c r="AC213" s="29">
        <f t="shared" si="36"/>
        <v>87</v>
      </c>
      <c r="AD213" s="38" t="str">
        <f t="array" ref="AD213">AC213&amp;CHOOSE(AND(AC213&lt;&gt;{11,12,13})*MIN(4,MOD(AC213,10))+1,"th","st","nd","rd","th")</f>
        <v>87th</v>
      </c>
      <c r="AE213" s="37">
        <v>78.599999999999994</v>
      </c>
      <c r="AF213" s="113">
        <v>4608.1660000000002</v>
      </c>
      <c r="AG213" s="113">
        <v>4525.3069999999998</v>
      </c>
      <c r="AH213" s="113">
        <v>4484.4440000000004</v>
      </c>
      <c r="AI213" s="38">
        <v>4539.3059999999996</v>
      </c>
      <c r="AJ213" s="29">
        <f t="shared" si="37"/>
        <v>82</v>
      </c>
      <c r="AK213" s="38" t="str">
        <f t="array" ref="AK213">AJ213&amp;CHOOSE(AND(AJ213&lt;&gt;{11,12,13})*MIN(4,MOD(AJ213,10))+1,"th","st","nd","rd","th")</f>
        <v>82nd</v>
      </c>
      <c r="AL213" s="38">
        <v>1188.604</v>
      </c>
      <c r="AM213" s="38">
        <v>1188.604</v>
      </c>
      <c r="AN213" s="38">
        <v>5727.91</v>
      </c>
      <c r="AO213" s="29">
        <f t="shared" si="38"/>
        <v>85</v>
      </c>
      <c r="AP213" s="38" t="str">
        <f t="array" ref="AP213">AO213&amp;CHOOSE(AND(AO213&lt;&gt;{11,12,13})*MIN(4,MOD(AO213,10))+1,"th","st","nd","rd","th")</f>
        <v>85th</v>
      </c>
      <c r="AQ213" s="77">
        <v>1.76</v>
      </c>
      <c r="AR213" s="36">
        <v>10793.857</v>
      </c>
      <c r="AS213" s="29">
        <f t="shared" si="39"/>
        <v>94</v>
      </c>
      <c r="AT213" s="38" t="str">
        <f t="array" ref="AT213">AS213&amp;CHOOSE(AND(AS213&lt;&gt;{11,12,13})*MIN(4,MOD(AS213,10))+1,"th","st","nd","rd","th")</f>
        <v>94th</v>
      </c>
      <c r="AU213" s="40">
        <v>3.6645377339682571E-3</v>
      </c>
    </row>
    <row r="214" spans="1:47" x14ac:dyDescent="0.25">
      <c r="A214" s="7">
        <v>125238502</v>
      </c>
      <c r="B214" s="8" t="s">
        <v>570</v>
      </c>
      <c r="C214" s="8" t="s">
        <v>211</v>
      </c>
      <c r="D214" s="27">
        <v>99202</v>
      </c>
      <c r="E214" s="29">
        <f t="shared" si="30"/>
        <v>96</v>
      </c>
      <c r="F214" s="38" t="str">
        <f t="array" ref="F214">E214&amp;CHOOSE(AND(E214&lt;&gt;{11,12,13})*MIN(4,MOD(E214,10))+1,"th","st","nd","rd","th")</f>
        <v>96th</v>
      </c>
      <c r="G214" s="29">
        <v>9468</v>
      </c>
      <c r="H214" s="30">
        <v>0.5534</v>
      </c>
      <c r="I214" s="31">
        <v>-2.4363000000000001</v>
      </c>
      <c r="J214" s="94">
        <v>479</v>
      </c>
      <c r="K214" s="33">
        <v>0</v>
      </c>
      <c r="L214" s="34">
        <v>2.9899999999999999E-2</v>
      </c>
      <c r="M214" s="29">
        <f t="shared" si="31"/>
        <v>3</v>
      </c>
      <c r="N214" s="38" t="str">
        <f t="array" ref="N214">M214&amp;CHOOSE(AND(M214&lt;&gt;{11,12,13})*MIN(4,MOD(M214,10))+1,"th","st","nd","rd","th")</f>
        <v>3rd</v>
      </c>
      <c r="O214" s="34">
        <v>8.0299999999999996E-2</v>
      </c>
      <c r="P214" s="29">
        <f t="shared" si="32"/>
        <v>10</v>
      </c>
      <c r="Q214" s="38" t="str">
        <f t="array" ref="Q214">P214&amp;CHOOSE(AND(P214&lt;&gt;{11,12,13})*MIN(4,MOD(P214,10))+1,"th","st","nd","rd","th")</f>
        <v>10th</v>
      </c>
      <c r="R214" s="35">
        <v>70.747</v>
      </c>
      <c r="S214" s="35">
        <v>95</v>
      </c>
      <c r="T214" s="35">
        <v>0</v>
      </c>
      <c r="U214" s="35">
        <v>165.74700000000001</v>
      </c>
      <c r="V214" s="36">
        <v>20.396000000000001</v>
      </c>
      <c r="W214" s="220">
        <f t="shared" si="33"/>
        <v>5.1719910162140751E-3</v>
      </c>
      <c r="X214" s="29">
        <f t="shared" si="34"/>
        <v>4</v>
      </c>
      <c r="Y214" s="38" t="str">
        <f t="array" ref="Y214">X214&amp;CHOOSE(AND(X214&lt;&gt;{11,12,13})*MIN(4,MOD(X214,10))+1,"th","st","nd","rd","th")</f>
        <v>4th</v>
      </c>
      <c r="Z214" s="37">
        <v>4.0789999999999997</v>
      </c>
      <c r="AA214" s="28">
        <v>60</v>
      </c>
      <c r="AB214" s="221">
        <f t="shared" si="35"/>
        <v>1.5214721561720166E-2</v>
      </c>
      <c r="AC214" s="29">
        <f t="shared" si="36"/>
        <v>73</v>
      </c>
      <c r="AD214" s="38" t="str">
        <f t="array" ref="AD214">AC214&amp;CHOOSE(AND(AC214&lt;&gt;{11,12,13})*MIN(4,MOD(AC214,10))+1,"th","st","nd","rd","th")</f>
        <v>73rd</v>
      </c>
      <c r="AE214" s="37">
        <v>36</v>
      </c>
      <c r="AF214" s="113">
        <v>3943.549</v>
      </c>
      <c r="AG214" s="113">
        <v>3908.15</v>
      </c>
      <c r="AH214" s="113">
        <v>3864.2979999999998</v>
      </c>
      <c r="AI214" s="38">
        <v>3905.3319999999999</v>
      </c>
      <c r="AJ214" s="29">
        <f t="shared" si="37"/>
        <v>76</v>
      </c>
      <c r="AK214" s="38" t="str">
        <f t="array" ref="AK214">AJ214&amp;CHOOSE(AND(AJ214&lt;&gt;{11,12,13})*MIN(4,MOD(AJ214,10))+1,"th","st","nd","rd","th")</f>
        <v>76th</v>
      </c>
      <c r="AL214" s="38">
        <v>205.82599999999999</v>
      </c>
      <c r="AM214" s="38">
        <v>205.82599999999999</v>
      </c>
      <c r="AN214" s="38">
        <v>4111.1580000000004</v>
      </c>
      <c r="AO214" s="29">
        <f t="shared" si="38"/>
        <v>73</v>
      </c>
      <c r="AP214" s="38" t="str">
        <f t="array" ref="AP214">AO214&amp;CHOOSE(AND(AO214&lt;&gt;{11,12,13})*MIN(4,MOD(AO214,10))+1,"th","st","nd","rd","th")</f>
        <v>73rd</v>
      </c>
      <c r="AQ214" s="77">
        <v>0.94</v>
      </c>
      <c r="AR214" s="36">
        <v>2138.6080000000002</v>
      </c>
      <c r="AS214" s="29">
        <f t="shared" si="39"/>
        <v>39</v>
      </c>
      <c r="AT214" s="38" t="str">
        <f t="array" ref="AT214">AS214&amp;CHOOSE(AND(AS214&lt;&gt;{11,12,13})*MIN(4,MOD(AS214,10))+1,"th","st","nd","rd","th")</f>
        <v>39th</v>
      </c>
      <c r="AU214" s="40">
        <v>7.2606202900097597E-4</v>
      </c>
    </row>
    <row r="215" spans="1:47" x14ac:dyDescent="0.25">
      <c r="A215" s="7">
        <v>125239452</v>
      </c>
      <c r="B215" s="8" t="s">
        <v>604</v>
      </c>
      <c r="C215" s="8" t="s">
        <v>211</v>
      </c>
      <c r="D215" s="27">
        <v>50225</v>
      </c>
      <c r="E215" s="29">
        <f t="shared" si="30"/>
        <v>42</v>
      </c>
      <c r="F215" s="38" t="str">
        <f t="array" ref="F215">E215&amp;CHOOSE(AND(E215&lt;&gt;{11,12,13})*MIN(4,MOD(E215,10))+1,"th","st","nd","rd","th")</f>
        <v>42nd</v>
      </c>
      <c r="G215" s="29">
        <v>33189</v>
      </c>
      <c r="H215" s="30">
        <v>1.093</v>
      </c>
      <c r="I215" s="31">
        <v>-7.8898999999999999</v>
      </c>
      <c r="J215" s="94">
        <v>498</v>
      </c>
      <c r="K215" s="33">
        <v>0</v>
      </c>
      <c r="L215" s="34">
        <v>0.18440000000000001</v>
      </c>
      <c r="M215" s="29">
        <f t="shared" si="31"/>
        <v>66</v>
      </c>
      <c r="N215" s="38" t="str">
        <f t="array" ref="N215">M215&amp;CHOOSE(AND(M215&lt;&gt;{11,12,13})*MIN(4,MOD(M215,10))+1,"th","st","nd","rd","th")</f>
        <v>66th</v>
      </c>
      <c r="O215" s="34">
        <v>0.26400000000000001</v>
      </c>
      <c r="P215" s="29">
        <f t="shared" si="32"/>
        <v>88</v>
      </c>
      <c r="Q215" s="38" t="str">
        <f t="array" ref="Q215">P215&amp;CHOOSE(AND(P215&lt;&gt;{11,12,13})*MIN(4,MOD(P215,10))+1,"th","st","nd","rd","th")</f>
        <v>88th</v>
      </c>
      <c r="R215" s="35">
        <v>1409.086</v>
      </c>
      <c r="S215" s="35">
        <v>1008.673</v>
      </c>
      <c r="T215" s="35">
        <v>0</v>
      </c>
      <c r="U215" s="35">
        <v>2417.759</v>
      </c>
      <c r="V215" s="36">
        <v>583.32999999999993</v>
      </c>
      <c r="W215" s="220">
        <f t="shared" si="33"/>
        <v>4.5802470143947248E-2</v>
      </c>
      <c r="X215" s="29">
        <f t="shared" si="34"/>
        <v>85</v>
      </c>
      <c r="Y215" s="38" t="str">
        <f t="array" ref="Y215">X215&amp;CHOOSE(AND(X215&lt;&gt;{11,12,13})*MIN(4,MOD(X215,10))+1,"th","st","nd","rd","th")</f>
        <v>85th</v>
      </c>
      <c r="Z215" s="37">
        <v>116.666</v>
      </c>
      <c r="AA215" s="28">
        <v>1008</v>
      </c>
      <c r="AB215" s="221">
        <f t="shared" si="35"/>
        <v>7.9147120678001878E-2</v>
      </c>
      <c r="AC215" s="29">
        <f t="shared" si="36"/>
        <v>97</v>
      </c>
      <c r="AD215" s="38" t="str">
        <f t="array" ref="AD215">AC215&amp;CHOOSE(AND(AC215&lt;&gt;{11,12,13})*MIN(4,MOD(AC215,10))+1,"th","st","nd","rd","th")</f>
        <v>97th</v>
      </c>
      <c r="AE215" s="37">
        <v>604.79999999999995</v>
      </c>
      <c r="AF215" s="113">
        <v>12735.776</v>
      </c>
      <c r="AG215" s="113">
        <v>12576.778</v>
      </c>
      <c r="AH215" s="113">
        <v>12265.823</v>
      </c>
      <c r="AI215" s="38">
        <v>12526.126</v>
      </c>
      <c r="AJ215" s="29">
        <f t="shared" si="37"/>
        <v>98</v>
      </c>
      <c r="AK215" s="38" t="str">
        <f t="array" ref="AK215">AJ215&amp;CHOOSE(AND(AJ215&lt;&gt;{11,12,13})*MIN(4,MOD(AJ215,10))+1,"th","st","nd","rd","th")</f>
        <v>98th</v>
      </c>
      <c r="AL215" s="38">
        <v>3139.2249999999999</v>
      </c>
      <c r="AM215" s="38">
        <v>3139.2249999999999</v>
      </c>
      <c r="AN215" s="38">
        <v>15665.351000000001</v>
      </c>
      <c r="AO215" s="29">
        <f t="shared" si="38"/>
        <v>98</v>
      </c>
      <c r="AP215" s="38" t="str">
        <f t="array" ref="AP215">AO215&amp;CHOOSE(AND(AO215&lt;&gt;{11,12,13})*MIN(4,MOD(AO215,10))+1,"th","st","nd","rd","th")</f>
        <v>98th</v>
      </c>
      <c r="AQ215" s="77">
        <v>1.55</v>
      </c>
      <c r="AR215" s="36">
        <v>26539.454000000002</v>
      </c>
      <c r="AS215" s="29">
        <f t="shared" si="39"/>
        <v>98</v>
      </c>
      <c r="AT215" s="38" t="str">
        <f t="array" ref="AT215">AS215&amp;CHOOSE(AND(AS215&lt;&gt;{11,12,13})*MIN(4,MOD(AS215,10))+1,"th","st","nd","rd","th")</f>
        <v>98th</v>
      </c>
      <c r="AU215" s="40">
        <v>9.0102018788941526E-3</v>
      </c>
    </row>
    <row r="216" spans="1:47" x14ac:dyDescent="0.25">
      <c r="A216" s="7">
        <v>125239603</v>
      </c>
      <c r="B216" s="8" t="s">
        <v>614</v>
      </c>
      <c r="C216" s="8" t="s">
        <v>211</v>
      </c>
      <c r="D216" s="27">
        <v>103294</v>
      </c>
      <c r="E216" s="29">
        <f t="shared" si="30"/>
        <v>98</v>
      </c>
      <c r="F216" s="38" t="str">
        <f t="array" ref="F216">E216&amp;CHOOSE(AND(E216&lt;&gt;{11,12,13})*MIN(4,MOD(E216,10))+1,"th","st","nd","rd","th")</f>
        <v>98th</v>
      </c>
      <c r="G216" s="29">
        <v>7622</v>
      </c>
      <c r="H216" s="30">
        <v>0.53139999999999998</v>
      </c>
      <c r="I216" s="31">
        <v>-1.9388000000000001</v>
      </c>
      <c r="J216" s="94">
        <v>468</v>
      </c>
      <c r="K216" s="33">
        <v>0</v>
      </c>
      <c r="L216" s="34">
        <v>7.6399999999999996E-2</v>
      </c>
      <c r="M216" s="29">
        <f t="shared" si="31"/>
        <v>22</v>
      </c>
      <c r="N216" s="38" t="str">
        <f t="array" ref="N216">M216&amp;CHOOSE(AND(M216&lt;&gt;{11,12,13})*MIN(4,MOD(M216,10))+1,"th","st","nd","rd","th")</f>
        <v>22nd</v>
      </c>
      <c r="O216" s="34">
        <v>3.3700000000000001E-2</v>
      </c>
      <c r="P216" s="29">
        <f t="shared" si="32"/>
        <v>2</v>
      </c>
      <c r="Q216" s="38" t="str">
        <f t="array" ref="Q216">P216&amp;CHOOSE(AND(P216&lt;&gt;{11,12,13})*MIN(4,MOD(P216,10))+1,"th","st","nd","rd","th")</f>
        <v>2nd</v>
      </c>
      <c r="R216" s="35">
        <v>161.42599999999999</v>
      </c>
      <c r="S216" s="35">
        <v>35.603000000000002</v>
      </c>
      <c r="T216" s="35">
        <v>0</v>
      </c>
      <c r="U216" s="35">
        <v>197.029</v>
      </c>
      <c r="V216" s="36">
        <v>18.070999999999998</v>
      </c>
      <c r="W216" s="220">
        <f t="shared" si="33"/>
        <v>5.1315923611373387E-3</v>
      </c>
      <c r="X216" s="29">
        <f t="shared" si="34"/>
        <v>4</v>
      </c>
      <c r="Y216" s="38" t="str">
        <f t="array" ref="Y216">X216&amp;CHOOSE(AND(X216&lt;&gt;{11,12,13})*MIN(4,MOD(X216,10))+1,"th","st","nd","rd","th")</f>
        <v>4th</v>
      </c>
      <c r="Z216" s="37">
        <v>3.6139999999999999</v>
      </c>
      <c r="AA216" s="28">
        <v>43</v>
      </c>
      <c r="AB216" s="221">
        <f t="shared" si="35"/>
        <v>1.2210639783570671E-2</v>
      </c>
      <c r="AC216" s="29">
        <f t="shared" si="36"/>
        <v>69</v>
      </c>
      <c r="AD216" s="38" t="str">
        <f t="array" ref="AD216">AC216&amp;CHOOSE(AND(AC216&lt;&gt;{11,12,13})*MIN(4,MOD(AC216,10))+1,"th","st","nd","rd","th")</f>
        <v>69th</v>
      </c>
      <c r="AE216" s="37">
        <v>25.8</v>
      </c>
      <c r="AF216" s="113">
        <v>3521.5189999999998</v>
      </c>
      <c r="AG216" s="113">
        <v>3464.6819999999998</v>
      </c>
      <c r="AH216" s="113">
        <v>3435.65</v>
      </c>
      <c r="AI216" s="38">
        <v>3473.95</v>
      </c>
      <c r="AJ216" s="29">
        <f t="shared" si="37"/>
        <v>72</v>
      </c>
      <c r="AK216" s="38" t="str">
        <f t="array" ref="AK216">AJ216&amp;CHOOSE(AND(AJ216&lt;&gt;{11,12,13})*MIN(4,MOD(AJ216,10))+1,"th","st","nd","rd","th")</f>
        <v>72nd</v>
      </c>
      <c r="AL216" s="38">
        <v>226.44300000000001</v>
      </c>
      <c r="AM216" s="38">
        <v>226.44300000000001</v>
      </c>
      <c r="AN216" s="38">
        <v>3700.393</v>
      </c>
      <c r="AO216" s="29">
        <f t="shared" si="38"/>
        <v>68</v>
      </c>
      <c r="AP216" s="38" t="str">
        <f t="array" ref="AP216">AO216&amp;CHOOSE(AND(AO216&lt;&gt;{11,12,13})*MIN(4,MOD(AO216,10))+1,"th","st","nd","rd","th")</f>
        <v>68th</v>
      </c>
      <c r="AQ216" s="77">
        <v>1.04</v>
      </c>
      <c r="AR216" s="36">
        <v>2045.0440000000001</v>
      </c>
      <c r="AS216" s="29">
        <f t="shared" si="39"/>
        <v>37</v>
      </c>
      <c r="AT216" s="38" t="str">
        <f t="array" ref="AT216">AS216&amp;CHOOSE(AND(AS216&lt;&gt;{11,12,13})*MIN(4,MOD(AS216,10))+1,"th","st","nd","rd","th")</f>
        <v>37th</v>
      </c>
      <c r="AU216" s="40">
        <v>6.9429684918239894E-4</v>
      </c>
    </row>
    <row r="217" spans="1:47" x14ac:dyDescent="0.25">
      <c r="A217" s="7">
        <v>125239652</v>
      </c>
      <c r="B217" s="8" t="s">
        <v>642</v>
      </c>
      <c r="C217" s="8" t="s">
        <v>211</v>
      </c>
      <c r="D217" s="27">
        <v>48533</v>
      </c>
      <c r="E217" s="29">
        <f t="shared" si="30"/>
        <v>36</v>
      </c>
      <c r="F217" s="38" t="str">
        <f t="array" ref="F217">E217&amp;CHOOSE(AND(E217&lt;&gt;{11,12,13})*MIN(4,MOD(E217,10))+1,"th","st","nd","rd","th")</f>
        <v>36th</v>
      </c>
      <c r="G217" s="29">
        <v>15189</v>
      </c>
      <c r="H217" s="30">
        <v>1.1311</v>
      </c>
      <c r="I217" s="31">
        <v>-5.8085000000000004</v>
      </c>
      <c r="J217" s="94">
        <v>495</v>
      </c>
      <c r="K217" s="33">
        <v>0</v>
      </c>
      <c r="L217" s="34">
        <v>0.2109</v>
      </c>
      <c r="M217" s="29">
        <f t="shared" si="31"/>
        <v>75</v>
      </c>
      <c r="N217" s="38" t="str">
        <f t="array" ref="N217">M217&amp;CHOOSE(AND(M217&lt;&gt;{11,12,13})*MIN(4,MOD(M217,10))+1,"th","st","nd","rd","th")</f>
        <v>75th</v>
      </c>
      <c r="O217" s="34">
        <v>0.23760000000000001</v>
      </c>
      <c r="P217" s="29">
        <f t="shared" si="32"/>
        <v>80</v>
      </c>
      <c r="Q217" s="38" t="str">
        <f t="array" ref="Q217">P217&amp;CHOOSE(AND(P217&lt;&gt;{11,12,13})*MIN(4,MOD(P217,10))+1,"th","st","nd","rd","th")</f>
        <v>80th</v>
      </c>
      <c r="R217" s="35">
        <v>694.74</v>
      </c>
      <c r="S217" s="35">
        <v>391.34699999999998</v>
      </c>
      <c r="T217" s="35">
        <v>0</v>
      </c>
      <c r="U217" s="35">
        <v>1086.087</v>
      </c>
      <c r="V217" s="36">
        <v>578.10599999999999</v>
      </c>
      <c r="W217" s="220">
        <f t="shared" si="33"/>
        <v>0.10529630740009886</v>
      </c>
      <c r="X217" s="29">
        <f t="shared" si="34"/>
        <v>95</v>
      </c>
      <c r="Y217" s="38" t="str">
        <f t="array" ref="Y217">X217&amp;CHOOSE(AND(X217&lt;&gt;{11,12,13})*MIN(4,MOD(X217,10))+1,"th","st","nd","rd","th")</f>
        <v>95th</v>
      </c>
      <c r="Z217" s="37">
        <v>115.621</v>
      </c>
      <c r="AA217" s="28">
        <v>266</v>
      </c>
      <c r="AB217" s="221">
        <f t="shared" si="35"/>
        <v>4.8449277067572898E-2</v>
      </c>
      <c r="AC217" s="29">
        <f t="shared" si="36"/>
        <v>93</v>
      </c>
      <c r="AD217" s="38" t="str">
        <f t="array" ref="AD217">AC217&amp;CHOOSE(AND(AC217&lt;&gt;{11,12,13})*MIN(4,MOD(AC217,10))+1,"th","st","nd","rd","th")</f>
        <v>93rd</v>
      </c>
      <c r="AE217" s="37">
        <v>159.6</v>
      </c>
      <c r="AF217" s="113">
        <v>5490.2780000000002</v>
      </c>
      <c r="AG217" s="113">
        <v>5635.43</v>
      </c>
      <c r="AH217" s="113">
        <v>5598.6890000000003</v>
      </c>
      <c r="AI217" s="38">
        <v>5574.799</v>
      </c>
      <c r="AJ217" s="29">
        <f t="shared" si="37"/>
        <v>89</v>
      </c>
      <c r="AK217" s="38" t="str">
        <f t="array" ref="AK217">AJ217&amp;CHOOSE(AND(AJ217&lt;&gt;{11,12,13})*MIN(4,MOD(AJ217,10))+1,"th","st","nd","rd","th")</f>
        <v>89th</v>
      </c>
      <c r="AL217" s="38">
        <v>1361.308</v>
      </c>
      <c r="AM217" s="38">
        <v>1361.308</v>
      </c>
      <c r="AN217" s="38">
        <v>6936.107</v>
      </c>
      <c r="AO217" s="29">
        <f t="shared" si="38"/>
        <v>90</v>
      </c>
      <c r="AP217" s="38" t="str">
        <f t="array" ref="AP217">AO217&amp;CHOOSE(AND(AO217&lt;&gt;{11,12,13})*MIN(4,MOD(AO217,10))+1,"th","st","nd","rd","th")</f>
        <v>90th</v>
      </c>
      <c r="AQ217" s="77">
        <v>1.59</v>
      </c>
      <c r="AR217" s="36">
        <v>12474.235000000001</v>
      </c>
      <c r="AS217" s="29">
        <f t="shared" si="39"/>
        <v>96</v>
      </c>
      <c r="AT217" s="38" t="str">
        <f t="array" ref="AT217">AS217&amp;CHOOSE(AND(AS217&lt;&gt;{11,12,13})*MIN(4,MOD(AS217,10))+1,"th","st","nd","rd","th")</f>
        <v>96th</v>
      </c>
      <c r="AU217" s="40">
        <v>4.235029689562084E-3</v>
      </c>
    </row>
    <row r="218" spans="1:47" x14ac:dyDescent="0.25">
      <c r="A218" s="7">
        <v>109243503</v>
      </c>
      <c r="B218" s="8" t="s">
        <v>351</v>
      </c>
      <c r="C218" s="8" t="s">
        <v>352</v>
      </c>
      <c r="D218" s="27">
        <v>46321</v>
      </c>
      <c r="E218" s="29">
        <f t="shared" si="30"/>
        <v>29</v>
      </c>
      <c r="F218" s="38" t="str">
        <f t="array" ref="F218">E218&amp;CHOOSE(AND(E218&lt;&gt;{11,12,13})*MIN(4,MOD(E218,10))+1,"th","st","nd","rd","th")</f>
        <v>29th</v>
      </c>
      <c r="G218" s="29">
        <v>1975</v>
      </c>
      <c r="H218" s="30">
        <v>1.1851</v>
      </c>
      <c r="I218" s="31">
        <v>0.92879999999999996</v>
      </c>
      <c r="J218" s="94">
        <v>15</v>
      </c>
      <c r="K218" s="33">
        <v>115.04900000000001</v>
      </c>
      <c r="L218" s="34">
        <v>0.19450000000000001</v>
      </c>
      <c r="M218" s="29">
        <f t="shared" si="31"/>
        <v>69</v>
      </c>
      <c r="N218" s="38" t="str">
        <f t="array" ref="N218">M218&amp;CHOOSE(AND(M218&lt;&gt;{11,12,13})*MIN(4,MOD(M218,10))+1,"th","st","nd","rd","th")</f>
        <v>69th</v>
      </c>
      <c r="O218" s="34">
        <v>0.33739999999999998</v>
      </c>
      <c r="P218" s="29">
        <f t="shared" si="32"/>
        <v>99</v>
      </c>
      <c r="Q218" s="38" t="str">
        <f t="array" ref="Q218">P218&amp;CHOOSE(AND(P218&lt;&gt;{11,12,13})*MIN(4,MOD(P218,10))+1,"th","st","nd","rd","th")</f>
        <v>99th</v>
      </c>
      <c r="R218" s="35">
        <v>68.317999999999998</v>
      </c>
      <c r="S218" s="35">
        <v>59.256</v>
      </c>
      <c r="T218" s="35">
        <v>0</v>
      </c>
      <c r="U218" s="35">
        <v>127.574</v>
      </c>
      <c r="V218" s="36">
        <v>10.494</v>
      </c>
      <c r="W218" s="220">
        <f t="shared" si="33"/>
        <v>1.792580622569024E-2</v>
      </c>
      <c r="X218" s="29">
        <f t="shared" si="34"/>
        <v>29</v>
      </c>
      <c r="Y218" s="38" t="str">
        <f t="array" ref="Y218">X218&amp;CHOOSE(AND(X218&lt;&gt;{11,12,13})*MIN(4,MOD(X218,10))+1,"th","st","nd","rd","th")</f>
        <v>29th</v>
      </c>
      <c r="Z218" s="37">
        <v>2.0990000000000002</v>
      </c>
      <c r="AA218" s="28">
        <v>0</v>
      </c>
      <c r="AB218" s="221">
        <f t="shared" si="35"/>
        <v>0</v>
      </c>
      <c r="AC218" s="29">
        <f t="shared" si="36"/>
        <v>1</v>
      </c>
      <c r="AD218" s="38" t="str">
        <f t="array" ref="AD218">AC218&amp;CHOOSE(AND(AC218&lt;&gt;{11,12,13})*MIN(4,MOD(AC218,10))+1,"th","st","nd","rd","th")</f>
        <v>1st</v>
      </c>
      <c r="AE218" s="37">
        <v>0</v>
      </c>
      <c r="AF218" s="113">
        <v>585.41300000000001</v>
      </c>
      <c r="AG218" s="113">
        <v>592.98800000000006</v>
      </c>
      <c r="AH218" s="113">
        <v>608.27700000000004</v>
      </c>
      <c r="AI218" s="38">
        <v>595.55899999999997</v>
      </c>
      <c r="AJ218" s="29">
        <f t="shared" si="37"/>
        <v>4</v>
      </c>
      <c r="AK218" s="38" t="str">
        <f t="array" ref="AK218">AJ218&amp;CHOOSE(AND(AJ218&lt;&gt;{11,12,13})*MIN(4,MOD(AJ218,10))+1,"th","st","nd","rd","th")</f>
        <v>4th</v>
      </c>
      <c r="AL218" s="38">
        <v>129.673</v>
      </c>
      <c r="AM218" s="38">
        <v>244.72200000000001</v>
      </c>
      <c r="AN218" s="38">
        <v>840.28099999999995</v>
      </c>
      <c r="AO218" s="29">
        <f t="shared" si="38"/>
        <v>4</v>
      </c>
      <c r="AP218" s="38" t="str">
        <f t="array" ref="AP218">AO218&amp;CHOOSE(AND(AO218&lt;&gt;{11,12,13})*MIN(4,MOD(AO218,10))+1,"th","st","nd","rd","th")</f>
        <v>4th</v>
      </c>
      <c r="AQ218" s="77">
        <v>1.04</v>
      </c>
      <c r="AR218" s="36">
        <v>1035.6500000000001</v>
      </c>
      <c r="AS218" s="29">
        <f t="shared" si="39"/>
        <v>7</v>
      </c>
      <c r="AT218" s="38" t="str">
        <f t="array" ref="AT218">AS218&amp;CHOOSE(AND(AS218&lt;&gt;{11,12,13})*MIN(4,MOD(AS218,10))+1,"th","st","nd","rd","th")</f>
        <v>7th</v>
      </c>
      <c r="AU218" s="40">
        <v>3.5160540890843988E-4</v>
      </c>
    </row>
    <row r="219" spans="1:47" x14ac:dyDescent="0.25">
      <c r="A219" s="7">
        <v>109246003</v>
      </c>
      <c r="B219" s="8" t="s">
        <v>515</v>
      </c>
      <c r="C219" s="8" t="s">
        <v>352</v>
      </c>
      <c r="D219" s="27">
        <v>46474</v>
      </c>
      <c r="E219" s="29">
        <f t="shared" si="30"/>
        <v>29</v>
      </c>
      <c r="F219" s="38" t="str">
        <f t="array" ref="F219">E219&amp;CHOOSE(AND(E219&lt;&gt;{11,12,13})*MIN(4,MOD(E219,10))+1,"th","st","nd","rd","th")</f>
        <v>29th</v>
      </c>
      <c r="G219" s="29">
        <v>3050</v>
      </c>
      <c r="H219" s="30">
        <v>1.1812</v>
      </c>
      <c r="I219" s="31">
        <v>0.90210000000000001</v>
      </c>
      <c r="J219" s="94">
        <v>32</v>
      </c>
      <c r="K219" s="33">
        <v>125.705</v>
      </c>
      <c r="L219" s="34">
        <v>0.1618</v>
      </c>
      <c r="M219" s="29">
        <f t="shared" si="31"/>
        <v>58</v>
      </c>
      <c r="N219" s="38" t="str">
        <f t="array" ref="N219">M219&amp;CHOOSE(AND(M219&lt;&gt;{11,12,13})*MIN(4,MOD(M219,10))+1,"th","st","nd","rd","th")</f>
        <v>58th</v>
      </c>
      <c r="O219" s="34">
        <v>7.7899999999999997E-2</v>
      </c>
      <c r="P219" s="29">
        <f t="shared" si="32"/>
        <v>10</v>
      </c>
      <c r="Q219" s="38" t="str">
        <f t="array" ref="Q219">P219&amp;CHOOSE(AND(P219&lt;&gt;{11,12,13})*MIN(4,MOD(P219,10))+1,"th","st","nd","rd","th")</f>
        <v>10th</v>
      </c>
      <c r="R219" s="35">
        <v>77.108000000000004</v>
      </c>
      <c r="S219" s="35">
        <v>18.562000000000001</v>
      </c>
      <c r="T219" s="35">
        <v>0</v>
      </c>
      <c r="U219" s="35">
        <v>95.67</v>
      </c>
      <c r="V219" s="36">
        <v>16.054000000000002</v>
      </c>
      <c r="W219" s="220">
        <f t="shared" si="33"/>
        <v>2.021224493906992E-2</v>
      </c>
      <c r="X219" s="29">
        <f t="shared" si="34"/>
        <v>34</v>
      </c>
      <c r="Y219" s="38" t="str">
        <f t="array" ref="Y219">X219&amp;CHOOSE(AND(X219&lt;&gt;{11,12,13})*MIN(4,MOD(X219,10))+1,"th","st","nd","rd","th")</f>
        <v>34th</v>
      </c>
      <c r="Z219" s="37">
        <v>3.2109999999999999</v>
      </c>
      <c r="AA219" s="28">
        <v>0</v>
      </c>
      <c r="AB219" s="221">
        <f t="shared" si="35"/>
        <v>0</v>
      </c>
      <c r="AC219" s="29">
        <f t="shared" si="36"/>
        <v>1</v>
      </c>
      <c r="AD219" s="38" t="str">
        <f t="array" ref="AD219">AC219&amp;CHOOSE(AND(AC219&lt;&gt;{11,12,13})*MIN(4,MOD(AC219,10))+1,"th","st","nd","rd","th")</f>
        <v>1st</v>
      </c>
      <c r="AE219" s="37">
        <v>0</v>
      </c>
      <c r="AF219" s="113">
        <v>794.27099999999996</v>
      </c>
      <c r="AG219" s="113">
        <v>845.84699999999998</v>
      </c>
      <c r="AH219" s="113">
        <v>878.48900000000003</v>
      </c>
      <c r="AI219" s="38">
        <v>839.53599999999994</v>
      </c>
      <c r="AJ219" s="29">
        <f t="shared" si="37"/>
        <v>11</v>
      </c>
      <c r="AK219" s="38" t="str">
        <f t="array" ref="AK219">AJ219&amp;CHOOSE(AND(AJ219&lt;&gt;{11,12,13})*MIN(4,MOD(AJ219,10))+1,"th","st","nd","rd","th")</f>
        <v>11th</v>
      </c>
      <c r="AL219" s="38">
        <v>98.881</v>
      </c>
      <c r="AM219" s="38">
        <v>224.58600000000001</v>
      </c>
      <c r="AN219" s="38">
        <v>1064.1220000000001</v>
      </c>
      <c r="AO219" s="29">
        <f t="shared" si="38"/>
        <v>10</v>
      </c>
      <c r="AP219" s="38" t="str">
        <f t="array" ref="AP219">AO219&amp;CHOOSE(AND(AO219&lt;&gt;{11,12,13})*MIN(4,MOD(AO219,10))+1,"th","st","nd","rd","th")</f>
        <v>10th</v>
      </c>
      <c r="AQ219" s="77">
        <v>0.97</v>
      </c>
      <c r="AR219" s="36">
        <v>1219.2329999999999</v>
      </c>
      <c r="AS219" s="29">
        <f t="shared" si="39"/>
        <v>11</v>
      </c>
      <c r="AT219" s="38" t="str">
        <f t="array" ref="AT219">AS219&amp;CHOOSE(AND(AS219&lt;&gt;{11,12,13})*MIN(4,MOD(AS219,10))+1,"th","st","nd","rd","th")</f>
        <v>11th</v>
      </c>
      <c r="AU219" s="40">
        <v>4.139322333989898E-4</v>
      </c>
    </row>
    <row r="220" spans="1:47" x14ac:dyDescent="0.25">
      <c r="A220" s="7">
        <v>109248003</v>
      </c>
      <c r="B220" s="8" t="s">
        <v>525</v>
      </c>
      <c r="C220" s="8" t="s">
        <v>352</v>
      </c>
      <c r="D220" s="27">
        <v>49375</v>
      </c>
      <c r="E220" s="29">
        <f t="shared" si="30"/>
        <v>39</v>
      </c>
      <c r="F220" s="38" t="str">
        <f t="array" ref="F220">E220&amp;CHOOSE(AND(E220&lt;&gt;{11,12,13})*MIN(4,MOD(E220,10))+1,"th","st","nd","rd","th")</f>
        <v>39th</v>
      </c>
      <c r="G220" s="29">
        <v>7755</v>
      </c>
      <c r="H220" s="30">
        <v>1.1117999999999999</v>
      </c>
      <c r="I220" s="31">
        <v>0.78210000000000002</v>
      </c>
      <c r="J220" s="94">
        <v>130</v>
      </c>
      <c r="K220" s="33">
        <v>55.170999999999999</v>
      </c>
      <c r="L220" s="34">
        <v>0.1168</v>
      </c>
      <c r="M220" s="29">
        <f t="shared" si="31"/>
        <v>37</v>
      </c>
      <c r="N220" s="38" t="str">
        <f t="array" ref="N220">M220&amp;CHOOSE(AND(M220&lt;&gt;{11,12,13})*MIN(4,MOD(M220,10))+1,"th","st","nd","rd","th")</f>
        <v>37th</v>
      </c>
      <c r="O220" s="34">
        <v>0.2089</v>
      </c>
      <c r="P220" s="29">
        <f t="shared" si="32"/>
        <v>67</v>
      </c>
      <c r="Q220" s="38" t="str">
        <f t="array" ref="Q220">P220&amp;CHOOSE(AND(P220&lt;&gt;{11,12,13})*MIN(4,MOD(P220,10))+1,"th","st","nd","rd","th")</f>
        <v>67th</v>
      </c>
      <c r="R220" s="35">
        <v>146.505</v>
      </c>
      <c r="S220" s="35">
        <v>131.01400000000001</v>
      </c>
      <c r="T220" s="35">
        <v>0</v>
      </c>
      <c r="U220" s="35">
        <v>277.51900000000001</v>
      </c>
      <c r="V220" s="36">
        <v>20.276000000000003</v>
      </c>
      <c r="W220" s="220">
        <f t="shared" si="33"/>
        <v>9.6989201843349741E-3</v>
      </c>
      <c r="X220" s="29">
        <f t="shared" si="34"/>
        <v>9</v>
      </c>
      <c r="Y220" s="38" t="str">
        <f t="array" ref="Y220">X220&amp;CHOOSE(AND(X220&lt;&gt;{11,12,13})*MIN(4,MOD(X220,10))+1,"th","st","nd","rd","th")</f>
        <v>9th</v>
      </c>
      <c r="Z220" s="37">
        <v>4.0549999999999997</v>
      </c>
      <c r="AA220" s="28">
        <v>11</v>
      </c>
      <c r="AB220" s="221">
        <f t="shared" si="35"/>
        <v>5.2617933531112987E-3</v>
      </c>
      <c r="AC220" s="29">
        <f t="shared" si="36"/>
        <v>52</v>
      </c>
      <c r="AD220" s="38" t="str">
        <f t="array" ref="AD220">AC220&amp;CHOOSE(AND(AC220&lt;&gt;{11,12,13})*MIN(4,MOD(AC220,10))+1,"th","st","nd","rd","th")</f>
        <v>52nd</v>
      </c>
      <c r="AE220" s="37">
        <v>6.6</v>
      </c>
      <c r="AF220" s="113">
        <v>2090.5419999999999</v>
      </c>
      <c r="AG220" s="113">
        <v>2102.41</v>
      </c>
      <c r="AH220" s="113">
        <v>2132.8519999999999</v>
      </c>
      <c r="AI220" s="38">
        <v>2108.6010000000001</v>
      </c>
      <c r="AJ220" s="29">
        <f t="shared" si="37"/>
        <v>50</v>
      </c>
      <c r="AK220" s="38" t="str">
        <f t="array" ref="AK220">AJ220&amp;CHOOSE(AND(AJ220&lt;&gt;{11,12,13})*MIN(4,MOD(AJ220,10))+1,"th","st","nd","rd","th")</f>
        <v>50th</v>
      </c>
      <c r="AL220" s="38">
        <v>288.17399999999998</v>
      </c>
      <c r="AM220" s="38">
        <v>343.34500000000003</v>
      </c>
      <c r="AN220" s="38">
        <v>2451.9459999999999</v>
      </c>
      <c r="AO220" s="29">
        <f t="shared" si="38"/>
        <v>48</v>
      </c>
      <c r="AP220" s="38" t="str">
        <f t="array" ref="AP220">AO220&amp;CHOOSE(AND(AO220&lt;&gt;{11,12,13})*MIN(4,MOD(AO220,10))+1,"th","st","nd","rd","th")</f>
        <v>48th</v>
      </c>
      <c r="AQ220" s="77">
        <v>0.74</v>
      </c>
      <c r="AR220" s="36">
        <v>2017.2940000000001</v>
      </c>
      <c r="AS220" s="29">
        <f t="shared" si="39"/>
        <v>37</v>
      </c>
      <c r="AT220" s="38" t="str">
        <f t="array" ref="AT220">AS220&amp;CHOOSE(AND(AS220&lt;&gt;{11,12,13})*MIN(4,MOD(AS220,10))+1,"th","st","nd","rd","th")</f>
        <v>37th</v>
      </c>
      <c r="AU220" s="40">
        <v>6.848756643253437E-4</v>
      </c>
    </row>
    <row r="221" spans="1:47" x14ac:dyDescent="0.25">
      <c r="A221" s="7">
        <v>105251453</v>
      </c>
      <c r="B221" s="8" t="s">
        <v>237</v>
      </c>
      <c r="C221" s="8" t="s">
        <v>238</v>
      </c>
      <c r="D221" s="27">
        <v>45185</v>
      </c>
      <c r="E221" s="29">
        <f t="shared" si="30"/>
        <v>25</v>
      </c>
      <c r="F221" s="38" t="str">
        <f t="array" ref="F221">E221&amp;CHOOSE(AND(E221&lt;&gt;{11,12,13})*MIN(4,MOD(E221,10))+1,"th","st","nd","rd","th")</f>
        <v>25th</v>
      </c>
      <c r="G221" s="29">
        <v>5342</v>
      </c>
      <c r="H221" s="30">
        <v>1.2149000000000001</v>
      </c>
      <c r="I221" s="31">
        <v>0.76229999999999998</v>
      </c>
      <c r="J221" s="94">
        <v>148</v>
      </c>
      <c r="K221" s="33">
        <v>11.968</v>
      </c>
      <c r="L221" s="34">
        <v>0.2276</v>
      </c>
      <c r="M221" s="29">
        <f t="shared" si="31"/>
        <v>79</v>
      </c>
      <c r="N221" s="38" t="str">
        <f t="array" ref="N221">M221&amp;CHOOSE(AND(M221&lt;&gt;{11,12,13})*MIN(4,MOD(M221,10))+1,"th","st","nd","rd","th")</f>
        <v>79th</v>
      </c>
      <c r="O221" s="34">
        <v>0.22189999999999999</v>
      </c>
      <c r="P221" s="29">
        <f t="shared" si="32"/>
        <v>73</v>
      </c>
      <c r="Q221" s="38" t="str">
        <f t="array" ref="Q221">P221&amp;CHOOSE(AND(P221&lt;&gt;{11,12,13})*MIN(4,MOD(P221,10))+1,"th","st","nd","rd","th")</f>
        <v>73rd</v>
      </c>
      <c r="R221" s="35">
        <v>283.73099999999999</v>
      </c>
      <c r="S221" s="35">
        <v>138.31299999999999</v>
      </c>
      <c r="T221" s="35">
        <v>0</v>
      </c>
      <c r="U221" s="35">
        <v>422.04399999999998</v>
      </c>
      <c r="V221" s="36">
        <v>51.329000000000001</v>
      </c>
      <c r="W221" s="220">
        <f t="shared" si="33"/>
        <v>2.4704674005536879E-2</v>
      </c>
      <c r="X221" s="29">
        <f t="shared" si="34"/>
        <v>47</v>
      </c>
      <c r="Y221" s="38" t="str">
        <f t="array" ref="Y221">X221&amp;CHOOSE(AND(X221&lt;&gt;{11,12,13})*MIN(4,MOD(X221,10))+1,"th","st","nd","rd","th")</f>
        <v>47th</v>
      </c>
      <c r="Z221" s="37">
        <v>10.266</v>
      </c>
      <c r="AA221" s="28">
        <v>3</v>
      </c>
      <c r="AB221" s="221">
        <f t="shared" si="35"/>
        <v>1.443901537466357E-3</v>
      </c>
      <c r="AC221" s="29">
        <f t="shared" si="36"/>
        <v>25</v>
      </c>
      <c r="AD221" s="38" t="str">
        <f t="array" ref="AD221">AC221&amp;CHOOSE(AND(AC221&lt;&gt;{11,12,13})*MIN(4,MOD(AC221,10))+1,"th","st","nd","rd","th")</f>
        <v>25th</v>
      </c>
      <c r="AE221" s="37">
        <v>1.8</v>
      </c>
      <c r="AF221" s="113">
        <v>2077.7040000000002</v>
      </c>
      <c r="AG221" s="113">
        <v>2093.096</v>
      </c>
      <c r="AH221" s="113">
        <v>2142.277</v>
      </c>
      <c r="AI221" s="38">
        <v>2104.3589999999999</v>
      </c>
      <c r="AJ221" s="29">
        <f t="shared" si="37"/>
        <v>49</v>
      </c>
      <c r="AK221" s="38" t="str">
        <f t="array" ref="AK221">AJ221&amp;CHOOSE(AND(AJ221&lt;&gt;{11,12,13})*MIN(4,MOD(AJ221,10))+1,"th","st","nd","rd","th")</f>
        <v>49th</v>
      </c>
      <c r="AL221" s="38">
        <v>434.11</v>
      </c>
      <c r="AM221" s="38">
        <v>446.07799999999997</v>
      </c>
      <c r="AN221" s="38">
        <v>2550.4369999999999</v>
      </c>
      <c r="AO221" s="29">
        <f t="shared" si="38"/>
        <v>52</v>
      </c>
      <c r="AP221" s="38" t="str">
        <f t="array" ref="AP221">AO221&amp;CHOOSE(AND(AO221&lt;&gt;{11,12,13})*MIN(4,MOD(AO221,10))+1,"th","st","nd","rd","th")</f>
        <v>52nd</v>
      </c>
      <c r="AQ221" s="77">
        <v>1.0900000000000001</v>
      </c>
      <c r="AR221" s="36">
        <v>3377.393</v>
      </c>
      <c r="AS221" s="29">
        <f t="shared" si="39"/>
        <v>65</v>
      </c>
      <c r="AT221" s="38" t="str">
        <f t="array" ref="AT221">AS221&amp;CHOOSE(AND(AS221&lt;&gt;{11,12,13})*MIN(4,MOD(AS221,10))+1,"th","st","nd","rd","th")</f>
        <v>65th</v>
      </c>
      <c r="AU221" s="40">
        <v>1.1466322085738447E-3</v>
      </c>
    </row>
    <row r="222" spans="1:47" x14ac:dyDescent="0.25">
      <c r="A222" s="7">
        <v>105252602</v>
      </c>
      <c r="B222" s="8" t="s">
        <v>281</v>
      </c>
      <c r="C222" s="8" t="s">
        <v>238</v>
      </c>
      <c r="D222" s="27">
        <v>35205</v>
      </c>
      <c r="E222" s="29">
        <f t="shared" si="30"/>
        <v>4</v>
      </c>
      <c r="F222" s="38" t="str">
        <f t="array" ref="F222">E222&amp;CHOOSE(AND(E222&lt;&gt;{11,12,13})*MIN(4,MOD(E222,10))+1,"th","st","nd","rd","th")</f>
        <v>4th</v>
      </c>
      <c r="G222" s="29">
        <v>40963</v>
      </c>
      <c r="H222" s="30">
        <v>1.5592999999999999</v>
      </c>
      <c r="I222" s="31">
        <v>-2.7570999999999999</v>
      </c>
      <c r="J222" s="94">
        <v>482</v>
      </c>
      <c r="K222" s="33">
        <v>0</v>
      </c>
      <c r="L222" s="34">
        <v>0.36020000000000002</v>
      </c>
      <c r="M222" s="29">
        <f t="shared" si="31"/>
        <v>95</v>
      </c>
      <c r="N222" s="38" t="str">
        <f t="array" ref="N222">M222&amp;CHOOSE(AND(M222&lt;&gt;{11,12,13})*MIN(4,MOD(M222,10))+1,"th","st","nd","rd","th")</f>
        <v>95th</v>
      </c>
      <c r="O222" s="34">
        <v>0.25369999999999998</v>
      </c>
      <c r="P222" s="29">
        <f t="shared" si="32"/>
        <v>85</v>
      </c>
      <c r="Q222" s="38" t="str">
        <f t="array" ref="Q222">P222&amp;CHOOSE(AND(P222&lt;&gt;{11,12,13})*MIN(4,MOD(P222,10))+1,"th","st","nd","rd","th")</f>
        <v>85th</v>
      </c>
      <c r="R222" s="35">
        <v>2864.11</v>
      </c>
      <c r="S222" s="35">
        <v>1008.641</v>
      </c>
      <c r="T222" s="35">
        <v>1432.0550000000001</v>
      </c>
      <c r="U222" s="35">
        <v>5304.8059999999996</v>
      </c>
      <c r="V222" s="36">
        <v>2124.3430000000003</v>
      </c>
      <c r="W222" s="220">
        <f t="shared" si="33"/>
        <v>0.16029866576680493</v>
      </c>
      <c r="X222" s="29">
        <f t="shared" si="34"/>
        <v>98</v>
      </c>
      <c r="Y222" s="38" t="str">
        <f t="array" ref="Y222">X222&amp;CHOOSE(AND(X222&lt;&gt;{11,12,13})*MIN(4,MOD(X222,10))+1,"th","st","nd","rd","th")</f>
        <v>98th</v>
      </c>
      <c r="Z222" s="37">
        <v>424.86900000000003</v>
      </c>
      <c r="AA222" s="28">
        <v>1199</v>
      </c>
      <c r="AB222" s="221">
        <f t="shared" si="35"/>
        <v>9.0474137300049509E-2</v>
      </c>
      <c r="AC222" s="29">
        <f t="shared" si="36"/>
        <v>98</v>
      </c>
      <c r="AD222" s="38" t="str">
        <f t="array" ref="AD222">AC222&amp;CHOOSE(AND(AC222&lt;&gt;{11,12,13})*MIN(4,MOD(AC222,10))+1,"th","st","nd","rd","th")</f>
        <v>98th</v>
      </c>
      <c r="AE222" s="37">
        <v>719.4</v>
      </c>
      <c r="AF222" s="113">
        <v>13252.406000000001</v>
      </c>
      <c r="AG222" s="113">
        <v>13697.645</v>
      </c>
      <c r="AH222" s="113">
        <v>13657.102000000001</v>
      </c>
      <c r="AI222" s="38">
        <v>13535.718000000001</v>
      </c>
      <c r="AJ222" s="29">
        <f t="shared" si="37"/>
        <v>99</v>
      </c>
      <c r="AK222" s="38" t="str">
        <f t="array" ref="AK222">AJ222&amp;CHOOSE(AND(AJ222&lt;&gt;{11,12,13})*MIN(4,MOD(AJ222,10))+1,"th","st","nd","rd","th")</f>
        <v>99th</v>
      </c>
      <c r="AL222" s="38">
        <v>6449.0749999999998</v>
      </c>
      <c r="AM222" s="38">
        <v>6449.0749999999998</v>
      </c>
      <c r="AN222" s="38">
        <v>19984.793000000001</v>
      </c>
      <c r="AO222" s="29">
        <f t="shared" si="38"/>
        <v>99</v>
      </c>
      <c r="AP222" s="38" t="str">
        <f t="array" ref="AP222">AO222&amp;CHOOSE(AND(AO222&lt;&gt;{11,12,13})*MIN(4,MOD(AO222,10))+1,"th","st","nd","rd","th")</f>
        <v>99th</v>
      </c>
      <c r="AQ222" s="77">
        <v>1.4</v>
      </c>
      <c r="AR222" s="36">
        <v>43627.203000000001</v>
      </c>
      <c r="AS222" s="29">
        <f t="shared" si="39"/>
        <v>99</v>
      </c>
      <c r="AT222" s="38" t="str">
        <f t="array" ref="AT222">AS222&amp;CHOOSE(AND(AS222&lt;&gt;{11,12,13})*MIN(4,MOD(AS222,10))+1,"th","st","nd","rd","th")</f>
        <v>99th</v>
      </c>
      <c r="AU222" s="40">
        <v>1.4811529522856673E-2</v>
      </c>
    </row>
    <row r="223" spans="1:47" x14ac:dyDescent="0.25">
      <c r="A223" s="7">
        <v>105253303</v>
      </c>
      <c r="B223" s="8" t="s">
        <v>285</v>
      </c>
      <c r="C223" s="8" t="s">
        <v>238</v>
      </c>
      <c r="D223" s="27">
        <v>79422</v>
      </c>
      <c r="E223" s="29">
        <f t="shared" si="30"/>
        <v>90</v>
      </c>
      <c r="F223" s="38" t="str">
        <f t="array" ref="F223">E223&amp;CHOOSE(AND(E223&lt;&gt;{11,12,13})*MIN(4,MOD(E223,10))+1,"th","st","nd","rd","th")</f>
        <v>90th</v>
      </c>
      <c r="G223" s="29">
        <v>3763</v>
      </c>
      <c r="H223" s="30">
        <v>0.69120000000000004</v>
      </c>
      <c r="I223" s="31">
        <v>0.56430000000000002</v>
      </c>
      <c r="J223" s="94">
        <v>242</v>
      </c>
      <c r="K223" s="33">
        <v>0</v>
      </c>
      <c r="L223" s="34">
        <v>5.2400000000000002E-2</v>
      </c>
      <c r="M223" s="29">
        <f t="shared" si="31"/>
        <v>10</v>
      </c>
      <c r="N223" s="38" t="str">
        <f t="array" ref="N223">M223&amp;CHOOSE(AND(M223&lt;&gt;{11,12,13})*MIN(4,MOD(M223,10))+1,"th","st","nd","rd","th")</f>
        <v>10th</v>
      </c>
      <c r="O223" s="34">
        <v>6.0199999999999997E-2</v>
      </c>
      <c r="P223" s="29">
        <f t="shared" si="32"/>
        <v>6</v>
      </c>
      <c r="Q223" s="38" t="str">
        <f t="array" ref="Q223">P223&amp;CHOOSE(AND(P223&lt;&gt;{11,12,13})*MIN(4,MOD(P223,10))+1,"th","st","nd","rd","th")</f>
        <v>6th</v>
      </c>
      <c r="R223" s="35">
        <v>51.389000000000003</v>
      </c>
      <c r="S223" s="35">
        <v>29.518999999999998</v>
      </c>
      <c r="T223" s="35">
        <v>0</v>
      </c>
      <c r="U223" s="35">
        <v>80.908000000000001</v>
      </c>
      <c r="V223" s="36">
        <v>20.948</v>
      </c>
      <c r="W223" s="220">
        <f t="shared" si="33"/>
        <v>1.2816065477687211E-2</v>
      </c>
      <c r="X223" s="29">
        <f t="shared" si="34"/>
        <v>15</v>
      </c>
      <c r="Y223" s="38" t="str">
        <f t="array" ref="Y223">X223&amp;CHOOSE(AND(X223&lt;&gt;{11,12,13})*MIN(4,MOD(X223,10))+1,"th","st","nd","rd","th")</f>
        <v>15th</v>
      </c>
      <c r="Z223" s="37">
        <v>4.1900000000000004</v>
      </c>
      <c r="AA223" s="28">
        <v>17</v>
      </c>
      <c r="AB223" s="221">
        <f t="shared" si="35"/>
        <v>1.0400664174178087E-2</v>
      </c>
      <c r="AC223" s="29">
        <f t="shared" si="36"/>
        <v>65</v>
      </c>
      <c r="AD223" s="38" t="str">
        <f t="array" ref="AD223">AC223&amp;CHOOSE(AND(AC223&lt;&gt;{11,12,13})*MIN(4,MOD(AC223,10))+1,"th","st","nd","rd","th")</f>
        <v>65th</v>
      </c>
      <c r="AE223" s="37">
        <v>10.199999999999999</v>
      </c>
      <c r="AF223" s="113">
        <v>1634.511</v>
      </c>
      <c r="AG223" s="113">
        <v>1623.2280000000001</v>
      </c>
      <c r="AH223" s="113">
        <v>1587.8040000000001</v>
      </c>
      <c r="AI223" s="38">
        <v>1615.181</v>
      </c>
      <c r="AJ223" s="29">
        <f t="shared" si="37"/>
        <v>36</v>
      </c>
      <c r="AK223" s="38" t="str">
        <f t="array" ref="AK223">AJ223&amp;CHOOSE(AND(AJ223&lt;&gt;{11,12,13})*MIN(4,MOD(AJ223,10))+1,"th","st","nd","rd","th")</f>
        <v>36th</v>
      </c>
      <c r="AL223" s="38">
        <v>95.298000000000002</v>
      </c>
      <c r="AM223" s="38">
        <v>95.298000000000002</v>
      </c>
      <c r="AN223" s="38">
        <v>1710.479</v>
      </c>
      <c r="AO223" s="29">
        <f t="shared" si="38"/>
        <v>29</v>
      </c>
      <c r="AP223" s="38" t="str">
        <f t="array" ref="AP223">AO223&amp;CHOOSE(AND(AO223&lt;&gt;{11,12,13})*MIN(4,MOD(AO223,10))+1,"th","st","nd","rd","th")</f>
        <v>29th</v>
      </c>
      <c r="AQ223" s="77">
        <v>1.1499999999999999</v>
      </c>
      <c r="AR223" s="36">
        <v>1359.626</v>
      </c>
      <c r="AS223" s="29">
        <f t="shared" si="39"/>
        <v>16</v>
      </c>
      <c r="AT223" s="38" t="str">
        <f t="array" ref="AT223">AS223&amp;CHOOSE(AND(AS223&lt;&gt;{11,12,13})*MIN(4,MOD(AS223,10))+1,"th","st","nd","rd","th")</f>
        <v>16th</v>
      </c>
      <c r="AU223" s="40">
        <v>4.6159595972823485E-4</v>
      </c>
    </row>
    <row r="224" spans="1:47" x14ac:dyDescent="0.25">
      <c r="A224" s="7">
        <v>105253553</v>
      </c>
      <c r="B224" s="8" t="s">
        <v>296</v>
      </c>
      <c r="C224" s="8" t="s">
        <v>238</v>
      </c>
      <c r="D224" s="27">
        <v>55417</v>
      </c>
      <c r="E224" s="29">
        <f t="shared" si="30"/>
        <v>57</v>
      </c>
      <c r="F224" s="38" t="str">
        <f t="array" ref="F224">E224&amp;CHOOSE(AND(E224&lt;&gt;{11,12,13})*MIN(4,MOD(E224,10))+1,"th","st","nd","rd","th")</f>
        <v>57th</v>
      </c>
      <c r="G224" s="29">
        <v>5840</v>
      </c>
      <c r="H224" s="30">
        <v>0.99060000000000004</v>
      </c>
      <c r="I224" s="31">
        <v>0.70179999999999998</v>
      </c>
      <c r="J224" s="94">
        <v>183</v>
      </c>
      <c r="K224" s="33">
        <v>0</v>
      </c>
      <c r="L224" s="34">
        <v>0.19359999999999999</v>
      </c>
      <c r="M224" s="29">
        <f t="shared" si="31"/>
        <v>69</v>
      </c>
      <c r="N224" s="38" t="str">
        <f t="array" ref="N224">M224&amp;CHOOSE(AND(M224&lt;&gt;{11,12,13})*MIN(4,MOD(M224,10))+1,"th","st","nd","rd","th")</f>
        <v>69th</v>
      </c>
      <c r="O224" s="34">
        <v>0.1368</v>
      </c>
      <c r="P224" s="29">
        <f t="shared" si="32"/>
        <v>34</v>
      </c>
      <c r="Q224" s="38" t="str">
        <f t="array" ref="Q224">P224&amp;CHOOSE(AND(P224&lt;&gt;{11,12,13})*MIN(4,MOD(P224,10))+1,"th","st","nd","rd","th")</f>
        <v>34th</v>
      </c>
      <c r="R224" s="35">
        <v>256.17700000000002</v>
      </c>
      <c r="S224" s="35">
        <v>90.509</v>
      </c>
      <c r="T224" s="35">
        <v>0</v>
      </c>
      <c r="U224" s="35">
        <v>346.68599999999998</v>
      </c>
      <c r="V224" s="36">
        <v>40.569999999999993</v>
      </c>
      <c r="W224" s="220">
        <f t="shared" si="33"/>
        <v>1.8395947722316862E-2</v>
      </c>
      <c r="X224" s="29">
        <f t="shared" si="34"/>
        <v>32</v>
      </c>
      <c r="Y224" s="38" t="str">
        <f t="array" ref="Y224">X224&amp;CHOOSE(AND(X224&lt;&gt;{11,12,13})*MIN(4,MOD(X224,10))+1,"th","st","nd","rd","th")</f>
        <v>32nd</v>
      </c>
      <c r="Z224" s="37">
        <v>8.1140000000000008</v>
      </c>
      <c r="AA224" s="28">
        <v>12</v>
      </c>
      <c r="AB224" s="221">
        <f t="shared" si="35"/>
        <v>5.4412465533103865E-3</v>
      </c>
      <c r="AC224" s="29">
        <f t="shared" si="36"/>
        <v>53</v>
      </c>
      <c r="AD224" s="38" t="str">
        <f t="array" ref="AD224">AC224&amp;CHOOSE(AND(AC224&lt;&gt;{11,12,13})*MIN(4,MOD(AC224,10))+1,"th","st","nd","rd","th")</f>
        <v>53rd</v>
      </c>
      <c r="AE224" s="37">
        <v>7.2</v>
      </c>
      <c r="AF224" s="113">
        <v>2205.377</v>
      </c>
      <c r="AG224" s="113">
        <v>2208.3530000000001</v>
      </c>
      <c r="AH224" s="113">
        <v>2171.319</v>
      </c>
      <c r="AI224" s="38">
        <v>2195.0160000000001</v>
      </c>
      <c r="AJ224" s="29">
        <f t="shared" si="37"/>
        <v>53</v>
      </c>
      <c r="AK224" s="38" t="str">
        <f t="array" ref="AK224">AJ224&amp;CHOOSE(AND(AJ224&lt;&gt;{11,12,13})*MIN(4,MOD(AJ224,10))+1,"th","st","nd","rd","th")</f>
        <v>53rd</v>
      </c>
      <c r="AL224" s="38">
        <v>362</v>
      </c>
      <c r="AM224" s="38">
        <v>362</v>
      </c>
      <c r="AN224" s="38">
        <v>2557.0160000000001</v>
      </c>
      <c r="AO224" s="29">
        <f t="shared" si="38"/>
        <v>52</v>
      </c>
      <c r="AP224" s="38" t="str">
        <f t="array" ref="AP224">AO224&amp;CHOOSE(AND(AO224&lt;&gt;{11,12,13})*MIN(4,MOD(AO224,10))+1,"th","st","nd","rd","th")</f>
        <v>52nd</v>
      </c>
      <c r="AQ224" s="77">
        <v>1.06</v>
      </c>
      <c r="AR224" s="36">
        <v>2684.9589999999998</v>
      </c>
      <c r="AS224" s="29">
        <f t="shared" si="39"/>
        <v>53</v>
      </c>
      <c r="AT224" s="38" t="str">
        <f t="array" ref="AT224">AS224&amp;CHOOSE(AND(AS224&lt;&gt;{11,12,13})*MIN(4,MOD(AS224,10))+1,"th","st","nd","rd","th")</f>
        <v>53rd</v>
      </c>
      <c r="AU224" s="40">
        <v>9.1154937198609145E-4</v>
      </c>
    </row>
    <row r="225" spans="1:47" x14ac:dyDescent="0.25">
      <c r="A225" s="7">
        <v>105253903</v>
      </c>
      <c r="B225" s="8" t="s">
        <v>306</v>
      </c>
      <c r="C225" s="8" t="s">
        <v>238</v>
      </c>
      <c r="D225" s="27">
        <v>52936</v>
      </c>
      <c r="E225" s="29">
        <f t="shared" si="30"/>
        <v>51</v>
      </c>
      <c r="F225" s="38" t="str">
        <f t="array" ref="F225">E225&amp;CHOOSE(AND(E225&lt;&gt;{11,12,13})*MIN(4,MOD(E225,10))+1,"th","st","nd","rd","th")</f>
        <v>51st</v>
      </c>
      <c r="G225" s="29">
        <v>6265</v>
      </c>
      <c r="H225" s="30">
        <v>1.0369999999999999</v>
      </c>
      <c r="I225" s="31">
        <v>0.70760000000000001</v>
      </c>
      <c r="J225" s="94">
        <v>181</v>
      </c>
      <c r="K225" s="33">
        <v>0</v>
      </c>
      <c r="L225" s="34">
        <v>0.1608</v>
      </c>
      <c r="M225" s="29">
        <f t="shared" si="31"/>
        <v>57</v>
      </c>
      <c r="N225" s="38" t="str">
        <f t="array" ref="N225">M225&amp;CHOOSE(AND(M225&lt;&gt;{11,12,13})*MIN(4,MOD(M225,10))+1,"th","st","nd","rd","th")</f>
        <v>57th</v>
      </c>
      <c r="O225" s="34">
        <v>0.251</v>
      </c>
      <c r="P225" s="29">
        <f t="shared" si="32"/>
        <v>84</v>
      </c>
      <c r="Q225" s="38" t="str">
        <f t="array" ref="Q225">P225&amp;CHOOSE(AND(P225&lt;&gt;{11,12,13})*MIN(4,MOD(P225,10))+1,"th","st","nd","rd","th")</f>
        <v>84th</v>
      </c>
      <c r="R225" s="35">
        <v>210.22200000000001</v>
      </c>
      <c r="S225" s="35">
        <v>164.07300000000001</v>
      </c>
      <c r="T225" s="35">
        <v>0</v>
      </c>
      <c r="U225" s="35">
        <v>374.29500000000002</v>
      </c>
      <c r="V225" s="36">
        <v>36.006</v>
      </c>
      <c r="W225" s="220">
        <f t="shared" si="33"/>
        <v>1.6524700310245444E-2</v>
      </c>
      <c r="X225" s="29">
        <f t="shared" si="34"/>
        <v>25</v>
      </c>
      <c r="Y225" s="38" t="str">
        <f t="array" ref="Y225">X225&amp;CHOOSE(AND(X225&lt;&gt;{11,12,13})*MIN(4,MOD(X225,10))+1,"th","st","nd","rd","th")</f>
        <v>25th</v>
      </c>
      <c r="Z225" s="37">
        <v>7.2009999999999996</v>
      </c>
      <c r="AA225" s="28">
        <v>5</v>
      </c>
      <c r="AB225" s="221">
        <f t="shared" si="35"/>
        <v>2.29471481284306E-3</v>
      </c>
      <c r="AC225" s="29">
        <f t="shared" si="36"/>
        <v>31</v>
      </c>
      <c r="AD225" s="38" t="str">
        <f t="array" ref="AD225">AC225&amp;CHOOSE(AND(AC225&lt;&gt;{11,12,13})*MIN(4,MOD(AC225,10))+1,"th","st","nd","rd","th")</f>
        <v>31st</v>
      </c>
      <c r="AE225" s="37">
        <v>3</v>
      </c>
      <c r="AF225" s="113">
        <v>2178.92</v>
      </c>
      <c r="AG225" s="113">
        <v>2175.61</v>
      </c>
      <c r="AH225" s="113">
        <v>2181.73</v>
      </c>
      <c r="AI225" s="38">
        <v>2178.7530000000002</v>
      </c>
      <c r="AJ225" s="29">
        <f t="shared" si="37"/>
        <v>52</v>
      </c>
      <c r="AK225" s="38" t="str">
        <f t="array" ref="AK225">AJ225&amp;CHOOSE(AND(AJ225&lt;&gt;{11,12,13})*MIN(4,MOD(AJ225,10))+1,"th","st","nd","rd","th")</f>
        <v>52nd</v>
      </c>
      <c r="AL225" s="38">
        <v>384.49599999999998</v>
      </c>
      <c r="AM225" s="38">
        <v>384.49599999999998</v>
      </c>
      <c r="AN225" s="38">
        <v>2563.2489999999998</v>
      </c>
      <c r="AO225" s="29">
        <f t="shared" si="38"/>
        <v>52</v>
      </c>
      <c r="AP225" s="38" t="str">
        <f t="array" ref="AP225">AO225&amp;CHOOSE(AND(AO225&lt;&gt;{11,12,13})*MIN(4,MOD(AO225,10))+1,"th","st","nd","rd","th")</f>
        <v>52nd</v>
      </c>
      <c r="AQ225" s="77">
        <v>0.85</v>
      </c>
      <c r="AR225" s="36">
        <v>2259.3760000000002</v>
      </c>
      <c r="AS225" s="29">
        <f t="shared" si="39"/>
        <v>43</v>
      </c>
      <c r="AT225" s="38" t="str">
        <f t="array" ref="AT225">AS225&amp;CHOOSE(AND(AS225&lt;&gt;{11,12,13})*MIN(4,MOD(AS225,10))+1,"th","st","nd","rd","th")</f>
        <v>43rd</v>
      </c>
      <c r="AU225" s="40">
        <v>7.6706302549888015E-4</v>
      </c>
    </row>
    <row r="226" spans="1:47" x14ac:dyDescent="0.25">
      <c r="A226" s="7">
        <v>105254053</v>
      </c>
      <c r="B226" s="8" t="s">
        <v>308</v>
      </c>
      <c r="C226" s="8" t="s">
        <v>238</v>
      </c>
      <c r="D226" s="27">
        <v>47933</v>
      </c>
      <c r="E226" s="29">
        <f t="shared" si="30"/>
        <v>35</v>
      </c>
      <c r="F226" s="38" t="str">
        <f t="array" ref="F226">E226&amp;CHOOSE(AND(E226&lt;&gt;{11,12,13})*MIN(4,MOD(E226,10))+1,"th","st","nd","rd","th")</f>
        <v>35th</v>
      </c>
      <c r="G226" s="29">
        <v>4305</v>
      </c>
      <c r="H226" s="30">
        <v>1.1452</v>
      </c>
      <c r="I226" s="31">
        <v>0.58460000000000001</v>
      </c>
      <c r="J226" s="94">
        <v>231</v>
      </c>
      <c r="K226" s="33">
        <v>0</v>
      </c>
      <c r="L226" s="34">
        <v>0.2321</v>
      </c>
      <c r="M226" s="29">
        <f t="shared" si="31"/>
        <v>80</v>
      </c>
      <c r="N226" s="38" t="str">
        <f t="array" ref="N226">M226&amp;CHOOSE(AND(M226&lt;&gt;{11,12,13})*MIN(4,MOD(M226,10))+1,"th","st","nd","rd","th")</f>
        <v>80th</v>
      </c>
      <c r="O226" s="34">
        <v>0.27010000000000001</v>
      </c>
      <c r="P226" s="29">
        <f t="shared" si="32"/>
        <v>91</v>
      </c>
      <c r="Q226" s="38" t="str">
        <f t="array" ref="Q226">P226&amp;CHOOSE(AND(P226&lt;&gt;{11,12,13})*MIN(4,MOD(P226,10))+1,"th","st","nd","rd","th")</f>
        <v>91st</v>
      </c>
      <c r="R226" s="35">
        <v>240.90899999999999</v>
      </c>
      <c r="S226" s="35">
        <v>140.17599999999999</v>
      </c>
      <c r="T226" s="35">
        <v>0</v>
      </c>
      <c r="U226" s="35">
        <v>381.08499999999998</v>
      </c>
      <c r="V226" s="36">
        <v>50.855000000000004</v>
      </c>
      <c r="W226" s="220">
        <f t="shared" si="33"/>
        <v>2.9397279183685739E-2</v>
      </c>
      <c r="X226" s="29">
        <f t="shared" si="34"/>
        <v>62</v>
      </c>
      <c r="Y226" s="38" t="str">
        <f t="array" ref="Y226">X226&amp;CHOOSE(AND(X226&lt;&gt;{11,12,13})*MIN(4,MOD(X226,10))+1,"th","st","nd","rd","th")</f>
        <v>62nd</v>
      </c>
      <c r="Z226" s="37">
        <v>10.170999999999999</v>
      </c>
      <c r="AA226" s="28">
        <v>6</v>
      </c>
      <c r="AB226" s="221">
        <f t="shared" si="35"/>
        <v>3.4683644696119247E-3</v>
      </c>
      <c r="AC226" s="29">
        <f t="shared" si="36"/>
        <v>42</v>
      </c>
      <c r="AD226" s="38" t="str">
        <f t="array" ref="AD226">AC226&amp;CHOOSE(AND(AC226&lt;&gt;{11,12,13})*MIN(4,MOD(AC226,10))+1,"th","st","nd","rd","th")</f>
        <v>42nd</v>
      </c>
      <c r="AE226" s="37">
        <v>3.6</v>
      </c>
      <c r="AF226" s="113">
        <v>1729.922</v>
      </c>
      <c r="AG226" s="113">
        <v>1779.856</v>
      </c>
      <c r="AH226" s="113">
        <v>1781.501</v>
      </c>
      <c r="AI226" s="38">
        <v>1763.76</v>
      </c>
      <c r="AJ226" s="29">
        <f t="shared" si="37"/>
        <v>41</v>
      </c>
      <c r="AK226" s="38" t="str">
        <f t="array" ref="AK226">AJ226&amp;CHOOSE(AND(AJ226&lt;&gt;{11,12,13})*MIN(4,MOD(AJ226,10))+1,"th","st","nd","rd","th")</f>
        <v>41st</v>
      </c>
      <c r="AL226" s="38">
        <v>394.85599999999999</v>
      </c>
      <c r="AM226" s="38">
        <v>394.85599999999999</v>
      </c>
      <c r="AN226" s="38">
        <v>2158.616</v>
      </c>
      <c r="AO226" s="29">
        <f t="shared" si="38"/>
        <v>43</v>
      </c>
      <c r="AP226" s="38" t="str">
        <f t="array" ref="AP226">AO226&amp;CHOOSE(AND(AO226&lt;&gt;{11,12,13})*MIN(4,MOD(AO226,10))+1,"th","st","nd","rd","th")</f>
        <v>43rd</v>
      </c>
      <c r="AQ226" s="77">
        <v>1.3</v>
      </c>
      <c r="AR226" s="36">
        <v>3213.6610000000001</v>
      </c>
      <c r="AS226" s="29">
        <f t="shared" si="39"/>
        <v>62</v>
      </c>
      <c r="AT226" s="38" t="str">
        <f t="array" ref="AT226">AS226&amp;CHOOSE(AND(AS226&lt;&gt;{11,12,13})*MIN(4,MOD(AS226,10))+1,"th","st","nd","rd","th")</f>
        <v>62nd</v>
      </c>
      <c r="AU226" s="40">
        <v>1.0910448414021201E-3</v>
      </c>
    </row>
    <row r="227" spans="1:47" x14ac:dyDescent="0.25">
      <c r="A227" s="7">
        <v>105254353</v>
      </c>
      <c r="B227" s="8" t="s">
        <v>326</v>
      </c>
      <c r="C227" s="8" t="s">
        <v>238</v>
      </c>
      <c r="D227" s="27">
        <v>63580</v>
      </c>
      <c r="E227" s="29">
        <f t="shared" si="30"/>
        <v>74</v>
      </c>
      <c r="F227" s="38" t="str">
        <f t="array" ref="F227">E227&amp;CHOOSE(AND(E227&lt;&gt;{11,12,13})*MIN(4,MOD(E227,10))+1,"th","st","nd","rd","th")</f>
        <v>74th</v>
      </c>
      <c r="G227" s="29">
        <v>6056</v>
      </c>
      <c r="H227" s="30">
        <v>0.86339999999999995</v>
      </c>
      <c r="I227" s="31">
        <v>0.47239999999999999</v>
      </c>
      <c r="J227" s="94">
        <v>271</v>
      </c>
      <c r="K227" s="33">
        <v>0</v>
      </c>
      <c r="L227" s="34">
        <v>7.4200000000000002E-2</v>
      </c>
      <c r="M227" s="29">
        <f t="shared" si="31"/>
        <v>21</v>
      </c>
      <c r="N227" s="38" t="str">
        <f t="array" ref="N227">M227&amp;CHOOSE(AND(M227&lt;&gt;{11,12,13})*MIN(4,MOD(M227,10))+1,"th","st","nd","rd","th")</f>
        <v>21st</v>
      </c>
      <c r="O227" s="34">
        <v>0.29010000000000002</v>
      </c>
      <c r="P227" s="29">
        <f t="shared" si="32"/>
        <v>96</v>
      </c>
      <c r="Q227" s="38" t="str">
        <f t="array" ref="Q227">P227&amp;CHOOSE(AND(P227&lt;&gt;{11,12,13})*MIN(4,MOD(P227,10))+1,"th","st","nd","rd","th")</f>
        <v>96th</v>
      </c>
      <c r="R227" s="35">
        <v>96.594999999999999</v>
      </c>
      <c r="S227" s="35">
        <v>188.82900000000001</v>
      </c>
      <c r="T227" s="35">
        <v>0</v>
      </c>
      <c r="U227" s="35">
        <v>285.42399999999998</v>
      </c>
      <c r="V227" s="36">
        <v>35.713000000000008</v>
      </c>
      <c r="W227" s="220">
        <f t="shared" si="33"/>
        <v>1.6459879245978713E-2</v>
      </c>
      <c r="X227" s="29">
        <f t="shared" si="34"/>
        <v>25</v>
      </c>
      <c r="Y227" s="38" t="str">
        <f t="array" ref="Y227">X227&amp;CHOOSE(AND(X227&lt;&gt;{11,12,13})*MIN(4,MOD(X227,10))+1,"th","st","nd","rd","th")</f>
        <v>25th</v>
      </c>
      <c r="Z227" s="37">
        <v>7.1429999999999998</v>
      </c>
      <c r="AA227" s="28">
        <v>6</v>
      </c>
      <c r="AB227" s="221">
        <f t="shared" si="35"/>
        <v>2.765359266258008E-3</v>
      </c>
      <c r="AC227" s="29">
        <f t="shared" si="36"/>
        <v>36</v>
      </c>
      <c r="AD227" s="38" t="str">
        <f t="array" ref="AD227">AC227&amp;CHOOSE(AND(AC227&lt;&gt;{11,12,13})*MIN(4,MOD(AC227,10))+1,"th","st","nd","rd","th")</f>
        <v>36th</v>
      </c>
      <c r="AE227" s="37">
        <v>3.6</v>
      </c>
      <c r="AF227" s="113">
        <v>2169.6999999999998</v>
      </c>
      <c r="AG227" s="113">
        <v>2182.4659999999999</v>
      </c>
      <c r="AH227" s="113">
        <v>2152.1610000000001</v>
      </c>
      <c r="AI227" s="38">
        <v>2168.1089999999999</v>
      </c>
      <c r="AJ227" s="29">
        <f t="shared" si="37"/>
        <v>51</v>
      </c>
      <c r="AK227" s="38" t="str">
        <f t="array" ref="AK227">AJ227&amp;CHOOSE(AND(AJ227&lt;&gt;{11,12,13})*MIN(4,MOD(AJ227,10))+1,"th","st","nd","rd","th")</f>
        <v>51st</v>
      </c>
      <c r="AL227" s="38">
        <v>296.16699999999997</v>
      </c>
      <c r="AM227" s="38">
        <v>296.16699999999997</v>
      </c>
      <c r="AN227" s="38">
        <v>2464.2759999999998</v>
      </c>
      <c r="AO227" s="29">
        <f t="shared" si="38"/>
        <v>49</v>
      </c>
      <c r="AP227" s="38" t="str">
        <f t="array" ref="AP227">AO227&amp;CHOOSE(AND(AO227&lt;&gt;{11,12,13})*MIN(4,MOD(AO227,10))+1,"th","st","nd","rd","th")</f>
        <v>49th</v>
      </c>
      <c r="AQ227" s="77">
        <v>0.86</v>
      </c>
      <c r="AR227" s="36">
        <v>1829.7840000000001</v>
      </c>
      <c r="AS227" s="29">
        <f t="shared" si="39"/>
        <v>32</v>
      </c>
      <c r="AT227" s="38" t="str">
        <f t="array" ref="AT227">AS227&amp;CHOOSE(AND(AS227&lt;&gt;{11,12,13})*MIN(4,MOD(AS227,10))+1,"th","st","nd","rd","th")</f>
        <v>32nd</v>
      </c>
      <c r="AU227" s="40">
        <v>6.2121561486421157E-4</v>
      </c>
    </row>
    <row r="228" spans="1:47" x14ac:dyDescent="0.25">
      <c r="A228" s="7">
        <v>105256553</v>
      </c>
      <c r="B228" s="8" t="s">
        <v>343</v>
      </c>
      <c r="C228" s="8" t="s">
        <v>238</v>
      </c>
      <c r="D228" s="27">
        <v>49567</v>
      </c>
      <c r="E228" s="29">
        <f t="shared" si="30"/>
        <v>40</v>
      </c>
      <c r="F228" s="38" t="str">
        <f t="array" ref="F228">E228&amp;CHOOSE(AND(E228&lt;&gt;{11,12,13})*MIN(4,MOD(E228,10))+1,"th","st","nd","rd","th")</f>
        <v>40th</v>
      </c>
      <c r="G228" s="29">
        <v>2848</v>
      </c>
      <c r="H228" s="30">
        <v>1.1074999999999999</v>
      </c>
      <c r="I228" s="31">
        <v>-1.8693</v>
      </c>
      <c r="J228" s="94">
        <v>465</v>
      </c>
      <c r="K228" s="33">
        <v>0</v>
      </c>
      <c r="L228" s="34">
        <v>0.1671</v>
      </c>
      <c r="M228" s="29">
        <f t="shared" si="31"/>
        <v>60</v>
      </c>
      <c r="N228" s="38" t="str">
        <f t="array" ref="N228">M228&amp;CHOOSE(AND(M228&lt;&gt;{11,12,13})*MIN(4,MOD(M228,10))+1,"th","st","nd","rd","th")</f>
        <v>60th</v>
      </c>
      <c r="O228" s="34">
        <v>0.1588</v>
      </c>
      <c r="P228" s="29">
        <f t="shared" si="32"/>
        <v>43</v>
      </c>
      <c r="Q228" s="38" t="str">
        <f t="array" ref="Q228">P228&amp;CHOOSE(AND(P228&lt;&gt;{11,12,13})*MIN(4,MOD(P228,10))+1,"th","st","nd","rd","th")</f>
        <v>43rd</v>
      </c>
      <c r="R228" s="35">
        <v>124.968</v>
      </c>
      <c r="S228" s="35">
        <v>59.38</v>
      </c>
      <c r="T228" s="35">
        <v>0</v>
      </c>
      <c r="U228" s="35">
        <v>184.34800000000001</v>
      </c>
      <c r="V228" s="36">
        <v>26.582999999999998</v>
      </c>
      <c r="W228" s="220">
        <f t="shared" si="33"/>
        <v>2.1327105473018398E-2</v>
      </c>
      <c r="X228" s="29">
        <f t="shared" si="34"/>
        <v>37</v>
      </c>
      <c r="Y228" s="38" t="str">
        <f t="array" ref="Y228">X228&amp;CHOOSE(AND(X228&lt;&gt;{11,12,13})*MIN(4,MOD(X228,10))+1,"th","st","nd","rd","th")</f>
        <v>37th</v>
      </c>
      <c r="Z228" s="37">
        <v>5.3170000000000002</v>
      </c>
      <c r="AA228" s="28">
        <v>4</v>
      </c>
      <c r="AB228" s="221">
        <f t="shared" si="35"/>
        <v>3.2091344803849677E-3</v>
      </c>
      <c r="AC228" s="29">
        <f t="shared" si="36"/>
        <v>39</v>
      </c>
      <c r="AD228" s="38" t="str">
        <f t="array" ref="AD228">AC228&amp;CHOOSE(AND(AC228&lt;&gt;{11,12,13})*MIN(4,MOD(AC228,10))+1,"th","st","nd","rd","th")</f>
        <v>39th</v>
      </c>
      <c r="AE228" s="37">
        <v>2.4</v>
      </c>
      <c r="AF228" s="113">
        <v>1246.442</v>
      </c>
      <c r="AG228" s="113">
        <v>1221.874</v>
      </c>
      <c r="AH228" s="113">
        <v>1226.2950000000001</v>
      </c>
      <c r="AI228" s="38">
        <v>1231.537</v>
      </c>
      <c r="AJ228" s="29">
        <f t="shared" si="37"/>
        <v>25</v>
      </c>
      <c r="AK228" s="38" t="str">
        <f t="array" ref="AK228">AJ228&amp;CHOOSE(AND(AJ228&lt;&gt;{11,12,13})*MIN(4,MOD(AJ228,10))+1,"th","st","nd","rd","th")</f>
        <v>25th</v>
      </c>
      <c r="AL228" s="38">
        <v>192.065</v>
      </c>
      <c r="AM228" s="38">
        <v>192.065</v>
      </c>
      <c r="AN228" s="38">
        <v>1423.6020000000001</v>
      </c>
      <c r="AO228" s="29">
        <f t="shared" si="38"/>
        <v>22</v>
      </c>
      <c r="AP228" s="38" t="str">
        <f t="array" ref="AP228">AO228&amp;CHOOSE(AND(AO228&lt;&gt;{11,12,13})*MIN(4,MOD(AO228,10))+1,"th","st","nd","rd","th")</f>
        <v>22nd</v>
      </c>
      <c r="AQ228" s="77">
        <v>1.37</v>
      </c>
      <c r="AR228" s="36">
        <v>2159.9960000000001</v>
      </c>
      <c r="AS228" s="29">
        <f t="shared" si="39"/>
        <v>40</v>
      </c>
      <c r="AT228" s="38" t="str">
        <f t="array" ref="AT228">AS228&amp;CHOOSE(AND(AS228&lt;&gt;{11,12,13})*MIN(4,MOD(AS228,10))+1,"th","st","nd","rd","th")</f>
        <v>40th</v>
      </c>
      <c r="AU228" s="40">
        <v>7.3332330113512717E-4</v>
      </c>
    </row>
    <row r="229" spans="1:47" x14ac:dyDescent="0.25">
      <c r="A229" s="7">
        <v>105257602</v>
      </c>
      <c r="B229" s="8" t="s">
        <v>407</v>
      </c>
      <c r="C229" s="8" t="s">
        <v>238</v>
      </c>
      <c r="D229" s="27">
        <v>57342</v>
      </c>
      <c r="E229" s="29">
        <f t="shared" si="30"/>
        <v>61</v>
      </c>
      <c r="F229" s="38" t="str">
        <f t="array" ref="F229">E229&amp;CHOOSE(AND(E229&lt;&gt;{11,12,13})*MIN(4,MOD(E229,10))+1,"th","st","nd","rd","th")</f>
        <v>61st</v>
      </c>
      <c r="G229" s="29">
        <v>22562</v>
      </c>
      <c r="H229" s="30">
        <v>0.95730000000000004</v>
      </c>
      <c r="I229" s="31">
        <v>-0.85319999999999996</v>
      </c>
      <c r="J229" s="94">
        <v>428</v>
      </c>
      <c r="K229" s="33">
        <v>0</v>
      </c>
      <c r="L229" s="34">
        <v>0.1168</v>
      </c>
      <c r="M229" s="29">
        <f t="shared" si="31"/>
        <v>37</v>
      </c>
      <c r="N229" s="38" t="str">
        <f t="array" ref="N229">M229&amp;CHOOSE(AND(M229&lt;&gt;{11,12,13})*MIN(4,MOD(M229,10))+1,"th","st","nd","rd","th")</f>
        <v>37th</v>
      </c>
      <c r="O229" s="34">
        <v>0.1163</v>
      </c>
      <c r="P229" s="29">
        <f t="shared" si="32"/>
        <v>22</v>
      </c>
      <c r="Q229" s="38" t="str">
        <f t="array" ref="Q229">P229&amp;CHOOSE(AND(P229&lt;&gt;{11,12,13})*MIN(4,MOD(P229,10))+1,"th","st","nd","rd","th")</f>
        <v>22nd</v>
      </c>
      <c r="R229" s="35">
        <v>473.22300000000001</v>
      </c>
      <c r="S229" s="35">
        <v>235.59800000000001</v>
      </c>
      <c r="T229" s="35">
        <v>0</v>
      </c>
      <c r="U229" s="35">
        <v>708.82100000000003</v>
      </c>
      <c r="V229" s="36">
        <v>178.47899999999998</v>
      </c>
      <c r="W229" s="220">
        <f t="shared" si="33"/>
        <v>2.6431121131272536E-2</v>
      </c>
      <c r="X229" s="29">
        <f t="shared" si="34"/>
        <v>51</v>
      </c>
      <c r="Y229" s="38" t="str">
        <f t="array" ref="Y229">X229&amp;CHOOSE(AND(X229&lt;&gt;{11,12,13})*MIN(4,MOD(X229,10))+1,"th","st","nd","rd","th")</f>
        <v>51st</v>
      </c>
      <c r="Z229" s="37">
        <v>35.695999999999998</v>
      </c>
      <c r="AA229" s="28">
        <v>126</v>
      </c>
      <c r="AB229" s="221">
        <f t="shared" si="35"/>
        <v>1.8659457205275353E-2</v>
      </c>
      <c r="AC229" s="29">
        <f t="shared" si="36"/>
        <v>78</v>
      </c>
      <c r="AD229" s="38" t="str">
        <f t="array" ref="AD229">AC229&amp;CHOOSE(AND(AC229&lt;&gt;{11,12,13})*MIN(4,MOD(AC229,10))+1,"th","st","nd","rd","th")</f>
        <v>78th</v>
      </c>
      <c r="AE229" s="37">
        <v>75.599999999999994</v>
      </c>
      <c r="AF229" s="113">
        <v>6752.6080000000002</v>
      </c>
      <c r="AG229" s="113">
        <v>6850.3360000000002</v>
      </c>
      <c r="AH229" s="113">
        <v>7073.4309999999996</v>
      </c>
      <c r="AI229" s="38">
        <v>6892.125</v>
      </c>
      <c r="AJ229" s="29">
        <f t="shared" si="37"/>
        <v>91</v>
      </c>
      <c r="AK229" s="38" t="str">
        <f t="array" ref="AK229">AJ229&amp;CHOOSE(AND(AJ229&lt;&gt;{11,12,13})*MIN(4,MOD(AJ229,10))+1,"th","st","nd","rd","th")</f>
        <v>91st</v>
      </c>
      <c r="AL229" s="38">
        <v>820.11699999999996</v>
      </c>
      <c r="AM229" s="38">
        <v>820.11699999999996</v>
      </c>
      <c r="AN229" s="38">
        <v>7712.2420000000002</v>
      </c>
      <c r="AO229" s="29">
        <f t="shared" si="38"/>
        <v>91</v>
      </c>
      <c r="AP229" s="38" t="str">
        <f t="array" ref="AP229">AO229&amp;CHOOSE(AND(AO229&lt;&gt;{11,12,13})*MIN(4,MOD(AO229,10))+1,"th","st","nd","rd","th")</f>
        <v>91st</v>
      </c>
      <c r="AQ229" s="77">
        <v>0.93</v>
      </c>
      <c r="AR229" s="36">
        <v>6866.1239999999998</v>
      </c>
      <c r="AS229" s="29">
        <f t="shared" si="39"/>
        <v>89</v>
      </c>
      <c r="AT229" s="38" t="str">
        <f t="array" ref="AT229">AS229&amp;CHOOSE(AND(AS229&lt;&gt;{11,12,13})*MIN(4,MOD(AS229,10))+1,"th","st","nd","rd","th")</f>
        <v>89th</v>
      </c>
      <c r="AU229" s="40">
        <v>2.3310639083049798E-3</v>
      </c>
    </row>
    <row r="230" spans="1:47" x14ac:dyDescent="0.25">
      <c r="A230" s="7">
        <v>105258303</v>
      </c>
      <c r="B230" s="8" t="s">
        <v>440</v>
      </c>
      <c r="C230" s="8" t="s">
        <v>238</v>
      </c>
      <c r="D230" s="27">
        <v>49886</v>
      </c>
      <c r="E230" s="29">
        <f t="shared" si="30"/>
        <v>41</v>
      </c>
      <c r="F230" s="38" t="str">
        <f t="array" ref="F230">E230&amp;CHOOSE(AND(E230&lt;&gt;{11,12,13})*MIN(4,MOD(E230,10))+1,"th","st","nd","rd","th")</f>
        <v>41st</v>
      </c>
      <c r="G230" s="29">
        <v>4196</v>
      </c>
      <c r="H230" s="30">
        <v>1.1004</v>
      </c>
      <c r="I230" s="31">
        <v>0.64449999999999996</v>
      </c>
      <c r="J230" s="94">
        <v>207</v>
      </c>
      <c r="K230" s="33">
        <v>0</v>
      </c>
      <c r="L230" s="34">
        <v>0.16120000000000001</v>
      </c>
      <c r="M230" s="29">
        <f t="shared" si="31"/>
        <v>57</v>
      </c>
      <c r="N230" s="38" t="str">
        <f t="array" ref="N230">M230&amp;CHOOSE(AND(M230&lt;&gt;{11,12,13})*MIN(4,MOD(M230,10))+1,"th","st","nd","rd","th")</f>
        <v>57th</v>
      </c>
      <c r="O230" s="34">
        <v>0.18179999999999999</v>
      </c>
      <c r="P230" s="29">
        <f t="shared" si="32"/>
        <v>54</v>
      </c>
      <c r="Q230" s="38" t="str">
        <f t="array" ref="Q230">P230&amp;CHOOSE(AND(P230&lt;&gt;{11,12,13})*MIN(4,MOD(P230,10))+1,"th","st","nd","rd","th")</f>
        <v>54th</v>
      </c>
      <c r="R230" s="35">
        <v>163.73599999999999</v>
      </c>
      <c r="S230" s="35">
        <v>92.33</v>
      </c>
      <c r="T230" s="35">
        <v>0</v>
      </c>
      <c r="U230" s="35">
        <v>256.06599999999997</v>
      </c>
      <c r="V230" s="36">
        <v>28.328999999999997</v>
      </c>
      <c r="W230" s="220">
        <f t="shared" si="33"/>
        <v>1.6734164892573854E-2</v>
      </c>
      <c r="X230" s="29">
        <f t="shared" si="34"/>
        <v>26</v>
      </c>
      <c r="Y230" s="38" t="str">
        <f t="array" ref="Y230">X230&amp;CHOOSE(AND(X230&lt;&gt;{11,12,13})*MIN(4,MOD(X230,10))+1,"th","st","nd","rd","th")</f>
        <v>26th</v>
      </c>
      <c r="Z230" s="37">
        <v>5.6660000000000004</v>
      </c>
      <c r="AA230" s="28">
        <v>1</v>
      </c>
      <c r="AB230" s="221">
        <f t="shared" si="35"/>
        <v>5.9070792800924345E-4</v>
      </c>
      <c r="AC230" s="29">
        <f t="shared" si="36"/>
        <v>16</v>
      </c>
      <c r="AD230" s="38" t="str">
        <f t="array" ref="AD230">AC230&amp;CHOOSE(AND(AC230&lt;&gt;{11,12,13})*MIN(4,MOD(AC230,10))+1,"th","st","nd","rd","th")</f>
        <v>16th</v>
      </c>
      <c r="AE230" s="37">
        <v>0.6</v>
      </c>
      <c r="AF230" s="113">
        <v>1692.884</v>
      </c>
      <c r="AG230" s="113">
        <v>1687.2249999999999</v>
      </c>
      <c r="AH230" s="113">
        <v>1716.1780000000001</v>
      </c>
      <c r="AI230" s="38">
        <v>1698.7619999999999</v>
      </c>
      <c r="AJ230" s="29">
        <f t="shared" si="37"/>
        <v>39</v>
      </c>
      <c r="AK230" s="38" t="str">
        <f t="array" ref="AK230">AJ230&amp;CHOOSE(AND(AJ230&lt;&gt;{11,12,13})*MIN(4,MOD(AJ230,10))+1,"th","st","nd","rd","th")</f>
        <v>39th</v>
      </c>
      <c r="AL230" s="38">
        <v>262.33199999999999</v>
      </c>
      <c r="AM230" s="38">
        <v>262.33199999999999</v>
      </c>
      <c r="AN230" s="38">
        <v>1961.0940000000001</v>
      </c>
      <c r="AO230" s="29">
        <f t="shared" si="38"/>
        <v>37</v>
      </c>
      <c r="AP230" s="38" t="str">
        <f t="array" ref="AP230">AO230&amp;CHOOSE(AND(AO230&lt;&gt;{11,12,13})*MIN(4,MOD(AO230,10))+1,"th","st","nd","rd","th")</f>
        <v>37th</v>
      </c>
      <c r="AQ230" s="77">
        <v>1.1100000000000001</v>
      </c>
      <c r="AR230" s="36">
        <v>2395.366</v>
      </c>
      <c r="AS230" s="29">
        <f t="shared" si="39"/>
        <v>47</v>
      </c>
      <c r="AT230" s="38" t="str">
        <f t="array" ref="AT230">AS230&amp;CHOOSE(AND(AS230&lt;&gt;{11,12,13})*MIN(4,MOD(AS230,10))+1,"th","st","nd","rd","th")</f>
        <v>47th</v>
      </c>
      <c r="AU230" s="40">
        <v>8.1323192383080567E-4</v>
      </c>
    </row>
    <row r="231" spans="1:47" x14ac:dyDescent="0.25">
      <c r="A231" s="7">
        <v>105258503</v>
      </c>
      <c r="B231" s="8" t="s">
        <v>459</v>
      </c>
      <c r="C231" s="8" t="s">
        <v>238</v>
      </c>
      <c r="D231" s="27">
        <v>50000</v>
      </c>
      <c r="E231" s="29">
        <f t="shared" si="30"/>
        <v>41</v>
      </c>
      <c r="F231" s="38" t="str">
        <f t="array" ref="F231">E231&amp;CHOOSE(AND(E231&lt;&gt;{11,12,13})*MIN(4,MOD(E231,10))+1,"th","st","nd","rd","th")</f>
        <v>41st</v>
      </c>
      <c r="G231" s="29">
        <v>3726</v>
      </c>
      <c r="H231" s="30">
        <v>1.0979000000000001</v>
      </c>
      <c r="I231" s="31">
        <v>0.81159999999999999</v>
      </c>
      <c r="J231" s="94">
        <v>106</v>
      </c>
      <c r="K231" s="33">
        <v>85.831000000000003</v>
      </c>
      <c r="L231" s="34">
        <v>0.19359999999999999</v>
      </c>
      <c r="M231" s="29">
        <f t="shared" si="31"/>
        <v>69</v>
      </c>
      <c r="N231" s="38" t="str">
        <f t="array" ref="N231">M231&amp;CHOOSE(AND(M231&lt;&gt;{11,12,13})*MIN(4,MOD(M231,10))+1,"th","st","nd","rd","th")</f>
        <v>69th</v>
      </c>
      <c r="O231" s="34">
        <v>0.23930000000000001</v>
      </c>
      <c r="P231" s="29">
        <f t="shared" si="32"/>
        <v>82</v>
      </c>
      <c r="Q231" s="38" t="str">
        <f t="array" ref="Q231">P231&amp;CHOOSE(AND(P231&lt;&gt;{11,12,13})*MIN(4,MOD(P231,10))+1,"th","st","nd","rd","th")</f>
        <v>82nd</v>
      </c>
      <c r="R231" s="35">
        <v>163.19</v>
      </c>
      <c r="S231" s="35">
        <v>100.85599999999999</v>
      </c>
      <c r="T231" s="35">
        <v>0</v>
      </c>
      <c r="U231" s="35">
        <v>264.04599999999999</v>
      </c>
      <c r="V231" s="36">
        <v>46.524000000000001</v>
      </c>
      <c r="W231" s="220">
        <f t="shared" si="33"/>
        <v>3.3116089960964525E-2</v>
      </c>
      <c r="X231" s="29">
        <f t="shared" si="34"/>
        <v>68</v>
      </c>
      <c r="Y231" s="38" t="str">
        <f t="array" ref="Y231">X231&amp;CHOOSE(AND(X231&lt;&gt;{11,12,13})*MIN(4,MOD(X231,10))+1,"th","st","nd","rd","th")</f>
        <v>68th</v>
      </c>
      <c r="Z231" s="37">
        <v>9.3049999999999997</v>
      </c>
      <c r="AA231" s="28">
        <v>1</v>
      </c>
      <c r="AB231" s="221">
        <f t="shared" si="35"/>
        <v>7.1180659360683789E-4</v>
      </c>
      <c r="AC231" s="29">
        <f t="shared" si="36"/>
        <v>17</v>
      </c>
      <c r="AD231" s="38" t="str">
        <f t="array" ref="AD231">AC231&amp;CHOOSE(AND(AC231&lt;&gt;{11,12,13})*MIN(4,MOD(AC231,10))+1,"th","st","nd","rd","th")</f>
        <v>17th</v>
      </c>
      <c r="AE231" s="37">
        <v>0.6</v>
      </c>
      <c r="AF231" s="113">
        <v>1404.876</v>
      </c>
      <c r="AG231" s="113">
        <v>1432.663</v>
      </c>
      <c r="AH231" s="113">
        <v>1460.7180000000001</v>
      </c>
      <c r="AI231" s="38">
        <v>1432.752</v>
      </c>
      <c r="AJ231" s="29">
        <f t="shared" si="37"/>
        <v>30</v>
      </c>
      <c r="AK231" s="38" t="str">
        <f t="array" ref="AK231">AJ231&amp;CHOOSE(AND(AJ231&lt;&gt;{11,12,13})*MIN(4,MOD(AJ231,10))+1,"th","st","nd","rd","th")</f>
        <v>30th</v>
      </c>
      <c r="AL231" s="38">
        <v>273.95100000000002</v>
      </c>
      <c r="AM231" s="38">
        <v>359.78199999999998</v>
      </c>
      <c r="AN231" s="38">
        <v>1792.5340000000001</v>
      </c>
      <c r="AO231" s="29">
        <f t="shared" si="38"/>
        <v>32</v>
      </c>
      <c r="AP231" s="38" t="str">
        <f t="array" ref="AP231">AO231&amp;CHOOSE(AND(AO231&lt;&gt;{11,12,13})*MIN(4,MOD(AO231,10))+1,"th","st","nd","rd","th")</f>
        <v>32nd</v>
      </c>
      <c r="AQ231" s="77">
        <v>0.92</v>
      </c>
      <c r="AR231" s="36">
        <v>1810.5809999999999</v>
      </c>
      <c r="AS231" s="29">
        <f t="shared" si="39"/>
        <v>30</v>
      </c>
      <c r="AT231" s="38" t="str">
        <f t="array" ref="AT231">AS231&amp;CHOOSE(AND(AS231&lt;&gt;{11,12,13})*MIN(4,MOD(AS231,10))+1,"th","st","nd","rd","th")</f>
        <v>30th</v>
      </c>
      <c r="AU231" s="40">
        <v>6.1469615494312926E-4</v>
      </c>
    </row>
    <row r="232" spans="1:47" x14ac:dyDescent="0.25">
      <c r="A232" s="7">
        <v>105259103</v>
      </c>
      <c r="B232" s="8" t="s">
        <v>599</v>
      </c>
      <c r="C232" s="8" t="s">
        <v>238</v>
      </c>
      <c r="D232" s="27">
        <v>45786</v>
      </c>
      <c r="E232" s="29">
        <f t="shared" si="30"/>
        <v>26</v>
      </c>
      <c r="F232" s="38" t="str">
        <f t="array" ref="F232">E232&amp;CHOOSE(AND(E232&lt;&gt;{11,12,13})*MIN(4,MOD(E232,10))+1,"th","st","nd","rd","th")</f>
        <v>26th</v>
      </c>
      <c r="G232" s="29">
        <v>2714</v>
      </c>
      <c r="H232" s="30">
        <v>1.1989000000000001</v>
      </c>
      <c r="I232" s="31">
        <v>0.82079999999999997</v>
      </c>
      <c r="J232" s="94">
        <v>97</v>
      </c>
      <c r="K232" s="33">
        <v>81.444999999999993</v>
      </c>
      <c r="L232" s="34">
        <v>0.26279999999999998</v>
      </c>
      <c r="M232" s="29">
        <f t="shared" si="31"/>
        <v>85</v>
      </c>
      <c r="N232" s="38" t="str">
        <f t="array" ref="N232">M232&amp;CHOOSE(AND(M232&lt;&gt;{11,12,13})*MIN(4,MOD(M232,10))+1,"th","st","nd","rd","th")</f>
        <v>85th</v>
      </c>
      <c r="O232" s="34">
        <v>0.17080000000000001</v>
      </c>
      <c r="P232" s="29">
        <f t="shared" si="32"/>
        <v>49</v>
      </c>
      <c r="Q232" s="38" t="str">
        <f t="array" ref="Q232">P232&amp;CHOOSE(AND(P232&lt;&gt;{11,12,13})*MIN(4,MOD(P232,10))+1,"th","st","nd","rd","th")</f>
        <v>49th</v>
      </c>
      <c r="R232" s="35">
        <v>178.68299999999999</v>
      </c>
      <c r="S232" s="35">
        <v>58.064999999999998</v>
      </c>
      <c r="T232" s="35">
        <v>0</v>
      </c>
      <c r="U232" s="35">
        <v>236.74799999999999</v>
      </c>
      <c r="V232" s="36">
        <v>32.945</v>
      </c>
      <c r="W232" s="220">
        <f t="shared" si="33"/>
        <v>2.9072460980071532E-2</v>
      </c>
      <c r="X232" s="29">
        <f t="shared" si="34"/>
        <v>61</v>
      </c>
      <c r="Y232" s="38" t="str">
        <f t="array" ref="Y232">X232&amp;CHOOSE(AND(X232&lt;&gt;{11,12,13})*MIN(4,MOD(X232,10))+1,"th","st","nd","rd","th")</f>
        <v>61st</v>
      </c>
      <c r="Z232" s="37">
        <v>6.5890000000000004</v>
      </c>
      <c r="AA232" s="28">
        <v>0</v>
      </c>
      <c r="AB232" s="221">
        <f t="shared" si="35"/>
        <v>0</v>
      </c>
      <c r="AC232" s="29">
        <f t="shared" si="36"/>
        <v>1</v>
      </c>
      <c r="AD232" s="38" t="str">
        <f t="array" ref="AD232">AC232&amp;CHOOSE(AND(AC232&lt;&gt;{11,12,13})*MIN(4,MOD(AC232,10))+1,"th","st","nd","rd","th")</f>
        <v>1st</v>
      </c>
      <c r="AE232" s="37">
        <v>0</v>
      </c>
      <c r="AF232" s="113">
        <v>1133.203</v>
      </c>
      <c r="AG232" s="113">
        <v>1142.3309999999999</v>
      </c>
      <c r="AH232" s="113">
        <v>1150.117</v>
      </c>
      <c r="AI232" s="38">
        <v>1141.884</v>
      </c>
      <c r="AJ232" s="29">
        <f t="shared" si="37"/>
        <v>22</v>
      </c>
      <c r="AK232" s="38" t="str">
        <f t="array" ref="AK232">AJ232&amp;CHOOSE(AND(AJ232&lt;&gt;{11,12,13})*MIN(4,MOD(AJ232,10))+1,"th","st","nd","rd","th")</f>
        <v>22nd</v>
      </c>
      <c r="AL232" s="38">
        <v>243.33699999999999</v>
      </c>
      <c r="AM232" s="38">
        <v>324.78199999999998</v>
      </c>
      <c r="AN232" s="38">
        <v>1466.6659999999999</v>
      </c>
      <c r="AO232" s="29">
        <f t="shared" si="38"/>
        <v>23</v>
      </c>
      <c r="AP232" s="38" t="str">
        <f t="array" ref="AP232">AO232&amp;CHOOSE(AND(AO232&lt;&gt;{11,12,13})*MIN(4,MOD(AO232,10))+1,"th","st","nd","rd","th")</f>
        <v>23rd</v>
      </c>
      <c r="AQ232" s="77">
        <v>1.1000000000000001</v>
      </c>
      <c r="AR232" s="36">
        <v>1934.2239999999999</v>
      </c>
      <c r="AS232" s="29">
        <f t="shared" si="39"/>
        <v>35</v>
      </c>
      <c r="AT232" s="38" t="str">
        <f t="array" ref="AT232">AS232&amp;CHOOSE(AND(AS232&lt;&gt;{11,12,13})*MIN(4,MOD(AS232,10))+1,"th","st","nd","rd","th")</f>
        <v>35th</v>
      </c>
      <c r="AU232" s="40">
        <v>6.5667322014244006E-4</v>
      </c>
    </row>
    <row r="233" spans="1:47" x14ac:dyDescent="0.25">
      <c r="A233" s="7">
        <v>105259703</v>
      </c>
      <c r="B233" s="8" t="s">
        <v>620</v>
      </c>
      <c r="C233" s="8" t="s">
        <v>238</v>
      </c>
      <c r="D233" s="27">
        <v>65021</v>
      </c>
      <c r="E233" s="29">
        <f t="shared" si="30"/>
        <v>76</v>
      </c>
      <c r="F233" s="38" t="str">
        <f t="array" ref="F233">E233&amp;CHOOSE(AND(E233&lt;&gt;{11,12,13})*MIN(4,MOD(E233,10))+1,"th","st","nd","rd","th")</f>
        <v>76th</v>
      </c>
      <c r="G233" s="29">
        <v>3914</v>
      </c>
      <c r="H233" s="30">
        <v>0.84430000000000005</v>
      </c>
      <c r="I233" s="31">
        <v>0.82569999999999999</v>
      </c>
      <c r="J233" s="94">
        <v>92</v>
      </c>
      <c r="K233" s="33">
        <v>102.123</v>
      </c>
      <c r="L233" s="34">
        <v>0.1578</v>
      </c>
      <c r="M233" s="29">
        <f t="shared" si="31"/>
        <v>55</v>
      </c>
      <c r="N233" s="38" t="str">
        <f t="array" ref="N233">M233&amp;CHOOSE(AND(M233&lt;&gt;{11,12,13})*MIN(4,MOD(M233,10))+1,"th","st","nd","rd","th")</f>
        <v>55th</v>
      </c>
      <c r="O233" s="34">
        <v>0.1729</v>
      </c>
      <c r="P233" s="29">
        <f t="shared" si="32"/>
        <v>51</v>
      </c>
      <c r="Q233" s="38" t="str">
        <f t="array" ref="Q233">P233&amp;CHOOSE(AND(P233&lt;&gt;{11,12,13})*MIN(4,MOD(P233,10))+1,"th","st","nd","rd","th")</f>
        <v>51st</v>
      </c>
      <c r="R233" s="35">
        <v>131.447</v>
      </c>
      <c r="S233" s="35">
        <v>72.013000000000005</v>
      </c>
      <c r="T233" s="35">
        <v>0</v>
      </c>
      <c r="U233" s="35">
        <v>203.46</v>
      </c>
      <c r="V233" s="36">
        <v>47.881</v>
      </c>
      <c r="W233" s="220">
        <f t="shared" si="33"/>
        <v>3.4488098685186708E-2</v>
      </c>
      <c r="X233" s="29">
        <f t="shared" si="34"/>
        <v>71</v>
      </c>
      <c r="Y233" s="38" t="str">
        <f t="array" ref="Y233">X233&amp;CHOOSE(AND(X233&lt;&gt;{11,12,13})*MIN(4,MOD(X233,10))+1,"th","st","nd","rd","th")</f>
        <v>71st</v>
      </c>
      <c r="Z233" s="37">
        <v>9.5760000000000005</v>
      </c>
      <c r="AA233" s="28">
        <v>2</v>
      </c>
      <c r="AB233" s="221">
        <f t="shared" si="35"/>
        <v>1.440575538739237E-3</v>
      </c>
      <c r="AC233" s="29">
        <f t="shared" si="36"/>
        <v>25</v>
      </c>
      <c r="AD233" s="38" t="str">
        <f t="array" ref="AD233">AC233&amp;CHOOSE(AND(AC233&lt;&gt;{11,12,13})*MIN(4,MOD(AC233,10))+1,"th","st","nd","rd","th")</f>
        <v>25th</v>
      </c>
      <c r="AE233" s="37">
        <v>1.2</v>
      </c>
      <c r="AF233" s="113">
        <v>1388.3340000000001</v>
      </c>
      <c r="AG233" s="113">
        <v>1388.473</v>
      </c>
      <c r="AH233" s="113">
        <v>1418.481</v>
      </c>
      <c r="AI233" s="38">
        <v>1398.4290000000001</v>
      </c>
      <c r="AJ233" s="29">
        <f t="shared" si="37"/>
        <v>29</v>
      </c>
      <c r="AK233" s="38" t="str">
        <f t="array" ref="AK233">AJ233&amp;CHOOSE(AND(AJ233&lt;&gt;{11,12,13})*MIN(4,MOD(AJ233,10))+1,"th","st","nd","rd","th")</f>
        <v>29th</v>
      </c>
      <c r="AL233" s="38">
        <v>214.23599999999999</v>
      </c>
      <c r="AM233" s="38">
        <v>316.35899999999998</v>
      </c>
      <c r="AN233" s="38">
        <v>1714.788</v>
      </c>
      <c r="AO233" s="29">
        <f t="shared" si="38"/>
        <v>30</v>
      </c>
      <c r="AP233" s="38" t="str">
        <f t="array" ref="AP233">AO233&amp;CHOOSE(AND(AO233&lt;&gt;{11,12,13})*MIN(4,MOD(AO233,10))+1,"th","st","nd","rd","th")</f>
        <v>30th</v>
      </c>
      <c r="AQ233" s="77">
        <v>0.98</v>
      </c>
      <c r="AR233" s="36">
        <v>1418.84</v>
      </c>
      <c r="AS233" s="29">
        <f t="shared" si="39"/>
        <v>20</v>
      </c>
      <c r="AT233" s="38" t="str">
        <f t="array" ref="AT233">AS233&amp;CHOOSE(AND(AS233&lt;&gt;{11,12,13})*MIN(4,MOD(AS233,10))+1,"th","st","nd","rd","th")</f>
        <v>20th</v>
      </c>
      <c r="AU233" s="40">
        <v>4.8169924045348404E-4</v>
      </c>
    </row>
    <row r="234" spans="1:47" x14ac:dyDescent="0.25">
      <c r="A234" s="7">
        <v>101260303</v>
      </c>
      <c r="B234" s="8" t="s">
        <v>97</v>
      </c>
      <c r="C234" s="8" t="s">
        <v>98</v>
      </c>
      <c r="D234" s="27">
        <v>37561</v>
      </c>
      <c r="E234" s="29">
        <f t="shared" si="30"/>
        <v>6</v>
      </c>
      <c r="F234" s="38" t="str">
        <f t="array" ref="F234">E234&amp;CHOOSE(AND(E234&lt;&gt;{11,12,13})*MIN(4,MOD(E234,10))+1,"th","st","nd","rd","th")</f>
        <v>6th</v>
      </c>
      <c r="G234" s="29">
        <v>9470</v>
      </c>
      <c r="H234" s="30">
        <v>1.4615</v>
      </c>
      <c r="I234" s="31">
        <v>0.56259999999999999</v>
      </c>
      <c r="J234" s="94">
        <v>244</v>
      </c>
      <c r="K234" s="33">
        <v>0</v>
      </c>
      <c r="L234" s="34">
        <v>0.36109999999999998</v>
      </c>
      <c r="M234" s="29">
        <f t="shared" si="31"/>
        <v>95</v>
      </c>
      <c r="N234" s="38" t="str">
        <f t="array" ref="N234">M234&amp;CHOOSE(AND(M234&lt;&gt;{11,12,13})*MIN(4,MOD(M234,10))+1,"th","st","nd","rd","th")</f>
        <v>95th</v>
      </c>
      <c r="O234" s="34">
        <v>0.22509999999999999</v>
      </c>
      <c r="P234" s="29">
        <f t="shared" si="32"/>
        <v>74</v>
      </c>
      <c r="Q234" s="38" t="str">
        <f t="array" ref="Q234">P234&amp;CHOOSE(AND(P234&lt;&gt;{11,12,13})*MIN(4,MOD(P234,10))+1,"th","st","nd","rd","th")</f>
        <v>74th</v>
      </c>
      <c r="R234" s="35">
        <v>745.76099999999997</v>
      </c>
      <c r="S234" s="35">
        <v>232.44399999999999</v>
      </c>
      <c r="T234" s="35">
        <v>372.88</v>
      </c>
      <c r="U234" s="35">
        <v>1351.085</v>
      </c>
      <c r="V234" s="36">
        <v>80.886999999999986</v>
      </c>
      <c r="W234" s="220">
        <f t="shared" si="33"/>
        <v>2.3499467472846342E-2</v>
      </c>
      <c r="X234" s="29">
        <f t="shared" si="34"/>
        <v>44</v>
      </c>
      <c r="Y234" s="38" t="str">
        <f t="array" ref="Y234">X234&amp;CHOOSE(AND(X234&lt;&gt;{11,12,13})*MIN(4,MOD(X234,10))+1,"th","st","nd","rd","th")</f>
        <v>44th</v>
      </c>
      <c r="Z234" s="37">
        <v>16.177</v>
      </c>
      <c r="AA234" s="28">
        <v>2</v>
      </c>
      <c r="AB234" s="221">
        <f t="shared" si="35"/>
        <v>5.8104435750729651E-4</v>
      </c>
      <c r="AC234" s="29">
        <f t="shared" si="36"/>
        <v>15</v>
      </c>
      <c r="AD234" s="38" t="str">
        <f t="array" ref="AD234">AC234&amp;CHOOSE(AND(AC234&lt;&gt;{11,12,13})*MIN(4,MOD(AC234,10))+1,"th","st","nd","rd","th")</f>
        <v>15th</v>
      </c>
      <c r="AE234" s="37">
        <v>1.2</v>
      </c>
      <c r="AF234" s="113">
        <v>3442.078</v>
      </c>
      <c r="AG234" s="113">
        <v>3503.5070000000001</v>
      </c>
      <c r="AH234" s="113">
        <v>3530.453</v>
      </c>
      <c r="AI234" s="38">
        <v>3492.0129999999999</v>
      </c>
      <c r="AJ234" s="29">
        <f t="shared" si="37"/>
        <v>73</v>
      </c>
      <c r="AK234" s="38" t="str">
        <f t="array" ref="AK234">AJ234&amp;CHOOSE(AND(AJ234&lt;&gt;{11,12,13})*MIN(4,MOD(AJ234,10))+1,"th","st","nd","rd","th")</f>
        <v>73rd</v>
      </c>
      <c r="AL234" s="38">
        <v>1368.462</v>
      </c>
      <c r="AM234" s="38">
        <v>1368.462</v>
      </c>
      <c r="AN234" s="38">
        <v>4860.4750000000004</v>
      </c>
      <c r="AO234" s="29">
        <f t="shared" si="38"/>
        <v>80</v>
      </c>
      <c r="AP234" s="38" t="str">
        <f t="array" ref="AP234">AO234&amp;CHOOSE(AND(AO234&lt;&gt;{11,12,13})*MIN(4,MOD(AO234,10))+1,"th","st","nd","rd","th")</f>
        <v>80th</v>
      </c>
      <c r="AQ234" s="77">
        <v>1.1299999999999999</v>
      </c>
      <c r="AR234" s="36">
        <v>8027.05</v>
      </c>
      <c r="AS234" s="29">
        <f t="shared" si="39"/>
        <v>91</v>
      </c>
      <c r="AT234" s="38" t="str">
        <f t="array" ref="AT234">AS234&amp;CHOOSE(AND(AS234&lt;&gt;{11,12,13})*MIN(4,MOD(AS234,10))+1,"th","st","nd","rd","th")</f>
        <v>91st</v>
      </c>
      <c r="AU234" s="40">
        <v>2.7252007894351298E-3</v>
      </c>
    </row>
    <row r="235" spans="1:47" x14ac:dyDescent="0.25">
      <c r="A235" s="7">
        <v>101260803</v>
      </c>
      <c r="B235" s="8" t="s">
        <v>173</v>
      </c>
      <c r="C235" s="8" t="s">
        <v>98</v>
      </c>
      <c r="D235" s="27">
        <v>40602</v>
      </c>
      <c r="E235" s="29">
        <f t="shared" si="30"/>
        <v>13</v>
      </c>
      <c r="F235" s="38" t="str">
        <f t="array" ref="F235">E235&amp;CHOOSE(AND(E235&lt;&gt;{11,12,13})*MIN(4,MOD(E235,10))+1,"th","st","nd","rd","th")</f>
        <v>13th</v>
      </c>
      <c r="G235" s="29">
        <v>5104</v>
      </c>
      <c r="H235" s="30">
        <v>1.3520000000000001</v>
      </c>
      <c r="I235" s="31">
        <v>0.6835</v>
      </c>
      <c r="J235" s="94">
        <v>198</v>
      </c>
      <c r="K235" s="33">
        <v>0</v>
      </c>
      <c r="L235" s="34">
        <v>0.33079999999999998</v>
      </c>
      <c r="M235" s="29">
        <f t="shared" si="31"/>
        <v>93</v>
      </c>
      <c r="N235" s="38" t="str">
        <f t="array" ref="N235">M235&amp;CHOOSE(AND(M235&lt;&gt;{11,12,13})*MIN(4,MOD(M235,10))+1,"th","st","nd","rd","th")</f>
        <v>93rd</v>
      </c>
      <c r="O235" s="34">
        <v>0.17130000000000001</v>
      </c>
      <c r="P235" s="29">
        <f t="shared" si="32"/>
        <v>49</v>
      </c>
      <c r="Q235" s="38" t="str">
        <f t="array" ref="Q235">P235&amp;CHOOSE(AND(P235&lt;&gt;{11,12,13})*MIN(4,MOD(P235,10))+1,"th","st","nd","rd","th")</f>
        <v>49th</v>
      </c>
      <c r="R235" s="35">
        <v>340.90800000000002</v>
      </c>
      <c r="S235" s="35">
        <v>88.266999999999996</v>
      </c>
      <c r="T235" s="35">
        <v>170.45400000000001</v>
      </c>
      <c r="U235" s="35">
        <v>599.62900000000002</v>
      </c>
      <c r="V235" s="36">
        <v>107.64</v>
      </c>
      <c r="W235" s="220">
        <f t="shared" si="33"/>
        <v>6.266898618767161E-2</v>
      </c>
      <c r="X235" s="29">
        <f t="shared" si="34"/>
        <v>92</v>
      </c>
      <c r="Y235" s="38" t="str">
        <f t="array" ref="Y235">X235&amp;CHOOSE(AND(X235&lt;&gt;{11,12,13})*MIN(4,MOD(X235,10))+1,"th","st","nd","rd","th")</f>
        <v>92nd</v>
      </c>
      <c r="Z235" s="37">
        <v>21.527999999999999</v>
      </c>
      <c r="AA235" s="28">
        <v>2</v>
      </c>
      <c r="AB235" s="221">
        <f t="shared" si="35"/>
        <v>1.1644181751704126E-3</v>
      </c>
      <c r="AC235" s="29">
        <f t="shared" si="36"/>
        <v>22</v>
      </c>
      <c r="AD235" s="38" t="str">
        <f t="array" ref="AD235">AC235&amp;CHOOSE(AND(AC235&lt;&gt;{11,12,13})*MIN(4,MOD(AC235,10))+1,"th","st","nd","rd","th")</f>
        <v>22nd</v>
      </c>
      <c r="AE235" s="37">
        <v>1.2</v>
      </c>
      <c r="AF235" s="113">
        <v>1717.596</v>
      </c>
      <c r="AG235" s="113">
        <v>1735.8610000000001</v>
      </c>
      <c r="AH235" s="113">
        <v>1780.7809999999999</v>
      </c>
      <c r="AI235" s="38">
        <v>1744.7460000000001</v>
      </c>
      <c r="AJ235" s="29">
        <f t="shared" si="37"/>
        <v>40</v>
      </c>
      <c r="AK235" s="38" t="str">
        <f t="array" ref="AK235">AJ235&amp;CHOOSE(AND(AJ235&lt;&gt;{11,12,13})*MIN(4,MOD(AJ235,10))+1,"th","st","nd","rd","th")</f>
        <v>40th</v>
      </c>
      <c r="AL235" s="38">
        <v>622.35699999999997</v>
      </c>
      <c r="AM235" s="38">
        <v>622.35699999999997</v>
      </c>
      <c r="AN235" s="38">
        <v>2367.1030000000001</v>
      </c>
      <c r="AO235" s="29">
        <f t="shared" si="38"/>
        <v>47</v>
      </c>
      <c r="AP235" s="38" t="str">
        <f t="array" ref="AP235">AO235&amp;CHOOSE(AND(AO235&lt;&gt;{11,12,13})*MIN(4,MOD(AO235,10))+1,"th","st","nd","rd","th")</f>
        <v>47th</v>
      </c>
      <c r="AQ235" s="77">
        <v>1.1499999999999999</v>
      </c>
      <c r="AR235" s="36">
        <v>3680.3719999999998</v>
      </c>
      <c r="AS235" s="29">
        <f t="shared" si="39"/>
        <v>70</v>
      </c>
      <c r="AT235" s="38" t="str">
        <f t="array" ref="AT235">AS235&amp;CHOOSE(AND(AS235&lt;&gt;{11,12,13})*MIN(4,MOD(AS235,10))+1,"th","st","nd","rd","th")</f>
        <v>70th</v>
      </c>
      <c r="AU235" s="40">
        <v>1.2494942326028797E-3</v>
      </c>
    </row>
    <row r="236" spans="1:47" x14ac:dyDescent="0.25">
      <c r="A236" s="7">
        <v>101261302</v>
      </c>
      <c r="B236" s="8" t="s">
        <v>233</v>
      </c>
      <c r="C236" s="8" t="s">
        <v>98</v>
      </c>
      <c r="D236" s="27">
        <v>40458</v>
      </c>
      <c r="E236" s="29">
        <f t="shared" si="30"/>
        <v>13</v>
      </c>
      <c r="F236" s="38" t="str">
        <f t="array" ref="F236">E236&amp;CHOOSE(AND(E236&lt;&gt;{11,12,13})*MIN(4,MOD(E236,10))+1,"th","st","nd","rd","th")</f>
        <v>13th</v>
      </c>
      <c r="G236" s="29">
        <v>13764</v>
      </c>
      <c r="H236" s="30">
        <v>1.3568</v>
      </c>
      <c r="I236" s="31">
        <v>0.47320000000000001</v>
      </c>
      <c r="J236" s="94">
        <v>270</v>
      </c>
      <c r="K236" s="33">
        <v>0</v>
      </c>
      <c r="L236" s="34">
        <v>0.31169999999999998</v>
      </c>
      <c r="M236" s="29">
        <f t="shared" si="31"/>
        <v>91</v>
      </c>
      <c r="N236" s="38" t="str">
        <f t="array" ref="N236">M236&amp;CHOOSE(AND(M236&lt;&gt;{11,12,13})*MIN(4,MOD(M236,10))+1,"th","st","nd","rd","th")</f>
        <v>91st</v>
      </c>
      <c r="O236" s="34">
        <v>0.22070000000000001</v>
      </c>
      <c r="P236" s="29">
        <f t="shared" si="32"/>
        <v>72</v>
      </c>
      <c r="Q236" s="38" t="str">
        <f t="array" ref="Q236">P236&amp;CHOOSE(AND(P236&lt;&gt;{11,12,13})*MIN(4,MOD(P236,10))+1,"th","st","nd","rd","th")</f>
        <v>72nd</v>
      </c>
      <c r="R236" s="35">
        <v>858.505</v>
      </c>
      <c r="S236" s="35">
        <v>303.93299999999999</v>
      </c>
      <c r="T236" s="35">
        <v>429.25299999999999</v>
      </c>
      <c r="U236" s="35">
        <v>1591.691</v>
      </c>
      <c r="V236" s="36">
        <v>156.00199999999998</v>
      </c>
      <c r="W236" s="220">
        <f t="shared" si="33"/>
        <v>3.3984061679409795E-2</v>
      </c>
      <c r="X236" s="29">
        <f t="shared" si="34"/>
        <v>70</v>
      </c>
      <c r="Y236" s="38" t="str">
        <f t="array" ref="Y236">X236&amp;CHOOSE(AND(X236&lt;&gt;{11,12,13})*MIN(4,MOD(X236,10))+1,"th","st","nd","rd","th")</f>
        <v>70th</v>
      </c>
      <c r="Z236" s="37">
        <v>31.2</v>
      </c>
      <c r="AA236" s="28">
        <v>1</v>
      </c>
      <c r="AB236" s="221">
        <f t="shared" si="35"/>
        <v>2.1784375635831464E-4</v>
      </c>
      <c r="AC236" s="29">
        <f t="shared" si="36"/>
        <v>15</v>
      </c>
      <c r="AD236" s="38" t="str">
        <f t="array" ref="AD236">AC236&amp;CHOOSE(AND(AC236&lt;&gt;{11,12,13})*MIN(4,MOD(AC236,10))+1,"th","st","nd","rd","th")</f>
        <v>15th</v>
      </c>
      <c r="AE236" s="37">
        <v>0.6</v>
      </c>
      <c r="AF236" s="113">
        <v>4590.4459999999999</v>
      </c>
      <c r="AG236" s="113">
        <v>4705.5640000000003</v>
      </c>
      <c r="AH236" s="113">
        <v>4783.067</v>
      </c>
      <c r="AI236" s="38">
        <v>4693.0259999999998</v>
      </c>
      <c r="AJ236" s="29">
        <f t="shared" si="37"/>
        <v>84</v>
      </c>
      <c r="AK236" s="38" t="str">
        <f t="array" ref="AK236">AJ236&amp;CHOOSE(AND(AJ236&lt;&gt;{11,12,13})*MIN(4,MOD(AJ236,10))+1,"th","st","nd","rd","th")</f>
        <v>84th</v>
      </c>
      <c r="AL236" s="38">
        <v>1623.491</v>
      </c>
      <c r="AM236" s="38">
        <v>1623.491</v>
      </c>
      <c r="AN236" s="38">
        <v>6316.5169999999998</v>
      </c>
      <c r="AO236" s="29">
        <f t="shared" si="38"/>
        <v>88</v>
      </c>
      <c r="AP236" s="38" t="str">
        <f t="array" ref="AP236">AO236&amp;CHOOSE(AND(AO236&lt;&gt;{11,12,13})*MIN(4,MOD(AO236,10))+1,"th","st","nd","rd","th")</f>
        <v>88th</v>
      </c>
      <c r="AQ236" s="77">
        <v>1.04</v>
      </c>
      <c r="AR236" s="36">
        <v>8913.06</v>
      </c>
      <c r="AS236" s="29">
        <f t="shared" si="39"/>
        <v>92</v>
      </c>
      <c r="AT236" s="38" t="str">
        <f t="array" ref="AT236">AS236&amp;CHOOSE(AND(AS236&lt;&gt;{11,12,13})*MIN(4,MOD(AS236,10))+1,"th","st","nd","rd","th")</f>
        <v>92nd</v>
      </c>
      <c r="AU236" s="40">
        <v>3.0260030955684435E-3</v>
      </c>
    </row>
    <row r="237" spans="1:47" x14ac:dyDescent="0.25">
      <c r="A237" s="7">
        <v>101262903</v>
      </c>
      <c r="B237" s="8" t="s">
        <v>300</v>
      </c>
      <c r="C237" s="8" t="s">
        <v>98</v>
      </c>
      <c r="D237" s="27">
        <v>49985</v>
      </c>
      <c r="E237" s="29">
        <f t="shared" si="30"/>
        <v>41</v>
      </c>
      <c r="F237" s="38" t="str">
        <f t="array" ref="F237">E237&amp;CHOOSE(AND(E237&lt;&gt;{11,12,13})*MIN(4,MOD(E237,10))+1,"th","st","nd","rd","th")</f>
        <v>41st</v>
      </c>
      <c r="G237" s="29">
        <v>3203</v>
      </c>
      <c r="H237" s="30">
        <v>1.0982000000000001</v>
      </c>
      <c r="I237" s="31">
        <v>0.78600000000000003</v>
      </c>
      <c r="J237" s="94">
        <v>126</v>
      </c>
      <c r="K237" s="33">
        <v>37.679000000000002</v>
      </c>
      <c r="L237" s="34">
        <v>0.2177</v>
      </c>
      <c r="M237" s="29">
        <f t="shared" si="31"/>
        <v>77</v>
      </c>
      <c r="N237" s="38" t="str">
        <f t="array" ref="N237">M237&amp;CHOOSE(AND(M237&lt;&gt;{11,12,13})*MIN(4,MOD(M237,10))+1,"th","st","nd","rd","th")</f>
        <v>77th</v>
      </c>
      <c r="O237" s="34">
        <v>0.1089</v>
      </c>
      <c r="P237" s="29">
        <f t="shared" si="32"/>
        <v>19</v>
      </c>
      <c r="Q237" s="38" t="str">
        <f t="array" ref="Q237">P237&amp;CHOOSE(AND(P237&lt;&gt;{11,12,13})*MIN(4,MOD(P237,10))+1,"th","st","nd","rd","th")</f>
        <v>19th</v>
      </c>
      <c r="R237" s="35">
        <v>156.06299999999999</v>
      </c>
      <c r="S237" s="35">
        <v>39.033999999999999</v>
      </c>
      <c r="T237" s="35">
        <v>0</v>
      </c>
      <c r="U237" s="35">
        <v>195.09700000000001</v>
      </c>
      <c r="V237" s="36">
        <v>37.293999999999997</v>
      </c>
      <c r="W237" s="220">
        <f t="shared" si="33"/>
        <v>3.1213984105927003E-2</v>
      </c>
      <c r="X237" s="29">
        <f t="shared" si="34"/>
        <v>64</v>
      </c>
      <c r="Y237" s="38" t="str">
        <f t="array" ref="Y237">X237&amp;CHOOSE(AND(X237&lt;&gt;{11,12,13})*MIN(4,MOD(X237,10))+1,"th","st","nd","rd","th")</f>
        <v>64th</v>
      </c>
      <c r="Z237" s="37">
        <v>7.4589999999999996</v>
      </c>
      <c r="AA237" s="28">
        <v>6</v>
      </c>
      <c r="AB237" s="221">
        <f t="shared" si="35"/>
        <v>5.021824010177563E-3</v>
      </c>
      <c r="AC237" s="29">
        <f t="shared" si="36"/>
        <v>50</v>
      </c>
      <c r="AD237" s="38" t="str">
        <f t="array" ref="AD237">AC237&amp;CHOOSE(AND(AC237&lt;&gt;{11,12,13})*MIN(4,MOD(AC237,10))+1,"th","st","nd","rd","th")</f>
        <v>50th</v>
      </c>
      <c r="AE237" s="37">
        <v>3.6</v>
      </c>
      <c r="AF237" s="113">
        <v>1194.7850000000001</v>
      </c>
      <c r="AG237" s="113">
        <v>1213.944</v>
      </c>
      <c r="AH237" s="113">
        <v>1218.413</v>
      </c>
      <c r="AI237" s="38">
        <v>1209.047</v>
      </c>
      <c r="AJ237" s="29">
        <f t="shared" si="37"/>
        <v>24</v>
      </c>
      <c r="AK237" s="38" t="str">
        <f t="array" ref="AK237">AJ237&amp;CHOOSE(AND(AJ237&lt;&gt;{11,12,13})*MIN(4,MOD(AJ237,10))+1,"th","st","nd","rd","th")</f>
        <v>24th</v>
      </c>
      <c r="AL237" s="38">
        <v>206.15600000000001</v>
      </c>
      <c r="AM237" s="38">
        <v>243.83500000000001</v>
      </c>
      <c r="AN237" s="38">
        <v>1452.8820000000001</v>
      </c>
      <c r="AO237" s="29">
        <f t="shared" si="38"/>
        <v>23</v>
      </c>
      <c r="AP237" s="38" t="str">
        <f t="array" ref="AP237">AO237&amp;CHOOSE(AND(AO237&lt;&gt;{11,12,13})*MIN(4,MOD(AO237,10))+1,"th","st","nd","rd","th")</f>
        <v>23rd</v>
      </c>
      <c r="AQ237" s="77">
        <v>0.97</v>
      </c>
      <c r="AR237" s="36">
        <v>1547.6880000000001</v>
      </c>
      <c r="AS237" s="29">
        <f t="shared" si="39"/>
        <v>23</v>
      </c>
      <c r="AT237" s="38" t="str">
        <f t="array" ref="AT237">AS237&amp;CHOOSE(AND(AS237&lt;&gt;{11,12,13})*MIN(4,MOD(AS237,10))+1,"th","st","nd","rd","th")</f>
        <v>23rd</v>
      </c>
      <c r="AU237" s="40">
        <v>5.2544341438003712E-4</v>
      </c>
    </row>
    <row r="238" spans="1:47" x14ac:dyDescent="0.25">
      <c r="A238" s="7">
        <v>101264003</v>
      </c>
      <c r="B238" s="8" t="s">
        <v>373</v>
      </c>
      <c r="C238" s="8" t="s">
        <v>98</v>
      </c>
      <c r="D238" s="27">
        <v>41542</v>
      </c>
      <c r="E238" s="29">
        <f t="shared" si="30"/>
        <v>14</v>
      </c>
      <c r="F238" s="38" t="str">
        <f t="array" ref="F238">E238&amp;CHOOSE(AND(E238&lt;&gt;{11,12,13})*MIN(4,MOD(E238,10))+1,"th","st","nd","rd","th")</f>
        <v>14th</v>
      </c>
      <c r="G238" s="29">
        <v>9673</v>
      </c>
      <c r="H238" s="30">
        <v>1.3213999999999999</v>
      </c>
      <c r="I238" s="31">
        <v>0.43359999999999999</v>
      </c>
      <c r="J238" s="94">
        <v>283</v>
      </c>
      <c r="K238" s="33">
        <v>0</v>
      </c>
      <c r="L238" s="34">
        <v>0.1963</v>
      </c>
      <c r="M238" s="29">
        <f t="shared" si="31"/>
        <v>70</v>
      </c>
      <c r="N238" s="38" t="str">
        <f t="array" ref="N238">M238&amp;CHOOSE(AND(M238&lt;&gt;{11,12,13})*MIN(4,MOD(M238,10))+1,"th","st","nd","rd","th")</f>
        <v>70th</v>
      </c>
      <c r="O238" s="34">
        <v>0.24410000000000001</v>
      </c>
      <c r="P238" s="29">
        <f t="shared" si="32"/>
        <v>83</v>
      </c>
      <c r="Q238" s="38" t="str">
        <f t="array" ref="Q238">P238&amp;CHOOSE(AND(P238&lt;&gt;{11,12,13})*MIN(4,MOD(P238,10))+1,"th","st","nd","rd","th")</f>
        <v>83rd</v>
      </c>
      <c r="R238" s="35">
        <v>357.70400000000001</v>
      </c>
      <c r="S238" s="35">
        <v>222.40299999999999</v>
      </c>
      <c r="T238" s="35">
        <v>0</v>
      </c>
      <c r="U238" s="35">
        <v>580.10699999999997</v>
      </c>
      <c r="V238" s="36">
        <v>79.665999999999997</v>
      </c>
      <c r="W238" s="220">
        <f t="shared" si="33"/>
        <v>2.6231384478814797E-2</v>
      </c>
      <c r="X238" s="29">
        <f t="shared" si="34"/>
        <v>50</v>
      </c>
      <c r="Y238" s="38" t="str">
        <f t="array" ref="Y238">X238&amp;CHOOSE(AND(X238&lt;&gt;{11,12,13})*MIN(4,MOD(X238,10))+1,"th","st","nd","rd","th")</f>
        <v>50th</v>
      </c>
      <c r="Z238" s="37">
        <v>15.933</v>
      </c>
      <c r="AA238" s="28">
        <v>12</v>
      </c>
      <c r="AB238" s="221">
        <f t="shared" si="35"/>
        <v>3.951203948306399E-3</v>
      </c>
      <c r="AC238" s="29">
        <f t="shared" si="36"/>
        <v>45</v>
      </c>
      <c r="AD238" s="38" t="str">
        <f t="array" ref="AD238">AC238&amp;CHOOSE(AND(AC238&lt;&gt;{11,12,13})*MIN(4,MOD(AC238,10))+1,"th","st","nd","rd","th")</f>
        <v>45th</v>
      </c>
      <c r="AE238" s="37">
        <v>7.2</v>
      </c>
      <c r="AF238" s="113">
        <v>3037.049</v>
      </c>
      <c r="AG238" s="113">
        <v>3045.58</v>
      </c>
      <c r="AH238" s="113">
        <v>3211.0889999999999</v>
      </c>
      <c r="AI238" s="38">
        <v>3097.9059999999999</v>
      </c>
      <c r="AJ238" s="29">
        <f t="shared" si="37"/>
        <v>67</v>
      </c>
      <c r="AK238" s="38" t="str">
        <f t="array" ref="AK238">AJ238&amp;CHOOSE(AND(AJ238&lt;&gt;{11,12,13})*MIN(4,MOD(AJ238,10))+1,"th","st","nd","rd","th")</f>
        <v>67th</v>
      </c>
      <c r="AL238" s="38">
        <v>603.24</v>
      </c>
      <c r="AM238" s="38">
        <v>603.24</v>
      </c>
      <c r="AN238" s="38">
        <v>3701.1460000000002</v>
      </c>
      <c r="AO238" s="29">
        <f t="shared" si="38"/>
        <v>69</v>
      </c>
      <c r="AP238" s="38" t="str">
        <f t="array" ref="AP238">AO238&amp;CHOOSE(AND(AO238&lt;&gt;{11,12,13})*MIN(4,MOD(AO238,10))+1,"th","st","nd","rd","th")</f>
        <v>69th</v>
      </c>
      <c r="AQ238" s="77">
        <v>1.08</v>
      </c>
      <c r="AR238" s="36">
        <v>5281.95</v>
      </c>
      <c r="AS238" s="29">
        <f t="shared" si="39"/>
        <v>81</v>
      </c>
      <c r="AT238" s="38" t="str">
        <f t="array" ref="AT238">AS238&amp;CHOOSE(AND(AS238&lt;&gt;{11,12,13})*MIN(4,MOD(AS238,10))+1,"th","st","nd","rd","th")</f>
        <v>81st</v>
      </c>
      <c r="AU238" s="40">
        <v>1.7932334182242395E-3</v>
      </c>
    </row>
    <row r="239" spans="1:47" x14ac:dyDescent="0.25">
      <c r="A239" s="7">
        <v>101268003</v>
      </c>
      <c r="B239" s="8" t="s">
        <v>600</v>
      </c>
      <c r="C239" s="8" t="s">
        <v>98</v>
      </c>
      <c r="D239" s="27">
        <v>36624</v>
      </c>
      <c r="E239" s="29">
        <f t="shared" si="30"/>
        <v>5</v>
      </c>
      <c r="F239" s="38" t="str">
        <f t="array" ref="F239">E239&amp;CHOOSE(AND(E239&lt;&gt;{11,12,13})*MIN(4,MOD(E239,10))+1,"th","st","nd","rd","th")</f>
        <v>5th</v>
      </c>
      <c r="G239" s="29">
        <v>9121</v>
      </c>
      <c r="H239" s="30">
        <v>1.4988999999999999</v>
      </c>
      <c r="I239" s="31">
        <v>0.68379999999999996</v>
      </c>
      <c r="J239" s="94">
        <v>197</v>
      </c>
      <c r="K239" s="33">
        <v>0</v>
      </c>
      <c r="L239" s="34">
        <v>0.3024</v>
      </c>
      <c r="M239" s="29">
        <f t="shared" si="31"/>
        <v>90</v>
      </c>
      <c r="N239" s="38" t="str">
        <f t="array" ref="N239">M239&amp;CHOOSE(AND(M239&lt;&gt;{11,12,13})*MIN(4,MOD(M239,10))+1,"th","st","nd","rd","th")</f>
        <v>90th</v>
      </c>
      <c r="O239" s="34">
        <v>0.185</v>
      </c>
      <c r="P239" s="29">
        <f t="shared" si="32"/>
        <v>55</v>
      </c>
      <c r="Q239" s="38" t="str">
        <f t="array" ref="Q239">P239&amp;CHOOSE(AND(P239&lt;&gt;{11,12,13})*MIN(4,MOD(P239,10))+1,"th","st","nd","rd","th")</f>
        <v>55th</v>
      </c>
      <c r="R239" s="35">
        <v>517.97400000000005</v>
      </c>
      <c r="S239" s="35">
        <v>158.441</v>
      </c>
      <c r="T239" s="35">
        <v>258.98700000000002</v>
      </c>
      <c r="U239" s="35">
        <v>935.40200000000004</v>
      </c>
      <c r="V239" s="36">
        <v>125.69800000000001</v>
      </c>
      <c r="W239" s="220">
        <f t="shared" si="33"/>
        <v>4.4030451201959371E-2</v>
      </c>
      <c r="X239" s="29">
        <f t="shared" si="34"/>
        <v>83</v>
      </c>
      <c r="Y239" s="38" t="str">
        <f t="array" ref="Y239">X239&amp;CHOOSE(AND(X239&lt;&gt;{11,12,13})*MIN(4,MOD(X239,10))+1,"th","st","nd","rd","th")</f>
        <v>83rd</v>
      </c>
      <c r="Z239" s="37">
        <v>25.14</v>
      </c>
      <c r="AA239" s="28">
        <v>18</v>
      </c>
      <c r="AB239" s="221">
        <f t="shared" si="35"/>
        <v>6.3051768654653903E-3</v>
      </c>
      <c r="AC239" s="29">
        <f t="shared" si="36"/>
        <v>56</v>
      </c>
      <c r="AD239" s="38" t="str">
        <f t="array" ref="AD239">AC239&amp;CHOOSE(AND(AC239&lt;&gt;{11,12,13})*MIN(4,MOD(AC239,10))+1,"th","st","nd","rd","th")</f>
        <v>56th</v>
      </c>
      <c r="AE239" s="37">
        <v>10.8</v>
      </c>
      <c r="AF239" s="113">
        <v>2854.797</v>
      </c>
      <c r="AG239" s="113">
        <v>2898.143</v>
      </c>
      <c r="AH239" s="113">
        <v>2944.2069999999999</v>
      </c>
      <c r="AI239" s="38">
        <v>2899.049</v>
      </c>
      <c r="AJ239" s="29">
        <f t="shared" si="37"/>
        <v>63</v>
      </c>
      <c r="AK239" s="38" t="str">
        <f t="array" ref="AK239">AJ239&amp;CHOOSE(AND(AJ239&lt;&gt;{11,12,13})*MIN(4,MOD(AJ239,10))+1,"th","st","nd","rd","th")</f>
        <v>63rd</v>
      </c>
      <c r="AL239" s="38">
        <v>971.34199999999998</v>
      </c>
      <c r="AM239" s="38">
        <v>971.34199999999998</v>
      </c>
      <c r="AN239" s="38">
        <v>3870.3910000000001</v>
      </c>
      <c r="AO239" s="29">
        <f t="shared" si="38"/>
        <v>71</v>
      </c>
      <c r="AP239" s="38" t="str">
        <f t="array" ref="AP239">AO239&amp;CHOOSE(AND(AO239&lt;&gt;{11,12,13})*MIN(4,MOD(AO239,10))+1,"th","st","nd","rd","th")</f>
        <v>71st</v>
      </c>
      <c r="AQ239" s="77">
        <v>1.07</v>
      </c>
      <c r="AR239" s="36">
        <v>6207.4219999999996</v>
      </c>
      <c r="AS239" s="29">
        <f t="shared" si="39"/>
        <v>87</v>
      </c>
      <c r="AT239" s="38" t="str">
        <f t="array" ref="AT239">AS239&amp;CHOOSE(AND(AS239&lt;&gt;{11,12,13})*MIN(4,MOD(AS239,10))+1,"th","st","nd","rd","th")</f>
        <v>87th</v>
      </c>
      <c r="AU239" s="40">
        <v>2.1074331584775216E-3</v>
      </c>
    </row>
    <row r="240" spans="1:47" x14ac:dyDescent="0.25">
      <c r="A240" s="7">
        <v>106272003</v>
      </c>
      <c r="B240" s="8" t="s">
        <v>291</v>
      </c>
      <c r="C240" s="8" t="s">
        <v>292</v>
      </c>
      <c r="D240" s="27">
        <v>38209</v>
      </c>
      <c r="E240" s="29">
        <f t="shared" si="30"/>
        <v>7</v>
      </c>
      <c r="F240" s="38" t="str">
        <f t="array" ref="F240">E240&amp;CHOOSE(AND(E240&lt;&gt;{11,12,13})*MIN(4,MOD(E240,10))+1,"th","st","nd","rd","th")</f>
        <v>7th</v>
      </c>
      <c r="G240" s="29">
        <v>2066</v>
      </c>
      <c r="H240" s="30">
        <v>1.4367000000000001</v>
      </c>
      <c r="I240" s="31">
        <v>0.95089999999999997</v>
      </c>
      <c r="J240" s="94">
        <v>5</v>
      </c>
      <c r="K240" s="33">
        <v>111.339</v>
      </c>
      <c r="L240" s="34">
        <v>0.2397</v>
      </c>
      <c r="M240" s="29">
        <f t="shared" si="31"/>
        <v>82</v>
      </c>
      <c r="N240" s="38" t="str">
        <f t="array" ref="N240">M240&amp;CHOOSE(AND(M240&lt;&gt;{11,12,13})*MIN(4,MOD(M240,10))+1,"th","st","nd","rd","th")</f>
        <v>82nd</v>
      </c>
      <c r="O240" s="34">
        <v>0.2671</v>
      </c>
      <c r="P240" s="29">
        <f t="shared" si="32"/>
        <v>90</v>
      </c>
      <c r="Q240" s="38" t="str">
        <f t="array" ref="Q240">P240&amp;CHOOSE(AND(P240&lt;&gt;{11,12,13})*MIN(4,MOD(P240,10))+1,"th","st","nd","rd","th")</f>
        <v>90th</v>
      </c>
      <c r="R240" s="35">
        <v>73.201999999999998</v>
      </c>
      <c r="S240" s="35">
        <v>40.784999999999997</v>
      </c>
      <c r="T240" s="35">
        <v>0</v>
      </c>
      <c r="U240" s="35">
        <v>113.98699999999999</v>
      </c>
      <c r="V240" s="36">
        <v>44.296999999999997</v>
      </c>
      <c r="W240" s="220">
        <f t="shared" si="33"/>
        <v>8.7030582613923463E-2</v>
      </c>
      <c r="X240" s="29">
        <f t="shared" si="34"/>
        <v>94</v>
      </c>
      <c r="Y240" s="38" t="str">
        <f t="array" ref="Y240">X240&amp;CHOOSE(AND(X240&lt;&gt;{11,12,13})*MIN(4,MOD(X240,10))+1,"th","st","nd","rd","th")</f>
        <v>94th</v>
      </c>
      <c r="Z240" s="37">
        <v>8.859</v>
      </c>
      <c r="AA240" s="28">
        <v>0</v>
      </c>
      <c r="AB240" s="221">
        <f t="shared" si="35"/>
        <v>0</v>
      </c>
      <c r="AC240" s="29">
        <f t="shared" si="36"/>
        <v>1</v>
      </c>
      <c r="AD240" s="38" t="str">
        <f t="array" ref="AD240">AC240&amp;CHOOSE(AND(AC240&lt;&gt;{11,12,13})*MIN(4,MOD(AC240,10))+1,"th","st","nd","rd","th")</f>
        <v>1st</v>
      </c>
      <c r="AE240" s="37">
        <v>0</v>
      </c>
      <c r="AF240" s="113">
        <v>508.98200000000003</v>
      </c>
      <c r="AG240" s="113">
        <v>486.21100000000001</v>
      </c>
      <c r="AH240" s="113">
        <v>501.57400000000001</v>
      </c>
      <c r="AI240" s="38">
        <v>498.92200000000003</v>
      </c>
      <c r="AJ240" s="29">
        <f t="shared" si="37"/>
        <v>3</v>
      </c>
      <c r="AK240" s="38" t="str">
        <f t="array" ref="AK240">AJ240&amp;CHOOSE(AND(AJ240&lt;&gt;{11,12,13})*MIN(4,MOD(AJ240,10))+1,"th","st","nd","rd","th")</f>
        <v>3rd</v>
      </c>
      <c r="AL240" s="38">
        <v>122.846</v>
      </c>
      <c r="AM240" s="38">
        <v>234.185</v>
      </c>
      <c r="AN240" s="38">
        <v>733.10699999999997</v>
      </c>
      <c r="AO240" s="29">
        <f t="shared" si="38"/>
        <v>3</v>
      </c>
      <c r="AP240" s="38" t="str">
        <f t="array" ref="AP240">AO240&amp;CHOOSE(AND(AO240&lt;&gt;{11,12,13})*MIN(4,MOD(AO240,10))+1,"th","st","nd","rd","th")</f>
        <v>3rd</v>
      </c>
      <c r="AQ240" s="77">
        <v>1.36</v>
      </c>
      <c r="AR240" s="36">
        <v>1432.4269999999999</v>
      </c>
      <c r="AS240" s="29">
        <f t="shared" si="39"/>
        <v>20</v>
      </c>
      <c r="AT240" s="38" t="str">
        <f t="array" ref="AT240">AS240&amp;CHOOSE(AND(AS240&lt;&gt;{11,12,13})*MIN(4,MOD(AS240,10))+1,"th","st","nd","rd","th")</f>
        <v>20th</v>
      </c>
      <c r="AU240" s="40">
        <v>4.8631205626079244E-4</v>
      </c>
    </row>
    <row r="241" spans="1:47" x14ac:dyDescent="0.25">
      <c r="A241" s="7">
        <v>112281302</v>
      </c>
      <c r="B241" s="8" t="s">
        <v>204</v>
      </c>
      <c r="C241" s="8" t="s">
        <v>205</v>
      </c>
      <c r="D241" s="27">
        <v>56179</v>
      </c>
      <c r="E241" s="29">
        <f t="shared" si="30"/>
        <v>58</v>
      </c>
      <c r="F241" s="38" t="str">
        <f t="array" ref="F241">E241&amp;CHOOSE(AND(E241&lt;&gt;{11,12,13})*MIN(4,MOD(E241,10))+1,"th","st","nd","rd","th")</f>
        <v>58th</v>
      </c>
      <c r="G241" s="29">
        <v>26823</v>
      </c>
      <c r="H241" s="30">
        <v>0.97709999999999997</v>
      </c>
      <c r="I241" s="31">
        <v>-4.07E-2</v>
      </c>
      <c r="J241" s="94">
        <v>365</v>
      </c>
      <c r="K241" s="33">
        <v>0</v>
      </c>
      <c r="L241" s="34">
        <v>0.1613</v>
      </c>
      <c r="M241" s="29">
        <f t="shared" si="31"/>
        <v>57</v>
      </c>
      <c r="N241" s="38" t="str">
        <f t="array" ref="N241">M241&amp;CHOOSE(AND(M241&lt;&gt;{11,12,13})*MIN(4,MOD(M241,10))+1,"th","st","nd","rd","th")</f>
        <v>57th</v>
      </c>
      <c r="O241" s="34">
        <v>0.2152</v>
      </c>
      <c r="P241" s="29">
        <f t="shared" si="32"/>
        <v>69</v>
      </c>
      <c r="Q241" s="38" t="str">
        <f t="array" ref="Q241">P241&amp;CHOOSE(AND(P241&lt;&gt;{11,12,13})*MIN(4,MOD(P241,10))+1,"th","st","nd","rd","th")</f>
        <v>69th</v>
      </c>
      <c r="R241" s="35">
        <v>936.41399999999999</v>
      </c>
      <c r="S241" s="35">
        <v>624.66300000000001</v>
      </c>
      <c r="T241" s="35">
        <v>0</v>
      </c>
      <c r="U241" s="35">
        <v>1561.077</v>
      </c>
      <c r="V241" s="36">
        <v>263.21300000000002</v>
      </c>
      <c r="W241" s="220">
        <f t="shared" si="33"/>
        <v>2.7203523881230242E-2</v>
      </c>
      <c r="X241" s="29">
        <f t="shared" si="34"/>
        <v>54</v>
      </c>
      <c r="Y241" s="38" t="str">
        <f t="array" ref="Y241">X241&amp;CHOOSE(AND(X241&lt;&gt;{11,12,13})*MIN(4,MOD(X241,10))+1,"th","st","nd","rd","th")</f>
        <v>54th</v>
      </c>
      <c r="Z241" s="37">
        <v>52.643000000000001</v>
      </c>
      <c r="AA241" s="28">
        <v>683</v>
      </c>
      <c r="AB241" s="221">
        <f t="shared" si="35"/>
        <v>7.0589244493548017E-2</v>
      </c>
      <c r="AC241" s="29">
        <f t="shared" si="36"/>
        <v>96</v>
      </c>
      <c r="AD241" s="38" t="str">
        <f t="array" ref="AD241">AC241&amp;CHOOSE(AND(AC241&lt;&gt;{11,12,13})*MIN(4,MOD(AC241,10))+1,"th","st","nd","rd","th")</f>
        <v>96th</v>
      </c>
      <c r="AE241" s="37">
        <v>409.8</v>
      </c>
      <c r="AF241" s="113">
        <v>9675.6949999999997</v>
      </c>
      <c r="AG241" s="113">
        <v>9512.8050000000003</v>
      </c>
      <c r="AH241" s="113">
        <v>9432.3760000000002</v>
      </c>
      <c r="AI241" s="38">
        <v>9540.2919999999995</v>
      </c>
      <c r="AJ241" s="29">
        <f t="shared" si="37"/>
        <v>96</v>
      </c>
      <c r="AK241" s="38" t="str">
        <f t="array" ref="AK241">AJ241&amp;CHOOSE(AND(AJ241&lt;&gt;{11,12,13})*MIN(4,MOD(AJ241,10))+1,"th","st","nd","rd","th")</f>
        <v>96th</v>
      </c>
      <c r="AL241" s="38">
        <v>2023.52</v>
      </c>
      <c r="AM241" s="38">
        <v>2023.52</v>
      </c>
      <c r="AN241" s="38">
        <v>11563.812</v>
      </c>
      <c r="AO241" s="29">
        <f t="shared" si="38"/>
        <v>96</v>
      </c>
      <c r="AP241" s="38" t="str">
        <f t="array" ref="AP241">AO241&amp;CHOOSE(AND(AO241&lt;&gt;{11,12,13})*MIN(4,MOD(AO241,10))+1,"th","st","nd","rd","th")</f>
        <v>96th</v>
      </c>
      <c r="AQ241" s="77">
        <v>1.04</v>
      </c>
      <c r="AR241" s="36">
        <v>11750.960999999999</v>
      </c>
      <c r="AS241" s="29">
        <f t="shared" si="39"/>
        <v>95</v>
      </c>
      <c r="AT241" s="38" t="str">
        <f t="array" ref="AT241">AS241&amp;CHOOSE(AND(AS241&lt;&gt;{11,12,13})*MIN(4,MOD(AS241,10))+1,"th","st","nd","rd","th")</f>
        <v>95th</v>
      </c>
      <c r="AU241" s="40">
        <v>3.9894766064521112E-3</v>
      </c>
    </row>
    <row r="242" spans="1:47" x14ac:dyDescent="0.25">
      <c r="A242" s="7">
        <v>112282004</v>
      </c>
      <c r="B242" s="8" t="s">
        <v>286</v>
      </c>
      <c r="C242" s="8" t="s">
        <v>205</v>
      </c>
      <c r="D242" s="27">
        <v>47326</v>
      </c>
      <c r="E242" s="29">
        <f t="shared" si="30"/>
        <v>33</v>
      </c>
      <c r="F242" s="38" t="str">
        <f t="array" ref="F242">E242&amp;CHOOSE(AND(E242&lt;&gt;{11,12,13})*MIN(4,MOD(E242,10))+1,"th","st","nd","rd","th")</f>
        <v>33rd</v>
      </c>
      <c r="G242" s="29">
        <v>1599</v>
      </c>
      <c r="H242" s="30">
        <v>1.1598999999999999</v>
      </c>
      <c r="I242" s="31">
        <v>0.93310000000000004</v>
      </c>
      <c r="J242" s="94">
        <v>14</v>
      </c>
      <c r="K242" s="33">
        <v>121.35299999999999</v>
      </c>
      <c r="L242" s="34">
        <v>0.4642</v>
      </c>
      <c r="M242" s="29">
        <f t="shared" si="31"/>
        <v>98</v>
      </c>
      <c r="N242" s="38" t="str">
        <f t="array" ref="N242">M242&amp;CHOOSE(AND(M242&lt;&gt;{11,12,13})*MIN(4,MOD(M242,10))+1,"th","st","nd","rd","th")</f>
        <v>98th</v>
      </c>
      <c r="O242" s="34">
        <v>0.15859999999999999</v>
      </c>
      <c r="P242" s="29">
        <f t="shared" si="32"/>
        <v>42</v>
      </c>
      <c r="Q242" s="38" t="str">
        <f t="array" ref="Q242">P242&amp;CHOOSE(AND(P242&lt;&gt;{11,12,13})*MIN(4,MOD(P242,10))+1,"th","st","nd","rd","th")</f>
        <v>42nd</v>
      </c>
      <c r="R242" s="35">
        <v>139.874</v>
      </c>
      <c r="S242" s="35">
        <v>23.895</v>
      </c>
      <c r="T242" s="35">
        <v>69.936999999999998</v>
      </c>
      <c r="U242" s="35">
        <v>233.70599999999999</v>
      </c>
      <c r="V242" s="36">
        <v>17.655999999999999</v>
      </c>
      <c r="W242" s="220">
        <f t="shared" si="33"/>
        <v>3.5156957816031301E-2</v>
      </c>
      <c r="X242" s="29">
        <f t="shared" si="34"/>
        <v>72</v>
      </c>
      <c r="Y242" s="38" t="str">
        <f t="array" ref="Y242">X242&amp;CHOOSE(AND(X242&lt;&gt;{11,12,13})*MIN(4,MOD(X242,10))+1,"th","st","nd","rd","th")</f>
        <v>72nd</v>
      </c>
      <c r="Z242" s="37">
        <v>3.5310000000000001</v>
      </c>
      <c r="AA242" s="28">
        <v>0</v>
      </c>
      <c r="AB242" s="221">
        <f t="shared" si="35"/>
        <v>0</v>
      </c>
      <c r="AC242" s="29">
        <f t="shared" si="36"/>
        <v>1</v>
      </c>
      <c r="AD242" s="38" t="str">
        <f t="array" ref="AD242">AC242&amp;CHOOSE(AND(AC242&lt;&gt;{11,12,13})*MIN(4,MOD(AC242,10))+1,"th","st","nd","rd","th")</f>
        <v>1st</v>
      </c>
      <c r="AE242" s="37">
        <v>0</v>
      </c>
      <c r="AF242" s="113">
        <v>502.20499999999998</v>
      </c>
      <c r="AG242" s="113">
        <v>509.541</v>
      </c>
      <c r="AH242" s="113">
        <v>515.35299999999995</v>
      </c>
      <c r="AI242" s="38">
        <v>509.03300000000002</v>
      </c>
      <c r="AJ242" s="29">
        <f t="shared" si="37"/>
        <v>3</v>
      </c>
      <c r="AK242" s="38" t="str">
        <f t="array" ref="AK242">AJ242&amp;CHOOSE(AND(AJ242&lt;&gt;{11,12,13})*MIN(4,MOD(AJ242,10))+1,"th","st","nd","rd","th")</f>
        <v>3rd</v>
      </c>
      <c r="AL242" s="38">
        <v>237.23699999999999</v>
      </c>
      <c r="AM242" s="38">
        <v>358.59</v>
      </c>
      <c r="AN242" s="38">
        <v>867.62300000000005</v>
      </c>
      <c r="AO242" s="29">
        <f t="shared" si="38"/>
        <v>5</v>
      </c>
      <c r="AP242" s="38" t="str">
        <f t="array" ref="AP242">AO242&amp;CHOOSE(AND(AO242&lt;&gt;{11,12,13})*MIN(4,MOD(AO242,10))+1,"th","st","nd","rd","th")</f>
        <v>5th</v>
      </c>
      <c r="AQ242" s="77">
        <v>1.02</v>
      </c>
      <c r="AR242" s="36">
        <v>1026.4829999999999</v>
      </c>
      <c r="AS242" s="29">
        <f t="shared" si="39"/>
        <v>6</v>
      </c>
      <c r="AT242" s="38" t="str">
        <f t="array" ref="AT242">AS242&amp;CHOOSE(AND(AS242&lt;&gt;{11,12,13})*MIN(4,MOD(AS242,10))+1,"th","st","nd","rd","th")</f>
        <v>6th</v>
      </c>
      <c r="AU242" s="40">
        <v>3.4849319263512E-4</v>
      </c>
    </row>
    <row r="243" spans="1:47" x14ac:dyDescent="0.25">
      <c r="A243" s="7">
        <v>112283003</v>
      </c>
      <c r="B243" s="8" t="s">
        <v>315</v>
      </c>
      <c r="C243" s="8" t="s">
        <v>205</v>
      </c>
      <c r="D243" s="27">
        <v>68096</v>
      </c>
      <c r="E243" s="29">
        <f t="shared" si="30"/>
        <v>81</v>
      </c>
      <c r="F243" s="38" t="str">
        <f t="array" ref="F243">E243&amp;CHOOSE(AND(E243&lt;&gt;{11,12,13})*MIN(4,MOD(E243,10))+1,"th","st","nd","rd","th")</f>
        <v>81st</v>
      </c>
      <c r="G243" s="29">
        <v>6967</v>
      </c>
      <c r="H243" s="30">
        <v>0.80610000000000004</v>
      </c>
      <c r="I243" s="31">
        <v>0.50309999999999999</v>
      </c>
      <c r="J243" s="94">
        <v>263</v>
      </c>
      <c r="K243" s="33">
        <v>0</v>
      </c>
      <c r="L243" s="34">
        <v>2.58E-2</v>
      </c>
      <c r="M243" s="29">
        <f t="shared" si="31"/>
        <v>2</v>
      </c>
      <c r="N243" s="38" t="str">
        <f t="array" ref="N243">M243&amp;CHOOSE(AND(M243&lt;&gt;{11,12,13})*MIN(4,MOD(M243,10))+1,"th","st","nd","rd","th")</f>
        <v>2nd</v>
      </c>
      <c r="O243" s="34">
        <v>0.13150000000000001</v>
      </c>
      <c r="P243" s="29">
        <f t="shared" si="32"/>
        <v>31</v>
      </c>
      <c r="Q243" s="38" t="str">
        <f t="array" ref="Q243">P243&amp;CHOOSE(AND(P243&lt;&gt;{11,12,13})*MIN(4,MOD(P243,10))+1,"th","st","nd","rd","th")</f>
        <v>31st</v>
      </c>
      <c r="R243" s="35">
        <v>47.33</v>
      </c>
      <c r="S243" s="35">
        <v>120.617</v>
      </c>
      <c r="T243" s="35">
        <v>0</v>
      </c>
      <c r="U243" s="35">
        <v>167.947</v>
      </c>
      <c r="V243" s="36">
        <v>41.319000000000003</v>
      </c>
      <c r="W243" s="220">
        <f t="shared" si="33"/>
        <v>1.351410577104222E-2</v>
      </c>
      <c r="X243" s="29">
        <f t="shared" si="34"/>
        <v>17</v>
      </c>
      <c r="Y243" s="38" t="str">
        <f t="array" ref="Y243">X243&amp;CHOOSE(AND(X243&lt;&gt;{11,12,13})*MIN(4,MOD(X243,10))+1,"th","st","nd","rd","th")</f>
        <v>17th</v>
      </c>
      <c r="Z243" s="37">
        <v>8.2639999999999993</v>
      </c>
      <c r="AA243" s="28">
        <v>17</v>
      </c>
      <c r="AB243" s="221">
        <f t="shared" si="35"/>
        <v>5.5601490381596294E-3</v>
      </c>
      <c r="AC243" s="29">
        <f t="shared" si="36"/>
        <v>54</v>
      </c>
      <c r="AD243" s="38" t="str">
        <f t="array" ref="AD243">AC243&amp;CHOOSE(AND(AC243&lt;&gt;{11,12,13})*MIN(4,MOD(AC243,10))+1,"th","st","nd","rd","th")</f>
        <v>54th</v>
      </c>
      <c r="AE243" s="37">
        <v>10.199999999999999</v>
      </c>
      <c r="AF243" s="113">
        <v>3057.4720000000002</v>
      </c>
      <c r="AG243" s="113">
        <v>3079.9279999999999</v>
      </c>
      <c r="AH243" s="113">
        <v>3087.1010000000001</v>
      </c>
      <c r="AI243" s="38">
        <v>3074.8339999999998</v>
      </c>
      <c r="AJ243" s="29">
        <f t="shared" si="37"/>
        <v>66</v>
      </c>
      <c r="AK243" s="38" t="str">
        <f t="array" ref="AK243">AJ243&amp;CHOOSE(AND(AJ243&lt;&gt;{11,12,13})*MIN(4,MOD(AJ243,10))+1,"th","st","nd","rd","th")</f>
        <v>66th</v>
      </c>
      <c r="AL243" s="38">
        <v>186.411</v>
      </c>
      <c r="AM243" s="38">
        <v>186.411</v>
      </c>
      <c r="AN243" s="38">
        <v>3261.2449999999999</v>
      </c>
      <c r="AO243" s="29">
        <f t="shared" si="38"/>
        <v>63</v>
      </c>
      <c r="AP243" s="38" t="str">
        <f t="array" ref="AP243">AO243&amp;CHOOSE(AND(AO243&lt;&gt;{11,12,13})*MIN(4,MOD(AO243,10))+1,"th","st","nd","rd","th")</f>
        <v>63rd</v>
      </c>
      <c r="AQ243" s="77">
        <v>1.01</v>
      </c>
      <c r="AR243" s="36">
        <v>2655.1779999999999</v>
      </c>
      <c r="AS243" s="29">
        <f t="shared" si="39"/>
        <v>53</v>
      </c>
      <c r="AT243" s="38" t="str">
        <f t="array" ref="AT243">AS243&amp;CHOOSE(AND(AS243&lt;&gt;{11,12,13})*MIN(4,MOD(AS243,10))+1,"th","st","nd","rd","th")</f>
        <v>53rd</v>
      </c>
      <c r="AU243" s="40">
        <v>9.0143865824814692E-4</v>
      </c>
    </row>
    <row r="244" spans="1:47" x14ac:dyDescent="0.25">
      <c r="A244" s="7">
        <v>112286003</v>
      </c>
      <c r="B244" s="8" t="s">
        <v>593</v>
      </c>
      <c r="C244" s="8" t="s">
        <v>205</v>
      </c>
      <c r="D244" s="27">
        <v>56334</v>
      </c>
      <c r="E244" s="29">
        <f t="shared" si="30"/>
        <v>59</v>
      </c>
      <c r="F244" s="38" t="str">
        <f t="array" ref="F244">E244&amp;CHOOSE(AND(E244&lt;&gt;{11,12,13})*MIN(4,MOD(E244,10))+1,"th","st","nd","rd","th")</f>
        <v>59th</v>
      </c>
      <c r="G244" s="29">
        <v>7024</v>
      </c>
      <c r="H244" s="30">
        <v>0.97450000000000003</v>
      </c>
      <c r="I244" s="31">
        <v>0.71220000000000006</v>
      </c>
      <c r="J244" s="94">
        <v>177</v>
      </c>
      <c r="K244" s="33">
        <v>0</v>
      </c>
      <c r="L244" s="34">
        <v>0.13009999999999999</v>
      </c>
      <c r="M244" s="29">
        <f t="shared" si="31"/>
        <v>43</v>
      </c>
      <c r="N244" s="38" t="str">
        <f t="array" ref="N244">M244&amp;CHOOSE(AND(M244&lt;&gt;{11,12,13})*MIN(4,MOD(M244,10))+1,"th","st","nd","rd","th")</f>
        <v>43rd</v>
      </c>
      <c r="O244" s="34">
        <v>0.17699999999999999</v>
      </c>
      <c r="P244" s="29">
        <f t="shared" si="32"/>
        <v>52</v>
      </c>
      <c r="Q244" s="38" t="str">
        <f t="array" ref="Q244">P244&amp;CHOOSE(AND(P244&lt;&gt;{11,12,13})*MIN(4,MOD(P244,10))+1,"th","st","nd","rd","th")</f>
        <v>52nd</v>
      </c>
      <c r="R244" s="35">
        <v>195.06200000000001</v>
      </c>
      <c r="S244" s="35">
        <v>132.69</v>
      </c>
      <c r="T244" s="35">
        <v>0</v>
      </c>
      <c r="U244" s="35">
        <v>327.75200000000001</v>
      </c>
      <c r="V244" s="36">
        <v>69.03100000000002</v>
      </c>
      <c r="W244" s="220">
        <f t="shared" si="33"/>
        <v>2.762488644867481E-2</v>
      </c>
      <c r="X244" s="29">
        <f t="shared" si="34"/>
        <v>56</v>
      </c>
      <c r="Y244" s="38" t="str">
        <f t="array" ref="Y244">X244&amp;CHOOSE(AND(X244&lt;&gt;{11,12,13})*MIN(4,MOD(X244,10))+1,"th","st","nd","rd","th")</f>
        <v>56th</v>
      </c>
      <c r="Z244" s="37">
        <v>13.805999999999999</v>
      </c>
      <c r="AA244" s="28">
        <v>10</v>
      </c>
      <c r="AB244" s="221">
        <f t="shared" si="35"/>
        <v>4.0018088175855487E-3</v>
      </c>
      <c r="AC244" s="29">
        <f t="shared" si="36"/>
        <v>46</v>
      </c>
      <c r="AD244" s="38" t="str">
        <f t="array" ref="AD244">AC244&amp;CHOOSE(AND(AC244&lt;&gt;{11,12,13})*MIN(4,MOD(AC244,10))+1,"th","st","nd","rd","th")</f>
        <v>46th</v>
      </c>
      <c r="AE244" s="37">
        <v>6</v>
      </c>
      <c r="AF244" s="113">
        <v>2498.87</v>
      </c>
      <c r="AG244" s="113">
        <v>2546.6239999999998</v>
      </c>
      <c r="AH244" s="113">
        <v>2561.69</v>
      </c>
      <c r="AI244" s="38">
        <v>2535.7280000000001</v>
      </c>
      <c r="AJ244" s="29">
        <f t="shared" si="37"/>
        <v>58</v>
      </c>
      <c r="AK244" s="38" t="str">
        <f t="array" ref="AK244">AJ244&amp;CHOOSE(AND(AJ244&lt;&gt;{11,12,13})*MIN(4,MOD(AJ244,10))+1,"th","st","nd","rd","th")</f>
        <v>58th</v>
      </c>
      <c r="AL244" s="38">
        <v>347.55799999999999</v>
      </c>
      <c r="AM244" s="38">
        <v>347.55799999999999</v>
      </c>
      <c r="AN244" s="38">
        <v>2883.2860000000001</v>
      </c>
      <c r="AO244" s="29">
        <f t="shared" si="38"/>
        <v>57</v>
      </c>
      <c r="AP244" s="38" t="str">
        <f t="array" ref="AP244">AO244&amp;CHOOSE(AND(AO244&lt;&gt;{11,12,13})*MIN(4,MOD(AO244,10))+1,"th","st","nd","rd","th")</f>
        <v>57th</v>
      </c>
      <c r="AQ244" s="77">
        <v>1</v>
      </c>
      <c r="AR244" s="36">
        <v>2809.7620000000002</v>
      </c>
      <c r="AS244" s="29">
        <f t="shared" si="39"/>
        <v>56</v>
      </c>
      <c r="AT244" s="38" t="str">
        <f t="array" ref="AT244">AS244&amp;CHOOSE(AND(AS244&lt;&gt;{11,12,13})*MIN(4,MOD(AS244,10))+1,"th","st","nd","rd","th")</f>
        <v>56th</v>
      </c>
      <c r="AU244" s="40">
        <v>9.5392025968753518E-4</v>
      </c>
    </row>
    <row r="245" spans="1:47" x14ac:dyDescent="0.25">
      <c r="A245" s="7">
        <v>112289003</v>
      </c>
      <c r="B245" s="8" t="s">
        <v>623</v>
      </c>
      <c r="C245" s="8" t="s">
        <v>205</v>
      </c>
      <c r="D245" s="27">
        <v>50659</v>
      </c>
      <c r="E245" s="29">
        <f t="shared" si="30"/>
        <v>43</v>
      </c>
      <c r="F245" s="38" t="str">
        <f t="array" ref="F245">E245&amp;CHOOSE(AND(E245&lt;&gt;{11,12,13})*MIN(4,MOD(E245,10))+1,"th","st","nd","rd","th")</f>
        <v>43rd</v>
      </c>
      <c r="G245" s="29">
        <v>13244</v>
      </c>
      <c r="H245" s="30">
        <v>1.0835999999999999</v>
      </c>
      <c r="I245" s="31">
        <v>0.35099999999999998</v>
      </c>
      <c r="J245" s="94">
        <v>298</v>
      </c>
      <c r="K245" s="33">
        <v>0</v>
      </c>
      <c r="L245" s="34">
        <v>0.19209999999999999</v>
      </c>
      <c r="M245" s="29">
        <f t="shared" si="31"/>
        <v>68</v>
      </c>
      <c r="N245" s="38" t="str">
        <f t="array" ref="N245">M245&amp;CHOOSE(AND(M245&lt;&gt;{11,12,13})*MIN(4,MOD(M245,10))+1,"th","st","nd","rd","th")</f>
        <v>68th</v>
      </c>
      <c r="O245" s="34">
        <v>0.19919999999999999</v>
      </c>
      <c r="P245" s="29">
        <f t="shared" si="32"/>
        <v>62</v>
      </c>
      <c r="Q245" s="38" t="str">
        <f t="array" ref="Q245">P245&amp;CHOOSE(AND(P245&lt;&gt;{11,12,13})*MIN(4,MOD(P245,10))+1,"th","st","nd","rd","th")</f>
        <v>62nd</v>
      </c>
      <c r="R245" s="35">
        <v>511.255</v>
      </c>
      <c r="S245" s="35">
        <v>265.07600000000002</v>
      </c>
      <c r="T245" s="35">
        <v>0</v>
      </c>
      <c r="U245" s="35">
        <v>776.33100000000002</v>
      </c>
      <c r="V245" s="36">
        <v>130.15400000000002</v>
      </c>
      <c r="W245" s="220">
        <f t="shared" si="33"/>
        <v>2.9342592818037787E-2</v>
      </c>
      <c r="X245" s="29">
        <f t="shared" si="34"/>
        <v>61</v>
      </c>
      <c r="Y245" s="38" t="str">
        <f t="array" ref="Y245">X245&amp;CHOOSE(AND(X245&lt;&gt;{11,12,13})*MIN(4,MOD(X245,10))+1,"th","st","nd","rd","th")</f>
        <v>61st</v>
      </c>
      <c r="Z245" s="37">
        <v>26.030999999999999</v>
      </c>
      <c r="AA245" s="28">
        <v>44</v>
      </c>
      <c r="AB245" s="221">
        <f t="shared" si="35"/>
        <v>9.9195882108399462E-3</v>
      </c>
      <c r="AC245" s="29">
        <f t="shared" si="36"/>
        <v>65</v>
      </c>
      <c r="AD245" s="38" t="str">
        <f t="array" ref="AD245">AC245&amp;CHOOSE(AND(AC245&lt;&gt;{11,12,13})*MIN(4,MOD(AC245,10))+1,"th","st","nd","rd","th")</f>
        <v>65th</v>
      </c>
      <c r="AE245" s="37">
        <v>26.4</v>
      </c>
      <c r="AF245" s="113">
        <v>4435.6679999999997</v>
      </c>
      <c r="AG245" s="113">
        <v>4484.5559999999996</v>
      </c>
      <c r="AH245" s="113">
        <v>4527.5379999999996</v>
      </c>
      <c r="AI245" s="38">
        <v>4482.5870000000004</v>
      </c>
      <c r="AJ245" s="29">
        <f t="shared" si="37"/>
        <v>82</v>
      </c>
      <c r="AK245" s="38" t="str">
        <f t="array" ref="AK245">AJ245&amp;CHOOSE(AND(AJ245&lt;&gt;{11,12,13})*MIN(4,MOD(AJ245,10))+1,"th","st","nd","rd","th")</f>
        <v>82nd</v>
      </c>
      <c r="AL245" s="38">
        <v>828.76199999999994</v>
      </c>
      <c r="AM245" s="38">
        <v>828.76199999999994</v>
      </c>
      <c r="AN245" s="38">
        <v>5311.3490000000002</v>
      </c>
      <c r="AO245" s="29">
        <f t="shared" si="38"/>
        <v>83</v>
      </c>
      <c r="AP245" s="38" t="str">
        <f t="array" ref="AP245">AO245&amp;CHOOSE(AND(AO245&lt;&gt;{11,12,13})*MIN(4,MOD(AO245,10))+1,"th","st","nd","rd","th")</f>
        <v>83rd</v>
      </c>
      <c r="AQ245" s="77">
        <v>0.88</v>
      </c>
      <c r="AR245" s="36">
        <v>5064.732</v>
      </c>
      <c r="AS245" s="29">
        <f t="shared" si="39"/>
        <v>80</v>
      </c>
      <c r="AT245" s="38" t="str">
        <f t="array" ref="AT245">AS245&amp;CHOOSE(AND(AS245&lt;&gt;{11,12,13})*MIN(4,MOD(AS245,10))+1,"th","st","nd","rd","th")</f>
        <v>80th</v>
      </c>
      <c r="AU245" s="40">
        <v>1.7194874386826247E-3</v>
      </c>
    </row>
    <row r="246" spans="1:47" x14ac:dyDescent="0.25">
      <c r="A246" s="7">
        <v>111291304</v>
      </c>
      <c r="B246" s="8" t="s">
        <v>198</v>
      </c>
      <c r="C246" s="8" t="s">
        <v>199</v>
      </c>
      <c r="D246" s="27">
        <v>47229</v>
      </c>
      <c r="E246" s="29">
        <f t="shared" si="30"/>
        <v>32</v>
      </c>
      <c r="F246" s="38" t="str">
        <f t="array" ref="F246">E246&amp;CHOOSE(AND(E246&lt;&gt;{11,12,13})*MIN(4,MOD(E246,10))+1,"th","st","nd","rd","th")</f>
        <v>32nd</v>
      </c>
      <c r="G246" s="29">
        <v>2650</v>
      </c>
      <c r="H246" s="30">
        <v>1.1623000000000001</v>
      </c>
      <c r="I246" s="31">
        <v>0.86609999999999998</v>
      </c>
      <c r="J246" s="94">
        <v>57</v>
      </c>
      <c r="K246" s="33">
        <v>121.06699999999999</v>
      </c>
      <c r="L246" s="34">
        <v>0.15090000000000001</v>
      </c>
      <c r="M246" s="29">
        <f t="shared" si="31"/>
        <v>52</v>
      </c>
      <c r="N246" s="38" t="str">
        <f t="array" ref="N246">M246&amp;CHOOSE(AND(M246&lt;&gt;{11,12,13})*MIN(4,MOD(M246,10))+1,"th","st","nd","rd","th")</f>
        <v>52nd</v>
      </c>
      <c r="O246" s="34">
        <v>0.26350000000000001</v>
      </c>
      <c r="P246" s="29">
        <f t="shared" si="32"/>
        <v>88</v>
      </c>
      <c r="Q246" s="38" t="str">
        <f t="array" ref="Q246">P246&amp;CHOOSE(AND(P246&lt;&gt;{11,12,13})*MIN(4,MOD(P246,10))+1,"th","st","nd","rd","th")</f>
        <v>88th</v>
      </c>
      <c r="R246" s="35">
        <v>95.722999999999999</v>
      </c>
      <c r="S246" s="35">
        <v>83.575000000000003</v>
      </c>
      <c r="T246" s="35">
        <v>0</v>
      </c>
      <c r="U246" s="35">
        <v>179.298</v>
      </c>
      <c r="V246" s="36">
        <v>26.608999999999998</v>
      </c>
      <c r="W246" s="220">
        <f t="shared" si="33"/>
        <v>2.5168267684659362E-2</v>
      </c>
      <c r="X246" s="29">
        <f t="shared" si="34"/>
        <v>48</v>
      </c>
      <c r="Y246" s="38" t="str">
        <f t="array" ref="Y246">X246&amp;CHOOSE(AND(X246&lt;&gt;{11,12,13})*MIN(4,MOD(X246,10))+1,"th","st","nd","rd","th")</f>
        <v>48th</v>
      </c>
      <c r="Z246" s="37">
        <v>5.3220000000000001</v>
      </c>
      <c r="AA246" s="28">
        <v>3</v>
      </c>
      <c r="AB246" s="221">
        <f t="shared" si="35"/>
        <v>2.8375663517598588E-3</v>
      </c>
      <c r="AC246" s="29">
        <f t="shared" si="36"/>
        <v>37</v>
      </c>
      <c r="AD246" s="38" t="str">
        <f t="array" ref="AD246">AC246&amp;CHOOSE(AND(AC246&lt;&gt;{11,12,13})*MIN(4,MOD(AC246,10))+1,"th","st","nd","rd","th")</f>
        <v>37th</v>
      </c>
      <c r="AE246" s="37">
        <v>1.8</v>
      </c>
      <c r="AF246" s="113">
        <v>1057.2439999999999</v>
      </c>
      <c r="AG246" s="113">
        <v>988.97299999999996</v>
      </c>
      <c r="AH246" s="113">
        <v>1002.237</v>
      </c>
      <c r="AI246" s="38">
        <v>1016.151</v>
      </c>
      <c r="AJ246" s="29">
        <f t="shared" si="37"/>
        <v>16</v>
      </c>
      <c r="AK246" s="38" t="str">
        <f t="array" ref="AK246">AJ246&amp;CHOOSE(AND(AJ246&lt;&gt;{11,12,13})*MIN(4,MOD(AJ246,10))+1,"th","st","nd","rd","th")</f>
        <v>16th</v>
      </c>
      <c r="AL246" s="38">
        <v>186.42</v>
      </c>
      <c r="AM246" s="38">
        <v>307.48700000000002</v>
      </c>
      <c r="AN246" s="38">
        <v>1323.6379999999999</v>
      </c>
      <c r="AO246" s="29">
        <f t="shared" si="38"/>
        <v>18</v>
      </c>
      <c r="AP246" s="38" t="str">
        <f t="array" ref="AP246">AO246&amp;CHOOSE(AND(AO246&lt;&gt;{11,12,13})*MIN(4,MOD(AO246,10))+1,"th","st","nd","rd","th")</f>
        <v>18th</v>
      </c>
      <c r="AQ246" s="77">
        <v>1.17</v>
      </c>
      <c r="AR246" s="36">
        <v>1800.0029999999999</v>
      </c>
      <c r="AS246" s="29">
        <f t="shared" si="39"/>
        <v>30</v>
      </c>
      <c r="AT246" s="38" t="str">
        <f t="array" ref="AT246">AS246&amp;CHOOSE(AND(AS246&lt;&gt;{11,12,13})*MIN(4,MOD(AS246,10))+1,"th","st","nd","rd","th")</f>
        <v>30th</v>
      </c>
      <c r="AU246" s="40">
        <v>6.1110490112626693E-4</v>
      </c>
    </row>
    <row r="247" spans="1:47" x14ac:dyDescent="0.25">
      <c r="A247" s="7">
        <v>111292304</v>
      </c>
      <c r="B247" s="8" t="s">
        <v>290</v>
      </c>
      <c r="C247" s="8" t="s">
        <v>199</v>
      </c>
      <c r="D247" s="27">
        <v>44185</v>
      </c>
      <c r="E247" s="29">
        <f t="shared" si="30"/>
        <v>21</v>
      </c>
      <c r="F247" s="38" t="str">
        <f t="array" ref="F247">E247&amp;CHOOSE(AND(E247&lt;&gt;{11,12,13})*MIN(4,MOD(E247,10))+1,"th","st","nd","rd","th")</f>
        <v>21st</v>
      </c>
      <c r="G247" s="29">
        <v>1169</v>
      </c>
      <c r="H247" s="30">
        <v>1.2423999999999999</v>
      </c>
      <c r="I247" s="31">
        <v>0.94840000000000002</v>
      </c>
      <c r="J247" s="94">
        <v>7</v>
      </c>
      <c r="K247" s="33">
        <v>73.356999999999999</v>
      </c>
      <c r="L247" s="34">
        <v>8.8900000000000007E-2</v>
      </c>
      <c r="M247" s="29">
        <f t="shared" si="31"/>
        <v>26</v>
      </c>
      <c r="N247" s="38" t="str">
        <f t="array" ref="N247">M247&amp;CHOOSE(AND(M247&lt;&gt;{11,12,13})*MIN(4,MOD(M247,10))+1,"th","st","nd","rd","th")</f>
        <v>26th</v>
      </c>
      <c r="O247" s="34">
        <v>0.14599999999999999</v>
      </c>
      <c r="P247" s="29">
        <f t="shared" si="32"/>
        <v>37</v>
      </c>
      <c r="Q247" s="38" t="str">
        <f t="array" ref="Q247">P247&amp;CHOOSE(AND(P247&lt;&gt;{11,12,13})*MIN(4,MOD(P247,10))+1,"th","st","nd","rd","th")</f>
        <v>37th</v>
      </c>
      <c r="R247" s="35">
        <v>20.867000000000001</v>
      </c>
      <c r="S247" s="35">
        <v>17.135000000000002</v>
      </c>
      <c r="T247" s="35">
        <v>0</v>
      </c>
      <c r="U247" s="35">
        <v>38.002000000000002</v>
      </c>
      <c r="V247" s="36">
        <v>8.5309999999999988</v>
      </c>
      <c r="W247" s="220">
        <f t="shared" si="33"/>
        <v>2.1807036737865663E-2</v>
      </c>
      <c r="X247" s="29">
        <f t="shared" si="34"/>
        <v>38</v>
      </c>
      <c r="Y247" s="38" t="str">
        <f t="array" ref="Y247">X247&amp;CHOOSE(AND(X247&lt;&gt;{11,12,13})*MIN(4,MOD(X247,10))+1,"th","st","nd","rd","th")</f>
        <v>38th</v>
      </c>
      <c r="Z247" s="37">
        <v>1.706</v>
      </c>
      <c r="AA247" s="28">
        <v>0</v>
      </c>
      <c r="AB247" s="221">
        <f t="shared" si="35"/>
        <v>0</v>
      </c>
      <c r="AC247" s="29">
        <f t="shared" si="36"/>
        <v>1</v>
      </c>
      <c r="AD247" s="38" t="str">
        <f t="array" ref="AD247">AC247&amp;CHOOSE(AND(AC247&lt;&gt;{11,12,13})*MIN(4,MOD(AC247,10))+1,"th","st","nd","rd","th")</f>
        <v>1st</v>
      </c>
      <c r="AE247" s="37">
        <v>0</v>
      </c>
      <c r="AF247" s="113">
        <v>391.20400000000001</v>
      </c>
      <c r="AG247" s="113">
        <v>367.113</v>
      </c>
      <c r="AH247" s="113">
        <v>367.60500000000002</v>
      </c>
      <c r="AI247" s="38">
        <v>375.30700000000002</v>
      </c>
      <c r="AJ247" s="29">
        <f t="shared" si="37"/>
        <v>1</v>
      </c>
      <c r="AK247" s="38" t="str">
        <f t="array" ref="AK247">AJ247&amp;CHOOSE(AND(AJ247&lt;&gt;{11,12,13})*MIN(4,MOD(AJ247,10))+1,"th","st","nd","rd","th")</f>
        <v>1st</v>
      </c>
      <c r="AL247" s="38">
        <v>39.707999999999998</v>
      </c>
      <c r="AM247" s="38">
        <v>113.065</v>
      </c>
      <c r="AN247" s="38">
        <v>488.37200000000001</v>
      </c>
      <c r="AO247" s="29">
        <f t="shared" si="38"/>
        <v>1</v>
      </c>
      <c r="AP247" s="38" t="str">
        <f t="array" ref="AP247">AO247&amp;CHOOSE(AND(AO247&lt;&gt;{11,12,13})*MIN(4,MOD(AO247,10))+1,"th","st","nd","rd","th")</f>
        <v>1st</v>
      </c>
      <c r="AQ247" s="77">
        <v>1.19</v>
      </c>
      <c r="AR247" s="36">
        <v>722.03700000000003</v>
      </c>
      <c r="AS247" s="29">
        <f t="shared" si="39"/>
        <v>2</v>
      </c>
      <c r="AT247" s="38" t="str">
        <f t="array" ref="AT247">AS247&amp;CHOOSE(AND(AS247&lt;&gt;{11,12,13})*MIN(4,MOD(AS247,10))+1,"th","st","nd","rd","th")</f>
        <v>2nd</v>
      </c>
      <c r="AU247" s="40">
        <v>2.4513311894174981E-4</v>
      </c>
    </row>
    <row r="248" spans="1:47" x14ac:dyDescent="0.25">
      <c r="A248" s="7">
        <v>111297504</v>
      </c>
      <c r="B248" s="8" t="s">
        <v>562</v>
      </c>
      <c r="C248" s="8" t="s">
        <v>199</v>
      </c>
      <c r="D248" s="27">
        <v>52951</v>
      </c>
      <c r="E248" s="29">
        <f t="shared" si="30"/>
        <v>51</v>
      </c>
      <c r="F248" s="38" t="str">
        <f t="array" ref="F248">E248&amp;CHOOSE(AND(E248&lt;&gt;{11,12,13})*MIN(4,MOD(E248,10))+1,"th","st","nd","rd","th")</f>
        <v>51st</v>
      </c>
      <c r="G248" s="29">
        <v>2170</v>
      </c>
      <c r="H248" s="30">
        <v>1.0367</v>
      </c>
      <c r="I248" s="31">
        <v>0.91359999999999997</v>
      </c>
      <c r="J248" s="94">
        <v>21</v>
      </c>
      <c r="K248" s="33">
        <v>125.532</v>
      </c>
      <c r="L248" s="34">
        <v>0.10390000000000001</v>
      </c>
      <c r="M248" s="29">
        <f t="shared" si="31"/>
        <v>32</v>
      </c>
      <c r="N248" s="38" t="str">
        <f t="array" ref="N248">M248&amp;CHOOSE(AND(M248&lt;&gt;{11,12,13})*MIN(4,MOD(M248,10))+1,"th","st","nd","rd","th")</f>
        <v>32nd</v>
      </c>
      <c r="O248" s="34">
        <v>0.21640000000000001</v>
      </c>
      <c r="P248" s="29">
        <f t="shared" si="32"/>
        <v>69</v>
      </c>
      <c r="Q248" s="38" t="str">
        <f t="array" ref="Q248">P248&amp;CHOOSE(AND(P248&lt;&gt;{11,12,13})*MIN(4,MOD(P248,10))+1,"th","st","nd","rd","th")</f>
        <v>69th</v>
      </c>
      <c r="R248" s="35">
        <v>47.401000000000003</v>
      </c>
      <c r="S248" s="35">
        <v>49.363</v>
      </c>
      <c r="T248" s="35">
        <v>0</v>
      </c>
      <c r="U248" s="35">
        <v>96.763999999999996</v>
      </c>
      <c r="V248" s="36">
        <v>24.05</v>
      </c>
      <c r="W248" s="220">
        <f t="shared" si="33"/>
        <v>3.1629754326897783E-2</v>
      </c>
      <c r="X248" s="29">
        <f t="shared" si="34"/>
        <v>65</v>
      </c>
      <c r="Y248" s="38" t="str">
        <f t="array" ref="Y248">X248&amp;CHOOSE(AND(X248&lt;&gt;{11,12,13})*MIN(4,MOD(X248,10))+1,"th","st","nd","rd","th")</f>
        <v>65th</v>
      </c>
      <c r="Z248" s="37">
        <v>4.8099999999999996</v>
      </c>
      <c r="AA248" s="28">
        <v>3</v>
      </c>
      <c r="AB248" s="221">
        <f t="shared" si="35"/>
        <v>3.9454995002367295E-3</v>
      </c>
      <c r="AC248" s="29">
        <f t="shared" si="36"/>
        <v>45</v>
      </c>
      <c r="AD248" s="38" t="str">
        <f t="array" ref="AD248">AC248&amp;CHOOSE(AND(AC248&lt;&gt;{11,12,13})*MIN(4,MOD(AC248,10))+1,"th","st","nd","rd","th")</f>
        <v>45th</v>
      </c>
      <c r="AE248" s="37">
        <v>1.8</v>
      </c>
      <c r="AF248" s="113">
        <v>760.36</v>
      </c>
      <c r="AG248" s="113">
        <v>761.04100000000005</v>
      </c>
      <c r="AH248" s="113">
        <v>773.13599999999997</v>
      </c>
      <c r="AI248" s="38">
        <v>764.846</v>
      </c>
      <c r="AJ248" s="29">
        <f t="shared" si="37"/>
        <v>8</v>
      </c>
      <c r="AK248" s="38" t="str">
        <f t="array" ref="AK248">AJ248&amp;CHOOSE(AND(AJ248&lt;&gt;{11,12,13})*MIN(4,MOD(AJ248,10))+1,"th","st","nd","rd","th")</f>
        <v>8th</v>
      </c>
      <c r="AL248" s="38">
        <v>103.374</v>
      </c>
      <c r="AM248" s="38">
        <v>228.90600000000001</v>
      </c>
      <c r="AN248" s="38">
        <v>993.75199999999995</v>
      </c>
      <c r="AO248" s="29">
        <f t="shared" si="38"/>
        <v>9</v>
      </c>
      <c r="AP248" s="38" t="str">
        <f t="array" ref="AP248">AO248&amp;CHOOSE(AND(AO248&lt;&gt;{11,12,13})*MIN(4,MOD(AO248,10))+1,"th","st","nd","rd","th")</f>
        <v>9th</v>
      </c>
      <c r="AQ248" s="77">
        <v>0.89</v>
      </c>
      <c r="AR248" s="36">
        <v>916.89800000000002</v>
      </c>
      <c r="AS248" s="29">
        <f t="shared" si="39"/>
        <v>4</v>
      </c>
      <c r="AT248" s="38" t="str">
        <f t="array" ref="AT248">AS248&amp;CHOOSE(AND(AS248&lt;&gt;{11,12,13})*MIN(4,MOD(AS248,10))+1,"th","st","nd","rd","th")</f>
        <v>4th</v>
      </c>
      <c r="AU248" s="40">
        <v>3.1128884875906981E-4</v>
      </c>
    </row>
    <row r="249" spans="1:47" x14ac:dyDescent="0.25">
      <c r="A249" s="7">
        <v>101301303</v>
      </c>
      <c r="B249" s="8" t="s">
        <v>189</v>
      </c>
      <c r="C249" s="8" t="s">
        <v>190</v>
      </c>
      <c r="D249" s="27">
        <v>38125</v>
      </c>
      <c r="E249" s="29">
        <f t="shared" si="30"/>
        <v>6</v>
      </c>
      <c r="F249" s="38" t="str">
        <f t="array" ref="F249">E249&amp;CHOOSE(AND(E249&lt;&gt;{11,12,13})*MIN(4,MOD(E249,10))+1,"th","st","nd","rd","th")</f>
        <v>6th</v>
      </c>
      <c r="G249" s="29">
        <v>3012</v>
      </c>
      <c r="H249" s="30">
        <v>1.4399</v>
      </c>
      <c r="I249" s="31">
        <v>0.752</v>
      </c>
      <c r="J249" s="94">
        <v>154</v>
      </c>
      <c r="K249" s="33">
        <v>0</v>
      </c>
      <c r="L249" s="34">
        <v>0.28249999999999997</v>
      </c>
      <c r="M249" s="29">
        <f t="shared" si="31"/>
        <v>87</v>
      </c>
      <c r="N249" s="38" t="str">
        <f t="array" ref="N249">M249&amp;CHOOSE(AND(M249&lt;&gt;{11,12,13})*MIN(4,MOD(M249,10))+1,"th","st","nd","rd","th")</f>
        <v>87th</v>
      </c>
      <c r="O249" s="34">
        <v>0.19450000000000001</v>
      </c>
      <c r="P249" s="29">
        <f t="shared" si="32"/>
        <v>60</v>
      </c>
      <c r="Q249" s="38" t="str">
        <f t="array" ref="Q249">P249&amp;CHOOSE(AND(P249&lt;&gt;{11,12,13})*MIN(4,MOD(P249,10))+1,"th","st","nd","rd","th")</f>
        <v>60th</v>
      </c>
      <c r="R249" s="35">
        <v>187.47399999999999</v>
      </c>
      <c r="S249" s="35">
        <v>64.537999999999997</v>
      </c>
      <c r="T249" s="35">
        <v>0</v>
      </c>
      <c r="U249" s="35">
        <v>252.012</v>
      </c>
      <c r="V249" s="36">
        <v>41.827999999999996</v>
      </c>
      <c r="W249" s="220">
        <f t="shared" si="33"/>
        <v>3.7817663673416241E-2</v>
      </c>
      <c r="X249" s="29">
        <f t="shared" si="34"/>
        <v>77</v>
      </c>
      <c r="Y249" s="38" t="str">
        <f t="array" ref="Y249">X249&amp;CHOOSE(AND(X249&lt;&gt;{11,12,13})*MIN(4,MOD(X249,10))+1,"th","st","nd","rd","th")</f>
        <v>77th</v>
      </c>
      <c r="Z249" s="37">
        <v>8.3659999999999997</v>
      </c>
      <c r="AA249" s="28">
        <v>0</v>
      </c>
      <c r="AB249" s="221">
        <f t="shared" si="35"/>
        <v>0</v>
      </c>
      <c r="AC249" s="29">
        <f t="shared" si="36"/>
        <v>1</v>
      </c>
      <c r="AD249" s="38" t="str">
        <f t="array" ref="AD249">AC249&amp;CHOOSE(AND(AC249&lt;&gt;{11,12,13})*MIN(4,MOD(AC249,10))+1,"th","st","nd","rd","th")</f>
        <v>1st</v>
      </c>
      <c r="AE249" s="37">
        <v>0</v>
      </c>
      <c r="AF249" s="113">
        <v>1106.0440000000001</v>
      </c>
      <c r="AG249" s="113">
        <v>1121.1110000000001</v>
      </c>
      <c r="AH249" s="113">
        <v>1100.6959999999999</v>
      </c>
      <c r="AI249" s="38">
        <v>1109.2840000000001</v>
      </c>
      <c r="AJ249" s="29">
        <f t="shared" si="37"/>
        <v>21</v>
      </c>
      <c r="AK249" s="38" t="str">
        <f t="array" ref="AK249">AJ249&amp;CHOOSE(AND(AJ249&lt;&gt;{11,12,13})*MIN(4,MOD(AJ249,10))+1,"th","st","nd","rd","th")</f>
        <v>21st</v>
      </c>
      <c r="AL249" s="38">
        <v>260.37799999999999</v>
      </c>
      <c r="AM249" s="38">
        <v>260.37799999999999</v>
      </c>
      <c r="AN249" s="38">
        <v>1369.662</v>
      </c>
      <c r="AO249" s="29">
        <f t="shared" si="38"/>
        <v>20</v>
      </c>
      <c r="AP249" s="38" t="str">
        <f t="array" ref="AP249">AO249&amp;CHOOSE(AND(AO249&lt;&gt;{11,12,13})*MIN(4,MOD(AO249,10))+1,"th","st","nd","rd","th")</f>
        <v>20th</v>
      </c>
      <c r="AQ249" s="77">
        <v>1.29</v>
      </c>
      <c r="AR249" s="36">
        <v>2544.107</v>
      </c>
      <c r="AS249" s="29">
        <f t="shared" si="39"/>
        <v>51</v>
      </c>
      <c r="AT249" s="38" t="str">
        <f t="array" ref="AT249">AS249&amp;CHOOSE(AND(AS249&lt;&gt;{11,12,13})*MIN(4,MOD(AS249,10))+1,"th","st","nd","rd","th")</f>
        <v>51st</v>
      </c>
      <c r="AU249" s="40">
        <v>8.6372981416677852E-4</v>
      </c>
    </row>
    <row r="250" spans="1:47" x14ac:dyDescent="0.25">
      <c r="A250" s="7">
        <v>101301403</v>
      </c>
      <c r="B250" s="8" t="s">
        <v>200</v>
      </c>
      <c r="C250" s="8" t="s">
        <v>190</v>
      </c>
      <c r="D250" s="27">
        <v>54422</v>
      </c>
      <c r="E250" s="29">
        <f t="shared" si="30"/>
        <v>55</v>
      </c>
      <c r="F250" s="38" t="str">
        <f t="array" ref="F250">E250&amp;CHOOSE(AND(E250&lt;&gt;{11,12,13})*MIN(4,MOD(E250,10))+1,"th","st","nd","rd","th")</f>
        <v>55th</v>
      </c>
      <c r="G250" s="29">
        <v>5161</v>
      </c>
      <c r="H250" s="30">
        <v>1.0086999999999999</v>
      </c>
      <c r="I250" s="31">
        <v>0.77969999999999995</v>
      </c>
      <c r="J250" s="94">
        <v>134</v>
      </c>
      <c r="K250" s="33">
        <v>43.816000000000003</v>
      </c>
      <c r="L250" s="34">
        <v>0.17030000000000001</v>
      </c>
      <c r="M250" s="29">
        <f t="shared" si="31"/>
        <v>62</v>
      </c>
      <c r="N250" s="38" t="str">
        <f t="array" ref="N250">M250&amp;CHOOSE(AND(M250&lt;&gt;{11,12,13})*MIN(4,MOD(M250,10))+1,"th","st","nd","rd","th")</f>
        <v>62nd</v>
      </c>
      <c r="O250" s="34">
        <v>0.1145</v>
      </c>
      <c r="P250" s="29">
        <f t="shared" si="32"/>
        <v>21</v>
      </c>
      <c r="Q250" s="38" t="str">
        <f t="array" ref="Q250">P250&amp;CHOOSE(AND(P250&lt;&gt;{11,12,13})*MIN(4,MOD(P250,10))+1,"th","st","nd","rd","th")</f>
        <v>21st</v>
      </c>
      <c r="R250" s="35">
        <v>185.857</v>
      </c>
      <c r="S250" s="35">
        <v>62.48</v>
      </c>
      <c r="T250" s="35">
        <v>0</v>
      </c>
      <c r="U250" s="35">
        <v>248.33699999999999</v>
      </c>
      <c r="V250" s="36">
        <v>40.286000000000001</v>
      </c>
      <c r="W250" s="220">
        <f t="shared" si="33"/>
        <v>2.2148356493647867E-2</v>
      </c>
      <c r="X250" s="29">
        <f t="shared" si="34"/>
        <v>40</v>
      </c>
      <c r="Y250" s="38" t="str">
        <f t="array" ref="Y250">X250&amp;CHOOSE(AND(X250&lt;&gt;{11,12,13})*MIN(4,MOD(X250,10))+1,"th","st","nd","rd","th")</f>
        <v>40th</v>
      </c>
      <c r="Z250" s="37">
        <v>8.0570000000000004</v>
      </c>
      <c r="AA250" s="28">
        <v>0</v>
      </c>
      <c r="AB250" s="221">
        <f t="shared" si="35"/>
        <v>0</v>
      </c>
      <c r="AC250" s="29">
        <f t="shared" si="36"/>
        <v>1</v>
      </c>
      <c r="AD250" s="38" t="str">
        <f t="array" ref="AD250">AC250&amp;CHOOSE(AND(AC250&lt;&gt;{11,12,13})*MIN(4,MOD(AC250,10))+1,"th","st","nd","rd","th")</f>
        <v>1st</v>
      </c>
      <c r="AE250" s="37">
        <v>0</v>
      </c>
      <c r="AF250" s="113">
        <v>1818.9159999999999</v>
      </c>
      <c r="AG250" s="113">
        <v>1860.2449999999999</v>
      </c>
      <c r="AH250" s="113">
        <v>1871.213</v>
      </c>
      <c r="AI250" s="38">
        <v>1850.125</v>
      </c>
      <c r="AJ250" s="29">
        <f t="shared" si="37"/>
        <v>43</v>
      </c>
      <c r="AK250" s="38" t="str">
        <f t="array" ref="AK250">AJ250&amp;CHOOSE(AND(AJ250&lt;&gt;{11,12,13})*MIN(4,MOD(AJ250,10))+1,"th","st","nd","rd","th")</f>
        <v>43rd</v>
      </c>
      <c r="AL250" s="38">
        <v>256.39400000000001</v>
      </c>
      <c r="AM250" s="38">
        <v>300.20999999999998</v>
      </c>
      <c r="AN250" s="38">
        <v>2150.335</v>
      </c>
      <c r="AO250" s="29">
        <f t="shared" si="38"/>
        <v>42</v>
      </c>
      <c r="AP250" s="38" t="str">
        <f t="array" ref="AP250">AO250&amp;CHOOSE(AND(AO250&lt;&gt;{11,12,13})*MIN(4,MOD(AO250,10))+1,"th","st","nd","rd","th")</f>
        <v>42nd</v>
      </c>
      <c r="AQ250" s="77">
        <v>1.08</v>
      </c>
      <c r="AR250" s="36">
        <v>2342.5659999999998</v>
      </c>
      <c r="AS250" s="29">
        <f t="shared" si="39"/>
        <v>46</v>
      </c>
      <c r="AT250" s="38" t="str">
        <f t="array" ref="AT250">AS250&amp;CHOOSE(AND(AS250&lt;&gt;{11,12,13})*MIN(4,MOD(AS250,10))+1,"th","st","nd","rd","th")</f>
        <v>46th</v>
      </c>
      <c r="AU250" s="40">
        <v>7.9530620994062496E-4</v>
      </c>
    </row>
    <row r="251" spans="1:47" x14ac:dyDescent="0.25">
      <c r="A251" s="7">
        <v>101303503</v>
      </c>
      <c r="B251" s="8" t="s">
        <v>346</v>
      </c>
      <c r="C251" s="8" t="s">
        <v>190</v>
      </c>
      <c r="D251" s="27">
        <v>52083</v>
      </c>
      <c r="E251" s="29">
        <f t="shared" si="30"/>
        <v>48</v>
      </c>
      <c r="F251" s="38" t="str">
        <f t="array" ref="F251">E251&amp;CHOOSE(AND(E251&lt;&gt;{11,12,13})*MIN(4,MOD(E251,10))+1,"th","st","nd","rd","th")</f>
        <v>48th</v>
      </c>
      <c r="G251" s="29">
        <v>2484</v>
      </c>
      <c r="H251" s="30">
        <v>1.054</v>
      </c>
      <c r="I251" s="31">
        <v>0.83860000000000001</v>
      </c>
      <c r="J251" s="94">
        <v>78</v>
      </c>
      <c r="K251" s="33">
        <v>70.388000000000005</v>
      </c>
      <c r="L251" s="34">
        <v>0.16839999999999999</v>
      </c>
      <c r="M251" s="29">
        <f t="shared" si="31"/>
        <v>61</v>
      </c>
      <c r="N251" s="38" t="str">
        <f t="array" ref="N251">M251&amp;CHOOSE(AND(M251&lt;&gt;{11,12,13})*MIN(4,MOD(M251,10))+1,"th","st","nd","rd","th")</f>
        <v>61st</v>
      </c>
      <c r="O251" s="34">
        <v>0.1714</v>
      </c>
      <c r="P251" s="29">
        <f t="shared" si="32"/>
        <v>50</v>
      </c>
      <c r="Q251" s="38" t="str">
        <f t="array" ref="Q251">P251&amp;CHOOSE(AND(P251&lt;&gt;{11,12,13})*MIN(4,MOD(P251,10))+1,"th","st","nd","rd","th")</f>
        <v>50th</v>
      </c>
      <c r="R251" s="35">
        <v>80.668999999999997</v>
      </c>
      <c r="S251" s="35">
        <v>41.052999999999997</v>
      </c>
      <c r="T251" s="35">
        <v>0</v>
      </c>
      <c r="U251" s="35">
        <v>121.72199999999999</v>
      </c>
      <c r="V251" s="36">
        <v>19.904</v>
      </c>
      <c r="W251" s="220">
        <f t="shared" si="33"/>
        <v>2.4930171971091823E-2</v>
      </c>
      <c r="X251" s="29">
        <f t="shared" si="34"/>
        <v>47</v>
      </c>
      <c r="Y251" s="38" t="str">
        <f t="array" ref="Y251">X251&amp;CHOOSE(AND(X251&lt;&gt;{11,12,13})*MIN(4,MOD(X251,10))+1,"th","st","nd","rd","th")</f>
        <v>47th</v>
      </c>
      <c r="Z251" s="37">
        <v>3.9809999999999999</v>
      </c>
      <c r="AA251" s="28">
        <v>0</v>
      </c>
      <c r="AB251" s="221">
        <f t="shared" si="35"/>
        <v>0</v>
      </c>
      <c r="AC251" s="29">
        <f t="shared" si="36"/>
        <v>1</v>
      </c>
      <c r="AD251" s="38" t="str">
        <f t="array" ref="AD251">AC251&amp;CHOOSE(AND(AC251&lt;&gt;{11,12,13})*MIN(4,MOD(AC251,10))+1,"th","st","nd","rd","th")</f>
        <v>1st</v>
      </c>
      <c r="AE251" s="37">
        <v>0</v>
      </c>
      <c r="AF251" s="113">
        <v>798.39</v>
      </c>
      <c r="AG251" s="113">
        <v>809.93399999999997</v>
      </c>
      <c r="AH251" s="113">
        <v>820.69799999999998</v>
      </c>
      <c r="AI251" s="38">
        <v>809.67399999999998</v>
      </c>
      <c r="AJ251" s="29">
        <f t="shared" si="37"/>
        <v>10</v>
      </c>
      <c r="AK251" s="38" t="str">
        <f t="array" ref="AK251">AJ251&amp;CHOOSE(AND(AJ251&lt;&gt;{11,12,13})*MIN(4,MOD(AJ251,10))+1,"th","st","nd","rd","th")</f>
        <v>10th</v>
      </c>
      <c r="AL251" s="38">
        <v>125.703</v>
      </c>
      <c r="AM251" s="38">
        <v>196.09100000000001</v>
      </c>
      <c r="AN251" s="38">
        <v>1005.765</v>
      </c>
      <c r="AO251" s="29">
        <f t="shared" si="38"/>
        <v>9</v>
      </c>
      <c r="AP251" s="38" t="str">
        <f t="array" ref="AP251">AO251&amp;CHOOSE(AND(AO251&lt;&gt;{11,12,13})*MIN(4,MOD(AO251,10))+1,"th","st","nd","rd","th")</f>
        <v>9th</v>
      </c>
      <c r="AQ251" s="77">
        <v>1.02</v>
      </c>
      <c r="AR251" s="36">
        <v>1081.278</v>
      </c>
      <c r="AS251" s="29">
        <f t="shared" si="39"/>
        <v>8</v>
      </c>
      <c r="AT251" s="38" t="str">
        <f t="array" ref="AT251">AS251&amp;CHOOSE(AND(AS251&lt;&gt;{11,12,13})*MIN(4,MOD(AS251,10))+1,"th","st","nd","rd","th")</f>
        <v>8th</v>
      </c>
      <c r="AU251" s="40">
        <v>3.6709621332853764E-4</v>
      </c>
    </row>
    <row r="252" spans="1:47" x14ac:dyDescent="0.25">
      <c r="A252" s="7">
        <v>101306503</v>
      </c>
      <c r="B252" s="8" t="s">
        <v>560</v>
      </c>
      <c r="C252" s="8" t="s">
        <v>190</v>
      </c>
      <c r="D252" s="27">
        <v>47759</v>
      </c>
      <c r="E252" s="29">
        <f t="shared" si="30"/>
        <v>34</v>
      </c>
      <c r="F252" s="38" t="str">
        <f t="array" ref="F252">E252&amp;CHOOSE(AND(E252&lt;&gt;{11,12,13})*MIN(4,MOD(E252,10))+1,"th","st","nd","rd","th")</f>
        <v>34th</v>
      </c>
      <c r="G252" s="29">
        <v>1920</v>
      </c>
      <c r="H252" s="30">
        <v>1.1494</v>
      </c>
      <c r="I252" s="31">
        <v>0.89739999999999998</v>
      </c>
      <c r="J252" s="94">
        <v>36</v>
      </c>
      <c r="K252" s="33">
        <v>107.73399999999999</v>
      </c>
      <c r="L252" s="34">
        <v>0.30599999999999999</v>
      </c>
      <c r="M252" s="29">
        <f t="shared" si="31"/>
        <v>90</v>
      </c>
      <c r="N252" s="38" t="str">
        <f t="array" ref="N252">M252&amp;CHOOSE(AND(M252&lt;&gt;{11,12,13})*MIN(4,MOD(M252,10))+1,"th","st","nd","rd","th")</f>
        <v>90th</v>
      </c>
      <c r="O252" s="34">
        <v>0.20030000000000001</v>
      </c>
      <c r="P252" s="29">
        <f t="shared" si="32"/>
        <v>63</v>
      </c>
      <c r="Q252" s="38" t="str">
        <f t="array" ref="Q252">P252&amp;CHOOSE(AND(P252&lt;&gt;{11,12,13})*MIN(4,MOD(P252,10))+1,"th","st","nd","rd","th")</f>
        <v>63rd</v>
      </c>
      <c r="R252" s="35">
        <v>113.887</v>
      </c>
      <c r="S252" s="35">
        <v>37.274000000000001</v>
      </c>
      <c r="T252" s="35">
        <v>56.944000000000003</v>
      </c>
      <c r="U252" s="35">
        <v>208.10499999999999</v>
      </c>
      <c r="V252" s="36">
        <v>13.280000000000001</v>
      </c>
      <c r="W252" s="220">
        <f t="shared" si="33"/>
        <v>2.1408961133385244E-2</v>
      </c>
      <c r="X252" s="29">
        <f t="shared" si="34"/>
        <v>37</v>
      </c>
      <c r="Y252" s="38" t="str">
        <f t="array" ref="Y252">X252&amp;CHOOSE(AND(X252&lt;&gt;{11,12,13})*MIN(4,MOD(X252,10))+1,"th","st","nd","rd","th")</f>
        <v>37th</v>
      </c>
      <c r="Z252" s="37">
        <v>2.6560000000000001</v>
      </c>
      <c r="AA252" s="28">
        <v>0</v>
      </c>
      <c r="AB252" s="221">
        <f t="shared" si="35"/>
        <v>0</v>
      </c>
      <c r="AC252" s="29">
        <f t="shared" si="36"/>
        <v>1</v>
      </c>
      <c r="AD252" s="38" t="str">
        <f t="array" ref="AD252">AC252&amp;CHOOSE(AND(AC252&lt;&gt;{11,12,13})*MIN(4,MOD(AC252,10))+1,"th","st","nd","rd","th")</f>
        <v>1st</v>
      </c>
      <c r="AE252" s="37">
        <v>0</v>
      </c>
      <c r="AF252" s="113">
        <v>620.30100000000004</v>
      </c>
      <c r="AG252" s="113">
        <v>625.28</v>
      </c>
      <c r="AH252" s="113">
        <v>615.80799999999999</v>
      </c>
      <c r="AI252" s="38">
        <v>620.46299999999997</v>
      </c>
      <c r="AJ252" s="29">
        <f t="shared" si="37"/>
        <v>5</v>
      </c>
      <c r="AK252" s="38" t="str">
        <f t="array" ref="AK252">AJ252&amp;CHOOSE(AND(AJ252&lt;&gt;{11,12,13})*MIN(4,MOD(AJ252,10))+1,"th","st","nd","rd","th")</f>
        <v>5th</v>
      </c>
      <c r="AL252" s="38">
        <v>210.761</v>
      </c>
      <c r="AM252" s="38">
        <v>318.495</v>
      </c>
      <c r="AN252" s="38">
        <v>938.95799999999997</v>
      </c>
      <c r="AO252" s="29">
        <f t="shared" si="38"/>
        <v>7</v>
      </c>
      <c r="AP252" s="38" t="str">
        <f t="array" ref="AP252">AO252&amp;CHOOSE(AND(AO252&lt;&gt;{11,12,13})*MIN(4,MOD(AO252,10))+1,"th","st","nd","rd","th")</f>
        <v>7th</v>
      </c>
      <c r="AQ252" s="77">
        <v>1.17</v>
      </c>
      <c r="AR252" s="36">
        <v>1262.7090000000001</v>
      </c>
      <c r="AS252" s="29">
        <f t="shared" si="39"/>
        <v>12</v>
      </c>
      <c r="AT252" s="38" t="str">
        <f t="array" ref="AT252">AS252&amp;CHOOSE(AND(AS252&lt;&gt;{11,12,13})*MIN(4,MOD(AS252,10))+1,"th","st","nd","rd","th")</f>
        <v>12th</v>
      </c>
      <c r="AU252" s="40">
        <v>4.2869242917720001E-4</v>
      </c>
    </row>
    <row r="253" spans="1:47" x14ac:dyDescent="0.25">
      <c r="A253" s="7">
        <v>101308503</v>
      </c>
      <c r="B253" s="8" t="s">
        <v>629</v>
      </c>
      <c r="C253" s="8" t="s">
        <v>190</v>
      </c>
      <c r="D253" s="27">
        <v>51961</v>
      </c>
      <c r="E253" s="29">
        <f t="shared" si="30"/>
        <v>48</v>
      </c>
      <c r="F253" s="38" t="str">
        <f t="array" ref="F253">E253&amp;CHOOSE(AND(E253&lt;&gt;{11,12,13})*MIN(4,MOD(E253,10))+1,"th","st","nd","rd","th")</f>
        <v>48th</v>
      </c>
      <c r="G253" s="29">
        <v>1823</v>
      </c>
      <c r="H253" s="30">
        <v>1.0565</v>
      </c>
      <c r="I253" s="31">
        <v>0.92259999999999998</v>
      </c>
      <c r="J253" s="94">
        <v>17</v>
      </c>
      <c r="K253" s="33">
        <v>123.39700000000001</v>
      </c>
      <c r="L253" s="34">
        <v>0.1017</v>
      </c>
      <c r="M253" s="29">
        <f t="shared" si="31"/>
        <v>31</v>
      </c>
      <c r="N253" s="38" t="str">
        <f t="array" ref="N253">M253&amp;CHOOSE(AND(M253&lt;&gt;{11,12,13})*MIN(4,MOD(M253,10))+1,"th","st","nd","rd","th")</f>
        <v>31st</v>
      </c>
      <c r="O253" s="34">
        <v>0.21240000000000001</v>
      </c>
      <c r="P253" s="29">
        <f t="shared" si="32"/>
        <v>68</v>
      </c>
      <c r="Q253" s="38" t="str">
        <f t="array" ref="Q253">P253&amp;CHOOSE(AND(P253&lt;&gt;{11,12,13})*MIN(4,MOD(P253,10))+1,"th","st","nd","rd","th")</f>
        <v>68th</v>
      </c>
      <c r="R253" s="35">
        <v>43.356999999999999</v>
      </c>
      <c r="S253" s="35">
        <v>45.274999999999999</v>
      </c>
      <c r="T253" s="35">
        <v>0</v>
      </c>
      <c r="U253" s="35">
        <v>88.632000000000005</v>
      </c>
      <c r="V253" s="36">
        <v>28.145000000000003</v>
      </c>
      <c r="W253" s="220">
        <f t="shared" si="33"/>
        <v>3.9610885851123871E-2</v>
      </c>
      <c r="X253" s="29">
        <f t="shared" si="34"/>
        <v>79</v>
      </c>
      <c r="Y253" s="38" t="str">
        <f t="array" ref="Y253">X253&amp;CHOOSE(AND(X253&lt;&gt;{11,12,13})*MIN(4,MOD(X253,10))+1,"th","st","nd","rd","th")</f>
        <v>79th</v>
      </c>
      <c r="Z253" s="37">
        <v>5.6289999999999996</v>
      </c>
      <c r="AA253" s="28">
        <v>2</v>
      </c>
      <c r="AB253" s="221">
        <f t="shared" si="35"/>
        <v>2.814772488976647E-3</v>
      </c>
      <c r="AC253" s="29">
        <f t="shared" si="36"/>
        <v>37</v>
      </c>
      <c r="AD253" s="38" t="str">
        <f t="array" ref="AD253">AC253&amp;CHOOSE(AND(AC253&lt;&gt;{11,12,13})*MIN(4,MOD(AC253,10))+1,"th","st","nd","rd","th")</f>
        <v>37th</v>
      </c>
      <c r="AE253" s="37">
        <v>1.2</v>
      </c>
      <c r="AF253" s="113">
        <v>710.53700000000003</v>
      </c>
      <c r="AG253" s="113">
        <v>692.69399999999996</v>
      </c>
      <c r="AH253" s="113">
        <v>731.42600000000004</v>
      </c>
      <c r="AI253" s="38">
        <v>711.55200000000002</v>
      </c>
      <c r="AJ253" s="29">
        <f t="shared" si="37"/>
        <v>6</v>
      </c>
      <c r="AK253" s="38" t="str">
        <f t="array" ref="AK253">AJ253&amp;CHOOSE(AND(AJ253&lt;&gt;{11,12,13})*MIN(4,MOD(AJ253,10))+1,"th","st","nd","rd","th")</f>
        <v>6th</v>
      </c>
      <c r="AL253" s="38">
        <v>95.460999999999999</v>
      </c>
      <c r="AM253" s="38">
        <v>218.858</v>
      </c>
      <c r="AN253" s="38">
        <v>930.41</v>
      </c>
      <c r="AO253" s="29">
        <f t="shared" si="38"/>
        <v>6</v>
      </c>
      <c r="AP253" s="38" t="str">
        <f t="array" ref="AP253">AO253&amp;CHOOSE(AND(AO253&lt;&gt;{11,12,13})*MIN(4,MOD(AO253,10))+1,"th","st","nd","rd","th")</f>
        <v>6th</v>
      </c>
      <c r="AQ253" s="77">
        <v>1.92</v>
      </c>
      <c r="AR253" s="36">
        <v>1887.318</v>
      </c>
      <c r="AS253" s="29">
        <f t="shared" si="39"/>
        <v>33</v>
      </c>
      <c r="AT253" s="38" t="str">
        <f t="array" ref="AT253">AS253&amp;CHOOSE(AND(AS253&lt;&gt;{11,12,13})*MIN(4,MOD(AS253,10))+1,"th","st","nd","rd","th")</f>
        <v>33rd</v>
      </c>
      <c r="AU253" s="40">
        <v>6.4074853196568224E-4</v>
      </c>
    </row>
    <row r="254" spans="1:47" x14ac:dyDescent="0.25">
      <c r="A254" s="7">
        <v>111312503</v>
      </c>
      <c r="B254" s="8" t="s">
        <v>339</v>
      </c>
      <c r="C254" s="8" t="s">
        <v>340</v>
      </c>
      <c r="D254" s="27">
        <v>44956</v>
      </c>
      <c r="E254" s="29">
        <f t="shared" si="30"/>
        <v>24</v>
      </c>
      <c r="F254" s="38" t="str">
        <f t="array" ref="F254">E254&amp;CHOOSE(AND(E254&lt;&gt;{11,12,13})*MIN(4,MOD(E254,10))+1,"th","st","nd","rd","th")</f>
        <v>24th</v>
      </c>
      <c r="G254" s="29">
        <v>6740</v>
      </c>
      <c r="H254" s="30">
        <v>1.2211000000000001</v>
      </c>
      <c r="I254" s="31">
        <v>0.78190000000000004</v>
      </c>
      <c r="J254" s="94">
        <v>131</v>
      </c>
      <c r="K254" s="33">
        <v>55.384999999999998</v>
      </c>
      <c r="L254" s="34">
        <v>0.2014</v>
      </c>
      <c r="M254" s="29">
        <f t="shared" si="31"/>
        <v>72</v>
      </c>
      <c r="N254" s="38" t="str">
        <f t="array" ref="N254">M254&amp;CHOOSE(AND(M254&lt;&gt;{11,12,13})*MIN(4,MOD(M254,10))+1,"th","st","nd","rd","th")</f>
        <v>72nd</v>
      </c>
      <c r="O254" s="34">
        <v>0.19650000000000001</v>
      </c>
      <c r="P254" s="29">
        <f t="shared" si="32"/>
        <v>61</v>
      </c>
      <c r="Q254" s="38" t="str">
        <f t="array" ref="Q254">P254&amp;CHOOSE(AND(P254&lt;&gt;{11,12,13})*MIN(4,MOD(P254,10))+1,"th","st","nd","rd","th")</f>
        <v>61st</v>
      </c>
      <c r="R254" s="35">
        <v>239.792</v>
      </c>
      <c r="S254" s="35">
        <v>116.979</v>
      </c>
      <c r="T254" s="35">
        <v>0</v>
      </c>
      <c r="U254" s="35">
        <v>356.77100000000002</v>
      </c>
      <c r="V254" s="36">
        <v>124.196</v>
      </c>
      <c r="W254" s="220">
        <f t="shared" si="33"/>
        <v>6.2587023709756176E-2</v>
      </c>
      <c r="X254" s="29">
        <f t="shared" si="34"/>
        <v>92</v>
      </c>
      <c r="Y254" s="38" t="str">
        <f t="array" ref="Y254">X254&amp;CHOOSE(AND(X254&lt;&gt;{11,12,13})*MIN(4,MOD(X254,10))+1,"th","st","nd","rd","th")</f>
        <v>92nd</v>
      </c>
      <c r="Z254" s="37">
        <v>24.838999999999999</v>
      </c>
      <c r="AA254" s="28">
        <v>14</v>
      </c>
      <c r="AB254" s="221">
        <f t="shared" si="35"/>
        <v>7.0551252209136084E-3</v>
      </c>
      <c r="AC254" s="29">
        <f t="shared" si="36"/>
        <v>59</v>
      </c>
      <c r="AD254" s="38" t="str">
        <f t="array" ref="AD254">AC254&amp;CHOOSE(AND(AC254&lt;&gt;{11,12,13})*MIN(4,MOD(AC254,10))+1,"th","st","nd","rd","th")</f>
        <v>59th</v>
      </c>
      <c r="AE254" s="37">
        <v>8.4</v>
      </c>
      <c r="AF254" s="113">
        <v>1984.373</v>
      </c>
      <c r="AG254" s="113">
        <v>2078.335</v>
      </c>
      <c r="AH254" s="113">
        <v>2043.9369999999999</v>
      </c>
      <c r="AI254" s="38">
        <v>2035.548</v>
      </c>
      <c r="AJ254" s="29">
        <f t="shared" si="37"/>
        <v>48</v>
      </c>
      <c r="AK254" s="38" t="str">
        <f t="array" ref="AK254">AJ254&amp;CHOOSE(AND(AJ254&lt;&gt;{11,12,13})*MIN(4,MOD(AJ254,10))+1,"th","st","nd","rd","th")</f>
        <v>48th</v>
      </c>
      <c r="AL254" s="38">
        <v>390.01</v>
      </c>
      <c r="AM254" s="38">
        <v>445.39499999999998</v>
      </c>
      <c r="AN254" s="38">
        <v>2480.9430000000002</v>
      </c>
      <c r="AO254" s="29">
        <f t="shared" si="38"/>
        <v>49</v>
      </c>
      <c r="AP254" s="38" t="str">
        <f t="array" ref="AP254">AO254&amp;CHOOSE(AND(AO254&lt;&gt;{11,12,13})*MIN(4,MOD(AO254,10))+1,"th","st","nd","rd","th")</f>
        <v>49th</v>
      </c>
      <c r="AQ254" s="77">
        <v>0.78</v>
      </c>
      <c r="AR254" s="36">
        <v>2362.9940000000001</v>
      </c>
      <c r="AS254" s="29">
        <f t="shared" si="39"/>
        <v>46</v>
      </c>
      <c r="AT254" s="38" t="str">
        <f t="array" ref="AT254">AS254&amp;CHOOSE(AND(AS254&lt;&gt;{11,12,13})*MIN(4,MOD(AS254,10))+1,"th","st","nd","rd","th")</f>
        <v>46th</v>
      </c>
      <c r="AU254" s="40">
        <v>8.0224156000404572E-4</v>
      </c>
    </row>
    <row r="255" spans="1:47" x14ac:dyDescent="0.25">
      <c r="A255" s="7">
        <v>111312804</v>
      </c>
      <c r="B255" s="8" t="s">
        <v>355</v>
      </c>
      <c r="C255" s="8" t="s">
        <v>340</v>
      </c>
      <c r="D255" s="27">
        <v>49449</v>
      </c>
      <c r="E255" s="29">
        <f t="shared" si="30"/>
        <v>39</v>
      </c>
      <c r="F255" s="38" t="str">
        <f t="array" ref="F255">E255&amp;CHOOSE(AND(E255&lt;&gt;{11,12,13})*MIN(4,MOD(E255,10))+1,"th","st","nd","rd","th")</f>
        <v>39th</v>
      </c>
      <c r="G255" s="29">
        <v>2070</v>
      </c>
      <c r="H255" s="30">
        <v>1.1101000000000001</v>
      </c>
      <c r="I255" s="31">
        <v>0.90490000000000004</v>
      </c>
      <c r="J255" s="94">
        <v>31</v>
      </c>
      <c r="K255" s="33">
        <v>119.10299999999999</v>
      </c>
      <c r="L255" s="34">
        <v>0.1192</v>
      </c>
      <c r="M255" s="29">
        <f t="shared" si="31"/>
        <v>38</v>
      </c>
      <c r="N255" s="38" t="str">
        <f t="array" ref="N255">M255&amp;CHOOSE(AND(M255&lt;&gt;{11,12,13})*MIN(4,MOD(M255,10))+1,"th","st","nd","rd","th")</f>
        <v>38th</v>
      </c>
      <c r="O255" s="34">
        <v>0.30309999999999998</v>
      </c>
      <c r="P255" s="29">
        <f t="shared" si="32"/>
        <v>97</v>
      </c>
      <c r="Q255" s="38" t="str">
        <f t="array" ref="Q255">P255&amp;CHOOSE(AND(P255&lt;&gt;{11,12,13})*MIN(4,MOD(P255,10))+1,"th","st","nd","rd","th")</f>
        <v>97th</v>
      </c>
      <c r="R255" s="35">
        <v>51.951000000000001</v>
      </c>
      <c r="S255" s="35">
        <v>66.05</v>
      </c>
      <c r="T255" s="35">
        <v>0</v>
      </c>
      <c r="U255" s="35">
        <v>118.001</v>
      </c>
      <c r="V255" s="36">
        <v>24.084999999999997</v>
      </c>
      <c r="W255" s="220">
        <f t="shared" si="33"/>
        <v>3.3157210746873569E-2</v>
      </c>
      <c r="X255" s="29">
        <f t="shared" si="34"/>
        <v>68</v>
      </c>
      <c r="Y255" s="38" t="str">
        <f t="array" ref="Y255">X255&amp;CHOOSE(AND(X255&lt;&gt;{11,12,13})*MIN(4,MOD(X255,10))+1,"th","st","nd","rd","th")</f>
        <v>68th</v>
      </c>
      <c r="Z255" s="37">
        <v>4.8170000000000002</v>
      </c>
      <c r="AA255" s="28">
        <v>2</v>
      </c>
      <c r="AB255" s="221">
        <f t="shared" si="35"/>
        <v>2.7533494496054449E-3</v>
      </c>
      <c r="AC255" s="29">
        <f t="shared" si="36"/>
        <v>36</v>
      </c>
      <c r="AD255" s="38" t="str">
        <f t="array" ref="AD255">AC255&amp;CHOOSE(AND(AC255&lt;&gt;{11,12,13})*MIN(4,MOD(AC255,10))+1,"th","st","nd","rd","th")</f>
        <v>36th</v>
      </c>
      <c r="AE255" s="37">
        <v>1.2</v>
      </c>
      <c r="AF255" s="113">
        <v>726.38800000000003</v>
      </c>
      <c r="AG255" s="113">
        <v>746.65099999999995</v>
      </c>
      <c r="AH255" s="113">
        <v>771.73299999999995</v>
      </c>
      <c r="AI255" s="38">
        <v>748.25699999999995</v>
      </c>
      <c r="AJ255" s="29">
        <f t="shared" si="37"/>
        <v>7</v>
      </c>
      <c r="AK255" s="38" t="str">
        <f t="array" ref="AK255">AJ255&amp;CHOOSE(AND(AJ255&lt;&gt;{11,12,13})*MIN(4,MOD(AJ255,10))+1,"th","st","nd","rd","th")</f>
        <v>7th</v>
      </c>
      <c r="AL255" s="38">
        <v>124.018</v>
      </c>
      <c r="AM255" s="38">
        <v>243.12100000000001</v>
      </c>
      <c r="AN255" s="38">
        <v>991.37800000000004</v>
      </c>
      <c r="AO255" s="29">
        <f t="shared" si="38"/>
        <v>8</v>
      </c>
      <c r="AP255" s="38" t="str">
        <f t="array" ref="AP255">AO255&amp;CHOOSE(AND(AO255&lt;&gt;{11,12,13})*MIN(4,MOD(AO255,10))+1,"th","st","nd","rd","th")</f>
        <v>8th</v>
      </c>
      <c r="AQ255" s="77">
        <v>1.03</v>
      </c>
      <c r="AR255" s="36">
        <v>1133.5450000000001</v>
      </c>
      <c r="AS255" s="29">
        <f t="shared" si="39"/>
        <v>10</v>
      </c>
      <c r="AT255" s="38" t="str">
        <f t="array" ref="AT255">AS255&amp;CHOOSE(AND(AS255&lt;&gt;{11,12,13})*MIN(4,MOD(AS255,10))+1,"th","st","nd","rd","th")</f>
        <v>10th</v>
      </c>
      <c r="AU255" s="40">
        <v>3.848409725690315E-4</v>
      </c>
    </row>
    <row r="256" spans="1:47" x14ac:dyDescent="0.25">
      <c r="A256" s="7">
        <v>111316003</v>
      </c>
      <c r="B256" s="8" t="s">
        <v>424</v>
      </c>
      <c r="C256" s="8" t="s">
        <v>340</v>
      </c>
      <c r="D256" s="27">
        <v>40000</v>
      </c>
      <c r="E256" s="29">
        <f t="shared" si="30"/>
        <v>11</v>
      </c>
      <c r="F256" s="38" t="str">
        <f t="array" ref="F256">E256&amp;CHOOSE(AND(E256&lt;&gt;{11,12,13})*MIN(4,MOD(E256,10))+1,"th","st","nd","rd","th")</f>
        <v>11th</v>
      </c>
      <c r="G256" s="29">
        <v>3986</v>
      </c>
      <c r="H256" s="30">
        <v>1.3724000000000001</v>
      </c>
      <c r="I256" s="31">
        <v>0.81259999999999999</v>
      </c>
      <c r="J256" s="94">
        <v>105</v>
      </c>
      <c r="K256" s="33">
        <v>96.271000000000001</v>
      </c>
      <c r="L256" s="34">
        <v>0.2487</v>
      </c>
      <c r="M256" s="29">
        <f t="shared" si="31"/>
        <v>84</v>
      </c>
      <c r="N256" s="38" t="str">
        <f t="array" ref="N256">M256&amp;CHOOSE(AND(M256&lt;&gt;{11,12,13})*MIN(4,MOD(M256,10))+1,"th","st","nd","rd","th")</f>
        <v>84th</v>
      </c>
      <c r="O256" s="34">
        <v>0.26529999999999998</v>
      </c>
      <c r="P256" s="29">
        <f t="shared" si="32"/>
        <v>89</v>
      </c>
      <c r="Q256" s="38" t="str">
        <f t="array" ref="Q256">P256&amp;CHOOSE(AND(P256&lt;&gt;{11,12,13})*MIN(4,MOD(P256,10))+1,"th","st","nd","rd","th")</f>
        <v>89th</v>
      </c>
      <c r="R256" s="35">
        <v>224.202</v>
      </c>
      <c r="S256" s="35">
        <v>119.583</v>
      </c>
      <c r="T256" s="35">
        <v>0</v>
      </c>
      <c r="U256" s="35">
        <v>343.78500000000003</v>
      </c>
      <c r="V256" s="36">
        <v>68.517999999999986</v>
      </c>
      <c r="W256" s="220">
        <f t="shared" si="33"/>
        <v>4.5602874688933655E-2</v>
      </c>
      <c r="X256" s="29">
        <f t="shared" si="34"/>
        <v>85</v>
      </c>
      <c r="Y256" s="38" t="str">
        <f t="array" ref="Y256">X256&amp;CHOOSE(AND(X256&lt;&gt;{11,12,13})*MIN(4,MOD(X256,10))+1,"th","st","nd","rd","th")</f>
        <v>85th</v>
      </c>
      <c r="Z256" s="37">
        <v>13.704000000000001</v>
      </c>
      <c r="AA256" s="28">
        <v>4</v>
      </c>
      <c r="AB256" s="221">
        <f t="shared" si="35"/>
        <v>2.6622420204287143E-3</v>
      </c>
      <c r="AC256" s="29">
        <f t="shared" si="36"/>
        <v>35</v>
      </c>
      <c r="AD256" s="38" t="str">
        <f t="array" ref="AD256">AC256&amp;CHOOSE(AND(AC256&lt;&gt;{11,12,13})*MIN(4,MOD(AC256,10))+1,"th","st","nd","rd","th")</f>
        <v>35th</v>
      </c>
      <c r="AE256" s="37">
        <v>2.4</v>
      </c>
      <c r="AF256" s="113">
        <v>1502.4929999999999</v>
      </c>
      <c r="AG256" s="113">
        <v>1516.7470000000001</v>
      </c>
      <c r="AH256" s="113">
        <v>1540.3340000000001</v>
      </c>
      <c r="AI256" s="38">
        <v>1519.8579999999999</v>
      </c>
      <c r="AJ256" s="29">
        <f t="shared" si="37"/>
        <v>33</v>
      </c>
      <c r="AK256" s="38" t="str">
        <f t="array" ref="AK256">AJ256&amp;CHOOSE(AND(AJ256&lt;&gt;{11,12,13})*MIN(4,MOD(AJ256,10))+1,"th","st","nd","rd","th")</f>
        <v>33rd</v>
      </c>
      <c r="AL256" s="38">
        <v>359.88900000000001</v>
      </c>
      <c r="AM256" s="38">
        <v>456.16</v>
      </c>
      <c r="AN256" s="38">
        <v>1976.018</v>
      </c>
      <c r="AO256" s="29">
        <f t="shared" si="38"/>
        <v>38</v>
      </c>
      <c r="AP256" s="38" t="str">
        <f t="array" ref="AP256">AO256&amp;CHOOSE(AND(AO256&lt;&gt;{11,12,13})*MIN(4,MOD(AO256,10))+1,"th","st","nd","rd","th")</f>
        <v>38th</v>
      </c>
      <c r="AQ256" s="77">
        <v>1.1200000000000001</v>
      </c>
      <c r="AR256" s="36">
        <v>3037.3139999999999</v>
      </c>
      <c r="AS256" s="29">
        <f t="shared" si="39"/>
        <v>59</v>
      </c>
      <c r="AT256" s="38" t="str">
        <f t="array" ref="AT256">AS256&amp;CHOOSE(AND(AS256&lt;&gt;{11,12,13})*MIN(4,MOD(AS256,10))+1,"th","st","nd","rd","th")</f>
        <v>59th</v>
      </c>
      <c r="AU256" s="40">
        <v>1.0311746545197016E-3</v>
      </c>
    </row>
    <row r="257" spans="1:47" x14ac:dyDescent="0.25">
      <c r="A257" s="7">
        <v>111317503</v>
      </c>
      <c r="B257" s="8" t="s">
        <v>563</v>
      </c>
      <c r="C257" s="8" t="s">
        <v>340</v>
      </c>
      <c r="D257" s="27">
        <v>46230</v>
      </c>
      <c r="E257" s="29">
        <f t="shared" si="30"/>
        <v>28</v>
      </c>
      <c r="F257" s="38" t="str">
        <f t="array" ref="F257">E257&amp;CHOOSE(AND(E257&lt;&gt;{11,12,13})*MIN(4,MOD(E257,10))+1,"th","st","nd","rd","th")</f>
        <v>28th</v>
      </c>
      <c r="G257" s="29">
        <v>3202</v>
      </c>
      <c r="H257" s="30">
        <v>1.1874</v>
      </c>
      <c r="I257" s="31">
        <v>0.86229999999999996</v>
      </c>
      <c r="J257" s="94">
        <v>61</v>
      </c>
      <c r="K257" s="33">
        <v>140.88999999999999</v>
      </c>
      <c r="L257" s="34">
        <v>0.1552</v>
      </c>
      <c r="M257" s="29">
        <f t="shared" si="31"/>
        <v>54</v>
      </c>
      <c r="N257" s="38" t="str">
        <f t="array" ref="N257">M257&amp;CHOOSE(AND(M257&lt;&gt;{11,12,13})*MIN(4,MOD(M257,10))+1,"th","st","nd","rd","th")</f>
        <v>54th</v>
      </c>
      <c r="O257" s="34">
        <v>0.25509999999999999</v>
      </c>
      <c r="P257" s="29">
        <f t="shared" si="32"/>
        <v>86</v>
      </c>
      <c r="Q257" s="38" t="str">
        <f t="array" ref="Q257">P257&amp;CHOOSE(AND(P257&lt;&gt;{11,12,13})*MIN(4,MOD(P257,10))+1,"th","st","nd","rd","th")</f>
        <v>86th</v>
      </c>
      <c r="R257" s="35">
        <v>115.02500000000001</v>
      </c>
      <c r="S257" s="35">
        <v>94.533000000000001</v>
      </c>
      <c r="T257" s="35">
        <v>0</v>
      </c>
      <c r="U257" s="35">
        <v>209.55799999999999</v>
      </c>
      <c r="V257" s="36">
        <v>40.450000000000003</v>
      </c>
      <c r="W257" s="220">
        <f t="shared" si="33"/>
        <v>3.2746699221770037E-2</v>
      </c>
      <c r="X257" s="29">
        <f t="shared" si="34"/>
        <v>67</v>
      </c>
      <c r="Y257" s="38" t="str">
        <f t="array" ref="Y257">X257&amp;CHOOSE(AND(X257&lt;&gt;{11,12,13})*MIN(4,MOD(X257,10))+1,"th","st","nd","rd","th")</f>
        <v>67th</v>
      </c>
      <c r="Z257" s="37">
        <v>8.09</v>
      </c>
      <c r="AA257" s="28">
        <v>0</v>
      </c>
      <c r="AB257" s="221">
        <f t="shared" si="35"/>
        <v>0</v>
      </c>
      <c r="AC257" s="29">
        <f t="shared" si="36"/>
        <v>1</v>
      </c>
      <c r="AD257" s="38" t="str">
        <f t="array" ref="AD257">AC257&amp;CHOOSE(AND(AC257&lt;&gt;{11,12,13})*MIN(4,MOD(AC257,10))+1,"th","st","nd","rd","th")</f>
        <v>1st</v>
      </c>
      <c r="AE257" s="37">
        <v>0</v>
      </c>
      <c r="AF257" s="113">
        <v>1235.239</v>
      </c>
      <c r="AG257" s="113">
        <v>1233.184</v>
      </c>
      <c r="AH257" s="113">
        <v>1228.8599999999999</v>
      </c>
      <c r="AI257" s="38">
        <v>1232.4280000000001</v>
      </c>
      <c r="AJ257" s="29">
        <f t="shared" si="37"/>
        <v>25</v>
      </c>
      <c r="AK257" s="38" t="str">
        <f t="array" ref="AK257">AJ257&amp;CHOOSE(AND(AJ257&lt;&gt;{11,12,13})*MIN(4,MOD(AJ257,10))+1,"th","st","nd","rd","th")</f>
        <v>25th</v>
      </c>
      <c r="AL257" s="38">
        <v>217.648</v>
      </c>
      <c r="AM257" s="38">
        <v>358.53800000000001</v>
      </c>
      <c r="AN257" s="38">
        <v>1590.9659999999999</v>
      </c>
      <c r="AO257" s="29">
        <f t="shared" si="38"/>
        <v>27</v>
      </c>
      <c r="AP257" s="38" t="str">
        <f t="array" ref="AP257">AO257&amp;CHOOSE(AND(AO257&lt;&gt;{11,12,13})*MIN(4,MOD(AO257,10))+1,"th","st","nd","rd","th")</f>
        <v>27th</v>
      </c>
      <c r="AQ257" s="77">
        <v>0.94</v>
      </c>
      <c r="AR257" s="36">
        <v>1775.7660000000001</v>
      </c>
      <c r="AS257" s="29">
        <f t="shared" si="39"/>
        <v>30</v>
      </c>
      <c r="AT257" s="38" t="str">
        <f t="array" ref="AT257">AS257&amp;CHOOSE(AND(AS257&lt;&gt;{11,12,13})*MIN(4,MOD(AS257,10))+1,"th","st","nd","rd","th")</f>
        <v>30th</v>
      </c>
      <c r="AU257" s="40">
        <v>6.0287638734679149E-4</v>
      </c>
    </row>
    <row r="258" spans="1:47" x14ac:dyDescent="0.25">
      <c r="A258" s="7">
        <v>128321103</v>
      </c>
      <c r="B258" s="8" t="s">
        <v>156</v>
      </c>
      <c r="C258" s="8" t="s">
        <v>157</v>
      </c>
      <c r="D258" s="27">
        <v>46125</v>
      </c>
      <c r="E258" s="29">
        <f t="shared" si="30"/>
        <v>27</v>
      </c>
      <c r="F258" s="38" t="str">
        <f t="array" ref="F258">E258&amp;CHOOSE(AND(E258&lt;&gt;{11,12,13})*MIN(4,MOD(E258,10))+1,"th","st","nd","rd","th")</f>
        <v>27th</v>
      </c>
      <c r="G258" s="29">
        <v>5662</v>
      </c>
      <c r="H258" s="30">
        <v>1.1900999999999999</v>
      </c>
      <c r="I258" s="31">
        <v>0.78080000000000005</v>
      </c>
      <c r="J258" s="94">
        <v>132</v>
      </c>
      <c r="K258" s="33">
        <v>40.093000000000004</v>
      </c>
      <c r="L258" s="34">
        <v>0.10639999999999999</v>
      </c>
      <c r="M258" s="29">
        <f t="shared" si="31"/>
        <v>33</v>
      </c>
      <c r="N258" s="38" t="str">
        <f t="array" ref="N258">M258&amp;CHOOSE(AND(M258&lt;&gt;{11,12,13})*MIN(4,MOD(M258,10))+1,"th","st","nd","rd","th")</f>
        <v>33rd</v>
      </c>
      <c r="O258" s="34">
        <v>0.22919999999999999</v>
      </c>
      <c r="P258" s="29">
        <f t="shared" si="32"/>
        <v>77</v>
      </c>
      <c r="Q258" s="38" t="str">
        <f t="array" ref="Q258">P258&amp;CHOOSE(AND(P258&lt;&gt;{11,12,13})*MIN(4,MOD(P258,10))+1,"th","st","nd","rd","th")</f>
        <v>77th</v>
      </c>
      <c r="R258" s="35">
        <v>99.912000000000006</v>
      </c>
      <c r="S258" s="35">
        <v>107.61199999999999</v>
      </c>
      <c r="T258" s="35">
        <v>0</v>
      </c>
      <c r="U258" s="35">
        <v>207.524</v>
      </c>
      <c r="V258" s="36">
        <v>58.378999999999991</v>
      </c>
      <c r="W258" s="220">
        <f t="shared" si="33"/>
        <v>3.7301826657908654E-2</v>
      </c>
      <c r="X258" s="29">
        <f t="shared" si="34"/>
        <v>76</v>
      </c>
      <c r="Y258" s="38" t="str">
        <f t="array" ref="Y258">X258&amp;CHOOSE(AND(X258&lt;&gt;{11,12,13})*MIN(4,MOD(X258,10))+1,"th","st","nd","rd","th")</f>
        <v>76th</v>
      </c>
      <c r="Z258" s="37">
        <v>11.676</v>
      </c>
      <c r="AA258" s="28">
        <v>5</v>
      </c>
      <c r="AB258" s="221">
        <f t="shared" si="35"/>
        <v>3.1947983571068927E-3</v>
      </c>
      <c r="AC258" s="29">
        <f t="shared" si="36"/>
        <v>39</v>
      </c>
      <c r="AD258" s="38" t="str">
        <f t="array" ref="AD258">AC258&amp;CHOOSE(AND(AC258&lt;&gt;{11,12,13})*MIN(4,MOD(AC258,10))+1,"th","st","nd","rd","th")</f>
        <v>39th</v>
      </c>
      <c r="AE258" s="37">
        <v>3</v>
      </c>
      <c r="AF258" s="113">
        <v>1565.0440000000001</v>
      </c>
      <c r="AG258" s="113">
        <v>1618.547</v>
      </c>
      <c r="AH258" s="113">
        <v>1662.8779999999999</v>
      </c>
      <c r="AI258" s="38">
        <v>1615.49</v>
      </c>
      <c r="AJ258" s="29">
        <f t="shared" si="37"/>
        <v>36</v>
      </c>
      <c r="AK258" s="38" t="str">
        <f t="array" ref="AK258">AJ258&amp;CHOOSE(AND(AJ258&lt;&gt;{11,12,13})*MIN(4,MOD(AJ258,10))+1,"th","st","nd","rd","th")</f>
        <v>36th</v>
      </c>
      <c r="AL258" s="38">
        <v>222.2</v>
      </c>
      <c r="AM258" s="38">
        <v>262.29300000000001</v>
      </c>
      <c r="AN258" s="38">
        <v>1877.7829999999999</v>
      </c>
      <c r="AO258" s="29">
        <f t="shared" si="38"/>
        <v>35</v>
      </c>
      <c r="AP258" s="38" t="str">
        <f t="array" ref="AP258">AO258&amp;CHOOSE(AND(AO258&lt;&gt;{11,12,13})*MIN(4,MOD(AO258,10))+1,"th","st","nd","rd","th")</f>
        <v>35th</v>
      </c>
      <c r="AQ258" s="77">
        <v>0.96</v>
      </c>
      <c r="AR258" s="36">
        <v>2145.36</v>
      </c>
      <c r="AS258" s="29">
        <f t="shared" si="39"/>
        <v>39</v>
      </c>
      <c r="AT258" s="38" t="str">
        <f t="array" ref="AT258">AS258&amp;CHOOSE(AND(AS258&lt;&gt;{11,12,13})*MIN(4,MOD(AS258,10))+1,"th","st","nd","rd","th")</f>
        <v>39th</v>
      </c>
      <c r="AU258" s="40">
        <v>7.2835434756511423E-4</v>
      </c>
    </row>
    <row r="259" spans="1:47" x14ac:dyDescent="0.25">
      <c r="A259" s="7">
        <v>128323303</v>
      </c>
      <c r="B259" s="8" t="s">
        <v>337</v>
      </c>
      <c r="C259" s="8" t="s">
        <v>157</v>
      </c>
      <c r="D259" s="27">
        <v>48545</v>
      </c>
      <c r="E259" s="29">
        <f t="shared" ref="E259:E322" si="40">ROUND(_xlfn.PERCENTRANK.EXC(D$2:D$501,D259)*100,0)</f>
        <v>37</v>
      </c>
      <c r="F259" s="38" t="str">
        <f t="array" ref="F259">E259&amp;CHOOSE(AND(E259&lt;&gt;{11,12,13})*MIN(4,MOD(E259,10))+1,"th","st","nd","rd","th")</f>
        <v>37th</v>
      </c>
      <c r="G259" s="29">
        <v>2724</v>
      </c>
      <c r="H259" s="30">
        <v>1.1308</v>
      </c>
      <c r="I259" s="31">
        <v>0.81020000000000003</v>
      </c>
      <c r="J259" s="94">
        <v>109</v>
      </c>
      <c r="K259" s="33">
        <v>50.268999999999998</v>
      </c>
      <c r="L259" s="34">
        <v>0.1283</v>
      </c>
      <c r="M259" s="29">
        <f t="shared" ref="M259:M322" si="41">ROUND(_xlfn.PERCENTRANK.EXC(L$2:L$501,L259)*100,0)</f>
        <v>42</v>
      </c>
      <c r="N259" s="38" t="str">
        <f t="array" ref="N259">M259&amp;CHOOSE(AND(M259&lt;&gt;{11,12,13})*MIN(4,MOD(M259,10))+1,"th","st","nd","rd","th")</f>
        <v>42nd</v>
      </c>
      <c r="O259" s="34">
        <v>0.28789999999999999</v>
      </c>
      <c r="P259" s="29">
        <f t="shared" ref="P259:P322" si="42">ROUND(_xlfn.PERCENTRANK.EXC(O$2:O$501,O259)*100,0)</f>
        <v>95</v>
      </c>
      <c r="Q259" s="38" t="str">
        <f t="array" ref="Q259">P259&amp;CHOOSE(AND(P259&lt;&gt;{11,12,13})*MIN(4,MOD(P259,10))+1,"th","st","nd","rd","th")</f>
        <v>95th</v>
      </c>
      <c r="R259" s="35">
        <v>68.718000000000004</v>
      </c>
      <c r="S259" s="35">
        <v>77.099999999999994</v>
      </c>
      <c r="T259" s="35">
        <v>0</v>
      </c>
      <c r="U259" s="35">
        <v>145.81800000000001</v>
      </c>
      <c r="V259" s="36">
        <v>20.096999999999998</v>
      </c>
      <c r="W259" s="220">
        <f t="shared" ref="W259:W322" si="43">V259/AF259</f>
        <v>2.251335880000448E-2</v>
      </c>
      <c r="X259" s="29">
        <f t="shared" ref="X259:X322" si="44">ROUNDUP(_xlfn.PERCENTRANK.EXC(W$2:W$501,W259)*100,0)</f>
        <v>41</v>
      </c>
      <c r="Y259" s="38" t="str">
        <f t="array" ref="Y259">X259&amp;CHOOSE(AND(X259&lt;&gt;{11,12,13})*MIN(4,MOD(X259,10))+1,"th","st","nd","rd","th")</f>
        <v>41st</v>
      </c>
      <c r="Z259" s="37">
        <v>4.0190000000000001</v>
      </c>
      <c r="AA259" s="28">
        <v>0</v>
      </c>
      <c r="AB259" s="221">
        <f t="shared" ref="AB259:AB322" si="45">AA259/AF259</f>
        <v>0</v>
      </c>
      <c r="AC259" s="29">
        <f t="shared" ref="AC259:AC322" si="46">ROUNDUP(_xlfn.PERCENTRANK.EXC(AB$2:AB$501,AB259)*100,0)</f>
        <v>1</v>
      </c>
      <c r="AD259" s="38" t="str">
        <f t="array" ref="AD259">AC259&amp;CHOOSE(AND(AC259&lt;&gt;{11,12,13})*MIN(4,MOD(AC259,10))+1,"th","st","nd","rd","th")</f>
        <v>1st</v>
      </c>
      <c r="AE259" s="37">
        <v>0</v>
      </c>
      <c r="AF259" s="113">
        <v>892.67</v>
      </c>
      <c r="AG259" s="113">
        <v>879.66899999999998</v>
      </c>
      <c r="AH259" s="113">
        <v>856.09100000000001</v>
      </c>
      <c r="AI259" s="38">
        <v>876.14300000000003</v>
      </c>
      <c r="AJ259" s="29">
        <f t="shared" ref="AJ259:AJ322" si="47">ROUND(_xlfn.PERCENTRANK.EXC($AI$2:$AI$501,AI259)*100,0)</f>
        <v>12</v>
      </c>
      <c r="AK259" s="38" t="str">
        <f t="array" ref="AK259">AJ259&amp;CHOOSE(AND(AJ259&lt;&gt;{11,12,13})*MIN(4,MOD(AJ259,10))+1,"th","st","nd","rd","th")</f>
        <v>12th</v>
      </c>
      <c r="AL259" s="38">
        <v>149.83699999999999</v>
      </c>
      <c r="AM259" s="38">
        <v>200.10599999999999</v>
      </c>
      <c r="AN259" s="38">
        <v>1076.249</v>
      </c>
      <c r="AO259" s="29">
        <f t="shared" ref="AO259:AO322" si="48">ROUND(_xlfn.PERCENTRANK.EXC(AN$2:AN$501,AN259)*100,0)</f>
        <v>11</v>
      </c>
      <c r="AP259" s="38" t="str">
        <f t="array" ref="AP259">AO259&amp;CHOOSE(AND(AO259&lt;&gt;{11,12,13})*MIN(4,MOD(AO259,10))+1,"th","st","nd","rd","th")</f>
        <v>11th</v>
      </c>
      <c r="AQ259" s="77">
        <v>1.25</v>
      </c>
      <c r="AR259" s="36">
        <v>1521.278</v>
      </c>
      <c r="AS259" s="29">
        <f t="shared" ref="AS259:AS322" si="49">ROUND(_xlfn.PERCENTRANK.EXC(AR$2:AR$501,AR259)*100,0)</f>
        <v>22</v>
      </c>
      <c r="AT259" s="38" t="str">
        <f t="array" ref="AT259">AS259&amp;CHOOSE(AND(AS259&lt;&gt;{11,12,13})*MIN(4,MOD(AS259,10))+1,"th","st","nd","rd","th")</f>
        <v>22nd</v>
      </c>
      <c r="AU259" s="40">
        <v>5.1647716241337669E-4</v>
      </c>
    </row>
    <row r="260" spans="1:47" x14ac:dyDescent="0.25">
      <c r="A260" s="7">
        <v>128323703</v>
      </c>
      <c r="B260" s="8" t="s">
        <v>341</v>
      </c>
      <c r="C260" s="8" t="s">
        <v>157</v>
      </c>
      <c r="D260" s="27">
        <v>41575</v>
      </c>
      <c r="E260" s="29">
        <f t="shared" si="40"/>
        <v>14</v>
      </c>
      <c r="F260" s="38" t="str">
        <f t="array" ref="F260">E260&amp;CHOOSE(AND(E260&lt;&gt;{11,12,13})*MIN(4,MOD(E260,10))+1,"th","st","nd","rd","th")</f>
        <v>14th</v>
      </c>
      <c r="G260" s="29">
        <v>12761</v>
      </c>
      <c r="H260" s="30">
        <v>1.3204</v>
      </c>
      <c r="I260" s="31">
        <v>0.56969999999999998</v>
      </c>
      <c r="J260" s="94">
        <v>240</v>
      </c>
      <c r="K260" s="33">
        <v>0</v>
      </c>
      <c r="L260" s="34">
        <v>6.5699999999999995E-2</v>
      </c>
      <c r="M260" s="29">
        <f t="shared" si="41"/>
        <v>17</v>
      </c>
      <c r="N260" s="38" t="str">
        <f t="array" ref="N260">M260&amp;CHOOSE(AND(M260&lt;&gt;{11,12,13})*MIN(4,MOD(M260,10))+1,"th","st","nd","rd","th")</f>
        <v>17th</v>
      </c>
      <c r="O260" s="34">
        <v>0.22950000000000001</v>
      </c>
      <c r="P260" s="29">
        <f t="shared" si="42"/>
        <v>77</v>
      </c>
      <c r="Q260" s="38" t="str">
        <f t="array" ref="Q260">P260&amp;CHOOSE(AND(P260&lt;&gt;{11,12,13})*MIN(4,MOD(P260,10))+1,"th","st","nd","rd","th")</f>
        <v>77th</v>
      </c>
      <c r="R260" s="35">
        <v>113.038</v>
      </c>
      <c r="S260" s="35">
        <v>197.429</v>
      </c>
      <c r="T260" s="35">
        <v>0</v>
      </c>
      <c r="U260" s="35">
        <v>310.46699999999998</v>
      </c>
      <c r="V260" s="36">
        <v>51.887000000000008</v>
      </c>
      <c r="W260" s="220">
        <f t="shared" si="43"/>
        <v>1.8094679459102061E-2</v>
      </c>
      <c r="X260" s="29">
        <f t="shared" si="44"/>
        <v>30</v>
      </c>
      <c r="Y260" s="38" t="str">
        <f t="array" ref="Y260">X260&amp;CHOOSE(AND(X260&lt;&gt;{11,12,13})*MIN(4,MOD(X260,10))+1,"th","st","nd","rd","th")</f>
        <v>30th</v>
      </c>
      <c r="Z260" s="37">
        <v>10.377000000000001</v>
      </c>
      <c r="AA260" s="28">
        <v>81</v>
      </c>
      <c r="AB260" s="221">
        <f t="shared" si="45"/>
        <v>2.8247326617211761E-2</v>
      </c>
      <c r="AC260" s="29">
        <f t="shared" si="46"/>
        <v>87</v>
      </c>
      <c r="AD260" s="38" t="str">
        <f t="array" ref="AD260">AC260&amp;CHOOSE(AND(AC260&lt;&gt;{11,12,13})*MIN(4,MOD(AC260,10))+1,"th","st","nd","rd","th")</f>
        <v>87th</v>
      </c>
      <c r="AE260" s="37">
        <v>48.6</v>
      </c>
      <c r="AF260" s="113">
        <v>2867.5279999999998</v>
      </c>
      <c r="AG260" s="113">
        <v>2816.22</v>
      </c>
      <c r="AH260" s="113">
        <v>2797.5309999999999</v>
      </c>
      <c r="AI260" s="38">
        <v>2827.0929999999998</v>
      </c>
      <c r="AJ260" s="29">
        <f t="shared" si="47"/>
        <v>62</v>
      </c>
      <c r="AK260" s="38" t="str">
        <f t="array" ref="AK260">AJ260&amp;CHOOSE(AND(AJ260&lt;&gt;{11,12,13})*MIN(4,MOD(AJ260,10))+1,"th","st","nd","rd","th")</f>
        <v>62nd</v>
      </c>
      <c r="AL260" s="38">
        <v>369.44400000000002</v>
      </c>
      <c r="AM260" s="38">
        <v>369.44400000000002</v>
      </c>
      <c r="AN260" s="38">
        <v>3196.5369999999998</v>
      </c>
      <c r="AO260" s="29">
        <f t="shared" si="48"/>
        <v>62</v>
      </c>
      <c r="AP260" s="38" t="str">
        <f t="array" ref="AP260">AO260&amp;CHOOSE(AND(AO260&lt;&gt;{11,12,13})*MIN(4,MOD(AO260,10))+1,"th","st","nd","rd","th")</f>
        <v>62nd</v>
      </c>
      <c r="AQ260" s="77">
        <v>1.01</v>
      </c>
      <c r="AR260" s="36">
        <v>4262.915</v>
      </c>
      <c r="AS260" s="29">
        <f t="shared" si="49"/>
        <v>74</v>
      </c>
      <c r="AT260" s="38" t="str">
        <f t="array" ref="AT260">AS260&amp;CHOOSE(AND(AS260&lt;&gt;{11,12,13})*MIN(4,MOD(AS260,10))+1,"th","st","nd","rd","th")</f>
        <v>74th</v>
      </c>
      <c r="AU260" s="40">
        <v>1.4472688376545376E-3</v>
      </c>
    </row>
    <row r="261" spans="1:47" x14ac:dyDescent="0.25">
      <c r="A261" s="7">
        <v>128325203</v>
      </c>
      <c r="B261" s="8" t="s">
        <v>390</v>
      </c>
      <c r="C261" s="8" t="s">
        <v>157</v>
      </c>
      <c r="D261" s="27">
        <v>52100</v>
      </c>
      <c r="E261" s="29">
        <f t="shared" si="40"/>
        <v>49</v>
      </c>
      <c r="F261" s="38" t="str">
        <f t="array" ref="F261">E261&amp;CHOOSE(AND(E261&lt;&gt;{11,12,13})*MIN(4,MOD(E261,10))+1,"th","st","nd","rd","th")</f>
        <v>49th</v>
      </c>
      <c r="G261" s="29">
        <v>3856</v>
      </c>
      <c r="H261" s="30">
        <v>1.0536000000000001</v>
      </c>
      <c r="I261" s="31">
        <v>0.84299999999999997</v>
      </c>
      <c r="J261" s="94">
        <v>75</v>
      </c>
      <c r="K261" s="33">
        <v>132.26</v>
      </c>
      <c r="L261" s="34">
        <v>0.28439999999999999</v>
      </c>
      <c r="M261" s="29">
        <f t="shared" si="41"/>
        <v>88</v>
      </c>
      <c r="N261" s="38" t="str">
        <f t="array" ref="N261">M261&amp;CHOOSE(AND(M261&lt;&gt;{11,12,13})*MIN(4,MOD(M261,10))+1,"th","st","nd","rd","th")</f>
        <v>88th</v>
      </c>
      <c r="O261" s="34">
        <v>0.1661</v>
      </c>
      <c r="P261" s="29">
        <f t="shared" si="42"/>
        <v>47</v>
      </c>
      <c r="Q261" s="38" t="str">
        <f t="array" ref="Q261">P261&amp;CHOOSE(AND(P261&lt;&gt;{11,12,13})*MIN(4,MOD(P261,10))+1,"th","st","nd","rd","th")</f>
        <v>47th</v>
      </c>
      <c r="R261" s="35">
        <v>231.14500000000001</v>
      </c>
      <c r="S261" s="35">
        <v>67.498999999999995</v>
      </c>
      <c r="T261" s="35">
        <v>0</v>
      </c>
      <c r="U261" s="35">
        <v>298.64400000000001</v>
      </c>
      <c r="V261" s="36">
        <v>29.365000000000002</v>
      </c>
      <c r="W261" s="220">
        <f t="shared" si="43"/>
        <v>2.1678370205879923E-2</v>
      </c>
      <c r="X261" s="29">
        <f t="shared" si="44"/>
        <v>38</v>
      </c>
      <c r="Y261" s="38" t="str">
        <f t="array" ref="Y261">X261&amp;CHOOSE(AND(X261&lt;&gt;{11,12,13})*MIN(4,MOD(X261,10))+1,"th","st","nd","rd","th")</f>
        <v>38th</v>
      </c>
      <c r="Z261" s="37">
        <v>5.8730000000000002</v>
      </c>
      <c r="AA261" s="28">
        <v>3</v>
      </c>
      <c r="AB261" s="221">
        <f t="shared" si="45"/>
        <v>2.2147151581011328E-3</v>
      </c>
      <c r="AC261" s="29">
        <f t="shared" si="46"/>
        <v>31</v>
      </c>
      <c r="AD261" s="38" t="str">
        <f t="array" ref="AD261">AC261&amp;CHOOSE(AND(AC261&lt;&gt;{11,12,13})*MIN(4,MOD(AC261,10))+1,"th","st","nd","rd","th")</f>
        <v>31st</v>
      </c>
      <c r="AE261" s="37">
        <v>1.8</v>
      </c>
      <c r="AF261" s="113">
        <v>1354.576</v>
      </c>
      <c r="AG261" s="113">
        <v>1351.0170000000001</v>
      </c>
      <c r="AH261" s="113">
        <v>1377.8109999999999</v>
      </c>
      <c r="AI261" s="38">
        <v>1361.135</v>
      </c>
      <c r="AJ261" s="29">
        <f t="shared" si="47"/>
        <v>29</v>
      </c>
      <c r="AK261" s="38" t="str">
        <f t="array" ref="AK261">AJ261&amp;CHOOSE(AND(AJ261&lt;&gt;{11,12,13})*MIN(4,MOD(AJ261,10))+1,"th","st","nd","rd","th")</f>
        <v>29th</v>
      </c>
      <c r="AL261" s="38">
        <v>306.31700000000001</v>
      </c>
      <c r="AM261" s="38">
        <v>438.577</v>
      </c>
      <c r="AN261" s="38">
        <v>1799.712</v>
      </c>
      <c r="AO261" s="29">
        <f t="shared" si="48"/>
        <v>32</v>
      </c>
      <c r="AP261" s="38" t="str">
        <f t="array" ref="AP261">AO261&amp;CHOOSE(AND(AO261&lt;&gt;{11,12,13})*MIN(4,MOD(AO261,10))+1,"th","st","nd","rd","th")</f>
        <v>32nd</v>
      </c>
      <c r="AQ261" s="77">
        <v>1.04</v>
      </c>
      <c r="AR261" s="36">
        <v>1972.0239999999999</v>
      </c>
      <c r="AS261" s="29">
        <f t="shared" si="49"/>
        <v>36</v>
      </c>
      <c r="AT261" s="38" t="str">
        <f t="array" ref="AT261">AS261&amp;CHOOSE(AND(AS261&lt;&gt;{11,12,13})*MIN(4,MOD(AS261,10))+1,"th","st","nd","rd","th")</f>
        <v>36th</v>
      </c>
      <c r="AU261" s="40">
        <v>6.6950640167745578E-4</v>
      </c>
    </row>
    <row r="262" spans="1:47" x14ac:dyDescent="0.25">
      <c r="A262" s="7">
        <v>128326303</v>
      </c>
      <c r="B262" s="8" t="s">
        <v>482</v>
      </c>
      <c r="C262" s="8" t="s">
        <v>157</v>
      </c>
      <c r="D262" s="27">
        <v>47139</v>
      </c>
      <c r="E262" s="29">
        <f t="shared" si="40"/>
        <v>31</v>
      </c>
      <c r="F262" s="38" t="str">
        <f t="array" ref="F262">E262&amp;CHOOSE(AND(E262&lt;&gt;{11,12,13})*MIN(4,MOD(E262,10))+1,"th","st","nd","rd","th")</f>
        <v>31st</v>
      </c>
      <c r="G262" s="29">
        <v>2277</v>
      </c>
      <c r="H262" s="30">
        <v>1.1645000000000001</v>
      </c>
      <c r="I262" s="31">
        <v>0.86580000000000001</v>
      </c>
      <c r="J262" s="94">
        <v>58</v>
      </c>
      <c r="K262" s="33">
        <v>103.27200000000001</v>
      </c>
      <c r="L262" s="34">
        <v>0.21340000000000001</v>
      </c>
      <c r="M262" s="29">
        <f t="shared" si="41"/>
        <v>75</v>
      </c>
      <c r="N262" s="38" t="str">
        <f t="array" ref="N262">M262&amp;CHOOSE(AND(M262&lt;&gt;{11,12,13})*MIN(4,MOD(M262,10))+1,"th","st","nd","rd","th")</f>
        <v>75th</v>
      </c>
      <c r="O262" s="34">
        <v>0.13669999999999999</v>
      </c>
      <c r="P262" s="29">
        <f t="shared" si="42"/>
        <v>34</v>
      </c>
      <c r="Q262" s="38" t="str">
        <f t="array" ref="Q262">P262&amp;CHOOSE(AND(P262&lt;&gt;{11,12,13})*MIN(4,MOD(P262,10))+1,"th","st","nd","rd","th")</f>
        <v>34th</v>
      </c>
      <c r="R262" s="35">
        <v>109.66500000000001</v>
      </c>
      <c r="S262" s="35">
        <v>35.125</v>
      </c>
      <c r="T262" s="35">
        <v>0</v>
      </c>
      <c r="U262" s="35">
        <v>144.79</v>
      </c>
      <c r="V262" s="36">
        <v>30.597000000000001</v>
      </c>
      <c r="W262" s="220">
        <f t="shared" si="43"/>
        <v>3.5723751268259135E-2</v>
      </c>
      <c r="X262" s="29">
        <f t="shared" si="44"/>
        <v>73</v>
      </c>
      <c r="Y262" s="38" t="str">
        <f t="array" ref="Y262">X262&amp;CHOOSE(AND(X262&lt;&gt;{11,12,13})*MIN(4,MOD(X262,10))+1,"th","st","nd","rd","th")</f>
        <v>73rd</v>
      </c>
      <c r="Z262" s="37">
        <v>6.1189999999999998</v>
      </c>
      <c r="AA262" s="28">
        <v>3</v>
      </c>
      <c r="AB262" s="221">
        <f t="shared" si="45"/>
        <v>3.5026719549229469E-3</v>
      </c>
      <c r="AC262" s="29">
        <f t="shared" si="46"/>
        <v>42</v>
      </c>
      <c r="AD262" s="38" t="str">
        <f t="array" ref="AD262">AC262&amp;CHOOSE(AND(AC262&lt;&gt;{11,12,13})*MIN(4,MOD(AC262,10))+1,"th","st","nd","rd","th")</f>
        <v>42nd</v>
      </c>
      <c r="AE262" s="37">
        <v>1.8</v>
      </c>
      <c r="AF262" s="113">
        <v>856.48900000000003</v>
      </c>
      <c r="AG262" s="113">
        <v>883.62400000000002</v>
      </c>
      <c r="AH262" s="113">
        <v>887.68499999999995</v>
      </c>
      <c r="AI262" s="38">
        <v>875.93299999999999</v>
      </c>
      <c r="AJ262" s="29">
        <f t="shared" si="47"/>
        <v>12</v>
      </c>
      <c r="AK262" s="38" t="str">
        <f t="array" ref="AK262">AJ262&amp;CHOOSE(AND(AJ262&lt;&gt;{11,12,13})*MIN(4,MOD(AJ262,10))+1,"th","st","nd","rd","th")</f>
        <v>12th</v>
      </c>
      <c r="AL262" s="38">
        <v>152.709</v>
      </c>
      <c r="AM262" s="38">
        <v>255.98099999999999</v>
      </c>
      <c r="AN262" s="38">
        <v>1131.914</v>
      </c>
      <c r="AO262" s="29">
        <f t="shared" si="48"/>
        <v>12</v>
      </c>
      <c r="AP262" s="38" t="str">
        <f t="array" ref="AP262">AO262&amp;CHOOSE(AND(AO262&lt;&gt;{11,12,13})*MIN(4,MOD(AO262,10))+1,"th","st","nd","rd","th")</f>
        <v>12th</v>
      </c>
      <c r="AQ262" s="77">
        <v>1.18</v>
      </c>
      <c r="AR262" s="36">
        <v>1555.374</v>
      </c>
      <c r="AS262" s="29">
        <f t="shared" si="49"/>
        <v>23</v>
      </c>
      <c r="AT262" s="38" t="str">
        <f t="array" ref="AT262">AS262&amp;CHOOSE(AND(AS262&lt;&gt;{11,12,13})*MIN(4,MOD(AS262,10))+1,"th","st","nd","rd","th")</f>
        <v>23rd</v>
      </c>
      <c r="AU262" s="40">
        <v>5.2805282795882367E-4</v>
      </c>
    </row>
    <row r="263" spans="1:47" x14ac:dyDescent="0.25">
      <c r="A263" s="7">
        <v>128327303</v>
      </c>
      <c r="B263" s="8" t="s">
        <v>506</v>
      </c>
      <c r="C263" s="8" t="s">
        <v>157</v>
      </c>
      <c r="D263" s="27">
        <v>39292</v>
      </c>
      <c r="E263" s="29">
        <f t="shared" si="40"/>
        <v>9</v>
      </c>
      <c r="F263" s="38" t="str">
        <f t="array" ref="F263">E263&amp;CHOOSE(AND(E263&lt;&gt;{11,12,13})*MIN(4,MOD(E263,10))+1,"th","st","nd","rd","th")</f>
        <v>9th</v>
      </c>
      <c r="G263" s="29">
        <v>2794</v>
      </c>
      <c r="H263" s="30">
        <v>1.3971</v>
      </c>
      <c r="I263" s="31">
        <v>0.88360000000000005</v>
      </c>
      <c r="J263" s="94">
        <v>45</v>
      </c>
      <c r="K263" s="33">
        <v>136.17699999999999</v>
      </c>
      <c r="L263" s="34">
        <v>0.27660000000000001</v>
      </c>
      <c r="M263" s="29">
        <f t="shared" si="41"/>
        <v>87</v>
      </c>
      <c r="N263" s="38" t="str">
        <f t="array" ref="N263">M263&amp;CHOOSE(AND(M263&lt;&gt;{11,12,13})*MIN(4,MOD(M263,10))+1,"th","st","nd","rd","th")</f>
        <v>87th</v>
      </c>
      <c r="O263" s="34">
        <v>0.25719999999999998</v>
      </c>
      <c r="P263" s="29">
        <f t="shared" si="42"/>
        <v>86</v>
      </c>
      <c r="Q263" s="38" t="str">
        <f t="array" ref="Q263">P263&amp;CHOOSE(AND(P263&lt;&gt;{11,12,13})*MIN(4,MOD(P263,10))+1,"th","st","nd","rd","th")</f>
        <v>86th</v>
      </c>
      <c r="R263" s="35">
        <v>152.47999999999999</v>
      </c>
      <c r="S263" s="35">
        <v>70.893000000000001</v>
      </c>
      <c r="T263" s="35">
        <v>0</v>
      </c>
      <c r="U263" s="35">
        <v>223.37299999999999</v>
      </c>
      <c r="V263" s="36">
        <v>22.785</v>
      </c>
      <c r="W263" s="220">
        <f t="shared" si="43"/>
        <v>2.4799271205091115E-2</v>
      </c>
      <c r="X263" s="29">
        <f t="shared" si="44"/>
        <v>47</v>
      </c>
      <c r="Y263" s="38" t="str">
        <f t="array" ref="Y263">X263&amp;CHOOSE(AND(X263&lt;&gt;{11,12,13})*MIN(4,MOD(X263,10))+1,"th","st","nd","rd","th")</f>
        <v>47th</v>
      </c>
      <c r="Z263" s="37">
        <v>4.5570000000000004</v>
      </c>
      <c r="AA263" s="28">
        <v>1</v>
      </c>
      <c r="AB263" s="221">
        <f t="shared" si="45"/>
        <v>1.0884033884174288E-3</v>
      </c>
      <c r="AC263" s="29">
        <f t="shared" si="46"/>
        <v>21</v>
      </c>
      <c r="AD263" s="38" t="str">
        <f t="array" ref="AD263">AC263&amp;CHOOSE(AND(AC263&lt;&gt;{11,12,13})*MIN(4,MOD(AC263,10))+1,"th","st","nd","rd","th")</f>
        <v>21st</v>
      </c>
      <c r="AE263" s="37">
        <v>0.6</v>
      </c>
      <c r="AF263" s="113">
        <v>918.77700000000004</v>
      </c>
      <c r="AG263" s="113">
        <v>926.00099999999998</v>
      </c>
      <c r="AH263" s="113">
        <v>965.77599999999995</v>
      </c>
      <c r="AI263" s="38">
        <v>936.851</v>
      </c>
      <c r="AJ263" s="29">
        <f t="shared" si="47"/>
        <v>14</v>
      </c>
      <c r="AK263" s="38" t="str">
        <f t="array" ref="AK263">AJ263&amp;CHOOSE(AND(AJ263&lt;&gt;{11,12,13})*MIN(4,MOD(AJ263,10))+1,"th","st","nd","rd","th")</f>
        <v>14th</v>
      </c>
      <c r="AL263" s="38">
        <v>228.53</v>
      </c>
      <c r="AM263" s="38">
        <v>364.70699999999999</v>
      </c>
      <c r="AN263" s="38">
        <v>1301.558</v>
      </c>
      <c r="AO263" s="29">
        <f t="shared" si="48"/>
        <v>18</v>
      </c>
      <c r="AP263" s="38" t="str">
        <f t="array" ref="AP263">AO263&amp;CHOOSE(AND(AO263&lt;&gt;{11,12,13})*MIN(4,MOD(AO263,10))+1,"th","st","nd","rd","th")</f>
        <v>18th</v>
      </c>
      <c r="AQ263" s="77">
        <v>1.05</v>
      </c>
      <c r="AR263" s="36">
        <v>1909.327</v>
      </c>
      <c r="AS263" s="29">
        <f t="shared" si="49"/>
        <v>33</v>
      </c>
      <c r="AT263" s="38" t="str">
        <f t="array" ref="AT263">AS263&amp;CHOOSE(AND(AS263&lt;&gt;{11,12,13})*MIN(4,MOD(AS263,10))+1,"th","st","nd","rd","th")</f>
        <v>33rd</v>
      </c>
      <c r="AU263" s="40">
        <v>6.4822063493933735E-4</v>
      </c>
    </row>
    <row r="264" spans="1:47" x14ac:dyDescent="0.25">
      <c r="A264" s="7">
        <v>128328003</v>
      </c>
      <c r="B264" s="8" t="s">
        <v>602</v>
      </c>
      <c r="C264" s="8" t="s">
        <v>157</v>
      </c>
      <c r="D264" s="27">
        <v>50107</v>
      </c>
      <c r="E264" s="29">
        <f t="shared" si="40"/>
        <v>41</v>
      </c>
      <c r="F264" s="38" t="str">
        <f t="array" ref="F264">E264&amp;CHOOSE(AND(E264&lt;&gt;{11,12,13})*MIN(4,MOD(E264,10))+1,"th","st","nd","rd","th")</f>
        <v>41st</v>
      </c>
      <c r="G264" s="29">
        <v>3030</v>
      </c>
      <c r="H264" s="30">
        <v>1.0955999999999999</v>
      </c>
      <c r="I264" s="31">
        <v>0.85740000000000005</v>
      </c>
      <c r="J264" s="94">
        <v>66</v>
      </c>
      <c r="K264" s="33">
        <v>121.539</v>
      </c>
      <c r="L264" s="34">
        <v>0.2198</v>
      </c>
      <c r="M264" s="29">
        <f t="shared" si="41"/>
        <v>77</v>
      </c>
      <c r="N264" s="38" t="str">
        <f t="array" ref="N264">M264&amp;CHOOSE(AND(M264&lt;&gt;{11,12,13})*MIN(4,MOD(M264,10))+1,"th","st","nd","rd","th")</f>
        <v>77th</v>
      </c>
      <c r="O264" s="34">
        <v>0.1232</v>
      </c>
      <c r="P264" s="29">
        <f t="shared" si="42"/>
        <v>26</v>
      </c>
      <c r="Q264" s="38" t="str">
        <f t="array" ref="Q264">P264&amp;CHOOSE(AND(P264&lt;&gt;{11,12,13})*MIN(4,MOD(P264,10))+1,"th","st","nd","rd","th")</f>
        <v>26th</v>
      </c>
      <c r="R264" s="35">
        <v>145.084</v>
      </c>
      <c r="S264" s="35">
        <v>40.661000000000001</v>
      </c>
      <c r="T264" s="35">
        <v>0</v>
      </c>
      <c r="U264" s="35">
        <v>185.745</v>
      </c>
      <c r="V264" s="36">
        <v>49.808</v>
      </c>
      <c r="W264" s="220">
        <f t="shared" si="43"/>
        <v>4.5274855130098851E-2</v>
      </c>
      <c r="X264" s="29">
        <f t="shared" si="44"/>
        <v>85</v>
      </c>
      <c r="Y264" s="38" t="str">
        <f t="array" ref="Y264">X264&amp;CHOOSE(AND(X264&lt;&gt;{11,12,13})*MIN(4,MOD(X264,10))+1,"th","st","nd","rd","th")</f>
        <v>85th</v>
      </c>
      <c r="Z264" s="37">
        <v>9.9619999999999997</v>
      </c>
      <c r="AA264" s="28">
        <v>2</v>
      </c>
      <c r="AB264" s="221">
        <f t="shared" si="45"/>
        <v>1.81797523008749E-3</v>
      </c>
      <c r="AC264" s="29">
        <f t="shared" si="46"/>
        <v>27</v>
      </c>
      <c r="AD264" s="38" t="str">
        <f t="array" ref="AD264">AC264&amp;CHOOSE(AND(AC264&lt;&gt;{11,12,13})*MIN(4,MOD(AC264,10))+1,"th","st","nd","rd","th")</f>
        <v>27th</v>
      </c>
      <c r="AE264" s="37">
        <v>1.2</v>
      </c>
      <c r="AF264" s="113">
        <v>1100.125</v>
      </c>
      <c r="AG264" s="113">
        <v>1122.3589999999999</v>
      </c>
      <c r="AH264" s="113">
        <v>1123.04</v>
      </c>
      <c r="AI264" s="38">
        <v>1115.175</v>
      </c>
      <c r="AJ264" s="29">
        <f t="shared" si="47"/>
        <v>21</v>
      </c>
      <c r="AK264" s="38" t="str">
        <f t="array" ref="AK264">AJ264&amp;CHOOSE(AND(AJ264&lt;&gt;{11,12,13})*MIN(4,MOD(AJ264,10))+1,"th","st","nd","rd","th")</f>
        <v>21st</v>
      </c>
      <c r="AL264" s="38">
        <v>196.90700000000001</v>
      </c>
      <c r="AM264" s="38">
        <v>318.44600000000003</v>
      </c>
      <c r="AN264" s="38">
        <v>1433.6210000000001</v>
      </c>
      <c r="AO264" s="29">
        <f t="shared" si="48"/>
        <v>22</v>
      </c>
      <c r="AP264" s="38" t="str">
        <f t="array" ref="AP264">AO264&amp;CHOOSE(AND(AO264&lt;&gt;{11,12,13})*MIN(4,MOD(AO264,10))+1,"th","st","nd","rd","th")</f>
        <v>22nd</v>
      </c>
      <c r="AQ264" s="77">
        <v>1.02</v>
      </c>
      <c r="AR264" s="36">
        <v>1602.0889999999999</v>
      </c>
      <c r="AS264" s="29">
        <f t="shared" si="49"/>
        <v>24</v>
      </c>
      <c r="AT264" s="38" t="str">
        <f t="array" ref="AT264">AS264&amp;CHOOSE(AND(AS264&lt;&gt;{11,12,13})*MIN(4,MOD(AS264,10))+1,"th","st","nd","rd","th")</f>
        <v>24th</v>
      </c>
      <c r="AU264" s="40">
        <v>5.4391267122359235E-4</v>
      </c>
    </row>
    <row r="265" spans="1:47" x14ac:dyDescent="0.25">
      <c r="A265" s="7">
        <v>106330703</v>
      </c>
      <c r="B265" s="8" t="s">
        <v>170</v>
      </c>
      <c r="C265" s="8" t="s">
        <v>171</v>
      </c>
      <c r="D265" s="27">
        <v>47003</v>
      </c>
      <c r="E265" s="29">
        <f t="shared" si="40"/>
        <v>31</v>
      </c>
      <c r="F265" s="38" t="str">
        <f t="array" ref="F265">E265&amp;CHOOSE(AND(E265&lt;&gt;{11,12,13})*MIN(4,MOD(E265,10))+1,"th","st","nd","rd","th")</f>
        <v>31st</v>
      </c>
      <c r="G265" s="29">
        <v>3117</v>
      </c>
      <c r="H265" s="30">
        <v>1.1678999999999999</v>
      </c>
      <c r="I265" s="31">
        <v>0.8669</v>
      </c>
      <c r="J265" s="94">
        <v>56</v>
      </c>
      <c r="K265" s="33">
        <v>122.14400000000001</v>
      </c>
      <c r="L265" s="34">
        <v>0.13350000000000001</v>
      </c>
      <c r="M265" s="29">
        <f t="shared" si="41"/>
        <v>45</v>
      </c>
      <c r="N265" s="38" t="str">
        <f t="array" ref="N265">M265&amp;CHOOSE(AND(M265&lt;&gt;{11,12,13})*MIN(4,MOD(M265,10))+1,"th","st","nd","rd","th")</f>
        <v>45th</v>
      </c>
      <c r="O265" s="34">
        <v>0.28050000000000003</v>
      </c>
      <c r="P265" s="29">
        <f t="shared" si="42"/>
        <v>94</v>
      </c>
      <c r="Q265" s="38" t="str">
        <f t="array" ref="Q265">P265&amp;CHOOSE(AND(P265&lt;&gt;{11,12,13})*MIN(4,MOD(P265,10))+1,"th","st","nd","rd","th")</f>
        <v>94th</v>
      </c>
      <c r="R265" s="35">
        <v>80.918000000000006</v>
      </c>
      <c r="S265" s="35">
        <v>85.009</v>
      </c>
      <c r="T265" s="35">
        <v>0</v>
      </c>
      <c r="U265" s="35">
        <v>165.92699999999999</v>
      </c>
      <c r="V265" s="36">
        <v>11.642999999999999</v>
      </c>
      <c r="W265" s="220">
        <f t="shared" si="43"/>
        <v>1.1525349235009027E-2</v>
      </c>
      <c r="X265" s="29">
        <f t="shared" si="44"/>
        <v>13</v>
      </c>
      <c r="Y265" s="38" t="str">
        <f t="array" ref="Y265">X265&amp;CHOOSE(AND(X265&lt;&gt;{11,12,13})*MIN(4,MOD(X265,10))+1,"th","st","nd","rd","th")</f>
        <v>13th</v>
      </c>
      <c r="Z265" s="37">
        <v>2.3290000000000002</v>
      </c>
      <c r="AA265" s="28">
        <v>1</v>
      </c>
      <c r="AB265" s="221">
        <f t="shared" si="45"/>
        <v>9.8989515030567955E-4</v>
      </c>
      <c r="AC265" s="29">
        <f t="shared" si="46"/>
        <v>19</v>
      </c>
      <c r="AD265" s="38" t="str">
        <f t="array" ref="AD265">AC265&amp;CHOOSE(AND(AC265&lt;&gt;{11,12,13})*MIN(4,MOD(AC265,10))+1,"th","st","nd","rd","th")</f>
        <v>19th</v>
      </c>
      <c r="AE265" s="37">
        <v>0.6</v>
      </c>
      <c r="AF265" s="113">
        <v>1010.208</v>
      </c>
      <c r="AG265" s="113">
        <v>1043.0889999999999</v>
      </c>
      <c r="AH265" s="113">
        <v>1053.402</v>
      </c>
      <c r="AI265" s="38">
        <v>1035.566</v>
      </c>
      <c r="AJ265" s="29">
        <f t="shared" si="47"/>
        <v>17</v>
      </c>
      <c r="AK265" s="38" t="str">
        <f t="array" ref="AK265">AJ265&amp;CHOOSE(AND(AJ265&lt;&gt;{11,12,13})*MIN(4,MOD(AJ265,10))+1,"th","st","nd","rd","th")</f>
        <v>17th</v>
      </c>
      <c r="AL265" s="38">
        <v>168.85599999999999</v>
      </c>
      <c r="AM265" s="38">
        <v>291</v>
      </c>
      <c r="AN265" s="38">
        <v>1326.566</v>
      </c>
      <c r="AO265" s="29">
        <f t="shared" si="48"/>
        <v>19</v>
      </c>
      <c r="AP265" s="38" t="str">
        <f t="array" ref="AP265">AO265&amp;CHOOSE(AND(AO265&lt;&gt;{11,12,13})*MIN(4,MOD(AO265,10))+1,"th","st","nd","rd","th")</f>
        <v>19th</v>
      </c>
      <c r="AQ265" s="77">
        <v>0.82</v>
      </c>
      <c r="AR265" s="36">
        <v>1270.423</v>
      </c>
      <c r="AS265" s="29">
        <f t="shared" si="49"/>
        <v>12</v>
      </c>
      <c r="AT265" s="38" t="str">
        <f t="array" ref="AT265">AS265&amp;CHOOSE(AND(AS265&lt;&gt;{11,12,13})*MIN(4,MOD(AS265,10))+1,"th","st","nd","rd","th")</f>
        <v>12th</v>
      </c>
      <c r="AU265" s="40">
        <v>4.3131134881638282E-4</v>
      </c>
    </row>
    <row r="266" spans="1:47" x14ac:dyDescent="0.25">
      <c r="A266" s="7">
        <v>106330803</v>
      </c>
      <c r="B266" s="8" t="s">
        <v>172</v>
      </c>
      <c r="C266" s="8" t="s">
        <v>171</v>
      </c>
      <c r="D266" s="27">
        <v>45692</v>
      </c>
      <c r="E266" s="29">
        <f t="shared" si="40"/>
        <v>26</v>
      </c>
      <c r="F266" s="38" t="str">
        <f t="array" ref="F266">E266&amp;CHOOSE(AND(E266&lt;&gt;{11,12,13})*MIN(4,MOD(E266,10))+1,"th","st","nd","rd","th")</f>
        <v>26th</v>
      </c>
      <c r="G266" s="29">
        <v>4809</v>
      </c>
      <c r="H266" s="30">
        <v>1.2014</v>
      </c>
      <c r="I266" s="31">
        <v>0.82840000000000003</v>
      </c>
      <c r="J266" s="94">
        <v>90</v>
      </c>
      <c r="K266" s="33">
        <v>122.325</v>
      </c>
      <c r="L266" s="34">
        <v>0.19839999999999999</v>
      </c>
      <c r="M266" s="29">
        <f t="shared" si="41"/>
        <v>71</v>
      </c>
      <c r="N266" s="38" t="str">
        <f t="array" ref="N266">M266&amp;CHOOSE(AND(M266&lt;&gt;{11,12,13})*MIN(4,MOD(M266,10))+1,"th","st","nd","rd","th")</f>
        <v>71st</v>
      </c>
      <c r="O266" s="34">
        <v>0.15559999999999999</v>
      </c>
      <c r="P266" s="29">
        <f t="shared" si="42"/>
        <v>41</v>
      </c>
      <c r="Q266" s="38" t="str">
        <f t="array" ref="Q266">P266&amp;CHOOSE(AND(P266&lt;&gt;{11,12,13})*MIN(4,MOD(P266,10))+1,"th","st","nd","rd","th")</f>
        <v>41st</v>
      </c>
      <c r="R266" s="35">
        <v>186.114</v>
      </c>
      <c r="S266" s="35">
        <v>72.981999999999999</v>
      </c>
      <c r="T266" s="35">
        <v>0</v>
      </c>
      <c r="U266" s="35">
        <v>259.096</v>
      </c>
      <c r="V266" s="36">
        <v>19.690000000000001</v>
      </c>
      <c r="W266" s="220">
        <f t="shared" si="43"/>
        <v>1.2593862330983844E-2</v>
      </c>
      <c r="X266" s="29">
        <f t="shared" si="44"/>
        <v>15</v>
      </c>
      <c r="Y266" s="38" t="str">
        <f t="array" ref="Y266">X266&amp;CHOOSE(AND(X266&lt;&gt;{11,12,13})*MIN(4,MOD(X266,10))+1,"th","st","nd","rd","th")</f>
        <v>15th</v>
      </c>
      <c r="Z266" s="37">
        <v>3.9380000000000002</v>
      </c>
      <c r="AA266" s="28">
        <v>10</v>
      </c>
      <c r="AB266" s="221">
        <f t="shared" si="45"/>
        <v>6.3960702544356741E-3</v>
      </c>
      <c r="AC266" s="29">
        <f t="shared" si="46"/>
        <v>57</v>
      </c>
      <c r="AD266" s="38" t="str">
        <f t="array" ref="AD266">AC266&amp;CHOOSE(AND(AC266&lt;&gt;{11,12,13})*MIN(4,MOD(AC266,10))+1,"th","st","nd","rd","th")</f>
        <v>57th</v>
      </c>
      <c r="AE266" s="37">
        <v>6</v>
      </c>
      <c r="AF266" s="113">
        <v>1563.46</v>
      </c>
      <c r="AG266" s="113">
        <v>1579.499</v>
      </c>
      <c r="AH266" s="113">
        <v>1625.2449999999999</v>
      </c>
      <c r="AI266" s="38">
        <v>1589.4010000000001</v>
      </c>
      <c r="AJ266" s="29">
        <f t="shared" si="47"/>
        <v>36</v>
      </c>
      <c r="AK266" s="38" t="str">
        <f t="array" ref="AK266">AJ266&amp;CHOOSE(AND(AJ266&lt;&gt;{11,12,13})*MIN(4,MOD(AJ266,10))+1,"th","st","nd","rd","th")</f>
        <v>36th</v>
      </c>
      <c r="AL266" s="38">
        <v>269.03399999999999</v>
      </c>
      <c r="AM266" s="38">
        <v>391.35899999999998</v>
      </c>
      <c r="AN266" s="38">
        <v>1980.76</v>
      </c>
      <c r="AO266" s="29">
        <f t="shared" si="48"/>
        <v>38</v>
      </c>
      <c r="AP266" s="38" t="str">
        <f t="array" ref="AP266">AO266&amp;CHOOSE(AND(AO266&lt;&gt;{11,12,13})*MIN(4,MOD(AO266,10))+1,"th","st","nd","rd","th")</f>
        <v>38th</v>
      </c>
      <c r="AQ266" s="77">
        <v>0.93</v>
      </c>
      <c r="AR266" s="36">
        <v>2213.107</v>
      </c>
      <c r="AS266" s="29">
        <f t="shared" si="49"/>
        <v>41</v>
      </c>
      <c r="AT266" s="38" t="str">
        <f t="array" ref="AT266">AS266&amp;CHOOSE(AND(AS266&lt;&gt;{11,12,13})*MIN(4,MOD(AS266,10))+1,"th","st","nd","rd","th")</f>
        <v>41st</v>
      </c>
      <c r="AU266" s="40">
        <v>7.5135460019613821E-4</v>
      </c>
    </row>
    <row r="267" spans="1:47" x14ac:dyDescent="0.25">
      <c r="A267" s="7">
        <v>106338003</v>
      </c>
      <c r="B267" s="8" t="s">
        <v>505</v>
      </c>
      <c r="C267" s="8" t="s">
        <v>171</v>
      </c>
      <c r="D267" s="27">
        <v>42642</v>
      </c>
      <c r="E267" s="29">
        <f t="shared" si="40"/>
        <v>17</v>
      </c>
      <c r="F267" s="38" t="str">
        <f t="array" ref="F267">E267&amp;CHOOSE(AND(E267&lt;&gt;{11,12,13})*MIN(4,MOD(E267,10))+1,"th","st","nd","rd","th")</f>
        <v>17th</v>
      </c>
      <c r="G267" s="29">
        <v>8263</v>
      </c>
      <c r="H267" s="30">
        <v>1.2873000000000001</v>
      </c>
      <c r="I267" s="31">
        <v>0.75239999999999996</v>
      </c>
      <c r="J267" s="94">
        <v>152</v>
      </c>
      <c r="K267" s="33">
        <v>0</v>
      </c>
      <c r="L267" s="34">
        <v>0.22570000000000001</v>
      </c>
      <c r="M267" s="29">
        <f t="shared" si="41"/>
        <v>78</v>
      </c>
      <c r="N267" s="38" t="str">
        <f t="array" ref="N267">M267&amp;CHOOSE(AND(M267&lt;&gt;{11,12,13})*MIN(4,MOD(M267,10))+1,"th","st","nd","rd","th")</f>
        <v>78th</v>
      </c>
      <c r="O267" s="34">
        <v>0.32769999999999999</v>
      </c>
      <c r="P267" s="29">
        <f t="shared" si="42"/>
        <v>98</v>
      </c>
      <c r="Q267" s="38" t="str">
        <f t="array" ref="Q267">P267&amp;CHOOSE(AND(P267&lt;&gt;{11,12,13})*MIN(4,MOD(P267,10))+1,"th","st","nd","rd","th")</f>
        <v>98th</v>
      </c>
      <c r="R267" s="35">
        <v>311.26299999999998</v>
      </c>
      <c r="S267" s="35">
        <v>225.965</v>
      </c>
      <c r="T267" s="35">
        <v>0</v>
      </c>
      <c r="U267" s="35">
        <v>537.22799999999995</v>
      </c>
      <c r="V267" s="36">
        <v>83.917999999999992</v>
      </c>
      <c r="W267" s="220">
        <f t="shared" si="43"/>
        <v>3.6509913643643088E-2</v>
      </c>
      <c r="X267" s="29">
        <f t="shared" si="44"/>
        <v>75</v>
      </c>
      <c r="Y267" s="38" t="str">
        <f t="array" ref="Y267">X267&amp;CHOOSE(AND(X267&lt;&gt;{11,12,13})*MIN(4,MOD(X267,10))+1,"th","st","nd","rd","th")</f>
        <v>75th</v>
      </c>
      <c r="Z267" s="37">
        <v>16.783999999999999</v>
      </c>
      <c r="AA267" s="28">
        <v>3</v>
      </c>
      <c r="AB267" s="221">
        <f t="shared" si="45"/>
        <v>1.3051996107024629E-3</v>
      </c>
      <c r="AC267" s="29">
        <f t="shared" si="46"/>
        <v>24</v>
      </c>
      <c r="AD267" s="38" t="str">
        <f t="array" ref="AD267">AC267&amp;CHOOSE(AND(AC267&lt;&gt;{11,12,13})*MIN(4,MOD(AC267,10))+1,"th","st","nd","rd","th")</f>
        <v>24th</v>
      </c>
      <c r="AE267" s="37">
        <v>1.8</v>
      </c>
      <c r="AF267" s="113">
        <v>2298.4989999999998</v>
      </c>
      <c r="AG267" s="113">
        <v>2322.4589999999998</v>
      </c>
      <c r="AH267" s="113">
        <v>2310.2289999999998</v>
      </c>
      <c r="AI267" s="38">
        <v>2310.3960000000002</v>
      </c>
      <c r="AJ267" s="29">
        <f t="shared" si="47"/>
        <v>55</v>
      </c>
      <c r="AK267" s="38" t="str">
        <f t="array" ref="AK267">AJ267&amp;CHOOSE(AND(AJ267&lt;&gt;{11,12,13})*MIN(4,MOD(AJ267,10))+1,"th","st","nd","rd","th")</f>
        <v>55th</v>
      </c>
      <c r="AL267" s="38">
        <v>555.81200000000001</v>
      </c>
      <c r="AM267" s="38">
        <v>555.81200000000001</v>
      </c>
      <c r="AN267" s="38">
        <v>2866.2080000000001</v>
      </c>
      <c r="AO267" s="29">
        <f t="shared" si="48"/>
        <v>57</v>
      </c>
      <c r="AP267" s="38" t="str">
        <f t="array" ref="AP267">AO267&amp;CHOOSE(AND(AO267&lt;&gt;{11,12,13})*MIN(4,MOD(AO267,10))+1,"th","st","nd","rd","th")</f>
        <v>57th</v>
      </c>
      <c r="AQ267" s="77">
        <v>0.81</v>
      </c>
      <c r="AR267" s="36">
        <v>2988.6320000000001</v>
      </c>
      <c r="AS267" s="29">
        <f t="shared" si="49"/>
        <v>58</v>
      </c>
      <c r="AT267" s="38" t="str">
        <f t="array" ref="AT267">AS267&amp;CHOOSE(AND(AS267&lt;&gt;{11,12,13})*MIN(4,MOD(AS267,10))+1,"th","st","nd","rd","th")</f>
        <v>58th</v>
      </c>
      <c r="AU267" s="40">
        <v>1.0146470105120923E-3</v>
      </c>
    </row>
    <row r="268" spans="1:47" x14ac:dyDescent="0.25">
      <c r="A268" s="7">
        <v>111343603</v>
      </c>
      <c r="B268" s="8" t="s">
        <v>353</v>
      </c>
      <c r="C268" s="8" t="s">
        <v>354</v>
      </c>
      <c r="D268" s="27">
        <v>48992</v>
      </c>
      <c r="E268" s="29">
        <f t="shared" si="40"/>
        <v>38</v>
      </c>
      <c r="F268" s="38" t="str">
        <f t="array" ref="F268">E268&amp;CHOOSE(AND(E268&lt;&gt;{11,12,13})*MIN(4,MOD(E268,10))+1,"th","st","nd","rd","th")</f>
        <v>38th</v>
      </c>
      <c r="G268" s="29">
        <v>9102</v>
      </c>
      <c r="H268" s="30">
        <v>1.1205000000000001</v>
      </c>
      <c r="I268" s="31">
        <v>0.6946</v>
      </c>
      <c r="J268" s="94">
        <v>189</v>
      </c>
      <c r="K268" s="33">
        <v>0</v>
      </c>
      <c r="L268" s="34">
        <v>0.16619999999999999</v>
      </c>
      <c r="M268" s="29">
        <f t="shared" si="41"/>
        <v>60</v>
      </c>
      <c r="N268" s="38" t="str">
        <f t="array" ref="N268">M268&amp;CHOOSE(AND(M268&lt;&gt;{11,12,13})*MIN(4,MOD(M268,10))+1,"th","st","nd","rd","th")</f>
        <v>60th</v>
      </c>
      <c r="O268" s="34">
        <v>0.26440000000000002</v>
      </c>
      <c r="P268" s="29">
        <f t="shared" si="42"/>
        <v>88</v>
      </c>
      <c r="Q268" s="38" t="str">
        <f t="array" ref="Q268">P268&amp;CHOOSE(AND(P268&lt;&gt;{11,12,13})*MIN(4,MOD(P268,10))+1,"th","st","nd","rd","th")</f>
        <v>88th</v>
      </c>
      <c r="R268" s="35">
        <v>298.40699999999998</v>
      </c>
      <c r="S268" s="35">
        <v>237.36099999999999</v>
      </c>
      <c r="T268" s="35">
        <v>0</v>
      </c>
      <c r="U268" s="35">
        <v>535.76800000000003</v>
      </c>
      <c r="V268" s="36">
        <v>121.96400000000003</v>
      </c>
      <c r="W268" s="220">
        <f t="shared" si="43"/>
        <v>4.0757320771917543E-2</v>
      </c>
      <c r="X268" s="29">
        <f t="shared" si="44"/>
        <v>81</v>
      </c>
      <c r="Y268" s="38" t="str">
        <f t="array" ref="Y268">X268&amp;CHOOSE(AND(X268&lt;&gt;{11,12,13})*MIN(4,MOD(X268,10))+1,"th","st","nd","rd","th")</f>
        <v>81st</v>
      </c>
      <c r="Z268" s="37">
        <v>24.393000000000001</v>
      </c>
      <c r="AA268" s="28">
        <v>77</v>
      </c>
      <c r="AB268" s="221">
        <f t="shared" si="45"/>
        <v>2.5731475676737812E-2</v>
      </c>
      <c r="AC268" s="29">
        <f t="shared" si="46"/>
        <v>84</v>
      </c>
      <c r="AD268" s="38" t="str">
        <f t="array" ref="AD268">AC268&amp;CHOOSE(AND(AC268&lt;&gt;{11,12,13})*MIN(4,MOD(AC268,10))+1,"th","st","nd","rd","th")</f>
        <v>84th</v>
      </c>
      <c r="AE268" s="37">
        <v>46.2</v>
      </c>
      <c r="AF268" s="113">
        <v>2992.444</v>
      </c>
      <c r="AG268" s="113">
        <v>2981.92</v>
      </c>
      <c r="AH268" s="113">
        <v>3009.3679999999999</v>
      </c>
      <c r="AI268" s="38">
        <v>2994.5770000000002</v>
      </c>
      <c r="AJ268" s="29">
        <f t="shared" si="47"/>
        <v>65</v>
      </c>
      <c r="AK268" s="38" t="str">
        <f t="array" ref="AK268">AJ268&amp;CHOOSE(AND(AJ268&lt;&gt;{11,12,13})*MIN(4,MOD(AJ268,10))+1,"th","st","nd","rd","th")</f>
        <v>65th</v>
      </c>
      <c r="AL268" s="38">
        <v>606.36099999999999</v>
      </c>
      <c r="AM268" s="38">
        <v>606.36099999999999</v>
      </c>
      <c r="AN268" s="38">
        <v>3600.9380000000001</v>
      </c>
      <c r="AO268" s="29">
        <f t="shared" si="48"/>
        <v>68</v>
      </c>
      <c r="AP268" s="38" t="str">
        <f t="array" ref="AP268">AO268&amp;CHOOSE(AND(AO268&lt;&gt;{11,12,13})*MIN(4,MOD(AO268,10))+1,"th","st","nd","rd","th")</f>
        <v>68th</v>
      </c>
      <c r="AQ268" s="77">
        <v>0.73</v>
      </c>
      <c r="AR268" s="36">
        <v>2945.4409999999998</v>
      </c>
      <c r="AS268" s="29">
        <f t="shared" si="49"/>
        <v>58</v>
      </c>
      <c r="AT268" s="38" t="str">
        <f t="array" ref="AT268">AS268&amp;CHOOSE(AND(AS268&lt;&gt;{11,12,13})*MIN(4,MOD(AS268,10))+1,"th","st","nd","rd","th")</f>
        <v>58th</v>
      </c>
      <c r="AU268" s="40">
        <v>9.9998357284863016E-4</v>
      </c>
    </row>
    <row r="269" spans="1:47" x14ac:dyDescent="0.25">
      <c r="A269" s="7">
        <v>119350303</v>
      </c>
      <c r="B269" s="8" t="s">
        <v>95</v>
      </c>
      <c r="C269" s="8" t="s">
        <v>96</v>
      </c>
      <c r="D269" s="27">
        <v>74775</v>
      </c>
      <c r="E269" s="29">
        <f t="shared" si="40"/>
        <v>88</v>
      </c>
      <c r="F269" s="38" t="str">
        <f t="array" ref="F269">E269&amp;CHOOSE(AND(E269&lt;&gt;{11,12,13})*MIN(4,MOD(E269,10))+1,"th","st","nd","rd","th")</f>
        <v>88th</v>
      </c>
      <c r="G269" s="29">
        <v>9135</v>
      </c>
      <c r="H269" s="30">
        <v>0.73409999999999997</v>
      </c>
      <c r="I269" s="31">
        <v>0.46510000000000001</v>
      </c>
      <c r="J269" s="94">
        <v>276</v>
      </c>
      <c r="K269" s="33">
        <v>0</v>
      </c>
      <c r="L269" s="34">
        <v>2.12E-2</v>
      </c>
      <c r="M269" s="29">
        <f t="shared" si="41"/>
        <v>1</v>
      </c>
      <c r="N269" s="38" t="str">
        <f t="array" ref="N269">M269&amp;CHOOSE(AND(M269&lt;&gt;{11,12,13})*MIN(4,MOD(M269,10))+1,"th","st","nd","rd","th")</f>
        <v>1st</v>
      </c>
      <c r="O269" s="34">
        <v>0.1232</v>
      </c>
      <c r="P269" s="29">
        <f t="shared" si="42"/>
        <v>26</v>
      </c>
      <c r="Q269" s="38" t="str">
        <f t="array" ref="Q269">P269&amp;CHOOSE(AND(P269&lt;&gt;{11,12,13})*MIN(4,MOD(P269,10))+1,"th","st","nd","rd","th")</f>
        <v>26th</v>
      </c>
      <c r="R269" s="35">
        <v>41.872999999999998</v>
      </c>
      <c r="S269" s="35">
        <v>121.67</v>
      </c>
      <c r="T269" s="35">
        <v>0</v>
      </c>
      <c r="U269" s="35">
        <v>163.54300000000001</v>
      </c>
      <c r="V269" s="36">
        <v>68.176000000000002</v>
      </c>
      <c r="W269" s="220">
        <f t="shared" si="43"/>
        <v>2.0710077146373976E-2</v>
      </c>
      <c r="X269" s="29">
        <f t="shared" si="44"/>
        <v>35</v>
      </c>
      <c r="Y269" s="38" t="str">
        <f t="array" ref="Y269">X269&amp;CHOOSE(AND(X269&lt;&gt;{11,12,13})*MIN(4,MOD(X269,10))+1,"th","st","nd","rd","th")</f>
        <v>35th</v>
      </c>
      <c r="Z269" s="37">
        <v>13.635</v>
      </c>
      <c r="AA269" s="28">
        <v>40</v>
      </c>
      <c r="AB269" s="221">
        <f t="shared" si="45"/>
        <v>1.2150948806837583E-2</v>
      </c>
      <c r="AC269" s="29">
        <f t="shared" si="46"/>
        <v>68</v>
      </c>
      <c r="AD269" s="38" t="str">
        <f t="array" ref="AD269">AC269&amp;CHOOSE(AND(AC269&lt;&gt;{11,12,13})*MIN(4,MOD(AC269,10))+1,"th","st","nd","rd","th")</f>
        <v>68th</v>
      </c>
      <c r="AE269" s="37">
        <v>24</v>
      </c>
      <c r="AF269" s="113">
        <v>3291.924</v>
      </c>
      <c r="AG269" s="113">
        <v>3272.46</v>
      </c>
      <c r="AH269" s="113">
        <v>3279.567</v>
      </c>
      <c r="AI269" s="38">
        <v>3281.317</v>
      </c>
      <c r="AJ269" s="29">
        <f t="shared" si="47"/>
        <v>69</v>
      </c>
      <c r="AK269" s="38" t="str">
        <f t="array" ref="AK269">AJ269&amp;CHOOSE(AND(AJ269&lt;&gt;{11,12,13})*MIN(4,MOD(AJ269,10))+1,"th","st","nd","rd","th")</f>
        <v>69th</v>
      </c>
      <c r="AL269" s="38">
        <v>201.178</v>
      </c>
      <c r="AM269" s="38">
        <v>201.178</v>
      </c>
      <c r="AN269" s="38">
        <v>3482.4949999999999</v>
      </c>
      <c r="AO269" s="29">
        <f t="shared" si="48"/>
        <v>66</v>
      </c>
      <c r="AP269" s="38" t="str">
        <f t="array" ref="AP269">AO269&amp;CHOOSE(AND(AO269&lt;&gt;{11,12,13})*MIN(4,MOD(AO269,10))+1,"th","st","nd","rd","th")</f>
        <v>66th</v>
      </c>
      <c r="AQ269" s="77">
        <v>0.9</v>
      </c>
      <c r="AR269" s="36">
        <v>2300.85</v>
      </c>
      <c r="AS269" s="29">
        <f t="shared" si="49"/>
        <v>44</v>
      </c>
      <c r="AT269" s="38" t="str">
        <f t="array" ref="AT269">AS269&amp;CHOOSE(AND(AS269&lt;&gt;{11,12,13})*MIN(4,MOD(AS269,10))+1,"th","st","nd","rd","th")</f>
        <v>44th</v>
      </c>
      <c r="AU269" s="40">
        <v>7.8114353795875413E-4</v>
      </c>
    </row>
    <row r="270" spans="1:47" x14ac:dyDescent="0.25">
      <c r="A270" s="7">
        <v>119351303</v>
      </c>
      <c r="B270" s="8" t="s">
        <v>186</v>
      </c>
      <c r="C270" s="8" t="s">
        <v>96</v>
      </c>
      <c r="D270" s="27">
        <v>35781</v>
      </c>
      <c r="E270" s="29">
        <f t="shared" si="40"/>
        <v>4</v>
      </c>
      <c r="F270" s="38" t="str">
        <f t="array" ref="F270">E270&amp;CHOOSE(AND(E270&lt;&gt;{11,12,13})*MIN(4,MOD(E270,10))+1,"th","st","nd","rd","th")</f>
        <v>4th</v>
      </c>
      <c r="G270" s="29">
        <v>4692</v>
      </c>
      <c r="H270" s="30">
        <v>1.5342</v>
      </c>
      <c r="I270" s="31">
        <v>0.33960000000000001</v>
      </c>
      <c r="J270" s="94">
        <v>304</v>
      </c>
      <c r="K270" s="33">
        <v>0</v>
      </c>
      <c r="L270" s="34">
        <v>0.38940000000000002</v>
      </c>
      <c r="M270" s="29">
        <f t="shared" si="41"/>
        <v>96</v>
      </c>
      <c r="N270" s="38" t="str">
        <f t="array" ref="N270">M270&amp;CHOOSE(AND(M270&lt;&gt;{11,12,13})*MIN(4,MOD(M270,10))+1,"th","st","nd","rd","th")</f>
        <v>96th</v>
      </c>
      <c r="O270" s="34">
        <v>0.22839999999999999</v>
      </c>
      <c r="P270" s="29">
        <f t="shared" si="42"/>
        <v>77</v>
      </c>
      <c r="Q270" s="38" t="str">
        <f t="array" ref="Q270">P270&amp;CHOOSE(AND(P270&lt;&gt;{11,12,13})*MIN(4,MOD(P270,10))+1,"th","st","nd","rd","th")</f>
        <v>77th</v>
      </c>
      <c r="R270" s="35">
        <v>411.90699999999998</v>
      </c>
      <c r="S270" s="35">
        <v>120.801</v>
      </c>
      <c r="T270" s="35">
        <v>205.953</v>
      </c>
      <c r="U270" s="35">
        <v>738.66099999999994</v>
      </c>
      <c r="V270" s="36">
        <v>161.33300000000003</v>
      </c>
      <c r="W270" s="220">
        <f t="shared" si="43"/>
        <v>9.1510597289390011E-2</v>
      </c>
      <c r="X270" s="29">
        <f t="shared" si="44"/>
        <v>95</v>
      </c>
      <c r="Y270" s="38" t="str">
        <f t="array" ref="Y270">X270&amp;CHOOSE(AND(X270&lt;&gt;{11,12,13})*MIN(4,MOD(X270,10))+1,"th","st","nd","rd","th")</f>
        <v>95th</v>
      </c>
      <c r="Z270" s="37">
        <v>32.267000000000003</v>
      </c>
      <c r="AA270" s="28">
        <v>9</v>
      </c>
      <c r="AB270" s="221">
        <f t="shared" si="45"/>
        <v>5.1049405614753953E-3</v>
      </c>
      <c r="AC270" s="29">
        <f t="shared" si="46"/>
        <v>51</v>
      </c>
      <c r="AD270" s="38" t="str">
        <f t="array" ref="AD270">AC270&amp;CHOOSE(AND(AC270&lt;&gt;{11,12,13})*MIN(4,MOD(AC270,10))+1,"th","st","nd","rd","th")</f>
        <v>51st</v>
      </c>
      <c r="AE270" s="37">
        <v>5.4</v>
      </c>
      <c r="AF270" s="113">
        <v>1762.998</v>
      </c>
      <c r="AG270" s="113">
        <v>1788.2670000000001</v>
      </c>
      <c r="AH270" s="113">
        <v>1757.6890000000001</v>
      </c>
      <c r="AI270" s="38">
        <v>1769.6510000000001</v>
      </c>
      <c r="AJ270" s="29">
        <f t="shared" si="47"/>
        <v>41</v>
      </c>
      <c r="AK270" s="38" t="str">
        <f t="array" ref="AK270">AJ270&amp;CHOOSE(AND(AJ270&lt;&gt;{11,12,13})*MIN(4,MOD(AJ270,10))+1,"th","st","nd","rd","th")</f>
        <v>41st</v>
      </c>
      <c r="AL270" s="38">
        <v>776.32799999999997</v>
      </c>
      <c r="AM270" s="38">
        <v>776.32799999999997</v>
      </c>
      <c r="AN270" s="38">
        <v>2545.9789999999998</v>
      </c>
      <c r="AO270" s="29">
        <f t="shared" si="48"/>
        <v>51</v>
      </c>
      <c r="AP270" s="38" t="str">
        <f t="array" ref="AP270">AO270&amp;CHOOSE(AND(AO270&lt;&gt;{11,12,13})*MIN(4,MOD(AO270,10))+1,"th","st","nd","rd","th")</f>
        <v>51st</v>
      </c>
      <c r="AQ270" s="77">
        <v>1.52</v>
      </c>
      <c r="AR270" s="36">
        <v>5937.1819999999998</v>
      </c>
      <c r="AS270" s="29">
        <f t="shared" si="49"/>
        <v>85</v>
      </c>
      <c r="AT270" s="38" t="str">
        <f t="array" ref="AT270">AS270&amp;CHOOSE(AND(AS270&lt;&gt;{11,12,13})*MIN(4,MOD(AS270,10))+1,"th","st","nd","rd","th")</f>
        <v>85th</v>
      </c>
      <c r="AU270" s="40">
        <v>2.0156860955668696E-3</v>
      </c>
    </row>
    <row r="271" spans="1:47" x14ac:dyDescent="0.25">
      <c r="A271" s="7">
        <v>119352203</v>
      </c>
      <c r="B271" s="8" t="s">
        <v>262</v>
      </c>
      <c r="C271" s="8" t="s">
        <v>96</v>
      </c>
      <c r="D271" s="27">
        <v>48096</v>
      </c>
      <c r="E271" s="29">
        <f t="shared" si="40"/>
        <v>35</v>
      </c>
      <c r="F271" s="38" t="str">
        <f t="array" ref="F271">E271&amp;CHOOSE(AND(E271&lt;&gt;{11,12,13})*MIN(4,MOD(E271,10))+1,"th","st","nd","rd","th")</f>
        <v>35th</v>
      </c>
      <c r="G271" s="29">
        <v>5620</v>
      </c>
      <c r="H271" s="30">
        <v>1.1414</v>
      </c>
      <c r="I271" s="31">
        <v>-7.1999999999999995E-2</v>
      </c>
      <c r="J271" s="94">
        <v>367</v>
      </c>
      <c r="K271" s="33">
        <v>0</v>
      </c>
      <c r="L271" s="34">
        <v>0.25800000000000001</v>
      </c>
      <c r="M271" s="29">
        <f t="shared" si="41"/>
        <v>85</v>
      </c>
      <c r="N271" s="38" t="str">
        <f t="array" ref="N271">M271&amp;CHOOSE(AND(M271&lt;&gt;{11,12,13})*MIN(4,MOD(M271,10))+1,"th","st","nd","rd","th")</f>
        <v>85th</v>
      </c>
      <c r="O271" s="34">
        <v>0.24970000000000001</v>
      </c>
      <c r="P271" s="29">
        <f t="shared" si="42"/>
        <v>84</v>
      </c>
      <c r="Q271" s="38" t="str">
        <f t="array" ref="Q271">P271&amp;CHOOSE(AND(P271&lt;&gt;{11,12,13})*MIN(4,MOD(P271,10))+1,"th","st","nd","rd","th")</f>
        <v>84th</v>
      </c>
      <c r="R271" s="35">
        <v>247.696</v>
      </c>
      <c r="S271" s="35">
        <v>119.864</v>
      </c>
      <c r="T271" s="35">
        <v>0</v>
      </c>
      <c r="U271" s="35">
        <v>367.56</v>
      </c>
      <c r="V271" s="36">
        <v>24.37</v>
      </c>
      <c r="W271" s="220">
        <f t="shared" si="43"/>
        <v>1.5230288588032879E-2</v>
      </c>
      <c r="X271" s="29">
        <f t="shared" si="44"/>
        <v>21</v>
      </c>
      <c r="Y271" s="38" t="str">
        <f t="array" ref="Y271">X271&amp;CHOOSE(AND(X271&lt;&gt;{11,12,13})*MIN(4,MOD(X271,10))+1,"th","st","nd","rd","th")</f>
        <v>21st</v>
      </c>
      <c r="Z271" s="37">
        <v>4.8739999999999997</v>
      </c>
      <c r="AA271" s="28">
        <v>30</v>
      </c>
      <c r="AB271" s="221">
        <f t="shared" si="45"/>
        <v>1.8748816480959638E-2</v>
      </c>
      <c r="AC271" s="29">
        <f t="shared" si="46"/>
        <v>78</v>
      </c>
      <c r="AD271" s="38" t="str">
        <f t="array" ref="AD271">AC271&amp;CHOOSE(AND(AC271&lt;&gt;{11,12,13})*MIN(4,MOD(AC271,10))+1,"th","st","nd","rd","th")</f>
        <v>78th</v>
      </c>
      <c r="AE271" s="37">
        <v>18</v>
      </c>
      <c r="AF271" s="113">
        <v>1600.1010000000001</v>
      </c>
      <c r="AG271" s="113">
        <v>1572.8589999999999</v>
      </c>
      <c r="AH271" s="113">
        <v>1573.386</v>
      </c>
      <c r="AI271" s="38">
        <v>1582.115</v>
      </c>
      <c r="AJ271" s="29">
        <f t="shared" si="47"/>
        <v>35</v>
      </c>
      <c r="AK271" s="38" t="str">
        <f t="array" ref="AK271">AJ271&amp;CHOOSE(AND(AJ271&lt;&gt;{11,12,13})*MIN(4,MOD(AJ271,10))+1,"th","st","nd","rd","th")</f>
        <v>35th</v>
      </c>
      <c r="AL271" s="38">
        <v>390.43400000000003</v>
      </c>
      <c r="AM271" s="38">
        <v>390.43400000000003</v>
      </c>
      <c r="AN271" s="38">
        <v>1972.549</v>
      </c>
      <c r="AO271" s="29">
        <f t="shared" si="48"/>
        <v>38</v>
      </c>
      <c r="AP271" s="38" t="str">
        <f t="array" ref="AP271">AO271&amp;CHOOSE(AND(AO271&lt;&gt;{11,12,13})*MIN(4,MOD(AO271,10))+1,"th","st","nd","rd","th")</f>
        <v>38th</v>
      </c>
      <c r="AQ271" s="77">
        <v>0.85</v>
      </c>
      <c r="AR271" s="36">
        <v>1913.7470000000001</v>
      </c>
      <c r="AS271" s="29">
        <f t="shared" si="49"/>
        <v>34</v>
      </c>
      <c r="AT271" s="38" t="str">
        <f t="array" ref="AT271">AS271&amp;CHOOSE(AND(AS271&lt;&gt;{11,12,13})*MIN(4,MOD(AS271,10))+1,"th","st","nd","rd","th")</f>
        <v>34th</v>
      </c>
      <c r="AU271" s="40">
        <v>6.4972123447332598E-4</v>
      </c>
    </row>
    <row r="272" spans="1:47" x14ac:dyDescent="0.25">
      <c r="A272" s="7">
        <v>119354603</v>
      </c>
      <c r="B272" s="8" t="s">
        <v>367</v>
      </c>
      <c r="C272" s="8" t="s">
        <v>96</v>
      </c>
      <c r="D272" s="27">
        <v>54502</v>
      </c>
      <c r="E272" s="29">
        <f t="shared" si="40"/>
        <v>55</v>
      </c>
      <c r="F272" s="38" t="str">
        <f t="array" ref="F272">E272&amp;CHOOSE(AND(E272&lt;&gt;{11,12,13})*MIN(4,MOD(E272,10))+1,"th","st","nd","rd","th")</f>
        <v>55th</v>
      </c>
      <c r="G272" s="29">
        <v>4961</v>
      </c>
      <c r="H272" s="30">
        <v>1.0072000000000001</v>
      </c>
      <c r="I272" s="31">
        <v>0.73740000000000006</v>
      </c>
      <c r="J272" s="94">
        <v>159</v>
      </c>
      <c r="K272" s="33">
        <v>0</v>
      </c>
      <c r="L272" s="34">
        <v>0.11799999999999999</v>
      </c>
      <c r="M272" s="29">
        <f t="shared" si="41"/>
        <v>38</v>
      </c>
      <c r="N272" s="38" t="str">
        <f t="array" ref="N272">M272&amp;CHOOSE(AND(M272&lt;&gt;{11,12,13})*MIN(4,MOD(M272,10))+1,"th","st","nd","rd","th")</f>
        <v>38th</v>
      </c>
      <c r="O272" s="34">
        <v>9.98E-2</v>
      </c>
      <c r="P272" s="29">
        <f t="shared" si="42"/>
        <v>16</v>
      </c>
      <c r="Q272" s="38" t="str">
        <f t="array" ref="Q272">P272&amp;CHOOSE(AND(P272&lt;&gt;{11,12,13})*MIN(4,MOD(P272,10))+1,"th","st","nd","rd","th")</f>
        <v>16th</v>
      </c>
      <c r="R272" s="35">
        <v>111.253</v>
      </c>
      <c r="S272" s="35">
        <v>47.046999999999997</v>
      </c>
      <c r="T272" s="35">
        <v>0</v>
      </c>
      <c r="U272" s="35">
        <v>158.30000000000001</v>
      </c>
      <c r="V272" s="36">
        <v>70.158999999999992</v>
      </c>
      <c r="W272" s="220">
        <f t="shared" si="43"/>
        <v>4.4648385768569658E-2</v>
      </c>
      <c r="X272" s="29">
        <f t="shared" si="44"/>
        <v>84</v>
      </c>
      <c r="Y272" s="38" t="str">
        <f t="array" ref="Y272">X272&amp;CHOOSE(AND(X272&lt;&gt;{11,12,13})*MIN(4,MOD(X272,10))+1,"th","st","nd","rd","th")</f>
        <v>84th</v>
      </c>
      <c r="Z272" s="37">
        <v>14.032</v>
      </c>
      <c r="AA272" s="28">
        <v>0</v>
      </c>
      <c r="AB272" s="221">
        <f t="shared" si="45"/>
        <v>0</v>
      </c>
      <c r="AC272" s="29">
        <f t="shared" si="46"/>
        <v>1</v>
      </c>
      <c r="AD272" s="38" t="str">
        <f t="array" ref="AD272">AC272&amp;CHOOSE(AND(AC272&lt;&gt;{11,12,13})*MIN(4,MOD(AC272,10))+1,"th","st","nd","rd","th")</f>
        <v>1st</v>
      </c>
      <c r="AE272" s="37">
        <v>0</v>
      </c>
      <c r="AF272" s="113">
        <v>1571.367</v>
      </c>
      <c r="AG272" s="113">
        <v>1552.634</v>
      </c>
      <c r="AH272" s="113">
        <v>1572.0160000000001</v>
      </c>
      <c r="AI272" s="38">
        <v>1565.3389999999999</v>
      </c>
      <c r="AJ272" s="29">
        <f t="shared" si="47"/>
        <v>35</v>
      </c>
      <c r="AK272" s="38" t="str">
        <f t="array" ref="AK272">AJ272&amp;CHOOSE(AND(AJ272&lt;&gt;{11,12,13})*MIN(4,MOD(AJ272,10))+1,"th","st","nd","rd","th")</f>
        <v>35th</v>
      </c>
      <c r="AL272" s="38">
        <v>172.33199999999999</v>
      </c>
      <c r="AM272" s="38">
        <v>172.33199999999999</v>
      </c>
      <c r="AN272" s="38">
        <v>1737.671</v>
      </c>
      <c r="AO272" s="29">
        <f t="shared" si="48"/>
        <v>30</v>
      </c>
      <c r="AP272" s="38" t="str">
        <f t="array" ref="AP272">AO272&amp;CHOOSE(AND(AO272&lt;&gt;{11,12,13})*MIN(4,MOD(AO272,10))+1,"th","st","nd","rd","th")</f>
        <v>30th</v>
      </c>
      <c r="AQ272" s="77">
        <v>0.83</v>
      </c>
      <c r="AR272" s="36">
        <v>1452.6510000000001</v>
      </c>
      <c r="AS272" s="29">
        <f t="shared" si="49"/>
        <v>20</v>
      </c>
      <c r="AT272" s="38" t="str">
        <f t="array" ref="AT272">AS272&amp;CHOOSE(AND(AS272&lt;&gt;{11,12,13})*MIN(4,MOD(AS272,10))+1,"th","st","nd","rd","th")</f>
        <v>20th</v>
      </c>
      <c r="AU272" s="40">
        <v>4.9317814788418291E-4</v>
      </c>
    </row>
    <row r="273" spans="1:47" x14ac:dyDescent="0.25">
      <c r="A273" s="7">
        <v>119355503</v>
      </c>
      <c r="B273" s="8" t="s">
        <v>399</v>
      </c>
      <c r="C273" s="8" t="s">
        <v>96</v>
      </c>
      <c r="D273" s="27">
        <v>43428</v>
      </c>
      <c r="E273" s="29">
        <f t="shared" si="40"/>
        <v>19</v>
      </c>
      <c r="F273" s="38" t="str">
        <f t="array" ref="F273">E273&amp;CHOOSE(AND(E273&lt;&gt;{11,12,13})*MIN(4,MOD(E273,10))+1,"th","st","nd","rd","th")</f>
        <v>19th</v>
      </c>
      <c r="G273" s="29">
        <v>6726</v>
      </c>
      <c r="H273" s="30">
        <v>1.264</v>
      </c>
      <c r="I273" s="31">
        <v>0.20200000000000001</v>
      </c>
      <c r="J273" s="94">
        <v>325</v>
      </c>
      <c r="K273" s="33">
        <v>0</v>
      </c>
      <c r="L273" s="34">
        <v>0.32850000000000001</v>
      </c>
      <c r="M273" s="29">
        <f t="shared" si="41"/>
        <v>93</v>
      </c>
      <c r="N273" s="38" t="str">
        <f t="array" ref="N273">M273&amp;CHOOSE(AND(M273&lt;&gt;{11,12,13})*MIN(4,MOD(M273,10))+1,"th","st","nd","rd","th")</f>
        <v>93rd</v>
      </c>
      <c r="O273" s="34">
        <v>0.161</v>
      </c>
      <c r="P273" s="29">
        <f t="shared" si="42"/>
        <v>44</v>
      </c>
      <c r="Q273" s="38" t="str">
        <f t="array" ref="Q273">P273&amp;CHOOSE(AND(P273&lt;&gt;{11,12,13})*MIN(4,MOD(P273,10))+1,"th","st","nd","rd","th")</f>
        <v>44th</v>
      </c>
      <c r="R273" s="35">
        <v>369.54599999999999</v>
      </c>
      <c r="S273" s="35">
        <v>90.558000000000007</v>
      </c>
      <c r="T273" s="35">
        <v>184.773</v>
      </c>
      <c r="U273" s="35">
        <v>644.87699999999995</v>
      </c>
      <c r="V273" s="36">
        <v>66.415000000000006</v>
      </c>
      <c r="W273" s="220">
        <f t="shared" si="43"/>
        <v>3.542292028016189E-2</v>
      </c>
      <c r="X273" s="29">
        <f t="shared" si="44"/>
        <v>73</v>
      </c>
      <c r="Y273" s="38" t="str">
        <f t="array" ref="Y273">X273&amp;CHOOSE(AND(X273&lt;&gt;{11,12,13})*MIN(4,MOD(X273,10))+1,"th","st","nd","rd","th")</f>
        <v>73rd</v>
      </c>
      <c r="Z273" s="37">
        <v>13.282999999999999</v>
      </c>
      <c r="AA273" s="28">
        <v>33</v>
      </c>
      <c r="AB273" s="221">
        <f t="shared" si="45"/>
        <v>1.7600788515325486E-2</v>
      </c>
      <c r="AC273" s="29">
        <f t="shared" si="46"/>
        <v>76</v>
      </c>
      <c r="AD273" s="38" t="str">
        <f t="array" ref="AD273">AC273&amp;CHOOSE(AND(AC273&lt;&gt;{11,12,13})*MIN(4,MOD(AC273,10))+1,"th","st","nd","rd","th")</f>
        <v>76th</v>
      </c>
      <c r="AE273" s="37">
        <v>19.8</v>
      </c>
      <c r="AF273" s="113">
        <v>1874.9159999999999</v>
      </c>
      <c r="AG273" s="113">
        <v>1827.412</v>
      </c>
      <c r="AH273" s="113">
        <v>1796.6210000000001</v>
      </c>
      <c r="AI273" s="38">
        <v>1832.9829999999999</v>
      </c>
      <c r="AJ273" s="29">
        <f t="shared" si="47"/>
        <v>42</v>
      </c>
      <c r="AK273" s="38" t="str">
        <f t="array" ref="AK273">AJ273&amp;CHOOSE(AND(AJ273&lt;&gt;{11,12,13})*MIN(4,MOD(AJ273,10))+1,"th","st","nd","rd","th")</f>
        <v>42nd</v>
      </c>
      <c r="AL273" s="38">
        <v>677.96</v>
      </c>
      <c r="AM273" s="38">
        <v>677.96</v>
      </c>
      <c r="AN273" s="38">
        <v>2510.9430000000002</v>
      </c>
      <c r="AO273" s="29">
        <f t="shared" si="48"/>
        <v>50</v>
      </c>
      <c r="AP273" s="38" t="str">
        <f t="array" ref="AP273">AO273&amp;CHOOSE(AND(AO273&lt;&gt;{11,12,13})*MIN(4,MOD(AO273,10))+1,"th","st","nd","rd","th")</f>
        <v>50th</v>
      </c>
      <c r="AQ273" s="77">
        <v>1.19</v>
      </c>
      <c r="AR273" s="36">
        <v>3776.86</v>
      </c>
      <c r="AS273" s="29">
        <f t="shared" si="49"/>
        <v>71</v>
      </c>
      <c r="AT273" s="38" t="str">
        <f t="array" ref="AT273">AS273&amp;CHOOSE(AND(AS273&lt;&gt;{11,12,13})*MIN(4,MOD(AS273,10))+1,"th","st","nd","rd","th")</f>
        <v>71st</v>
      </c>
      <c r="AU273" s="40">
        <v>1.2822521167285569E-3</v>
      </c>
    </row>
    <row r="274" spans="1:47" x14ac:dyDescent="0.25">
      <c r="A274" s="7">
        <v>119356503</v>
      </c>
      <c r="B274" s="8" t="s">
        <v>443</v>
      </c>
      <c r="C274" s="8" t="s">
        <v>96</v>
      </c>
      <c r="D274" s="27">
        <v>60816</v>
      </c>
      <c r="E274" s="29">
        <f t="shared" si="40"/>
        <v>69</v>
      </c>
      <c r="F274" s="38" t="str">
        <f t="array" ref="F274">E274&amp;CHOOSE(AND(E274&lt;&gt;{11,12,13})*MIN(4,MOD(E274,10))+1,"th","st","nd","rd","th")</f>
        <v>69th</v>
      </c>
      <c r="G274" s="29">
        <v>7957</v>
      </c>
      <c r="H274" s="30">
        <v>0.90259999999999996</v>
      </c>
      <c r="I274" s="31">
        <v>0.64810000000000001</v>
      </c>
      <c r="J274" s="94">
        <v>206</v>
      </c>
      <c r="K274" s="33">
        <v>0</v>
      </c>
      <c r="L274" s="34">
        <v>0.1195</v>
      </c>
      <c r="M274" s="29">
        <f t="shared" si="41"/>
        <v>38</v>
      </c>
      <c r="N274" s="38" t="str">
        <f t="array" ref="N274">M274&amp;CHOOSE(AND(M274&lt;&gt;{11,12,13})*MIN(4,MOD(M274,10))+1,"th","st","nd","rd","th")</f>
        <v>38th</v>
      </c>
      <c r="O274" s="34">
        <v>0.1162</v>
      </c>
      <c r="P274" s="29">
        <f t="shared" si="42"/>
        <v>22</v>
      </c>
      <c r="Q274" s="38" t="str">
        <f t="array" ref="Q274">P274&amp;CHOOSE(AND(P274&lt;&gt;{11,12,13})*MIN(4,MOD(P274,10))+1,"th","st","nd","rd","th")</f>
        <v>22nd</v>
      </c>
      <c r="R274" s="35">
        <v>218.036</v>
      </c>
      <c r="S274" s="35">
        <v>106.00700000000001</v>
      </c>
      <c r="T274" s="35">
        <v>0</v>
      </c>
      <c r="U274" s="35">
        <v>324.04300000000001</v>
      </c>
      <c r="V274" s="36">
        <v>71.199000000000012</v>
      </c>
      <c r="W274" s="220">
        <f t="shared" si="43"/>
        <v>2.3413414693899834E-2</v>
      </c>
      <c r="X274" s="29">
        <f t="shared" si="44"/>
        <v>43</v>
      </c>
      <c r="Y274" s="38" t="str">
        <f t="array" ref="Y274">X274&amp;CHOOSE(AND(X274&lt;&gt;{11,12,13})*MIN(4,MOD(X274,10))+1,"th","st","nd","rd","th")</f>
        <v>43rd</v>
      </c>
      <c r="Z274" s="37">
        <v>14.24</v>
      </c>
      <c r="AA274" s="28">
        <v>12</v>
      </c>
      <c r="AB274" s="221">
        <f t="shared" si="45"/>
        <v>3.9461365514515366E-3</v>
      </c>
      <c r="AC274" s="29">
        <f t="shared" si="46"/>
        <v>45</v>
      </c>
      <c r="AD274" s="38" t="str">
        <f t="array" ref="AD274">AC274&amp;CHOOSE(AND(AC274&lt;&gt;{11,12,13})*MIN(4,MOD(AC274,10))+1,"th","st","nd","rd","th")</f>
        <v>45th</v>
      </c>
      <c r="AE274" s="37">
        <v>7.2</v>
      </c>
      <c r="AF274" s="113">
        <v>3040.9490000000001</v>
      </c>
      <c r="AG274" s="113">
        <v>3054.1370000000002</v>
      </c>
      <c r="AH274" s="113">
        <v>3049.3939999999998</v>
      </c>
      <c r="AI274" s="38">
        <v>3048.16</v>
      </c>
      <c r="AJ274" s="29">
        <f t="shared" si="47"/>
        <v>66</v>
      </c>
      <c r="AK274" s="38" t="str">
        <f t="array" ref="AK274">AJ274&amp;CHOOSE(AND(AJ274&lt;&gt;{11,12,13})*MIN(4,MOD(AJ274,10))+1,"th","st","nd","rd","th")</f>
        <v>66th</v>
      </c>
      <c r="AL274" s="38">
        <v>345.483</v>
      </c>
      <c r="AM274" s="38">
        <v>345.483</v>
      </c>
      <c r="AN274" s="38">
        <v>3393.643</v>
      </c>
      <c r="AO274" s="29">
        <f t="shared" si="48"/>
        <v>65</v>
      </c>
      <c r="AP274" s="38" t="str">
        <f t="array" ref="AP274">AO274&amp;CHOOSE(AND(AO274&lt;&gt;{11,12,13})*MIN(4,MOD(AO274,10))+1,"th","st","nd","rd","th")</f>
        <v>65th</v>
      </c>
      <c r="AQ274" s="77">
        <v>1.2</v>
      </c>
      <c r="AR274" s="36">
        <v>3675.723</v>
      </c>
      <c r="AS274" s="29">
        <f t="shared" si="49"/>
        <v>69</v>
      </c>
      <c r="AT274" s="38" t="str">
        <f t="array" ref="AT274">AS274&amp;CHOOSE(AND(AS274&lt;&gt;{11,12,13})*MIN(4,MOD(AS274,10))+1,"th","st","nd","rd","th")</f>
        <v>69th</v>
      </c>
      <c r="AU274" s="40">
        <v>1.2479158870749357E-3</v>
      </c>
    </row>
    <row r="275" spans="1:47" x14ac:dyDescent="0.25">
      <c r="A275" s="7">
        <v>119356603</v>
      </c>
      <c r="B275" s="8" t="s">
        <v>464</v>
      </c>
      <c r="C275" s="8" t="s">
        <v>96</v>
      </c>
      <c r="D275" s="27">
        <v>47151</v>
      </c>
      <c r="E275" s="29">
        <f t="shared" si="40"/>
        <v>32</v>
      </c>
      <c r="F275" s="38" t="str">
        <f t="array" ref="F275">E275&amp;CHOOSE(AND(E275&lt;&gt;{11,12,13})*MIN(4,MOD(E275,10))+1,"th","st","nd","rd","th")</f>
        <v>32nd</v>
      </c>
      <c r="G275" s="29">
        <v>3779</v>
      </c>
      <c r="H275" s="30">
        <v>1.1641999999999999</v>
      </c>
      <c r="I275" s="31">
        <v>-0.5827</v>
      </c>
      <c r="J275" s="94">
        <v>411</v>
      </c>
      <c r="K275" s="33">
        <v>0</v>
      </c>
      <c r="L275" s="34">
        <v>0.19309999999999999</v>
      </c>
      <c r="M275" s="29">
        <f t="shared" si="41"/>
        <v>69</v>
      </c>
      <c r="N275" s="38" t="str">
        <f t="array" ref="N275">M275&amp;CHOOSE(AND(M275&lt;&gt;{11,12,13})*MIN(4,MOD(M275,10))+1,"th","st","nd","rd","th")</f>
        <v>69th</v>
      </c>
      <c r="O275" s="34">
        <v>0.1333</v>
      </c>
      <c r="P275" s="29">
        <f t="shared" si="42"/>
        <v>31</v>
      </c>
      <c r="Q275" s="38" t="str">
        <f t="array" ref="Q275">P275&amp;CHOOSE(AND(P275&lt;&gt;{11,12,13})*MIN(4,MOD(P275,10))+1,"th","st","nd","rd","th")</f>
        <v>31st</v>
      </c>
      <c r="R275" s="35">
        <v>112.655</v>
      </c>
      <c r="S275" s="35">
        <v>38.884</v>
      </c>
      <c r="T275" s="35">
        <v>0</v>
      </c>
      <c r="U275" s="35">
        <v>151.53899999999999</v>
      </c>
      <c r="V275" s="36">
        <v>11.600999999999999</v>
      </c>
      <c r="W275" s="220">
        <f t="shared" si="43"/>
        <v>1.193101178600078E-2</v>
      </c>
      <c r="X275" s="29">
        <f t="shared" si="44"/>
        <v>14</v>
      </c>
      <c r="Y275" s="38" t="str">
        <f t="array" ref="Y275">X275&amp;CHOOSE(AND(X275&lt;&gt;{11,12,13})*MIN(4,MOD(X275,10))+1,"th","st","nd","rd","th")</f>
        <v>14th</v>
      </c>
      <c r="Z275" s="37">
        <v>2.3199999999999998</v>
      </c>
      <c r="AA275" s="28">
        <v>10</v>
      </c>
      <c r="AB275" s="221">
        <f t="shared" si="45"/>
        <v>1.028446839582862E-2</v>
      </c>
      <c r="AC275" s="29">
        <f t="shared" si="46"/>
        <v>65</v>
      </c>
      <c r="AD275" s="38" t="str">
        <f t="array" ref="AD275">AC275&amp;CHOOSE(AND(AC275&lt;&gt;{11,12,13})*MIN(4,MOD(AC275,10))+1,"th","st","nd","rd","th")</f>
        <v>65th</v>
      </c>
      <c r="AE275" s="37">
        <v>6</v>
      </c>
      <c r="AF275" s="113">
        <v>972.34</v>
      </c>
      <c r="AG275" s="113">
        <v>982.13499999999999</v>
      </c>
      <c r="AH275" s="113">
        <v>938.83399999999995</v>
      </c>
      <c r="AI275" s="38">
        <v>964.43600000000004</v>
      </c>
      <c r="AJ275" s="29">
        <f t="shared" si="47"/>
        <v>16</v>
      </c>
      <c r="AK275" s="38" t="str">
        <f t="array" ref="AK275">AJ275&amp;CHOOSE(AND(AJ275&lt;&gt;{11,12,13})*MIN(4,MOD(AJ275,10))+1,"th","st","nd","rd","th")</f>
        <v>16th</v>
      </c>
      <c r="AL275" s="38">
        <v>159.85900000000001</v>
      </c>
      <c r="AM275" s="38">
        <v>159.85900000000001</v>
      </c>
      <c r="AN275" s="38">
        <v>1124.2950000000001</v>
      </c>
      <c r="AO275" s="29">
        <f t="shared" si="48"/>
        <v>12</v>
      </c>
      <c r="AP275" s="38" t="str">
        <f t="array" ref="AP275">AO275&amp;CHOOSE(AND(AO275&lt;&gt;{11,12,13})*MIN(4,MOD(AO275,10))+1,"th","st","nd","rd","th")</f>
        <v>12th</v>
      </c>
      <c r="AQ275" s="77">
        <v>0.83</v>
      </c>
      <c r="AR275" s="36">
        <v>1086.3910000000001</v>
      </c>
      <c r="AS275" s="29">
        <f t="shared" si="49"/>
        <v>9</v>
      </c>
      <c r="AT275" s="38" t="str">
        <f t="array" ref="AT275">AS275&amp;CHOOSE(AND(AS275&lt;&gt;{11,12,13})*MIN(4,MOD(AS275,10))+1,"th","st","nd","rd","th")</f>
        <v>9th</v>
      </c>
      <c r="AU275" s="40">
        <v>3.6883208785733489E-4</v>
      </c>
    </row>
    <row r="276" spans="1:47" x14ac:dyDescent="0.25">
      <c r="A276" s="7">
        <v>119357003</v>
      </c>
      <c r="B276" s="8" t="s">
        <v>518</v>
      </c>
      <c r="C276" s="8" t="s">
        <v>96</v>
      </c>
      <c r="D276" s="27">
        <v>46071</v>
      </c>
      <c r="E276" s="29">
        <f t="shared" si="40"/>
        <v>27</v>
      </c>
      <c r="F276" s="38" t="str">
        <f t="array" ref="F276">E276&amp;CHOOSE(AND(E276&lt;&gt;{11,12,13})*MIN(4,MOD(E276,10))+1,"th","st","nd","rd","th")</f>
        <v>27th</v>
      </c>
      <c r="G276" s="29">
        <v>4802</v>
      </c>
      <c r="H276" s="30">
        <v>1.1915</v>
      </c>
      <c r="I276" s="31">
        <v>0.14510000000000001</v>
      </c>
      <c r="J276" s="94">
        <v>337</v>
      </c>
      <c r="K276" s="33">
        <v>0</v>
      </c>
      <c r="L276" s="34">
        <v>0.11609999999999999</v>
      </c>
      <c r="M276" s="29">
        <f t="shared" si="41"/>
        <v>36</v>
      </c>
      <c r="N276" s="38" t="str">
        <f t="array" ref="N276">M276&amp;CHOOSE(AND(M276&lt;&gt;{11,12,13})*MIN(4,MOD(M276,10))+1,"th","st","nd","rd","th")</f>
        <v>36th</v>
      </c>
      <c r="O276" s="34">
        <v>0.26869999999999999</v>
      </c>
      <c r="P276" s="29">
        <f t="shared" si="42"/>
        <v>90</v>
      </c>
      <c r="Q276" s="38" t="str">
        <f t="array" ref="Q276">P276&amp;CHOOSE(AND(P276&lt;&gt;{11,12,13})*MIN(4,MOD(P276,10))+1,"th","st","nd","rd","th")</f>
        <v>90th</v>
      </c>
      <c r="R276" s="35">
        <v>109.58199999999999</v>
      </c>
      <c r="S276" s="35">
        <v>126.80800000000001</v>
      </c>
      <c r="T276" s="35">
        <v>0</v>
      </c>
      <c r="U276" s="35">
        <v>236.39</v>
      </c>
      <c r="V276" s="36">
        <v>40.058999999999997</v>
      </c>
      <c r="W276" s="220">
        <f t="shared" si="43"/>
        <v>2.5464973027813833E-2</v>
      </c>
      <c r="X276" s="29">
        <f t="shared" si="44"/>
        <v>49</v>
      </c>
      <c r="Y276" s="38" t="str">
        <f t="array" ref="Y276">X276&amp;CHOOSE(AND(X276&lt;&gt;{11,12,13})*MIN(4,MOD(X276,10))+1,"th","st","nd","rd","th")</f>
        <v>49th</v>
      </c>
      <c r="Z276" s="37">
        <v>8.0120000000000005</v>
      </c>
      <c r="AA276" s="28">
        <v>58</v>
      </c>
      <c r="AB276" s="221">
        <f t="shared" si="45"/>
        <v>3.6869827894186136E-2</v>
      </c>
      <c r="AC276" s="29">
        <f t="shared" si="46"/>
        <v>90</v>
      </c>
      <c r="AD276" s="38" t="str">
        <f t="array" ref="AD276">AC276&amp;CHOOSE(AND(AC276&lt;&gt;{11,12,13})*MIN(4,MOD(AC276,10))+1,"th","st","nd","rd","th")</f>
        <v>90th</v>
      </c>
      <c r="AE276" s="37">
        <v>34.799999999999997</v>
      </c>
      <c r="AF276" s="113">
        <v>1573.1020000000001</v>
      </c>
      <c r="AG276" s="113">
        <v>1565.825</v>
      </c>
      <c r="AH276" s="113">
        <v>1608.4960000000001</v>
      </c>
      <c r="AI276" s="38">
        <v>1582.4739999999999</v>
      </c>
      <c r="AJ276" s="29">
        <f t="shared" si="47"/>
        <v>36</v>
      </c>
      <c r="AK276" s="38" t="str">
        <f t="array" ref="AK276">AJ276&amp;CHOOSE(AND(AJ276&lt;&gt;{11,12,13})*MIN(4,MOD(AJ276,10))+1,"th","st","nd","rd","th")</f>
        <v>36th</v>
      </c>
      <c r="AL276" s="38">
        <v>279.202</v>
      </c>
      <c r="AM276" s="38">
        <v>279.202</v>
      </c>
      <c r="AN276" s="38">
        <v>1861.6759999999999</v>
      </c>
      <c r="AO276" s="29">
        <f t="shared" si="48"/>
        <v>34</v>
      </c>
      <c r="AP276" s="38" t="str">
        <f t="array" ref="AP276">AO276&amp;CHOOSE(AND(AO276&lt;&gt;{11,12,13})*MIN(4,MOD(AO276,10))+1,"th","st","nd","rd","th")</f>
        <v>34th</v>
      </c>
      <c r="AQ276" s="77">
        <v>1.27</v>
      </c>
      <c r="AR276" s="36">
        <v>2817.0970000000002</v>
      </c>
      <c r="AS276" s="29">
        <f t="shared" si="49"/>
        <v>56</v>
      </c>
      <c r="AT276" s="38" t="str">
        <f t="array" ref="AT276">AS276&amp;CHOOSE(AND(AS276&lt;&gt;{11,12,13})*MIN(4,MOD(AS276,10))+1,"th","st","nd","rd","th")</f>
        <v>56th</v>
      </c>
      <c r="AU276" s="40">
        <v>9.5641050800921086E-4</v>
      </c>
    </row>
    <row r="277" spans="1:47" x14ac:dyDescent="0.25">
      <c r="A277" s="7">
        <v>119357402</v>
      </c>
      <c r="B277" s="8" t="s">
        <v>532</v>
      </c>
      <c r="C277" s="8" t="s">
        <v>96</v>
      </c>
      <c r="D277" s="27">
        <v>38232</v>
      </c>
      <c r="E277" s="29">
        <f t="shared" si="40"/>
        <v>7</v>
      </c>
      <c r="F277" s="38" t="str">
        <f t="array" ref="F277">E277&amp;CHOOSE(AND(E277&lt;&gt;{11,12,13})*MIN(4,MOD(E277,10))+1,"th","st","nd","rd","th")</f>
        <v>7th</v>
      </c>
      <c r="G277" s="29">
        <v>28984</v>
      </c>
      <c r="H277" s="30">
        <v>1.4358</v>
      </c>
      <c r="I277" s="31">
        <v>-1.9468000000000001</v>
      </c>
      <c r="J277" s="94">
        <v>469</v>
      </c>
      <c r="K277" s="33">
        <v>0</v>
      </c>
      <c r="L277" s="34">
        <v>0.33529999999999999</v>
      </c>
      <c r="M277" s="29">
        <f t="shared" si="41"/>
        <v>93</v>
      </c>
      <c r="N277" s="38" t="str">
        <f t="array" ref="N277">M277&amp;CHOOSE(AND(M277&lt;&gt;{11,12,13})*MIN(4,MOD(M277,10))+1,"th","st","nd","rd","th")</f>
        <v>93rd</v>
      </c>
      <c r="O277" s="34">
        <v>0.23300000000000001</v>
      </c>
      <c r="P277" s="29">
        <f t="shared" si="42"/>
        <v>79</v>
      </c>
      <c r="Q277" s="38" t="str">
        <f t="array" ref="Q277">P277&amp;CHOOSE(AND(P277&lt;&gt;{11,12,13})*MIN(4,MOD(P277,10))+1,"th","st","nd","rd","th")</f>
        <v>79th</v>
      </c>
      <c r="R277" s="35">
        <v>1969.877</v>
      </c>
      <c r="S277" s="35">
        <v>684.43399999999997</v>
      </c>
      <c r="T277" s="35">
        <v>984.93799999999999</v>
      </c>
      <c r="U277" s="35">
        <v>3639.2489999999998</v>
      </c>
      <c r="V277" s="36">
        <v>397.81700000000001</v>
      </c>
      <c r="W277" s="220">
        <f t="shared" si="43"/>
        <v>4.0628337677526917E-2</v>
      </c>
      <c r="X277" s="29">
        <f t="shared" si="44"/>
        <v>80</v>
      </c>
      <c r="Y277" s="38" t="str">
        <f t="array" ref="Y277">X277&amp;CHOOSE(AND(X277&lt;&gt;{11,12,13})*MIN(4,MOD(X277,10))+1,"th","st","nd","rd","th")</f>
        <v>80th</v>
      </c>
      <c r="Z277" s="37">
        <v>79.563000000000002</v>
      </c>
      <c r="AA277" s="28">
        <v>975</v>
      </c>
      <c r="AB277" s="221">
        <f t="shared" si="45"/>
        <v>9.9575003671509107E-2</v>
      </c>
      <c r="AC277" s="29">
        <f t="shared" si="46"/>
        <v>98</v>
      </c>
      <c r="AD277" s="38" t="str">
        <f t="array" ref="AD277">AC277&amp;CHOOSE(AND(AC277&lt;&gt;{11,12,13})*MIN(4,MOD(AC277,10))+1,"th","st","nd","rd","th")</f>
        <v>98th</v>
      </c>
      <c r="AE277" s="37">
        <v>585</v>
      </c>
      <c r="AF277" s="113">
        <v>9791.6139999999996</v>
      </c>
      <c r="AG277" s="113">
        <v>10157.541999999999</v>
      </c>
      <c r="AH277" s="113">
        <v>9964.8349999999991</v>
      </c>
      <c r="AI277" s="38">
        <v>9971.33</v>
      </c>
      <c r="AJ277" s="29">
        <f t="shared" si="47"/>
        <v>97</v>
      </c>
      <c r="AK277" s="38" t="str">
        <f t="array" ref="AK277">AJ277&amp;CHOOSE(AND(AJ277&lt;&gt;{11,12,13})*MIN(4,MOD(AJ277,10))+1,"th","st","nd","rd","th")</f>
        <v>97th</v>
      </c>
      <c r="AL277" s="38">
        <v>4303.8119999999999</v>
      </c>
      <c r="AM277" s="38">
        <v>4303.8119999999999</v>
      </c>
      <c r="AN277" s="38">
        <v>14275.142</v>
      </c>
      <c r="AO277" s="29">
        <f t="shared" si="48"/>
        <v>98</v>
      </c>
      <c r="AP277" s="38" t="str">
        <f t="array" ref="AP277">AO277&amp;CHOOSE(AND(AO277&lt;&gt;{11,12,13})*MIN(4,MOD(AO277,10))+1,"th","st","nd","rd","th")</f>
        <v>98th</v>
      </c>
      <c r="AQ277" s="77">
        <v>1.68</v>
      </c>
      <c r="AR277" s="36">
        <v>34433.697999999997</v>
      </c>
      <c r="AS277" s="29">
        <f t="shared" si="49"/>
        <v>98</v>
      </c>
      <c r="AT277" s="38" t="str">
        <f t="array" ref="AT277">AS277&amp;CHOOSE(AND(AS277&lt;&gt;{11,12,13})*MIN(4,MOD(AS277,10))+1,"th","st","nd","rd","th")</f>
        <v>98th</v>
      </c>
      <c r="AU277" s="40">
        <v>1.1690314744865279E-2</v>
      </c>
    </row>
    <row r="278" spans="1:47" x14ac:dyDescent="0.25">
      <c r="A278" s="7">
        <v>119358403</v>
      </c>
      <c r="B278" s="8" t="s">
        <v>612</v>
      </c>
      <c r="C278" s="8" t="s">
        <v>96</v>
      </c>
      <c r="D278" s="27">
        <v>44622</v>
      </c>
      <c r="E278" s="29">
        <f t="shared" si="40"/>
        <v>22</v>
      </c>
      <c r="F278" s="38" t="str">
        <f t="array" ref="F278">E278&amp;CHOOSE(AND(E278&lt;&gt;{11,12,13})*MIN(4,MOD(E278,10))+1,"th","st","nd","rd","th")</f>
        <v>22nd</v>
      </c>
      <c r="G278" s="29">
        <v>7406</v>
      </c>
      <c r="H278" s="30">
        <v>1.2302</v>
      </c>
      <c r="I278" s="31">
        <v>0.32740000000000002</v>
      </c>
      <c r="J278" s="94">
        <v>307</v>
      </c>
      <c r="K278" s="33">
        <v>0</v>
      </c>
      <c r="L278" s="34">
        <v>0.1401</v>
      </c>
      <c r="M278" s="29">
        <f t="shared" si="41"/>
        <v>48</v>
      </c>
      <c r="N278" s="38" t="str">
        <f t="array" ref="N278">M278&amp;CHOOSE(AND(M278&lt;&gt;{11,12,13})*MIN(4,MOD(M278,10))+1,"th","st","nd","rd","th")</f>
        <v>48th</v>
      </c>
      <c r="O278" s="34">
        <v>7.9100000000000004E-2</v>
      </c>
      <c r="P278" s="29">
        <f t="shared" si="42"/>
        <v>10</v>
      </c>
      <c r="Q278" s="38" t="str">
        <f t="array" ref="Q278">P278&amp;CHOOSE(AND(P278&lt;&gt;{11,12,13})*MIN(4,MOD(P278,10))+1,"th","st","nd","rd","th")</f>
        <v>10th</v>
      </c>
      <c r="R278" s="35">
        <v>192.85900000000001</v>
      </c>
      <c r="S278" s="35">
        <v>54.444000000000003</v>
      </c>
      <c r="T278" s="35">
        <v>0</v>
      </c>
      <c r="U278" s="35">
        <v>247.303</v>
      </c>
      <c r="V278" s="36">
        <v>36.548999999999992</v>
      </c>
      <c r="W278" s="220">
        <f t="shared" si="43"/>
        <v>1.5930376899929214E-2</v>
      </c>
      <c r="X278" s="29">
        <f t="shared" si="44"/>
        <v>23</v>
      </c>
      <c r="Y278" s="38" t="str">
        <f t="array" ref="Y278">X278&amp;CHOOSE(AND(X278&lt;&gt;{11,12,13})*MIN(4,MOD(X278,10))+1,"th","st","nd","rd","th")</f>
        <v>23rd</v>
      </c>
      <c r="Z278" s="37">
        <v>7.31</v>
      </c>
      <c r="AA278" s="28">
        <v>20</v>
      </c>
      <c r="AB278" s="221">
        <f t="shared" si="45"/>
        <v>8.7172710060079445E-3</v>
      </c>
      <c r="AC278" s="29">
        <f t="shared" si="46"/>
        <v>62</v>
      </c>
      <c r="AD278" s="38" t="str">
        <f t="array" ref="AD278">AC278&amp;CHOOSE(AND(AC278&lt;&gt;{11,12,13})*MIN(4,MOD(AC278,10))+1,"th","st","nd","rd","th")</f>
        <v>62nd</v>
      </c>
      <c r="AE278" s="37">
        <v>12</v>
      </c>
      <c r="AF278" s="113">
        <v>2294.2959999999998</v>
      </c>
      <c r="AG278" s="113">
        <v>2490.9639999999999</v>
      </c>
      <c r="AH278" s="113">
        <v>2439.683</v>
      </c>
      <c r="AI278" s="38">
        <v>2408.3139999999999</v>
      </c>
      <c r="AJ278" s="29">
        <f t="shared" si="47"/>
        <v>57</v>
      </c>
      <c r="AK278" s="38" t="str">
        <f t="array" ref="AK278">AJ278&amp;CHOOSE(AND(AJ278&lt;&gt;{11,12,13})*MIN(4,MOD(AJ278,10))+1,"th","st","nd","rd","th")</f>
        <v>57th</v>
      </c>
      <c r="AL278" s="38">
        <v>266.613</v>
      </c>
      <c r="AM278" s="38">
        <v>266.613</v>
      </c>
      <c r="AN278" s="38">
        <v>2674.9270000000001</v>
      </c>
      <c r="AO278" s="29">
        <f t="shared" si="48"/>
        <v>54</v>
      </c>
      <c r="AP278" s="38" t="str">
        <f t="array" ref="AP278">AO278&amp;CHOOSE(AND(AO278&lt;&gt;{11,12,13})*MIN(4,MOD(AO278,10))+1,"th","st","nd","rd","th")</f>
        <v>54th</v>
      </c>
      <c r="AQ278" s="77">
        <v>0.97</v>
      </c>
      <c r="AR278" s="36">
        <v>3191.9740000000002</v>
      </c>
      <c r="AS278" s="29">
        <f t="shared" si="49"/>
        <v>62</v>
      </c>
      <c r="AT278" s="38" t="str">
        <f t="array" ref="AT278">AS278&amp;CHOOSE(AND(AS278&lt;&gt;{11,12,13})*MIN(4,MOD(AS278,10))+1,"th","st","nd","rd","th")</f>
        <v>62nd</v>
      </c>
      <c r="AU278" s="40">
        <v>1.0836820581230225E-3</v>
      </c>
    </row>
    <row r="279" spans="1:47" x14ac:dyDescent="0.25">
      <c r="A279" s="7">
        <v>113361303</v>
      </c>
      <c r="B279" s="8" t="s">
        <v>221</v>
      </c>
      <c r="C279" s="8" t="s">
        <v>222</v>
      </c>
      <c r="D279" s="27">
        <v>65652</v>
      </c>
      <c r="E279" s="29">
        <f t="shared" si="40"/>
        <v>78</v>
      </c>
      <c r="F279" s="38" t="str">
        <f t="array" ref="F279">E279&amp;CHOOSE(AND(E279&lt;&gt;{11,12,13})*MIN(4,MOD(E279,10))+1,"th","st","nd","rd","th")</f>
        <v>78th</v>
      </c>
      <c r="G279" s="29">
        <v>8559</v>
      </c>
      <c r="H279" s="30">
        <v>0.83620000000000005</v>
      </c>
      <c r="I279" s="31">
        <v>0.41570000000000001</v>
      </c>
      <c r="J279" s="94">
        <v>289</v>
      </c>
      <c r="K279" s="33">
        <v>0</v>
      </c>
      <c r="L279" s="34">
        <v>7.2900000000000006E-2</v>
      </c>
      <c r="M279" s="29">
        <f t="shared" si="41"/>
        <v>21</v>
      </c>
      <c r="N279" s="38" t="str">
        <f t="array" ref="N279">M279&amp;CHOOSE(AND(M279&lt;&gt;{11,12,13})*MIN(4,MOD(M279,10))+1,"th","st","nd","rd","th")</f>
        <v>21st</v>
      </c>
      <c r="O279" s="34">
        <v>0.25900000000000001</v>
      </c>
      <c r="P279" s="29">
        <f t="shared" si="42"/>
        <v>87</v>
      </c>
      <c r="Q279" s="38" t="str">
        <f t="array" ref="Q279">P279&amp;CHOOSE(AND(P279&lt;&gt;{11,12,13})*MIN(4,MOD(P279,10))+1,"th","st","nd","rd","th")</f>
        <v>87th</v>
      </c>
      <c r="R279" s="35">
        <v>132.52799999999999</v>
      </c>
      <c r="S279" s="35">
        <v>235.42400000000001</v>
      </c>
      <c r="T279" s="35">
        <v>0</v>
      </c>
      <c r="U279" s="35">
        <v>367.952</v>
      </c>
      <c r="V279" s="36">
        <v>50.728000000000009</v>
      </c>
      <c r="W279" s="220">
        <f t="shared" si="43"/>
        <v>1.6742389387949627E-2</v>
      </c>
      <c r="X279" s="29">
        <f t="shared" si="44"/>
        <v>26</v>
      </c>
      <c r="Y279" s="38" t="str">
        <f t="array" ref="Y279">X279&amp;CHOOSE(AND(X279&lt;&gt;{11,12,13})*MIN(4,MOD(X279,10))+1,"th","st","nd","rd","th")</f>
        <v>26th</v>
      </c>
      <c r="Z279" s="37">
        <v>10.146000000000001</v>
      </c>
      <c r="AA279" s="28">
        <v>38</v>
      </c>
      <c r="AB279" s="221">
        <f t="shared" si="45"/>
        <v>1.2541610091903597E-2</v>
      </c>
      <c r="AC279" s="29">
        <f t="shared" si="46"/>
        <v>70</v>
      </c>
      <c r="AD279" s="38" t="str">
        <f t="array" ref="AD279">AC279&amp;CHOOSE(AND(AC279&lt;&gt;{11,12,13})*MIN(4,MOD(AC279,10))+1,"th","st","nd","rd","th")</f>
        <v>70th</v>
      </c>
      <c r="AE279" s="37">
        <v>22.8</v>
      </c>
      <c r="AF279" s="113">
        <v>3029.9140000000002</v>
      </c>
      <c r="AG279" s="113">
        <v>3042.2860000000001</v>
      </c>
      <c r="AH279" s="113">
        <v>3050.8319999999999</v>
      </c>
      <c r="AI279" s="38">
        <v>3041.011</v>
      </c>
      <c r="AJ279" s="29">
        <f t="shared" si="47"/>
        <v>65</v>
      </c>
      <c r="AK279" s="38" t="str">
        <f t="array" ref="AK279">AJ279&amp;CHOOSE(AND(AJ279&lt;&gt;{11,12,13})*MIN(4,MOD(AJ279,10))+1,"th","st","nd","rd","th")</f>
        <v>65th</v>
      </c>
      <c r="AL279" s="38">
        <v>400.89800000000002</v>
      </c>
      <c r="AM279" s="38">
        <v>400.89800000000002</v>
      </c>
      <c r="AN279" s="38">
        <v>3441.9090000000001</v>
      </c>
      <c r="AO279" s="29">
        <f t="shared" si="48"/>
        <v>65</v>
      </c>
      <c r="AP279" s="38" t="str">
        <f t="array" ref="AP279">AO279&amp;CHOOSE(AND(AO279&lt;&gt;{11,12,13})*MIN(4,MOD(AO279,10))+1,"th","st","nd","rd","th")</f>
        <v>65th</v>
      </c>
      <c r="AQ279" s="77">
        <v>1.1599999999999999</v>
      </c>
      <c r="AR279" s="36">
        <v>3338.6239999999998</v>
      </c>
      <c r="AS279" s="29">
        <f t="shared" si="49"/>
        <v>64</v>
      </c>
      <c r="AT279" s="38" t="str">
        <f t="array" ref="AT279">AS279&amp;CHOOSE(AND(AS279&lt;&gt;{11,12,13})*MIN(4,MOD(AS279,10))+1,"th","st","nd","rd","th")</f>
        <v>64th</v>
      </c>
      <c r="AU279" s="40">
        <v>1.1334700494486853E-3</v>
      </c>
    </row>
    <row r="280" spans="1:47" x14ac:dyDescent="0.25">
      <c r="A280" s="7">
        <v>113361503</v>
      </c>
      <c r="B280" s="8" t="s">
        <v>224</v>
      </c>
      <c r="C280" s="8" t="s">
        <v>222</v>
      </c>
      <c r="D280" s="27">
        <v>39625</v>
      </c>
      <c r="E280" s="29">
        <f t="shared" si="40"/>
        <v>10</v>
      </c>
      <c r="F280" s="38" t="str">
        <f t="array" ref="F280">E280&amp;CHOOSE(AND(E280&lt;&gt;{11,12,13})*MIN(4,MOD(E280,10))+1,"th","st","nd","rd","th")</f>
        <v>10th</v>
      </c>
      <c r="G280" s="29">
        <v>4154</v>
      </c>
      <c r="H280" s="30">
        <v>1.3854</v>
      </c>
      <c r="I280" s="31">
        <v>-2.3879999999999999</v>
      </c>
      <c r="J280" s="94">
        <v>478</v>
      </c>
      <c r="K280" s="33">
        <v>0</v>
      </c>
      <c r="L280" s="34">
        <v>0.32</v>
      </c>
      <c r="M280" s="29">
        <f t="shared" si="41"/>
        <v>92</v>
      </c>
      <c r="N280" s="38" t="str">
        <f t="array" ref="N280">M280&amp;CHOOSE(AND(M280&lt;&gt;{11,12,13})*MIN(4,MOD(M280,10))+1,"th","st","nd","rd","th")</f>
        <v>92nd</v>
      </c>
      <c r="O280" s="34">
        <v>0.30370000000000003</v>
      </c>
      <c r="P280" s="29">
        <f t="shared" si="42"/>
        <v>97</v>
      </c>
      <c r="Q280" s="38" t="str">
        <f t="array" ref="Q280">P280&amp;CHOOSE(AND(P280&lt;&gt;{11,12,13})*MIN(4,MOD(P280,10))+1,"th","st","nd","rd","th")</f>
        <v>97th</v>
      </c>
      <c r="R280" s="35">
        <v>291.98599999999999</v>
      </c>
      <c r="S280" s="35">
        <v>138.55600000000001</v>
      </c>
      <c r="T280" s="35">
        <v>145.99299999999999</v>
      </c>
      <c r="U280" s="35">
        <v>576.53499999999997</v>
      </c>
      <c r="V280" s="36">
        <v>43.573999999999998</v>
      </c>
      <c r="W280" s="220">
        <f t="shared" si="43"/>
        <v>2.8652797714825293E-2</v>
      </c>
      <c r="X280" s="29">
        <f t="shared" si="44"/>
        <v>60</v>
      </c>
      <c r="Y280" s="38" t="str">
        <f t="array" ref="Y280">X280&amp;CHOOSE(AND(X280&lt;&gt;{11,12,13})*MIN(4,MOD(X280,10))+1,"th","st","nd","rd","th")</f>
        <v>60th</v>
      </c>
      <c r="Z280" s="37">
        <v>8.7149999999999999</v>
      </c>
      <c r="AA280" s="28">
        <v>30</v>
      </c>
      <c r="AB280" s="221">
        <f t="shared" si="45"/>
        <v>1.972699158775322E-2</v>
      </c>
      <c r="AC280" s="29">
        <f t="shared" si="46"/>
        <v>79</v>
      </c>
      <c r="AD280" s="38" t="str">
        <f t="array" ref="AD280">AC280&amp;CHOOSE(AND(AC280&lt;&gt;{11,12,13})*MIN(4,MOD(AC280,10))+1,"th","st","nd","rd","th")</f>
        <v>79th</v>
      </c>
      <c r="AE280" s="37">
        <v>18</v>
      </c>
      <c r="AF280" s="113">
        <v>1520.759</v>
      </c>
      <c r="AG280" s="113">
        <v>1458.1579999999999</v>
      </c>
      <c r="AH280" s="113">
        <v>1482.847</v>
      </c>
      <c r="AI280" s="38">
        <v>1487.2550000000001</v>
      </c>
      <c r="AJ280" s="29">
        <f t="shared" si="47"/>
        <v>31</v>
      </c>
      <c r="AK280" s="38" t="str">
        <f t="array" ref="AK280">AJ280&amp;CHOOSE(AND(AJ280&lt;&gt;{11,12,13})*MIN(4,MOD(AJ280,10))+1,"th","st","nd","rd","th")</f>
        <v>31st</v>
      </c>
      <c r="AL280" s="38">
        <v>603.25</v>
      </c>
      <c r="AM280" s="38">
        <v>603.25</v>
      </c>
      <c r="AN280" s="38">
        <v>2090.5050000000001</v>
      </c>
      <c r="AO280" s="29">
        <f t="shared" si="48"/>
        <v>41</v>
      </c>
      <c r="AP280" s="38" t="str">
        <f t="array" ref="AP280">AO280&amp;CHOOSE(AND(AO280&lt;&gt;{11,12,13})*MIN(4,MOD(AO280,10))+1,"th","st","nd","rd","th")</f>
        <v>41st</v>
      </c>
      <c r="AQ280" s="77">
        <v>1.87</v>
      </c>
      <c r="AR280" s="36">
        <v>5415.8670000000002</v>
      </c>
      <c r="AS280" s="29">
        <f t="shared" si="49"/>
        <v>83</v>
      </c>
      <c r="AT280" s="38" t="str">
        <f t="array" ref="AT280">AS280&amp;CHOOSE(AND(AS280&lt;&gt;{11,12,13})*MIN(4,MOD(AS280,10))+1,"th","st","nd","rd","th")</f>
        <v>83rd</v>
      </c>
      <c r="AU280" s="40">
        <v>1.8386985285846814E-3</v>
      </c>
    </row>
    <row r="281" spans="1:47" x14ac:dyDescent="0.25">
      <c r="A281" s="7">
        <v>113361703</v>
      </c>
      <c r="B281" s="8" t="s">
        <v>229</v>
      </c>
      <c r="C281" s="8" t="s">
        <v>222</v>
      </c>
      <c r="D281" s="27">
        <v>57655</v>
      </c>
      <c r="E281" s="29">
        <f t="shared" si="40"/>
        <v>63</v>
      </c>
      <c r="F281" s="38" t="str">
        <f t="array" ref="F281">E281&amp;CHOOSE(AND(E281&lt;&gt;{11,12,13})*MIN(4,MOD(E281,10))+1,"th","st","nd","rd","th")</f>
        <v>63rd</v>
      </c>
      <c r="G281" s="29">
        <v>11799</v>
      </c>
      <c r="H281" s="30">
        <v>0.95209999999999995</v>
      </c>
      <c r="I281" s="31">
        <v>0.19239999999999999</v>
      </c>
      <c r="J281" s="94">
        <v>328</v>
      </c>
      <c r="K281" s="33">
        <v>0</v>
      </c>
      <c r="L281" s="34">
        <v>0.20369999999999999</v>
      </c>
      <c r="M281" s="29">
        <f t="shared" si="41"/>
        <v>73</v>
      </c>
      <c r="N281" s="38" t="str">
        <f t="array" ref="N281">M281&amp;CHOOSE(AND(M281&lt;&gt;{11,12,13})*MIN(4,MOD(M281,10))+1,"th","st","nd","rd","th")</f>
        <v>73rd</v>
      </c>
      <c r="O281" s="34">
        <v>0.16420000000000001</v>
      </c>
      <c r="P281" s="29">
        <f t="shared" si="42"/>
        <v>46</v>
      </c>
      <c r="Q281" s="38" t="str">
        <f t="array" ref="Q281">P281&amp;CHOOSE(AND(P281&lt;&gt;{11,12,13})*MIN(4,MOD(P281,10))+1,"th","st","nd","rd","th")</f>
        <v>46th</v>
      </c>
      <c r="R281" s="35">
        <v>531.26499999999999</v>
      </c>
      <c r="S281" s="35">
        <v>214.12299999999999</v>
      </c>
      <c r="T281" s="35">
        <v>0</v>
      </c>
      <c r="U281" s="35">
        <v>745.38800000000003</v>
      </c>
      <c r="V281" s="36">
        <v>42.503</v>
      </c>
      <c r="W281" s="220">
        <f t="shared" si="43"/>
        <v>9.7780088547999161E-3</v>
      </c>
      <c r="X281" s="29">
        <f t="shared" si="44"/>
        <v>9</v>
      </c>
      <c r="Y281" s="38" t="str">
        <f t="array" ref="Y281">X281&amp;CHOOSE(AND(X281&lt;&gt;{11,12,13})*MIN(4,MOD(X281,10))+1,"th","st","nd","rd","th")</f>
        <v>9th</v>
      </c>
      <c r="Z281" s="37">
        <v>8.5009999999999994</v>
      </c>
      <c r="AA281" s="28">
        <v>174</v>
      </c>
      <c r="AB281" s="221">
        <f t="shared" si="45"/>
        <v>4.0029492994263588E-2</v>
      </c>
      <c r="AC281" s="29">
        <f t="shared" si="46"/>
        <v>91</v>
      </c>
      <c r="AD281" s="38" t="str">
        <f t="array" ref="AD281">AC281&amp;CHOOSE(AND(AC281&lt;&gt;{11,12,13})*MIN(4,MOD(AC281,10))+1,"th","st","nd","rd","th")</f>
        <v>91st</v>
      </c>
      <c r="AE281" s="37">
        <v>104.4</v>
      </c>
      <c r="AF281" s="113">
        <v>4346.7950000000001</v>
      </c>
      <c r="AG281" s="113">
        <v>4442.7969999999996</v>
      </c>
      <c r="AH281" s="113">
        <v>4492.8580000000002</v>
      </c>
      <c r="AI281" s="38">
        <v>4427.4830000000002</v>
      </c>
      <c r="AJ281" s="29">
        <f t="shared" si="47"/>
        <v>81</v>
      </c>
      <c r="AK281" s="38" t="str">
        <f t="array" ref="AK281">AJ281&amp;CHOOSE(AND(AJ281&lt;&gt;{11,12,13})*MIN(4,MOD(AJ281,10))+1,"th","st","nd","rd","th")</f>
        <v>81st</v>
      </c>
      <c r="AL281" s="38">
        <v>858.28899999999999</v>
      </c>
      <c r="AM281" s="38">
        <v>858.28899999999999</v>
      </c>
      <c r="AN281" s="38">
        <v>5285.7719999999999</v>
      </c>
      <c r="AO281" s="29">
        <f t="shared" si="48"/>
        <v>83</v>
      </c>
      <c r="AP281" s="38" t="str">
        <f t="array" ref="AP281">AO281&amp;CHOOSE(AND(AO281&lt;&gt;{11,12,13})*MIN(4,MOD(AO281,10))+1,"th","st","nd","rd","th")</f>
        <v>83rd</v>
      </c>
      <c r="AQ281" s="77">
        <v>1.4</v>
      </c>
      <c r="AR281" s="36">
        <v>7045.6170000000002</v>
      </c>
      <c r="AS281" s="29">
        <f t="shared" si="49"/>
        <v>90</v>
      </c>
      <c r="AT281" s="38" t="str">
        <f t="array" ref="AT281">AS281&amp;CHOOSE(AND(AS281&lt;&gt;{11,12,13})*MIN(4,MOD(AS281,10))+1,"th","st","nd","rd","th")</f>
        <v>90th</v>
      </c>
      <c r="AU281" s="40">
        <v>2.3920021689733551E-3</v>
      </c>
    </row>
    <row r="282" spans="1:47" x14ac:dyDescent="0.25">
      <c r="A282" s="7">
        <v>113362203</v>
      </c>
      <c r="B282" s="8" t="s">
        <v>258</v>
      </c>
      <c r="C282" s="8" t="s">
        <v>222</v>
      </c>
      <c r="D282" s="27">
        <v>65688</v>
      </c>
      <c r="E282" s="29">
        <f t="shared" si="40"/>
        <v>78</v>
      </c>
      <c r="F282" s="38" t="str">
        <f t="array" ref="F282">E282&amp;CHOOSE(AND(E282&lt;&gt;{11,12,13})*MIN(4,MOD(E282,10))+1,"th","st","nd","rd","th")</f>
        <v>78th</v>
      </c>
      <c r="G282" s="29">
        <v>8419</v>
      </c>
      <c r="H282" s="30">
        <v>0.8357</v>
      </c>
      <c r="I282" s="31">
        <v>0.28510000000000002</v>
      </c>
      <c r="J282" s="94">
        <v>315</v>
      </c>
      <c r="K282" s="33">
        <v>0</v>
      </c>
      <c r="L282" s="34">
        <v>0.19009999999999999</v>
      </c>
      <c r="M282" s="29">
        <f t="shared" si="41"/>
        <v>68</v>
      </c>
      <c r="N282" s="38" t="str">
        <f t="array" ref="N282">M282&amp;CHOOSE(AND(M282&lt;&gt;{11,12,13})*MIN(4,MOD(M282,10))+1,"th","st","nd","rd","th")</f>
        <v>68th</v>
      </c>
      <c r="O282" s="34">
        <v>0.12640000000000001</v>
      </c>
      <c r="P282" s="29">
        <f t="shared" si="42"/>
        <v>28</v>
      </c>
      <c r="Q282" s="38" t="str">
        <f t="array" ref="Q282">P282&amp;CHOOSE(AND(P282&lt;&gt;{11,12,13})*MIN(4,MOD(P282,10))+1,"th","st","nd","rd","th")</f>
        <v>28th</v>
      </c>
      <c r="R282" s="35">
        <v>347.94299999999998</v>
      </c>
      <c r="S282" s="35">
        <v>115.676</v>
      </c>
      <c r="T282" s="35">
        <v>0</v>
      </c>
      <c r="U282" s="35">
        <v>463.61900000000003</v>
      </c>
      <c r="V282" s="36">
        <v>84.291999999999987</v>
      </c>
      <c r="W282" s="220">
        <f t="shared" si="43"/>
        <v>2.7631928757274552E-2</v>
      </c>
      <c r="X282" s="29">
        <f t="shared" si="44"/>
        <v>56</v>
      </c>
      <c r="Y282" s="38" t="str">
        <f t="array" ref="Y282">X282&amp;CHOOSE(AND(X282&lt;&gt;{11,12,13})*MIN(4,MOD(X282,10))+1,"th","st","nd","rd","th")</f>
        <v>56th</v>
      </c>
      <c r="Z282" s="37">
        <v>16.858000000000001</v>
      </c>
      <c r="AA282" s="28">
        <v>56</v>
      </c>
      <c r="AB282" s="221">
        <f t="shared" si="45"/>
        <v>1.8357471769650444E-2</v>
      </c>
      <c r="AC282" s="29">
        <f t="shared" si="46"/>
        <v>77</v>
      </c>
      <c r="AD282" s="38" t="str">
        <f t="array" ref="AD282">AC282&amp;CHOOSE(AND(AC282&lt;&gt;{11,12,13})*MIN(4,MOD(AC282,10))+1,"th","st","nd","rd","th")</f>
        <v>77th</v>
      </c>
      <c r="AE282" s="37">
        <v>33.6</v>
      </c>
      <c r="AF282" s="113">
        <v>3050.529</v>
      </c>
      <c r="AG282" s="113">
        <v>3054.348</v>
      </c>
      <c r="AH282" s="113">
        <v>2969.9630000000002</v>
      </c>
      <c r="AI282" s="38">
        <v>3024.9470000000001</v>
      </c>
      <c r="AJ282" s="29">
        <f t="shared" si="47"/>
        <v>65</v>
      </c>
      <c r="AK282" s="38" t="str">
        <f t="array" ref="AK282">AJ282&amp;CHOOSE(AND(AJ282&lt;&gt;{11,12,13})*MIN(4,MOD(AJ282,10))+1,"th","st","nd","rd","th")</f>
        <v>65th</v>
      </c>
      <c r="AL282" s="38">
        <v>514.077</v>
      </c>
      <c r="AM282" s="38">
        <v>514.077</v>
      </c>
      <c r="AN282" s="38">
        <v>3539.0239999999999</v>
      </c>
      <c r="AO282" s="29">
        <f t="shared" si="48"/>
        <v>67</v>
      </c>
      <c r="AP282" s="38" t="str">
        <f t="array" ref="AP282">AO282&amp;CHOOSE(AND(AO282&lt;&gt;{11,12,13})*MIN(4,MOD(AO282,10))+1,"th","st","nd","rd","th")</f>
        <v>67th</v>
      </c>
      <c r="AQ282" s="77">
        <v>1.1000000000000001</v>
      </c>
      <c r="AR282" s="36">
        <v>3253.319</v>
      </c>
      <c r="AS282" s="29">
        <f t="shared" si="49"/>
        <v>63</v>
      </c>
      <c r="AT282" s="38" t="str">
        <f t="array" ref="AT282">AS282&amp;CHOOSE(AND(AS282&lt;&gt;{11,12,13})*MIN(4,MOD(AS282,10))+1,"th","st","nd","rd","th")</f>
        <v>63rd</v>
      </c>
      <c r="AU282" s="40">
        <v>1.1045088179448622E-3</v>
      </c>
    </row>
    <row r="283" spans="1:47" x14ac:dyDescent="0.25">
      <c r="A283" s="7">
        <v>113362303</v>
      </c>
      <c r="B283" s="8" t="s">
        <v>271</v>
      </c>
      <c r="C283" s="8" t="s">
        <v>222</v>
      </c>
      <c r="D283" s="27">
        <v>59871</v>
      </c>
      <c r="E283" s="29">
        <f t="shared" si="40"/>
        <v>67</v>
      </c>
      <c r="F283" s="38" t="str">
        <f t="array" ref="F283">E283&amp;CHOOSE(AND(E283&lt;&gt;{11,12,13})*MIN(4,MOD(E283,10))+1,"th","st","nd","rd","th")</f>
        <v>67th</v>
      </c>
      <c r="G283" s="29">
        <v>10967</v>
      </c>
      <c r="H283" s="30">
        <v>0.91690000000000005</v>
      </c>
      <c r="I283" s="31">
        <v>0.56330000000000002</v>
      </c>
      <c r="J283" s="94">
        <v>243</v>
      </c>
      <c r="K283" s="33">
        <v>0</v>
      </c>
      <c r="L283" s="34">
        <v>0.1241</v>
      </c>
      <c r="M283" s="29">
        <f t="shared" si="41"/>
        <v>40</v>
      </c>
      <c r="N283" s="38" t="str">
        <f t="array" ref="N283">M283&amp;CHOOSE(AND(M283&lt;&gt;{11,12,13})*MIN(4,MOD(M283,10))+1,"th","st","nd","rd","th")</f>
        <v>40th</v>
      </c>
      <c r="O283" s="34">
        <v>0.13589999999999999</v>
      </c>
      <c r="P283" s="29">
        <f t="shared" si="42"/>
        <v>33</v>
      </c>
      <c r="Q283" s="38" t="str">
        <f t="array" ref="Q283">P283&amp;CHOOSE(AND(P283&lt;&gt;{11,12,13})*MIN(4,MOD(P283,10))+1,"th","st","nd","rd","th")</f>
        <v>33rd</v>
      </c>
      <c r="R283" s="35">
        <v>224.93199999999999</v>
      </c>
      <c r="S283" s="35">
        <v>123.16</v>
      </c>
      <c r="T283" s="35">
        <v>0</v>
      </c>
      <c r="U283" s="35">
        <v>348.09199999999998</v>
      </c>
      <c r="V283" s="36">
        <v>54.277000000000001</v>
      </c>
      <c r="W283" s="220">
        <f t="shared" si="43"/>
        <v>1.7967459489878677E-2</v>
      </c>
      <c r="X283" s="29">
        <f t="shared" si="44"/>
        <v>30</v>
      </c>
      <c r="Y283" s="38" t="str">
        <f t="array" ref="Y283">X283&amp;CHOOSE(AND(X283&lt;&gt;{11,12,13})*MIN(4,MOD(X283,10))+1,"th","st","nd","rd","th")</f>
        <v>30th</v>
      </c>
      <c r="Z283" s="37">
        <v>10.855</v>
      </c>
      <c r="AA283" s="28">
        <v>43</v>
      </c>
      <c r="AB283" s="221">
        <f t="shared" si="45"/>
        <v>1.4234404223976696E-2</v>
      </c>
      <c r="AC283" s="29">
        <f t="shared" si="46"/>
        <v>72</v>
      </c>
      <c r="AD283" s="38" t="str">
        <f t="array" ref="AD283">AC283&amp;CHOOSE(AND(AC283&lt;&gt;{11,12,13})*MIN(4,MOD(AC283,10))+1,"th","st","nd","rd","th")</f>
        <v>72nd</v>
      </c>
      <c r="AE283" s="37">
        <v>25.8</v>
      </c>
      <c r="AF283" s="113">
        <v>3020.85</v>
      </c>
      <c r="AG283" s="113">
        <v>3060.335</v>
      </c>
      <c r="AH283" s="113">
        <v>3118.4029999999998</v>
      </c>
      <c r="AI283" s="38">
        <v>3066.529</v>
      </c>
      <c r="AJ283" s="29">
        <f t="shared" si="47"/>
        <v>66</v>
      </c>
      <c r="AK283" s="38" t="str">
        <f t="array" ref="AK283">AJ283&amp;CHOOSE(AND(AJ283&lt;&gt;{11,12,13})*MIN(4,MOD(AJ283,10))+1,"th","st","nd","rd","th")</f>
        <v>66th</v>
      </c>
      <c r="AL283" s="38">
        <v>384.74700000000001</v>
      </c>
      <c r="AM283" s="38">
        <v>384.74700000000001</v>
      </c>
      <c r="AN283" s="38">
        <v>3451.2759999999998</v>
      </c>
      <c r="AO283" s="29">
        <f t="shared" si="48"/>
        <v>65</v>
      </c>
      <c r="AP283" s="38" t="str">
        <f t="array" ref="AP283">AO283&amp;CHOOSE(AND(AO283&lt;&gt;{11,12,13})*MIN(4,MOD(AO283,10))+1,"th","st","nd","rd","th")</f>
        <v>65th</v>
      </c>
      <c r="AQ283" s="77">
        <v>1.02</v>
      </c>
      <c r="AR283" s="36">
        <v>3227.7640000000001</v>
      </c>
      <c r="AS283" s="29">
        <f t="shared" si="49"/>
        <v>63</v>
      </c>
      <c r="AT283" s="38" t="str">
        <f t="array" ref="AT283">AS283&amp;CHOOSE(AND(AS283&lt;&gt;{11,12,13})*MIN(4,MOD(AS283,10))+1,"th","st","nd","rd","th")</f>
        <v>63rd</v>
      </c>
      <c r="AU283" s="40">
        <v>1.0958328403224463E-3</v>
      </c>
    </row>
    <row r="284" spans="1:47" x14ac:dyDescent="0.25">
      <c r="A284" s="7">
        <v>113362403</v>
      </c>
      <c r="B284" s="8" t="s">
        <v>276</v>
      </c>
      <c r="C284" s="8" t="s">
        <v>222</v>
      </c>
      <c r="D284" s="27">
        <v>61241</v>
      </c>
      <c r="E284" s="29">
        <f t="shared" si="40"/>
        <v>70</v>
      </c>
      <c r="F284" s="38" t="str">
        <f t="array" ref="F284">E284&amp;CHOOSE(AND(E284&lt;&gt;{11,12,13})*MIN(4,MOD(E284,10))+1,"th","st","nd","rd","th")</f>
        <v>70th</v>
      </c>
      <c r="G284" s="29">
        <v>11171</v>
      </c>
      <c r="H284" s="30">
        <v>0.89639999999999997</v>
      </c>
      <c r="I284" s="31">
        <v>0.30070000000000002</v>
      </c>
      <c r="J284" s="94">
        <v>312</v>
      </c>
      <c r="K284" s="33">
        <v>0</v>
      </c>
      <c r="L284" s="34">
        <v>7.4499999999999997E-2</v>
      </c>
      <c r="M284" s="29">
        <f t="shared" si="41"/>
        <v>21</v>
      </c>
      <c r="N284" s="38" t="str">
        <f t="array" ref="N284">M284&amp;CHOOSE(AND(M284&lt;&gt;{11,12,13})*MIN(4,MOD(M284,10))+1,"th","st","nd","rd","th")</f>
        <v>21st</v>
      </c>
      <c r="O284" s="34">
        <v>0.13300000000000001</v>
      </c>
      <c r="P284" s="29">
        <f t="shared" si="42"/>
        <v>31</v>
      </c>
      <c r="Q284" s="38" t="str">
        <f t="array" ref="Q284">P284&amp;CHOOSE(AND(P284&lt;&gt;{11,12,13})*MIN(4,MOD(P284,10))+1,"th","st","nd","rd","th")</f>
        <v>31st</v>
      </c>
      <c r="R284" s="35">
        <v>171.018</v>
      </c>
      <c r="S284" s="35">
        <v>152.654</v>
      </c>
      <c r="T284" s="35">
        <v>0</v>
      </c>
      <c r="U284" s="35">
        <v>323.67200000000003</v>
      </c>
      <c r="V284" s="36">
        <v>97.468999999999994</v>
      </c>
      <c r="W284" s="220">
        <f t="shared" si="43"/>
        <v>2.5476030539139709E-2</v>
      </c>
      <c r="X284" s="29">
        <f t="shared" si="44"/>
        <v>49</v>
      </c>
      <c r="Y284" s="38" t="str">
        <f t="array" ref="Y284">X284&amp;CHOOSE(AND(X284&lt;&gt;{11,12,13})*MIN(4,MOD(X284,10))+1,"th","st","nd","rd","th")</f>
        <v>49th</v>
      </c>
      <c r="Z284" s="37">
        <v>19.494</v>
      </c>
      <c r="AA284" s="28">
        <v>71</v>
      </c>
      <c r="AB284" s="221">
        <f t="shared" si="45"/>
        <v>1.855767647435512E-2</v>
      </c>
      <c r="AC284" s="29">
        <f t="shared" si="46"/>
        <v>78</v>
      </c>
      <c r="AD284" s="38" t="str">
        <f t="array" ref="AD284">AC284&amp;CHOOSE(AND(AC284&lt;&gt;{11,12,13})*MIN(4,MOD(AC284,10))+1,"th","st","nd","rd","th")</f>
        <v>78th</v>
      </c>
      <c r="AE284" s="37">
        <v>42.6</v>
      </c>
      <c r="AF284" s="113">
        <v>3825.91</v>
      </c>
      <c r="AG284" s="113">
        <v>3854.297</v>
      </c>
      <c r="AH284" s="113">
        <v>3833.76</v>
      </c>
      <c r="AI284" s="38">
        <v>3837.989</v>
      </c>
      <c r="AJ284" s="29">
        <f t="shared" si="47"/>
        <v>75</v>
      </c>
      <c r="AK284" s="38" t="str">
        <f t="array" ref="AK284">AJ284&amp;CHOOSE(AND(AJ284&lt;&gt;{11,12,13})*MIN(4,MOD(AJ284,10))+1,"th","st","nd","rd","th")</f>
        <v>75th</v>
      </c>
      <c r="AL284" s="38">
        <v>385.76600000000002</v>
      </c>
      <c r="AM284" s="38">
        <v>385.76600000000002</v>
      </c>
      <c r="AN284" s="38">
        <v>4223.7550000000001</v>
      </c>
      <c r="AO284" s="29">
        <f t="shared" si="48"/>
        <v>74</v>
      </c>
      <c r="AP284" s="38" t="str">
        <f t="array" ref="AP284">AO284&amp;CHOOSE(AND(AO284&lt;&gt;{11,12,13})*MIN(4,MOD(AO284,10))+1,"th","st","nd","rd","th")</f>
        <v>74th</v>
      </c>
      <c r="AQ284" s="77">
        <v>1.02</v>
      </c>
      <c r="AR284" s="36">
        <v>3861.8969999999999</v>
      </c>
      <c r="AS284" s="29">
        <f t="shared" si="49"/>
        <v>72</v>
      </c>
      <c r="AT284" s="38" t="str">
        <f t="array" ref="AT284">AS284&amp;CHOOSE(AND(AS284&lt;&gt;{11,12,13})*MIN(4,MOD(AS284,10))+1,"th","st","nd","rd","th")</f>
        <v>72nd</v>
      </c>
      <c r="AU284" s="40">
        <v>1.3111223616543012E-3</v>
      </c>
    </row>
    <row r="285" spans="1:47" x14ac:dyDescent="0.25">
      <c r="A285" s="7">
        <v>113362603</v>
      </c>
      <c r="B285" s="8" t="s">
        <v>280</v>
      </c>
      <c r="C285" s="8" t="s">
        <v>222</v>
      </c>
      <c r="D285" s="27">
        <v>56083</v>
      </c>
      <c r="E285" s="29">
        <f t="shared" si="40"/>
        <v>58</v>
      </c>
      <c r="F285" s="38" t="str">
        <f t="array" ref="F285">E285&amp;CHOOSE(AND(E285&lt;&gt;{11,12,13})*MIN(4,MOD(E285,10))+1,"th","st","nd","rd","th")</f>
        <v>58th</v>
      </c>
      <c r="G285" s="29">
        <v>13236</v>
      </c>
      <c r="H285" s="30">
        <v>0.9788</v>
      </c>
      <c r="I285" s="31">
        <v>0.14849999999999999</v>
      </c>
      <c r="J285" s="94">
        <v>336</v>
      </c>
      <c r="K285" s="33">
        <v>0</v>
      </c>
      <c r="L285" s="34">
        <v>0.1404</v>
      </c>
      <c r="M285" s="29">
        <f t="shared" si="41"/>
        <v>48</v>
      </c>
      <c r="N285" s="38" t="str">
        <f t="array" ref="N285">M285&amp;CHOOSE(AND(M285&lt;&gt;{11,12,13})*MIN(4,MOD(M285,10))+1,"th","st","nd","rd","th")</f>
        <v>48th</v>
      </c>
      <c r="O285" s="34">
        <v>0.22720000000000001</v>
      </c>
      <c r="P285" s="29">
        <f t="shared" si="42"/>
        <v>76</v>
      </c>
      <c r="Q285" s="38" t="str">
        <f t="array" ref="Q285">P285&amp;CHOOSE(AND(P285&lt;&gt;{11,12,13})*MIN(4,MOD(P285,10))+1,"th","st","nd","rd","th")</f>
        <v>76th</v>
      </c>
      <c r="R285" s="35">
        <v>343.43200000000002</v>
      </c>
      <c r="S285" s="35">
        <v>277.87700000000001</v>
      </c>
      <c r="T285" s="35">
        <v>0</v>
      </c>
      <c r="U285" s="35">
        <v>621.30899999999997</v>
      </c>
      <c r="V285" s="36">
        <v>50.030999999999992</v>
      </c>
      <c r="W285" s="220">
        <f t="shared" si="43"/>
        <v>1.2272025859288323E-2</v>
      </c>
      <c r="X285" s="29">
        <f t="shared" si="44"/>
        <v>15</v>
      </c>
      <c r="Y285" s="38" t="str">
        <f t="array" ref="Y285">X285&amp;CHOOSE(AND(X285&lt;&gt;{11,12,13})*MIN(4,MOD(X285,10))+1,"th","st","nd","rd","th")</f>
        <v>15th</v>
      </c>
      <c r="Z285" s="37">
        <v>10.006</v>
      </c>
      <c r="AA285" s="28">
        <v>107</v>
      </c>
      <c r="AB285" s="221">
        <f t="shared" si="45"/>
        <v>2.6245862903876611E-2</v>
      </c>
      <c r="AC285" s="29">
        <f t="shared" si="46"/>
        <v>85</v>
      </c>
      <c r="AD285" s="38" t="str">
        <f t="array" ref="AD285">AC285&amp;CHOOSE(AND(AC285&lt;&gt;{11,12,13})*MIN(4,MOD(AC285,10))+1,"th","st","nd","rd","th")</f>
        <v>85th</v>
      </c>
      <c r="AE285" s="37">
        <v>64.2</v>
      </c>
      <c r="AF285" s="113">
        <v>4076.8330000000001</v>
      </c>
      <c r="AG285" s="113">
        <v>4079.01</v>
      </c>
      <c r="AH285" s="113">
        <v>4081.873</v>
      </c>
      <c r="AI285" s="38">
        <v>4079.239</v>
      </c>
      <c r="AJ285" s="29">
        <f t="shared" si="47"/>
        <v>78</v>
      </c>
      <c r="AK285" s="38" t="str">
        <f t="array" ref="AK285">AJ285&amp;CHOOSE(AND(AJ285&lt;&gt;{11,12,13})*MIN(4,MOD(AJ285,10))+1,"th","st","nd","rd","th")</f>
        <v>78th</v>
      </c>
      <c r="AL285" s="38">
        <v>695.51499999999999</v>
      </c>
      <c r="AM285" s="38">
        <v>695.51499999999999</v>
      </c>
      <c r="AN285" s="38">
        <v>4774.7539999999999</v>
      </c>
      <c r="AO285" s="29">
        <f t="shared" si="48"/>
        <v>80</v>
      </c>
      <c r="AP285" s="38" t="str">
        <f t="array" ref="AP285">AO285&amp;CHOOSE(AND(AO285&lt;&gt;{11,12,13})*MIN(4,MOD(AO285,10))+1,"th","st","nd","rd","th")</f>
        <v>80th</v>
      </c>
      <c r="AQ285" s="77">
        <v>1.1599999999999999</v>
      </c>
      <c r="AR285" s="36">
        <v>5421.2939999999999</v>
      </c>
      <c r="AS285" s="29">
        <f t="shared" si="49"/>
        <v>83</v>
      </c>
      <c r="AT285" s="38" t="str">
        <f t="array" ref="AT285">AS285&amp;CHOOSE(AND(AS285&lt;&gt;{11,12,13})*MIN(4,MOD(AS285,10))+1,"th","st","nd","rd","th")</f>
        <v>83rd</v>
      </c>
      <c r="AU285" s="40">
        <v>1.84054100679078E-3</v>
      </c>
    </row>
    <row r="286" spans="1:47" x14ac:dyDescent="0.25">
      <c r="A286" s="7">
        <v>113363103</v>
      </c>
      <c r="B286" s="8" t="s">
        <v>332</v>
      </c>
      <c r="C286" s="8" t="s">
        <v>222</v>
      </c>
      <c r="D286" s="27">
        <v>69557</v>
      </c>
      <c r="E286" s="29">
        <f t="shared" si="40"/>
        <v>83</v>
      </c>
      <c r="F286" s="38" t="str">
        <f t="array" ref="F286">E286&amp;CHOOSE(AND(E286&lt;&gt;{11,12,13})*MIN(4,MOD(E286,10))+1,"th","st","nd","rd","th")</f>
        <v>83rd</v>
      </c>
      <c r="G286" s="29">
        <v>19006</v>
      </c>
      <c r="H286" s="30">
        <v>0.78920000000000001</v>
      </c>
      <c r="I286" s="31">
        <v>-0.40239999999999998</v>
      </c>
      <c r="J286" s="94">
        <v>394</v>
      </c>
      <c r="K286" s="33">
        <v>0</v>
      </c>
      <c r="L286" s="34">
        <v>0.10059999999999999</v>
      </c>
      <c r="M286" s="29">
        <f t="shared" si="41"/>
        <v>30</v>
      </c>
      <c r="N286" s="38" t="str">
        <f t="array" ref="N286">M286&amp;CHOOSE(AND(M286&lt;&gt;{11,12,13})*MIN(4,MOD(M286,10))+1,"th","st","nd","rd","th")</f>
        <v>30th</v>
      </c>
      <c r="O286" s="34">
        <v>0.10580000000000001</v>
      </c>
      <c r="P286" s="29">
        <f t="shared" si="42"/>
        <v>17</v>
      </c>
      <c r="Q286" s="38" t="str">
        <f t="array" ref="Q286">P286&amp;CHOOSE(AND(P286&lt;&gt;{11,12,13})*MIN(4,MOD(P286,10))+1,"th","st","nd","rd","th")</f>
        <v>17th</v>
      </c>
      <c r="R286" s="35">
        <v>411.46</v>
      </c>
      <c r="S286" s="35">
        <v>216.364</v>
      </c>
      <c r="T286" s="35">
        <v>0</v>
      </c>
      <c r="U286" s="35">
        <v>627.82399999999996</v>
      </c>
      <c r="V286" s="36">
        <v>95.352000000000018</v>
      </c>
      <c r="W286" s="220">
        <f t="shared" si="43"/>
        <v>1.3987852314849319E-2</v>
      </c>
      <c r="X286" s="29">
        <f t="shared" si="44"/>
        <v>18</v>
      </c>
      <c r="Y286" s="38" t="str">
        <f t="array" ref="Y286">X286&amp;CHOOSE(AND(X286&lt;&gt;{11,12,13})*MIN(4,MOD(X286,10))+1,"th","st","nd","rd","th")</f>
        <v>18th</v>
      </c>
      <c r="Z286" s="37">
        <v>19.07</v>
      </c>
      <c r="AA286" s="28">
        <v>271</v>
      </c>
      <c r="AB286" s="221">
        <f t="shared" si="45"/>
        <v>3.9754886917150817E-2</v>
      </c>
      <c r="AC286" s="29">
        <f t="shared" si="46"/>
        <v>91</v>
      </c>
      <c r="AD286" s="38" t="str">
        <f t="array" ref="AD286">AC286&amp;CHOOSE(AND(AC286&lt;&gt;{11,12,13})*MIN(4,MOD(AC286,10))+1,"th","st","nd","rd","th")</f>
        <v>91st</v>
      </c>
      <c r="AE286" s="37">
        <v>162.6</v>
      </c>
      <c r="AF286" s="113">
        <v>6816.7719999999999</v>
      </c>
      <c r="AG286" s="113">
        <v>6755.4650000000001</v>
      </c>
      <c r="AH286" s="113">
        <v>6689.94</v>
      </c>
      <c r="AI286" s="38">
        <v>6754.0590000000002</v>
      </c>
      <c r="AJ286" s="29">
        <f t="shared" si="47"/>
        <v>91</v>
      </c>
      <c r="AK286" s="38" t="str">
        <f t="array" ref="AK286">AJ286&amp;CHOOSE(AND(AJ286&lt;&gt;{11,12,13})*MIN(4,MOD(AJ286,10))+1,"th","st","nd","rd","th")</f>
        <v>91st</v>
      </c>
      <c r="AL286" s="38">
        <v>809.49400000000003</v>
      </c>
      <c r="AM286" s="38">
        <v>809.49400000000003</v>
      </c>
      <c r="AN286" s="38">
        <v>7563.5529999999999</v>
      </c>
      <c r="AO286" s="29">
        <f t="shared" si="48"/>
        <v>91</v>
      </c>
      <c r="AP286" s="38" t="str">
        <f t="array" ref="AP286">AO286&amp;CHOOSE(AND(AO286&lt;&gt;{11,12,13})*MIN(4,MOD(AO286,10))+1,"th","st","nd","rd","th")</f>
        <v>91st</v>
      </c>
      <c r="AQ286" s="77">
        <v>1.07</v>
      </c>
      <c r="AR286" s="36">
        <v>6386.9970000000003</v>
      </c>
      <c r="AS286" s="29">
        <f t="shared" si="49"/>
        <v>87</v>
      </c>
      <c r="AT286" s="38" t="str">
        <f t="array" ref="AT286">AS286&amp;CHOOSE(AND(AS286&lt;&gt;{11,12,13})*MIN(4,MOD(AS286,10))+1,"th","st","nd","rd","th")</f>
        <v>87th</v>
      </c>
      <c r="AU286" s="40">
        <v>2.1683992583227717E-3</v>
      </c>
    </row>
    <row r="287" spans="1:47" x14ac:dyDescent="0.25">
      <c r="A287" s="7">
        <v>113363603</v>
      </c>
      <c r="B287" s="8" t="s">
        <v>370</v>
      </c>
      <c r="C287" s="8" t="s">
        <v>222</v>
      </c>
      <c r="D287" s="27">
        <v>68029</v>
      </c>
      <c r="E287" s="29">
        <f t="shared" si="40"/>
        <v>81</v>
      </c>
      <c r="F287" s="38" t="str">
        <f t="array" ref="F287">E287&amp;CHOOSE(AND(E287&lt;&gt;{11,12,13})*MIN(4,MOD(E287,10))+1,"th","st","nd","rd","th")</f>
        <v>81st</v>
      </c>
      <c r="G287" s="29">
        <v>8870</v>
      </c>
      <c r="H287" s="30">
        <v>0.80689999999999995</v>
      </c>
      <c r="I287" s="31">
        <v>0.31859999999999999</v>
      </c>
      <c r="J287" s="94">
        <v>308</v>
      </c>
      <c r="K287" s="33">
        <v>0</v>
      </c>
      <c r="L287" s="34">
        <v>5.9900000000000002E-2</v>
      </c>
      <c r="M287" s="29">
        <f t="shared" si="41"/>
        <v>13</v>
      </c>
      <c r="N287" s="38" t="str">
        <f t="array" ref="N287">M287&amp;CHOOSE(AND(M287&lt;&gt;{11,12,13})*MIN(4,MOD(M287,10))+1,"th","st","nd","rd","th")</f>
        <v>13th</v>
      </c>
      <c r="O287" s="34">
        <v>0.19170000000000001</v>
      </c>
      <c r="P287" s="29">
        <f t="shared" si="42"/>
        <v>58</v>
      </c>
      <c r="Q287" s="38" t="str">
        <f t="array" ref="Q287">P287&amp;CHOOSE(AND(P287&lt;&gt;{11,12,13})*MIN(4,MOD(P287,10))+1,"th","st","nd","rd","th")</f>
        <v>58th</v>
      </c>
      <c r="R287" s="35">
        <v>107.492</v>
      </c>
      <c r="S287" s="35">
        <v>172.005</v>
      </c>
      <c r="T287" s="35">
        <v>0</v>
      </c>
      <c r="U287" s="35">
        <v>279.49700000000001</v>
      </c>
      <c r="V287" s="36">
        <v>38.529000000000003</v>
      </c>
      <c r="W287" s="220">
        <f t="shared" si="43"/>
        <v>1.2882196229059621E-2</v>
      </c>
      <c r="X287" s="29">
        <f t="shared" si="44"/>
        <v>16</v>
      </c>
      <c r="Y287" s="38" t="str">
        <f t="array" ref="Y287">X287&amp;CHOOSE(AND(X287&lt;&gt;{11,12,13})*MIN(4,MOD(X287,10))+1,"th","st","nd","rd","th")</f>
        <v>16th</v>
      </c>
      <c r="Z287" s="37">
        <v>7.7060000000000004</v>
      </c>
      <c r="AA287" s="28">
        <v>32</v>
      </c>
      <c r="AB287" s="221">
        <f t="shared" si="45"/>
        <v>1.0699220829243111E-2</v>
      </c>
      <c r="AC287" s="29">
        <f t="shared" si="46"/>
        <v>66</v>
      </c>
      <c r="AD287" s="38" t="str">
        <f t="array" ref="AD287">AC287&amp;CHOOSE(AND(AC287&lt;&gt;{11,12,13})*MIN(4,MOD(AC287,10))+1,"th","st","nd","rd","th")</f>
        <v>66th</v>
      </c>
      <c r="AE287" s="37">
        <v>19.2</v>
      </c>
      <c r="AF287" s="113">
        <v>2990.8719999999998</v>
      </c>
      <c r="AG287" s="113">
        <v>2975.8820000000001</v>
      </c>
      <c r="AH287" s="113">
        <v>3005.27</v>
      </c>
      <c r="AI287" s="38">
        <v>2990.6750000000002</v>
      </c>
      <c r="AJ287" s="29">
        <f t="shared" si="47"/>
        <v>64</v>
      </c>
      <c r="AK287" s="38" t="str">
        <f t="array" ref="AK287">AJ287&amp;CHOOSE(AND(AJ287&lt;&gt;{11,12,13})*MIN(4,MOD(AJ287,10))+1,"th","st","nd","rd","th")</f>
        <v>64th</v>
      </c>
      <c r="AL287" s="38">
        <v>306.40300000000002</v>
      </c>
      <c r="AM287" s="38">
        <v>306.40300000000002</v>
      </c>
      <c r="AN287" s="38">
        <v>3297.078</v>
      </c>
      <c r="AO287" s="29">
        <f t="shared" si="48"/>
        <v>64</v>
      </c>
      <c r="AP287" s="38" t="str">
        <f t="array" ref="AP287">AO287&amp;CHOOSE(AND(AO287&lt;&gt;{11,12,13})*MIN(4,MOD(AO287,10))+1,"th","st","nd","rd","th")</f>
        <v>64th</v>
      </c>
      <c r="AQ287" s="77">
        <v>1.17</v>
      </c>
      <c r="AR287" s="36">
        <v>3112.6819999999998</v>
      </c>
      <c r="AS287" s="29">
        <f t="shared" si="49"/>
        <v>61</v>
      </c>
      <c r="AT287" s="38" t="str">
        <f t="array" ref="AT287">AS287&amp;CHOOSE(AND(AS287&lt;&gt;{11,12,13})*MIN(4,MOD(AS287,10))+1,"th","st","nd","rd","th")</f>
        <v>61st</v>
      </c>
      <c r="AU287" s="40">
        <v>1.0567622530893064E-3</v>
      </c>
    </row>
    <row r="288" spans="1:47" x14ac:dyDescent="0.25">
      <c r="A288" s="7">
        <v>113364002</v>
      </c>
      <c r="B288" s="8" t="s">
        <v>371</v>
      </c>
      <c r="C288" s="8" t="s">
        <v>222</v>
      </c>
      <c r="D288" s="27">
        <v>39917</v>
      </c>
      <c r="E288" s="29">
        <f t="shared" si="40"/>
        <v>11</v>
      </c>
      <c r="F288" s="38" t="str">
        <f t="array" ref="F288">E288&amp;CHOOSE(AND(E288&lt;&gt;{11,12,13})*MIN(4,MOD(E288,10))+1,"th","st","nd","rd","th")</f>
        <v>11th</v>
      </c>
      <c r="G288" s="29">
        <v>27775</v>
      </c>
      <c r="H288" s="30">
        <v>1.3752</v>
      </c>
      <c r="I288" s="31">
        <v>-4.5678999999999998</v>
      </c>
      <c r="J288" s="94">
        <v>491</v>
      </c>
      <c r="K288" s="33">
        <v>0</v>
      </c>
      <c r="L288" s="34">
        <v>0.38869999999999999</v>
      </c>
      <c r="M288" s="29">
        <f t="shared" si="41"/>
        <v>96</v>
      </c>
      <c r="N288" s="38" t="str">
        <f t="array" ref="N288">M288&amp;CHOOSE(AND(M288&lt;&gt;{11,12,13})*MIN(4,MOD(M288,10))+1,"th","st","nd","rd","th")</f>
        <v>96th</v>
      </c>
      <c r="O288" s="34">
        <v>0.29480000000000001</v>
      </c>
      <c r="P288" s="29">
        <f t="shared" si="42"/>
        <v>96</v>
      </c>
      <c r="Q288" s="38" t="str">
        <f t="array" ref="Q288">P288&amp;CHOOSE(AND(P288&lt;&gt;{11,12,13})*MIN(4,MOD(P288,10))+1,"th","st","nd","rd","th")</f>
        <v>96th</v>
      </c>
      <c r="R288" s="35">
        <v>2674.3389999999999</v>
      </c>
      <c r="S288" s="35">
        <v>1014.143</v>
      </c>
      <c r="T288" s="35">
        <v>1337.1690000000001</v>
      </c>
      <c r="U288" s="35">
        <v>5025.6509999999998</v>
      </c>
      <c r="V288" s="36">
        <v>356.73900000000003</v>
      </c>
      <c r="W288" s="220">
        <f t="shared" si="43"/>
        <v>3.1109997967213979E-2</v>
      </c>
      <c r="X288" s="29">
        <f t="shared" si="44"/>
        <v>64</v>
      </c>
      <c r="Y288" s="38" t="str">
        <f t="array" ref="Y288">X288&amp;CHOOSE(AND(X288&lt;&gt;{11,12,13})*MIN(4,MOD(X288,10))+1,"th","st","nd","rd","th")</f>
        <v>64th</v>
      </c>
      <c r="Z288" s="37">
        <v>71.347999999999999</v>
      </c>
      <c r="AA288" s="28">
        <v>1906</v>
      </c>
      <c r="AB288" s="221">
        <f t="shared" si="45"/>
        <v>0.16621579397125025</v>
      </c>
      <c r="AC288" s="29">
        <f t="shared" si="46"/>
        <v>100</v>
      </c>
      <c r="AD288" s="38" t="str">
        <f t="array" ref="AD288">AC288&amp;CHOOSE(AND(AC288&lt;&gt;{11,12,13})*MIN(4,MOD(AC288,10))+1,"th","st","nd","rd","th")</f>
        <v>100th</v>
      </c>
      <c r="AE288" s="37">
        <v>1143.5999999999999</v>
      </c>
      <c r="AF288" s="113">
        <v>11467.021000000001</v>
      </c>
      <c r="AG288" s="113">
        <v>11405.016</v>
      </c>
      <c r="AH288" s="113">
        <v>11467.396000000001</v>
      </c>
      <c r="AI288" s="38">
        <v>11446.477999999999</v>
      </c>
      <c r="AJ288" s="29">
        <f t="shared" si="47"/>
        <v>97</v>
      </c>
      <c r="AK288" s="38" t="str">
        <f t="array" ref="AK288">AJ288&amp;CHOOSE(AND(AJ288&lt;&gt;{11,12,13})*MIN(4,MOD(AJ288,10))+1,"th","st","nd","rd","th")</f>
        <v>97th</v>
      </c>
      <c r="AL288" s="38">
        <v>6240.5990000000002</v>
      </c>
      <c r="AM288" s="38">
        <v>6240.5990000000002</v>
      </c>
      <c r="AN288" s="38">
        <v>17687.077000000001</v>
      </c>
      <c r="AO288" s="29">
        <f t="shared" si="48"/>
        <v>98</v>
      </c>
      <c r="AP288" s="38" t="str">
        <f t="array" ref="AP288">AO288&amp;CHOOSE(AND(AO288&lt;&gt;{11,12,13})*MIN(4,MOD(AO288,10))+1,"th","st","nd","rd","th")</f>
        <v>98th</v>
      </c>
      <c r="AQ288" s="77">
        <v>1.98</v>
      </c>
      <c r="AR288" s="36">
        <v>48160.071000000004</v>
      </c>
      <c r="AS288" s="29">
        <f t="shared" si="49"/>
        <v>99</v>
      </c>
      <c r="AT288" s="38" t="str">
        <f t="array" ref="AT288">AS288&amp;CHOOSE(AND(AS288&lt;&gt;{11,12,13})*MIN(4,MOD(AS288,10))+1,"th","st","nd","rd","th")</f>
        <v>99th</v>
      </c>
      <c r="AU288" s="40">
        <v>1.63504479863028E-2</v>
      </c>
    </row>
    <row r="289" spans="1:47" x14ac:dyDescent="0.25">
      <c r="A289" s="7">
        <v>113364403</v>
      </c>
      <c r="B289" s="8" t="s">
        <v>388</v>
      </c>
      <c r="C289" s="8" t="s">
        <v>222</v>
      </c>
      <c r="D289" s="27">
        <v>63579</v>
      </c>
      <c r="E289" s="29">
        <f t="shared" si="40"/>
        <v>74</v>
      </c>
      <c r="F289" s="38" t="str">
        <f t="array" ref="F289">E289&amp;CHOOSE(AND(E289&lt;&gt;{11,12,13})*MIN(4,MOD(E289,10))+1,"th","st","nd","rd","th")</f>
        <v>74th</v>
      </c>
      <c r="G289" s="29">
        <v>9805</v>
      </c>
      <c r="H289" s="30">
        <v>0.86339999999999995</v>
      </c>
      <c r="I289" s="31">
        <v>0.53420000000000001</v>
      </c>
      <c r="J289" s="94">
        <v>252</v>
      </c>
      <c r="K289" s="33">
        <v>0</v>
      </c>
      <c r="L289" s="34">
        <v>8.2699999999999996E-2</v>
      </c>
      <c r="M289" s="29">
        <f t="shared" si="41"/>
        <v>24</v>
      </c>
      <c r="N289" s="38" t="str">
        <f t="array" ref="N289">M289&amp;CHOOSE(AND(M289&lt;&gt;{11,12,13})*MIN(4,MOD(M289,10))+1,"th","st","nd","rd","th")</f>
        <v>24th</v>
      </c>
      <c r="O289" s="34">
        <v>0.1076</v>
      </c>
      <c r="P289" s="29">
        <f t="shared" si="42"/>
        <v>18</v>
      </c>
      <c r="Q289" s="38" t="str">
        <f t="array" ref="Q289">P289&amp;CHOOSE(AND(P289&lt;&gt;{11,12,13})*MIN(4,MOD(P289,10))+1,"th","st","nd","rd","th")</f>
        <v>18th</v>
      </c>
      <c r="R289" s="35">
        <v>151.654</v>
      </c>
      <c r="S289" s="35">
        <v>98.658000000000001</v>
      </c>
      <c r="T289" s="35">
        <v>0</v>
      </c>
      <c r="U289" s="35">
        <v>250.31200000000001</v>
      </c>
      <c r="V289" s="36">
        <v>55.861999999999995</v>
      </c>
      <c r="W289" s="220">
        <f t="shared" si="43"/>
        <v>1.8277608146822898E-2</v>
      </c>
      <c r="X289" s="29">
        <f t="shared" si="44"/>
        <v>31</v>
      </c>
      <c r="Y289" s="38" t="str">
        <f t="array" ref="Y289">X289&amp;CHOOSE(AND(X289&lt;&gt;{11,12,13})*MIN(4,MOD(X289,10))+1,"th","st","nd","rd","th")</f>
        <v>31st</v>
      </c>
      <c r="Z289" s="37">
        <v>11.172000000000001</v>
      </c>
      <c r="AA289" s="28">
        <v>31</v>
      </c>
      <c r="AB289" s="221">
        <f t="shared" si="45"/>
        <v>1.0142956796239123E-2</v>
      </c>
      <c r="AC289" s="29">
        <f t="shared" si="46"/>
        <v>65</v>
      </c>
      <c r="AD289" s="38" t="str">
        <f t="array" ref="AD289">AC289&amp;CHOOSE(AND(AC289&lt;&gt;{11,12,13})*MIN(4,MOD(AC289,10))+1,"th","st","nd","rd","th")</f>
        <v>65th</v>
      </c>
      <c r="AE289" s="37">
        <v>18.600000000000001</v>
      </c>
      <c r="AF289" s="113">
        <v>3056.308</v>
      </c>
      <c r="AG289" s="113">
        <v>2962.9119999999998</v>
      </c>
      <c r="AH289" s="113">
        <v>2991.52</v>
      </c>
      <c r="AI289" s="38">
        <v>3003.58</v>
      </c>
      <c r="AJ289" s="29">
        <f t="shared" si="47"/>
        <v>65</v>
      </c>
      <c r="AK289" s="38" t="str">
        <f t="array" ref="AK289">AJ289&amp;CHOOSE(AND(AJ289&lt;&gt;{11,12,13})*MIN(4,MOD(AJ289,10))+1,"th","st","nd","rd","th")</f>
        <v>65th</v>
      </c>
      <c r="AL289" s="38">
        <v>280.084</v>
      </c>
      <c r="AM289" s="38">
        <v>280.084</v>
      </c>
      <c r="AN289" s="38">
        <v>3283.6640000000002</v>
      </c>
      <c r="AO289" s="29">
        <f t="shared" si="48"/>
        <v>64</v>
      </c>
      <c r="AP289" s="38" t="str">
        <f t="array" ref="AP289">AO289&amp;CHOOSE(AND(AO289&lt;&gt;{11,12,13})*MIN(4,MOD(AO289,10))+1,"th","st","nd","rd","th")</f>
        <v>64th</v>
      </c>
      <c r="AQ289" s="77">
        <v>1.02</v>
      </c>
      <c r="AR289" s="36">
        <v>2891.8180000000002</v>
      </c>
      <c r="AS289" s="29">
        <f t="shared" si="49"/>
        <v>57</v>
      </c>
      <c r="AT289" s="38" t="str">
        <f t="array" ref="AT289">AS289&amp;CHOOSE(AND(AS289&lt;&gt;{11,12,13})*MIN(4,MOD(AS289,10))+1,"th","st","nd","rd","th")</f>
        <v>57th</v>
      </c>
      <c r="AU289" s="40">
        <v>9.8177844868322967E-4</v>
      </c>
    </row>
    <row r="290" spans="1:47" x14ac:dyDescent="0.25">
      <c r="A290" s="7">
        <v>113364503</v>
      </c>
      <c r="B290" s="8" t="s">
        <v>389</v>
      </c>
      <c r="C290" s="8" t="s">
        <v>222</v>
      </c>
      <c r="D290" s="27">
        <v>71116</v>
      </c>
      <c r="E290" s="29">
        <f t="shared" si="40"/>
        <v>84</v>
      </c>
      <c r="F290" s="38" t="str">
        <f t="array" ref="F290">E290&amp;CHOOSE(AND(E290&lt;&gt;{11,12,13})*MIN(4,MOD(E290,10))+1,"th","st","nd","rd","th")</f>
        <v>84th</v>
      </c>
      <c r="G290" s="29">
        <v>15540</v>
      </c>
      <c r="H290" s="30">
        <v>0.77190000000000003</v>
      </c>
      <c r="I290" s="31">
        <v>-0.80169999999999997</v>
      </c>
      <c r="J290" s="94">
        <v>423</v>
      </c>
      <c r="K290" s="33">
        <v>0</v>
      </c>
      <c r="L290" s="34">
        <v>7.9600000000000004E-2</v>
      </c>
      <c r="M290" s="29">
        <f t="shared" si="41"/>
        <v>23</v>
      </c>
      <c r="N290" s="38" t="str">
        <f t="array" ref="N290">M290&amp;CHOOSE(AND(M290&lt;&gt;{11,12,13})*MIN(4,MOD(M290,10))+1,"th","st","nd","rd","th")</f>
        <v>23rd</v>
      </c>
      <c r="O290" s="34">
        <v>0.11990000000000001</v>
      </c>
      <c r="P290" s="29">
        <f t="shared" si="42"/>
        <v>23</v>
      </c>
      <c r="Q290" s="38" t="str">
        <f t="array" ref="Q290">P290&amp;CHOOSE(AND(P290&lt;&gt;{11,12,13})*MIN(4,MOD(P290,10))+1,"th","st","nd","rd","th")</f>
        <v>23rd</v>
      </c>
      <c r="R290" s="35">
        <v>278.55399999999997</v>
      </c>
      <c r="S290" s="35">
        <v>209.791</v>
      </c>
      <c r="T290" s="35">
        <v>0</v>
      </c>
      <c r="U290" s="35">
        <v>488.34500000000003</v>
      </c>
      <c r="V290" s="36">
        <v>81.646000000000001</v>
      </c>
      <c r="W290" s="220">
        <f t="shared" si="43"/>
        <v>1.3998752138279126E-2</v>
      </c>
      <c r="X290" s="29">
        <f t="shared" si="44"/>
        <v>19</v>
      </c>
      <c r="Y290" s="38" t="str">
        <f t="array" ref="Y290">X290&amp;CHOOSE(AND(X290&lt;&gt;{11,12,13})*MIN(4,MOD(X290,10))+1,"th","st","nd","rd","th")</f>
        <v>19th</v>
      </c>
      <c r="Z290" s="37">
        <v>16.329000000000001</v>
      </c>
      <c r="AA290" s="28">
        <v>161</v>
      </c>
      <c r="AB290" s="221">
        <f t="shared" si="45"/>
        <v>2.7604525564791163E-2</v>
      </c>
      <c r="AC290" s="29">
        <f t="shared" si="46"/>
        <v>86</v>
      </c>
      <c r="AD290" s="38" t="str">
        <f t="array" ref="AD290">AC290&amp;CHOOSE(AND(AC290&lt;&gt;{11,12,13})*MIN(4,MOD(AC290,10))+1,"th","st","nd","rd","th")</f>
        <v>86th</v>
      </c>
      <c r="AE290" s="37">
        <v>96.6</v>
      </c>
      <c r="AF290" s="113">
        <v>5832.3770000000004</v>
      </c>
      <c r="AG290" s="113">
        <v>5832.5950000000003</v>
      </c>
      <c r="AH290" s="113">
        <v>5871.6049999999996</v>
      </c>
      <c r="AI290" s="38">
        <v>5845.5259999999998</v>
      </c>
      <c r="AJ290" s="29">
        <f t="shared" si="47"/>
        <v>89</v>
      </c>
      <c r="AK290" s="38" t="str">
        <f t="array" ref="AK290">AJ290&amp;CHOOSE(AND(AJ290&lt;&gt;{11,12,13})*MIN(4,MOD(AJ290,10))+1,"th","st","nd","rd","th")</f>
        <v>89th</v>
      </c>
      <c r="AL290" s="38">
        <v>601.274</v>
      </c>
      <c r="AM290" s="38">
        <v>601.274</v>
      </c>
      <c r="AN290" s="38">
        <v>6446.8</v>
      </c>
      <c r="AO290" s="29">
        <f t="shared" si="48"/>
        <v>88</v>
      </c>
      <c r="AP290" s="38" t="str">
        <f t="array" ref="AP290">AO290&amp;CHOOSE(AND(AO290&lt;&gt;{11,12,13})*MIN(4,MOD(AO290,10))+1,"th","st","nd","rd","th")</f>
        <v>88th</v>
      </c>
      <c r="AQ290" s="77">
        <v>1.23</v>
      </c>
      <c r="AR290" s="36">
        <v>6120.83</v>
      </c>
      <c r="AS290" s="29">
        <f t="shared" si="49"/>
        <v>86</v>
      </c>
      <c r="AT290" s="38" t="str">
        <f t="array" ref="AT290">AS290&amp;CHOOSE(AND(AS290&lt;&gt;{11,12,13})*MIN(4,MOD(AS290,10))+1,"th","st","nd","rd","th")</f>
        <v>86th</v>
      </c>
      <c r="AU290" s="40">
        <v>2.0780349876976254E-3</v>
      </c>
    </row>
    <row r="291" spans="1:47" x14ac:dyDescent="0.25">
      <c r="A291" s="7">
        <v>113365203</v>
      </c>
      <c r="B291" s="8" t="s">
        <v>478</v>
      </c>
      <c r="C291" s="8" t="s">
        <v>222</v>
      </c>
      <c r="D291" s="27">
        <v>60561</v>
      </c>
      <c r="E291" s="29">
        <f t="shared" si="40"/>
        <v>68</v>
      </c>
      <c r="F291" s="38" t="str">
        <f t="array" ref="F291">E291&amp;CHOOSE(AND(E291&lt;&gt;{11,12,13})*MIN(4,MOD(E291,10))+1,"th","st","nd","rd","th")</f>
        <v>68th</v>
      </c>
      <c r="G291" s="29">
        <v>16083</v>
      </c>
      <c r="H291" s="30">
        <v>0.90639999999999998</v>
      </c>
      <c r="I291" s="31">
        <v>0.30549999999999999</v>
      </c>
      <c r="J291" s="94">
        <v>311</v>
      </c>
      <c r="K291" s="33">
        <v>0</v>
      </c>
      <c r="L291" s="34">
        <v>5.7200000000000001E-2</v>
      </c>
      <c r="M291" s="29">
        <f t="shared" si="41"/>
        <v>12</v>
      </c>
      <c r="N291" s="38" t="str">
        <f t="array" ref="N291">M291&amp;CHOOSE(AND(M291&lt;&gt;{11,12,13})*MIN(4,MOD(M291,10))+1,"th","st","nd","rd","th")</f>
        <v>12th</v>
      </c>
      <c r="O291" s="34">
        <v>0.19980000000000001</v>
      </c>
      <c r="P291" s="29">
        <f t="shared" si="42"/>
        <v>62</v>
      </c>
      <c r="Q291" s="38" t="str">
        <f t="array" ref="Q291">P291&amp;CHOOSE(AND(P291&lt;&gt;{11,12,13})*MIN(4,MOD(P291,10))+1,"th","st","nd","rd","th")</f>
        <v>62nd</v>
      </c>
      <c r="R291" s="35">
        <v>178.45400000000001</v>
      </c>
      <c r="S291" s="35">
        <v>311.67</v>
      </c>
      <c r="T291" s="35">
        <v>0</v>
      </c>
      <c r="U291" s="35">
        <v>490.12400000000002</v>
      </c>
      <c r="V291" s="36">
        <v>72.714000000000013</v>
      </c>
      <c r="W291" s="220">
        <f t="shared" si="43"/>
        <v>1.398427370204962E-2</v>
      </c>
      <c r="X291" s="29">
        <f t="shared" si="44"/>
        <v>18</v>
      </c>
      <c r="Y291" s="38" t="str">
        <f t="array" ref="Y291">X291&amp;CHOOSE(AND(X291&lt;&gt;{11,12,13})*MIN(4,MOD(X291,10))+1,"th","st","nd","rd","th")</f>
        <v>18th</v>
      </c>
      <c r="Z291" s="37">
        <v>14.542999999999999</v>
      </c>
      <c r="AA291" s="28">
        <v>128</v>
      </c>
      <c r="AB291" s="221">
        <f t="shared" si="45"/>
        <v>2.4616814284214198E-2</v>
      </c>
      <c r="AC291" s="29">
        <f t="shared" si="46"/>
        <v>83</v>
      </c>
      <c r="AD291" s="38" t="str">
        <f t="array" ref="AD291">AC291&amp;CHOOSE(AND(AC291&lt;&gt;{11,12,13})*MIN(4,MOD(AC291,10))+1,"th","st","nd","rd","th")</f>
        <v>83rd</v>
      </c>
      <c r="AE291" s="37">
        <v>76.8</v>
      </c>
      <c r="AF291" s="113">
        <v>5199.6980000000003</v>
      </c>
      <c r="AG291" s="113">
        <v>5162.92</v>
      </c>
      <c r="AH291" s="113">
        <v>5116.7290000000003</v>
      </c>
      <c r="AI291" s="38">
        <v>5159.7820000000002</v>
      </c>
      <c r="AJ291" s="29">
        <f t="shared" si="47"/>
        <v>86</v>
      </c>
      <c r="AK291" s="38" t="str">
        <f t="array" ref="AK291">AJ291&amp;CHOOSE(AND(AJ291&lt;&gt;{11,12,13})*MIN(4,MOD(AJ291,10))+1,"th","st","nd","rd","th")</f>
        <v>86th</v>
      </c>
      <c r="AL291" s="38">
        <v>581.46699999999998</v>
      </c>
      <c r="AM291" s="38">
        <v>581.46699999999998</v>
      </c>
      <c r="AN291" s="38">
        <v>5741.2489999999998</v>
      </c>
      <c r="AO291" s="29">
        <f t="shared" si="48"/>
        <v>85</v>
      </c>
      <c r="AP291" s="38" t="str">
        <f t="array" ref="AP291">AO291&amp;CHOOSE(AND(AO291&lt;&gt;{11,12,13})*MIN(4,MOD(AO291,10))+1,"th","st","nd","rd","th")</f>
        <v>85th</v>
      </c>
      <c r="AQ291" s="77">
        <v>1.06</v>
      </c>
      <c r="AR291" s="36">
        <v>5516.1</v>
      </c>
      <c r="AS291" s="29">
        <f t="shared" si="49"/>
        <v>83</v>
      </c>
      <c r="AT291" s="38" t="str">
        <f t="array" ref="AT291">AS291&amp;CHOOSE(AND(AS291&lt;&gt;{11,12,13})*MIN(4,MOD(AS291,10))+1,"th","st","nd","rd","th")</f>
        <v>83rd</v>
      </c>
      <c r="AU291" s="40">
        <v>1.8727278482883649E-3</v>
      </c>
    </row>
    <row r="292" spans="1:47" x14ac:dyDescent="0.25">
      <c r="A292" s="7">
        <v>113365303</v>
      </c>
      <c r="B292" s="8" t="s">
        <v>486</v>
      </c>
      <c r="C292" s="8" t="s">
        <v>222</v>
      </c>
      <c r="D292" s="27">
        <v>59621</v>
      </c>
      <c r="E292" s="29">
        <f t="shared" si="40"/>
        <v>66</v>
      </c>
      <c r="F292" s="38" t="str">
        <f t="array" ref="F292">E292&amp;CHOOSE(AND(E292&lt;&gt;{11,12,13})*MIN(4,MOD(E292,10))+1,"th","st","nd","rd","th")</f>
        <v>66th</v>
      </c>
      <c r="G292" s="29">
        <v>6704</v>
      </c>
      <c r="H292" s="30">
        <v>0.92069999999999996</v>
      </c>
      <c r="I292" s="31">
        <v>0.75070000000000003</v>
      </c>
      <c r="J292" s="94">
        <v>155</v>
      </c>
      <c r="K292" s="33">
        <v>0</v>
      </c>
      <c r="L292" s="34">
        <v>0.1244</v>
      </c>
      <c r="M292" s="29">
        <f t="shared" si="41"/>
        <v>40</v>
      </c>
      <c r="N292" s="38" t="str">
        <f t="array" ref="N292">M292&amp;CHOOSE(AND(M292&lt;&gt;{11,12,13})*MIN(4,MOD(M292,10))+1,"th","st","nd","rd","th")</f>
        <v>40th</v>
      </c>
      <c r="O292" s="34">
        <v>0.26350000000000001</v>
      </c>
      <c r="P292" s="29">
        <f t="shared" si="42"/>
        <v>88</v>
      </c>
      <c r="Q292" s="38" t="str">
        <f t="array" ref="Q292">P292&amp;CHOOSE(AND(P292&lt;&gt;{11,12,13})*MIN(4,MOD(P292,10))+1,"th","st","nd","rd","th")</f>
        <v>88th</v>
      </c>
      <c r="R292" s="35">
        <v>114.76300000000001</v>
      </c>
      <c r="S292" s="35">
        <v>121.54300000000001</v>
      </c>
      <c r="T292" s="35">
        <v>0</v>
      </c>
      <c r="U292" s="35">
        <v>236.30600000000001</v>
      </c>
      <c r="V292" s="36">
        <v>25.318000000000005</v>
      </c>
      <c r="W292" s="220">
        <f t="shared" si="43"/>
        <v>1.6466445665867347E-2</v>
      </c>
      <c r="X292" s="29">
        <f t="shared" si="44"/>
        <v>25</v>
      </c>
      <c r="Y292" s="38" t="str">
        <f t="array" ref="Y292">X292&amp;CHOOSE(AND(X292&lt;&gt;{11,12,13})*MIN(4,MOD(X292,10))+1,"th","st","nd","rd","th")</f>
        <v>25th</v>
      </c>
      <c r="Z292" s="37">
        <v>5.0640000000000001</v>
      </c>
      <c r="AA292" s="28">
        <v>53</v>
      </c>
      <c r="AB292" s="221">
        <f t="shared" si="45"/>
        <v>3.4470401307013558E-2</v>
      </c>
      <c r="AC292" s="29">
        <f t="shared" si="46"/>
        <v>89</v>
      </c>
      <c r="AD292" s="38" t="str">
        <f t="array" ref="AD292">AC292&amp;CHOOSE(AND(AC292&lt;&gt;{11,12,13})*MIN(4,MOD(AC292,10))+1,"th","st","nd","rd","th")</f>
        <v>89th</v>
      </c>
      <c r="AE292" s="37">
        <v>31.8</v>
      </c>
      <c r="AF292" s="113">
        <v>1537.5509999999999</v>
      </c>
      <c r="AG292" s="113">
        <v>1635.13</v>
      </c>
      <c r="AH292" s="113">
        <v>1713.7</v>
      </c>
      <c r="AI292" s="38">
        <v>1628.7940000000001</v>
      </c>
      <c r="AJ292" s="29">
        <f t="shared" si="47"/>
        <v>37</v>
      </c>
      <c r="AK292" s="38" t="str">
        <f t="array" ref="AK292">AJ292&amp;CHOOSE(AND(AJ292&lt;&gt;{11,12,13})*MIN(4,MOD(AJ292,10))+1,"th","st","nd","rd","th")</f>
        <v>37th</v>
      </c>
      <c r="AL292" s="38">
        <v>273.17</v>
      </c>
      <c r="AM292" s="38">
        <v>273.17</v>
      </c>
      <c r="AN292" s="38">
        <v>1901.9639999999999</v>
      </c>
      <c r="AO292" s="29">
        <f t="shared" si="48"/>
        <v>36</v>
      </c>
      <c r="AP292" s="38" t="str">
        <f t="array" ref="AP292">AO292&amp;CHOOSE(AND(AO292&lt;&gt;{11,12,13})*MIN(4,MOD(AO292,10))+1,"th","st","nd","rd","th")</f>
        <v>36th</v>
      </c>
      <c r="AQ292" s="77">
        <v>0.92</v>
      </c>
      <c r="AR292" s="36">
        <v>1611.047</v>
      </c>
      <c r="AS292" s="29">
        <f t="shared" si="49"/>
        <v>25</v>
      </c>
      <c r="AT292" s="38" t="str">
        <f t="array" ref="AT292">AS292&amp;CHOOSE(AND(AS292&lt;&gt;{11,12,13})*MIN(4,MOD(AS292,10))+1,"th","st","nd","rd","th")</f>
        <v>25th</v>
      </c>
      <c r="AU292" s="40">
        <v>5.4695393154609697E-4</v>
      </c>
    </row>
    <row r="293" spans="1:47" x14ac:dyDescent="0.25">
      <c r="A293" s="7">
        <v>113367003</v>
      </c>
      <c r="B293" s="8" t="s">
        <v>547</v>
      </c>
      <c r="C293" s="8" t="s">
        <v>222</v>
      </c>
      <c r="D293" s="27">
        <v>61595</v>
      </c>
      <c r="E293" s="29">
        <f t="shared" si="40"/>
        <v>71</v>
      </c>
      <c r="F293" s="38" t="str">
        <f t="array" ref="F293">E293&amp;CHOOSE(AND(E293&lt;&gt;{11,12,13})*MIN(4,MOD(E293,10))+1,"th","st","nd","rd","th")</f>
        <v>71st</v>
      </c>
      <c r="G293" s="29">
        <v>10960</v>
      </c>
      <c r="H293" s="30">
        <v>0.89119999999999999</v>
      </c>
      <c r="I293" s="31">
        <v>0.58460000000000001</v>
      </c>
      <c r="J293" s="94">
        <v>231</v>
      </c>
      <c r="K293" s="33">
        <v>0</v>
      </c>
      <c r="L293" s="34">
        <v>0.1018</v>
      </c>
      <c r="M293" s="29">
        <f t="shared" si="41"/>
        <v>31</v>
      </c>
      <c r="N293" s="38" t="str">
        <f t="array" ref="N293">M293&amp;CHOOSE(AND(M293&lt;&gt;{11,12,13})*MIN(4,MOD(M293,10))+1,"th","st","nd","rd","th")</f>
        <v>31st</v>
      </c>
      <c r="O293" s="34">
        <v>0.27129999999999999</v>
      </c>
      <c r="P293" s="29">
        <f t="shared" si="42"/>
        <v>91</v>
      </c>
      <c r="Q293" s="38" t="str">
        <f t="array" ref="Q293">P293&amp;CHOOSE(AND(P293&lt;&gt;{11,12,13})*MIN(4,MOD(P293,10))+1,"th","st","nd","rd","th")</f>
        <v>91st</v>
      </c>
      <c r="R293" s="35">
        <v>216.328</v>
      </c>
      <c r="S293" s="35">
        <v>288.26</v>
      </c>
      <c r="T293" s="35">
        <v>0</v>
      </c>
      <c r="U293" s="35">
        <v>504.58800000000002</v>
      </c>
      <c r="V293" s="36">
        <v>67.084999999999994</v>
      </c>
      <c r="W293" s="220">
        <f t="shared" si="43"/>
        <v>1.8941426001240078E-2</v>
      </c>
      <c r="X293" s="29">
        <f t="shared" si="44"/>
        <v>32</v>
      </c>
      <c r="Y293" s="38" t="str">
        <f t="array" ref="Y293">X293&amp;CHOOSE(AND(X293&lt;&gt;{11,12,13})*MIN(4,MOD(X293,10))+1,"th","st","nd","rd","th")</f>
        <v>32nd</v>
      </c>
      <c r="Z293" s="37">
        <v>13.417</v>
      </c>
      <c r="AA293" s="28">
        <v>65</v>
      </c>
      <c r="AB293" s="221">
        <f t="shared" si="45"/>
        <v>1.83527269893509E-2</v>
      </c>
      <c r="AC293" s="29">
        <f t="shared" si="46"/>
        <v>77</v>
      </c>
      <c r="AD293" s="38" t="str">
        <f t="array" ref="AD293">AC293&amp;CHOOSE(AND(AC293&lt;&gt;{11,12,13})*MIN(4,MOD(AC293,10))+1,"th","st","nd","rd","th")</f>
        <v>77th</v>
      </c>
      <c r="AE293" s="37">
        <v>39</v>
      </c>
      <c r="AF293" s="113">
        <v>3541.7080000000001</v>
      </c>
      <c r="AG293" s="113">
        <v>3571.1950000000002</v>
      </c>
      <c r="AH293" s="113">
        <v>3633.518</v>
      </c>
      <c r="AI293" s="38">
        <v>3582.14</v>
      </c>
      <c r="AJ293" s="29">
        <f t="shared" si="47"/>
        <v>73</v>
      </c>
      <c r="AK293" s="38" t="str">
        <f t="array" ref="AK293">AJ293&amp;CHOOSE(AND(AJ293&lt;&gt;{11,12,13})*MIN(4,MOD(AJ293,10))+1,"th","st","nd","rd","th")</f>
        <v>73rd</v>
      </c>
      <c r="AL293" s="38">
        <v>557.005</v>
      </c>
      <c r="AM293" s="38">
        <v>557.005</v>
      </c>
      <c r="AN293" s="38">
        <v>4139.1450000000004</v>
      </c>
      <c r="AO293" s="29">
        <f t="shared" si="48"/>
        <v>73</v>
      </c>
      <c r="AP293" s="38" t="str">
        <f t="array" ref="AP293">AO293&amp;CHOOSE(AND(AO293&lt;&gt;{11,12,13})*MIN(4,MOD(AO293,10))+1,"th","st","nd","rd","th")</f>
        <v>73rd</v>
      </c>
      <c r="AQ293" s="77">
        <v>0.91</v>
      </c>
      <c r="AR293" s="36">
        <v>3356.8130000000001</v>
      </c>
      <c r="AS293" s="29">
        <f t="shared" si="49"/>
        <v>64</v>
      </c>
      <c r="AT293" s="38" t="str">
        <f t="array" ref="AT293">AS293&amp;CHOOSE(AND(AS293&lt;&gt;{11,12,13})*MIN(4,MOD(AS293,10))+1,"th","st","nd","rd","th")</f>
        <v>64th</v>
      </c>
      <c r="AU293" s="40">
        <v>1.1396452541825584E-3</v>
      </c>
    </row>
    <row r="294" spans="1:47" x14ac:dyDescent="0.25">
      <c r="A294" s="7">
        <v>113369003</v>
      </c>
      <c r="B294" s="8" t="s">
        <v>618</v>
      </c>
      <c r="C294" s="8" t="s">
        <v>222</v>
      </c>
      <c r="D294" s="27">
        <v>65166</v>
      </c>
      <c r="E294" s="29">
        <f t="shared" si="40"/>
        <v>77</v>
      </c>
      <c r="F294" s="38" t="str">
        <f t="array" ref="F294">E294&amp;CHOOSE(AND(E294&lt;&gt;{11,12,13})*MIN(4,MOD(E294,10))+1,"th","st","nd","rd","th")</f>
        <v>77th</v>
      </c>
      <c r="G294" s="29">
        <v>11919</v>
      </c>
      <c r="H294" s="30">
        <v>0.84240000000000004</v>
      </c>
      <c r="I294" s="31">
        <v>7.9500000000000001E-2</v>
      </c>
      <c r="J294" s="94">
        <v>345</v>
      </c>
      <c r="K294" s="33">
        <v>0</v>
      </c>
      <c r="L294" s="34">
        <v>7.2300000000000003E-2</v>
      </c>
      <c r="M294" s="29">
        <f t="shared" si="41"/>
        <v>21</v>
      </c>
      <c r="N294" s="38" t="str">
        <f t="array" ref="N294">M294&amp;CHOOSE(AND(M294&lt;&gt;{11,12,13})*MIN(4,MOD(M294,10))+1,"th","st","nd","rd","th")</f>
        <v>21st</v>
      </c>
      <c r="O294" s="34">
        <v>0.1827</v>
      </c>
      <c r="P294" s="29">
        <f t="shared" si="42"/>
        <v>54</v>
      </c>
      <c r="Q294" s="38" t="str">
        <f t="array" ref="Q294">P294&amp;CHOOSE(AND(P294&lt;&gt;{11,12,13})*MIN(4,MOD(P294,10))+1,"th","st","nd","rd","th")</f>
        <v>54th</v>
      </c>
      <c r="R294" s="35">
        <v>182.28800000000001</v>
      </c>
      <c r="S294" s="35">
        <v>230.31800000000001</v>
      </c>
      <c r="T294" s="35">
        <v>0</v>
      </c>
      <c r="U294" s="35">
        <v>412.60599999999999</v>
      </c>
      <c r="V294" s="36">
        <v>47.976000000000006</v>
      </c>
      <c r="W294" s="220">
        <f t="shared" si="43"/>
        <v>1.1417118681538876E-2</v>
      </c>
      <c r="X294" s="29">
        <f t="shared" si="44"/>
        <v>13</v>
      </c>
      <c r="Y294" s="38" t="str">
        <f t="array" ref="Y294">X294&amp;CHOOSE(AND(X294&lt;&gt;{11,12,13})*MIN(4,MOD(X294,10))+1,"th","st","nd","rd","th")</f>
        <v>13th</v>
      </c>
      <c r="Z294" s="37">
        <v>9.5950000000000006</v>
      </c>
      <c r="AA294" s="28">
        <v>68</v>
      </c>
      <c r="AB294" s="221">
        <f t="shared" si="45"/>
        <v>1.6182342636831822E-2</v>
      </c>
      <c r="AC294" s="29">
        <f t="shared" si="46"/>
        <v>75</v>
      </c>
      <c r="AD294" s="38" t="str">
        <f t="array" ref="AD294">AC294&amp;CHOOSE(AND(AC294&lt;&gt;{11,12,13})*MIN(4,MOD(AC294,10))+1,"th","st","nd","rd","th")</f>
        <v>75th</v>
      </c>
      <c r="AE294" s="37">
        <v>40.799999999999997</v>
      </c>
      <c r="AF294" s="113">
        <v>4202.1109999999999</v>
      </c>
      <c r="AG294" s="113">
        <v>4132.9989999999998</v>
      </c>
      <c r="AH294" s="113">
        <v>4176.2250000000004</v>
      </c>
      <c r="AI294" s="38">
        <v>4170.4449999999997</v>
      </c>
      <c r="AJ294" s="29">
        <f t="shared" si="47"/>
        <v>79</v>
      </c>
      <c r="AK294" s="38" t="str">
        <f t="array" ref="AK294">AJ294&amp;CHOOSE(AND(AJ294&lt;&gt;{11,12,13})*MIN(4,MOD(AJ294,10))+1,"th","st","nd","rd","th")</f>
        <v>79th</v>
      </c>
      <c r="AL294" s="38">
        <v>463.00099999999998</v>
      </c>
      <c r="AM294" s="38">
        <v>463.00099999999998</v>
      </c>
      <c r="AN294" s="38">
        <v>4633.4459999999999</v>
      </c>
      <c r="AO294" s="29">
        <f t="shared" si="48"/>
        <v>78</v>
      </c>
      <c r="AP294" s="38" t="str">
        <f t="array" ref="AP294">AO294&amp;CHOOSE(AND(AO294&lt;&gt;{11,12,13})*MIN(4,MOD(AO294,10))+1,"th","st","nd","rd","th")</f>
        <v>78th</v>
      </c>
      <c r="AQ294" s="77">
        <v>1.17</v>
      </c>
      <c r="AR294" s="36">
        <v>4566.7610000000004</v>
      </c>
      <c r="AS294" s="29">
        <f t="shared" si="49"/>
        <v>76</v>
      </c>
      <c r="AT294" s="38" t="str">
        <f t="array" ref="AT294">AS294&amp;CHOOSE(AND(AS294&lt;&gt;{11,12,13})*MIN(4,MOD(AS294,10))+1,"th","st","nd","rd","th")</f>
        <v>76th</v>
      </c>
      <c r="AU294" s="40">
        <v>1.5504252100537012E-3</v>
      </c>
    </row>
    <row r="295" spans="1:47" x14ac:dyDescent="0.25">
      <c r="A295" s="7">
        <v>104372003</v>
      </c>
      <c r="B295" s="8" t="s">
        <v>278</v>
      </c>
      <c r="C295" s="8" t="s">
        <v>279</v>
      </c>
      <c r="D295" s="27">
        <v>46235</v>
      </c>
      <c r="E295" s="29">
        <f t="shared" si="40"/>
        <v>29</v>
      </c>
      <c r="F295" s="38" t="str">
        <f t="array" ref="F295">E295&amp;CHOOSE(AND(E295&lt;&gt;{11,12,13})*MIN(4,MOD(E295,10))+1,"th","st","nd","rd","th")</f>
        <v>29th</v>
      </c>
      <c r="G295" s="29">
        <v>5984</v>
      </c>
      <c r="H295" s="30">
        <v>1.1873</v>
      </c>
      <c r="I295" s="31">
        <v>0.58479999999999999</v>
      </c>
      <c r="J295" s="94">
        <v>230</v>
      </c>
      <c r="K295" s="33">
        <v>0</v>
      </c>
      <c r="L295" s="34">
        <v>0.1305</v>
      </c>
      <c r="M295" s="29">
        <f t="shared" si="41"/>
        <v>43</v>
      </c>
      <c r="N295" s="38" t="str">
        <f t="array" ref="N295">M295&amp;CHOOSE(AND(M295&lt;&gt;{11,12,13})*MIN(4,MOD(M295,10))+1,"th","st","nd","rd","th")</f>
        <v>43rd</v>
      </c>
      <c r="O295" s="34">
        <v>0.27789999999999998</v>
      </c>
      <c r="P295" s="29">
        <f t="shared" si="42"/>
        <v>94</v>
      </c>
      <c r="Q295" s="38" t="str">
        <f t="array" ref="Q295">P295&amp;CHOOSE(AND(P295&lt;&gt;{11,12,13})*MIN(4,MOD(P295,10))+1,"th","st","nd","rd","th")</f>
        <v>94th</v>
      </c>
      <c r="R295" s="35">
        <v>140.73500000000001</v>
      </c>
      <c r="S295" s="35">
        <v>149.84800000000001</v>
      </c>
      <c r="T295" s="35">
        <v>0</v>
      </c>
      <c r="U295" s="35">
        <v>290.58300000000003</v>
      </c>
      <c r="V295" s="36">
        <v>49.236000000000004</v>
      </c>
      <c r="W295" s="220">
        <f t="shared" si="43"/>
        <v>2.7393205666024992E-2</v>
      </c>
      <c r="X295" s="29">
        <f t="shared" si="44"/>
        <v>55</v>
      </c>
      <c r="Y295" s="38" t="str">
        <f t="array" ref="Y295">X295&amp;CHOOSE(AND(X295&lt;&gt;{11,12,13})*MIN(4,MOD(X295,10))+1,"th","st","nd","rd","th")</f>
        <v>55th</v>
      </c>
      <c r="Z295" s="37">
        <v>9.8469999999999995</v>
      </c>
      <c r="AA295" s="28">
        <v>6</v>
      </c>
      <c r="AB295" s="221">
        <f t="shared" si="45"/>
        <v>3.3381922576194234E-3</v>
      </c>
      <c r="AC295" s="29">
        <f t="shared" si="46"/>
        <v>41</v>
      </c>
      <c r="AD295" s="38" t="str">
        <f t="array" ref="AD295">AC295&amp;CHOOSE(AND(AC295&lt;&gt;{11,12,13})*MIN(4,MOD(AC295,10))+1,"th","st","nd","rd","th")</f>
        <v>41st</v>
      </c>
      <c r="AE295" s="37">
        <v>3.6</v>
      </c>
      <c r="AF295" s="113">
        <v>1797.38</v>
      </c>
      <c r="AG295" s="113">
        <v>1853.3230000000001</v>
      </c>
      <c r="AH295" s="113">
        <v>1893.34</v>
      </c>
      <c r="AI295" s="38">
        <v>1848.0139999999999</v>
      </c>
      <c r="AJ295" s="29">
        <f t="shared" si="47"/>
        <v>43</v>
      </c>
      <c r="AK295" s="38" t="str">
        <f t="array" ref="AK295">AJ295&amp;CHOOSE(AND(AJ295&lt;&gt;{11,12,13})*MIN(4,MOD(AJ295,10))+1,"th","st","nd","rd","th")</f>
        <v>43rd</v>
      </c>
      <c r="AL295" s="38">
        <v>304.02999999999997</v>
      </c>
      <c r="AM295" s="38">
        <v>304.02999999999997</v>
      </c>
      <c r="AN295" s="38">
        <v>2152.0439999999999</v>
      </c>
      <c r="AO295" s="29">
        <f t="shared" si="48"/>
        <v>42</v>
      </c>
      <c r="AP295" s="38" t="str">
        <f t="array" ref="AP295">AO295&amp;CHOOSE(AND(AO295&lt;&gt;{11,12,13})*MIN(4,MOD(AO295,10))+1,"th","st","nd","rd","th")</f>
        <v>42nd</v>
      </c>
      <c r="AQ295" s="77">
        <v>0.9</v>
      </c>
      <c r="AR295" s="36">
        <v>2299.61</v>
      </c>
      <c r="AS295" s="29">
        <f t="shared" si="49"/>
        <v>44</v>
      </c>
      <c r="AT295" s="38" t="str">
        <f t="array" ref="AT295">AS295&amp;CHOOSE(AND(AS295&lt;&gt;{11,12,13})*MIN(4,MOD(AS295,10))+1,"th","st","nd","rd","th")</f>
        <v>44th</v>
      </c>
      <c r="AU295" s="40">
        <v>7.8072255528406056E-4</v>
      </c>
    </row>
    <row r="296" spans="1:47" x14ac:dyDescent="0.25">
      <c r="A296" s="7">
        <v>104374003</v>
      </c>
      <c r="B296" s="8" t="s">
        <v>372</v>
      </c>
      <c r="C296" s="8" t="s">
        <v>279</v>
      </c>
      <c r="D296" s="27">
        <v>56029</v>
      </c>
      <c r="E296" s="29">
        <f t="shared" si="40"/>
        <v>58</v>
      </c>
      <c r="F296" s="38" t="str">
        <f t="array" ref="F296">E296&amp;CHOOSE(AND(E296&lt;&gt;{11,12,13})*MIN(4,MOD(E296,10))+1,"th","st","nd","rd","th")</f>
        <v>58th</v>
      </c>
      <c r="G296" s="29">
        <v>3154</v>
      </c>
      <c r="H296" s="30">
        <v>0.9798</v>
      </c>
      <c r="I296" s="31">
        <v>0.79330000000000001</v>
      </c>
      <c r="J296" s="94">
        <v>120</v>
      </c>
      <c r="K296" s="33">
        <v>46.488999999999997</v>
      </c>
      <c r="L296" s="34">
        <v>0.12770000000000001</v>
      </c>
      <c r="M296" s="29">
        <f t="shared" si="41"/>
        <v>41</v>
      </c>
      <c r="N296" s="38" t="str">
        <f t="array" ref="N296">M296&amp;CHOOSE(AND(M296&lt;&gt;{11,12,13})*MIN(4,MOD(M296,10))+1,"th","st","nd","rd","th")</f>
        <v>41st</v>
      </c>
      <c r="O296" s="34">
        <v>0.1832</v>
      </c>
      <c r="P296" s="29">
        <f t="shared" si="42"/>
        <v>55</v>
      </c>
      <c r="Q296" s="38" t="str">
        <f t="array" ref="Q296">P296&amp;CHOOSE(AND(P296&lt;&gt;{11,12,13})*MIN(4,MOD(P296,10))+1,"th","st","nd","rd","th")</f>
        <v>55th</v>
      </c>
      <c r="R296" s="35">
        <v>91.712000000000003</v>
      </c>
      <c r="S296" s="35">
        <v>65.786000000000001</v>
      </c>
      <c r="T296" s="35">
        <v>0</v>
      </c>
      <c r="U296" s="35">
        <v>157.49799999999999</v>
      </c>
      <c r="V296" s="36">
        <v>17.582999999999998</v>
      </c>
      <c r="W296" s="220">
        <f t="shared" si="43"/>
        <v>1.4689566673238804E-2</v>
      </c>
      <c r="X296" s="29">
        <f t="shared" si="44"/>
        <v>19</v>
      </c>
      <c r="Y296" s="38" t="str">
        <f t="array" ref="Y296">X296&amp;CHOOSE(AND(X296&lt;&gt;{11,12,13})*MIN(4,MOD(X296,10))+1,"th","st","nd","rd","th")</f>
        <v>19th</v>
      </c>
      <c r="Z296" s="37">
        <v>3.5169999999999999</v>
      </c>
      <c r="AA296" s="28">
        <v>1</v>
      </c>
      <c r="AB296" s="221">
        <f t="shared" si="45"/>
        <v>8.3544143054307041E-4</v>
      </c>
      <c r="AC296" s="29">
        <f t="shared" si="46"/>
        <v>18</v>
      </c>
      <c r="AD296" s="38" t="str">
        <f t="array" ref="AD296">AC296&amp;CHOOSE(AND(AC296&lt;&gt;{11,12,13})*MIN(4,MOD(AC296,10))+1,"th","st","nd","rd","th")</f>
        <v>18th</v>
      </c>
      <c r="AE296" s="37">
        <v>0.6</v>
      </c>
      <c r="AF296" s="113">
        <v>1196.972</v>
      </c>
      <c r="AG296" s="113">
        <v>1231.047</v>
      </c>
      <c r="AH296" s="113">
        <v>1266.171</v>
      </c>
      <c r="AI296" s="38">
        <v>1231.3969999999999</v>
      </c>
      <c r="AJ296" s="29">
        <f t="shared" si="47"/>
        <v>25</v>
      </c>
      <c r="AK296" s="38" t="str">
        <f t="array" ref="AK296">AJ296&amp;CHOOSE(AND(AJ296&lt;&gt;{11,12,13})*MIN(4,MOD(AJ296,10))+1,"th","st","nd","rd","th")</f>
        <v>25th</v>
      </c>
      <c r="AL296" s="38">
        <v>161.61500000000001</v>
      </c>
      <c r="AM296" s="38">
        <v>208.10400000000001</v>
      </c>
      <c r="AN296" s="38">
        <v>1439.501</v>
      </c>
      <c r="AO296" s="29">
        <f t="shared" si="48"/>
        <v>22</v>
      </c>
      <c r="AP296" s="38" t="str">
        <f t="array" ref="AP296">AO296&amp;CHOOSE(AND(AO296&lt;&gt;{11,12,13})*MIN(4,MOD(AO296,10))+1,"th","st","nd","rd","th")</f>
        <v>22nd</v>
      </c>
      <c r="AQ296" s="77">
        <v>0.8</v>
      </c>
      <c r="AR296" s="36">
        <v>1128.338</v>
      </c>
      <c r="AS296" s="29">
        <f t="shared" si="49"/>
        <v>10</v>
      </c>
      <c r="AT296" s="38" t="str">
        <f t="array" ref="AT296">AS296&amp;CHOOSE(AND(AS296&lt;&gt;{11,12,13})*MIN(4,MOD(AS296,10))+1,"th","st","nd","rd","th")</f>
        <v>10th</v>
      </c>
      <c r="AU296" s="40">
        <v>3.8307318483747518E-4</v>
      </c>
    </row>
    <row r="297" spans="1:47" x14ac:dyDescent="0.25">
      <c r="A297" s="7">
        <v>104375003</v>
      </c>
      <c r="B297" s="8" t="s">
        <v>412</v>
      </c>
      <c r="C297" s="8" t="s">
        <v>279</v>
      </c>
      <c r="D297" s="27">
        <v>52649</v>
      </c>
      <c r="E297" s="29">
        <f t="shared" si="40"/>
        <v>50</v>
      </c>
      <c r="F297" s="38" t="str">
        <f t="array" ref="F297">E297&amp;CHOOSE(AND(E297&lt;&gt;{11,12,13})*MIN(4,MOD(E297,10))+1,"th","st","nd","rd","th")</f>
        <v>50th</v>
      </c>
      <c r="G297" s="29">
        <v>4070</v>
      </c>
      <c r="H297" s="30">
        <v>1.0427</v>
      </c>
      <c r="I297" s="31">
        <v>0.78739999999999999</v>
      </c>
      <c r="J297" s="94">
        <v>125</v>
      </c>
      <c r="K297" s="33">
        <v>47.893999999999998</v>
      </c>
      <c r="L297" s="34">
        <v>9.98E-2</v>
      </c>
      <c r="M297" s="29">
        <f t="shared" si="41"/>
        <v>30</v>
      </c>
      <c r="N297" s="38" t="str">
        <f t="array" ref="N297">M297&amp;CHOOSE(AND(M297&lt;&gt;{11,12,13})*MIN(4,MOD(M297,10))+1,"th","st","nd","rd","th")</f>
        <v>30th</v>
      </c>
      <c r="O297" s="34">
        <v>0.21260000000000001</v>
      </c>
      <c r="P297" s="29">
        <f t="shared" si="42"/>
        <v>69</v>
      </c>
      <c r="Q297" s="38" t="str">
        <f t="array" ref="Q297">P297&amp;CHOOSE(AND(P297&lt;&gt;{11,12,13})*MIN(4,MOD(P297,10))+1,"th","st","nd","rd","th")</f>
        <v>69th</v>
      </c>
      <c r="R297" s="35">
        <v>89.671000000000006</v>
      </c>
      <c r="S297" s="35">
        <v>95.510999999999996</v>
      </c>
      <c r="T297" s="35">
        <v>0</v>
      </c>
      <c r="U297" s="35">
        <v>185.18199999999999</v>
      </c>
      <c r="V297" s="36">
        <v>21.361000000000001</v>
      </c>
      <c r="W297" s="220">
        <f t="shared" si="43"/>
        <v>1.4264335954794323E-2</v>
      </c>
      <c r="X297" s="29">
        <f t="shared" si="44"/>
        <v>19</v>
      </c>
      <c r="Y297" s="38" t="str">
        <f t="array" ref="Y297">X297&amp;CHOOSE(AND(X297&lt;&gt;{11,12,13})*MIN(4,MOD(X297,10))+1,"th","st","nd","rd","th")</f>
        <v>19th</v>
      </c>
      <c r="Z297" s="37">
        <v>4.2720000000000002</v>
      </c>
      <c r="AA297" s="28">
        <v>0</v>
      </c>
      <c r="AB297" s="221">
        <f t="shared" si="45"/>
        <v>0</v>
      </c>
      <c r="AC297" s="29">
        <f t="shared" si="46"/>
        <v>1</v>
      </c>
      <c r="AD297" s="38" t="str">
        <f t="array" ref="AD297">AC297&amp;CHOOSE(AND(AC297&lt;&gt;{11,12,13})*MIN(4,MOD(AC297,10))+1,"th","st","nd","rd","th")</f>
        <v>1st</v>
      </c>
      <c r="AE297" s="37">
        <v>0</v>
      </c>
      <c r="AF297" s="113">
        <v>1497.511</v>
      </c>
      <c r="AG297" s="113">
        <v>1497.9069999999999</v>
      </c>
      <c r="AH297" s="113">
        <v>1582.701</v>
      </c>
      <c r="AI297" s="38">
        <v>1526.04</v>
      </c>
      <c r="AJ297" s="29">
        <f t="shared" si="47"/>
        <v>33</v>
      </c>
      <c r="AK297" s="38" t="str">
        <f t="array" ref="AK297">AJ297&amp;CHOOSE(AND(AJ297&lt;&gt;{11,12,13})*MIN(4,MOD(AJ297,10))+1,"th","st","nd","rd","th")</f>
        <v>33rd</v>
      </c>
      <c r="AL297" s="38">
        <v>189.45400000000001</v>
      </c>
      <c r="AM297" s="38">
        <v>237.34800000000001</v>
      </c>
      <c r="AN297" s="38">
        <v>1763.3879999999999</v>
      </c>
      <c r="AO297" s="29">
        <f t="shared" si="48"/>
        <v>31</v>
      </c>
      <c r="AP297" s="38" t="str">
        <f t="array" ref="AP297">AO297&amp;CHOOSE(AND(AO297&lt;&gt;{11,12,13})*MIN(4,MOD(AO297,10))+1,"th","st","nd","rd","th")</f>
        <v>31st</v>
      </c>
      <c r="AQ297" s="77">
        <v>0.84</v>
      </c>
      <c r="AR297" s="36">
        <v>1544.4949999999999</v>
      </c>
      <c r="AS297" s="29">
        <f t="shared" si="49"/>
        <v>22</v>
      </c>
      <c r="AT297" s="38" t="str">
        <f t="array" ref="AT297">AS297&amp;CHOOSE(AND(AS297&lt;&gt;{11,12,13})*MIN(4,MOD(AS297,10))+1,"th","st","nd","rd","th")</f>
        <v>22nd</v>
      </c>
      <c r="AU297" s="40">
        <v>5.2435938399270098E-4</v>
      </c>
    </row>
    <row r="298" spans="1:47" x14ac:dyDescent="0.25">
      <c r="A298" s="7">
        <v>104375203</v>
      </c>
      <c r="B298" s="8" t="s">
        <v>431</v>
      </c>
      <c r="C298" s="8" t="s">
        <v>279</v>
      </c>
      <c r="D298" s="27">
        <v>64281</v>
      </c>
      <c r="E298" s="29">
        <f t="shared" si="40"/>
        <v>75</v>
      </c>
      <c r="F298" s="38" t="str">
        <f t="array" ref="F298">E298&amp;CHOOSE(AND(E298&lt;&gt;{11,12,13})*MIN(4,MOD(E298,10))+1,"th","st","nd","rd","th")</f>
        <v>75th</v>
      </c>
      <c r="G298" s="29">
        <v>4127</v>
      </c>
      <c r="H298" s="30">
        <v>0.85399999999999998</v>
      </c>
      <c r="I298" s="31">
        <v>0.50449999999999995</v>
      </c>
      <c r="J298" s="94">
        <v>262</v>
      </c>
      <c r="K298" s="33">
        <v>0</v>
      </c>
      <c r="L298" s="34">
        <v>7.4499999999999997E-2</v>
      </c>
      <c r="M298" s="29">
        <f t="shared" si="41"/>
        <v>21</v>
      </c>
      <c r="N298" s="38" t="str">
        <f t="array" ref="N298">M298&amp;CHOOSE(AND(M298&lt;&gt;{11,12,13})*MIN(4,MOD(M298,10))+1,"th","st","nd","rd","th")</f>
        <v>21st</v>
      </c>
      <c r="O298" s="34">
        <v>0.15679999999999999</v>
      </c>
      <c r="P298" s="29">
        <f t="shared" si="42"/>
        <v>41</v>
      </c>
      <c r="Q298" s="38" t="str">
        <f t="array" ref="Q298">P298&amp;CHOOSE(AND(P298&lt;&gt;{11,12,13})*MIN(4,MOD(P298,10))+1,"th","st","nd","rd","th")</f>
        <v>41st</v>
      </c>
      <c r="R298" s="35">
        <v>56.795999999999999</v>
      </c>
      <c r="S298" s="35">
        <v>59.768999999999998</v>
      </c>
      <c r="T298" s="35">
        <v>0</v>
      </c>
      <c r="U298" s="35">
        <v>116.565</v>
      </c>
      <c r="V298" s="36">
        <v>31.931999999999999</v>
      </c>
      <c r="W298" s="220">
        <f t="shared" si="43"/>
        <v>2.5131513085197812E-2</v>
      </c>
      <c r="X298" s="29">
        <f t="shared" si="44"/>
        <v>48</v>
      </c>
      <c r="Y298" s="38" t="str">
        <f t="array" ref="Y298">X298&amp;CHOOSE(AND(X298&lt;&gt;{11,12,13})*MIN(4,MOD(X298,10))+1,"th","st","nd","rd","th")</f>
        <v>48th</v>
      </c>
      <c r="Z298" s="37">
        <v>6.3860000000000001</v>
      </c>
      <c r="AA298" s="28">
        <v>0</v>
      </c>
      <c r="AB298" s="221">
        <f t="shared" si="45"/>
        <v>0</v>
      </c>
      <c r="AC298" s="29">
        <f t="shared" si="46"/>
        <v>1</v>
      </c>
      <c r="AD298" s="38" t="str">
        <f t="array" ref="AD298">AC298&amp;CHOOSE(AND(AC298&lt;&gt;{11,12,13})*MIN(4,MOD(AC298,10))+1,"th","st","nd","rd","th")</f>
        <v>1st</v>
      </c>
      <c r="AE298" s="37">
        <v>0</v>
      </c>
      <c r="AF298" s="113">
        <v>1270.596</v>
      </c>
      <c r="AG298" s="113">
        <v>1265.5070000000001</v>
      </c>
      <c r="AH298" s="113">
        <v>1252.961</v>
      </c>
      <c r="AI298" s="38">
        <v>1263.021</v>
      </c>
      <c r="AJ298" s="29">
        <f t="shared" si="47"/>
        <v>26</v>
      </c>
      <c r="AK298" s="38" t="str">
        <f t="array" ref="AK298">AJ298&amp;CHOOSE(AND(AJ298&lt;&gt;{11,12,13})*MIN(4,MOD(AJ298,10))+1,"th","st","nd","rd","th")</f>
        <v>26th</v>
      </c>
      <c r="AL298" s="38">
        <v>122.95099999999999</v>
      </c>
      <c r="AM298" s="38">
        <v>122.95099999999999</v>
      </c>
      <c r="AN298" s="38">
        <v>1385.972</v>
      </c>
      <c r="AO298" s="29">
        <f t="shared" si="48"/>
        <v>20</v>
      </c>
      <c r="AP298" s="38" t="str">
        <f t="array" ref="AP298">AO298&amp;CHOOSE(AND(AO298&lt;&gt;{11,12,13})*MIN(4,MOD(AO298,10))+1,"th","st","nd","rd","th")</f>
        <v>20th</v>
      </c>
      <c r="AQ298" s="77">
        <v>0.88</v>
      </c>
      <c r="AR298" s="36">
        <v>1041.586</v>
      </c>
      <c r="AS298" s="29">
        <f t="shared" si="49"/>
        <v>7</v>
      </c>
      <c r="AT298" s="38" t="str">
        <f t="array" ref="AT298">AS298&amp;CHOOSE(AND(AS298&lt;&gt;{11,12,13})*MIN(4,MOD(AS298,10))+1,"th","st","nd","rd","th")</f>
        <v>7th</v>
      </c>
      <c r="AU298" s="40">
        <v>3.5362069371245713E-4</v>
      </c>
    </row>
    <row r="299" spans="1:47" x14ac:dyDescent="0.25">
      <c r="A299" s="7">
        <v>104375302</v>
      </c>
      <c r="B299" s="8" t="s">
        <v>433</v>
      </c>
      <c r="C299" s="8" t="s">
        <v>279</v>
      </c>
      <c r="D299" s="27">
        <v>31865</v>
      </c>
      <c r="E299" s="29">
        <f t="shared" si="40"/>
        <v>2</v>
      </c>
      <c r="F299" s="38" t="str">
        <f t="array" ref="F299">E299&amp;CHOOSE(AND(E299&lt;&gt;{11,12,13})*MIN(4,MOD(E299,10))+1,"th","st","nd","rd","th")</f>
        <v>2nd</v>
      </c>
      <c r="G299" s="29">
        <v>10045</v>
      </c>
      <c r="H299" s="30">
        <v>1.7226999999999999</v>
      </c>
      <c r="I299" s="31">
        <v>-0.56999999999999995</v>
      </c>
      <c r="J299" s="94">
        <v>408</v>
      </c>
      <c r="K299" s="33">
        <v>0</v>
      </c>
      <c r="L299" s="34">
        <v>0.36809999999999998</v>
      </c>
      <c r="M299" s="29">
        <f t="shared" si="41"/>
        <v>95</v>
      </c>
      <c r="N299" s="38" t="str">
        <f t="array" ref="N299">M299&amp;CHOOSE(AND(M299&lt;&gt;{11,12,13})*MIN(4,MOD(M299,10))+1,"th","st","nd","rd","th")</f>
        <v>95th</v>
      </c>
      <c r="O299" s="34">
        <v>0.25190000000000001</v>
      </c>
      <c r="P299" s="29">
        <f t="shared" si="42"/>
        <v>84</v>
      </c>
      <c r="Q299" s="38" t="str">
        <f t="array" ref="Q299">P299&amp;CHOOSE(AND(P299&lt;&gt;{11,12,13})*MIN(4,MOD(P299,10))+1,"th","st","nd","rd","th")</f>
        <v>84th</v>
      </c>
      <c r="R299" s="35">
        <v>753.60400000000004</v>
      </c>
      <c r="S299" s="35">
        <v>257.85500000000002</v>
      </c>
      <c r="T299" s="35">
        <v>376.80200000000002</v>
      </c>
      <c r="U299" s="35">
        <v>1388.261</v>
      </c>
      <c r="V299" s="36">
        <v>117.36099999999998</v>
      </c>
      <c r="W299" s="220">
        <f t="shared" si="43"/>
        <v>3.439517064970446E-2</v>
      </c>
      <c r="X299" s="29">
        <f t="shared" si="44"/>
        <v>71</v>
      </c>
      <c r="Y299" s="38" t="str">
        <f t="array" ref="Y299">X299&amp;CHOOSE(AND(X299&lt;&gt;{11,12,13})*MIN(4,MOD(X299,10))+1,"th","st","nd","rd","th")</f>
        <v>71st</v>
      </c>
      <c r="Z299" s="37">
        <v>23.472000000000001</v>
      </c>
      <c r="AA299" s="28">
        <v>9</v>
      </c>
      <c r="AB299" s="221">
        <f t="shared" si="45"/>
        <v>2.6376439860544831E-3</v>
      </c>
      <c r="AC299" s="29">
        <f t="shared" si="46"/>
        <v>34</v>
      </c>
      <c r="AD299" s="38" t="str">
        <f t="array" ref="AD299">AC299&amp;CHOOSE(AND(AC299&lt;&gt;{11,12,13})*MIN(4,MOD(AC299,10))+1,"th","st","nd","rd","th")</f>
        <v>34th</v>
      </c>
      <c r="AE299" s="37">
        <v>5.4</v>
      </c>
      <c r="AF299" s="113">
        <v>3412.136</v>
      </c>
      <c r="AG299" s="113">
        <v>3355.348</v>
      </c>
      <c r="AH299" s="113">
        <v>3332.902</v>
      </c>
      <c r="AI299" s="38">
        <v>3366.7950000000001</v>
      </c>
      <c r="AJ299" s="29">
        <f t="shared" si="47"/>
        <v>70</v>
      </c>
      <c r="AK299" s="38" t="str">
        <f t="array" ref="AK299">AJ299&amp;CHOOSE(AND(AJ299&lt;&gt;{11,12,13})*MIN(4,MOD(AJ299,10))+1,"th","st","nd","rd","th")</f>
        <v>70th</v>
      </c>
      <c r="AL299" s="38">
        <v>1417.133</v>
      </c>
      <c r="AM299" s="38">
        <v>1417.133</v>
      </c>
      <c r="AN299" s="38">
        <v>4783.9279999999999</v>
      </c>
      <c r="AO299" s="29">
        <f t="shared" si="48"/>
        <v>80</v>
      </c>
      <c r="AP299" s="38" t="str">
        <f t="array" ref="AP299">AO299&amp;CHOOSE(AND(AO299&lt;&gt;{11,12,13})*MIN(4,MOD(AO299,10))+1,"th","st","nd","rd","th")</f>
        <v>80th</v>
      </c>
      <c r="AQ299" s="77">
        <v>1.33</v>
      </c>
      <c r="AR299" s="36">
        <v>10960.893</v>
      </c>
      <c r="AS299" s="29">
        <f t="shared" si="49"/>
        <v>94</v>
      </c>
      <c r="AT299" s="38" t="str">
        <f t="array" ref="AT299">AS299&amp;CHOOSE(AND(AS299&lt;&gt;{11,12,13})*MIN(4,MOD(AS299,10))+1,"th","st","nd","rd","th")</f>
        <v>94th</v>
      </c>
      <c r="AU299" s="40">
        <v>3.7212468162667461E-3</v>
      </c>
    </row>
    <row r="300" spans="1:47" x14ac:dyDescent="0.25">
      <c r="A300" s="7">
        <v>104376203</v>
      </c>
      <c r="B300" s="8" t="s">
        <v>542</v>
      </c>
      <c r="C300" s="8" t="s">
        <v>279</v>
      </c>
      <c r="D300" s="27">
        <v>51450</v>
      </c>
      <c r="E300" s="29">
        <f t="shared" si="40"/>
        <v>46</v>
      </c>
      <c r="F300" s="38" t="str">
        <f t="array" ref="F300">E300&amp;CHOOSE(AND(E300&lt;&gt;{11,12,13})*MIN(4,MOD(E300,10))+1,"th","st","nd","rd","th")</f>
        <v>46th</v>
      </c>
      <c r="G300" s="29">
        <v>3254</v>
      </c>
      <c r="H300" s="30">
        <v>1.0669999999999999</v>
      </c>
      <c r="I300" s="31">
        <v>0.6421</v>
      </c>
      <c r="J300" s="94">
        <v>209</v>
      </c>
      <c r="K300" s="33">
        <v>0</v>
      </c>
      <c r="L300" s="34">
        <v>0.20050000000000001</v>
      </c>
      <c r="M300" s="29">
        <f t="shared" si="41"/>
        <v>72</v>
      </c>
      <c r="N300" s="38" t="str">
        <f t="array" ref="N300">M300&amp;CHOOSE(AND(M300&lt;&gt;{11,12,13})*MIN(4,MOD(M300,10))+1,"th","st","nd","rd","th")</f>
        <v>72nd</v>
      </c>
      <c r="O300" s="34">
        <v>0.2014</v>
      </c>
      <c r="P300" s="29">
        <f t="shared" si="42"/>
        <v>63</v>
      </c>
      <c r="Q300" s="38" t="str">
        <f t="array" ref="Q300">P300&amp;CHOOSE(AND(P300&lt;&gt;{11,12,13})*MIN(4,MOD(P300,10))+1,"th","st","nd","rd","th")</f>
        <v>63rd</v>
      </c>
      <c r="R300" s="35">
        <v>140.20400000000001</v>
      </c>
      <c r="S300" s="35">
        <v>70.415999999999997</v>
      </c>
      <c r="T300" s="35">
        <v>0</v>
      </c>
      <c r="U300" s="35">
        <v>210.62</v>
      </c>
      <c r="V300" s="36">
        <v>26.464000000000002</v>
      </c>
      <c r="W300" s="220">
        <f t="shared" si="43"/>
        <v>2.2707108842078168E-2</v>
      </c>
      <c r="X300" s="29">
        <f t="shared" si="44"/>
        <v>41</v>
      </c>
      <c r="Y300" s="38" t="str">
        <f t="array" ref="Y300">X300&amp;CHOOSE(AND(X300&lt;&gt;{11,12,13})*MIN(4,MOD(X300,10))+1,"th","st","nd","rd","th")</f>
        <v>41st</v>
      </c>
      <c r="Z300" s="37">
        <v>5.2930000000000001</v>
      </c>
      <c r="AA300" s="28">
        <v>4</v>
      </c>
      <c r="AB300" s="221">
        <f t="shared" si="45"/>
        <v>3.4321506714144749E-3</v>
      </c>
      <c r="AC300" s="29">
        <f t="shared" si="46"/>
        <v>41</v>
      </c>
      <c r="AD300" s="38" t="str">
        <f t="array" ref="AD300">AC300&amp;CHOOSE(AND(AC300&lt;&gt;{11,12,13})*MIN(4,MOD(AC300,10))+1,"th","st","nd","rd","th")</f>
        <v>41st</v>
      </c>
      <c r="AE300" s="37">
        <v>2.4</v>
      </c>
      <c r="AF300" s="113">
        <v>1165.45</v>
      </c>
      <c r="AG300" s="113">
        <v>1198.989</v>
      </c>
      <c r="AH300" s="113">
        <v>1192.9110000000001</v>
      </c>
      <c r="AI300" s="38">
        <v>1185.7829999999999</v>
      </c>
      <c r="AJ300" s="29">
        <f t="shared" si="47"/>
        <v>23</v>
      </c>
      <c r="AK300" s="38" t="str">
        <f t="array" ref="AK300">AJ300&amp;CHOOSE(AND(AJ300&lt;&gt;{11,12,13})*MIN(4,MOD(AJ300,10))+1,"th","st","nd","rd","th")</f>
        <v>23rd</v>
      </c>
      <c r="AL300" s="38">
        <v>218.31299999999999</v>
      </c>
      <c r="AM300" s="38">
        <v>218.31299999999999</v>
      </c>
      <c r="AN300" s="38">
        <v>1404.096</v>
      </c>
      <c r="AO300" s="29">
        <f t="shared" si="48"/>
        <v>21</v>
      </c>
      <c r="AP300" s="38" t="str">
        <f t="array" ref="AP300">AO300&amp;CHOOSE(AND(AO300&lt;&gt;{11,12,13})*MIN(4,MOD(AO300,10))+1,"th","st","nd","rd","th")</f>
        <v>21st</v>
      </c>
      <c r="AQ300" s="77">
        <v>0.9</v>
      </c>
      <c r="AR300" s="36">
        <v>1348.3530000000001</v>
      </c>
      <c r="AS300" s="29">
        <f t="shared" si="49"/>
        <v>16</v>
      </c>
      <c r="AT300" s="38" t="str">
        <f t="array" ref="AT300">AS300&amp;CHOOSE(AND(AS300&lt;&gt;{11,12,13})*MIN(4,MOD(AS300,10))+1,"th","st","nd","rd","th")</f>
        <v>16th</v>
      </c>
      <c r="AU300" s="40">
        <v>4.5776875191224991E-4</v>
      </c>
    </row>
    <row r="301" spans="1:47" x14ac:dyDescent="0.25">
      <c r="A301" s="7">
        <v>104377003</v>
      </c>
      <c r="B301" s="8" t="s">
        <v>598</v>
      </c>
      <c r="C301" s="8" t="s">
        <v>279</v>
      </c>
      <c r="D301" s="27">
        <v>43792</v>
      </c>
      <c r="E301" s="29">
        <f t="shared" si="40"/>
        <v>19</v>
      </c>
      <c r="F301" s="38" t="str">
        <f t="array" ref="F301">E301&amp;CHOOSE(AND(E301&lt;&gt;{11,12,13})*MIN(4,MOD(E301,10))+1,"th","st","nd","rd","th")</f>
        <v>19th</v>
      </c>
      <c r="G301" s="29">
        <v>2349</v>
      </c>
      <c r="H301" s="30">
        <v>1.2535000000000001</v>
      </c>
      <c r="I301" s="31">
        <v>0.58250000000000002</v>
      </c>
      <c r="J301" s="94">
        <v>234</v>
      </c>
      <c r="K301" s="33">
        <v>0</v>
      </c>
      <c r="L301" s="34">
        <v>0.20949999999999999</v>
      </c>
      <c r="M301" s="29">
        <f t="shared" si="41"/>
        <v>74</v>
      </c>
      <c r="N301" s="38" t="str">
        <f t="array" ref="N301">M301&amp;CHOOSE(AND(M301&lt;&gt;{11,12,13})*MIN(4,MOD(M301,10))+1,"th","st","nd","rd","th")</f>
        <v>74th</v>
      </c>
      <c r="O301" s="34">
        <v>0.2079</v>
      </c>
      <c r="P301" s="29">
        <f t="shared" si="42"/>
        <v>66</v>
      </c>
      <c r="Q301" s="38" t="str">
        <f t="array" ref="Q301">P301&amp;CHOOSE(AND(P301&lt;&gt;{11,12,13})*MIN(4,MOD(P301,10))+1,"th","st","nd","rd","th")</f>
        <v>66th</v>
      </c>
      <c r="R301" s="35">
        <v>95.468999999999994</v>
      </c>
      <c r="S301" s="35">
        <v>47.37</v>
      </c>
      <c r="T301" s="35">
        <v>0</v>
      </c>
      <c r="U301" s="35">
        <v>142.839</v>
      </c>
      <c r="V301" s="36">
        <v>18.670999999999999</v>
      </c>
      <c r="W301" s="220">
        <f t="shared" si="43"/>
        <v>2.4583278472679392E-2</v>
      </c>
      <c r="X301" s="29">
        <f t="shared" si="44"/>
        <v>46</v>
      </c>
      <c r="Y301" s="38" t="str">
        <f t="array" ref="Y301">X301&amp;CHOOSE(AND(X301&lt;&gt;{11,12,13})*MIN(4,MOD(X301,10))+1,"th","st","nd","rd","th")</f>
        <v>46th</v>
      </c>
      <c r="Z301" s="37">
        <v>3.734</v>
      </c>
      <c r="AA301" s="28">
        <v>0</v>
      </c>
      <c r="AB301" s="221">
        <f t="shared" si="45"/>
        <v>0</v>
      </c>
      <c r="AC301" s="29">
        <f t="shared" si="46"/>
        <v>1</v>
      </c>
      <c r="AD301" s="38" t="str">
        <f t="array" ref="AD301">AC301&amp;CHOOSE(AND(AC301&lt;&gt;{11,12,13})*MIN(4,MOD(AC301,10))+1,"th","st","nd","rd","th")</f>
        <v>1st</v>
      </c>
      <c r="AE301" s="37">
        <v>0</v>
      </c>
      <c r="AF301" s="113">
        <v>759.5</v>
      </c>
      <c r="AG301" s="113">
        <v>805.32600000000002</v>
      </c>
      <c r="AH301" s="113">
        <v>791.35500000000002</v>
      </c>
      <c r="AI301" s="38">
        <v>785.39400000000001</v>
      </c>
      <c r="AJ301" s="29">
        <f t="shared" si="47"/>
        <v>9</v>
      </c>
      <c r="AK301" s="38" t="str">
        <f t="array" ref="AK301">AJ301&amp;CHOOSE(AND(AJ301&lt;&gt;{11,12,13})*MIN(4,MOD(AJ301,10))+1,"th","st","nd","rd","th")</f>
        <v>9th</v>
      </c>
      <c r="AL301" s="38">
        <v>146.57300000000001</v>
      </c>
      <c r="AM301" s="38">
        <v>146.57300000000001</v>
      </c>
      <c r="AN301" s="38">
        <v>931.96699999999998</v>
      </c>
      <c r="AO301" s="29">
        <f t="shared" si="48"/>
        <v>6</v>
      </c>
      <c r="AP301" s="38" t="str">
        <f t="array" ref="AP301">AO301&amp;CHOOSE(AND(AO301&lt;&gt;{11,12,13})*MIN(4,MOD(AO301,10))+1,"th","st","nd","rd","th")</f>
        <v>6th</v>
      </c>
      <c r="AQ301" s="77">
        <v>1.06</v>
      </c>
      <c r="AR301" s="36">
        <v>1238.3140000000001</v>
      </c>
      <c r="AS301" s="29">
        <f t="shared" si="49"/>
        <v>12</v>
      </c>
      <c r="AT301" s="38" t="str">
        <f t="array" ref="AT301">AS301&amp;CHOOSE(AND(AS301&lt;&gt;{11,12,13})*MIN(4,MOD(AS301,10))+1,"th","st","nd","rd","th")</f>
        <v>12th</v>
      </c>
      <c r="AU301" s="40">
        <v>4.2041027405691672E-4</v>
      </c>
    </row>
    <row r="302" spans="1:47" x14ac:dyDescent="0.25">
      <c r="A302" s="7">
        <v>104378003</v>
      </c>
      <c r="B302" s="8" t="s">
        <v>646</v>
      </c>
      <c r="C302" s="8" t="s">
        <v>279</v>
      </c>
      <c r="D302" s="27">
        <v>52417</v>
      </c>
      <c r="E302" s="29">
        <f t="shared" si="40"/>
        <v>49</v>
      </c>
      <c r="F302" s="38" t="str">
        <f t="array" ref="F302">E302&amp;CHOOSE(AND(E302&lt;&gt;{11,12,13})*MIN(4,MOD(E302,10))+1,"th","st","nd","rd","th")</f>
        <v>49th</v>
      </c>
      <c r="G302" s="29">
        <v>4053</v>
      </c>
      <c r="H302" s="30">
        <v>1.0472999999999999</v>
      </c>
      <c r="I302" s="31">
        <v>0.82979999999999998</v>
      </c>
      <c r="J302" s="94">
        <v>87</v>
      </c>
      <c r="K302" s="33">
        <v>93.677999999999997</v>
      </c>
      <c r="L302" s="34">
        <v>0.14000000000000001</v>
      </c>
      <c r="M302" s="29">
        <f t="shared" si="41"/>
        <v>48</v>
      </c>
      <c r="N302" s="38" t="str">
        <f t="array" ref="N302">M302&amp;CHOOSE(AND(M302&lt;&gt;{11,12,13})*MIN(4,MOD(M302,10))+1,"th","st","nd","rd","th")</f>
        <v>48th</v>
      </c>
      <c r="O302" s="34">
        <v>0.22550000000000001</v>
      </c>
      <c r="P302" s="29">
        <f t="shared" si="42"/>
        <v>75</v>
      </c>
      <c r="Q302" s="38" t="str">
        <f t="array" ref="Q302">P302&amp;CHOOSE(AND(P302&lt;&gt;{11,12,13})*MIN(4,MOD(P302,10))+1,"th","st","nd","rd","th")</f>
        <v>75th</v>
      </c>
      <c r="R302" s="35">
        <v>99.14</v>
      </c>
      <c r="S302" s="35">
        <v>79.843000000000004</v>
      </c>
      <c r="T302" s="35">
        <v>0</v>
      </c>
      <c r="U302" s="35">
        <v>178.983</v>
      </c>
      <c r="V302" s="36">
        <v>39.883000000000003</v>
      </c>
      <c r="W302" s="220">
        <f t="shared" si="43"/>
        <v>3.3792451327448632E-2</v>
      </c>
      <c r="X302" s="29">
        <f t="shared" si="44"/>
        <v>69</v>
      </c>
      <c r="Y302" s="38" t="str">
        <f t="array" ref="Y302">X302&amp;CHOOSE(AND(X302&lt;&gt;{11,12,13})*MIN(4,MOD(X302,10))+1,"th","st","nd","rd","th")</f>
        <v>69th</v>
      </c>
      <c r="Z302" s="37">
        <v>7.9770000000000003</v>
      </c>
      <c r="AA302" s="28">
        <v>5</v>
      </c>
      <c r="AB302" s="221">
        <f t="shared" si="45"/>
        <v>4.2364480264083229E-3</v>
      </c>
      <c r="AC302" s="29">
        <f t="shared" si="46"/>
        <v>47</v>
      </c>
      <c r="AD302" s="38" t="str">
        <f t="array" ref="AD302">AC302&amp;CHOOSE(AND(AC302&lt;&gt;{11,12,13})*MIN(4,MOD(AC302,10))+1,"th","st","nd","rd","th")</f>
        <v>47th</v>
      </c>
      <c r="AE302" s="37">
        <v>3</v>
      </c>
      <c r="AF302" s="113">
        <v>1180.2339999999999</v>
      </c>
      <c r="AG302" s="113">
        <v>1182.394</v>
      </c>
      <c r="AH302" s="113">
        <v>1254.788</v>
      </c>
      <c r="AI302" s="38">
        <v>1205.8050000000001</v>
      </c>
      <c r="AJ302" s="29">
        <f t="shared" si="47"/>
        <v>24</v>
      </c>
      <c r="AK302" s="38" t="str">
        <f t="array" ref="AK302">AJ302&amp;CHOOSE(AND(AJ302&lt;&gt;{11,12,13})*MIN(4,MOD(AJ302,10))+1,"th","st","nd","rd","th")</f>
        <v>24th</v>
      </c>
      <c r="AL302" s="38">
        <v>189.96</v>
      </c>
      <c r="AM302" s="38">
        <v>283.63799999999998</v>
      </c>
      <c r="AN302" s="38">
        <v>1489.443</v>
      </c>
      <c r="AO302" s="29">
        <f t="shared" si="48"/>
        <v>25</v>
      </c>
      <c r="AP302" s="38" t="str">
        <f t="array" ref="AP302">AO302&amp;CHOOSE(AND(AO302&lt;&gt;{11,12,13})*MIN(4,MOD(AO302,10))+1,"th","st","nd","rd","th")</f>
        <v>25th</v>
      </c>
      <c r="AQ302" s="77">
        <v>0.78</v>
      </c>
      <c r="AR302" s="36">
        <v>1216.7170000000001</v>
      </c>
      <c r="AS302" s="29">
        <f t="shared" si="49"/>
        <v>11</v>
      </c>
      <c r="AT302" s="38" t="str">
        <f t="array" ref="AT302">AS302&amp;CHOOSE(AND(AS302&lt;&gt;{11,12,13})*MIN(4,MOD(AS302,10))+1,"th","st","nd","rd","th")</f>
        <v>11th</v>
      </c>
      <c r="AU302" s="40">
        <v>4.130780459719502E-4</v>
      </c>
    </row>
    <row r="303" spans="1:47" x14ac:dyDescent="0.25">
      <c r="A303" s="7">
        <v>113380303</v>
      </c>
      <c r="B303" s="8" t="s">
        <v>109</v>
      </c>
      <c r="C303" s="8" t="s">
        <v>110</v>
      </c>
      <c r="D303" s="27">
        <v>55718</v>
      </c>
      <c r="E303" s="29">
        <f t="shared" si="40"/>
        <v>57</v>
      </c>
      <c r="F303" s="38" t="str">
        <f t="array" ref="F303">E303&amp;CHOOSE(AND(E303&lt;&gt;{11,12,13})*MIN(4,MOD(E303,10))+1,"th","st","nd","rd","th")</f>
        <v>57th</v>
      </c>
      <c r="G303" s="29">
        <v>4338</v>
      </c>
      <c r="H303" s="30">
        <v>0.98519999999999996</v>
      </c>
      <c r="I303" s="31">
        <v>0.67490000000000006</v>
      </c>
      <c r="J303" s="94">
        <v>200</v>
      </c>
      <c r="K303" s="33">
        <v>0</v>
      </c>
      <c r="L303" s="34">
        <v>9.9500000000000005E-2</v>
      </c>
      <c r="M303" s="29">
        <f t="shared" si="41"/>
        <v>29</v>
      </c>
      <c r="N303" s="38" t="str">
        <f t="array" ref="N303">M303&amp;CHOOSE(AND(M303&lt;&gt;{11,12,13})*MIN(4,MOD(M303,10))+1,"th","st","nd","rd","th")</f>
        <v>29th</v>
      </c>
      <c r="O303" s="34">
        <v>0.1391</v>
      </c>
      <c r="P303" s="29">
        <f t="shared" si="42"/>
        <v>35</v>
      </c>
      <c r="Q303" s="38" t="str">
        <f t="array" ref="Q303">P303&amp;CHOOSE(AND(P303&lt;&gt;{11,12,13})*MIN(4,MOD(P303,10))+1,"th","st","nd","rd","th")</f>
        <v>35th</v>
      </c>
      <c r="R303" s="35">
        <v>84.866</v>
      </c>
      <c r="S303" s="35">
        <v>59.320999999999998</v>
      </c>
      <c r="T303" s="35">
        <v>0</v>
      </c>
      <c r="U303" s="35">
        <v>144.18700000000001</v>
      </c>
      <c r="V303" s="36">
        <v>16.954000000000001</v>
      </c>
      <c r="W303" s="220">
        <f t="shared" si="43"/>
        <v>1.1926519023761588E-2</v>
      </c>
      <c r="X303" s="29">
        <f t="shared" si="44"/>
        <v>14</v>
      </c>
      <c r="Y303" s="38" t="str">
        <f t="array" ref="Y303">X303&amp;CHOOSE(AND(X303&lt;&gt;{11,12,13})*MIN(4,MOD(X303,10))+1,"th","st","nd","rd","th")</f>
        <v>14th</v>
      </c>
      <c r="Z303" s="37">
        <v>3.391</v>
      </c>
      <c r="AA303" s="28">
        <v>23</v>
      </c>
      <c r="AB303" s="221">
        <f t="shared" si="45"/>
        <v>1.6179658932789696E-2</v>
      </c>
      <c r="AC303" s="29">
        <f t="shared" si="46"/>
        <v>75</v>
      </c>
      <c r="AD303" s="38" t="str">
        <f t="array" ref="AD303">AC303&amp;CHOOSE(AND(AC303&lt;&gt;{11,12,13})*MIN(4,MOD(AC303,10))+1,"th","st","nd","rd","th")</f>
        <v>75th</v>
      </c>
      <c r="AE303" s="37">
        <v>13.8</v>
      </c>
      <c r="AF303" s="113">
        <v>1421.538</v>
      </c>
      <c r="AG303" s="113">
        <v>1484.7380000000001</v>
      </c>
      <c r="AH303" s="113">
        <v>1465.877</v>
      </c>
      <c r="AI303" s="38">
        <v>1457.384</v>
      </c>
      <c r="AJ303" s="29">
        <f t="shared" si="47"/>
        <v>31</v>
      </c>
      <c r="AK303" s="38" t="str">
        <f t="array" ref="AK303">AJ303&amp;CHOOSE(AND(AJ303&lt;&gt;{11,12,13})*MIN(4,MOD(AJ303,10))+1,"th","st","nd","rd","th")</f>
        <v>31st</v>
      </c>
      <c r="AL303" s="38">
        <v>161.37799999999999</v>
      </c>
      <c r="AM303" s="38">
        <v>161.37799999999999</v>
      </c>
      <c r="AN303" s="38">
        <v>1618.7619999999999</v>
      </c>
      <c r="AO303" s="29">
        <f t="shared" si="48"/>
        <v>27</v>
      </c>
      <c r="AP303" s="38" t="str">
        <f t="array" ref="AP303">AO303&amp;CHOOSE(AND(AO303&lt;&gt;{11,12,13})*MIN(4,MOD(AO303,10))+1,"th","st","nd","rd","th")</f>
        <v>27th</v>
      </c>
      <c r="AQ303" s="77">
        <v>1.1499999999999999</v>
      </c>
      <c r="AR303" s="36">
        <v>1834.0250000000001</v>
      </c>
      <c r="AS303" s="29">
        <f t="shared" si="49"/>
        <v>32</v>
      </c>
      <c r="AT303" s="38" t="str">
        <f t="array" ref="AT303">AS303&amp;CHOOSE(AND(AS303&lt;&gt;{11,12,13})*MIN(4,MOD(AS303,10))+1,"th","st","nd","rd","th")</f>
        <v>32nd</v>
      </c>
      <c r="AU303" s="40">
        <v>6.2265544351209517E-4</v>
      </c>
    </row>
    <row r="304" spans="1:47" x14ac:dyDescent="0.25">
      <c r="A304" s="7">
        <v>113381303</v>
      </c>
      <c r="B304" s="8" t="s">
        <v>236</v>
      </c>
      <c r="C304" s="8" t="s">
        <v>110</v>
      </c>
      <c r="D304" s="27">
        <v>65426</v>
      </c>
      <c r="E304" s="29">
        <f t="shared" si="40"/>
        <v>77</v>
      </c>
      <c r="F304" s="38" t="str">
        <f t="array" ref="F304">E304&amp;CHOOSE(AND(E304&lt;&gt;{11,12,13})*MIN(4,MOD(E304,10))+1,"th","st","nd","rd","th")</f>
        <v>77th</v>
      </c>
      <c r="G304" s="29">
        <v>13818</v>
      </c>
      <c r="H304" s="30">
        <v>0.83899999999999997</v>
      </c>
      <c r="I304" s="31">
        <v>0.21529999999999999</v>
      </c>
      <c r="J304" s="94">
        <v>324</v>
      </c>
      <c r="K304" s="33">
        <v>0</v>
      </c>
      <c r="L304" s="34">
        <v>0.1143</v>
      </c>
      <c r="M304" s="29">
        <f t="shared" si="41"/>
        <v>36</v>
      </c>
      <c r="N304" s="38" t="str">
        <f t="array" ref="N304">M304&amp;CHOOSE(AND(M304&lt;&gt;{11,12,13})*MIN(4,MOD(M304,10))+1,"th","st","nd","rd","th")</f>
        <v>36th</v>
      </c>
      <c r="O304" s="34">
        <v>0.1386</v>
      </c>
      <c r="P304" s="29">
        <f t="shared" si="42"/>
        <v>35</v>
      </c>
      <c r="Q304" s="38" t="str">
        <f t="array" ref="Q304">P304&amp;CHOOSE(AND(P304&lt;&gt;{11,12,13})*MIN(4,MOD(P304,10))+1,"th","st","nd","rd","th")</f>
        <v>35th</v>
      </c>
      <c r="R304" s="35">
        <v>324.06700000000001</v>
      </c>
      <c r="S304" s="35">
        <v>196.482</v>
      </c>
      <c r="T304" s="35">
        <v>0</v>
      </c>
      <c r="U304" s="35">
        <v>520.54899999999998</v>
      </c>
      <c r="V304" s="36">
        <v>61.668999999999997</v>
      </c>
      <c r="W304" s="220">
        <f t="shared" si="43"/>
        <v>1.3050557498721799E-2</v>
      </c>
      <c r="X304" s="29">
        <f t="shared" si="44"/>
        <v>16</v>
      </c>
      <c r="Y304" s="38" t="str">
        <f t="array" ref="Y304">X304&amp;CHOOSE(AND(X304&lt;&gt;{11,12,13})*MIN(4,MOD(X304,10))+1,"th","st","nd","rd","th")</f>
        <v>16th</v>
      </c>
      <c r="Z304" s="37">
        <v>12.334</v>
      </c>
      <c r="AA304" s="28">
        <v>126</v>
      </c>
      <c r="AB304" s="221">
        <f t="shared" si="45"/>
        <v>2.666445450451518E-2</v>
      </c>
      <c r="AC304" s="29">
        <f t="shared" si="46"/>
        <v>85</v>
      </c>
      <c r="AD304" s="38" t="str">
        <f t="array" ref="AD304">AC304&amp;CHOOSE(AND(AC304&lt;&gt;{11,12,13})*MIN(4,MOD(AC304,10))+1,"th","st","nd","rd","th")</f>
        <v>85th</v>
      </c>
      <c r="AE304" s="37">
        <v>75.599999999999994</v>
      </c>
      <c r="AF304" s="113">
        <v>4725.3919999999998</v>
      </c>
      <c r="AG304" s="113">
        <v>4674.9340000000002</v>
      </c>
      <c r="AH304" s="113">
        <v>4663.6319999999996</v>
      </c>
      <c r="AI304" s="38">
        <v>4687.9859999999999</v>
      </c>
      <c r="AJ304" s="29">
        <f t="shared" si="47"/>
        <v>83</v>
      </c>
      <c r="AK304" s="38" t="str">
        <f t="array" ref="AK304">AJ304&amp;CHOOSE(AND(AJ304&lt;&gt;{11,12,13})*MIN(4,MOD(AJ304,10))+1,"th","st","nd","rd","th")</f>
        <v>83rd</v>
      </c>
      <c r="AL304" s="38">
        <v>608.48299999999995</v>
      </c>
      <c r="AM304" s="38">
        <v>608.48299999999995</v>
      </c>
      <c r="AN304" s="38">
        <v>5296.4690000000001</v>
      </c>
      <c r="AO304" s="29">
        <f t="shared" si="48"/>
        <v>83</v>
      </c>
      <c r="AP304" s="38" t="str">
        <f t="array" ref="AP304">AO304&amp;CHOOSE(AND(AO304&lt;&gt;{11,12,13})*MIN(4,MOD(AO304,10))+1,"th","st","nd","rd","th")</f>
        <v>83rd</v>
      </c>
      <c r="AQ304" s="77">
        <v>1.02</v>
      </c>
      <c r="AR304" s="36">
        <v>4532.6120000000001</v>
      </c>
      <c r="AS304" s="29">
        <f t="shared" si="49"/>
        <v>76</v>
      </c>
      <c r="AT304" s="38" t="str">
        <f t="array" ref="AT304">AS304&amp;CHOOSE(AND(AS304&lt;&gt;{11,12,13})*MIN(4,MOD(AS304,10))+1,"th","st","nd","rd","th")</f>
        <v>76th</v>
      </c>
      <c r="AU304" s="40">
        <v>1.5388315508939325E-3</v>
      </c>
    </row>
    <row r="305" spans="1:47" x14ac:dyDescent="0.25">
      <c r="A305" s="7">
        <v>113382303</v>
      </c>
      <c r="B305" s="8" t="s">
        <v>272</v>
      </c>
      <c r="C305" s="8" t="s">
        <v>110</v>
      </c>
      <c r="D305" s="27">
        <v>57912</v>
      </c>
      <c r="E305" s="29">
        <f t="shared" si="40"/>
        <v>63</v>
      </c>
      <c r="F305" s="38" t="str">
        <f t="array" ref="F305">E305&amp;CHOOSE(AND(E305&lt;&gt;{11,12,13})*MIN(4,MOD(E305,10))+1,"th","st","nd","rd","th")</f>
        <v>63rd</v>
      </c>
      <c r="G305" s="29">
        <v>7818</v>
      </c>
      <c r="H305" s="30">
        <v>0.94789999999999996</v>
      </c>
      <c r="I305" s="31">
        <v>0.61499999999999999</v>
      </c>
      <c r="J305" s="94">
        <v>219</v>
      </c>
      <c r="K305" s="33">
        <v>0</v>
      </c>
      <c r="L305" s="34">
        <v>0.12609999999999999</v>
      </c>
      <c r="M305" s="29">
        <f t="shared" si="41"/>
        <v>41</v>
      </c>
      <c r="N305" s="38" t="str">
        <f t="array" ref="N305">M305&amp;CHOOSE(AND(M305&lt;&gt;{11,12,13})*MIN(4,MOD(M305,10))+1,"th","st","nd","rd","th")</f>
        <v>41st</v>
      </c>
      <c r="O305" s="34">
        <v>0.1537</v>
      </c>
      <c r="P305" s="29">
        <f t="shared" si="42"/>
        <v>40</v>
      </c>
      <c r="Q305" s="38" t="str">
        <f t="array" ref="Q305">P305&amp;CHOOSE(AND(P305&lt;&gt;{11,12,13})*MIN(4,MOD(P305,10))+1,"th","st","nd","rd","th")</f>
        <v>40th</v>
      </c>
      <c r="R305" s="35">
        <v>178.554</v>
      </c>
      <c r="S305" s="35">
        <v>108.81699999999999</v>
      </c>
      <c r="T305" s="35">
        <v>0</v>
      </c>
      <c r="U305" s="35">
        <v>287.37099999999998</v>
      </c>
      <c r="V305" s="36">
        <v>54.784999999999989</v>
      </c>
      <c r="W305" s="220">
        <f t="shared" si="43"/>
        <v>2.321446504609629E-2</v>
      </c>
      <c r="X305" s="29">
        <f t="shared" si="44"/>
        <v>42</v>
      </c>
      <c r="Y305" s="38" t="str">
        <f t="array" ref="Y305">X305&amp;CHOOSE(AND(X305&lt;&gt;{11,12,13})*MIN(4,MOD(X305,10))+1,"th","st","nd","rd","th")</f>
        <v>42nd</v>
      </c>
      <c r="Z305" s="37">
        <v>10.957000000000001</v>
      </c>
      <c r="AA305" s="28">
        <v>16</v>
      </c>
      <c r="AB305" s="221">
        <f t="shared" si="45"/>
        <v>6.7798017840200921E-3</v>
      </c>
      <c r="AC305" s="29">
        <f t="shared" si="46"/>
        <v>58</v>
      </c>
      <c r="AD305" s="38" t="str">
        <f t="array" ref="AD305">AC305&amp;CHOOSE(AND(AC305&lt;&gt;{11,12,13})*MIN(4,MOD(AC305,10))+1,"th","st","nd","rd","th")</f>
        <v>58th</v>
      </c>
      <c r="AE305" s="37">
        <v>9.6</v>
      </c>
      <c r="AF305" s="113">
        <v>2359.951</v>
      </c>
      <c r="AG305" s="113">
        <v>2373.6579999999999</v>
      </c>
      <c r="AH305" s="113">
        <v>2376.8710000000001</v>
      </c>
      <c r="AI305" s="38">
        <v>2370.16</v>
      </c>
      <c r="AJ305" s="29">
        <f t="shared" si="47"/>
        <v>55</v>
      </c>
      <c r="AK305" s="38" t="str">
        <f t="array" ref="AK305">AJ305&amp;CHOOSE(AND(AJ305&lt;&gt;{11,12,13})*MIN(4,MOD(AJ305,10))+1,"th","st","nd","rd","th")</f>
        <v>55th</v>
      </c>
      <c r="AL305" s="38">
        <v>307.928</v>
      </c>
      <c r="AM305" s="38">
        <v>307.928</v>
      </c>
      <c r="AN305" s="38">
        <v>2678.0880000000002</v>
      </c>
      <c r="AO305" s="29">
        <f t="shared" si="48"/>
        <v>55</v>
      </c>
      <c r="AP305" s="38" t="str">
        <f t="array" ref="AP305">AO305&amp;CHOOSE(AND(AO305&lt;&gt;{11,12,13})*MIN(4,MOD(AO305,10))+1,"th","st","nd","rd","th")</f>
        <v>55th</v>
      </c>
      <c r="AQ305" s="77">
        <v>1.08</v>
      </c>
      <c r="AR305" s="36">
        <v>2741.6439999999998</v>
      </c>
      <c r="AS305" s="29">
        <f t="shared" si="49"/>
        <v>54</v>
      </c>
      <c r="AT305" s="38" t="str">
        <f t="array" ref="AT305">AS305&amp;CHOOSE(AND(AS305&lt;&gt;{11,12,13})*MIN(4,MOD(AS305,10))+1,"th","st","nd","rd","th")</f>
        <v>54th</v>
      </c>
      <c r="AU305" s="40">
        <v>9.3079405175625985E-4</v>
      </c>
    </row>
    <row r="306" spans="1:47" x14ac:dyDescent="0.25">
      <c r="A306" s="7">
        <v>113384603</v>
      </c>
      <c r="B306" s="8" t="s">
        <v>374</v>
      </c>
      <c r="C306" s="8" t="s">
        <v>110</v>
      </c>
      <c r="D306" s="27">
        <v>36361</v>
      </c>
      <c r="E306" s="29">
        <f t="shared" si="40"/>
        <v>5</v>
      </c>
      <c r="F306" s="38" t="str">
        <f t="array" ref="F306">E306&amp;CHOOSE(AND(E306&lt;&gt;{11,12,13})*MIN(4,MOD(E306,10))+1,"th","st","nd","rd","th")</f>
        <v>5th</v>
      </c>
      <c r="G306" s="29">
        <v>10150</v>
      </c>
      <c r="H306" s="30">
        <v>1.5097</v>
      </c>
      <c r="I306" s="31">
        <v>-5.2595999999999998</v>
      </c>
      <c r="J306" s="94">
        <v>494</v>
      </c>
      <c r="K306" s="33">
        <v>0</v>
      </c>
      <c r="L306" s="34">
        <v>0.34310000000000002</v>
      </c>
      <c r="M306" s="29">
        <f t="shared" si="41"/>
        <v>94</v>
      </c>
      <c r="N306" s="38" t="str">
        <f t="array" ref="N306">M306&amp;CHOOSE(AND(M306&lt;&gt;{11,12,13})*MIN(4,MOD(M306,10))+1,"th","st","nd","rd","th")</f>
        <v>94th</v>
      </c>
      <c r="O306" s="34">
        <v>0.3654</v>
      </c>
      <c r="P306" s="29">
        <f t="shared" si="42"/>
        <v>100</v>
      </c>
      <c r="Q306" s="38" t="str">
        <f t="array" ref="Q306">P306&amp;CHOOSE(AND(P306&lt;&gt;{11,12,13})*MIN(4,MOD(P306,10))+1,"th","st","nd","rd","th")</f>
        <v>100th</v>
      </c>
      <c r="R306" s="35">
        <v>1030.038</v>
      </c>
      <c r="S306" s="35">
        <v>548.49300000000005</v>
      </c>
      <c r="T306" s="35">
        <v>515.01900000000001</v>
      </c>
      <c r="U306" s="35">
        <v>2093.5500000000002</v>
      </c>
      <c r="V306" s="36">
        <v>88.844999999999985</v>
      </c>
      <c r="W306" s="220">
        <f t="shared" si="43"/>
        <v>1.7756261657886626E-2</v>
      </c>
      <c r="X306" s="29">
        <f t="shared" si="44"/>
        <v>29</v>
      </c>
      <c r="Y306" s="38" t="str">
        <f t="array" ref="Y306">X306&amp;CHOOSE(AND(X306&lt;&gt;{11,12,13})*MIN(4,MOD(X306,10))+1,"th","st","nd","rd","th")</f>
        <v>29th</v>
      </c>
      <c r="Z306" s="37">
        <v>17.768999999999998</v>
      </c>
      <c r="AA306" s="28">
        <v>738</v>
      </c>
      <c r="AB306" s="221">
        <f t="shared" si="45"/>
        <v>0.14749418766976569</v>
      </c>
      <c r="AC306" s="29">
        <f t="shared" si="46"/>
        <v>99</v>
      </c>
      <c r="AD306" s="38" t="str">
        <f t="array" ref="AD306">AC306&amp;CHOOSE(AND(AC306&lt;&gt;{11,12,13})*MIN(4,MOD(AC306,10))+1,"th","st","nd","rd","th")</f>
        <v>99th</v>
      </c>
      <c r="AE306" s="37">
        <v>442.8</v>
      </c>
      <c r="AF306" s="113">
        <v>5003.5870000000004</v>
      </c>
      <c r="AG306" s="113">
        <v>5003.067</v>
      </c>
      <c r="AH306" s="113">
        <v>5002.7920000000004</v>
      </c>
      <c r="AI306" s="38">
        <v>5003.1490000000003</v>
      </c>
      <c r="AJ306" s="29">
        <f t="shared" si="47"/>
        <v>85</v>
      </c>
      <c r="AK306" s="38" t="str">
        <f t="array" ref="AK306">AJ306&amp;CHOOSE(AND(AJ306&lt;&gt;{11,12,13})*MIN(4,MOD(AJ306,10))+1,"th","st","nd","rd","th")</f>
        <v>85th</v>
      </c>
      <c r="AL306" s="38">
        <v>2554.1190000000001</v>
      </c>
      <c r="AM306" s="38">
        <v>2554.1190000000001</v>
      </c>
      <c r="AN306" s="38">
        <v>7557.268</v>
      </c>
      <c r="AO306" s="29">
        <f t="shared" si="48"/>
        <v>91</v>
      </c>
      <c r="AP306" s="38" t="str">
        <f t="array" ref="AP306">AO306&amp;CHOOSE(AND(AO306&lt;&gt;{11,12,13})*MIN(4,MOD(AO306,10))+1,"th","st","nd","rd","th")</f>
        <v>91st</v>
      </c>
      <c r="AQ306" s="77">
        <v>1.79</v>
      </c>
      <c r="AR306" s="36">
        <v>20422.481</v>
      </c>
      <c r="AS306" s="29">
        <f t="shared" si="49"/>
        <v>97</v>
      </c>
      <c r="AT306" s="38" t="str">
        <f t="array" ref="AT306">AS306&amp;CHOOSE(AND(AS306&lt;&gt;{11,12,13})*MIN(4,MOD(AS306,10))+1,"th","st","nd","rd","th")</f>
        <v>97th</v>
      </c>
      <c r="AU306" s="40">
        <v>6.9334763510161181E-3</v>
      </c>
    </row>
    <row r="307" spans="1:47" x14ac:dyDescent="0.25">
      <c r="A307" s="7">
        <v>113385003</v>
      </c>
      <c r="B307" s="8" t="s">
        <v>451</v>
      </c>
      <c r="C307" s="8" t="s">
        <v>110</v>
      </c>
      <c r="D307" s="27">
        <v>59127</v>
      </c>
      <c r="E307" s="29">
        <f t="shared" si="40"/>
        <v>65</v>
      </c>
      <c r="F307" s="38" t="str">
        <f t="array" ref="F307">E307&amp;CHOOSE(AND(E307&lt;&gt;{11,12,13})*MIN(4,MOD(E307,10))+1,"th","st","nd","rd","th")</f>
        <v>65th</v>
      </c>
      <c r="G307" s="29">
        <v>6648</v>
      </c>
      <c r="H307" s="30">
        <v>0.9284</v>
      </c>
      <c r="I307" s="31">
        <v>0.71499999999999997</v>
      </c>
      <c r="J307" s="94">
        <v>176</v>
      </c>
      <c r="K307" s="33">
        <v>0</v>
      </c>
      <c r="L307" s="34">
        <v>9.5000000000000001E-2</v>
      </c>
      <c r="M307" s="29">
        <f t="shared" si="41"/>
        <v>28</v>
      </c>
      <c r="N307" s="38" t="str">
        <f t="array" ref="N307">M307&amp;CHOOSE(AND(M307&lt;&gt;{11,12,13})*MIN(4,MOD(M307,10))+1,"th","st","nd","rd","th")</f>
        <v>28th</v>
      </c>
      <c r="O307" s="34">
        <v>0.2084</v>
      </c>
      <c r="P307" s="29">
        <f t="shared" si="42"/>
        <v>66</v>
      </c>
      <c r="Q307" s="38" t="str">
        <f t="array" ref="Q307">P307&amp;CHOOSE(AND(P307&lt;&gt;{11,12,13})*MIN(4,MOD(P307,10))+1,"th","st","nd","rd","th")</f>
        <v>66th</v>
      </c>
      <c r="R307" s="35">
        <v>128.71700000000001</v>
      </c>
      <c r="S307" s="35">
        <v>141.18199999999999</v>
      </c>
      <c r="T307" s="35">
        <v>0</v>
      </c>
      <c r="U307" s="35">
        <v>269.899</v>
      </c>
      <c r="V307" s="36">
        <v>52.582000000000001</v>
      </c>
      <c r="W307" s="220">
        <f t="shared" si="43"/>
        <v>2.3285020303871685E-2</v>
      </c>
      <c r="X307" s="29">
        <f t="shared" si="44"/>
        <v>42</v>
      </c>
      <c r="Y307" s="38" t="str">
        <f t="array" ref="Y307">X307&amp;CHOOSE(AND(X307&lt;&gt;{11,12,13})*MIN(4,MOD(X307,10))+1,"th","st","nd","rd","th")</f>
        <v>42nd</v>
      </c>
      <c r="Z307" s="37">
        <v>10.516</v>
      </c>
      <c r="AA307" s="28">
        <v>21</v>
      </c>
      <c r="AB307" s="221">
        <f t="shared" si="45"/>
        <v>9.2994832144327969E-3</v>
      </c>
      <c r="AC307" s="29">
        <f t="shared" si="46"/>
        <v>64</v>
      </c>
      <c r="AD307" s="38" t="str">
        <f t="array" ref="AD307">AC307&amp;CHOOSE(AND(AC307&lt;&gt;{11,12,13})*MIN(4,MOD(AC307,10))+1,"th","st","nd","rd","th")</f>
        <v>64th</v>
      </c>
      <c r="AE307" s="37">
        <v>12.6</v>
      </c>
      <c r="AF307" s="113">
        <v>2258.19</v>
      </c>
      <c r="AG307" s="113">
        <v>2295.8359999999998</v>
      </c>
      <c r="AH307" s="113">
        <v>2304.328</v>
      </c>
      <c r="AI307" s="38">
        <v>2286.1179999999999</v>
      </c>
      <c r="AJ307" s="29">
        <f t="shared" si="47"/>
        <v>55</v>
      </c>
      <c r="AK307" s="38" t="str">
        <f t="array" ref="AK307">AJ307&amp;CHOOSE(AND(AJ307&lt;&gt;{11,12,13})*MIN(4,MOD(AJ307,10))+1,"th","st","nd","rd","th")</f>
        <v>55th</v>
      </c>
      <c r="AL307" s="38">
        <v>293.01499999999999</v>
      </c>
      <c r="AM307" s="38">
        <v>293.01499999999999</v>
      </c>
      <c r="AN307" s="38">
        <v>2579.1329999999998</v>
      </c>
      <c r="AO307" s="29">
        <f t="shared" si="48"/>
        <v>53</v>
      </c>
      <c r="AP307" s="38" t="str">
        <f t="array" ref="AP307">AO307&amp;CHOOSE(AND(AO307&lt;&gt;{11,12,13})*MIN(4,MOD(AO307,10))+1,"th","st","nd","rd","th")</f>
        <v>53rd</v>
      </c>
      <c r="AQ307" s="77">
        <v>0.97</v>
      </c>
      <c r="AR307" s="36">
        <v>2322.6329999999998</v>
      </c>
      <c r="AS307" s="29">
        <f t="shared" si="49"/>
        <v>45</v>
      </c>
      <c r="AT307" s="38" t="str">
        <f t="array" ref="AT307">AS307&amp;CHOOSE(AND(AS307&lt;&gt;{11,12,13})*MIN(4,MOD(AS307,10))+1,"th","st","nd","rd","th")</f>
        <v>45th</v>
      </c>
      <c r="AU307" s="40">
        <v>7.8853891344492471E-4</v>
      </c>
    </row>
    <row r="308" spans="1:47" x14ac:dyDescent="0.25">
      <c r="A308" s="7">
        <v>113385303</v>
      </c>
      <c r="B308" s="8" t="s">
        <v>472</v>
      </c>
      <c r="C308" s="8" t="s">
        <v>110</v>
      </c>
      <c r="D308" s="27">
        <v>60344</v>
      </c>
      <c r="E308" s="29">
        <f t="shared" si="40"/>
        <v>68</v>
      </c>
      <c r="F308" s="38" t="str">
        <f t="array" ref="F308">E308&amp;CHOOSE(AND(E308&lt;&gt;{11,12,13})*MIN(4,MOD(E308,10))+1,"th","st","nd","rd","th")</f>
        <v>68th</v>
      </c>
      <c r="G308" s="29">
        <v>9475</v>
      </c>
      <c r="H308" s="30">
        <v>0.90969999999999995</v>
      </c>
      <c r="I308" s="31">
        <v>0.18859999999999999</v>
      </c>
      <c r="J308" s="94">
        <v>330</v>
      </c>
      <c r="K308" s="33">
        <v>0</v>
      </c>
      <c r="L308" s="34">
        <v>5.79E-2</v>
      </c>
      <c r="M308" s="29">
        <f t="shared" si="41"/>
        <v>13</v>
      </c>
      <c r="N308" s="38" t="str">
        <f t="array" ref="N308">M308&amp;CHOOSE(AND(M308&lt;&gt;{11,12,13})*MIN(4,MOD(M308,10))+1,"th","st","nd","rd","th")</f>
        <v>13th</v>
      </c>
      <c r="O308" s="34">
        <v>0.14149999999999999</v>
      </c>
      <c r="P308" s="29">
        <f t="shared" si="42"/>
        <v>36</v>
      </c>
      <c r="Q308" s="38" t="str">
        <f t="array" ref="Q308">P308&amp;CHOOSE(AND(P308&lt;&gt;{11,12,13})*MIN(4,MOD(P308,10))+1,"th","st","nd","rd","th")</f>
        <v>36th</v>
      </c>
      <c r="R308" s="35">
        <v>123.559</v>
      </c>
      <c r="S308" s="35">
        <v>150.97999999999999</v>
      </c>
      <c r="T308" s="35">
        <v>0</v>
      </c>
      <c r="U308" s="35">
        <v>274.53899999999999</v>
      </c>
      <c r="V308" s="36">
        <v>83.467000000000013</v>
      </c>
      <c r="W308" s="220">
        <f t="shared" si="43"/>
        <v>2.3467764473807776E-2</v>
      </c>
      <c r="X308" s="29">
        <f t="shared" si="44"/>
        <v>43</v>
      </c>
      <c r="Y308" s="38" t="str">
        <f t="array" ref="Y308">X308&amp;CHOOSE(AND(X308&lt;&gt;{11,12,13})*MIN(4,MOD(X308,10))+1,"th","st","nd","rd","th")</f>
        <v>43rd</v>
      </c>
      <c r="Z308" s="37">
        <v>16.693000000000001</v>
      </c>
      <c r="AA308" s="28">
        <v>25</v>
      </c>
      <c r="AB308" s="221">
        <f t="shared" si="45"/>
        <v>7.0290547383420315E-3</v>
      </c>
      <c r="AC308" s="29">
        <f t="shared" si="46"/>
        <v>58</v>
      </c>
      <c r="AD308" s="38" t="str">
        <f t="array" ref="AD308">AC308&amp;CHOOSE(AND(AC308&lt;&gt;{11,12,13})*MIN(4,MOD(AC308,10))+1,"th","st","nd","rd","th")</f>
        <v>58th</v>
      </c>
      <c r="AE308" s="37">
        <v>15</v>
      </c>
      <c r="AF308" s="113">
        <v>3556.6660000000002</v>
      </c>
      <c r="AG308" s="113">
        <v>3519.9009999999998</v>
      </c>
      <c r="AH308" s="113">
        <v>3464.4670000000001</v>
      </c>
      <c r="AI308" s="38">
        <v>3513.6779999999999</v>
      </c>
      <c r="AJ308" s="29">
        <f t="shared" si="47"/>
        <v>73</v>
      </c>
      <c r="AK308" s="38" t="str">
        <f t="array" ref="AK308">AJ308&amp;CHOOSE(AND(AJ308&lt;&gt;{11,12,13})*MIN(4,MOD(AJ308,10))+1,"th","st","nd","rd","th")</f>
        <v>73rd</v>
      </c>
      <c r="AL308" s="38">
        <v>306.23200000000003</v>
      </c>
      <c r="AM308" s="38">
        <v>306.23200000000003</v>
      </c>
      <c r="AN308" s="38">
        <v>3819.91</v>
      </c>
      <c r="AO308" s="29">
        <f t="shared" si="48"/>
        <v>70</v>
      </c>
      <c r="AP308" s="38" t="str">
        <f t="array" ref="AP308">AO308&amp;CHOOSE(AND(AO308&lt;&gt;{11,12,13})*MIN(4,MOD(AO308,10))+1,"th","st","nd","rd","th")</f>
        <v>70th</v>
      </c>
      <c r="AQ308" s="77">
        <v>1.08</v>
      </c>
      <c r="AR308" s="36">
        <v>3752.97</v>
      </c>
      <c r="AS308" s="29">
        <f t="shared" si="49"/>
        <v>71</v>
      </c>
      <c r="AT308" s="38" t="str">
        <f t="array" ref="AT308">AS308&amp;CHOOSE(AND(AS308&lt;&gt;{11,12,13})*MIN(4,MOD(AS308,10))+1,"th","st","nd","rd","th")</f>
        <v>71st</v>
      </c>
      <c r="AU308" s="40">
        <v>1.2741414101975642E-3</v>
      </c>
    </row>
    <row r="309" spans="1:47" x14ac:dyDescent="0.25">
      <c r="A309" s="7">
        <v>121390302</v>
      </c>
      <c r="B309" s="8" t="s">
        <v>104</v>
      </c>
      <c r="C309" s="8" t="s">
        <v>105</v>
      </c>
      <c r="D309" s="27">
        <v>36807</v>
      </c>
      <c r="E309" s="29">
        <f t="shared" si="40"/>
        <v>5</v>
      </c>
      <c r="F309" s="38" t="str">
        <f t="array" ref="F309">E309&amp;CHOOSE(AND(E309&lt;&gt;{11,12,13})*MIN(4,MOD(E309,10))+1,"th","st","nd","rd","th")</f>
        <v>5th</v>
      </c>
      <c r="G309" s="29">
        <v>40221</v>
      </c>
      <c r="H309" s="30">
        <v>1.4914000000000001</v>
      </c>
      <c r="I309" s="31">
        <v>-6.5270999999999999</v>
      </c>
      <c r="J309" s="94">
        <v>496</v>
      </c>
      <c r="K309" s="33">
        <v>0</v>
      </c>
      <c r="L309" s="34">
        <v>0.40129999999999999</v>
      </c>
      <c r="M309" s="29">
        <f t="shared" si="41"/>
        <v>96</v>
      </c>
      <c r="N309" s="38" t="str">
        <f t="array" ref="N309">M309&amp;CHOOSE(AND(M309&lt;&gt;{11,12,13})*MIN(4,MOD(M309,10))+1,"th","st","nd","rd","th")</f>
        <v>96th</v>
      </c>
      <c r="O309" s="34">
        <v>0.32619999999999999</v>
      </c>
      <c r="P309" s="29">
        <f t="shared" si="42"/>
        <v>98</v>
      </c>
      <c r="Q309" s="38" t="str">
        <f t="array" ref="Q309">P309&amp;CHOOSE(AND(P309&lt;&gt;{11,12,13})*MIN(4,MOD(P309,10))+1,"th","st","nd","rd","th")</f>
        <v>98th</v>
      </c>
      <c r="R309" s="35">
        <v>4851.2240000000002</v>
      </c>
      <c r="S309" s="35">
        <v>1971.6780000000001</v>
      </c>
      <c r="T309" s="35">
        <v>2425.6120000000001</v>
      </c>
      <c r="U309" s="35">
        <v>9248.5139999999992</v>
      </c>
      <c r="V309" s="36">
        <v>3564.5740000000005</v>
      </c>
      <c r="W309" s="220">
        <f t="shared" si="43"/>
        <v>0.1769199260014083</v>
      </c>
      <c r="X309" s="29">
        <f t="shared" si="44"/>
        <v>98</v>
      </c>
      <c r="Y309" s="38" t="str">
        <f t="array" ref="Y309">X309&amp;CHOOSE(AND(X309&lt;&gt;{11,12,13})*MIN(4,MOD(X309,10))+1,"th","st","nd","rd","th")</f>
        <v>98th</v>
      </c>
      <c r="Z309" s="37">
        <v>712.91499999999996</v>
      </c>
      <c r="AA309" s="28">
        <v>2711</v>
      </c>
      <c r="AB309" s="221">
        <f t="shared" si="45"/>
        <v>0.13455462543064553</v>
      </c>
      <c r="AC309" s="29">
        <f t="shared" si="46"/>
        <v>99</v>
      </c>
      <c r="AD309" s="38" t="str">
        <f t="array" ref="AD309">AC309&amp;CHOOSE(AND(AC309&lt;&gt;{11,12,13})*MIN(4,MOD(AC309,10))+1,"th","st","nd","rd","th")</f>
        <v>99th</v>
      </c>
      <c r="AE309" s="37">
        <v>1626.6</v>
      </c>
      <c r="AF309" s="113">
        <v>20147.951000000001</v>
      </c>
      <c r="AG309" s="113">
        <v>19609.438999999998</v>
      </c>
      <c r="AH309" s="113">
        <v>19338.370999999999</v>
      </c>
      <c r="AI309" s="38">
        <v>19698.587</v>
      </c>
      <c r="AJ309" s="29">
        <f t="shared" si="47"/>
        <v>99</v>
      </c>
      <c r="AK309" s="38" t="str">
        <f t="array" ref="AK309">AJ309&amp;CHOOSE(AND(AJ309&lt;&gt;{11,12,13})*MIN(4,MOD(AJ309,10))+1,"th","st","nd","rd","th")</f>
        <v>99th</v>
      </c>
      <c r="AL309" s="38">
        <v>11588.029</v>
      </c>
      <c r="AM309" s="38">
        <v>11588.029</v>
      </c>
      <c r="AN309" s="38">
        <v>31286.616000000002</v>
      </c>
      <c r="AO309" s="29">
        <f t="shared" si="48"/>
        <v>99</v>
      </c>
      <c r="AP309" s="38" t="str">
        <f t="array" ref="AP309">AO309&amp;CHOOSE(AND(AO309&lt;&gt;{11,12,13})*MIN(4,MOD(AO309,10))+1,"th","st","nd","rd","th")</f>
        <v>99th</v>
      </c>
      <c r="AQ309" s="77">
        <v>1.98</v>
      </c>
      <c r="AR309" s="36">
        <v>92388.501000000004</v>
      </c>
      <c r="AS309" s="29">
        <f t="shared" si="49"/>
        <v>99</v>
      </c>
      <c r="AT309" s="38" t="str">
        <f t="array" ref="AT309">AS309&amp;CHOOSE(AND(AS309&lt;&gt;{11,12,13})*MIN(4,MOD(AS309,10))+1,"th","st","nd","rd","th")</f>
        <v>99th</v>
      </c>
      <c r="AU309" s="40">
        <v>3.1366095372512726E-2</v>
      </c>
    </row>
    <row r="310" spans="1:47" x14ac:dyDescent="0.25">
      <c r="A310" s="7">
        <v>121391303</v>
      </c>
      <c r="B310" s="8" t="s">
        <v>191</v>
      </c>
      <c r="C310" s="8" t="s">
        <v>105</v>
      </c>
      <c r="D310" s="27">
        <v>53500</v>
      </c>
      <c r="E310" s="29">
        <f t="shared" si="40"/>
        <v>53</v>
      </c>
      <c r="F310" s="38" t="str">
        <f t="array" ref="F310">E310&amp;CHOOSE(AND(E310&lt;&gt;{11,12,13})*MIN(4,MOD(E310,10))+1,"th","st","nd","rd","th")</f>
        <v>53rd</v>
      </c>
      <c r="G310" s="29">
        <v>4440</v>
      </c>
      <c r="H310" s="30">
        <v>1.0261</v>
      </c>
      <c r="I310" s="31">
        <v>-0.45619999999999999</v>
      </c>
      <c r="J310" s="94">
        <v>401</v>
      </c>
      <c r="K310" s="33">
        <v>0</v>
      </c>
      <c r="L310" s="34">
        <v>0.26540000000000002</v>
      </c>
      <c r="M310" s="29">
        <f t="shared" si="41"/>
        <v>86</v>
      </c>
      <c r="N310" s="38" t="str">
        <f t="array" ref="N310">M310&amp;CHOOSE(AND(M310&lt;&gt;{11,12,13})*MIN(4,MOD(M310,10))+1,"th","st","nd","rd","th")</f>
        <v>86th</v>
      </c>
      <c r="O310" s="34">
        <v>0.13439999999999999</v>
      </c>
      <c r="P310" s="29">
        <f t="shared" si="42"/>
        <v>32</v>
      </c>
      <c r="Q310" s="38" t="str">
        <f t="array" ref="Q310">P310&amp;CHOOSE(AND(P310&lt;&gt;{11,12,13})*MIN(4,MOD(P310,10))+1,"th","st","nd","rd","th")</f>
        <v>32nd</v>
      </c>
      <c r="R310" s="35">
        <v>254.06700000000001</v>
      </c>
      <c r="S310" s="35">
        <v>64.33</v>
      </c>
      <c r="T310" s="35">
        <v>0</v>
      </c>
      <c r="U310" s="35">
        <v>318.39699999999999</v>
      </c>
      <c r="V310" s="36">
        <v>104.107</v>
      </c>
      <c r="W310" s="220">
        <f t="shared" si="43"/>
        <v>6.5250555313206671E-2</v>
      </c>
      <c r="X310" s="29">
        <f t="shared" si="44"/>
        <v>93</v>
      </c>
      <c r="Y310" s="38" t="str">
        <f t="array" ref="Y310">X310&amp;CHOOSE(AND(X310&lt;&gt;{11,12,13})*MIN(4,MOD(X310,10))+1,"th","st","nd","rd","th")</f>
        <v>93rd</v>
      </c>
      <c r="Z310" s="37">
        <v>20.821000000000002</v>
      </c>
      <c r="AA310" s="28">
        <v>24</v>
      </c>
      <c r="AB310" s="221">
        <f t="shared" si="45"/>
        <v>1.504234419891996E-2</v>
      </c>
      <c r="AC310" s="29">
        <f t="shared" si="46"/>
        <v>73</v>
      </c>
      <c r="AD310" s="38" t="str">
        <f t="array" ref="AD310">AC310&amp;CHOOSE(AND(AC310&lt;&gt;{11,12,13})*MIN(4,MOD(AC310,10))+1,"th","st","nd","rd","th")</f>
        <v>73rd</v>
      </c>
      <c r="AE310" s="37">
        <v>14.4</v>
      </c>
      <c r="AF310" s="113">
        <v>1595.4960000000001</v>
      </c>
      <c r="AG310" s="113">
        <v>1557.0129999999999</v>
      </c>
      <c r="AH310" s="113">
        <v>1549.829</v>
      </c>
      <c r="AI310" s="38">
        <v>1567.4459999999999</v>
      </c>
      <c r="AJ310" s="29">
        <f t="shared" si="47"/>
        <v>35</v>
      </c>
      <c r="AK310" s="38" t="str">
        <f t="array" ref="AK310">AJ310&amp;CHOOSE(AND(AJ310&lt;&gt;{11,12,13})*MIN(4,MOD(AJ310,10))+1,"th","st","nd","rd","th")</f>
        <v>35th</v>
      </c>
      <c r="AL310" s="38">
        <v>353.61799999999999</v>
      </c>
      <c r="AM310" s="38">
        <v>353.61799999999999</v>
      </c>
      <c r="AN310" s="38">
        <v>1921.0640000000001</v>
      </c>
      <c r="AO310" s="29">
        <f t="shared" si="48"/>
        <v>37</v>
      </c>
      <c r="AP310" s="38" t="str">
        <f t="array" ref="AP310">AO310&amp;CHOOSE(AND(AO310&lt;&gt;{11,12,13})*MIN(4,MOD(AO310,10))+1,"th","st","nd","rd","th")</f>
        <v>37th</v>
      </c>
      <c r="AQ310" s="77">
        <v>1.38</v>
      </c>
      <c r="AR310" s="36">
        <v>2720.261</v>
      </c>
      <c r="AS310" s="29">
        <f t="shared" si="49"/>
        <v>54</v>
      </c>
      <c r="AT310" s="38" t="str">
        <f t="array" ref="AT310">AS310&amp;CHOOSE(AND(AS310&lt;&gt;{11,12,13})*MIN(4,MOD(AS310,10))+1,"th","st","nd","rd","th")</f>
        <v>54th</v>
      </c>
      <c r="AU310" s="40">
        <v>9.2353447713289379E-4</v>
      </c>
    </row>
    <row r="311" spans="1:47" x14ac:dyDescent="0.25">
      <c r="A311" s="7">
        <v>121392303</v>
      </c>
      <c r="B311" s="8" t="s">
        <v>267</v>
      </c>
      <c r="C311" s="8" t="s">
        <v>105</v>
      </c>
      <c r="D311" s="27">
        <v>70989</v>
      </c>
      <c r="E311" s="29">
        <f t="shared" si="40"/>
        <v>84</v>
      </c>
      <c r="F311" s="38" t="str">
        <f t="array" ref="F311">E311&amp;CHOOSE(AND(E311&lt;&gt;{11,12,13})*MIN(4,MOD(E311,10))+1,"th","st","nd","rd","th")</f>
        <v>84th</v>
      </c>
      <c r="G311" s="29">
        <v>22448</v>
      </c>
      <c r="H311" s="30">
        <v>0.77329999999999999</v>
      </c>
      <c r="I311" s="31">
        <v>-0.69359999999999999</v>
      </c>
      <c r="J311" s="94">
        <v>419</v>
      </c>
      <c r="K311" s="33">
        <v>0</v>
      </c>
      <c r="L311" s="34">
        <v>5.4800000000000001E-2</v>
      </c>
      <c r="M311" s="29">
        <f t="shared" si="41"/>
        <v>11</v>
      </c>
      <c r="N311" s="38" t="str">
        <f t="array" ref="N311">M311&amp;CHOOSE(AND(M311&lt;&gt;{11,12,13})*MIN(4,MOD(M311,10))+1,"th","st","nd","rd","th")</f>
        <v>11th</v>
      </c>
      <c r="O311" s="34">
        <v>0.12239999999999999</v>
      </c>
      <c r="P311" s="29">
        <f t="shared" si="42"/>
        <v>25</v>
      </c>
      <c r="Q311" s="38" t="str">
        <f t="array" ref="Q311">P311&amp;CHOOSE(AND(P311&lt;&gt;{11,12,13})*MIN(4,MOD(P311,10))+1,"th","st","nd","rd","th")</f>
        <v>25th</v>
      </c>
      <c r="R311" s="35">
        <v>272.12900000000002</v>
      </c>
      <c r="S311" s="35">
        <v>303.911</v>
      </c>
      <c r="T311" s="35">
        <v>0</v>
      </c>
      <c r="U311" s="35">
        <v>576.04</v>
      </c>
      <c r="V311" s="36">
        <v>369.38200000000001</v>
      </c>
      <c r="W311" s="220">
        <f t="shared" si="43"/>
        <v>4.463055781129005E-2</v>
      </c>
      <c r="X311" s="29">
        <f t="shared" si="44"/>
        <v>84</v>
      </c>
      <c r="Y311" s="38" t="str">
        <f t="array" ref="Y311">X311&amp;CHOOSE(AND(X311&lt;&gt;{11,12,13})*MIN(4,MOD(X311,10))+1,"th","st","nd","rd","th")</f>
        <v>84th</v>
      </c>
      <c r="Z311" s="37">
        <v>73.876000000000005</v>
      </c>
      <c r="AA311" s="28">
        <v>198</v>
      </c>
      <c r="AB311" s="221">
        <f t="shared" si="45"/>
        <v>2.3923338025771235E-2</v>
      </c>
      <c r="AC311" s="29">
        <f t="shared" si="46"/>
        <v>83</v>
      </c>
      <c r="AD311" s="38" t="str">
        <f t="array" ref="AD311">AC311&amp;CHOOSE(AND(AC311&lt;&gt;{11,12,13})*MIN(4,MOD(AC311,10))+1,"th","st","nd","rd","th")</f>
        <v>83rd</v>
      </c>
      <c r="AE311" s="37">
        <v>118.8</v>
      </c>
      <c r="AF311" s="113">
        <v>8276.4369999999999</v>
      </c>
      <c r="AG311" s="113">
        <v>8252.0439999999999</v>
      </c>
      <c r="AH311" s="113">
        <v>8193.7639999999992</v>
      </c>
      <c r="AI311" s="38">
        <v>8240.7479999999996</v>
      </c>
      <c r="AJ311" s="29">
        <f t="shared" si="47"/>
        <v>95</v>
      </c>
      <c r="AK311" s="38" t="str">
        <f t="array" ref="AK311">AJ311&amp;CHOOSE(AND(AJ311&lt;&gt;{11,12,13})*MIN(4,MOD(AJ311,10))+1,"th","st","nd","rd","th")</f>
        <v>95th</v>
      </c>
      <c r="AL311" s="38">
        <v>768.71600000000001</v>
      </c>
      <c r="AM311" s="38">
        <v>768.71600000000001</v>
      </c>
      <c r="AN311" s="38">
        <v>9009.4639999999999</v>
      </c>
      <c r="AO311" s="29">
        <f t="shared" si="48"/>
        <v>94</v>
      </c>
      <c r="AP311" s="38" t="str">
        <f t="array" ref="AP311">AO311&amp;CHOOSE(AND(AO311&lt;&gt;{11,12,13})*MIN(4,MOD(AO311,10))+1,"th","st","nd","rd","th")</f>
        <v>94th</v>
      </c>
      <c r="AQ311" s="77">
        <v>1.1399999999999999</v>
      </c>
      <c r="AR311" s="36">
        <v>7942.4009999999998</v>
      </c>
      <c r="AS311" s="29">
        <f t="shared" si="49"/>
        <v>91</v>
      </c>
      <c r="AT311" s="38" t="str">
        <f t="array" ref="AT311">AS311&amp;CHOOSE(AND(AS311&lt;&gt;{11,12,13})*MIN(4,MOD(AS311,10))+1,"th","st","nd","rd","th")</f>
        <v>91st</v>
      </c>
      <c r="AU311" s="40">
        <v>2.6964622713463054E-3</v>
      </c>
    </row>
    <row r="312" spans="1:47" x14ac:dyDescent="0.25">
      <c r="A312" s="7">
        <v>121394503</v>
      </c>
      <c r="B312" s="8" t="s">
        <v>452</v>
      </c>
      <c r="C312" s="8" t="s">
        <v>105</v>
      </c>
      <c r="D312" s="27">
        <v>58253</v>
      </c>
      <c r="E312" s="29">
        <f t="shared" si="40"/>
        <v>64</v>
      </c>
      <c r="F312" s="38" t="str">
        <f t="array" ref="F312">E312&amp;CHOOSE(AND(E312&lt;&gt;{11,12,13})*MIN(4,MOD(E312,10))+1,"th","st","nd","rd","th")</f>
        <v>64th</v>
      </c>
      <c r="G312" s="29">
        <v>5386</v>
      </c>
      <c r="H312" s="30">
        <v>0.94240000000000002</v>
      </c>
      <c r="I312" s="31">
        <v>0.51160000000000005</v>
      </c>
      <c r="J312" s="94">
        <v>260</v>
      </c>
      <c r="K312" s="33">
        <v>0</v>
      </c>
      <c r="L312" s="34">
        <v>0.16139999999999999</v>
      </c>
      <c r="M312" s="29">
        <f t="shared" si="41"/>
        <v>58</v>
      </c>
      <c r="N312" s="38" t="str">
        <f t="array" ref="N312">M312&amp;CHOOSE(AND(M312&lt;&gt;{11,12,13})*MIN(4,MOD(M312,10))+1,"th","st","nd","rd","th")</f>
        <v>58th</v>
      </c>
      <c r="O312" s="34">
        <v>9.8900000000000002E-2</v>
      </c>
      <c r="P312" s="29">
        <f t="shared" si="42"/>
        <v>15</v>
      </c>
      <c r="Q312" s="38" t="str">
        <f t="array" ref="Q312">P312&amp;CHOOSE(AND(P312&lt;&gt;{11,12,13})*MIN(4,MOD(P312,10))+1,"th","st","nd","rd","th")</f>
        <v>15th</v>
      </c>
      <c r="R312" s="35">
        <v>158.535</v>
      </c>
      <c r="S312" s="35">
        <v>48.572000000000003</v>
      </c>
      <c r="T312" s="35">
        <v>0</v>
      </c>
      <c r="U312" s="35">
        <v>207.107</v>
      </c>
      <c r="V312" s="36">
        <v>48.728000000000002</v>
      </c>
      <c r="W312" s="220">
        <f t="shared" si="43"/>
        <v>2.9765191682752219E-2</v>
      </c>
      <c r="X312" s="29">
        <f t="shared" si="44"/>
        <v>63</v>
      </c>
      <c r="Y312" s="38" t="str">
        <f t="array" ref="Y312">X312&amp;CHOOSE(AND(X312&lt;&gt;{11,12,13})*MIN(4,MOD(X312,10))+1,"th","st","nd","rd","th")</f>
        <v>63rd</v>
      </c>
      <c r="Z312" s="37">
        <v>9.7460000000000004</v>
      </c>
      <c r="AA312" s="28">
        <v>10</v>
      </c>
      <c r="AB312" s="221">
        <f t="shared" si="45"/>
        <v>6.1084369731473111E-3</v>
      </c>
      <c r="AC312" s="29">
        <f t="shared" si="46"/>
        <v>56</v>
      </c>
      <c r="AD312" s="38" t="str">
        <f t="array" ref="AD312">AC312&amp;CHOOSE(AND(AC312&lt;&gt;{11,12,13})*MIN(4,MOD(AC312,10))+1,"th","st","nd","rd","th")</f>
        <v>56th</v>
      </c>
      <c r="AE312" s="37">
        <v>6</v>
      </c>
      <c r="AF312" s="113">
        <v>1637.08</v>
      </c>
      <c r="AG312" s="113">
        <v>1666.136</v>
      </c>
      <c r="AH312" s="113">
        <v>1708.671</v>
      </c>
      <c r="AI312" s="38">
        <v>1670.6289999999999</v>
      </c>
      <c r="AJ312" s="29">
        <f t="shared" si="47"/>
        <v>38</v>
      </c>
      <c r="AK312" s="38" t="str">
        <f t="array" ref="AK312">AJ312&amp;CHOOSE(AND(AJ312&lt;&gt;{11,12,13})*MIN(4,MOD(AJ312,10))+1,"th","st","nd","rd","th")</f>
        <v>38th</v>
      </c>
      <c r="AL312" s="38">
        <v>222.85300000000001</v>
      </c>
      <c r="AM312" s="38">
        <v>222.85300000000001</v>
      </c>
      <c r="AN312" s="38">
        <v>1893.482</v>
      </c>
      <c r="AO312" s="29">
        <f t="shared" si="48"/>
        <v>36</v>
      </c>
      <c r="AP312" s="38" t="str">
        <f t="array" ref="AP312">AO312&amp;CHOOSE(AND(AO312&lt;&gt;{11,12,13})*MIN(4,MOD(AO312,10))+1,"th","st","nd","rd","th")</f>
        <v>36th</v>
      </c>
      <c r="AQ312" s="77">
        <v>0.96</v>
      </c>
      <c r="AR312" s="36">
        <v>1713.0409999999999</v>
      </c>
      <c r="AS312" s="29">
        <f t="shared" si="49"/>
        <v>28</v>
      </c>
      <c r="AT312" s="38" t="str">
        <f t="array" ref="AT312">AS312&amp;CHOOSE(AND(AS312&lt;&gt;{11,12,13})*MIN(4,MOD(AS312,10))+1,"th","st","nd","rd","th")</f>
        <v>28th</v>
      </c>
      <c r="AU312" s="40">
        <v>5.8158111454827664E-4</v>
      </c>
    </row>
    <row r="313" spans="1:47" x14ac:dyDescent="0.25">
      <c r="A313" s="7">
        <v>121394603</v>
      </c>
      <c r="B313" s="8" t="s">
        <v>460</v>
      </c>
      <c r="C313" s="8" t="s">
        <v>105</v>
      </c>
      <c r="D313" s="27">
        <v>79000</v>
      </c>
      <c r="E313" s="29">
        <f t="shared" si="40"/>
        <v>90</v>
      </c>
      <c r="F313" s="38" t="str">
        <f t="array" ref="F313">E313&amp;CHOOSE(AND(E313&lt;&gt;{11,12,13})*MIN(4,MOD(E313,10))+1,"th","st","nd","rd","th")</f>
        <v>90th</v>
      </c>
      <c r="G313" s="29">
        <v>5536</v>
      </c>
      <c r="H313" s="30">
        <v>0.69489999999999996</v>
      </c>
      <c r="I313" s="31">
        <v>0.69740000000000002</v>
      </c>
      <c r="J313" s="94">
        <v>188</v>
      </c>
      <c r="K313" s="33">
        <v>0</v>
      </c>
      <c r="L313" s="34">
        <v>3.44E-2</v>
      </c>
      <c r="M313" s="29">
        <f t="shared" si="41"/>
        <v>4</v>
      </c>
      <c r="N313" s="38" t="str">
        <f t="array" ref="N313">M313&amp;CHOOSE(AND(M313&lt;&gt;{11,12,13})*MIN(4,MOD(M313,10))+1,"th","st","nd","rd","th")</f>
        <v>4th</v>
      </c>
      <c r="O313" s="34">
        <v>0.1368</v>
      </c>
      <c r="P313" s="29">
        <f t="shared" si="42"/>
        <v>34</v>
      </c>
      <c r="Q313" s="38" t="str">
        <f t="array" ref="Q313">P313&amp;CHOOSE(AND(P313&lt;&gt;{11,12,13})*MIN(4,MOD(P313,10))+1,"th","st","nd","rd","th")</f>
        <v>34th</v>
      </c>
      <c r="R313" s="35">
        <v>44.668999999999997</v>
      </c>
      <c r="S313" s="35">
        <v>88.819000000000003</v>
      </c>
      <c r="T313" s="35">
        <v>0</v>
      </c>
      <c r="U313" s="35">
        <v>133.488</v>
      </c>
      <c r="V313" s="36">
        <v>71.600999999999999</v>
      </c>
      <c r="W313" s="220">
        <f t="shared" si="43"/>
        <v>3.3084173556411196E-2</v>
      </c>
      <c r="X313" s="29">
        <f t="shared" si="44"/>
        <v>67</v>
      </c>
      <c r="Y313" s="38" t="str">
        <f t="array" ref="Y313">X313&amp;CHOOSE(AND(X313&lt;&gt;{11,12,13})*MIN(4,MOD(X313,10))+1,"th","st","nd","rd","th")</f>
        <v>67th</v>
      </c>
      <c r="Z313" s="37">
        <v>14.32</v>
      </c>
      <c r="AA313" s="28">
        <v>7</v>
      </c>
      <c r="AB313" s="221">
        <f t="shared" si="45"/>
        <v>3.2344410677906505E-3</v>
      </c>
      <c r="AC313" s="29">
        <f t="shared" si="46"/>
        <v>39</v>
      </c>
      <c r="AD313" s="38" t="str">
        <f t="array" ref="AD313">AC313&amp;CHOOSE(AND(AC313&lt;&gt;{11,12,13})*MIN(4,MOD(AC313,10))+1,"th","st","nd","rd","th")</f>
        <v>39th</v>
      </c>
      <c r="AE313" s="37">
        <v>4.2</v>
      </c>
      <c r="AF313" s="113">
        <v>2164.2069999999999</v>
      </c>
      <c r="AG313" s="113">
        <v>2218.6559999999999</v>
      </c>
      <c r="AH313" s="113">
        <v>2230.4380000000001</v>
      </c>
      <c r="AI313" s="38">
        <v>2204.4340000000002</v>
      </c>
      <c r="AJ313" s="29">
        <f t="shared" si="47"/>
        <v>53</v>
      </c>
      <c r="AK313" s="38" t="str">
        <f t="array" ref="AK313">AJ313&amp;CHOOSE(AND(AJ313&lt;&gt;{11,12,13})*MIN(4,MOD(AJ313,10))+1,"th","st","nd","rd","th")</f>
        <v>53rd</v>
      </c>
      <c r="AL313" s="38">
        <v>152.00800000000001</v>
      </c>
      <c r="AM313" s="38">
        <v>152.00800000000001</v>
      </c>
      <c r="AN313" s="38">
        <v>2356.442</v>
      </c>
      <c r="AO313" s="29">
        <f t="shared" si="48"/>
        <v>47</v>
      </c>
      <c r="AP313" s="38" t="str">
        <f t="array" ref="AP313">AO313&amp;CHOOSE(AND(AO313&lt;&gt;{11,12,13})*MIN(4,MOD(AO313,10))+1,"th","st","nd","rd","th")</f>
        <v>47th</v>
      </c>
      <c r="AQ313" s="77">
        <v>0.96</v>
      </c>
      <c r="AR313" s="36">
        <v>1571.992</v>
      </c>
      <c r="AS313" s="29">
        <f t="shared" si="49"/>
        <v>23</v>
      </c>
      <c r="AT313" s="38" t="str">
        <f t="array" ref="AT313">AS313&amp;CHOOSE(AND(AS313&lt;&gt;{11,12,13})*MIN(4,MOD(AS313,10))+1,"th","st","nd","rd","th")</f>
        <v>23rd</v>
      </c>
      <c r="AU313" s="40">
        <v>5.3369467480403234E-4</v>
      </c>
    </row>
    <row r="314" spans="1:47" x14ac:dyDescent="0.25">
      <c r="A314" s="7">
        <v>121395103</v>
      </c>
      <c r="B314" s="8" t="s">
        <v>474</v>
      </c>
      <c r="C314" s="8" t="s">
        <v>105</v>
      </c>
      <c r="D314" s="27">
        <v>82236</v>
      </c>
      <c r="E314" s="29">
        <f t="shared" si="40"/>
        <v>91</v>
      </c>
      <c r="F314" s="38" t="str">
        <f t="array" ref="F314">E314&amp;CHOOSE(AND(E314&lt;&gt;{11,12,13})*MIN(4,MOD(E314,10))+1,"th","st","nd","rd","th")</f>
        <v>91st</v>
      </c>
      <c r="G314" s="29">
        <v>23434</v>
      </c>
      <c r="H314" s="30">
        <v>0.66749999999999998</v>
      </c>
      <c r="I314" s="31">
        <v>-0.50139999999999996</v>
      </c>
      <c r="J314" s="94">
        <v>405</v>
      </c>
      <c r="K314" s="33">
        <v>0</v>
      </c>
      <c r="L314" s="34">
        <v>4.1799999999999997E-2</v>
      </c>
      <c r="M314" s="29">
        <f t="shared" si="41"/>
        <v>6</v>
      </c>
      <c r="N314" s="38" t="str">
        <f t="array" ref="N314">M314&amp;CHOOSE(AND(M314&lt;&gt;{11,12,13})*MIN(4,MOD(M314,10))+1,"th","st","nd","rd","th")</f>
        <v>6th</v>
      </c>
      <c r="O314" s="34">
        <v>7.3400000000000007E-2</v>
      </c>
      <c r="P314" s="29">
        <f t="shared" si="42"/>
        <v>8</v>
      </c>
      <c r="Q314" s="38" t="str">
        <f t="array" ref="Q314">P314&amp;CHOOSE(AND(P314&lt;&gt;{11,12,13})*MIN(4,MOD(P314,10))+1,"th","st","nd","rd","th")</f>
        <v>8th</v>
      </c>
      <c r="R314" s="35">
        <v>240.25700000000001</v>
      </c>
      <c r="S314" s="35">
        <v>210.94300000000001</v>
      </c>
      <c r="T314" s="35">
        <v>0</v>
      </c>
      <c r="U314" s="35">
        <v>451.2</v>
      </c>
      <c r="V314" s="36">
        <v>243.33700000000005</v>
      </c>
      <c r="W314" s="220">
        <f t="shared" si="43"/>
        <v>2.5401532148616769E-2</v>
      </c>
      <c r="X314" s="29">
        <f t="shared" si="44"/>
        <v>49</v>
      </c>
      <c r="Y314" s="38" t="str">
        <f t="array" ref="Y314">X314&amp;CHOOSE(AND(X314&lt;&gt;{11,12,13})*MIN(4,MOD(X314,10))+1,"th","st","nd","rd","th")</f>
        <v>49th</v>
      </c>
      <c r="Z314" s="37">
        <v>48.667000000000002</v>
      </c>
      <c r="AA314" s="28">
        <v>258</v>
      </c>
      <c r="AB314" s="221">
        <f t="shared" si="45"/>
        <v>2.6932177574076795E-2</v>
      </c>
      <c r="AC314" s="29">
        <f t="shared" si="46"/>
        <v>85</v>
      </c>
      <c r="AD314" s="38" t="str">
        <f t="array" ref="AD314">AC314&amp;CHOOSE(AND(AC314&lt;&gt;{11,12,13})*MIN(4,MOD(AC314,10))+1,"th","st","nd","rd","th")</f>
        <v>85th</v>
      </c>
      <c r="AE314" s="37">
        <v>154.80000000000001</v>
      </c>
      <c r="AF314" s="113">
        <v>9579.6190000000006</v>
      </c>
      <c r="AG314" s="113">
        <v>9176.2019999999993</v>
      </c>
      <c r="AH314" s="113">
        <v>9147.1740000000009</v>
      </c>
      <c r="AI314" s="38">
        <v>9300.9979999999996</v>
      </c>
      <c r="AJ314" s="29">
        <f t="shared" si="47"/>
        <v>96</v>
      </c>
      <c r="AK314" s="38" t="str">
        <f t="array" ref="AK314">AJ314&amp;CHOOSE(AND(AJ314&lt;&gt;{11,12,13})*MIN(4,MOD(AJ314,10))+1,"th","st","nd","rd","th")</f>
        <v>96th</v>
      </c>
      <c r="AL314" s="38">
        <v>654.66700000000003</v>
      </c>
      <c r="AM314" s="38">
        <v>654.66700000000003</v>
      </c>
      <c r="AN314" s="38">
        <v>9955.6650000000009</v>
      </c>
      <c r="AO314" s="29">
        <f t="shared" si="48"/>
        <v>95</v>
      </c>
      <c r="AP314" s="38" t="str">
        <f t="array" ref="AP314">AO314&amp;CHOOSE(AND(AO314&lt;&gt;{11,12,13})*MIN(4,MOD(AO314,10))+1,"th","st","nd","rd","th")</f>
        <v>95th</v>
      </c>
      <c r="AQ314" s="77">
        <v>1.1399999999999999</v>
      </c>
      <c r="AR314" s="36">
        <v>7575.7629999999999</v>
      </c>
      <c r="AS314" s="29">
        <f t="shared" si="49"/>
        <v>90</v>
      </c>
      <c r="AT314" s="38" t="str">
        <f t="array" ref="AT314">AS314&amp;CHOOSE(AND(AS314&lt;&gt;{11,12,13})*MIN(4,MOD(AS314,10))+1,"th","st","nd","rd","th")</f>
        <v>90th</v>
      </c>
      <c r="AU314" s="40">
        <v>2.5719878795041075E-3</v>
      </c>
    </row>
    <row r="315" spans="1:47" x14ac:dyDescent="0.25">
      <c r="A315" s="7">
        <v>121395603</v>
      </c>
      <c r="B315" s="8" t="s">
        <v>526</v>
      </c>
      <c r="C315" s="8" t="s">
        <v>105</v>
      </c>
      <c r="D315" s="27">
        <v>74554</v>
      </c>
      <c r="E315" s="29">
        <f t="shared" si="40"/>
        <v>88</v>
      </c>
      <c r="F315" s="38" t="str">
        <f t="array" ref="F315">E315&amp;CHOOSE(AND(E315&lt;&gt;{11,12,13})*MIN(4,MOD(E315,10))+1,"th","st","nd","rd","th")</f>
        <v>88th</v>
      </c>
      <c r="G315" s="29">
        <v>5284</v>
      </c>
      <c r="H315" s="30">
        <v>0.73629999999999995</v>
      </c>
      <c r="I315" s="31">
        <v>7.5800000000000006E-2</v>
      </c>
      <c r="J315" s="94">
        <v>346</v>
      </c>
      <c r="K315" s="33">
        <v>0</v>
      </c>
      <c r="L315" s="34">
        <v>8.9099999999999999E-2</v>
      </c>
      <c r="M315" s="29">
        <f t="shared" si="41"/>
        <v>26</v>
      </c>
      <c r="N315" s="38" t="str">
        <f t="array" ref="N315">M315&amp;CHOOSE(AND(M315&lt;&gt;{11,12,13})*MIN(4,MOD(M315,10))+1,"th","st","nd","rd","th")</f>
        <v>26th</v>
      </c>
      <c r="O315" s="34">
        <v>0.1211</v>
      </c>
      <c r="P315" s="29">
        <f t="shared" si="42"/>
        <v>25</v>
      </c>
      <c r="Q315" s="38" t="str">
        <f t="array" ref="Q315">P315&amp;CHOOSE(AND(P315&lt;&gt;{11,12,13})*MIN(4,MOD(P315,10))+1,"th","st","nd","rd","th")</f>
        <v>25th</v>
      </c>
      <c r="R315" s="35">
        <v>90.423000000000002</v>
      </c>
      <c r="S315" s="35">
        <v>61.448999999999998</v>
      </c>
      <c r="T315" s="35">
        <v>0</v>
      </c>
      <c r="U315" s="35">
        <v>151.87200000000001</v>
      </c>
      <c r="V315" s="36">
        <v>58.526000000000003</v>
      </c>
      <c r="W315" s="220">
        <f t="shared" si="43"/>
        <v>3.4601879732365462E-2</v>
      </c>
      <c r="X315" s="29">
        <f t="shared" si="44"/>
        <v>71</v>
      </c>
      <c r="Y315" s="38" t="str">
        <f t="array" ref="Y315">X315&amp;CHOOSE(AND(X315&lt;&gt;{11,12,13})*MIN(4,MOD(X315,10))+1,"th","st","nd","rd","th")</f>
        <v>71st</v>
      </c>
      <c r="Z315" s="37">
        <v>11.705</v>
      </c>
      <c r="AA315" s="28">
        <v>67</v>
      </c>
      <c r="AB315" s="221">
        <f t="shared" si="45"/>
        <v>3.9611897995224105E-2</v>
      </c>
      <c r="AC315" s="29">
        <f t="shared" si="46"/>
        <v>91</v>
      </c>
      <c r="AD315" s="38" t="str">
        <f t="array" ref="AD315">AC315&amp;CHOOSE(AND(AC315&lt;&gt;{11,12,13})*MIN(4,MOD(AC315,10))+1,"th","st","nd","rd","th")</f>
        <v>91st</v>
      </c>
      <c r="AE315" s="37">
        <v>40.200000000000003</v>
      </c>
      <c r="AF315" s="113">
        <v>1691.4110000000001</v>
      </c>
      <c r="AG315" s="113">
        <v>1674.3409999999999</v>
      </c>
      <c r="AH315" s="113">
        <v>1598.9870000000001</v>
      </c>
      <c r="AI315" s="38">
        <v>1654.913</v>
      </c>
      <c r="AJ315" s="29">
        <f t="shared" si="47"/>
        <v>37</v>
      </c>
      <c r="AK315" s="38" t="str">
        <f t="array" ref="AK315">AJ315&amp;CHOOSE(AND(AJ315&lt;&gt;{11,12,13})*MIN(4,MOD(AJ315,10))+1,"th","st","nd","rd","th")</f>
        <v>37th</v>
      </c>
      <c r="AL315" s="38">
        <v>203.77699999999999</v>
      </c>
      <c r="AM315" s="38">
        <v>203.77699999999999</v>
      </c>
      <c r="AN315" s="38">
        <v>1858.69</v>
      </c>
      <c r="AO315" s="29">
        <f t="shared" si="48"/>
        <v>34</v>
      </c>
      <c r="AP315" s="38" t="str">
        <f t="array" ref="AP315">AO315&amp;CHOOSE(AND(AO315&lt;&gt;{11,12,13})*MIN(4,MOD(AO315,10))+1,"th","st","nd","rd","th")</f>
        <v>34th</v>
      </c>
      <c r="AQ315" s="77">
        <v>0.97</v>
      </c>
      <c r="AR315" s="36">
        <v>1327.4970000000001</v>
      </c>
      <c r="AS315" s="29">
        <f t="shared" si="49"/>
        <v>14</v>
      </c>
      <c r="AT315" s="38" t="str">
        <f t="array" ref="AT315">AS315&amp;CHOOSE(AND(AS315&lt;&gt;{11,12,13})*MIN(4,MOD(AS315,10))+1,"th","st","nd","rd","th")</f>
        <v>14th</v>
      </c>
      <c r="AU315" s="40">
        <v>4.5068809492562853E-4</v>
      </c>
    </row>
    <row r="316" spans="1:47" x14ac:dyDescent="0.25">
      <c r="A316" s="7">
        <v>121395703</v>
      </c>
      <c r="B316" s="8" t="s">
        <v>564</v>
      </c>
      <c r="C316" s="8" t="s">
        <v>105</v>
      </c>
      <c r="D316" s="27">
        <v>85863</v>
      </c>
      <c r="E316" s="29">
        <f t="shared" si="40"/>
        <v>93</v>
      </c>
      <c r="F316" s="38" t="str">
        <f t="array" ref="F316">E316&amp;CHOOSE(AND(E316&lt;&gt;{11,12,13})*MIN(4,MOD(E316,10))+1,"th","st","nd","rd","th")</f>
        <v>93rd</v>
      </c>
      <c r="G316" s="29">
        <v>7687</v>
      </c>
      <c r="H316" s="30">
        <v>0.63929999999999998</v>
      </c>
      <c r="I316" s="31">
        <v>0.3518</v>
      </c>
      <c r="J316" s="94">
        <v>297</v>
      </c>
      <c r="K316" s="33">
        <v>0</v>
      </c>
      <c r="L316" s="34">
        <v>3.56E-2</v>
      </c>
      <c r="M316" s="29">
        <f t="shared" si="41"/>
        <v>5</v>
      </c>
      <c r="N316" s="38" t="str">
        <f t="array" ref="N316">M316&amp;CHOOSE(AND(M316&lt;&gt;{11,12,13})*MIN(4,MOD(M316,10))+1,"th","st","nd","rd","th")</f>
        <v>5th</v>
      </c>
      <c r="O316" s="34">
        <v>9.4100000000000003E-2</v>
      </c>
      <c r="P316" s="29">
        <f t="shared" si="42"/>
        <v>14</v>
      </c>
      <c r="Q316" s="38" t="str">
        <f t="array" ref="Q316">P316&amp;CHOOSE(AND(P316&lt;&gt;{11,12,13})*MIN(4,MOD(P316,10))+1,"th","st","nd","rd","th")</f>
        <v>14th</v>
      </c>
      <c r="R316" s="35">
        <v>68.259</v>
      </c>
      <c r="S316" s="35">
        <v>90.213999999999999</v>
      </c>
      <c r="T316" s="35">
        <v>0</v>
      </c>
      <c r="U316" s="35">
        <v>158.47300000000001</v>
      </c>
      <c r="V316" s="36">
        <v>83.158000000000001</v>
      </c>
      <c r="W316" s="220">
        <f t="shared" si="43"/>
        <v>2.6022110564085682E-2</v>
      </c>
      <c r="X316" s="29">
        <f t="shared" si="44"/>
        <v>50</v>
      </c>
      <c r="Y316" s="38" t="str">
        <f t="array" ref="Y316">X316&amp;CHOOSE(AND(X316&lt;&gt;{11,12,13})*MIN(4,MOD(X316,10))+1,"th","st","nd","rd","th")</f>
        <v>50th</v>
      </c>
      <c r="Z316" s="37">
        <v>16.632000000000001</v>
      </c>
      <c r="AA316" s="28">
        <v>41</v>
      </c>
      <c r="AB316" s="221">
        <f t="shared" si="45"/>
        <v>1.2829872449163195E-2</v>
      </c>
      <c r="AC316" s="29">
        <f t="shared" si="46"/>
        <v>71</v>
      </c>
      <c r="AD316" s="38" t="str">
        <f t="array" ref="AD316">AC316&amp;CHOOSE(AND(AC316&lt;&gt;{11,12,13})*MIN(4,MOD(AC316,10))+1,"th","st","nd","rd","th")</f>
        <v>71st</v>
      </c>
      <c r="AE316" s="37">
        <v>24.6</v>
      </c>
      <c r="AF316" s="113">
        <v>3195.6669999999999</v>
      </c>
      <c r="AG316" s="113">
        <v>3145.05</v>
      </c>
      <c r="AH316" s="113">
        <v>3144.377</v>
      </c>
      <c r="AI316" s="38">
        <v>3161.6979999999999</v>
      </c>
      <c r="AJ316" s="29">
        <f t="shared" si="47"/>
        <v>68</v>
      </c>
      <c r="AK316" s="38" t="str">
        <f t="array" ref="AK316">AJ316&amp;CHOOSE(AND(AJ316&lt;&gt;{11,12,13})*MIN(4,MOD(AJ316,10))+1,"th","st","nd","rd","th")</f>
        <v>68th</v>
      </c>
      <c r="AL316" s="38">
        <v>199.70500000000001</v>
      </c>
      <c r="AM316" s="38">
        <v>199.70500000000001</v>
      </c>
      <c r="AN316" s="38">
        <v>3361.4029999999998</v>
      </c>
      <c r="AO316" s="29">
        <f t="shared" si="48"/>
        <v>65</v>
      </c>
      <c r="AP316" s="38" t="str">
        <f t="array" ref="AP316">AO316&amp;CHOOSE(AND(AO316&lt;&gt;{11,12,13})*MIN(4,MOD(AO316,10))+1,"th","st","nd","rd","th")</f>
        <v>65th</v>
      </c>
      <c r="AQ316" s="77">
        <v>1.05</v>
      </c>
      <c r="AR316" s="36">
        <v>2256.3919999999998</v>
      </c>
      <c r="AS316" s="29">
        <f t="shared" si="49"/>
        <v>43</v>
      </c>
      <c r="AT316" s="38" t="str">
        <f t="array" ref="AT316">AS316&amp;CHOOSE(AND(AS316&lt;&gt;{11,12,13})*MIN(4,MOD(AS316,10))+1,"th","st","nd","rd","th")</f>
        <v>43rd</v>
      </c>
      <c r="AU316" s="40">
        <v>7.6604995106235917E-4</v>
      </c>
    </row>
    <row r="317" spans="1:47" x14ac:dyDescent="0.25">
      <c r="A317" s="7">
        <v>121397803</v>
      </c>
      <c r="B317" s="8" t="s">
        <v>639</v>
      </c>
      <c r="C317" s="8" t="s">
        <v>105</v>
      </c>
      <c r="D317" s="27">
        <v>56220</v>
      </c>
      <c r="E317" s="29">
        <f t="shared" si="40"/>
        <v>59</v>
      </c>
      <c r="F317" s="38" t="str">
        <f t="array" ref="F317">E317&amp;CHOOSE(AND(E317&lt;&gt;{11,12,13})*MIN(4,MOD(E317,10))+1,"th","st","nd","rd","th")</f>
        <v>59th</v>
      </c>
      <c r="G317" s="29">
        <v>12300</v>
      </c>
      <c r="H317" s="30">
        <v>0.97640000000000005</v>
      </c>
      <c r="I317" s="31">
        <v>-1.1056999999999999</v>
      </c>
      <c r="J317" s="94">
        <v>438</v>
      </c>
      <c r="K317" s="33">
        <v>0</v>
      </c>
      <c r="L317" s="34">
        <v>8.0500000000000002E-2</v>
      </c>
      <c r="M317" s="29">
        <f t="shared" si="41"/>
        <v>23</v>
      </c>
      <c r="N317" s="38" t="str">
        <f t="array" ref="N317">M317&amp;CHOOSE(AND(M317&lt;&gt;{11,12,13})*MIN(4,MOD(M317,10))+1,"th","st","nd","rd","th")</f>
        <v>23rd</v>
      </c>
      <c r="O317" s="34">
        <v>0.155</v>
      </c>
      <c r="P317" s="29">
        <f t="shared" si="42"/>
        <v>40</v>
      </c>
      <c r="Q317" s="38" t="str">
        <f t="array" ref="Q317">P317&amp;CHOOSE(AND(P317&lt;&gt;{11,12,13})*MIN(4,MOD(P317,10))+1,"th","st","nd","rd","th")</f>
        <v>40th</v>
      </c>
      <c r="R317" s="35">
        <v>212.441</v>
      </c>
      <c r="S317" s="35">
        <v>204.524</v>
      </c>
      <c r="T317" s="35">
        <v>0</v>
      </c>
      <c r="U317" s="35">
        <v>416.96499999999997</v>
      </c>
      <c r="V317" s="36">
        <v>177.73500000000001</v>
      </c>
      <c r="W317" s="220">
        <f t="shared" si="43"/>
        <v>4.0409343110301928E-2</v>
      </c>
      <c r="X317" s="29">
        <f t="shared" si="44"/>
        <v>80</v>
      </c>
      <c r="Y317" s="38" t="str">
        <f t="array" ref="Y317">X317&amp;CHOOSE(AND(X317&lt;&gt;{11,12,13})*MIN(4,MOD(X317,10))+1,"th","st","nd","rd","th")</f>
        <v>80th</v>
      </c>
      <c r="Z317" s="37">
        <v>35.546999999999997</v>
      </c>
      <c r="AA317" s="28">
        <v>237</v>
      </c>
      <c r="AB317" s="221">
        <f t="shared" si="45"/>
        <v>5.388367129232597E-2</v>
      </c>
      <c r="AC317" s="29">
        <f t="shared" si="46"/>
        <v>94</v>
      </c>
      <c r="AD317" s="38" t="str">
        <f t="array" ref="AD317">AC317&amp;CHOOSE(AND(AC317&lt;&gt;{11,12,13})*MIN(4,MOD(AC317,10))+1,"th","st","nd","rd","th")</f>
        <v>94th</v>
      </c>
      <c r="AE317" s="37">
        <v>142.19999999999999</v>
      </c>
      <c r="AF317" s="113">
        <v>4398.3639999999996</v>
      </c>
      <c r="AG317" s="113">
        <v>4409.9120000000003</v>
      </c>
      <c r="AH317" s="113">
        <v>4328.0879999999997</v>
      </c>
      <c r="AI317" s="38">
        <v>4378.7879999999996</v>
      </c>
      <c r="AJ317" s="29">
        <f t="shared" si="47"/>
        <v>81</v>
      </c>
      <c r="AK317" s="38" t="str">
        <f t="array" ref="AK317">AJ317&amp;CHOOSE(AND(AJ317&lt;&gt;{11,12,13})*MIN(4,MOD(AJ317,10))+1,"th","st","nd","rd","th")</f>
        <v>81st</v>
      </c>
      <c r="AL317" s="38">
        <v>594.71199999999999</v>
      </c>
      <c r="AM317" s="38">
        <v>594.71199999999999</v>
      </c>
      <c r="AN317" s="38">
        <v>4973.5</v>
      </c>
      <c r="AO317" s="29">
        <f t="shared" si="48"/>
        <v>81</v>
      </c>
      <c r="AP317" s="38" t="str">
        <f t="array" ref="AP317">AO317&amp;CHOOSE(AND(AO317&lt;&gt;{11,12,13})*MIN(4,MOD(AO317,10))+1,"th","st","nd","rd","th")</f>
        <v>81st</v>
      </c>
      <c r="AQ317" s="77">
        <v>1.27</v>
      </c>
      <c r="AR317" s="36">
        <v>6167.2790000000005</v>
      </c>
      <c r="AS317" s="29">
        <f t="shared" si="49"/>
        <v>86</v>
      </c>
      <c r="AT317" s="38" t="str">
        <f t="array" ref="AT317">AS317&amp;CHOOSE(AND(AS317&lt;&gt;{11,12,13})*MIN(4,MOD(AS317,10))+1,"th","st","nd","rd","th")</f>
        <v>86th</v>
      </c>
      <c r="AU317" s="40">
        <v>2.0938045233886292E-3</v>
      </c>
    </row>
    <row r="318" spans="1:47" x14ac:dyDescent="0.25">
      <c r="A318" s="7">
        <v>118401403</v>
      </c>
      <c r="B318" s="8" t="s">
        <v>244</v>
      </c>
      <c r="C318" s="8" t="s">
        <v>245</v>
      </c>
      <c r="D318" s="27">
        <v>72250</v>
      </c>
      <c r="E318" s="29">
        <f t="shared" si="40"/>
        <v>86</v>
      </c>
      <c r="F318" s="38" t="str">
        <f t="array" ref="F318">E318&amp;CHOOSE(AND(E318&lt;&gt;{11,12,13})*MIN(4,MOD(E318,10))+1,"th","st","nd","rd","th")</f>
        <v>86th</v>
      </c>
      <c r="G318" s="29">
        <v>7642</v>
      </c>
      <c r="H318" s="30">
        <v>0.75980000000000003</v>
      </c>
      <c r="I318" s="31">
        <v>0.60319999999999996</v>
      </c>
      <c r="J318" s="94">
        <v>224</v>
      </c>
      <c r="K318" s="33">
        <v>0</v>
      </c>
      <c r="L318" s="34">
        <v>6.3299999999999995E-2</v>
      </c>
      <c r="M318" s="29">
        <f t="shared" si="41"/>
        <v>16</v>
      </c>
      <c r="N318" s="38" t="str">
        <f t="array" ref="N318">M318&amp;CHOOSE(AND(M318&lt;&gt;{11,12,13})*MIN(4,MOD(M318,10))+1,"th","st","nd","rd","th")</f>
        <v>16th</v>
      </c>
      <c r="O318" s="34">
        <v>0.1077</v>
      </c>
      <c r="P318" s="29">
        <f t="shared" si="42"/>
        <v>18</v>
      </c>
      <c r="Q318" s="38" t="str">
        <f t="array" ref="Q318">P318&amp;CHOOSE(AND(P318&lt;&gt;{11,12,13})*MIN(4,MOD(P318,10))+1,"th","st","nd","rd","th")</f>
        <v>18th</v>
      </c>
      <c r="R318" s="35">
        <v>108.76900000000001</v>
      </c>
      <c r="S318" s="35">
        <v>92.531000000000006</v>
      </c>
      <c r="T318" s="35">
        <v>0</v>
      </c>
      <c r="U318" s="35">
        <v>201.3</v>
      </c>
      <c r="V318" s="36">
        <v>66.483999999999995</v>
      </c>
      <c r="W318" s="220">
        <f t="shared" si="43"/>
        <v>2.3214959758618051E-2</v>
      </c>
      <c r="X318" s="29">
        <f t="shared" si="44"/>
        <v>42</v>
      </c>
      <c r="Y318" s="38" t="str">
        <f t="array" ref="Y318">X318&amp;CHOOSE(AND(X318&lt;&gt;{11,12,13})*MIN(4,MOD(X318,10))+1,"th","st","nd","rd","th")</f>
        <v>42nd</v>
      </c>
      <c r="Z318" s="37">
        <v>13.297000000000001</v>
      </c>
      <c r="AA318" s="28">
        <v>13</v>
      </c>
      <c r="AB318" s="221">
        <f t="shared" si="45"/>
        <v>4.53935498559104E-3</v>
      </c>
      <c r="AC318" s="29">
        <f t="shared" si="46"/>
        <v>48</v>
      </c>
      <c r="AD318" s="38" t="str">
        <f t="array" ref="AD318">AC318&amp;CHOOSE(AND(AC318&lt;&gt;{11,12,13})*MIN(4,MOD(AC318,10))+1,"th","st","nd","rd","th")</f>
        <v>48th</v>
      </c>
      <c r="AE318" s="37">
        <v>7.8</v>
      </c>
      <c r="AF318" s="113">
        <v>2863.8429999999998</v>
      </c>
      <c r="AG318" s="113">
        <v>2915.8829999999998</v>
      </c>
      <c r="AH318" s="113">
        <v>2912.931</v>
      </c>
      <c r="AI318" s="38">
        <v>2897.5520000000001</v>
      </c>
      <c r="AJ318" s="29">
        <f t="shared" si="47"/>
        <v>63</v>
      </c>
      <c r="AK318" s="38" t="str">
        <f t="array" ref="AK318">AJ318&amp;CHOOSE(AND(AJ318&lt;&gt;{11,12,13})*MIN(4,MOD(AJ318,10))+1,"th","st","nd","rd","th")</f>
        <v>63rd</v>
      </c>
      <c r="AL318" s="38">
        <v>222.39699999999999</v>
      </c>
      <c r="AM318" s="38">
        <v>222.39699999999999</v>
      </c>
      <c r="AN318" s="38">
        <v>3119.9490000000001</v>
      </c>
      <c r="AO318" s="29">
        <f t="shared" si="48"/>
        <v>61</v>
      </c>
      <c r="AP318" s="38" t="str">
        <f t="array" ref="AP318">AO318&amp;CHOOSE(AND(AO318&lt;&gt;{11,12,13})*MIN(4,MOD(AO318,10))+1,"th","st","nd","rd","th")</f>
        <v>61st</v>
      </c>
      <c r="AQ318" s="77">
        <v>0.73</v>
      </c>
      <c r="AR318" s="36">
        <v>1730.492</v>
      </c>
      <c r="AS318" s="29">
        <f t="shared" si="49"/>
        <v>28</v>
      </c>
      <c r="AT318" s="38" t="str">
        <f t="array" ref="AT318">AS318&amp;CHOOSE(AND(AS318&lt;&gt;{11,12,13})*MIN(4,MOD(AS318,10))+1,"th","st","nd","rd","th")</f>
        <v>28th</v>
      </c>
      <c r="AU318" s="40">
        <v>5.875057666902755E-4</v>
      </c>
    </row>
    <row r="319" spans="1:47" x14ac:dyDescent="0.25">
      <c r="A319" s="7">
        <v>118401603</v>
      </c>
      <c r="B319" s="8" t="s">
        <v>248</v>
      </c>
      <c r="C319" s="8" t="s">
        <v>245</v>
      </c>
      <c r="D319" s="27">
        <v>64677</v>
      </c>
      <c r="E319" s="29">
        <f t="shared" si="40"/>
        <v>76</v>
      </c>
      <c r="F319" s="38" t="str">
        <f t="array" ref="F319">E319&amp;CHOOSE(AND(E319&lt;&gt;{11,12,13})*MIN(4,MOD(E319,10))+1,"th","st","nd","rd","th")</f>
        <v>76th</v>
      </c>
      <c r="G319" s="29">
        <v>7958</v>
      </c>
      <c r="H319" s="30">
        <v>0.8488</v>
      </c>
      <c r="I319" s="31">
        <v>0.47610000000000002</v>
      </c>
      <c r="J319" s="94">
        <v>268</v>
      </c>
      <c r="K319" s="33">
        <v>0</v>
      </c>
      <c r="L319" s="34">
        <v>0.1318</v>
      </c>
      <c r="M319" s="29">
        <f t="shared" si="41"/>
        <v>44</v>
      </c>
      <c r="N319" s="38" t="str">
        <f t="array" ref="N319">M319&amp;CHOOSE(AND(M319&lt;&gt;{11,12,13})*MIN(4,MOD(M319,10))+1,"th","st","nd","rd","th")</f>
        <v>44th</v>
      </c>
      <c r="O319" s="34">
        <v>9.9299999999999999E-2</v>
      </c>
      <c r="P319" s="29">
        <f t="shared" si="42"/>
        <v>16</v>
      </c>
      <c r="Q319" s="38" t="str">
        <f t="array" ref="Q319">P319&amp;CHOOSE(AND(P319&lt;&gt;{11,12,13})*MIN(4,MOD(P319,10))+1,"th","st","nd","rd","th")</f>
        <v>16th</v>
      </c>
      <c r="R319" s="35">
        <v>207.22499999999999</v>
      </c>
      <c r="S319" s="35">
        <v>78.063000000000002</v>
      </c>
      <c r="T319" s="35">
        <v>0</v>
      </c>
      <c r="U319" s="35">
        <v>285.28800000000001</v>
      </c>
      <c r="V319" s="36">
        <v>40.402999999999999</v>
      </c>
      <c r="W319" s="220">
        <f t="shared" si="43"/>
        <v>1.541837948072922E-2</v>
      </c>
      <c r="X319" s="29">
        <f t="shared" si="44"/>
        <v>22</v>
      </c>
      <c r="Y319" s="38" t="str">
        <f t="array" ref="Y319">X319&amp;CHOOSE(AND(X319&lt;&gt;{11,12,13})*MIN(4,MOD(X319,10))+1,"th","st","nd","rd","th")</f>
        <v>22nd</v>
      </c>
      <c r="Z319" s="37">
        <v>8.0809999999999995</v>
      </c>
      <c r="AA319" s="28">
        <v>9</v>
      </c>
      <c r="AB319" s="221">
        <f t="shared" si="45"/>
        <v>3.4345324685434988E-3</v>
      </c>
      <c r="AC319" s="29">
        <f t="shared" si="46"/>
        <v>42</v>
      </c>
      <c r="AD319" s="38" t="str">
        <f t="array" ref="AD319">AC319&amp;CHOOSE(AND(AC319&lt;&gt;{11,12,13})*MIN(4,MOD(AC319,10))+1,"th","st","nd","rd","th")</f>
        <v>42nd</v>
      </c>
      <c r="AE319" s="37">
        <v>5.4</v>
      </c>
      <c r="AF319" s="113">
        <v>2620.444</v>
      </c>
      <c r="AG319" s="113">
        <v>2663.49</v>
      </c>
      <c r="AH319" s="113">
        <v>2653.759</v>
      </c>
      <c r="AI319" s="38">
        <v>2645.8980000000001</v>
      </c>
      <c r="AJ319" s="29">
        <f t="shared" si="47"/>
        <v>60</v>
      </c>
      <c r="AK319" s="38" t="str">
        <f t="array" ref="AK319">AJ319&amp;CHOOSE(AND(AJ319&lt;&gt;{11,12,13})*MIN(4,MOD(AJ319,10))+1,"th","st","nd","rd","th")</f>
        <v>60th</v>
      </c>
      <c r="AL319" s="38">
        <v>298.76900000000001</v>
      </c>
      <c r="AM319" s="38">
        <v>298.76900000000001</v>
      </c>
      <c r="AN319" s="38">
        <v>2944.6669999999999</v>
      </c>
      <c r="AO319" s="29">
        <f t="shared" si="48"/>
        <v>58</v>
      </c>
      <c r="AP319" s="38" t="str">
        <f t="array" ref="AP319">AO319&amp;CHOOSE(AND(AO319&lt;&gt;{11,12,13})*MIN(4,MOD(AO319,10))+1,"th","st","nd","rd","th")</f>
        <v>58th</v>
      </c>
      <c r="AQ319" s="77">
        <v>0.96</v>
      </c>
      <c r="AR319" s="36">
        <v>2399.4560000000001</v>
      </c>
      <c r="AS319" s="29">
        <f t="shared" si="49"/>
        <v>47</v>
      </c>
      <c r="AT319" s="38" t="str">
        <f t="array" ref="AT319">AS319&amp;CHOOSE(AND(AS319&lt;&gt;{11,12,13})*MIN(4,MOD(AS319,10))+1,"th","st","nd","rd","th")</f>
        <v>47th</v>
      </c>
      <c r="AU319" s="40">
        <v>8.1462048765298066E-4</v>
      </c>
    </row>
    <row r="320" spans="1:47" x14ac:dyDescent="0.25">
      <c r="A320" s="7">
        <v>118402603</v>
      </c>
      <c r="B320" s="8" t="s">
        <v>314</v>
      </c>
      <c r="C320" s="8" t="s">
        <v>245</v>
      </c>
      <c r="D320" s="27">
        <v>40113</v>
      </c>
      <c r="E320" s="29">
        <f t="shared" si="40"/>
        <v>11</v>
      </c>
      <c r="F320" s="38" t="str">
        <f t="array" ref="F320">E320&amp;CHOOSE(AND(E320&lt;&gt;{11,12,13})*MIN(4,MOD(E320,10))+1,"th","st","nd","rd","th")</f>
        <v>11th</v>
      </c>
      <c r="G320" s="29">
        <v>7545</v>
      </c>
      <c r="H320" s="30">
        <v>1.3685</v>
      </c>
      <c r="I320" s="31">
        <v>0.55389999999999995</v>
      </c>
      <c r="J320" s="94">
        <v>245</v>
      </c>
      <c r="K320" s="33">
        <v>0</v>
      </c>
      <c r="L320" s="34">
        <v>0.30969999999999998</v>
      </c>
      <c r="M320" s="29">
        <f t="shared" si="41"/>
        <v>91</v>
      </c>
      <c r="N320" s="38" t="str">
        <f t="array" ref="N320">M320&amp;CHOOSE(AND(M320&lt;&gt;{11,12,13})*MIN(4,MOD(M320,10))+1,"th","st","nd","rd","th")</f>
        <v>91st</v>
      </c>
      <c r="O320" s="34">
        <v>0.2452</v>
      </c>
      <c r="P320" s="29">
        <f t="shared" si="42"/>
        <v>83</v>
      </c>
      <c r="Q320" s="38" t="str">
        <f t="array" ref="Q320">P320&amp;CHOOSE(AND(P320&lt;&gt;{11,12,13})*MIN(4,MOD(P320,10))+1,"th","st","nd","rd","th")</f>
        <v>83rd</v>
      </c>
      <c r="R320" s="35">
        <v>449.41500000000002</v>
      </c>
      <c r="S320" s="35">
        <v>177.90799999999999</v>
      </c>
      <c r="T320" s="35">
        <v>224.70699999999999</v>
      </c>
      <c r="U320" s="35">
        <v>852.03</v>
      </c>
      <c r="V320" s="36">
        <v>61.759000000000007</v>
      </c>
      <c r="W320" s="220">
        <f t="shared" si="43"/>
        <v>2.5535558717230872E-2</v>
      </c>
      <c r="X320" s="29">
        <f t="shared" si="44"/>
        <v>50</v>
      </c>
      <c r="Y320" s="38" t="str">
        <f t="array" ref="Y320">X320&amp;CHOOSE(AND(X320&lt;&gt;{11,12,13})*MIN(4,MOD(X320,10))+1,"th","st","nd","rd","th")</f>
        <v>50th</v>
      </c>
      <c r="Z320" s="37">
        <v>12.352</v>
      </c>
      <c r="AA320" s="28">
        <v>17</v>
      </c>
      <c r="AB320" s="221">
        <f t="shared" si="45"/>
        <v>7.029007888614206E-3</v>
      </c>
      <c r="AC320" s="29">
        <f t="shared" si="46"/>
        <v>58</v>
      </c>
      <c r="AD320" s="38" t="str">
        <f t="array" ref="AD320">AC320&amp;CHOOSE(AND(AC320&lt;&gt;{11,12,13})*MIN(4,MOD(AC320,10))+1,"th","st","nd","rd","th")</f>
        <v>58th</v>
      </c>
      <c r="AE320" s="37">
        <v>10.199999999999999</v>
      </c>
      <c r="AF320" s="113">
        <v>2418.549</v>
      </c>
      <c r="AG320" s="113">
        <v>2367.5430000000001</v>
      </c>
      <c r="AH320" s="113">
        <v>2416.0680000000002</v>
      </c>
      <c r="AI320" s="38">
        <v>2400.7199999999998</v>
      </c>
      <c r="AJ320" s="29">
        <f t="shared" si="47"/>
        <v>56</v>
      </c>
      <c r="AK320" s="38" t="str">
        <f t="array" ref="AK320">AJ320&amp;CHOOSE(AND(AJ320&lt;&gt;{11,12,13})*MIN(4,MOD(AJ320,10))+1,"th","st","nd","rd","th")</f>
        <v>56th</v>
      </c>
      <c r="AL320" s="38">
        <v>874.58199999999999</v>
      </c>
      <c r="AM320" s="38">
        <v>874.58199999999999</v>
      </c>
      <c r="AN320" s="38">
        <v>3275.3020000000001</v>
      </c>
      <c r="AO320" s="29">
        <f t="shared" si="48"/>
        <v>64</v>
      </c>
      <c r="AP320" s="38" t="str">
        <f t="array" ref="AP320">AO320&amp;CHOOSE(AND(AO320&lt;&gt;{11,12,13})*MIN(4,MOD(AO320,10))+1,"th","st","nd","rd","th")</f>
        <v>64th</v>
      </c>
      <c r="AQ320" s="77">
        <v>1.1399999999999999</v>
      </c>
      <c r="AR320" s="36">
        <v>5109.7659999999996</v>
      </c>
      <c r="AS320" s="29">
        <f t="shared" si="49"/>
        <v>81</v>
      </c>
      <c r="AT320" s="38" t="str">
        <f t="array" ref="AT320">AS320&amp;CHOOSE(AND(AS320&lt;&gt;{11,12,13})*MIN(4,MOD(AS320,10))+1,"th","st","nd","rd","th")</f>
        <v>81st</v>
      </c>
      <c r="AU320" s="40">
        <v>1.7347765788214579E-3</v>
      </c>
    </row>
    <row r="321" spans="1:47" x14ac:dyDescent="0.25">
      <c r="A321" s="7">
        <v>118403003</v>
      </c>
      <c r="B321" s="8" t="s">
        <v>324</v>
      </c>
      <c r="C321" s="8" t="s">
        <v>245</v>
      </c>
      <c r="D321" s="27">
        <v>41372</v>
      </c>
      <c r="E321" s="29">
        <f t="shared" si="40"/>
        <v>14</v>
      </c>
      <c r="F321" s="38" t="str">
        <f t="array" ref="F321">E321&amp;CHOOSE(AND(E321&lt;&gt;{11,12,13})*MIN(4,MOD(E321,10))+1,"th","st","nd","rd","th")</f>
        <v>14th</v>
      </c>
      <c r="G321" s="29">
        <v>6544</v>
      </c>
      <c r="H321" s="30">
        <v>1.3269</v>
      </c>
      <c r="I321" s="31">
        <v>0.29699999999999999</v>
      </c>
      <c r="J321" s="94">
        <v>313</v>
      </c>
      <c r="K321" s="33">
        <v>0</v>
      </c>
      <c r="L321" s="34">
        <v>0.28610000000000002</v>
      </c>
      <c r="M321" s="29">
        <f t="shared" si="41"/>
        <v>88</v>
      </c>
      <c r="N321" s="38" t="str">
        <f t="array" ref="N321">M321&amp;CHOOSE(AND(M321&lt;&gt;{11,12,13})*MIN(4,MOD(M321,10))+1,"th","st","nd","rd","th")</f>
        <v>88th</v>
      </c>
      <c r="O321" s="34">
        <v>0.20930000000000001</v>
      </c>
      <c r="P321" s="29">
        <f t="shared" si="42"/>
        <v>67</v>
      </c>
      <c r="Q321" s="38" t="str">
        <f t="array" ref="Q321">P321&amp;CHOOSE(AND(P321&lt;&gt;{11,12,13})*MIN(4,MOD(P321,10))+1,"th","st","nd","rd","th")</f>
        <v>67th</v>
      </c>
      <c r="R321" s="35">
        <v>371.49099999999999</v>
      </c>
      <c r="S321" s="35">
        <v>135.88399999999999</v>
      </c>
      <c r="T321" s="35">
        <v>0</v>
      </c>
      <c r="U321" s="35">
        <v>507.375</v>
      </c>
      <c r="V321" s="36">
        <v>87.943999999999974</v>
      </c>
      <c r="W321" s="220">
        <f t="shared" si="43"/>
        <v>4.0637547034411872E-2</v>
      </c>
      <c r="X321" s="29">
        <f t="shared" si="44"/>
        <v>80</v>
      </c>
      <c r="Y321" s="38" t="str">
        <f t="array" ref="Y321">X321&amp;CHOOSE(AND(X321&lt;&gt;{11,12,13})*MIN(4,MOD(X321,10))+1,"th","st","nd","rd","th")</f>
        <v>80th</v>
      </c>
      <c r="Z321" s="37">
        <v>17.588999999999999</v>
      </c>
      <c r="AA321" s="28">
        <v>54</v>
      </c>
      <c r="AB321" s="221">
        <f t="shared" si="45"/>
        <v>2.4952555488245268E-2</v>
      </c>
      <c r="AC321" s="29">
        <f t="shared" si="46"/>
        <v>84</v>
      </c>
      <c r="AD321" s="38" t="str">
        <f t="array" ref="AD321">AC321&amp;CHOOSE(AND(AC321&lt;&gt;{11,12,13})*MIN(4,MOD(AC321,10))+1,"th","st","nd","rd","th")</f>
        <v>84th</v>
      </c>
      <c r="AE321" s="37">
        <v>32.4</v>
      </c>
      <c r="AF321" s="113">
        <v>2164.107</v>
      </c>
      <c r="AG321" s="113">
        <v>2151.145</v>
      </c>
      <c r="AH321" s="113">
        <v>2089.4479999999999</v>
      </c>
      <c r="AI321" s="38">
        <v>2134.9</v>
      </c>
      <c r="AJ321" s="29">
        <f t="shared" si="47"/>
        <v>51</v>
      </c>
      <c r="AK321" s="38" t="str">
        <f t="array" ref="AK321">AJ321&amp;CHOOSE(AND(AJ321&lt;&gt;{11,12,13})*MIN(4,MOD(AJ321,10))+1,"th","st","nd","rd","th")</f>
        <v>51st</v>
      </c>
      <c r="AL321" s="38">
        <v>557.36400000000003</v>
      </c>
      <c r="AM321" s="38">
        <v>557.36400000000003</v>
      </c>
      <c r="AN321" s="38">
        <v>2692.2640000000001</v>
      </c>
      <c r="AO321" s="29">
        <f t="shared" si="48"/>
        <v>55</v>
      </c>
      <c r="AP321" s="38" t="str">
        <f t="array" ref="AP321">AO321&amp;CHOOSE(AND(AO321&lt;&gt;{11,12,13})*MIN(4,MOD(AO321,10))+1,"th","st","nd","rd","th")</f>
        <v>55th</v>
      </c>
      <c r="AQ321" s="77">
        <v>1.41</v>
      </c>
      <c r="AR321" s="36">
        <v>5037.0349999999999</v>
      </c>
      <c r="AS321" s="29">
        <f t="shared" si="49"/>
        <v>80</v>
      </c>
      <c r="AT321" s="38" t="str">
        <f t="array" ref="AT321">AS321&amp;CHOOSE(AND(AS321&lt;&gt;{11,12,13})*MIN(4,MOD(AS321,10))+1,"th","st","nd","rd","th")</f>
        <v>80th</v>
      </c>
      <c r="AU321" s="40">
        <v>1.710084247439891E-3</v>
      </c>
    </row>
    <row r="322" spans="1:47" x14ac:dyDescent="0.25">
      <c r="A322" s="7">
        <v>118403302</v>
      </c>
      <c r="B322" s="8" t="s">
        <v>331</v>
      </c>
      <c r="C322" s="8" t="s">
        <v>245</v>
      </c>
      <c r="D322" s="27">
        <v>43807</v>
      </c>
      <c r="E322" s="29">
        <f t="shared" si="40"/>
        <v>20</v>
      </c>
      <c r="F322" s="38" t="str">
        <f t="array" ref="F322">E322&amp;CHOOSE(AND(E322&lt;&gt;{11,12,13})*MIN(4,MOD(E322,10))+1,"th","st","nd","rd","th")</f>
        <v>20th</v>
      </c>
      <c r="G322" s="29">
        <v>28188</v>
      </c>
      <c r="H322" s="30">
        <v>1.2531000000000001</v>
      </c>
      <c r="I322" s="31">
        <v>-0.20250000000000001</v>
      </c>
      <c r="J322" s="94">
        <v>380</v>
      </c>
      <c r="K322" s="33">
        <v>0</v>
      </c>
      <c r="L322" s="34">
        <v>0.28139999999999998</v>
      </c>
      <c r="M322" s="29">
        <f t="shared" si="41"/>
        <v>87</v>
      </c>
      <c r="N322" s="38" t="str">
        <f t="array" ref="N322">M322&amp;CHOOSE(AND(M322&lt;&gt;{11,12,13})*MIN(4,MOD(M322,10))+1,"th","st","nd","rd","th")</f>
        <v>87th</v>
      </c>
      <c r="O322" s="34">
        <v>0.2311</v>
      </c>
      <c r="P322" s="29">
        <f t="shared" si="42"/>
        <v>78</v>
      </c>
      <c r="Q322" s="38" t="str">
        <f t="array" ref="Q322">P322&amp;CHOOSE(AND(P322&lt;&gt;{11,12,13})*MIN(4,MOD(P322,10))+1,"th","st","nd","rd","th")</f>
        <v>78th</v>
      </c>
      <c r="R322" s="35">
        <v>1864.4059999999999</v>
      </c>
      <c r="S322" s="35">
        <v>765.57299999999998</v>
      </c>
      <c r="T322" s="35">
        <v>0</v>
      </c>
      <c r="U322" s="35">
        <v>2629.9789999999998</v>
      </c>
      <c r="V322" s="36">
        <v>230.56</v>
      </c>
      <c r="W322" s="220">
        <f t="shared" si="43"/>
        <v>2.0879435748100694E-2</v>
      </c>
      <c r="X322" s="29">
        <f t="shared" si="44"/>
        <v>35</v>
      </c>
      <c r="Y322" s="38" t="str">
        <f t="array" ref="Y322">X322&amp;CHOOSE(AND(X322&lt;&gt;{11,12,13})*MIN(4,MOD(X322,10))+1,"th","st","nd","rd","th")</f>
        <v>35th</v>
      </c>
      <c r="Z322" s="37">
        <v>46.112000000000002</v>
      </c>
      <c r="AA322" s="28">
        <v>2137</v>
      </c>
      <c r="AB322" s="221">
        <f t="shared" si="45"/>
        <v>0.19352599841122128</v>
      </c>
      <c r="AC322" s="29">
        <f t="shared" si="46"/>
        <v>100</v>
      </c>
      <c r="AD322" s="38" t="str">
        <f t="array" ref="AD322">AC322&amp;CHOOSE(AND(AC322&lt;&gt;{11,12,13})*MIN(4,MOD(AC322,10))+1,"th","st","nd","rd","th")</f>
        <v>100th</v>
      </c>
      <c r="AE322" s="37">
        <v>1282.2</v>
      </c>
      <c r="AF322" s="113">
        <v>11042.444</v>
      </c>
      <c r="AG322" s="113">
        <v>11184.647000000001</v>
      </c>
      <c r="AH322" s="113">
        <v>10907.007</v>
      </c>
      <c r="AI322" s="38">
        <v>11044.699000000001</v>
      </c>
      <c r="AJ322" s="29">
        <f t="shared" si="47"/>
        <v>97</v>
      </c>
      <c r="AK322" s="38" t="str">
        <f t="array" ref="AK322">AJ322&amp;CHOOSE(AND(AJ322&lt;&gt;{11,12,13})*MIN(4,MOD(AJ322,10))+1,"th","st","nd","rd","th")</f>
        <v>97th</v>
      </c>
      <c r="AL322" s="38">
        <v>3958.2910000000002</v>
      </c>
      <c r="AM322" s="38">
        <v>3958.2910000000002</v>
      </c>
      <c r="AN322" s="38">
        <v>15002.99</v>
      </c>
      <c r="AO322" s="29">
        <f t="shared" si="48"/>
        <v>98</v>
      </c>
      <c r="AP322" s="38" t="str">
        <f t="array" ref="AP322">AO322&amp;CHOOSE(AND(AO322&lt;&gt;{11,12,13})*MIN(4,MOD(AO322,10))+1,"th","st","nd","rd","th")</f>
        <v>98th</v>
      </c>
      <c r="AQ322" s="77">
        <v>1.26</v>
      </c>
      <c r="AR322" s="36">
        <v>23688.311000000002</v>
      </c>
      <c r="AS322" s="29">
        <f t="shared" si="49"/>
        <v>97</v>
      </c>
      <c r="AT322" s="38" t="str">
        <f t="array" ref="AT322">AS322&amp;CHOOSE(AND(AS322&lt;&gt;{11,12,13})*MIN(4,MOD(AS322,10))+1,"th","st","nd","rd","th")</f>
        <v>97th</v>
      </c>
      <c r="AU322" s="40">
        <v>8.0422326804473459E-3</v>
      </c>
    </row>
    <row r="323" spans="1:47" x14ac:dyDescent="0.25">
      <c r="A323" s="7">
        <v>118403903</v>
      </c>
      <c r="B323" s="8" t="s">
        <v>368</v>
      </c>
      <c r="C323" s="8" t="s">
        <v>245</v>
      </c>
      <c r="D323" s="27">
        <v>60099</v>
      </c>
      <c r="E323" s="29">
        <f t="shared" ref="E323:E386" si="50">ROUND(_xlfn.PERCENTRANK.EXC(D$2:D$501,D323)*100,0)</f>
        <v>67</v>
      </c>
      <c r="F323" s="38" t="str">
        <f t="array" ref="F323">E323&amp;CHOOSE(AND(E323&lt;&gt;{11,12,13})*MIN(4,MOD(E323,10))+1,"th","st","nd","rd","th")</f>
        <v>67th</v>
      </c>
      <c r="G323" s="29">
        <v>5780</v>
      </c>
      <c r="H323" s="30">
        <v>0.91339999999999999</v>
      </c>
      <c r="I323" s="31">
        <v>0.75660000000000005</v>
      </c>
      <c r="J323" s="94">
        <v>151</v>
      </c>
      <c r="K323" s="33">
        <v>0</v>
      </c>
      <c r="L323" s="34">
        <v>8.7900000000000006E-2</v>
      </c>
      <c r="M323" s="29">
        <f t="shared" ref="M323:M386" si="51">ROUND(_xlfn.PERCENTRANK.EXC(L$2:L$501,L323)*100,0)</f>
        <v>26</v>
      </c>
      <c r="N323" s="38" t="str">
        <f t="array" ref="N323">M323&amp;CHOOSE(AND(M323&lt;&gt;{11,12,13})*MIN(4,MOD(M323,10))+1,"th","st","nd","rd","th")</f>
        <v>26th</v>
      </c>
      <c r="O323" s="34">
        <v>0.2208</v>
      </c>
      <c r="P323" s="29">
        <f t="shared" ref="P323:P386" si="52">ROUND(_xlfn.PERCENTRANK.EXC(O$2:O$501,O323)*100,0)</f>
        <v>73</v>
      </c>
      <c r="Q323" s="38" t="str">
        <f t="array" ref="Q323">P323&amp;CHOOSE(AND(P323&lt;&gt;{11,12,13})*MIN(4,MOD(P323,10))+1,"th","st","nd","rd","th")</f>
        <v>73rd</v>
      </c>
      <c r="R323" s="35">
        <v>101.039</v>
      </c>
      <c r="S323" s="35">
        <v>126.902</v>
      </c>
      <c r="T323" s="35">
        <v>0</v>
      </c>
      <c r="U323" s="35">
        <v>227.941</v>
      </c>
      <c r="V323" s="36">
        <v>39.604000000000006</v>
      </c>
      <c r="W323" s="220">
        <f t="shared" ref="W323:W386" si="53">V323/AF323</f>
        <v>2.0672357950615804E-2</v>
      </c>
      <c r="X323" s="29">
        <f t="shared" ref="X323:X386" si="54">ROUNDUP(_xlfn.PERCENTRANK.EXC(W$2:W$501,W323)*100,0)</f>
        <v>35</v>
      </c>
      <c r="Y323" s="38" t="str">
        <f t="array" ref="Y323">X323&amp;CHOOSE(AND(X323&lt;&gt;{11,12,13})*MIN(4,MOD(X323,10))+1,"th","st","nd","rd","th")</f>
        <v>35th</v>
      </c>
      <c r="Z323" s="37">
        <v>7.9210000000000003</v>
      </c>
      <c r="AA323" s="28">
        <v>2</v>
      </c>
      <c r="AB323" s="221">
        <f t="shared" ref="AB323:AB386" si="55">AA323/AF323</f>
        <v>1.0439530325530653E-3</v>
      </c>
      <c r="AC323" s="29">
        <f t="shared" ref="AC323:AC386" si="56">ROUNDUP(_xlfn.PERCENTRANK.EXC(AB$2:AB$501,AB323)*100,0)</f>
        <v>20</v>
      </c>
      <c r="AD323" s="38" t="str">
        <f t="array" ref="AD323">AC323&amp;CHOOSE(AND(AC323&lt;&gt;{11,12,13})*MIN(4,MOD(AC323,10))+1,"th","st","nd","rd","th")</f>
        <v>20th</v>
      </c>
      <c r="AE323" s="37">
        <v>1.2</v>
      </c>
      <c r="AF323" s="113">
        <v>1915.7950000000001</v>
      </c>
      <c r="AG323" s="113">
        <v>1932.347</v>
      </c>
      <c r="AH323" s="113">
        <v>1986.82</v>
      </c>
      <c r="AI323" s="38">
        <v>1944.9870000000001</v>
      </c>
      <c r="AJ323" s="29">
        <f t="shared" ref="AJ323:AJ386" si="57">ROUND(_xlfn.PERCENTRANK.EXC($AI$2:$AI$501,AI323)*100,0)</f>
        <v>46</v>
      </c>
      <c r="AK323" s="38" t="str">
        <f t="array" ref="AK323">AJ323&amp;CHOOSE(AND(AJ323&lt;&gt;{11,12,13})*MIN(4,MOD(AJ323,10))+1,"th","st","nd","rd","th")</f>
        <v>46th</v>
      </c>
      <c r="AL323" s="38">
        <v>237.06200000000001</v>
      </c>
      <c r="AM323" s="38">
        <v>237.06200000000001</v>
      </c>
      <c r="AN323" s="38">
        <v>2182.049</v>
      </c>
      <c r="AO323" s="29">
        <f t="shared" ref="AO323:AO386" si="58">ROUND(_xlfn.PERCENTRANK.EXC(AN$2:AN$501,AN323)*100,0)</f>
        <v>43</v>
      </c>
      <c r="AP323" s="38" t="str">
        <f t="array" ref="AP323">AO323&amp;CHOOSE(AND(AO323&lt;&gt;{11,12,13})*MIN(4,MOD(AO323,10))+1,"th","st","nd","rd","th")</f>
        <v>43rd</v>
      </c>
      <c r="AQ323" s="77">
        <v>0.87</v>
      </c>
      <c r="AR323" s="36">
        <v>1733.9829999999999</v>
      </c>
      <c r="AS323" s="29">
        <f t="shared" ref="AS323:AS386" si="59">ROUND(_xlfn.PERCENTRANK.EXC(AR$2:AR$501,AR323)*100,0)</f>
        <v>29</v>
      </c>
      <c r="AT323" s="38" t="str">
        <f t="array" ref="AT323">AS323&amp;CHOOSE(AND(AS323&lt;&gt;{11,12,13})*MIN(4,MOD(AS323,10))+1,"th","st","nd","rd","th")</f>
        <v>29th</v>
      </c>
      <c r="AU323" s="40">
        <v>5.8869096872040088E-4</v>
      </c>
    </row>
    <row r="324" spans="1:47" x14ac:dyDescent="0.25">
      <c r="A324" s="7">
        <v>118406003</v>
      </c>
      <c r="B324" s="8" t="s">
        <v>458</v>
      </c>
      <c r="C324" s="8" t="s">
        <v>245</v>
      </c>
      <c r="D324" s="27">
        <v>53401</v>
      </c>
      <c r="E324" s="29">
        <f t="shared" si="50"/>
        <v>53</v>
      </c>
      <c r="F324" s="38" t="str">
        <f t="array" ref="F324">E324&amp;CHOOSE(AND(E324&lt;&gt;{11,12,13})*MIN(4,MOD(E324,10))+1,"th","st","nd","rd","th")</f>
        <v>53rd</v>
      </c>
      <c r="G324" s="29">
        <v>3397</v>
      </c>
      <c r="H324" s="30">
        <v>1.028</v>
      </c>
      <c r="I324" s="31">
        <v>0.85409999999999997</v>
      </c>
      <c r="J324" s="94">
        <v>69</v>
      </c>
      <c r="K324" s="33">
        <v>115.548</v>
      </c>
      <c r="L324" s="34">
        <v>0.17449999999999999</v>
      </c>
      <c r="M324" s="29">
        <f t="shared" si="51"/>
        <v>63</v>
      </c>
      <c r="N324" s="38" t="str">
        <f t="array" ref="N324">M324&amp;CHOOSE(AND(M324&lt;&gt;{11,12,13})*MIN(4,MOD(M324,10))+1,"th","st","nd","rd","th")</f>
        <v>63rd</v>
      </c>
      <c r="O324" s="34">
        <v>0.20619999999999999</v>
      </c>
      <c r="P324" s="29">
        <f t="shared" si="52"/>
        <v>65</v>
      </c>
      <c r="Q324" s="38" t="str">
        <f t="array" ref="Q324">P324&amp;CHOOSE(AND(P324&lt;&gt;{11,12,13})*MIN(4,MOD(P324,10))+1,"th","st","nd","rd","th")</f>
        <v>65th</v>
      </c>
      <c r="R324" s="35">
        <v>111.834</v>
      </c>
      <c r="S324" s="35">
        <v>66.075000000000003</v>
      </c>
      <c r="T324" s="35">
        <v>0</v>
      </c>
      <c r="U324" s="35">
        <v>177.90899999999999</v>
      </c>
      <c r="V324" s="36">
        <v>42.212999999999994</v>
      </c>
      <c r="W324" s="220">
        <f t="shared" si="53"/>
        <v>3.9520211358655299E-2</v>
      </c>
      <c r="X324" s="29">
        <f t="shared" si="54"/>
        <v>79</v>
      </c>
      <c r="Y324" s="38" t="str">
        <f t="array" ref="Y324">X324&amp;CHOOSE(AND(X324&lt;&gt;{11,12,13})*MIN(4,MOD(X324,10))+1,"th","st","nd","rd","th")</f>
        <v>79th</v>
      </c>
      <c r="Z324" s="37">
        <v>8.4429999999999996</v>
      </c>
      <c r="AA324" s="28">
        <v>0</v>
      </c>
      <c r="AB324" s="221">
        <f t="shared" si="55"/>
        <v>0</v>
      </c>
      <c r="AC324" s="29">
        <f t="shared" si="56"/>
        <v>1</v>
      </c>
      <c r="AD324" s="38" t="str">
        <f t="array" ref="AD324">AC324&amp;CHOOSE(AND(AC324&lt;&gt;{11,12,13})*MIN(4,MOD(AC324,10))+1,"th","st","nd","rd","th")</f>
        <v>1st</v>
      </c>
      <c r="AE324" s="37">
        <v>0</v>
      </c>
      <c r="AF324" s="113">
        <v>1068.1369999999999</v>
      </c>
      <c r="AG324" s="113">
        <v>1113.518</v>
      </c>
      <c r="AH324" s="113">
        <v>1128.9359999999999</v>
      </c>
      <c r="AI324" s="38">
        <v>1103.53</v>
      </c>
      <c r="AJ324" s="29">
        <f t="shared" si="57"/>
        <v>20</v>
      </c>
      <c r="AK324" s="38" t="str">
        <f t="array" ref="AK324">AJ324&amp;CHOOSE(AND(AJ324&lt;&gt;{11,12,13})*MIN(4,MOD(AJ324,10))+1,"th","st","nd","rd","th")</f>
        <v>20th</v>
      </c>
      <c r="AL324" s="38">
        <v>186.352</v>
      </c>
      <c r="AM324" s="38">
        <v>301.89999999999998</v>
      </c>
      <c r="AN324" s="38">
        <v>1405.43</v>
      </c>
      <c r="AO324" s="29">
        <f t="shared" si="58"/>
        <v>21</v>
      </c>
      <c r="AP324" s="38" t="str">
        <f t="array" ref="AP324">AO324&amp;CHOOSE(AND(AO324&lt;&gt;{11,12,13})*MIN(4,MOD(AO324,10))+1,"th","st","nd","rd","th")</f>
        <v>21st</v>
      </c>
      <c r="AQ324" s="77">
        <v>0.79</v>
      </c>
      <c r="AR324" s="36">
        <v>1141.3779999999999</v>
      </c>
      <c r="AS324" s="29">
        <f t="shared" si="59"/>
        <v>10</v>
      </c>
      <c r="AT324" s="38" t="str">
        <f t="array" ref="AT324">AS324&amp;CHOOSE(AND(AS324&lt;&gt;{11,12,13})*MIN(4,MOD(AS324,10))+1,"th","st","nd","rd","th")</f>
        <v>10th</v>
      </c>
      <c r="AU324" s="40">
        <v>3.8750029296489858E-4</v>
      </c>
    </row>
    <row r="325" spans="1:47" x14ac:dyDescent="0.25">
      <c r="A325" s="7">
        <v>118406602</v>
      </c>
      <c r="B325" s="8" t="s">
        <v>496</v>
      </c>
      <c r="C325" s="8" t="s">
        <v>245</v>
      </c>
      <c r="D325" s="27">
        <v>46430</v>
      </c>
      <c r="E325" s="29">
        <f t="shared" si="50"/>
        <v>29</v>
      </c>
      <c r="F325" s="38" t="str">
        <f t="array" ref="F325">E325&amp;CHOOSE(AND(E325&lt;&gt;{11,12,13})*MIN(4,MOD(E325,10))+1,"th","st","nd","rd","th")</f>
        <v>29th</v>
      </c>
      <c r="G325" s="29">
        <v>11718</v>
      </c>
      <c r="H325" s="30">
        <v>1.1822999999999999</v>
      </c>
      <c r="I325" s="31">
        <v>0.24390000000000001</v>
      </c>
      <c r="J325" s="94">
        <v>319</v>
      </c>
      <c r="K325" s="33">
        <v>0</v>
      </c>
      <c r="L325" s="34">
        <v>0.1787</v>
      </c>
      <c r="M325" s="29">
        <f t="shared" si="51"/>
        <v>65</v>
      </c>
      <c r="N325" s="38" t="str">
        <f t="array" ref="N325">M325&amp;CHOOSE(AND(M325&lt;&gt;{11,12,13})*MIN(4,MOD(M325,10))+1,"th","st","nd","rd","th")</f>
        <v>65th</v>
      </c>
      <c r="O325" s="34">
        <v>0.2145</v>
      </c>
      <c r="P325" s="29">
        <f t="shared" si="52"/>
        <v>69</v>
      </c>
      <c r="Q325" s="38" t="str">
        <f t="array" ref="Q325">P325&amp;CHOOSE(AND(P325&lt;&gt;{11,12,13})*MIN(4,MOD(P325,10))+1,"th","st","nd","rd","th")</f>
        <v>69th</v>
      </c>
      <c r="R325" s="35">
        <v>358.46499999999997</v>
      </c>
      <c r="S325" s="35">
        <v>215.13900000000001</v>
      </c>
      <c r="T325" s="35">
        <v>0</v>
      </c>
      <c r="U325" s="35">
        <v>573.60400000000004</v>
      </c>
      <c r="V325" s="36">
        <v>78.554000000000002</v>
      </c>
      <c r="W325" s="220">
        <f t="shared" si="53"/>
        <v>2.3496186064764217E-2</v>
      </c>
      <c r="X325" s="29">
        <f t="shared" si="54"/>
        <v>44</v>
      </c>
      <c r="Y325" s="38" t="str">
        <f t="array" ref="Y325">X325&amp;CHOOSE(AND(X325&lt;&gt;{11,12,13})*MIN(4,MOD(X325,10))+1,"th","st","nd","rd","th")</f>
        <v>44th</v>
      </c>
      <c r="Z325" s="37">
        <v>15.711</v>
      </c>
      <c r="AA325" s="28">
        <v>54</v>
      </c>
      <c r="AB325" s="221">
        <f t="shared" si="55"/>
        <v>1.6151870655819786E-2</v>
      </c>
      <c r="AC325" s="29">
        <f t="shared" si="56"/>
        <v>74</v>
      </c>
      <c r="AD325" s="38" t="str">
        <f t="array" ref="AD325">AC325&amp;CHOOSE(AND(AC325&lt;&gt;{11,12,13})*MIN(4,MOD(AC325,10))+1,"th","st","nd","rd","th")</f>
        <v>74th</v>
      </c>
      <c r="AE325" s="37">
        <v>32.4</v>
      </c>
      <c r="AF325" s="113">
        <v>3343.2660000000001</v>
      </c>
      <c r="AG325" s="113">
        <v>3371.3110000000001</v>
      </c>
      <c r="AH325" s="113">
        <v>3464.3429999999998</v>
      </c>
      <c r="AI325" s="38">
        <v>3392.973</v>
      </c>
      <c r="AJ325" s="29">
        <f t="shared" si="57"/>
        <v>71</v>
      </c>
      <c r="AK325" s="38" t="str">
        <f t="array" ref="AK325">AJ325&amp;CHOOSE(AND(AJ325&lt;&gt;{11,12,13})*MIN(4,MOD(AJ325,10))+1,"th","st","nd","rd","th")</f>
        <v>71st</v>
      </c>
      <c r="AL325" s="38">
        <v>621.71500000000003</v>
      </c>
      <c r="AM325" s="38">
        <v>621.71500000000003</v>
      </c>
      <c r="AN325" s="38">
        <v>4014.6880000000001</v>
      </c>
      <c r="AO325" s="29">
        <f t="shared" si="58"/>
        <v>72</v>
      </c>
      <c r="AP325" s="38" t="str">
        <f t="array" ref="AP325">AO325&amp;CHOOSE(AND(AO325&lt;&gt;{11,12,13})*MIN(4,MOD(AO325,10))+1,"th","st","nd","rd","th")</f>
        <v>72nd</v>
      </c>
      <c r="AQ325" s="77">
        <v>1.04</v>
      </c>
      <c r="AR325" s="36">
        <v>4936.4279999999999</v>
      </c>
      <c r="AS325" s="29">
        <f t="shared" si="59"/>
        <v>79</v>
      </c>
      <c r="AT325" s="38" t="str">
        <f t="array" ref="AT325">AS325&amp;CHOOSE(AND(AS325&lt;&gt;{11,12,13})*MIN(4,MOD(AS325,10))+1,"th","st","nd","rd","th")</f>
        <v>79th</v>
      </c>
      <c r="AU325" s="40">
        <v>1.6759279539294855E-3</v>
      </c>
    </row>
    <row r="326" spans="1:47" x14ac:dyDescent="0.25">
      <c r="A326" s="7">
        <v>118408852</v>
      </c>
      <c r="B326" s="8" t="s">
        <v>640</v>
      </c>
      <c r="C326" s="8" t="s">
        <v>245</v>
      </c>
      <c r="D326" s="27">
        <v>38385</v>
      </c>
      <c r="E326" s="29">
        <f t="shared" si="50"/>
        <v>8</v>
      </c>
      <c r="F326" s="38" t="str">
        <f t="array" ref="F326">E326&amp;CHOOSE(AND(E326&lt;&gt;{11,12,13})*MIN(4,MOD(E326,10))+1,"th","st","nd","rd","th")</f>
        <v>8th</v>
      </c>
      <c r="G326" s="29">
        <v>23215</v>
      </c>
      <c r="H326" s="30">
        <v>1.4300999999999999</v>
      </c>
      <c r="I326" s="31">
        <v>-5.0000000000000001E-4</v>
      </c>
      <c r="J326" s="94">
        <v>358</v>
      </c>
      <c r="K326" s="33">
        <v>0</v>
      </c>
      <c r="L326" s="34">
        <v>0.41710000000000003</v>
      </c>
      <c r="M326" s="29">
        <f t="shared" si="51"/>
        <v>97</v>
      </c>
      <c r="N326" s="38" t="str">
        <f t="array" ref="N326">M326&amp;CHOOSE(AND(M326&lt;&gt;{11,12,13})*MIN(4,MOD(M326,10))+1,"th","st","nd","rd","th")</f>
        <v>97th</v>
      </c>
      <c r="O326" s="34">
        <v>0.1991</v>
      </c>
      <c r="P326" s="29">
        <f t="shared" si="52"/>
        <v>62</v>
      </c>
      <c r="Q326" s="38" t="str">
        <f t="array" ref="Q326">P326&amp;CHOOSE(AND(P326&lt;&gt;{11,12,13})*MIN(4,MOD(P326,10))+1,"th","st","nd","rd","th")</f>
        <v>62nd</v>
      </c>
      <c r="R326" s="35">
        <v>1904.7739999999999</v>
      </c>
      <c r="S326" s="35">
        <v>454.61599999999999</v>
      </c>
      <c r="T326" s="35">
        <v>952.38699999999994</v>
      </c>
      <c r="U326" s="35">
        <v>3311.777</v>
      </c>
      <c r="V326" s="36">
        <v>558.12700000000018</v>
      </c>
      <c r="W326" s="220">
        <f t="shared" si="53"/>
        <v>7.3329900663221842E-2</v>
      </c>
      <c r="X326" s="29">
        <f t="shared" si="54"/>
        <v>94</v>
      </c>
      <c r="Y326" s="38" t="str">
        <f t="array" ref="Y326">X326&amp;CHOOSE(AND(X326&lt;&gt;{11,12,13})*MIN(4,MOD(X326,10))+1,"th","st","nd","rd","th")</f>
        <v>94th</v>
      </c>
      <c r="Z326" s="37">
        <v>111.625</v>
      </c>
      <c r="AA326" s="28">
        <v>548</v>
      </c>
      <c r="AB326" s="221">
        <f t="shared" si="55"/>
        <v>7.1999357786750248E-2</v>
      </c>
      <c r="AC326" s="29">
        <f t="shared" si="56"/>
        <v>97</v>
      </c>
      <c r="AD326" s="38" t="str">
        <f t="array" ref="AD326">AC326&amp;CHOOSE(AND(AC326&lt;&gt;{11,12,13})*MIN(4,MOD(AC326,10))+1,"th","st","nd","rd","th")</f>
        <v>97th</v>
      </c>
      <c r="AE326" s="37">
        <v>328.8</v>
      </c>
      <c r="AF326" s="113">
        <v>7611.1790000000001</v>
      </c>
      <c r="AG326" s="113">
        <v>7503.3490000000002</v>
      </c>
      <c r="AH326" s="113">
        <v>7407.2240000000002</v>
      </c>
      <c r="AI326" s="38">
        <v>7507.2510000000002</v>
      </c>
      <c r="AJ326" s="29">
        <f t="shared" si="57"/>
        <v>93</v>
      </c>
      <c r="AK326" s="38" t="str">
        <f t="array" ref="AK326">AJ326&amp;CHOOSE(AND(AJ326&lt;&gt;{11,12,13})*MIN(4,MOD(AJ326,10))+1,"th","st","nd","rd","th")</f>
        <v>93rd</v>
      </c>
      <c r="AL326" s="38">
        <v>3752.2020000000002</v>
      </c>
      <c r="AM326" s="38">
        <v>3752.2020000000002</v>
      </c>
      <c r="AN326" s="38">
        <v>11259.453</v>
      </c>
      <c r="AO326" s="29">
        <f t="shared" si="58"/>
        <v>95</v>
      </c>
      <c r="AP326" s="38" t="str">
        <f t="array" ref="AP326">AO326&amp;CHOOSE(AND(AO326&lt;&gt;{11,12,13})*MIN(4,MOD(AO326,10))+1,"th","st","nd","rd","th")</f>
        <v>95th</v>
      </c>
      <c r="AQ326" s="77">
        <v>1.75</v>
      </c>
      <c r="AR326" s="36">
        <v>28178.752</v>
      </c>
      <c r="AS326" s="29">
        <f t="shared" si="59"/>
        <v>98</v>
      </c>
      <c r="AT326" s="38" t="str">
        <f t="array" ref="AT326">AS326&amp;CHOOSE(AND(AS326&lt;&gt;{11,12,13})*MIN(4,MOD(AS326,10))+1,"th","st","nd","rd","th")</f>
        <v>98th</v>
      </c>
      <c r="AU326" s="40">
        <v>9.5667470858779666E-3</v>
      </c>
    </row>
    <row r="327" spans="1:47" x14ac:dyDescent="0.25">
      <c r="A327" s="7">
        <v>118409203</v>
      </c>
      <c r="B327" s="8" t="s">
        <v>653</v>
      </c>
      <c r="C327" s="8" t="s">
        <v>245</v>
      </c>
      <c r="D327" s="27">
        <v>47901</v>
      </c>
      <c r="E327" s="29">
        <f t="shared" si="50"/>
        <v>34</v>
      </c>
      <c r="F327" s="38" t="str">
        <f t="array" ref="F327">E327&amp;CHOOSE(AND(E327&lt;&gt;{11,12,13})*MIN(4,MOD(E327,10))+1,"th","st","nd","rd","th")</f>
        <v>34th</v>
      </c>
      <c r="G327" s="29">
        <v>8081</v>
      </c>
      <c r="H327" s="30">
        <v>1.1459999999999999</v>
      </c>
      <c r="I327" s="31">
        <v>0.3397</v>
      </c>
      <c r="J327" s="94">
        <v>303</v>
      </c>
      <c r="K327" s="33">
        <v>0</v>
      </c>
      <c r="L327" s="34">
        <v>0.16109999999999999</v>
      </c>
      <c r="M327" s="29">
        <f t="shared" si="51"/>
        <v>57</v>
      </c>
      <c r="N327" s="38" t="str">
        <f t="array" ref="N327">M327&amp;CHOOSE(AND(M327&lt;&gt;{11,12,13})*MIN(4,MOD(M327,10))+1,"th","st","nd","rd","th")</f>
        <v>57th</v>
      </c>
      <c r="O327" s="34">
        <v>0.17910000000000001</v>
      </c>
      <c r="P327" s="29">
        <f t="shared" si="52"/>
        <v>52</v>
      </c>
      <c r="Q327" s="38" t="str">
        <f t="array" ref="Q327">P327&amp;CHOOSE(AND(P327&lt;&gt;{11,12,13})*MIN(4,MOD(P327,10))+1,"th","st","nd","rd","th")</f>
        <v>52nd</v>
      </c>
      <c r="R327" s="35">
        <v>228.02699999999999</v>
      </c>
      <c r="S327" s="35">
        <v>126.753</v>
      </c>
      <c r="T327" s="35">
        <v>0</v>
      </c>
      <c r="U327" s="35">
        <v>354.78</v>
      </c>
      <c r="V327" s="36">
        <v>36.24199999999999</v>
      </c>
      <c r="W327" s="220">
        <f t="shared" si="53"/>
        <v>1.5362853195776122E-2</v>
      </c>
      <c r="X327" s="29">
        <f t="shared" si="54"/>
        <v>21</v>
      </c>
      <c r="Y327" s="38" t="str">
        <f t="array" ref="Y327">X327&amp;CHOOSE(AND(X327&lt;&gt;{11,12,13})*MIN(4,MOD(X327,10))+1,"th","st","nd","rd","th")</f>
        <v>21st</v>
      </c>
      <c r="Z327" s="37">
        <v>7.2480000000000002</v>
      </c>
      <c r="AA327" s="28">
        <v>5</v>
      </c>
      <c r="AB327" s="221">
        <f t="shared" si="55"/>
        <v>2.1194819816478293E-3</v>
      </c>
      <c r="AC327" s="29">
        <f t="shared" si="56"/>
        <v>30</v>
      </c>
      <c r="AD327" s="38" t="str">
        <f t="array" ref="AD327">AC327&amp;CHOOSE(AND(AC327&lt;&gt;{11,12,13})*MIN(4,MOD(AC327,10))+1,"th","st","nd","rd","th")</f>
        <v>30th</v>
      </c>
      <c r="AE327" s="37">
        <v>3</v>
      </c>
      <c r="AF327" s="113">
        <v>2359.067</v>
      </c>
      <c r="AG327" s="113">
        <v>2359.123</v>
      </c>
      <c r="AH327" s="113">
        <v>2433.2600000000002</v>
      </c>
      <c r="AI327" s="38">
        <v>2383.817</v>
      </c>
      <c r="AJ327" s="29">
        <f t="shared" si="57"/>
        <v>56</v>
      </c>
      <c r="AK327" s="38" t="str">
        <f t="array" ref="AK327">AJ327&amp;CHOOSE(AND(AJ327&lt;&gt;{11,12,13})*MIN(4,MOD(AJ327,10))+1,"th","st","nd","rd","th")</f>
        <v>56th</v>
      </c>
      <c r="AL327" s="38">
        <v>365.02800000000002</v>
      </c>
      <c r="AM327" s="38">
        <v>365.02800000000002</v>
      </c>
      <c r="AN327" s="38">
        <v>2748.8449999999998</v>
      </c>
      <c r="AO327" s="29">
        <f t="shared" si="58"/>
        <v>56</v>
      </c>
      <c r="AP327" s="38" t="str">
        <f t="array" ref="AP327">AO327&amp;CHOOSE(AND(AO327&lt;&gt;{11,12,13})*MIN(4,MOD(AO327,10))+1,"th","st","nd","rd","th")</f>
        <v>56th</v>
      </c>
      <c r="AQ327" s="77">
        <v>0.97</v>
      </c>
      <c r="AR327" s="36">
        <v>3055.6709999999998</v>
      </c>
      <c r="AS327" s="29">
        <f t="shared" si="59"/>
        <v>60</v>
      </c>
      <c r="AT327" s="38" t="str">
        <f t="array" ref="AT327">AS327&amp;CHOOSE(AND(AS327&lt;&gt;{11,12,13})*MIN(4,MOD(AS327,10))+1,"th","st","nd","rd","th")</f>
        <v>60th</v>
      </c>
      <c r="AU327" s="40">
        <v>1.0374068956159525E-3</v>
      </c>
    </row>
    <row r="328" spans="1:47" x14ac:dyDescent="0.25">
      <c r="A328" s="7">
        <v>118409302</v>
      </c>
      <c r="B328" s="8" t="s">
        <v>654</v>
      </c>
      <c r="C328" s="8" t="s">
        <v>245</v>
      </c>
      <c r="D328" s="27">
        <v>44314</v>
      </c>
      <c r="E328" s="29">
        <f t="shared" si="50"/>
        <v>21</v>
      </c>
      <c r="F328" s="38" t="str">
        <f t="array" ref="F328">E328&amp;CHOOSE(AND(E328&lt;&gt;{11,12,13})*MIN(4,MOD(E328,10))+1,"th","st","nd","rd","th")</f>
        <v>21st</v>
      </c>
      <c r="G328" s="29">
        <v>18335</v>
      </c>
      <c r="H328" s="30">
        <v>1.2387999999999999</v>
      </c>
      <c r="I328" s="31">
        <v>-1.2307999999999999</v>
      </c>
      <c r="J328" s="94">
        <v>442</v>
      </c>
      <c r="K328" s="33">
        <v>0</v>
      </c>
      <c r="L328" s="34">
        <v>0.2324</v>
      </c>
      <c r="M328" s="29">
        <f t="shared" si="51"/>
        <v>80</v>
      </c>
      <c r="N328" s="38" t="str">
        <f t="array" ref="N328">M328&amp;CHOOSE(AND(M328&lt;&gt;{11,12,13})*MIN(4,MOD(M328,10))+1,"th","st","nd","rd","th")</f>
        <v>80th</v>
      </c>
      <c r="O328" s="34">
        <v>0.20780000000000001</v>
      </c>
      <c r="P328" s="29">
        <f t="shared" si="52"/>
        <v>66</v>
      </c>
      <c r="Q328" s="38" t="str">
        <f t="array" ref="Q328">P328&amp;CHOOSE(AND(P328&lt;&gt;{11,12,13})*MIN(4,MOD(P328,10))+1,"th","st","nd","rd","th")</f>
        <v>66th</v>
      </c>
      <c r="R328" s="35">
        <v>700.18499999999995</v>
      </c>
      <c r="S328" s="35">
        <v>313.03500000000003</v>
      </c>
      <c r="T328" s="35">
        <v>0</v>
      </c>
      <c r="U328" s="35">
        <v>1013.22</v>
      </c>
      <c r="V328" s="36">
        <v>135.416</v>
      </c>
      <c r="W328" s="220">
        <f t="shared" si="53"/>
        <v>2.6967734946054967E-2</v>
      </c>
      <c r="X328" s="29">
        <f t="shared" si="54"/>
        <v>54</v>
      </c>
      <c r="Y328" s="38" t="str">
        <f t="array" ref="Y328">X328&amp;CHOOSE(AND(X328&lt;&gt;{11,12,13})*MIN(4,MOD(X328,10))+1,"th","st","nd","rd","th")</f>
        <v>54th</v>
      </c>
      <c r="Z328" s="37">
        <v>27.082999999999998</v>
      </c>
      <c r="AA328" s="28">
        <v>59</v>
      </c>
      <c r="AB328" s="221">
        <f t="shared" si="55"/>
        <v>1.1749692516521262E-2</v>
      </c>
      <c r="AC328" s="29">
        <f t="shared" si="56"/>
        <v>67</v>
      </c>
      <c r="AD328" s="38" t="str">
        <f t="array" ref="AD328">AC328&amp;CHOOSE(AND(AC328&lt;&gt;{11,12,13})*MIN(4,MOD(AC328,10))+1,"th","st","nd","rd","th")</f>
        <v>67th</v>
      </c>
      <c r="AE328" s="37">
        <v>35.4</v>
      </c>
      <c r="AF328" s="113">
        <v>5021.4080000000004</v>
      </c>
      <c r="AG328" s="113">
        <v>5128.5460000000003</v>
      </c>
      <c r="AH328" s="113">
        <v>5255.3</v>
      </c>
      <c r="AI328" s="38">
        <v>5135.085</v>
      </c>
      <c r="AJ328" s="29">
        <f t="shared" si="57"/>
        <v>86</v>
      </c>
      <c r="AK328" s="38" t="str">
        <f t="array" ref="AK328">AJ328&amp;CHOOSE(AND(AJ328&lt;&gt;{11,12,13})*MIN(4,MOD(AJ328,10))+1,"th","st","nd","rd","th")</f>
        <v>86th</v>
      </c>
      <c r="AL328" s="38">
        <v>1075.703</v>
      </c>
      <c r="AM328" s="38">
        <v>1075.703</v>
      </c>
      <c r="AN328" s="38">
        <v>6210.7879999999996</v>
      </c>
      <c r="AO328" s="29">
        <f t="shared" si="58"/>
        <v>87</v>
      </c>
      <c r="AP328" s="38" t="str">
        <f t="array" ref="AP328">AO328&amp;CHOOSE(AND(AO328&lt;&gt;{11,12,13})*MIN(4,MOD(AO328,10))+1,"th","st","nd","rd","th")</f>
        <v>87th</v>
      </c>
      <c r="AQ328" s="77">
        <v>1.0900000000000001</v>
      </c>
      <c r="AR328" s="36">
        <v>8386.3770000000004</v>
      </c>
      <c r="AS328" s="29">
        <f t="shared" si="59"/>
        <v>92</v>
      </c>
      <c r="AT328" s="38" t="str">
        <f t="array" ref="AT328">AS328&amp;CHOOSE(AND(AS328&lt;&gt;{11,12,13})*MIN(4,MOD(AS328,10))+1,"th","st","nd","rd","th")</f>
        <v>92nd</v>
      </c>
      <c r="AU328" s="40">
        <v>2.8471930810074204E-3</v>
      </c>
    </row>
    <row r="329" spans="1:47" x14ac:dyDescent="0.25">
      <c r="A329" s="7">
        <v>117412003</v>
      </c>
      <c r="B329" s="8" t="s">
        <v>265</v>
      </c>
      <c r="C329" s="8" t="s">
        <v>266</v>
      </c>
      <c r="D329" s="27">
        <v>55440</v>
      </c>
      <c r="E329" s="29">
        <f t="shared" si="50"/>
        <v>57</v>
      </c>
      <c r="F329" s="38" t="str">
        <f t="array" ref="F329">E329&amp;CHOOSE(AND(E329&lt;&gt;{11,12,13})*MIN(4,MOD(E329,10))+1,"th","st","nd","rd","th")</f>
        <v>57th</v>
      </c>
      <c r="G329" s="29">
        <v>4133</v>
      </c>
      <c r="H329" s="30">
        <v>0.99019999999999997</v>
      </c>
      <c r="I329" s="31">
        <v>0.79830000000000001</v>
      </c>
      <c r="J329" s="94">
        <v>118</v>
      </c>
      <c r="K329" s="33">
        <v>69.271000000000001</v>
      </c>
      <c r="L329" s="34">
        <v>6.0299999999999999E-2</v>
      </c>
      <c r="M329" s="29">
        <f t="shared" si="51"/>
        <v>14</v>
      </c>
      <c r="N329" s="38" t="str">
        <f t="array" ref="N329">M329&amp;CHOOSE(AND(M329&lt;&gt;{11,12,13})*MIN(4,MOD(M329,10))+1,"th","st","nd","rd","th")</f>
        <v>14th</v>
      </c>
      <c r="O329" s="34">
        <v>0.255</v>
      </c>
      <c r="P329" s="29">
        <f t="shared" si="52"/>
        <v>86</v>
      </c>
      <c r="Q329" s="38" t="str">
        <f t="array" ref="Q329">P329&amp;CHOOSE(AND(P329&lt;&gt;{11,12,13})*MIN(4,MOD(P329,10))+1,"th","st","nd","rd","th")</f>
        <v>86th</v>
      </c>
      <c r="R329" s="35">
        <v>59.744999999999997</v>
      </c>
      <c r="S329" s="35">
        <v>126.327</v>
      </c>
      <c r="T329" s="35">
        <v>0</v>
      </c>
      <c r="U329" s="35">
        <v>186.072</v>
      </c>
      <c r="V329" s="36">
        <v>30.141000000000002</v>
      </c>
      <c r="W329" s="220">
        <f t="shared" si="53"/>
        <v>1.8252515844765504E-2</v>
      </c>
      <c r="X329" s="29">
        <f t="shared" si="54"/>
        <v>31</v>
      </c>
      <c r="Y329" s="38" t="str">
        <f t="array" ref="Y329">X329&amp;CHOOSE(AND(X329&lt;&gt;{11,12,13})*MIN(4,MOD(X329,10))+1,"th","st","nd","rd","th")</f>
        <v>31st</v>
      </c>
      <c r="Z329" s="37">
        <v>6.0279999999999996</v>
      </c>
      <c r="AA329" s="28">
        <v>4</v>
      </c>
      <c r="AB329" s="221">
        <f t="shared" si="55"/>
        <v>2.4222840442938861E-3</v>
      </c>
      <c r="AC329" s="29">
        <f t="shared" si="56"/>
        <v>33</v>
      </c>
      <c r="AD329" s="38" t="str">
        <f t="array" ref="AD329">AC329&amp;CHOOSE(AND(AC329&lt;&gt;{11,12,13})*MIN(4,MOD(AC329,10))+1,"th","st","nd","rd","th")</f>
        <v>33rd</v>
      </c>
      <c r="AE329" s="37">
        <v>2.4</v>
      </c>
      <c r="AF329" s="113">
        <v>1651.3340000000001</v>
      </c>
      <c r="AG329" s="113">
        <v>1613.809</v>
      </c>
      <c r="AH329" s="113">
        <v>1620.7850000000001</v>
      </c>
      <c r="AI329" s="38">
        <v>1628.643</v>
      </c>
      <c r="AJ329" s="29">
        <f t="shared" si="57"/>
        <v>37</v>
      </c>
      <c r="AK329" s="38" t="str">
        <f t="array" ref="AK329">AJ329&amp;CHOOSE(AND(AJ329&lt;&gt;{11,12,13})*MIN(4,MOD(AJ329,10))+1,"th","st","nd","rd","th")</f>
        <v>37th</v>
      </c>
      <c r="AL329" s="38">
        <v>194.5</v>
      </c>
      <c r="AM329" s="38">
        <v>263.77100000000002</v>
      </c>
      <c r="AN329" s="38">
        <v>1892.414</v>
      </c>
      <c r="AO329" s="29">
        <f t="shared" si="58"/>
        <v>35</v>
      </c>
      <c r="AP329" s="38" t="str">
        <f t="array" ref="AP329">AO329&amp;CHOOSE(AND(AO329&lt;&gt;{11,12,13})*MIN(4,MOD(AO329,10))+1,"th","st","nd","rd","th")</f>
        <v>35th</v>
      </c>
      <c r="AQ329" s="77">
        <v>0.94</v>
      </c>
      <c r="AR329" s="36">
        <v>1761.4359999999999</v>
      </c>
      <c r="AS329" s="29">
        <f t="shared" si="59"/>
        <v>29</v>
      </c>
      <c r="AT329" s="38" t="str">
        <f t="array" ref="AT329">AS329&amp;CHOOSE(AND(AS329&lt;&gt;{11,12,13})*MIN(4,MOD(AS329,10))+1,"th","st","nd","rd","th")</f>
        <v>29th</v>
      </c>
      <c r="AU329" s="40">
        <v>5.9801132143682384E-4</v>
      </c>
    </row>
    <row r="330" spans="1:47" x14ac:dyDescent="0.25">
      <c r="A330" s="7">
        <v>117414003</v>
      </c>
      <c r="B330" s="8" t="s">
        <v>348</v>
      </c>
      <c r="C330" s="8" t="s">
        <v>266</v>
      </c>
      <c r="D330" s="27">
        <v>53782</v>
      </c>
      <c r="E330" s="29">
        <f t="shared" si="50"/>
        <v>54</v>
      </c>
      <c r="F330" s="38" t="str">
        <f t="array" ref="F330">E330&amp;CHOOSE(AND(E330&lt;&gt;{11,12,13})*MIN(4,MOD(E330,10))+1,"th","st","nd","rd","th")</f>
        <v>54th</v>
      </c>
      <c r="G330" s="29">
        <v>7063</v>
      </c>
      <c r="H330" s="30">
        <v>1.0206999999999999</v>
      </c>
      <c r="I330" s="31">
        <v>0.73660000000000003</v>
      </c>
      <c r="J330" s="94">
        <v>160</v>
      </c>
      <c r="K330" s="33">
        <v>0</v>
      </c>
      <c r="L330" s="34">
        <v>0.14169999999999999</v>
      </c>
      <c r="M330" s="29">
        <f t="shared" si="51"/>
        <v>49</v>
      </c>
      <c r="N330" s="38" t="str">
        <f t="array" ref="N330">M330&amp;CHOOSE(AND(M330&lt;&gt;{11,12,13})*MIN(4,MOD(M330,10))+1,"th","st","nd","rd","th")</f>
        <v>49th</v>
      </c>
      <c r="O330" s="34">
        <v>0.16639999999999999</v>
      </c>
      <c r="P330" s="29">
        <f t="shared" si="52"/>
        <v>47</v>
      </c>
      <c r="Q330" s="38" t="str">
        <f t="array" ref="Q330">P330&amp;CHOOSE(AND(P330&lt;&gt;{11,12,13})*MIN(4,MOD(P330,10))+1,"th","st","nd","rd","th")</f>
        <v>47th</v>
      </c>
      <c r="R330" s="35">
        <v>218.06800000000001</v>
      </c>
      <c r="S330" s="35">
        <v>128.04</v>
      </c>
      <c r="T330" s="35">
        <v>0</v>
      </c>
      <c r="U330" s="35">
        <v>346.108</v>
      </c>
      <c r="V330" s="36">
        <v>128.54899999999998</v>
      </c>
      <c r="W330" s="220">
        <f t="shared" si="53"/>
        <v>5.011836681861493E-2</v>
      </c>
      <c r="X330" s="29">
        <f t="shared" si="54"/>
        <v>89</v>
      </c>
      <c r="Y330" s="38" t="str">
        <f t="array" ref="Y330">X330&amp;CHOOSE(AND(X330&lt;&gt;{11,12,13})*MIN(4,MOD(X330,10))+1,"th","st","nd","rd","th")</f>
        <v>89th</v>
      </c>
      <c r="Z330" s="37">
        <v>25.71</v>
      </c>
      <c r="AA330" s="28">
        <v>0</v>
      </c>
      <c r="AB330" s="221">
        <f t="shared" si="55"/>
        <v>0</v>
      </c>
      <c r="AC330" s="29">
        <f t="shared" si="56"/>
        <v>1</v>
      </c>
      <c r="AD330" s="38" t="str">
        <f t="array" ref="AD330">AC330&amp;CHOOSE(AND(AC330&lt;&gt;{11,12,13})*MIN(4,MOD(AC330,10))+1,"th","st","nd","rd","th")</f>
        <v>1st</v>
      </c>
      <c r="AE330" s="37">
        <v>0</v>
      </c>
      <c r="AF330" s="113">
        <v>2564.9079999999999</v>
      </c>
      <c r="AG330" s="113">
        <v>2591.6529999999998</v>
      </c>
      <c r="AH330" s="113">
        <v>2640.0619999999999</v>
      </c>
      <c r="AI330" s="38">
        <v>2598.8739999999998</v>
      </c>
      <c r="AJ330" s="29">
        <f t="shared" si="57"/>
        <v>59</v>
      </c>
      <c r="AK330" s="38" t="str">
        <f t="array" ref="AK330">AJ330&amp;CHOOSE(AND(AJ330&lt;&gt;{11,12,13})*MIN(4,MOD(AJ330,10))+1,"th","st","nd","rd","th")</f>
        <v>59th</v>
      </c>
      <c r="AL330" s="38">
        <v>371.81799999999998</v>
      </c>
      <c r="AM330" s="38">
        <v>371.81799999999998</v>
      </c>
      <c r="AN330" s="38">
        <v>2970.692</v>
      </c>
      <c r="AO330" s="29">
        <f t="shared" si="58"/>
        <v>59</v>
      </c>
      <c r="AP330" s="38" t="str">
        <f t="array" ref="AP330">AO330&amp;CHOOSE(AND(AO330&lt;&gt;{11,12,13})*MIN(4,MOD(AO330,10))+1,"th","st","nd","rd","th")</f>
        <v>59th</v>
      </c>
      <c r="AQ330" s="77">
        <v>0.97</v>
      </c>
      <c r="AR330" s="36">
        <v>2941.22</v>
      </c>
      <c r="AS330" s="29">
        <f t="shared" si="59"/>
        <v>58</v>
      </c>
      <c r="AT330" s="38" t="str">
        <f t="array" ref="AT330">AS330&amp;CHOOSE(AND(AS330&lt;&gt;{11,12,13})*MIN(4,MOD(AS330,10))+1,"th","st","nd","rd","th")</f>
        <v>58th</v>
      </c>
      <c r="AU330" s="40">
        <v>9.9855053424388672E-4</v>
      </c>
    </row>
    <row r="331" spans="1:47" x14ac:dyDescent="0.25">
      <c r="A331" s="7">
        <v>117414203</v>
      </c>
      <c r="B331" s="8" t="s">
        <v>386</v>
      </c>
      <c r="C331" s="8" t="s">
        <v>266</v>
      </c>
      <c r="D331" s="27">
        <v>45072</v>
      </c>
      <c r="E331" s="29">
        <f t="shared" si="50"/>
        <v>24</v>
      </c>
      <c r="F331" s="38" t="str">
        <f t="array" ref="F331">E331&amp;CHOOSE(AND(E331&lt;&gt;{11,12,13})*MIN(4,MOD(E331,10))+1,"th","st","nd","rd","th")</f>
        <v>24th</v>
      </c>
      <c r="G331" s="29">
        <v>4820</v>
      </c>
      <c r="H331" s="30">
        <v>1.2179</v>
      </c>
      <c r="I331" s="31">
        <v>0.48870000000000002</v>
      </c>
      <c r="J331" s="94">
        <v>266</v>
      </c>
      <c r="K331" s="33">
        <v>0</v>
      </c>
      <c r="L331" s="34">
        <v>0.1149</v>
      </c>
      <c r="M331" s="29">
        <f t="shared" si="51"/>
        <v>36</v>
      </c>
      <c r="N331" s="38" t="str">
        <f t="array" ref="N331">M331&amp;CHOOSE(AND(M331&lt;&gt;{11,12,13})*MIN(4,MOD(M331,10))+1,"th","st","nd","rd","th")</f>
        <v>36th</v>
      </c>
      <c r="O331" s="34">
        <v>0.1593</v>
      </c>
      <c r="P331" s="29">
        <f t="shared" si="52"/>
        <v>43</v>
      </c>
      <c r="Q331" s="38" t="str">
        <f t="array" ref="Q331">P331&amp;CHOOSE(AND(P331&lt;&gt;{11,12,13})*MIN(4,MOD(P331,10))+1,"th","st","nd","rd","th")</f>
        <v>43rd</v>
      </c>
      <c r="R331" s="35">
        <v>104.197</v>
      </c>
      <c r="S331" s="35">
        <v>72.230999999999995</v>
      </c>
      <c r="T331" s="35">
        <v>0</v>
      </c>
      <c r="U331" s="35">
        <v>176.428</v>
      </c>
      <c r="V331" s="36">
        <v>26.597999999999999</v>
      </c>
      <c r="W331" s="220">
        <f t="shared" si="53"/>
        <v>1.7598032048029035E-2</v>
      </c>
      <c r="X331" s="29">
        <f t="shared" si="54"/>
        <v>28</v>
      </c>
      <c r="Y331" s="38" t="str">
        <f t="array" ref="Y331">X331&amp;CHOOSE(AND(X331&lt;&gt;{11,12,13})*MIN(4,MOD(X331,10))+1,"th","st","nd","rd","th")</f>
        <v>28th</v>
      </c>
      <c r="Z331" s="37">
        <v>5.32</v>
      </c>
      <c r="AA331" s="28">
        <v>9</v>
      </c>
      <c r="AB331" s="221">
        <f t="shared" si="55"/>
        <v>5.954669089114269E-3</v>
      </c>
      <c r="AC331" s="29">
        <f t="shared" si="56"/>
        <v>55</v>
      </c>
      <c r="AD331" s="38" t="str">
        <f t="array" ref="AD331">AC331&amp;CHOOSE(AND(AC331&lt;&gt;{11,12,13})*MIN(4,MOD(AC331,10))+1,"th","st","nd","rd","th")</f>
        <v>55th</v>
      </c>
      <c r="AE331" s="37">
        <v>5.4</v>
      </c>
      <c r="AF331" s="113">
        <v>1511.4190000000001</v>
      </c>
      <c r="AG331" s="113">
        <v>1517.617</v>
      </c>
      <c r="AH331" s="113">
        <v>1555.079</v>
      </c>
      <c r="AI331" s="38">
        <v>1528.038</v>
      </c>
      <c r="AJ331" s="29">
        <f t="shared" si="57"/>
        <v>34</v>
      </c>
      <c r="AK331" s="38" t="str">
        <f t="array" ref="AK331">AJ331&amp;CHOOSE(AND(AJ331&lt;&gt;{11,12,13})*MIN(4,MOD(AJ331,10))+1,"th","st","nd","rd","th")</f>
        <v>34th</v>
      </c>
      <c r="AL331" s="38">
        <v>187.148</v>
      </c>
      <c r="AM331" s="38">
        <v>187.148</v>
      </c>
      <c r="AN331" s="38">
        <v>1715.1859999999999</v>
      </c>
      <c r="AO331" s="29">
        <f t="shared" si="58"/>
        <v>30</v>
      </c>
      <c r="AP331" s="38" t="str">
        <f t="array" ref="AP331">AO331&amp;CHOOSE(AND(AO331&lt;&gt;{11,12,13})*MIN(4,MOD(AO331,10))+1,"th","st","nd","rd","th")</f>
        <v>30th</v>
      </c>
      <c r="AQ331" s="77">
        <v>1.34</v>
      </c>
      <c r="AR331" s="36">
        <v>2799.16</v>
      </c>
      <c r="AS331" s="29">
        <f t="shared" si="59"/>
        <v>56</v>
      </c>
      <c r="AT331" s="38" t="str">
        <f t="array" ref="AT331">AS331&amp;CHOOSE(AND(AS331&lt;&gt;{11,12,13})*MIN(4,MOD(AS331,10))+1,"th","st","nd","rd","th")</f>
        <v>56th</v>
      </c>
      <c r="AU331" s="40">
        <v>9.5032085781890439E-4</v>
      </c>
    </row>
    <row r="332" spans="1:47" x14ac:dyDescent="0.25">
      <c r="A332" s="7">
        <v>117415004</v>
      </c>
      <c r="B332" s="8" t="s">
        <v>415</v>
      </c>
      <c r="C332" s="8" t="s">
        <v>266</v>
      </c>
      <c r="D332" s="27">
        <v>52246</v>
      </c>
      <c r="E332" s="29">
        <f t="shared" si="50"/>
        <v>49</v>
      </c>
      <c r="F332" s="38" t="str">
        <f t="array" ref="F332">E332&amp;CHOOSE(AND(E332&lt;&gt;{11,12,13})*MIN(4,MOD(E332,10))+1,"th","st","nd","rd","th")</f>
        <v>49th</v>
      </c>
      <c r="G332" s="29">
        <v>2206</v>
      </c>
      <c r="H332" s="30">
        <v>1.0507</v>
      </c>
      <c r="I332" s="31">
        <v>0.86880000000000002</v>
      </c>
      <c r="J332" s="94">
        <v>55</v>
      </c>
      <c r="K332" s="33">
        <v>107.304</v>
      </c>
      <c r="L332" s="34">
        <v>0.19489999999999999</v>
      </c>
      <c r="M332" s="29">
        <f t="shared" si="51"/>
        <v>70</v>
      </c>
      <c r="N332" s="38" t="str">
        <f t="array" ref="N332">M332&amp;CHOOSE(AND(M332&lt;&gt;{11,12,13})*MIN(4,MOD(M332,10))+1,"th","st","nd","rd","th")</f>
        <v>70th</v>
      </c>
      <c r="O332" s="34">
        <v>0.20080000000000001</v>
      </c>
      <c r="P332" s="29">
        <f t="shared" si="52"/>
        <v>63</v>
      </c>
      <c r="Q332" s="38" t="str">
        <f t="array" ref="Q332">P332&amp;CHOOSE(AND(P332&lt;&gt;{11,12,13})*MIN(4,MOD(P332,10))+1,"th","st","nd","rd","th")</f>
        <v>63rd</v>
      </c>
      <c r="R332" s="35">
        <v>102.446</v>
      </c>
      <c r="S332" s="35">
        <v>52.774000000000001</v>
      </c>
      <c r="T332" s="35">
        <v>0</v>
      </c>
      <c r="U332" s="35">
        <v>155.22</v>
      </c>
      <c r="V332" s="36">
        <v>24.128999999999998</v>
      </c>
      <c r="W332" s="220">
        <f t="shared" si="53"/>
        <v>2.7542791263105625E-2</v>
      </c>
      <c r="X332" s="29">
        <f t="shared" si="54"/>
        <v>55</v>
      </c>
      <c r="Y332" s="38" t="str">
        <f t="array" ref="Y332">X332&amp;CHOOSE(AND(X332&lt;&gt;{11,12,13})*MIN(4,MOD(X332,10))+1,"th","st","nd","rd","th")</f>
        <v>55th</v>
      </c>
      <c r="Z332" s="37">
        <v>4.8259999999999996</v>
      </c>
      <c r="AA332" s="28">
        <v>2</v>
      </c>
      <c r="AB332" s="221">
        <f t="shared" si="55"/>
        <v>2.2829616861955015E-3</v>
      </c>
      <c r="AC332" s="29">
        <f t="shared" si="56"/>
        <v>31</v>
      </c>
      <c r="AD332" s="38" t="str">
        <f t="array" ref="AD332">AC332&amp;CHOOSE(AND(AC332&lt;&gt;{11,12,13})*MIN(4,MOD(AC332,10))+1,"th","st","nd","rd","th")</f>
        <v>31st</v>
      </c>
      <c r="AE332" s="37">
        <v>1.2</v>
      </c>
      <c r="AF332" s="113">
        <v>876.05499999999995</v>
      </c>
      <c r="AG332" s="113">
        <v>887.76900000000001</v>
      </c>
      <c r="AH332" s="113">
        <v>872.65599999999995</v>
      </c>
      <c r="AI332" s="38">
        <v>878.827</v>
      </c>
      <c r="AJ332" s="29">
        <f t="shared" si="57"/>
        <v>13</v>
      </c>
      <c r="AK332" s="38" t="str">
        <f t="array" ref="AK332">AJ332&amp;CHOOSE(AND(AJ332&lt;&gt;{11,12,13})*MIN(4,MOD(AJ332,10))+1,"th","st","nd","rd","th")</f>
        <v>13th</v>
      </c>
      <c r="AL332" s="38">
        <v>161.24600000000001</v>
      </c>
      <c r="AM332" s="38">
        <v>268.55</v>
      </c>
      <c r="AN332" s="38">
        <v>1147.377</v>
      </c>
      <c r="AO332" s="29">
        <f t="shared" si="58"/>
        <v>13</v>
      </c>
      <c r="AP332" s="38" t="str">
        <f t="array" ref="AP332">AO332&amp;CHOOSE(AND(AO332&lt;&gt;{11,12,13})*MIN(4,MOD(AO332,10))+1,"th","st","nd","rd","th")</f>
        <v>13th</v>
      </c>
      <c r="AQ332" s="77">
        <v>1.17</v>
      </c>
      <c r="AR332" s="36">
        <v>1410.492</v>
      </c>
      <c r="AS332" s="29">
        <f t="shared" si="59"/>
        <v>19</v>
      </c>
      <c r="AT332" s="38" t="str">
        <f t="array" ref="AT332">AS332&amp;CHOOSE(AND(AS332&lt;&gt;{11,12,13})*MIN(4,MOD(AS332,10))+1,"th","st","nd","rd","th")</f>
        <v>19th</v>
      </c>
      <c r="AU332" s="40">
        <v>4.7886507644675624E-4</v>
      </c>
    </row>
    <row r="333" spans="1:47" x14ac:dyDescent="0.25">
      <c r="A333" s="7">
        <v>117415103</v>
      </c>
      <c r="B333" s="8" t="s">
        <v>417</v>
      </c>
      <c r="C333" s="8" t="s">
        <v>266</v>
      </c>
      <c r="D333" s="27">
        <v>57994</v>
      </c>
      <c r="E333" s="29">
        <f t="shared" si="50"/>
        <v>63</v>
      </c>
      <c r="F333" s="38" t="str">
        <f t="array" ref="F333">E333&amp;CHOOSE(AND(E333&lt;&gt;{11,12,13})*MIN(4,MOD(E333,10))+1,"th","st","nd","rd","th")</f>
        <v>63rd</v>
      </c>
      <c r="G333" s="29">
        <v>5427</v>
      </c>
      <c r="H333" s="30">
        <v>0.9466</v>
      </c>
      <c r="I333" s="31">
        <v>0.76570000000000005</v>
      </c>
      <c r="J333" s="94">
        <v>145</v>
      </c>
      <c r="K333" s="33">
        <v>17.398</v>
      </c>
      <c r="L333" s="34">
        <v>8.72E-2</v>
      </c>
      <c r="M333" s="29">
        <f t="shared" si="51"/>
        <v>25</v>
      </c>
      <c r="N333" s="38" t="str">
        <f t="array" ref="N333">M333&amp;CHOOSE(AND(M333&lt;&gt;{11,12,13})*MIN(4,MOD(M333,10))+1,"th","st","nd","rd","th")</f>
        <v>25th</v>
      </c>
      <c r="O333" s="34">
        <v>0.12609999999999999</v>
      </c>
      <c r="P333" s="29">
        <f t="shared" si="52"/>
        <v>27</v>
      </c>
      <c r="Q333" s="38" t="str">
        <f t="array" ref="Q333">P333&amp;CHOOSE(AND(P333&lt;&gt;{11,12,13})*MIN(4,MOD(P333,10))+1,"th","st","nd","rd","th")</f>
        <v>27th</v>
      </c>
      <c r="R333" s="35">
        <v>106.542</v>
      </c>
      <c r="S333" s="35">
        <v>77.034999999999997</v>
      </c>
      <c r="T333" s="35">
        <v>0</v>
      </c>
      <c r="U333" s="35">
        <v>183.577</v>
      </c>
      <c r="V333" s="36">
        <v>35.408000000000001</v>
      </c>
      <c r="W333" s="220">
        <f t="shared" si="53"/>
        <v>1.7387947963835346E-2</v>
      </c>
      <c r="X333" s="29">
        <f t="shared" si="54"/>
        <v>28</v>
      </c>
      <c r="Y333" s="38" t="str">
        <f t="array" ref="Y333">X333&amp;CHOOSE(AND(X333&lt;&gt;{11,12,13})*MIN(4,MOD(X333,10))+1,"th","st","nd","rd","th")</f>
        <v>28th</v>
      </c>
      <c r="Z333" s="37">
        <v>7.0819999999999999</v>
      </c>
      <c r="AA333" s="28">
        <v>4</v>
      </c>
      <c r="AB333" s="221">
        <f t="shared" si="55"/>
        <v>1.9642959742245084E-3</v>
      </c>
      <c r="AC333" s="29">
        <f t="shared" si="56"/>
        <v>29</v>
      </c>
      <c r="AD333" s="38" t="str">
        <f t="array" ref="AD333">AC333&amp;CHOOSE(AND(AC333&lt;&gt;{11,12,13})*MIN(4,MOD(AC333,10))+1,"th","st","nd","rd","th")</f>
        <v>29th</v>
      </c>
      <c r="AE333" s="37">
        <v>2.4</v>
      </c>
      <c r="AF333" s="113">
        <v>2036.3530000000001</v>
      </c>
      <c r="AG333" s="113">
        <v>2023.538</v>
      </c>
      <c r="AH333" s="113">
        <v>2002.989</v>
      </c>
      <c r="AI333" s="38">
        <v>2020.96</v>
      </c>
      <c r="AJ333" s="29">
        <f t="shared" si="57"/>
        <v>47</v>
      </c>
      <c r="AK333" s="38" t="str">
        <f t="array" ref="AK333">AJ333&amp;CHOOSE(AND(AJ333&lt;&gt;{11,12,13})*MIN(4,MOD(AJ333,10))+1,"th","st","nd","rd","th")</f>
        <v>47th</v>
      </c>
      <c r="AL333" s="38">
        <v>193.059</v>
      </c>
      <c r="AM333" s="38">
        <v>210.45699999999999</v>
      </c>
      <c r="AN333" s="38">
        <v>2231.4169999999999</v>
      </c>
      <c r="AO333" s="29">
        <f t="shared" si="58"/>
        <v>44</v>
      </c>
      <c r="AP333" s="38" t="str">
        <f t="array" ref="AP333">AO333&amp;CHOOSE(AND(AO333&lt;&gt;{11,12,13})*MIN(4,MOD(AO333,10))+1,"th","st","nd","rd","th")</f>
        <v>44th</v>
      </c>
      <c r="AQ333" s="77">
        <v>0.96</v>
      </c>
      <c r="AR333" s="36">
        <v>2027.769</v>
      </c>
      <c r="AS333" s="29">
        <f t="shared" si="59"/>
        <v>37</v>
      </c>
      <c r="AT333" s="38" t="str">
        <f t="array" ref="AT333">AS333&amp;CHOOSE(AND(AS333&lt;&gt;{11,12,13})*MIN(4,MOD(AS333,10))+1,"th","st","nd","rd","th")</f>
        <v>37th</v>
      </c>
      <c r="AU333" s="40">
        <v>6.8843194942003389E-4</v>
      </c>
    </row>
    <row r="334" spans="1:47" x14ac:dyDescent="0.25">
      <c r="A334" s="7">
        <v>117415303</v>
      </c>
      <c r="B334" s="8" t="s">
        <v>428</v>
      </c>
      <c r="C334" s="8" t="s">
        <v>266</v>
      </c>
      <c r="D334" s="27">
        <v>53183</v>
      </c>
      <c r="E334" s="29">
        <f t="shared" si="50"/>
        <v>52</v>
      </c>
      <c r="F334" s="38" t="str">
        <f t="array" ref="F334">E334&amp;CHOOSE(AND(E334&lt;&gt;{11,12,13})*MIN(4,MOD(E334,10))+1,"th","st","nd","rd","th")</f>
        <v>52nd</v>
      </c>
      <c r="G334" s="29">
        <v>2813</v>
      </c>
      <c r="H334" s="30">
        <v>1.0322</v>
      </c>
      <c r="I334" s="31">
        <v>0.75039999999999996</v>
      </c>
      <c r="J334" s="94">
        <v>156</v>
      </c>
      <c r="K334" s="33">
        <v>0</v>
      </c>
      <c r="L334" s="34">
        <v>8.1900000000000001E-2</v>
      </c>
      <c r="M334" s="29">
        <f t="shared" si="51"/>
        <v>23</v>
      </c>
      <c r="N334" s="38" t="str">
        <f t="array" ref="N334">M334&amp;CHOOSE(AND(M334&lt;&gt;{11,12,13})*MIN(4,MOD(M334,10))+1,"th","st","nd","rd","th")</f>
        <v>23rd</v>
      </c>
      <c r="O334" s="34">
        <v>0.1124</v>
      </c>
      <c r="P334" s="29">
        <f t="shared" si="52"/>
        <v>20</v>
      </c>
      <c r="Q334" s="38" t="str">
        <f t="array" ref="Q334">P334&amp;CHOOSE(AND(P334&lt;&gt;{11,12,13})*MIN(4,MOD(P334,10))+1,"th","st","nd","rd","th")</f>
        <v>20th</v>
      </c>
      <c r="R334" s="35">
        <v>54.094000000000001</v>
      </c>
      <c r="S334" s="35">
        <v>37.119</v>
      </c>
      <c r="T334" s="35">
        <v>0</v>
      </c>
      <c r="U334" s="35">
        <v>91.212999999999994</v>
      </c>
      <c r="V334" s="36">
        <v>19.750000000000004</v>
      </c>
      <c r="W334" s="220">
        <f t="shared" si="53"/>
        <v>1.7941366705183832E-2</v>
      </c>
      <c r="X334" s="29">
        <f t="shared" si="54"/>
        <v>29</v>
      </c>
      <c r="Y334" s="38" t="str">
        <f t="array" ref="Y334">X334&amp;CHOOSE(AND(X334&lt;&gt;{11,12,13})*MIN(4,MOD(X334,10))+1,"th","st","nd","rd","th")</f>
        <v>29th</v>
      </c>
      <c r="Z334" s="37">
        <v>3.95</v>
      </c>
      <c r="AA334" s="28">
        <v>4</v>
      </c>
      <c r="AB334" s="221">
        <f t="shared" si="55"/>
        <v>3.6336945225688769E-3</v>
      </c>
      <c r="AC334" s="29">
        <f t="shared" si="56"/>
        <v>43</v>
      </c>
      <c r="AD334" s="38" t="str">
        <f t="array" ref="AD334">AC334&amp;CHOOSE(AND(AC334&lt;&gt;{11,12,13})*MIN(4,MOD(AC334,10))+1,"th","st","nd","rd","th")</f>
        <v>43rd</v>
      </c>
      <c r="AE334" s="37">
        <v>2.4</v>
      </c>
      <c r="AF334" s="113">
        <v>1100.808</v>
      </c>
      <c r="AG334" s="113">
        <v>1072.1189999999999</v>
      </c>
      <c r="AH334" s="113">
        <v>1074.2570000000001</v>
      </c>
      <c r="AI334" s="38">
        <v>1082.395</v>
      </c>
      <c r="AJ334" s="29">
        <f t="shared" si="57"/>
        <v>19</v>
      </c>
      <c r="AK334" s="38" t="str">
        <f t="array" ref="AK334">AJ334&amp;CHOOSE(AND(AJ334&lt;&gt;{11,12,13})*MIN(4,MOD(AJ334,10))+1,"th","st","nd","rd","th")</f>
        <v>19th</v>
      </c>
      <c r="AL334" s="38">
        <v>97.563000000000002</v>
      </c>
      <c r="AM334" s="38">
        <v>97.563000000000002</v>
      </c>
      <c r="AN334" s="38">
        <v>1179.9580000000001</v>
      </c>
      <c r="AO334" s="29">
        <f t="shared" si="58"/>
        <v>14</v>
      </c>
      <c r="AP334" s="38" t="str">
        <f t="array" ref="AP334">AO334&amp;CHOOSE(AND(AO334&lt;&gt;{11,12,13})*MIN(4,MOD(AO334,10))+1,"th","st","nd","rd","th")</f>
        <v>14th</v>
      </c>
      <c r="AQ334" s="77">
        <v>1.1599999999999999</v>
      </c>
      <c r="AR334" s="36">
        <v>1412.825</v>
      </c>
      <c r="AS334" s="29">
        <f t="shared" si="59"/>
        <v>19</v>
      </c>
      <c r="AT334" s="38" t="str">
        <f t="array" ref="AT334">AS334&amp;CHOOSE(AND(AS334&lt;&gt;{11,12,13})*MIN(4,MOD(AS334,10))+1,"th","st","nd","rd","th")</f>
        <v>19th</v>
      </c>
      <c r="AU334" s="40">
        <v>4.7965713497906295E-4</v>
      </c>
    </row>
    <row r="335" spans="1:47" x14ac:dyDescent="0.25">
      <c r="A335" s="7">
        <v>117416103</v>
      </c>
      <c r="B335" s="8" t="s">
        <v>558</v>
      </c>
      <c r="C335" s="8" t="s">
        <v>266</v>
      </c>
      <c r="D335" s="27">
        <v>46469</v>
      </c>
      <c r="E335" s="29">
        <f t="shared" si="50"/>
        <v>29</v>
      </c>
      <c r="F335" s="38" t="str">
        <f t="array" ref="F335">E335&amp;CHOOSE(AND(E335&lt;&gt;{11,12,13})*MIN(4,MOD(E335,10))+1,"th","st","nd","rd","th")</f>
        <v>29th</v>
      </c>
      <c r="G335" s="29">
        <v>4012</v>
      </c>
      <c r="H335" s="30">
        <v>1.1813</v>
      </c>
      <c r="I335" s="31">
        <v>0.68640000000000001</v>
      </c>
      <c r="J335" s="94">
        <v>194</v>
      </c>
      <c r="K335" s="33">
        <v>0</v>
      </c>
      <c r="L335" s="34">
        <v>0.23669999999999999</v>
      </c>
      <c r="M335" s="29">
        <f t="shared" si="51"/>
        <v>81</v>
      </c>
      <c r="N335" s="38" t="str">
        <f t="array" ref="N335">M335&amp;CHOOSE(AND(M335&lt;&gt;{11,12,13})*MIN(4,MOD(M335,10))+1,"th","st","nd","rd","th")</f>
        <v>81st</v>
      </c>
      <c r="O335" s="34">
        <v>8.48E-2</v>
      </c>
      <c r="P335" s="29">
        <f t="shared" si="52"/>
        <v>12</v>
      </c>
      <c r="Q335" s="38" t="str">
        <f t="array" ref="Q335">P335&amp;CHOOSE(AND(P335&lt;&gt;{11,12,13})*MIN(4,MOD(P335,10))+1,"th","st","nd","rd","th")</f>
        <v>12th</v>
      </c>
      <c r="R335" s="35">
        <v>186.53800000000001</v>
      </c>
      <c r="S335" s="35">
        <v>33.414999999999999</v>
      </c>
      <c r="T335" s="35">
        <v>0</v>
      </c>
      <c r="U335" s="35">
        <v>219.953</v>
      </c>
      <c r="V335" s="36">
        <v>37.034999999999997</v>
      </c>
      <c r="W335" s="220">
        <f t="shared" si="53"/>
        <v>2.8196433248265654E-2</v>
      </c>
      <c r="X335" s="29">
        <f t="shared" si="54"/>
        <v>58</v>
      </c>
      <c r="Y335" s="38" t="str">
        <f t="array" ref="Y335">X335&amp;CHOOSE(AND(X335&lt;&gt;{11,12,13})*MIN(4,MOD(X335,10))+1,"th","st","nd","rd","th")</f>
        <v>58th</v>
      </c>
      <c r="Z335" s="37">
        <v>7.407</v>
      </c>
      <c r="AA335" s="28">
        <v>2</v>
      </c>
      <c r="AB335" s="221">
        <f t="shared" si="55"/>
        <v>1.5226911434192336E-3</v>
      </c>
      <c r="AC335" s="29">
        <f t="shared" si="56"/>
        <v>26</v>
      </c>
      <c r="AD335" s="38" t="str">
        <f t="array" ref="AD335">AC335&amp;CHOOSE(AND(AC335&lt;&gt;{11,12,13})*MIN(4,MOD(AC335,10))+1,"th","st","nd","rd","th")</f>
        <v>26th</v>
      </c>
      <c r="AE335" s="37">
        <v>1.2</v>
      </c>
      <c r="AF335" s="113">
        <v>1313.4639999999999</v>
      </c>
      <c r="AG335" s="113">
        <v>1305.1969999999999</v>
      </c>
      <c r="AH335" s="113">
        <v>1348.9</v>
      </c>
      <c r="AI335" s="38">
        <v>1322.52</v>
      </c>
      <c r="AJ335" s="29">
        <f t="shared" si="57"/>
        <v>28</v>
      </c>
      <c r="AK335" s="38" t="str">
        <f t="array" ref="AK335">AJ335&amp;CHOOSE(AND(AJ335&lt;&gt;{11,12,13})*MIN(4,MOD(AJ335,10))+1,"th","st","nd","rd","th")</f>
        <v>28th</v>
      </c>
      <c r="AL335" s="38">
        <v>228.56</v>
      </c>
      <c r="AM335" s="38">
        <v>228.56</v>
      </c>
      <c r="AN335" s="38">
        <v>1551.08</v>
      </c>
      <c r="AO335" s="29">
        <f t="shared" si="58"/>
        <v>26</v>
      </c>
      <c r="AP335" s="38" t="str">
        <f t="array" ref="AP335">AO335&amp;CHOOSE(AND(AO335&lt;&gt;{11,12,13})*MIN(4,MOD(AO335,10))+1,"th","st","nd","rd","th")</f>
        <v>26th</v>
      </c>
      <c r="AQ335" s="77">
        <v>1.03</v>
      </c>
      <c r="AR335" s="36">
        <v>1887.26</v>
      </c>
      <c r="AS335" s="29">
        <f t="shared" si="59"/>
        <v>33</v>
      </c>
      <c r="AT335" s="38" t="str">
        <f t="array" ref="AT335">AS335&amp;CHOOSE(AND(AS335&lt;&gt;{11,12,13})*MIN(4,MOD(AS335,10))+1,"th","st","nd","rd","th")</f>
        <v>33rd</v>
      </c>
      <c r="AU335" s="40">
        <v>6.4072884084057568E-4</v>
      </c>
    </row>
    <row r="336" spans="1:47" x14ac:dyDescent="0.25">
      <c r="A336" s="7">
        <v>117417202</v>
      </c>
      <c r="B336" s="8" t="s">
        <v>645</v>
      </c>
      <c r="C336" s="8" t="s">
        <v>266</v>
      </c>
      <c r="D336" s="27">
        <v>42289</v>
      </c>
      <c r="E336" s="29">
        <f t="shared" si="50"/>
        <v>17</v>
      </c>
      <c r="F336" s="38" t="str">
        <f t="array" ref="F336">E336&amp;CHOOSE(AND(E336&lt;&gt;{11,12,13})*MIN(4,MOD(E336,10))+1,"th","st","nd","rd","th")</f>
        <v>17th</v>
      </c>
      <c r="G336" s="29">
        <v>16061</v>
      </c>
      <c r="H336" s="30">
        <v>1.2981</v>
      </c>
      <c r="I336" s="31">
        <v>0.29110000000000003</v>
      </c>
      <c r="J336" s="94">
        <v>314</v>
      </c>
      <c r="K336" s="33">
        <v>0</v>
      </c>
      <c r="L336" s="34">
        <v>0.3231</v>
      </c>
      <c r="M336" s="29">
        <f t="shared" si="51"/>
        <v>93</v>
      </c>
      <c r="N336" s="38" t="str">
        <f t="array" ref="N336">M336&amp;CHOOSE(AND(M336&lt;&gt;{11,12,13})*MIN(4,MOD(M336,10))+1,"th","st","nd","rd","th")</f>
        <v>93rd</v>
      </c>
      <c r="O336" s="34">
        <v>0.21990000000000001</v>
      </c>
      <c r="P336" s="29">
        <f t="shared" si="52"/>
        <v>72</v>
      </c>
      <c r="Q336" s="38" t="str">
        <f t="array" ref="Q336">P336&amp;CHOOSE(AND(P336&lt;&gt;{11,12,13})*MIN(4,MOD(P336,10))+1,"th","st","nd","rd","th")</f>
        <v>72nd</v>
      </c>
      <c r="R336" s="35">
        <v>968.74699999999996</v>
      </c>
      <c r="S336" s="35">
        <v>329.66199999999998</v>
      </c>
      <c r="T336" s="35">
        <v>484.37299999999999</v>
      </c>
      <c r="U336" s="35">
        <v>1782.7819999999999</v>
      </c>
      <c r="V336" s="36">
        <v>116.41700000000002</v>
      </c>
      <c r="W336" s="220">
        <f t="shared" si="53"/>
        <v>2.3296702417080154E-2</v>
      </c>
      <c r="X336" s="29">
        <f t="shared" si="54"/>
        <v>43</v>
      </c>
      <c r="Y336" s="38" t="str">
        <f t="array" ref="Y336">X336&amp;CHOOSE(AND(X336&lt;&gt;{11,12,13})*MIN(4,MOD(X336,10))+1,"th","st","nd","rd","th")</f>
        <v>43rd</v>
      </c>
      <c r="Z336" s="37">
        <v>23.283000000000001</v>
      </c>
      <c r="AA336" s="28">
        <v>12</v>
      </c>
      <c r="AB336" s="221">
        <f t="shared" si="55"/>
        <v>2.4013711829454615E-3</v>
      </c>
      <c r="AC336" s="29">
        <f t="shared" si="56"/>
        <v>32</v>
      </c>
      <c r="AD336" s="38" t="str">
        <f t="array" ref="AD336">AC336&amp;CHOOSE(AND(AC336&lt;&gt;{11,12,13})*MIN(4,MOD(AC336,10))+1,"th","st","nd","rd","th")</f>
        <v>32nd</v>
      </c>
      <c r="AE336" s="37">
        <v>7.2</v>
      </c>
      <c r="AF336" s="113">
        <v>4997.1450000000004</v>
      </c>
      <c r="AG336" s="113">
        <v>5081.1000000000004</v>
      </c>
      <c r="AH336" s="113">
        <v>5124.8540000000003</v>
      </c>
      <c r="AI336" s="38">
        <v>5067.7</v>
      </c>
      <c r="AJ336" s="29">
        <f t="shared" si="57"/>
        <v>85</v>
      </c>
      <c r="AK336" s="38" t="str">
        <f t="array" ref="AK336">AJ336&amp;CHOOSE(AND(AJ336&lt;&gt;{11,12,13})*MIN(4,MOD(AJ336,10))+1,"th","st","nd","rd","th")</f>
        <v>85th</v>
      </c>
      <c r="AL336" s="38">
        <v>1813.2650000000001</v>
      </c>
      <c r="AM336" s="38">
        <v>1813.2650000000001</v>
      </c>
      <c r="AN336" s="38">
        <v>6880.9650000000001</v>
      </c>
      <c r="AO336" s="29">
        <f t="shared" si="58"/>
        <v>90</v>
      </c>
      <c r="AP336" s="38" t="str">
        <f t="array" ref="AP336">AO336&amp;CHOOSE(AND(AO336&lt;&gt;{11,12,13})*MIN(4,MOD(AO336,10))+1,"th","st","nd","rd","th")</f>
        <v>90th</v>
      </c>
      <c r="AQ336" s="77">
        <v>1.3</v>
      </c>
      <c r="AR336" s="36">
        <v>11611.834999999999</v>
      </c>
      <c r="AS336" s="29">
        <f t="shared" si="59"/>
        <v>95</v>
      </c>
      <c r="AT336" s="38" t="str">
        <f t="array" ref="AT336">AS336&amp;CHOOSE(AND(AS336&lt;&gt;{11,12,13})*MIN(4,MOD(AS336,10))+1,"th","st","nd","rd","th")</f>
        <v>95th</v>
      </c>
      <c r="AU336" s="40">
        <v>3.9422430293557988E-3</v>
      </c>
    </row>
    <row r="337" spans="1:47" x14ac:dyDescent="0.25">
      <c r="A337" s="7">
        <v>109420803</v>
      </c>
      <c r="B337" s="8" t="s">
        <v>164</v>
      </c>
      <c r="C337" s="8" t="s">
        <v>165</v>
      </c>
      <c r="D337" s="27">
        <v>42811</v>
      </c>
      <c r="E337" s="29">
        <f t="shared" si="50"/>
        <v>18</v>
      </c>
      <c r="F337" s="38" t="str">
        <f t="array" ref="F337">E337&amp;CHOOSE(AND(E337&lt;&gt;{11,12,13})*MIN(4,MOD(E337,10))+1,"th","st","nd","rd","th")</f>
        <v>18th</v>
      </c>
      <c r="G337" s="29">
        <v>8132</v>
      </c>
      <c r="H337" s="30">
        <v>1.2823</v>
      </c>
      <c r="I337" s="31">
        <v>0.71789999999999998</v>
      </c>
      <c r="J337" s="94">
        <v>174</v>
      </c>
      <c r="K337" s="33">
        <v>0</v>
      </c>
      <c r="L337" s="34">
        <v>0.2495</v>
      </c>
      <c r="M337" s="29">
        <f t="shared" si="51"/>
        <v>84</v>
      </c>
      <c r="N337" s="38" t="str">
        <f t="array" ref="N337">M337&amp;CHOOSE(AND(M337&lt;&gt;{11,12,13})*MIN(4,MOD(M337,10))+1,"th","st","nd","rd","th")</f>
        <v>84th</v>
      </c>
      <c r="O337" s="34">
        <v>0.193</v>
      </c>
      <c r="P337" s="29">
        <f t="shared" si="52"/>
        <v>59</v>
      </c>
      <c r="Q337" s="38" t="str">
        <f t="array" ref="Q337">P337&amp;CHOOSE(AND(P337&lt;&gt;{11,12,13})*MIN(4,MOD(P337,10))+1,"th","st","nd","rd","th")</f>
        <v>59th</v>
      </c>
      <c r="R337" s="35">
        <v>386.48099999999999</v>
      </c>
      <c r="S337" s="35">
        <v>149.48099999999999</v>
      </c>
      <c r="T337" s="35">
        <v>0</v>
      </c>
      <c r="U337" s="35">
        <v>535.96199999999999</v>
      </c>
      <c r="V337" s="36">
        <v>35.012000000000008</v>
      </c>
      <c r="W337" s="220">
        <f t="shared" si="53"/>
        <v>1.356159618732139E-2</v>
      </c>
      <c r="X337" s="29">
        <f t="shared" si="54"/>
        <v>17</v>
      </c>
      <c r="Y337" s="38" t="str">
        <f t="array" ref="Y337">X337&amp;CHOOSE(AND(X337&lt;&gt;{11,12,13})*MIN(4,MOD(X337,10))+1,"th","st","nd","rd","th")</f>
        <v>17th</v>
      </c>
      <c r="Z337" s="37">
        <v>7.0019999999999998</v>
      </c>
      <c r="AA337" s="28">
        <v>13</v>
      </c>
      <c r="AB337" s="221">
        <f t="shared" si="55"/>
        <v>5.0354378623094376E-3</v>
      </c>
      <c r="AC337" s="29">
        <f t="shared" si="56"/>
        <v>50</v>
      </c>
      <c r="AD337" s="38" t="str">
        <f t="array" ref="AD337">AC337&amp;CHOOSE(AND(AC337&lt;&gt;{11,12,13})*MIN(4,MOD(AC337,10))+1,"th","st","nd","rd","th")</f>
        <v>50th</v>
      </c>
      <c r="AE337" s="37">
        <v>7.8</v>
      </c>
      <c r="AF337" s="113">
        <v>2581.7020000000002</v>
      </c>
      <c r="AG337" s="113">
        <v>2588.8739999999998</v>
      </c>
      <c r="AH337" s="113">
        <v>2613.2350000000001</v>
      </c>
      <c r="AI337" s="38">
        <v>2594.6039999999998</v>
      </c>
      <c r="AJ337" s="29">
        <f t="shared" si="57"/>
        <v>59</v>
      </c>
      <c r="AK337" s="38" t="str">
        <f t="array" ref="AK337">AJ337&amp;CHOOSE(AND(AJ337&lt;&gt;{11,12,13})*MIN(4,MOD(AJ337,10))+1,"th","st","nd","rd","th")</f>
        <v>59th</v>
      </c>
      <c r="AL337" s="38">
        <v>550.76400000000001</v>
      </c>
      <c r="AM337" s="38">
        <v>550.76400000000001</v>
      </c>
      <c r="AN337" s="38">
        <v>3145.3679999999999</v>
      </c>
      <c r="AO337" s="29">
        <f t="shared" si="58"/>
        <v>61</v>
      </c>
      <c r="AP337" s="38" t="str">
        <f t="array" ref="AP337">AO337&amp;CHOOSE(AND(AO337&lt;&gt;{11,12,13})*MIN(4,MOD(AO337,10))+1,"th","st","nd","rd","th")</f>
        <v>61st</v>
      </c>
      <c r="AQ337" s="77">
        <v>1.19</v>
      </c>
      <c r="AR337" s="36">
        <v>4799.6329999999998</v>
      </c>
      <c r="AS337" s="29">
        <f t="shared" si="59"/>
        <v>78</v>
      </c>
      <c r="AT337" s="38" t="str">
        <f t="array" ref="AT337">AS337&amp;CHOOSE(AND(AS337&lt;&gt;{11,12,13})*MIN(4,MOD(AS337,10))+1,"th","st","nd","rd","th")</f>
        <v>78th</v>
      </c>
      <c r="AU337" s="40">
        <v>1.6294857563611662E-3</v>
      </c>
    </row>
    <row r="338" spans="1:47" x14ac:dyDescent="0.25">
      <c r="A338" s="7">
        <v>109422303</v>
      </c>
      <c r="B338" s="8" t="s">
        <v>356</v>
      </c>
      <c r="C338" s="8" t="s">
        <v>165</v>
      </c>
      <c r="D338" s="27">
        <v>44491</v>
      </c>
      <c r="E338" s="29">
        <f t="shared" si="50"/>
        <v>22</v>
      </c>
      <c r="F338" s="38" t="str">
        <f t="array" ref="F338">E338&amp;CHOOSE(AND(E338&lt;&gt;{11,12,13})*MIN(4,MOD(E338,10))+1,"th","st","nd","rd","th")</f>
        <v>22nd</v>
      </c>
      <c r="G338" s="29">
        <v>3098</v>
      </c>
      <c r="H338" s="30">
        <v>1.2338</v>
      </c>
      <c r="I338" s="31">
        <v>0.87009999999999998</v>
      </c>
      <c r="J338" s="94">
        <v>52</v>
      </c>
      <c r="K338" s="33">
        <v>153.56399999999999</v>
      </c>
      <c r="L338" s="34">
        <v>0.26200000000000001</v>
      </c>
      <c r="M338" s="29">
        <f t="shared" si="51"/>
        <v>85</v>
      </c>
      <c r="N338" s="38" t="str">
        <f t="array" ref="N338">M338&amp;CHOOSE(AND(M338&lt;&gt;{11,12,13})*MIN(4,MOD(M338,10))+1,"th","st","nd","rd","th")</f>
        <v>85th</v>
      </c>
      <c r="O338" s="34">
        <v>0.27489999999999998</v>
      </c>
      <c r="P338" s="29">
        <f t="shared" si="52"/>
        <v>93</v>
      </c>
      <c r="Q338" s="38" t="str">
        <f t="array" ref="Q338">P338&amp;CHOOSE(AND(P338&lt;&gt;{11,12,13})*MIN(4,MOD(P338,10))+1,"th","st","nd","rd","th")</f>
        <v>93rd</v>
      </c>
      <c r="R338" s="35">
        <v>184.52699999999999</v>
      </c>
      <c r="S338" s="35">
        <v>96.807000000000002</v>
      </c>
      <c r="T338" s="35">
        <v>0</v>
      </c>
      <c r="U338" s="35">
        <v>281.334</v>
      </c>
      <c r="V338" s="36">
        <v>12.403999999999998</v>
      </c>
      <c r="W338" s="220">
        <f t="shared" si="53"/>
        <v>1.0567036876437057E-2</v>
      </c>
      <c r="X338" s="29">
        <f t="shared" si="54"/>
        <v>11</v>
      </c>
      <c r="Y338" s="38" t="str">
        <f t="array" ref="Y338">X338&amp;CHOOSE(AND(X338&lt;&gt;{11,12,13})*MIN(4,MOD(X338,10))+1,"th","st","nd","rd","th")</f>
        <v>11th</v>
      </c>
      <c r="Z338" s="37">
        <v>2.4809999999999999</v>
      </c>
      <c r="AA338" s="28">
        <v>1</v>
      </c>
      <c r="AB338" s="221">
        <f t="shared" si="55"/>
        <v>8.5190558500782476E-4</v>
      </c>
      <c r="AC338" s="29">
        <f t="shared" si="56"/>
        <v>18</v>
      </c>
      <c r="AD338" s="38" t="str">
        <f t="array" ref="AD338">AC338&amp;CHOOSE(AND(AC338&lt;&gt;{11,12,13})*MIN(4,MOD(AC338,10))+1,"th","st","nd","rd","th")</f>
        <v>18th</v>
      </c>
      <c r="AE338" s="37">
        <v>0.6</v>
      </c>
      <c r="AF338" s="113">
        <v>1173.8389999999999</v>
      </c>
      <c r="AG338" s="113">
        <v>1182.287</v>
      </c>
      <c r="AH338" s="113">
        <v>1204.607</v>
      </c>
      <c r="AI338" s="38">
        <v>1186.9110000000001</v>
      </c>
      <c r="AJ338" s="29">
        <f t="shared" si="57"/>
        <v>23</v>
      </c>
      <c r="AK338" s="38" t="str">
        <f t="array" ref="AK338">AJ338&amp;CHOOSE(AND(AJ338&lt;&gt;{11,12,13})*MIN(4,MOD(AJ338,10))+1,"th","st","nd","rd","th")</f>
        <v>23rd</v>
      </c>
      <c r="AL338" s="38">
        <v>284.41500000000002</v>
      </c>
      <c r="AM338" s="38">
        <v>437.97899999999998</v>
      </c>
      <c r="AN338" s="38">
        <v>1624.89</v>
      </c>
      <c r="AO338" s="29">
        <f t="shared" si="58"/>
        <v>28</v>
      </c>
      <c r="AP338" s="38" t="str">
        <f t="array" ref="AP338">AO338&amp;CHOOSE(AND(AO338&lt;&gt;{11,12,13})*MIN(4,MOD(AO338,10))+1,"th","st","nd","rd","th")</f>
        <v>28th</v>
      </c>
      <c r="AQ338" s="77">
        <v>1.22</v>
      </c>
      <c r="AR338" s="36">
        <v>2445.8429999999998</v>
      </c>
      <c r="AS338" s="29">
        <f t="shared" si="59"/>
        <v>49</v>
      </c>
      <c r="AT338" s="38" t="str">
        <f t="array" ref="AT338">AS338&amp;CHOOSE(AND(AS338&lt;&gt;{11,12,13})*MIN(4,MOD(AS338,10))+1,"th","st","nd","rd","th")</f>
        <v>49th</v>
      </c>
      <c r="AU338" s="40">
        <v>8.3036897421024975E-4</v>
      </c>
    </row>
    <row r="339" spans="1:47" x14ac:dyDescent="0.25">
      <c r="A339" s="7">
        <v>109426003</v>
      </c>
      <c r="B339" s="8" t="s">
        <v>467</v>
      </c>
      <c r="C339" s="8" t="s">
        <v>165</v>
      </c>
      <c r="D339" s="27">
        <v>46080</v>
      </c>
      <c r="E339" s="29">
        <f t="shared" si="50"/>
        <v>27</v>
      </c>
      <c r="F339" s="38" t="str">
        <f t="array" ref="F339">E339&amp;CHOOSE(AND(E339&lt;&gt;{11,12,13})*MIN(4,MOD(E339,10))+1,"th","st","nd","rd","th")</f>
        <v>27th</v>
      </c>
      <c r="G339" s="29">
        <v>1652</v>
      </c>
      <c r="H339" s="30">
        <v>1.1913</v>
      </c>
      <c r="I339" s="31">
        <v>0.89959999999999996</v>
      </c>
      <c r="J339" s="94">
        <v>33</v>
      </c>
      <c r="K339" s="33">
        <v>106.06</v>
      </c>
      <c r="L339" s="34">
        <v>0.15590000000000001</v>
      </c>
      <c r="M339" s="29">
        <f t="shared" si="51"/>
        <v>54</v>
      </c>
      <c r="N339" s="38" t="str">
        <f t="array" ref="N339">M339&amp;CHOOSE(AND(M339&lt;&gt;{11,12,13})*MIN(4,MOD(M339,10))+1,"th","st","nd","rd","th")</f>
        <v>54th</v>
      </c>
      <c r="O339" s="34">
        <v>0.31840000000000002</v>
      </c>
      <c r="P339" s="29">
        <f t="shared" si="52"/>
        <v>98</v>
      </c>
      <c r="Q339" s="38" t="str">
        <f t="array" ref="Q339">P339&amp;CHOOSE(AND(P339&lt;&gt;{11,12,13})*MIN(4,MOD(P339,10))+1,"th","st","nd","rd","th")</f>
        <v>98th</v>
      </c>
      <c r="R339" s="35">
        <v>62.533000000000001</v>
      </c>
      <c r="S339" s="35">
        <v>63.856000000000002</v>
      </c>
      <c r="T339" s="35">
        <v>0</v>
      </c>
      <c r="U339" s="35">
        <v>126.389</v>
      </c>
      <c r="V339" s="36">
        <v>12.511000000000001</v>
      </c>
      <c r="W339" s="220">
        <f t="shared" si="53"/>
        <v>1.8714697716720123E-2</v>
      </c>
      <c r="X339" s="29">
        <f t="shared" si="54"/>
        <v>32</v>
      </c>
      <c r="Y339" s="38" t="str">
        <f t="array" ref="Y339">X339&amp;CHOOSE(AND(X339&lt;&gt;{11,12,13})*MIN(4,MOD(X339,10))+1,"th","st","nd","rd","th")</f>
        <v>32nd</v>
      </c>
      <c r="Z339" s="37">
        <v>2.5019999999999998</v>
      </c>
      <c r="AA339" s="28">
        <v>0</v>
      </c>
      <c r="AB339" s="221">
        <f t="shared" si="55"/>
        <v>0</v>
      </c>
      <c r="AC339" s="29">
        <f t="shared" si="56"/>
        <v>1</v>
      </c>
      <c r="AD339" s="38" t="str">
        <f t="array" ref="AD339">AC339&amp;CHOOSE(AND(AC339&lt;&gt;{11,12,13})*MIN(4,MOD(AC339,10))+1,"th","st","nd","rd","th")</f>
        <v>1st</v>
      </c>
      <c r="AE339" s="37">
        <v>0</v>
      </c>
      <c r="AF339" s="113">
        <v>668.51199999999994</v>
      </c>
      <c r="AG339" s="113">
        <v>683.98</v>
      </c>
      <c r="AH339" s="113">
        <v>677.83600000000001</v>
      </c>
      <c r="AI339" s="38">
        <v>676.77599999999995</v>
      </c>
      <c r="AJ339" s="29">
        <f t="shared" si="57"/>
        <v>6</v>
      </c>
      <c r="AK339" s="38" t="str">
        <f t="array" ref="AK339">AJ339&amp;CHOOSE(AND(AJ339&lt;&gt;{11,12,13})*MIN(4,MOD(AJ339,10))+1,"th","st","nd","rd","th")</f>
        <v>6th</v>
      </c>
      <c r="AL339" s="38">
        <v>128.89099999999999</v>
      </c>
      <c r="AM339" s="38">
        <v>234.95099999999999</v>
      </c>
      <c r="AN339" s="38">
        <v>911.72699999999998</v>
      </c>
      <c r="AO339" s="29">
        <f t="shared" si="58"/>
        <v>6</v>
      </c>
      <c r="AP339" s="38" t="str">
        <f t="array" ref="AP339">AO339&amp;CHOOSE(AND(AO339&lt;&gt;{11,12,13})*MIN(4,MOD(AO339,10))+1,"th","st","nd","rd","th")</f>
        <v>6th</v>
      </c>
      <c r="AQ339" s="77">
        <v>1.19</v>
      </c>
      <c r="AR339" s="36">
        <v>1292.5070000000001</v>
      </c>
      <c r="AS339" s="29">
        <f t="shared" si="59"/>
        <v>13</v>
      </c>
      <c r="AT339" s="38" t="str">
        <f t="array" ref="AT339">AS339&amp;CHOOSE(AND(AS339&lt;&gt;{11,12,13})*MIN(4,MOD(AS339,10))+1,"th","st","nd","rd","th")</f>
        <v>13th</v>
      </c>
      <c r="AU339" s="40">
        <v>4.388089144518137E-4</v>
      </c>
    </row>
    <row r="340" spans="1:47" x14ac:dyDescent="0.25">
      <c r="A340" s="7">
        <v>109426303</v>
      </c>
      <c r="B340" s="8" t="s">
        <v>500</v>
      </c>
      <c r="C340" s="8" t="s">
        <v>165</v>
      </c>
      <c r="D340" s="27">
        <v>43136</v>
      </c>
      <c r="E340" s="29">
        <f t="shared" si="50"/>
        <v>18</v>
      </c>
      <c r="F340" s="38" t="str">
        <f t="array" ref="F340">E340&amp;CHOOSE(AND(E340&lt;&gt;{11,12,13})*MIN(4,MOD(E340,10))+1,"th","st","nd","rd","th")</f>
        <v>18th</v>
      </c>
      <c r="G340" s="29">
        <v>2412</v>
      </c>
      <c r="H340" s="30">
        <v>1.2726</v>
      </c>
      <c r="I340" s="31">
        <v>0.89410000000000001</v>
      </c>
      <c r="J340" s="94">
        <v>38</v>
      </c>
      <c r="K340" s="33">
        <v>140.24199999999999</v>
      </c>
      <c r="L340" s="34">
        <v>0.28420000000000001</v>
      </c>
      <c r="M340" s="29">
        <f t="shared" si="51"/>
        <v>88</v>
      </c>
      <c r="N340" s="38" t="str">
        <f t="array" ref="N340">M340&amp;CHOOSE(AND(M340&lt;&gt;{11,12,13})*MIN(4,MOD(M340,10))+1,"th","st","nd","rd","th")</f>
        <v>88th</v>
      </c>
      <c r="O340" s="34">
        <v>0.22650000000000001</v>
      </c>
      <c r="P340" s="29">
        <f t="shared" si="52"/>
        <v>76</v>
      </c>
      <c r="Q340" s="38" t="str">
        <f t="array" ref="Q340">P340&amp;CHOOSE(AND(P340&lt;&gt;{11,12,13})*MIN(4,MOD(P340,10))+1,"th","st","nd","rd","th")</f>
        <v>76th</v>
      </c>
      <c r="R340" s="35">
        <v>152.99799999999999</v>
      </c>
      <c r="S340" s="35">
        <v>60.968000000000004</v>
      </c>
      <c r="T340" s="35">
        <v>0</v>
      </c>
      <c r="U340" s="35">
        <v>213.96600000000001</v>
      </c>
      <c r="V340" s="36">
        <v>10.241999999999999</v>
      </c>
      <c r="W340" s="220">
        <f t="shared" si="53"/>
        <v>1.1414955129262496E-2</v>
      </c>
      <c r="X340" s="29">
        <f t="shared" si="54"/>
        <v>12</v>
      </c>
      <c r="Y340" s="38" t="str">
        <f t="array" ref="Y340">X340&amp;CHOOSE(AND(X340&lt;&gt;{11,12,13})*MIN(4,MOD(X340,10))+1,"th","st","nd","rd","th")</f>
        <v>12th</v>
      </c>
      <c r="Z340" s="37">
        <v>2.048</v>
      </c>
      <c r="AA340" s="28">
        <v>1</v>
      </c>
      <c r="AB340" s="221">
        <f t="shared" si="55"/>
        <v>1.1145240313671643E-3</v>
      </c>
      <c r="AC340" s="29">
        <f t="shared" si="56"/>
        <v>22</v>
      </c>
      <c r="AD340" s="38" t="str">
        <f t="array" ref="AD340">AC340&amp;CHOOSE(AND(AC340&lt;&gt;{11,12,13})*MIN(4,MOD(AC340,10))+1,"th","st","nd","rd","th")</f>
        <v>22nd</v>
      </c>
      <c r="AE340" s="37">
        <v>0.6</v>
      </c>
      <c r="AF340" s="113">
        <v>897.24400000000003</v>
      </c>
      <c r="AG340" s="113">
        <v>892.452</v>
      </c>
      <c r="AH340" s="113">
        <v>884.83500000000004</v>
      </c>
      <c r="AI340" s="38">
        <v>891.51</v>
      </c>
      <c r="AJ340" s="29">
        <f t="shared" si="57"/>
        <v>13</v>
      </c>
      <c r="AK340" s="38" t="str">
        <f t="array" ref="AK340">AJ340&amp;CHOOSE(AND(AJ340&lt;&gt;{11,12,13})*MIN(4,MOD(AJ340,10))+1,"th","st","nd","rd","th")</f>
        <v>13th</v>
      </c>
      <c r="AL340" s="38">
        <v>216.614</v>
      </c>
      <c r="AM340" s="38">
        <v>356.85599999999999</v>
      </c>
      <c r="AN340" s="38">
        <v>1248.366</v>
      </c>
      <c r="AO340" s="29">
        <f t="shared" si="58"/>
        <v>15</v>
      </c>
      <c r="AP340" s="38" t="str">
        <f t="array" ref="AP340">AO340&amp;CHOOSE(AND(AO340&lt;&gt;{11,12,13})*MIN(4,MOD(AO340,10))+1,"th","st","nd","rd","th")</f>
        <v>15th</v>
      </c>
      <c r="AQ340" s="77">
        <v>1.1499999999999999</v>
      </c>
      <c r="AR340" s="36">
        <v>1826.971</v>
      </c>
      <c r="AS340" s="29">
        <f t="shared" si="59"/>
        <v>31</v>
      </c>
      <c r="AT340" s="38" t="str">
        <f t="array" ref="AT340">AS340&amp;CHOOSE(AND(AS340&lt;&gt;{11,12,13})*MIN(4,MOD(AS340,10))+1,"th","st","nd","rd","th")</f>
        <v>31st</v>
      </c>
      <c r="AU340" s="40">
        <v>6.2026059529653958E-4</v>
      </c>
    </row>
    <row r="341" spans="1:47" x14ac:dyDescent="0.25">
      <c r="A341" s="7">
        <v>109427503</v>
      </c>
      <c r="B341" s="8" t="s">
        <v>546</v>
      </c>
      <c r="C341" s="8" t="s">
        <v>165</v>
      </c>
      <c r="D341" s="27">
        <v>45596</v>
      </c>
      <c r="E341" s="29">
        <f t="shared" si="50"/>
        <v>26</v>
      </c>
      <c r="F341" s="38" t="str">
        <f t="array" ref="F341">E341&amp;CHOOSE(AND(E341&lt;&gt;{11,12,13})*MIN(4,MOD(E341,10))+1,"th","st","nd","rd","th")</f>
        <v>26th</v>
      </c>
      <c r="G341" s="29">
        <v>2411</v>
      </c>
      <c r="H341" s="30">
        <v>1.2039</v>
      </c>
      <c r="I341" s="31">
        <v>0.91300000000000003</v>
      </c>
      <c r="J341" s="94">
        <v>22</v>
      </c>
      <c r="K341" s="33">
        <v>144.96299999999999</v>
      </c>
      <c r="L341" s="34">
        <v>0.2467</v>
      </c>
      <c r="M341" s="29">
        <f t="shared" si="51"/>
        <v>83</v>
      </c>
      <c r="N341" s="38" t="str">
        <f t="array" ref="N341">M341&amp;CHOOSE(AND(M341&lt;&gt;{11,12,13})*MIN(4,MOD(M341,10))+1,"th","st","nd","rd","th")</f>
        <v>83rd</v>
      </c>
      <c r="O341" s="34">
        <v>0.1661</v>
      </c>
      <c r="P341" s="29">
        <f t="shared" si="52"/>
        <v>47</v>
      </c>
      <c r="Q341" s="38" t="str">
        <f t="array" ref="Q341">P341&amp;CHOOSE(AND(P341&lt;&gt;{11,12,13})*MIN(4,MOD(P341,10))+1,"th","st","nd","rd","th")</f>
        <v>47th</v>
      </c>
      <c r="R341" s="35">
        <v>120.68300000000001</v>
      </c>
      <c r="S341" s="35">
        <v>40.627000000000002</v>
      </c>
      <c r="T341" s="35">
        <v>0</v>
      </c>
      <c r="U341" s="35">
        <v>161.31</v>
      </c>
      <c r="V341" s="36">
        <v>21.631</v>
      </c>
      <c r="W341" s="220">
        <f t="shared" si="53"/>
        <v>2.653078495848854E-2</v>
      </c>
      <c r="X341" s="29">
        <f t="shared" si="54"/>
        <v>52</v>
      </c>
      <c r="Y341" s="38" t="str">
        <f t="array" ref="Y341">X341&amp;CHOOSE(AND(X341&lt;&gt;{11,12,13})*MIN(4,MOD(X341,10))+1,"th","st","nd","rd","th")</f>
        <v>52nd</v>
      </c>
      <c r="Z341" s="37">
        <v>4.3259999999999996</v>
      </c>
      <c r="AA341" s="28">
        <v>0</v>
      </c>
      <c r="AB341" s="221">
        <f t="shared" si="55"/>
        <v>0</v>
      </c>
      <c r="AC341" s="29">
        <f t="shared" si="56"/>
        <v>1</v>
      </c>
      <c r="AD341" s="38" t="str">
        <f t="array" ref="AD341">AC341&amp;CHOOSE(AND(AC341&lt;&gt;{11,12,13})*MIN(4,MOD(AC341,10))+1,"th","st","nd","rd","th")</f>
        <v>1st</v>
      </c>
      <c r="AE341" s="37">
        <v>0</v>
      </c>
      <c r="AF341" s="113">
        <v>815.31700000000001</v>
      </c>
      <c r="AG341" s="113">
        <v>832.32</v>
      </c>
      <c r="AH341" s="113">
        <v>874.88199999999995</v>
      </c>
      <c r="AI341" s="38">
        <v>840.84</v>
      </c>
      <c r="AJ341" s="29">
        <f t="shared" si="57"/>
        <v>11</v>
      </c>
      <c r="AK341" s="38" t="str">
        <f t="array" ref="AK341">AJ341&amp;CHOOSE(AND(AJ341&lt;&gt;{11,12,13})*MIN(4,MOD(AJ341,10))+1,"th","st","nd","rd","th")</f>
        <v>11th</v>
      </c>
      <c r="AL341" s="38">
        <v>165.636</v>
      </c>
      <c r="AM341" s="38">
        <v>310.59899999999999</v>
      </c>
      <c r="AN341" s="38">
        <v>1151.4390000000001</v>
      </c>
      <c r="AO341" s="29">
        <f t="shared" si="58"/>
        <v>13</v>
      </c>
      <c r="AP341" s="38" t="str">
        <f t="array" ref="AP341">AO341&amp;CHOOSE(AND(AO341&lt;&gt;{11,12,13})*MIN(4,MOD(AO341,10))+1,"th","st","nd","rd","th")</f>
        <v>13th</v>
      </c>
      <c r="AQ341" s="77">
        <v>1.2</v>
      </c>
      <c r="AR341" s="36">
        <v>1663.461</v>
      </c>
      <c r="AS341" s="29">
        <f t="shared" si="59"/>
        <v>26</v>
      </c>
      <c r="AT341" s="38" t="str">
        <f t="array" ref="AT341">AS341&amp;CHOOSE(AND(AS341&lt;&gt;{11,12,13})*MIN(4,MOD(AS341,10))+1,"th","st","nd","rd","th")</f>
        <v>26th</v>
      </c>
      <c r="AU341" s="40">
        <v>5.6474859760367131E-4</v>
      </c>
    </row>
    <row r="342" spans="1:47" x14ac:dyDescent="0.25">
      <c r="A342" s="7">
        <v>104431304</v>
      </c>
      <c r="B342" s="8" t="s">
        <v>225</v>
      </c>
      <c r="C342" s="8" t="s">
        <v>226</v>
      </c>
      <c r="D342" s="27">
        <v>47094</v>
      </c>
      <c r="E342" s="29">
        <f t="shared" si="50"/>
        <v>31</v>
      </c>
      <c r="F342" s="38" t="str">
        <f t="array" ref="F342">E342&amp;CHOOSE(AND(E342&lt;&gt;{11,12,13})*MIN(4,MOD(E342,10))+1,"th","st","nd","rd","th")</f>
        <v>31st</v>
      </c>
      <c r="G342" s="29">
        <v>1615</v>
      </c>
      <c r="H342" s="30">
        <v>1.1656</v>
      </c>
      <c r="I342" s="31">
        <v>0.92079999999999995</v>
      </c>
      <c r="J342" s="94">
        <v>19</v>
      </c>
      <c r="K342" s="33">
        <v>88.376000000000005</v>
      </c>
      <c r="L342" s="34">
        <v>0.15010000000000001</v>
      </c>
      <c r="M342" s="29">
        <f t="shared" si="51"/>
        <v>52</v>
      </c>
      <c r="N342" s="38" t="str">
        <f t="array" ref="N342">M342&amp;CHOOSE(AND(M342&lt;&gt;{11,12,13})*MIN(4,MOD(M342,10))+1,"th","st","nd","rd","th")</f>
        <v>52nd</v>
      </c>
      <c r="O342" s="34">
        <v>0.27400000000000002</v>
      </c>
      <c r="P342" s="29">
        <f t="shared" si="52"/>
        <v>92</v>
      </c>
      <c r="Q342" s="38" t="str">
        <f t="array" ref="Q342">P342&amp;CHOOSE(AND(P342&lt;&gt;{11,12,13})*MIN(4,MOD(P342,10))+1,"th","st","nd","rd","th")</f>
        <v>92nd</v>
      </c>
      <c r="R342" s="35">
        <v>43.493000000000002</v>
      </c>
      <c r="S342" s="35">
        <v>39.697000000000003</v>
      </c>
      <c r="T342" s="35">
        <v>0</v>
      </c>
      <c r="U342" s="35">
        <v>83.19</v>
      </c>
      <c r="V342" s="36">
        <v>15.324999999999999</v>
      </c>
      <c r="W342" s="220">
        <f t="shared" si="53"/>
        <v>3.1732917544110305E-2</v>
      </c>
      <c r="X342" s="29">
        <f t="shared" si="54"/>
        <v>65</v>
      </c>
      <c r="Y342" s="38" t="str">
        <f t="array" ref="Y342">X342&amp;CHOOSE(AND(X342&lt;&gt;{11,12,13})*MIN(4,MOD(X342,10))+1,"th","st","nd","rd","th")</f>
        <v>65th</v>
      </c>
      <c r="Z342" s="37">
        <v>3.0649999999999999</v>
      </c>
      <c r="AA342" s="28">
        <v>0</v>
      </c>
      <c r="AB342" s="221">
        <f t="shared" si="55"/>
        <v>0</v>
      </c>
      <c r="AC342" s="29">
        <f t="shared" si="56"/>
        <v>1</v>
      </c>
      <c r="AD342" s="38" t="str">
        <f t="array" ref="AD342">AC342&amp;CHOOSE(AND(AC342&lt;&gt;{11,12,13})*MIN(4,MOD(AC342,10))+1,"th","st","nd","rd","th")</f>
        <v>1st</v>
      </c>
      <c r="AE342" s="37">
        <v>0</v>
      </c>
      <c r="AF342" s="113">
        <v>482.93700000000001</v>
      </c>
      <c r="AG342" s="113">
        <v>504.142</v>
      </c>
      <c r="AH342" s="113">
        <v>507.15699999999998</v>
      </c>
      <c r="AI342" s="38">
        <v>498.07900000000001</v>
      </c>
      <c r="AJ342" s="29">
        <f t="shared" si="57"/>
        <v>2</v>
      </c>
      <c r="AK342" s="38" t="str">
        <f t="array" ref="AK342">AJ342&amp;CHOOSE(AND(AJ342&lt;&gt;{11,12,13})*MIN(4,MOD(AJ342,10))+1,"th","st","nd","rd","th")</f>
        <v>2nd</v>
      </c>
      <c r="AL342" s="38">
        <v>86.254999999999995</v>
      </c>
      <c r="AM342" s="38">
        <v>174.631</v>
      </c>
      <c r="AN342" s="38">
        <v>672.71</v>
      </c>
      <c r="AO342" s="29">
        <f t="shared" si="58"/>
        <v>2</v>
      </c>
      <c r="AP342" s="38" t="str">
        <f t="array" ref="AP342">AO342&amp;CHOOSE(AND(AO342&lt;&gt;{11,12,13})*MIN(4,MOD(AO342,10))+1,"th","st","nd","rd","th")</f>
        <v>2nd</v>
      </c>
      <c r="AQ342" s="77">
        <v>0.87</v>
      </c>
      <c r="AR342" s="36">
        <v>682.17600000000004</v>
      </c>
      <c r="AS342" s="29">
        <f t="shared" si="59"/>
        <v>2</v>
      </c>
      <c r="AT342" s="38" t="str">
        <f t="array" ref="AT342">AS342&amp;CHOOSE(AND(AS342&lt;&gt;{11,12,13})*MIN(4,MOD(AS342,10))+1,"th","st","nd","rd","th")</f>
        <v>2nd</v>
      </c>
      <c r="AU342" s="40">
        <v>2.3160022346113444E-4</v>
      </c>
    </row>
    <row r="343" spans="1:47" x14ac:dyDescent="0.25">
      <c r="A343" s="7">
        <v>104432503</v>
      </c>
      <c r="B343" s="8" t="s">
        <v>287</v>
      </c>
      <c r="C343" s="8" t="s">
        <v>226</v>
      </c>
      <c r="D343" s="27">
        <v>31146</v>
      </c>
      <c r="E343" s="29">
        <f t="shared" si="50"/>
        <v>2</v>
      </c>
      <c r="F343" s="38" t="str">
        <f t="array" ref="F343">E343&amp;CHOOSE(AND(E343&lt;&gt;{11,12,13})*MIN(4,MOD(E343,10))+1,"th","st","nd","rd","th")</f>
        <v>2nd</v>
      </c>
      <c r="G343" s="29">
        <v>2338</v>
      </c>
      <c r="H343" s="30">
        <v>1.7625</v>
      </c>
      <c r="I343" s="31">
        <v>-0.32700000000000001</v>
      </c>
      <c r="J343" s="94">
        <v>391</v>
      </c>
      <c r="K343" s="33">
        <v>0</v>
      </c>
      <c r="L343" s="34">
        <v>0.42859999999999998</v>
      </c>
      <c r="M343" s="29">
        <f t="shared" si="51"/>
        <v>97</v>
      </c>
      <c r="N343" s="38" t="str">
        <f t="array" ref="N343">M343&amp;CHOOSE(AND(M343&lt;&gt;{11,12,13})*MIN(4,MOD(M343,10))+1,"th","st","nd","rd","th")</f>
        <v>97th</v>
      </c>
      <c r="O343" s="34">
        <v>0.35959999999999998</v>
      </c>
      <c r="P343" s="29">
        <f t="shared" si="52"/>
        <v>99</v>
      </c>
      <c r="Q343" s="38" t="str">
        <f t="array" ref="Q343">P343&amp;CHOOSE(AND(P343&lt;&gt;{11,12,13})*MIN(4,MOD(P343,10))+1,"th","st","nd","rd","th")</f>
        <v>99th</v>
      </c>
      <c r="R343" s="35">
        <v>192.78700000000001</v>
      </c>
      <c r="S343" s="35">
        <v>80.875</v>
      </c>
      <c r="T343" s="35">
        <v>96.394000000000005</v>
      </c>
      <c r="U343" s="35">
        <v>370.05599999999998</v>
      </c>
      <c r="V343" s="36">
        <v>49.79</v>
      </c>
      <c r="W343" s="220">
        <f t="shared" si="53"/>
        <v>6.6415180917673983E-2</v>
      </c>
      <c r="X343" s="29">
        <f t="shared" si="54"/>
        <v>93</v>
      </c>
      <c r="Y343" s="38" t="str">
        <f t="array" ref="Y343">X343&amp;CHOOSE(AND(X343&lt;&gt;{11,12,13})*MIN(4,MOD(X343,10))+1,"th","st","nd","rd","th")</f>
        <v>93rd</v>
      </c>
      <c r="Z343" s="37">
        <v>9.9580000000000002</v>
      </c>
      <c r="AA343" s="28">
        <v>1</v>
      </c>
      <c r="AB343" s="221">
        <f t="shared" si="55"/>
        <v>1.3339060236528216E-3</v>
      </c>
      <c r="AC343" s="29">
        <f t="shared" si="56"/>
        <v>24</v>
      </c>
      <c r="AD343" s="38" t="str">
        <f t="array" ref="AD343">AC343&amp;CHOOSE(AND(AC343&lt;&gt;{11,12,13})*MIN(4,MOD(AC343,10))+1,"th","st","nd","rd","th")</f>
        <v>24th</v>
      </c>
      <c r="AE343" s="37">
        <v>0.6</v>
      </c>
      <c r="AF343" s="113">
        <v>749.678</v>
      </c>
      <c r="AG343" s="113">
        <v>768.09500000000003</v>
      </c>
      <c r="AH343" s="113">
        <v>772.49900000000002</v>
      </c>
      <c r="AI343" s="38">
        <v>763.42399999999998</v>
      </c>
      <c r="AJ343" s="29">
        <f t="shared" si="57"/>
        <v>8</v>
      </c>
      <c r="AK343" s="38" t="str">
        <f t="array" ref="AK343">AJ343&amp;CHOOSE(AND(AJ343&lt;&gt;{11,12,13})*MIN(4,MOD(AJ343,10))+1,"th","st","nd","rd","th")</f>
        <v>8th</v>
      </c>
      <c r="AL343" s="38">
        <v>380.61399999999998</v>
      </c>
      <c r="AM343" s="38">
        <v>380.61399999999998</v>
      </c>
      <c r="AN343" s="38">
        <v>1144.038</v>
      </c>
      <c r="AO343" s="29">
        <f t="shared" si="58"/>
        <v>13</v>
      </c>
      <c r="AP343" s="38" t="str">
        <f t="array" ref="AP343">AO343&amp;CHOOSE(AND(AO343&lt;&gt;{11,12,13})*MIN(4,MOD(AO343,10))+1,"th","st","nd","rd","th")</f>
        <v>13th</v>
      </c>
      <c r="AQ343" s="77">
        <v>1.64</v>
      </c>
      <c r="AR343" s="36">
        <v>3306.8420000000001</v>
      </c>
      <c r="AS343" s="29">
        <f t="shared" si="59"/>
        <v>64</v>
      </c>
      <c r="AT343" s="38" t="str">
        <f t="array" ref="AT343">AS343&amp;CHOOSE(AND(AS343&lt;&gt;{11,12,13})*MIN(4,MOD(AS343,10))+1,"th","st","nd","rd","th")</f>
        <v>64th</v>
      </c>
      <c r="AU343" s="40">
        <v>1.1226799918945618E-3</v>
      </c>
    </row>
    <row r="344" spans="1:47" x14ac:dyDescent="0.25">
      <c r="A344" s="7">
        <v>104432803</v>
      </c>
      <c r="B344" s="8" t="s">
        <v>317</v>
      </c>
      <c r="C344" s="8" t="s">
        <v>226</v>
      </c>
      <c r="D344" s="27">
        <v>43203</v>
      </c>
      <c r="E344" s="29">
        <f t="shared" si="50"/>
        <v>18</v>
      </c>
      <c r="F344" s="38" t="str">
        <f t="array" ref="F344">E344&amp;CHOOSE(AND(E344&lt;&gt;{11,12,13})*MIN(4,MOD(E344,10))+1,"th","st","nd","rd","th")</f>
        <v>18th</v>
      </c>
      <c r="G344" s="29">
        <v>4145</v>
      </c>
      <c r="H344" s="30">
        <v>1.2706</v>
      </c>
      <c r="I344" s="31">
        <v>0.62839999999999996</v>
      </c>
      <c r="J344" s="94">
        <v>215</v>
      </c>
      <c r="K344" s="33">
        <v>0</v>
      </c>
      <c r="L344" s="34">
        <v>0.2631</v>
      </c>
      <c r="M344" s="29">
        <f t="shared" si="51"/>
        <v>85</v>
      </c>
      <c r="N344" s="38" t="str">
        <f t="array" ref="N344">M344&amp;CHOOSE(AND(M344&lt;&gt;{11,12,13})*MIN(4,MOD(M344,10))+1,"th","st","nd","rd","th")</f>
        <v>85th</v>
      </c>
      <c r="O344" s="34">
        <v>0.22589999999999999</v>
      </c>
      <c r="P344" s="29">
        <f t="shared" si="52"/>
        <v>75</v>
      </c>
      <c r="Q344" s="38" t="str">
        <f t="array" ref="Q344">P344&amp;CHOOSE(AND(P344&lt;&gt;{11,12,13})*MIN(4,MOD(P344,10))+1,"th","st","nd","rd","th")</f>
        <v>75th</v>
      </c>
      <c r="R344" s="35">
        <v>210.46600000000001</v>
      </c>
      <c r="S344" s="35">
        <v>90.353999999999999</v>
      </c>
      <c r="T344" s="35">
        <v>0</v>
      </c>
      <c r="U344" s="35">
        <v>300.82</v>
      </c>
      <c r="V344" s="36">
        <v>37.547000000000004</v>
      </c>
      <c r="W344" s="220">
        <f t="shared" si="53"/>
        <v>2.816215798620357E-2</v>
      </c>
      <c r="X344" s="29">
        <f t="shared" si="54"/>
        <v>58</v>
      </c>
      <c r="Y344" s="38" t="str">
        <f t="array" ref="Y344">X344&amp;CHOOSE(AND(X344&lt;&gt;{11,12,13})*MIN(4,MOD(X344,10))+1,"th","st","nd","rd","th")</f>
        <v>58th</v>
      </c>
      <c r="Z344" s="37">
        <v>7.5090000000000003</v>
      </c>
      <c r="AA344" s="28">
        <v>7</v>
      </c>
      <c r="AB344" s="221">
        <f t="shared" si="55"/>
        <v>5.2503557115994607E-3</v>
      </c>
      <c r="AC344" s="29">
        <f t="shared" si="56"/>
        <v>52</v>
      </c>
      <c r="AD344" s="38" t="str">
        <f t="array" ref="AD344">AC344&amp;CHOOSE(AND(AC344&lt;&gt;{11,12,13})*MIN(4,MOD(AC344,10))+1,"th","st","nd","rd","th")</f>
        <v>52nd</v>
      </c>
      <c r="AE344" s="37">
        <v>4.2</v>
      </c>
      <c r="AF344" s="113">
        <v>1333.2429999999999</v>
      </c>
      <c r="AG344" s="113">
        <v>1341.5419999999999</v>
      </c>
      <c r="AH344" s="113">
        <v>1392.2090000000001</v>
      </c>
      <c r="AI344" s="38">
        <v>1355.665</v>
      </c>
      <c r="AJ344" s="29">
        <f t="shared" si="57"/>
        <v>29</v>
      </c>
      <c r="AK344" s="38" t="str">
        <f t="array" ref="AK344">AJ344&amp;CHOOSE(AND(AJ344&lt;&gt;{11,12,13})*MIN(4,MOD(AJ344,10))+1,"th","st","nd","rd","th")</f>
        <v>29th</v>
      </c>
      <c r="AL344" s="38">
        <v>312.529</v>
      </c>
      <c r="AM344" s="38">
        <v>312.529</v>
      </c>
      <c r="AN344" s="38">
        <v>1668.194</v>
      </c>
      <c r="AO344" s="29">
        <f t="shared" si="58"/>
        <v>28</v>
      </c>
      <c r="AP344" s="38" t="str">
        <f t="array" ref="AP344">AO344&amp;CHOOSE(AND(AO344&lt;&gt;{11,12,13})*MIN(4,MOD(AO344,10))+1,"th","st","nd","rd","th")</f>
        <v>28th</v>
      </c>
      <c r="AQ344" s="77">
        <v>1.1399999999999999</v>
      </c>
      <c r="AR344" s="36">
        <v>2416.3519999999999</v>
      </c>
      <c r="AS344" s="29">
        <f t="shared" si="59"/>
        <v>48</v>
      </c>
      <c r="AT344" s="38" t="str">
        <f t="array" ref="AT344">AS344&amp;CHOOSE(AND(AS344&lt;&gt;{11,12,13})*MIN(4,MOD(AS344,10))+1,"th","st","nd","rd","th")</f>
        <v>48th</v>
      </c>
      <c r="AU344" s="40">
        <v>8.2035671609783842E-4</v>
      </c>
    </row>
    <row r="345" spans="1:47" x14ac:dyDescent="0.25">
      <c r="A345" s="7">
        <v>104432903</v>
      </c>
      <c r="B345" s="8" t="s">
        <v>320</v>
      </c>
      <c r="C345" s="8" t="s">
        <v>226</v>
      </c>
      <c r="D345" s="27">
        <v>51097</v>
      </c>
      <c r="E345" s="29">
        <f t="shared" si="50"/>
        <v>44</v>
      </c>
      <c r="F345" s="38" t="str">
        <f t="array" ref="F345">E345&amp;CHOOSE(AND(E345&lt;&gt;{11,12,13})*MIN(4,MOD(E345,10))+1,"th","st","nd","rd","th")</f>
        <v>44th</v>
      </c>
      <c r="G345" s="29">
        <v>5963</v>
      </c>
      <c r="H345" s="30">
        <v>1.0743</v>
      </c>
      <c r="I345" s="31">
        <v>0.70009999999999994</v>
      </c>
      <c r="J345" s="94">
        <v>186</v>
      </c>
      <c r="K345" s="33">
        <v>0</v>
      </c>
      <c r="L345" s="34">
        <v>0.12989999999999999</v>
      </c>
      <c r="M345" s="29">
        <f t="shared" si="51"/>
        <v>43</v>
      </c>
      <c r="N345" s="38" t="str">
        <f t="array" ref="N345">M345&amp;CHOOSE(AND(M345&lt;&gt;{11,12,13})*MIN(4,MOD(M345,10))+1,"th","st","nd","rd","th")</f>
        <v>43rd</v>
      </c>
      <c r="O345" s="34">
        <v>0.15709999999999999</v>
      </c>
      <c r="P345" s="29">
        <f t="shared" si="52"/>
        <v>42</v>
      </c>
      <c r="Q345" s="38" t="str">
        <f t="array" ref="Q345">P345&amp;CHOOSE(AND(P345&lt;&gt;{11,12,13})*MIN(4,MOD(P345,10))+1,"th","st","nd","rd","th")</f>
        <v>42nd</v>
      </c>
      <c r="R345" s="35">
        <v>155.376</v>
      </c>
      <c r="S345" s="35">
        <v>93.954999999999998</v>
      </c>
      <c r="T345" s="35">
        <v>0</v>
      </c>
      <c r="U345" s="35">
        <v>249.33099999999999</v>
      </c>
      <c r="V345" s="36">
        <v>55.92</v>
      </c>
      <c r="W345" s="220">
        <f t="shared" si="53"/>
        <v>2.8050716015594435E-2</v>
      </c>
      <c r="X345" s="29">
        <f t="shared" si="54"/>
        <v>58</v>
      </c>
      <c r="Y345" s="38" t="str">
        <f t="array" ref="Y345">X345&amp;CHOOSE(AND(X345&lt;&gt;{11,12,13})*MIN(4,MOD(X345,10))+1,"th","st","nd","rd","th")</f>
        <v>58th</v>
      </c>
      <c r="Z345" s="37">
        <v>11.183999999999999</v>
      </c>
      <c r="AA345" s="28">
        <v>9</v>
      </c>
      <c r="AB345" s="221">
        <f t="shared" si="55"/>
        <v>4.5146002171021085E-3</v>
      </c>
      <c r="AC345" s="29">
        <f t="shared" si="56"/>
        <v>48</v>
      </c>
      <c r="AD345" s="38" t="str">
        <f t="array" ref="AD345">AC345&amp;CHOOSE(AND(AC345&lt;&gt;{11,12,13})*MIN(4,MOD(AC345,10))+1,"th","st","nd","rd","th")</f>
        <v>48th</v>
      </c>
      <c r="AE345" s="37">
        <v>5.4</v>
      </c>
      <c r="AF345" s="113">
        <v>1993.5319999999999</v>
      </c>
      <c r="AG345" s="113">
        <v>2006.576</v>
      </c>
      <c r="AH345" s="113">
        <v>2070.0189999999998</v>
      </c>
      <c r="AI345" s="38">
        <v>2023.376</v>
      </c>
      <c r="AJ345" s="29">
        <f t="shared" si="57"/>
        <v>48</v>
      </c>
      <c r="AK345" s="38" t="str">
        <f t="array" ref="AK345">AJ345&amp;CHOOSE(AND(AJ345&lt;&gt;{11,12,13})*MIN(4,MOD(AJ345,10))+1,"th","st","nd","rd","th")</f>
        <v>48th</v>
      </c>
      <c r="AL345" s="38">
        <v>265.91500000000002</v>
      </c>
      <c r="AM345" s="38">
        <v>265.91500000000002</v>
      </c>
      <c r="AN345" s="38">
        <v>2289.2910000000002</v>
      </c>
      <c r="AO345" s="29">
        <f t="shared" si="58"/>
        <v>46</v>
      </c>
      <c r="AP345" s="38" t="str">
        <f t="array" ref="AP345">AO345&amp;CHOOSE(AND(AO345&lt;&gt;{11,12,13})*MIN(4,MOD(AO345,10))+1,"th","st","nd","rd","th")</f>
        <v>46th</v>
      </c>
      <c r="AQ345" s="77">
        <v>0.79</v>
      </c>
      <c r="AR345" s="36">
        <v>1942.914</v>
      </c>
      <c r="AS345" s="29">
        <f t="shared" si="59"/>
        <v>35</v>
      </c>
      <c r="AT345" s="38" t="str">
        <f t="array" ref="AT345">AS345&amp;CHOOSE(AND(AS345&lt;&gt;{11,12,13})*MIN(4,MOD(AS345,10))+1,"th","st","nd","rd","th")</f>
        <v>35th</v>
      </c>
      <c r="AU345" s="40">
        <v>6.5962349388686567E-4</v>
      </c>
    </row>
    <row r="346" spans="1:47" x14ac:dyDescent="0.25">
      <c r="A346" s="7">
        <v>104433303</v>
      </c>
      <c r="B346" s="8" t="s">
        <v>334</v>
      </c>
      <c r="C346" s="8" t="s">
        <v>226</v>
      </c>
      <c r="D346" s="27">
        <v>55194</v>
      </c>
      <c r="E346" s="29">
        <f t="shared" si="50"/>
        <v>56</v>
      </c>
      <c r="F346" s="38" t="str">
        <f t="array" ref="F346">E346&amp;CHOOSE(AND(E346&lt;&gt;{11,12,13})*MIN(4,MOD(E346,10))+1,"th","st","nd","rd","th")</f>
        <v>56th</v>
      </c>
      <c r="G346" s="29">
        <v>6860</v>
      </c>
      <c r="H346" s="30">
        <v>0.99460000000000004</v>
      </c>
      <c r="I346" s="31">
        <v>0.43369999999999997</v>
      </c>
      <c r="J346" s="94">
        <v>282</v>
      </c>
      <c r="K346" s="33">
        <v>0</v>
      </c>
      <c r="L346" s="34">
        <v>0.10150000000000001</v>
      </c>
      <c r="M346" s="29">
        <f t="shared" si="51"/>
        <v>30</v>
      </c>
      <c r="N346" s="38" t="str">
        <f t="array" ref="N346">M346&amp;CHOOSE(AND(M346&lt;&gt;{11,12,13})*MIN(4,MOD(M346,10))+1,"th","st","nd","rd","th")</f>
        <v>30th</v>
      </c>
      <c r="O346" s="34">
        <v>6.2899999999999998E-2</v>
      </c>
      <c r="P346" s="29">
        <f t="shared" si="52"/>
        <v>6</v>
      </c>
      <c r="Q346" s="38" t="str">
        <f t="array" ref="Q346">P346&amp;CHOOSE(AND(P346&lt;&gt;{11,12,13})*MIN(4,MOD(P346,10))+1,"th","st","nd","rd","th")</f>
        <v>6th</v>
      </c>
      <c r="R346" s="35">
        <v>126.863</v>
      </c>
      <c r="S346" s="35">
        <v>39.308999999999997</v>
      </c>
      <c r="T346" s="35">
        <v>0</v>
      </c>
      <c r="U346" s="35">
        <v>166.172</v>
      </c>
      <c r="V346" s="36">
        <v>47.229000000000006</v>
      </c>
      <c r="W346" s="220">
        <f t="shared" si="53"/>
        <v>2.2671991313126371E-2</v>
      </c>
      <c r="X346" s="29">
        <f t="shared" si="54"/>
        <v>41</v>
      </c>
      <c r="Y346" s="38" t="str">
        <f t="array" ref="Y346">X346&amp;CHOOSE(AND(X346&lt;&gt;{11,12,13})*MIN(4,MOD(X346,10))+1,"th","st","nd","rd","th")</f>
        <v>41st</v>
      </c>
      <c r="Z346" s="37">
        <v>9.4459999999999997</v>
      </c>
      <c r="AA346" s="28">
        <v>6</v>
      </c>
      <c r="AB346" s="221">
        <f t="shared" si="55"/>
        <v>2.8802631408405472E-3</v>
      </c>
      <c r="AC346" s="29">
        <f t="shared" si="56"/>
        <v>38</v>
      </c>
      <c r="AD346" s="38" t="str">
        <f t="array" ref="AD346">AC346&amp;CHOOSE(AND(AC346&lt;&gt;{11,12,13})*MIN(4,MOD(AC346,10))+1,"th","st","nd","rd","th")</f>
        <v>38th</v>
      </c>
      <c r="AE346" s="37">
        <v>3.6</v>
      </c>
      <c r="AF346" s="113">
        <v>2083.143</v>
      </c>
      <c r="AG346" s="113">
        <v>2107.5619999999999</v>
      </c>
      <c r="AH346" s="113">
        <v>2118.6039999999998</v>
      </c>
      <c r="AI346" s="38">
        <v>2103.1030000000001</v>
      </c>
      <c r="AJ346" s="29">
        <f t="shared" si="57"/>
        <v>49</v>
      </c>
      <c r="AK346" s="38" t="str">
        <f t="array" ref="AK346">AJ346&amp;CHOOSE(AND(AJ346&lt;&gt;{11,12,13})*MIN(4,MOD(AJ346,10))+1,"th","st","nd","rd","th")</f>
        <v>49th</v>
      </c>
      <c r="AL346" s="38">
        <v>179.21799999999999</v>
      </c>
      <c r="AM346" s="38">
        <v>179.21799999999999</v>
      </c>
      <c r="AN346" s="38">
        <v>2282.3209999999999</v>
      </c>
      <c r="AO346" s="29">
        <f t="shared" si="58"/>
        <v>45</v>
      </c>
      <c r="AP346" s="38" t="str">
        <f t="array" ref="AP346">AO346&amp;CHOOSE(AND(AO346&lt;&gt;{11,12,13})*MIN(4,MOD(AO346,10))+1,"th","st","nd","rd","th")</f>
        <v>45th</v>
      </c>
      <c r="AQ346" s="77">
        <v>0.94</v>
      </c>
      <c r="AR346" s="36">
        <v>2133.797</v>
      </c>
      <c r="AS346" s="29">
        <f t="shared" si="59"/>
        <v>39</v>
      </c>
      <c r="AT346" s="38" t="str">
        <f t="array" ref="AT346">AS346&amp;CHOOSE(AND(AS346&lt;&gt;{11,12,13})*MIN(4,MOD(AS346,10))+1,"th","st","nd","rd","th")</f>
        <v>39th</v>
      </c>
      <c r="AU346" s="40">
        <v>7.2442868412359604E-4</v>
      </c>
    </row>
    <row r="347" spans="1:47" x14ac:dyDescent="0.25">
      <c r="A347" s="7">
        <v>104433604</v>
      </c>
      <c r="B347" s="8" t="s">
        <v>344</v>
      </c>
      <c r="C347" s="8" t="s">
        <v>226</v>
      </c>
      <c r="D347" s="27">
        <v>46179</v>
      </c>
      <c r="E347" s="29">
        <f t="shared" si="50"/>
        <v>28</v>
      </c>
      <c r="F347" s="38" t="str">
        <f t="array" ref="F347">E347&amp;CHOOSE(AND(E347&lt;&gt;{11,12,13})*MIN(4,MOD(E347,10))+1,"th","st","nd","rd","th")</f>
        <v>28th</v>
      </c>
      <c r="G347" s="29">
        <v>1782</v>
      </c>
      <c r="H347" s="30">
        <v>1.1887000000000001</v>
      </c>
      <c r="I347" s="31">
        <v>0.91100000000000003</v>
      </c>
      <c r="J347" s="94">
        <v>23</v>
      </c>
      <c r="K347" s="33">
        <v>86.061999999999998</v>
      </c>
      <c r="L347" s="34">
        <v>0.23830000000000001</v>
      </c>
      <c r="M347" s="29">
        <f t="shared" si="51"/>
        <v>81</v>
      </c>
      <c r="N347" s="38" t="str">
        <f t="array" ref="N347">M347&amp;CHOOSE(AND(M347&lt;&gt;{11,12,13})*MIN(4,MOD(M347,10))+1,"th","st","nd","rd","th")</f>
        <v>81st</v>
      </c>
      <c r="O347" s="34">
        <v>0.1333</v>
      </c>
      <c r="P347" s="29">
        <f t="shared" si="52"/>
        <v>31</v>
      </c>
      <c r="Q347" s="38" t="str">
        <f t="array" ref="Q347">P347&amp;CHOOSE(AND(P347&lt;&gt;{11,12,13})*MIN(4,MOD(P347,10))+1,"th","st","nd","rd","th")</f>
        <v>31st</v>
      </c>
      <c r="R347" s="35">
        <v>71.605000000000004</v>
      </c>
      <c r="S347" s="35">
        <v>20.027000000000001</v>
      </c>
      <c r="T347" s="35">
        <v>0</v>
      </c>
      <c r="U347" s="35">
        <v>91.632000000000005</v>
      </c>
      <c r="V347" s="36">
        <v>10.843</v>
      </c>
      <c r="W347" s="220">
        <f t="shared" si="53"/>
        <v>2.1651098429331918E-2</v>
      </c>
      <c r="X347" s="29">
        <f t="shared" si="54"/>
        <v>38</v>
      </c>
      <c r="Y347" s="38" t="str">
        <f t="array" ref="Y347">X347&amp;CHOOSE(AND(X347&lt;&gt;{11,12,13})*MIN(4,MOD(X347,10))+1,"th","st","nd","rd","th")</f>
        <v>38th</v>
      </c>
      <c r="Z347" s="37">
        <v>2.169</v>
      </c>
      <c r="AA347" s="28">
        <v>0</v>
      </c>
      <c r="AB347" s="221">
        <f t="shared" si="55"/>
        <v>0</v>
      </c>
      <c r="AC347" s="29">
        <f t="shared" si="56"/>
        <v>1</v>
      </c>
      <c r="AD347" s="38" t="str">
        <f t="array" ref="AD347">AC347&amp;CHOOSE(AND(AC347&lt;&gt;{11,12,13})*MIN(4,MOD(AC347,10))+1,"th","st","nd","rd","th")</f>
        <v>1st</v>
      </c>
      <c r="AE347" s="37">
        <v>0</v>
      </c>
      <c r="AF347" s="113">
        <v>500.80599999999998</v>
      </c>
      <c r="AG347" s="113">
        <v>511.62400000000002</v>
      </c>
      <c r="AH347" s="113">
        <v>522.04999999999995</v>
      </c>
      <c r="AI347" s="38">
        <v>511.49299999999999</v>
      </c>
      <c r="AJ347" s="29">
        <f t="shared" si="57"/>
        <v>3</v>
      </c>
      <c r="AK347" s="38" t="str">
        <f t="array" ref="AK347">AJ347&amp;CHOOSE(AND(AJ347&lt;&gt;{11,12,13})*MIN(4,MOD(AJ347,10))+1,"th","st","nd","rd","th")</f>
        <v>3rd</v>
      </c>
      <c r="AL347" s="38">
        <v>93.801000000000002</v>
      </c>
      <c r="AM347" s="38">
        <v>179.863</v>
      </c>
      <c r="AN347" s="38">
        <v>691.35599999999999</v>
      </c>
      <c r="AO347" s="29">
        <f t="shared" si="58"/>
        <v>3</v>
      </c>
      <c r="AP347" s="38" t="str">
        <f t="array" ref="AP347">AO347&amp;CHOOSE(AND(AO347&lt;&gt;{11,12,13})*MIN(4,MOD(AO347,10))+1,"th","st","nd","rd","th")</f>
        <v>3rd</v>
      </c>
      <c r="AQ347" s="77">
        <v>1.03</v>
      </c>
      <c r="AR347" s="36">
        <v>846.46900000000005</v>
      </c>
      <c r="AS347" s="29">
        <f t="shared" si="59"/>
        <v>3</v>
      </c>
      <c r="AT347" s="38" t="str">
        <f t="array" ref="AT347">AS347&amp;CHOOSE(AND(AS347&lt;&gt;{11,12,13})*MIN(4,MOD(AS347,10))+1,"th","st","nd","rd","th")</f>
        <v>3rd</v>
      </c>
      <c r="AU347" s="40">
        <v>2.8737805134294229E-4</v>
      </c>
    </row>
    <row r="348" spans="1:47" x14ac:dyDescent="0.25">
      <c r="A348" s="7">
        <v>104433903</v>
      </c>
      <c r="B348" s="8" t="s">
        <v>369</v>
      </c>
      <c r="C348" s="8" t="s">
        <v>226</v>
      </c>
      <c r="D348" s="27">
        <v>49449</v>
      </c>
      <c r="E348" s="29">
        <f t="shared" si="50"/>
        <v>39</v>
      </c>
      <c r="F348" s="38" t="str">
        <f t="array" ref="F348">E348&amp;CHOOSE(AND(E348&lt;&gt;{11,12,13})*MIN(4,MOD(E348,10))+1,"th","st","nd","rd","th")</f>
        <v>39th</v>
      </c>
      <c r="G348" s="29">
        <v>3323</v>
      </c>
      <c r="H348" s="30">
        <v>1.1101000000000001</v>
      </c>
      <c r="I348" s="31">
        <v>0.85970000000000002</v>
      </c>
      <c r="J348" s="94">
        <v>62</v>
      </c>
      <c r="K348" s="33">
        <v>127.505</v>
      </c>
      <c r="L348" s="34">
        <v>0.22320000000000001</v>
      </c>
      <c r="M348" s="29">
        <f t="shared" si="51"/>
        <v>78</v>
      </c>
      <c r="N348" s="38" t="str">
        <f t="array" ref="N348">M348&amp;CHOOSE(AND(M348&lt;&gt;{11,12,13})*MIN(4,MOD(M348,10))+1,"th","st","nd","rd","th")</f>
        <v>78th</v>
      </c>
      <c r="O348" s="34">
        <v>0.2097</v>
      </c>
      <c r="P348" s="29">
        <f t="shared" si="52"/>
        <v>67</v>
      </c>
      <c r="Q348" s="38" t="str">
        <f t="array" ref="Q348">P348&amp;CHOOSE(AND(P348&lt;&gt;{11,12,13})*MIN(4,MOD(P348,10))+1,"th","st","nd","rd","th")</f>
        <v>67th</v>
      </c>
      <c r="R348" s="35">
        <v>145.58099999999999</v>
      </c>
      <c r="S348" s="35">
        <v>68.388000000000005</v>
      </c>
      <c r="T348" s="35">
        <v>0</v>
      </c>
      <c r="U348" s="35">
        <v>213.96899999999999</v>
      </c>
      <c r="V348" s="36">
        <v>22.491999999999997</v>
      </c>
      <c r="W348" s="220">
        <f t="shared" si="53"/>
        <v>2.0690460880660049E-2</v>
      </c>
      <c r="X348" s="29">
        <f t="shared" si="54"/>
        <v>35</v>
      </c>
      <c r="Y348" s="38" t="str">
        <f t="array" ref="Y348">X348&amp;CHOOSE(AND(X348&lt;&gt;{11,12,13})*MIN(4,MOD(X348,10))+1,"th","st","nd","rd","th")</f>
        <v>35th</v>
      </c>
      <c r="Z348" s="37">
        <v>4.4980000000000002</v>
      </c>
      <c r="AA348" s="28">
        <v>2</v>
      </c>
      <c r="AB348" s="221">
        <f t="shared" si="55"/>
        <v>1.8398062316076873E-3</v>
      </c>
      <c r="AC348" s="29">
        <f t="shared" si="56"/>
        <v>28</v>
      </c>
      <c r="AD348" s="38" t="str">
        <f t="array" ref="AD348">AC348&amp;CHOOSE(AND(AC348&lt;&gt;{11,12,13})*MIN(4,MOD(AC348,10))+1,"th","st","nd","rd","th")</f>
        <v>28th</v>
      </c>
      <c r="AE348" s="37">
        <v>1.2</v>
      </c>
      <c r="AF348" s="113">
        <v>1087.0709999999999</v>
      </c>
      <c r="AG348" s="113">
        <v>1129.0530000000001</v>
      </c>
      <c r="AH348" s="113">
        <v>1161.6859999999999</v>
      </c>
      <c r="AI348" s="38">
        <v>1125.9369999999999</v>
      </c>
      <c r="AJ348" s="29">
        <f t="shared" si="57"/>
        <v>21</v>
      </c>
      <c r="AK348" s="38" t="str">
        <f t="array" ref="AK348">AJ348&amp;CHOOSE(AND(AJ348&lt;&gt;{11,12,13})*MIN(4,MOD(AJ348,10))+1,"th","st","nd","rd","th")</f>
        <v>21st</v>
      </c>
      <c r="AL348" s="38">
        <v>219.667</v>
      </c>
      <c r="AM348" s="38">
        <v>347.17200000000003</v>
      </c>
      <c r="AN348" s="38">
        <v>1473.1089999999999</v>
      </c>
      <c r="AO348" s="29">
        <f t="shared" si="58"/>
        <v>24</v>
      </c>
      <c r="AP348" s="38" t="str">
        <f t="array" ref="AP348">AO348&amp;CHOOSE(AND(AO348&lt;&gt;{11,12,13})*MIN(4,MOD(AO348,10))+1,"th","st","nd","rd","th")</f>
        <v>24th</v>
      </c>
      <c r="AQ348" s="77">
        <v>0.8</v>
      </c>
      <c r="AR348" s="36">
        <v>1308.239</v>
      </c>
      <c r="AS348" s="29">
        <f t="shared" si="59"/>
        <v>14</v>
      </c>
      <c r="AT348" s="38" t="str">
        <f t="array" ref="AT348">AS348&amp;CHOOSE(AND(AS348&lt;&gt;{11,12,13})*MIN(4,MOD(AS348,10))+1,"th","st","nd","rd","th")</f>
        <v>14th</v>
      </c>
      <c r="AU348" s="40">
        <v>4.4414996238591073E-4</v>
      </c>
    </row>
    <row r="349" spans="1:47" x14ac:dyDescent="0.25">
      <c r="A349" s="7">
        <v>104435003</v>
      </c>
      <c r="B349" s="8" t="s">
        <v>396</v>
      </c>
      <c r="C349" s="8" t="s">
        <v>226</v>
      </c>
      <c r="D349" s="27">
        <v>51388</v>
      </c>
      <c r="E349" s="29">
        <f t="shared" si="50"/>
        <v>46</v>
      </c>
      <c r="F349" s="38" t="str">
        <f t="array" ref="F349">E349&amp;CHOOSE(AND(E349&lt;&gt;{11,12,13})*MIN(4,MOD(E349,10))+1,"th","st","nd","rd","th")</f>
        <v>46th</v>
      </c>
      <c r="G349" s="29">
        <v>3523</v>
      </c>
      <c r="H349" s="30">
        <v>1.0682</v>
      </c>
      <c r="I349" s="31">
        <v>0.82830000000000004</v>
      </c>
      <c r="J349" s="94">
        <v>91</v>
      </c>
      <c r="K349" s="33">
        <v>87.552999999999997</v>
      </c>
      <c r="L349" s="34">
        <v>0.14360000000000001</v>
      </c>
      <c r="M349" s="29">
        <f t="shared" si="51"/>
        <v>50</v>
      </c>
      <c r="N349" s="38" t="str">
        <f t="array" ref="N349">M349&amp;CHOOSE(AND(M349&lt;&gt;{11,12,13})*MIN(4,MOD(M349,10))+1,"th","st","nd","rd","th")</f>
        <v>50th</v>
      </c>
      <c r="O349" s="34">
        <v>0.1938</v>
      </c>
      <c r="P349" s="29">
        <f t="shared" si="52"/>
        <v>60</v>
      </c>
      <c r="Q349" s="38" t="str">
        <f t="array" ref="Q349">P349&amp;CHOOSE(AND(P349&lt;&gt;{11,12,13})*MIN(4,MOD(P349,10))+1,"th","st","nd","rd","th")</f>
        <v>60th</v>
      </c>
      <c r="R349" s="35">
        <v>97.831000000000003</v>
      </c>
      <c r="S349" s="35">
        <v>66.016000000000005</v>
      </c>
      <c r="T349" s="35">
        <v>0</v>
      </c>
      <c r="U349" s="35">
        <v>163.84700000000001</v>
      </c>
      <c r="V349" s="36">
        <v>33.775000000000006</v>
      </c>
      <c r="W349" s="220">
        <f t="shared" si="53"/>
        <v>2.9745627546873037E-2</v>
      </c>
      <c r="X349" s="29">
        <f t="shared" si="54"/>
        <v>62</v>
      </c>
      <c r="Y349" s="38" t="str">
        <f t="array" ref="Y349">X349&amp;CHOOSE(AND(X349&lt;&gt;{11,12,13})*MIN(4,MOD(X349,10))+1,"th","st","nd","rd","th")</f>
        <v>62nd</v>
      </c>
      <c r="Z349" s="37">
        <v>6.7549999999999999</v>
      </c>
      <c r="AA349" s="28">
        <v>0</v>
      </c>
      <c r="AB349" s="221">
        <f t="shared" si="55"/>
        <v>0</v>
      </c>
      <c r="AC349" s="29">
        <f t="shared" si="56"/>
        <v>1</v>
      </c>
      <c r="AD349" s="38" t="str">
        <f t="array" ref="AD349">AC349&amp;CHOOSE(AND(AC349&lt;&gt;{11,12,13})*MIN(4,MOD(AC349,10))+1,"th","st","nd","rd","th")</f>
        <v>1st</v>
      </c>
      <c r="AE349" s="37">
        <v>0</v>
      </c>
      <c r="AF349" s="113">
        <v>1135.461</v>
      </c>
      <c r="AG349" s="113">
        <v>1150.9739999999999</v>
      </c>
      <c r="AH349" s="113">
        <v>1197.829</v>
      </c>
      <c r="AI349" s="38">
        <v>1161.421</v>
      </c>
      <c r="AJ349" s="29">
        <f t="shared" si="57"/>
        <v>23</v>
      </c>
      <c r="AK349" s="38" t="str">
        <f t="array" ref="AK349">AJ349&amp;CHOOSE(AND(AJ349&lt;&gt;{11,12,13})*MIN(4,MOD(AJ349,10))+1,"th","st","nd","rd","th")</f>
        <v>23rd</v>
      </c>
      <c r="AL349" s="38">
        <v>170.602</v>
      </c>
      <c r="AM349" s="38">
        <v>258.15499999999997</v>
      </c>
      <c r="AN349" s="38">
        <v>1419.576</v>
      </c>
      <c r="AO349" s="29">
        <f t="shared" si="58"/>
        <v>22</v>
      </c>
      <c r="AP349" s="38" t="str">
        <f t="array" ref="AP349">AO349&amp;CHOOSE(AND(AO349&lt;&gt;{11,12,13})*MIN(4,MOD(AO349,10))+1,"th","st","nd","rd","th")</f>
        <v>22nd</v>
      </c>
      <c r="AQ349" s="77">
        <v>0.88</v>
      </c>
      <c r="AR349" s="36">
        <v>1334.424</v>
      </c>
      <c r="AS349" s="29">
        <f t="shared" si="59"/>
        <v>15</v>
      </c>
      <c r="AT349" s="38" t="str">
        <f t="array" ref="AT349">AS349&amp;CHOOSE(AND(AS349&lt;&gt;{11,12,13})*MIN(4,MOD(AS349,10))+1,"th","st","nd","rd","th")</f>
        <v>15th</v>
      </c>
      <c r="AU349" s="40">
        <v>4.5303982636724365E-4</v>
      </c>
    </row>
    <row r="350" spans="1:47" x14ac:dyDescent="0.25">
      <c r="A350" s="7">
        <v>104435303</v>
      </c>
      <c r="B350" s="8" t="s">
        <v>513</v>
      </c>
      <c r="C350" s="8" t="s">
        <v>226</v>
      </c>
      <c r="D350" s="27">
        <v>47582</v>
      </c>
      <c r="E350" s="29">
        <f t="shared" si="50"/>
        <v>33</v>
      </c>
      <c r="F350" s="38" t="str">
        <f t="array" ref="F350">E350&amp;CHOOSE(AND(E350&lt;&gt;{11,12,13})*MIN(4,MOD(E350,10))+1,"th","st","nd","rd","th")</f>
        <v>33rd</v>
      </c>
      <c r="G350" s="29">
        <v>3852</v>
      </c>
      <c r="H350" s="30">
        <v>1.1536999999999999</v>
      </c>
      <c r="I350" s="31">
        <v>0.83689999999999998</v>
      </c>
      <c r="J350" s="94">
        <v>82</v>
      </c>
      <c r="K350" s="33">
        <v>97.019000000000005</v>
      </c>
      <c r="L350" s="34">
        <v>0.25440000000000002</v>
      </c>
      <c r="M350" s="29">
        <f t="shared" si="51"/>
        <v>84</v>
      </c>
      <c r="N350" s="38" t="str">
        <f t="array" ref="N350">M350&amp;CHOOSE(AND(M350&lt;&gt;{11,12,13})*MIN(4,MOD(M350,10))+1,"th","st","nd","rd","th")</f>
        <v>84th</v>
      </c>
      <c r="O350" s="34">
        <v>0.13</v>
      </c>
      <c r="P350" s="29">
        <f t="shared" si="52"/>
        <v>30</v>
      </c>
      <c r="Q350" s="38" t="str">
        <f t="array" ref="Q350">P350&amp;CHOOSE(AND(P350&lt;&gt;{11,12,13})*MIN(4,MOD(P350,10))+1,"th","st","nd","rd","th")</f>
        <v>30th</v>
      </c>
      <c r="R350" s="35">
        <v>166.315</v>
      </c>
      <c r="S350" s="35">
        <v>42.494</v>
      </c>
      <c r="T350" s="35">
        <v>0</v>
      </c>
      <c r="U350" s="35">
        <v>208.809</v>
      </c>
      <c r="V350" s="36">
        <v>30.344000000000001</v>
      </c>
      <c r="W350" s="220">
        <f t="shared" si="53"/>
        <v>2.784895630658081E-2</v>
      </c>
      <c r="X350" s="29">
        <f t="shared" si="54"/>
        <v>57</v>
      </c>
      <c r="Y350" s="38" t="str">
        <f t="array" ref="Y350">X350&amp;CHOOSE(AND(X350&lt;&gt;{11,12,13})*MIN(4,MOD(X350,10))+1,"th","st","nd","rd","th")</f>
        <v>57th</v>
      </c>
      <c r="Z350" s="37">
        <v>6.069</v>
      </c>
      <c r="AA350" s="28">
        <v>0</v>
      </c>
      <c r="AB350" s="221">
        <f t="shared" si="55"/>
        <v>0</v>
      </c>
      <c r="AC350" s="29">
        <f t="shared" si="56"/>
        <v>1</v>
      </c>
      <c r="AD350" s="38" t="str">
        <f t="array" ref="AD350">AC350&amp;CHOOSE(AND(AC350&lt;&gt;{11,12,13})*MIN(4,MOD(AC350,10))+1,"th","st","nd","rd","th")</f>
        <v>1st</v>
      </c>
      <c r="AE350" s="37">
        <v>0</v>
      </c>
      <c r="AF350" s="113">
        <v>1089.5920000000001</v>
      </c>
      <c r="AG350" s="113">
        <v>1097.752</v>
      </c>
      <c r="AH350" s="113">
        <v>1118.3240000000001</v>
      </c>
      <c r="AI350" s="38">
        <v>1101.8889999999999</v>
      </c>
      <c r="AJ350" s="29">
        <f t="shared" si="57"/>
        <v>20</v>
      </c>
      <c r="AK350" s="38" t="str">
        <f t="array" ref="AK350">AJ350&amp;CHOOSE(AND(AJ350&lt;&gt;{11,12,13})*MIN(4,MOD(AJ350,10))+1,"th","st","nd","rd","th")</f>
        <v>20th</v>
      </c>
      <c r="AL350" s="38">
        <v>214.87799999999999</v>
      </c>
      <c r="AM350" s="38">
        <v>311.89699999999999</v>
      </c>
      <c r="AN350" s="38">
        <v>1413.7860000000001</v>
      </c>
      <c r="AO350" s="29">
        <f t="shared" si="58"/>
        <v>21</v>
      </c>
      <c r="AP350" s="38" t="str">
        <f t="array" ref="AP350">AO350&amp;CHOOSE(AND(AO350&lt;&gt;{11,12,13})*MIN(4,MOD(AO350,10))+1,"th","st","nd","rd","th")</f>
        <v>21st</v>
      </c>
      <c r="AQ350" s="77">
        <v>0.91</v>
      </c>
      <c r="AR350" s="36">
        <v>1484.287</v>
      </c>
      <c r="AS350" s="29">
        <f t="shared" si="59"/>
        <v>21</v>
      </c>
      <c r="AT350" s="38" t="str">
        <f t="array" ref="AT350">AS350&amp;CHOOSE(AND(AS350&lt;&gt;{11,12,13})*MIN(4,MOD(AS350,10))+1,"th","st","nd","rd","th")</f>
        <v>21st</v>
      </c>
      <c r="AU350" s="40">
        <v>5.0391863812338281E-4</v>
      </c>
    </row>
    <row r="351" spans="1:47" x14ac:dyDescent="0.25">
      <c r="A351" s="7">
        <v>104435603</v>
      </c>
      <c r="B351" s="8" t="s">
        <v>539</v>
      </c>
      <c r="C351" s="8" t="s">
        <v>226</v>
      </c>
      <c r="D351" s="27">
        <v>31757</v>
      </c>
      <c r="E351" s="29">
        <f t="shared" si="50"/>
        <v>2</v>
      </c>
      <c r="F351" s="38" t="str">
        <f t="array" ref="F351">E351&amp;CHOOSE(AND(E351&lt;&gt;{11,12,13})*MIN(4,MOD(E351,10))+1,"th","st","nd","rd","th")</f>
        <v>2nd</v>
      </c>
      <c r="G351" s="29">
        <v>6055</v>
      </c>
      <c r="H351" s="30">
        <v>1.7285999999999999</v>
      </c>
      <c r="I351" s="31">
        <v>-2.2452999999999999</v>
      </c>
      <c r="J351" s="94">
        <v>473</v>
      </c>
      <c r="K351" s="33">
        <v>0</v>
      </c>
      <c r="L351" s="34">
        <v>0.3085</v>
      </c>
      <c r="M351" s="29">
        <f t="shared" si="51"/>
        <v>91</v>
      </c>
      <c r="N351" s="38" t="str">
        <f t="array" ref="N351">M351&amp;CHOOSE(AND(M351&lt;&gt;{11,12,13})*MIN(4,MOD(M351,10))+1,"th","st","nd","rd","th")</f>
        <v>91st</v>
      </c>
      <c r="O351" s="34">
        <v>0.13350000000000001</v>
      </c>
      <c r="P351" s="29">
        <f t="shared" si="52"/>
        <v>32</v>
      </c>
      <c r="Q351" s="38" t="str">
        <f t="array" ref="Q351">P351&amp;CHOOSE(AND(P351&lt;&gt;{11,12,13})*MIN(4,MOD(P351,10))+1,"th","st","nd","rd","th")</f>
        <v>32nd</v>
      </c>
      <c r="R351" s="35">
        <v>393.24099999999999</v>
      </c>
      <c r="S351" s="35">
        <v>85.084999999999994</v>
      </c>
      <c r="T351" s="35">
        <v>196.62</v>
      </c>
      <c r="U351" s="35">
        <v>674.94600000000003</v>
      </c>
      <c r="V351" s="36">
        <v>116.46400000000001</v>
      </c>
      <c r="W351" s="220">
        <f t="shared" si="53"/>
        <v>5.4820054620476184E-2</v>
      </c>
      <c r="X351" s="29">
        <f t="shared" si="54"/>
        <v>90</v>
      </c>
      <c r="Y351" s="38" t="str">
        <f t="array" ref="Y351">X351&amp;CHOOSE(AND(X351&lt;&gt;{11,12,13})*MIN(4,MOD(X351,10))+1,"th","st","nd","rd","th")</f>
        <v>90th</v>
      </c>
      <c r="Z351" s="37">
        <v>23.292999999999999</v>
      </c>
      <c r="AA351" s="28">
        <v>16</v>
      </c>
      <c r="AB351" s="221">
        <f t="shared" si="55"/>
        <v>7.5312617970155491E-3</v>
      </c>
      <c r="AC351" s="29">
        <f t="shared" si="56"/>
        <v>59</v>
      </c>
      <c r="AD351" s="38" t="str">
        <f t="array" ref="AD351">AC351&amp;CHOOSE(AND(AC351&lt;&gt;{11,12,13})*MIN(4,MOD(AC351,10))+1,"th","st","nd","rd","th")</f>
        <v>59th</v>
      </c>
      <c r="AE351" s="37">
        <v>9.6</v>
      </c>
      <c r="AF351" s="113">
        <v>2124.4780000000001</v>
      </c>
      <c r="AG351" s="113">
        <v>2211.2930000000001</v>
      </c>
      <c r="AH351" s="113">
        <v>2177.0509999999999</v>
      </c>
      <c r="AI351" s="38">
        <v>2170.9409999999998</v>
      </c>
      <c r="AJ351" s="29">
        <f t="shared" si="57"/>
        <v>52</v>
      </c>
      <c r="AK351" s="38" t="str">
        <f t="array" ref="AK351">AJ351&amp;CHOOSE(AND(AJ351&lt;&gt;{11,12,13})*MIN(4,MOD(AJ351,10))+1,"th","st","nd","rd","th")</f>
        <v>52nd</v>
      </c>
      <c r="AL351" s="38">
        <v>707.83900000000006</v>
      </c>
      <c r="AM351" s="38">
        <v>707.83900000000006</v>
      </c>
      <c r="AN351" s="38">
        <v>2878.78</v>
      </c>
      <c r="AO351" s="29">
        <f t="shared" si="58"/>
        <v>57</v>
      </c>
      <c r="AP351" s="38" t="str">
        <f t="array" ref="AP351">AO351&amp;CHOOSE(AND(AO351&lt;&gt;{11,12,13})*MIN(4,MOD(AO351,10))+1,"th","st","nd","rd","th")</f>
        <v>57th</v>
      </c>
      <c r="AQ351" s="77">
        <v>1.52</v>
      </c>
      <c r="AR351" s="36">
        <v>7563.9139999999998</v>
      </c>
      <c r="AS351" s="29">
        <f t="shared" si="59"/>
        <v>90</v>
      </c>
      <c r="AT351" s="38" t="str">
        <f t="array" ref="AT351">AS351&amp;CHOOSE(AND(AS351&lt;&gt;{11,12,13})*MIN(4,MOD(AS351,10))+1,"th","st","nd","rd","th")</f>
        <v>90th</v>
      </c>
      <c r="AU351" s="40">
        <v>2.567965118445684E-3</v>
      </c>
    </row>
    <row r="352" spans="1:47" x14ac:dyDescent="0.25">
      <c r="A352" s="7">
        <v>104435703</v>
      </c>
      <c r="B352" s="8" t="s">
        <v>540</v>
      </c>
      <c r="C352" s="8" t="s">
        <v>226</v>
      </c>
      <c r="D352" s="27">
        <v>47769</v>
      </c>
      <c r="E352" s="29">
        <f t="shared" si="50"/>
        <v>34</v>
      </c>
      <c r="F352" s="38" t="str">
        <f t="array" ref="F352">E352&amp;CHOOSE(AND(E352&lt;&gt;{11,12,13})*MIN(4,MOD(E352,10))+1,"th","st","nd","rd","th")</f>
        <v>34th</v>
      </c>
      <c r="G352" s="29">
        <v>3169</v>
      </c>
      <c r="H352" s="30">
        <v>1.1492</v>
      </c>
      <c r="I352" s="31">
        <v>0.64049999999999996</v>
      </c>
      <c r="J352" s="94">
        <v>211</v>
      </c>
      <c r="K352" s="33">
        <v>0</v>
      </c>
      <c r="L352" s="34">
        <v>0.20019999999999999</v>
      </c>
      <c r="M352" s="29">
        <f t="shared" si="51"/>
        <v>72</v>
      </c>
      <c r="N352" s="38" t="str">
        <f t="array" ref="N352">M352&amp;CHOOSE(AND(M352&lt;&gt;{11,12,13})*MIN(4,MOD(M352,10))+1,"th","st","nd","rd","th")</f>
        <v>72nd</v>
      </c>
      <c r="O352" s="34">
        <v>0.1925</v>
      </c>
      <c r="P352" s="29">
        <f t="shared" si="52"/>
        <v>59</v>
      </c>
      <c r="Q352" s="38" t="str">
        <f t="array" ref="Q352">P352&amp;CHOOSE(AND(P352&lt;&gt;{11,12,13})*MIN(4,MOD(P352,10))+1,"th","st","nd","rd","th")</f>
        <v>59th</v>
      </c>
      <c r="R352" s="35">
        <v>150.02199999999999</v>
      </c>
      <c r="S352" s="35">
        <v>72.126000000000005</v>
      </c>
      <c r="T352" s="35">
        <v>0</v>
      </c>
      <c r="U352" s="35">
        <v>222.148</v>
      </c>
      <c r="V352" s="36">
        <v>27.436</v>
      </c>
      <c r="W352" s="220">
        <f t="shared" si="53"/>
        <v>2.1967586680128846E-2</v>
      </c>
      <c r="X352" s="29">
        <f t="shared" si="54"/>
        <v>39</v>
      </c>
      <c r="Y352" s="38" t="str">
        <f t="array" ref="Y352">X352&amp;CHOOSE(AND(X352&lt;&gt;{11,12,13})*MIN(4,MOD(X352,10))+1,"th","st","nd","rd","th")</f>
        <v>39th</v>
      </c>
      <c r="Z352" s="37">
        <v>5.4870000000000001</v>
      </c>
      <c r="AA352" s="28">
        <v>3</v>
      </c>
      <c r="AB352" s="221">
        <f t="shared" si="55"/>
        <v>2.4020542367832968E-3</v>
      </c>
      <c r="AC352" s="29">
        <f t="shared" si="56"/>
        <v>32</v>
      </c>
      <c r="AD352" s="38" t="str">
        <f t="array" ref="AD352">AC352&amp;CHOOSE(AND(AC352&lt;&gt;{11,12,13})*MIN(4,MOD(AC352,10))+1,"th","st","nd","rd","th")</f>
        <v>32nd</v>
      </c>
      <c r="AE352" s="37">
        <v>1.8</v>
      </c>
      <c r="AF352" s="113">
        <v>1248.931</v>
      </c>
      <c r="AG352" s="113">
        <v>1231.377</v>
      </c>
      <c r="AH352" s="113">
        <v>1274.135</v>
      </c>
      <c r="AI352" s="38">
        <v>1251.481</v>
      </c>
      <c r="AJ352" s="29">
        <f t="shared" si="57"/>
        <v>26</v>
      </c>
      <c r="AK352" s="38" t="str">
        <f t="array" ref="AK352">AJ352&amp;CHOOSE(AND(AJ352&lt;&gt;{11,12,13})*MIN(4,MOD(AJ352,10))+1,"th","st","nd","rd","th")</f>
        <v>26th</v>
      </c>
      <c r="AL352" s="38">
        <v>229.435</v>
      </c>
      <c r="AM352" s="38">
        <v>229.435</v>
      </c>
      <c r="AN352" s="38">
        <v>1480.9159999999999</v>
      </c>
      <c r="AO352" s="29">
        <f t="shared" si="58"/>
        <v>24</v>
      </c>
      <c r="AP352" s="38" t="str">
        <f t="array" ref="AP352">AO352&amp;CHOOSE(AND(AO352&lt;&gt;{11,12,13})*MIN(4,MOD(AO352,10))+1,"th","st","nd","rd","th")</f>
        <v>24th</v>
      </c>
      <c r="AQ352" s="77">
        <v>1.1599999999999999</v>
      </c>
      <c r="AR352" s="36">
        <v>1974.1679999999999</v>
      </c>
      <c r="AS352" s="29">
        <f t="shared" si="59"/>
        <v>36</v>
      </c>
      <c r="AT352" s="38" t="str">
        <f t="array" ref="AT352">AS352&amp;CHOOSE(AND(AS352&lt;&gt;{11,12,13})*MIN(4,MOD(AS352,10))+1,"th","st","nd","rd","th")</f>
        <v>36th</v>
      </c>
      <c r="AU352" s="40">
        <v>6.7023429430208739E-4</v>
      </c>
    </row>
    <row r="353" spans="1:47" x14ac:dyDescent="0.25">
      <c r="A353" s="7">
        <v>104437503</v>
      </c>
      <c r="B353" s="8" t="s">
        <v>631</v>
      </c>
      <c r="C353" s="8" t="s">
        <v>226</v>
      </c>
      <c r="D353" s="27">
        <v>47143</v>
      </c>
      <c r="E353" s="29">
        <f t="shared" si="50"/>
        <v>32</v>
      </c>
      <c r="F353" s="38" t="str">
        <f t="array" ref="F353">E353&amp;CHOOSE(AND(E353&lt;&gt;{11,12,13})*MIN(4,MOD(E353,10))+1,"th","st","nd","rd","th")</f>
        <v>32nd</v>
      </c>
      <c r="G353" s="29">
        <v>2986</v>
      </c>
      <c r="H353" s="30">
        <v>1.1644000000000001</v>
      </c>
      <c r="I353" s="31">
        <v>0.82210000000000005</v>
      </c>
      <c r="J353" s="94">
        <v>95</v>
      </c>
      <c r="K353" s="33">
        <v>66.347999999999999</v>
      </c>
      <c r="L353" s="34">
        <v>0.20380000000000001</v>
      </c>
      <c r="M353" s="29">
        <f t="shared" si="51"/>
        <v>73</v>
      </c>
      <c r="N353" s="38" t="str">
        <f t="array" ref="N353">M353&amp;CHOOSE(AND(M353&lt;&gt;{11,12,13})*MIN(4,MOD(M353,10))+1,"th","st","nd","rd","th")</f>
        <v>73rd</v>
      </c>
      <c r="O353" s="34">
        <v>0.193</v>
      </c>
      <c r="P353" s="29">
        <f t="shared" si="52"/>
        <v>59</v>
      </c>
      <c r="Q353" s="38" t="str">
        <f t="array" ref="Q353">P353&amp;CHOOSE(AND(P353&lt;&gt;{11,12,13})*MIN(4,MOD(P353,10))+1,"th","st","nd","rd","th")</f>
        <v>59th</v>
      </c>
      <c r="R353" s="35">
        <v>109.994</v>
      </c>
      <c r="S353" s="35">
        <v>52.082999999999998</v>
      </c>
      <c r="T353" s="35">
        <v>0</v>
      </c>
      <c r="U353" s="35">
        <v>162.077</v>
      </c>
      <c r="V353" s="36">
        <v>30.381</v>
      </c>
      <c r="W353" s="220">
        <f t="shared" si="53"/>
        <v>3.3774416999156225E-2</v>
      </c>
      <c r="X353" s="29">
        <f t="shared" si="54"/>
        <v>69</v>
      </c>
      <c r="Y353" s="38" t="str">
        <f t="array" ref="Y353">X353&amp;CHOOSE(AND(X353&lt;&gt;{11,12,13})*MIN(4,MOD(X353,10))+1,"th","st","nd","rd","th")</f>
        <v>69th</v>
      </c>
      <c r="Z353" s="37">
        <v>6.0759999999999996</v>
      </c>
      <c r="AA353" s="28">
        <v>0</v>
      </c>
      <c r="AB353" s="221">
        <f t="shared" si="55"/>
        <v>0</v>
      </c>
      <c r="AC353" s="29">
        <f t="shared" si="56"/>
        <v>1</v>
      </c>
      <c r="AD353" s="38" t="str">
        <f t="array" ref="AD353">AC353&amp;CHOOSE(AND(AC353&lt;&gt;{11,12,13})*MIN(4,MOD(AC353,10))+1,"th","st","nd","rd","th")</f>
        <v>1st</v>
      </c>
      <c r="AE353" s="37">
        <v>0</v>
      </c>
      <c r="AF353" s="113">
        <v>899.52700000000004</v>
      </c>
      <c r="AG353" s="113">
        <v>941.99800000000005</v>
      </c>
      <c r="AH353" s="113">
        <v>971.54</v>
      </c>
      <c r="AI353" s="38">
        <v>937.68799999999999</v>
      </c>
      <c r="AJ353" s="29">
        <f t="shared" si="57"/>
        <v>15</v>
      </c>
      <c r="AK353" s="38" t="str">
        <f t="array" ref="AK353">AJ353&amp;CHOOSE(AND(AJ353&lt;&gt;{11,12,13})*MIN(4,MOD(AJ353,10))+1,"th","st","nd","rd","th")</f>
        <v>15th</v>
      </c>
      <c r="AL353" s="38">
        <v>168.15299999999999</v>
      </c>
      <c r="AM353" s="38">
        <v>234.501</v>
      </c>
      <c r="AN353" s="38">
        <v>1172.1890000000001</v>
      </c>
      <c r="AO353" s="29">
        <f t="shared" si="58"/>
        <v>14</v>
      </c>
      <c r="AP353" s="38" t="str">
        <f t="array" ref="AP353">AO353&amp;CHOOSE(AND(AO353&lt;&gt;{11,12,13})*MIN(4,MOD(AO353,10))+1,"th","st","nd","rd","th")</f>
        <v>14th</v>
      </c>
      <c r="AQ353" s="77">
        <v>0.98</v>
      </c>
      <c r="AR353" s="36">
        <v>1337.5989999999999</v>
      </c>
      <c r="AS353" s="29">
        <f t="shared" si="59"/>
        <v>15</v>
      </c>
      <c r="AT353" s="38" t="str">
        <f t="array" ref="AT353">AS353&amp;CHOOSE(AND(AS353&lt;&gt;{11,12,13})*MIN(4,MOD(AS353,10))+1,"th","st","nd","rd","th")</f>
        <v>15th</v>
      </c>
      <c r="AU353" s="40">
        <v>4.5411774571575355E-4</v>
      </c>
    </row>
    <row r="354" spans="1:47" x14ac:dyDescent="0.25">
      <c r="A354" s="7">
        <v>111444602</v>
      </c>
      <c r="B354" s="8" t="s">
        <v>404</v>
      </c>
      <c r="C354" s="8" t="s">
        <v>405</v>
      </c>
      <c r="D354" s="27">
        <v>41768</v>
      </c>
      <c r="E354" s="29">
        <f t="shared" si="50"/>
        <v>15</v>
      </c>
      <c r="F354" s="38" t="str">
        <f t="array" ref="F354">E354&amp;CHOOSE(AND(E354&lt;&gt;{11,12,13})*MIN(4,MOD(E354,10))+1,"th","st","nd","rd","th")</f>
        <v>15th</v>
      </c>
      <c r="G354" s="29">
        <v>17428</v>
      </c>
      <c r="H354" s="30">
        <v>1.3143</v>
      </c>
      <c r="I354" s="31">
        <v>0.46760000000000002</v>
      </c>
      <c r="J354" s="94">
        <v>274</v>
      </c>
      <c r="K354" s="33">
        <v>0</v>
      </c>
      <c r="L354" s="34">
        <v>0.21029999999999999</v>
      </c>
      <c r="M354" s="29">
        <f t="shared" si="51"/>
        <v>74</v>
      </c>
      <c r="N354" s="38" t="str">
        <f t="array" ref="N354">M354&amp;CHOOSE(AND(M354&lt;&gt;{11,12,13})*MIN(4,MOD(M354,10))+1,"th","st","nd","rd","th")</f>
        <v>74th</v>
      </c>
      <c r="O354" s="34">
        <v>0.25480000000000003</v>
      </c>
      <c r="P354" s="29">
        <f t="shared" si="52"/>
        <v>86</v>
      </c>
      <c r="Q354" s="38" t="str">
        <f t="array" ref="Q354">P354&amp;CHOOSE(AND(P354&lt;&gt;{11,12,13})*MIN(4,MOD(P354,10))+1,"th","st","nd","rd","th")</f>
        <v>86th</v>
      </c>
      <c r="R354" s="35">
        <v>645.226</v>
      </c>
      <c r="S354" s="35">
        <v>390.87799999999999</v>
      </c>
      <c r="T354" s="35">
        <v>0</v>
      </c>
      <c r="U354" s="35">
        <v>1036.104</v>
      </c>
      <c r="V354" s="36">
        <v>188.88899999999998</v>
      </c>
      <c r="W354" s="220">
        <f t="shared" si="53"/>
        <v>3.6939039994461749E-2</v>
      </c>
      <c r="X354" s="29">
        <f t="shared" si="54"/>
        <v>75</v>
      </c>
      <c r="Y354" s="38" t="str">
        <f t="array" ref="Y354">X354&amp;CHOOSE(AND(X354&lt;&gt;{11,12,13})*MIN(4,MOD(X354,10))+1,"th","st","nd","rd","th")</f>
        <v>75th</v>
      </c>
      <c r="Z354" s="37">
        <v>37.777999999999999</v>
      </c>
      <c r="AA354" s="28">
        <v>55</v>
      </c>
      <c r="AB354" s="221">
        <f t="shared" si="55"/>
        <v>1.0755772965579766E-2</v>
      </c>
      <c r="AC354" s="29">
        <f t="shared" si="56"/>
        <v>66</v>
      </c>
      <c r="AD354" s="38" t="str">
        <f t="array" ref="AD354">AC354&amp;CHOOSE(AND(AC354&lt;&gt;{11,12,13})*MIN(4,MOD(AC354,10))+1,"th","st","nd","rd","th")</f>
        <v>66th</v>
      </c>
      <c r="AE354" s="37">
        <v>33</v>
      </c>
      <c r="AF354" s="113">
        <v>5113.5330000000004</v>
      </c>
      <c r="AG354" s="113">
        <v>5178.76</v>
      </c>
      <c r="AH354" s="113">
        <v>5311.2579999999998</v>
      </c>
      <c r="AI354" s="38">
        <v>5201.1840000000002</v>
      </c>
      <c r="AJ354" s="29">
        <f t="shared" si="57"/>
        <v>87</v>
      </c>
      <c r="AK354" s="38" t="str">
        <f t="array" ref="AK354">AJ354&amp;CHOOSE(AND(AJ354&lt;&gt;{11,12,13})*MIN(4,MOD(AJ354,10))+1,"th","st","nd","rd","th")</f>
        <v>87th</v>
      </c>
      <c r="AL354" s="38">
        <v>1106.8820000000001</v>
      </c>
      <c r="AM354" s="38">
        <v>1106.8820000000001</v>
      </c>
      <c r="AN354" s="38">
        <v>6308.0659999999998</v>
      </c>
      <c r="AO354" s="29">
        <f t="shared" si="58"/>
        <v>88</v>
      </c>
      <c r="AP354" s="38" t="str">
        <f t="array" ref="AP354">AO354&amp;CHOOSE(AND(AO354&lt;&gt;{11,12,13})*MIN(4,MOD(AO354,10))+1,"th","st","nd","rd","th")</f>
        <v>88th</v>
      </c>
      <c r="AQ354" s="77">
        <v>1.1200000000000001</v>
      </c>
      <c r="AR354" s="36">
        <v>9285.5740000000005</v>
      </c>
      <c r="AS354" s="29">
        <f t="shared" si="59"/>
        <v>93</v>
      </c>
      <c r="AT354" s="38" t="str">
        <f t="array" ref="AT354">AS354&amp;CHOOSE(AND(AS354&lt;&gt;{11,12,13})*MIN(4,MOD(AS354,10))+1,"th","st","nd","rd","th")</f>
        <v>93rd</v>
      </c>
      <c r="AU354" s="40">
        <v>3.1524724020852387E-3</v>
      </c>
    </row>
    <row r="355" spans="1:47" x14ac:dyDescent="0.25">
      <c r="A355" s="7">
        <v>120452003</v>
      </c>
      <c r="B355" s="8" t="s">
        <v>269</v>
      </c>
      <c r="C355" s="8" t="s">
        <v>270</v>
      </c>
      <c r="D355" s="27">
        <v>56470</v>
      </c>
      <c r="E355" s="29">
        <f t="shared" si="50"/>
        <v>59</v>
      </c>
      <c r="F355" s="38" t="str">
        <f t="array" ref="F355">E355&amp;CHOOSE(AND(E355&lt;&gt;{11,12,13})*MIN(4,MOD(E355,10))+1,"th","st","nd","rd","th")</f>
        <v>59th</v>
      </c>
      <c r="G355" s="29">
        <v>16025</v>
      </c>
      <c r="H355" s="30">
        <v>0.97209999999999996</v>
      </c>
      <c r="I355" s="31">
        <v>0.18990000000000001</v>
      </c>
      <c r="J355" s="94">
        <v>329</v>
      </c>
      <c r="K355" s="33">
        <v>0</v>
      </c>
      <c r="L355" s="34">
        <v>0.2261</v>
      </c>
      <c r="M355" s="29">
        <f t="shared" si="51"/>
        <v>78</v>
      </c>
      <c r="N355" s="38" t="str">
        <f t="array" ref="N355">M355&amp;CHOOSE(AND(M355&lt;&gt;{11,12,13})*MIN(4,MOD(M355,10))+1,"th","st","nd","rd","th")</f>
        <v>78th</v>
      </c>
      <c r="O355" s="34">
        <v>0.1827</v>
      </c>
      <c r="P355" s="29">
        <f t="shared" si="52"/>
        <v>54</v>
      </c>
      <c r="Q355" s="38" t="str">
        <f t="array" ref="Q355">P355&amp;CHOOSE(AND(P355&lt;&gt;{11,12,13})*MIN(4,MOD(P355,10))+1,"th","st","nd","rd","th")</f>
        <v>54th</v>
      </c>
      <c r="R355" s="35">
        <v>965.28399999999999</v>
      </c>
      <c r="S355" s="35">
        <v>389.99900000000002</v>
      </c>
      <c r="T355" s="35">
        <v>0</v>
      </c>
      <c r="U355" s="35">
        <v>1355.2829999999999</v>
      </c>
      <c r="V355" s="36">
        <v>198.21199999999996</v>
      </c>
      <c r="W355" s="220">
        <f t="shared" si="53"/>
        <v>2.7856499088534874E-2</v>
      </c>
      <c r="X355" s="29">
        <f t="shared" si="54"/>
        <v>57</v>
      </c>
      <c r="Y355" s="38" t="str">
        <f t="array" ref="Y355">X355&amp;CHOOSE(AND(X355&lt;&gt;{11,12,13})*MIN(4,MOD(X355,10))+1,"th","st","nd","rd","th")</f>
        <v>57th</v>
      </c>
      <c r="Z355" s="37">
        <v>39.642000000000003</v>
      </c>
      <c r="AA355" s="28">
        <v>120</v>
      </c>
      <c r="AB355" s="221">
        <f t="shared" si="55"/>
        <v>1.6864669599339018E-2</v>
      </c>
      <c r="AC355" s="29">
        <f t="shared" si="56"/>
        <v>75</v>
      </c>
      <c r="AD355" s="38" t="str">
        <f t="array" ref="AD355">AC355&amp;CHOOSE(AND(AC355&lt;&gt;{11,12,13})*MIN(4,MOD(AC355,10))+1,"th","st","nd","rd","th")</f>
        <v>75th</v>
      </c>
      <c r="AE355" s="37">
        <v>72</v>
      </c>
      <c r="AF355" s="113">
        <v>7115.4669999999996</v>
      </c>
      <c r="AG355" s="113">
        <v>7241.3689999999997</v>
      </c>
      <c r="AH355" s="113">
        <v>7289.2049999999999</v>
      </c>
      <c r="AI355" s="38">
        <v>7215.3469999999998</v>
      </c>
      <c r="AJ355" s="29">
        <f t="shared" si="57"/>
        <v>92</v>
      </c>
      <c r="AK355" s="38" t="str">
        <f t="array" ref="AK355">AJ355&amp;CHOOSE(AND(AJ355&lt;&gt;{11,12,13})*MIN(4,MOD(AJ355,10))+1,"th","st","nd","rd","th")</f>
        <v>92nd</v>
      </c>
      <c r="AL355" s="38">
        <v>1466.925</v>
      </c>
      <c r="AM355" s="38">
        <v>1466.925</v>
      </c>
      <c r="AN355" s="38">
        <v>8682.2720000000008</v>
      </c>
      <c r="AO355" s="29">
        <f t="shared" si="58"/>
        <v>93</v>
      </c>
      <c r="AP355" s="38" t="str">
        <f t="array" ref="AP355">AO355&amp;CHOOSE(AND(AO355&lt;&gt;{11,12,13})*MIN(4,MOD(AO355,10))+1,"th","st","nd","rd","th")</f>
        <v>93rd</v>
      </c>
      <c r="AQ355" s="77">
        <v>2.1</v>
      </c>
      <c r="AR355" s="36">
        <v>17724.077000000001</v>
      </c>
      <c r="AS355" s="29">
        <f t="shared" si="59"/>
        <v>97</v>
      </c>
      <c r="AT355" s="38" t="str">
        <f t="array" ref="AT355">AS355&amp;CHOOSE(AND(AS355&lt;&gt;{11,12,13})*MIN(4,MOD(AS355,10))+1,"th","st","nd","rd","th")</f>
        <v>97th</v>
      </c>
      <c r="AU355" s="40">
        <v>6.0173623725290146E-3</v>
      </c>
    </row>
    <row r="356" spans="1:47" x14ac:dyDescent="0.25">
      <c r="A356" s="7">
        <v>120455203</v>
      </c>
      <c r="B356" s="8" t="s">
        <v>497</v>
      </c>
      <c r="C356" s="8" t="s">
        <v>270</v>
      </c>
      <c r="D356" s="27">
        <v>61663</v>
      </c>
      <c r="E356" s="29">
        <f t="shared" si="50"/>
        <v>71</v>
      </c>
      <c r="F356" s="38" t="str">
        <f t="array" ref="F356">E356&amp;CHOOSE(AND(E356&lt;&gt;{11,12,13})*MIN(4,MOD(E356,10))+1,"th","st","nd","rd","th")</f>
        <v>71st</v>
      </c>
      <c r="G356" s="29">
        <v>11765</v>
      </c>
      <c r="H356" s="30">
        <v>0.89019999999999999</v>
      </c>
      <c r="I356" s="31">
        <v>0.3503</v>
      </c>
      <c r="J356" s="94">
        <v>299</v>
      </c>
      <c r="K356" s="33">
        <v>0</v>
      </c>
      <c r="L356" s="34">
        <v>0.1288</v>
      </c>
      <c r="M356" s="29">
        <f t="shared" si="51"/>
        <v>42</v>
      </c>
      <c r="N356" s="38" t="str">
        <f t="array" ref="N356">M356&amp;CHOOSE(AND(M356&lt;&gt;{11,12,13})*MIN(4,MOD(M356,10))+1,"th","st","nd","rd","th")</f>
        <v>42nd</v>
      </c>
      <c r="O356" s="34">
        <v>0.1573</v>
      </c>
      <c r="P356" s="29">
        <f t="shared" si="52"/>
        <v>42</v>
      </c>
      <c r="Q356" s="38" t="str">
        <f t="array" ref="Q356">P356&amp;CHOOSE(AND(P356&lt;&gt;{11,12,13})*MIN(4,MOD(P356,10))+1,"th","st","nd","rd","th")</f>
        <v>42nd</v>
      </c>
      <c r="R356" s="35">
        <v>362.875</v>
      </c>
      <c r="S356" s="35">
        <v>221.58500000000001</v>
      </c>
      <c r="T356" s="35">
        <v>0</v>
      </c>
      <c r="U356" s="35">
        <v>584.46</v>
      </c>
      <c r="V356" s="36">
        <v>199.49299999999999</v>
      </c>
      <c r="W356" s="220">
        <f t="shared" si="53"/>
        <v>4.2485182905662548E-2</v>
      </c>
      <c r="X356" s="29">
        <f t="shared" si="54"/>
        <v>81</v>
      </c>
      <c r="Y356" s="38" t="str">
        <f t="array" ref="Y356">X356&amp;CHOOSE(AND(X356&lt;&gt;{11,12,13})*MIN(4,MOD(X356,10))+1,"th","st","nd","rd","th")</f>
        <v>81st</v>
      </c>
      <c r="Z356" s="37">
        <v>39.899000000000001</v>
      </c>
      <c r="AA356" s="28">
        <v>82</v>
      </c>
      <c r="AB356" s="221">
        <f t="shared" si="55"/>
        <v>1.7463194188589718E-2</v>
      </c>
      <c r="AC356" s="29">
        <f t="shared" si="56"/>
        <v>76</v>
      </c>
      <c r="AD356" s="38" t="str">
        <f t="array" ref="AD356">AC356&amp;CHOOSE(AND(AC356&lt;&gt;{11,12,13})*MIN(4,MOD(AC356,10))+1,"th","st","nd","rd","th")</f>
        <v>76th</v>
      </c>
      <c r="AE356" s="37">
        <v>49.2</v>
      </c>
      <c r="AF356" s="113">
        <v>4695.59</v>
      </c>
      <c r="AG356" s="113">
        <v>4814.4160000000002</v>
      </c>
      <c r="AH356" s="113">
        <v>5091.9570000000003</v>
      </c>
      <c r="AI356" s="38">
        <v>4867.3209999999999</v>
      </c>
      <c r="AJ356" s="29">
        <f t="shared" si="57"/>
        <v>85</v>
      </c>
      <c r="AK356" s="38" t="str">
        <f t="array" ref="AK356">AJ356&amp;CHOOSE(AND(AJ356&lt;&gt;{11,12,13})*MIN(4,MOD(AJ356,10))+1,"th","st","nd","rd","th")</f>
        <v>85th</v>
      </c>
      <c r="AL356" s="38">
        <v>673.55899999999997</v>
      </c>
      <c r="AM356" s="38">
        <v>673.55899999999997</v>
      </c>
      <c r="AN356" s="38">
        <v>5540.88</v>
      </c>
      <c r="AO356" s="29">
        <f t="shared" si="58"/>
        <v>84</v>
      </c>
      <c r="AP356" s="38" t="str">
        <f t="array" ref="AP356">AO356&amp;CHOOSE(AND(AO356&lt;&gt;{11,12,13})*MIN(4,MOD(AO356,10))+1,"th","st","nd","rd","th")</f>
        <v>84th</v>
      </c>
      <c r="AQ356" s="77">
        <v>1.1200000000000001</v>
      </c>
      <c r="AR356" s="36">
        <v>5524.39</v>
      </c>
      <c r="AS356" s="29">
        <f t="shared" si="59"/>
        <v>84</v>
      </c>
      <c r="AT356" s="38" t="str">
        <f t="array" ref="AT356">AS356&amp;CHOOSE(AND(AS356&lt;&gt;{11,12,13})*MIN(4,MOD(AS356,10))+1,"th","st","nd","rd","th")</f>
        <v>84th</v>
      </c>
      <c r="AU356" s="40">
        <v>1.875542321169986E-3</v>
      </c>
    </row>
    <row r="357" spans="1:47" x14ac:dyDescent="0.25">
      <c r="A357" s="7">
        <v>120455403</v>
      </c>
      <c r="B357" s="8" t="s">
        <v>499</v>
      </c>
      <c r="C357" s="8" t="s">
        <v>270</v>
      </c>
      <c r="D357" s="27">
        <v>56435</v>
      </c>
      <c r="E357" s="29">
        <f t="shared" si="50"/>
        <v>59</v>
      </c>
      <c r="F357" s="38" t="str">
        <f t="array" ref="F357">E357&amp;CHOOSE(AND(E357&lt;&gt;{11,12,13})*MIN(4,MOD(E357,10))+1,"th","st","nd","rd","th")</f>
        <v>59th</v>
      </c>
      <c r="G357" s="29">
        <v>21387</v>
      </c>
      <c r="H357" s="30">
        <v>0.97270000000000001</v>
      </c>
      <c r="I357" s="31">
        <v>-1.1900000000000001E-2</v>
      </c>
      <c r="J357" s="94">
        <v>360</v>
      </c>
      <c r="K357" s="33">
        <v>0</v>
      </c>
      <c r="L357" s="34">
        <v>0.1479</v>
      </c>
      <c r="M357" s="29">
        <f t="shared" si="51"/>
        <v>50</v>
      </c>
      <c r="N357" s="38" t="str">
        <f t="array" ref="N357">M357&amp;CHOOSE(AND(M357&lt;&gt;{11,12,13})*MIN(4,MOD(M357,10))+1,"th","st","nd","rd","th")</f>
        <v>50th</v>
      </c>
      <c r="O357" s="34">
        <v>0.27429999999999999</v>
      </c>
      <c r="P357" s="29">
        <f t="shared" si="52"/>
        <v>92</v>
      </c>
      <c r="Q357" s="38" t="str">
        <f t="array" ref="Q357">P357&amp;CHOOSE(AND(P357&lt;&gt;{11,12,13})*MIN(4,MOD(P357,10))+1,"th","st","nd","rd","th")</f>
        <v>92nd</v>
      </c>
      <c r="R357" s="35">
        <v>851.101</v>
      </c>
      <c r="S357" s="35">
        <v>789.24</v>
      </c>
      <c r="T357" s="35">
        <v>0</v>
      </c>
      <c r="U357" s="35">
        <v>1640.3409999999999</v>
      </c>
      <c r="V357" s="36">
        <v>451.00099999999998</v>
      </c>
      <c r="W357" s="220">
        <f t="shared" si="53"/>
        <v>4.702357095580461E-2</v>
      </c>
      <c r="X357" s="29">
        <f t="shared" si="54"/>
        <v>86</v>
      </c>
      <c r="Y357" s="38" t="str">
        <f t="array" ref="Y357">X357&amp;CHOOSE(AND(X357&lt;&gt;{11,12,13})*MIN(4,MOD(X357,10))+1,"th","st","nd","rd","th")</f>
        <v>86th</v>
      </c>
      <c r="Z357" s="37">
        <v>90.2</v>
      </c>
      <c r="AA357" s="28">
        <v>249</v>
      </c>
      <c r="AB357" s="221">
        <f t="shared" si="55"/>
        <v>2.5961958328241729E-2</v>
      </c>
      <c r="AC357" s="29">
        <f t="shared" si="56"/>
        <v>84</v>
      </c>
      <c r="AD357" s="38" t="str">
        <f t="array" ref="AD357">AC357&amp;CHOOSE(AND(AC357&lt;&gt;{11,12,13})*MIN(4,MOD(AC357,10))+1,"th","st","nd","rd","th")</f>
        <v>84th</v>
      </c>
      <c r="AE357" s="37">
        <v>149.4</v>
      </c>
      <c r="AF357" s="113">
        <v>9590.9560000000001</v>
      </c>
      <c r="AG357" s="113">
        <v>9658.1720000000005</v>
      </c>
      <c r="AH357" s="113">
        <v>9855.18</v>
      </c>
      <c r="AI357" s="38">
        <v>9701.4359999999997</v>
      </c>
      <c r="AJ357" s="29">
        <f t="shared" si="57"/>
        <v>96</v>
      </c>
      <c r="AK357" s="38" t="str">
        <f t="array" ref="AK357">AJ357&amp;CHOOSE(AND(AJ357&lt;&gt;{11,12,13})*MIN(4,MOD(AJ357,10))+1,"th","st","nd","rd","th")</f>
        <v>96th</v>
      </c>
      <c r="AL357" s="38">
        <v>1879.941</v>
      </c>
      <c r="AM357" s="38">
        <v>1879.941</v>
      </c>
      <c r="AN357" s="38">
        <v>11581.377</v>
      </c>
      <c r="AO357" s="29">
        <f t="shared" si="58"/>
        <v>96</v>
      </c>
      <c r="AP357" s="38" t="str">
        <f t="array" ref="AP357">AO357&amp;CHOOSE(AND(AO357&lt;&gt;{11,12,13})*MIN(4,MOD(AO357,10))+1,"th","st","nd","rd","th")</f>
        <v>96th</v>
      </c>
      <c r="AQ357" s="77">
        <v>1.71</v>
      </c>
      <c r="AR357" s="36">
        <v>19263.501</v>
      </c>
      <c r="AS357" s="29">
        <f t="shared" si="59"/>
        <v>97</v>
      </c>
      <c r="AT357" s="38" t="str">
        <f t="array" ref="AT357">AS357&amp;CHOOSE(AND(AS357&lt;&gt;{11,12,13})*MIN(4,MOD(AS357,10))+1,"th","st","nd","rd","th")</f>
        <v>97th</v>
      </c>
      <c r="AU357" s="40">
        <v>6.5400001410835127E-3</v>
      </c>
    </row>
    <row r="358" spans="1:47" x14ac:dyDescent="0.25">
      <c r="A358" s="7">
        <v>120456003</v>
      </c>
      <c r="B358" s="8" t="s">
        <v>577</v>
      </c>
      <c r="C358" s="8" t="s">
        <v>270</v>
      </c>
      <c r="D358" s="27">
        <v>61851</v>
      </c>
      <c r="E358" s="29">
        <f t="shared" si="50"/>
        <v>71</v>
      </c>
      <c r="F358" s="38" t="str">
        <f t="array" ref="F358">E358&amp;CHOOSE(AND(E358&lt;&gt;{11,12,13})*MIN(4,MOD(E358,10))+1,"th","st","nd","rd","th")</f>
        <v>71st</v>
      </c>
      <c r="G358" s="29">
        <v>11713</v>
      </c>
      <c r="H358" s="30">
        <v>0.88749999999999996</v>
      </c>
      <c r="I358" s="31">
        <v>0.17599999999999999</v>
      </c>
      <c r="J358" s="94">
        <v>332</v>
      </c>
      <c r="K358" s="33">
        <v>0</v>
      </c>
      <c r="L358" s="34">
        <v>0.1651</v>
      </c>
      <c r="M358" s="29">
        <f t="shared" si="51"/>
        <v>59</v>
      </c>
      <c r="N358" s="38" t="str">
        <f t="array" ref="N358">M358&amp;CHOOSE(AND(M358&lt;&gt;{11,12,13})*MIN(4,MOD(M358,10))+1,"th","st","nd","rd","th")</f>
        <v>59th</v>
      </c>
      <c r="O358" s="34">
        <v>0.15029999999999999</v>
      </c>
      <c r="P358" s="29">
        <f t="shared" si="52"/>
        <v>39</v>
      </c>
      <c r="Q358" s="38" t="str">
        <f t="array" ref="Q358">P358&amp;CHOOSE(AND(P358&lt;&gt;{11,12,13})*MIN(4,MOD(P358,10))+1,"th","st","nd","rd","th")</f>
        <v>39th</v>
      </c>
      <c r="R358" s="35">
        <v>512.78800000000001</v>
      </c>
      <c r="S358" s="35">
        <v>233.41</v>
      </c>
      <c r="T358" s="35">
        <v>0</v>
      </c>
      <c r="U358" s="35">
        <v>746.19799999999998</v>
      </c>
      <c r="V358" s="36">
        <v>176.05599999999998</v>
      </c>
      <c r="W358" s="220">
        <f t="shared" si="53"/>
        <v>3.4010335853418804E-2</v>
      </c>
      <c r="X358" s="29">
        <f t="shared" si="54"/>
        <v>70</v>
      </c>
      <c r="Y358" s="38" t="str">
        <f t="array" ref="Y358">X358&amp;CHOOSE(AND(X358&lt;&gt;{11,12,13})*MIN(4,MOD(X358,10))+1,"th","st","nd","rd","th")</f>
        <v>70th</v>
      </c>
      <c r="Z358" s="37">
        <v>35.210999999999999</v>
      </c>
      <c r="AA358" s="28">
        <v>143</v>
      </c>
      <c r="AB358" s="221">
        <f t="shared" si="55"/>
        <v>2.7624608232828699E-2</v>
      </c>
      <c r="AC358" s="29">
        <f t="shared" si="56"/>
        <v>86</v>
      </c>
      <c r="AD358" s="38" t="str">
        <f t="array" ref="AD358">AC358&amp;CHOOSE(AND(AC358&lt;&gt;{11,12,13})*MIN(4,MOD(AC358,10))+1,"th","st","nd","rd","th")</f>
        <v>86th</v>
      </c>
      <c r="AE358" s="37">
        <v>85.8</v>
      </c>
      <c r="AF358" s="113">
        <v>5176.5439999999999</v>
      </c>
      <c r="AG358" s="113">
        <v>5111.4110000000001</v>
      </c>
      <c r="AH358" s="113">
        <v>5175.9560000000001</v>
      </c>
      <c r="AI358" s="38">
        <v>5154.6369999999997</v>
      </c>
      <c r="AJ358" s="29">
        <f t="shared" si="57"/>
        <v>86</v>
      </c>
      <c r="AK358" s="38" t="str">
        <f t="array" ref="AK358">AJ358&amp;CHOOSE(AND(AJ358&lt;&gt;{11,12,13})*MIN(4,MOD(AJ358,10))+1,"th","st","nd","rd","th")</f>
        <v>86th</v>
      </c>
      <c r="AL358" s="38">
        <v>867.20899999999995</v>
      </c>
      <c r="AM358" s="38">
        <v>867.20899999999995</v>
      </c>
      <c r="AN358" s="38">
        <v>6021.8459999999995</v>
      </c>
      <c r="AO358" s="29">
        <f t="shared" si="58"/>
        <v>86</v>
      </c>
      <c r="AP358" s="38" t="str">
        <f t="array" ref="AP358">AO358&amp;CHOOSE(AND(AO358&lt;&gt;{11,12,13})*MIN(4,MOD(AO358,10))+1,"th","st","nd","rd","th")</f>
        <v>86th</v>
      </c>
      <c r="AQ358" s="77">
        <v>1.71</v>
      </c>
      <c r="AR358" s="36">
        <v>9138.9040000000005</v>
      </c>
      <c r="AS358" s="29">
        <f t="shared" si="59"/>
        <v>93</v>
      </c>
      <c r="AT358" s="38" t="str">
        <f t="array" ref="AT358">AS358&amp;CHOOSE(AND(AS358&lt;&gt;{11,12,13})*MIN(4,MOD(AS358,10))+1,"th","st","nd","rd","th")</f>
        <v>93rd</v>
      </c>
      <c r="AU358" s="40">
        <v>3.1026776207164356E-3</v>
      </c>
    </row>
    <row r="359" spans="1:47" x14ac:dyDescent="0.25">
      <c r="A359" s="7">
        <v>123460302</v>
      </c>
      <c r="B359" s="8" t="s">
        <v>93</v>
      </c>
      <c r="C359" s="8" t="s">
        <v>94</v>
      </c>
      <c r="D359" s="27">
        <v>78001</v>
      </c>
      <c r="E359" s="29">
        <f t="shared" si="50"/>
        <v>89</v>
      </c>
      <c r="F359" s="38" t="str">
        <f t="array" ref="F359">E359&amp;CHOOSE(AND(E359&lt;&gt;{11,12,13})*MIN(4,MOD(E359,10))+1,"th","st","nd","rd","th")</f>
        <v>89th</v>
      </c>
      <c r="G359" s="29">
        <v>22024</v>
      </c>
      <c r="H359" s="30">
        <v>0.70379999999999998</v>
      </c>
      <c r="I359" s="31">
        <v>-2.3338999999999999</v>
      </c>
      <c r="J359" s="94">
        <v>477</v>
      </c>
      <c r="K359" s="33">
        <v>0</v>
      </c>
      <c r="L359" s="34">
        <v>5.8900000000000001E-2</v>
      </c>
      <c r="M359" s="29">
        <f t="shared" si="51"/>
        <v>13</v>
      </c>
      <c r="N359" s="38" t="str">
        <f t="array" ref="N359">M359&amp;CHOOSE(AND(M359&lt;&gt;{11,12,13})*MIN(4,MOD(M359,10))+1,"th","st","nd","rd","th")</f>
        <v>13th</v>
      </c>
      <c r="O359" s="34">
        <v>0.1046</v>
      </c>
      <c r="P359" s="29">
        <f t="shared" si="52"/>
        <v>17</v>
      </c>
      <c r="Q359" s="38" t="str">
        <f t="array" ref="Q359">P359&amp;CHOOSE(AND(P359&lt;&gt;{11,12,13})*MIN(4,MOD(P359,10))+1,"th","st","nd","rd","th")</f>
        <v>17th</v>
      </c>
      <c r="R359" s="35">
        <v>284.57</v>
      </c>
      <c r="S359" s="35">
        <v>252.68299999999999</v>
      </c>
      <c r="T359" s="35">
        <v>0</v>
      </c>
      <c r="U359" s="35">
        <v>537.25300000000004</v>
      </c>
      <c r="V359" s="36">
        <v>59.633000000000003</v>
      </c>
      <c r="W359" s="220">
        <f t="shared" si="53"/>
        <v>7.4056706228236933E-3</v>
      </c>
      <c r="X359" s="29">
        <f t="shared" si="54"/>
        <v>6</v>
      </c>
      <c r="Y359" s="38" t="str">
        <f t="array" ref="Y359">X359&amp;CHOOSE(AND(X359&lt;&gt;{11,12,13})*MIN(4,MOD(X359,10))+1,"th","st","nd","rd","th")</f>
        <v>6th</v>
      </c>
      <c r="Z359" s="37">
        <v>11.927</v>
      </c>
      <c r="AA359" s="28">
        <v>163</v>
      </c>
      <c r="AB359" s="221">
        <f t="shared" si="55"/>
        <v>2.0242555489750003E-2</v>
      </c>
      <c r="AC359" s="29">
        <f t="shared" si="56"/>
        <v>80</v>
      </c>
      <c r="AD359" s="38" t="str">
        <f t="array" ref="AD359">AC359&amp;CHOOSE(AND(AC359&lt;&gt;{11,12,13})*MIN(4,MOD(AC359,10))+1,"th","st","nd","rd","th")</f>
        <v>80th</v>
      </c>
      <c r="AE359" s="37">
        <v>97.8</v>
      </c>
      <c r="AF359" s="113">
        <v>8052.3429999999998</v>
      </c>
      <c r="AG359" s="113">
        <v>7870.5770000000002</v>
      </c>
      <c r="AH359" s="113">
        <v>7758.6760000000004</v>
      </c>
      <c r="AI359" s="38">
        <v>7893.8649999999998</v>
      </c>
      <c r="AJ359" s="29">
        <f t="shared" si="57"/>
        <v>94</v>
      </c>
      <c r="AK359" s="38" t="str">
        <f t="array" ref="AK359">AJ359&amp;CHOOSE(AND(AJ359&lt;&gt;{11,12,13})*MIN(4,MOD(AJ359,10))+1,"th","st","nd","rd","th")</f>
        <v>94th</v>
      </c>
      <c r="AL359" s="38">
        <v>646.98</v>
      </c>
      <c r="AM359" s="38">
        <v>646.98</v>
      </c>
      <c r="AN359" s="38">
        <v>8540.8449999999993</v>
      </c>
      <c r="AO359" s="29">
        <f t="shared" si="58"/>
        <v>93</v>
      </c>
      <c r="AP359" s="38" t="str">
        <f t="array" ref="AP359">AO359&amp;CHOOSE(AND(AO359&lt;&gt;{11,12,13})*MIN(4,MOD(AO359,10))+1,"th","st","nd","rd","th")</f>
        <v>93rd</v>
      </c>
      <c r="AQ359" s="77">
        <v>1.02</v>
      </c>
      <c r="AR359" s="36">
        <v>6131.268</v>
      </c>
      <c r="AS359" s="29">
        <f t="shared" si="59"/>
        <v>86</v>
      </c>
      <c r="AT359" s="38" t="str">
        <f t="array" ref="AT359">AS359&amp;CHOOSE(AND(AS359&lt;&gt;{11,12,13})*MIN(4,MOD(AS359,10))+1,"th","st","nd","rd","th")</f>
        <v>86th</v>
      </c>
      <c r="AU359" s="40">
        <v>2.0815787112125061E-3</v>
      </c>
    </row>
    <row r="360" spans="1:47" x14ac:dyDescent="0.25">
      <c r="A360" s="7">
        <v>123460504</v>
      </c>
      <c r="B360" s="8" t="s">
        <v>174</v>
      </c>
      <c r="C360" s="8" t="s">
        <v>94</v>
      </c>
      <c r="D360" s="27">
        <v>100227</v>
      </c>
      <c r="E360" s="29">
        <f t="shared" si="50"/>
        <v>97</v>
      </c>
      <c r="F360" s="38" t="str">
        <f t="array" ref="F360">E360&amp;CHOOSE(AND(E360&lt;&gt;{11,12,13})*MIN(4,MOD(E360,10))+1,"th","st","nd","rd","th")</f>
        <v>97th</v>
      </c>
      <c r="G360" s="29">
        <v>416</v>
      </c>
      <c r="H360" s="30">
        <v>0.54769999999999996</v>
      </c>
      <c r="I360" s="31">
        <v>0.98399999999999999</v>
      </c>
      <c r="J360" s="94">
        <v>1</v>
      </c>
      <c r="K360" s="33">
        <v>1.3069999999999999</v>
      </c>
      <c r="L360" s="34">
        <v>0.13739999999999999</v>
      </c>
      <c r="M360" s="29">
        <f t="shared" si="51"/>
        <v>47</v>
      </c>
      <c r="N360" s="38" t="str">
        <f t="array" ref="N360">M360&amp;CHOOSE(AND(M360&lt;&gt;{11,12,13})*MIN(4,MOD(M360,10))+1,"th","st","nd","rd","th")</f>
        <v>47th</v>
      </c>
      <c r="O360" s="34">
        <v>7.1099999999999997E-2</v>
      </c>
      <c r="P360" s="29">
        <f t="shared" si="52"/>
        <v>8</v>
      </c>
      <c r="Q360" s="38" t="str">
        <f t="array" ref="Q360">P360&amp;CHOOSE(AND(P360&lt;&gt;{11,12,13})*MIN(4,MOD(P360,10))+1,"th","st","nd","rd","th")</f>
        <v>8th</v>
      </c>
      <c r="R360" s="35">
        <v>0.45400000000000001</v>
      </c>
      <c r="S360" s="35">
        <v>0.11700000000000001</v>
      </c>
      <c r="T360" s="35">
        <v>0</v>
      </c>
      <c r="U360" s="35">
        <v>0.57099999999999995</v>
      </c>
      <c r="V360" s="36">
        <v>0</v>
      </c>
      <c r="W360" s="220">
        <f t="shared" si="53"/>
        <v>0</v>
      </c>
      <c r="X360" s="29">
        <f t="shared" si="54"/>
        <v>1</v>
      </c>
      <c r="Y360" s="38" t="str">
        <f t="array" ref="Y360">X360&amp;CHOOSE(AND(X360&lt;&gt;{11,12,13})*MIN(4,MOD(X360,10))+1,"th","st","nd","rd","th")</f>
        <v>1st</v>
      </c>
      <c r="Z360" s="37">
        <v>0</v>
      </c>
      <c r="AA360" s="28">
        <v>0</v>
      </c>
      <c r="AB360" s="221">
        <f t="shared" si="55"/>
        <v>0</v>
      </c>
      <c r="AC360" s="29">
        <f t="shared" si="56"/>
        <v>1</v>
      </c>
      <c r="AD360" s="38" t="str">
        <f t="array" ref="AD360">AC360&amp;CHOOSE(AND(AC360&lt;&gt;{11,12,13})*MIN(4,MOD(AC360,10))+1,"th","st","nd","rd","th")</f>
        <v>1st</v>
      </c>
      <c r="AE360" s="37">
        <v>0</v>
      </c>
      <c r="AF360" s="113">
        <v>5.5019999999999998</v>
      </c>
      <c r="AG360" s="113">
        <v>1.7769999999999999</v>
      </c>
      <c r="AH360" s="113">
        <v>9.7119999999999997</v>
      </c>
      <c r="AI360" s="38">
        <v>5.6639999999999997</v>
      </c>
      <c r="AJ360" s="29">
        <f t="shared" si="57"/>
        <v>0</v>
      </c>
      <c r="AK360" s="38" t="str">
        <f t="array" ref="AK360">AJ360&amp;CHOOSE(AND(AJ360&lt;&gt;{11,12,13})*MIN(4,MOD(AJ360,10))+1,"th","st","nd","rd","th")</f>
        <v>0th</v>
      </c>
      <c r="AL360" s="38">
        <v>0.57099999999999995</v>
      </c>
      <c r="AM360" s="38">
        <v>1.8779999999999999</v>
      </c>
      <c r="AN360" s="38">
        <v>7.5419999999999998</v>
      </c>
      <c r="AO360" s="29">
        <f t="shared" si="58"/>
        <v>0</v>
      </c>
      <c r="AP360" s="38" t="str">
        <f t="array" ref="AP360">AO360&amp;CHOOSE(AND(AO360&lt;&gt;{11,12,13})*MIN(4,MOD(AO360,10))+1,"th","st","nd","rd","th")</f>
        <v>0th</v>
      </c>
      <c r="AQ360" s="77">
        <v>0.08</v>
      </c>
      <c r="AR360" s="36">
        <v>0.33</v>
      </c>
      <c r="AS360" s="29">
        <f t="shared" si="59"/>
        <v>0</v>
      </c>
      <c r="AT360" s="38" t="str">
        <f t="array" ref="AT360">AS360&amp;CHOOSE(AND(AS360&lt;&gt;{11,12,13})*MIN(4,MOD(AS360,10))+1,"th","st","nd","rd","th")</f>
        <v>0th</v>
      </c>
      <c r="AU360" s="40">
        <v>1.1203571181362927E-7</v>
      </c>
    </row>
    <row r="361" spans="1:47" x14ac:dyDescent="0.25">
      <c r="A361" s="7">
        <v>123461302</v>
      </c>
      <c r="B361" s="8" t="s">
        <v>209</v>
      </c>
      <c r="C361" s="8" t="s">
        <v>94</v>
      </c>
      <c r="D361" s="27">
        <v>76360</v>
      </c>
      <c r="E361" s="29">
        <f t="shared" si="50"/>
        <v>89</v>
      </c>
      <c r="F361" s="38" t="str">
        <f t="array" ref="F361">E361&amp;CHOOSE(AND(E361&lt;&gt;{11,12,13})*MIN(4,MOD(E361,10))+1,"th","st","nd","rd","th")</f>
        <v>89th</v>
      </c>
      <c r="G361" s="29">
        <v>14349</v>
      </c>
      <c r="H361" s="30">
        <v>0.71889999999999998</v>
      </c>
      <c r="I361" s="31">
        <v>-2.1120999999999999</v>
      </c>
      <c r="J361" s="94">
        <v>471</v>
      </c>
      <c r="K361" s="33">
        <v>0</v>
      </c>
      <c r="L361" s="34">
        <v>8.0299999999999996E-2</v>
      </c>
      <c r="M361" s="29">
        <f t="shared" si="51"/>
        <v>23</v>
      </c>
      <c r="N361" s="38" t="str">
        <f t="array" ref="N361">M361&amp;CHOOSE(AND(M361&lt;&gt;{11,12,13})*MIN(4,MOD(M361,10))+1,"th","st","nd","rd","th")</f>
        <v>23rd</v>
      </c>
      <c r="O361" s="34">
        <v>0.1196</v>
      </c>
      <c r="P361" s="29">
        <f t="shared" si="52"/>
        <v>23</v>
      </c>
      <c r="Q361" s="38" t="str">
        <f t="array" ref="Q361">P361&amp;CHOOSE(AND(P361&lt;&gt;{11,12,13})*MIN(4,MOD(P361,10))+1,"th","st","nd","rd","th")</f>
        <v>23rd</v>
      </c>
      <c r="R361" s="35">
        <v>225.94399999999999</v>
      </c>
      <c r="S361" s="35">
        <v>168.262</v>
      </c>
      <c r="T361" s="35">
        <v>0</v>
      </c>
      <c r="U361" s="35">
        <v>394.20600000000002</v>
      </c>
      <c r="V361" s="36">
        <v>41.074999999999989</v>
      </c>
      <c r="W361" s="220">
        <f t="shared" si="53"/>
        <v>8.7587913102554708E-3</v>
      </c>
      <c r="X361" s="29">
        <f t="shared" si="54"/>
        <v>7</v>
      </c>
      <c r="Y361" s="38" t="str">
        <f t="array" ref="Y361">X361&amp;CHOOSE(AND(X361&lt;&gt;{11,12,13})*MIN(4,MOD(X361,10))+1,"th","st","nd","rd","th")</f>
        <v>7th</v>
      </c>
      <c r="Z361" s="37">
        <v>8.2149999999999999</v>
      </c>
      <c r="AA361" s="28">
        <v>116</v>
      </c>
      <c r="AB361" s="221">
        <f t="shared" si="55"/>
        <v>2.4735722263898599E-2</v>
      </c>
      <c r="AC361" s="29">
        <f t="shared" si="56"/>
        <v>83</v>
      </c>
      <c r="AD361" s="38" t="str">
        <f t="array" ref="AD361">AC361&amp;CHOOSE(AND(AC361&lt;&gt;{11,12,13})*MIN(4,MOD(AC361,10))+1,"th","st","nd","rd","th")</f>
        <v>83rd</v>
      </c>
      <c r="AE361" s="37">
        <v>69.599999999999994</v>
      </c>
      <c r="AF361" s="113">
        <v>4689.5739999999996</v>
      </c>
      <c r="AG361" s="113">
        <v>4642.8549999999996</v>
      </c>
      <c r="AH361" s="113">
        <v>4514.9669999999996</v>
      </c>
      <c r="AI361" s="38">
        <v>4615.799</v>
      </c>
      <c r="AJ361" s="29">
        <f t="shared" si="57"/>
        <v>83</v>
      </c>
      <c r="AK361" s="38" t="str">
        <f t="array" ref="AK361">AJ361&amp;CHOOSE(AND(AJ361&lt;&gt;{11,12,13})*MIN(4,MOD(AJ361,10))+1,"th","st","nd","rd","th")</f>
        <v>83rd</v>
      </c>
      <c r="AL361" s="38">
        <v>472.02100000000002</v>
      </c>
      <c r="AM361" s="38">
        <v>472.02100000000002</v>
      </c>
      <c r="AN361" s="38">
        <v>5087.82</v>
      </c>
      <c r="AO361" s="29">
        <f t="shared" si="58"/>
        <v>82</v>
      </c>
      <c r="AP361" s="38" t="str">
        <f t="array" ref="AP361">AO361&amp;CHOOSE(AND(AO361&lt;&gt;{11,12,13})*MIN(4,MOD(AO361,10))+1,"th","st","nd","rd","th")</f>
        <v>82nd</v>
      </c>
      <c r="AQ361" s="77">
        <v>0.95</v>
      </c>
      <c r="AR361" s="36">
        <v>3474.752</v>
      </c>
      <c r="AS361" s="29">
        <f t="shared" si="59"/>
        <v>66</v>
      </c>
      <c r="AT361" s="38" t="str">
        <f t="array" ref="AT361">AS361&amp;CHOOSE(AND(AS361&lt;&gt;{11,12,13})*MIN(4,MOD(AS361,10))+1,"th","st","nd","rd","th")</f>
        <v>66th</v>
      </c>
      <c r="AU361" s="40">
        <v>1.1796857990782786E-3</v>
      </c>
    </row>
    <row r="362" spans="1:47" x14ac:dyDescent="0.25">
      <c r="A362" s="7">
        <v>123461602</v>
      </c>
      <c r="B362" s="8" t="s">
        <v>223</v>
      </c>
      <c r="C362" s="8" t="s">
        <v>94</v>
      </c>
      <c r="D362" s="27">
        <v>90059</v>
      </c>
      <c r="E362" s="29">
        <f t="shared" si="50"/>
        <v>94</v>
      </c>
      <c r="F362" s="38" t="str">
        <f t="array" ref="F362">E362&amp;CHOOSE(AND(E362&lt;&gt;{11,12,13})*MIN(4,MOD(E362,10))+1,"th","st","nd","rd","th")</f>
        <v>94th</v>
      </c>
      <c r="G362" s="29">
        <v>17414</v>
      </c>
      <c r="H362" s="30">
        <v>0.60950000000000004</v>
      </c>
      <c r="I362" s="31">
        <v>-0.4924</v>
      </c>
      <c r="J362" s="94">
        <v>404</v>
      </c>
      <c r="K362" s="33">
        <v>0</v>
      </c>
      <c r="L362" s="34">
        <v>5.0799999999999998E-2</v>
      </c>
      <c r="M362" s="29">
        <f t="shared" si="51"/>
        <v>10</v>
      </c>
      <c r="N362" s="38" t="str">
        <f t="array" ref="N362">M362&amp;CHOOSE(AND(M362&lt;&gt;{11,12,13})*MIN(4,MOD(M362,10))+1,"th","st","nd","rd","th")</f>
        <v>10th</v>
      </c>
      <c r="O362" s="34">
        <v>5.5599999999999997E-2</v>
      </c>
      <c r="P362" s="29">
        <f t="shared" si="52"/>
        <v>5</v>
      </c>
      <c r="Q362" s="38" t="str">
        <f t="array" ref="Q362">P362&amp;CHOOSE(AND(P362&lt;&gt;{11,12,13})*MIN(4,MOD(P362,10))+1,"th","st","nd","rd","th")</f>
        <v>5th</v>
      </c>
      <c r="R362" s="35">
        <v>151.11600000000001</v>
      </c>
      <c r="S362" s="35">
        <v>82.697999999999993</v>
      </c>
      <c r="T362" s="35">
        <v>0</v>
      </c>
      <c r="U362" s="35">
        <v>233.81399999999999</v>
      </c>
      <c r="V362" s="36">
        <v>18.491</v>
      </c>
      <c r="W362" s="220">
        <f t="shared" si="53"/>
        <v>3.7296137910391644E-3</v>
      </c>
      <c r="X362" s="29">
        <f t="shared" si="54"/>
        <v>2</v>
      </c>
      <c r="Y362" s="38" t="str">
        <f t="array" ref="Y362">X362&amp;CHOOSE(AND(X362&lt;&gt;{11,12,13})*MIN(4,MOD(X362,10))+1,"th","st","nd","rd","th")</f>
        <v>2nd</v>
      </c>
      <c r="Z362" s="37">
        <v>3.698</v>
      </c>
      <c r="AA362" s="28">
        <v>115</v>
      </c>
      <c r="AB362" s="221">
        <f t="shared" si="55"/>
        <v>2.3195369962116918E-2</v>
      </c>
      <c r="AC362" s="29">
        <f t="shared" si="56"/>
        <v>82</v>
      </c>
      <c r="AD362" s="38" t="str">
        <f t="array" ref="AD362">AC362&amp;CHOOSE(AND(AC362&lt;&gt;{11,12,13})*MIN(4,MOD(AC362,10))+1,"th","st","nd","rd","th")</f>
        <v>82nd</v>
      </c>
      <c r="AE362" s="37">
        <v>69</v>
      </c>
      <c r="AF362" s="113">
        <v>4957.8860000000004</v>
      </c>
      <c r="AG362" s="113">
        <v>4857.5820000000003</v>
      </c>
      <c r="AH362" s="113">
        <v>4792.7420000000002</v>
      </c>
      <c r="AI362" s="38">
        <v>4869.4030000000002</v>
      </c>
      <c r="AJ362" s="29">
        <f t="shared" si="57"/>
        <v>85</v>
      </c>
      <c r="AK362" s="38" t="str">
        <f t="array" ref="AK362">AJ362&amp;CHOOSE(AND(AJ362&lt;&gt;{11,12,13})*MIN(4,MOD(AJ362,10))+1,"th","st","nd","rd","th")</f>
        <v>85th</v>
      </c>
      <c r="AL362" s="38">
        <v>306.512</v>
      </c>
      <c r="AM362" s="38">
        <v>306.512</v>
      </c>
      <c r="AN362" s="38">
        <v>5175.915</v>
      </c>
      <c r="AO362" s="29">
        <f t="shared" si="58"/>
        <v>82</v>
      </c>
      <c r="AP362" s="38" t="str">
        <f t="array" ref="AP362">AO362&amp;CHOOSE(AND(AO362&lt;&gt;{11,12,13})*MIN(4,MOD(AO362,10))+1,"th","st","nd","rd","th")</f>
        <v>82nd</v>
      </c>
      <c r="AQ362" s="77">
        <v>0.73</v>
      </c>
      <c r="AR362" s="36">
        <v>2302.9459999999999</v>
      </c>
      <c r="AS362" s="29">
        <f t="shared" si="59"/>
        <v>44</v>
      </c>
      <c r="AT362" s="38" t="str">
        <f t="array" ref="AT362">AS362&amp;CHOOSE(AND(AS362&lt;&gt;{11,12,13})*MIN(4,MOD(AS362,10))+1,"th","st","nd","rd","th")</f>
        <v>44th</v>
      </c>
      <c r="AU362" s="40">
        <v>7.8185513447984927E-4</v>
      </c>
    </row>
    <row r="363" spans="1:47" x14ac:dyDescent="0.25">
      <c r="A363" s="7">
        <v>123463603</v>
      </c>
      <c r="B363" s="8" t="s">
        <v>329</v>
      </c>
      <c r="C363" s="8" t="s">
        <v>94</v>
      </c>
      <c r="D363" s="27">
        <v>83005</v>
      </c>
      <c r="E363" s="29">
        <f t="shared" si="50"/>
        <v>92</v>
      </c>
      <c r="F363" s="38" t="str">
        <f t="array" ref="F363">E363&amp;CHOOSE(AND(E363&lt;&gt;{11,12,13})*MIN(4,MOD(E363,10))+1,"th","st","nd","rd","th")</f>
        <v>92nd</v>
      </c>
      <c r="G363" s="29">
        <v>12674</v>
      </c>
      <c r="H363" s="30">
        <v>0.6613</v>
      </c>
      <c r="I363" s="31">
        <v>-0.73980000000000001</v>
      </c>
      <c r="J363" s="94">
        <v>420</v>
      </c>
      <c r="K363" s="33">
        <v>0</v>
      </c>
      <c r="L363" s="34">
        <v>1.7600000000000001E-2</v>
      </c>
      <c r="M363" s="29">
        <f t="shared" si="51"/>
        <v>1</v>
      </c>
      <c r="N363" s="38" t="str">
        <f t="array" ref="N363">M363&amp;CHOOSE(AND(M363&lt;&gt;{11,12,13})*MIN(4,MOD(M363,10))+1,"th","st","nd","rd","th")</f>
        <v>1st</v>
      </c>
      <c r="O363" s="34">
        <v>7.6899999999999996E-2</v>
      </c>
      <c r="P363" s="29">
        <f t="shared" si="52"/>
        <v>9</v>
      </c>
      <c r="Q363" s="38" t="str">
        <f t="array" ref="Q363">P363&amp;CHOOSE(AND(P363&lt;&gt;{11,12,13})*MIN(4,MOD(P363,10))+1,"th","st","nd","rd","th")</f>
        <v>9th</v>
      </c>
      <c r="R363" s="35">
        <v>49.691000000000003</v>
      </c>
      <c r="S363" s="35">
        <v>108.557</v>
      </c>
      <c r="T363" s="35">
        <v>0</v>
      </c>
      <c r="U363" s="35">
        <v>158.24799999999999</v>
      </c>
      <c r="V363" s="36">
        <v>33.11099999999999</v>
      </c>
      <c r="W363" s="220">
        <f t="shared" si="53"/>
        <v>7.0365575420438062E-3</v>
      </c>
      <c r="X363" s="29">
        <f t="shared" si="54"/>
        <v>5</v>
      </c>
      <c r="Y363" s="38" t="str">
        <f t="array" ref="Y363">X363&amp;CHOOSE(AND(X363&lt;&gt;{11,12,13})*MIN(4,MOD(X363,10))+1,"th","st","nd","rd","th")</f>
        <v>5th</v>
      </c>
      <c r="Z363" s="37">
        <v>6.6219999999999999</v>
      </c>
      <c r="AA363" s="28">
        <v>89</v>
      </c>
      <c r="AB363" s="221">
        <f t="shared" si="55"/>
        <v>1.8913763439397751E-2</v>
      </c>
      <c r="AC363" s="29">
        <f t="shared" si="56"/>
        <v>79</v>
      </c>
      <c r="AD363" s="38" t="str">
        <f t="array" ref="AD363">AC363&amp;CHOOSE(AND(AC363&lt;&gt;{11,12,13})*MIN(4,MOD(AC363,10))+1,"th","st","nd","rd","th")</f>
        <v>79th</v>
      </c>
      <c r="AE363" s="37">
        <v>53.4</v>
      </c>
      <c r="AF363" s="113">
        <v>4705.5680000000002</v>
      </c>
      <c r="AG363" s="113">
        <v>4685.91</v>
      </c>
      <c r="AH363" s="113">
        <v>4683.7539999999999</v>
      </c>
      <c r="AI363" s="38">
        <v>4691.7439999999997</v>
      </c>
      <c r="AJ363" s="29">
        <f t="shared" si="57"/>
        <v>83</v>
      </c>
      <c r="AK363" s="38" t="str">
        <f t="array" ref="AK363">AJ363&amp;CHOOSE(AND(AJ363&lt;&gt;{11,12,13})*MIN(4,MOD(AJ363,10))+1,"th","st","nd","rd","th")</f>
        <v>83rd</v>
      </c>
      <c r="AL363" s="38">
        <v>218.27</v>
      </c>
      <c r="AM363" s="38">
        <v>218.27</v>
      </c>
      <c r="AN363" s="38">
        <v>4910.0140000000001</v>
      </c>
      <c r="AO363" s="29">
        <f t="shared" si="58"/>
        <v>81</v>
      </c>
      <c r="AP363" s="38" t="str">
        <f t="array" ref="AP363">AO363&amp;CHOOSE(AND(AO363&lt;&gt;{11,12,13})*MIN(4,MOD(AO363,10))+1,"th","st","nd","rd","th")</f>
        <v>81st</v>
      </c>
      <c r="AQ363" s="77">
        <v>1.01</v>
      </c>
      <c r="AR363" s="36">
        <v>3279.462</v>
      </c>
      <c r="AS363" s="29">
        <f t="shared" si="59"/>
        <v>64</v>
      </c>
      <c r="AT363" s="38" t="str">
        <f t="array" ref="AT363">AS363&amp;CHOOSE(AND(AS363&lt;&gt;{11,12,13})*MIN(4,MOD(AS363,10))+1,"th","st","nd","rd","th")</f>
        <v>64th</v>
      </c>
      <c r="AU363" s="40">
        <v>1.1133844228356008E-3</v>
      </c>
    </row>
    <row r="364" spans="1:47" x14ac:dyDescent="0.25">
      <c r="A364" s="7">
        <v>123463803</v>
      </c>
      <c r="B364" s="8" t="s">
        <v>347</v>
      </c>
      <c r="C364" s="8" t="s">
        <v>94</v>
      </c>
      <c r="D364" s="27">
        <v>69750</v>
      </c>
      <c r="E364" s="29">
        <f t="shared" si="50"/>
        <v>83</v>
      </c>
      <c r="F364" s="38" t="str">
        <f t="array" ref="F364">E364&amp;CHOOSE(AND(E364&lt;&gt;{11,12,13})*MIN(4,MOD(E364,10))+1,"th","st","nd","rd","th")</f>
        <v>83rd</v>
      </c>
      <c r="G364" s="29">
        <v>1947</v>
      </c>
      <c r="H364" s="30">
        <v>0.78700000000000003</v>
      </c>
      <c r="I364" s="31">
        <v>-5.0735000000000001</v>
      </c>
      <c r="J364" s="94">
        <v>493</v>
      </c>
      <c r="K364" s="33">
        <v>0</v>
      </c>
      <c r="L364" s="34">
        <v>0.1603</v>
      </c>
      <c r="M364" s="29">
        <f t="shared" si="51"/>
        <v>56</v>
      </c>
      <c r="N364" s="38" t="str">
        <f t="array" ref="N364">M364&amp;CHOOSE(AND(M364&lt;&gt;{11,12,13})*MIN(4,MOD(M364,10))+1,"th","st","nd","rd","th")</f>
        <v>56th</v>
      </c>
      <c r="O364" s="34">
        <v>8.14E-2</v>
      </c>
      <c r="P364" s="29">
        <f t="shared" si="52"/>
        <v>11</v>
      </c>
      <c r="Q364" s="38" t="str">
        <f t="array" ref="Q364">P364&amp;CHOOSE(AND(P364&lt;&gt;{11,12,13})*MIN(4,MOD(P364,10))+1,"th","st","nd","rd","th")</f>
        <v>11th</v>
      </c>
      <c r="R364" s="35">
        <v>65.557000000000002</v>
      </c>
      <c r="S364" s="35">
        <v>16.645</v>
      </c>
      <c r="T364" s="35">
        <v>0</v>
      </c>
      <c r="U364" s="35">
        <v>82.201999999999998</v>
      </c>
      <c r="V364" s="36">
        <v>4.944</v>
      </c>
      <c r="W364" s="220">
        <f t="shared" si="53"/>
        <v>7.2534253508976547E-3</v>
      </c>
      <c r="X364" s="29">
        <f t="shared" si="54"/>
        <v>6</v>
      </c>
      <c r="Y364" s="38" t="str">
        <f t="array" ref="Y364">X364&amp;CHOOSE(AND(X364&lt;&gt;{11,12,13})*MIN(4,MOD(X364,10))+1,"th","st","nd","rd","th")</f>
        <v>6th</v>
      </c>
      <c r="Z364" s="37">
        <v>0.98899999999999999</v>
      </c>
      <c r="AA364" s="28">
        <v>12</v>
      </c>
      <c r="AB364" s="221">
        <f t="shared" si="55"/>
        <v>1.760540133713023E-2</v>
      </c>
      <c r="AC364" s="29">
        <f t="shared" si="56"/>
        <v>76</v>
      </c>
      <c r="AD364" s="38" t="str">
        <f t="array" ref="AD364">AC364&amp;CHOOSE(AND(AC364&lt;&gt;{11,12,13})*MIN(4,MOD(AC364,10))+1,"th","st","nd","rd","th")</f>
        <v>76th</v>
      </c>
      <c r="AE364" s="37">
        <v>7.2</v>
      </c>
      <c r="AF364" s="113">
        <v>681.60900000000004</v>
      </c>
      <c r="AG364" s="113">
        <v>669.55100000000004</v>
      </c>
      <c r="AH364" s="113">
        <v>622.072</v>
      </c>
      <c r="AI364" s="38">
        <v>657.74400000000003</v>
      </c>
      <c r="AJ364" s="29">
        <f t="shared" si="57"/>
        <v>5</v>
      </c>
      <c r="AK364" s="38" t="str">
        <f t="array" ref="AK364">AJ364&amp;CHOOSE(AND(AJ364&lt;&gt;{11,12,13})*MIN(4,MOD(AJ364,10))+1,"th","st","nd","rd","th")</f>
        <v>5th</v>
      </c>
      <c r="AL364" s="38">
        <v>90.391000000000005</v>
      </c>
      <c r="AM364" s="38">
        <v>90.391000000000005</v>
      </c>
      <c r="AN364" s="38">
        <v>748.13499999999999</v>
      </c>
      <c r="AO364" s="29">
        <f t="shared" si="58"/>
        <v>3</v>
      </c>
      <c r="AP364" s="38" t="str">
        <f t="array" ref="AP364">AO364&amp;CHOOSE(AND(AO364&lt;&gt;{11,12,13})*MIN(4,MOD(AO364,10))+1,"th","st","nd","rd","th")</f>
        <v>3rd</v>
      </c>
      <c r="AQ364" s="77">
        <v>1.17</v>
      </c>
      <c r="AR364" s="36">
        <v>688.875</v>
      </c>
      <c r="AS364" s="29">
        <f t="shared" si="59"/>
        <v>2</v>
      </c>
      <c r="AT364" s="38" t="str">
        <f t="array" ref="AT364">AS364&amp;CHOOSE(AND(AS364&lt;&gt;{11,12,13})*MIN(4,MOD(AS364,10))+1,"th","st","nd","rd","th")</f>
        <v>2nd</v>
      </c>
      <c r="AU364" s="40">
        <v>2.3387454841095108E-4</v>
      </c>
    </row>
    <row r="365" spans="1:47" x14ac:dyDescent="0.25">
      <c r="A365" s="7">
        <v>123464502</v>
      </c>
      <c r="B365" s="8" t="s">
        <v>384</v>
      </c>
      <c r="C365" s="8" t="s">
        <v>94</v>
      </c>
      <c r="D365" s="27">
        <v>117914</v>
      </c>
      <c r="E365" s="29">
        <f t="shared" si="50"/>
        <v>99</v>
      </c>
      <c r="F365" s="38" t="str">
        <f t="array" ref="F365">E365&amp;CHOOSE(AND(E365&lt;&gt;{11,12,13})*MIN(4,MOD(E365,10))+1,"th","st","nd","rd","th")</f>
        <v>99th</v>
      </c>
      <c r="G365" s="29">
        <v>24401</v>
      </c>
      <c r="H365" s="30">
        <v>0.46560000000000001</v>
      </c>
      <c r="I365" s="31">
        <v>-1.4803999999999999</v>
      </c>
      <c r="J365" s="94">
        <v>451</v>
      </c>
      <c r="K365" s="33">
        <v>0</v>
      </c>
      <c r="L365" s="34">
        <v>2.46E-2</v>
      </c>
      <c r="M365" s="29">
        <f t="shared" si="51"/>
        <v>2</v>
      </c>
      <c r="N365" s="38" t="str">
        <f t="array" ref="N365">M365&amp;CHOOSE(AND(M365&lt;&gt;{11,12,13})*MIN(4,MOD(M365,10))+1,"th","st","nd","rd","th")</f>
        <v>2nd</v>
      </c>
      <c r="O365" s="34">
        <v>2.63E-2</v>
      </c>
      <c r="P365" s="29">
        <f t="shared" si="52"/>
        <v>1</v>
      </c>
      <c r="Q365" s="38" t="str">
        <f t="array" ref="Q365">P365&amp;CHOOSE(AND(P365&lt;&gt;{11,12,13})*MIN(4,MOD(P365,10))+1,"th","st","nd","rd","th")</f>
        <v>1st</v>
      </c>
      <c r="R365" s="35">
        <v>121.919</v>
      </c>
      <c r="S365" s="35">
        <v>65.171999999999997</v>
      </c>
      <c r="T365" s="35">
        <v>0</v>
      </c>
      <c r="U365" s="35">
        <v>187.09100000000001</v>
      </c>
      <c r="V365" s="36">
        <v>26.632999999999999</v>
      </c>
      <c r="W365" s="220">
        <f t="shared" si="53"/>
        <v>3.2242947150404088E-3</v>
      </c>
      <c r="X365" s="29">
        <f t="shared" si="54"/>
        <v>2</v>
      </c>
      <c r="Y365" s="38" t="str">
        <f t="array" ref="Y365">X365&amp;CHOOSE(AND(X365&lt;&gt;{11,12,13})*MIN(4,MOD(X365,10))+1,"th","st","nd","rd","th")</f>
        <v>2nd</v>
      </c>
      <c r="Z365" s="37">
        <v>5.327</v>
      </c>
      <c r="AA365" s="28">
        <v>209</v>
      </c>
      <c r="AB365" s="221">
        <f t="shared" si="55"/>
        <v>2.5302354051118744E-2</v>
      </c>
      <c r="AC365" s="29">
        <f t="shared" si="56"/>
        <v>84</v>
      </c>
      <c r="AD365" s="38" t="str">
        <f t="array" ref="AD365">AC365&amp;CHOOSE(AND(AC365&lt;&gt;{11,12,13})*MIN(4,MOD(AC365,10))+1,"th","st","nd","rd","th")</f>
        <v>84th</v>
      </c>
      <c r="AE365" s="37">
        <v>125.4</v>
      </c>
      <c r="AF365" s="113">
        <v>8260.1010000000006</v>
      </c>
      <c r="AG365" s="113">
        <v>8193.9570000000003</v>
      </c>
      <c r="AH365" s="113">
        <v>7879.8140000000003</v>
      </c>
      <c r="AI365" s="38">
        <v>8111.2910000000002</v>
      </c>
      <c r="AJ365" s="29">
        <f t="shared" si="57"/>
        <v>95</v>
      </c>
      <c r="AK365" s="38" t="str">
        <f t="array" ref="AK365">AJ365&amp;CHOOSE(AND(AJ365&lt;&gt;{11,12,13})*MIN(4,MOD(AJ365,10))+1,"th","st","nd","rd","th")</f>
        <v>95th</v>
      </c>
      <c r="AL365" s="38">
        <v>317.81799999999998</v>
      </c>
      <c r="AM365" s="38">
        <v>317.81799999999998</v>
      </c>
      <c r="AN365" s="38">
        <v>8429.1090000000004</v>
      </c>
      <c r="AO365" s="29">
        <f t="shared" si="58"/>
        <v>93</v>
      </c>
      <c r="AP365" s="38" t="str">
        <f t="array" ref="AP365">AO365&amp;CHOOSE(AND(AO365&lt;&gt;{11,12,13})*MIN(4,MOD(AO365,10))+1,"th","st","nd","rd","th")</f>
        <v>93rd</v>
      </c>
      <c r="AQ365" s="77">
        <v>0.69</v>
      </c>
      <c r="AR365" s="36">
        <v>2707.9690000000001</v>
      </c>
      <c r="AS365" s="29">
        <f t="shared" si="59"/>
        <v>54</v>
      </c>
      <c r="AT365" s="38" t="str">
        <f t="array" ref="AT365">AS365&amp;CHOOSE(AND(AS365&lt;&gt;{11,12,13})*MIN(4,MOD(AS365,10))+1,"th","st","nd","rd","th")</f>
        <v>54th</v>
      </c>
      <c r="AU365" s="40">
        <v>9.1936131661891462E-4</v>
      </c>
    </row>
    <row r="366" spans="1:47" x14ac:dyDescent="0.25">
      <c r="A366" s="7">
        <v>123464603</v>
      </c>
      <c r="B366" s="8" t="s">
        <v>385</v>
      </c>
      <c r="C366" s="8" t="s">
        <v>94</v>
      </c>
      <c r="D366" s="27">
        <v>101893</v>
      </c>
      <c r="E366" s="29">
        <f t="shared" si="50"/>
        <v>97</v>
      </c>
      <c r="F366" s="38" t="str">
        <f t="array" ref="F366">E366&amp;CHOOSE(AND(E366&lt;&gt;{11,12,13})*MIN(4,MOD(E366,10))+1,"th","st","nd","rd","th")</f>
        <v>97th</v>
      </c>
      <c r="G366" s="29">
        <v>4561</v>
      </c>
      <c r="H366" s="30">
        <v>0.53879999999999995</v>
      </c>
      <c r="I366" s="31">
        <v>-0.81269999999999998</v>
      </c>
      <c r="J366" s="94">
        <v>426</v>
      </c>
      <c r="K366" s="33">
        <v>0</v>
      </c>
      <c r="L366" s="34">
        <v>4.1599999999999998E-2</v>
      </c>
      <c r="M366" s="29">
        <f t="shared" si="51"/>
        <v>6</v>
      </c>
      <c r="N366" s="38" t="str">
        <f t="array" ref="N366">M366&amp;CHOOSE(AND(M366&lt;&gt;{11,12,13})*MIN(4,MOD(M366,10))+1,"th","st","nd","rd","th")</f>
        <v>6th</v>
      </c>
      <c r="O366" s="34">
        <v>0.19409999999999999</v>
      </c>
      <c r="P366" s="29">
        <f t="shared" si="52"/>
        <v>60</v>
      </c>
      <c r="Q366" s="38" t="str">
        <f t="array" ref="Q366">P366&amp;CHOOSE(AND(P366&lt;&gt;{11,12,13})*MIN(4,MOD(P366,10))+1,"th","st","nd","rd","th")</f>
        <v>60th</v>
      </c>
      <c r="R366" s="35">
        <v>56.768000000000001</v>
      </c>
      <c r="S366" s="35">
        <v>132.435</v>
      </c>
      <c r="T366" s="35">
        <v>0</v>
      </c>
      <c r="U366" s="35">
        <v>189.203</v>
      </c>
      <c r="V366" s="36">
        <v>9.8659999999999997</v>
      </c>
      <c r="W366" s="220">
        <f t="shared" si="53"/>
        <v>4.3379408015737234E-3</v>
      </c>
      <c r="X366" s="29">
        <f t="shared" si="54"/>
        <v>2</v>
      </c>
      <c r="Y366" s="38" t="str">
        <f t="array" ref="Y366">X366&amp;CHOOSE(AND(X366&lt;&gt;{11,12,13})*MIN(4,MOD(X366,10))+1,"th","st","nd","rd","th")</f>
        <v>2nd</v>
      </c>
      <c r="Z366" s="37">
        <v>1.9730000000000001</v>
      </c>
      <c r="AA366" s="28">
        <v>154</v>
      </c>
      <c r="AB366" s="221">
        <f t="shared" si="55"/>
        <v>6.77116241072728E-2</v>
      </c>
      <c r="AC366" s="29">
        <f t="shared" si="56"/>
        <v>96</v>
      </c>
      <c r="AD366" s="38" t="str">
        <f t="array" ref="AD366">AC366&amp;CHOOSE(AND(AC366&lt;&gt;{11,12,13})*MIN(4,MOD(AC366,10))+1,"th","st","nd","rd","th")</f>
        <v>96th</v>
      </c>
      <c r="AE366" s="37">
        <v>92.4</v>
      </c>
      <c r="AF366" s="113">
        <v>2274.3510000000001</v>
      </c>
      <c r="AG366" s="113">
        <v>2213.4780000000001</v>
      </c>
      <c r="AH366" s="113">
        <v>2173.5549999999998</v>
      </c>
      <c r="AI366" s="38">
        <v>2220.4609999999998</v>
      </c>
      <c r="AJ366" s="29">
        <f t="shared" si="57"/>
        <v>54</v>
      </c>
      <c r="AK366" s="38" t="str">
        <f t="array" ref="AK366">AJ366&amp;CHOOSE(AND(AJ366&lt;&gt;{11,12,13})*MIN(4,MOD(AJ366,10))+1,"th","st","nd","rd","th")</f>
        <v>54th</v>
      </c>
      <c r="AL366" s="38">
        <v>283.57600000000002</v>
      </c>
      <c r="AM366" s="38">
        <v>283.57600000000002</v>
      </c>
      <c r="AN366" s="38">
        <v>2504.0369999999998</v>
      </c>
      <c r="AO366" s="29">
        <f t="shared" si="58"/>
        <v>50</v>
      </c>
      <c r="AP366" s="38" t="str">
        <f t="array" ref="AP366">AO366&amp;CHOOSE(AND(AO366&lt;&gt;{11,12,13})*MIN(4,MOD(AO366,10))+1,"th","st","nd","rd","th")</f>
        <v>50th</v>
      </c>
      <c r="AQ366" s="77">
        <v>1.21</v>
      </c>
      <c r="AR366" s="36">
        <v>1632.502</v>
      </c>
      <c r="AS366" s="29">
        <f t="shared" si="59"/>
        <v>25</v>
      </c>
      <c r="AT366" s="38" t="str">
        <f t="array" ref="AT366">AS366&amp;CHOOSE(AND(AS366&lt;&gt;{11,12,13})*MIN(4,MOD(AS366,10))+1,"th","st","nd","rd","th")</f>
        <v>25th</v>
      </c>
      <c r="AU366" s="40">
        <v>5.5423795032476784E-4</v>
      </c>
    </row>
    <row r="367" spans="1:47" x14ac:dyDescent="0.25">
      <c r="A367" s="7">
        <v>123465303</v>
      </c>
      <c r="B367" s="8" t="s">
        <v>397</v>
      </c>
      <c r="C367" s="8" t="s">
        <v>94</v>
      </c>
      <c r="D367" s="27">
        <v>102043</v>
      </c>
      <c r="E367" s="29">
        <f t="shared" si="50"/>
        <v>97</v>
      </c>
      <c r="F367" s="38" t="str">
        <f t="array" ref="F367">E367&amp;CHOOSE(AND(E367&lt;&gt;{11,12,13})*MIN(4,MOD(E367,10))+1,"th","st","nd","rd","th")</f>
        <v>97th</v>
      </c>
      <c r="G367" s="29">
        <v>12277</v>
      </c>
      <c r="H367" s="30">
        <v>0.53800000000000003</v>
      </c>
      <c r="I367" s="31">
        <v>-0.2321</v>
      </c>
      <c r="J367" s="94">
        <v>383</v>
      </c>
      <c r="K367" s="33">
        <v>0</v>
      </c>
      <c r="L367" s="34">
        <v>6.1899999999999997E-2</v>
      </c>
      <c r="M367" s="29">
        <f t="shared" si="51"/>
        <v>15</v>
      </c>
      <c r="N367" s="38" t="str">
        <f t="array" ref="N367">M367&amp;CHOOSE(AND(M367&lt;&gt;{11,12,13})*MIN(4,MOD(M367,10))+1,"th","st","nd","rd","th")</f>
        <v>15th</v>
      </c>
      <c r="O367" s="34">
        <v>6.8199999999999997E-2</v>
      </c>
      <c r="P367" s="29">
        <f t="shared" si="52"/>
        <v>7</v>
      </c>
      <c r="Q367" s="38" t="str">
        <f t="array" ref="Q367">P367&amp;CHOOSE(AND(P367&lt;&gt;{11,12,13})*MIN(4,MOD(P367,10))+1,"th","st","nd","rd","th")</f>
        <v>7th</v>
      </c>
      <c r="R367" s="35">
        <v>177.245</v>
      </c>
      <c r="S367" s="35">
        <v>97.641999999999996</v>
      </c>
      <c r="T367" s="35">
        <v>0</v>
      </c>
      <c r="U367" s="35">
        <v>274.887</v>
      </c>
      <c r="V367" s="36">
        <v>65.948999999999998</v>
      </c>
      <c r="W367" s="220">
        <f t="shared" si="53"/>
        <v>1.3818980967234374E-2</v>
      </c>
      <c r="X367" s="29">
        <f t="shared" si="54"/>
        <v>18</v>
      </c>
      <c r="Y367" s="38" t="str">
        <f t="array" ref="Y367">X367&amp;CHOOSE(AND(X367&lt;&gt;{11,12,13})*MIN(4,MOD(X367,10))+1,"th","st","nd","rd","th")</f>
        <v>18th</v>
      </c>
      <c r="Z367" s="37">
        <v>13.19</v>
      </c>
      <c r="AA367" s="28">
        <v>119</v>
      </c>
      <c r="AB367" s="221">
        <f t="shared" si="55"/>
        <v>2.4935309634731239E-2</v>
      </c>
      <c r="AC367" s="29">
        <f t="shared" si="56"/>
        <v>83</v>
      </c>
      <c r="AD367" s="38" t="str">
        <f t="array" ref="AD367">AC367&amp;CHOOSE(AND(AC367&lt;&gt;{11,12,13})*MIN(4,MOD(AC367,10))+1,"th","st","nd","rd","th")</f>
        <v>83rd</v>
      </c>
      <c r="AE367" s="37">
        <v>71.400000000000006</v>
      </c>
      <c r="AF367" s="113">
        <v>4772.3490000000002</v>
      </c>
      <c r="AG367" s="113">
        <v>4835.6419999999998</v>
      </c>
      <c r="AH367" s="113">
        <v>4874.4790000000003</v>
      </c>
      <c r="AI367" s="38">
        <v>4827.49</v>
      </c>
      <c r="AJ367" s="29">
        <f t="shared" si="57"/>
        <v>84</v>
      </c>
      <c r="AK367" s="38" t="str">
        <f t="array" ref="AK367">AJ367&amp;CHOOSE(AND(AJ367&lt;&gt;{11,12,13})*MIN(4,MOD(AJ367,10))+1,"th","st","nd","rd","th")</f>
        <v>84th</v>
      </c>
      <c r="AL367" s="38">
        <v>359.47699999999998</v>
      </c>
      <c r="AM367" s="38">
        <v>359.47699999999998</v>
      </c>
      <c r="AN367" s="38">
        <v>5186.9669999999996</v>
      </c>
      <c r="AO367" s="29">
        <f t="shared" si="58"/>
        <v>83</v>
      </c>
      <c r="AP367" s="38" t="str">
        <f t="array" ref="AP367">AO367&amp;CHOOSE(AND(AO367&lt;&gt;{11,12,13})*MIN(4,MOD(AO367,10))+1,"th","st","nd","rd","th")</f>
        <v>83rd</v>
      </c>
      <c r="AQ367" s="77">
        <v>0.85</v>
      </c>
      <c r="AR367" s="36">
        <v>2372</v>
      </c>
      <c r="AS367" s="29">
        <f t="shared" si="59"/>
        <v>47</v>
      </c>
      <c r="AT367" s="38" t="str">
        <f t="array" ref="AT367">AS367&amp;CHOOSE(AND(AS367&lt;&gt;{11,12,13})*MIN(4,MOD(AS367,10))+1,"th","st","nd","rd","th")</f>
        <v>47th</v>
      </c>
      <c r="AU367" s="40">
        <v>8.052991164300867E-4</v>
      </c>
    </row>
    <row r="368" spans="1:47" x14ac:dyDescent="0.25">
      <c r="A368" s="7">
        <v>123465602</v>
      </c>
      <c r="B368" s="8" t="s">
        <v>437</v>
      </c>
      <c r="C368" s="8" t="s">
        <v>94</v>
      </c>
      <c r="D368" s="27">
        <v>57422</v>
      </c>
      <c r="E368" s="29">
        <f t="shared" si="50"/>
        <v>61</v>
      </c>
      <c r="F368" s="38" t="str">
        <f t="array" ref="F368">E368&amp;CHOOSE(AND(E368&lt;&gt;{11,12,13})*MIN(4,MOD(E368,10))+1,"th","st","nd","rd","th")</f>
        <v>61st</v>
      </c>
      <c r="G368" s="29">
        <v>25634</v>
      </c>
      <c r="H368" s="30">
        <v>0.95599999999999996</v>
      </c>
      <c r="I368" s="31">
        <v>-2.2742</v>
      </c>
      <c r="J368" s="94">
        <v>474</v>
      </c>
      <c r="K368" s="33">
        <v>0</v>
      </c>
      <c r="L368" s="34">
        <v>0.24129999999999999</v>
      </c>
      <c r="M368" s="29">
        <f t="shared" si="51"/>
        <v>82</v>
      </c>
      <c r="N368" s="38" t="str">
        <f t="array" ref="N368">M368&amp;CHOOSE(AND(M368&lt;&gt;{11,12,13})*MIN(4,MOD(M368,10))+1,"th","st","nd","rd","th")</f>
        <v>82nd</v>
      </c>
      <c r="O368" s="34">
        <v>0.2636</v>
      </c>
      <c r="P368" s="29">
        <f t="shared" si="52"/>
        <v>88</v>
      </c>
      <c r="Q368" s="38" t="str">
        <f t="array" ref="Q368">P368&amp;CHOOSE(AND(P368&lt;&gt;{11,12,13})*MIN(4,MOD(P368,10))+1,"th","st","nd","rd","th")</f>
        <v>88th</v>
      </c>
      <c r="R368" s="35">
        <v>1150.5540000000001</v>
      </c>
      <c r="S368" s="35">
        <v>628.44200000000001</v>
      </c>
      <c r="T368" s="35">
        <v>0</v>
      </c>
      <c r="U368" s="35">
        <v>1778.9960000000001</v>
      </c>
      <c r="V368" s="36">
        <v>495.93699999999995</v>
      </c>
      <c r="W368" s="220">
        <f t="shared" si="53"/>
        <v>6.2406237188423072E-2</v>
      </c>
      <c r="X368" s="29">
        <f t="shared" si="54"/>
        <v>92</v>
      </c>
      <c r="Y368" s="38" t="str">
        <f t="array" ref="Y368">X368&amp;CHOOSE(AND(X368&lt;&gt;{11,12,13})*MIN(4,MOD(X368,10))+1,"th","st","nd","rd","th")</f>
        <v>92nd</v>
      </c>
      <c r="Z368" s="37">
        <v>99.186999999999998</v>
      </c>
      <c r="AA368" s="28">
        <v>1006</v>
      </c>
      <c r="AB368" s="221">
        <f t="shared" si="55"/>
        <v>0.12659001972337941</v>
      </c>
      <c r="AC368" s="29">
        <f t="shared" si="56"/>
        <v>99</v>
      </c>
      <c r="AD368" s="38" t="str">
        <f t="array" ref="AD368">AC368&amp;CHOOSE(AND(AC368&lt;&gt;{11,12,13})*MIN(4,MOD(AC368,10))+1,"th","st","nd","rd","th")</f>
        <v>99th</v>
      </c>
      <c r="AE368" s="37">
        <v>603.6</v>
      </c>
      <c r="AF368" s="113">
        <v>7946.9139999999998</v>
      </c>
      <c r="AG368" s="113">
        <v>7807.6580000000004</v>
      </c>
      <c r="AH368" s="113">
        <v>7544.1890000000003</v>
      </c>
      <c r="AI368" s="38">
        <v>7766.2539999999999</v>
      </c>
      <c r="AJ368" s="29">
        <f t="shared" si="57"/>
        <v>94</v>
      </c>
      <c r="AK368" s="38" t="str">
        <f t="array" ref="AK368">AJ368&amp;CHOOSE(AND(AJ368&lt;&gt;{11,12,13})*MIN(4,MOD(AJ368,10))+1,"th","st","nd","rd","th")</f>
        <v>94th</v>
      </c>
      <c r="AL368" s="38">
        <v>2481.7829999999999</v>
      </c>
      <c r="AM368" s="38">
        <v>2481.7829999999999</v>
      </c>
      <c r="AN368" s="38">
        <v>10248.037</v>
      </c>
      <c r="AO368" s="29">
        <f t="shared" si="58"/>
        <v>95</v>
      </c>
      <c r="AP368" s="38" t="str">
        <f t="array" ref="AP368">AO368&amp;CHOOSE(AND(AO368&lt;&gt;{11,12,13})*MIN(4,MOD(AO368,10))+1,"th","st","nd","rd","th")</f>
        <v>95th</v>
      </c>
      <c r="AQ368" s="77">
        <v>1.27</v>
      </c>
      <c r="AR368" s="36">
        <v>12442.347</v>
      </c>
      <c r="AS368" s="29">
        <f t="shared" si="59"/>
        <v>96</v>
      </c>
      <c r="AT368" s="38" t="str">
        <f t="array" ref="AT368">AS368&amp;CHOOSE(AND(AS368&lt;&gt;{11,12,13})*MIN(4,MOD(AS368,10))+1,"th","st","nd","rd","th")</f>
        <v>96th</v>
      </c>
      <c r="AU368" s="40">
        <v>4.2242036447793169E-3</v>
      </c>
    </row>
    <row r="369" spans="1:47" x14ac:dyDescent="0.25">
      <c r="A369" s="7">
        <v>123465702</v>
      </c>
      <c r="B369" s="8" t="s">
        <v>442</v>
      </c>
      <c r="C369" s="8" t="s">
        <v>94</v>
      </c>
      <c r="D369" s="27">
        <v>78977</v>
      </c>
      <c r="E369" s="29">
        <f t="shared" si="50"/>
        <v>90</v>
      </c>
      <c r="F369" s="38" t="str">
        <f t="array" ref="F369">E369&amp;CHOOSE(AND(E369&lt;&gt;{11,12,13})*MIN(4,MOD(E369,10))+1,"th","st","nd","rd","th")</f>
        <v>90th</v>
      </c>
      <c r="G369" s="29">
        <v>39113</v>
      </c>
      <c r="H369" s="30">
        <v>0.69510000000000005</v>
      </c>
      <c r="I369" s="31">
        <v>-1.6585000000000001</v>
      </c>
      <c r="J369" s="94">
        <v>462</v>
      </c>
      <c r="K369" s="33">
        <v>0</v>
      </c>
      <c r="L369" s="34">
        <v>6.2399999999999997E-2</v>
      </c>
      <c r="M369" s="29">
        <f t="shared" si="51"/>
        <v>15</v>
      </c>
      <c r="N369" s="38" t="str">
        <f t="array" ref="N369">M369&amp;CHOOSE(AND(M369&lt;&gt;{11,12,13})*MIN(4,MOD(M369,10))+1,"th","st","nd","rd","th")</f>
        <v>15th</v>
      </c>
      <c r="O369" s="34">
        <v>0.10680000000000001</v>
      </c>
      <c r="P369" s="29">
        <f t="shared" si="52"/>
        <v>17</v>
      </c>
      <c r="Q369" s="38" t="str">
        <f t="array" ref="Q369">P369&amp;CHOOSE(AND(P369&lt;&gt;{11,12,13})*MIN(4,MOD(P369,10))+1,"th","st","nd","rd","th")</f>
        <v>17th</v>
      </c>
      <c r="R369" s="35">
        <v>472.62099999999998</v>
      </c>
      <c r="S369" s="35">
        <v>404.45499999999998</v>
      </c>
      <c r="T369" s="35">
        <v>0</v>
      </c>
      <c r="U369" s="35">
        <v>877.07600000000002</v>
      </c>
      <c r="V369" s="36">
        <v>131.077</v>
      </c>
      <c r="W369" s="220">
        <f t="shared" si="53"/>
        <v>1.0383627904618633E-2</v>
      </c>
      <c r="X369" s="29">
        <f t="shared" si="54"/>
        <v>11</v>
      </c>
      <c r="Y369" s="38" t="str">
        <f t="array" ref="Y369">X369&amp;CHOOSE(AND(X369&lt;&gt;{11,12,13})*MIN(4,MOD(X369,10))+1,"th","st","nd","rd","th")</f>
        <v>11th</v>
      </c>
      <c r="Z369" s="37">
        <v>26.215</v>
      </c>
      <c r="AA369" s="28">
        <v>636</v>
      </c>
      <c r="AB369" s="221">
        <f t="shared" si="55"/>
        <v>5.0382503012255782E-2</v>
      </c>
      <c r="AC369" s="29">
        <f t="shared" si="56"/>
        <v>93</v>
      </c>
      <c r="AD369" s="38" t="str">
        <f t="array" ref="AD369">AC369&amp;CHOOSE(AND(AC369&lt;&gt;{11,12,13})*MIN(4,MOD(AC369,10))+1,"th","st","nd","rd","th")</f>
        <v>93rd</v>
      </c>
      <c r="AE369" s="37">
        <v>381.6</v>
      </c>
      <c r="AF369" s="113">
        <v>12623.43</v>
      </c>
      <c r="AG369" s="113">
        <v>12522.499</v>
      </c>
      <c r="AH369" s="113">
        <v>12484.29</v>
      </c>
      <c r="AI369" s="38">
        <v>12543.406000000001</v>
      </c>
      <c r="AJ369" s="29">
        <f t="shared" si="57"/>
        <v>98</v>
      </c>
      <c r="AK369" s="38" t="str">
        <f t="array" ref="AK369">AJ369&amp;CHOOSE(AND(AJ369&lt;&gt;{11,12,13})*MIN(4,MOD(AJ369,10))+1,"th","st","nd","rd","th")</f>
        <v>98th</v>
      </c>
      <c r="AL369" s="38">
        <v>1284.8910000000001</v>
      </c>
      <c r="AM369" s="38">
        <v>1284.8910000000001</v>
      </c>
      <c r="AN369" s="38">
        <v>13828.297</v>
      </c>
      <c r="AO369" s="29">
        <f t="shared" si="58"/>
        <v>98</v>
      </c>
      <c r="AP369" s="38" t="str">
        <f t="array" ref="AP369">AO369&amp;CHOOSE(AND(AO369&lt;&gt;{11,12,13})*MIN(4,MOD(AO369,10))+1,"th","st","nd","rd","th")</f>
        <v>98th</v>
      </c>
      <c r="AQ369" s="77">
        <v>0.93</v>
      </c>
      <c r="AR369" s="36">
        <v>8939.2060000000001</v>
      </c>
      <c r="AS369" s="29">
        <f t="shared" si="59"/>
        <v>92</v>
      </c>
      <c r="AT369" s="38" t="str">
        <f t="array" ref="AT369">AS369&amp;CHOOSE(AND(AS369&lt;&gt;{11,12,13})*MIN(4,MOD(AS369,10))+1,"th","st","nd","rd","th")</f>
        <v>92nd</v>
      </c>
      <c r="AU369" s="40">
        <v>3.0348797189656534E-3</v>
      </c>
    </row>
    <row r="370" spans="1:47" x14ac:dyDescent="0.25">
      <c r="A370" s="7">
        <v>123466103</v>
      </c>
      <c r="B370" s="8" t="s">
        <v>487</v>
      </c>
      <c r="C370" s="8" t="s">
        <v>94</v>
      </c>
      <c r="D370" s="27">
        <v>97118</v>
      </c>
      <c r="E370" s="29">
        <f t="shared" si="50"/>
        <v>96</v>
      </c>
      <c r="F370" s="38" t="str">
        <f t="array" ref="F370">E370&amp;CHOOSE(AND(E370&lt;&gt;{11,12,13})*MIN(4,MOD(E370,10))+1,"th","st","nd","rd","th")</f>
        <v>96th</v>
      </c>
      <c r="G370" s="29">
        <v>12508</v>
      </c>
      <c r="H370" s="30">
        <v>0.56520000000000004</v>
      </c>
      <c r="I370" s="31">
        <v>-0.4325</v>
      </c>
      <c r="J370" s="94">
        <v>399</v>
      </c>
      <c r="K370" s="33">
        <v>0</v>
      </c>
      <c r="L370" s="34">
        <v>6.1100000000000002E-2</v>
      </c>
      <c r="M370" s="29">
        <f t="shared" si="51"/>
        <v>14</v>
      </c>
      <c r="N370" s="38" t="str">
        <f t="array" ref="N370">M370&amp;CHOOSE(AND(M370&lt;&gt;{11,12,13})*MIN(4,MOD(M370,10))+1,"th","st","nd","rd","th")</f>
        <v>14th</v>
      </c>
      <c r="O370" s="34">
        <v>7.5899999999999995E-2</v>
      </c>
      <c r="P370" s="29">
        <f t="shared" si="52"/>
        <v>9</v>
      </c>
      <c r="Q370" s="38" t="str">
        <f t="array" ref="Q370">P370&amp;CHOOSE(AND(P370&lt;&gt;{11,12,13})*MIN(4,MOD(P370,10))+1,"th","st","nd","rd","th")</f>
        <v>9th</v>
      </c>
      <c r="R370" s="35">
        <v>197.30699999999999</v>
      </c>
      <c r="S370" s="35">
        <v>122.55</v>
      </c>
      <c r="T370" s="35">
        <v>0</v>
      </c>
      <c r="U370" s="35">
        <v>319.85700000000003</v>
      </c>
      <c r="V370" s="36">
        <v>72.734999999999999</v>
      </c>
      <c r="W370" s="220">
        <f t="shared" si="53"/>
        <v>1.3514296894247909E-2</v>
      </c>
      <c r="X370" s="29">
        <f t="shared" si="54"/>
        <v>17</v>
      </c>
      <c r="Y370" s="38" t="str">
        <f t="array" ref="Y370">X370&amp;CHOOSE(AND(X370&lt;&gt;{11,12,13})*MIN(4,MOD(X370,10))+1,"th","st","nd","rd","th")</f>
        <v>17th</v>
      </c>
      <c r="Z370" s="37">
        <v>14.547000000000001</v>
      </c>
      <c r="AA370" s="28">
        <v>48</v>
      </c>
      <c r="AB370" s="221">
        <f t="shared" si="55"/>
        <v>8.9184883608152826E-3</v>
      </c>
      <c r="AC370" s="29">
        <f t="shared" si="56"/>
        <v>63</v>
      </c>
      <c r="AD370" s="38" t="str">
        <f t="array" ref="AD370">AC370&amp;CHOOSE(AND(AC370&lt;&gt;{11,12,13})*MIN(4,MOD(AC370,10))+1,"th","st","nd","rd","th")</f>
        <v>63rd</v>
      </c>
      <c r="AE370" s="37">
        <v>28.8</v>
      </c>
      <c r="AF370" s="113">
        <v>5382.0780000000004</v>
      </c>
      <c r="AG370" s="113">
        <v>5608.1130000000003</v>
      </c>
      <c r="AH370" s="113">
        <v>5648.5829999999996</v>
      </c>
      <c r="AI370" s="38">
        <v>5546.2579999999998</v>
      </c>
      <c r="AJ370" s="29">
        <f t="shared" si="57"/>
        <v>88</v>
      </c>
      <c r="AK370" s="38" t="str">
        <f t="array" ref="AK370">AJ370&amp;CHOOSE(AND(AJ370&lt;&gt;{11,12,13})*MIN(4,MOD(AJ370,10))+1,"th","st","nd","rd","th")</f>
        <v>88th</v>
      </c>
      <c r="AL370" s="38">
        <v>363.20400000000001</v>
      </c>
      <c r="AM370" s="38">
        <v>363.20400000000001</v>
      </c>
      <c r="AN370" s="38">
        <v>5909.4620000000004</v>
      </c>
      <c r="AO370" s="29">
        <f t="shared" si="58"/>
        <v>86</v>
      </c>
      <c r="AP370" s="38" t="str">
        <f t="array" ref="AP370">AO370&amp;CHOOSE(AND(AO370&lt;&gt;{11,12,13})*MIN(4,MOD(AO370,10))+1,"th","st","nd","rd","th")</f>
        <v>86th</v>
      </c>
      <c r="AQ370" s="77">
        <v>1.01</v>
      </c>
      <c r="AR370" s="36">
        <v>3373.4279999999999</v>
      </c>
      <c r="AS370" s="29">
        <f t="shared" si="59"/>
        <v>65</v>
      </c>
      <c r="AT370" s="38" t="str">
        <f t="array" ref="AT370">AS370&amp;CHOOSE(AND(AS370&lt;&gt;{11,12,13})*MIN(4,MOD(AS370,10))+1,"th","st","nd","rd","th")</f>
        <v>65th</v>
      </c>
      <c r="AU370" s="40">
        <v>1.1452860825212961E-3</v>
      </c>
    </row>
    <row r="371" spans="1:47" x14ac:dyDescent="0.25">
      <c r="A371" s="7">
        <v>123466303</v>
      </c>
      <c r="B371" s="8" t="s">
        <v>502</v>
      </c>
      <c r="C371" s="8" t="s">
        <v>94</v>
      </c>
      <c r="D371" s="27">
        <v>71275</v>
      </c>
      <c r="E371" s="29">
        <f t="shared" si="50"/>
        <v>85</v>
      </c>
      <c r="F371" s="38" t="str">
        <f t="array" ref="F371">E371&amp;CHOOSE(AND(E371&lt;&gt;{11,12,13})*MIN(4,MOD(E371,10))+1,"th","st","nd","rd","th")</f>
        <v>85th</v>
      </c>
      <c r="G371" s="29">
        <v>7834</v>
      </c>
      <c r="H371" s="30">
        <v>0.7702</v>
      </c>
      <c r="I371" s="31">
        <v>-0.46089999999999998</v>
      </c>
      <c r="J371" s="94">
        <v>403</v>
      </c>
      <c r="K371" s="33">
        <v>0</v>
      </c>
      <c r="L371" s="34">
        <v>8.4500000000000006E-2</v>
      </c>
      <c r="M371" s="29">
        <f t="shared" si="51"/>
        <v>25</v>
      </c>
      <c r="N371" s="38" t="str">
        <f t="array" ref="N371">M371&amp;CHOOSE(AND(M371&lt;&gt;{11,12,13})*MIN(4,MOD(M371,10))+1,"th","st","nd","rd","th")</f>
        <v>25th</v>
      </c>
      <c r="O371" s="34">
        <v>0.1925</v>
      </c>
      <c r="P371" s="29">
        <f t="shared" si="52"/>
        <v>59</v>
      </c>
      <c r="Q371" s="38" t="str">
        <f t="array" ref="Q371">P371&amp;CHOOSE(AND(P371&lt;&gt;{11,12,13})*MIN(4,MOD(P371,10))+1,"th","st","nd","rd","th")</f>
        <v>59th</v>
      </c>
      <c r="R371" s="35">
        <v>171.60900000000001</v>
      </c>
      <c r="S371" s="35">
        <v>195.47200000000001</v>
      </c>
      <c r="T371" s="35">
        <v>0</v>
      </c>
      <c r="U371" s="35">
        <v>367.08100000000002</v>
      </c>
      <c r="V371" s="36">
        <v>109.322</v>
      </c>
      <c r="W371" s="220">
        <f t="shared" si="53"/>
        <v>3.2297996450003426E-2</v>
      </c>
      <c r="X371" s="29">
        <f t="shared" si="54"/>
        <v>66</v>
      </c>
      <c r="Y371" s="38" t="str">
        <f t="array" ref="Y371">X371&amp;CHOOSE(AND(X371&lt;&gt;{11,12,13})*MIN(4,MOD(X371,10))+1,"th","st","nd","rd","th")</f>
        <v>66th</v>
      </c>
      <c r="Z371" s="37">
        <v>21.864000000000001</v>
      </c>
      <c r="AA371" s="28">
        <v>24</v>
      </c>
      <c r="AB371" s="221">
        <f t="shared" si="55"/>
        <v>7.090539093687293E-3</v>
      </c>
      <c r="AC371" s="29">
        <f t="shared" si="56"/>
        <v>59</v>
      </c>
      <c r="AD371" s="38" t="str">
        <f t="array" ref="AD371">AC371&amp;CHOOSE(AND(AC371&lt;&gt;{11,12,13})*MIN(4,MOD(AC371,10))+1,"th","st","nd","rd","th")</f>
        <v>59th</v>
      </c>
      <c r="AE371" s="37">
        <v>14.4</v>
      </c>
      <c r="AF371" s="113">
        <v>3384.7919999999999</v>
      </c>
      <c r="AG371" s="113">
        <v>3408.884</v>
      </c>
      <c r="AH371" s="113">
        <v>3367.6590000000001</v>
      </c>
      <c r="AI371" s="38">
        <v>3387.1120000000001</v>
      </c>
      <c r="AJ371" s="29">
        <f t="shared" si="57"/>
        <v>70</v>
      </c>
      <c r="AK371" s="38" t="str">
        <f t="array" ref="AK371">AJ371&amp;CHOOSE(AND(AJ371&lt;&gt;{11,12,13})*MIN(4,MOD(AJ371,10))+1,"th","st","nd","rd","th")</f>
        <v>70th</v>
      </c>
      <c r="AL371" s="38">
        <v>403.34500000000003</v>
      </c>
      <c r="AM371" s="38">
        <v>403.34500000000003</v>
      </c>
      <c r="AN371" s="38">
        <v>3790.4569999999999</v>
      </c>
      <c r="AO371" s="29">
        <f t="shared" si="58"/>
        <v>70</v>
      </c>
      <c r="AP371" s="38" t="str">
        <f t="array" ref="AP371">AO371&amp;CHOOSE(AND(AO371&lt;&gt;{11,12,13})*MIN(4,MOD(AO371,10))+1,"th","st","nd","rd","th")</f>
        <v>70th</v>
      </c>
      <c r="AQ371" s="77">
        <v>1.26</v>
      </c>
      <c r="AR371" s="36">
        <v>3678.4569999999999</v>
      </c>
      <c r="AS371" s="29">
        <f t="shared" si="59"/>
        <v>70</v>
      </c>
      <c r="AT371" s="38" t="str">
        <f t="array" ref="AT371">AS371&amp;CHOOSE(AND(AS371&lt;&gt;{11,12,13})*MIN(4,MOD(AS371,10))+1,"th","st","nd","rd","th")</f>
        <v>70th</v>
      </c>
      <c r="AU371" s="40">
        <v>1.2488440859722038E-3</v>
      </c>
    </row>
    <row r="372" spans="1:47" x14ac:dyDescent="0.25">
      <c r="A372" s="7">
        <v>123466403</v>
      </c>
      <c r="B372" s="8" t="s">
        <v>503</v>
      </c>
      <c r="C372" s="8" t="s">
        <v>94</v>
      </c>
      <c r="D372" s="27">
        <v>45051</v>
      </c>
      <c r="E372" s="29">
        <f t="shared" si="50"/>
        <v>24</v>
      </c>
      <c r="F372" s="38" t="str">
        <f t="array" ref="F372">E372&amp;CHOOSE(AND(E372&lt;&gt;{11,12,13})*MIN(4,MOD(E372,10))+1,"th","st","nd","rd","th")</f>
        <v>24th</v>
      </c>
      <c r="G372" s="29">
        <v>9317</v>
      </c>
      <c r="H372" s="30">
        <v>1.2184999999999999</v>
      </c>
      <c r="I372" s="31">
        <v>-2.8155000000000001</v>
      </c>
      <c r="J372" s="94">
        <v>483</v>
      </c>
      <c r="K372" s="33">
        <v>0</v>
      </c>
      <c r="L372" s="34">
        <v>0.40350000000000003</v>
      </c>
      <c r="M372" s="29">
        <f t="shared" si="51"/>
        <v>97</v>
      </c>
      <c r="N372" s="38" t="str">
        <f t="array" ref="N372">M372&amp;CHOOSE(AND(M372&lt;&gt;{11,12,13})*MIN(4,MOD(M372,10))+1,"th","st","nd","rd","th")</f>
        <v>97th</v>
      </c>
      <c r="O372" s="34">
        <v>0.15659999999999999</v>
      </c>
      <c r="P372" s="29">
        <f t="shared" si="52"/>
        <v>41</v>
      </c>
      <c r="Q372" s="38" t="str">
        <f t="array" ref="Q372">P372&amp;CHOOSE(AND(P372&lt;&gt;{11,12,13})*MIN(4,MOD(P372,10))+1,"th","st","nd","rd","th")</f>
        <v>41st</v>
      </c>
      <c r="R372" s="35">
        <v>806.03800000000001</v>
      </c>
      <c r="S372" s="35">
        <v>156.41300000000001</v>
      </c>
      <c r="T372" s="35">
        <v>403.01900000000001</v>
      </c>
      <c r="U372" s="35">
        <v>1365.47</v>
      </c>
      <c r="V372" s="36">
        <v>144.12599999999998</v>
      </c>
      <c r="W372" s="220">
        <f t="shared" si="53"/>
        <v>4.328938796363626E-2</v>
      </c>
      <c r="X372" s="29">
        <f t="shared" si="54"/>
        <v>82</v>
      </c>
      <c r="Y372" s="38" t="str">
        <f t="array" ref="Y372">X372&amp;CHOOSE(AND(X372&lt;&gt;{11,12,13})*MIN(4,MOD(X372,10))+1,"th","st","nd","rd","th")</f>
        <v>82nd</v>
      </c>
      <c r="Z372" s="37">
        <v>28.824999999999999</v>
      </c>
      <c r="AA372" s="28">
        <v>70</v>
      </c>
      <c r="AB372" s="221">
        <f t="shared" si="55"/>
        <v>2.1025055558709316E-2</v>
      </c>
      <c r="AC372" s="29">
        <f t="shared" si="56"/>
        <v>81</v>
      </c>
      <c r="AD372" s="38" t="str">
        <f t="array" ref="AD372">AC372&amp;CHOOSE(AND(AC372&lt;&gt;{11,12,13})*MIN(4,MOD(AC372,10))+1,"th","st","nd","rd","th")</f>
        <v>81st</v>
      </c>
      <c r="AE372" s="37">
        <v>42</v>
      </c>
      <c r="AF372" s="113">
        <v>3329.3609999999999</v>
      </c>
      <c r="AG372" s="113">
        <v>3281.634</v>
      </c>
      <c r="AH372" s="113">
        <v>3286.9670000000001</v>
      </c>
      <c r="AI372" s="38">
        <v>3299.3209999999999</v>
      </c>
      <c r="AJ372" s="29">
        <f t="shared" si="57"/>
        <v>69</v>
      </c>
      <c r="AK372" s="38" t="str">
        <f t="array" ref="AK372">AJ372&amp;CHOOSE(AND(AJ372&lt;&gt;{11,12,13})*MIN(4,MOD(AJ372,10))+1,"th","st","nd","rd","th")</f>
        <v>69th</v>
      </c>
      <c r="AL372" s="38">
        <v>1436.2950000000001</v>
      </c>
      <c r="AM372" s="38">
        <v>1436.2950000000001</v>
      </c>
      <c r="AN372" s="38">
        <v>4735.616</v>
      </c>
      <c r="AO372" s="29">
        <f t="shared" si="58"/>
        <v>79</v>
      </c>
      <c r="AP372" s="38" t="str">
        <f t="array" ref="AP372">AO372&amp;CHOOSE(AND(AO372&lt;&gt;{11,12,13})*MIN(4,MOD(AO372,10))+1,"th","st","nd","rd","th")</f>
        <v>79th</v>
      </c>
      <c r="AQ372" s="77">
        <v>2.0499999999999998</v>
      </c>
      <c r="AR372" s="36">
        <v>11829.214</v>
      </c>
      <c r="AS372" s="29">
        <f t="shared" si="59"/>
        <v>95</v>
      </c>
      <c r="AT372" s="38" t="str">
        <f t="array" ref="AT372">AS372&amp;CHOOSE(AND(AS372&lt;&gt;{11,12,13})*MIN(4,MOD(AS372,10))+1,"th","st","nd","rd","th")</f>
        <v>95th</v>
      </c>
      <c r="AU372" s="40">
        <v>4.0160436687446928E-3</v>
      </c>
    </row>
    <row r="373" spans="1:47" x14ac:dyDescent="0.25">
      <c r="A373" s="7">
        <v>123467103</v>
      </c>
      <c r="B373" s="8" t="s">
        <v>549</v>
      </c>
      <c r="C373" s="8" t="s">
        <v>94</v>
      </c>
      <c r="D373" s="27">
        <v>83384</v>
      </c>
      <c r="E373" s="29">
        <f t="shared" si="50"/>
        <v>92</v>
      </c>
      <c r="F373" s="38" t="str">
        <f t="array" ref="F373">E373&amp;CHOOSE(AND(E373&lt;&gt;{11,12,13})*MIN(4,MOD(E373,10))+1,"th","st","nd","rd","th")</f>
        <v>92nd</v>
      </c>
      <c r="G373" s="29">
        <v>16928</v>
      </c>
      <c r="H373" s="30">
        <v>0.6583</v>
      </c>
      <c r="I373" s="31">
        <v>-0.2944</v>
      </c>
      <c r="J373" s="94">
        <v>389</v>
      </c>
      <c r="K373" s="33">
        <v>0</v>
      </c>
      <c r="L373" s="34">
        <v>5.0099999999999999E-2</v>
      </c>
      <c r="M373" s="29">
        <f t="shared" si="51"/>
        <v>9</v>
      </c>
      <c r="N373" s="38" t="str">
        <f t="array" ref="N373">M373&amp;CHOOSE(AND(M373&lt;&gt;{11,12,13})*MIN(4,MOD(M373,10))+1,"th","st","nd","rd","th")</f>
        <v>9th</v>
      </c>
      <c r="O373" s="34">
        <v>9.1399999999999995E-2</v>
      </c>
      <c r="P373" s="29">
        <f t="shared" si="52"/>
        <v>13</v>
      </c>
      <c r="Q373" s="38" t="str">
        <f t="array" ref="Q373">P373&amp;CHOOSE(AND(P373&lt;&gt;{11,12,13})*MIN(4,MOD(P373,10))+1,"th","st","nd","rd","th")</f>
        <v>13th</v>
      </c>
      <c r="R373" s="35">
        <v>200.566</v>
      </c>
      <c r="S373" s="35">
        <v>182.952</v>
      </c>
      <c r="T373" s="35">
        <v>0</v>
      </c>
      <c r="U373" s="35">
        <v>383.51799999999997</v>
      </c>
      <c r="V373" s="36">
        <v>245.88600000000002</v>
      </c>
      <c r="W373" s="220">
        <f t="shared" si="53"/>
        <v>3.6852301534036291E-2</v>
      </c>
      <c r="X373" s="29">
        <f t="shared" si="54"/>
        <v>75</v>
      </c>
      <c r="Y373" s="38" t="str">
        <f t="array" ref="Y373">X373&amp;CHOOSE(AND(X373&lt;&gt;{11,12,13})*MIN(4,MOD(X373,10))+1,"th","st","nd","rd","th")</f>
        <v>75th</v>
      </c>
      <c r="Z373" s="37">
        <v>49.177</v>
      </c>
      <c r="AA373" s="28">
        <v>371</v>
      </c>
      <c r="AB373" s="221">
        <f t="shared" si="55"/>
        <v>5.5603832138175671E-2</v>
      </c>
      <c r="AC373" s="29">
        <f t="shared" si="56"/>
        <v>94</v>
      </c>
      <c r="AD373" s="38" t="str">
        <f t="array" ref="AD373">AC373&amp;CHOOSE(AND(AC373&lt;&gt;{11,12,13})*MIN(4,MOD(AC373,10))+1,"th","st","nd","rd","th")</f>
        <v>94th</v>
      </c>
      <c r="AE373" s="37">
        <v>222.6</v>
      </c>
      <c r="AF373" s="113">
        <v>6672.2020000000002</v>
      </c>
      <c r="AG373" s="113">
        <v>6633.1970000000001</v>
      </c>
      <c r="AH373" s="113">
        <v>6589.3209999999999</v>
      </c>
      <c r="AI373" s="38">
        <v>6631.5730000000003</v>
      </c>
      <c r="AJ373" s="29">
        <f t="shared" si="57"/>
        <v>91</v>
      </c>
      <c r="AK373" s="38" t="str">
        <f t="array" ref="AK373">AJ373&amp;CHOOSE(AND(AJ373&lt;&gt;{11,12,13})*MIN(4,MOD(AJ373,10))+1,"th","st","nd","rd","th")</f>
        <v>91st</v>
      </c>
      <c r="AL373" s="38">
        <v>655.29499999999996</v>
      </c>
      <c r="AM373" s="38">
        <v>655.29499999999996</v>
      </c>
      <c r="AN373" s="38">
        <v>7286.8680000000004</v>
      </c>
      <c r="AO373" s="29">
        <f t="shared" si="58"/>
        <v>90</v>
      </c>
      <c r="AP373" s="38" t="str">
        <f t="array" ref="AP373">AO373&amp;CHOOSE(AND(AO373&lt;&gt;{11,12,13})*MIN(4,MOD(AO373,10))+1,"th","st","nd","rd","th")</f>
        <v>90th</v>
      </c>
      <c r="AQ373" s="77">
        <v>1</v>
      </c>
      <c r="AR373" s="36">
        <v>4796.9449999999997</v>
      </c>
      <c r="AS373" s="29">
        <f t="shared" si="59"/>
        <v>78</v>
      </c>
      <c r="AT373" s="38" t="str">
        <f t="array" ref="AT373">AS373&amp;CHOOSE(AND(AS373&lt;&gt;{11,12,13})*MIN(4,MOD(AS373,10))+1,"th","st","nd","rd","th")</f>
        <v>78th</v>
      </c>
      <c r="AU373" s="40">
        <v>1.6285731745631206E-3</v>
      </c>
    </row>
    <row r="374" spans="1:47" x14ac:dyDescent="0.25">
      <c r="A374" s="7">
        <v>123467203</v>
      </c>
      <c r="B374" s="8" t="s">
        <v>571</v>
      </c>
      <c r="C374" s="8" t="s">
        <v>94</v>
      </c>
      <c r="D374" s="27">
        <v>87693</v>
      </c>
      <c r="E374" s="29">
        <f t="shared" si="50"/>
        <v>93</v>
      </c>
      <c r="F374" s="38" t="str">
        <f t="array" ref="F374">E374&amp;CHOOSE(AND(E374&lt;&gt;{11,12,13})*MIN(4,MOD(E374,10))+1,"th","st","nd","rd","th")</f>
        <v>93rd</v>
      </c>
      <c r="G374" s="29">
        <v>7419</v>
      </c>
      <c r="H374" s="30">
        <v>0.626</v>
      </c>
      <c r="I374" s="31">
        <v>-1.0772999999999999</v>
      </c>
      <c r="J374" s="94">
        <v>437</v>
      </c>
      <c r="K374" s="33">
        <v>0</v>
      </c>
      <c r="L374" s="34">
        <v>1.7100000000000001E-2</v>
      </c>
      <c r="M374" s="29">
        <f t="shared" si="51"/>
        <v>1</v>
      </c>
      <c r="N374" s="38" t="str">
        <f t="array" ref="N374">M374&amp;CHOOSE(AND(M374&lt;&gt;{11,12,13})*MIN(4,MOD(M374,10))+1,"th","st","nd","rd","th")</f>
        <v>1st</v>
      </c>
      <c r="O374" s="34">
        <v>7.0000000000000007E-2</v>
      </c>
      <c r="P374" s="29">
        <f t="shared" si="52"/>
        <v>7</v>
      </c>
      <c r="Q374" s="38" t="str">
        <f t="array" ref="Q374">P374&amp;CHOOSE(AND(P374&lt;&gt;{11,12,13})*MIN(4,MOD(P374,10))+1,"th","st","nd","rd","th")</f>
        <v>7th</v>
      </c>
      <c r="R374" s="35">
        <v>25.302</v>
      </c>
      <c r="S374" s="35">
        <v>51.786999999999999</v>
      </c>
      <c r="T374" s="35">
        <v>0</v>
      </c>
      <c r="U374" s="35">
        <v>77.088999999999999</v>
      </c>
      <c r="V374" s="36">
        <v>11.949</v>
      </c>
      <c r="W374" s="220">
        <f t="shared" si="53"/>
        <v>4.845373031681254E-3</v>
      </c>
      <c r="X374" s="29">
        <f t="shared" si="54"/>
        <v>3</v>
      </c>
      <c r="Y374" s="38" t="str">
        <f t="array" ref="Y374">X374&amp;CHOOSE(AND(X374&lt;&gt;{11,12,13})*MIN(4,MOD(X374,10))+1,"th","st","nd","rd","th")</f>
        <v>3rd</v>
      </c>
      <c r="Z374" s="37">
        <v>2.39</v>
      </c>
      <c r="AA374" s="28">
        <v>44</v>
      </c>
      <c r="AB374" s="221">
        <f t="shared" si="55"/>
        <v>1.7842197120593789E-2</v>
      </c>
      <c r="AC374" s="29">
        <f t="shared" si="56"/>
        <v>77</v>
      </c>
      <c r="AD374" s="38" t="str">
        <f t="array" ref="AD374">AC374&amp;CHOOSE(AND(AC374&lt;&gt;{11,12,13})*MIN(4,MOD(AC374,10))+1,"th","st","nd","rd","th")</f>
        <v>77th</v>
      </c>
      <c r="AE374" s="37">
        <v>26.4</v>
      </c>
      <c r="AF374" s="113">
        <v>2466.0639999999999</v>
      </c>
      <c r="AG374" s="113">
        <v>2368.877</v>
      </c>
      <c r="AH374" s="113">
        <v>2338.0770000000002</v>
      </c>
      <c r="AI374" s="38">
        <v>2391.0059999999999</v>
      </c>
      <c r="AJ374" s="29">
        <f t="shared" si="57"/>
        <v>56</v>
      </c>
      <c r="AK374" s="38" t="str">
        <f t="array" ref="AK374">AJ374&amp;CHOOSE(AND(AJ374&lt;&gt;{11,12,13})*MIN(4,MOD(AJ374,10))+1,"th","st","nd","rd","th")</f>
        <v>56th</v>
      </c>
      <c r="AL374" s="38">
        <v>105.879</v>
      </c>
      <c r="AM374" s="38">
        <v>105.879</v>
      </c>
      <c r="AN374" s="38">
        <v>2496.8850000000002</v>
      </c>
      <c r="AO374" s="29">
        <f t="shared" si="58"/>
        <v>50</v>
      </c>
      <c r="AP374" s="38" t="str">
        <f t="array" ref="AP374">AO374&amp;CHOOSE(AND(AO374&lt;&gt;{11,12,13})*MIN(4,MOD(AO374,10))+1,"th","st","nd","rd","th")</f>
        <v>50th</v>
      </c>
      <c r="AQ374" s="77">
        <v>0.93</v>
      </c>
      <c r="AR374" s="36">
        <v>1453.6369999999999</v>
      </c>
      <c r="AS374" s="29">
        <f t="shared" si="59"/>
        <v>20</v>
      </c>
      <c r="AT374" s="38" t="str">
        <f t="array" ref="AT374">AS374&amp;CHOOSE(AND(AS374&lt;&gt;{11,12,13})*MIN(4,MOD(AS374,10))+1,"th","st","nd","rd","th")</f>
        <v>20th</v>
      </c>
      <c r="AU374" s="40">
        <v>4.9351289701099574E-4</v>
      </c>
    </row>
    <row r="375" spans="1:47" x14ac:dyDescent="0.25">
      <c r="A375" s="7">
        <v>123467303</v>
      </c>
      <c r="B375" s="8" t="s">
        <v>572</v>
      </c>
      <c r="C375" s="8" t="s">
        <v>94</v>
      </c>
      <c r="D375" s="27">
        <v>91192</v>
      </c>
      <c r="E375" s="29">
        <f t="shared" si="50"/>
        <v>95</v>
      </c>
      <c r="F375" s="38" t="str">
        <f t="array" ref="F375">E375&amp;CHOOSE(AND(E375&lt;&gt;{11,12,13})*MIN(4,MOD(E375,10))+1,"th","st","nd","rd","th")</f>
        <v>95th</v>
      </c>
      <c r="G375" s="29">
        <v>18307</v>
      </c>
      <c r="H375" s="30">
        <v>0.60199999999999998</v>
      </c>
      <c r="I375" s="31">
        <v>-0.67630000000000001</v>
      </c>
      <c r="J375" s="94">
        <v>416</v>
      </c>
      <c r="K375" s="33">
        <v>0</v>
      </c>
      <c r="L375" s="34">
        <v>4.0899999999999999E-2</v>
      </c>
      <c r="M375" s="29">
        <f t="shared" si="51"/>
        <v>6</v>
      </c>
      <c r="N375" s="38" t="str">
        <f t="array" ref="N375">M375&amp;CHOOSE(AND(M375&lt;&gt;{11,12,13})*MIN(4,MOD(M375,10))+1,"th","st","nd","rd","th")</f>
        <v>6th</v>
      </c>
      <c r="O375" s="34">
        <v>4.9200000000000001E-2</v>
      </c>
      <c r="P375" s="29">
        <f t="shared" si="52"/>
        <v>4</v>
      </c>
      <c r="Q375" s="38" t="str">
        <f t="array" ref="Q375">P375&amp;CHOOSE(AND(P375&lt;&gt;{11,12,13})*MIN(4,MOD(P375,10))+1,"th","st","nd","rd","th")</f>
        <v>4th</v>
      </c>
      <c r="R375" s="35">
        <v>194.44200000000001</v>
      </c>
      <c r="S375" s="35">
        <v>116.95099999999999</v>
      </c>
      <c r="T375" s="35">
        <v>0</v>
      </c>
      <c r="U375" s="35">
        <v>311.39299999999997</v>
      </c>
      <c r="V375" s="36">
        <v>177.32099999999997</v>
      </c>
      <c r="W375" s="220">
        <f t="shared" si="53"/>
        <v>2.237917905021795E-2</v>
      </c>
      <c r="X375" s="29">
        <f t="shared" si="54"/>
        <v>40</v>
      </c>
      <c r="Y375" s="38" t="str">
        <f t="array" ref="Y375">X375&amp;CHOOSE(AND(X375&lt;&gt;{11,12,13})*MIN(4,MOD(X375,10))+1,"th","st","nd","rd","th")</f>
        <v>40th</v>
      </c>
      <c r="Z375" s="37">
        <v>35.463999999999999</v>
      </c>
      <c r="AA375" s="28">
        <v>124</v>
      </c>
      <c r="AB375" s="221">
        <f t="shared" si="55"/>
        <v>1.5649687302840758E-2</v>
      </c>
      <c r="AC375" s="29">
        <f t="shared" si="56"/>
        <v>74</v>
      </c>
      <c r="AD375" s="38" t="str">
        <f t="array" ref="AD375">AC375&amp;CHOOSE(AND(AC375&lt;&gt;{11,12,13})*MIN(4,MOD(AC375,10))+1,"th","st","nd","rd","th")</f>
        <v>74th</v>
      </c>
      <c r="AE375" s="37">
        <v>74.400000000000006</v>
      </c>
      <c r="AF375" s="113">
        <v>7923.4809999999998</v>
      </c>
      <c r="AG375" s="113">
        <v>7865.3180000000002</v>
      </c>
      <c r="AH375" s="113">
        <v>7868.2979999999998</v>
      </c>
      <c r="AI375" s="38">
        <v>7885.6989999999996</v>
      </c>
      <c r="AJ375" s="29">
        <f t="shared" si="57"/>
        <v>94</v>
      </c>
      <c r="AK375" s="38" t="str">
        <f t="array" ref="AK375">AJ375&amp;CHOOSE(AND(AJ375&lt;&gt;{11,12,13})*MIN(4,MOD(AJ375,10))+1,"th","st","nd","rd","th")</f>
        <v>94th</v>
      </c>
      <c r="AL375" s="38">
        <v>421.25700000000001</v>
      </c>
      <c r="AM375" s="38">
        <v>421.25700000000001</v>
      </c>
      <c r="AN375" s="38">
        <v>8306.9560000000001</v>
      </c>
      <c r="AO375" s="29">
        <f t="shared" si="58"/>
        <v>92</v>
      </c>
      <c r="AP375" s="38" t="str">
        <f t="array" ref="AP375">AO375&amp;CHOOSE(AND(AO375&lt;&gt;{11,12,13})*MIN(4,MOD(AO375,10))+1,"th","st","nd","rd","th")</f>
        <v>92nd</v>
      </c>
      <c r="AQ375" s="77">
        <v>1.1000000000000001</v>
      </c>
      <c r="AR375" s="36">
        <v>5500.866</v>
      </c>
      <c r="AS375" s="29">
        <f t="shared" si="59"/>
        <v>83</v>
      </c>
      <c r="AT375" s="38" t="str">
        <f t="array" ref="AT375">AS375&amp;CHOOSE(AND(AS375&lt;&gt;{11,12,13})*MIN(4,MOD(AS375,10))+1,"th","st","nd","rd","th")</f>
        <v>83rd</v>
      </c>
      <c r="AU375" s="40">
        <v>1.8675558724284592E-3</v>
      </c>
    </row>
    <row r="376" spans="1:47" x14ac:dyDescent="0.25">
      <c r="A376" s="7">
        <v>123468303</v>
      </c>
      <c r="B376" s="8" t="s">
        <v>606</v>
      </c>
      <c r="C376" s="8" t="s">
        <v>94</v>
      </c>
      <c r="D376" s="27">
        <v>111516</v>
      </c>
      <c r="E376" s="29">
        <f t="shared" si="50"/>
        <v>99</v>
      </c>
      <c r="F376" s="38" t="str">
        <f t="array" ref="F376">E376&amp;CHOOSE(AND(E376&lt;&gt;{11,12,13})*MIN(4,MOD(E376,10))+1,"th","st","nd","rd","th")</f>
        <v>99th</v>
      </c>
      <c r="G376" s="29">
        <v>9441</v>
      </c>
      <c r="H376" s="30">
        <v>0.49230000000000002</v>
      </c>
      <c r="I376" s="31">
        <v>-1.0387999999999999</v>
      </c>
      <c r="J376" s="94">
        <v>435</v>
      </c>
      <c r="K376" s="33">
        <v>0</v>
      </c>
      <c r="L376" s="34">
        <v>4.6800000000000001E-2</v>
      </c>
      <c r="M376" s="29">
        <f t="shared" si="51"/>
        <v>8</v>
      </c>
      <c r="N376" s="38" t="str">
        <f t="array" ref="N376">M376&amp;CHOOSE(AND(M376&lt;&gt;{11,12,13})*MIN(4,MOD(M376,10))+1,"th","st","nd","rd","th")</f>
        <v>8th</v>
      </c>
      <c r="O376" s="34">
        <v>4.1799999999999997E-2</v>
      </c>
      <c r="P376" s="29">
        <f t="shared" si="52"/>
        <v>3</v>
      </c>
      <c r="Q376" s="38" t="str">
        <f t="array" ref="Q376">P376&amp;CHOOSE(AND(P376&lt;&gt;{11,12,13})*MIN(4,MOD(P376,10))+1,"th","st","nd","rd","th")</f>
        <v>3rd</v>
      </c>
      <c r="R376" s="35">
        <v>115.80500000000001</v>
      </c>
      <c r="S376" s="35">
        <v>51.716999999999999</v>
      </c>
      <c r="T376" s="35">
        <v>0</v>
      </c>
      <c r="U376" s="35">
        <v>167.52199999999999</v>
      </c>
      <c r="V376" s="36">
        <v>9.5670000000000019</v>
      </c>
      <c r="W376" s="220">
        <f t="shared" si="53"/>
        <v>2.3197647985936415E-3</v>
      </c>
      <c r="X376" s="29">
        <f t="shared" si="54"/>
        <v>1</v>
      </c>
      <c r="Y376" s="38" t="str">
        <f t="array" ref="Y376">X376&amp;CHOOSE(AND(X376&lt;&gt;{11,12,13})*MIN(4,MOD(X376,10))+1,"th","st","nd","rd","th")</f>
        <v>1st</v>
      </c>
      <c r="Z376" s="37">
        <v>1.913</v>
      </c>
      <c r="AA376" s="28">
        <v>51</v>
      </c>
      <c r="AB376" s="221">
        <f t="shared" si="55"/>
        <v>1.2366259509592943E-2</v>
      </c>
      <c r="AC376" s="29">
        <f t="shared" si="56"/>
        <v>70</v>
      </c>
      <c r="AD376" s="38" t="str">
        <f t="array" ref="AD376">AC376&amp;CHOOSE(AND(AC376&lt;&gt;{11,12,13})*MIN(4,MOD(AC376,10))+1,"th","st","nd","rd","th")</f>
        <v>70th</v>
      </c>
      <c r="AE376" s="37">
        <v>30.6</v>
      </c>
      <c r="AF376" s="113">
        <v>4124.125</v>
      </c>
      <c r="AG376" s="113">
        <v>4193.2190000000001</v>
      </c>
      <c r="AH376" s="113">
        <v>4219.6970000000001</v>
      </c>
      <c r="AI376" s="38">
        <v>4179.0140000000001</v>
      </c>
      <c r="AJ376" s="29">
        <f t="shared" si="57"/>
        <v>79</v>
      </c>
      <c r="AK376" s="38" t="str">
        <f t="array" ref="AK376">AJ376&amp;CHOOSE(AND(AJ376&lt;&gt;{11,12,13})*MIN(4,MOD(AJ376,10))+1,"th","st","nd","rd","th")</f>
        <v>79th</v>
      </c>
      <c r="AL376" s="38">
        <v>200.035</v>
      </c>
      <c r="AM376" s="38">
        <v>200.035</v>
      </c>
      <c r="AN376" s="38">
        <v>4379.049</v>
      </c>
      <c r="AO376" s="29">
        <f t="shared" si="58"/>
        <v>76</v>
      </c>
      <c r="AP376" s="38" t="str">
        <f t="array" ref="AP376">AO376&amp;CHOOSE(AND(AO376&lt;&gt;{11,12,13})*MIN(4,MOD(AO376,10))+1,"th","st","nd","rd","th")</f>
        <v>76th</v>
      </c>
      <c r="AQ376" s="77">
        <v>0.98</v>
      </c>
      <c r="AR376" s="36">
        <v>2112.69</v>
      </c>
      <c r="AS376" s="29">
        <f t="shared" si="59"/>
        <v>38</v>
      </c>
      <c r="AT376" s="38" t="str">
        <f t="array" ref="AT376">AS376&amp;CHOOSE(AND(AS376&lt;&gt;{11,12,13})*MIN(4,MOD(AS376,10))+1,"th","st","nd","rd","th")</f>
        <v>38th</v>
      </c>
      <c r="AU376" s="40">
        <v>7.1726281209556493E-4</v>
      </c>
    </row>
    <row r="377" spans="1:47" x14ac:dyDescent="0.25">
      <c r="A377" s="7">
        <v>123468402</v>
      </c>
      <c r="B377" s="8" t="s">
        <v>607</v>
      </c>
      <c r="C377" s="8" t="s">
        <v>94</v>
      </c>
      <c r="D377" s="27">
        <v>80419</v>
      </c>
      <c r="E377" s="29">
        <f t="shared" si="50"/>
        <v>91</v>
      </c>
      <c r="F377" s="38" t="str">
        <f t="array" ref="F377">E377&amp;CHOOSE(AND(E377&lt;&gt;{11,12,13})*MIN(4,MOD(E377,10))+1,"th","st","nd","rd","th")</f>
        <v>91st</v>
      </c>
      <c r="G377" s="29">
        <v>14732</v>
      </c>
      <c r="H377" s="30">
        <v>0.68259999999999998</v>
      </c>
      <c r="I377" s="31">
        <v>-0.42149999999999999</v>
      </c>
      <c r="J377" s="94">
        <v>397</v>
      </c>
      <c r="K377" s="33">
        <v>0</v>
      </c>
      <c r="L377" s="34">
        <v>0.1056</v>
      </c>
      <c r="M377" s="29">
        <f t="shared" si="51"/>
        <v>32</v>
      </c>
      <c r="N377" s="38" t="str">
        <f t="array" ref="N377">M377&amp;CHOOSE(AND(M377&lt;&gt;{11,12,13})*MIN(4,MOD(M377,10))+1,"th","st","nd","rd","th")</f>
        <v>32nd</v>
      </c>
      <c r="O377" s="34">
        <v>8.9099999999999999E-2</v>
      </c>
      <c r="P377" s="29">
        <f t="shared" si="52"/>
        <v>13</v>
      </c>
      <c r="Q377" s="38" t="str">
        <f t="array" ref="Q377">P377&amp;CHOOSE(AND(P377&lt;&gt;{11,12,13})*MIN(4,MOD(P377,10))+1,"th","st","nd","rd","th")</f>
        <v>13th</v>
      </c>
      <c r="R377" s="35">
        <v>242.56299999999999</v>
      </c>
      <c r="S377" s="35">
        <v>102.331</v>
      </c>
      <c r="T377" s="35">
        <v>0</v>
      </c>
      <c r="U377" s="35">
        <v>344.89400000000001</v>
      </c>
      <c r="V377" s="36">
        <v>36.835000000000001</v>
      </c>
      <c r="W377" s="220">
        <f t="shared" si="53"/>
        <v>9.6216838038080295E-3</v>
      </c>
      <c r="X377" s="29">
        <f t="shared" si="54"/>
        <v>9</v>
      </c>
      <c r="Y377" s="38" t="str">
        <f t="array" ref="Y377">X377&amp;CHOOSE(AND(X377&lt;&gt;{11,12,13})*MIN(4,MOD(X377,10))+1,"th","st","nd","rd","th")</f>
        <v>9th</v>
      </c>
      <c r="Z377" s="37">
        <v>7.367</v>
      </c>
      <c r="AA377" s="28">
        <v>225</v>
      </c>
      <c r="AB377" s="221">
        <f t="shared" si="55"/>
        <v>5.8772332180176641E-2</v>
      </c>
      <c r="AC377" s="29">
        <f t="shared" si="56"/>
        <v>95</v>
      </c>
      <c r="AD377" s="38" t="str">
        <f t="array" ref="AD377">AC377&amp;CHOOSE(AND(AC377&lt;&gt;{11,12,13})*MIN(4,MOD(AC377,10))+1,"th","st","nd","rd","th")</f>
        <v>95th</v>
      </c>
      <c r="AE377" s="37">
        <v>135</v>
      </c>
      <c r="AF377" s="113">
        <v>3828.3319999999999</v>
      </c>
      <c r="AG377" s="113">
        <v>3858.1819999999998</v>
      </c>
      <c r="AH377" s="113">
        <v>3879.9929999999999</v>
      </c>
      <c r="AI377" s="38">
        <v>3855.502</v>
      </c>
      <c r="AJ377" s="29">
        <f t="shared" si="57"/>
        <v>75</v>
      </c>
      <c r="AK377" s="38" t="str">
        <f t="array" ref="AK377">AJ377&amp;CHOOSE(AND(AJ377&lt;&gt;{11,12,13})*MIN(4,MOD(AJ377,10))+1,"th","st","nd","rd","th")</f>
        <v>75th</v>
      </c>
      <c r="AL377" s="38">
        <v>487.26100000000002</v>
      </c>
      <c r="AM377" s="38">
        <v>487.26100000000002</v>
      </c>
      <c r="AN377" s="38">
        <v>4342.7629999999999</v>
      </c>
      <c r="AO377" s="29">
        <f t="shared" si="58"/>
        <v>75</v>
      </c>
      <c r="AP377" s="38" t="str">
        <f t="array" ref="AP377">AO377&amp;CHOOSE(AND(AO377&lt;&gt;{11,12,13})*MIN(4,MOD(AO377,10))+1,"th","st","nd","rd","th")</f>
        <v>75th</v>
      </c>
      <c r="AQ377" s="77">
        <v>0.85</v>
      </c>
      <c r="AR377" s="36">
        <v>2519.7150000000001</v>
      </c>
      <c r="AS377" s="29">
        <f t="shared" si="59"/>
        <v>50</v>
      </c>
      <c r="AT377" s="38" t="str">
        <f t="array" ref="AT377">AS377&amp;CHOOSE(AND(AS377&lt;&gt;{11,12,13})*MIN(4,MOD(AS377,10))+1,"th","st","nd","rd","th")</f>
        <v>50th</v>
      </c>
      <c r="AU377" s="40">
        <v>8.5544867755296629E-4</v>
      </c>
    </row>
    <row r="378" spans="1:47" x14ac:dyDescent="0.25">
      <c r="A378" s="7">
        <v>123468503</v>
      </c>
      <c r="B378" s="8" t="s">
        <v>608</v>
      </c>
      <c r="C378" s="8" t="s">
        <v>94</v>
      </c>
      <c r="D378" s="27">
        <v>63859</v>
      </c>
      <c r="E378" s="29">
        <f t="shared" si="50"/>
        <v>75</v>
      </c>
      <c r="F378" s="38" t="str">
        <f t="array" ref="F378">E378&amp;CHOOSE(AND(E378&lt;&gt;{11,12,13})*MIN(4,MOD(E378,10))+1,"th","st","nd","rd","th")</f>
        <v>75th</v>
      </c>
      <c r="G378" s="29">
        <v>9537</v>
      </c>
      <c r="H378" s="30">
        <v>0.85960000000000003</v>
      </c>
      <c r="I378" s="31">
        <v>-1.3592</v>
      </c>
      <c r="J378" s="94">
        <v>446</v>
      </c>
      <c r="K378" s="33">
        <v>0</v>
      </c>
      <c r="L378" s="34">
        <v>0.1061</v>
      </c>
      <c r="M378" s="29">
        <f t="shared" si="51"/>
        <v>32</v>
      </c>
      <c r="N378" s="38" t="str">
        <f t="array" ref="N378">M378&amp;CHOOSE(AND(M378&lt;&gt;{11,12,13})*MIN(4,MOD(M378,10))+1,"th","st","nd","rd","th")</f>
        <v>32nd</v>
      </c>
      <c r="O378" s="34">
        <v>0.1636</v>
      </c>
      <c r="P378" s="29">
        <f t="shared" si="52"/>
        <v>45</v>
      </c>
      <c r="Q378" s="38" t="str">
        <f t="array" ref="Q378">P378&amp;CHOOSE(AND(P378&lt;&gt;{11,12,13})*MIN(4,MOD(P378,10))+1,"th","st","nd","rd","th")</f>
        <v>45th</v>
      </c>
      <c r="R378" s="35">
        <v>199.107</v>
      </c>
      <c r="S378" s="35">
        <v>153.506</v>
      </c>
      <c r="T378" s="35">
        <v>0</v>
      </c>
      <c r="U378" s="35">
        <v>352.613</v>
      </c>
      <c r="V378" s="36">
        <v>15.200999999999999</v>
      </c>
      <c r="W378" s="220">
        <f t="shared" si="53"/>
        <v>4.8601752425531507E-3</v>
      </c>
      <c r="X378" s="29">
        <f t="shared" si="54"/>
        <v>3</v>
      </c>
      <c r="Y378" s="38" t="str">
        <f t="array" ref="Y378">X378&amp;CHOOSE(AND(X378&lt;&gt;{11,12,13})*MIN(4,MOD(X378,10))+1,"th","st","nd","rd","th")</f>
        <v>3rd</v>
      </c>
      <c r="Z378" s="37">
        <v>3.04</v>
      </c>
      <c r="AA378" s="28">
        <v>114</v>
      </c>
      <c r="AB378" s="221">
        <f t="shared" si="55"/>
        <v>3.6448916364124673E-2</v>
      </c>
      <c r="AC378" s="29">
        <f t="shared" si="56"/>
        <v>90</v>
      </c>
      <c r="AD378" s="38" t="str">
        <f t="array" ref="AD378">AC378&amp;CHOOSE(AND(AC378&lt;&gt;{11,12,13})*MIN(4,MOD(AC378,10))+1,"th","st","nd","rd","th")</f>
        <v>90th</v>
      </c>
      <c r="AE378" s="37">
        <v>68.400000000000006</v>
      </c>
      <c r="AF378" s="113">
        <v>3127.665</v>
      </c>
      <c r="AG378" s="113">
        <v>3136.3760000000002</v>
      </c>
      <c r="AH378" s="113">
        <v>3137.5749999999998</v>
      </c>
      <c r="AI378" s="38">
        <v>3133.8719999999998</v>
      </c>
      <c r="AJ378" s="29">
        <f t="shared" si="57"/>
        <v>68</v>
      </c>
      <c r="AK378" s="38" t="str">
        <f t="array" ref="AK378">AJ378&amp;CHOOSE(AND(AJ378&lt;&gt;{11,12,13})*MIN(4,MOD(AJ378,10))+1,"th","st","nd","rd","th")</f>
        <v>68th</v>
      </c>
      <c r="AL378" s="38">
        <v>424.053</v>
      </c>
      <c r="AM378" s="38">
        <v>424.053</v>
      </c>
      <c r="AN378" s="38">
        <v>3557.9250000000002</v>
      </c>
      <c r="AO378" s="29">
        <f t="shared" si="58"/>
        <v>67</v>
      </c>
      <c r="AP378" s="38" t="str">
        <f t="array" ref="AP378">AO378&amp;CHOOSE(AND(AO378&lt;&gt;{11,12,13})*MIN(4,MOD(AO378,10))+1,"th","st","nd","rd","th")</f>
        <v>67th</v>
      </c>
      <c r="AQ378" s="77">
        <v>1.17</v>
      </c>
      <c r="AR378" s="36">
        <v>3578.319</v>
      </c>
      <c r="AS378" s="29">
        <f t="shared" si="59"/>
        <v>67</v>
      </c>
      <c r="AT378" s="38" t="str">
        <f t="array" ref="AT378">AS378&amp;CHOOSE(AND(AS378&lt;&gt;{11,12,13})*MIN(4,MOD(AS378,10))+1,"th","st","nd","rd","th")</f>
        <v>67th</v>
      </c>
      <c r="AU378" s="40">
        <v>1.2148470189734366E-3</v>
      </c>
    </row>
    <row r="379" spans="1:47" x14ac:dyDescent="0.25">
      <c r="A379" s="7">
        <v>123468603</v>
      </c>
      <c r="B379" s="8" t="s">
        <v>609</v>
      </c>
      <c r="C379" s="8" t="s">
        <v>94</v>
      </c>
      <c r="D379" s="27">
        <v>67479</v>
      </c>
      <c r="E379" s="29">
        <f t="shared" si="50"/>
        <v>80</v>
      </c>
      <c r="F379" s="38" t="str">
        <f t="array" ref="F379">E379&amp;CHOOSE(AND(E379&lt;&gt;{11,12,13})*MIN(4,MOD(E379,10))+1,"th","st","nd","rd","th")</f>
        <v>80th</v>
      </c>
      <c r="G379" s="29">
        <v>8588</v>
      </c>
      <c r="H379" s="30">
        <v>0.8135</v>
      </c>
      <c r="I379" s="31">
        <v>0.36899999999999999</v>
      </c>
      <c r="J379" s="94">
        <v>295</v>
      </c>
      <c r="K379" s="33">
        <v>0</v>
      </c>
      <c r="L379" s="34">
        <v>7.6499999999999999E-2</v>
      </c>
      <c r="M379" s="29">
        <f t="shared" si="51"/>
        <v>22</v>
      </c>
      <c r="N379" s="38" t="str">
        <f t="array" ref="N379">M379&amp;CHOOSE(AND(M379&lt;&gt;{11,12,13})*MIN(4,MOD(M379,10))+1,"th","st","nd","rd","th")</f>
        <v>22nd</v>
      </c>
      <c r="O379" s="34">
        <v>0.1618</v>
      </c>
      <c r="P379" s="29">
        <f t="shared" si="52"/>
        <v>44</v>
      </c>
      <c r="Q379" s="38" t="str">
        <f t="array" ref="Q379">P379&amp;CHOOSE(AND(P379&lt;&gt;{11,12,13})*MIN(4,MOD(P379,10))+1,"th","st","nd","rd","th")</f>
        <v>44th</v>
      </c>
      <c r="R379" s="35">
        <v>153.727</v>
      </c>
      <c r="S379" s="35">
        <v>162.56899999999999</v>
      </c>
      <c r="T379" s="35">
        <v>0</v>
      </c>
      <c r="U379" s="35">
        <v>316.29599999999999</v>
      </c>
      <c r="V379" s="36">
        <v>98.411000000000001</v>
      </c>
      <c r="W379" s="220">
        <f t="shared" si="53"/>
        <v>2.9383680503718531E-2</v>
      </c>
      <c r="X379" s="29">
        <f t="shared" si="54"/>
        <v>62</v>
      </c>
      <c r="Y379" s="38" t="str">
        <f t="array" ref="Y379">X379&amp;CHOOSE(AND(X379&lt;&gt;{11,12,13})*MIN(4,MOD(X379,10))+1,"th","st","nd","rd","th")</f>
        <v>62nd</v>
      </c>
      <c r="Z379" s="37">
        <v>19.681999999999999</v>
      </c>
      <c r="AA379" s="28">
        <v>24</v>
      </c>
      <c r="AB379" s="221">
        <f t="shared" si="55"/>
        <v>7.1659502706937711E-3</v>
      </c>
      <c r="AC379" s="29">
        <f t="shared" si="56"/>
        <v>59</v>
      </c>
      <c r="AD379" s="38" t="str">
        <f t="array" ref="AD379">AC379&amp;CHOOSE(AND(AC379&lt;&gt;{11,12,13})*MIN(4,MOD(AC379,10))+1,"th","st","nd","rd","th")</f>
        <v>59th</v>
      </c>
      <c r="AE379" s="37">
        <v>14.4</v>
      </c>
      <c r="AF379" s="113">
        <v>3349.172</v>
      </c>
      <c r="AG379" s="113">
        <v>3303.3780000000002</v>
      </c>
      <c r="AH379" s="113">
        <v>3248.056</v>
      </c>
      <c r="AI379" s="38">
        <v>3300.2020000000002</v>
      </c>
      <c r="AJ379" s="29">
        <f t="shared" si="57"/>
        <v>69</v>
      </c>
      <c r="AK379" s="38" t="str">
        <f t="array" ref="AK379">AJ379&amp;CHOOSE(AND(AJ379&lt;&gt;{11,12,13})*MIN(4,MOD(AJ379,10))+1,"th","st","nd","rd","th")</f>
        <v>69th</v>
      </c>
      <c r="AL379" s="38">
        <v>350.37799999999999</v>
      </c>
      <c r="AM379" s="38">
        <v>350.37799999999999</v>
      </c>
      <c r="AN379" s="38">
        <v>3650.58</v>
      </c>
      <c r="AO379" s="29">
        <f t="shared" si="58"/>
        <v>68</v>
      </c>
      <c r="AP379" s="38" t="str">
        <f t="array" ref="AP379">AO379&amp;CHOOSE(AND(AO379&lt;&gt;{11,12,13})*MIN(4,MOD(AO379,10))+1,"th","st","nd","rd","th")</f>
        <v>68th</v>
      </c>
      <c r="AQ379" s="77">
        <v>1.1499999999999999</v>
      </c>
      <c r="AR379" s="36">
        <v>3415.2089999999998</v>
      </c>
      <c r="AS379" s="29">
        <f t="shared" si="59"/>
        <v>66</v>
      </c>
      <c r="AT379" s="38" t="str">
        <f t="array" ref="AT379">AS379&amp;CHOOSE(AND(AS379&lt;&gt;{11,12,13})*MIN(4,MOD(AS379,10))+1,"th","st","nd","rd","th")</f>
        <v>66th</v>
      </c>
      <c r="AU379" s="40">
        <v>1.1594708221433726E-3</v>
      </c>
    </row>
    <row r="380" spans="1:47" x14ac:dyDescent="0.25">
      <c r="A380" s="7">
        <v>123469303</v>
      </c>
      <c r="B380" s="8" t="s">
        <v>650</v>
      </c>
      <c r="C380" s="8" t="s">
        <v>94</v>
      </c>
      <c r="D380" s="27">
        <v>99140</v>
      </c>
      <c r="E380" s="29">
        <f t="shared" si="50"/>
        <v>96</v>
      </c>
      <c r="F380" s="38" t="str">
        <f t="array" ref="F380">E380&amp;CHOOSE(AND(E380&lt;&gt;{11,12,13})*MIN(4,MOD(E380,10))+1,"th","st","nd","rd","th")</f>
        <v>96th</v>
      </c>
      <c r="G380" s="29">
        <v>14364</v>
      </c>
      <c r="H380" s="30">
        <v>0.55369999999999997</v>
      </c>
      <c r="I380" s="31">
        <v>-0.4365</v>
      </c>
      <c r="J380" s="94">
        <v>400</v>
      </c>
      <c r="K380" s="33">
        <v>0</v>
      </c>
      <c r="L380" s="34">
        <v>7.6999999999999999E-2</v>
      </c>
      <c r="M380" s="29">
        <f t="shared" si="51"/>
        <v>22</v>
      </c>
      <c r="N380" s="38" t="str">
        <f t="array" ref="N380">M380&amp;CHOOSE(AND(M380&lt;&gt;{11,12,13})*MIN(4,MOD(M380,10))+1,"th","st","nd","rd","th")</f>
        <v>22nd</v>
      </c>
      <c r="O380" s="34">
        <v>0.10829999999999999</v>
      </c>
      <c r="P380" s="29">
        <f t="shared" si="52"/>
        <v>18</v>
      </c>
      <c r="Q380" s="38" t="str">
        <f t="array" ref="Q380">P380&amp;CHOOSE(AND(P380&lt;&gt;{11,12,13})*MIN(4,MOD(P380,10))+1,"th","st","nd","rd","th")</f>
        <v>18th</v>
      </c>
      <c r="R380" s="35">
        <v>210.292</v>
      </c>
      <c r="S380" s="35">
        <v>147.887</v>
      </c>
      <c r="T380" s="35">
        <v>0</v>
      </c>
      <c r="U380" s="35">
        <v>358.17899999999997</v>
      </c>
      <c r="V380" s="36">
        <v>21.423000000000002</v>
      </c>
      <c r="W380" s="220">
        <f t="shared" si="53"/>
        <v>4.7065238620518151E-3</v>
      </c>
      <c r="X380" s="29">
        <f t="shared" si="54"/>
        <v>3</v>
      </c>
      <c r="Y380" s="38" t="str">
        <f t="array" ref="Y380">X380&amp;CHOOSE(AND(X380&lt;&gt;{11,12,13})*MIN(4,MOD(X380,10))+1,"th","st","nd","rd","th")</f>
        <v>3rd</v>
      </c>
      <c r="Z380" s="37">
        <v>4.2850000000000001</v>
      </c>
      <c r="AA380" s="28">
        <v>129</v>
      </c>
      <c r="AB380" s="221">
        <f t="shared" si="55"/>
        <v>2.8340642216528218E-2</v>
      </c>
      <c r="AC380" s="29">
        <f t="shared" si="56"/>
        <v>87</v>
      </c>
      <c r="AD380" s="38" t="str">
        <f t="array" ref="AD380">AC380&amp;CHOOSE(AND(AC380&lt;&gt;{11,12,13})*MIN(4,MOD(AC380,10))+1,"th","st","nd","rd","th")</f>
        <v>87th</v>
      </c>
      <c r="AE380" s="37">
        <v>77.400000000000006</v>
      </c>
      <c r="AF380" s="113">
        <v>4551.7669999999998</v>
      </c>
      <c r="AG380" s="113">
        <v>4494.0820000000003</v>
      </c>
      <c r="AH380" s="113">
        <v>4494.1379999999999</v>
      </c>
      <c r="AI380" s="38">
        <v>4513.3289999999997</v>
      </c>
      <c r="AJ380" s="29">
        <f t="shared" si="57"/>
        <v>82</v>
      </c>
      <c r="AK380" s="38" t="str">
        <f t="array" ref="AK380">AJ380&amp;CHOOSE(AND(AJ380&lt;&gt;{11,12,13})*MIN(4,MOD(AJ380,10))+1,"th","st","nd","rd","th")</f>
        <v>82nd</v>
      </c>
      <c r="AL380" s="38">
        <v>439.86399999999998</v>
      </c>
      <c r="AM380" s="38">
        <v>439.86399999999998</v>
      </c>
      <c r="AN380" s="38">
        <v>4953.1930000000002</v>
      </c>
      <c r="AO380" s="29">
        <f t="shared" si="58"/>
        <v>81</v>
      </c>
      <c r="AP380" s="38" t="str">
        <f t="array" ref="AP380">AO380&amp;CHOOSE(AND(AO380&lt;&gt;{11,12,13})*MIN(4,MOD(AO380,10))+1,"th","st","nd","rd","th")</f>
        <v>81st</v>
      </c>
      <c r="AQ380" s="77">
        <v>0.71</v>
      </c>
      <c r="AR380" s="36">
        <v>1947.2339999999999</v>
      </c>
      <c r="AS380" s="29">
        <f t="shared" si="59"/>
        <v>35</v>
      </c>
      <c r="AT380" s="38" t="str">
        <f t="array" ref="AT380">AS380&amp;CHOOSE(AND(AS380&lt;&gt;{11,12,13})*MIN(4,MOD(AS380,10))+1,"th","st","nd","rd","th")</f>
        <v>35th</v>
      </c>
      <c r="AU380" s="40">
        <v>6.6109014320515317E-4</v>
      </c>
    </row>
    <row r="381" spans="1:47" x14ac:dyDescent="0.25">
      <c r="A381" s="7">
        <v>116471803</v>
      </c>
      <c r="B381" s="8" t="s">
        <v>251</v>
      </c>
      <c r="C381" s="8" t="s">
        <v>252</v>
      </c>
      <c r="D381" s="27">
        <v>54920</v>
      </c>
      <c r="E381" s="29">
        <f t="shared" si="50"/>
        <v>56</v>
      </c>
      <c r="F381" s="38" t="str">
        <f t="array" ref="F381">E381&amp;CHOOSE(AND(E381&lt;&gt;{11,12,13})*MIN(4,MOD(E381,10))+1,"th","st","nd","rd","th")</f>
        <v>56th</v>
      </c>
      <c r="G381" s="29">
        <v>7775</v>
      </c>
      <c r="H381" s="30">
        <v>0.99950000000000006</v>
      </c>
      <c r="I381" s="31">
        <v>0.68769999999999998</v>
      </c>
      <c r="J381" s="94">
        <v>192</v>
      </c>
      <c r="K381" s="33">
        <v>0</v>
      </c>
      <c r="L381" s="34">
        <v>0.1396</v>
      </c>
      <c r="M381" s="29">
        <f t="shared" si="51"/>
        <v>48</v>
      </c>
      <c r="N381" s="38" t="str">
        <f t="array" ref="N381">M381&amp;CHOOSE(AND(M381&lt;&gt;{11,12,13})*MIN(4,MOD(M381,10))+1,"th","st","nd","rd","th")</f>
        <v>48th</v>
      </c>
      <c r="O381" s="34">
        <v>0.13500000000000001</v>
      </c>
      <c r="P381" s="29">
        <f t="shared" si="52"/>
        <v>33</v>
      </c>
      <c r="Q381" s="38" t="str">
        <f t="array" ref="Q381">P381&amp;CHOOSE(AND(P381&lt;&gt;{11,12,13})*MIN(4,MOD(P381,10))+1,"th","st","nd","rd","th")</f>
        <v>33rd</v>
      </c>
      <c r="R381" s="35">
        <v>202.916</v>
      </c>
      <c r="S381" s="35">
        <v>98.114999999999995</v>
      </c>
      <c r="T381" s="35">
        <v>0</v>
      </c>
      <c r="U381" s="35">
        <v>301.03100000000001</v>
      </c>
      <c r="V381" s="36">
        <v>18.862000000000002</v>
      </c>
      <c r="W381" s="220">
        <f t="shared" si="53"/>
        <v>7.7858724102645403E-3</v>
      </c>
      <c r="X381" s="29">
        <f t="shared" si="54"/>
        <v>6</v>
      </c>
      <c r="Y381" s="38" t="str">
        <f t="array" ref="Y381">X381&amp;CHOOSE(AND(X381&lt;&gt;{11,12,13})*MIN(4,MOD(X381,10))+1,"th","st","nd","rd","th")</f>
        <v>6th</v>
      </c>
      <c r="Z381" s="37">
        <v>3.7719999999999998</v>
      </c>
      <c r="AA381" s="28">
        <v>16</v>
      </c>
      <c r="AB381" s="221">
        <f t="shared" si="55"/>
        <v>6.6044936148994078E-3</v>
      </c>
      <c r="AC381" s="29">
        <f t="shared" si="56"/>
        <v>57</v>
      </c>
      <c r="AD381" s="38" t="str">
        <f t="array" ref="AD381">AC381&amp;CHOOSE(AND(AC381&lt;&gt;{11,12,13})*MIN(4,MOD(AC381,10))+1,"th","st","nd","rd","th")</f>
        <v>57th</v>
      </c>
      <c r="AE381" s="37">
        <v>9.6</v>
      </c>
      <c r="AF381" s="113">
        <v>2422.5929999999998</v>
      </c>
      <c r="AG381" s="113">
        <v>2402.2800000000002</v>
      </c>
      <c r="AH381" s="113">
        <v>2373.63</v>
      </c>
      <c r="AI381" s="38">
        <v>2399.5010000000002</v>
      </c>
      <c r="AJ381" s="29">
        <f t="shared" si="57"/>
        <v>56</v>
      </c>
      <c r="AK381" s="38" t="str">
        <f t="array" ref="AK381">AJ381&amp;CHOOSE(AND(AJ381&lt;&gt;{11,12,13})*MIN(4,MOD(AJ381,10))+1,"th","st","nd","rd","th")</f>
        <v>56th</v>
      </c>
      <c r="AL381" s="38">
        <v>314.40300000000002</v>
      </c>
      <c r="AM381" s="38">
        <v>314.40300000000002</v>
      </c>
      <c r="AN381" s="38">
        <v>2713.904</v>
      </c>
      <c r="AO381" s="29">
        <f t="shared" si="58"/>
        <v>56</v>
      </c>
      <c r="AP381" s="38" t="str">
        <f t="array" ref="AP381">AO381&amp;CHOOSE(AND(AO381&lt;&gt;{11,12,13})*MIN(4,MOD(AO381,10))+1,"th","st","nd","rd","th")</f>
        <v>56th</v>
      </c>
      <c r="AQ381" s="77">
        <v>0.93</v>
      </c>
      <c r="AR381" s="36">
        <v>2522.6689999999999</v>
      </c>
      <c r="AS381" s="29">
        <f t="shared" si="59"/>
        <v>50</v>
      </c>
      <c r="AT381" s="38" t="str">
        <f t="array" ref="AT381">AS381&amp;CHOOSE(AND(AS381&lt;&gt;{11,12,13})*MIN(4,MOD(AS381,10))+1,"th","st","nd","rd","th")</f>
        <v>50th</v>
      </c>
      <c r="AU381" s="40">
        <v>8.564515669247767E-4</v>
      </c>
    </row>
    <row r="382" spans="1:47" x14ac:dyDescent="0.25">
      <c r="A382" s="7">
        <v>120480803</v>
      </c>
      <c r="B382" s="8" t="s">
        <v>128</v>
      </c>
      <c r="C382" s="8" t="s">
        <v>129</v>
      </c>
      <c r="D382" s="27">
        <v>58983</v>
      </c>
      <c r="E382" s="29">
        <f t="shared" si="50"/>
        <v>65</v>
      </c>
      <c r="F382" s="38" t="str">
        <f t="array" ref="F382">E382&amp;CHOOSE(AND(E382&lt;&gt;{11,12,13})*MIN(4,MOD(E382,10))+1,"th","st","nd","rd","th")</f>
        <v>65th</v>
      </c>
      <c r="G382" s="29">
        <v>8446</v>
      </c>
      <c r="H382" s="30">
        <v>0.93069999999999997</v>
      </c>
      <c r="I382" s="31">
        <v>0.54090000000000005</v>
      </c>
      <c r="J382" s="94">
        <v>250</v>
      </c>
      <c r="K382" s="33">
        <v>0</v>
      </c>
      <c r="L382" s="34">
        <v>0.12130000000000001</v>
      </c>
      <c r="M382" s="29">
        <f t="shared" si="51"/>
        <v>39</v>
      </c>
      <c r="N382" s="38" t="str">
        <f t="array" ref="N382">M382&amp;CHOOSE(AND(M382&lt;&gt;{11,12,13})*MIN(4,MOD(M382,10))+1,"th","st","nd","rd","th")</f>
        <v>39th</v>
      </c>
      <c r="O382" s="34">
        <v>0.15989999999999999</v>
      </c>
      <c r="P382" s="29">
        <f t="shared" si="52"/>
        <v>43</v>
      </c>
      <c r="Q382" s="38" t="str">
        <f t="array" ref="Q382">P382&amp;CHOOSE(AND(P382&lt;&gt;{11,12,13})*MIN(4,MOD(P382,10))+1,"th","st","nd","rd","th")</f>
        <v>43rd</v>
      </c>
      <c r="R382" s="35">
        <v>224.357</v>
      </c>
      <c r="S382" s="35">
        <v>147.876</v>
      </c>
      <c r="T382" s="35">
        <v>0</v>
      </c>
      <c r="U382" s="35">
        <v>372.233</v>
      </c>
      <c r="V382" s="36">
        <v>63.019999999999989</v>
      </c>
      <c r="W382" s="220">
        <f t="shared" si="53"/>
        <v>2.0443323626377009E-2</v>
      </c>
      <c r="X382" s="29">
        <f t="shared" si="54"/>
        <v>34</v>
      </c>
      <c r="Y382" s="38" t="str">
        <f t="array" ref="Y382">X382&amp;CHOOSE(AND(X382&lt;&gt;{11,12,13})*MIN(4,MOD(X382,10))+1,"th","st","nd","rd","th")</f>
        <v>34th</v>
      </c>
      <c r="Z382" s="37">
        <v>12.603999999999999</v>
      </c>
      <c r="AA382" s="28">
        <v>12</v>
      </c>
      <c r="AB382" s="221">
        <f t="shared" si="55"/>
        <v>3.8927306175265655E-3</v>
      </c>
      <c r="AC382" s="29">
        <f t="shared" si="56"/>
        <v>44</v>
      </c>
      <c r="AD382" s="38" t="str">
        <f t="array" ref="AD382">AC382&amp;CHOOSE(AND(AC382&lt;&gt;{11,12,13})*MIN(4,MOD(AC382,10))+1,"th","st","nd","rd","th")</f>
        <v>44th</v>
      </c>
      <c r="AE382" s="37">
        <v>7.2</v>
      </c>
      <c r="AF382" s="113">
        <v>3082.6689999999999</v>
      </c>
      <c r="AG382" s="113">
        <v>3101.77</v>
      </c>
      <c r="AH382" s="113">
        <v>3078.6840000000002</v>
      </c>
      <c r="AI382" s="38">
        <v>3087.7080000000001</v>
      </c>
      <c r="AJ382" s="29">
        <f t="shared" si="57"/>
        <v>66</v>
      </c>
      <c r="AK382" s="38" t="str">
        <f t="array" ref="AK382">AJ382&amp;CHOOSE(AND(AJ382&lt;&gt;{11,12,13})*MIN(4,MOD(AJ382,10))+1,"th","st","nd","rd","th")</f>
        <v>66th</v>
      </c>
      <c r="AL382" s="38">
        <v>392.03699999999998</v>
      </c>
      <c r="AM382" s="38">
        <v>392.03699999999998</v>
      </c>
      <c r="AN382" s="38">
        <v>3479.7449999999999</v>
      </c>
      <c r="AO382" s="29">
        <f t="shared" si="58"/>
        <v>66</v>
      </c>
      <c r="AP382" s="38" t="str">
        <f t="array" ref="AP382">AO382&amp;CHOOSE(AND(AO382&lt;&gt;{11,12,13})*MIN(4,MOD(AO382,10))+1,"th","st","nd","rd","th")</f>
        <v>66th</v>
      </c>
      <c r="AQ382" s="77">
        <v>1.17</v>
      </c>
      <c r="AR382" s="36">
        <v>3789.16</v>
      </c>
      <c r="AS382" s="29">
        <f t="shared" si="59"/>
        <v>71</v>
      </c>
      <c r="AT382" s="38" t="str">
        <f t="array" ref="AT382">AS382&amp;CHOOSE(AND(AS382&lt;&gt;{11,12,13})*MIN(4,MOD(AS382,10))+1,"th","st","nd","rd","th")</f>
        <v>71st</v>
      </c>
      <c r="AU382" s="40">
        <v>1.2864279932597923E-3</v>
      </c>
    </row>
    <row r="383" spans="1:47" x14ac:dyDescent="0.25">
      <c r="A383" s="7">
        <v>120481002</v>
      </c>
      <c r="B383" s="8" t="s">
        <v>148</v>
      </c>
      <c r="C383" s="8" t="s">
        <v>129</v>
      </c>
      <c r="D383" s="27">
        <v>57162</v>
      </c>
      <c r="E383" s="29">
        <f t="shared" si="50"/>
        <v>60</v>
      </c>
      <c r="F383" s="38" t="str">
        <f t="array" ref="F383">E383&amp;CHOOSE(AND(E383&lt;&gt;{11,12,13})*MIN(4,MOD(E383,10))+1,"th","st","nd","rd","th")</f>
        <v>60th</v>
      </c>
      <c r="G383" s="29">
        <v>44762</v>
      </c>
      <c r="H383" s="30">
        <v>0.96030000000000004</v>
      </c>
      <c r="I383" s="31">
        <v>-2.327</v>
      </c>
      <c r="J383" s="94">
        <v>476</v>
      </c>
      <c r="K383" s="33">
        <v>0</v>
      </c>
      <c r="L383" s="34">
        <v>0.1734</v>
      </c>
      <c r="M383" s="29">
        <f t="shared" si="51"/>
        <v>63</v>
      </c>
      <c r="N383" s="38" t="str">
        <f t="array" ref="N383">M383&amp;CHOOSE(AND(M383&lt;&gt;{11,12,13})*MIN(4,MOD(M383,10))+1,"th","st","nd","rd","th")</f>
        <v>63rd</v>
      </c>
      <c r="O383" s="34">
        <v>0.20069999999999999</v>
      </c>
      <c r="P383" s="29">
        <f t="shared" si="52"/>
        <v>63</v>
      </c>
      <c r="Q383" s="38" t="str">
        <f t="array" ref="Q383">P383&amp;CHOOSE(AND(P383&lt;&gt;{11,12,13})*MIN(4,MOD(P383,10))+1,"th","st","nd","rd","th")</f>
        <v>63rd</v>
      </c>
      <c r="R383" s="35">
        <v>1636.008</v>
      </c>
      <c r="S383" s="35">
        <v>946.79</v>
      </c>
      <c r="T383" s="35">
        <v>0</v>
      </c>
      <c r="U383" s="35">
        <v>2582.7979999999998</v>
      </c>
      <c r="V383" s="36">
        <v>1916.7300000000005</v>
      </c>
      <c r="W383" s="220">
        <f t="shared" si="53"/>
        <v>0.12189215482649642</v>
      </c>
      <c r="X383" s="29">
        <f t="shared" si="54"/>
        <v>96</v>
      </c>
      <c r="Y383" s="38" t="str">
        <f t="array" ref="Y383">X383&amp;CHOOSE(AND(X383&lt;&gt;{11,12,13})*MIN(4,MOD(X383,10))+1,"th","st","nd","rd","th")</f>
        <v>96th</v>
      </c>
      <c r="Z383" s="37">
        <v>383.346</v>
      </c>
      <c r="AA383" s="28">
        <v>878</v>
      </c>
      <c r="AB383" s="221">
        <f t="shared" si="55"/>
        <v>5.5835361233801228E-2</v>
      </c>
      <c r="AC383" s="29">
        <f t="shared" si="56"/>
        <v>95</v>
      </c>
      <c r="AD383" s="38" t="str">
        <f t="array" ref="AD383">AC383&amp;CHOOSE(AND(AC383&lt;&gt;{11,12,13})*MIN(4,MOD(AC383,10))+1,"th","st","nd","rd","th")</f>
        <v>95th</v>
      </c>
      <c r="AE383" s="37">
        <v>526.79999999999995</v>
      </c>
      <c r="AF383" s="113">
        <v>15724.802</v>
      </c>
      <c r="AG383" s="113">
        <v>15744.392</v>
      </c>
      <c r="AH383" s="113">
        <v>15182.23</v>
      </c>
      <c r="AI383" s="38">
        <v>15550.475</v>
      </c>
      <c r="AJ383" s="29">
        <f t="shared" si="57"/>
        <v>99</v>
      </c>
      <c r="AK383" s="38" t="str">
        <f t="array" ref="AK383">AJ383&amp;CHOOSE(AND(AJ383&lt;&gt;{11,12,13})*MIN(4,MOD(AJ383,10))+1,"th","st","nd","rd","th")</f>
        <v>99th</v>
      </c>
      <c r="AL383" s="38">
        <v>3492.944</v>
      </c>
      <c r="AM383" s="38">
        <v>3492.944</v>
      </c>
      <c r="AN383" s="38">
        <v>19043.419000000002</v>
      </c>
      <c r="AO383" s="29">
        <f t="shared" si="58"/>
        <v>99</v>
      </c>
      <c r="AP383" s="38" t="str">
        <f t="array" ref="AP383">AO383&amp;CHOOSE(AND(AO383&lt;&gt;{11,12,13})*MIN(4,MOD(AO383,10))+1,"th","st","nd","rd","th")</f>
        <v>99th</v>
      </c>
      <c r="AQ383" s="77">
        <v>1.4</v>
      </c>
      <c r="AR383" s="36">
        <v>25602.352999999999</v>
      </c>
      <c r="AS383" s="29">
        <f t="shared" si="59"/>
        <v>97</v>
      </c>
      <c r="AT383" s="38" t="str">
        <f t="array" ref="AT383">AS383&amp;CHOOSE(AND(AS383&lt;&gt;{11,12,13})*MIN(4,MOD(AS383,10))+1,"th","st","nd","rd","th")</f>
        <v>97th</v>
      </c>
      <c r="AU383" s="40">
        <v>8.69205406805699E-3</v>
      </c>
    </row>
    <row r="384" spans="1:47" x14ac:dyDescent="0.25">
      <c r="A384" s="7">
        <v>120483302</v>
      </c>
      <c r="B384" s="8" t="s">
        <v>274</v>
      </c>
      <c r="C384" s="8" t="s">
        <v>129</v>
      </c>
      <c r="D384" s="27">
        <v>64136</v>
      </c>
      <c r="E384" s="29">
        <f t="shared" si="50"/>
        <v>75</v>
      </c>
      <c r="F384" s="38" t="str">
        <f t="array" ref="F384">E384&amp;CHOOSE(AND(E384&lt;&gt;{11,12,13})*MIN(4,MOD(E384,10))+1,"th","st","nd","rd","th")</f>
        <v>75th</v>
      </c>
      <c r="G384" s="29">
        <v>23548</v>
      </c>
      <c r="H384" s="30">
        <v>0.85589999999999999</v>
      </c>
      <c r="I384" s="31">
        <v>-1.3102</v>
      </c>
      <c r="J384" s="94">
        <v>444</v>
      </c>
      <c r="K384" s="33">
        <v>0</v>
      </c>
      <c r="L384" s="34">
        <v>0.154</v>
      </c>
      <c r="M384" s="29">
        <f t="shared" si="51"/>
        <v>53</v>
      </c>
      <c r="N384" s="38" t="str">
        <f t="array" ref="N384">M384&amp;CHOOSE(AND(M384&lt;&gt;{11,12,13})*MIN(4,MOD(M384,10))+1,"th","st","nd","rd","th")</f>
        <v>53rd</v>
      </c>
      <c r="O384" s="34">
        <v>0.1139</v>
      </c>
      <c r="P384" s="29">
        <f t="shared" si="52"/>
        <v>21</v>
      </c>
      <c r="Q384" s="38" t="str">
        <f t="array" ref="Q384">P384&amp;CHOOSE(AND(P384&lt;&gt;{11,12,13})*MIN(4,MOD(P384,10))+1,"th","st","nd","rd","th")</f>
        <v>21st</v>
      </c>
      <c r="R384" s="35">
        <v>839.46199999999999</v>
      </c>
      <c r="S384" s="35">
        <v>310.43700000000001</v>
      </c>
      <c r="T384" s="35">
        <v>0</v>
      </c>
      <c r="U384" s="35">
        <v>1149.8989999999999</v>
      </c>
      <c r="V384" s="36">
        <v>390.399</v>
      </c>
      <c r="W384" s="220">
        <f t="shared" si="53"/>
        <v>4.2971400720455244E-2</v>
      </c>
      <c r="X384" s="29">
        <f t="shared" si="54"/>
        <v>82</v>
      </c>
      <c r="Y384" s="38" t="str">
        <f t="array" ref="Y384">X384&amp;CHOOSE(AND(X384&lt;&gt;{11,12,13})*MIN(4,MOD(X384,10))+1,"th","st","nd","rd","th")</f>
        <v>82nd</v>
      </c>
      <c r="Z384" s="37">
        <v>78.08</v>
      </c>
      <c r="AA384" s="28">
        <v>474</v>
      </c>
      <c r="AB384" s="221">
        <f t="shared" si="55"/>
        <v>5.2173401933651942E-2</v>
      </c>
      <c r="AC384" s="29">
        <f t="shared" si="56"/>
        <v>94</v>
      </c>
      <c r="AD384" s="38" t="str">
        <f t="array" ref="AD384">AC384&amp;CHOOSE(AND(AC384&lt;&gt;{11,12,13})*MIN(4,MOD(AC384,10))+1,"th","st","nd","rd","th")</f>
        <v>94th</v>
      </c>
      <c r="AE384" s="37">
        <v>284.39999999999998</v>
      </c>
      <c r="AF384" s="113">
        <v>9085.0889999999999</v>
      </c>
      <c r="AG384" s="113">
        <v>9015.402</v>
      </c>
      <c r="AH384" s="113">
        <v>9020.0079999999998</v>
      </c>
      <c r="AI384" s="38">
        <v>9040.1659999999993</v>
      </c>
      <c r="AJ384" s="29">
        <f t="shared" si="57"/>
        <v>96</v>
      </c>
      <c r="AK384" s="38" t="str">
        <f t="array" ref="AK384">AJ384&amp;CHOOSE(AND(AJ384&lt;&gt;{11,12,13})*MIN(4,MOD(AJ384,10))+1,"th","st","nd","rd","th")</f>
        <v>96th</v>
      </c>
      <c r="AL384" s="38">
        <v>1512.3789999999999</v>
      </c>
      <c r="AM384" s="38">
        <v>1512.3789999999999</v>
      </c>
      <c r="AN384" s="38">
        <v>10552.545</v>
      </c>
      <c r="AO384" s="29">
        <f t="shared" si="58"/>
        <v>95</v>
      </c>
      <c r="AP384" s="38" t="str">
        <f t="array" ref="AP384">AO384&amp;CHOOSE(AND(AO384&lt;&gt;{11,12,13})*MIN(4,MOD(AO384,10))+1,"th","st","nd","rd","th")</f>
        <v>95th</v>
      </c>
      <c r="AQ384" s="77">
        <v>1.36</v>
      </c>
      <c r="AR384" s="36">
        <v>12283.415999999999</v>
      </c>
      <c r="AS384" s="29">
        <f t="shared" si="59"/>
        <v>95</v>
      </c>
      <c r="AT384" s="38" t="str">
        <f t="array" ref="AT384">AS384&amp;CHOOSE(AND(AS384&lt;&gt;{11,12,13})*MIN(4,MOD(AS384,10))+1,"th","st","nd","rd","th")</f>
        <v>95th</v>
      </c>
      <c r="AU384" s="40">
        <v>4.1702462274634021E-3</v>
      </c>
    </row>
    <row r="385" spans="1:47" x14ac:dyDescent="0.25">
      <c r="A385" s="7">
        <v>120484803</v>
      </c>
      <c r="B385" s="8" t="s">
        <v>429</v>
      </c>
      <c r="C385" s="8" t="s">
        <v>129</v>
      </c>
      <c r="D385" s="27">
        <v>81241</v>
      </c>
      <c r="E385" s="29">
        <f t="shared" si="50"/>
        <v>91</v>
      </c>
      <c r="F385" s="38" t="str">
        <f t="array" ref="F385">E385&amp;CHOOSE(AND(E385&lt;&gt;{11,12,13})*MIN(4,MOD(E385,10))+1,"th","st","nd","rd","th")</f>
        <v>91st</v>
      </c>
      <c r="G385" s="29">
        <v>10429</v>
      </c>
      <c r="H385" s="30">
        <v>0.67569999999999997</v>
      </c>
      <c r="I385" s="31">
        <v>6.1899999999999997E-2</v>
      </c>
      <c r="J385" s="94">
        <v>348</v>
      </c>
      <c r="K385" s="33">
        <v>0</v>
      </c>
      <c r="L385" s="34">
        <v>4.8000000000000001E-2</v>
      </c>
      <c r="M385" s="29">
        <f t="shared" si="51"/>
        <v>8</v>
      </c>
      <c r="N385" s="38" t="str">
        <f t="array" ref="N385">M385&amp;CHOOSE(AND(M385&lt;&gt;{11,12,13})*MIN(4,MOD(M385,10))+1,"th","st","nd","rd","th")</f>
        <v>8th</v>
      </c>
      <c r="O385" s="34">
        <v>5.1700000000000003E-2</v>
      </c>
      <c r="P385" s="29">
        <f t="shared" si="52"/>
        <v>5</v>
      </c>
      <c r="Q385" s="38" t="str">
        <f t="array" ref="Q385">P385&amp;CHOOSE(AND(P385&lt;&gt;{11,12,13})*MIN(4,MOD(P385,10))+1,"th","st","nd","rd","th")</f>
        <v>5th</v>
      </c>
      <c r="R385" s="35">
        <v>139.36699999999999</v>
      </c>
      <c r="S385" s="35">
        <v>75.055000000000007</v>
      </c>
      <c r="T385" s="35">
        <v>0</v>
      </c>
      <c r="U385" s="35">
        <v>214.422</v>
      </c>
      <c r="V385" s="36">
        <v>129.98699999999999</v>
      </c>
      <c r="W385" s="220">
        <f t="shared" si="53"/>
        <v>2.686164661829709E-2</v>
      </c>
      <c r="X385" s="29">
        <f t="shared" si="54"/>
        <v>53</v>
      </c>
      <c r="Y385" s="38" t="str">
        <f t="array" ref="Y385">X385&amp;CHOOSE(AND(X385&lt;&gt;{11,12,13})*MIN(4,MOD(X385,10))+1,"th","st","nd","rd","th")</f>
        <v>53rd</v>
      </c>
      <c r="Z385" s="37">
        <v>25.997</v>
      </c>
      <c r="AA385" s="28">
        <v>45</v>
      </c>
      <c r="AB385" s="221">
        <f t="shared" si="55"/>
        <v>9.2991922101700094E-3</v>
      </c>
      <c r="AC385" s="29">
        <f t="shared" si="56"/>
        <v>64</v>
      </c>
      <c r="AD385" s="38" t="str">
        <f t="array" ref="AD385">AC385&amp;CHOOSE(AND(AC385&lt;&gt;{11,12,13})*MIN(4,MOD(AC385,10))+1,"th","st","nd","rd","th")</f>
        <v>64th</v>
      </c>
      <c r="AE385" s="37">
        <v>27</v>
      </c>
      <c r="AF385" s="113">
        <v>4839.13</v>
      </c>
      <c r="AG385" s="113">
        <v>4777.8729999999996</v>
      </c>
      <c r="AH385" s="113">
        <v>4776.4690000000001</v>
      </c>
      <c r="AI385" s="38">
        <v>4797.8239999999996</v>
      </c>
      <c r="AJ385" s="29">
        <f t="shared" si="57"/>
        <v>84</v>
      </c>
      <c r="AK385" s="38" t="str">
        <f t="array" ref="AK385">AJ385&amp;CHOOSE(AND(AJ385&lt;&gt;{11,12,13})*MIN(4,MOD(AJ385,10))+1,"th","st","nd","rd","th")</f>
        <v>84th</v>
      </c>
      <c r="AL385" s="38">
        <v>267.41899999999998</v>
      </c>
      <c r="AM385" s="38">
        <v>267.41899999999998</v>
      </c>
      <c r="AN385" s="38">
        <v>5065.2430000000004</v>
      </c>
      <c r="AO385" s="29">
        <f t="shared" si="58"/>
        <v>81</v>
      </c>
      <c r="AP385" s="38" t="str">
        <f t="array" ref="AP385">AO385&amp;CHOOSE(AND(AO385&lt;&gt;{11,12,13})*MIN(4,MOD(AO385,10))+1,"th","st","nd","rd","th")</f>
        <v>81st</v>
      </c>
      <c r="AQ385" s="77">
        <v>1.22</v>
      </c>
      <c r="AR385" s="36">
        <v>4175.5529999999999</v>
      </c>
      <c r="AS385" s="29">
        <f t="shared" si="59"/>
        <v>73</v>
      </c>
      <c r="AT385" s="38" t="str">
        <f t="array" ref="AT385">AS385&amp;CHOOSE(AND(AS385&lt;&gt;{11,12,13})*MIN(4,MOD(AS385,10))+1,"th","st","nd","rd","th")</f>
        <v>73rd</v>
      </c>
      <c r="AU385" s="40">
        <v>1.4176092502137428E-3</v>
      </c>
    </row>
    <row r="386" spans="1:47" x14ac:dyDescent="0.25">
      <c r="A386" s="7">
        <v>120484903</v>
      </c>
      <c r="B386" s="8" t="s">
        <v>446</v>
      </c>
      <c r="C386" s="8" t="s">
        <v>129</v>
      </c>
      <c r="D386" s="27">
        <v>65166</v>
      </c>
      <c r="E386" s="29">
        <f t="shared" si="50"/>
        <v>77</v>
      </c>
      <c r="F386" s="38" t="str">
        <f t="array" ref="F386">E386&amp;CHOOSE(AND(E386&lt;&gt;{11,12,13})*MIN(4,MOD(E386,10))+1,"th","st","nd","rd","th")</f>
        <v>77th</v>
      </c>
      <c r="G386" s="29">
        <v>16364</v>
      </c>
      <c r="H386" s="30">
        <v>0.84240000000000004</v>
      </c>
      <c r="I386" s="31">
        <v>0.17660000000000001</v>
      </c>
      <c r="J386" s="94">
        <v>331</v>
      </c>
      <c r="K386" s="33">
        <v>0</v>
      </c>
      <c r="L386" s="34">
        <v>8.6499999999999994E-2</v>
      </c>
      <c r="M386" s="29">
        <f t="shared" si="51"/>
        <v>25</v>
      </c>
      <c r="N386" s="38" t="str">
        <f t="array" ref="N386">M386&amp;CHOOSE(AND(M386&lt;&gt;{11,12,13})*MIN(4,MOD(M386,10))+1,"th","st","nd","rd","th")</f>
        <v>25th</v>
      </c>
      <c r="O386" s="34">
        <v>0.1208</v>
      </c>
      <c r="P386" s="29">
        <f t="shared" si="52"/>
        <v>24</v>
      </c>
      <c r="Q386" s="38" t="str">
        <f t="array" ref="Q386">P386&amp;CHOOSE(AND(P386&lt;&gt;{11,12,13})*MIN(4,MOD(P386,10))+1,"th","st","nd","rd","th")</f>
        <v>24th</v>
      </c>
      <c r="R386" s="35">
        <v>300.7</v>
      </c>
      <c r="S386" s="35">
        <v>209.96899999999999</v>
      </c>
      <c r="T386" s="35">
        <v>0</v>
      </c>
      <c r="U386" s="35">
        <v>510.66899999999998</v>
      </c>
      <c r="V386" s="36">
        <v>215.15099999999998</v>
      </c>
      <c r="W386" s="220">
        <f t="shared" si="53"/>
        <v>3.7134458563470106E-2</v>
      </c>
      <c r="X386" s="29">
        <f t="shared" si="54"/>
        <v>76</v>
      </c>
      <c r="Y386" s="38" t="str">
        <f t="array" ref="Y386">X386&amp;CHOOSE(AND(X386&lt;&gt;{11,12,13})*MIN(4,MOD(X386,10))+1,"th","st","nd","rd","th")</f>
        <v>76th</v>
      </c>
      <c r="Z386" s="37">
        <v>43.03</v>
      </c>
      <c r="AA386" s="28">
        <v>40</v>
      </c>
      <c r="AB386" s="221">
        <f t="shared" si="55"/>
        <v>6.9038876999818937E-3</v>
      </c>
      <c r="AC386" s="29">
        <f t="shared" si="56"/>
        <v>58</v>
      </c>
      <c r="AD386" s="38" t="str">
        <f t="array" ref="AD386">AC386&amp;CHOOSE(AND(AC386&lt;&gt;{11,12,13})*MIN(4,MOD(AC386,10))+1,"th","st","nd","rd","th")</f>
        <v>58th</v>
      </c>
      <c r="AE386" s="37">
        <v>24</v>
      </c>
      <c r="AF386" s="113">
        <v>5793.8370000000004</v>
      </c>
      <c r="AG386" s="113">
        <v>5773.5619999999999</v>
      </c>
      <c r="AH386" s="113">
        <v>5775.3819999999996</v>
      </c>
      <c r="AI386" s="38">
        <v>5780.9269999999997</v>
      </c>
      <c r="AJ386" s="29">
        <f t="shared" si="57"/>
        <v>89</v>
      </c>
      <c r="AK386" s="38" t="str">
        <f t="array" ref="AK386">AJ386&amp;CHOOSE(AND(AJ386&lt;&gt;{11,12,13})*MIN(4,MOD(AJ386,10))+1,"th","st","nd","rd","th")</f>
        <v>89th</v>
      </c>
      <c r="AL386" s="38">
        <v>577.69899999999996</v>
      </c>
      <c r="AM386" s="38">
        <v>577.69899999999996</v>
      </c>
      <c r="AN386" s="38">
        <v>6358.6260000000002</v>
      </c>
      <c r="AO386" s="29">
        <f t="shared" si="58"/>
        <v>88</v>
      </c>
      <c r="AP386" s="38" t="str">
        <f t="array" ref="AP386">AO386&amp;CHOOSE(AND(AO386&lt;&gt;{11,12,13})*MIN(4,MOD(AO386,10))+1,"th","st","nd","rd","th")</f>
        <v>88th</v>
      </c>
      <c r="AQ386" s="77">
        <v>1.07</v>
      </c>
      <c r="AR386" s="36">
        <v>5731.4620000000004</v>
      </c>
      <c r="AS386" s="29">
        <f t="shared" si="59"/>
        <v>84</v>
      </c>
      <c r="AT386" s="38" t="str">
        <f t="array" ref="AT386">AS386&amp;CHOOSE(AND(AS386&lt;&gt;{11,12,13})*MIN(4,MOD(AS386,10))+1,"th","st","nd","rd","th")</f>
        <v>84th</v>
      </c>
      <c r="AU386" s="40">
        <v>1.9458437118265674E-3</v>
      </c>
    </row>
    <row r="387" spans="1:47" x14ac:dyDescent="0.25">
      <c r="A387" s="7">
        <v>120485603</v>
      </c>
      <c r="B387" s="8" t="s">
        <v>475</v>
      </c>
      <c r="C387" s="8" t="s">
        <v>129</v>
      </c>
      <c r="D387" s="27">
        <v>54568</v>
      </c>
      <c r="E387" s="29">
        <f t="shared" ref="E387:E450" si="60">ROUND(_xlfn.PERCENTRANK.EXC(D$2:D$501,D387)*100,0)</f>
        <v>55</v>
      </c>
      <c r="F387" s="38" t="str">
        <f t="array" ref="F387">E387&amp;CHOOSE(AND(E387&lt;&gt;{11,12,13})*MIN(4,MOD(E387,10))+1,"th","st","nd","rd","th")</f>
        <v>55th</v>
      </c>
      <c r="G387" s="29">
        <v>5128</v>
      </c>
      <c r="H387" s="30">
        <v>1.006</v>
      </c>
      <c r="I387" s="31">
        <v>0.52010000000000001</v>
      </c>
      <c r="J387" s="94">
        <v>258</v>
      </c>
      <c r="K387" s="33">
        <v>0</v>
      </c>
      <c r="L387" s="34">
        <v>6.8400000000000002E-2</v>
      </c>
      <c r="M387" s="29">
        <f t="shared" ref="M387:M450" si="61">ROUND(_xlfn.PERCENTRANK.EXC(L$2:L$501,L387)*100,0)</f>
        <v>19</v>
      </c>
      <c r="N387" s="38" t="str">
        <f t="array" ref="N387">M387&amp;CHOOSE(AND(M387&lt;&gt;{11,12,13})*MIN(4,MOD(M387,10))+1,"th","st","nd","rd","th")</f>
        <v>19th</v>
      </c>
      <c r="O387" s="34">
        <v>0.11360000000000001</v>
      </c>
      <c r="P387" s="29">
        <f t="shared" ref="P387:P450" si="62">ROUND(_xlfn.PERCENTRANK.EXC(O$2:O$501,O387)*100,0)</f>
        <v>20</v>
      </c>
      <c r="Q387" s="38" t="str">
        <f t="array" ref="Q387">P387&amp;CHOOSE(AND(P387&lt;&gt;{11,12,13})*MIN(4,MOD(P387,10))+1,"th","st","nd","rd","th")</f>
        <v>20th</v>
      </c>
      <c r="R387" s="35">
        <v>71.384</v>
      </c>
      <c r="S387" s="35">
        <v>59.277999999999999</v>
      </c>
      <c r="T387" s="35">
        <v>0</v>
      </c>
      <c r="U387" s="35">
        <v>130.66200000000001</v>
      </c>
      <c r="V387" s="36">
        <v>47.051999999999992</v>
      </c>
      <c r="W387" s="220">
        <f t="shared" ref="W387:W450" si="63">V387/AF387</f>
        <v>2.7051127044055524E-2</v>
      </c>
      <c r="X387" s="29">
        <f t="shared" ref="X387:X450" si="64">ROUNDUP(_xlfn.PERCENTRANK.EXC(W$2:W$501,W387)*100,0)</f>
        <v>54</v>
      </c>
      <c r="Y387" s="38" t="str">
        <f t="array" ref="Y387">X387&amp;CHOOSE(AND(X387&lt;&gt;{11,12,13})*MIN(4,MOD(X387,10))+1,"th","st","nd","rd","th")</f>
        <v>54th</v>
      </c>
      <c r="Z387" s="37">
        <v>9.41</v>
      </c>
      <c r="AA387" s="28">
        <v>23</v>
      </c>
      <c r="AB387" s="221">
        <f t="shared" ref="AB387:AB450" si="65">AA387/AF387</f>
        <v>1.3223155700358692E-2</v>
      </c>
      <c r="AC387" s="29">
        <f t="shared" ref="AC387:AC450" si="66">ROUNDUP(_xlfn.PERCENTRANK.EXC(AB$2:AB$501,AB387)*100,0)</f>
        <v>71</v>
      </c>
      <c r="AD387" s="38" t="str">
        <f t="array" ref="AD387">AC387&amp;CHOOSE(AND(AC387&lt;&gt;{11,12,13})*MIN(4,MOD(AC387,10))+1,"th","st","nd","rd","th")</f>
        <v>71st</v>
      </c>
      <c r="AE387" s="37">
        <v>13.8</v>
      </c>
      <c r="AF387" s="113">
        <v>1739.373</v>
      </c>
      <c r="AG387" s="113">
        <v>1700.306</v>
      </c>
      <c r="AH387" s="113">
        <v>1720.019</v>
      </c>
      <c r="AI387" s="38">
        <v>1719.8989999999999</v>
      </c>
      <c r="AJ387" s="29">
        <f t="shared" ref="AJ387:AJ450" si="67">ROUND(_xlfn.PERCENTRANK.EXC($AI$2:$AI$501,AI387)*100,0)</f>
        <v>40</v>
      </c>
      <c r="AK387" s="38" t="str">
        <f t="array" ref="AK387">AJ387&amp;CHOOSE(AND(AJ387&lt;&gt;{11,12,13})*MIN(4,MOD(AJ387,10))+1,"th","st","nd","rd","th")</f>
        <v>40th</v>
      </c>
      <c r="AL387" s="38">
        <v>153.87200000000001</v>
      </c>
      <c r="AM387" s="38">
        <v>153.87200000000001</v>
      </c>
      <c r="AN387" s="38">
        <v>1873.771</v>
      </c>
      <c r="AO387" s="29">
        <f t="shared" ref="AO387:AO450" si="68">ROUND(_xlfn.PERCENTRANK.EXC(AN$2:AN$501,AN387)*100,0)</f>
        <v>35</v>
      </c>
      <c r="AP387" s="38" t="str">
        <f t="array" ref="AP387">AO387&amp;CHOOSE(AND(AO387&lt;&gt;{11,12,13})*MIN(4,MOD(AO387,10))+1,"th","st","nd","rd","th")</f>
        <v>35th</v>
      </c>
      <c r="AQ387" s="77">
        <v>1.1399999999999999</v>
      </c>
      <c r="AR387" s="36">
        <v>2148.9160000000002</v>
      </c>
      <c r="AS387" s="29">
        <f t="shared" ref="AS387:AS450" si="69">ROUND(_xlfn.PERCENTRANK.EXC(AR$2:AR$501,AR387)*100,0)</f>
        <v>40</v>
      </c>
      <c r="AT387" s="38" t="str">
        <f t="array" ref="AT387">AS387&amp;CHOOSE(AND(AS387&lt;&gt;{11,12,13})*MIN(4,MOD(AS387,10))+1,"th","st","nd","rd","th")</f>
        <v>40th</v>
      </c>
      <c r="AU387" s="40">
        <v>7.2956161723544536E-4</v>
      </c>
    </row>
    <row r="388" spans="1:47" x14ac:dyDescent="0.25">
      <c r="A388" s="7">
        <v>120486003</v>
      </c>
      <c r="B388" s="8" t="s">
        <v>528</v>
      </c>
      <c r="C388" s="8" t="s">
        <v>129</v>
      </c>
      <c r="D388" s="27">
        <v>69816</v>
      </c>
      <c r="E388" s="29">
        <f t="shared" si="60"/>
        <v>83</v>
      </c>
      <c r="F388" s="38" t="str">
        <f t="array" ref="F388">E388&amp;CHOOSE(AND(E388&lt;&gt;{11,12,13})*MIN(4,MOD(E388,10))+1,"th","st","nd","rd","th")</f>
        <v>83rd</v>
      </c>
      <c r="G388" s="29">
        <v>6558</v>
      </c>
      <c r="H388" s="30">
        <v>0.7863</v>
      </c>
      <c r="I388" s="31">
        <v>0.33350000000000002</v>
      </c>
      <c r="J388" s="94">
        <v>306</v>
      </c>
      <c r="K388" s="33">
        <v>0</v>
      </c>
      <c r="L388" s="34">
        <v>5.7700000000000001E-2</v>
      </c>
      <c r="M388" s="29">
        <f t="shared" si="61"/>
        <v>12</v>
      </c>
      <c r="N388" s="38" t="str">
        <f t="array" ref="N388">M388&amp;CHOOSE(AND(M388&lt;&gt;{11,12,13})*MIN(4,MOD(M388,10))+1,"th","st","nd","rd","th")</f>
        <v>12th</v>
      </c>
      <c r="O388" s="34">
        <v>8.3000000000000004E-2</v>
      </c>
      <c r="P388" s="29">
        <f t="shared" si="62"/>
        <v>12</v>
      </c>
      <c r="Q388" s="38" t="str">
        <f t="array" ref="Q388">P388&amp;CHOOSE(AND(P388&lt;&gt;{11,12,13})*MIN(4,MOD(P388,10))+1,"th","st","nd","rd","th")</f>
        <v>12th</v>
      </c>
      <c r="R388" s="35">
        <v>79.753</v>
      </c>
      <c r="S388" s="35">
        <v>57.360999999999997</v>
      </c>
      <c r="T388" s="35">
        <v>0</v>
      </c>
      <c r="U388" s="35">
        <v>137.114</v>
      </c>
      <c r="V388" s="36">
        <v>108.67699999999999</v>
      </c>
      <c r="W388" s="220">
        <f t="shared" si="63"/>
        <v>4.7175818990571085E-2</v>
      </c>
      <c r="X388" s="29">
        <f t="shared" si="64"/>
        <v>87</v>
      </c>
      <c r="Y388" s="38" t="str">
        <f t="array" ref="Y388">X388&amp;CHOOSE(AND(X388&lt;&gt;{11,12,13})*MIN(4,MOD(X388,10))+1,"th","st","nd","rd","th")</f>
        <v>87th</v>
      </c>
      <c r="Z388" s="37">
        <v>21.734999999999999</v>
      </c>
      <c r="AA388" s="28">
        <v>33</v>
      </c>
      <c r="AB388" s="221">
        <f t="shared" si="65"/>
        <v>1.4325036821856011E-2</v>
      </c>
      <c r="AC388" s="29">
        <f t="shared" si="66"/>
        <v>73</v>
      </c>
      <c r="AD388" s="38" t="str">
        <f t="array" ref="AD388">AC388&amp;CHOOSE(AND(AC388&lt;&gt;{11,12,13})*MIN(4,MOD(AC388,10))+1,"th","st","nd","rd","th")</f>
        <v>73rd</v>
      </c>
      <c r="AE388" s="37">
        <v>19.8</v>
      </c>
      <c r="AF388" s="113">
        <v>2303.6590000000001</v>
      </c>
      <c r="AG388" s="113">
        <v>2250.0680000000002</v>
      </c>
      <c r="AH388" s="113">
        <v>2269.9050000000002</v>
      </c>
      <c r="AI388" s="38">
        <v>2274.5439999999999</v>
      </c>
      <c r="AJ388" s="29">
        <f t="shared" si="67"/>
        <v>54</v>
      </c>
      <c r="AK388" s="38" t="str">
        <f t="array" ref="AK388">AJ388&amp;CHOOSE(AND(AJ388&lt;&gt;{11,12,13})*MIN(4,MOD(AJ388,10))+1,"th","st","nd","rd","th")</f>
        <v>54th</v>
      </c>
      <c r="AL388" s="38">
        <v>178.649</v>
      </c>
      <c r="AM388" s="38">
        <v>178.649</v>
      </c>
      <c r="AN388" s="38">
        <v>2453.1930000000002</v>
      </c>
      <c r="AO388" s="29">
        <f t="shared" si="68"/>
        <v>48</v>
      </c>
      <c r="AP388" s="38" t="str">
        <f t="array" ref="AP388">AO388&amp;CHOOSE(AND(AO388&lt;&gt;{11,12,13})*MIN(4,MOD(AO388,10))+1,"th","st","nd","rd","th")</f>
        <v>48th</v>
      </c>
      <c r="AQ388" s="77">
        <v>1.08</v>
      </c>
      <c r="AR388" s="36">
        <v>2083.261</v>
      </c>
      <c r="AS388" s="29">
        <f t="shared" si="69"/>
        <v>38</v>
      </c>
      <c r="AT388" s="38" t="str">
        <f t="array" ref="AT388">AS388&amp;CHOOSE(AND(AS388&lt;&gt;{11,12,13})*MIN(4,MOD(AS388,10))+1,"th","st","nd","rd","th")</f>
        <v>38th</v>
      </c>
      <c r="AU388" s="40">
        <v>7.0727160311688823E-4</v>
      </c>
    </row>
    <row r="389" spans="1:47" x14ac:dyDescent="0.25">
      <c r="A389" s="7">
        <v>120488603</v>
      </c>
      <c r="B389" s="8" t="s">
        <v>648</v>
      </c>
      <c r="C389" s="8" t="s">
        <v>129</v>
      </c>
      <c r="D389" s="27">
        <v>61083</v>
      </c>
      <c r="E389" s="29">
        <f t="shared" si="60"/>
        <v>70</v>
      </c>
      <c r="F389" s="38" t="str">
        <f t="array" ref="F389">E389&amp;CHOOSE(AND(E389&lt;&gt;{11,12,13})*MIN(4,MOD(E389,10))+1,"th","st","nd","rd","th")</f>
        <v>70th</v>
      </c>
      <c r="G389" s="29">
        <v>6211</v>
      </c>
      <c r="H389" s="30">
        <v>0.89870000000000005</v>
      </c>
      <c r="I389" s="31">
        <v>0.22500000000000001</v>
      </c>
      <c r="J389" s="94">
        <v>322</v>
      </c>
      <c r="K389" s="33">
        <v>0</v>
      </c>
      <c r="L389" s="34">
        <v>9.9500000000000005E-2</v>
      </c>
      <c r="M389" s="29">
        <f t="shared" si="61"/>
        <v>29</v>
      </c>
      <c r="N389" s="38" t="str">
        <f t="array" ref="N389">M389&amp;CHOOSE(AND(M389&lt;&gt;{11,12,13})*MIN(4,MOD(M389,10))+1,"th","st","nd","rd","th")</f>
        <v>29th</v>
      </c>
      <c r="O389" s="34">
        <v>0.18440000000000001</v>
      </c>
      <c r="P389" s="29">
        <f t="shared" si="62"/>
        <v>55</v>
      </c>
      <c r="Q389" s="38" t="str">
        <f t="array" ref="Q389">P389&amp;CHOOSE(AND(P389&lt;&gt;{11,12,13})*MIN(4,MOD(P389,10))+1,"th","st","nd","rd","th")</f>
        <v>55th</v>
      </c>
      <c r="R389" s="35">
        <v>136.61699999999999</v>
      </c>
      <c r="S389" s="35">
        <v>126.59399999999999</v>
      </c>
      <c r="T389" s="35">
        <v>0</v>
      </c>
      <c r="U389" s="35">
        <v>263.21100000000001</v>
      </c>
      <c r="V389" s="36">
        <v>67.875999999999976</v>
      </c>
      <c r="W389" s="220">
        <f t="shared" si="63"/>
        <v>2.966104102056074E-2</v>
      </c>
      <c r="X389" s="29">
        <f t="shared" si="64"/>
        <v>62</v>
      </c>
      <c r="Y389" s="38" t="str">
        <f t="array" ref="Y389">X389&amp;CHOOSE(AND(X389&lt;&gt;{11,12,13})*MIN(4,MOD(X389,10))+1,"th","st","nd","rd","th")</f>
        <v>62nd</v>
      </c>
      <c r="Z389" s="37">
        <v>13.574999999999999</v>
      </c>
      <c r="AA389" s="28">
        <v>61</v>
      </c>
      <c r="AB389" s="221">
        <f t="shared" si="65"/>
        <v>2.6656307122608962E-2</v>
      </c>
      <c r="AC389" s="29">
        <f t="shared" si="66"/>
        <v>85</v>
      </c>
      <c r="AD389" s="38" t="str">
        <f t="array" ref="AD389">AC389&amp;CHOOSE(AND(AC389&lt;&gt;{11,12,13})*MIN(4,MOD(AC389,10))+1,"th","st","nd","rd","th")</f>
        <v>85th</v>
      </c>
      <c r="AE389" s="37">
        <v>36.6</v>
      </c>
      <c r="AF389" s="113">
        <v>2288.3890000000001</v>
      </c>
      <c r="AG389" s="113">
        <v>2232.7689999999998</v>
      </c>
      <c r="AH389" s="113">
        <v>2245.4389999999999</v>
      </c>
      <c r="AI389" s="38">
        <v>2255.5320000000002</v>
      </c>
      <c r="AJ389" s="29">
        <f t="shared" si="67"/>
        <v>54</v>
      </c>
      <c r="AK389" s="38" t="str">
        <f t="array" ref="AK389">AJ389&amp;CHOOSE(AND(AJ389&lt;&gt;{11,12,13})*MIN(4,MOD(AJ389,10))+1,"th","st","nd","rd","th")</f>
        <v>54th</v>
      </c>
      <c r="AL389" s="38">
        <v>313.38600000000002</v>
      </c>
      <c r="AM389" s="38">
        <v>313.38600000000002</v>
      </c>
      <c r="AN389" s="38">
        <v>2568.9180000000001</v>
      </c>
      <c r="AO389" s="29">
        <f t="shared" si="68"/>
        <v>52</v>
      </c>
      <c r="AP389" s="38" t="str">
        <f t="array" ref="AP389">AO389&amp;CHOOSE(AND(AO389&lt;&gt;{11,12,13})*MIN(4,MOD(AO389,10))+1,"th","st","nd","rd","th")</f>
        <v>52nd</v>
      </c>
      <c r="AQ389" s="77">
        <v>1.28</v>
      </c>
      <c r="AR389" s="36">
        <v>2955.1190000000001</v>
      </c>
      <c r="AS389" s="29">
        <f t="shared" si="69"/>
        <v>58</v>
      </c>
      <c r="AT389" s="38" t="str">
        <f t="array" ref="AT389">AS389&amp;CHOOSE(AND(AS389&lt;&gt;{11,12,13})*MIN(4,MOD(AS389,10))+1,"th","st","nd","rd","th")</f>
        <v>58th</v>
      </c>
      <c r="AU389" s="40">
        <v>1.0032692747241826E-3</v>
      </c>
    </row>
    <row r="390" spans="1:47" x14ac:dyDescent="0.25">
      <c r="A390" s="7">
        <v>116493503</v>
      </c>
      <c r="B390" s="8" t="s">
        <v>380</v>
      </c>
      <c r="C390" s="8" t="s">
        <v>381</v>
      </c>
      <c r="D390" s="27">
        <v>52079</v>
      </c>
      <c r="E390" s="29">
        <f t="shared" si="60"/>
        <v>48</v>
      </c>
      <c r="F390" s="38" t="str">
        <f t="array" ref="F390">E390&amp;CHOOSE(AND(E390&lt;&gt;{11,12,13})*MIN(4,MOD(E390,10))+1,"th","st","nd","rd","th")</f>
        <v>48th</v>
      </c>
      <c r="G390" s="29">
        <v>3521</v>
      </c>
      <c r="H390" s="30">
        <v>1.0541</v>
      </c>
      <c r="I390" s="31">
        <v>0.84940000000000004</v>
      </c>
      <c r="J390" s="94">
        <v>71</v>
      </c>
      <c r="K390" s="33">
        <v>126.877</v>
      </c>
      <c r="L390" s="34">
        <v>0.23150000000000001</v>
      </c>
      <c r="M390" s="29">
        <f t="shared" si="61"/>
        <v>80</v>
      </c>
      <c r="N390" s="38" t="str">
        <f t="array" ref="N390">M390&amp;CHOOSE(AND(M390&lt;&gt;{11,12,13})*MIN(4,MOD(M390,10))+1,"th","st","nd","rd","th")</f>
        <v>80th</v>
      </c>
      <c r="O390" s="34">
        <v>0.21809999999999999</v>
      </c>
      <c r="P390" s="29">
        <f t="shared" si="62"/>
        <v>71</v>
      </c>
      <c r="Q390" s="38" t="str">
        <f t="array" ref="Q390">P390&amp;CHOOSE(AND(P390&lt;&gt;{11,12,13})*MIN(4,MOD(P390,10))+1,"th","st","nd","rd","th")</f>
        <v>71st</v>
      </c>
      <c r="R390" s="35">
        <v>166.649</v>
      </c>
      <c r="S390" s="35">
        <v>78.501000000000005</v>
      </c>
      <c r="T390" s="35">
        <v>0</v>
      </c>
      <c r="U390" s="35">
        <v>245.15</v>
      </c>
      <c r="V390" s="36">
        <v>37.217999999999996</v>
      </c>
      <c r="W390" s="220">
        <f t="shared" si="63"/>
        <v>3.1020816403075573E-2</v>
      </c>
      <c r="X390" s="29">
        <f t="shared" si="64"/>
        <v>64</v>
      </c>
      <c r="Y390" s="38" t="str">
        <f t="array" ref="Y390">X390&amp;CHOOSE(AND(X390&lt;&gt;{11,12,13})*MIN(4,MOD(X390,10))+1,"th","st","nd","rd","th")</f>
        <v>64th</v>
      </c>
      <c r="Z390" s="37">
        <v>7.444</v>
      </c>
      <c r="AA390" s="28">
        <v>0</v>
      </c>
      <c r="AB390" s="221">
        <f t="shared" si="65"/>
        <v>0</v>
      </c>
      <c r="AC390" s="29">
        <f t="shared" si="66"/>
        <v>1</v>
      </c>
      <c r="AD390" s="38" t="str">
        <f t="array" ref="AD390">AC390&amp;CHOOSE(AND(AC390&lt;&gt;{11,12,13})*MIN(4,MOD(AC390,10))+1,"th","st","nd","rd","th")</f>
        <v>1st</v>
      </c>
      <c r="AE390" s="37">
        <v>0</v>
      </c>
      <c r="AF390" s="113">
        <v>1199.7750000000001</v>
      </c>
      <c r="AG390" s="113">
        <v>1250.6120000000001</v>
      </c>
      <c r="AH390" s="113">
        <v>1257.501</v>
      </c>
      <c r="AI390" s="38">
        <v>1235.963</v>
      </c>
      <c r="AJ390" s="29">
        <f t="shared" si="67"/>
        <v>25</v>
      </c>
      <c r="AK390" s="38" t="str">
        <f t="array" ref="AK390">AJ390&amp;CHOOSE(AND(AJ390&lt;&gt;{11,12,13})*MIN(4,MOD(AJ390,10))+1,"th","st","nd","rd","th")</f>
        <v>25th</v>
      </c>
      <c r="AL390" s="38">
        <v>252.59399999999999</v>
      </c>
      <c r="AM390" s="38">
        <v>379.471</v>
      </c>
      <c r="AN390" s="38">
        <v>1615.434</v>
      </c>
      <c r="AO390" s="29">
        <f t="shared" si="68"/>
        <v>27</v>
      </c>
      <c r="AP390" s="38" t="str">
        <f t="array" ref="AP390">AO390&amp;CHOOSE(AND(AO390&lt;&gt;{11,12,13})*MIN(4,MOD(AO390,10))+1,"th","st","nd","rd","th")</f>
        <v>27th</v>
      </c>
      <c r="AQ390" s="77">
        <v>1.04</v>
      </c>
      <c r="AR390" s="36">
        <v>1770.942</v>
      </c>
      <c r="AS390" s="29">
        <f t="shared" si="69"/>
        <v>29</v>
      </c>
      <c r="AT390" s="38" t="str">
        <f t="array" ref="AT390">AS390&amp;CHOOSE(AND(AS390&lt;&gt;{11,12,13})*MIN(4,MOD(AS390,10))+1,"th","st","nd","rd","th")</f>
        <v>29th</v>
      </c>
      <c r="AU390" s="40">
        <v>6.0123862894137037E-4</v>
      </c>
    </row>
    <row r="391" spans="1:47" x14ac:dyDescent="0.25">
      <c r="A391" s="7">
        <v>116495003</v>
      </c>
      <c r="B391" s="8" t="s">
        <v>410</v>
      </c>
      <c r="C391" s="8" t="s">
        <v>381</v>
      </c>
      <c r="D391" s="27">
        <v>46514</v>
      </c>
      <c r="E391" s="29">
        <f t="shared" si="60"/>
        <v>30</v>
      </c>
      <c r="F391" s="38" t="str">
        <f t="array" ref="F391">E391&amp;CHOOSE(AND(E391&lt;&gt;{11,12,13})*MIN(4,MOD(E391,10))+1,"th","st","nd","rd","th")</f>
        <v>30th</v>
      </c>
      <c r="G391" s="29">
        <v>7014</v>
      </c>
      <c r="H391" s="30">
        <v>1.1801999999999999</v>
      </c>
      <c r="I391" s="31">
        <v>0.68600000000000005</v>
      </c>
      <c r="J391" s="94">
        <v>196</v>
      </c>
      <c r="K391" s="33">
        <v>0</v>
      </c>
      <c r="L391" s="34">
        <v>0.18509999999999999</v>
      </c>
      <c r="M391" s="29">
        <f t="shared" si="61"/>
        <v>67</v>
      </c>
      <c r="N391" s="38" t="str">
        <f t="array" ref="N391">M391&amp;CHOOSE(AND(M391&lt;&gt;{11,12,13})*MIN(4,MOD(M391,10))+1,"th","st","nd","rd","th")</f>
        <v>67th</v>
      </c>
      <c r="O391" s="34">
        <v>0.18640000000000001</v>
      </c>
      <c r="P391" s="29">
        <f t="shared" si="62"/>
        <v>56</v>
      </c>
      <c r="Q391" s="38" t="str">
        <f t="array" ref="Q391">P391&amp;CHOOSE(AND(P391&lt;&gt;{11,12,13})*MIN(4,MOD(P391,10))+1,"th","st","nd","rd","th")</f>
        <v>56th</v>
      </c>
      <c r="R391" s="35">
        <v>232.285</v>
      </c>
      <c r="S391" s="35">
        <v>116.958</v>
      </c>
      <c r="T391" s="35">
        <v>0</v>
      </c>
      <c r="U391" s="35">
        <v>349.24299999999999</v>
      </c>
      <c r="V391" s="36">
        <v>18.689999999999998</v>
      </c>
      <c r="W391" s="220">
        <f t="shared" si="63"/>
        <v>8.9360463087052571E-3</v>
      </c>
      <c r="X391" s="29">
        <f t="shared" si="64"/>
        <v>7</v>
      </c>
      <c r="Y391" s="38" t="str">
        <f t="array" ref="Y391">X391&amp;CHOOSE(AND(X391&lt;&gt;{11,12,13})*MIN(4,MOD(X391,10))+1,"th","st","nd","rd","th")</f>
        <v>7th</v>
      </c>
      <c r="Z391" s="37">
        <v>3.738</v>
      </c>
      <c r="AA391" s="28">
        <v>67</v>
      </c>
      <c r="AB391" s="221">
        <f t="shared" si="65"/>
        <v>3.2033980881928964E-2</v>
      </c>
      <c r="AC391" s="29">
        <f t="shared" si="66"/>
        <v>88</v>
      </c>
      <c r="AD391" s="38" t="str">
        <f t="array" ref="AD391">AC391&amp;CHOOSE(AND(AC391&lt;&gt;{11,12,13})*MIN(4,MOD(AC391,10))+1,"th","st","nd","rd","th")</f>
        <v>88th</v>
      </c>
      <c r="AE391" s="37">
        <v>40.200000000000003</v>
      </c>
      <c r="AF391" s="113">
        <v>2091.529</v>
      </c>
      <c r="AG391" s="113">
        <v>2117.4160000000002</v>
      </c>
      <c r="AH391" s="113">
        <v>2101.895</v>
      </c>
      <c r="AI391" s="38">
        <v>2103.6129999999998</v>
      </c>
      <c r="AJ391" s="29">
        <f t="shared" si="67"/>
        <v>49</v>
      </c>
      <c r="AK391" s="38" t="str">
        <f t="array" ref="AK391">AJ391&amp;CHOOSE(AND(AJ391&lt;&gt;{11,12,13})*MIN(4,MOD(AJ391,10))+1,"th","st","nd","rd","th")</f>
        <v>49th</v>
      </c>
      <c r="AL391" s="38">
        <v>393.18099999999998</v>
      </c>
      <c r="AM391" s="38">
        <v>393.18099999999998</v>
      </c>
      <c r="AN391" s="38">
        <v>2496.7939999999999</v>
      </c>
      <c r="AO391" s="29">
        <f t="shared" si="68"/>
        <v>50</v>
      </c>
      <c r="AP391" s="38" t="str">
        <f t="array" ref="AP391">AO391&amp;CHOOSE(AND(AO391&lt;&gt;{11,12,13})*MIN(4,MOD(AO391,10))+1,"th","st","nd","rd","th")</f>
        <v>50th</v>
      </c>
      <c r="AQ391" s="77">
        <v>1.02</v>
      </c>
      <c r="AR391" s="36">
        <v>3005.6509999999998</v>
      </c>
      <c r="AS391" s="29">
        <f t="shared" si="69"/>
        <v>59</v>
      </c>
      <c r="AT391" s="38" t="str">
        <f t="array" ref="AT391">AS391&amp;CHOOSE(AND(AS391&lt;&gt;{11,12,13})*MIN(4,MOD(AS391,10))+1,"th","st","nd","rd","th")</f>
        <v>59th</v>
      </c>
      <c r="AU391" s="40">
        <v>1.0204249977222625E-3</v>
      </c>
    </row>
    <row r="392" spans="1:47" x14ac:dyDescent="0.25">
      <c r="A392" s="7">
        <v>116495103</v>
      </c>
      <c r="B392" s="8" t="s">
        <v>422</v>
      </c>
      <c r="C392" s="8" t="s">
        <v>381</v>
      </c>
      <c r="D392" s="27">
        <v>36073</v>
      </c>
      <c r="E392" s="29">
        <f t="shared" si="60"/>
        <v>4</v>
      </c>
      <c r="F392" s="38" t="str">
        <f t="array" ref="F392">E392&amp;CHOOSE(AND(E392&lt;&gt;{11,12,13})*MIN(4,MOD(E392,10))+1,"th","st","nd","rd","th")</f>
        <v>4th</v>
      </c>
      <c r="G392" s="29">
        <v>5631</v>
      </c>
      <c r="H392" s="30">
        <v>1.5218</v>
      </c>
      <c r="I392" s="31">
        <v>0.52429999999999999</v>
      </c>
      <c r="J392" s="94">
        <v>257</v>
      </c>
      <c r="K392" s="33">
        <v>0</v>
      </c>
      <c r="L392" s="34">
        <v>0.31819999999999998</v>
      </c>
      <c r="M392" s="29">
        <f t="shared" si="61"/>
        <v>92</v>
      </c>
      <c r="N392" s="38" t="str">
        <f t="array" ref="N392">M392&amp;CHOOSE(AND(M392&lt;&gt;{11,12,13})*MIN(4,MOD(M392,10))+1,"th","st","nd","rd","th")</f>
        <v>92nd</v>
      </c>
      <c r="O392" s="34">
        <v>0.1862</v>
      </c>
      <c r="P392" s="29">
        <f t="shared" si="62"/>
        <v>56</v>
      </c>
      <c r="Q392" s="38" t="str">
        <f t="array" ref="Q392">P392&amp;CHOOSE(AND(P392&lt;&gt;{11,12,13})*MIN(4,MOD(P392,10))+1,"th","st","nd","rd","th")</f>
        <v>56th</v>
      </c>
      <c r="R392" s="35">
        <v>289.58499999999998</v>
      </c>
      <c r="S392" s="35">
        <v>84.727999999999994</v>
      </c>
      <c r="T392" s="35">
        <v>144.792</v>
      </c>
      <c r="U392" s="35">
        <v>519.10500000000002</v>
      </c>
      <c r="V392" s="36">
        <v>48.405000000000001</v>
      </c>
      <c r="W392" s="220">
        <f t="shared" si="63"/>
        <v>3.1912894708215074E-2</v>
      </c>
      <c r="X392" s="29">
        <f t="shared" si="64"/>
        <v>66</v>
      </c>
      <c r="Y392" s="38" t="str">
        <f t="array" ref="Y392">X392&amp;CHOOSE(AND(X392&lt;&gt;{11,12,13})*MIN(4,MOD(X392,10))+1,"th","st","nd","rd","th")</f>
        <v>66th</v>
      </c>
      <c r="Z392" s="37">
        <v>9.6809999999999992</v>
      </c>
      <c r="AA392" s="28">
        <v>10</v>
      </c>
      <c r="AB392" s="221">
        <f t="shared" si="65"/>
        <v>6.5928922029160359E-3</v>
      </c>
      <c r="AC392" s="29">
        <f t="shared" si="66"/>
        <v>57</v>
      </c>
      <c r="AD392" s="38" t="str">
        <f t="array" ref="AD392">AC392&amp;CHOOSE(AND(AC392&lt;&gt;{11,12,13})*MIN(4,MOD(AC392,10))+1,"th","st","nd","rd","th")</f>
        <v>57th</v>
      </c>
      <c r="AE392" s="37">
        <v>6</v>
      </c>
      <c r="AF392" s="113">
        <v>1516.7850000000001</v>
      </c>
      <c r="AG392" s="113">
        <v>1521.441</v>
      </c>
      <c r="AH392" s="113">
        <v>1524.9949999999999</v>
      </c>
      <c r="AI392" s="38">
        <v>1521.0740000000001</v>
      </c>
      <c r="AJ392" s="29">
        <f t="shared" si="67"/>
        <v>33</v>
      </c>
      <c r="AK392" s="38" t="str">
        <f t="array" ref="AK392">AJ392&amp;CHOOSE(AND(AJ392&lt;&gt;{11,12,13})*MIN(4,MOD(AJ392,10))+1,"th","st","nd","rd","th")</f>
        <v>33rd</v>
      </c>
      <c r="AL392" s="38">
        <v>534.78599999999994</v>
      </c>
      <c r="AM392" s="38">
        <v>534.78599999999994</v>
      </c>
      <c r="AN392" s="38">
        <v>2055.86</v>
      </c>
      <c r="AO392" s="29">
        <f t="shared" si="68"/>
        <v>40</v>
      </c>
      <c r="AP392" s="38" t="str">
        <f t="array" ref="AP392">AO392&amp;CHOOSE(AND(AO392&lt;&gt;{11,12,13})*MIN(4,MOD(AO392,10))+1,"th","st","nd","rd","th")</f>
        <v>40th</v>
      </c>
      <c r="AQ392" s="77">
        <v>1.04</v>
      </c>
      <c r="AR392" s="36">
        <v>3253.752</v>
      </c>
      <c r="AS392" s="29">
        <f t="shared" si="69"/>
        <v>63</v>
      </c>
      <c r="AT392" s="38" t="str">
        <f t="array" ref="AT392">AS392&amp;CHOOSE(AND(AS392&lt;&gt;{11,12,13})*MIN(4,MOD(AS392,10))+1,"th","st","nd","rd","th")</f>
        <v>63rd</v>
      </c>
      <c r="AU392" s="40">
        <v>1.1046558223788479E-3</v>
      </c>
    </row>
    <row r="393" spans="1:47" x14ac:dyDescent="0.25">
      <c r="A393" s="7">
        <v>116496503</v>
      </c>
      <c r="B393" s="8" t="s">
        <v>537</v>
      </c>
      <c r="C393" s="8" t="s">
        <v>381</v>
      </c>
      <c r="D393" s="27">
        <v>36329</v>
      </c>
      <c r="E393" s="29">
        <f t="shared" si="60"/>
        <v>5</v>
      </c>
      <c r="F393" s="38" t="str">
        <f t="array" ref="F393">E393&amp;CHOOSE(AND(E393&lt;&gt;{11,12,13})*MIN(4,MOD(E393,10))+1,"th","st","nd","rd","th")</f>
        <v>5th</v>
      </c>
      <c r="G393" s="29">
        <v>8093</v>
      </c>
      <c r="H393" s="30">
        <v>1.5111000000000001</v>
      </c>
      <c r="I393" s="31">
        <v>0.6079</v>
      </c>
      <c r="J393" s="94">
        <v>223</v>
      </c>
      <c r="K393" s="33">
        <v>0</v>
      </c>
      <c r="L393" s="34">
        <v>0.23269999999999999</v>
      </c>
      <c r="M393" s="29">
        <f t="shared" si="61"/>
        <v>81</v>
      </c>
      <c r="N393" s="38" t="str">
        <f t="array" ref="N393">M393&amp;CHOOSE(AND(M393&lt;&gt;{11,12,13})*MIN(4,MOD(M393,10))+1,"th","st","nd","rd","th")</f>
        <v>81st</v>
      </c>
      <c r="O393" s="34">
        <v>0.28749999999999998</v>
      </c>
      <c r="P393" s="29">
        <f t="shared" si="62"/>
        <v>95</v>
      </c>
      <c r="Q393" s="38" t="str">
        <f t="array" ref="Q393">P393&amp;CHOOSE(AND(P393&lt;&gt;{11,12,13})*MIN(4,MOD(P393,10))+1,"th","st","nd","rd","th")</f>
        <v>95th</v>
      </c>
      <c r="R393" s="35">
        <v>327.971</v>
      </c>
      <c r="S393" s="35">
        <v>202.60400000000001</v>
      </c>
      <c r="T393" s="35">
        <v>0</v>
      </c>
      <c r="U393" s="35">
        <v>530.57500000000005</v>
      </c>
      <c r="V393" s="36">
        <v>141.97</v>
      </c>
      <c r="W393" s="220">
        <f t="shared" si="63"/>
        <v>6.0437738316555481E-2</v>
      </c>
      <c r="X393" s="29">
        <f t="shared" si="64"/>
        <v>92</v>
      </c>
      <c r="Y393" s="38" t="str">
        <f t="array" ref="Y393">X393&amp;CHOOSE(AND(X393&lt;&gt;{11,12,13})*MIN(4,MOD(X393,10))+1,"th","st","nd","rd","th")</f>
        <v>92nd</v>
      </c>
      <c r="Z393" s="37">
        <v>28.393999999999998</v>
      </c>
      <c r="AA393" s="28">
        <v>10</v>
      </c>
      <c r="AB393" s="221">
        <f t="shared" si="65"/>
        <v>4.2570781373920882E-3</v>
      </c>
      <c r="AC393" s="29">
        <f t="shared" si="66"/>
        <v>47</v>
      </c>
      <c r="AD393" s="38" t="str">
        <f t="array" ref="AD393">AC393&amp;CHOOSE(AND(AC393&lt;&gt;{11,12,13})*MIN(4,MOD(AC393,10))+1,"th","st","nd","rd","th")</f>
        <v>47th</v>
      </c>
      <c r="AE393" s="37">
        <v>6</v>
      </c>
      <c r="AF393" s="113">
        <v>2349.029</v>
      </c>
      <c r="AG393" s="113">
        <v>2398.3440000000001</v>
      </c>
      <c r="AH393" s="113">
        <v>2471.1689999999999</v>
      </c>
      <c r="AI393" s="38">
        <v>2406.181</v>
      </c>
      <c r="AJ393" s="29">
        <f t="shared" si="67"/>
        <v>57</v>
      </c>
      <c r="AK393" s="38" t="str">
        <f t="array" ref="AK393">AJ393&amp;CHOOSE(AND(AJ393&lt;&gt;{11,12,13})*MIN(4,MOD(AJ393,10))+1,"th","st","nd","rd","th")</f>
        <v>57th</v>
      </c>
      <c r="AL393" s="38">
        <v>564.96900000000005</v>
      </c>
      <c r="AM393" s="38">
        <v>564.96900000000005</v>
      </c>
      <c r="AN393" s="38">
        <v>2971.15</v>
      </c>
      <c r="AO393" s="29">
        <f t="shared" si="68"/>
        <v>59</v>
      </c>
      <c r="AP393" s="38" t="str">
        <f t="array" ref="AP393">AO393&amp;CHOOSE(AND(AO393&lt;&gt;{11,12,13})*MIN(4,MOD(AO393,10))+1,"th","st","nd","rd","th")</f>
        <v>59th</v>
      </c>
      <c r="AQ393" s="77">
        <v>0.93</v>
      </c>
      <c r="AR393" s="36">
        <v>4175.4250000000002</v>
      </c>
      <c r="AS393" s="29">
        <f t="shared" si="69"/>
        <v>73</v>
      </c>
      <c r="AT393" s="38" t="str">
        <f t="array" ref="AT393">AS393&amp;CHOOSE(AND(AS393&lt;&gt;{11,12,13})*MIN(4,MOD(AS393,10))+1,"th","st","nd","rd","th")</f>
        <v>73rd</v>
      </c>
      <c r="AU393" s="40">
        <v>1.4175657939376454E-3</v>
      </c>
    </row>
    <row r="394" spans="1:47" x14ac:dyDescent="0.25">
      <c r="A394" s="7">
        <v>116496603</v>
      </c>
      <c r="B394" s="8" t="s">
        <v>543</v>
      </c>
      <c r="C394" s="8" t="s">
        <v>381</v>
      </c>
      <c r="D394" s="27">
        <v>44716</v>
      </c>
      <c r="E394" s="29">
        <f t="shared" si="60"/>
        <v>23</v>
      </c>
      <c r="F394" s="38" t="str">
        <f t="array" ref="F394">E394&amp;CHOOSE(AND(E394&lt;&gt;{11,12,13})*MIN(4,MOD(E394,10))+1,"th","st","nd","rd","th")</f>
        <v>23rd</v>
      </c>
      <c r="G394" s="29">
        <v>9595</v>
      </c>
      <c r="H394" s="30">
        <v>1.2276</v>
      </c>
      <c r="I394" s="31">
        <v>0.5363</v>
      </c>
      <c r="J394" s="94">
        <v>251</v>
      </c>
      <c r="K394" s="33">
        <v>0</v>
      </c>
      <c r="L394" s="34">
        <v>0.16450000000000001</v>
      </c>
      <c r="M394" s="29">
        <f t="shared" si="61"/>
        <v>59</v>
      </c>
      <c r="N394" s="38" t="str">
        <f t="array" ref="N394">M394&amp;CHOOSE(AND(M394&lt;&gt;{11,12,13})*MIN(4,MOD(M394,10))+1,"th","st","nd","rd","th")</f>
        <v>59th</v>
      </c>
      <c r="O394" s="34">
        <v>0.31230000000000002</v>
      </c>
      <c r="P394" s="29">
        <f t="shared" si="62"/>
        <v>97</v>
      </c>
      <c r="Q394" s="38" t="str">
        <f t="array" ref="Q394">P394&amp;CHOOSE(AND(P394&lt;&gt;{11,12,13})*MIN(4,MOD(P394,10))+1,"th","st","nd","rd","th")</f>
        <v>97th</v>
      </c>
      <c r="R394" s="35">
        <v>293.10399999999998</v>
      </c>
      <c r="S394" s="35">
        <v>278.226</v>
      </c>
      <c r="T394" s="35">
        <v>0</v>
      </c>
      <c r="U394" s="35">
        <v>571.33000000000004</v>
      </c>
      <c r="V394" s="36">
        <v>101.73400000000001</v>
      </c>
      <c r="W394" s="220">
        <f t="shared" si="63"/>
        <v>3.4257920717229551E-2</v>
      </c>
      <c r="X394" s="29">
        <f t="shared" si="64"/>
        <v>71</v>
      </c>
      <c r="Y394" s="38" t="str">
        <f t="array" ref="Y394">X394&amp;CHOOSE(AND(X394&lt;&gt;{11,12,13})*MIN(4,MOD(X394,10))+1,"th","st","nd","rd","th")</f>
        <v>71st</v>
      </c>
      <c r="Z394" s="37">
        <v>20.347000000000001</v>
      </c>
      <c r="AA394" s="28">
        <v>67</v>
      </c>
      <c r="AB394" s="221">
        <f t="shared" si="65"/>
        <v>2.2561588928523203E-2</v>
      </c>
      <c r="AC394" s="29">
        <f t="shared" si="66"/>
        <v>82</v>
      </c>
      <c r="AD394" s="38" t="str">
        <f t="array" ref="AD394">AC394&amp;CHOOSE(AND(AC394&lt;&gt;{11,12,13})*MIN(4,MOD(AC394,10))+1,"th","st","nd","rd","th")</f>
        <v>82nd</v>
      </c>
      <c r="AE394" s="37">
        <v>40.200000000000003</v>
      </c>
      <c r="AF394" s="113">
        <v>2969.6489999999999</v>
      </c>
      <c r="AG394" s="113">
        <v>2937.174</v>
      </c>
      <c r="AH394" s="113">
        <v>3003.5149999999999</v>
      </c>
      <c r="AI394" s="38">
        <v>2970.1129999999998</v>
      </c>
      <c r="AJ394" s="29">
        <f t="shared" si="67"/>
        <v>64</v>
      </c>
      <c r="AK394" s="38" t="str">
        <f t="array" ref="AK394">AJ394&amp;CHOOSE(AND(AJ394&lt;&gt;{11,12,13})*MIN(4,MOD(AJ394,10))+1,"th","st","nd","rd","th")</f>
        <v>64th</v>
      </c>
      <c r="AL394" s="38">
        <v>631.87699999999995</v>
      </c>
      <c r="AM394" s="38">
        <v>631.87699999999995</v>
      </c>
      <c r="AN394" s="38">
        <v>3601.99</v>
      </c>
      <c r="AO394" s="29">
        <f t="shared" si="68"/>
        <v>68</v>
      </c>
      <c r="AP394" s="38" t="str">
        <f t="array" ref="AP394">AO394&amp;CHOOSE(AND(AO394&lt;&gt;{11,12,13})*MIN(4,MOD(AO394,10))+1,"th","st","nd","rd","th")</f>
        <v>68th</v>
      </c>
      <c r="AQ394" s="77">
        <v>1.21</v>
      </c>
      <c r="AR394" s="36">
        <v>5350.3819999999996</v>
      </c>
      <c r="AS394" s="29">
        <f t="shared" si="69"/>
        <v>82</v>
      </c>
      <c r="AT394" s="38" t="str">
        <f t="array" ref="AT394">AS394&amp;CHOOSE(AND(AS394&lt;&gt;{11,12,13})*MIN(4,MOD(AS394,10))+1,"th","st","nd","rd","th")</f>
        <v>82nd</v>
      </c>
      <c r="AU394" s="40">
        <v>1.8164662298328161E-3</v>
      </c>
    </row>
    <row r="395" spans="1:47" x14ac:dyDescent="0.25">
      <c r="A395" s="7">
        <v>116498003</v>
      </c>
      <c r="B395" s="8" t="s">
        <v>617</v>
      </c>
      <c r="C395" s="8" t="s">
        <v>381</v>
      </c>
      <c r="D395" s="27">
        <v>51532</v>
      </c>
      <c r="E395" s="29">
        <f t="shared" si="60"/>
        <v>46</v>
      </c>
      <c r="F395" s="38" t="str">
        <f t="array" ref="F395">E395&amp;CHOOSE(AND(E395&lt;&gt;{11,12,13})*MIN(4,MOD(E395,10))+1,"th","st","nd","rd","th")</f>
        <v>46th</v>
      </c>
      <c r="G395" s="29">
        <v>5270</v>
      </c>
      <c r="H395" s="30">
        <v>1.0652999999999999</v>
      </c>
      <c r="I395" s="31">
        <v>0.7913</v>
      </c>
      <c r="J395" s="94">
        <v>123</v>
      </c>
      <c r="K395" s="33">
        <v>55.081000000000003</v>
      </c>
      <c r="L395" s="34">
        <v>0.1258</v>
      </c>
      <c r="M395" s="29">
        <f t="shared" si="61"/>
        <v>41</v>
      </c>
      <c r="N395" s="38" t="str">
        <f t="array" ref="N395">M395&amp;CHOOSE(AND(M395&lt;&gt;{11,12,13})*MIN(4,MOD(M395,10))+1,"th","st","nd","rd","th")</f>
        <v>41st</v>
      </c>
      <c r="O395" s="34">
        <v>0.14710000000000001</v>
      </c>
      <c r="P395" s="29">
        <f t="shared" si="62"/>
        <v>38</v>
      </c>
      <c r="Q395" s="38" t="str">
        <f t="array" ref="Q395">P395&amp;CHOOSE(AND(P395&lt;&gt;{11,12,13})*MIN(4,MOD(P395,10))+1,"th","st","nd","rd","th")</f>
        <v>38th</v>
      </c>
      <c r="R395" s="35">
        <v>115.24299999999999</v>
      </c>
      <c r="S395" s="35">
        <v>67.378</v>
      </c>
      <c r="T395" s="35">
        <v>0</v>
      </c>
      <c r="U395" s="35">
        <v>182.62100000000001</v>
      </c>
      <c r="V395" s="36">
        <v>41.091999999999999</v>
      </c>
      <c r="W395" s="220">
        <f t="shared" si="63"/>
        <v>2.6913683261866102E-2</v>
      </c>
      <c r="X395" s="29">
        <f t="shared" si="64"/>
        <v>53</v>
      </c>
      <c r="Y395" s="38" t="str">
        <f t="array" ref="Y395">X395&amp;CHOOSE(AND(X395&lt;&gt;{11,12,13})*MIN(4,MOD(X395,10))+1,"th","st","nd","rd","th")</f>
        <v>53rd</v>
      </c>
      <c r="Z395" s="37">
        <v>8.218</v>
      </c>
      <c r="AA395" s="28">
        <v>5</v>
      </c>
      <c r="AB395" s="221">
        <f t="shared" si="65"/>
        <v>3.2748081453648037E-3</v>
      </c>
      <c r="AC395" s="29">
        <f t="shared" si="66"/>
        <v>40</v>
      </c>
      <c r="AD395" s="38" t="str">
        <f t="array" ref="AD395">AC395&amp;CHOOSE(AND(AC395&lt;&gt;{11,12,13})*MIN(4,MOD(AC395,10))+1,"th","st","nd","rd","th")</f>
        <v>40th</v>
      </c>
      <c r="AE395" s="37">
        <v>3</v>
      </c>
      <c r="AF395" s="113">
        <v>1526.807</v>
      </c>
      <c r="AG395" s="113">
        <v>1545.492</v>
      </c>
      <c r="AH395" s="113">
        <v>1587.96</v>
      </c>
      <c r="AI395" s="38">
        <v>1553.42</v>
      </c>
      <c r="AJ395" s="29">
        <f t="shared" si="67"/>
        <v>35</v>
      </c>
      <c r="AK395" s="38" t="str">
        <f t="array" ref="AK395">AJ395&amp;CHOOSE(AND(AJ395&lt;&gt;{11,12,13})*MIN(4,MOD(AJ395,10))+1,"th","st","nd","rd","th")</f>
        <v>35th</v>
      </c>
      <c r="AL395" s="38">
        <v>193.839</v>
      </c>
      <c r="AM395" s="38">
        <v>248.92</v>
      </c>
      <c r="AN395" s="38">
        <v>1802.34</v>
      </c>
      <c r="AO395" s="29">
        <f t="shared" si="68"/>
        <v>33</v>
      </c>
      <c r="AP395" s="38" t="str">
        <f t="array" ref="AP395">AO395&amp;CHOOSE(AND(AO395&lt;&gt;{11,12,13})*MIN(4,MOD(AO395,10))+1,"th","st","nd","rd","th")</f>
        <v>33rd</v>
      </c>
      <c r="AQ395" s="77">
        <v>0.83</v>
      </c>
      <c r="AR395" s="36">
        <v>1593.627</v>
      </c>
      <c r="AS395" s="29">
        <f t="shared" si="69"/>
        <v>24</v>
      </c>
      <c r="AT395" s="38" t="str">
        <f t="array" ref="AT395">AS395&amp;CHOOSE(AND(AS395&lt;&gt;{11,12,13})*MIN(4,MOD(AS395,10))+1,"th","st","nd","rd","th")</f>
        <v>24th</v>
      </c>
      <c r="AU395" s="40">
        <v>5.4103980397096532E-4</v>
      </c>
    </row>
    <row r="396" spans="1:47" x14ac:dyDescent="0.25">
      <c r="A396" s="7">
        <v>115503004</v>
      </c>
      <c r="B396" s="8" t="s">
        <v>318</v>
      </c>
      <c r="C396" s="8" t="s">
        <v>319</v>
      </c>
      <c r="D396" s="27">
        <v>57328</v>
      </c>
      <c r="E396" s="29">
        <f t="shared" si="60"/>
        <v>61</v>
      </c>
      <c r="F396" s="38" t="str">
        <f t="array" ref="F396">E396&amp;CHOOSE(AND(E396&lt;&gt;{11,12,13})*MIN(4,MOD(E396,10))+1,"th","st","nd","rd","th")</f>
        <v>61st</v>
      </c>
      <c r="G396" s="29">
        <v>2126</v>
      </c>
      <c r="H396" s="30">
        <v>0.95760000000000001</v>
      </c>
      <c r="I396" s="31">
        <v>0.88780000000000003</v>
      </c>
      <c r="J396" s="94">
        <v>41</v>
      </c>
      <c r="K396" s="33">
        <v>106.937</v>
      </c>
      <c r="L396" s="34">
        <v>0.13519999999999999</v>
      </c>
      <c r="M396" s="29">
        <f t="shared" si="61"/>
        <v>46</v>
      </c>
      <c r="N396" s="38" t="str">
        <f t="array" ref="N396">M396&amp;CHOOSE(AND(M396&lt;&gt;{11,12,13})*MIN(4,MOD(M396,10))+1,"th","st","nd","rd","th")</f>
        <v>46th</v>
      </c>
      <c r="O396" s="34">
        <v>0.1234</v>
      </c>
      <c r="P396" s="29">
        <f t="shared" si="62"/>
        <v>26</v>
      </c>
      <c r="Q396" s="38" t="str">
        <f t="array" ref="Q396">P396&amp;CHOOSE(AND(P396&lt;&gt;{11,12,13})*MIN(4,MOD(P396,10))+1,"th","st","nd","rd","th")</f>
        <v>26th</v>
      </c>
      <c r="R396" s="35">
        <v>63.170999999999999</v>
      </c>
      <c r="S396" s="35">
        <v>28.829000000000001</v>
      </c>
      <c r="T396" s="35">
        <v>0</v>
      </c>
      <c r="U396" s="35">
        <v>92</v>
      </c>
      <c r="V396" s="36">
        <v>26.198</v>
      </c>
      <c r="W396" s="220">
        <f t="shared" si="63"/>
        <v>3.3641955491633811E-2</v>
      </c>
      <c r="X396" s="29">
        <f t="shared" si="64"/>
        <v>68</v>
      </c>
      <c r="Y396" s="38" t="str">
        <f t="array" ref="Y396">X396&amp;CHOOSE(AND(X396&lt;&gt;{11,12,13})*MIN(4,MOD(X396,10))+1,"th","st","nd","rd","th")</f>
        <v>68th</v>
      </c>
      <c r="Z396" s="37">
        <v>5.24</v>
      </c>
      <c r="AA396" s="28">
        <v>2</v>
      </c>
      <c r="AB396" s="221">
        <f t="shared" si="65"/>
        <v>2.5682842577016422E-3</v>
      </c>
      <c r="AC396" s="29">
        <f t="shared" si="66"/>
        <v>34</v>
      </c>
      <c r="AD396" s="38" t="str">
        <f t="array" ref="AD396">AC396&amp;CHOOSE(AND(AC396&lt;&gt;{11,12,13})*MIN(4,MOD(AC396,10))+1,"th","st","nd","rd","th")</f>
        <v>34th</v>
      </c>
      <c r="AE396" s="37">
        <v>1.2</v>
      </c>
      <c r="AF396" s="113">
        <v>778.73</v>
      </c>
      <c r="AG396" s="113">
        <v>799.07399999999996</v>
      </c>
      <c r="AH396" s="113">
        <v>784.04600000000005</v>
      </c>
      <c r="AI396" s="38">
        <v>787.28300000000002</v>
      </c>
      <c r="AJ396" s="29">
        <f t="shared" si="67"/>
        <v>9</v>
      </c>
      <c r="AK396" s="38" t="str">
        <f t="array" ref="AK396">AJ396&amp;CHOOSE(AND(AJ396&lt;&gt;{11,12,13})*MIN(4,MOD(AJ396,10))+1,"th","st","nd","rd","th")</f>
        <v>9th</v>
      </c>
      <c r="AL396" s="38">
        <v>98.44</v>
      </c>
      <c r="AM396" s="38">
        <v>205.37700000000001</v>
      </c>
      <c r="AN396" s="38">
        <v>992.66</v>
      </c>
      <c r="AO396" s="29">
        <f t="shared" si="68"/>
        <v>8</v>
      </c>
      <c r="AP396" s="38" t="str">
        <f t="array" ref="AP396">AO396&amp;CHOOSE(AND(AO396&lt;&gt;{11,12,13})*MIN(4,MOD(AO396,10))+1,"th","st","nd","rd","th")</f>
        <v>8th</v>
      </c>
      <c r="AQ396" s="77">
        <v>1.1499999999999999</v>
      </c>
      <c r="AR396" s="36">
        <v>1093.1569999999999</v>
      </c>
      <c r="AS396" s="29">
        <f t="shared" si="69"/>
        <v>9</v>
      </c>
      <c r="AT396" s="38" t="str">
        <f t="array" ref="AT396">AS396&amp;CHOOSE(AND(AS396&lt;&gt;{11,12,13})*MIN(4,MOD(AS396,10))+1,"th","st","nd","rd","th")</f>
        <v>9th</v>
      </c>
      <c r="AU396" s="40">
        <v>3.7112915945167126E-4</v>
      </c>
    </row>
    <row r="397" spans="1:47" x14ac:dyDescent="0.25">
      <c r="A397" s="7">
        <v>115504003</v>
      </c>
      <c r="B397" s="8" t="s">
        <v>436</v>
      </c>
      <c r="C397" s="8" t="s">
        <v>319</v>
      </c>
      <c r="D397" s="27">
        <v>53750</v>
      </c>
      <c r="E397" s="29">
        <f t="shared" si="60"/>
        <v>54</v>
      </c>
      <c r="F397" s="38" t="str">
        <f t="array" ref="F397">E397&amp;CHOOSE(AND(E397&lt;&gt;{11,12,13})*MIN(4,MOD(E397,10))+1,"th","st","nd","rd","th")</f>
        <v>54th</v>
      </c>
      <c r="G397" s="29">
        <v>2919</v>
      </c>
      <c r="H397" s="30">
        <v>1.0213000000000001</v>
      </c>
      <c r="I397" s="31">
        <v>0.82169999999999999</v>
      </c>
      <c r="J397" s="94">
        <v>96</v>
      </c>
      <c r="K397" s="33">
        <v>77.850999999999999</v>
      </c>
      <c r="L397" s="34">
        <v>0.20469999999999999</v>
      </c>
      <c r="M397" s="29">
        <f t="shared" si="61"/>
        <v>74</v>
      </c>
      <c r="N397" s="38" t="str">
        <f t="array" ref="N397">M397&amp;CHOOSE(AND(M397&lt;&gt;{11,12,13})*MIN(4,MOD(M397,10))+1,"th","st","nd","rd","th")</f>
        <v>74th</v>
      </c>
      <c r="O397" s="34">
        <v>0.18</v>
      </c>
      <c r="P397" s="29">
        <f t="shared" si="62"/>
        <v>53</v>
      </c>
      <c r="Q397" s="38" t="str">
        <f t="array" ref="Q397">P397&amp;CHOOSE(AND(P397&lt;&gt;{11,12,13})*MIN(4,MOD(P397,10))+1,"th","st","nd","rd","th")</f>
        <v>53rd</v>
      </c>
      <c r="R397" s="35">
        <v>135.005</v>
      </c>
      <c r="S397" s="35">
        <v>59.356999999999999</v>
      </c>
      <c r="T397" s="35">
        <v>0</v>
      </c>
      <c r="U397" s="35">
        <v>194.36199999999999</v>
      </c>
      <c r="V397" s="36">
        <v>49.795000000000009</v>
      </c>
      <c r="W397" s="220">
        <f t="shared" si="63"/>
        <v>4.5300715968741197E-2</v>
      </c>
      <c r="X397" s="29">
        <f t="shared" si="64"/>
        <v>85</v>
      </c>
      <c r="Y397" s="38" t="str">
        <f t="array" ref="Y397">X397&amp;CHOOSE(AND(X397&lt;&gt;{11,12,13})*MIN(4,MOD(X397,10))+1,"th","st","nd","rd","th")</f>
        <v>85th</v>
      </c>
      <c r="Z397" s="37">
        <v>9.9589999999999996</v>
      </c>
      <c r="AA397" s="28">
        <v>0</v>
      </c>
      <c r="AB397" s="221">
        <f t="shared" si="65"/>
        <v>0</v>
      </c>
      <c r="AC397" s="29">
        <f t="shared" si="66"/>
        <v>1</v>
      </c>
      <c r="AD397" s="38" t="str">
        <f t="array" ref="AD397">AC397&amp;CHOOSE(AND(AC397&lt;&gt;{11,12,13})*MIN(4,MOD(AC397,10))+1,"th","st","nd","rd","th")</f>
        <v>1st</v>
      </c>
      <c r="AE397" s="37">
        <v>0</v>
      </c>
      <c r="AF397" s="113">
        <v>1099.21</v>
      </c>
      <c r="AG397" s="113">
        <v>1088.9010000000001</v>
      </c>
      <c r="AH397" s="113">
        <v>1115.7650000000001</v>
      </c>
      <c r="AI397" s="38">
        <v>1101.2919999999999</v>
      </c>
      <c r="AJ397" s="29">
        <f t="shared" si="67"/>
        <v>20</v>
      </c>
      <c r="AK397" s="38" t="str">
        <f t="array" ref="AK397">AJ397&amp;CHOOSE(AND(AJ397&lt;&gt;{11,12,13})*MIN(4,MOD(AJ397,10))+1,"th","st","nd","rd","th")</f>
        <v>20th</v>
      </c>
      <c r="AL397" s="38">
        <v>204.321</v>
      </c>
      <c r="AM397" s="38">
        <v>282.17200000000003</v>
      </c>
      <c r="AN397" s="38">
        <v>1383.4639999999999</v>
      </c>
      <c r="AO397" s="29">
        <f t="shared" si="68"/>
        <v>20</v>
      </c>
      <c r="AP397" s="38" t="str">
        <f t="array" ref="AP397">AO397&amp;CHOOSE(AND(AO397&lt;&gt;{11,12,13})*MIN(4,MOD(AO397,10))+1,"th","st","nd","rd","th")</f>
        <v>20th</v>
      </c>
      <c r="AQ397" s="77">
        <v>1.22</v>
      </c>
      <c r="AR397" s="36">
        <v>1723.777</v>
      </c>
      <c r="AS397" s="29">
        <f t="shared" si="69"/>
        <v>28</v>
      </c>
      <c r="AT397" s="38" t="str">
        <f t="array" ref="AT397">AS397&amp;CHOOSE(AND(AS397&lt;&gt;{11,12,13})*MIN(4,MOD(AS397,10))+1,"th","st","nd","rd","th")</f>
        <v>28th</v>
      </c>
      <c r="AU397" s="40">
        <v>5.8522600970594666E-4</v>
      </c>
    </row>
    <row r="398" spans="1:47" x14ac:dyDescent="0.25">
      <c r="A398" s="7">
        <v>115506003</v>
      </c>
      <c r="B398" s="8" t="s">
        <v>582</v>
      </c>
      <c r="C398" s="8" t="s">
        <v>319</v>
      </c>
      <c r="D398" s="27">
        <v>61573</v>
      </c>
      <c r="E398" s="29">
        <f t="shared" si="60"/>
        <v>70</v>
      </c>
      <c r="F398" s="38" t="str">
        <f t="array" ref="F398">E398&amp;CHOOSE(AND(E398&lt;&gt;{11,12,13})*MIN(4,MOD(E398,10))+1,"th","st","nd","rd","th")</f>
        <v>70th</v>
      </c>
      <c r="G398" s="29">
        <v>5957</v>
      </c>
      <c r="H398" s="30">
        <v>0.89149999999999996</v>
      </c>
      <c r="I398" s="31">
        <v>0.73309999999999997</v>
      </c>
      <c r="J398" s="94">
        <v>164</v>
      </c>
      <c r="K398" s="33">
        <v>0</v>
      </c>
      <c r="L398" s="34">
        <v>6.7699999999999996E-2</v>
      </c>
      <c r="M398" s="29">
        <f t="shared" si="61"/>
        <v>19</v>
      </c>
      <c r="N398" s="38" t="str">
        <f t="array" ref="N398">M398&amp;CHOOSE(AND(M398&lt;&gt;{11,12,13})*MIN(4,MOD(M398,10))+1,"th","st","nd","rd","th")</f>
        <v>19th</v>
      </c>
      <c r="O398" s="34">
        <v>0.15049999999999999</v>
      </c>
      <c r="P398" s="29">
        <f t="shared" si="62"/>
        <v>39</v>
      </c>
      <c r="Q398" s="38" t="str">
        <f t="array" ref="Q398">P398&amp;CHOOSE(AND(P398&lt;&gt;{11,12,13})*MIN(4,MOD(P398,10))+1,"th","st","nd","rd","th")</f>
        <v>39th</v>
      </c>
      <c r="R398" s="35">
        <v>75.402000000000001</v>
      </c>
      <c r="S398" s="35">
        <v>83.811000000000007</v>
      </c>
      <c r="T398" s="35">
        <v>0</v>
      </c>
      <c r="U398" s="35">
        <v>159.21299999999999</v>
      </c>
      <c r="V398" s="36">
        <v>81.89200000000001</v>
      </c>
      <c r="W398" s="220">
        <f t="shared" si="63"/>
        <v>4.4116331963923436E-2</v>
      </c>
      <c r="X398" s="29">
        <f t="shared" si="64"/>
        <v>83</v>
      </c>
      <c r="Y398" s="38" t="str">
        <f t="array" ref="Y398">X398&amp;CHOOSE(AND(X398&lt;&gt;{11,12,13})*MIN(4,MOD(X398,10))+1,"th","st","nd","rd","th")</f>
        <v>83rd</v>
      </c>
      <c r="Z398" s="37">
        <v>16.378</v>
      </c>
      <c r="AA398" s="28">
        <v>5</v>
      </c>
      <c r="AB398" s="221">
        <f t="shared" si="65"/>
        <v>2.6935678676747077E-3</v>
      </c>
      <c r="AC398" s="29">
        <f t="shared" si="66"/>
        <v>35</v>
      </c>
      <c r="AD398" s="38" t="str">
        <f t="array" ref="AD398">AC398&amp;CHOOSE(AND(AC398&lt;&gt;{11,12,13})*MIN(4,MOD(AC398,10))+1,"th","st","nd","rd","th")</f>
        <v>35th</v>
      </c>
      <c r="AE398" s="37">
        <v>3</v>
      </c>
      <c r="AF398" s="113">
        <v>1856.2739999999999</v>
      </c>
      <c r="AG398" s="113">
        <v>1843.365</v>
      </c>
      <c r="AH398" s="113">
        <v>1799.329</v>
      </c>
      <c r="AI398" s="38">
        <v>1832.989</v>
      </c>
      <c r="AJ398" s="29">
        <f t="shared" si="67"/>
        <v>43</v>
      </c>
      <c r="AK398" s="38" t="str">
        <f t="array" ref="AK398">AJ398&amp;CHOOSE(AND(AJ398&lt;&gt;{11,12,13})*MIN(4,MOD(AJ398,10))+1,"th","st","nd","rd","th")</f>
        <v>43rd</v>
      </c>
      <c r="AL398" s="38">
        <v>178.59100000000001</v>
      </c>
      <c r="AM398" s="38">
        <v>178.59100000000001</v>
      </c>
      <c r="AN398" s="38">
        <v>2011.58</v>
      </c>
      <c r="AO398" s="29">
        <f t="shared" si="68"/>
        <v>39</v>
      </c>
      <c r="AP398" s="38" t="str">
        <f t="array" ref="AP398">AO398&amp;CHOOSE(AND(AO398&lt;&gt;{11,12,13})*MIN(4,MOD(AO398,10))+1,"th","st","nd","rd","th")</f>
        <v>39th</v>
      </c>
      <c r="AQ398" s="77">
        <v>0.84</v>
      </c>
      <c r="AR398" s="36">
        <v>1506.3920000000001</v>
      </c>
      <c r="AS398" s="29">
        <f t="shared" si="69"/>
        <v>22</v>
      </c>
      <c r="AT398" s="38" t="str">
        <f t="array" ref="AT398">AS398&amp;CHOOSE(AND(AS398&lt;&gt;{11,12,13})*MIN(4,MOD(AS398,10))+1,"th","st","nd","rd","th")</f>
        <v>22nd</v>
      </c>
      <c r="AU398" s="40">
        <v>5.1142333330411098E-4</v>
      </c>
    </row>
    <row r="399" spans="1:47" x14ac:dyDescent="0.25">
      <c r="A399" s="7">
        <v>115508003</v>
      </c>
      <c r="B399" s="8" t="s">
        <v>633</v>
      </c>
      <c r="C399" s="8" t="s">
        <v>319</v>
      </c>
      <c r="D399" s="27">
        <v>58138</v>
      </c>
      <c r="E399" s="29">
        <f t="shared" si="60"/>
        <v>64</v>
      </c>
      <c r="F399" s="38" t="str">
        <f t="array" ref="F399">E399&amp;CHOOSE(AND(E399&lt;&gt;{11,12,13})*MIN(4,MOD(E399,10))+1,"th","st","nd","rd","th")</f>
        <v>64th</v>
      </c>
      <c r="G399" s="29">
        <v>7166</v>
      </c>
      <c r="H399" s="30">
        <v>0.94420000000000004</v>
      </c>
      <c r="I399" s="31">
        <v>0.73040000000000005</v>
      </c>
      <c r="J399" s="94">
        <v>166</v>
      </c>
      <c r="K399" s="33">
        <v>0</v>
      </c>
      <c r="L399" s="34">
        <v>9.4700000000000006E-2</v>
      </c>
      <c r="M399" s="29">
        <f t="shared" si="61"/>
        <v>28</v>
      </c>
      <c r="N399" s="38" t="str">
        <f t="array" ref="N399">M399&amp;CHOOSE(AND(M399&lt;&gt;{11,12,13})*MIN(4,MOD(M399,10))+1,"th","st","nd","rd","th")</f>
        <v>28th</v>
      </c>
      <c r="O399" s="34">
        <v>0.26690000000000003</v>
      </c>
      <c r="P399" s="29">
        <f t="shared" si="62"/>
        <v>90</v>
      </c>
      <c r="Q399" s="38" t="str">
        <f t="array" ref="Q399">P399&amp;CHOOSE(AND(P399&lt;&gt;{11,12,13})*MIN(4,MOD(P399,10))+1,"th","st","nd","rd","th")</f>
        <v>90th</v>
      </c>
      <c r="R399" s="35">
        <v>145.678</v>
      </c>
      <c r="S399" s="35">
        <v>205.28800000000001</v>
      </c>
      <c r="T399" s="35">
        <v>0</v>
      </c>
      <c r="U399" s="35">
        <v>350.96600000000001</v>
      </c>
      <c r="V399" s="36">
        <v>99.586999999999989</v>
      </c>
      <c r="W399" s="220">
        <f t="shared" si="63"/>
        <v>3.8842634810508217E-2</v>
      </c>
      <c r="X399" s="29">
        <f t="shared" si="64"/>
        <v>78</v>
      </c>
      <c r="Y399" s="38" t="str">
        <f t="array" ref="Y399">X399&amp;CHOOSE(AND(X399&lt;&gt;{11,12,13})*MIN(4,MOD(X399,10))+1,"th","st","nd","rd","th")</f>
        <v>78th</v>
      </c>
      <c r="Z399" s="37">
        <v>19.917000000000002</v>
      </c>
      <c r="AA399" s="28">
        <v>7</v>
      </c>
      <c r="AB399" s="221">
        <f t="shared" si="65"/>
        <v>2.7302604122381191E-3</v>
      </c>
      <c r="AC399" s="29">
        <f t="shared" si="66"/>
        <v>35</v>
      </c>
      <c r="AD399" s="38" t="str">
        <f t="array" ref="AD399">AC399&amp;CHOOSE(AND(AC399&lt;&gt;{11,12,13})*MIN(4,MOD(AC399,10))+1,"th","st","nd","rd","th")</f>
        <v>35th</v>
      </c>
      <c r="AE399" s="37">
        <v>4.2</v>
      </c>
      <c r="AF399" s="113">
        <v>2563.8580000000002</v>
      </c>
      <c r="AG399" s="113">
        <v>2554.98</v>
      </c>
      <c r="AH399" s="113">
        <v>2608.0630000000001</v>
      </c>
      <c r="AI399" s="38">
        <v>2575.634</v>
      </c>
      <c r="AJ399" s="29">
        <f t="shared" si="67"/>
        <v>58</v>
      </c>
      <c r="AK399" s="38" t="str">
        <f t="array" ref="AK399">AJ399&amp;CHOOSE(AND(AJ399&lt;&gt;{11,12,13})*MIN(4,MOD(AJ399,10))+1,"th","st","nd","rd","th")</f>
        <v>58th</v>
      </c>
      <c r="AL399" s="38">
        <v>375.08300000000003</v>
      </c>
      <c r="AM399" s="38">
        <v>375.08300000000003</v>
      </c>
      <c r="AN399" s="38">
        <v>2950.7170000000001</v>
      </c>
      <c r="AO399" s="29">
        <f t="shared" si="68"/>
        <v>58</v>
      </c>
      <c r="AP399" s="38" t="str">
        <f t="array" ref="AP399">AO399&amp;CHOOSE(AND(AO399&lt;&gt;{11,12,13})*MIN(4,MOD(AO399,10))+1,"th","st","nd","rd","th")</f>
        <v>58th</v>
      </c>
      <c r="AQ399" s="77">
        <v>0.91</v>
      </c>
      <c r="AR399" s="36">
        <v>2535.3209999999999</v>
      </c>
      <c r="AS399" s="29">
        <f t="shared" si="69"/>
        <v>50</v>
      </c>
      <c r="AT399" s="38" t="str">
        <f t="array" ref="AT399">AS399&amp;CHOOSE(AND(AS399&lt;&gt;{11,12,13})*MIN(4,MOD(AS399,10))+1,"th","st","nd","rd","th")</f>
        <v>50th</v>
      </c>
      <c r="AU399" s="40">
        <v>8.6074694821527986E-4</v>
      </c>
    </row>
    <row r="400" spans="1:47" x14ac:dyDescent="0.25">
      <c r="A400" s="7">
        <v>126515001</v>
      </c>
      <c r="B400" s="8" t="s">
        <v>489</v>
      </c>
      <c r="C400" s="8" t="s">
        <v>490</v>
      </c>
      <c r="D400" s="27">
        <v>39770</v>
      </c>
      <c r="E400" s="29">
        <f t="shared" si="60"/>
        <v>10</v>
      </c>
      <c r="F400" s="38" t="str">
        <f t="array" ref="F400">E400&amp;CHOOSE(AND(E400&lt;&gt;{11,12,13})*MIN(4,MOD(E400,10))+1,"th","st","nd","rd","th")</f>
        <v>10th</v>
      </c>
      <c r="G400" s="29">
        <v>582594</v>
      </c>
      <c r="H400" s="30">
        <v>1.3803000000000001</v>
      </c>
      <c r="I400" s="31">
        <v>-24.478999999999999</v>
      </c>
      <c r="J400" s="94">
        <v>500</v>
      </c>
      <c r="K400" s="33">
        <v>0</v>
      </c>
      <c r="L400" s="34">
        <v>0.36449999999999999</v>
      </c>
      <c r="M400" s="29">
        <f t="shared" si="61"/>
        <v>95</v>
      </c>
      <c r="N400" s="38" t="str">
        <f t="array" ref="N400">M400&amp;CHOOSE(AND(M400&lt;&gt;{11,12,13})*MIN(4,MOD(M400,10))+1,"th","st","nd","rd","th")</f>
        <v>95th</v>
      </c>
      <c r="O400" s="34">
        <v>0.2301</v>
      </c>
      <c r="P400" s="29">
        <f t="shared" si="62"/>
        <v>78</v>
      </c>
      <c r="Q400" s="38" t="str">
        <f t="array" ref="Q400">P400&amp;CHOOSE(AND(P400&lt;&gt;{11,12,13})*MIN(4,MOD(P400,10))+1,"th","st","nd","rd","th")</f>
        <v>78th</v>
      </c>
      <c r="R400" s="35">
        <v>44629.012000000002</v>
      </c>
      <c r="S400" s="35">
        <v>14086.606</v>
      </c>
      <c r="T400" s="35">
        <v>22314.506000000001</v>
      </c>
      <c r="U400" s="35">
        <v>81030.123999999996</v>
      </c>
      <c r="V400" s="36">
        <v>70471.257999999987</v>
      </c>
      <c r="W400" s="220">
        <f t="shared" si="63"/>
        <v>0.34533733795964389</v>
      </c>
      <c r="X400" s="29">
        <f t="shared" si="64"/>
        <v>100</v>
      </c>
      <c r="Y400" s="38" t="str">
        <f t="array" ref="Y400">X400&amp;CHOOSE(AND(X400&lt;&gt;{11,12,13})*MIN(4,MOD(X400,10))+1,"th","st","nd","rd","th")</f>
        <v>100th</v>
      </c>
      <c r="Z400" s="37">
        <v>14094.252</v>
      </c>
      <c r="AA400" s="28">
        <v>17518</v>
      </c>
      <c r="AB400" s="221">
        <f t="shared" si="65"/>
        <v>8.5845203534993558E-2</v>
      </c>
      <c r="AC400" s="29">
        <f t="shared" si="66"/>
        <v>97</v>
      </c>
      <c r="AD400" s="38" t="str">
        <f t="array" ref="AD400">AC400&amp;CHOOSE(AND(AC400&lt;&gt;{11,12,13})*MIN(4,MOD(AC400,10))+1,"th","st","nd","rd","th")</f>
        <v>97th</v>
      </c>
      <c r="AE400" s="37">
        <v>10510.8</v>
      </c>
      <c r="AF400" s="113">
        <v>204064.98300000001</v>
      </c>
      <c r="AG400" s="113">
        <v>204051.50200000001</v>
      </c>
      <c r="AH400" s="113">
        <v>203433.573</v>
      </c>
      <c r="AI400" s="38">
        <v>203850.019</v>
      </c>
      <c r="AJ400" s="29">
        <f t="shared" si="67"/>
        <v>100</v>
      </c>
      <c r="AK400" s="38" t="str">
        <f t="array" ref="AK400">AJ400&amp;CHOOSE(AND(AJ400&lt;&gt;{11,12,13})*MIN(4,MOD(AJ400,10))+1,"th","st","nd","rd","th")</f>
        <v>100th</v>
      </c>
      <c r="AL400" s="38">
        <v>105635.17600000001</v>
      </c>
      <c r="AM400" s="38">
        <v>105635.17600000001</v>
      </c>
      <c r="AN400" s="38">
        <v>309485.19500000001</v>
      </c>
      <c r="AO400" s="29">
        <f t="shared" si="68"/>
        <v>100</v>
      </c>
      <c r="AP400" s="38" t="str">
        <f t="array" ref="AP400">AO400&amp;CHOOSE(AND(AO400&lt;&gt;{11,12,13})*MIN(4,MOD(AO400,10))+1,"th","st","nd","rd","th")</f>
        <v>100th</v>
      </c>
      <c r="AQ400" s="77">
        <v>1.65</v>
      </c>
      <c r="AR400" s="36">
        <v>704850.98400000005</v>
      </c>
      <c r="AS400" s="29">
        <f t="shared" si="69"/>
        <v>100</v>
      </c>
      <c r="AT400" s="38" t="str">
        <f t="array" ref="AT400">AS400&amp;CHOOSE(AND(AS400&lt;&gt;{11,12,13})*MIN(4,MOD(AS400,10))+1,"th","st","nd","rd","th")</f>
        <v>100th</v>
      </c>
      <c r="AU400" s="40">
        <v>0.23929842943932428</v>
      </c>
    </row>
    <row r="401" spans="1:47" x14ac:dyDescent="0.25">
      <c r="A401" s="7">
        <v>120522003</v>
      </c>
      <c r="B401" s="8" t="s">
        <v>254</v>
      </c>
      <c r="C401" s="8" t="s">
        <v>255</v>
      </c>
      <c r="D401" s="27">
        <v>67877</v>
      </c>
      <c r="E401" s="29">
        <f t="shared" si="60"/>
        <v>80</v>
      </c>
      <c r="F401" s="38" t="str">
        <f t="array" ref="F401">E401&amp;CHOOSE(AND(E401&lt;&gt;{11,12,13})*MIN(4,MOD(E401,10))+1,"th","st","nd","rd","th")</f>
        <v>80th</v>
      </c>
      <c r="G401" s="29">
        <v>10463</v>
      </c>
      <c r="H401" s="30">
        <v>0.80869999999999997</v>
      </c>
      <c r="I401" s="31">
        <v>0.46029999999999999</v>
      </c>
      <c r="J401" s="94">
        <v>277</v>
      </c>
      <c r="K401" s="33">
        <v>0</v>
      </c>
      <c r="L401" s="34">
        <v>0.10349999999999999</v>
      </c>
      <c r="M401" s="29">
        <f t="shared" si="61"/>
        <v>31</v>
      </c>
      <c r="N401" s="38" t="str">
        <f t="array" ref="N401">M401&amp;CHOOSE(AND(M401&lt;&gt;{11,12,13})*MIN(4,MOD(M401,10))+1,"th","st","nd","rd","th")</f>
        <v>31st</v>
      </c>
      <c r="O401" s="34">
        <v>0.121</v>
      </c>
      <c r="P401" s="29">
        <f t="shared" si="62"/>
        <v>24</v>
      </c>
      <c r="Q401" s="38" t="str">
        <f t="array" ref="Q401">P401&amp;CHOOSE(AND(P401&lt;&gt;{11,12,13})*MIN(4,MOD(P401,10))+1,"th","st","nd","rd","th")</f>
        <v>24th</v>
      </c>
      <c r="R401" s="35">
        <v>287.50700000000001</v>
      </c>
      <c r="S401" s="35">
        <v>168.059</v>
      </c>
      <c r="T401" s="35">
        <v>0</v>
      </c>
      <c r="U401" s="35">
        <v>455.56599999999997</v>
      </c>
      <c r="V401" s="36">
        <v>45.803000000000004</v>
      </c>
      <c r="W401" s="220">
        <f t="shared" si="63"/>
        <v>9.8932206933613504E-3</v>
      </c>
      <c r="X401" s="29">
        <f t="shared" si="64"/>
        <v>10</v>
      </c>
      <c r="Y401" s="38" t="str">
        <f t="array" ref="Y401">X401&amp;CHOOSE(AND(X401&lt;&gt;{11,12,13})*MIN(4,MOD(X401,10))+1,"th","st","nd","rd","th")</f>
        <v>10th</v>
      </c>
      <c r="Z401" s="37">
        <v>9.1609999999999996</v>
      </c>
      <c r="AA401" s="28">
        <v>27</v>
      </c>
      <c r="AB401" s="221">
        <f t="shared" si="65"/>
        <v>5.8318660070466226E-3</v>
      </c>
      <c r="AC401" s="29">
        <f t="shared" si="66"/>
        <v>55</v>
      </c>
      <c r="AD401" s="38" t="str">
        <f t="array" ref="AD401">AC401&amp;CHOOSE(AND(AC401&lt;&gt;{11,12,13})*MIN(4,MOD(AC401,10))+1,"th","st","nd","rd","th")</f>
        <v>55th</v>
      </c>
      <c r="AE401" s="37">
        <v>16.2</v>
      </c>
      <c r="AF401" s="113">
        <v>4629.7359999999999</v>
      </c>
      <c r="AG401" s="113">
        <v>4713.2340000000004</v>
      </c>
      <c r="AH401" s="113">
        <v>4754.91</v>
      </c>
      <c r="AI401" s="38">
        <v>4699.2929999999997</v>
      </c>
      <c r="AJ401" s="29">
        <f t="shared" si="67"/>
        <v>84</v>
      </c>
      <c r="AK401" s="38" t="str">
        <f t="array" ref="AK401">AJ401&amp;CHOOSE(AND(AJ401&lt;&gt;{11,12,13})*MIN(4,MOD(AJ401,10))+1,"th","st","nd","rd","th")</f>
        <v>84th</v>
      </c>
      <c r="AL401" s="38">
        <v>480.92700000000002</v>
      </c>
      <c r="AM401" s="38">
        <v>480.92700000000002</v>
      </c>
      <c r="AN401" s="38">
        <v>5180.22</v>
      </c>
      <c r="AO401" s="29">
        <f t="shared" si="68"/>
        <v>82</v>
      </c>
      <c r="AP401" s="38" t="str">
        <f t="array" ref="AP401">AO401&amp;CHOOSE(AND(AO401&lt;&gt;{11,12,13})*MIN(4,MOD(AO401,10))+1,"th","st","nd","rd","th")</f>
        <v>82nd</v>
      </c>
      <c r="AQ401" s="77">
        <v>1.1399999999999999</v>
      </c>
      <c r="AR401" s="36">
        <v>4775.7380000000003</v>
      </c>
      <c r="AS401" s="29">
        <f t="shared" si="69"/>
        <v>78</v>
      </c>
      <c r="AT401" s="38" t="str">
        <f t="array" ref="AT401">AS401&amp;CHOOSE(AND(AS401&lt;&gt;{11,12,13})*MIN(4,MOD(AS401,10))+1,"th","st","nd","rd","th")</f>
        <v>78th</v>
      </c>
      <c r="AU401" s="40">
        <v>1.6213733523193885E-3</v>
      </c>
    </row>
    <row r="402" spans="1:47" x14ac:dyDescent="0.25">
      <c r="A402" s="7">
        <v>119648303</v>
      </c>
      <c r="B402" s="8" t="s">
        <v>613</v>
      </c>
      <c r="C402" s="8" t="s">
        <v>255</v>
      </c>
      <c r="D402" s="27">
        <v>54566</v>
      </c>
      <c r="E402" s="29">
        <f t="shared" si="60"/>
        <v>55</v>
      </c>
      <c r="F402" s="38" t="str">
        <f t="array" ref="F402">E402&amp;CHOOSE(AND(E402&lt;&gt;{11,12,13})*MIN(4,MOD(E402,10))+1,"th","st","nd","rd","th")</f>
        <v>55th</v>
      </c>
      <c r="G402" s="29">
        <v>10376</v>
      </c>
      <c r="H402" s="30">
        <v>1.006</v>
      </c>
      <c r="I402" s="31">
        <v>0.67879999999999996</v>
      </c>
      <c r="J402" s="94">
        <v>199</v>
      </c>
      <c r="K402" s="33">
        <v>0</v>
      </c>
      <c r="L402" s="34">
        <v>0.13370000000000001</v>
      </c>
      <c r="M402" s="29">
        <f t="shared" si="61"/>
        <v>45</v>
      </c>
      <c r="N402" s="38" t="str">
        <f t="array" ref="N402">M402&amp;CHOOSE(AND(M402&lt;&gt;{11,12,13})*MIN(4,MOD(M402,10))+1,"th","st","nd","rd","th")</f>
        <v>45th</v>
      </c>
      <c r="O402" s="34">
        <v>0.20399999999999999</v>
      </c>
      <c r="P402" s="29">
        <f t="shared" si="62"/>
        <v>64</v>
      </c>
      <c r="Q402" s="38" t="str">
        <f t="array" ref="Q402">P402&amp;CHOOSE(AND(P402&lt;&gt;{11,12,13})*MIN(4,MOD(P402,10))+1,"th","st","nd","rd","th")</f>
        <v>64th</v>
      </c>
      <c r="R402" s="35">
        <v>244.47300000000001</v>
      </c>
      <c r="S402" s="35">
        <v>186.50899999999999</v>
      </c>
      <c r="T402" s="35">
        <v>0</v>
      </c>
      <c r="U402" s="35">
        <v>430.98200000000003</v>
      </c>
      <c r="V402" s="36">
        <v>54.156999999999989</v>
      </c>
      <c r="W402" s="220">
        <f t="shared" si="63"/>
        <v>1.7770755709122288E-2</v>
      </c>
      <c r="X402" s="29">
        <f t="shared" si="64"/>
        <v>29</v>
      </c>
      <c r="Y402" s="38" t="str">
        <f t="array" ref="Y402">X402&amp;CHOOSE(AND(X402&lt;&gt;{11,12,13})*MIN(4,MOD(X402,10))+1,"th","st","nd","rd","th")</f>
        <v>29th</v>
      </c>
      <c r="Z402" s="37">
        <v>10.831</v>
      </c>
      <c r="AA402" s="28">
        <v>10</v>
      </c>
      <c r="AB402" s="221">
        <f t="shared" si="65"/>
        <v>3.2813404932182898E-3</v>
      </c>
      <c r="AC402" s="29">
        <f t="shared" si="66"/>
        <v>40</v>
      </c>
      <c r="AD402" s="38" t="str">
        <f t="array" ref="AD402">AC402&amp;CHOOSE(AND(AC402&lt;&gt;{11,12,13})*MIN(4,MOD(AC402,10))+1,"th","st","nd","rd","th")</f>
        <v>40th</v>
      </c>
      <c r="AE402" s="37">
        <v>6</v>
      </c>
      <c r="AF402" s="113">
        <v>3047.5349999999999</v>
      </c>
      <c r="AG402" s="113">
        <v>3167.7939999999999</v>
      </c>
      <c r="AH402" s="113">
        <v>3048.3290000000002</v>
      </c>
      <c r="AI402" s="38">
        <v>3087.886</v>
      </c>
      <c r="AJ402" s="29">
        <f t="shared" si="67"/>
        <v>67</v>
      </c>
      <c r="AK402" s="38" t="str">
        <f t="array" ref="AK402">AJ402&amp;CHOOSE(AND(AJ402&lt;&gt;{11,12,13})*MIN(4,MOD(AJ402,10))+1,"th","st","nd","rd","th")</f>
        <v>67th</v>
      </c>
      <c r="AL402" s="38">
        <v>447.81299999999999</v>
      </c>
      <c r="AM402" s="38">
        <v>447.81299999999999</v>
      </c>
      <c r="AN402" s="38">
        <v>3535.6990000000001</v>
      </c>
      <c r="AO402" s="29">
        <f t="shared" si="68"/>
        <v>67</v>
      </c>
      <c r="AP402" s="38" t="str">
        <f t="array" ref="AP402">AO402&amp;CHOOSE(AND(AO402&lt;&gt;{11,12,13})*MIN(4,MOD(AO402,10))+1,"th","st","nd","rd","th")</f>
        <v>67th</v>
      </c>
      <c r="AQ402" s="77">
        <v>1.2</v>
      </c>
      <c r="AR402" s="36">
        <v>4268.2960000000003</v>
      </c>
      <c r="AS402" s="29">
        <f t="shared" si="69"/>
        <v>74</v>
      </c>
      <c r="AT402" s="38" t="str">
        <f t="array" ref="AT402">AS402&amp;CHOOSE(AND(AS402&lt;&gt;{11,12,13})*MIN(4,MOD(AS402,10))+1,"th","st","nd","rd","th")</f>
        <v>74th</v>
      </c>
      <c r="AU402" s="40">
        <v>1.4490956987614138E-3</v>
      </c>
    </row>
    <row r="403" spans="1:47" x14ac:dyDescent="0.25">
      <c r="A403" s="7">
        <v>109530304</v>
      </c>
      <c r="B403" s="8" t="s">
        <v>118</v>
      </c>
      <c r="C403" s="8" t="s">
        <v>119</v>
      </c>
      <c r="D403" s="27">
        <v>39276</v>
      </c>
      <c r="E403" s="29">
        <f t="shared" si="60"/>
        <v>9</v>
      </c>
      <c r="F403" s="38" t="str">
        <f t="array" ref="F403">E403&amp;CHOOSE(AND(E403&lt;&gt;{11,12,13})*MIN(4,MOD(E403,10))+1,"th","st","nd","rd","th")</f>
        <v>9th</v>
      </c>
      <c r="G403" s="29">
        <v>433</v>
      </c>
      <c r="H403" s="30">
        <v>1.3976999999999999</v>
      </c>
      <c r="I403" s="31">
        <v>0.98170000000000002</v>
      </c>
      <c r="J403" s="94">
        <v>2</v>
      </c>
      <c r="K403" s="33">
        <v>37.006999999999998</v>
      </c>
      <c r="L403" s="34">
        <v>6.3799999999999996E-2</v>
      </c>
      <c r="M403" s="29">
        <f t="shared" si="61"/>
        <v>16</v>
      </c>
      <c r="N403" s="38" t="str">
        <f t="array" ref="N403">M403&amp;CHOOSE(AND(M403&lt;&gt;{11,12,13})*MIN(4,MOD(M403,10))+1,"th","st","nd","rd","th")</f>
        <v>16th</v>
      </c>
      <c r="O403" s="34">
        <v>0.156</v>
      </c>
      <c r="P403" s="29">
        <f t="shared" si="62"/>
        <v>41</v>
      </c>
      <c r="Q403" s="38" t="str">
        <f t="array" ref="Q403">P403&amp;CHOOSE(AND(P403&lt;&gt;{11,12,13})*MIN(4,MOD(P403,10))+1,"th","st","nd","rd","th")</f>
        <v>41st</v>
      </c>
      <c r="R403" s="35">
        <v>6.1029999999999998</v>
      </c>
      <c r="S403" s="35">
        <v>7.4610000000000003</v>
      </c>
      <c r="T403" s="35">
        <v>0</v>
      </c>
      <c r="U403" s="35">
        <v>13.564</v>
      </c>
      <c r="V403" s="36">
        <v>0</v>
      </c>
      <c r="W403" s="220">
        <f t="shared" si="63"/>
        <v>0</v>
      </c>
      <c r="X403" s="29">
        <f t="shared" si="64"/>
        <v>1</v>
      </c>
      <c r="Y403" s="38" t="str">
        <f t="array" ref="Y403">X403&amp;CHOOSE(AND(X403&lt;&gt;{11,12,13})*MIN(4,MOD(X403,10))+1,"th","st","nd","rd","th")</f>
        <v>1st</v>
      </c>
      <c r="Z403" s="37">
        <v>0</v>
      </c>
      <c r="AA403" s="28">
        <v>0</v>
      </c>
      <c r="AB403" s="221">
        <f t="shared" si="65"/>
        <v>0</v>
      </c>
      <c r="AC403" s="29">
        <f t="shared" si="66"/>
        <v>1</v>
      </c>
      <c r="AD403" s="38" t="str">
        <f t="array" ref="AD403">AC403&amp;CHOOSE(AND(AC403&lt;&gt;{11,12,13})*MIN(4,MOD(AC403,10))+1,"th","st","nd","rd","th")</f>
        <v>1st</v>
      </c>
      <c r="AE403" s="37">
        <v>0</v>
      </c>
      <c r="AF403" s="113">
        <v>159.42699999999999</v>
      </c>
      <c r="AG403" s="113">
        <v>164.96700000000001</v>
      </c>
      <c r="AH403" s="113">
        <v>169.84700000000001</v>
      </c>
      <c r="AI403" s="38">
        <v>164.74700000000001</v>
      </c>
      <c r="AJ403" s="29">
        <f t="shared" si="67"/>
        <v>0</v>
      </c>
      <c r="AK403" s="38" t="str">
        <f t="array" ref="AK403">AJ403&amp;CHOOSE(AND(AJ403&lt;&gt;{11,12,13})*MIN(4,MOD(AJ403,10))+1,"th","st","nd","rd","th")</f>
        <v>0th</v>
      </c>
      <c r="AL403" s="38">
        <v>13.564</v>
      </c>
      <c r="AM403" s="38">
        <v>50.570999999999998</v>
      </c>
      <c r="AN403" s="38">
        <v>215.31800000000001</v>
      </c>
      <c r="AO403" s="29">
        <f t="shared" si="68"/>
        <v>0</v>
      </c>
      <c r="AP403" s="38" t="str">
        <f t="array" ref="AP403">AO403&amp;CHOOSE(AND(AO403&lt;&gt;{11,12,13})*MIN(4,MOD(AO403,10))+1,"th","st","nd","rd","th")</f>
        <v>0th</v>
      </c>
      <c r="AQ403" s="77">
        <v>1.0900000000000001</v>
      </c>
      <c r="AR403" s="36">
        <v>328.03500000000003</v>
      </c>
      <c r="AS403" s="29">
        <f t="shared" si="69"/>
        <v>0</v>
      </c>
      <c r="AT403" s="38" t="str">
        <f t="array" ref="AT403">AS403&amp;CHOOSE(AND(AS403&lt;&gt;{11,12,13})*MIN(4,MOD(AS403,10))+1,"th","st","nd","rd","th")</f>
        <v>0th</v>
      </c>
      <c r="AU403" s="40">
        <v>1.1136859007510265E-4</v>
      </c>
    </row>
    <row r="404" spans="1:47" x14ac:dyDescent="0.25">
      <c r="A404" s="7">
        <v>109531304</v>
      </c>
      <c r="B404" s="8" t="s">
        <v>239</v>
      </c>
      <c r="C404" s="8" t="s">
        <v>119</v>
      </c>
      <c r="D404" s="27">
        <v>47092</v>
      </c>
      <c r="E404" s="29">
        <f t="shared" si="60"/>
        <v>31</v>
      </c>
      <c r="F404" s="38" t="str">
        <f t="array" ref="F404">E404&amp;CHOOSE(AND(E404&lt;&gt;{11,12,13})*MIN(4,MOD(E404,10))+1,"th","st","nd","rd","th")</f>
        <v>31st</v>
      </c>
      <c r="G404" s="29">
        <v>2147</v>
      </c>
      <c r="H404" s="30">
        <v>1.1657</v>
      </c>
      <c r="I404" s="31">
        <v>0.90849999999999997</v>
      </c>
      <c r="J404" s="94">
        <v>26</v>
      </c>
      <c r="K404" s="33">
        <v>127.446</v>
      </c>
      <c r="L404" s="34">
        <v>0.1176</v>
      </c>
      <c r="M404" s="29">
        <f t="shared" si="61"/>
        <v>38</v>
      </c>
      <c r="N404" s="38" t="str">
        <f t="array" ref="N404">M404&amp;CHOOSE(AND(M404&lt;&gt;{11,12,13})*MIN(4,MOD(M404,10))+1,"th","st","nd","rd","th")</f>
        <v>38th</v>
      </c>
      <c r="O404" s="34">
        <v>0.16389999999999999</v>
      </c>
      <c r="P404" s="29">
        <f t="shared" si="62"/>
        <v>45</v>
      </c>
      <c r="Q404" s="38" t="str">
        <f t="array" ref="Q404">P404&amp;CHOOSE(AND(P404&lt;&gt;{11,12,13})*MIN(4,MOD(P404,10))+1,"th","st","nd","rd","th")</f>
        <v>45th</v>
      </c>
      <c r="R404" s="35">
        <v>57.274999999999999</v>
      </c>
      <c r="S404" s="35">
        <v>39.911999999999999</v>
      </c>
      <c r="T404" s="35">
        <v>0</v>
      </c>
      <c r="U404" s="35">
        <v>97.186999999999998</v>
      </c>
      <c r="V404" s="36">
        <v>18.259999999999998</v>
      </c>
      <c r="W404" s="220">
        <f t="shared" si="63"/>
        <v>2.2495608058996145E-2</v>
      </c>
      <c r="X404" s="29">
        <f t="shared" si="64"/>
        <v>41</v>
      </c>
      <c r="Y404" s="38" t="str">
        <f t="array" ref="Y404">X404&amp;CHOOSE(AND(X404&lt;&gt;{11,12,13})*MIN(4,MOD(X404,10))+1,"th","st","nd","rd","th")</f>
        <v>41st</v>
      </c>
      <c r="Z404" s="37">
        <v>3.6520000000000001</v>
      </c>
      <c r="AA404" s="28">
        <v>0</v>
      </c>
      <c r="AB404" s="221">
        <f t="shared" si="65"/>
        <v>0</v>
      </c>
      <c r="AC404" s="29">
        <f t="shared" si="66"/>
        <v>1</v>
      </c>
      <c r="AD404" s="38" t="str">
        <f t="array" ref="AD404">AC404&amp;CHOOSE(AND(AC404&lt;&gt;{11,12,13})*MIN(4,MOD(AC404,10))+1,"th","st","nd","rd","th")</f>
        <v>1st</v>
      </c>
      <c r="AE404" s="37">
        <v>0</v>
      </c>
      <c r="AF404" s="113">
        <v>811.71400000000006</v>
      </c>
      <c r="AG404" s="113">
        <v>807.77</v>
      </c>
      <c r="AH404" s="113">
        <v>811.51</v>
      </c>
      <c r="AI404" s="38">
        <v>810.33100000000002</v>
      </c>
      <c r="AJ404" s="29">
        <f t="shared" si="67"/>
        <v>10</v>
      </c>
      <c r="AK404" s="38" t="str">
        <f t="array" ref="AK404">AJ404&amp;CHOOSE(AND(AJ404&lt;&gt;{11,12,13})*MIN(4,MOD(AJ404,10))+1,"th","st","nd","rd","th")</f>
        <v>10th</v>
      </c>
      <c r="AL404" s="38">
        <v>100.839</v>
      </c>
      <c r="AM404" s="38">
        <v>228.285</v>
      </c>
      <c r="AN404" s="38">
        <v>1038.616</v>
      </c>
      <c r="AO404" s="29">
        <f t="shared" si="68"/>
        <v>10</v>
      </c>
      <c r="AP404" s="38" t="str">
        <f t="array" ref="AP404">AO404&amp;CHOOSE(AND(AO404&lt;&gt;{11,12,13})*MIN(4,MOD(AO404,10))+1,"th","st","nd","rd","th")</f>
        <v>10th</v>
      </c>
      <c r="AQ404" s="77">
        <v>1.18</v>
      </c>
      <c r="AR404" s="36">
        <v>1428.643</v>
      </c>
      <c r="AS404" s="29">
        <f t="shared" si="69"/>
        <v>20</v>
      </c>
      <c r="AT404" s="38" t="str">
        <f t="array" ref="AT404">AS404&amp;CHOOSE(AND(AS404&lt;&gt;{11,12,13})*MIN(4,MOD(AS404,10))+1,"th","st","nd","rd","th")</f>
        <v>20th</v>
      </c>
      <c r="AU404" s="40">
        <v>4.850273800986629E-4</v>
      </c>
    </row>
    <row r="405" spans="1:47" x14ac:dyDescent="0.25">
      <c r="A405" s="7">
        <v>109532804</v>
      </c>
      <c r="B405" s="8" t="s">
        <v>303</v>
      </c>
      <c r="C405" s="8" t="s">
        <v>119</v>
      </c>
      <c r="D405" s="27">
        <v>38491</v>
      </c>
      <c r="E405" s="29">
        <f t="shared" si="60"/>
        <v>8</v>
      </c>
      <c r="F405" s="38" t="str">
        <f t="array" ref="F405">E405&amp;CHOOSE(AND(E405&lt;&gt;{11,12,13})*MIN(4,MOD(E405,10))+1,"th","st","nd","rd","th")</f>
        <v>8th</v>
      </c>
      <c r="G405" s="29">
        <v>1185</v>
      </c>
      <c r="H405" s="30">
        <v>1.4261999999999999</v>
      </c>
      <c r="I405" s="31">
        <v>0.96350000000000002</v>
      </c>
      <c r="J405" s="94">
        <v>3</v>
      </c>
      <c r="K405" s="33">
        <v>79.356999999999999</v>
      </c>
      <c r="L405" s="34">
        <v>0.16389999999999999</v>
      </c>
      <c r="M405" s="29">
        <f t="shared" si="61"/>
        <v>59</v>
      </c>
      <c r="N405" s="38" t="str">
        <f t="array" ref="N405">M405&amp;CHOOSE(AND(M405&lt;&gt;{11,12,13})*MIN(4,MOD(M405,10))+1,"th","st","nd","rd","th")</f>
        <v>59th</v>
      </c>
      <c r="O405" s="34">
        <v>0.27779999999999999</v>
      </c>
      <c r="P405" s="29">
        <f t="shared" si="62"/>
        <v>93</v>
      </c>
      <c r="Q405" s="38" t="str">
        <f t="array" ref="Q405">P405&amp;CHOOSE(AND(P405&lt;&gt;{11,12,13})*MIN(4,MOD(P405,10))+1,"th","st","nd","rd","th")</f>
        <v>93rd</v>
      </c>
      <c r="R405" s="35">
        <v>33.822000000000003</v>
      </c>
      <c r="S405" s="35">
        <v>28.663</v>
      </c>
      <c r="T405" s="35">
        <v>0</v>
      </c>
      <c r="U405" s="35">
        <v>62.484999999999999</v>
      </c>
      <c r="V405" s="36">
        <v>19.948999999999998</v>
      </c>
      <c r="W405" s="220">
        <f t="shared" si="63"/>
        <v>5.8003250670923358E-2</v>
      </c>
      <c r="X405" s="29">
        <f t="shared" si="64"/>
        <v>91</v>
      </c>
      <c r="Y405" s="38" t="str">
        <f t="array" ref="Y405">X405&amp;CHOOSE(AND(X405&lt;&gt;{11,12,13})*MIN(4,MOD(X405,10))+1,"th","st","nd","rd","th")</f>
        <v>91st</v>
      </c>
      <c r="Z405" s="37">
        <v>3.99</v>
      </c>
      <c r="AA405" s="28">
        <v>0</v>
      </c>
      <c r="AB405" s="221">
        <f t="shared" si="65"/>
        <v>0</v>
      </c>
      <c r="AC405" s="29">
        <f t="shared" si="66"/>
        <v>1</v>
      </c>
      <c r="AD405" s="38" t="str">
        <f t="array" ref="AD405">AC405&amp;CHOOSE(AND(AC405&lt;&gt;{11,12,13})*MIN(4,MOD(AC405,10))+1,"th","st","nd","rd","th")</f>
        <v>1st</v>
      </c>
      <c r="AE405" s="37">
        <v>0</v>
      </c>
      <c r="AF405" s="113">
        <v>343.92899999999997</v>
      </c>
      <c r="AG405" s="113">
        <v>356.541</v>
      </c>
      <c r="AH405" s="113">
        <v>348.41500000000002</v>
      </c>
      <c r="AI405" s="38">
        <v>349.62799999999999</v>
      </c>
      <c r="AJ405" s="29">
        <f t="shared" si="67"/>
        <v>1</v>
      </c>
      <c r="AK405" s="38" t="str">
        <f t="array" ref="AK405">AJ405&amp;CHOOSE(AND(AJ405&lt;&gt;{11,12,13})*MIN(4,MOD(AJ405,10))+1,"th","st","nd","rd","th")</f>
        <v>1st</v>
      </c>
      <c r="AL405" s="38">
        <v>66.474999999999994</v>
      </c>
      <c r="AM405" s="38">
        <v>145.83199999999999</v>
      </c>
      <c r="AN405" s="38">
        <v>495.46</v>
      </c>
      <c r="AO405" s="29">
        <f t="shared" si="68"/>
        <v>1</v>
      </c>
      <c r="AP405" s="38" t="str">
        <f t="array" ref="AP405">AO405&amp;CHOOSE(AND(AO405&lt;&gt;{11,12,13})*MIN(4,MOD(AO405,10))+1,"th","st","nd","rd","th")</f>
        <v>1st</v>
      </c>
      <c r="AQ405" s="77">
        <v>1.34</v>
      </c>
      <c r="AR405" s="36">
        <v>946.87800000000004</v>
      </c>
      <c r="AS405" s="29">
        <f t="shared" si="69"/>
        <v>5</v>
      </c>
      <c r="AT405" s="38" t="str">
        <f t="array" ref="AT405">AS405&amp;CHOOSE(AND(AS405&lt;&gt;{11,12,13})*MIN(4,MOD(AS405,10))+1,"th","st","nd","rd","th")</f>
        <v>5th</v>
      </c>
      <c r="AU405" s="40">
        <v>3.2146712342625953E-4</v>
      </c>
    </row>
    <row r="406" spans="1:47" x14ac:dyDescent="0.25">
      <c r="A406" s="7">
        <v>109535504</v>
      </c>
      <c r="B406" s="8" t="s">
        <v>453</v>
      </c>
      <c r="C406" s="8" t="s">
        <v>119</v>
      </c>
      <c r="D406" s="27">
        <v>39159</v>
      </c>
      <c r="E406" s="29">
        <f t="shared" si="60"/>
        <v>9</v>
      </c>
      <c r="F406" s="38" t="str">
        <f t="array" ref="F406">E406&amp;CHOOSE(AND(E406&lt;&gt;{11,12,13})*MIN(4,MOD(E406,10))+1,"th","st","nd","rd","th")</f>
        <v>9th</v>
      </c>
      <c r="G406" s="29">
        <v>1703</v>
      </c>
      <c r="H406" s="30">
        <v>1.4017999999999999</v>
      </c>
      <c r="I406" s="31">
        <v>0.93789999999999996</v>
      </c>
      <c r="J406" s="94">
        <v>11</v>
      </c>
      <c r="K406" s="33">
        <v>115.764</v>
      </c>
      <c r="L406" s="34">
        <v>0.2903</v>
      </c>
      <c r="M406" s="29">
        <f t="shared" si="61"/>
        <v>89</v>
      </c>
      <c r="N406" s="38" t="str">
        <f t="array" ref="N406">M406&amp;CHOOSE(AND(M406&lt;&gt;{11,12,13})*MIN(4,MOD(M406,10))+1,"th","st","nd","rd","th")</f>
        <v>89th</v>
      </c>
      <c r="O406" s="34">
        <v>0.2185</v>
      </c>
      <c r="P406" s="29">
        <f t="shared" si="62"/>
        <v>71</v>
      </c>
      <c r="Q406" s="38" t="str">
        <f t="array" ref="Q406">P406&amp;CHOOSE(AND(P406&lt;&gt;{11,12,13})*MIN(4,MOD(P406,10))+1,"th","st","nd","rd","th")</f>
        <v>71st</v>
      </c>
      <c r="R406" s="35">
        <v>95.656999999999996</v>
      </c>
      <c r="S406" s="35">
        <v>35.999000000000002</v>
      </c>
      <c r="T406" s="35">
        <v>0</v>
      </c>
      <c r="U406" s="35">
        <v>131.65600000000001</v>
      </c>
      <c r="V406" s="36">
        <v>7.0659999999999998</v>
      </c>
      <c r="W406" s="220">
        <f t="shared" si="63"/>
        <v>1.2866314873285187E-2</v>
      </c>
      <c r="X406" s="29">
        <f t="shared" si="64"/>
        <v>16</v>
      </c>
      <c r="Y406" s="38" t="str">
        <f t="array" ref="Y406">X406&amp;CHOOSE(AND(X406&lt;&gt;{11,12,13})*MIN(4,MOD(X406,10))+1,"th","st","nd","rd","th")</f>
        <v>16th</v>
      </c>
      <c r="Z406" s="37">
        <v>1.413</v>
      </c>
      <c r="AA406" s="28">
        <v>1</v>
      </c>
      <c r="AB406" s="221">
        <f t="shared" si="65"/>
        <v>1.8208767157210852E-3</v>
      </c>
      <c r="AC406" s="29">
        <f t="shared" si="66"/>
        <v>27</v>
      </c>
      <c r="AD406" s="38" t="str">
        <f t="array" ref="AD406">AC406&amp;CHOOSE(AND(AC406&lt;&gt;{11,12,13})*MIN(4,MOD(AC406,10))+1,"th","st","nd","rd","th")</f>
        <v>27th</v>
      </c>
      <c r="AE406" s="37">
        <v>0.6</v>
      </c>
      <c r="AF406" s="113">
        <v>549.18600000000004</v>
      </c>
      <c r="AG406" s="113">
        <v>564.13900000000001</v>
      </c>
      <c r="AH406" s="113">
        <v>564.64</v>
      </c>
      <c r="AI406" s="38">
        <v>559.322</v>
      </c>
      <c r="AJ406" s="29">
        <f t="shared" si="67"/>
        <v>3</v>
      </c>
      <c r="AK406" s="38" t="str">
        <f t="array" ref="AK406">AJ406&amp;CHOOSE(AND(AJ406&lt;&gt;{11,12,13})*MIN(4,MOD(AJ406,10))+1,"th","st","nd","rd","th")</f>
        <v>3rd</v>
      </c>
      <c r="AL406" s="38">
        <v>133.66900000000001</v>
      </c>
      <c r="AM406" s="38">
        <v>249.43299999999999</v>
      </c>
      <c r="AN406" s="38">
        <v>808.755</v>
      </c>
      <c r="AO406" s="29">
        <f t="shared" si="68"/>
        <v>4</v>
      </c>
      <c r="AP406" s="38" t="str">
        <f t="array" ref="AP406">AO406&amp;CHOOSE(AND(AO406&lt;&gt;{11,12,13})*MIN(4,MOD(AO406,10))+1,"th","st","nd","rd","th")</f>
        <v>4th</v>
      </c>
      <c r="AQ406" s="77">
        <v>1.08</v>
      </c>
      <c r="AR406" s="36">
        <v>1224.4100000000001</v>
      </c>
      <c r="AS406" s="29">
        <f t="shared" si="69"/>
        <v>12</v>
      </c>
      <c r="AT406" s="38" t="str">
        <f t="array" ref="AT406">AS406&amp;CHOOSE(AND(AS406&lt;&gt;{11,12,13})*MIN(4,MOD(AS406,10))+1,"th","st","nd","rd","th")</f>
        <v>12th</v>
      </c>
      <c r="AU406" s="40">
        <v>4.1568983606583577E-4</v>
      </c>
    </row>
    <row r="407" spans="1:47" x14ac:dyDescent="0.25">
      <c r="A407" s="7">
        <v>109537504</v>
      </c>
      <c r="B407" s="8" t="s">
        <v>466</v>
      </c>
      <c r="C407" s="8" t="s">
        <v>119</v>
      </c>
      <c r="D407" s="27">
        <v>37586</v>
      </c>
      <c r="E407" s="29">
        <f t="shared" si="60"/>
        <v>6</v>
      </c>
      <c r="F407" s="38" t="str">
        <f t="array" ref="F407">E407&amp;CHOOSE(AND(E407&lt;&gt;{11,12,13})*MIN(4,MOD(E407,10))+1,"th","st","nd","rd","th")</f>
        <v>6th</v>
      </c>
      <c r="G407" s="29">
        <v>1162</v>
      </c>
      <c r="H407" s="30">
        <v>1.4604999999999999</v>
      </c>
      <c r="I407" s="31">
        <v>0.94530000000000003</v>
      </c>
      <c r="J407" s="94">
        <v>10</v>
      </c>
      <c r="K407" s="33">
        <v>83.953000000000003</v>
      </c>
      <c r="L407" s="34">
        <v>0.1497</v>
      </c>
      <c r="M407" s="29">
        <f t="shared" si="61"/>
        <v>51</v>
      </c>
      <c r="N407" s="38" t="str">
        <f t="array" ref="N407">M407&amp;CHOOSE(AND(M407&lt;&gt;{11,12,13})*MIN(4,MOD(M407,10))+1,"th","st","nd","rd","th")</f>
        <v>51st</v>
      </c>
      <c r="O407" s="34">
        <v>0.23699999999999999</v>
      </c>
      <c r="P407" s="29">
        <f t="shared" si="62"/>
        <v>80</v>
      </c>
      <c r="Q407" s="38" t="str">
        <f t="array" ref="Q407">P407&amp;CHOOSE(AND(P407&lt;&gt;{11,12,13})*MIN(4,MOD(P407,10))+1,"th","st","nd","rd","th")</f>
        <v>80th</v>
      </c>
      <c r="R407" s="35">
        <v>36.116</v>
      </c>
      <c r="S407" s="35">
        <v>28.588999999999999</v>
      </c>
      <c r="T407" s="35">
        <v>0</v>
      </c>
      <c r="U407" s="35">
        <v>64.704999999999998</v>
      </c>
      <c r="V407" s="36">
        <v>3.8709999999999996</v>
      </c>
      <c r="W407" s="220">
        <f t="shared" si="63"/>
        <v>9.6271739481858572E-3</v>
      </c>
      <c r="X407" s="29">
        <f t="shared" si="64"/>
        <v>9</v>
      </c>
      <c r="Y407" s="38" t="str">
        <f t="array" ref="Y407">X407&amp;CHOOSE(AND(X407&lt;&gt;{11,12,13})*MIN(4,MOD(X407,10))+1,"th","st","nd","rd","th")</f>
        <v>9th</v>
      </c>
      <c r="Z407" s="37">
        <v>0.77400000000000002</v>
      </c>
      <c r="AA407" s="28">
        <v>0</v>
      </c>
      <c r="AB407" s="221">
        <f t="shared" si="65"/>
        <v>0</v>
      </c>
      <c r="AC407" s="29">
        <f t="shared" si="66"/>
        <v>1</v>
      </c>
      <c r="AD407" s="38" t="str">
        <f t="array" ref="AD407">AC407&amp;CHOOSE(AND(AC407&lt;&gt;{11,12,13})*MIN(4,MOD(AC407,10))+1,"th","st","nd","rd","th")</f>
        <v>1st</v>
      </c>
      <c r="AE407" s="37">
        <v>0</v>
      </c>
      <c r="AF407" s="113">
        <v>402.09100000000001</v>
      </c>
      <c r="AG407" s="113">
        <v>421.22</v>
      </c>
      <c r="AH407" s="113">
        <v>428.63499999999999</v>
      </c>
      <c r="AI407" s="38">
        <v>417.315</v>
      </c>
      <c r="AJ407" s="29">
        <f t="shared" si="67"/>
        <v>2</v>
      </c>
      <c r="AK407" s="38" t="str">
        <f t="array" ref="AK407">AJ407&amp;CHOOSE(AND(AJ407&lt;&gt;{11,12,13})*MIN(4,MOD(AJ407,10))+1,"th","st","nd","rd","th")</f>
        <v>2nd</v>
      </c>
      <c r="AL407" s="38">
        <v>65.478999999999999</v>
      </c>
      <c r="AM407" s="38">
        <v>149.43199999999999</v>
      </c>
      <c r="AN407" s="38">
        <v>566.74699999999996</v>
      </c>
      <c r="AO407" s="29">
        <f t="shared" si="68"/>
        <v>2</v>
      </c>
      <c r="AP407" s="38" t="str">
        <f t="array" ref="AP407">AO407&amp;CHOOSE(AND(AO407&lt;&gt;{11,12,13})*MIN(4,MOD(AO407,10))+1,"th","st","nd","rd","th")</f>
        <v>2nd</v>
      </c>
      <c r="AQ407" s="77">
        <v>1.32</v>
      </c>
      <c r="AR407" s="36">
        <v>1092.6089999999999</v>
      </c>
      <c r="AS407" s="29">
        <f t="shared" si="69"/>
        <v>9</v>
      </c>
      <c r="AT407" s="38" t="str">
        <f t="array" ref="AT407">AS407&amp;CHOOSE(AND(AS407&lt;&gt;{11,12,13})*MIN(4,MOD(AS407,10))+1,"th","st","nd","rd","th")</f>
        <v>9th</v>
      </c>
      <c r="AU407" s="40">
        <v>3.7094311226962924E-4</v>
      </c>
    </row>
    <row r="408" spans="1:47" x14ac:dyDescent="0.25">
      <c r="A408" s="7">
        <v>129540803</v>
      </c>
      <c r="B408" s="8" t="s">
        <v>159</v>
      </c>
      <c r="C408" s="8" t="s">
        <v>160</v>
      </c>
      <c r="D408" s="27">
        <v>62363</v>
      </c>
      <c r="E408" s="29">
        <f t="shared" si="60"/>
        <v>72</v>
      </c>
      <c r="F408" s="38" t="str">
        <f t="array" ref="F408">E408&amp;CHOOSE(AND(E408&lt;&gt;{11,12,13})*MIN(4,MOD(E408,10))+1,"th","st","nd","rd","th")</f>
        <v>72nd</v>
      </c>
      <c r="G408" s="29">
        <v>8506</v>
      </c>
      <c r="H408" s="30">
        <v>0.88019999999999998</v>
      </c>
      <c r="I408" s="31">
        <v>0.63870000000000005</v>
      </c>
      <c r="J408" s="94">
        <v>213</v>
      </c>
      <c r="K408" s="33">
        <v>0</v>
      </c>
      <c r="L408" s="34">
        <v>4.0099999999999997E-2</v>
      </c>
      <c r="M408" s="29">
        <f t="shared" si="61"/>
        <v>6</v>
      </c>
      <c r="N408" s="38" t="str">
        <f t="array" ref="N408">M408&amp;CHOOSE(AND(M408&lt;&gt;{11,12,13})*MIN(4,MOD(M408,10))+1,"th","st","nd","rd","th")</f>
        <v>6th</v>
      </c>
      <c r="O408" s="34">
        <v>0.15040000000000001</v>
      </c>
      <c r="P408" s="29">
        <f t="shared" si="62"/>
        <v>39</v>
      </c>
      <c r="Q408" s="38" t="str">
        <f t="array" ref="Q408">P408&amp;CHOOSE(AND(P408&lt;&gt;{11,12,13})*MIN(4,MOD(P408,10))+1,"th","st","nd","rd","th")</f>
        <v>39th</v>
      </c>
      <c r="R408" s="35">
        <v>66.239999999999995</v>
      </c>
      <c r="S408" s="35">
        <v>124.221</v>
      </c>
      <c r="T408" s="35">
        <v>0</v>
      </c>
      <c r="U408" s="35">
        <v>190.46100000000001</v>
      </c>
      <c r="V408" s="36">
        <v>61.921999999999997</v>
      </c>
      <c r="W408" s="220">
        <f t="shared" si="63"/>
        <v>2.2491565027472456E-2</v>
      </c>
      <c r="X408" s="29">
        <f t="shared" si="64"/>
        <v>40</v>
      </c>
      <c r="Y408" s="38" t="str">
        <f t="array" ref="Y408">X408&amp;CHOOSE(AND(X408&lt;&gt;{11,12,13})*MIN(4,MOD(X408,10))+1,"th","st","nd","rd","th")</f>
        <v>40th</v>
      </c>
      <c r="Z408" s="37">
        <v>12.384</v>
      </c>
      <c r="AA408" s="28">
        <v>6</v>
      </c>
      <c r="AB408" s="221">
        <f t="shared" si="65"/>
        <v>2.1793448235656915E-3</v>
      </c>
      <c r="AC408" s="29">
        <f t="shared" si="66"/>
        <v>30</v>
      </c>
      <c r="AD408" s="38" t="str">
        <f t="array" ref="AD408">AC408&amp;CHOOSE(AND(AC408&lt;&gt;{11,12,13})*MIN(4,MOD(AC408,10))+1,"th","st","nd","rd","th")</f>
        <v>30th</v>
      </c>
      <c r="AE408" s="37">
        <v>3.6</v>
      </c>
      <c r="AF408" s="113">
        <v>2753.1210000000001</v>
      </c>
      <c r="AG408" s="113">
        <v>2752.6680000000001</v>
      </c>
      <c r="AH408" s="113">
        <v>2777.252</v>
      </c>
      <c r="AI408" s="38">
        <v>2761.0140000000001</v>
      </c>
      <c r="AJ408" s="29">
        <f t="shared" si="67"/>
        <v>61</v>
      </c>
      <c r="AK408" s="38" t="str">
        <f t="array" ref="AK408">AJ408&amp;CHOOSE(AND(AJ408&lt;&gt;{11,12,13})*MIN(4,MOD(AJ408,10))+1,"th","st","nd","rd","th")</f>
        <v>61st</v>
      </c>
      <c r="AL408" s="38">
        <v>206.44499999999999</v>
      </c>
      <c r="AM408" s="38">
        <v>206.44499999999999</v>
      </c>
      <c r="AN408" s="38">
        <v>2967.4589999999998</v>
      </c>
      <c r="AO408" s="29">
        <f t="shared" si="68"/>
        <v>59</v>
      </c>
      <c r="AP408" s="38" t="str">
        <f t="array" ref="AP408">AO408&amp;CHOOSE(AND(AO408&lt;&gt;{11,12,13})*MIN(4,MOD(AO408,10))+1,"th","st","nd","rd","th")</f>
        <v>59th</v>
      </c>
      <c r="AQ408" s="77">
        <v>0.86</v>
      </c>
      <c r="AR408" s="36">
        <v>2246.2829999999999</v>
      </c>
      <c r="AS408" s="29">
        <f t="shared" si="69"/>
        <v>42</v>
      </c>
      <c r="AT408" s="38" t="str">
        <f t="array" ref="AT408">AS408&amp;CHOOSE(AND(AS408&lt;&gt;{11,12,13})*MIN(4,MOD(AS408,10))+1,"th","st","nd","rd","th")</f>
        <v>42nd</v>
      </c>
      <c r="AU408" s="40">
        <v>7.6261792375713507E-4</v>
      </c>
    </row>
    <row r="409" spans="1:47" x14ac:dyDescent="0.25">
      <c r="A409" s="7">
        <v>129544503</v>
      </c>
      <c r="B409" s="8" t="s">
        <v>387</v>
      </c>
      <c r="C409" s="8" t="s">
        <v>160</v>
      </c>
      <c r="D409" s="27">
        <v>39091</v>
      </c>
      <c r="E409" s="29">
        <f t="shared" si="60"/>
        <v>9</v>
      </c>
      <c r="F409" s="38" t="str">
        <f t="array" ref="F409">E409&amp;CHOOSE(AND(E409&lt;&gt;{11,12,13})*MIN(4,MOD(E409,10))+1,"th","st","nd","rd","th")</f>
        <v>9th</v>
      </c>
      <c r="G409" s="29">
        <v>3182</v>
      </c>
      <c r="H409" s="30">
        <v>1.4043000000000001</v>
      </c>
      <c r="I409" s="31">
        <v>0.79210000000000003</v>
      </c>
      <c r="J409" s="94">
        <v>121</v>
      </c>
      <c r="K409" s="33">
        <v>47.53</v>
      </c>
      <c r="L409" s="34">
        <v>0.3165</v>
      </c>
      <c r="M409" s="29">
        <f t="shared" si="61"/>
        <v>92</v>
      </c>
      <c r="N409" s="38" t="str">
        <f t="array" ref="N409">M409&amp;CHOOSE(AND(M409&lt;&gt;{11,12,13})*MIN(4,MOD(M409,10))+1,"th","st","nd","rd","th")</f>
        <v>92nd</v>
      </c>
      <c r="O409" s="34">
        <v>0.22</v>
      </c>
      <c r="P409" s="29">
        <f t="shared" si="62"/>
        <v>72</v>
      </c>
      <c r="Q409" s="38" t="str">
        <f t="array" ref="Q409">P409&amp;CHOOSE(AND(P409&lt;&gt;{11,12,13})*MIN(4,MOD(P409,10))+1,"th","st","nd","rd","th")</f>
        <v>72nd</v>
      </c>
      <c r="R409" s="35">
        <v>202.38800000000001</v>
      </c>
      <c r="S409" s="35">
        <v>70.34</v>
      </c>
      <c r="T409" s="35">
        <v>101.194</v>
      </c>
      <c r="U409" s="35">
        <v>373.92200000000003</v>
      </c>
      <c r="V409" s="36">
        <v>48.080999999999996</v>
      </c>
      <c r="W409" s="220">
        <f t="shared" si="63"/>
        <v>4.511424231136249E-2</v>
      </c>
      <c r="X409" s="29">
        <f t="shared" si="64"/>
        <v>84</v>
      </c>
      <c r="Y409" s="38" t="str">
        <f t="array" ref="Y409">X409&amp;CHOOSE(AND(X409&lt;&gt;{11,12,13})*MIN(4,MOD(X409,10))+1,"th","st","nd","rd","th")</f>
        <v>84th</v>
      </c>
      <c r="Z409" s="37">
        <v>9.6159999999999997</v>
      </c>
      <c r="AA409" s="28">
        <v>13</v>
      </c>
      <c r="AB409" s="221">
        <f t="shared" si="65"/>
        <v>1.2197856742740633E-2</v>
      </c>
      <c r="AC409" s="29">
        <f t="shared" si="66"/>
        <v>69</v>
      </c>
      <c r="AD409" s="38" t="str">
        <f t="array" ref="AD409">AC409&amp;CHOOSE(AND(AC409&lt;&gt;{11,12,13})*MIN(4,MOD(AC409,10))+1,"th","st","nd","rd","th")</f>
        <v>69th</v>
      </c>
      <c r="AE409" s="37">
        <v>7.8</v>
      </c>
      <c r="AF409" s="113">
        <v>1065.761</v>
      </c>
      <c r="AG409" s="113">
        <v>1080.3230000000001</v>
      </c>
      <c r="AH409" s="113">
        <v>1099.422</v>
      </c>
      <c r="AI409" s="38">
        <v>1081.835</v>
      </c>
      <c r="AJ409" s="29">
        <f t="shared" si="67"/>
        <v>19</v>
      </c>
      <c r="AK409" s="38" t="str">
        <f t="array" ref="AK409">AJ409&amp;CHOOSE(AND(AJ409&lt;&gt;{11,12,13})*MIN(4,MOD(AJ409,10))+1,"th","st","nd","rd","th")</f>
        <v>19th</v>
      </c>
      <c r="AL409" s="38">
        <v>391.33800000000002</v>
      </c>
      <c r="AM409" s="38">
        <v>438.86799999999999</v>
      </c>
      <c r="AN409" s="38">
        <v>1520.703</v>
      </c>
      <c r="AO409" s="29">
        <f t="shared" si="68"/>
        <v>26</v>
      </c>
      <c r="AP409" s="38" t="str">
        <f t="array" ref="AP409">AO409&amp;CHOOSE(AND(AO409&lt;&gt;{11,12,13})*MIN(4,MOD(AO409,10))+1,"th","st","nd","rd","th")</f>
        <v>26th</v>
      </c>
      <c r="AQ409" s="77">
        <v>1.43</v>
      </c>
      <c r="AR409" s="36">
        <v>3053.7979999999998</v>
      </c>
      <c r="AS409" s="29">
        <f t="shared" si="69"/>
        <v>60</v>
      </c>
      <c r="AT409" s="38" t="str">
        <f t="array" ref="AT409">AS409&amp;CHOOSE(AND(AS409&lt;&gt;{11,12,13})*MIN(4,MOD(AS409,10))+1,"th","st","nd","rd","th")</f>
        <v>60th</v>
      </c>
      <c r="AU409" s="40">
        <v>1.0367710080758708E-3</v>
      </c>
    </row>
    <row r="410" spans="1:47" x14ac:dyDescent="0.25">
      <c r="A410" s="7">
        <v>129544703</v>
      </c>
      <c r="B410" s="8" t="s">
        <v>411</v>
      </c>
      <c r="C410" s="8" t="s">
        <v>160</v>
      </c>
      <c r="D410" s="27">
        <v>41929</v>
      </c>
      <c r="E410" s="29">
        <f t="shared" si="60"/>
        <v>15</v>
      </c>
      <c r="F410" s="38" t="str">
        <f t="array" ref="F410">E410&amp;CHOOSE(AND(E410&lt;&gt;{11,12,13})*MIN(4,MOD(E410,10))+1,"th","st","nd","rd","th")</f>
        <v>15th</v>
      </c>
      <c r="G410" s="29">
        <v>3780</v>
      </c>
      <c r="H410" s="30">
        <v>1.3091999999999999</v>
      </c>
      <c r="I410" s="31">
        <v>0.76800000000000002</v>
      </c>
      <c r="J410" s="94">
        <v>142</v>
      </c>
      <c r="K410" s="33">
        <v>14.279</v>
      </c>
      <c r="L410" s="34">
        <v>0.12770000000000001</v>
      </c>
      <c r="M410" s="29">
        <f t="shared" si="61"/>
        <v>41</v>
      </c>
      <c r="N410" s="38" t="str">
        <f t="array" ref="N410">M410&amp;CHOOSE(AND(M410&lt;&gt;{11,12,13})*MIN(4,MOD(M410,10))+1,"th","st","nd","rd","th")</f>
        <v>41st</v>
      </c>
      <c r="O410" s="34">
        <v>0.15570000000000001</v>
      </c>
      <c r="P410" s="29">
        <f t="shared" si="62"/>
        <v>41</v>
      </c>
      <c r="Q410" s="38" t="str">
        <f t="array" ref="Q410">P410&amp;CHOOSE(AND(P410&lt;&gt;{11,12,13})*MIN(4,MOD(P410,10))+1,"th","st","nd","rd","th")</f>
        <v>41st</v>
      </c>
      <c r="R410" s="35">
        <v>94.903000000000006</v>
      </c>
      <c r="S410" s="35">
        <v>57.856000000000002</v>
      </c>
      <c r="T410" s="35">
        <v>0</v>
      </c>
      <c r="U410" s="35">
        <v>152.75899999999999</v>
      </c>
      <c r="V410" s="36">
        <v>56.557000000000002</v>
      </c>
      <c r="W410" s="220">
        <f t="shared" si="63"/>
        <v>4.566122675037259E-2</v>
      </c>
      <c r="X410" s="29">
        <f t="shared" si="64"/>
        <v>85</v>
      </c>
      <c r="Y410" s="38" t="str">
        <f t="array" ref="Y410">X410&amp;CHOOSE(AND(X410&lt;&gt;{11,12,13})*MIN(4,MOD(X410,10))+1,"th","st","nd","rd","th")</f>
        <v>85th</v>
      </c>
      <c r="Z410" s="37">
        <v>11.311</v>
      </c>
      <c r="AA410" s="28">
        <v>3</v>
      </c>
      <c r="AB410" s="221">
        <f t="shared" si="65"/>
        <v>2.4220464354742606E-3</v>
      </c>
      <c r="AC410" s="29">
        <f t="shared" si="66"/>
        <v>33</v>
      </c>
      <c r="AD410" s="38" t="str">
        <f t="array" ref="AD410">AC410&amp;CHOOSE(AND(AC410&lt;&gt;{11,12,13})*MIN(4,MOD(AC410,10))+1,"th","st","nd","rd","th")</f>
        <v>33rd</v>
      </c>
      <c r="AE410" s="37">
        <v>1.8</v>
      </c>
      <c r="AF410" s="113">
        <v>1238.6220000000001</v>
      </c>
      <c r="AG410" s="113">
        <v>1269.904</v>
      </c>
      <c r="AH410" s="113">
        <v>1284.4880000000001</v>
      </c>
      <c r="AI410" s="38">
        <v>1264.338</v>
      </c>
      <c r="AJ410" s="29">
        <f t="shared" si="67"/>
        <v>27</v>
      </c>
      <c r="AK410" s="38" t="str">
        <f t="array" ref="AK410">AJ410&amp;CHOOSE(AND(AJ410&lt;&gt;{11,12,13})*MIN(4,MOD(AJ410,10))+1,"th","st","nd","rd","th")</f>
        <v>27th</v>
      </c>
      <c r="AL410" s="38">
        <v>165.87</v>
      </c>
      <c r="AM410" s="38">
        <v>180.149</v>
      </c>
      <c r="AN410" s="38">
        <v>1444.4870000000001</v>
      </c>
      <c r="AO410" s="29">
        <f t="shared" si="68"/>
        <v>23</v>
      </c>
      <c r="AP410" s="38" t="str">
        <f t="array" ref="AP410">AO410&amp;CHOOSE(AND(AO410&lt;&gt;{11,12,13})*MIN(4,MOD(AO410,10))+1,"th","st","nd","rd","th")</f>
        <v>23rd</v>
      </c>
      <c r="AQ410" s="77">
        <v>1.27</v>
      </c>
      <c r="AR410" s="36">
        <v>2401.7249999999999</v>
      </c>
      <c r="AS410" s="29">
        <f t="shared" si="69"/>
        <v>47</v>
      </c>
      <c r="AT410" s="38" t="str">
        <f t="array" ref="AT410">AS410&amp;CHOOSE(AND(AS410&lt;&gt;{11,12,13})*MIN(4,MOD(AS410,10))+1,"th","st","nd","rd","th")</f>
        <v>47th</v>
      </c>
      <c r="AU410" s="40">
        <v>8.153908180472386E-4</v>
      </c>
    </row>
    <row r="411" spans="1:47" x14ac:dyDescent="0.25">
      <c r="A411" s="7">
        <v>129545003</v>
      </c>
      <c r="B411" s="8" t="s">
        <v>444</v>
      </c>
      <c r="C411" s="8" t="s">
        <v>160</v>
      </c>
      <c r="D411" s="27">
        <v>44058</v>
      </c>
      <c r="E411" s="29">
        <f t="shared" si="60"/>
        <v>21</v>
      </c>
      <c r="F411" s="38" t="str">
        <f t="array" ref="F411">E411&amp;CHOOSE(AND(E411&lt;&gt;{11,12,13})*MIN(4,MOD(E411,10))+1,"th","st","nd","rd","th")</f>
        <v>21st</v>
      </c>
      <c r="G411" s="29">
        <v>6446</v>
      </c>
      <c r="H411" s="30">
        <v>1.246</v>
      </c>
      <c r="I411" s="31">
        <v>0.68610000000000004</v>
      </c>
      <c r="J411" s="94">
        <v>195</v>
      </c>
      <c r="K411" s="33">
        <v>0</v>
      </c>
      <c r="L411" s="34">
        <v>0.1678</v>
      </c>
      <c r="M411" s="29">
        <f t="shared" si="61"/>
        <v>60</v>
      </c>
      <c r="N411" s="38" t="str">
        <f t="array" ref="N411">M411&amp;CHOOSE(AND(M411&lt;&gt;{11,12,13})*MIN(4,MOD(M411,10))+1,"th","st","nd","rd","th")</f>
        <v>60th</v>
      </c>
      <c r="O411" s="34">
        <v>0.22500000000000001</v>
      </c>
      <c r="P411" s="29">
        <f t="shared" si="62"/>
        <v>74</v>
      </c>
      <c r="Q411" s="38" t="str">
        <f t="array" ref="Q411">P411&amp;CHOOSE(AND(P411&lt;&gt;{11,12,13})*MIN(4,MOD(P411,10))+1,"th","st","nd","rd","th")</f>
        <v>74th</v>
      </c>
      <c r="R411" s="35">
        <v>195.37299999999999</v>
      </c>
      <c r="S411" s="35">
        <v>130.98599999999999</v>
      </c>
      <c r="T411" s="35">
        <v>0</v>
      </c>
      <c r="U411" s="35">
        <v>326.35899999999998</v>
      </c>
      <c r="V411" s="36">
        <v>70.952999999999989</v>
      </c>
      <c r="W411" s="220">
        <f t="shared" si="63"/>
        <v>3.6563552703656042E-2</v>
      </c>
      <c r="X411" s="29">
        <f t="shared" si="64"/>
        <v>75</v>
      </c>
      <c r="Y411" s="38" t="str">
        <f t="array" ref="Y411">X411&amp;CHOOSE(AND(X411&lt;&gt;{11,12,13})*MIN(4,MOD(X411,10))+1,"th","st","nd","rd","th")</f>
        <v>75th</v>
      </c>
      <c r="Z411" s="37">
        <v>14.191000000000001</v>
      </c>
      <c r="AA411" s="28">
        <v>5</v>
      </c>
      <c r="AB411" s="221">
        <f t="shared" si="65"/>
        <v>2.5766037168023937E-3</v>
      </c>
      <c r="AC411" s="29">
        <f t="shared" si="66"/>
        <v>34</v>
      </c>
      <c r="AD411" s="38" t="str">
        <f t="array" ref="AD411">AC411&amp;CHOOSE(AND(AC411&lt;&gt;{11,12,13})*MIN(4,MOD(AC411,10))+1,"th","st","nd","rd","th")</f>
        <v>34th</v>
      </c>
      <c r="AE411" s="37">
        <v>3</v>
      </c>
      <c r="AF411" s="113">
        <v>1940.539</v>
      </c>
      <c r="AG411" s="113">
        <v>1979.2639999999999</v>
      </c>
      <c r="AH411" s="113">
        <v>1913.665</v>
      </c>
      <c r="AI411" s="38">
        <v>1944.489</v>
      </c>
      <c r="AJ411" s="29">
        <f t="shared" si="67"/>
        <v>46</v>
      </c>
      <c r="AK411" s="38" t="str">
        <f t="array" ref="AK411">AJ411&amp;CHOOSE(AND(AJ411&lt;&gt;{11,12,13})*MIN(4,MOD(AJ411,10))+1,"th","st","nd","rd","th")</f>
        <v>46th</v>
      </c>
      <c r="AL411" s="38">
        <v>343.55</v>
      </c>
      <c r="AM411" s="38">
        <v>343.55</v>
      </c>
      <c r="AN411" s="38">
        <v>2288.0390000000002</v>
      </c>
      <c r="AO411" s="29">
        <f t="shared" si="68"/>
        <v>46</v>
      </c>
      <c r="AP411" s="38" t="str">
        <f t="array" ref="AP411">AO411&amp;CHOOSE(AND(AO411&lt;&gt;{11,12,13})*MIN(4,MOD(AO411,10))+1,"th","st","nd","rd","th")</f>
        <v>46th</v>
      </c>
      <c r="AQ411" s="77">
        <v>1.1100000000000001</v>
      </c>
      <c r="AR411" s="36">
        <v>3164.4949999999999</v>
      </c>
      <c r="AS411" s="29">
        <f t="shared" si="69"/>
        <v>62</v>
      </c>
      <c r="AT411" s="38" t="str">
        <f t="array" ref="AT411">AS411&amp;CHOOSE(AND(AS411&lt;&gt;{11,12,13})*MIN(4,MOD(AS411,10))+1,"th","st","nd","rd","th")</f>
        <v>62nd</v>
      </c>
      <c r="AU411" s="40">
        <v>1.0743528783505173E-3</v>
      </c>
    </row>
    <row r="412" spans="1:47" x14ac:dyDescent="0.25">
      <c r="A412" s="7">
        <v>129546003</v>
      </c>
      <c r="B412" s="8" t="s">
        <v>493</v>
      </c>
      <c r="C412" s="8" t="s">
        <v>160</v>
      </c>
      <c r="D412" s="27">
        <v>51439</v>
      </c>
      <c r="E412" s="29">
        <f t="shared" si="60"/>
        <v>46</v>
      </c>
      <c r="F412" s="38" t="str">
        <f t="array" ref="F412">E412&amp;CHOOSE(AND(E412&lt;&gt;{11,12,13})*MIN(4,MOD(E412,10))+1,"th","st","nd","rd","th")</f>
        <v>46th</v>
      </c>
      <c r="G412" s="29">
        <v>4400</v>
      </c>
      <c r="H412" s="30">
        <v>1.0671999999999999</v>
      </c>
      <c r="I412" s="31">
        <v>0.76929999999999998</v>
      </c>
      <c r="J412" s="94">
        <v>141</v>
      </c>
      <c r="K412" s="33">
        <v>21.715</v>
      </c>
      <c r="L412" s="34">
        <v>0.18429999999999999</v>
      </c>
      <c r="M412" s="29">
        <f t="shared" si="61"/>
        <v>66</v>
      </c>
      <c r="N412" s="38" t="str">
        <f t="array" ref="N412">M412&amp;CHOOSE(AND(M412&lt;&gt;{11,12,13})*MIN(4,MOD(M412,10))+1,"th","st","nd","rd","th")</f>
        <v>66th</v>
      </c>
      <c r="O412" s="34">
        <v>0.17130000000000001</v>
      </c>
      <c r="P412" s="29">
        <f t="shared" si="62"/>
        <v>49</v>
      </c>
      <c r="Q412" s="38" t="str">
        <f t="array" ref="Q412">P412&amp;CHOOSE(AND(P412&lt;&gt;{11,12,13})*MIN(4,MOD(P412,10))+1,"th","st","nd","rd","th")</f>
        <v>49th</v>
      </c>
      <c r="R412" s="35">
        <v>185.86600000000001</v>
      </c>
      <c r="S412" s="35">
        <v>86.378</v>
      </c>
      <c r="T412" s="35">
        <v>0</v>
      </c>
      <c r="U412" s="35">
        <v>272.24400000000003</v>
      </c>
      <c r="V412" s="36">
        <v>25.883000000000003</v>
      </c>
      <c r="W412" s="220">
        <f t="shared" si="63"/>
        <v>1.5398939809498881E-2</v>
      </c>
      <c r="X412" s="29">
        <f t="shared" si="64"/>
        <v>22</v>
      </c>
      <c r="Y412" s="38" t="str">
        <f t="array" ref="Y412">X412&amp;CHOOSE(AND(X412&lt;&gt;{11,12,13})*MIN(4,MOD(X412,10))+1,"th","st","nd","rd","th")</f>
        <v>22nd</v>
      </c>
      <c r="Z412" s="37">
        <v>5.1769999999999996</v>
      </c>
      <c r="AA412" s="28">
        <v>2</v>
      </c>
      <c r="AB412" s="221">
        <f t="shared" si="65"/>
        <v>1.1898883289803252E-3</v>
      </c>
      <c r="AC412" s="29">
        <f t="shared" si="66"/>
        <v>22</v>
      </c>
      <c r="AD412" s="38" t="str">
        <f t="array" ref="AD412">AC412&amp;CHOOSE(AND(AC412&lt;&gt;{11,12,13})*MIN(4,MOD(AC412,10))+1,"th","st","nd","rd","th")</f>
        <v>22nd</v>
      </c>
      <c r="AE412" s="37">
        <v>1.2</v>
      </c>
      <c r="AF412" s="113">
        <v>1680.83</v>
      </c>
      <c r="AG412" s="113">
        <v>1647.3810000000001</v>
      </c>
      <c r="AH412" s="113">
        <v>1659.8789999999999</v>
      </c>
      <c r="AI412" s="38">
        <v>1662.6969999999999</v>
      </c>
      <c r="AJ412" s="29">
        <f t="shared" si="67"/>
        <v>38</v>
      </c>
      <c r="AK412" s="38" t="str">
        <f t="array" ref="AK412">AJ412&amp;CHOOSE(AND(AJ412&lt;&gt;{11,12,13})*MIN(4,MOD(AJ412,10))+1,"th","st","nd","rd","th")</f>
        <v>38th</v>
      </c>
      <c r="AL412" s="38">
        <v>278.62099999999998</v>
      </c>
      <c r="AM412" s="38">
        <v>300.33600000000001</v>
      </c>
      <c r="AN412" s="38">
        <v>1963.0329999999999</v>
      </c>
      <c r="AO412" s="29">
        <f t="shared" si="68"/>
        <v>38</v>
      </c>
      <c r="AP412" s="38" t="str">
        <f t="array" ref="AP412">AO412&amp;CHOOSE(AND(AO412&lt;&gt;{11,12,13})*MIN(4,MOD(AO412,10))+1,"th","st","nd","rd","th")</f>
        <v>38th</v>
      </c>
      <c r="AQ412" s="77">
        <v>1.1100000000000001</v>
      </c>
      <c r="AR412" s="36">
        <v>2325.393</v>
      </c>
      <c r="AS412" s="29">
        <f t="shared" si="69"/>
        <v>45</v>
      </c>
      <c r="AT412" s="38" t="str">
        <f t="array" ref="AT412">AS412&amp;CHOOSE(AND(AS412&lt;&gt;{11,12,13})*MIN(4,MOD(AS412,10))+1,"th","st","nd","rd","th")</f>
        <v>45th</v>
      </c>
      <c r="AU412" s="40">
        <v>7.8947593939827508E-4</v>
      </c>
    </row>
    <row r="413" spans="1:47" x14ac:dyDescent="0.25">
      <c r="A413" s="7">
        <v>129546103</v>
      </c>
      <c r="B413" s="8" t="s">
        <v>504</v>
      </c>
      <c r="C413" s="8" t="s">
        <v>160</v>
      </c>
      <c r="D413" s="27">
        <v>41307</v>
      </c>
      <c r="E413" s="29">
        <f t="shared" si="60"/>
        <v>14</v>
      </c>
      <c r="F413" s="38" t="str">
        <f t="array" ref="F413">E413&amp;CHOOSE(AND(E413&lt;&gt;{11,12,13})*MIN(4,MOD(E413,10))+1,"th","st","nd","rd","th")</f>
        <v>14th</v>
      </c>
      <c r="G413" s="29">
        <v>8287</v>
      </c>
      <c r="H413" s="30">
        <v>1.329</v>
      </c>
      <c r="I413" s="31">
        <v>-0.41070000000000001</v>
      </c>
      <c r="J413" s="94">
        <v>396</v>
      </c>
      <c r="K413" s="33">
        <v>0</v>
      </c>
      <c r="L413" s="34">
        <v>0.1779</v>
      </c>
      <c r="M413" s="29">
        <f t="shared" si="61"/>
        <v>64</v>
      </c>
      <c r="N413" s="38" t="str">
        <f t="array" ref="N413">M413&amp;CHOOSE(AND(M413&lt;&gt;{11,12,13})*MIN(4,MOD(M413,10))+1,"th","st","nd","rd","th")</f>
        <v>64th</v>
      </c>
      <c r="O413" s="34">
        <v>0.26579999999999998</v>
      </c>
      <c r="P413" s="29">
        <f t="shared" si="62"/>
        <v>89</v>
      </c>
      <c r="Q413" s="38" t="str">
        <f t="array" ref="Q413">P413&amp;CHOOSE(AND(P413&lt;&gt;{11,12,13})*MIN(4,MOD(P413,10))+1,"th","st","nd","rd","th")</f>
        <v>89th</v>
      </c>
      <c r="R413" s="35">
        <v>282.49900000000002</v>
      </c>
      <c r="S413" s="35">
        <v>211.041</v>
      </c>
      <c r="T413" s="35">
        <v>0</v>
      </c>
      <c r="U413" s="35">
        <v>493.54</v>
      </c>
      <c r="V413" s="36">
        <v>148.41200000000001</v>
      </c>
      <c r="W413" s="220">
        <f t="shared" si="63"/>
        <v>5.6076305973532914E-2</v>
      </c>
      <c r="X413" s="29">
        <f t="shared" si="64"/>
        <v>90</v>
      </c>
      <c r="Y413" s="38" t="str">
        <f t="array" ref="Y413">X413&amp;CHOOSE(AND(X413&lt;&gt;{11,12,13})*MIN(4,MOD(X413,10))+1,"th","st","nd","rd","th")</f>
        <v>90th</v>
      </c>
      <c r="Z413" s="37">
        <v>29.681999999999999</v>
      </c>
      <c r="AA413" s="28">
        <v>9</v>
      </c>
      <c r="AB413" s="221">
        <f t="shared" si="65"/>
        <v>3.4005791564145501E-3</v>
      </c>
      <c r="AC413" s="29">
        <f t="shared" si="66"/>
        <v>41</v>
      </c>
      <c r="AD413" s="38" t="str">
        <f t="array" ref="AD413">AC413&amp;CHOOSE(AND(AC413&lt;&gt;{11,12,13})*MIN(4,MOD(AC413,10))+1,"th","st","nd","rd","th")</f>
        <v>41st</v>
      </c>
      <c r="AE413" s="37">
        <v>5.4</v>
      </c>
      <c r="AF413" s="113">
        <v>2646.6080000000002</v>
      </c>
      <c r="AG413" s="113">
        <v>2725.0149999999999</v>
      </c>
      <c r="AH413" s="113">
        <v>2746.2379999999998</v>
      </c>
      <c r="AI413" s="38">
        <v>2705.9540000000002</v>
      </c>
      <c r="AJ413" s="29">
        <f t="shared" si="67"/>
        <v>61</v>
      </c>
      <c r="AK413" s="38" t="str">
        <f t="array" ref="AK413">AJ413&amp;CHOOSE(AND(AJ413&lt;&gt;{11,12,13})*MIN(4,MOD(AJ413,10))+1,"th","st","nd","rd","th")</f>
        <v>61st</v>
      </c>
      <c r="AL413" s="38">
        <v>528.62199999999996</v>
      </c>
      <c r="AM413" s="38">
        <v>528.62199999999996</v>
      </c>
      <c r="AN413" s="38">
        <v>3234.576</v>
      </c>
      <c r="AO413" s="29">
        <f t="shared" si="68"/>
        <v>63</v>
      </c>
      <c r="AP413" s="38" t="str">
        <f t="array" ref="AP413">AO413&amp;CHOOSE(AND(AO413&lt;&gt;{11,12,13})*MIN(4,MOD(AO413,10))+1,"th","st","nd","rd","th")</f>
        <v>63rd</v>
      </c>
      <c r="AQ413" s="77">
        <v>1.17</v>
      </c>
      <c r="AR413" s="36">
        <v>5029.5389999999998</v>
      </c>
      <c r="AS413" s="29">
        <f t="shared" si="69"/>
        <v>80</v>
      </c>
      <c r="AT413" s="38" t="str">
        <f t="array" ref="AT413">AS413&amp;CHOOSE(AND(AS413&lt;&gt;{11,12,13})*MIN(4,MOD(AS413,10))+1,"th","st","nd","rd","th")</f>
        <v>80th</v>
      </c>
      <c r="AU413" s="40">
        <v>1.7075393392709365E-3</v>
      </c>
    </row>
    <row r="414" spans="1:47" x14ac:dyDescent="0.25">
      <c r="A414" s="7">
        <v>129546803</v>
      </c>
      <c r="B414" s="8" t="s">
        <v>524</v>
      </c>
      <c r="C414" s="8" t="s">
        <v>160</v>
      </c>
      <c r="D414" s="27">
        <v>42457</v>
      </c>
      <c r="E414" s="29">
        <f t="shared" si="60"/>
        <v>17</v>
      </c>
      <c r="F414" s="38" t="str">
        <f t="array" ref="F414">E414&amp;CHOOSE(AND(E414&lt;&gt;{11,12,13})*MIN(4,MOD(E414,10))+1,"th","st","nd","rd","th")</f>
        <v>17th</v>
      </c>
      <c r="G414" s="29">
        <v>2819</v>
      </c>
      <c r="H414" s="30">
        <v>1.2929999999999999</v>
      </c>
      <c r="I414" s="31">
        <v>0.8458</v>
      </c>
      <c r="J414" s="94">
        <v>72</v>
      </c>
      <c r="K414" s="33">
        <v>75.850999999999999</v>
      </c>
      <c r="L414" s="34">
        <v>0.17680000000000001</v>
      </c>
      <c r="M414" s="29">
        <f t="shared" si="61"/>
        <v>64</v>
      </c>
      <c r="N414" s="38" t="str">
        <f t="array" ref="N414">M414&amp;CHOOSE(AND(M414&lt;&gt;{11,12,13})*MIN(4,MOD(M414,10))+1,"th","st","nd","rd","th")</f>
        <v>64th</v>
      </c>
      <c r="O414" s="34">
        <v>0.26050000000000001</v>
      </c>
      <c r="P414" s="29">
        <f t="shared" si="62"/>
        <v>87</v>
      </c>
      <c r="Q414" s="38" t="str">
        <f t="array" ref="Q414">P414&amp;CHOOSE(AND(P414&lt;&gt;{11,12,13})*MIN(4,MOD(P414,10))+1,"th","st","nd","rd","th")</f>
        <v>87th</v>
      </c>
      <c r="R414" s="35">
        <v>83.655000000000001</v>
      </c>
      <c r="S414" s="35">
        <v>61.63</v>
      </c>
      <c r="T414" s="35">
        <v>0</v>
      </c>
      <c r="U414" s="35">
        <v>145.285</v>
      </c>
      <c r="V414" s="36">
        <v>27.533999999999999</v>
      </c>
      <c r="W414" s="220">
        <f t="shared" si="63"/>
        <v>3.4914773663908209E-2</v>
      </c>
      <c r="X414" s="29">
        <f t="shared" si="64"/>
        <v>72</v>
      </c>
      <c r="Y414" s="38" t="str">
        <f t="array" ref="Y414">X414&amp;CHOOSE(AND(X414&lt;&gt;{11,12,13})*MIN(4,MOD(X414,10))+1,"th","st","nd","rd","th")</f>
        <v>72nd</v>
      </c>
      <c r="Z414" s="37">
        <v>5.5069999999999997</v>
      </c>
      <c r="AA414" s="28">
        <v>4</v>
      </c>
      <c r="AB414" s="221">
        <f t="shared" si="65"/>
        <v>5.0722413981126192E-3</v>
      </c>
      <c r="AC414" s="29">
        <f t="shared" si="66"/>
        <v>51</v>
      </c>
      <c r="AD414" s="38" t="str">
        <f t="array" ref="AD414">AC414&amp;CHOOSE(AND(AC414&lt;&gt;{11,12,13})*MIN(4,MOD(AC414,10))+1,"th","st","nd","rd","th")</f>
        <v>51st</v>
      </c>
      <c r="AE414" s="37">
        <v>2.4</v>
      </c>
      <c r="AF414" s="113">
        <v>788.60599999999999</v>
      </c>
      <c r="AG414" s="113">
        <v>739.04300000000001</v>
      </c>
      <c r="AH414" s="113">
        <v>790.97500000000002</v>
      </c>
      <c r="AI414" s="38">
        <v>772.875</v>
      </c>
      <c r="AJ414" s="29">
        <f t="shared" si="67"/>
        <v>8</v>
      </c>
      <c r="AK414" s="38" t="str">
        <f t="array" ref="AK414">AJ414&amp;CHOOSE(AND(AJ414&lt;&gt;{11,12,13})*MIN(4,MOD(AJ414,10))+1,"th","st","nd","rd","th")</f>
        <v>8th</v>
      </c>
      <c r="AL414" s="38">
        <v>153.19200000000001</v>
      </c>
      <c r="AM414" s="38">
        <v>229.04300000000001</v>
      </c>
      <c r="AN414" s="38">
        <v>1001.918</v>
      </c>
      <c r="AO414" s="29">
        <f t="shared" si="68"/>
        <v>9</v>
      </c>
      <c r="AP414" s="38" t="str">
        <f t="array" ref="AP414">AO414&amp;CHOOSE(AND(AO414&lt;&gt;{11,12,13})*MIN(4,MOD(AO414,10))+1,"th","st","nd","rd","th")</f>
        <v>9th</v>
      </c>
      <c r="AQ414" s="77">
        <v>1.1399999999999999</v>
      </c>
      <c r="AR414" s="36">
        <v>1476.847</v>
      </c>
      <c r="AS414" s="29">
        <f t="shared" si="69"/>
        <v>21</v>
      </c>
      <c r="AT414" s="38" t="str">
        <f t="array" ref="AT414">AS414&amp;CHOOSE(AND(AS414&lt;&gt;{11,12,13})*MIN(4,MOD(AS414,10))+1,"th","st","nd","rd","th")</f>
        <v>21st</v>
      </c>
      <c r="AU414" s="40">
        <v>5.0139274207522096E-4</v>
      </c>
    </row>
    <row r="415" spans="1:47" x14ac:dyDescent="0.25">
      <c r="A415" s="7">
        <v>129547303</v>
      </c>
      <c r="B415" s="8" t="s">
        <v>530</v>
      </c>
      <c r="C415" s="8" t="s">
        <v>160</v>
      </c>
      <c r="D415" s="27">
        <v>52198</v>
      </c>
      <c r="E415" s="29">
        <f t="shared" si="60"/>
        <v>49</v>
      </c>
      <c r="F415" s="38" t="str">
        <f t="array" ref="F415">E415&amp;CHOOSE(AND(E415&lt;&gt;{11,12,13})*MIN(4,MOD(E415,10))+1,"th","st","nd","rd","th")</f>
        <v>49th</v>
      </c>
      <c r="G415" s="29">
        <v>3288</v>
      </c>
      <c r="H415" s="30">
        <v>1.0517000000000001</v>
      </c>
      <c r="I415" s="31">
        <v>0.61150000000000004</v>
      </c>
      <c r="J415" s="94">
        <v>221</v>
      </c>
      <c r="K415" s="33">
        <v>0</v>
      </c>
      <c r="L415" s="34">
        <v>6.2E-2</v>
      </c>
      <c r="M415" s="29">
        <f t="shared" si="61"/>
        <v>15</v>
      </c>
      <c r="N415" s="38" t="str">
        <f t="array" ref="N415">M415&amp;CHOOSE(AND(M415&lt;&gt;{11,12,13})*MIN(4,MOD(M415,10))+1,"th","st","nd","rd","th")</f>
        <v>15th</v>
      </c>
      <c r="O415" s="34">
        <v>0.34549999999999997</v>
      </c>
      <c r="P415" s="29">
        <f t="shared" si="62"/>
        <v>99</v>
      </c>
      <c r="Q415" s="38" t="str">
        <f t="array" ref="Q415">P415&amp;CHOOSE(AND(P415&lt;&gt;{11,12,13})*MIN(4,MOD(P415,10))+1,"th","st","nd","rd","th")</f>
        <v>99th</v>
      </c>
      <c r="R415" s="35">
        <v>45.283000000000001</v>
      </c>
      <c r="S415" s="35">
        <v>126.172</v>
      </c>
      <c r="T415" s="35">
        <v>0</v>
      </c>
      <c r="U415" s="35">
        <v>171.45500000000001</v>
      </c>
      <c r="V415" s="36">
        <v>37.213000000000001</v>
      </c>
      <c r="W415" s="220">
        <f t="shared" si="63"/>
        <v>3.0570365319685534E-2</v>
      </c>
      <c r="X415" s="29">
        <f t="shared" si="64"/>
        <v>63</v>
      </c>
      <c r="Y415" s="38" t="str">
        <f t="array" ref="Y415">X415&amp;CHOOSE(AND(X415&lt;&gt;{11,12,13})*MIN(4,MOD(X415,10))+1,"th","st","nd","rd","th")</f>
        <v>63rd</v>
      </c>
      <c r="Z415" s="37">
        <v>7.4429999999999996</v>
      </c>
      <c r="AA415" s="28">
        <v>3</v>
      </c>
      <c r="AB415" s="221">
        <f t="shared" si="65"/>
        <v>2.4644907951268803E-3</v>
      </c>
      <c r="AC415" s="29">
        <f t="shared" si="66"/>
        <v>33</v>
      </c>
      <c r="AD415" s="38" t="str">
        <f t="array" ref="AD415">AC415&amp;CHOOSE(AND(AC415&lt;&gt;{11,12,13})*MIN(4,MOD(AC415,10))+1,"th","st","nd","rd","th")</f>
        <v>33rd</v>
      </c>
      <c r="AE415" s="37">
        <v>1.8</v>
      </c>
      <c r="AF415" s="113">
        <v>1217.29</v>
      </c>
      <c r="AG415" s="113">
        <v>1256.2470000000001</v>
      </c>
      <c r="AH415" s="113">
        <v>1292.58</v>
      </c>
      <c r="AI415" s="38">
        <v>1255.3720000000001</v>
      </c>
      <c r="AJ415" s="29">
        <f t="shared" si="67"/>
        <v>26</v>
      </c>
      <c r="AK415" s="38" t="str">
        <f t="array" ref="AK415">AJ415&amp;CHOOSE(AND(AJ415&lt;&gt;{11,12,13})*MIN(4,MOD(AJ415,10))+1,"th","st","nd","rd","th")</f>
        <v>26th</v>
      </c>
      <c r="AL415" s="38">
        <v>180.69800000000001</v>
      </c>
      <c r="AM415" s="38">
        <v>180.69800000000001</v>
      </c>
      <c r="AN415" s="38">
        <v>1436.07</v>
      </c>
      <c r="AO415" s="29">
        <f t="shared" si="68"/>
        <v>22</v>
      </c>
      <c r="AP415" s="38" t="str">
        <f t="array" ref="AP415">AO415&amp;CHOOSE(AND(AO415&lt;&gt;{11,12,13})*MIN(4,MOD(AO415,10))+1,"th","st","nd","rd","th")</f>
        <v>22nd</v>
      </c>
      <c r="AQ415" s="77">
        <v>1.1200000000000001</v>
      </c>
      <c r="AR415" s="36">
        <v>1691.5530000000001</v>
      </c>
      <c r="AS415" s="29">
        <f t="shared" si="69"/>
        <v>27</v>
      </c>
      <c r="AT415" s="38" t="str">
        <f t="array" ref="AT415">AS415&amp;CHOOSE(AND(AS415&lt;&gt;{11,12,13})*MIN(4,MOD(AS415,10))+1,"th","st","nd","rd","th")</f>
        <v>27th</v>
      </c>
      <c r="AU415" s="40">
        <v>5.7428589219842431E-4</v>
      </c>
    </row>
    <row r="416" spans="1:47" x14ac:dyDescent="0.25">
      <c r="A416" s="7">
        <v>129547203</v>
      </c>
      <c r="B416" s="8" t="s">
        <v>541</v>
      </c>
      <c r="C416" s="8" t="s">
        <v>160</v>
      </c>
      <c r="D416" s="27">
        <v>29391</v>
      </c>
      <c r="E416" s="29">
        <f t="shared" si="60"/>
        <v>1</v>
      </c>
      <c r="F416" s="38" t="str">
        <f t="array" ref="F416">E416&amp;CHOOSE(AND(E416&lt;&gt;{11,12,13})*MIN(4,MOD(E416,10))+1,"th","st","nd","rd","th")</f>
        <v>1st</v>
      </c>
      <c r="G416" s="29">
        <v>3294</v>
      </c>
      <c r="H416" s="30">
        <v>1.8676999999999999</v>
      </c>
      <c r="I416" s="31">
        <v>0.3972</v>
      </c>
      <c r="J416" s="94">
        <v>291</v>
      </c>
      <c r="K416" s="33">
        <v>0</v>
      </c>
      <c r="L416" s="34">
        <v>0.50419999999999998</v>
      </c>
      <c r="M416" s="29">
        <f t="shared" si="61"/>
        <v>99</v>
      </c>
      <c r="N416" s="38" t="str">
        <f t="array" ref="N416">M416&amp;CHOOSE(AND(M416&lt;&gt;{11,12,13})*MIN(4,MOD(M416,10))+1,"th","st","nd","rd","th")</f>
        <v>99th</v>
      </c>
      <c r="O416" s="34">
        <v>0.1535</v>
      </c>
      <c r="P416" s="29">
        <f t="shared" si="62"/>
        <v>40</v>
      </c>
      <c r="Q416" s="38" t="str">
        <f t="array" ref="Q416">P416&amp;CHOOSE(AND(P416&lt;&gt;{11,12,13})*MIN(4,MOD(P416,10))+1,"th","st","nd","rd","th")</f>
        <v>40th</v>
      </c>
      <c r="R416" s="35">
        <v>355.54</v>
      </c>
      <c r="S416" s="35">
        <v>54.121000000000002</v>
      </c>
      <c r="T416" s="35">
        <v>177.77</v>
      </c>
      <c r="U416" s="35">
        <v>587.43100000000004</v>
      </c>
      <c r="V416" s="36">
        <v>68.294999999999987</v>
      </c>
      <c r="W416" s="220">
        <f t="shared" si="63"/>
        <v>5.8110446862061391E-2</v>
      </c>
      <c r="X416" s="29">
        <f t="shared" si="64"/>
        <v>91</v>
      </c>
      <c r="Y416" s="38" t="str">
        <f t="array" ref="Y416">X416&amp;CHOOSE(AND(X416&lt;&gt;{11,12,13})*MIN(4,MOD(X416,10))+1,"th","st","nd","rd","th")</f>
        <v>91st</v>
      </c>
      <c r="Z416" s="37">
        <v>13.659000000000001</v>
      </c>
      <c r="AA416" s="28">
        <v>112</v>
      </c>
      <c r="AB416" s="221">
        <f t="shared" si="65"/>
        <v>9.5297899532189423E-2</v>
      </c>
      <c r="AC416" s="29">
        <f t="shared" si="66"/>
        <v>98</v>
      </c>
      <c r="AD416" s="38" t="str">
        <f t="array" ref="AD416">AC416&amp;CHOOSE(AND(AC416&lt;&gt;{11,12,13})*MIN(4,MOD(AC416,10))+1,"th","st","nd","rd","th")</f>
        <v>98th</v>
      </c>
      <c r="AE416" s="37">
        <v>67.2</v>
      </c>
      <c r="AF416" s="113">
        <v>1175.2619999999999</v>
      </c>
      <c r="AG416" s="113">
        <v>1114.8810000000001</v>
      </c>
      <c r="AH416" s="113">
        <v>1122.931</v>
      </c>
      <c r="AI416" s="38">
        <v>1137.691</v>
      </c>
      <c r="AJ416" s="29">
        <f t="shared" si="67"/>
        <v>22</v>
      </c>
      <c r="AK416" s="38" t="str">
        <f t="array" ref="AK416">AJ416&amp;CHOOSE(AND(AJ416&lt;&gt;{11,12,13})*MIN(4,MOD(AJ416,10))+1,"th","st","nd","rd","th")</f>
        <v>22nd</v>
      </c>
      <c r="AL416" s="38">
        <v>668.29</v>
      </c>
      <c r="AM416" s="38">
        <v>668.29</v>
      </c>
      <c r="AN416" s="38">
        <v>1805.981</v>
      </c>
      <c r="AO416" s="29">
        <f t="shared" si="68"/>
        <v>33</v>
      </c>
      <c r="AP416" s="38" t="str">
        <f t="array" ref="AP416">AO416&amp;CHOOSE(AND(AO416&lt;&gt;{11,12,13})*MIN(4,MOD(AO416,10))+1,"th","st","nd","rd","th")</f>
        <v>33rd</v>
      </c>
      <c r="AQ416" s="77">
        <v>1.72</v>
      </c>
      <c r="AR416" s="36">
        <v>5801.6130000000003</v>
      </c>
      <c r="AS416" s="29">
        <f t="shared" si="69"/>
        <v>85</v>
      </c>
      <c r="AT416" s="38" t="str">
        <f t="array" ref="AT416">AS416&amp;CHOOSE(AND(AS416&lt;&gt;{11,12,13})*MIN(4,MOD(AS416,10))+1,"th","st","nd","rd","th")</f>
        <v>85th</v>
      </c>
      <c r="AU416" s="40">
        <v>1.9696601276430457E-3</v>
      </c>
    </row>
    <row r="417" spans="1:47" x14ac:dyDescent="0.25">
      <c r="A417" s="7">
        <v>129547603</v>
      </c>
      <c r="B417" s="8" t="s">
        <v>583</v>
      </c>
      <c r="C417" s="8" t="s">
        <v>160</v>
      </c>
      <c r="D417" s="27">
        <v>48316</v>
      </c>
      <c r="E417" s="29">
        <f t="shared" si="60"/>
        <v>35</v>
      </c>
      <c r="F417" s="38" t="str">
        <f t="array" ref="F417">E417&amp;CHOOSE(AND(E417&lt;&gt;{11,12,13})*MIN(4,MOD(E417,10))+1,"th","st","nd","rd","th")</f>
        <v>35th</v>
      </c>
      <c r="G417" s="29">
        <v>6757</v>
      </c>
      <c r="H417" s="30">
        <v>1.1362000000000001</v>
      </c>
      <c r="I417" s="31">
        <v>0.72250000000000003</v>
      </c>
      <c r="J417" s="94">
        <v>172</v>
      </c>
      <c r="K417" s="33">
        <v>0</v>
      </c>
      <c r="L417" s="34">
        <v>0.1348</v>
      </c>
      <c r="M417" s="29">
        <f t="shared" si="61"/>
        <v>46</v>
      </c>
      <c r="N417" s="38" t="str">
        <f t="array" ref="N417">M417&amp;CHOOSE(AND(M417&lt;&gt;{11,12,13})*MIN(4,MOD(M417,10))+1,"th","st","nd","rd","th")</f>
        <v>46th</v>
      </c>
      <c r="O417" s="34">
        <v>0.19270000000000001</v>
      </c>
      <c r="P417" s="29">
        <f t="shared" si="62"/>
        <v>59</v>
      </c>
      <c r="Q417" s="38" t="str">
        <f t="array" ref="Q417">P417&amp;CHOOSE(AND(P417&lt;&gt;{11,12,13})*MIN(4,MOD(P417,10))+1,"th","st","nd","rd","th")</f>
        <v>59th</v>
      </c>
      <c r="R417" s="35">
        <v>171.46</v>
      </c>
      <c r="S417" s="35">
        <v>122.553</v>
      </c>
      <c r="T417" s="35">
        <v>0</v>
      </c>
      <c r="U417" s="35">
        <v>294.01299999999998</v>
      </c>
      <c r="V417" s="36">
        <v>68.746000000000009</v>
      </c>
      <c r="W417" s="220">
        <f t="shared" si="63"/>
        <v>3.2428368052967685E-2</v>
      </c>
      <c r="X417" s="29">
        <f t="shared" si="64"/>
        <v>67</v>
      </c>
      <c r="Y417" s="38" t="str">
        <f t="array" ref="Y417">X417&amp;CHOOSE(AND(X417&lt;&gt;{11,12,13})*MIN(4,MOD(X417,10))+1,"th","st","nd","rd","th")</f>
        <v>67th</v>
      </c>
      <c r="Z417" s="37">
        <v>13.749000000000001</v>
      </c>
      <c r="AA417" s="28">
        <v>53</v>
      </c>
      <c r="AB417" s="221">
        <f t="shared" si="65"/>
        <v>2.5000778326117697E-2</v>
      </c>
      <c r="AC417" s="29">
        <f t="shared" si="66"/>
        <v>84</v>
      </c>
      <c r="AD417" s="38" t="str">
        <f t="array" ref="AD417">AC417&amp;CHOOSE(AND(AC417&lt;&gt;{11,12,13})*MIN(4,MOD(AC417,10))+1,"th","st","nd","rd","th")</f>
        <v>84th</v>
      </c>
      <c r="AE417" s="37">
        <v>31.8</v>
      </c>
      <c r="AF417" s="113">
        <v>2119.9340000000002</v>
      </c>
      <c r="AG417" s="113">
        <v>2125.373</v>
      </c>
      <c r="AH417" s="113">
        <v>2110.0239999999999</v>
      </c>
      <c r="AI417" s="38">
        <v>2118.444</v>
      </c>
      <c r="AJ417" s="29">
        <f t="shared" si="67"/>
        <v>50</v>
      </c>
      <c r="AK417" s="38" t="str">
        <f t="array" ref="AK417">AJ417&amp;CHOOSE(AND(AJ417&lt;&gt;{11,12,13})*MIN(4,MOD(AJ417,10))+1,"th","st","nd","rd","th")</f>
        <v>50th</v>
      </c>
      <c r="AL417" s="38">
        <v>339.56200000000001</v>
      </c>
      <c r="AM417" s="38">
        <v>339.56200000000001</v>
      </c>
      <c r="AN417" s="38">
        <v>2458.0059999999999</v>
      </c>
      <c r="AO417" s="29">
        <f t="shared" si="68"/>
        <v>49</v>
      </c>
      <c r="AP417" s="38" t="str">
        <f t="array" ref="AP417">AO417&amp;CHOOSE(AND(AO417&lt;&gt;{11,12,13})*MIN(4,MOD(AO417,10))+1,"th","st","nd","rd","th")</f>
        <v>49th</v>
      </c>
      <c r="AQ417" s="77">
        <v>1</v>
      </c>
      <c r="AR417" s="36">
        <v>2792.7860000000001</v>
      </c>
      <c r="AS417" s="29">
        <f t="shared" si="69"/>
        <v>55</v>
      </c>
      <c r="AT417" s="38" t="str">
        <f t="array" ref="AT417">AS417&amp;CHOOSE(AND(AS417&lt;&gt;{11,12,13})*MIN(4,MOD(AS417,10))+1,"th","st","nd","rd","th")</f>
        <v>55th</v>
      </c>
      <c r="AU417" s="40">
        <v>9.4815687107011645E-4</v>
      </c>
    </row>
    <row r="418" spans="1:47" x14ac:dyDescent="0.25">
      <c r="A418" s="7">
        <v>129547803</v>
      </c>
      <c r="B418" s="8" t="s">
        <v>588</v>
      </c>
      <c r="C418" s="8" t="s">
        <v>160</v>
      </c>
      <c r="D418" s="27">
        <v>51182</v>
      </c>
      <c r="E418" s="29">
        <f t="shared" si="60"/>
        <v>44</v>
      </c>
      <c r="F418" s="38" t="str">
        <f t="array" ref="F418">E418&amp;CHOOSE(AND(E418&lt;&gt;{11,12,13})*MIN(4,MOD(E418,10))+1,"th","st","nd","rd","th")</f>
        <v>44th</v>
      </c>
      <c r="G418" s="29">
        <v>2611</v>
      </c>
      <c r="H418" s="30">
        <v>1.0725</v>
      </c>
      <c r="I418" s="31">
        <v>0.87090000000000001</v>
      </c>
      <c r="J418" s="94">
        <v>51</v>
      </c>
      <c r="K418" s="33">
        <v>109.035</v>
      </c>
      <c r="L418" s="34">
        <v>0.1084</v>
      </c>
      <c r="M418" s="29">
        <f t="shared" si="61"/>
        <v>34</v>
      </c>
      <c r="N418" s="38" t="str">
        <f t="array" ref="N418">M418&amp;CHOOSE(AND(M418&lt;&gt;{11,12,13})*MIN(4,MOD(M418,10))+1,"th","st","nd","rd","th")</f>
        <v>34th</v>
      </c>
      <c r="O418" s="34">
        <v>0.20610000000000001</v>
      </c>
      <c r="P418" s="29">
        <f t="shared" si="62"/>
        <v>65</v>
      </c>
      <c r="Q418" s="38" t="str">
        <f t="array" ref="Q418">P418&amp;CHOOSE(AND(P418&lt;&gt;{11,12,13})*MIN(4,MOD(P418,10))+1,"th","st","nd","rd","th")</f>
        <v>65th</v>
      </c>
      <c r="R418" s="35">
        <v>61.043999999999997</v>
      </c>
      <c r="S418" s="35">
        <v>58.030999999999999</v>
      </c>
      <c r="T418" s="35">
        <v>0</v>
      </c>
      <c r="U418" s="35">
        <v>119.075</v>
      </c>
      <c r="V418" s="36">
        <v>15.381</v>
      </c>
      <c r="W418" s="220">
        <f t="shared" si="63"/>
        <v>1.6387923162897937E-2</v>
      </c>
      <c r="X418" s="29">
        <f t="shared" si="64"/>
        <v>25</v>
      </c>
      <c r="Y418" s="38" t="str">
        <f t="array" ref="Y418">X418&amp;CHOOSE(AND(X418&lt;&gt;{11,12,13})*MIN(4,MOD(X418,10))+1,"th","st","nd","rd","th")</f>
        <v>25th</v>
      </c>
      <c r="Z418" s="37">
        <v>3.0760000000000001</v>
      </c>
      <c r="AA418" s="28">
        <v>2</v>
      </c>
      <c r="AB418" s="221">
        <f t="shared" si="65"/>
        <v>2.1309307799100108E-3</v>
      </c>
      <c r="AC418" s="29">
        <f t="shared" si="66"/>
        <v>30</v>
      </c>
      <c r="AD418" s="38" t="str">
        <f t="array" ref="AD418">AC418&amp;CHOOSE(AND(AC418&lt;&gt;{11,12,13})*MIN(4,MOD(AC418,10))+1,"th","st","nd","rd","th")</f>
        <v>30th</v>
      </c>
      <c r="AE418" s="37">
        <v>1.2</v>
      </c>
      <c r="AF418" s="113">
        <v>938.55700000000002</v>
      </c>
      <c r="AG418" s="113">
        <v>917.56399999999996</v>
      </c>
      <c r="AH418" s="113">
        <v>885.81799999999998</v>
      </c>
      <c r="AI418" s="38">
        <v>913.98</v>
      </c>
      <c r="AJ418" s="29">
        <f t="shared" si="67"/>
        <v>14</v>
      </c>
      <c r="AK418" s="38" t="str">
        <f t="array" ref="AK418">AJ418&amp;CHOOSE(AND(AJ418&lt;&gt;{11,12,13})*MIN(4,MOD(AJ418,10))+1,"th","st","nd","rd","th")</f>
        <v>14th</v>
      </c>
      <c r="AL418" s="38">
        <v>123.351</v>
      </c>
      <c r="AM418" s="38">
        <v>232.386</v>
      </c>
      <c r="AN418" s="38">
        <v>1146.366</v>
      </c>
      <c r="AO418" s="29">
        <f t="shared" si="68"/>
        <v>13</v>
      </c>
      <c r="AP418" s="38" t="str">
        <f t="array" ref="AP418">AO418&amp;CHOOSE(AND(AO418&lt;&gt;{11,12,13})*MIN(4,MOD(AO418,10))+1,"th","st","nd","rd","th")</f>
        <v>13th</v>
      </c>
      <c r="AQ418" s="77">
        <v>0.97</v>
      </c>
      <c r="AR418" s="36">
        <v>1192.5930000000001</v>
      </c>
      <c r="AS418" s="29">
        <f t="shared" si="69"/>
        <v>11</v>
      </c>
      <c r="AT418" s="38" t="str">
        <f t="array" ref="AT418">AS418&amp;CHOOSE(AND(AS418&lt;&gt;{11,12,13})*MIN(4,MOD(AS418,10))+1,"th","st","nd","rd","th")</f>
        <v>11th</v>
      </c>
      <c r="AU418" s="40">
        <v>4.0488789593621686E-4</v>
      </c>
    </row>
    <row r="419" spans="1:47" x14ac:dyDescent="0.25">
      <c r="A419" s="7">
        <v>129548803</v>
      </c>
      <c r="B419" s="8" t="s">
        <v>643</v>
      </c>
      <c r="C419" s="8" t="s">
        <v>160</v>
      </c>
      <c r="D419" s="27">
        <v>47445</v>
      </c>
      <c r="E419" s="29">
        <f t="shared" si="60"/>
        <v>33</v>
      </c>
      <c r="F419" s="38" t="str">
        <f t="array" ref="F419">E419&amp;CHOOSE(AND(E419&lt;&gt;{11,12,13})*MIN(4,MOD(E419,10))+1,"th","st","nd","rd","th")</f>
        <v>33rd</v>
      </c>
      <c r="G419" s="29">
        <v>2950</v>
      </c>
      <c r="H419" s="30">
        <v>1.157</v>
      </c>
      <c r="I419" s="31">
        <v>0.81340000000000001</v>
      </c>
      <c r="J419" s="94">
        <v>103</v>
      </c>
      <c r="K419" s="33">
        <v>65.790000000000006</v>
      </c>
      <c r="L419" s="34">
        <v>0.17660000000000001</v>
      </c>
      <c r="M419" s="29">
        <f t="shared" si="61"/>
        <v>64</v>
      </c>
      <c r="N419" s="38" t="str">
        <f t="array" ref="N419">M419&amp;CHOOSE(AND(M419&lt;&gt;{11,12,13})*MIN(4,MOD(M419,10))+1,"th","st","nd","rd","th")</f>
        <v>64th</v>
      </c>
      <c r="O419" s="34">
        <v>0.20880000000000001</v>
      </c>
      <c r="P419" s="29">
        <f t="shared" si="62"/>
        <v>66</v>
      </c>
      <c r="Q419" s="38" t="str">
        <f t="array" ref="Q419">P419&amp;CHOOSE(AND(P419&lt;&gt;{11,12,13})*MIN(4,MOD(P419,10))+1,"th","st","nd","rd","th")</f>
        <v>66th</v>
      </c>
      <c r="R419" s="35">
        <v>113.29</v>
      </c>
      <c r="S419" s="35">
        <v>66.972999999999999</v>
      </c>
      <c r="T419" s="35">
        <v>0</v>
      </c>
      <c r="U419" s="35">
        <v>180.26300000000001</v>
      </c>
      <c r="V419" s="36">
        <v>36.044999999999995</v>
      </c>
      <c r="W419" s="220">
        <f t="shared" si="63"/>
        <v>3.3712909486286149E-2</v>
      </c>
      <c r="X419" s="29">
        <f t="shared" si="64"/>
        <v>69</v>
      </c>
      <c r="Y419" s="38" t="str">
        <f t="array" ref="Y419">X419&amp;CHOOSE(AND(X419&lt;&gt;{11,12,13})*MIN(4,MOD(X419,10))+1,"th","st","nd","rd","th")</f>
        <v>69th</v>
      </c>
      <c r="Z419" s="37">
        <v>7.2089999999999996</v>
      </c>
      <c r="AA419" s="28">
        <v>10</v>
      </c>
      <c r="AB419" s="221">
        <f t="shared" si="65"/>
        <v>9.3530058222461247E-3</v>
      </c>
      <c r="AC419" s="29">
        <f t="shared" si="66"/>
        <v>64</v>
      </c>
      <c r="AD419" s="38" t="str">
        <f t="array" ref="AD419">AC419&amp;CHOOSE(AND(AC419&lt;&gt;{11,12,13})*MIN(4,MOD(AC419,10))+1,"th","st","nd","rd","th")</f>
        <v>64th</v>
      </c>
      <c r="AE419" s="37">
        <v>6</v>
      </c>
      <c r="AF419" s="113">
        <v>1069.175</v>
      </c>
      <c r="AG419" s="113">
        <v>1068.47</v>
      </c>
      <c r="AH419" s="113">
        <v>1080.825</v>
      </c>
      <c r="AI419" s="38">
        <v>1072.8230000000001</v>
      </c>
      <c r="AJ419" s="29">
        <f t="shared" si="67"/>
        <v>18</v>
      </c>
      <c r="AK419" s="38" t="str">
        <f t="array" ref="AK419">AJ419&amp;CHOOSE(AND(AJ419&lt;&gt;{11,12,13})*MIN(4,MOD(AJ419,10))+1,"th","st","nd","rd","th")</f>
        <v>18th</v>
      </c>
      <c r="AL419" s="38">
        <v>193.47200000000001</v>
      </c>
      <c r="AM419" s="38">
        <v>259.262</v>
      </c>
      <c r="AN419" s="38">
        <v>1332.085</v>
      </c>
      <c r="AO419" s="29">
        <f t="shared" si="68"/>
        <v>19</v>
      </c>
      <c r="AP419" s="38" t="str">
        <f t="array" ref="AP419">AO419&amp;CHOOSE(AND(AO419&lt;&gt;{11,12,13})*MIN(4,MOD(AO419,10))+1,"th","st","nd","rd","th")</f>
        <v>19th</v>
      </c>
      <c r="AQ419" s="77">
        <v>1.06</v>
      </c>
      <c r="AR419" s="36">
        <v>1633.6959999999999</v>
      </c>
      <c r="AS419" s="29">
        <f t="shared" si="69"/>
        <v>25</v>
      </c>
      <c r="AT419" s="38" t="str">
        <f t="array" ref="AT419">AS419&amp;CHOOSE(AND(AS419&lt;&gt;{11,12,13})*MIN(4,MOD(AS419,10))+1,"th","st","nd","rd","th")</f>
        <v>25th</v>
      </c>
      <c r="AU419" s="40">
        <v>5.5464331590023897E-4</v>
      </c>
    </row>
    <row r="420" spans="1:47" x14ac:dyDescent="0.25">
      <c r="A420" s="7">
        <v>116555003</v>
      </c>
      <c r="B420" s="8" t="s">
        <v>401</v>
      </c>
      <c r="C420" s="8" t="s">
        <v>402</v>
      </c>
      <c r="D420" s="27">
        <v>49102</v>
      </c>
      <c r="E420" s="29">
        <f t="shared" si="60"/>
        <v>39</v>
      </c>
      <c r="F420" s="38" t="str">
        <f t="array" ref="F420">E420&amp;CHOOSE(AND(E420&lt;&gt;{11,12,13})*MIN(4,MOD(E420,10))+1,"th","st","nd","rd","th")</f>
        <v>39th</v>
      </c>
      <c r="G420" s="29">
        <v>6342</v>
      </c>
      <c r="H420" s="30">
        <v>1.1180000000000001</v>
      </c>
      <c r="I420" s="31">
        <v>0.75009999999999999</v>
      </c>
      <c r="J420" s="94">
        <v>157</v>
      </c>
      <c r="K420" s="33">
        <v>0</v>
      </c>
      <c r="L420" s="34">
        <v>0.18790000000000001</v>
      </c>
      <c r="M420" s="29">
        <f t="shared" si="61"/>
        <v>67</v>
      </c>
      <c r="N420" s="38" t="str">
        <f t="array" ref="N420">M420&amp;CHOOSE(AND(M420&lt;&gt;{11,12,13})*MIN(4,MOD(M420,10))+1,"th","st","nd","rd","th")</f>
        <v>67th</v>
      </c>
      <c r="O420" s="34">
        <v>0.24099999999999999</v>
      </c>
      <c r="P420" s="29">
        <f t="shared" si="62"/>
        <v>82</v>
      </c>
      <c r="Q420" s="38" t="str">
        <f t="array" ref="Q420">P420&amp;CHOOSE(AND(P420&lt;&gt;{11,12,13})*MIN(4,MOD(P420,10))+1,"th","st","nd","rd","th")</f>
        <v>82nd</v>
      </c>
      <c r="R420" s="35">
        <v>258.36399999999998</v>
      </c>
      <c r="S420" s="35">
        <v>165.68899999999999</v>
      </c>
      <c r="T420" s="35">
        <v>0</v>
      </c>
      <c r="U420" s="35">
        <v>424.053</v>
      </c>
      <c r="V420" s="36">
        <v>85.60799999999999</v>
      </c>
      <c r="W420" s="220">
        <f t="shared" si="63"/>
        <v>3.7355984537114889E-2</v>
      </c>
      <c r="X420" s="29">
        <f t="shared" si="64"/>
        <v>76</v>
      </c>
      <c r="Y420" s="38" t="str">
        <f t="array" ref="Y420">X420&amp;CHOOSE(AND(X420&lt;&gt;{11,12,13})*MIN(4,MOD(X420,10))+1,"th","st","nd","rd","th")</f>
        <v>76th</v>
      </c>
      <c r="Z420" s="37">
        <v>17.122</v>
      </c>
      <c r="AA420" s="28">
        <v>1</v>
      </c>
      <c r="AB420" s="221">
        <f t="shared" si="65"/>
        <v>4.3636090712450816E-4</v>
      </c>
      <c r="AC420" s="29">
        <f t="shared" si="66"/>
        <v>15</v>
      </c>
      <c r="AD420" s="38" t="str">
        <f t="array" ref="AD420">AC420&amp;CHOOSE(AND(AC420&lt;&gt;{11,12,13})*MIN(4,MOD(AC420,10))+1,"th","st","nd","rd","th")</f>
        <v>15th</v>
      </c>
      <c r="AE420" s="37">
        <v>0.6</v>
      </c>
      <c r="AF420" s="113">
        <v>2291.681</v>
      </c>
      <c r="AG420" s="113">
        <v>2197.634</v>
      </c>
      <c r="AH420" s="113">
        <v>2252.59</v>
      </c>
      <c r="AI420" s="38">
        <v>2247.3020000000001</v>
      </c>
      <c r="AJ420" s="29">
        <f t="shared" si="67"/>
        <v>54</v>
      </c>
      <c r="AK420" s="38" t="str">
        <f t="array" ref="AK420">AJ420&amp;CHOOSE(AND(AJ420&lt;&gt;{11,12,13})*MIN(4,MOD(AJ420,10))+1,"th","st","nd","rd","th")</f>
        <v>54th</v>
      </c>
      <c r="AL420" s="38">
        <v>441.77499999999998</v>
      </c>
      <c r="AM420" s="38">
        <v>441.77499999999998</v>
      </c>
      <c r="AN420" s="38">
        <v>2689.0770000000002</v>
      </c>
      <c r="AO420" s="29">
        <f t="shared" si="68"/>
        <v>55</v>
      </c>
      <c r="AP420" s="38" t="str">
        <f t="array" ref="AP420">AO420&amp;CHOOSE(AND(AO420&lt;&gt;{11,12,13})*MIN(4,MOD(AO420,10))+1,"th","st","nd","rd","th")</f>
        <v>55th</v>
      </c>
      <c r="AQ420" s="77">
        <v>1.21</v>
      </c>
      <c r="AR420" s="36">
        <v>3637.73</v>
      </c>
      <c r="AS420" s="29">
        <f t="shared" si="69"/>
        <v>69</v>
      </c>
      <c r="AT420" s="38" t="str">
        <f t="array" ref="AT420">AS420&amp;CHOOSE(AND(AS420&lt;&gt;{11,12,13})*MIN(4,MOD(AS420,10))+1,"th","st","nd","rd","th")</f>
        <v>69th</v>
      </c>
      <c r="AU420" s="40">
        <v>1.2350171816236169E-3</v>
      </c>
    </row>
    <row r="421" spans="1:47" x14ac:dyDescent="0.25">
      <c r="A421" s="7">
        <v>116557103</v>
      </c>
      <c r="B421" s="8" t="s">
        <v>533</v>
      </c>
      <c r="C421" s="8" t="s">
        <v>402</v>
      </c>
      <c r="D421" s="27">
        <v>53144</v>
      </c>
      <c r="E421" s="29">
        <f t="shared" si="60"/>
        <v>51</v>
      </c>
      <c r="F421" s="38" t="str">
        <f t="array" ref="F421">E421&amp;CHOOSE(AND(E421&lt;&gt;{11,12,13})*MIN(4,MOD(E421,10))+1,"th","st","nd","rd","th")</f>
        <v>51st</v>
      </c>
      <c r="G421" s="29">
        <v>8186</v>
      </c>
      <c r="H421" s="30">
        <v>1.0328999999999999</v>
      </c>
      <c r="I421" s="31">
        <v>0.62180000000000002</v>
      </c>
      <c r="J421" s="94">
        <v>217</v>
      </c>
      <c r="K421" s="33">
        <v>0</v>
      </c>
      <c r="L421" s="34">
        <v>0.15820000000000001</v>
      </c>
      <c r="M421" s="29">
        <f t="shared" si="61"/>
        <v>55</v>
      </c>
      <c r="N421" s="38" t="str">
        <f t="array" ref="N421">M421&amp;CHOOSE(AND(M421&lt;&gt;{11,12,13})*MIN(4,MOD(M421,10))+1,"th","st","nd","rd","th")</f>
        <v>55th</v>
      </c>
      <c r="O421" s="34">
        <v>0.23699999999999999</v>
      </c>
      <c r="P421" s="29">
        <f t="shared" si="62"/>
        <v>80</v>
      </c>
      <c r="Q421" s="38" t="str">
        <f t="array" ref="Q421">P421&amp;CHOOSE(AND(P421&lt;&gt;{11,12,13})*MIN(4,MOD(P421,10))+1,"th","st","nd","rd","th")</f>
        <v>80th</v>
      </c>
      <c r="R421" s="35">
        <v>254.22499999999999</v>
      </c>
      <c r="S421" s="35">
        <v>190.42699999999999</v>
      </c>
      <c r="T421" s="35">
        <v>0</v>
      </c>
      <c r="U421" s="35">
        <v>444.65199999999999</v>
      </c>
      <c r="V421" s="36">
        <v>42.647999999999996</v>
      </c>
      <c r="W421" s="220">
        <f t="shared" si="63"/>
        <v>1.5923503857850393E-2</v>
      </c>
      <c r="X421" s="29">
        <f t="shared" si="64"/>
        <v>23</v>
      </c>
      <c r="Y421" s="38" t="str">
        <f t="array" ref="Y421">X421&amp;CHOOSE(AND(X421&lt;&gt;{11,12,13})*MIN(4,MOD(X421,10))+1,"th","st","nd","rd","th")</f>
        <v>23rd</v>
      </c>
      <c r="Z421" s="37">
        <v>8.5299999999999994</v>
      </c>
      <c r="AA421" s="28">
        <v>27</v>
      </c>
      <c r="AB421" s="221">
        <f t="shared" si="65"/>
        <v>1.0081002723737588E-2</v>
      </c>
      <c r="AC421" s="29">
        <f t="shared" si="66"/>
        <v>65</v>
      </c>
      <c r="AD421" s="38" t="str">
        <f t="array" ref="AD421">AC421&amp;CHOOSE(AND(AC421&lt;&gt;{11,12,13})*MIN(4,MOD(AC421,10))+1,"th","st","nd","rd","th")</f>
        <v>65th</v>
      </c>
      <c r="AE421" s="37">
        <v>16.2</v>
      </c>
      <c r="AF421" s="113">
        <v>2678.3049999999998</v>
      </c>
      <c r="AG421" s="113">
        <v>2724.34</v>
      </c>
      <c r="AH421" s="113">
        <v>2794.2469999999998</v>
      </c>
      <c r="AI421" s="38">
        <v>2732.297</v>
      </c>
      <c r="AJ421" s="29">
        <f t="shared" si="67"/>
        <v>61</v>
      </c>
      <c r="AK421" s="38" t="str">
        <f t="array" ref="AK421">AJ421&amp;CHOOSE(AND(AJ421&lt;&gt;{11,12,13})*MIN(4,MOD(AJ421,10))+1,"th","st","nd","rd","th")</f>
        <v>61st</v>
      </c>
      <c r="AL421" s="38">
        <v>469.38200000000001</v>
      </c>
      <c r="AM421" s="38">
        <v>469.38200000000001</v>
      </c>
      <c r="AN421" s="38">
        <v>3201.6790000000001</v>
      </c>
      <c r="AO421" s="29">
        <f t="shared" si="68"/>
        <v>62</v>
      </c>
      <c r="AP421" s="38" t="str">
        <f t="array" ref="AP421">AO421&amp;CHOOSE(AND(AO421&lt;&gt;{11,12,13})*MIN(4,MOD(AO421,10))+1,"th","st","nd","rd","th")</f>
        <v>62nd</v>
      </c>
      <c r="AQ421" s="77">
        <v>1.1000000000000001</v>
      </c>
      <c r="AR421" s="36">
        <v>3637.7159999999999</v>
      </c>
      <c r="AS421" s="29">
        <f t="shared" si="69"/>
        <v>69</v>
      </c>
      <c r="AT421" s="38" t="str">
        <f t="array" ref="AT421">AS421&amp;CHOOSE(AND(AS421&lt;&gt;{11,12,13})*MIN(4,MOD(AS421,10))+1,"th","st","nd","rd","th")</f>
        <v>69th</v>
      </c>
      <c r="AU421" s="40">
        <v>1.2350124285934187E-3</v>
      </c>
    </row>
    <row r="422" spans="1:47" x14ac:dyDescent="0.25">
      <c r="A422" s="7">
        <v>108561003</v>
      </c>
      <c r="B422" s="8" t="s">
        <v>142</v>
      </c>
      <c r="C422" s="8" t="s">
        <v>143</v>
      </c>
      <c r="D422" s="27">
        <v>48382</v>
      </c>
      <c r="E422" s="29">
        <f t="shared" si="60"/>
        <v>36</v>
      </c>
      <c r="F422" s="38" t="str">
        <f t="array" ref="F422">E422&amp;CHOOSE(AND(E422&lt;&gt;{11,12,13})*MIN(4,MOD(E422,10))+1,"th","st","nd","rd","th")</f>
        <v>36th</v>
      </c>
      <c r="G422" s="29">
        <v>2218</v>
      </c>
      <c r="H422" s="30">
        <v>1.1346000000000001</v>
      </c>
      <c r="I422" s="31">
        <v>0.90759999999999996</v>
      </c>
      <c r="J422" s="94">
        <v>28</v>
      </c>
      <c r="K422" s="33">
        <v>128.148</v>
      </c>
      <c r="L422" s="34">
        <v>0.21479999999999999</v>
      </c>
      <c r="M422" s="29">
        <f t="shared" si="61"/>
        <v>76</v>
      </c>
      <c r="N422" s="38" t="str">
        <f t="array" ref="N422">M422&amp;CHOOSE(AND(M422&lt;&gt;{11,12,13})*MIN(4,MOD(M422,10))+1,"th","st","nd","rd","th")</f>
        <v>76th</v>
      </c>
      <c r="O422" s="34">
        <v>0.2422</v>
      </c>
      <c r="P422" s="29">
        <f t="shared" si="62"/>
        <v>82</v>
      </c>
      <c r="Q422" s="38" t="str">
        <f t="array" ref="Q422">P422&amp;CHOOSE(AND(P422&lt;&gt;{11,12,13})*MIN(4,MOD(P422,10))+1,"th","st","nd","rd","th")</f>
        <v>82nd</v>
      </c>
      <c r="R422" s="35">
        <v>93.668999999999997</v>
      </c>
      <c r="S422" s="35">
        <v>52.808999999999997</v>
      </c>
      <c r="T422" s="35">
        <v>0</v>
      </c>
      <c r="U422" s="35">
        <v>146.47800000000001</v>
      </c>
      <c r="V422" s="36">
        <v>19.221</v>
      </c>
      <c r="W422" s="220">
        <f t="shared" si="63"/>
        <v>2.6446246878418261E-2</v>
      </c>
      <c r="X422" s="29">
        <f t="shared" si="64"/>
        <v>51</v>
      </c>
      <c r="Y422" s="38" t="str">
        <f t="array" ref="Y422">X422&amp;CHOOSE(AND(X422&lt;&gt;{11,12,13})*MIN(4,MOD(X422,10))+1,"th","st","nd","rd","th")</f>
        <v>51st</v>
      </c>
      <c r="Z422" s="37">
        <v>3.8439999999999999</v>
      </c>
      <c r="AA422" s="28">
        <v>2</v>
      </c>
      <c r="AB422" s="221">
        <f t="shared" si="65"/>
        <v>2.7518075936130548E-3</v>
      </c>
      <c r="AC422" s="29">
        <f t="shared" si="66"/>
        <v>36</v>
      </c>
      <c r="AD422" s="38" t="str">
        <f t="array" ref="AD422">AC422&amp;CHOOSE(AND(AC422&lt;&gt;{11,12,13})*MIN(4,MOD(AC422,10))+1,"th","st","nd","rd","th")</f>
        <v>36th</v>
      </c>
      <c r="AE422" s="37">
        <v>1.2</v>
      </c>
      <c r="AF422" s="113">
        <v>726.79499999999996</v>
      </c>
      <c r="AG422" s="113">
        <v>776.72299999999996</v>
      </c>
      <c r="AH422" s="113">
        <v>806.93499999999995</v>
      </c>
      <c r="AI422" s="38">
        <v>770.15099999999995</v>
      </c>
      <c r="AJ422" s="29">
        <f t="shared" si="67"/>
        <v>8</v>
      </c>
      <c r="AK422" s="38" t="str">
        <f t="array" ref="AK422">AJ422&amp;CHOOSE(AND(AJ422&lt;&gt;{11,12,13})*MIN(4,MOD(AJ422,10))+1,"th","st","nd","rd","th")</f>
        <v>8th</v>
      </c>
      <c r="AL422" s="38">
        <v>151.52199999999999</v>
      </c>
      <c r="AM422" s="38">
        <v>279.67</v>
      </c>
      <c r="AN422" s="38">
        <v>1049.8209999999999</v>
      </c>
      <c r="AO422" s="29">
        <f t="shared" si="68"/>
        <v>10</v>
      </c>
      <c r="AP422" s="38" t="str">
        <f t="array" ref="AP422">AO422&amp;CHOOSE(AND(AO422&lt;&gt;{11,12,13})*MIN(4,MOD(AO422,10))+1,"th","st","nd","rd","th")</f>
        <v>10th</v>
      </c>
      <c r="AQ422" s="77">
        <v>0.81</v>
      </c>
      <c r="AR422" s="36">
        <v>964.81299999999999</v>
      </c>
      <c r="AS422" s="29">
        <f t="shared" si="69"/>
        <v>5</v>
      </c>
      <c r="AT422" s="38" t="str">
        <f t="array" ref="AT422">AS422&amp;CHOOSE(AND(AS422&lt;&gt;{11,12,13})*MIN(4,MOD(AS422,10))+1,"th","st","nd","rd","th")</f>
        <v>5th</v>
      </c>
      <c r="AU422" s="40">
        <v>3.275560946122518E-4</v>
      </c>
    </row>
    <row r="423" spans="1:47" x14ac:dyDescent="0.25">
      <c r="A423" s="7">
        <v>108561803</v>
      </c>
      <c r="B423" s="8" t="s">
        <v>227</v>
      </c>
      <c r="C423" s="8" t="s">
        <v>143</v>
      </c>
      <c r="D423" s="27">
        <v>46136</v>
      </c>
      <c r="E423" s="29">
        <f t="shared" si="60"/>
        <v>28</v>
      </c>
      <c r="F423" s="38" t="str">
        <f t="array" ref="F423">E423&amp;CHOOSE(AND(E423&lt;&gt;{11,12,13})*MIN(4,MOD(E423,10))+1,"th","st","nd","rd","th")</f>
        <v>28th</v>
      </c>
      <c r="G423" s="29">
        <v>3500</v>
      </c>
      <c r="H423" s="30">
        <v>1.1899</v>
      </c>
      <c r="I423" s="31">
        <v>0.81569999999999998</v>
      </c>
      <c r="J423" s="94">
        <v>100</v>
      </c>
      <c r="K423" s="33">
        <v>60.496000000000002</v>
      </c>
      <c r="L423" s="34">
        <v>6.0400000000000002E-2</v>
      </c>
      <c r="M423" s="29">
        <f t="shared" si="61"/>
        <v>14</v>
      </c>
      <c r="N423" s="38" t="str">
        <f t="array" ref="N423">M423&amp;CHOOSE(AND(M423&lt;&gt;{11,12,13})*MIN(4,MOD(M423,10))+1,"th","st","nd","rd","th")</f>
        <v>14th</v>
      </c>
      <c r="O423" s="34">
        <v>0.28410000000000002</v>
      </c>
      <c r="P423" s="29">
        <f t="shared" si="62"/>
        <v>95</v>
      </c>
      <c r="Q423" s="38" t="str">
        <f t="array" ref="Q423">P423&amp;CHOOSE(AND(P423&lt;&gt;{11,12,13})*MIN(4,MOD(P423,10))+1,"th","st","nd","rd","th")</f>
        <v>95th</v>
      </c>
      <c r="R423" s="35">
        <v>35.295000000000002</v>
      </c>
      <c r="S423" s="35">
        <v>83.007000000000005</v>
      </c>
      <c r="T423" s="35">
        <v>0</v>
      </c>
      <c r="U423" s="35">
        <v>118.30200000000001</v>
      </c>
      <c r="V423" s="36">
        <v>21.496999999999996</v>
      </c>
      <c r="W423" s="220">
        <f t="shared" si="63"/>
        <v>2.2072654838179724E-2</v>
      </c>
      <c r="X423" s="29">
        <f t="shared" si="64"/>
        <v>39</v>
      </c>
      <c r="Y423" s="38" t="str">
        <f t="array" ref="Y423">X423&amp;CHOOSE(AND(X423&lt;&gt;{11,12,13})*MIN(4,MOD(X423,10))+1,"th","st","nd","rd","th")</f>
        <v>39th</v>
      </c>
      <c r="Z423" s="37">
        <v>4.2990000000000004</v>
      </c>
      <c r="AA423" s="28">
        <v>0</v>
      </c>
      <c r="AB423" s="221">
        <f t="shared" si="65"/>
        <v>0</v>
      </c>
      <c r="AC423" s="29">
        <f t="shared" si="66"/>
        <v>1</v>
      </c>
      <c r="AD423" s="38" t="str">
        <f t="array" ref="AD423">AC423&amp;CHOOSE(AND(AC423&lt;&gt;{11,12,13})*MIN(4,MOD(AC423,10))+1,"th","st","nd","rd","th")</f>
        <v>1st</v>
      </c>
      <c r="AE423" s="37">
        <v>0</v>
      </c>
      <c r="AF423" s="113">
        <v>973.92</v>
      </c>
      <c r="AG423" s="113">
        <v>1012.674</v>
      </c>
      <c r="AH423" s="113">
        <v>1001.467</v>
      </c>
      <c r="AI423" s="38">
        <v>996.02</v>
      </c>
      <c r="AJ423" s="29">
        <f t="shared" si="67"/>
        <v>16</v>
      </c>
      <c r="AK423" s="38" t="str">
        <f t="array" ref="AK423">AJ423&amp;CHOOSE(AND(AJ423&lt;&gt;{11,12,13})*MIN(4,MOD(AJ423,10))+1,"th","st","nd","rd","th")</f>
        <v>16th</v>
      </c>
      <c r="AL423" s="38">
        <v>122.601</v>
      </c>
      <c r="AM423" s="38">
        <v>183.09700000000001</v>
      </c>
      <c r="AN423" s="38">
        <v>1179.117</v>
      </c>
      <c r="AO423" s="29">
        <f t="shared" si="68"/>
        <v>14</v>
      </c>
      <c r="AP423" s="38" t="str">
        <f t="array" ref="AP423">AO423&amp;CHOOSE(AND(AO423&lt;&gt;{11,12,13})*MIN(4,MOD(AO423,10))+1,"th","st","nd","rd","th")</f>
        <v>14th</v>
      </c>
      <c r="AQ423" s="77">
        <v>0.71</v>
      </c>
      <c r="AR423" s="36">
        <v>996.15200000000004</v>
      </c>
      <c r="AS423" s="29">
        <f t="shared" si="69"/>
        <v>6</v>
      </c>
      <c r="AT423" s="38" t="str">
        <f t="array" ref="AT423">AS423&amp;CHOOSE(AND(AS423&lt;&gt;{11,12,13})*MIN(4,MOD(AS423,10))+1,"th","st","nd","rd","th")</f>
        <v>6th</v>
      </c>
      <c r="AU423" s="40">
        <v>3.3819575271081947E-4</v>
      </c>
    </row>
    <row r="424" spans="1:47" x14ac:dyDescent="0.25">
      <c r="A424" s="7">
        <v>108565203</v>
      </c>
      <c r="B424" s="8" t="s">
        <v>398</v>
      </c>
      <c r="C424" s="8" t="s">
        <v>143</v>
      </c>
      <c r="D424" s="27">
        <v>47038</v>
      </c>
      <c r="E424" s="29">
        <f t="shared" si="60"/>
        <v>31</v>
      </c>
      <c r="F424" s="38" t="str">
        <f t="array" ref="F424">E424&amp;CHOOSE(AND(E424&lt;&gt;{11,12,13})*MIN(4,MOD(E424,10))+1,"th","st","nd","rd","th")</f>
        <v>31st</v>
      </c>
      <c r="G424" s="29">
        <v>2613</v>
      </c>
      <c r="H424" s="30">
        <v>1.167</v>
      </c>
      <c r="I424" s="31">
        <v>0.88519999999999999</v>
      </c>
      <c r="J424" s="94">
        <v>43</v>
      </c>
      <c r="K424" s="33">
        <v>126.38800000000001</v>
      </c>
      <c r="L424" s="34">
        <v>0.2666</v>
      </c>
      <c r="M424" s="29">
        <f t="shared" si="61"/>
        <v>86</v>
      </c>
      <c r="N424" s="38" t="str">
        <f t="array" ref="N424">M424&amp;CHOOSE(AND(M424&lt;&gt;{11,12,13})*MIN(4,MOD(M424,10))+1,"th","st","nd","rd","th")</f>
        <v>86th</v>
      </c>
      <c r="O424" s="34">
        <v>0.18770000000000001</v>
      </c>
      <c r="P424" s="29">
        <f t="shared" si="62"/>
        <v>57</v>
      </c>
      <c r="Q424" s="38" t="str">
        <f t="array" ref="Q424">P424&amp;CHOOSE(AND(P424&lt;&gt;{11,12,13})*MIN(4,MOD(P424,10))+1,"th","st","nd","rd","th")</f>
        <v>57th</v>
      </c>
      <c r="R424" s="35">
        <v>136.31200000000001</v>
      </c>
      <c r="S424" s="35">
        <v>47.984999999999999</v>
      </c>
      <c r="T424" s="35">
        <v>0</v>
      </c>
      <c r="U424" s="35">
        <v>184.297</v>
      </c>
      <c r="V424" s="36">
        <v>30.874999999999996</v>
      </c>
      <c r="W424" s="220">
        <f t="shared" si="63"/>
        <v>3.6231373846756829E-2</v>
      </c>
      <c r="X424" s="29">
        <f t="shared" si="64"/>
        <v>74</v>
      </c>
      <c r="Y424" s="38" t="str">
        <f t="array" ref="Y424">X424&amp;CHOOSE(AND(X424&lt;&gt;{11,12,13})*MIN(4,MOD(X424,10))+1,"th","st","nd","rd","th")</f>
        <v>74th</v>
      </c>
      <c r="Z424" s="37">
        <v>6.1749999999999998</v>
      </c>
      <c r="AA424" s="28">
        <v>2</v>
      </c>
      <c r="AB424" s="221">
        <f t="shared" si="65"/>
        <v>2.3469715852150177E-3</v>
      </c>
      <c r="AC424" s="29">
        <f t="shared" si="66"/>
        <v>32</v>
      </c>
      <c r="AD424" s="38" t="str">
        <f t="array" ref="AD424">AC424&amp;CHOOSE(AND(AC424&lt;&gt;{11,12,13})*MIN(4,MOD(AC424,10))+1,"th","st","nd","rd","th")</f>
        <v>32nd</v>
      </c>
      <c r="AE424" s="37">
        <v>1.2</v>
      </c>
      <c r="AF424" s="113">
        <v>852.16200000000003</v>
      </c>
      <c r="AG424" s="113">
        <v>883.60599999999999</v>
      </c>
      <c r="AH424" s="113">
        <v>893.47900000000004</v>
      </c>
      <c r="AI424" s="38">
        <v>876.41600000000005</v>
      </c>
      <c r="AJ424" s="29">
        <f t="shared" si="67"/>
        <v>12</v>
      </c>
      <c r="AK424" s="38" t="str">
        <f t="array" ref="AK424">AJ424&amp;CHOOSE(AND(AJ424&lt;&gt;{11,12,13})*MIN(4,MOD(AJ424,10))+1,"th","st","nd","rd","th")</f>
        <v>12th</v>
      </c>
      <c r="AL424" s="38">
        <v>191.672</v>
      </c>
      <c r="AM424" s="38">
        <v>318.06</v>
      </c>
      <c r="AN424" s="38">
        <v>1194.4760000000001</v>
      </c>
      <c r="AO424" s="29">
        <f t="shared" si="68"/>
        <v>14</v>
      </c>
      <c r="AP424" s="38" t="str">
        <f t="array" ref="AP424">AO424&amp;CHOOSE(AND(AO424&lt;&gt;{11,12,13})*MIN(4,MOD(AO424,10))+1,"th","st","nd","rd","th")</f>
        <v>14th</v>
      </c>
      <c r="AQ424" s="77">
        <v>0.8</v>
      </c>
      <c r="AR424" s="36">
        <v>1115.163</v>
      </c>
      <c r="AS424" s="29">
        <f t="shared" si="69"/>
        <v>9</v>
      </c>
      <c r="AT424" s="38" t="str">
        <f t="array" ref="AT424">AS424&amp;CHOOSE(AND(AS424&lt;&gt;{11,12,13})*MIN(4,MOD(AS424,10))+1,"th","st","nd","rd","th")</f>
        <v>9th</v>
      </c>
      <c r="AU424" s="40">
        <v>3.7860024391885532E-4</v>
      </c>
    </row>
    <row r="425" spans="1:47" x14ac:dyDescent="0.25">
      <c r="A425" s="7">
        <v>108565503</v>
      </c>
      <c r="B425" s="8" t="s">
        <v>445</v>
      </c>
      <c r="C425" s="8" t="s">
        <v>143</v>
      </c>
      <c r="D425" s="27">
        <v>44943</v>
      </c>
      <c r="E425" s="29">
        <f t="shared" si="60"/>
        <v>23</v>
      </c>
      <c r="F425" s="38" t="str">
        <f t="array" ref="F425">E425&amp;CHOOSE(AND(E425&lt;&gt;{11,12,13})*MIN(4,MOD(E425,10))+1,"th","st","nd","rd","th")</f>
        <v>23rd</v>
      </c>
      <c r="G425" s="29">
        <v>3477</v>
      </c>
      <c r="H425" s="30">
        <v>1.2214</v>
      </c>
      <c r="I425" s="31">
        <v>0.83779999999999999</v>
      </c>
      <c r="J425" s="94">
        <v>80</v>
      </c>
      <c r="K425" s="33">
        <v>104.774</v>
      </c>
      <c r="L425" s="34">
        <v>0.21060000000000001</v>
      </c>
      <c r="M425" s="29">
        <f t="shared" si="61"/>
        <v>74</v>
      </c>
      <c r="N425" s="38" t="str">
        <f t="array" ref="N425">M425&amp;CHOOSE(AND(M425&lt;&gt;{11,12,13})*MIN(4,MOD(M425,10))+1,"th","st","nd","rd","th")</f>
        <v>74th</v>
      </c>
      <c r="O425" s="34">
        <v>0.21920000000000001</v>
      </c>
      <c r="P425" s="29">
        <f t="shared" si="62"/>
        <v>72</v>
      </c>
      <c r="Q425" s="38" t="str">
        <f t="array" ref="Q425">P425&amp;CHOOSE(AND(P425&lt;&gt;{11,12,13})*MIN(4,MOD(P425,10))+1,"th","st","nd","rd","th")</f>
        <v>72nd</v>
      </c>
      <c r="R425" s="35">
        <v>149.35599999999999</v>
      </c>
      <c r="S425" s="35">
        <v>77.727000000000004</v>
      </c>
      <c r="T425" s="35">
        <v>0</v>
      </c>
      <c r="U425" s="35">
        <v>227.083</v>
      </c>
      <c r="V425" s="36">
        <v>41.670999999999992</v>
      </c>
      <c r="W425" s="220">
        <f t="shared" si="63"/>
        <v>3.5255070703037079E-2</v>
      </c>
      <c r="X425" s="29">
        <f t="shared" si="64"/>
        <v>73</v>
      </c>
      <c r="Y425" s="38" t="str">
        <f t="array" ref="Y425">X425&amp;CHOOSE(AND(X425&lt;&gt;{11,12,13})*MIN(4,MOD(X425,10))+1,"th","st","nd","rd","th")</f>
        <v>73rd</v>
      </c>
      <c r="Z425" s="37">
        <v>8.3339999999999996</v>
      </c>
      <c r="AA425" s="28">
        <v>1</v>
      </c>
      <c r="AB425" s="221">
        <f t="shared" si="65"/>
        <v>8.4603370936711599E-4</v>
      </c>
      <c r="AC425" s="29">
        <f t="shared" si="66"/>
        <v>18</v>
      </c>
      <c r="AD425" s="38" t="str">
        <f t="array" ref="AD425">AC425&amp;CHOOSE(AND(AC425&lt;&gt;{11,12,13})*MIN(4,MOD(AC425,10))+1,"th","st","nd","rd","th")</f>
        <v>18th</v>
      </c>
      <c r="AE425" s="37">
        <v>0.6</v>
      </c>
      <c r="AF425" s="113">
        <v>1181.9860000000001</v>
      </c>
      <c r="AG425" s="113">
        <v>1168.19</v>
      </c>
      <c r="AH425" s="113">
        <v>1160.223</v>
      </c>
      <c r="AI425" s="38">
        <v>1170.133</v>
      </c>
      <c r="AJ425" s="29">
        <f t="shared" si="67"/>
        <v>23</v>
      </c>
      <c r="AK425" s="38" t="str">
        <f t="array" ref="AK425">AJ425&amp;CHOOSE(AND(AJ425&lt;&gt;{11,12,13})*MIN(4,MOD(AJ425,10))+1,"th","st","nd","rd","th")</f>
        <v>23rd</v>
      </c>
      <c r="AL425" s="38">
        <v>236.017</v>
      </c>
      <c r="AM425" s="38">
        <v>340.791</v>
      </c>
      <c r="AN425" s="38">
        <v>1510.924</v>
      </c>
      <c r="AO425" s="29">
        <f t="shared" si="68"/>
        <v>25</v>
      </c>
      <c r="AP425" s="38" t="str">
        <f t="array" ref="AP425">AO425&amp;CHOOSE(AND(AO425&lt;&gt;{11,12,13})*MIN(4,MOD(AO425,10))+1,"th","st","nd","rd","th")</f>
        <v>25th</v>
      </c>
      <c r="AQ425" s="77">
        <v>0.99</v>
      </c>
      <c r="AR425" s="36">
        <v>1826.9880000000001</v>
      </c>
      <c r="AS425" s="29">
        <f t="shared" si="69"/>
        <v>31</v>
      </c>
      <c r="AT425" s="38" t="str">
        <f t="array" ref="AT425">AS425&amp;CHOOSE(AND(AS425&lt;&gt;{11,12,13})*MIN(4,MOD(AS425,10))+1,"th","st","nd","rd","th")</f>
        <v>31st</v>
      </c>
      <c r="AU425" s="40">
        <v>6.2026636683320884E-4</v>
      </c>
    </row>
    <row r="426" spans="1:47" x14ac:dyDescent="0.25">
      <c r="A426" s="7">
        <v>108566303</v>
      </c>
      <c r="B426" s="8" t="s">
        <v>522</v>
      </c>
      <c r="C426" s="8" t="s">
        <v>143</v>
      </c>
      <c r="D426" s="27">
        <v>51305</v>
      </c>
      <c r="E426" s="29">
        <f t="shared" si="60"/>
        <v>45</v>
      </c>
      <c r="F426" s="38" t="str">
        <f t="array" ref="F426">E426&amp;CHOOSE(AND(E426&lt;&gt;{11,12,13})*MIN(4,MOD(E426,10))+1,"th","st","nd","rd","th")</f>
        <v>45th</v>
      </c>
      <c r="G426" s="29">
        <v>2191</v>
      </c>
      <c r="H426" s="30">
        <v>1.07</v>
      </c>
      <c r="I426" s="31">
        <v>0.9083</v>
      </c>
      <c r="J426" s="94">
        <v>27</v>
      </c>
      <c r="K426" s="33">
        <v>116.983</v>
      </c>
      <c r="L426" s="34">
        <v>0.1081</v>
      </c>
      <c r="M426" s="29">
        <f t="shared" si="61"/>
        <v>34</v>
      </c>
      <c r="N426" s="38" t="str">
        <f t="array" ref="N426">M426&amp;CHOOSE(AND(M426&lt;&gt;{11,12,13})*MIN(4,MOD(M426,10))+1,"th","st","nd","rd","th")</f>
        <v>34th</v>
      </c>
      <c r="O426" s="34">
        <v>0.2112</v>
      </c>
      <c r="P426" s="29">
        <f t="shared" si="62"/>
        <v>68</v>
      </c>
      <c r="Q426" s="38" t="str">
        <f t="array" ref="Q426">P426&amp;CHOOSE(AND(P426&lt;&gt;{11,12,13})*MIN(4,MOD(P426,10))+1,"th","st","nd","rd","th")</f>
        <v>68th</v>
      </c>
      <c r="R426" s="35">
        <v>46.889000000000003</v>
      </c>
      <c r="S426" s="35">
        <v>45.805</v>
      </c>
      <c r="T426" s="35">
        <v>0</v>
      </c>
      <c r="U426" s="35">
        <v>92.694000000000003</v>
      </c>
      <c r="V426" s="36">
        <v>20.959</v>
      </c>
      <c r="W426" s="220">
        <f t="shared" si="63"/>
        <v>2.8991782042219916E-2</v>
      </c>
      <c r="X426" s="29">
        <f t="shared" si="64"/>
        <v>61</v>
      </c>
      <c r="Y426" s="38" t="str">
        <f t="array" ref="Y426">X426&amp;CHOOSE(AND(X426&lt;&gt;{11,12,13})*MIN(4,MOD(X426,10))+1,"th","st","nd","rd","th")</f>
        <v>61st</v>
      </c>
      <c r="Z426" s="37">
        <v>4.1920000000000002</v>
      </c>
      <c r="AA426" s="28">
        <v>2</v>
      </c>
      <c r="AB426" s="221">
        <f t="shared" si="65"/>
        <v>2.7665234068629148E-3</v>
      </c>
      <c r="AC426" s="29">
        <f t="shared" si="66"/>
        <v>36</v>
      </c>
      <c r="AD426" s="38" t="str">
        <f t="array" ref="AD426">AC426&amp;CHOOSE(AND(AC426&lt;&gt;{11,12,13})*MIN(4,MOD(AC426,10))+1,"th","st","nd","rd","th")</f>
        <v>36th</v>
      </c>
      <c r="AE426" s="37">
        <v>1.2</v>
      </c>
      <c r="AF426" s="113">
        <v>722.92899999999997</v>
      </c>
      <c r="AG426" s="113">
        <v>738.17499999999995</v>
      </c>
      <c r="AH426" s="113">
        <v>757.06299999999999</v>
      </c>
      <c r="AI426" s="38">
        <v>739.38900000000001</v>
      </c>
      <c r="AJ426" s="29">
        <f t="shared" si="67"/>
        <v>7</v>
      </c>
      <c r="AK426" s="38" t="str">
        <f t="array" ref="AK426">AJ426&amp;CHOOSE(AND(AJ426&lt;&gt;{11,12,13})*MIN(4,MOD(AJ426,10))+1,"th","st","nd","rd","th")</f>
        <v>7th</v>
      </c>
      <c r="AL426" s="38">
        <v>98.085999999999999</v>
      </c>
      <c r="AM426" s="38">
        <v>215.06899999999999</v>
      </c>
      <c r="AN426" s="38">
        <v>954.45799999999997</v>
      </c>
      <c r="AO426" s="29">
        <f t="shared" si="68"/>
        <v>7</v>
      </c>
      <c r="AP426" s="38" t="str">
        <f t="array" ref="AP426">AO426&amp;CHOOSE(AND(AO426&lt;&gt;{11,12,13})*MIN(4,MOD(AO426,10))+1,"th","st","nd","rd","th")</f>
        <v>7th</v>
      </c>
      <c r="AQ426" s="77">
        <v>0.98</v>
      </c>
      <c r="AR426" s="36">
        <v>1000.845</v>
      </c>
      <c r="AS426" s="29">
        <f t="shared" si="69"/>
        <v>6</v>
      </c>
      <c r="AT426" s="38" t="str">
        <f t="array" ref="AT426">AS426&amp;CHOOSE(AND(AS426&lt;&gt;{11,12,13})*MIN(4,MOD(AS426,10))+1,"th","st","nd","rd","th")</f>
        <v>6th</v>
      </c>
      <c r="AU426" s="40">
        <v>3.3978903633367208E-4</v>
      </c>
    </row>
    <row r="427" spans="1:47" x14ac:dyDescent="0.25">
      <c r="A427" s="7">
        <v>108567004</v>
      </c>
      <c r="B427" s="8" t="s">
        <v>527</v>
      </c>
      <c r="C427" s="8" t="s">
        <v>143</v>
      </c>
      <c r="D427" s="27">
        <v>42286</v>
      </c>
      <c r="E427" s="29">
        <f t="shared" si="60"/>
        <v>16</v>
      </c>
      <c r="F427" s="38" t="str">
        <f t="array" ref="F427">E427&amp;CHOOSE(AND(E427&lt;&gt;{11,12,13})*MIN(4,MOD(E427,10))+1,"th","st","nd","rd","th")</f>
        <v>16th</v>
      </c>
      <c r="G427" s="29">
        <v>1138</v>
      </c>
      <c r="H427" s="30">
        <v>1.2982</v>
      </c>
      <c r="I427" s="31">
        <v>0.94989999999999997</v>
      </c>
      <c r="J427" s="94">
        <v>6</v>
      </c>
      <c r="K427" s="33">
        <v>65.971999999999994</v>
      </c>
      <c r="L427" s="34">
        <v>0.31009999999999999</v>
      </c>
      <c r="M427" s="29">
        <f t="shared" si="61"/>
        <v>91</v>
      </c>
      <c r="N427" s="38" t="str">
        <f t="array" ref="N427">M427&amp;CHOOSE(AND(M427&lt;&gt;{11,12,13})*MIN(4,MOD(M427,10))+1,"th","st","nd","rd","th")</f>
        <v>91st</v>
      </c>
      <c r="O427" s="34">
        <v>0.1361</v>
      </c>
      <c r="P427" s="29">
        <f t="shared" si="62"/>
        <v>33</v>
      </c>
      <c r="Q427" s="38" t="str">
        <f t="array" ref="Q427">P427&amp;CHOOSE(AND(P427&lt;&gt;{11,12,13})*MIN(4,MOD(P427,10))+1,"th","st","nd","rd","th")</f>
        <v>33rd</v>
      </c>
      <c r="R427" s="35">
        <v>51.908999999999999</v>
      </c>
      <c r="S427" s="35">
        <v>11.391</v>
      </c>
      <c r="T427" s="35">
        <v>25.954999999999998</v>
      </c>
      <c r="U427" s="35">
        <v>89.254999999999995</v>
      </c>
      <c r="V427" s="36">
        <v>6.65</v>
      </c>
      <c r="W427" s="220">
        <f t="shared" si="63"/>
        <v>2.3835723476933114E-2</v>
      </c>
      <c r="X427" s="29">
        <f t="shared" si="64"/>
        <v>45</v>
      </c>
      <c r="Y427" s="38" t="str">
        <f t="array" ref="Y427">X427&amp;CHOOSE(AND(X427&lt;&gt;{11,12,13})*MIN(4,MOD(X427,10))+1,"th","st","nd","rd","th")</f>
        <v>45th</v>
      </c>
      <c r="Z427" s="37">
        <v>1.33</v>
      </c>
      <c r="AA427" s="28">
        <v>0</v>
      </c>
      <c r="AB427" s="221">
        <f t="shared" si="65"/>
        <v>0</v>
      </c>
      <c r="AC427" s="29">
        <f t="shared" si="66"/>
        <v>1</v>
      </c>
      <c r="AD427" s="38" t="str">
        <f t="array" ref="AD427">AC427&amp;CHOOSE(AND(AC427&lt;&gt;{11,12,13})*MIN(4,MOD(AC427,10))+1,"th","st","nd","rd","th")</f>
        <v>1st</v>
      </c>
      <c r="AE427" s="37">
        <v>0</v>
      </c>
      <c r="AF427" s="113">
        <v>278.99299999999999</v>
      </c>
      <c r="AG427" s="113">
        <v>271.39499999999998</v>
      </c>
      <c r="AH427" s="113">
        <v>288.85899999999998</v>
      </c>
      <c r="AI427" s="38">
        <v>279.74900000000002</v>
      </c>
      <c r="AJ427" s="29">
        <f t="shared" si="67"/>
        <v>1</v>
      </c>
      <c r="AK427" s="38" t="str">
        <f t="array" ref="AK427">AJ427&amp;CHOOSE(AND(AJ427&lt;&gt;{11,12,13})*MIN(4,MOD(AJ427,10))+1,"th","st","nd","rd","th")</f>
        <v>1st</v>
      </c>
      <c r="AL427" s="38">
        <v>90.584999999999994</v>
      </c>
      <c r="AM427" s="38">
        <v>156.55699999999999</v>
      </c>
      <c r="AN427" s="38">
        <v>436.30599999999998</v>
      </c>
      <c r="AO427" s="29">
        <f t="shared" si="68"/>
        <v>1</v>
      </c>
      <c r="AP427" s="38" t="str">
        <f t="array" ref="AP427">AO427&amp;CHOOSE(AND(AO427&lt;&gt;{11,12,13})*MIN(4,MOD(AO427,10))+1,"th","st","nd","rd","th")</f>
        <v>1st</v>
      </c>
      <c r="AQ427" s="77">
        <v>0.75</v>
      </c>
      <c r="AR427" s="36">
        <v>424.80900000000003</v>
      </c>
      <c r="AS427" s="29">
        <f t="shared" si="69"/>
        <v>1</v>
      </c>
      <c r="AT427" s="38" t="str">
        <f t="array" ref="AT427">AS427&amp;CHOOSE(AND(AS427&lt;&gt;{11,12,13})*MIN(4,MOD(AS427,10))+1,"th","st","nd","rd","th")</f>
        <v>1st</v>
      </c>
      <c r="AU427" s="40">
        <v>1.4422357181768496E-4</v>
      </c>
    </row>
    <row r="428" spans="1:47" x14ac:dyDescent="0.25">
      <c r="A428" s="7">
        <v>108567204</v>
      </c>
      <c r="B428" s="8" t="s">
        <v>535</v>
      </c>
      <c r="C428" s="8" t="s">
        <v>143</v>
      </c>
      <c r="D428" s="27">
        <v>41846</v>
      </c>
      <c r="E428" s="29">
        <f t="shared" si="60"/>
        <v>15</v>
      </c>
      <c r="F428" s="38" t="str">
        <f t="array" ref="F428">E428&amp;CHOOSE(AND(E428&lt;&gt;{11,12,13})*MIN(4,MOD(E428,10))+1,"th","st","nd","rd","th")</f>
        <v>15th</v>
      </c>
      <c r="G428" s="29">
        <v>1516</v>
      </c>
      <c r="H428" s="30">
        <v>1.3118000000000001</v>
      </c>
      <c r="I428" s="31">
        <v>0.92279999999999995</v>
      </c>
      <c r="J428" s="94">
        <v>16</v>
      </c>
      <c r="K428" s="33">
        <v>82.85</v>
      </c>
      <c r="L428" s="34">
        <v>0.14130000000000001</v>
      </c>
      <c r="M428" s="29">
        <f t="shared" si="61"/>
        <v>49</v>
      </c>
      <c r="N428" s="38" t="str">
        <f t="array" ref="N428">M428&amp;CHOOSE(AND(M428&lt;&gt;{11,12,13})*MIN(4,MOD(M428,10))+1,"th","st","nd","rd","th")</f>
        <v>49th</v>
      </c>
      <c r="O428" s="34">
        <v>0.22969999999999999</v>
      </c>
      <c r="P428" s="29">
        <f t="shared" si="62"/>
        <v>77</v>
      </c>
      <c r="Q428" s="38" t="str">
        <f t="array" ref="Q428">P428&amp;CHOOSE(AND(P428&lt;&gt;{11,12,13})*MIN(4,MOD(P428,10))+1,"th","st","nd","rd","th")</f>
        <v>77th</v>
      </c>
      <c r="R428" s="35">
        <v>38.055</v>
      </c>
      <c r="S428" s="35">
        <v>30.931999999999999</v>
      </c>
      <c r="T428" s="35">
        <v>0</v>
      </c>
      <c r="U428" s="35">
        <v>68.986999999999995</v>
      </c>
      <c r="V428" s="36">
        <v>12.196999999999999</v>
      </c>
      <c r="W428" s="220">
        <f t="shared" si="63"/>
        <v>2.717267805823512E-2</v>
      </c>
      <c r="X428" s="29">
        <f t="shared" si="64"/>
        <v>54</v>
      </c>
      <c r="Y428" s="38" t="str">
        <f t="array" ref="Y428">X428&amp;CHOOSE(AND(X428&lt;&gt;{11,12,13})*MIN(4,MOD(X428,10))+1,"th","st","nd","rd","th")</f>
        <v>54th</v>
      </c>
      <c r="Z428" s="37">
        <v>2.4390000000000001</v>
      </c>
      <c r="AA428" s="28">
        <v>0</v>
      </c>
      <c r="AB428" s="221">
        <f t="shared" si="65"/>
        <v>0</v>
      </c>
      <c r="AC428" s="29">
        <f t="shared" si="66"/>
        <v>1</v>
      </c>
      <c r="AD428" s="38" t="str">
        <f t="array" ref="AD428">AC428&amp;CHOOSE(AND(AC428&lt;&gt;{11,12,13})*MIN(4,MOD(AC428,10))+1,"th","st","nd","rd","th")</f>
        <v>1st</v>
      </c>
      <c r="AE428" s="37">
        <v>0</v>
      </c>
      <c r="AF428" s="113">
        <v>448.87</v>
      </c>
      <c r="AG428" s="113">
        <v>467.80099999999999</v>
      </c>
      <c r="AH428" s="113">
        <v>492.60300000000001</v>
      </c>
      <c r="AI428" s="38">
        <v>469.75799999999998</v>
      </c>
      <c r="AJ428" s="29">
        <f t="shared" si="67"/>
        <v>2</v>
      </c>
      <c r="AK428" s="38" t="str">
        <f t="array" ref="AK428">AJ428&amp;CHOOSE(AND(AJ428&lt;&gt;{11,12,13})*MIN(4,MOD(AJ428,10))+1,"th","st","nd","rd","th")</f>
        <v>2nd</v>
      </c>
      <c r="AL428" s="38">
        <v>71.426000000000002</v>
      </c>
      <c r="AM428" s="38">
        <v>154.27600000000001</v>
      </c>
      <c r="AN428" s="38">
        <v>624.03399999999999</v>
      </c>
      <c r="AO428" s="29">
        <f t="shared" si="68"/>
        <v>2</v>
      </c>
      <c r="AP428" s="38" t="str">
        <f t="array" ref="AP428">AO428&amp;CHOOSE(AND(AO428&lt;&gt;{11,12,13})*MIN(4,MOD(AO428,10))+1,"th","st","nd","rd","th")</f>
        <v>2nd</v>
      </c>
      <c r="AQ428" s="77">
        <v>1.07</v>
      </c>
      <c r="AR428" s="36">
        <v>875.91</v>
      </c>
      <c r="AS428" s="29">
        <f t="shared" si="69"/>
        <v>3</v>
      </c>
      <c r="AT428" s="38" t="str">
        <f t="array" ref="AT428">AS428&amp;CHOOSE(AND(AS428&lt;&gt;{11,12,13})*MIN(4,MOD(AS428,10))+1,"th","st","nd","rd","th")</f>
        <v>3rd</v>
      </c>
      <c r="AU428" s="40">
        <v>2.9737333434750305E-4</v>
      </c>
    </row>
    <row r="429" spans="1:47" x14ac:dyDescent="0.25">
      <c r="A429" s="7">
        <v>108567404</v>
      </c>
      <c r="B429" s="8" t="s">
        <v>538</v>
      </c>
      <c r="C429" s="8" t="s">
        <v>143</v>
      </c>
      <c r="D429" s="27">
        <v>55224</v>
      </c>
      <c r="E429" s="29">
        <f t="shared" si="60"/>
        <v>56</v>
      </c>
      <c r="F429" s="38" t="str">
        <f t="array" ref="F429">E429&amp;CHOOSE(AND(E429&lt;&gt;{11,12,13})*MIN(4,MOD(E429,10))+1,"th","st","nd","rd","th")</f>
        <v>56th</v>
      </c>
      <c r="G429" s="29">
        <v>1105</v>
      </c>
      <c r="H429" s="30">
        <v>0.99399999999999999</v>
      </c>
      <c r="I429" s="31">
        <v>0.94579999999999997</v>
      </c>
      <c r="J429" s="94">
        <v>9</v>
      </c>
      <c r="K429" s="33">
        <v>74.438000000000002</v>
      </c>
      <c r="L429" s="34">
        <v>0.31169999999999998</v>
      </c>
      <c r="M429" s="29">
        <f t="shared" si="61"/>
        <v>91</v>
      </c>
      <c r="N429" s="38" t="str">
        <f t="array" ref="N429">M429&amp;CHOOSE(AND(M429&lt;&gt;{11,12,13})*MIN(4,MOD(M429,10))+1,"th","st","nd","rd","th")</f>
        <v>91st</v>
      </c>
      <c r="O429" s="34">
        <v>0.1605</v>
      </c>
      <c r="P429" s="29">
        <f t="shared" si="62"/>
        <v>44</v>
      </c>
      <c r="Q429" s="38" t="str">
        <f t="array" ref="Q429">P429&amp;CHOOSE(AND(P429&lt;&gt;{11,12,13})*MIN(4,MOD(P429,10))+1,"th","st","nd","rd","th")</f>
        <v>44th</v>
      </c>
      <c r="R429" s="35">
        <v>58.866</v>
      </c>
      <c r="S429" s="35">
        <v>15.156000000000001</v>
      </c>
      <c r="T429" s="35">
        <v>29.433</v>
      </c>
      <c r="U429" s="35">
        <v>103.455</v>
      </c>
      <c r="V429" s="36">
        <v>2.5</v>
      </c>
      <c r="W429" s="220">
        <f t="shared" si="63"/>
        <v>7.9425846441245514E-3</v>
      </c>
      <c r="X429" s="29">
        <f t="shared" si="64"/>
        <v>6</v>
      </c>
      <c r="Y429" s="38" t="str">
        <f t="array" ref="Y429">X429&amp;CHOOSE(AND(X429&lt;&gt;{11,12,13})*MIN(4,MOD(X429,10))+1,"th","st","nd","rd","th")</f>
        <v>6th</v>
      </c>
      <c r="Z429" s="37">
        <v>0.5</v>
      </c>
      <c r="AA429" s="28">
        <v>0</v>
      </c>
      <c r="AB429" s="221">
        <f t="shared" si="65"/>
        <v>0</v>
      </c>
      <c r="AC429" s="29">
        <f t="shared" si="66"/>
        <v>1</v>
      </c>
      <c r="AD429" s="38" t="str">
        <f t="array" ref="AD429">AC429&amp;CHOOSE(AND(AC429&lt;&gt;{11,12,13})*MIN(4,MOD(AC429,10))+1,"th","st","nd","rd","th")</f>
        <v>1st</v>
      </c>
      <c r="AE429" s="37">
        <v>0</v>
      </c>
      <c r="AF429" s="113">
        <v>314.75900000000001</v>
      </c>
      <c r="AG429" s="113">
        <v>322.37099999999998</v>
      </c>
      <c r="AH429" s="113">
        <v>331.82100000000003</v>
      </c>
      <c r="AI429" s="38">
        <v>322.98399999999998</v>
      </c>
      <c r="AJ429" s="29">
        <f t="shared" si="67"/>
        <v>1</v>
      </c>
      <c r="AK429" s="38" t="str">
        <f t="array" ref="AK429">AJ429&amp;CHOOSE(AND(AJ429&lt;&gt;{11,12,13})*MIN(4,MOD(AJ429,10))+1,"th","st","nd","rd","th")</f>
        <v>1st</v>
      </c>
      <c r="AL429" s="38">
        <v>103.955</v>
      </c>
      <c r="AM429" s="38">
        <v>178.393</v>
      </c>
      <c r="AN429" s="38">
        <v>501.37700000000001</v>
      </c>
      <c r="AO429" s="29">
        <f t="shared" si="68"/>
        <v>1</v>
      </c>
      <c r="AP429" s="38" t="str">
        <f t="array" ref="AP429">AO429&amp;CHOOSE(AND(AO429&lt;&gt;{11,12,13})*MIN(4,MOD(AO429,10))+1,"th","st","nd","rd","th")</f>
        <v>1st</v>
      </c>
      <c r="AQ429" s="77">
        <v>1.25</v>
      </c>
      <c r="AR429" s="36">
        <v>622.96100000000001</v>
      </c>
      <c r="AS429" s="29">
        <f t="shared" si="69"/>
        <v>1</v>
      </c>
      <c r="AT429" s="38" t="str">
        <f t="array" ref="AT429">AS429&amp;CHOOSE(AND(AS429&lt;&gt;{11,12,13})*MIN(4,MOD(AS429,10))+1,"th","st","nd","rd","th")</f>
        <v>1st</v>
      </c>
      <c r="AU429" s="40">
        <v>2.1149660323372817E-4</v>
      </c>
    </row>
    <row r="430" spans="1:47" x14ac:dyDescent="0.25">
      <c r="A430" s="7">
        <v>108567703</v>
      </c>
      <c r="B430" s="8" t="s">
        <v>548</v>
      </c>
      <c r="C430" s="8" t="s">
        <v>143</v>
      </c>
      <c r="D430" s="27">
        <v>46714</v>
      </c>
      <c r="E430" s="29">
        <f t="shared" si="60"/>
        <v>30</v>
      </c>
      <c r="F430" s="38" t="str">
        <f t="array" ref="F430">E430&amp;CHOOSE(AND(E430&lt;&gt;{11,12,13})*MIN(4,MOD(E430,10))+1,"th","st","nd","rd","th")</f>
        <v>30th</v>
      </c>
      <c r="G430" s="29">
        <v>7418</v>
      </c>
      <c r="H430" s="30">
        <v>1.1751</v>
      </c>
      <c r="I430" s="31">
        <v>0.71830000000000005</v>
      </c>
      <c r="J430" s="94">
        <v>173</v>
      </c>
      <c r="K430" s="33">
        <v>0</v>
      </c>
      <c r="L430" s="34">
        <v>0.16159999999999999</v>
      </c>
      <c r="M430" s="29">
        <f t="shared" si="61"/>
        <v>58</v>
      </c>
      <c r="N430" s="38" t="str">
        <f t="array" ref="N430">M430&amp;CHOOSE(AND(M430&lt;&gt;{11,12,13})*MIN(4,MOD(M430,10))+1,"th","st","nd","rd","th")</f>
        <v>58th</v>
      </c>
      <c r="O430" s="34">
        <v>0.17510000000000001</v>
      </c>
      <c r="P430" s="29">
        <f t="shared" si="62"/>
        <v>51</v>
      </c>
      <c r="Q430" s="38" t="str">
        <f t="array" ref="Q430">P430&amp;CHOOSE(AND(P430&lt;&gt;{11,12,13})*MIN(4,MOD(P430,10))+1,"th","st","nd","rd","th")</f>
        <v>51st</v>
      </c>
      <c r="R430" s="35">
        <v>207.43100000000001</v>
      </c>
      <c r="S430" s="35">
        <v>112.38</v>
      </c>
      <c r="T430" s="35">
        <v>0</v>
      </c>
      <c r="U430" s="35">
        <v>319.81099999999998</v>
      </c>
      <c r="V430" s="36">
        <v>58.536999999999999</v>
      </c>
      <c r="W430" s="220">
        <f t="shared" si="63"/>
        <v>2.7362062010452711E-2</v>
      </c>
      <c r="X430" s="29">
        <f t="shared" si="64"/>
        <v>55</v>
      </c>
      <c r="Y430" s="38" t="str">
        <f t="array" ref="Y430">X430&amp;CHOOSE(AND(X430&lt;&gt;{11,12,13})*MIN(4,MOD(X430,10))+1,"th","st","nd","rd","th")</f>
        <v>55th</v>
      </c>
      <c r="Z430" s="37">
        <v>11.707000000000001</v>
      </c>
      <c r="AA430" s="28">
        <v>20</v>
      </c>
      <c r="AB430" s="221">
        <f t="shared" si="65"/>
        <v>9.3486383007167131E-3</v>
      </c>
      <c r="AC430" s="29">
        <f t="shared" si="66"/>
        <v>64</v>
      </c>
      <c r="AD430" s="38" t="str">
        <f t="array" ref="AD430">AC430&amp;CHOOSE(AND(AC430&lt;&gt;{11,12,13})*MIN(4,MOD(AC430,10))+1,"th","st","nd","rd","th")</f>
        <v>64th</v>
      </c>
      <c r="AE430" s="37">
        <v>12</v>
      </c>
      <c r="AF430" s="113">
        <v>2139.3490000000002</v>
      </c>
      <c r="AG430" s="113">
        <v>2210.13</v>
      </c>
      <c r="AH430" s="113">
        <v>2294.8760000000002</v>
      </c>
      <c r="AI430" s="38">
        <v>2214.7849999999999</v>
      </c>
      <c r="AJ430" s="29">
        <f t="shared" si="67"/>
        <v>53</v>
      </c>
      <c r="AK430" s="38" t="str">
        <f t="array" ref="AK430">AJ430&amp;CHOOSE(AND(AJ430&lt;&gt;{11,12,13})*MIN(4,MOD(AJ430,10))+1,"th","st","nd","rd","th")</f>
        <v>53rd</v>
      </c>
      <c r="AL430" s="38">
        <v>343.51799999999997</v>
      </c>
      <c r="AM430" s="38">
        <v>343.51799999999997</v>
      </c>
      <c r="AN430" s="38">
        <v>2558.3029999999999</v>
      </c>
      <c r="AO430" s="29">
        <f t="shared" si="68"/>
        <v>52</v>
      </c>
      <c r="AP430" s="38" t="str">
        <f t="array" ref="AP430">AO430&amp;CHOOSE(AND(AO430&lt;&gt;{11,12,13})*MIN(4,MOD(AO430,10))+1,"th","st","nd","rd","th")</f>
        <v>52nd</v>
      </c>
      <c r="AQ430" s="77">
        <v>1.1200000000000001</v>
      </c>
      <c r="AR430" s="36">
        <v>3367.0129999999999</v>
      </c>
      <c r="AS430" s="29">
        <f t="shared" si="69"/>
        <v>65</v>
      </c>
      <c r="AT430" s="38" t="str">
        <f t="array" ref="AT430">AS430&amp;CHOOSE(AND(AS430&lt;&gt;{11,12,13})*MIN(4,MOD(AS430,10))+1,"th","st","nd","rd","th")</f>
        <v>65th</v>
      </c>
      <c r="AU430" s="40">
        <v>1.1431081761840705E-3</v>
      </c>
    </row>
    <row r="431" spans="1:47" x14ac:dyDescent="0.25">
      <c r="A431" s="7">
        <v>108568404</v>
      </c>
      <c r="B431" s="8" t="s">
        <v>592</v>
      </c>
      <c r="C431" s="8" t="s">
        <v>143</v>
      </c>
      <c r="D431" s="27">
        <v>34944</v>
      </c>
      <c r="E431" s="29">
        <f t="shared" si="60"/>
        <v>3</v>
      </c>
      <c r="F431" s="38" t="str">
        <f t="array" ref="F431">E431&amp;CHOOSE(AND(E431&lt;&gt;{11,12,13})*MIN(4,MOD(E431,10))+1,"th","st","nd","rd","th")</f>
        <v>3rd</v>
      </c>
      <c r="G431" s="29">
        <v>1116</v>
      </c>
      <c r="H431" s="30">
        <v>1.5709</v>
      </c>
      <c r="I431" s="31">
        <v>0.9476</v>
      </c>
      <c r="J431" s="94">
        <v>8</v>
      </c>
      <c r="K431" s="33">
        <v>80.760999999999996</v>
      </c>
      <c r="L431" s="34">
        <v>0.2258</v>
      </c>
      <c r="M431" s="29">
        <f t="shared" si="61"/>
        <v>78</v>
      </c>
      <c r="N431" s="38" t="str">
        <f t="array" ref="N431">M431&amp;CHOOSE(AND(M431&lt;&gt;{11,12,13})*MIN(4,MOD(M431,10))+1,"th","st","nd","rd","th")</f>
        <v>78th</v>
      </c>
      <c r="O431" s="34">
        <v>0.2984</v>
      </c>
      <c r="P431" s="29">
        <f t="shared" si="62"/>
        <v>96</v>
      </c>
      <c r="Q431" s="38" t="str">
        <f t="array" ref="Q431">P431&amp;CHOOSE(AND(P431&lt;&gt;{11,12,13})*MIN(4,MOD(P431,10))+1,"th","st","nd","rd","th")</f>
        <v>96th</v>
      </c>
      <c r="R431" s="35">
        <v>48.866999999999997</v>
      </c>
      <c r="S431" s="35">
        <v>32.29</v>
      </c>
      <c r="T431" s="35">
        <v>0</v>
      </c>
      <c r="U431" s="35">
        <v>81.156999999999996</v>
      </c>
      <c r="V431" s="36">
        <v>10.314</v>
      </c>
      <c r="W431" s="220">
        <f t="shared" si="63"/>
        <v>2.8594637604415895E-2</v>
      </c>
      <c r="X431" s="29">
        <f t="shared" si="64"/>
        <v>59</v>
      </c>
      <c r="Y431" s="38" t="str">
        <f t="array" ref="Y431">X431&amp;CHOOSE(AND(X431&lt;&gt;{11,12,13})*MIN(4,MOD(X431,10))+1,"th","st","nd","rd","th")</f>
        <v>59th</v>
      </c>
      <c r="Z431" s="37">
        <v>2.0630000000000002</v>
      </c>
      <c r="AA431" s="28">
        <v>0</v>
      </c>
      <c r="AB431" s="221">
        <f t="shared" si="65"/>
        <v>0</v>
      </c>
      <c r="AC431" s="29">
        <f t="shared" si="66"/>
        <v>1</v>
      </c>
      <c r="AD431" s="38" t="str">
        <f t="array" ref="AD431">AC431&amp;CHOOSE(AND(AC431&lt;&gt;{11,12,13})*MIN(4,MOD(AC431,10))+1,"th","st","nd","rd","th")</f>
        <v>1st</v>
      </c>
      <c r="AE431" s="37">
        <v>0</v>
      </c>
      <c r="AF431" s="113">
        <v>360.697</v>
      </c>
      <c r="AG431" s="113">
        <v>378.92599999999999</v>
      </c>
      <c r="AH431" s="113">
        <v>387.19200000000001</v>
      </c>
      <c r="AI431" s="38">
        <v>375.60500000000002</v>
      </c>
      <c r="AJ431" s="29">
        <f t="shared" si="67"/>
        <v>2</v>
      </c>
      <c r="AK431" s="38" t="str">
        <f t="array" ref="AK431">AJ431&amp;CHOOSE(AND(AJ431&lt;&gt;{11,12,13})*MIN(4,MOD(AJ431,10))+1,"th","st","nd","rd","th")</f>
        <v>2nd</v>
      </c>
      <c r="AL431" s="38">
        <v>83.22</v>
      </c>
      <c r="AM431" s="38">
        <v>163.98099999999999</v>
      </c>
      <c r="AN431" s="38">
        <v>539.58600000000001</v>
      </c>
      <c r="AO431" s="29">
        <f t="shared" si="68"/>
        <v>2</v>
      </c>
      <c r="AP431" s="38" t="str">
        <f t="array" ref="AP431">AO431&amp;CHOOSE(AND(AO431&lt;&gt;{11,12,13})*MIN(4,MOD(AO431,10))+1,"th","st","nd","rd","th")</f>
        <v>2nd</v>
      </c>
      <c r="AQ431" s="77">
        <v>1.01</v>
      </c>
      <c r="AR431" s="36">
        <v>856.11199999999997</v>
      </c>
      <c r="AS431" s="29">
        <f t="shared" si="69"/>
        <v>3</v>
      </c>
      <c r="AT431" s="38" t="str">
        <f t="array" ref="AT431">AS431&amp;CHOOSE(AND(AS431&lt;&gt;{11,12,13})*MIN(4,MOD(AS431,10))+1,"th","st","nd","rd","th")</f>
        <v>3rd</v>
      </c>
      <c r="AU431" s="40">
        <v>2.9065187064299932E-4</v>
      </c>
    </row>
    <row r="432" spans="1:47" x14ac:dyDescent="0.25">
      <c r="A432" s="7">
        <v>108569103</v>
      </c>
      <c r="B432" s="8" t="s">
        <v>649</v>
      </c>
      <c r="C432" s="8" t="s">
        <v>143</v>
      </c>
      <c r="D432" s="27">
        <v>39890</v>
      </c>
      <c r="E432" s="29">
        <f t="shared" si="60"/>
        <v>11</v>
      </c>
      <c r="F432" s="38" t="str">
        <f t="array" ref="F432">E432&amp;CHOOSE(AND(E432&lt;&gt;{11,12,13})*MIN(4,MOD(E432,10))+1,"th","st","nd","rd","th")</f>
        <v>11th</v>
      </c>
      <c r="G432" s="29">
        <v>3671</v>
      </c>
      <c r="H432" s="30">
        <v>1.3762000000000001</v>
      </c>
      <c r="I432" s="31">
        <v>0.78390000000000004</v>
      </c>
      <c r="J432" s="94">
        <v>127</v>
      </c>
      <c r="K432" s="33">
        <v>35.97</v>
      </c>
      <c r="L432" s="34">
        <v>0.27929999999999999</v>
      </c>
      <c r="M432" s="29">
        <f t="shared" si="61"/>
        <v>87</v>
      </c>
      <c r="N432" s="38" t="str">
        <f t="array" ref="N432">M432&amp;CHOOSE(AND(M432&lt;&gt;{11,12,13})*MIN(4,MOD(M432,10))+1,"th","st","nd","rd","th")</f>
        <v>87th</v>
      </c>
      <c r="O432" s="34">
        <v>0.12529999999999999</v>
      </c>
      <c r="P432" s="29">
        <f t="shared" si="62"/>
        <v>27</v>
      </c>
      <c r="Q432" s="38" t="str">
        <f t="array" ref="Q432">P432&amp;CHOOSE(AND(P432&lt;&gt;{11,12,13})*MIN(4,MOD(P432,10))+1,"th","st","nd","rd","th")</f>
        <v>27th</v>
      </c>
      <c r="R432" s="35">
        <v>203.148</v>
      </c>
      <c r="S432" s="35">
        <v>45.567999999999998</v>
      </c>
      <c r="T432" s="35">
        <v>0</v>
      </c>
      <c r="U432" s="35">
        <v>248.71600000000001</v>
      </c>
      <c r="V432" s="36">
        <v>38.360999999999997</v>
      </c>
      <c r="W432" s="220">
        <f t="shared" si="63"/>
        <v>3.1644593295909657E-2</v>
      </c>
      <c r="X432" s="29">
        <f t="shared" si="64"/>
        <v>65</v>
      </c>
      <c r="Y432" s="38" t="str">
        <f t="array" ref="Y432">X432&amp;CHOOSE(AND(X432&lt;&gt;{11,12,13})*MIN(4,MOD(X432,10))+1,"th","st","nd","rd","th")</f>
        <v>65th</v>
      </c>
      <c r="Z432" s="37">
        <v>7.6719999999999997</v>
      </c>
      <c r="AA432" s="28">
        <v>0</v>
      </c>
      <c r="AB432" s="221">
        <f t="shared" si="65"/>
        <v>0</v>
      </c>
      <c r="AC432" s="29">
        <f t="shared" si="66"/>
        <v>1</v>
      </c>
      <c r="AD432" s="38" t="str">
        <f t="array" ref="AD432">AC432&amp;CHOOSE(AND(AC432&lt;&gt;{11,12,13})*MIN(4,MOD(AC432,10))+1,"th","st","nd","rd","th")</f>
        <v>1st</v>
      </c>
      <c r="AE432" s="37">
        <v>0</v>
      </c>
      <c r="AF432" s="113">
        <v>1212.2449999999999</v>
      </c>
      <c r="AG432" s="113">
        <v>1185.0260000000001</v>
      </c>
      <c r="AH432" s="113">
        <v>1205.3900000000001</v>
      </c>
      <c r="AI432" s="38">
        <v>1200.8869999999999</v>
      </c>
      <c r="AJ432" s="29">
        <f t="shared" si="67"/>
        <v>24</v>
      </c>
      <c r="AK432" s="38" t="str">
        <f t="array" ref="AK432">AJ432&amp;CHOOSE(AND(AJ432&lt;&gt;{11,12,13})*MIN(4,MOD(AJ432,10))+1,"th","st","nd","rd","th")</f>
        <v>24th</v>
      </c>
      <c r="AL432" s="38">
        <v>256.38799999999998</v>
      </c>
      <c r="AM432" s="38">
        <v>292.358</v>
      </c>
      <c r="AN432" s="38">
        <v>1493.2449999999999</v>
      </c>
      <c r="AO432" s="29">
        <f t="shared" si="68"/>
        <v>25</v>
      </c>
      <c r="AP432" s="38" t="str">
        <f t="array" ref="AP432">AO432&amp;CHOOSE(AND(AO432&lt;&gt;{11,12,13})*MIN(4,MOD(AO432,10))+1,"th","st","nd","rd","th")</f>
        <v>25th</v>
      </c>
      <c r="AQ432" s="77">
        <v>0.91</v>
      </c>
      <c r="AR432" s="36">
        <v>1870.0530000000001</v>
      </c>
      <c r="AS432" s="29">
        <f t="shared" si="69"/>
        <v>33</v>
      </c>
      <c r="AT432" s="38" t="str">
        <f t="array" ref="AT432">AS432&amp;CHOOSE(AND(AS432&lt;&gt;{11,12,13})*MIN(4,MOD(AS432,10))+1,"th","st","nd","rd","th")</f>
        <v>33rd</v>
      </c>
      <c r="AU432" s="40">
        <v>6.3488702722488738E-4</v>
      </c>
    </row>
    <row r="433" spans="1:47" x14ac:dyDescent="0.25">
      <c r="A433" s="7">
        <v>117576303</v>
      </c>
      <c r="B433" s="8" t="s">
        <v>578</v>
      </c>
      <c r="C433" s="8" t="s">
        <v>579</v>
      </c>
      <c r="D433" s="27">
        <v>44926</v>
      </c>
      <c r="E433" s="29">
        <f t="shared" si="60"/>
        <v>23</v>
      </c>
      <c r="F433" s="38" t="str">
        <f t="array" ref="F433">E433&amp;CHOOSE(AND(E433&lt;&gt;{11,12,13})*MIN(4,MOD(E433,10))+1,"th","st","nd","rd","th")</f>
        <v>23rd</v>
      </c>
      <c r="G433" s="29">
        <v>2647</v>
      </c>
      <c r="H433" s="30">
        <v>1.2219</v>
      </c>
      <c r="I433" s="31">
        <v>0.93459999999999999</v>
      </c>
      <c r="J433" s="94">
        <v>13</v>
      </c>
      <c r="K433" s="33">
        <v>126.429</v>
      </c>
      <c r="L433" s="34">
        <v>0.1686</v>
      </c>
      <c r="M433" s="29">
        <f t="shared" si="61"/>
        <v>61</v>
      </c>
      <c r="N433" s="38" t="str">
        <f t="array" ref="N433">M433&amp;CHOOSE(AND(M433&lt;&gt;{11,12,13})*MIN(4,MOD(M433,10))+1,"th","st","nd","rd","th")</f>
        <v>61st</v>
      </c>
      <c r="O433" s="34">
        <v>0.19919999999999999</v>
      </c>
      <c r="P433" s="29">
        <f t="shared" si="62"/>
        <v>62</v>
      </c>
      <c r="Q433" s="38" t="str">
        <f t="array" ref="Q433">P433&amp;CHOOSE(AND(P433&lt;&gt;{11,12,13})*MIN(4,MOD(P433,10))+1,"th","st","nd","rd","th")</f>
        <v>62nd</v>
      </c>
      <c r="R433" s="35">
        <v>66.956999999999994</v>
      </c>
      <c r="S433" s="35">
        <v>39.555</v>
      </c>
      <c r="T433" s="35">
        <v>0</v>
      </c>
      <c r="U433" s="35">
        <v>106.512</v>
      </c>
      <c r="V433" s="36">
        <v>29.367999999999999</v>
      </c>
      <c r="W433" s="220">
        <f t="shared" si="63"/>
        <v>4.4369709303467474E-2</v>
      </c>
      <c r="X433" s="29">
        <f t="shared" si="64"/>
        <v>83</v>
      </c>
      <c r="Y433" s="38" t="str">
        <f t="array" ref="Y433">X433&amp;CHOOSE(AND(X433&lt;&gt;{11,12,13})*MIN(4,MOD(X433,10))+1,"th","st","nd","rd","th")</f>
        <v>83rd</v>
      </c>
      <c r="Z433" s="37">
        <v>5.8739999999999997</v>
      </c>
      <c r="AA433" s="28">
        <v>1</v>
      </c>
      <c r="AB433" s="221">
        <f t="shared" si="65"/>
        <v>1.5108182138200584E-3</v>
      </c>
      <c r="AC433" s="29">
        <f t="shared" si="66"/>
        <v>25</v>
      </c>
      <c r="AD433" s="38" t="str">
        <f t="array" ref="AD433">AC433&amp;CHOOSE(AND(AC433&lt;&gt;{11,12,13})*MIN(4,MOD(AC433,10))+1,"th","st","nd","rd","th")</f>
        <v>25th</v>
      </c>
      <c r="AE433" s="37">
        <v>0.6</v>
      </c>
      <c r="AF433" s="113">
        <v>661.89300000000003</v>
      </c>
      <c r="AG433" s="113">
        <v>654.72900000000004</v>
      </c>
      <c r="AH433" s="113">
        <v>657.15700000000004</v>
      </c>
      <c r="AI433" s="38">
        <v>657.92600000000004</v>
      </c>
      <c r="AJ433" s="29">
        <f t="shared" si="67"/>
        <v>5</v>
      </c>
      <c r="AK433" s="38" t="str">
        <f t="array" ref="AK433">AJ433&amp;CHOOSE(AND(AJ433&lt;&gt;{11,12,13})*MIN(4,MOD(AJ433,10))+1,"th","st","nd","rd","th")</f>
        <v>5th</v>
      </c>
      <c r="AL433" s="38">
        <v>112.986</v>
      </c>
      <c r="AM433" s="38">
        <v>239.41499999999999</v>
      </c>
      <c r="AN433" s="38">
        <v>897.34100000000001</v>
      </c>
      <c r="AO433" s="29">
        <f t="shared" si="68"/>
        <v>5</v>
      </c>
      <c r="AP433" s="38" t="str">
        <f t="array" ref="AP433">AO433&amp;CHOOSE(AND(AO433&lt;&gt;{11,12,13})*MIN(4,MOD(AO433,10))+1,"th","st","nd","rd","th")</f>
        <v>5th</v>
      </c>
      <c r="AQ433" s="77">
        <v>1.19</v>
      </c>
      <c r="AR433" s="36">
        <v>1304.789</v>
      </c>
      <c r="AS433" s="29">
        <f t="shared" si="69"/>
        <v>14</v>
      </c>
      <c r="AT433" s="38" t="str">
        <f t="array" ref="AT433">AS433&amp;CHOOSE(AND(AS433&lt;&gt;{11,12,13})*MIN(4,MOD(AS433,10))+1,"th","st","nd","rd","th")</f>
        <v>14th</v>
      </c>
      <c r="AU433" s="40">
        <v>4.4297867994422274E-4</v>
      </c>
    </row>
    <row r="434" spans="1:47" x14ac:dyDescent="0.25">
      <c r="A434" s="7">
        <v>119581003</v>
      </c>
      <c r="B434" s="8" t="s">
        <v>161</v>
      </c>
      <c r="C434" s="8" t="s">
        <v>162</v>
      </c>
      <c r="D434" s="27">
        <v>45266</v>
      </c>
      <c r="E434" s="29">
        <f t="shared" si="60"/>
        <v>25</v>
      </c>
      <c r="F434" s="38" t="str">
        <f t="array" ref="F434">E434&amp;CHOOSE(AND(E434&lt;&gt;{11,12,13})*MIN(4,MOD(E434,10))+1,"th","st","nd","rd","th")</f>
        <v>25th</v>
      </c>
      <c r="G434" s="29">
        <v>3249</v>
      </c>
      <c r="H434" s="30">
        <v>1.2126999999999999</v>
      </c>
      <c r="I434" s="31">
        <v>0.85880000000000001</v>
      </c>
      <c r="J434" s="94">
        <v>65</v>
      </c>
      <c r="K434" s="33">
        <v>117.25700000000001</v>
      </c>
      <c r="L434" s="34">
        <v>0.21709999999999999</v>
      </c>
      <c r="M434" s="29">
        <f t="shared" si="61"/>
        <v>77</v>
      </c>
      <c r="N434" s="38" t="str">
        <f t="array" ref="N434">M434&amp;CHOOSE(AND(M434&lt;&gt;{11,12,13})*MIN(4,MOD(M434,10))+1,"th","st","nd","rd","th")</f>
        <v>77th</v>
      </c>
      <c r="O434" s="34">
        <v>0.19389999999999999</v>
      </c>
      <c r="P434" s="29">
        <f t="shared" si="62"/>
        <v>60</v>
      </c>
      <c r="Q434" s="38" t="str">
        <f t="array" ref="Q434">P434&amp;CHOOSE(AND(P434&lt;&gt;{11,12,13})*MIN(4,MOD(P434,10))+1,"th","st","nd","rd","th")</f>
        <v>60th</v>
      </c>
      <c r="R434" s="35">
        <v>135.1</v>
      </c>
      <c r="S434" s="35">
        <v>60.331000000000003</v>
      </c>
      <c r="T434" s="35">
        <v>0</v>
      </c>
      <c r="U434" s="35">
        <v>195.43100000000001</v>
      </c>
      <c r="V434" s="36">
        <v>40.893000000000001</v>
      </c>
      <c r="W434" s="220">
        <f t="shared" si="63"/>
        <v>3.9428050773510227E-2</v>
      </c>
      <c r="X434" s="29">
        <f t="shared" si="64"/>
        <v>79</v>
      </c>
      <c r="Y434" s="38" t="str">
        <f t="array" ref="Y434">X434&amp;CHOOSE(AND(X434&lt;&gt;{11,12,13})*MIN(4,MOD(X434,10))+1,"th","st","nd","rd","th")</f>
        <v>79th</v>
      </c>
      <c r="Z434" s="37">
        <v>8.1790000000000003</v>
      </c>
      <c r="AA434" s="28">
        <v>9</v>
      </c>
      <c r="AB434" s="221">
        <f t="shared" si="65"/>
        <v>8.6775843533512358E-3</v>
      </c>
      <c r="AC434" s="29">
        <f t="shared" si="66"/>
        <v>62</v>
      </c>
      <c r="AD434" s="38" t="str">
        <f t="array" ref="AD434">AC434&amp;CHOOSE(AND(AC434&lt;&gt;{11,12,13})*MIN(4,MOD(AC434,10))+1,"th","st","nd","rd","th")</f>
        <v>62nd</v>
      </c>
      <c r="AE434" s="37">
        <v>5.4</v>
      </c>
      <c r="AF434" s="113">
        <v>1037.155</v>
      </c>
      <c r="AG434" s="113">
        <v>1036.6790000000001</v>
      </c>
      <c r="AH434" s="113">
        <v>1044.3630000000001</v>
      </c>
      <c r="AI434" s="38">
        <v>1039.3989999999999</v>
      </c>
      <c r="AJ434" s="29">
        <f t="shared" si="67"/>
        <v>17</v>
      </c>
      <c r="AK434" s="38" t="str">
        <f t="array" ref="AK434">AJ434&amp;CHOOSE(AND(AJ434&lt;&gt;{11,12,13})*MIN(4,MOD(AJ434,10))+1,"th","st","nd","rd","th")</f>
        <v>17th</v>
      </c>
      <c r="AL434" s="38">
        <v>209.01</v>
      </c>
      <c r="AM434" s="38">
        <v>326.267</v>
      </c>
      <c r="AN434" s="38">
        <v>1365.6659999999999</v>
      </c>
      <c r="AO434" s="29">
        <f t="shared" si="68"/>
        <v>20</v>
      </c>
      <c r="AP434" s="38" t="str">
        <f t="array" ref="AP434">AO434&amp;CHOOSE(AND(AO434&lt;&gt;{11,12,13})*MIN(4,MOD(AO434,10))+1,"th","st","nd","rd","th")</f>
        <v>20th</v>
      </c>
      <c r="AQ434" s="77">
        <v>1.1599999999999999</v>
      </c>
      <c r="AR434" s="36">
        <v>1921.126</v>
      </c>
      <c r="AS434" s="29">
        <f t="shared" si="69"/>
        <v>34</v>
      </c>
      <c r="AT434" s="38" t="str">
        <f t="array" ref="AT434">AS434&amp;CHOOSE(AND(AS434&lt;&gt;{11,12,13})*MIN(4,MOD(AS434,10))+1,"th","st","nd","rd","th")</f>
        <v>34th</v>
      </c>
      <c r="AU434" s="40">
        <v>6.5222642088991005E-4</v>
      </c>
    </row>
    <row r="435" spans="1:47" x14ac:dyDescent="0.25">
      <c r="A435" s="7">
        <v>119582503</v>
      </c>
      <c r="B435" s="8" t="s">
        <v>277</v>
      </c>
      <c r="C435" s="8" t="s">
        <v>162</v>
      </c>
      <c r="D435" s="27">
        <v>57568</v>
      </c>
      <c r="E435" s="29">
        <f t="shared" si="60"/>
        <v>62</v>
      </c>
      <c r="F435" s="38" t="str">
        <f t="array" ref="F435">E435&amp;CHOOSE(AND(E435&lt;&gt;{11,12,13})*MIN(4,MOD(E435,10))+1,"th","st","nd","rd","th")</f>
        <v>62nd</v>
      </c>
      <c r="G435" s="29">
        <v>2976</v>
      </c>
      <c r="H435" s="30">
        <v>0.9536</v>
      </c>
      <c r="I435" s="31">
        <v>0.86339999999999995</v>
      </c>
      <c r="J435" s="94">
        <v>59</v>
      </c>
      <c r="K435" s="33">
        <v>136.083</v>
      </c>
      <c r="L435" s="34">
        <v>0.14599999999999999</v>
      </c>
      <c r="M435" s="29">
        <f t="shared" si="61"/>
        <v>50</v>
      </c>
      <c r="N435" s="38" t="str">
        <f t="array" ref="N435">M435&amp;CHOOSE(AND(M435&lt;&gt;{11,12,13})*MIN(4,MOD(M435,10))+1,"th","st","nd","rd","th")</f>
        <v>50th</v>
      </c>
      <c r="O435" s="34">
        <v>0.23</v>
      </c>
      <c r="P435" s="29">
        <f t="shared" si="62"/>
        <v>78</v>
      </c>
      <c r="Q435" s="38" t="str">
        <f t="array" ref="Q435">P435&amp;CHOOSE(AND(P435&lt;&gt;{11,12,13})*MIN(4,MOD(P435,10))+1,"th","st","nd","rd","th")</f>
        <v>78th</v>
      </c>
      <c r="R435" s="35">
        <v>102.608</v>
      </c>
      <c r="S435" s="35">
        <v>80.820999999999998</v>
      </c>
      <c r="T435" s="35">
        <v>0</v>
      </c>
      <c r="U435" s="35">
        <v>183.429</v>
      </c>
      <c r="V435" s="36">
        <v>31.495000000000001</v>
      </c>
      <c r="W435" s="220">
        <f t="shared" si="63"/>
        <v>2.6888467711641568E-2</v>
      </c>
      <c r="X435" s="29">
        <f t="shared" si="64"/>
        <v>53</v>
      </c>
      <c r="Y435" s="38" t="str">
        <f t="array" ref="Y435">X435&amp;CHOOSE(AND(X435&lt;&gt;{11,12,13})*MIN(4,MOD(X435,10))+1,"th","st","nd","rd","th")</f>
        <v>53rd</v>
      </c>
      <c r="Z435" s="37">
        <v>6.2990000000000004</v>
      </c>
      <c r="AA435" s="28">
        <v>14</v>
      </c>
      <c r="AB435" s="221">
        <f t="shared" si="65"/>
        <v>1.1952327288870676E-2</v>
      </c>
      <c r="AC435" s="29">
        <f t="shared" si="66"/>
        <v>68</v>
      </c>
      <c r="AD435" s="38" t="str">
        <f t="array" ref="AD435">AC435&amp;CHOOSE(AND(AC435&lt;&gt;{11,12,13})*MIN(4,MOD(AC435,10))+1,"th","st","nd","rd","th")</f>
        <v>68th</v>
      </c>
      <c r="AE435" s="37">
        <v>8.4</v>
      </c>
      <c r="AF435" s="113">
        <v>1171.32</v>
      </c>
      <c r="AG435" s="113">
        <v>1213.5450000000001</v>
      </c>
      <c r="AH435" s="113">
        <v>1179.0129999999999</v>
      </c>
      <c r="AI435" s="38">
        <v>1187.9590000000001</v>
      </c>
      <c r="AJ435" s="29">
        <f t="shared" si="67"/>
        <v>23</v>
      </c>
      <c r="AK435" s="38" t="str">
        <f t="array" ref="AK435">AJ435&amp;CHOOSE(AND(AJ435&lt;&gt;{11,12,13})*MIN(4,MOD(AJ435,10))+1,"th","st","nd","rd","th")</f>
        <v>23rd</v>
      </c>
      <c r="AL435" s="38">
        <v>198.12799999999999</v>
      </c>
      <c r="AM435" s="38">
        <v>334.21100000000001</v>
      </c>
      <c r="AN435" s="38">
        <v>1522.17</v>
      </c>
      <c r="AO435" s="29">
        <f t="shared" si="68"/>
        <v>26</v>
      </c>
      <c r="AP435" s="38" t="str">
        <f t="array" ref="AP435">AO435&amp;CHOOSE(AND(AO435&lt;&gt;{11,12,13})*MIN(4,MOD(AO435,10))+1,"th","st","nd","rd","th")</f>
        <v>26th</v>
      </c>
      <c r="AQ435" s="77">
        <v>0.89</v>
      </c>
      <c r="AR435" s="36">
        <v>1291.8720000000001</v>
      </c>
      <c r="AS435" s="29">
        <f t="shared" si="69"/>
        <v>13</v>
      </c>
      <c r="AT435" s="38" t="str">
        <f t="array" ref="AT435">AS435&amp;CHOOSE(AND(AS435&lt;&gt;{11,12,13})*MIN(4,MOD(AS435,10))+1,"th","st","nd","rd","th")</f>
        <v>13th</v>
      </c>
      <c r="AU435" s="40">
        <v>4.3859333058211174E-4</v>
      </c>
    </row>
    <row r="436" spans="1:47" x14ac:dyDescent="0.25">
      <c r="A436" s="7">
        <v>119583003</v>
      </c>
      <c r="B436" s="8" t="s">
        <v>293</v>
      </c>
      <c r="C436" s="8" t="s">
        <v>162</v>
      </c>
      <c r="D436" s="27">
        <v>48338</v>
      </c>
      <c r="E436" s="29">
        <f t="shared" si="60"/>
        <v>36</v>
      </c>
      <c r="F436" s="38" t="str">
        <f t="array" ref="F436">E436&amp;CHOOSE(AND(E436&lt;&gt;{11,12,13})*MIN(4,MOD(E436,10))+1,"th","st","nd","rd","th")</f>
        <v>36th</v>
      </c>
      <c r="G436" s="29">
        <v>2391</v>
      </c>
      <c r="H436" s="30">
        <v>1.1355999999999999</v>
      </c>
      <c r="I436" s="31">
        <v>0.89119999999999999</v>
      </c>
      <c r="J436" s="94">
        <v>40</v>
      </c>
      <c r="K436" s="33">
        <v>108.771</v>
      </c>
      <c r="L436" s="34">
        <v>0.19259999999999999</v>
      </c>
      <c r="M436" s="29">
        <f t="shared" si="61"/>
        <v>68</v>
      </c>
      <c r="N436" s="38" t="str">
        <f t="array" ref="N436">M436&amp;CHOOSE(AND(M436&lt;&gt;{11,12,13})*MIN(4,MOD(M436,10))+1,"th","st","nd","rd","th")</f>
        <v>68th</v>
      </c>
      <c r="O436" s="34">
        <v>0.10249999999999999</v>
      </c>
      <c r="P436" s="29">
        <f t="shared" si="62"/>
        <v>16</v>
      </c>
      <c r="Q436" s="38" t="str">
        <f t="array" ref="Q436">P436&amp;CHOOSE(AND(P436&lt;&gt;{11,12,13})*MIN(4,MOD(P436,10))+1,"th","st","nd","rd","th")</f>
        <v>16th</v>
      </c>
      <c r="R436" s="35">
        <v>87.379000000000005</v>
      </c>
      <c r="S436" s="35">
        <v>23.251000000000001</v>
      </c>
      <c r="T436" s="35">
        <v>0</v>
      </c>
      <c r="U436" s="35">
        <v>110.63</v>
      </c>
      <c r="V436" s="36">
        <v>21.152000000000001</v>
      </c>
      <c r="W436" s="220">
        <f t="shared" si="63"/>
        <v>2.7973803654369057E-2</v>
      </c>
      <c r="X436" s="29">
        <f t="shared" si="64"/>
        <v>58</v>
      </c>
      <c r="Y436" s="38" t="str">
        <f t="array" ref="Y436">X436&amp;CHOOSE(AND(X436&lt;&gt;{11,12,13})*MIN(4,MOD(X436,10))+1,"th","st","nd","rd","th")</f>
        <v>58th</v>
      </c>
      <c r="Z436" s="37">
        <v>4.2300000000000004</v>
      </c>
      <c r="AA436" s="28">
        <v>2</v>
      </c>
      <c r="AB436" s="221">
        <f t="shared" si="65"/>
        <v>2.6450268205719606E-3</v>
      </c>
      <c r="AC436" s="29">
        <f t="shared" si="66"/>
        <v>34</v>
      </c>
      <c r="AD436" s="38" t="str">
        <f t="array" ref="AD436">AC436&amp;CHOOSE(AND(AC436&lt;&gt;{11,12,13})*MIN(4,MOD(AC436,10))+1,"th","st","nd","rd","th")</f>
        <v>34th</v>
      </c>
      <c r="AE436" s="37">
        <v>1.2</v>
      </c>
      <c r="AF436" s="113">
        <v>756.13599999999997</v>
      </c>
      <c r="AG436" s="113">
        <v>751.51499999999999</v>
      </c>
      <c r="AH436" s="113">
        <v>778.33</v>
      </c>
      <c r="AI436" s="38">
        <v>761.99400000000003</v>
      </c>
      <c r="AJ436" s="29">
        <f t="shared" si="67"/>
        <v>7</v>
      </c>
      <c r="AK436" s="38" t="str">
        <f t="array" ref="AK436">AJ436&amp;CHOOSE(AND(AJ436&lt;&gt;{11,12,13})*MIN(4,MOD(AJ436,10))+1,"th","st","nd","rd","th")</f>
        <v>7th</v>
      </c>
      <c r="AL436" s="38">
        <v>116.06</v>
      </c>
      <c r="AM436" s="38">
        <v>224.83099999999999</v>
      </c>
      <c r="AN436" s="38">
        <v>986.82500000000005</v>
      </c>
      <c r="AO436" s="29">
        <f t="shared" si="68"/>
        <v>8</v>
      </c>
      <c r="AP436" s="38" t="str">
        <f t="array" ref="AP436">AO436&amp;CHOOSE(AND(AO436&lt;&gt;{11,12,13})*MIN(4,MOD(AO436,10))+1,"th","st","nd","rd","th")</f>
        <v>8th</v>
      </c>
      <c r="AQ436" s="77">
        <v>1.03</v>
      </c>
      <c r="AR436" s="36">
        <v>1154.258</v>
      </c>
      <c r="AS436" s="29">
        <f t="shared" si="69"/>
        <v>11</v>
      </c>
      <c r="AT436" s="38" t="str">
        <f t="array" ref="AT436">AS436&amp;CHOOSE(AND(AS436&lt;&gt;{11,12,13})*MIN(4,MOD(AS436,10))+1,"th","st","nd","rd","th")</f>
        <v>11th</v>
      </c>
      <c r="AU436" s="40">
        <v>3.9187308074720026E-4</v>
      </c>
    </row>
    <row r="437" spans="1:47" x14ac:dyDescent="0.25">
      <c r="A437" s="7">
        <v>119584503</v>
      </c>
      <c r="B437" s="8" t="s">
        <v>418</v>
      </c>
      <c r="C437" s="8" t="s">
        <v>162</v>
      </c>
      <c r="D437" s="27">
        <v>53193</v>
      </c>
      <c r="E437" s="29">
        <f t="shared" si="60"/>
        <v>52</v>
      </c>
      <c r="F437" s="38" t="str">
        <f t="array" ref="F437">E437&amp;CHOOSE(AND(E437&lt;&gt;{11,12,13})*MIN(4,MOD(E437,10))+1,"th","st","nd","rd","th")</f>
        <v>52nd</v>
      </c>
      <c r="G437" s="29">
        <v>4965</v>
      </c>
      <c r="H437" s="30">
        <v>1.032</v>
      </c>
      <c r="I437" s="31">
        <v>0.83850000000000002</v>
      </c>
      <c r="J437" s="94">
        <v>79</v>
      </c>
      <c r="K437" s="33">
        <v>127.76</v>
      </c>
      <c r="L437" s="34">
        <v>0.14990000000000001</v>
      </c>
      <c r="M437" s="29">
        <f t="shared" si="61"/>
        <v>51</v>
      </c>
      <c r="N437" s="38" t="str">
        <f t="array" ref="N437">M437&amp;CHOOSE(AND(M437&lt;&gt;{11,12,13})*MIN(4,MOD(M437,10))+1,"th","st","nd","rd","th")</f>
        <v>51st</v>
      </c>
      <c r="O437" s="34">
        <v>0.26590000000000003</v>
      </c>
      <c r="P437" s="29">
        <f t="shared" si="62"/>
        <v>89</v>
      </c>
      <c r="Q437" s="38" t="str">
        <f t="array" ref="Q437">P437&amp;CHOOSE(AND(P437&lt;&gt;{11,12,13})*MIN(4,MOD(P437,10))+1,"th","st","nd","rd","th")</f>
        <v>89th</v>
      </c>
      <c r="R437" s="35">
        <v>125.96</v>
      </c>
      <c r="S437" s="35">
        <v>111.717</v>
      </c>
      <c r="T437" s="35">
        <v>0</v>
      </c>
      <c r="U437" s="35">
        <v>237.67699999999999</v>
      </c>
      <c r="V437" s="36">
        <v>38.775000000000006</v>
      </c>
      <c r="W437" s="220">
        <f t="shared" si="63"/>
        <v>2.7686797521148002E-2</v>
      </c>
      <c r="X437" s="29">
        <f t="shared" si="64"/>
        <v>56</v>
      </c>
      <c r="Y437" s="38" t="str">
        <f t="array" ref="Y437">X437&amp;CHOOSE(AND(X437&lt;&gt;{11,12,13})*MIN(4,MOD(X437,10))+1,"th","st","nd","rd","th")</f>
        <v>56th</v>
      </c>
      <c r="Z437" s="37">
        <v>7.7549999999999999</v>
      </c>
      <c r="AA437" s="28">
        <v>1</v>
      </c>
      <c r="AB437" s="221">
        <f t="shared" si="65"/>
        <v>7.1403733129975493E-4</v>
      </c>
      <c r="AC437" s="29">
        <f t="shared" si="66"/>
        <v>17</v>
      </c>
      <c r="AD437" s="38" t="str">
        <f t="array" ref="AD437">AC437&amp;CHOOSE(AND(AC437&lt;&gt;{11,12,13})*MIN(4,MOD(AC437,10))+1,"th","st","nd","rd","th")</f>
        <v>17th</v>
      </c>
      <c r="AE437" s="37">
        <v>0.6</v>
      </c>
      <c r="AF437" s="113">
        <v>1400.4870000000001</v>
      </c>
      <c r="AG437" s="113">
        <v>1455.383</v>
      </c>
      <c r="AH437" s="113">
        <v>1505.6420000000001</v>
      </c>
      <c r="AI437" s="38">
        <v>1453.837</v>
      </c>
      <c r="AJ437" s="29">
        <f t="shared" si="67"/>
        <v>30</v>
      </c>
      <c r="AK437" s="38" t="str">
        <f t="array" ref="AK437">AJ437&amp;CHOOSE(AND(AJ437&lt;&gt;{11,12,13})*MIN(4,MOD(AJ437,10))+1,"th","st","nd","rd","th")</f>
        <v>30th</v>
      </c>
      <c r="AL437" s="38">
        <v>246.03200000000001</v>
      </c>
      <c r="AM437" s="38">
        <v>373.79199999999997</v>
      </c>
      <c r="AN437" s="38">
        <v>1827.6289999999999</v>
      </c>
      <c r="AO437" s="29">
        <f t="shared" si="68"/>
        <v>33</v>
      </c>
      <c r="AP437" s="38" t="str">
        <f t="array" ref="AP437">AO437&amp;CHOOSE(AND(AO437&lt;&gt;{11,12,13})*MIN(4,MOD(AO437,10))+1,"th","st","nd","rd","th")</f>
        <v>33rd</v>
      </c>
      <c r="AQ437" s="77">
        <v>0.75</v>
      </c>
      <c r="AR437" s="36">
        <v>1414.585</v>
      </c>
      <c r="AS437" s="29">
        <f t="shared" si="69"/>
        <v>19</v>
      </c>
      <c r="AT437" s="38" t="str">
        <f t="array" ref="AT437">AS437&amp;CHOOSE(AND(AS437&lt;&gt;{11,12,13})*MIN(4,MOD(AS437,10))+1,"th","st","nd","rd","th")</f>
        <v>19th</v>
      </c>
      <c r="AU437" s="40">
        <v>4.8025465877540228E-4</v>
      </c>
    </row>
    <row r="438" spans="1:47" x14ac:dyDescent="0.25">
      <c r="A438" s="7">
        <v>119584603</v>
      </c>
      <c r="B438" s="8" t="s">
        <v>425</v>
      </c>
      <c r="C438" s="8" t="s">
        <v>162</v>
      </c>
      <c r="D438" s="27">
        <v>53371</v>
      </c>
      <c r="E438" s="29">
        <f t="shared" si="60"/>
        <v>53</v>
      </c>
      <c r="F438" s="38" t="str">
        <f t="array" ref="F438">E438&amp;CHOOSE(AND(E438&lt;&gt;{11,12,13})*MIN(4,MOD(E438,10))+1,"th","st","nd","rd","th")</f>
        <v>53rd</v>
      </c>
      <c r="G438" s="29">
        <v>3484</v>
      </c>
      <c r="H438" s="30">
        <v>1.0286</v>
      </c>
      <c r="I438" s="31">
        <v>0.88160000000000005</v>
      </c>
      <c r="J438" s="94">
        <v>46</v>
      </c>
      <c r="K438" s="33">
        <v>136.715</v>
      </c>
      <c r="L438" s="34">
        <v>0.1236</v>
      </c>
      <c r="M438" s="29">
        <f t="shared" si="61"/>
        <v>40</v>
      </c>
      <c r="N438" s="38" t="str">
        <f t="array" ref="N438">M438&amp;CHOOSE(AND(M438&lt;&gt;{11,12,13})*MIN(4,MOD(M438,10))+1,"th","st","nd","rd","th")</f>
        <v>40th</v>
      </c>
      <c r="O438" s="34">
        <v>0.26529999999999998</v>
      </c>
      <c r="P438" s="29">
        <f t="shared" si="62"/>
        <v>89</v>
      </c>
      <c r="Q438" s="38" t="str">
        <f t="array" ref="Q438">P438&amp;CHOOSE(AND(P438&lt;&gt;{11,12,13})*MIN(4,MOD(P438,10))+1,"th","st","nd","rd","th")</f>
        <v>89th</v>
      </c>
      <c r="R438" s="35">
        <v>74.2</v>
      </c>
      <c r="S438" s="35">
        <v>79.632999999999996</v>
      </c>
      <c r="T438" s="35">
        <v>0</v>
      </c>
      <c r="U438" s="35">
        <v>153.833</v>
      </c>
      <c r="V438" s="36">
        <v>33.874000000000002</v>
      </c>
      <c r="W438" s="220">
        <f t="shared" si="63"/>
        <v>3.3855785587354005E-2</v>
      </c>
      <c r="X438" s="29">
        <f t="shared" si="64"/>
        <v>69</v>
      </c>
      <c r="Y438" s="38" t="str">
        <f t="array" ref="Y438">X438&amp;CHOOSE(AND(X438&lt;&gt;{11,12,13})*MIN(4,MOD(X438,10))+1,"th","st","nd","rd","th")</f>
        <v>69th</v>
      </c>
      <c r="Z438" s="37">
        <v>6.7750000000000004</v>
      </c>
      <c r="AA438" s="28">
        <v>2</v>
      </c>
      <c r="AB438" s="221">
        <f t="shared" si="65"/>
        <v>1.9989245785767256E-3</v>
      </c>
      <c r="AC438" s="29">
        <f t="shared" si="66"/>
        <v>29</v>
      </c>
      <c r="AD438" s="38" t="str">
        <f t="array" ref="AD438">AC438&amp;CHOOSE(AND(AC438&lt;&gt;{11,12,13})*MIN(4,MOD(AC438,10))+1,"th","st","nd","rd","th")</f>
        <v>29th</v>
      </c>
      <c r="AE438" s="37">
        <v>1.2</v>
      </c>
      <c r="AF438" s="113">
        <v>1000.538</v>
      </c>
      <c r="AG438" s="113">
        <v>1017.336</v>
      </c>
      <c r="AH438" s="113">
        <v>1063.1030000000001</v>
      </c>
      <c r="AI438" s="38">
        <v>1026.992</v>
      </c>
      <c r="AJ438" s="29">
        <f t="shared" si="67"/>
        <v>17</v>
      </c>
      <c r="AK438" s="38" t="str">
        <f t="array" ref="AK438">AJ438&amp;CHOOSE(AND(AJ438&lt;&gt;{11,12,13})*MIN(4,MOD(AJ438,10))+1,"th","st","nd","rd","th")</f>
        <v>17th</v>
      </c>
      <c r="AL438" s="38">
        <v>161.80799999999999</v>
      </c>
      <c r="AM438" s="38">
        <v>298.52300000000002</v>
      </c>
      <c r="AN438" s="38">
        <v>1325.5150000000001</v>
      </c>
      <c r="AO438" s="29">
        <f t="shared" si="68"/>
        <v>18</v>
      </c>
      <c r="AP438" s="38" t="str">
        <f t="array" ref="AP438">AO438&amp;CHOOSE(AND(AO438&lt;&gt;{11,12,13})*MIN(4,MOD(AO438,10))+1,"th","st","nd","rd","th")</f>
        <v>18th</v>
      </c>
      <c r="AQ438" s="77">
        <v>0.75</v>
      </c>
      <c r="AR438" s="36">
        <v>1022.569</v>
      </c>
      <c r="AS438" s="29">
        <f t="shared" si="69"/>
        <v>6</v>
      </c>
      <c r="AT438" s="38" t="str">
        <f t="array" ref="AT438">AS438&amp;CHOOSE(AND(AS438&lt;&gt;{11,12,13})*MIN(4,MOD(AS438,10))+1,"th","st","nd","rd","th")</f>
        <v>6th</v>
      </c>
      <c r="AU438" s="40">
        <v>3.4716438119257898E-4</v>
      </c>
    </row>
    <row r="439" spans="1:47" x14ac:dyDescent="0.25">
      <c r="A439" s="7">
        <v>119586503</v>
      </c>
      <c r="B439" s="8" t="s">
        <v>580</v>
      </c>
      <c r="C439" s="8" t="s">
        <v>162</v>
      </c>
      <c r="D439" s="27">
        <v>41641</v>
      </c>
      <c r="E439" s="29">
        <f t="shared" si="60"/>
        <v>15</v>
      </c>
      <c r="F439" s="38" t="str">
        <f t="array" ref="F439">E439&amp;CHOOSE(AND(E439&lt;&gt;{11,12,13})*MIN(4,MOD(E439,10))+1,"th","st","nd","rd","th")</f>
        <v>15th</v>
      </c>
      <c r="G439" s="29">
        <v>2045</v>
      </c>
      <c r="H439" s="30">
        <v>1.3183</v>
      </c>
      <c r="I439" s="31">
        <v>0.8871</v>
      </c>
      <c r="J439" s="94">
        <v>42</v>
      </c>
      <c r="K439" s="33">
        <v>117.18</v>
      </c>
      <c r="L439" s="34">
        <v>0.19059999999999999</v>
      </c>
      <c r="M439" s="29">
        <f t="shared" si="61"/>
        <v>68</v>
      </c>
      <c r="N439" s="38" t="str">
        <f t="array" ref="N439">M439&amp;CHOOSE(AND(M439&lt;&gt;{11,12,13})*MIN(4,MOD(M439,10))+1,"th","st","nd","rd","th")</f>
        <v>68th</v>
      </c>
      <c r="O439" s="34">
        <v>0.28070000000000001</v>
      </c>
      <c r="P439" s="29">
        <f t="shared" si="62"/>
        <v>94</v>
      </c>
      <c r="Q439" s="38" t="str">
        <f t="array" ref="Q439">P439&amp;CHOOSE(AND(P439&lt;&gt;{11,12,13})*MIN(4,MOD(P439,10))+1,"th","st","nd","rd","th")</f>
        <v>94th</v>
      </c>
      <c r="R439" s="35">
        <v>92.486000000000004</v>
      </c>
      <c r="S439" s="35">
        <v>68.102999999999994</v>
      </c>
      <c r="T439" s="35">
        <v>0</v>
      </c>
      <c r="U439" s="35">
        <v>160.589</v>
      </c>
      <c r="V439" s="36">
        <v>19.228999999999999</v>
      </c>
      <c r="W439" s="220">
        <f t="shared" si="63"/>
        <v>2.3776991627541197E-2</v>
      </c>
      <c r="X439" s="29">
        <f t="shared" si="64"/>
        <v>45</v>
      </c>
      <c r="Y439" s="38" t="str">
        <f t="array" ref="Y439">X439&amp;CHOOSE(AND(X439&lt;&gt;{11,12,13})*MIN(4,MOD(X439,10))+1,"th","st","nd","rd","th")</f>
        <v>45th</v>
      </c>
      <c r="Z439" s="37">
        <v>3.8460000000000001</v>
      </c>
      <c r="AA439" s="28">
        <v>0</v>
      </c>
      <c r="AB439" s="221">
        <f t="shared" si="65"/>
        <v>0</v>
      </c>
      <c r="AC439" s="29">
        <f t="shared" si="66"/>
        <v>1</v>
      </c>
      <c r="AD439" s="38" t="str">
        <f t="array" ref="AD439">AC439&amp;CHOOSE(AND(AC439&lt;&gt;{11,12,13})*MIN(4,MOD(AC439,10))+1,"th","st","nd","rd","th")</f>
        <v>1st</v>
      </c>
      <c r="AE439" s="37">
        <v>0</v>
      </c>
      <c r="AF439" s="113">
        <v>808.72299999999996</v>
      </c>
      <c r="AG439" s="113">
        <v>788.83</v>
      </c>
      <c r="AH439" s="113">
        <v>836.50900000000001</v>
      </c>
      <c r="AI439" s="38">
        <v>811.35400000000004</v>
      </c>
      <c r="AJ439" s="29">
        <f t="shared" si="67"/>
        <v>10</v>
      </c>
      <c r="AK439" s="38" t="str">
        <f t="array" ref="AK439">AJ439&amp;CHOOSE(AND(AJ439&lt;&gt;{11,12,13})*MIN(4,MOD(AJ439,10))+1,"th","st","nd","rd","th")</f>
        <v>10th</v>
      </c>
      <c r="AL439" s="38">
        <v>164.435</v>
      </c>
      <c r="AM439" s="38">
        <v>281.61500000000001</v>
      </c>
      <c r="AN439" s="38">
        <v>1092.9690000000001</v>
      </c>
      <c r="AO439" s="29">
        <f t="shared" si="68"/>
        <v>11</v>
      </c>
      <c r="AP439" s="38" t="str">
        <f t="array" ref="AP439">AO439&amp;CHOOSE(AND(AO439&lt;&gt;{11,12,13})*MIN(4,MOD(AO439,10))+1,"th","st","nd","rd","th")</f>
        <v>11th</v>
      </c>
      <c r="AQ439" s="77">
        <v>1.22</v>
      </c>
      <c r="AR439" s="36">
        <v>1757.85</v>
      </c>
      <c r="AS439" s="29">
        <f t="shared" si="69"/>
        <v>29</v>
      </c>
      <c r="AT439" s="38" t="str">
        <f t="array" ref="AT439">AS439&amp;CHOOSE(AND(AS439&lt;&gt;{11,12,13})*MIN(4,MOD(AS439,10))+1,"th","st","nd","rd","th")</f>
        <v>29th</v>
      </c>
      <c r="AU439" s="40">
        <v>5.9679386670178237E-4</v>
      </c>
    </row>
    <row r="440" spans="1:47" x14ac:dyDescent="0.25">
      <c r="A440" s="7">
        <v>117596003</v>
      </c>
      <c r="B440" s="8" t="s">
        <v>454</v>
      </c>
      <c r="C440" s="8" t="s">
        <v>455</v>
      </c>
      <c r="D440" s="27">
        <v>45633</v>
      </c>
      <c r="E440" s="29">
        <f t="shared" si="60"/>
        <v>26</v>
      </c>
      <c r="F440" s="38" t="str">
        <f t="array" ref="F440">E440&amp;CHOOSE(AND(E440&lt;&gt;{11,12,13})*MIN(4,MOD(E440,10))+1,"th","st","nd","rd","th")</f>
        <v>26th</v>
      </c>
      <c r="G440" s="29">
        <v>5703</v>
      </c>
      <c r="H440" s="30">
        <v>1.2030000000000001</v>
      </c>
      <c r="I440" s="31">
        <v>0.78259999999999996</v>
      </c>
      <c r="J440" s="94">
        <v>129</v>
      </c>
      <c r="K440" s="33">
        <v>57.298000000000002</v>
      </c>
      <c r="L440" s="34">
        <v>0.153</v>
      </c>
      <c r="M440" s="29">
        <f t="shared" si="61"/>
        <v>53</v>
      </c>
      <c r="N440" s="38" t="str">
        <f t="array" ref="N440">M440&amp;CHOOSE(AND(M440&lt;&gt;{11,12,13})*MIN(4,MOD(M440,10))+1,"th","st","nd","rd","th")</f>
        <v>53rd</v>
      </c>
      <c r="O440" s="34">
        <v>0.22789999999999999</v>
      </c>
      <c r="P440" s="29">
        <f t="shared" si="62"/>
        <v>76</v>
      </c>
      <c r="Q440" s="38" t="str">
        <f t="array" ref="Q440">P440&amp;CHOOSE(AND(P440&lt;&gt;{11,12,13})*MIN(4,MOD(P440,10))+1,"th","st","nd","rd","th")</f>
        <v>76th</v>
      </c>
      <c r="R440" s="35">
        <v>194.54400000000001</v>
      </c>
      <c r="S440" s="35">
        <v>144.89099999999999</v>
      </c>
      <c r="T440" s="35">
        <v>0</v>
      </c>
      <c r="U440" s="35">
        <v>339.435</v>
      </c>
      <c r="V440" s="36">
        <v>30.041</v>
      </c>
      <c r="W440" s="220">
        <f t="shared" si="63"/>
        <v>1.4175531977642665E-2</v>
      </c>
      <c r="X440" s="29">
        <f t="shared" si="64"/>
        <v>19</v>
      </c>
      <c r="Y440" s="38" t="str">
        <f t="array" ref="Y440">X440&amp;CHOOSE(AND(X440&lt;&gt;{11,12,13})*MIN(4,MOD(X440,10))+1,"th","st","nd","rd","th")</f>
        <v>19th</v>
      </c>
      <c r="Z440" s="37">
        <v>6.008</v>
      </c>
      <c r="AA440" s="28">
        <v>2</v>
      </c>
      <c r="AB440" s="221">
        <f t="shared" si="65"/>
        <v>9.4374567941431133E-4</v>
      </c>
      <c r="AC440" s="29">
        <f t="shared" si="66"/>
        <v>19</v>
      </c>
      <c r="AD440" s="38" t="str">
        <f t="array" ref="AD440">AC440&amp;CHOOSE(AND(AC440&lt;&gt;{11,12,13})*MIN(4,MOD(AC440,10))+1,"th","st","nd","rd","th")</f>
        <v>19th</v>
      </c>
      <c r="AE440" s="37">
        <v>1.2</v>
      </c>
      <c r="AF440" s="113">
        <v>2119.2150000000001</v>
      </c>
      <c r="AG440" s="113">
        <v>2089.625</v>
      </c>
      <c r="AH440" s="113">
        <v>2071.6869999999999</v>
      </c>
      <c r="AI440" s="38">
        <v>2093.509</v>
      </c>
      <c r="AJ440" s="29">
        <f t="shared" si="67"/>
        <v>49</v>
      </c>
      <c r="AK440" s="38" t="str">
        <f t="array" ref="AK440">AJ440&amp;CHOOSE(AND(AJ440&lt;&gt;{11,12,13})*MIN(4,MOD(AJ440,10))+1,"th","st","nd","rd","th")</f>
        <v>49th</v>
      </c>
      <c r="AL440" s="38">
        <v>346.64299999999997</v>
      </c>
      <c r="AM440" s="38">
        <v>403.94099999999997</v>
      </c>
      <c r="AN440" s="38">
        <v>2497.4499999999998</v>
      </c>
      <c r="AO440" s="29">
        <f t="shared" si="68"/>
        <v>50</v>
      </c>
      <c r="AP440" s="38" t="str">
        <f t="array" ref="AP440">AO440&amp;CHOOSE(AND(AO440&lt;&gt;{11,12,13})*MIN(4,MOD(AO440,10))+1,"th","st","nd","rd","th")</f>
        <v>50th</v>
      </c>
      <c r="AQ440" s="77">
        <v>1.1399999999999999</v>
      </c>
      <c r="AR440" s="36">
        <v>3425.0529999999999</v>
      </c>
      <c r="AS440" s="29">
        <f t="shared" si="69"/>
        <v>66</v>
      </c>
      <c r="AT440" s="38" t="str">
        <f t="array" ref="AT440">AS440&amp;CHOOSE(AND(AS440&lt;&gt;{11,12,13})*MIN(4,MOD(AS440,10))+1,"th","st","nd","rd","th")</f>
        <v>66th</v>
      </c>
      <c r="AU440" s="40">
        <v>1.1628128813769888E-3</v>
      </c>
    </row>
    <row r="441" spans="1:47" x14ac:dyDescent="0.25">
      <c r="A441" s="7">
        <v>117597003</v>
      </c>
      <c r="B441" s="8" t="s">
        <v>565</v>
      </c>
      <c r="C441" s="8" t="s">
        <v>455</v>
      </c>
      <c r="D441" s="27">
        <v>49030</v>
      </c>
      <c r="E441" s="29">
        <f t="shared" si="60"/>
        <v>38</v>
      </c>
      <c r="F441" s="38" t="str">
        <f t="array" ref="F441">E441&amp;CHOOSE(AND(E441&lt;&gt;{11,12,13})*MIN(4,MOD(E441,10))+1,"th","st","nd","rd","th")</f>
        <v>38th</v>
      </c>
      <c r="G441" s="29">
        <v>5990</v>
      </c>
      <c r="H441" s="30">
        <v>1.1195999999999999</v>
      </c>
      <c r="I441" s="31">
        <v>0.81710000000000005</v>
      </c>
      <c r="J441" s="94">
        <v>99</v>
      </c>
      <c r="K441" s="33">
        <v>117.616</v>
      </c>
      <c r="L441" s="34">
        <v>0.11609999999999999</v>
      </c>
      <c r="M441" s="29">
        <f t="shared" si="61"/>
        <v>36</v>
      </c>
      <c r="N441" s="38" t="str">
        <f t="array" ref="N441">M441&amp;CHOOSE(AND(M441&lt;&gt;{11,12,13})*MIN(4,MOD(M441,10))+1,"th","st","nd","rd","th")</f>
        <v>36th</v>
      </c>
      <c r="O441" s="34">
        <v>0.23499999999999999</v>
      </c>
      <c r="P441" s="29">
        <f t="shared" si="62"/>
        <v>79</v>
      </c>
      <c r="Q441" s="38" t="str">
        <f t="array" ref="Q441">P441&amp;CHOOSE(AND(P441&lt;&gt;{11,12,13})*MIN(4,MOD(P441,10))+1,"th","st","nd","rd","th")</f>
        <v>79th</v>
      </c>
      <c r="R441" s="35">
        <v>127.47499999999999</v>
      </c>
      <c r="S441" s="35">
        <v>129.012</v>
      </c>
      <c r="T441" s="35">
        <v>0</v>
      </c>
      <c r="U441" s="35">
        <v>256.48700000000002</v>
      </c>
      <c r="V441" s="36">
        <v>48.503</v>
      </c>
      <c r="W441" s="220">
        <f t="shared" si="63"/>
        <v>2.6504936444000718E-2</v>
      </c>
      <c r="X441" s="29">
        <f t="shared" si="64"/>
        <v>52</v>
      </c>
      <c r="Y441" s="38" t="str">
        <f t="array" ref="Y441">X441&amp;CHOOSE(AND(X441&lt;&gt;{11,12,13})*MIN(4,MOD(X441,10))+1,"th","st","nd","rd","th")</f>
        <v>52nd</v>
      </c>
      <c r="Z441" s="37">
        <v>9.7010000000000005</v>
      </c>
      <c r="AA441" s="28">
        <v>8</v>
      </c>
      <c r="AB441" s="221">
        <f t="shared" si="65"/>
        <v>4.3716778663589004E-3</v>
      </c>
      <c r="AC441" s="29">
        <f t="shared" si="66"/>
        <v>48</v>
      </c>
      <c r="AD441" s="38" t="str">
        <f t="array" ref="AD441">AC441&amp;CHOOSE(AND(AC441&lt;&gt;{11,12,13})*MIN(4,MOD(AC441,10))+1,"th","st","nd","rd","th")</f>
        <v>48th</v>
      </c>
      <c r="AE441" s="37">
        <v>4.8</v>
      </c>
      <c r="AF441" s="113">
        <v>1829.961</v>
      </c>
      <c r="AG441" s="113">
        <v>1861.836</v>
      </c>
      <c r="AH441" s="113">
        <v>1867.231</v>
      </c>
      <c r="AI441" s="38">
        <v>1853.009</v>
      </c>
      <c r="AJ441" s="29">
        <f t="shared" si="67"/>
        <v>43</v>
      </c>
      <c r="AK441" s="38" t="str">
        <f t="array" ref="AK441">AJ441&amp;CHOOSE(AND(AJ441&lt;&gt;{11,12,13})*MIN(4,MOD(AJ441,10))+1,"th","st","nd","rd","th")</f>
        <v>43rd</v>
      </c>
      <c r="AL441" s="38">
        <v>270.988</v>
      </c>
      <c r="AM441" s="38">
        <v>388.60399999999998</v>
      </c>
      <c r="AN441" s="38">
        <v>2241.6129999999998</v>
      </c>
      <c r="AO441" s="29">
        <f t="shared" si="68"/>
        <v>44</v>
      </c>
      <c r="AP441" s="38" t="str">
        <f t="array" ref="AP441">AO441&amp;CHOOSE(AND(AO441&lt;&gt;{11,12,13})*MIN(4,MOD(AO441,10))+1,"th","st","nd","rd","th")</f>
        <v>44th</v>
      </c>
      <c r="AQ441" s="77">
        <v>0.93</v>
      </c>
      <c r="AR441" s="36">
        <v>2334.0300000000002</v>
      </c>
      <c r="AS441" s="29">
        <f t="shared" si="69"/>
        <v>45</v>
      </c>
      <c r="AT441" s="38" t="str">
        <f t="array" ref="AT441">AS441&amp;CHOOSE(AND(AS441&lt;&gt;{11,12,13})*MIN(4,MOD(AS441,10))+1,"th","st","nd","rd","th")</f>
        <v>45th</v>
      </c>
      <c r="AU441" s="40">
        <v>7.9240821952837918E-4</v>
      </c>
    </row>
    <row r="442" spans="1:47" x14ac:dyDescent="0.25">
      <c r="A442" s="7">
        <v>117598503</v>
      </c>
      <c r="B442" s="8" t="s">
        <v>625</v>
      </c>
      <c r="C442" s="8" t="s">
        <v>455</v>
      </c>
      <c r="D442" s="27">
        <v>53166</v>
      </c>
      <c r="E442" s="29">
        <f t="shared" si="60"/>
        <v>52</v>
      </c>
      <c r="F442" s="38" t="str">
        <f t="array" ref="F442">E442&amp;CHOOSE(AND(E442&lt;&gt;{11,12,13})*MIN(4,MOD(E442,10))+1,"th","st","nd","rd","th")</f>
        <v>52nd</v>
      </c>
      <c r="G442" s="29">
        <v>4701</v>
      </c>
      <c r="H442" s="30">
        <v>1.0325</v>
      </c>
      <c r="I442" s="31">
        <v>0.84099999999999997</v>
      </c>
      <c r="J442" s="94">
        <v>77</v>
      </c>
      <c r="K442" s="33">
        <v>136.06700000000001</v>
      </c>
      <c r="L442" s="34">
        <v>0.1222</v>
      </c>
      <c r="M442" s="29">
        <f t="shared" si="61"/>
        <v>39</v>
      </c>
      <c r="N442" s="38" t="str">
        <f t="array" ref="N442">M442&amp;CHOOSE(AND(M442&lt;&gt;{11,12,13})*MIN(4,MOD(M442,10))+1,"th","st","nd","rd","th")</f>
        <v>39th</v>
      </c>
      <c r="O442" s="34">
        <v>0.22559999999999999</v>
      </c>
      <c r="P442" s="29">
        <f t="shared" si="62"/>
        <v>75</v>
      </c>
      <c r="Q442" s="38" t="str">
        <f t="array" ref="Q442">P442&amp;CHOOSE(AND(P442&lt;&gt;{11,12,13})*MIN(4,MOD(P442,10))+1,"th","st","nd","rd","th")</f>
        <v>75th</v>
      </c>
      <c r="R442" s="35">
        <v>112.51300000000001</v>
      </c>
      <c r="S442" s="35">
        <v>103.858</v>
      </c>
      <c r="T442" s="35">
        <v>0</v>
      </c>
      <c r="U442" s="35">
        <v>216.37100000000001</v>
      </c>
      <c r="V442" s="36">
        <v>35.236999999999995</v>
      </c>
      <c r="W442" s="220">
        <f t="shared" si="63"/>
        <v>2.2962446946953142E-2</v>
      </c>
      <c r="X442" s="29">
        <f t="shared" si="64"/>
        <v>41</v>
      </c>
      <c r="Y442" s="38" t="str">
        <f t="array" ref="Y442">X442&amp;CHOOSE(AND(X442&lt;&gt;{11,12,13})*MIN(4,MOD(X442,10))+1,"th","st","nd","rd","th")</f>
        <v>41st</v>
      </c>
      <c r="Z442" s="37">
        <v>7.0469999999999997</v>
      </c>
      <c r="AA442" s="28">
        <v>2</v>
      </c>
      <c r="AB442" s="221">
        <f t="shared" si="65"/>
        <v>1.3033145243325564E-3</v>
      </c>
      <c r="AC442" s="29">
        <f t="shared" si="66"/>
        <v>23</v>
      </c>
      <c r="AD442" s="38" t="str">
        <f t="array" ref="AD442">AC442&amp;CHOOSE(AND(AC442&lt;&gt;{11,12,13})*MIN(4,MOD(AC442,10))+1,"th","st","nd","rd","th")</f>
        <v>23rd</v>
      </c>
      <c r="AE442" s="37">
        <v>1.2</v>
      </c>
      <c r="AF442" s="113">
        <v>1534.549</v>
      </c>
      <c r="AG442" s="113">
        <v>1542.624</v>
      </c>
      <c r="AH442" s="113">
        <v>1518.1479999999999</v>
      </c>
      <c r="AI442" s="38">
        <v>1531.7739999999999</v>
      </c>
      <c r="AJ442" s="29">
        <f t="shared" si="67"/>
        <v>34</v>
      </c>
      <c r="AK442" s="38" t="str">
        <f t="array" ref="AK442">AJ442&amp;CHOOSE(AND(AJ442&lt;&gt;{11,12,13})*MIN(4,MOD(AJ442,10))+1,"th","st","nd","rd","th")</f>
        <v>34th</v>
      </c>
      <c r="AL442" s="38">
        <v>224.61799999999999</v>
      </c>
      <c r="AM442" s="38">
        <v>360.685</v>
      </c>
      <c r="AN442" s="38">
        <v>1892.4590000000001</v>
      </c>
      <c r="AO442" s="29">
        <f t="shared" si="68"/>
        <v>36</v>
      </c>
      <c r="AP442" s="38" t="str">
        <f t="array" ref="AP442">AO442&amp;CHOOSE(AND(AO442&lt;&gt;{11,12,13})*MIN(4,MOD(AO442,10))+1,"th","st","nd","rd","th")</f>
        <v>36th</v>
      </c>
      <c r="AQ442" s="77">
        <v>1.07</v>
      </c>
      <c r="AR442" s="36">
        <v>2090.741</v>
      </c>
      <c r="AS442" s="29">
        <f t="shared" si="69"/>
        <v>38</v>
      </c>
      <c r="AT442" s="38" t="str">
        <f t="array" ref="AT442">AS442&amp;CHOOSE(AND(AS442&lt;&gt;{11,12,13})*MIN(4,MOD(AS442,10))+1,"th","st","nd","rd","th")</f>
        <v>38th</v>
      </c>
      <c r="AU442" s="40">
        <v>7.0981107925133051E-4</v>
      </c>
    </row>
    <row r="443" spans="1:47" x14ac:dyDescent="0.25">
      <c r="A443" s="7">
        <v>116604003</v>
      </c>
      <c r="B443" s="8" t="s">
        <v>377</v>
      </c>
      <c r="C443" s="8" t="s">
        <v>378</v>
      </c>
      <c r="D443" s="27">
        <v>52008</v>
      </c>
      <c r="E443" s="29">
        <f t="shared" si="60"/>
        <v>48</v>
      </c>
      <c r="F443" s="38" t="str">
        <f t="array" ref="F443">E443&amp;CHOOSE(AND(E443&lt;&gt;{11,12,13})*MIN(4,MOD(E443,10))+1,"th","st","nd","rd","th")</f>
        <v>48th</v>
      </c>
      <c r="G443" s="29">
        <v>6067</v>
      </c>
      <c r="H443" s="30">
        <v>1.0555000000000001</v>
      </c>
      <c r="I443" s="31">
        <v>0.57830000000000004</v>
      </c>
      <c r="J443" s="94">
        <v>237</v>
      </c>
      <c r="K443" s="33">
        <v>0</v>
      </c>
      <c r="L443" s="34">
        <v>0.15429999999999999</v>
      </c>
      <c r="M443" s="29">
        <f t="shared" si="61"/>
        <v>54</v>
      </c>
      <c r="N443" s="38" t="str">
        <f t="array" ref="N443">M443&amp;CHOOSE(AND(M443&lt;&gt;{11,12,13})*MIN(4,MOD(M443,10))+1,"th","st","nd","rd","th")</f>
        <v>54th</v>
      </c>
      <c r="O443" s="34">
        <v>0.12640000000000001</v>
      </c>
      <c r="P443" s="29">
        <f t="shared" si="62"/>
        <v>28</v>
      </c>
      <c r="Q443" s="38" t="str">
        <f t="array" ref="Q443">P443&amp;CHOOSE(AND(P443&lt;&gt;{11,12,13})*MIN(4,MOD(P443,10))+1,"th","st","nd","rd","th")</f>
        <v>28th</v>
      </c>
      <c r="R443" s="35">
        <v>182.255</v>
      </c>
      <c r="S443" s="35">
        <v>74.650000000000006</v>
      </c>
      <c r="T443" s="35">
        <v>0</v>
      </c>
      <c r="U443" s="35">
        <v>256.90499999999997</v>
      </c>
      <c r="V443" s="36">
        <v>25.123000000000001</v>
      </c>
      <c r="W443" s="220">
        <f t="shared" si="63"/>
        <v>1.2761692672960736E-2</v>
      </c>
      <c r="X443" s="29">
        <f t="shared" si="64"/>
        <v>15</v>
      </c>
      <c r="Y443" s="38" t="str">
        <f t="array" ref="Y443">X443&amp;CHOOSE(AND(X443&lt;&gt;{11,12,13})*MIN(4,MOD(X443,10))+1,"th","st","nd","rd","th")</f>
        <v>15th</v>
      </c>
      <c r="Z443" s="37">
        <v>5.0250000000000004</v>
      </c>
      <c r="AA443" s="28">
        <v>40</v>
      </c>
      <c r="AB443" s="221">
        <f t="shared" si="65"/>
        <v>2.0318740075565396E-2</v>
      </c>
      <c r="AC443" s="29">
        <f t="shared" si="66"/>
        <v>80</v>
      </c>
      <c r="AD443" s="38" t="str">
        <f t="array" ref="AD443">AC443&amp;CHOOSE(AND(AC443&lt;&gt;{11,12,13})*MIN(4,MOD(AC443,10))+1,"th","st","nd","rd","th")</f>
        <v>80th</v>
      </c>
      <c r="AE443" s="37">
        <v>24</v>
      </c>
      <c r="AF443" s="113">
        <v>1968.626</v>
      </c>
      <c r="AG443" s="113">
        <v>1957.499</v>
      </c>
      <c r="AH443" s="113">
        <v>1957.53</v>
      </c>
      <c r="AI443" s="38">
        <v>1961.2180000000001</v>
      </c>
      <c r="AJ443" s="29">
        <f t="shared" si="67"/>
        <v>46</v>
      </c>
      <c r="AK443" s="38" t="str">
        <f t="array" ref="AK443">AJ443&amp;CHOOSE(AND(AJ443&lt;&gt;{11,12,13})*MIN(4,MOD(AJ443,10))+1,"th","st","nd","rd","th")</f>
        <v>46th</v>
      </c>
      <c r="AL443" s="38">
        <v>285.93</v>
      </c>
      <c r="AM443" s="38">
        <v>285.93</v>
      </c>
      <c r="AN443" s="38">
        <v>2247.1480000000001</v>
      </c>
      <c r="AO443" s="29">
        <f t="shared" si="68"/>
        <v>44</v>
      </c>
      <c r="AP443" s="38" t="str">
        <f t="array" ref="AP443">AO443&amp;CHOOSE(AND(AO443&lt;&gt;{11,12,13})*MIN(4,MOD(AO443,10))+1,"th","st","nd","rd","th")</f>
        <v>44th</v>
      </c>
      <c r="AQ443" s="77">
        <v>1.37</v>
      </c>
      <c r="AR443" s="36">
        <v>3249.4549999999999</v>
      </c>
      <c r="AS443" s="29">
        <f t="shared" si="69"/>
        <v>63</v>
      </c>
      <c r="AT443" s="38" t="str">
        <f t="array" ref="AT443">AS443&amp;CHOOSE(AND(AS443&lt;&gt;{11,12,13})*MIN(4,MOD(AS443,10))+1,"th","st","nd","rd","th")</f>
        <v>63rd</v>
      </c>
      <c r="AU443" s="40">
        <v>1.1031969816101717E-3</v>
      </c>
    </row>
    <row r="444" spans="1:47" x14ac:dyDescent="0.25">
      <c r="A444" s="7">
        <v>116605003</v>
      </c>
      <c r="B444" s="8" t="s">
        <v>406</v>
      </c>
      <c r="C444" s="8" t="s">
        <v>378</v>
      </c>
      <c r="D444" s="27">
        <v>50290</v>
      </c>
      <c r="E444" s="29">
        <f t="shared" si="60"/>
        <v>42</v>
      </c>
      <c r="F444" s="38" t="str">
        <f t="array" ref="F444">E444&amp;CHOOSE(AND(E444&lt;&gt;{11,12,13})*MIN(4,MOD(E444,10))+1,"th","st","nd","rd","th")</f>
        <v>42nd</v>
      </c>
      <c r="G444" s="29">
        <v>6302</v>
      </c>
      <c r="H444" s="30">
        <v>1.0915999999999999</v>
      </c>
      <c r="I444" s="31">
        <v>0.76200000000000001</v>
      </c>
      <c r="J444" s="94">
        <v>149</v>
      </c>
      <c r="K444" s="33">
        <v>10.839</v>
      </c>
      <c r="L444" s="34">
        <v>0.1099</v>
      </c>
      <c r="M444" s="29">
        <f t="shared" si="61"/>
        <v>35</v>
      </c>
      <c r="N444" s="38" t="str">
        <f t="array" ref="N444">M444&amp;CHOOSE(AND(M444&lt;&gt;{11,12,13})*MIN(4,MOD(M444,10))+1,"th","st","nd","rd","th")</f>
        <v>35th</v>
      </c>
      <c r="O444" s="34">
        <v>0.2681</v>
      </c>
      <c r="P444" s="29">
        <f t="shared" si="62"/>
        <v>90</v>
      </c>
      <c r="Q444" s="38" t="str">
        <f t="array" ref="Q444">P444&amp;CHOOSE(AND(P444&lt;&gt;{11,12,13})*MIN(4,MOD(P444,10))+1,"th","st","nd","rd","th")</f>
        <v>90th</v>
      </c>
      <c r="R444" s="35">
        <v>140</v>
      </c>
      <c r="S444" s="35">
        <v>170.76400000000001</v>
      </c>
      <c r="T444" s="35">
        <v>0</v>
      </c>
      <c r="U444" s="35">
        <v>310.76400000000001</v>
      </c>
      <c r="V444" s="36">
        <v>56.065999999999988</v>
      </c>
      <c r="W444" s="220">
        <f t="shared" si="63"/>
        <v>2.6407176180506649E-2</v>
      </c>
      <c r="X444" s="29">
        <f t="shared" si="64"/>
        <v>51</v>
      </c>
      <c r="Y444" s="38" t="str">
        <f t="array" ref="Y444">X444&amp;CHOOSE(AND(X444&lt;&gt;{11,12,13})*MIN(4,MOD(X444,10))+1,"th","st","nd","rd","th")</f>
        <v>51st</v>
      </c>
      <c r="Z444" s="37">
        <v>11.212999999999999</v>
      </c>
      <c r="AA444" s="28">
        <v>9</v>
      </c>
      <c r="AB444" s="221">
        <f t="shared" si="65"/>
        <v>4.2390144762344357E-3</v>
      </c>
      <c r="AC444" s="29">
        <f t="shared" si="66"/>
        <v>47</v>
      </c>
      <c r="AD444" s="38" t="str">
        <f t="array" ref="AD444">AC444&amp;CHOOSE(AND(AC444&lt;&gt;{11,12,13})*MIN(4,MOD(AC444,10))+1,"th","st","nd","rd","th")</f>
        <v>47th</v>
      </c>
      <c r="AE444" s="37">
        <v>5.4</v>
      </c>
      <c r="AF444" s="113">
        <v>2123.1350000000002</v>
      </c>
      <c r="AG444" s="113">
        <v>2099.471</v>
      </c>
      <c r="AH444" s="113">
        <v>2122.9699999999998</v>
      </c>
      <c r="AI444" s="38">
        <v>2115.192</v>
      </c>
      <c r="AJ444" s="29">
        <f t="shared" si="67"/>
        <v>50</v>
      </c>
      <c r="AK444" s="38" t="str">
        <f t="array" ref="AK444">AJ444&amp;CHOOSE(AND(AJ444&lt;&gt;{11,12,13})*MIN(4,MOD(AJ444,10))+1,"th","st","nd","rd","th")</f>
        <v>50th</v>
      </c>
      <c r="AL444" s="38">
        <v>327.37700000000001</v>
      </c>
      <c r="AM444" s="38">
        <v>338.21600000000001</v>
      </c>
      <c r="AN444" s="38">
        <v>2453.4079999999999</v>
      </c>
      <c r="AO444" s="29">
        <f t="shared" si="68"/>
        <v>48</v>
      </c>
      <c r="AP444" s="38" t="str">
        <f t="array" ref="AP444">AO444&amp;CHOOSE(AND(AO444&lt;&gt;{11,12,13})*MIN(4,MOD(AO444,10))+1,"th","st","nd","rd","th")</f>
        <v>48th</v>
      </c>
      <c r="AQ444" s="77">
        <v>0.94</v>
      </c>
      <c r="AR444" s="36">
        <v>2517.4520000000002</v>
      </c>
      <c r="AS444" s="29">
        <f t="shared" si="69"/>
        <v>50</v>
      </c>
      <c r="AT444" s="38" t="str">
        <f t="array" ref="AT444">AS444&amp;CHOOSE(AND(AS444&lt;&gt;{11,12,13})*MIN(4,MOD(AS444,10))+1,"th","st","nd","rd","th")</f>
        <v>50th</v>
      </c>
      <c r="AU444" s="40">
        <v>8.5468038417165046E-4</v>
      </c>
    </row>
    <row r="445" spans="1:47" x14ac:dyDescent="0.25">
      <c r="A445" s="7">
        <v>106611303</v>
      </c>
      <c r="B445" s="8" t="s">
        <v>241</v>
      </c>
      <c r="C445" s="8" t="s">
        <v>242</v>
      </c>
      <c r="D445" s="27">
        <v>50951</v>
      </c>
      <c r="E445" s="29">
        <f t="shared" si="60"/>
        <v>43</v>
      </c>
      <c r="F445" s="38" t="str">
        <f t="array" ref="F445">E445&amp;CHOOSE(AND(E445&lt;&gt;{11,12,13})*MIN(4,MOD(E445,10))+1,"th","st","nd","rd","th")</f>
        <v>43rd</v>
      </c>
      <c r="G445" s="29">
        <v>3788</v>
      </c>
      <c r="H445" s="30">
        <v>1.0773999999999999</v>
      </c>
      <c r="I445" s="31">
        <v>0.85250000000000004</v>
      </c>
      <c r="J445" s="94">
        <v>70</v>
      </c>
      <c r="K445" s="33">
        <v>121.129</v>
      </c>
      <c r="L445" s="34">
        <v>0.1028</v>
      </c>
      <c r="M445" s="29">
        <f t="shared" si="61"/>
        <v>31</v>
      </c>
      <c r="N445" s="38" t="str">
        <f t="array" ref="N445">M445&amp;CHOOSE(AND(M445&lt;&gt;{11,12,13})*MIN(4,MOD(M445,10))+1,"th","st","nd","rd","th")</f>
        <v>31st</v>
      </c>
      <c r="O445" s="34">
        <v>0.21640000000000001</v>
      </c>
      <c r="P445" s="29">
        <f t="shared" si="62"/>
        <v>69</v>
      </c>
      <c r="Q445" s="38" t="str">
        <f t="array" ref="Q445">P445&amp;CHOOSE(AND(P445&lt;&gt;{11,12,13})*MIN(4,MOD(P445,10))+1,"th","st","nd","rd","th")</f>
        <v>69th</v>
      </c>
      <c r="R445" s="35">
        <v>75.012</v>
      </c>
      <c r="S445" s="35">
        <v>78.953000000000003</v>
      </c>
      <c r="T445" s="35">
        <v>0</v>
      </c>
      <c r="U445" s="35">
        <v>153.965</v>
      </c>
      <c r="V445" s="36">
        <v>35.57</v>
      </c>
      <c r="W445" s="220">
        <f t="shared" si="63"/>
        <v>2.9247916589579454E-2</v>
      </c>
      <c r="X445" s="29">
        <f t="shared" si="64"/>
        <v>61</v>
      </c>
      <c r="Y445" s="38" t="str">
        <f t="array" ref="Y445">X445&amp;CHOOSE(AND(X445&lt;&gt;{11,12,13})*MIN(4,MOD(X445,10))+1,"th","st","nd","rd","th")</f>
        <v>61st</v>
      </c>
      <c r="Z445" s="37">
        <v>7.1139999999999999</v>
      </c>
      <c r="AA445" s="28">
        <v>2</v>
      </c>
      <c r="AB445" s="221">
        <f t="shared" si="65"/>
        <v>1.6445272189811332E-3</v>
      </c>
      <c r="AC445" s="29">
        <f t="shared" si="66"/>
        <v>27</v>
      </c>
      <c r="AD445" s="38" t="str">
        <f t="array" ref="AD445">AC445&amp;CHOOSE(AND(AC445&lt;&gt;{11,12,13})*MIN(4,MOD(AC445,10))+1,"th","st","nd","rd","th")</f>
        <v>27th</v>
      </c>
      <c r="AE445" s="37">
        <v>1.2</v>
      </c>
      <c r="AF445" s="113">
        <v>1216.155</v>
      </c>
      <c r="AG445" s="113">
        <v>1209.9069999999999</v>
      </c>
      <c r="AH445" s="113">
        <v>1211.7660000000001</v>
      </c>
      <c r="AI445" s="38">
        <v>1212.6089999999999</v>
      </c>
      <c r="AJ445" s="29">
        <f t="shared" si="67"/>
        <v>24</v>
      </c>
      <c r="AK445" s="38" t="str">
        <f t="array" ref="AK445">AJ445&amp;CHOOSE(AND(AJ445&lt;&gt;{11,12,13})*MIN(4,MOD(AJ445,10))+1,"th","st","nd","rd","th")</f>
        <v>24th</v>
      </c>
      <c r="AL445" s="38">
        <v>162.279</v>
      </c>
      <c r="AM445" s="38">
        <v>283.40800000000002</v>
      </c>
      <c r="AN445" s="38">
        <v>1496.0170000000001</v>
      </c>
      <c r="AO445" s="29">
        <f t="shared" si="68"/>
        <v>25</v>
      </c>
      <c r="AP445" s="38" t="str">
        <f t="array" ref="AP445">AO445&amp;CHOOSE(AND(AO445&lt;&gt;{11,12,13})*MIN(4,MOD(AO445,10))+1,"th","st","nd","rd","th")</f>
        <v>25th</v>
      </c>
      <c r="AQ445" s="77">
        <v>0.85</v>
      </c>
      <c r="AR445" s="36">
        <v>1370.037</v>
      </c>
      <c r="AS445" s="29">
        <f t="shared" si="69"/>
        <v>17</v>
      </c>
      <c r="AT445" s="38" t="str">
        <f t="array" ref="AT445">AS445&amp;CHOOSE(AND(AS445&lt;&gt;{11,12,13})*MIN(4,MOD(AS445,10))+1,"th","st","nd","rd","th")</f>
        <v>17th</v>
      </c>
      <c r="AU445" s="40">
        <v>4.6513051668487638E-4</v>
      </c>
    </row>
    <row r="446" spans="1:47" x14ac:dyDescent="0.25">
      <c r="A446" s="7">
        <v>106612203</v>
      </c>
      <c r="B446" s="8" t="s">
        <v>298</v>
      </c>
      <c r="C446" s="8" t="s">
        <v>242</v>
      </c>
      <c r="D446" s="27">
        <v>45285</v>
      </c>
      <c r="E446" s="29">
        <f t="shared" si="60"/>
        <v>25</v>
      </c>
      <c r="F446" s="38" t="str">
        <f t="array" ref="F446">E446&amp;CHOOSE(AND(E446&lt;&gt;{11,12,13})*MIN(4,MOD(E446,10))+1,"th","st","nd","rd","th")</f>
        <v>25th</v>
      </c>
      <c r="G446" s="29">
        <v>6642</v>
      </c>
      <c r="H446" s="30">
        <v>1.2121999999999999</v>
      </c>
      <c r="I446" s="31">
        <v>0.7702</v>
      </c>
      <c r="J446" s="94">
        <v>139</v>
      </c>
      <c r="K446" s="33">
        <v>28.15</v>
      </c>
      <c r="L446" s="34">
        <v>0.1812</v>
      </c>
      <c r="M446" s="29">
        <f t="shared" si="61"/>
        <v>65</v>
      </c>
      <c r="N446" s="38" t="str">
        <f t="array" ref="N446">M446&amp;CHOOSE(AND(M446&lt;&gt;{11,12,13})*MIN(4,MOD(M446,10))+1,"th","st","nd","rd","th")</f>
        <v>65th</v>
      </c>
      <c r="O446" s="34">
        <v>0.2261</v>
      </c>
      <c r="P446" s="29">
        <f t="shared" si="62"/>
        <v>75</v>
      </c>
      <c r="Q446" s="38" t="str">
        <f t="array" ref="Q446">P446&amp;CHOOSE(AND(P446&lt;&gt;{11,12,13})*MIN(4,MOD(P446,10))+1,"th","st","nd","rd","th")</f>
        <v>75th</v>
      </c>
      <c r="R446" s="35">
        <v>216.50899999999999</v>
      </c>
      <c r="S446" s="35">
        <v>135.07900000000001</v>
      </c>
      <c r="T446" s="35">
        <v>0</v>
      </c>
      <c r="U446" s="35">
        <v>351.58800000000002</v>
      </c>
      <c r="V446" s="36">
        <v>37.254000000000005</v>
      </c>
      <c r="W446" s="220">
        <f t="shared" si="63"/>
        <v>1.8707056849788673E-2</v>
      </c>
      <c r="X446" s="29">
        <f t="shared" si="64"/>
        <v>32</v>
      </c>
      <c r="Y446" s="38" t="str">
        <f t="array" ref="Y446">X446&amp;CHOOSE(AND(X446&lt;&gt;{11,12,13})*MIN(4,MOD(X446,10))+1,"th","st","nd","rd","th")</f>
        <v>32nd</v>
      </c>
      <c r="Z446" s="37">
        <v>7.4509999999999996</v>
      </c>
      <c r="AA446" s="28">
        <v>6</v>
      </c>
      <c r="AB446" s="221">
        <f t="shared" si="65"/>
        <v>3.0128936784971283E-3</v>
      </c>
      <c r="AC446" s="29">
        <f t="shared" si="66"/>
        <v>38</v>
      </c>
      <c r="AD446" s="38" t="str">
        <f t="array" ref="AD446">AC446&amp;CHOOSE(AND(AC446&lt;&gt;{11,12,13})*MIN(4,MOD(AC446,10))+1,"th","st","nd","rd","th")</f>
        <v>38th</v>
      </c>
      <c r="AE446" s="37">
        <v>3.6</v>
      </c>
      <c r="AF446" s="113">
        <v>1991.441</v>
      </c>
      <c r="AG446" s="113">
        <v>1965.463</v>
      </c>
      <c r="AH446" s="113">
        <v>1982.0840000000001</v>
      </c>
      <c r="AI446" s="38">
        <v>1979.663</v>
      </c>
      <c r="AJ446" s="29">
        <f t="shared" si="67"/>
        <v>47</v>
      </c>
      <c r="AK446" s="38" t="str">
        <f t="array" ref="AK446">AJ446&amp;CHOOSE(AND(AJ446&lt;&gt;{11,12,13})*MIN(4,MOD(AJ446,10))+1,"th","st","nd","rd","th")</f>
        <v>47th</v>
      </c>
      <c r="AL446" s="38">
        <v>362.63900000000001</v>
      </c>
      <c r="AM446" s="38">
        <v>390.78899999999999</v>
      </c>
      <c r="AN446" s="38">
        <v>2370.4520000000002</v>
      </c>
      <c r="AO446" s="29">
        <f t="shared" si="68"/>
        <v>48</v>
      </c>
      <c r="AP446" s="38" t="str">
        <f t="array" ref="AP446">AO446&amp;CHOOSE(AND(AO446&lt;&gt;{11,12,13})*MIN(4,MOD(AO446,10))+1,"th","st","nd","rd","th")</f>
        <v>48th</v>
      </c>
      <c r="AQ446" s="77">
        <v>0.99</v>
      </c>
      <c r="AR446" s="36">
        <v>2844.7269999999999</v>
      </c>
      <c r="AS446" s="29">
        <f t="shared" si="69"/>
        <v>57</v>
      </c>
      <c r="AT446" s="38" t="str">
        <f t="array" ref="AT446">AS446&amp;CHOOSE(AND(AS446&lt;&gt;{11,12,13})*MIN(4,MOD(AS446,10))+1,"th","st","nd","rd","th")</f>
        <v>57th</v>
      </c>
      <c r="AU446" s="40">
        <v>9.6579095260742459E-4</v>
      </c>
    </row>
    <row r="447" spans="1:47" x14ac:dyDescent="0.25">
      <c r="A447" s="7">
        <v>106616203</v>
      </c>
      <c r="B447" s="8" t="s">
        <v>463</v>
      </c>
      <c r="C447" s="8" t="s">
        <v>242</v>
      </c>
      <c r="D447" s="27">
        <v>38301</v>
      </c>
      <c r="E447" s="29">
        <f t="shared" si="60"/>
        <v>7</v>
      </c>
      <c r="F447" s="38" t="str">
        <f t="array" ref="F447">E447&amp;CHOOSE(AND(E447&lt;&gt;{11,12,13})*MIN(4,MOD(E447,10))+1,"th","st","nd","rd","th")</f>
        <v>7th</v>
      </c>
      <c r="G447" s="29">
        <v>5978</v>
      </c>
      <c r="H447" s="30">
        <v>1.4333</v>
      </c>
      <c r="I447" s="31">
        <v>0.67259999999999998</v>
      </c>
      <c r="J447" s="94">
        <v>201</v>
      </c>
      <c r="K447" s="33">
        <v>0</v>
      </c>
      <c r="L447" s="34">
        <v>0.29010000000000002</v>
      </c>
      <c r="M447" s="29">
        <f t="shared" si="61"/>
        <v>88</v>
      </c>
      <c r="N447" s="38" t="str">
        <f t="array" ref="N447">M447&amp;CHOOSE(AND(M447&lt;&gt;{11,12,13})*MIN(4,MOD(M447,10))+1,"th","st","nd","rd","th")</f>
        <v>88th</v>
      </c>
      <c r="O447" s="34">
        <v>0.26900000000000002</v>
      </c>
      <c r="P447" s="29">
        <f t="shared" si="62"/>
        <v>91</v>
      </c>
      <c r="Q447" s="38" t="str">
        <f t="array" ref="Q447">P447&amp;CHOOSE(AND(P447&lt;&gt;{11,12,13})*MIN(4,MOD(P447,10))+1,"th","st","nd","rd","th")</f>
        <v>91st</v>
      </c>
      <c r="R447" s="35">
        <v>364.57</v>
      </c>
      <c r="S447" s="35">
        <v>169.02699999999999</v>
      </c>
      <c r="T447" s="35">
        <v>0</v>
      </c>
      <c r="U447" s="35">
        <v>533.59699999999998</v>
      </c>
      <c r="V447" s="36">
        <v>57.911999999999999</v>
      </c>
      <c r="W447" s="220">
        <f t="shared" si="63"/>
        <v>2.7649452759311497E-2</v>
      </c>
      <c r="X447" s="29">
        <f t="shared" si="64"/>
        <v>56</v>
      </c>
      <c r="Y447" s="38" t="str">
        <f t="array" ref="Y447">X447&amp;CHOOSE(AND(X447&lt;&gt;{11,12,13})*MIN(4,MOD(X447,10))+1,"th","st","nd","rd","th")</f>
        <v>56th</v>
      </c>
      <c r="Z447" s="37">
        <v>11.582000000000001</v>
      </c>
      <c r="AA447" s="28">
        <v>2</v>
      </c>
      <c r="AB447" s="221">
        <f t="shared" si="65"/>
        <v>9.548781861897878E-4</v>
      </c>
      <c r="AC447" s="29">
        <f t="shared" si="66"/>
        <v>19</v>
      </c>
      <c r="AD447" s="38" t="str">
        <f t="array" ref="AD447">AC447&amp;CHOOSE(AND(AC447&lt;&gt;{11,12,13})*MIN(4,MOD(AC447,10))+1,"th","st","nd","rd","th")</f>
        <v>19th</v>
      </c>
      <c r="AE447" s="37">
        <v>1.2</v>
      </c>
      <c r="AF447" s="113">
        <v>2094.5079999999998</v>
      </c>
      <c r="AG447" s="113">
        <v>2129.9340000000002</v>
      </c>
      <c r="AH447" s="113">
        <v>2147.0410000000002</v>
      </c>
      <c r="AI447" s="38">
        <v>2123.828</v>
      </c>
      <c r="AJ447" s="29">
        <f t="shared" si="67"/>
        <v>50</v>
      </c>
      <c r="AK447" s="38" t="str">
        <f t="array" ref="AK447">AJ447&amp;CHOOSE(AND(AJ447&lt;&gt;{11,12,13})*MIN(4,MOD(AJ447,10))+1,"th","st","nd","rd","th")</f>
        <v>50th</v>
      </c>
      <c r="AL447" s="38">
        <v>546.37900000000002</v>
      </c>
      <c r="AM447" s="38">
        <v>546.37900000000002</v>
      </c>
      <c r="AN447" s="38">
        <v>2670.2069999999999</v>
      </c>
      <c r="AO447" s="29">
        <f t="shared" si="68"/>
        <v>54</v>
      </c>
      <c r="AP447" s="38" t="str">
        <f t="array" ref="AP447">AO447&amp;CHOOSE(AND(AO447&lt;&gt;{11,12,13})*MIN(4,MOD(AO447,10))+1,"th","st","nd","rd","th")</f>
        <v>54th</v>
      </c>
      <c r="AQ447" s="77">
        <v>1.2</v>
      </c>
      <c r="AR447" s="36">
        <v>4592.6490000000003</v>
      </c>
      <c r="AS447" s="29">
        <f t="shared" si="69"/>
        <v>76</v>
      </c>
      <c r="AT447" s="38" t="str">
        <f t="array" ref="AT447">AS447&amp;CHOOSE(AND(AS447&lt;&gt;{11,12,13})*MIN(4,MOD(AS447,10))+1,"th","st","nd","rd","th")</f>
        <v>76th</v>
      </c>
      <c r="AU447" s="40">
        <v>1.559214241894402E-3</v>
      </c>
    </row>
    <row r="448" spans="1:47" x14ac:dyDescent="0.25">
      <c r="A448" s="7">
        <v>106617203</v>
      </c>
      <c r="B448" s="8" t="s">
        <v>584</v>
      </c>
      <c r="C448" s="8" t="s">
        <v>242</v>
      </c>
      <c r="D448" s="27">
        <v>40306</v>
      </c>
      <c r="E448" s="29">
        <f t="shared" si="60"/>
        <v>12</v>
      </c>
      <c r="F448" s="38" t="str">
        <f t="array" ref="F448">E448&amp;CHOOSE(AND(E448&lt;&gt;{11,12,13})*MIN(4,MOD(E448,10))+1,"th","st","nd","rd","th")</f>
        <v>12th</v>
      </c>
      <c r="G448" s="29">
        <v>5431</v>
      </c>
      <c r="H448" s="30">
        <v>1.3620000000000001</v>
      </c>
      <c r="I448" s="31">
        <v>0.77200000000000002</v>
      </c>
      <c r="J448" s="94">
        <v>137</v>
      </c>
      <c r="K448" s="33">
        <v>36.969000000000001</v>
      </c>
      <c r="L448" s="34">
        <v>0.3165</v>
      </c>
      <c r="M448" s="29">
        <f t="shared" si="61"/>
        <v>92</v>
      </c>
      <c r="N448" s="38" t="str">
        <f t="array" ref="N448">M448&amp;CHOOSE(AND(M448&lt;&gt;{11,12,13})*MIN(4,MOD(M448,10))+1,"th","st","nd","rd","th")</f>
        <v>92nd</v>
      </c>
      <c r="O448" s="34">
        <v>0.2104</v>
      </c>
      <c r="P448" s="29">
        <f t="shared" si="62"/>
        <v>68</v>
      </c>
      <c r="Q448" s="38" t="str">
        <f t="array" ref="Q448">P448&amp;CHOOSE(AND(P448&lt;&gt;{11,12,13})*MIN(4,MOD(P448,10))+1,"th","st","nd","rd","th")</f>
        <v>68th</v>
      </c>
      <c r="R448" s="35">
        <v>378.63099999999997</v>
      </c>
      <c r="S448" s="35">
        <v>125.852</v>
      </c>
      <c r="T448" s="35">
        <v>189.316</v>
      </c>
      <c r="U448" s="35">
        <v>693.79899999999998</v>
      </c>
      <c r="V448" s="36">
        <v>47.227999999999994</v>
      </c>
      <c r="W448" s="220">
        <f t="shared" si="63"/>
        <v>2.3686884543741089E-2</v>
      </c>
      <c r="X448" s="29">
        <f t="shared" si="64"/>
        <v>44</v>
      </c>
      <c r="Y448" s="38" t="str">
        <f t="array" ref="Y448">X448&amp;CHOOSE(AND(X448&lt;&gt;{11,12,13})*MIN(4,MOD(X448,10))+1,"th","st","nd","rd","th")</f>
        <v>44th</v>
      </c>
      <c r="Z448" s="37">
        <v>9.4459999999999997</v>
      </c>
      <c r="AA448" s="28">
        <v>7</v>
      </c>
      <c r="AB448" s="221">
        <f t="shared" si="65"/>
        <v>3.5108027400310754E-3</v>
      </c>
      <c r="AC448" s="29">
        <f t="shared" si="66"/>
        <v>42</v>
      </c>
      <c r="AD448" s="38" t="str">
        <f t="array" ref="AD448">AC448&amp;CHOOSE(AND(AC448&lt;&gt;{11,12,13})*MIN(4,MOD(AC448,10))+1,"th","st","nd","rd","th")</f>
        <v>42nd</v>
      </c>
      <c r="AE448" s="37">
        <v>4.2</v>
      </c>
      <c r="AF448" s="113">
        <v>1993.846</v>
      </c>
      <c r="AG448" s="113">
        <v>1972.904</v>
      </c>
      <c r="AH448" s="113">
        <v>2016.961</v>
      </c>
      <c r="AI448" s="38">
        <v>1994.57</v>
      </c>
      <c r="AJ448" s="29">
        <f t="shared" si="67"/>
        <v>47</v>
      </c>
      <c r="AK448" s="38" t="str">
        <f t="array" ref="AK448">AJ448&amp;CHOOSE(AND(AJ448&lt;&gt;{11,12,13})*MIN(4,MOD(AJ448,10))+1,"th","st","nd","rd","th")</f>
        <v>47th</v>
      </c>
      <c r="AL448" s="38">
        <v>707.44500000000005</v>
      </c>
      <c r="AM448" s="38">
        <v>744.41399999999999</v>
      </c>
      <c r="AN448" s="38">
        <v>2738.9839999999999</v>
      </c>
      <c r="AO448" s="29">
        <f t="shared" si="68"/>
        <v>56</v>
      </c>
      <c r="AP448" s="38" t="str">
        <f t="array" ref="AP448">AO448&amp;CHOOSE(AND(AO448&lt;&gt;{11,12,13})*MIN(4,MOD(AO448,10))+1,"th","st","nd","rd","th")</f>
        <v>56th</v>
      </c>
      <c r="AQ448" s="77">
        <v>1.24</v>
      </c>
      <c r="AR448" s="36">
        <v>4625.8149999999996</v>
      </c>
      <c r="AS448" s="29">
        <f t="shared" si="69"/>
        <v>77</v>
      </c>
      <c r="AT448" s="38" t="str">
        <f t="array" ref="AT448">AS448&amp;CHOOSE(AND(AS448&lt;&gt;{11,12,13})*MIN(4,MOD(AS448,10))+1,"th","st","nd","rd","th")</f>
        <v>77th</v>
      </c>
      <c r="AU448" s="40">
        <v>1.5704741704338284E-3</v>
      </c>
    </row>
    <row r="449" spans="1:47" x14ac:dyDescent="0.25">
      <c r="A449" s="7">
        <v>106618603</v>
      </c>
      <c r="B449" s="8" t="s">
        <v>611</v>
      </c>
      <c r="C449" s="8" t="s">
        <v>242</v>
      </c>
      <c r="D449" s="27">
        <v>40354</v>
      </c>
      <c r="E449" s="29">
        <f t="shared" si="60"/>
        <v>12</v>
      </c>
      <c r="F449" s="38" t="str">
        <f t="array" ref="F449">E449&amp;CHOOSE(AND(E449&lt;&gt;{11,12,13})*MIN(4,MOD(E449,10))+1,"th","st","nd","rd","th")</f>
        <v>12th</v>
      </c>
      <c r="G449" s="29">
        <v>2705</v>
      </c>
      <c r="H449" s="30">
        <v>1.3603000000000001</v>
      </c>
      <c r="I449" s="31">
        <v>0.84389999999999998</v>
      </c>
      <c r="J449" s="94">
        <v>73</v>
      </c>
      <c r="K449" s="33">
        <v>80.572000000000003</v>
      </c>
      <c r="L449" s="34">
        <v>0.12839999999999999</v>
      </c>
      <c r="M449" s="29">
        <f t="shared" si="61"/>
        <v>42</v>
      </c>
      <c r="N449" s="38" t="str">
        <f t="array" ref="N449">M449&amp;CHOOSE(AND(M449&lt;&gt;{11,12,13})*MIN(4,MOD(M449,10))+1,"th","st","nd","rd","th")</f>
        <v>42nd</v>
      </c>
      <c r="O449" s="34">
        <v>7.6600000000000001E-2</v>
      </c>
      <c r="P449" s="29">
        <f t="shared" si="62"/>
        <v>9</v>
      </c>
      <c r="Q449" s="38" t="str">
        <f t="array" ref="Q449">P449&amp;CHOOSE(AND(P449&lt;&gt;{11,12,13})*MIN(4,MOD(P449,10))+1,"th","st","nd","rd","th")</f>
        <v>9th</v>
      </c>
      <c r="R449" s="35">
        <v>68.159000000000006</v>
      </c>
      <c r="S449" s="35">
        <v>20.331</v>
      </c>
      <c r="T449" s="35">
        <v>0</v>
      </c>
      <c r="U449" s="35">
        <v>88.49</v>
      </c>
      <c r="V449" s="36">
        <v>14.324</v>
      </c>
      <c r="W449" s="220">
        <f t="shared" si="63"/>
        <v>1.6190286732193398E-2</v>
      </c>
      <c r="X449" s="29">
        <f t="shared" si="64"/>
        <v>24</v>
      </c>
      <c r="Y449" s="38" t="str">
        <f t="array" ref="Y449">X449&amp;CHOOSE(AND(X449&lt;&gt;{11,12,13})*MIN(4,MOD(X449,10))+1,"th","st","nd","rd","th")</f>
        <v>24th</v>
      </c>
      <c r="Z449" s="37">
        <v>2.8650000000000002</v>
      </c>
      <c r="AA449" s="28">
        <v>0</v>
      </c>
      <c r="AB449" s="221">
        <f t="shared" si="65"/>
        <v>0</v>
      </c>
      <c r="AC449" s="29">
        <f t="shared" si="66"/>
        <v>1</v>
      </c>
      <c r="AD449" s="38" t="str">
        <f t="array" ref="AD449">AC449&amp;CHOOSE(AND(AC449&lt;&gt;{11,12,13})*MIN(4,MOD(AC449,10))+1,"th","st","nd","rd","th")</f>
        <v>1st</v>
      </c>
      <c r="AE449" s="37">
        <v>0</v>
      </c>
      <c r="AF449" s="113">
        <v>884.72799999999995</v>
      </c>
      <c r="AG449" s="113">
        <v>913.84199999999998</v>
      </c>
      <c r="AH449" s="113">
        <v>943.15800000000002</v>
      </c>
      <c r="AI449" s="38">
        <v>913.90899999999999</v>
      </c>
      <c r="AJ449" s="29">
        <f t="shared" si="67"/>
        <v>13</v>
      </c>
      <c r="AK449" s="38" t="str">
        <f t="array" ref="AK449">AJ449&amp;CHOOSE(AND(AJ449&lt;&gt;{11,12,13})*MIN(4,MOD(AJ449,10))+1,"th","st","nd","rd","th")</f>
        <v>13th</v>
      </c>
      <c r="AL449" s="38">
        <v>91.355000000000004</v>
      </c>
      <c r="AM449" s="38">
        <v>171.92699999999999</v>
      </c>
      <c r="AN449" s="38">
        <v>1085.836</v>
      </c>
      <c r="AO449" s="29">
        <f t="shared" si="68"/>
        <v>11</v>
      </c>
      <c r="AP449" s="38" t="str">
        <f t="array" ref="AP449">AO449&amp;CHOOSE(AND(AO449&lt;&gt;{11,12,13})*MIN(4,MOD(AO449,10))+1,"th","st","nd","rd","th")</f>
        <v>11th</v>
      </c>
      <c r="AQ449" s="77">
        <v>0.92</v>
      </c>
      <c r="AR449" s="36">
        <v>1358.8979999999999</v>
      </c>
      <c r="AS449" s="29">
        <f t="shared" si="69"/>
        <v>16</v>
      </c>
      <c r="AT449" s="38" t="str">
        <f t="array" ref="AT449">AS449&amp;CHOOSE(AND(AS449&lt;&gt;{11,12,13})*MIN(4,MOD(AS449,10))+1,"th","st","nd","rd","th")</f>
        <v>16th</v>
      </c>
      <c r="AU449" s="40">
        <v>4.6134880215793078E-4</v>
      </c>
    </row>
    <row r="450" spans="1:47" x14ac:dyDescent="0.25">
      <c r="A450" s="7">
        <v>105628302</v>
      </c>
      <c r="B450" s="8" t="s">
        <v>615</v>
      </c>
      <c r="C450" s="8" t="s">
        <v>616</v>
      </c>
      <c r="D450" s="27">
        <v>44959</v>
      </c>
      <c r="E450" s="29">
        <f t="shared" si="60"/>
        <v>24</v>
      </c>
      <c r="F450" s="38" t="str">
        <f t="array" ref="F450">E450&amp;CHOOSE(AND(E450&lt;&gt;{11,12,13})*MIN(4,MOD(E450,10))+1,"th","st","nd","rd","th")</f>
        <v>24th</v>
      </c>
      <c r="G450" s="29">
        <v>15708</v>
      </c>
      <c r="H450" s="30">
        <v>1.2210000000000001</v>
      </c>
      <c r="I450" s="31">
        <v>0.55049999999999999</v>
      </c>
      <c r="J450" s="94">
        <v>246</v>
      </c>
      <c r="K450" s="33">
        <v>0</v>
      </c>
      <c r="L450" s="34">
        <v>0.1845</v>
      </c>
      <c r="M450" s="29">
        <f t="shared" si="61"/>
        <v>66</v>
      </c>
      <c r="N450" s="38" t="str">
        <f t="array" ref="N450">M450&amp;CHOOSE(AND(M450&lt;&gt;{11,12,13})*MIN(4,MOD(M450,10))+1,"th","st","nd","rd","th")</f>
        <v>66th</v>
      </c>
      <c r="O450" s="34">
        <v>0.20669999999999999</v>
      </c>
      <c r="P450" s="29">
        <f t="shared" si="62"/>
        <v>65</v>
      </c>
      <c r="Q450" s="38" t="str">
        <f t="array" ref="Q450">P450&amp;CHOOSE(AND(P450&lt;&gt;{11,12,13})*MIN(4,MOD(P450,10))+1,"th","st","nd","rd","th")</f>
        <v>65th</v>
      </c>
      <c r="R450" s="35">
        <v>518.31799999999998</v>
      </c>
      <c r="S450" s="35">
        <v>290.34199999999998</v>
      </c>
      <c r="T450" s="35">
        <v>0</v>
      </c>
      <c r="U450" s="35">
        <v>808.66</v>
      </c>
      <c r="V450" s="36">
        <v>330.10199999999998</v>
      </c>
      <c r="W450" s="220">
        <f t="shared" si="63"/>
        <v>7.0501714584475961E-2</v>
      </c>
      <c r="X450" s="29">
        <f t="shared" si="64"/>
        <v>94</v>
      </c>
      <c r="Y450" s="38" t="str">
        <f t="array" ref="Y450">X450&amp;CHOOSE(AND(X450&lt;&gt;{11,12,13})*MIN(4,MOD(X450,10))+1,"th","st","nd","rd","th")</f>
        <v>94th</v>
      </c>
      <c r="Z450" s="37">
        <v>66.02</v>
      </c>
      <c r="AA450" s="28">
        <v>8</v>
      </c>
      <c r="AB450" s="221">
        <f t="shared" si="65"/>
        <v>1.7086043607000493E-3</v>
      </c>
      <c r="AC450" s="29">
        <f t="shared" si="66"/>
        <v>27</v>
      </c>
      <c r="AD450" s="38" t="str">
        <f t="array" ref="AD450">AC450&amp;CHOOSE(AND(AC450&lt;&gt;{11,12,13})*MIN(4,MOD(AC450,10))+1,"th","st","nd","rd","th")</f>
        <v>27th</v>
      </c>
      <c r="AE450" s="37">
        <v>4.8</v>
      </c>
      <c r="AF450" s="113">
        <v>4682.1840000000002</v>
      </c>
      <c r="AG450" s="113">
        <v>4730.9049999999997</v>
      </c>
      <c r="AH450" s="113">
        <v>4830.857</v>
      </c>
      <c r="AI450" s="38">
        <v>4747.982</v>
      </c>
      <c r="AJ450" s="29">
        <f t="shared" si="67"/>
        <v>84</v>
      </c>
      <c r="AK450" s="38" t="str">
        <f t="array" ref="AK450">AJ450&amp;CHOOSE(AND(AJ450&lt;&gt;{11,12,13})*MIN(4,MOD(AJ450,10))+1,"th","st","nd","rd","th")</f>
        <v>84th</v>
      </c>
      <c r="AL450" s="38">
        <v>879.48</v>
      </c>
      <c r="AM450" s="38">
        <v>879.48</v>
      </c>
      <c r="AN450" s="38">
        <v>5627.4620000000004</v>
      </c>
      <c r="AO450" s="29">
        <f t="shared" si="68"/>
        <v>85</v>
      </c>
      <c r="AP450" s="38" t="str">
        <f t="array" ref="AP450">AO450&amp;CHOOSE(AND(AO450&lt;&gt;{11,12,13})*MIN(4,MOD(AO450,10))+1,"th","st","nd","rd","th")</f>
        <v>85th</v>
      </c>
      <c r="AQ450" s="77">
        <v>1.05</v>
      </c>
      <c r="AR450" s="36">
        <v>7214.6880000000001</v>
      </c>
      <c r="AS450" s="29">
        <f t="shared" si="69"/>
        <v>90</v>
      </c>
      <c r="AT450" s="38" t="str">
        <f t="array" ref="AT450">AS450&amp;CHOOSE(AND(AS450&lt;&gt;{11,12,13})*MIN(4,MOD(AS450,10))+1,"th","st","nd","rd","th")</f>
        <v>90th</v>
      </c>
      <c r="AU450" s="40">
        <v>2.4494021381613615E-3</v>
      </c>
    </row>
    <row r="451" spans="1:47" x14ac:dyDescent="0.25">
      <c r="A451" s="7">
        <v>101630504</v>
      </c>
      <c r="B451" s="8" t="s">
        <v>120</v>
      </c>
      <c r="C451" s="8" t="s">
        <v>121</v>
      </c>
      <c r="D451" s="27">
        <v>62155</v>
      </c>
      <c r="E451" s="29">
        <f t="shared" ref="E451:E501" si="70">ROUND(_xlfn.PERCENTRANK.EXC(D$2:D$501,D451)*100,0)</f>
        <v>72</v>
      </c>
      <c r="F451" s="38" t="str">
        <f t="array" ref="F451">E451&amp;CHOOSE(AND(E451&lt;&gt;{11,12,13})*MIN(4,MOD(E451,10))+1,"th","st","nd","rd","th")</f>
        <v>72nd</v>
      </c>
      <c r="G451" s="29">
        <v>1672</v>
      </c>
      <c r="H451" s="30">
        <v>0.88319999999999999</v>
      </c>
      <c r="I451" s="31">
        <v>0.9093</v>
      </c>
      <c r="J451" s="94">
        <v>25</v>
      </c>
      <c r="K451" s="33">
        <v>89.903999999999996</v>
      </c>
      <c r="L451" s="34">
        <v>0.15340000000000001</v>
      </c>
      <c r="M451" s="29">
        <f t="shared" ref="M451:M501" si="71">ROUND(_xlfn.PERCENTRANK.EXC(L$2:L$501,L451)*100,0)</f>
        <v>53</v>
      </c>
      <c r="N451" s="38" t="str">
        <f t="array" ref="N451">M451&amp;CHOOSE(AND(M451&lt;&gt;{11,12,13})*MIN(4,MOD(M451,10))+1,"th","st","nd","rd","th")</f>
        <v>53rd</v>
      </c>
      <c r="O451" s="34">
        <v>8.4699999999999998E-2</v>
      </c>
      <c r="P451" s="29">
        <f t="shared" ref="P451:P501" si="72">ROUND(_xlfn.PERCENTRANK.EXC(O$2:O$501,O451)*100,0)</f>
        <v>12</v>
      </c>
      <c r="Q451" s="38" t="str">
        <f t="array" ref="Q451">P451&amp;CHOOSE(AND(P451&lt;&gt;{11,12,13})*MIN(4,MOD(P451,10))+1,"th","st","nd","rd","th")</f>
        <v>12th</v>
      </c>
      <c r="R451" s="35">
        <v>52.024000000000001</v>
      </c>
      <c r="S451" s="35">
        <v>14.363</v>
      </c>
      <c r="T451" s="35">
        <v>0</v>
      </c>
      <c r="U451" s="35">
        <v>66.387</v>
      </c>
      <c r="V451" s="36">
        <v>18.060000000000002</v>
      </c>
      <c r="W451" s="220">
        <f t="shared" ref="W451:W501" si="73">V451/AF451</f>
        <v>3.1951425341407887E-2</v>
      </c>
      <c r="X451" s="29">
        <f t="shared" ref="X451:X501" si="74">ROUNDUP(_xlfn.PERCENTRANK.EXC(W$2:W$501,W451)*100,0)</f>
        <v>66</v>
      </c>
      <c r="Y451" s="38" t="str">
        <f t="array" ref="Y451">X451&amp;CHOOSE(AND(X451&lt;&gt;{11,12,13})*MIN(4,MOD(X451,10))+1,"th","st","nd","rd","th")</f>
        <v>66th</v>
      </c>
      <c r="Z451" s="37">
        <v>3.6120000000000001</v>
      </c>
      <c r="AA451" s="28">
        <v>0</v>
      </c>
      <c r="AB451" s="221">
        <f t="shared" ref="AB451:AB501" si="75">AA451/AF451</f>
        <v>0</v>
      </c>
      <c r="AC451" s="29">
        <f t="shared" ref="AC451:AC501" si="76">ROUNDUP(_xlfn.PERCENTRANK.EXC(AB$2:AB$501,AB451)*100,0)</f>
        <v>1</v>
      </c>
      <c r="AD451" s="38" t="str">
        <f t="array" ref="AD451">AC451&amp;CHOOSE(AND(AC451&lt;&gt;{11,12,13})*MIN(4,MOD(AC451,10))+1,"th","st","nd","rd","th")</f>
        <v>1st</v>
      </c>
      <c r="AE451" s="37">
        <v>0</v>
      </c>
      <c r="AF451" s="113">
        <v>565.23299999999995</v>
      </c>
      <c r="AG451" s="113">
        <v>568.77599999999995</v>
      </c>
      <c r="AH451" s="113">
        <v>574.15700000000004</v>
      </c>
      <c r="AI451" s="38">
        <v>569.38900000000001</v>
      </c>
      <c r="AJ451" s="29">
        <f t="shared" ref="AJ451:AJ501" si="77">ROUND(_xlfn.PERCENTRANK.EXC($AI$2:$AI$501,AI451)*100,0)</f>
        <v>4</v>
      </c>
      <c r="AK451" s="38" t="str">
        <f t="array" ref="AK451">AJ451&amp;CHOOSE(AND(AJ451&lt;&gt;{11,12,13})*MIN(4,MOD(AJ451,10))+1,"th","st","nd","rd","th")</f>
        <v>4th</v>
      </c>
      <c r="AL451" s="38">
        <v>69.998999999999995</v>
      </c>
      <c r="AM451" s="38">
        <v>159.90299999999999</v>
      </c>
      <c r="AN451" s="38">
        <v>729.29200000000003</v>
      </c>
      <c r="AO451" s="29">
        <f t="shared" ref="AO451:AO501" si="78">ROUND(_xlfn.PERCENTRANK.EXC(AN$2:AN$501,AN451)*100,0)</f>
        <v>3</v>
      </c>
      <c r="AP451" s="38" t="str">
        <f t="array" ref="AP451">AO451&amp;CHOOSE(AND(AO451&lt;&gt;{11,12,13})*MIN(4,MOD(AO451,10))+1,"th","st","nd","rd","th")</f>
        <v>3rd</v>
      </c>
      <c r="AQ451" s="77">
        <v>0.63</v>
      </c>
      <c r="AR451" s="36">
        <v>405.79</v>
      </c>
      <c r="AS451" s="29">
        <f t="shared" ref="AS451:AS501" si="79">ROUND(_xlfn.PERCENTRANK.EXC(AR$2:AR$501,AR451)*100,0)</f>
        <v>1</v>
      </c>
      <c r="AT451" s="38" t="str">
        <f t="array" ref="AT451">AS451&amp;CHOOSE(AND(AS451&lt;&gt;{11,12,13})*MIN(4,MOD(AS451,10))+1,"th","st","nd","rd","th")</f>
        <v>1st</v>
      </c>
      <c r="AU451" s="40">
        <v>1.3776658029349278E-4</v>
      </c>
    </row>
    <row r="452" spans="1:47" x14ac:dyDescent="0.25">
      <c r="A452" s="7">
        <v>101630903</v>
      </c>
      <c r="B452" s="8" t="s">
        <v>141</v>
      </c>
      <c r="C452" s="8" t="s">
        <v>121</v>
      </c>
      <c r="D452" s="27">
        <v>51727</v>
      </c>
      <c r="E452" s="29">
        <f t="shared" si="70"/>
        <v>47</v>
      </c>
      <c r="F452" s="38" t="str">
        <f t="array" ref="F452">E452&amp;CHOOSE(AND(E452&lt;&gt;{11,12,13})*MIN(4,MOD(E452,10))+1,"th","st","nd","rd","th")</f>
        <v>47th</v>
      </c>
      <c r="G452" s="29">
        <v>3300</v>
      </c>
      <c r="H452" s="30">
        <v>1.0611999999999999</v>
      </c>
      <c r="I452" s="31">
        <v>0.7994</v>
      </c>
      <c r="J452" s="94">
        <v>117</v>
      </c>
      <c r="K452" s="33">
        <v>50.978999999999999</v>
      </c>
      <c r="L452" s="34">
        <v>0.19450000000000001</v>
      </c>
      <c r="M452" s="29">
        <f t="shared" si="71"/>
        <v>69</v>
      </c>
      <c r="N452" s="38" t="str">
        <f t="array" ref="N452">M452&amp;CHOOSE(AND(M452&lt;&gt;{11,12,13})*MIN(4,MOD(M452,10))+1,"th","st","nd","rd","th")</f>
        <v>69th</v>
      </c>
      <c r="O452" s="34">
        <v>0.13059999999999999</v>
      </c>
      <c r="P452" s="29">
        <f t="shared" si="72"/>
        <v>31</v>
      </c>
      <c r="Q452" s="38" t="str">
        <f t="array" ref="Q452">P452&amp;CHOOSE(AND(P452&lt;&gt;{11,12,13})*MIN(4,MOD(P452,10))+1,"th","st","nd","rd","th")</f>
        <v>31st</v>
      </c>
      <c r="R452" s="35">
        <v>128.625</v>
      </c>
      <c r="S452" s="35">
        <v>43.183999999999997</v>
      </c>
      <c r="T452" s="35">
        <v>0</v>
      </c>
      <c r="U452" s="35">
        <v>171.809</v>
      </c>
      <c r="V452" s="36">
        <v>27.228999999999999</v>
      </c>
      <c r="W452" s="220">
        <f t="shared" si="73"/>
        <v>2.4704541701672859E-2</v>
      </c>
      <c r="X452" s="29">
        <f t="shared" si="74"/>
        <v>46</v>
      </c>
      <c r="Y452" s="38" t="str">
        <f t="array" ref="Y452">X452&amp;CHOOSE(AND(X452&lt;&gt;{11,12,13})*MIN(4,MOD(X452,10))+1,"th","st","nd","rd","th")</f>
        <v>46th</v>
      </c>
      <c r="Z452" s="37">
        <v>5.4459999999999997</v>
      </c>
      <c r="AA452" s="28">
        <v>0</v>
      </c>
      <c r="AB452" s="221">
        <f t="shared" si="75"/>
        <v>0</v>
      </c>
      <c r="AC452" s="29">
        <f t="shared" si="76"/>
        <v>1</v>
      </c>
      <c r="AD452" s="38" t="str">
        <f t="array" ref="AD452">AC452&amp;CHOOSE(AND(AC452&lt;&gt;{11,12,13})*MIN(4,MOD(AC452,10))+1,"th","st","nd","rd","th")</f>
        <v>1st</v>
      </c>
      <c r="AE452" s="37">
        <v>0</v>
      </c>
      <c r="AF452" s="113">
        <v>1102.1859999999999</v>
      </c>
      <c r="AG452" s="113">
        <v>1123.4780000000001</v>
      </c>
      <c r="AH452" s="113">
        <v>1162.806</v>
      </c>
      <c r="AI452" s="38">
        <v>1129.49</v>
      </c>
      <c r="AJ452" s="29">
        <f t="shared" si="77"/>
        <v>21</v>
      </c>
      <c r="AK452" s="38" t="str">
        <f t="array" ref="AK452">AJ452&amp;CHOOSE(AND(AJ452&lt;&gt;{11,12,13})*MIN(4,MOD(AJ452,10))+1,"th","st","nd","rd","th")</f>
        <v>21st</v>
      </c>
      <c r="AL452" s="38">
        <v>177.255</v>
      </c>
      <c r="AM452" s="38">
        <v>228.23400000000001</v>
      </c>
      <c r="AN452" s="38">
        <v>1357.7239999999999</v>
      </c>
      <c r="AO452" s="29">
        <f t="shared" si="78"/>
        <v>19</v>
      </c>
      <c r="AP452" s="38" t="str">
        <f t="array" ref="AP452">AO452&amp;CHOOSE(AND(AO452&lt;&gt;{11,12,13})*MIN(4,MOD(AO452,10))+1,"th","st","nd","rd","th")</f>
        <v>19th</v>
      </c>
      <c r="AQ452" s="77">
        <v>0.89</v>
      </c>
      <c r="AR452" s="36">
        <v>1282.327</v>
      </c>
      <c r="AS452" s="29">
        <f t="shared" si="79"/>
        <v>13</v>
      </c>
      <c r="AT452" s="38" t="str">
        <f t="array" ref="AT452">AS452&amp;CHOOSE(AND(AS452&lt;&gt;{11,12,13})*MIN(4,MOD(AS452,10))+1,"th","st","nd","rd","th")</f>
        <v>13th</v>
      </c>
      <c r="AU452" s="40">
        <v>4.3535278249344175E-4</v>
      </c>
    </row>
    <row r="453" spans="1:47" x14ac:dyDescent="0.25">
      <c r="A453" s="7">
        <v>101631003</v>
      </c>
      <c r="B453" s="8" t="s">
        <v>149</v>
      </c>
      <c r="C453" s="8" t="s">
        <v>121</v>
      </c>
      <c r="D453" s="27">
        <v>50370</v>
      </c>
      <c r="E453" s="29">
        <f t="shared" si="70"/>
        <v>42</v>
      </c>
      <c r="F453" s="38" t="str">
        <f t="array" ref="F453">E453&amp;CHOOSE(AND(E453&lt;&gt;{11,12,13})*MIN(4,MOD(E453,10))+1,"th","st","nd","rd","th")</f>
        <v>42nd</v>
      </c>
      <c r="G453" s="29">
        <v>3509</v>
      </c>
      <c r="H453" s="30">
        <v>1.0898000000000001</v>
      </c>
      <c r="I453" s="31">
        <v>0.76500000000000001</v>
      </c>
      <c r="J453" s="94">
        <v>146</v>
      </c>
      <c r="K453" s="33">
        <v>10.513999999999999</v>
      </c>
      <c r="L453" s="34">
        <v>0.188</v>
      </c>
      <c r="M453" s="29">
        <f t="shared" si="71"/>
        <v>67</v>
      </c>
      <c r="N453" s="38" t="str">
        <f t="array" ref="N453">M453&amp;CHOOSE(AND(M453&lt;&gt;{11,12,13})*MIN(4,MOD(M453,10))+1,"th","st","nd","rd","th")</f>
        <v>67th</v>
      </c>
      <c r="O453" s="34">
        <v>7.46E-2</v>
      </c>
      <c r="P453" s="29">
        <f t="shared" si="72"/>
        <v>8</v>
      </c>
      <c r="Q453" s="38" t="str">
        <f t="array" ref="Q453">P453&amp;CHOOSE(AND(P453&lt;&gt;{11,12,13})*MIN(4,MOD(P453,10))+1,"th","st","nd","rd","th")</f>
        <v>8th</v>
      </c>
      <c r="R453" s="35">
        <v>141.012</v>
      </c>
      <c r="S453" s="35">
        <v>27.977</v>
      </c>
      <c r="T453" s="35">
        <v>0</v>
      </c>
      <c r="U453" s="35">
        <v>168.989</v>
      </c>
      <c r="V453" s="36">
        <v>47.774999999999999</v>
      </c>
      <c r="W453" s="220">
        <f t="shared" si="73"/>
        <v>3.8216759218818244E-2</v>
      </c>
      <c r="X453" s="29">
        <f t="shared" si="74"/>
        <v>77</v>
      </c>
      <c r="Y453" s="38" t="str">
        <f t="array" ref="Y453">X453&amp;CHOOSE(AND(X453&lt;&gt;{11,12,13})*MIN(4,MOD(X453,10))+1,"th","st","nd","rd","th")</f>
        <v>77th</v>
      </c>
      <c r="Z453" s="37">
        <v>9.5549999999999997</v>
      </c>
      <c r="AA453" s="28">
        <v>0</v>
      </c>
      <c r="AB453" s="221">
        <f t="shared" si="75"/>
        <v>0</v>
      </c>
      <c r="AC453" s="29">
        <f t="shared" si="76"/>
        <v>1</v>
      </c>
      <c r="AD453" s="38" t="str">
        <f t="array" ref="AD453">AC453&amp;CHOOSE(AND(AC453&lt;&gt;{11,12,13})*MIN(4,MOD(AC453,10))+1,"th","st","nd","rd","th")</f>
        <v>1st</v>
      </c>
      <c r="AE453" s="37">
        <v>0</v>
      </c>
      <c r="AF453" s="113">
        <v>1250.106</v>
      </c>
      <c r="AG453" s="113">
        <v>1297.8889999999999</v>
      </c>
      <c r="AH453" s="113">
        <v>1290.799</v>
      </c>
      <c r="AI453" s="38">
        <v>1279.598</v>
      </c>
      <c r="AJ453" s="29">
        <f t="shared" si="77"/>
        <v>27</v>
      </c>
      <c r="AK453" s="38" t="str">
        <f t="array" ref="AK453">AJ453&amp;CHOOSE(AND(AJ453&lt;&gt;{11,12,13})*MIN(4,MOD(AJ453,10))+1,"th","st","nd","rd","th")</f>
        <v>27th</v>
      </c>
      <c r="AL453" s="38">
        <v>178.54400000000001</v>
      </c>
      <c r="AM453" s="38">
        <v>189.05799999999999</v>
      </c>
      <c r="AN453" s="38">
        <v>1468.6559999999999</v>
      </c>
      <c r="AO453" s="29">
        <f t="shared" si="78"/>
        <v>24</v>
      </c>
      <c r="AP453" s="38" t="str">
        <f t="array" ref="AP453">AO453&amp;CHOOSE(AND(AO453&lt;&gt;{11,12,13})*MIN(4,MOD(AO453,10))+1,"th","st","nd","rd","th")</f>
        <v>24th</v>
      </c>
      <c r="AQ453" s="77">
        <v>0.84</v>
      </c>
      <c r="AR453" s="36">
        <v>1344.4549999999999</v>
      </c>
      <c r="AS453" s="29">
        <f t="shared" si="79"/>
        <v>15</v>
      </c>
      <c r="AT453" s="38" t="str">
        <f t="array" ref="AT453">AS453&amp;CHOOSE(AND(AS453&lt;&gt;{11,12,13})*MIN(4,MOD(AS453,10))+1,"th","st","nd","rd","th")</f>
        <v>15th</v>
      </c>
      <c r="AU453" s="40">
        <v>4.5644537250422098E-4</v>
      </c>
    </row>
    <row r="454" spans="1:47" x14ac:dyDescent="0.25">
      <c r="A454" s="7">
        <v>101631203</v>
      </c>
      <c r="B454" s="8" t="s">
        <v>175</v>
      </c>
      <c r="C454" s="8" t="s">
        <v>121</v>
      </c>
      <c r="D454" s="27">
        <v>51015</v>
      </c>
      <c r="E454" s="29">
        <f t="shared" si="70"/>
        <v>43</v>
      </c>
      <c r="F454" s="38" t="str">
        <f t="array" ref="F454">E454&amp;CHOOSE(AND(E454&lt;&gt;{11,12,13})*MIN(4,MOD(E454,10))+1,"th","st","nd","rd","th")</f>
        <v>43rd</v>
      </c>
      <c r="G454" s="29">
        <v>3969</v>
      </c>
      <c r="H454" s="30">
        <v>1.0761000000000001</v>
      </c>
      <c r="I454" s="31">
        <v>0.82889999999999997</v>
      </c>
      <c r="J454" s="94">
        <v>89</v>
      </c>
      <c r="K454" s="33">
        <v>90.376000000000005</v>
      </c>
      <c r="L454" s="34">
        <v>7.1300000000000002E-2</v>
      </c>
      <c r="M454" s="29">
        <f t="shared" si="71"/>
        <v>20</v>
      </c>
      <c r="N454" s="38" t="str">
        <f t="array" ref="N454">M454&amp;CHOOSE(AND(M454&lt;&gt;{11,12,13})*MIN(4,MOD(M454,10))+1,"th","st","nd","rd","th")</f>
        <v>20th</v>
      </c>
      <c r="O454" s="34">
        <v>0.17580000000000001</v>
      </c>
      <c r="P454" s="29">
        <f t="shared" si="72"/>
        <v>52</v>
      </c>
      <c r="Q454" s="38" t="str">
        <f t="array" ref="Q454">P454&amp;CHOOSE(AND(P454&lt;&gt;{11,12,13})*MIN(4,MOD(P454,10))+1,"th","st","nd","rd","th")</f>
        <v>52nd</v>
      </c>
      <c r="R454" s="35">
        <v>51.970999999999997</v>
      </c>
      <c r="S454" s="35">
        <v>64.070999999999998</v>
      </c>
      <c r="T454" s="35">
        <v>0</v>
      </c>
      <c r="U454" s="35">
        <v>116.042</v>
      </c>
      <c r="V454" s="36">
        <v>46.634</v>
      </c>
      <c r="W454" s="220">
        <f t="shared" si="73"/>
        <v>3.8386916477135692E-2</v>
      </c>
      <c r="X454" s="29">
        <f t="shared" si="74"/>
        <v>78</v>
      </c>
      <c r="Y454" s="38" t="str">
        <f t="array" ref="Y454">X454&amp;CHOOSE(AND(X454&lt;&gt;{11,12,13})*MIN(4,MOD(X454,10))+1,"th","st","nd","rd","th")</f>
        <v>78th</v>
      </c>
      <c r="Z454" s="37">
        <v>9.327</v>
      </c>
      <c r="AA454" s="28">
        <v>0</v>
      </c>
      <c r="AB454" s="221">
        <f t="shared" si="75"/>
        <v>0</v>
      </c>
      <c r="AC454" s="29">
        <f t="shared" si="76"/>
        <v>1</v>
      </c>
      <c r="AD454" s="38" t="str">
        <f t="array" ref="AD454">AC454&amp;CHOOSE(AND(AC454&lt;&gt;{11,12,13})*MIN(4,MOD(AC454,10))+1,"th","st","nd","rd","th")</f>
        <v>1st</v>
      </c>
      <c r="AE454" s="37">
        <v>0</v>
      </c>
      <c r="AF454" s="113">
        <v>1214.8409999999999</v>
      </c>
      <c r="AG454" s="113">
        <v>1234.373</v>
      </c>
      <c r="AH454" s="113">
        <v>1265.087</v>
      </c>
      <c r="AI454" s="38">
        <v>1238.0999999999999</v>
      </c>
      <c r="AJ454" s="29">
        <f t="shared" si="77"/>
        <v>25</v>
      </c>
      <c r="AK454" s="38" t="str">
        <f t="array" ref="AK454">AJ454&amp;CHOOSE(AND(AJ454&lt;&gt;{11,12,13})*MIN(4,MOD(AJ454,10))+1,"th","st","nd","rd","th")</f>
        <v>25th</v>
      </c>
      <c r="AL454" s="38">
        <v>125.369</v>
      </c>
      <c r="AM454" s="38">
        <v>215.745</v>
      </c>
      <c r="AN454" s="38">
        <v>1453.845</v>
      </c>
      <c r="AO454" s="29">
        <f t="shared" si="78"/>
        <v>23</v>
      </c>
      <c r="AP454" s="38" t="str">
        <f t="array" ref="AP454">AO454&amp;CHOOSE(AND(AO454&lt;&gt;{11,12,13})*MIN(4,MOD(AO454,10))+1,"th","st","nd","rd","th")</f>
        <v>23rd</v>
      </c>
      <c r="AQ454" s="77">
        <v>0.84</v>
      </c>
      <c r="AR454" s="36">
        <v>1314.165</v>
      </c>
      <c r="AS454" s="29">
        <f t="shared" si="79"/>
        <v>14</v>
      </c>
      <c r="AT454" s="38" t="str">
        <f t="array" ref="AT454">AS454&amp;CHOOSE(AND(AS454&lt;&gt;{11,12,13})*MIN(4,MOD(AS454,10))+1,"th","st","nd","rd","th")</f>
        <v>14th</v>
      </c>
      <c r="AU454" s="40">
        <v>4.4616185216835784E-4</v>
      </c>
    </row>
    <row r="455" spans="1:47" x14ac:dyDescent="0.25">
      <c r="A455" s="7">
        <v>101631503</v>
      </c>
      <c r="B455" s="8" t="s">
        <v>179</v>
      </c>
      <c r="C455" s="8" t="s">
        <v>121</v>
      </c>
      <c r="D455" s="27">
        <v>44456</v>
      </c>
      <c r="E455" s="29">
        <f t="shared" si="70"/>
        <v>22</v>
      </c>
      <c r="F455" s="38" t="str">
        <f t="array" ref="F455">E455&amp;CHOOSE(AND(E455&lt;&gt;{11,12,13})*MIN(4,MOD(E455,10))+1,"th","st","nd","rd","th")</f>
        <v>22nd</v>
      </c>
      <c r="G455" s="29">
        <v>4163</v>
      </c>
      <c r="H455" s="30">
        <v>1.2347999999999999</v>
      </c>
      <c r="I455" s="31">
        <v>0.77080000000000004</v>
      </c>
      <c r="J455" s="94">
        <v>138</v>
      </c>
      <c r="K455" s="33">
        <v>14.093999999999999</v>
      </c>
      <c r="L455" s="34">
        <v>0.24690000000000001</v>
      </c>
      <c r="M455" s="29">
        <f t="shared" si="71"/>
        <v>83</v>
      </c>
      <c r="N455" s="38" t="str">
        <f t="array" ref="N455">M455&amp;CHOOSE(AND(M455&lt;&gt;{11,12,13})*MIN(4,MOD(M455,10))+1,"th","st","nd","rd","th")</f>
        <v>83rd</v>
      </c>
      <c r="O455" s="34">
        <v>8.1199999999999994E-2</v>
      </c>
      <c r="P455" s="29">
        <f t="shared" si="72"/>
        <v>11</v>
      </c>
      <c r="Q455" s="38" t="str">
        <f t="array" ref="Q455">P455&amp;CHOOSE(AND(P455&lt;&gt;{11,12,13})*MIN(4,MOD(P455,10))+1,"th","st","nd","rd","th")</f>
        <v>11th</v>
      </c>
      <c r="R455" s="35">
        <v>140.71700000000001</v>
      </c>
      <c r="S455" s="35">
        <v>23.138999999999999</v>
      </c>
      <c r="T455" s="35">
        <v>0</v>
      </c>
      <c r="U455" s="35">
        <v>163.85599999999999</v>
      </c>
      <c r="V455" s="36">
        <v>28.218</v>
      </c>
      <c r="W455" s="220">
        <f t="shared" si="73"/>
        <v>2.9706566332347608E-2</v>
      </c>
      <c r="X455" s="29">
        <f t="shared" si="74"/>
        <v>62</v>
      </c>
      <c r="Y455" s="38" t="str">
        <f t="array" ref="Y455">X455&amp;CHOOSE(AND(X455&lt;&gt;{11,12,13})*MIN(4,MOD(X455,10))+1,"th","st","nd","rd","th")</f>
        <v>62nd</v>
      </c>
      <c r="Z455" s="37">
        <v>5.6440000000000001</v>
      </c>
      <c r="AA455" s="28">
        <v>2</v>
      </c>
      <c r="AB455" s="221">
        <f t="shared" si="75"/>
        <v>2.1055047368592817E-3</v>
      </c>
      <c r="AC455" s="29">
        <f t="shared" si="76"/>
        <v>30</v>
      </c>
      <c r="AD455" s="38" t="str">
        <f t="array" ref="AD455">AC455&amp;CHOOSE(AND(AC455&lt;&gt;{11,12,13})*MIN(4,MOD(AC455,10))+1,"th","st","nd","rd","th")</f>
        <v>30th</v>
      </c>
      <c r="AE455" s="37">
        <v>1.2</v>
      </c>
      <c r="AF455" s="113">
        <v>949.89099999999996</v>
      </c>
      <c r="AG455" s="113">
        <v>936.048</v>
      </c>
      <c r="AH455" s="113">
        <v>964.928</v>
      </c>
      <c r="AI455" s="38">
        <v>950.28899999999999</v>
      </c>
      <c r="AJ455" s="29">
        <f t="shared" si="77"/>
        <v>15</v>
      </c>
      <c r="AK455" s="38" t="str">
        <f t="array" ref="AK455">AJ455&amp;CHOOSE(AND(AJ455&lt;&gt;{11,12,13})*MIN(4,MOD(AJ455,10))+1,"th","st","nd","rd","th")</f>
        <v>15th</v>
      </c>
      <c r="AL455" s="38">
        <v>170.7</v>
      </c>
      <c r="AM455" s="38">
        <v>184.79400000000001</v>
      </c>
      <c r="AN455" s="38">
        <v>1135.0830000000001</v>
      </c>
      <c r="AO455" s="29">
        <f t="shared" si="78"/>
        <v>13</v>
      </c>
      <c r="AP455" s="38" t="str">
        <f t="array" ref="AP455">AO455&amp;CHOOSE(AND(AO455&lt;&gt;{11,12,13})*MIN(4,MOD(AO455,10))+1,"th","st","nd","rd","th")</f>
        <v>13th</v>
      </c>
      <c r="AQ455" s="77">
        <v>0.67</v>
      </c>
      <c r="AR455" s="36">
        <v>939.072</v>
      </c>
      <c r="AS455" s="29">
        <f t="shared" si="79"/>
        <v>4</v>
      </c>
      <c r="AT455" s="38" t="str">
        <f t="array" ref="AT455">AS455&amp;CHOOSE(AND(AS455&lt;&gt;{11,12,13})*MIN(4,MOD(AS455,10))+1,"th","st","nd","rd","th")</f>
        <v>4th</v>
      </c>
      <c r="AU455" s="40">
        <v>3.1881696958863169E-4</v>
      </c>
    </row>
    <row r="456" spans="1:47" x14ac:dyDescent="0.25">
      <c r="A456" s="7">
        <v>101631703</v>
      </c>
      <c r="B456" s="8" t="s">
        <v>184</v>
      </c>
      <c r="C456" s="8" t="s">
        <v>121</v>
      </c>
      <c r="D456" s="27">
        <v>68516</v>
      </c>
      <c r="E456" s="29">
        <f t="shared" si="70"/>
        <v>81</v>
      </c>
      <c r="F456" s="38" t="str">
        <f t="array" ref="F456">E456&amp;CHOOSE(AND(E456&lt;&gt;{11,12,13})*MIN(4,MOD(E456,10))+1,"th","st","nd","rd","th")</f>
        <v>81st</v>
      </c>
      <c r="G456" s="29">
        <v>14225</v>
      </c>
      <c r="H456" s="30">
        <v>0.80120000000000002</v>
      </c>
      <c r="I456" s="31">
        <v>6.59E-2</v>
      </c>
      <c r="J456" s="94">
        <v>347</v>
      </c>
      <c r="K456" s="33">
        <v>0</v>
      </c>
      <c r="L456" s="34">
        <v>3.78E-2</v>
      </c>
      <c r="M456" s="29">
        <f t="shared" si="71"/>
        <v>5</v>
      </c>
      <c r="N456" s="38" t="str">
        <f t="array" ref="N456">M456&amp;CHOOSE(AND(M456&lt;&gt;{11,12,13})*MIN(4,MOD(M456,10))+1,"th","st","nd","rd","th")</f>
        <v>5th</v>
      </c>
      <c r="O456" s="34">
        <v>6.3100000000000003E-2</v>
      </c>
      <c r="P456" s="29">
        <f t="shared" si="72"/>
        <v>6</v>
      </c>
      <c r="Q456" s="38" t="str">
        <f t="array" ref="Q456">P456&amp;CHOOSE(AND(P456&lt;&gt;{11,12,13})*MIN(4,MOD(P456,10))+1,"th","st","nd","rd","th")</f>
        <v>6th</v>
      </c>
      <c r="R456" s="35">
        <v>117.809</v>
      </c>
      <c r="S456" s="35">
        <v>98.33</v>
      </c>
      <c r="T456" s="35">
        <v>0</v>
      </c>
      <c r="U456" s="35">
        <v>216.13900000000001</v>
      </c>
      <c r="V456" s="36">
        <v>132.12599999999998</v>
      </c>
      <c r="W456" s="220">
        <f t="shared" si="73"/>
        <v>2.5436175367649815E-2</v>
      </c>
      <c r="X456" s="29">
        <f t="shared" si="74"/>
        <v>49</v>
      </c>
      <c r="Y456" s="38" t="str">
        <f t="array" ref="Y456">X456&amp;CHOOSE(AND(X456&lt;&gt;{11,12,13})*MIN(4,MOD(X456,10))+1,"th","st","nd","rd","th")</f>
        <v>49th</v>
      </c>
      <c r="Z456" s="37">
        <v>26.425000000000001</v>
      </c>
      <c r="AA456" s="28">
        <v>31</v>
      </c>
      <c r="AB456" s="221">
        <f t="shared" si="75"/>
        <v>5.9679505653478081E-3</v>
      </c>
      <c r="AC456" s="29">
        <f t="shared" si="76"/>
        <v>55</v>
      </c>
      <c r="AD456" s="38" t="str">
        <f t="array" ref="AD456">AC456&amp;CHOOSE(AND(AC456&lt;&gt;{11,12,13})*MIN(4,MOD(AC456,10))+1,"th","st","nd","rd","th")</f>
        <v>55th</v>
      </c>
      <c r="AE456" s="37">
        <v>18.600000000000001</v>
      </c>
      <c r="AF456" s="113">
        <v>5194.4129999999996</v>
      </c>
      <c r="AG456" s="113">
        <v>5108.8339999999998</v>
      </c>
      <c r="AH456" s="113">
        <v>5060.5630000000001</v>
      </c>
      <c r="AI456" s="38">
        <v>5121.2700000000004</v>
      </c>
      <c r="AJ456" s="29">
        <f t="shared" si="77"/>
        <v>86</v>
      </c>
      <c r="AK456" s="38" t="str">
        <f t="array" ref="AK456">AJ456&amp;CHOOSE(AND(AJ456&lt;&gt;{11,12,13})*MIN(4,MOD(AJ456,10))+1,"th","st","nd","rd","th")</f>
        <v>86th</v>
      </c>
      <c r="AL456" s="38">
        <v>261.16399999999999</v>
      </c>
      <c r="AM456" s="38">
        <v>261.16399999999999</v>
      </c>
      <c r="AN456" s="38">
        <v>5382.4340000000002</v>
      </c>
      <c r="AO456" s="29">
        <f t="shared" si="78"/>
        <v>84</v>
      </c>
      <c r="AP456" s="38" t="str">
        <f t="array" ref="AP456">AO456&amp;CHOOSE(AND(AO456&lt;&gt;{11,12,13})*MIN(4,MOD(AO456,10))+1,"th","st","nd","rd","th")</f>
        <v>84th</v>
      </c>
      <c r="AQ456" s="77">
        <v>1.1100000000000001</v>
      </c>
      <c r="AR456" s="36">
        <v>4786.7709999999997</v>
      </c>
      <c r="AS456" s="29">
        <f t="shared" si="79"/>
        <v>78</v>
      </c>
      <c r="AT456" s="38" t="str">
        <f t="array" ref="AT456">AS456&amp;CHOOSE(AND(AS456&lt;&gt;{11,12,13})*MIN(4,MOD(AS456,10))+1,"th","st","nd","rd","th")</f>
        <v>78th</v>
      </c>
      <c r="AU456" s="40">
        <v>1.6251190796176907E-3</v>
      </c>
    </row>
    <row r="457" spans="1:47" x14ac:dyDescent="0.25">
      <c r="A457" s="7">
        <v>101631803</v>
      </c>
      <c r="B457" s="8" t="s">
        <v>206</v>
      </c>
      <c r="C457" s="8" t="s">
        <v>121</v>
      </c>
      <c r="D457" s="27">
        <v>43280</v>
      </c>
      <c r="E457" s="29">
        <f t="shared" si="70"/>
        <v>19</v>
      </c>
      <c r="F457" s="38" t="str">
        <f t="array" ref="F457">E457&amp;CHOOSE(AND(E457&lt;&gt;{11,12,13})*MIN(4,MOD(E457,10))+1,"th","st","nd","rd","th")</f>
        <v>19th</v>
      </c>
      <c r="G457" s="29">
        <v>5103</v>
      </c>
      <c r="H457" s="30">
        <v>1.2684</v>
      </c>
      <c r="I457" s="31">
        <v>0.52749999999999997</v>
      </c>
      <c r="J457" s="94">
        <v>255</v>
      </c>
      <c r="K457" s="33">
        <v>0</v>
      </c>
      <c r="L457" s="34">
        <v>0.2979</v>
      </c>
      <c r="M457" s="29">
        <f t="shared" si="71"/>
        <v>89</v>
      </c>
      <c r="N457" s="38" t="str">
        <f t="array" ref="N457">M457&amp;CHOOSE(AND(M457&lt;&gt;{11,12,13})*MIN(4,MOD(M457,10))+1,"th","st","nd","rd","th")</f>
        <v>89th</v>
      </c>
      <c r="O457" s="34">
        <v>0.1802</v>
      </c>
      <c r="P457" s="29">
        <f t="shared" si="72"/>
        <v>53</v>
      </c>
      <c r="Q457" s="38" t="str">
        <f t="array" ref="Q457">P457&amp;CHOOSE(AND(P457&lt;&gt;{11,12,13})*MIN(4,MOD(P457,10))+1,"th","st","nd","rd","th")</f>
        <v>53rd</v>
      </c>
      <c r="R457" s="35">
        <v>286.93400000000003</v>
      </c>
      <c r="S457" s="35">
        <v>86.783000000000001</v>
      </c>
      <c r="T457" s="35">
        <v>0</v>
      </c>
      <c r="U457" s="35">
        <v>373.71699999999998</v>
      </c>
      <c r="V457" s="36">
        <v>54.53</v>
      </c>
      <c r="W457" s="220">
        <f t="shared" si="73"/>
        <v>3.3968368864218099E-2</v>
      </c>
      <c r="X457" s="29">
        <f t="shared" si="74"/>
        <v>70</v>
      </c>
      <c r="Y457" s="38" t="str">
        <f t="array" ref="Y457">X457&amp;CHOOSE(AND(X457&lt;&gt;{11,12,13})*MIN(4,MOD(X457,10))+1,"th","st","nd","rd","th")</f>
        <v>70th</v>
      </c>
      <c r="Z457" s="37">
        <v>10.906000000000001</v>
      </c>
      <c r="AA457" s="28">
        <v>8</v>
      </c>
      <c r="AB457" s="221">
        <f t="shared" si="75"/>
        <v>4.9834394079175635E-3</v>
      </c>
      <c r="AC457" s="29">
        <f t="shared" si="76"/>
        <v>50</v>
      </c>
      <c r="AD457" s="38" t="str">
        <f t="array" ref="AD457">AC457&amp;CHOOSE(AND(AC457&lt;&gt;{11,12,13})*MIN(4,MOD(AC457,10))+1,"th","st","nd","rd","th")</f>
        <v>50th</v>
      </c>
      <c r="AE457" s="37">
        <v>4.8</v>
      </c>
      <c r="AF457" s="113">
        <v>1605.317</v>
      </c>
      <c r="AG457" s="113">
        <v>1627.7539999999999</v>
      </c>
      <c r="AH457" s="113">
        <v>1631.943</v>
      </c>
      <c r="AI457" s="38">
        <v>1621.671</v>
      </c>
      <c r="AJ457" s="29">
        <f t="shared" si="77"/>
        <v>37</v>
      </c>
      <c r="AK457" s="38" t="str">
        <f t="array" ref="AK457">AJ457&amp;CHOOSE(AND(AJ457&lt;&gt;{11,12,13})*MIN(4,MOD(AJ457,10))+1,"th","st","nd","rd","th")</f>
        <v>37th</v>
      </c>
      <c r="AL457" s="38">
        <v>389.423</v>
      </c>
      <c r="AM457" s="38">
        <v>389.423</v>
      </c>
      <c r="AN457" s="38">
        <v>2011.0940000000001</v>
      </c>
      <c r="AO457" s="29">
        <f t="shared" si="78"/>
        <v>39</v>
      </c>
      <c r="AP457" s="38" t="str">
        <f t="array" ref="AP457">AO457&amp;CHOOSE(AND(AO457&lt;&gt;{11,12,13})*MIN(4,MOD(AO457,10))+1,"th","st","nd","rd","th")</f>
        <v>39th</v>
      </c>
      <c r="AQ457" s="77">
        <v>1.19</v>
      </c>
      <c r="AR457" s="36">
        <v>3035.5369999999998</v>
      </c>
      <c r="AS457" s="29">
        <f t="shared" si="79"/>
        <v>59</v>
      </c>
      <c r="AT457" s="38" t="str">
        <f t="array" ref="AT457">AS457&amp;CHOOSE(AND(AS457&lt;&gt;{11,12,13})*MIN(4,MOD(AS457,10))+1,"th","st","nd","rd","th")</f>
        <v>59th</v>
      </c>
      <c r="AU457" s="40">
        <v>1.0305713591866931E-3</v>
      </c>
    </row>
    <row r="458" spans="1:47" x14ac:dyDescent="0.25">
      <c r="A458" s="7">
        <v>101631903</v>
      </c>
      <c r="B458" s="8" t="s">
        <v>208</v>
      </c>
      <c r="C458" s="8" t="s">
        <v>121</v>
      </c>
      <c r="D458" s="27">
        <v>58992</v>
      </c>
      <c r="E458" s="29">
        <f t="shared" si="70"/>
        <v>65</v>
      </c>
      <c r="F458" s="38" t="str">
        <f t="array" ref="F458">E458&amp;CHOOSE(AND(E458&lt;&gt;{11,12,13})*MIN(4,MOD(E458,10))+1,"th","st","nd","rd","th")</f>
        <v>65th</v>
      </c>
      <c r="G458" s="29">
        <v>3578</v>
      </c>
      <c r="H458" s="30">
        <v>0.93049999999999999</v>
      </c>
      <c r="I458" s="31">
        <v>0.65449999999999997</v>
      </c>
      <c r="J458" s="94">
        <v>204</v>
      </c>
      <c r="K458" s="33">
        <v>0</v>
      </c>
      <c r="L458" s="34">
        <v>6.7500000000000004E-2</v>
      </c>
      <c r="M458" s="29">
        <f t="shared" si="71"/>
        <v>19</v>
      </c>
      <c r="N458" s="38" t="str">
        <f t="array" ref="N458">M458&amp;CHOOSE(AND(M458&lt;&gt;{11,12,13})*MIN(4,MOD(M458,10))+1,"th","st","nd","rd","th")</f>
        <v>19th</v>
      </c>
      <c r="O458" s="34">
        <v>0.12770000000000001</v>
      </c>
      <c r="P458" s="29">
        <f t="shared" si="72"/>
        <v>28</v>
      </c>
      <c r="Q458" s="38" t="str">
        <f t="array" ref="Q458">P458&amp;CHOOSE(AND(P458&lt;&gt;{11,12,13})*MIN(4,MOD(P458,10))+1,"th","st","nd","rd","th")</f>
        <v>28th</v>
      </c>
      <c r="R458" s="35">
        <v>46.287999999999997</v>
      </c>
      <c r="S458" s="35">
        <v>43.784999999999997</v>
      </c>
      <c r="T458" s="35">
        <v>0</v>
      </c>
      <c r="U458" s="35">
        <v>90.072999999999993</v>
      </c>
      <c r="V458" s="36">
        <v>18.691000000000003</v>
      </c>
      <c r="W458" s="220">
        <f t="shared" si="73"/>
        <v>1.6353983106163084E-2</v>
      </c>
      <c r="X458" s="29">
        <f t="shared" si="74"/>
        <v>24</v>
      </c>
      <c r="Y458" s="38" t="str">
        <f t="array" ref="Y458">X458&amp;CHOOSE(AND(X458&lt;&gt;{11,12,13})*MIN(4,MOD(X458,10))+1,"th","st","nd","rd","th")</f>
        <v>24th</v>
      </c>
      <c r="Z458" s="37">
        <v>3.738</v>
      </c>
      <c r="AA458" s="28">
        <v>10</v>
      </c>
      <c r="AB458" s="221">
        <f t="shared" si="75"/>
        <v>8.7496565759793924E-3</v>
      </c>
      <c r="AC458" s="29">
        <f t="shared" si="76"/>
        <v>62</v>
      </c>
      <c r="AD458" s="38" t="str">
        <f t="array" ref="AD458">AC458&amp;CHOOSE(AND(AC458&lt;&gt;{11,12,13})*MIN(4,MOD(AC458,10))+1,"th","st","nd","rd","th")</f>
        <v>62nd</v>
      </c>
      <c r="AE458" s="37">
        <v>6</v>
      </c>
      <c r="AF458" s="113">
        <v>1142.902</v>
      </c>
      <c r="AG458" s="113">
        <v>1123.6379999999999</v>
      </c>
      <c r="AH458" s="113">
        <v>1190.5989999999999</v>
      </c>
      <c r="AI458" s="38">
        <v>1152.3800000000001</v>
      </c>
      <c r="AJ458" s="29">
        <f t="shared" si="77"/>
        <v>22</v>
      </c>
      <c r="AK458" s="38" t="str">
        <f t="array" ref="AK458">AJ458&amp;CHOOSE(AND(AJ458&lt;&gt;{11,12,13})*MIN(4,MOD(AJ458,10))+1,"th","st","nd","rd","th")</f>
        <v>22nd</v>
      </c>
      <c r="AL458" s="38">
        <v>99.811000000000007</v>
      </c>
      <c r="AM458" s="38">
        <v>99.811000000000007</v>
      </c>
      <c r="AN458" s="38">
        <v>1252.191</v>
      </c>
      <c r="AO458" s="29">
        <f t="shared" si="78"/>
        <v>16</v>
      </c>
      <c r="AP458" s="38" t="str">
        <f t="array" ref="AP458">AO458&amp;CHOOSE(AND(AO458&lt;&gt;{11,12,13})*MIN(4,MOD(AO458,10))+1,"th","st","nd","rd","th")</f>
        <v>16th</v>
      </c>
      <c r="AQ458" s="77">
        <v>0.9</v>
      </c>
      <c r="AR458" s="36">
        <v>1048.6469999999999</v>
      </c>
      <c r="AS458" s="29">
        <f t="shared" si="79"/>
        <v>7</v>
      </c>
      <c r="AT458" s="38" t="str">
        <f t="array" ref="AT458">AS458&amp;CHOOSE(AND(AS458&lt;&gt;{11,12,13})*MIN(4,MOD(AS458,10))+1,"th","st","nd","rd","th")</f>
        <v>7th</v>
      </c>
      <c r="AU458" s="40">
        <v>3.5601791844311174E-4</v>
      </c>
    </row>
    <row r="459" spans="1:47" x14ac:dyDescent="0.25">
      <c r="A459" s="7">
        <v>101632403</v>
      </c>
      <c r="B459" s="8" t="s">
        <v>295</v>
      </c>
      <c r="C459" s="8" t="s">
        <v>121</v>
      </c>
      <c r="D459" s="27">
        <v>52656</v>
      </c>
      <c r="E459" s="29">
        <f t="shared" si="70"/>
        <v>50</v>
      </c>
      <c r="F459" s="38" t="str">
        <f t="array" ref="F459">E459&amp;CHOOSE(AND(E459&lt;&gt;{11,12,13})*MIN(4,MOD(E459,10))+1,"th","st","nd","rd","th")</f>
        <v>50th</v>
      </c>
      <c r="G459" s="29">
        <v>3507</v>
      </c>
      <c r="H459" s="30">
        <v>1.0425</v>
      </c>
      <c r="I459" s="31">
        <v>0.80789999999999995</v>
      </c>
      <c r="J459" s="94">
        <v>110</v>
      </c>
      <c r="K459" s="33">
        <v>57.225000000000001</v>
      </c>
      <c r="L459" s="34">
        <v>9.7600000000000006E-2</v>
      </c>
      <c r="M459" s="29">
        <f t="shared" si="71"/>
        <v>29</v>
      </c>
      <c r="N459" s="38" t="str">
        <f t="array" ref="N459">M459&amp;CHOOSE(AND(M459&lt;&gt;{11,12,13})*MIN(4,MOD(M459,10))+1,"th","st","nd","rd","th")</f>
        <v>29th</v>
      </c>
      <c r="O459" s="34">
        <v>0.26050000000000001</v>
      </c>
      <c r="P459" s="29">
        <f t="shared" si="72"/>
        <v>87</v>
      </c>
      <c r="Q459" s="38" t="str">
        <f t="array" ref="Q459">P459&amp;CHOOSE(AND(P459&lt;&gt;{11,12,13})*MIN(4,MOD(P459,10))+1,"th","st","nd","rd","th")</f>
        <v>87th</v>
      </c>
      <c r="R459" s="35">
        <v>60.841000000000001</v>
      </c>
      <c r="S459" s="35">
        <v>81.194000000000003</v>
      </c>
      <c r="T459" s="35">
        <v>0</v>
      </c>
      <c r="U459" s="35">
        <v>142.035</v>
      </c>
      <c r="V459" s="36">
        <v>23.957999999999998</v>
      </c>
      <c r="W459" s="220">
        <f t="shared" si="73"/>
        <v>2.3059908792179767E-2</v>
      </c>
      <c r="X459" s="29">
        <f t="shared" si="74"/>
        <v>42</v>
      </c>
      <c r="Y459" s="38" t="str">
        <f t="array" ref="Y459">X459&amp;CHOOSE(AND(X459&lt;&gt;{11,12,13})*MIN(4,MOD(X459,10))+1,"th","st","nd","rd","th")</f>
        <v>42nd</v>
      </c>
      <c r="Z459" s="37">
        <v>4.7919999999999998</v>
      </c>
      <c r="AA459" s="28">
        <v>7</v>
      </c>
      <c r="AB459" s="221">
        <f t="shared" si="75"/>
        <v>6.7375975267241995E-3</v>
      </c>
      <c r="AC459" s="29">
        <f t="shared" si="76"/>
        <v>58</v>
      </c>
      <c r="AD459" s="38" t="str">
        <f t="array" ref="AD459">AC459&amp;CHOOSE(AND(AC459&lt;&gt;{11,12,13})*MIN(4,MOD(AC459,10))+1,"th","st","nd","rd","th")</f>
        <v>58th</v>
      </c>
      <c r="AE459" s="37">
        <v>4.2</v>
      </c>
      <c r="AF459" s="113">
        <v>1038.9459999999999</v>
      </c>
      <c r="AG459" s="113">
        <v>1066.241</v>
      </c>
      <c r="AH459" s="113">
        <v>1104.491</v>
      </c>
      <c r="AI459" s="38">
        <v>1069.893</v>
      </c>
      <c r="AJ459" s="29">
        <f t="shared" si="77"/>
        <v>18</v>
      </c>
      <c r="AK459" s="38" t="str">
        <f t="array" ref="AK459">AJ459&amp;CHOOSE(AND(AJ459&lt;&gt;{11,12,13})*MIN(4,MOD(AJ459,10))+1,"th","st","nd","rd","th")</f>
        <v>18th</v>
      </c>
      <c r="AL459" s="38">
        <v>151.02699999999999</v>
      </c>
      <c r="AM459" s="38">
        <v>208.25200000000001</v>
      </c>
      <c r="AN459" s="38">
        <v>1278.145</v>
      </c>
      <c r="AO459" s="29">
        <f t="shared" si="78"/>
        <v>16</v>
      </c>
      <c r="AP459" s="38" t="str">
        <f t="array" ref="AP459">AO459&amp;CHOOSE(AND(AO459&lt;&gt;{11,12,13})*MIN(4,MOD(AO459,10))+1,"th","st","nd","rd","th")</f>
        <v>16th</v>
      </c>
      <c r="AQ459" s="77">
        <v>0.71</v>
      </c>
      <c r="AR459" s="36">
        <v>946.05100000000004</v>
      </c>
      <c r="AS459" s="29">
        <f t="shared" si="79"/>
        <v>5</v>
      </c>
      <c r="AT459" s="38" t="str">
        <f t="array" ref="AT459">AS459&amp;CHOOSE(AND(AS459&lt;&gt;{11,12,13})*MIN(4,MOD(AS459,10))+1,"th","st","nd","rd","th")</f>
        <v>5th</v>
      </c>
      <c r="AU459" s="40">
        <v>3.2118635514241146E-4</v>
      </c>
    </row>
    <row r="460" spans="1:47" x14ac:dyDescent="0.25">
      <c r="A460" s="7">
        <v>101633903</v>
      </c>
      <c r="B460" s="8" t="s">
        <v>393</v>
      </c>
      <c r="C460" s="8" t="s">
        <v>121</v>
      </c>
      <c r="D460" s="27">
        <v>62521</v>
      </c>
      <c r="E460" s="29">
        <f t="shared" si="70"/>
        <v>73</v>
      </c>
      <c r="F460" s="38" t="str">
        <f t="array" ref="F460">E460&amp;CHOOSE(AND(E460&lt;&gt;{11,12,13})*MIN(4,MOD(E460,10))+1,"th","st","nd","rd","th")</f>
        <v>73rd</v>
      </c>
      <c r="G460" s="29">
        <v>4768</v>
      </c>
      <c r="H460" s="30">
        <v>0.878</v>
      </c>
      <c r="I460" s="31">
        <v>0.80020000000000002</v>
      </c>
      <c r="J460" s="94">
        <v>115</v>
      </c>
      <c r="K460" s="33">
        <v>78.491</v>
      </c>
      <c r="L460" s="34">
        <v>0.1295</v>
      </c>
      <c r="M460" s="29">
        <f t="shared" si="71"/>
        <v>42</v>
      </c>
      <c r="N460" s="38" t="str">
        <f t="array" ref="N460">M460&amp;CHOOSE(AND(M460&lt;&gt;{11,12,13})*MIN(4,MOD(M460,10))+1,"th","st","nd","rd","th")</f>
        <v>42nd</v>
      </c>
      <c r="O460" s="34">
        <v>0.16880000000000001</v>
      </c>
      <c r="P460" s="29">
        <f t="shared" si="72"/>
        <v>48</v>
      </c>
      <c r="Q460" s="38" t="str">
        <f t="array" ref="Q460">P460&amp;CHOOSE(AND(P460&lt;&gt;{11,12,13})*MIN(4,MOD(P460,10))+1,"th","st","nd","rd","th")</f>
        <v>48th</v>
      </c>
      <c r="R460" s="35">
        <v>131.614</v>
      </c>
      <c r="S460" s="35">
        <v>85.778000000000006</v>
      </c>
      <c r="T460" s="35">
        <v>0</v>
      </c>
      <c r="U460" s="35">
        <v>217.392</v>
      </c>
      <c r="V460" s="36">
        <v>60.858000000000004</v>
      </c>
      <c r="W460" s="220">
        <f t="shared" si="73"/>
        <v>3.5928355819303828E-2</v>
      </c>
      <c r="X460" s="29">
        <f t="shared" si="74"/>
        <v>74</v>
      </c>
      <c r="Y460" s="38" t="str">
        <f t="array" ref="Y460">X460&amp;CHOOSE(AND(X460&lt;&gt;{11,12,13})*MIN(4,MOD(X460,10))+1,"th","st","nd","rd","th")</f>
        <v>74th</v>
      </c>
      <c r="Z460" s="37">
        <v>12.172000000000001</v>
      </c>
      <c r="AA460" s="28">
        <v>1</v>
      </c>
      <c r="AB460" s="221">
        <f t="shared" si="75"/>
        <v>5.9036372899707234E-4</v>
      </c>
      <c r="AC460" s="29">
        <f t="shared" si="76"/>
        <v>15</v>
      </c>
      <c r="AD460" s="38" t="str">
        <f t="array" ref="AD460">AC460&amp;CHOOSE(AND(AC460&lt;&gt;{11,12,13})*MIN(4,MOD(AC460,10))+1,"th","st","nd","rd","th")</f>
        <v>15th</v>
      </c>
      <c r="AE460" s="37">
        <v>0.6</v>
      </c>
      <c r="AF460" s="113">
        <v>1693.8710000000001</v>
      </c>
      <c r="AG460" s="113">
        <v>1755.5319999999999</v>
      </c>
      <c r="AH460" s="113">
        <v>1783.684</v>
      </c>
      <c r="AI460" s="38">
        <v>1744.3620000000001</v>
      </c>
      <c r="AJ460" s="29">
        <f t="shared" si="77"/>
        <v>40</v>
      </c>
      <c r="AK460" s="38" t="str">
        <f t="array" ref="AK460">AJ460&amp;CHOOSE(AND(AJ460&lt;&gt;{11,12,13})*MIN(4,MOD(AJ460,10))+1,"th","st","nd","rd","th")</f>
        <v>40th</v>
      </c>
      <c r="AL460" s="38">
        <v>230.16399999999999</v>
      </c>
      <c r="AM460" s="38">
        <v>308.65499999999997</v>
      </c>
      <c r="AN460" s="38">
        <v>2053.0169999999998</v>
      </c>
      <c r="AO460" s="29">
        <f t="shared" si="78"/>
        <v>40</v>
      </c>
      <c r="AP460" s="38" t="str">
        <f t="array" ref="AP460">AO460&amp;CHOOSE(AND(AO460&lt;&gt;{11,12,13})*MIN(4,MOD(AO460,10))+1,"th","st","nd","rd","th")</f>
        <v>40th</v>
      </c>
      <c r="AQ460" s="77">
        <v>0.78</v>
      </c>
      <c r="AR460" s="36">
        <v>1405.9880000000001</v>
      </c>
      <c r="AS460" s="29">
        <f t="shared" si="79"/>
        <v>18</v>
      </c>
      <c r="AT460" s="38" t="str">
        <f t="array" ref="AT460">AS460&amp;CHOOSE(AND(AS460&lt;&gt;{11,12,13})*MIN(4,MOD(AS460,10))+1,"th","st","nd","rd","th")</f>
        <v>18th</v>
      </c>
      <c r="AU460" s="40">
        <v>4.7733595873157873E-4</v>
      </c>
    </row>
    <row r="461" spans="1:47" x14ac:dyDescent="0.25">
      <c r="A461" s="7">
        <v>101636503</v>
      </c>
      <c r="B461" s="8" t="s">
        <v>488</v>
      </c>
      <c r="C461" s="8" t="s">
        <v>121</v>
      </c>
      <c r="D461" s="27">
        <v>109713</v>
      </c>
      <c r="E461" s="29">
        <f t="shared" si="70"/>
        <v>98</v>
      </c>
      <c r="F461" s="38" t="str">
        <f t="array" ref="F461">E461&amp;CHOOSE(AND(E461&lt;&gt;{11,12,13})*MIN(4,MOD(E461,10))+1,"th","st","nd","rd","th")</f>
        <v>98th</v>
      </c>
      <c r="G461" s="29">
        <v>7516</v>
      </c>
      <c r="H461" s="30">
        <v>0.50039999999999996</v>
      </c>
      <c r="I461" s="31">
        <v>-0.45619999999999999</v>
      </c>
      <c r="J461" s="94">
        <v>401</v>
      </c>
      <c r="K461" s="33">
        <v>0</v>
      </c>
      <c r="L461" s="34">
        <v>2.23E-2</v>
      </c>
      <c r="M461" s="29">
        <f t="shared" si="71"/>
        <v>1</v>
      </c>
      <c r="N461" s="38" t="str">
        <f t="array" ref="N461">M461&amp;CHOOSE(AND(M461&lt;&gt;{11,12,13})*MIN(4,MOD(M461,10))+1,"th","st","nd","rd","th")</f>
        <v>1st</v>
      </c>
      <c r="O461" s="34">
        <v>3.5099999999999999E-2</v>
      </c>
      <c r="P461" s="29">
        <f t="shared" si="72"/>
        <v>2</v>
      </c>
      <c r="Q461" s="38" t="str">
        <f t="array" ref="Q461">P461&amp;CHOOSE(AND(P461&lt;&gt;{11,12,13})*MIN(4,MOD(P461,10))+1,"th","st","nd","rd","th")</f>
        <v>2nd</v>
      </c>
      <c r="R461" s="35">
        <v>53.966999999999999</v>
      </c>
      <c r="S461" s="35">
        <v>42.472000000000001</v>
      </c>
      <c r="T461" s="35">
        <v>0</v>
      </c>
      <c r="U461" s="35">
        <v>96.438999999999993</v>
      </c>
      <c r="V461" s="36">
        <v>43.732999999999983</v>
      </c>
      <c r="W461" s="220">
        <f t="shared" si="73"/>
        <v>1.0842656891011373E-2</v>
      </c>
      <c r="X461" s="29">
        <f t="shared" si="74"/>
        <v>12</v>
      </c>
      <c r="Y461" s="38" t="str">
        <f t="array" ref="Y461">X461&amp;CHOOSE(AND(X461&lt;&gt;{11,12,13})*MIN(4,MOD(X461,10))+1,"th","st","nd","rd","th")</f>
        <v>12th</v>
      </c>
      <c r="Z461" s="37">
        <v>8.7469999999999999</v>
      </c>
      <c r="AA461" s="28">
        <v>11</v>
      </c>
      <c r="AB461" s="221">
        <f t="shared" si="75"/>
        <v>2.7272134498233635E-3</v>
      </c>
      <c r="AC461" s="29">
        <f t="shared" si="76"/>
        <v>35</v>
      </c>
      <c r="AD461" s="38" t="str">
        <f t="array" ref="AD461">AC461&amp;CHOOSE(AND(AC461&lt;&gt;{11,12,13})*MIN(4,MOD(AC461,10))+1,"th","st","nd","rd","th")</f>
        <v>35th</v>
      </c>
      <c r="AE461" s="37">
        <v>6.6</v>
      </c>
      <c r="AF461" s="113">
        <v>4033.4209999999998</v>
      </c>
      <c r="AG461" s="113">
        <v>4075.5369999999998</v>
      </c>
      <c r="AH461" s="113">
        <v>4137.4880000000003</v>
      </c>
      <c r="AI461" s="38">
        <v>4082.1489999999999</v>
      </c>
      <c r="AJ461" s="29">
        <f t="shared" si="77"/>
        <v>78</v>
      </c>
      <c r="AK461" s="38" t="str">
        <f t="array" ref="AK461">AJ461&amp;CHOOSE(AND(AJ461&lt;&gt;{11,12,13})*MIN(4,MOD(AJ461,10))+1,"th","st","nd","rd","th")</f>
        <v>78th</v>
      </c>
      <c r="AL461" s="38">
        <v>111.786</v>
      </c>
      <c r="AM461" s="38">
        <v>111.786</v>
      </c>
      <c r="AN461" s="38">
        <v>4193.9350000000004</v>
      </c>
      <c r="AO461" s="29">
        <f t="shared" si="78"/>
        <v>74</v>
      </c>
      <c r="AP461" s="38" t="str">
        <f t="array" ref="AP461">AO461&amp;CHOOSE(AND(AO461&lt;&gt;{11,12,13})*MIN(4,MOD(AO461,10))+1,"th","st","nd","rd","th")</f>
        <v>74th</v>
      </c>
      <c r="AQ461" s="77">
        <v>1.01</v>
      </c>
      <c r="AR461" s="36">
        <v>2119.6320000000001</v>
      </c>
      <c r="AS461" s="29">
        <f t="shared" si="79"/>
        <v>38</v>
      </c>
      <c r="AT461" s="38" t="str">
        <f t="array" ref="AT461">AS461&amp;CHOOSE(AND(AS461&lt;&gt;{11,12,13})*MIN(4,MOD(AS461,10))+1,"th","st","nd","rd","th")</f>
        <v>38th</v>
      </c>
      <c r="AU461" s="40">
        <v>7.1961963606953527E-4</v>
      </c>
    </row>
    <row r="462" spans="1:47" x14ac:dyDescent="0.25">
      <c r="A462" s="7">
        <v>101637002</v>
      </c>
      <c r="B462" s="8" t="s">
        <v>517</v>
      </c>
      <c r="C462" s="8" t="s">
        <v>121</v>
      </c>
      <c r="D462" s="27">
        <v>51177</v>
      </c>
      <c r="E462" s="29">
        <f t="shared" si="70"/>
        <v>44</v>
      </c>
      <c r="F462" s="38" t="str">
        <f t="array" ref="F462">E462&amp;CHOOSE(AND(E462&lt;&gt;{11,12,13})*MIN(4,MOD(E462,10))+1,"th","st","nd","rd","th")</f>
        <v>44th</v>
      </c>
      <c r="G462" s="29">
        <v>10889</v>
      </c>
      <c r="H462" s="30">
        <v>1.0726</v>
      </c>
      <c r="I462" s="31">
        <v>0.4451</v>
      </c>
      <c r="J462" s="94">
        <v>281</v>
      </c>
      <c r="K462" s="33">
        <v>0</v>
      </c>
      <c r="L462" s="34">
        <v>0.1678</v>
      </c>
      <c r="M462" s="29">
        <f t="shared" si="71"/>
        <v>60</v>
      </c>
      <c r="N462" s="38" t="str">
        <f t="array" ref="N462">M462&amp;CHOOSE(AND(M462&lt;&gt;{11,12,13})*MIN(4,MOD(M462,10))+1,"th","st","nd","rd","th")</f>
        <v>60th</v>
      </c>
      <c r="O462" s="34">
        <v>0.27150000000000002</v>
      </c>
      <c r="P462" s="29">
        <f t="shared" si="72"/>
        <v>92</v>
      </c>
      <c r="Q462" s="38" t="str">
        <f t="array" ref="Q462">P462&amp;CHOOSE(AND(P462&lt;&gt;{11,12,13})*MIN(4,MOD(P462,10))+1,"th","st","nd","rd","th")</f>
        <v>92nd</v>
      </c>
      <c r="R462" s="35">
        <v>294.93599999999998</v>
      </c>
      <c r="S462" s="35">
        <v>238.60300000000001</v>
      </c>
      <c r="T462" s="35">
        <v>0</v>
      </c>
      <c r="U462" s="35">
        <v>533.53899999999999</v>
      </c>
      <c r="V462" s="36">
        <v>98.680000000000021</v>
      </c>
      <c r="W462" s="220">
        <f t="shared" si="73"/>
        <v>3.3685642092442313E-2</v>
      </c>
      <c r="X462" s="29">
        <f t="shared" si="74"/>
        <v>69</v>
      </c>
      <c r="Y462" s="38" t="str">
        <f t="array" ref="Y462">X462&amp;CHOOSE(AND(X462&lt;&gt;{11,12,13})*MIN(4,MOD(X462,10))+1,"th","st","nd","rd","th")</f>
        <v>69th</v>
      </c>
      <c r="Z462" s="37">
        <v>19.736000000000001</v>
      </c>
      <c r="AA462" s="28">
        <v>6</v>
      </c>
      <c r="AB462" s="221">
        <f t="shared" si="75"/>
        <v>2.0481744279960868E-3</v>
      </c>
      <c r="AC462" s="29">
        <f t="shared" si="76"/>
        <v>29</v>
      </c>
      <c r="AD462" s="38" t="str">
        <f t="array" ref="AD462">AC462&amp;CHOOSE(AND(AC462&lt;&gt;{11,12,13})*MIN(4,MOD(AC462,10))+1,"th","st","nd","rd","th")</f>
        <v>29th</v>
      </c>
      <c r="AE462" s="37">
        <v>3.6</v>
      </c>
      <c r="AF462" s="113">
        <v>2929.4380000000001</v>
      </c>
      <c r="AG462" s="113">
        <v>3032.17</v>
      </c>
      <c r="AH462" s="113">
        <v>3096.9630000000002</v>
      </c>
      <c r="AI462" s="38">
        <v>3019.5239999999999</v>
      </c>
      <c r="AJ462" s="29">
        <f t="shared" si="77"/>
        <v>65</v>
      </c>
      <c r="AK462" s="38" t="str">
        <f t="array" ref="AK462">AJ462&amp;CHOOSE(AND(AJ462&lt;&gt;{11,12,13})*MIN(4,MOD(AJ462,10))+1,"th","st","nd","rd","th")</f>
        <v>65th</v>
      </c>
      <c r="AL462" s="38">
        <v>556.875</v>
      </c>
      <c r="AM462" s="38">
        <v>556.875</v>
      </c>
      <c r="AN462" s="38">
        <v>3576.3989999999999</v>
      </c>
      <c r="AO462" s="29">
        <f t="shared" si="78"/>
        <v>67</v>
      </c>
      <c r="AP462" s="38" t="str">
        <f t="array" ref="AP462">AO462&amp;CHOOSE(AND(AO462&lt;&gt;{11,12,13})*MIN(4,MOD(AO462,10))+1,"th","st","nd","rd","th")</f>
        <v>67th</v>
      </c>
      <c r="AQ462" s="77">
        <v>0.8</v>
      </c>
      <c r="AR462" s="36">
        <v>3068.8359999999998</v>
      </c>
      <c r="AS462" s="29">
        <f t="shared" si="79"/>
        <v>60</v>
      </c>
      <c r="AT462" s="38" t="str">
        <f t="array" ref="AT462">AS462&amp;CHOOSE(AND(AS462&lt;&gt;{11,12,13})*MIN(4,MOD(AS462,10))+1,"th","st","nd","rd","th")</f>
        <v>60th</v>
      </c>
      <c r="AU462" s="40">
        <v>1.0418764415130023E-3</v>
      </c>
    </row>
    <row r="463" spans="1:47" x14ac:dyDescent="0.25">
      <c r="A463" s="7">
        <v>101638003</v>
      </c>
      <c r="B463" s="8" t="s">
        <v>587</v>
      </c>
      <c r="C463" s="8" t="s">
        <v>121</v>
      </c>
      <c r="D463" s="27">
        <v>57554</v>
      </c>
      <c r="E463" s="29">
        <f t="shared" si="70"/>
        <v>62</v>
      </c>
      <c r="F463" s="38" t="str">
        <f t="array" ref="F463">E463&amp;CHOOSE(AND(E463&lt;&gt;{11,12,13})*MIN(4,MOD(E463,10))+1,"th","st","nd","rd","th")</f>
        <v>62nd</v>
      </c>
      <c r="G463" s="29">
        <v>11080</v>
      </c>
      <c r="H463" s="30">
        <v>0.95379999999999998</v>
      </c>
      <c r="I463" s="31">
        <v>0.5151</v>
      </c>
      <c r="J463" s="94">
        <v>259</v>
      </c>
      <c r="K463" s="33">
        <v>0</v>
      </c>
      <c r="L463" s="34">
        <v>0.1928</v>
      </c>
      <c r="M463" s="29">
        <f t="shared" si="71"/>
        <v>69</v>
      </c>
      <c r="N463" s="38" t="str">
        <f t="array" ref="N463">M463&amp;CHOOSE(AND(M463&lt;&gt;{11,12,13})*MIN(4,MOD(M463,10))+1,"th","st","nd","rd","th")</f>
        <v>69th</v>
      </c>
      <c r="O463" s="34">
        <v>6.7799999999999999E-2</v>
      </c>
      <c r="P463" s="29">
        <f t="shared" si="72"/>
        <v>7</v>
      </c>
      <c r="Q463" s="38" t="str">
        <f t="array" ref="Q463">P463&amp;CHOOSE(AND(P463&lt;&gt;{11,12,13})*MIN(4,MOD(P463,10))+1,"th","st","nd","rd","th")</f>
        <v>7th</v>
      </c>
      <c r="R463" s="35">
        <v>377.21100000000001</v>
      </c>
      <c r="S463" s="35">
        <v>66.325000000000003</v>
      </c>
      <c r="T463" s="35">
        <v>0</v>
      </c>
      <c r="U463" s="35">
        <v>443.536</v>
      </c>
      <c r="V463" s="36">
        <v>68.803000000000011</v>
      </c>
      <c r="W463" s="220">
        <f t="shared" si="73"/>
        <v>2.1099920326740101E-2</v>
      </c>
      <c r="X463" s="29">
        <f t="shared" si="74"/>
        <v>36</v>
      </c>
      <c r="Y463" s="38" t="str">
        <f t="array" ref="Y463">X463&amp;CHOOSE(AND(X463&lt;&gt;{11,12,13})*MIN(4,MOD(X463,10))+1,"th","st","nd","rd","th")</f>
        <v>36th</v>
      </c>
      <c r="Z463" s="37">
        <v>13.760999999999999</v>
      </c>
      <c r="AA463" s="28">
        <v>17</v>
      </c>
      <c r="AB463" s="221">
        <f t="shared" si="75"/>
        <v>5.2134157748147851E-3</v>
      </c>
      <c r="AC463" s="29">
        <f t="shared" si="76"/>
        <v>52</v>
      </c>
      <c r="AD463" s="38" t="str">
        <f t="array" ref="AD463">AC463&amp;CHOOSE(AND(AC463&lt;&gt;{11,12,13})*MIN(4,MOD(AC463,10))+1,"th","st","nd","rd","th")</f>
        <v>52nd</v>
      </c>
      <c r="AE463" s="37">
        <v>10.199999999999999</v>
      </c>
      <c r="AF463" s="113">
        <v>3260.8180000000002</v>
      </c>
      <c r="AG463" s="113">
        <v>3312.1419999999998</v>
      </c>
      <c r="AH463" s="113">
        <v>3344.337</v>
      </c>
      <c r="AI463" s="38">
        <v>3305.7660000000001</v>
      </c>
      <c r="AJ463" s="29">
        <f t="shared" si="77"/>
        <v>70</v>
      </c>
      <c r="AK463" s="38" t="str">
        <f t="array" ref="AK463">AJ463&amp;CHOOSE(AND(AJ463&lt;&gt;{11,12,13})*MIN(4,MOD(AJ463,10))+1,"th","st","nd","rd","th")</f>
        <v>70th</v>
      </c>
      <c r="AL463" s="38">
        <v>467.49700000000001</v>
      </c>
      <c r="AM463" s="38">
        <v>467.49700000000001</v>
      </c>
      <c r="AN463" s="38">
        <v>3773.2629999999999</v>
      </c>
      <c r="AO463" s="29">
        <f t="shared" si="78"/>
        <v>70</v>
      </c>
      <c r="AP463" s="38" t="str">
        <f t="array" ref="AP463">AO463&amp;CHOOSE(AND(AO463&lt;&gt;{11,12,13})*MIN(4,MOD(AO463,10))+1,"th","st","nd","rd","th")</f>
        <v>70th</v>
      </c>
      <c r="AQ463" s="77">
        <v>0.89</v>
      </c>
      <c r="AR463" s="36">
        <v>3203.0549999999998</v>
      </c>
      <c r="AS463" s="29">
        <f t="shared" si="79"/>
        <v>62</v>
      </c>
      <c r="AT463" s="38" t="str">
        <f t="array" ref="AT463">AS463&amp;CHOOSE(AND(AS463&lt;&gt;{11,12,13})*MIN(4,MOD(AS463,10))+1,"th","st","nd","rd","th")</f>
        <v>62nd</v>
      </c>
      <c r="AU463" s="40">
        <v>1.0874440815248614E-3</v>
      </c>
    </row>
    <row r="464" spans="1:47" x14ac:dyDescent="0.25">
      <c r="A464" s="7">
        <v>101638803</v>
      </c>
      <c r="B464" s="8" t="s">
        <v>619</v>
      </c>
      <c r="C464" s="8" t="s">
        <v>121</v>
      </c>
      <c r="D464" s="27">
        <v>39686</v>
      </c>
      <c r="E464" s="29">
        <f t="shared" si="70"/>
        <v>10</v>
      </c>
      <c r="F464" s="38" t="str">
        <f t="array" ref="F464">E464&amp;CHOOSE(AND(E464&lt;&gt;{11,12,13})*MIN(4,MOD(E464,10))+1,"th","st","nd","rd","th")</f>
        <v>10th</v>
      </c>
      <c r="G464" s="29">
        <v>6495</v>
      </c>
      <c r="H464" s="30">
        <v>1.3832</v>
      </c>
      <c r="I464" s="31">
        <v>-1.5703</v>
      </c>
      <c r="J464" s="94">
        <v>457</v>
      </c>
      <c r="K464" s="33">
        <v>0</v>
      </c>
      <c r="L464" s="34">
        <v>0.30299999999999999</v>
      </c>
      <c r="M464" s="29">
        <f t="shared" si="71"/>
        <v>90</v>
      </c>
      <c r="N464" s="38" t="str">
        <f t="array" ref="N464">M464&amp;CHOOSE(AND(M464&lt;&gt;{11,12,13})*MIN(4,MOD(M464,10))+1,"th","st","nd","rd","th")</f>
        <v>90th</v>
      </c>
      <c r="O464" s="34">
        <v>0.23480000000000001</v>
      </c>
      <c r="P464" s="29">
        <f t="shared" si="72"/>
        <v>79</v>
      </c>
      <c r="Q464" s="38" t="str">
        <f t="array" ref="Q464">P464&amp;CHOOSE(AND(P464&lt;&gt;{11,12,13})*MIN(4,MOD(P464,10))+1,"th","st","nd","rd","th")</f>
        <v>79th</v>
      </c>
      <c r="R464" s="35">
        <v>281.13200000000001</v>
      </c>
      <c r="S464" s="35">
        <v>108.92700000000001</v>
      </c>
      <c r="T464" s="35">
        <v>140.566</v>
      </c>
      <c r="U464" s="35">
        <v>530.625</v>
      </c>
      <c r="V464" s="36">
        <v>55.838999999999999</v>
      </c>
      <c r="W464" s="220">
        <f t="shared" si="73"/>
        <v>3.6109424379341983E-2</v>
      </c>
      <c r="X464" s="29">
        <f t="shared" si="74"/>
        <v>74</v>
      </c>
      <c r="Y464" s="38" t="str">
        <f t="array" ref="Y464">X464&amp;CHOOSE(AND(X464&lt;&gt;{11,12,13})*MIN(4,MOD(X464,10))+1,"th","st","nd","rd","th")</f>
        <v>74th</v>
      </c>
      <c r="Z464" s="37">
        <v>11.167999999999999</v>
      </c>
      <c r="AA464" s="28">
        <v>20</v>
      </c>
      <c r="AB464" s="221">
        <f t="shared" si="75"/>
        <v>1.2933406536414329E-2</v>
      </c>
      <c r="AC464" s="29">
        <f t="shared" si="76"/>
        <v>71</v>
      </c>
      <c r="AD464" s="38" t="str">
        <f t="array" ref="AD464">AC464&amp;CHOOSE(AND(AC464&lt;&gt;{11,12,13})*MIN(4,MOD(AC464,10))+1,"th","st","nd","rd","th")</f>
        <v>71st</v>
      </c>
      <c r="AE464" s="37">
        <v>12</v>
      </c>
      <c r="AF464" s="113">
        <v>1546.383</v>
      </c>
      <c r="AG464" s="113">
        <v>1564.3869999999999</v>
      </c>
      <c r="AH464" s="113">
        <v>1562.8889999999999</v>
      </c>
      <c r="AI464" s="38">
        <v>1557.886</v>
      </c>
      <c r="AJ464" s="29">
        <f t="shared" si="77"/>
        <v>35</v>
      </c>
      <c r="AK464" s="38" t="str">
        <f t="array" ref="AK464">AJ464&amp;CHOOSE(AND(AJ464&lt;&gt;{11,12,13})*MIN(4,MOD(AJ464,10))+1,"th","st","nd","rd","th")</f>
        <v>35th</v>
      </c>
      <c r="AL464" s="38">
        <v>553.79300000000001</v>
      </c>
      <c r="AM464" s="38">
        <v>553.79300000000001</v>
      </c>
      <c r="AN464" s="38">
        <v>2111.6790000000001</v>
      </c>
      <c r="AO464" s="29">
        <f t="shared" si="78"/>
        <v>41</v>
      </c>
      <c r="AP464" s="38" t="str">
        <f t="array" ref="AP464">AO464&amp;CHOOSE(AND(AO464&lt;&gt;{11,12,13})*MIN(4,MOD(AO464,10))+1,"th","st","nd","rd","th")</f>
        <v>41st</v>
      </c>
      <c r="AQ464" s="77">
        <v>1.1599999999999999</v>
      </c>
      <c r="AR464" s="36">
        <v>3388.2139999999999</v>
      </c>
      <c r="AS464" s="29">
        <f t="shared" si="79"/>
        <v>66</v>
      </c>
      <c r="AT464" s="38" t="str">
        <f t="array" ref="AT464">AS464&amp;CHOOSE(AND(AS464&lt;&gt;{11,12,13})*MIN(4,MOD(AS464,10))+1,"th","st","nd","rd","th")</f>
        <v>66th</v>
      </c>
      <c r="AU464" s="40">
        <v>1.1503059614148608E-3</v>
      </c>
    </row>
    <row r="465" spans="1:47" x14ac:dyDescent="0.25">
      <c r="A465" s="7">
        <v>119648703</v>
      </c>
      <c r="B465" s="8" t="s">
        <v>621</v>
      </c>
      <c r="C465" s="8" t="s">
        <v>622</v>
      </c>
      <c r="D465" s="27">
        <v>47191</v>
      </c>
      <c r="E465" s="29">
        <f t="shared" si="70"/>
        <v>32</v>
      </c>
      <c r="F465" s="38" t="str">
        <f t="array" ref="F465">E465&amp;CHOOSE(AND(E465&lt;&gt;{11,12,13})*MIN(4,MOD(E465,10))+1,"th","st","nd","rd","th")</f>
        <v>32nd</v>
      </c>
      <c r="G465" s="29">
        <v>8016</v>
      </c>
      <c r="H465" s="30">
        <v>1.1633</v>
      </c>
      <c r="I465" s="31">
        <v>0.72860000000000003</v>
      </c>
      <c r="J465" s="94">
        <v>171</v>
      </c>
      <c r="K465" s="33">
        <v>0</v>
      </c>
      <c r="L465" s="34">
        <v>0.22739999999999999</v>
      </c>
      <c r="M465" s="29">
        <f t="shared" si="71"/>
        <v>79</v>
      </c>
      <c r="N465" s="38" t="str">
        <f t="array" ref="N465">M465&amp;CHOOSE(AND(M465&lt;&gt;{11,12,13})*MIN(4,MOD(M465,10))+1,"th","st","nd","rd","th")</f>
        <v>79th</v>
      </c>
      <c r="O465" s="34">
        <v>0.1908</v>
      </c>
      <c r="P465" s="29">
        <f t="shared" si="72"/>
        <v>58</v>
      </c>
      <c r="Q465" s="38" t="str">
        <f t="array" ref="Q465">P465&amp;CHOOSE(AND(P465&lt;&gt;{11,12,13})*MIN(4,MOD(P465,10))+1,"th","st","nd","rd","th")</f>
        <v>58th</v>
      </c>
      <c r="R465" s="35">
        <v>368.01400000000001</v>
      </c>
      <c r="S465" s="35">
        <v>154.39099999999999</v>
      </c>
      <c r="T465" s="35">
        <v>0</v>
      </c>
      <c r="U465" s="35">
        <v>522.40499999999997</v>
      </c>
      <c r="V465" s="36">
        <v>96.603999999999999</v>
      </c>
      <c r="W465" s="220">
        <f t="shared" si="73"/>
        <v>3.581559218777864E-2</v>
      </c>
      <c r="X465" s="29">
        <f t="shared" si="74"/>
        <v>74</v>
      </c>
      <c r="Y465" s="38" t="str">
        <f t="array" ref="Y465">X465&amp;CHOOSE(AND(X465&lt;&gt;{11,12,13})*MIN(4,MOD(X465,10))+1,"th","st","nd","rd","th")</f>
        <v>74th</v>
      </c>
      <c r="Z465" s="37">
        <v>19.321000000000002</v>
      </c>
      <c r="AA465" s="28">
        <v>10</v>
      </c>
      <c r="AB465" s="221">
        <f t="shared" si="75"/>
        <v>3.7074647206925843E-3</v>
      </c>
      <c r="AC465" s="29">
        <f t="shared" si="76"/>
        <v>43</v>
      </c>
      <c r="AD465" s="38" t="str">
        <f t="array" ref="AD465">AC465&amp;CHOOSE(AND(AC465&lt;&gt;{11,12,13})*MIN(4,MOD(AC465,10))+1,"th","st","nd","rd","th")</f>
        <v>43rd</v>
      </c>
      <c r="AE465" s="37">
        <v>6</v>
      </c>
      <c r="AF465" s="113">
        <v>2697.261</v>
      </c>
      <c r="AG465" s="113">
        <v>2660.4430000000002</v>
      </c>
      <c r="AH465" s="113">
        <v>2761.913</v>
      </c>
      <c r="AI465" s="38">
        <v>2706.5390000000002</v>
      </c>
      <c r="AJ465" s="29">
        <f t="shared" si="77"/>
        <v>61</v>
      </c>
      <c r="AK465" s="38" t="str">
        <f t="array" ref="AK465">AJ465&amp;CHOOSE(AND(AJ465&lt;&gt;{11,12,13})*MIN(4,MOD(AJ465,10))+1,"th","st","nd","rd","th")</f>
        <v>61st</v>
      </c>
      <c r="AL465" s="38">
        <v>547.726</v>
      </c>
      <c r="AM465" s="38">
        <v>547.726</v>
      </c>
      <c r="AN465" s="38">
        <v>3254.2649999999999</v>
      </c>
      <c r="AO465" s="29">
        <f t="shared" si="78"/>
        <v>63</v>
      </c>
      <c r="AP465" s="38" t="str">
        <f t="array" ref="AP465">AO465&amp;CHOOSE(AND(AO465&lt;&gt;{11,12,13})*MIN(4,MOD(AO465,10))+1,"th","st","nd","rd","th")</f>
        <v>63rd</v>
      </c>
      <c r="AQ465" s="77">
        <v>1.4</v>
      </c>
      <c r="AR465" s="36">
        <v>5299.9610000000002</v>
      </c>
      <c r="AS465" s="29">
        <f t="shared" si="79"/>
        <v>81</v>
      </c>
      <c r="AT465" s="38" t="str">
        <f t="array" ref="AT465">AS465&amp;CHOOSE(AND(AS465&lt;&gt;{11,12,13})*MIN(4,MOD(AS465,10))+1,"th","st","nd","rd","th")</f>
        <v>81st</v>
      </c>
      <c r="AU465" s="40">
        <v>1.7993481915741648E-3</v>
      </c>
    </row>
    <row r="466" spans="1:47" x14ac:dyDescent="0.25">
      <c r="A466" s="7">
        <v>119648903</v>
      </c>
      <c r="B466" s="8" t="s">
        <v>637</v>
      </c>
      <c r="C466" s="8" t="s">
        <v>622</v>
      </c>
      <c r="D466" s="27">
        <v>51101</v>
      </c>
      <c r="E466" s="29">
        <f t="shared" si="70"/>
        <v>44</v>
      </c>
      <c r="F466" s="38" t="str">
        <f t="array" ref="F466">E466&amp;CHOOSE(AND(E466&lt;&gt;{11,12,13})*MIN(4,MOD(E466,10))+1,"th","st","nd","rd","th")</f>
        <v>44th</v>
      </c>
      <c r="G466" s="29">
        <v>5996</v>
      </c>
      <c r="H466" s="30">
        <v>1.0742</v>
      </c>
      <c r="I466" s="31">
        <v>0.76670000000000005</v>
      </c>
      <c r="J466" s="94">
        <v>143</v>
      </c>
      <c r="K466" s="33">
        <v>19.818000000000001</v>
      </c>
      <c r="L466" s="34">
        <v>0.14680000000000001</v>
      </c>
      <c r="M466" s="29">
        <f t="shared" si="71"/>
        <v>50</v>
      </c>
      <c r="N466" s="38" t="str">
        <f t="array" ref="N466">M466&amp;CHOOSE(AND(M466&lt;&gt;{11,12,13})*MIN(4,MOD(M466,10))+1,"th","st","nd","rd","th")</f>
        <v>50th</v>
      </c>
      <c r="O466" s="34">
        <v>0.20380000000000001</v>
      </c>
      <c r="P466" s="29">
        <f t="shared" si="72"/>
        <v>64</v>
      </c>
      <c r="Q466" s="38" t="str">
        <f t="array" ref="Q466">P466&amp;CHOOSE(AND(P466&lt;&gt;{11,12,13})*MIN(4,MOD(P466,10))+1,"th","st","nd","rd","th")</f>
        <v>64th</v>
      </c>
      <c r="R466" s="35">
        <v>167.87</v>
      </c>
      <c r="S466" s="35">
        <v>116.526</v>
      </c>
      <c r="T466" s="35">
        <v>0</v>
      </c>
      <c r="U466" s="35">
        <v>284.39600000000002</v>
      </c>
      <c r="V466" s="36">
        <v>70.703000000000003</v>
      </c>
      <c r="W466" s="220">
        <f t="shared" si="73"/>
        <v>3.7097259956282706E-2</v>
      </c>
      <c r="X466" s="29">
        <f t="shared" si="74"/>
        <v>75</v>
      </c>
      <c r="Y466" s="38" t="str">
        <f t="array" ref="Y466">X466&amp;CHOOSE(AND(X466&lt;&gt;{11,12,13})*MIN(4,MOD(X466,10))+1,"th","st","nd","rd","th")</f>
        <v>75th</v>
      </c>
      <c r="Z466" s="37">
        <v>14.141</v>
      </c>
      <c r="AA466" s="28">
        <v>2</v>
      </c>
      <c r="AB466" s="221">
        <f t="shared" si="75"/>
        <v>1.0493829103795512E-3</v>
      </c>
      <c r="AC466" s="29">
        <f t="shared" si="76"/>
        <v>20</v>
      </c>
      <c r="AD466" s="38" t="str">
        <f t="array" ref="AD466">AC466&amp;CHOOSE(AND(AC466&lt;&gt;{11,12,13})*MIN(4,MOD(AC466,10))+1,"th","st","nd","rd","th")</f>
        <v>20th</v>
      </c>
      <c r="AE466" s="37">
        <v>1.2</v>
      </c>
      <c r="AF466" s="113">
        <v>1905.8820000000001</v>
      </c>
      <c r="AG466" s="113">
        <v>1943.123</v>
      </c>
      <c r="AH466" s="113">
        <v>2021.569</v>
      </c>
      <c r="AI466" s="38">
        <v>1956.8579999999999</v>
      </c>
      <c r="AJ466" s="29">
        <f t="shared" si="77"/>
        <v>46</v>
      </c>
      <c r="AK466" s="38" t="str">
        <f t="array" ref="AK466">AJ466&amp;CHOOSE(AND(AJ466&lt;&gt;{11,12,13})*MIN(4,MOD(AJ466,10))+1,"th","st","nd","rd","th")</f>
        <v>46th</v>
      </c>
      <c r="AL466" s="38">
        <v>299.73700000000002</v>
      </c>
      <c r="AM466" s="38">
        <v>319.55500000000001</v>
      </c>
      <c r="AN466" s="38">
        <v>2276.413</v>
      </c>
      <c r="AO466" s="29">
        <f t="shared" si="78"/>
        <v>45</v>
      </c>
      <c r="AP466" s="38" t="str">
        <f t="array" ref="AP466">AO466&amp;CHOOSE(AND(AO466&lt;&gt;{11,12,13})*MIN(4,MOD(AO466,10))+1,"th","st","nd","rd","th")</f>
        <v>45th</v>
      </c>
      <c r="AQ466" s="77">
        <v>1.27</v>
      </c>
      <c r="AR466" s="36">
        <v>3105.56</v>
      </c>
      <c r="AS466" s="29">
        <f t="shared" si="79"/>
        <v>61</v>
      </c>
      <c r="AT466" s="38" t="str">
        <f t="array" ref="AT466">AS466&amp;CHOOSE(AND(AS466&lt;&gt;{11,12,13})*MIN(4,MOD(AS466,10))+1,"th","st","nd","rd","th")</f>
        <v>61st</v>
      </c>
      <c r="AU466" s="40">
        <v>1.0543443187270743E-3</v>
      </c>
    </row>
    <row r="467" spans="1:47" x14ac:dyDescent="0.25">
      <c r="A467" s="7">
        <v>107650603</v>
      </c>
      <c r="B467" s="8" t="s">
        <v>133</v>
      </c>
      <c r="C467" s="8" t="s">
        <v>134</v>
      </c>
      <c r="D467" s="27">
        <v>57046</v>
      </c>
      <c r="E467" s="29">
        <f t="shared" si="70"/>
        <v>60</v>
      </c>
      <c r="F467" s="38" t="str">
        <f t="array" ref="F467">E467&amp;CHOOSE(AND(E467&lt;&gt;{11,12,13})*MIN(4,MOD(E467,10))+1,"th","st","nd","rd","th")</f>
        <v>60th</v>
      </c>
      <c r="G467" s="29">
        <v>7629</v>
      </c>
      <c r="H467" s="30">
        <v>0.96230000000000004</v>
      </c>
      <c r="I467" s="31">
        <v>0.47</v>
      </c>
      <c r="J467" s="94">
        <v>272</v>
      </c>
      <c r="K467" s="33">
        <v>0</v>
      </c>
      <c r="L467" s="34">
        <v>9.6500000000000002E-2</v>
      </c>
      <c r="M467" s="29">
        <f t="shared" si="71"/>
        <v>29</v>
      </c>
      <c r="N467" s="38" t="str">
        <f t="array" ref="N467">M467&amp;CHOOSE(AND(M467&lt;&gt;{11,12,13})*MIN(4,MOD(M467,10))+1,"th","st","nd","rd","th")</f>
        <v>29th</v>
      </c>
      <c r="O467" s="34">
        <v>0.223</v>
      </c>
      <c r="P467" s="29">
        <f t="shared" si="72"/>
        <v>74</v>
      </c>
      <c r="Q467" s="38" t="str">
        <f t="array" ref="Q467">P467&amp;CHOOSE(AND(P467&lt;&gt;{11,12,13})*MIN(4,MOD(P467,10))+1,"th","st","nd","rd","th")</f>
        <v>74th</v>
      </c>
      <c r="R467" s="35">
        <v>143.19</v>
      </c>
      <c r="S467" s="35">
        <v>165.447</v>
      </c>
      <c r="T467" s="35">
        <v>0</v>
      </c>
      <c r="U467" s="35">
        <v>308.637</v>
      </c>
      <c r="V467" s="36">
        <v>70.042000000000002</v>
      </c>
      <c r="W467" s="220">
        <f t="shared" si="73"/>
        <v>2.8322089466780317E-2</v>
      </c>
      <c r="X467" s="29">
        <f t="shared" si="74"/>
        <v>59</v>
      </c>
      <c r="Y467" s="38" t="str">
        <f t="array" ref="Y467">X467&amp;CHOOSE(AND(X467&lt;&gt;{11,12,13})*MIN(4,MOD(X467,10))+1,"th","st","nd","rd","th")</f>
        <v>59th</v>
      </c>
      <c r="Z467" s="37">
        <v>14.007999999999999</v>
      </c>
      <c r="AA467" s="28">
        <v>11</v>
      </c>
      <c r="AB467" s="221">
        <f t="shared" si="75"/>
        <v>4.4479452918903444E-3</v>
      </c>
      <c r="AC467" s="29">
        <f t="shared" si="76"/>
        <v>48</v>
      </c>
      <c r="AD467" s="38" t="str">
        <f t="array" ref="AD467">AC467&amp;CHOOSE(AND(AC467&lt;&gt;{11,12,13})*MIN(4,MOD(AC467,10))+1,"th","st","nd","rd","th")</f>
        <v>48th</v>
      </c>
      <c r="AE467" s="37">
        <v>6.6</v>
      </c>
      <c r="AF467" s="113">
        <v>2473.0520000000001</v>
      </c>
      <c r="AG467" s="113">
        <v>2544.6350000000002</v>
      </c>
      <c r="AH467" s="113">
        <v>2595.1289999999999</v>
      </c>
      <c r="AI467" s="38">
        <v>2537.605</v>
      </c>
      <c r="AJ467" s="29">
        <f t="shared" si="77"/>
        <v>58</v>
      </c>
      <c r="AK467" s="38" t="str">
        <f t="array" ref="AK467">AJ467&amp;CHOOSE(AND(AJ467&lt;&gt;{11,12,13})*MIN(4,MOD(AJ467,10))+1,"th","st","nd","rd","th")</f>
        <v>58th</v>
      </c>
      <c r="AL467" s="38">
        <v>329.245</v>
      </c>
      <c r="AM467" s="38">
        <v>329.245</v>
      </c>
      <c r="AN467" s="38">
        <v>2866.85</v>
      </c>
      <c r="AO467" s="29">
        <f t="shared" si="78"/>
        <v>57</v>
      </c>
      <c r="AP467" s="38" t="str">
        <f t="array" ref="AP467">AO467&amp;CHOOSE(AND(AO467&lt;&gt;{11,12,13})*MIN(4,MOD(AO467,10))+1,"th","st","nd","rd","th")</f>
        <v>57th</v>
      </c>
      <c r="AQ467" s="77">
        <v>0.83</v>
      </c>
      <c r="AR467" s="36">
        <v>2289.779</v>
      </c>
      <c r="AS467" s="29">
        <f t="shared" si="79"/>
        <v>43</v>
      </c>
      <c r="AT467" s="38" t="str">
        <f t="array" ref="AT467">AS467&amp;CHOOSE(AND(AS467&lt;&gt;{11,12,13})*MIN(4,MOD(AS467,10))+1,"th","st","nd","rd","th")</f>
        <v>43rd</v>
      </c>
      <c r="AU467" s="40">
        <v>7.7738490957848544E-4</v>
      </c>
    </row>
    <row r="468" spans="1:47" x14ac:dyDescent="0.25">
      <c r="A468" s="7">
        <v>107650703</v>
      </c>
      <c r="B468" s="8" t="s">
        <v>176</v>
      </c>
      <c r="C468" s="8" t="s">
        <v>134</v>
      </c>
      <c r="D468" s="27">
        <v>60213</v>
      </c>
      <c r="E468" s="29">
        <f t="shared" si="70"/>
        <v>68</v>
      </c>
      <c r="F468" s="38" t="str">
        <f t="array" ref="F468">E468&amp;CHOOSE(AND(E468&lt;&gt;{11,12,13})*MIN(4,MOD(E468,10))+1,"th","st","nd","rd","th")</f>
        <v>68th</v>
      </c>
      <c r="G468" s="29">
        <v>5649</v>
      </c>
      <c r="H468" s="30">
        <v>0.91169999999999995</v>
      </c>
      <c r="I468" s="31">
        <v>0.47789999999999999</v>
      </c>
      <c r="J468" s="94">
        <v>267</v>
      </c>
      <c r="K468" s="33">
        <v>0</v>
      </c>
      <c r="L468" s="34">
        <v>0.1062</v>
      </c>
      <c r="M468" s="29">
        <f t="shared" si="71"/>
        <v>33</v>
      </c>
      <c r="N468" s="38" t="str">
        <f t="array" ref="N468">M468&amp;CHOOSE(AND(M468&lt;&gt;{11,12,13})*MIN(4,MOD(M468,10))+1,"th","st","nd","rd","th")</f>
        <v>33rd</v>
      </c>
      <c r="O468" s="34">
        <v>0.1575</v>
      </c>
      <c r="P468" s="29">
        <f t="shared" si="72"/>
        <v>42</v>
      </c>
      <c r="Q468" s="38" t="str">
        <f t="array" ref="Q468">P468&amp;CHOOSE(AND(P468&lt;&gt;{11,12,13})*MIN(4,MOD(P468,10))+1,"th","st","nd","rd","th")</f>
        <v>42nd</v>
      </c>
      <c r="R468" s="35">
        <v>116.851</v>
      </c>
      <c r="S468" s="35">
        <v>86.647999999999996</v>
      </c>
      <c r="T468" s="35">
        <v>0</v>
      </c>
      <c r="U468" s="35">
        <v>203.499</v>
      </c>
      <c r="V468" s="36">
        <v>32.942</v>
      </c>
      <c r="W468" s="220">
        <f t="shared" si="73"/>
        <v>1.7963565731261958E-2</v>
      </c>
      <c r="X468" s="29">
        <f t="shared" si="74"/>
        <v>30</v>
      </c>
      <c r="Y468" s="38" t="str">
        <f t="array" ref="Y468">X468&amp;CHOOSE(AND(X468&lt;&gt;{11,12,13})*MIN(4,MOD(X468,10))+1,"th","st","nd","rd","th")</f>
        <v>30th</v>
      </c>
      <c r="Z468" s="37">
        <v>6.5880000000000001</v>
      </c>
      <c r="AA468" s="28">
        <v>4</v>
      </c>
      <c r="AB468" s="221">
        <f t="shared" si="75"/>
        <v>2.18123559362054E-3</v>
      </c>
      <c r="AC468" s="29">
        <f t="shared" si="76"/>
        <v>30</v>
      </c>
      <c r="AD468" s="38" t="str">
        <f t="array" ref="AD468">AC468&amp;CHOOSE(AND(AC468&lt;&gt;{11,12,13})*MIN(4,MOD(AC468,10))+1,"th","st","nd","rd","th")</f>
        <v>30th</v>
      </c>
      <c r="AE468" s="37">
        <v>2.4</v>
      </c>
      <c r="AF468" s="113">
        <v>1833.8230000000001</v>
      </c>
      <c r="AG468" s="113">
        <v>1798.43</v>
      </c>
      <c r="AH468" s="113">
        <v>1827.65</v>
      </c>
      <c r="AI468" s="38">
        <v>1819.9680000000001</v>
      </c>
      <c r="AJ468" s="29">
        <f t="shared" si="77"/>
        <v>42</v>
      </c>
      <c r="AK468" s="38" t="str">
        <f t="array" ref="AK468">AJ468&amp;CHOOSE(AND(AJ468&lt;&gt;{11,12,13})*MIN(4,MOD(AJ468,10))+1,"th","st","nd","rd","th")</f>
        <v>42nd</v>
      </c>
      <c r="AL468" s="38">
        <v>212.48699999999999</v>
      </c>
      <c r="AM468" s="38">
        <v>212.48699999999999</v>
      </c>
      <c r="AN468" s="38">
        <v>2032.4549999999999</v>
      </c>
      <c r="AO468" s="29">
        <f t="shared" si="78"/>
        <v>40</v>
      </c>
      <c r="AP468" s="38" t="str">
        <f t="array" ref="AP468">AO468&amp;CHOOSE(AND(AO468&lt;&gt;{11,12,13})*MIN(4,MOD(AO468,10))+1,"th","st","nd","rd","th")</f>
        <v>40th</v>
      </c>
      <c r="AQ468" s="77">
        <v>0.89</v>
      </c>
      <c r="AR468" s="36">
        <v>1649.16</v>
      </c>
      <c r="AS468" s="29">
        <f t="shared" si="79"/>
        <v>26</v>
      </c>
      <c r="AT468" s="38" t="str">
        <f t="array" ref="AT468">AS468&amp;CHOOSE(AND(AS468&lt;&gt;{11,12,13})*MIN(4,MOD(AS468,10))+1,"th","st","nd","rd","th")</f>
        <v>26th</v>
      </c>
      <c r="AU468" s="40">
        <v>5.5989337725625705E-4</v>
      </c>
    </row>
    <row r="469" spans="1:47" x14ac:dyDescent="0.25">
      <c r="A469" s="7">
        <v>107651603</v>
      </c>
      <c r="B469" s="8" t="s">
        <v>256</v>
      </c>
      <c r="C469" s="8" t="s">
        <v>134</v>
      </c>
      <c r="D469" s="27">
        <v>48233</v>
      </c>
      <c r="E469" s="29">
        <f t="shared" si="70"/>
        <v>35</v>
      </c>
      <c r="F469" s="38" t="str">
        <f t="array" ref="F469">E469&amp;CHOOSE(AND(E469&lt;&gt;{11,12,13})*MIN(4,MOD(E469,10))+1,"th","st","nd","rd","th")</f>
        <v>35th</v>
      </c>
      <c r="G469" s="29">
        <v>7342</v>
      </c>
      <c r="H469" s="30">
        <v>1.1380999999999999</v>
      </c>
      <c r="I469" s="31">
        <v>0.69769999999999999</v>
      </c>
      <c r="J469" s="94">
        <v>187</v>
      </c>
      <c r="K469" s="33">
        <v>0</v>
      </c>
      <c r="L469" s="34">
        <v>0.21340000000000001</v>
      </c>
      <c r="M469" s="29">
        <f t="shared" si="71"/>
        <v>75</v>
      </c>
      <c r="N469" s="38" t="str">
        <f t="array" ref="N469">M469&amp;CHOOSE(AND(M469&lt;&gt;{11,12,13})*MIN(4,MOD(M469,10))+1,"th","st","nd","rd","th")</f>
        <v>75th</v>
      </c>
      <c r="O469" s="34">
        <v>0.25850000000000001</v>
      </c>
      <c r="P469" s="29">
        <f t="shared" si="72"/>
        <v>87</v>
      </c>
      <c r="Q469" s="38" t="str">
        <f t="array" ref="Q469">P469&amp;CHOOSE(AND(P469&lt;&gt;{11,12,13})*MIN(4,MOD(P469,10))+1,"th","st","nd","rd","th")</f>
        <v>87th</v>
      </c>
      <c r="R469" s="35">
        <v>264.798</v>
      </c>
      <c r="S469" s="35">
        <v>160.38</v>
      </c>
      <c r="T469" s="35">
        <v>0</v>
      </c>
      <c r="U469" s="35">
        <v>425.178</v>
      </c>
      <c r="V469" s="36">
        <v>67.926000000000002</v>
      </c>
      <c r="W469" s="220">
        <f t="shared" si="73"/>
        <v>3.2844846469224941E-2</v>
      </c>
      <c r="X469" s="29">
        <f t="shared" si="74"/>
        <v>67</v>
      </c>
      <c r="Y469" s="38" t="str">
        <f t="array" ref="Y469">X469&amp;CHOOSE(AND(X469&lt;&gt;{11,12,13})*MIN(4,MOD(X469,10))+1,"th","st","nd","rd","th")</f>
        <v>67th</v>
      </c>
      <c r="Z469" s="37">
        <v>13.585000000000001</v>
      </c>
      <c r="AA469" s="28">
        <v>6</v>
      </c>
      <c r="AB469" s="221">
        <f t="shared" si="75"/>
        <v>2.9012319114234556E-3</v>
      </c>
      <c r="AC469" s="29">
        <f t="shared" si="76"/>
        <v>38</v>
      </c>
      <c r="AD469" s="38" t="str">
        <f t="array" ref="AD469">AC469&amp;CHOOSE(AND(AC469&lt;&gt;{11,12,13})*MIN(4,MOD(AC469,10))+1,"th","st","nd","rd","th")</f>
        <v>38th</v>
      </c>
      <c r="AE469" s="37">
        <v>3.6</v>
      </c>
      <c r="AF469" s="113">
        <v>2068.087</v>
      </c>
      <c r="AG469" s="113">
        <v>2141.9430000000002</v>
      </c>
      <c r="AH469" s="113">
        <v>2177.5419999999999</v>
      </c>
      <c r="AI469" s="38">
        <v>2129.1909999999998</v>
      </c>
      <c r="AJ469" s="29">
        <f t="shared" si="77"/>
        <v>50</v>
      </c>
      <c r="AK469" s="38" t="str">
        <f t="array" ref="AK469">AJ469&amp;CHOOSE(AND(AJ469&lt;&gt;{11,12,13})*MIN(4,MOD(AJ469,10))+1,"th","st","nd","rd","th")</f>
        <v>50th</v>
      </c>
      <c r="AL469" s="38">
        <v>442.363</v>
      </c>
      <c r="AM469" s="38">
        <v>442.363</v>
      </c>
      <c r="AN469" s="38">
        <v>2571.5540000000001</v>
      </c>
      <c r="AO469" s="29">
        <f t="shared" si="78"/>
        <v>53</v>
      </c>
      <c r="AP469" s="38" t="str">
        <f t="array" ref="AP469">AO469&amp;CHOOSE(AND(AO469&lt;&gt;{11,12,13})*MIN(4,MOD(AO469,10))+1,"th","st","nd","rd","th")</f>
        <v>53rd</v>
      </c>
      <c r="AQ469" s="77">
        <v>0.87</v>
      </c>
      <c r="AR469" s="36">
        <v>2546.2159999999999</v>
      </c>
      <c r="AS469" s="29">
        <f t="shared" si="79"/>
        <v>51</v>
      </c>
      <c r="AT469" s="38" t="str">
        <f t="array" ref="AT469">AS469&amp;CHOOSE(AND(AS469&lt;&gt;{11,12,13})*MIN(4,MOD(AS469,10))+1,"th","st","nd","rd","th")</f>
        <v>51st</v>
      </c>
      <c r="AU469" s="40">
        <v>8.6444582421591463E-4</v>
      </c>
    </row>
    <row r="470" spans="1:47" x14ac:dyDescent="0.25">
      <c r="A470" s="7">
        <v>107652603</v>
      </c>
      <c r="B470" s="8" t="s">
        <v>299</v>
      </c>
      <c r="C470" s="8" t="s">
        <v>134</v>
      </c>
      <c r="D470" s="27">
        <v>82777</v>
      </c>
      <c r="E470" s="29">
        <f t="shared" si="70"/>
        <v>92</v>
      </c>
      <c r="F470" s="38" t="str">
        <f t="array" ref="F470">E470&amp;CHOOSE(AND(E470&lt;&gt;{11,12,13})*MIN(4,MOD(E470,10))+1,"th","st","nd","rd","th")</f>
        <v>92nd</v>
      </c>
      <c r="G470" s="29">
        <v>9341</v>
      </c>
      <c r="H470" s="30">
        <v>0.66320000000000001</v>
      </c>
      <c r="I470" s="31">
        <v>0.19400000000000001</v>
      </c>
      <c r="J470" s="94">
        <v>327</v>
      </c>
      <c r="K470" s="33">
        <v>0</v>
      </c>
      <c r="L470" s="34">
        <v>5.3499999999999999E-2</v>
      </c>
      <c r="M470" s="29">
        <f t="shared" si="71"/>
        <v>11</v>
      </c>
      <c r="N470" s="38" t="str">
        <f t="array" ref="N470">M470&amp;CHOOSE(AND(M470&lt;&gt;{11,12,13})*MIN(4,MOD(M470,10))+1,"th","st","nd","rd","th")</f>
        <v>11th</v>
      </c>
      <c r="O470" s="34">
        <v>0.12859999999999999</v>
      </c>
      <c r="P470" s="29">
        <f t="shared" si="72"/>
        <v>29</v>
      </c>
      <c r="Q470" s="38" t="str">
        <f t="array" ref="Q470">P470&amp;CHOOSE(AND(P470&lt;&gt;{11,12,13})*MIN(4,MOD(P470,10))+1,"th","st","nd","rd","th")</f>
        <v>29th</v>
      </c>
      <c r="R470" s="35">
        <v>113.91200000000001</v>
      </c>
      <c r="S470" s="35">
        <v>136.90799999999999</v>
      </c>
      <c r="T470" s="35">
        <v>0</v>
      </c>
      <c r="U470" s="35">
        <v>250.82</v>
      </c>
      <c r="V470" s="36">
        <v>54.082000000000001</v>
      </c>
      <c r="W470" s="220">
        <f t="shared" si="73"/>
        <v>1.524008444858747E-2</v>
      </c>
      <c r="X470" s="29">
        <f t="shared" si="74"/>
        <v>21</v>
      </c>
      <c r="Y470" s="38" t="str">
        <f t="array" ref="Y470">X470&amp;CHOOSE(AND(X470&lt;&gt;{11,12,13})*MIN(4,MOD(X470,10))+1,"th","st","nd","rd","th")</f>
        <v>21st</v>
      </c>
      <c r="Z470" s="37">
        <v>10.816000000000001</v>
      </c>
      <c r="AA470" s="28">
        <v>30</v>
      </c>
      <c r="AB470" s="221">
        <f t="shared" si="75"/>
        <v>8.4538762149629094E-3</v>
      </c>
      <c r="AC470" s="29">
        <f t="shared" si="76"/>
        <v>61</v>
      </c>
      <c r="AD470" s="38" t="str">
        <f t="array" ref="AD470">AC470&amp;CHOOSE(AND(AC470&lt;&gt;{11,12,13})*MIN(4,MOD(AC470,10))+1,"th","st","nd","rd","th")</f>
        <v>61st</v>
      </c>
      <c r="AE470" s="37">
        <v>18</v>
      </c>
      <c r="AF470" s="113">
        <v>3548.6680000000001</v>
      </c>
      <c r="AG470" s="113">
        <v>3496.2420000000002</v>
      </c>
      <c r="AH470" s="113">
        <v>3577.6239999999998</v>
      </c>
      <c r="AI470" s="38">
        <v>3540.8449999999998</v>
      </c>
      <c r="AJ470" s="29">
        <f t="shared" si="77"/>
        <v>73</v>
      </c>
      <c r="AK470" s="38" t="str">
        <f t="array" ref="AK470">AJ470&amp;CHOOSE(AND(AJ470&lt;&gt;{11,12,13})*MIN(4,MOD(AJ470,10))+1,"th","st","nd","rd","th")</f>
        <v>73rd</v>
      </c>
      <c r="AL470" s="38">
        <v>279.63600000000002</v>
      </c>
      <c r="AM470" s="38">
        <v>279.63600000000002</v>
      </c>
      <c r="AN470" s="38">
        <v>3820.4810000000002</v>
      </c>
      <c r="AO470" s="29">
        <f t="shared" si="78"/>
        <v>70</v>
      </c>
      <c r="AP470" s="38" t="str">
        <f t="array" ref="AP470">AO470&amp;CHOOSE(AND(AO470&lt;&gt;{11,12,13})*MIN(4,MOD(AO470,10))+1,"th","st","nd","rd","th")</f>
        <v>70th</v>
      </c>
      <c r="AQ470" s="77">
        <v>0.87</v>
      </c>
      <c r="AR470" s="36">
        <v>2204.3560000000002</v>
      </c>
      <c r="AS470" s="29">
        <f t="shared" si="79"/>
        <v>41</v>
      </c>
      <c r="AT470" s="38" t="str">
        <f t="array" ref="AT470">AS470&amp;CHOOSE(AND(AS470&lt;&gt;{11,12,13})*MIN(4,MOD(AS470,10))+1,"th","st","nd","rd","th")</f>
        <v>41st</v>
      </c>
      <c r="AU470" s="40">
        <v>7.4838361682013504E-4</v>
      </c>
    </row>
    <row r="471" spans="1:47" x14ac:dyDescent="0.25">
      <c r="A471" s="7">
        <v>107653102</v>
      </c>
      <c r="B471" s="8" t="s">
        <v>313</v>
      </c>
      <c r="C471" s="8" t="s">
        <v>134</v>
      </c>
      <c r="D471" s="27">
        <v>56334</v>
      </c>
      <c r="E471" s="29">
        <f t="shared" si="70"/>
        <v>59</v>
      </c>
      <c r="F471" s="38" t="str">
        <f t="array" ref="F471">E471&amp;CHOOSE(AND(E471&lt;&gt;{11,12,13})*MIN(4,MOD(E471,10))+1,"th","st","nd","rd","th")</f>
        <v>59th</v>
      </c>
      <c r="G471" s="29">
        <v>12280</v>
      </c>
      <c r="H471" s="30">
        <v>0.97450000000000003</v>
      </c>
      <c r="I471" s="31">
        <v>0.33989999999999998</v>
      </c>
      <c r="J471" s="94">
        <v>302</v>
      </c>
      <c r="K471" s="33">
        <v>0</v>
      </c>
      <c r="L471" s="34">
        <v>0.107</v>
      </c>
      <c r="M471" s="29">
        <f t="shared" si="71"/>
        <v>33</v>
      </c>
      <c r="N471" s="38" t="str">
        <f t="array" ref="N471">M471&amp;CHOOSE(AND(M471&lt;&gt;{11,12,13})*MIN(4,MOD(M471,10))+1,"th","st","nd","rd","th")</f>
        <v>33rd</v>
      </c>
      <c r="O471" s="34">
        <v>0.1464</v>
      </c>
      <c r="P471" s="29">
        <f t="shared" si="72"/>
        <v>37</v>
      </c>
      <c r="Q471" s="38" t="str">
        <f t="array" ref="Q471">P471&amp;CHOOSE(AND(P471&lt;&gt;{11,12,13})*MIN(4,MOD(P471,10))+1,"th","st","nd","rd","th")</f>
        <v>37th</v>
      </c>
      <c r="R471" s="35">
        <v>254.18</v>
      </c>
      <c r="S471" s="35">
        <v>173.88800000000001</v>
      </c>
      <c r="T471" s="35">
        <v>0</v>
      </c>
      <c r="U471" s="35">
        <v>428.06799999999998</v>
      </c>
      <c r="V471" s="36">
        <v>83.715000000000018</v>
      </c>
      <c r="W471" s="220">
        <f t="shared" si="73"/>
        <v>2.1144444478121322E-2</v>
      </c>
      <c r="X471" s="29">
        <f t="shared" si="74"/>
        <v>37</v>
      </c>
      <c r="Y471" s="38" t="str">
        <f t="array" ref="Y471">X471&amp;CHOOSE(AND(X471&lt;&gt;{11,12,13})*MIN(4,MOD(X471,10))+1,"th","st","nd","rd","th")</f>
        <v>37th</v>
      </c>
      <c r="Z471" s="37">
        <v>16.742999999999999</v>
      </c>
      <c r="AA471" s="28">
        <v>11</v>
      </c>
      <c r="AB471" s="221">
        <f t="shared" si="75"/>
        <v>2.7783418653686254E-3</v>
      </c>
      <c r="AC471" s="29">
        <f t="shared" si="76"/>
        <v>37</v>
      </c>
      <c r="AD471" s="38" t="str">
        <f t="array" ref="AD471">AC471&amp;CHOOSE(AND(AC471&lt;&gt;{11,12,13})*MIN(4,MOD(AC471,10))+1,"th","st","nd","rd","th")</f>
        <v>37th</v>
      </c>
      <c r="AE471" s="37">
        <v>6.6</v>
      </c>
      <c r="AF471" s="113">
        <v>3959.1959999999999</v>
      </c>
      <c r="AG471" s="113">
        <v>4064.7310000000002</v>
      </c>
      <c r="AH471" s="113">
        <v>4079.8020000000001</v>
      </c>
      <c r="AI471" s="38">
        <v>4034.576</v>
      </c>
      <c r="AJ471" s="29">
        <f t="shared" si="77"/>
        <v>78</v>
      </c>
      <c r="AK471" s="38" t="str">
        <f t="array" ref="AK471">AJ471&amp;CHOOSE(AND(AJ471&lt;&gt;{11,12,13})*MIN(4,MOD(AJ471,10))+1,"th","st","nd","rd","th")</f>
        <v>78th</v>
      </c>
      <c r="AL471" s="38">
        <v>451.411</v>
      </c>
      <c r="AM471" s="38">
        <v>451.411</v>
      </c>
      <c r="AN471" s="38">
        <v>4485.9870000000001</v>
      </c>
      <c r="AO471" s="29">
        <f t="shared" si="78"/>
        <v>77</v>
      </c>
      <c r="AP471" s="38" t="str">
        <f t="array" ref="AP471">AO471&amp;CHOOSE(AND(AO471&lt;&gt;{11,12,13})*MIN(4,MOD(AO471,10))+1,"th","st","nd","rd","th")</f>
        <v>77th</v>
      </c>
      <c r="AQ471" s="77">
        <v>0.93</v>
      </c>
      <c r="AR471" s="36">
        <v>4065.5830000000001</v>
      </c>
      <c r="AS471" s="29">
        <f t="shared" si="79"/>
        <v>73</v>
      </c>
      <c r="AT471" s="38" t="str">
        <f t="array" ref="AT471">AS471&amp;CHOOSE(AND(AS471&lt;&gt;{11,12,13})*MIN(4,MOD(AS471,10))+1,"th","st","nd","rd","th")</f>
        <v>73rd</v>
      </c>
      <c r="AU471" s="40">
        <v>1.3802741980072433E-3</v>
      </c>
    </row>
    <row r="472" spans="1:47" x14ac:dyDescent="0.25">
      <c r="A472" s="7">
        <v>107653203</v>
      </c>
      <c r="B472" s="8" t="s">
        <v>316</v>
      </c>
      <c r="C472" s="8" t="s">
        <v>134</v>
      </c>
      <c r="D472" s="27">
        <v>42162</v>
      </c>
      <c r="E472" s="29">
        <f t="shared" si="70"/>
        <v>16</v>
      </c>
      <c r="F472" s="38" t="str">
        <f t="array" ref="F472">E472&amp;CHOOSE(AND(E472&lt;&gt;{11,12,13})*MIN(4,MOD(E472,10))+1,"th","st","nd","rd","th")</f>
        <v>16th</v>
      </c>
      <c r="G472" s="29">
        <v>11621</v>
      </c>
      <c r="H472" s="30">
        <v>1.302</v>
      </c>
      <c r="I472" s="31">
        <v>0.4456</v>
      </c>
      <c r="J472" s="94">
        <v>280</v>
      </c>
      <c r="K472" s="33">
        <v>0</v>
      </c>
      <c r="L472" s="34">
        <v>0.3044</v>
      </c>
      <c r="M472" s="29">
        <f t="shared" si="71"/>
        <v>90</v>
      </c>
      <c r="N472" s="38" t="str">
        <f t="array" ref="N472">M472&amp;CHOOSE(AND(M472&lt;&gt;{11,12,13})*MIN(4,MOD(M472,10))+1,"th","st","nd","rd","th")</f>
        <v>90th</v>
      </c>
      <c r="O472" s="34">
        <v>0.1278</v>
      </c>
      <c r="P472" s="29">
        <f t="shared" si="72"/>
        <v>29</v>
      </c>
      <c r="Q472" s="38" t="str">
        <f t="array" ref="Q472">P472&amp;CHOOSE(AND(P472&lt;&gt;{11,12,13})*MIN(4,MOD(P472,10))+1,"th","st","nd","rd","th")</f>
        <v>29th</v>
      </c>
      <c r="R472" s="35">
        <v>532.98400000000004</v>
      </c>
      <c r="S472" s="35">
        <v>111.88500000000001</v>
      </c>
      <c r="T472" s="35">
        <v>266.49200000000002</v>
      </c>
      <c r="U472" s="35">
        <v>911.36099999999999</v>
      </c>
      <c r="V472" s="36">
        <v>102.73999999999998</v>
      </c>
      <c r="W472" s="220">
        <f t="shared" si="73"/>
        <v>3.5206380873826888E-2</v>
      </c>
      <c r="X472" s="29">
        <f t="shared" si="74"/>
        <v>73</v>
      </c>
      <c r="Y472" s="38" t="str">
        <f t="array" ref="Y472">X472&amp;CHOOSE(AND(X472&lt;&gt;{11,12,13})*MIN(4,MOD(X472,10))+1,"th","st","nd","rd","th")</f>
        <v>73rd</v>
      </c>
      <c r="Z472" s="37">
        <v>20.547999999999998</v>
      </c>
      <c r="AA472" s="28">
        <v>7</v>
      </c>
      <c r="AB472" s="221">
        <f t="shared" si="75"/>
        <v>2.3987216869455741E-3</v>
      </c>
      <c r="AC472" s="29">
        <f t="shared" si="76"/>
        <v>32</v>
      </c>
      <c r="AD472" s="38" t="str">
        <f t="array" ref="AD472">AC472&amp;CHOOSE(AND(AC472&lt;&gt;{11,12,13})*MIN(4,MOD(AC472,10))+1,"th","st","nd","rd","th")</f>
        <v>32nd</v>
      </c>
      <c r="AE472" s="37">
        <v>4.2</v>
      </c>
      <c r="AF472" s="113">
        <v>2918.221</v>
      </c>
      <c r="AG472" s="113">
        <v>2986.3429999999998</v>
      </c>
      <c r="AH472" s="113">
        <v>2943.8009999999999</v>
      </c>
      <c r="AI472" s="38">
        <v>2949.4549999999999</v>
      </c>
      <c r="AJ472" s="29">
        <f t="shared" si="77"/>
        <v>64</v>
      </c>
      <c r="AK472" s="38" t="str">
        <f t="array" ref="AK472">AJ472&amp;CHOOSE(AND(AJ472&lt;&gt;{11,12,13})*MIN(4,MOD(AJ472,10))+1,"th","st","nd","rd","th")</f>
        <v>64th</v>
      </c>
      <c r="AL472" s="38">
        <v>936.10900000000004</v>
      </c>
      <c r="AM472" s="38">
        <v>936.10900000000004</v>
      </c>
      <c r="AN472" s="38">
        <v>3885.5639999999999</v>
      </c>
      <c r="AO472" s="29">
        <f t="shared" si="78"/>
        <v>71</v>
      </c>
      <c r="AP472" s="38" t="str">
        <f t="array" ref="AP472">AO472&amp;CHOOSE(AND(AO472&lt;&gt;{11,12,13})*MIN(4,MOD(AO472,10))+1,"th","st","nd","rd","th")</f>
        <v>71st</v>
      </c>
      <c r="AQ472" s="77">
        <v>1.07</v>
      </c>
      <c r="AR472" s="36">
        <v>5413.1350000000002</v>
      </c>
      <c r="AS472" s="29">
        <f t="shared" si="79"/>
        <v>82</v>
      </c>
      <c r="AT472" s="38" t="str">
        <f t="array" ref="AT472">AS472&amp;CHOOSE(AND(AS472&lt;&gt;{11,12,13})*MIN(4,MOD(AS472,10))+1,"th","st","nd","rd","th")</f>
        <v>82nd</v>
      </c>
      <c r="AU472" s="40">
        <v>1.8377710086917274E-3</v>
      </c>
    </row>
    <row r="473" spans="1:47" x14ac:dyDescent="0.25">
      <c r="A473" s="7">
        <v>107653802</v>
      </c>
      <c r="B473" s="8" t="s">
        <v>333</v>
      </c>
      <c r="C473" s="8" t="s">
        <v>134</v>
      </c>
      <c r="D473" s="27">
        <v>58133</v>
      </c>
      <c r="E473" s="29">
        <f t="shared" si="70"/>
        <v>64</v>
      </c>
      <c r="F473" s="38" t="str">
        <f t="array" ref="F473">E473&amp;CHOOSE(AND(E473&lt;&gt;{11,12,13})*MIN(4,MOD(E473,10))+1,"th","st","nd","rd","th")</f>
        <v>64th</v>
      </c>
      <c r="G473" s="29">
        <v>20045</v>
      </c>
      <c r="H473" s="30">
        <v>0.94430000000000003</v>
      </c>
      <c r="I473" s="31">
        <v>9.7000000000000003E-2</v>
      </c>
      <c r="J473" s="94">
        <v>344</v>
      </c>
      <c r="K473" s="33">
        <v>0</v>
      </c>
      <c r="L473" s="34">
        <v>9.1399999999999995E-2</v>
      </c>
      <c r="M473" s="29">
        <f t="shared" si="71"/>
        <v>27</v>
      </c>
      <c r="N473" s="38" t="str">
        <f t="array" ref="N473">M473&amp;CHOOSE(AND(M473&lt;&gt;{11,12,13})*MIN(4,MOD(M473,10))+1,"th","st","nd","rd","th")</f>
        <v>27th</v>
      </c>
      <c r="O473" s="34">
        <v>0.16520000000000001</v>
      </c>
      <c r="P473" s="29">
        <f t="shared" si="72"/>
        <v>47</v>
      </c>
      <c r="Q473" s="38" t="str">
        <f t="array" ref="Q473">P473&amp;CHOOSE(AND(P473&lt;&gt;{11,12,13})*MIN(4,MOD(P473,10))+1,"th","st","nd","rd","th")</f>
        <v>47th</v>
      </c>
      <c r="R473" s="35">
        <v>324.56799999999998</v>
      </c>
      <c r="S473" s="35">
        <v>293.31799999999998</v>
      </c>
      <c r="T473" s="35">
        <v>0</v>
      </c>
      <c r="U473" s="35">
        <v>617.88599999999997</v>
      </c>
      <c r="V473" s="36">
        <v>158.75300000000001</v>
      </c>
      <c r="W473" s="220">
        <f t="shared" si="73"/>
        <v>2.6823399091519203E-2</v>
      </c>
      <c r="X473" s="29">
        <f t="shared" si="74"/>
        <v>52</v>
      </c>
      <c r="Y473" s="38" t="str">
        <f t="array" ref="Y473">X473&amp;CHOOSE(AND(X473&lt;&gt;{11,12,13})*MIN(4,MOD(X473,10))+1,"th","st","nd","rd","th")</f>
        <v>52nd</v>
      </c>
      <c r="Z473" s="37">
        <v>31.751000000000001</v>
      </c>
      <c r="AA473" s="28">
        <v>19</v>
      </c>
      <c r="AB473" s="221">
        <f t="shared" si="75"/>
        <v>3.2102989092418085E-3</v>
      </c>
      <c r="AC473" s="29">
        <f t="shared" si="76"/>
        <v>39</v>
      </c>
      <c r="AD473" s="38" t="str">
        <f t="array" ref="AD473">AC473&amp;CHOOSE(AND(AC473&lt;&gt;{11,12,13})*MIN(4,MOD(AC473,10))+1,"th","st","nd","rd","th")</f>
        <v>39th</v>
      </c>
      <c r="AE473" s="37">
        <v>11.4</v>
      </c>
      <c r="AF473" s="113">
        <v>5918.4520000000002</v>
      </c>
      <c r="AG473" s="113">
        <v>5956.442</v>
      </c>
      <c r="AH473" s="113">
        <v>6049.0460000000003</v>
      </c>
      <c r="AI473" s="38">
        <v>5974.6469999999999</v>
      </c>
      <c r="AJ473" s="29">
        <f t="shared" si="77"/>
        <v>90</v>
      </c>
      <c r="AK473" s="38" t="str">
        <f t="array" ref="AK473">AJ473&amp;CHOOSE(AND(AJ473&lt;&gt;{11,12,13})*MIN(4,MOD(AJ473,10))+1,"th","st","nd","rd","th")</f>
        <v>90th</v>
      </c>
      <c r="AL473" s="38">
        <v>661.03700000000003</v>
      </c>
      <c r="AM473" s="38">
        <v>661.03700000000003</v>
      </c>
      <c r="AN473" s="38">
        <v>6635.6840000000002</v>
      </c>
      <c r="AO473" s="29">
        <f t="shared" si="78"/>
        <v>89</v>
      </c>
      <c r="AP473" s="38" t="str">
        <f t="array" ref="AP473">AO473&amp;CHOOSE(AND(AO473&lt;&gt;{11,12,13})*MIN(4,MOD(AO473,10))+1,"th","st","nd","rd","th")</f>
        <v>89th</v>
      </c>
      <c r="AQ473" s="77">
        <v>0.94</v>
      </c>
      <c r="AR473" s="36">
        <v>5890.1120000000001</v>
      </c>
      <c r="AS473" s="29">
        <f t="shared" si="79"/>
        <v>85</v>
      </c>
      <c r="AT473" s="38" t="str">
        <f t="array" ref="AT473">AS473&amp;CHOOSE(AND(AS473&lt;&gt;{11,12,13})*MIN(4,MOD(AS473,10))+1,"th","st","nd","rd","th")</f>
        <v>85th</v>
      </c>
      <c r="AU473" s="40">
        <v>1.9997057290363622E-3</v>
      </c>
    </row>
    <row r="474" spans="1:47" x14ac:dyDescent="0.25">
      <c r="A474" s="7">
        <v>107654103</v>
      </c>
      <c r="B474" s="8" t="s">
        <v>345</v>
      </c>
      <c r="C474" s="8" t="s">
        <v>134</v>
      </c>
      <c r="D474" s="27">
        <v>41165</v>
      </c>
      <c r="E474" s="29">
        <f t="shared" si="70"/>
        <v>13</v>
      </c>
      <c r="F474" s="38" t="str">
        <f t="array" ref="F474">E474&amp;CHOOSE(AND(E474&lt;&gt;{11,12,13})*MIN(4,MOD(E474,10))+1,"th","st","nd","rd","th")</f>
        <v>13th</v>
      </c>
      <c r="G474" s="29">
        <v>4307</v>
      </c>
      <c r="H474" s="30">
        <v>1.3334999999999999</v>
      </c>
      <c r="I474" s="31">
        <v>-1.5936999999999999</v>
      </c>
      <c r="J474" s="94">
        <v>459</v>
      </c>
      <c r="K474" s="33">
        <v>0</v>
      </c>
      <c r="L474" s="34">
        <v>0.34250000000000003</v>
      </c>
      <c r="M474" s="29">
        <f t="shared" si="71"/>
        <v>94</v>
      </c>
      <c r="N474" s="38" t="str">
        <f t="array" ref="N474">M474&amp;CHOOSE(AND(M474&lt;&gt;{11,12,13})*MIN(4,MOD(M474,10))+1,"th","st","nd","rd","th")</f>
        <v>94th</v>
      </c>
      <c r="O474" s="34">
        <v>0.22600000000000001</v>
      </c>
      <c r="P474" s="29">
        <f t="shared" si="72"/>
        <v>75</v>
      </c>
      <c r="Q474" s="38" t="str">
        <f t="array" ref="Q474">P474&amp;CHOOSE(AND(P474&lt;&gt;{11,12,13})*MIN(4,MOD(P474,10))+1,"th","st","nd","rd","th")</f>
        <v>75th</v>
      </c>
      <c r="R474" s="35">
        <v>217.98400000000001</v>
      </c>
      <c r="S474" s="35">
        <v>71.918999999999997</v>
      </c>
      <c r="T474" s="35">
        <v>108.992</v>
      </c>
      <c r="U474" s="35">
        <v>398.89499999999998</v>
      </c>
      <c r="V474" s="36">
        <v>61.04</v>
      </c>
      <c r="W474" s="220">
        <f t="shared" si="73"/>
        <v>5.754413618276108E-2</v>
      </c>
      <c r="X474" s="29">
        <f t="shared" si="74"/>
        <v>91</v>
      </c>
      <c r="Y474" s="38" t="str">
        <f t="array" ref="Y474">X474&amp;CHOOSE(AND(X474&lt;&gt;{11,12,13})*MIN(4,MOD(X474,10))+1,"th","st","nd","rd","th")</f>
        <v>91st</v>
      </c>
      <c r="Z474" s="37">
        <v>12.208</v>
      </c>
      <c r="AA474" s="28">
        <v>1</v>
      </c>
      <c r="AB474" s="221">
        <f t="shared" si="75"/>
        <v>9.4272831229949344E-4</v>
      </c>
      <c r="AC474" s="29">
        <f t="shared" si="76"/>
        <v>18</v>
      </c>
      <c r="AD474" s="38" t="str">
        <f t="array" ref="AD474">AC474&amp;CHOOSE(AND(AC474&lt;&gt;{11,12,13})*MIN(4,MOD(AC474,10))+1,"th","st","nd","rd","th")</f>
        <v>18th</v>
      </c>
      <c r="AE474" s="37">
        <v>0.6</v>
      </c>
      <c r="AF474" s="113">
        <v>1060.751</v>
      </c>
      <c r="AG474" s="113">
        <v>1094.962</v>
      </c>
      <c r="AH474" s="113">
        <v>1150.1369999999999</v>
      </c>
      <c r="AI474" s="38">
        <v>1101.95</v>
      </c>
      <c r="AJ474" s="29">
        <f t="shared" si="77"/>
        <v>20</v>
      </c>
      <c r="AK474" s="38" t="str">
        <f t="array" ref="AK474">AJ474&amp;CHOOSE(AND(AJ474&lt;&gt;{11,12,13})*MIN(4,MOD(AJ474,10))+1,"th","st","nd","rd","th")</f>
        <v>20th</v>
      </c>
      <c r="AL474" s="38">
        <v>411.70299999999997</v>
      </c>
      <c r="AM474" s="38">
        <v>411.70299999999997</v>
      </c>
      <c r="AN474" s="38">
        <v>1513.653</v>
      </c>
      <c r="AO474" s="29">
        <f t="shared" si="78"/>
        <v>26</v>
      </c>
      <c r="AP474" s="38" t="str">
        <f t="array" ref="AP474">AO474&amp;CHOOSE(AND(AO474&lt;&gt;{11,12,13})*MIN(4,MOD(AO474,10))+1,"th","st","nd","rd","th")</f>
        <v>26th</v>
      </c>
      <c r="AQ474" s="77">
        <v>1.08</v>
      </c>
      <c r="AR474" s="36">
        <v>2179.933</v>
      </c>
      <c r="AS474" s="29">
        <f t="shared" si="79"/>
        <v>41</v>
      </c>
      <c r="AT474" s="38" t="str">
        <f t="array" ref="AT474">AS474&amp;CHOOSE(AND(AS474&lt;&gt;{11,12,13})*MIN(4,MOD(AS474,10))+1,"th","st","nd","rd","th")</f>
        <v>41st</v>
      </c>
      <c r="AU474" s="40">
        <v>7.4009195563945539E-4</v>
      </c>
    </row>
    <row r="475" spans="1:47" x14ac:dyDescent="0.25">
      <c r="A475" s="7">
        <v>107654403</v>
      </c>
      <c r="B475" s="8" t="s">
        <v>363</v>
      </c>
      <c r="C475" s="8" t="s">
        <v>134</v>
      </c>
      <c r="D475" s="27">
        <v>51478</v>
      </c>
      <c r="E475" s="29">
        <f t="shared" si="70"/>
        <v>46</v>
      </c>
      <c r="F475" s="38" t="str">
        <f t="array" ref="F475">E475&amp;CHOOSE(AND(E475&lt;&gt;{11,12,13})*MIN(4,MOD(E475,10))+1,"th","st","nd","rd","th")</f>
        <v>46th</v>
      </c>
      <c r="G475" s="29">
        <v>12137</v>
      </c>
      <c r="H475" s="30">
        <v>1.0664</v>
      </c>
      <c r="I475" s="31">
        <v>0.46920000000000001</v>
      </c>
      <c r="J475" s="94">
        <v>273</v>
      </c>
      <c r="K475" s="33">
        <v>0</v>
      </c>
      <c r="L475" s="34">
        <v>0.13</v>
      </c>
      <c r="M475" s="29">
        <f t="shared" si="71"/>
        <v>43</v>
      </c>
      <c r="N475" s="38" t="str">
        <f t="array" ref="N475">M475&amp;CHOOSE(AND(M475&lt;&gt;{11,12,13})*MIN(4,MOD(M475,10))+1,"th","st","nd","rd","th")</f>
        <v>43rd</v>
      </c>
      <c r="O475" s="34">
        <v>0.16200000000000001</v>
      </c>
      <c r="P475" s="29">
        <f t="shared" si="72"/>
        <v>44</v>
      </c>
      <c r="Q475" s="38" t="str">
        <f t="array" ref="Q475">P475&amp;CHOOSE(AND(P475&lt;&gt;{11,12,13})*MIN(4,MOD(P475,10))+1,"th","st","nd","rd","th")</f>
        <v>44th</v>
      </c>
      <c r="R475" s="35">
        <v>288.87400000000002</v>
      </c>
      <c r="S475" s="35">
        <v>179.99100000000001</v>
      </c>
      <c r="T475" s="35">
        <v>0</v>
      </c>
      <c r="U475" s="35">
        <v>468.86500000000001</v>
      </c>
      <c r="V475" s="36">
        <v>95.713999999999999</v>
      </c>
      <c r="W475" s="220">
        <f t="shared" si="73"/>
        <v>2.5844082800213958E-2</v>
      </c>
      <c r="X475" s="29">
        <f t="shared" si="74"/>
        <v>50</v>
      </c>
      <c r="Y475" s="38" t="str">
        <f t="array" ref="Y475">X475&amp;CHOOSE(AND(X475&lt;&gt;{11,12,13})*MIN(4,MOD(X475,10))+1,"th","st","nd","rd","th")</f>
        <v>50th</v>
      </c>
      <c r="Z475" s="37">
        <v>19.143000000000001</v>
      </c>
      <c r="AA475" s="28">
        <v>7</v>
      </c>
      <c r="AB475" s="221">
        <f t="shared" si="75"/>
        <v>1.8900952797030498E-3</v>
      </c>
      <c r="AC475" s="29">
        <f t="shared" si="76"/>
        <v>28</v>
      </c>
      <c r="AD475" s="38" t="str">
        <f t="array" ref="AD475">AC475&amp;CHOOSE(AND(AC475&lt;&gt;{11,12,13})*MIN(4,MOD(AC475,10))+1,"th","st","nd","rd","th")</f>
        <v>28th</v>
      </c>
      <c r="AE475" s="37">
        <v>4.2</v>
      </c>
      <c r="AF475" s="113">
        <v>3703.5169999999998</v>
      </c>
      <c r="AG475" s="113">
        <v>3879.8209999999999</v>
      </c>
      <c r="AH475" s="113">
        <v>3925.4189999999999</v>
      </c>
      <c r="AI475" s="38">
        <v>3836.252</v>
      </c>
      <c r="AJ475" s="29">
        <f t="shared" si="77"/>
        <v>75</v>
      </c>
      <c r="AK475" s="38" t="str">
        <f t="array" ref="AK475">AJ475&amp;CHOOSE(AND(AJ475&lt;&gt;{11,12,13})*MIN(4,MOD(AJ475,10))+1,"th","st","nd","rd","th")</f>
        <v>75th</v>
      </c>
      <c r="AL475" s="38">
        <v>492.20800000000003</v>
      </c>
      <c r="AM475" s="38">
        <v>492.20800000000003</v>
      </c>
      <c r="AN475" s="38">
        <v>4328.46</v>
      </c>
      <c r="AO475" s="29">
        <f t="shared" si="78"/>
        <v>75</v>
      </c>
      <c r="AP475" s="38" t="str">
        <f t="array" ref="AP475">AO475&amp;CHOOSE(AND(AO475&lt;&gt;{11,12,13})*MIN(4,MOD(AO475,10))+1,"th","st","nd","rd","th")</f>
        <v>75th</v>
      </c>
      <c r="AQ475" s="77">
        <v>0.88</v>
      </c>
      <c r="AR475" s="36">
        <v>4061.9650000000001</v>
      </c>
      <c r="AS475" s="29">
        <f t="shared" si="79"/>
        <v>72</v>
      </c>
      <c r="AT475" s="38" t="str">
        <f t="array" ref="AT475">AS475&amp;CHOOSE(AND(AS475&lt;&gt;{11,12,13})*MIN(4,MOD(AS475,10))+1,"th","st","nd","rd","th")</f>
        <v>72nd</v>
      </c>
      <c r="AU475" s="40">
        <v>1.3790458792031775E-3</v>
      </c>
    </row>
    <row r="476" spans="1:47" x14ac:dyDescent="0.25">
      <c r="A476" s="7">
        <v>107654903</v>
      </c>
      <c r="B476" s="8" t="s">
        <v>379</v>
      </c>
      <c r="C476" s="8" t="s">
        <v>134</v>
      </c>
      <c r="D476" s="27">
        <v>48690</v>
      </c>
      <c r="E476" s="29">
        <f t="shared" si="70"/>
        <v>37</v>
      </c>
      <c r="F476" s="38" t="str">
        <f t="array" ref="F476">E476&amp;CHOOSE(AND(E476&lt;&gt;{11,12,13})*MIN(4,MOD(E476,10))+1,"th","st","nd","rd","th")</f>
        <v>37th</v>
      </c>
      <c r="G476" s="29">
        <v>6682</v>
      </c>
      <c r="H476" s="30">
        <v>1.1274</v>
      </c>
      <c r="I476" s="31">
        <v>0.81340000000000001</v>
      </c>
      <c r="J476" s="94">
        <v>103</v>
      </c>
      <c r="K476" s="33">
        <v>99.314999999999998</v>
      </c>
      <c r="L476" s="34">
        <v>0.11700000000000001</v>
      </c>
      <c r="M476" s="29">
        <f t="shared" si="71"/>
        <v>37</v>
      </c>
      <c r="N476" s="38" t="str">
        <f t="array" ref="N476">M476&amp;CHOOSE(AND(M476&lt;&gt;{11,12,13})*MIN(4,MOD(M476,10))+1,"th","st","nd","rd","th")</f>
        <v>37th</v>
      </c>
      <c r="O476" s="34">
        <v>0.17499999999999999</v>
      </c>
      <c r="P476" s="29">
        <f t="shared" si="72"/>
        <v>51</v>
      </c>
      <c r="Q476" s="38" t="str">
        <f t="array" ref="Q476">P476&amp;CHOOSE(AND(P476&lt;&gt;{11,12,13})*MIN(4,MOD(P476,10))+1,"th","st","nd","rd","th")</f>
        <v>51st</v>
      </c>
      <c r="R476" s="35">
        <v>118.98</v>
      </c>
      <c r="S476" s="35">
        <v>88.980999999999995</v>
      </c>
      <c r="T476" s="35">
        <v>0</v>
      </c>
      <c r="U476" s="35">
        <v>207.96100000000001</v>
      </c>
      <c r="V476" s="36">
        <v>98.349000000000004</v>
      </c>
      <c r="W476" s="220">
        <f t="shared" si="73"/>
        <v>5.8027425096069257E-2</v>
      </c>
      <c r="X476" s="29">
        <f t="shared" si="74"/>
        <v>91</v>
      </c>
      <c r="Y476" s="38" t="str">
        <f t="array" ref="Y476">X476&amp;CHOOSE(AND(X476&lt;&gt;{11,12,13})*MIN(4,MOD(X476,10))+1,"th","st","nd","rd","th")</f>
        <v>91st</v>
      </c>
      <c r="Z476" s="37">
        <v>19.670000000000002</v>
      </c>
      <c r="AA476" s="28">
        <v>0</v>
      </c>
      <c r="AB476" s="221">
        <f t="shared" si="75"/>
        <v>0</v>
      </c>
      <c r="AC476" s="29">
        <f t="shared" si="76"/>
        <v>1</v>
      </c>
      <c r="AD476" s="38" t="str">
        <f t="array" ref="AD476">AC476&amp;CHOOSE(AND(AC476&lt;&gt;{11,12,13})*MIN(4,MOD(AC476,10))+1,"th","st","nd","rd","th")</f>
        <v>1st</v>
      </c>
      <c r="AE476" s="37">
        <v>0</v>
      </c>
      <c r="AF476" s="113">
        <v>1694.8710000000001</v>
      </c>
      <c r="AG476" s="113">
        <v>1688.049</v>
      </c>
      <c r="AH476" s="113">
        <v>1668.883</v>
      </c>
      <c r="AI476" s="38">
        <v>1683.934</v>
      </c>
      <c r="AJ476" s="29">
        <f t="shared" si="77"/>
        <v>38</v>
      </c>
      <c r="AK476" s="38" t="str">
        <f t="array" ref="AK476">AJ476&amp;CHOOSE(AND(AJ476&lt;&gt;{11,12,13})*MIN(4,MOD(AJ476,10))+1,"th","st","nd","rd","th")</f>
        <v>38th</v>
      </c>
      <c r="AL476" s="38">
        <v>227.631</v>
      </c>
      <c r="AM476" s="38">
        <v>326.94600000000003</v>
      </c>
      <c r="AN476" s="38">
        <v>2010.88</v>
      </c>
      <c r="AO476" s="29">
        <f t="shared" si="78"/>
        <v>39</v>
      </c>
      <c r="AP476" s="38" t="str">
        <f t="array" ref="AP476">AO476&amp;CHOOSE(AND(AO476&lt;&gt;{11,12,13})*MIN(4,MOD(AO476,10))+1,"th","st","nd","rd","th")</f>
        <v>39th</v>
      </c>
      <c r="AQ476" s="77">
        <v>0.94</v>
      </c>
      <c r="AR476" s="36">
        <v>2131.0419999999999</v>
      </c>
      <c r="AS476" s="29">
        <f t="shared" si="79"/>
        <v>39</v>
      </c>
      <c r="AT476" s="38" t="str">
        <f t="array" ref="AT476">AS476&amp;CHOOSE(AND(AS476&lt;&gt;{11,12,13})*MIN(4,MOD(AS476,10))+1,"th","st","nd","rd","th")</f>
        <v>39th</v>
      </c>
      <c r="AU476" s="40">
        <v>7.2349335568103071E-4</v>
      </c>
    </row>
    <row r="477" spans="1:47" x14ac:dyDescent="0.25">
      <c r="A477" s="7">
        <v>107655803</v>
      </c>
      <c r="B477" s="8" t="s">
        <v>413</v>
      </c>
      <c r="C477" s="8" t="s">
        <v>134</v>
      </c>
      <c r="D477" s="27">
        <v>36319</v>
      </c>
      <c r="E477" s="29">
        <f t="shared" si="70"/>
        <v>5</v>
      </c>
      <c r="F477" s="38" t="str">
        <f t="array" ref="F477">E477&amp;CHOOSE(AND(E477&lt;&gt;{11,12,13})*MIN(4,MOD(E477,10))+1,"th","st","nd","rd","th")</f>
        <v>5th</v>
      </c>
      <c r="G477" s="29">
        <v>3624</v>
      </c>
      <c r="H477" s="30">
        <v>1.5115000000000001</v>
      </c>
      <c r="I477" s="31">
        <v>-0.5403</v>
      </c>
      <c r="J477" s="94">
        <v>407</v>
      </c>
      <c r="K477" s="33">
        <v>0</v>
      </c>
      <c r="L477" s="34">
        <v>0.27460000000000001</v>
      </c>
      <c r="M477" s="29">
        <f t="shared" si="71"/>
        <v>87</v>
      </c>
      <c r="N477" s="38" t="str">
        <f t="array" ref="N477">M477&amp;CHOOSE(AND(M477&lt;&gt;{11,12,13})*MIN(4,MOD(M477,10))+1,"th","st","nd","rd","th")</f>
        <v>87th</v>
      </c>
      <c r="O477" s="34">
        <v>0.2382</v>
      </c>
      <c r="P477" s="29">
        <f t="shared" si="72"/>
        <v>81</v>
      </c>
      <c r="Q477" s="38" t="str">
        <f t="array" ref="Q477">P477&amp;CHOOSE(AND(P477&lt;&gt;{11,12,13})*MIN(4,MOD(P477,10))+1,"th","st","nd","rd","th")</f>
        <v>81st</v>
      </c>
      <c r="R477" s="35">
        <v>135.71899999999999</v>
      </c>
      <c r="S477" s="35">
        <v>58.863999999999997</v>
      </c>
      <c r="T477" s="35">
        <v>0</v>
      </c>
      <c r="U477" s="35">
        <v>194.583</v>
      </c>
      <c r="V477" s="36">
        <v>32.018000000000001</v>
      </c>
      <c r="W477" s="220">
        <f t="shared" si="73"/>
        <v>3.8869296557752189E-2</v>
      </c>
      <c r="X477" s="29">
        <f t="shared" si="74"/>
        <v>78</v>
      </c>
      <c r="Y477" s="38" t="str">
        <f t="array" ref="Y477">X477&amp;CHOOSE(AND(X477&lt;&gt;{11,12,13})*MIN(4,MOD(X477,10))+1,"th","st","nd","rd","th")</f>
        <v>78th</v>
      </c>
      <c r="Z477" s="37">
        <v>6.4039999999999999</v>
      </c>
      <c r="AA477" s="28">
        <v>0</v>
      </c>
      <c r="AB477" s="221">
        <f t="shared" si="75"/>
        <v>0</v>
      </c>
      <c r="AC477" s="29">
        <f t="shared" si="76"/>
        <v>1</v>
      </c>
      <c r="AD477" s="38" t="str">
        <f t="array" ref="AD477">AC477&amp;CHOOSE(AND(AC477&lt;&gt;{11,12,13})*MIN(4,MOD(AC477,10))+1,"th","st","nd","rd","th")</f>
        <v>1st</v>
      </c>
      <c r="AE477" s="37">
        <v>0</v>
      </c>
      <c r="AF477" s="113">
        <v>823.73500000000001</v>
      </c>
      <c r="AG477" s="113">
        <v>863.65099999999995</v>
      </c>
      <c r="AH477" s="113">
        <v>821.41800000000001</v>
      </c>
      <c r="AI477" s="38">
        <v>836.26800000000003</v>
      </c>
      <c r="AJ477" s="29">
        <f t="shared" si="77"/>
        <v>11</v>
      </c>
      <c r="AK477" s="38" t="str">
        <f t="array" ref="AK477">AJ477&amp;CHOOSE(AND(AJ477&lt;&gt;{11,12,13})*MIN(4,MOD(AJ477,10))+1,"th","st","nd","rd","th")</f>
        <v>11th</v>
      </c>
      <c r="AL477" s="38">
        <v>200.98699999999999</v>
      </c>
      <c r="AM477" s="38">
        <v>200.98699999999999</v>
      </c>
      <c r="AN477" s="38">
        <v>1037.2550000000001</v>
      </c>
      <c r="AO477" s="29">
        <f t="shared" si="78"/>
        <v>9</v>
      </c>
      <c r="AP477" s="38" t="str">
        <f t="array" ref="AP477">AO477&amp;CHOOSE(AND(AO477&lt;&gt;{11,12,13})*MIN(4,MOD(AO477,10))+1,"th","st","nd","rd","th")</f>
        <v>9th</v>
      </c>
      <c r="AQ477" s="77">
        <v>1.07</v>
      </c>
      <c r="AR477" s="36">
        <v>1677.558</v>
      </c>
      <c r="AS477" s="29">
        <f t="shared" si="79"/>
        <v>26</v>
      </c>
      <c r="AT477" s="38" t="str">
        <f t="array" ref="AT477">AS477&amp;CHOOSE(AND(AS477&lt;&gt;{11,12,13})*MIN(4,MOD(AS477,10))+1,"th","st","nd","rd","th")</f>
        <v>26th</v>
      </c>
      <c r="AU477" s="40">
        <v>5.6953455951105534E-4</v>
      </c>
    </row>
    <row r="478" spans="1:47" x14ac:dyDescent="0.25">
      <c r="A478" s="7">
        <v>107655903</v>
      </c>
      <c r="B478" s="8" t="s">
        <v>423</v>
      </c>
      <c r="C478" s="8" t="s">
        <v>134</v>
      </c>
      <c r="D478" s="27">
        <v>51958</v>
      </c>
      <c r="E478" s="29">
        <f t="shared" si="70"/>
        <v>47</v>
      </c>
      <c r="F478" s="38" t="str">
        <f t="array" ref="F478">E478&amp;CHOOSE(AND(E478&lt;&gt;{11,12,13})*MIN(4,MOD(E478,10))+1,"th","st","nd","rd","th")</f>
        <v>47th</v>
      </c>
      <c r="G478" s="29">
        <v>7359</v>
      </c>
      <c r="H478" s="30">
        <v>1.0565</v>
      </c>
      <c r="I478" s="31">
        <v>0.70089999999999997</v>
      </c>
      <c r="J478" s="94">
        <v>185</v>
      </c>
      <c r="K478" s="33">
        <v>0</v>
      </c>
      <c r="L478" s="34">
        <v>0.16009999999999999</v>
      </c>
      <c r="M478" s="29">
        <f t="shared" si="71"/>
        <v>56</v>
      </c>
      <c r="N478" s="38" t="str">
        <f t="array" ref="N478">M478&amp;CHOOSE(AND(M478&lt;&gt;{11,12,13})*MIN(4,MOD(M478,10))+1,"th","st","nd","rd","th")</f>
        <v>56th</v>
      </c>
      <c r="O478" s="34">
        <v>0.20499999999999999</v>
      </c>
      <c r="P478" s="29">
        <f t="shared" si="72"/>
        <v>64</v>
      </c>
      <c r="Q478" s="38" t="str">
        <f t="array" ref="Q478">P478&amp;CHOOSE(AND(P478&lt;&gt;{11,12,13})*MIN(4,MOD(P478,10))+1,"th","st","nd","rd","th")</f>
        <v>64th</v>
      </c>
      <c r="R478" s="35">
        <v>209.03200000000001</v>
      </c>
      <c r="S478" s="35">
        <v>133.828</v>
      </c>
      <c r="T478" s="35">
        <v>0</v>
      </c>
      <c r="U478" s="35">
        <v>342.86</v>
      </c>
      <c r="V478" s="36">
        <v>81.961000000000013</v>
      </c>
      <c r="W478" s="220">
        <f t="shared" si="73"/>
        <v>3.7664844873374417E-2</v>
      </c>
      <c r="X478" s="29">
        <f t="shared" si="74"/>
        <v>77</v>
      </c>
      <c r="Y478" s="38" t="str">
        <f t="array" ref="Y478">X478&amp;CHOOSE(AND(X478&lt;&gt;{11,12,13})*MIN(4,MOD(X478,10))+1,"th","st","nd","rd","th")</f>
        <v>77th</v>
      </c>
      <c r="Z478" s="37">
        <v>16.391999999999999</v>
      </c>
      <c r="AA478" s="28">
        <v>2</v>
      </c>
      <c r="AB478" s="221">
        <f t="shared" si="75"/>
        <v>9.1909188207499695E-4</v>
      </c>
      <c r="AC478" s="29">
        <f t="shared" si="76"/>
        <v>18</v>
      </c>
      <c r="AD478" s="38" t="str">
        <f t="array" ref="AD478">AC478&amp;CHOOSE(AND(AC478&lt;&gt;{11,12,13})*MIN(4,MOD(AC478,10))+1,"th","st","nd","rd","th")</f>
        <v>18th</v>
      </c>
      <c r="AE478" s="37">
        <v>1.2</v>
      </c>
      <c r="AF478" s="113">
        <v>2176.0610000000001</v>
      </c>
      <c r="AG478" s="113">
        <v>2181.4450000000002</v>
      </c>
      <c r="AH478" s="113">
        <v>2164.0459999999998</v>
      </c>
      <c r="AI478" s="38">
        <v>2173.8510000000001</v>
      </c>
      <c r="AJ478" s="29">
        <f t="shared" si="77"/>
        <v>52</v>
      </c>
      <c r="AK478" s="38" t="str">
        <f t="array" ref="AK478">AJ478&amp;CHOOSE(AND(AJ478&lt;&gt;{11,12,13})*MIN(4,MOD(AJ478,10))+1,"th","st","nd","rd","th")</f>
        <v>52nd</v>
      </c>
      <c r="AL478" s="38">
        <v>360.452</v>
      </c>
      <c r="AM478" s="38">
        <v>360.452</v>
      </c>
      <c r="AN478" s="38">
        <v>2534.3029999999999</v>
      </c>
      <c r="AO478" s="29">
        <f t="shared" si="78"/>
        <v>51</v>
      </c>
      <c r="AP478" s="38" t="str">
        <f t="array" ref="AP478">AO478&amp;CHOOSE(AND(AO478&lt;&gt;{11,12,13})*MIN(4,MOD(AO478,10))+1,"th","st","nd","rd","th")</f>
        <v>51st</v>
      </c>
      <c r="AQ478" s="77">
        <v>0.89</v>
      </c>
      <c r="AR478" s="36">
        <v>2382.9670000000001</v>
      </c>
      <c r="AS478" s="29">
        <f t="shared" si="79"/>
        <v>47</v>
      </c>
      <c r="AT478" s="38" t="str">
        <f t="array" ref="AT478">AS478&amp;CHOOSE(AND(AS478&lt;&gt;{11,12,13})*MIN(4,MOD(AS478,10))+1,"th","st","nd","rd","th")</f>
        <v>47th</v>
      </c>
      <c r="AU478" s="40">
        <v>8.0902243658602629E-4</v>
      </c>
    </row>
    <row r="479" spans="1:47" x14ac:dyDescent="0.25">
      <c r="A479" s="7">
        <v>107656303</v>
      </c>
      <c r="B479" s="8" t="s">
        <v>435</v>
      </c>
      <c r="C479" s="8" t="s">
        <v>134</v>
      </c>
      <c r="D479" s="27">
        <v>35132</v>
      </c>
      <c r="E479" s="29">
        <f t="shared" si="70"/>
        <v>3</v>
      </c>
      <c r="F479" s="38" t="str">
        <f t="array" ref="F479">E479&amp;CHOOSE(AND(E479&lt;&gt;{11,12,13})*MIN(4,MOD(E479,10))+1,"th","st","nd","rd","th")</f>
        <v>3rd</v>
      </c>
      <c r="G479" s="29">
        <v>8229</v>
      </c>
      <c r="H479" s="30">
        <v>1.5625</v>
      </c>
      <c r="I479" s="31">
        <v>-1.4342999999999999</v>
      </c>
      <c r="J479" s="94">
        <v>449</v>
      </c>
      <c r="K479" s="33">
        <v>0</v>
      </c>
      <c r="L479" s="34">
        <v>0.45669999999999999</v>
      </c>
      <c r="M479" s="29">
        <f t="shared" si="71"/>
        <v>98</v>
      </c>
      <c r="N479" s="38" t="str">
        <f t="array" ref="N479">M479&amp;CHOOSE(AND(M479&lt;&gt;{11,12,13})*MIN(4,MOD(M479,10))+1,"th","st","nd","rd","th")</f>
        <v>98th</v>
      </c>
      <c r="O479" s="34">
        <v>0.12939999999999999</v>
      </c>
      <c r="P479" s="29">
        <f t="shared" si="72"/>
        <v>30</v>
      </c>
      <c r="Q479" s="38" t="str">
        <f t="array" ref="Q479">P479&amp;CHOOSE(AND(P479&lt;&gt;{11,12,13})*MIN(4,MOD(P479,10))+1,"th","st","nd","rd","th")</f>
        <v>30th</v>
      </c>
      <c r="R479" s="35">
        <v>547.33000000000004</v>
      </c>
      <c r="S479" s="35">
        <v>77.539000000000001</v>
      </c>
      <c r="T479" s="35">
        <v>273.66500000000002</v>
      </c>
      <c r="U479" s="35">
        <v>898.53399999999999</v>
      </c>
      <c r="V479" s="36">
        <v>93.221999999999994</v>
      </c>
      <c r="W479" s="220">
        <f t="shared" si="73"/>
        <v>4.6671439514170847E-2</v>
      </c>
      <c r="X479" s="29">
        <f t="shared" si="74"/>
        <v>86</v>
      </c>
      <c r="Y479" s="38" t="str">
        <f t="array" ref="Y479">X479&amp;CHOOSE(AND(X479&lt;&gt;{11,12,13})*MIN(4,MOD(X479,10))+1,"th","st","nd","rd","th")</f>
        <v>86th</v>
      </c>
      <c r="Z479" s="37">
        <v>18.643999999999998</v>
      </c>
      <c r="AA479" s="28">
        <v>8</v>
      </c>
      <c r="AB479" s="221">
        <f t="shared" si="75"/>
        <v>4.0051867167982536E-3</v>
      </c>
      <c r="AC479" s="29">
        <f t="shared" si="76"/>
        <v>46</v>
      </c>
      <c r="AD479" s="38" t="str">
        <f t="array" ref="AD479">AC479&amp;CHOOSE(AND(AC479&lt;&gt;{11,12,13})*MIN(4,MOD(AC479,10))+1,"th","st","nd","rd","th")</f>
        <v>46th</v>
      </c>
      <c r="AE479" s="37">
        <v>4.8</v>
      </c>
      <c r="AF479" s="113">
        <v>1997.41</v>
      </c>
      <c r="AG479" s="113">
        <v>2196.6550000000002</v>
      </c>
      <c r="AH479" s="113">
        <v>2197.2669999999998</v>
      </c>
      <c r="AI479" s="38">
        <v>2130.444</v>
      </c>
      <c r="AJ479" s="29">
        <f t="shared" si="77"/>
        <v>51</v>
      </c>
      <c r="AK479" s="38" t="str">
        <f t="array" ref="AK479">AJ479&amp;CHOOSE(AND(AJ479&lt;&gt;{11,12,13})*MIN(4,MOD(AJ479,10))+1,"th","st","nd","rd","th")</f>
        <v>51st</v>
      </c>
      <c r="AL479" s="38">
        <v>921.97799999999995</v>
      </c>
      <c r="AM479" s="38">
        <v>921.97799999999995</v>
      </c>
      <c r="AN479" s="38">
        <v>3052.422</v>
      </c>
      <c r="AO479" s="29">
        <f t="shared" si="78"/>
        <v>60</v>
      </c>
      <c r="AP479" s="38" t="str">
        <f t="array" ref="AP479">AO479&amp;CHOOSE(AND(AO479&lt;&gt;{11,12,13})*MIN(4,MOD(AO479,10))+1,"th","st","nd","rd","th")</f>
        <v>60th</v>
      </c>
      <c r="AQ479" s="77">
        <v>1.32</v>
      </c>
      <c r="AR479" s="36">
        <v>6295.62</v>
      </c>
      <c r="AS479" s="29">
        <f t="shared" si="79"/>
        <v>87</v>
      </c>
      <c r="AT479" s="38" t="str">
        <f t="array" ref="AT479">AS479&amp;CHOOSE(AND(AS479&lt;&gt;{11,12,13})*MIN(4,MOD(AS479,10))+1,"th","st","nd","rd","th")</f>
        <v>87th</v>
      </c>
      <c r="AU479" s="40">
        <v>2.1373765697215775E-3</v>
      </c>
    </row>
    <row r="480" spans="1:47" x14ac:dyDescent="0.25">
      <c r="A480" s="7">
        <v>107656502</v>
      </c>
      <c r="B480" s="8" t="s">
        <v>461</v>
      </c>
      <c r="C480" s="8" t="s">
        <v>134</v>
      </c>
      <c r="D480" s="27">
        <v>66292</v>
      </c>
      <c r="E480" s="29">
        <f t="shared" si="70"/>
        <v>79</v>
      </c>
      <c r="F480" s="38" t="str">
        <f t="array" ref="F480">E480&amp;CHOOSE(AND(E480&lt;&gt;{11,12,13})*MIN(4,MOD(E480,10))+1,"th","st","nd","rd","th")</f>
        <v>79th</v>
      </c>
      <c r="G480" s="29">
        <v>14606</v>
      </c>
      <c r="H480" s="30">
        <v>0.82809999999999995</v>
      </c>
      <c r="I480" s="31">
        <v>-0.4269</v>
      </c>
      <c r="J480" s="94">
        <v>398</v>
      </c>
      <c r="K480" s="33">
        <v>0</v>
      </c>
      <c r="L480" s="34">
        <v>3.6700000000000003E-2</v>
      </c>
      <c r="M480" s="29">
        <f t="shared" si="71"/>
        <v>5</v>
      </c>
      <c r="N480" s="38" t="str">
        <f t="array" ref="N480">M480&amp;CHOOSE(AND(M480&lt;&gt;{11,12,13})*MIN(4,MOD(M480,10))+1,"th","st","nd","rd","th")</f>
        <v>5th</v>
      </c>
      <c r="O480" s="34">
        <v>0.1186</v>
      </c>
      <c r="P480" s="29">
        <f t="shared" si="72"/>
        <v>22</v>
      </c>
      <c r="Q480" s="38" t="str">
        <f t="array" ref="Q480">P480&amp;CHOOSE(AND(P480&lt;&gt;{11,12,13})*MIN(4,MOD(P480,10))+1,"th","st","nd","rd","th")</f>
        <v>22nd</v>
      </c>
      <c r="R480" s="35">
        <v>114.866</v>
      </c>
      <c r="S480" s="35">
        <v>185.6</v>
      </c>
      <c r="T480" s="35">
        <v>0</v>
      </c>
      <c r="U480" s="35">
        <v>300.46600000000001</v>
      </c>
      <c r="V480" s="36">
        <v>69.358000000000018</v>
      </c>
      <c r="W480" s="220">
        <f t="shared" si="73"/>
        <v>1.3296097053572015E-2</v>
      </c>
      <c r="X480" s="29">
        <f t="shared" si="74"/>
        <v>17</v>
      </c>
      <c r="Y480" s="38" t="str">
        <f t="array" ref="Y480">X480&amp;CHOOSE(AND(X480&lt;&gt;{11,12,13})*MIN(4,MOD(X480,10))+1,"th","st","nd","rd","th")</f>
        <v>17th</v>
      </c>
      <c r="Z480" s="37">
        <v>13.872</v>
      </c>
      <c r="AA480" s="28">
        <v>7</v>
      </c>
      <c r="AB480" s="221">
        <f t="shared" si="75"/>
        <v>1.3419170012832562E-3</v>
      </c>
      <c r="AC480" s="29">
        <f t="shared" si="76"/>
        <v>24</v>
      </c>
      <c r="AD480" s="38" t="str">
        <f t="array" ref="AD480">AC480&amp;CHOOSE(AND(AC480&lt;&gt;{11,12,13})*MIN(4,MOD(AC480,10))+1,"th","st","nd","rd","th")</f>
        <v>24th</v>
      </c>
      <c r="AE480" s="37">
        <v>4.2</v>
      </c>
      <c r="AF480" s="113">
        <v>5216.4179999999997</v>
      </c>
      <c r="AG480" s="113">
        <v>5189.0730000000003</v>
      </c>
      <c r="AH480" s="113">
        <v>5212.7860000000001</v>
      </c>
      <c r="AI480" s="38">
        <v>5206.0919999999996</v>
      </c>
      <c r="AJ480" s="29">
        <f t="shared" si="77"/>
        <v>87</v>
      </c>
      <c r="AK480" s="38" t="str">
        <f t="array" ref="AK480">AJ480&amp;CHOOSE(AND(AJ480&lt;&gt;{11,12,13})*MIN(4,MOD(AJ480,10))+1,"th","st","nd","rd","th")</f>
        <v>87th</v>
      </c>
      <c r="AL480" s="38">
        <v>318.53800000000001</v>
      </c>
      <c r="AM480" s="38">
        <v>318.53800000000001</v>
      </c>
      <c r="AN480" s="38">
        <v>5524.63</v>
      </c>
      <c r="AO480" s="29">
        <f t="shared" si="78"/>
        <v>84</v>
      </c>
      <c r="AP480" s="38" t="str">
        <f t="array" ref="AP480">AO480&amp;CHOOSE(AND(AO480&lt;&gt;{11,12,13})*MIN(4,MOD(AO480,10))+1,"th","st","nd","rd","th")</f>
        <v>84th</v>
      </c>
      <c r="AQ480" s="77">
        <v>0.76</v>
      </c>
      <c r="AR480" s="36">
        <v>3476.9589999999998</v>
      </c>
      <c r="AS480" s="29">
        <f t="shared" si="79"/>
        <v>67</v>
      </c>
      <c r="AT480" s="38" t="str">
        <f t="array" ref="AT480">AS480&amp;CHOOSE(AND(AS480&lt;&gt;{11,12,13})*MIN(4,MOD(AS480,10))+1,"th","st","nd","rd","th")</f>
        <v>67th</v>
      </c>
      <c r="AU480" s="40">
        <v>1.1804350803388017E-3</v>
      </c>
    </row>
    <row r="481" spans="1:47" x14ac:dyDescent="0.25">
      <c r="A481" s="7">
        <v>107657103</v>
      </c>
      <c r="B481" s="8" t="s">
        <v>485</v>
      </c>
      <c r="C481" s="8" t="s">
        <v>134</v>
      </c>
      <c r="D481" s="27">
        <v>70296</v>
      </c>
      <c r="E481" s="29">
        <f t="shared" si="70"/>
        <v>84</v>
      </c>
      <c r="F481" s="38" t="str">
        <f t="array" ref="F481">E481&amp;CHOOSE(AND(E481&lt;&gt;{11,12,13})*MIN(4,MOD(E481,10))+1,"th","st","nd","rd","th")</f>
        <v>84th</v>
      </c>
      <c r="G481" s="29">
        <v>10080</v>
      </c>
      <c r="H481" s="30">
        <v>0.78090000000000004</v>
      </c>
      <c r="I481" s="31">
        <v>4.8500000000000001E-2</v>
      </c>
      <c r="J481" s="94">
        <v>349</v>
      </c>
      <c r="K481" s="33">
        <v>0</v>
      </c>
      <c r="L481" s="34">
        <v>6.3799999999999996E-2</v>
      </c>
      <c r="M481" s="29">
        <f t="shared" si="71"/>
        <v>16</v>
      </c>
      <c r="N481" s="38" t="str">
        <f t="array" ref="N481">M481&amp;CHOOSE(AND(M481&lt;&gt;{11,12,13})*MIN(4,MOD(M481,10))+1,"th","st","nd","rd","th")</f>
        <v>16th</v>
      </c>
      <c r="O481" s="34">
        <v>8.0600000000000005E-2</v>
      </c>
      <c r="P481" s="29">
        <f t="shared" si="72"/>
        <v>11</v>
      </c>
      <c r="Q481" s="38" t="str">
        <f t="array" ref="Q481">P481&amp;CHOOSE(AND(P481&lt;&gt;{11,12,13})*MIN(4,MOD(P481,10))+1,"th","st","nd","rd","th")</f>
        <v>11th</v>
      </c>
      <c r="R481" s="35">
        <v>147.64099999999999</v>
      </c>
      <c r="S481" s="35">
        <v>93.259</v>
      </c>
      <c r="T481" s="35">
        <v>0</v>
      </c>
      <c r="U481" s="35">
        <v>240.9</v>
      </c>
      <c r="V481" s="36">
        <v>74.914999999999992</v>
      </c>
      <c r="W481" s="220">
        <f t="shared" si="73"/>
        <v>1.9423721026466455E-2</v>
      </c>
      <c r="X481" s="29">
        <f t="shared" si="74"/>
        <v>33</v>
      </c>
      <c r="Y481" s="38" t="str">
        <f t="array" ref="Y481">X481&amp;CHOOSE(AND(X481&lt;&gt;{11,12,13})*MIN(4,MOD(X481,10))+1,"th","st","nd","rd","th")</f>
        <v>33rd</v>
      </c>
      <c r="Z481" s="37">
        <v>14.983000000000001</v>
      </c>
      <c r="AA481" s="28">
        <v>6</v>
      </c>
      <c r="AB481" s="221">
        <f t="shared" si="75"/>
        <v>1.5556607643168756E-3</v>
      </c>
      <c r="AC481" s="29">
        <f t="shared" si="76"/>
        <v>26</v>
      </c>
      <c r="AD481" s="38" t="str">
        <f t="array" ref="AD481">AC481&amp;CHOOSE(AND(AC481&lt;&gt;{11,12,13})*MIN(4,MOD(AC481,10))+1,"th","st","nd","rd","th")</f>
        <v>26th</v>
      </c>
      <c r="AE481" s="37">
        <v>3.6</v>
      </c>
      <c r="AF481" s="113">
        <v>3856.8820000000001</v>
      </c>
      <c r="AG481" s="113">
        <v>3883.5509999999999</v>
      </c>
      <c r="AH481" s="113">
        <v>3971.1840000000002</v>
      </c>
      <c r="AI481" s="38">
        <v>3903.8719999999998</v>
      </c>
      <c r="AJ481" s="29">
        <f t="shared" si="77"/>
        <v>76</v>
      </c>
      <c r="AK481" s="38" t="str">
        <f t="array" ref="AK481">AJ481&amp;CHOOSE(AND(AJ481&lt;&gt;{11,12,13})*MIN(4,MOD(AJ481,10))+1,"th","st","nd","rd","th")</f>
        <v>76th</v>
      </c>
      <c r="AL481" s="38">
        <v>259.483</v>
      </c>
      <c r="AM481" s="38">
        <v>259.483</v>
      </c>
      <c r="AN481" s="38">
        <v>4163.3549999999996</v>
      </c>
      <c r="AO481" s="29">
        <f t="shared" si="78"/>
        <v>74</v>
      </c>
      <c r="AP481" s="38" t="str">
        <f t="array" ref="AP481">AO481&amp;CHOOSE(AND(AO481&lt;&gt;{11,12,13})*MIN(4,MOD(AO481,10))+1,"th","st","nd","rd","th")</f>
        <v>74th</v>
      </c>
      <c r="AQ481" s="77">
        <v>0.79</v>
      </c>
      <c r="AR481" s="36">
        <v>2568.4189999999999</v>
      </c>
      <c r="AS481" s="29">
        <f t="shared" si="79"/>
        <v>51</v>
      </c>
      <c r="AT481" s="38" t="str">
        <f t="array" ref="AT481">AS481&amp;CHOOSE(AND(AS481&lt;&gt;{11,12,13})*MIN(4,MOD(AS481,10))+1,"th","st","nd","rd","th")</f>
        <v>51st</v>
      </c>
      <c r="AU481" s="40">
        <v>8.7198379060802978E-4</v>
      </c>
    </row>
    <row r="482" spans="1:47" x14ac:dyDescent="0.25">
      <c r="A482" s="7">
        <v>107657503</v>
      </c>
      <c r="B482" s="8" t="s">
        <v>567</v>
      </c>
      <c r="C482" s="8" t="s">
        <v>134</v>
      </c>
      <c r="D482" s="27">
        <v>44314</v>
      </c>
      <c r="E482" s="29">
        <f t="shared" si="70"/>
        <v>21</v>
      </c>
      <c r="F482" s="38" t="str">
        <f t="array" ref="F482">E482&amp;CHOOSE(AND(E482&lt;&gt;{11,12,13})*MIN(4,MOD(E482,10))+1,"th","st","nd","rd","th")</f>
        <v>21st</v>
      </c>
      <c r="G482" s="29">
        <v>6365</v>
      </c>
      <c r="H482" s="30">
        <v>1.2387999999999999</v>
      </c>
      <c r="I482" s="31">
        <v>0.5877</v>
      </c>
      <c r="J482" s="94">
        <v>229</v>
      </c>
      <c r="K482" s="33">
        <v>0</v>
      </c>
      <c r="L482" s="34">
        <v>0.18820000000000001</v>
      </c>
      <c r="M482" s="29">
        <f t="shared" si="71"/>
        <v>68</v>
      </c>
      <c r="N482" s="38" t="str">
        <f t="array" ref="N482">M482&amp;CHOOSE(AND(M482&lt;&gt;{11,12,13})*MIN(4,MOD(M482,10))+1,"th","st","nd","rd","th")</f>
        <v>68th</v>
      </c>
      <c r="O482" s="34">
        <v>0.1507</v>
      </c>
      <c r="P482" s="29">
        <f t="shared" si="72"/>
        <v>39</v>
      </c>
      <c r="Q482" s="38" t="str">
        <f t="array" ref="Q482">P482&amp;CHOOSE(AND(P482&lt;&gt;{11,12,13})*MIN(4,MOD(P482,10))+1,"th","st","nd","rd","th")</f>
        <v>39th</v>
      </c>
      <c r="R482" s="35">
        <v>218.654</v>
      </c>
      <c r="S482" s="35">
        <v>87.543000000000006</v>
      </c>
      <c r="T482" s="35">
        <v>0</v>
      </c>
      <c r="U482" s="35">
        <v>306.197</v>
      </c>
      <c r="V482" s="36">
        <v>58.448</v>
      </c>
      <c r="W482" s="220">
        <f t="shared" si="73"/>
        <v>3.0184376300761324E-2</v>
      </c>
      <c r="X482" s="29">
        <f t="shared" si="74"/>
        <v>63</v>
      </c>
      <c r="Y482" s="38" t="str">
        <f t="array" ref="Y482">X482&amp;CHOOSE(AND(X482&lt;&gt;{11,12,13})*MIN(4,MOD(X482,10))+1,"th","st","nd","rd","th")</f>
        <v>63rd</v>
      </c>
      <c r="Z482" s="37">
        <v>11.69</v>
      </c>
      <c r="AA482" s="28">
        <v>0</v>
      </c>
      <c r="AB482" s="221">
        <f t="shared" si="75"/>
        <v>0</v>
      </c>
      <c r="AC482" s="29">
        <f t="shared" si="76"/>
        <v>1</v>
      </c>
      <c r="AD482" s="38" t="str">
        <f t="array" ref="AD482">AC482&amp;CHOOSE(AND(AC482&lt;&gt;{11,12,13})*MIN(4,MOD(AC482,10))+1,"th","st","nd","rd","th")</f>
        <v>1st</v>
      </c>
      <c r="AE482" s="37">
        <v>0</v>
      </c>
      <c r="AF482" s="113">
        <v>1936.366</v>
      </c>
      <c r="AG482" s="113">
        <v>1928.22</v>
      </c>
      <c r="AH482" s="113">
        <v>1923.336</v>
      </c>
      <c r="AI482" s="38">
        <v>1929.307</v>
      </c>
      <c r="AJ482" s="29">
        <f t="shared" si="77"/>
        <v>45</v>
      </c>
      <c r="AK482" s="38" t="str">
        <f t="array" ref="AK482">AJ482&amp;CHOOSE(AND(AJ482&lt;&gt;{11,12,13})*MIN(4,MOD(AJ482,10))+1,"th","st","nd","rd","th")</f>
        <v>45th</v>
      </c>
      <c r="AL482" s="38">
        <v>317.887</v>
      </c>
      <c r="AM482" s="38">
        <v>317.887</v>
      </c>
      <c r="AN482" s="38">
        <v>2247.194</v>
      </c>
      <c r="AO482" s="29">
        <f t="shared" si="78"/>
        <v>45</v>
      </c>
      <c r="AP482" s="38" t="str">
        <f t="array" ref="AP482">AO482&amp;CHOOSE(AND(AO482&lt;&gt;{11,12,13})*MIN(4,MOD(AO482,10))+1,"th","st","nd","rd","th")</f>
        <v>45th</v>
      </c>
      <c r="AQ482" s="77">
        <v>0.89</v>
      </c>
      <c r="AR482" s="36">
        <v>2477.6030000000001</v>
      </c>
      <c r="AS482" s="29">
        <f t="shared" si="79"/>
        <v>49</v>
      </c>
      <c r="AT482" s="38" t="str">
        <f t="array" ref="AT482">AS482&amp;CHOOSE(AND(AS482&lt;&gt;{11,12,13})*MIN(4,MOD(AS482,10))+1,"th","st","nd","rd","th")</f>
        <v>49th</v>
      </c>
      <c r="AU482" s="40">
        <v>8.4115156271691912E-4</v>
      </c>
    </row>
    <row r="483" spans="1:47" x14ac:dyDescent="0.25">
      <c r="A483" s="7">
        <v>107658903</v>
      </c>
      <c r="B483" s="8" t="s">
        <v>658</v>
      </c>
      <c r="C483" s="8" t="s">
        <v>134</v>
      </c>
      <c r="D483" s="27">
        <v>52183</v>
      </c>
      <c r="E483" s="29">
        <f t="shared" si="70"/>
        <v>49</v>
      </c>
      <c r="F483" s="38" t="str">
        <f t="array" ref="F483">E483&amp;CHOOSE(AND(E483&lt;&gt;{11,12,13})*MIN(4,MOD(E483,10))+1,"th","st","nd","rd","th")</f>
        <v>49th</v>
      </c>
      <c r="G483" s="29">
        <v>6721</v>
      </c>
      <c r="H483" s="30">
        <v>1.052</v>
      </c>
      <c r="I483" s="31">
        <v>0.65839999999999999</v>
      </c>
      <c r="J483" s="94">
        <v>203</v>
      </c>
      <c r="K483" s="33">
        <v>0</v>
      </c>
      <c r="L483" s="34">
        <v>0.20380000000000001</v>
      </c>
      <c r="M483" s="29">
        <f t="shared" si="71"/>
        <v>73</v>
      </c>
      <c r="N483" s="38" t="str">
        <f t="array" ref="N483">M483&amp;CHOOSE(AND(M483&lt;&gt;{11,12,13})*MIN(4,MOD(M483,10))+1,"th","st","nd","rd","th")</f>
        <v>73rd</v>
      </c>
      <c r="O483" s="34">
        <v>0.18790000000000001</v>
      </c>
      <c r="P483" s="29">
        <f t="shared" si="72"/>
        <v>57</v>
      </c>
      <c r="Q483" s="38" t="str">
        <f t="array" ref="Q483">P483&amp;CHOOSE(AND(P483&lt;&gt;{11,12,13})*MIN(4,MOD(P483,10))+1,"th","st","nd","rd","th")</f>
        <v>57th</v>
      </c>
      <c r="R483" s="35">
        <v>257.70400000000001</v>
      </c>
      <c r="S483" s="35">
        <v>118.79900000000001</v>
      </c>
      <c r="T483" s="35">
        <v>0</v>
      </c>
      <c r="U483" s="35">
        <v>376.50299999999999</v>
      </c>
      <c r="V483" s="36">
        <v>59.540999999999997</v>
      </c>
      <c r="W483" s="220">
        <f t="shared" si="73"/>
        <v>2.8252037728221286E-2</v>
      </c>
      <c r="X483" s="29">
        <f t="shared" si="74"/>
        <v>59</v>
      </c>
      <c r="Y483" s="38" t="str">
        <f t="array" ref="Y483">X483&amp;CHOOSE(AND(X483&lt;&gt;{11,12,13})*MIN(4,MOD(X483,10))+1,"th","st","nd","rd","th")</f>
        <v>59th</v>
      </c>
      <c r="Z483" s="37">
        <v>11.907999999999999</v>
      </c>
      <c r="AA483" s="28">
        <v>0</v>
      </c>
      <c r="AB483" s="221">
        <f t="shared" si="75"/>
        <v>0</v>
      </c>
      <c r="AC483" s="29">
        <f t="shared" si="76"/>
        <v>1</v>
      </c>
      <c r="AD483" s="38" t="str">
        <f t="array" ref="AD483">AC483&amp;CHOOSE(AND(AC483&lt;&gt;{11,12,13})*MIN(4,MOD(AC483,10))+1,"th","st","nd","rd","th")</f>
        <v>1st</v>
      </c>
      <c r="AE483" s="37">
        <v>0</v>
      </c>
      <c r="AF483" s="113">
        <v>2107.4940000000001</v>
      </c>
      <c r="AG483" s="113">
        <v>2161.8069999999998</v>
      </c>
      <c r="AH483" s="113">
        <v>2205.3719999999998</v>
      </c>
      <c r="AI483" s="38">
        <v>2158.2240000000002</v>
      </c>
      <c r="AJ483" s="29">
        <f t="shared" si="77"/>
        <v>51</v>
      </c>
      <c r="AK483" s="38" t="str">
        <f t="array" ref="AK483">AJ483&amp;CHOOSE(AND(AJ483&lt;&gt;{11,12,13})*MIN(4,MOD(AJ483,10))+1,"th","st","nd","rd","th")</f>
        <v>51st</v>
      </c>
      <c r="AL483" s="38">
        <v>388.411</v>
      </c>
      <c r="AM483" s="38">
        <v>388.411</v>
      </c>
      <c r="AN483" s="38">
        <v>2546.6350000000002</v>
      </c>
      <c r="AO483" s="29">
        <f t="shared" si="78"/>
        <v>51</v>
      </c>
      <c r="AP483" s="38" t="str">
        <f t="array" ref="AP483">AO483&amp;CHOOSE(AND(AO483&lt;&gt;{11,12,13})*MIN(4,MOD(AO483,10))+1,"th","st","nd","rd","th")</f>
        <v>51st</v>
      </c>
      <c r="AQ483" s="77">
        <v>0.91</v>
      </c>
      <c r="AR483" s="36">
        <v>2437.9450000000002</v>
      </c>
      <c r="AS483" s="29">
        <f t="shared" si="79"/>
        <v>49</v>
      </c>
      <c r="AT483" s="38" t="str">
        <f t="array" ref="AT483">AS483&amp;CHOOSE(AND(AS483&lt;&gt;{11,12,13})*MIN(4,MOD(AS483,10))+1,"th","st","nd","rd","th")</f>
        <v>49th</v>
      </c>
      <c r="AU483" s="40">
        <v>8.2768758617417703E-4</v>
      </c>
    </row>
    <row r="484" spans="1:47" x14ac:dyDescent="0.25">
      <c r="A484" s="7">
        <v>119665003</v>
      </c>
      <c r="B484" s="8" t="s">
        <v>365</v>
      </c>
      <c r="C484" s="8" t="s">
        <v>366</v>
      </c>
      <c r="D484" s="27">
        <v>55866</v>
      </c>
      <c r="E484" s="29">
        <f t="shared" si="70"/>
        <v>57</v>
      </c>
      <c r="F484" s="38" t="str">
        <f t="array" ref="F484">E484&amp;CHOOSE(AND(E484&lt;&gt;{11,12,13})*MIN(4,MOD(E484,10))+1,"th","st","nd","rd","th")</f>
        <v>57th</v>
      </c>
      <c r="G484" s="29">
        <v>3285</v>
      </c>
      <c r="H484" s="30">
        <v>0.98260000000000003</v>
      </c>
      <c r="I484" s="31">
        <v>0.82909999999999995</v>
      </c>
      <c r="J484" s="94">
        <v>88</v>
      </c>
      <c r="K484" s="33">
        <v>80.132000000000005</v>
      </c>
      <c r="L484" s="34">
        <v>0.12790000000000001</v>
      </c>
      <c r="M484" s="29">
        <f t="shared" si="71"/>
        <v>41</v>
      </c>
      <c r="N484" s="38" t="str">
        <f t="array" ref="N484">M484&amp;CHOOSE(AND(M484&lt;&gt;{11,12,13})*MIN(4,MOD(M484,10))+1,"th","st","nd","rd","th")</f>
        <v>41st</v>
      </c>
      <c r="O484" s="34">
        <v>0.15240000000000001</v>
      </c>
      <c r="P484" s="29">
        <f t="shared" si="72"/>
        <v>39</v>
      </c>
      <c r="Q484" s="38" t="str">
        <f t="array" ref="Q484">P484&amp;CHOOSE(AND(P484&lt;&gt;{11,12,13})*MIN(4,MOD(P484,10))+1,"th","st","nd","rd","th")</f>
        <v>39th</v>
      </c>
      <c r="R484" s="35">
        <v>79.19</v>
      </c>
      <c r="S484" s="35">
        <v>47.18</v>
      </c>
      <c r="T484" s="35">
        <v>0</v>
      </c>
      <c r="U484" s="35">
        <v>126.37</v>
      </c>
      <c r="V484" s="36">
        <v>44.883000000000003</v>
      </c>
      <c r="W484" s="220">
        <f t="shared" si="73"/>
        <v>4.349431355675977E-2</v>
      </c>
      <c r="X484" s="29">
        <f t="shared" si="74"/>
        <v>82</v>
      </c>
      <c r="Y484" s="38" t="str">
        <f t="array" ref="Y484">X484&amp;CHOOSE(AND(X484&lt;&gt;{11,12,13})*MIN(4,MOD(X484,10))+1,"th","st","nd","rd","th")</f>
        <v>82nd</v>
      </c>
      <c r="Z484" s="37">
        <v>8.9770000000000003</v>
      </c>
      <c r="AA484" s="28">
        <v>4</v>
      </c>
      <c r="AB484" s="221">
        <f t="shared" si="75"/>
        <v>3.8762394275569608E-3</v>
      </c>
      <c r="AC484" s="29">
        <f t="shared" si="76"/>
        <v>44</v>
      </c>
      <c r="AD484" s="38" t="str">
        <f t="array" ref="AD484">AC484&amp;CHOOSE(AND(AC484&lt;&gt;{11,12,13})*MIN(4,MOD(AC484,10))+1,"th","st","nd","rd","th")</f>
        <v>44th</v>
      </c>
      <c r="AE484" s="37">
        <v>2.4</v>
      </c>
      <c r="AF484" s="113">
        <v>1031.9280000000001</v>
      </c>
      <c r="AG484" s="113">
        <v>1084.1759999999999</v>
      </c>
      <c r="AH484" s="113">
        <v>1087.336</v>
      </c>
      <c r="AI484" s="38">
        <v>1067.8130000000001</v>
      </c>
      <c r="AJ484" s="29">
        <f t="shared" si="77"/>
        <v>17</v>
      </c>
      <c r="AK484" s="38" t="str">
        <f t="array" ref="AK484">AJ484&amp;CHOOSE(AND(AJ484&lt;&gt;{11,12,13})*MIN(4,MOD(AJ484,10))+1,"th","st","nd","rd","th")</f>
        <v>17th</v>
      </c>
      <c r="AL484" s="38">
        <v>137.74700000000001</v>
      </c>
      <c r="AM484" s="38">
        <v>217.87899999999999</v>
      </c>
      <c r="AN484" s="38">
        <v>1285.692</v>
      </c>
      <c r="AO484" s="29">
        <f t="shared" si="78"/>
        <v>17</v>
      </c>
      <c r="AP484" s="38" t="str">
        <f t="array" ref="AP484">AO484&amp;CHOOSE(AND(AO484&lt;&gt;{11,12,13})*MIN(4,MOD(AO484,10))+1,"th","st","nd","rd","th")</f>
        <v>17th</v>
      </c>
      <c r="AQ484" s="77">
        <v>0.84</v>
      </c>
      <c r="AR484" s="36">
        <v>1061.19</v>
      </c>
      <c r="AS484" s="29">
        <f t="shared" si="79"/>
        <v>8</v>
      </c>
      <c r="AT484" s="38" t="str">
        <f t="array" ref="AT484">AS484&amp;CHOOSE(AND(AS484&lt;&gt;{11,12,13})*MIN(4,MOD(AS484,10))+1,"th","st","nd","rd","th")</f>
        <v>8th</v>
      </c>
      <c r="AU484" s="40">
        <v>3.6027629399850071E-4</v>
      </c>
    </row>
    <row r="485" spans="1:47" x14ac:dyDescent="0.25">
      <c r="A485" s="7">
        <v>118667503</v>
      </c>
      <c r="B485" s="8" t="s">
        <v>591</v>
      </c>
      <c r="C485" s="8" t="s">
        <v>366</v>
      </c>
      <c r="D485" s="27">
        <v>54951</v>
      </c>
      <c r="E485" s="29">
        <f t="shared" si="70"/>
        <v>56</v>
      </c>
      <c r="F485" s="38" t="str">
        <f t="array" ref="F485">E485&amp;CHOOSE(AND(E485&lt;&gt;{11,12,13})*MIN(4,MOD(E485,10))+1,"th","st","nd","rd","th")</f>
        <v>56th</v>
      </c>
      <c r="G485" s="29">
        <v>7485</v>
      </c>
      <c r="H485" s="30">
        <v>0.999</v>
      </c>
      <c r="I485" s="31">
        <v>0.73380000000000001</v>
      </c>
      <c r="J485" s="94">
        <v>162</v>
      </c>
      <c r="K485" s="33">
        <v>0</v>
      </c>
      <c r="L485" s="34">
        <v>0.13270000000000001</v>
      </c>
      <c r="M485" s="29">
        <f t="shared" si="71"/>
        <v>45</v>
      </c>
      <c r="N485" s="38" t="str">
        <f t="array" ref="N485">M485&amp;CHOOSE(AND(M485&lt;&gt;{11,12,13})*MIN(4,MOD(M485,10))+1,"th","st","nd","rd","th")</f>
        <v>45th</v>
      </c>
      <c r="O485" s="34">
        <v>0.17169999999999999</v>
      </c>
      <c r="P485" s="29">
        <f t="shared" si="72"/>
        <v>50</v>
      </c>
      <c r="Q485" s="38" t="str">
        <f t="array" ref="Q485">P485&amp;CHOOSE(AND(P485&lt;&gt;{11,12,13})*MIN(4,MOD(P485,10))+1,"th","st","nd","rd","th")</f>
        <v>50th</v>
      </c>
      <c r="R485" s="35">
        <v>193.54499999999999</v>
      </c>
      <c r="S485" s="35">
        <v>125.21299999999999</v>
      </c>
      <c r="T485" s="35">
        <v>0</v>
      </c>
      <c r="U485" s="35">
        <v>318.75799999999998</v>
      </c>
      <c r="V485" s="36">
        <v>61.525000000000006</v>
      </c>
      <c r="W485" s="220">
        <f t="shared" si="73"/>
        <v>2.5310045486090688E-2</v>
      </c>
      <c r="X485" s="29">
        <f t="shared" si="74"/>
        <v>48</v>
      </c>
      <c r="Y485" s="38" t="str">
        <f t="array" ref="Y485">X485&amp;CHOOSE(AND(X485&lt;&gt;{11,12,13})*MIN(4,MOD(X485,10))+1,"th","st","nd","rd","th")</f>
        <v>48th</v>
      </c>
      <c r="Z485" s="37">
        <v>12.305</v>
      </c>
      <c r="AA485" s="28">
        <v>12</v>
      </c>
      <c r="AB485" s="221">
        <f t="shared" si="75"/>
        <v>4.9365387376365411E-3</v>
      </c>
      <c r="AC485" s="29">
        <f t="shared" si="76"/>
        <v>50</v>
      </c>
      <c r="AD485" s="38" t="str">
        <f t="array" ref="AD485">AC485&amp;CHOOSE(AND(AC485&lt;&gt;{11,12,13})*MIN(4,MOD(AC485,10))+1,"th","st","nd","rd","th")</f>
        <v>50th</v>
      </c>
      <c r="AE485" s="37">
        <v>7.2</v>
      </c>
      <c r="AF485" s="113">
        <v>2430.8530000000001</v>
      </c>
      <c r="AG485" s="113">
        <v>2510.9560000000001</v>
      </c>
      <c r="AH485" s="113">
        <v>2618.8620000000001</v>
      </c>
      <c r="AI485" s="38">
        <v>2520.2240000000002</v>
      </c>
      <c r="AJ485" s="29">
        <f t="shared" si="77"/>
        <v>58</v>
      </c>
      <c r="AK485" s="38" t="str">
        <f t="array" ref="AK485">AJ485&amp;CHOOSE(AND(AJ485&lt;&gt;{11,12,13})*MIN(4,MOD(AJ485,10))+1,"th","st","nd","rd","th")</f>
        <v>58th</v>
      </c>
      <c r="AL485" s="38">
        <v>338.26299999999998</v>
      </c>
      <c r="AM485" s="38">
        <v>338.26299999999998</v>
      </c>
      <c r="AN485" s="38">
        <v>2858.4870000000001</v>
      </c>
      <c r="AO485" s="29">
        <f t="shared" si="78"/>
        <v>56</v>
      </c>
      <c r="AP485" s="38" t="str">
        <f t="array" ref="AP485">AO485&amp;CHOOSE(AND(AO485&lt;&gt;{11,12,13})*MIN(4,MOD(AO485,10))+1,"th","st","nd","rd","th")</f>
        <v>56th</v>
      </c>
      <c r="AQ485" s="77">
        <v>0.91</v>
      </c>
      <c r="AR485" s="36">
        <v>2598.6219999999998</v>
      </c>
      <c r="AS485" s="29">
        <f t="shared" si="79"/>
        <v>51</v>
      </c>
      <c r="AT485" s="38" t="str">
        <f t="array" ref="AT485">AS485&amp;CHOOSE(AND(AS485&lt;&gt;{11,12,13})*MIN(4,MOD(AS485,10))+1,"th","st","nd","rd","th")</f>
        <v>51st</v>
      </c>
      <c r="AU485" s="40">
        <v>8.8223777425623293E-4</v>
      </c>
    </row>
    <row r="486" spans="1:47" x14ac:dyDescent="0.25">
      <c r="A486" s="7">
        <v>112671303</v>
      </c>
      <c r="B486" s="8" t="s">
        <v>202</v>
      </c>
      <c r="C486" s="8" t="s">
        <v>203</v>
      </c>
      <c r="D486" s="27">
        <v>62416</v>
      </c>
      <c r="E486" s="29">
        <f t="shared" si="70"/>
        <v>72</v>
      </c>
      <c r="F486" s="38" t="str">
        <f t="array" ref="F486">E486&amp;CHOOSE(AND(E486&lt;&gt;{11,12,13})*MIN(4,MOD(E486,10))+1,"th","st","nd","rd","th")</f>
        <v>72nd</v>
      </c>
      <c r="G486" s="29">
        <v>13211</v>
      </c>
      <c r="H486" s="30">
        <v>0.87949999999999995</v>
      </c>
      <c r="I486" s="31">
        <v>-0.61709999999999998</v>
      </c>
      <c r="J486" s="94">
        <v>412</v>
      </c>
      <c r="K486" s="33">
        <v>0</v>
      </c>
      <c r="L486" s="34">
        <v>8.6199999999999999E-2</v>
      </c>
      <c r="M486" s="29">
        <f t="shared" si="71"/>
        <v>25</v>
      </c>
      <c r="N486" s="38" t="str">
        <f t="array" ref="N486">M486&amp;CHOOSE(AND(M486&lt;&gt;{11,12,13})*MIN(4,MOD(M486,10))+1,"th","st","nd","rd","th")</f>
        <v>25th</v>
      </c>
      <c r="O486" s="34">
        <v>0.1081</v>
      </c>
      <c r="P486" s="29">
        <f t="shared" si="72"/>
        <v>18</v>
      </c>
      <c r="Q486" s="38" t="str">
        <f t="array" ref="Q486">P486&amp;CHOOSE(AND(P486&lt;&gt;{11,12,13})*MIN(4,MOD(P486,10))+1,"th","st","nd","rd","th")</f>
        <v>18th</v>
      </c>
      <c r="R486" s="35">
        <v>308.69799999999998</v>
      </c>
      <c r="S486" s="35">
        <v>193.56299999999999</v>
      </c>
      <c r="T486" s="35">
        <v>0</v>
      </c>
      <c r="U486" s="35">
        <v>502.26100000000002</v>
      </c>
      <c r="V486" s="36">
        <v>108.61</v>
      </c>
      <c r="W486" s="220">
        <f t="shared" si="73"/>
        <v>1.8196790388422143E-2</v>
      </c>
      <c r="X486" s="29">
        <f t="shared" si="74"/>
        <v>31</v>
      </c>
      <c r="Y486" s="38" t="str">
        <f t="array" ref="Y486">X486&amp;CHOOSE(AND(X486&lt;&gt;{11,12,13})*MIN(4,MOD(X486,10))+1,"th","st","nd","rd","th")</f>
        <v>31st</v>
      </c>
      <c r="Z486" s="37">
        <v>21.722000000000001</v>
      </c>
      <c r="AA486" s="28">
        <v>105</v>
      </c>
      <c r="AB486" s="221">
        <f t="shared" si="75"/>
        <v>1.759196198125702E-2</v>
      </c>
      <c r="AC486" s="29">
        <f t="shared" si="76"/>
        <v>76</v>
      </c>
      <c r="AD486" s="38" t="str">
        <f t="array" ref="AD486">AC486&amp;CHOOSE(AND(AC486&lt;&gt;{11,12,13})*MIN(4,MOD(AC486,10))+1,"th","st","nd","rd","th")</f>
        <v>76th</v>
      </c>
      <c r="AE486" s="37">
        <v>63</v>
      </c>
      <c r="AF486" s="113">
        <v>5968.6350000000002</v>
      </c>
      <c r="AG486" s="113">
        <v>5975.4449999999997</v>
      </c>
      <c r="AH486" s="113">
        <v>6017.7780000000002</v>
      </c>
      <c r="AI486" s="38">
        <v>5987.2860000000001</v>
      </c>
      <c r="AJ486" s="29">
        <f t="shared" si="77"/>
        <v>90</v>
      </c>
      <c r="AK486" s="38" t="str">
        <f t="array" ref="AK486">AJ486&amp;CHOOSE(AND(AJ486&lt;&gt;{11,12,13})*MIN(4,MOD(AJ486,10))+1,"th","st","nd","rd","th")</f>
        <v>90th</v>
      </c>
      <c r="AL486" s="38">
        <v>586.98299999999995</v>
      </c>
      <c r="AM486" s="38">
        <v>586.98299999999995</v>
      </c>
      <c r="AN486" s="38">
        <v>6574.2690000000002</v>
      </c>
      <c r="AO486" s="29">
        <f t="shared" si="78"/>
        <v>89</v>
      </c>
      <c r="AP486" s="38" t="str">
        <f t="array" ref="AP486">AO486&amp;CHOOSE(AND(AO486&lt;&gt;{11,12,13})*MIN(4,MOD(AO486,10))+1,"th","st","nd","rd","th")</f>
        <v>89th</v>
      </c>
      <c r="AQ486" s="77">
        <v>1.45</v>
      </c>
      <c r="AR486" s="36">
        <v>8384.0010000000002</v>
      </c>
      <c r="AS486" s="29">
        <f t="shared" si="79"/>
        <v>92</v>
      </c>
      <c r="AT486" s="38" t="str">
        <f t="array" ref="AT486">AS486&amp;CHOOSE(AND(AS486&lt;&gt;{11,12,13})*MIN(4,MOD(AS486,10))+1,"th","st","nd","rd","th")</f>
        <v>92nd</v>
      </c>
      <c r="AU486" s="40">
        <v>2.8463864238823622E-3</v>
      </c>
    </row>
    <row r="487" spans="1:47" x14ac:dyDescent="0.25">
      <c r="A487" s="7">
        <v>112671603</v>
      </c>
      <c r="B487" s="8" t="s">
        <v>249</v>
      </c>
      <c r="C487" s="8" t="s">
        <v>203</v>
      </c>
      <c r="D487" s="27">
        <v>62646</v>
      </c>
      <c r="E487" s="29">
        <f t="shared" si="70"/>
        <v>73</v>
      </c>
      <c r="F487" s="38" t="str">
        <f t="array" ref="F487">E487&amp;CHOOSE(AND(E487&lt;&gt;{11,12,13})*MIN(4,MOD(E487,10))+1,"th","st","nd","rd","th")</f>
        <v>73rd</v>
      </c>
      <c r="G487" s="29">
        <v>17052</v>
      </c>
      <c r="H487" s="30">
        <v>0.87629999999999997</v>
      </c>
      <c r="I487" s="31">
        <v>-0.18640000000000001</v>
      </c>
      <c r="J487" s="94">
        <v>377</v>
      </c>
      <c r="K487" s="33">
        <v>0</v>
      </c>
      <c r="L487" s="34">
        <v>0.12039999999999999</v>
      </c>
      <c r="M487" s="29">
        <f t="shared" si="71"/>
        <v>39</v>
      </c>
      <c r="N487" s="38" t="str">
        <f t="array" ref="N487">M487&amp;CHOOSE(AND(M487&lt;&gt;{11,12,13})*MIN(4,MOD(M487,10))+1,"th","st","nd","rd","th")</f>
        <v>39th</v>
      </c>
      <c r="O487" s="34">
        <v>0.13389999999999999</v>
      </c>
      <c r="P487" s="29">
        <f t="shared" si="72"/>
        <v>32</v>
      </c>
      <c r="Q487" s="38" t="str">
        <f t="array" ref="Q487">P487&amp;CHOOSE(AND(P487&lt;&gt;{11,12,13})*MIN(4,MOD(P487,10))+1,"th","st","nd","rd","th")</f>
        <v>32nd</v>
      </c>
      <c r="R487" s="35">
        <v>472.96</v>
      </c>
      <c r="S487" s="35">
        <v>262.99599999999998</v>
      </c>
      <c r="T487" s="35">
        <v>0</v>
      </c>
      <c r="U487" s="35">
        <v>735.95600000000002</v>
      </c>
      <c r="V487" s="36">
        <v>68.937999999999988</v>
      </c>
      <c r="W487" s="220">
        <f t="shared" si="73"/>
        <v>1.0529606939783531E-2</v>
      </c>
      <c r="X487" s="29">
        <f t="shared" si="74"/>
        <v>11</v>
      </c>
      <c r="Y487" s="38" t="str">
        <f t="array" ref="Y487">X487&amp;CHOOSE(AND(X487&lt;&gt;{11,12,13})*MIN(4,MOD(X487,10))+1,"th","st","nd","rd","th")</f>
        <v>11th</v>
      </c>
      <c r="Z487" s="37">
        <v>13.788</v>
      </c>
      <c r="AA487" s="28">
        <v>142</v>
      </c>
      <c r="AB487" s="221">
        <f t="shared" si="75"/>
        <v>2.1689114645757953E-2</v>
      </c>
      <c r="AC487" s="29">
        <f t="shared" si="76"/>
        <v>81</v>
      </c>
      <c r="AD487" s="38" t="str">
        <f t="array" ref="AD487">AC487&amp;CHOOSE(AND(AC487&lt;&gt;{11,12,13})*MIN(4,MOD(AC487,10))+1,"th","st","nd","rd","th")</f>
        <v>81st</v>
      </c>
      <c r="AE487" s="37">
        <v>85.2</v>
      </c>
      <c r="AF487" s="113">
        <v>6547.0630000000001</v>
      </c>
      <c r="AG487" s="113">
        <v>6431.5659999999998</v>
      </c>
      <c r="AH487" s="113">
        <v>6384.8119999999999</v>
      </c>
      <c r="AI487" s="38">
        <v>6454.48</v>
      </c>
      <c r="AJ487" s="29">
        <f t="shared" si="77"/>
        <v>90</v>
      </c>
      <c r="AK487" s="38" t="str">
        <f t="array" ref="AK487">AJ487&amp;CHOOSE(AND(AJ487&lt;&gt;{11,12,13})*MIN(4,MOD(AJ487,10))+1,"th","st","nd","rd","th")</f>
        <v>90th</v>
      </c>
      <c r="AL487" s="38">
        <v>834.94399999999996</v>
      </c>
      <c r="AM487" s="38">
        <v>834.94399999999996</v>
      </c>
      <c r="AN487" s="38">
        <v>7289.424</v>
      </c>
      <c r="AO487" s="29">
        <f t="shared" si="78"/>
        <v>90</v>
      </c>
      <c r="AP487" s="38" t="str">
        <f t="array" ref="AP487">AO487&amp;CHOOSE(AND(AO487&lt;&gt;{11,12,13})*MIN(4,MOD(AO487,10))+1,"th","st","nd","rd","th")</f>
        <v>90th</v>
      </c>
      <c r="AQ487" s="77">
        <v>1.29</v>
      </c>
      <c r="AR487" s="36">
        <v>8240.1620000000003</v>
      </c>
      <c r="AS487" s="29">
        <f t="shared" si="79"/>
        <v>92</v>
      </c>
      <c r="AT487" s="38" t="str">
        <f t="array" ref="AT487">AS487&amp;CHOOSE(AND(AS487&lt;&gt;{11,12,13})*MIN(4,MOD(AS487,10))+1,"th","st","nd","rd","th")</f>
        <v>92nd</v>
      </c>
      <c r="AU487" s="40">
        <v>2.7975527731200576E-3</v>
      </c>
    </row>
    <row r="488" spans="1:47" x14ac:dyDescent="0.25">
      <c r="A488" s="7">
        <v>112671803</v>
      </c>
      <c r="B488" s="8" t="s">
        <v>259</v>
      </c>
      <c r="C488" s="8" t="s">
        <v>203</v>
      </c>
      <c r="D488" s="27">
        <v>60673</v>
      </c>
      <c r="E488" s="29">
        <f t="shared" si="70"/>
        <v>68</v>
      </c>
      <c r="F488" s="38" t="str">
        <f t="array" ref="F488">E488&amp;CHOOSE(AND(E488&lt;&gt;{11,12,13})*MIN(4,MOD(E488,10))+1,"th","st","nd","rd","th")</f>
        <v>68th</v>
      </c>
      <c r="G488" s="29">
        <v>10230</v>
      </c>
      <c r="H488" s="30">
        <v>0.90480000000000005</v>
      </c>
      <c r="I488" s="31">
        <v>0.38</v>
      </c>
      <c r="J488" s="94">
        <v>292</v>
      </c>
      <c r="K488" s="33">
        <v>0</v>
      </c>
      <c r="L488" s="34">
        <v>0.16520000000000001</v>
      </c>
      <c r="M488" s="29">
        <f t="shared" si="71"/>
        <v>59</v>
      </c>
      <c r="N488" s="38" t="str">
        <f t="array" ref="N488">M488&amp;CHOOSE(AND(M488&lt;&gt;{11,12,13})*MIN(4,MOD(M488,10))+1,"th","st","nd","rd","th")</f>
        <v>59th</v>
      </c>
      <c r="O488" s="34">
        <v>5.3800000000000001E-2</v>
      </c>
      <c r="P488" s="29">
        <f t="shared" si="72"/>
        <v>5</v>
      </c>
      <c r="Q488" s="38" t="str">
        <f t="array" ref="Q488">P488&amp;CHOOSE(AND(P488&lt;&gt;{11,12,13})*MIN(4,MOD(P488,10))+1,"th","st","nd","rd","th")</f>
        <v>5th</v>
      </c>
      <c r="R488" s="35">
        <v>375.99</v>
      </c>
      <c r="S488" s="35">
        <v>61.223999999999997</v>
      </c>
      <c r="T488" s="35">
        <v>0</v>
      </c>
      <c r="U488" s="35">
        <v>437.214</v>
      </c>
      <c r="V488" s="36">
        <v>103.16199999999998</v>
      </c>
      <c r="W488" s="220">
        <f t="shared" si="73"/>
        <v>2.7195952848256849E-2</v>
      </c>
      <c r="X488" s="29">
        <f t="shared" si="74"/>
        <v>54</v>
      </c>
      <c r="Y488" s="38" t="str">
        <f t="array" ref="Y488">X488&amp;CHOOSE(AND(X488&lt;&gt;{11,12,13})*MIN(4,MOD(X488,10))+1,"th","st","nd","rd","th")</f>
        <v>54th</v>
      </c>
      <c r="Z488" s="37">
        <v>20.632000000000001</v>
      </c>
      <c r="AA488" s="28">
        <v>32</v>
      </c>
      <c r="AB488" s="221">
        <f t="shared" si="75"/>
        <v>8.4359598606484881E-3</v>
      </c>
      <c r="AC488" s="29">
        <f t="shared" si="76"/>
        <v>61</v>
      </c>
      <c r="AD488" s="38" t="str">
        <f t="array" ref="AD488">AC488&amp;CHOOSE(AND(AC488&lt;&gt;{11,12,13})*MIN(4,MOD(AC488,10))+1,"th","st","nd","rd","th")</f>
        <v>61st</v>
      </c>
      <c r="AE488" s="37">
        <v>19.2</v>
      </c>
      <c r="AF488" s="113">
        <v>3793.2849999999999</v>
      </c>
      <c r="AG488" s="113">
        <v>3795.9690000000001</v>
      </c>
      <c r="AH488" s="113">
        <v>3806.4949999999999</v>
      </c>
      <c r="AI488" s="38">
        <v>3798.5830000000001</v>
      </c>
      <c r="AJ488" s="29">
        <f t="shared" si="77"/>
        <v>74</v>
      </c>
      <c r="AK488" s="38" t="str">
        <f t="array" ref="AK488">AJ488&amp;CHOOSE(AND(AJ488&lt;&gt;{11,12,13})*MIN(4,MOD(AJ488,10))+1,"th","st","nd","rd","th")</f>
        <v>74th</v>
      </c>
      <c r="AL488" s="38">
        <v>477.04599999999999</v>
      </c>
      <c r="AM488" s="38">
        <v>477.04599999999999</v>
      </c>
      <c r="AN488" s="38">
        <v>4275.6289999999999</v>
      </c>
      <c r="AO488" s="29">
        <f t="shared" si="78"/>
        <v>75</v>
      </c>
      <c r="AP488" s="38" t="str">
        <f t="array" ref="AP488">AO488&amp;CHOOSE(AND(AO488&lt;&gt;{11,12,13})*MIN(4,MOD(AO488,10))+1,"th","st","nd","rd","th")</f>
        <v>75th</v>
      </c>
      <c r="AQ488" s="77">
        <v>1.1599999999999999</v>
      </c>
      <c r="AR488" s="36">
        <v>4487.5630000000001</v>
      </c>
      <c r="AS488" s="29">
        <f t="shared" si="79"/>
        <v>75</v>
      </c>
      <c r="AT488" s="38" t="str">
        <f t="array" ref="AT488">AS488&amp;CHOOSE(AND(AS488&lt;&gt;{11,12,13})*MIN(4,MOD(AS488,10))+1,"th","st","nd","rd","th")</f>
        <v>75th</v>
      </c>
      <c r="AU488" s="40">
        <v>1.5235373182227441E-3</v>
      </c>
    </row>
    <row r="489" spans="1:47" x14ac:dyDescent="0.25">
      <c r="A489" s="7">
        <v>112672203</v>
      </c>
      <c r="B489" s="8" t="s">
        <v>273</v>
      </c>
      <c r="C489" s="8" t="s">
        <v>203</v>
      </c>
      <c r="D489" s="27">
        <v>56911</v>
      </c>
      <c r="E489" s="29">
        <f t="shared" si="70"/>
        <v>60</v>
      </c>
      <c r="F489" s="38" t="str">
        <f t="array" ref="F489">E489&amp;CHOOSE(AND(E489&lt;&gt;{11,12,13})*MIN(4,MOD(E489,10))+1,"th","st","nd","rd","th")</f>
        <v>60th</v>
      </c>
      <c r="G489" s="29">
        <v>7953</v>
      </c>
      <c r="H489" s="30">
        <v>0.96460000000000001</v>
      </c>
      <c r="I489" s="31">
        <v>0.51149999999999995</v>
      </c>
      <c r="J489" s="94">
        <v>261</v>
      </c>
      <c r="K489" s="33">
        <v>0</v>
      </c>
      <c r="L489" s="34">
        <v>0.17710000000000001</v>
      </c>
      <c r="M489" s="29">
        <f t="shared" si="71"/>
        <v>64</v>
      </c>
      <c r="N489" s="38" t="str">
        <f t="array" ref="N489">M489&amp;CHOOSE(AND(M489&lt;&gt;{11,12,13})*MIN(4,MOD(M489,10))+1,"th","st","nd","rd","th")</f>
        <v>64th</v>
      </c>
      <c r="O489" s="34">
        <v>0.2175</v>
      </c>
      <c r="P489" s="29">
        <f t="shared" si="72"/>
        <v>70</v>
      </c>
      <c r="Q489" s="38" t="str">
        <f t="array" ref="Q489">P489&amp;CHOOSE(AND(P489&lt;&gt;{11,12,13})*MIN(4,MOD(P489,10))+1,"th","st","nd","rd","th")</f>
        <v>70th</v>
      </c>
      <c r="R489" s="35">
        <v>283.08300000000003</v>
      </c>
      <c r="S489" s="35">
        <v>173.83</v>
      </c>
      <c r="T489" s="35">
        <v>0</v>
      </c>
      <c r="U489" s="35">
        <v>456.91300000000001</v>
      </c>
      <c r="V489" s="36">
        <v>71.161000000000001</v>
      </c>
      <c r="W489" s="220">
        <f t="shared" si="73"/>
        <v>2.671147545044952E-2</v>
      </c>
      <c r="X489" s="29">
        <f t="shared" si="74"/>
        <v>52</v>
      </c>
      <c r="Y489" s="38" t="str">
        <f t="array" ref="Y489">X489&amp;CHOOSE(AND(X489&lt;&gt;{11,12,13})*MIN(4,MOD(X489,10))+1,"th","st","nd","rd","th")</f>
        <v>52nd</v>
      </c>
      <c r="Z489" s="37">
        <v>14.231999999999999</v>
      </c>
      <c r="AA489" s="28">
        <v>17</v>
      </c>
      <c r="AB489" s="221">
        <f t="shared" si="75"/>
        <v>6.3812352645078322E-3</v>
      </c>
      <c r="AC489" s="29">
        <f t="shared" si="76"/>
        <v>57</v>
      </c>
      <c r="AD489" s="38" t="str">
        <f t="array" ref="AD489">AC489&amp;CHOOSE(AND(AC489&lt;&gt;{11,12,13})*MIN(4,MOD(AC489,10))+1,"th","st","nd","rd","th")</f>
        <v>57th</v>
      </c>
      <c r="AE489" s="37">
        <v>10.199999999999999</v>
      </c>
      <c r="AF489" s="113">
        <v>2664.0610000000001</v>
      </c>
      <c r="AG489" s="113">
        <v>2659.201</v>
      </c>
      <c r="AH489" s="113">
        <v>2634.7979999999998</v>
      </c>
      <c r="AI489" s="38">
        <v>2652.6869999999999</v>
      </c>
      <c r="AJ489" s="29">
        <f t="shared" si="77"/>
        <v>60</v>
      </c>
      <c r="AK489" s="38" t="str">
        <f t="array" ref="AK489">AJ489&amp;CHOOSE(AND(AJ489&lt;&gt;{11,12,13})*MIN(4,MOD(AJ489,10))+1,"th","st","nd","rd","th")</f>
        <v>60th</v>
      </c>
      <c r="AL489" s="38">
        <v>481.34500000000003</v>
      </c>
      <c r="AM489" s="38">
        <v>481.34500000000003</v>
      </c>
      <c r="AN489" s="38">
        <v>3134.0320000000002</v>
      </c>
      <c r="AO489" s="29">
        <f t="shared" si="78"/>
        <v>61</v>
      </c>
      <c r="AP489" s="38" t="str">
        <f t="array" ref="AP489">AO489&amp;CHOOSE(AND(AO489&lt;&gt;{11,12,13})*MIN(4,MOD(AO489,10))+1,"th","st","nd","rd","th")</f>
        <v>61st</v>
      </c>
      <c r="AQ489" s="77">
        <v>1.19</v>
      </c>
      <c r="AR489" s="36">
        <v>3597.4740000000002</v>
      </c>
      <c r="AS489" s="29">
        <f t="shared" si="79"/>
        <v>67</v>
      </c>
      <c r="AT489" s="38" t="str">
        <f t="array" ref="AT489">AS489&amp;CHOOSE(AND(AS489&lt;&gt;{11,12,13})*MIN(4,MOD(AS489,10))+1,"th","st","nd","rd","th")</f>
        <v>67th</v>
      </c>
      <c r="AU489" s="40">
        <v>1.2213501827909822E-3</v>
      </c>
    </row>
    <row r="490" spans="1:47" x14ac:dyDescent="0.25">
      <c r="A490" s="7">
        <v>112672803</v>
      </c>
      <c r="B490" s="8" t="s">
        <v>325</v>
      </c>
      <c r="C490" s="8" t="s">
        <v>203</v>
      </c>
      <c r="D490" s="27">
        <v>45241</v>
      </c>
      <c r="E490" s="29">
        <f t="shared" si="70"/>
        <v>25</v>
      </c>
      <c r="F490" s="38" t="str">
        <f t="array" ref="F490">E490&amp;CHOOSE(AND(E490&lt;&gt;{11,12,13})*MIN(4,MOD(E490,10))+1,"th","st","nd","rd","th")</f>
        <v>25th</v>
      </c>
      <c r="G490" s="29">
        <v>6710</v>
      </c>
      <c r="H490" s="30">
        <v>1.2134</v>
      </c>
      <c r="I490" s="31">
        <v>-1.9319999999999999</v>
      </c>
      <c r="J490" s="94">
        <v>467</v>
      </c>
      <c r="K490" s="33">
        <v>0</v>
      </c>
      <c r="L490" s="34">
        <v>0.25769999999999998</v>
      </c>
      <c r="M490" s="29">
        <f t="shared" si="71"/>
        <v>85</v>
      </c>
      <c r="N490" s="38" t="str">
        <f t="array" ref="N490">M490&amp;CHOOSE(AND(M490&lt;&gt;{11,12,13})*MIN(4,MOD(M490,10))+1,"th","st","nd","rd","th")</f>
        <v>85th</v>
      </c>
      <c r="O490" s="34">
        <v>0.2462</v>
      </c>
      <c r="P490" s="29">
        <f t="shared" si="72"/>
        <v>83</v>
      </c>
      <c r="Q490" s="38" t="str">
        <f t="array" ref="Q490">P490&amp;CHOOSE(AND(P490&lt;&gt;{11,12,13})*MIN(4,MOD(P490,10))+1,"th","st","nd","rd","th")</f>
        <v>83rd</v>
      </c>
      <c r="R490" s="35">
        <v>308.45600000000002</v>
      </c>
      <c r="S490" s="35">
        <v>147.346</v>
      </c>
      <c r="T490" s="35">
        <v>0</v>
      </c>
      <c r="U490" s="35">
        <v>455.80200000000002</v>
      </c>
      <c r="V490" s="36">
        <v>82.355000000000004</v>
      </c>
      <c r="W490" s="220">
        <f t="shared" si="73"/>
        <v>4.1282150250885996E-2</v>
      </c>
      <c r="X490" s="29">
        <f t="shared" si="74"/>
        <v>81</v>
      </c>
      <c r="Y490" s="38" t="str">
        <f t="array" ref="Y490">X490&amp;CHOOSE(AND(X490&lt;&gt;{11,12,13})*MIN(4,MOD(X490,10))+1,"th","st","nd","rd","th")</f>
        <v>81st</v>
      </c>
      <c r="Z490" s="37">
        <v>16.471</v>
      </c>
      <c r="AA490" s="28">
        <v>171</v>
      </c>
      <c r="AB490" s="221">
        <f t="shared" si="75"/>
        <v>8.5717293338613387E-2</v>
      </c>
      <c r="AC490" s="29">
        <f t="shared" si="76"/>
        <v>97</v>
      </c>
      <c r="AD490" s="38" t="str">
        <f t="array" ref="AD490">AC490&amp;CHOOSE(AND(AC490&lt;&gt;{11,12,13})*MIN(4,MOD(AC490,10))+1,"th","st","nd","rd","th")</f>
        <v>97th</v>
      </c>
      <c r="AE490" s="37">
        <v>102.6</v>
      </c>
      <c r="AF490" s="113">
        <v>1994.93</v>
      </c>
      <c r="AG490" s="113">
        <v>1921.288</v>
      </c>
      <c r="AH490" s="113">
        <v>1884.1110000000001</v>
      </c>
      <c r="AI490" s="38">
        <v>1933.443</v>
      </c>
      <c r="AJ490" s="29">
        <f t="shared" si="77"/>
        <v>45</v>
      </c>
      <c r="AK490" s="38" t="str">
        <f t="array" ref="AK490">AJ490&amp;CHOOSE(AND(AJ490&lt;&gt;{11,12,13})*MIN(4,MOD(AJ490,10))+1,"th","st","nd","rd","th")</f>
        <v>45th</v>
      </c>
      <c r="AL490" s="38">
        <v>574.87300000000005</v>
      </c>
      <c r="AM490" s="38">
        <v>574.87300000000005</v>
      </c>
      <c r="AN490" s="38">
        <v>2508.3159999999998</v>
      </c>
      <c r="AO490" s="29">
        <f t="shared" si="78"/>
        <v>50</v>
      </c>
      <c r="AP490" s="38" t="str">
        <f t="array" ref="AP490">AO490&amp;CHOOSE(AND(AO490&lt;&gt;{11,12,13})*MIN(4,MOD(AO490,10))+1,"th","st","nd","rd","th")</f>
        <v>50th</v>
      </c>
      <c r="AQ490" s="77">
        <v>1.51</v>
      </c>
      <c r="AR490" s="36">
        <v>4595.8220000000001</v>
      </c>
      <c r="AS490" s="29">
        <f t="shared" si="79"/>
        <v>77</v>
      </c>
      <c r="AT490" s="38" t="str">
        <f t="array" ref="AT490">AS490&amp;CHOOSE(AND(AS490&lt;&gt;{11,12,13})*MIN(4,MOD(AS490,10))+1,"th","st","nd","rd","th")</f>
        <v>77th</v>
      </c>
      <c r="AU490" s="40">
        <v>1.5602914822385977E-3</v>
      </c>
    </row>
    <row r="491" spans="1:47" x14ac:dyDescent="0.25">
      <c r="A491" s="7">
        <v>112674403</v>
      </c>
      <c r="B491" s="8" t="s">
        <v>448</v>
      </c>
      <c r="C491" s="8" t="s">
        <v>203</v>
      </c>
      <c r="D491" s="27">
        <v>66477</v>
      </c>
      <c r="E491" s="29">
        <f t="shared" si="70"/>
        <v>79</v>
      </c>
      <c r="F491" s="38" t="str">
        <f t="array" ref="F491">E491&amp;CHOOSE(AND(E491&lt;&gt;{11,12,13})*MIN(4,MOD(E491,10))+1,"th","st","nd","rd","th")</f>
        <v>79th</v>
      </c>
      <c r="G491" s="29">
        <v>9009</v>
      </c>
      <c r="H491" s="30">
        <v>0.82579999999999998</v>
      </c>
      <c r="I491" s="31">
        <v>0.22800000000000001</v>
      </c>
      <c r="J491" s="94">
        <v>321</v>
      </c>
      <c r="K491" s="33">
        <v>0</v>
      </c>
      <c r="L491" s="34">
        <v>0.13880000000000001</v>
      </c>
      <c r="M491" s="29">
        <f t="shared" si="71"/>
        <v>47</v>
      </c>
      <c r="N491" s="38" t="str">
        <f t="array" ref="N491">M491&amp;CHOOSE(AND(M491&lt;&gt;{11,12,13})*MIN(4,MOD(M491,10))+1,"th","st","nd","rd","th")</f>
        <v>47th</v>
      </c>
      <c r="O491" s="34">
        <v>0.17030000000000001</v>
      </c>
      <c r="P491" s="29">
        <f t="shared" si="72"/>
        <v>49</v>
      </c>
      <c r="Q491" s="38" t="str">
        <f t="array" ref="Q491">P491&amp;CHOOSE(AND(P491&lt;&gt;{11,12,13})*MIN(4,MOD(P491,10))+1,"th","st","nd","rd","th")</f>
        <v>49th</v>
      </c>
      <c r="R491" s="35">
        <v>335.53500000000003</v>
      </c>
      <c r="S491" s="35">
        <v>205.84200000000001</v>
      </c>
      <c r="T491" s="35">
        <v>0</v>
      </c>
      <c r="U491" s="35">
        <v>541.37699999999995</v>
      </c>
      <c r="V491" s="36">
        <v>106.61399999999998</v>
      </c>
      <c r="W491" s="220">
        <f t="shared" si="73"/>
        <v>2.6461659583434986E-2</v>
      </c>
      <c r="X491" s="29">
        <f t="shared" si="74"/>
        <v>51</v>
      </c>
      <c r="Y491" s="38" t="str">
        <f t="array" ref="Y491">X491&amp;CHOOSE(AND(X491&lt;&gt;{11,12,13})*MIN(4,MOD(X491,10))+1,"th","st","nd","rd","th")</f>
        <v>51st</v>
      </c>
      <c r="Z491" s="37">
        <v>21.323</v>
      </c>
      <c r="AA491" s="28">
        <v>53</v>
      </c>
      <c r="AB491" s="221">
        <f t="shared" si="75"/>
        <v>1.3154632205170566E-2</v>
      </c>
      <c r="AC491" s="29">
        <f t="shared" si="76"/>
        <v>71</v>
      </c>
      <c r="AD491" s="38" t="str">
        <f t="array" ref="AD491">AC491&amp;CHOOSE(AND(AC491&lt;&gt;{11,12,13})*MIN(4,MOD(AC491,10))+1,"th","st","nd","rd","th")</f>
        <v>71st</v>
      </c>
      <c r="AE491" s="37">
        <v>31.8</v>
      </c>
      <c r="AF491" s="113">
        <v>4028.9989999999998</v>
      </c>
      <c r="AG491" s="113">
        <v>4016.12</v>
      </c>
      <c r="AH491" s="113">
        <v>3963.3159999999998</v>
      </c>
      <c r="AI491" s="38">
        <v>4002.8119999999999</v>
      </c>
      <c r="AJ491" s="29">
        <f t="shared" si="77"/>
        <v>77</v>
      </c>
      <c r="AK491" s="38" t="str">
        <f t="array" ref="AK491">AJ491&amp;CHOOSE(AND(AJ491&lt;&gt;{11,12,13})*MIN(4,MOD(AJ491,10))+1,"th","st","nd","rd","th")</f>
        <v>77th</v>
      </c>
      <c r="AL491" s="38">
        <v>594.5</v>
      </c>
      <c r="AM491" s="38">
        <v>594.5</v>
      </c>
      <c r="AN491" s="38">
        <v>4597.3119999999999</v>
      </c>
      <c r="AO491" s="29">
        <f t="shared" si="78"/>
        <v>78</v>
      </c>
      <c r="AP491" s="38" t="str">
        <f t="array" ref="AP491">AO491&amp;CHOOSE(AND(AO491&lt;&gt;{11,12,13})*MIN(4,MOD(AO491,10))+1,"th","st","nd","rd","th")</f>
        <v>78th</v>
      </c>
      <c r="AQ491" s="77">
        <v>1.44</v>
      </c>
      <c r="AR491" s="36">
        <v>5466.9030000000002</v>
      </c>
      <c r="AS491" s="29">
        <f t="shared" si="79"/>
        <v>83</v>
      </c>
      <c r="AT491" s="38" t="str">
        <f t="array" ref="AT491">AS491&amp;CHOOSE(AND(AS491&lt;&gt;{11,12,13})*MIN(4,MOD(AS491,10))+1,"th","st","nd","rd","th")</f>
        <v>83rd</v>
      </c>
      <c r="AU491" s="40">
        <v>1.8560253606698949E-3</v>
      </c>
    </row>
    <row r="492" spans="1:47" x14ac:dyDescent="0.25">
      <c r="A492" s="7">
        <v>115674603</v>
      </c>
      <c r="B492" s="8" t="s">
        <v>456</v>
      </c>
      <c r="C492" s="8" t="s">
        <v>203</v>
      </c>
      <c r="D492" s="27">
        <v>65292</v>
      </c>
      <c r="E492" s="29">
        <f t="shared" si="70"/>
        <v>77</v>
      </c>
      <c r="F492" s="38" t="str">
        <f t="array" ref="F492">E492&amp;CHOOSE(AND(E492&lt;&gt;{11,12,13})*MIN(4,MOD(E492,10))+1,"th","st","nd","rd","th")</f>
        <v>77th</v>
      </c>
      <c r="G492" s="29">
        <v>8427</v>
      </c>
      <c r="H492" s="30">
        <v>0.84079999999999999</v>
      </c>
      <c r="I492" s="31">
        <v>0.52559999999999996</v>
      </c>
      <c r="J492" s="94">
        <v>256</v>
      </c>
      <c r="K492" s="33">
        <v>0</v>
      </c>
      <c r="L492" s="34">
        <v>8.4400000000000003E-2</v>
      </c>
      <c r="M492" s="29">
        <f t="shared" si="71"/>
        <v>24</v>
      </c>
      <c r="N492" s="38" t="str">
        <f t="array" ref="N492">M492&amp;CHOOSE(AND(M492&lt;&gt;{11,12,13})*MIN(4,MOD(M492,10))+1,"th","st","nd","rd","th")</f>
        <v>24th</v>
      </c>
      <c r="O492" s="34">
        <v>0.15490000000000001</v>
      </c>
      <c r="P492" s="29">
        <f t="shared" si="72"/>
        <v>40</v>
      </c>
      <c r="Q492" s="38" t="str">
        <f t="array" ref="Q492">P492&amp;CHOOSE(AND(P492&lt;&gt;{11,12,13})*MIN(4,MOD(P492,10))+1,"th","st","nd","rd","th")</f>
        <v>40th</v>
      </c>
      <c r="R492" s="35">
        <v>159.75399999999999</v>
      </c>
      <c r="S492" s="35">
        <v>146.59899999999999</v>
      </c>
      <c r="T492" s="35">
        <v>0</v>
      </c>
      <c r="U492" s="35">
        <v>306.35300000000001</v>
      </c>
      <c r="V492" s="36">
        <v>66.325999999999993</v>
      </c>
      <c r="W492" s="220">
        <f t="shared" si="73"/>
        <v>2.102446313539201E-2</v>
      </c>
      <c r="X492" s="29">
        <f t="shared" si="74"/>
        <v>36</v>
      </c>
      <c r="Y492" s="38" t="str">
        <f t="array" ref="Y492">X492&amp;CHOOSE(AND(X492&lt;&gt;{11,12,13})*MIN(4,MOD(X492,10))+1,"th","st","nd","rd","th")</f>
        <v>36th</v>
      </c>
      <c r="Z492" s="37">
        <v>13.265000000000001</v>
      </c>
      <c r="AA492" s="28">
        <v>18</v>
      </c>
      <c r="AB492" s="221">
        <f t="shared" si="75"/>
        <v>5.7057614877582888E-3</v>
      </c>
      <c r="AC492" s="29">
        <f t="shared" si="76"/>
        <v>54</v>
      </c>
      <c r="AD492" s="38" t="str">
        <f t="array" ref="AD492">AC492&amp;CHOOSE(AND(AC492&lt;&gt;{11,12,13})*MIN(4,MOD(AC492,10))+1,"th","st","nd","rd","th")</f>
        <v>54th</v>
      </c>
      <c r="AE492" s="37">
        <v>10.8</v>
      </c>
      <c r="AF492" s="113">
        <v>3154.7060000000001</v>
      </c>
      <c r="AG492" s="113">
        <v>3170.7849999999999</v>
      </c>
      <c r="AH492" s="113">
        <v>3122.933</v>
      </c>
      <c r="AI492" s="38">
        <v>3149.4749999999999</v>
      </c>
      <c r="AJ492" s="29">
        <f t="shared" si="77"/>
        <v>68</v>
      </c>
      <c r="AK492" s="38" t="str">
        <f t="array" ref="AK492">AJ492&amp;CHOOSE(AND(AJ492&lt;&gt;{11,12,13})*MIN(4,MOD(AJ492,10))+1,"th","st","nd","rd","th")</f>
        <v>68th</v>
      </c>
      <c r="AL492" s="38">
        <v>330.41800000000001</v>
      </c>
      <c r="AM492" s="38">
        <v>330.41800000000001</v>
      </c>
      <c r="AN492" s="38">
        <v>3479.893</v>
      </c>
      <c r="AO492" s="29">
        <f t="shared" si="78"/>
        <v>66</v>
      </c>
      <c r="AP492" s="38" t="str">
        <f t="array" ref="AP492">AO492&amp;CHOOSE(AND(AO492&lt;&gt;{11,12,13})*MIN(4,MOD(AO492,10))+1,"th","st","nd","rd","th")</f>
        <v>66th</v>
      </c>
      <c r="AQ492" s="77">
        <v>1.03</v>
      </c>
      <c r="AR492" s="36">
        <v>3013.6709999999998</v>
      </c>
      <c r="AS492" s="29">
        <f t="shared" si="79"/>
        <v>59</v>
      </c>
      <c r="AT492" s="38" t="str">
        <f t="array" ref="AT492">AS492&amp;CHOOSE(AND(AS492&lt;&gt;{11,12,13})*MIN(4,MOD(AS492,10))+1,"th","st","nd","rd","th")</f>
        <v>59th</v>
      </c>
      <c r="AU492" s="40">
        <v>1.0231478050214905E-3</v>
      </c>
    </row>
    <row r="493" spans="1:47" x14ac:dyDescent="0.25">
      <c r="A493" s="7">
        <v>112675503</v>
      </c>
      <c r="B493" s="8" t="s">
        <v>511</v>
      </c>
      <c r="C493" s="8" t="s">
        <v>203</v>
      </c>
      <c r="D493" s="27">
        <v>59788</v>
      </c>
      <c r="E493" s="29">
        <f t="shared" si="70"/>
        <v>67</v>
      </c>
      <c r="F493" s="38" t="str">
        <f t="array" ref="F493">E493&amp;CHOOSE(AND(E493&lt;&gt;{11,12,13})*MIN(4,MOD(E493,10))+1,"th","st","nd","rd","th")</f>
        <v>67th</v>
      </c>
      <c r="G493" s="29">
        <v>14399</v>
      </c>
      <c r="H493" s="30">
        <v>0.91820000000000002</v>
      </c>
      <c r="I493" s="31">
        <v>0.31409999999999999</v>
      </c>
      <c r="J493" s="94">
        <v>310</v>
      </c>
      <c r="K493" s="33">
        <v>0</v>
      </c>
      <c r="L493" s="34">
        <v>0.13289999999999999</v>
      </c>
      <c r="M493" s="29">
        <f t="shared" si="71"/>
        <v>45</v>
      </c>
      <c r="N493" s="38" t="str">
        <f t="array" ref="N493">M493&amp;CHOOSE(AND(M493&lt;&gt;{11,12,13})*MIN(4,MOD(M493,10))+1,"th","st","nd","rd","th")</f>
        <v>45th</v>
      </c>
      <c r="O493" s="34">
        <v>0.16250000000000001</v>
      </c>
      <c r="P493" s="29">
        <f t="shared" si="72"/>
        <v>44</v>
      </c>
      <c r="Q493" s="38" t="str">
        <f t="array" ref="Q493">P493&amp;CHOOSE(AND(P493&lt;&gt;{11,12,13})*MIN(4,MOD(P493,10))+1,"th","st","nd","rd","th")</f>
        <v>44th</v>
      </c>
      <c r="R493" s="35">
        <v>431.53399999999999</v>
      </c>
      <c r="S493" s="35">
        <v>263.82299999999998</v>
      </c>
      <c r="T493" s="35">
        <v>0</v>
      </c>
      <c r="U493" s="35">
        <v>695.35699999999997</v>
      </c>
      <c r="V493" s="36">
        <v>148.14599999999999</v>
      </c>
      <c r="W493" s="220">
        <f t="shared" si="73"/>
        <v>2.7374828152024477E-2</v>
      </c>
      <c r="X493" s="29">
        <f t="shared" si="74"/>
        <v>55</v>
      </c>
      <c r="Y493" s="38" t="str">
        <f t="array" ref="Y493">X493&amp;CHOOSE(AND(X493&lt;&gt;{11,12,13})*MIN(4,MOD(X493,10))+1,"th","st","nd","rd","th")</f>
        <v>55th</v>
      </c>
      <c r="Z493" s="37">
        <v>29.629000000000001</v>
      </c>
      <c r="AA493" s="28">
        <v>30</v>
      </c>
      <c r="AB493" s="221">
        <f t="shared" si="75"/>
        <v>5.5434830812896357E-3</v>
      </c>
      <c r="AC493" s="29">
        <f t="shared" si="76"/>
        <v>54</v>
      </c>
      <c r="AD493" s="38" t="str">
        <f t="array" ref="AD493">AC493&amp;CHOOSE(AND(AC493&lt;&gt;{11,12,13})*MIN(4,MOD(AC493,10))+1,"th","st","nd","rd","th")</f>
        <v>54th</v>
      </c>
      <c r="AE493" s="37">
        <v>18</v>
      </c>
      <c r="AF493" s="113">
        <v>5411.76</v>
      </c>
      <c r="AG493" s="113">
        <v>5494.7030000000004</v>
      </c>
      <c r="AH493" s="113">
        <v>5499.9520000000002</v>
      </c>
      <c r="AI493" s="38">
        <v>5468.8050000000003</v>
      </c>
      <c r="AJ493" s="29">
        <f t="shared" si="77"/>
        <v>88</v>
      </c>
      <c r="AK493" s="38" t="str">
        <f t="array" ref="AK493">AJ493&amp;CHOOSE(AND(AJ493&lt;&gt;{11,12,13})*MIN(4,MOD(AJ493,10))+1,"th","st","nd","rd","th")</f>
        <v>88th</v>
      </c>
      <c r="AL493" s="38">
        <v>742.98599999999999</v>
      </c>
      <c r="AM493" s="38">
        <v>742.98599999999999</v>
      </c>
      <c r="AN493" s="38">
        <v>6211.7910000000002</v>
      </c>
      <c r="AO493" s="29">
        <f t="shared" si="78"/>
        <v>87</v>
      </c>
      <c r="AP493" s="38" t="str">
        <f t="array" ref="AP493">AO493&amp;CHOOSE(AND(AO493&lt;&gt;{11,12,13})*MIN(4,MOD(AO493,10))+1,"th","st","nd","rd","th")</f>
        <v>87th</v>
      </c>
      <c r="AQ493" s="77">
        <v>1.2</v>
      </c>
      <c r="AR493" s="36">
        <v>6844.4</v>
      </c>
      <c r="AS493" s="29">
        <f t="shared" si="79"/>
        <v>89</v>
      </c>
      <c r="AT493" s="38" t="str">
        <f t="array" ref="AT493">AS493&amp;CHOOSE(AND(AS493&lt;&gt;{11,12,13})*MIN(4,MOD(AS493,10))+1,"th","st","nd","rd","th")</f>
        <v>89th</v>
      </c>
      <c r="AU493" s="40">
        <v>2.3236885634460728E-3</v>
      </c>
    </row>
    <row r="494" spans="1:47" x14ac:dyDescent="0.25">
      <c r="A494" s="7">
        <v>112676203</v>
      </c>
      <c r="B494" s="8" t="s">
        <v>552</v>
      </c>
      <c r="C494" s="8" t="s">
        <v>203</v>
      </c>
      <c r="D494" s="27">
        <v>69146</v>
      </c>
      <c r="E494" s="29">
        <f t="shared" si="70"/>
        <v>82</v>
      </c>
      <c r="F494" s="38" t="str">
        <f t="array" ref="F494">E494&amp;CHOOSE(AND(E494&lt;&gt;{11,12,13})*MIN(4,MOD(E494,10))+1,"th","st","nd","rd","th")</f>
        <v>82nd</v>
      </c>
      <c r="G494" s="29">
        <v>7104</v>
      </c>
      <c r="H494" s="30">
        <v>0.79390000000000005</v>
      </c>
      <c r="I494" s="31">
        <v>0.61629999999999996</v>
      </c>
      <c r="J494" s="94">
        <v>218</v>
      </c>
      <c r="K494" s="33">
        <v>0</v>
      </c>
      <c r="L494" s="34">
        <v>0.108</v>
      </c>
      <c r="M494" s="29">
        <f t="shared" si="71"/>
        <v>34</v>
      </c>
      <c r="N494" s="38" t="str">
        <f t="array" ref="N494">M494&amp;CHOOSE(AND(M494&lt;&gt;{11,12,13})*MIN(4,MOD(M494,10))+1,"th","st","nd","rd","th")</f>
        <v>34th</v>
      </c>
      <c r="O494" s="34">
        <v>0.18190000000000001</v>
      </c>
      <c r="P494" s="29">
        <f t="shared" si="72"/>
        <v>54</v>
      </c>
      <c r="Q494" s="38" t="str">
        <f t="array" ref="Q494">P494&amp;CHOOSE(AND(P494&lt;&gt;{11,12,13})*MIN(4,MOD(P494,10))+1,"th","st","nd","rd","th")</f>
        <v>54th</v>
      </c>
      <c r="R494" s="35">
        <v>178.30799999999999</v>
      </c>
      <c r="S494" s="35">
        <v>150.15899999999999</v>
      </c>
      <c r="T494" s="35">
        <v>0</v>
      </c>
      <c r="U494" s="35">
        <v>328.46699999999998</v>
      </c>
      <c r="V494" s="36">
        <v>60.143999999999998</v>
      </c>
      <c r="W494" s="220">
        <f t="shared" si="73"/>
        <v>2.1857288015850747E-2</v>
      </c>
      <c r="X494" s="29">
        <f t="shared" si="74"/>
        <v>39</v>
      </c>
      <c r="Y494" s="38" t="str">
        <f t="array" ref="Y494">X494&amp;CHOOSE(AND(X494&lt;&gt;{11,12,13})*MIN(4,MOD(X494,10))+1,"th","st","nd","rd","th")</f>
        <v>39th</v>
      </c>
      <c r="Z494" s="37">
        <v>12.029</v>
      </c>
      <c r="AA494" s="28">
        <v>4</v>
      </c>
      <c r="AB494" s="221">
        <f t="shared" si="75"/>
        <v>1.4536637414106642E-3</v>
      </c>
      <c r="AC494" s="29">
        <f t="shared" si="76"/>
        <v>25</v>
      </c>
      <c r="AD494" s="38" t="str">
        <f t="array" ref="AD494">AC494&amp;CHOOSE(AND(AC494&lt;&gt;{11,12,13})*MIN(4,MOD(AC494,10))+1,"th","st","nd","rd","th")</f>
        <v>25th</v>
      </c>
      <c r="AE494" s="37">
        <v>2.4</v>
      </c>
      <c r="AF494" s="113">
        <v>2751.6680000000001</v>
      </c>
      <c r="AG494" s="113">
        <v>2809.8130000000001</v>
      </c>
      <c r="AH494" s="113">
        <v>2865.3960000000002</v>
      </c>
      <c r="AI494" s="38">
        <v>2808.9589999999998</v>
      </c>
      <c r="AJ494" s="29">
        <f t="shared" si="77"/>
        <v>62</v>
      </c>
      <c r="AK494" s="38" t="str">
        <f t="array" ref="AK494">AJ494&amp;CHOOSE(AND(AJ494&lt;&gt;{11,12,13})*MIN(4,MOD(AJ494,10))+1,"th","st","nd","rd","th")</f>
        <v>62nd</v>
      </c>
      <c r="AL494" s="38">
        <v>342.89600000000002</v>
      </c>
      <c r="AM494" s="38">
        <v>342.89600000000002</v>
      </c>
      <c r="AN494" s="38">
        <v>3151.855</v>
      </c>
      <c r="AO494" s="29">
        <f t="shared" si="78"/>
        <v>61</v>
      </c>
      <c r="AP494" s="38" t="str">
        <f t="array" ref="AP494">AO494&amp;CHOOSE(AND(AO494&lt;&gt;{11,12,13})*MIN(4,MOD(AO494,10))+1,"th","st","nd","rd","th")</f>
        <v>61st</v>
      </c>
      <c r="AQ494" s="77">
        <v>1.1499999999999999</v>
      </c>
      <c r="AR494" s="36">
        <v>2877.596</v>
      </c>
      <c r="AS494" s="29">
        <f t="shared" si="79"/>
        <v>57</v>
      </c>
      <c r="AT494" s="38" t="str">
        <f t="array" ref="AT494">AS494&amp;CHOOSE(AND(AS494&lt;&gt;{11,12,13})*MIN(4,MOD(AS494,10))+1,"th","st","nd","rd","th")</f>
        <v>57th</v>
      </c>
      <c r="AU494" s="40">
        <v>9.7695004900621909E-4</v>
      </c>
    </row>
    <row r="495" spans="1:47" x14ac:dyDescent="0.25">
      <c r="A495" s="7">
        <v>112676403</v>
      </c>
      <c r="B495" s="8" t="s">
        <v>557</v>
      </c>
      <c r="C495" s="8" t="s">
        <v>203</v>
      </c>
      <c r="D495" s="27">
        <v>66690</v>
      </c>
      <c r="E495" s="29">
        <f t="shared" si="70"/>
        <v>79</v>
      </c>
      <c r="F495" s="38" t="str">
        <f t="array" ref="F495">E495&amp;CHOOSE(AND(E495&lt;&gt;{11,12,13})*MIN(4,MOD(E495,10))+1,"th","st","nd","rd","th")</f>
        <v>79th</v>
      </c>
      <c r="G495" s="29">
        <v>10296</v>
      </c>
      <c r="H495" s="30">
        <v>0.82310000000000005</v>
      </c>
      <c r="I495" s="31">
        <v>0.2432</v>
      </c>
      <c r="J495" s="94">
        <v>320</v>
      </c>
      <c r="K495" s="33">
        <v>0</v>
      </c>
      <c r="L495" s="34">
        <v>2.46E-2</v>
      </c>
      <c r="M495" s="29">
        <f t="shared" si="71"/>
        <v>2</v>
      </c>
      <c r="N495" s="38" t="str">
        <f t="array" ref="N495">M495&amp;CHOOSE(AND(M495&lt;&gt;{11,12,13})*MIN(4,MOD(M495,10))+1,"th","st","nd","rd","th")</f>
        <v>2nd</v>
      </c>
      <c r="O495" s="34">
        <v>0.16639999999999999</v>
      </c>
      <c r="P495" s="29">
        <f t="shared" si="72"/>
        <v>47</v>
      </c>
      <c r="Q495" s="38" t="str">
        <f t="array" ref="Q495">P495&amp;CHOOSE(AND(P495&lt;&gt;{11,12,13})*MIN(4,MOD(P495,10))+1,"th","st","nd","rd","th")</f>
        <v>47th</v>
      </c>
      <c r="R495" s="35">
        <v>60.988999999999997</v>
      </c>
      <c r="S495" s="35">
        <v>206.27199999999999</v>
      </c>
      <c r="T495" s="35">
        <v>0</v>
      </c>
      <c r="U495" s="35">
        <v>267.26100000000002</v>
      </c>
      <c r="V495" s="36">
        <v>78.65100000000001</v>
      </c>
      <c r="W495" s="220">
        <f t="shared" si="73"/>
        <v>1.9034349970087534E-2</v>
      </c>
      <c r="X495" s="29">
        <f t="shared" si="74"/>
        <v>33</v>
      </c>
      <c r="Y495" s="38" t="str">
        <f t="array" ref="Y495">X495&amp;CHOOSE(AND(X495&lt;&gt;{11,12,13})*MIN(4,MOD(X495,10))+1,"th","st","nd","rd","th")</f>
        <v>33rd</v>
      </c>
      <c r="Z495" s="37">
        <v>15.73</v>
      </c>
      <c r="AA495" s="28">
        <v>31</v>
      </c>
      <c r="AB495" s="221">
        <f t="shared" si="75"/>
        <v>7.5023184584139231E-3</v>
      </c>
      <c r="AC495" s="29">
        <f t="shared" si="76"/>
        <v>59</v>
      </c>
      <c r="AD495" s="38" t="str">
        <f t="array" ref="AD495">AC495&amp;CHOOSE(AND(AC495&lt;&gt;{11,12,13})*MIN(4,MOD(AC495,10))+1,"th","st","nd","rd","th")</f>
        <v>59th</v>
      </c>
      <c r="AE495" s="37">
        <v>18.600000000000001</v>
      </c>
      <c r="AF495" s="113">
        <v>4132.0559999999996</v>
      </c>
      <c r="AG495" s="113">
        <v>4142.3919999999998</v>
      </c>
      <c r="AH495" s="113">
        <v>4129.3779999999997</v>
      </c>
      <c r="AI495" s="38">
        <v>4134.6090000000004</v>
      </c>
      <c r="AJ495" s="29">
        <f t="shared" si="77"/>
        <v>79</v>
      </c>
      <c r="AK495" s="38" t="str">
        <f t="array" ref="AK495">AJ495&amp;CHOOSE(AND(AJ495&lt;&gt;{11,12,13})*MIN(4,MOD(AJ495,10))+1,"th","st","nd","rd","th")</f>
        <v>79th</v>
      </c>
      <c r="AL495" s="38">
        <v>301.59100000000001</v>
      </c>
      <c r="AM495" s="38">
        <v>301.59100000000001</v>
      </c>
      <c r="AN495" s="38">
        <v>4436.2</v>
      </c>
      <c r="AO495" s="29">
        <f t="shared" si="78"/>
        <v>76</v>
      </c>
      <c r="AP495" s="38" t="str">
        <f t="array" ref="AP495">AO495&amp;CHOOSE(AND(AO495&lt;&gt;{11,12,13})*MIN(4,MOD(AO495,10))+1,"th","st","nd","rd","th")</f>
        <v>76th</v>
      </c>
      <c r="AQ495" s="77">
        <v>1.18</v>
      </c>
      <c r="AR495" s="36">
        <v>4308.6949999999997</v>
      </c>
      <c r="AS495" s="29">
        <f t="shared" si="79"/>
        <v>74</v>
      </c>
      <c r="AT495" s="38" t="str">
        <f t="array" ref="AT495">AS495&amp;CHOOSE(AND(AS495&lt;&gt;{11,12,13})*MIN(4,MOD(AS495,10))+1,"th","st","nd","rd","th")</f>
        <v>74th</v>
      </c>
      <c r="AU495" s="40">
        <v>1.4628112464025009E-3</v>
      </c>
    </row>
    <row r="496" spans="1:47" x14ac:dyDescent="0.25">
      <c r="A496" s="7">
        <v>112676503</v>
      </c>
      <c r="B496" s="8" t="s">
        <v>566</v>
      </c>
      <c r="C496" s="8" t="s">
        <v>203</v>
      </c>
      <c r="D496" s="27">
        <v>71990</v>
      </c>
      <c r="E496" s="29">
        <f t="shared" si="70"/>
        <v>86</v>
      </c>
      <c r="F496" s="38" t="str">
        <f t="array" ref="F496">E496&amp;CHOOSE(AND(E496&lt;&gt;{11,12,13})*MIN(4,MOD(E496,10))+1,"th","st","nd","rd","th")</f>
        <v>86th</v>
      </c>
      <c r="G496" s="29">
        <v>7964</v>
      </c>
      <c r="H496" s="30">
        <v>0.76249999999999996</v>
      </c>
      <c r="I496" s="31">
        <v>0.47349999999999998</v>
      </c>
      <c r="J496" s="94">
        <v>269</v>
      </c>
      <c r="K496" s="33">
        <v>0</v>
      </c>
      <c r="L496" s="34">
        <v>2.93E-2</v>
      </c>
      <c r="M496" s="29">
        <f t="shared" si="71"/>
        <v>3</v>
      </c>
      <c r="N496" s="38" t="str">
        <f t="array" ref="N496">M496&amp;CHOOSE(AND(M496&lt;&gt;{11,12,13})*MIN(4,MOD(M496,10))+1,"th","st","nd","rd","th")</f>
        <v>3rd</v>
      </c>
      <c r="O496" s="34">
        <v>7.5999999999999998E-2</v>
      </c>
      <c r="P496" s="29">
        <f t="shared" si="72"/>
        <v>9</v>
      </c>
      <c r="Q496" s="38" t="str">
        <f t="array" ref="Q496">P496&amp;CHOOSE(AND(P496&lt;&gt;{11,12,13})*MIN(4,MOD(P496,10))+1,"th","st","nd","rd","th")</f>
        <v>9th</v>
      </c>
      <c r="R496" s="35">
        <v>56.436</v>
      </c>
      <c r="S496" s="35">
        <v>73.194000000000003</v>
      </c>
      <c r="T496" s="35">
        <v>0</v>
      </c>
      <c r="U496" s="35">
        <v>129.63</v>
      </c>
      <c r="V496" s="36">
        <v>35.277999999999999</v>
      </c>
      <c r="W496" s="220">
        <f t="shared" si="73"/>
        <v>1.0989137643325573E-2</v>
      </c>
      <c r="X496" s="29">
        <f t="shared" si="74"/>
        <v>12</v>
      </c>
      <c r="Y496" s="38" t="str">
        <f t="array" ref="Y496">X496&amp;CHOOSE(AND(X496&lt;&gt;{11,12,13})*MIN(4,MOD(X496,10))+1,"th","st","nd","rd","th")</f>
        <v>12th</v>
      </c>
      <c r="Z496" s="37">
        <v>7.056</v>
      </c>
      <c r="AA496" s="28">
        <v>13</v>
      </c>
      <c r="AB496" s="221">
        <f t="shared" si="75"/>
        <v>4.0495149771311431E-3</v>
      </c>
      <c r="AC496" s="29">
        <f t="shared" si="76"/>
        <v>46</v>
      </c>
      <c r="AD496" s="38" t="str">
        <f t="array" ref="AD496">AC496&amp;CHOOSE(AND(AC496&lt;&gt;{11,12,13})*MIN(4,MOD(AC496,10))+1,"th","st","nd","rd","th")</f>
        <v>46th</v>
      </c>
      <c r="AE496" s="37">
        <v>7.8</v>
      </c>
      <c r="AF496" s="113">
        <v>3210.261</v>
      </c>
      <c r="AG496" s="113">
        <v>3162.6179999999999</v>
      </c>
      <c r="AH496" s="113">
        <v>3143.1010000000001</v>
      </c>
      <c r="AI496" s="38">
        <v>3171.9929999999999</v>
      </c>
      <c r="AJ496" s="29">
        <f t="shared" si="77"/>
        <v>68</v>
      </c>
      <c r="AK496" s="38" t="str">
        <f t="array" ref="AK496">AJ496&amp;CHOOSE(AND(AJ496&lt;&gt;{11,12,13})*MIN(4,MOD(AJ496,10))+1,"th","st","nd","rd","th")</f>
        <v>68th</v>
      </c>
      <c r="AL496" s="38">
        <v>144.48599999999999</v>
      </c>
      <c r="AM496" s="38">
        <v>144.48599999999999</v>
      </c>
      <c r="AN496" s="38">
        <v>3316.4789999999998</v>
      </c>
      <c r="AO496" s="29">
        <f t="shared" si="78"/>
        <v>64</v>
      </c>
      <c r="AP496" s="38" t="str">
        <f t="array" ref="AP496">AO496&amp;CHOOSE(AND(AO496&lt;&gt;{11,12,13})*MIN(4,MOD(AO496,10))+1,"th","st","nd","rd","th")</f>
        <v>64th</v>
      </c>
      <c r="AQ496" s="77">
        <v>1.06</v>
      </c>
      <c r="AR496" s="36">
        <v>2680.5439999999999</v>
      </c>
      <c r="AS496" s="29">
        <f t="shared" si="79"/>
        <v>53</v>
      </c>
      <c r="AT496" s="38" t="str">
        <f t="array" ref="AT496">AS496&amp;CHOOSE(AND(AS496&lt;&gt;{11,12,13})*MIN(4,MOD(AS496,10))+1,"th","st","nd","rd","th")</f>
        <v>53rd</v>
      </c>
      <c r="AU496" s="40">
        <v>9.1005046996288797E-4</v>
      </c>
    </row>
    <row r="497" spans="1:47" x14ac:dyDescent="0.25">
      <c r="A497" s="7">
        <v>112676703</v>
      </c>
      <c r="B497" s="8" t="s">
        <v>569</v>
      </c>
      <c r="C497" s="8" t="s">
        <v>203</v>
      </c>
      <c r="D497" s="27">
        <v>68668</v>
      </c>
      <c r="E497" s="29">
        <f t="shared" si="70"/>
        <v>82</v>
      </c>
      <c r="F497" s="38" t="str">
        <f t="array" ref="F497">E497&amp;CHOOSE(AND(E497&lt;&gt;{11,12,13})*MIN(4,MOD(E497,10))+1,"th","st","nd","rd","th")</f>
        <v>82nd</v>
      </c>
      <c r="G497" s="29">
        <v>10473</v>
      </c>
      <c r="H497" s="30">
        <v>0.7994</v>
      </c>
      <c r="I497" s="31">
        <v>0.43240000000000001</v>
      </c>
      <c r="J497" s="94">
        <v>284</v>
      </c>
      <c r="K497" s="33">
        <v>0</v>
      </c>
      <c r="L497" s="34">
        <v>9.3399999999999997E-2</v>
      </c>
      <c r="M497" s="29">
        <f t="shared" si="71"/>
        <v>27</v>
      </c>
      <c r="N497" s="38" t="str">
        <f t="array" ref="N497">M497&amp;CHOOSE(AND(M497&lt;&gt;{11,12,13})*MIN(4,MOD(M497,10))+1,"th","st","nd","rd","th")</f>
        <v>27th</v>
      </c>
      <c r="O497" s="34">
        <v>0.13769999999999999</v>
      </c>
      <c r="P497" s="29">
        <f t="shared" si="72"/>
        <v>35</v>
      </c>
      <c r="Q497" s="38" t="str">
        <f t="array" ref="Q497">P497&amp;CHOOSE(AND(P497&lt;&gt;{11,12,13})*MIN(4,MOD(P497,10))+1,"th","st","nd","rd","th")</f>
        <v>35th</v>
      </c>
      <c r="R497" s="35">
        <v>219.41399999999999</v>
      </c>
      <c r="S497" s="35">
        <v>161.74199999999999</v>
      </c>
      <c r="T497" s="35">
        <v>0</v>
      </c>
      <c r="U497" s="35">
        <v>381.15600000000001</v>
      </c>
      <c r="V497" s="36">
        <v>92.656000000000006</v>
      </c>
      <c r="W497" s="220">
        <f t="shared" si="73"/>
        <v>2.3664999879958664E-2</v>
      </c>
      <c r="X497" s="29">
        <f t="shared" si="74"/>
        <v>44</v>
      </c>
      <c r="Y497" s="38" t="str">
        <f t="array" ref="Y497">X497&amp;CHOOSE(AND(X497&lt;&gt;{11,12,13})*MIN(4,MOD(X497,10))+1,"th","st","nd","rd","th")</f>
        <v>44th</v>
      </c>
      <c r="Z497" s="37">
        <v>18.530999999999999</v>
      </c>
      <c r="AA497" s="28">
        <v>48</v>
      </c>
      <c r="AB497" s="221">
        <f t="shared" si="75"/>
        <v>1.2259540604364702E-2</v>
      </c>
      <c r="AC497" s="29">
        <f t="shared" si="76"/>
        <v>69</v>
      </c>
      <c r="AD497" s="38" t="str">
        <f t="array" ref="AD497">AC497&amp;CHOOSE(AND(AC497&lt;&gt;{11,12,13})*MIN(4,MOD(AC497,10))+1,"th","st","nd","rd","th")</f>
        <v>69th</v>
      </c>
      <c r="AE497" s="37">
        <v>28.8</v>
      </c>
      <c r="AF497" s="113">
        <v>3915.3180000000002</v>
      </c>
      <c r="AG497" s="113">
        <v>3912.7159999999999</v>
      </c>
      <c r="AH497" s="113">
        <v>3919.087</v>
      </c>
      <c r="AI497" s="38">
        <v>3915.7069999999999</v>
      </c>
      <c r="AJ497" s="29">
        <f t="shared" si="77"/>
        <v>76</v>
      </c>
      <c r="AK497" s="38" t="str">
        <f t="array" ref="AK497">AJ497&amp;CHOOSE(AND(AJ497&lt;&gt;{11,12,13})*MIN(4,MOD(AJ497,10))+1,"th","st","nd","rd","th")</f>
        <v>76th</v>
      </c>
      <c r="AL497" s="38">
        <v>428.48700000000002</v>
      </c>
      <c r="AM497" s="38">
        <v>428.48700000000002</v>
      </c>
      <c r="AN497" s="38">
        <v>4344.1940000000004</v>
      </c>
      <c r="AO497" s="29">
        <f t="shared" si="78"/>
        <v>76</v>
      </c>
      <c r="AP497" s="38" t="str">
        <f t="array" ref="AP497">AO497&amp;CHOOSE(AND(AO497&lt;&gt;{11,12,13})*MIN(4,MOD(AO497,10))+1,"th","st","nd","rd","th")</f>
        <v>76th</v>
      </c>
      <c r="AQ497" s="77">
        <v>1.05</v>
      </c>
      <c r="AR497" s="36">
        <v>3646.386</v>
      </c>
      <c r="AS497" s="29">
        <f t="shared" si="79"/>
        <v>69</v>
      </c>
      <c r="AT497" s="38" t="str">
        <f t="array" ref="AT497">AS497&amp;CHOOSE(AND(AS497&lt;&gt;{11,12,13})*MIN(4,MOD(AS497,10))+1,"th","st","nd","rd","th")</f>
        <v>69th</v>
      </c>
      <c r="AU497" s="40">
        <v>1.237955912294704E-3</v>
      </c>
    </row>
    <row r="498" spans="1:47" x14ac:dyDescent="0.25">
      <c r="A498" s="7">
        <v>115219002</v>
      </c>
      <c r="B498" s="8" t="s">
        <v>634</v>
      </c>
      <c r="C498" s="8" t="s">
        <v>203</v>
      </c>
      <c r="D498" s="27">
        <v>61009</v>
      </c>
      <c r="E498" s="29">
        <f t="shared" si="70"/>
        <v>69</v>
      </c>
      <c r="F498" s="38" t="str">
        <f t="array" ref="F498">E498&amp;CHOOSE(AND(E498&lt;&gt;{11,12,13})*MIN(4,MOD(E498,10))+1,"th","st","nd","rd","th")</f>
        <v>69th</v>
      </c>
      <c r="G498" s="29">
        <v>25464</v>
      </c>
      <c r="H498" s="30">
        <v>0.89980000000000004</v>
      </c>
      <c r="I498" s="31">
        <v>-0.23380000000000001</v>
      </c>
      <c r="J498" s="94">
        <v>386</v>
      </c>
      <c r="K498" s="33">
        <v>0</v>
      </c>
      <c r="L498" s="34">
        <v>0.1225</v>
      </c>
      <c r="M498" s="29">
        <f t="shared" si="71"/>
        <v>39</v>
      </c>
      <c r="N498" s="38" t="str">
        <f t="array" ref="N498">M498&amp;CHOOSE(AND(M498&lt;&gt;{11,12,13})*MIN(4,MOD(M498,10))+1,"th","st","nd","rd","th")</f>
        <v>39th</v>
      </c>
      <c r="O498" s="34">
        <v>0.1754</v>
      </c>
      <c r="P498" s="29">
        <f t="shared" si="72"/>
        <v>51</v>
      </c>
      <c r="Q498" s="38" t="str">
        <f t="array" ref="Q498">P498&amp;CHOOSE(AND(P498&lt;&gt;{11,12,13})*MIN(4,MOD(P498,10))+1,"th","st","nd","rd","th")</f>
        <v>51st</v>
      </c>
      <c r="R498" s="35">
        <v>564.47799999999995</v>
      </c>
      <c r="S498" s="35">
        <v>404.12</v>
      </c>
      <c r="T498" s="35">
        <v>0</v>
      </c>
      <c r="U498" s="35">
        <v>968.59799999999996</v>
      </c>
      <c r="V498" s="36">
        <v>288.83300000000003</v>
      </c>
      <c r="W498" s="220">
        <f t="shared" si="73"/>
        <v>3.7608581068482513E-2</v>
      </c>
      <c r="X498" s="29">
        <f t="shared" si="74"/>
        <v>77</v>
      </c>
      <c r="Y498" s="38" t="str">
        <f t="array" ref="Y498">X498&amp;CHOOSE(AND(X498&lt;&gt;{11,12,13})*MIN(4,MOD(X498,10))+1,"th","st","nd","rd","th")</f>
        <v>77th</v>
      </c>
      <c r="Z498" s="37">
        <v>57.767000000000003</v>
      </c>
      <c r="AA498" s="28">
        <v>209</v>
      </c>
      <c r="AB498" s="221">
        <f t="shared" si="75"/>
        <v>2.7213626709250135E-2</v>
      </c>
      <c r="AC498" s="29">
        <f t="shared" si="76"/>
        <v>86</v>
      </c>
      <c r="AD498" s="38" t="str">
        <f t="array" ref="AD498">AC498&amp;CHOOSE(AND(AC498&lt;&gt;{11,12,13})*MIN(4,MOD(AC498,10))+1,"th","st","nd","rd","th")</f>
        <v>86th</v>
      </c>
      <c r="AE498" s="37">
        <v>125.4</v>
      </c>
      <c r="AF498" s="113">
        <v>7679.9759999999997</v>
      </c>
      <c r="AG498" s="113">
        <v>7786.8119999999999</v>
      </c>
      <c r="AH498" s="113">
        <v>7790.0249999999996</v>
      </c>
      <c r="AI498" s="38">
        <v>7752.2709999999997</v>
      </c>
      <c r="AJ498" s="29">
        <f t="shared" si="77"/>
        <v>93</v>
      </c>
      <c r="AK498" s="38" t="str">
        <f t="array" ref="AK498">AJ498&amp;CHOOSE(AND(AJ498&lt;&gt;{11,12,13})*MIN(4,MOD(AJ498,10))+1,"th","st","nd","rd","th")</f>
        <v>93rd</v>
      </c>
      <c r="AL498" s="38">
        <v>1151.7650000000001</v>
      </c>
      <c r="AM498" s="38">
        <v>1151.7650000000001</v>
      </c>
      <c r="AN498" s="38">
        <v>8904.0360000000001</v>
      </c>
      <c r="AO498" s="29">
        <f t="shared" si="78"/>
        <v>93</v>
      </c>
      <c r="AP498" s="38" t="str">
        <f t="array" ref="AP498">AO498&amp;CHOOSE(AND(AO498&lt;&gt;{11,12,13})*MIN(4,MOD(AO498,10))+1,"th","st","nd","rd","th")</f>
        <v>93rd</v>
      </c>
      <c r="AQ498" s="77">
        <v>0.99</v>
      </c>
      <c r="AR498" s="36">
        <v>7931.7330000000002</v>
      </c>
      <c r="AS498" s="29">
        <f t="shared" si="79"/>
        <v>91</v>
      </c>
      <c r="AT498" s="38" t="str">
        <f t="array" ref="AT498">AS498&amp;CHOOSE(AND(AS498&lt;&gt;{11,12,13})*MIN(4,MOD(AS498,10))+1,"th","st","nd","rd","th")</f>
        <v>91st</v>
      </c>
      <c r="AU498" s="40">
        <v>2.6928404623353126E-3</v>
      </c>
    </row>
    <row r="499" spans="1:47" x14ac:dyDescent="0.25">
      <c r="A499" s="7">
        <v>112678503</v>
      </c>
      <c r="B499" s="8" t="s">
        <v>635</v>
      </c>
      <c r="C499" s="8" t="s">
        <v>203</v>
      </c>
      <c r="D499" s="27">
        <v>55458</v>
      </c>
      <c r="E499" s="29">
        <f t="shared" si="70"/>
        <v>57</v>
      </c>
      <c r="F499" s="38" t="str">
        <f t="array" ref="F499">E499&amp;CHOOSE(AND(E499&lt;&gt;{11,12,13})*MIN(4,MOD(E499,10))+1,"th","st","nd","rd","th")</f>
        <v>57th</v>
      </c>
      <c r="G499" s="29">
        <v>9532</v>
      </c>
      <c r="H499" s="30">
        <v>0.98980000000000001</v>
      </c>
      <c r="I499" s="31">
        <v>-0.114</v>
      </c>
      <c r="J499" s="94">
        <v>371</v>
      </c>
      <c r="K499" s="33">
        <v>0</v>
      </c>
      <c r="L499" s="34">
        <v>0.1588</v>
      </c>
      <c r="M499" s="29">
        <f t="shared" si="71"/>
        <v>56</v>
      </c>
      <c r="N499" s="38" t="str">
        <f t="array" ref="N499">M499&amp;CHOOSE(AND(M499&lt;&gt;{11,12,13})*MIN(4,MOD(M499,10))+1,"th","st","nd","rd","th")</f>
        <v>56th</v>
      </c>
      <c r="O499" s="34">
        <v>0.122</v>
      </c>
      <c r="P499" s="29">
        <f t="shared" si="72"/>
        <v>25</v>
      </c>
      <c r="Q499" s="38" t="str">
        <f t="array" ref="Q499">P499&amp;CHOOSE(AND(P499&lt;&gt;{11,12,13})*MIN(4,MOD(P499,10))+1,"th","st","nd","rd","th")</f>
        <v>25th</v>
      </c>
      <c r="R499" s="35">
        <v>307.99400000000003</v>
      </c>
      <c r="S499" s="35">
        <v>118.31</v>
      </c>
      <c r="T499" s="35">
        <v>0</v>
      </c>
      <c r="U499" s="35">
        <v>426.30399999999997</v>
      </c>
      <c r="V499" s="36">
        <v>153.93099999999998</v>
      </c>
      <c r="W499" s="220">
        <f t="shared" si="73"/>
        <v>4.7619607407611349E-2</v>
      </c>
      <c r="X499" s="29">
        <f t="shared" si="74"/>
        <v>87</v>
      </c>
      <c r="Y499" s="38" t="str">
        <f t="array" ref="Y499">X499&amp;CHOOSE(AND(X499&lt;&gt;{11,12,13})*MIN(4,MOD(X499,10))+1,"th","st","nd","rd","th")</f>
        <v>87th</v>
      </c>
      <c r="Z499" s="37">
        <v>30.786000000000001</v>
      </c>
      <c r="AA499" s="28">
        <v>109</v>
      </c>
      <c r="AB499" s="221">
        <f t="shared" si="75"/>
        <v>3.3719895326020342E-2</v>
      </c>
      <c r="AC499" s="29">
        <f t="shared" si="76"/>
        <v>88</v>
      </c>
      <c r="AD499" s="38" t="str">
        <f t="array" ref="AD499">AC499&amp;CHOOSE(AND(AC499&lt;&gt;{11,12,13})*MIN(4,MOD(AC499,10))+1,"th","st","nd","rd","th")</f>
        <v>88th</v>
      </c>
      <c r="AE499" s="37">
        <v>65.400000000000006</v>
      </c>
      <c r="AF499" s="113">
        <v>3232.5129999999999</v>
      </c>
      <c r="AG499" s="113">
        <v>3219.8049999999998</v>
      </c>
      <c r="AH499" s="113">
        <v>3209.114</v>
      </c>
      <c r="AI499" s="38">
        <v>3220.4769999999999</v>
      </c>
      <c r="AJ499" s="29">
        <f t="shared" si="77"/>
        <v>68</v>
      </c>
      <c r="AK499" s="38" t="str">
        <f t="array" ref="AK499">AJ499&amp;CHOOSE(AND(AJ499&lt;&gt;{11,12,13})*MIN(4,MOD(AJ499,10))+1,"th","st","nd","rd","th")</f>
        <v>68th</v>
      </c>
      <c r="AL499" s="38">
        <v>522.49</v>
      </c>
      <c r="AM499" s="38">
        <v>522.49</v>
      </c>
      <c r="AN499" s="38">
        <v>3742.9670000000001</v>
      </c>
      <c r="AO499" s="29">
        <f t="shared" si="78"/>
        <v>69</v>
      </c>
      <c r="AP499" s="38" t="str">
        <f t="array" ref="AP499">AO499&amp;CHOOSE(AND(AO499&lt;&gt;{11,12,13})*MIN(4,MOD(AO499,10))+1,"th","st","nd","rd","th")</f>
        <v>69th</v>
      </c>
      <c r="AQ499" s="77">
        <v>1.46</v>
      </c>
      <c r="AR499" s="36">
        <v>5408.9920000000002</v>
      </c>
      <c r="AS499" s="29">
        <f t="shared" si="79"/>
        <v>82</v>
      </c>
      <c r="AT499" s="38" t="str">
        <f t="array" ref="AT499">AS499&amp;CHOOSE(AND(AS499&lt;&gt;{11,12,13})*MIN(4,MOD(AS499,10))+1,"th","st","nd","rd","th")</f>
        <v>82nd</v>
      </c>
      <c r="AU499" s="40">
        <v>1.8363644512552309E-3</v>
      </c>
    </row>
    <row r="500" spans="1:47" x14ac:dyDescent="0.25">
      <c r="A500" s="7">
        <v>112679002</v>
      </c>
      <c r="B500" s="8" t="s">
        <v>656</v>
      </c>
      <c r="C500" s="8" t="s">
        <v>203</v>
      </c>
      <c r="D500" s="27">
        <v>30068</v>
      </c>
      <c r="E500" s="29">
        <f t="shared" si="70"/>
        <v>1</v>
      </c>
      <c r="F500" s="38" t="str">
        <f t="array" ref="F500">E500&amp;CHOOSE(AND(E500&lt;&gt;{11,12,13})*MIN(4,MOD(E500,10))+1,"th","st","nd","rd","th")</f>
        <v>1st</v>
      </c>
      <c r="G500" s="29">
        <v>16260</v>
      </c>
      <c r="H500" s="30">
        <v>1.8257000000000001</v>
      </c>
      <c r="I500" s="31">
        <v>-7.5895000000000001</v>
      </c>
      <c r="J500" s="94">
        <v>497</v>
      </c>
      <c r="K500" s="33">
        <v>0</v>
      </c>
      <c r="L500" s="34">
        <v>0.48859999999999998</v>
      </c>
      <c r="M500" s="29">
        <f t="shared" si="71"/>
        <v>99</v>
      </c>
      <c r="N500" s="38" t="str">
        <f t="array" ref="N500">M500&amp;CHOOSE(AND(M500&lt;&gt;{11,12,13})*MIN(4,MOD(M500,10))+1,"th","st","nd","rd","th")</f>
        <v>99th</v>
      </c>
      <c r="O500" s="34">
        <v>0.27350000000000002</v>
      </c>
      <c r="P500" s="29">
        <f t="shared" si="72"/>
        <v>92</v>
      </c>
      <c r="Q500" s="38" t="str">
        <f t="array" ref="Q500">P500&amp;CHOOSE(AND(P500&lt;&gt;{11,12,13})*MIN(4,MOD(P500,10))+1,"th","st","nd","rd","th")</f>
        <v>92nd</v>
      </c>
      <c r="R500" s="35">
        <v>2361.5529999999999</v>
      </c>
      <c r="S500" s="35">
        <v>660.95500000000004</v>
      </c>
      <c r="T500" s="35">
        <v>1180.777</v>
      </c>
      <c r="U500" s="35">
        <v>4203.2849999999999</v>
      </c>
      <c r="V500" s="36">
        <v>1937.5309999999995</v>
      </c>
      <c r="W500" s="220">
        <f t="shared" si="73"/>
        <v>0.24052244985109564</v>
      </c>
      <c r="X500" s="29">
        <f t="shared" si="74"/>
        <v>99</v>
      </c>
      <c r="Y500" s="38" t="str">
        <f t="array" ref="Y500">X500&amp;CHOOSE(AND(X500&lt;&gt;{11,12,13})*MIN(4,MOD(X500,10))+1,"th","st","nd","rd","th")</f>
        <v>99th</v>
      </c>
      <c r="Z500" s="37">
        <v>387.50599999999997</v>
      </c>
      <c r="AA500" s="28">
        <v>1552</v>
      </c>
      <c r="AB500" s="221">
        <f t="shared" si="75"/>
        <v>0.1926631585088964</v>
      </c>
      <c r="AC500" s="29">
        <f t="shared" si="76"/>
        <v>100</v>
      </c>
      <c r="AD500" s="38" t="str">
        <f t="array" ref="AD500">AC500&amp;CHOOSE(AND(AC500&lt;&gt;{11,12,13})*MIN(4,MOD(AC500,10))+1,"th","st","nd","rd","th")</f>
        <v>100th</v>
      </c>
      <c r="AE500" s="37">
        <v>931.2</v>
      </c>
      <c r="AF500" s="113">
        <v>8055.51</v>
      </c>
      <c r="AG500" s="113">
        <v>8029.5590000000002</v>
      </c>
      <c r="AH500" s="113">
        <v>7755.8329999999996</v>
      </c>
      <c r="AI500" s="38">
        <v>7946.9669999999996</v>
      </c>
      <c r="AJ500" s="29">
        <f t="shared" si="77"/>
        <v>94</v>
      </c>
      <c r="AK500" s="38" t="str">
        <f t="array" ref="AK500">AJ500&amp;CHOOSE(AND(AJ500&lt;&gt;{11,12,13})*MIN(4,MOD(AJ500,10))+1,"th","st","nd","rd","th")</f>
        <v>94th</v>
      </c>
      <c r="AL500" s="38">
        <v>5521.991</v>
      </c>
      <c r="AM500" s="38">
        <v>5521.991</v>
      </c>
      <c r="AN500" s="38">
        <v>13468.958000000001</v>
      </c>
      <c r="AO500" s="29">
        <f t="shared" si="78"/>
        <v>97</v>
      </c>
      <c r="AP500" s="38" t="str">
        <f t="array" ref="AP500">AO500&amp;CHOOSE(AND(AO500&lt;&gt;{11,12,13})*MIN(4,MOD(AO500,10))+1,"th","st","nd","rd","th")</f>
        <v>97th</v>
      </c>
      <c r="AQ500" s="77">
        <v>2.23</v>
      </c>
      <c r="AR500" s="36">
        <v>54836.317000000003</v>
      </c>
      <c r="AS500" s="29">
        <f t="shared" si="79"/>
        <v>99</v>
      </c>
      <c r="AT500" s="38" t="str">
        <f t="array" ref="AT500">AS500&amp;CHOOSE(AND(AS500&lt;&gt;{11,12,13})*MIN(4,MOD(AS500,10))+1,"th","st","nd","rd","th")</f>
        <v>99th</v>
      </c>
      <c r="AU500" s="40">
        <v>1.8617047904038845E-2</v>
      </c>
    </row>
    <row r="501" spans="1:47" x14ac:dyDescent="0.25">
      <c r="A501" s="7">
        <v>112679403</v>
      </c>
      <c r="B501" s="8" t="s">
        <v>657</v>
      </c>
      <c r="C501" s="8" t="s">
        <v>203</v>
      </c>
      <c r="D501" s="27">
        <v>64407</v>
      </c>
      <c r="E501" s="29">
        <f t="shared" si="70"/>
        <v>76</v>
      </c>
      <c r="F501" s="38" t="str">
        <f t="array" ref="F501">E501&amp;CHOOSE(AND(E501&lt;&gt;{11,12,13})*MIN(4,MOD(E501,10))+1,"th","st","nd","rd","th")</f>
        <v>76th</v>
      </c>
      <c r="G501" s="29">
        <v>7885</v>
      </c>
      <c r="H501" s="30">
        <v>0.85229999999999995</v>
      </c>
      <c r="I501" s="31">
        <v>-0.80800000000000005</v>
      </c>
      <c r="J501" s="94">
        <v>424</v>
      </c>
      <c r="K501" s="33">
        <v>0</v>
      </c>
      <c r="L501" s="34">
        <v>4.36E-2</v>
      </c>
      <c r="M501" s="29">
        <f t="shared" si="71"/>
        <v>7</v>
      </c>
      <c r="N501" s="38" t="str">
        <f t="array" ref="N501">M501&amp;CHOOSE(AND(M501&lt;&gt;{11,12,13})*MIN(4,MOD(M501,10))+1,"th","st","nd","rd","th")</f>
        <v>7th</v>
      </c>
      <c r="O501" s="34">
        <v>9.1399999999999995E-2</v>
      </c>
      <c r="P501" s="29">
        <f t="shared" si="72"/>
        <v>13</v>
      </c>
      <c r="Q501" s="38" t="str">
        <f t="array" ref="Q501">P501&amp;CHOOSE(AND(P501&lt;&gt;{11,12,13})*MIN(4,MOD(P501,10))+1,"th","st","nd","rd","th")</f>
        <v>13th</v>
      </c>
      <c r="R501" s="35">
        <v>78.328000000000003</v>
      </c>
      <c r="S501" s="35">
        <v>82.100999999999999</v>
      </c>
      <c r="T501" s="35">
        <v>0</v>
      </c>
      <c r="U501" s="35">
        <v>160.429</v>
      </c>
      <c r="V501" s="36">
        <v>104.041</v>
      </c>
      <c r="W501" s="220">
        <f t="shared" si="73"/>
        <v>3.4747488646390587E-2</v>
      </c>
      <c r="X501" s="29">
        <f t="shared" si="74"/>
        <v>71</v>
      </c>
      <c r="Y501" s="38" t="str">
        <f t="array" ref="Y501">X501&amp;CHOOSE(AND(X501&lt;&gt;{11,12,13})*MIN(4,MOD(X501,10))+1,"th","st","nd","rd","th")</f>
        <v>71st</v>
      </c>
      <c r="Z501" s="37">
        <v>20.808</v>
      </c>
      <c r="AA501" s="28">
        <v>109</v>
      </c>
      <c r="AB501" s="221">
        <f t="shared" si="75"/>
        <v>3.6403689530632867E-2</v>
      </c>
      <c r="AC501" s="29">
        <f t="shared" si="76"/>
        <v>90</v>
      </c>
      <c r="AD501" s="38" t="str">
        <f t="array" ref="AD501">AC501&amp;CHOOSE(AND(AC501&lt;&gt;{11,12,13})*MIN(4,MOD(AC501,10))+1,"th","st","nd","rd","th")</f>
        <v>90th</v>
      </c>
      <c r="AE501" s="37">
        <v>65.400000000000006</v>
      </c>
      <c r="AF501" s="113">
        <v>2994.2020000000002</v>
      </c>
      <c r="AG501" s="113">
        <v>3030.9360000000001</v>
      </c>
      <c r="AH501" s="113">
        <v>2945.55</v>
      </c>
      <c r="AI501" s="38">
        <v>2990.2289999999998</v>
      </c>
      <c r="AJ501" s="29">
        <f t="shared" si="77"/>
        <v>64</v>
      </c>
      <c r="AK501" s="38" t="str">
        <f t="array" ref="AK501">AJ501&amp;CHOOSE(AND(AJ501&lt;&gt;{11,12,13})*MIN(4,MOD(AJ501,10))+1,"th","st","nd","rd","th")</f>
        <v>64th</v>
      </c>
      <c r="AL501" s="38">
        <v>246.637</v>
      </c>
      <c r="AM501" s="38">
        <v>246.637</v>
      </c>
      <c r="AN501" s="38">
        <v>3236.866</v>
      </c>
      <c r="AO501" s="29">
        <f t="shared" si="78"/>
        <v>63</v>
      </c>
      <c r="AP501" s="38" t="str">
        <f t="array" ref="AP501">AO501&amp;CHOOSE(AND(AO501&lt;&gt;{11,12,13})*MIN(4,MOD(AO501,10))+1,"th","st","nd","rd","th")</f>
        <v>63rd</v>
      </c>
      <c r="AQ501" s="77">
        <v>1.39</v>
      </c>
      <c r="AR501" s="36">
        <v>3834.7049999999999</v>
      </c>
      <c r="AS501" s="29">
        <f t="shared" si="79"/>
        <v>71</v>
      </c>
      <c r="AT501" s="38" t="str">
        <f t="array" ref="AT501">AS501&amp;CHOOSE(AND(AS501&lt;&gt;{11,12,13})*MIN(4,MOD(AS501,10))+1,"th","st","nd","rd","th")</f>
        <v>71st</v>
      </c>
      <c r="AU501" s="40">
        <v>1.3018906190008582E-3</v>
      </c>
    </row>
    <row r="502" spans="1:47" x14ac:dyDescent="0.25">
      <c r="A502" s="7"/>
      <c r="B502" s="8"/>
      <c r="C502" s="8"/>
      <c r="D502" s="10"/>
      <c r="E502" s="10"/>
      <c r="F502" s="10"/>
      <c r="G502" s="29"/>
      <c r="H502" s="10"/>
      <c r="I502" s="31"/>
      <c r="J502" s="31"/>
      <c r="K502" s="31"/>
      <c r="L502" s="42"/>
      <c r="M502" s="42"/>
      <c r="N502" s="42"/>
      <c r="O502" s="42"/>
      <c r="P502" s="42"/>
      <c r="Q502" s="42"/>
      <c r="R502" s="43"/>
      <c r="S502" s="43"/>
      <c r="T502" s="43"/>
      <c r="U502" s="43"/>
      <c r="V502" s="36"/>
      <c r="W502" s="36"/>
      <c r="X502" s="36"/>
      <c r="Y502" s="36"/>
      <c r="Z502" s="10"/>
      <c r="AA502" s="10"/>
      <c r="AB502" s="10"/>
      <c r="AC502" s="10"/>
      <c r="AD502" s="10"/>
      <c r="AE502" s="10"/>
      <c r="AF502" s="44"/>
      <c r="AG502" s="38"/>
      <c r="AH502" s="38"/>
      <c r="AI502" s="44"/>
      <c r="AJ502" s="44"/>
      <c r="AK502" s="44"/>
      <c r="AL502" s="38"/>
      <c r="AM502" s="38"/>
      <c r="AN502" s="38"/>
      <c r="AO502" s="38"/>
      <c r="AP502" s="38"/>
      <c r="AQ502" s="62"/>
      <c r="AR502" s="46"/>
      <c r="AS502" s="46"/>
      <c r="AT502" s="46"/>
      <c r="AU502" s="46"/>
    </row>
    <row r="503" spans="1:47" x14ac:dyDescent="0.25">
      <c r="A503" s="47"/>
      <c r="B503" s="48"/>
      <c r="C503" s="48"/>
      <c r="D503" s="95">
        <v>54895</v>
      </c>
      <c r="E503" s="96"/>
      <c r="F503" s="96"/>
      <c r="G503" s="29">
        <v>4961929</v>
      </c>
      <c r="H503" s="30">
        <v>523.14200000000005</v>
      </c>
      <c r="I503" s="50">
        <v>0.75719999999999998</v>
      </c>
      <c r="J503" s="51"/>
      <c r="K503" s="37">
        <v>13151.647000000008</v>
      </c>
      <c r="L503" s="34">
        <v>81.302299999999946</v>
      </c>
      <c r="M503" s="34"/>
      <c r="N503" s="34"/>
      <c r="O503" s="34">
        <v>86.990599999999901</v>
      </c>
      <c r="P503" s="34"/>
      <c r="Q503" s="34"/>
      <c r="R503" s="38">
        <v>185541.45799999998</v>
      </c>
      <c r="S503" s="38">
        <v>87106.832000000053</v>
      </c>
      <c r="T503" s="38">
        <v>46880.914000000012</v>
      </c>
      <c r="U503" s="38">
        <v>319529.20399999991</v>
      </c>
      <c r="V503" s="52">
        <v>134732.25600000005</v>
      </c>
      <c r="W503" s="52"/>
      <c r="X503" s="52"/>
      <c r="Y503" s="52"/>
      <c r="Z503" s="38">
        <v>26946.451999999987</v>
      </c>
      <c r="AA503" s="29">
        <v>61695</v>
      </c>
      <c r="AB503" s="29"/>
      <c r="AC503" s="29"/>
      <c r="AD503" s="29"/>
      <c r="AE503" s="38">
        <v>37017.000000000007</v>
      </c>
      <c r="AF503" s="53">
        <v>1704886.6409999994</v>
      </c>
      <c r="AG503" s="54">
        <v>1708551.2689999999</v>
      </c>
      <c r="AH503" s="54">
        <v>1710865.7350000013</v>
      </c>
      <c r="AI503" s="53">
        <v>1708101.2069999997</v>
      </c>
      <c r="AJ503" s="53"/>
      <c r="AK503" s="53"/>
      <c r="AL503" s="38">
        <v>383492.65600000013</v>
      </c>
      <c r="AM503" s="38">
        <v>396644.3029999999</v>
      </c>
      <c r="AN503" s="38">
        <v>2104745.5100000012</v>
      </c>
      <c r="AO503" s="38"/>
      <c r="AP503" s="38"/>
      <c r="AQ503" s="77">
        <v>541.87999999999965</v>
      </c>
      <c r="AR503" s="46">
        <v>2945489.3860000018</v>
      </c>
      <c r="AS503" s="46"/>
      <c r="AT503" s="46"/>
      <c r="AU503" s="46"/>
    </row>
    <row r="504" spans="1:47" ht="23.25" x14ac:dyDescent="0.25">
      <c r="A504" s="9"/>
      <c r="B504" s="10"/>
      <c r="C504" s="10"/>
      <c r="D504" s="100" t="s">
        <v>1664</v>
      </c>
      <c r="E504" s="101"/>
      <c r="F504" s="101"/>
      <c r="G504" s="29"/>
      <c r="H504" s="10"/>
      <c r="I504" s="55" t="s">
        <v>1625</v>
      </c>
      <c r="J504" s="56"/>
      <c r="K504" s="56"/>
      <c r="L504" s="34"/>
      <c r="M504" s="34"/>
      <c r="N504" s="34"/>
      <c r="O504" s="34"/>
      <c r="P504" s="34"/>
      <c r="Q504" s="34"/>
      <c r="R504" s="43"/>
      <c r="S504" s="43"/>
      <c r="T504" s="43"/>
      <c r="U504" s="43"/>
      <c r="V504" s="36"/>
      <c r="W504" s="36"/>
      <c r="X504" s="36"/>
      <c r="Y504" s="36"/>
      <c r="Z504" s="10"/>
      <c r="AA504" s="10"/>
      <c r="AB504" s="10"/>
      <c r="AC504" s="10"/>
      <c r="AD504" s="10"/>
      <c r="AE504" s="10"/>
      <c r="AF504" s="53"/>
      <c r="AG504" s="53"/>
      <c r="AH504" s="53"/>
      <c r="AI504" s="38"/>
      <c r="AJ504" s="38"/>
      <c r="AK504" s="38"/>
      <c r="AL504" s="38"/>
      <c r="AM504" s="38"/>
      <c r="AN504" s="38"/>
      <c r="AO504" s="38"/>
      <c r="AP504" s="38"/>
      <c r="AQ504" s="57"/>
      <c r="AR504" s="58"/>
      <c r="AS504" s="58"/>
      <c r="AT504" s="58"/>
      <c r="AU504" s="58"/>
    </row>
    <row r="505" spans="1:47" x14ac:dyDescent="0.25">
      <c r="A505" s="9"/>
      <c r="B505" s="10"/>
      <c r="C505" s="10"/>
      <c r="D505" s="10"/>
      <c r="E505" s="10"/>
      <c r="F505" s="10"/>
      <c r="G505" s="29"/>
      <c r="H505" s="10"/>
      <c r="I505" s="10"/>
      <c r="J505" s="10"/>
      <c r="K505" s="10"/>
      <c r="L505" s="42"/>
      <c r="M505" s="42"/>
      <c r="N505" s="42"/>
      <c r="O505" s="42"/>
      <c r="P505" s="42"/>
      <c r="Q505" s="42"/>
      <c r="R505" s="59">
        <v>0.6</v>
      </c>
      <c r="S505" s="59">
        <v>0.3</v>
      </c>
      <c r="T505" s="60">
        <v>0.3</v>
      </c>
      <c r="U505" s="36"/>
      <c r="V505" s="36"/>
      <c r="W505" s="36"/>
      <c r="X505" s="36"/>
      <c r="Y505" s="36"/>
      <c r="Z505" s="61">
        <v>0.2</v>
      </c>
      <c r="AA505" s="10"/>
      <c r="AB505" s="10"/>
      <c r="AC505" s="10"/>
      <c r="AD505" s="10"/>
      <c r="AE505" s="61">
        <v>0.6</v>
      </c>
      <c r="AF505" s="44"/>
      <c r="AG505" s="38"/>
      <c r="AH505" s="38"/>
      <c r="AI505" s="44"/>
      <c r="AJ505" s="44"/>
      <c r="AK505" s="44"/>
      <c r="AL505" s="38"/>
      <c r="AM505" s="38"/>
      <c r="AN505" s="38"/>
      <c r="AO505" s="38"/>
      <c r="AP505" s="38"/>
      <c r="AQ505" s="62"/>
      <c r="AR505" s="58"/>
      <c r="AS505" s="58"/>
      <c r="AT505" s="58"/>
      <c r="AU505" s="58"/>
    </row>
    <row r="506" spans="1:47" ht="45.75" x14ac:dyDescent="0.25">
      <c r="A506" s="9"/>
      <c r="B506" s="10"/>
      <c r="C506" s="10"/>
      <c r="D506" s="10"/>
      <c r="E506" s="10"/>
      <c r="F506" s="10"/>
      <c r="G506" s="29"/>
      <c r="H506" s="10"/>
      <c r="I506" s="10"/>
      <c r="J506" s="10"/>
      <c r="K506" s="10"/>
      <c r="L506" s="42"/>
      <c r="M506" s="42"/>
      <c r="N506" s="42"/>
      <c r="O506" s="42"/>
      <c r="P506" s="42"/>
      <c r="Q506" s="42"/>
      <c r="R506" s="63" t="s">
        <v>1626</v>
      </c>
      <c r="S506" s="63" t="s">
        <v>1627</v>
      </c>
      <c r="T506" s="63" t="s">
        <v>1628</v>
      </c>
      <c r="U506" s="36"/>
      <c r="V506" s="36"/>
      <c r="W506" s="36"/>
      <c r="X506" s="36"/>
      <c r="Y506" s="36"/>
      <c r="Z506" s="10"/>
      <c r="AA506" s="10"/>
      <c r="AB506" s="10"/>
      <c r="AC506" s="10"/>
      <c r="AD506" s="10"/>
      <c r="AE506" s="10"/>
      <c r="AF506" s="44"/>
      <c r="AG506" s="38"/>
      <c r="AH506" s="38"/>
      <c r="AI506" s="44"/>
      <c r="AJ506" s="44"/>
      <c r="AK506" s="44"/>
      <c r="AL506" s="38"/>
      <c r="AM506" s="38"/>
      <c r="AN506" s="38"/>
      <c r="AO506" s="38"/>
      <c r="AP506" s="38"/>
      <c r="AQ506" s="62"/>
      <c r="AR506" s="214"/>
      <c r="AS506" s="214"/>
      <c r="AT506" s="214"/>
      <c r="AU506" s="214"/>
    </row>
    <row r="507" spans="1:47" x14ac:dyDescent="0.25">
      <c r="A507" s="9"/>
      <c r="B507" s="10"/>
      <c r="C507" s="10"/>
      <c r="D507" s="49"/>
      <c r="E507" s="49"/>
      <c r="F507" s="49"/>
      <c r="G507" s="29"/>
      <c r="H507" s="10"/>
      <c r="I507" s="10"/>
      <c r="J507" s="10"/>
      <c r="K507" s="10"/>
      <c r="L507" s="42"/>
      <c r="M507" s="42"/>
      <c r="N507" s="42"/>
      <c r="O507" s="42"/>
      <c r="P507" s="42"/>
      <c r="Q507" s="42"/>
      <c r="R507" s="43"/>
      <c r="S507" s="43"/>
      <c r="T507" s="59">
        <v>0.3</v>
      </c>
      <c r="U507" s="36"/>
      <c r="V507" s="36"/>
      <c r="W507" s="36"/>
      <c r="X507" s="36"/>
      <c r="Y507" s="36"/>
      <c r="Z507" s="10"/>
      <c r="AA507" s="10"/>
      <c r="AB507" s="10"/>
      <c r="AC507" s="10"/>
      <c r="AD507" s="10"/>
      <c r="AE507" s="10"/>
      <c r="AF507" s="44"/>
      <c r="AG507" s="38"/>
      <c r="AH507" s="38"/>
      <c r="AI507" s="44"/>
      <c r="AJ507" s="44"/>
      <c r="AK507" s="44"/>
      <c r="AL507" s="38"/>
      <c r="AM507" s="38"/>
      <c r="AN507" s="38"/>
      <c r="AO507" s="38"/>
      <c r="AP507" s="38"/>
      <c r="AQ507" s="62"/>
      <c r="AR507" s="58"/>
      <c r="AS507" s="58"/>
      <c r="AT507" s="58"/>
      <c r="AU507" s="58"/>
    </row>
    <row r="508" spans="1:47" ht="45.75" x14ac:dyDescent="0.25">
      <c r="A508" s="9"/>
      <c r="B508" s="10"/>
      <c r="C508" s="10"/>
      <c r="D508" s="10"/>
      <c r="E508" s="10"/>
      <c r="F508" s="10"/>
      <c r="G508" s="29"/>
      <c r="H508" s="10"/>
      <c r="I508" s="10"/>
      <c r="J508" s="10"/>
      <c r="K508" s="10"/>
      <c r="L508" s="42"/>
      <c r="M508" s="42"/>
      <c r="N508" s="42"/>
      <c r="O508" s="42"/>
      <c r="P508" s="42"/>
      <c r="Q508" s="42"/>
      <c r="R508" s="42"/>
      <c r="S508" s="43"/>
      <c r="T508" s="63" t="s">
        <v>1629</v>
      </c>
      <c r="U508" s="36"/>
      <c r="V508" s="36"/>
      <c r="W508" s="36"/>
      <c r="X508" s="36"/>
      <c r="Y508" s="36"/>
      <c r="Z508" s="10"/>
      <c r="AA508" s="10"/>
      <c r="AB508" s="10"/>
      <c r="AC508" s="10"/>
      <c r="AD508" s="10"/>
      <c r="AE508" s="10"/>
      <c r="AF508" s="44"/>
      <c r="AG508" s="38"/>
      <c r="AH508" s="38"/>
      <c r="AI508" s="44"/>
      <c r="AJ508" s="44"/>
      <c r="AK508" s="44"/>
      <c r="AL508" s="38"/>
      <c r="AM508" s="38"/>
      <c r="AN508" s="38"/>
      <c r="AO508" s="38"/>
      <c r="AP508" s="38"/>
      <c r="AQ508" s="62"/>
      <c r="AR508" s="58"/>
      <c r="AS508" s="58"/>
      <c r="AT508" s="58"/>
      <c r="AU508" s="58"/>
    </row>
    <row r="509" spans="1:47" x14ac:dyDescent="0.25">
      <c r="A509" s="9"/>
      <c r="B509" s="10"/>
      <c r="C509" s="10"/>
      <c r="D509" s="10"/>
      <c r="E509" s="10"/>
      <c r="F509" s="10"/>
      <c r="G509" s="29"/>
      <c r="H509" s="10"/>
      <c r="I509" s="10"/>
      <c r="J509" s="10"/>
      <c r="K509" s="10"/>
      <c r="L509" s="42"/>
      <c r="M509" s="42"/>
      <c r="N509" s="42"/>
      <c r="O509" s="42"/>
      <c r="P509" s="42"/>
      <c r="Q509" s="42"/>
      <c r="R509" s="43"/>
      <c r="S509" s="43"/>
      <c r="T509" s="43"/>
      <c r="U509" s="43"/>
      <c r="V509" s="36"/>
      <c r="W509" s="36"/>
      <c r="X509" s="36"/>
      <c r="Y509" s="36"/>
      <c r="Z509" s="10"/>
      <c r="AA509" s="10"/>
      <c r="AB509" s="10"/>
      <c r="AC509" s="10"/>
      <c r="AD509" s="10"/>
      <c r="AE509" s="10"/>
      <c r="AF509" s="44"/>
      <c r="AG509" s="38"/>
      <c r="AH509" s="38"/>
      <c r="AI509" s="44"/>
      <c r="AJ509" s="44"/>
      <c r="AK509" s="44"/>
      <c r="AL509" s="38"/>
      <c r="AM509" s="38"/>
      <c r="AN509" s="38"/>
      <c r="AO509" s="38"/>
      <c r="AP509" s="38"/>
      <c r="AQ509" s="45"/>
      <c r="AR509" s="58"/>
      <c r="AS509" s="58"/>
      <c r="AT509" s="58"/>
      <c r="AU509" s="5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05"/>
  <sheetViews>
    <sheetView workbookViewId="0">
      <pane xSplit="3" ySplit="1" topLeftCell="M2" activePane="bottomRight" state="frozen"/>
      <selection pane="topRight" activeCell="D1" sqref="D1"/>
      <selection pane="bottomLeft" activeCell="A2" sqref="A2"/>
      <selection pane="bottomRight" activeCell="P24" sqref="P24"/>
    </sheetView>
  </sheetViews>
  <sheetFormatPr defaultRowHeight="15" x14ac:dyDescent="0.25"/>
  <cols>
    <col min="1" max="1" width="11.42578125" customWidth="1"/>
    <col min="2" max="2" width="21" customWidth="1"/>
    <col min="3" max="3" width="14.140625" customWidth="1"/>
    <col min="4" max="16" width="11.7109375" customWidth="1"/>
    <col min="17" max="17" width="13.7109375" customWidth="1"/>
    <col min="18" max="40" width="11.7109375" customWidth="1"/>
  </cols>
  <sheetData>
    <row r="1" spans="1:34" ht="79.900000000000006" customHeight="1" x14ac:dyDescent="0.25">
      <c r="A1" s="64" t="s">
        <v>90</v>
      </c>
      <c r="B1" s="65" t="s">
        <v>91</v>
      </c>
      <c r="C1" s="65" t="s">
        <v>92</v>
      </c>
      <c r="D1" s="22" t="s">
        <v>1694</v>
      </c>
      <c r="E1" s="22" t="s">
        <v>1695</v>
      </c>
      <c r="F1" s="66" t="s">
        <v>1630</v>
      </c>
      <c r="G1" s="66" t="s">
        <v>1631</v>
      </c>
      <c r="H1" s="66"/>
      <c r="I1" s="66" t="s">
        <v>1632</v>
      </c>
      <c r="J1" s="66" t="s">
        <v>1633</v>
      </c>
      <c r="K1" s="68" t="s">
        <v>1703</v>
      </c>
      <c r="L1" s="22" t="s">
        <v>1702</v>
      </c>
      <c r="M1" s="67" t="s">
        <v>1635</v>
      </c>
      <c r="N1" s="66" t="s">
        <v>1704</v>
      </c>
      <c r="O1" s="66"/>
      <c r="P1" s="66" t="s">
        <v>1637</v>
      </c>
      <c r="Q1" s="66" t="s">
        <v>1705</v>
      </c>
      <c r="R1" s="68" t="s">
        <v>1639</v>
      </c>
      <c r="S1" s="66" t="s">
        <v>1640</v>
      </c>
      <c r="T1" s="66" t="s">
        <v>1641</v>
      </c>
      <c r="U1" s="66" t="s">
        <v>1642</v>
      </c>
      <c r="V1" s="66" t="s">
        <v>1643</v>
      </c>
      <c r="W1" s="66"/>
      <c r="X1" s="66" t="s">
        <v>1644</v>
      </c>
      <c r="Y1" s="68" t="s">
        <v>1645</v>
      </c>
      <c r="Z1" s="68" t="s">
        <v>1622</v>
      </c>
      <c r="AA1" s="22" t="s">
        <v>1706</v>
      </c>
      <c r="AB1" s="22" t="s">
        <v>1707</v>
      </c>
      <c r="AC1" s="22" t="s">
        <v>1708</v>
      </c>
      <c r="AD1" s="22" t="s">
        <v>1709</v>
      </c>
      <c r="AE1" s="22" t="s">
        <v>1710</v>
      </c>
      <c r="AF1" s="22" t="s">
        <v>1711</v>
      </c>
      <c r="AG1" s="22" t="s">
        <v>1712</v>
      </c>
      <c r="AH1" s="118" t="s">
        <v>1713</v>
      </c>
    </row>
    <row r="2" spans="1:34" x14ac:dyDescent="0.25">
      <c r="A2" s="7">
        <v>112011103</v>
      </c>
      <c r="B2" s="8" t="s">
        <v>144</v>
      </c>
      <c r="C2" s="8" t="s">
        <v>145</v>
      </c>
      <c r="D2" s="70">
        <v>68808</v>
      </c>
      <c r="E2" s="71">
        <v>4822</v>
      </c>
      <c r="F2" s="72">
        <v>15807263.989999998</v>
      </c>
      <c r="G2" s="73">
        <v>47.64</v>
      </c>
      <c r="H2" s="29">
        <f>ROUND(_xlfn.PERCENTRANK.EXC(G$2:G$501,G2)*100,0)</f>
        <v>40</v>
      </c>
      <c r="I2" s="38" t="str">
        <f t="array" ref="I2">H2&amp;CHOOSE(AND(H2&lt;&gt;{11,12,13})*MIN(4,MOD(H2,10))+1,"th","st","nd","rd","th")</f>
        <v>40th</v>
      </c>
      <c r="J2" s="74">
        <v>0.92</v>
      </c>
      <c r="K2" s="75">
        <v>24669450.5</v>
      </c>
      <c r="L2" s="113">
        <v>2056.2959999999998</v>
      </c>
      <c r="M2" s="38">
        <v>261.29500000000002</v>
      </c>
      <c r="N2" s="72">
        <v>10644.44</v>
      </c>
      <c r="O2" s="29">
        <f>ROUND(_xlfn.PERCENTRANK.EXC(N$2:N$501,N2)*100,0)</f>
        <v>16</v>
      </c>
      <c r="P2" s="38" t="str">
        <f t="array" ref="P2">O2&amp;CHOOSE(AND(O2&lt;&gt;{11,12,13})*MIN(4,MOD(O2,10))+1,"th","st","nd","rd","th")</f>
        <v>16th</v>
      </c>
      <c r="Q2" s="76">
        <v>1.1543000000000001</v>
      </c>
      <c r="R2" s="77">
        <v>0.92</v>
      </c>
      <c r="S2" s="78">
        <v>1.43E-2</v>
      </c>
      <c r="T2" s="79">
        <v>200</v>
      </c>
      <c r="U2" s="80">
        <v>14889225</v>
      </c>
      <c r="V2" s="72">
        <v>6424.44</v>
      </c>
      <c r="W2" s="29">
        <f>ROUND(_xlfn.PERCENTRANK.EXC(V$2:V$501,V2)*100,0)</f>
        <v>44</v>
      </c>
      <c r="X2" s="38" t="str">
        <f t="array" ref="X2">W2&amp;CHOOSE(AND(W2&lt;&gt;{11,12,13})*MIN(4,MOD(W2,10))+1,"th","st","nd","rd","th")</f>
        <v>44th</v>
      </c>
      <c r="Y2" s="77">
        <v>7.0000000000000007E-2</v>
      </c>
      <c r="Z2" s="77">
        <v>0.99</v>
      </c>
      <c r="AA2" s="81">
        <v>607674.12</v>
      </c>
      <c r="AB2" s="82">
        <v>766127412</v>
      </c>
      <c r="AC2" s="83">
        <v>336778112</v>
      </c>
      <c r="AD2" s="81">
        <v>24748342.719999999</v>
      </c>
      <c r="AE2" s="81">
        <v>15174746.84</v>
      </c>
      <c r="AF2" s="81">
        <v>0</v>
      </c>
      <c r="AG2" s="81">
        <v>24843.03</v>
      </c>
      <c r="AH2" s="81">
        <v>78892.22</v>
      </c>
    </row>
    <row r="3" spans="1:34" x14ac:dyDescent="0.25">
      <c r="A3" s="7">
        <v>112011603</v>
      </c>
      <c r="B3" s="8" t="s">
        <v>230</v>
      </c>
      <c r="C3" s="8" t="s">
        <v>145</v>
      </c>
      <c r="D3" s="70">
        <v>57980</v>
      </c>
      <c r="E3" s="71">
        <v>10521</v>
      </c>
      <c r="F3" s="72">
        <v>34138462.909999996</v>
      </c>
      <c r="G3" s="73">
        <v>55.96</v>
      </c>
      <c r="H3" s="29">
        <f t="shared" ref="H3:H66" si="0">ROUND(_xlfn.PERCENTRANK.EXC(G$2:G$501,G3)*100,0)</f>
        <v>61</v>
      </c>
      <c r="I3" s="38" t="str">
        <f t="array" ref="I3">H3&amp;CHOOSE(AND(H3&lt;&gt;{11,12,13})*MIN(4,MOD(H3,10))+1,"th","st","nd","rd","th")</f>
        <v>61st</v>
      </c>
      <c r="J3" s="74">
        <v>1.0900000000000001</v>
      </c>
      <c r="K3" s="75">
        <v>50273369.689999998</v>
      </c>
      <c r="L3" s="113">
        <v>3973.0830000000001</v>
      </c>
      <c r="M3" s="38">
        <v>739.39400000000001</v>
      </c>
      <c r="N3" s="72">
        <v>10668.14</v>
      </c>
      <c r="O3" s="29">
        <f t="shared" ref="O3:O66" si="1">ROUND(_xlfn.PERCENTRANK.EXC(N$2:N$501,N3)*100,0)</f>
        <v>16</v>
      </c>
      <c r="P3" s="38" t="str">
        <f t="array" ref="P3">O3&amp;CHOOSE(AND(O3&lt;&gt;{11,12,13})*MIN(4,MOD(O3,10))+1,"th","st","nd","rd","th")</f>
        <v>16th</v>
      </c>
      <c r="Q3" s="76">
        <v>1.1517999999999999</v>
      </c>
      <c r="R3" s="77">
        <v>1.0900000000000001</v>
      </c>
      <c r="S3" s="78">
        <v>1.4800000000000001E-2</v>
      </c>
      <c r="T3" s="79">
        <v>176</v>
      </c>
      <c r="U3" s="80">
        <v>31104662</v>
      </c>
      <c r="V3" s="72">
        <v>6600.49</v>
      </c>
      <c r="W3" s="29">
        <f t="shared" ref="W3:W66" si="2">ROUND(_xlfn.PERCENTRANK.EXC(V$2:V$501,V3)*100,0)</f>
        <v>47</v>
      </c>
      <c r="X3" s="38" t="str">
        <f t="array" ref="X3">W3&amp;CHOOSE(AND(W3&lt;&gt;{11,12,13})*MIN(4,MOD(W3,10))+1,"th","st","nd","rd","th")</f>
        <v>47th</v>
      </c>
      <c r="Y3" s="77">
        <v>0.05</v>
      </c>
      <c r="Z3" s="77">
        <v>1.1399999999999999</v>
      </c>
      <c r="AA3" s="81">
        <v>917284.48</v>
      </c>
      <c r="AB3" s="82">
        <v>1649243639</v>
      </c>
      <c r="AC3" s="83">
        <v>654805408</v>
      </c>
      <c r="AD3" s="81">
        <v>50407145.990000002</v>
      </c>
      <c r="AE3" s="81">
        <v>33218124.43</v>
      </c>
      <c r="AF3" s="81">
        <v>0</v>
      </c>
      <c r="AG3" s="81">
        <v>3054</v>
      </c>
      <c r="AH3" s="81">
        <v>133776.29999999999</v>
      </c>
    </row>
    <row r="4" spans="1:34" x14ac:dyDescent="0.25">
      <c r="A4" s="7">
        <v>112013054</v>
      </c>
      <c r="B4" s="8" t="s">
        <v>284</v>
      </c>
      <c r="C4" s="8" t="s">
        <v>145</v>
      </c>
      <c r="D4" s="70">
        <v>70315</v>
      </c>
      <c r="E4" s="71">
        <v>3006</v>
      </c>
      <c r="F4" s="72">
        <v>10952630.619999999</v>
      </c>
      <c r="G4" s="73">
        <v>51.82</v>
      </c>
      <c r="H4" s="29">
        <f t="shared" si="0"/>
        <v>51</v>
      </c>
      <c r="I4" s="38" t="str">
        <f t="array" ref="I4">H4&amp;CHOOSE(AND(H4&lt;&gt;{11,12,13})*MIN(4,MOD(H4,10))+1,"th","st","nd","rd","th")</f>
        <v>51st</v>
      </c>
      <c r="J4" s="74">
        <v>1.01</v>
      </c>
      <c r="K4" s="75">
        <v>14612294.48</v>
      </c>
      <c r="L4" s="113">
        <v>1058.0360000000001</v>
      </c>
      <c r="M4" s="38">
        <v>160.32400000000001</v>
      </c>
      <c r="N4" s="72">
        <v>11993.41</v>
      </c>
      <c r="O4" s="29">
        <f t="shared" si="1"/>
        <v>43</v>
      </c>
      <c r="P4" s="38" t="str">
        <f t="array" ref="P4">O4&amp;CHOOSE(AND(O4&lt;&gt;{11,12,13})*MIN(4,MOD(O4,10))+1,"th","st","nd","rd","th")</f>
        <v>43rd</v>
      </c>
      <c r="Q4" s="76">
        <v>1.0245</v>
      </c>
      <c r="R4" s="77">
        <v>1.01</v>
      </c>
      <c r="S4" s="78">
        <v>1.18E-2</v>
      </c>
      <c r="T4" s="79">
        <v>359</v>
      </c>
      <c r="U4" s="80">
        <v>12481522</v>
      </c>
      <c r="V4" s="72">
        <v>10244.530000000001</v>
      </c>
      <c r="W4" s="29">
        <f t="shared" si="2"/>
        <v>82</v>
      </c>
      <c r="X4" s="38" t="str">
        <f t="array" ref="X4">W4&amp;CHOOSE(AND(W4&lt;&gt;{11,12,13})*MIN(4,MOD(W4,10))+1,"th","st","nd","rd","th")</f>
        <v>82nd</v>
      </c>
      <c r="Y4" s="77">
        <v>0</v>
      </c>
      <c r="Z4" s="77">
        <v>1.01</v>
      </c>
      <c r="AA4" s="81">
        <v>459717.2</v>
      </c>
      <c r="AB4" s="82">
        <v>639801146</v>
      </c>
      <c r="AC4" s="83">
        <v>284756050</v>
      </c>
      <c r="AD4" s="81">
        <v>14729492.23</v>
      </c>
      <c r="AE4" s="81">
        <v>10456946.859999999</v>
      </c>
      <c r="AF4" s="81">
        <v>0</v>
      </c>
      <c r="AG4" s="81">
        <v>35966.559999999998</v>
      </c>
      <c r="AH4" s="81">
        <v>117197.75</v>
      </c>
    </row>
    <row r="5" spans="1:34" x14ac:dyDescent="0.25">
      <c r="A5" s="7">
        <v>112013753</v>
      </c>
      <c r="B5" s="8" t="s">
        <v>307</v>
      </c>
      <c r="C5" s="8" t="s">
        <v>145</v>
      </c>
      <c r="D5" s="70">
        <v>61335</v>
      </c>
      <c r="E5" s="71">
        <v>10259</v>
      </c>
      <c r="F5" s="72">
        <v>39447897.939999998</v>
      </c>
      <c r="G5" s="73">
        <v>62.69</v>
      </c>
      <c r="H5" s="29">
        <f t="shared" si="0"/>
        <v>74</v>
      </c>
      <c r="I5" s="38" t="str">
        <f t="array" ref="I5">H5&amp;CHOOSE(AND(H5&lt;&gt;{11,12,13})*MIN(4,MOD(H5,10))+1,"th","st","nd","rd","th")</f>
        <v>74th</v>
      </c>
      <c r="J5" s="74">
        <v>1.22</v>
      </c>
      <c r="K5" s="75">
        <v>51769311</v>
      </c>
      <c r="L5" s="113">
        <v>3190.8919999999998</v>
      </c>
      <c r="M5" s="38">
        <v>714.24</v>
      </c>
      <c r="N5" s="72">
        <v>13256.74</v>
      </c>
      <c r="O5" s="29">
        <f t="shared" si="1"/>
        <v>66</v>
      </c>
      <c r="P5" s="38" t="str">
        <f t="array" ref="P5">O5&amp;CHOOSE(AND(O5&lt;&gt;{11,12,13})*MIN(4,MOD(O5,10))+1,"th","st","nd","rd","th")</f>
        <v>66th</v>
      </c>
      <c r="Q5" s="76">
        <v>0.92689999999999995</v>
      </c>
      <c r="R5" s="77">
        <v>1.1299999999999999</v>
      </c>
      <c r="S5" s="78">
        <v>1.3899999999999999E-2</v>
      </c>
      <c r="T5" s="79">
        <v>221</v>
      </c>
      <c r="U5" s="80">
        <v>38262497</v>
      </c>
      <c r="V5" s="72">
        <v>9798</v>
      </c>
      <c r="W5" s="29">
        <f t="shared" si="2"/>
        <v>78</v>
      </c>
      <c r="X5" s="38" t="str">
        <f t="array" ref="X5">W5&amp;CHOOSE(AND(W5&lt;&gt;{11,12,13})*MIN(4,MOD(W5,10))+1,"th","st","nd","rd","th")</f>
        <v>78th</v>
      </c>
      <c r="Y5" s="77">
        <v>0</v>
      </c>
      <c r="Z5" s="77">
        <v>1.1299999999999999</v>
      </c>
      <c r="AA5" s="81">
        <v>1121787.3899999999</v>
      </c>
      <c r="AB5" s="82">
        <v>2152224673</v>
      </c>
      <c r="AC5" s="83">
        <v>682034331</v>
      </c>
      <c r="AD5" s="81">
        <v>52833946.469999999</v>
      </c>
      <c r="AE5" s="81">
        <v>38058769.729999997</v>
      </c>
      <c r="AF5" s="81">
        <v>0</v>
      </c>
      <c r="AG5" s="81">
        <v>267340.82</v>
      </c>
      <c r="AH5" s="81">
        <v>1064635.47</v>
      </c>
    </row>
    <row r="6" spans="1:34" x14ac:dyDescent="0.25">
      <c r="A6" s="7">
        <v>112015203</v>
      </c>
      <c r="B6" s="8" t="s">
        <v>382</v>
      </c>
      <c r="C6" s="8" t="s">
        <v>145</v>
      </c>
      <c r="D6" s="70">
        <v>63825</v>
      </c>
      <c r="E6" s="71">
        <v>5713</v>
      </c>
      <c r="F6" s="72">
        <v>18876431.559999999</v>
      </c>
      <c r="G6" s="73">
        <v>51.77</v>
      </c>
      <c r="H6" s="29">
        <f t="shared" si="0"/>
        <v>51</v>
      </c>
      <c r="I6" s="38" t="str">
        <f t="array" ref="I6">H6&amp;CHOOSE(AND(H6&lt;&gt;{11,12,13})*MIN(4,MOD(H6,10))+1,"th","st","nd","rd","th")</f>
        <v>51st</v>
      </c>
      <c r="J6" s="74">
        <v>1</v>
      </c>
      <c r="K6" s="75">
        <v>27356902.210000001</v>
      </c>
      <c r="L6" s="113">
        <v>2081.7269999999999</v>
      </c>
      <c r="M6" s="38">
        <v>220.92599999999999</v>
      </c>
      <c r="N6" s="72">
        <v>11880.6</v>
      </c>
      <c r="O6" s="29">
        <f t="shared" si="1"/>
        <v>41</v>
      </c>
      <c r="P6" s="38" t="str">
        <f t="array" ref="P6">O6&amp;CHOOSE(AND(O6&lt;&gt;{11,12,13})*MIN(4,MOD(O6,10))+1,"th","st","nd","rd","th")</f>
        <v>41st</v>
      </c>
      <c r="Q6" s="76">
        <v>1.0342</v>
      </c>
      <c r="R6" s="77">
        <v>1</v>
      </c>
      <c r="S6" s="78">
        <v>1.4200000000000001E-2</v>
      </c>
      <c r="T6" s="79">
        <v>206</v>
      </c>
      <c r="U6" s="80">
        <v>17889979</v>
      </c>
      <c r="V6" s="72">
        <v>7769.29</v>
      </c>
      <c r="W6" s="29">
        <f t="shared" si="2"/>
        <v>60</v>
      </c>
      <c r="X6" s="38" t="str">
        <f t="array" ref="X6">W6&amp;CHOOSE(AND(W6&lt;&gt;{11,12,13})*MIN(4,MOD(W6,10))+1,"th","st","nd","rd","th")</f>
        <v>60th</v>
      </c>
      <c r="Y6" s="77">
        <v>0</v>
      </c>
      <c r="Z6" s="77">
        <v>1</v>
      </c>
      <c r="AA6" s="81">
        <v>902818.55</v>
      </c>
      <c r="AB6" s="82">
        <v>957635175</v>
      </c>
      <c r="AC6" s="83">
        <v>367548434</v>
      </c>
      <c r="AD6" s="81">
        <v>27418607.109999999</v>
      </c>
      <c r="AE6" s="81">
        <v>17967296.77</v>
      </c>
      <c r="AF6" s="81">
        <v>0</v>
      </c>
      <c r="AG6" s="81">
        <v>6316.24</v>
      </c>
      <c r="AH6" s="81">
        <v>61704.9</v>
      </c>
    </row>
    <row r="7" spans="1:34" x14ac:dyDescent="0.25">
      <c r="A7" s="7">
        <v>112018523</v>
      </c>
      <c r="B7" s="8" t="s">
        <v>603</v>
      </c>
      <c r="C7" s="8" t="s">
        <v>145</v>
      </c>
      <c r="D7" s="70">
        <v>59140</v>
      </c>
      <c r="E7" s="71">
        <v>3948</v>
      </c>
      <c r="F7" s="72">
        <v>14951702.74</v>
      </c>
      <c r="G7" s="73">
        <v>64.040000000000006</v>
      </c>
      <c r="H7" s="29">
        <f t="shared" si="0"/>
        <v>76</v>
      </c>
      <c r="I7" s="38" t="str">
        <f t="array" ref="I7">H7&amp;CHOOSE(AND(H7&lt;&gt;{11,12,13})*MIN(4,MOD(H7,10))+1,"th","st","nd","rd","th")</f>
        <v>76th</v>
      </c>
      <c r="J7" s="74">
        <v>1.24</v>
      </c>
      <c r="K7" s="75">
        <v>23633557.98</v>
      </c>
      <c r="L7" s="113">
        <v>1752.221</v>
      </c>
      <c r="M7" s="38">
        <v>388.30700000000002</v>
      </c>
      <c r="N7" s="72">
        <v>11040.99</v>
      </c>
      <c r="O7" s="29">
        <f t="shared" si="1"/>
        <v>22</v>
      </c>
      <c r="P7" s="38" t="str">
        <f t="array" ref="P7">O7&amp;CHOOSE(AND(O7&lt;&gt;{11,12,13})*MIN(4,MOD(O7,10))+1,"th","st","nd","rd","th")</f>
        <v>22nd</v>
      </c>
      <c r="Q7" s="76">
        <v>1.1129</v>
      </c>
      <c r="R7" s="77">
        <v>1.24</v>
      </c>
      <c r="S7" s="78">
        <v>1.6799999999999999E-2</v>
      </c>
      <c r="T7" s="79">
        <v>97</v>
      </c>
      <c r="U7" s="80">
        <v>12009808</v>
      </c>
      <c r="V7" s="72">
        <v>5610.68</v>
      </c>
      <c r="W7" s="29">
        <f t="shared" si="2"/>
        <v>32</v>
      </c>
      <c r="X7" s="38" t="str">
        <f t="array" ref="X7">W7&amp;CHOOSE(AND(W7&lt;&gt;{11,12,13})*MIN(4,MOD(W7,10))+1,"th","st","nd","rd","th")</f>
        <v>32nd</v>
      </c>
      <c r="Y7" s="77">
        <v>0.19</v>
      </c>
      <c r="Z7" s="77">
        <v>1.43</v>
      </c>
      <c r="AA7" s="81">
        <v>816720.58</v>
      </c>
      <c r="AB7" s="82">
        <v>632903179</v>
      </c>
      <c r="AC7" s="83">
        <v>256712232</v>
      </c>
      <c r="AD7" s="81">
        <v>24144192.370000001</v>
      </c>
      <c r="AE7" s="81">
        <v>14018277.43</v>
      </c>
      <c r="AF7" s="81">
        <v>0</v>
      </c>
      <c r="AG7" s="81">
        <v>116704.73</v>
      </c>
      <c r="AH7" s="81">
        <v>510634.39</v>
      </c>
    </row>
    <row r="8" spans="1:34" x14ac:dyDescent="0.25">
      <c r="A8" s="7">
        <v>103020603</v>
      </c>
      <c r="B8" s="8" t="s">
        <v>100</v>
      </c>
      <c r="C8" s="8" t="s">
        <v>101</v>
      </c>
      <c r="D8" s="70">
        <v>49785</v>
      </c>
      <c r="E8" s="71">
        <v>4651</v>
      </c>
      <c r="F8" s="72">
        <v>16405158.380000001</v>
      </c>
      <c r="G8" s="73">
        <v>70.849999999999994</v>
      </c>
      <c r="H8" s="29">
        <f t="shared" si="0"/>
        <v>87</v>
      </c>
      <c r="I8" s="38" t="str">
        <f t="array" ref="I8">H8&amp;CHOOSE(AND(H8&lt;&gt;{11,12,13})*MIN(4,MOD(H8,10))+1,"th","st","nd","rd","th")</f>
        <v>87th</v>
      </c>
      <c r="J8" s="74">
        <v>1.37</v>
      </c>
      <c r="K8" s="75">
        <v>19197352.309999999</v>
      </c>
      <c r="L8" s="113">
        <v>941.51599999999996</v>
      </c>
      <c r="M8" s="38">
        <v>155.08099999999999</v>
      </c>
      <c r="N8" s="72">
        <v>17506.3</v>
      </c>
      <c r="O8" s="29">
        <f t="shared" si="1"/>
        <v>94</v>
      </c>
      <c r="P8" s="38" t="str">
        <f t="array" ref="P8">O8&amp;CHOOSE(AND(O8&lt;&gt;{11,12,13})*MIN(4,MOD(O8,10))+1,"th","st","nd","rd","th")</f>
        <v>94th</v>
      </c>
      <c r="Q8" s="76">
        <v>0.70189999999999997</v>
      </c>
      <c r="R8" s="77">
        <v>0.96</v>
      </c>
      <c r="S8" s="78">
        <v>1.78E-2</v>
      </c>
      <c r="T8" s="79">
        <v>58</v>
      </c>
      <c r="U8" s="80">
        <v>12416294</v>
      </c>
      <c r="V8" s="72">
        <v>11322.57</v>
      </c>
      <c r="W8" s="29">
        <f t="shared" si="2"/>
        <v>87</v>
      </c>
      <c r="X8" s="38" t="str">
        <f t="array" ref="X8">W8&amp;CHOOSE(AND(W8&lt;&gt;{11,12,13})*MIN(4,MOD(W8,10))+1,"th","st","nd","rd","th")</f>
        <v>87th</v>
      </c>
      <c r="Y8" s="77">
        <v>0</v>
      </c>
      <c r="Z8" s="77">
        <v>0.96</v>
      </c>
      <c r="AA8" s="81">
        <v>396231.66</v>
      </c>
      <c r="AB8" s="82">
        <v>642541973</v>
      </c>
      <c r="AC8" s="83">
        <v>277183520</v>
      </c>
      <c r="AD8" s="81">
        <v>19197352.309999999</v>
      </c>
      <c r="AE8" s="81">
        <v>15969335.98</v>
      </c>
      <c r="AF8" s="81">
        <v>0</v>
      </c>
      <c r="AG8" s="81">
        <v>39590.74</v>
      </c>
      <c r="AH8" s="81">
        <v>0</v>
      </c>
    </row>
    <row r="9" spans="1:34" x14ac:dyDescent="0.25">
      <c r="A9" s="7">
        <v>103020753</v>
      </c>
      <c r="B9" s="8" t="s">
        <v>124</v>
      </c>
      <c r="C9" s="8" t="s">
        <v>101</v>
      </c>
      <c r="D9" s="70">
        <v>87845</v>
      </c>
      <c r="E9" s="71">
        <v>4490</v>
      </c>
      <c r="F9" s="72">
        <v>22274845</v>
      </c>
      <c r="G9" s="73">
        <v>56.47</v>
      </c>
      <c r="H9" s="29">
        <f t="shared" si="0"/>
        <v>62</v>
      </c>
      <c r="I9" s="38" t="str">
        <f t="array" ref="I9">H9&amp;CHOOSE(AND(H9&lt;&gt;{11,12,13})*MIN(4,MOD(H9,10))+1,"th","st","nd","rd","th")</f>
        <v>62nd</v>
      </c>
      <c r="J9" s="74">
        <v>1.1000000000000001</v>
      </c>
      <c r="K9" s="75">
        <v>25894490.670000002</v>
      </c>
      <c r="L9" s="113">
        <v>1717.835</v>
      </c>
      <c r="M9" s="38">
        <v>58.75</v>
      </c>
      <c r="N9" s="72">
        <v>14575.43</v>
      </c>
      <c r="O9" s="29">
        <f t="shared" si="1"/>
        <v>81</v>
      </c>
      <c r="P9" s="38" t="str">
        <f t="array" ref="P9">O9&amp;CHOOSE(AND(O9&lt;&gt;{11,12,13})*MIN(4,MOD(O9,10))+1,"th","st","nd","rd","th")</f>
        <v>81st</v>
      </c>
      <c r="Q9" s="76">
        <v>0.84299999999999997</v>
      </c>
      <c r="R9" s="77">
        <v>0.93</v>
      </c>
      <c r="S9" s="78">
        <v>1.46E-2</v>
      </c>
      <c r="T9" s="79">
        <v>183</v>
      </c>
      <c r="U9" s="80">
        <v>20591192</v>
      </c>
      <c r="V9" s="72">
        <v>11590.32</v>
      </c>
      <c r="W9" s="29">
        <f t="shared" si="2"/>
        <v>88</v>
      </c>
      <c r="X9" s="38" t="str">
        <f t="array" ref="X9">W9&amp;CHOOSE(AND(W9&lt;&gt;{11,12,13})*MIN(4,MOD(W9,10))+1,"th","st","nd","rd","th")</f>
        <v>88th</v>
      </c>
      <c r="Y9" s="77">
        <v>0</v>
      </c>
      <c r="Z9" s="77">
        <v>0.93</v>
      </c>
      <c r="AA9" s="81">
        <v>246376</v>
      </c>
      <c r="AB9" s="82">
        <v>974506115</v>
      </c>
      <c r="AC9" s="83">
        <v>550767370</v>
      </c>
      <c r="AD9" s="81">
        <v>25894490.670000002</v>
      </c>
      <c r="AE9" s="81">
        <v>21995945</v>
      </c>
      <c r="AF9" s="81">
        <v>0</v>
      </c>
      <c r="AG9" s="81">
        <v>32524</v>
      </c>
      <c r="AH9" s="81">
        <v>0</v>
      </c>
    </row>
    <row r="10" spans="1:34" x14ac:dyDescent="0.25">
      <c r="A10" s="7">
        <v>103021102</v>
      </c>
      <c r="B10" s="8" t="s">
        <v>127</v>
      </c>
      <c r="C10" s="8" t="s">
        <v>101</v>
      </c>
      <c r="D10" s="70">
        <v>57500</v>
      </c>
      <c r="E10" s="71">
        <v>15138</v>
      </c>
      <c r="F10" s="72">
        <v>40917937.049999997</v>
      </c>
      <c r="G10" s="73">
        <v>47.01</v>
      </c>
      <c r="H10" s="29">
        <f t="shared" si="0"/>
        <v>38</v>
      </c>
      <c r="I10" s="38" t="str">
        <f t="array" ref="I10">H10&amp;CHOOSE(AND(H10&lt;&gt;{11,12,13})*MIN(4,MOD(H10,10))+1,"th","st","nd","rd","th")</f>
        <v>38th</v>
      </c>
      <c r="J10" s="74">
        <v>0.91</v>
      </c>
      <c r="K10" s="75">
        <v>56605509.289999999</v>
      </c>
      <c r="L10" s="113">
        <v>4368.9520000000002</v>
      </c>
      <c r="M10" s="38">
        <v>742.68899999999996</v>
      </c>
      <c r="N10" s="72">
        <v>11073.84</v>
      </c>
      <c r="O10" s="29">
        <f t="shared" si="1"/>
        <v>23</v>
      </c>
      <c r="P10" s="38" t="str">
        <f t="array" ref="P10">O10&amp;CHOOSE(AND(O10&lt;&gt;{11,12,13})*MIN(4,MOD(O10,10))+1,"th","st","nd","rd","th")</f>
        <v>23rd</v>
      </c>
      <c r="Q10" s="76">
        <v>1.1095999999999999</v>
      </c>
      <c r="R10" s="77">
        <v>0.91</v>
      </c>
      <c r="S10" s="78">
        <v>1.5599999999999999E-2</v>
      </c>
      <c r="T10" s="79">
        <v>144</v>
      </c>
      <c r="U10" s="80">
        <v>35359812</v>
      </c>
      <c r="V10" s="72">
        <v>6917.51</v>
      </c>
      <c r="W10" s="29">
        <f t="shared" si="2"/>
        <v>50</v>
      </c>
      <c r="X10" s="38" t="str">
        <f t="array" ref="X10">W10&amp;CHOOSE(AND(W10&lt;&gt;{11,12,13})*MIN(4,MOD(W10,10))+1,"th","st","nd","rd","th")</f>
        <v>50th</v>
      </c>
      <c r="Y10" s="77">
        <v>0</v>
      </c>
      <c r="Z10" s="77">
        <v>0.91</v>
      </c>
      <c r="AA10" s="81">
        <v>1662349.72</v>
      </c>
      <c r="AB10" s="82">
        <v>1666303356</v>
      </c>
      <c r="AC10" s="83">
        <v>952941983</v>
      </c>
      <c r="AD10" s="81">
        <v>56617809.289999999</v>
      </c>
      <c r="AE10" s="81">
        <v>39114301.329999998</v>
      </c>
      <c r="AF10" s="81">
        <v>0</v>
      </c>
      <c r="AG10" s="81">
        <v>141286</v>
      </c>
      <c r="AH10" s="81">
        <v>12300</v>
      </c>
    </row>
    <row r="11" spans="1:34" x14ac:dyDescent="0.25">
      <c r="A11" s="7">
        <v>103021252</v>
      </c>
      <c r="B11" s="8" t="s">
        <v>147</v>
      </c>
      <c r="C11" s="8" t="s">
        <v>101</v>
      </c>
      <c r="D11" s="70">
        <v>72164</v>
      </c>
      <c r="E11" s="71">
        <v>13589</v>
      </c>
      <c r="F11" s="72">
        <v>61742217.5</v>
      </c>
      <c r="G11" s="73">
        <v>62.96</v>
      </c>
      <c r="H11" s="29">
        <f t="shared" si="0"/>
        <v>75</v>
      </c>
      <c r="I11" s="38" t="str">
        <f t="array" ref="I11">H11&amp;CHOOSE(AND(H11&lt;&gt;{11,12,13})*MIN(4,MOD(H11,10))+1,"th","st","nd","rd","th")</f>
        <v>75th</v>
      </c>
      <c r="J11" s="74">
        <v>1.22</v>
      </c>
      <c r="K11" s="75">
        <v>73708898.189999998</v>
      </c>
      <c r="L11" s="113">
        <v>4177.67</v>
      </c>
      <c r="M11" s="38">
        <v>311.75</v>
      </c>
      <c r="N11" s="72">
        <v>16418.36</v>
      </c>
      <c r="O11" s="29">
        <f t="shared" si="1"/>
        <v>92</v>
      </c>
      <c r="P11" s="38" t="str">
        <f t="array" ref="P11">O11&amp;CHOOSE(AND(O11&lt;&gt;{11,12,13})*MIN(4,MOD(O11,10))+1,"th","st","nd","rd","th")</f>
        <v>92nd</v>
      </c>
      <c r="Q11" s="76">
        <v>0.74839999999999995</v>
      </c>
      <c r="R11" s="77">
        <v>0.91</v>
      </c>
      <c r="S11" s="78">
        <v>1.8800000000000001E-2</v>
      </c>
      <c r="T11" s="79">
        <v>40</v>
      </c>
      <c r="U11" s="80">
        <v>44398289</v>
      </c>
      <c r="V11" s="72">
        <v>9889.5400000000009</v>
      </c>
      <c r="W11" s="29">
        <f t="shared" si="2"/>
        <v>79</v>
      </c>
      <c r="X11" s="38" t="str">
        <f t="array" ref="X11">W11&amp;CHOOSE(AND(W11&lt;&gt;{11,12,13})*MIN(4,MOD(W11,10))+1,"th","st","nd","rd","th")</f>
        <v>79th</v>
      </c>
      <c r="Y11" s="77">
        <v>0</v>
      </c>
      <c r="Z11" s="77">
        <v>0.91</v>
      </c>
      <c r="AA11" s="81">
        <v>1699858.15</v>
      </c>
      <c r="AB11" s="82">
        <v>2221715936</v>
      </c>
      <c r="AC11" s="83">
        <v>1067046184</v>
      </c>
      <c r="AD11" s="81">
        <v>73788428.450000003</v>
      </c>
      <c r="AE11" s="81">
        <v>59964557.039999999</v>
      </c>
      <c r="AF11" s="81">
        <v>0</v>
      </c>
      <c r="AG11" s="81">
        <v>77802.31</v>
      </c>
      <c r="AH11" s="81">
        <v>79530.259999999995</v>
      </c>
    </row>
    <row r="12" spans="1:34" x14ac:dyDescent="0.25">
      <c r="A12" s="7">
        <v>103021453</v>
      </c>
      <c r="B12" s="8" t="s">
        <v>167</v>
      </c>
      <c r="C12" s="8" t="s">
        <v>101</v>
      </c>
      <c r="D12" s="70">
        <v>51197</v>
      </c>
      <c r="E12" s="71">
        <v>4101</v>
      </c>
      <c r="F12" s="72">
        <v>12772248.939999999</v>
      </c>
      <c r="G12" s="73">
        <v>60.83</v>
      </c>
      <c r="H12" s="29">
        <f t="shared" si="0"/>
        <v>70</v>
      </c>
      <c r="I12" s="38" t="str">
        <f t="array" ref="I12">H12&amp;CHOOSE(AND(H12&lt;&gt;{11,12,13})*MIN(4,MOD(H12,10))+1,"th","st","nd","rd","th")</f>
        <v>70th</v>
      </c>
      <c r="J12" s="74">
        <v>1.18</v>
      </c>
      <c r="K12" s="75">
        <v>19562878.969999999</v>
      </c>
      <c r="L12" s="113">
        <v>1269.231</v>
      </c>
      <c r="M12" s="38">
        <v>213.619</v>
      </c>
      <c r="N12" s="72">
        <v>13192.76</v>
      </c>
      <c r="O12" s="29">
        <f t="shared" si="1"/>
        <v>64</v>
      </c>
      <c r="P12" s="38" t="str">
        <f t="array" ref="P12">O12&amp;CHOOSE(AND(O12&lt;&gt;{11,12,13})*MIN(4,MOD(O12,10))+1,"th","st","nd","rd","th")</f>
        <v>64th</v>
      </c>
      <c r="Q12" s="76">
        <v>0.93140000000000001</v>
      </c>
      <c r="R12" s="77">
        <v>1.1000000000000001</v>
      </c>
      <c r="S12" s="78">
        <v>2.3400000000000001E-2</v>
      </c>
      <c r="T12" s="79">
        <v>6</v>
      </c>
      <c r="U12" s="80">
        <v>7368326</v>
      </c>
      <c r="V12" s="72">
        <v>4969.03</v>
      </c>
      <c r="W12" s="29">
        <f t="shared" si="2"/>
        <v>23</v>
      </c>
      <c r="X12" s="38" t="str">
        <f t="array" ref="X12">W12&amp;CHOOSE(AND(W12&lt;&gt;{11,12,13})*MIN(4,MOD(W12,10))+1,"th","st","nd","rd","th")</f>
        <v>23rd</v>
      </c>
      <c r="Y12" s="77">
        <v>0.28000000000000003</v>
      </c>
      <c r="Z12" s="77">
        <v>1.38</v>
      </c>
      <c r="AA12" s="81">
        <v>624795.91</v>
      </c>
      <c r="AB12" s="82">
        <v>336202906</v>
      </c>
      <c r="AC12" s="83">
        <v>209599038</v>
      </c>
      <c r="AD12" s="81">
        <v>19562878.969999999</v>
      </c>
      <c r="AE12" s="81">
        <v>12142395.289999999</v>
      </c>
      <c r="AF12" s="81">
        <v>0</v>
      </c>
      <c r="AG12" s="81">
        <v>5057.74</v>
      </c>
      <c r="AH12" s="81">
        <v>0</v>
      </c>
    </row>
    <row r="13" spans="1:34" x14ac:dyDescent="0.25">
      <c r="A13" s="7">
        <v>103021603</v>
      </c>
      <c r="B13" s="8" t="s">
        <v>188</v>
      </c>
      <c r="C13" s="8" t="s">
        <v>101</v>
      </c>
      <c r="D13" s="70">
        <v>48706</v>
      </c>
      <c r="E13" s="71">
        <v>6678</v>
      </c>
      <c r="F13" s="72">
        <v>17126121</v>
      </c>
      <c r="G13" s="73">
        <v>52.65</v>
      </c>
      <c r="H13" s="29">
        <f t="shared" si="0"/>
        <v>53</v>
      </c>
      <c r="I13" s="38" t="str">
        <f t="array" ref="I13">H13&amp;CHOOSE(AND(H13&lt;&gt;{11,12,13})*MIN(4,MOD(H13,10))+1,"th","st","nd","rd","th")</f>
        <v>53rd</v>
      </c>
      <c r="J13" s="74">
        <v>1.02</v>
      </c>
      <c r="K13" s="75">
        <v>26584240.75</v>
      </c>
      <c r="L13" s="113">
        <v>1459.539</v>
      </c>
      <c r="M13" s="38">
        <v>342.39600000000002</v>
      </c>
      <c r="N13" s="72">
        <v>14753.16</v>
      </c>
      <c r="O13" s="29">
        <f t="shared" si="1"/>
        <v>82</v>
      </c>
      <c r="P13" s="38" t="str">
        <f t="array" ref="P13">O13&amp;CHOOSE(AND(O13&lt;&gt;{11,12,13})*MIN(4,MOD(O13,10))+1,"th","st","nd","rd","th")</f>
        <v>82nd</v>
      </c>
      <c r="Q13" s="76">
        <v>0.83289999999999997</v>
      </c>
      <c r="R13" s="77">
        <v>0.85</v>
      </c>
      <c r="S13" s="78">
        <v>1.7100000000000001E-2</v>
      </c>
      <c r="T13" s="79">
        <v>81</v>
      </c>
      <c r="U13" s="80">
        <v>13490711</v>
      </c>
      <c r="V13" s="72">
        <v>7486.79</v>
      </c>
      <c r="W13" s="29">
        <f t="shared" si="2"/>
        <v>57</v>
      </c>
      <c r="X13" s="38" t="str">
        <f t="array" ref="X13">W13&amp;CHOOSE(AND(W13&lt;&gt;{11,12,13})*MIN(4,MOD(W13,10))+1,"th","st","nd","rd","th")</f>
        <v>57th</v>
      </c>
      <c r="Y13" s="77">
        <v>0</v>
      </c>
      <c r="Z13" s="77">
        <v>0.85</v>
      </c>
      <c r="AA13" s="81">
        <v>558060.54</v>
      </c>
      <c r="AB13" s="82">
        <v>632202436</v>
      </c>
      <c r="AC13" s="83">
        <v>367109461</v>
      </c>
      <c r="AD13" s="81">
        <v>26587990.75</v>
      </c>
      <c r="AE13" s="81">
        <v>16563777.08</v>
      </c>
      <c r="AF13" s="81">
        <v>0</v>
      </c>
      <c r="AG13" s="81">
        <v>4283.38</v>
      </c>
      <c r="AH13" s="81">
        <v>3750</v>
      </c>
    </row>
    <row r="14" spans="1:34" x14ac:dyDescent="0.25">
      <c r="A14" s="7">
        <v>103021752</v>
      </c>
      <c r="B14" s="8" t="s">
        <v>207</v>
      </c>
      <c r="C14" s="8" t="s">
        <v>101</v>
      </c>
      <c r="D14" s="70">
        <v>59884</v>
      </c>
      <c r="E14" s="71">
        <v>14614</v>
      </c>
      <c r="F14" s="72">
        <v>44762599.340000004</v>
      </c>
      <c r="G14" s="73">
        <v>51.15</v>
      </c>
      <c r="H14" s="29">
        <f t="shared" si="0"/>
        <v>49</v>
      </c>
      <c r="I14" s="38" t="str">
        <f t="array" ref="I14">H14&amp;CHOOSE(AND(H14&lt;&gt;{11,12,13})*MIN(4,MOD(H14,10))+1,"th","st","nd","rd","th")</f>
        <v>49th</v>
      </c>
      <c r="J14" s="74">
        <v>0.99</v>
      </c>
      <c r="K14" s="75">
        <v>56019801.890000001</v>
      </c>
      <c r="L14" s="113">
        <v>3359.0320000000002</v>
      </c>
      <c r="M14" s="38">
        <v>382.65</v>
      </c>
      <c r="N14" s="72">
        <v>14971.82</v>
      </c>
      <c r="O14" s="29">
        <f t="shared" si="1"/>
        <v>83</v>
      </c>
      <c r="P14" s="38" t="str">
        <f t="array" ref="P14">O14&amp;CHOOSE(AND(O14&lt;&gt;{11,12,13})*MIN(4,MOD(O14,10))+1,"th","st","nd","rd","th")</f>
        <v>83rd</v>
      </c>
      <c r="Q14" s="76">
        <v>0.82069999999999999</v>
      </c>
      <c r="R14" s="77">
        <v>0.81</v>
      </c>
      <c r="S14" s="78">
        <v>1.1299999999999999E-2</v>
      </c>
      <c r="T14" s="79">
        <v>385</v>
      </c>
      <c r="U14" s="80">
        <v>53394348</v>
      </c>
      <c r="V14" s="72">
        <v>14270.15</v>
      </c>
      <c r="W14" s="29">
        <f t="shared" si="2"/>
        <v>94</v>
      </c>
      <c r="X14" s="38" t="str">
        <f t="array" ref="X14">W14&amp;CHOOSE(AND(W14&lt;&gt;{11,12,13})*MIN(4,MOD(W14,10))+1,"th","st","nd","rd","th")</f>
        <v>94th</v>
      </c>
      <c r="Y14" s="77">
        <v>0</v>
      </c>
      <c r="Z14" s="77">
        <v>0.81</v>
      </c>
      <c r="AA14" s="81">
        <v>909190.39</v>
      </c>
      <c r="AB14" s="82">
        <v>1997232036</v>
      </c>
      <c r="AC14" s="83">
        <v>1957904858</v>
      </c>
      <c r="AD14" s="81">
        <v>56040269.829999998</v>
      </c>
      <c r="AE14" s="81">
        <v>43826881.57</v>
      </c>
      <c r="AF14" s="81">
        <v>0</v>
      </c>
      <c r="AG14" s="81">
        <v>26527.38</v>
      </c>
      <c r="AH14" s="81">
        <v>20467.939999999999</v>
      </c>
    </row>
    <row r="15" spans="1:34" x14ac:dyDescent="0.25">
      <c r="A15" s="7">
        <v>103021903</v>
      </c>
      <c r="B15" s="8" t="s">
        <v>214</v>
      </c>
      <c r="C15" s="8" t="s">
        <v>101</v>
      </c>
      <c r="D15" s="70">
        <v>30513</v>
      </c>
      <c r="E15" s="71">
        <v>2936</v>
      </c>
      <c r="F15" s="72">
        <v>3623036.2</v>
      </c>
      <c r="G15" s="73">
        <v>40.44</v>
      </c>
      <c r="H15" s="29">
        <f t="shared" si="0"/>
        <v>22</v>
      </c>
      <c r="I15" s="38" t="str">
        <f t="array" ref="I15">H15&amp;CHOOSE(AND(H15&lt;&gt;{11,12,13})*MIN(4,MOD(H15,10))+1,"th","st","nd","rd","th")</f>
        <v>22nd</v>
      </c>
      <c r="J15" s="74">
        <v>0.78</v>
      </c>
      <c r="K15" s="75">
        <v>15673085</v>
      </c>
      <c r="L15" s="113">
        <v>936.36199999999997</v>
      </c>
      <c r="M15" s="38">
        <v>491.05399999999997</v>
      </c>
      <c r="N15" s="72">
        <v>10980.04</v>
      </c>
      <c r="O15" s="29">
        <f t="shared" si="1"/>
        <v>20</v>
      </c>
      <c r="P15" s="38" t="str">
        <f t="array" ref="P15">O15&amp;CHOOSE(AND(O15&lt;&gt;{11,12,13})*MIN(4,MOD(O15,10))+1,"th","st","nd","rd","th")</f>
        <v>20th</v>
      </c>
      <c r="Q15" s="76">
        <v>1.1191</v>
      </c>
      <c r="R15" s="77">
        <v>0.78</v>
      </c>
      <c r="S15" s="78">
        <v>1.7500000000000002E-2</v>
      </c>
      <c r="T15" s="79">
        <v>69</v>
      </c>
      <c r="U15" s="80">
        <v>2795341</v>
      </c>
      <c r="V15" s="72">
        <v>1958.32</v>
      </c>
      <c r="W15" s="29">
        <f t="shared" si="2"/>
        <v>1</v>
      </c>
      <c r="X15" s="38" t="str">
        <f t="array" ref="X15">W15&amp;CHOOSE(AND(W15&lt;&gt;{11,12,13})*MIN(4,MOD(W15,10))+1,"th","st","nd","rd","th")</f>
        <v>1st</v>
      </c>
      <c r="Y15" s="77">
        <v>0.72</v>
      </c>
      <c r="Z15" s="77">
        <v>1.5</v>
      </c>
      <c r="AA15" s="81">
        <v>466868.2</v>
      </c>
      <c r="AB15" s="82">
        <v>128653843</v>
      </c>
      <c r="AC15" s="83">
        <v>78408418</v>
      </c>
      <c r="AD15" s="81">
        <v>15673085</v>
      </c>
      <c r="AE15" s="81">
        <v>3117175</v>
      </c>
      <c r="AF15" s="81">
        <v>0</v>
      </c>
      <c r="AG15" s="81">
        <v>38993</v>
      </c>
      <c r="AH15" s="81">
        <v>0</v>
      </c>
    </row>
    <row r="16" spans="1:34" x14ac:dyDescent="0.25">
      <c r="A16" s="7">
        <v>103022103</v>
      </c>
      <c r="B16" s="8" t="s">
        <v>235</v>
      </c>
      <c r="C16" s="8" t="s">
        <v>101</v>
      </c>
      <c r="D16" s="70">
        <v>40721</v>
      </c>
      <c r="E16" s="71">
        <v>3302</v>
      </c>
      <c r="F16" s="72">
        <v>8644649.8599999994</v>
      </c>
      <c r="G16" s="73">
        <v>64.290000000000006</v>
      </c>
      <c r="H16" s="29">
        <f t="shared" si="0"/>
        <v>77</v>
      </c>
      <c r="I16" s="38" t="str">
        <f t="array" ref="I16">H16&amp;CHOOSE(AND(H16&lt;&gt;{11,12,13})*MIN(4,MOD(H16,10))+1,"th","st","nd","rd","th")</f>
        <v>77th</v>
      </c>
      <c r="J16" s="74">
        <v>1.25</v>
      </c>
      <c r="K16" s="75">
        <v>12849815</v>
      </c>
      <c r="L16" s="113">
        <v>646.49699999999996</v>
      </c>
      <c r="M16" s="38">
        <v>174.97900000000001</v>
      </c>
      <c r="N16" s="72">
        <v>15642.35</v>
      </c>
      <c r="O16" s="29">
        <f t="shared" si="1"/>
        <v>87</v>
      </c>
      <c r="P16" s="38" t="str">
        <f t="array" ref="P16">O16&amp;CHOOSE(AND(O16&lt;&gt;{11,12,13})*MIN(4,MOD(O16,10))+1,"th","st","nd","rd","th")</f>
        <v>87th</v>
      </c>
      <c r="Q16" s="76">
        <v>0.78549999999999998</v>
      </c>
      <c r="R16" s="77">
        <v>0.98</v>
      </c>
      <c r="S16" s="78">
        <v>1.8800000000000001E-2</v>
      </c>
      <c r="T16" s="79">
        <v>40</v>
      </c>
      <c r="U16" s="80">
        <v>6201173</v>
      </c>
      <c r="V16" s="72">
        <v>7548.82</v>
      </c>
      <c r="W16" s="29">
        <f t="shared" si="2"/>
        <v>58</v>
      </c>
      <c r="X16" s="38" t="str">
        <f t="array" ref="X16">W16&amp;CHOOSE(AND(W16&lt;&gt;{11,12,13})*MIN(4,MOD(W16,10))+1,"th","st","nd","rd","th")</f>
        <v>58th</v>
      </c>
      <c r="Y16" s="77">
        <v>0</v>
      </c>
      <c r="Z16" s="77">
        <v>0.98</v>
      </c>
      <c r="AA16" s="81">
        <v>254812.86</v>
      </c>
      <c r="AB16" s="82">
        <v>338638901</v>
      </c>
      <c r="AC16" s="83">
        <v>120707281</v>
      </c>
      <c r="AD16" s="81">
        <v>12849815</v>
      </c>
      <c r="AE16" s="81">
        <v>8386792</v>
      </c>
      <c r="AF16" s="81">
        <v>0</v>
      </c>
      <c r="AG16" s="81">
        <v>3045</v>
      </c>
      <c r="AH16" s="81">
        <v>0</v>
      </c>
    </row>
    <row r="17" spans="1:34" x14ac:dyDescent="0.25">
      <c r="A17" s="7">
        <v>103022253</v>
      </c>
      <c r="B17" s="8" t="s">
        <v>253</v>
      </c>
      <c r="C17" s="8" t="s">
        <v>101</v>
      </c>
      <c r="D17" s="70">
        <v>59626</v>
      </c>
      <c r="E17" s="71">
        <v>6068</v>
      </c>
      <c r="F17" s="72">
        <v>22428144.890000001</v>
      </c>
      <c r="G17" s="73">
        <v>61.99</v>
      </c>
      <c r="H17" s="29">
        <f t="shared" si="0"/>
        <v>72</v>
      </c>
      <c r="I17" s="38" t="str">
        <f t="array" ref="I17">H17&amp;CHOOSE(AND(H17&lt;&gt;{11,12,13})*MIN(4,MOD(H17,10))+1,"th","st","nd","rd","th")</f>
        <v>72nd</v>
      </c>
      <c r="J17" s="74">
        <v>1.2</v>
      </c>
      <c r="K17" s="75">
        <v>31477214.420000002</v>
      </c>
      <c r="L17" s="113">
        <v>1942.7829999999999</v>
      </c>
      <c r="M17" s="38">
        <v>139.99100000000001</v>
      </c>
      <c r="N17" s="72">
        <v>15113.12</v>
      </c>
      <c r="O17" s="29">
        <f t="shared" si="1"/>
        <v>84</v>
      </c>
      <c r="P17" s="38" t="str">
        <f t="array" ref="P17">O17&amp;CHOOSE(AND(O17&lt;&gt;{11,12,13})*MIN(4,MOD(O17,10))+1,"th","st","nd","rd","th")</f>
        <v>84th</v>
      </c>
      <c r="Q17" s="76">
        <v>0.81299999999999994</v>
      </c>
      <c r="R17" s="77">
        <v>0.98</v>
      </c>
      <c r="S17" s="78">
        <v>1.5900000000000001E-2</v>
      </c>
      <c r="T17" s="79">
        <v>131</v>
      </c>
      <c r="U17" s="80">
        <v>19031569</v>
      </c>
      <c r="V17" s="72">
        <v>9137.61</v>
      </c>
      <c r="W17" s="29">
        <f t="shared" si="2"/>
        <v>74</v>
      </c>
      <c r="X17" s="38" t="str">
        <f t="array" ref="X17">W17&amp;CHOOSE(AND(W17&lt;&gt;{11,12,13})*MIN(4,MOD(W17,10))+1,"th","st","nd","rd","th")</f>
        <v>74th</v>
      </c>
      <c r="Y17" s="77">
        <v>0</v>
      </c>
      <c r="Z17" s="77">
        <v>0.98</v>
      </c>
      <c r="AA17" s="81">
        <v>931946.73</v>
      </c>
      <c r="AB17" s="82">
        <v>1024682268</v>
      </c>
      <c r="AC17" s="83">
        <v>385063577</v>
      </c>
      <c r="AD17" s="81">
        <v>31542300.73</v>
      </c>
      <c r="AE17" s="81">
        <v>21345982.460000001</v>
      </c>
      <c r="AF17" s="81">
        <v>0</v>
      </c>
      <c r="AG17" s="81">
        <v>150215.70000000001</v>
      </c>
      <c r="AH17" s="81">
        <v>65086.31</v>
      </c>
    </row>
    <row r="18" spans="1:34" x14ac:dyDescent="0.25">
      <c r="A18" s="7">
        <v>103022503</v>
      </c>
      <c r="B18" s="8" t="s">
        <v>263</v>
      </c>
      <c r="C18" s="8" t="s">
        <v>101</v>
      </c>
      <c r="D18" s="70">
        <v>21495</v>
      </c>
      <c r="E18" s="71">
        <v>2263</v>
      </c>
      <c r="F18" s="72">
        <v>2014874.63</v>
      </c>
      <c r="G18" s="73">
        <v>41.42</v>
      </c>
      <c r="H18" s="29">
        <f t="shared" si="0"/>
        <v>25</v>
      </c>
      <c r="I18" s="38" t="str">
        <f t="array" ref="I18">H18&amp;CHOOSE(AND(H18&lt;&gt;{11,12,13})*MIN(4,MOD(H18,10))+1,"th","st","nd","rd","th")</f>
        <v>25th</v>
      </c>
      <c r="J18" s="74">
        <v>0.8</v>
      </c>
      <c r="K18" s="75">
        <v>16835805.289999999</v>
      </c>
      <c r="L18" s="113">
        <v>842.52700000000004</v>
      </c>
      <c r="M18" s="38">
        <v>464.57600000000002</v>
      </c>
      <c r="N18" s="72">
        <v>12880.24</v>
      </c>
      <c r="O18" s="29">
        <f t="shared" si="1"/>
        <v>59</v>
      </c>
      <c r="P18" s="38" t="str">
        <f t="array" ref="P18">O18&amp;CHOOSE(AND(O18&lt;&gt;{11,12,13})*MIN(4,MOD(O18,10))+1,"th","st","nd","rd","th")</f>
        <v>59th</v>
      </c>
      <c r="Q18" s="76">
        <v>0.95399999999999996</v>
      </c>
      <c r="R18" s="77">
        <v>0.76</v>
      </c>
      <c r="S18" s="78">
        <v>1.35E-2</v>
      </c>
      <c r="T18" s="79">
        <v>241</v>
      </c>
      <c r="U18" s="80">
        <v>2012813</v>
      </c>
      <c r="V18" s="72">
        <v>1539.9</v>
      </c>
      <c r="W18" s="29">
        <f t="shared" si="2"/>
        <v>1</v>
      </c>
      <c r="X18" s="38" t="str">
        <f t="array" ref="X18">W18&amp;CHOOSE(AND(W18&lt;&gt;{11,12,13})*MIN(4,MOD(W18,10))+1,"th","st","nd","rd","th")</f>
        <v>1st</v>
      </c>
      <c r="Y18" s="77">
        <v>0.78</v>
      </c>
      <c r="Z18" s="77">
        <v>1.54</v>
      </c>
      <c r="AA18" s="81">
        <v>367505.11</v>
      </c>
      <c r="AB18" s="82">
        <v>98214040</v>
      </c>
      <c r="AC18" s="83">
        <v>50883192</v>
      </c>
      <c r="AD18" s="81">
        <v>16835805.289999999</v>
      </c>
      <c r="AE18" s="81">
        <v>1628309.48</v>
      </c>
      <c r="AF18" s="81">
        <v>0</v>
      </c>
      <c r="AG18" s="81">
        <v>19060.04</v>
      </c>
      <c r="AH18" s="81">
        <v>0</v>
      </c>
    </row>
    <row r="19" spans="1:34" x14ac:dyDescent="0.25">
      <c r="A19" s="7">
        <v>103022803</v>
      </c>
      <c r="B19" s="8" t="s">
        <v>264</v>
      </c>
      <c r="C19" s="8" t="s">
        <v>101</v>
      </c>
      <c r="D19" s="70">
        <v>39770</v>
      </c>
      <c r="E19" s="71">
        <v>6785</v>
      </c>
      <c r="F19" s="72">
        <v>16300879.15</v>
      </c>
      <c r="G19" s="73">
        <v>60.41</v>
      </c>
      <c r="H19" s="29">
        <f t="shared" si="0"/>
        <v>69</v>
      </c>
      <c r="I19" s="38" t="str">
        <f t="array" ref="I19">H19&amp;CHOOSE(AND(H19&lt;&gt;{11,12,13})*MIN(4,MOD(H19,10))+1,"th","st","nd","rd","th")</f>
        <v>69th</v>
      </c>
      <c r="J19" s="74">
        <v>1.17</v>
      </c>
      <c r="K19" s="75">
        <v>29255008.629999999</v>
      </c>
      <c r="L19" s="113">
        <v>1867.8309999999999</v>
      </c>
      <c r="M19" s="38">
        <v>449.00700000000001</v>
      </c>
      <c r="N19" s="72">
        <v>12627.13</v>
      </c>
      <c r="O19" s="29">
        <f t="shared" si="1"/>
        <v>56</v>
      </c>
      <c r="P19" s="38" t="str">
        <f t="array" ref="P19">O19&amp;CHOOSE(AND(O19&lt;&gt;{11,12,13})*MIN(4,MOD(O19,10))+1,"th","st","nd","rd","th")</f>
        <v>56th</v>
      </c>
      <c r="Q19" s="76">
        <v>0.97309999999999997</v>
      </c>
      <c r="R19" s="77">
        <v>1.1399999999999999</v>
      </c>
      <c r="S19" s="78">
        <v>2.1999999999999999E-2</v>
      </c>
      <c r="T19" s="79">
        <v>14</v>
      </c>
      <c r="U19" s="80">
        <v>9983805</v>
      </c>
      <c r="V19" s="72">
        <v>4309.24</v>
      </c>
      <c r="W19" s="29">
        <f t="shared" si="2"/>
        <v>16</v>
      </c>
      <c r="X19" s="38" t="str">
        <f t="array" ref="X19">W19&amp;CHOOSE(AND(W19&lt;&gt;{11,12,13})*MIN(4,MOD(W19,10))+1,"th","st","nd","rd","th")</f>
        <v>16th</v>
      </c>
      <c r="Y19" s="77">
        <v>0.38</v>
      </c>
      <c r="Z19" s="77">
        <v>1.52</v>
      </c>
      <c r="AA19" s="81">
        <v>960372.67</v>
      </c>
      <c r="AB19" s="82">
        <v>494276700</v>
      </c>
      <c r="AC19" s="83">
        <v>245264387</v>
      </c>
      <c r="AD19" s="81">
        <v>29684649.690000001</v>
      </c>
      <c r="AE19" s="81">
        <v>15158205.720000001</v>
      </c>
      <c r="AF19" s="81">
        <v>0</v>
      </c>
      <c r="AG19" s="81">
        <v>182300.76</v>
      </c>
      <c r="AH19" s="81">
        <v>429641.06</v>
      </c>
    </row>
    <row r="20" spans="1:34" x14ac:dyDescent="0.25">
      <c r="A20" s="7">
        <v>103023153</v>
      </c>
      <c r="B20" s="8" t="s">
        <v>275</v>
      </c>
      <c r="C20" s="8" t="s">
        <v>101</v>
      </c>
      <c r="D20" s="70">
        <v>55941</v>
      </c>
      <c r="E20" s="71">
        <v>7627</v>
      </c>
      <c r="F20" s="72">
        <v>21150431.090000004</v>
      </c>
      <c r="G20" s="73">
        <v>49.57</v>
      </c>
      <c r="H20" s="29">
        <f t="shared" si="0"/>
        <v>45</v>
      </c>
      <c r="I20" s="38" t="str">
        <f t="array" ref="I20">H20&amp;CHOOSE(AND(H20&lt;&gt;{11,12,13})*MIN(4,MOD(H20,10))+1,"th","st","nd","rd","th")</f>
        <v>45th</v>
      </c>
      <c r="J20" s="74">
        <v>0.96</v>
      </c>
      <c r="K20" s="75">
        <v>36969601.57</v>
      </c>
      <c r="L20" s="113">
        <v>2342.5369999999998</v>
      </c>
      <c r="M20" s="38">
        <v>250.79900000000001</v>
      </c>
      <c r="N20" s="72">
        <v>14255.62</v>
      </c>
      <c r="O20" s="29">
        <f t="shared" si="1"/>
        <v>78</v>
      </c>
      <c r="P20" s="38" t="str">
        <f t="array" ref="P20">O20&amp;CHOOSE(AND(O20&lt;&gt;{11,12,13})*MIN(4,MOD(O20,10))+1,"th","st","nd","rd","th")</f>
        <v>78th</v>
      </c>
      <c r="Q20" s="76">
        <v>0.8619</v>
      </c>
      <c r="R20" s="77">
        <v>0.83</v>
      </c>
      <c r="S20" s="78">
        <v>1.7600000000000001E-2</v>
      </c>
      <c r="T20" s="79">
        <v>64</v>
      </c>
      <c r="U20" s="80">
        <v>16253978</v>
      </c>
      <c r="V20" s="72">
        <v>6267.59</v>
      </c>
      <c r="W20" s="29">
        <f t="shared" si="2"/>
        <v>42</v>
      </c>
      <c r="X20" s="38" t="str">
        <f t="array" ref="X20">W20&amp;CHOOSE(AND(W20&lt;&gt;{11,12,13})*MIN(4,MOD(W20,10))+1,"th","st","nd","rd","th")</f>
        <v>42nd</v>
      </c>
      <c r="Y20" s="77">
        <v>0.09</v>
      </c>
      <c r="Z20" s="77">
        <v>0.92</v>
      </c>
      <c r="AA20" s="81">
        <v>1299047.8</v>
      </c>
      <c r="AB20" s="82">
        <v>763086444</v>
      </c>
      <c r="AC20" s="83">
        <v>440911896</v>
      </c>
      <c r="AD20" s="81">
        <v>37231170.57</v>
      </c>
      <c r="AE20" s="81">
        <v>19622895.280000001</v>
      </c>
      <c r="AF20" s="81">
        <v>0</v>
      </c>
      <c r="AG20" s="81">
        <v>228488.01</v>
      </c>
      <c r="AH20" s="81">
        <v>261569</v>
      </c>
    </row>
    <row r="21" spans="1:34" x14ac:dyDescent="0.25">
      <c r="A21" s="7">
        <v>103023912</v>
      </c>
      <c r="B21" s="8" t="s">
        <v>297</v>
      </c>
      <c r="C21" s="8" t="s">
        <v>101</v>
      </c>
      <c r="D21" s="70">
        <v>77854</v>
      </c>
      <c r="E21" s="71">
        <v>11792</v>
      </c>
      <c r="F21" s="72">
        <v>73925726.109999999</v>
      </c>
      <c r="G21" s="73">
        <v>80.52</v>
      </c>
      <c r="H21" s="29">
        <f t="shared" si="0"/>
        <v>95</v>
      </c>
      <c r="I21" s="38" t="str">
        <f t="array" ref="I21">H21&amp;CHOOSE(AND(H21&lt;&gt;{11,12,13})*MIN(4,MOD(H21,10))+1,"th","st","nd","rd","th")</f>
        <v>95th</v>
      </c>
      <c r="J21" s="74">
        <v>1.56</v>
      </c>
      <c r="K21" s="75">
        <v>89282036.930000007</v>
      </c>
      <c r="L21" s="113">
        <v>4111.6409999999996</v>
      </c>
      <c r="M21" s="38">
        <v>349.34199999999998</v>
      </c>
      <c r="N21" s="72">
        <v>20013.98</v>
      </c>
      <c r="O21" s="29">
        <f t="shared" si="1"/>
        <v>98</v>
      </c>
      <c r="P21" s="38" t="str">
        <f t="array" ref="P21">O21&amp;CHOOSE(AND(O21&lt;&gt;{11,12,13})*MIN(4,MOD(O21,10))+1,"th","st","nd","rd","th")</f>
        <v>98th</v>
      </c>
      <c r="Q21" s="76">
        <v>0.6139</v>
      </c>
      <c r="R21" s="77">
        <v>0.96</v>
      </c>
      <c r="S21" s="78">
        <v>1.43E-2</v>
      </c>
      <c r="T21" s="79">
        <v>200</v>
      </c>
      <c r="U21" s="80">
        <v>69580810</v>
      </c>
      <c r="V21" s="72">
        <v>15597.64</v>
      </c>
      <c r="W21" s="29">
        <f t="shared" si="2"/>
        <v>96</v>
      </c>
      <c r="X21" s="38" t="str">
        <f t="array" ref="X21">W21&amp;CHOOSE(AND(W21&lt;&gt;{11,12,13})*MIN(4,MOD(W21,10))+1,"th","st","nd","rd","th")</f>
        <v>96th</v>
      </c>
      <c r="Y21" s="77">
        <v>0</v>
      </c>
      <c r="Z21" s="77">
        <v>0.96</v>
      </c>
      <c r="AA21" s="81">
        <v>1468886.1</v>
      </c>
      <c r="AB21" s="82">
        <v>3179461953</v>
      </c>
      <c r="AC21" s="83">
        <v>1974672087</v>
      </c>
      <c r="AD21" s="81">
        <v>89387596.980000004</v>
      </c>
      <c r="AE21" s="81">
        <v>72443825.430000007</v>
      </c>
      <c r="AF21" s="81">
        <v>0</v>
      </c>
      <c r="AG21" s="81">
        <v>13014.58</v>
      </c>
      <c r="AH21" s="81">
        <v>105560.05</v>
      </c>
    </row>
    <row r="22" spans="1:34" x14ac:dyDescent="0.25">
      <c r="A22" s="7">
        <v>103024102</v>
      </c>
      <c r="B22" s="8" t="s">
        <v>305</v>
      </c>
      <c r="C22" s="8" t="s">
        <v>101</v>
      </c>
      <c r="D22" s="70">
        <v>53470</v>
      </c>
      <c r="E22" s="71">
        <v>14049</v>
      </c>
      <c r="F22" s="72">
        <v>51675194.119999997</v>
      </c>
      <c r="G22" s="73">
        <v>68.790000000000006</v>
      </c>
      <c r="H22" s="29">
        <f t="shared" si="0"/>
        <v>84</v>
      </c>
      <c r="I22" s="38" t="str">
        <f t="array" ref="I22">H22&amp;CHOOSE(AND(H22&lt;&gt;{11,12,13})*MIN(4,MOD(H22,10))+1,"th","st","nd","rd","th")</f>
        <v>84th</v>
      </c>
      <c r="J22" s="74">
        <v>1.33</v>
      </c>
      <c r="K22" s="75">
        <v>66042238.490000002</v>
      </c>
      <c r="L22" s="113">
        <v>3531.1289999999999</v>
      </c>
      <c r="M22" s="38">
        <v>561.57399999999996</v>
      </c>
      <c r="N22" s="72">
        <v>16136.58</v>
      </c>
      <c r="O22" s="29">
        <f t="shared" si="1"/>
        <v>90</v>
      </c>
      <c r="P22" s="38" t="str">
        <f t="array" ref="P22">O22&amp;CHOOSE(AND(O22&lt;&gt;{11,12,13})*MIN(4,MOD(O22,10))+1,"th","st","nd","rd","th")</f>
        <v>90th</v>
      </c>
      <c r="Q22" s="76">
        <v>0.76149999999999995</v>
      </c>
      <c r="R22" s="77">
        <v>1.01</v>
      </c>
      <c r="S22" s="78">
        <v>1.6899999999999998E-2</v>
      </c>
      <c r="T22" s="79">
        <v>93</v>
      </c>
      <c r="U22" s="80">
        <v>41328656</v>
      </c>
      <c r="V22" s="72">
        <v>10098.129999999999</v>
      </c>
      <c r="W22" s="29">
        <f t="shared" si="2"/>
        <v>81</v>
      </c>
      <c r="X22" s="38" t="str">
        <f t="array" ref="X22">W22&amp;CHOOSE(AND(W22&lt;&gt;{11,12,13})*MIN(4,MOD(W22,10))+1,"th","st","nd","rd","th")</f>
        <v>81st</v>
      </c>
      <c r="Y22" s="77">
        <v>0</v>
      </c>
      <c r="Z22" s="77">
        <v>1.01</v>
      </c>
      <c r="AA22" s="81">
        <v>1459782.46</v>
      </c>
      <c r="AB22" s="82">
        <v>2242566484</v>
      </c>
      <c r="AC22" s="83">
        <v>818815470</v>
      </c>
      <c r="AD22" s="81">
        <v>66208180.369999997</v>
      </c>
      <c r="AE22" s="81">
        <v>49995632.079999998</v>
      </c>
      <c r="AF22" s="81">
        <v>0</v>
      </c>
      <c r="AG22" s="81">
        <v>219779.58</v>
      </c>
      <c r="AH22" s="81">
        <v>165941.88</v>
      </c>
    </row>
    <row r="23" spans="1:34" x14ac:dyDescent="0.25">
      <c r="A23" s="7">
        <v>103024603</v>
      </c>
      <c r="B23" s="8" t="s">
        <v>323</v>
      </c>
      <c r="C23" s="8" t="s">
        <v>101</v>
      </c>
      <c r="D23" s="70">
        <v>83308</v>
      </c>
      <c r="E23" s="71">
        <v>7223</v>
      </c>
      <c r="F23" s="72">
        <v>35747430.609999999</v>
      </c>
      <c r="G23" s="73">
        <v>59.41</v>
      </c>
      <c r="H23" s="29">
        <f t="shared" si="0"/>
        <v>67</v>
      </c>
      <c r="I23" s="38" t="str">
        <f t="array" ref="I23">H23&amp;CHOOSE(AND(H23&lt;&gt;{11,12,13})*MIN(4,MOD(H23,10))+1,"th","st","nd","rd","th")</f>
        <v>67th</v>
      </c>
      <c r="J23" s="74">
        <v>1.1499999999999999</v>
      </c>
      <c r="K23" s="75">
        <v>43706721.130000003</v>
      </c>
      <c r="L23" s="113">
        <v>2843.5360000000001</v>
      </c>
      <c r="M23" s="38">
        <v>175.57900000000001</v>
      </c>
      <c r="N23" s="72">
        <v>14476.67</v>
      </c>
      <c r="O23" s="29">
        <f t="shared" si="1"/>
        <v>80</v>
      </c>
      <c r="P23" s="38" t="str">
        <f t="array" ref="P23">O23&amp;CHOOSE(AND(O23&lt;&gt;{11,12,13})*MIN(4,MOD(O23,10))+1,"th","st","nd","rd","th")</f>
        <v>80th</v>
      </c>
      <c r="Q23" s="76">
        <v>0.8488</v>
      </c>
      <c r="R23" s="77">
        <v>0.98</v>
      </c>
      <c r="S23" s="78">
        <v>1.4500000000000001E-2</v>
      </c>
      <c r="T23" s="79">
        <v>189</v>
      </c>
      <c r="U23" s="80">
        <v>33262988</v>
      </c>
      <c r="V23" s="72">
        <v>11017.46</v>
      </c>
      <c r="W23" s="29">
        <f t="shared" si="2"/>
        <v>86</v>
      </c>
      <c r="X23" s="38" t="str">
        <f t="array" ref="X23">W23&amp;CHOOSE(AND(W23&lt;&gt;{11,12,13})*MIN(4,MOD(W23,10))+1,"th","st","nd","rd","th")</f>
        <v>86th</v>
      </c>
      <c r="Y23" s="77">
        <v>0</v>
      </c>
      <c r="Z23" s="77">
        <v>0.98</v>
      </c>
      <c r="AA23" s="81">
        <v>861229.62</v>
      </c>
      <c r="AB23" s="82">
        <v>1537523525</v>
      </c>
      <c r="AC23" s="83">
        <v>926401530</v>
      </c>
      <c r="AD23" s="81">
        <v>43706721.130000003</v>
      </c>
      <c r="AE23" s="81">
        <v>34879711.5</v>
      </c>
      <c r="AF23" s="81">
        <v>0</v>
      </c>
      <c r="AG23" s="81">
        <v>6489.49</v>
      </c>
      <c r="AH23" s="81">
        <v>0</v>
      </c>
    </row>
    <row r="24" spans="1:34" x14ac:dyDescent="0.25">
      <c r="A24" s="7">
        <v>103024753</v>
      </c>
      <c r="B24" s="8" t="s">
        <v>335</v>
      </c>
      <c r="C24" s="8" t="s">
        <v>101</v>
      </c>
      <c r="D24" s="70">
        <v>45627</v>
      </c>
      <c r="E24" s="71">
        <v>8983</v>
      </c>
      <c r="F24" s="72">
        <v>20645670.210000001</v>
      </c>
      <c r="G24" s="73">
        <v>50.37</v>
      </c>
      <c r="H24" s="29">
        <f t="shared" si="0"/>
        <v>47</v>
      </c>
      <c r="I24" s="38" t="str">
        <f t="array" ref="I24">H24&amp;CHOOSE(AND(H24&lt;&gt;{11,12,13})*MIN(4,MOD(H24,10))+1,"th","st","nd","rd","th")</f>
        <v>47th</v>
      </c>
      <c r="J24" s="74">
        <v>0.98</v>
      </c>
      <c r="K24" s="75">
        <v>40893935.979999997</v>
      </c>
      <c r="L24" s="113">
        <v>2605.2269999999999</v>
      </c>
      <c r="M24" s="38">
        <v>495.25599999999997</v>
      </c>
      <c r="N24" s="72">
        <v>13189.54</v>
      </c>
      <c r="O24" s="29">
        <f t="shared" si="1"/>
        <v>63</v>
      </c>
      <c r="P24" s="38" t="str">
        <f t="array" ref="P24">O24&amp;CHOOSE(AND(O24&lt;&gt;{11,12,13})*MIN(4,MOD(O24,10))+1,"th","st","nd","rd","th")</f>
        <v>63rd</v>
      </c>
      <c r="Q24" s="76">
        <v>0.93159999999999998</v>
      </c>
      <c r="R24" s="77">
        <v>0.91</v>
      </c>
      <c r="S24" s="78">
        <v>1.8200000000000001E-2</v>
      </c>
      <c r="T24" s="79">
        <v>49</v>
      </c>
      <c r="U24" s="80">
        <v>15320177</v>
      </c>
      <c r="V24" s="72">
        <v>4941.22</v>
      </c>
      <c r="W24" s="29">
        <f t="shared" si="2"/>
        <v>23</v>
      </c>
      <c r="X24" s="38" t="str">
        <f t="array" ref="X24">W24&amp;CHOOSE(AND(W24&lt;&gt;{11,12,13})*MIN(4,MOD(W24,10))+1,"th","st","nd","rd","th")</f>
        <v>23rd</v>
      </c>
      <c r="Y24" s="77">
        <v>0.28999999999999998</v>
      </c>
      <c r="Z24" s="77">
        <v>1.2</v>
      </c>
      <c r="AA24" s="81">
        <v>1296212.47</v>
      </c>
      <c r="AB24" s="82">
        <v>726483186</v>
      </c>
      <c r="AC24" s="83">
        <v>408344745</v>
      </c>
      <c r="AD24" s="81">
        <v>41030473.539999999</v>
      </c>
      <c r="AE24" s="81">
        <v>19269790.18</v>
      </c>
      <c r="AF24" s="81">
        <v>45109.55</v>
      </c>
      <c r="AG24" s="81">
        <v>34558.01</v>
      </c>
      <c r="AH24" s="81">
        <v>136537.56</v>
      </c>
    </row>
    <row r="25" spans="1:34" x14ac:dyDescent="0.25">
      <c r="A25" s="7">
        <v>103025002</v>
      </c>
      <c r="B25" s="8" t="s">
        <v>362</v>
      </c>
      <c r="C25" s="8" t="s">
        <v>101</v>
      </c>
      <c r="D25" s="70">
        <v>56795</v>
      </c>
      <c r="E25" s="71">
        <v>9707</v>
      </c>
      <c r="F25" s="72">
        <v>29983252.859999996</v>
      </c>
      <c r="G25" s="73">
        <v>54.39</v>
      </c>
      <c r="H25" s="29">
        <f t="shared" si="0"/>
        <v>57</v>
      </c>
      <c r="I25" s="38" t="str">
        <f t="array" ref="I25">H25&amp;CHOOSE(AND(H25&lt;&gt;{11,12,13})*MIN(4,MOD(H25,10))+1,"th","st","nd","rd","th")</f>
        <v>57th</v>
      </c>
      <c r="J25" s="74">
        <v>1.06</v>
      </c>
      <c r="K25" s="75">
        <v>34713884.340000004</v>
      </c>
      <c r="L25" s="113">
        <v>1926.4269999999999</v>
      </c>
      <c r="M25" s="38">
        <v>401.66800000000001</v>
      </c>
      <c r="N25" s="72">
        <v>14910.85</v>
      </c>
      <c r="O25" s="29">
        <f t="shared" si="1"/>
        <v>83</v>
      </c>
      <c r="P25" s="38" t="str">
        <f t="array" ref="P25">O25&amp;CHOOSE(AND(O25&lt;&gt;{11,12,13})*MIN(4,MOD(O25,10))+1,"th","st","nd","rd","th")</f>
        <v>83rd</v>
      </c>
      <c r="Q25" s="76">
        <v>0.82410000000000005</v>
      </c>
      <c r="R25" s="77">
        <v>0.87</v>
      </c>
      <c r="S25" s="78">
        <v>1.7100000000000001E-2</v>
      </c>
      <c r="T25" s="79">
        <v>81</v>
      </c>
      <c r="U25" s="80">
        <v>23715659</v>
      </c>
      <c r="V25" s="72">
        <v>10186.719999999999</v>
      </c>
      <c r="W25" s="29">
        <f t="shared" si="2"/>
        <v>81</v>
      </c>
      <c r="X25" s="38" t="str">
        <f t="array" ref="X25">W25&amp;CHOOSE(AND(W25&lt;&gt;{11,12,13})*MIN(4,MOD(W25,10))+1,"th","st","nd","rd","th")</f>
        <v>81st</v>
      </c>
      <c r="Y25" s="77">
        <v>0</v>
      </c>
      <c r="Z25" s="77">
        <v>0.87</v>
      </c>
      <c r="AA25" s="81">
        <v>848604.74</v>
      </c>
      <c r="AB25" s="82">
        <v>1207340207</v>
      </c>
      <c r="AC25" s="83">
        <v>549375292</v>
      </c>
      <c r="AD25" s="81">
        <v>34954367.920000002</v>
      </c>
      <c r="AE25" s="81">
        <v>29097967.329999998</v>
      </c>
      <c r="AF25" s="81">
        <v>0</v>
      </c>
      <c r="AG25" s="81">
        <v>36680.79</v>
      </c>
      <c r="AH25" s="81">
        <v>240483.58</v>
      </c>
    </row>
    <row r="26" spans="1:34" x14ac:dyDescent="0.25">
      <c r="A26" s="7">
        <v>103026002</v>
      </c>
      <c r="B26" s="8" t="s">
        <v>394</v>
      </c>
      <c r="C26" s="8" t="s">
        <v>101</v>
      </c>
      <c r="D26" s="70">
        <v>35244</v>
      </c>
      <c r="E26" s="71">
        <v>14335</v>
      </c>
      <c r="F26" s="72">
        <v>17186081.27</v>
      </c>
      <c r="G26" s="73">
        <v>34.020000000000003</v>
      </c>
      <c r="H26" s="29">
        <f t="shared" si="0"/>
        <v>10</v>
      </c>
      <c r="I26" s="38" t="str">
        <f t="array" ref="I26">H26&amp;CHOOSE(AND(H26&lt;&gt;{11,12,13})*MIN(4,MOD(H26,10))+1,"th","st","nd","rd","th")</f>
        <v>10th</v>
      </c>
      <c r="J26" s="74">
        <v>0.66</v>
      </c>
      <c r="K26" s="75">
        <v>53160617</v>
      </c>
      <c r="L26" s="113">
        <v>3935.828</v>
      </c>
      <c r="M26" s="38">
        <v>1814.8989999999999</v>
      </c>
      <c r="N26" s="72">
        <v>9244.16</v>
      </c>
      <c r="O26" s="29">
        <f t="shared" si="1"/>
        <v>4</v>
      </c>
      <c r="P26" s="38" t="str">
        <f t="array" ref="P26">O26&amp;CHOOSE(AND(O26&lt;&gt;{11,12,13})*MIN(4,MOD(O26,10))+1,"th","st","nd","rd","th")</f>
        <v>4th</v>
      </c>
      <c r="Q26" s="76">
        <v>1.3291999999999999</v>
      </c>
      <c r="R26" s="77">
        <v>0.66</v>
      </c>
      <c r="S26" s="78">
        <v>1.37E-2</v>
      </c>
      <c r="T26" s="79">
        <v>231</v>
      </c>
      <c r="U26" s="80">
        <v>16907957</v>
      </c>
      <c r="V26" s="72">
        <v>2940.14</v>
      </c>
      <c r="W26" s="29">
        <f t="shared" si="2"/>
        <v>5</v>
      </c>
      <c r="X26" s="38" t="str">
        <f t="array" ref="X26">W26&amp;CHOOSE(AND(W26&lt;&gt;{11,12,13})*MIN(4,MOD(W26,10))+1,"th","st","nd","rd","th")</f>
        <v>5th</v>
      </c>
      <c r="Y26" s="77">
        <v>0.57999999999999996</v>
      </c>
      <c r="Z26" s="77">
        <v>1.24</v>
      </c>
      <c r="AA26" s="81">
        <v>2438979.27</v>
      </c>
      <c r="AB26" s="82">
        <v>800934852</v>
      </c>
      <c r="AC26" s="83">
        <v>451506403</v>
      </c>
      <c r="AD26" s="81">
        <v>53532167</v>
      </c>
      <c r="AE26" s="81">
        <v>14605578</v>
      </c>
      <c r="AF26" s="81">
        <v>115797</v>
      </c>
      <c r="AG26" s="81">
        <v>25727</v>
      </c>
      <c r="AH26" s="81">
        <v>371550</v>
      </c>
    </row>
    <row r="27" spans="1:34" x14ac:dyDescent="0.25">
      <c r="A27" s="7">
        <v>103026303</v>
      </c>
      <c r="B27" s="8" t="s">
        <v>416</v>
      </c>
      <c r="C27" s="8" t="s">
        <v>101</v>
      </c>
      <c r="D27" s="70">
        <v>71250</v>
      </c>
      <c r="E27" s="71">
        <v>11451</v>
      </c>
      <c r="F27" s="72">
        <v>51819775.390000001</v>
      </c>
      <c r="G27" s="73">
        <v>63.51</v>
      </c>
      <c r="H27" s="29">
        <f t="shared" si="0"/>
        <v>75</v>
      </c>
      <c r="I27" s="38" t="str">
        <f t="array" ref="I27">H27&amp;CHOOSE(AND(H27&lt;&gt;{11,12,13})*MIN(4,MOD(H27,10))+1,"th","st","nd","rd","th")</f>
        <v>75th</v>
      </c>
      <c r="J27" s="74">
        <v>1.23</v>
      </c>
      <c r="K27" s="75">
        <v>53629270.460000001</v>
      </c>
      <c r="L27" s="113">
        <v>2935.1</v>
      </c>
      <c r="M27" s="38">
        <v>247.30699999999999</v>
      </c>
      <c r="N27" s="72">
        <v>16851.8</v>
      </c>
      <c r="O27" s="29">
        <f t="shared" si="1"/>
        <v>93</v>
      </c>
      <c r="P27" s="38" t="str">
        <f t="array" ref="P27">O27&amp;CHOOSE(AND(O27&lt;&gt;{11,12,13})*MIN(4,MOD(O27,10))+1,"th","st","nd","rd","th")</f>
        <v>93rd</v>
      </c>
      <c r="Q27" s="76">
        <v>0.72909999999999997</v>
      </c>
      <c r="R27" s="77">
        <v>0.9</v>
      </c>
      <c r="S27" s="78">
        <v>1.5800000000000002E-2</v>
      </c>
      <c r="T27" s="79">
        <v>136</v>
      </c>
      <c r="U27" s="80">
        <v>44382389</v>
      </c>
      <c r="V27" s="72">
        <v>13946.17</v>
      </c>
      <c r="W27" s="29">
        <f t="shared" si="2"/>
        <v>94</v>
      </c>
      <c r="X27" s="38" t="str">
        <f t="array" ref="X27">W27&amp;CHOOSE(AND(W27&lt;&gt;{11,12,13})*MIN(4,MOD(W27,10))+1,"th","st","nd","rd","th")</f>
        <v>94th</v>
      </c>
      <c r="Y27" s="77">
        <v>0</v>
      </c>
      <c r="Z27" s="77">
        <v>0.9</v>
      </c>
      <c r="AA27" s="81">
        <v>926427.6</v>
      </c>
      <c r="AB27" s="82">
        <v>2395556153</v>
      </c>
      <c r="AC27" s="83">
        <v>892028235</v>
      </c>
      <c r="AD27" s="81">
        <v>53629270.460000001</v>
      </c>
      <c r="AE27" s="81">
        <v>50872098.490000002</v>
      </c>
      <c r="AF27" s="81">
        <v>0</v>
      </c>
      <c r="AG27" s="81">
        <v>21249.3</v>
      </c>
      <c r="AH27" s="81">
        <v>0</v>
      </c>
    </row>
    <row r="28" spans="1:34" x14ac:dyDescent="0.25">
      <c r="A28" s="7">
        <v>103026343</v>
      </c>
      <c r="B28" s="8" t="s">
        <v>419</v>
      </c>
      <c r="C28" s="8" t="s">
        <v>101</v>
      </c>
      <c r="D28" s="70">
        <v>74519</v>
      </c>
      <c r="E28" s="71">
        <v>10788</v>
      </c>
      <c r="F28" s="72">
        <v>52024340.170000002</v>
      </c>
      <c r="G28" s="73">
        <v>64.709999999999994</v>
      </c>
      <c r="H28" s="29">
        <f t="shared" si="0"/>
        <v>78</v>
      </c>
      <c r="I28" s="38" t="str">
        <f t="array" ref="I28">H28&amp;CHOOSE(AND(H28&lt;&gt;{11,12,13})*MIN(4,MOD(H28,10))+1,"th","st","nd","rd","th")</f>
        <v>78th</v>
      </c>
      <c r="J28" s="74">
        <v>1.26</v>
      </c>
      <c r="K28" s="75">
        <v>62717747.350000001</v>
      </c>
      <c r="L28" s="113">
        <v>3843.9009999999998</v>
      </c>
      <c r="M28" s="38">
        <v>246.63399999999999</v>
      </c>
      <c r="N28" s="72">
        <v>15332.41</v>
      </c>
      <c r="O28" s="29">
        <f t="shared" si="1"/>
        <v>85</v>
      </c>
      <c r="P28" s="38" t="str">
        <f t="array" ref="P28">O28&amp;CHOOSE(AND(O28&lt;&gt;{11,12,13})*MIN(4,MOD(O28,10))+1,"th","st","nd","rd","th")</f>
        <v>85th</v>
      </c>
      <c r="Q28" s="76">
        <v>0.8014</v>
      </c>
      <c r="R28" s="77">
        <v>1.01</v>
      </c>
      <c r="S28" s="78">
        <v>1.6299999999999999E-2</v>
      </c>
      <c r="T28" s="79">
        <v>115</v>
      </c>
      <c r="U28" s="80">
        <v>43054905</v>
      </c>
      <c r="V28" s="72">
        <v>10525.49</v>
      </c>
      <c r="W28" s="29">
        <f t="shared" si="2"/>
        <v>84</v>
      </c>
      <c r="X28" s="38" t="str">
        <f t="array" ref="X28">W28&amp;CHOOSE(AND(W28&lt;&gt;{11,12,13})*MIN(4,MOD(W28,10))+1,"th","st","nd","rd","th")</f>
        <v>84th</v>
      </c>
      <c r="Y28" s="77">
        <v>0</v>
      </c>
      <c r="Z28" s="77">
        <v>1.01</v>
      </c>
      <c r="AA28" s="81">
        <v>957269.17</v>
      </c>
      <c r="AB28" s="82">
        <v>2190922252</v>
      </c>
      <c r="AC28" s="83">
        <v>998329999</v>
      </c>
      <c r="AD28" s="81">
        <v>62717747.350000001</v>
      </c>
      <c r="AE28" s="81">
        <v>50970399</v>
      </c>
      <c r="AF28" s="81">
        <v>0</v>
      </c>
      <c r="AG28" s="81">
        <v>96672</v>
      </c>
      <c r="AH28" s="81">
        <v>0</v>
      </c>
    </row>
    <row r="29" spans="1:34" x14ac:dyDescent="0.25">
      <c r="A29" s="7">
        <v>103026402</v>
      </c>
      <c r="B29" s="8" t="s">
        <v>426</v>
      </c>
      <c r="C29" s="8" t="s">
        <v>101</v>
      </c>
      <c r="D29" s="70">
        <v>86422</v>
      </c>
      <c r="E29" s="71">
        <v>13951</v>
      </c>
      <c r="F29" s="72">
        <v>74566313.020000011</v>
      </c>
      <c r="G29" s="73">
        <v>61.85</v>
      </c>
      <c r="H29" s="29">
        <f t="shared" si="0"/>
        <v>72</v>
      </c>
      <c r="I29" s="38" t="str">
        <f t="array" ref="I29">H29&amp;CHOOSE(AND(H29&lt;&gt;{11,12,13})*MIN(4,MOD(H29,10))+1,"th","st","nd","rd","th")</f>
        <v>72nd</v>
      </c>
      <c r="J29" s="74">
        <v>1.2</v>
      </c>
      <c r="K29" s="75">
        <v>81691442.790000007</v>
      </c>
      <c r="L29" s="113">
        <v>5303.7389999999996</v>
      </c>
      <c r="M29" s="38">
        <v>367.61900000000003</v>
      </c>
      <c r="N29" s="72">
        <v>14404.21</v>
      </c>
      <c r="O29" s="29">
        <f t="shared" si="1"/>
        <v>80</v>
      </c>
      <c r="P29" s="38" t="str">
        <f t="array" ref="P29">O29&amp;CHOOSE(AND(O29&lt;&gt;{11,12,13})*MIN(4,MOD(O29,10))+1,"th","st","nd","rd","th")</f>
        <v>80th</v>
      </c>
      <c r="Q29" s="76">
        <v>0.85299999999999998</v>
      </c>
      <c r="R29" s="77">
        <v>1.02</v>
      </c>
      <c r="S29" s="78">
        <v>1.7000000000000001E-2</v>
      </c>
      <c r="T29" s="79">
        <v>88</v>
      </c>
      <c r="U29" s="80">
        <v>59156797</v>
      </c>
      <c r="V29" s="72">
        <v>10430.799999999999</v>
      </c>
      <c r="W29" s="29">
        <f t="shared" si="2"/>
        <v>83</v>
      </c>
      <c r="X29" s="38" t="str">
        <f t="array" ref="X29">W29&amp;CHOOSE(AND(W29&lt;&gt;{11,12,13})*MIN(4,MOD(W29,10))+1,"th","st","nd","rd","th")</f>
        <v>83rd</v>
      </c>
      <c r="Y29" s="77">
        <v>0</v>
      </c>
      <c r="Z29" s="77">
        <v>1.02</v>
      </c>
      <c r="AA29" s="81">
        <v>1709768.73</v>
      </c>
      <c r="AB29" s="82">
        <v>2621302937</v>
      </c>
      <c r="AC29" s="83">
        <v>1760682004</v>
      </c>
      <c r="AD29" s="81">
        <v>82030608.780000001</v>
      </c>
      <c r="AE29" s="81">
        <v>72716444.290000007</v>
      </c>
      <c r="AF29" s="81">
        <v>0</v>
      </c>
      <c r="AG29" s="81">
        <v>140100</v>
      </c>
      <c r="AH29" s="81">
        <v>339165.99</v>
      </c>
    </row>
    <row r="30" spans="1:34" x14ac:dyDescent="0.25">
      <c r="A30" s="7">
        <v>103026852</v>
      </c>
      <c r="B30" s="8" t="s">
        <v>438</v>
      </c>
      <c r="C30" s="8" t="s">
        <v>101</v>
      </c>
      <c r="D30" s="70">
        <v>94660</v>
      </c>
      <c r="E30" s="71">
        <v>20109</v>
      </c>
      <c r="F30" s="72">
        <v>120193019.09</v>
      </c>
      <c r="G30" s="73">
        <v>63.14</v>
      </c>
      <c r="H30" s="29">
        <f t="shared" si="0"/>
        <v>75</v>
      </c>
      <c r="I30" s="38" t="str">
        <f t="array" ref="I30">H30&amp;CHOOSE(AND(H30&lt;&gt;{11,12,13})*MIN(4,MOD(H30,10))+1,"th","st","nd","rd","th")</f>
        <v>75th</v>
      </c>
      <c r="J30" s="74">
        <v>1.23</v>
      </c>
      <c r="K30" s="75">
        <v>132696930.94</v>
      </c>
      <c r="L30" s="113">
        <v>8059.4470000000001</v>
      </c>
      <c r="M30" s="38">
        <v>277.55200000000002</v>
      </c>
      <c r="N30" s="72">
        <v>15916.63</v>
      </c>
      <c r="O30" s="29">
        <f t="shared" si="1"/>
        <v>89</v>
      </c>
      <c r="P30" s="38" t="str">
        <f t="array" ref="P30">O30&amp;CHOOSE(AND(O30&lt;&gt;{11,12,13})*MIN(4,MOD(O30,10))+1,"th","st","nd","rd","th")</f>
        <v>89th</v>
      </c>
      <c r="Q30" s="76">
        <v>0.77200000000000002</v>
      </c>
      <c r="R30" s="77">
        <v>0.95</v>
      </c>
      <c r="S30" s="78">
        <v>1.54E-2</v>
      </c>
      <c r="T30" s="79">
        <v>150</v>
      </c>
      <c r="U30" s="80">
        <v>105540683</v>
      </c>
      <c r="V30" s="72">
        <v>12659.31</v>
      </c>
      <c r="W30" s="29">
        <f t="shared" si="2"/>
        <v>92</v>
      </c>
      <c r="X30" s="38" t="str">
        <f t="array" ref="X30">W30&amp;CHOOSE(AND(W30&lt;&gt;{11,12,13})*MIN(4,MOD(W30,10))+1,"th","st","nd","rd","th")</f>
        <v>92nd</v>
      </c>
      <c r="Y30" s="77">
        <v>0</v>
      </c>
      <c r="Z30" s="77">
        <v>0.95</v>
      </c>
      <c r="AA30" s="81">
        <v>2218500.64</v>
      </c>
      <c r="AB30" s="82">
        <v>5057002532</v>
      </c>
      <c r="AC30" s="83">
        <v>2760825874</v>
      </c>
      <c r="AD30" s="81">
        <v>132696930.94</v>
      </c>
      <c r="AE30" s="81">
        <v>117151732.58</v>
      </c>
      <c r="AF30" s="81">
        <v>0</v>
      </c>
      <c r="AG30" s="81">
        <v>822785.87</v>
      </c>
      <c r="AH30" s="81">
        <v>0</v>
      </c>
    </row>
    <row r="31" spans="1:34" x14ac:dyDescent="0.25">
      <c r="A31" s="7">
        <v>103026902</v>
      </c>
      <c r="B31" s="8" t="s">
        <v>441</v>
      </c>
      <c r="C31" s="8" t="s">
        <v>101</v>
      </c>
      <c r="D31" s="70">
        <v>64451</v>
      </c>
      <c r="E31" s="71">
        <v>16926</v>
      </c>
      <c r="F31" s="72">
        <v>57062469.829999998</v>
      </c>
      <c r="G31" s="73">
        <v>52.31</v>
      </c>
      <c r="H31" s="29">
        <f t="shared" si="0"/>
        <v>52</v>
      </c>
      <c r="I31" s="38" t="str">
        <f t="array" ref="I31">H31&amp;CHOOSE(AND(H31&lt;&gt;{11,12,13})*MIN(4,MOD(H31,10))+1,"th","st","nd","rd","th")</f>
        <v>52nd</v>
      </c>
      <c r="J31" s="74">
        <v>1.02</v>
      </c>
      <c r="K31" s="75">
        <v>67037084.350000001</v>
      </c>
      <c r="L31" s="113">
        <v>4431.5280000000002</v>
      </c>
      <c r="M31" s="38">
        <v>371.64600000000002</v>
      </c>
      <c r="N31" s="72">
        <v>13956.83</v>
      </c>
      <c r="O31" s="29">
        <f t="shared" si="1"/>
        <v>74</v>
      </c>
      <c r="P31" s="38" t="str">
        <f t="array" ref="P31">O31&amp;CHOOSE(AND(O31&lt;&gt;{11,12,13})*MIN(4,MOD(O31,10))+1,"th","st","nd","rd","th")</f>
        <v>74th</v>
      </c>
      <c r="Q31" s="76">
        <v>0.88039999999999996</v>
      </c>
      <c r="R31" s="77">
        <v>0.9</v>
      </c>
      <c r="S31" s="78">
        <v>1.5299999999999999E-2</v>
      </c>
      <c r="T31" s="79">
        <v>156</v>
      </c>
      <c r="U31" s="80">
        <v>50472831</v>
      </c>
      <c r="V31" s="72">
        <v>10508.22</v>
      </c>
      <c r="W31" s="29">
        <f t="shared" si="2"/>
        <v>84</v>
      </c>
      <c r="X31" s="38" t="str">
        <f t="array" ref="X31">W31&amp;CHOOSE(AND(W31&lt;&gt;{11,12,13})*MIN(4,MOD(W31,10))+1,"th","st","nd","rd","th")</f>
        <v>84th</v>
      </c>
      <c r="Y31" s="77">
        <v>0</v>
      </c>
      <c r="Z31" s="77">
        <v>0.9</v>
      </c>
      <c r="AA31" s="81">
        <v>1429982.83</v>
      </c>
      <c r="AB31" s="82">
        <v>2564270922</v>
      </c>
      <c r="AC31" s="83">
        <v>1174457299</v>
      </c>
      <c r="AD31" s="81">
        <v>67063396.350000001</v>
      </c>
      <c r="AE31" s="81">
        <v>55554099</v>
      </c>
      <c r="AF31" s="81">
        <v>0</v>
      </c>
      <c r="AG31" s="81">
        <v>78388</v>
      </c>
      <c r="AH31" s="81">
        <v>26312</v>
      </c>
    </row>
    <row r="32" spans="1:34" x14ac:dyDescent="0.25">
      <c r="A32" s="7">
        <v>103026873</v>
      </c>
      <c r="B32" s="8" t="s">
        <v>457</v>
      </c>
      <c r="C32" s="8" t="s">
        <v>101</v>
      </c>
      <c r="D32" s="70">
        <v>40425</v>
      </c>
      <c r="E32" s="71">
        <v>6886</v>
      </c>
      <c r="F32" s="72">
        <v>14063426.630000001</v>
      </c>
      <c r="G32" s="73">
        <v>50.52</v>
      </c>
      <c r="H32" s="29">
        <f t="shared" si="0"/>
        <v>47</v>
      </c>
      <c r="I32" s="38" t="str">
        <f t="array" ref="I32">H32&amp;CHOOSE(AND(H32&lt;&gt;{11,12,13})*MIN(4,MOD(H32,10))+1,"th","st","nd","rd","th")</f>
        <v>47th</v>
      </c>
      <c r="J32" s="74">
        <v>0.98</v>
      </c>
      <c r="K32" s="75">
        <v>21126078</v>
      </c>
      <c r="L32" s="113">
        <v>1167.1389999999999</v>
      </c>
      <c r="M32" s="38">
        <v>190.77799999999999</v>
      </c>
      <c r="N32" s="72">
        <v>15557.71</v>
      </c>
      <c r="O32" s="29">
        <f t="shared" si="1"/>
        <v>86</v>
      </c>
      <c r="P32" s="38" t="str">
        <f t="array" ref="P32">O32&amp;CHOOSE(AND(O32&lt;&gt;{11,12,13})*MIN(4,MOD(O32,10))+1,"th","st","nd","rd","th")</f>
        <v>86th</v>
      </c>
      <c r="Q32" s="76">
        <v>0.78979999999999995</v>
      </c>
      <c r="R32" s="77">
        <v>0.77</v>
      </c>
      <c r="S32" s="78">
        <v>1.9699999999999999E-2</v>
      </c>
      <c r="T32" s="79">
        <v>27</v>
      </c>
      <c r="U32" s="80">
        <v>9654344</v>
      </c>
      <c r="V32" s="72">
        <v>7109.67</v>
      </c>
      <c r="W32" s="29">
        <f t="shared" si="2"/>
        <v>52</v>
      </c>
      <c r="X32" s="38" t="str">
        <f t="array" ref="X32">W32&amp;CHOOSE(AND(W32&lt;&gt;{11,12,13})*MIN(4,MOD(W32,10))+1,"th","st","nd","rd","th")</f>
        <v>52nd</v>
      </c>
      <c r="Y32" s="77">
        <v>0</v>
      </c>
      <c r="Z32" s="77">
        <v>0.77</v>
      </c>
      <c r="AA32" s="81">
        <v>697638.63</v>
      </c>
      <c r="AB32" s="82">
        <v>428742779</v>
      </c>
      <c r="AC32" s="83">
        <v>286393848</v>
      </c>
      <c r="AD32" s="81">
        <v>21126078</v>
      </c>
      <c r="AE32" s="81">
        <v>13348053</v>
      </c>
      <c r="AF32" s="81">
        <v>0</v>
      </c>
      <c r="AG32" s="81">
        <v>17735</v>
      </c>
      <c r="AH32" s="81">
        <v>0</v>
      </c>
    </row>
    <row r="33" spans="1:34" x14ac:dyDescent="0.25">
      <c r="A33" s="7">
        <v>103027352</v>
      </c>
      <c r="B33" s="8" t="s">
        <v>477</v>
      </c>
      <c r="C33" s="8" t="s">
        <v>101</v>
      </c>
      <c r="D33" s="70">
        <v>49877</v>
      </c>
      <c r="E33" s="71">
        <v>18479</v>
      </c>
      <c r="F33" s="72">
        <v>46543610.869999997</v>
      </c>
      <c r="G33" s="73">
        <v>50.5</v>
      </c>
      <c r="H33" s="29">
        <f t="shared" si="0"/>
        <v>47</v>
      </c>
      <c r="I33" s="38" t="str">
        <f t="array" ref="I33">H33&amp;CHOOSE(AND(H33&lt;&gt;{11,12,13})*MIN(4,MOD(H33,10))+1,"th","st","nd","rd","th")</f>
        <v>47th</v>
      </c>
      <c r="J33" s="74">
        <v>0.98</v>
      </c>
      <c r="K33" s="75">
        <v>75534710.650000006</v>
      </c>
      <c r="L33" s="113">
        <v>4371.3029999999999</v>
      </c>
      <c r="M33" s="38">
        <v>986.18799999999999</v>
      </c>
      <c r="N33" s="72">
        <v>14098.9</v>
      </c>
      <c r="O33" s="29">
        <f t="shared" si="1"/>
        <v>75</v>
      </c>
      <c r="P33" s="38" t="str">
        <f t="array" ref="P33">O33&amp;CHOOSE(AND(O33&lt;&gt;{11,12,13})*MIN(4,MOD(O33,10))+1,"th","st","nd","rd","th")</f>
        <v>75th</v>
      </c>
      <c r="Q33" s="76">
        <v>0.87150000000000005</v>
      </c>
      <c r="R33" s="77">
        <v>0.85</v>
      </c>
      <c r="S33" s="78">
        <v>2.0799999999999999E-2</v>
      </c>
      <c r="T33" s="79">
        <v>21</v>
      </c>
      <c r="U33" s="80">
        <v>30172633</v>
      </c>
      <c r="V33" s="72">
        <v>5631.86</v>
      </c>
      <c r="W33" s="29">
        <f t="shared" si="2"/>
        <v>32</v>
      </c>
      <c r="X33" s="38" t="str">
        <f t="array" ref="X33">W33&amp;CHOOSE(AND(W33&lt;&gt;{11,12,13})*MIN(4,MOD(W33,10))+1,"th","st","nd","rd","th")</f>
        <v>32nd</v>
      </c>
      <c r="Y33" s="77">
        <v>0.19</v>
      </c>
      <c r="Z33" s="77">
        <v>1.04</v>
      </c>
      <c r="AA33" s="81">
        <v>2359857.7999999998</v>
      </c>
      <c r="AB33" s="82">
        <v>1465103051</v>
      </c>
      <c r="AC33" s="83">
        <v>769906775</v>
      </c>
      <c r="AD33" s="81">
        <v>75534710.650000006</v>
      </c>
      <c r="AE33" s="81">
        <v>43746680.579999998</v>
      </c>
      <c r="AF33" s="81">
        <v>0</v>
      </c>
      <c r="AG33" s="81">
        <v>437072.49</v>
      </c>
      <c r="AH33" s="81">
        <v>0</v>
      </c>
    </row>
    <row r="34" spans="1:34" x14ac:dyDescent="0.25">
      <c r="A34" s="7">
        <v>103021003</v>
      </c>
      <c r="B34" s="8" t="s">
        <v>494</v>
      </c>
      <c r="C34" s="8" t="s">
        <v>101</v>
      </c>
      <c r="D34" s="70">
        <v>103689</v>
      </c>
      <c r="E34" s="71">
        <v>8764</v>
      </c>
      <c r="F34" s="72">
        <v>63805981.789999999</v>
      </c>
      <c r="G34" s="73">
        <v>70.209999999999994</v>
      </c>
      <c r="H34" s="29">
        <f t="shared" si="0"/>
        <v>86</v>
      </c>
      <c r="I34" s="38" t="str">
        <f t="array" ref="I34">H34&amp;CHOOSE(AND(H34&lt;&gt;{11,12,13})*MIN(4,MOD(H34,10))+1,"th","st","nd","rd","th")</f>
        <v>86th</v>
      </c>
      <c r="J34" s="74">
        <v>1.36</v>
      </c>
      <c r="K34" s="75">
        <v>69077941</v>
      </c>
      <c r="L34" s="113">
        <v>4493.6210000000001</v>
      </c>
      <c r="M34" s="38">
        <v>165.06200000000001</v>
      </c>
      <c r="N34" s="72">
        <v>14827.78</v>
      </c>
      <c r="O34" s="29">
        <f t="shared" si="1"/>
        <v>82</v>
      </c>
      <c r="P34" s="38" t="str">
        <f t="array" ref="P34">O34&amp;CHOOSE(AND(O34&lt;&gt;{11,12,13})*MIN(4,MOD(O34,10))+1,"th","st","nd","rd","th")</f>
        <v>82nd</v>
      </c>
      <c r="Q34" s="76">
        <v>0.82869999999999999</v>
      </c>
      <c r="R34" s="77">
        <v>1.1299999999999999</v>
      </c>
      <c r="S34" s="78">
        <v>1.55E-2</v>
      </c>
      <c r="T34" s="79">
        <v>146</v>
      </c>
      <c r="U34" s="80">
        <v>55674032</v>
      </c>
      <c r="V34" s="72">
        <v>11950.59</v>
      </c>
      <c r="W34" s="29">
        <f t="shared" si="2"/>
        <v>90</v>
      </c>
      <c r="X34" s="38" t="str">
        <f t="array" ref="X34">W34&amp;CHOOSE(AND(W34&lt;&gt;{11,12,13})*MIN(4,MOD(W34,10))+1,"th","st","nd","rd","th")</f>
        <v>90th</v>
      </c>
      <c r="Y34" s="77">
        <v>0</v>
      </c>
      <c r="Z34" s="77">
        <v>1.1299999999999999</v>
      </c>
      <c r="AA34" s="81">
        <v>1245347.79</v>
      </c>
      <c r="AB34" s="82">
        <v>2585623466</v>
      </c>
      <c r="AC34" s="83">
        <v>1538378914</v>
      </c>
      <c r="AD34" s="81">
        <v>69077941</v>
      </c>
      <c r="AE34" s="81">
        <v>62286038</v>
      </c>
      <c r="AF34" s="81">
        <v>0</v>
      </c>
      <c r="AG34" s="81">
        <v>274596</v>
      </c>
      <c r="AH34" s="81">
        <v>0</v>
      </c>
    </row>
    <row r="35" spans="1:34" x14ac:dyDescent="0.25">
      <c r="A35" s="7">
        <v>102027451</v>
      </c>
      <c r="B35" s="8" t="s">
        <v>495</v>
      </c>
      <c r="C35" s="8" t="s">
        <v>101</v>
      </c>
      <c r="D35" s="70">
        <v>42332</v>
      </c>
      <c r="E35" s="71">
        <v>134192</v>
      </c>
      <c r="F35" s="72">
        <v>326498859.49000007</v>
      </c>
      <c r="G35" s="73">
        <v>57.48</v>
      </c>
      <c r="H35" s="29">
        <f t="shared" si="0"/>
        <v>63</v>
      </c>
      <c r="I35" s="38" t="str">
        <f t="array" ref="I35">H35&amp;CHOOSE(AND(H35&lt;&gt;{11,12,13})*MIN(4,MOD(H35,10))+1,"th","st","nd","rd","th")</f>
        <v>63rd</v>
      </c>
      <c r="J35" s="74">
        <v>1.1200000000000001</v>
      </c>
      <c r="K35" s="75">
        <v>588200927.37</v>
      </c>
      <c r="L35" s="113">
        <v>26583.366999999998</v>
      </c>
      <c r="M35" s="38">
        <v>10372.697</v>
      </c>
      <c r="N35" s="72">
        <v>15916.22</v>
      </c>
      <c r="O35" s="29">
        <f t="shared" si="1"/>
        <v>89</v>
      </c>
      <c r="P35" s="38" t="str">
        <f t="array" ref="P35">O35&amp;CHOOSE(AND(O35&lt;&gt;{11,12,13})*MIN(4,MOD(O35,10))+1,"th","st","nd","rd","th")</f>
        <v>89th</v>
      </c>
      <c r="Q35" s="76">
        <v>0.77200000000000002</v>
      </c>
      <c r="R35" s="77">
        <v>0.86</v>
      </c>
      <c r="S35" s="78">
        <v>1.26E-2</v>
      </c>
      <c r="T35" s="79">
        <v>307</v>
      </c>
      <c r="U35" s="80">
        <v>350065866</v>
      </c>
      <c r="V35" s="72">
        <v>9472.49</v>
      </c>
      <c r="W35" s="29">
        <f t="shared" si="2"/>
        <v>76</v>
      </c>
      <c r="X35" s="38" t="str">
        <f t="array" ref="X35">W35&amp;CHOOSE(AND(W35&lt;&gt;{11,12,13})*MIN(4,MOD(W35,10))+1,"th","st","nd","rd","th")</f>
        <v>76th</v>
      </c>
      <c r="Y35" s="77">
        <v>0</v>
      </c>
      <c r="Z35" s="77">
        <v>0.86</v>
      </c>
      <c r="AA35" s="81">
        <v>15579475.970000001</v>
      </c>
      <c r="AB35" s="82">
        <v>17828034054</v>
      </c>
      <c r="AC35" s="83">
        <v>8102770819</v>
      </c>
      <c r="AD35" s="81">
        <v>592332720.42999995</v>
      </c>
      <c r="AE35" s="81">
        <v>310596307.16000003</v>
      </c>
      <c r="AF35" s="81">
        <v>0</v>
      </c>
      <c r="AG35" s="81">
        <v>323076.36</v>
      </c>
      <c r="AH35" s="81">
        <v>4131793.06</v>
      </c>
    </row>
    <row r="36" spans="1:34" x14ac:dyDescent="0.25">
      <c r="A36" s="7">
        <v>103027503</v>
      </c>
      <c r="B36" s="8" t="s">
        <v>498</v>
      </c>
      <c r="C36" s="8" t="s">
        <v>101</v>
      </c>
      <c r="D36" s="70">
        <v>71204</v>
      </c>
      <c r="E36" s="71">
        <v>11039</v>
      </c>
      <c r="F36" s="72">
        <v>33967774.219999999</v>
      </c>
      <c r="G36" s="73">
        <v>43.21</v>
      </c>
      <c r="H36" s="29">
        <f t="shared" si="0"/>
        <v>30</v>
      </c>
      <c r="I36" s="38" t="str">
        <f t="array" ref="I36">H36&amp;CHOOSE(AND(H36&lt;&gt;{11,12,13})*MIN(4,MOD(H36,10))+1,"th","st","nd","rd","th")</f>
        <v>30th</v>
      </c>
      <c r="J36" s="74">
        <v>0.84</v>
      </c>
      <c r="K36" s="75">
        <v>57403488.990000002</v>
      </c>
      <c r="L36" s="113">
        <v>3923.1329999999998</v>
      </c>
      <c r="M36" s="38">
        <v>284.19600000000003</v>
      </c>
      <c r="N36" s="72">
        <v>13643.69</v>
      </c>
      <c r="O36" s="29">
        <f t="shared" si="1"/>
        <v>70</v>
      </c>
      <c r="P36" s="38" t="str">
        <f t="array" ref="P36">O36&amp;CHOOSE(AND(O36&lt;&gt;{11,12,13})*MIN(4,MOD(O36,10))+1,"th","st","nd","rd","th")</f>
        <v>70th</v>
      </c>
      <c r="Q36" s="76">
        <v>0.90059999999999996</v>
      </c>
      <c r="R36" s="77">
        <v>0.76</v>
      </c>
      <c r="S36" s="78">
        <v>1.5599999999999999E-2</v>
      </c>
      <c r="T36" s="79">
        <v>144</v>
      </c>
      <c r="U36" s="80">
        <v>29427913</v>
      </c>
      <c r="V36" s="72">
        <v>6994.44</v>
      </c>
      <c r="W36" s="29">
        <f t="shared" si="2"/>
        <v>51</v>
      </c>
      <c r="X36" s="38" t="str">
        <f t="array" ref="X36">W36&amp;CHOOSE(AND(W36&lt;&gt;{11,12,13})*MIN(4,MOD(W36,10))+1,"th","st","nd","rd","th")</f>
        <v>51st</v>
      </c>
      <c r="Y36" s="77">
        <v>0</v>
      </c>
      <c r="Z36" s="77">
        <v>0.76</v>
      </c>
      <c r="AA36" s="81">
        <v>1653351.03</v>
      </c>
      <c r="AB36" s="82">
        <v>1397733037</v>
      </c>
      <c r="AC36" s="83">
        <v>782112370</v>
      </c>
      <c r="AD36" s="81">
        <v>57496579.939999998</v>
      </c>
      <c r="AE36" s="81">
        <v>32293176.32</v>
      </c>
      <c r="AF36" s="81">
        <v>0</v>
      </c>
      <c r="AG36" s="81">
        <v>21246.87</v>
      </c>
      <c r="AH36" s="81">
        <v>93090.95</v>
      </c>
    </row>
    <row r="37" spans="1:34" x14ac:dyDescent="0.25">
      <c r="A37" s="7">
        <v>103027753</v>
      </c>
      <c r="B37" s="8" t="s">
        <v>507</v>
      </c>
      <c r="C37" s="8" t="s">
        <v>101</v>
      </c>
      <c r="D37" s="70">
        <v>78799</v>
      </c>
      <c r="E37" s="71">
        <v>5915</v>
      </c>
      <c r="F37" s="72">
        <v>38134216.689999998</v>
      </c>
      <c r="G37" s="73">
        <v>81.819999999999993</v>
      </c>
      <c r="H37" s="29">
        <f t="shared" si="0"/>
        <v>96</v>
      </c>
      <c r="I37" s="38" t="str">
        <f t="array" ref="I37">H37&amp;CHOOSE(AND(H37&lt;&gt;{11,12,13})*MIN(4,MOD(H37,10))+1,"th","st","nd","rd","th")</f>
        <v>96th</v>
      </c>
      <c r="J37" s="74">
        <v>1.59</v>
      </c>
      <c r="K37" s="75">
        <v>39314197</v>
      </c>
      <c r="L37" s="113">
        <v>1847.126</v>
      </c>
      <c r="M37" s="38">
        <v>149.161</v>
      </c>
      <c r="N37" s="72">
        <v>19693.66</v>
      </c>
      <c r="O37" s="29">
        <f t="shared" si="1"/>
        <v>98</v>
      </c>
      <c r="P37" s="38" t="str">
        <f t="array" ref="P37">O37&amp;CHOOSE(AND(O37&lt;&gt;{11,12,13})*MIN(4,MOD(O37,10))+1,"th","st","nd","rd","th")</f>
        <v>98th</v>
      </c>
      <c r="Q37" s="76">
        <v>0.62390000000000001</v>
      </c>
      <c r="R37" s="77">
        <v>0.99</v>
      </c>
      <c r="S37" s="78">
        <v>1.35E-2</v>
      </c>
      <c r="T37" s="79">
        <v>241</v>
      </c>
      <c r="U37" s="80">
        <v>38206482</v>
      </c>
      <c r="V37" s="72">
        <v>19138.77</v>
      </c>
      <c r="W37" s="29">
        <f t="shared" si="2"/>
        <v>97</v>
      </c>
      <c r="X37" s="38" t="str">
        <f t="array" ref="X37">W37&amp;CHOOSE(AND(W37&lt;&gt;{11,12,13})*MIN(4,MOD(W37,10))+1,"th","st","nd","rd","th")</f>
        <v>97th</v>
      </c>
      <c r="Y37" s="77">
        <v>0</v>
      </c>
      <c r="Z37" s="77">
        <v>0.99</v>
      </c>
      <c r="AA37" s="81">
        <v>670924.68999999994</v>
      </c>
      <c r="AB37" s="82">
        <v>1732698848</v>
      </c>
      <c r="AC37" s="83">
        <v>1097410910</v>
      </c>
      <c r="AD37" s="81">
        <v>39388522</v>
      </c>
      <c r="AE37" s="81">
        <v>37456873</v>
      </c>
      <c r="AF37" s="81">
        <v>0</v>
      </c>
      <c r="AG37" s="81">
        <v>6419</v>
      </c>
      <c r="AH37" s="81">
        <v>74325</v>
      </c>
    </row>
    <row r="38" spans="1:34" x14ac:dyDescent="0.25">
      <c r="A38" s="7">
        <v>103028203</v>
      </c>
      <c r="B38" s="8" t="s">
        <v>520</v>
      </c>
      <c r="C38" s="8" t="s">
        <v>101</v>
      </c>
      <c r="D38" s="70">
        <v>53319</v>
      </c>
      <c r="E38" s="71">
        <v>4285</v>
      </c>
      <c r="F38" s="72">
        <v>15511947.939999999</v>
      </c>
      <c r="G38" s="73">
        <v>67.89</v>
      </c>
      <c r="H38" s="29">
        <f t="shared" si="0"/>
        <v>82</v>
      </c>
      <c r="I38" s="38" t="str">
        <f t="array" ref="I38">H38&amp;CHOOSE(AND(H38&lt;&gt;{11,12,13})*MIN(4,MOD(H38,10))+1,"th","st","nd","rd","th")</f>
        <v>82nd</v>
      </c>
      <c r="J38" s="74">
        <v>1.32</v>
      </c>
      <c r="K38" s="75">
        <v>20100307.379999999</v>
      </c>
      <c r="L38" s="113">
        <v>988.10699999999997</v>
      </c>
      <c r="M38" s="38">
        <v>128.35</v>
      </c>
      <c r="N38" s="72">
        <v>18003.66</v>
      </c>
      <c r="O38" s="29">
        <f t="shared" si="1"/>
        <v>96</v>
      </c>
      <c r="P38" s="38" t="str">
        <f t="array" ref="P38">O38&amp;CHOOSE(AND(O38&lt;&gt;{11,12,13})*MIN(4,MOD(O38,10))+1,"th","st","nd","rd","th")</f>
        <v>96th</v>
      </c>
      <c r="Q38" s="76">
        <v>0.6825</v>
      </c>
      <c r="R38" s="77">
        <v>0.9</v>
      </c>
      <c r="S38" s="78">
        <v>1.7399999999999999E-2</v>
      </c>
      <c r="T38" s="79">
        <v>72</v>
      </c>
      <c r="U38" s="80">
        <v>12035507</v>
      </c>
      <c r="V38" s="72">
        <v>10780.09</v>
      </c>
      <c r="W38" s="29">
        <f t="shared" si="2"/>
        <v>85</v>
      </c>
      <c r="X38" s="38" t="str">
        <f t="array" ref="X38">W38&amp;CHOOSE(AND(W38&lt;&gt;{11,12,13})*MIN(4,MOD(W38,10))+1,"th","st","nd","rd","th")</f>
        <v>85th</v>
      </c>
      <c r="Y38" s="77">
        <v>0</v>
      </c>
      <c r="Z38" s="77">
        <v>0.9</v>
      </c>
      <c r="AA38" s="81">
        <v>356148.03</v>
      </c>
      <c r="AB38" s="82">
        <v>591375821</v>
      </c>
      <c r="AC38" s="83">
        <v>300143247</v>
      </c>
      <c r="AD38" s="81">
        <v>20101704.379999999</v>
      </c>
      <c r="AE38" s="81">
        <v>15144403.57</v>
      </c>
      <c r="AF38" s="81">
        <v>0</v>
      </c>
      <c r="AG38" s="81">
        <v>11396.34</v>
      </c>
      <c r="AH38" s="81">
        <v>1397</v>
      </c>
    </row>
    <row r="39" spans="1:34" x14ac:dyDescent="0.25">
      <c r="A39" s="7">
        <v>103028302</v>
      </c>
      <c r="B39" s="8" t="s">
        <v>536</v>
      </c>
      <c r="C39" s="8" t="s">
        <v>101</v>
      </c>
      <c r="D39" s="70">
        <v>59231</v>
      </c>
      <c r="E39" s="71">
        <v>17020</v>
      </c>
      <c r="F39" s="72">
        <v>52681560.519999996</v>
      </c>
      <c r="G39" s="73">
        <v>52.26</v>
      </c>
      <c r="H39" s="29">
        <f t="shared" si="0"/>
        <v>52</v>
      </c>
      <c r="I39" s="38" t="str">
        <f t="array" ref="I39">H39&amp;CHOOSE(AND(H39&lt;&gt;{11,12,13})*MIN(4,MOD(H39,10))+1,"th","st","nd","rd","th")</f>
        <v>52nd</v>
      </c>
      <c r="J39" s="74">
        <v>1.01</v>
      </c>
      <c r="K39" s="75">
        <v>72249874.640000001</v>
      </c>
      <c r="L39" s="113">
        <v>4503.8180000000002</v>
      </c>
      <c r="M39" s="38">
        <v>585.69500000000005</v>
      </c>
      <c r="N39" s="72">
        <v>14195.83</v>
      </c>
      <c r="O39" s="29">
        <f t="shared" si="1"/>
        <v>77</v>
      </c>
      <c r="P39" s="38" t="str">
        <f t="array" ref="P39">O39&amp;CHOOSE(AND(O39&lt;&gt;{11,12,13})*MIN(4,MOD(O39,10))+1,"th","st","nd","rd","th")</f>
        <v>77th</v>
      </c>
      <c r="Q39" s="76">
        <v>0.86560000000000004</v>
      </c>
      <c r="R39" s="77">
        <v>0.87</v>
      </c>
      <c r="S39" s="78">
        <v>1.77E-2</v>
      </c>
      <c r="T39" s="79">
        <v>60</v>
      </c>
      <c r="U39" s="80">
        <v>40207312</v>
      </c>
      <c r="V39" s="72">
        <v>7900.03</v>
      </c>
      <c r="W39" s="29">
        <f t="shared" si="2"/>
        <v>62</v>
      </c>
      <c r="X39" s="38" t="str">
        <f t="array" ref="X39">W39&amp;CHOOSE(AND(W39&lt;&gt;{11,12,13})*MIN(4,MOD(W39,10))+1,"th","st","nd","rd","th")</f>
        <v>62nd</v>
      </c>
      <c r="Y39" s="77">
        <v>0</v>
      </c>
      <c r="Z39" s="77">
        <v>0.87</v>
      </c>
      <c r="AA39" s="81">
        <v>2039450.54</v>
      </c>
      <c r="AB39" s="82">
        <v>1932642731</v>
      </c>
      <c r="AC39" s="83">
        <v>1045676663</v>
      </c>
      <c r="AD39" s="81">
        <v>72305269.680000007</v>
      </c>
      <c r="AE39" s="81">
        <v>50619927.289999999</v>
      </c>
      <c r="AF39" s="81">
        <v>0</v>
      </c>
      <c r="AG39" s="81">
        <v>22182.69</v>
      </c>
      <c r="AH39" s="81">
        <v>55395.040000000001</v>
      </c>
    </row>
    <row r="40" spans="1:34" x14ac:dyDescent="0.25">
      <c r="A40" s="7">
        <v>103028653</v>
      </c>
      <c r="B40" s="8" t="s">
        <v>550</v>
      </c>
      <c r="C40" s="8" t="s">
        <v>101</v>
      </c>
      <c r="D40" s="70">
        <v>43210</v>
      </c>
      <c r="E40" s="71">
        <v>5271</v>
      </c>
      <c r="F40" s="72">
        <v>7395585.6299999999</v>
      </c>
      <c r="G40" s="73">
        <v>32.47</v>
      </c>
      <c r="H40" s="29">
        <f t="shared" si="0"/>
        <v>8</v>
      </c>
      <c r="I40" s="38" t="str">
        <f t="array" ref="I40">H40&amp;CHOOSE(AND(H40&lt;&gt;{11,12,13})*MIN(4,MOD(H40,10))+1,"th","st","nd","rd","th")</f>
        <v>8th</v>
      </c>
      <c r="J40" s="74">
        <v>0.63</v>
      </c>
      <c r="K40" s="75">
        <v>22433298.16</v>
      </c>
      <c r="L40" s="113">
        <v>1570.1949999999999</v>
      </c>
      <c r="M40" s="38">
        <v>261.50200000000001</v>
      </c>
      <c r="N40" s="72">
        <v>12247.28</v>
      </c>
      <c r="O40" s="29">
        <f t="shared" si="1"/>
        <v>50</v>
      </c>
      <c r="P40" s="38" t="str">
        <f t="array" ref="P40">O40&amp;CHOOSE(AND(O40&lt;&gt;{11,12,13})*MIN(4,MOD(O40,10))+1,"th","st","nd","rd","th")</f>
        <v>50th</v>
      </c>
      <c r="Q40" s="76">
        <v>1.0033000000000001</v>
      </c>
      <c r="R40" s="77">
        <v>0.63</v>
      </c>
      <c r="S40" s="78">
        <v>1.4800000000000001E-2</v>
      </c>
      <c r="T40" s="79">
        <v>176</v>
      </c>
      <c r="U40" s="80">
        <v>6760772</v>
      </c>
      <c r="V40" s="72">
        <v>3690.99</v>
      </c>
      <c r="W40" s="29">
        <f t="shared" si="2"/>
        <v>10</v>
      </c>
      <c r="X40" s="38" t="str">
        <f t="array" ref="X40">W40&amp;CHOOSE(AND(W40&lt;&gt;{11,12,13})*MIN(4,MOD(W40,10))+1,"th","st","nd","rd","th")</f>
        <v>10th</v>
      </c>
      <c r="Y40" s="77">
        <v>0.47</v>
      </c>
      <c r="Z40" s="77">
        <v>1.1000000000000001</v>
      </c>
      <c r="AA40" s="81">
        <v>759453.2</v>
      </c>
      <c r="AB40" s="82">
        <v>307389897</v>
      </c>
      <c r="AC40" s="83">
        <v>193408028</v>
      </c>
      <c r="AD40" s="81">
        <v>22433298.16</v>
      </c>
      <c r="AE40" s="81">
        <v>6517013.3099999996</v>
      </c>
      <c r="AF40" s="81">
        <v>46000</v>
      </c>
      <c r="AG40" s="81">
        <v>73119.12</v>
      </c>
      <c r="AH40" s="81">
        <v>0</v>
      </c>
    </row>
    <row r="41" spans="1:34" x14ac:dyDescent="0.25">
      <c r="A41" s="7">
        <v>103028703</v>
      </c>
      <c r="B41" s="8" t="s">
        <v>553</v>
      </c>
      <c r="C41" s="8" t="s">
        <v>101</v>
      </c>
      <c r="D41" s="70">
        <v>79527</v>
      </c>
      <c r="E41" s="71">
        <v>5925</v>
      </c>
      <c r="F41" s="72">
        <v>38933688.390000001</v>
      </c>
      <c r="G41" s="73">
        <v>82.63</v>
      </c>
      <c r="H41" s="29">
        <f t="shared" si="0"/>
        <v>96</v>
      </c>
      <c r="I41" s="38" t="str">
        <f t="array" ref="I41">H41&amp;CHOOSE(AND(H41&lt;&gt;{11,12,13})*MIN(4,MOD(H41,10))+1,"th","st","nd","rd","th")</f>
        <v>96th</v>
      </c>
      <c r="J41" s="74">
        <v>1.6</v>
      </c>
      <c r="K41" s="75">
        <v>41722315.710000001</v>
      </c>
      <c r="L41" s="113">
        <v>3001.7539999999999</v>
      </c>
      <c r="M41" s="38">
        <v>110.42700000000001</v>
      </c>
      <c r="N41" s="72">
        <v>13406.13</v>
      </c>
      <c r="O41" s="29">
        <f t="shared" si="1"/>
        <v>67</v>
      </c>
      <c r="P41" s="38" t="str">
        <f t="array" ref="P41">O41&amp;CHOOSE(AND(O41&lt;&gt;{11,12,13})*MIN(4,MOD(O41,10))+1,"th","st","nd","rd","th")</f>
        <v>67th</v>
      </c>
      <c r="Q41" s="76">
        <v>0.91649999999999998</v>
      </c>
      <c r="R41" s="77">
        <v>1.47</v>
      </c>
      <c r="S41" s="78">
        <v>2.12E-2</v>
      </c>
      <c r="T41" s="79">
        <v>19</v>
      </c>
      <c r="U41" s="80">
        <v>24795005</v>
      </c>
      <c r="V41" s="72">
        <v>7967.08</v>
      </c>
      <c r="W41" s="29">
        <f t="shared" si="2"/>
        <v>63</v>
      </c>
      <c r="X41" s="38" t="str">
        <f t="array" ref="X41">W41&amp;CHOOSE(AND(W41&lt;&gt;{11,12,13})*MIN(4,MOD(W41,10))+1,"th","st","nd","rd","th")</f>
        <v>63rd</v>
      </c>
      <c r="Y41" s="77">
        <v>0</v>
      </c>
      <c r="Z41" s="77">
        <v>1.47</v>
      </c>
      <c r="AA41" s="81">
        <v>666024.92000000004</v>
      </c>
      <c r="AB41" s="82">
        <v>1193255775</v>
      </c>
      <c r="AC41" s="83">
        <v>643411237</v>
      </c>
      <c r="AD41" s="81">
        <v>41762446.369999997</v>
      </c>
      <c r="AE41" s="81">
        <v>38182574</v>
      </c>
      <c r="AF41" s="81">
        <v>0</v>
      </c>
      <c r="AG41" s="81">
        <v>85089.47</v>
      </c>
      <c r="AH41" s="81">
        <v>40130.660000000003</v>
      </c>
    </row>
    <row r="42" spans="1:34" x14ac:dyDescent="0.25">
      <c r="A42" s="7">
        <v>103028753</v>
      </c>
      <c r="B42" s="8" t="s">
        <v>555</v>
      </c>
      <c r="C42" s="8" t="s">
        <v>101</v>
      </c>
      <c r="D42" s="70">
        <v>69190</v>
      </c>
      <c r="E42" s="71">
        <v>5491</v>
      </c>
      <c r="F42" s="72">
        <v>19891818.389999997</v>
      </c>
      <c r="G42" s="73">
        <v>52.36</v>
      </c>
      <c r="H42" s="29">
        <f t="shared" si="0"/>
        <v>52</v>
      </c>
      <c r="I42" s="38" t="str">
        <f t="array" ref="I42">H42&amp;CHOOSE(AND(H42&lt;&gt;{11,12,13})*MIN(4,MOD(H42,10))+1,"th","st","nd","rd","th")</f>
        <v>52nd</v>
      </c>
      <c r="J42" s="74">
        <v>1.02</v>
      </c>
      <c r="K42" s="75">
        <v>27028961.219999999</v>
      </c>
      <c r="L42" s="113">
        <v>1855.598</v>
      </c>
      <c r="M42" s="38">
        <v>142.97200000000001</v>
      </c>
      <c r="N42" s="72">
        <v>13524.15</v>
      </c>
      <c r="O42" s="29">
        <f t="shared" si="1"/>
        <v>68</v>
      </c>
      <c r="P42" s="38" t="str">
        <f t="array" ref="P42">O42&amp;CHOOSE(AND(O42&lt;&gt;{11,12,13})*MIN(4,MOD(O42,10))+1,"th","st","nd","rd","th")</f>
        <v>68th</v>
      </c>
      <c r="Q42" s="76">
        <v>0.90859999999999996</v>
      </c>
      <c r="R42" s="77">
        <v>0.93</v>
      </c>
      <c r="S42" s="78">
        <v>1.8700000000000001E-2</v>
      </c>
      <c r="T42" s="79">
        <v>45</v>
      </c>
      <c r="U42" s="80">
        <v>14386358</v>
      </c>
      <c r="V42" s="72">
        <v>7198.33</v>
      </c>
      <c r="W42" s="29">
        <f t="shared" si="2"/>
        <v>52</v>
      </c>
      <c r="X42" s="38" t="str">
        <f t="array" ref="X42">W42&amp;CHOOSE(AND(W42&lt;&gt;{11,12,13})*MIN(4,MOD(W42,10))+1,"th","st","nd","rd","th")</f>
        <v>52nd</v>
      </c>
      <c r="Y42" s="77">
        <v>0</v>
      </c>
      <c r="Z42" s="77">
        <v>0.93</v>
      </c>
      <c r="AA42" s="81">
        <v>869584.74</v>
      </c>
      <c r="AB42" s="82">
        <v>668247724</v>
      </c>
      <c r="AC42" s="83">
        <v>397408451</v>
      </c>
      <c r="AD42" s="81">
        <v>27033851.460000001</v>
      </c>
      <c r="AE42" s="81">
        <v>18998320.489999998</v>
      </c>
      <c r="AF42" s="81">
        <v>0</v>
      </c>
      <c r="AG42" s="81">
        <v>23913.16</v>
      </c>
      <c r="AH42" s="81">
        <v>4890.24</v>
      </c>
    </row>
    <row r="43" spans="1:34" x14ac:dyDescent="0.25">
      <c r="A43" s="7">
        <v>103028833</v>
      </c>
      <c r="B43" s="8" t="s">
        <v>574</v>
      </c>
      <c r="C43" s="8" t="s">
        <v>101</v>
      </c>
      <c r="D43" s="70">
        <v>41239</v>
      </c>
      <c r="E43" s="71">
        <v>7235</v>
      </c>
      <c r="F43" s="72">
        <v>16563843.419999998</v>
      </c>
      <c r="G43" s="73">
        <v>55.52</v>
      </c>
      <c r="H43" s="29">
        <f t="shared" si="0"/>
        <v>60</v>
      </c>
      <c r="I43" s="38" t="str">
        <f t="array" ref="I43">H43&amp;CHOOSE(AND(H43&lt;&gt;{11,12,13})*MIN(4,MOD(H43,10))+1,"th","st","nd","rd","th")</f>
        <v>60th</v>
      </c>
      <c r="J43" s="74">
        <v>1.08</v>
      </c>
      <c r="K43" s="75">
        <v>32541034.199999999</v>
      </c>
      <c r="L43" s="113">
        <v>1797.34</v>
      </c>
      <c r="M43" s="38">
        <v>490.79500000000002</v>
      </c>
      <c r="N43" s="72">
        <v>14221.64</v>
      </c>
      <c r="O43" s="29">
        <f t="shared" si="1"/>
        <v>77</v>
      </c>
      <c r="P43" s="38" t="str">
        <f t="array" ref="P43">O43&amp;CHOOSE(AND(O43&lt;&gt;{11,12,13})*MIN(4,MOD(O43,10))+1,"th","st","nd","rd","th")</f>
        <v>77th</v>
      </c>
      <c r="Q43" s="76">
        <v>0.86399999999999999</v>
      </c>
      <c r="R43" s="77">
        <v>0.93</v>
      </c>
      <c r="S43" s="78">
        <v>1.72E-2</v>
      </c>
      <c r="T43" s="79">
        <v>79</v>
      </c>
      <c r="U43" s="80">
        <v>12975699</v>
      </c>
      <c r="V43" s="72">
        <v>5670.86</v>
      </c>
      <c r="W43" s="29">
        <f t="shared" si="2"/>
        <v>33</v>
      </c>
      <c r="X43" s="38" t="str">
        <f t="array" ref="X43">W43&amp;CHOOSE(AND(W43&lt;&gt;{11,12,13})*MIN(4,MOD(W43,10))+1,"th","st","nd","rd","th")</f>
        <v>33rd</v>
      </c>
      <c r="Y43" s="77">
        <v>0.18</v>
      </c>
      <c r="Z43" s="77">
        <v>1.1100000000000001</v>
      </c>
      <c r="AA43" s="81">
        <v>969197.87</v>
      </c>
      <c r="AB43" s="82">
        <v>666179569</v>
      </c>
      <c r="AC43" s="83">
        <v>294983333</v>
      </c>
      <c r="AD43" s="81">
        <v>32546182.940000001</v>
      </c>
      <c r="AE43" s="81">
        <v>15568278.779999999</v>
      </c>
      <c r="AF43" s="81">
        <v>0</v>
      </c>
      <c r="AG43" s="81">
        <v>26366.77</v>
      </c>
      <c r="AH43" s="81">
        <v>5148.74</v>
      </c>
    </row>
    <row r="44" spans="1:34" x14ac:dyDescent="0.25">
      <c r="A44" s="7">
        <v>103028853</v>
      </c>
      <c r="B44" s="8" t="s">
        <v>576</v>
      </c>
      <c r="C44" s="8" t="s">
        <v>101</v>
      </c>
      <c r="D44" s="70">
        <v>31839</v>
      </c>
      <c r="E44" s="71">
        <v>5368</v>
      </c>
      <c r="F44" s="72">
        <v>8505084</v>
      </c>
      <c r="G44" s="73">
        <v>49.76</v>
      </c>
      <c r="H44" s="29">
        <f t="shared" si="0"/>
        <v>46</v>
      </c>
      <c r="I44" s="38" t="str">
        <f t="array" ref="I44">H44&amp;CHOOSE(AND(H44&lt;&gt;{11,12,13})*MIN(4,MOD(H44,10))+1,"th","st","nd","rd","th")</f>
        <v>46th</v>
      </c>
      <c r="J44" s="74">
        <v>0.97</v>
      </c>
      <c r="K44" s="75">
        <v>24710268.469999999</v>
      </c>
      <c r="L44" s="113">
        <v>1753.588</v>
      </c>
      <c r="M44" s="38">
        <v>881.08199999999999</v>
      </c>
      <c r="N44" s="72">
        <v>9378.89</v>
      </c>
      <c r="O44" s="29">
        <f t="shared" si="1"/>
        <v>4</v>
      </c>
      <c r="P44" s="38" t="str">
        <f t="array" ref="P44">O44&amp;CHOOSE(AND(O44&lt;&gt;{11,12,13})*MIN(4,MOD(O44,10))+1,"th","st","nd","rd","th")</f>
        <v>4th</v>
      </c>
      <c r="Q44" s="76">
        <v>1.3101</v>
      </c>
      <c r="R44" s="77">
        <v>0.97</v>
      </c>
      <c r="S44" s="78">
        <v>1.8200000000000001E-2</v>
      </c>
      <c r="T44" s="79">
        <v>49</v>
      </c>
      <c r="U44" s="80">
        <v>6292010</v>
      </c>
      <c r="V44" s="72">
        <v>2388.16</v>
      </c>
      <c r="W44" s="29">
        <f t="shared" si="2"/>
        <v>3</v>
      </c>
      <c r="X44" s="38" t="str">
        <f t="array" ref="X44">W44&amp;CHOOSE(AND(W44&lt;&gt;{11,12,13})*MIN(4,MOD(W44,10))+1,"th","st","nd","rd","th")</f>
        <v>3rd</v>
      </c>
      <c r="Y44" s="77">
        <v>0.66</v>
      </c>
      <c r="Z44" s="77">
        <v>1.63</v>
      </c>
      <c r="AA44" s="81">
        <v>852619.61</v>
      </c>
      <c r="AB44" s="82">
        <v>307720163</v>
      </c>
      <c r="AC44" s="83">
        <v>158354673</v>
      </c>
      <c r="AD44" s="81">
        <v>24720658.440000001</v>
      </c>
      <c r="AE44" s="81">
        <v>7594988.8600000003</v>
      </c>
      <c r="AF44" s="81">
        <v>0</v>
      </c>
      <c r="AG44" s="81">
        <v>57475.53</v>
      </c>
      <c r="AH44" s="81">
        <v>10389.969999999999</v>
      </c>
    </row>
    <row r="45" spans="1:34" x14ac:dyDescent="0.25">
      <c r="A45" s="7">
        <v>103029203</v>
      </c>
      <c r="B45" s="8" t="s">
        <v>610</v>
      </c>
      <c r="C45" s="8" t="s">
        <v>101</v>
      </c>
      <c r="D45" s="70">
        <v>110417</v>
      </c>
      <c r="E45" s="71">
        <v>7054</v>
      </c>
      <c r="F45" s="72">
        <v>59416050</v>
      </c>
      <c r="G45" s="73">
        <v>76.28</v>
      </c>
      <c r="H45" s="29">
        <f t="shared" si="0"/>
        <v>93</v>
      </c>
      <c r="I45" s="38" t="str">
        <f t="array" ref="I45">H45&amp;CHOOSE(AND(H45&lt;&gt;{11,12,13})*MIN(4,MOD(H45,10))+1,"th","st","nd","rd","th")</f>
        <v>93rd</v>
      </c>
      <c r="J45" s="74">
        <v>1.48</v>
      </c>
      <c r="K45" s="75">
        <v>67182954.260000005</v>
      </c>
      <c r="L45" s="113">
        <v>4039.2280000000001</v>
      </c>
      <c r="M45" s="38">
        <v>134.827</v>
      </c>
      <c r="N45" s="72">
        <v>16095.37</v>
      </c>
      <c r="O45" s="29">
        <f t="shared" si="1"/>
        <v>90</v>
      </c>
      <c r="P45" s="38" t="str">
        <f t="array" ref="P45">O45&amp;CHOOSE(AND(O45&lt;&gt;{11,12,13})*MIN(4,MOD(O45,10))+1,"th","st","nd","rd","th")</f>
        <v>90th</v>
      </c>
      <c r="Q45" s="76">
        <v>0.76339999999999997</v>
      </c>
      <c r="R45" s="77">
        <v>1.1299999999999999</v>
      </c>
      <c r="S45" s="78">
        <v>1.8200000000000001E-2</v>
      </c>
      <c r="T45" s="79">
        <v>49</v>
      </c>
      <c r="U45" s="80">
        <v>44004158</v>
      </c>
      <c r="V45" s="72">
        <v>10542.3</v>
      </c>
      <c r="W45" s="29">
        <f t="shared" si="2"/>
        <v>84</v>
      </c>
      <c r="X45" s="38" t="str">
        <f t="array" ref="X45">W45&amp;CHOOSE(AND(W45&lt;&gt;{11,12,13})*MIN(4,MOD(W45,10))+1,"th","st","nd","rd","th")</f>
        <v>84th</v>
      </c>
      <c r="Y45" s="77">
        <v>0</v>
      </c>
      <c r="Z45" s="77">
        <v>1.1299999999999999</v>
      </c>
      <c r="AA45" s="81">
        <v>1389981.84</v>
      </c>
      <c r="AB45" s="82">
        <v>1961599691</v>
      </c>
      <c r="AC45" s="83">
        <v>1297967563</v>
      </c>
      <c r="AD45" s="81">
        <v>67252204.090000004</v>
      </c>
      <c r="AE45" s="81">
        <v>57814761.399999999</v>
      </c>
      <c r="AF45" s="81">
        <v>0</v>
      </c>
      <c r="AG45" s="81">
        <v>211306.76</v>
      </c>
      <c r="AH45" s="81">
        <v>69249.83</v>
      </c>
    </row>
    <row r="46" spans="1:34" x14ac:dyDescent="0.25">
      <c r="A46" s="7">
        <v>103029403</v>
      </c>
      <c r="B46" s="8" t="s">
        <v>626</v>
      </c>
      <c r="C46" s="8" t="s">
        <v>101</v>
      </c>
      <c r="D46" s="70">
        <v>71559</v>
      </c>
      <c r="E46" s="71">
        <v>8881</v>
      </c>
      <c r="F46" s="72">
        <v>45417785.32</v>
      </c>
      <c r="G46" s="73">
        <v>71.47</v>
      </c>
      <c r="H46" s="29">
        <f t="shared" si="0"/>
        <v>88</v>
      </c>
      <c r="I46" s="38" t="str">
        <f t="array" ref="I46">H46&amp;CHOOSE(AND(H46&lt;&gt;{11,12,13})*MIN(4,MOD(H46,10))+1,"th","st","nd","rd","th")</f>
        <v>88th</v>
      </c>
      <c r="J46" s="74">
        <v>1.39</v>
      </c>
      <c r="K46" s="75">
        <v>51275987.689999998</v>
      </c>
      <c r="L46" s="113">
        <v>3392.317</v>
      </c>
      <c r="M46" s="38">
        <v>197.41</v>
      </c>
      <c r="N46" s="72">
        <v>14284.09</v>
      </c>
      <c r="O46" s="29">
        <f t="shared" si="1"/>
        <v>79</v>
      </c>
      <c r="P46" s="38" t="str">
        <f t="array" ref="P46">O46&amp;CHOOSE(AND(O46&lt;&gt;{11,12,13})*MIN(4,MOD(O46,10))+1,"th","st","nd","rd","th")</f>
        <v>79th</v>
      </c>
      <c r="Q46" s="76">
        <v>0.86019999999999996</v>
      </c>
      <c r="R46" s="77">
        <v>1.2</v>
      </c>
      <c r="S46" s="78">
        <v>1.66E-2</v>
      </c>
      <c r="T46" s="79">
        <v>105</v>
      </c>
      <c r="U46" s="80">
        <v>37044919</v>
      </c>
      <c r="V46" s="72">
        <v>10319.700000000001</v>
      </c>
      <c r="W46" s="29">
        <f t="shared" si="2"/>
        <v>82</v>
      </c>
      <c r="X46" s="38" t="str">
        <f t="array" ref="X46">W46&amp;CHOOSE(AND(W46&lt;&gt;{11,12,13})*MIN(4,MOD(W46,10))+1,"th","st","nd","rd","th")</f>
        <v>82nd</v>
      </c>
      <c r="Y46" s="77">
        <v>0</v>
      </c>
      <c r="Z46" s="77">
        <v>1.2</v>
      </c>
      <c r="AA46" s="81">
        <v>1137868.17</v>
      </c>
      <c r="AB46" s="82">
        <v>2031784537</v>
      </c>
      <c r="AC46" s="83">
        <v>712283516</v>
      </c>
      <c r="AD46" s="81">
        <v>51275987.689999998</v>
      </c>
      <c r="AE46" s="81">
        <v>44206504</v>
      </c>
      <c r="AF46" s="81">
        <v>0</v>
      </c>
      <c r="AG46" s="81">
        <v>73413.149999999994</v>
      </c>
      <c r="AH46" s="81">
        <v>0</v>
      </c>
    </row>
    <row r="47" spans="1:34" x14ac:dyDescent="0.25">
      <c r="A47" s="7">
        <v>103029553</v>
      </c>
      <c r="B47" s="8" t="s">
        <v>630</v>
      </c>
      <c r="C47" s="8" t="s">
        <v>101</v>
      </c>
      <c r="D47" s="70">
        <v>71790</v>
      </c>
      <c r="E47" s="71">
        <v>8153</v>
      </c>
      <c r="F47" s="72">
        <v>33911339.32</v>
      </c>
      <c r="G47" s="73">
        <v>57.94</v>
      </c>
      <c r="H47" s="29">
        <f t="shared" si="0"/>
        <v>64</v>
      </c>
      <c r="I47" s="38" t="str">
        <f t="array" ref="I47">H47&amp;CHOOSE(AND(H47&lt;&gt;{11,12,13})*MIN(4,MOD(H47,10))+1,"th","st","nd","rd","th")</f>
        <v>64th</v>
      </c>
      <c r="J47" s="74">
        <v>1.1200000000000001</v>
      </c>
      <c r="K47" s="75">
        <v>41363473.329999998</v>
      </c>
      <c r="L47" s="113">
        <v>2828.9250000000002</v>
      </c>
      <c r="M47" s="38">
        <v>77.296000000000006</v>
      </c>
      <c r="N47" s="72">
        <v>14232.73</v>
      </c>
      <c r="O47" s="29">
        <f t="shared" si="1"/>
        <v>78</v>
      </c>
      <c r="P47" s="38" t="str">
        <f t="array" ref="P47">O47&amp;CHOOSE(AND(O47&lt;&gt;{11,12,13})*MIN(4,MOD(O47,10))+1,"th","st","nd","rd","th")</f>
        <v>78th</v>
      </c>
      <c r="Q47" s="76">
        <v>0.86329999999999996</v>
      </c>
      <c r="R47" s="77">
        <v>0.97</v>
      </c>
      <c r="S47" s="78">
        <v>1.6799999999999999E-2</v>
      </c>
      <c r="T47" s="79">
        <v>97</v>
      </c>
      <c r="U47" s="80">
        <v>27214773</v>
      </c>
      <c r="V47" s="72">
        <v>9364.32</v>
      </c>
      <c r="W47" s="29">
        <f t="shared" si="2"/>
        <v>75</v>
      </c>
      <c r="X47" s="38" t="str">
        <f t="array" ref="X47">W47&amp;CHOOSE(AND(W47&lt;&gt;{11,12,13})*MIN(4,MOD(W47,10))+1,"th","st","nd","rd","th")</f>
        <v>75th</v>
      </c>
      <c r="Y47" s="77">
        <v>0</v>
      </c>
      <c r="Z47" s="77">
        <v>0.97</v>
      </c>
      <c r="AA47" s="81">
        <v>1114097.8600000001</v>
      </c>
      <c r="AB47" s="82">
        <v>1333058565</v>
      </c>
      <c r="AC47" s="83">
        <v>682850558</v>
      </c>
      <c r="AD47" s="81">
        <v>41363473.329999998</v>
      </c>
      <c r="AE47" s="81">
        <v>32677511.780000001</v>
      </c>
      <c r="AF47" s="81">
        <v>0</v>
      </c>
      <c r="AG47" s="81">
        <v>119729.68</v>
      </c>
      <c r="AH47" s="81">
        <v>0</v>
      </c>
    </row>
    <row r="48" spans="1:34" x14ac:dyDescent="0.25">
      <c r="A48" s="7">
        <v>103029603</v>
      </c>
      <c r="B48" s="8" t="s">
        <v>632</v>
      </c>
      <c r="C48" s="8" t="s">
        <v>101</v>
      </c>
      <c r="D48" s="70">
        <v>48831</v>
      </c>
      <c r="E48" s="71">
        <v>9223</v>
      </c>
      <c r="F48" s="72">
        <v>30777904.899999999</v>
      </c>
      <c r="G48" s="73">
        <v>68.34</v>
      </c>
      <c r="H48" s="29">
        <f t="shared" si="0"/>
        <v>82</v>
      </c>
      <c r="I48" s="38" t="str">
        <f t="array" ref="I48">H48&amp;CHOOSE(AND(H48&lt;&gt;{11,12,13})*MIN(4,MOD(H48,10))+1,"th","st","nd","rd","th")</f>
        <v>82nd</v>
      </c>
      <c r="J48" s="74">
        <v>1.33</v>
      </c>
      <c r="K48" s="75">
        <v>42931401.310000002</v>
      </c>
      <c r="L48" s="113">
        <v>2616.2280000000001</v>
      </c>
      <c r="M48" s="38">
        <v>517.70100000000002</v>
      </c>
      <c r="N48" s="72">
        <v>13698.91</v>
      </c>
      <c r="O48" s="29">
        <f t="shared" si="1"/>
        <v>71</v>
      </c>
      <c r="P48" s="38" t="str">
        <f t="array" ref="P48">O48&amp;CHOOSE(AND(O48&lt;&gt;{11,12,13})*MIN(4,MOD(O48,10))+1,"th","st","nd","rd","th")</f>
        <v>71st</v>
      </c>
      <c r="Q48" s="76">
        <v>0.89700000000000002</v>
      </c>
      <c r="R48" s="77">
        <v>1.19</v>
      </c>
      <c r="S48" s="78">
        <v>2.2599999999999999E-2</v>
      </c>
      <c r="T48" s="79">
        <v>11</v>
      </c>
      <c r="U48" s="80">
        <v>18403721</v>
      </c>
      <c r="V48" s="72">
        <v>5872.41</v>
      </c>
      <c r="W48" s="29">
        <f t="shared" si="2"/>
        <v>37</v>
      </c>
      <c r="X48" s="38" t="str">
        <f t="array" ref="X48">W48&amp;CHOOSE(AND(W48&lt;&gt;{11,12,13})*MIN(4,MOD(W48,10))+1,"th","st","nd","rd","th")</f>
        <v>37th</v>
      </c>
      <c r="Y48" s="77">
        <v>0.15</v>
      </c>
      <c r="Z48" s="77">
        <v>1.34</v>
      </c>
      <c r="AA48" s="81">
        <v>1464146.5</v>
      </c>
      <c r="AB48" s="82">
        <v>936838979</v>
      </c>
      <c r="AC48" s="83">
        <v>426399603</v>
      </c>
      <c r="AD48" s="81">
        <v>46056208.759999998</v>
      </c>
      <c r="AE48" s="81">
        <v>29229899.43</v>
      </c>
      <c r="AF48" s="81">
        <v>0</v>
      </c>
      <c r="AG48" s="81">
        <v>83858.97</v>
      </c>
      <c r="AH48" s="81">
        <v>3124807.45</v>
      </c>
    </row>
    <row r="49" spans="1:34" x14ac:dyDescent="0.25">
      <c r="A49" s="7">
        <v>103029803</v>
      </c>
      <c r="B49" s="8" t="s">
        <v>641</v>
      </c>
      <c r="C49" s="8" t="s">
        <v>101</v>
      </c>
      <c r="D49" s="70">
        <v>33905</v>
      </c>
      <c r="E49" s="71">
        <v>8126</v>
      </c>
      <c r="F49" s="72">
        <v>14578800.65</v>
      </c>
      <c r="G49" s="73">
        <v>52.92</v>
      </c>
      <c r="H49" s="29">
        <f t="shared" si="0"/>
        <v>54</v>
      </c>
      <c r="I49" s="38" t="str">
        <f t="array" ref="I49">H49&amp;CHOOSE(AND(H49&lt;&gt;{11,12,13})*MIN(4,MOD(H49,10))+1,"th","st","nd","rd","th")</f>
        <v>54th</v>
      </c>
      <c r="J49" s="74">
        <v>1.03</v>
      </c>
      <c r="K49" s="75">
        <v>28390047.93</v>
      </c>
      <c r="L49" s="113">
        <v>1137.011</v>
      </c>
      <c r="M49" s="38">
        <v>614.65700000000004</v>
      </c>
      <c r="N49" s="72">
        <v>16207.44</v>
      </c>
      <c r="O49" s="29">
        <f t="shared" si="1"/>
        <v>90</v>
      </c>
      <c r="P49" s="38" t="str">
        <f t="array" ref="P49">O49&amp;CHOOSE(AND(O49&lt;&gt;{11,12,13})*MIN(4,MOD(O49,10))+1,"th","st","nd","rd","th")</f>
        <v>90th</v>
      </c>
      <c r="Q49" s="76">
        <v>0.7581</v>
      </c>
      <c r="R49" s="77">
        <v>0.78</v>
      </c>
      <c r="S49" s="78">
        <v>2.2100000000000002E-2</v>
      </c>
      <c r="T49" s="79">
        <v>13</v>
      </c>
      <c r="U49" s="80">
        <v>8909515</v>
      </c>
      <c r="V49" s="72">
        <v>5086.3</v>
      </c>
      <c r="W49" s="29">
        <f t="shared" si="2"/>
        <v>25</v>
      </c>
      <c r="X49" s="38" t="str">
        <f t="array" ref="X49">W49&amp;CHOOSE(AND(W49&lt;&gt;{11,12,13})*MIN(4,MOD(W49,10))+1,"th","st","nd","rd","th")</f>
        <v>25th</v>
      </c>
      <c r="Y49" s="77">
        <v>0.27</v>
      </c>
      <c r="Z49" s="77">
        <v>1.05</v>
      </c>
      <c r="AA49" s="81">
        <v>805158.77</v>
      </c>
      <c r="AB49" s="82">
        <v>392262409</v>
      </c>
      <c r="AC49" s="83">
        <v>267701688</v>
      </c>
      <c r="AD49" s="81">
        <v>28442962.559999999</v>
      </c>
      <c r="AE49" s="81">
        <v>13757121.710000001</v>
      </c>
      <c r="AF49" s="81">
        <v>0</v>
      </c>
      <c r="AG49" s="81">
        <v>16520.169999999998</v>
      </c>
      <c r="AH49" s="81">
        <v>52914.63</v>
      </c>
    </row>
    <row r="50" spans="1:34" x14ac:dyDescent="0.25">
      <c r="A50" s="7">
        <v>103029902</v>
      </c>
      <c r="B50" s="8" t="s">
        <v>651</v>
      </c>
      <c r="C50" s="8" t="s">
        <v>101</v>
      </c>
      <c r="D50" s="70">
        <v>43443</v>
      </c>
      <c r="E50" s="71">
        <v>21914</v>
      </c>
      <c r="F50" s="72">
        <v>56449395.949999996</v>
      </c>
      <c r="G50" s="73">
        <v>59.29</v>
      </c>
      <c r="H50" s="29">
        <f t="shared" si="0"/>
        <v>67</v>
      </c>
      <c r="I50" s="38" t="str">
        <f t="array" ref="I50">H50&amp;CHOOSE(AND(H50&lt;&gt;{11,12,13})*MIN(4,MOD(H50,10))+1,"th","st","nd","rd","th")</f>
        <v>67th</v>
      </c>
      <c r="J50" s="74">
        <v>1.1499999999999999</v>
      </c>
      <c r="K50" s="75">
        <v>84814302.579999998</v>
      </c>
      <c r="L50" s="113">
        <v>4799.3760000000002</v>
      </c>
      <c r="M50" s="38">
        <v>1819.85</v>
      </c>
      <c r="N50" s="72">
        <v>12813.33</v>
      </c>
      <c r="O50" s="29">
        <f t="shared" si="1"/>
        <v>58</v>
      </c>
      <c r="P50" s="38" t="str">
        <f t="array" ref="P50">O50&amp;CHOOSE(AND(O50&lt;&gt;{11,12,13})*MIN(4,MOD(O50,10))+1,"th","st","nd","rd","th")</f>
        <v>58th</v>
      </c>
      <c r="Q50" s="76">
        <v>0.95899999999999996</v>
      </c>
      <c r="R50" s="77">
        <v>1.1000000000000001</v>
      </c>
      <c r="S50" s="78">
        <v>1.9699999999999999E-2</v>
      </c>
      <c r="T50" s="79">
        <v>27</v>
      </c>
      <c r="U50" s="80">
        <v>38687198</v>
      </c>
      <c r="V50" s="72">
        <v>5844.67</v>
      </c>
      <c r="W50" s="29">
        <f t="shared" si="2"/>
        <v>37</v>
      </c>
      <c r="X50" s="38" t="str">
        <f t="array" ref="X50">W50&amp;CHOOSE(AND(W50&lt;&gt;{11,12,13})*MIN(4,MOD(W50,10))+1,"th","st","nd","rd","th")</f>
        <v>37th</v>
      </c>
      <c r="Y50" s="77">
        <v>0.16</v>
      </c>
      <c r="Z50" s="77">
        <v>1.26</v>
      </c>
      <c r="AA50" s="81">
        <v>2211413.98</v>
      </c>
      <c r="AB50" s="82">
        <v>1810125376</v>
      </c>
      <c r="AC50" s="83">
        <v>1055592970</v>
      </c>
      <c r="AD50" s="81">
        <v>84842682.5</v>
      </c>
      <c r="AE50" s="81">
        <v>54114875.740000002</v>
      </c>
      <c r="AF50" s="81">
        <v>300</v>
      </c>
      <c r="AG50" s="81">
        <v>122806.23</v>
      </c>
      <c r="AH50" s="81">
        <v>28379.919999999998</v>
      </c>
    </row>
    <row r="51" spans="1:34" x14ac:dyDescent="0.25">
      <c r="A51" s="7">
        <v>128030603</v>
      </c>
      <c r="B51" s="8" t="s">
        <v>113</v>
      </c>
      <c r="C51" s="8" t="s">
        <v>114</v>
      </c>
      <c r="D51" s="70">
        <v>46156</v>
      </c>
      <c r="E51" s="71">
        <v>3857</v>
      </c>
      <c r="F51" s="72">
        <v>9012756.6400000006</v>
      </c>
      <c r="G51" s="73">
        <v>50.63</v>
      </c>
      <c r="H51" s="29">
        <f t="shared" si="0"/>
        <v>48</v>
      </c>
      <c r="I51" s="38" t="str">
        <f t="array" ref="I51">H51&amp;CHOOSE(AND(H51&lt;&gt;{11,12,13})*MIN(4,MOD(H51,10))+1,"th","st","nd","rd","th")</f>
        <v>48th</v>
      </c>
      <c r="J51" s="74">
        <v>0.98</v>
      </c>
      <c r="K51" s="75">
        <v>20672714.969999999</v>
      </c>
      <c r="L51" s="113">
        <v>1306.279</v>
      </c>
      <c r="M51" s="38">
        <v>244.14</v>
      </c>
      <c r="N51" s="72">
        <v>13333.63</v>
      </c>
      <c r="O51" s="29">
        <f t="shared" si="1"/>
        <v>67</v>
      </c>
      <c r="P51" s="38" t="str">
        <f t="array" ref="P51">O51&amp;CHOOSE(AND(O51&lt;&gt;{11,12,13})*MIN(4,MOD(O51,10))+1,"th","st","nd","rd","th")</f>
        <v>67th</v>
      </c>
      <c r="Q51" s="76">
        <v>0.92149999999999999</v>
      </c>
      <c r="R51" s="77">
        <v>0.9</v>
      </c>
      <c r="S51" s="78">
        <v>1.8800000000000001E-2</v>
      </c>
      <c r="T51" s="79">
        <v>40</v>
      </c>
      <c r="U51" s="80">
        <v>6480906</v>
      </c>
      <c r="V51" s="72">
        <v>4180.1000000000004</v>
      </c>
      <c r="W51" s="29">
        <f t="shared" si="2"/>
        <v>14</v>
      </c>
      <c r="X51" s="38" t="str">
        <f t="array" ref="X51">W51&amp;CHOOSE(AND(W51&lt;&gt;{11,12,13})*MIN(4,MOD(W51,10))+1,"th","st","nd","rd","th")</f>
        <v>14th</v>
      </c>
      <c r="Y51" s="77">
        <v>0.4</v>
      </c>
      <c r="Z51" s="77">
        <v>1.3</v>
      </c>
      <c r="AA51" s="81">
        <v>879605.85</v>
      </c>
      <c r="AB51" s="82">
        <v>309665205</v>
      </c>
      <c r="AC51" s="83">
        <v>170401880</v>
      </c>
      <c r="AD51" s="81">
        <v>20784038.829999998</v>
      </c>
      <c r="AE51" s="81">
        <v>8016255.8099999996</v>
      </c>
      <c r="AF51" s="81">
        <v>0</v>
      </c>
      <c r="AG51" s="81">
        <v>116894.98</v>
      </c>
      <c r="AH51" s="81">
        <v>111323.86</v>
      </c>
    </row>
    <row r="52" spans="1:34" x14ac:dyDescent="0.25">
      <c r="A52" s="7">
        <v>128030852</v>
      </c>
      <c r="B52" s="8" t="s">
        <v>115</v>
      </c>
      <c r="C52" s="8" t="s">
        <v>114</v>
      </c>
      <c r="D52" s="70">
        <v>44163</v>
      </c>
      <c r="E52" s="71">
        <v>17469</v>
      </c>
      <c r="F52" s="72">
        <v>39908171.799999997</v>
      </c>
      <c r="G52" s="73">
        <v>51.73</v>
      </c>
      <c r="H52" s="29">
        <f t="shared" si="0"/>
        <v>51</v>
      </c>
      <c r="I52" s="38" t="str">
        <f t="array" ref="I52">H52&amp;CHOOSE(AND(H52&lt;&gt;{11,12,13})*MIN(4,MOD(H52,10))+1,"th","st","nd","rd","th")</f>
        <v>51st</v>
      </c>
      <c r="J52" s="74">
        <v>1</v>
      </c>
      <c r="K52" s="75">
        <v>83865728.439999998</v>
      </c>
      <c r="L52" s="113">
        <v>5517.5649999999996</v>
      </c>
      <c r="M52" s="38">
        <v>1020.972</v>
      </c>
      <c r="N52" s="72">
        <v>12826.38</v>
      </c>
      <c r="O52" s="29">
        <f t="shared" si="1"/>
        <v>58</v>
      </c>
      <c r="P52" s="38" t="str">
        <f t="array" ref="P52">O52&amp;CHOOSE(AND(O52&lt;&gt;{11,12,13})*MIN(4,MOD(O52,10))+1,"th","st","nd","rd","th")</f>
        <v>58th</v>
      </c>
      <c r="Q52" s="76">
        <v>0.95799999999999996</v>
      </c>
      <c r="R52" s="77">
        <v>0.96</v>
      </c>
      <c r="S52" s="78">
        <v>1.5900000000000001E-2</v>
      </c>
      <c r="T52" s="79">
        <v>131</v>
      </c>
      <c r="U52" s="80">
        <v>33822248</v>
      </c>
      <c r="V52" s="72">
        <v>5172.75</v>
      </c>
      <c r="W52" s="29">
        <f t="shared" si="2"/>
        <v>26</v>
      </c>
      <c r="X52" s="38" t="str">
        <f t="array" ref="X52">W52&amp;CHOOSE(AND(W52&lt;&gt;{11,12,13})*MIN(4,MOD(W52,10))+1,"th","st","nd","rd","th")</f>
        <v>26th</v>
      </c>
      <c r="Y52" s="77">
        <v>0.25</v>
      </c>
      <c r="Z52" s="77">
        <v>1.21</v>
      </c>
      <c r="AA52" s="81">
        <v>3588768.8</v>
      </c>
      <c r="AB52" s="82">
        <v>1698171620</v>
      </c>
      <c r="AC52" s="83">
        <v>807180114</v>
      </c>
      <c r="AD52" s="81">
        <v>84071472.439999998</v>
      </c>
      <c r="AE52" s="81">
        <v>36313101</v>
      </c>
      <c r="AF52" s="81">
        <v>0</v>
      </c>
      <c r="AG52" s="81">
        <v>6302</v>
      </c>
      <c r="AH52" s="81">
        <v>205744</v>
      </c>
    </row>
    <row r="53" spans="1:34" x14ac:dyDescent="0.25">
      <c r="A53" s="7">
        <v>128033053</v>
      </c>
      <c r="B53" s="8" t="s">
        <v>302</v>
      </c>
      <c r="C53" s="8" t="s">
        <v>114</v>
      </c>
      <c r="D53" s="70">
        <v>67559</v>
      </c>
      <c r="E53" s="71">
        <v>4885</v>
      </c>
      <c r="F53" s="72">
        <v>16809300.07</v>
      </c>
      <c r="G53" s="73">
        <v>50.93</v>
      </c>
      <c r="H53" s="29">
        <f t="shared" si="0"/>
        <v>48</v>
      </c>
      <c r="I53" s="38" t="str">
        <f t="array" ref="I53">H53&amp;CHOOSE(AND(H53&lt;&gt;{11,12,13})*MIN(4,MOD(H53,10))+1,"th","st","nd","rd","th")</f>
        <v>48th</v>
      </c>
      <c r="J53" s="74">
        <v>0.99</v>
      </c>
      <c r="K53" s="75">
        <v>26105918.43</v>
      </c>
      <c r="L53" s="113">
        <v>1920.9449999999999</v>
      </c>
      <c r="M53" s="38">
        <v>191.036</v>
      </c>
      <c r="N53" s="72">
        <v>12360.87</v>
      </c>
      <c r="O53" s="29">
        <f t="shared" si="1"/>
        <v>52</v>
      </c>
      <c r="P53" s="38" t="str">
        <f t="array" ref="P53">O53&amp;CHOOSE(AND(O53&lt;&gt;{11,12,13})*MIN(4,MOD(O53,10))+1,"th","st","nd","rd","th")</f>
        <v>52nd</v>
      </c>
      <c r="Q53" s="76">
        <v>0.99409999999999998</v>
      </c>
      <c r="R53" s="77">
        <v>0.98</v>
      </c>
      <c r="S53" s="78">
        <v>1.47E-2</v>
      </c>
      <c r="T53" s="79">
        <v>179</v>
      </c>
      <c r="U53" s="80">
        <v>15407896</v>
      </c>
      <c r="V53" s="72">
        <v>7295.47</v>
      </c>
      <c r="W53" s="29">
        <f t="shared" si="2"/>
        <v>53</v>
      </c>
      <c r="X53" s="38" t="str">
        <f t="array" ref="X53">W53&amp;CHOOSE(AND(W53&lt;&gt;{11,12,13})*MIN(4,MOD(W53,10))+1,"th","st","nd","rd","th")</f>
        <v>53rd</v>
      </c>
      <c r="Y53" s="77">
        <v>0</v>
      </c>
      <c r="Z53" s="77">
        <v>0.98</v>
      </c>
      <c r="AA53" s="81">
        <v>705191.79</v>
      </c>
      <c r="AB53" s="82">
        <v>776320164</v>
      </c>
      <c r="AC53" s="83">
        <v>365005462</v>
      </c>
      <c r="AD53" s="81">
        <v>26116318.43</v>
      </c>
      <c r="AE53" s="81">
        <v>16093120.6</v>
      </c>
      <c r="AF53" s="81">
        <v>0</v>
      </c>
      <c r="AG53" s="81">
        <v>10987.68</v>
      </c>
      <c r="AH53" s="81">
        <v>10400</v>
      </c>
    </row>
    <row r="54" spans="1:34" x14ac:dyDescent="0.25">
      <c r="A54" s="7">
        <v>128034503</v>
      </c>
      <c r="B54" s="8" t="s">
        <v>375</v>
      </c>
      <c r="C54" s="8" t="s">
        <v>114</v>
      </c>
      <c r="D54" s="70">
        <v>46941</v>
      </c>
      <c r="E54" s="71">
        <v>2599</v>
      </c>
      <c r="F54" s="72">
        <v>6844682.5499999998</v>
      </c>
      <c r="G54" s="73">
        <v>56.1</v>
      </c>
      <c r="H54" s="29">
        <f t="shared" si="0"/>
        <v>61</v>
      </c>
      <c r="I54" s="38" t="str">
        <f t="array" ref="I54">H54&amp;CHOOSE(AND(H54&lt;&gt;{11,12,13})*MIN(4,MOD(H54,10))+1,"th","st","nd","rd","th")</f>
        <v>61st</v>
      </c>
      <c r="J54" s="74">
        <v>1.0900000000000001</v>
      </c>
      <c r="K54" s="75">
        <v>13070050.689999999</v>
      </c>
      <c r="L54" s="113">
        <v>741.77800000000002</v>
      </c>
      <c r="M54" s="38">
        <v>152.86199999999999</v>
      </c>
      <c r="N54" s="72">
        <v>14609.28</v>
      </c>
      <c r="O54" s="29">
        <f t="shared" si="1"/>
        <v>81</v>
      </c>
      <c r="P54" s="38" t="str">
        <f t="array" ref="P54">O54&amp;CHOOSE(AND(O54&lt;&gt;{11,12,13})*MIN(4,MOD(O54,10))+1,"th","st","nd","rd","th")</f>
        <v>81st</v>
      </c>
      <c r="Q54" s="76">
        <v>0.84109999999999996</v>
      </c>
      <c r="R54" s="77">
        <v>0.92</v>
      </c>
      <c r="S54" s="78">
        <v>2.0500000000000001E-2</v>
      </c>
      <c r="T54" s="79">
        <v>23</v>
      </c>
      <c r="U54" s="80">
        <v>4502739</v>
      </c>
      <c r="V54" s="72">
        <v>5033.0200000000004</v>
      </c>
      <c r="W54" s="29">
        <f t="shared" si="2"/>
        <v>24</v>
      </c>
      <c r="X54" s="38" t="str">
        <f t="array" ref="X54">W54&amp;CHOOSE(AND(W54&lt;&gt;{11,12,13})*MIN(4,MOD(W54,10))+1,"th","st","nd","rd","th")</f>
        <v>24th</v>
      </c>
      <c r="Y54" s="77">
        <v>0.27</v>
      </c>
      <c r="Z54" s="77">
        <v>1.19</v>
      </c>
      <c r="AA54" s="81">
        <v>446666.88</v>
      </c>
      <c r="AB54" s="82">
        <v>217800777</v>
      </c>
      <c r="AC54" s="83">
        <v>115735454</v>
      </c>
      <c r="AD54" s="81">
        <v>13070050.689999999</v>
      </c>
      <c r="AE54" s="81">
        <v>6371933.6500000004</v>
      </c>
      <c r="AF54" s="81">
        <v>0</v>
      </c>
      <c r="AG54" s="81">
        <v>26082.02</v>
      </c>
      <c r="AH54" s="81">
        <v>0</v>
      </c>
    </row>
    <row r="55" spans="1:34" x14ac:dyDescent="0.25">
      <c r="A55" s="7">
        <v>127040503</v>
      </c>
      <c r="B55" s="8" t="s">
        <v>3</v>
      </c>
      <c r="C55" s="8" t="s">
        <v>99</v>
      </c>
      <c r="D55" s="70">
        <v>32405</v>
      </c>
      <c r="E55" s="71">
        <v>4209</v>
      </c>
      <c r="F55" s="72">
        <v>6851645.8100000005</v>
      </c>
      <c r="G55" s="73">
        <v>50.23</v>
      </c>
      <c r="H55" s="29">
        <f t="shared" si="0"/>
        <v>46</v>
      </c>
      <c r="I55" s="38" t="str">
        <f t="array" ref="I55">H55&amp;CHOOSE(AND(H55&lt;&gt;{11,12,13})*MIN(4,MOD(H55,10))+1,"th","st","nd","rd","th")</f>
        <v>46th</v>
      </c>
      <c r="J55" s="74">
        <v>0.97</v>
      </c>
      <c r="K55" s="75">
        <v>20050201.82</v>
      </c>
      <c r="L55" s="113">
        <v>1257.3109999999999</v>
      </c>
      <c r="M55" s="38">
        <v>676.63499999999999</v>
      </c>
      <c r="N55" s="72">
        <v>10367.51</v>
      </c>
      <c r="O55" s="29">
        <f t="shared" si="1"/>
        <v>12</v>
      </c>
      <c r="P55" s="38" t="str">
        <f t="array" ref="P55">O55&amp;CHOOSE(AND(O55&lt;&gt;{11,12,13})*MIN(4,MOD(O55,10))+1,"th","st","nd","rd","th")</f>
        <v>12th</v>
      </c>
      <c r="Q55" s="76">
        <v>1.1852</v>
      </c>
      <c r="R55" s="77">
        <v>0.97</v>
      </c>
      <c r="S55" s="78">
        <v>1.8800000000000001E-2</v>
      </c>
      <c r="T55" s="79">
        <v>40</v>
      </c>
      <c r="U55" s="80">
        <v>4923694</v>
      </c>
      <c r="V55" s="72">
        <v>2545.9299999999998</v>
      </c>
      <c r="W55" s="29">
        <f t="shared" si="2"/>
        <v>3</v>
      </c>
      <c r="X55" s="38" t="str">
        <f t="array" ref="X55">W55&amp;CHOOSE(AND(W55&lt;&gt;{11,12,13})*MIN(4,MOD(W55,10))+1,"th","st","nd","rd","th")</f>
        <v>3rd</v>
      </c>
      <c r="Y55" s="77">
        <v>0.63</v>
      </c>
      <c r="Z55" s="77">
        <v>1.6</v>
      </c>
      <c r="AA55" s="81">
        <v>748790.65</v>
      </c>
      <c r="AB55" s="82">
        <v>244276933</v>
      </c>
      <c r="AC55" s="83">
        <v>120441123</v>
      </c>
      <c r="AD55" s="81">
        <v>20050201.82</v>
      </c>
      <c r="AE55" s="81">
        <v>6068882.1799999997</v>
      </c>
      <c r="AF55" s="81">
        <v>0</v>
      </c>
      <c r="AG55" s="81">
        <v>33972.980000000003</v>
      </c>
      <c r="AH55" s="81">
        <v>0</v>
      </c>
    </row>
    <row r="56" spans="1:34" x14ac:dyDescent="0.25">
      <c r="A56" s="7">
        <v>127040703</v>
      </c>
      <c r="B56" s="8" t="s">
        <v>108</v>
      </c>
      <c r="C56" s="8" t="s">
        <v>99</v>
      </c>
      <c r="D56" s="70">
        <v>52528</v>
      </c>
      <c r="E56" s="71">
        <v>10244</v>
      </c>
      <c r="F56" s="72">
        <v>25490553.860000003</v>
      </c>
      <c r="G56" s="73">
        <v>47.37</v>
      </c>
      <c r="H56" s="29">
        <f t="shared" si="0"/>
        <v>39</v>
      </c>
      <c r="I56" s="38" t="str">
        <f t="array" ref="I56">H56&amp;CHOOSE(AND(H56&lt;&gt;{11,12,13})*MIN(4,MOD(H56,10))+1,"th","st","nd","rd","th")</f>
        <v>39th</v>
      </c>
      <c r="J56" s="74">
        <v>0.92</v>
      </c>
      <c r="K56" s="75">
        <v>39774539.359999999</v>
      </c>
      <c r="L56" s="113">
        <v>2877.5590000000002</v>
      </c>
      <c r="M56" s="38">
        <v>504.87200000000001</v>
      </c>
      <c r="N56" s="72">
        <v>11759.16</v>
      </c>
      <c r="O56" s="29">
        <f t="shared" si="1"/>
        <v>38</v>
      </c>
      <c r="P56" s="38" t="str">
        <f t="array" ref="P56">O56&amp;CHOOSE(AND(O56&lt;&gt;{11,12,13})*MIN(4,MOD(O56,10))+1,"th","st","nd","rd","th")</f>
        <v>38th</v>
      </c>
      <c r="Q56" s="76">
        <v>1.0448999999999999</v>
      </c>
      <c r="R56" s="77">
        <v>0.92</v>
      </c>
      <c r="S56" s="78">
        <v>1.6199999999999999E-2</v>
      </c>
      <c r="T56" s="79">
        <v>121</v>
      </c>
      <c r="U56" s="80">
        <v>21232719</v>
      </c>
      <c r="V56" s="72">
        <v>6277.35</v>
      </c>
      <c r="W56" s="29">
        <f t="shared" si="2"/>
        <v>43</v>
      </c>
      <c r="X56" s="38" t="str">
        <f t="array" ref="X56">W56&amp;CHOOSE(AND(W56&lt;&gt;{11,12,13})*MIN(4,MOD(W56,10))+1,"th","st","nd","rd","th")</f>
        <v>43rd</v>
      </c>
      <c r="Y56" s="77">
        <v>0.09</v>
      </c>
      <c r="Z56" s="77">
        <v>1.01</v>
      </c>
      <c r="AA56" s="81">
        <v>1052098.05</v>
      </c>
      <c r="AB56" s="82">
        <v>1016976076</v>
      </c>
      <c r="AC56" s="83">
        <v>555817923</v>
      </c>
      <c r="AD56" s="81">
        <v>39849176.609999999</v>
      </c>
      <c r="AE56" s="81">
        <v>24380844.190000001</v>
      </c>
      <c r="AF56" s="81">
        <v>0</v>
      </c>
      <c r="AG56" s="81">
        <v>57611.62</v>
      </c>
      <c r="AH56" s="81">
        <v>74637.25</v>
      </c>
    </row>
    <row r="57" spans="1:34" x14ac:dyDescent="0.25">
      <c r="A57" s="7">
        <v>127041203</v>
      </c>
      <c r="B57" s="8" t="s">
        <v>130</v>
      </c>
      <c r="C57" s="8" t="s">
        <v>99</v>
      </c>
      <c r="D57" s="70">
        <v>58451</v>
      </c>
      <c r="E57" s="71">
        <v>6248</v>
      </c>
      <c r="F57" s="72">
        <v>18669130.759999998</v>
      </c>
      <c r="G57" s="73">
        <v>51.12</v>
      </c>
      <c r="H57" s="29">
        <f t="shared" si="0"/>
        <v>49</v>
      </c>
      <c r="I57" s="38" t="str">
        <f t="array" ref="I57">H57&amp;CHOOSE(AND(H57&lt;&gt;{11,12,13})*MIN(4,MOD(H57,10))+1,"th","st","nd","rd","th")</f>
        <v>49th</v>
      </c>
      <c r="J57" s="74">
        <v>0.99</v>
      </c>
      <c r="K57" s="75">
        <v>26679754.550000001</v>
      </c>
      <c r="L57" s="113">
        <v>2023.8119999999999</v>
      </c>
      <c r="M57" s="38">
        <v>185.64599999999999</v>
      </c>
      <c r="N57" s="72">
        <v>12075.25</v>
      </c>
      <c r="O57" s="29">
        <f t="shared" si="1"/>
        <v>45</v>
      </c>
      <c r="P57" s="38" t="str">
        <f t="array" ref="P57">O57&amp;CHOOSE(AND(O57&lt;&gt;{11,12,13})*MIN(4,MOD(O57,10))+1,"th","st","nd","rd","th")</f>
        <v>45th</v>
      </c>
      <c r="Q57" s="76">
        <v>1.0176000000000001</v>
      </c>
      <c r="R57" s="77">
        <v>0.99</v>
      </c>
      <c r="S57" s="78">
        <v>1.4200000000000001E-2</v>
      </c>
      <c r="T57" s="79">
        <v>206</v>
      </c>
      <c r="U57" s="80">
        <v>17803445</v>
      </c>
      <c r="V57" s="72">
        <v>8057.83</v>
      </c>
      <c r="W57" s="29">
        <f t="shared" si="2"/>
        <v>64</v>
      </c>
      <c r="X57" s="38" t="str">
        <f t="array" ref="X57">W57&amp;CHOOSE(AND(W57&lt;&gt;{11,12,13})*MIN(4,MOD(W57,10))+1,"th","st","nd","rd","th")</f>
        <v>64th</v>
      </c>
      <c r="Y57" s="77">
        <v>0</v>
      </c>
      <c r="Z57" s="77">
        <v>0.99</v>
      </c>
      <c r="AA57" s="81">
        <v>430195.24</v>
      </c>
      <c r="AB57" s="82">
        <v>876751561</v>
      </c>
      <c r="AC57" s="83">
        <v>442022139</v>
      </c>
      <c r="AD57" s="81">
        <v>27196050.32</v>
      </c>
      <c r="AE57" s="81">
        <v>18235056.16</v>
      </c>
      <c r="AF57" s="81">
        <v>3879.36</v>
      </c>
      <c r="AG57" s="81">
        <v>0</v>
      </c>
      <c r="AH57" s="81">
        <v>516295.77</v>
      </c>
    </row>
    <row r="58" spans="1:34" x14ac:dyDescent="0.25">
      <c r="A58" s="7">
        <v>127041503</v>
      </c>
      <c r="B58" s="8" t="s">
        <v>150</v>
      </c>
      <c r="C58" s="8" t="s">
        <v>99</v>
      </c>
      <c r="D58" s="70">
        <v>38000</v>
      </c>
      <c r="E58" s="71">
        <v>5328</v>
      </c>
      <c r="F58" s="72">
        <v>8883358.6799999997</v>
      </c>
      <c r="G58" s="73">
        <v>43.88</v>
      </c>
      <c r="H58" s="29">
        <f t="shared" si="0"/>
        <v>33</v>
      </c>
      <c r="I58" s="38" t="str">
        <f t="array" ref="I58">H58&amp;CHOOSE(AND(H58&lt;&gt;{11,12,13})*MIN(4,MOD(H58,10))+1,"th","st","nd","rd","th")</f>
        <v>33rd</v>
      </c>
      <c r="J58" s="74">
        <v>0.85</v>
      </c>
      <c r="K58" s="75">
        <v>25066396</v>
      </c>
      <c r="L58" s="113">
        <v>1815.454</v>
      </c>
      <c r="M58" s="38">
        <v>765.03399999999999</v>
      </c>
      <c r="N58" s="72">
        <v>9713.82</v>
      </c>
      <c r="O58" s="29">
        <f t="shared" si="1"/>
        <v>6</v>
      </c>
      <c r="P58" s="38" t="str">
        <f t="array" ref="P58">O58&amp;CHOOSE(AND(O58&lt;&gt;{11,12,13})*MIN(4,MOD(O58,10))+1,"th","st","nd","rd","th")</f>
        <v>6th</v>
      </c>
      <c r="Q58" s="76">
        <v>1.2648999999999999</v>
      </c>
      <c r="R58" s="77">
        <v>0.85</v>
      </c>
      <c r="S58" s="78">
        <v>1.66E-2</v>
      </c>
      <c r="T58" s="79">
        <v>105</v>
      </c>
      <c r="U58" s="80">
        <v>7214975</v>
      </c>
      <c r="V58" s="72">
        <v>2795.97</v>
      </c>
      <c r="W58" s="29">
        <f t="shared" si="2"/>
        <v>4</v>
      </c>
      <c r="X58" s="38" t="str">
        <f t="array" ref="X58">W58&amp;CHOOSE(AND(W58&lt;&gt;{11,12,13})*MIN(4,MOD(W58,10))+1,"th","st","nd","rd","th")</f>
        <v>4th</v>
      </c>
      <c r="Y58" s="77">
        <v>0.6</v>
      </c>
      <c r="Z58" s="77">
        <v>1.45</v>
      </c>
      <c r="AA58" s="81">
        <v>994944.68</v>
      </c>
      <c r="AB58" s="82">
        <v>343672516</v>
      </c>
      <c r="AC58" s="83">
        <v>190770104</v>
      </c>
      <c r="AD58" s="81">
        <v>25079937</v>
      </c>
      <c r="AE58" s="81">
        <v>7842969</v>
      </c>
      <c r="AF58" s="81">
        <v>0</v>
      </c>
      <c r="AG58" s="81">
        <v>45445</v>
      </c>
      <c r="AH58" s="81">
        <v>13541</v>
      </c>
    </row>
    <row r="59" spans="1:34" x14ac:dyDescent="0.25">
      <c r="A59" s="7">
        <v>127041603</v>
      </c>
      <c r="B59" s="8" t="s">
        <v>153</v>
      </c>
      <c r="C59" s="8" t="s">
        <v>99</v>
      </c>
      <c r="D59" s="70">
        <v>57222</v>
      </c>
      <c r="E59" s="71">
        <v>7111</v>
      </c>
      <c r="F59" s="72">
        <v>19028212.670000002</v>
      </c>
      <c r="G59" s="73">
        <v>46.76</v>
      </c>
      <c r="H59" s="29">
        <f t="shared" si="0"/>
        <v>37</v>
      </c>
      <c r="I59" s="38" t="str">
        <f t="array" ref="I59">H59&amp;CHOOSE(AND(H59&lt;&gt;{11,12,13})*MIN(4,MOD(H59,10))+1,"th","st","nd","rd","th")</f>
        <v>37th</v>
      </c>
      <c r="J59" s="74">
        <v>0.91</v>
      </c>
      <c r="K59" s="75">
        <v>32079780</v>
      </c>
      <c r="L59" s="113">
        <v>2494.3209999999999</v>
      </c>
      <c r="M59" s="38">
        <v>332.24200000000002</v>
      </c>
      <c r="N59" s="72">
        <v>11349.4</v>
      </c>
      <c r="O59" s="29">
        <f t="shared" si="1"/>
        <v>29</v>
      </c>
      <c r="P59" s="38" t="str">
        <f t="array" ref="P59">O59&amp;CHOOSE(AND(O59&lt;&gt;{11,12,13})*MIN(4,MOD(O59,10))+1,"th","st","nd","rd","th")</f>
        <v>29th</v>
      </c>
      <c r="Q59" s="76">
        <v>1.0826</v>
      </c>
      <c r="R59" s="77">
        <v>0.91</v>
      </c>
      <c r="S59" s="78">
        <v>1.2999999999999999E-2</v>
      </c>
      <c r="T59" s="79">
        <v>274</v>
      </c>
      <c r="U59" s="80">
        <v>19737336</v>
      </c>
      <c r="V59" s="72">
        <v>6982.8</v>
      </c>
      <c r="W59" s="29">
        <f t="shared" si="2"/>
        <v>51</v>
      </c>
      <c r="X59" s="38" t="str">
        <f t="array" ref="X59">W59&amp;CHOOSE(AND(W59&lt;&gt;{11,12,13})*MIN(4,MOD(W59,10))+1,"th","st","nd","rd","th")</f>
        <v>51st</v>
      </c>
      <c r="Y59" s="77">
        <v>0</v>
      </c>
      <c r="Z59" s="77">
        <v>0.91</v>
      </c>
      <c r="AA59" s="81">
        <v>861652.67</v>
      </c>
      <c r="AB59" s="82">
        <v>1003055919</v>
      </c>
      <c r="AC59" s="83">
        <v>458968984</v>
      </c>
      <c r="AD59" s="81">
        <v>32087930</v>
      </c>
      <c r="AE59" s="81">
        <v>18151351</v>
      </c>
      <c r="AF59" s="81">
        <v>0</v>
      </c>
      <c r="AG59" s="81">
        <v>15209</v>
      </c>
      <c r="AH59" s="81">
        <v>8150</v>
      </c>
    </row>
    <row r="60" spans="1:34" x14ac:dyDescent="0.25">
      <c r="A60" s="84">
        <v>127042003</v>
      </c>
      <c r="B60" s="84" t="s">
        <v>201</v>
      </c>
      <c r="C60" s="84" t="s">
        <v>99</v>
      </c>
      <c r="D60" s="70">
        <v>60696</v>
      </c>
      <c r="E60" s="71">
        <v>7274</v>
      </c>
      <c r="F60" s="72">
        <v>18835418.580000002</v>
      </c>
      <c r="G60" s="73">
        <v>42.66</v>
      </c>
      <c r="H60" s="29">
        <f t="shared" si="0"/>
        <v>28</v>
      </c>
      <c r="I60" s="38" t="str">
        <f t="array" ref="I60">H60&amp;CHOOSE(AND(H60&lt;&gt;{11,12,13})*MIN(4,MOD(H60,10))+1,"th","st","nd","rd","th")</f>
        <v>28th</v>
      </c>
      <c r="J60" s="74">
        <v>0.83</v>
      </c>
      <c r="K60" s="75">
        <v>33404734.789999999</v>
      </c>
      <c r="L60" s="113">
        <v>2372.0889999999999</v>
      </c>
      <c r="M60" s="38">
        <v>294.29899999999998</v>
      </c>
      <c r="N60" s="72">
        <v>12528.08</v>
      </c>
      <c r="O60" s="29">
        <f t="shared" si="1"/>
        <v>55</v>
      </c>
      <c r="P60" s="38" t="str">
        <f t="array" ref="P60">O60&amp;CHOOSE(AND(O60&lt;&gt;{11,12,13})*MIN(4,MOD(O60,10))+1,"th","st","nd","rd","th")</f>
        <v>55th</v>
      </c>
      <c r="Q60" s="76">
        <v>0.98080000000000001</v>
      </c>
      <c r="R60" s="77">
        <v>0.81</v>
      </c>
      <c r="S60" s="78">
        <v>1.15E-2</v>
      </c>
      <c r="T60" s="79">
        <v>370</v>
      </c>
      <c r="U60" s="80">
        <v>22178389</v>
      </c>
      <c r="V60" s="72">
        <v>8317.77</v>
      </c>
      <c r="W60" s="29">
        <f t="shared" si="2"/>
        <v>66</v>
      </c>
      <c r="X60" s="38" t="str">
        <f t="array" ref="X60">W60&amp;CHOOSE(AND(W60&lt;&gt;{11,12,13})*MIN(4,MOD(W60,10))+1,"th","st","nd","rd","th")</f>
        <v>66th</v>
      </c>
      <c r="Y60" s="77">
        <v>0</v>
      </c>
      <c r="Z60" s="77">
        <v>0.81</v>
      </c>
      <c r="AA60" s="81">
        <v>840452.63</v>
      </c>
      <c r="AB60" s="82">
        <v>1174989581</v>
      </c>
      <c r="AC60" s="83">
        <v>467854058</v>
      </c>
      <c r="AD60" s="81">
        <v>33410734.789999999</v>
      </c>
      <c r="AE60" s="81">
        <v>17878920.670000002</v>
      </c>
      <c r="AF60" s="81">
        <v>0</v>
      </c>
      <c r="AG60" s="81">
        <v>116045.28</v>
      </c>
      <c r="AH60" s="81">
        <v>6000</v>
      </c>
    </row>
    <row r="61" spans="1:34" x14ac:dyDescent="0.25">
      <c r="A61" s="7">
        <v>127042853</v>
      </c>
      <c r="B61" s="8" t="s">
        <v>301</v>
      </c>
      <c r="C61" s="8" t="s">
        <v>99</v>
      </c>
      <c r="D61" s="70">
        <v>53224</v>
      </c>
      <c r="E61" s="71">
        <v>4923</v>
      </c>
      <c r="F61" s="72">
        <v>9040456.8000000007</v>
      </c>
      <c r="G61" s="73">
        <v>34.5</v>
      </c>
      <c r="H61" s="29">
        <f t="shared" si="0"/>
        <v>11</v>
      </c>
      <c r="I61" s="38" t="str">
        <f t="array" ref="I61">H61&amp;CHOOSE(AND(H61&lt;&gt;{11,12,13})*MIN(4,MOD(H61,10))+1,"th","st","nd","rd","th")</f>
        <v>11th</v>
      </c>
      <c r="J61" s="74">
        <v>0.67</v>
      </c>
      <c r="K61" s="75">
        <v>20257040.870000001</v>
      </c>
      <c r="L61" s="113">
        <v>1470.345</v>
      </c>
      <c r="M61" s="38">
        <v>259.25599999999997</v>
      </c>
      <c r="N61" s="72">
        <v>11711.97</v>
      </c>
      <c r="O61" s="29">
        <f t="shared" si="1"/>
        <v>37</v>
      </c>
      <c r="P61" s="38" t="str">
        <f t="array" ref="P61">O61&amp;CHOOSE(AND(O61&lt;&gt;{11,12,13})*MIN(4,MOD(O61,10))+1,"th","st","nd","rd","th")</f>
        <v>37th</v>
      </c>
      <c r="Q61" s="76">
        <v>1.0490999999999999</v>
      </c>
      <c r="R61" s="77">
        <v>0.67</v>
      </c>
      <c r="S61" s="78">
        <v>1.1299999999999999E-2</v>
      </c>
      <c r="T61" s="79">
        <v>385</v>
      </c>
      <c r="U61" s="80">
        <v>10841350</v>
      </c>
      <c r="V61" s="72">
        <v>6268.12</v>
      </c>
      <c r="W61" s="29">
        <f t="shared" si="2"/>
        <v>43</v>
      </c>
      <c r="X61" s="38" t="str">
        <f t="array" ref="X61">W61&amp;CHOOSE(AND(W61&lt;&gt;{11,12,13})*MIN(4,MOD(W61,10))+1,"th","st","nd","rd","th")</f>
        <v>43rd</v>
      </c>
      <c r="Y61" s="77">
        <v>0.09</v>
      </c>
      <c r="Z61" s="77">
        <v>0.76</v>
      </c>
      <c r="AA61" s="81">
        <v>500441.88</v>
      </c>
      <c r="AB61" s="82">
        <v>560298566</v>
      </c>
      <c r="AC61" s="83">
        <v>242764412</v>
      </c>
      <c r="AD61" s="81">
        <v>20259665.870000001</v>
      </c>
      <c r="AE61" s="81">
        <v>8531160.0399999991</v>
      </c>
      <c r="AF61" s="81">
        <v>0</v>
      </c>
      <c r="AG61" s="81">
        <v>8854.8799999999992</v>
      </c>
      <c r="AH61" s="81">
        <v>2625</v>
      </c>
    </row>
    <row r="62" spans="1:34" x14ac:dyDescent="0.25">
      <c r="A62" s="7">
        <v>127044103</v>
      </c>
      <c r="B62" s="8" t="s">
        <v>338</v>
      </c>
      <c r="C62" s="8" t="s">
        <v>99</v>
      </c>
      <c r="D62" s="70">
        <v>62967</v>
      </c>
      <c r="E62" s="71">
        <v>7252</v>
      </c>
      <c r="F62" s="72">
        <v>19676790.530000001</v>
      </c>
      <c r="G62" s="73">
        <v>43.09</v>
      </c>
      <c r="H62" s="29">
        <f t="shared" si="0"/>
        <v>30</v>
      </c>
      <c r="I62" s="38" t="str">
        <f t="array" ref="I62">H62&amp;CHOOSE(AND(H62&lt;&gt;{11,12,13})*MIN(4,MOD(H62,10))+1,"th","st","nd","rd","th")</f>
        <v>30th</v>
      </c>
      <c r="J62" s="74">
        <v>0.84</v>
      </c>
      <c r="K62" s="75">
        <v>35820864.259999998</v>
      </c>
      <c r="L62" s="113">
        <v>2109.96</v>
      </c>
      <c r="M62" s="38">
        <v>169.34899999999999</v>
      </c>
      <c r="N62" s="72">
        <v>15715.67</v>
      </c>
      <c r="O62" s="29">
        <f t="shared" si="1"/>
        <v>88</v>
      </c>
      <c r="P62" s="38" t="str">
        <f t="array" ref="P62">O62&amp;CHOOSE(AND(O62&lt;&gt;{11,12,13})*MIN(4,MOD(O62,10))+1,"th","st","nd","rd","th")</f>
        <v>88th</v>
      </c>
      <c r="Q62" s="76">
        <v>0.78190000000000004</v>
      </c>
      <c r="R62" s="77">
        <v>0.66</v>
      </c>
      <c r="S62" s="78">
        <v>1.46E-2</v>
      </c>
      <c r="T62" s="79">
        <v>183</v>
      </c>
      <c r="U62" s="80">
        <v>18187095</v>
      </c>
      <c r="V62" s="72">
        <v>7979.21</v>
      </c>
      <c r="W62" s="29">
        <f t="shared" si="2"/>
        <v>63</v>
      </c>
      <c r="X62" s="38" t="str">
        <f t="array" ref="X62">W62&amp;CHOOSE(AND(W62&lt;&gt;{11,12,13})*MIN(4,MOD(W62,10))+1,"th","st","nd","rd","th")</f>
        <v>63rd</v>
      </c>
      <c r="Y62" s="77">
        <v>0</v>
      </c>
      <c r="Z62" s="77">
        <v>0.66</v>
      </c>
      <c r="AA62" s="81">
        <v>1149004.19</v>
      </c>
      <c r="AB62" s="82">
        <v>891808762</v>
      </c>
      <c r="AC62" s="83">
        <v>455383458</v>
      </c>
      <c r="AD62" s="81">
        <v>35906940.219999999</v>
      </c>
      <c r="AE62" s="81">
        <v>18503807.199999999</v>
      </c>
      <c r="AF62" s="81">
        <v>0</v>
      </c>
      <c r="AG62" s="81">
        <v>23979.14</v>
      </c>
      <c r="AH62" s="81">
        <v>86075.96</v>
      </c>
    </row>
    <row r="63" spans="1:34" x14ac:dyDescent="0.25">
      <c r="A63" s="7">
        <v>127045303</v>
      </c>
      <c r="B63" s="8" t="s">
        <v>403</v>
      </c>
      <c r="C63" s="8" t="s">
        <v>99</v>
      </c>
      <c r="D63" s="70">
        <v>28646</v>
      </c>
      <c r="E63" s="71">
        <v>1045</v>
      </c>
      <c r="F63" s="72">
        <v>885518.31</v>
      </c>
      <c r="G63" s="73">
        <v>29.58</v>
      </c>
      <c r="H63" s="29">
        <f t="shared" si="0"/>
        <v>4</v>
      </c>
      <c r="I63" s="38" t="str">
        <f t="array" ref="I63">H63&amp;CHOOSE(AND(H63&lt;&gt;{11,12,13})*MIN(4,MOD(H63,10))+1,"th","st","nd","rd","th")</f>
        <v>4th</v>
      </c>
      <c r="J63" s="74">
        <v>0.56999999999999995</v>
      </c>
      <c r="K63" s="75">
        <v>5074509.1399999997</v>
      </c>
      <c r="L63" s="113">
        <v>395.19799999999998</v>
      </c>
      <c r="M63" s="38">
        <v>227.40600000000001</v>
      </c>
      <c r="N63" s="72">
        <v>8150.46</v>
      </c>
      <c r="O63" s="29">
        <f t="shared" si="1"/>
        <v>1</v>
      </c>
      <c r="P63" s="38" t="str">
        <f t="array" ref="P63">O63&amp;CHOOSE(AND(O63&lt;&gt;{11,12,13})*MIN(4,MOD(O63,10))+1,"th","st","nd","rd","th")</f>
        <v>1st</v>
      </c>
      <c r="Q63" s="76">
        <v>1.5076000000000001</v>
      </c>
      <c r="R63" s="77">
        <v>0.56999999999999995</v>
      </c>
      <c r="S63" s="78">
        <v>8.6E-3</v>
      </c>
      <c r="T63" s="79">
        <v>482</v>
      </c>
      <c r="U63" s="80">
        <v>1390726</v>
      </c>
      <c r="V63" s="72">
        <v>2233.7199999999998</v>
      </c>
      <c r="W63" s="29">
        <f t="shared" si="2"/>
        <v>2</v>
      </c>
      <c r="X63" s="38" t="str">
        <f t="array" ref="X63">W63&amp;CHOOSE(AND(W63&lt;&gt;{11,12,13})*MIN(4,MOD(W63,10))+1,"th","st","nd","rd","th")</f>
        <v>2nd</v>
      </c>
      <c r="Y63" s="77">
        <v>0.68</v>
      </c>
      <c r="Z63" s="77">
        <v>1.25</v>
      </c>
      <c r="AA63" s="81">
        <v>88970.14</v>
      </c>
      <c r="AB63" s="82">
        <v>66343008</v>
      </c>
      <c r="AC63" s="83">
        <v>36673735</v>
      </c>
      <c r="AD63" s="81">
        <v>5074509.1399999997</v>
      </c>
      <c r="AE63" s="81">
        <v>789691.74</v>
      </c>
      <c r="AF63" s="81">
        <v>0</v>
      </c>
      <c r="AG63" s="81">
        <v>6856.43</v>
      </c>
      <c r="AH63" s="81">
        <v>0</v>
      </c>
    </row>
    <row r="64" spans="1:34" x14ac:dyDescent="0.25">
      <c r="A64" s="7">
        <v>127045653</v>
      </c>
      <c r="B64" s="8" t="s">
        <v>432</v>
      </c>
      <c r="C64" s="8" t="s">
        <v>99</v>
      </c>
      <c r="D64" s="70">
        <v>43981</v>
      </c>
      <c r="E64" s="71">
        <v>4455</v>
      </c>
      <c r="F64" s="72">
        <v>7113871.9299999997</v>
      </c>
      <c r="G64" s="73">
        <v>36.31</v>
      </c>
      <c r="H64" s="29">
        <f t="shared" si="0"/>
        <v>14</v>
      </c>
      <c r="I64" s="38" t="str">
        <f t="array" ref="I64">H64&amp;CHOOSE(AND(H64&lt;&gt;{11,12,13})*MIN(4,MOD(H64,10))+1,"th","st","nd","rd","th")</f>
        <v>14th</v>
      </c>
      <c r="J64" s="74">
        <v>0.7</v>
      </c>
      <c r="K64" s="75">
        <v>21307001</v>
      </c>
      <c r="L64" s="113">
        <v>1478.27</v>
      </c>
      <c r="M64" s="38">
        <v>328.22699999999998</v>
      </c>
      <c r="N64" s="72">
        <v>11794.65</v>
      </c>
      <c r="O64" s="29">
        <f t="shared" si="1"/>
        <v>39</v>
      </c>
      <c r="P64" s="38" t="str">
        <f t="array" ref="P64">O64&amp;CHOOSE(AND(O64&lt;&gt;{11,12,13})*MIN(4,MOD(O64,10))+1,"th","st","nd","rd","th")</f>
        <v>39th</v>
      </c>
      <c r="Q64" s="76">
        <v>1.0418000000000001</v>
      </c>
      <c r="R64" s="77">
        <v>0.7</v>
      </c>
      <c r="S64" s="78">
        <v>1.41E-2</v>
      </c>
      <c r="T64" s="79">
        <v>212</v>
      </c>
      <c r="U64" s="80">
        <v>6828389</v>
      </c>
      <c r="V64" s="72">
        <v>3779.91</v>
      </c>
      <c r="W64" s="29">
        <f t="shared" si="2"/>
        <v>11</v>
      </c>
      <c r="X64" s="38" t="str">
        <f t="array" ref="X64">W64&amp;CHOOSE(AND(W64&lt;&gt;{11,12,13})*MIN(4,MOD(W64,10))+1,"th","st","nd","rd","th")</f>
        <v>11th</v>
      </c>
      <c r="Y64" s="77">
        <v>0.45</v>
      </c>
      <c r="Z64" s="77">
        <v>1.1499999999999999</v>
      </c>
      <c r="AA64" s="81">
        <v>671371.93</v>
      </c>
      <c r="AB64" s="82">
        <v>323950663</v>
      </c>
      <c r="AC64" s="83">
        <v>181855934</v>
      </c>
      <c r="AD64" s="81">
        <v>21323338</v>
      </c>
      <c r="AE64" s="81">
        <v>6410781</v>
      </c>
      <c r="AF64" s="81">
        <v>0</v>
      </c>
      <c r="AG64" s="81">
        <v>31719</v>
      </c>
      <c r="AH64" s="81">
        <v>16337</v>
      </c>
    </row>
    <row r="65" spans="1:34" x14ac:dyDescent="0.25">
      <c r="A65" s="7">
        <v>127045853</v>
      </c>
      <c r="B65" s="8" t="s">
        <v>519</v>
      </c>
      <c r="C65" s="8" t="s">
        <v>99</v>
      </c>
      <c r="D65" s="70">
        <v>63244</v>
      </c>
      <c r="E65" s="71">
        <v>3982</v>
      </c>
      <c r="F65" s="72">
        <v>10076903.220000001</v>
      </c>
      <c r="G65" s="73">
        <v>40.01</v>
      </c>
      <c r="H65" s="29">
        <f t="shared" si="0"/>
        <v>21</v>
      </c>
      <c r="I65" s="38" t="str">
        <f t="array" ref="I65">H65&amp;CHOOSE(AND(H65&lt;&gt;{11,12,13})*MIN(4,MOD(H65,10))+1,"th","st","nd","rd","th")</f>
        <v>21st</v>
      </c>
      <c r="J65" s="74">
        <v>0.78</v>
      </c>
      <c r="K65" s="75">
        <v>21557966.129999999</v>
      </c>
      <c r="L65" s="113">
        <v>1525.3050000000001</v>
      </c>
      <c r="M65" s="38">
        <v>216.90700000000001</v>
      </c>
      <c r="N65" s="72">
        <v>12373.91</v>
      </c>
      <c r="O65" s="29">
        <f t="shared" si="1"/>
        <v>52</v>
      </c>
      <c r="P65" s="38" t="str">
        <f t="array" ref="P65">O65&amp;CHOOSE(AND(O65&lt;&gt;{11,12,13})*MIN(4,MOD(O65,10))+1,"th","st","nd","rd","th")</f>
        <v>52nd</v>
      </c>
      <c r="Q65" s="76">
        <v>0.99299999999999999</v>
      </c>
      <c r="R65" s="77">
        <v>0.77</v>
      </c>
      <c r="S65" s="78">
        <v>1.2800000000000001E-2</v>
      </c>
      <c r="T65" s="79">
        <v>293</v>
      </c>
      <c r="U65" s="80">
        <v>10669123</v>
      </c>
      <c r="V65" s="72">
        <v>6123.89</v>
      </c>
      <c r="W65" s="29">
        <f t="shared" si="2"/>
        <v>40</v>
      </c>
      <c r="X65" s="38" t="str">
        <f t="array" ref="X65">W65&amp;CHOOSE(AND(W65&lt;&gt;{11,12,13})*MIN(4,MOD(W65,10))+1,"th","st","nd","rd","th")</f>
        <v>40th</v>
      </c>
      <c r="Y65" s="77">
        <v>0.12</v>
      </c>
      <c r="Z65" s="77">
        <v>0.89</v>
      </c>
      <c r="AA65" s="81">
        <v>798147.6</v>
      </c>
      <c r="AB65" s="82">
        <v>546682864</v>
      </c>
      <c r="AC65" s="83">
        <v>243622570</v>
      </c>
      <c r="AD65" s="81">
        <v>21632005.210000001</v>
      </c>
      <c r="AE65" s="81">
        <v>9237996.4700000007</v>
      </c>
      <c r="AF65" s="81">
        <v>0</v>
      </c>
      <c r="AG65" s="81">
        <v>40759.15</v>
      </c>
      <c r="AH65" s="81">
        <v>74039.08</v>
      </c>
    </row>
    <row r="66" spans="1:34" x14ac:dyDescent="0.25">
      <c r="A66" s="7">
        <v>127046903</v>
      </c>
      <c r="B66" s="8" t="s">
        <v>521</v>
      </c>
      <c r="C66" s="8" t="s">
        <v>99</v>
      </c>
      <c r="D66" s="70">
        <v>41843</v>
      </c>
      <c r="E66" s="71">
        <v>3097</v>
      </c>
      <c r="F66" s="72">
        <v>5892121.7800000003</v>
      </c>
      <c r="G66" s="73">
        <v>45.47</v>
      </c>
      <c r="H66" s="29">
        <f t="shared" si="0"/>
        <v>35</v>
      </c>
      <c r="I66" s="38" t="str">
        <f t="array" ref="I66">H66&amp;CHOOSE(AND(H66&lt;&gt;{11,12,13})*MIN(4,MOD(H66,10))+1,"th","st","nd","rd","th")</f>
        <v>35th</v>
      </c>
      <c r="J66" s="74">
        <v>0.88</v>
      </c>
      <c r="K66" s="75">
        <v>14864017.85</v>
      </c>
      <c r="L66" s="113">
        <v>787.34199999999998</v>
      </c>
      <c r="M66" s="38">
        <v>292.82900000000001</v>
      </c>
      <c r="N66" s="72">
        <v>13760.8</v>
      </c>
      <c r="O66" s="29">
        <f t="shared" si="1"/>
        <v>71</v>
      </c>
      <c r="P66" s="38" t="str">
        <f t="array" ref="P66">O66&amp;CHOOSE(AND(O66&lt;&gt;{11,12,13})*MIN(4,MOD(O66,10))+1,"th","st","nd","rd","th")</f>
        <v>71st</v>
      </c>
      <c r="Q66" s="76">
        <v>0.89290000000000003</v>
      </c>
      <c r="R66" s="77">
        <v>0.79</v>
      </c>
      <c r="S66" s="78">
        <v>1.8599999999999998E-2</v>
      </c>
      <c r="T66" s="79">
        <v>46</v>
      </c>
      <c r="U66" s="80">
        <v>4275885</v>
      </c>
      <c r="V66" s="72">
        <v>3958.53</v>
      </c>
      <c r="W66" s="29">
        <f t="shared" si="2"/>
        <v>13</v>
      </c>
      <c r="X66" s="38" t="str">
        <f t="array" ref="X66">W66&amp;CHOOSE(AND(W66&lt;&gt;{11,12,13})*MIN(4,MOD(W66,10))+1,"th","st","nd","rd","th")</f>
        <v>13th</v>
      </c>
      <c r="Y66" s="77">
        <v>0.43</v>
      </c>
      <c r="Z66" s="77">
        <v>1.22</v>
      </c>
      <c r="AA66" s="81">
        <v>485222.12</v>
      </c>
      <c r="AB66" s="82">
        <v>202782813</v>
      </c>
      <c r="AC66" s="83">
        <v>113949388</v>
      </c>
      <c r="AD66" s="81">
        <v>15066545.189999999</v>
      </c>
      <c r="AE66" s="81">
        <v>5375210.2199999997</v>
      </c>
      <c r="AF66" s="81">
        <v>0</v>
      </c>
      <c r="AG66" s="81">
        <v>31689.439999999999</v>
      </c>
      <c r="AH66" s="81">
        <v>202527.34</v>
      </c>
    </row>
    <row r="67" spans="1:34" x14ac:dyDescent="0.25">
      <c r="A67" s="7">
        <v>127047404</v>
      </c>
      <c r="B67" s="8" t="s">
        <v>556</v>
      </c>
      <c r="C67" s="8" t="s">
        <v>99</v>
      </c>
      <c r="D67" s="70">
        <v>65368</v>
      </c>
      <c r="E67" s="71">
        <v>2389</v>
      </c>
      <c r="F67" s="72">
        <v>8366059.3499999996</v>
      </c>
      <c r="G67" s="73">
        <v>53.57</v>
      </c>
      <c r="H67" s="29">
        <f t="shared" ref="H67:H130" si="3">ROUND(_xlfn.PERCENTRANK.EXC(G$2:G$501,G67)*100,0)</f>
        <v>55</v>
      </c>
      <c r="I67" s="38" t="str">
        <f t="array" ref="I67">H67&amp;CHOOSE(AND(H67&lt;&gt;{11,12,13})*MIN(4,MOD(H67,10))+1,"th","st","nd","rd","th")</f>
        <v>55th</v>
      </c>
      <c r="J67" s="74">
        <v>1.04</v>
      </c>
      <c r="K67" s="75">
        <v>21513896</v>
      </c>
      <c r="L67" s="113">
        <v>1074.479</v>
      </c>
      <c r="M67" s="38">
        <v>162.68</v>
      </c>
      <c r="N67" s="72">
        <v>17389.759999999998</v>
      </c>
      <c r="O67" s="29">
        <f t="shared" ref="O67:O130" si="4">ROUND(_xlfn.PERCENTRANK.EXC(N$2:N$501,N67)*100,0)</f>
        <v>94</v>
      </c>
      <c r="P67" s="38" t="str">
        <f t="array" ref="P67">O67&amp;CHOOSE(AND(O67&lt;&gt;{11,12,13})*MIN(4,MOD(O67,10))+1,"th","st","nd","rd","th")</f>
        <v>94th</v>
      </c>
      <c r="Q67" s="76">
        <v>0.70660000000000001</v>
      </c>
      <c r="R67" s="77">
        <v>0.73</v>
      </c>
      <c r="S67" s="78">
        <v>1.2200000000000001E-2</v>
      </c>
      <c r="T67" s="79">
        <v>337</v>
      </c>
      <c r="U67" s="80">
        <v>9230205</v>
      </c>
      <c r="V67" s="72">
        <v>7460.81</v>
      </c>
      <c r="W67" s="29">
        <f t="shared" ref="W67:W130" si="5">ROUND(_xlfn.PERCENTRANK.EXC(V$2:V$501,V67)*100,0)</f>
        <v>56</v>
      </c>
      <c r="X67" s="38" t="str">
        <f t="array" ref="X67">W67&amp;CHOOSE(AND(W67&lt;&gt;{11,12,13})*MIN(4,MOD(W67,10))+1,"th","st","nd","rd","th")</f>
        <v>56th</v>
      </c>
      <c r="Y67" s="77">
        <v>0</v>
      </c>
      <c r="Z67" s="77">
        <v>0.73</v>
      </c>
      <c r="AA67" s="81">
        <v>363150.35</v>
      </c>
      <c r="AB67" s="82">
        <v>506875938</v>
      </c>
      <c r="AC67" s="83">
        <v>176842939</v>
      </c>
      <c r="AD67" s="81">
        <v>21517586</v>
      </c>
      <c r="AE67" s="81">
        <v>7959801</v>
      </c>
      <c r="AF67" s="81">
        <v>0</v>
      </c>
      <c r="AG67" s="81">
        <v>43108</v>
      </c>
      <c r="AH67" s="81">
        <v>3690</v>
      </c>
    </row>
    <row r="68" spans="1:34" x14ac:dyDescent="0.25">
      <c r="A68" s="7">
        <v>127049303</v>
      </c>
      <c r="B68" s="8" t="s">
        <v>636</v>
      </c>
      <c r="C68" s="8" t="s">
        <v>99</v>
      </c>
      <c r="D68" s="70">
        <v>58723</v>
      </c>
      <c r="E68" s="71">
        <v>2152</v>
      </c>
      <c r="F68" s="72">
        <v>4406146.79</v>
      </c>
      <c r="G68" s="73">
        <v>34.869999999999997</v>
      </c>
      <c r="H68" s="29">
        <f t="shared" si="3"/>
        <v>12</v>
      </c>
      <c r="I68" s="38" t="str">
        <f t="array" ref="I68">H68&amp;CHOOSE(AND(H68&lt;&gt;{11,12,13})*MIN(4,MOD(H68,10))+1,"th","st","nd","rd","th")</f>
        <v>12th</v>
      </c>
      <c r="J68" s="74">
        <v>0.68</v>
      </c>
      <c r="K68" s="75">
        <v>12106697.789999999</v>
      </c>
      <c r="L68" s="113">
        <v>779.303</v>
      </c>
      <c r="M68" s="38">
        <v>122.277</v>
      </c>
      <c r="N68" s="72">
        <v>13428.31</v>
      </c>
      <c r="O68" s="29">
        <f t="shared" si="4"/>
        <v>68</v>
      </c>
      <c r="P68" s="38" t="str">
        <f t="array" ref="P68">O68&amp;CHOOSE(AND(O68&lt;&gt;{11,12,13})*MIN(4,MOD(O68,10))+1,"th","st","nd","rd","th")</f>
        <v>68th</v>
      </c>
      <c r="Q68" s="76">
        <v>0.91500000000000004</v>
      </c>
      <c r="R68" s="77">
        <v>0.62</v>
      </c>
      <c r="S68" s="78">
        <v>1.2200000000000001E-2</v>
      </c>
      <c r="T68" s="79">
        <v>337</v>
      </c>
      <c r="U68" s="80">
        <v>4878674</v>
      </c>
      <c r="V68" s="72">
        <v>5411.25</v>
      </c>
      <c r="W68" s="29">
        <f t="shared" si="5"/>
        <v>29</v>
      </c>
      <c r="X68" s="38" t="str">
        <f t="array" ref="X68">W68&amp;CHOOSE(AND(W68&lt;&gt;{11,12,13})*MIN(4,MOD(W68,10))+1,"th","st","nd","rd","th")</f>
        <v>29th</v>
      </c>
      <c r="Y68" s="77">
        <v>0.22</v>
      </c>
      <c r="Z68" s="77">
        <v>0.84</v>
      </c>
      <c r="AA68" s="81">
        <v>292702.26</v>
      </c>
      <c r="AB68" s="82">
        <v>246900952</v>
      </c>
      <c r="AC68" s="83">
        <v>114482337</v>
      </c>
      <c r="AD68" s="81">
        <v>12110897.789999999</v>
      </c>
      <c r="AE68" s="81">
        <v>4108266.69</v>
      </c>
      <c r="AF68" s="81">
        <v>0</v>
      </c>
      <c r="AG68" s="81">
        <v>5177.84</v>
      </c>
      <c r="AH68" s="81">
        <v>4200</v>
      </c>
    </row>
    <row r="69" spans="1:34" x14ac:dyDescent="0.25">
      <c r="A69" s="7">
        <v>108051003</v>
      </c>
      <c r="B69" s="8" t="s">
        <v>131</v>
      </c>
      <c r="C69" s="8" t="s">
        <v>132</v>
      </c>
      <c r="D69" s="70">
        <v>48035</v>
      </c>
      <c r="E69" s="71">
        <v>6795</v>
      </c>
      <c r="F69" s="72">
        <v>13694902.640000001</v>
      </c>
      <c r="G69" s="73">
        <v>41.96</v>
      </c>
      <c r="H69" s="29">
        <f t="shared" si="3"/>
        <v>26</v>
      </c>
      <c r="I69" s="38" t="str">
        <f t="array" ref="I69">H69&amp;CHOOSE(AND(H69&lt;&gt;{11,12,13})*MIN(4,MOD(H69,10))+1,"th","st","nd","rd","th")</f>
        <v>26th</v>
      </c>
      <c r="J69" s="74">
        <v>0.81</v>
      </c>
      <c r="K69" s="75">
        <v>26423876.370000001</v>
      </c>
      <c r="L69" s="113">
        <v>2046.5930000000001</v>
      </c>
      <c r="M69" s="38">
        <v>446.01299999999998</v>
      </c>
      <c r="N69" s="72">
        <v>10600.9</v>
      </c>
      <c r="O69" s="29">
        <f t="shared" si="4"/>
        <v>15</v>
      </c>
      <c r="P69" s="38" t="str">
        <f t="array" ref="P69">O69&amp;CHOOSE(AND(O69&lt;&gt;{11,12,13})*MIN(4,MOD(O69,10))+1,"th","st","nd","rd","th")</f>
        <v>15th</v>
      </c>
      <c r="Q69" s="76">
        <v>1.1591</v>
      </c>
      <c r="R69" s="77">
        <v>0.81</v>
      </c>
      <c r="S69" s="78">
        <v>9.4000000000000004E-3</v>
      </c>
      <c r="T69" s="79">
        <v>466</v>
      </c>
      <c r="U69" s="80">
        <v>19658477</v>
      </c>
      <c r="V69" s="72">
        <v>7886.72</v>
      </c>
      <c r="W69" s="29">
        <f t="shared" si="5"/>
        <v>62</v>
      </c>
      <c r="X69" s="38" t="str">
        <f t="array" ref="X69">W69&amp;CHOOSE(AND(W69&lt;&gt;{11,12,13})*MIN(4,MOD(W69,10))+1,"th","st","nd","rd","th")</f>
        <v>62nd</v>
      </c>
      <c r="Y69" s="77">
        <v>0</v>
      </c>
      <c r="Z69" s="77">
        <v>0.81</v>
      </c>
      <c r="AA69" s="81">
        <v>651834.81999999995</v>
      </c>
      <c r="AB69" s="82">
        <v>1135746609</v>
      </c>
      <c r="AC69" s="83">
        <v>320436859</v>
      </c>
      <c r="AD69" s="81">
        <v>26662620.350000001</v>
      </c>
      <c r="AE69" s="81">
        <v>12943108.210000001</v>
      </c>
      <c r="AF69" s="81">
        <v>0</v>
      </c>
      <c r="AG69" s="81">
        <v>99959.61</v>
      </c>
      <c r="AH69" s="81">
        <v>238743.98</v>
      </c>
    </row>
    <row r="70" spans="1:34" x14ac:dyDescent="0.25">
      <c r="A70" s="7">
        <v>108051503</v>
      </c>
      <c r="B70" s="8" t="s">
        <v>212</v>
      </c>
      <c r="C70" s="8" t="s">
        <v>132</v>
      </c>
      <c r="D70" s="70">
        <v>49459</v>
      </c>
      <c r="E70" s="71">
        <v>4161</v>
      </c>
      <c r="F70" s="72">
        <v>6384998.6699999999</v>
      </c>
      <c r="G70" s="73">
        <v>31.03</v>
      </c>
      <c r="H70" s="29">
        <f t="shared" si="3"/>
        <v>6</v>
      </c>
      <c r="I70" s="38" t="str">
        <f t="array" ref="I70">H70&amp;CHOOSE(AND(H70&lt;&gt;{11,12,13})*MIN(4,MOD(H70,10))+1,"th","st","nd","rd","th")</f>
        <v>6th</v>
      </c>
      <c r="J70" s="74">
        <v>0.6</v>
      </c>
      <c r="K70" s="75">
        <v>18602179.66</v>
      </c>
      <c r="L70" s="113">
        <v>1465.777</v>
      </c>
      <c r="M70" s="38">
        <v>353.08</v>
      </c>
      <c r="N70" s="72">
        <v>10227.4</v>
      </c>
      <c r="O70" s="29">
        <f t="shared" si="4"/>
        <v>10</v>
      </c>
      <c r="P70" s="38" t="str">
        <f t="array" ref="P70">O70&amp;CHOOSE(AND(O70&lt;&gt;{11,12,13})*MIN(4,MOD(O70,10))+1,"th","st","nd","rd","th")</f>
        <v>10th</v>
      </c>
      <c r="Q70" s="76">
        <v>1.2014</v>
      </c>
      <c r="R70" s="77">
        <v>0.6</v>
      </c>
      <c r="S70" s="78">
        <v>8.0999999999999996E-3</v>
      </c>
      <c r="T70" s="79">
        <v>493</v>
      </c>
      <c r="U70" s="80">
        <v>10623765</v>
      </c>
      <c r="V70" s="72">
        <v>5840.9</v>
      </c>
      <c r="W70" s="29">
        <f t="shared" si="5"/>
        <v>36</v>
      </c>
      <c r="X70" s="38" t="str">
        <f t="array" ref="X70">W70&amp;CHOOSE(AND(W70&lt;&gt;{11,12,13})*MIN(4,MOD(W70,10))+1,"th","st","nd","rd","th")</f>
        <v>36th</v>
      </c>
      <c r="Y70" s="77">
        <v>0.16</v>
      </c>
      <c r="Z70" s="77">
        <v>0.76</v>
      </c>
      <c r="AA70" s="81">
        <v>452163.32</v>
      </c>
      <c r="AB70" s="82">
        <v>599996262</v>
      </c>
      <c r="AC70" s="83">
        <v>186949288</v>
      </c>
      <c r="AD70" s="81">
        <v>18777428.329999998</v>
      </c>
      <c r="AE70" s="81">
        <v>5757442.1799999997</v>
      </c>
      <c r="AF70" s="81">
        <v>4247.32</v>
      </c>
      <c r="AG70" s="81">
        <v>171145.85</v>
      </c>
      <c r="AH70" s="81">
        <v>175248.67</v>
      </c>
    </row>
    <row r="71" spans="1:34" x14ac:dyDescent="0.25">
      <c r="A71" s="7">
        <v>108053003</v>
      </c>
      <c r="B71" s="8" t="s">
        <v>282</v>
      </c>
      <c r="C71" s="8" t="s">
        <v>132</v>
      </c>
      <c r="D71" s="70">
        <v>42161</v>
      </c>
      <c r="E71" s="71">
        <v>4034</v>
      </c>
      <c r="F71" s="72">
        <v>8291798.8300000001</v>
      </c>
      <c r="G71" s="73">
        <v>48.75</v>
      </c>
      <c r="H71" s="29">
        <f t="shared" si="3"/>
        <v>43</v>
      </c>
      <c r="I71" s="38" t="str">
        <f t="array" ref="I71">H71&amp;CHOOSE(AND(H71&lt;&gt;{11,12,13})*MIN(4,MOD(H71,10))+1,"th","st","nd","rd","th")</f>
        <v>43rd</v>
      </c>
      <c r="J71" s="74">
        <v>0.95</v>
      </c>
      <c r="K71" s="75">
        <v>17088644.329999998</v>
      </c>
      <c r="L71" s="113">
        <v>1325.6479999999999</v>
      </c>
      <c r="M71" s="38">
        <v>464.59</v>
      </c>
      <c r="N71" s="72">
        <v>9545.4599999999991</v>
      </c>
      <c r="O71" s="29">
        <f t="shared" si="4"/>
        <v>5</v>
      </c>
      <c r="P71" s="38" t="str">
        <f t="array" ref="P71">O71&amp;CHOOSE(AND(O71&lt;&gt;{11,12,13})*MIN(4,MOD(O71,10))+1,"th","st","nd","rd","th")</f>
        <v>5th</v>
      </c>
      <c r="Q71" s="76">
        <v>1.2871999999999999</v>
      </c>
      <c r="R71" s="77">
        <v>0.95</v>
      </c>
      <c r="S71" s="78">
        <v>1.15E-2</v>
      </c>
      <c r="T71" s="79">
        <v>370</v>
      </c>
      <c r="U71" s="80">
        <v>9729128</v>
      </c>
      <c r="V71" s="72">
        <v>5434.54</v>
      </c>
      <c r="W71" s="29">
        <f t="shared" si="5"/>
        <v>29</v>
      </c>
      <c r="X71" s="38" t="str">
        <f t="array" ref="X71">W71&amp;CHOOSE(AND(W71&lt;&gt;{11,12,13})*MIN(4,MOD(W71,10))+1,"th","st","nd","rd","th")</f>
        <v>29th</v>
      </c>
      <c r="Y71" s="77">
        <v>0.22</v>
      </c>
      <c r="Z71" s="77">
        <v>1.17</v>
      </c>
      <c r="AA71" s="81">
        <v>588121.17000000004</v>
      </c>
      <c r="AB71" s="82">
        <v>555185427</v>
      </c>
      <c r="AC71" s="83">
        <v>165490722</v>
      </c>
      <c r="AD71" s="81">
        <v>17296804</v>
      </c>
      <c r="AE71" s="81">
        <v>7692211</v>
      </c>
      <c r="AF71" s="81">
        <v>0</v>
      </c>
      <c r="AG71" s="81">
        <v>11466.66</v>
      </c>
      <c r="AH71" s="81">
        <v>208159.67</v>
      </c>
    </row>
    <row r="72" spans="1:34" x14ac:dyDescent="0.25">
      <c r="A72" s="7">
        <v>108056004</v>
      </c>
      <c r="B72" s="8" t="s">
        <v>449</v>
      </c>
      <c r="C72" s="8" t="s">
        <v>132</v>
      </c>
      <c r="D72" s="70">
        <v>52041</v>
      </c>
      <c r="E72" s="71">
        <v>2449</v>
      </c>
      <c r="F72" s="72">
        <v>4085778.94</v>
      </c>
      <c r="G72" s="73">
        <v>32.06</v>
      </c>
      <c r="H72" s="29">
        <f t="shared" si="3"/>
        <v>7</v>
      </c>
      <c r="I72" s="38" t="str">
        <f t="array" ref="I72">H72&amp;CHOOSE(AND(H72&lt;&gt;{11,12,13})*MIN(4,MOD(H72,10))+1,"th","st","nd","rd","th")</f>
        <v>7th</v>
      </c>
      <c r="J72" s="74">
        <v>0.62</v>
      </c>
      <c r="K72" s="75">
        <v>11993654.24</v>
      </c>
      <c r="L72" s="113">
        <v>907.10699999999997</v>
      </c>
      <c r="M72" s="38">
        <v>280.40300000000002</v>
      </c>
      <c r="N72" s="72">
        <v>10099.83</v>
      </c>
      <c r="O72" s="29">
        <f t="shared" si="4"/>
        <v>9</v>
      </c>
      <c r="P72" s="38" t="str">
        <f t="array" ref="P72">O72&amp;CHOOSE(AND(O72&lt;&gt;{11,12,13})*MIN(4,MOD(O72,10))+1,"th","st","nd","rd","th")</f>
        <v>9th</v>
      </c>
      <c r="Q72" s="76">
        <v>1.2165999999999999</v>
      </c>
      <c r="R72" s="77">
        <v>0.62</v>
      </c>
      <c r="S72" s="78">
        <v>8.3999999999999995E-3</v>
      </c>
      <c r="T72" s="79">
        <v>486</v>
      </c>
      <c r="U72" s="80">
        <v>6529392</v>
      </c>
      <c r="V72" s="72">
        <v>5498.39</v>
      </c>
      <c r="W72" s="29">
        <f t="shared" si="5"/>
        <v>30</v>
      </c>
      <c r="X72" s="38" t="str">
        <f t="array" ref="X72">W72&amp;CHOOSE(AND(W72&lt;&gt;{11,12,13})*MIN(4,MOD(W72,10))+1,"th","st","nd","rd","th")</f>
        <v>30th</v>
      </c>
      <c r="Y72" s="77">
        <v>0.21</v>
      </c>
      <c r="Z72" s="77">
        <v>0.83</v>
      </c>
      <c r="AA72" s="81">
        <v>324348.83</v>
      </c>
      <c r="AB72" s="82">
        <v>358317961</v>
      </c>
      <c r="AC72" s="83">
        <v>125340714</v>
      </c>
      <c r="AD72" s="81">
        <v>11995899.24</v>
      </c>
      <c r="AE72" s="81">
        <v>3745170.57</v>
      </c>
      <c r="AF72" s="81">
        <v>0</v>
      </c>
      <c r="AG72" s="81">
        <v>16259.54</v>
      </c>
      <c r="AH72" s="81">
        <v>2245</v>
      </c>
    </row>
    <row r="73" spans="1:34" x14ac:dyDescent="0.25">
      <c r="A73" s="7">
        <v>108058003</v>
      </c>
      <c r="B73" s="8" t="s">
        <v>594</v>
      </c>
      <c r="C73" s="8" t="s">
        <v>132</v>
      </c>
      <c r="D73" s="70">
        <v>44013</v>
      </c>
      <c r="E73" s="71">
        <v>2893</v>
      </c>
      <c r="F73" s="72">
        <v>4803787.9799999995</v>
      </c>
      <c r="G73" s="73">
        <v>37.729999999999997</v>
      </c>
      <c r="H73" s="29">
        <f t="shared" si="3"/>
        <v>16</v>
      </c>
      <c r="I73" s="38" t="str">
        <f t="array" ref="I73">H73&amp;CHOOSE(AND(H73&lt;&gt;{11,12,13})*MIN(4,MOD(H73,10))+1,"th","st","nd","rd","th")</f>
        <v>16th</v>
      </c>
      <c r="J73" s="74">
        <v>0.73</v>
      </c>
      <c r="K73" s="75">
        <v>14964137.24</v>
      </c>
      <c r="L73" s="113">
        <v>959.44200000000001</v>
      </c>
      <c r="M73" s="38">
        <v>289.87299999999999</v>
      </c>
      <c r="N73" s="72">
        <v>11977.87</v>
      </c>
      <c r="O73" s="29">
        <f t="shared" si="4"/>
        <v>43</v>
      </c>
      <c r="P73" s="38" t="str">
        <f t="array" ref="P73">O73&amp;CHOOSE(AND(O73&lt;&gt;{11,12,13})*MIN(4,MOD(O73,10))+1,"th","st","nd","rd","th")</f>
        <v>43rd</v>
      </c>
      <c r="Q73" s="76">
        <v>1.0258</v>
      </c>
      <c r="R73" s="77">
        <v>0.73</v>
      </c>
      <c r="S73" s="78">
        <v>1.06E-2</v>
      </c>
      <c r="T73" s="79">
        <v>428</v>
      </c>
      <c r="U73" s="80">
        <v>6124068</v>
      </c>
      <c r="V73" s="72">
        <v>4901.9399999999996</v>
      </c>
      <c r="W73" s="29">
        <f t="shared" si="5"/>
        <v>23</v>
      </c>
      <c r="X73" s="38" t="str">
        <f t="array" ref="X73">W73&amp;CHOOSE(AND(W73&lt;&gt;{11,12,13})*MIN(4,MOD(W73,10))+1,"th","st","nd","rd","th")</f>
        <v>23rd</v>
      </c>
      <c r="Y73" s="77">
        <v>0.28999999999999998</v>
      </c>
      <c r="Z73" s="77">
        <v>1.02</v>
      </c>
      <c r="AA73" s="81">
        <v>340743.7</v>
      </c>
      <c r="AB73" s="82">
        <v>351827688</v>
      </c>
      <c r="AC73" s="83">
        <v>101806985</v>
      </c>
      <c r="AD73" s="81">
        <v>14976720.039999999</v>
      </c>
      <c r="AE73" s="81">
        <v>4427453.5999999996</v>
      </c>
      <c r="AF73" s="81">
        <v>605.12</v>
      </c>
      <c r="AG73" s="81">
        <v>34985.56</v>
      </c>
      <c r="AH73" s="81">
        <v>12582.8</v>
      </c>
    </row>
    <row r="74" spans="1:34" x14ac:dyDescent="0.25">
      <c r="A74" s="7">
        <v>114060503</v>
      </c>
      <c r="B74" s="8" t="s">
        <v>111</v>
      </c>
      <c r="C74" s="8" t="s">
        <v>112</v>
      </c>
      <c r="D74" s="70">
        <v>50183</v>
      </c>
      <c r="E74" s="71">
        <v>2930</v>
      </c>
      <c r="F74" s="72">
        <v>10680147.029999999</v>
      </c>
      <c r="G74" s="73">
        <v>72.64</v>
      </c>
      <c r="H74" s="29">
        <f t="shared" si="3"/>
        <v>90</v>
      </c>
      <c r="I74" s="38" t="str">
        <f t="array" ref="I74">H74&amp;CHOOSE(AND(H74&lt;&gt;{11,12,13})*MIN(4,MOD(H74,10))+1,"th","st","nd","rd","th")</f>
        <v>90th</v>
      </c>
      <c r="J74" s="74">
        <v>1.41</v>
      </c>
      <c r="K74" s="75">
        <v>16673147.93</v>
      </c>
      <c r="L74" s="113">
        <v>1101.2329999999999</v>
      </c>
      <c r="M74" s="38">
        <v>241.8</v>
      </c>
      <c r="N74" s="72">
        <v>12414.55</v>
      </c>
      <c r="O74" s="29">
        <f t="shared" si="4"/>
        <v>53</v>
      </c>
      <c r="P74" s="38" t="str">
        <f t="array" ref="P74">O74&amp;CHOOSE(AND(O74&lt;&gt;{11,12,13})*MIN(4,MOD(O74,10))+1,"th","st","nd","rd","th")</f>
        <v>53rd</v>
      </c>
      <c r="Q74" s="76">
        <v>0.98980000000000001</v>
      </c>
      <c r="R74" s="77">
        <v>1.4</v>
      </c>
      <c r="S74" s="78">
        <v>2.2800000000000001E-2</v>
      </c>
      <c r="T74" s="79">
        <v>9</v>
      </c>
      <c r="U74" s="80">
        <v>6332892</v>
      </c>
      <c r="V74" s="72">
        <v>4715.37</v>
      </c>
      <c r="W74" s="29">
        <f t="shared" si="5"/>
        <v>20</v>
      </c>
      <c r="X74" s="38" t="str">
        <f t="array" ref="X74">W74&amp;CHOOSE(AND(W74&lt;&gt;{11,12,13})*MIN(4,MOD(W74,10))+1,"th","st","nd","rd","th")</f>
        <v>20th</v>
      </c>
      <c r="Y74" s="77">
        <v>0.32</v>
      </c>
      <c r="Z74" s="77">
        <v>1.72</v>
      </c>
      <c r="AA74" s="81">
        <v>456629.83</v>
      </c>
      <c r="AB74" s="82">
        <v>318245954</v>
      </c>
      <c r="AC74" s="83">
        <v>150857178</v>
      </c>
      <c r="AD74" s="81">
        <v>16726987.51</v>
      </c>
      <c r="AE74" s="81">
        <v>10205427.289999999</v>
      </c>
      <c r="AF74" s="81">
        <v>0</v>
      </c>
      <c r="AG74" s="81">
        <v>18089.91</v>
      </c>
      <c r="AH74" s="81">
        <v>53839.58</v>
      </c>
    </row>
    <row r="75" spans="1:34" x14ac:dyDescent="0.25">
      <c r="A75" s="7">
        <v>114060753</v>
      </c>
      <c r="B75" s="8" t="s">
        <v>163</v>
      </c>
      <c r="C75" s="8" t="s">
        <v>112</v>
      </c>
      <c r="D75" s="70">
        <v>73968</v>
      </c>
      <c r="E75" s="71">
        <v>18524</v>
      </c>
      <c r="F75" s="72">
        <v>72119291.359999999</v>
      </c>
      <c r="G75" s="73">
        <v>52.63</v>
      </c>
      <c r="H75" s="29">
        <f t="shared" si="3"/>
        <v>53</v>
      </c>
      <c r="I75" s="38" t="str">
        <f t="array" ref="I75">H75&amp;CHOOSE(AND(H75&lt;&gt;{11,12,13})*MIN(4,MOD(H75,10))+1,"th","st","nd","rd","th")</f>
        <v>53rd</v>
      </c>
      <c r="J75" s="74">
        <v>1.02</v>
      </c>
      <c r="K75" s="75">
        <v>102423595.06</v>
      </c>
      <c r="L75" s="113">
        <v>6912.4539999999997</v>
      </c>
      <c r="M75" s="38">
        <v>612.02499999999998</v>
      </c>
      <c r="N75" s="72">
        <v>13612.05</v>
      </c>
      <c r="O75" s="29">
        <f t="shared" si="4"/>
        <v>69</v>
      </c>
      <c r="P75" s="38" t="str">
        <f t="array" ref="P75">O75&amp;CHOOSE(AND(O75&lt;&gt;{11,12,13})*MIN(4,MOD(O75,10))+1,"th","st","nd","rd","th")</f>
        <v>69th</v>
      </c>
      <c r="Q75" s="76">
        <v>0.90269999999999995</v>
      </c>
      <c r="R75" s="77">
        <v>0.92</v>
      </c>
      <c r="S75" s="78">
        <v>1.3899999999999999E-2</v>
      </c>
      <c r="T75" s="79">
        <v>221</v>
      </c>
      <c r="U75" s="80">
        <v>69951647</v>
      </c>
      <c r="V75" s="72">
        <v>9296.5400000000009</v>
      </c>
      <c r="W75" s="29">
        <f t="shared" si="5"/>
        <v>74</v>
      </c>
      <c r="X75" s="38" t="str">
        <f t="array" ref="X75">W75&amp;CHOOSE(AND(W75&lt;&gt;{11,12,13})*MIN(4,MOD(W75,10))+1,"th","st","nd","rd","th")</f>
        <v>74th</v>
      </c>
      <c r="Y75" s="77">
        <v>0</v>
      </c>
      <c r="Z75" s="77">
        <v>0.92</v>
      </c>
      <c r="AA75" s="81">
        <v>1745690</v>
      </c>
      <c r="AB75" s="82">
        <v>3676516793</v>
      </c>
      <c r="AC75" s="83">
        <v>1505086695</v>
      </c>
      <c r="AD75" s="81">
        <v>102469452.89</v>
      </c>
      <c r="AE75" s="81">
        <v>70210371.260000005</v>
      </c>
      <c r="AF75" s="81">
        <v>0</v>
      </c>
      <c r="AG75" s="81">
        <v>163230.1</v>
      </c>
      <c r="AH75" s="81">
        <v>45857.83</v>
      </c>
    </row>
    <row r="76" spans="1:34" x14ac:dyDescent="0.25">
      <c r="A76" s="7">
        <v>114060853</v>
      </c>
      <c r="B76" s="8" t="s">
        <v>166</v>
      </c>
      <c r="C76" s="8" t="s">
        <v>112</v>
      </c>
      <c r="D76" s="70">
        <v>62247</v>
      </c>
      <c r="E76" s="71">
        <v>5234</v>
      </c>
      <c r="F76" s="72">
        <v>21104553.849999998</v>
      </c>
      <c r="G76" s="73">
        <v>64.78</v>
      </c>
      <c r="H76" s="29">
        <f t="shared" si="3"/>
        <v>78</v>
      </c>
      <c r="I76" s="38" t="str">
        <f t="array" ref="I76">H76&amp;CHOOSE(AND(H76&lt;&gt;{11,12,13})*MIN(4,MOD(H76,10))+1,"th","st","nd","rd","th")</f>
        <v>78th</v>
      </c>
      <c r="J76" s="74">
        <v>1.26</v>
      </c>
      <c r="K76" s="75">
        <v>26247496.850000001</v>
      </c>
      <c r="L76" s="113">
        <v>1458.73</v>
      </c>
      <c r="M76" s="38">
        <v>151.53299999999999</v>
      </c>
      <c r="N76" s="72">
        <v>16300.13</v>
      </c>
      <c r="O76" s="29">
        <f t="shared" si="4"/>
        <v>91</v>
      </c>
      <c r="P76" s="38" t="str">
        <f t="array" ref="P76">O76&amp;CHOOSE(AND(O76&lt;&gt;{11,12,13})*MIN(4,MOD(O76,10))+1,"th","st","nd","rd","th")</f>
        <v>91st</v>
      </c>
      <c r="Q76" s="76">
        <v>0.75380000000000003</v>
      </c>
      <c r="R76" s="77">
        <v>0.95</v>
      </c>
      <c r="S76" s="78">
        <v>1.7299999999999999E-2</v>
      </c>
      <c r="T76" s="79">
        <v>73</v>
      </c>
      <c r="U76" s="80">
        <v>16429127</v>
      </c>
      <c r="V76" s="72">
        <v>10202.76</v>
      </c>
      <c r="W76" s="29">
        <f t="shared" si="5"/>
        <v>82</v>
      </c>
      <c r="X76" s="38" t="str">
        <f t="array" ref="X76">W76&amp;CHOOSE(AND(W76&lt;&gt;{11,12,13})*MIN(4,MOD(W76,10))+1,"th","st","nd","rd","th")</f>
        <v>82nd</v>
      </c>
      <c r="Y76" s="77">
        <v>0</v>
      </c>
      <c r="Z76" s="77">
        <v>0.95</v>
      </c>
      <c r="AA76" s="81">
        <v>790335.15</v>
      </c>
      <c r="AB76" s="82">
        <v>861949265</v>
      </c>
      <c r="AC76" s="83">
        <v>355023120</v>
      </c>
      <c r="AD76" s="81">
        <v>26251578.949999999</v>
      </c>
      <c r="AE76" s="81">
        <v>20306790.66</v>
      </c>
      <c r="AF76" s="81">
        <v>0</v>
      </c>
      <c r="AG76" s="81">
        <v>7428.04</v>
      </c>
      <c r="AH76" s="81">
        <v>4082.1</v>
      </c>
    </row>
    <row r="77" spans="1:34" x14ac:dyDescent="0.25">
      <c r="A77" s="7">
        <v>114061103</v>
      </c>
      <c r="B77" s="8" t="s">
        <v>234</v>
      </c>
      <c r="C77" s="8" t="s">
        <v>112</v>
      </c>
      <c r="D77" s="70">
        <v>68125</v>
      </c>
      <c r="E77" s="71">
        <v>7018</v>
      </c>
      <c r="F77" s="72">
        <v>29737441.129999999</v>
      </c>
      <c r="G77" s="73">
        <v>62.2</v>
      </c>
      <c r="H77" s="29">
        <f t="shared" si="3"/>
        <v>73</v>
      </c>
      <c r="I77" s="38" t="str">
        <f t="array" ref="I77">H77&amp;CHOOSE(AND(H77&lt;&gt;{11,12,13})*MIN(4,MOD(H77,10))+1,"th","st","nd","rd","th")</f>
        <v>73rd</v>
      </c>
      <c r="J77" s="74">
        <v>1.21</v>
      </c>
      <c r="K77" s="75">
        <v>41789240.100000001</v>
      </c>
      <c r="L77" s="113">
        <v>2631.9110000000001</v>
      </c>
      <c r="M77" s="38">
        <v>366.65300000000002</v>
      </c>
      <c r="N77" s="72">
        <v>13936.42</v>
      </c>
      <c r="O77" s="29">
        <f t="shared" si="4"/>
        <v>73</v>
      </c>
      <c r="P77" s="38" t="str">
        <f t="array" ref="P77">O77&amp;CHOOSE(AND(O77&lt;&gt;{11,12,13})*MIN(4,MOD(O77,10))+1,"th","st","nd","rd","th")</f>
        <v>73rd</v>
      </c>
      <c r="Q77" s="76">
        <v>0.88170000000000004</v>
      </c>
      <c r="R77" s="77">
        <v>1.07</v>
      </c>
      <c r="S77" s="78">
        <v>1.6500000000000001E-2</v>
      </c>
      <c r="T77" s="79">
        <v>109</v>
      </c>
      <c r="U77" s="80">
        <v>24352375</v>
      </c>
      <c r="V77" s="72">
        <v>8121.35</v>
      </c>
      <c r="W77" s="29">
        <f t="shared" si="5"/>
        <v>64</v>
      </c>
      <c r="X77" s="38" t="str">
        <f t="array" ref="X77">W77&amp;CHOOSE(AND(W77&lt;&gt;{11,12,13})*MIN(4,MOD(W77,10))+1,"th","st","nd","rd","th")</f>
        <v>64th</v>
      </c>
      <c r="Y77" s="77">
        <v>0</v>
      </c>
      <c r="Z77" s="77">
        <v>1.07</v>
      </c>
      <c r="AA77" s="81">
        <v>1019026.4</v>
      </c>
      <c r="AB77" s="82">
        <v>1292398568</v>
      </c>
      <c r="AC77" s="83">
        <v>511481060</v>
      </c>
      <c r="AD77" s="81">
        <v>43210398.159999996</v>
      </c>
      <c r="AE77" s="81">
        <v>28659715.760000002</v>
      </c>
      <c r="AF77" s="81">
        <v>0</v>
      </c>
      <c r="AG77" s="81">
        <v>58698.97</v>
      </c>
      <c r="AH77" s="81">
        <v>1421158.06</v>
      </c>
    </row>
    <row r="78" spans="1:34" x14ac:dyDescent="0.25">
      <c r="A78" s="7">
        <v>114061503</v>
      </c>
      <c r="B78" s="8" t="s">
        <v>250</v>
      </c>
      <c r="C78" s="8" t="s">
        <v>112</v>
      </c>
      <c r="D78" s="70">
        <v>78750</v>
      </c>
      <c r="E78" s="71">
        <v>7952</v>
      </c>
      <c r="F78" s="72">
        <v>35753669.939999998</v>
      </c>
      <c r="G78" s="73">
        <v>57.09</v>
      </c>
      <c r="H78" s="29">
        <f t="shared" si="3"/>
        <v>63</v>
      </c>
      <c r="I78" s="38" t="str">
        <f t="array" ref="I78">H78&amp;CHOOSE(AND(H78&lt;&gt;{11,12,13})*MIN(4,MOD(H78,10))+1,"th","st","nd","rd","th")</f>
        <v>63rd</v>
      </c>
      <c r="J78" s="74">
        <v>1.1100000000000001</v>
      </c>
      <c r="K78" s="75">
        <v>47446174.719999999</v>
      </c>
      <c r="L78" s="113">
        <v>3431.8519999999999</v>
      </c>
      <c r="M78" s="38">
        <v>295.983</v>
      </c>
      <c r="N78" s="72">
        <v>12727.54</v>
      </c>
      <c r="O78" s="29">
        <f t="shared" si="4"/>
        <v>57</v>
      </c>
      <c r="P78" s="38" t="str">
        <f t="array" ref="P78">O78&amp;CHOOSE(AND(O78&lt;&gt;{11,12,13})*MIN(4,MOD(O78,10))+1,"th","st","nd","rd","th")</f>
        <v>57th</v>
      </c>
      <c r="Q78" s="76">
        <v>0.96540000000000004</v>
      </c>
      <c r="R78" s="77">
        <v>1.07</v>
      </c>
      <c r="S78" s="78">
        <v>1.7299999999999999E-2</v>
      </c>
      <c r="T78" s="79">
        <v>73</v>
      </c>
      <c r="U78" s="80">
        <v>27848196</v>
      </c>
      <c r="V78" s="72">
        <v>7470.34</v>
      </c>
      <c r="W78" s="29">
        <f t="shared" si="5"/>
        <v>57</v>
      </c>
      <c r="X78" s="38" t="str">
        <f t="array" ref="X78">W78&amp;CHOOSE(AND(W78&lt;&gt;{11,12,13})*MIN(4,MOD(W78,10))+1,"th","st","nd","rd","th")</f>
        <v>57th</v>
      </c>
      <c r="Y78" s="77">
        <v>0</v>
      </c>
      <c r="Z78" s="77">
        <v>1.07</v>
      </c>
      <c r="AA78" s="81">
        <v>1201749.8999999999</v>
      </c>
      <c r="AB78" s="82">
        <v>1369403388</v>
      </c>
      <c r="AC78" s="83">
        <v>693425941</v>
      </c>
      <c r="AD78" s="81">
        <v>47463484.219999999</v>
      </c>
      <c r="AE78" s="81">
        <v>34504781.259999998</v>
      </c>
      <c r="AF78" s="81">
        <v>0</v>
      </c>
      <c r="AG78" s="81">
        <v>47138.78</v>
      </c>
      <c r="AH78" s="81">
        <v>17309.5</v>
      </c>
    </row>
    <row r="79" spans="1:34" x14ac:dyDescent="0.25">
      <c r="A79" s="7">
        <v>114062003</v>
      </c>
      <c r="B79" s="8" t="s">
        <v>283</v>
      </c>
      <c r="C79" s="8" t="s">
        <v>112</v>
      </c>
      <c r="D79" s="70">
        <v>74547</v>
      </c>
      <c r="E79" s="71">
        <v>10429</v>
      </c>
      <c r="F79" s="72">
        <v>50108122.260000005</v>
      </c>
      <c r="G79" s="73">
        <v>64.45</v>
      </c>
      <c r="H79" s="29">
        <f t="shared" si="3"/>
        <v>77</v>
      </c>
      <c r="I79" s="38" t="str">
        <f t="array" ref="I79">H79&amp;CHOOSE(AND(H79&lt;&gt;{11,12,13})*MIN(4,MOD(H79,10))+1,"th","st","nd","rd","th")</f>
        <v>77th</v>
      </c>
      <c r="J79" s="74">
        <v>1.25</v>
      </c>
      <c r="K79" s="75">
        <v>60159219.960000001</v>
      </c>
      <c r="L79" s="113">
        <v>4038.105</v>
      </c>
      <c r="M79" s="38">
        <v>361.28699999999998</v>
      </c>
      <c r="N79" s="72">
        <v>13674.44</v>
      </c>
      <c r="O79" s="29">
        <f t="shared" si="4"/>
        <v>70</v>
      </c>
      <c r="P79" s="38" t="str">
        <f t="array" ref="P79">O79&amp;CHOOSE(AND(O79&lt;&gt;{11,12,13})*MIN(4,MOD(O79,10))+1,"th","st","nd","rd","th")</f>
        <v>70th</v>
      </c>
      <c r="Q79" s="76">
        <v>0.89859999999999995</v>
      </c>
      <c r="R79" s="77">
        <v>1.1200000000000001</v>
      </c>
      <c r="S79" s="78">
        <v>1.9300000000000001E-2</v>
      </c>
      <c r="T79" s="79">
        <v>34</v>
      </c>
      <c r="U79" s="80">
        <v>34998003</v>
      </c>
      <c r="V79" s="72">
        <v>7955.19</v>
      </c>
      <c r="W79" s="29">
        <f t="shared" si="5"/>
        <v>63</v>
      </c>
      <c r="X79" s="38" t="str">
        <f t="array" ref="X79">W79&amp;CHOOSE(AND(W79&lt;&gt;{11,12,13})*MIN(4,MOD(W79,10))+1,"th","st","nd","rd","th")</f>
        <v>63rd</v>
      </c>
      <c r="Y79" s="77">
        <v>0</v>
      </c>
      <c r="Z79" s="77">
        <v>1.1200000000000001</v>
      </c>
      <c r="AA79" s="81">
        <v>1362510.4</v>
      </c>
      <c r="AB79" s="82">
        <v>1777749068</v>
      </c>
      <c r="AC79" s="83">
        <v>814695584</v>
      </c>
      <c r="AD79" s="81">
        <v>60228585.960000001</v>
      </c>
      <c r="AE79" s="81">
        <v>48727566.590000004</v>
      </c>
      <c r="AF79" s="81">
        <v>0</v>
      </c>
      <c r="AG79" s="81">
        <v>18045.27</v>
      </c>
      <c r="AH79" s="81">
        <v>69366</v>
      </c>
    </row>
    <row r="80" spans="1:34" x14ac:dyDescent="0.25">
      <c r="A80" s="7">
        <v>114062503</v>
      </c>
      <c r="B80" s="8" t="s">
        <v>289</v>
      </c>
      <c r="C80" s="8" t="s">
        <v>112</v>
      </c>
      <c r="D80" s="70">
        <v>72423</v>
      </c>
      <c r="E80" s="71">
        <v>6366</v>
      </c>
      <c r="F80" s="72">
        <v>29495312.199999999</v>
      </c>
      <c r="G80" s="73">
        <v>63.97</v>
      </c>
      <c r="H80" s="29">
        <f t="shared" si="3"/>
        <v>76</v>
      </c>
      <c r="I80" s="38" t="str">
        <f t="array" ref="I80">H80&amp;CHOOSE(AND(H80&lt;&gt;{11,12,13})*MIN(4,MOD(H80,10))+1,"th","st","nd","rd","th")</f>
        <v>76th</v>
      </c>
      <c r="J80" s="74">
        <v>1.24</v>
      </c>
      <c r="K80" s="75">
        <v>38873336.359999999</v>
      </c>
      <c r="L80" s="113">
        <v>2548.6640000000002</v>
      </c>
      <c r="M80" s="38">
        <v>293.54700000000003</v>
      </c>
      <c r="N80" s="72">
        <v>13677.15</v>
      </c>
      <c r="O80" s="29">
        <f t="shared" si="4"/>
        <v>70</v>
      </c>
      <c r="P80" s="38" t="str">
        <f t="array" ref="P80">O80&amp;CHOOSE(AND(O80&lt;&gt;{11,12,13})*MIN(4,MOD(O80,10))+1,"th","st","nd","rd","th")</f>
        <v>70th</v>
      </c>
      <c r="Q80" s="76">
        <v>0.89839999999999998</v>
      </c>
      <c r="R80" s="77">
        <v>1.1100000000000001</v>
      </c>
      <c r="S80" s="78">
        <v>1.9099999999999999E-2</v>
      </c>
      <c r="T80" s="79">
        <v>36</v>
      </c>
      <c r="U80" s="80">
        <v>20889528</v>
      </c>
      <c r="V80" s="72">
        <v>7349.75</v>
      </c>
      <c r="W80" s="29">
        <f t="shared" si="5"/>
        <v>55</v>
      </c>
      <c r="X80" s="38" t="str">
        <f t="array" ref="X80">W80&amp;CHOOSE(AND(W80&lt;&gt;{11,12,13})*MIN(4,MOD(W80,10))+1,"th","st","nd","rd","th")</f>
        <v>55th</v>
      </c>
      <c r="Y80" s="77">
        <v>0</v>
      </c>
      <c r="Z80" s="77">
        <v>1.1100000000000001</v>
      </c>
      <c r="AA80" s="81">
        <v>1124545.1399999999</v>
      </c>
      <c r="AB80" s="82">
        <v>1091505982</v>
      </c>
      <c r="AC80" s="83">
        <v>455866466</v>
      </c>
      <c r="AD80" s="81">
        <v>38884336.359999999</v>
      </c>
      <c r="AE80" s="81">
        <v>28351759.41</v>
      </c>
      <c r="AF80" s="81">
        <v>0</v>
      </c>
      <c r="AG80" s="81">
        <v>19007.650000000001</v>
      </c>
      <c r="AH80" s="81">
        <v>11000</v>
      </c>
    </row>
    <row r="81" spans="1:34" x14ac:dyDescent="0.25">
      <c r="A81" s="7">
        <v>114063003</v>
      </c>
      <c r="B81" s="8" t="s">
        <v>310</v>
      </c>
      <c r="C81" s="8" t="s">
        <v>112</v>
      </c>
      <c r="D81" s="70">
        <v>62514</v>
      </c>
      <c r="E81" s="71">
        <v>12880</v>
      </c>
      <c r="F81" s="72">
        <v>48501680.32</v>
      </c>
      <c r="G81" s="73">
        <v>60.24</v>
      </c>
      <c r="H81" s="29">
        <f t="shared" si="3"/>
        <v>69</v>
      </c>
      <c r="I81" s="38" t="str">
        <f t="array" ref="I81">H81&amp;CHOOSE(AND(H81&lt;&gt;{11,12,13})*MIN(4,MOD(H81,10))+1,"th","st","nd","rd","th")</f>
        <v>69th</v>
      </c>
      <c r="J81" s="74">
        <v>1.17</v>
      </c>
      <c r="K81" s="75">
        <v>60149169.219999999</v>
      </c>
      <c r="L81" s="113">
        <v>4180.9780000000001</v>
      </c>
      <c r="M81" s="38">
        <v>481.84100000000001</v>
      </c>
      <c r="N81" s="72">
        <v>12899.74</v>
      </c>
      <c r="O81" s="29">
        <f t="shared" si="4"/>
        <v>60</v>
      </c>
      <c r="P81" s="38" t="str">
        <f t="array" ref="P81">O81&amp;CHOOSE(AND(O81&lt;&gt;{11,12,13})*MIN(4,MOD(O81,10))+1,"th","st","nd","rd","th")</f>
        <v>60th</v>
      </c>
      <c r="Q81" s="76">
        <v>0.95250000000000001</v>
      </c>
      <c r="R81" s="77">
        <v>1.1100000000000001</v>
      </c>
      <c r="S81" s="78">
        <v>1.6E-2</v>
      </c>
      <c r="T81" s="79">
        <v>126</v>
      </c>
      <c r="U81" s="80">
        <v>40813174</v>
      </c>
      <c r="V81" s="72">
        <v>8752.9</v>
      </c>
      <c r="W81" s="29">
        <f t="shared" si="5"/>
        <v>70</v>
      </c>
      <c r="X81" s="38" t="str">
        <f t="array" ref="X81">W81&amp;CHOOSE(AND(W81&lt;&gt;{11,12,13})*MIN(4,MOD(W81,10))+1,"th","st","nd","rd","th")</f>
        <v>70th</v>
      </c>
      <c r="Y81" s="77">
        <v>0</v>
      </c>
      <c r="Z81" s="77">
        <v>1.1100000000000001</v>
      </c>
      <c r="AA81" s="81">
        <v>869612.07</v>
      </c>
      <c r="AB81" s="82">
        <v>2033592463</v>
      </c>
      <c r="AC81" s="83">
        <v>989605589</v>
      </c>
      <c r="AD81" s="81">
        <v>60172277.270000003</v>
      </c>
      <c r="AE81" s="81">
        <v>47610569.020000003</v>
      </c>
      <c r="AF81" s="81">
        <v>0</v>
      </c>
      <c r="AG81" s="81">
        <v>21499.23</v>
      </c>
      <c r="AH81" s="81">
        <v>23108.05</v>
      </c>
    </row>
    <row r="82" spans="1:34" x14ac:dyDescent="0.25">
      <c r="A82" s="7">
        <v>114063503</v>
      </c>
      <c r="B82" s="8" t="s">
        <v>322</v>
      </c>
      <c r="C82" s="8" t="s">
        <v>112</v>
      </c>
      <c r="D82" s="70">
        <v>57206</v>
      </c>
      <c r="E82" s="71">
        <v>7088</v>
      </c>
      <c r="F82" s="72">
        <v>24904223.190000001</v>
      </c>
      <c r="G82" s="73">
        <v>61.42</v>
      </c>
      <c r="H82" s="29">
        <f t="shared" si="3"/>
        <v>72</v>
      </c>
      <c r="I82" s="38" t="str">
        <f t="array" ref="I82">H82&amp;CHOOSE(AND(H82&lt;&gt;{11,12,13})*MIN(4,MOD(H82,10))+1,"th","st","nd","rd","th")</f>
        <v>72nd</v>
      </c>
      <c r="J82" s="74">
        <v>1.19</v>
      </c>
      <c r="K82" s="75">
        <v>35087971</v>
      </c>
      <c r="L82" s="113">
        <v>2224.9059999999999</v>
      </c>
      <c r="M82" s="38">
        <v>317.34199999999998</v>
      </c>
      <c r="N82" s="72">
        <v>13801.95</v>
      </c>
      <c r="O82" s="29">
        <f t="shared" si="4"/>
        <v>72</v>
      </c>
      <c r="P82" s="38" t="str">
        <f t="array" ref="P82">O82&amp;CHOOSE(AND(O82&lt;&gt;{11,12,13})*MIN(4,MOD(O82,10))+1,"th","st","nd","rd","th")</f>
        <v>72nd</v>
      </c>
      <c r="Q82" s="76">
        <v>0.89029999999999998</v>
      </c>
      <c r="R82" s="77">
        <v>1.06</v>
      </c>
      <c r="S82" s="78">
        <v>1.6199999999999999E-2</v>
      </c>
      <c r="T82" s="79">
        <v>121</v>
      </c>
      <c r="U82" s="80">
        <v>20733247</v>
      </c>
      <c r="V82" s="72">
        <v>8155.48</v>
      </c>
      <c r="W82" s="29">
        <f t="shared" si="5"/>
        <v>65</v>
      </c>
      <c r="X82" s="38" t="str">
        <f t="array" ref="X82">W82&amp;CHOOSE(AND(W82&lt;&gt;{11,12,13})*MIN(4,MOD(W82,10))+1,"th","st","nd","rd","th")</f>
        <v>65th</v>
      </c>
      <c r="Y82" s="77">
        <v>0</v>
      </c>
      <c r="Z82" s="77">
        <v>1.06</v>
      </c>
      <c r="AA82" s="81">
        <v>831050.01</v>
      </c>
      <c r="AB82" s="82">
        <v>1098441027</v>
      </c>
      <c r="AC82" s="83">
        <v>437355068</v>
      </c>
      <c r="AD82" s="81">
        <v>35087971</v>
      </c>
      <c r="AE82" s="81">
        <v>24063874.07</v>
      </c>
      <c r="AF82" s="81">
        <v>0</v>
      </c>
      <c r="AG82" s="81">
        <v>9299.11</v>
      </c>
      <c r="AH82" s="81">
        <v>0</v>
      </c>
    </row>
    <row r="83" spans="1:34" x14ac:dyDescent="0.25">
      <c r="A83" s="7">
        <v>114064003</v>
      </c>
      <c r="B83" s="8" t="s">
        <v>364</v>
      </c>
      <c r="C83" s="8" t="s">
        <v>112</v>
      </c>
      <c r="D83" s="70">
        <v>59413</v>
      </c>
      <c r="E83" s="71">
        <v>5658</v>
      </c>
      <c r="F83" s="72">
        <v>22412028.5</v>
      </c>
      <c r="G83" s="73">
        <v>66.67</v>
      </c>
      <c r="H83" s="29">
        <f t="shared" si="3"/>
        <v>80</v>
      </c>
      <c r="I83" s="38" t="str">
        <f t="array" ref="I83">H83&amp;CHOOSE(AND(H83&lt;&gt;{11,12,13})*MIN(4,MOD(H83,10))+1,"th","st","nd","rd","th")</f>
        <v>80th</v>
      </c>
      <c r="J83" s="74">
        <v>1.29</v>
      </c>
      <c r="K83" s="75">
        <v>28717446.829999998</v>
      </c>
      <c r="L83" s="113">
        <v>1371.0219999999999</v>
      </c>
      <c r="M83" s="38">
        <v>265.26299999999998</v>
      </c>
      <c r="N83" s="72">
        <v>17550.39</v>
      </c>
      <c r="O83" s="29">
        <f t="shared" si="4"/>
        <v>95</v>
      </c>
      <c r="P83" s="38" t="str">
        <f t="array" ref="P83">O83&amp;CHOOSE(AND(O83&lt;&gt;{11,12,13})*MIN(4,MOD(O83,10))+1,"th","st","nd","rd","th")</f>
        <v>95th</v>
      </c>
      <c r="Q83" s="76">
        <v>0.70009999999999994</v>
      </c>
      <c r="R83" s="77">
        <v>0.9</v>
      </c>
      <c r="S83" s="78">
        <v>1.6799999999999999E-2</v>
      </c>
      <c r="T83" s="79">
        <v>97</v>
      </c>
      <c r="U83" s="80">
        <v>18019646</v>
      </c>
      <c r="V83" s="72">
        <v>11012.54</v>
      </c>
      <c r="W83" s="29">
        <f t="shared" si="5"/>
        <v>86</v>
      </c>
      <c r="X83" s="38" t="str">
        <f t="array" ref="X83">W83&amp;CHOOSE(AND(W83&lt;&gt;{11,12,13})*MIN(4,MOD(W83,10))+1,"th","st","nd","rd","th")</f>
        <v>86th</v>
      </c>
      <c r="Y83" s="77">
        <v>0</v>
      </c>
      <c r="Z83" s="77">
        <v>0.9</v>
      </c>
      <c r="AA83" s="81">
        <v>612870.66</v>
      </c>
      <c r="AB83" s="82">
        <v>988406918</v>
      </c>
      <c r="AC83" s="83">
        <v>346381643</v>
      </c>
      <c r="AD83" s="81">
        <v>28765028.329999998</v>
      </c>
      <c r="AE83" s="81">
        <v>21763273.84</v>
      </c>
      <c r="AF83" s="81">
        <v>0</v>
      </c>
      <c r="AG83" s="81">
        <v>35884</v>
      </c>
      <c r="AH83" s="81">
        <v>47581.5</v>
      </c>
    </row>
    <row r="84" spans="1:34" x14ac:dyDescent="0.25">
      <c r="A84" s="7">
        <v>114065503</v>
      </c>
      <c r="B84" s="8" t="s">
        <v>427</v>
      </c>
      <c r="C84" s="8" t="s">
        <v>112</v>
      </c>
      <c r="D84" s="70">
        <v>60737</v>
      </c>
      <c r="E84" s="71">
        <v>9177</v>
      </c>
      <c r="F84" s="72">
        <v>40058114.810000002</v>
      </c>
      <c r="G84" s="73">
        <v>71.87</v>
      </c>
      <c r="H84" s="29">
        <f t="shared" si="3"/>
        <v>88</v>
      </c>
      <c r="I84" s="38" t="str">
        <f t="array" ref="I84">H84&amp;CHOOSE(AND(H84&lt;&gt;{11,12,13})*MIN(4,MOD(H84,10))+1,"th","st","nd","rd","th")</f>
        <v>88th</v>
      </c>
      <c r="J84" s="74">
        <v>1.39</v>
      </c>
      <c r="K84" s="75">
        <v>50348276</v>
      </c>
      <c r="L84" s="113">
        <v>3739.0039999999999</v>
      </c>
      <c r="M84" s="38">
        <v>695.78899999999999</v>
      </c>
      <c r="N84" s="72">
        <v>11353.02</v>
      </c>
      <c r="O84" s="29">
        <f t="shared" si="4"/>
        <v>29</v>
      </c>
      <c r="P84" s="38" t="str">
        <f t="array" ref="P84">O84&amp;CHOOSE(AND(O84&lt;&gt;{11,12,13})*MIN(4,MOD(O84,10))+1,"th","st","nd","rd","th")</f>
        <v>29th</v>
      </c>
      <c r="Q84" s="76">
        <v>1.0823</v>
      </c>
      <c r="R84" s="77">
        <v>1.39</v>
      </c>
      <c r="S84" s="78">
        <v>1.8800000000000001E-2</v>
      </c>
      <c r="T84" s="79">
        <v>40</v>
      </c>
      <c r="U84" s="80">
        <v>28797464</v>
      </c>
      <c r="V84" s="72">
        <v>6493.53</v>
      </c>
      <c r="W84" s="29">
        <f t="shared" si="5"/>
        <v>45</v>
      </c>
      <c r="X84" s="38" t="str">
        <f t="array" ref="X84">W84&amp;CHOOSE(AND(W84&lt;&gt;{11,12,13})*MIN(4,MOD(W84,10))+1,"th","st","nd","rd","th")</f>
        <v>45th</v>
      </c>
      <c r="Y84" s="77">
        <v>0.06</v>
      </c>
      <c r="Z84" s="77">
        <v>1.45</v>
      </c>
      <c r="AA84" s="81">
        <v>1200414.81</v>
      </c>
      <c r="AB84" s="82">
        <v>1597883919</v>
      </c>
      <c r="AC84" s="83">
        <v>535261529</v>
      </c>
      <c r="AD84" s="81">
        <v>50371569</v>
      </c>
      <c r="AE84" s="81">
        <v>38809899</v>
      </c>
      <c r="AF84" s="81">
        <v>0</v>
      </c>
      <c r="AG84" s="81">
        <v>47801</v>
      </c>
      <c r="AH84" s="81">
        <v>23293</v>
      </c>
    </row>
    <row r="85" spans="1:34" x14ac:dyDescent="0.25">
      <c r="A85" s="7">
        <v>114066503</v>
      </c>
      <c r="B85" s="8" t="s">
        <v>465</v>
      </c>
      <c r="C85" s="8" t="s">
        <v>112</v>
      </c>
      <c r="D85" s="70">
        <v>69777</v>
      </c>
      <c r="E85" s="71">
        <v>5167</v>
      </c>
      <c r="F85" s="72">
        <v>21498631.989999998</v>
      </c>
      <c r="G85" s="73">
        <v>59.63</v>
      </c>
      <c r="H85" s="29">
        <f t="shared" si="3"/>
        <v>67</v>
      </c>
      <c r="I85" s="38" t="str">
        <f t="array" ref="I85">H85&amp;CHOOSE(AND(H85&lt;&gt;{11,12,13})*MIN(4,MOD(H85,10))+1,"th","st","nd","rd","th")</f>
        <v>67th</v>
      </c>
      <c r="J85" s="74">
        <v>1.1599999999999999</v>
      </c>
      <c r="K85" s="75">
        <v>28791980.469999999</v>
      </c>
      <c r="L85" s="113">
        <v>1684.53</v>
      </c>
      <c r="M85" s="38">
        <v>201.435</v>
      </c>
      <c r="N85" s="72">
        <v>15266.44</v>
      </c>
      <c r="O85" s="29">
        <f t="shared" si="4"/>
        <v>85</v>
      </c>
      <c r="P85" s="38" t="str">
        <f t="array" ref="P85">O85&amp;CHOOSE(AND(O85&lt;&gt;{11,12,13})*MIN(4,MOD(O85,10))+1,"th","st","nd","rd","th")</f>
        <v>85th</v>
      </c>
      <c r="Q85" s="76">
        <v>0.80489999999999995</v>
      </c>
      <c r="R85" s="77">
        <v>0.93</v>
      </c>
      <c r="S85" s="78">
        <v>1.5299999999999999E-2</v>
      </c>
      <c r="T85" s="79">
        <v>156</v>
      </c>
      <c r="U85" s="80">
        <v>19020864</v>
      </c>
      <c r="V85" s="72">
        <v>10085.48</v>
      </c>
      <c r="W85" s="29">
        <f t="shared" si="5"/>
        <v>80</v>
      </c>
      <c r="X85" s="38" t="str">
        <f t="array" ref="X85">W85&amp;CHOOSE(AND(W85&lt;&gt;{11,12,13})*MIN(4,MOD(W85,10))+1,"th","st","nd","rd","th")</f>
        <v>80th</v>
      </c>
      <c r="Y85" s="77">
        <v>0</v>
      </c>
      <c r="Z85" s="77">
        <v>0.93</v>
      </c>
      <c r="AA85" s="81">
        <v>628082.24</v>
      </c>
      <c r="AB85" s="82">
        <v>989355560</v>
      </c>
      <c r="AC85" s="83">
        <v>419597335</v>
      </c>
      <c r="AD85" s="81">
        <v>28874373.789999999</v>
      </c>
      <c r="AE85" s="81">
        <v>20832269.969999999</v>
      </c>
      <c r="AF85" s="81">
        <v>0</v>
      </c>
      <c r="AG85" s="81">
        <v>38279.78</v>
      </c>
      <c r="AH85" s="81">
        <v>82393.320000000007</v>
      </c>
    </row>
    <row r="86" spans="1:34" x14ac:dyDescent="0.25">
      <c r="A86" s="7">
        <v>114067002</v>
      </c>
      <c r="B86" s="8" t="s">
        <v>510</v>
      </c>
      <c r="C86" s="8" t="s">
        <v>112</v>
      </c>
      <c r="D86" s="70">
        <v>27247</v>
      </c>
      <c r="E86" s="71">
        <v>29019</v>
      </c>
      <c r="F86" s="72">
        <v>43103683.239999995</v>
      </c>
      <c r="G86" s="73">
        <v>54.51</v>
      </c>
      <c r="H86" s="29">
        <f t="shared" si="3"/>
        <v>57</v>
      </c>
      <c r="I86" s="38" t="str">
        <f t="array" ref="I86">H86&amp;CHOOSE(AND(H86&lt;&gt;{11,12,13})*MIN(4,MOD(H86,10))+1,"th","st","nd","rd","th")</f>
        <v>57th</v>
      </c>
      <c r="J86" s="74">
        <v>1.06</v>
      </c>
      <c r="K86" s="75">
        <v>217227509.78</v>
      </c>
      <c r="L86" s="113">
        <v>18216.437999999998</v>
      </c>
      <c r="M86" s="38">
        <v>13194.788</v>
      </c>
      <c r="N86" s="72">
        <v>6915.6</v>
      </c>
      <c r="O86" s="29">
        <f t="shared" si="4"/>
        <v>0</v>
      </c>
      <c r="P86" s="38" t="str">
        <f t="array" ref="P86">O86&amp;CHOOSE(AND(O86&lt;&gt;{11,12,13})*MIN(4,MOD(O86,10))+1,"th","st","nd","rd","th")</f>
        <v>0th</v>
      </c>
      <c r="Q86" s="76">
        <v>1.7767999999999999</v>
      </c>
      <c r="R86" s="77">
        <v>1.06</v>
      </c>
      <c r="S86" s="78">
        <v>1.7600000000000001E-2</v>
      </c>
      <c r="T86" s="79">
        <v>64</v>
      </c>
      <c r="U86" s="80">
        <v>33081783</v>
      </c>
      <c r="V86" s="72">
        <v>1053.18</v>
      </c>
      <c r="W86" s="29">
        <f t="shared" si="5"/>
        <v>0</v>
      </c>
      <c r="X86" s="38" t="str">
        <f t="array" ref="X86">W86&amp;CHOOSE(AND(W86&lt;&gt;{11,12,13})*MIN(4,MOD(W86,10))+1,"th","st","nd","rd","th")</f>
        <v>0th</v>
      </c>
      <c r="Y86" s="77">
        <v>0.85</v>
      </c>
      <c r="Z86" s="77">
        <v>1.91</v>
      </c>
      <c r="AA86" s="81">
        <v>3680302.73</v>
      </c>
      <c r="AB86" s="82">
        <v>1559867138</v>
      </c>
      <c r="AC86" s="83">
        <v>890635312</v>
      </c>
      <c r="AD86" s="81">
        <v>217265409.78</v>
      </c>
      <c r="AE86" s="81">
        <v>38950668.939999998</v>
      </c>
      <c r="AF86" s="81">
        <v>0</v>
      </c>
      <c r="AG86" s="81">
        <v>472711.57</v>
      </c>
      <c r="AH86" s="81">
        <v>37900</v>
      </c>
    </row>
    <row r="87" spans="1:34" x14ac:dyDescent="0.25">
      <c r="A87" s="7">
        <v>114067503</v>
      </c>
      <c r="B87" s="8" t="s">
        <v>531</v>
      </c>
      <c r="C87" s="8" t="s">
        <v>112</v>
      </c>
      <c r="D87" s="70">
        <v>66909</v>
      </c>
      <c r="E87" s="71">
        <v>5192</v>
      </c>
      <c r="F87" s="72">
        <v>27377355.16</v>
      </c>
      <c r="G87" s="73">
        <v>78.81</v>
      </c>
      <c r="H87" s="29">
        <f t="shared" si="3"/>
        <v>95</v>
      </c>
      <c r="I87" s="38" t="str">
        <f t="array" ref="I87">H87&amp;CHOOSE(AND(H87&lt;&gt;{11,12,13})*MIN(4,MOD(H87,10))+1,"th","st","nd","rd","th")</f>
        <v>95th</v>
      </c>
      <c r="J87" s="74">
        <v>1.53</v>
      </c>
      <c r="K87" s="75">
        <v>33112475.18</v>
      </c>
      <c r="L87" s="113">
        <v>2083.52</v>
      </c>
      <c r="M87" s="38">
        <v>202.74299999999999</v>
      </c>
      <c r="N87" s="72">
        <v>14483.23</v>
      </c>
      <c r="O87" s="29">
        <f t="shared" si="4"/>
        <v>80</v>
      </c>
      <c r="P87" s="38" t="str">
        <f t="array" ref="P87">O87&amp;CHOOSE(AND(O87&lt;&gt;{11,12,13})*MIN(4,MOD(O87,10))+1,"th","st","nd","rd","th")</f>
        <v>80th</v>
      </c>
      <c r="Q87" s="76">
        <v>0.84840000000000004</v>
      </c>
      <c r="R87" s="77">
        <v>1.3</v>
      </c>
      <c r="S87" s="78">
        <v>1.7100000000000001E-2</v>
      </c>
      <c r="T87" s="79">
        <v>81</v>
      </c>
      <c r="U87" s="80">
        <v>21557735</v>
      </c>
      <c r="V87" s="72">
        <v>9429.25</v>
      </c>
      <c r="W87" s="29">
        <f t="shared" si="5"/>
        <v>75</v>
      </c>
      <c r="X87" s="38" t="str">
        <f t="array" ref="X87">W87&amp;CHOOSE(AND(W87&lt;&gt;{11,12,13})*MIN(4,MOD(W87,10))+1,"th","st","nd","rd","th")</f>
        <v>75th</v>
      </c>
      <c r="Y87" s="77">
        <v>0</v>
      </c>
      <c r="Z87" s="77">
        <v>1.3</v>
      </c>
      <c r="AA87" s="81">
        <v>588554.28</v>
      </c>
      <c r="AB87" s="82">
        <v>1169638705</v>
      </c>
      <c r="AC87" s="83">
        <v>427230563</v>
      </c>
      <c r="AD87" s="81">
        <v>33549320.18</v>
      </c>
      <c r="AE87" s="81">
        <v>26730580.91</v>
      </c>
      <c r="AF87" s="81">
        <v>0</v>
      </c>
      <c r="AG87" s="81">
        <v>58219.97</v>
      </c>
      <c r="AH87" s="81">
        <v>436845</v>
      </c>
    </row>
    <row r="88" spans="1:34" x14ac:dyDescent="0.25">
      <c r="A88" s="7">
        <v>114068003</v>
      </c>
      <c r="B88" s="8" t="s">
        <v>590</v>
      </c>
      <c r="C88" s="8" t="s">
        <v>112</v>
      </c>
      <c r="D88" s="70">
        <v>62998</v>
      </c>
      <c r="E88" s="71">
        <v>4057</v>
      </c>
      <c r="F88" s="72">
        <v>19784089.780000001</v>
      </c>
      <c r="G88" s="73">
        <v>77.41</v>
      </c>
      <c r="H88" s="29">
        <f t="shared" si="3"/>
        <v>93</v>
      </c>
      <c r="I88" s="38" t="str">
        <f t="array" ref="I88">H88&amp;CHOOSE(AND(H88&lt;&gt;{11,12,13})*MIN(4,MOD(H88,10))+1,"th","st","nd","rd","th")</f>
        <v>93rd</v>
      </c>
      <c r="J88" s="74">
        <v>1.5</v>
      </c>
      <c r="K88" s="75">
        <v>26177793.43</v>
      </c>
      <c r="L88" s="113">
        <v>1464.69</v>
      </c>
      <c r="M88" s="38">
        <v>270.35000000000002</v>
      </c>
      <c r="N88" s="72">
        <v>15087.72</v>
      </c>
      <c r="O88" s="29">
        <f t="shared" si="4"/>
        <v>84</v>
      </c>
      <c r="P88" s="38" t="str">
        <f t="array" ref="P88">O88&amp;CHOOSE(AND(O88&lt;&gt;{11,12,13})*MIN(4,MOD(O88,10))+1,"th","st","nd","rd","th")</f>
        <v>84th</v>
      </c>
      <c r="Q88" s="76">
        <v>0.81440000000000001</v>
      </c>
      <c r="R88" s="77">
        <v>1.22</v>
      </c>
      <c r="S88" s="78">
        <v>1.7100000000000001E-2</v>
      </c>
      <c r="T88" s="79">
        <v>81</v>
      </c>
      <c r="U88" s="80">
        <v>15601127</v>
      </c>
      <c r="V88" s="72">
        <v>8991.7999999999993</v>
      </c>
      <c r="W88" s="29">
        <f t="shared" si="5"/>
        <v>72</v>
      </c>
      <c r="X88" s="38" t="str">
        <f t="array" ref="X88">W88&amp;CHOOSE(AND(W88&lt;&gt;{11,12,13})*MIN(4,MOD(W88,10))+1,"th","st","nd","rd","th")</f>
        <v>72nd</v>
      </c>
      <c r="Y88" s="77">
        <v>0</v>
      </c>
      <c r="Z88" s="77">
        <v>1.22</v>
      </c>
      <c r="AA88" s="81">
        <v>645753.52</v>
      </c>
      <c r="AB88" s="82">
        <v>839946685</v>
      </c>
      <c r="AC88" s="83">
        <v>315692370</v>
      </c>
      <c r="AD88" s="81">
        <v>26384925.579999998</v>
      </c>
      <c r="AE88" s="81">
        <v>19134169.760000002</v>
      </c>
      <c r="AF88" s="81">
        <v>0</v>
      </c>
      <c r="AG88" s="81">
        <v>4166.5</v>
      </c>
      <c r="AH88" s="81">
        <v>207132.15</v>
      </c>
    </row>
    <row r="89" spans="1:34" x14ac:dyDescent="0.25">
      <c r="A89" s="7">
        <v>114068103</v>
      </c>
      <c r="B89" s="8" t="s">
        <v>595</v>
      </c>
      <c r="C89" s="8" t="s">
        <v>112</v>
      </c>
      <c r="D89" s="70">
        <v>75496</v>
      </c>
      <c r="E89" s="71">
        <v>8850</v>
      </c>
      <c r="F89" s="72">
        <v>43596956.590000004</v>
      </c>
      <c r="G89" s="73">
        <v>65.25</v>
      </c>
      <c r="H89" s="29">
        <f t="shared" si="3"/>
        <v>79</v>
      </c>
      <c r="I89" s="38" t="str">
        <f t="array" ref="I89">H89&amp;CHOOSE(AND(H89&lt;&gt;{11,12,13})*MIN(4,MOD(H89,10))+1,"th","st","nd","rd","th")</f>
        <v>79th</v>
      </c>
      <c r="J89" s="74">
        <v>1.27</v>
      </c>
      <c r="K89" s="75">
        <v>51185206.530000001</v>
      </c>
      <c r="L89" s="113">
        <v>3338.0569999999998</v>
      </c>
      <c r="M89" s="38">
        <v>409.43599999999998</v>
      </c>
      <c r="N89" s="72">
        <v>13658.52</v>
      </c>
      <c r="O89" s="29">
        <f t="shared" si="4"/>
        <v>70</v>
      </c>
      <c r="P89" s="38" t="str">
        <f t="array" ref="P89">O89&amp;CHOOSE(AND(O89&lt;&gt;{11,12,13})*MIN(4,MOD(O89,10))+1,"th","st","nd","rd","th")</f>
        <v>70th</v>
      </c>
      <c r="Q89" s="76">
        <v>0.89959999999999996</v>
      </c>
      <c r="R89" s="77">
        <v>1.1399999999999999</v>
      </c>
      <c r="S89" s="78">
        <v>1.5900000000000001E-2</v>
      </c>
      <c r="T89" s="79">
        <v>131</v>
      </c>
      <c r="U89" s="80">
        <v>37114392</v>
      </c>
      <c r="V89" s="72">
        <v>9903.7900000000009</v>
      </c>
      <c r="W89" s="29">
        <f t="shared" si="5"/>
        <v>79</v>
      </c>
      <c r="X89" s="38" t="str">
        <f t="array" ref="X89">W89&amp;CHOOSE(AND(W89&lt;&gt;{11,12,13})*MIN(4,MOD(W89,10))+1,"th","st","nd","rd","th")</f>
        <v>79th</v>
      </c>
      <c r="Y89" s="77">
        <v>0</v>
      </c>
      <c r="Z89" s="77">
        <v>1.1399999999999999</v>
      </c>
      <c r="AA89" s="81">
        <v>1025710.59</v>
      </c>
      <c r="AB89" s="82">
        <v>2032737771</v>
      </c>
      <c r="AC89" s="83">
        <v>716476463</v>
      </c>
      <c r="AD89" s="81">
        <v>52938693.530000001</v>
      </c>
      <c r="AE89" s="81">
        <v>42539333</v>
      </c>
      <c r="AF89" s="81">
        <v>0</v>
      </c>
      <c r="AG89" s="81">
        <v>31913</v>
      </c>
      <c r="AH89" s="81">
        <v>1753487</v>
      </c>
    </row>
    <row r="90" spans="1:34" x14ac:dyDescent="0.25">
      <c r="A90" s="7">
        <v>114069103</v>
      </c>
      <c r="B90" s="8" t="s">
        <v>647</v>
      </c>
      <c r="C90" s="8" t="s">
        <v>112</v>
      </c>
      <c r="D90" s="70">
        <v>65433</v>
      </c>
      <c r="E90" s="71">
        <v>15060</v>
      </c>
      <c r="F90" s="72">
        <v>74513459.88000001</v>
      </c>
      <c r="G90" s="73">
        <v>75.62</v>
      </c>
      <c r="H90" s="29">
        <f t="shared" si="3"/>
        <v>93</v>
      </c>
      <c r="I90" s="38" t="str">
        <f t="array" ref="I90">H90&amp;CHOOSE(AND(H90&lt;&gt;{11,12,13})*MIN(4,MOD(H90,10))+1,"th","st","nd","rd","th")</f>
        <v>93rd</v>
      </c>
      <c r="J90" s="74">
        <v>1.47</v>
      </c>
      <c r="K90" s="75">
        <v>83979338.219999999</v>
      </c>
      <c r="L90" s="113">
        <v>6037.2420000000002</v>
      </c>
      <c r="M90" s="38">
        <v>681.32600000000002</v>
      </c>
      <c r="N90" s="72">
        <v>12499.59</v>
      </c>
      <c r="O90" s="29">
        <f t="shared" si="4"/>
        <v>54</v>
      </c>
      <c r="P90" s="38" t="str">
        <f t="array" ref="P90">O90&amp;CHOOSE(AND(O90&lt;&gt;{11,12,13})*MIN(4,MOD(O90,10))+1,"th","st","nd","rd","th")</f>
        <v>54th</v>
      </c>
      <c r="Q90" s="76">
        <v>0.98299999999999998</v>
      </c>
      <c r="R90" s="77">
        <v>1.45</v>
      </c>
      <c r="S90" s="78">
        <v>1.5699999999999999E-2</v>
      </c>
      <c r="T90" s="79">
        <v>139</v>
      </c>
      <c r="U90" s="80">
        <v>63983545</v>
      </c>
      <c r="V90" s="72">
        <v>9523.39</v>
      </c>
      <c r="W90" s="29">
        <f t="shared" si="5"/>
        <v>76</v>
      </c>
      <c r="X90" s="38" t="str">
        <f t="array" ref="X90">W90&amp;CHOOSE(AND(W90&lt;&gt;{11,12,13})*MIN(4,MOD(W90,10))+1,"th","st","nd","rd","th")</f>
        <v>76th</v>
      </c>
      <c r="Y90" s="77">
        <v>0</v>
      </c>
      <c r="Z90" s="77">
        <v>1.45</v>
      </c>
      <c r="AA90" s="81">
        <v>1386412.62</v>
      </c>
      <c r="AB90" s="82">
        <v>3416345599</v>
      </c>
      <c r="AC90" s="83">
        <v>1323176272</v>
      </c>
      <c r="AD90" s="81">
        <v>84716217.930000007</v>
      </c>
      <c r="AE90" s="81">
        <v>72879262.510000005</v>
      </c>
      <c r="AF90" s="81">
        <v>63848.65</v>
      </c>
      <c r="AG90" s="81">
        <v>183936.1</v>
      </c>
      <c r="AH90" s="81">
        <v>736879.71</v>
      </c>
    </row>
    <row r="91" spans="1:34" x14ac:dyDescent="0.25">
      <c r="A91" s="7">
        <v>114069353</v>
      </c>
      <c r="B91" s="8" t="s">
        <v>655</v>
      </c>
      <c r="C91" s="8" t="s">
        <v>112</v>
      </c>
      <c r="D91" s="70">
        <v>66789</v>
      </c>
      <c r="E91" s="71">
        <v>5055</v>
      </c>
      <c r="F91" s="72">
        <v>27903051.48</v>
      </c>
      <c r="G91" s="73">
        <v>82.65</v>
      </c>
      <c r="H91" s="29">
        <f t="shared" si="3"/>
        <v>96</v>
      </c>
      <c r="I91" s="38" t="str">
        <f t="array" ref="I91">H91&amp;CHOOSE(AND(H91&lt;&gt;{11,12,13})*MIN(4,MOD(H91,10))+1,"th","st","nd","rd","th")</f>
        <v>96th</v>
      </c>
      <c r="J91" s="74">
        <v>1.6</v>
      </c>
      <c r="K91" s="75">
        <v>30307099.309999999</v>
      </c>
      <c r="L91" s="113">
        <v>1962.809</v>
      </c>
      <c r="M91" s="38">
        <v>265.76799999999997</v>
      </c>
      <c r="N91" s="72">
        <v>13599.31</v>
      </c>
      <c r="O91" s="29">
        <f t="shared" si="4"/>
        <v>69</v>
      </c>
      <c r="P91" s="38" t="str">
        <f t="array" ref="P91">O91&amp;CHOOSE(AND(O91&lt;&gt;{11,12,13})*MIN(4,MOD(O91,10))+1,"th","st","nd","rd","th")</f>
        <v>69th</v>
      </c>
      <c r="Q91" s="76">
        <v>0.90349999999999997</v>
      </c>
      <c r="R91" s="77">
        <v>1.45</v>
      </c>
      <c r="S91" s="78">
        <v>1.7100000000000001E-2</v>
      </c>
      <c r="T91" s="79">
        <v>81</v>
      </c>
      <c r="U91" s="80">
        <v>21975890</v>
      </c>
      <c r="V91" s="72">
        <v>9860.9500000000007</v>
      </c>
      <c r="W91" s="29">
        <f t="shared" si="5"/>
        <v>78</v>
      </c>
      <c r="X91" s="38" t="str">
        <f t="array" ref="X91">W91&amp;CHOOSE(AND(W91&lt;&gt;{11,12,13})*MIN(4,MOD(W91,10))+1,"th","st","nd","rd","th")</f>
        <v>78th</v>
      </c>
      <c r="Y91" s="77">
        <v>0</v>
      </c>
      <c r="Z91" s="77">
        <v>1.45</v>
      </c>
      <c r="AA91" s="81">
        <v>488416.8</v>
      </c>
      <c r="AB91" s="82">
        <v>991712890</v>
      </c>
      <c r="AC91" s="83">
        <v>636130847</v>
      </c>
      <c r="AD91" s="81">
        <v>30322424.82</v>
      </c>
      <c r="AE91" s="81">
        <v>27332625.579999998</v>
      </c>
      <c r="AF91" s="81">
        <v>0</v>
      </c>
      <c r="AG91" s="81">
        <v>82009.100000000006</v>
      </c>
      <c r="AH91" s="81">
        <v>15325.51</v>
      </c>
    </row>
    <row r="92" spans="1:34" x14ac:dyDescent="0.25">
      <c r="A92" s="7">
        <v>108070502</v>
      </c>
      <c r="B92" s="8" t="s">
        <v>106</v>
      </c>
      <c r="C92" s="8" t="s">
        <v>107</v>
      </c>
      <c r="D92" s="70">
        <v>38441</v>
      </c>
      <c r="E92" s="71">
        <v>24118</v>
      </c>
      <c r="F92" s="72">
        <v>26875909.349999998</v>
      </c>
      <c r="G92" s="73">
        <v>28.99</v>
      </c>
      <c r="H92" s="29">
        <f t="shared" si="3"/>
        <v>4</v>
      </c>
      <c r="I92" s="38" t="str">
        <f t="array" ref="I92">H92&amp;CHOOSE(AND(H92&lt;&gt;{11,12,13})*MIN(4,MOD(H92,10))+1,"th","st","nd","rd","th")</f>
        <v>4th</v>
      </c>
      <c r="J92" s="74">
        <v>0.56000000000000005</v>
      </c>
      <c r="K92" s="75">
        <v>96678422.650000006</v>
      </c>
      <c r="L92" s="113">
        <v>7892.4120000000003</v>
      </c>
      <c r="M92" s="38">
        <v>1703.027</v>
      </c>
      <c r="N92" s="72">
        <v>10075.459999999999</v>
      </c>
      <c r="O92" s="29">
        <f t="shared" si="4"/>
        <v>9</v>
      </c>
      <c r="P92" s="38" t="str">
        <f t="array" ref="P92">O92&amp;CHOOSE(AND(O92&lt;&gt;{11,12,13})*MIN(4,MOD(O92,10))+1,"th","st","nd","rd","th")</f>
        <v>9th</v>
      </c>
      <c r="Q92" s="76">
        <v>1.2195</v>
      </c>
      <c r="R92" s="77">
        <v>0.56000000000000005</v>
      </c>
      <c r="S92" s="78">
        <v>8.3000000000000001E-3</v>
      </c>
      <c r="T92" s="79">
        <v>489</v>
      </c>
      <c r="U92" s="80">
        <v>43855738</v>
      </c>
      <c r="V92" s="72">
        <v>4570.4799999999996</v>
      </c>
      <c r="W92" s="29">
        <f t="shared" si="5"/>
        <v>18</v>
      </c>
      <c r="X92" s="38" t="str">
        <f t="array" ref="X92">W92&amp;CHOOSE(AND(W92&lt;&gt;{11,12,13})*MIN(4,MOD(W92,10))+1,"th","st","nd","rd","th")</f>
        <v>18th</v>
      </c>
      <c r="Y92" s="77">
        <v>0.34</v>
      </c>
      <c r="Z92" s="77">
        <v>0.9</v>
      </c>
      <c r="AA92" s="81">
        <v>1845124.79</v>
      </c>
      <c r="AB92" s="82">
        <v>2252419362</v>
      </c>
      <c r="AC92" s="83">
        <v>996153818</v>
      </c>
      <c r="AD92" s="81">
        <v>96787643.079999998</v>
      </c>
      <c r="AE92" s="81">
        <v>24738431.09</v>
      </c>
      <c r="AF92" s="81">
        <v>0</v>
      </c>
      <c r="AG92" s="81">
        <v>292353.46999999997</v>
      </c>
      <c r="AH92" s="81">
        <v>109220.43</v>
      </c>
    </row>
    <row r="93" spans="1:34" x14ac:dyDescent="0.25">
      <c r="A93" s="7">
        <v>108071003</v>
      </c>
      <c r="B93" s="8" t="s">
        <v>136</v>
      </c>
      <c r="C93" s="8" t="s">
        <v>107</v>
      </c>
      <c r="D93" s="70">
        <v>61976</v>
      </c>
      <c r="E93" s="71">
        <v>3198</v>
      </c>
      <c r="F93" s="72">
        <v>6703804.3599999994</v>
      </c>
      <c r="G93" s="73">
        <v>33.82</v>
      </c>
      <c r="H93" s="29">
        <f t="shared" si="3"/>
        <v>10</v>
      </c>
      <c r="I93" s="38" t="str">
        <f t="array" ref="I93">H93&amp;CHOOSE(AND(H93&lt;&gt;{11,12,13})*MIN(4,MOD(H93,10))+1,"th","st","nd","rd","th")</f>
        <v>10th</v>
      </c>
      <c r="J93" s="74">
        <v>0.66</v>
      </c>
      <c r="K93" s="75">
        <v>15088098.09</v>
      </c>
      <c r="L93" s="113">
        <v>1259.1400000000001</v>
      </c>
      <c r="M93" s="38">
        <v>208.37299999999999</v>
      </c>
      <c r="N93" s="72">
        <v>10281.41</v>
      </c>
      <c r="O93" s="29">
        <f t="shared" si="4"/>
        <v>10</v>
      </c>
      <c r="P93" s="38" t="str">
        <f t="array" ref="P93">O93&amp;CHOOSE(AND(O93&lt;&gt;{11,12,13})*MIN(4,MOD(O93,10))+1,"th","st","nd","rd","th")</f>
        <v>10th</v>
      </c>
      <c r="Q93" s="76">
        <v>1.1951000000000001</v>
      </c>
      <c r="R93" s="77">
        <v>0.66</v>
      </c>
      <c r="S93" s="78">
        <v>1.11E-2</v>
      </c>
      <c r="T93" s="79">
        <v>398</v>
      </c>
      <c r="U93" s="80">
        <v>8146631</v>
      </c>
      <c r="V93" s="72">
        <v>5551.32</v>
      </c>
      <c r="W93" s="29">
        <f t="shared" si="5"/>
        <v>31</v>
      </c>
      <c r="X93" s="38" t="str">
        <f t="array" ref="X93">W93&amp;CHOOSE(AND(W93&lt;&gt;{11,12,13})*MIN(4,MOD(W93,10))+1,"th","st","nd","rd","th")</f>
        <v>31st</v>
      </c>
      <c r="Y93" s="77">
        <v>0.2</v>
      </c>
      <c r="Z93" s="77">
        <v>0.86</v>
      </c>
      <c r="AA93" s="81">
        <v>360250.64</v>
      </c>
      <c r="AB93" s="82">
        <v>406206027</v>
      </c>
      <c r="AC93" s="83">
        <v>197248108</v>
      </c>
      <c r="AD93" s="81">
        <v>15098098.09</v>
      </c>
      <c r="AE93" s="81">
        <v>6249548.5800000001</v>
      </c>
      <c r="AF93" s="81">
        <v>0</v>
      </c>
      <c r="AG93" s="81">
        <v>94005.14</v>
      </c>
      <c r="AH93" s="81">
        <v>10000</v>
      </c>
    </row>
    <row r="94" spans="1:34" x14ac:dyDescent="0.25">
      <c r="A94" s="7">
        <v>108071504</v>
      </c>
      <c r="B94" s="8" t="s">
        <v>217</v>
      </c>
      <c r="C94" s="8" t="s">
        <v>107</v>
      </c>
      <c r="D94" s="70">
        <v>38200</v>
      </c>
      <c r="E94" s="71">
        <v>2382</v>
      </c>
      <c r="F94" s="72">
        <v>3247017.08</v>
      </c>
      <c r="G94" s="73">
        <v>35.68</v>
      </c>
      <c r="H94" s="29">
        <f t="shared" si="3"/>
        <v>13</v>
      </c>
      <c r="I94" s="38" t="str">
        <f t="array" ref="I94">H94&amp;CHOOSE(AND(H94&lt;&gt;{11,12,13})*MIN(4,MOD(H94,10))+1,"th","st","nd","rd","th")</f>
        <v>13th</v>
      </c>
      <c r="J94" s="74">
        <v>0.69</v>
      </c>
      <c r="K94" s="75">
        <v>10460895.91</v>
      </c>
      <c r="L94" s="113">
        <v>861.47500000000002</v>
      </c>
      <c r="M94" s="38">
        <v>425.11200000000002</v>
      </c>
      <c r="N94" s="72">
        <v>8130.73</v>
      </c>
      <c r="O94" s="29">
        <f t="shared" si="4"/>
        <v>0</v>
      </c>
      <c r="P94" s="38" t="str">
        <f t="array" ref="P94">O94&amp;CHOOSE(AND(O94&lt;&gt;{11,12,13})*MIN(4,MOD(O94,10))+1,"th","st","nd","rd","th")</f>
        <v>0th</v>
      </c>
      <c r="Q94" s="76">
        <v>1.5112000000000001</v>
      </c>
      <c r="R94" s="77">
        <v>0.69</v>
      </c>
      <c r="S94" s="78">
        <v>1.03E-2</v>
      </c>
      <c r="T94" s="79">
        <v>437</v>
      </c>
      <c r="U94" s="80">
        <v>4245619</v>
      </c>
      <c r="V94" s="72">
        <v>3299.91</v>
      </c>
      <c r="W94" s="29">
        <f t="shared" si="5"/>
        <v>7</v>
      </c>
      <c r="X94" s="38" t="str">
        <f t="array" ref="X94">W94&amp;CHOOSE(AND(W94&lt;&gt;{11,12,13})*MIN(4,MOD(W94,10))+1,"th","st","nd","rd","th")</f>
        <v>7th</v>
      </c>
      <c r="Y94" s="77">
        <v>0.52</v>
      </c>
      <c r="Z94" s="77">
        <v>1.21</v>
      </c>
      <c r="AA94" s="81">
        <v>340856.64</v>
      </c>
      <c r="AB94" s="82">
        <v>224299729</v>
      </c>
      <c r="AC94" s="83">
        <v>90190541</v>
      </c>
      <c r="AD94" s="81">
        <v>10463610.91</v>
      </c>
      <c r="AE94" s="81">
        <v>2904381.92</v>
      </c>
      <c r="AF94" s="81">
        <v>0</v>
      </c>
      <c r="AG94" s="81">
        <v>1778.52</v>
      </c>
      <c r="AH94" s="81">
        <v>2715</v>
      </c>
    </row>
    <row r="95" spans="1:34" x14ac:dyDescent="0.25">
      <c r="A95" s="7">
        <v>108073503</v>
      </c>
      <c r="B95" s="8" t="s">
        <v>336</v>
      </c>
      <c r="C95" s="8" t="s">
        <v>107</v>
      </c>
      <c r="D95" s="70">
        <v>52475</v>
      </c>
      <c r="E95" s="71">
        <v>11088</v>
      </c>
      <c r="F95" s="72">
        <v>25058832.5</v>
      </c>
      <c r="G95" s="73">
        <v>43.07</v>
      </c>
      <c r="H95" s="29">
        <f t="shared" si="3"/>
        <v>30</v>
      </c>
      <c r="I95" s="38" t="str">
        <f t="array" ref="I95">H95&amp;CHOOSE(AND(H95&lt;&gt;{11,12,13})*MIN(4,MOD(H95,10))+1,"th","st","nd","rd","th")</f>
        <v>30th</v>
      </c>
      <c r="J95" s="74">
        <v>0.84</v>
      </c>
      <c r="K95" s="75">
        <v>42311386.140000001</v>
      </c>
      <c r="L95" s="113">
        <v>3493.049</v>
      </c>
      <c r="M95" s="38">
        <v>357.27100000000002</v>
      </c>
      <c r="N95" s="72">
        <v>10989.06</v>
      </c>
      <c r="O95" s="29">
        <f t="shared" si="4"/>
        <v>21</v>
      </c>
      <c r="P95" s="38" t="str">
        <f t="array" ref="P95">O95&amp;CHOOSE(AND(O95&lt;&gt;{11,12,13})*MIN(4,MOD(O95,10))+1,"th","st","nd","rd","th")</f>
        <v>21st</v>
      </c>
      <c r="Q95" s="76">
        <v>1.1181000000000001</v>
      </c>
      <c r="R95" s="77">
        <v>0.84</v>
      </c>
      <c r="S95" s="78">
        <v>1.03E-2</v>
      </c>
      <c r="T95" s="79">
        <v>437</v>
      </c>
      <c r="U95" s="80">
        <v>32734178</v>
      </c>
      <c r="V95" s="72">
        <v>8501.68</v>
      </c>
      <c r="W95" s="29">
        <f t="shared" si="5"/>
        <v>67</v>
      </c>
      <c r="X95" s="38" t="str">
        <f t="array" ref="X95">W95&amp;CHOOSE(AND(W95&lt;&gt;{11,12,13})*MIN(4,MOD(W95,10))+1,"th","st","nd","rd","th")</f>
        <v>67th</v>
      </c>
      <c r="Y95" s="77">
        <v>0</v>
      </c>
      <c r="Z95" s="77">
        <v>0.84</v>
      </c>
      <c r="AA95" s="81">
        <v>568058.27</v>
      </c>
      <c r="AB95" s="82">
        <v>1634161312</v>
      </c>
      <c r="AC95" s="83">
        <v>790592604</v>
      </c>
      <c r="AD95" s="81">
        <v>42651172.270000003</v>
      </c>
      <c r="AE95" s="81">
        <v>24277343.449999999</v>
      </c>
      <c r="AF95" s="81">
        <v>0</v>
      </c>
      <c r="AG95" s="81">
        <v>213430.78</v>
      </c>
      <c r="AH95" s="81">
        <v>339786.13</v>
      </c>
    </row>
    <row r="96" spans="1:34" x14ac:dyDescent="0.25">
      <c r="A96" s="7">
        <v>108077503</v>
      </c>
      <c r="B96" s="8" t="s">
        <v>568</v>
      </c>
      <c r="C96" s="8" t="s">
        <v>107</v>
      </c>
      <c r="D96" s="70">
        <v>47264</v>
      </c>
      <c r="E96" s="71">
        <v>5685</v>
      </c>
      <c r="F96" s="72">
        <v>11274389.33</v>
      </c>
      <c r="G96" s="73">
        <v>41.96</v>
      </c>
      <c r="H96" s="29">
        <f t="shared" si="3"/>
        <v>26</v>
      </c>
      <c r="I96" s="38" t="str">
        <f t="array" ref="I96">H96&amp;CHOOSE(AND(H96&lt;&gt;{11,12,13})*MIN(4,MOD(H96,10))+1,"th","st","nd","rd","th")</f>
        <v>26th</v>
      </c>
      <c r="J96" s="74">
        <v>0.81</v>
      </c>
      <c r="K96" s="75">
        <v>21974169.420000002</v>
      </c>
      <c r="L96" s="113">
        <v>1961.338</v>
      </c>
      <c r="M96" s="38">
        <v>283.375</v>
      </c>
      <c r="N96" s="72">
        <v>9789.2999999999993</v>
      </c>
      <c r="O96" s="29">
        <f t="shared" si="4"/>
        <v>6</v>
      </c>
      <c r="P96" s="38" t="str">
        <f t="array" ref="P96">O96&amp;CHOOSE(AND(O96&lt;&gt;{11,12,13})*MIN(4,MOD(O96,10))+1,"th","st","nd","rd","th")</f>
        <v>6th</v>
      </c>
      <c r="Q96" s="76">
        <v>1.2552000000000001</v>
      </c>
      <c r="R96" s="77">
        <v>0.81</v>
      </c>
      <c r="S96" s="78">
        <v>1.0800000000000001E-2</v>
      </c>
      <c r="T96" s="79">
        <v>415</v>
      </c>
      <c r="U96" s="80">
        <v>14090965</v>
      </c>
      <c r="V96" s="72">
        <v>6277.4</v>
      </c>
      <c r="W96" s="29">
        <f t="shared" si="5"/>
        <v>43</v>
      </c>
      <c r="X96" s="38" t="str">
        <f t="array" ref="X96">W96&amp;CHOOSE(AND(W96&lt;&gt;{11,12,13})*MIN(4,MOD(W96,10))+1,"th","st","nd","rd","th")</f>
        <v>43rd</v>
      </c>
      <c r="Y96" s="77">
        <v>0.09</v>
      </c>
      <c r="Z96" s="77">
        <v>0.9</v>
      </c>
      <c r="AA96" s="81">
        <v>381760.34</v>
      </c>
      <c r="AB96" s="82">
        <v>754858397</v>
      </c>
      <c r="AC96" s="83">
        <v>288916805</v>
      </c>
      <c r="AD96" s="81">
        <v>22271313.34</v>
      </c>
      <c r="AE96" s="81">
        <v>10888970.84</v>
      </c>
      <c r="AF96" s="81">
        <v>0</v>
      </c>
      <c r="AG96" s="81">
        <v>3658.15</v>
      </c>
      <c r="AH96" s="81">
        <v>297143.92</v>
      </c>
    </row>
    <row r="97" spans="1:34" x14ac:dyDescent="0.25">
      <c r="A97" s="7">
        <v>108078003</v>
      </c>
      <c r="B97" s="8" t="s">
        <v>596</v>
      </c>
      <c r="C97" s="8" t="s">
        <v>107</v>
      </c>
      <c r="D97" s="70">
        <v>48415</v>
      </c>
      <c r="E97" s="71">
        <v>5090</v>
      </c>
      <c r="F97" s="72">
        <v>7393915.3900000006</v>
      </c>
      <c r="G97" s="73">
        <v>30</v>
      </c>
      <c r="H97" s="29">
        <f t="shared" si="3"/>
        <v>5</v>
      </c>
      <c r="I97" s="38" t="str">
        <f t="array" ref="I97">H97&amp;CHOOSE(AND(H97&lt;&gt;{11,12,13})*MIN(4,MOD(H97,10))+1,"th","st","nd","rd","th")</f>
        <v>5th</v>
      </c>
      <c r="J97" s="74">
        <v>0.57999999999999996</v>
      </c>
      <c r="K97" s="75">
        <v>22401010.149999999</v>
      </c>
      <c r="L97" s="113">
        <v>1812.673</v>
      </c>
      <c r="M97" s="38">
        <v>289.642</v>
      </c>
      <c r="N97" s="72">
        <v>10655.4</v>
      </c>
      <c r="O97" s="29">
        <f t="shared" si="4"/>
        <v>16</v>
      </c>
      <c r="P97" s="38" t="str">
        <f t="array" ref="P97">O97&amp;CHOOSE(AND(O97&lt;&gt;{11,12,13})*MIN(4,MOD(O97,10))+1,"th","st","nd","rd","th")</f>
        <v>16th</v>
      </c>
      <c r="Q97" s="76">
        <v>1.1532</v>
      </c>
      <c r="R97" s="77">
        <v>0.57999999999999996</v>
      </c>
      <c r="S97" s="78">
        <v>8.2000000000000007E-3</v>
      </c>
      <c r="T97" s="79">
        <v>491</v>
      </c>
      <c r="U97" s="80">
        <v>12105634</v>
      </c>
      <c r="V97" s="72">
        <v>5758.24</v>
      </c>
      <c r="W97" s="29">
        <f t="shared" si="5"/>
        <v>35</v>
      </c>
      <c r="X97" s="38" t="str">
        <f t="array" ref="X97">W97&amp;CHOOSE(AND(W97&lt;&gt;{11,12,13})*MIN(4,MOD(W97,10))+1,"th","st","nd","rd","th")</f>
        <v>35th</v>
      </c>
      <c r="Y97" s="77">
        <v>0.17</v>
      </c>
      <c r="Z97" s="77">
        <v>0.75</v>
      </c>
      <c r="AA97" s="81">
        <v>490472.26</v>
      </c>
      <c r="AB97" s="82">
        <v>650102279</v>
      </c>
      <c r="AC97" s="83">
        <v>246611379</v>
      </c>
      <c r="AD97" s="81">
        <v>22422641.719999999</v>
      </c>
      <c r="AE97" s="81">
        <v>6895975.9000000004</v>
      </c>
      <c r="AF97" s="81">
        <v>0</v>
      </c>
      <c r="AG97" s="81">
        <v>7467.23</v>
      </c>
      <c r="AH97" s="81">
        <v>21631.57</v>
      </c>
    </row>
    <row r="98" spans="1:34" x14ac:dyDescent="0.25">
      <c r="A98" s="7">
        <v>108079004</v>
      </c>
      <c r="B98" s="8" t="s">
        <v>644</v>
      </c>
      <c r="C98" s="8" t="s">
        <v>107</v>
      </c>
      <c r="D98" s="70">
        <v>46023</v>
      </c>
      <c r="E98" s="71">
        <v>1350</v>
      </c>
      <c r="F98" s="72">
        <v>2271030.0300000003</v>
      </c>
      <c r="G98" s="73">
        <v>36.549999999999997</v>
      </c>
      <c r="H98" s="29">
        <f t="shared" si="3"/>
        <v>14</v>
      </c>
      <c r="I98" s="38" t="str">
        <f t="array" ref="I98">H98&amp;CHOOSE(AND(H98&lt;&gt;{11,12,13})*MIN(4,MOD(H98,10))+1,"th","st","nd","rd","th")</f>
        <v>14th</v>
      </c>
      <c r="J98" s="74">
        <v>0.71</v>
      </c>
      <c r="K98" s="75">
        <v>6677411.0300000003</v>
      </c>
      <c r="L98" s="113">
        <v>503.60899999999998</v>
      </c>
      <c r="M98" s="38">
        <v>174.946</v>
      </c>
      <c r="N98" s="72">
        <v>9840.6299999999992</v>
      </c>
      <c r="O98" s="29">
        <f t="shared" si="4"/>
        <v>7</v>
      </c>
      <c r="P98" s="38" t="str">
        <f t="array" ref="P98">O98&amp;CHOOSE(AND(O98&lt;&gt;{11,12,13})*MIN(4,MOD(O98,10))+1,"th","st","nd","rd","th")</f>
        <v>7th</v>
      </c>
      <c r="Q98" s="76">
        <v>1.2485999999999999</v>
      </c>
      <c r="R98" s="77">
        <v>0.71</v>
      </c>
      <c r="S98" s="78">
        <v>1.14E-2</v>
      </c>
      <c r="T98" s="79">
        <v>376</v>
      </c>
      <c r="U98" s="80">
        <v>2687878</v>
      </c>
      <c r="V98" s="72">
        <v>3961.18</v>
      </c>
      <c r="W98" s="29">
        <f t="shared" si="5"/>
        <v>13</v>
      </c>
      <c r="X98" s="38" t="str">
        <f t="array" ref="X98">W98&amp;CHOOSE(AND(W98&lt;&gt;{11,12,13})*MIN(4,MOD(W98,10))+1,"th","st","nd","rd","th")</f>
        <v>13th</v>
      </c>
      <c r="Y98" s="77">
        <v>0.43</v>
      </c>
      <c r="Z98" s="77">
        <v>1.1399999999999999</v>
      </c>
      <c r="AA98" s="81">
        <v>204164.14</v>
      </c>
      <c r="AB98" s="82">
        <v>135061581</v>
      </c>
      <c r="AC98" s="83">
        <v>64040467</v>
      </c>
      <c r="AD98" s="81">
        <v>6677411.0300000003</v>
      </c>
      <c r="AE98" s="81">
        <v>2033994.58</v>
      </c>
      <c r="AF98" s="81">
        <v>0</v>
      </c>
      <c r="AG98" s="81">
        <v>32871.31</v>
      </c>
      <c r="AH98" s="81">
        <v>0</v>
      </c>
    </row>
    <row r="99" spans="1:34" x14ac:dyDescent="0.25">
      <c r="A99" s="7">
        <v>117080503</v>
      </c>
      <c r="B99" s="8" t="s">
        <v>116</v>
      </c>
      <c r="C99" s="8" t="s">
        <v>117</v>
      </c>
      <c r="D99" s="70">
        <v>47861</v>
      </c>
      <c r="E99" s="71">
        <v>5898</v>
      </c>
      <c r="F99" s="72">
        <v>16794670.689999998</v>
      </c>
      <c r="G99" s="73">
        <v>59.5</v>
      </c>
      <c r="H99" s="29">
        <f t="shared" si="3"/>
        <v>67</v>
      </c>
      <c r="I99" s="38" t="str">
        <f t="array" ref="I99">H99&amp;CHOOSE(AND(H99&lt;&gt;{11,12,13})*MIN(4,MOD(H99,10))+1,"th","st","nd","rd","th")</f>
        <v>67th</v>
      </c>
      <c r="J99" s="74">
        <v>1.1499999999999999</v>
      </c>
      <c r="K99" s="75">
        <v>33493378.309999999</v>
      </c>
      <c r="L99" s="113">
        <v>2073.2750000000001</v>
      </c>
      <c r="M99" s="38">
        <v>344.27800000000002</v>
      </c>
      <c r="N99" s="72">
        <v>13854.25</v>
      </c>
      <c r="O99" s="29">
        <f t="shared" si="4"/>
        <v>73</v>
      </c>
      <c r="P99" s="38" t="str">
        <f t="array" ref="P99">O99&amp;CHOOSE(AND(O99&lt;&gt;{11,12,13})*MIN(4,MOD(O99,10))+1,"th","st","nd","rd","th")</f>
        <v>73rd</v>
      </c>
      <c r="Q99" s="76">
        <v>0.88690000000000002</v>
      </c>
      <c r="R99" s="77">
        <v>1.02</v>
      </c>
      <c r="S99" s="78">
        <v>1.67E-2</v>
      </c>
      <c r="T99" s="79">
        <v>100</v>
      </c>
      <c r="U99" s="80">
        <v>13575719</v>
      </c>
      <c r="V99" s="72">
        <v>5615.48</v>
      </c>
      <c r="W99" s="29">
        <f t="shared" si="5"/>
        <v>32</v>
      </c>
      <c r="X99" s="38" t="str">
        <f t="array" ref="X99">W99&amp;CHOOSE(AND(W99&lt;&gt;{11,12,13})*MIN(4,MOD(W99,10))+1,"th","st","nd","rd","th")</f>
        <v>32nd</v>
      </c>
      <c r="Y99" s="77">
        <v>0.19</v>
      </c>
      <c r="Z99" s="77">
        <v>1.21</v>
      </c>
      <c r="AA99" s="81">
        <v>928705.15</v>
      </c>
      <c r="AB99" s="82">
        <v>750638820</v>
      </c>
      <c r="AC99" s="83">
        <v>254969978</v>
      </c>
      <c r="AD99" s="81">
        <v>33674280.460000001</v>
      </c>
      <c r="AE99" s="81">
        <v>15865965.539999999</v>
      </c>
      <c r="AF99" s="81">
        <v>0</v>
      </c>
      <c r="AG99" s="81">
        <v>0</v>
      </c>
      <c r="AH99" s="81">
        <v>180902.15</v>
      </c>
    </row>
    <row r="100" spans="1:34" x14ac:dyDescent="0.25">
      <c r="A100" s="7">
        <v>117081003</v>
      </c>
      <c r="B100" s="8" t="s">
        <v>185</v>
      </c>
      <c r="C100" s="8" t="s">
        <v>117</v>
      </c>
      <c r="D100" s="70">
        <v>48929</v>
      </c>
      <c r="E100" s="71">
        <v>2308</v>
      </c>
      <c r="F100" s="72">
        <v>4176183.87</v>
      </c>
      <c r="G100" s="73">
        <v>36.979999999999997</v>
      </c>
      <c r="H100" s="29">
        <f t="shared" si="3"/>
        <v>15</v>
      </c>
      <c r="I100" s="38" t="str">
        <f t="array" ref="I100">H100&amp;CHOOSE(AND(H100&lt;&gt;{11,12,13})*MIN(4,MOD(H100,10))+1,"th","st","nd","rd","th")</f>
        <v>15th</v>
      </c>
      <c r="J100" s="74">
        <v>0.72</v>
      </c>
      <c r="K100" s="75">
        <v>13894268.869999999</v>
      </c>
      <c r="L100" s="113">
        <v>923.79</v>
      </c>
      <c r="M100" s="38">
        <v>347.97399999999999</v>
      </c>
      <c r="N100" s="72">
        <v>10925.19</v>
      </c>
      <c r="O100" s="29">
        <f t="shared" si="4"/>
        <v>20</v>
      </c>
      <c r="P100" s="38" t="str">
        <f t="array" ref="P100">O100&amp;CHOOSE(AND(O100&lt;&gt;{11,12,13})*MIN(4,MOD(O100,10))+1,"th","st","nd","rd","th")</f>
        <v>20th</v>
      </c>
      <c r="Q100" s="76">
        <v>1.1247</v>
      </c>
      <c r="R100" s="77">
        <v>0.72</v>
      </c>
      <c r="S100" s="78">
        <v>1.0500000000000001E-2</v>
      </c>
      <c r="T100" s="79">
        <v>432</v>
      </c>
      <c r="U100" s="80">
        <v>5392169</v>
      </c>
      <c r="V100" s="72">
        <v>4239.91</v>
      </c>
      <c r="W100" s="29">
        <f t="shared" si="5"/>
        <v>15</v>
      </c>
      <c r="X100" s="38" t="str">
        <f t="array" ref="X100">W100&amp;CHOOSE(AND(W100&lt;&gt;{11,12,13})*MIN(4,MOD(W100,10))+1,"th","st","nd","rd","th")</f>
        <v>15th</v>
      </c>
      <c r="Y100" s="77">
        <v>0.39</v>
      </c>
      <c r="Z100" s="77">
        <v>1.1100000000000001</v>
      </c>
      <c r="AA100" s="81">
        <v>298689.84000000003</v>
      </c>
      <c r="AB100" s="82">
        <v>292820280</v>
      </c>
      <c r="AC100" s="83">
        <v>106599619</v>
      </c>
      <c r="AD100" s="81">
        <v>13894268.869999999</v>
      </c>
      <c r="AE100" s="81">
        <v>3733788.99</v>
      </c>
      <c r="AF100" s="81">
        <v>0</v>
      </c>
      <c r="AG100" s="81">
        <v>143705.04</v>
      </c>
      <c r="AH100" s="81">
        <v>0</v>
      </c>
    </row>
    <row r="101" spans="1:34" x14ac:dyDescent="0.25">
      <c r="A101" s="7">
        <v>117083004</v>
      </c>
      <c r="B101" s="8" t="s">
        <v>447</v>
      </c>
      <c r="C101" s="8" t="s">
        <v>117</v>
      </c>
      <c r="D101" s="70">
        <v>51168</v>
      </c>
      <c r="E101" s="71">
        <v>1949</v>
      </c>
      <c r="F101" s="72">
        <v>4096823.04</v>
      </c>
      <c r="G101" s="73">
        <v>41.08</v>
      </c>
      <c r="H101" s="29">
        <f t="shared" si="3"/>
        <v>24</v>
      </c>
      <c r="I101" s="38" t="str">
        <f t="array" ref="I101">H101&amp;CHOOSE(AND(H101&lt;&gt;{11,12,13})*MIN(4,MOD(H101,10))+1,"th","st","nd","rd","th")</f>
        <v>24th</v>
      </c>
      <c r="J101" s="74">
        <v>0.8</v>
      </c>
      <c r="K101" s="75">
        <v>13771298.560000001</v>
      </c>
      <c r="L101" s="113">
        <v>818.17100000000005</v>
      </c>
      <c r="M101" s="38">
        <v>284.16699999999997</v>
      </c>
      <c r="N101" s="72">
        <v>12492.81</v>
      </c>
      <c r="O101" s="29">
        <f t="shared" si="4"/>
        <v>54</v>
      </c>
      <c r="P101" s="38" t="str">
        <f t="array" ref="P101">O101&amp;CHOOSE(AND(O101&lt;&gt;{11,12,13})*MIN(4,MOD(O101,10))+1,"th","st","nd","rd","th")</f>
        <v>54th</v>
      </c>
      <c r="Q101" s="76">
        <v>0.98360000000000003</v>
      </c>
      <c r="R101" s="77">
        <v>0.79</v>
      </c>
      <c r="S101" s="78">
        <v>1.01E-2</v>
      </c>
      <c r="T101" s="79">
        <v>445</v>
      </c>
      <c r="U101" s="80">
        <v>5492366</v>
      </c>
      <c r="V101" s="72">
        <v>4982.47</v>
      </c>
      <c r="W101" s="29">
        <f t="shared" si="5"/>
        <v>24</v>
      </c>
      <c r="X101" s="38" t="str">
        <f t="array" ref="X101">W101&amp;CHOOSE(AND(W101&lt;&gt;{11,12,13})*MIN(4,MOD(W101,10))+1,"th","st","nd","rd","th")</f>
        <v>24th</v>
      </c>
      <c r="Y101" s="77">
        <v>0.28000000000000003</v>
      </c>
      <c r="Z101" s="77">
        <v>1.07</v>
      </c>
      <c r="AA101" s="81">
        <v>99416.57</v>
      </c>
      <c r="AB101" s="82">
        <v>311887417</v>
      </c>
      <c r="AC101" s="83">
        <v>94954515</v>
      </c>
      <c r="AD101" s="81">
        <v>13785904.5</v>
      </c>
      <c r="AE101" s="81">
        <v>3979048.83</v>
      </c>
      <c r="AF101" s="81">
        <v>0</v>
      </c>
      <c r="AG101" s="81">
        <v>18357.64</v>
      </c>
      <c r="AH101" s="81">
        <v>14605.94</v>
      </c>
    </row>
    <row r="102" spans="1:34" x14ac:dyDescent="0.25">
      <c r="A102" s="7">
        <v>117086003</v>
      </c>
      <c r="B102" s="8" t="s">
        <v>529</v>
      </c>
      <c r="C102" s="8" t="s">
        <v>117</v>
      </c>
      <c r="D102" s="70">
        <v>46514</v>
      </c>
      <c r="E102" s="71">
        <v>3641</v>
      </c>
      <c r="F102" s="72">
        <v>8249257.9200000009</v>
      </c>
      <c r="G102" s="73">
        <v>48.71</v>
      </c>
      <c r="H102" s="29">
        <f t="shared" si="3"/>
        <v>43</v>
      </c>
      <c r="I102" s="38" t="str">
        <f t="array" ref="I102">H102&amp;CHOOSE(AND(H102&lt;&gt;{11,12,13})*MIN(4,MOD(H102,10))+1,"th","st","nd","rd","th")</f>
        <v>43rd</v>
      </c>
      <c r="J102" s="74">
        <v>0.95</v>
      </c>
      <c r="K102" s="75">
        <v>18650498.66</v>
      </c>
      <c r="L102" s="113">
        <v>1077.1569999999999</v>
      </c>
      <c r="M102" s="38">
        <v>178.583</v>
      </c>
      <c r="N102" s="72">
        <v>14852.2</v>
      </c>
      <c r="O102" s="29">
        <f t="shared" si="4"/>
        <v>83</v>
      </c>
      <c r="P102" s="38" t="str">
        <f t="array" ref="P102">O102&amp;CHOOSE(AND(O102&lt;&gt;{11,12,13})*MIN(4,MOD(O102,10))+1,"th","st","nd","rd","th")</f>
        <v>83rd</v>
      </c>
      <c r="Q102" s="76">
        <v>0.82730000000000004</v>
      </c>
      <c r="R102" s="77">
        <v>0.79</v>
      </c>
      <c r="S102" s="78">
        <v>1.6500000000000001E-2</v>
      </c>
      <c r="T102" s="79">
        <v>109</v>
      </c>
      <c r="U102" s="80">
        <v>6736319</v>
      </c>
      <c r="V102" s="72">
        <v>5364.42</v>
      </c>
      <c r="W102" s="29">
        <f t="shared" si="5"/>
        <v>28</v>
      </c>
      <c r="X102" s="38" t="str">
        <f t="array" ref="X102">W102&amp;CHOOSE(AND(W102&lt;&gt;{11,12,13})*MIN(4,MOD(W102,10))+1,"th","st","nd","rd","th")</f>
        <v>28th</v>
      </c>
      <c r="Y102" s="77">
        <v>0.23</v>
      </c>
      <c r="Z102" s="77">
        <v>1.02</v>
      </c>
      <c r="AA102" s="81">
        <v>587220.65</v>
      </c>
      <c r="AB102" s="82">
        <v>368189173</v>
      </c>
      <c r="AC102" s="83">
        <v>130797423</v>
      </c>
      <c r="AD102" s="81">
        <v>18657398.66</v>
      </c>
      <c r="AE102" s="81">
        <v>7654141.3700000001</v>
      </c>
      <c r="AF102" s="81">
        <v>0</v>
      </c>
      <c r="AG102" s="81">
        <v>7895.9</v>
      </c>
      <c r="AH102" s="81">
        <v>6900</v>
      </c>
    </row>
    <row r="103" spans="1:34" x14ac:dyDescent="0.25">
      <c r="A103" s="7">
        <v>117086503</v>
      </c>
      <c r="B103" s="8" t="s">
        <v>585</v>
      </c>
      <c r="C103" s="8" t="s">
        <v>117</v>
      </c>
      <c r="D103" s="70">
        <v>51198</v>
      </c>
      <c r="E103" s="71">
        <v>4401</v>
      </c>
      <c r="F103" s="72">
        <v>11327562.59</v>
      </c>
      <c r="G103" s="73">
        <v>50.27</v>
      </c>
      <c r="H103" s="29">
        <f t="shared" si="3"/>
        <v>46</v>
      </c>
      <c r="I103" s="38" t="str">
        <f t="array" ref="I103">H103&amp;CHOOSE(AND(H103&lt;&gt;{11,12,13})*MIN(4,MOD(H103,10))+1,"th","st","nd","rd","th")</f>
        <v>46th</v>
      </c>
      <c r="J103" s="74">
        <v>0.98</v>
      </c>
      <c r="K103" s="75">
        <v>22355143.579999998</v>
      </c>
      <c r="L103" s="113">
        <v>1539.835</v>
      </c>
      <c r="M103" s="38">
        <v>403.36900000000003</v>
      </c>
      <c r="N103" s="72">
        <v>11504.27</v>
      </c>
      <c r="O103" s="29">
        <f t="shared" si="4"/>
        <v>34</v>
      </c>
      <c r="P103" s="38" t="str">
        <f t="array" ref="P103">O103&amp;CHOOSE(AND(O103&lt;&gt;{11,12,13})*MIN(4,MOD(O103,10))+1,"th","st","nd","rd","th")</f>
        <v>34th</v>
      </c>
      <c r="Q103" s="76">
        <v>1.0681</v>
      </c>
      <c r="R103" s="77">
        <v>0.98</v>
      </c>
      <c r="S103" s="78">
        <v>1.2999999999999999E-2</v>
      </c>
      <c r="T103" s="79">
        <v>274</v>
      </c>
      <c r="U103" s="80">
        <v>11737981</v>
      </c>
      <c r="V103" s="72">
        <v>6040.53</v>
      </c>
      <c r="W103" s="29">
        <f t="shared" si="5"/>
        <v>39</v>
      </c>
      <c r="X103" s="38" t="str">
        <f t="array" ref="X103">W103&amp;CHOOSE(AND(W103&lt;&gt;{11,12,13})*MIN(4,MOD(W103,10))+1,"th","st","nd","rd","th")</f>
        <v>39th</v>
      </c>
      <c r="Y103" s="77">
        <v>0.13</v>
      </c>
      <c r="Z103" s="77">
        <v>1.1100000000000001</v>
      </c>
      <c r="AA103" s="81">
        <v>751453.45</v>
      </c>
      <c r="AB103" s="82">
        <v>643690758</v>
      </c>
      <c r="AC103" s="83">
        <v>225789299</v>
      </c>
      <c r="AD103" s="81">
        <v>22478365.16</v>
      </c>
      <c r="AE103" s="81">
        <v>10381126.91</v>
      </c>
      <c r="AF103" s="81">
        <v>0</v>
      </c>
      <c r="AG103" s="81">
        <v>194982.23</v>
      </c>
      <c r="AH103" s="81">
        <v>123221.58</v>
      </c>
    </row>
    <row r="104" spans="1:34" x14ac:dyDescent="0.25">
      <c r="A104" s="7">
        <v>117086653</v>
      </c>
      <c r="B104" s="8" t="s">
        <v>589</v>
      </c>
      <c r="C104" s="8" t="s">
        <v>117</v>
      </c>
      <c r="D104" s="70">
        <v>52900</v>
      </c>
      <c r="E104" s="71">
        <v>3847</v>
      </c>
      <c r="F104" s="72">
        <v>8479297.5600000005</v>
      </c>
      <c r="G104" s="73">
        <v>41.67</v>
      </c>
      <c r="H104" s="29">
        <f t="shared" si="3"/>
        <v>25</v>
      </c>
      <c r="I104" s="38" t="str">
        <f t="array" ref="I104">H104&amp;CHOOSE(AND(H104&lt;&gt;{11,12,13})*MIN(4,MOD(H104,10))+1,"th","st","nd","rd","th")</f>
        <v>25th</v>
      </c>
      <c r="J104" s="74">
        <v>0.81</v>
      </c>
      <c r="K104" s="75">
        <v>20210315.960000001</v>
      </c>
      <c r="L104" s="113">
        <v>1462.2850000000001</v>
      </c>
      <c r="M104" s="38">
        <v>372.17899999999997</v>
      </c>
      <c r="N104" s="72">
        <v>11017.01</v>
      </c>
      <c r="O104" s="29">
        <f t="shared" si="4"/>
        <v>22</v>
      </c>
      <c r="P104" s="38" t="str">
        <f t="array" ref="P104">O104&amp;CHOOSE(AND(O104&lt;&gt;{11,12,13})*MIN(4,MOD(O104,10))+1,"th","st","nd","rd","th")</f>
        <v>22nd</v>
      </c>
      <c r="Q104" s="76">
        <v>1.1153</v>
      </c>
      <c r="R104" s="77">
        <v>0.81</v>
      </c>
      <c r="S104" s="78">
        <v>1.0800000000000001E-2</v>
      </c>
      <c r="T104" s="79">
        <v>415</v>
      </c>
      <c r="U104" s="80">
        <v>10581808</v>
      </c>
      <c r="V104" s="72">
        <v>5768.34</v>
      </c>
      <c r="W104" s="29">
        <f t="shared" si="5"/>
        <v>35</v>
      </c>
      <c r="X104" s="38" t="str">
        <f t="array" ref="X104">W104&amp;CHOOSE(AND(W104&lt;&gt;{11,12,13})*MIN(4,MOD(W104,10))+1,"th","st","nd","rd","th")</f>
        <v>35th</v>
      </c>
      <c r="Y104" s="77">
        <v>0.17</v>
      </c>
      <c r="Z104" s="77">
        <v>0.98</v>
      </c>
      <c r="AA104" s="81">
        <v>340733.86</v>
      </c>
      <c r="AB104" s="82">
        <v>600428942</v>
      </c>
      <c r="AC104" s="83">
        <v>183408694</v>
      </c>
      <c r="AD104" s="81">
        <v>20225713.91</v>
      </c>
      <c r="AE104" s="81">
        <v>8060900.3899999997</v>
      </c>
      <c r="AF104" s="81">
        <v>0</v>
      </c>
      <c r="AG104" s="81">
        <v>77663.31</v>
      </c>
      <c r="AH104" s="81">
        <v>15397.95</v>
      </c>
    </row>
    <row r="105" spans="1:34" x14ac:dyDescent="0.25">
      <c r="A105" s="7">
        <v>117089003</v>
      </c>
      <c r="B105" s="8" t="s">
        <v>652</v>
      </c>
      <c r="C105" s="8" t="s">
        <v>117</v>
      </c>
      <c r="D105" s="70">
        <v>57896</v>
      </c>
      <c r="E105" s="71">
        <v>3526</v>
      </c>
      <c r="F105" s="72">
        <v>9892795.7300000004</v>
      </c>
      <c r="G105" s="73">
        <v>48.46</v>
      </c>
      <c r="H105" s="29">
        <f t="shared" si="3"/>
        <v>42</v>
      </c>
      <c r="I105" s="38" t="str">
        <f t="array" ref="I105">H105&amp;CHOOSE(AND(H105&lt;&gt;{11,12,13})*MIN(4,MOD(H105,10))+1,"th","st","nd","rd","th")</f>
        <v>42nd</v>
      </c>
      <c r="J105" s="74">
        <v>0.94</v>
      </c>
      <c r="K105" s="75">
        <v>18710019.399999999</v>
      </c>
      <c r="L105" s="113">
        <v>1319.6890000000001</v>
      </c>
      <c r="M105" s="38">
        <v>365.76400000000001</v>
      </c>
      <c r="N105" s="72">
        <v>11100.88</v>
      </c>
      <c r="O105" s="29">
        <f t="shared" si="4"/>
        <v>23</v>
      </c>
      <c r="P105" s="38" t="str">
        <f t="array" ref="P105">O105&amp;CHOOSE(AND(O105&lt;&gt;{11,12,13})*MIN(4,MOD(O105,10))+1,"th","st","nd","rd","th")</f>
        <v>23rd</v>
      </c>
      <c r="Q105" s="76">
        <v>1.1069</v>
      </c>
      <c r="R105" s="77">
        <v>0.94</v>
      </c>
      <c r="S105" s="78">
        <v>1.32E-2</v>
      </c>
      <c r="T105" s="79">
        <v>262</v>
      </c>
      <c r="U105" s="80">
        <v>10114888</v>
      </c>
      <c r="V105" s="72">
        <v>6001.29</v>
      </c>
      <c r="W105" s="29">
        <f t="shared" si="5"/>
        <v>39</v>
      </c>
      <c r="X105" s="38" t="str">
        <f t="array" ref="X105">W105&amp;CHOOSE(AND(W105&lt;&gt;{11,12,13})*MIN(4,MOD(W105,10))+1,"th","st","nd","rd","th")</f>
        <v>39th</v>
      </c>
      <c r="Y105" s="77">
        <v>0.13</v>
      </c>
      <c r="Z105" s="77">
        <v>1.07</v>
      </c>
      <c r="AA105" s="81">
        <v>298116.18</v>
      </c>
      <c r="AB105" s="82">
        <v>537642925</v>
      </c>
      <c r="AC105" s="83">
        <v>211608056</v>
      </c>
      <c r="AD105" s="81">
        <v>18710019.399999999</v>
      </c>
      <c r="AE105" s="81">
        <v>9558834.3900000006</v>
      </c>
      <c r="AF105" s="81">
        <v>0</v>
      </c>
      <c r="AG105" s="81">
        <v>35845.160000000003</v>
      </c>
      <c r="AH105" s="81">
        <v>0</v>
      </c>
    </row>
    <row r="106" spans="1:34" x14ac:dyDescent="0.25">
      <c r="A106" s="7">
        <v>122091002</v>
      </c>
      <c r="B106" s="8" t="s">
        <v>137</v>
      </c>
      <c r="C106" s="8" t="s">
        <v>138</v>
      </c>
      <c r="D106" s="70">
        <v>61915</v>
      </c>
      <c r="E106" s="71">
        <v>23646</v>
      </c>
      <c r="F106" s="72">
        <v>107275471.61000001</v>
      </c>
      <c r="G106" s="73">
        <v>73.27</v>
      </c>
      <c r="H106" s="29">
        <f t="shared" si="3"/>
        <v>90</v>
      </c>
      <c r="I106" s="38" t="str">
        <f t="array" ref="I106">H106&amp;CHOOSE(AND(H106&lt;&gt;{11,12,13})*MIN(4,MOD(H106,10))+1,"th","st","nd","rd","th")</f>
        <v>90th</v>
      </c>
      <c r="J106" s="74">
        <v>1.42</v>
      </c>
      <c r="K106" s="75">
        <v>137283292.86000001</v>
      </c>
      <c r="L106" s="113">
        <v>7674.7139999999999</v>
      </c>
      <c r="M106" s="38">
        <v>1540.3910000000001</v>
      </c>
      <c r="N106" s="72">
        <v>14897.64</v>
      </c>
      <c r="O106" s="29">
        <f t="shared" si="4"/>
        <v>83</v>
      </c>
      <c r="P106" s="38" t="str">
        <f t="array" ref="P106">O106&amp;CHOOSE(AND(O106&lt;&gt;{11,12,13})*MIN(4,MOD(O106,10))+1,"th","st","nd","rd","th")</f>
        <v>83rd</v>
      </c>
      <c r="Q106" s="76">
        <v>0.82479999999999998</v>
      </c>
      <c r="R106" s="77">
        <v>1.17</v>
      </c>
      <c r="S106" s="78">
        <v>1.55E-2</v>
      </c>
      <c r="T106" s="79">
        <v>146</v>
      </c>
      <c r="U106" s="80">
        <v>93188987</v>
      </c>
      <c r="V106" s="72">
        <v>10112.629999999999</v>
      </c>
      <c r="W106" s="29">
        <f t="shared" si="5"/>
        <v>81</v>
      </c>
      <c r="X106" s="38" t="str">
        <f t="array" ref="X106">W106&amp;CHOOSE(AND(W106&lt;&gt;{11,12,13})*MIN(4,MOD(W106,10))+1,"th","st","nd","rd","th")</f>
        <v>81st</v>
      </c>
      <c r="Y106" s="77">
        <v>0</v>
      </c>
      <c r="Z106" s="77">
        <v>1.17</v>
      </c>
      <c r="AA106" s="81">
        <v>2270629.0299999998</v>
      </c>
      <c r="AB106" s="82">
        <v>5348570933</v>
      </c>
      <c r="AC106" s="83">
        <v>1554317010</v>
      </c>
      <c r="AD106" s="81">
        <v>137364983.58000001</v>
      </c>
      <c r="AE106" s="81">
        <v>104494061.68000001</v>
      </c>
      <c r="AF106" s="81">
        <v>0</v>
      </c>
      <c r="AG106" s="81">
        <v>510780.9</v>
      </c>
      <c r="AH106" s="81">
        <v>81690.720000000001</v>
      </c>
    </row>
    <row r="107" spans="1:34" x14ac:dyDescent="0.25">
      <c r="A107" s="7">
        <v>122091303</v>
      </c>
      <c r="B107" s="8" t="s">
        <v>168</v>
      </c>
      <c r="C107" s="8" t="s">
        <v>138</v>
      </c>
      <c r="D107" s="70">
        <v>42962</v>
      </c>
      <c r="E107" s="71">
        <v>3795</v>
      </c>
      <c r="F107" s="72">
        <v>12106531.6</v>
      </c>
      <c r="G107" s="73">
        <v>74.25</v>
      </c>
      <c r="H107" s="29">
        <f t="shared" si="3"/>
        <v>91</v>
      </c>
      <c r="I107" s="38" t="str">
        <f t="array" ref="I107">H107&amp;CHOOSE(AND(H107&lt;&gt;{11,12,13})*MIN(4,MOD(H107,10))+1,"th","st","nd","rd","th")</f>
        <v>91st</v>
      </c>
      <c r="J107" s="74">
        <v>1.44</v>
      </c>
      <c r="K107" s="75">
        <v>21467277.100000001</v>
      </c>
      <c r="L107" s="113">
        <v>1398.6679999999999</v>
      </c>
      <c r="M107" s="38">
        <v>377.363</v>
      </c>
      <c r="N107" s="72">
        <v>12087.22</v>
      </c>
      <c r="O107" s="29">
        <f t="shared" si="4"/>
        <v>46</v>
      </c>
      <c r="P107" s="38" t="str">
        <f t="array" ref="P107">O107&amp;CHOOSE(AND(O107&lt;&gt;{11,12,13})*MIN(4,MOD(O107,10))+1,"th","st","nd","rd","th")</f>
        <v>46th</v>
      </c>
      <c r="Q107" s="76">
        <v>1.0165999999999999</v>
      </c>
      <c r="R107" s="77">
        <v>1.44</v>
      </c>
      <c r="S107" s="78">
        <v>1.6199999999999999E-2</v>
      </c>
      <c r="T107" s="79">
        <v>121</v>
      </c>
      <c r="U107" s="80">
        <v>10114576</v>
      </c>
      <c r="V107" s="72">
        <v>5695.04</v>
      </c>
      <c r="W107" s="29">
        <f t="shared" si="5"/>
        <v>34</v>
      </c>
      <c r="X107" s="38" t="str">
        <f t="array" ref="X107">W107&amp;CHOOSE(AND(W107&lt;&gt;{11,12,13})*MIN(4,MOD(W107,10))+1,"th","st","nd","rd","th")</f>
        <v>34th</v>
      </c>
      <c r="Y107" s="77">
        <v>0.18</v>
      </c>
      <c r="Z107" s="77">
        <v>1.62</v>
      </c>
      <c r="AA107" s="81">
        <v>497379.07</v>
      </c>
      <c r="AB107" s="82">
        <v>561386222</v>
      </c>
      <c r="AC107" s="83">
        <v>187841627</v>
      </c>
      <c r="AD107" s="81">
        <v>21479322.699999999</v>
      </c>
      <c r="AE107" s="81">
        <v>11594593.99</v>
      </c>
      <c r="AF107" s="81">
        <v>0</v>
      </c>
      <c r="AG107" s="81">
        <v>14558.54</v>
      </c>
      <c r="AH107" s="81">
        <v>12045.6</v>
      </c>
    </row>
    <row r="108" spans="1:34" x14ac:dyDescent="0.25">
      <c r="A108" s="7">
        <v>122091352</v>
      </c>
      <c r="B108" s="8" t="s">
        <v>169</v>
      </c>
      <c r="C108" s="8" t="s">
        <v>138</v>
      </c>
      <c r="D108" s="70">
        <v>59167</v>
      </c>
      <c r="E108" s="71">
        <v>19440</v>
      </c>
      <c r="F108" s="72">
        <v>90220767.680000007</v>
      </c>
      <c r="G108" s="73">
        <v>78.44</v>
      </c>
      <c r="H108" s="29">
        <f t="shared" si="3"/>
        <v>94</v>
      </c>
      <c r="I108" s="38" t="str">
        <f t="array" ref="I108">H108&amp;CHOOSE(AND(H108&lt;&gt;{11,12,13})*MIN(4,MOD(H108,10))+1,"th","st","nd","rd","th")</f>
        <v>94th</v>
      </c>
      <c r="J108" s="74">
        <v>1.52</v>
      </c>
      <c r="K108" s="75">
        <v>121208064.03</v>
      </c>
      <c r="L108" s="113">
        <v>7282.7340000000004</v>
      </c>
      <c r="M108" s="38">
        <v>1262.6400000000001</v>
      </c>
      <c r="N108" s="72">
        <v>14184.06</v>
      </c>
      <c r="O108" s="29">
        <f t="shared" si="4"/>
        <v>76</v>
      </c>
      <c r="P108" s="38" t="str">
        <f t="array" ref="P108">O108&amp;CHOOSE(AND(O108&lt;&gt;{11,12,13})*MIN(4,MOD(O108,10))+1,"th","st","nd","rd","th")</f>
        <v>76th</v>
      </c>
      <c r="Q108" s="76">
        <v>0.86629999999999996</v>
      </c>
      <c r="R108" s="77">
        <v>1.32</v>
      </c>
      <c r="S108" s="78">
        <v>2.0400000000000001E-2</v>
      </c>
      <c r="T108" s="79">
        <v>25</v>
      </c>
      <c r="U108" s="80">
        <v>59637694</v>
      </c>
      <c r="V108" s="72">
        <v>6978.94</v>
      </c>
      <c r="W108" s="29">
        <f t="shared" si="5"/>
        <v>50</v>
      </c>
      <c r="X108" s="38" t="str">
        <f t="array" ref="X108">W108&amp;CHOOSE(AND(W108&lt;&gt;{11,12,13})*MIN(4,MOD(W108,10))+1,"th","st","nd","rd","th")</f>
        <v>50th</v>
      </c>
      <c r="Y108" s="77">
        <v>0</v>
      </c>
      <c r="Z108" s="77">
        <v>1.32</v>
      </c>
      <c r="AA108" s="81">
        <v>3391127.64</v>
      </c>
      <c r="AB108" s="82">
        <v>3313730545</v>
      </c>
      <c r="AC108" s="83">
        <v>1103876449</v>
      </c>
      <c r="AD108" s="81">
        <v>121497013.16</v>
      </c>
      <c r="AE108" s="81">
        <v>86791095.790000007</v>
      </c>
      <c r="AF108" s="81">
        <v>0</v>
      </c>
      <c r="AG108" s="81">
        <v>38544.25</v>
      </c>
      <c r="AH108" s="81">
        <v>288949.13</v>
      </c>
    </row>
    <row r="109" spans="1:34" x14ac:dyDescent="0.25">
      <c r="A109" s="7">
        <v>122092002</v>
      </c>
      <c r="B109" s="8" t="s">
        <v>192</v>
      </c>
      <c r="C109" s="8" t="s">
        <v>138</v>
      </c>
      <c r="D109" s="70">
        <v>69637</v>
      </c>
      <c r="E109" s="71">
        <v>18927</v>
      </c>
      <c r="F109" s="72">
        <v>82964872.299999997</v>
      </c>
      <c r="G109" s="73">
        <v>62.95</v>
      </c>
      <c r="H109" s="29">
        <f t="shared" si="3"/>
        <v>75</v>
      </c>
      <c r="I109" s="38" t="str">
        <f t="array" ref="I109">H109&amp;CHOOSE(AND(H109&lt;&gt;{11,12,13})*MIN(4,MOD(H109,10))+1,"th","st","nd","rd","th")</f>
        <v>75th</v>
      </c>
      <c r="J109" s="74">
        <v>1.22</v>
      </c>
      <c r="K109" s="75">
        <v>100550005.72</v>
      </c>
      <c r="L109" s="113">
        <v>5463.6440000000002</v>
      </c>
      <c r="M109" s="38">
        <v>648.13300000000004</v>
      </c>
      <c r="N109" s="72">
        <v>16451.84</v>
      </c>
      <c r="O109" s="29">
        <f t="shared" si="4"/>
        <v>92</v>
      </c>
      <c r="P109" s="38" t="str">
        <f t="array" ref="P109">O109&amp;CHOOSE(AND(O109&lt;&gt;{11,12,13})*MIN(4,MOD(O109,10))+1,"th","st","nd","rd","th")</f>
        <v>92nd</v>
      </c>
      <c r="Q109" s="76">
        <v>0.74690000000000001</v>
      </c>
      <c r="R109" s="77">
        <v>0.91</v>
      </c>
      <c r="S109" s="78">
        <v>1.37E-2</v>
      </c>
      <c r="T109" s="79">
        <v>231</v>
      </c>
      <c r="U109" s="80">
        <v>81632817</v>
      </c>
      <c r="V109" s="72">
        <v>13356.64</v>
      </c>
      <c r="W109" s="29">
        <f t="shared" si="5"/>
        <v>93</v>
      </c>
      <c r="X109" s="38" t="str">
        <f t="array" ref="X109">W109&amp;CHOOSE(AND(W109&lt;&gt;{11,12,13})*MIN(4,MOD(W109,10))+1,"th","st","nd","rd","th")</f>
        <v>93rd</v>
      </c>
      <c r="Y109" s="77">
        <v>0</v>
      </c>
      <c r="Z109" s="77">
        <v>0.91</v>
      </c>
      <c r="AA109" s="81">
        <v>1982991.61</v>
      </c>
      <c r="AB109" s="82">
        <v>4621590163</v>
      </c>
      <c r="AC109" s="83">
        <v>1425285163</v>
      </c>
      <c r="AD109" s="81">
        <v>100614489.19</v>
      </c>
      <c r="AE109" s="81">
        <v>80959722.599999994</v>
      </c>
      <c r="AF109" s="81">
        <v>0</v>
      </c>
      <c r="AG109" s="81">
        <v>22158.09</v>
      </c>
      <c r="AH109" s="81">
        <v>64483.47</v>
      </c>
    </row>
    <row r="110" spans="1:34" x14ac:dyDescent="0.25">
      <c r="A110" s="7">
        <v>122092102</v>
      </c>
      <c r="B110" s="8" t="s">
        <v>193</v>
      </c>
      <c r="C110" s="8" t="s">
        <v>138</v>
      </c>
      <c r="D110" s="70">
        <v>98119</v>
      </c>
      <c r="E110" s="71">
        <v>41650</v>
      </c>
      <c r="F110" s="72">
        <v>254268806.31999999</v>
      </c>
      <c r="G110" s="73">
        <v>62.22</v>
      </c>
      <c r="H110" s="29">
        <f t="shared" si="3"/>
        <v>73</v>
      </c>
      <c r="I110" s="38" t="str">
        <f t="array" ref="I110">H110&amp;CHOOSE(AND(H110&lt;&gt;{11,12,13})*MIN(4,MOD(H110,10))+1,"th","st","nd","rd","th")</f>
        <v>73rd</v>
      </c>
      <c r="J110" s="74">
        <v>1.21</v>
      </c>
      <c r="K110" s="75">
        <v>279014965.23000002</v>
      </c>
      <c r="L110" s="113">
        <v>18132.221000000001</v>
      </c>
      <c r="M110" s="38">
        <v>1044.915</v>
      </c>
      <c r="N110" s="72">
        <v>14549.36</v>
      </c>
      <c r="O110" s="29">
        <f t="shared" si="4"/>
        <v>81</v>
      </c>
      <c r="P110" s="38" t="str">
        <f t="array" ref="P110">O110&amp;CHOOSE(AND(O110&lt;&gt;{11,12,13})*MIN(4,MOD(O110,10))+1,"th","st","nd","rd","th")</f>
        <v>81st</v>
      </c>
      <c r="Q110" s="76">
        <v>0.84450000000000003</v>
      </c>
      <c r="R110" s="77">
        <v>1.02</v>
      </c>
      <c r="S110" s="78">
        <v>1.1900000000000001E-2</v>
      </c>
      <c r="T110" s="79">
        <v>352</v>
      </c>
      <c r="U110" s="80">
        <v>287875919</v>
      </c>
      <c r="V110" s="72">
        <v>15011.41</v>
      </c>
      <c r="W110" s="29">
        <f t="shared" si="5"/>
        <v>95</v>
      </c>
      <c r="X110" s="38" t="str">
        <f t="array" ref="X110">W110&amp;CHOOSE(AND(W110&lt;&gt;{11,12,13})*MIN(4,MOD(W110,10))+1,"th","st","nd","rd","th")</f>
        <v>95th</v>
      </c>
      <c r="Y110" s="77">
        <v>0</v>
      </c>
      <c r="Z110" s="77">
        <v>1.02</v>
      </c>
      <c r="AA110" s="81">
        <v>6042073.9699999997</v>
      </c>
      <c r="AB110" s="82">
        <v>15389037645</v>
      </c>
      <c r="AC110" s="83">
        <v>5935104472</v>
      </c>
      <c r="AD110" s="81">
        <v>279428416.13999999</v>
      </c>
      <c r="AE110" s="81">
        <v>248226732.34999999</v>
      </c>
      <c r="AF110" s="81">
        <v>0</v>
      </c>
      <c r="AG110" s="81">
        <v>0</v>
      </c>
      <c r="AH110" s="81">
        <v>413450.91</v>
      </c>
    </row>
    <row r="111" spans="1:34" x14ac:dyDescent="0.25">
      <c r="A111" s="7">
        <v>122092353</v>
      </c>
      <c r="B111" s="8" t="s">
        <v>240</v>
      </c>
      <c r="C111" s="8" t="s">
        <v>138</v>
      </c>
      <c r="D111" s="70">
        <v>112564</v>
      </c>
      <c r="E111" s="71">
        <v>26086</v>
      </c>
      <c r="F111" s="72">
        <v>175737365.91000003</v>
      </c>
      <c r="G111" s="73">
        <v>59.85</v>
      </c>
      <c r="H111" s="29">
        <f t="shared" si="3"/>
        <v>68</v>
      </c>
      <c r="I111" s="38" t="str">
        <f t="array" ref="I111">H111&amp;CHOOSE(AND(H111&lt;&gt;{11,12,13})*MIN(4,MOD(H111,10))+1,"th","st","nd","rd","th")</f>
        <v>68th</v>
      </c>
      <c r="J111" s="74">
        <v>1.1599999999999999</v>
      </c>
      <c r="K111" s="75">
        <v>205600201.06999999</v>
      </c>
      <c r="L111" s="113">
        <v>10790.147000000001</v>
      </c>
      <c r="M111" s="38">
        <v>524.245</v>
      </c>
      <c r="N111" s="72">
        <v>18171.560000000001</v>
      </c>
      <c r="O111" s="29">
        <f t="shared" si="4"/>
        <v>96</v>
      </c>
      <c r="P111" s="38" t="str">
        <f t="array" ref="P111">O111&amp;CHOOSE(AND(O111&lt;&gt;{11,12,13})*MIN(4,MOD(O111,10))+1,"th","st","nd","rd","th")</f>
        <v>96th</v>
      </c>
      <c r="Q111" s="76">
        <v>0.67620000000000002</v>
      </c>
      <c r="R111" s="77">
        <v>0.78</v>
      </c>
      <c r="S111" s="78">
        <v>1.14E-2</v>
      </c>
      <c r="T111" s="79">
        <v>376</v>
      </c>
      <c r="U111" s="80">
        <v>207636321</v>
      </c>
      <c r="V111" s="72">
        <v>18351.52</v>
      </c>
      <c r="W111" s="29">
        <f t="shared" si="5"/>
        <v>97</v>
      </c>
      <c r="X111" s="38" t="str">
        <f t="array" ref="X111">W111&amp;CHOOSE(AND(W111&lt;&gt;{11,12,13})*MIN(4,MOD(W111,10))+1,"th","st","nd","rd","th")</f>
        <v>97th</v>
      </c>
      <c r="Y111" s="77">
        <v>0</v>
      </c>
      <c r="Z111" s="77">
        <v>0.78</v>
      </c>
      <c r="AA111" s="81">
        <v>5502018.8600000003</v>
      </c>
      <c r="AB111" s="82">
        <v>10838226334</v>
      </c>
      <c r="AC111" s="83">
        <v>4542241920</v>
      </c>
      <c r="AD111" s="81">
        <v>205705668.91999999</v>
      </c>
      <c r="AE111" s="81">
        <v>170144310.44</v>
      </c>
      <c r="AF111" s="81">
        <v>0</v>
      </c>
      <c r="AG111" s="81">
        <v>91036.61</v>
      </c>
      <c r="AH111" s="81">
        <v>105467.85</v>
      </c>
    </row>
    <row r="112" spans="1:34" x14ac:dyDescent="0.25">
      <c r="A112" s="7">
        <v>122097203</v>
      </c>
      <c r="B112" s="8" t="s">
        <v>420</v>
      </c>
      <c r="C112" s="8" t="s">
        <v>138</v>
      </c>
      <c r="D112" s="70">
        <v>61589</v>
      </c>
      <c r="E112" s="71">
        <v>3389</v>
      </c>
      <c r="F112" s="72">
        <v>12474541.630000001</v>
      </c>
      <c r="G112" s="73">
        <v>59.77</v>
      </c>
      <c r="H112" s="29">
        <f t="shared" si="3"/>
        <v>68</v>
      </c>
      <c r="I112" s="38" t="str">
        <f t="array" ref="I112">H112&amp;CHOOSE(AND(H112&lt;&gt;{11,12,13})*MIN(4,MOD(H112,10))+1,"th","st","nd","rd","th")</f>
        <v>68th</v>
      </c>
      <c r="J112" s="74">
        <v>1.1599999999999999</v>
      </c>
      <c r="K112" s="75">
        <v>19116602</v>
      </c>
      <c r="L112" s="113">
        <v>938.20600000000002</v>
      </c>
      <c r="M112" s="38">
        <v>116.495</v>
      </c>
      <c r="N112" s="72">
        <v>18125.14</v>
      </c>
      <c r="O112" s="29">
        <f t="shared" si="4"/>
        <v>96</v>
      </c>
      <c r="P112" s="38" t="str">
        <f t="array" ref="P112">O112&amp;CHOOSE(AND(O112&lt;&gt;{11,12,13})*MIN(4,MOD(O112,10))+1,"th","st","nd","rd","th")</f>
        <v>96th</v>
      </c>
      <c r="Q112" s="76">
        <v>0.67789999999999995</v>
      </c>
      <c r="R112" s="77">
        <v>0.79</v>
      </c>
      <c r="S112" s="78">
        <v>1.8100000000000002E-2</v>
      </c>
      <c r="T112" s="79">
        <v>55</v>
      </c>
      <c r="U112" s="80">
        <v>9301345</v>
      </c>
      <c r="V112" s="72">
        <v>8818.94</v>
      </c>
      <c r="W112" s="29">
        <f t="shared" si="5"/>
        <v>71</v>
      </c>
      <c r="X112" s="38" t="str">
        <f t="array" ref="X112">W112&amp;CHOOSE(AND(W112&lt;&gt;{11,12,13})*MIN(4,MOD(W112,10))+1,"th","st","nd","rd","th")</f>
        <v>71st</v>
      </c>
      <c r="Y112" s="77">
        <v>0</v>
      </c>
      <c r="Z112" s="77">
        <v>0.79</v>
      </c>
      <c r="AA112" s="81">
        <v>386692.63</v>
      </c>
      <c r="AB112" s="82">
        <v>495950503</v>
      </c>
      <c r="AC112" s="83">
        <v>193038020</v>
      </c>
      <c r="AD112" s="81">
        <v>19116602</v>
      </c>
      <c r="AE112" s="81">
        <v>11986395</v>
      </c>
      <c r="AF112" s="81">
        <v>0</v>
      </c>
      <c r="AG112" s="81">
        <v>101454</v>
      </c>
      <c r="AH112" s="81">
        <v>0</v>
      </c>
    </row>
    <row r="113" spans="1:34" x14ac:dyDescent="0.25">
      <c r="A113" s="7">
        <v>122097502</v>
      </c>
      <c r="B113" s="8" t="s">
        <v>430</v>
      </c>
      <c r="C113" s="8" t="s">
        <v>138</v>
      </c>
      <c r="D113" s="70">
        <v>80340</v>
      </c>
      <c r="E113" s="71">
        <v>25284</v>
      </c>
      <c r="F113" s="72">
        <v>127480761.73</v>
      </c>
      <c r="G113" s="73">
        <v>62.76</v>
      </c>
      <c r="H113" s="29">
        <f t="shared" si="3"/>
        <v>74</v>
      </c>
      <c r="I113" s="38" t="str">
        <f t="array" ref="I113">H113&amp;CHOOSE(AND(H113&lt;&gt;{11,12,13})*MIN(4,MOD(H113,10))+1,"th","st","nd","rd","th")</f>
        <v>74th</v>
      </c>
      <c r="J113" s="74">
        <v>1.22</v>
      </c>
      <c r="K113" s="75">
        <v>162768865.43000001</v>
      </c>
      <c r="L113" s="113">
        <v>9294.7909999999993</v>
      </c>
      <c r="M113" s="38">
        <v>680.85299999999995</v>
      </c>
      <c r="N113" s="72">
        <v>16316.63</v>
      </c>
      <c r="O113" s="29">
        <f t="shared" si="4"/>
        <v>91</v>
      </c>
      <c r="P113" s="38" t="str">
        <f t="array" ref="P113">O113&amp;CHOOSE(AND(O113&lt;&gt;{11,12,13})*MIN(4,MOD(O113,10))+1,"th","st","nd","rd","th")</f>
        <v>91st</v>
      </c>
      <c r="Q113" s="76">
        <v>0.75309999999999999</v>
      </c>
      <c r="R113" s="77">
        <v>0.92</v>
      </c>
      <c r="S113" s="78">
        <v>1.38E-2</v>
      </c>
      <c r="T113" s="79">
        <v>226</v>
      </c>
      <c r="U113" s="80">
        <v>125134674</v>
      </c>
      <c r="V113" s="72">
        <v>12544.02</v>
      </c>
      <c r="W113" s="29">
        <f t="shared" si="5"/>
        <v>91</v>
      </c>
      <c r="X113" s="38" t="str">
        <f t="array" ref="X113">W113&amp;CHOOSE(AND(W113&lt;&gt;{11,12,13})*MIN(4,MOD(W113,10))+1,"th","st","nd","rd","th")</f>
        <v>91st</v>
      </c>
      <c r="Y113" s="77">
        <v>0</v>
      </c>
      <c r="Z113" s="77">
        <v>0.92</v>
      </c>
      <c r="AA113" s="81">
        <v>3591454.7200000002</v>
      </c>
      <c r="AB113" s="82">
        <v>6974177482</v>
      </c>
      <c r="AC113" s="83">
        <v>2295057612</v>
      </c>
      <c r="AD113" s="81">
        <v>162960587.21000001</v>
      </c>
      <c r="AE113" s="81">
        <v>123814476.08</v>
      </c>
      <c r="AF113" s="81">
        <v>0</v>
      </c>
      <c r="AG113" s="81">
        <v>74830.929999999993</v>
      </c>
      <c r="AH113" s="81">
        <v>191721.78</v>
      </c>
    </row>
    <row r="114" spans="1:34" x14ac:dyDescent="0.25">
      <c r="A114" s="7">
        <v>122097604</v>
      </c>
      <c r="B114" s="8" t="s">
        <v>434</v>
      </c>
      <c r="C114" s="8" t="s">
        <v>138</v>
      </c>
      <c r="D114" s="70">
        <v>115828</v>
      </c>
      <c r="E114" s="71">
        <v>4707</v>
      </c>
      <c r="F114" s="72">
        <v>33353182.25</v>
      </c>
      <c r="G114" s="73">
        <v>61.18</v>
      </c>
      <c r="H114" s="29">
        <f t="shared" si="3"/>
        <v>71</v>
      </c>
      <c r="I114" s="38" t="str">
        <f t="array" ref="I114">H114&amp;CHOOSE(AND(H114&lt;&gt;{11,12,13})*MIN(4,MOD(H114,10))+1,"th","st","nd","rd","th")</f>
        <v>71st</v>
      </c>
      <c r="J114" s="74">
        <v>1.19</v>
      </c>
      <c r="K114" s="75">
        <v>35377464.57</v>
      </c>
      <c r="L114" s="113">
        <v>1488.0719999999999</v>
      </c>
      <c r="M114" s="38">
        <v>72.492000000000004</v>
      </c>
      <c r="N114" s="72">
        <v>22669.67</v>
      </c>
      <c r="O114" s="29">
        <f t="shared" si="4"/>
        <v>100</v>
      </c>
      <c r="P114" s="38" t="str">
        <f t="array" ref="P114">O114&amp;CHOOSE(AND(O114&lt;&gt;{11,12,13})*MIN(4,MOD(O114,10))+1,"th","st","nd","rd","th")</f>
        <v>100th</v>
      </c>
      <c r="Q114" s="76">
        <v>0.54200000000000004</v>
      </c>
      <c r="R114" s="77">
        <v>0.64</v>
      </c>
      <c r="S114" s="78">
        <v>8.8000000000000005E-3</v>
      </c>
      <c r="T114" s="79">
        <v>480</v>
      </c>
      <c r="U114" s="80">
        <v>51318046</v>
      </c>
      <c r="V114" s="72">
        <v>32884.29</v>
      </c>
      <c r="W114" s="29">
        <f t="shared" si="5"/>
        <v>100</v>
      </c>
      <c r="X114" s="38" t="str">
        <f t="array" ref="X114">W114&amp;CHOOSE(AND(W114&lt;&gt;{11,12,13})*MIN(4,MOD(W114,10))+1,"th","st","nd","rd","th")</f>
        <v>100th</v>
      </c>
      <c r="Y114" s="77">
        <v>0</v>
      </c>
      <c r="Z114" s="77">
        <v>0.64</v>
      </c>
      <c r="AA114" s="81">
        <v>781676.81</v>
      </c>
      <c r="AB114" s="82">
        <v>2639447968</v>
      </c>
      <c r="AC114" s="83">
        <v>1161888785</v>
      </c>
      <c r="AD114" s="81">
        <v>35380203.719999999</v>
      </c>
      <c r="AE114" s="81">
        <v>32552592.460000001</v>
      </c>
      <c r="AF114" s="81">
        <v>0</v>
      </c>
      <c r="AG114" s="81">
        <v>18912.98</v>
      </c>
      <c r="AH114" s="81">
        <v>2739.15</v>
      </c>
    </row>
    <row r="115" spans="1:34" x14ac:dyDescent="0.25">
      <c r="A115" s="7">
        <v>122098003</v>
      </c>
      <c r="B115" s="8" t="s">
        <v>470</v>
      </c>
      <c r="C115" s="8" t="s">
        <v>138</v>
      </c>
      <c r="D115" s="70">
        <v>73086</v>
      </c>
      <c r="E115" s="71">
        <v>6466</v>
      </c>
      <c r="F115" s="72">
        <v>32389790.23</v>
      </c>
      <c r="G115" s="73">
        <v>68.540000000000006</v>
      </c>
      <c r="H115" s="29">
        <f t="shared" si="3"/>
        <v>82</v>
      </c>
      <c r="I115" s="38" t="str">
        <f t="array" ref="I115">H115&amp;CHOOSE(AND(H115&lt;&gt;{11,12,13})*MIN(4,MOD(H115,10))+1,"th","st","nd","rd","th")</f>
        <v>82nd</v>
      </c>
      <c r="J115" s="74">
        <v>1.33</v>
      </c>
      <c r="K115" s="75">
        <v>37333616.68</v>
      </c>
      <c r="L115" s="113">
        <v>1648.201</v>
      </c>
      <c r="M115" s="38">
        <v>129.31</v>
      </c>
      <c r="N115" s="72">
        <v>21003.31</v>
      </c>
      <c r="O115" s="29">
        <f t="shared" si="4"/>
        <v>99</v>
      </c>
      <c r="P115" s="38" t="str">
        <f t="array" ref="P115">O115&amp;CHOOSE(AND(O115&lt;&gt;{11,12,13})*MIN(4,MOD(O115,10))+1,"th","st","nd","rd","th")</f>
        <v>99th</v>
      </c>
      <c r="Q115" s="76">
        <v>0.58499999999999996</v>
      </c>
      <c r="R115" s="77">
        <v>0.78</v>
      </c>
      <c r="S115" s="78">
        <v>1.06E-2</v>
      </c>
      <c r="T115" s="79">
        <v>428</v>
      </c>
      <c r="U115" s="80">
        <v>41273009</v>
      </c>
      <c r="V115" s="72">
        <v>23219.55</v>
      </c>
      <c r="W115" s="29">
        <f t="shared" si="5"/>
        <v>98</v>
      </c>
      <c r="X115" s="38" t="str">
        <f t="array" ref="X115">W115&amp;CHOOSE(AND(W115&lt;&gt;{11,12,13})*MIN(4,MOD(W115,10))+1,"th","st","nd","rd","th")</f>
        <v>98th</v>
      </c>
      <c r="Y115" s="77">
        <v>0</v>
      </c>
      <c r="Z115" s="77">
        <v>0.78</v>
      </c>
      <c r="AA115" s="81">
        <v>910859.87</v>
      </c>
      <c r="AB115" s="82">
        <v>2467290470</v>
      </c>
      <c r="AC115" s="83">
        <v>589969491</v>
      </c>
      <c r="AD115" s="81">
        <v>37362907.780000001</v>
      </c>
      <c r="AE115" s="81">
        <v>31446749.41</v>
      </c>
      <c r="AF115" s="81">
        <v>0</v>
      </c>
      <c r="AG115" s="81">
        <v>32180.95</v>
      </c>
      <c r="AH115" s="81">
        <v>29291.1</v>
      </c>
    </row>
    <row r="116" spans="1:34" x14ac:dyDescent="0.25">
      <c r="A116" s="7">
        <v>122098103</v>
      </c>
      <c r="B116" s="8" t="s">
        <v>481</v>
      </c>
      <c r="C116" s="8" t="s">
        <v>138</v>
      </c>
      <c r="D116" s="70">
        <v>77204</v>
      </c>
      <c r="E116" s="71">
        <v>18506</v>
      </c>
      <c r="F116" s="72">
        <v>102072810.5</v>
      </c>
      <c r="G116" s="73">
        <v>71.44</v>
      </c>
      <c r="H116" s="29">
        <f t="shared" si="3"/>
        <v>87</v>
      </c>
      <c r="I116" s="38" t="str">
        <f t="array" ref="I116">H116&amp;CHOOSE(AND(H116&lt;&gt;{11,12,13})*MIN(4,MOD(H116,10))+1,"th","st","nd","rd","th")</f>
        <v>87th</v>
      </c>
      <c r="J116" s="74">
        <v>1.39</v>
      </c>
      <c r="K116" s="75">
        <v>116056515</v>
      </c>
      <c r="L116" s="113">
        <v>7318.94</v>
      </c>
      <c r="M116" s="38">
        <v>648.16999999999996</v>
      </c>
      <c r="N116" s="72">
        <v>14566.95</v>
      </c>
      <c r="O116" s="29">
        <f t="shared" si="4"/>
        <v>81</v>
      </c>
      <c r="P116" s="38" t="str">
        <f t="array" ref="P116">O116&amp;CHOOSE(AND(O116&lt;&gt;{11,12,13})*MIN(4,MOD(O116,10))+1,"th","st","nd","rd","th")</f>
        <v>81st</v>
      </c>
      <c r="Q116" s="76">
        <v>0.84350000000000003</v>
      </c>
      <c r="R116" s="77">
        <v>1.17</v>
      </c>
      <c r="S116" s="78">
        <v>1.47E-2</v>
      </c>
      <c r="T116" s="79">
        <v>179</v>
      </c>
      <c r="U116" s="80">
        <v>94057175</v>
      </c>
      <c r="V116" s="72">
        <v>11805.68</v>
      </c>
      <c r="W116" s="29">
        <f t="shared" si="5"/>
        <v>89</v>
      </c>
      <c r="X116" s="38" t="str">
        <f t="array" ref="X116">W116&amp;CHOOSE(AND(W116&lt;&gt;{11,12,13})*MIN(4,MOD(W116,10))+1,"th","st","nd","rd","th")</f>
        <v>89th</v>
      </c>
      <c r="Y116" s="77">
        <v>0</v>
      </c>
      <c r="Z116" s="77">
        <v>1.17</v>
      </c>
      <c r="AA116" s="81">
        <v>2402565.5</v>
      </c>
      <c r="AB116" s="82">
        <v>5235088644</v>
      </c>
      <c r="AC116" s="83">
        <v>1732109536</v>
      </c>
      <c r="AD116" s="81">
        <v>116175120</v>
      </c>
      <c r="AE116" s="81">
        <v>99618048</v>
      </c>
      <c r="AF116" s="81">
        <v>0</v>
      </c>
      <c r="AG116" s="81">
        <v>52197</v>
      </c>
      <c r="AH116" s="81">
        <v>118605</v>
      </c>
    </row>
    <row r="117" spans="1:34" x14ac:dyDescent="0.25">
      <c r="A117" s="7">
        <v>122098202</v>
      </c>
      <c r="B117" s="8" t="s">
        <v>484</v>
      </c>
      <c r="C117" s="8" t="s">
        <v>138</v>
      </c>
      <c r="D117" s="70">
        <v>90813</v>
      </c>
      <c r="E117" s="71">
        <v>26639</v>
      </c>
      <c r="F117" s="72">
        <v>146806850.89000002</v>
      </c>
      <c r="G117" s="73">
        <v>60.68</v>
      </c>
      <c r="H117" s="29">
        <f t="shared" si="3"/>
        <v>69</v>
      </c>
      <c r="I117" s="38" t="str">
        <f t="array" ref="I117">H117&amp;CHOOSE(AND(H117&lt;&gt;{11,12,13})*MIN(4,MOD(H117,10))+1,"th","st","nd","rd","th")</f>
        <v>69th</v>
      </c>
      <c r="J117" s="74">
        <v>1.18</v>
      </c>
      <c r="K117" s="75">
        <v>179287973.06</v>
      </c>
      <c r="L117" s="113">
        <v>10814.405000000001</v>
      </c>
      <c r="M117" s="38">
        <v>733.75199999999995</v>
      </c>
      <c r="N117" s="72">
        <v>15525.25</v>
      </c>
      <c r="O117" s="29">
        <f t="shared" si="4"/>
        <v>86</v>
      </c>
      <c r="P117" s="38" t="str">
        <f t="array" ref="P117">O117&amp;CHOOSE(AND(O117&lt;&gt;{11,12,13})*MIN(4,MOD(O117,10))+1,"th","st","nd","rd","th")</f>
        <v>86th</v>
      </c>
      <c r="Q117" s="76">
        <v>0.79139999999999999</v>
      </c>
      <c r="R117" s="77">
        <v>0.93</v>
      </c>
      <c r="S117" s="78">
        <v>1.3599999999999999E-2</v>
      </c>
      <c r="T117" s="79">
        <v>236</v>
      </c>
      <c r="U117" s="80">
        <v>145342860</v>
      </c>
      <c r="V117" s="72">
        <v>12585.81</v>
      </c>
      <c r="W117" s="29">
        <f t="shared" si="5"/>
        <v>91</v>
      </c>
      <c r="X117" s="38" t="str">
        <f t="array" ref="X117">W117&amp;CHOOSE(AND(W117&lt;&gt;{11,12,13})*MIN(4,MOD(W117,10))+1,"th","st","nd","rd","th")</f>
        <v>91st</v>
      </c>
      <c r="Y117" s="77">
        <v>0</v>
      </c>
      <c r="Z117" s="77">
        <v>0.93</v>
      </c>
      <c r="AA117" s="81">
        <v>4157971.79</v>
      </c>
      <c r="AB117" s="82">
        <v>7813603689</v>
      </c>
      <c r="AC117" s="83">
        <v>2952534087</v>
      </c>
      <c r="AD117" s="81">
        <v>179434388.78999999</v>
      </c>
      <c r="AE117" s="81">
        <v>142596807.52000001</v>
      </c>
      <c r="AF117" s="81">
        <v>0</v>
      </c>
      <c r="AG117" s="81">
        <v>52071.58</v>
      </c>
      <c r="AH117" s="81">
        <v>146415.73000000001</v>
      </c>
    </row>
    <row r="118" spans="1:34" x14ac:dyDescent="0.25">
      <c r="A118" s="7">
        <v>122098403</v>
      </c>
      <c r="B118" s="8" t="s">
        <v>508</v>
      </c>
      <c r="C118" s="8" t="s">
        <v>138</v>
      </c>
      <c r="D118" s="70">
        <v>66047</v>
      </c>
      <c r="E118" s="71">
        <v>13929</v>
      </c>
      <c r="F118" s="72">
        <v>75415632.689999998</v>
      </c>
      <c r="G118" s="73">
        <v>81.98</v>
      </c>
      <c r="H118" s="29">
        <f t="shared" si="3"/>
        <v>96</v>
      </c>
      <c r="I118" s="38" t="str">
        <f t="array" ref="I118">H118&amp;CHOOSE(AND(H118&lt;&gt;{11,12,13})*MIN(4,MOD(H118,10))+1,"th","st","nd","rd","th")</f>
        <v>96th</v>
      </c>
      <c r="J118" s="74">
        <v>1.59</v>
      </c>
      <c r="K118" s="75">
        <v>93094084.180000007</v>
      </c>
      <c r="L118" s="113">
        <v>5338.4489999999996</v>
      </c>
      <c r="M118" s="38">
        <v>508.71800000000002</v>
      </c>
      <c r="N118" s="72">
        <v>15921.23</v>
      </c>
      <c r="O118" s="29">
        <f t="shared" si="4"/>
        <v>89</v>
      </c>
      <c r="P118" s="38" t="str">
        <f t="array" ref="P118">O118&amp;CHOOSE(AND(O118&lt;&gt;{11,12,13})*MIN(4,MOD(O118,10))+1,"th","st","nd","rd","th")</f>
        <v>89th</v>
      </c>
      <c r="Q118" s="76">
        <v>0.77180000000000004</v>
      </c>
      <c r="R118" s="77">
        <v>1.23</v>
      </c>
      <c r="S118" s="78">
        <v>1.67E-2</v>
      </c>
      <c r="T118" s="79">
        <v>100</v>
      </c>
      <c r="U118" s="80">
        <v>61126367</v>
      </c>
      <c r="V118" s="72">
        <v>10454.01</v>
      </c>
      <c r="W118" s="29">
        <f t="shared" si="5"/>
        <v>83</v>
      </c>
      <c r="X118" s="38" t="str">
        <f t="array" ref="X118">W118&amp;CHOOSE(AND(W118&lt;&gt;{11,12,13})*MIN(4,MOD(W118,10))+1,"th","st","nd","rd","th")</f>
        <v>83rd</v>
      </c>
      <c r="Y118" s="77">
        <v>0</v>
      </c>
      <c r="Z118" s="77">
        <v>1.23</v>
      </c>
      <c r="AA118" s="81">
        <v>2053574.19</v>
      </c>
      <c r="AB118" s="82">
        <v>3476670121</v>
      </c>
      <c r="AC118" s="83">
        <v>1051208899</v>
      </c>
      <c r="AD118" s="81">
        <v>93634204.620000005</v>
      </c>
      <c r="AE118" s="81">
        <v>73334389.450000003</v>
      </c>
      <c r="AF118" s="81">
        <v>0</v>
      </c>
      <c r="AG118" s="81">
        <v>27669.05</v>
      </c>
      <c r="AH118" s="81">
        <v>540120.43999999994</v>
      </c>
    </row>
    <row r="119" spans="1:34" x14ac:dyDescent="0.25">
      <c r="A119" s="7">
        <v>104101252</v>
      </c>
      <c r="B119" s="8" t="s">
        <v>177</v>
      </c>
      <c r="C119" s="8" t="s">
        <v>178</v>
      </c>
      <c r="D119" s="70">
        <v>51850</v>
      </c>
      <c r="E119" s="71">
        <v>23269</v>
      </c>
      <c r="F119" s="72">
        <v>49651253.869999997</v>
      </c>
      <c r="G119" s="73">
        <v>41.15</v>
      </c>
      <c r="H119" s="29">
        <f t="shared" si="3"/>
        <v>24</v>
      </c>
      <c r="I119" s="38" t="str">
        <f t="array" ref="I119">H119&amp;CHOOSE(AND(H119&lt;&gt;{11,12,13})*MIN(4,MOD(H119,10))+1,"th","st","nd","rd","th")</f>
        <v>24th</v>
      </c>
      <c r="J119" s="74">
        <v>0.8</v>
      </c>
      <c r="K119" s="75">
        <v>94005164.450000003</v>
      </c>
      <c r="L119" s="113">
        <v>6693.848</v>
      </c>
      <c r="M119" s="38">
        <v>1085.9760000000001</v>
      </c>
      <c r="N119" s="72">
        <v>12083.2</v>
      </c>
      <c r="O119" s="29">
        <f t="shared" si="4"/>
        <v>45</v>
      </c>
      <c r="P119" s="38" t="str">
        <f t="array" ref="P119">O119&amp;CHOOSE(AND(O119&lt;&gt;{11,12,13})*MIN(4,MOD(O119,10))+1,"th","st","nd","rd","th")</f>
        <v>45th</v>
      </c>
      <c r="Q119" s="76">
        <v>1.0168999999999999</v>
      </c>
      <c r="R119" s="77">
        <v>0.8</v>
      </c>
      <c r="S119" s="78">
        <v>1.12E-2</v>
      </c>
      <c r="T119" s="79">
        <v>392</v>
      </c>
      <c r="U119" s="80">
        <v>59848612</v>
      </c>
      <c r="V119" s="72">
        <v>7692.8</v>
      </c>
      <c r="W119" s="29">
        <f t="shared" si="5"/>
        <v>60</v>
      </c>
      <c r="X119" s="38" t="str">
        <f t="array" ref="X119">W119&amp;CHOOSE(AND(W119&lt;&gt;{11,12,13})*MIN(4,MOD(W119,10))+1,"th","st","nd","rd","th")</f>
        <v>60th</v>
      </c>
      <c r="Y119" s="77">
        <v>0</v>
      </c>
      <c r="Z119" s="77">
        <v>0.8</v>
      </c>
      <c r="AA119" s="81">
        <v>1958094.82</v>
      </c>
      <c r="AB119" s="82">
        <v>3222121422</v>
      </c>
      <c r="AC119" s="83">
        <v>1211109092</v>
      </c>
      <c r="AD119" s="81">
        <v>94537468.640000001</v>
      </c>
      <c r="AE119" s="81">
        <v>47325034.969999999</v>
      </c>
      <c r="AF119" s="81">
        <v>0</v>
      </c>
      <c r="AG119" s="81">
        <v>368124.08</v>
      </c>
      <c r="AH119" s="81">
        <v>532304.18999999994</v>
      </c>
    </row>
    <row r="120" spans="1:34" x14ac:dyDescent="0.25">
      <c r="A120" s="7">
        <v>104103603</v>
      </c>
      <c r="B120" s="8" t="s">
        <v>357</v>
      </c>
      <c r="C120" s="8" t="s">
        <v>178</v>
      </c>
      <c r="D120" s="70">
        <v>51024</v>
      </c>
      <c r="E120" s="71">
        <v>4046</v>
      </c>
      <c r="F120" s="72">
        <v>7485069.8399999999</v>
      </c>
      <c r="G120" s="73">
        <v>36.26</v>
      </c>
      <c r="H120" s="29">
        <f t="shared" si="3"/>
        <v>14</v>
      </c>
      <c r="I120" s="38" t="str">
        <f t="array" ref="I120">H120&amp;CHOOSE(AND(H120&lt;&gt;{11,12,13})*MIN(4,MOD(H120,10))+1,"th","st","nd","rd","th")</f>
        <v>14th</v>
      </c>
      <c r="J120" s="74">
        <v>0.7</v>
      </c>
      <c r="K120" s="75">
        <v>21800734.899999999</v>
      </c>
      <c r="L120" s="113">
        <v>1505.0920000000001</v>
      </c>
      <c r="M120" s="38">
        <v>287.92200000000003</v>
      </c>
      <c r="N120" s="72">
        <v>12158.71</v>
      </c>
      <c r="O120" s="29">
        <f t="shared" si="4"/>
        <v>48</v>
      </c>
      <c r="P120" s="38" t="str">
        <f t="array" ref="P120">O120&amp;CHOOSE(AND(O120&lt;&gt;{11,12,13})*MIN(4,MOD(O120,10))+1,"th","st","nd","rd","th")</f>
        <v>48th</v>
      </c>
      <c r="Q120" s="76">
        <v>1.0105999999999999</v>
      </c>
      <c r="R120" s="77">
        <v>0.7</v>
      </c>
      <c r="S120" s="78">
        <v>1.1299999999999999E-2</v>
      </c>
      <c r="T120" s="79">
        <v>385</v>
      </c>
      <c r="U120" s="80">
        <v>8973242</v>
      </c>
      <c r="V120" s="72">
        <v>5004.5600000000004</v>
      </c>
      <c r="W120" s="29">
        <f t="shared" si="5"/>
        <v>24</v>
      </c>
      <c r="X120" s="38" t="str">
        <f t="array" ref="X120">W120&amp;CHOOSE(AND(W120&lt;&gt;{11,12,13})*MIN(4,MOD(W120,10))+1,"th","st","nd","rd","th")</f>
        <v>24th</v>
      </c>
      <c r="Y120" s="77">
        <v>0.28000000000000003</v>
      </c>
      <c r="Z120" s="77">
        <v>0.98</v>
      </c>
      <c r="AA120" s="81">
        <v>593804.51</v>
      </c>
      <c r="AB120" s="82">
        <v>465927111</v>
      </c>
      <c r="AC120" s="83">
        <v>198757506</v>
      </c>
      <c r="AD120" s="81">
        <v>21801289.899999999</v>
      </c>
      <c r="AE120" s="81">
        <v>6679768.3399999999</v>
      </c>
      <c r="AF120" s="81">
        <v>0</v>
      </c>
      <c r="AG120" s="81">
        <v>211496.99</v>
      </c>
      <c r="AH120" s="81">
        <v>555</v>
      </c>
    </row>
    <row r="121" spans="1:34" x14ac:dyDescent="0.25">
      <c r="A121" s="7">
        <v>104105003</v>
      </c>
      <c r="B121" s="8" t="s">
        <v>392</v>
      </c>
      <c r="C121" s="8" t="s">
        <v>178</v>
      </c>
      <c r="D121" s="70">
        <v>91216</v>
      </c>
      <c r="E121" s="71">
        <v>7999</v>
      </c>
      <c r="F121" s="72">
        <v>31745748.080000002</v>
      </c>
      <c r="G121" s="73">
        <v>43.51</v>
      </c>
      <c r="H121" s="29">
        <f t="shared" si="3"/>
        <v>32</v>
      </c>
      <c r="I121" s="38" t="str">
        <f t="array" ref="I121">H121&amp;CHOOSE(AND(H121&lt;&gt;{11,12,13})*MIN(4,MOD(H121,10))+1,"th","st","nd","rd","th")</f>
        <v>32nd</v>
      </c>
      <c r="J121" s="74">
        <v>0.84</v>
      </c>
      <c r="K121" s="75">
        <v>39484582.079999998</v>
      </c>
      <c r="L121" s="113">
        <v>3286.1350000000002</v>
      </c>
      <c r="M121" s="38">
        <v>69.617999999999995</v>
      </c>
      <c r="N121" s="72">
        <v>11766.24</v>
      </c>
      <c r="O121" s="29">
        <f t="shared" si="4"/>
        <v>38</v>
      </c>
      <c r="P121" s="38" t="str">
        <f t="array" ref="P121">O121&amp;CHOOSE(AND(O121&lt;&gt;{11,12,13})*MIN(4,MOD(O121,10))+1,"th","st","nd","rd","th")</f>
        <v>38th</v>
      </c>
      <c r="Q121" s="76">
        <v>1.0443</v>
      </c>
      <c r="R121" s="77">
        <v>0.84</v>
      </c>
      <c r="S121" s="78">
        <v>9.2999999999999992E-3</v>
      </c>
      <c r="T121" s="79">
        <v>470</v>
      </c>
      <c r="U121" s="80">
        <v>45984364</v>
      </c>
      <c r="V121" s="72">
        <v>13703.14</v>
      </c>
      <c r="W121" s="29">
        <f t="shared" si="5"/>
        <v>93</v>
      </c>
      <c r="X121" s="38" t="str">
        <f t="array" ref="X121">W121&amp;CHOOSE(AND(W121&lt;&gt;{11,12,13})*MIN(4,MOD(W121,10))+1,"th","st","nd","rd","th")</f>
        <v>93rd</v>
      </c>
      <c r="Y121" s="77">
        <v>0</v>
      </c>
      <c r="Z121" s="77">
        <v>0.84</v>
      </c>
      <c r="AA121" s="81">
        <v>332765.82</v>
      </c>
      <c r="AB121" s="82">
        <v>2279641275</v>
      </c>
      <c r="AC121" s="83">
        <v>1126607883</v>
      </c>
      <c r="AD121" s="81">
        <v>39502482.240000002</v>
      </c>
      <c r="AE121" s="81">
        <v>31406686.260000002</v>
      </c>
      <c r="AF121" s="81">
        <v>0</v>
      </c>
      <c r="AG121" s="81">
        <v>6296</v>
      </c>
      <c r="AH121" s="81">
        <v>17900.16</v>
      </c>
    </row>
    <row r="122" spans="1:34" x14ac:dyDescent="0.25">
      <c r="A122" s="7">
        <v>104105353</v>
      </c>
      <c r="B122" s="8" t="s">
        <v>414</v>
      </c>
      <c r="C122" s="8" t="s">
        <v>178</v>
      </c>
      <c r="D122" s="70">
        <v>50852</v>
      </c>
      <c r="E122" s="71">
        <v>3683</v>
      </c>
      <c r="F122" s="72">
        <v>6895872.6999999993</v>
      </c>
      <c r="G122" s="73">
        <v>36.82</v>
      </c>
      <c r="H122" s="29">
        <f t="shared" si="3"/>
        <v>15</v>
      </c>
      <c r="I122" s="38" t="str">
        <f t="array" ref="I122">H122&amp;CHOOSE(AND(H122&lt;&gt;{11,12,13})*MIN(4,MOD(H122,10))+1,"th","st","nd","rd","th")</f>
        <v>15th</v>
      </c>
      <c r="J122" s="74">
        <v>0.71</v>
      </c>
      <c r="K122" s="75">
        <v>18713377.149999999</v>
      </c>
      <c r="L122" s="113">
        <v>1318.2850000000001</v>
      </c>
      <c r="M122" s="38">
        <v>361.14699999999999</v>
      </c>
      <c r="N122" s="72">
        <v>11142.68</v>
      </c>
      <c r="O122" s="29">
        <f t="shared" si="4"/>
        <v>24</v>
      </c>
      <c r="P122" s="38" t="str">
        <f t="array" ref="P122">O122&amp;CHOOSE(AND(O122&lt;&gt;{11,12,13})*MIN(4,MOD(O122,10))+1,"th","st","nd","rd","th")</f>
        <v>24th</v>
      </c>
      <c r="Q122" s="76">
        <v>1.1027</v>
      </c>
      <c r="R122" s="77">
        <v>0.71</v>
      </c>
      <c r="S122" s="78">
        <v>1.04E-2</v>
      </c>
      <c r="T122" s="79">
        <v>435</v>
      </c>
      <c r="U122" s="80">
        <v>8923918</v>
      </c>
      <c r="V122" s="72">
        <v>5313.65</v>
      </c>
      <c r="W122" s="29">
        <f t="shared" si="5"/>
        <v>27</v>
      </c>
      <c r="X122" s="38" t="str">
        <f t="array" ref="X122">W122&amp;CHOOSE(AND(W122&lt;&gt;{11,12,13})*MIN(4,MOD(W122,10))+1,"th","st","nd","rd","th")</f>
        <v>27th</v>
      </c>
      <c r="Y122" s="77">
        <v>0.23</v>
      </c>
      <c r="Z122" s="77">
        <v>0.94</v>
      </c>
      <c r="AA122" s="81">
        <v>604097.71</v>
      </c>
      <c r="AB122" s="82">
        <v>475614118</v>
      </c>
      <c r="AC122" s="83">
        <v>185416839</v>
      </c>
      <c r="AD122" s="81">
        <v>18762568.219999999</v>
      </c>
      <c r="AE122" s="81">
        <v>6287227.3499999996</v>
      </c>
      <c r="AF122" s="81">
        <v>0</v>
      </c>
      <c r="AG122" s="81">
        <v>4547.6400000000003</v>
      </c>
      <c r="AH122" s="81">
        <v>49191.07</v>
      </c>
    </row>
    <row r="123" spans="1:34" x14ac:dyDescent="0.25">
      <c r="A123" s="7">
        <v>104107903</v>
      </c>
      <c r="B123" s="8" t="s">
        <v>534</v>
      </c>
      <c r="C123" s="8" t="s">
        <v>178</v>
      </c>
      <c r="D123" s="70">
        <v>87933</v>
      </c>
      <c r="E123" s="71">
        <v>18677</v>
      </c>
      <c r="F123" s="72">
        <v>84855706.060000002</v>
      </c>
      <c r="G123" s="73">
        <v>51.67</v>
      </c>
      <c r="H123" s="29">
        <f t="shared" si="3"/>
        <v>50</v>
      </c>
      <c r="I123" s="38" t="str">
        <f t="array" ref="I123">H123&amp;CHOOSE(AND(H123&lt;&gt;{11,12,13})*MIN(4,MOD(H123,10))+1,"th","st","nd","rd","th")</f>
        <v>50th</v>
      </c>
      <c r="J123" s="74">
        <v>1</v>
      </c>
      <c r="K123" s="75">
        <v>106022802.67</v>
      </c>
      <c r="L123" s="113">
        <v>7091.6760000000004</v>
      </c>
      <c r="M123" s="38">
        <v>396.58499999999998</v>
      </c>
      <c r="N123" s="72">
        <v>14158.53</v>
      </c>
      <c r="O123" s="29">
        <f t="shared" si="4"/>
        <v>76</v>
      </c>
      <c r="P123" s="38" t="str">
        <f t="array" ref="P123">O123&amp;CHOOSE(AND(O123&lt;&gt;{11,12,13})*MIN(4,MOD(O123,10))+1,"th","st","nd","rd","th")</f>
        <v>76th</v>
      </c>
      <c r="Q123" s="76">
        <v>0.86780000000000002</v>
      </c>
      <c r="R123" s="77">
        <v>0.87</v>
      </c>
      <c r="S123" s="78">
        <v>1.23E-2</v>
      </c>
      <c r="T123" s="79">
        <v>327</v>
      </c>
      <c r="U123" s="80">
        <v>93374559</v>
      </c>
      <c r="V123" s="72">
        <v>12469.46</v>
      </c>
      <c r="W123" s="29">
        <f t="shared" si="5"/>
        <v>91</v>
      </c>
      <c r="X123" s="38" t="str">
        <f t="array" ref="X123">W123&amp;CHOOSE(AND(W123&lt;&gt;{11,12,13})*MIN(4,MOD(W123,10))+1,"th","st","nd","rd","th")</f>
        <v>91st</v>
      </c>
      <c r="Y123" s="77">
        <v>0</v>
      </c>
      <c r="Z123" s="77">
        <v>0.87</v>
      </c>
      <c r="AA123" s="81">
        <v>1217621.68</v>
      </c>
      <c r="AB123" s="82">
        <v>4862623045</v>
      </c>
      <c r="AC123" s="83">
        <v>2054010938</v>
      </c>
      <c r="AD123" s="81">
        <v>107859931.63</v>
      </c>
      <c r="AE123" s="81">
        <v>83493512.209999993</v>
      </c>
      <c r="AF123" s="81">
        <v>0</v>
      </c>
      <c r="AG123" s="81">
        <v>144572.17000000001</v>
      </c>
      <c r="AH123" s="81">
        <v>1837128.96</v>
      </c>
    </row>
    <row r="124" spans="1:34" x14ac:dyDescent="0.25">
      <c r="A124" s="7">
        <v>104107503</v>
      </c>
      <c r="B124" s="8" t="s">
        <v>545</v>
      </c>
      <c r="C124" s="8" t="s">
        <v>178</v>
      </c>
      <c r="D124" s="70">
        <v>50227</v>
      </c>
      <c r="E124" s="71">
        <v>7596</v>
      </c>
      <c r="F124" s="72">
        <v>16573492.41</v>
      </c>
      <c r="G124" s="73">
        <v>43.44</v>
      </c>
      <c r="H124" s="29">
        <f t="shared" si="3"/>
        <v>31</v>
      </c>
      <c r="I124" s="38" t="str">
        <f t="array" ref="I124">H124&amp;CHOOSE(AND(H124&lt;&gt;{11,12,13})*MIN(4,MOD(H124,10))+1,"th","st","nd","rd","th")</f>
        <v>31st</v>
      </c>
      <c r="J124" s="74">
        <v>0.84</v>
      </c>
      <c r="K124" s="75">
        <v>28433029</v>
      </c>
      <c r="L124" s="113">
        <v>2119.9899999999998</v>
      </c>
      <c r="M124" s="38">
        <v>261.072</v>
      </c>
      <c r="N124" s="72">
        <v>11941.32</v>
      </c>
      <c r="O124" s="29">
        <f t="shared" si="4"/>
        <v>42</v>
      </c>
      <c r="P124" s="38" t="str">
        <f t="array" ref="P124">O124&amp;CHOOSE(AND(O124&lt;&gt;{11,12,13})*MIN(4,MOD(O124,10))+1,"th","st","nd","rd","th")</f>
        <v>42nd</v>
      </c>
      <c r="Q124" s="76">
        <v>1.0289999999999999</v>
      </c>
      <c r="R124" s="77">
        <v>0.84</v>
      </c>
      <c r="S124" s="78">
        <v>1.12E-2</v>
      </c>
      <c r="T124" s="79">
        <v>392</v>
      </c>
      <c r="U124" s="80">
        <v>20045437</v>
      </c>
      <c r="V124" s="72">
        <v>8418.7000000000007</v>
      </c>
      <c r="W124" s="29">
        <f t="shared" si="5"/>
        <v>67</v>
      </c>
      <c r="X124" s="38" t="str">
        <f t="array" ref="X124">W124&amp;CHOOSE(AND(W124&lt;&gt;{11,12,13})*MIN(4,MOD(W124,10))+1,"th","st","nd","rd","th")</f>
        <v>67th</v>
      </c>
      <c r="Y124" s="77">
        <v>0</v>
      </c>
      <c r="Z124" s="77">
        <v>0.84</v>
      </c>
      <c r="AA124" s="81">
        <v>655683.41</v>
      </c>
      <c r="AB124" s="82">
        <v>1080699043</v>
      </c>
      <c r="AC124" s="83">
        <v>404148110</v>
      </c>
      <c r="AD124" s="81">
        <v>28451099</v>
      </c>
      <c r="AE124" s="81">
        <v>15775120</v>
      </c>
      <c r="AF124" s="81">
        <v>0</v>
      </c>
      <c r="AG124" s="81">
        <v>142689</v>
      </c>
      <c r="AH124" s="81">
        <v>18070</v>
      </c>
    </row>
    <row r="125" spans="1:34" x14ac:dyDescent="0.25">
      <c r="A125" s="7">
        <v>104107803</v>
      </c>
      <c r="B125" s="8" t="s">
        <v>551</v>
      </c>
      <c r="C125" s="8" t="s">
        <v>178</v>
      </c>
      <c r="D125" s="70">
        <v>61181</v>
      </c>
      <c r="E125" s="71">
        <v>7669</v>
      </c>
      <c r="F125" s="72">
        <v>20054300.759999998</v>
      </c>
      <c r="G125" s="73">
        <v>42.74</v>
      </c>
      <c r="H125" s="29">
        <f t="shared" si="3"/>
        <v>29</v>
      </c>
      <c r="I125" s="38" t="str">
        <f t="array" ref="I125">H125&amp;CHOOSE(AND(H125&lt;&gt;{11,12,13})*MIN(4,MOD(H125,10))+1,"th","st","nd","rd","th")</f>
        <v>29th</v>
      </c>
      <c r="J125" s="74">
        <v>0.83</v>
      </c>
      <c r="K125" s="75">
        <v>30442354.899999999</v>
      </c>
      <c r="L125" s="113">
        <v>2345.0189999999998</v>
      </c>
      <c r="M125" s="38">
        <v>144.29599999999999</v>
      </c>
      <c r="N125" s="72">
        <v>12229.21</v>
      </c>
      <c r="O125" s="29">
        <f t="shared" si="4"/>
        <v>49</v>
      </c>
      <c r="P125" s="38" t="str">
        <f t="array" ref="P125">O125&amp;CHOOSE(AND(O125&lt;&gt;{11,12,13})*MIN(4,MOD(O125,10))+1,"th","st","nd","rd","th")</f>
        <v>49th</v>
      </c>
      <c r="Q125" s="76">
        <v>1.0047999999999999</v>
      </c>
      <c r="R125" s="77">
        <v>0.83</v>
      </c>
      <c r="S125" s="78">
        <v>1.09E-2</v>
      </c>
      <c r="T125" s="79">
        <v>409</v>
      </c>
      <c r="U125" s="80">
        <v>24771291</v>
      </c>
      <c r="V125" s="72">
        <v>9951.0499999999993</v>
      </c>
      <c r="W125" s="29">
        <f t="shared" si="5"/>
        <v>79</v>
      </c>
      <c r="X125" s="38" t="str">
        <f t="array" ref="X125">W125&amp;CHOOSE(AND(W125&lt;&gt;{11,12,13})*MIN(4,MOD(W125,10))+1,"th","st","nd","rd","th")</f>
        <v>79th</v>
      </c>
      <c r="Y125" s="77">
        <v>0</v>
      </c>
      <c r="Z125" s="77">
        <v>0.83</v>
      </c>
      <c r="AA125" s="81">
        <v>594903.22</v>
      </c>
      <c r="AB125" s="82">
        <v>1300744959</v>
      </c>
      <c r="AC125" s="83">
        <v>534165500</v>
      </c>
      <c r="AD125" s="81">
        <v>30442354.899999999</v>
      </c>
      <c r="AE125" s="81">
        <v>19243506.41</v>
      </c>
      <c r="AF125" s="81">
        <v>0</v>
      </c>
      <c r="AG125" s="81">
        <v>215891.13</v>
      </c>
      <c r="AH125" s="81">
        <v>0</v>
      </c>
    </row>
    <row r="126" spans="1:34" x14ac:dyDescent="0.25">
      <c r="A126" s="7">
        <v>108110603</v>
      </c>
      <c r="B126" s="8" t="s">
        <v>154</v>
      </c>
      <c r="C126" s="8" t="s">
        <v>155</v>
      </c>
      <c r="D126" s="70">
        <v>38990</v>
      </c>
      <c r="E126" s="71">
        <v>2118</v>
      </c>
      <c r="F126" s="72">
        <v>1919340.0799999998</v>
      </c>
      <c r="G126" s="73">
        <v>23.24</v>
      </c>
      <c r="H126" s="29">
        <f t="shared" si="3"/>
        <v>1</v>
      </c>
      <c r="I126" s="38" t="str">
        <f t="array" ref="I126">H126&amp;CHOOSE(AND(H126&lt;&gt;{11,12,13})*MIN(4,MOD(H126,10))+1,"th","st","nd","rd","th")</f>
        <v>1st</v>
      </c>
      <c r="J126" s="74">
        <v>0.45</v>
      </c>
      <c r="K126" s="75">
        <v>10133918.34</v>
      </c>
      <c r="L126" s="113">
        <v>683.36800000000005</v>
      </c>
      <c r="M126" s="38">
        <v>336.41399999999999</v>
      </c>
      <c r="N126" s="72">
        <v>9937.34</v>
      </c>
      <c r="O126" s="29">
        <f t="shared" si="4"/>
        <v>8</v>
      </c>
      <c r="P126" s="38" t="str">
        <f t="array" ref="P126">O126&amp;CHOOSE(AND(O126&lt;&gt;{11,12,13})*MIN(4,MOD(O126,10))+1,"th","st","nd","rd","th")</f>
        <v>8th</v>
      </c>
      <c r="Q126" s="76">
        <v>1.2364999999999999</v>
      </c>
      <c r="R126" s="77">
        <v>0.45</v>
      </c>
      <c r="S126" s="78">
        <v>9.1000000000000004E-3</v>
      </c>
      <c r="T126" s="79">
        <v>473</v>
      </c>
      <c r="U126" s="80">
        <v>2850276</v>
      </c>
      <c r="V126" s="72">
        <v>2794.99</v>
      </c>
      <c r="W126" s="29">
        <f t="shared" si="5"/>
        <v>4</v>
      </c>
      <c r="X126" s="38" t="str">
        <f t="array" ref="X126">W126&amp;CHOOSE(AND(W126&lt;&gt;{11,12,13})*MIN(4,MOD(W126,10))+1,"th","st","nd","rd","th")</f>
        <v>4th</v>
      </c>
      <c r="Y126" s="77">
        <v>0.6</v>
      </c>
      <c r="Z126" s="77">
        <v>1.05</v>
      </c>
      <c r="AA126" s="81">
        <v>169119.44</v>
      </c>
      <c r="AB126" s="82">
        <v>134994588</v>
      </c>
      <c r="AC126" s="83">
        <v>76136995</v>
      </c>
      <c r="AD126" s="81">
        <v>10133918.34</v>
      </c>
      <c r="AE126" s="81">
        <v>1750059.69</v>
      </c>
      <c r="AF126" s="81">
        <v>0</v>
      </c>
      <c r="AG126" s="81">
        <v>160.94999999999999</v>
      </c>
      <c r="AH126" s="81">
        <v>0</v>
      </c>
    </row>
    <row r="127" spans="1:34" x14ac:dyDescent="0.25">
      <c r="A127" s="7">
        <v>108111203</v>
      </c>
      <c r="B127" s="8" t="s">
        <v>180</v>
      </c>
      <c r="C127" s="8" t="s">
        <v>155</v>
      </c>
      <c r="D127" s="70">
        <v>46033</v>
      </c>
      <c r="E127" s="71">
        <v>4039</v>
      </c>
      <c r="F127" s="72">
        <v>5905243.5099999998</v>
      </c>
      <c r="G127" s="73">
        <v>31.76</v>
      </c>
      <c r="H127" s="29">
        <f t="shared" si="3"/>
        <v>6</v>
      </c>
      <c r="I127" s="38" t="str">
        <f t="array" ref="I127">H127&amp;CHOOSE(AND(H127&lt;&gt;{11,12,13})*MIN(4,MOD(H127,10))+1,"th","st","nd","rd","th")</f>
        <v>6th</v>
      </c>
      <c r="J127" s="74">
        <v>0.62</v>
      </c>
      <c r="K127" s="75">
        <v>18969393.18</v>
      </c>
      <c r="L127" s="113">
        <v>1406.6759999999999</v>
      </c>
      <c r="M127" s="38">
        <v>273.80700000000002</v>
      </c>
      <c r="N127" s="72">
        <v>11288.06</v>
      </c>
      <c r="O127" s="29">
        <f t="shared" si="4"/>
        <v>27</v>
      </c>
      <c r="P127" s="38" t="str">
        <f t="array" ref="P127">O127&amp;CHOOSE(AND(O127&lt;&gt;{11,12,13})*MIN(4,MOD(O127,10))+1,"th","st","nd","rd","th")</f>
        <v>27th</v>
      </c>
      <c r="Q127" s="76">
        <v>1.0885</v>
      </c>
      <c r="R127" s="77">
        <v>0.62</v>
      </c>
      <c r="S127" s="78">
        <v>1.0800000000000001E-2</v>
      </c>
      <c r="T127" s="79">
        <v>415</v>
      </c>
      <c r="U127" s="80">
        <v>7372474</v>
      </c>
      <c r="V127" s="72">
        <v>4387.12</v>
      </c>
      <c r="W127" s="29">
        <f t="shared" si="5"/>
        <v>17</v>
      </c>
      <c r="X127" s="38" t="str">
        <f t="array" ref="X127">W127&amp;CHOOSE(AND(W127&lt;&gt;{11,12,13})*MIN(4,MOD(W127,10))+1,"th","st","nd","rd","th")</f>
        <v>17th</v>
      </c>
      <c r="Y127" s="77">
        <v>0.37</v>
      </c>
      <c r="Z127" s="77">
        <v>0.99</v>
      </c>
      <c r="AA127" s="81">
        <v>506931.8</v>
      </c>
      <c r="AB127" s="82">
        <v>356934087</v>
      </c>
      <c r="AC127" s="83">
        <v>189175094</v>
      </c>
      <c r="AD127" s="81">
        <v>19020757.109999999</v>
      </c>
      <c r="AE127" s="81">
        <v>5284112.9400000004</v>
      </c>
      <c r="AF127" s="81">
        <v>0</v>
      </c>
      <c r="AG127" s="81">
        <v>114198.77</v>
      </c>
      <c r="AH127" s="81">
        <v>51363.93</v>
      </c>
    </row>
    <row r="128" spans="1:34" x14ac:dyDescent="0.25">
      <c r="A128" s="7">
        <v>108111303</v>
      </c>
      <c r="B128" s="8" t="s">
        <v>194</v>
      </c>
      <c r="C128" s="8" t="s">
        <v>155</v>
      </c>
      <c r="D128" s="70">
        <v>51927</v>
      </c>
      <c r="E128" s="71">
        <v>5603</v>
      </c>
      <c r="F128" s="72">
        <v>9855082.7199999988</v>
      </c>
      <c r="G128" s="73">
        <v>33.869999999999997</v>
      </c>
      <c r="H128" s="29">
        <f t="shared" si="3"/>
        <v>10</v>
      </c>
      <c r="I128" s="38" t="str">
        <f t="array" ref="I128">H128&amp;CHOOSE(AND(H128&lt;&gt;{11,12,13})*MIN(4,MOD(H128,10))+1,"th","st","nd","rd","th")</f>
        <v>10th</v>
      </c>
      <c r="J128" s="74">
        <v>0.66</v>
      </c>
      <c r="K128" s="75">
        <v>20616824.140000001</v>
      </c>
      <c r="L128" s="113">
        <v>1645.107</v>
      </c>
      <c r="M128" s="38">
        <v>229.32</v>
      </c>
      <c r="N128" s="72">
        <v>10999</v>
      </c>
      <c r="O128" s="29">
        <f t="shared" si="4"/>
        <v>21</v>
      </c>
      <c r="P128" s="38" t="str">
        <f t="array" ref="P128">O128&amp;CHOOSE(AND(O128&lt;&gt;{11,12,13})*MIN(4,MOD(O128,10))+1,"th","st","nd","rd","th")</f>
        <v>21st</v>
      </c>
      <c r="Q128" s="76">
        <v>1.1171</v>
      </c>
      <c r="R128" s="77">
        <v>0.66</v>
      </c>
      <c r="S128" s="78">
        <v>9.9000000000000008E-3</v>
      </c>
      <c r="T128" s="79">
        <v>454</v>
      </c>
      <c r="U128" s="80">
        <v>13466934</v>
      </c>
      <c r="V128" s="72">
        <v>7184.56</v>
      </c>
      <c r="W128" s="29">
        <f t="shared" si="5"/>
        <v>52</v>
      </c>
      <c r="X128" s="38" t="str">
        <f t="array" ref="X128">W128&amp;CHOOSE(AND(W128&lt;&gt;{11,12,13})*MIN(4,MOD(W128,10))+1,"th","st","nd","rd","th")</f>
        <v>52nd</v>
      </c>
      <c r="Y128" s="77">
        <v>0</v>
      </c>
      <c r="Z128" s="77">
        <v>0.66</v>
      </c>
      <c r="AA128" s="81">
        <v>389779.94</v>
      </c>
      <c r="AB128" s="82">
        <v>715037341</v>
      </c>
      <c r="AC128" s="83">
        <v>282513330</v>
      </c>
      <c r="AD128" s="81">
        <v>20845729.039999999</v>
      </c>
      <c r="AE128" s="81">
        <v>9465115.2599999998</v>
      </c>
      <c r="AF128" s="81">
        <v>0</v>
      </c>
      <c r="AG128" s="81">
        <v>187.52</v>
      </c>
      <c r="AH128" s="81">
        <v>228904.9</v>
      </c>
    </row>
    <row r="129" spans="1:34" x14ac:dyDescent="0.25">
      <c r="A129" s="7">
        <v>108111403</v>
      </c>
      <c r="B129" s="8" t="s">
        <v>228</v>
      </c>
      <c r="C129" s="8" t="s">
        <v>155</v>
      </c>
      <c r="D129" s="70">
        <v>43872</v>
      </c>
      <c r="E129" s="71">
        <v>2680</v>
      </c>
      <c r="F129" s="72">
        <v>3046323.0500000003</v>
      </c>
      <c r="G129" s="73">
        <v>25.91</v>
      </c>
      <c r="H129" s="29">
        <f t="shared" si="3"/>
        <v>2</v>
      </c>
      <c r="I129" s="38" t="str">
        <f t="array" ref="I129">H129&amp;CHOOSE(AND(H129&lt;&gt;{11,12,13})*MIN(4,MOD(H129,10))+1,"th","st","nd","rd","th")</f>
        <v>2nd</v>
      </c>
      <c r="J129" s="74">
        <v>0.5</v>
      </c>
      <c r="K129" s="75">
        <v>11305889.359999999</v>
      </c>
      <c r="L129" s="113">
        <v>781.31200000000001</v>
      </c>
      <c r="M129" s="38">
        <v>147.88999999999999</v>
      </c>
      <c r="N129" s="72">
        <v>12167.31</v>
      </c>
      <c r="O129" s="29">
        <f t="shared" si="4"/>
        <v>48</v>
      </c>
      <c r="P129" s="38" t="str">
        <f t="array" ref="P129">O129&amp;CHOOSE(AND(O129&lt;&gt;{11,12,13})*MIN(4,MOD(O129,10))+1,"th","st","nd","rd","th")</f>
        <v>48th</v>
      </c>
      <c r="Q129" s="76">
        <v>1.0099</v>
      </c>
      <c r="R129" s="77">
        <v>0.5</v>
      </c>
      <c r="S129" s="78">
        <v>1.03E-2</v>
      </c>
      <c r="T129" s="79">
        <v>437</v>
      </c>
      <c r="U129" s="80">
        <v>3989256</v>
      </c>
      <c r="V129" s="72">
        <v>4293.21</v>
      </c>
      <c r="W129" s="29">
        <f t="shared" si="5"/>
        <v>15</v>
      </c>
      <c r="X129" s="38" t="str">
        <f t="array" ref="X129">W129&amp;CHOOSE(AND(W129&lt;&gt;{11,12,13})*MIN(4,MOD(W129,10))+1,"th","st","nd","rd","th")</f>
        <v>15th</v>
      </c>
      <c r="Y129" s="77">
        <v>0.38</v>
      </c>
      <c r="Z129" s="77">
        <v>0.88</v>
      </c>
      <c r="AA129" s="81">
        <v>272572.95</v>
      </c>
      <c r="AB129" s="82">
        <v>187236507</v>
      </c>
      <c r="AC129" s="83">
        <v>108263922</v>
      </c>
      <c r="AD129" s="81">
        <v>11305889.359999999</v>
      </c>
      <c r="AE129" s="81">
        <v>2764017.54</v>
      </c>
      <c r="AF129" s="81">
        <v>0</v>
      </c>
      <c r="AG129" s="81">
        <v>9732.56</v>
      </c>
      <c r="AH129" s="81">
        <v>0</v>
      </c>
    </row>
    <row r="130" spans="1:34" x14ac:dyDescent="0.25">
      <c r="A130" s="7">
        <v>108112003</v>
      </c>
      <c r="B130" s="8" t="s">
        <v>288</v>
      </c>
      <c r="C130" s="8" t="s">
        <v>155</v>
      </c>
      <c r="D130" s="70">
        <v>39925</v>
      </c>
      <c r="E130" s="71">
        <v>2139</v>
      </c>
      <c r="F130" s="72">
        <v>2603476.3199999998</v>
      </c>
      <c r="G130" s="73">
        <v>30.49</v>
      </c>
      <c r="H130" s="29">
        <f t="shared" si="3"/>
        <v>5</v>
      </c>
      <c r="I130" s="38" t="str">
        <f t="array" ref="I130">H130&amp;CHOOSE(AND(H130&lt;&gt;{11,12,13})*MIN(4,MOD(H130,10))+1,"th","st","nd","rd","th")</f>
        <v>5th</v>
      </c>
      <c r="J130" s="74">
        <v>0.59</v>
      </c>
      <c r="K130" s="75">
        <v>11130520.9</v>
      </c>
      <c r="L130" s="113">
        <v>697.47900000000004</v>
      </c>
      <c r="M130" s="38">
        <v>142.87700000000001</v>
      </c>
      <c r="N130" s="72">
        <v>13245.01</v>
      </c>
      <c r="O130" s="29">
        <f t="shared" si="4"/>
        <v>65</v>
      </c>
      <c r="P130" s="38" t="str">
        <f t="array" ref="P130">O130&amp;CHOOSE(AND(O130&lt;&gt;{11,12,13})*MIN(4,MOD(O130,10))+1,"th","st","nd","rd","th")</f>
        <v>65th</v>
      </c>
      <c r="Q130" s="76">
        <v>0.92769999999999997</v>
      </c>
      <c r="R130" s="77">
        <v>0.55000000000000004</v>
      </c>
      <c r="S130" s="78">
        <v>1.5699999999999999E-2</v>
      </c>
      <c r="T130" s="79">
        <v>139</v>
      </c>
      <c r="U130" s="80">
        <v>2235471</v>
      </c>
      <c r="V130" s="72">
        <v>2660.15</v>
      </c>
      <c r="W130" s="29">
        <f t="shared" si="5"/>
        <v>3</v>
      </c>
      <c r="X130" s="38" t="str">
        <f t="array" ref="X130">W130&amp;CHOOSE(AND(W130&lt;&gt;{11,12,13})*MIN(4,MOD(W130,10))+1,"th","st","nd","rd","th")</f>
        <v>3rd</v>
      </c>
      <c r="Y130" s="77">
        <v>0.62</v>
      </c>
      <c r="Z130" s="77">
        <v>1.17</v>
      </c>
      <c r="AA130" s="81">
        <v>303392.09999999998</v>
      </c>
      <c r="AB130" s="82">
        <v>97803865</v>
      </c>
      <c r="AC130" s="83">
        <v>67786549</v>
      </c>
      <c r="AD130" s="81">
        <v>11130520.9</v>
      </c>
      <c r="AE130" s="81">
        <v>2280967.5099999998</v>
      </c>
      <c r="AF130" s="81">
        <v>0</v>
      </c>
      <c r="AG130" s="81">
        <v>19116.71</v>
      </c>
      <c r="AH130" s="81">
        <v>0</v>
      </c>
    </row>
    <row r="131" spans="1:34" x14ac:dyDescent="0.25">
      <c r="A131" s="7">
        <v>108112203</v>
      </c>
      <c r="B131" s="8" t="s">
        <v>294</v>
      </c>
      <c r="C131" s="8" t="s">
        <v>155</v>
      </c>
      <c r="D131" s="70">
        <v>49555</v>
      </c>
      <c r="E131" s="71">
        <v>4800</v>
      </c>
      <c r="F131" s="72">
        <v>6218291.2800000003</v>
      </c>
      <c r="G131" s="73">
        <v>26.14</v>
      </c>
      <c r="H131" s="29">
        <f t="shared" ref="H131:H194" si="6">ROUND(_xlfn.PERCENTRANK.EXC(G$2:G$501,G131)*100,0)</f>
        <v>2</v>
      </c>
      <c r="I131" s="38" t="str">
        <f t="array" ref="I131">H131&amp;CHOOSE(AND(H131&lt;&gt;{11,12,13})*MIN(4,MOD(H131,10))+1,"th","st","nd","rd","th")</f>
        <v>2nd</v>
      </c>
      <c r="J131" s="74">
        <v>0.51</v>
      </c>
      <c r="K131" s="75">
        <v>24016698.91</v>
      </c>
      <c r="L131" s="113">
        <v>1882.6310000000001</v>
      </c>
      <c r="M131" s="38">
        <v>346.86900000000003</v>
      </c>
      <c r="N131" s="72">
        <v>10772.24</v>
      </c>
      <c r="O131" s="29">
        <f t="shared" ref="O131:O194" si="7">ROUND(_xlfn.PERCENTRANK.EXC(N$2:N$501,N131)*100,0)</f>
        <v>17</v>
      </c>
      <c r="P131" s="38" t="str">
        <f t="array" ref="P131">O131&amp;CHOOSE(AND(O131&lt;&gt;{11,12,13})*MIN(4,MOD(O131,10))+1,"th","st","nd","rd","th")</f>
        <v>17th</v>
      </c>
      <c r="Q131" s="76">
        <v>1.1407</v>
      </c>
      <c r="R131" s="77">
        <v>0.51</v>
      </c>
      <c r="S131" s="78">
        <v>7.9000000000000008E-3</v>
      </c>
      <c r="T131" s="79">
        <v>494</v>
      </c>
      <c r="U131" s="80">
        <v>10571763</v>
      </c>
      <c r="V131" s="72">
        <v>4741.76</v>
      </c>
      <c r="W131" s="29">
        <f t="shared" ref="W131:W194" si="8">ROUND(_xlfn.PERCENTRANK.EXC(V$2:V$501,V131)*100,0)</f>
        <v>21</v>
      </c>
      <c r="X131" s="38" t="str">
        <f t="array" ref="X131">W131&amp;CHOOSE(AND(W131&lt;&gt;{11,12,13})*MIN(4,MOD(W131,10))+1,"th","st","nd","rd","th")</f>
        <v>21st</v>
      </c>
      <c r="Y131" s="77">
        <v>0.32</v>
      </c>
      <c r="Z131" s="77">
        <v>0.83</v>
      </c>
      <c r="AA131" s="81">
        <v>824881.41</v>
      </c>
      <c r="AB131" s="82">
        <v>512457813</v>
      </c>
      <c r="AC131" s="83">
        <v>270635750</v>
      </c>
      <c r="AD131" s="81">
        <v>24037080.579999998</v>
      </c>
      <c r="AE131" s="81">
        <v>5387712.6900000004</v>
      </c>
      <c r="AF131" s="81">
        <v>0</v>
      </c>
      <c r="AG131" s="81">
        <v>5697.18</v>
      </c>
      <c r="AH131" s="81">
        <v>20381.669999999998</v>
      </c>
    </row>
    <row r="132" spans="1:34" x14ac:dyDescent="0.25">
      <c r="A132" s="7">
        <v>108112502</v>
      </c>
      <c r="B132" s="8" t="s">
        <v>312</v>
      </c>
      <c r="C132" s="8" t="s">
        <v>155</v>
      </c>
      <c r="D132" s="70">
        <v>27448</v>
      </c>
      <c r="E132" s="71">
        <v>12843</v>
      </c>
      <c r="F132" s="72">
        <v>14650963.85</v>
      </c>
      <c r="G132" s="73">
        <v>41.56</v>
      </c>
      <c r="H132" s="29">
        <f t="shared" si="6"/>
        <v>25</v>
      </c>
      <c r="I132" s="38" t="str">
        <f t="array" ref="I132">H132&amp;CHOOSE(AND(H132&lt;&gt;{11,12,13})*MIN(4,MOD(H132,10))+1,"th","st","nd","rd","th")</f>
        <v>25th</v>
      </c>
      <c r="J132" s="74">
        <v>0.81</v>
      </c>
      <c r="K132" s="75">
        <v>44133035.75</v>
      </c>
      <c r="L132" s="113">
        <v>3008.4229999999998</v>
      </c>
      <c r="M132" s="38">
        <v>1583.3810000000001</v>
      </c>
      <c r="N132" s="72">
        <v>9611.26</v>
      </c>
      <c r="O132" s="29">
        <f t="shared" si="7"/>
        <v>5</v>
      </c>
      <c r="P132" s="38" t="str">
        <f t="array" ref="P132">O132&amp;CHOOSE(AND(O132&lt;&gt;{11,12,13})*MIN(4,MOD(O132,10))+1,"th","st","nd","rd","th")</f>
        <v>5th</v>
      </c>
      <c r="Q132" s="76">
        <v>1.2784</v>
      </c>
      <c r="R132" s="77">
        <v>0.81</v>
      </c>
      <c r="S132" s="78">
        <v>1.55E-2</v>
      </c>
      <c r="T132" s="79">
        <v>146</v>
      </c>
      <c r="U132" s="80">
        <v>12778798</v>
      </c>
      <c r="V132" s="72">
        <v>2782.96</v>
      </c>
      <c r="W132" s="29">
        <f t="shared" si="8"/>
        <v>4</v>
      </c>
      <c r="X132" s="38" t="str">
        <f t="array" ref="X132">W132&amp;CHOOSE(AND(W132&lt;&gt;{11,12,13})*MIN(4,MOD(W132,10))+1,"th","st","nd","rd","th")</f>
        <v>4th</v>
      </c>
      <c r="Y132" s="77">
        <v>0.6</v>
      </c>
      <c r="Z132" s="77">
        <v>1.41</v>
      </c>
      <c r="AA132" s="81">
        <v>1365163.91</v>
      </c>
      <c r="AB132" s="72">
        <v>658381602</v>
      </c>
      <c r="AC132" s="83">
        <v>288196023</v>
      </c>
      <c r="AD132" s="81">
        <v>44235295.119999997</v>
      </c>
      <c r="AE132" s="81">
        <v>12993664.75</v>
      </c>
      <c r="AF132" s="81">
        <v>0</v>
      </c>
      <c r="AG132" s="81">
        <v>292135.19</v>
      </c>
      <c r="AH132" s="81">
        <v>102259.37</v>
      </c>
    </row>
    <row r="133" spans="1:34" x14ac:dyDescent="0.25">
      <c r="A133" s="7">
        <v>108114503</v>
      </c>
      <c r="B133" s="8" t="s">
        <v>450</v>
      </c>
      <c r="C133" s="8" t="s">
        <v>155</v>
      </c>
      <c r="D133" s="70">
        <v>44933</v>
      </c>
      <c r="E133" s="71">
        <v>3068</v>
      </c>
      <c r="F133" s="72">
        <v>3646618.28</v>
      </c>
      <c r="G133" s="73">
        <v>26.45</v>
      </c>
      <c r="H133" s="29">
        <f t="shared" si="6"/>
        <v>3</v>
      </c>
      <c r="I133" s="38" t="str">
        <f t="array" ref="I133">H133&amp;CHOOSE(AND(H133&lt;&gt;{11,12,13})*MIN(4,MOD(H133,10))+1,"th","st","nd","rd","th")</f>
        <v>3rd</v>
      </c>
      <c r="J133" s="74">
        <v>0.51</v>
      </c>
      <c r="K133" s="75">
        <v>15985360.49</v>
      </c>
      <c r="L133" s="113">
        <v>1086.549</v>
      </c>
      <c r="M133" s="38">
        <v>255.53299999999999</v>
      </c>
      <c r="N133" s="72">
        <v>11910.87</v>
      </c>
      <c r="O133" s="29">
        <f t="shared" si="7"/>
        <v>42</v>
      </c>
      <c r="P133" s="38" t="str">
        <f t="array" ref="P133">O133&amp;CHOOSE(AND(O133&lt;&gt;{11,12,13})*MIN(4,MOD(O133,10))+1,"th","st","nd","rd","th")</f>
        <v>42nd</v>
      </c>
      <c r="Q133" s="76">
        <v>1.0316000000000001</v>
      </c>
      <c r="R133" s="77">
        <v>0.51</v>
      </c>
      <c r="S133" s="78">
        <v>0.01</v>
      </c>
      <c r="T133" s="79">
        <v>448</v>
      </c>
      <c r="U133" s="80">
        <v>4908728</v>
      </c>
      <c r="V133" s="72">
        <v>3657.55</v>
      </c>
      <c r="W133" s="29">
        <f t="shared" si="8"/>
        <v>9</v>
      </c>
      <c r="X133" s="38" t="str">
        <f t="array" ref="X133">W133&amp;CHOOSE(AND(W133&lt;&gt;{11,12,13})*MIN(4,MOD(W133,10))+1,"th","st","nd","rd","th")</f>
        <v>9th</v>
      </c>
      <c r="Y133" s="77">
        <v>0.47</v>
      </c>
      <c r="Z133" s="77">
        <v>0.98</v>
      </c>
      <c r="AA133" s="81">
        <v>313937.90000000002</v>
      </c>
      <c r="AB133" s="82">
        <v>223788963</v>
      </c>
      <c r="AC133" s="83">
        <v>139820496</v>
      </c>
      <c r="AD133" s="81">
        <v>15985360.49</v>
      </c>
      <c r="AE133" s="81">
        <v>3325125.34</v>
      </c>
      <c r="AF133" s="81">
        <v>0</v>
      </c>
      <c r="AG133" s="81">
        <v>7555.04</v>
      </c>
      <c r="AH133" s="81">
        <v>0</v>
      </c>
    </row>
    <row r="134" spans="1:34" x14ac:dyDescent="0.25">
      <c r="A134" s="7">
        <v>108116003</v>
      </c>
      <c r="B134" s="8" t="s">
        <v>476</v>
      </c>
      <c r="C134" s="8" t="s">
        <v>155</v>
      </c>
      <c r="D134" s="70">
        <v>48926</v>
      </c>
      <c r="E134" s="71">
        <v>5053</v>
      </c>
      <c r="F134" s="72">
        <v>7079435.0800000001</v>
      </c>
      <c r="G134" s="73">
        <v>28.64</v>
      </c>
      <c r="H134" s="29">
        <f t="shared" si="6"/>
        <v>4</v>
      </c>
      <c r="I134" s="38" t="str">
        <f t="array" ref="I134">H134&amp;CHOOSE(AND(H134&lt;&gt;{11,12,13})*MIN(4,MOD(H134,10))+1,"th","st","nd","rd","th")</f>
        <v>4th</v>
      </c>
      <c r="J134" s="74">
        <v>0.56000000000000005</v>
      </c>
      <c r="K134" s="75">
        <v>21795445.09</v>
      </c>
      <c r="L134" s="113">
        <v>1675.8969999999999</v>
      </c>
      <c r="M134" s="38">
        <v>242.43100000000001</v>
      </c>
      <c r="N134" s="72">
        <v>11361.69</v>
      </c>
      <c r="O134" s="29">
        <f t="shared" si="7"/>
        <v>30</v>
      </c>
      <c r="P134" s="38" t="str">
        <f t="array" ref="P134">O134&amp;CHOOSE(AND(O134&lt;&gt;{11,12,13})*MIN(4,MOD(O134,10))+1,"th","st","nd","rd","th")</f>
        <v>30th</v>
      </c>
      <c r="Q134" s="76">
        <v>1.0814999999999999</v>
      </c>
      <c r="R134" s="77">
        <v>0.56000000000000005</v>
      </c>
      <c r="S134" s="78">
        <v>9.2999999999999992E-3</v>
      </c>
      <c r="T134" s="79">
        <v>470</v>
      </c>
      <c r="U134" s="80">
        <v>10328078</v>
      </c>
      <c r="V134" s="72">
        <v>5383.9</v>
      </c>
      <c r="W134" s="29">
        <f t="shared" si="8"/>
        <v>28</v>
      </c>
      <c r="X134" s="38" t="str">
        <f t="array" ref="X134">W134&amp;CHOOSE(AND(W134&lt;&gt;{11,12,13})*MIN(4,MOD(W134,10))+1,"th","st","nd","rd","th")</f>
        <v>28th</v>
      </c>
      <c r="Y134" s="77">
        <v>0.22</v>
      </c>
      <c r="Z134" s="77">
        <v>0.78</v>
      </c>
      <c r="AA134" s="81">
        <v>452602</v>
      </c>
      <c r="AB134" s="82">
        <v>506124370</v>
      </c>
      <c r="AC134" s="83">
        <v>258918435</v>
      </c>
      <c r="AD134" s="81">
        <v>21851862.390000001</v>
      </c>
      <c r="AE134" s="81">
        <v>6530916.8300000001</v>
      </c>
      <c r="AF134" s="81">
        <v>0</v>
      </c>
      <c r="AG134" s="81">
        <v>95916.25</v>
      </c>
      <c r="AH134" s="81">
        <v>56417.3</v>
      </c>
    </row>
    <row r="135" spans="1:34" x14ac:dyDescent="0.25">
      <c r="A135" s="7">
        <v>108116303</v>
      </c>
      <c r="B135" s="8" t="s">
        <v>501</v>
      </c>
      <c r="C135" s="8" t="s">
        <v>155</v>
      </c>
      <c r="D135" s="70">
        <v>43840</v>
      </c>
      <c r="E135" s="71">
        <v>2601</v>
      </c>
      <c r="F135" s="72">
        <v>2804191.45</v>
      </c>
      <c r="G135" s="73">
        <v>24.59</v>
      </c>
      <c r="H135" s="29">
        <f t="shared" si="6"/>
        <v>1</v>
      </c>
      <c r="I135" s="38" t="str">
        <f t="array" ref="I135">H135&amp;CHOOSE(AND(H135&lt;&gt;{11,12,13})*MIN(4,MOD(H135,10))+1,"th","st","nd","rd","th")</f>
        <v>1st</v>
      </c>
      <c r="J135" s="74">
        <v>0.48</v>
      </c>
      <c r="K135" s="75">
        <v>11903618.25</v>
      </c>
      <c r="L135" s="113">
        <v>892.65599999999995</v>
      </c>
      <c r="M135" s="38">
        <v>163.94399999999999</v>
      </c>
      <c r="N135" s="72">
        <v>11265.96</v>
      </c>
      <c r="O135" s="29">
        <f t="shared" si="7"/>
        <v>26</v>
      </c>
      <c r="P135" s="38" t="str">
        <f t="array" ref="P135">O135&amp;CHOOSE(AND(O135&lt;&gt;{11,12,13})*MIN(4,MOD(O135,10))+1,"th","st","nd","rd","th")</f>
        <v>26th</v>
      </c>
      <c r="Q135" s="76">
        <v>1.0907</v>
      </c>
      <c r="R135" s="77">
        <v>0.48</v>
      </c>
      <c r="S135" s="78">
        <v>9.4000000000000004E-3</v>
      </c>
      <c r="T135" s="79">
        <v>466</v>
      </c>
      <c r="U135" s="80">
        <v>4025084</v>
      </c>
      <c r="V135" s="72">
        <v>3809.47</v>
      </c>
      <c r="W135" s="29">
        <f t="shared" si="8"/>
        <v>11</v>
      </c>
      <c r="X135" s="38" t="str">
        <f t="array" ref="X135">W135&amp;CHOOSE(AND(W135&lt;&gt;{11,12,13})*MIN(4,MOD(W135,10))+1,"th","st","nd","rd","th")</f>
        <v>11th</v>
      </c>
      <c r="Y135" s="77">
        <v>0.45</v>
      </c>
      <c r="Z135" s="77">
        <v>0.93</v>
      </c>
      <c r="AA135" s="81">
        <v>336701.23</v>
      </c>
      <c r="AB135" s="82">
        <v>192118697</v>
      </c>
      <c r="AC135" s="83">
        <v>106035691</v>
      </c>
      <c r="AD135" s="81">
        <v>11903808.25</v>
      </c>
      <c r="AE135" s="81">
        <v>2382246.4900000002</v>
      </c>
      <c r="AF135" s="81">
        <v>0</v>
      </c>
      <c r="AG135" s="81">
        <v>85243.73</v>
      </c>
      <c r="AH135" s="81">
        <v>190</v>
      </c>
    </row>
    <row r="136" spans="1:34" x14ac:dyDescent="0.25">
      <c r="A136" s="7">
        <v>108116503</v>
      </c>
      <c r="B136" s="8" t="s">
        <v>514</v>
      </c>
      <c r="C136" s="8" t="s">
        <v>155</v>
      </c>
      <c r="D136" s="70">
        <v>54214</v>
      </c>
      <c r="E136" s="71">
        <v>5757</v>
      </c>
      <c r="F136" s="72">
        <v>14006600.23</v>
      </c>
      <c r="G136" s="73">
        <v>44.88</v>
      </c>
      <c r="H136" s="29">
        <f t="shared" si="6"/>
        <v>34</v>
      </c>
      <c r="I136" s="38" t="str">
        <f t="array" ref="I136">H136&amp;CHOOSE(AND(H136&lt;&gt;{11,12,13})*MIN(4,MOD(H136,10))+1,"th","st","nd","rd","th")</f>
        <v>34th</v>
      </c>
      <c r="J136" s="74">
        <v>0.87</v>
      </c>
      <c r="K136" s="75">
        <v>18715297.620000001</v>
      </c>
      <c r="L136" s="113">
        <v>1588.1579999999999</v>
      </c>
      <c r="M136" s="38">
        <v>184.37299999999999</v>
      </c>
      <c r="N136" s="72">
        <v>10558.52</v>
      </c>
      <c r="O136" s="29">
        <f t="shared" si="7"/>
        <v>14</v>
      </c>
      <c r="P136" s="38" t="str">
        <f t="array" ref="P136">O136&amp;CHOOSE(AND(O136&lt;&gt;{11,12,13})*MIN(4,MOD(O136,10))+1,"th","st","nd","rd","th")</f>
        <v>14th</v>
      </c>
      <c r="Q136" s="76">
        <v>1.1637</v>
      </c>
      <c r="R136" s="77">
        <v>0.87</v>
      </c>
      <c r="S136" s="78">
        <v>1.0699999999999999E-2</v>
      </c>
      <c r="T136" s="79">
        <v>421</v>
      </c>
      <c r="U136" s="80">
        <v>17727808</v>
      </c>
      <c r="V136" s="72">
        <v>10001.41</v>
      </c>
      <c r="W136" s="29">
        <f t="shared" si="8"/>
        <v>80</v>
      </c>
      <c r="X136" s="38" t="str">
        <f t="array" ref="X136">W136&amp;CHOOSE(AND(W136&lt;&gt;{11,12,13})*MIN(4,MOD(W136,10))+1,"th","st","nd","rd","th")</f>
        <v>80th</v>
      </c>
      <c r="Y136" s="77">
        <v>0</v>
      </c>
      <c r="Z136" s="77">
        <v>0.87</v>
      </c>
      <c r="AA136" s="81">
        <v>230048.5</v>
      </c>
      <c r="AB136" s="82">
        <v>971537840</v>
      </c>
      <c r="AC136" s="83">
        <v>341633137</v>
      </c>
      <c r="AD136" s="81">
        <v>18728071.989999998</v>
      </c>
      <c r="AE136" s="81">
        <v>13754700.550000001</v>
      </c>
      <c r="AF136" s="81">
        <v>0</v>
      </c>
      <c r="AG136" s="81">
        <v>21851.18</v>
      </c>
      <c r="AH136" s="81">
        <v>12774.37</v>
      </c>
    </row>
    <row r="137" spans="1:34" x14ac:dyDescent="0.25">
      <c r="A137" s="7">
        <v>108118503</v>
      </c>
      <c r="B137" s="8" t="s">
        <v>638</v>
      </c>
      <c r="C137" s="8" t="s">
        <v>155</v>
      </c>
      <c r="D137" s="70">
        <v>64726</v>
      </c>
      <c r="E137" s="71">
        <v>5285</v>
      </c>
      <c r="F137" s="72">
        <v>13412387.549999999</v>
      </c>
      <c r="G137" s="73">
        <v>39.21</v>
      </c>
      <c r="H137" s="29">
        <f t="shared" si="6"/>
        <v>19</v>
      </c>
      <c r="I137" s="38" t="str">
        <f t="array" ref="I137">H137&amp;CHOOSE(AND(H137&lt;&gt;{11,12,13})*MIN(4,MOD(H137,10))+1,"th","st","nd","rd","th")</f>
        <v>19th</v>
      </c>
      <c r="J137" s="74">
        <v>0.76</v>
      </c>
      <c r="K137" s="75">
        <v>18474551.890000001</v>
      </c>
      <c r="L137" s="113">
        <v>1450.9079999999999</v>
      </c>
      <c r="M137" s="38">
        <v>158.655</v>
      </c>
      <c r="N137" s="72">
        <v>11477.99</v>
      </c>
      <c r="O137" s="29">
        <f t="shared" si="7"/>
        <v>33</v>
      </c>
      <c r="P137" s="38" t="str">
        <f t="array" ref="P137">O137&amp;CHOOSE(AND(O137&lt;&gt;{11,12,13})*MIN(4,MOD(O137,10))+1,"th","st","nd","rd","th")</f>
        <v>33rd</v>
      </c>
      <c r="Q137" s="76">
        <v>1.0705</v>
      </c>
      <c r="R137" s="77">
        <v>0.76</v>
      </c>
      <c r="S137" s="78">
        <v>1.4200000000000001E-2</v>
      </c>
      <c r="T137" s="79">
        <v>206</v>
      </c>
      <c r="U137" s="80">
        <v>12756162</v>
      </c>
      <c r="V137" s="72">
        <v>7925.23</v>
      </c>
      <c r="W137" s="29">
        <f t="shared" si="8"/>
        <v>62</v>
      </c>
      <c r="X137" s="38" t="str">
        <f t="array" ref="X137">W137&amp;CHOOSE(AND(W137&lt;&gt;{11,12,13})*MIN(4,MOD(W137,10))+1,"th","st","nd","rd","th")</f>
        <v>62nd</v>
      </c>
      <c r="Y137" s="77">
        <v>0</v>
      </c>
      <c r="Z137" s="77">
        <v>0.76</v>
      </c>
      <c r="AA137" s="81">
        <v>308571.52000000002</v>
      </c>
      <c r="AB137" s="82">
        <v>570810961</v>
      </c>
      <c r="AC137" s="83">
        <v>374089905</v>
      </c>
      <c r="AD137" s="81">
        <v>18554202.390000001</v>
      </c>
      <c r="AE137" s="81">
        <v>13100555.68</v>
      </c>
      <c r="AF137" s="81">
        <v>0</v>
      </c>
      <c r="AG137" s="81">
        <v>3260.35</v>
      </c>
      <c r="AH137" s="81">
        <v>79650.5</v>
      </c>
    </row>
    <row r="138" spans="1:34" x14ac:dyDescent="0.25">
      <c r="A138" s="7">
        <v>109122703</v>
      </c>
      <c r="B138" s="8" t="s">
        <v>181</v>
      </c>
      <c r="C138" s="8" t="s">
        <v>182</v>
      </c>
      <c r="D138" s="70">
        <v>40347</v>
      </c>
      <c r="E138" s="71">
        <v>2187</v>
      </c>
      <c r="F138" s="72">
        <v>3895830.04</v>
      </c>
      <c r="G138" s="73">
        <v>44.15</v>
      </c>
      <c r="H138" s="29">
        <f t="shared" si="6"/>
        <v>33</v>
      </c>
      <c r="I138" s="38" t="str">
        <f t="array" ref="I138">H138&amp;CHOOSE(AND(H138&lt;&gt;{11,12,13})*MIN(4,MOD(H138,10))+1,"th","st","nd","rd","th")</f>
        <v>33rd</v>
      </c>
      <c r="J138" s="74">
        <v>0.86</v>
      </c>
      <c r="K138" s="75">
        <v>11248814.34</v>
      </c>
      <c r="L138" s="113">
        <v>614.19000000000005</v>
      </c>
      <c r="M138" s="38">
        <v>263.22699999999998</v>
      </c>
      <c r="N138" s="72">
        <v>12820.37</v>
      </c>
      <c r="O138" s="29">
        <f t="shared" si="7"/>
        <v>58</v>
      </c>
      <c r="P138" s="38" t="str">
        <f t="array" ref="P138">O138&amp;CHOOSE(AND(O138&lt;&gt;{11,12,13})*MIN(4,MOD(O138,10))+1,"th","st","nd","rd","th")</f>
        <v>58th</v>
      </c>
      <c r="Q138" s="76">
        <v>0.95840000000000003</v>
      </c>
      <c r="R138" s="77">
        <v>0.82</v>
      </c>
      <c r="S138" s="78">
        <v>1.3599999999999999E-2</v>
      </c>
      <c r="T138" s="79">
        <v>236</v>
      </c>
      <c r="U138" s="80">
        <v>3873477</v>
      </c>
      <c r="V138" s="72">
        <v>4414.6400000000003</v>
      </c>
      <c r="W138" s="29">
        <f t="shared" si="8"/>
        <v>17</v>
      </c>
      <c r="X138" s="38" t="str">
        <f t="array" ref="X138">W138&amp;CHOOSE(AND(W138&lt;&gt;{11,12,13})*MIN(4,MOD(W138,10))+1,"th","st","nd","rd","th")</f>
        <v>17th</v>
      </c>
      <c r="Y138" s="77">
        <v>0.36</v>
      </c>
      <c r="Z138" s="77">
        <v>1.18</v>
      </c>
      <c r="AA138" s="81">
        <v>432233.1</v>
      </c>
      <c r="AB138" s="82">
        <v>204040788</v>
      </c>
      <c r="AC138" s="83">
        <v>82883408</v>
      </c>
      <c r="AD138" s="81">
        <v>11275823.67</v>
      </c>
      <c r="AE138" s="81">
        <v>3455090.11</v>
      </c>
      <c r="AF138" s="81">
        <v>0</v>
      </c>
      <c r="AG138" s="81">
        <v>8506.83</v>
      </c>
      <c r="AH138" s="81">
        <v>27009.33</v>
      </c>
    </row>
    <row r="139" spans="1:34" x14ac:dyDescent="0.25">
      <c r="A139" s="7">
        <v>121135003</v>
      </c>
      <c r="B139" s="8" t="s">
        <v>349</v>
      </c>
      <c r="C139" s="8" t="s">
        <v>350</v>
      </c>
      <c r="D139" s="70">
        <v>51726</v>
      </c>
      <c r="E139" s="71">
        <v>5983</v>
      </c>
      <c r="F139" s="72">
        <v>31605184.390000004</v>
      </c>
      <c r="G139" s="73">
        <v>102.12</v>
      </c>
      <c r="H139" s="29">
        <f t="shared" si="6"/>
        <v>99</v>
      </c>
      <c r="I139" s="38" t="str">
        <f t="array" ref="I139">H139&amp;CHOOSE(AND(H139&lt;&gt;{11,12,13})*MIN(4,MOD(H139,10))+1,"th","st","nd","rd","th")</f>
        <v>99th</v>
      </c>
      <c r="J139" s="74">
        <v>1.98</v>
      </c>
      <c r="K139" s="75">
        <v>37794286.399999999</v>
      </c>
      <c r="L139" s="113">
        <v>2204.3240000000001</v>
      </c>
      <c r="M139" s="38">
        <v>504.935</v>
      </c>
      <c r="N139" s="72">
        <v>13950.05</v>
      </c>
      <c r="O139" s="29">
        <f t="shared" si="7"/>
        <v>74</v>
      </c>
      <c r="P139" s="38" t="str">
        <f t="array" ref="P139">O139&amp;CHOOSE(AND(O139&lt;&gt;{11,12,13})*MIN(4,MOD(O139,10))+1,"th","st","nd","rd","th")</f>
        <v>74th</v>
      </c>
      <c r="Q139" s="76">
        <v>0.88080000000000003</v>
      </c>
      <c r="R139" s="77">
        <v>1.74</v>
      </c>
      <c r="S139" s="78">
        <v>1.77E-2</v>
      </c>
      <c r="T139" s="79">
        <v>60</v>
      </c>
      <c r="U139" s="80">
        <v>24104089</v>
      </c>
      <c r="V139" s="72">
        <v>8896.93</v>
      </c>
      <c r="W139" s="29">
        <f t="shared" si="8"/>
        <v>71</v>
      </c>
      <c r="X139" s="38" t="str">
        <f t="array" ref="X139">W139&amp;CHOOSE(AND(W139&lt;&gt;{11,12,13})*MIN(4,MOD(W139,10))+1,"th","st","nd","rd","th")</f>
        <v>71st</v>
      </c>
      <c r="Y139" s="77">
        <v>0</v>
      </c>
      <c r="Z139" s="77">
        <v>1.74</v>
      </c>
      <c r="AA139" s="81">
        <v>736910.78</v>
      </c>
      <c r="AB139" s="82">
        <v>1502991483</v>
      </c>
      <c r="AC139" s="83">
        <v>282496575</v>
      </c>
      <c r="AD139" s="81">
        <v>37930431.920000002</v>
      </c>
      <c r="AE139" s="81">
        <v>30763024.170000002</v>
      </c>
      <c r="AF139" s="81">
        <v>29666.68</v>
      </c>
      <c r="AG139" s="81">
        <v>75582.759999999995</v>
      </c>
      <c r="AH139" s="81">
        <v>136145.51999999999</v>
      </c>
    </row>
    <row r="140" spans="1:34" x14ac:dyDescent="0.25">
      <c r="A140" s="7">
        <v>121135503</v>
      </c>
      <c r="B140" s="8" t="s">
        <v>376</v>
      </c>
      <c r="C140" s="8" t="s">
        <v>350</v>
      </c>
      <c r="D140" s="70">
        <v>52869</v>
      </c>
      <c r="E140" s="71">
        <v>7081</v>
      </c>
      <c r="F140" s="72">
        <v>21880935.810000002</v>
      </c>
      <c r="G140" s="73">
        <v>58.45</v>
      </c>
      <c r="H140" s="29">
        <f t="shared" si="6"/>
        <v>65</v>
      </c>
      <c r="I140" s="38" t="str">
        <f t="array" ref="I140">H140&amp;CHOOSE(AND(H140&lt;&gt;{11,12,13})*MIN(4,MOD(H140,10))+1,"th","st","nd","rd","th")</f>
        <v>65th</v>
      </c>
      <c r="J140" s="74">
        <v>1.1299999999999999</v>
      </c>
      <c r="K140" s="75">
        <v>35749483.43</v>
      </c>
      <c r="L140" s="113">
        <v>2484.8960000000002</v>
      </c>
      <c r="M140" s="38">
        <v>425.04199999999997</v>
      </c>
      <c r="N140" s="72">
        <v>12285.31</v>
      </c>
      <c r="O140" s="29">
        <f t="shared" si="7"/>
        <v>50</v>
      </c>
      <c r="P140" s="38" t="str">
        <f t="array" ref="P140">O140&amp;CHOOSE(AND(O140&lt;&gt;{11,12,13})*MIN(4,MOD(O140,10))+1,"th","st","nd","rd","th")</f>
        <v>50th</v>
      </c>
      <c r="Q140" s="76">
        <v>1.0002</v>
      </c>
      <c r="R140" s="77">
        <v>1.1299999999999999</v>
      </c>
      <c r="S140" s="78">
        <v>1.6500000000000001E-2</v>
      </c>
      <c r="T140" s="79">
        <v>109</v>
      </c>
      <c r="U140" s="80">
        <v>17856745</v>
      </c>
      <c r="V140" s="72">
        <v>6136.47</v>
      </c>
      <c r="W140" s="29">
        <f t="shared" si="8"/>
        <v>41</v>
      </c>
      <c r="X140" s="38" t="str">
        <f t="array" ref="X140">W140&amp;CHOOSE(AND(W140&lt;&gt;{11,12,13})*MIN(4,MOD(W140,10))+1,"th","st","nd","rd","th")</f>
        <v>41st</v>
      </c>
      <c r="Y140" s="77">
        <v>0.11</v>
      </c>
      <c r="Z140" s="77">
        <v>1.24</v>
      </c>
      <c r="AA140" s="81">
        <v>1196447.6200000001</v>
      </c>
      <c r="AB140" s="82">
        <v>947424728</v>
      </c>
      <c r="AC140" s="83">
        <v>375297152</v>
      </c>
      <c r="AD140" s="81">
        <v>35933662.479999997</v>
      </c>
      <c r="AE140" s="81">
        <v>20467530.120000001</v>
      </c>
      <c r="AF140" s="81">
        <v>0</v>
      </c>
      <c r="AG140" s="81">
        <v>216958.07</v>
      </c>
      <c r="AH140" s="81">
        <v>184179.05</v>
      </c>
    </row>
    <row r="141" spans="1:34" x14ac:dyDescent="0.25">
      <c r="A141" s="7">
        <v>121136503</v>
      </c>
      <c r="B141" s="8" t="s">
        <v>471</v>
      </c>
      <c r="C141" s="8" t="s">
        <v>350</v>
      </c>
      <c r="D141" s="70">
        <v>57650</v>
      </c>
      <c r="E141" s="71">
        <v>5554</v>
      </c>
      <c r="F141" s="72">
        <v>18796185.259999998</v>
      </c>
      <c r="G141" s="73">
        <v>58.7</v>
      </c>
      <c r="H141" s="29">
        <f t="shared" si="6"/>
        <v>65</v>
      </c>
      <c r="I141" s="38" t="str">
        <f t="array" ref="I141">H141&amp;CHOOSE(AND(H141&lt;&gt;{11,12,13})*MIN(4,MOD(H141,10))+1,"th","st","nd","rd","th")</f>
        <v>65th</v>
      </c>
      <c r="J141" s="74">
        <v>1.1399999999999999</v>
      </c>
      <c r="K141" s="75">
        <v>26417129.57</v>
      </c>
      <c r="L141" s="113">
        <v>1877.8589999999999</v>
      </c>
      <c r="M141" s="38">
        <v>244.465</v>
      </c>
      <c r="N141" s="72">
        <v>12447.27</v>
      </c>
      <c r="O141" s="29">
        <f t="shared" si="7"/>
        <v>53</v>
      </c>
      <c r="P141" s="38" t="str">
        <f t="array" ref="P141">O141&amp;CHOOSE(AND(O141&lt;&gt;{11,12,13})*MIN(4,MOD(O141,10))+1,"th","st","nd","rd","th")</f>
        <v>53rd</v>
      </c>
      <c r="Q141" s="76">
        <v>0.98719999999999997</v>
      </c>
      <c r="R141" s="77">
        <v>1.1299999999999999</v>
      </c>
      <c r="S141" s="78">
        <v>1.7500000000000002E-2</v>
      </c>
      <c r="T141" s="79">
        <v>69</v>
      </c>
      <c r="U141" s="80">
        <v>14462591</v>
      </c>
      <c r="V141" s="72">
        <v>6814.51</v>
      </c>
      <c r="W141" s="29">
        <f t="shared" si="8"/>
        <v>49</v>
      </c>
      <c r="X141" s="38" t="str">
        <f t="array" ref="X141">W141&amp;CHOOSE(AND(W141&lt;&gt;{11,12,13})*MIN(4,MOD(W141,10))+1,"th","st","nd","rd","th")</f>
        <v>49th</v>
      </c>
      <c r="Y141" s="77">
        <v>0.02</v>
      </c>
      <c r="Z141" s="77">
        <v>1.1499999999999999</v>
      </c>
      <c r="AA141" s="81">
        <v>749770.83</v>
      </c>
      <c r="AB141" s="82">
        <v>774008275</v>
      </c>
      <c r="AC141" s="83">
        <v>297294772</v>
      </c>
      <c r="AD141" s="81">
        <v>26452772.449999999</v>
      </c>
      <c r="AE141" s="81">
        <v>18035710.710000001</v>
      </c>
      <c r="AF141" s="81">
        <v>0</v>
      </c>
      <c r="AG141" s="81">
        <v>10703.72</v>
      </c>
      <c r="AH141" s="81">
        <v>35642.879999999997</v>
      </c>
    </row>
    <row r="142" spans="1:34" x14ac:dyDescent="0.25">
      <c r="A142" s="7">
        <v>121136603</v>
      </c>
      <c r="B142" s="8" t="s">
        <v>473</v>
      </c>
      <c r="C142" s="8" t="s">
        <v>350</v>
      </c>
      <c r="D142" s="70">
        <v>37728</v>
      </c>
      <c r="E142" s="71">
        <v>5227</v>
      </c>
      <c r="F142" s="72">
        <v>10900013.860000001</v>
      </c>
      <c r="G142" s="73">
        <v>55.27</v>
      </c>
      <c r="H142" s="29">
        <f t="shared" si="6"/>
        <v>60</v>
      </c>
      <c r="I142" s="38" t="str">
        <f t="array" ref="I142">H142&amp;CHOOSE(AND(H142&lt;&gt;{11,12,13})*MIN(4,MOD(H142,10))+1,"th","st","nd","rd","th")</f>
        <v>60th</v>
      </c>
      <c r="J142" s="74">
        <v>1.07</v>
      </c>
      <c r="K142" s="75">
        <v>23822379.280000001</v>
      </c>
      <c r="L142" s="113">
        <v>1798.26</v>
      </c>
      <c r="M142" s="38">
        <v>700.96699999999998</v>
      </c>
      <c r="N142" s="72">
        <v>9531.9</v>
      </c>
      <c r="O142" s="29">
        <f t="shared" si="7"/>
        <v>4</v>
      </c>
      <c r="P142" s="38" t="str">
        <f t="array" ref="P142">O142&amp;CHOOSE(AND(O142&lt;&gt;{11,12,13})*MIN(4,MOD(O142,10))+1,"th","st","nd","rd","th")</f>
        <v>4th</v>
      </c>
      <c r="Q142" s="76">
        <v>1.2890999999999999</v>
      </c>
      <c r="R142" s="77">
        <v>1.07</v>
      </c>
      <c r="S142" s="78">
        <v>2.0899999999999998E-2</v>
      </c>
      <c r="T142" s="79">
        <v>20</v>
      </c>
      <c r="U142" s="80">
        <v>7047511</v>
      </c>
      <c r="V142" s="72">
        <v>2819.88</v>
      </c>
      <c r="W142" s="29">
        <f t="shared" si="8"/>
        <v>5</v>
      </c>
      <c r="X142" s="38" t="str">
        <f t="array" ref="X142">W142&amp;CHOOSE(AND(W142&lt;&gt;{11,12,13})*MIN(4,MOD(W142,10))+1,"th","st","nd","rd","th")</f>
        <v>5th</v>
      </c>
      <c r="Y142" s="77">
        <v>0.59</v>
      </c>
      <c r="Z142" s="77">
        <v>1.66</v>
      </c>
      <c r="AA142" s="81">
        <v>739809.24</v>
      </c>
      <c r="AB142" s="82">
        <v>338800217</v>
      </c>
      <c r="AC142" s="83">
        <v>183237609</v>
      </c>
      <c r="AD142" s="81">
        <v>23822379.280000001</v>
      </c>
      <c r="AE142" s="81">
        <v>10027408.99</v>
      </c>
      <c r="AF142" s="81">
        <v>0</v>
      </c>
      <c r="AG142" s="81">
        <v>132795.63</v>
      </c>
      <c r="AH142" s="81">
        <v>0</v>
      </c>
    </row>
    <row r="143" spans="1:34" x14ac:dyDescent="0.25">
      <c r="A143" s="7">
        <v>121139004</v>
      </c>
      <c r="B143" s="8" t="s">
        <v>624</v>
      </c>
      <c r="C143" s="8" t="s">
        <v>350</v>
      </c>
      <c r="D143" s="70">
        <v>47313</v>
      </c>
      <c r="E143" s="71">
        <v>2109</v>
      </c>
      <c r="F143" s="72">
        <v>6742122.1899999995</v>
      </c>
      <c r="G143" s="73">
        <v>67.569999999999993</v>
      </c>
      <c r="H143" s="29">
        <f t="shared" si="6"/>
        <v>81</v>
      </c>
      <c r="I143" s="38" t="str">
        <f t="array" ref="I143">H143&amp;CHOOSE(AND(H143&lt;&gt;{11,12,13})*MIN(4,MOD(H143,10))+1,"th","st","nd","rd","th")</f>
        <v>81st</v>
      </c>
      <c r="J143" s="74">
        <v>1.31</v>
      </c>
      <c r="K143" s="75">
        <v>12442641.93</v>
      </c>
      <c r="L143" s="113">
        <v>659.197</v>
      </c>
      <c r="M143" s="38">
        <v>255.411</v>
      </c>
      <c r="N143" s="72">
        <v>13604.34</v>
      </c>
      <c r="O143" s="29">
        <f t="shared" si="7"/>
        <v>69</v>
      </c>
      <c r="P143" s="38" t="str">
        <f t="array" ref="P143">O143&amp;CHOOSE(AND(O143&lt;&gt;{11,12,13})*MIN(4,MOD(O143,10))+1,"th","st","nd","rd","th")</f>
        <v>69th</v>
      </c>
      <c r="Q143" s="76">
        <v>0.9032</v>
      </c>
      <c r="R143" s="77">
        <v>1.18</v>
      </c>
      <c r="S143" s="78">
        <v>1.6299999999999999E-2</v>
      </c>
      <c r="T143" s="79">
        <v>115</v>
      </c>
      <c r="U143" s="80">
        <v>5584795</v>
      </c>
      <c r="V143" s="72">
        <v>6106.22</v>
      </c>
      <c r="W143" s="29">
        <f t="shared" si="8"/>
        <v>39</v>
      </c>
      <c r="X143" s="38" t="str">
        <f t="array" ref="X143">W143&amp;CHOOSE(AND(W143&lt;&gt;{11,12,13})*MIN(4,MOD(W143,10))+1,"th","st","nd","rd","th")</f>
        <v>39th</v>
      </c>
      <c r="Y143" s="77">
        <v>0.12</v>
      </c>
      <c r="Z143" s="77">
        <v>1.3</v>
      </c>
      <c r="AA143" s="81">
        <v>364295.67999999999</v>
      </c>
      <c r="AB143" s="82">
        <v>318061904</v>
      </c>
      <c r="AC143" s="83">
        <v>95626648</v>
      </c>
      <c r="AD143" s="81">
        <v>12505751.060000001</v>
      </c>
      <c r="AE143" s="81">
        <v>6368493.0499999998</v>
      </c>
      <c r="AF143" s="81">
        <v>0</v>
      </c>
      <c r="AG143" s="81">
        <v>9333.4599999999991</v>
      </c>
      <c r="AH143" s="81">
        <v>63109.13</v>
      </c>
    </row>
    <row r="144" spans="1:34" x14ac:dyDescent="0.25">
      <c r="A144" s="7">
        <v>110141003</v>
      </c>
      <c r="B144" s="8" t="s">
        <v>125</v>
      </c>
      <c r="C144" s="8" t="s">
        <v>126</v>
      </c>
      <c r="D144" s="70">
        <v>54321</v>
      </c>
      <c r="E144" s="71">
        <v>5002</v>
      </c>
      <c r="F144" s="72">
        <v>15887640.339999998</v>
      </c>
      <c r="G144" s="73">
        <v>58.47</v>
      </c>
      <c r="H144" s="29">
        <f t="shared" si="6"/>
        <v>65</v>
      </c>
      <c r="I144" s="38" t="str">
        <f t="array" ref="I144">H144&amp;CHOOSE(AND(H144&lt;&gt;{11,12,13})*MIN(4,MOD(H144,10))+1,"th","st","nd","rd","th")</f>
        <v>65th</v>
      </c>
      <c r="J144" s="74">
        <v>1.1299999999999999</v>
      </c>
      <c r="K144" s="75">
        <v>26565575.329999998</v>
      </c>
      <c r="L144" s="113">
        <v>1687.252</v>
      </c>
      <c r="M144" s="38">
        <v>370.26100000000002</v>
      </c>
      <c r="N144" s="72">
        <v>12911.5</v>
      </c>
      <c r="O144" s="29">
        <f t="shared" si="7"/>
        <v>60</v>
      </c>
      <c r="P144" s="38" t="str">
        <f t="array" ref="P144">O144&amp;CHOOSE(AND(O144&lt;&gt;{11,12,13})*MIN(4,MOD(O144,10))+1,"th","st","nd","rd","th")</f>
        <v>60th</v>
      </c>
      <c r="Q144" s="76">
        <v>0.95169999999999999</v>
      </c>
      <c r="R144" s="77">
        <v>1.08</v>
      </c>
      <c r="S144" s="78">
        <v>1.6400000000000001E-2</v>
      </c>
      <c r="T144" s="79">
        <v>112</v>
      </c>
      <c r="U144" s="80">
        <v>13051610</v>
      </c>
      <c r="V144" s="72">
        <v>6343.39</v>
      </c>
      <c r="W144" s="29">
        <f t="shared" si="8"/>
        <v>44</v>
      </c>
      <c r="X144" s="38" t="str">
        <f t="array" ref="X144">W144&amp;CHOOSE(AND(W144&lt;&gt;{11,12,13})*MIN(4,MOD(W144,10))+1,"th","st","nd","rd","th")</f>
        <v>44th</v>
      </c>
      <c r="Y144" s="77">
        <v>0.08</v>
      </c>
      <c r="Z144" s="77">
        <v>1.1599999999999999</v>
      </c>
      <c r="AA144" s="81">
        <v>732511.71</v>
      </c>
      <c r="AB144" s="82">
        <v>699227121</v>
      </c>
      <c r="AC144" s="83">
        <v>267558806</v>
      </c>
      <c r="AD144" s="81">
        <v>26565840.329999998</v>
      </c>
      <c r="AE144" s="81">
        <v>15148129.119999999</v>
      </c>
      <c r="AF144" s="81">
        <v>0</v>
      </c>
      <c r="AG144" s="81">
        <v>6999.51</v>
      </c>
      <c r="AH144" s="81">
        <v>265</v>
      </c>
    </row>
    <row r="145" spans="1:34" x14ac:dyDescent="0.25">
      <c r="A145" s="7">
        <v>110141103</v>
      </c>
      <c r="B145" s="8" t="s">
        <v>135</v>
      </c>
      <c r="C145" s="8" t="s">
        <v>126</v>
      </c>
      <c r="D145" s="70">
        <v>56686</v>
      </c>
      <c r="E145" s="71">
        <v>10362</v>
      </c>
      <c r="F145" s="72">
        <v>31256253.649999999</v>
      </c>
      <c r="G145" s="73">
        <v>53.21</v>
      </c>
      <c r="H145" s="29">
        <f t="shared" si="6"/>
        <v>55</v>
      </c>
      <c r="I145" s="38" t="str">
        <f t="array" ref="I145">H145&amp;CHOOSE(AND(H145&lt;&gt;{11,12,13})*MIN(4,MOD(H145,10))+1,"th","st","nd","rd","th")</f>
        <v>55th</v>
      </c>
      <c r="J145" s="74">
        <v>1.03</v>
      </c>
      <c r="K145" s="75">
        <v>43256835.859999999</v>
      </c>
      <c r="L145" s="113">
        <v>2763.873</v>
      </c>
      <c r="M145" s="38">
        <v>359.71800000000002</v>
      </c>
      <c r="N145" s="72">
        <v>13848.43</v>
      </c>
      <c r="O145" s="29">
        <f t="shared" si="7"/>
        <v>72</v>
      </c>
      <c r="P145" s="38" t="str">
        <f t="array" ref="P145">O145&amp;CHOOSE(AND(O145&lt;&gt;{11,12,13})*MIN(4,MOD(O145,10))+1,"th","st","nd","rd","th")</f>
        <v>72nd</v>
      </c>
      <c r="Q145" s="76">
        <v>0.88729999999999998</v>
      </c>
      <c r="R145" s="77">
        <v>0.91</v>
      </c>
      <c r="S145" s="78">
        <v>1.54E-2</v>
      </c>
      <c r="T145" s="79">
        <v>150</v>
      </c>
      <c r="U145" s="80">
        <v>27471670</v>
      </c>
      <c r="V145" s="72">
        <v>8794.9</v>
      </c>
      <c r="W145" s="29">
        <f t="shared" si="8"/>
        <v>70</v>
      </c>
      <c r="X145" s="38" t="str">
        <f t="array" ref="X145">W145&amp;CHOOSE(AND(W145&lt;&gt;{11,12,13})*MIN(4,MOD(W145,10))+1,"th","st","nd","rd","th")</f>
        <v>70th</v>
      </c>
      <c r="Y145" s="77">
        <v>0</v>
      </c>
      <c r="Z145" s="77">
        <v>0.91</v>
      </c>
      <c r="AA145" s="81">
        <v>1173470.42</v>
      </c>
      <c r="AB145" s="82">
        <v>1478692937</v>
      </c>
      <c r="AC145" s="83">
        <v>556245556</v>
      </c>
      <c r="AD145" s="81">
        <v>43366423.460000001</v>
      </c>
      <c r="AE145" s="81">
        <v>30029825.399999999</v>
      </c>
      <c r="AF145" s="81">
        <v>0</v>
      </c>
      <c r="AG145" s="81">
        <v>52957.83</v>
      </c>
      <c r="AH145" s="81">
        <v>109587.6</v>
      </c>
    </row>
    <row r="146" spans="1:34" x14ac:dyDescent="0.25">
      <c r="A146" s="7">
        <v>110147003</v>
      </c>
      <c r="B146" s="8" t="s">
        <v>483</v>
      </c>
      <c r="C146" s="8" t="s">
        <v>126</v>
      </c>
      <c r="D146" s="70">
        <v>55887</v>
      </c>
      <c r="E146" s="71">
        <v>4897</v>
      </c>
      <c r="F146" s="72">
        <v>16537588.199999999</v>
      </c>
      <c r="G146" s="73">
        <v>60.43</v>
      </c>
      <c r="H146" s="29">
        <f t="shared" si="6"/>
        <v>69</v>
      </c>
      <c r="I146" s="38" t="str">
        <f t="array" ref="I146">H146&amp;CHOOSE(AND(H146&lt;&gt;{11,12,13})*MIN(4,MOD(H146,10))+1,"th","st","nd","rd","th")</f>
        <v>69th</v>
      </c>
      <c r="J146" s="74">
        <v>1.17</v>
      </c>
      <c r="K146" s="75">
        <v>22142749</v>
      </c>
      <c r="L146" s="113">
        <v>1533.04</v>
      </c>
      <c r="M146" s="38">
        <v>472.67599999999999</v>
      </c>
      <c r="N146" s="72">
        <v>11039.82</v>
      </c>
      <c r="O146" s="29">
        <f t="shared" si="7"/>
        <v>22</v>
      </c>
      <c r="P146" s="38" t="str">
        <f t="array" ref="P146">O146&amp;CHOOSE(AND(O146&lt;&gt;{11,12,13})*MIN(4,MOD(O146,10))+1,"th","st","nd","rd","th")</f>
        <v>22nd</v>
      </c>
      <c r="Q146" s="76">
        <v>1.113</v>
      </c>
      <c r="R146" s="77">
        <v>1.17</v>
      </c>
      <c r="S146" s="78">
        <v>1.47E-2</v>
      </c>
      <c r="T146" s="79">
        <v>179</v>
      </c>
      <c r="U146" s="80">
        <v>15147278</v>
      </c>
      <c r="V146" s="72">
        <v>7552.06</v>
      </c>
      <c r="W146" s="29">
        <f t="shared" si="8"/>
        <v>58</v>
      </c>
      <c r="X146" s="38" t="str">
        <f t="array" ref="X146">W146&amp;CHOOSE(AND(W146&lt;&gt;{11,12,13})*MIN(4,MOD(W146,10))+1,"th","st","nd","rd","th")</f>
        <v>58th</v>
      </c>
      <c r="Y146" s="77">
        <v>0</v>
      </c>
      <c r="Z146" s="77">
        <v>1.17</v>
      </c>
      <c r="AA146" s="81">
        <v>560944.52</v>
      </c>
      <c r="AB146" s="82">
        <v>849602304</v>
      </c>
      <c r="AC146" s="83">
        <v>272418288</v>
      </c>
      <c r="AD146" s="81">
        <v>22227181.469999999</v>
      </c>
      <c r="AE146" s="81">
        <v>15951566.689999999</v>
      </c>
      <c r="AF146" s="81">
        <v>0</v>
      </c>
      <c r="AG146" s="81">
        <v>25076.99</v>
      </c>
      <c r="AH146" s="81">
        <v>84432.47</v>
      </c>
    </row>
    <row r="147" spans="1:34" x14ac:dyDescent="0.25">
      <c r="A147" s="7">
        <v>110148002</v>
      </c>
      <c r="B147" s="8" t="s">
        <v>573</v>
      </c>
      <c r="C147" s="8" t="s">
        <v>126</v>
      </c>
      <c r="D147" s="70">
        <v>54595</v>
      </c>
      <c r="E147" s="71">
        <v>32498</v>
      </c>
      <c r="F147" s="72">
        <v>118494137.52</v>
      </c>
      <c r="G147" s="73">
        <v>66.790000000000006</v>
      </c>
      <c r="H147" s="29">
        <f t="shared" si="6"/>
        <v>81</v>
      </c>
      <c r="I147" s="38" t="str">
        <f t="array" ref="I147">H147&amp;CHOOSE(AND(H147&lt;&gt;{11,12,13})*MIN(4,MOD(H147,10))+1,"th","st","nd","rd","th")</f>
        <v>81st</v>
      </c>
      <c r="J147" s="74">
        <v>1.3</v>
      </c>
      <c r="K147" s="75">
        <v>123634035.29000001</v>
      </c>
      <c r="L147" s="113">
        <v>7132.8829999999998</v>
      </c>
      <c r="M147" s="38">
        <v>762.95399999999995</v>
      </c>
      <c r="N147" s="72">
        <v>15658.13</v>
      </c>
      <c r="O147" s="29">
        <f t="shared" si="7"/>
        <v>87</v>
      </c>
      <c r="P147" s="38" t="str">
        <f t="array" ref="P147">O147&amp;CHOOSE(AND(O147&lt;&gt;{11,12,13})*MIN(4,MOD(O147,10))+1,"th","st","nd","rd","th")</f>
        <v>87th</v>
      </c>
      <c r="Q147" s="76">
        <v>0.78469999999999995</v>
      </c>
      <c r="R147" s="77">
        <v>1.02</v>
      </c>
      <c r="S147" s="78">
        <v>1.32E-2</v>
      </c>
      <c r="T147" s="79">
        <v>262</v>
      </c>
      <c r="U147" s="80">
        <v>120928175</v>
      </c>
      <c r="V147" s="72">
        <v>15315.43</v>
      </c>
      <c r="W147" s="29">
        <f t="shared" si="8"/>
        <v>95</v>
      </c>
      <c r="X147" s="38" t="str">
        <f t="array" ref="X147">W147&amp;CHOOSE(AND(W147&lt;&gt;{11,12,13})*MIN(4,MOD(W147,10))+1,"th","st","nd","rd","th")</f>
        <v>95th</v>
      </c>
      <c r="Y147" s="77">
        <v>0</v>
      </c>
      <c r="Z147" s="77">
        <v>1.02</v>
      </c>
      <c r="AA147" s="81">
        <v>1424101.26</v>
      </c>
      <c r="AB147" s="82">
        <v>6899233011</v>
      </c>
      <c r="AC147" s="83">
        <v>2058409569</v>
      </c>
      <c r="AD147" s="81">
        <v>124850885.95999999</v>
      </c>
      <c r="AE147" s="81">
        <v>116873863.55</v>
      </c>
      <c r="AF147" s="81">
        <v>0</v>
      </c>
      <c r="AG147" s="81">
        <v>196172.71</v>
      </c>
      <c r="AH147" s="81">
        <v>1216850.67</v>
      </c>
    </row>
    <row r="148" spans="1:34" x14ac:dyDescent="0.25">
      <c r="A148" s="7">
        <v>124150503</v>
      </c>
      <c r="B148" s="8" t="s">
        <v>122</v>
      </c>
      <c r="C148" s="8" t="s">
        <v>123</v>
      </c>
      <c r="D148" s="70">
        <v>87633</v>
      </c>
      <c r="E148" s="71">
        <v>10662</v>
      </c>
      <c r="F148" s="72">
        <v>55899808.079999998</v>
      </c>
      <c r="G148" s="73">
        <v>59.83</v>
      </c>
      <c r="H148" s="29">
        <f t="shared" si="6"/>
        <v>68</v>
      </c>
      <c r="I148" s="38" t="str">
        <f t="array" ref="I148">H148&amp;CHOOSE(AND(H148&lt;&gt;{11,12,13})*MIN(4,MOD(H148,10))+1,"th","st","nd","rd","th")</f>
        <v>68th</v>
      </c>
      <c r="J148" s="74">
        <v>1.1599999999999999</v>
      </c>
      <c r="K148" s="75">
        <v>83459745.790000007</v>
      </c>
      <c r="L148" s="113">
        <v>5783.6459999999997</v>
      </c>
      <c r="M148" s="38">
        <v>862.13199999999995</v>
      </c>
      <c r="N148" s="72">
        <v>12558.31</v>
      </c>
      <c r="O148" s="29">
        <f t="shared" si="7"/>
        <v>55</v>
      </c>
      <c r="P148" s="38" t="str">
        <f t="array" ref="P148">O148&amp;CHOOSE(AND(O148&lt;&gt;{11,12,13})*MIN(4,MOD(O148,10))+1,"th","st","nd","rd","th")</f>
        <v>55th</v>
      </c>
      <c r="Q148" s="76">
        <v>0.97840000000000005</v>
      </c>
      <c r="R148" s="77">
        <v>1.1299999999999999</v>
      </c>
      <c r="S148" s="78">
        <v>1.54E-2</v>
      </c>
      <c r="T148" s="79">
        <v>150</v>
      </c>
      <c r="U148" s="80">
        <v>48960252</v>
      </c>
      <c r="V148" s="72">
        <v>7367.12</v>
      </c>
      <c r="W148" s="29">
        <f t="shared" si="8"/>
        <v>55</v>
      </c>
      <c r="X148" s="38" t="str">
        <f t="array" ref="X148">W148&amp;CHOOSE(AND(W148&lt;&gt;{11,12,13})*MIN(4,MOD(W148,10))+1,"th","st","nd","rd","th")</f>
        <v>55th</v>
      </c>
      <c r="Y148" s="77">
        <v>0</v>
      </c>
      <c r="Z148" s="77">
        <v>1.1299999999999999</v>
      </c>
      <c r="AA148" s="81">
        <v>2673804.98</v>
      </c>
      <c r="AB148" s="82">
        <v>2733103464</v>
      </c>
      <c r="AC148" s="83">
        <v>893581871</v>
      </c>
      <c r="AD148" s="81">
        <v>83486080.370000005</v>
      </c>
      <c r="AE148" s="81">
        <v>53112067.759999998</v>
      </c>
      <c r="AF148" s="81">
        <v>0</v>
      </c>
      <c r="AG148" s="81">
        <v>113935.34</v>
      </c>
      <c r="AH148" s="81">
        <v>26334.58</v>
      </c>
    </row>
    <row r="149" spans="1:34" x14ac:dyDescent="0.25">
      <c r="A149" s="7">
        <v>124151902</v>
      </c>
      <c r="B149" s="8" t="s">
        <v>220</v>
      </c>
      <c r="C149" s="8" t="s">
        <v>123</v>
      </c>
      <c r="D149" s="70">
        <v>66845</v>
      </c>
      <c r="E149" s="71">
        <v>23329</v>
      </c>
      <c r="F149" s="72">
        <v>107146739.48</v>
      </c>
      <c r="G149" s="73">
        <v>68.709999999999994</v>
      </c>
      <c r="H149" s="29">
        <f t="shared" si="6"/>
        <v>84</v>
      </c>
      <c r="I149" s="38" t="str">
        <f t="array" ref="I149">H149&amp;CHOOSE(AND(H149&lt;&gt;{11,12,13})*MIN(4,MOD(H149,10))+1,"th","st","nd","rd","th")</f>
        <v>84th</v>
      </c>
      <c r="J149" s="74">
        <v>1.33</v>
      </c>
      <c r="K149" s="75">
        <v>153567159.49000001</v>
      </c>
      <c r="L149" s="113">
        <v>8780.1740000000009</v>
      </c>
      <c r="M149" s="38">
        <v>2177.3449999999998</v>
      </c>
      <c r="N149" s="72">
        <v>14014.77</v>
      </c>
      <c r="O149" s="29">
        <f t="shared" si="7"/>
        <v>74</v>
      </c>
      <c r="P149" s="38" t="str">
        <f t="array" ref="P149">O149&amp;CHOOSE(AND(O149&lt;&gt;{11,12,13})*MIN(4,MOD(O149,10))+1,"th","st","nd","rd","th")</f>
        <v>74th</v>
      </c>
      <c r="Q149" s="76">
        <v>0.87670000000000003</v>
      </c>
      <c r="R149" s="77">
        <v>1.17</v>
      </c>
      <c r="S149" s="78">
        <v>1.8100000000000002E-2</v>
      </c>
      <c r="T149" s="79">
        <v>55</v>
      </c>
      <c r="U149" s="80">
        <v>80046185</v>
      </c>
      <c r="V149" s="72">
        <v>7305.14</v>
      </c>
      <c r="W149" s="29">
        <f t="shared" si="8"/>
        <v>53</v>
      </c>
      <c r="X149" s="38" t="str">
        <f t="array" ref="X149">W149&amp;CHOOSE(AND(W149&lt;&gt;{11,12,13})*MIN(4,MOD(W149,10))+1,"th","st","nd","rd","th")</f>
        <v>53rd</v>
      </c>
      <c r="Y149" s="77">
        <v>0</v>
      </c>
      <c r="Z149" s="77">
        <v>1.17</v>
      </c>
      <c r="AA149" s="81">
        <v>3907350.89</v>
      </c>
      <c r="AB149" s="82">
        <v>4263512826</v>
      </c>
      <c r="AC149" s="83">
        <v>1665834233</v>
      </c>
      <c r="AD149" s="81">
        <v>153816143.13</v>
      </c>
      <c r="AE149" s="81">
        <v>103139795.06</v>
      </c>
      <c r="AF149" s="81">
        <v>0</v>
      </c>
      <c r="AG149" s="81">
        <v>99593.53</v>
      </c>
      <c r="AH149" s="81">
        <v>248983.64</v>
      </c>
    </row>
    <row r="150" spans="1:34" x14ac:dyDescent="0.25">
      <c r="A150" s="7">
        <v>124152003</v>
      </c>
      <c r="B150" s="8" t="s">
        <v>260</v>
      </c>
      <c r="C150" s="8" t="s">
        <v>123</v>
      </c>
      <c r="D150" s="70">
        <v>108941</v>
      </c>
      <c r="E150" s="71">
        <v>25390</v>
      </c>
      <c r="F150" s="72">
        <v>167029378.30999997</v>
      </c>
      <c r="G150" s="73">
        <v>60.39</v>
      </c>
      <c r="H150" s="29">
        <f t="shared" si="6"/>
        <v>69</v>
      </c>
      <c r="I150" s="38" t="str">
        <f t="array" ref="I150">H150&amp;CHOOSE(AND(H150&lt;&gt;{11,12,13})*MIN(4,MOD(H150,10))+1,"th","st","nd","rd","th")</f>
        <v>69th</v>
      </c>
      <c r="J150" s="74">
        <v>1.17</v>
      </c>
      <c r="K150" s="75">
        <v>190945542.58000001</v>
      </c>
      <c r="L150" s="113">
        <v>13105.245999999999</v>
      </c>
      <c r="M150" s="38">
        <v>601.61699999999996</v>
      </c>
      <c r="N150" s="72">
        <v>13930.65</v>
      </c>
      <c r="O150" s="29">
        <f t="shared" si="7"/>
        <v>73</v>
      </c>
      <c r="P150" s="38" t="str">
        <f t="array" ref="P150">O150&amp;CHOOSE(AND(O150&lt;&gt;{11,12,13})*MIN(4,MOD(O150,10))+1,"th","st","nd","rd","th")</f>
        <v>73rd</v>
      </c>
      <c r="Q150" s="76">
        <v>0.88200000000000001</v>
      </c>
      <c r="R150" s="77">
        <v>1.03</v>
      </c>
      <c r="S150" s="78">
        <v>1.43E-2</v>
      </c>
      <c r="T150" s="79">
        <v>200</v>
      </c>
      <c r="U150" s="80">
        <v>158172442</v>
      </c>
      <c r="V150" s="72">
        <v>11539.65</v>
      </c>
      <c r="W150" s="29">
        <f t="shared" si="8"/>
        <v>88</v>
      </c>
      <c r="X150" s="38" t="str">
        <f t="array" ref="X150">W150&amp;CHOOSE(AND(W150&lt;&gt;{11,12,13})*MIN(4,MOD(W150,10))+1,"th","st","nd","rd","th")</f>
        <v>88th</v>
      </c>
      <c r="Y150" s="77">
        <v>0</v>
      </c>
      <c r="Z150" s="77">
        <v>1.03</v>
      </c>
      <c r="AA150" s="81">
        <v>3906947.88</v>
      </c>
      <c r="AB150" s="82">
        <v>8142234462</v>
      </c>
      <c r="AC150" s="83">
        <v>3574242723</v>
      </c>
      <c r="AD150" s="81">
        <v>190984498.30000001</v>
      </c>
      <c r="AE150" s="81">
        <v>163016505.75999999</v>
      </c>
      <c r="AF150" s="81">
        <v>0</v>
      </c>
      <c r="AG150" s="81">
        <v>105924.67</v>
      </c>
      <c r="AH150" s="81">
        <v>38955.72</v>
      </c>
    </row>
    <row r="151" spans="1:34" x14ac:dyDescent="0.25">
      <c r="A151" s="7">
        <v>124153503</v>
      </c>
      <c r="B151" s="8" t="s">
        <v>311</v>
      </c>
      <c r="C151" s="8" t="s">
        <v>123</v>
      </c>
      <c r="D151" s="70">
        <v>102458</v>
      </c>
      <c r="E151" s="71">
        <v>11410</v>
      </c>
      <c r="F151" s="72">
        <v>79308199.620000005</v>
      </c>
      <c r="G151" s="73">
        <v>67.84</v>
      </c>
      <c r="H151" s="29">
        <f t="shared" si="6"/>
        <v>82</v>
      </c>
      <c r="I151" s="38" t="str">
        <f t="array" ref="I151">H151&amp;CHOOSE(AND(H151&lt;&gt;{11,12,13})*MIN(4,MOD(H151,10))+1,"th","st","nd","rd","th")</f>
        <v>82nd</v>
      </c>
      <c r="J151" s="74">
        <v>1.32</v>
      </c>
      <c r="K151" s="75">
        <v>85564280.730000004</v>
      </c>
      <c r="L151" s="113">
        <v>4059.7550000000001</v>
      </c>
      <c r="M151" s="38">
        <v>362.48899999999998</v>
      </c>
      <c r="N151" s="72">
        <v>19348.61</v>
      </c>
      <c r="O151" s="29">
        <f t="shared" si="7"/>
        <v>97</v>
      </c>
      <c r="P151" s="38" t="str">
        <f t="array" ref="P151">O151&amp;CHOOSE(AND(O151&lt;&gt;{11,12,13})*MIN(4,MOD(O151,10))+1,"th","st","nd","rd","th")</f>
        <v>97th</v>
      </c>
      <c r="Q151" s="76">
        <v>0.6351</v>
      </c>
      <c r="R151" s="77">
        <v>0.84</v>
      </c>
      <c r="S151" s="78">
        <v>1.01E-2</v>
      </c>
      <c r="T151" s="79">
        <v>445</v>
      </c>
      <c r="U151" s="80">
        <v>105951804</v>
      </c>
      <c r="V151" s="72">
        <v>23958.83</v>
      </c>
      <c r="W151" s="29">
        <f t="shared" si="8"/>
        <v>99</v>
      </c>
      <c r="X151" s="38" t="str">
        <f t="array" ref="X151">W151&amp;CHOOSE(AND(W151&lt;&gt;{11,12,13})*MIN(4,MOD(W151,10))+1,"th","st","nd","rd","th")</f>
        <v>99th</v>
      </c>
      <c r="Y151" s="77">
        <v>0</v>
      </c>
      <c r="Z151" s="77">
        <v>0.84</v>
      </c>
      <c r="AA151" s="81">
        <v>1024184.09</v>
      </c>
      <c r="AB151" s="82">
        <v>5606909502</v>
      </c>
      <c r="AC151" s="83">
        <v>2241372272</v>
      </c>
      <c r="AD151" s="81">
        <v>85591150.730000004</v>
      </c>
      <c r="AE151" s="81">
        <v>78241360.950000003</v>
      </c>
      <c r="AF151" s="81">
        <v>4500</v>
      </c>
      <c r="AG151" s="81">
        <v>38154.58</v>
      </c>
      <c r="AH151" s="81">
        <v>26870</v>
      </c>
    </row>
    <row r="152" spans="1:34" x14ac:dyDescent="0.25">
      <c r="A152" s="7">
        <v>124154003</v>
      </c>
      <c r="B152" s="8" t="s">
        <v>358</v>
      </c>
      <c r="C152" s="8" t="s">
        <v>123</v>
      </c>
      <c r="D152" s="70">
        <v>95090</v>
      </c>
      <c r="E152" s="71">
        <v>9539</v>
      </c>
      <c r="F152" s="72">
        <v>64653990.789999999</v>
      </c>
      <c r="G152" s="73">
        <v>71.28</v>
      </c>
      <c r="H152" s="29">
        <f t="shared" si="6"/>
        <v>87</v>
      </c>
      <c r="I152" s="38" t="str">
        <f t="array" ref="I152">H152&amp;CHOOSE(AND(H152&lt;&gt;{11,12,13})*MIN(4,MOD(H152,10))+1,"th","st","nd","rd","th")</f>
        <v>87th</v>
      </c>
      <c r="J152" s="74">
        <v>1.38</v>
      </c>
      <c r="K152" s="75">
        <v>74136483.700000003</v>
      </c>
      <c r="L152" s="113">
        <v>4411.8630000000003</v>
      </c>
      <c r="M152" s="38">
        <v>886.99300000000005</v>
      </c>
      <c r="N152" s="72">
        <v>13991.04</v>
      </c>
      <c r="O152" s="29">
        <f t="shared" si="7"/>
        <v>74</v>
      </c>
      <c r="P152" s="38" t="str">
        <f t="array" ref="P152">O152&amp;CHOOSE(AND(O152&lt;&gt;{11,12,13})*MIN(4,MOD(O152,10))+1,"th","st","nd","rd","th")</f>
        <v>74th</v>
      </c>
      <c r="Q152" s="76">
        <v>0.87819999999999998</v>
      </c>
      <c r="R152" s="77">
        <v>1.21</v>
      </c>
      <c r="S152" s="78">
        <v>1.6299999999999999E-2</v>
      </c>
      <c r="T152" s="79">
        <v>115</v>
      </c>
      <c r="U152" s="80">
        <v>53570228</v>
      </c>
      <c r="V152" s="72">
        <v>10109.77</v>
      </c>
      <c r="W152" s="29">
        <f t="shared" si="8"/>
        <v>81</v>
      </c>
      <c r="X152" s="38" t="str">
        <f t="array" ref="X152">W152&amp;CHOOSE(AND(W152&lt;&gt;{11,12,13})*MIN(4,MOD(W152,10))+1,"th","st","nd","rd","th")</f>
        <v>81st</v>
      </c>
      <c r="Y152" s="77">
        <v>0</v>
      </c>
      <c r="Z152" s="77">
        <v>1.21</v>
      </c>
      <c r="AA152" s="81">
        <v>1457388.75</v>
      </c>
      <c r="AB152" s="82">
        <v>3000073554</v>
      </c>
      <c r="AC152" s="83">
        <v>968091475</v>
      </c>
      <c r="AD152" s="81">
        <v>74165888.700000003</v>
      </c>
      <c r="AE152" s="81">
        <v>63146113.159999996</v>
      </c>
      <c r="AF152" s="81">
        <v>0</v>
      </c>
      <c r="AG152" s="81">
        <v>50488.88</v>
      </c>
      <c r="AH152" s="81">
        <v>29405</v>
      </c>
    </row>
    <row r="153" spans="1:34" x14ac:dyDescent="0.25">
      <c r="A153" s="7">
        <v>124156503</v>
      </c>
      <c r="B153" s="8" t="s">
        <v>462</v>
      </c>
      <c r="C153" s="8" t="s">
        <v>123</v>
      </c>
      <c r="D153" s="70">
        <v>67646</v>
      </c>
      <c r="E153" s="71">
        <v>6076</v>
      </c>
      <c r="F153" s="72">
        <v>35853665.009999998</v>
      </c>
      <c r="G153" s="73">
        <v>87.23</v>
      </c>
      <c r="H153" s="29">
        <f t="shared" si="6"/>
        <v>98</v>
      </c>
      <c r="I153" s="38" t="str">
        <f t="array" ref="I153">H153&amp;CHOOSE(AND(H153&lt;&gt;{11,12,13})*MIN(4,MOD(H153,10))+1,"th","st","nd","rd","th")</f>
        <v>98th</v>
      </c>
      <c r="J153" s="74">
        <v>1.69</v>
      </c>
      <c r="K153" s="75">
        <v>44282485.5</v>
      </c>
      <c r="L153" s="113">
        <v>2575.5259999999998</v>
      </c>
      <c r="M153" s="38">
        <v>347.12400000000002</v>
      </c>
      <c r="N153" s="72">
        <v>15151.48</v>
      </c>
      <c r="O153" s="29">
        <f t="shared" si="7"/>
        <v>84</v>
      </c>
      <c r="P153" s="38" t="str">
        <f t="array" ref="P153">O153&amp;CHOOSE(AND(O153&lt;&gt;{11,12,13})*MIN(4,MOD(O153,10))+1,"th","st","nd","rd","th")</f>
        <v>84th</v>
      </c>
      <c r="Q153" s="76">
        <v>0.81100000000000005</v>
      </c>
      <c r="R153" s="77">
        <v>1.37</v>
      </c>
      <c r="S153" s="78">
        <v>1.9199999999999998E-2</v>
      </c>
      <c r="T153" s="79">
        <v>35</v>
      </c>
      <c r="U153" s="80">
        <v>25223168</v>
      </c>
      <c r="V153" s="72">
        <v>8630.24</v>
      </c>
      <c r="W153" s="29">
        <f t="shared" si="8"/>
        <v>68</v>
      </c>
      <c r="X153" s="38" t="str">
        <f t="array" ref="X153">W153&amp;CHOOSE(AND(W153&lt;&gt;{11,12,13})*MIN(4,MOD(W153,10))+1,"th","st","nd","rd","th")</f>
        <v>68th</v>
      </c>
      <c r="Y153" s="77">
        <v>0</v>
      </c>
      <c r="Z153" s="77">
        <v>1.37</v>
      </c>
      <c r="AA153" s="81">
        <v>1122662.75</v>
      </c>
      <c r="AB153" s="82">
        <v>1312294871</v>
      </c>
      <c r="AC153" s="83">
        <v>556087936</v>
      </c>
      <c r="AD153" s="81">
        <v>44380285.5</v>
      </c>
      <c r="AE153" s="81">
        <v>34619754.68</v>
      </c>
      <c r="AF153" s="81">
        <v>4500</v>
      </c>
      <c r="AG153" s="81">
        <v>106747.58</v>
      </c>
      <c r="AH153" s="81">
        <v>97800</v>
      </c>
    </row>
    <row r="154" spans="1:34" x14ac:dyDescent="0.25">
      <c r="A154" s="7">
        <v>124156603</v>
      </c>
      <c r="B154" s="8" t="s">
        <v>468</v>
      </c>
      <c r="C154" s="8" t="s">
        <v>123</v>
      </c>
      <c r="D154" s="70">
        <v>88155</v>
      </c>
      <c r="E154" s="71">
        <v>12325</v>
      </c>
      <c r="F154" s="72">
        <v>77935370.980000004</v>
      </c>
      <c r="G154" s="73">
        <v>71.73</v>
      </c>
      <c r="H154" s="29">
        <f t="shared" si="6"/>
        <v>88</v>
      </c>
      <c r="I154" s="38" t="str">
        <f t="array" ref="I154">H154&amp;CHOOSE(AND(H154&lt;&gt;{11,12,13})*MIN(4,MOD(H154,10))+1,"th","st","nd","rd","th")</f>
        <v>88th</v>
      </c>
      <c r="J154" s="74">
        <v>1.39</v>
      </c>
      <c r="K154" s="75">
        <v>88670890.810000002</v>
      </c>
      <c r="L154" s="113">
        <v>5385.8990000000003</v>
      </c>
      <c r="M154" s="38">
        <v>321.024</v>
      </c>
      <c r="N154" s="72">
        <v>15537.43</v>
      </c>
      <c r="O154" s="29">
        <f t="shared" si="7"/>
        <v>86</v>
      </c>
      <c r="P154" s="38" t="str">
        <f t="array" ref="P154">O154&amp;CHOOSE(AND(O154&lt;&gt;{11,12,13})*MIN(4,MOD(O154,10))+1,"th","st","nd","rd","th")</f>
        <v>86th</v>
      </c>
      <c r="Q154" s="76">
        <v>0.79079999999999995</v>
      </c>
      <c r="R154" s="77">
        <v>1.1000000000000001</v>
      </c>
      <c r="S154" s="78">
        <v>1.55E-2</v>
      </c>
      <c r="T154" s="79">
        <v>146</v>
      </c>
      <c r="U154" s="80">
        <v>67872125</v>
      </c>
      <c r="V154" s="72">
        <v>11892.95</v>
      </c>
      <c r="W154" s="29">
        <f t="shared" si="8"/>
        <v>90</v>
      </c>
      <c r="X154" s="38" t="str">
        <f t="array" ref="X154">W154&amp;CHOOSE(AND(W154&lt;&gt;{11,12,13})*MIN(4,MOD(W154,10))+1,"th","st","nd","rd","th")</f>
        <v>90th</v>
      </c>
      <c r="Y154" s="77">
        <v>0</v>
      </c>
      <c r="Z154" s="77">
        <v>1.1000000000000001</v>
      </c>
      <c r="AA154" s="81">
        <v>1509145.29</v>
      </c>
      <c r="AB154" s="82">
        <v>3316120152</v>
      </c>
      <c r="AC154" s="83">
        <v>1711444693</v>
      </c>
      <c r="AD154" s="81">
        <v>88812532.209999993</v>
      </c>
      <c r="AE154" s="81">
        <v>76018050.829999998</v>
      </c>
      <c r="AF154" s="81">
        <v>0</v>
      </c>
      <c r="AG154" s="81">
        <v>408174.86</v>
      </c>
      <c r="AH154" s="81">
        <v>141641.4</v>
      </c>
    </row>
    <row r="155" spans="1:34" x14ac:dyDescent="0.25">
      <c r="A155" s="7">
        <v>124156703</v>
      </c>
      <c r="B155" s="8" t="s">
        <v>469</v>
      </c>
      <c r="C155" s="8" t="s">
        <v>123</v>
      </c>
      <c r="D155" s="70">
        <v>71805</v>
      </c>
      <c r="E155" s="71">
        <v>8130</v>
      </c>
      <c r="F155" s="72">
        <v>38206160.609999999</v>
      </c>
      <c r="G155" s="73">
        <v>65.45</v>
      </c>
      <c r="H155" s="29">
        <f t="shared" si="6"/>
        <v>79</v>
      </c>
      <c r="I155" s="38" t="str">
        <f t="array" ref="I155">H155&amp;CHOOSE(AND(H155&lt;&gt;{11,12,13})*MIN(4,MOD(H155,10))+1,"th","st","nd","rd","th")</f>
        <v>79th</v>
      </c>
      <c r="J155" s="74">
        <v>1.27</v>
      </c>
      <c r="K155" s="75">
        <v>55905881.060000002</v>
      </c>
      <c r="L155" s="113">
        <v>4322.4660000000003</v>
      </c>
      <c r="M155" s="38">
        <v>827.82399999999996</v>
      </c>
      <c r="N155" s="72">
        <v>10854.9</v>
      </c>
      <c r="O155" s="29">
        <f t="shared" si="7"/>
        <v>19</v>
      </c>
      <c r="P155" s="38" t="str">
        <f t="array" ref="P155">O155&amp;CHOOSE(AND(O155&lt;&gt;{11,12,13})*MIN(4,MOD(O155,10))+1,"th","st","nd","rd","th")</f>
        <v>19th</v>
      </c>
      <c r="Q155" s="76">
        <v>1.1319999999999999</v>
      </c>
      <c r="R155" s="77">
        <v>1.27</v>
      </c>
      <c r="S155" s="78">
        <v>1.6899999999999998E-2</v>
      </c>
      <c r="T155" s="79">
        <v>93</v>
      </c>
      <c r="U155" s="80">
        <v>30500720</v>
      </c>
      <c r="V155" s="72">
        <v>5922.14</v>
      </c>
      <c r="W155" s="29">
        <f t="shared" si="8"/>
        <v>37</v>
      </c>
      <c r="X155" s="38" t="str">
        <f t="array" ref="X155">W155&amp;CHOOSE(AND(W155&lt;&gt;{11,12,13})*MIN(4,MOD(W155,10))+1,"th","st","nd","rd","th")</f>
        <v>37th</v>
      </c>
      <c r="Y155" s="77">
        <v>0.14000000000000001</v>
      </c>
      <c r="Z155" s="77">
        <v>1.41</v>
      </c>
      <c r="AA155" s="81">
        <v>1564939.06</v>
      </c>
      <c r="AB155" s="82">
        <v>1716097903</v>
      </c>
      <c r="AC155" s="83">
        <v>543214702</v>
      </c>
      <c r="AD155" s="81">
        <v>55910146.109999999</v>
      </c>
      <c r="AE155" s="81">
        <v>36581276.659999996</v>
      </c>
      <c r="AF155" s="81">
        <v>0</v>
      </c>
      <c r="AG155" s="81">
        <v>59944.89</v>
      </c>
      <c r="AH155" s="81">
        <v>4265.05</v>
      </c>
    </row>
    <row r="156" spans="1:34" x14ac:dyDescent="0.25">
      <c r="A156" s="7">
        <v>124157203</v>
      </c>
      <c r="B156" s="8" t="s">
        <v>492</v>
      </c>
      <c r="C156" s="8" t="s">
        <v>123</v>
      </c>
      <c r="D156" s="70">
        <v>75280</v>
      </c>
      <c r="E156" s="71">
        <v>13356</v>
      </c>
      <c r="F156" s="72">
        <v>69053200.5</v>
      </c>
      <c r="G156" s="73">
        <v>68.680000000000007</v>
      </c>
      <c r="H156" s="29">
        <f t="shared" si="6"/>
        <v>83</v>
      </c>
      <c r="I156" s="38" t="str">
        <f t="array" ref="I156">H156&amp;CHOOSE(AND(H156&lt;&gt;{11,12,13})*MIN(4,MOD(H156,10))+1,"th","st","nd","rd","th")</f>
        <v>83rd</v>
      </c>
      <c r="J156" s="74">
        <v>1.33</v>
      </c>
      <c r="K156" s="75">
        <v>77144652.590000004</v>
      </c>
      <c r="L156" s="113">
        <v>4247.4340000000002</v>
      </c>
      <c r="M156" s="38">
        <v>649.24900000000002</v>
      </c>
      <c r="N156" s="72">
        <v>15754.47</v>
      </c>
      <c r="O156" s="29">
        <f t="shared" si="7"/>
        <v>88</v>
      </c>
      <c r="P156" s="38" t="str">
        <f t="array" ref="P156">O156&amp;CHOOSE(AND(O156&lt;&gt;{11,12,13})*MIN(4,MOD(O156,10))+1,"th","st","nd","rd","th")</f>
        <v>88th</v>
      </c>
      <c r="Q156" s="76">
        <v>0.77990000000000004</v>
      </c>
      <c r="R156" s="77">
        <v>1.04</v>
      </c>
      <c r="S156" s="78">
        <v>1.4500000000000001E-2</v>
      </c>
      <c r="T156" s="79">
        <v>189</v>
      </c>
      <c r="U156" s="80">
        <v>64140885</v>
      </c>
      <c r="V156" s="72">
        <v>13098.84</v>
      </c>
      <c r="W156" s="29">
        <f t="shared" si="8"/>
        <v>92</v>
      </c>
      <c r="X156" s="38" t="str">
        <f t="array" ref="X156">W156&amp;CHOOSE(AND(W156&lt;&gt;{11,12,13})*MIN(4,MOD(W156,10))+1,"th","st","nd","rd","th")</f>
        <v>92nd</v>
      </c>
      <c r="Y156" s="77">
        <v>0</v>
      </c>
      <c r="Z156" s="77">
        <v>1.04</v>
      </c>
      <c r="AA156" s="81">
        <v>1333086.81</v>
      </c>
      <c r="AB156" s="82">
        <v>3230601182</v>
      </c>
      <c r="AC156" s="83">
        <v>1520575491</v>
      </c>
      <c r="AD156" s="81">
        <v>77194038.799999997</v>
      </c>
      <c r="AE156" s="81">
        <v>67441069.590000004</v>
      </c>
      <c r="AF156" s="81">
        <v>0</v>
      </c>
      <c r="AG156" s="81">
        <v>279044.09999999998</v>
      </c>
      <c r="AH156" s="81">
        <v>49386.21</v>
      </c>
    </row>
    <row r="157" spans="1:34" x14ac:dyDescent="0.25">
      <c r="A157" s="7">
        <v>124157802</v>
      </c>
      <c r="B157" s="8" t="s">
        <v>586</v>
      </c>
      <c r="C157" s="8" t="s">
        <v>123</v>
      </c>
      <c r="D157" s="70">
        <v>121687</v>
      </c>
      <c r="E157" s="71">
        <v>15829</v>
      </c>
      <c r="F157" s="72">
        <v>109370878.90000001</v>
      </c>
      <c r="G157" s="73">
        <v>56.78</v>
      </c>
      <c r="H157" s="29">
        <f t="shared" si="6"/>
        <v>62</v>
      </c>
      <c r="I157" s="38" t="str">
        <f t="array" ref="I157">H157&amp;CHOOSE(AND(H157&lt;&gt;{11,12,13})*MIN(4,MOD(H157,10))+1,"th","st","nd","rd","th")</f>
        <v>62nd</v>
      </c>
      <c r="J157" s="74">
        <v>1.1000000000000001</v>
      </c>
      <c r="K157" s="75">
        <v>123736314.2</v>
      </c>
      <c r="L157" s="113">
        <v>6676.5309999999999</v>
      </c>
      <c r="M157" s="38">
        <v>388.14699999999999</v>
      </c>
      <c r="N157" s="72">
        <v>17514.78</v>
      </c>
      <c r="O157" s="29">
        <f t="shared" si="7"/>
        <v>94</v>
      </c>
      <c r="P157" s="38" t="str">
        <f t="array" ref="P157">O157&amp;CHOOSE(AND(O157&lt;&gt;{11,12,13})*MIN(4,MOD(O157,10))+1,"th","st","nd","rd","th")</f>
        <v>94th</v>
      </c>
      <c r="Q157" s="76">
        <v>0.70150000000000001</v>
      </c>
      <c r="R157" s="77">
        <v>0.77</v>
      </c>
      <c r="S157" s="78">
        <v>9.1000000000000004E-3</v>
      </c>
      <c r="T157" s="79">
        <v>473</v>
      </c>
      <c r="U157" s="80">
        <v>162318420</v>
      </c>
      <c r="V157" s="72">
        <v>22976.05</v>
      </c>
      <c r="W157" s="29">
        <f t="shared" si="8"/>
        <v>98</v>
      </c>
      <c r="X157" s="38" t="str">
        <f t="array" ref="X157">W157&amp;CHOOSE(AND(W157&lt;&gt;{11,12,13})*MIN(4,MOD(W157,10))+1,"th","st","nd","rd","th")</f>
        <v>98th</v>
      </c>
      <c r="Y157" s="77">
        <v>0</v>
      </c>
      <c r="Z157" s="77">
        <v>0.77</v>
      </c>
      <c r="AA157" s="81">
        <v>2099987.9</v>
      </c>
      <c r="AB157" s="82">
        <v>8525707090</v>
      </c>
      <c r="AC157" s="83">
        <v>3497879590</v>
      </c>
      <c r="AD157" s="81">
        <v>123736314.2</v>
      </c>
      <c r="AE157" s="81">
        <v>106963772</v>
      </c>
      <c r="AF157" s="81">
        <v>0</v>
      </c>
      <c r="AG157" s="81">
        <v>307119</v>
      </c>
      <c r="AH157" s="81">
        <v>0</v>
      </c>
    </row>
    <row r="158" spans="1:34" x14ac:dyDescent="0.25">
      <c r="A158" s="7">
        <v>124158503</v>
      </c>
      <c r="B158" s="8" t="s">
        <v>601</v>
      </c>
      <c r="C158" s="8" t="s">
        <v>123</v>
      </c>
      <c r="D158" s="70">
        <v>124826</v>
      </c>
      <c r="E158" s="71">
        <v>8515</v>
      </c>
      <c r="F158" s="72">
        <v>67519380.230000004</v>
      </c>
      <c r="G158" s="73">
        <v>63.52</v>
      </c>
      <c r="H158" s="29">
        <f t="shared" si="6"/>
        <v>76</v>
      </c>
      <c r="I158" s="38" t="str">
        <f t="array" ref="I158">H158&amp;CHOOSE(AND(H158&lt;&gt;{11,12,13})*MIN(4,MOD(H158,10))+1,"th","st","nd","rd","th")</f>
        <v>76th</v>
      </c>
      <c r="J158" s="74">
        <v>1.23</v>
      </c>
      <c r="K158" s="75">
        <v>71340956.620000005</v>
      </c>
      <c r="L158" s="113">
        <v>3946.7860000000001</v>
      </c>
      <c r="M158" s="38">
        <v>150.10400000000001</v>
      </c>
      <c r="N158" s="72">
        <v>17413.439999999999</v>
      </c>
      <c r="O158" s="29">
        <f t="shared" si="7"/>
        <v>94</v>
      </c>
      <c r="P158" s="38" t="str">
        <f t="array" ref="P158">O158&amp;CHOOSE(AND(O158&lt;&gt;{11,12,13})*MIN(4,MOD(O158,10))+1,"th","st","nd","rd","th")</f>
        <v>94th</v>
      </c>
      <c r="Q158" s="76">
        <v>0.7056</v>
      </c>
      <c r="R158" s="77">
        <v>0.87</v>
      </c>
      <c r="S158" s="78">
        <v>1.2999999999999999E-2</v>
      </c>
      <c r="T158" s="79">
        <v>274</v>
      </c>
      <c r="U158" s="80">
        <v>69913882</v>
      </c>
      <c r="V158" s="72">
        <v>17065.11</v>
      </c>
      <c r="W158" s="29">
        <f t="shared" si="8"/>
        <v>97</v>
      </c>
      <c r="X158" s="38" t="str">
        <f t="array" ref="X158">W158&amp;CHOOSE(AND(W158&lt;&gt;{11,12,13})*MIN(4,MOD(W158,10))+1,"th","st","nd","rd","th")</f>
        <v>97th</v>
      </c>
      <c r="Y158" s="77">
        <v>0</v>
      </c>
      <c r="Z158" s="77">
        <v>0.87</v>
      </c>
      <c r="AA158" s="81">
        <v>1488695.48</v>
      </c>
      <c r="AB158" s="82">
        <v>3715938670</v>
      </c>
      <c r="AC158" s="83">
        <v>1462867387</v>
      </c>
      <c r="AD158" s="81">
        <v>71433909.930000007</v>
      </c>
      <c r="AE158" s="81">
        <v>65954813.659999996</v>
      </c>
      <c r="AF158" s="81">
        <v>0</v>
      </c>
      <c r="AG158" s="81">
        <v>75871.09</v>
      </c>
      <c r="AH158" s="81">
        <v>92953.31</v>
      </c>
    </row>
    <row r="159" spans="1:34" x14ac:dyDescent="0.25">
      <c r="A159" s="7">
        <v>124159002</v>
      </c>
      <c r="B159" s="8" t="s">
        <v>628</v>
      </c>
      <c r="C159" s="8" t="s">
        <v>123</v>
      </c>
      <c r="D159" s="70">
        <v>89002</v>
      </c>
      <c r="E159" s="71">
        <v>41059</v>
      </c>
      <c r="F159" s="72">
        <v>192416334.09</v>
      </c>
      <c r="G159" s="73">
        <v>52.65</v>
      </c>
      <c r="H159" s="29">
        <f t="shared" si="6"/>
        <v>53</v>
      </c>
      <c r="I159" s="38" t="str">
        <f t="array" ref="I159">H159&amp;CHOOSE(AND(H159&lt;&gt;{11,12,13})*MIN(4,MOD(H159,10))+1,"th","st","nd","rd","th")</f>
        <v>53rd</v>
      </c>
      <c r="J159" s="74">
        <v>1.02</v>
      </c>
      <c r="K159" s="75">
        <v>204823402.30000001</v>
      </c>
      <c r="L159" s="113">
        <v>12136.464</v>
      </c>
      <c r="M159" s="38">
        <v>921.11099999999999</v>
      </c>
      <c r="N159" s="72">
        <v>15686.17</v>
      </c>
      <c r="O159" s="29">
        <f t="shared" si="7"/>
        <v>88</v>
      </c>
      <c r="P159" s="38" t="str">
        <f t="array" ref="P159">O159&amp;CHOOSE(AND(O159&lt;&gt;{11,12,13})*MIN(4,MOD(O159,10))+1,"th","st","nd","rd","th")</f>
        <v>88th</v>
      </c>
      <c r="Q159" s="76">
        <v>0.7833</v>
      </c>
      <c r="R159" s="77">
        <v>0.8</v>
      </c>
      <c r="S159" s="78">
        <v>1.0500000000000001E-2</v>
      </c>
      <c r="T159" s="79">
        <v>432</v>
      </c>
      <c r="U159" s="80">
        <v>248482723</v>
      </c>
      <c r="V159" s="72">
        <v>19029.78</v>
      </c>
      <c r="W159" s="29">
        <f t="shared" si="8"/>
        <v>97</v>
      </c>
      <c r="X159" s="38" t="str">
        <f t="array" ref="X159">W159&amp;CHOOSE(AND(W159&lt;&gt;{11,12,13})*MIN(4,MOD(W159,10))+1,"th","st","nd","rd","th")</f>
        <v>97th</v>
      </c>
      <c r="Y159" s="77">
        <v>0</v>
      </c>
      <c r="Z159" s="77">
        <v>0.8</v>
      </c>
      <c r="AA159" s="81">
        <v>3540620.47</v>
      </c>
      <c r="AB159" s="82">
        <v>13370341641</v>
      </c>
      <c r="AC159" s="83">
        <v>5035785968</v>
      </c>
      <c r="AD159" s="81">
        <v>205103408.08000001</v>
      </c>
      <c r="AE159" s="81">
        <v>188813216.28999999</v>
      </c>
      <c r="AF159" s="81">
        <v>0</v>
      </c>
      <c r="AG159" s="81">
        <v>62497.33</v>
      </c>
      <c r="AH159" s="81">
        <v>280005.78000000003</v>
      </c>
    </row>
    <row r="160" spans="1:34" x14ac:dyDescent="0.25">
      <c r="A160" s="7">
        <v>106160303</v>
      </c>
      <c r="B160" s="8" t="s">
        <v>102</v>
      </c>
      <c r="C160" s="8" t="s">
        <v>103</v>
      </c>
      <c r="D160" s="70">
        <v>46210</v>
      </c>
      <c r="E160" s="71">
        <v>2230</v>
      </c>
      <c r="F160" s="72">
        <v>3964991.0799999996</v>
      </c>
      <c r="G160" s="73">
        <v>38.479999999999997</v>
      </c>
      <c r="H160" s="29">
        <f t="shared" si="6"/>
        <v>18</v>
      </c>
      <c r="I160" s="38" t="str">
        <f t="array" ref="I160">H160&amp;CHOOSE(AND(H160&lt;&gt;{11,12,13})*MIN(4,MOD(H160,10))+1,"th","st","nd","rd","th")</f>
        <v>18th</v>
      </c>
      <c r="J160" s="74">
        <v>0.75</v>
      </c>
      <c r="K160" s="75">
        <v>13483197.640000001</v>
      </c>
      <c r="L160" s="113">
        <v>717.35699999999997</v>
      </c>
      <c r="M160" s="38">
        <v>228.92400000000001</v>
      </c>
      <c r="N160" s="72">
        <v>14248.62</v>
      </c>
      <c r="O160" s="29">
        <f t="shared" si="7"/>
        <v>78</v>
      </c>
      <c r="P160" s="38" t="str">
        <f t="array" ref="P160">O160&amp;CHOOSE(AND(O160&lt;&gt;{11,12,13})*MIN(4,MOD(O160,10))+1,"th","st","nd","rd","th")</f>
        <v>78th</v>
      </c>
      <c r="Q160" s="76">
        <v>0.86240000000000006</v>
      </c>
      <c r="R160" s="77">
        <v>0.65</v>
      </c>
      <c r="S160" s="78">
        <v>0.01</v>
      </c>
      <c r="T160" s="79">
        <v>448</v>
      </c>
      <c r="U160" s="80">
        <v>5363079</v>
      </c>
      <c r="V160" s="72">
        <v>5667.53</v>
      </c>
      <c r="W160" s="29">
        <f t="shared" si="8"/>
        <v>33</v>
      </c>
      <c r="X160" s="38" t="str">
        <f t="array" ref="X160">W160&amp;CHOOSE(AND(W160&lt;&gt;{11,12,13})*MIN(4,MOD(W160,10))+1,"th","st","nd","rd","th")</f>
        <v>33rd</v>
      </c>
      <c r="Y160" s="77">
        <v>0.18</v>
      </c>
      <c r="Z160" s="77">
        <v>0.83</v>
      </c>
      <c r="AA160" s="81">
        <v>279816.99</v>
      </c>
      <c r="AB160" s="82">
        <v>291266647</v>
      </c>
      <c r="AC160" s="83">
        <v>105998435</v>
      </c>
      <c r="AD160" s="81">
        <v>13857462.699999999</v>
      </c>
      <c r="AE160" s="81">
        <v>3682652.98</v>
      </c>
      <c r="AF160" s="81">
        <v>0</v>
      </c>
      <c r="AG160" s="81">
        <v>2521.11</v>
      </c>
      <c r="AH160" s="81">
        <v>374265.06</v>
      </c>
    </row>
    <row r="161" spans="1:34" x14ac:dyDescent="0.25">
      <c r="A161" s="7">
        <v>106161203</v>
      </c>
      <c r="B161" s="8" t="s">
        <v>215</v>
      </c>
      <c r="C161" s="8" t="s">
        <v>103</v>
      </c>
      <c r="D161" s="70">
        <v>39161</v>
      </c>
      <c r="E161" s="71">
        <v>3363</v>
      </c>
      <c r="F161" s="72">
        <v>7864436.5000000009</v>
      </c>
      <c r="G161" s="73">
        <v>59.72</v>
      </c>
      <c r="H161" s="29">
        <f t="shared" si="6"/>
        <v>68</v>
      </c>
      <c r="I161" s="38" t="str">
        <f t="array" ref="I161">H161&amp;CHOOSE(AND(H161&lt;&gt;{11,12,13})*MIN(4,MOD(H161,10))+1,"th","st","nd","rd","th")</f>
        <v>68th</v>
      </c>
      <c r="J161" s="74">
        <v>1.1599999999999999</v>
      </c>
      <c r="K161" s="75">
        <v>12359488.75</v>
      </c>
      <c r="L161" s="113">
        <v>795.11</v>
      </c>
      <c r="M161" s="38">
        <v>405.31099999999998</v>
      </c>
      <c r="N161" s="72">
        <v>10295.959999999999</v>
      </c>
      <c r="O161" s="29">
        <f t="shared" si="7"/>
        <v>11</v>
      </c>
      <c r="P161" s="38" t="str">
        <f t="array" ref="P161">O161&amp;CHOOSE(AND(O161&lt;&gt;{11,12,13})*MIN(4,MOD(O161,10))+1,"th","st","nd","rd","th")</f>
        <v>11th</v>
      </c>
      <c r="Q161" s="76">
        <v>1.1934</v>
      </c>
      <c r="R161" s="77">
        <v>1.1599999999999999</v>
      </c>
      <c r="S161" s="78">
        <v>1.52E-2</v>
      </c>
      <c r="T161" s="79">
        <v>161</v>
      </c>
      <c r="U161" s="80">
        <v>6968717</v>
      </c>
      <c r="V161" s="72">
        <v>5805.23</v>
      </c>
      <c r="W161" s="29">
        <f t="shared" si="8"/>
        <v>36</v>
      </c>
      <c r="X161" s="38" t="str">
        <f t="array" ref="X161">W161&amp;CHOOSE(AND(W161&lt;&gt;{11,12,13})*MIN(4,MOD(W161,10))+1,"th","st","nd","rd","th")</f>
        <v>36th</v>
      </c>
      <c r="Y161" s="77">
        <v>0.16</v>
      </c>
      <c r="Z161" s="77">
        <v>1.32</v>
      </c>
      <c r="AA161" s="81">
        <v>209962.73</v>
      </c>
      <c r="AB161" s="82">
        <v>361843459</v>
      </c>
      <c r="AC161" s="83">
        <v>154357801</v>
      </c>
      <c r="AD161" s="81">
        <v>12576802.560000001</v>
      </c>
      <c r="AE161" s="81">
        <v>7610849.1500000004</v>
      </c>
      <c r="AF161" s="81">
        <v>0</v>
      </c>
      <c r="AG161" s="81">
        <v>43624.62</v>
      </c>
      <c r="AH161" s="81">
        <v>217313.81</v>
      </c>
    </row>
    <row r="162" spans="1:34" x14ac:dyDescent="0.25">
      <c r="A162" s="7">
        <v>106161703</v>
      </c>
      <c r="B162" s="8" t="s">
        <v>216</v>
      </c>
      <c r="C162" s="8" t="s">
        <v>103</v>
      </c>
      <c r="D162" s="70">
        <v>35635</v>
      </c>
      <c r="E162" s="71">
        <v>3417</v>
      </c>
      <c r="F162" s="72">
        <v>5543790.6799999997</v>
      </c>
      <c r="G162" s="73">
        <v>45.53</v>
      </c>
      <c r="H162" s="29">
        <f t="shared" si="6"/>
        <v>35</v>
      </c>
      <c r="I162" s="38" t="str">
        <f t="array" ref="I162">H162&amp;CHOOSE(AND(H162&lt;&gt;{11,12,13})*MIN(4,MOD(H162,10))+1,"th","st","nd","rd","th")</f>
        <v>35th</v>
      </c>
      <c r="J162" s="74">
        <v>0.88</v>
      </c>
      <c r="K162" s="75">
        <v>13779791.49</v>
      </c>
      <c r="L162" s="113">
        <v>920.65899999999999</v>
      </c>
      <c r="M162" s="38">
        <v>293.68299999999999</v>
      </c>
      <c r="N162" s="72">
        <v>11347.54</v>
      </c>
      <c r="O162" s="29">
        <f t="shared" si="7"/>
        <v>29</v>
      </c>
      <c r="P162" s="38" t="str">
        <f t="array" ref="P162">O162&amp;CHOOSE(AND(O162&lt;&gt;{11,12,13})*MIN(4,MOD(O162,10))+1,"th","st","nd","rd","th")</f>
        <v>29th</v>
      </c>
      <c r="Q162" s="76">
        <v>1.0828</v>
      </c>
      <c r="R162" s="77">
        <v>0.88</v>
      </c>
      <c r="S162" s="78">
        <v>1.2999999999999999E-2</v>
      </c>
      <c r="T162" s="79">
        <v>274</v>
      </c>
      <c r="U162" s="80">
        <v>5772890</v>
      </c>
      <c r="V162" s="72">
        <v>4753.92</v>
      </c>
      <c r="W162" s="29">
        <f t="shared" si="8"/>
        <v>21</v>
      </c>
      <c r="X162" s="38" t="str">
        <f t="array" ref="X162">W162&amp;CHOOSE(AND(W162&lt;&gt;{11,12,13})*MIN(4,MOD(W162,10))+1,"th","st","nd","rd","th")</f>
        <v>21st</v>
      </c>
      <c r="Y162" s="77">
        <v>0.31</v>
      </c>
      <c r="Z162" s="77">
        <v>1.19</v>
      </c>
      <c r="AA162" s="81">
        <v>330434.49</v>
      </c>
      <c r="AB162" s="82">
        <v>300118605</v>
      </c>
      <c r="AC162" s="83">
        <v>127502897</v>
      </c>
      <c r="AD162" s="81">
        <v>13794612.130000001</v>
      </c>
      <c r="AE162" s="81">
        <v>5206098.97</v>
      </c>
      <c r="AF162" s="81">
        <v>0</v>
      </c>
      <c r="AG162" s="81">
        <v>7257.22</v>
      </c>
      <c r="AH162" s="81">
        <v>14820.64</v>
      </c>
    </row>
    <row r="163" spans="1:34" x14ac:dyDescent="0.25">
      <c r="A163" s="7">
        <v>106166503</v>
      </c>
      <c r="B163" s="8" t="s">
        <v>359</v>
      </c>
      <c r="C163" s="8" t="s">
        <v>103</v>
      </c>
      <c r="D163" s="70">
        <v>49782</v>
      </c>
      <c r="E163" s="71">
        <v>2993</v>
      </c>
      <c r="F163" s="72">
        <v>4827874.4400000004</v>
      </c>
      <c r="G163" s="73">
        <v>32.4</v>
      </c>
      <c r="H163" s="29">
        <f t="shared" si="6"/>
        <v>8</v>
      </c>
      <c r="I163" s="38" t="str">
        <f t="array" ref="I163">H163&amp;CHOOSE(AND(H163&lt;&gt;{11,12,13})*MIN(4,MOD(H163,10))+1,"th","st","nd","rd","th")</f>
        <v>8th</v>
      </c>
      <c r="J163" s="74">
        <v>0.63</v>
      </c>
      <c r="K163" s="75">
        <v>14809377</v>
      </c>
      <c r="L163" s="113">
        <v>1043.913</v>
      </c>
      <c r="M163" s="38">
        <v>251.357</v>
      </c>
      <c r="N163" s="72">
        <v>11433.43</v>
      </c>
      <c r="O163" s="29">
        <f t="shared" si="7"/>
        <v>32</v>
      </c>
      <c r="P163" s="38" t="str">
        <f t="array" ref="P163">O163&amp;CHOOSE(AND(O163&lt;&gt;{11,12,13})*MIN(4,MOD(O163,10))+1,"th","st","nd","rd","th")</f>
        <v>32nd</v>
      </c>
      <c r="Q163" s="76">
        <v>1.0747</v>
      </c>
      <c r="R163" s="77">
        <v>0.63</v>
      </c>
      <c r="S163" s="78">
        <v>1.11E-2</v>
      </c>
      <c r="T163" s="79">
        <v>398</v>
      </c>
      <c r="U163" s="80">
        <v>5881046</v>
      </c>
      <c r="V163" s="72">
        <v>4540.3999999999996</v>
      </c>
      <c r="W163" s="29">
        <f t="shared" si="8"/>
        <v>18</v>
      </c>
      <c r="X163" s="38" t="str">
        <f t="array" ref="X163">W163&amp;CHOOSE(AND(W163&lt;&gt;{11,12,13})*MIN(4,MOD(W163,10))+1,"th","st","nd","rd","th")</f>
        <v>18th</v>
      </c>
      <c r="Y163" s="77">
        <v>0.34</v>
      </c>
      <c r="Z163" s="77">
        <v>0.97</v>
      </c>
      <c r="AA163" s="81">
        <v>279579.86</v>
      </c>
      <c r="AB163" s="82">
        <v>294410598</v>
      </c>
      <c r="AC163" s="83">
        <v>141222407</v>
      </c>
      <c r="AD163" s="81">
        <v>14848371.66</v>
      </c>
      <c r="AE163" s="81">
        <v>4511649.9400000004</v>
      </c>
      <c r="AF163" s="81">
        <v>0</v>
      </c>
      <c r="AG163" s="81">
        <v>36644.639999999999</v>
      </c>
      <c r="AH163" s="81">
        <v>38994.660000000003</v>
      </c>
    </row>
    <row r="164" spans="1:34" x14ac:dyDescent="0.25">
      <c r="A164" s="7">
        <v>106167504</v>
      </c>
      <c r="B164" s="8" t="s">
        <v>439</v>
      </c>
      <c r="C164" s="8" t="s">
        <v>103</v>
      </c>
      <c r="D164" s="70">
        <v>47321</v>
      </c>
      <c r="E164" s="71">
        <v>1994</v>
      </c>
      <c r="F164" s="72">
        <v>2908487.93</v>
      </c>
      <c r="G164" s="73">
        <v>30.82</v>
      </c>
      <c r="H164" s="29">
        <f t="shared" si="6"/>
        <v>5</v>
      </c>
      <c r="I164" s="38" t="str">
        <f t="array" ref="I164">H164&amp;CHOOSE(AND(H164&lt;&gt;{11,12,13})*MIN(4,MOD(H164,10))+1,"th","st","nd","rd","th")</f>
        <v>5th</v>
      </c>
      <c r="J164" s="74">
        <v>0.6</v>
      </c>
      <c r="K164" s="75">
        <v>7970135.7800000003</v>
      </c>
      <c r="L164" s="113">
        <v>583.84900000000005</v>
      </c>
      <c r="M164" s="38">
        <v>220.328</v>
      </c>
      <c r="N164" s="72">
        <v>9910.92</v>
      </c>
      <c r="O164" s="29">
        <f t="shared" si="7"/>
        <v>7</v>
      </c>
      <c r="P164" s="38" t="str">
        <f t="array" ref="P164">O164&amp;CHOOSE(AND(O164&lt;&gt;{11,12,13})*MIN(4,MOD(O164,10))+1,"th","st","nd","rd","th")</f>
        <v>7th</v>
      </c>
      <c r="Q164" s="76">
        <v>1.2398</v>
      </c>
      <c r="R164" s="77">
        <v>0.6</v>
      </c>
      <c r="S164" s="78">
        <v>8.2000000000000007E-3</v>
      </c>
      <c r="T164" s="79">
        <v>491</v>
      </c>
      <c r="U164" s="80">
        <v>4763676</v>
      </c>
      <c r="V164" s="72">
        <v>5923.67</v>
      </c>
      <c r="W164" s="29">
        <f t="shared" si="8"/>
        <v>38</v>
      </c>
      <c r="X164" s="38" t="str">
        <f t="array" ref="X164">W164&amp;CHOOSE(AND(W164&lt;&gt;{11,12,13})*MIN(4,MOD(W164,10))+1,"th","st","nd","rd","th")</f>
        <v>38th</v>
      </c>
      <c r="Y164" s="77">
        <v>0.14000000000000001</v>
      </c>
      <c r="Z164" s="77">
        <v>0.74</v>
      </c>
      <c r="AA164" s="81">
        <v>135483.22</v>
      </c>
      <c r="AB164" s="82">
        <v>258296485</v>
      </c>
      <c r="AC164" s="83">
        <v>94568378</v>
      </c>
      <c r="AD164" s="81">
        <v>7974485.7800000003</v>
      </c>
      <c r="AE164" s="81">
        <v>2771900.8</v>
      </c>
      <c r="AF164" s="81">
        <v>0</v>
      </c>
      <c r="AG164" s="81">
        <v>1103.9100000000001</v>
      </c>
      <c r="AH164" s="81">
        <v>4350</v>
      </c>
    </row>
    <row r="165" spans="1:34" x14ac:dyDescent="0.25">
      <c r="A165" s="7">
        <v>106168003</v>
      </c>
      <c r="B165" s="8" t="s">
        <v>512</v>
      </c>
      <c r="C165" s="8" t="s">
        <v>103</v>
      </c>
      <c r="D165" s="70">
        <v>44106</v>
      </c>
      <c r="E165" s="71">
        <v>3318</v>
      </c>
      <c r="F165" s="72">
        <v>3501047.71</v>
      </c>
      <c r="G165" s="73">
        <v>23.92</v>
      </c>
      <c r="H165" s="29">
        <f t="shared" si="6"/>
        <v>1</v>
      </c>
      <c r="I165" s="38" t="str">
        <f t="array" ref="I165">H165&amp;CHOOSE(AND(H165&lt;&gt;{11,12,13})*MIN(4,MOD(H165,10))+1,"th","st","nd","rd","th")</f>
        <v>1st</v>
      </c>
      <c r="J165" s="74">
        <v>0.46</v>
      </c>
      <c r="K165" s="75">
        <v>16864586.93</v>
      </c>
      <c r="L165" s="113">
        <v>1147.1759999999999</v>
      </c>
      <c r="M165" s="38">
        <v>350.72800000000001</v>
      </c>
      <c r="N165" s="72">
        <v>11258.79</v>
      </c>
      <c r="O165" s="29">
        <f t="shared" si="7"/>
        <v>26</v>
      </c>
      <c r="P165" s="38" t="str">
        <f t="array" ref="P165">O165&amp;CHOOSE(AND(O165&lt;&gt;{11,12,13})*MIN(4,MOD(O165,10))+1,"th","st","nd","rd","th")</f>
        <v>26th</v>
      </c>
      <c r="Q165" s="76">
        <v>1.0913999999999999</v>
      </c>
      <c r="R165" s="77">
        <v>0.46</v>
      </c>
      <c r="S165" s="78">
        <v>7.7999999999999996E-3</v>
      </c>
      <c r="T165" s="79">
        <v>495</v>
      </c>
      <c r="U165" s="80">
        <v>6058902</v>
      </c>
      <c r="V165" s="72">
        <v>4044.92</v>
      </c>
      <c r="W165" s="29">
        <f t="shared" si="8"/>
        <v>14</v>
      </c>
      <c r="X165" s="38" t="str">
        <f t="array" ref="X165">W165&amp;CHOOSE(AND(W165&lt;&gt;{11,12,13})*MIN(4,MOD(W165,10))+1,"th","st","nd","rd","th")</f>
        <v>14th</v>
      </c>
      <c r="Y165" s="77">
        <v>0.42</v>
      </c>
      <c r="Z165" s="77">
        <v>0.88</v>
      </c>
      <c r="AA165" s="81">
        <v>250506.09</v>
      </c>
      <c r="AB165" s="82">
        <v>305463991</v>
      </c>
      <c r="AC165" s="83">
        <v>143343550</v>
      </c>
      <c r="AD165" s="81">
        <v>16864586.93</v>
      </c>
      <c r="AE165" s="81">
        <v>3055166.36</v>
      </c>
      <c r="AF165" s="81">
        <v>0</v>
      </c>
      <c r="AG165" s="81">
        <v>195375.26</v>
      </c>
      <c r="AH165" s="81">
        <v>0</v>
      </c>
    </row>
    <row r="166" spans="1:34" x14ac:dyDescent="0.25">
      <c r="A166" s="7">
        <v>106169003</v>
      </c>
      <c r="B166" s="8" t="s">
        <v>597</v>
      </c>
      <c r="C166" s="8" t="s">
        <v>103</v>
      </c>
      <c r="D166" s="70">
        <v>39550</v>
      </c>
      <c r="E166" s="71">
        <v>1639</v>
      </c>
      <c r="F166" s="72">
        <v>2273753.58</v>
      </c>
      <c r="G166" s="73">
        <v>35.08</v>
      </c>
      <c r="H166" s="29">
        <f t="shared" si="6"/>
        <v>13</v>
      </c>
      <c r="I166" s="38" t="str">
        <f t="array" ref="I166">H166&amp;CHOOSE(AND(H166&lt;&gt;{11,12,13})*MIN(4,MOD(H166,10))+1,"th","st","nd","rd","th")</f>
        <v>13th</v>
      </c>
      <c r="J166" s="74">
        <v>0.68</v>
      </c>
      <c r="K166" s="75">
        <v>10391738.800000001</v>
      </c>
      <c r="L166" s="113">
        <v>569.96299999999997</v>
      </c>
      <c r="M166" s="38">
        <v>215.262</v>
      </c>
      <c r="N166" s="72">
        <v>13234.09</v>
      </c>
      <c r="O166" s="29">
        <f t="shared" si="7"/>
        <v>65</v>
      </c>
      <c r="P166" s="38" t="str">
        <f t="array" ref="P166">O166&amp;CHOOSE(AND(O166&lt;&gt;{11,12,13})*MIN(4,MOD(O166,10))+1,"th","st","nd","rd","th")</f>
        <v>65th</v>
      </c>
      <c r="Q166" s="76">
        <v>0.92849999999999999</v>
      </c>
      <c r="R166" s="77">
        <v>0.63</v>
      </c>
      <c r="S166" s="78">
        <v>1.2699999999999999E-2</v>
      </c>
      <c r="T166" s="79">
        <v>300</v>
      </c>
      <c r="U166" s="80">
        <v>2416357</v>
      </c>
      <c r="V166" s="72">
        <v>3077.28</v>
      </c>
      <c r="W166" s="29">
        <f t="shared" si="8"/>
        <v>6</v>
      </c>
      <c r="X166" s="38" t="str">
        <f t="array" ref="X166">W166&amp;CHOOSE(AND(W166&lt;&gt;{11,12,13})*MIN(4,MOD(W166,10))+1,"th","st","nd","rd","th")</f>
        <v>6th</v>
      </c>
      <c r="Y166" s="77">
        <v>0.56000000000000005</v>
      </c>
      <c r="Z166" s="77">
        <v>1.19</v>
      </c>
      <c r="AA166" s="81">
        <v>140830.10999999999</v>
      </c>
      <c r="AB166" s="82">
        <v>114655011</v>
      </c>
      <c r="AC166" s="83">
        <v>64334389</v>
      </c>
      <c r="AD166" s="81">
        <v>10420294</v>
      </c>
      <c r="AE166" s="81">
        <v>2119113.4700000002</v>
      </c>
      <c r="AF166" s="81">
        <v>0</v>
      </c>
      <c r="AG166" s="81">
        <v>13810</v>
      </c>
      <c r="AH166" s="81">
        <v>28555.200000000001</v>
      </c>
    </row>
    <row r="167" spans="1:34" x14ac:dyDescent="0.25">
      <c r="A167" s="7">
        <v>110171003</v>
      </c>
      <c r="B167" s="8" t="s">
        <v>218</v>
      </c>
      <c r="C167" s="8" t="s">
        <v>219</v>
      </c>
      <c r="D167" s="70">
        <v>42081</v>
      </c>
      <c r="E167" s="71">
        <v>8024</v>
      </c>
      <c r="F167" s="72">
        <v>15248298.99</v>
      </c>
      <c r="G167" s="73">
        <v>45.16</v>
      </c>
      <c r="H167" s="29">
        <f t="shared" si="6"/>
        <v>34</v>
      </c>
      <c r="I167" s="38" t="str">
        <f t="array" ref="I167">H167&amp;CHOOSE(AND(H167&lt;&gt;{11,12,13})*MIN(4,MOD(H167,10))+1,"th","st","nd","rd","th")</f>
        <v>34th</v>
      </c>
      <c r="J167" s="74">
        <v>0.88</v>
      </c>
      <c r="K167" s="75">
        <v>34635679.630000003</v>
      </c>
      <c r="L167" s="113">
        <v>2335.9279999999999</v>
      </c>
      <c r="M167" s="38">
        <v>360.05099999999999</v>
      </c>
      <c r="N167" s="72">
        <v>12847.16</v>
      </c>
      <c r="O167" s="29">
        <f t="shared" si="7"/>
        <v>59</v>
      </c>
      <c r="P167" s="38" t="str">
        <f t="array" ref="P167">O167&amp;CHOOSE(AND(O167&lt;&gt;{11,12,13})*MIN(4,MOD(O167,10))+1,"th","st","nd","rd","th")</f>
        <v>59th</v>
      </c>
      <c r="Q167" s="76">
        <v>0.95640000000000003</v>
      </c>
      <c r="R167" s="77">
        <v>0.84</v>
      </c>
      <c r="S167" s="78">
        <v>1.34E-2</v>
      </c>
      <c r="T167" s="79">
        <v>251</v>
      </c>
      <c r="U167" s="80">
        <v>15360130</v>
      </c>
      <c r="V167" s="72">
        <v>5697.42</v>
      </c>
      <c r="W167" s="29">
        <f t="shared" si="8"/>
        <v>34</v>
      </c>
      <c r="X167" s="38" t="str">
        <f t="array" ref="X167">W167&amp;CHOOSE(AND(W167&lt;&gt;{11,12,13})*MIN(4,MOD(W167,10))+1,"th","st","nd","rd","th")</f>
        <v>34th</v>
      </c>
      <c r="Y167" s="77">
        <v>0.18</v>
      </c>
      <c r="Z167" s="77">
        <v>1.02</v>
      </c>
      <c r="AA167" s="81">
        <v>861206.65</v>
      </c>
      <c r="AB167" s="82">
        <v>810628493</v>
      </c>
      <c r="AC167" s="83">
        <v>327158881</v>
      </c>
      <c r="AD167" s="81">
        <v>34713997.130000003</v>
      </c>
      <c r="AE167" s="81">
        <v>14372171.109999999</v>
      </c>
      <c r="AF167" s="81">
        <v>0</v>
      </c>
      <c r="AG167" s="81">
        <v>14921.23</v>
      </c>
      <c r="AH167" s="81">
        <v>78317.5</v>
      </c>
    </row>
    <row r="168" spans="1:34" x14ac:dyDescent="0.25">
      <c r="A168" s="7">
        <v>110171803</v>
      </c>
      <c r="B168" s="8" t="s">
        <v>247</v>
      </c>
      <c r="C168" s="8" t="s">
        <v>219</v>
      </c>
      <c r="D168" s="70">
        <v>38826</v>
      </c>
      <c r="E168" s="71">
        <v>3041</v>
      </c>
      <c r="F168" s="72">
        <v>4437238.55</v>
      </c>
      <c r="G168" s="73">
        <v>37.58</v>
      </c>
      <c r="H168" s="29">
        <f t="shared" si="6"/>
        <v>16</v>
      </c>
      <c r="I168" s="38" t="str">
        <f t="array" ref="I168">H168&amp;CHOOSE(AND(H168&lt;&gt;{11,12,13})*MIN(4,MOD(H168,10))+1,"th","st","nd","rd","th")</f>
        <v>16th</v>
      </c>
      <c r="J168" s="74">
        <v>0.73</v>
      </c>
      <c r="K168" s="75">
        <v>14877668.300000001</v>
      </c>
      <c r="L168" s="113">
        <v>1040.7370000000001</v>
      </c>
      <c r="M168" s="38">
        <v>334.48599999999999</v>
      </c>
      <c r="N168" s="72">
        <v>10818.37</v>
      </c>
      <c r="O168" s="29">
        <f t="shared" si="7"/>
        <v>18</v>
      </c>
      <c r="P168" s="38" t="str">
        <f t="array" ref="P168">O168&amp;CHOOSE(AND(O168&lt;&gt;{11,12,13})*MIN(4,MOD(O168,10))+1,"th","st","nd","rd","th")</f>
        <v>18th</v>
      </c>
      <c r="Q168" s="76">
        <v>1.1357999999999999</v>
      </c>
      <c r="R168" s="77">
        <v>0.73</v>
      </c>
      <c r="S168" s="78">
        <v>1.14E-2</v>
      </c>
      <c r="T168" s="79">
        <v>376</v>
      </c>
      <c r="U168" s="80">
        <v>5261581</v>
      </c>
      <c r="V168" s="72">
        <v>3825.98</v>
      </c>
      <c r="W168" s="29">
        <f t="shared" si="8"/>
        <v>12</v>
      </c>
      <c r="X168" s="38" t="str">
        <f t="array" ref="X168">W168&amp;CHOOSE(AND(W168&lt;&gt;{11,12,13})*MIN(4,MOD(W168,10))+1,"th","st","nd","rd","th")</f>
        <v>12th</v>
      </c>
      <c r="Y168" s="77">
        <v>0.45</v>
      </c>
      <c r="Z168" s="77">
        <v>1.18</v>
      </c>
      <c r="AA168" s="81">
        <v>352116.81</v>
      </c>
      <c r="AB168" s="82">
        <v>263445069</v>
      </c>
      <c r="AC168" s="83">
        <v>126301700</v>
      </c>
      <c r="AD168" s="81">
        <v>14877668.300000001</v>
      </c>
      <c r="AE168" s="81">
        <v>4084376.13</v>
      </c>
      <c r="AF168" s="81">
        <v>0</v>
      </c>
      <c r="AG168" s="81">
        <v>745.61</v>
      </c>
      <c r="AH168" s="81">
        <v>0</v>
      </c>
    </row>
    <row r="169" spans="1:34" x14ac:dyDescent="0.25">
      <c r="A169" s="7">
        <v>106172003</v>
      </c>
      <c r="B169" s="8" t="s">
        <v>261</v>
      </c>
      <c r="C169" s="8" t="s">
        <v>219</v>
      </c>
      <c r="D169" s="70">
        <v>44637</v>
      </c>
      <c r="E169" s="71">
        <v>12601</v>
      </c>
      <c r="F169" s="72">
        <v>26329791.100000001</v>
      </c>
      <c r="G169" s="73">
        <v>46.81</v>
      </c>
      <c r="H169" s="29">
        <f t="shared" si="6"/>
        <v>38</v>
      </c>
      <c r="I169" s="38" t="str">
        <f t="array" ref="I169">H169&amp;CHOOSE(AND(H169&lt;&gt;{11,12,13})*MIN(4,MOD(H169,10))+1,"th","st","nd","rd","th")</f>
        <v>38th</v>
      </c>
      <c r="J169" s="74">
        <v>0.91</v>
      </c>
      <c r="K169" s="75">
        <v>50535222.649999999</v>
      </c>
      <c r="L169" s="113">
        <v>3820.8609999999999</v>
      </c>
      <c r="M169" s="38">
        <v>860.68100000000004</v>
      </c>
      <c r="N169" s="72">
        <v>10794.57</v>
      </c>
      <c r="O169" s="29">
        <f t="shared" si="7"/>
        <v>18</v>
      </c>
      <c r="P169" s="38" t="str">
        <f t="array" ref="P169">O169&amp;CHOOSE(AND(O169&lt;&gt;{11,12,13})*MIN(4,MOD(O169,10))+1,"th","st","nd","rd","th")</f>
        <v>18th</v>
      </c>
      <c r="Q169" s="76">
        <v>1.1383000000000001</v>
      </c>
      <c r="R169" s="77">
        <v>0.91</v>
      </c>
      <c r="S169" s="78">
        <v>1.2699999999999999E-2</v>
      </c>
      <c r="T169" s="79">
        <v>300</v>
      </c>
      <c r="U169" s="80">
        <v>27936109</v>
      </c>
      <c r="V169" s="72">
        <v>5967.29</v>
      </c>
      <c r="W169" s="29">
        <f t="shared" si="8"/>
        <v>39</v>
      </c>
      <c r="X169" s="38" t="str">
        <f t="array" ref="X169">W169&amp;CHOOSE(AND(W169&lt;&gt;{11,12,13})*MIN(4,MOD(W169,10))+1,"th","st","nd","rd","th")</f>
        <v>39th</v>
      </c>
      <c r="Y169" s="77">
        <v>0.14000000000000001</v>
      </c>
      <c r="Z169" s="77">
        <v>1.05</v>
      </c>
      <c r="AA169" s="81">
        <v>1863927.05</v>
      </c>
      <c r="AB169" s="82">
        <v>1433970892</v>
      </c>
      <c r="AC169" s="83">
        <v>635370512</v>
      </c>
      <c r="AD169" s="81">
        <v>51340930.32</v>
      </c>
      <c r="AE169" s="81">
        <v>24431676.260000002</v>
      </c>
      <c r="AF169" s="81">
        <v>0</v>
      </c>
      <c r="AG169" s="81">
        <v>34187.79</v>
      </c>
      <c r="AH169" s="81">
        <v>805707.67</v>
      </c>
    </row>
    <row r="170" spans="1:34" x14ac:dyDescent="0.25">
      <c r="A170" s="7">
        <v>110173003</v>
      </c>
      <c r="B170" s="8" t="s">
        <v>309</v>
      </c>
      <c r="C170" s="8" t="s">
        <v>219</v>
      </c>
      <c r="D170" s="70">
        <v>40257</v>
      </c>
      <c r="E170" s="71">
        <v>2087</v>
      </c>
      <c r="F170" s="72">
        <v>3193981.64</v>
      </c>
      <c r="G170" s="73">
        <v>38.020000000000003</v>
      </c>
      <c r="H170" s="29">
        <f t="shared" si="6"/>
        <v>17</v>
      </c>
      <c r="I170" s="38" t="str">
        <f t="array" ref="I170">H170&amp;CHOOSE(AND(H170&lt;&gt;{11,12,13})*MIN(4,MOD(H170,10))+1,"th","st","nd","rd","th")</f>
        <v>17th</v>
      </c>
      <c r="J170" s="74">
        <v>0.74</v>
      </c>
      <c r="K170" s="75">
        <v>12386976</v>
      </c>
      <c r="L170" s="113">
        <v>793.38199999999995</v>
      </c>
      <c r="M170" s="38">
        <v>246.721</v>
      </c>
      <c r="N170" s="72">
        <v>11909.37</v>
      </c>
      <c r="O170" s="29">
        <f t="shared" si="7"/>
        <v>42</v>
      </c>
      <c r="P170" s="38" t="str">
        <f t="array" ref="P170">O170&amp;CHOOSE(AND(O170&lt;&gt;{11,12,13})*MIN(4,MOD(O170,10))+1,"th","st","nd","rd","th")</f>
        <v>42nd</v>
      </c>
      <c r="Q170" s="76">
        <v>1.0317000000000001</v>
      </c>
      <c r="R170" s="77">
        <v>0.74</v>
      </c>
      <c r="S170" s="78">
        <v>1.24E-2</v>
      </c>
      <c r="T170" s="79">
        <v>322</v>
      </c>
      <c r="U170" s="80">
        <v>3486952</v>
      </c>
      <c r="V170" s="72">
        <v>3352.51</v>
      </c>
      <c r="W170" s="29">
        <f t="shared" si="8"/>
        <v>8</v>
      </c>
      <c r="X170" s="38" t="str">
        <f t="array" ref="X170">W170&amp;CHOOSE(AND(W170&lt;&gt;{11,12,13})*MIN(4,MOD(W170,10))+1,"th","st","nd","rd","th")</f>
        <v>8th</v>
      </c>
      <c r="Y170" s="77">
        <v>0.52</v>
      </c>
      <c r="Z170" s="77">
        <v>1.26</v>
      </c>
      <c r="AA170" s="81">
        <v>311752.5</v>
      </c>
      <c r="AB170" s="82">
        <v>176100996</v>
      </c>
      <c r="AC170" s="83">
        <v>82191772</v>
      </c>
      <c r="AD170" s="81">
        <v>12386976</v>
      </c>
      <c r="AE170" s="81">
        <v>2874819.22</v>
      </c>
      <c r="AF170" s="81">
        <v>0</v>
      </c>
      <c r="AG170" s="81">
        <v>7409.92</v>
      </c>
      <c r="AH170" s="81">
        <v>0</v>
      </c>
    </row>
    <row r="171" spans="1:34" x14ac:dyDescent="0.25">
      <c r="A171" s="7">
        <v>110173504</v>
      </c>
      <c r="B171" s="8" t="s">
        <v>327</v>
      </c>
      <c r="C171" s="8" t="s">
        <v>219</v>
      </c>
      <c r="D171" s="70">
        <v>42222</v>
      </c>
      <c r="E171" s="71">
        <v>886</v>
      </c>
      <c r="F171" s="72">
        <v>1265217.32</v>
      </c>
      <c r="G171" s="73">
        <v>33.82</v>
      </c>
      <c r="H171" s="29">
        <f t="shared" si="6"/>
        <v>10</v>
      </c>
      <c r="I171" s="38" t="str">
        <f t="array" ref="I171">H171&amp;CHOOSE(AND(H171&lt;&gt;{11,12,13})*MIN(4,MOD(H171,10))+1,"th","st","nd","rd","th")</f>
        <v>10th</v>
      </c>
      <c r="J171" s="74">
        <v>0.66</v>
      </c>
      <c r="K171" s="75">
        <v>5371254.7300000004</v>
      </c>
      <c r="L171" s="113">
        <v>283.67500000000001</v>
      </c>
      <c r="M171" s="38">
        <v>119.5</v>
      </c>
      <c r="N171" s="72">
        <v>13322.39</v>
      </c>
      <c r="O171" s="29">
        <f t="shared" si="7"/>
        <v>66</v>
      </c>
      <c r="P171" s="38" t="str">
        <f t="array" ref="P171">O171&amp;CHOOSE(AND(O171&lt;&gt;{11,12,13})*MIN(4,MOD(O171,10))+1,"th","st","nd","rd","th")</f>
        <v>66th</v>
      </c>
      <c r="Q171" s="76">
        <v>0.92230000000000001</v>
      </c>
      <c r="R171" s="77">
        <v>0.61</v>
      </c>
      <c r="S171" s="78">
        <v>1.06E-2</v>
      </c>
      <c r="T171" s="79">
        <v>428</v>
      </c>
      <c r="U171" s="80">
        <v>1612576</v>
      </c>
      <c r="V171" s="72">
        <v>3999.69</v>
      </c>
      <c r="W171" s="29">
        <f t="shared" si="8"/>
        <v>14</v>
      </c>
      <c r="X171" s="38" t="str">
        <f t="array" ref="X171">W171&amp;CHOOSE(AND(W171&lt;&gt;{11,12,13})*MIN(4,MOD(W171,10))+1,"th","st","nd","rd","th")</f>
        <v>14th</v>
      </c>
      <c r="Y171" s="77">
        <v>0.42</v>
      </c>
      <c r="Z171" s="77">
        <v>1.03</v>
      </c>
      <c r="AA171" s="81">
        <v>80719.320000000007</v>
      </c>
      <c r="AB171" s="82">
        <v>82796702</v>
      </c>
      <c r="AC171" s="83">
        <v>36653386</v>
      </c>
      <c r="AD171" s="81">
        <v>5371254.7300000004</v>
      </c>
      <c r="AE171" s="81">
        <v>1184498</v>
      </c>
      <c r="AF171" s="81">
        <v>0</v>
      </c>
      <c r="AG171" s="81">
        <v>0</v>
      </c>
      <c r="AH171" s="81">
        <v>0</v>
      </c>
    </row>
    <row r="172" spans="1:34" x14ac:dyDescent="0.25">
      <c r="A172" s="7">
        <v>110175003</v>
      </c>
      <c r="B172" s="8" t="s">
        <v>421</v>
      </c>
      <c r="C172" s="8" t="s">
        <v>219</v>
      </c>
      <c r="D172" s="70">
        <v>41306</v>
      </c>
      <c r="E172" s="71">
        <v>2544</v>
      </c>
      <c r="F172" s="72">
        <v>3748869.84</v>
      </c>
      <c r="G172" s="73">
        <v>35.68</v>
      </c>
      <c r="H172" s="29">
        <f t="shared" si="6"/>
        <v>13</v>
      </c>
      <c r="I172" s="38" t="str">
        <f t="array" ref="I172">H172&amp;CHOOSE(AND(H172&lt;&gt;{11,12,13})*MIN(4,MOD(H172,10))+1,"th","st","nd","rd","th")</f>
        <v>13th</v>
      </c>
      <c r="J172" s="74">
        <v>0.69</v>
      </c>
      <c r="K172" s="75">
        <v>12531590.59</v>
      </c>
      <c r="L172" s="113">
        <v>889.59500000000003</v>
      </c>
      <c r="M172" s="38">
        <v>299.48399999999998</v>
      </c>
      <c r="N172" s="72">
        <v>10538.9</v>
      </c>
      <c r="O172" s="29">
        <f t="shared" si="7"/>
        <v>14</v>
      </c>
      <c r="P172" s="38" t="str">
        <f t="array" ref="P172">O172&amp;CHOOSE(AND(O172&lt;&gt;{11,12,13})*MIN(4,MOD(O172,10))+1,"th","st","nd","rd","th")</f>
        <v>14th</v>
      </c>
      <c r="Q172" s="76">
        <v>1.1658999999999999</v>
      </c>
      <c r="R172" s="77">
        <v>0.69</v>
      </c>
      <c r="S172" s="78">
        <v>1.1299999999999999E-2</v>
      </c>
      <c r="T172" s="79">
        <v>385</v>
      </c>
      <c r="U172" s="80">
        <v>4479519</v>
      </c>
      <c r="V172" s="72">
        <v>3767.22</v>
      </c>
      <c r="W172" s="29">
        <f t="shared" si="8"/>
        <v>11</v>
      </c>
      <c r="X172" s="38" t="str">
        <f t="array" ref="X172">W172&amp;CHOOSE(AND(W172&lt;&gt;{11,12,13})*MIN(4,MOD(W172,10))+1,"th","st","nd","rd","th")</f>
        <v>11th</v>
      </c>
      <c r="Y172" s="77">
        <v>0.46</v>
      </c>
      <c r="Z172" s="77">
        <v>1.1499999999999999</v>
      </c>
      <c r="AA172" s="81">
        <v>325974.38</v>
      </c>
      <c r="AB172" s="82">
        <v>221596150</v>
      </c>
      <c r="AC172" s="83">
        <v>110220061</v>
      </c>
      <c r="AD172" s="81">
        <v>12531590.59</v>
      </c>
      <c r="AE172" s="81">
        <v>3422895.46</v>
      </c>
      <c r="AF172" s="81">
        <v>0</v>
      </c>
      <c r="AG172" s="81">
        <v>0</v>
      </c>
      <c r="AH172" s="81">
        <v>0</v>
      </c>
    </row>
    <row r="173" spans="1:34" x14ac:dyDescent="0.25">
      <c r="A173" s="7">
        <v>110177003</v>
      </c>
      <c r="B173" s="8" t="s">
        <v>491</v>
      </c>
      <c r="C173" s="8" t="s">
        <v>219</v>
      </c>
      <c r="D173" s="70">
        <v>43125</v>
      </c>
      <c r="E173" s="71">
        <v>5902</v>
      </c>
      <c r="F173" s="72">
        <v>11520776.749999998</v>
      </c>
      <c r="G173" s="73">
        <v>45.26</v>
      </c>
      <c r="H173" s="29">
        <f t="shared" si="6"/>
        <v>35</v>
      </c>
      <c r="I173" s="38" t="str">
        <f t="array" ref="I173">H173&amp;CHOOSE(AND(H173&lt;&gt;{11,12,13})*MIN(4,MOD(H173,10))+1,"th","st","nd","rd","th")</f>
        <v>35th</v>
      </c>
      <c r="J173" s="74">
        <v>0.88</v>
      </c>
      <c r="K173" s="75">
        <v>27677666.620000001</v>
      </c>
      <c r="L173" s="113">
        <v>1765.54</v>
      </c>
      <c r="M173" s="38">
        <v>361.05799999999999</v>
      </c>
      <c r="N173" s="72">
        <v>13015</v>
      </c>
      <c r="O173" s="29">
        <f t="shared" si="7"/>
        <v>62</v>
      </c>
      <c r="P173" s="38" t="str">
        <f t="array" ref="P173">O173&amp;CHOOSE(AND(O173&lt;&gt;{11,12,13})*MIN(4,MOD(O173,10))+1,"th","st","nd","rd","th")</f>
        <v>62nd</v>
      </c>
      <c r="Q173" s="76">
        <v>0.94410000000000005</v>
      </c>
      <c r="R173" s="77">
        <v>0.83</v>
      </c>
      <c r="S173" s="78">
        <v>1.4200000000000001E-2</v>
      </c>
      <c r="T173" s="79">
        <v>206</v>
      </c>
      <c r="U173" s="80">
        <v>10942820</v>
      </c>
      <c r="V173" s="72">
        <v>5145.6899999999996</v>
      </c>
      <c r="W173" s="29">
        <f t="shared" si="8"/>
        <v>25</v>
      </c>
      <c r="X173" s="38" t="str">
        <f t="array" ref="X173">W173&amp;CHOOSE(AND(W173&lt;&gt;{11,12,13})*MIN(4,MOD(W173,10))+1,"th","st","nd","rd","th")</f>
        <v>25th</v>
      </c>
      <c r="Y173" s="77">
        <v>0.26</v>
      </c>
      <c r="Z173" s="77">
        <v>1.0900000000000001</v>
      </c>
      <c r="AA173" s="81">
        <v>781187.28</v>
      </c>
      <c r="AB173" s="82">
        <v>567107106</v>
      </c>
      <c r="AC173" s="83">
        <v>243472118</v>
      </c>
      <c r="AD173" s="81">
        <v>27682766.620000001</v>
      </c>
      <c r="AE173" s="81">
        <v>10657115.359999999</v>
      </c>
      <c r="AF173" s="81">
        <v>0</v>
      </c>
      <c r="AG173" s="81">
        <v>82474.11</v>
      </c>
      <c r="AH173" s="81">
        <v>5100</v>
      </c>
    </row>
    <row r="174" spans="1:34" x14ac:dyDescent="0.25">
      <c r="A174" s="7">
        <v>110179003</v>
      </c>
      <c r="B174" s="8" t="s">
        <v>627</v>
      </c>
      <c r="C174" s="8" t="s">
        <v>219</v>
      </c>
      <c r="D174" s="70">
        <v>45385</v>
      </c>
      <c r="E174" s="71">
        <v>2848</v>
      </c>
      <c r="F174" s="72">
        <v>5051981.7600000007</v>
      </c>
      <c r="G174" s="73">
        <v>39.08</v>
      </c>
      <c r="H174" s="29">
        <f t="shared" si="6"/>
        <v>19</v>
      </c>
      <c r="I174" s="38" t="str">
        <f t="array" ref="I174">H174&amp;CHOOSE(AND(H174&lt;&gt;{11,12,13})*MIN(4,MOD(H174,10))+1,"th","st","nd","rd","th")</f>
        <v>19th</v>
      </c>
      <c r="J174" s="74">
        <v>0.76</v>
      </c>
      <c r="K174" s="75">
        <v>15418274.529999999</v>
      </c>
      <c r="L174" s="113">
        <v>1043.998</v>
      </c>
      <c r="M174" s="38">
        <v>390.73899999999998</v>
      </c>
      <c r="N174" s="72">
        <v>10746.41</v>
      </c>
      <c r="O174" s="29">
        <f t="shared" si="7"/>
        <v>17</v>
      </c>
      <c r="P174" s="38" t="str">
        <f t="array" ref="P174">O174&amp;CHOOSE(AND(O174&lt;&gt;{11,12,13})*MIN(4,MOD(O174,10))+1,"th","st","nd","rd","th")</f>
        <v>17th</v>
      </c>
      <c r="Q174" s="76">
        <v>1.1434</v>
      </c>
      <c r="R174" s="77">
        <v>0.76</v>
      </c>
      <c r="S174" s="78">
        <v>1.2800000000000001E-2</v>
      </c>
      <c r="T174" s="79">
        <v>293</v>
      </c>
      <c r="U174" s="80">
        <v>5347674</v>
      </c>
      <c r="V174" s="72">
        <v>3727.29</v>
      </c>
      <c r="W174" s="29">
        <f t="shared" si="8"/>
        <v>11</v>
      </c>
      <c r="X174" s="38" t="str">
        <f t="array" ref="X174">W174&amp;CHOOSE(AND(W174&lt;&gt;{11,12,13})*MIN(4,MOD(W174,10))+1,"th","st","nd","rd","th")</f>
        <v>11th</v>
      </c>
      <c r="Y174" s="77">
        <v>0.46</v>
      </c>
      <c r="Z174" s="77">
        <v>1.22</v>
      </c>
      <c r="AA174" s="81">
        <v>283678.21000000002</v>
      </c>
      <c r="AB174" s="82">
        <v>269008260</v>
      </c>
      <c r="AC174" s="83">
        <v>127115745</v>
      </c>
      <c r="AD174" s="81">
        <v>15419764.529999999</v>
      </c>
      <c r="AE174" s="81">
        <v>4744908.07</v>
      </c>
      <c r="AF174" s="81">
        <v>0</v>
      </c>
      <c r="AG174" s="81">
        <v>23395.48</v>
      </c>
      <c r="AH174" s="81">
        <v>1490</v>
      </c>
    </row>
    <row r="175" spans="1:34" x14ac:dyDescent="0.25">
      <c r="A175" s="7">
        <v>110183602</v>
      </c>
      <c r="B175" s="8" t="s">
        <v>360</v>
      </c>
      <c r="C175" s="8" t="s">
        <v>361</v>
      </c>
      <c r="D175" s="70">
        <v>46714</v>
      </c>
      <c r="E175" s="71">
        <v>13879</v>
      </c>
      <c r="F175" s="72">
        <v>32439989.360000003</v>
      </c>
      <c r="G175" s="73">
        <v>50.04</v>
      </c>
      <c r="H175" s="29">
        <f t="shared" si="6"/>
        <v>46</v>
      </c>
      <c r="I175" s="38" t="str">
        <f t="array" ref="I175">H175&amp;CHOOSE(AND(H175&lt;&gt;{11,12,13})*MIN(4,MOD(H175,10))+1,"th","st","nd","rd","th")</f>
        <v>46th</v>
      </c>
      <c r="J175" s="74">
        <v>0.97</v>
      </c>
      <c r="K175" s="75">
        <v>72805408.430000007</v>
      </c>
      <c r="L175" s="113">
        <v>4508.0110000000004</v>
      </c>
      <c r="M175" s="38">
        <v>1011.566</v>
      </c>
      <c r="N175" s="72">
        <v>13190.4</v>
      </c>
      <c r="O175" s="29">
        <f t="shared" si="7"/>
        <v>63</v>
      </c>
      <c r="P175" s="38" t="str">
        <f t="array" ref="P175">O175&amp;CHOOSE(AND(O175&lt;&gt;{11,12,13})*MIN(4,MOD(O175,10))+1,"th","st","nd","rd","th")</f>
        <v>63rd</v>
      </c>
      <c r="Q175" s="76">
        <v>0.93149999999999999</v>
      </c>
      <c r="R175" s="77">
        <v>0.9</v>
      </c>
      <c r="S175" s="78">
        <v>1.29E-2</v>
      </c>
      <c r="T175" s="79">
        <v>286</v>
      </c>
      <c r="U175" s="80">
        <v>34054913</v>
      </c>
      <c r="V175" s="72">
        <v>6169.84</v>
      </c>
      <c r="W175" s="29">
        <f t="shared" si="8"/>
        <v>41</v>
      </c>
      <c r="X175" s="38" t="str">
        <f t="array" ref="X175">W175&amp;CHOOSE(AND(W175&lt;&gt;{11,12,13})*MIN(4,MOD(W175,10))+1,"th","st","nd","rd","th")</f>
        <v>41st</v>
      </c>
      <c r="Y175" s="77">
        <v>0.11</v>
      </c>
      <c r="Z175" s="77">
        <v>1.01</v>
      </c>
      <c r="AA175" s="81">
        <v>2154234.35</v>
      </c>
      <c r="AB175" s="82">
        <v>1874284244</v>
      </c>
      <c r="AC175" s="83">
        <v>648301892</v>
      </c>
      <c r="AD175" s="81">
        <v>72881164.840000004</v>
      </c>
      <c r="AE175" s="81">
        <v>29972683.870000001</v>
      </c>
      <c r="AF175" s="81">
        <v>0</v>
      </c>
      <c r="AG175" s="81">
        <v>313071.14</v>
      </c>
      <c r="AH175" s="81">
        <v>75756.41</v>
      </c>
    </row>
    <row r="176" spans="1:34" x14ac:dyDescent="0.25">
      <c r="A176" s="7">
        <v>116191004</v>
      </c>
      <c r="B176" s="8" t="s">
        <v>139</v>
      </c>
      <c r="C176" s="8" t="s">
        <v>140</v>
      </c>
      <c r="D176" s="70">
        <v>49012</v>
      </c>
      <c r="E176" s="71">
        <v>2110</v>
      </c>
      <c r="F176" s="72">
        <v>6052412.1200000001</v>
      </c>
      <c r="G176" s="73">
        <v>58.53</v>
      </c>
      <c r="H176" s="29">
        <f t="shared" si="6"/>
        <v>65</v>
      </c>
      <c r="I176" s="38" t="str">
        <f t="array" ref="I176">H176&amp;CHOOSE(AND(H176&lt;&gt;{11,12,13})*MIN(4,MOD(H176,10))+1,"th","st","nd","rd","th")</f>
        <v>65th</v>
      </c>
      <c r="J176" s="74">
        <v>1.1399999999999999</v>
      </c>
      <c r="K176" s="75">
        <v>10818064.17</v>
      </c>
      <c r="L176" s="113">
        <v>712.072</v>
      </c>
      <c r="M176" s="38">
        <v>240.55500000000001</v>
      </c>
      <c r="N176" s="72">
        <v>11356.03</v>
      </c>
      <c r="O176" s="29">
        <f t="shared" si="7"/>
        <v>29</v>
      </c>
      <c r="P176" s="38" t="str">
        <f t="array" ref="P176">O176&amp;CHOOSE(AND(O176&lt;&gt;{11,12,13})*MIN(4,MOD(O176,10))+1,"th","st","nd","rd","th")</f>
        <v>29th</v>
      </c>
      <c r="Q176" s="76">
        <v>1.0820000000000001</v>
      </c>
      <c r="R176" s="77">
        <v>1.1399999999999999</v>
      </c>
      <c r="S176" s="78">
        <v>1.3299999999999999E-2</v>
      </c>
      <c r="T176" s="79">
        <v>258</v>
      </c>
      <c r="U176" s="80">
        <v>6132204</v>
      </c>
      <c r="V176" s="72">
        <v>6437.15</v>
      </c>
      <c r="W176" s="29">
        <f t="shared" si="8"/>
        <v>44</v>
      </c>
      <c r="X176" s="38" t="str">
        <f t="array" ref="X176">W176&amp;CHOOSE(AND(W176&lt;&gt;{11,12,13})*MIN(4,MOD(W176,10))+1,"th","st","nd","rd","th")</f>
        <v>44th</v>
      </c>
      <c r="Y176" s="77">
        <v>7.0000000000000007E-2</v>
      </c>
      <c r="Z176" s="77">
        <v>1.21</v>
      </c>
      <c r="AA176" s="81">
        <v>352224.88</v>
      </c>
      <c r="AB176" s="82">
        <v>351046496</v>
      </c>
      <c r="AC176" s="83">
        <v>103190821</v>
      </c>
      <c r="AD176" s="81">
        <v>10927914.33</v>
      </c>
      <c r="AE176" s="81">
        <v>5700187.2400000002</v>
      </c>
      <c r="AF176" s="81">
        <v>0</v>
      </c>
      <c r="AG176" s="81">
        <v>0</v>
      </c>
      <c r="AH176" s="81">
        <v>109850.16</v>
      </c>
    </row>
    <row r="177" spans="1:34" x14ac:dyDescent="0.25">
      <c r="A177" s="7">
        <v>116191103</v>
      </c>
      <c r="B177" s="8" t="s">
        <v>146</v>
      </c>
      <c r="C177" s="8" t="s">
        <v>140</v>
      </c>
      <c r="D177" s="70">
        <v>44688</v>
      </c>
      <c r="E177" s="71">
        <v>9341</v>
      </c>
      <c r="F177" s="72">
        <v>19423786.700000003</v>
      </c>
      <c r="G177" s="73">
        <v>46.53</v>
      </c>
      <c r="H177" s="29">
        <f t="shared" si="6"/>
        <v>36</v>
      </c>
      <c r="I177" s="38" t="str">
        <f t="array" ref="I177">H177&amp;CHOOSE(AND(H177&lt;&gt;{11,12,13})*MIN(4,MOD(H177,10))+1,"th","st","nd","rd","th")</f>
        <v>36th</v>
      </c>
      <c r="J177" s="74">
        <v>0.9</v>
      </c>
      <c r="K177" s="75">
        <v>39636394.43</v>
      </c>
      <c r="L177" s="113">
        <v>3044.683</v>
      </c>
      <c r="M177" s="38">
        <v>636.56799999999998</v>
      </c>
      <c r="N177" s="72">
        <v>10767.1</v>
      </c>
      <c r="O177" s="29">
        <f t="shared" si="7"/>
        <v>17</v>
      </c>
      <c r="P177" s="38" t="str">
        <f t="array" ref="P177">O177&amp;CHOOSE(AND(O177&lt;&gt;{11,12,13})*MIN(4,MOD(O177,10))+1,"th","st","nd","rd","th")</f>
        <v>17th</v>
      </c>
      <c r="Q177" s="76">
        <v>1.1412</v>
      </c>
      <c r="R177" s="77">
        <v>0.9</v>
      </c>
      <c r="S177" s="78">
        <v>1.2200000000000001E-2</v>
      </c>
      <c r="T177" s="79">
        <v>337</v>
      </c>
      <c r="U177" s="80">
        <v>21408921</v>
      </c>
      <c r="V177" s="72">
        <v>5815.66</v>
      </c>
      <c r="W177" s="29">
        <f t="shared" si="8"/>
        <v>36</v>
      </c>
      <c r="X177" s="38" t="str">
        <f t="array" ref="X177">W177&amp;CHOOSE(AND(W177&lt;&gt;{11,12,13})*MIN(4,MOD(W177,10))+1,"th","st","nd","rd","th")</f>
        <v>36th</v>
      </c>
      <c r="Y177" s="77">
        <v>0.16</v>
      </c>
      <c r="Z177" s="77">
        <v>1.06</v>
      </c>
      <c r="AA177" s="81">
        <v>1094785.6200000001</v>
      </c>
      <c r="AB177" s="82">
        <v>1164094270</v>
      </c>
      <c r="AC177" s="83">
        <v>421751716</v>
      </c>
      <c r="AD177" s="81">
        <v>39672238.789999999</v>
      </c>
      <c r="AE177" s="81">
        <v>18275408.640000001</v>
      </c>
      <c r="AF177" s="81">
        <v>0</v>
      </c>
      <c r="AG177" s="81">
        <v>53592.44</v>
      </c>
      <c r="AH177" s="81">
        <v>35844.36</v>
      </c>
    </row>
    <row r="178" spans="1:34" x14ac:dyDescent="0.25">
      <c r="A178" s="7">
        <v>116191203</v>
      </c>
      <c r="B178" s="8" t="s">
        <v>158</v>
      </c>
      <c r="C178" s="8" t="s">
        <v>140</v>
      </c>
      <c r="D178" s="70">
        <v>38375</v>
      </c>
      <c r="E178" s="71">
        <v>7188</v>
      </c>
      <c r="F178" s="72">
        <v>14047385.309999999</v>
      </c>
      <c r="G178" s="73">
        <v>50.93</v>
      </c>
      <c r="H178" s="29">
        <f t="shared" si="6"/>
        <v>48</v>
      </c>
      <c r="I178" s="38" t="str">
        <f t="array" ref="I178">H178&amp;CHOOSE(AND(H178&lt;&gt;{11,12,13})*MIN(4,MOD(H178,10))+1,"th","st","nd","rd","th")</f>
        <v>48th</v>
      </c>
      <c r="J178" s="74">
        <v>0.99</v>
      </c>
      <c r="K178" s="75">
        <v>21950017.559999999</v>
      </c>
      <c r="L178" s="113">
        <v>1690.7629999999999</v>
      </c>
      <c r="M178" s="38">
        <v>193.98500000000001</v>
      </c>
      <c r="N178" s="72">
        <v>11646.13</v>
      </c>
      <c r="O178" s="29">
        <f t="shared" si="7"/>
        <v>36</v>
      </c>
      <c r="P178" s="38" t="str">
        <f t="array" ref="P178">O178&amp;CHOOSE(AND(O178&lt;&gt;{11,12,13})*MIN(4,MOD(O178,10))+1,"th","st","nd","rd","th")</f>
        <v>36th</v>
      </c>
      <c r="Q178" s="76">
        <v>1.0550999999999999</v>
      </c>
      <c r="R178" s="77">
        <v>0.99</v>
      </c>
      <c r="S178" s="78">
        <v>1.11E-2</v>
      </c>
      <c r="T178" s="79">
        <v>398</v>
      </c>
      <c r="U178" s="80">
        <v>17034379</v>
      </c>
      <c r="V178" s="72">
        <v>9038.01</v>
      </c>
      <c r="W178" s="29">
        <f t="shared" si="8"/>
        <v>73</v>
      </c>
      <c r="X178" s="38" t="str">
        <f t="array" ref="X178">W178&amp;CHOOSE(AND(W178&lt;&gt;{11,12,13})*MIN(4,MOD(W178,10))+1,"th","st","nd","rd","th")</f>
        <v>73rd</v>
      </c>
      <c r="Y178" s="77">
        <v>0</v>
      </c>
      <c r="Z178" s="77">
        <v>0.99</v>
      </c>
      <c r="AA178" s="81">
        <v>487326.35</v>
      </c>
      <c r="AB178" s="82">
        <v>972336996</v>
      </c>
      <c r="AC178" s="83">
        <v>289468830</v>
      </c>
      <c r="AD178" s="81">
        <v>21982245.190000001</v>
      </c>
      <c r="AE178" s="81">
        <v>13553708.85</v>
      </c>
      <c r="AF178" s="81">
        <v>0</v>
      </c>
      <c r="AG178" s="81">
        <v>6350.11</v>
      </c>
      <c r="AH178" s="81">
        <v>32227.63</v>
      </c>
    </row>
    <row r="179" spans="1:34" x14ac:dyDescent="0.25">
      <c r="A179" s="7">
        <v>116191503</v>
      </c>
      <c r="B179" s="8" t="s">
        <v>195</v>
      </c>
      <c r="C179" s="8" t="s">
        <v>140</v>
      </c>
      <c r="D179" s="70">
        <v>54153</v>
      </c>
      <c r="E179" s="71">
        <v>6104</v>
      </c>
      <c r="F179" s="72">
        <v>17371139.469999999</v>
      </c>
      <c r="G179" s="73">
        <v>52.55</v>
      </c>
      <c r="H179" s="29">
        <f t="shared" si="6"/>
        <v>53</v>
      </c>
      <c r="I179" s="38" t="str">
        <f t="array" ref="I179">H179&amp;CHOOSE(AND(H179&lt;&gt;{11,12,13})*MIN(4,MOD(H179,10))+1,"th","st","nd","rd","th")</f>
        <v>53rd</v>
      </c>
      <c r="J179" s="74">
        <v>1.02</v>
      </c>
      <c r="K179" s="75">
        <v>25426729.489999998</v>
      </c>
      <c r="L179" s="113">
        <v>1926.9</v>
      </c>
      <c r="M179" s="38">
        <v>176.82400000000001</v>
      </c>
      <c r="N179" s="72">
        <v>12086.53</v>
      </c>
      <c r="O179" s="29">
        <f t="shared" si="7"/>
        <v>46</v>
      </c>
      <c r="P179" s="38" t="str">
        <f t="array" ref="P179">O179&amp;CHOOSE(AND(O179&lt;&gt;{11,12,13})*MIN(4,MOD(O179,10))+1,"th","st","nd","rd","th")</f>
        <v>46th</v>
      </c>
      <c r="Q179" s="76">
        <v>1.0165999999999999</v>
      </c>
      <c r="R179" s="77">
        <v>1.02</v>
      </c>
      <c r="S179" s="78">
        <v>1.24E-2</v>
      </c>
      <c r="T179" s="79">
        <v>322</v>
      </c>
      <c r="U179" s="80">
        <v>18952743</v>
      </c>
      <c r="V179" s="72">
        <v>9009.14</v>
      </c>
      <c r="W179" s="29">
        <f t="shared" si="8"/>
        <v>73</v>
      </c>
      <c r="X179" s="38" t="str">
        <f t="array" ref="X179">W179&amp;CHOOSE(AND(W179&lt;&gt;{11,12,13})*MIN(4,MOD(W179,10))+1,"th","st","nd","rd","th")</f>
        <v>73rd</v>
      </c>
      <c r="Y179" s="77">
        <v>0</v>
      </c>
      <c r="Z179" s="77">
        <v>1.02</v>
      </c>
      <c r="AA179" s="81">
        <v>358237.29</v>
      </c>
      <c r="AB179" s="82">
        <v>1015403862</v>
      </c>
      <c r="AC179" s="83">
        <v>388503001</v>
      </c>
      <c r="AD179" s="81">
        <v>25539527.719999999</v>
      </c>
      <c r="AE179" s="81">
        <v>16891833.82</v>
      </c>
      <c r="AF179" s="81">
        <v>0</v>
      </c>
      <c r="AG179" s="81">
        <v>121068.36</v>
      </c>
      <c r="AH179" s="81">
        <v>112798.23</v>
      </c>
    </row>
    <row r="180" spans="1:34" x14ac:dyDescent="0.25">
      <c r="A180" s="7">
        <v>116195004</v>
      </c>
      <c r="B180" s="8" t="s">
        <v>409</v>
      </c>
      <c r="C180" s="8" t="s">
        <v>140</v>
      </c>
      <c r="D180" s="70">
        <v>52773</v>
      </c>
      <c r="E180" s="71">
        <v>2219</v>
      </c>
      <c r="F180" s="72">
        <v>5576677.0800000001</v>
      </c>
      <c r="G180" s="73">
        <v>47.62</v>
      </c>
      <c r="H180" s="29">
        <f t="shared" si="6"/>
        <v>40</v>
      </c>
      <c r="I180" s="38" t="str">
        <f t="array" ref="I180">H180&amp;CHOOSE(AND(H180&lt;&gt;{11,12,13})*MIN(4,MOD(H180,10))+1,"th","st","nd","rd","th")</f>
        <v>40th</v>
      </c>
      <c r="J180" s="74">
        <v>0.92</v>
      </c>
      <c r="K180" s="75">
        <v>12201062</v>
      </c>
      <c r="L180" s="113">
        <v>743.11400000000003</v>
      </c>
      <c r="M180" s="38">
        <v>234.13399999999999</v>
      </c>
      <c r="N180" s="72">
        <v>12485.12</v>
      </c>
      <c r="O180" s="29">
        <f t="shared" si="7"/>
        <v>54</v>
      </c>
      <c r="P180" s="38" t="str">
        <f t="array" ref="P180">O180&amp;CHOOSE(AND(O180&lt;&gt;{11,12,13})*MIN(4,MOD(O180,10))+1,"th","st","nd","rd","th")</f>
        <v>54th</v>
      </c>
      <c r="Q180" s="76">
        <v>0.98419999999999996</v>
      </c>
      <c r="R180" s="77">
        <v>0.91</v>
      </c>
      <c r="S180" s="78">
        <v>1.21E-2</v>
      </c>
      <c r="T180" s="79">
        <v>344</v>
      </c>
      <c r="U180" s="80">
        <v>6210117</v>
      </c>
      <c r="V180" s="72">
        <v>6354.7</v>
      </c>
      <c r="W180" s="29">
        <f t="shared" si="8"/>
        <v>44</v>
      </c>
      <c r="X180" s="38" t="str">
        <f t="array" ref="X180">W180&amp;CHOOSE(AND(W180&lt;&gt;{11,12,13})*MIN(4,MOD(W180,10))+1,"th","st","nd","rd","th")</f>
        <v>44th</v>
      </c>
      <c r="Y180" s="77">
        <v>0.08</v>
      </c>
      <c r="Z180" s="77">
        <v>0.99</v>
      </c>
      <c r="AA180" s="81">
        <v>283993.08</v>
      </c>
      <c r="AB180" s="82">
        <v>351210095</v>
      </c>
      <c r="AC180" s="83">
        <v>108798543</v>
      </c>
      <c r="AD180" s="81">
        <v>12333080</v>
      </c>
      <c r="AE180" s="81">
        <v>5280199</v>
      </c>
      <c r="AF180" s="81">
        <v>0</v>
      </c>
      <c r="AG180" s="81">
        <v>12485</v>
      </c>
      <c r="AH180" s="81">
        <v>132018</v>
      </c>
    </row>
    <row r="181" spans="1:34" x14ac:dyDescent="0.25">
      <c r="A181" s="7">
        <v>116197503</v>
      </c>
      <c r="B181" s="8" t="s">
        <v>561</v>
      </c>
      <c r="C181" s="8" t="s">
        <v>140</v>
      </c>
      <c r="D181" s="70">
        <v>53534</v>
      </c>
      <c r="E181" s="71">
        <v>4474</v>
      </c>
      <c r="F181" s="72">
        <v>11794830.110000001</v>
      </c>
      <c r="G181" s="73">
        <v>49.25</v>
      </c>
      <c r="H181" s="29">
        <f t="shared" si="6"/>
        <v>44</v>
      </c>
      <c r="I181" s="38" t="str">
        <f t="array" ref="I181">H181&amp;CHOOSE(AND(H181&lt;&gt;{11,12,13})*MIN(4,MOD(H181,10))+1,"th","st","nd","rd","th")</f>
        <v>44th</v>
      </c>
      <c r="J181" s="74">
        <v>0.96</v>
      </c>
      <c r="K181" s="75">
        <v>19178010.23</v>
      </c>
      <c r="L181" s="113">
        <v>1450.046</v>
      </c>
      <c r="M181" s="38">
        <v>245.04</v>
      </c>
      <c r="N181" s="72">
        <v>11313.89</v>
      </c>
      <c r="O181" s="29">
        <f t="shared" si="7"/>
        <v>28</v>
      </c>
      <c r="P181" s="38" t="str">
        <f t="array" ref="P181">O181&amp;CHOOSE(AND(O181&lt;&gt;{11,12,13})*MIN(4,MOD(O181,10))+1,"th","st","nd","rd","th")</f>
        <v>28th</v>
      </c>
      <c r="Q181" s="76">
        <v>1.0860000000000001</v>
      </c>
      <c r="R181" s="77">
        <v>0.96</v>
      </c>
      <c r="S181" s="78">
        <v>1.26E-2</v>
      </c>
      <c r="T181" s="79">
        <v>307</v>
      </c>
      <c r="U181" s="80">
        <v>12654863</v>
      </c>
      <c r="V181" s="72">
        <v>7465.62</v>
      </c>
      <c r="W181" s="29">
        <f t="shared" si="8"/>
        <v>57</v>
      </c>
      <c r="X181" s="38" t="str">
        <f t="array" ref="X181">W181&amp;CHOOSE(AND(W181&lt;&gt;{11,12,13})*MIN(4,MOD(W181,10))+1,"th","st","nd","rd","th")</f>
        <v>57th</v>
      </c>
      <c r="Y181" s="77">
        <v>0</v>
      </c>
      <c r="Z181" s="77">
        <v>0.96</v>
      </c>
      <c r="AA181" s="81">
        <v>304279.25</v>
      </c>
      <c r="AB181" s="82">
        <v>669967587</v>
      </c>
      <c r="AC181" s="83">
        <v>267429638</v>
      </c>
      <c r="AD181" s="81">
        <v>19195590.350000001</v>
      </c>
      <c r="AE181" s="81">
        <v>11448955.640000001</v>
      </c>
      <c r="AF181" s="81">
        <v>0</v>
      </c>
      <c r="AG181" s="81">
        <v>41595.22</v>
      </c>
      <c r="AH181" s="81">
        <v>17580.12</v>
      </c>
    </row>
    <row r="182" spans="1:34" x14ac:dyDescent="0.25">
      <c r="A182" s="7">
        <v>105201033</v>
      </c>
      <c r="B182" s="8" t="s">
        <v>231</v>
      </c>
      <c r="C182" s="8" t="s">
        <v>232</v>
      </c>
      <c r="D182" s="70">
        <v>47851</v>
      </c>
      <c r="E182" s="71">
        <v>7382</v>
      </c>
      <c r="F182" s="72">
        <v>16610750.380000001</v>
      </c>
      <c r="G182" s="73">
        <v>47.02</v>
      </c>
      <c r="H182" s="29">
        <f t="shared" si="6"/>
        <v>38</v>
      </c>
      <c r="I182" s="38" t="str">
        <f t="array" ref="I182">H182&amp;CHOOSE(AND(H182&lt;&gt;{11,12,13})*MIN(4,MOD(H182,10))+1,"th","st","nd","rd","th")</f>
        <v>38th</v>
      </c>
      <c r="J182" s="74">
        <v>0.91</v>
      </c>
      <c r="K182" s="75">
        <v>33422704.48</v>
      </c>
      <c r="L182" s="113">
        <v>2116.279</v>
      </c>
      <c r="M182" s="38">
        <v>451.66</v>
      </c>
      <c r="N182" s="72">
        <v>13015.38</v>
      </c>
      <c r="O182" s="29">
        <f t="shared" si="7"/>
        <v>62</v>
      </c>
      <c r="P182" s="38" t="str">
        <f t="array" ref="P182">O182&amp;CHOOSE(AND(O182&lt;&gt;{11,12,13})*MIN(4,MOD(O182,10))+1,"th","st","nd","rd","th")</f>
        <v>62nd</v>
      </c>
      <c r="Q182" s="76">
        <v>0.94410000000000005</v>
      </c>
      <c r="R182" s="77">
        <v>0.86</v>
      </c>
      <c r="S182" s="78">
        <v>1.32E-2</v>
      </c>
      <c r="T182" s="79">
        <v>262</v>
      </c>
      <c r="U182" s="80">
        <v>16936882</v>
      </c>
      <c r="V182" s="72">
        <v>6595.52</v>
      </c>
      <c r="W182" s="29">
        <f t="shared" si="8"/>
        <v>47</v>
      </c>
      <c r="X182" s="38" t="str">
        <f t="array" ref="X182">W182&amp;CHOOSE(AND(W182&lt;&gt;{11,12,13})*MIN(4,MOD(W182,10))+1,"th","st","nd","rd","th")</f>
        <v>47th</v>
      </c>
      <c r="Y182" s="77">
        <v>0.05</v>
      </c>
      <c r="Z182" s="77">
        <v>0.91</v>
      </c>
      <c r="AA182" s="81">
        <v>970936.38</v>
      </c>
      <c r="AB182" s="82">
        <v>925042350</v>
      </c>
      <c r="AC182" s="83">
        <v>329541497</v>
      </c>
      <c r="AD182" s="81">
        <v>33426484.48</v>
      </c>
      <c r="AE182" s="81">
        <v>15611209</v>
      </c>
      <c r="AF182" s="81">
        <v>0</v>
      </c>
      <c r="AG182" s="81">
        <v>28605</v>
      </c>
      <c r="AH182" s="81">
        <v>3780</v>
      </c>
    </row>
    <row r="183" spans="1:34" x14ac:dyDescent="0.25">
      <c r="A183" s="7">
        <v>105201352</v>
      </c>
      <c r="B183" s="8" t="s">
        <v>243</v>
      </c>
      <c r="C183" s="8" t="s">
        <v>232</v>
      </c>
      <c r="D183" s="70">
        <v>45022</v>
      </c>
      <c r="E183" s="71">
        <v>12281</v>
      </c>
      <c r="F183" s="72">
        <v>26390349.030000001</v>
      </c>
      <c r="G183" s="73">
        <v>47.73</v>
      </c>
      <c r="H183" s="29">
        <f t="shared" si="6"/>
        <v>41</v>
      </c>
      <c r="I183" s="38" t="str">
        <f t="array" ref="I183">H183&amp;CHOOSE(AND(H183&lt;&gt;{11,12,13})*MIN(4,MOD(H183,10))+1,"th","st","nd","rd","th")</f>
        <v>41st</v>
      </c>
      <c r="J183" s="74">
        <v>0.93</v>
      </c>
      <c r="K183" s="75">
        <v>51208096.75</v>
      </c>
      <c r="L183" s="113">
        <v>3852.931</v>
      </c>
      <c r="M183" s="38">
        <v>626.48699999999997</v>
      </c>
      <c r="N183" s="72">
        <v>11431.86</v>
      </c>
      <c r="O183" s="29">
        <f t="shared" si="7"/>
        <v>32</v>
      </c>
      <c r="P183" s="38" t="str">
        <f t="array" ref="P183">O183&amp;CHOOSE(AND(O183&lt;&gt;{11,12,13})*MIN(4,MOD(O183,10))+1,"th","st","nd","rd","th")</f>
        <v>32nd</v>
      </c>
      <c r="Q183" s="76">
        <v>1.0748</v>
      </c>
      <c r="R183" s="77">
        <v>0.93</v>
      </c>
      <c r="S183" s="78">
        <v>1.49E-2</v>
      </c>
      <c r="T183" s="79">
        <v>172</v>
      </c>
      <c r="U183" s="80">
        <v>23971635</v>
      </c>
      <c r="V183" s="72">
        <v>5351.51</v>
      </c>
      <c r="W183" s="29">
        <f t="shared" si="8"/>
        <v>28</v>
      </c>
      <c r="X183" s="38" t="str">
        <f t="array" ref="X183">W183&amp;CHOOSE(AND(W183&lt;&gt;{11,12,13})*MIN(4,MOD(W183,10))+1,"th","st","nd","rd","th")</f>
        <v>28th</v>
      </c>
      <c r="Y183" s="77">
        <v>0.23</v>
      </c>
      <c r="Z183" s="77">
        <v>1.1599999999999999</v>
      </c>
      <c r="AA183" s="81">
        <v>1453067.26</v>
      </c>
      <c r="AB183" s="82">
        <v>1191804973</v>
      </c>
      <c r="AC183" s="83">
        <v>583871710</v>
      </c>
      <c r="AD183" s="81">
        <v>51208096.75</v>
      </c>
      <c r="AE183" s="81">
        <v>24865075.59</v>
      </c>
      <c r="AF183" s="81">
        <v>0</v>
      </c>
      <c r="AG183" s="81">
        <v>72206.179999999993</v>
      </c>
      <c r="AH183" s="81">
        <v>0</v>
      </c>
    </row>
    <row r="184" spans="1:34" x14ac:dyDescent="0.25">
      <c r="A184" s="7">
        <v>105204703</v>
      </c>
      <c r="B184" s="8" t="s">
        <v>479</v>
      </c>
      <c r="C184" s="8" t="s">
        <v>232</v>
      </c>
      <c r="D184" s="70">
        <v>49158</v>
      </c>
      <c r="E184" s="71">
        <v>9152</v>
      </c>
      <c r="F184" s="72">
        <v>16380092.780000001</v>
      </c>
      <c r="G184" s="73">
        <v>36.409999999999997</v>
      </c>
      <c r="H184" s="29">
        <f t="shared" si="6"/>
        <v>14</v>
      </c>
      <c r="I184" s="38" t="str">
        <f t="array" ref="I184">H184&amp;CHOOSE(AND(H184&lt;&gt;{11,12,13})*MIN(4,MOD(H184,10))+1,"th","st","nd","rd","th")</f>
        <v>14th</v>
      </c>
      <c r="J184" s="74">
        <v>0.71</v>
      </c>
      <c r="K184" s="75">
        <v>45187479.780000001</v>
      </c>
      <c r="L184" s="113">
        <v>2965.433</v>
      </c>
      <c r="M184" s="38">
        <v>530.63</v>
      </c>
      <c r="N184" s="72">
        <v>12925.25</v>
      </c>
      <c r="O184" s="29">
        <f t="shared" si="7"/>
        <v>61</v>
      </c>
      <c r="P184" s="38" t="str">
        <f t="array" ref="P184">O184&amp;CHOOSE(AND(O184&lt;&gt;{11,12,13})*MIN(4,MOD(O184,10))+1,"th","st","nd","rd","th")</f>
        <v>61st</v>
      </c>
      <c r="Q184" s="76">
        <v>0.9506</v>
      </c>
      <c r="R184" s="77">
        <v>0.67</v>
      </c>
      <c r="S184" s="78">
        <v>1.1900000000000001E-2</v>
      </c>
      <c r="T184" s="79">
        <v>352</v>
      </c>
      <c r="U184" s="80">
        <v>18525537</v>
      </c>
      <c r="V184" s="72">
        <v>5298.97</v>
      </c>
      <c r="W184" s="29">
        <f t="shared" si="8"/>
        <v>27</v>
      </c>
      <c r="X184" s="38" t="str">
        <f t="array" ref="X184">W184&amp;CHOOSE(AND(W184&lt;&gt;{11,12,13})*MIN(4,MOD(W184,10))+1,"th","st","nd","rd","th")</f>
        <v>27th</v>
      </c>
      <c r="Y184" s="77">
        <v>0.23</v>
      </c>
      <c r="Z184" s="77">
        <v>0.9</v>
      </c>
      <c r="AA184" s="81">
        <v>1271844.29</v>
      </c>
      <c r="AB184" s="82">
        <v>941791571</v>
      </c>
      <c r="AC184" s="83">
        <v>430470421</v>
      </c>
      <c r="AD184" s="81">
        <v>46849021.420000002</v>
      </c>
      <c r="AE184" s="81">
        <v>15104817.17</v>
      </c>
      <c r="AF184" s="81">
        <v>0</v>
      </c>
      <c r="AG184" s="81">
        <v>3431.32</v>
      </c>
      <c r="AH184" s="81">
        <v>1661541.64</v>
      </c>
    </row>
    <row r="185" spans="1:34" x14ac:dyDescent="0.25">
      <c r="A185" s="7">
        <v>115210503</v>
      </c>
      <c r="B185" s="8" t="s">
        <v>151</v>
      </c>
      <c r="C185" s="8" t="s">
        <v>152</v>
      </c>
      <c r="D185" s="70">
        <v>60820</v>
      </c>
      <c r="E185" s="71">
        <v>8056</v>
      </c>
      <c r="F185" s="72">
        <v>28957574.239999998</v>
      </c>
      <c r="G185" s="73">
        <v>59.1</v>
      </c>
      <c r="H185" s="29">
        <f t="shared" si="6"/>
        <v>66</v>
      </c>
      <c r="I185" s="38" t="str">
        <f t="array" ref="I185">H185&amp;CHOOSE(AND(H185&lt;&gt;{11,12,13})*MIN(4,MOD(H185,10))+1,"th","st","nd","rd","th")</f>
        <v>66th</v>
      </c>
      <c r="J185" s="74">
        <v>1.1499999999999999</v>
      </c>
      <c r="K185" s="75">
        <v>40908091.420000002</v>
      </c>
      <c r="L185" s="113">
        <v>2620.415</v>
      </c>
      <c r="M185" s="38">
        <v>334.55</v>
      </c>
      <c r="N185" s="72">
        <v>13843.85</v>
      </c>
      <c r="O185" s="29">
        <f t="shared" si="7"/>
        <v>72</v>
      </c>
      <c r="P185" s="38" t="str">
        <f t="array" ref="P185">O185&amp;CHOOSE(AND(O185&lt;&gt;{11,12,13})*MIN(4,MOD(O185,10))+1,"th","st","nd","rd","th")</f>
        <v>72nd</v>
      </c>
      <c r="Q185" s="76">
        <v>0.88759999999999994</v>
      </c>
      <c r="R185" s="77">
        <v>1.02</v>
      </c>
      <c r="S185" s="78">
        <v>1.5299999999999999E-2</v>
      </c>
      <c r="T185" s="79">
        <v>156</v>
      </c>
      <c r="U185" s="80">
        <v>25595194</v>
      </c>
      <c r="V185" s="72">
        <v>8661.76</v>
      </c>
      <c r="W185" s="29">
        <f t="shared" si="8"/>
        <v>69</v>
      </c>
      <c r="X185" s="38" t="str">
        <f t="array" ref="X185">W185&amp;CHOOSE(AND(W185&lt;&gt;{11,12,13})*MIN(4,MOD(W185,10))+1,"th","st","nd","rd","th")</f>
        <v>69th</v>
      </c>
      <c r="Y185" s="77">
        <v>0</v>
      </c>
      <c r="Z185" s="77">
        <v>1.02</v>
      </c>
      <c r="AA185" s="81">
        <v>773605.48</v>
      </c>
      <c r="AB185" s="82">
        <v>1408727067</v>
      </c>
      <c r="AC185" s="83">
        <v>487213215</v>
      </c>
      <c r="AD185" s="81">
        <v>41279177.32</v>
      </c>
      <c r="AE185" s="81">
        <v>28167988.649999999</v>
      </c>
      <c r="AF185" s="81">
        <v>0</v>
      </c>
      <c r="AG185" s="81">
        <v>15980.11</v>
      </c>
      <c r="AH185" s="81">
        <v>371085.9</v>
      </c>
    </row>
    <row r="186" spans="1:34" x14ac:dyDescent="0.25">
      <c r="A186" s="7">
        <v>115211003</v>
      </c>
      <c r="B186" s="8" t="s">
        <v>183</v>
      </c>
      <c r="C186" s="8" t="s">
        <v>152</v>
      </c>
      <c r="D186" s="70">
        <v>71039</v>
      </c>
      <c r="E186" s="71">
        <v>3233</v>
      </c>
      <c r="F186" s="72">
        <v>16891119.809999999</v>
      </c>
      <c r="G186" s="73">
        <v>73.55</v>
      </c>
      <c r="H186" s="29">
        <f t="shared" si="6"/>
        <v>90</v>
      </c>
      <c r="I186" s="38" t="str">
        <f t="array" ref="I186">H186&amp;CHOOSE(AND(H186&lt;&gt;{11,12,13})*MIN(4,MOD(H186,10))+1,"th","st","nd","rd","th")</f>
        <v>90th</v>
      </c>
      <c r="J186" s="74">
        <v>1.43</v>
      </c>
      <c r="K186" s="75">
        <v>18077084.960000001</v>
      </c>
      <c r="L186" s="113">
        <v>1280.67</v>
      </c>
      <c r="M186" s="38">
        <v>89.055000000000007</v>
      </c>
      <c r="N186" s="72">
        <v>13197.6</v>
      </c>
      <c r="O186" s="29">
        <f t="shared" si="7"/>
        <v>64</v>
      </c>
      <c r="P186" s="38" t="str">
        <f t="array" ref="P186">O186&amp;CHOOSE(AND(O186&lt;&gt;{11,12,13})*MIN(4,MOD(O186,10))+1,"th","st","nd","rd","th")</f>
        <v>64th</v>
      </c>
      <c r="Q186" s="76">
        <v>0.93100000000000005</v>
      </c>
      <c r="R186" s="77">
        <v>1.33</v>
      </c>
      <c r="S186" s="78">
        <v>1.7299999999999999E-2</v>
      </c>
      <c r="T186" s="79">
        <v>73</v>
      </c>
      <c r="U186" s="80">
        <v>13188379</v>
      </c>
      <c r="V186" s="72">
        <v>9628.49</v>
      </c>
      <c r="W186" s="29">
        <f t="shared" si="8"/>
        <v>77</v>
      </c>
      <c r="X186" s="38" t="str">
        <f t="array" ref="X186">W186&amp;CHOOSE(AND(W186&lt;&gt;{11,12,13})*MIN(4,MOD(W186,10))+1,"th","st","nd","rd","th")</f>
        <v>77th</v>
      </c>
      <c r="Y186" s="77">
        <v>0</v>
      </c>
      <c r="Z186" s="77">
        <v>1.33</v>
      </c>
      <c r="AA186" s="81">
        <v>246083.87</v>
      </c>
      <c r="AB186" s="82">
        <v>679189373</v>
      </c>
      <c r="AC186" s="83">
        <v>297727604</v>
      </c>
      <c r="AD186" s="81">
        <v>18163436.059999999</v>
      </c>
      <c r="AE186" s="81">
        <v>16639278.560000001</v>
      </c>
      <c r="AF186" s="81">
        <v>0</v>
      </c>
      <c r="AG186" s="81">
        <v>5757.38</v>
      </c>
      <c r="AH186" s="81">
        <v>86351.1</v>
      </c>
    </row>
    <row r="187" spans="1:34" x14ac:dyDescent="0.25">
      <c r="A187" s="7">
        <v>115211103</v>
      </c>
      <c r="B187" s="8" t="s">
        <v>187</v>
      </c>
      <c r="C187" s="8" t="s">
        <v>152</v>
      </c>
      <c r="D187" s="70">
        <v>57543</v>
      </c>
      <c r="E187" s="71">
        <v>14690</v>
      </c>
      <c r="F187" s="72">
        <v>52440448.340000004</v>
      </c>
      <c r="G187" s="73">
        <v>62.04</v>
      </c>
      <c r="H187" s="29">
        <f t="shared" si="6"/>
        <v>73</v>
      </c>
      <c r="I187" s="38" t="str">
        <f t="array" ref="I187">H187&amp;CHOOSE(AND(H187&lt;&gt;{11,12,13})*MIN(4,MOD(H187,10))+1,"th","st","nd","rd","th")</f>
        <v>73rd</v>
      </c>
      <c r="J187" s="74">
        <v>1.2</v>
      </c>
      <c r="K187" s="75">
        <v>70431024.040000007</v>
      </c>
      <c r="L187" s="113">
        <v>5130.3919999999998</v>
      </c>
      <c r="M187" s="38">
        <v>867.42499999999995</v>
      </c>
      <c r="N187" s="72">
        <v>11742.78</v>
      </c>
      <c r="O187" s="29">
        <f t="shared" si="7"/>
        <v>38</v>
      </c>
      <c r="P187" s="38" t="str">
        <f t="array" ref="P187">O187&amp;CHOOSE(AND(O187&lt;&gt;{11,12,13})*MIN(4,MOD(O187,10))+1,"th","st","nd","rd","th")</f>
        <v>38th</v>
      </c>
      <c r="Q187" s="76">
        <v>1.0464</v>
      </c>
      <c r="R187" s="77">
        <v>1.2</v>
      </c>
      <c r="S187" s="78">
        <v>1.4999999999999999E-2</v>
      </c>
      <c r="T187" s="79">
        <v>168</v>
      </c>
      <c r="U187" s="80">
        <v>47196246</v>
      </c>
      <c r="V187" s="72">
        <v>7868.9</v>
      </c>
      <c r="W187" s="29">
        <f t="shared" si="8"/>
        <v>61</v>
      </c>
      <c r="X187" s="38" t="str">
        <f t="array" ref="X187">W187&amp;CHOOSE(AND(W187&lt;&gt;{11,12,13})*MIN(4,MOD(W187,10))+1,"th","st","nd","rd","th")</f>
        <v>61st</v>
      </c>
      <c r="Y187" s="77">
        <v>0</v>
      </c>
      <c r="Z187" s="77">
        <v>1.2</v>
      </c>
      <c r="AA187" s="81">
        <v>1103081.74</v>
      </c>
      <c r="AB187" s="82">
        <v>2636837589</v>
      </c>
      <c r="AC187" s="83">
        <v>859180627</v>
      </c>
      <c r="AD187" s="81">
        <v>70714820.099999994</v>
      </c>
      <c r="AE187" s="81">
        <v>51220719.32</v>
      </c>
      <c r="AF187" s="81">
        <v>0</v>
      </c>
      <c r="AG187" s="81">
        <v>116647.28</v>
      </c>
      <c r="AH187" s="81">
        <v>283796.06</v>
      </c>
    </row>
    <row r="188" spans="1:34" x14ac:dyDescent="0.25">
      <c r="A188" s="7">
        <v>115211603</v>
      </c>
      <c r="B188" s="8" t="s">
        <v>246</v>
      </c>
      <c r="C188" s="8" t="s">
        <v>152</v>
      </c>
      <c r="D188" s="70">
        <v>79099</v>
      </c>
      <c r="E188" s="71">
        <v>22959</v>
      </c>
      <c r="F188" s="72">
        <v>93853100.439999998</v>
      </c>
      <c r="G188" s="73">
        <v>51.68</v>
      </c>
      <c r="H188" s="29">
        <f t="shared" si="6"/>
        <v>51</v>
      </c>
      <c r="I188" s="38" t="str">
        <f t="array" ref="I188">H188&amp;CHOOSE(AND(H188&lt;&gt;{11,12,13})*MIN(4,MOD(H188,10))+1,"th","st","nd","rd","th")</f>
        <v>51st</v>
      </c>
      <c r="J188" s="74">
        <v>1</v>
      </c>
      <c r="K188" s="75">
        <v>110508752</v>
      </c>
      <c r="L188" s="113">
        <v>8683.3960000000006</v>
      </c>
      <c r="M188" s="38">
        <v>832.3</v>
      </c>
      <c r="N188" s="72">
        <v>11613.31</v>
      </c>
      <c r="O188" s="29">
        <f t="shared" si="7"/>
        <v>35</v>
      </c>
      <c r="P188" s="38" t="str">
        <f t="array" ref="P188">O188&amp;CHOOSE(AND(O188&lt;&gt;{11,12,13})*MIN(4,MOD(O188,10))+1,"th","st","nd","rd","th")</f>
        <v>35th</v>
      </c>
      <c r="Q188" s="76">
        <v>1.0580000000000001</v>
      </c>
      <c r="R188" s="77">
        <v>1</v>
      </c>
      <c r="S188" s="78">
        <v>1.0999999999999999E-2</v>
      </c>
      <c r="T188" s="79">
        <v>403</v>
      </c>
      <c r="U188" s="80">
        <v>115345193</v>
      </c>
      <c r="V188" s="72">
        <v>12121.57</v>
      </c>
      <c r="W188" s="29">
        <f t="shared" si="8"/>
        <v>90</v>
      </c>
      <c r="X188" s="38" t="str">
        <f t="array" ref="X188">W188&amp;CHOOSE(AND(W188&lt;&gt;{11,12,13})*MIN(4,MOD(W188,10))+1,"th","st","nd","rd","th")</f>
        <v>90th</v>
      </c>
      <c r="Y188" s="77">
        <v>0</v>
      </c>
      <c r="Z188" s="77">
        <v>1</v>
      </c>
      <c r="AA188" s="81">
        <v>921292.44</v>
      </c>
      <c r="AB188" s="82">
        <v>6252228393</v>
      </c>
      <c r="AC188" s="83">
        <v>2291859974</v>
      </c>
      <c r="AD188" s="81">
        <v>110626806</v>
      </c>
      <c r="AE188" s="81">
        <v>92818537</v>
      </c>
      <c r="AF188" s="81">
        <v>0</v>
      </c>
      <c r="AG188" s="81">
        <v>113271</v>
      </c>
      <c r="AH188" s="81">
        <v>118054</v>
      </c>
    </row>
    <row r="189" spans="1:34" x14ac:dyDescent="0.25">
      <c r="A189" s="7">
        <v>115212503</v>
      </c>
      <c r="B189" s="8" t="s">
        <v>268</v>
      </c>
      <c r="C189" s="8" t="s">
        <v>152</v>
      </c>
      <c r="D189" s="70">
        <v>60225</v>
      </c>
      <c r="E189" s="71">
        <v>8662</v>
      </c>
      <c r="F189" s="72">
        <v>27608969.029999997</v>
      </c>
      <c r="G189" s="73">
        <v>52.92</v>
      </c>
      <c r="H189" s="29">
        <f t="shared" si="6"/>
        <v>54</v>
      </c>
      <c r="I189" s="38" t="str">
        <f t="array" ref="I189">H189&amp;CHOOSE(AND(H189&lt;&gt;{11,12,13})*MIN(4,MOD(H189,10))+1,"th","st","nd","rd","th")</f>
        <v>54th</v>
      </c>
      <c r="J189" s="74">
        <v>1.03</v>
      </c>
      <c r="K189" s="75">
        <v>35872439.890000001</v>
      </c>
      <c r="L189" s="113">
        <v>2799.75</v>
      </c>
      <c r="M189" s="38">
        <v>466.827</v>
      </c>
      <c r="N189" s="72">
        <v>10981.66</v>
      </c>
      <c r="O189" s="29">
        <f t="shared" si="7"/>
        <v>21</v>
      </c>
      <c r="P189" s="38" t="str">
        <f t="array" ref="P189">O189&amp;CHOOSE(AND(O189&lt;&gt;{11,12,13})*MIN(4,MOD(O189,10))+1,"th","st","nd","rd","th")</f>
        <v>21st</v>
      </c>
      <c r="Q189" s="76">
        <v>1.1189</v>
      </c>
      <c r="R189" s="77">
        <v>1.03</v>
      </c>
      <c r="S189" s="78">
        <v>1.29E-2</v>
      </c>
      <c r="T189" s="79">
        <v>286</v>
      </c>
      <c r="U189" s="80">
        <v>28862892</v>
      </c>
      <c r="V189" s="72">
        <v>8835.82</v>
      </c>
      <c r="W189" s="29">
        <f t="shared" si="8"/>
        <v>71</v>
      </c>
      <c r="X189" s="38" t="str">
        <f t="array" ref="X189">W189&amp;CHOOSE(AND(W189&lt;&gt;{11,12,13})*MIN(4,MOD(W189,10))+1,"th","st","nd","rd","th")</f>
        <v>71st</v>
      </c>
      <c r="Y189" s="77">
        <v>0</v>
      </c>
      <c r="Z189" s="77">
        <v>1.03</v>
      </c>
      <c r="AA189" s="81">
        <v>667702.31000000006</v>
      </c>
      <c r="AB189" s="82">
        <v>1568269122</v>
      </c>
      <c r="AC189" s="83">
        <v>569722911</v>
      </c>
      <c r="AD189" s="81">
        <v>36016429.990000002</v>
      </c>
      <c r="AE189" s="81">
        <v>26879223.859999999</v>
      </c>
      <c r="AF189" s="81">
        <v>0</v>
      </c>
      <c r="AG189" s="81">
        <v>62042.86</v>
      </c>
      <c r="AH189" s="81">
        <v>143990.1</v>
      </c>
    </row>
    <row r="190" spans="1:34" x14ac:dyDescent="0.25">
      <c r="A190" s="7">
        <v>115216503</v>
      </c>
      <c r="B190" s="8" t="s">
        <v>395</v>
      </c>
      <c r="C190" s="8" t="s">
        <v>152</v>
      </c>
      <c r="D190" s="70">
        <v>63628</v>
      </c>
      <c r="E190" s="71">
        <v>11864</v>
      </c>
      <c r="F190" s="72">
        <v>46053240.960000001</v>
      </c>
      <c r="G190" s="73">
        <v>61.01</v>
      </c>
      <c r="H190" s="29">
        <f t="shared" si="6"/>
        <v>70</v>
      </c>
      <c r="I190" s="38" t="str">
        <f t="array" ref="I190">H190&amp;CHOOSE(AND(H190&lt;&gt;{11,12,13})*MIN(4,MOD(H190,10))+1,"th","st","nd","rd","th")</f>
        <v>70th</v>
      </c>
      <c r="J190" s="74">
        <v>1.18</v>
      </c>
      <c r="K190" s="75">
        <v>55038134.490000002</v>
      </c>
      <c r="L190" s="113">
        <v>4140.607</v>
      </c>
      <c r="M190" s="38">
        <v>592.92100000000005</v>
      </c>
      <c r="N190" s="72">
        <v>11627.3</v>
      </c>
      <c r="O190" s="29">
        <f t="shared" si="7"/>
        <v>36</v>
      </c>
      <c r="P190" s="38" t="str">
        <f t="array" ref="P190">O190&amp;CHOOSE(AND(O190&lt;&gt;{11,12,13})*MIN(4,MOD(O190,10))+1,"th","st","nd","rd","th")</f>
        <v>36th</v>
      </c>
      <c r="Q190" s="76">
        <v>1.0568</v>
      </c>
      <c r="R190" s="77">
        <v>1.18</v>
      </c>
      <c r="S190" s="78">
        <v>1.35E-2</v>
      </c>
      <c r="T190" s="79">
        <v>241</v>
      </c>
      <c r="U190" s="80">
        <v>46013936</v>
      </c>
      <c r="V190" s="72">
        <v>9720.85</v>
      </c>
      <c r="W190" s="29">
        <f t="shared" si="8"/>
        <v>77</v>
      </c>
      <c r="X190" s="38" t="str">
        <f t="array" ref="X190">W190&amp;CHOOSE(AND(W190&lt;&gt;{11,12,13})*MIN(4,MOD(W190,10))+1,"th","st","nd","rd","th")</f>
        <v>77th</v>
      </c>
      <c r="Y190" s="77">
        <v>0</v>
      </c>
      <c r="Z190" s="77">
        <v>1.18</v>
      </c>
      <c r="AA190" s="81">
        <v>878929.13</v>
      </c>
      <c r="AB190" s="82">
        <v>2273708725</v>
      </c>
      <c r="AC190" s="83">
        <v>1134730971</v>
      </c>
      <c r="AD190" s="81">
        <v>56101567.009999998</v>
      </c>
      <c r="AE190" s="81">
        <v>45131199.079999998</v>
      </c>
      <c r="AF190" s="81">
        <v>0</v>
      </c>
      <c r="AG190" s="81">
        <v>43112.75</v>
      </c>
      <c r="AH190" s="81">
        <v>1063432.52</v>
      </c>
    </row>
    <row r="191" spans="1:34" x14ac:dyDescent="0.25">
      <c r="A191" s="7">
        <v>115218003</v>
      </c>
      <c r="B191" s="8" t="s">
        <v>544</v>
      </c>
      <c r="C191" s="8" t="s">
        <v>152</v>
      </c>
      <c r="D191" s="70">
        <v>48999</v>
      </c>
      <c r="E191" s="71">
        <v>10771</v>
      </c>
      <c r="F191" s="72">
        <v>27888713.540000003</v>
      </c>
      <c r="G191" s="73">
        <v>52.84</v>
      </c>
      <c r="H191" s="29">
        <f t="shared" si="6"/>
        <v>54</v>
      </c>
      <c r="I191" s="38" t="str">
        <f t="array" ref="I191">H191&amp;CHOOSE(AND(H191&lt;&gt;{11,12,13})*MIN(4,MOD(H191,10))+1,"th","st","nd","rd","th")</f>
        <v>54th</v>
      </c>
      <c r="J191" s="74">
        <v>1.03</v>
      </c>
      <c r="K191" s="75">
        <v>42560000.399999999</v>
      </c>
      <c r="L191" s="113">
        <v>3483.9639999999999</v>
      </c>
      <c r="M191" s="38">
        <v>845.26300000000003</v>
      </c>
      <c r="N191" s="72">
        <v>9830.85</v>
      </c>
      <c r="O191" s="29">
        <f t="shared" si="7"/>
        <v>7</v>
      </c>
      <c r="P191" s="38" t="str">
        <f t="array" ref="P191">O191&amp;CHOOSE(AND(O191&lt;&gt;{11,12,13})*MIN(4,MOD(O191,10))+1,"th","st","nd","rd","th")</f>
        <v>7th</v>
      </c>
      <c r="Q191" s="76">
        <v>1.2499</v>
      </c>
      <c r="R191" s="77">
        <v>1.03</v>
      </c>
      <c r="S191" s="78">
        <v>1.26E-2</v>
      </c>
      <c r="T191" s="79">
        <v>307</v>
      </c>
      <c r="U191" s="80">
        <v>29992347</v>
      </c>
      <c r="V191" s="72">
        <v>6927.88</v>
      </c>
      <c r="W191" s="29">
        <f t="shared" si="8"/>
        <v>50</v>
      </c>
      <c r="X191" s="38" t="str">
        <f t="array" ref="X191">W191&amp;CHOOSE(AND(W191&lt;&gt;{11,12,13})*MIN(4,MOD(W191,10))+1,"th","st","nd","rd","th")</f>
        <v>50th</v>
      </c>
      <c r="Y191" s="77">
        <v>0</v>
      </c>
      <c r="Z191" s="77">
        <v>1.03</v>
      </c>
      <c r="AA191" s="81">
        <v>922470.01</v>
      </c>
      <c r="AB191" s="82">
        <v>1698955394</v>
      </c>
      <c r="AC191" s="83">
        <v>522699921</v>
      </c>
      <c r="AD191" s="81">
        <v>42595197.340000004</v>
      </c>
      <c r="AE191" s="81">
        <v>26788561.460000001</v>
      </c>
      <c r="AF191" s="81">
        <v>0</v>
      </c>
      <c r="AG191" s="81">
        <v>177682.07</v>
      </c>
      <c r="AH191" s="81">
        <v>35196.94</v>
      </c>
    </row>
    <row r="192" spans="1:34" x14ac:dyDescent="0.25">
      <c r="A192" s="7">
        <v>115218303</v>
      </c>
      <c r="B192" s="8" t="s">
        <v>554</v>
      </c>
      <c r="C192" s="8" t="s">
        <v>152</v>
      </c>
      <c r="D192" s="70">
        <v>69539</v>
      </c>
      <c r="E192" s="71">
        <v>6078</v>
      </c>
      <c r="F192" s="72">
        <v>23286628.620000001</v>
      </c>
      <c r="G192" s="73">
        <v>55.1</v>
      </c>
      <c r="H192" s="29">
        <f t="shared" si="6"/>
        <v>59</v>
      </c>
      <c r="I192" s="38" t="str">
        <f t="array" ref="I192">H192&amp;CHOOSE(AND(H192&lt;&gt;{11,12,13})*MIN(4,MOD(H192,10))+1,"th","st","nd","rd","th")</f>
        <v>59th</v>
      </c>
      <c r="J192" s="74">
        <v>1.07</v>
      </c>
      <c r="K192" s="75">
        <v>31199598.640000001</v>
      </c>
      <c r="L192" s="113">
        <v>2177.415</v>
      </c>
      <c r="M192" s="38">
        <v>178.37899999999999</v>
      </c>
      <c r="N192" s="72">
        <v>13243.77</v>
      </c>
      <c r="O192" s="29">
        <f t="shared" si="7"/>
        <v>65</v>
      </c>
      <c r="P192" s="38" t="str">
        <f t="array" ref="P192">O192&amp;CHOOSE(AND(O192&lt;&gt;{11,12,13})*MIN(4,MOD(O192,10))+1,"th","st","nd","rd","th")</f>
        <v>65th</v>
      </c>
      <c r="Q192" s="76">
        <v>0.92779999999999996</v>
      </c>
      <c r="R192" s="77">
        <v>0.99</v>
      </c>
      <c r="S192" s="78">
        <v>1.14E-2</v>
      </c>
      <c r="T192" s="79">
        <v>376</v>
      </c>
      <c r="U192" s="80">
        <v>27660266</v>
      </c>
      <c r="V192" s="72">
        <v>11741.38</v>
      </c>
      <c r="W192" s="29">
        <f t="shared" si="8"/>
        <v>89</v>
      </c>
      <c r="X192" s="38" t="str">
        <f t="array" ref="X192">W192&amp;CHOOSE(AND(W192&lt;&gt;{11,12,13})*MIN(4,MOD(W192,10))+1,"th","st","nd","rd","th")</f>
        <v>89th</v>
      </c>
      <c r="Y192" s="77">
        <v>0</v>
      </c>
      <c r="Z192" s="77">
        <v>0.99</v>
      </c>
      <c r="AA192" s="81">
        <v>542642.87</v>
      </c>
      <c r="AB192" s="82">
        <v>1624148359</v>
      </c>
      <c r="AC192" s="83">
        <v>424760244</v>
      </c>
      <c r="AD192" s="81">
        <v>31409112.07</v>
      </c>
      <c r="AE192" s="81">
        <v>22723071.18</v>
      </c>
      <c r="AF192" s="81">
        <v>0</v>
      </c>
      <c r="AG192" s="81">
        <v>20914.57</v>
      </c>
      <c r="AH192" s="81">
        <v>209513.43</v>
      </c>
    </row>
    <row r="193" spans="1:34" x14ac:dyDescent="0.25">
      <c r="A193" s="7">
        <v>115221402</v>
      </c>
      <c r="B193" s="8" t="s">
        <v>196</v>
      </c>
      <c r="C193" s="8" t="s">
        <v>197</v>
      </c>
      <c r="D193" s="70">
        <v>64255</v>
      </c>
      <c r="E193" s="71">
        <v>37434</v>
      </c>
      <c r="F193" s="72">
        <v>134090264.7</v>
      </c>
      <c r="G193" s="73">
        <v>55.75</v>
      </c>
      <c r="H193" s="29">
        <f t="shared" si="6"/>
        <v>60</v>
      </c>
      <c r="I193" s="38" t="str">
        <f t="array" ref="I193">H193&amp;CHOOSE(AND(H193&lt;&gt;{11,12,13})*MIN(4,MOD(H193,10))+1,"th","st","nd","rd","th")</f>
        <v>60th</v>
      </c>
      <c r="J193" s="74">
        <v>1.08</v>
      </c>
      <c r="K193" s="75">
        <v>170210316.16</v>
      </c>
      <c r="L193" s="113">
        <v>11979.352999999999</v>
      </c>
      <c r="M193" s="38">
        <v>1800.008</v>
      </c>
      <c r="N193" s="72">
        <v>12352.56</v>
      </c>
      <c r="O193" s="29">
        <f t="shared" si="7"/>
        <v>51</v>
      </c>
      <c r="P193" s="38" t="str">
        <f t="array" ref="P193">O193&amp;CHOOSE(AND(O193&lt;&gt;{11,12,13})*MIN(4,MOD(O193,10))+1,"th","st","nd","rd","th")</f>
        <v>51st</v>
      </c>
      <c r="Q193" s="76">
        <v>0.99470000000000003</v>
      </c>
      <c r="R193" s="77">
        <v>1.07</v>
      </c>
      <c r="S193" s="78">
        <v>1.34E-2</v>
      </c>
      <c r="T193" s="79">
        <v>251</v>
      </c>
      <c r="U193" s="80">
        <v>134831656</v>
      </c>
      <c r="V193" s="72">
        <v>9785.0400000000009</v>
      </c>
      <c r="W193" s="29">
        <f t="shared" si="8"/>
        <v>78</v>
      </c>
      <c r="X193" s="38" t="str">
        <f t="array" ref="X193">W193&amp;CHOOSE(AND(W193&lt;&gt;{11,12,13})*MIN(4,MOD(W193,10))+1,"th","st","nd","rd","th")</f>
        <v>78th</v>
      </c>
      <c r="Y193" s="77">
        <v>0</v>
      </c>
      <c r="Z193" s="77">
        <v>1.07</v>
      </c>
      <c r="AA193" s="81">
        <v>2592537.83</v>
      </c>
      <c r="AB193" s="82">
        <v>7272874105</v>
      </c>
      <c r="AC193" s="83">
        <v>2714655965</v>
      </c>
      <c r="AD193" s="81">
        <v>171404236.97999999</v>
      </c>
      <c r="AE193" s="81">
        <v>128699888.72</v>
      </c>
      <c r="AF193" s="81">
        <v>82900</v>
      </c>
      <c r="AG193" s="81">
        <v>2714938.15</v>
      </c>
      <c r="AH193" s="81">
        <v>1193920.82</v>
      </c>
    </row>
    <row r="194" spans="1:34" x14ac:dyDescent="0.25">
      <c r="A194" s="7">
        <v>115221753</v>
      </c>
      <c r="B194" s="8" t="s">
        <v>257</v>
      </c>
      <c r="C194" s="8" t="s">
        <v>197</v>
      </c>
      <c r="D194" s="70">
        <v>68644</v>
      </c>
      <c r="E194" s="71">
        <v>9786</v>
      </c>
      <c r="F194" s="72">
        <v>47048604.18</v>
      </c>
      <c r="G194" s="73">
        <v>70.040000000000006</v>
      </c>
      <c r="H194" s="29">
        <f t="shared" si="6"/>
        <v>85</v>
      </c>
      <c r="I194" s="38" t="str">
        <f t="array" ref="I194">H194&amp;CHOOSE(AND(H194&lt;&gt;{11,12,13})*MIN(4,MOD(H194,10))+1,"th","st","nd","rd","th")</f>
        <v>85th</v>
      </c>
      <c r="J194" s="74">
        <v>1.36</v>
      </c>
      <c r="K194" s="75">
        <v>52320531.469999999</v>
      </c>
      <c r="L194" s="113">
        <v>3365.5410000000002</v>
      </c>
      <c r="M194" s="38">
        <v>351.392</v>
      </c>
      <c r="N194" s="72">
        <v>14076.26</v>
      </c>
      <c r="O194" s="29">
        <f t="shared" si="7"/>
        <v>75</v>
      </c>
      <c r="P194" s="38" t="str">
        <f t="array" ref="P194">O194&amp;CHOOSE(AND(O194&lt;&gt;{11,12,13})*MIN(4,MOD(O194,10))+1,"th","st","nd","rd","th")</f>
        <v>75th</v>
      </c>
      <c r="Q194" s="76">
        <v>0.87290000000000001</v>
      </c>
      <c r="R194" s="77">
        <v>1.19</v>
      </c>
      <c r="S194" s="78">
        <v>1.2800000000000001E-2</v>
      </c>
      <c r="T194" s="79">
        <v>293</v>
      </c>
      <c r="U194" s="80">
        <v>49531994</v>
      </c>
      <c r="V194" s="72">
        <v>13326.04</v>
      </c>
      <c r="W194" s="29">
        <f t="shared" si="8"/>
        <v>93</v>
      </c>
      <c r="X194" s="38" t="str">
        <f t="array" ref="X194">W194&amp;CHOOSE(AND(W194&lt;&gt;{11,12,13})*MIN(4,MOD(W194,10))+1,"th","st","nd","rd","th")</f>
        <v>93rd</v>
      </c>
      <c r="Y194" s="77">
        <v>0</v>
      </c>
      <c r="Z194" s="77">
        <v>1.19</v>
      </c>
      <c r="AA194" s="81">
        <v>672221.3</v>
      </c>
      <c r="AB194" s="82">
        <v>2618543058</v>
      </c>
      <c r="AC194" s="83">
        <v>1050493500</v>
      </c>
      <c r="AD194" s="81">
        <v>52499438.93</v>
      </c>
      <c r="AE194" s="81">
        <v>46297734.640000001</v>
      </c>
      <c r="AF194" s="81">
        <v>0</v>
      </c>
      <c r="AG194" s="81">
        <v>78648.240000000005</v>
      </c>
      <c r="AH194" s="81">
        <v>178907.46</v>
      </c>
    </row>
    <row r="195" spans="1:34" x14ac:dyDescent="0.25">
      <c r="A195" s="7">
        <v>115222504</v>
      </c>
      <c r="B195" s="8" t="s">
        <v>321</v>
      </c>
      <c r="C195" s="8" t="s">
        <v>197</v>
      </c>
      <c r="D195" s="70">
        <v>59815</v>
      </c>
      <c r="E195" s="71">
        <v>3084</v>
      </c>
      <c r="F195" s="72">
        <v>9900660.7600000016</v>
      </c>
      <c r="G195" s="73">
        <v>53.67</v>
      </c>
      <c r="H195" s="29">
        <f t="shared" ref="H195:H258" si="9">ROUND(_xlfn.PERCENTRANK.EXC(G$2:G$501,G195)*100,0)</f>
        <v>56</v>
      </c>
      <c r="I195" s="38" t="str">
        <f t="array" ref="I195">H195&amp;CHOOSE(AND(H195&lt;&gt;{11,12,13})*MIN(4,MOD(H195,10))+1,"th","st","nd","rd","th")</f>
        <v>56th</v>
      </c>
      <c r="J195" s="74">
        <v>1.04</v>
      </c>
      <c r="K195" s="75">
        <v>18283578.379999999</v>
      </c>
      <c r="L195" s="113">
        <v>1080.098</v>
      </c>
      <c r="M195" s="38">
        <v>200.50899999999999</v>
      </c>
      <c r="N195" s="72">
        <v>14277.28</v>
      </c>
      <c r="O195" s="29">
        <f t="shared" ref="O195:O258" si="10">ROUND(_xlfn.PERCENTRANK.EXC(N$2:N$501,N195)*100,0)</f>
        <v>78</v>
      </c>
      <c r="P195" s="38" t="str">
        <f t="array" ref="P195">O195&amp;CHOOSE(AND(O195&lt;&gt;{11,12,13})*MIN(4,MOD(O195,10))+1,"th","st","nd","rd","th")</f>
        <v>78th</v>
      </c>
      <c r="Q195" s="76">
        <v>0.86060000000000003</v>
      </c>
      <c r="R195" s="77">
        <v>0.9</v>
      </c>
      <c r="S195" s="78">
        <v>1.6E-2</v>
      </c>
      <c r="T195" s="79">
        <v>126</v>
      </c>
      <c r="U195" s="80">
        <v>8333609</v>
      </c>
      <c r="V195" s="72">
        <v>6507.55</v>
      </c>
      <c r="W195" s="29">
        <f t="shared" ref="W195:W258" si="11">ROUND(_xlfn.PERCENTRANK.EXC(V$2:V$501,V195)*100,0)</f>
        <v>45</v>
      </c>
      <c r="X195" s="38" t="str">
        <f t="array" ref="X195">W195&amp;CHOOSE(AND(W195&lt;&gt;{11,12,13})*MIN(4,MOD(W195,10))+1,"th","st","nd","rd","th")</f>
        <v>45th</v>
      </c>
      <c r="Y195" s="77">
        <v>0.06</v>
      </c>
      <c r="Z195" s="77">
        <v>0.96</v>
      </c>
      <c r="AA195" s="81">
        <v>432814.66</v>
      </c>
      <c r="AB195" s="82">
        <v>434264034</v>
      </c>
      <c r="AC195" s="83">
        <v>183040326</v>
      </c>
      <c r="AD195" s="81">
        <v>18384682.620000001</v>
      </c>
      <c r="AE195" s="81">
        <v>9391498.4600000009</v>
      </c>
      <c r="AF195" s="81">
        <v>0</v>
      </c>
      <c r="AG195" s="81">
        <v>76347.64</v>
      </c>
      <c r="AH195" s="81">
        <v>101104.24</v>
      </c>
    </row>
    <row r="196" spans="1:34" x14ac:dyDescent="0.25">
      <c r="A196" s="7">
        <v>115222752</v>
      </c>
      <c r="B196" s="8" t="s">
        <v>328</v>
      </c>
      <c r="C196" s="8" t="s">
        <v>197</v>
      </c>
      <c r="D196" s="70">
        <v>32688</v>
      </c>
      <c r="E196" s="71">
        <v>19981</v>
      </c>
      <c r="F196" s="72">
        <v>54845821.049999997</v>
      </c>
      <c r="G196" s="73">
        <v>83.97</v>
      </c>
      <c r="H196" s="29">
        <f t="shared" si="9"/>
        <v>97</v>
      </c>
      <c r="I196" s="38" t="str">
        <f t="array" ref="I196">H196&amp;CHOOSE(AND(H196&lt;&gt;{11,12,13})*MIN(4,MOD(H196,10))+1,"th","st","nd","rd","th")</f>
        <v>97th</v>
      </c>
      <c r="J196" s="74">
        <v>1.63</v>
      </c>
      <c r="K196" s="75">
        <v>123288468.02</v>
      </c>
      <c r="L196" s="113">
        <v>7485.4740000000002</v>
      </c>
      <c r="M196" s="38">
        <v>4524.0439999999999</v>
      </c>
      <c r="N196" s="72">
        <v>10265.9</v>
      </c>
      <c r="O196" s="29">
        <f t="shared" si="10"/>
        <v>10</v>
      </c>
      <c r="P196" s="38" t="str">
        <f t="array" ref="P196">O196&amp;CHOOSE(AND(O196&lt;&gt;{11,12,13})*MIN(4,MOD(O196,10))+1,"th","st","nd","rd","th")</f>
        <v>10th</v>
      </c>
      <c r="Q196" s="76">
        <v>1.1969000000000001</v>
      </c>
      <c r="R196" s="77">
        <v>1.63</v>
      </c>
      <c r="S196" s="78">
        <v>2.07E-2</v>
      </c>
      <c r="T196" s="79">
        <v>22</v>
      </c>
      <c r="U196" s="80">
        <v>35709252</v>
      </c>
      <c r="V196" s="72">
        <v>2973.41</v>
      </c>
      <c r="W196" s="29">
        <f t="shared" si="11"/>
        <v>6</v>
      </c>
      <c r="X196" s="38" t="str">
        <f t="array" ref="X196">W196&amp;CHOOSE(AND(W196&lt;&gt;{11,12,13})*MIN(4,MOD(W196,10))+1,"th","st","nd","rd","th")</f>
        <v>6th</v>
      </c>
      <c r="Y196" s="77">
        <v>0.56999999999999995</v>
      </c>
      <c r="Z196" s="77">
        <v>2.2000000000000002</v>
      </c>
      <c r="AA196" s="81">
        <v>2771892.36</v>
      </c>
      <c r="AB196" s="82">
        <v>2017424073</v>
      </c>
      <c r="AC196" s="83">
        <v>627705688</v>
      </c>
      <c r="AD196" s="81">
        <v>123505005.17</v>
      </c>
      <c r="AE196" s="81">
        <v>51631321.359999999</v>
      </c>
      <c r="AF196" s="81">
        <v>0</v>
      </c>
      <c r="AG196" s="81">
        <v>442607.33</v>
      </c>
      <c r="AH196" s="81">
        <v>216537.15</v>
      </c>
    </row>
    <row r="197" spans="1:34" x14ac:dyDescent="0.25">
      <c r="A197" s="7">
        <v>115224003</v>
      </c>
      <c r="B197" s="8" t="s">
        <v>383</v>
      </c>
      <c r="C197" s="8" t="s">
        <v>197</v>
      </c>
      <c r="D197" s="70">
        <v>71639</v>
      </c>
      <c r="E197" s="71">
        <v>10040</v>
      </c>
      <c r="F197" s="72">
        <v>38615116.679999992</v>
      </c>
      <c r="G197" s="73">
        <v>53.69</v>
      </c>
      <c r="H197" s="29">
        <f t="shared" si="9"/>
        <v>56</v>
      </c>
      <c r="I197" s="38" t="str">
        <f t="array" ref="I197">H197&amp;CHOOSE(AND(H197&lt;&gt;{11,12,13})*MIN(4,MOD(H197,10))+1,"th","st","nd","rd","th")</f>
        <v>56th</v>
      </c>
      <c r="J197" s="74">
        <v>1.04</v>
      </c>
      <c r="K197" s="75">
        <v>55722109.609999999</v>
      </c>
      <c r="L197" s="113">
        <v>3751.252</v>
      </c>
      <c r="M197" s="38">
        <v>312.64600000000002</v>
      </c>
      <c r="N197" s="72">
        <v>13711.49</v>
      </c>
      <c r="O197" s="29">
        <f t="shared" si="10"/>
        <v>71</v>
      </c>
      <c r="P197" s="38" t="str">
        <f t="array" ref="P197">O197&amp;CHOOSE(AND(O197&lt;&gt;{11,12,13})*MIN(4,MOD(O197,10))+1,"th","st","nd","rd","th")</f>
        <v>71st</v>
      </c>
      <c r="Q197" s="76">
        <v>0.89610000000000001</v>
      </c>
      <c r="R197" s="77">
        <v>0.93</v>
      </c>
      <c r="S197" s="78">
        <v>1.32E-2</v>
      </c>
      <c r="T197" s="79">
        <v>262</v>
      </c>
      <c r="U197" s="80">
        <v>39617620</v>
      </c>
      <c r="V197" s="72">
        <v>9748.67</v>
      </c>
      <c r="W197" s="29">
        <f t="shared" si="11"/>
        <v>77</v>
      </c>
      <c r="X197" s="38" t="str">
        <f t="array" ref="X197">W197&amp;CHOOSE(AND(W197&lt;&gt;{11,12,13})*MIN(4,MOD(W197,10))+1,"th","st","nd","rd","th")</f>
        <v>77th</v>
      </c>
      <c r="Y197" s="77">
        <v>0</v>
      </c>
      <c r="Z197" s="77">
        <v>0.93</v>
      </c>
      <c r="AA197" s="81">
        <v>1346852.4</v>
      </c>
      <c r="AB197" s="82">
        <v>2104354029</v>
      </c>
      <c r="AC197" s="83">
        <v>830284471</v>
      </c>
      <c r="AD197" s="81">
        <v>55905757.780000001</v>
      </c>
      <c r="AE197" s="81">
        <v>37260832.549999997</v>
      </c>
      <c r="AF197" s="81">
        <v>0</v>
      </c>
      <c r="AG197" s="81">
        <v>7431.73</v>
      </c>
      <c r="AH197" s="81">
        <v>183648.17</v>
      </c>
    </row>
    <row r="198" spans="1:34" x14ac:dyDescent="0.25">
      <c r="A198" s="7">
        <v>115226003</v>
      </c>
      <c r="B198" s="8" t="s">
        <v>400</v>
      </c>
      <c r="C198" s="8" t="s">
        <v>197</v>
      </c>
      <c r="D198" s="70">
        <v>52768</v>
      </c>
      <c r="E198" s="71">
        <v>7696</v>
      </c>
      <c r="F198" s="72">
        <v>28966732.099999998</v>
      </c>
      <c r="G198" s="73">
        <v>71.33</v>
      </c>
      <c r="H198" s="29">
        <f t="shared" si="9"/>
        <v>87</v>
      </c>
      <c r="I198" s="38" t="str">
        <f t="array" ref="I198">H198&amp;CHOOSE(AND(H198&lt;&gt;{11,12,13})*MIN(4,MOD(H198,10))+1,"th","st","nd","rd","th")</f>
        <v>87th</v>
      </c>
      <c r="J198" s="74">
        <v>1.38</v>
      </c>
      <c r="K198" s="75">
        <v>37517280.530000001</v>
      </c>
      <c r="L198" s="113">
        <v>2455.5059999999999</v>
      </c>
      <c r="M198" s="38">
        <v>433.86</v>
      </c>
      <c r="N198" s="72">
        <v>12984.61</v>
      </c>
      <c r="O198" s="29">
        <f t="shared" si="10"/>
        <v>61</v>
      </c>
      <c r="P198" s="38" t="str">
        <f t="array" ref="P198">O198&amp;CHOOSE(AND(O198&lt;&gt;{11,12,13})*MIN(4,MOD(O198,10))+1,"th","st","nd","rd","th")</f>
        <v>61st</v>
      </c>
      <c r="Q198" s="76">
        <v>0.94630000000000003</v>
      </c>
      <c r="R198" s="77">
        <v>1.31</v>
      </c>
      <c r="S198" s="78">
        <v>1.7600000000000001E-2</v>
      </c>
      <c r="T198" s="79">
        <v>64</v>
      </c>
      <c r="U198" s="80">
        <v>22162358</v>
      </c>
      <c r="V198" s="72">
        <v>7670.32</v>
      </c>
      <c r="W198" s="29">
        <f t="shared" si="11"/>
        <v>59</v>
      </c>
      <c r="X198" s="38" t="str">
        <f t="array" ref="X198">W198&amp;CHOOSE(AND(W198&lt;&gt;{11,12,13})*MIN(4,MOD(W198,10))+1,"th","st","nd","rd","th")</f>
        <v>59th</v>
      </c>
      <c r="Y198" s="77">
        <v>0</v>
      </c>
      <c r="Z198" s="77">
        <v>1.31</v>
      </c>
      <c r="AA198" s="81">
        <v>923364.58</v>
      </c>
      <c r="AB198" s="82">
        <v>1234911210</v>
      </c>
      <c r="AC198" s="83">
        <v>406744948</v>
      </c>
      <c r="AD198" s="81">
        <v>38077298.719999999</v>
      </c>
      <c r="AE198" s="81">
        <v>27976895.440000001</v>
      </c>
      <c r="AF198" s="81">
        <v>0</v>
      </c>
      <c r="AG198" s="81">
        <v>66472.08</v>
      </c>
      <c r="AH198" s="81">
        <v>560018.18999999994</v>
      </c>
    </row>
    <row r="199" spans="1:34" x14ac:dyDescent="0.25">
      <c r="A199" s="7">
        <v>115226103</v>
      </c>
      <c r="B199" s="8" t="s">
        <v>408</v>
      </c>
      <c r="C199" s="8" t="s">
        <v>197</v>
      </c>
      <c r="D199" s="70">
        <v>51199</v>
      </c>
      <c r="E199" s="71">
        <v>2959</v>
      </c>
      <c r="F199" s="72">
        <v>7060229.9300000006</v>
      </c>
      <c r="G199" s="73">
        <v>46.6</v>
      </c>
      <c r="H199" s="29">
        <f t="shared" si="9"/>
        <v>36</v>
      </c>
      <c r="I199" s="38" t="str">
        <f t="array" ref="I199">H199&amp;CHOOSE(AND(H199&lt;&gt;{11,12,13})*MIN(4,MOD(H199,10))+1,"th","st","nd","rd","th")</f>
        <v>36th</v>
      </c>
      <c r="J199" s="74">
        <v>0.9</v>
      </c>
      <c r="K199" s="75">
        <v>12760865.18</v>
      </c>
      <c r="L199" s="113">
        <v>833.92399999999998</v>
      </c>
      <c r="M199" s="38">
        <v>153.95099999999999</v>
      </c>
      <c r="N199" s="72">
        <v>12917.49</v>
      </c>
      <c r="O199" s="29">
        <f t="shared" si="10"/>
        <v>60</v>
      </c>
      <c r="P199" s="38" t="str">
        <f t="array" ref="P199">O199&amp;CHOOSE(AND(O199&lt;&gt;{11,12,13})*MIN(4,MOD(O199,10))+1,"th","st","nd","rd","th")</f>
        <v>60th</v>
      </c>
      <c r="Q199" s="76">
        <v>0.95120000000000005</v>
      </c>
      <c r="R199" s="77">
        <v>0.86</v>
      </c>
      <c r="S199" s="78">
        <v>1.0999999999999999E-2</v>
      </c>
      <c r="T199" s="79">
        <v>403</v>
      </c>
      <c r="U199" s="80">
        <v>8691765</v>
      </c>
      <c r="V199" s="72">
        <v>8798.4500000000007</v>
      </c>
      <c r="W199" s="29">
        <f t="shared" si="11"/>
        <v>70</v>
      </c>
      <c r="X199" s="38" t="str">
        <f t="array" ref="X199">W199&amp;CHOOSE(AND(W199&lt;&gt;{11,12,13})*MIN(4,MOD(W199,10))+1,"th","st","nd","rd","th")</f>
        <v>70th</v>
      </c>
      <c r="Y199" s="77">
        <v>0</v>
      </c>
      <c r="Z199" s="77">
        <v>0.86</v>
      </c>
      <c r="AA199" s="81">
        <v>251009.69</v>
      </c>
      <c r="AB199" s="82">
        <v>322858588</v>
      </c>
      <c r="AC199" s="83">
        <v>320975861</v>
      </c>
      <c r="AD199" s="81">
        <v>12868694.74</v>
      </c>
      <c r="AE199" s="81">
        <v>6809220.2400000002</v>
      </c>
      <c r="AF199" s="81">
        <v>0</v>
      </c>
      <c r="AG199" s="81">
        <v>0</v>
      </c>
      <c r="AH199" s="81">
        <v>107829.56</v>
      </c>
    </row>
    <row r="200" spans="1:34" x14ac:dyDescent="0.25">
      <c r="A200" s="7">
        <v>115228003</v>
      </c>
      <c r="B200" s="8" t="s">
        <v>575</v>
      </c>
      <c r="C200" s="8" t="s">
        <v>197</v>
      </c>
      <c r="D200" s="70">
        <v>42298</v>
      </c>
      <c r="E200" s="71">
        <v>3194</v>
      </c>
      <c r="F200" s="72">
        <v>6827357.6299999999</v>
      </c>
      <c r="G200" s="73">
        <v>50.54</v>
      </c>
      <c r="H200" s="29">
        <f t="shared" si="9"/>
        <v>47</v>
      </c>
      <c r="I200" s="38" t="str">
        <f t="array" ref="I200">H200&amp;CHOOSE(AND(H200&lt;&gt;{11,12,13})*MIN(4,MOD(H200,10))+1,"th","st","nd","rd","th")</f>
        <v>47th</v>
      </c>
      <c r="J200" s="74">
        <v>0.98</v>
      </c>
      <c r="K200" s="75">
        <v>18450035</v>
      </c>
      <c r="L200" s="113">
        <v>1567.6210000000001</v>
      </c>
      <c r="M200" s="38">
        <v>601.13</v>
      </c>
      <c r="N200" s="72">
        <v>8507.2199999999993</v>
      </c>
      <c r="O200" s="29">
        <f t="shared" si="10"/>
        <v>2</v>
      </c>
      <c r="P200" s="38" t="str">
        <f t="array" ref="P200">O200&amp;CHOOSE(AND(O200&lt;&gt;{11,12,13})*MIN(4,MOD(O200,10))+1,"th","st","nd","rd","th")</f>
        <v>2nd</v>
      </c>
      <c r="Q200" s="76">
        <v>1.4442999999999999</v>
      </c>
      <c r="R200" s="77">
        <v>0.98</v>
      </c>
      <c r="S200" s="78">
        <v>1.8200000000000001E-2</v>
      </c>
      <c r="T200" s="79">
        <v>49</v>
      </c>
      <c r="U200" s="80">
        <v>5052354</v>
      </c>
      <c r="V200" s="72">
        <v>2329.61</v>
      </c>
      <c r="W200" s="29">
        <f t="shared" si="11"/>
        <v>3</v>
      </c>
      <c r="X200" s="38" t="str">
        <f t="array" ref="X200">W200&amp;CHOOSE(AND(W200&lt;&gt;{11,12,13})*MIN(4,MOD(W200,10))+1,"th","st","nd","rd","th")</f>
        <v>3rd</v>
      </c>
      <c r="Y200" s="77">
        <v>0.66</v>
      </c>
      <c r="Z200" s="77">
        <v>1.64</v>
      </c>
      <c r="AA200" s="81">
        <v>448909.63</v>
      </c>
      <c r="AB200" s="82">
        <v>254893636</v>
      </c>
      <c r="AC200" s="83">
        <v>119354835</v>
      </c>
      <c r="AD200" s="81">
        <v>18458835</v>
      </c>
      <c r="AE200" s="81">
        <v>6377528</v>
      </c>
      <c r="AF200" s="81">
        <v>0</v>
      </c>
      <c r="AG200" s="81">
        <v>920</v>
      </c>
      <c r="AH200" s="81">
        <v>8800</v>
      </c>
    </row>
    <row r="201" spans="1:34" x14ac:dyDescent="0.25">
      <c r="A201" s="7">
        <v>115228303</v>
      </c>
      <c r="B201" s="8" t="s">
        <v>581</v>
      </c>
      <c r="C201" s="8" t="s">
        <v>197</v>
      </c>
      <c r="D201" s="70">
        <v>62734</v>
      </c>
      <c r="E201" s="71">
        <v>10854</v>
      </c>
      <c r="F201" s="72">
        <v>37097767.619999997</v>
      </c>
      <c r="G201" s="73">
        <v>54.48</v>
      </c>
      <c r="H201" s="29">
        <f t="shared" si="9"/>
        <v>57</v>
      </c>
      <c r="I201" s="38" t="str">
        <f t="array" ref="I201">H201&amp;CHOOSE(AND(H201&lt;&gt;{11,12,13})*MIN(4,MOD(H201,10))+1,"th","st","nd","rd","th")</f>
        <v>57th</v>
      </c>
      <c r="J201" s="74">
        <v>1.06</v>
      </c>
      <c r="K201" s="75">
        <v>45026693.829999998</v>
      </c>
      <c r="L201" s="113">
        <v>2991.5230000000001</v>
      </c>
      <c r="M201" s="38">
        <v>306.06099999999998</v>
      </c>
      <c r="N201" s="72">
        <v>13654.45</v>
      </c>
      <c r="O201" s="29">
        <f t="shared" si="10"/>
        <v>70</v>
      </c>
      <c r="P201" s="38" t="str">
        <f t="array" ref="P201">O201&amp;CHOOSE(AND(O201&lt;&gt;{11,12,13})*MIN(4,MOD(O201,10))+1,"th","st","nd","rd","th")</f>
        <v>70th</v>
      </c>
      <c r="Q201" s="76">
        <v>0.89990000000000003</v>
      </c>
      <c r="R201" s="77">
        <v>0.95</v>
      </c>
      <c r="S201" s="78">
        <v>1.3299999999999999E-2</v>
      </c>
      <c r="T201" s="79">
        <v>258</v>
      </c>
      <c r="U201" s="80">
        <v>37608540</v>
      </c>
      <c r="V201" s="72">
        <v>11404.88</v>
      </c>
      <c r="W201" s="29">
        <f t="shared" si="11"/>
        <v>87</v>
      </c>
      <c r="X201" s="38" t="str">
        <f t="array" ref="X201">W201&amp;CHOOSE(AND(W201&lt;&gt;{11,12,13})*MIN(4,MOD(W201,10))+1,"th","st","nd","rd","th")</f>
        <v>87th</v>
      </c>
      <c r="Y201" s="77">
        <v>0</v>
      </c>
      <c r="Z201" s="77">
        <v>0.95</v>
      </c>
      <c r="AA201" s="81">
        <v>458280.96000000002</v>
      </c>
      <c r="AB201" s="82">
        <v>2077905889</v>
      </c>
      <c r="AC201" s="83">
        <v>707911878</v>
      </c>
      <c r="AD201" s="81">
        <v>45055965.420000002</v>
      </c>
      <c r="AE201" s="81">
        <v>36622003.899999999</v>
      </c>
      <c r="AF201" s="81">
        <v>0</v>
      </c>
      <c r="AG201" s="81">
        <v>17482.759999999998</v>
      </c>
      <c r="AH201" s="81">
        <v>29271.59</v>
      </c>
    </row>
    <row r="202" spans="1:34" x14ac:dyDescent="0.25">
      <c r="A202" s="7">
        <v>115229003</v>
      </c>
      <c r="B202" s="8" t="s">
        <v>605</v>
      </c>
      <c r="C202" s="8" t="s">
        <v>197</v>
      </c>
      <c r="D202" s="70">
        <v>48399</v>
      </c>
      <c r="E202" s="71">
        <v>3546</v>
      </c>
      <c r="F202" s="72">
        <v>9309792.629999999</v>
      </c>
      <c r="G202" s="73">
        <v>54.25</v>
      </c>
      <c r="H202" s="29">
        <f t="shared" si="9"/>
        <v>56</v>
      </c>
      <c r="I202" s="38" t="str">
        <f t="array" ref="I202">H202&amp;CHOOSE(AND(H202&lt;&gt;{11,12,13})*MIN(4,MOD(H202,10))+1,"th","st","nd","rd","th")</f>
        <v>56th</v>
      </c>
      <c r="J202" s="74">
        <v>1.05</v>
      </c>
      <c r="K202" s="75">
        <v>17889374.829999998</v>
      </c>
      <c r="L202" s="113">
        <v>1221.4359999999999</v>
      </c>
      <c r="M202" s="38">
        <v>345.72399999999999</v>
      </c>
      <c r="N202" s="72">
        <v>11415.16</v>
      </c>
      <c r="O202" s="29">
        <f t="shared" si="10"/>
        <v>31</v>
      </c>
      <c r="P202" s="38" t="str">
        <f t="array" ref="P202">O202&amp;CHOOSE(AND(O202&lt;&gt;{11,12,13})*MIN(4,MOD(O202,10))+1,"th","st","nd","rd","th")</f>
        <v>31st</v>
      </c>
      <c r="Q202" s="76">
        <v>1.0764</v>
      </c>
      <c r="R202" s="77">
        <v>1.05</v>
      </c>
      <c r="S202" s="78">
        <v>1.41E-2</v>
      </c>
      <c r="T202" s="79">
        <v>212</v>
      </c>
      <c r="U202" s="80">
        <v>8912999</v>
      </c>
      <c r="V202" s="72">
        <v>5687.36</v>
      </c>
      <c r="W202" s="29">
        <f t="shared" si="11"/>
        <v>33</v>
      </c>
      <c r="X202" s="38" t="str">
        <f t="array" ref="X202">W202&amp;CHOOSE(AND(W202&lt;&gt;{11,12,13})*MIN(4,MOD(W202,10))+1,"th","st","nd","rd","th")</f>
        <v>33rd</v>
      </c>
      <c r="Y202" s="77">
        <v>0.18</v>
      </c>
      <c r="Z202" s="77">
        <v>1.23</v>
      </c>
      <c r="AA202" s="81">
        <v>418465.25</v>
      </c>
      <c r="AB202" s="82">
        <v>478060811</v>
      </c>
      <c r="AC202" s="83">
        <v>182161319</v>
      </c>
      <c r="AD202" s="81">
        <v>17930215.18</v>
      </c>
      <c r="AE202" s="81">
        <v>8877730.0199999996</v>
      </c>
      <c r="AF202" s="81">
        <v>0</v>
      </c>
      <c r="AG202" s="81">
        <v>13597.36</v>
      </c>
      <c r="AH202" s="81">
        <v>40840.35</v>
      </c>
    </row>
    <row r="203" spans="1:34" x14ac:dyDescent="0.25">
      <c r="A203" s="7">
        <v>125231232</v>
      </c>
      <c r="B203" s="8" t="s">
        <v>210</v>
      </c>
      <c r="C203" s="8" t="s">
        <v>211</v>
      </c>
      <c r="D203" s="70">
        <v>29238</v>
      </c>
      <c r="E203" s="71">
        <v>14312</v>
      </c>
      <c r="F203" s="72">
        <v>23011598.34</v>
      </c>
      <c r="G203" s="73">
        <v>54.99</v>
      </c>
      <c r="H203" s="29">
        <f t="shared" si="9"/>
        <v>58</v>
      </c>
      <c r="I203" s="38" t="str">
        <f t="array" ref="I203">H203&amp;CHOOSE(AND(H203&lt;&gt;{11,12,13})*MIN(4,MOD(H203,10))+1,"th","st","nd","rd","th")</f>
        <v>58th</v>
      </c>
      <c r="J203" s="74">
        <v>1.07</v>
      </c>
      <c r="K203" s="75">
        <v>116131764.04000001</v>
      </c>
      <c r="L203" s="113">
        <v>7183.29</v>
      </c>
      <c r="M203" s="38">
        <v>4546.22</v>
      </c>
      <c r="N203" s="72">
        <v>9900.82</v>
      </c>
      <c r="O203" s="29">
        <f t="shared" si="10"/>
        <v>7</v>
      </c>
      <c r="P203" s="38" t="str">
        <f t="array" ref="P203">O203&amp;CHOOSE(AND(O203&lt;&gt;{11,12,13})*MIN(4,MOD(O203,10))+1,"th","st","nd","rd","th")</f>
        <v>7th</v>
      </c>
      <c r="Q203" s="76">
        <v>1.2410000000000001</v>
      </c>
      <c r="R203" s="77">
        <v>1.07</v>
      </c>
      <c r="S203" s="78">
        <v>1.6299999999999999E-2</v>
      </c>
      <c r="T203" s="79">
        <v>115</v>
      </c>
      <c r="U203" s="80">
        <v>19051637</v>
      </c>
      <c r="V203" s="72">
        <v>1624.25</v>
      </c>
      <c r="W203" s="29">
        <f t="shared" si="11"/>
        <v>1</v>
      </c>
      <c r="X203" s="38" t="str">
        <f t="array" ref="X203">W203&amp;CHOOSE(AND(W203&lt;&gt;{11,12,13})*MIN(4,MOD(W203,10))+1,"th","st","nd","rd","th")</f>
        <v>1st</v>
      </c>
      <c r="Y203" s="77">
        <v>0.77</v>
      </c>
      <c r="Z203" s="77">
        <v>1.84</v>
      </c>
      <c r="AA203" s="81">
        <v>2753311.29</v>
      </c>
      <c r="AB203" s="82">
        <v>1039031438</v>
      </c>
      <c r="AC203" s="83">
        <v>372200898</v>
      </c>
      <c r="AD203" s="81">
        <v>116131938.76000001</v>
      </c>
      <c r="AE203" s="81">
        <v>20245676.129999999</v>
      </c>
      <c r="AF203" s="81">
        <v>0</v>
      </c>
      <c r="AG203" s="81">
        <v>12610.92</v>
      </c>
      <c r="AH203" s="81">
        <v>174.72</v>
      </c>
    </row>
    <row r="204" spans="1:34" x14ac:dyDescent="0.25">
      <c r="A204" s="7">
        <v>125231303</v>
      </c>
      <c r="B204" s="8" t="s">
        <v>213</v>
      </c>
      <c r="C204" s="8" t="s">
        <v>211</v>
      </c>
      <c r="D204" s="70">
        <v>55336</v>
      </c>
      <c r="E204" s="71">
        <v>9237</v>
      </c>
      <c r="F204" s="72">
        <v>46865290.840000004</v>
      </c>
      <c r="G204" s="73">
        <v>91.69</v>
      </c>
      <c r="H204" s="29">
        <f t="shared" si="9"/>
        <v>98</v>
      </c>
      <c r="I204" s="38" t="str">
        <f t="array" ref="I204">H204&amp;CHOOSE(AND(H204&lt;&gt;{11,12,13})*MIN(4,MOD(H204,10))+1,"th","st","nd","rd","th")</f>
        <v>98th</v>
      </c>
      <c r="J204" s="74">
        <v>1.78</v>
      </c>
      <c r="K204" s="75">
        <v>64918692.060000002</v>
      </c>
      <c r="L204" s="113">
        <v>3348.0509999999999</v>
      </c>
      <c r="M204" s="38">
        <v>548.09299999999996</v>
      </c>
      <c r="N204" s="72">
        <v>16662.29</v>
      </c>
      <c r="O204" s="29">
        <f t="shared" si="10"/>
        <v>92</v>
      </c>
      <c r="P204" s="38" t="str">
        <f t="array" ref="P204">O204&amp;CHOOSE(AND(O204&lt;&gt;{11,12,13})*MIN(4,MOD(O204,10))+1,"th","st","nd","rd","th")</f>
        <v>92nd</v>
      </c>
      <c r="Q204" s="76">
        <v>0.73740000000000006</v>
      </c>
      <c r="R204" s="77">
        <v>1.31</v>
      </c>
      <c r="S204" s="78">
        <v>2.4400000000000002E-2</v>
      </c>
      <c r="T204" s="79">
        <v>3</v>
      </c>
      <c r="U204" s="80">
        <v>25928979</v>
      </c>
      <c r="V204" s="72">
        <v>6655.04</v>
      </c>
      <c r="W204" s="29">
        <f t="shared" si="11"/>
        <v>48</v>
      </c>
      <c r="X204" s="38" t="str">
        <f t="array" ref="X204">W204&amp;CHOOSE(AND(W204&lt;&gt;{11,12,13})*MIN(4,MOD(W204,10))+1,"th","st","nd","rd","th")</f>
        <v>48th</v>
      </c>
      <c r="Y204" s="77">
        <v>0.04</v>
      </c>
      <c r="Z204" s="77">
        <v>1.35</v>
      </c>
      <c r="AA204" s="81">
        <v>1797939.11</v>
      </c>
      <c r="AB204" s="82">
        <v>1441979105</v>
      </c>
      <c r="AC204" s="83">
        <v>478685996</v>
      </c>
      <c r="AD204" s="81">
        <v>64933437.060000002</v>
      </c>
      <c r="AE204" s="81">
        <v>44298607.390000001</v>
      </c>
      <c r="AF204" s="81">
        <v>0</v>
      </c>
      <c r="AG204" s="81">
        <v>768744.34</v>
      </c>
      <c r="AH204" s="81">
        <v>14745</v>
      </c>
    </row>
    <row r="205" spans="1:34" x14ac:dyDescent="0.25">
      <c r="A205" s="7">
        <v>125234103</v>
      </c>
      <c r="B205" s="8" t="s">
        <v>304</v>
      </c>
      <c r="C205" s="8" t="s">
        <v>211</v>
      </c>
      <c r="D205" s="70">
        <v>100779</v>
      </c>
      <c r="E205" s="71">
        <v>10329</v>
      </c>
      <c r="F205" s="72">
        <v>81216901.980000004</v>
      </c>
      <c r="G205" s="73">
        <v>78.02</v>
      </c>
      <c r="H205" s="29">
        <f t="shared" si="9"/>
        <v>94</v>
      </c>
      <c r="I205" s="38" t="str">
        <f t="array" ref="I205">H205&amp;CHOOSE(AND(H205&lt;&gt;{11,12,13})*MIN(4,MOD(H205,10))+1,"th","st","nd","rd","th")</f>
        <v>94th</v>
      </c>
      <c r="J205" s="74">
        <v>1.51</v>
      </c>
      <c r="K205" s="75">
        <v>87779912.489999995</v>
      </c>
      <c r="L205" s="113">
        <v>4717.28</v>
      </c>
      <c r="M205" s="38">
        <v>175.07499999999999</v>
      </c>
      <c r="N205" s="72">
        <v>17942.259999999998</v>
      </c>
      <c r="O205" s="29">
        <f t="shared" si="10"/>
        <v>95</v>
      </c>
      <c r="P205" s="38" t="str">
        <f t="array" ref="P205">O205&amp;CHOOSE(AND(O205&lt;&gt;{11,12,13})*MIN(4,MOD(O205,10))+1,"th","st","nd","rd","th")</f>
        <v>95th</v>
      </c>
      <c r="Q205" s="76">
        <v>0.68479999999999996</v>
      </c>
      <c r="R205" s="77">
        <v>1.03</v>
      </c>
      <c r="S205" s="78">
        <v>1.7000000000000001E-2</v>
      </c>
      <c r="T205" s="79">
        <v>88</v>
      </c>
      <c r="U205" s="80">
        <v>64623084</v>
      </c>
      <c r="V205" s="72">
        <v>13208.99</v>
      </c>
      <c r="W205" s="29">
        <f t="shared" si="11"/>
        <v>92</v>
      </c>
      <c r="X205" s="38" t="str">
        <f t="array" ref="X205">W205&amp;CHOOSE(AND(W205&lt;&gt;{11,12,13})*MIN(4,MOD(W205,10))+1,"th","st","nd","rd","th")</f>
        <v>92nd</v>
      </c>
      <c r="Y205" s="77">
        <v>0</v>
      </c>
      <c r="Z205" s="77">
        <v>1.03</v>
      </c>
      <c r="AA205" s="81">
        <v>1467609.62</v>
      </c>
      <c r="AB205" s="82">
        <v>3636565743</v>
      </c>
      <c r="AC205" s="83">
        <v>1150329403</v>
      </c>
      <c r="AD205" s="81">
        <v>87960133.640000001</v>
      </c>
      <c r="AE205" s="81">
        <v>78675857.409999996</v>
      </c>
      <c r="AF205" s="81">
        <v>1038185</v>
      </c>
      <c r="AG205" s="81">
        <v>35249.949999999997</v>
      </c>
      <c r="AH205" s="81">
        <v>180221.15</v>
      </c>
    </row>
    <row r="206" spans="1:34" x14ac:dyDescent="0.25">
      <c r="A206" s="7">
        <v>125234502</v>
      </c>
      <c r="B206" s="8" t="s">
        <v>330</v>
      </c>
      <c r="C206" s="8" t="s">
        <v>211</v>
      </c>
      <c r="D206" s="70">
        <v>99043</v>
      </c>
      <c r="E206" s="71">
        <v>17450</v>
      </c>
      <c r="F206" s="72">
        <v>95114816.540000007</v>
      </c>
      <c r="G206" s="73">
        <v>55.03</v>
      </c>
      <c r="H206" s="29">
        <f t="shared" si="9"/>
        <v>58</v>
      </c>
      <c r="I206" s="38" t="str">
        <f t="array" ref="I206">H206&amp;CHOOSE(AND(H206&lt;&gt;{11,12,13})*MIN(4,MOD(H206,10))+1,"th","st","nd","rd","th")</f>
        <v>58th</v>
      </c>
      <c r="J206" s="74">
        <v>1.07</v>
      </c>
      <c r="K206" s="75">
        <v>103017204.69</v>
      </c>
      <c r="L206" s="113">
        <v>5879.9719999999998</v>
      </c>
      <c r="M206" s="38">
        <v>248.79499999999999</v>
      </c>
      <c r="N206" s="72">
        <v>16808.8</v>
      </c>
      <c r="O206" s="29">
        <f t="shared" si="10"/>
        <v>93</v>
      </c>
      <c r="P206" s="38" t="str">
        <f t="array" ref="P206">O206&amp;CHOOSE(AND(O206&lt;&gt;{11,12,13})*MIN(4,MOD(O206,10))+1,"th","st","nd","rd","th")</f>
        <v>93rd</v>
      </c>
      <c r="Q206" s="76">
        <v>0.73099999999999998</v>
      </c>
      <c r="R206" s="77">
        <v>0.78</v>
      </c>
      <c r="S206" s="78">
        <v>1.3599999999999999E-2</v>
      </c>
      <c r="T206" s="79">
        <v>236</v>
      </c>
      <c r="U206" s="80">
        <v>94648764</v>
      </c>
      <c r="V206" s="72">
        <v>15443.36</v>
      </c>
      <c r="W206" s="29">
        <f t="shared" si="11"/>
        <v>96</v>
      </c>
      <c r="X206" s="38" t="str">
        <f t="array" ref="X206">W206&amp;CHOOSE(AND(W206&lt;&gt;{11,12,13})*MIN(4,MOD(W206,10))+1,"th","st","nd","rd","th")</f>
        <v>96th</v>
      </c>
      <c r="Y206" s="77">
        <v>0</v>
      </c>
      <c r="Z206" s="77">
        <v>0.78</v>
      </c>
      <c r="AA206" s="81">
        <v>2104034.56</v>
      </c>
      <c r="AB206" s="82">
        <v>4689403952</v>
      </c>
      <c r="AC206" s="83">
        <v>2321615623</v>
      </c>
      <c r="AD206" s="81">
        <v>103070852.98999999</v>
      </c>
      <c r="AE206" s="81">
        <v>92977302.680000007</v>
      </c>
      <c r="AF206" s="81">
        <v>0</v>
      </c>
      <c r="AG206" s="81">
        <v>33479.300000000003</v>
      </c>
      <c r="AH206" s="81">
        <v>53648.3</v>
      </c>
    </row>
    <row r="207" spans="1:34" x14ac:dyDescent="0.25">
      <c r="A207" s="7">
        <v>125235103</v>
      </c>
      <c r="B207" s="8" t="s">
        <v>342</v>
      </c>
      <c r="C207" s="8" t="s">
        <v>211</v>
      </c>
      <c r="D207" s="70">
        <v>59154</v>
      </c>
      <c r="E207" s="71">
        <v>8980</v>
      </c>
      <c r="F207" s="72">
        <v>41283928.119999997</v>
      </c>
      <c r="G207" s="73">
        <v>77.72</v>
      </c>
      <c r="H207" s="29">
        <f t="shared" si="9"/>
        <v>94</v>
      </c>
      <c r="I207" s="38" t="str">
        <f t="array" ref="I207">H207&amp;CHOOSE(AND(H207&lt;&gt;{11,12,13})*MIN(4,MOD(H207,10))+1,"th","st","nd","rd","th")</f>
        <v>94th</v>
      </c>
      <c r="J207" s="74">
        <v>1.51</v>
      </c>
      <c r="K207" s="75">
        <v>59940295.93</v>
      </c>
      <c r="L207" s="113">
        <v>3391.1579999999999</v>
      </c>
      <c r="M207" s="38">
        <v>457.25400000000002</v>
      </c>
      <c r="N207" s="72">
        <v>15575.33</v>
      </c>
      <c r="O207" s="29">
        <f t="shared" si="10"/>
        <v>87</v>
      </c>
      <c r="P207" s="38" t="str">
        <f t="array" ref="P207">O207&amp;CHOOSE(AND(O207&lt;&gt;{11,12,13})*MIN(4,MOD(O207,10))+1,"th","st","nd","rd","th")</f>
        <v>87th</v>
      </c>
      <c r="Q207" s="76">
        <v>0.78890000000000005</v>
      </c>
      <c r="R207" s="77">
        <v>1.19</v>
      </c>
      <c r="S207" s="78">
        <v>1.9800000000000002E-2</v>
      </c>
      <c r="T207" s="79">
        <v>26</v>
      </c>
      <c r="U207" s="80">
        <v>28167395</v>
      </c>
      <c r="V207" s="72">
        <v>7319.23</v>
      </c>
      <c r="W207" s="29">
        <f t="shared" si="11"/>
        <v>54</v>
      </c>
      <c r="X207" s="38" t="str">
        <f t="array" ref="X207">W207&amp;CHOOSE(AND(W207&lt;&gt;{11,12,13})*MIN(4,MOD(W207,10))+1,"th","st","nd","rd","th")</f>
        <v>54th</v>
      </c>
      <c r="Y207" s="77">
        <v>0</v>
      </c>
      <c r="Z207" s="77">
        <v>1.19</v>
      </c>
      <c r="AA207" s="81">
        <v>2021354.19</v>
      </c>
      <c r="AB207" s="82">
        <v>1595828543</v>
      </c>
      <c r="AC207" s="83">
        <v>490645128</v>
      </c>
      <c r="AD207" s="81">
        <v>59972316.030000001</v>
      </c>
      <c r="AE207" s="81">
        <v>38492844.109999999</v>
      </c>
      <c r="AF207" s="81">
        <v>0</v>
      </c>
      <c r="AG207" s="81">
        <v>769729.82</v>
      </c>
      <c r="AH207" s="81">
        <v>32020.1</v>
      </c>
    </row>
    <row r="208" spans="1:34" x14ac:dyDescent="0.25">
      <c r="A208" s="7">
        <v>125235502</v>
      </c>
      <c r="B208" s="8" t="s">
        <v>391</v>
      </c>
      <c r="C208" s="8" t="s">
        <v>211</v>
      </c>
      <c r="D208" s="70">
        <v>82596</v>
      </c>
      <c r="E208" s="71">
        <v>13237</v>
      </c>
      <c r="F208" s="72">
        <v>66351551.18</v>
      </c>
      <c r="G208" s="73">
        <v>60.69</v>
      </c>
      <c r="H208" s="29">
        <f t="shared" si="9"/>
        <v>70</v>
      </c>
      <c r="I208" s="38" t="str">
        <f t="array" ref="I208">H208&amp;CHOOSE(AND(H208&lt;&gt;{11,12,13})*MIN(4,MOD(H208,10))+1,"th","st","nd","rd","th")</f>
        <v>70th</v>
      </c>
      <c r="J208" s="74">
        <v>1.18</v>
      </c>
      <c r="K208" s="75">
        <v>66319874.979999997</v>
      </c>
      <c r="L208" s="113">
        <v>3254.933</v>
      </c>
      <c r="M208" s="38">
        <v>285.488</v>
      </c>
      <c r="N208" s="72">
        <v>18732.2</v>
      </c>
      <c r="O208" s="29">
        <f t="shared" si="10"/>
        <v>97</v>
      </c>
      <c r="P208" s="38" t="str">
        <f t="array" ref="P208">O208&amp;CHOOSE(AND(O208&lt;&gt;{11,12,13})*MIN(4,MOD(O208,10))+1,"th","st","nd","rd","th")</f>
        <v>97th</v>
      </c>
      <c r="Q208" s="76">
        <v>0.65590000000000004</v>
      </c>
      <c r="R208" s="77">
        <v>0.77</v>
      </c>
      <c r="S208" s="78">
        <v>9.4999999999999998E-3</v>
      </c>
      <c r="T208" s="79">
        <v>464</v>
      </c>
      <c r="U208" s="80">
        <v>94541113</v>
      </c>
      <c r="V208" s="72">
        <v>26703.35</v>
      </c>
      <c r="W208" s="29">
        <f t="shared" si="11"/>
        <v>99</v>
      </c>
      <c r="X208" s="38" t="str">
        <f t="array" ref="X208">W208&amp;CHOOSE(AND(W208&lt;&gt;{11,12,13})*MIN(4,MOD(W208,10))+1,"th","st","nd","rd","th")</f>
        <v>99th</v>
      </c>
      <c r="Y208" s="77">
        <v>0</v>
      </c>
      <c r="Z208" s="77">
        <v>0.77</v>
      </c>
      <c r="AA208" s="81">
        <v>1229836.8</v>
      </c>
      <c r="AB208" s="82">
        <v>4981436927</v>
      </c>
      <c r="AC208" s="83">
        <v>2021608486</v>
      </c>
      <c r="AD208" s="81">
        <v>66921307.68</v>
      </c>
      <c r="AE208" s="81">
        <v>65049672.990000002</v>
      </c>
      <c r="AF208" s="81">
        <v>0</v>
      </c>
      <c r="AG208" s="81">
        <v>72041.39</v>
      </c>
      <c r="AH208" s="81">
        <v>601432.69999999995</v>
      </c>
    </row>
    <row r="209" spans="1:34" x14ac:dyDescent="0.25">
      <c r="A209" s="7">
        <v>125236903</v>
      </c>
      <c r="B209" s="8" t="s">
        <v>480</v>
      </c>
      <c r="C209" s="8" t="s">
        <v>211</v>
      </c>
      <c r="D209" s="70">
        <v>75903</v>
      </c>
      <c r="E209" s="71">
        <v>10183</v>
      </c>
      <c r="F209" s="72">
        <v>41349257.060000002</v>
      </c>
      <c r="G209" s="73">
        <v>53.5</v>
      </c>
      <c r="H209" s="29">
        <f t="shared" si="9"/>
        <v>55</v>
      </c>
      <c r="I209" s="38" t="str">
        <f t="array" ref="I209">H209&amp;CHOOSE(AND(H209&lt;&gt;{11,12,13})*MIN(4,MOD(H209,10))+1,"th","st","nd","rd","th")</f>
        <v>55th</v>
      </c>
      <c r="J209" s="74">
        <v>1.04</v>
      </c>
      <c r="K209" s="75">
        <v>50015379.149999999</v>
      </c>
      <c r="L209" s="113">
        <v>3335.1790000000001</v>
      </c>
      <c r="M209" s="38">
        <v>198.84100000000001</v>
      </c>
      <c r="N209" s="72">
        <v>14152.55</v>
      </c>
      <c r="O209" s="29">
        <f t="shared" si="10"/>
        <v>75</v>
      </c>
      <c r="P209" s="38" t="str">
        <f t="array" ref="P209">O209&amp;CHOOSE(AND(O209&lt;&gt;{11,12,13})*MIN(4,MOD(O209,10))+1,"th","st","nd","rd","th")</f>
        <v>75th</v>
      </c>
      <c r="Q209" s="76">
        <v>0.86819999999999997</v>
      </c>
      <c r="R209" s="77">
        <v>0.9</v>
      </c>
      <c r="S209" s="78">
        <v>1.5900000000000001E-2</v>
      </c>
      <c r="T209" s="79">
        <v>131</v>
      </c>
      <c r="U209" s="80">
        <v>35195995</v>
      </c>
      <c r="V209" s="72">
        <v>9959.2000000000007</v>
      </c>
      <c r="W209" s="29">
        <f t="shared" si="11"/>
        <v>80</v>
      </c>
      <c r="X209" s="38" t="str">
        <f t="array" ref="X209">W209&amp;CHOOSE(AND(W209&lt;&gt;{11,12,13})*MIN(4,MOD(W209,10))+1,"th","st","nd","rd","th")</f>
        <v>80th</v>
      </c>
      <c r="Y209" s="77">
        <v>0</v>
      </c>
      <c r="Z209" s="77">
        <v>0.9</v>
      </c>
      <c r="AA209" s="81">
        <v>1348219.2</v>
      </c>
      <c r="AB209" s="82">
        <v>1898379873</v>
      </c>
      <c r="AC209" s="83">
        <v>708730850</v>
      </c>
      <c r="AD209" s="81">
        <v>50054477.140000001</v>
      </c>
      <c r="AE209" s="81">
        <v>39876499.979999997</v>
      </c>
      <c r="AF209" s="81">
        <v>0</v>
      </c>
      <c r="AG209" s="81">
        <v>124537.88</v>
      </c>
      <c r="AH209" s="81">
        <v>39097.99</v>
      </c>
    </row>
    <row r="210" spans="1:34" x14ac:dyDescent="0.25">
      <c r="A210" s="7">
        <v>125237603</v>
      </c>
      <c r="B210" s="8" t="s">
        <v>509</v>
      </c>
      <c r="C210" s="8" t="s">
        <v>211</v>
      </c>
      <c r="D210" s="70">
        <v>106209</v>
      </c>
      <c r="E210" s="71">
        <v>9591</v>
      </c>
      <c r="F210" s="72">
        <v>75554476.530000016</v>
      </c>
      <c r="G210" s="73">
        <v>74.17</v>
      </c>
      <c r="H210" s="29">
        <f t="shared" si="9"/>
        <v>91</v>
      </c>
      <c r="I210" s="38" t="str">
        <f t="array" ref="I210">H210&amp;CHOOSE(AND(H210&lt;&gt;{11,12,13})*MIN(4,MOD(H210,10))+1,"th","st","nd","rd","th")</f>
        <v>91st</v>
      </c>
      <c r="J210" s="74">
        <v>1.44</v>
      </c>
      <c r="K210" s="75">
        <v>81126883.299999997</v>
      </c>
      <c r="L210" s="113">
        <v>3750.9670000000001</v>
      </c>
      <c r="M210" s="38">
        <v>279.38</v>
      </c>
      <c r="N210" s="72">
        <v>20129.009999999998</v>
      </c>
      <c r="O210" s="29">
        <f t="shared" si="10"/>
        <v>98</v>
      </c>
      <c r="P210" s="38" t="str">
        <f t="array" ref="P210">O210&amp;CHOOSE(AND(O210&lt;&gt;{11,12,13})*MIN(4,MOD(O210,10))+1,"th","st","nd","rd","th")</f>
        <v>98th</v>
      </c>
      <c r="Q210" s="76">
        <v>0.61040000000000005</v>
      </c>
      <c r="R210" s="77">
        <v>0.88</v>
      </c>
      <c r="S210" s="78">
        <v>9.7000000000000003E-3</v>
      </c>
      <c r="T210" s="79">
        <v>458</v>
      </c>
      <c r="U210" s="80">
        <v>105388834</v>
      </c>
      <c r="V210" s="72">
        <v>26148.82</v>
      </c>
      <c r="W210" s="29">
        <f t="shared" si="11"/>
        <v>99</v>
      </c>
      <c r="X210" s="38" t="str">
        <f t="array" ref="X210">W210&amp;CHOOSE(AND(W210&lt;&gt;{11,12,13})*MIN(4,MOD(W210,10))+1,"th","st","nd","rd","th")</f>
        <v>99th</v>
      </c>
      <c r="Y210" s="77">
        <v>0</v>
      </c>
      <c r="Z210" s="77">
        <v>0.88</v>
      </c>
      <c r="AA210" s="81">
        <v>1453236.65</v>
      </c>
      <c r="AB210" s="82">
        <v>5132716762</v>
      </c>
      <c r="AC210" s="83">
        <v>2673863553</v>
      </c>
      <c r="AD210" s="81">
        <v>83434181.480000004</v>
      </c>
      <c r="AE210" s="81">
        <v>73943952.290000007</v>
      </c>
      <c r="AF210" s="81">
        <v>0</v>
      </c>
      <c r="AG210" s="81">
        <v>157287.59</v>
      </c>
      <c r="AH210" s="81">
        <v>2307298.1800000002</v>
      </c>
    </row>
    <row r="211" spans="1:34" x14ac:dyDescent="0.25">
      <c r="A211" s="7">
        <v>125237702</v>
      </c>
      <c r="B211" s="8" t="s">
        <v>516</v>
      </c>
      <c r="C211" s="8" t="s">
        <v>211</v>
      </c>
      <c r="D211" s="70">
        <v>65706</v>
      </c>
      <c r="E211" s="71">
        <v>15523</v>
      </c>
      <c r="F211" s="72">
        <v>73302235.489999995</v>
      </c>
      <c r="G211" s="73">
        <v>71.87</v>
      </c>
      <c r="H211" s="29">
        <f t="shared" si="9"/>
        <v>88</v>
      </c>
      <c r="I211" s="38" t="str">
        <f t="array" ref="I211">H211&amp;CHOOSE(AND(H211&lt;&gt;{11,12,13})*MIN(4,MOD(H211,10))+1,"th","st","nd","rd","th")</f>
        <v>88th</v>
      </c>
      <c r="J211" s="74">
        <v>1.39</v>
      </c>
      <c r="K211" s="75">
        <v>97515765.560000002</v>
      </c>
      <c r="L211" s="113">
        <v>5495.5110000000004</v>
      </c>
      <c r="M211" s="38">
        <v>661.69600000000003</v>
      </c>
      <c r="N211" s="72">
        <v>15837.66</v>
      </c>
      <c r="O211" s="29">
        <f t="shared" si="10"/>
        <v>88</v>
      </c>
      <c r="P211" s="38" t="str">
        <f t="array" ref="P211">O211&amp;CHOOSE(AND(O211&lt;&gt;{11,12,13})*MIN(4,MOD(O211,10))+1,"th","st","nd","rd","th")</f>
        <v>88th</v>
      </c>
      <c r="Q211" s="76">
        <v>0.77580000000000005</v>
      </c>
      <c r="R211" s="77">
        <v>1.08</v>
      </c>
      <c r="S211" s="78">
        <v>2.1600000000000001E-2</v>
      </c>
      <c r="T211" s="79">
        <v>17</v>
      </c>
      <c r="U211" s="80">
        <v>45812283</v>
      </c>
      <c r="V211" s="72">
        <v>7440.43</v>
      </c>
      <c r="W211" s="29">
        <f t="shared" si="11"/>
        <v>56</v>
      </c>
      <c r="X211" s="38" t="str">
        <f t="array" ref="X211">W211&amp;CHOOSE(AND(W211&lt;&gt;{11,12,13})*MIN(4,MOD(W211,10))+1,"th","st","nd","rd","th")</f>
        <v>56th</v>
      </c>
      <c r="Y211" s="77">
        <v>0</v>
      </c>
      <c r="Z211" s="77">
        <v>1.08</v>
      </c>
      <c r="AA211" s="81">
        <v>2068424.16</v>
      </c>
      <c r="AB211" s="82">
        <v>2416055926</v>
      </c>
      <c r="AC211" s="83">
        <v>977446526</v>
      </c>
      <c r="AD211" s="81">
        <v>97533518.560000002</v>
      </c>
      <c r="AE211" s="81">
        <v>70210026</v>
      </c>
      <c r="AF211" s="81">
        <v>0</v>
      </c>
      <c r="AG211" s="81">
        <v>1023785.33</v>
      </c>
      <c r="AH211" s="81">
        <v>17753</v>
      </c>
    </row>
    <row r="212" spans="1:34" x14ac:dyDescent="0.25">
      <c r="A212" s="7">
        <v>125237903</v>
      </c>
      <c r="B212" s="8" t="s">
        <v>523</v>
      </c>
      <c r="C212" s="8" t="s">
        <v>211</v>
      </c>
      <c r="D212" s="70">
        <v>91731</v>
      </c>
      <c r="E212" s="71">
        <v>14363</v>
      </c>
      <c r="F212" s="72">
        <v>72718983.189999998</v>
      </c>
      <c r="G212" s="73">
        <v>55.19</v>
      </c>
      <c r="H212" s="29">
        <f t="shared" si="9"/>
        <v>59</v>
      </c>
      <c r="I212" s="38" t="str">
        <f t="array" ref="I212">H212&amp;CHOOSE(AND(H212&lt;&gt;{11,12,13})*MIN(4,MOD(H212,10))+1,"th","st","nd","rd","th")</f>
        <v>59th</v>
      </c>
      <c r="J212" s="74">
        <v>1.07</v>
      </c>
      <c r="K212" s="75">
        <v>78436414.549999997</v>
      </c>
      <c r="L212" s="113">
        <v>3770.0360000000001</v>
      </c>
      <c r="M212" s="38">
        <v>234.50399999999999</v>
      </c>
      <c r="N212" s="72">
        <v>19586.87</v>
      </c>
      <c r="O212" s="29">
        <f t="shared" si="10"/>
        <v>98</v>
      </c>
      <c r="P212" s="38" t="str">
        <f t="array" ref="P212">O212&amp;CHOOSE(AND(O212&lt;&gt;{11,12,13})*MIN(4,MOD(O212,10))+1,"th","st","nd","rd","th")</f>
        <v>98th</v>
      </c>
      <c r="Q212" s="76">
        <v>0.62729999999999997</v>
      </c>
      <c r="R212" s="77">
        <v>0.67</v>
      </c>
      <c r="S212" s="78">
        <v>1.2500000000000001E-2</v>
      </c>
      <c r="T212" s="79">
        <v>313</v>
      </c>
      <c r="U212" s="80">
        <v>78803858</v>
      </c>
      <c r="V212" s="72">
        <v>19678.63</v>
      </c>
      <c r="W212" s="29">
        <f t="shared" si="11"/>
        <v>98</v>
      </c>
      <c r="X212" s="38" t="str">
        <f t="array" ref="X212">W212&amp;CHOOSE(AND(W212&lt;&gt;{11,12,13})*MIN(4,MOD(W212,10))+1,"th","st","nd","rd","th")</f>
        <v>98th</v>
      </c>
      <c r="Y212" s="77">
        <v>0</v>
      </c>
      <c r="Z212" s="77">
        <v>0.67</v>
      </c>
      <c r="AA212" s="81">
        <v>1633250.06</v>
      </c>
      <c r="AB212" s="82">
        <v>4127691224</v>
      </c>
      <c r="AC212" s="83">
        <v>1709631570</v>
      </c>
      <c r="AD212" s="81">
        <v>80064650.840000004</v>
      </c>
      <c r="AE212" s="81">
        <v>69766072.310000002</v>
      </c>
      <c r="AF212" s="81">
        <v>0</v>
      </c>
      <c r="AG212" s="81">
        <v>1319660.82</v>
      </c>
      <c r="AH212" s="81">
        <v>1628236.29</v>
      </c>
    </row>
    <row r="213" spans="1:34" x14ac:dyDescent="0.25">
      <c r="A213" s="7">
        <v>125238402</v>
      </c>
      <c r="B213" s="8" t="s">
        <v>559</v>
      </c>
      <c r="C213" s="8" t="s">
        <v>211</v>
      </c>
      <c r="D213" s="70">
        <v>51271</v>
      </c>
      <c r="E213" s="71">
        <v>11189</v>
      </c>
      <c r="F213" s="72">
        <v>39385252.359999999</v>
      </c>
      <c r="G213" s="73">
        <v>68.650000000000006</v>
      </c>
      <c r="H213" s="29">
        <f t="shared" si="9"/>
        <v>83</v>
      </c>
      <c r="I213" s="38" t="str">
        <f t="array" ref="I213">H213&amp;CHOOSE(AND(H213&lt;&gt;{11,12,13})*MIN(4,MOD(H213,10))+1,"th","st","nd","rd","th")</f>
        <v>83rd</v>
      </c>
      <c r="J213" s="74">
        <v>1.33</v>
      </c>
      <c r="K213" s="75">
        <v>69696763.579999998</v>
      </c>
      <c r="L213" s="113">
        <v>4608.1660000000002</v>
      </c>
      <c r="M213" s="38">
        <v>1188.604</v>
      </c>
      <c r="N213" s="72">
        <v>12023.38</v>
      </c>
      <c r="O213" s="29">
        <f t="shared" si="10"/>
        <v>43</v>
      </c>
      <c r="P213" s="38" t="str">
        <f t="array" ref="P213">O213&amp;CHOOSE(AND(O213&lt;&gt;{11,12,13})*MIN(4,MOD(O213,10))+1,"th","st","nd","rd","th")</f>
        <v>43rd</v>
      </c>
      <c r="Q213" s="76">
        <v>1.022</v>
      </c>
      <c r="R213" s="77">
        <v>1.33</v>
      </c>
      <c r="S213" s="78">
        <v>2.3099999999999999E-2</v>
      </c>
      <c r="T213" s="79">
        <v>8</v>
      </c>
      <c r="U213" s="80">
        <v>23020142</v>
      </c>
      <c r="V213" s="72">
        <v>3971.2</v>
      </c>
      <c r="W213" s="29">
        <f t="shared" si="11"/>
        <v>14</v>
      </c>
      <c r="X213" s="38" t="str">
        <f t="array" ref="X213">W213&amp;CHOOSE(AND(W213&lt;&gt;{11,12,13})*MIN(4,MOD(W213,10))+1,"th","st","nd","rd","th")</f>
        <v>14th</v>
      </c>
      <c r="Y213" s="77">
        <v>0.43</v>
      </c>
      <c r="Z213" s="77">
        <v>1.76</v>
      </c>
      <c r="AA213" s="81">
        <v>2168876.36</v>
      </c>
      <c r="AB213" s="82">
        <v>1238019002</v>
      </c>
      <c r="AC213" s="83">
        <v>467176690</v>
      </c>
      <c r="AD213" s="81">
        <v>69706638.579999998</v>
      </c>
      <c r="AE213" s="81">
        <v>37178793</v>
      </c>
      <c r="AF213" s="81">
        <v>0</v>
      </c>
      <c r="AG213" s="81">
        <v>37583</v>
      </c>
      <c r="AH213" s="81">
        <v>9875</v>
      </c>
    </row>
    <row r="214" spans="1:34" x14ac:dyDescent="0.25">
      <c r="A214" s="7">
        <v>125238502</v>
      </c>
      <c r="B214" s="8" t="s">
        <v>570</v>
      </c>
      <c r="C214" s="8" t="s">
        <v>211</v>
      </c>
      <c r="D214" s="70">
        <v>99202</v>
      </c>
      <c r="E214" s="71">
        <v>9468</v>
      </c>
      <c r="F214" s="72">
        <v>57621564.829999998</v>
      </c>
      <c r="G214" s="73">
        <v>61.35</v>
      </c>
      <c r="H214" s="29">
        <f t="shared" si="9"/>
        <v>71</v>
      </c>
      <c r="I214" s="38" t="str">
        <f t="array" ref="I214">H214&amp;CHOOSE(AND(H214&lt;&gt;{11,12,13})*MIN(4,MOD(H214,10))+1,"th","st","nd","rd","th")</f>
        <v>71st</v>
      </c>
      <c r="J214" s="74">
        <v>1.19</v>
      </c>
      <c r="K214" s="75">
        <v>64603847.829999998</v>
      </c>
      <c r="L214" s="113">
        <v>3943.549</v>
      </c>
      <c r="M214" s="38">
        <v>205.82599999999999</v>
      </c>
      <c r="N214" s="72">
        <v>15569.54</v>
      </c>
      <c r="O214" s="29">
        <f t="shared" si="10"/>
        <v>87</v>
      </c>
      <c r="P214" s="38" t="str">
        <f t="array" ref="P214">O214&amp;CHOOSE(AND(O214&lt;&gt;{11,12,13})*MIN(4,MOD(O214,10))+1,"th","st","nd","rd","th")</f>
        <v>87th</v>
      </c>
      <c r="Q214" s="76">
        <v>0.78920000000000001</v>
      </c>
      <c r="R214" s="77">
        <v>0.94</v>
      </c>
      <c r="S214" s="78">
        <v>1.6299999999999999E-2</v>
      </c>
      <c r="T214" s="79">
        <v>115</v>
      </c>
      <c r="U214" s="80">
        <v>47581109</v>
      </c>
      <c r="V214" s="72">
        <v>11467.05</v>
      </c>
      <c r="W214" s="29">
        <f t="shared" si="11"/>
        <v>88</v>
      </c>
      <c r="X214" s="38" t="str">
        <f t="array" ref="X214">W214&amp;CHOOSE(AND(W214&lt;&gt;{11,12,13})*MIN(4,MOD(W214,10))+1,"th","st","nd","rd","th")</f>
        <v>88th</v>
      </c>
      <c r="Y214" s="77">
        <v>0</v>
      </c>
      <c r="Z214" s="77">
        <v>0.94</v>
      </c>
      <c r="AA214" s="81">
        <v>1219271.83</v>
      </c>
      <c r="AB214" s="82">
        <v>2588043693</v>
      </c>
      <c r="AC214" s="83">
        <v>936482885</v>
      </c>
      <c r="AD214" s="81">
        <v>64603847.829999998</v>
      </c>
      <c r="AE214" s="81">
        <v>56035892</v>
      </c>
      <c r="AF214" s="81">
        <v>0</v>
      </c>
      <c r="AG214" s="81">
        <v>366401</v>
      </c>
      <c r="AH214" s="81">
        <v>0</v>
      </c>
    </row>
    <row r="215" spans="1:34" x14ac:dyDescent="0.25">
      <c r="A215" s="7">
        <v>125239452</v>
      </c>
      <c r="B215" s="8" t="s">
        <v>604</v>
      </c>
      <c r="C215" s="8" t="s">
        <v>211</v>
      </c>
      <c r="D215" s="70">
        <v>50225</v>
      </c>
      <c r="E215" s="71">
        <v>33189</v>
      </c>
      <c r="F215" s="72">
        <v>104472912.92999999</v>
      </c>
      <c r="G215" s="73">
        <v>62.67</v>
      </c>
      <c r="H215" s="29">
        <f t="shared" si="9"/>
        <v>74</v>
      </c>
      <c r="I215" s="38" t="str">
        <f t="array" ref="I215">H215&amp;CHOOSE(AND(H215&lt;&gt;{11,12,13})*MIN(4,MOD(H215,10))+1,"th","st","nd","rd","th")</f>
        <v>74th</v>
      </c>
      <c r="J215" s="74">
        <v>1.22</v>
      </c>
      <c r="K215" s="75">
        <v>180111154.91999999</v>
      </c>
      <c r="L215" s="113">
        <v>12735.776</v>
      </c>
      <c r="M215" s="38">
        <v>3139.2249999999999</v>
      </c>
      <c r="N215" s="72">
        <v>11345.58</v>
      </c>
      <c r="O215" s="29">
        <f t="shared" si="10"/>
        <v>29</v>
      </c>
      <c r="P215" s="38" t="str">
        <f t="array" ref="P215">O215&amp;CHOOSE(AND(O215&lt;&gt;{11,12,13})*MIN(4,MOD(O215,10))+1,"th","st","nd","rd","th")</f>
        <v>29th</v>
      </c>
      <c r="Q215" s="76">
        <v>1.083</v>
      </c>
      <c r="R215" s="77">
        <v>1.22</v>
      </c>
      <c r="S215" s="78">
        <v>1.9099999999999999E-2</v>
      </c>
      <c r="T215" s="79">
        <v>36</v>
      </c>
      <c r="U215" s="80">
        <v>74004398</v>
      </c>
      <c r="V215" s="72">
        <v>4661.6899999999996</v>
      </c>
      <c r="W215" s="29">
        <f t="shared" si="11"/>
        <v>19</v>
      </c>
      <c r="X215" s="38" t="str">
        <f t="array" ref="X215">W215&amp;CHOOSE(AND(W215&lt;&gt;{11,12,13})*MIN(4,MOD(W215,10))+1,"th","st","nd","rd","th")</f>
        <v>19th</v>
      </c>
      <c r="Y215" s="77">
        <v>0.33</v>
      </c>
      <c r="Z215" s="77">
        <v>1.55</v>
      </c>
      <c r="AA215" s="81">
        <v>5142542.58</v>
      </c>
      <c r="AB215" s="82">
        <v>3703401338</v>
      </c>
      <c r="AC215" s="83">
        <v>1778405922</v>
      </c>
      <c r="AD215" s="81">
        <v>180239066.18000001</v>
      </c>
      <c r="AE215" s="81">
        <v>99012718.140000001</v>
      </c>
      <c r="AF215" s="81">
        <v>0</v>
      </c>
      <c r="AG215" s="81">
        <v>317652.21000000002</v>
      </c>
      <c r="AH215" s="81">
        <v>127911.26</v>
      </c>
    </row>
    <row r="216" spans="1:34" x14ac:dyDescent="0.25">
      <c r="A216" s="7">
        <v>125239603</v>
      </c>
      <c r="B216" s="8" t="s">
        <v>614</v>
      </c>
      <c r="C216" s="8" t="s">
        <v>211</v>
      </c>
      <c r="D216" s="70">
        <v>103294</v>
      </c>
      <c r="E216" s="71">
        <v>7622</v>
      </c>
      <c r="F216" s="72">
        <v>61129178.310000002</v>
      </c>
      <c r="G216" s="73">
        <v>77.64</v>
      </c>
      <c r="H216" s="29">
        <f t="shared" si="9"/>
        <v>94</v>
      </c>
      <c r="I216" s="38" t="str">
        <f t="array" ref="I216">H216&amp;CHOOSE(AND(H216&lt;&gt;{11,12,13})*MIN(4,MOD(H216,10))+1,"th","st","nd","rd","th")</f>
        <v>94th</v>
      </c>
      <c r="J216" s="74">
        <v>1.51</v>
      </c>
      <c r="K216" s="75">
        <v>66747102.469999999</v>
      </c>
      <c r="L216" s="113">
        <v>3521.5189999999998</v>
      </c>
      <c r="M216" s="38">
        <v>226.44300000000001</v>
      </c>
      <c r="N216" s="72">
        <v>17808.91</v>
      </c>
      <c r="O216" s="29">
        <f t="shared" si="10"/>
        <v>95</v>
      </c>
      <c r="P216" s="38" t="str">
        <f t="array" ref="P216">O216&amp;CHOOSE(AND(O216&lt;&gt;{11,12,13})*MIN(4,MOD(O216,10))+1,"th","st","nd","rd","th")</f>
        <v>95th</v>
      </c>
      <c r="Q216" s="76">
        <v>0.69</v>
      </c>
      <c r="R216" s="77">
        <v>1.04</v>
      </c>
      <c r="S216" s="78">
        <v>1.9599999999999999E-2</v>
      </c>
      <c r="T216" s="79">
        <v>29</v>
      </c>
      <c r="U216" s="80">
        <v>42101813</v>
      </c>
      <c r="V216" s="72">
        <v>11233.26</v>
      </c>
      <c r="W216" s="29">
        <f t="shared" si="11"/>
        <v>86</v>
      </c>
      <c r="X216" s="38" t="str">
        <f t="array" ref="X216">W216&amp;CHOOSE(AND(W216&lt;&gt;{11,12,13})*MIN(4,MOD(W216,10))+1,"th","st","nd","rd","th")</f>
        <v>86th</v>
      </c>
      <c r="Y216" s="77">
        <v>0</v>
      </c>
      <c r="Z216" s="77">
        <v>1.04</v>
      </c>
      <c r="AA216" s="81">
        <v>1838190.22</v>
      </c>
      <c r="AB216" s="82">
        <v>2076364358</v>
      </c>
      <c r="AC216" s="83">
        <v>1042288429</v>
      </c>
      <c r="AD216" s="81">
        <v>67195126.530000001</v>
      </c>
      <c r="AE216" s="81">
        <v>59102935.090000004</v>
      </c>
      <c r="AF216" s="81">
        <v>0</v>
      </c>
      <c r="AG216" s="81">
        <v>188053</v>
      </c>
      <c r="AH216" s="81">
        <v>448024.06</v>
      </c>
    </row>
    <row r="217" spans="1:34" x14ac:dyDescent="0.25">
      <c r="A217" s="7">
        <v>125239652</v>
      </c>
      <c r="B217" s="8" t="s">
        <v>642</v>
      </c>
      <c r="C217" s="8" t="s">
        <v>211</v>
      </c>
      <c r="D217" s="70">
        <v>48533</v>
      </c>
      <c r="E217" s="71">
        <v>15189</v>
      </c>
      <c r="F217" s="72">
        <v>49902597.339999996</v>
      </c>
      <c r="G217" s="73">
        <v>67.7</v>
      </c>
      <c r="H217" s="29">
        <f t="shared" si="9"/>
        <v>81</v>
      </c>
      <c r="I217" s="38" t="str">
        <f t="array" ref="I217">H217&amp;CHOOSE(AND(H217&lt;&gt;{11,12,13})*MIN(4,MOD(H217,10))+1,"th","st","nd","rd","th")</f>
        <v>81st</v>
      </c>
      <c r="J217" s="74">
        <v>1.31</v>
      </c>
      <c r="K217" s="75">
        <v>91834069.129999995</v>
      </c>
      <c r="L217" s="113">
        <v>5490.2780000000002</v>
      </c>
      <c r="M217" s="38">
        <v>1361.308</v>
      </c>
      <c r="N217" s="72">
        <v>13403.33</v>
      </c>
      <c r="O217" s="29">
        <f t="shared" si="10"/>
        <v>67</v>
      </c>
      <c r="P217" s="38" t="str">
        <f t="array" ref="P217">O217&amp;CHOOSE(AND(O217&lt;&gt;{11,12,13})*MIN(4,MOD(O217,10))+1,"th","st","nd","rd","th")</f>
        <v>67th</v>
      </c>
      <c r="Q217" s="76">
        <v>0.91669999999999996</v>
      </c>
      <c r="R217" s="77">
        <v>1.2</v>
      </c>
      <c r="S217" s="78">
        <v>2.3400000000000001E-2</v>
      </c>
      <c r="T217" s="79">
        <v>6</v>
      </c>
      <c r="U217" s="80">
        <v>28732215</v>
      </c>
      <c r="V217" s="72">
        <v>4193.51</v>
      </c>
      <c r="W217" s="29">
        <f t="shared" si="11"/>
        <v>15</v>
      </c>
      <c r="X217" s="38" t="str">
        <f t="array" ref="X217">W217&amp;CHOOSE(AND(W217&lt;&gt;{11,12,13})*MIN(4,MOD(W217,10))+1,"th","st","nd","rd","th")</f>
        <v>15th</v>
      </c>
      <c r="Y217" s="77">
        <v>0.39</v>
      </c>
      <c r="Z217" s="77">
        <v>1.59</v>
      </c>
      <c r="AA217" s="81">
        <v>3404445.88</v>
      </c>
      <c r="AB217" s="82">
        <v>1367180597</v>
      </c>
      <c r="AC217" s="83">
        <v>761131612</v>
      </c>
      <c r="AD217" s="81">
        <v>91845004.469999999</v>
      </c>
      <c r="AE217" s="81">
        <v>46475713.299999997</v>
      </c>
      <c r="AF217" s="81">
        <v>0</v>
      </c>
      <c r="AG217" s="81">
        <v>22438.16</v>
      </c>
      <c r="AH217" s="81">
        <v>10935.34</v>
      </c>
    </row>
    <row r="218" spans="1:34" x14ac:dyDescent="0.25">
      <c r="A218" s="7">
        <v>109243503</v>
      </c>
      <c r="B218" s="8" t="s">
        <v>351</v>
      </c>
      <c r="C218" s="8" t="s">
        <v>352</v>
      </c>
      <c r="D218" s="70">
        <v>46321</v>
      </c>
      <c r="E218" s="71">
        <v>1975</v>
      </c>
      <c r="F218" s="72">
        <v>2794456.15</v>
      </c>
      <c r="G218" s="73">
        <v>30.55</v>
      </c>
      <c r="H218" s="29">
        <f t="shared" si="9"/>
        <v>5</v>
      </c>
      <c r="I218" s="38" t="str">
        <f t="array" ref="I218">H218&amp;CHOOSE(AND(H218&lt;&gt;{11,12,13})*MIN(4,MOD(H218,10))+1,"th","st","nd","rd","th")</f>
        <v>5th</v>
      </c>
      <c r="J218" s="74">
        <v>0.59</v>
      </c>
      <c r="K218" s="75">
        <v>10163733.27</v>
      </c>
      <c r="L218" s="113">
        <v>585.41300000000001</v>
      </c>
      <c r="M218" s="38">
        <v>244.72200000000001</v>
      </c>
      <c r="N218" s="72">
        <v>12243.47</v>
      </c>
      <c r="O218" s="29">
        <f t="shared" si="10"/>
        <v>49</v>
      </c>
      <c r="P218" s="38" t="str">
        <f t="array" ref="P218">O218&amp;CHOOSE(AND(O218&lt;&gt;{11,12,13})*MIN(4,MOD(O218,10))+1,"th","st","nd","rd","th")</f>
        <v>49th</v>
      </c>
      <c r="Q218" s="76">
        <v>1.0036</v>
      </c>
      <c r="R218" s="77">
        <v>0.59</v>
      </c>
      <c r="S218" s="78">
        <v>1.1900000000000001E-2</v>
      </c>
      <c r="T218" s="79">
        <v>352</v>
      </c>
      <c r="U218" s="80">
        <v>3179273</v>
      </c>
      <c r="V218" s="72">
        <v>3829.83</v>
      </c>
      <c r="W218" s="29">
        <f t="shared" si="11"/>
        <v>12</v>
      </c>
      <c r="X218" s="38" t="str">
        <f t="array" ref="X218">W218&amp;CHOOSE(AND(W218&lt;&gt;{11,12,13})*MIN(4,MOD(W218,10))+1,"th","st","nd","rd","th")</f>
        <v>12th</v>
      </c>
      <c r="Y218" s="77">
        <v>0.45</v>
      </c>
      <c r="Z218" s="77">
        <v>1.04</v>
      </c>
      <c r="AA218" s="81">
        <v>283890.92</v>
      </c>
      <c r="AB218" s="82">
        <v>146554235</v>
      </c>
      <c r="AC218" s="83">
        <v>88947464</v>
      </c>
      <c r="AD218" s="81">
        <v>10163733.27</v>
      </c>
      <c r="AE218" s="81">
        <v>2483014.36</v>
      </c>
      <c r="AF218" s="81">
        <v>0</v>
      </c>
      <c r="AG218" s="81">
        <v>27550.87</v>
      </c>
      <c r="AH218" s="81">
        <v>0</v>
      </c>
    </row>
    <row r="219" spans="1:34" x14ac:dyDescent="0.25">
      <c r="A219" s="7">
        <v>109246003</v>
      </c>
      <c r="B219" s="8" t="s">
        <v>515</v>
      </c>
      <c r="C219" s="8" t="s">
        <v>352</v>
      </c>
      <c r="D219" s="70">
        <v>46474</v>
      </c>
      <c r="E219" s="71">
        <v>3050</v>
      </c>
      <c r="F219" s="72">
        <v>5084269.8100000005</v>
      </c>
      <c r="G219" s="73">
        <v>35.869999999999997</v>
      </c>
      <c r="H219" s="29">
        <f t="shared" si="9"/>
        <v>13</v>
      </c>
      <c r="I219" s="38" t="str">
        <f t="array" ref="I219">H219&amp;CHOOSE(AND(H219&lt;&gt;{11,12,13})*MIN(4,MOD(H219,10))+1,"th","st","nd","rd","th")</f>
        <v>13th</v>
      </c>
      <c r="J219" s="74">
        <v>0.7</v>
      </c>
      <c r="K219" s="75">
        <v>12873245.710000001</v>
      </c>
      <c r="L219" s="113">
        <v>794.27099999999996</v>
      </c>
      <c r="M219" s="38">
        <v>224.58600000000001</v>
      </c>
      <c r="N219" s="72">
        <v>12634.99</v>
      </c>
      <c r="O219" s="29">
        <f t="shared" si="10"/>
        <v>56</v>
      </c>
      <c r="P219" s="38" t="str">
        <f t="array" ref="P219">O219&amp;CHOOSE(AND(O219&lt;&gt;{11,12,13})*MIN(4,MOD(O219,10))+1,"th","st","nd","rd","th")</f>
        <v>56th</v>
      </c>
      <c r="Q219" s="76">
        <v>0.97250000000000003</v>
      </c>
      <c r="R219" s="77">
        <v>0.68</v>
      </c>
      <c r="S219" s="78">
        <v>1.37E-2</v>
      </c>
      <c r="T219" s="79">
        <v>231</v>
      </c>
      <c r="U219" s="80">
        <v>5006488</v>
      </c>
      <c r="V219" s="72">
        <v>4913.83</v>
      </c>
      <c r="W219" s="29">
        <f t="shared" si="11"/>
        <v>23</v>
      </c>
      <c r="X219" s="38" t="str">
        <f t="array" ref="X219">W219&amp;CHOOSE(AND(W219&lt;&gt;{11,12,13})*MIN(4,MOD(W219,10))+1,"th","st","nd","rd","th")</f>
        <v>23rd</v>
      </c>
      <c r="Y219" s="77">
        <v>0.28999999999999998</v>
      </c>
      <c r="Z219" s="77">
        <v>0.97</v>
      </c>
      <c r="AA219" s="81">
        <v>352396.58</v>
      </c>
      <c r="AB219" s="82">
        <v>229918312</v>
      </c>
      <c r="AC219" s="83">
        <v>140932674</v>
      </c>
      <c r="AD219" s="81">
        <v>12873545.710000001</v>
      </c>
      <c r="AE219" s="81">
        <v>4619581.24</v>
      </c>
      <c r="AF219" s="81">
        <v>0</v>
      </c>
      <c r="AG219" s="81">
        <v>112291.99</v>
      </c>
      <c r="AH219" s="81">
        <v>300</v>
      </c>
    </row>
    <row r="220" spans="1:34" x14ac:dyDescent="0.25">
      <c r="A220" s="7">
        <v>109248003</v>
      </c>
      <c r="B220" s="8" t="s">
        <v>525</v>
      </c>
      <c r="C220" s="8" t="s">
        <v>352</v>
      </c>
      <c r="D220" s="70">
        <v>49375</v>
      </c>
      <c r="E220" s="71">
        <v>7755</v>
      </c>
      <c r="F220" s="72">
        <v>14574350.610000001</v>
      </c>
      <c r="G220" s="73">
        <v>38.06</v>
      </c>
      <c r="H220" s="29">
        <f t="shared" si="9"/>
        <v>18</v>
      </c>
      <c r="I220" s="38" t="str">
        <f t="array" ref="I220">H220&amp;CHOOSE(AND(H220&lt;&gt;{11,12,13})*MIN(4,MOD(H220,10))+1,"th","st","nd","rd","th")</f>
        <v>18th</v>
      </c>
      <c r="J220" s="74">
        <v>0.74</v>
      </c>
      <c r="K220" s="75">
        <v>25818115.899999999</v>
      </c>
      <c r="L220" s="113">
        <v>2090.5419999999999</v>
      </c>
      <c r="M220" s="38">
        <v>343.34500000000003</v>
      </c>
      <c r="N220" s="72">
        <v>10607.77</v>
      </c>
      <c r="O220" s="29">
        <f t="shared" si="10"/>
        <v>15</v>
      </c>
      <c r="P220" s="38" t="str">
        <f t="array" ref="P220">O220&amp;CHOOSE(AND(O220&lt;&gt;{11,12,13})*MIN(4,MOD(O220,10))+1,"th","st","nd","rd","th")</f>
        <v>15th</v>
      </c>
      <c r="Q220" s="76">
        <v>1.1583000000000001</v>
      </c>
      <c r="R220" s="77">
        <v>0.74</v>
      </c>
      <c r="S220" s="78">
        <v>1.0800000000000001E-2</v>
      </c>
      <c r="T220" s="79">
        <v>415</v>
      </c>
      <c r="U220" s="80">
        <v>18297141</v>
      </c>
      <c r="V220" s="72">
        <v>7517.66</v>
      </c>
      <c r="W220" s="29">
        <f t="shared" si="11"/>
        <v>57</v>
      </c>
      <c r="X220" s="38" t="str">
        <f t="array" ref="X220">W220&amp;CHOOSE(AND(W220&lt;&gt;{11,12,13})*MIN(4,MOD(W220,10))+1,"th","st","nd","rd","th")</f>
        <v>57th</v>
      </c>
      <c r="Y220" s="77">
        <v>0</v>
      </c>
      <c r="Z220" s="77">
        <v>0.74</v>
      </c>
      <c r="AA220" s="81">
        <v>348291.23</v>
      </c>
      <c r="AB220" s="82">
        <v>882449157</v>
      </c>
      <c r="AC220" s="83">
        <v>472894613</v>
      </c>
      <c r="AD220" s="81">
        <v>25820335.899999999</v>
      </c>
      <c r="AE220" s="81">
        <v>14223459.65</v>
      </c>
      <c r="AF220" s="81">
        <v>0</v>
      </c>
      <c r="AG220" s="81">
        <v>2599.73</v>
      </c>
      <c r="AH220" s="81">
        <v>2220</v>
      </c>
    </row>
    <row r="221" spans="1:34" x14ac:dyDescent="0.25">
      <c r="A221" s="7">
        <v>105251453</v>
      </c>
      <c r="B221" s="8" t="s">
        <v>237</v>
      </c>
      <c r="C221" s="8" t="s">
        <v>238</v>
      </c>
      <c r="D221" s="70">
        <v>45185</v>
      </c>
      <c r="E221" s="71">
        <v>5342</v>
      </c>
      <c r="F221" s="72">
        <v>8253032.7700000005</v>
      </c>
      <c r="G221" s="73">
        <v>34.19</v>
      </c>
      <c r="H221" s="29">
        <f t="shared" si="9"/>
        <v>10</v>
      </c>
      <c r="I221" s="38" t="str">
        <f t="array" ref="I221">H221&amp;CHOOSE(AND(H221&lt;&gt;{11,12,13})*MIN(4,MOD(H221,10))+1,"th","st","nd","rd","th")</f>
        <v>10th</v>
      </c>
      <c r="J221" s="74">
        <v>0.66</v>
      </c>
      <c r="K221" s="75">
        <v>28916389.870000001</v>
      </c>
      <c r="L221" s="113">
        <v>2077.7040000000002</v>
      </c>
      <c r="M221" s="38">
        <v>446.07799999999997</v>
      </c>
      <c r="N221" s="72">
        <v>11457.56</v>
      </c>
      <c r="O221" s="29">
        <f t="shared" si="10"/>
        <v>33</v>
      </c>
      <c r="P221" s="38" t="str">
        <f t="array" ref="P221">O221&amp;CHOOSE(AND(O221&lt;&gt;{11,12,13})*MIN(4,MOD(O221,10))+1,"th","st","nd","rd","th")</f>
        <v>33rd</v>
      </c>
      <c r="Q221" s="76">
        <v>1.0724</v>
      </c>
      <c r="R221" s="77">
        <v>0.66</v>
      </c>
      <c r="S221" s="78">
        <v>1.1299999999999999E-2</v>
      </c>
      <c r="T221" s="79">
        <v>385</v>
      </c>
      <c r="U221" s="80">
        <v>9884821</v>
      </c>
      <c r="V221" s="72">
        <v>3916.67</v>
      </c>
      <c r="W221" s="29">
        <f t="shared" si="11"/>
        <v>13</v>
      </c>
      <c r="X221" s="38" t="str">
        <f t="array" ref="X221">W221&amp;CHOOSE(AND(W221&lt;&gt;{11,12,13})*MIN(4,MOD(W221,10))+1,"th","st","nd","rd","th")</f>
        <v>13th</v>
      </c>
      <c r="Y221" s="77">
        <v>0.43</v>
      </c>
      <c r="Z221" s="77">
        <v>1.0900000000000001</v>
      </c>
      <c r="AA221" s="81">
        <v>526238.36</v>
      </c>
      <c r="AB221" s="82">
        <v>503393470</v>
      </c>
      <c r="AC221" s="83">
        <v>228815522</v>
      </c>
      <c r="AD221" s="81">
        <v>28993544.23</v>
      </c>
      <c r="AE221" s="81">
        <v>7654996.9500000002</v>
      </c>
      <c r="AF221" s="81">
        <v>0</v>
      </c>
      <c r="AG221" s="81">
        <v>71797.460000000006</v>
      </c>
      <c r="AH221" s="81">
        <v>77154.36</v>
      </c>
    </row>
    <row r="222" spans="1:34" x14ac:dyDescent="0.25">
      <c r="A222" s="7">
        <v>105252602</v>
      </c>
      <c r="B222" s="8" t="s">
        <v>281</v>
      </c>
      <c r="C222" s="8" t="s">
        <v>238</v>
      </c>
      <c r="D222" s="70">
        <v>35205</v>
      </c>
      <c r="E222" s="71">
        <v>40963</v>
      </c>
      <c r="F222" s="72">
        <v>59531395.109999999</v>
      </c>
      <c r="G222" s="73">
        <v>41.28</v>
      </c>
      <c r="H222" s="29">
        <f t="shared" si="9"/>
        <v>25</v>
      </c>
      <c r="I222" s="38" t="str">
        <f t="array" ref="I222">H222&amp;CHOOSE(AND(H222&lt;&gt;{11,12,13})*MIN(4,MOD(H222,10))+1,"th","st","nd","rd","th")</f>
        <v>25th</v>
      </c>
      <c r="J222" s="74">
        <v>0.8</v>
      </c>
      <c r="K222" s="75">
        <v>171401196.72999999</v>
      </c>
      <c r="L222" s="113">
        <v>13252.406000000001</v>
      </c>
      <c r="M222" s="38">
        <v>6449.0749999999998</v>
      </c>
      <c r="N222" s="72">
        <v>8699.91</v>
      </c>
      <c r="O222" s="29">
        <f t="shared" si="10"/>
        <v>2</v>
      </c>
      <c r="P222" s="38" t="str">
        <f t="array" ref="P222">O222&amp;CHOOSE(AND(O222&lt;&gt;{11,12,13})*MIN(4,MOD(O222,10))+1,"th","st","nd","rd","th")</f>
        <v>2nd</v>
      </c>
      <c r="Q222" s="76">
        <v>1.4124000000000001</v>
      </c>
      <c r="R222" s="77">
        <v>0.8</v>
      </c>
      <c r="S222" s="78">
        <v>1.4800000000000001E-2</v>
      </c>
      <c r="T222" s="79">
        <v>176</v>
      </c>
      <c r="U222" s="80">
        <v>54435598</v>
      </c>
      <c r="V222" s="72">
        <v>2763.02</v>
      </c>
      <c r="W222" s="29">
        <f t="shared" si="11"/>
        <v>4</v>
      </c>
      <c r="X222" s="38" t="str">
        <f t="array" ref="X222">W222&amp;CHOOSE(AND(W222&lt;&gt;{11,12,13})*MIN(4,MOD(W222,10))+1,"th","st","nd","rd","th")</f>
        <v>4th</v>
      </c>
      <c r="Y222" s="77">
        <v>0.6</v>
      </c>
      <c r="Z222" s="77">
        <v>1.4</v>
      </c>
      <c r="AA222" s="81">
        <v>5926971.1100000003</v>
      </c>
      <c r="AB222" s="82">
        <v>2662277686</v>
      </c>
      <c r="AC222" s="83">
        <v>1369988860</v>
      </c>
      <c r="AD222" s="81">
        <v>172263994.72999999</v>
      </c>
      <c r="AE222" s="81">
        <v>53018445</v>
      </c>
      <c r="AF222" s="81">
        <v>293921</v>
      </c>
      <c r="AG222" s="81">
        <v>292058</v>
      </c>
      <c r="AH222" s="81">
        <v>862798</v>
      </c>
    </row>
    <row r="223" spans="1:34" x14ac:dyDescent="0.25">
      <c r="A223" s="7">
        <v>105253303</v>
      </c>
      <c r="B223" s="8" t="s">
        <v>285</v>
      </c>
      <c r="C223" s="8" t="s">
        <v>238</v>
      </c>
      <c r="D223" s="70">
        <v>79422</v>
      </c>
      <c r="E223" s="71">
        <v>3763</v>
      </c>
      <c r="F223" s="72">
        <v>17645757.32</v>
      </c>
      <c r="G223" s="73">
        <v>59.04</v>
      </c>
      <c r="H223" s="29">
        <f t="shared" si="9"/>
        <v>66</v>
      </c>
      <c r="I223" s="38" t="str">
        <f t="array" ref="I223">H223&amp;CHOOSE(AND(H223&lt;&gt;{11,12,13})*MIN(4,MOD(H223,10))+1,"th","st","nd","rd","th")</f>
        <v>66th</v>
      </c>
      <c r="J223" s="74">
        <v>1.1499999999999999</v>
      </c>
      <c r="K223" s="75">
        <v>20842033.010000002</v>
      </c>
      <c r="L223" s="113">
        <v>1634.511</v>
      </c>
      <c r="M223" s="38">
        <v>95.298000000000002</v>
      </c>
      <c r="N223" s="72">
        <v>12048.75</v>
      </c>
      <c r="O223" s="29">
        <f t="shared" si="10"/>
        <v>44</v>
      </c>
      <c r="P223" s="38" t="str">
        <f t="array" ref="P223">O223&amp;CHOOSE(AND(O223&lt;&gt;{11,12,13})*MIN(4,MOD(O223,10))+1,"th","st","nd","rd","th")</f>
        <v>44th</v>
      </c>
      <c r="Q223" s="76">
        <v>1.0198</v>
      </c>
      <c r="R223" s="77">
        <v>1.1499999999999999</v>
      </c>
      <c r="S223" s="78">
        <v>1.3899999999999999E-2</v>
      </c>
      <c r="T223" s="79">
        <v>221</v>
      </c>
      <c r="U223" s="80">
        <v>17121459</v>
      </c>
      <c r="V223" s="72">
        <v>9897.89</v>
      </c>
      <c r="W223" s="29">
        <f t="shared" si="11"/>
        <v>79</v>
      </c>
      <c r="X223" s="38" t="str">
        <f t="array" ref="X223">W223&amp;CHOOSE(AND(W223&lt;&gt;{11,12,13})*MIN(4,MOD(W223,10))+1,"th","st","nd","rd","th")</f>
        <v>79th</v>
      </c>
      <c r="Y223" s="77">
        <v>0</v>
      </c>
      <c r="Z223" s="77">
        <v>1.1499999999999999</v>
      </c>
      <c r="AA223" s="81">
        <v>264756.32</v>
      </c>
      <c r="AB223" s="82">
        <v>824567163</v>
      </c>
      <c r="AC223" s="83">
        <v>443689074</v>
      </c>
      <c r="AD223" s="81">
        <v>20878938.010000002</v>
      </c>
      <c r="AE223" s="81">
        <v>17372718</v>
      </c>
      <c r="AF223" s="81">
        <v>0</v>
      </c>
      <c r="AG223" s="81">
        <v>8283</v>
      </c>
      <c r="AH223" s="81">
        <v>36905</v>
      </c>
    </row>
    <row r="224" spans="1:34" x14ac:dyDescent="0.25">
      <c r="A224" s="7">
        <v>105253553</v>
      </c>
      <c r="B224" s="8" t="s">
        <v>296</v>
      </c>
      <c r="C224" s="8" t="s">
        <v>238</v>
      </c>
      <c r="D224" s="70">
        <v>55417</v>
      </c>
      <c r="E224" s="71">
        <v>5840</v>
      </c>
      <c r="F224" s="72">
        <v>17691758.960000001</v>
      </c>
      <c r="G224" s="73">
        <v>54.67</v>
      </c>
      <c r="H224" s="29">
        <f t="shared" si="9"/>
        <v>58</v>
      </c>
      <c r="I224" s="38" t="str">
        <f t="array" ref="I224">H224&amp;CHOOSE(AND(H224&lt;&gt;{11,12,13})*MIN(4,MOD(H224,10))+1,"th","st","nd","rd","th")</f>
        <v>58th</v>
      </c>
      <c r="J224" s="74">
        <v>1.06</v>
      </c>
      <c r="K224" s="75">
        <v>28155575.670000002</v>
      </c>
      <c r="L224" s="113">
        <v>2205.377</v>
      </c>
      <c r="M224" s="38">
        <v>362</v>
      </c>
      <c r="N224" s="72">
        <v>10966.67</v>
      </c>
      <c r="O224" s="29">
        <f t="shared" si="10"/>
        <v>20</v>
      </c>
      <c r="P224" s="38" t="str">
        <f t="array" ref="P224">O224&amp;CHOOSE(AND(O224&lt;&gt;{11,12,13})*MIN(4,MOD(O224,10))+1,"th","st","nd","rd","th")</f>
        <v>20th</v>
      </c>
      <c r="Q224" s="76">
        <v>1.1204000000000001</v>
      </c>
      <c r="R224" s="77">
        <v>1.06</v>
      </c>
      <c r="S224" s="78">
        <v>1.0699999999999999E-2</v>
      </c>
      <c r="T224" s="79">
        <v>421</v>
      </c>
      <c r="U224" s="80">
        <v>22391582</v>
      </c>
      <c r="V224" s="72">
        <v>8721.58</v>
      </c>
      <c r="W224" s="29">
        <f t="shared" si="11"/>
        <v>69</v>
      </c>
      <c r="X224" s="38" t="str">
        <f t="array" ref="X224">W224&amp;CHOOSE(AND(W224&lt;&gt;{11,12,13})*MIN(4,MOD(W224,10))+1,"th","st","nd","rd","th")</f>
        <v>69th</v>
      </c>
      <c r="Y224" s="77">
        <v>0</v>
      </c>
      <c r="Z224" s="77">
        <v>1.06</v>
      </c>
      <c r="AA224" s="81">
        <v>713646.63</v>
      </c>
      <c r="AB224" s="82">
        <v>1334615194</v>
      </c>
      <c r="AC224" s="83">
        <v>324020492</v>
      </c>
      <c r="AD224" s="81">
        <v>28181462.23</v>
      </c>
      <c r="AE224" s="81">
        <v>16962604.050000001</v>
      </c>
      <c r="AF224" s="81">
        <v>0</v>
      </c>
      <c r="AG224" s="81">
        <v>15508.28</v>
      </c>
      <c r="AH224" s="81">
        <v>25886.560000000001</v>
      </c>
    </row>
    <row r="225" spans="1:34" x14ac:dyDescent="0.25">
      <c r="A225" s="7">
        <v>105253903</v>
      </c>
      <c r="B225" s="8" t="s">
        <v>306</v>
      </c>
      <c r="C225" s="8" t="s">
        <v>238</v>
      </c>
      <c r="D225" s="70">
        <v>52936</v>
      </c>
      <c r="E225" s="71">
        <v>6265</v>
      </c>
      <c r="F225" s="72">
        <v>13923137.439999999</v>
      </c>
      <c r="G225" s="73">
        <v>41.98</v>
      </c>
      <c r="H225" s="29">
        <f t="shared" si="9"/>
        <v>26</v>
      </c>
      <c r="I225" s="38" t="str">
        <f t="array" ref="I225">H225&amp;CHOOSE(AND(H225&lt;&gt;{11,12,13})*MIN(4,MOD(H225,10))+1,"th","st","nd","rd","th")</f>
        <v>26th</v>
      </c>
      <c r="J225" s="74">
        <v>0.81</v>
      </c>
      <c r="K225" s="75">
        <v>27948885.030000001</v>
      </c>
      <c r="L225" s="113">
        <v>2178.92</v>
      </c>
      <c r="M225" s="38">
        <v>384.49599999999998</v>
      </c>
      <c r="N225" s="72">
        <v>10902.98</v>
      </c>
      <c r="O225" s="29">
        <f t="shared" si="10"/>
        <v>19</v>
      </c>
      <c r="P225" s="38" t="str">
        <f t="array" ref="P225">O225&amp;CHOOSE(AND(O225&lt;&gt;{11,12,13})*MIN(4,MOD(O225,10))+1,"th","st","nd","rd","th")</f>
        <v>19th</v>
      </c>
      <c r="Q225" s="76">
        <v>1.127</v>
      </c>
      <c r="R225" s="77">
        <v>0.81</v>
      </c>
      <c r="S225" s="78">
        <v>1.0999999999999999E-2</v>
      </c>
      <c r="T225" s="79">
        <v>403</v>
      </c>
      <c r="U225" s="80">
        <v>17116169</v>
      </c>
      <c r="V225" s="72">
        <v>6677.09</v>
      </c>
      <c r="W225" s="29">
        <f t="shared" si="11"/>
        <v>48</v>
      </c>
      <c r="X225" s="38" t="str">
        <f t="array" ref="X225">W225&amp;CHOOSE(AND(W225&lt;&gt;{11,12,13})*MIN(4,MOD(W225,10))+1,"th","st","nd","rd","th")</f>
        <v>48th</v>
      </c>
      <c r="Y225" s="77">
        <v>0.04</v>
      </c>
      <c r="Z225" s="77">
        <v>0.85</v>
      </c>
      <c r="AA225" s="81">
        <v>519094.44</v>
      </c>
      <c r="AB225" s="82">
        <v>902841246</v>
      </c>
      <c r="AC225" s="83">
        <v>365023124</v>
      </c>
      <c r="AD225" s="81">
        <v>28250100.030000001</v>
      </c>
      <c r="AE225" s="81">
        <v>13376997</v>
      </c>
      <c r="AF225" s="81">
        <v>0</v>
      </c>
      <c r="AG225" s="81">
        <v>27046</v>
      </c>
      <c r="AH225" s="81">
        <v>301215</v>
      </c>
    </row>
    <row r="226" spans="1:34" x14ac:dyDescent="0.25">
      <c r="A226" s="7">
        <v>105254053</v>
      </c>
      <c r="B226" s="8" t="s">
        <v>308</v>
      </c>
      <c r="C226" s="8" t="s">
        <v>238</v>
      </c>
      <c r="D226" s="70">
        <v>47933</v>
      </c>
      <c r="E226" s="71">
        <v>4305</v>
      </c>
      <c r="F226" s="72">
        <v>9868890.4399999995</v>
      </c>
      <c r="G226" s="73">
        <v>47.83</v>
      </c>
      <c r="H226" s="29">
        <f t="shared" si="9"/>
        <v>41</v>
      </c>
      <c r="I226" s="38" t="str">
        <f t="array" ref="I226">H226&amp;CHOOSE(AND(H226&lt;&gt;{11,12,13})*MIN(4,MOD(H226,10))+1,"th","st","nd","rd","th")</f>
        <v>41st</v>
      </c>
      <c r="J226" s="74">
        <v>0.93</v>
      </c>
      <c r="K226" s="75">
        <v>23944836.960000001</v>
      </c>
      <c r="L226" s="113">
        <v>1729.922</v>
      </c>
      <c r="M226" s="38">
        <v>394.85599999999999</v>
      </c>
      <c r="N226" s="72">
        <v>11269.34</v>
      </c>
      <c r="O226" s="29">
        <f t="shared" si="10"/>
        <v>26</v>
      </c>
      <c r="P226" s="38" t="str">
        <f t="array" ref="P226">O226&amp;CHOOSE(AND(O226&lt;&gt;{11,12,13})*MIN(4,MOD(O226,10))+1,"th","st","nd","rd","th")</f>
        <v>26th</v>
      </c>
      <c r="Q226" s="76">
        <v>1.0903</v>
      </c>
      <c r="R226" s="77">
        <v>0.93</v>
      </c>
      <c r="S226" s="78">
        <v>1.44E-2</v>
      </c>
      <c r="T226" s="79">
        <v>197</v>
      </c>
      <c r="U226" s="80">
        <v>9220149</v>
      </c>
      <c r="V226" s="72">
        <v>4339.3500000000004</v>
      </c>
      <c r="W226" s="29">
        <f t="shared" si="11"/>
        <v>16</v>
      </c>
      <c r="X226" s="38" t="str">
        <f t="array" ref="X226">W226&amp;CHOOSE(AND(W226&lt;&gt;{11,12,13})*MIN(4,MOD(W226,10))+1,"th","st","nd","rd","th")</f>
        <v>16th</v>
      </c>
      <c r="Y226" s="77">
        <v>0.37</v>
      </c>
      <c r="Z226" s="77">
        <v>1.3</v>
      </c>
      <c r="AA226" s="81">
        <v>735569.94</v>
      </c>
      <c r="AB226" s="82">
        <v>470699283</v>
      </c>
      <c r="AC226" s="83">
        <v>212274723</v>
      </c>
      <c r="AD226" s="81">
        <v>24049173.52</v>
      </c>
      <c r="AE226" s="81">
        <v>9095270.9299999997</v>
      </c>
      <c r="AF226" s="81">
        <v>0</v>
      </c>
      <c r="AG226" s="81">
        <v>38049.57</v>
      </c>
      <c r="AH226" s="81">
        <v>104336.56</v>
      </c>
    </row>
    <row r="227" spans="1:34" x14ac:dyDescent="0.25">
      <c r="A227" s="7">
        <v>105254353</v>
      </c>
      <c r="B227" s="8" t="s">
        <v>326</v>
      </c>
      <c r="C227" s="8" t="s">
        <v>238</v>
      </c>
      <c r="D227" s="70">
        <v>63580</v>
      </c>
      <c r="E227" s="71">
        <v>6056</v>
      </c>
      <c r="F227" s="72">
        <v>17026938.720000003</v>
      </c>
      <c r="G227" s="73">
        <v>44.22</v>
      </c>
      <c r="H227" s="29">
        <f t="shared" si="9"/>
        <v>34</v>
      </c>
      <c r="I227" s="38" t="str">
        <f t="array" ref="I227">H227&amp;CHOOSE(AND(H227&lt;&gt;{11,12,13})*MIN(4,MOD(H227,10))+1,"th","st","nd","rd","th")</f>
        <v>34th</v>
      </c>
      <c r="J227" s="74">
        <v>0.86</v>
      </c>
      <c r="K227" s="75">
        <v>27505752.370000001</v>
      </c>
      <c r="L227" s="113">
        <v>2169.6999999999998</v>
      </c>
      <c r="M227" s="38">
        <v>296.16699999999997</v>
      </c>
      <c r="N227" s="72">
        <v>11154.6</v>
      </c>
      <c r="O227" s="29">
        <f t="shared" si="10"/>
        <v>24</v>
      </c>
      <c r="P227" s="38" t="str">
        <f t="array" ref="P227">O227&amp;CHOOSE(AND(O227&lt;&gt;{11,12,13})*MIN(4,MOD(O227,10))+1,"th","st","nd","rd","th")</f>
        <v>24th</v>
      </c>
      <c r="Q227" s="76">
        <v>1.1015999999999999</v>
      </c>
      <c r="R227" s="77">
        <v>0.86</v>
      </c>
      <c r="S227" s="78">
        <v>1.3299999999999999E-2</v>
      </c>
      <c r="T227" s="79">
        <v>258</v>
      </c>
      <c r="U227" s="80">
        <v>17246820</v>
      </c>
      <c r="V227" s="72">
        <v>6994.22</v>
      </c>
      <c r="W227" s="29">
        <f t="shared" si="11"/>
        <v>51</v>
      </c>
      <c r="X227" s="38" t="str">
        <f t="array" ref="X227">W227&amp;CHOOSE(AND(W227&lt;&gt;{11,12,13})*MIN(4,MOD(W227,10))+1,"th","st","nd","rd","th")</f>
        <v>51st</v>
      </c>
      <c r="Y227" s="77">
        <v>0</v>
      </c>
      <c r="Z227" s="77">
        <v>0.86</v>
      </c>
      <c r="AA227" s="81">
        <v>458627.87</v>
      </c>
      <c r="AB227" s="82">
        <v>900626891</v>
      </c>
      <c r="AC227" s="83">
        <v>376915344</v>
      </c>
      <c r="AD227" s="81">
        <v>27595124.899999999</v>
      </c>
      <c r="AE227" s="81">
        <v>16561887.43</v>
      </c>
      <c r="AF227" s="81">
        <v>0</v>
      </c>
      <c r="AG227" s="81">
        <v>6423.42</v>
      </c>
      <c r="AH227" s="81">
        <v>89372.53</v>
      </c>
    </row>
    <row r="228" spans="1:34" x14ac:dyDescent="0.25">
      <c r="A228" s="7">
        <v>105256553</v>
      </c>
      <c r="B228" s="8" t="s">
        <v>343</v>
      </c>
      <c r="C228" s="8" t="s">
        <v>238</v>
      </c>
      <c r="D228" s="70">
        <v>49567</v>
      </c>
      <c r="E228" s="71">
        <v>2848</v>
      </c>
      <c r="F228" s="72">
        <v>6122758.3599999994</v>
      </c>
      <c r="G228" s="73">
        <v>43.37</v>
      </c>
      <c r="H228" s="29">
        <f t="shared" si="9"/>
        <v>31</v>
      </c>
      <c r="I228" s="38" t="str">
        <f t="array" ref="I228">H228&amp;CHOOSE(AND(H228&lt;&gt;{11,12,13})*MIN(4,MOD(H228,10))+1,"th","st","nd","rd","th")</f>
        <v>31st</v>
      </c>
      <c r="J228" s="74">
        <v>0.84</v>
      </c>
      <c r="K228" s="75">
        <v>17021230.239999998</v>
      </c>
      <c r="L228" s="113">
        <v>1246.442</v>
      </c>
      <c r="M228" s="38">
        <v>192.065</v>
      </c>
      <c r="N228" s="72">
        <v>11832.57</v>
      </c>
      <c r="O228" s="29">
        <f t="shared" si="10"/>
        <v>40</v>
      </c>
      <c r="P228" s="38" t="str">
        <f t="array" ref="P228">O228&amp;CHOOSE(AND(O228&lt;&gt;{11,12,13})*MIN(4,MOD(O228,10))+1,"th","st","nd","rd","th")</f>
        <v>40th</v>
      </c>
      <c r="Q228" s="76">
        <v>1.0384</v>
      </c>
      <c r="R228" s="77">
        <v>0.84</v>
      </c>
      <c r="S228" s="78">
        <v>1.77E-2</v>
      </c>
      <c r="T228" s="79">
        <v>60</v>
      </c>
      <c r="U228" s="80">
        <v>4681885</v>
      </c>
      <c r="V228" s="72">
        <v>3254.68</v>
      </c>
      <c r="W228" s="29">
        <f t="shared" si="11"/>
        <v>7</v>
      </c>
      <c r="X228" s="38" t="str">
        <f t="array" ref="X228">W228&amp;CHOOSE(AND(W228&lt;&gt;{11,12,13})*MIN(4,MOD(W228,10))+1,"th","st","nd","rd","th")</f>
        <v>7th</v>
      </c>
      <c r="Y228" s="77">
        <v>0.53</v>
      </c>
      <c r="Z228" s="77">
        <v>1.37</v>
      </c>
      <c r="AA228" s="81">
        <v>622962.1</v>
      </c>
      <c r="AB228" s="82">
        <v>228071670</v>
      </c>
      <c r="AC228" s="83">
        <v>118734638</v>
      </c>
      <c r="AD228" s="81">
        <v>17134221.870000001</v>
      </c>
      <c r="AE228" s="81">
        <v>5463084.0499999998</v>
      </c>
      <c r="AF228" s="81">
        <v>0</v>
      </c>
      <c r="AG228" s="81">
        <v>36712.21</v>
      </c>
      <c r="AH228" s="81">
        <v>112991.63</v>
      </c>
    </row>
    <row r="229" spans="1:34" x14ac:dyDescent="0.25">
      <c r="A229" s="7">
        <v>105257602</v>
      </c>
      <c r="B229" s="8" t="s">
        <v>407</v>
      </c>
      <c r="C229" s="8" t="s">
        <v>238</v>
      </c>
      <c r="D229" s="70">
        <v>57342</v>
      </c>
      <c r="E229" s="71">
        <v>22562</v>
      </c>
      <c r="F229" s="72">
        <v>62220561.169999994</v>
      </c>
      <c r="G229" s="73">
        <v>48.09</v>
      </c>
      <c r="H229" s="29">
        <f t="shared" si="9"/>
        <v>41</v>
      </c>
      <c r="I229" s="38" t="str">
        <f t="array" ref="I229">H229&amp;CHOOSE(AND(H229&lt;&gt;{11,12,13})*MIN(4,MOD(H229,10))+1,"th","st","nd","rd","th")</f>
        <v>41st</v>
      </c>
      <c r="J229" s="74">
        <v>0.93</v>
      </c>
      <c r="K229" s="75">
        <v>85677610.260000005</v>
      </c>
      <c r="L229" s="113">
        <v>6752.6080000000002</v>
      </c>
      <c r="M229" s="38">
        <v>820.11699999999996</v>
      </c>
      <c r="N229" s="72">
        <v>11313.97</v>
      </c>
      <c r="O229" s="29">
        <f t="shared" si="10"/>
        <v>28</v>
      </c>
      <c r="P229" s="38" t="str">
        <f t="array" ref="P229">O229&amp;CHOOSE(AND(O229&lt;&gt;{11,12,13})*MIN(4,MOD(O229,10))+1,"th","st","nd","rd","th")</f>
        <v>28th</v>
      </c>
      <c r="Q229" s="76">
        <v>1.0860000000000001</v>
      </c>
      <c r="R229" s="77">
        <v>0.93</v>
      </c>
      <c r="S229" s="78">
        <v>1.1900000000000001E-2</v>
      </c>
      <c r="T229" s="79">
        <v>352</v>
      </c>
      <c r="U229" s="80">
        <v>70580495</v>
      </c>
      <c r="V229" s="72">
        <v>9320.36</v>
      </c>
      <c r="W229" s="29">
        <f t="shared" si="11"/>
        <v>75</v>
      </c>
      <c r="X229" s="38" t="str">
        <f t="array" ref="X229">W229&amp;CHOOSE(AND(W229&lt;&gt;{11,12,13})*MIN(4,MOD(W229,10))+1,"th","st","nd","rd","th")</f>
        <v>75th</v>
      </c>
      <c r="Y229" s="77">
        <v>0</v>
      </c>
      <c r="Z229" s="77">
        <v>0.93</v>
      </c>
      <c r="AA229" s="81">
        <v>933758.72</v>
      </c>
      <c r="AB229" s="82">
        <v>3588081599</v>
      </c>
      <c r="AC229" s="83">
        <v>1640103188</v>
      </c>
      <c r="AD229" s="81">
        <v>86853377.519999996</v>
      </c>
      <c r="AE229" s="81">
        <v>61179362.399999999</v>
      </c>
      <c r="AF229" s="81">
        <v>0</v>
      </c>
      <c r="AG229" s="81">
        <v>107440.05</v>
      </c>
      <c r="AH229" s="81">
        <v>1175767.26</v>
      </c>
    </row>
    <row r="230" spans="1:34" x14ac:dyDescent="0.25">
      <c r="A230" s="7">
        <v>105258303</v>
      </c>
      <c r="B230" s="8" t="s">
        <v>440</v>
      </c>
      <c r="C230" s="8" t="s">
        <v>238</v>
      </c>
      <c r="D230" s="70">
        <v>49886</v>
      </c>
      <c r="E230" s="71">
        <v>4196</v>
      </c>
      <c r="F230" s="72">
        <v>9516451.3599999994</v>
      </c>
      <c r="G230" s="73">
        <v>45.46</v>
      </c>
      <c r="H230" s="29">
        <f t="shared" si="9"/>
        <v>35</v>
      </c>
      <c r="I230" s="38" t="str">
        <f t="array" ref="I230">H230&amp;CHOOSE(AND(H230&lt;&gt;{11,12,13})*MIN(4,MOD(H230,10))+1,"th","st","nd","rd","th")</f>
        <v>35th</v>
      </c>
      <c r="J230" s="74">
        <v>0.88</v>
      </c>
      <c r="K230" s="75">
        <v>20578238.399999999</v>
      </c>
      <c r="L230" s="113">
        <v>1692.884</v>
      </c>
      <c r="M230" s="38">
        <v>262.33199999999999</v>
      </c>
      <c r="N230" s="72">
        <v>10524.79</v>
      </c>
      <c r="O230" s="29">
        <f t="shared" si="10"/>
        <v>14</v>
      </c>
      <c r="P230" s="38" t="str">
        <f t="array" ref="P230">O230&amp;CHOOSE(AND(O230&lt;&gt;{11,12,13})*MIN(4,MOD(O230,10))+1,"th","st","nd","rd","th")</f>
        <v>14th</v>
      </c>
      <c r="Q230" s="76">
        <v>1.1675</v>
      </c>
      <c r="R230" s="77">
        <v>0.88</v>
      </c>
      <c r="S230" s="78">
        <v>1.23E-2</v>
      </c>
      <c r="T230" s="79">
        <v>327</v>
      </c>
      <c r="U230" s="80">
        <v>10421849</v>
      </c>
      <c r="V230" s="72">
        <v>5330.28</v>
      </c>
      <c r="W230" s="29">
        <f t="shared" si="11"/>
        <v>28</v>
      </c>
      <c r="X230" s="38" t="str">
        <f t="array" ref="X230">W230&amp;CHOOSE(AND(W230&lt;&gt;{11,12,13})*MIN(4,MOD(W230,10))+1,"th","st","nd","rd","th")</f>
        <v>28th</v>
      </c>
      <c r="Y230" s="77">
        <v>0.23</v>
      </c>
      <c r="Z230" s="77">
        <v>1.1100000000000001</v>
      </c>
      <c r="AA230" s="81">
        <v>558326</v>
      </c>
      <c r="AB230" s="82">
        <v>539361599</v>
      </c>
      <c r="AC230" s="83">
        <v>232627184</v>
      </c>
      <c r="AD230" s="81">
        <v>20620301.77</v>
      </c>
      <c r="AE230" s="81">
        <v>8946912.5800000001</v>
      </c>
      <c r="AF230" s="81">
        <v>0</v>
      </c>
      <c r="AG230" s="81">
        <v>11212.78</v>
      </c>
      <c r="AH230" s="81">
        <v>42063.37</v>
      </c>
    </row>
    <row r="231" spans="1:34" x14ac:dyDescent="0.25">
      <c r="A231" s="7">
        <v>105258503</v>
      </c>
      <c r="B231" s="8" t="s">
        <v>459</v>
      </c>
      <c r="C231" s="8" t="s">
        <v>238</v>
      </c>
      <c r="D231" s="70">
        <v>50000</v>
      </c>
      <c r="E231" s="71">
        <v>3726</v>
      </c>
      <c r="F231" s="72">
        <v>5459832.9900000002</v>
      </c>
      <c r="G231" s="73">
        <v>29.31</v>
      </c>
      <c r="H231" s="29">
        <f t="shared" si="9"/>
        <v>4</v>
      </c>
      <c r="I231" s="38" t="str">
        <f t="array" ref="I231">H231&amp;CHOOSE(AND(H231&lt;&gt;{11,12,13})*MIN(4,MOD(H231,10))+1,"th","st","nd","rd","th")</f>
        <v>4th</v>
      </c>
      <c r="J231" s="74">
        <v>0.56999999999999995</v>
      </c>
      <c r="K231" s="75">
        <v>18801769.960000001</v>
      </c>
      <c r="L231" s="113">
        <v>1404.876</v>
      </c>
      <c r="M231" s="38">
        <v>359.78199999999998</v>
      </c>
      <c r="N231" s="72">
        <v>10654.63</v>
      </c>
      <c r="O231" s="29">
        <f t="shared" si="10"/>
        <v>16</v>
      </c>
      <c r="P231" s="38" t="str">
        <f t="array" ref="P231">O231&amp;CHOOSE(AND(O231&lt;&gt;{11,12,13})*MIN(4,MOD(O231,10))+1,"th","st","nd","rd","th")</f>
        <v>16th</v>
      </c>
      <c r="Q231" s="76">
        <v>1.1532</v>
      </c>
      <c r="R231" s="77">
        <v>0.56999999999999995</v>
      </c>
      <c r="S231" s="78">
        <v>9.4000000000000004E-3</v>
      </c>
      <c r="T231" s="79">
        <v>466</v>
      </c>
      <c r="U231" s="80">
        <v>7882061</v>
      </c>
      <c r="V231" s="72">
        <v>4466.62</v>
      </c>
      <c r="W231" s="29">
        <f t="shared" si="11"/>
        <v>17</v>
      </c>
      <c r="X231" s="38" t="str">
        <f t="array" ref="X231">W231&amp;CHOOSE(AND(W231&lt;&gt;{11,12,13})*MIN(4,MOD(W231,10))+1,"th","st","nd","rd","th")</f>
        <v>17th</v>
      </c>
      <c r="Y231" s="77">
        <v>0.35</v>
      </c>
      <c r="Z231" s="77">
        <v>0.92</v>
      </c>
      <c r="AA231" s="81">
        <v>394033.62</v>
      </c>
      <c r="AB231" s="82">
        <v>411102286</v>
      </c>
      <c r="AC231" s="83">
        <v>172754079</v>
      </c>
      <c r="AD231" s="81">
        <v>18933397.579999998</v>
      </c>
      <c r="AE231" s="81">
        <v>5023681.01</v>
      </c>
      <c r="AF231" s="81">
        <v>0</v>
      </c>
      <c r="AG231" s="81">
        <v>42118.36</v>
      </c>
      <c r="AH231" s="81">
        <v>131627.62</v>
      </c>
    </row>
    <row r="232" spans="1:34" x14ac:dyDescent="0.25">
      <c r="A232" s="7">
        <v>105259103</v>
      </c>
      <c r="B232" s="8" t="s">
        <v>599</v>
      </c>
      <c r="C232" s="8" t="s">
        <v>238</v>
      </c>
      <c r="D232" s="70">
        <v>45786</v>
      </c>
      <c r="E232" s="71">
        <v>2714</v>
      </c>
      <c r="F232" s="72">
        <v>3686857.2399999998</v>
      </c>
      <c r="G232" s="73">
        <v>29.67</v>
      </c>
      <c r="H232" s="29">
        <f t="shared" si="9"/>
        <v>4</v>
      </c>
      <c r="I232" s="38" t="str">
        <f t="array" ref="I232">H232&amp;CHOOSE(AND(H232&lt;&gt;{11,12,13})*MIN(4,MOD(H232,10))+1,"th","st","nd","rd","th")</f>
        <v>4th</v>
      </c>
      <c r="J232" s="74">
        <v>0.57999999999999996</v>
      </c>
      <c r="K232" s="75">
        <v>16185698.85</v>
      </c>
      <c r="L232" s="113">
        <v>1133.203</v>
      </c>
      <c r="M232" s="38">
        <v>324.78199999999998</v>
      </c>
      <c r="N232" s="72">
        <v>11101.42</v>
      </c>
      <c r="O232" s="29">
        <f t="shared" si="10"/>
        <v>24</v>
      </c>
      <c r="P232" s="38" t="str">
        <f t="array" ref="P232">O232&amp;CHOOSE(AND(O232&lt;&gt;{11,12,13})*MIN(4,MOD(O232,10))+1,"th","st","nd","rd","th")</f>
        <v>24th</v>
      </c>
      <c r="Q232" s="76">
        <v>1.1068</v>
      </c>
      <c r="R232" s="77">
        <v>0.57999999999999996</v>
      </c>
      <c r="S232" s="78">
        <v>1.03E-2</v>
      </c>
      <c r="T232" s="79">
        <v>437</v>
      </c>
      <c r="U232" s="80">
        <v>4819958</v>
      </c>
      <c r="V232" s="72">
        <v>3305.9</v>
      </c>
      <c r="W232" s="29">
        <f t="shared" si="11"/>
        <v>7</v>
      </c>
      <c r="X232" s="38" t="str">
        <f t="array" ref="X232">W232&amp;CHOOSE(AND(W232&lt;&gt;{11,12,13})*MIN(4,MOD(W232,10))+1,"th","st","nd","rd","th")</f>
        <v>7th</v>
      </c>
      <c r="Y232" s="77">
        <v>0.52</v>
      </c>
      <c r="Z232" s="77">
        <v>1.1000000000000001</v>
      </c>
      <c r="AA232" s="81">
        <v>334336.05</v>
      </c>
      <c r="AB232" s="82">
        <v>252608633</v>
      </c>
      <c r="AC232" s="83">
        <v>104425314</v>
      </c>
      <c r="AD232" s="81">
        <v>16210372.9</v>
      </c>
      <c r="AE232" s="81">
        <v>3225654.87</v>
      </c>
      <c r="AF232" s="81">
        <v>0</v>
      </c>
      <c r="AG232" s="81">
        <v>126866.32</v>
      </c>
      <c r="AH232" s="81">
        <v>24674.05</v>
      </c>
    </row>
    <row r="233" spans="1:34" x14ac:dyDescent="0.25">
      <c r="A233" s="7">
        <v>105259703</v>
      </c>
      <c r="B233" s="8" t="s">
        <v>620</v>
      </c>
      <c r="C233" s="8" t="s">
        <v>238</v>
      </c>
      <c r="D233" s="70">
        <v>65021</v>
      </c>
      <c r="E233" s="71">
        <v>3914</v>
      </c>
      <c r="F233" s="72">
        <v>11384777.029999999</v>
      </c>
      <c r="G233" s="73">
        <v>44.74</v>
      </c>
      <c r="H233" s="29">
        <f t="shared" si="9"/>
        <v>34</v>
      </c>
      <c r="I233" s="38" t="str">
        <f t="array" ref="I233">H233&amp;CHOOSE(AND(H233&lt;&gt;{11,12,13})*MIN(4,MOD(H233,10))+1,"th","st","nd","rd","th")</f>
        <v>34th</v>
      </c>
      <c r="J233" s="74">
        <v>0.87</v>
      </c>
      <c r="K233" s="75">
        <v>20574833.34</v>
      </c>
      <c r="L233" s="113">
        <v>1388.3340000000001</v>
      </c>
      <c r="M233" s="38">
        <v>316.35899999999998</v>
      </c>
      <c r="N233" s="72">
        <v>12069.52</v>
      </c>
      <c r="O233" s="29">
        <f t="shared" si="10"/>
        <v>45</v>
      </c>
      <c r="P233" s="38" t="str">
        <f t="array" ref="P233">O233&amp;CHOOSE(AND(O233&lt;&gt;{11,12,13})*MIN(4,MOD(O233,10))+1,"th","st","nd","rd","th")</f>
        <v>45th</v>
      </c>
      <c r="Q233" s="76">
        <v>1.0181</v>
      </c>
      <c r="R233" s="77">
        <v>0.87</v>
      </c>
      <c r="S233" s="78">
        <v>1.46E-2</v>
      </c>
      <c r="T233" s="79">
        <v>183</v>
      </c>
      <c r="U233" s="80">
        <v>10499547</v>
      </c>
      <c r="V233" s="72">
        <v>6159.2</v>
      </c>
      <c r="W233" s="29">
        <f t="shared" si="11"/>
        <v>41</v>
      </c>
      <c r="X233" s="38" t="str">
        <f t="array" ref="X233">W233&amp;CHOOSE(AND(W233&lt;&gt;{11,12,13})*MIN(4,MOD(W233,10))+1,"th","st","nd","rd","th")</f>
        <v>41st</v>
      </c>
      <c r="Y233" s="77">
        <v>0.11</v>
      </c>
      <c r="Z233" s="77">
        <v>0.98</v>
      </c>
      <c r="AA233" s="81">
        <v>463439.07</v>
      </c>
      <c r="AB233" s="82">
        <v>549253340</v>
      </c>
      <c r="AC233" s="83">
        <v>228490864</v>
      </c>
      <c r="AD233" s="81">
        <v>20903474</v>
      </c>
      <c r="AE233" s="81">
        <v>10920560.76</v>
      </c>
      <c r="AF233" s="81">
        <v>0</v>
      </c>
      <c r="AG233" s="81">
        <v>777.2</v>
      </c>
      <c r="AH233" s="81">
        <v>328640.65999999997</v>
      </c>
    </row>
    <row r="234" spans="1:34" x14ac:dyDescent="0.25">
      <c r="A234" s="7">
        <v>101260303</v>
      </c>
      <c r="B234" s="8" t="s">
        <v>97</v>
      </c>
      <c r="C234" s="8" t="s">
        <v>98</v>
      </c>
      <c r="D234" s="70">
        <v>37561</v>
      </c>
      <c r="E234" s="71">
        <v>9470</v>
      </c>
      <c r="F234" s="72">
        <v>12274114.9</v>
      </c>
      <c r="G234" s="73">
        <v>34.51</v>
      </c>
      <c r="H234" s="29">
        <f t="shared" si="9"/>
        <v>12</v>
      </c>
      <c r="I234" s="38" t="str">
        <f t="array" ref="I234">H234&amp;CHOOSE(AND(H234&lt;&gt;{11,12,13})*MIN(4,MOD(H234,10))+1,"th","st","nd","rd","th")</f>
        <v>12th</v>
      </c>
      <c r="J234" s="74">
        <v>0.67</v>
      </c>
      <c r="K234" s="75">
        <v>46264144.159999996</v>
      </c>
      <c r="L234" s="113">
        <v>3442.078</v>
      </c>
      <c r="M234" s="38">
        <v>1368.462</v>
      </c>
      <c r="N234" s="72">
        <v>9617.25</v>
      </c>
      <c r="O234" s="29">
        <f t="shared" si="10"/>
        <v>6</v>
      </c>
      <c r="P234" s="38" t="str">
        <f t="array" ref="P234">O234&amp;CHOOSE(AND(O234&lt;&gt;{11,12,13})*MIN(4,MOD(O234,10))+1,"th","st","nd","rd","th")</f>
        <v>6th</v>
      </c>
      <c r="Q234" s="76">
        <v>1.2776000000000001</v>
      </c>
      <c r="R234" s="77">
        <v>0.67</v>
      </c>
      <c r="S234" s="78">
        <v>9.2999999999999992E-3</v>
      </c>
      <c r="T234" s="79">
        <v>470</v>
      </c>
      <c r="U234" s="80">
        <v>17829965</v>
      </c>
      <c r="V234" s="72">
        <v>3706.44</v>
      </c>
      <c r="W234" s="29">
        <f t="shared" si="11"/>
        <v>10</v>
      </c>
      <c r="X234" s="38" t="str">
        <f t="array" ref="X234">W234&amp;CHOOSE(AND(W234&lt;&gt;{11,12,13})*MIN(4,MOD(W234,10))+1,"th","st","nd","rd","th")</f>
        <v>10th</v>
      </c>
      <c r="Y234" s="77">
        <v>0.46</v>
      </c>
      <c r="Z234" s="77">
        <v>1.1299999999999999</v>
      </c>
      <c r="AA234" s="81">
        <v>820243.57</v>
      </c>
      <c r="AB234" s="82">
        <v>931397198</v>
      </c>
      <c r="AC234" s="83">
        <v>389340943</v>
      </c>
      <c r="AD234" s="81">
        <v>46267044.159999996</v>
      </c>
      <c r="AE234" s="81">
        <v>11434259.07</v>
      </c>
      <c r="AF234" s="81">
        <v>0</v>
      </c>
      <c r="AG234" s="81">
        <v>19612.259999999998</v>
      </c>
      <c r="AH234" s="81">
        <v>2900</v>
      </c>
    </row>
    <row r="235" spans="1:34" x14ac:dyDescent="0.25">
      <c r="A235" s="7">
        <v>101260803</v>
      </c>
      <c r="B235" s="8" t="s">
        <v>173</v>
      </c>
      <c r="C235" s="8" t="s">
        <v>98</v>
      </c>
      <c r="D235" s="70">
        <v>40602</v>
      </c>
      <c r="E235" s="71">
        <v>5104</v>
      </c>
      <c r="F235" s="72">
        <v>6679706.6599999992</v>
      </c>
      <c r="G235" s="73">
        <v>32.229999999999997</v>
      </c>
      <c r="H235" s="29">
        <f t="shared" si="9"/>
        <v>7</v>
      </c>
      <c r="I235" s="38" t="str">
        <f t="array" ref="I235">H235&amp;CHOOSE(AND(H235&lt;&gt;{11,12,13})*MIN(4,MOD(H235,10))+1,"th","st","nd","rd","th")</f>
        <v>7th</v>
      </c>
      <c r="J235" s="74">
        <v>0.63</v>
      </c>
      <c r="K235" s="75">
        <v>24738042.379999999</v>
      </c>
      <c r="L235" s="113">
        <v>1717.596</v>
      </c>
      <c r="M235" s="38">
        <v>622.35699999999997</v>
      </c>
      <c r="N235" s="72">
        <v>10572.03</v>
      </c>
      <c r="O235" s="29">
        <f t="shared" si="10"/>
        <v>15</v>
      </c>
      <c r="P235" s="38" t="str">
        <f t="array" ref="P235">O235&amp;CHOOSE(AND(O235&lt;&gt;{11,12,13})*MIN(4,MOD(O235,10))+1,"th","st","nd","rd","th")</f>
        <v>15th</v>
      </c>
      <c r="Q235" s="76">
        <v>1.1623000000000001</v>
      </c>
      <c r="R235" s="77">
        <v>0.63</v>
      </c>
      <c r="S235" s="78">
        <v>1.15E-2</v>
      </c>
      <c r="T235" s="79">
        <v>370</v>
      </c>
      <c r="U235" s="80">
        <v>7829990</v>
      </c>
      <c r="V235" s="72">
        <v>3346.22</v>
      </c>
      <c r="W235" s="29">
        <f t="shared" si="11"/>
        <v>8</v>
      </c>
      <c r="X235" s="38" t="str">
        <f t="array" ref="X235">W235&amp;CHOOSE(AND(W235&lt;&gt;{11,12,13})*MIN(4,MOD(W235,10))+1,"th","st","nd","rd","th")</f>
        <v>8th</v>
      </c>
      <c r="Y235" s="77">
        <v>0.52</v>
      </c>
      <c r="Z235" s="77">
        <v>1.1499999999999999</v>
      </c>
      <c r="AA235" s="81">
        <v>335779.47</v>
      </c>
      <c r="AB235" s="82">
        <v>384639071</v>
      </c>
      <c r="AC235" s="83">
        <v>195360181</v>
      </c>
      <c r="AD235" s="81">
        <v>24738042.379999999</v>
      </c>
      <c r="AE235" s="81">
        <v>6319999.4699999997</v>
      </c>
      <c r="AF235" s="81">
        <v>0</v>
      </c>
      <c r="AG235" s="81">
        <v>23927.72</v>
      </c>
      <c r="AH235" s="81">
        <v>0</v>
      </c>
    </row>
    <row r="236" spans="1:34" x14ac:dyDescent="0.25">
      <c r="A236" s="7">
        <v>101261302</v>
      </c>
      <c r="B236" s="8" t="s">
        <v>233</v>
      </c>
      <c r="C236" s="8" t="s">
        <v>98</v>
      </c>
      <c r="D236" s="70">
        <v>40458</v>
      </c>
      <c r="E236" s="71">
        <v>13764</v>
      </c>
      <c r="F236" s="72">
        <v>19358120.149999999</v>
      </c>
      <c r="G236" s="73">
        <v>34.76</v>
      </c>
      <c r="H236" s="29">
        <f t="shared" si="9"/>
        <v>12</v>
      </c>
      <c r="I236" s="38" t="str">
        <f t="array" ref="I236">H236&amp;CHOOSE(AND(H236&lt;&gt;{11,12,13})*MIN(4,MOD(H236,10))+1,"th","st","nd","rd","th")</f>
        <v>12th</v>
      </c>
      <c r="J236" s="74">
        <v>0.67</v>
      </c>
      <c r="K236" s="75">
        <v>62456708.880000003</v>
      </c>
      <c r="L236" s="113">
        <v>4590.4459999999999</v>
      </c>
      <c r="M236" s="38">
        <v>1623.491</v>
      </c>
      <c r="N236" s="72">
        <v>10051.07</v>
      </c>
      <c r="O236" s="29">
        <f t="shared" si="10"/>
        <v>8</v>
      </c>
      <c r="P236" s="38" t="str">
        <f t="array" ref="P236">O236&amp;CHOOSE(AND(O236&lt;&gt;{11,12,13})*MIN(4,MOD(O236,10))+1,"th","st","nd","rd","th")</f>
        <v>8th</v>
      </c>
      <c r="Q236" s="76">
        <v>1.2224999999999999</v>
      </c>
      <c r="R236" s="77">
        <v>0.67</v>
      </c>
      <c r="S236" s="78">
        <v>9.5999999999999992E-3</v>
      </c>
      <c r="T236" s="79">
        <v>460</v>
      </c>
      <c r="U236" s="80">
        <v>27219658</v>
      </c>
      <c r="V236" s="72">
        <v>4380.42</v>
      </c>
      <c r="W236" s="29">
        <f t="shared" si="11"/>
        <v>17</v>
      </c>
      <c r="X236" s="38" t="str">
        <f t="array" ref="X236">W236&amp;CHOOSE(AND(W236&lt;&gt;{11,12,13})*MIN(4,MOD(W236,10))+1,"th","st","nd","rd","th")</f>
        <v>17th</v>
      </c>
      <c r="Y236" s="77">
        <v>0.37</v>
      </c>
      <c r="Z236" s="77">
        <v>1.04</v>
      </c>
      <c r="AA236" s="81">
        <v>1462694.96</v>
      </c>
      <c r="AB236" s="82">
        <v>1406338698</v>
      </c>
      <c r="AC236" s="83">
        <v>609932263</v>
      </c>
      <c r="AD236" s="81">
        <v>62785022.170000002</v>
      </c>
      <c r="AE236" s="81">
        <v>17849192.949999999</v>
      </c>
      <c r="AF236" s="81">
        <v>0</v>
      </c>
      <c r="AG236" s="81">
        <v>46232.24</v>
      </c>
      <c r="AH236" s="81">
        <v>328313.28999999998</v>
      </c>
    </row>
    <row r="237" spans="1:34" x14ac:dyDescent="0.25">
      <c r="A237" s="7">
        <v>101262903</v>
      </c>
      <c r="B237" s="8" t="s">
        <v>300</v>
      </c>
      <c r="C237" s="8" t="s">
        <v>98</v>
      </c>
      <c r="D237" s="70">
        <v>49985</v>
      </c>
      <c r="E237" s="71">
        <v>3203</v>
      </c>
      <c r="F237" s="72">
        <v>5964931.1299999999</v>
      </c>
      <c r="G237" s="73">
        <v>37.26</v>
      </c>
      <c r="H237" s="29">
        <f t="shared" si="9"/>
        <v>15</v>
      </c>
      <c r="I237" s="38" t="str">
        <f t="array" ref="I237">H237&amp;CHOOSE(AND(H237&lt;&gt;{11,12,13})*MIN(4,MOD(H237,10))+1,"th","st","nd","rd","th")</f>
        <v>15th</v>
      </c>
      <c r="J237" s="74">
        <v>0.72</v>
      </c>
      <c r="K237" s="75">
        <v>16382958.140000001</v>
      </c>
      <c r="L237" s="113">
        <v>1194.7850000000001</v>
      </c>
      <c r="M237" s="38">
        <v>243.83500000000001</v>
      </c>
      <c r="N237" s="72">
        <v>11387.97</v>
      </c>
      <c r="O237" s="29">
        <f t="shared" si="10"/>
        <v>31</v>
      </c>
      <c r="P237" s="38" t="str">
        <f t="array" ref="P237">O237&amp;CHOOSE(AND(O237&lt;&gt;{11,12,13})*MIN(4,MOD(O237,10))+1,"th","st","nd","rd","th")</f>
        <v>31st</v>
      </c>
      <c r="Q237" s="76">
        <v>1.079</v>
      </c>
      <c r="R237" s="77">
        <v>0.72</v>
      </c>
      <c r="S237" s="78">
        <v>1.0800000000000001E-2</v>
      </c>
      <c r="T237" s="79">
        <v>415</v>
      </c>
      <c r="U237" s="80">
        <v>7450069</v>
      </c>
      <c r="V237" s="72">
        <v>5178.62</v>
      </c>
      <c r="W237" s="29">
        <f t="shared" si="11"/>
        <v>26</v>
      </c>
      <c r="X237" s="38" t="str">
        <f t="array" ref="X237">W237&amp;CHOOSE(AND(W237&lt;&gt;{11,12,13})*MIN(4,MOD(W237,10))+1,"th","st","nd","rd","th")</f>
        <v>26th</v>
      </c>
      <c r="Y237" s="77">
        <v>0.25</v>
      </c>
      <c r="Z237" s="77">
        <v>0.97</v>
      </c>
      <c r="AA237" s="81">
        <v>278993.36</v>
      </c>
      <c r="AB237" s="82">
        <v>386467963</v>
      </c>
      <c r="AC237" s="83">
        <v>165388998</v>
      </c>
      <c r="AD237" s="81">
        <v>16386253.880000001</v>
      </c>
      <c r="AE237" s="81">
        <v>5647596.3499999996</v>
      </c>
      <c r="AF237" s="81">
        <v>804.05</v>
      </c>
      <c r="AG237" s="81">
        <v>37537.370000000003</v>
      </c>
      <c r="AH237" s="81">
        <v>3295.74</v>
      </c>
    </row>
    <row r="238" spans="1:34" x14ac:dyDescent="0.25">
      <c r="A238" s="7">
        <v>101264003</v>
      </c>
      <c r="B238" s="8" t="s">
        <v>373</v>
      </c>
      <c r="C238" s="8" t="s">
        <v>98</v>
      </c>
      <c r="D238" s="70">
        <v>41542</v>
      </c>
      <c r="E238" s="71">
        <v>9673</v>
      </c>
      <c r="F238" s="72">
        <v>21618525.279999997</v>
      </c>
      <c r="G238" s="73">
        <v>53.8</v>
      </c>
      <c r="H238" s="29">
        <f t="shared" si="9"/>
        <v>56</v>
      </c>
      <c r="I238" s="38" t="str">
        <f t="array" ref="I238">H238&amp;CHOOSE(AND(H238&lt;&gt;{11,12,13})*MIN(4,MOD(H238,10))+1,"th","st","nd","rd","th")</f>
        <v>56th</v>
      </c>
      <c r="J238" s="74">
        <v>1.04</v>
      </c>
      <c r="K238" s="75">
        <v>43008077.82</v>
      </c>
      <c r="L238" s="113">
        <v>3037.049</v>
      </c>
      <c r="M238" s="38">
        <v>603.24</v>
      </c>
      <c r="N238" s="72">
        <v>11814.47</v>
      </c>
      <c r="O238" s="29">
        <f t="shared" si="10"/>
        <v>39</v>
      </c>
      <c r="P238" s="38" t="str">
        <f t="array" ref="P238">O238&amp;CHOOSE(AND(O238&lt;&gt;{11,12,13})*MIN(4,MOD(O238,10))+1,"th","st","nd","rd","th")</f>
        <v>39th</v>
      </c>
      <c r="Q238" s="76">
        <v>1.04</v>
      </c>
      <c r="R238" s="77">
        <v>1.04</v>
      </c>
      <c r="S238" s="78">
        <v>1.21E-2</v>
      </c>
      <c r="T238" s="79">
        <v>344</v>
      </c>
      <c r="U238" s="80">
        <v>24107820</v>
      </c>
      <c r="V238" s="72">
        <v>6622.5</v>
      </c>
      <c r="W238" s="29">
        <f t="shared" si="11"/>
        <v>48</v>
      </c>
      <c r="X238" s="38" t="str">
        <f t="array" ref="X238">W238&amp;CHOOSE(AND(W238&lt;&gt;{11,12,13})*MIN(4,MOD(W238,10))+1,"th","st","nd","rd","th")</f>
        <v>48th</v>
      </c>
      <c r="Y238" s="77">
        <v>0.04</v>
      </c>
      <c r="Z238" s="77">
        <v>1.08</v>
      </c>
      <c r="AA238" s="81">
        <v>1015630.99</v>
      </c>
      <c r="AB238" s="82">
        <v>1325793449</v>
      </c>
      <c r="AC238" s="83">
        <v>459970978</v>
      </c>
      <c r="AD238" s="81">
        <v>43049892.960000001</v>
      </c>
      <c r="AE238" s="81">
        <v>20533897.75</v>
      </c>
      <c r="AF238" s="81">
        <v>0</v>
      </c>
      <c r="AG238" s="81">
        <v>68996.539999999994</v>
      </c>
      <c r="AH238" s="81">
        <v>41815.14</v>
      </c>
    </row>
    <row r="239" spans="1:34" x14ac:dyDescent="0.25">
      <c r="A239" s="7">
        <v>101268003</v>
      </c>
      <c r="B239" s="8" t="s">
        <v>600</v>
      </c>
      <c r="C239" s="8" t="s">
        <v>98</v>
      </c>
      <c r="D239" s="70">
        <v>36624</v>
      </c>
      <c r="E239" s="71">
        <v>9121</v>
      </c>
      <c r="F239" s="72">
        <v>16085420.810000001</v>
      </c>
      <c r="G239" s="73">
        <v>48.15</v>
      </c>
      <c r="H239" s="29">
        <f t="shared" si="9"/>
        <v>42</v>
      </c>
      <c r="I239" s="38" t="str">
        <f t="array" ref="I239">H239&amp;CHOOSE(AND(H239&lt;&gt;{11,12,13})*MIN(4,MOD(H239,10))+1,"th","st","nd","rd","th")</f>
        <v>42nd</v>
      </c>
      <c r="J239" s="74">
        <v>0.93</v>
      </c>
      <c r="K239" s="75">
        <v>41752046.640000001</v>
      </c>
      <c r="L239" s="113">
        <v>2854.797</v>
      </c>
      <c r="M239" s="38">
        <v>971.34199999999998</v>
      </c>
      <c r="N239" s="72">
        <v>10912.32</v>
      </c>
      <c r="O239" s="29">
        <f t="shared" si="10"/>
        <v>20</v>
      </c>
      <c r="P239" s="38" t="str">
        <f t="array" ref="P239">O239&amp;CHOOSE(AND(O239&lt;&gt;{11,12,13})*MIN(4,MOD(O239,10))+1,"th","st","nd","rd","th")</f>
        <v>20th</v>
      </c>
      <c r="Q239" s="76">
        <v>1.1259999999999999</v>
      </c>
      <c r="R239" s="77">
        <v>0.93</v>
      </c>
      <c r="S239" s="78">
        <v>9.4999999999999998E-3</v>
      </c>
      <c r="T239" s="79">
        <v>464</v>
      </c>
      <c r="U239" s="80">
        <v>22758931</v>
      </c>
      <c r="V239" s="72">
        <v>5948.28</v>
      </c>
      <c r="W239" s="29">
        <f t="shared" si="11"/>
        <v>38</v>
      </c>
      <c r="X239" s="38" t="str">
        <f t="array" ref="X239">W239&amp;CHOOSE(AND(W239&lt;&gt;{11,12,13})*MIN(4,MOD(W239,10))+1,"th","st","nd","rd","th")</f>
        <v>38th</v>
      </c>
      <c r="Y239" s="77">
        <v>0.14000000000000001</v>
      </c>
      <c r="Z239" s="77">
        <v>1.07</v>
      </c>
      <c r="AA239" s="81">
        <v>1120789.69</v>
      </c>
      <c r="AB239" s="82">
        <v>1256017219</v>
      </c>
      <c r="AC239" s="83">
        <v>429829525</v>
      </c>
      <c r="AD239" s="81">
        <v>41786465.649999999</v>
      </c>
      <c r="AE239" s="81">
        <v>14947539.689999999</v>
      </c>
      <c r="AF239" s="81">
        <v>13241.97</v>
      </c>
      <c r="AG239" s="81">
        <v>3849.46</v>
      </c>
      <c r="AH239" s="81">
        <v>34419.01</v>
      </c>
    </row>
    <row r="240" spans="1:34" x14ac:dyDescent="0.25">
      <c r="A240" s="7">
        <v>106272003</v>
      </c>
      <c r="B240" s="8" t="s">
        <v>291</v>
      </c>
      <c r="C240" s="8" t="s">
        <v>292</v>
      </c>
      <c r="D240" s="70">
        <v>38209</v>
      </c>
      <c r="E240" s="71">
        <v>2066</v>
      </c>
      <c r="F240" s="72">
        <v>6620857.0199999996</v>
      </c>
      <c r="G240" s="73">
        <v>83.87</v>
      </c>
      <c r="H240" s="29">
        <f t="shared" si="9"/>
        <v>97</v>
      </c>
      <c r="I240" s="38" t="str">
        <f t="array" ref="I240">H240&amp;CHOOSE(AND(H240&lt;&gt;{11,12,13})*MIN(4,MOD(H240,10))+1,"th","st","nd","rd","th")</f>
        <v>97th</v>
      </c>
      <c r="J240" s="74">
        <v>1.63</v>
      </c>
      <c r="K240" s="75">
        <v>10969031.810000001</v>
      </c>
      <c r="L240" s="113">
        <v>508.98200000000003</v>
      </c>
      <c r="M240" s="38">
        <v>234.185</v>
      </c>
      <c r="N240" s="72">
        <v>14759.85</v>
      </c>
      <c r="O240" s="29">
        <f t="shared" si="10"/>
        <v>82</v>
      </c>
      <c r="P240" s="38" t="str">
        <f t="array" ref="P240">O240&amp;CHOOSE(AND(O240&lt;&gt;{11,12,13})*MIN(4,MOD(O240,10))+1,"th","st","nd","rd","th")</f>
        <v>82nd</v>
      </c>
      <c r="Q240" s="76">
        <v>0.83250000000000002</v>
      </c>
      <c r="R240" s="77">
        <v>1.36</v>
      </c>
      <c r="S240" s="78">
        <v>1.3100000000000001E-2</v>
      </c>
      <c r="T240" s="79">
        <v>270</v>
      </c>
      <c r="U240" s="80">
        <v>6819355</v>
      </c>
      <c r="V240" s="72">
        <v>9176.07</v>
      </c>
      <c r="W240" s="29">
        <f t="shared" si="11"/>
        <v>74</v>
      </c>
      <c r="X240" s="38" t="str">
        <f t="array" ref="X240">W240&amp;CHOOSE(AND(W240&lt;&gt;{11,12,13})*MIN(4,MOD(W240,10))+1,"th","st","nd","rd","th")</f>
        <v>74th</v>
      </c>
      <c r="Y240" s="77">
        <v>0</v>
      </c>
      <c r="Z240" s="77">
        <v>1.36</v>
      </c>
      <c r="AA240" s="81">
        <v>233426.12</v>
      </c>
      <c r="AB240" s="82">
        <v>428170445</v>
      </c>
      <c r="AC240" s="83">
        <v>76966995</v>
      </c>
      <c r="AD240" s="81">
        <v>11019983.58</v>
      </c>
      <c r="AE240" s="81">
        <v>6371462.3499999996</v>
      </c>
      <c r="AF240" s="81">
        <v>0</v>
      </c>
      <c r="AG240" s="81">
        <v>15968.55</v>
      </c>
      <c r="AH240" s="81">
        <v>50951.77</v>
      </c>
    </row>
    <row r="241" spans="1:34" x14ac:dyDescent="0.25">
      <c r="A241" s="7">
        <v>112281302</v>
      </c>
      <c r="B241" s="8" t="s">
        <v>204</v>
      </c>
      <c r="C241" s="8" t="s">
        <v>205</v>
      </c>
      <c r="D241" s="70">
        <v>56179</v>
      </c>
      <c r="E241" s="71">
        <v>26823</v>
      </c>
      <c r="F241" s="72">
        <v>80747957.230000004</v>
      </c>
      <c r="G241" s="73">
        <v>53.59</v>
      </c>
      <c r="H241" s="29">
        <f t="shared" si="9"/>
        <v>56</v>
      </c>
      <c r="I241" s="38" t="str">
        <f t="array" ref="I241">H241&amp;CHOOSE(AND(H241&lt;&gt;{11,12,13})*MIN(4,MOD(H241,10))+1,"th","st","nd","rd","th")</f>
        <v>56th</v>
      </c>
      <c r="J241" s="74">
        <v>1.04</v>
      </c>
      <c r="K241" s="75">
        <v>117630538</v>
      </c>
      <c r="L241" s="113">
        <v>9675.6949999999997</v>
      </c>
      <c r="M241" s="38">
        <v>2023.52</v>
      </c>
      <c r="N241" s="72">
        <v>10054.57</v>
      </c>
      <c r="O241" s="29">
        <f t="shared" si="10"/>
        <v>8</v>
      </c>
      <c r="P241" s="38" t="str">
        <f t="array" ref="P241">O241&amp;CHOOSE(AND(O241&lt;&gt;{11,12,13})*MIN(4,MOD(O241,10))+1,"th","st","nd","rd","th")</f>
        <v>8th</v>
      </c>
      <c r="Q241" s="76">
        <v>1.2221</v>
      </c>
      <c r="R241" s="77">
        <v>1.04</v>
      </c>
      <c r="S241" s="78">
        <v>1.2800000000000001E-2</v>
      </c>
      <c r="T241" s="79">
        <v>293</v>
      </c>
      <c r="U241" s="80">
        <v>85159158</v>
      </c>
      <c r="V241" s="72">
        <v>7279.05</v>
      </c>
      <c r="W241" s="29">
        <f t="shared" si="11"/>
        <v>53</v>
      </c>
      <c r="X241" s="38" t="str">
        <f t="array" ref="X241">W241&amp;CHOOSE(AND(W241&lt;&gt;{11,12,13})*MIN(4,MOD(W241,10))+1,"th","st","nd","rd","th")</f>
        <v>53rd</v>
      </c>
      <c r="Y241" s="77">
        <v>0</v>
      </c>
      <c r="Z241" s="77">
        <v>1.04</v>
      </c>
      <c r="AA241" s="81">
        <v>1344777.23</v>
      </c>
      <c r="AB241" s="82">
        <v>4777581128</v>
      </c>
      <c r="AC241" s="83">
        <v>1530504653</v>
      </c>
      <c r="AD241" s="81">
        <v>117949436</v>
      </c>
      <c r="AE241" s="81">
        <v>78990939</v>
      </c>
      <c r="AF241" s="81">
        <v>0</v>
      </c>
      <c r="AG241" s="81">
        <v>412241</v>
      </c>
      <c r="AH241" s="81">
        <v>318898</v>
      </c>
    </row>
    <row r="242" spans="1:34" x14ac:dyDescent="0.25">
      <c r="A242" s="7">
        <v>112282004</v>
      </c>
      <c r="B242" s="8" t="s">
        <v>286</v>
      </c>
      <c r="C242" s="8" t="s">
        <v>205</v>
      </c>
      <c r="D242" s="70">
        <v>47326</v>
      </c>
      <c r="E242" s="71">
        <v>1599</v>
      </c>
      <c r="F242" s="72">
        <v>3277332.1199999996</v>
      </c>
      <c r="G242" s="73">
        <v>43.31</v>
      </c>
      <c r="H242" s="29">
        <f t="shared" si="9"/>
        <v>31</v>
      </c>
      <c r="I242" s="38" t="str">
        <f t="array" ref="I242">H242&amp;CHOOSE(AND(H242&lt;&gt;{11,12,13})*MIN(4,MOD(H242,10))+1,"th","st","nd","rd","th")</f>
        <v>31st</v>
      </c>
      <c r="J242" s="74">
        <v>0.84</v>
      </c>
      <c r="K242" s="75">
        <v>7150626.3600000003</v>
      </c>
      <c r="L242" s="113">
        <v>502.20499999999998</v>
      </c>
      <c r="M242" s="38">
        <v>358.59</v>
      </c>
      <c r="N242" s="72">
        <v>8307</v>
      </c>
      <c r="O242" s="29">
        <f t="shared" si="10"/>
        <v>1</v>
      </c>
      <c r="P242" s="38" t="str">
        <f t="array" ref="P242">O242&amp;CHOOSE(AND(O242&lt;&gt;{11,12,13})*MIN(4,MOD(O242,10))+1,"th","st","nd","rd","th")</f>
        <v>1st</v>
      </c>
      <c r="Q242" s="76">
        <v>1.4792000000000001</v>
      </c>
      <c r="R242" s="77">
        <v>0.84</v>
      </c>
      <c r="S242" s="78">
        <v>8.9999999999999993E-3</v>
      </c>
      <c r="T242" s="79">
        <v>477</v>
      </c>
      <c r="U242" s="80">
        <v>4900722</v>
      </c>
      <c r="V242" s="72">
        <v>5693.25</v>
      </c>
      <c r="W242" s="29">
        <f t="shared" si="11"/>
        <v>33</v>
      </c>
      <c r="X242" s="38" t="str">
        <f t="array" ref="X242">W242&amp;CHOOSE(AND(W242&lt;&gt;{11,12,13})*MIN(4,MOD(W242,10))+1,"th","st","nd","rd","th")</f>
        <v>33rd</v>
      </c>
      <c r="Y242" s="77">
        <v>0.18</v>
      </c>
      <c r="Z242" s="77">
        <v>1.02</v>
      </c>
      <c r="AA242" s="81">
        <v>111698.92</v>
      </c>
      <c r="AB242" s="82">
        <v>283271165</v>
      </c>
      <c r="AC242" s="83">
        <v>79745291</v>
      </c>
      <c r="AD242" s="81">
        <v>7150806.3600000003</v>
      </c>
      <c r="AE242" s="81">
        <v>3160945.94</v>
      </c>
      <c r="AF242" s="81">
        <v>0</v>
      </c>
      <c r="AG242" s="81">
        <v>4687.26</v>
      </c>
      <c r="AH242" s="81">
        <v>180</v>
      </c>
    </row>
    <row r="243" spans="1:34" x14ac:dyDescent="0.25">
      <c r="A243" s="7">
        <v>112283003</v>
      </c>
      <c r="B243" s="8" t="s">
        <v>315</v>
      </c>
      <c r="C243" s="8" t="s">
        <v>205</v>
      </c>
      <c r="D243" s="70">
        <v>68096</v>
      </c>
      <c r="E243" s="71">
        <v>6967</v>
      </c>
      <c r="F243" s="72">
        <v>24661122.75</v>
      </c>
      <c r="G243" s="73">
        <v>51.98</v>
      </c>
      <c r="H243" s="29">
        <f t="shared" si="9"/>
        <v>52</v>
      </c>
      <c r="I243" s="38" t="str">
        <f t="array" ref="I243">H243&amp;CHOOSE(AND(H243&lt;&gt;{11,12,13})*MIN(4,MOD(H243,10))+1,"th","st","nd","rd","th")</f>
        <v>52nd</v>
      </c>
      <c r="J243" s="74">
        <v>1.01</v>
      </c>
      <c r="K243" s="75">
        <v>37079477.43</v>
      </c>
      <c r="L243" s="113">
        <v>3057.4720000000002</v>
      </c>
      <c r="M243" s="38">
        <v>186.411</v>
      </c>
      <c r="N243" s="72">
        <v>11430.58</v>
      </c>
      <c r="O243" s="29">
        <f t="shared" si="10"/>
        <v>32</v>
      </c>
      <c r="P243" s="38" t="str">
        <f t="array" ref="P243">O243&amp;CHOOSE(AND(O243&lt;&gt;{11,12,13})*MIN(4,MOD(O243,10))+1,"th","st","nd","rd","th")</f>
        <v>32nd</v>
      </c>
      <c r="Q243" s="76">
        <v>1.075</v>
      </c>
      <c r="R243" s="77">
        <v>1.01</v>
      </c>
      <c r="S243" s="78">
        <v>1.2500000000000001E-2</v>
      </c>
      <c r="T243" s="79">
        <v>313</v>
      </c>
      <c r="U243" s="80">
        <v>26528419</v>
      </c>
      <c r="V243" s="72">
        <v>8177.98</v>
      </c>
      <c r="W243" s="29">
        <f t="shared" si="11"/>
        <v>65</v>
      </c>
      <c r="X243" s="38" t="str">
        <f t="array" ref="X243">W243&amp;CHOOSE(AND(W243&lt;&gt;{11,12,13})*MIN(4,MOD(W243,10))+1,"th","st","nd","rd","th")</f>
        <v>65th</v>
      </c>
      <c r="Y243" s="77">
        <v>0</v>
      </c>
      <c r="Z243" s="77">
        <v>1.01</v>
      </c>
      <c r="AA243" s="81">
        <v>630723.80000000005</v>
      </c>
      <c r="AB243" s="82">
        <v>1451832771</v>
      </c>
      <c r="AC243" s="83">
        <v>513235268</v>
      </c>
      <c r="AD243" s="81">
        <v>37101468.990000002</v>
      </c>
      <c r="AE243" s="81">
        <v>24001049.370000001</v>
      </c>
      <c r="AF243" s="81">
        <v>0</v>
      </c>
      <c r="AG243" s="81">
        <v>29349.58</v>
      </c>
      <c r="AH243" s="81">
        <v>21991.56</v>
      </c>
    </row>
    <row r="244" spans="1:34" x14ac:dyDescent="0.25">
      <c r="A244" s="7">
        <v>112286003</v>
      </c>
      <c r="B244" s="8" t="s">
        <v>593</v>
      </c>
      <c r="C244" s="8" t="s">
        <v>205</v>
      </c>
      <c r="D244" s="70">
        <v>56334</v>
      </c>
      <c r="E244" s="71">
        <v>7024</v>
      </c>
      <c r="F244" s="72">
        <v>20476090.040000003</v>
      </c>
      <c r="G244" s="73">
        <v>51.75</v>
      </c>
      <c r="H244" s="29">
        <f t="shared" si="9"/>
        <v>51</v>
      </c>
      <c r="I244" s="38" t="str">
        <f t="array" ref="I244">H244&amp;CHOOSE(AND(H244&lt;&gt;{11,12,13})*MIN(4,MOD(H244,10))+1,"th","st","nd","rd","th")</f>
        <v>51st</v>
      </c>
      <c r="J244" s="74">
        <v>1</v>
      </c>
      <c r="K244" s="75">
        <v>32381228.77</v>
      </c>
      <c r="L244" s="113">
        <v>2498.87</v>
      </c>
      <c r="M244" s="38">
        <v>347.55799999999999</v>
      </c>
      <c r="N244" s="72">
        <v>11376.09</v>
      </c>
      <c r="O244" s="29">
        <f t="shared" si="10"/>
        <v>30</v>
      </c>
      <c r="P244" s="38" t="str">
        <f t="array" ref="P244">O244&amp;CHOOSE(AND(O244&lt;&gt;{11,12,13})*MIN(4,MOD(O244,10))+1,"th","st","nd","rd","th")</f>
        <v>30th</v>
      </c>
      <c r="Q244" s="76">
        <v>1.0801000000000001</v>
      </c>
      <c r="R244" s="77">
        <v>1</v>
      </c>
      <c r="S244" s="78">
        <v>1.29E-2</v>
      </c>
      <c r="T244" s="79">
        <v>286</v>
      </c>
      <c r="U244" s="80">
        <v>21433641</v>
      </c>
      <c r="V244" s="72">
        <v>7530.01</v>
      </c>
      <c r="W244" s="29">
        <f t="shared" si="11"/>
        <v>57</v>
      </c>
      <c r="X244" s="38" t="str">
        <f t="array" ref="X244">W244&amp;CHOOSE(AND(W244&lt;&gt;{11,12,13})*MIN(4,MOD(W244,10))+1,"th","st","nd","rd","th")</f>
        <v>57th</v>
      </c>
      <c r="Y244" s="77">
        <v>0</v>
      </c>
      <c r="Z244" s="77">
        <v>1</v>
      </c>
      <c r="AA244" s="81">
        <v>630105.62</v>
      </c>
      <c r="AB244" s="82">
        <v>1206888893</v>
      </c>
      <c r="AC244" s="83">
        <v>380788229</v>
      </c>
      <c r="AD244" s="81">
        <v>32437678.890000001</v>
      </c>
      <c r="AE244" s="81">
        <v>19798753.370000001</v>
      </c>
      <c r="AF244" s="81">
        <v>11000</v>
      </c>
      <c r="AG244" s="81">
        <v>36231.050000000003</v>
      </c>
      <c r="AH244" s="81">
        <v>56450.12</v>
      </c>
    </row>
    <row r="245" spans="1:34" x14ac:dyDescent="0.25">
      <c r="A245" s="7">
        <v>112289003</v>
      </c>
      <c r="B245" s="8" t="s">
        <v>623</v>
      </c>
      <c r="C245" s="8" t="s">
        <v>205</v>
      </c>
      <c r="D245" s="70">
        <v>50659</v>
      </c>
      <c r="E245" s="71">
        <v>13244</v>
      </c>
      <c r="F245" s="72">
        <v>27016814.41</v>
      </c>
      <c r="G245" s="73">
        <v>40.270000000000003</v>
      </c>
      <c r="H245" s="29">
        <f t="shared" si="9"/>
        <v>22</v>
      </c>
      <c r="I245" s="38" t="str">
        <f t="array" ref="I245">H245&amp;CHOOSE(AND(H245&lt;&gt;{11,12,13})*MIN(4,MOD(H245,10))+1,"th","st","nd","rd","th")</f>
        <v>22nd</v>
      </c>
      <c r="J245" s="74">
        <v>0.78</v>
      </c>
      <c r="K245" s="75">
        <v>47713895.219999999</v>
      </c>
      <c r="L245" s="113">
        <v>4435.6679999999997</v>
      </c>
      <c r="M245" s="38">
        <v>828.76199999999994</v>
      </c>
      <c r="N245" s="72">
        <v>9063.4500000000007</v>
      </c>
      <c r="O245" s="29">
        <f t="shared" si="10"/>
        <v>3</v>
      </c>
      <c r="P245" s="38" t="str">
        <f t="array" ref="P245">O245&amp;CHOOSE(AND(O245&lt;&gt;{11,12,13})*MIN(4,MOD(O245,10))+1,"th","st","nd","rd","th")</f>
        <v>3rd</v>
      </c>
      <c r="Q245" s="76">
        <v>1.3556999999999999</v>
      </c>
      <c r="R245" s="77">
        <v>0.78</v>
      </c>
      <c r="S245" s="78">
        <v>1.11E-2</v>
      </c>
      <c r="T245" s="79">
        <v>398</v>
      </c>
      <c r="U245" s="80">
        <v>32741465</v>
      </c>
      <c r="V245" s="72">
        <v>6219.38</v>
      </c>
      <c r="W245" s="29">
        <f t="shared" si="11"/>
        <v>42</v>
      </c>
      <c r="X245" s="38" t="str">
        <f t="array" ref="X245">W245&amp;CHOOSE(AND(W245&lt;&gt;{11,12,13})*MIN(4,MOD(W245,10))+1,"th","st","nd","rd","th")</f>
        <v>42nd</v>
      </c>
      <c r="Y245" s="77">
        <v>0.1</v>
      </c>
      <c r="Z245" s="77">
        <v>0.88</v>
      </c>
      <c r="AA245" s="81">
        <v>732489.34</v>
      </c>
      <c r="AB245" s="82">
        <v>1766494904</v>
      </c>
      <c r="AC245" s="83">
        <v>658798820</v>
      </c>
      <c r="AD245" s="81">
        <v>50654988.329999998</v>
      </c>
      <c r="AE245" s="81">
        <v>26231128.629999999</v>
      </c>
      <c r="AF245" s="81">
        <v>0</v>
      </c>
      <c r="AG245" s="81">
        <v>53196.44</v>
      </c>
      <c r="AH245" s="81">
        <v>2941093.11</v>
      </c>
    </row>
    <row r="246" spans="1:34" x14ac:dyDescent="0.25">
      <c r="A246" s="7">
        <v>111291304</v>
      </c>
      <c r="B246" s="8" t="s">
        <v>198</v>
      </c>
      <c r="C246" s="8" t="s">
        <v>199</v>
      </c>
      <c r="D246" s="70">
        <v>47229</v>
      </c>
      <c r="E246" s="71">
        <v>2650</v>
      </c>
      <c r="F246" s="72">
        <v>5940584.8100000005</v>
      </c>
      <c r="G246" s="73">
        <v>47.47</v>
      </c>
      <c r="H246" s="29">
        <f t="shared" si="9"/>
        <v>39</v>
      </c>
      <c r="I246" s="38" t="str">
        <f t="array" ref="I246">H246&amp;CHOOSE(AND(H246&lt;&gt;{11,12,13})*MIN(4,MOD(H246,10))+1,"th","st","nd","rd","th")</f>
        <v>39th</v>
      </c>
      <c r="J246" s="74">
        <v>0.92</v>
      </c>
      <c r="K246" s="75">
        <v>14270024.66</v>
      </c>
      <c r="L246" s="113">
        <v>1057.2439999999999</v>
      </c>
      <c r="M246" s="38">
        <v>307.48700000000002</v>
      </c>
      <c r="N246" s="72">
        <v>10456.290000000001</v>
      </c>
      <c r="O246" s="29">
        <f t="shared" si="10"/>
        <v>13</v>
      </c>
      <c r="P246" s="38" t="str">
        <f t="array" ref="P246">O246&amp;CHOOSE(AND(O246&lt;&gt;{11,12,13})*MIN(4,MOD(O246,10))+1,"th","st","nd","rd","th")</f>
        <v>13th</v>
      </c>
      <c r="Q246" s="76">
        <v>1.1751</v>
      </c>
      <c r="R246" s="77">
        <v>0.92</v>
      </c>
      <c r="S246" s="78">
        <v>1.14E-2</v>
      </c>
      <c r="T246" s="79">
        <v>376</v>
      </c>
      <c r="U246" s="80">
        <v>7056026</v>
      </c>
      <c r="V246" s="72">
        <v>5170.2700000000004</v>
      </c>
      <c r="W246" s="29">
        <f t="shared" si="11"/>
        <v>25</v>
      </c>
      <c r="X246" s="38" t="str">
        <f t="array" ref="X246">W246&amp;CHOOSE(AND(W246&lt;&gt;{11,12,13})*MIN(4,MOD(W246,10))+1,"th","st","nd","rd","th")</f>
        <v>25th</v>
      </c>
      <c r="Y246" s="77">
        <v>0.25</v>
      </c>
      <c r="Z246" s="77">
        <v>1.17</v>
      </c>
      <c r="AA246" s="81">
        <v>384873.87</v>
      </c>
      <c r="AB246" s="82">
        <v>403560754</v>
      </c>
      <c r="AC246" s="83">
        <v>119107857</v>
      </c>
      <c r="AD246" s="81">
        <v>14283491.050000001</v>
      </c>
      <c r="AE246" s="81">
        <v>5534811.9400000004</v>
      </c>
      <c r="AF246" s="81">
        <v>0</v>
      </c>
      <c r="AG246" s="81">
        <v>20899</v>
      </c>
      <c r="AH246" s="81">
        <v>13466.39</v>
      </c>
    </row>
    <row r="247" spans="1:34" x14ac:dyDescent="0.25">
      <c r="A247" s="7">
        <v>111292304</v>
      </c>
      <c r="B247" s="8" t="s">
        <v>290</v>
      </c>
      <c r="C247" s="8" t="s">
        <v>199</v>
      </c>
      <c r="D247" s="70">
        <v>44185</v>
      </c>
      <c r="E247" s="71">
        <v>1169</v>
      </c>
      <c r="F247" s="72">
        <v>2702306.02</v>
      </c>
      <c r="G247" s="73">
        <v>52.32</v>
      </c>
      <c r="H247" s="29">
        <f t="shared" si="9"/>
        <v>52</v>
      </c>
      <c r="I247" s="38" t="str">
        <f t="array" ref="I247">H247&amp;CHOOSE(AND(H247&lt;&gt;{11,12,13})*MIN(4,MOD(H247,10))+1,"th","st","nd","rd","th")</f>
        <v>52nd</v>
      </c>
      <c r="J247" s="74">
        <v>1.02</v>
      </c>
      <c r="K247" s="75">
        <v>6371380.75</v>
      </c>
      <c r="L247" s="113">
        <v>391.20400000000001</v>
      </c>
      <c r="M247" s="38">
        <v>113.065</v>
      </c>
      <c r="N247" s="72">
        <v>12634.88</v>
      </c>
      <c r="O247" s="29">
        <f t="shared" si="10"/>
        <v>56</v>
      </c>
      <c r="P247" s="38" t="str">
        <f t="array" ref="P247">O247&amp;CHOOSE(AND(O247&lt;&gt;{11,12,13})*MIN(4,MOD(O247,10))+1,"th","st","nd","rd","th")</f>
        <v>56th</v>
      </c>
      <c r="Q247" s="76">
        <v>0.97250000000000003</v>
      </c>
      <c r="R247" s="77">
        <v>0.99</v>
      </c>
      <c r="S247" s="78">
        <v>1.3100000000000001E-2</v>
      </c>
      <c r="T247" s="79">
        <v>270</v>
      </c>
      <c r="U247" s="80">
        <v>2794614</v>
      </c>
      <c r="V247" s="72">
        <v>5541.91</v>
      </c>
      <c r="W247" s="29">
        <f t="shared" si="11"/>
        <v>30</v>
      </c>
      <c r="X247" s="38" t="str">
        <f t="array" ref="X247">W247&amp;CHOOSE(AND(W247&lt;&gt;{11,12,13})*MIN(4,MOD(W247,10))+1,"th","st","nd","rd","th")</f>
        <v>30th</v>
      </c>
      <c r="Y247" s="77">
        <v>0.2</v>
      </c>
      <c r="Z247" s="77">
        <v>1.19</v>
      </c>
      <c r="AA247" s="81">
        <v>172355.02</v>
      </c>
      <c r="AB247" s="82">
        <v>153440333</v>
      </c>
      <c r="AC247" s="83">
        <v>53568130</v>
      </c>
      <c r="AD247" s="81">
        <v>6371380.75</v>
      </c>
      <c r="AE247" s="81">
        <v>2527418</v>
      </c>
      <c r="AF247" s="81">
        <v>0</v>
      </c>
      <c r="AG247" s="81">
        <v>2533</v>
      </c>
      <c r="AH247" s="81">
        <v>0</v>
      </c>
    </row>
    <row r="248" spans="1:34" x14ac:dyDescent="0.25">
      <c r="A248" s="7">
        <v>111297504</v>
      </c>
      <c r="B248" s="8" t="s">
        <v>562</v>
      </c>
      <c r="C248" s="8" t="s">
        <v>199</v>
      </c>
      <c r="D248" s="70">
        <v>52951</v>
      </c>
      <c r="E248" s="71">
        <v>2170</v>
      </c>
      <c r="F248" s="72">
        <v>4456940.05</v>
      </c>
      <c r="G248" s="73">
        <v>38.79</v>
      </c>
      <c r="H248" s="29">
        <f t="shared" si="9"/>
        <v>18</v>
      </c>
      <c r="I248" s="38" t="str">
        <f t="array" ref="I248">H248&amp;CHOOSE(AND(H248&lt;&gt;{11,12,13})*MIN(4,MOD(H248,10))+1,"th","st","nd","rd","th")</f>
        <v>18th</v>
      </c>
      <c r="J248" s="74">
        <v>0.75</v>
      </c>
      <c r="K248" s="75">
        <v>11160007.779999999</v>
      </c>
      <c r="L248" s="113">
        <v>760.36</v>
      </c>
      <c r="M248" s="38">
        <v>228.90600000000001</v>
      </c>
      <c r="N248" s="72">
        <v>11281.1</v>
      </c>
      <c r="O248" s="29">
        <f t="shared" si="10"/>
        <v>27</v>
      </c>
      <c r="P248" s="38" t="str">
        <f t="array" ref="P248">O248&amp;CHOOSE(AND(O248&lt;&gt;{11,12,13})*MIN(4,MOD(O248,10))+1,"th","st","nd","rd","th")</f>
        <v>27th</v>
      </c>
      <c r="Q248" s="76">
        <v>1.0891999999999999</v>
      </c>
      <c r="R248" s="77">
        <v>0.75</v>
      </c>
      <c r="S248" s="78">
        <v>1.03E-2</v>
      </c>
      <c r="T248" s="79">
        <v>437</v>
      </c>
      <c r="U248" s="80">
        <v>5867935</v>
      </c>
      <c r="V248" s="72">
        <v>5931.6</v>
      </c>
      <c r="W248" s="29">
        <f t="shared" si="11"/>
        <v>38</v>
      </c>
      <c r="X248" s="38" t="str">
        <f t="array" ref="X248">W248&amp;CHOOSE(AND(W248&lt;&gt;{11,12,13})*MIN(4,MOD(W248,10))+1,"th","st","nd","rd","th")</f>
        <v>38th</v>
      </c>
      <c r="Y248" s="77">
        <v>0.14000000000000001</v>
      </c>
      <c r="Z248" s="77">
        <v>0.89</v>
      </c>
      <c r="AA248" s="81">
        <v>289388.07</v>
      </c>
      <c r="AB248" s="82">
        <v>329943148</v>
      </c>
      <c r="AC248" s="83">
        <v>104718680</v>
      </c>
      <c r="AD248" s="81">
        <v>11191911.35</v>
      </c>
      <c r="AE248" s="81">
        <v>4144242.89</v>
      </c>
      <c r="AF248" s="81">
        <v>8268.3799999999992</v>
      </c>
      <c r="AG248" s="81">
        <v>15040.71</v>
      </c>
      <c r="AH248" s="81">
        <v>31903.57</v>
      </c>
    </row>
    <row r="249" spans="1:34" x14ac:dyDescent="0.25">
      <c r="A249" s="7">
        <v>101301303</v>
      </c>
      <c r="B249" s="8" t="s">
        <v>189</v>
      </c>
      <c r="C249" s="8" t="s">
        <v>190</v>
      </c>
      <c r="D249" s="70">
        <v>38125</v>
      </c>
      <c r="E249" s="71">
        <v>3012</v>
      </c>
      <c r="F249" s="72">
        <v>4832929.1199999992</v>
      </c>
      <c r="G249" s="73">
        <v>42.09</v>
      </c>
      <c r="H249" s="29">
        <f t="shared" si="9"/>
        <v>27</v>
      </c>
      <c r="I249" s="38" t="str">
        <f t="array" ref="I249">H249&amp;CHOOSE(AND(H249&lt;&gt;{11,12,13})*MIN(4,MOD(H249,10))+1,"th","st","nd","rd","th")</f>
        <v>27th</v>
      </c>
      <c r="J249" s="74">
        <v>0.82</v>
      </c>
      <c r="K249" s="75">
        <v>14359531.83</v>
      </c>
      <c r="L249" s="113">
        <v>1106.0440000000001</v>
      </c>
      <c r="M249" s="38">
        <v>260.37799999999999</v>
      </c>
      <c r="N249" s="72">
        <v>10508.86</v>
      </c>
      <c r="O249" s="29">
        <f t="shared" si="10"/>
        <v>14</v>
      </c>
      <c r="P249" s="38" t="str">
        <f t="array" ref="P249">O249&amp;CHOOSE(AND(O249&lt;&gt;{11,12,13})*MIN(4,MOD(O249,10))+1,"th","st","nd","rd","th")</f>
        <v>14th</v>
      </c>
      <c r="Q249" s="76">
        <v>1.1692</v>
      </c>
      <c r="R249" s="77">
        <v>0.82</v>
      </c>
      <c r="S249" s="78">
        <v>1.2999999999999999E-2</v>
      </c>
      <c r="T249" s="79">
        <v>274</v>
      </c>
      <c r="U249" s="80">
        <v>5028009</v>
      </c>
      <c r="V249" s="72">
        <v>3679.69</v>
      </c>
      <c r="W249" s="29">
        <f t="shared" si="11"/>
        <v>10</v>
      </c>
      <c r="X249" s="38" t="str">
        <f t="array" ref="X249">W249&amp;CHOOSE(AND(W249&lt;&gt;{11,12,13})*MIN(4,MOD(W249,10))+1,"th","st","nd","rd","th")</f>
        <v>10th</v>
      </c>
      <c r="Y249" s="77">
        <v>0.47</v>
      </c>
      <c r="Z249" s="77">
        <v>1.29</v>
      </c>
      <c r="AA249" s="81">
        <v>430794.02</v>
      </c>
      <c r="AB249" s="82">
        <v>239013976</v>
      </c>
      <c r="AC249" s="83">
        <v>133431104</v>
      </c>
      <c r="AD249" s="81">
        <v>14388599.23</v>
      </c>
      <c r="AE249" s="81">
        <v>4389409.25</v>
      </c>
      <c r="AF249" s="81">
        <v>0</v>
      </c>
      <c r="AG249" s="81">
        <v>12725.85</v>
      </c>
      <c r="AH249" s="81">
        <v>29067.4</v>
      </c>
    </row>
    <row r="250" spans="1:34" x14ac:dyDescent="0.25">
      <c r="A250" s="7">
        <v>101301403</v>
      </c>
      <c r="B250" s="8" t="s">
        <v>200</v>
      </c>
      <c r="C250" s="8" t="s">
        <v>190</v>
      </c>
      <c r="D250" s="70">
        <v>54422</v>
      </c>
      <c r="E250" s="71">
        <v>5161</v>
      </c>
      <c r="F250" s="72">
        <v>18106402.75</v>
      </c>
      <c r="G250" s="73">
        <v>64.459999999999994</v>
      </c>
      <c r="H250" s="29">
        <f t="shared" si="9"/>
        <v>78</v>
      </c>
      <c r="I250" s="38" t="str">
        <f t="array" ref="I250">H250&amp;CHOOSE(AND(H250&lt;&gt;{11,12,13})*MIN(4,MOD(H250,10))+1,"th","st","nd","rd","th")</f>
        <v>78th</v>
      </c>
      <c r="J250" s="74">
        <v>1.25</v>
      </c>
      <c r="K250" s="75">
        <v>30146492.879999999</v>
      </c>
      <c r="L250" s="113">
        <v>1818.9159999999999</v>
      </c>
      <c r="M250" s="38">
        <v>300.20999999999998</v>
      </c>
      <c r="N250" s="72">
        <v>14225.91</v>
      </c>
      <c r="O250" s="29">
        <f t="shared" si="10"/>
        <v>77</v>
      </c>
      <c r="P250" s="38" t="str">
        <f t="array" ref="P250">O250&amp;CHOOSE(AND(O250&lt;&gt;{11,12,13})*MIN(4,MOD(O250,10))+1,"th","st","nd","rd","th")</f>
        <v>77th</v>
      </c>
      <c r="Q250" s="76">
        <v>0.86370000000000002</v>
      </c>
      <c r="R250" s="77">
        <v>1.08</v>
      </c>
      <c r="S250" s="78">
        <v>1.5100000000000001E-2</v>
      </c>
      <c r="T250" s="79">
        <v>166</v>
      </c>
      <c r="U250" s="80">
        <v>16229982</v>
      </c>
      <c r="V250" s="72">
        <v>7658.81</v>
      </c>
      <c r="W250" s="29">
        <f t="shared" si="11"/>
        <v>59</v>
      </c>
      <c r="X250" s="38" t="str">
        <f t="array" ref="X250">W250&amp;CHOOSE(AND(W250&lt;&gt;{11,12,13})*MIN(4,MOD(W250,10))+1,"th","st","nd","rd","th")</f>
        <v>59th</v>
      </c>
      <c r="Y250" s="77">
        <v>0</v>
      </c>
      <c r="Z250" s="77">
        <v>1.08</v>
      </c>
      <c r="AA250" s="81">
        <v>920910.65</v>
      </c>
      <c r="AB250" s="82">
        <v>872635648</v>
      </c>
      <c r="AC250" s="83">
        <v>329585206</v>
      </c>
      <c r="AD250" s="81">
        <v>30148392.879999999</v>
      </c>
      <c r="AE250" s="81">
        <v>17183588.5</v>
      </c>
      <c r="AF250" s="81">
        <v>0</v>
      </c>
      <c r="AG250" s="81">
        <v>1903.6</v>
      </c>
      <c r="AH250" s="81">
        <v>1900</v>
      </c>
    </row>
    <row r="251" spans="1:34" x14ac:dyDescent="0.25">
      <c r="A251" s="7">
        <v>101303503</v>
      </c>
      <c r="B251" s="8" t="s">
        <v>346</v>
      </c>
      <c r="C251" s="8" t="s">
        <v>190</v>
      </c>
      <c r="D251" s="70">
        <v>52083</v>
      </c>
      <c r="E251" s="71">
        <v>2484</v>
      </c>
      <c r="F251" s="72">
        <v>5256183.63</v>
      </c>
      <c r="G251" s="73">
        <v>40.630000000000003</v>
      </c>
      <c r="H251" s="29">
        <f t="shared" si="9"/>
        <v>23</v>
      </c>
      <c r="I251" s="38" t="str">
        <f t="array" ref="I251">H251&amp;CHOOSE(AND(H251&lt;&gt;{11,12,13})*MIN(4,MOD(H251,10))+1,"th","st","nd","rd","th")</f>
        <v>23rd</v>
      </c>
      <c r="J251" s="74">
        <v>0.79</v>
      </c>
      <c r="K251" s="75">
        <v>14089623.76</v>
      </c>
      <c r="L251" s="113">
        <v>798.39</v>
      </c>
      <c r="M251" s="38">
        <v>196.09100000000001</v>
      </c>
      <c r="N251" s="72">
        <v>14167.82</v>
      </c>
      <c r="O251" s="29">
        <f t="shared" si="10"/>
        <v>76</v>
      </c>
      <c r="P251" s="38" t="str">
        <f t="array" ref="P251">O251&amp;CHOOSE(AND(O251&lt;&gt;{11,12,13})*MIN(4,MOD(O251,10))+1,"th","st","nd","rd","th")</f>
        <v>76th</v>
      </c>
      <c r="Q251" s="76">
        <v>0.86729999999999996</v>
      </c>
      <c r="R251" s="77">
        <v>0.69</v>
      </c>
      <c r="S251" s="78">
        <v>1.5299999999999999E-2</v>
      </c>
      <c r="T251" s="79">
        <v>156</v>
      </c>
      <c r="U251" s="80">
        <v>4645869</v>
      </c>
      <c r="V251" s="72">
        <v>4671.6499999999996</v>
      </c>
      <c r="W251" s="29">
        <f t="shared" si="11"/>
        <v>19</v>
      </c>
      <c r="X251" s="38" t="str">
        <f t="array" ref="X251">W251&amp;CHOOSE(AND(W251&lt;&gt;{11,12,13})*MIN(4,MOD(W251,10))+1,"th","st","nd","rd","th")</f>
        <v>19th</v>
      </c>
      <c r="Y251" s="77">
        <v>0.33</v>
      </c>
      <c r="Z251" s="77">
        <v>1.02</v>
      </c>
      <c r="AA251" s="81">
        <v>435461.3</v>
      </c>
      <c r="AB251" s="82">
        <v>216711830</v>
      </c>
      <c r="AC251" s="83">
        <v>127426638</v>
      </c>
      <c r="AD251" s="81">
        <v>14089623.76</v>
      </c>
      <c r="AE251" s="81">
        <v>4450933.1500000004</v>
      </c>
      <c r="AF251" s="81">
        <v>0</v>
      </c>
      <c r="AG251" s="81">
        <v>369789.18</v>
      </c>
      <c r="AH251" s="81">
        <v>0</v>
      </c>
    </row>
    <row r="252" spans="1:34" x14ac:dyDescent="0.25">
      <c r="A252" s="7">
        <v>101306503</v>
      </c>
      <c r="B252" s="8" t="s">
        <v>560</v>
      </c>
      <c r="C252" s="8" t="s">
        <v>190</v>
      </c>
      <c r="D252" s="70">
        <v>47759</v>
      </c>
      <c r="E252" s="71">
        <v>1920</v>
      </c>
      <c r="F252" s="72">
        <v>3156470.45</v>
      </c>
      <c r="G252" s="73">
        <v>34.42</v>
      </c>
      <c r="H252" s="29">
        <f t="shared" si="9"/>
        <v>11</v>
      </c>
      <c r="I252" s="38" t="str">
        <f t="array" ref="I252">H252&amp;CHOOSE(AND(H252&lt;&gt;{11,12,13})*MIN(4,MOD(H252,10))+1,"th","st","nd","rd","th")</f>
        <v>11th</v>
      </c>
      <c r="J252" s="74">
        <v>0.67</v>
      </c>
      <c r="K252" s="75">
        <v>10336728.24</v>
      </c>
      <c r="L252" s="113">
        <v>620.30100000000004</v>
      </c>
      <c r="M252" s="38">
        <v>318.495</v>
      </c>
      <c r="N252" s="72">
        <v>11010.62</v>
      </c>
      <c r="O252" s="29">
        <f t="shared" si="10"/>
        <v>22</v>
      </c>
      <c r="P252" s="38" t="str">
        <f t="array" ref="P252">O252&amp;CHOOSE(AND(O252&lt;&gt;{11,12,13})*MIN(4,MOD(O252,10))+1,"th","st","nd","rd","th")</f>
        <v>22nd</v>
      </c>
      <c r="Q252" s="76">
        <v>1.1160000000000001</v>
      </c>
      <c r="R252" s="77">
        <v>0.67</v>
      </c>
      <c r="S252" s="78">
        <v>1.2999999999999999E-2</v>
      </c>
      <c r="T252" s="79">
        <v>274</v>
      </c>
      <c r="U252" s="80">
        <v>3279373</v>
      </c>
      <c r="V252" s="72">
        <v>3493.17</v>
      </c>
      <c r="W252" s="29">
        <f t="shared" si="11"/>
        <v>9</v>
      </c>
      <c r="X252" s="38" t="str">
        <f t="array" ref="X252">W252&amp;CHOOSE(AND(W252&lt;&gt;{11,12,13})*MIN(4,MOD(W252,10))+1,"th","st","nd","rd","th")</f>
        <v>9th</v>
      </c>
      <c r="Y252" s="77">
        <v>0.5</v>
      </c>
      <c r="Z252" s="77">
        <v>1.17</v>
      </c>
      <c r="AA252" s="81">
        <v>374291.21</v>
      </c>
      <c r="AB252" s="82">
        <v>154857449</v>
      </c>
      <c r="AC252" s="83">
        <v>88059053</v>
      </c>
      <c r="AD252" s="81">
        <v>10447547.470000001</v>
      </c>
      <c r="AE252" s="81">
        <v>2782179.24</v>
      </c>
      <c r="AF252" s="81">
        <v>0</v>
      </c>
      <c r="AG252" s="81">
        <v>0</v>
      </c>
      <c r="AH252" s="81">
        <v>110819.23</v>
      </c>
    </row>
    <row r="253" spans="1:34" x14ac:dyDescent="0.25">
      <c r="A253" s="7">
        <v>101308503</v>
      </c>
      <c r="B253" s="8" t="s">
        <v>629</v>
      </c>
      <c r="C253" s="8" t="s">
        <v>190</v>
      </c>
      <c r="D253" s="70">
        <v>51961</v>
      </c>
      <c r="E253" s="71">
        <v>1823</v>
      </c>
      <c r="F253" s="72">
        <v>12106953.220000001</v>
      </c>
      <c r="G253" s="73">
        <v>127.81</v>
      </c>
      <c r="H253" s="29">
        <f t="shared" si="9"/>
        <v>100</v>
      </c>
      <c r="I253" s="38" t="str">
        <f t="array" ref="I253">H253&amp;CHOOSE(AND(H253&lt;&gt;{11,12,13})*MIN(4,MOD(H253,10))+1,"th","st","nd","rd","th")</f>
        <v>100th</v>
      </c>
      <c r="J253" s="74">
        <v>2.48</v>
      </c>
      <c r="K253" s="75">
        <v>14726295.210000001</v>
      </c>
      <c r="L253" s="113">
        <v>710.53700000000003</v>
      </c>
      <c r="M253" s="38">
        <v>218.858</v>
      </c>
      <c r="N253" s="72">
        <v>15845.03</v>
      </c>
      <c r="O253" s="29">
        <f t="shared" si="10"/>
        <v>89</v>
      </c>
      <c r="P253" s="38" t="str">
        <f t="array" ref="P253">O253&amp;CHOOSE(AND(O253&lt;&gt;{11,12,13})*MIN(4,MOD(O253,10))+1,"th","st","nd","rd","th")</f>
        <v>89th</v>
      </c>
      <c r="Q253" s="76">
        <v>0.77549999999999997</v>
      </c>
      <c r="R253" s="77">
        <v>1.92</v>
      </c>
      <c r="S253" s="78">
        <v>1.14E-2</v>
      </c>
      <c r="T253" s="79">
        <v>376</v>
      </c>
      <c r="U253" s="80">
        <v>14392676</v>
      </c>
      <c r="V253" s="72">
        <v>15486.07</v>
      </c>
      <c r="W253" s="29">
        <f t="shared" si="11"/>
        <v>96</v>
      </c>
      <c r="X253" s="38" t="str">
        <f t="array" ref="X253">W253&amp;CHOOSE(AND(W253&lt;&gt;{11,12,13})*MIN(4,MOD(W253,10))+1,"th","st","nd","rd","th")</f>
        <v>96th</v>
      </c>
      <c r="Y253" s="77">
        <v>0</v>
      </c>
      <c r="Z253" s="77">
        <v>1.92</v>
      </c>
      <c r="AA253" s="81">
        <v>112754.28</v>
      </c>
      <c r="AB253" s="82">
        <v>935767735</v>
      </c>
      <c r="AC253" s="83">
        <v>130356381</v>
      </c>
      <c r="AD253" s="81">
        <v>14728345.890000001</v>
      </c>
      <c r="AE253" s="81">
        <v>11934476.470000001</v>
      </c>
      <c r="AF253" s="81">
        <v>0</v>
      </c>
      <c r="AG253" s="81">
        <v>59722.47</v>
      </c>
      <c r="AH253" s="81">
        <v>2050.6799999999998</v>
      </c>
    </row>
    <row r="254" spans="1:34" x14ac:dyDescent="0.25">
      <c r="A254" s="7">
        <v>111312503</v>
      </c>
      <c r="B254" s="8" t="s">
        <v>339</v>
      </c>
      <c r="C254" s="8" t="s">
        <v>340</v>
      </c>
      <c r="D254" s="70">
        <v>44956</v>
      </c>
      <c r="E254" s="71">
        <v>6740</v>
      </c>
      <c r="F254" s="72">
        <v>12151637.5</v>
      </c>
      <c r="G254" s="73">
        <v>40.1</v>
      </c>
      <c r="H254" s="29">
        <f t="shared" si="9"/>
        <v>22</v>
      </c>
      <c r="I254" s="38" t="str">
        <f t="array" ref="I254">H254&amp;CHOOSE(AND(H254&lt;&gt;{11,12,13})*MIN(4,MOD(H254,10))+1,"th","st","nd","rd","th")</f>
        <v>22nd</v>
      </c>
      <c r="J254" s="74">
        <v>0.78</v>
      </c>
      <c r="K254" s="75">
        <v>25228913.379999999</v>
      </c>
      <c r="L254" s="113">
        <v>1984.373</v>
      </c>
      <c r="M254" s="38">
        <v>445.39499999999998</v>
      </c>
      <c r="N254" s="72">
        <v>10383.26</v>
      </c>
      <c r="O254" s="29">
        <f t="shared" si="10"/>
        <v>12</v>
      </c>
      <c r="P254" s="38" t="str">
        <f t="array" ref="P254">O254&amp;CHOOSE(AND(O254&lt;&gt;{11,12,13})*MIN(4,MOD(O254,10))+1,"th","st","nd","rd","th")</f>
        <v>12th</v>
      </c>
      <c r="Q254" s="76">
        <v>1.1834</v>
      </c>
      <c r="R254" s="77">
        <v>0.78</v>
      </c>
      <c r="S254" s="78">
        <v>9.7999999999999997E-3</v>
      </c>
      <c r="T254" s="79">
        <v>456</v>
      </c>
      <c r="U254" s="80">
        <v>16816412</v>
      </c>
      <c r="V254" s="72">
        <v>6920.99</v>
      </c>
      <c r="W254" s="29">
        <f t="shared" si="11"/>
        <v>50</v>
      </c>
      <c r="X254" s="38" t="str">
        <f t="array" ref="X254">W254&amp;CHOOSE(AND(W254&lt;&gt;{11,12,13})*MIN(4,MOD(W254,10))+1,"th","st","nd","rd","th")</f>
        <v>50th</v>
      </c>
      <c r="Y254" s="77">
        <v>0</v>
      </c>
      <c r="Z254" s="77">
        <v>0.78</v>
      </c>
      <c r="AA254" s="81">
        <v>670555.81999999995</v>
      </c>
      <c r="AB254" s="82">
        <v>943353312</v>
      </c>
      <c r="AC254" s="83">
        <v>302306818</v>
      </c>
      <c r="AD254" s="81">
        <v>25280769.010000002</v>
      </c>
      <c r="AE254" s="81">
        <v>11470256.42</v>
      </c>
      <c r="AF254" s="81">
        <v>0</v>
      </c>
      <c r="AG254" s="81">
        <v>10825.26</v>
      </c>
      <c r="AH254" s="81">
        <v>51855.63</v>
      </c>
    </row>
    <row r="255" spans="1:34" x14ac:dyDescent="0.25">
      <c r="A255" s="7">
        <v>111312804</v>
      </c>
      <c r="B255" s="8" t="s">
        <v>355</v>
      </c>
      <c r="C255" s="8" t="s">
        <v>340</v>
      </c>
      <c r="D255" s="70">
        <v>49449</v>
      </c>
      <c r="E255" s="71">
        <v>2070</v>
      </c>
      <c r="F255" s="72">
        <v>4121808.5999999996</v>
      </c>
      <c r="G255" s="73">
        <v>40.270000000000003</v>
      </c>
      <c r="H255" s="29">
        <f t="shared" si="9"/>
        <v>22</v>
      </c>
      <c r="I255" s="38" t="str">
        <f t="array" ref="I255">H255&amp;CHOOSE(AND(H255&lt;&gt;{11,12,13})*MIN(4,MOD(H255,10))+1,"th","st","nd","rd","th")</f>
        <v>22nd</v>
      </c>
      <c r="J255" s="74">
        <v>0.78</v>
      </c>
      <c r="K255" s="75">
        <v>9974256.5899999999</v>
      </c>
      <c r="L255" s="113">
        <v>726.38800000000003</v>
      </c>
      <c r="M255" s="38">
        <v>243.12100000000001</v>
      </c>
      <c r="N255" s="72">
        <v>10287.950000000001</v>
      </c>
      <c r="O255" s="29">
        <f t="shared" si="10"/>
        <v>11</v>
      </c>
      <c r="P255" s="38" t="str">
        <f t="array" ref="P255">O255&amp;CHOOSE(AND(O255&lt;&gt;{11,12,13})*MIN(4,MOD(O255,10))+1,"th","st","nd","rd","th")</f>
        <v>11th</v>
      </c>
      <c r="Q255" s="76">
        <v>1.1942999999999999</v>
      </c>
      <c r="R255" s="77">
        <v>0.78</v>
      </c>
      <c r="S255" s="78">
        <v>1.11E-2</v>
      </c>
      <c r="T255" s="79">
        <v>398</v>
      </c>
      <c r="U255" s="80">
        <v>5027792</v>
      </c>
      <c r="V255" s="72">
        <v>5185.92</v>
      </c>
      <c r="W255" s="29">
        <f t="shared" si="11"/>
        <v>26</v>
      </c>
      <c r="X255" s="38" t="str">
        <f t="array" ref="X255">W255&amp;CHOOSE(AND(W255&lt;&gt;{11,12,13})*MIN(4,MOD(W255,10))+1,"th","st","nd","rd","th")</f>
        <v>26th</v>
      </c>
      <c r="Y255" s="77">
        <v>0.25</v>
      </c>
      <c r="Z255" s="77">
        <v>1.03</v>
      </c>
      <c r="AA255" s="81">
        <v>210047.61</v>
      </c>
      <c r="AB255" s="82">
        <v>274950854</v>
      </c>
      <c r="AC255" s="83">
        <v>97478148</v>
      </c>
      <c r="AD255" s="81">
        <v>9983324.4299999997</v>
      </c>
      <c r="AE255" s="81">
        <v>3909212.92</v>
      </c>
      <c r="AF255" s="81">
        <v>0</v>
      </c>
      <c r="AG255" s="81">
        <v>2548.0700000000002</v>
      </c>
      <c r="AH255" s="81">
        <v>9067.84</v>
      </c>
    </row>
    <row r="256" spans="1:34" x14ac:dyDescent="0.25">
      <c r="A256" s="7">
        <v>111316003</v>
      </c>
      <c r="B256" s="8" t="s">
        <v>424</v>
      </c>
      <c r="C256" s="8" t="s">
        <v>340</v>
      </c>
      <c r="D256" s="70">
        <v>40000</v>
      </c>
      <c r="E256" s="71">
        <v>3986</v>
      </c>
      <c r="F256" s="72">
        <v>5458790.7100000009</v>
      </c>
      <c r="G256" s="73">
        <v>34.24</v>
      </c>
      <c r="H256" s="29">
        <f t="shared" si="9"/>
        <v>11</v>
      </c>
      <c r="I256" s="38" t="str">
        <f t="array" ref="I256">H256&amp;CHOOSE(AND(H256&lt;&gt;{11,12,13})*MIN(4,MOD(H256,10))+1,"th","st","nd","rd","th")</f>
        <v>11th</v>
      </c>
      <c r="J256" s="74">
        <v>0.66</v>
      </c>
      <c r="K256" s="75">
        <v>19676918.879999999</v>
      </c>
      <c r="L256" s="113">
        <v>1502.4929999999999</v>
      </c>
      <c r="M256" s="38">
        <v>456.16</v>
      </c>
      <c r="N256" s="72">
        <v>10046.15</v>
      </c>
      <c r="O256" s="29">
        <f t="shared" si="10"/>
        <v>8</v>
      </c>
      <c r="P256" s="38" t="str">
        <f t="array" ref="P256">O256&amp;CHOOSE(AND(O256&lt;&gt;{11,12,13})*MIN(4,MOD(O256,10))+1,"th","st","nd","rd","th")</f>
        <v>8th</v>
      </c>
      <c r="Q256" s="76">
        <v>1.2231000000000001</v>
      </c>
      <c r="R256" s="77">
        <v>0.66</v>
      </c>
      <c r="S256" s="78">
        <v>1.01E-2</v>
      </c>
      <c r="T256" s="79">
        <v>445</v>
      </c>
      <c r="U256" s="80">
        <v>7271212</v>
      </c>
      <c r="V256" s="72">
        <v>3712.35</v>
      </c>
      <c r="W256" s="29">
        <f t="shared" si="11"/>
        <v>10</v>
      </c>
      <c r="X256" s="38" t="str">
        <f t="array" ref="X256">W256&amp;CHOOSE(AND(W256&lt;&gt;{11,12,13})*MIN(4,MOD(W256,10))+1,"th","st","nd","rd","th")</f>
        <v>10th</v>
      </c>
      <c r="Y256" s="77">
        <v>0.46</v>
      </c>
      <c r="Z256" s="77">
        <v>1.1200000000000001</v>
      </c>
      <c r="AA256" s="81">
        <v>237784.98</v>
      </c>
      <c r="AB256" s="82">
        <v>399949499</v>
      </c>
      <c r="AC256" s="83">
        <v>138658831</v>
      </c>
      <c r="AD256" s="81">
        <v>19771612.57</v>
      </c>
      <c r="AE256" s="81">
        <v>5154267.79</v>
      </c>
      <c r="AF256" s="81">
        <v>0</v>
      </c>
      <c r="AG256" s="81">
        <v>66737.94</v>
      </c>
      <c r="AH256" s="81">
        <v>94693.69</v>
      </c>
    </row>
    <row r="257" spans="1:34" x14ac:dyDescent="0.25">
      <c r="A257" s="7">
        <v>111317503</v>
      </c>
      <c r="B257" s="8" t="s">
        <v>563</v>
      </c>
      <c r="C257" s="8" t="s">
        <v>340</v>
      </c>
      <c r="D257" s="70">
        <v>46230</v>
      </c>
      <c r="E257" s="71">
        <v>3202</v>
      </c>
      <c r="F257" s="72">
        <v>5300289.9000000004</v>
      </c>
      <c r="G257" s="73">
        <v>35.81</v>
      </c>
      <c r="H257" s="29">
        <f t="shared" si="9"/>
        <v>13</v>
      </c>
      <c r="I257" s="38" t="str">
        <f t="array" ref="I257">H257&amp;CHOOSE(AND(H257&lt;&gt;{11,12,13})*MIN(4,MOD(H257,10))+1,"th","st","nd","rd","th")</f>
        <v>13th</v>
      </c>
      <c r="J257" s="74">
        <v>0.69</v>
      </c>
      <c r="K257" s="75">
        <v>15224713.9</v>
      </c>
      <c r="L257" s="113">
        <v>1235.239</v>
      </c>
      <c r="M257" s="38">
        <v>358.53800000000001</v>
      </c>
      <c r="N257" s="72">
        <v>9552.6</v>
      </c>
      <c r="O257" s="29">
        <f t="shared" si="10"/>
        <v>5</v>
      </c>
      <c r="P257" s="38" t="str">
        <f t="array" ref="P257">O257&amp;CHOOSE(AND(O257&lt;&gt;{11,12,13})*MIN(4,MOD(O257,10))+1,"th","st","nd","rd","th")</f>
        <v>5th</v>
      </c>
      <c r="Q257" s="76">
        <v>1.2863</v>
      </c>
      <c r="R257" s="77">
        <v>0.69</v>
      </c>
      <c r="S257" s="78">
        <v>8.6E-3</v>
      </c>
      <c r="T257" s="79">
        <v>482</v>
      </c>
      <c r="U257" s="80">
        <v>8291273</v>
      </c>
      <c r="V257" s="72">
        <v>5202.28</v>
      </c>
      <c r="W257" s="29">
        <f t="shared" si="11"/>
        <v>26</v>
      </c>
      <c r="X257" s="38" t="str">
        <f t="array" ref="X257">W257&amp;CHOOSE(AND(W257&lt;&gt;{11,12,13})*MIN(4,MOD(W257,10))+1,"th","st","nd","rd","th")</f>
        <v>26th</v>
      </c>
      <c r="Y257" s="77">
        <v>0.25</v>
      </c>
      <c r="Z257" s="77">
        <v>0.94</v>
      </c>
      <c r="AA257" s="81">
        <v>285226.11</v>
      </c>
      <c r="AB257" s="82">
        <v>475386837</v>
      </c>
      <c r="AC257" s="83">
        <v>138781520</v>
      </c>
      <c r="AD257" s="81">
        <v>15305739.15</v>
      </c>
      <c r="AE257" s="81">
        <v>4890349.99</v>
      </c>
      <c r="AF257" s="81">
        <v>99018.83</v>
      </c>
      <c r="AG257" s="81">
        <v>25694.97</v>
      </c>
      <c r="AH257" s="81">
        <v>81025.25</v>
      </c>
    </row>
    <row r="258" spans="1:34" x14ac:dyDescent="0.25">
      <c r="A258" s="7">
        <v>128321103</v>
      </c>
      <c r="B258" s="8" t="s">
        <v>156</v>
      </c>
      <c r="C258" s="8" t="s">
        <v>157</v>
      </c>
      <c r="D258" s="70">
        <v>46125</v>
      </c>
      <c r="E258" s="71">
        <v>5662</v>
      </c>
      <c r="F258" s="72">
        <v>13697495.42</v>
      </c>
      <c r="G258" s="73">
        <v>52.45</v>
      </c>
      <c r="H258" s="29">
        <f t="shared" si="9"/>
        <v>53</v>
      </c>
      <c r="I258" s="38" t="str">
        <f t="array" ref="I258">H258&amp;CHOOSE(AND(H258&lt;&gt;{11,12,13})*MIN(4,MOD(H258,10))+1,"th","st","nd","rd","th")</f>
        <v>53rd</v>
      </c>
      <c r="J258" s="74">
        <v>1.02</v>
      </c>
      <c r="K258" s="75">
        <v>29071596.550000001</v>
      </c>
      <c r="L258" s="113">
        <v>1565.0440000000001</v>
      </c>
      <c r="M258" s="38">
        <v>262.29300000000001</v>
      </c>
      <c r="N258" s="72">
        <v>15909.27</v>
      </c>
      <c r="O258" s="29">
        <f t="shared" si="10"/>
        <v>89</v>
      </c>
      <c r="P258" s="38" t="str">
        <f t="array" ref="P258">O258&amp;CHOOSE(AND(O258&lt;&gt;{11,12,13})*MIN(4,MOD(O258,10))+1,"th","st","nd","rd","th")</f>
        <v>89th</v>
      </c>
      <c r="Q258" s="76">
        <v>0.77229999999999999</v>
      </c>
      <c r="R258" s="77">
        <v>0.79</v>
      </c>
      <c r="S258" s="78">
        <v>1.77E-2</v>
      </c>
      <c r="T258" s="79">
        <v>60</v>
      </c>
      <c r="U258" s="80">
        <v>10476498</v>
      </c>
      <c r="V258" s="72">
        <v>5733.21</v>
      </c>
      <c r="W258" s="29">
        <f t="shared" si="11"/>
        <v>35</v>
      </c>
      <c r="X258" s="38" t="str">
        <f t="array" ref="X258">W258&amp;CHOOSE(AND(W258&lt;&gt;{11,12,13})*MIN(4,MOD(W258,10))+1,"th","st","nd","rd","th")</f>
        <v>35th</v>
      </c>
      <c r="Y258" s="77">
        <v>0.17</v>
      </c>
      <c r="Z258" s="77">
        <v>0.96</v>
      </c>
      <c r="AA258" s="81">
        <v>1134294.31</v>
      </c>
      <c r="AB258" s="82">
        <v>516380298</v>
      </c>
      <c r="AC258" s="83">
        <v>259656599</v>
      </c>
      <c r="AD258" s="81">
        <v>29071596.550000001</v>
      </c>
      <c r="AE258" s="81">
        <v>12477015.5</v>
      </c>
      <c r="AF258" s="81">
        <v>74982.789999999994</v>
      </c>
      <c r="AG258" s="81">
        <v>11202.82</v>
      </c>
      <c r="AH258" s="81">
        <v>0</v>
      </c>
    </row>
    <row r="259" spans="1:34" x14ac:dyDescent="0.25">
      <c r="A259" s="7">
        <v>128323303</v>
      </c>
      <c r="B259" s="8" t="s">
        <v>337</v>
      </c>
      <c r="C259" s="8" t="s">
        <v>157</v>
      </c>
      <c r="D259" s="70">
        <v>48545</v>
      </c>
      <c r="E259" s="71">
        <v>2724</v>
      </c>
      <c r="F259" s="72">
        <v>6756918.0499999998</v>
      </c>
      <c r="G259" s="73">
        <v>51.1</v>
      </c>
      <c r="H259" s="29">
        <f t="shared" ref="H259:H322" si="12">ROUND(_xlfn.PERCENTRANK.EXC(G$2:G$501,G259)*100,0)</f>
        <v>49</v>
      </c>
      <c r="I259" s="38" t="str">
        <f t="array" ref="I259">H259&amp;CHOOSE(AND(H259&lt;&gt;{11,12,13})*MIN(4,MOD(H259,10))+1,"th","st","nd","rd","th")</f>
        <v>49th</v>
      </c>
      <c r="J259" s="74">
        <v>0.99</v>
      </c>
      <c r="K259" s="75">
        <v>14321307.050000001</v>
      </c>
      <c r="L259" s="113">
        <v>892.67</v>
      </c>
      <c r="M259" s="38">
        <v>200.10599999999999</v>
      </c>
      <c r="N259" s="72">
        <v>13105.44</v>
      </c>
      <c r="O259" s="29">
        <f t="shared" ref="O259:O322" si="13">ROUND(_xlfn.PERCENTRANK.EXC(N$2:N$501,N259)*100,0)</f>
        <v>62</v>
      </c>
      <c r="P259" s="38" t="str">
        <f t="array" ref="P259">O259&amp;CHOOSE(AND(O259&lt;&gt;{11,12,13})*MIN(4,MOD(O259,10))+1,"th","st","nd","rd","th")</f>
        <v>62nd</v>
      </c>
      <c r="Q259" s="76">
        <v>0.93759999999999999</v>
      </c>
      <c r="R259" s="77">
        <v>0.93</v>
      </c>
      <c r="S259" s="78">
        <v>1.78E-2</v>
      </c>
      <c r="T259" s="79">
        <v>58</v>
      </c>
      <c r="U259" s="80">
        <v>5118985</v>
      </c>
      <c r="V259" s="72">
        <v>4684.3900000000003</v>
      </c>
      <c r="W259" s="29">
        <f t="shared" ref="W259:W322" si="14">ROUND(_xlfn.PERCENTRANK.EXC(V$2:V$501,V259)*100,0)</f>
        <v>20</v>
      </c>
      <c r="X259" s="38" t="str">
        <f t="array" ref="X259">W259&amp;CHOOSE(AND(W259&lt;&gt;{11,12,13})*MIN(4,MOD(W259,10))+1,"th","st","nd","rd","th")</f>
        <v>20th</v>
      </c>
      <c r="Y259" s="77">
        <v>0.32</v>
      </c>
      <c r="Z259" s="77">
        <v>1.25</v>
      </c>
      <c r="AA259" s="81">
        <v>393167.76</v>
      </c>
      <c r="AB259" s="82">
        <v>257145952</v>
      </c>
      <c r="AC259" s="83">
        <v>122038152</v>
      </c>
      <c r="AD259" s="81">
        <v>14333781.16</v>
      </c>
      <c r="AE259" s="81">
        <v>6346743.6799999997</v>
      </c>
      <c r="AF259" s="81">
        <v>0</v>
      </c>
      <c r="AG259" s="81">
        <v>17006.61</v>
      </c>
      <c r="AH259" s="81">
        <v>12474.11</v>
      </c>
    </row>
    <row r="260" spans="1:34" x14ac:dyDescent="0.25">
      <c r="A260" s="7">
        <v>128323703</v>
      </c>
      <c r="B260" s="8" t="s">
        <v>341</v>
      </c>
      <c r="C260" s="8" t="s">
        <v>157</v>
      </c>
      <c r="D260" s="70">
        <v>41575</v>
      </c>
      <c r="E260" s="71">
        <v>12761</v>
      </c>
      <c r="F260" s="72">
        <v>34071325.490000002</v>
      </c>
      <c r="G260" s="73">
        <v>64.22</v>
      </c>
      <c r="H260" s="29">
        <f t="shared" si="12"/>
        <v>77</v>
      </c>
      <c r="I260" s="38" t="str">
        <f t="array" ref="I260">H260&amp;CHOOSE(AND(H260&lt;&gt;{11,12,13})*MIN(4,MOD(H260,10))+1,"th","st","nd","rd","th")</f>
        <v>77th</v>
      </c>
      <c r="J260" s="74">
        <v>1.25</v>
      </c>
      <c r="K260" s="75">
        <v>49362732.899999999</v>
      </c>
      <c r="L260" s="113">
        <v>2867.5279999999998</v>
      </c>
      <c r="M260" s="38">
        <v>369.44400000000002</v>
      </c>
      <c r="N260" s="72">
        <v>15249.66</v>
      </c>
      <c r="O260" s="29">
        <f t="shared" si="13"/>
        <v>85</v>
      </c>
      <c r="P260" s="38" t="str">
        <f t="array" ref="P260">O260&amp;CHOOSE(AND(O260&lt;&gt;{11,12,13})*MIN(4,MOD(O260,10))+1,"th","st","nd","rd","th")</f>
        <v>85th</v>
      </c>
      <c r="Q260" s="76">
        <v>0.80569999999999997</v>
      </c>
      <c r="R260" s="77">
        <v>1.01</v>
      </c>
      <c r="S260" s="78">
        <v>1.66E-2</v>
      </c>
      <c r="T260" s="79">
        <v>105</v>
      </c>
      <c r="U260" s="80">
        <v>27765913</v>
      </c>
      <c r="V260" s="72">
        <v>8577.74</v>
      </c>
      <c r="W260" s="29">
        <f t="shared" si="14"/>
        <v>68</v>
      </c>
      <c r="X260" s="38" t="str">
        <f t="array" ref="X260">W260&amp;CHOOSE(AND(W260&lt;&gt;{11,12,13})*MIN(4,MOD(W260,10))+1,"th","st","nd","rd","th")</f>
        <v>68th</v>
      </c>
      <c r="Y260" s="77">
        <v>0</v>
      </c>
      <c r="Z260" s="77">
        <v>1.01</v>
      </c>
      <c r="AA260" s="81">
        <v>1033169.62</v>
      </c>
      <c r="AB260" s="82">
        <v>1473757620</v>
      </c>
      <c r="AC260" s="83">
        <v>582976646</v>
      </c>
      <c r="AD260" s="81">
        <v>49666132.630000003</v>
      </c>
      <c r="AE260" s="81">
        <v>33033453.199999999</v>
      </c>
      <c r="AF260" s="81">
        <v>0</v>
      </c>
      <c r="AG260" s="81">
        <v>4702.67</v>
      </c>
      <c r="AH260" s="81">
        <v>303399.73</v>
      </c>
    </row>
    <row r="261" spans="1:34" x14ac:dyDescent="0.25">
      <c r="A261" s="7">
        <v>128325203</v>
      </c>
      <c r="B261" s="8" t="s">
        <v>390</v>
      </c>
      <c r="C261" s="8" t="s">
        <v>157</v>
      </c>
      <c r="D261" s="70">
        <v>52100</v>
      </c>
      <c r="E261" s="71">
        <v>3856</v>
      </c>
      <c r="F261" s="72">
        <v>7988639.9500000002</v>
      </c>
      <c r="G261" s="73">
        <v>39.76</v>
      </c>
      <c r="H261" s="29">
        <f t="shared" si="12"/>
        <v>21</v>
      </c>
      <c r="I261" s="38" t="str">
        <f t="array" ref="I261">H261&amp;CHOOSE(AND(H261&lt;&gt;{11,12,13})*MIN(4,MOD(H261,10))+1,"th","st","nd","rd","th")</f>
        <v>21st</v>
      </c>
      <c r="J261" s="74">
        <v>0.77</v>
      </c>
      <c r="K261" s="75">
        <v>21887637.91</v>
      </c>
      <c r="L261" s="113">
        <v>1354.576</v>
      </c>
      <c r="M261" s="38">
        <v>438.577</v>
      </c>
      <c r="N261" s="72">
        <v>12206.23</v>
      </c>
      <c r="O261" s="29">
        <f t="shared" si="13"/>
        <v>48</v>
      </c>
      <c r="P261" s="38" t="str">
        <f t="array" ref="P261">O261&amp;CHOOSE(AND(O261&lt;&gt;{11,12,13})*MIN(4,MOD(O261,10))+1,"th","st","nd","rd","th")</f>
        <v>48th</v>
      </c>
      <c r="Q261" s="76">
        <v>1.0065999999999999</v>
      </c>
      <c r="R261" s="77">
        <v>0.77</v>
      </c>
      <c r="S261" s="78">
        <v>1.18E-2</v>
      </c>
      <c r="T261" s="79">
        <v>359</v>
      </c>
      <c r="U261" s="80">
        <v>9102990</v>
      </c>
      <c r="V261" s="72">
        <v>5076.53</v>
      </c>
      <c r="W261" s="29">
        <f t="shared" si="14"/>
        <v>25</v>
      </c>
      <c r="X261" s="38" t="str">
        <f t="array" ref="X261">W261&amp;CHOOSE(AND(W261&lt;&gt;{11,12,13})*MIN(4,MOD(W261,10))+1,"th","st","nd","rd","th")</f>
        <v>25th</v>
      </c>
      <c r="Y261" s="77">
        <v>0.27</v>
      </c>
      <c r="Z261" s="77">
        <v>1.04</v>
      </c>
      <c r="AA261" s="81">
        <v>598985.97</v>
      </c>
      <c r="AB261" s="82">
        <v>476600729</v>
      </c>
      <c r="AC261" s="83">
        <v>197694793</v>
      </c>
      <c r="AD261" s="81">
        <v>21919939.850000001</v>
      </c>
      <c r="AE261" s="81">
        <v>7383133.54</v>
      </c>
      <c r="AF261" s="81">
        <v>0</v>
      </c>
      <c r="AG261" s="81">
        <v>6520.44</v>
      </c>
      <c r="AH261" s="81">
        <v>32301.94</v>
      </c>
    </row>
    <row r="262" spans="1:34" x14ac:dyDescent="0.25">
      <c r="A262" s="7">
        <v>128326303</v>
      </c>
      <c r="B262" s="8" t="s">
        <v>482</v>
      </c>
      <c r="C262" s="8" t="s">
        <v>157</v>
      </c>
      <c r="D262" s="70">
        <v>47139</v>
      </c>
      <c r="E262" s="71">
        <v>2277</v>
      </c>
      <c r="F262" s="72">
        <v>4579679.9800000004</v>
      </c>
      <c r="G262" s="73">
        <v>42.67</v>
      </c>
      <c r="H262" s="29">
        <f t="shared" si="12"/>
        <v>28</v>
      </c>
      <c r="I262" s="38" t="str">
        <f t="array" ref="I262">H262&amp;CHOOSE(AND(H262&lt;&gt;{11,12,13})*MIN(4,MOD(H262,10))+1,"th","st","nd","rd","th")</f>
        <v>28th</v>
      </c>
      <c r="J262" s="74">
        <v>0.83</v>
      </c>
      <c r="K262" s="75">
        <v>15255811.84</v>
      </c>
      <c r="L262" s="113">
        <v>856.48900000000003</v>
      </c>
      <c r="M262" s="38">
        <v>255.98099999999999</v>
      </c>
      <c r="N262" s="72">
        <v>13713.46</v>
      </c>
      <c r="O262" s="29">
        <f t="shared" si="13"/>
        <v>71</v>
      </c>
      <c r="P262" s="38" t="str">
        <f t="array" ref="P262">O262&amp;CHOOSE(AND(O262&lt;&gt;{11,12,13})*MIN(4,MOD(O262,10))+1,"th","st","nd","rd","th")</f>
        <v>71st</v>
      </c>
      <c r="Q262" s="76">
        <v>0.89600000000000002</v>
      </c>
      <c r="R262" s="77">
        <v>0.74</v>
      </c>
      <c r="S262" s="78">
        <v>1.4200000000000001E-2</v>
      </c>
      <c r="T262" s="79">
        <v>206</v>
      </c>
      <c r="U262" s="80">
        <v>4341506</v>
      </c>
      <c r="V262" s="72">
        <v>3902.58</v>
      </c>
      <c r="W262" s="29">
        <f t="shared" si="14"/>
        <v>13</v>
      </c>
      <c r="X262" s="38" t="str">
        <f t="array" ref="X262">W262&amp;CHOOSE(AND(W262&lt;&gt;{11,12,13})*MIN(4,MOD(W262,10))+1,"th","st","nd","rd","th")</f>
        <v>13th</v>
      </c>
      <c r="Y262" s="77">
        <v>0.44</v>
      </c>
      <c r="Z262" s="77">
        <v>1.18</v>
      </c>
      <c r="AA262" s="81">
        <v>274250.69</v>
      </c>
      <c r="AB262" s="82">
        <v>217462317</v>
      </c>
      <c r="AC262" s="83">
        <v>104130689</v>
      </c>
      <c r="AD262" s="81">
        <v>15343406.15</v>
      </c>
      <c r="AE262" s="81">
        <v>4300240.38</v>
      </c>
      <c r="AF262" s="81">
        <v>0</v>
      </c>
      <c r="AG262" s="81">
        <v>5188.91</v>
      </c>
      <c r="AH262" s="81">
        <v>87594.31</v>
      </c>
    </row>
    <row r="263" spans="1:34" x14ac:dyDescent="0.25">
      <c r="A263" s="7">
        <v>128327303</v>
      </c>
      <c r="B263" s="8" t="s">
        <v>506</v>
      </c>
      <c r="C263" s="8" t="s">
        <v>157</v>
      </c>
      <c r="D263" s="70">
        <v>39292</v>
      </c>
      <c r="E263" s="71">
        <v>2794</v>
      </c>
      <c r="F263" s="72">
        <v>3502638.4699999997</v>
      </c>
      <c r="G263" s="73">
        <v>31.91</v>
      </c>
      <c r="H263" s="29">
        <f t="shared" si="12"/>
        <v>7</v>
      </c>
      <c r="I263" s="38" t="str">
        <f t="array" ref="I263">H263&amp;CHOOSE(AND(H263&lt;&gt;{11,12,13})*MIN(4,MOD(H263,10))+1,"th","st","nd","rd","th")</f>
        <v>7th</v>
      </c>
      <c r="J263" s="74">
        <v>0.62</v>
      </c>
      <c r="K263" s="75">
        <v>16884043.91</v>
      </c>
      <c r="L263" s="113">
        <v>918.77700000000004</v>
      </c>
      <c r="M263" s="38">
        <v>364.70699999999999</v>
      </c>
      <c r="N263" s="72">
        <v>13154.85</v>
      </c>
      <c r="O263" s="29">
        <f t="shared" si="13"/>
        <v>63</v>
      </c>
      <c r="P263" s="38" t="str">
        <f t="array" ref="P263">O263&amp;CHOOSE(AND(O263&lt;&gt;{11,12,13})*MIN(4,MOD(O263,10))+1,"th","st","nd","rd","th")</f>
        <v>63rd</v>
      </c>
      <c r="Q263" s="76">
        <v>0.93410000000000004</v>
      </c>
      <c r="R263" s="77">
        <v>0.57999999999999996</v>
      </c>
      <c r="S263" s="78">
        <v>0.01</v>
      </c>
      <c r="T263" s="79">
        <v>448</v>
      </c>
      <c r="U263" s="80">
        <v>4708433</v>
      </c>
      <c r="V263" s="72">
        <v>3668.48</v>
      </c>
      <c r="W263" s="29">
        <f t="shared" si="14"/>
        <v>9</v>
      </c>
      <c r="X263" s="38" t="str">
        <f t="array" ref="X263">W263&amp;CHOOSE(AND(W263&lt;&gt;{11,12,13})*MIN(4,MOD(W263,10))+1,"th","st","nd","rd","th")</f>
        <v>9th</v>
      </c>
      <c r="Y263" s="77">
        <v>0.47</v>
      </c>
      <c r="Z263" s="77">
        <v>1.05</v>
      </c>
      <c r="AA263" s="81">
        <v>282807.32</v>
      </c>
      <c r="AB263" s="82">
        <v>239227703</v>
      </c>
      <c r="AC263" s="83">
        <v>109545103</v>
      </c>
      <c r="AD263" s="81">
        <v>16885387.739999998</v>
      </c>
      <c r="AE263" s="81">
        <v>3209223.03</v>
      </c>
      <c r="AF263" s="81">
        <v>0</v>
      </c>
      <c r="AG263" s="81">
        <v>10608.12</v>
      </c>
      <c r="AH263" s="81">
        <v>1343.83</v>
      </c>
    </row>
    <row r="264" spans="1:34" x14ac:dyDescent="0.25">
      <c r="A264" s="7">
        <v>128328003</v>
      </c>
      <c r="B264" s="8" t="s">
        <v>602</v>
      </c>
      <c r="C264" s="8" t="s">
        <v>157</v>
      </c>
      <c r="D264" s="70">
        <v>50107</v>
      </c>
      <c r="E264" s="71">
        <v>3030</v>
      </c>
      <c r="F264" s="72">
        <v>6010246.5900000008</v>
      </c>
      <c r="G264" s="73">
        <v>39.590000000000003</v>
      </c>
      <c r="H264" s="29">
        <f t="shared" si="12"/>
        <v>20</v>
      </c>
      <c r="I264" s="38" t="str">
        <f t="array" ref="I264">H264&amp;CHOOSE(AND(H264&lt;&gt;{11,12,13})*MIN(4,MOD(H264,10))+1,"th","st","nd","rd","th")</f>
        <v>20th</v>
      </c>
      <c r="J264" s="74">
        <v>0.77</v>
      </c>
      <c r="K264" s="75">
        <v>20055197.93</v>
      </c>
      <c r="L264" s="113">
        <v>1100.125</v>
      </c>
      <c r="M264" s="38">
        <v>318.44600000000003</v>
      </c>
      <c r="N264" s="72">
        <v>14137.61</v>
      </c>
      <c r="O264" s="29">
        <f t="shared" si="13"/>
        <v>75</v>
      </c>
      <c r="P264" s="38" t="str">
        <f t="array" ref="P264">O264&amp;CHOOSE(AND(O264&lt;&gt;{11,12,13})*MIN(4,MOD(O264,10))+1,"th","st","nd","rd","th")</f>
        <v>75th</v>
      </c>
      <c r="Q264" s="76">
        <v>0.86909999999999998</v>
      </c>
      <c r="R264" s="77">
        <v>0.67</v>
      </c>
      <c r="S264" s="78">
        <v>1.2800000000000001E-2</v>
      </c>
      <c r="T264" s="79">
        <v>293</v>
      </c>
      <c r="U264" s="80">
        <v>6340203</v>
      </c>
      <c r="V264" s="72">
        <v>4469.43</v>
      </c>
      <c r="W264" s="29">
        <f t="shared" si="14"/>
        <v>17</v>
      </c>
      <c r="X264" s="38" t="str">
        <f t="array" ref="X264">W264&amp;CHOOSE(AND(W264&lt;&gt;{11,12,13})*MIN(4,MOD(W264,10))+1,"th","st","nd","rd","th")</f>
        <v>17th</v>
      </c>
      <c r="Y264" s="77">
        <v>0.35</v>
      </c>
      <c r="Z264" s="77">
        <v>1.02</v>
      </c>
      <c r="AA264" s="81">
        <v>445958.78</v>
      </c>
      <c r="AB264" s="82">
        <v>330468957</v>
      </c>
      <c r="AC264" s="83">
        <v>139175746</v>
      </c>
      <c r="AD264" s="81">
        <v>20055197.93</v>
      </c>
      <c r="AE264" s="81">
        <v>5548973.3600000003</v>
      </c>
      <c r="AF264" s="81">
        <v>0</v>
      </c>
      <c r="AG264" s="81">
        <v>15314.45</v>
      </c>
      <c r="AH264" s="81">
        <v>0</v>
      </c>
    </row>
    <row r="265" spans="1:34" x14ac:dyDescent="0.25">
      <c r="A265" s="7">
        <v>106330703</v>
      </c>
      <c r="B265" s="8" t="s">
        <v>170</v>
      </c>
      <c r="C265" s="8" t="s">
        <v>171</v>
      </c>
      <c r="D265" s="70">
        <v>47003</v>
      </c>
      <c r="E265" s="71">
        <v>3117</v>
      </c>
      <c r="F265" s="72">
        <v>3874284</v>
      </c>
      <c r="G265" s="73">
        <v>26.44</v>
      </c>
      <c r="H265" s="29">
        <f t="shared" si="12"/>
        <v>2</v>
      </c>
      <c r="I265" s="38" t="str">
        <f t="array" ref="I265">H265&amp;CHOOSE(AND(H265&lt;&gt;{11,12,13})*MIN(4,MOD(H265,10))+1,"th","st","nd","rd","th")</f>
        <v>2nd</v>
      </c>
      <c r="J265" s="74">
        <v>0.51</v>
      </c>
      <c r="K265" s="75">
        <v>14607212.93</v>
      </c>
      <c r="L265" s="113">
        <v>1010.208</v>
      </c>
      <c r="M265" s="38">
        <v>291</v>
      </c>
      <c r="N265" s="72">
        <v>11225.89</v>
      </c>
      <c r="O265" s="29">
        <f t="shared" si="13"/>
        <v>25</v>
      </c>
      <c r="P265" s="38" t="str">
        <f t="array" ref="P265">O265&amp;CHOOSE(AND(O265&lt;&gt;{11,12,13})*MIN(4,MOD(O265,10))+1,"th","st","nd","rd","th")</f>
        <v>25th</v>
      </c>
      <c r="Q265" s="76">
        <v>1.0946</v>
      </c>
      <c r="R265" s="77">
        <v>0.51</v>
      </c>
      <c r="S265" s="78">
        <v>8.3999999999999995E-3</v>
      </c>
      <c r="T265" s="79">
        <v>486</v>
      </c>
      <c r="U265" s="80">
        <v>6211645</v>
      </c>
      <c r="V265" s="72">
        <v>4773.75</v>
      </c>
      <c r="W265" s="29">
        <f t="shared" si="14"/>
        <v>22</v>
      </c>
      <c r="X265" s="38" t="str">
        <f t="array" ref="X265">W265&amp;CHOOSE(AND(W265&lt;&gt;{11,12,13})*MIN(4,MOD(W265,10))+1,"th","st","nd","rd","th")</f>
        <v>22nd</v>
      </c>
      <c r="Y265" s="77">
        <v>0.31</v>
      </c>
      <c r="Z265" s="77">
        <v>0.82</v>
      </c>
      <c r="AA265" s="81">
        <v>352008.44</v>
      </c>
      <c r="AB265" s="82">
        <v>304125088</v>
      </c>
      <c r="AC265" s="83">
        <v>155996760</v>
      </c>
      <c r="AD265" s="81">
        <v>14607212.93</v>
      </c>
      <c r="AE265" s="81">
        <v>3522275.56</v>
      </c>
      <c r="AF265" s="81">
        <v>0</v>
      </c>
      <c r="AG265" s="81">
        <v>0</v>
      </c>
      <c r="AH265" s="81">
        <v>0</v>
      </c>
    </row>
    <row r="266" spans="1:34" x14ac:dyDescent="0.25">
      <c r="A266" s="7">
        <v>106330803</v>
      </c>
      <c r="B266" s="8" t="s">
        <v>172</v>
      </c>
      <c r="C266" s="8" t="s">
        <v>171</v>
      </c>
      <c r="D266" s="70">
        <v>45692</v>
      </c>
      <c r="E266" s="71">
        <v>4809</v>
      </c>
      <c r="F266" s="72">
        <v>8691469.1800000016</v>
      </c>
      <c r="G266" s="73">
        <v>39.549999999999997</v>
      </c>
      <c r="H266" s="29">
        <f t="shared" si="12"/>
        <v>20</v>
      </c>
      <c r="I266" s="38" t="str">
        <f t="array" ref="I266">H266&amp;CHOOSE(AND(H266&lt;&gt;{11,12,13})*MIN(4,MOD(H266,10))+1,"th","st","nd","rd","th")</f>
        <v>20th</v>
      </c>
      <c r="J266" s="74">
        <v>0.77</v>
      </c>
      <c r="K266" s="75">
        <v>21618630.66</v>
      </c>
      <c r="L266" s="113">
        <v>1563.46</v>
      </c>
      <c r="M266" s="38">
        <v>391.35899999999998</v>
      </c>
      <c r="N266" s="72">
        <v>11059.15</v>
      </c>
      <c r="O266" s="29">
        <f t="shared" si="13"/>
        <v>22</v>
      </c>
      <c r="P266" s="38" t="str">
        <f t="array" ref="P266">O266&amp;CHOOSE(AND(O266&lt;&gt;{11,12,13})*MIN(4,MOD(O266,10))+1,"th","st","nd","rd","th")</f>
        <v>22nd</v>
      </c>
      <c r="Q266" s="76">
        <v>1.1111</v>
      </c>
      <c r="R266" s="77">
        <v>0.77</v>
      </c>
      <c r="S266" s="78">
        <v>1.04E-2</v>
      </c>
      <c r="T266" s="79">
        <v>435</v>
      </c>
      <c r="U266" s="80">
        <v>11334761</v>
      </c>
      <c r="V266" s="72">
        <v>5798.37</v>
      </c>
      <c r="W266" s="29">
        <f t="shared" si="14"/>
        <v>36</v>
      </c>
      <c r="X266" s="38" t="str">
        <f t="array" ref="X266">W266&amp;CHOOSE(AND(W266&lt;&gt;{11,12,13})*MIN(4,MOD(W266,10))+1,"th","st","nd","rd","th")</f>
        <v>36th</v>
      </c>
      <c r="Y266" s="77">
        <v>0.16</v>
      </c>
      <c r="Z266" s="77">
        <v>0.93</v>
      </c>
      <c r="AA266" s="81">
        <v>713770.67</v>
      </c>
      <c r="AB266" s="82">
        <v>609862057</v>
      </c>
      <c r="AC266" s="83">
        <v>229749841</v>
      </c>
      <c r="AD266" s="81">
        <v>21635673.420000002</v>
      </c>
      <c r="AE266" s="81">
        <v>7972717.71</v>
      </c>
      <c r="AF266" s="81">
        <v>0</v>
      </c>
      <c r="AG266" s="81">
        <v>4980.8</v>
      </c>
      <c r="AH266" s="81">
        <v>17042.759999999998</v>
      </c>
    </row>
    <row r="267" spans="1:34" x14ac:dyDescent="0.25">
      <c r="A267" s="7">
        <v>106338003</v>
      </c>
      <c r="B267" s="8" t="s">
        <v>505</v>
      </c>
      <c r="C267" s="8" t="s">
        <v>171</v>
      </c>
      <c r="D267" s="70">
        <v>42642</v>
      </c>
      <c r="E267" s="71">
        <v>8263</v>
      </c>
      <c r="F267" s="72">
        <v>11526005.76</v>
      </c>
      <c r="G267" s="73">
        <v>32.71</v>
      </c>
      <c r="H267" s="29">
        <f t="shared" si="12"/>
        <v>8</v>
      </c>
      <c r="I267" s="38" t="str">
        <f t="array" ref="I267">H267&amp;CHOOSE(AND(H267&lt;&gt;{11,12,13})*MIN(4,MOD(H267,10))+1,"th","st","nd","rd","th")</f>
        <v>8th</v>
      </c>
      <c r="J267" s="74">
        <v>0.63</v>
      </c>
      <c r="K267" s="75">
        <v>35993463.740000002</v>
      </c>
      <c r="L267" s="113">
        <v>2298.4989999999998</v>
      </c>
      <c r="M267" s="38">
        <v>555.81200000000001</v>
      </c>
      <c r="N267" s="72">
        <v>12610.21</v>
      </c>
      <c r="O267" s="29">
        <f t="shared" si="13"/>
        <v>55</v>
      </c>
      <c r="P267" s="38" t="str">
        <f t="array" ref="P267">O267&amp;CHOOSE(AND(O267&lt;&gt;{11,12,13})*MIN(4,MOD(O267,10))+1,"th","st","nd","rd","th")</f>
        <v>55th</v>
      </c>
      <c r="Q267" s="76">
        <v>0.97440000000000004</v>
      </c>
      <c r="R267" s="77">
        <v>0.61</v>
      </c>
      <c r="S267" s="78">
        <v>9.7999999999999997E-3</v>
      </c>
      <c r="T267" s="79">
        <v>456</v>
      </c>
      <c r="U267" s="80">
        <v>15818766</v>
      </c>
      <c r="V267" s="72">
        <v>5542.06</v>
      </c>
      <c r="W267" s="29">
        <f t="shared" si="14"/>
        <v>31</v>
      </c>
      <c r="X267" s="38" t="str">
        <f t="array" ref="X267">W267&amp;CHOOSE(AND(W267&lt;&gt;{11,12,13})*MIN(4,MOD(W267,10))+1,"th","st","nd","rd","th")</f>
        <v>31st</v>
      </c>
      <c r="Y267" s="77">
        <v>0.2</v>
      </c>
      <c r="Z267" s="77">
        <v>0.81</v>
      </c>
      <c r="AA267" s="81">
        <v>1118306.57</v>
      </c>
      <c r="AB267" s="82">
        <v>805848832</v>
      </c>
      <c r="AC267" s="83">
        <v>365911578</v>
      </c>
      <c r="AD267" s="81">
        <v>36008000.93</v>
      </c>
      <c r="AE267" s="81">
        <v>10278909.039999999</v>
      </c>
      <c r="AF267" s="81">
        <v>0</v>
      </c>
      <c r="AG267" s="81">
        <v>128790.15</v>
      </c>
      <c r="AH267" s="81">
        <v>14537.19</v>
      </c>
    </row>
    <row r="268" spans="1:34" x14ac:dyDescent="0.25">
      <c r="A268" s="7">
        <v>111343603</v>
      </c>
      <c r="B268" s="8" t="s">
        <v>353</v>
      </c>
      <c r="C268" s="8" t="s">
        <v>354</v>
      </c>
      <c r="D268" s="70">
        <v>48992</v>
      </c>
      <c r="E268" s="71">
        <v>9102</v>
      </c>
      <c r="F268" s="72">
        <v>16885031.620000001</v>
      </c>
      <c r="G268" s="73">
        <v>37.869999999999997</v>
      </c>
      <c r="H268" s="29">
        <f t="shared" si="12"/>
        <v>17</v>
      </c>
      <c r="I268" s="38" t="str">
        <f t="array" ref="I268">H268&amp;CHOOSE(AND(H268&lt;&gt;{11,12,13})*MIN(4,MOD(H268,10))+1,"th","st","nd","rd","th")</f>
        <v>17th</v>
      </c>
      <c r="J268" s="74">
        <v>0.73</v>
      </c>
      <c r="K268" s="75">
        <v>34465372.600000001</v>
      </c>
      <c r="L268" s="113">
        <v>2992.444</v>
      </c>
      <c r="M268" s="38">
        <v>606.36099999999999</v>
      </c>
      <c r="N268" s="72">
        <v>9576.89</v>
      </c>
      <c r="O268" s="29">
        <f t="shared" si="13"/>
        <v>5</v>
      </c>
      <c r="P268" s="38" t="str">
        <f t="array" ref="P268">O268&amp;CHOOSE(AND(O268&lt;&gt;{11,12,13})*MIN(4,MOD(O268,10))+1,"th","st","nd","rd","th")</f>
        <v>5th</v>
      </c>
      <c r="Q268" s="76">
        <v>1.2829999999999999</v>
      </c>
      <c r="R268" s="77">
        <v>0.73</v>
      </c>
      <c r="S268" s="78">
        <v>8.9999999999999993E-3</v>
      </c>
      <c r="T268" s="79">
        <v>477</v>
      </c>
      <c r="U268" s="80">
        <v>25432953</v>
      </c>
      <c r="V268" s="72">
        <v>7067.06</v>
      </c>
      <c r="W268" s="29">
        <f t="shared" si="14"/>
        <v>52</v>
      </c>
      <c r="X268" s="38" t="str">
        <f t="array" ref="X268">W268&amp;CHOOSE(AND(W268&lt;&gt;{11,12,13})*MIN(4,MOD(W268,10))+1,"th","st","nd","rd","th")</f>
        <v>52nd</v>
      </c>
      <c r="Y268" s="77">
        <v>0</v>
      </c>
      <c r="Z268" s="77">
        <v>0.73</v>
      </c>
      <c r="AA268" s="81">
        <v>520861.85</v>
      </c>
      <c r="AB268" s="82">
        <v>1430401447</v>
      </c>
      <c r="AC268" s="83">
        <v>453520991</v>
      </c>
      <c r="AD268" s="81">
        <v>34513898.109999999</v>
      </c>
      <c r="AE268" s="81">
        <v>16275839.060000001</v>
      </c>
      <c r="AF268" s="81">
        <v>0</v>
      </c>
      <c r="AG268" s="81">
        <v>88330.71</v>
      </c>
      <c r="AH268" s="81">
        <v>48525.51</v>
      </c>
    </row>
    <row r="269" spans="1:34" x14ac:dyDescent="0.25">
      <c r="A269" s="7">
        <v>119350303</v>
      </c>
      <c r="B269" s="8" t="s">
        <v>95</v>
      </c>
      <c r="C269" s="8" t="s">
        <v>96</v>
      </c>
      <c r="D269" s="70">
        <v>74775</v>
      </c>
      <c r="E269" s="71">
        <v>9135</v>
      </c>
      <c r="F269" s="72">
        <v>31924670.740000002</v>
      </c>
      <c r="G269" s="73">
        <v>46.74</v>
      </c>
      <c r="H269" s="29">
        <f t="shared" si="12"/>
        <v>37</v>
      </c>
      <c r="I269" s="38" t="str">
        <f t="array" ref="I269">H269&amp;CHOOSE(AND(H269&lt;&gt;{11,12,13})*MIN(4,MOD(H269,10))+1,"th","st","nd","rd","th")</f>
        <v>37th</v>
      </c>
      <c r="J269" s="74">
        <v>0.91</v>
      </c>
      <c r="K269" s="75">
        <v>43579171.359999999</v>
      </c>
      <c r="L269" s="113">
        <v>3291.924</v>
      </c>
      <c r="M269" s="38">
        <v>201.178</v>
      </c>
      <c r="N269" s="72">
        <v>12475.78</v>
      </c>
      <c r="O269" s="29">
        <f t="shared" si="13"/>
        <v>53</v>
      </c>
      <c r="P269" s="38" t="str">
        <f t="array" ref="P269">O269&amp;CHOOSE(AND(O269&lt;&gt;{11,12,13})*MIN(4,MOD(O269,10))+1,"th","st","nd","rd","th")</f>
        <v>53rd</v>
      </c>
      <c r="Q269" s="76">
        <v>0.9849</v>
      </c>
      <c r="R269" s="77">
        <v>0.9</v>
      </c>
      <c r="S269" s="78">
        <v>1.15E-2</v>
      </c>
      <c r="T269" s="79">
        <v>370</v>
      </c>
      <c r="U269" s="80">
        <v>37374041</v>
      </c>
      <c r="V269" s="72">
        <v>10699.38</v>
      </c>
      <c r="W269" s="29">
        <f t="shared" si="14"/>
        <v>85</v>
      </c>
      <c r="X269" s="38" t="str">
        <f t="array" ref="X269">W269&amp;CHOOSE(AND(W269&lt;&gt;{11,12,13})*MIN(4,MOD(W269,10))+1,"th","st","nd","rd","th")</f>
        <v>85th</v>
      </c>
      <c r="Y269" s="77">
        <v>0</v>
      </c>
      <c r="Z269" s="77">
        <v>0.9</v>
      </c>
      <c r="AA269" s="81">
        <v>813661.91</v>
      </c>
      <c r="AB269" s="82">
        <v>1852182548</v>
      </c>
      <c r="AC269" s="83">
        <v>916264959</v>
      </c>
      <c r="AD269" s="81">
        <v>43596672</v>
      </c>
      <c r="AE269" s="81">
        <v>31090929.140000001</v>
      </c>
      <c r="AF269" s="81">
        <v>0</v>
      </c>
      <c r="AG269" s="81">
        <v>20079.689999999999</v>
      </c>
      <c r="AH269" s="81">
        <v>17500.64</v>
      </c>
    </row>
    <row r="270" spans="1:34" x14ac:dyDescent="0.25">
      <c r="A270" s="7">
        <v>119351303</v>
      </c>
      <c r="B270" s="8" t="s">
        <v>186</v>
      </c>
      <c r="C270" s="8" t="s">
        <v>96</v>
      </c>
      <c r="D270" s="70">
        <v>35781</v>
      </c>
      <c r="E270" s="71">
        <v>4692</v>
      </c>
      <c r="F270" s="72">
        <v>7837519.5199999996</v>
      </c>
      <c r="G270" s="73">
        <v>46.68</v>
      </c>
      <c r="H270" s="29">
        <f t="shared" si="12"/>
        <v>37</v>
      </c>
      <c r="I270" s="38" t="str">
        <f t="array" ref="I270">H270&amp;CHOOSE(AND(H270&lt;&gt;{11,12,13})*MIN(4,MOD(H270,10))+1,"th","st","nd","rd","th")</f>
        <v>37th</v>
      </c>
      <c r="J270" s="74">
        <v>0.91</v>
      </c>
      <c r="K270" s="75">
        <v>23919946.699999999</v>
      </c>
      <c r="L270" s="113">
        <v>1762.998</v>
      </c>
      <c r="M270" s="38">
        <v>776.32799999999997</v>
      </c>
      <c r="N270" s="72">
        <v>9419.7999999999993</v>
      </c>
      <c r="O270" s="29">
        <f t="shared" si="13"/>
        <v>4</v>
      </c>
      <c r="P270" s="38" t="str">
        <f t="array" ref="P270">O270&amp;CHOOSE(AND(O270&lt;&gt;{11,12,13})*MIN(4,MOD(O270,10))+1,"th","st","nd","rd","th")</f>
        <v>4th</v>
      </c>
      <c r="Q270" s="76">
        <v>1.3044</v>
      </c>
      <c r="R270" s="77">
        <v>0.91</v>
      </c>
      <c r="S270" s="78">
        <v>1.54E-2</v>
      </c>
      <c r="T270" s="79">
        <v>150</v>
      </c>
      <c r="U270" s="80">
        <v>6872498</v>
      </c>
      <c r="V270" s="72">
        <v>2706.43</v>
      </c>
      <c r="W270" s="29">
        <f t="shared" si="14"/>
        <v>4</v>
      </c>
      <c r="X270" s="38" t="str">
        <f t="array" ref="X270">W270&amp;CHOOSE(AND(W270&lt;&gt;{11,12,13})*MIN(4,MOD(W270,10))+1,"th","st","nd","rd","th")</f>
        <v>4th</v>
      </c>
      <c r="Y270" s="77">
        <v>0.61</v>
      </c>
      <c r="Z270" s="77">
        <v>1.52</v>
      </c>
      <c r="AA270" s="81">
        <v>624998.48</v>
      </c>
      <c r="AB270" s="82">
        <v>344319675</v>
      </c>
      <c r="AC270" s="83">
        <v>164754263</v>
      </c>
      <c r="AD270" s="81">
        <v>23923559.670000002</v>
      </c>
      <c r="AE270" s="81">
        <v>6860618.7699999996</v>
      </c>
      <c r="AF270" s="81">
        <v>341389.21</v>
      </c>
      <c r="AG270" s="81">
        <v>10513.06</v>
      </c>
      <c r="AH270" s="81">
        <v>3612.97</v>
      </c>
    </row>
    <row r="271" spans="1:34" x14ac:dyDescent="0.25">
      <c r="A271" s="7">
        <v>119352203</v>
      </c>
      <c r="B271" s="8" t="s">
        <v>262</v>
      </c>
      <c r="C271" s="8" t="s">
        <v>96</v>
      </c>
      <c r="D271" s="70">
        <v>48096</v>
      </c>
      <c r="E271" s="71">
        <v>5620</v>
      </c>
      <c r="F271" s="72">
        <v>11484272.27</v>
      </c>
      <c r="G271" s="73">
        <v>42.49</v>
      </c>
      <c r="H271" s="29">
        <f t="shared" si="12"/>
        <v>27</v>
      </c>
      <c r="I271" s="38" t="str">
        <f t="array" ref="I271">H271&amp;CHOOSE(AND(H271&lt;&gt;{11,12,13})*MIN(4,MOD(H271,10))+1,"th","st","nd","rd","th")</f>
        <v>27th</v>
      </c>
      <c r="J271" s="74">
        <v>0.82</v>
      </c>
      <c r="K271" s="75">
        <v>18827400.789999999</v>
      </c>
      <c r="L271" s="113">
        <v>1600.1010000000001</v>
      </c>
      <c r="M271" s="38">
        <v>390.43400000000003</v>
      </c>
      <c r="N271" s="72">
        <v>9458.4599999999991</v>
      </c>
      <c r="O271" s="29">
        <f t="shared" si="13"/>
        <v>4</v>
      </c>
      <c r="P271" s="38" t="str">
        <f t="array" ref="P271">O271&amp;CHOOSE(AND(O271&lt;&gt;{11,12,13})*MIN(4,MOD(O271,10))+1,"th","st","nd","rd","th")</f>
        <v>4th</v>
      </c>
      <c r="Q271" s="76">
        <v>1.2990999999999999</v>
      </c>
      <c r="R271" s="77">
        <v>0.82</v>
      </c>
      <c r="S271" s="78">
        <v>1.1599999999999999E-2</v>
      </c>
      <c r="T271" s="79">
        <v>368</v>
      </c>
      <c r="U271" s="80">
        <v>13395836</v>
      </c>
      <c r="V271" s="72">
        <v>6729.77</v>
      </c>
      <c r="W271" s="29">
        <f t="shared" si="14"/>
        <v>48</v>
      </c>
      <c r="X271" s="38" t="str">
        <f t="array" ref="X271">W271&amp;CHOOSE(AND(W271&lt;&gt;{11,12,13})*MIN(4,MOD(W271,10))+1,"th","st","nd","rd","th")</f>
        <v>48th</v>
      </c>
      <c r="Y271" s="77">
        <v>0.03</v>
      </c>
      <c r="Z271" s="77">
        <v>0.85</v>
      </c>
      <c r="AA271" s="81">
        <v>335571.79</v>
      </c>
      <c r="AB271" s="82">
        <v>667314451</v>
      </c>
      <c r="AC271" s="83">
        <v>324969697</v>
      </c>
      <c r="AD271" s="81">
        <v>18827400.789999999</v>
      </c>
      <c r="AE271" s="81">
        <v>11148690.800000001</v>
      </c>
      <c r="AF271" s="81">
        <v>0</v>
      </c>
      <c r="AG271" s="81">
        <v>9.68</v>
      </c>
      <c r="AH271" s="81">
        <v>0</v>
      </c>
    </row>
    <row r="272" spans="1:34" x14ac:dyDescent="0.25">
      <c r="A272" s="7">
        <v>119354603</v>
      </c>
      <c r="B272" s="8" t="s">
        <v>367</v>
      </c>
      <c r="C272" s="8" t="s">
        <v>96</v>
      </c>
      <c r="D272" s="70">
        <v>54502</v>
      </c>
      <c r="E272" s="71">
        <v>4961</v>
      </c>
      <c r="F272" s="72">
        <v>11503414.35</v>
      </c>
      <c r="G272" s="73">
        <v>42.54</v>
      </c>
      <c r="H272" s="29">
        <f t="shared" si="12"/>
        <v>28</v>
      </c>
      <c r="I272" s="38" t="str">
        <f t="array" ref="I272">H272&amp;CHOOSE(AND(H272&lt;&gt;{11,12,13})*MIN(4,MOD(H272,10))+1,"th","st","nd","rd","th")</f>
        <v>28th</v>
      </c>
      <c r="J272" s="74">
        <v>0.83</v>
      </c>
      <c r="K272" s="75">
        <v>21064873.859999999</v>
      </c>
      <c r="L272" s="113">
        <v>1571.367</v>
      </c>
      <c r="M272" s="38">
        <v>172.33199999999999</v>
      </c>
      <c r="N272" s="72">
        <v>12080.57</v>
      </c>
      <c r="O272" s="29">
        <f t="shared" si="13"/>
        <v>45</v>
      </c>
      <c r="P272" s="38" t="str">
        <f t="array" ref="P272">O272&amp;CHOOSE(AND(O272&lt;&gt;{11,12,13})*MIN(4,MOD(O272,10))+1,"th","st","nd","rd","th")</f>
        <v>45th</v>
      </c>
      <c r="Q272" s="76">
        <v>1.0170999999999999</v>
      </c>
      <c r="R272" s="77">
        <v>0.83</v>
      </c>
      <c r="S272" s="78">
        <v>1.23E-2</v>
      </c>
      <c r="T272" s="79">
        <v>327</v>
      </c>
      <c r="U272" s="80">
        <v>12642480</v>
      </c>
      <c r="V272" s="72">
        <v>7250.38</v>
      </c>
      <c r="W272" s="29">
        <f t="shared" si="14"/>
        <v>53</v>
      </c>
      <c r="X272" s="38" t="str">
        <f t="array" ref="X272">W272&amp;CHOOSE(AND(W272&lt;&gt;{11,12,13})*MIN(4,MOD(W272,10))+1,"th","st","nd","rd","th")</f>
        <v>53rd</v>
      </c>
      <c r="Y272" s="77">
        <v>0</v>
      </c>
      <c r="Z272" s="77">
        <v>0.83</v>
      </c>
      <c r="AA272" s="81">
        <v>339054.81</v>
      </c>
      <c r="AB272" s="82">
        <v>669586997</v>
      </c>
      <c r="AC272" s="83">
        <v>266892979</v>
      </c>
      <c r="AD272" s="81">
        <v>21304805.859999999</v>
      </c>
      <c r="AE272" s="81">
        <v>11156612.92</v>
      </c>
      <c r="AF272" s="81">
        <v>0</v>
      </c>
      <c r="AG272" s="81">
        <v>7746.62</v>
      </c>
      <c r="AH272" s="81">
        <v>239932</v>
      </c>
    </row>
    <row r="273" spans="1:34" x14ac:dyDescent="0.25">
      <c r="A273" s="7">
        <v>119355503</v>
      </c>
      <c r="B273" s="8" t="s">
        <v>399</v>
      </c>
      <c r="C273" s="8" t="s">
        <v>96</v>
      </c>
      <c r="D273" s="70">
        <v>43428</v>
      </c>
      <c r="E273" s="71">
        <v>6726</v>
      </c>
      <c r="F273" s="72">
        <v>16978815.57</v>
      </c>
      <c r="G273" s="73">
        <v>58.13</v>
      </c>
      <c r="H273" s="29">
        <f t="shared" si="12"/>
        <v>64</v>
      </c>
      <c r="I273" s="38" t="str">
        <f t="array" ref="I273">H273&amp;CHOOSE(AND(H273&lt;&gt;{11,12,13})*MIN(4,MOD(H273,10))+1,"th","st","nd","rd","th")</f>
        <v>64th</v>
      </c>
      <c r="J273" s="74">
        <v>1.1299999999999999</v>
      </c>
      <c r="K273" s="75">
        <v>22699521.059999999</v>
      </c>
      <c r="L273" s="113">
        <v>1874.9159999999999</v>
      </c>
      <c r="M273" s="38">
        <v>677.96</v>
      </c>
      <c r="N273" s="72">
        <v>8891.74</v>
      </c>
      <c r="O273" s="29">
        <f t="shared" si="13"/>
        <v>3</v>
      </c>
      <c r="P273" s="38" t="str">
        <f t="array" ref="P273">O273&amp;CHOOSE(AND(O273&lt;&gt;{11,12,13})*MIN(4,MOD(O273,10))+1,"th","st","nd","rd","th")</f>
        <v>3rd</v>
      </c>
      <c r="Q273" s="76">
        <v>1.3818999999999999</v>
      </c>
      <c r="R273" s="77">
        <v>1.1299999999999999</v>
      </c>
      <c r="S273" s="78">
        <v>1.38E-2</v>
      </c>
      <c r="T273" s="79">
        <v>226</v>
      </c>
      <c r="U273" s="80">
        <v>16668130</v>
      </c>
      <c r="V273" s="72">
        <v>6529.16</v>
      </c>
      <c r="W273" s="29">
        <f t="shared" si="14"/>
        <v>46</v>
      </c>
      <c r="X273" s="38" t="str">
        <f t="array" ref="X273">W273&amp;CHOOSE(AND(W273&lt;&gt;{11,12,13})*MIN(4,MOD(W273,10))+1,"th","st","nd","rd","th")</f>
        <v>46th</v>
      </c>
      <c r="Y273" s="77">
        <v>0.06</v>
      </c>
      <c r="Z273" s="77">
        <v>1.19</v>
      </c>
      <c r="AA273" s="81">
        <v>261381.23</v>
      </c>
      <c r="AB273" s="82">
        <v>921268986</v>
      </c>
      <c r="AC273" s="83">
        <v>313407314</v>
      </c>
      <c r="AD273" s="81">
        <v>22743052.440000001</v>
      </c>
      <c r="AE273" s="81">
        <v>16688107.67</v>
      </c>
      <c r="AF273" s="81">
        <v>0</v>
      </c>
      <c r="AG273" s="81">
        <v>29326.67</v>
      </c>
      <c r="AH273" s="81">
        <v>43531.38</v>
      </c>
    </row>
    <row r="274" spans="1:34" x14ac:dyDescent="0.25">
      <c r="A274" s="7">
        <v>119356503</v>
      </c>
      <c r="B274" s="8" t="s">
        <v>443</v>
      </c>
      <c r="C274" s="8" t="s">
        <v>96</v>
      </c>
      <c r="D274" s="70">
        <v>60816</v>
      </c>
      <c r="E274" s="71">
        <v>7957</v>
      </c>
      <c r="F274" s="72">
        <v>32132445.949999999</v>
      </c>
      <c r="G274" s="73">
        <v>66.400000000000006</v>
      </c>
      <c r="H274" s="29">
        <f t="shared" si="12"/>
        <v>80</v>
      </c>
      <c r="I274" s="38" t="str">
        <f t="array" ref="I274">H274&amp;CHOOSE(AND(H274&lt;&gt;{11,12,13})*MIN(4,MOD(H274,10))+1,"th","st","nd","rd","th")</f>
        <v>80th</v>
      </c>
      <c r="J274" s="74">
        <v>1.29</v>
      </c>
      <c r="K274" s="75">
        <v>44918621.950000003</v>
      </c>
      <c r="L274" s="113">
        <v>3040.9490000000001</v>
      </c>
      <c r="M274" s="38">
        <v>345.483</v>
      </c>
      <c r="N274" s="72">
        <v>13264.29</v>
      </c>
      <c r="O274" s="29">
        <f t="shared" si="13"/>
        <v>66</v>
      </c>
      <c r="P274" s="38" t="str">
        <f t="array" ref="P274">O274&amp;CHOOSE(AND(O274&lt;&gt;{11,12,13})*MIN(4,MOD(O274,10))+1,"th","st","nd","rd","th")</f>
        <v>66th</v>
      </c>
      <c r="Q274" s="76">
        <v>0.9264</v>
      </c>
      <c r="R274" s="77">
        <v>1.2</v>
      </c>
      <c r="S274" s="78">
        <v>1.4999999999999999E-2</v>
      </c>
      <c r="T274" s="79">
        <v>168</v>
      </c>
      <c r="U274" s="80">
        <v>28900926</v>
      </c>
      <c r="V274" s="72">
        <v>8534.33</v>
      </c>
      <c r="W274" s="29">
        <f t="shared" si="14"/>
        <v>67</v>
      </c>
      <c r="X274" s="38" t="str">
        <f t="array" ref="X274">W274&amp;CHOOSE(AND(W274&lt;&gt;{11,12,13})*MIN(4,MOD(W274,10))+1,"th","st","nd","rd","th")</f>
        <v>67th</v>
      </c>
      <c r="Y274" s="77">
        <v>0</v>
      </c>
      <c r="Z274" s="77">
        <v>1.2</v>
      </c>
      <c r="AA274" s="81">
        <v>1197067.6499999999</v>
      </c>
      <c r="AB274" s="82">
        <v>1600903904</v>
      </c>
      <c r="AC274" s="83">
        <v>539905459</v>
      </c>
      <c r="AD274" s="81">
        <v>45309273.079999998</v>
      </c>
      <c r="AE274" s="81">
        <v>30698473.91</v>
      </c>
      <c r="AF274" s="81">
        <v>0</v>
      </c>
      <c r="AG274" s="81">
        <v>236904.39</v>
      </c>
      <c r="AH274" s="81">
        <v>390651.13</v>
      </c>
    </row>
    <row r="275" spans="1:34" x14ac:dyDescent="0.25">
      <c r="A275" s="7">
        <v>119356603</v>
      </c>
      <c r="B275" s="8" t="s">
        <v>464</v>
      </c>
      <c r="C275" s="8" t="s">
        <v>96</v>
      </c>
      <c r="D275" s="70">
        <v>47151</v>
      </c>
      <c r="E275" s="71">
        <v>3779</v>
      </c>
      <c r="F275" s="72">
        <v>7484108.5200000005</v>
      </c>
      <c r="G275" s="73">
        <v>42</v>
      </c>
      <c r="H275" s="29">
        <f t="shared" si="12"/>
        <v>26</v>
      </c>
      <c r="I275" s="38" t="str">
        <f t="array" ref="I275">H275&amp;CHOOSE(AND(H275&lt;&gt;{11,12,13})*MIN(4,MOD(H275,10))+1,"th","st","nd","rd","th")</f>
        <v>26th</v>
      </c>
      <c r="J275" s="74">
        <v>0.82</v>
      </c>
      <c r="K275" s="75">
        <v>12359510.08</v>
      </c>
      <c r="L275" s="113">
        <v>972.34</v>
      </c>
      <c r="M275" s="38">
        <v>159.85900000000001</v>
      </c>
      <c r="N275" s="72">
        <v>10916.38</v>
      </c>
      <c r="O275" s="29">
        <f t="shared" si="13"/>
        <v>20</v>
      </c>
      <c r="P275" s="38" t="str">
        <f t="array" ref="P275">O275&amp;CHOOSE(AND(O275&lt;&gt;{11,12,13})*MIN(4,MOD(O275,10))+1,"th","st","nd","rd","th")</f>
        <v>20th</v>
      </c>
      <c r="Q275" s="76">
        <v>1.1255999999999999</v>
      </c>
      <c r="R275" s="77">
        <v>0.82</v>
      </c>
      <c r="S275" s="78">
        <v>1.2999999999999999E-2</v>
      </c>
      <c r="T275" s="79">
        <v>274</v>
      </c>
      <c r="U275" s="80">
        <v>7777631</v>
      </c>
      <c r="V275" s="72">
        <v>6869.49</v>
      </c>
      <c r="W275" s="29">
        <f t="shared" si="14"/>
        <v>49</v>
      </c>
      <c r="X275" s="38" t="str">
        <f t="array" ref="X275">W275&amp;CHOOSE(AND(W275&lt;&gt;{11,12,13})*MIN(4,MOD(W275,10))+1,"th","st","nd","rd","th")</f>
        <v>49th</v>
      </c>
      <c r="Y275" s="77">
        <v>0.01</v>
      </c>
      <c r="Z275" s="77">
        <v>0.83</v>
      </c>
      <c r="AA275" s="81">
        <v>224311.15</v>
      </c>
      <c r="AB275" s="82">
        <v>388654617</v>
      </c>
      <c r="AC275" s="83">
        <v>187466231</v>
      </c>
      <c r="AD275" s="81">
        <v>12416464.619999999</v>
      </c>
      <c r="AE275" s="81">
        <v>7251730.4400000004</v>
      </c>
      <c r="AF275" s="81">
        <v>0</v>
      </c>
      <c r="AG275" s="81">
        <v>8066.93</v>
      </c>
      <c r="AH275" s="81">
        <v>56954.54</v>
      </c>
    </row>
    <row r="276" spans="1:34" x14ac:dyDescent="0.25">
      <c r="A276" s="7">
        <v>119357003</v>
      </c>
      <c r="B276" s="8" t="s">
        <v>518</v>
      </c>
      <c r="C276" s="8" t="s">
        <v>96</v>
      </c>
      <c r="D276" s="70">
        <v>46071</v>
      </c>
      <c r="E276" s="71">
        <v>4802</v>
      </c>
      <c r="F276" s="72">
        <v>14525753.120000001</v>
      </c>
      <c r="G276" s="73">
        <v>65.66</v>
      </c>
      <c r="H276" s="29">
        <f t="shared" si="12"/>
        <v>80</v>
      </c>
      <c r="I276" s="38" t="str">
        <f t="array" ref="I276">H276&amp;CHOOSE(AND(H276&lt;&gt;{11,12,13})*MIN(4,MOD(H276,10))+1,"th","st","nd","rd","th")</f>
        <v>80th</v>
      </c>
      <c r="J276" s="74">
        <v>1.27</v>
      </c>
      <c r="K276" s="75">
        <v>21665936.940000001</v>
      </c>
      <c r="L276" s="113">
        <v>1573.1020000000001</v>
      </c>
      <c r="M276" s="38">
        <v>279.202</v>
      </c>
      <c r="N276" s="72">
        <v>11696.75</v>
      </c>
      <c r="O276" s="29">
        <f t="shared" si="13"/>
        <v>37</v>
      </c>
      <c r="P276" s="38" t="str">
        <f t="array" ref="P276">O276&amp;CHOOSE(AND(O276&lt;&gt;{11,12,13})*MIN(4,MOD(O276,10))+1,"th","st","nd","rd","th")</f>
        <v>37th</v>
      </c>
      <c r="Q276" s="76">
        <v>1.0505</v>
      </c>
      <c r="R276" s="77">
        <v>1.27</v>
      </c>
      <c r="S276" s="78">
        <v>1.3899999999999999E-2</v>
      </c>
      <c r="T276" s="79">
        <v>221</v>
      </c>
      <c r="U276" s="80">
        <v>14103488</v>
      </c>
      <c r="V276" s="72">
        <v>7614.02</v>
      </c>
      <c r="W276" s="29">
        <f t="shared" si="14"/>
        <v>58</v>
      </c>
      <c r="X276" s="38" t="str">
        <f t="array" ref="X276">W276&amp;CHOOSE(AND(W276&lt;&gt;{11,12,13})*MIN(4,MOD(W276,10))+1,"th","st","nd","rd","th")</f>
        <v>58th</v>
      </c>
      <c r="Y276" s="77">
        <v>0</v>
      </c>
      <c r="Z276" s="77">
        <v>1.27</v>
      </c>
      <c r="AA276" s="81">
        <v>462866.06</v>
      </c>
      <c r="AB276" s="82">
        <v>759195847</v>
      </c>
      <c r="AC276" s="83">
        <v>285506984</v>
      </c>
      <c r="AD276" s="81">
        <v>21665936.940000001</v>
      </c>
      <c r="AE276" s="81">
        <v>14051679.33</v>
      </c>
      <c r="AF276" s="81">
        <v>0</v>
      </c>
      <c r="AG276" s="81">
        <v>11207.73</v>
      </c>
      <c r="AH276" s="81">
        <v>0</v>
      </c>
    </row>
    <row r="277" spans="1:34" x14ac:dyDescent="0.25">
      <c r="A277" s="7">
        <v>119357402</v>
      </c>
      <c r="B277" s="8" t="s">
        <v>532</v>
      </c>
      <c r="C277" s="8" t="s">
        <v>96</v>
      </c>
      <c r="D277" s="70">
        <v>38232</v>
      </c>
      <c r="E277" s="71">
        <v>28984</v>
      </c>
      <c r="F277" s="72">
        <v>65217198.43</v>
      </c>
      <c r="G277" s="73">
        <v>58.85</v>
      </c>
      <c r="H277" s="29">
        <f t="shared" si="12"/>
        <v>66</v>
      </c>
      <c r="I277" s="38" t="str">
        <f t="array" ref="I277">H277&amp;CHOOSE(AND(H277&lt;&gt;{11,12,13})*MIN(4,MOD(H277,10))+1,"th","st","nd","rd","th")</f>
        <v>66th</v>
      </c>
      <c r="J277" s="74">
        <v>1.1399999999999999</v>
      </c>
      <c r="K277" s="75">
        <v>144889148.25</v>
      </c>
      <c r="L277" s="113">
        <v>9791.6139999999996</v>
      </c>
      <c r="M277" s="38">
        <v>4303.8119999999999</v>
      </c>
      <c r="N277" s="72">
        <v>10279.16</v>
      </c>
      <c r="O277" s="29">
        <f t="shared" si="13"/>
        <v>10</v>
      </c>
      <c r="P277" s="38" t="str">
        <f t="array" ref="P277">O277&amp;CHOOSE(AND(O277&lt;&gt;{11,12,13})*MIN(4,MOD(O277,10))+1,"th","st","nd","rd","th")</f>
        <v>10th</v>
      </c>
      <c r="Q277" s="76">
        <v>1.1954</v>
      </c>
      <c r="R277" s="77">
        <v>1.1399999999999999</v>
      </c>
      <c r="S277" s="78">
        <v>1.95E-2</v>
      </c>
      <c r="T277" s="79">
        <v>31</v>
      </c>
      <c r="U277" s="80">
        <v>45233309</v>
      </c>
      <c r="V277" s="72">
        <v>3209.08</v>
      </c>
      <c r="W277" s="29">
        <f t="shared" si="14"/>
        <v>6</v>
      </c>
      <c r="X277" s="38" t="str">
        <f t="array" ref="X277">W277&amp;CHOOSE(AND(W277&lt;&gt;{11,12,13})*MIN(4,MOD(W277,10))+1,"th","st","nd","rd","th")</f>
        <v>6th</v>
      </c>
      <c r="Y277" s="77">
        <v>0.54</v>
      </c>
      <c r="Z277" s="77">
        <v>1.68</v>
      </c>
      <c r="AA277" s="81">
        <v>4368794.37</v>
      </c>
      <c r="AB277" s="82">
        <v>2304080217</v>
      </c>
      <c r="AC277" s="83">
        <v>1046535267</v>
      </c>
      <c r="AD277" s="81">
        <v>144962492.25</v>
      </c>
      <c r="AE277" s="81">
        <v>60591829.060000002</v>
      </c>
      <c r="AF277" s="81">
        <v>0</v>
      </c>
      <c r="AG277" s="81">
        <v>256575</v>
      </c>
      <c r="AH277" s="81">
        <v>73344</v>
      </c>
    </row>
    <row r="278" spans="1:34" x14ac:dyDescent="0.25">
      <c r="A278" s="7">
        <v>119358403</v>
      </c>
      <c r="B278" s="8" t="s">
        <v>612</v>
      </c>
      <c r="C278" s="8" t="s">
        <v>96</v>
      </c>
      <c r="D278" s="70">
        <v>44622</v>
      </c>
      <c r="E278" s="71">
        <v>7406</v>
      </c>
      <c r="F278" s="72">
        <v>16511527.16</v>
      </c>
      <c r="G278" s="73">
        <v>49.96</v>
      </c>
      <c r="H278" s="29">
        <f t="shared" si="12"/>
        <v>46</v>
      </c>
      <c r="I278" s="38" t="str">
        <f t="array" ref="I278">H278&amp;CHOOSE(AND(H278&lt;&gt;{11,12,13})*MIN(4,MOD(H278,10))+1,"th","st","nd","rd","th")</f>
        <v>46th</v>
      </c>
      <c r="J278" s="74">
        <v>0.97</v>
      </c>
      <c r="K278" s="75">
        <v>30480175</v>
      </c>
      <c r="L278" s="113">
        <v>2294.2959999999998</v>
      </c>
      <c r="M278" s="38">
        <v>266.613</v>
      </c>
      <c r="N278" s="72">
        <v>11902.09</v>
      </c>
      <c r="O278" s="29">
        <f t="shared" si="13"/>
        <v>41</v>
      </c>
      <c r="P278" s="38" t="str">
        <f t="array" ref="P278">O278&amp;CHOOSE(AND(O278&lt;&gt;{11,12,13})*MIN(4,MOD(O278,10))+1,"th","st","nd","rd","th")</f>
        <v>41st</v>
      </c>
      <c r="Q278" s="76">
        <v>1.0324</v>
      </c>
      <c r="R278" s="77">
        <v>0.97</v>
      </c>
      <c r="S278" s="78">
        <v>1.17E-2</v>
      </c>
      <c r="T278" s="79">
        <v>365</v>
      </c>
      <c r="U278" s="80">
        <v>19024462</v>
      </c>
      <c r="V278" s="72">
        <v>7428.79</v>
      </c>
      <c r="W278" s="29">
        <f t="shared" si="14"/>
        <v>55</v>
      </c>
      <c r="X278" s="38" t="str">
        <f t="array" ref="X278">W278&amp;CHOOSE(AND(W278&lt;&gt;{11,12,13})*MIN(4,MOD(W278,10))+1,"th","st","nd","rd","th")</f>
        <v>55th</v>
      </c>
      <c r="Y278" s="77">
        <v>0</v>
      </c>
      <c r="Z278" s="77">
        <v>0.97</v>
      </c>
      <c r="AA278" s="81">
        <v>894371.16</v>
      </c>
      <c r="AB278" s="82">
        <v>999642501</v>
      </c>
      <c r="AC278" s="83">
        <v>409576900</v>
      </c>
      <c r="AD278" s="81">
        <v>30663298</v>
      </c>
      <c r="AE278" s="81">
        <v>15604150</v>
      </c>
      <c r="AF278" s="81">
        <v>0</v>
      </c>
      <c r="AG278" s="81">
        <v>13006</v>
      </c>
      <c r="AH278" s="81">
        <v>183123</v>
      </c>
    </row>
    <row r="279" spans="1:34" x14ac:dyDescent="0.25">
      <c r="A279" s="7">
        <v>113361303</v>
      </c>
      <c r="B279" s="8" t="s">
        <v>221</v>
      </c>
      <c r="C279" s="8" t="s">
        <v>222</v>
      </c>
      <c r="D279" s="70">
        <v>65652</v>
      </c>
      <c r="E279" s="71">
        <v>8559</v>
      </c>
      <c r="F279" s="72">
        <v>37650030.929999992</v>
      </c>
      <c r="G279" s="73">
        <v>67</v>
      </c>
      <c r="H279" s="29">
        <f t="shared" si="12"/>
        <v>81</v>
      </c>
      <c r="I279" s="38" t="str">
        <f t="array" ref="I279">H279&amp;CHOOSE(AND(H279&lt;&gt;{11,12,13})*MIN(4,MOD(H279,10))+1,"th","st","nd","rd","th")</f>
        <v>81st</v>
      </c>
      <c r="J279" s="74">
        <v>1.3</v>
      </c>
      <c r="K279" s="75">
        <v>47171254.219999999</v>
      </c>
      <c r="L279" s="113">
        <v>3029.9140000000002</v>
      </c>
      <c r="M279" s="38">
        <v>400.89800000000002</v>
      </c>
      <c r="N279" s="72">
        <v>13749.3</v>
      </c>
      <c r="O279" s="29">
        <f t="shared" si="13"/>
        <v>71</v>
      </c>
      <c r="P279" s="38" t="str">
        <f t="array" ref="P279">O279&amp;CHOOSE(AND(O279&lt;&gt;{11,12,13})*MIN(4,MOD(O279,10))+1,"th","st","nd","rd","th")</f>
        <v>71st</v>
      </c>
      <c r="Q279" s="76">
        <v>0.89370000000000005</v>
      </c>
      <c r="R279" s="77">
        <v>1.1599999999999999</v>
      </c>
      <c r="S279" s="78">
        <v>1.6299999999999999E-2</v>
      </c>
      <c r="T279" s="79">
        <v>115</v>
      </c>
      <c r="U279" s="80">
        <v>31271691</v>
      </c>
      <c r="V279" s="72">
        <v>9114.9500000000007</v>
      </c>
      <c r="W279" s="29">
        <f t="shared" si="14"/>
        <v>73</v>
      </c>
      <c r="X279" s="38" t="str">
        <f t="array" ref="X279">W279&amp;CHOOSE(AND(W279&lt;&gt;{11,12,13})*MIN(4,MOD(W279,10))+1,"th","st","nd","rd","th")</f>
        <v>73rd</v>
      </c>
      <c r="Y279" s="77">
        <v>0</v>
      </c>
      <c r="Z279" s="77">
        <v>1.1599999999999999</v>
      </c>
      <c r="AA279" s="81">
        <v>1102471.82</v>
      </c>
      <c r="AB279" s="82">
        <v>1677031372</v>
      </c>
      <c r="AC279" s="83">
        <v>639390218</v>
      </c>
      <c r="AD279" s="81">
        <v>47183136.890000001</v>
      </c>
      <c r="AE279" s="81">
        <v>36479431.909999996</v>
      </c>
      <c r="AF279" s="81">
        <v>24231.4</v>
      </c>
      <c r="AG279" s="81">
        <v>43895.8</v>
      </c>
      <c r="AH279" s="81">
        <v>11882.67</v>
      </c>
    </row>
    <row r="280" spans="1:34" x14ac:dyDescent="0.25">
      <c r="A280" s="7">
        <v>113361503</v>
      </c>
      <c r="B280" s="8" t="s">
        <v>224</v>
      </c>
      <c r="C280" s="8" t="s">
        <v>222</v>
      </c>
      <c r="D280" s="70">
        <v>39625</v>
      </c>
      <c r="E280" s="71">
        <v>4154</v>
      </c>
      <c r="F280" s="72">
        <v>11448103.949999999</v>
      </c>
      <c r="G280" s="73">
        <v>69.55</v>
      </c>
      <c r="H280" s="29">
        <f t="shared" si="12"/>
        <v>85</v>
      </c>
      <c r="I280" s="38" t="str">
        <f t="array" ref="I280">H280&amp;CHOOSE(AND(H280&lt;&gt;{11,12,13})*MIN(4,MOD(H280,10))+1,"th","st","nd","rd","th")</f>
        <v>85th</v>
      </c>
      <c r="J280" s="74">
        <v>1.35</v>
      </c>
      <c r="K280" s="75">
        <v>21377354.41</v>
      </c>
      <c r="L280" s="113">
        <v>1520.759</v>
      </c>
      <c r="M280" s="38">
        <v>603.25</v>
      </c>
      <c r="N280" s="72">
        <v>10064.629999999999</v>
      </c>
      <c r="O280" s="29">
        <f t="shared" si="13"/>
        <v>8</v>
      </c>
      <c r="P280" s="38" t="str">
        <f t="array" ref="P280">O280&amp;CHOOSE(AND(O280&lt;&gt;{11,12,13})*MIN(4,MOD(O280,10))+1,"th","st","nd","rd","th")</f>
        <v>8th</v>
      </c>
      <c r="Q280" s="76">
        <v>1.2208000000000001</v>
      </c>
      <c r="R280" s="77">
        <v>1.35</v>
      </c>
      <c r="S280" s="78">
        <v>2.18E-2</v>
      </c>
      <c r="T280" s="79">
        <v>15</v>
      </c>
      <c r="U280" s="80">
        <v>7092662</v>
      </c>
      <c r="V280" s="72">
        <v>3339.28</v>
      </c>
      <c r="W280" s="29">
        <f t="shared" si="14"/>
        <v>8</v>
      </c>
      <c r="X280" s="38" t="str">
        <f t="array" ref="X280">W280&amp;CHOOSE(AND(W280&lt;&gt;{11,12,13})*MIN(4,MOD(W280,10))+1,"th","st","nd","rd","th")</f>
        <v>8th</v>
      </c>
      <c r="Y280" s="77">
        <v>0.52</v>
      </c>
      <c r="Z280" s="77">
        <v>1.87</v>
      </c>
      <c r="AA280" s="81">
        <v>637326.84</v>
      </c>
      <c r="AB280" s="82">
        <v>353993484</v>
      </c>
      <c r="AC280" s="83">
        <v>171388909</v>
      </c>
      <c r="AD280" s="81">
        <v>21406262.890000001</v>
      </c>
      <c r="AE280" s="81">
        <v>10762658.92</v>
      </c>
      <c r="AF280" s="81">
        <v>0</v>
      </c>
      <c r="AG280" s="81">
        <v>48118.19</v>
      </c>
      <c r="AH280" s="81">
        <v>28908.48</v>
      </c>
    </row>
    <row r="281" spans="1:34" x14ac:dyDescent="0.25">
      <c r="A281" s="7">
        <v>113361703</v>
      </c>
      <c r="B281" s="8" t="s">
        <v>229</v>
      </c>
      <c r="C281" s="8" t="s">
        <v>222</v>
      </c>
      <c r="D281" s="70">
        <v>57655</v>
      </c>
      <c r="E281" s="71">
        <v>11799</v>
      </c>
      <c r="F281" s="72">
        <v>49059245.700000003</v>
      </c>
      <c r="G281" s="73">
        <v>72.12</v>
      </c>
      <c r="H281" s="29">
        <f t="shared" si="12"/>
        <v>89</v>
      </c>
      <c r="I281" s="38" t="str">
        <f t="array" ref="I281">H281&amp;CHOOSE(AND(H281&lt;&gt;{11,12,13})*MIN(4,MOD(H281,10))+1,"th","st","nd","rd","th")</f>
        <v>89th</v>
      </c>
      <c r="J281" s="74">
        <v>1.4</v>
      </c>
      <c r="K281" s="75">
        <v>60184317.539999999</v>
      </c>
      <c r="L281" s="113">
        <v>4346.7950000000001</v>
      </c>
      <c r="M281" s="38">
        <v>858.28899999999999</v>
      </c>
      <c r="N281" s="72">
        <v>11562.6</v>
      </c>
      <c r="O281" s="29">
        <f t="shared" si="13"/>
        <v>34</v>
      </c>
      <c r="P281" s="38" t="str">
        <f t="array" ref="P281">O281&amp;CHOOSE(AND(O281&lt;&gt;{11,12,13})*MIN(4,MOD(O281,10))+1,"th","st","nd","rd","th")</f>
        <v>34th</v>
      </c>
      <c r="Q281" s="76">
        <v>1.0627</v>
      </c>
      <c r="R281" s="77">
        <v>1.4</v>
      </c>
      <c r="S281" s="78">
        <v>1.23E-2</v>
      </c>
      <c r="T281" s="79">
        <v>327</v>
      </c>
      <c r="U281" s="80">
        <v>53735753</v>
      </c>
      <c r="V281" s="72">
        <v>10323.709999999999</v>
      </c>
      <c r="W281" s="29">
        <f t="shared" si="14"/>
        <v>82</v>
      </c>
      <c r="X281" s="38" t="str">
        <f t="array" ref="X281">W281&amp;CHOOSE(AND(W281&lt;&gt;{11,12,13})*MIN(4,MOD(W281,10))+1,"th","st","nd","rd","th")</f>
        <v>82nd</v>
      </c>
      <c r="Y281" s="77">
        <v>0</v>
      </c>
      <c r="Z281" s="77">
        <v>1.4</v>
      </c>
      <c r="AA281" s="81">
        <v>701314.9</v>
      </c>
      <c r="AB281" s="82">
        <v>3060134766</v>
      </c>
      <c r="AC281" s="83">
        <v>920291417</v>
      </c>
      <c r="AD281" s="81">
        <v>60226952.039999999</v>
      </c>
      <c r="AE281" s="81">
        <v>47870303.090000004</v>
      </c>
      <c r="AF281" s="81">
        <v>0</v>
      </c>
      <c r="AG281" s="81">
        <v>487627.71</v>
      </c>
      <c r="AH281" s="81">
        <v>42634.5</v>
      </c>
    </row>
    <row r="282" spans="1:34" x14ac:dyDescent="0.25">
      <c r="A282" s="7">
        <v>113362203</v>
      </c>
      <c r="B282" s="8" t="s">
        <v>258</v>
      </c>
      <c r="C282" s="8" t="s">
        <v>222</v>
      </c>
      <c r="D282" s="70">
        <v>65688</v>
      </c>
      <c r="E282" s="71">
        <v>8419</v>
      </c>
      <c r="F282" s="72">
        <v>31288301.070000004</v>
      </c>
      <c r="G282" s="73">
        <v>56.58</v>
      </c>
      <c r="H282" s="29">
        <f t="shared" si="12"/>
        <v>62</v>
      </c>
      <c r="I282" s="38" t="str">
        <f t="array" ref="I282">H282&amp;CHOOSE(AND(H282&lt;&gt;{11,12,13})*MIN(4,MOD(H282,10))+1,"th","st","nd","rd","th")</f>
        <v>62nd</v>
      </c>
      <c r="J282" s="74">
        <v>1.1000000000000001</v>
      </c>
      <c r="K282" s="75">
        <v>40543637.229999997</v>
      </c>
      <c r="L282" s="113">
        <v>3050.529</v>
      </c>
      <c r="M282" s="38">
        <v>514.077</v>
      </c>
      <c r="N282" s="72">
        <v>11373.95</v>
      </c>
      <c r="O282" s="29">
        <f t="shared" si="13"/>
        <v>30</v>
      </c>
      <c r="P282" s="38" t="str">
        <f t="array" ref="P282">O282&amp;CHOOSE(AND(O282&lt;&gt;{11,12,13})*MIN(4,MOD(O282,10))+1,"th","st","nd","rd","th")</f>
        <v>30th</v>
      </c>
      <c r="Q282" s="76">
        <v>1.0803</v>
      </c>
      <c r="R282" s="77">
        <v>1.1000000000000001</v>
      </c>
      <c r="S282" s="78">
        <v>1.5900000000000001E-2</v>
      </c>
      <c r="T282" s="79">
        <v>131</v>
      </c>
      <c r="U282" s="80">
        <v>26534062</v>
      </c>
      <c r="V282" s="72">
        <v>7443.76</v>
      </c>
      <c r="W282" s="29">
        <f t="shared" si="14"/>
        <v>56</v>
      </c>
      <c r="X282" s="38" t="str">
        <f t="array" ref="X282">W282&amp;CHOOSE(AND(W282&lt;&gt;{11,12,13})*MIN(4,MOD(W282,10))+1,"th","st","nd","rd","th")</f>
        <v>56th</v>
      </c>
      <c r="Y282" s="77">
        <v>0</v>
      </c>
      <c r="Z282" s="77">
        <v>1.1000000000000001</v>
      </c>
      <c r="AA282" s="81">
        <v>667307.03</v>
      </c>
      <c r="AB282" s="82">
        <v>1375440149</v>
      </c>
      <c r="AC282" s="83">
        <v>590045949</v>
      </c>
      <c r="AD282" s="81">
        <v>40566978.32</v>
      </c>
      <c r="AE282" s="81">
        <v>30521119.940000001</v>
      </c>
      <c r="AF282" s="81">
        <v>0</v>
      </c>
      <c r="AG282" s="81">
        <v>99874.1</v>
      </c>
      <c r="AH282" s="81">
        <v>23341.09</v>
      </c>
    </row>
    <row r="283" spans="1:34" x14ac:dyDescent="0.25">
      <c r="A283" s="7">
        <v>113362303</v>
      </c>
      <c r="B283" s="8" t="s">
        <v>271</v>
      </c>
      <c r="C283" s="8" t="s">
        <v>222</v>
      </c>
      <c r="D283" s="70">
        <v>59871</v>
      </c>
      <c r="E283" s="71">
        <v>10967</v>
      </c>
      <c r="F283" s="72">
        <v>36226149.140000001</v>
      </c>
      <c r="G283" s="73">
        <v>55.17</v>
      </c>
      <c r="H283" s="29">
        <f t="shared" si="12"/>
        <v>59</v>
      </c>
      <c r="I283" s="38" t="str">
        <f t="array" ref="I283">H283&amp;CHOOSE(AND(H283&lt;&gt;{11,12,13})*MIN(4,MOD(H283,10))+1,"th","st","nd","rd","th")</f>
        <v>59th</v>
      </c>
      <c r="J283" s="74">
        <v>1.07</v>
      </c>
      <c r="K283" s="75">
        <v>43754734.07</v>
      </c>
      <c r="L283" s="113">
        <v>3020.85</v>
      </c>
      <c r="M283" s="38">
        <v>384.74700000000001</v>
      </c>
      <c r="N283" s="72">
        <v>12847.89</v>
      </c>
      <c r="O283" s="29">
        <f t="shared" si="13"/>
        <v>59</v>
      </c>
      <c r="P283" s="38" t="str">
        <f t="array" ref="P283">O283&amp;CHOOSE(AND(O283&lt;&gt;{11,12,13})*MIN(4,MOD(O283,10))+1,"th","st","nd","rd","th")</f>
        <v>59th</v>
      </c>
      <c r="Q283" s="76">
        <v>0.95640000000000003</v>
      </c>
      <c r="R283" s="77">
        <v>1.02</v>
      </c>
      <c r="S283" s="78">
        <v>1.06E-2</v>
      </c>
      <c r="T283" s="79">
        <v>428</v>
      </c>
      <c r="U283" s="80">
        <v>46049241</v>
      </c>
      <c r="V283" s="72">
        <v>13521.64</v>
      </c>
      <c r="W283" s="29">
        <f t="shared" si="14"/>
        <v>93</v>
      </c>
      <c r="X283" s="38" t="str">
        <f t="array" ref="X283">W283&amp;CHOOSE(AND(W283&lt;&gt;{11,12,13})*MIN(4,MOD(W283,10))+1,"th","st","nd","rd","th")</f>
        <v>93rd</v>
      </c>
      <c r="Y283" s="77">
        <v>0</v>
      </c>
      <c r="Z283" s="77">
        <v>1.02</v>
      </c>
      <c r="AA283" s="81">
        <v>445327.82</v>
      </c>
      <c r="AB283" s="82">
        <v>2570033029</v>
      </c>
      <c r="AC283" s="83">
        <v>841021851</v>
      </c>
      <c r="AD283" s="81">
        <v>46572018.130000003</v>
      </c>
      <c r="AE283" s="81">
        <v>35639552.640000001</v>
      </c>
      <c r="AF283" s="81">
        <v>0</v>
      </c>
      <c r="AG283" s="81">
        <v>141268.68</v>
      </c>
      <c r="AH283" s="81">
        <v>2817284.06</v>
      </c>
    </row>
    <row r="284" spans="1:34" x14ac:dyDescent="0.25">
      <c r="A284" s="7">
        <v>113362403</v>
      </c>
      <c r="B284" s="8" t="s">
        <v>276</v>
      </c>
      <c r="C284" s="8" t="s">
        <v>222</v>
      </c>
      <c r="D284" s="70">
        <v>61241</v>
      </c>
      <c r="E284" s="71">
        <v>11171</v>
      </c>
      <c r="F284" s="72">
        <v>37787548.439999998</v>
      </c>
      <c r="G284" s="73">
        <v>55.24</v>
      </c>
      <c r="H284" s="29">
        <f t="shared" si="12"/>
        <v>59</v>
      </c>
      <c r="I284" s="38" t="str">
        <f t="array" ref="I284">H284&amp;CHOOSE(AND(H284&lt;&gt;{11,12,13})*MIN(4,MOD(H284,10))+1,"th","st","nd","rd","th")</f>
        <v>59th</v>
      </c>
      <c r="J284" s="74">
        <v>1.07</v>
      </c>
      <c r="K284" s="75">
        <v>54332492.060000002</v>
      </c>
      <c r="L284" s="113">
        <v>3825.91</v>
      </c>
      <c r="M284" s="38">
        <v>385.76600000000002</v>
      </c>
      <c r="N284" s="72">
        <v>12900.44</v>
      </c>
      <c r="O284" s="29">
        <f t="shared" si="13"/>
        <v>60</v>
      </c>
      <c r="P284" s="38" t="str">
        <f t="array" ref="P284">O284&amp;CHOOSE(AND(O284&lt;&gt;{11,12,13})*MIN(4,MOD(O284,10))+1,"th","st","nd","rd","th")</f>
        <v>60th</v>
      </c>
      <c r="Q284" s="76">
        <v>0.95250000000000001</v>
      </c>
      <c r="R284" s="77">
        <v>1.02</v>
      </c>
      <c r="S284" s="78">
        <v>1.43E-2</v>
      </c>
      <c r="T284" s="79">
        <v>200</v>
      </c>
      <c r="U284" s="80">
        <v>35785608</v>
      </c>
      <c r="V284" s="72">
        <v>8496.76</v>
      </c>
      <c r="W284" s="29">
        <f t="shared" si="14"/>
        <v>67</v>
      </c>
      <c r="X284" s="38" t="str">
        <f t="array" ref="X284">W284&amp;CHOOSE(AND(W284&lt;&gt;{11,12,13})*MIN(4,MOD(W284,10))+1,"th","st","nd","rd","th")</f>
        <v>67th</v>
      </c>
      <c r="Y284" s="77">
        <v>0</v>
      </c>
      <c r="Z284" s="77">
        <v>1.02</v>
      </c>
      <c r="AA284" s="81">
        <v>597445.57999999996</v>
      </c>
      <c r="AB284" s="82">
        <v>1807166621</v>
      </c>
      <c r="AC284" s="83">
        <v>843619193</v>
      </c>
      <c r="AD284" s="81">
        <v>54765401.640000001</v>
      </c>
      <c r="AE284" s="81">
        <v>37122498.859999999</v>
      </c>
      <c r="AF284" s="81">
        <v>0</v>
      </c>
      <c r="AG284" s="81">
        <v>67604</v>
      </c>
      <c r="AH284" s="81">
        <v>432909.58</v>
      </c>
    </row>
    <row r="285" spans="1:34" x14ac:dyDescent="0.25">
      <c r="A285" s="7">
        <v>113362603</v>
      </c>
      <c r="B285" s="8" t="s">
        <v>280</v>
      </c>
      <c r="C285" s="8" t="s">
        <v>222</v>
      </c>
      <c r="D285" s="70">
        <v>56083</v>
      </c>
      <c r="E285" s="71">
        <v>13236</v>
      </c>
      <c r="F285" s="72">
        <v>44307987.270000003</v>
      </c>
      <c r="G285" s="73">
        <v>59.69</v>
      </c>
      <c r="H285" s="29">
        <f t="shared" si="12"/>
        <v>67</v>
      </c>
      <c r="I285" s="38" t="str">
        <f t="array" ref="I285">H285&amp;CHOOSE(AND(H285&lt;&gt;{11,12,13})*MIN(4,MOD(H285,10))+1,"th","st","nd","rd","th")</f>
        <v>67th</v>
      </c>
      <c r="J285" s="74">
        <v>1.1599999999999999</v>
      </c>
      <c r="K285" s="75">
        <v>55361086.659999996</v>
      </c>
      <c r="L285" s="113">
        <v>4076.8330000000001</v>
      </c>
      <c r="M285" s="38">
        <v>695.51499999999999</v>
      </c>
      <c r="N285" s="72">
        <v>11600.39</v>
      </c>
      <c r="O285" s="29">
        <f t="shared" si="13"/>
        <v>35</v>
      </c>
      <c r="P285" s="38" t="str">
        <f t="array" ref="P285">O285&amp;CHOOSE(AND(O285&lt;&gt;{11,12,13})*MIN(4,MOD(O285,10))+1,"th","st","nd","rd","th")</f>
        <v>35th</v>
      </c>
      <c r="Q285" s="76">
        <v>1.0591999999999999</v>
      </c>
      <c r="R285" s="77">
        <v>1.1599999999999999</v>
      </c>
      <c r="S285" s="78">
        <v>1.46E-2</v>
      </c>
      <c r="T285" s="79">
        <v>183</v>
      </c>
      <c r="U285" s="80">
        <v>41052765</v>
      </c>
      <c r="V285" s="72">
        <v>8602.2199999999993</v>
      </c>
      <c r="W285" s="29">
        <f t="shared" si="14"/>
        <v>68</v>
      </c>
      <c r="X285" s="38" t="str">
        <f t="array" ref="X285">W285&amp;CHOOSE(AND(W285&lt;&gt;{11,12,13})*MIN(4,MOD(W285,10))+1,"th","st","nd","rd","th")</f>
        <v>68th</v>
      </c>
      <c r="Y285" s="77">
        <v>0</v>
      </c>
      <c r="Z285" s="77">
        <v>1.1599999999999999</v>
      </c>
      <c r="AA285" s="81">
        <v>1020643.25</v>
      </c>
      <c r="AB285" s="82">
        <v>2169240618</v>
      </c>
      <c r="AC285" s="83">
        <v>871704959</v>
      </c>
      <c r="AD285" s="81">
        <v>55556455.990000002</v>
      </c>
      <c r="AE285" s="81">
        <v>43221170.740000002</v>
      </c>
      <c r="AF285" s="81">
        <v>0</v>
      </c>
      <c r="AG285" s="81">
        <v>66173.279999999999</v>
      </c>
      <c r="AH285" s="81">
        <v>195369.33</v>
      </c>
    </row>
    <row r="286" spans="1:34" x14ac:dyDescent="0.25">
      <c r="A286" s="7">
        <v>113363103</v>
      </c>
      <c r="B286" s="8" t="s">
        <v>332</v>
      </c>
      <c r="C286" s="8" t="s">
        <v>222</v>
      </c>
      <c r="D286" s="70">
        <v>69557</v>
      </c>
      <c r="E286" s="71">
        <v>19006</v>
      </c>
      <c r="F286" s="72">
        <v>82414658.019999996</v>
      </c>
      <c r="G286" s="73">
        <v>62.34</v>
      </c>
      <c r="H286" s="29">
        <f t="shared" si="12"/>
        <v>73</v>
      </c>
      <c r="I286" s="38" t="str">
        <f t="array" ref="I286">H286&amp;CHOOSE(AND(H286&lt;&gt;{11,12,13})*MIN(4,MOD(H286,10))+1,"th","st","nd","rd","th")</f>
        <v>73rd</v>
      </c>
      <c r="J286" s="74">
        <v>1.21</v>
      </c>
      <c r="K286" s="75">
        <v>106367648.34999999</v>
      </c>
      <c r="L286" s="113">
        <v>6816.7719999999999</v>
      </c>
      <c r="M286" s="38">
        <v>809.49400000000003</v>
      </c>
      <c r="N286" s="72">
        <v>13947.54</v>
      </c>
      <c r="O286" s="29">
        <f t="shared" si="13"/>
        <v>73</v>
      </c>
      <c r="P286" s="38" t="str">
        <f t="array" ref="P286">O286&amp;CHOOSE(AND(O286&lt;&gt;{11,12,13})*MIN(4,MOD(O286,10))+1,"th","st","nd","rd","th")</f>
        <v>73rd</v>
      </c>
      <c r="Q286" s="76">
        <v>0.88100000000000001</v>
      </c>
      <c r="R286" s="77">
        <v>1.07</v>
      </c>
      <c r="S286" s="78">
        <v>1.4E-2</v>
      </c>
      <c r="T286" s="79">
        <v>216</v>
      </c>
      <c r="U286" s="80">
        <v>79688050</v>
      </c>
      <c r="V286" s="72">
        <v>10449.16</v>
      </c>
      <c r="W286" s="29">
        <f t="shared" si="14"/>
        <v>83</v>
      </c>
      <c r="X286" s="38" t="str">
        <f t="array" ref="X286">W286&amp;CHOOSE(AND(W286&lt;&gt;{11,12,13})*MIN(4,MOD(W286,10))+1,"th","st","nd","rd","th")</f>
        <v>83rd</v>
      </c>
      <c r="Y286" s="77">
        <v>0</v>
      </c>
      <c r="Z286" s="77">
        <v>1.07</v>
      </c>
      <c r="AA286" s="81">
        <v>1627281.74</v>
      </c>
      <c r="AB286" s="82">
        <v>4243685144</v>
      </c>
      <c r="AC286" s="83">
        <v>1659133343</v>
      </c>
      <c r="AD286" s="81">
        <v>106485568.19</v>
      </c>
      <c r="AE286" s="81">
        <v>80614080.230000004</v>
      </c>
      <c r="AF286" s="81">
        <v>0</v>
      </c>
      <c r="AG286" s="81">
        <v>173296.05</v>
      </c>
      <c r="AH286" s="81">
        <v>117919.84</v>
      </c>
    </row>
    <row r="287" spans="1:34" x14ac:dyDescent="0.25">
      <c r="A287" s="7">
        <v>113363603</v>
      </c>
      <c r="B287" s="8" t="s">
        <v>370</v>
      </c>
      <c r="C287" s="8" t="s">
        <v>222</v>
      </c>
      <c r="D287" s="70">
        <v>68029</v>
      </c>
      <c r="E287" s="71">
        <v>8870</v>
      </c>
      <c r="F287" s="72">
        <v>38146636.059999995</v>
      </c>
      <c r="G287" s="73">
        <v>63.22</v>
      </c>
      <c r="H287" s="29">
        <f t="shared" si="12"/>
        <v>75</v>
      </c>
      <c r="I287" s="38" t="str">
        <f t="array" ref="I287">H287&amp;CHOOSE(AND(H287&lt;&gt;{11,12,13})*MIN(4,MOD(H287,10))+1,"th","st","nd","rd","th")</f>
        <v>75th</v>
      </c>
      <c r="J287" s="74">
        <v>1.23</v>
      </c>
      <c r="K287" s="75">
        <v>42545475.530000001</v>
      </c>
      <c r="L287" s="113">
        <v>2990.8719999999998</v>
      </c>
      <c r="M287" s="38">
        <v>306.40300000000002</v>
      </c>
      <c r="N287" s="72">
        <v>12903.22</v>
      </c>
      <c r="O287" s="29">
        <f t="shared" si="13"/>
        <v>60</v>
      </c>
      <c r="P287" s="38" t="str">
        <f t="array" ref="P287">O287&amp;CHOOSE(AND(O287&lt;&gt;{11,12,13})*MIN(4,MOD(O287,10))+1,"th","st","nd","rd","th")</f>
        <v>60th</v>
      </c>
      <c r="Q287" s="76">
        <v>0.95230000000000004</v>
      </c>
      <c r="R287" s="77">
        <v>1.17</v>
      </c>
      <c r="S287" s="78">
        <v>1.49E-2</v>
      </c>
      <c r="T287" s="79">
        <v>172</v>
      </c>
      <c r="U287" s="80">
        <v>34554285</v>
      </c>
      <c r="V287" s="72">
        <v>10479.65</v>
      </c>
      <c r="W287" s="29">
        <f t="shared" si="14"/>
        <v>84</v>
      </c>
      <c r="X287" s="38" t="str">
        <f t="array" ref="X287">W287&amp;CHOOSE(AND(W287&lt;&gt;{11,12,13})*MIN(4,MOD(W287,10))+1,"th","st","nd","rd","th")</f>
        <v>84th</v>
      </c>
      <c r="Y287" s="77">
        <v>0</v>
      </c>
      <c r="Z287" s="77">
        <v>1.17</v>
      </c>
      <c r="AA287" s="81">
        <v>632542.32999999996</v>
      </c>
      <c r="AB287" s="82">
        <v>1847517030</v>
      </c>
      <c r="AC287" s="83">
        <v>712059613</v>
      </c>
      <c r="AD287" s="81">
        <v>42655425.210000001</v>
      </c>
      <c r="AE287" s="81">
        <v>37439300.219999999</v>
      </c>
      <c r="AF287" s="81">
        <v>0</v>
      </c>
      <c r="AG287" s="81">
        <v>74793.509999999995</v>
      </c>
      <c r="AH287" s="81">
        <v>109949.68</v>
      </c>
    </row>
    <row r="288" spans="1:34" x14ac:dyDescent="0.25">
      <c r="A288" s="7">
        <v>113364002</v>
      </c>
      <c r="B288" s="8" t="s">
        <v>371</v>
      </c>
      <c r="C288" s="8" t="s">
        <v>222</v>
      </c>
      <c r="D288" s="70">
        <v>39917</v>
      </c>
      <c r="E288" s="71">
        <v>27775</v>
      </c>
      <c r="F288" s="72">
        <v>84880295.280000001</v>
      </c>
      <c r="G288" s="73">
        <v>76.56</v>
      </c>
      <c r="H288" s="29">
        <f t="shared" si="12"/>
        <v>93</v>
      </c>
      <c r="I288" s="38" t="str">
        <f t="array" ref="I288">H288&amp;CHOOSE(AND(H288&lt;&gt;{11,12,13})*MIN(4,MOD(H288,10))+1,"th","st","nd","rd","th")</f>
        <v>93rd</v>
      </c>
      <c r="J288" s="74">
        <v>1.49</v>
      </c>
      <c r="K288" s="75">
        <v>185210133</v>
      </c>
      <c r="L288" s="113">
        <v>11467.021000000001</v>
      </c>
      <c r="M288" s="38">
        <v>6240.5990000000002</v>
      </c>
      <c r="N288" s="72">
        <v>10459.35</v>
      </c>
      <c r="O288" s="29">
        <f t="shared" si="13"/>
        <v>13</v>
      </c>
      <c r="P288" s="38" t="str">
        <f t="array" ref="P288">O288&amp;CHOOSE(AND(O288&lt;&gt;{11,12,13})*MIN(4,MOD(O288,10))+1,"th","st","nd","rd","th")</f>
        <v>13th</v>
      </c>
      <c r="Q288" s="76">
        <v>1.1748000000000001</v>
      </c>
      <c r="R288" s="77">
        <v>1.49</v>
      </c>
      <c r="S288" s="78">
        <v>1.84E-2</v>
      </c>
      <c r="T288" s="79">
        <v>48</v>
      </c>
      <c r="U288" s="80">
        <v>62430723</v>
      </c>
      <c r="V288" s="72">
        <v>3525.64</v>
      </c>
      <c r="W288" s="29">
        <f t="shared" si="14"/>
        <v>9</v>
      </c>
      <c r="X288" s="38" t="str">
        <f t="array" ref="X288">W288&amp;CHOOSE(AND(W288&lt;&gt;{11,12,13})*MIN(4,MOD(W288,10))+1,"th","st","nd","rd","th")</f>
        <v>9th</v>
      </c>
      <c r="Y288" s="77">
        <v>0.49</v>
      </c>
      <c r="Z288" s="77">
        <v>1.98</v>
      </c>
      <c r="AA288" s="81">
        <v>4982218.28</v>
      </c>
      <c r="AB288" s="82">
        <v>3225165631</v>
      </c>
      <c r="AC288" s="83">
        <v>1399332369</v>
      </c>
      <c r="AD288" s="81">
        <v>188144850</v>
      </c>
      <c r="AE288" s="81">
        <v>79054584</v>
      </c>
      <c r="AF288" s="81">
        <v>0</v>
      </c>
      <c r="AG288" s="81">
        <v>843493</v>
      </c>
      <c r="AH288" s="81">
        <v>2934717</v>
      </c>
    </row>
    <row r="289" spans="1:34" x14ac:dyDescent="0.25">
      <c r="A289" s="7">
        <v>113364403</v>
      </c>
      <c r="B289" s="8" t="s">
        <v>388</v>
      </c>
      <c r="C289" s="8" t="s">
        <v>222</v>
      </c>
      <c r="D289" s="70">
        <v>63579</v>
      </c>
      <c r="E289" s="71">
        <v>9805</v>
      </c>
      <c r="F289" s="72">
        <v>36201309.93</v>
      </c>
      <c r="G289" s="73">
        <v>58.07</v>
      </c>
      <c r="H289" s="29">
        <f t="shared" si="12"/>
        <v>64</v>
      </c>
      <c r="I289" s="38" t="str">
        <f t="array" ref="I289">H289&amp;CHOOSE(AND(H289&lt;&gt;{11,12,13})*MIN(4,MOD(H289,10))+1,"th","st","nd","rd","th")</f>
        <v>64th</v>
      </c>
      <c r="J289" s="74">
        <v>1.1299999999999999</v>
      </c>
      <c r="K289" s="75">
        <v>45232269.560000002</v>
      </c>
      <c r="L289" s="113">
        <v>3056.308</v>
      </c>
      <c r="M289" s="38">
        <v>280.084</v>
      </c>
      <c r="N289" s="72">
        <v>13557.24</v>
      </c>
      <c r="O289" s="29">
        <f t="shared" si="13"/>
        <v>68</v>
      </c>
      <c r="P289" s="38" t="str">
        <f t="array" ref="P289">O289&amp;CHOOSE(AND(O289&lt;&gt;{11,12,13})*MIN(4,MOD(O289,10))+1,"th","st","nd","rd","th")</f>
        <v>68th</v>
      </c>
      <c r="Q289" s="76">
        <v>0.90629999999999999</v>
      </c>
      <c r="R289" s="77">
        <v>1.02</v>
      </c>
      <c r="S289" s="78">
        <v>1.2699999999999999E-2</v>
      </c>
      <c r="T289" s="79">
        <v>300</v>
      </c>
      <c r="U289" s="80">
        <v>38456851</v>
      </c>
      <c r="V289" s="72">
        <v>11526.48</v>
      </c>
      <c r="W289" s="29">
        <f t="shared" si="14"/>
        <v>88</v>
      </c>
      <c r="X289" s="38" t="str">
        <f t="array" ref="X289">W289&amp;CHOOSE(AND(W289&lt;&gt;{11,12,13})*MIN(4,MOD(W289,10))+1,"th","st","nd","rd","th")</f>
        <v>88th</v>
      </c>
      <c r="Y289" s="77">
        <v>0</v>
      </c>
      <c r="Z289" s="77">
        <v>1.02</v>
      </c>
      <c r="AA289" s="81">
        <v>830455.43</v>
      </c>
      <c r="AB289" s="82">
        <v>2075866502</v>
      </c>
      <c r="AC289" s="83">
        <v>772789153</v>
      </c>
      <c r="AD289" s="81">
        <v>45329543.909999996</v>
      </c>
      <c r="AE289" s="81">
        <v>35008672.18</v>
      </c>
      <c r="AF289" s="81">
        <v>0</v>
      </c>
      <c r="AG289" s="81">
        <v>362182.32</v>
      </c>
      <c r="AH289" s="81">
        <v>97274.35</v>
      </c>
    </row>
    <row r="290" spans="1:34" x14ac:dyDescent="0.25">
      <c r="A290" s="7">
        <v>113364503</v>
      </c>
      <c r="B290" s="8" t="s">
        <v>389</v>
      </c>
      <c r="C290" s="8" t="s">
        <v>222</v>
      </c>
      <c r="D290" s="70">
        <v>71116</v>
      </c>
      <c r="E290" s="71">
        <v>15540</v>
      </c>
      <c r="F290" s="72">
        <v>70198866.540000007</v>
      </c>
      <c r="G290" s="73">
        <v>63.52</v>
      </c>
      <c r="H290" s="29">
        <f t="shared" si="12"/>
        <v>76</v>
      </c>
      <c r="I290" s="38" t="str">
        <f t="array" ref="I290">H290&amp;CHOOSE(AND(H290&lt;&gt;{11,12,13})*MIN(4,MOD(H290,10))+1,"th","st","nd","rd","th")</f>
        <v>76th</v>
      </c>
      <c r="J290" s="74">
        <v>1.23</v>
      </c>
      <c r="K290" s="75">
        <v>76500456.620000005</v>
      </c>
      <c r="L290" s="113">
        <v>5832.3770000000004</v>
      </c>
      <c r="M290" s="38">
        <v>601.274</v>
      </c>
      <c r="N290" s="72">
        <v>11890.68</v>
      </c>
      <c r="O290" s="29">
        <f t="shared" si="13"/>
        <v>41</v>
      </c>
      <c r="P290" s="38" t="str">
        <f t="array" ref="P290">O290&amp;CHOOSE(AND(O290&lt;&gt;{11,12,13})*MIN(4,MOD(O290,10))+1,"th","st","nd","rd","th")</f>
        <v>41st</v>
      </c>
      <c r="Q290" s="76">
        <v>1.0334000000000001</v>
      </c>
      <c r="R290" s="77">
        <v>1.23</v>
      </c>
      <c r="S290" s="78">
        <v>1.35E-2</v>
      </c>
      <c r="T290" s="79">
        <v>241</v>
      </c>
      <c r="U290" s="80">
        <v>70289739</v>
      </c>
      <c r="V290" s="72">
        <v>10925.33</v>
      </c>
      <c r="W290" s="29">
        <f t="shared" si="14"/>
        <v>85</v>
      </c>
      <c r="X290" s="38" t="str">
        <f t="array" ref="X290">W290&amp;CHOOSE(AND(W290&lt;&gt;{11,12,13})*MIN(4,MOD(W290,10))+1,"th","st","nd","rd","th")</f>
        <v>85th</v>
      </c>
      <c r="Y290" s="77">
        <v>0</v>
      </c>
      <c r="Z290" s="77">
        <v>1.23</v>
      </c>
      <c r="AA290" s="81">
        <v>1106114.31</v>
      </c>
      <c r="AB290" s="82">
        <v>3646130339</v>
      </c>
      <c r="AC290" s="83">
        <v>1560516979</v>
      </c>
      <c r="AD290" s="81">
        <v>76781580.450000003</v>
      </c>
      <c r="AE290" s="81">
        <v>68746514.530000001</v>
      </c>
      <c r="AF290" s="81">
        <v>0</v>
      </c>
      <c r="AG290" s="81">
        <v>346237.7</v>
      </c>
      <c r="AH290" s="81">
        <v>281123.83</v>
      </c>
    </row>
    <row r="291" spans="1:34" x14ac:dyDescent="0.25">
      <c r="A291" s="7">
        <v>113365203</v>
      </c>
      <c r="B291" s="8" t="s">
        <v>478</v>
      </c>
      <c r="C291" s="8" t="s">
        <v>222</v>
      </c>
      <c r="D291" s="70">
        <v>60561</v>
      </c>
      <c r="E291" s="71">
        <v>16083</v>
      </c>
      <c r="F291" s="72">
        <v>53172569.25</v>
      </c>
      <c r="G291" s="73">
        <v>54.59</v>
      </c>
      <c r="H291" s="29">
        <f t="shared" si="12"/>
        <v>57</v>
      </c>
      <c r="I291" s="38" t="str">
        <f t="array" ref="I291">H291&amp;CHOOSE(AND(H291&lt;&gt;{11,12,13})*MIN(4,MOD(H291,10))+1,"th","st","nd","rd","th")</f>
        <v>57th</v>
      </c>
      <c r="J291" s="74">
        <v>1.06</v>
      </c>
      <c r="K291" s="75">
        <v>69860702</v>
      </c>
      <c r="L291" s="113">
        <v>5199.6980000000003</v>
      </c>
      <c r="M291" s="38">
        <v>581.46699999999998</v>
      </c>
      <c r="N291" s="72">
        <v>12084.19</v>
      </c>
      <c r="O291" s="29">
        <f t="shared" si="13"/>
        <v>45</v>
      </c>
      <c r="P291" s="38" t="str">
        <f t="array" ref="P291">O291&amp;CHOOSE(AND(O291&lt;&gt;{11,12,13})*MIN(4,MOD(O291,10))+1,"th","st","nd","rd","th")</f>
        <v>45th</v>
      </c>
      <c r="Q291" s="76">
        <v>1.0167999999999999</v>
      </c>
      <c r="R291" s="77">
        <v>1.06</v>
      </c>
      <c r="S291" s="78">
        <v>1.41E-2</v>
      </c>
      <c r="T291" s="79">
        <v>212</v>
      </c>
      <c r="U291" s="80">
        <v>51076402</v>
      </c>
      <c r="V291" s="72">
        <v>8834.9699999999993</v>
      </c>
      <c r="W291" s="29">
        <f t="shared" si="14"/>
        <v>71</v>
      </c>
      <c r="X291" s="38" t="str">
        <f t="array" ref="X291">W291&amp;CHOOSE(AND(W291&lt;&gt;{11,12,13})*MIN(4,MOD(W291,10))+1,"th","st","nd","rd","th")</f>
        <v>71st</v>
      </c>
      <c r="Y291" s="77">
        <v>0</v>
      </c>
      <c r="Z291" s="77">
        <v>1.06</v>
      </c>
      <c r="AA291" s="81">
        <v>1295316.25</v>
      </c>
      <c r="AB291" s="82">
        <v>2726041013</v>
      </c>
      <c r="AC291" s="83">
        <v>1057396175</v>
      </c>
      <c r="AD291" s="81">
        <v>69945178</v>
      </c>
      <c r="AE291" s="81">
        <v>51017075</v>
      </c>
      <c r="AF291" s="81">
        <v>0</v>
      </c>
      <c r="AG291" s="81">
        <v>860178</v>
      </c>
      <c r="AH291" s="81">
        <v>84476</v>
      </c>
    </row>
    <row r="292" spans="1:34" x14ac:dyDescent="0.25">
      <c r="A292" s="7">
        <v>113365303</v>
      </c>
      <c r="B292" s="8" t="s">
        <v>486</v>
      </c>
      <c r="C292" s="8" t="s">
        <v>222</v>
      </c>
      <c r="D292" s="70">
        <v>59621</v>
      </c>
      <c r="E292" s="71">
        <v>6704</v>
      </c>
      <c r="F292" s="72">
        <v>26233739.609999999</v>
      </c>
      <c r="G292" s="73">
        <v>65.63</v>
      </c>
      <c r="H292" s="29">
        <f t="shared" si="12"/>
        <v>80</v>
      </c>
      <c r="I292" s="38" t="str">
        <f t="array" ref="I292">H292&amp;CHOOSE(AND(H292&lt;&gt;{11,12,13})*MIN(4,MOD(H292,10))+1,"th","st","nd","rd","th")</f>
        <v>80th</v>
      </c>
      <c r="J292" s="74">
        <v>1.27</v>
      </c>
      <c r="K292" s="75">
        <v>30784728.149999999</v>
      </c>
      <c r="L292" s="113">
        <v>1537.5509999999999</v>
      </c>
      <c r="M292" s="38">
        <v>273.17</v>
      </c>
      <c r="N292" s="72">
        <v>17001.36</v>
      </c>
      <c r="O292" s="29">
        <f t="shared" si="13"/>
        <v>93</v>
      </c>
      <c r="P292" s="38" t="str">
        <f t="array" ref="P292">O292&amp;CHOOSE(AND(O292&lt;&gt;{11,12,13})*MIN(4,MOD(O292,10))+1,"th","st","nd","rd","th")</f>
        <v>93rd</v>
      </c>
      <c r="Q292" s="76">
        <v>0.72270000000000001</v>
      </c>
      <c r="R292" s="77">
        <v>0.92</v>
      </c>
      <c r="S292" s="78">
        <v>1.29E-2</v>
      </c>
      <c r="T292" s="79">
        <v>286</v>
      </c>
      <c r="U292" s="80">
        <v>27362301</v>
      </c>
      <c r="V292" s="72">
        <v>15111.27</v>
      </c>
      <c r="W292" s="29">
        <f t="shared" si="14"/>
        <v>95</v>
      </c>
      <c r="X292" s="38" t="str">
        <f t="array" ref="X292">W292&amp;CHOOSE(AND(W292&lt;&gt;{11,12,13})*MIN(4,MOD(W292,10))+1,"th","st","nd","rd","th")</f>
        <v>95th</v>
      </c>
      <c r="Y292" s="77">
        <v>0</v>
      </c>
      <c r="Z292" s="77">
        <v>0.92</v>
      </c>
      <c r="AA292" s="81">
        <v>374391.03999999998</v>
      </c>
      <c r="AB292" s="82">
        <v>1559589915</v>
      </c>
      <c r="AC292" s="83">
        <v>467247205</v>
      </c>
      <c r="AD292" s="81">
        <v>30789960.149999999</v>
      </c>
      <c r="AE292" s="81">
        <v>25828960.43</v>
      </c>
      <c r="AF292" s="81">
        <v>0</v>
      </c>
      <c r="AG292" s="81">
        <v>30388.14</v>
      </c>
      <c r="AH292" s="81">
        <v>5232</v>
      </c>
    </row>
    <row r="293" spans="1:34" x14ac:dyDescent="0.25">
      <c r="A293" s="7">
        <v>113367003</v>
      </c>
      <c r="B293" s="8" t="s">
        <v>547</v>
      </c>
      <c r="C293" s="8" t="s">
        <v>222</v>
      </c>
      <c r="D293" s="70">
        <v>61595</v>
      </c>
      <c r="E293" s="71">
        <v>10960</v>
      </c>
      <c r="F293" s="72">
        <v>31658053.02</v>
      </c>
      <c r="G293" s="73">
        <v>46.9</v>
      </c>
      <c r="H293" s="29">
        <f t="shared" si="12"/>
        <v>38</v>
      </c>
      <c r="I293" s="38" t="str">
        <f t="array" ref="I293">H293&amp;CHOOSE(AND(H293&lt;&gt;{11,12,13})*MIN(4,MOD(H293,10))+1,"th","st","nd","rd","th")</f>
        <v>38th</v>
      </c>
      <c r="J293" s="74">
        <v>0.91</v>
      </c>
      <c r="K293" s="75">
        <v>49726132.240000002</v>
      </c>
      <c r="L293" s="113">
        <v>3541.7080000000001</v>
      </c>
      <c r="M293" s="38">
        <v>557.005</v>
      </c>
      <c r="N293" s="72">
        <v>12132.13</v>
      </c>
      <c r="O293" s="29">
        <f t="shared" si="13"/>
        <v>47</v>
      </c>
      <c r="P293" s="38" t="str">
        <f t="array" ref="P293">O293&amp;CHOOSE(AND(O293&lt;&gt;{11,12,13})*MIN(4,MOD(O293,10))+1,"th","st","nd","rd","th")</f>
        <v>47th</v>
      </c>
      <c r="Q293" s="76">
        <v>1.0127999999999999</v>
      </c>
      <c r="R293" s="77">
        <v>0.91</v>
      </c>
      <c r="S293" s="78">
        <v>1.0800000000000001E-2</v>
      </c>
      <c r="T293" s="79">
        <v>415</v>
      </c>
      <c r="U293" s="80">
        <v>39412652</v>
      </c>
      <c r="V293" s="72">
        <v>9615.86</v>
      </c>
      <c r="W293" s="29">
        <f t="shared" si="14"/>
        <v>77</v>
      </c>
      <c r="X293" s="38" t="str">
        <f t="array" ref="X293">W293&amp;CHOOSE(AND(W293&lt;&gt;{11,12,13})*MIN(4,MOD(W293,10))+1,"th","st","nd","rd","th")</f>
        <v>77th</v>
      </c>
      <c r="Y293" s="77">
        <v>0</v>
      </c>
      <c r="Z293" s="77">
        <v>0.91</v>
      </c>
      <c r="AA293" s="81">
        <v>545972.81999999995</v>
      </c>
      <c r="AB293" s="82">
        <v>2260493044</v>
      </c>
      <c r="AC293" s="83">
        <v>658962692</v>
      </c>
      <c r="AD293" s="81">
        <v>49745170.130000003</v>
      </c>
      <c r="AE293" s="81">
        <v>31034665.719999999</v>
      </c>
      <c r="AF293" s="81">
        <v>0</v>
      </c>
      <c r="AG293" s="81">
        <v>77414.48</v>
      </c>
      <c r="AH293" s="81">
        <v>19037.89</v>
      </c>
    </row>
    <row r="294" spans="1:34" x14ac:dyDescent="0.25">
      <c r="A294" s="7">
        <v>113369003</v>
      </c>
      <c r="B294" s="8" t="s">
        <v>618</v>
      </c>
      <c r="C294" s="8" t="s">
        <v>222</v>
      </c>
      <c r="D294" s="70">
        <v>65166</v>
      </c>
      <c r="E294" s="71">
        <v>11919</v>
      </c>
      <c r="F294" s="72">
        <v>47419188.07</v>
      </c>
      <c r="G294" s="73">
        <v>61.05</v>
      </c>
      <c r="H294" s="29">
        <f t="shared" si="12"/>
        <v>71</v>
      </c>
      <c r="I294" s="38" t="str">
        <f t="array" ref="I294">H294&amp;CHOOSE(AND(H294&lt;&gt;{11,12,13})*MIN(4,MOD(H294,10))+1,"th","st","nd","rd","th")</f>
        <v>71st</v>
      </c>
      <c r="J294" s="74">
        <v>1.18</v>
      </c>
      <c r="K294" s="75">
        <v>57585940</v>
      </c>
      <c r="L294" s="113">
        <v>4202.1109999999999</v>
      </c>
      <c r="M294" s="38">
        <v>463.00099999999998</v>
      </c>
      <c r="N294" s="72">
        <v>12343.96</v>
      </c>
      <c r="O294" s="29">
        <f t="shared" si="13"/>
        <v>51</v>
      </c>
      <c r="P294" s="38" t="str">
        <f t="array" ref="P294">O294&amp;CHOOSE(AND(O294&lt;&gt;{11,12,13})*MIN(4,MOD(O294,10))+1,"th","st","nd","rd","th")</f>
        <v>51st</v>
      </c>
      <c r="Q294" s="76">
        <v>0.99539999999999995</v>
      </c>
      <c r="R294" s="77">
        <v>1.17</v>
      </c>
      <c r="S294" s="78">
        <v>1.4E-2</v>
      </c>
      <c r="T294" s="79">
        <v>216</v>
      </c>
      <c r="U294" s="80">
        <v>45804551</v>
      </c>
      <c r="V294" s="72">
        <v>9818.5300000000007</v>
      </c>
      <c r="W294" s="29">
        <f t="shared" si="14"/>
        <v>78</v>
      </c>
      <c r="X294" s="38" t="str">
        <f t="array" ref="X294">W294&amp;CHOOSE(AND(W294&lt;&gt;{11,12,13})*MIN(4,MOD(W294,10))+1,"th","st","nd","rd","th")</f>
        <v>78th</v>
      </c>
      <c r="Y294" s="77">
        <v>0</v>
      </c>
      <c r="Z294" s="77">
        <v>1.17</v>
      </c>
      <c r="AA294" s="81">
        <v>925325.06</v>
      </c>
      <c r="AB294" s="82">
        <v>2403670375</v>
      </c>
      <c r="AC294" s="83">
        <v>989259294</v>
      </c>
      <c r="AD294" s="81">
        <v>57717361.299999997</v>
      </c>
      <c r="AE294" s="81">
        <v>46461241.93</v>
      </c>
      <c r="AF294" s="81">
        <v>0</v>
      </c>
      <c r="AG294" s="81">
        <v>32621.08</v>
      </c>
      <c r="AH294" s="81">
        <v>131421.29999999999</v>
      </c>
    </row>
    <row r="295" spans="1:34" x14ac:dyDescent="0.25">
      <c r="A295" s="7">
        <v>104372003</v>
      </c>
      <c r="B295" s="8" t="s">
        <v>278</v>
      </c>
      <c r="C295" s="8" t="s">
        <v>279</v>
      </c>
      <c r="D295" s="70">
        <v>46235</v>
      </c>
      <c r="E295" s="71">
        <v>5984</v>
      </c>
      <c r="F295" s="72">
        <v>9587823.4800000004</v>
      </c>
      <c r="G295" s="73">
        <v>34.65</v>
      </c>
      <c r="H295" s="29">
        <f t="shared" si="12"/>
        <v>12</v>
      </c>
      <c r="I295" s="38" t="str">
        <f t="array" ref="I295">H295&amp;CHOOSE(AND(H295&lt;&gt;{11,12,13})*MIN(4,MOD(H295,10))+1,"th","st","nd","rd","th")</f>
        <v>12th</v>
      </c>
      <c r="J295" s="74">
        <v>0.67</v>
      </c>
      <c r="K295" s="75">
        <v>25986502.27</v>
      </c>
      <c r="L295" s="113">
        <v>1797.38</v>
      </c>
      <c r="M295" s="38">
        <v>304.02999999999997</v>
      </c>
      <c r="N295" s="72">
        <v>12366.22</v>
      </c>
      <c r="O295" s="29">
        <f t="shared" si="13"/>
        <v>52</v>
      </c>
      <c r="P295" s="38" t="str">
        <f t="array" ref="P295">O295&amp;CHOOSE(AND(O295&lt;&gt;{11,12,13})*MIN(4,MOD(O295,10))+1,"th","st","nd","rd","th")</f>
        <v>52nd</v>
      </c>
      <c r="Q295" s="76">
        <v>0.99360000000000004</v>
      </c>
      <c r="R295" s="77">
        <v>0.67</v>
      </c>
      <c r="S295" s="78">
        <v>1.1599999999999999E-2</v>
      </c>
      <c r="T295" s="79">
        <v>368</v>
      </c>
      <c r="U295" s="80">
        <v>11179632</v>
      </c>
      <c r="V295" s="72">
        <v>5320.06</v>
      </c>
      <c r="W295" s="29">
        <f t="shared" si="14"/>
        <v>27</v>
      </c>
      <c r="X295" s="38" t="str">
        <f t="array" ref="X295">W295&amp;CHOOSE(AND(W295&lt;&gt;{11,12,13})*MIN(4,MOD(W295,10))+1,"th","st","nd","rd","th")</f>
        <v>27th</v>
      </c>
      <c r="Y295" s="77">
        <v>0.23</v>
      </c>
      <c r="Z295" s="77">
        <v>0.9</v>
      </c>
      <c r="AA295" s="81">
        <v>690272.7</v>
      </c>
      <c r="AB295" s="82">
        <v>537199134</v>
      </c>
      <c r="AC295" s="83">
        <v>290921720</v>
      </c>
      <c r="AD295" s="81">
        <v>25987002.27</v>
      </c>
      <c r="AE295" s="81">
        <v>8890115.8100000005</v>
      </c>
      <c r="AF295" s="81">
        <v>0</v>
      </c>
      <c r="AG295" s="81">
        <v>7434.97</v>
      </c>
      <c r="AH295" s="81">
        <v>500</v>
      </c>
    </row>
    <row r="296" spans="1:34" x14ac:dyDescent="0.25">
      <c r="A296" s="7">
        <v>104374003</v>
      </c>
      <c r="B296" s="8" t="s">
        <v>372</v>
      </c>
      <c r="C296" s="8" t="s">
        <v>279</v>
      </c>
      <c r="D296" s="70">
        <v>56029</v>
      </c>
      <c r="E296" s="71">
        <v>3154</v>
      </c>
      <c r="F296" s="72">
        <v>5708582.1600000001</v>
      </c>
      <c r="G296" s="73">
        <v>32.299999999999997</v>
      </c>
      <c r="H296" s="29">
        <f t="shared" si="12"/>
        <v>8</v>
      </c>
      <c r="I296" s="38" t="str">
        <f t="array" ref="I296">H296&amp;CHOOSE(AND(H296&lt;&gt;{11,12,13})*MIN(4,MOD(H296,10))+1,"th","st","nd","rd","th")</f>
        <v>8th</v>
      </c>
      <c r="J296" s="74">
        <v>0.63</v>
      </c>
      <c r="K296" s="75">
        <v>16573899.949999999</v>
      </c>
      <c r="L296" s="113">
        <v>1196.972</v>
      </c>
      <c r="M296" s="38">
        <v>208.10400000000001</v>
      </c>
      <c r="N296" s="72">
        <v>11795.73</v>
      </c>
      <c r="O296" s="29">
        <f t="shared" si="13"/>
        <v>39</v>
      </c>
      <c r="P296" s="38" t="str">
        <f t="array" ref="P296">O296&amp;CHOOSE(AND(O296&lt;&gt;{11,12,13})*MIN(4,MOD(O296,10))+1,"th","st","nd","rd","th")</f>
        <v>39th</v>
      </c>
      <c r="Q296" s="76">
        <v>1.0417000000000001</v>
      </c>
      <c r="R296" s="77">
        <v>0.63</v>
      </c>
      <c r="S296" s="78">
        <v>9.5999999999999992E-3</v>
      </c>
      <c r="T296" s="79">
        <v>460</v>
      </c>
      <c r="U296" s="80">
        <v>8030765</v>
      </c>
      <c r="V296" s="72">
        <v>5715.54</v>
      </c>
      <c r="W296" s="29">
        <f t="shared" si="14"/>
        <v>34</v>
      </c>
      <c r="X296" s="38" t="str">
        <f t="array" ref="X296">W296&amp;CHOOSE(AND(W296&lt;&gt;{11,12,13})*MIN(4,MOD(W296,10))+1,"th","st","nd","rd","th")</f>
        <v>34th</v>
      </c>
      <c r="Y296" s="77">
        <v>0.17</v>
      </c>
      <c r="Z296" s="77">
        <v>0.8</v>
      </c>
      <c r="AA296" s="81">
        <v>365695.09</v>
      </c>
      <c r="AB296" s="82">
        <v>421025296</v>
      </c>
      <c r="AC296" s="83">
        <v>173846196</v>
      </c>
      <c r="AD296" s="81">
        <v>16817026.579999998</v>
      </c>
      <c r="AE296" s="81">
        <v>5176121.62</v>
      </c>
      <c r="AF296" s="81">
        <v>0</v>
      </c>
      <c r="AG296" s="81">
        <v>166765.45000000001</v>
      </c>
      <c r="AH296" s="81">
        <v>243126.63</v>
      </c>
    </row>
    <row r="297" spans="1:34" x14ac:dyDescent="0.25">
      <c r="A297" s="7">
        <v>104375003</v>
      </c>
      <c r="B297" s="8" t="s">
        <v>412</v>
      </c>
      <c r="C297" s="8" t="s">
        <v>279</v>
      </c>
      <c r="D297" s="70">
        <v>52649</v>
      </c>
      <c r="E297" s="71">
        <v>4070</v>
      </c>
      <c r="F297" s="72">
        <v>7336185.9699999997</v>
      </c>
      <c r="G297" s="73">
        <v>34.24</v>
      </c>
      <c r="H297" s="29">
        <f t="shared" si="12"/>
        <v>11</v>
      </c>
      <c r="I297" s="38" t="str">
        <f t="array" ref="I297">H297&amp;CHOOSE(AND(H297&lt;&gt;{11,12,13})*MIN(4,MOD(H297,10))+1,"th","st","nd","rd","th")</f>
        <v>11th</v>
      </c>
      <c r="J297" s="74">
        <v>0.66</v>
      </c>
      <c r="K297" s="75">
        <v>21037789</v>
      </c>
      <c r="L297" s="113">
        <v>1497.511</v>
      </c>
      <c r="M297" s="38">
        <v>237.34800000000001</v>
      </c>
      <c r="N297" s="72">
        <v>12126.51</v>
      </c>
      <c r="O297" s="29">
        <f t="shared" si="13"/>
        <v>47</v>
      </c>
      <c r="P297" s="38" t="str">
        <f t="array" ref="P297">O297&amp;CHOOSE(AND(O297&lt;&gt;{11,12,13})*MIN(4,MOD(O297,10))+1,"th","st","nd","rd","th")</f>
        <v>47th</v>
      </c>
      <c r="Q297" s="76">
        <v>1.0133000000000001</v>
      </c>
      <c r="R297" s="77">
        <v>0.66</v>
      </c>
      <c r="S297" s="78">
        <v>0.01</v>
      </c>
      <c r="T297" s="79">
        <v>448</v>
      </c>
      <c r="U297" s="80">
        <v>9892219</v>
      </c>
      <c r="V297" s="72">
        <v>5702.03</v>
      </c>
      <c r="W297" s="29">
        <f t="shared" si="14"/>
        <v>34</v>
      </c>
      <c r="X297" s="38" t="str">
        <f t="array" ref="X297">W297&amp;CHOOSE(AND(W297&lt;&gt;{11,12,13})*MIN(4,MOD(W297,10))+1,"th","st","nd","rd","th")</f>
        <v>34th</v>
      </c>
      <c r="Y297" s="77">
        <v>0.18</v>
      </c>
      <c r="Z297" s="77">
        <v>0.84</v>
      </c>
      <c r="AA297" s="81">
        <v>483354.97</v>
      </c>
      <c r="AB297" s="82">
        <v>510822179</v>
      </c>
      <c r="AC297" s="83">
        <v>221934793</v>
      </c>
      <c r="AD297" s="81">
        <v>21143347</v>
      </c>
      <c r="AE297" s="81">
        <v>6852831</v>
      </c>
      <c r="AF297" s="81">
        <v>0</v>
      </c>
      <c r="AG297" s="81">
        <v>0</v>
      </c>
      <c r="AH297" s="81">
        <v>105558</v>
      </c>
    </row>
    <row r="298" spans="1:34" x14ac:dyDescent="0.25">
      <c r="A298" s="7">
        <v>104375203</v>
      </c>
      <c r="B298" s="8" t="s">
        <v>431</v>
      </c>
      <c r="C298" s="8" t="s">
        <v>279</v>
      </c>
      <c r="D298" s="70">
        <v>64281</v>
      </c>
      <c r="E298" s="71">
        <v>4127</v>
      </c>
      <c r="F298" s="72">
        <v>12050857.719999999</v>
      </c>
      <c r="G298" s="73">
        <v>45.43</v>
      </c>
      <c r="H298" s="29">
        <f t="shared" si="12"/>
        <v>35</v>
      </c>
      <c r="I298" s="38" t="str">
        <f t="array" ref="I298">H298&amp;CHOOSE(AND(H298&lt;&gt;{11,12,13})*MIN(4,MOD(H298,10))+1,"th","st","nd","rd","th")</f>
        <v>35th</v>
      </c>
      <c r="J298" s="74">
        <v>0.88</v>
      </c>
      <c r="K298" s="75">
        <v>15933435.34</v>
      </c>
      <c r="L298" s="113">
        <v>1270.596</v>
      </c>
      <c r="M298" s="38">
        <v>122.95099999999999</v>
      </c>
      <c r="N298" s="72">
        <v>11433.73</v>
      </c>
      <c r="O298" s="29">
        <f t="shared" si="13"/>
        <v>32</v>
      </c>
      <c r="P298" s="38" t="str">
        <f t="array" ref="P298">O298&amp;CHOOSE(AND(O298&lt;&gt;{11,12,13})*MIN(4,MOD(O298,10))+1,"th","st","nd","rd","th")</f>
        <v>32nd</v>
      </c>
      <c r="Q298" s="76">
        <v>1.0747</v>
      </c>
      <c r="R298" s="77">
        <v>0.88</v>
      </c>
      <c r="S298" s="78">
        <v>1.1900000000000001E-2</v>
      </c>
      <c r="T298" s="79">
        <v>352</v>
      </c>
      <c r="U298" s="80">
        <v>13630800</v>
      </c>
      <c r="V298" s="72">
        <v>9781.3700000000008</v>
      </c>
      <c r="W298" s="29">
        <f t="shared" si="14"/>
        <v>78</v>
      </c>
      <c r="X298" s="38" t="str">
        <f t="array" ref="X298">W298&amp;CHOOSE(AND(W298&lt;&gt;{11,12,13})*MIN(4,MOD(W298,10))+1,"th","st","nd","rd","th")</f>
        <v>78th</v>
      </c>
      <c r="Y298" s="77">
        <v>0</v>
      </c>
      <c r="Z298" s="77">
        <v>0.88</v>
      </c>
      <c r="AA298" s="81">
        <v>196449.04</v>
      </c>
      <c r="AB298" s="82">
        <v>699240648</v>
      </c>
      <c r="AC298" s="83">
        <v>310448220</v>
      </c>
      <c r="AD298" s="81">
        <v>15972209.6</v>
      </c>
      <c r="AE298" s="81">
        <v>11853798.4</v>
      </c>
      <c r="AF298" s="81">
        <v>0</v>
      </c>
      <c r="AG298" s="81">
        <v>610.28</v>
      </c>
      <c r="AH298" s="81">
        <v>38774.26</v>
      </c>
    </row>
    <row r="299" spans="1:34" x14ac:dyDescent="0.25">
      <c r="A299" s="7">
        <v>104375302</v>
      </c>
      <c r="B299" s="8" t="s">
        <v>433</v>
      </c>
      <c r="C299" s="8" t="s">
        <v>279</v>
      </c>
      <c r="D299" s="70">
        <v>31865</v>
      </c>
      <c r="E299" s="71">
        <v>10045</v>
      </c>
      <c r="F299" s="72">
        <v>10949283.67</v>
      </c>
      <c r="G299" s="73">
        <v>34.21</v>
      </c>
      <c r="H299" s="29">
        <f t="shared" si="12"/>
        <v>11</v>
      </c>
      <c r="I299" s="38" t="str">
        <f t="array" ref="I299">H299&amp;CHOOSE(AND(H299&lt;&gt;{11,12,13})*MIN(4,MOD(H299,10))+1,"th","st","nd","rd","th")</f>
        <v>11th</v>
      </c>
      <c r="J299" s="74">
        <v>0.66</v>
      </c>
      <c r="K299" s="75">
        <v>46860338.93</v>
      </c>
      <c r="L299" s="113">
        <v>3412.136</v>
      </c>
      <c r="M299" s="38">
        <v>1417.133</v>
      </c>
      <c r="N299" s="72">
        <v>9703.4</v>
      </c>
      <c r="O299" s="29">
        <f t="shared" si="13"/>
        <v>6</v>
      </c>
      <c r="P299" s="38" t="str">
        <f t="array" ref="P299">O299&amp;CHOOSE(AND(O299&lt;&gt;{11,12,13})*MIN(4,MOD(O299,10))+1,"th","st","nd","rd","th")</f>
        <v>6th</v>
      </c>
      <c r="Q299" s="76">
        <v>1.2663</v>
      </c>
      <c r="R299" s="77">
        <v>0.66</v>
      </c>
      <c r="S299" s="78">
        <v>1.3299999999999999E-2</v>
      </c>
      <c r="T299" s="79">
        <v>258</v>
      </c>
      <c r="U299" s="80">
        <v>11136323</v>
      </c>
      <c r="V299" s="72">
        <v>2306.0100000000002</v>
      </c>
      <c r="W299" s="29">
        <f t="shared" si="14"/>
        <v>2</v>
      </c>
      <c r="X299" s="38" t="str">
        <f t="array" ref="X299">W299&amp;CHOOSE(AND(W299&lt;&gt;{11,12,13})*MIN(4,MOD(W299,10))+1,"th","st","nd","rd","th")</f>
        <v>2nd</v>
      </c>
      <c r="Y299" s="77">
        <v>0.67</v>
      </c>
      <c r="Z299" s="77">
        <v>1.33</v>
      </c>
      <c r="AA299" s="81">
        <v>1185391.33</v>
      </c>
      <c r="AB299" s="82">
        <v>538632641</v>
      </c>
      <c r="AC299" s="83">
        <v>286280140</v>
      </c>
      <c r="AD299" s="81">
        <v>46958306.579999998</v>
      </c>
      <c r="AE299" s="81">
        <v>9753635.8300000001</v>
      </c>
      <c r="AF299" s="81">
        <v>0</v>
      </c>
      <c r="AG299" s="81">
        <v>10256.51</v>
      </c>
      <c r="AH299" s="81">
        <v>97967.65</v>
      </c>
    </row>
    <row r="300" spans="1:34" x14ac:dyDescent="0.25">
      <c r="A300" s="7">
        <v>104376203</v>
      </c>
      <c r="B300" s="8" t="s">
        <v>542</v>
      </c>
      <c r="C300" s="8" t="s">
        <v>279</v>
      </c>
      <c r="D300" s="70">
        <v>51450</v>
      </c>
      <c r="E300" s="71">
        <v>3254</v>
      </c>
      <c r="F300" s="72">
        <v>6131548.9000000004</v>
      </c>
      <c r="G300" s="73">
        <v>36.619999999999997</v>
      </c>
      <c r="H300" s="29">
        <f t="shared" si="12"/>
        <v>14</v>
      </c>
      <c r="I300" s="38" t="str">
        <f t="array" ref="I300">H300&amp;CHOOSE(AND(H300&lt;&gt;{11,12,13})*MIN(4,MOD(H300,10))+1,"th","st","nd","rd","th")</f>
        <v>14th</v>
      </c>
      <c r="J300" s="74">
        <v>0.71</v>
      </c>
      <c r="K300" s="75">
        <v>16997346.550000001</v>
      </c>
      <c r="L300" s="113">
        <v>1165.45</v>
      </c>
      <c r="M300" s="38">
        <v>218.31299999999999</v>
      </c>
      <c r="N300" s="72">
        <v>12283.42</v>
      </c>
      <c r="O300" s="29">
        <f t="shared" si="13"/>
        <v>50</v>
      </c>
      <c r="P300" s="38" t="str">
        <f t="array" ref="P300">O300&amp;CHOOSE(AND(O300&lt;&gt;{11,12,13})*MIN(4,MOD(O300,10))+1,"th","st","nd","rd","th")</f>
        <v>50th</v>
      </c>
      <c r="Q300" s="76">
        <v>1.0003</v>
      </c>
      <c r="R300" s="77">
        <v>0.71</v>
      </c>
      <c r="S300" s="78">
        <v>1.0699999999999999E-2</v>
      </c>
      <c r="T300" s="79">
        <v>421</v>
      </c>
      <c r="U300" s="80">
        <v>7760586</v>
      </c>
      <c r="V300" s="72">
        <v>5608.32</v>
      </c>
      <c r="W300" s="29">
        <f t="shared" si="14"/>
        <v>31</v>
      </c>
      <c r="X300" s="38" t="str">
        <f t="array" ref="X300">W300&amp;CHOOSE(AND(W300&lt;&gt;{11,12,13})*MIN(4,MOD(W300,10))+1,"th","st","nd","rd","th")</f>
        <v>31st</v>
      </c>
      <c r="Y300" s="77">
        <v>0.19</v>
      </c>
      <c r="Z300" s="77">
        <v>0.9</v>
      </c>
      <c r="AA300" s="81">
        <v>459832.36</v>
      </c>
      <c r="AB300" s="82">
        <v>403551607</v>
      </c>
      <c r="AC300" s="83">
        <v>171306642</v>
      </c>
      <c r="AD300" s="81">
        <v>17029503.5</v>
      </c>
      <c r="AE300" s="81">
        <v>5648135.2599999998</v>
      </c>
      <c r="AF300" s="81">
        <v>0</v>
      </c>
      <c r="AG300" s="81">
        <v>23581.279999999999</v>
      </c>
      <c r="AH300" s="81">
        <v>32156.95</v>
      </c>
    </row>
    <row r="301" spans="1:34" x14ac:dyDescent="0.25">
      <c r="A301" s="7">
        <v>104377003</v>
      </c>
      <c r="B301" s="8" t="s">
        <v>598</v>
      </c>
      <c r="C301" s="8" t="s">
        <v>279</v>
      </c>
      <c r="D301" s="70">
        <v>43792</v>
      </c>
      <c r="E301" s="71">
        <v>2349</v>
      </c>
      <c r="F301" s="72">
        <v>4096436.85</v>
      </c>
      <c r="G301" s="73">
        <v>39.82</v>
      </c>
      <c r="H301" s="29">
        <f t="shared" si="12"/>
        <v>21</v>
      </c>
      <c r="I301" s="38" t="str">
        <f t="array" ref="I301">H301&amp;CHOOSE(AND(H301&lt;&gt;{11,12,13})*MIN(4,MOD(H301,10))+1,"th","st","nd","rd","th")</f>
        <v>21st</v>
      </c>
      <c r="J301" s="74">
        <v>0.77</v>
      </c>
      <c r="K301" s="75">
        <v>10497148</v>
      </c>
      <c r="L301" s="113">
        <v>759.5</v>
      </c>
      <c r="M301" s="38">
        <v>146.57300000000001</v>
      </c>
      <c r="N301" s="72">
        <v>11585.32</v>
      </c>
      <c r="O301" s="29">
        <f t="shared" si="13"/>
        <v>35</v>
      </c>
      <c r="P301" s="38" t="str">
        <f t="array" ref="P301">O301&amp;CHOOSE(AND(O301&lt;&gt;{11,12,13})*MIN(4,MOD(O301,10))+1,"th","st","nd","rd","th")</f>
        <v>35th</v>
      </c>
      <c r="Q301" s="76">
        <v>1.0606</v>
      </c>
      <c r="R301" s="77">
        <v>0.77</v>
      </c>
      <c r="S301" s="78">
        <v>1.2500000000000001E-2</v>
      </c>
      <c r="T301" s="79">
        <v>313</v>
      </c>
      <c r="U301" s="80">
        <v>4437320</v>
      </c>
      <c r="V301" s="72">
        <v>4897.3100000000004</v>
      </c>
      <c r="W301" s="29">
        <f t="shared" si="14"/>
        <v>23</v>
      </c>
      <c r="X301" s="38" t="str">
        <f t="array" ref="X301">W301&amp;CHOOSE(AND(W301&lt;&gt;{11,12,13})*MIN(4,MOD(W301,10))+1,"th","st","nd","rd","th")</f>
        <v>23rd</v>
      </c>
      <c r="Y301" s="77">
        <v>0.28999999999999998</v>
      </c>
      <c r="Z301" s="77">
        <v>1.06</v>
      </c>
      <c r="AA301" s="81">
        <v>251603.85</v>
      </c>
      <c r="AB301" s="82">
        <v>237581990</v>
      </c>
      <c r="AC301" s="83">
        <v>91108399</v>
      </c>
      <c r="AD301" s="81">
        <v>10574375</v>
      </c>
      <c r="AE301" s="81">
        <v>3844472</v>
      </c>
      <c r="AF301" s="81">
        <v>0</v>
      </c>
      <c r="AG301" s="81">
        <v>361</v>
      </c>
      <c r="AH301" s="81">
        <v>77227</v>
      </c>
    </row>
    <row r="302" spans="1:34" x14ac:dyDescent="0.25">
      <c r="A302" s="7">
        <v>104378003</v>
      </c>
      <c r="B302" s="8" t="s">
        <v>646</v>
      </c>
      <c r="C302" s="8" t="s">
        <v>279</v>
      </c>
      <c r="D302" s="70">
        <v>52417</v>
      </c>
      <c r="E302" s="71">
        <v>4053</v>
      </c>
      <c r="F302" s="72">
        <v>8698228.9700000007</v>
      </c>
      <c r="G302" s="73">
        <v>40.94</v>
      </c>
      <c r="H302" s="29">
        <f t="shared" si="12"/>
        <v>24</v>
      </c>
      <c r="I302" s="38" t="str">
        <f t="array" ref="I302">H302&amp;CHOOSE(AND(H302&lt;&gt;{11,12,13})*MIN(4,MOD(H302,10))+1,"th","st","nd","rd","th")</f>
        <v>24th</v>
      </c>
      <c r="J302" s="74">
        <v>0.79</v>
      </c>
      <c r="K302" s="75">
        <v>18114307.010000002</v>
      </c>
      <c r="L302" s="113">
        <v>1180.2339999999999</v>
      </c>
      <c r="M302" s="38">
        <v>283.63799999999998</v>
      </c>
      <c r="N302" s="72">
        <v>12374.24</v>
      </c>
      <c r="O302" s="29">
        <f t="shared" si="13"/>
        <v>52</v>
      </c>
      <c r="P302" s="38" t="str">
        <f t="array" ref="P302">O302&amp;CHOOSE(AND(O302&lt;&gt;{11,12,13})*MIN(4,MOD(O302,10))+1,"th","st","nd","rd","th")</f>
        <v>52nd</v>
      </c>
      <c r="Q302" s="76">
        <v>0.99299999999999999</v>
      </c>
      <c r="R302" s="77">
        <v>0.78</v>
      </c>
      <c r="S302" s="78">
        <v>1.0999999999999999E-2</v>
      </c>
      <c r="T302" s="79">
        <v>403</v>
      </c>
      <c r="U302" s="80">
        <v>10710917</v>
      </c>
      <c r="V302" s="72">
        <v>7316.84</v>
      </c>
      <c r="W302" s="29">
        <f t="shared" si="14"/>
        <v>54</v>
      </c>
      <c r="X302" s="38" t="str">
        <f t="array" ref="X302">W302&amp;CHOOSE(AND(W302&lt;&gt;{11,12,13})*MIN(4,MOD(W302,10))+1,"th","st","nd","rd","th")</f>
        <v>54th</v>
      </c>
      <c r="Y302" s="77">
        <v>0</v>
      </c>
      <c r="Z302" s="77">
        <v>0.78</v>
      </c>
      <c r="AA302" s="81">
        <v>379465.12</v>
      </c>
      <c r="AB302" s="82">
        <v>551811398</v>
      </c>
      <c r="AC302" s="83">
        <v>241589889</v>
      </c>
      <c r="AD302" s="81">
        <v>18230216.34</v>
      </c>
      <c r="AE302" s="81">
        <v>8211498.9699999997</v>
      </c>
      <c r="AF302" s="81">
        <v>0</v>
      </c>
      <c r="AG302" s="81">
        <v>107264.88</v>
      </c>
      <c r="AH302" s="81">
        <v>115909.33</v>
      </c>
    </row>
    <row r="303" spans="1:34" x14ac:dyDescent="0.25">
      <c r="A303" s="7">
        <v>113380303</v>
      </c>
      <c r="B303" s="8" t="s">
        <v>109</v>
      </c>
      <c r="C303" s="8" t="s">
        <v>110</v>
      </c>
      <c r="D303" s="70">
        <v>55718</v>
      </c>
      <c r="E303" s="71">
        <v>4338</v>
      </c>
      <c r="F303" s="72">
        <v>14290600.119999999</v>
      </c>
      <c r="G303" s="73">
        <v>59.12</v>
      </c>
      <c r="H303" s="29">
        <f t="shared" si="12"/>
        <v>66</v>
      </c>
      <c r="I303" s="38" t="str">
        <f t="array" ref="I303">H303&amp;CHOOSE(AND(H303&lt;&gt;{11,12,13})*MIN(4,MOD(H303,10))+1,"th","st","nd","rd","th")</f>
        <v>66th</v>
      </c>
      <c r="J303" s="74">
        <v>1.1499999999999999</v>
      </c>
      <c r="K303" s="75">
        <v>19378710.140000001</v>
      </c>
      <c r="L303" s="113">
        <v>1421.538</v>
      </c>
      <c r="M303" s="38">
        <v>161.37799999999999</v>
      </c>
      <c r="N303" s="72">
        <v>12242.41</v>
      </c>
      <c r="O303" s="29">
        <f t="shared" si="13"/>
        <v>49</v>
      </c>
      <c r="P303" s="38" t="str">
        <f t="array" ref="P303">O303&amp;CHOOSE(AND(O303&lt;&gt;{11,12,13})*MIN(4,MOD(O303,10))+1,"th","st","nd","rd","th")</f>
        <v>49th</v>
      </c>
      <c r="Q303" s="76">
        <v>1.0037</v>
      </c>
      <c r="R303" s="77">
        <v>1.1499999999999999</v>
      </c>
      <c r="S303" s="78">
        <v>1.35E-2</v>
      </c>
      <c r="T303" s="79">
        <v>241</v>
      </c>
      <c r="U303" s="80">
        <v>14311938</v>
      </c>
      <c r="V303" s="72">
        <v>9041.5</v>
      </c>
      <c r="W303" s="29">
        <f t="shared" si="14"/>
        <v>73</v>
      </c>
      <c r="X303" s="38" t="str">
        <f t="array" ref="X303">W303&amp;CHOOSE(AND(W303&lt;&gt;{11,12,13})*MIN(4,MOD(W303,10))+1,"th","st","nd","rd","th")</f>
        <v>73rd</v>
      </c>
      <c r="Y303" s="77">
        <v>0</v>
      </c>
      <c r="Z303" s="77">
        <v>1.1499999999999999</v>
      </c>
      <c r="AA303" s="81">
        <v>260326.26</v>
      </c>
      <c r="AB303" s="82">
        <v>762862229</v>
      </c>
      <c r="AC303" s="83">
        <v>297281292</v>
      </c>
      <c r="AD303" s="81">
        <v>19443914</v>
      </c>
      <c r="AE303" s="81">
        <v>14028486.49</v>
      </c>
      <c r="AF303" s="81">
        <v>0</v>
      </c>
      <c r="AG303" s="81">
        <v>1787.37</v>
      </c>
      <c r="AH303" s="81">
        <v>65203.86</v>
      </c>
    </row>
    <row r="304" spans="1:34" x14ac:dyDescent="0.25">
      <c r="A304" s="7">
        <v>113381303</v>
      </c>
      <c r="B304" s="8" t="s">
        <v>236</v>
      </c>
      <c r="C304" s="8" t="s">
        <v>110</v>
      </c>
      <c r="D304" s="70">
        <v>65426</v>
      </c>
      <c r="E304" s="71">
        <v>13818</v>
      </c>
      <c r="F304" s="72">
        <v>49332885.120000005</v>
      </c>
      <c r="G304" s="73">
        <v>54.57</v>
      </c>
      <c r="H304" s="29">
        <f t="shared" si="12"/>
        <v>57</v>
      </c>
      <c r="I304" s="38" t="str">
        <f t="array" ref="I304">H304&amp;CHOOSE(AND(H304&lt;&gt;{11,12,13})*MIN(4,MOD(H304,10))+1,"th","st","nd","rd","th")</f>
        <v>57th</v>
      </c>
      <c r="J304" s="74">
        <v>1.06</v>
      </c>
      <c r="K304" s="75">
        <v>67861785.379999995</v>
      </c>
      <c r="L304" s="113">
        <v>4725.3919999999998</v>
      </c>
      <c r="M304" s="38">
        <v>608.48299999999995</v>
      </c>
      <c r="N304" s="72">
        <v>12722.79</v>
      </c>
      <c r="O304" s="29">
        <f t="shared" si="13"/>
        <v>57</v>
      </c>
      <c r="P304" s="38" t="str">
        <f t="array" ref="P304">O304&amp;CHOOSE(AND(O304&lt;&gt;{11,12,13})*MIN(4,MOD(O304,10))+1,"th","st","nd","rd","th")</f>
        <v>57th</v>
      </c>
      <c r="Q304" s="76">
        <v>0.96579999999999999</v>
      </c>
      <c r="R304" s="77">
        <v>1.02</v>
      </c>
      <c r="S304" s="78">
        <v>1.4E-2</v>
      </c>
      <c r="T304" s="79">
        <v>216</v>
      </c>
      <c r="U304" s="80">
        <v>47589442</v>
      </c>
      <c r="V304" s="72">
        <v>8922.11</v>
      </c>
      <c r="W304" s="29">
        <f t="shared" si="14"/>
        <v>72</v>
      </c>
      <c r="X304" s="38" t="str">
        <f t="array" ref="X304">W304&amp;CHOOSE(AND(W304&lt;&gt;{11,12,13})*MIN(4,MOD(W304,10))+1,"th","st","nd","rd","th")</f>
        <v>72nd</v>
      </c>
      <c r="Y304" s="77">
        <v>0</v>
      </c>
      <c r="Z304" s="77">
        <v>1.02</v>
      </c>
      <c r="AA304" s="81">
        <v>1261779.3600000001</v>
      </c>
      <c r="AB304" s="82">
        <v>2614961800</v>
      </c>
      <c r="AC304" s="83">
        <v>910182079</v>
      </c>
      <c r="AD304" s="81">
        <v>68193403.230000004</v>
      </c>
      <c r="AE304" s="81">
        <v>48051092.950000003</v>
      </c>
      <c r="AF304" s="81">
        <v>0</v>
      </c>
      <c r="AG304" s="81">
        <v>20012.810000000001</v>
      </c>
      <c r="AH304" s="81">
        <v>331617.84999999998</v>
      </c>
    </row>
    <row r="305" spans="1:34" x14ac:dyDescent="0.25">
      <c r="A305" s="7">
        <v>113382303</v>
      </c>
      <c r="B305" s="8" t="s">
        <v>272</v>
      </c>
      <c r="C305" s="8" t="s">
        <v>110</v>
      </c>
      <c r="D305" s="70">
        <v>57912</v>
      </c>
      <c r="E305" s="71">
        <v>7818</v>
      </c>
      <c r="F305" s="72">
        <v>26627622.280000001</v>
      </c>
      <c r="G305" s="73">
        <v>58.81</v>
      </c>
      <c r="H305" s="29">
        <f t="shared" si="12"/>
        <v>66</v>
      </c>
      <c r="I305" s="38" t="str">
        <f t="array" ref="I305">H305&amp;CHOOSE(AND(H305&lt;&gt;{11,12,13})*MIN(4,MOD(H305,10))+1,"th","st","nd","rd","th")</f>
        <v>66th</v>
      </c>
      <c r="J305" s="74">
        <v>1.1399999999999999</v>
      </c>
      <c r="K305" s="75">
        <v>34707892.299999997</v>
      </c>
      <c r="L305" s="113">
        <v>2359.951</v>
      </c>
      <c r="M305" s="38">
        <v>307.928</v>
      </c>
      <c r="N305" s="72">
        <v>13009.55</v>
      </c>
      <c r="O305" s="29">
        <f t="shared" si="13"/>
        <v>62</v>
      </c>
      <c r="P305" s="38" t="str">
        <f t="array" ref="P305">O305&amp;CHOOSE(AND(O305&lt;&gt;{11,12,13})*MIN(4,MOD(O305,10))+1,"th","st","nd","rd","th")</f>
        <v>62nd</v>
      </c>
      <c r="Q305" s="76">
        <v>0.94450000000000001</v>
      </c>
      <c r="R305" s="77">
        <v>1.08</v>
      </c>
      <c r="S305" s="78">
        <v>1.37E-2</v>
      </c>
      <c r="T305" s="79">
        <v>231</v>
      </c>
      <c r="U305" s="80">
        <v>26329570</v>
      </c>
      <c r="V305" s="72">
        <v>9869.1</v>
      </c>
      <c r="W305" s="29">
        <f t="shared" si="14"/>
        <v>79</v>
      </c>
      <c r="X305" s="38" t="str">
        <f t="array" ref="X305">W305&amp;CHOOSE(AND(W305&lt;&gt;{11,12,13})*MIN(4,MOD(W305,10))+1,"th","st","nd","rd","th")</f>
        <v>79th</v>
      </c>
      <c r="Y305" s="77">
        <v>0</v>
      </c>
      <c r="Z305" s="77">
        <v>1.08</v>
      </c>
      <c r="AA305" s="81">
        <v>464514.41</v>
      </c>
      <c r="AB305" s="82">
        <v>1447910352</v>
      </c>
      <c r="AC305" s="83">
        <v>502428143</v>
      </c>
      <c r="AD305" s="81">
        <v>34720991.979999997</v>
      </c>
      <c r="AE305" s="81">
        <v>26129259.120000001</v>
      </c>
      <c r="AF305" s="81">
        <v>0</v>
      </c>
      <c r="AG305" s="81">
        <v>33848.75</v>
      </c>
      <c r="AH305" s="81">
        <v>13099.68</v>
      </c>
    </row>
    <row r="306" spans="1:34" x14ac:dyDescent="0.25">
      <c r="A306" s="7">
        <v>113384603</v>
      </c>
      <c r="B306" s="8" t="s">
        <v>374</v>
      </c>
      <c r="C306" s="8" t="s">
        <v>110</v>
      </c>
      <c r="D306" s="70">
        <v>36361</v>
      </c>
      <c r="E306" s="71">
        <v>10150</v>
      </c>
      <c r="F306" s="72">
        <v>20803068.830000002</v>
      </c>
      <c r="G306" s="73">
        <v>56.37</v>
      </c>
      <c r="H306" s="29">
        <f t="shared" si="12"/>
        <v>61</v>
      </c>
      <c r="I306" s="38" t="str">
        <f t="array" ref="I306">H306&amp;CHOOSE(AND(H306&lt;&gt;{11,12,13})*MIN(4,MOD(H306,10))+1,"th","st","nd","rd","th")</f>
        <v>61st</v>
      </c>
      <c r="J306" s="74">
        <v>1.0900000000000001</v>
      </c>
      <c r="K306" s="75">
        <v>61884892.82</v>
      </c>
      <c r="L306" s="113">
        <v>5003.5870000000004</v>
      </c>
      <c r="M306" s="38">
        <v>2554.1190000000001</v>
      </c>
      <c r="N306" s="72">
        <v>8188.32</v>
      </c>
      <c r="O306" s="29">
        <f t="shared" si="13"/>
        <v>1</v>
      </c>
      <c r="P306" s="38" t="str">
        <f t="array" ref="P306">O306&amp;CHOOSE(AND(O306&lt;&gt;{11,12,13})*MIN(4,MOD(O306,10))+1,"th","st","nd","rd","th")</f>
        <v>1st</v>
      </c>
      <c r="Q306" s="76">
        <v>1.5005999999999999</v>
      </c>
      <c r="R306" s="77">
        <v>1.0900000000000001</v>
      </c>
      <c r="S306" s="78">
        <v>1.8200000000000001E-2</v>
      </c>
      <c r="T306" s="79">
        <v>49</v>
      </c>
      <c r="U306" s="80">
        <v>15444284</v>
      </c>
      <c r="V306" s="72">
        <v>2043.51</v>
      </c>
      <c r="W306" s="29">
        <f t="shared" si="14"/>
        <v>2</v>
      </c>
      <c r="X306" s="38" t="str">
        <f t="array" ref="X306">W306&amp;CHOOSE(AND(W306&lt;&gt;{11,12,13})*MIN(4,MOD(W306,10))+1,"th","st","nd","rd","th")</f>
        <v>2nd</v>
      </c>
      <c r="Y306" s="77">
        <v>0.7</v>
      </c>
      <c r="Z306" s="77">
        <v>1.79</v>
      </c>
      <c r="AA306" s="81">
        <v>1767853.44</v>
      </c>
      <c r="AB306" s="82">
        <v>755556676</v>
      </c>
      <c r="AC306" s="83">
        <v>388464371</v>
      </c>
      <c r="AD306" s="81">
        <v>61994367.039999999</v>
      </c>
      <c r="AE306" s="81">
        <v>18940083.719999999</v>
      </c>
      <c r="AF306" s="81">
        <v>0</v>
      </c>
      <c r="AG306" s="81">
        <v>95131.67</v>
      </c>
      <c r="AH306" s="81">
        <v>109474.22</v>
      </c>
    </row>
    <row r="307" spans="1:34" x14ac:dyDescent="0.25">
      <c r="A307" s="7">
        <v>113385003</v>
      </c>
      <c r="B307" s="8" t="s">
        <v>451</v>
      </c>
      <c r="C307" s="8" t="s">
        <v>110</v>
      </c>
      <c r="D307" s="70">
        <v>59127</v>
      </c>
      <c r="E307" s="71">
        <v>6648</v>
      </c>
      <c r="F307" s="72">
        <v>20780848.280000001</v>
      </c>
      <c r="G307" s="73">
        <v>52.87</v>
      </c>
      <c r="H307" s="29">
        <f t="shared" si="12"/>
        <v>54</v>
      </c>
      <c r="I307" s="38" t="str">
        <f t="array" ref="I307">H307&amp;CHOOSE(AND(H307&lt;&gt;{11,12,13})*MIN(4,MOD(H307,10))+1,"th","st","nd","rd","th")</f>
        <v>54th</v>
      </c>
      <c r="J307" s="74">
        <v>1.03</v>
      </c>
      <c r="K307" s="75">
        <v>33129188.719999999</v>
      </c>
      <c r="L307" s="113">
        <v>2258.19</v>
      </c>
      <c r="M307" s="38">
        <v>293.01499999999999</v>
      </c>
      <c r="N307" s="72">
        <v>12985.7</v>
      </c>
      <c r="O307" s="29">
        <f t="shared" si="13"/>
        <v>61</v>
      </c>
      <c r="P307" s="38" t="str">
        <f t="array" ref="P307">O307&amp;CHOOSE(AND(O307&lt;&gt;{11,12,13})*MIN(4,MOD(O307,10))+1,"th","st","nd","rd","th")</f>
        <v>61st</v>
      </c>
      <c r="Q307" s="76">
        <v>0.94620000000000004</v>
      </c>
      <c r="R307" s="77">
        <v>0.97</v>
      </c>
      <c r="S307" s="78">
        <v>1.24E-2</v>
      </c>
      <c r="T307" s="79">
        <v>322</v>
      </c>
      <c r="U307" s="80">
        <v>22703469</v>
      </c>
      <c r="V307" s="72">
        <v>8899.1200000000008</v>
      </c>
      <c r="W307" s="29">
        <f t="shared" si="14"/>
        <v>71</v>
      </c>
      <c r="X307" s="38" t="str">
        <f t="array" ref="X307">W307&amp;CHOOSE(AND(W307&lt;&gt;{11,12,13})*MIN(4,MOD(W307,10))+1,"th","st","nd","rd","th")</f>
        <v>71st</v>
      </c>
      <c r="Y307" s="77">
        <v>0</v>
      </c>
      <c r="Z307" s="77">
        <v>0.97</v>
      </c>
      <c r="AA307" s="81">
        <v>648214.71</v>
      </c>
      <c r="AB307" s="82">
        <v>1262022421</v>
      </c>
      <c r="AC307" s="83">
        <v>419716043</v>
      </c>
      <c r="AD307" s="81">
        <v>33157393.18</v>
      </c>
      <c r="AE307" s="81">
        <v>20127199.010000002</v>
      </c>
      <c r="AF307" s="81">
        <v>0</v>
      </c>
      <c r="AG307" s="81">
        <v>5434.56</v>
      </c>
      <c r="AH307" s="81">
        <v>28204.46</v>
      </c>
    </row>
    <row r="308" spans="1:34" x14ac:dyDescent="0.25">
      <c r="A308" s="7">
        <v>113385303</v>
      </c>
      <c r="B308" s="8" t="s">
        <v>472</v>
      </c>
      <c r="C308" s="8" t="s">
        <v>110</v>
      </c>
      <c r="D308" s="70">
        <v>60344</v>
      </c>
      <c r="E308" s="71">
        <v>9475</v>
      </c>
      <c r="F308" s="72">
        <v>31758364.280000001</v>
      </c>
      <c r="G308" s="73">
        <v>55.54</v>
      </c>
      <c r="H308" s="29">
        <f t="shared" si="12"/>
        <v>60</v>
      </c>
      <c r="I308" s="38" t="str">
        <f t="array" ref="I308">H308&amp;CHOOSE(AND(H308&lt;&gt;{11,12,13})*MIN(4,MOD(H308,10))+1,"th","st","nd","rd","th")</f>
        <v>60th</v>
      </c>
      <c r="J308" s="74">
        <v>1.08</v>
      </c>
      <c r="K308" s="75">
        <v>39439723.18</v>
      </c>
      <c r="L308" s="113">
        <v>3556.6660000000002</v>
      </c>
      <c r="M308" s="38">
        <v>306.23200000000003</v>
      </c>
      <c r="N308" s="72">
        <v>10209.879999999999</v>
      </c>
      <c r="O308" s="29">
        <f t="shared" si="13"/>
        <v>9</v>
      </c>
      <c r="P308" s="38" t="str">
        <f t="array" ref="P308">O308&amp;CHOOSE(AND(O308&lt;&gt;{11,12,13})*MIN(4,MOD(O308,10))+1,"th","st","nd","rd","th")</f>
        <v>9th</v>
      </c>
      <c r="Q308" s="76">
        <v>1.2035</v>
      </c>
      <c r="R308" s="77">
        <v>1.08</v>
      </c>
      <c r="S308" s="78">
        <v>1.32E-2</v>
      </c>
      <c r="T308" s="79">
        <v>262</v>
      </c>
      <c r="U308" s="80">
        <v>32403356</v>
      </c>
      <c r="V308" s="72">
        <v>8388.35</v>
      </c>
      <c r="W308" s="29">
        <f t="shared" si="14"/>
        <v>66</v>
      </c>
      <c r="X308" s="38" t="str">
        <f t="array" ref="X308">W308&amp;CHOOSE(AND(W308&lt;&gt;{11,12,13})*MIN(4,MOD(W308,10))+1,"th","st","nd","rd","th")</f>
        <v>66th</v>
      </c>
      <c r="Y308" s="77">
        <v>0</v>
      </c>
      <c r="Z308" s="77">
        <v>1.08</v>
      </c>
      <c r="AA308" s="81">
        <v>344635.94</v>
      </c>
      <c r="AB308" s="82">
        <v>1716103377</v>
      </c>
      <c r="AC308" s="83">
        <v>684145252</v>
      </c>
      <c r="AD308" s="81">
        <v>39575395.890000001</v>
      </c>
      <c r="AE308" s="81">
        <v>31356288.030000001</v>
      </c>
      <c r="AF308" s="81">
        <v>0</v>
      </c>
      <c r="AG308" s="81">
        <v>57440.31</v>
      </c>
      <c r="AH308" s="81">
        <v>135672.71</v>
      </c>
    </row>
    <row r="309" spans="1:34" x14ac:dyDescent="0.25">
      <c r="A309" s="7">
        <v>121390302</v>
      </c>
      <c r="B309" s="8" t="s">
        <v>104</v>
      </c>
      <c r="C309" s="8" t="s">
        <v>105</v>
      </c>
      <c r="D309" s="70">
        <v>36807</v>
      </c>
      <c r="E309" s="71">
        <v>40221</v>
      </c>
      <c r="F309" s="72">
        <v>104357216.8</v>
      </c>
      <c r="G309" s="73">
        <v>70.489999999999995</v>
      </c>
      <c r="H309" s="29">
        <f t="shared" si="12"/>
        <v>86</v>
      </c>
      <c r="I309" s="38" t="str">
        <f t="array" ref="I309">H309&amp;CHOOSE(AND(H309&lt;&gt;{11,12,13})*MIN(4,MOD(H309,10))+1,"th","st","nd","rd","th")</f>
        <v>86th</v>
      </c>
      <c r="J309" s="74">
        <v>1.37</v>
      </c>
      <c r="K309" s="75">
        <v>277171862</v>
      </c>
      <c r="L309" s="113">
        <v>20147.951000000001</v>
      </c>
      <c r="M309" s="38">
        <v>11588.029</v>
      </c>
      <c r="N309" s="72">
        <v>8733.68</v>
      </c>
      <c r="O309" s="29">
        <f t="shared" si="13"/>
        <v>3</v>
      </c>
      <c r="P309" s="38" t="str">
        <f t="array" ref="P309">O309&amp;CHOOSE(AND(O309&lt;&gt;{11,12,13})*MIN(4,MOD(O309,10))+1,"th","st","nd","rd","th")</f>
        <v>3rd</v>
      </c>
      <c r="Q309" s="76">
        <v>1.4069</v>
      </c>
      <c r="R309" s="77">
        <v>1.37</v>
      </c>
      <c r="S309" s="78">
        <v>1.66E-2</v>
      </c>
      <c r="T309" s="79">
        <v>105</v>
      </c>
      <c r="U309" s="80">
        <v>84840441</v>
      </c>
      <c r="V309" s="72">
        <v>2673.32</v>
      </c>
      <c r="W309" s="29">
        <f t="shared" si="14"/>
        <v>3</v>
      </c>
      <c r="X309" s="38" t="str">
        <f t="array" ref="X309">W309&amp;CHOOSE(AND(W309&lt;&gt;{11,12,13})*MIN(4,MOD(W309,10))+1,"th","st","nd","rd","th")</f>
        <v>3rd</v>
      </c>
      <c r="Y309" s="77">
        <v>0.61</v>
      </c>
      <c r="Z309" s="77">
        <v>1.98</v>
      </c>
      <c r="AA309" s="81">
        <v>9641021.8000000007</v>
      </c>
      <c r="AB309" s="82">
        <v>4702502730</v>
      </c>
      <c r="AC309" s="83">
        <v>1581974407</v>
      </c>
      <c r="AD309" s="81">
        <v>277220301</v>
      </c>
      <c r="AE309" s="81">
        <v>93058055</v>
      </c>
      <c r="AF309" s="81">
        <v>25000</v>
      </c>
      <c r="AG309" s="81">
        <v>1633140</v>
      </c>
      <c r="AH309" s="81">
        <v>48439</v>
      </c>
    </row>
    <row r="310" spans="1:34" x14ac:dyDescent="0.25">
      <c r="A310" s="7">
        <v>121391303</v>
      </c>
      <c r="B310" s="8" t="s">
        <v>191</v>
      </c>
      <c r="C310" s="8" t="s">
        <v>105</v>
      </c>
      <c r="D310" s="70">
        <v>53500</v>
      </c>
      <c r="E310" s="71">
        <v>4440</v>
      </c>
      <c r="F310" s="72">
        <v>18639734.5</v>
      </c>
      <c r="G310" s="73">
        <v>78.47</v>
      </c>
      <c r="H310" s="29">
        <f t="shared" si="12"/>
        <v>95</v>
      </c>
      <c r="I310" s="38" t="str">
        <f t="array" ref="I310">H310&amp;CHOOSE(AND(H310&lt;&gt;{11,12,13})*MIN(4,MOD(H310,10))+1,"th","st","nd","rd","th")</f>
        <v>95th</v>
      </c>
      <c r="J310" s="74">
        <v>1.52</v>
      </c>
      <c r="K310" s="75">
        <v>26310759.079999998</v>
      </c>
      <c r="L310" s="113">
        <v>1595.4960000000001</v>
      </c>
      <c r="M310" s="38">
        <v>353.61799999999999</v>
      </c>
      <c r="N310" s="72">
        <v>13498.83</v>
      </c>
      <c r="O310" s="29">
        <f t="shared" si="13"/>
        <v>68</v>
      </c>
      <c r="P310" s="38" t="str">
        <f t="array" ref="P310">O310&amp;CHOOSE(AND(O310&lt;&gt;{11,12,13})*MIN(4,MOD(O310,10))+1,"th","st","nd","rd","th")</f>
        <v>68th</v>
      </c>
      <c r="Q310" s="76">
        <v>0.9103</v>
      </c>
      <c r="R310" s="77">
        <v>1.38</v>
      </c>
      <c r="S310" s="78">
        <v>1.67E-2</v>
      </c>
      <c r="T310" s="79">
        <v>100</v>
      </c>
      <c r="U310" s="80">
        <v>15081737</v>
      </c>
      <c r="V310" s="72">
        <v>7737.74</v>
      </c>
      <c r="W310" s="29">
        <f t="shared" si="14"/>
        <v>60</v>
      </c>
      <c r="X310" s="38" t="str">
        <f t="array" ref="X310">W310&amp;CHOOSE(AND(W310&lt;&gt;{11,12,13})*MIN(4,MOD(W310,10))+1,"th","st","nd","rd","th")</f>
        <v>60th</v>
      </c>
      <c r="Y310" s="77">
        <v>0</v>
      </c>
      <c r="Z310" s="77">
        <v>1.38</v>
      </c>
      <c r="AA310" s="81">
        <v>681694.18</v>
      </c>
      <c r="AB310" s="82">
        <v>896859345</v>
      </c>
      <c r="AC310" s="83">
        <v>220306379</v>
      </c>
      <c r="AD310" s="81">
        <v>26349247.850000001</v>
      </c>
      <c r="AE310" s="81">
        <v>17680986.640000001</v>
      </c>
      <c r="AF310" s="81">
        <v>0</v>
      </c>
      <c r="AG310" s="81">
        <v>277053.68</v>
      </c>
      <c r="AH310" s="81">
        <v>38488.769999999997</v>
      </c>
    </row>
    <row r="311" spans="1:34" x14ac:dyDescent="0.25">
      <c r="A311" s="7">
        <v>121392303</v>
      </c>
      <c r="B311" s="8" t="s">
        <v>267</v>
      </c>
      <c r="C311" s="8" t="s">
        <v>105</v>
      </c>
      <c r="D311" s="70">
        <v>70989</v>
      </c>
      <c r="E311" s="71">
        <v>22448</v>
      </c>
      <c r="F311" s="72">
        <v>103692230.31</v>
      </c>
      <c r="G311" s="73">
        <v>65.069999999999993</v>
      </c>
      <c r="H311" s="29">
        <f t="shared" si="12"/>
        <v>79</v>
      </c>
      <c r="I311" s="38" t="str">
        <f t="array" ref="I311">H311&amp;CHOOSE(AND(H311&lt;&gt;{11,12,13})*MIN(4,MOD(H311,10))+1,"th","st","nd","rd","th")</f>
        <v>79th</v>
      </c>
      <c r="J311" s="74">
        <v>1.26</v>
      </c>
      <c r="K311" s="75">
        <v>123081752.06</v>
      </c>
      <c r="L311" s="113">
        <v>8276.4369999999999</v>
      </c>
      <c r="M311" s="38">
        <v>768.71600000000001</v>
      </c>
      <c r="N311" s="72">
        <v>13607.48</v>
      </c>
      <c r="O311" s="29">
        <f t="shared" si="13"/>
        <v>69</v>
      </c>
      <c r="P311" s="38" t="str">
        <f t="array" ref="P311">O311&amp;CHOOSE(AND(O311&lt;&gt;{11,12,13})*MIN(4,MOD(O311,10))+1,"th","st","nd","rd","th")</f>
        <v>69th</v>
      </c>
      <c r="Q311" s="76">
        <v>0.90300000000000002</v>
      </c>
      <c r="R311" s="77">
        <v>1.1399999999999999</v>
      </c>
      <c r="S311" s="78">
        <v>1.52E-2</v>
      </c>
      <c r="T311" s="79">
        <v>161</v>
      </c>
      <c r="U311" s="80">
        <v>92174695</v>
      </c>
      <c r="V311" s="72">
        <v>10190.51</v>
      </c>
      <c r="W311" s="29">
        <f t="shared" si="14"/>
        <v>81</v>
      </c>
      <c r="X311" s="38" t="str">
        <f t="array" ref="X311">W311&amp;CHOOSE(AND(W311&lt;&gt;{11,12,13})*MIN(4,MOD(W311,10))+1,"th","st","nd","rd","th")</f>
        <v>81st</v>
      </c>
      <c r="Y311" s="77">
        <v>0</v>
      </c>
      <c r="Z311" s="77">
        <v>1.1399999999999999</v>
      </c>
      <c r="AA311" s="81">
        <v>1818604.51</v>
      </c>
      <c r="AB311" s="82">
        <v>4885960033</v>
      </c>
      <c r="AC311" s="83">
        <v>1941795185</v>
      </c>
      <c r="AD311" s="81">
        <v>123240891.37</v>
      </c>
      <c r="AE311" s="81">
        <v>101858087.23999999</v>
      </c>
      <c r="AF311" s="81">
        <v>0</v>
      </c>
      <c r="AG311" s="81">
        <v>15538.56</v>
      </c>
      <c r="AH311" s="81">
        <v>159139.31</v>
      </c>
    </row>
    <row r="312" spans="1:34" x14ac:dyDescent="0.25">
      <c r="A312" s="7">
        <v>121394503</v>
      </c>
      <c r="B312" s="8" t="s">
        <v>452</v>
      </c>
      <c r="C312" s="8" t="s">
        <v>105</v>
      </c>
      <c r="D312" s="70">
        <v>58253</v>
      </c>
      <c r="E312" s="71">
        <v>5386</v>
      </c>
      <c r="F312" s="72">
        <v>18157685.699999996</v>
      </c>
      <c r="G312" s="73">
        <v>57.87</v>
      </c>
      <c r="H312" s="29">
        <f t="shared" si="12"/>
        <v>64</v>
      </c>
      <c r="I312" s="38" t="str">
        <f t="array" ref="I312">H312&amp;CHOOSE(AND(H312&lt;&gt;{11,12,13})*MIN(4,MOD(H312,10))+1,"th","st","nd","rd","th")</f>
        <v>64th</v>
      </c>
      <c r="J312" s="74">
        <v>1.1200000000000001</v>
      </c>
      <c r="K312" s="75">
        <v>26597047.149999999</v>
      </c>
      <c r="L312" s="113">
        <v>1637.08</v>
      </c>
      <c r="M312" s="38">
        <v>222.85300000000001</v>
      </c>
      <c r="N312" s="72">
        <v>14300</v>
      </c>
      <c r="O312" s="29">
        <f t="shared" si="13"/>
        <v>79</v>
      </c>
      <c r="P312" s="38" t="str">
        <f t="array" ref="P312">O312&amp;CHOOSE(AND(O312&lt;&gt;{11,12,13})*MIN(4,MOD(O312,10))+1,"th","st","nd","rd","th")</f>
        <v>79th</v>
      </c>
      <c r="Q312" s="76">
        <v>0.85929999999999995</v>
      </c>
      <c r="R312" s="77">
        <v>0.96</v>
      </c>
      <c r="S312" s="78">
        <v>1.9E-2</v>
      </c>
      <c r="T312" s="79">
        <v>38</v>
      </c>
      <c r="U312" s="80">
        <v>12898552</v>
      </c>
      <c r="V312" s="72">
        <v>6934.96</v>
      </c>
      <c r="W312" s="29">
        <f t="shared" si="14"/>
        <v>50</v>
      </c>
      <c r="X312" s="38" t="str">
        <f t="array" ref="X312">W312&amp;CHOOSE(AND(W312&lt;&gt;{11,12,13})*MIN(4,MOD(W312,10))+1,"th","st","nd","rd","th")</f>
        <v>50th</v>
      </c>
      <c r="Y312" s="77">
        <v>0</v>
      </c>
      <c r="Z312" s="77">
        <v>0.96</v>
      </c>
      <c r="AA312" s="81">
        <v>952547.49</v>
      </c>
      <c r="AB312" s="82">
        <v>677632631</v>
      </c>
      <c r="AC312" s="83">
        <v>277815657</v>
      </c>
      <c r="AD312" s="81">
        <v>26597047.149999999</v>
      </c>
      <c r="AE312" s="81">
        <v>17141991.149999999</v>
      </c>
      <c r="AF312" s="81">
        <v>0</v>
      </c>
      <c r="AG312" s="81">
        <v>63147.06</v>
      </c>
      <c r="AH312" s="81">
        <v>0</v>
      </c>
    </row>
    <row r="313" spans="1:34" x14ac:dyDescent="0.25">
      <c r="A313" s="7">
        <v>121394603</v>
      </c>
      <c r="B313" s="8" t="s">
        <v>460</v>
      </c>
      <c r="C313" s="8" t="s">
        <v>105</v>
      </c>
      <c r="D313" s="70">
        <v>79000</v>
      </c>
      <c r="E313" s="71">
        <v>5536</v>
      </c>
      <c r="F313" s="72">
        <v>27448094.220000003</v>
      </c>
      <c r="G313" s="73">
        <v>62.76</v>
      </c>
      <c r="H313" s="29">
        <f t="shared" si="12"/>
        <v>74</v>
      </c>
      <c r="I313" s="38" t="str">
        <f t="array" ref="I313">H313&amp;CHOOSE(AND(H313&lt;&gt;{11,12,13})*MIN(4,MOD(H313,10))+1,"th","st","nd","rd","th")</f>
        <v>74th</v>
      </c>
      <c r="J313" s="74">
        <v>1.22</v>
      </c>
      <c r="K313" s="75">
        <v>36284927.439999998</v>
      </c>
      <c r="L313" s="113">
        <v>2164.2069999999999</v>
      </c>
      <c r="M313" s="38">
        <v>152.00800000000001</v>
      </c>
      <c r="N313" s="72">
        <v>15665.61</v>
      </c>
      <c r="O313" s="29">
        <f t="shared" si="13"/>
        <v>87</v>
      </c>
      <c r="P313" s="38" t="str">
        <f t="array" ref="P313">O313&amp;CHOOSE(AND(O313&lt;&gt;{11,12,13})*MIN(4,MOD(O313,10))+1,"th","st","nd","rd","th")</f>
        <v>87th</v>
      </c>
      <c r="Q313" s="76">
        <v>0.78439999999999999</v>
      </c>
      <c r="R313" s="77">
        <v>0.96</v>
      </c>
      <c r="S313" s="78">
        <v>1.3599999999999999E-2</v>
      </c>
      <c r="T313" s="79">
        <v>236</v>
      </c>
      <c r="U313" s="80">
        <v>27314668</v>
      </c>
      <c r="V313" s="72">
        <v>11792.8</v>
      </c>
      <c r="W313" s="29">
        <f t="shared" si="14"/>
        <v>89</v>
      </c>
      <c r="X313" s="38" t="str">
        <f t="array" ref="X313">W313&amp;CHOOSE(AND(W313&lt;&gt;{11,12,13})*MIN(4,MOD(W313,10))+1,"th","st","nd","rd","th")</f>
        <v>89th</v>
      </c>
      <c r="Y313" s="77">
        <v>0</v>
      </c>
      <c r="Z313" s="77">
        <v>0.96</v>
      </c>
      <c r="AA313" s="81">
        <v>674898.19</v>
      </c>
      <c r="AB313" s="82">
        <v>1484424731</v>
      </c>
      <c r="AC313" s="83">
        <v>538884004</v>
      </c>
      <c r="AD313" s="81">
        <v>36304408.719999999</v>
      </c>
      <c r="AE313" s="81">
        <v>26688489.510000002</v>
      </c>
      <c r="AF313" s="81">
        <v>0</v>
      </c>
      <c r="AG313" s="81">
        <v>84706.52</v>
      </c>
      <c r="AH313" s="81">
        <v>19481.28</v>
      </c>
    </row>
    <row r="314" spans="1:34" x14ac:dyDescent="0.25">
      <c r="A314" s="7">
        <v>121395103</v>
      </c>
      <c r="B314" s="8" t="s">
        <v>474</v>
      </c>
      <c r="C314" s="8" t="s">
        <v>105</v>
      </c>
      <c r="D314" s="70">
        <v>82236</v>
      </c>
      <c r="E314" s="71">
        <v>23434</v>
      </c>
      <c r="F314" s="72">
        <v>132201389.16</v>
      </c>
      <c r="G314" s="73">
        <v>68.599999999999994</v>
      </c>
      <c r="H314" s="29">
        <f t="shared" si="12"/>
        <v>83</v>
      </c>
      <c r="I314" s="38" t="str">
        <f t="array" ref="I314">H314&amp;CHOOSE(AND(H314&lt;&gt;{11,12,13})*MIN(4,MOD(H314,10))+1,"th","st","nd","rd","th")</f>
        <v>83rd</v>
      </c>
      <c r="J314" s="74">
        <v>1.33</v>
      </c>
      <c r="K314" s="75">
        <v>146767295.38999999</v>
      </c>
      <c r="L314" s="113">
        <v>9579.6190000000006</v>
      </c>
      <c r="M314" s="38">
        <v>654.66700000000003</v>
      </c>
      <c r="N314" s="72">
        <v>14340.75</v>
      </c>
      <c r="O314" s="29">
        <f t="shared" si="13"/>
        <v>79</v>
      </c>
      <c r="P314" s="38" t="str">
        <f t="array" ref="P314">O314&amp;CHOOSE(AND(O314&lt;&gt;{11,12,13})*MIN(4,MOD(O314,10))+1,"th","st","nd","rd","th")</f>
        <v>79th</v>
      </c>
      <c r="Q314" s="76">
        <v>0.85680000000000001</v>
      </c>
      <c r="R314" s="77">
        <v>1.1399999999999999</v>
      </c>
      <c r="S314" s="78">
        <v>1.37E-2</v>
      </c>
      <c r="T314" s="79">
        <v>231</v>
      </c>
      <c r="U314" s="80">
        <v>130042570</v>
      </c>
      <c r="V314" s="72">
        <v>12706.56</v>
      </c>
      <c r="W314" s="29">
        <f t="shared" si="14"/>
        <v>92</v>
      </c>
      <c r="X314" s="38" t="str">
        <f t="array" ref="X314">W314&amp;CHOOSE(AND(W314&lt;&gt;{11,12,13})*MIN(4,MOD(W314,10))+1,"th","st","nd","rd","th")</f>
        <v>92nd</v>
      </c>
      <c r="Y314" s="77">
        <v>0</v>
      </c>
      <c r="Z314" s="77">
        <v>1.1399999999999999</v>
      </c>
      <c r="AA314" s="81">
        <v>1762367.16</v>
      </c>
      <c r="AB314" s="82">
        <v>7227426285</v>
      </c>
      <c r="AC314" s="83">
        <v>2405356658</v>
      </c>
      <c r="AD314" s="81">
        <v>147234553.38999999</v>
      </c>
      <c r="AE314" s="81">
        <v>130328272</v>
      </c>
      <c r="AF314" s="81">
        <v>0</v>
      </c>
      <c r="AG314" s="81">
        <v>110750</v>
      </c>
      <c r="AH314" s="81">
        <v>467258</v>
      </c>
    </row>
    <row r="315" spans="1:34" x14ac:dyDescent="0.25">
      <c r="A315" s="7">
        <v>121395603</v>
      </c>
      <c r="B315" s="8" t="s">
        <v>526</v>
      </c>
      <c r="C315" s="8" t="s">
        <v>105</v>
      </c>
      <c r="D315" s="70">
        <v>74554</v>
      </c>
      <c r="E315" s="71">
        <v>5284</v>
      </c>
      <c r="F315" s="72">
        <v>27238781.100000001</v>
      </c>
      <c r="G315" s="73">
        <v>69.14</v>
      </c>
      <c r="H315" s="29">
        <f t="shared" si="12"/>
        <v>84</v>
      </c>
      <c r="I315" s="38" t="str">
        <f t="array" ref="I315">H315&amp;CHOOSE(AND(H315&lt;&gt;{11,12,13})*MIN(4,MOD(H315,10))+1,"th","st","nd","rd","th")</f>
        <v>84th</v>
      </c>
      <c r="J315" s="74">
        <v>1.34</v>
      </c>
      <c r="K315" s="75">
        <v>32238660.93</v>
      </c>
      <c r="L315" s="113">
        <v>1691.4110000000001</v>
      </c>
      <c r="M315" s="38">
        <v>203.77699999999999</v>
      </c>
      <c r="N315" s="72">
        <v>17010.8</v>
      </c>
      <c r="O315" s="29">
        <f t="shared" si="13"/>
        <v>94</v>
      </c>
      <c r="P315" s="38" t="str">
        <f t="array" ref="P315">O315&amp;CHOOSE(AND(O315&lt;&gt;{11,12,13})*MIN(4,MOD(O315,10))+1,"th","st","nd","rd","th")</f>
        <v>94th</v>
      </c>
      <c r="Q315" s="76">
        <v>0.72230000000000005</v>
      </c>
      <c r="R315" s="77">
        <v>0.97</v>
      </c>
      <c r="S315" s="78">
        <v>1.6400000000000001E-2</v>
      </c>
      <c r="T315" s="79">
        <v>112</v>
      </c>
      <c r="U315" s="80">
        <v>22464081</v>
      </c>
      <c r="V315" s="72">
        <v>11853.22</v>
      </c>
      <c r="W315" s="29">
        <f t="shared" si="14"/>
        <v>89</v>
      </c>
      <c r="X315" s="38" t="str">
        <f t="array" ref="X315">W315&amp;CHOOSE(AND(W315&lt;&gt;{11,12,13})*MIN(4,MOD(W315,10))+1,"th","st","nd","rd","th")</f>
        <v>89th</v>
      </c>
      <c r="Y315" s="77">
        <v>0</v>
      </c>
      <c r="Z315" s="77">
        <v>0.97</v>
      </c>
      <c r="AA315" s="81">
        <v>506878.8</v>
      </c>
      <c r="AB315" s="82">
        <v>1184583678</v>
      </c>
      <c r="AC315" s="83">
        <v>479422286</v>
      </c>
      <c r="AD315" s="81">
        <v>32489933.629999999</v>
      </c>
      <c r="AE315" s="81">
        <v>26669207.870000001</v>
      </c>
      <c r="AF315" s="81">
        <v>0</v>
      </c>
      <c r="AG315" s="81">
        <v>62694.43</v>
      </c>
      <c r="AH315" s="81">
        <v>251272.7</v>
      </c>
    </row>
    <row r="316" spans="1:34" x14ac:dyDescent="0.25">
      <c r="A316" s="7">
        <v>121395703</v>
      </c>
      <c r="B316" s="8" t="s">
        <v>564</v>
      </c>
      <c r="C316" s="8" t="s">
        <v>105</v>
      </c>
      <c r="D316" s="70">
        <v>85863</v>
      </c>
      <c r="E316" s="71">
        <v>7687</v>
      </c>
      <c r="F316" s="72">
        <v>46605027.170000002</v>
      </c>
      <c r="G316" s="73">
        <v>70.61</v>
      </c>
      <c r="H316" s="29">
        <f t="shared" si="12"/>
        <v>86</v>
      </c>
      <c r="I316" s="38" t="str">
        <f t="array" ref="I316">H316&amp;CHOOSE(AND(H316&lt;&gt;{11,12,13})*MIN(4,MOD(H316,10))+1,"th","st","nd","rd","th")</f>
        <v>86th</v>
      </c>
      <c r="J316" s="74">
        <v>1.37</v>
      </c>
      <c r="K316" s="75">
        <v>54360582.969999999</v>
      </c>
      <c r="L316" s="113">
        <v>3195.6669999999999</v>
      </c>
      <c r="M316" s="38">
        <v>199.70500000000001</v>
      </c>
      <c r="N316" s="72">
        <v>16010.2</v>
      </c>
      <c r="O316" s="29">
        <f t="shared" si="13"/>
        <v>90</v>
      </c>
      <c r="P316" s="38" t="str">
        <f t="array" ref="P316">O316&amp;CHOOSE(AND(O316&lt;&gt;{11,12,13})*MIN(4,MOD(O316,10))+1,"th","st","nd","rd","th")</f>
        <v>90th</v>
      </c>
      <c r="Q316" s="76">
        <v>0.76749999999999996</v>
      </c>
      <c r="R316" s="77">
        <v>1.05</v>
      </c>
      <c r="S316" s="78">
        <v>1.29E-2</v>
      </c>
      <c r="T316" s="79">
        <v>286</v>
      </c>
      <c r="U316" s="80">
        <v>48584725</v>
      </c>
      <c r="V316" s="72">
        <v>14309.1</v>
      </c>
      <c r="W316" s="29">
        <f t="shared" si="14"/>
        <v>94</v>
      </c>
      <c r="X316" s="38" t="str">
        <f t="array" ref="X316">W316&amp;CHOOSE(AND(W316&lt;&gt;{11,12,13})*MIN(4,MOD(W316,10))+1,"th","st","nd","rd","th")</f>
        <v>94th</v>
      </c>
      <c r="Y316" s="77">
        <v>0</v>
      </c>
      <c r="Z316" s="77">
        <v>1.05</v>
      </c>
      <c r="AA316" s="81">
        <v>663401.38</v>
      </c>
      <c r="AB316" s="82">
        <v>2504344096</v>
      </c>
      <c r="AC316" s="83">
        <v>1094524392</v>
      </c>
      <c r="AD316" s="81">
        <v>54360582.969999999</v>
      </c>
      <c r="AE316" s="81">
        <v>45941625.789999999</v>
      </c>
      <c r="AF316" s="81">
        <v>0</v>
      </c>
      <c r="AG316" s="81">
        <v>0</v>
      </c>
      <c r="AH316" s="81">
        <v>0</v>
      </c>
    </row>
    <row r="317" spans="1:34" x14ac:dyDescent="0.25">
      <c r="A317" s="7">
        <v>121397803</v>
      </c>
      <c r="B317" s="8" t="s">
        <v>639</v>
      </c>
      <c r="C317" s="8" t="s">
        <v>105</v>
      </c>
      <c r="D317" s="70">
        <v>56220</v>
      </c>
      <c r="E317" s="71">
        <v>12300</v>
      </c>
      <c r="F317" s="72">
        <v>45204114.229999997</v>
      </c>
      <c r="G317" s="73">
        <v>65.37</v>
      </c>
      <c r="H317" s="29">
        <f t="shared" si="12"/>
        <v>79</v>
      </c>
      <c r="I317" s="38" t="str">
        <f t="array" ref="I317">H317&amp;CHOOSE(AND(H317&lt;&gt;{11,12,13})*MIN(4,MOD(H317,10))+1,"th","st","nd","rd","th")</f>
        <v>79th</v>
      </c>
      <c r="J317" s="74">
        <v>1.27</v>
      </c>
      <c r="K317" s="75">
        <v>59093280.829999998</v>
      </c>
      <c r="L317" s="113">
        <v>4398.3639999999996</v>
      </c>
      <c r="M317" s="38">
        <v>594.71199999999999</v>
      </c>
      <c r="N317" s="72">
        <v>11835.05</v>
      </c>
      <c r="O317" s="29">
        <f t="shared" si="13"/>
        <v>40</v>
      </c>
      <c r="P317" s="38" t="str">
        <f t="array" ref="P317">O317&amp;CHOOSE(AND(O317&lt;&gt;{11,12,13})*MIN(4,MOD(O317,10))+1,"th","st","nd","rd","th")</f>
        <v>40th</v>
      </c>
      <c r="Q317" s="76">
        <v>1.0382</v>
      </c>
      <c r="R317" s="77">
        <v>1.27</v>
      </c>
      <c r="S317" s="78">
        <v>1.6E-2</v>
      </c>
      <c r="T317" s="79">
        <v>126</v>
      </c>
      <c r="U317" s="80">
        <v>38156961</v>
      </c>
      <c r="V317" s="72">
        <v>7641.97</v>
      </c>
      <c r="W317" s="29">
        <f t="shared" si="14"/>
        <v>59</v>
      </c>
      <c r="X317" s="38" t="str">
        <f t="array" ref="X317">W317&amp;CHOOSE(AND(W317&lt;&gt;{11,12,13})*MIN(4,MOD(W317,10))+1,"th","st","nd","rd","th")</f>
        <v>59th</v>
      </c>
      <c r="Y317" s="77">
        <v>0</v>
      </c>
      <c r="Z317" s="77">
        <v>1.27</v>
      </c>
      <c r="AA317" s="81">
        <v>1177439.8700000001</v>
      </c>
      <c r="AB317" s="82">
        <v>2143504805</v>
      </c>
      <c r="AC317" s="83">
        <v>682936720</v>
      </c>
      <c r="AD317" s="81">
        <v>59282668.979999997</v>
      </c>
      <c r="AE317" s="81">
        <v>44007751.93</v>
      </c>
      <c r="AF317" s="81">
        <v>0</v>
      </c>
      <c r="AG317" s="81">
        <v>18922.43</v>
      </c>
      <c r="AH317" s="81">
        <v>189388.15</v>
      </c>
    </row>
    <row r="318" spans="1:34" x14ac:dyDescent="0.25">
      <c r="A318" s="7">
        <v>118401403</v>
      </c>
      <c r="B318" s="8" t="s">
        <v>244</v>
      </c>
      <c r="C318" s="8" t="s">
        <v>245</v>
      </c>
      <c r="D318" s="70">
        <v>72250</v>
      </c>
      <c r="E318" s="71">
        <v>7642</v>
      </c>
      <c r="F318" s="72">
        <v>20746935.09</v>
      </c>
      <c r="G318" s="73">
        <v>37.58</v>
      </c>
      <c r="H318" s="29">
        <f t="shared" si="12"/>
        <v>16</v>
      </c>
      <c r="I318" s="38" t="str">
        <f t="array" ref="I318">H318&amp;CHOOSE(AND(H318&lt;&gt;{11,12,13})*MIN(4,MOD(H318,10))+1,"th","st","nd","rd","th")</f>
        <v>16th</v>
      </c>
      <c r="J318" s="74">
        <v>0.73</v>
      </c>
      <c r="K318" s="75">
        <v>34857026.140000001</v>
      </c>
      <c r="L318" s="113">
        <v>2863.8429999999998</v>
      </c>
      <c r="M318" s="38">
        <v>222.39699999999999</v>
      </c>
      <c r="N318" s="72">
        <v>11294.33</v>
      </c>
      <c r="O318" s="29">
        <f t="shared" si="13"/>
        <v>27</v>
      </c>
      <c r="P318" s="38" t="str">
        <f t="array" ref="P318">O318&amp;CHOOSE(AND(O318&lt;&gt;{11,12,13})*MIN(4,MOD(O318,10))+1,"th","st","nd","rd","th")</f>
        <v>27th</v>
      </c>
      <c r="Q318" s="76">
        <v>1.0879000000000001</v>
      </c>
      <c r="R318" s="77">
        <v>0.73</v>
      </c>
      <c r="S318" s="78">
        <v>9.9000000000000008E-3</v>
      </c>
      <c r="T318" s="79">
        <v>454</v>
      </c>
      <c r="U318" s="80">
        <v>28165840</v>
      </c>
      <c r="V318" s="72">
        <v>9126.26</v>
      </c>
      <c r="W318" s="29">
        <f t="shared" si="14"/>
        <v>74</v>
      </c>
      <c r="X318" s="38" t="str">
        <f t="array" ref="X318">W318&amp;CHOOSE(AND(W318&lt;&gt;{11,12,13})*MIN(4,MOD(W318,10))+1,"th","st","nd","rd","th")</f>
        <v>74th</v>
      </c>
      <c r="Y318" s="77">
        <v>0</v>
      </c>
      <c r="Z318" s="77">
        <v>0.73</v>
      </c>
      <c r="AA318" s="81">
        <v>420556.43</v>
      </c>
      <c r="AB318" s="82">
        <v>1447527376</v>
      </c>
      <c r="AC318" s="83">
        <v>638831127</v>
      </c>
      <c r="AD318" s="81">
        <v>35188073.670000002</v>
      </c>
      <c r="AE318" s="81">
        <v>20266572.52</v>
      </c>
      <c r="AF318" s="81">
        <v>0</v>
      </c>
      <c r="AG318" s="81">
        <v>59806.14</v>
      </c>
      <c r="AH318" s="81">
        <v>331047.53000000003</v>
      </c>
    </row>
    <row r="319" spans="1:34" x14ac:dyDescent="0.25">
      <c r="A319" s="7">
        <v>118401603</v>
      </c>
      <c r="B319" s="8" t="s">
        <v>248</v>
      </c>
      <c r="C319" s="8" t="s">
        <v>245</v>
      </c>
      <c r="D319" s="70">
        <v>64677</v>
      </c>
      <c r="E319" s="71">
        <v>7958</v>
      </c>
      <c r="F319" s="72">
        <v>25357391.93</v>
      </c>
      <c r="G319" s="73">
        <v>49.27</v>
      </c>
      <c r="H319" s="29">
        <f t="shared" si="12"/>
        <v>44</v>
      </c>
      <c r="I319" s="38" t="str">
        <f t="array" ref="I319">H319&amp;CHOOSE(AND(H319&lt;&gt;{11,12,13})*MIN(4,MOD(H319,10))+1,"th","st","nd","rd","th")</f>
        <v>44th</v>
      </c>
      <c r="J319" s="74">
        <v>0.96</v>
      </c>
      <c r="K319" s="75">
        <v>31494705.920000002</v>
      </c>
      <c r="L319" s="113">
        <v>2620.444</v>
      </c>
      <c r="M319" s="38">
        <v>298.76900000000001</v>
      </c>
      <c r="N319" s="72">
        <v>10788.77</v>
      </c>
      <c r="O319" s="29">
        <f t="shared" si="13"/>
        <v>17</v>
      </c>
      <c r="P319" s="38" t="str">
        <f t="array" ref="P319">O319&amp;CHOOSE(AND(O319&lt;&gt;{11,12,13})*MIN(4,MOD(O319,10))+1,"th","st","nd","rd","th")</f>
        <v>17th</v>
      </c>
      <c r="Q319" s="76">
        <v>1.1389</v>
      </c>
      <c r="R319" s="77">
        <v>0.96</v>
      </c>
      <c r="S319" s="78">
        <v>1.2200000000000001E-2</v>
      </c>
      <c r="T319" s="79">
        <v>337</v>
      </c>
      <c r="U319" s="80">
        <v>27973415</v>
      </c>
      <c r="V319" s="72">
        <v>9582.52</v>
      </c>
      <c r="W319" s="29">
        <f t="shared" si="14"/>
        <v>76</v>
      </c>
      <c r="X319" s="38" t="str">
        <f t="array" ref="X319">W319&amp;CHOOSE(AND(W319&lt;&gt;{11,12,13})*MIN(4,MOD(W319,10))+1,"th","st","nd","rd","th")</f>
        <v>76th</v>
      </c>
      <c r="Y319" s="77">
        <v>0</v>
      </c>
      <c r="Z319" s="77">
        <v>0.96</v>
      </c>
      <c r="AA319" s="81">
        <v>320503.84000000003</v>
      </c>
      <c r="AB319" s="82">
        <v>1341116366</v>
      </c>
      <c r="AC319" s="83">
        <v>730988438</v>
      </c>
      <c r="AD319" s="81">
        <v>31494705.920000002</v>
      </c>
      <c r="AE319" s="81">
        <v>24923290.039999999</v>
      </c>
      <c r="AF319" s="81">
        <v>0</v>
      </c>
      <c r="AG319" s="81">
        <v>113598.05</v>
      </c>
      <c r="AH319" s="81">
        <v>0</v>
      </c>
    </row>
    <row r="320" spans="1:34" x14ac:dyDescent="0.25">
      <c r="A320" s="7">
        <v>118402603</v>
      </c>
      <c r="B320" s="8" t="s">
        <v>314</v>
      </c>
      <c r="C320" s="8" t="s">
        <v>245</v>
      </c>
      <c r="D320" s="70">
        <v>40113</v>
      </c>
      <c r="E320" s="71">
        <v>7545</v>
      </c>
      <c r="F320" s="72">
        <v>9698573.0500000007</v>
      </c>
      <c r="G320" s="73">
        <v>32.049999999999997</v>
      </c>
      <c r="H320" s="29">
        <f t="shared" si="12"/>
        <v>7</v>
      </c>
      <c r="I320" s="38" t="str">
        <f t="array" ref="I320">H320&amp;CHOOSE(AND(H320&lt;&gt;{11,12,13})*MIN(4,MOD(H320,10))+1,"th","st","nd","rd","th")</f>
        <v>7th</v>
      </c>
      <c r="J320" s="74">
        <v>0.62</v>
      </c>
      <c r="K320" s="75">
        <v>28160551.460000001</v>
      </c>
      <c r="L320" s="113">
        <v>2418.549</v>
      </c>
      <c r="M320" s="38">
        <v>874.58199999999999</v>
      </c>
      <c r="N320" s="72">
        <v>8551.2999999999993</v>
      </c>
      <c r="O320" s="29">
        <f t="shared" si="13"/>
        <v>2</v>
      </c>
      <c r="P320" s="38" t="str">
        <f t="array" ref="P320">O320&amp;CHOOSE(AND(O320&lt;&gt;{11,12,13})*MIN(4,MOD(O320,10))+1,"th","st","nd","rd","th")</f>
        <v>2nd</v>
      </c>
      <c r="Q320" s="76">
        <v>1.4369000000000001</v>
      </c>
      <c r="R320" s="77">
        <v>0.62</v>
      </c>
      <c r="S320" s="78">
        <v>1.2E-2</v>
      </c>
      <c r="T320" s="79">
        <v>348</v>
      </c>
      <c r="U320" s="80">
        <v>10899021</v>
      </c>
      <c r="V320" s="72">
        <v>3309.62</v>
      </c>
      <c r="W320" s="29">
        <f t="shared" si="14"/>
        <v>8</v>
      </c>
      <c r="X320" s="38" t="str">
        <f t="array" ref="X320">W320&amp;CHOOSE(AND(W320&lt;&gt;{11,12,13})*MIN(4,MOD(W320,10))+1,"th","st","nd","rd","th")</f>
        <v>8th</v>
      </c>
      <c r="Y320" s="77">
        <v>0.52</v>
      </c>
      <c r="Z320" s="77">
        <v>1.1399999999999999</v>
      </c>
      <c r="AA320" s="81">
        <v>705622.65</v>
      </c>
      <c r="AB320" s="82">
        <v>534228330</v>
      </c>
      <c r="AC320" s="83">
        <v>273106595</v>
      </c>
      <c r="AD320" s="81">
        <v>28160551.460000001</v>
      </c>
      <c r="AE320" s="81">
        <v>8780856.2400000002</v>
      </c>
      <c r="AF320" s="81">
        <v>0</v>
      </c>
      <c r="AG320" s="81">
        <v>212094.16</v>
      </c>
      <c r="AH320" s="81">
        <v>0</v>
      </c>
    </row>
    <row r="321" spans="1:34" x14ac:dyDescent="0.25">
      <c r="A321" s="7">
        <v>118403003</v>
      </c>
      <c r="B321" s="8" t="s">
        <v>324</v>
      </c>
      <c r="C321" s="8" t="s">
        <v>245</v>
      </c>
      <c r="D321" s="70">
        <v>41372</v>
      </c>
      <c r="E321" s="71">
        <v>6544</v>
      </c>
      <c r="F321" s="72">
        <v>15313209.23</v>
      </c>
      <c r="G321" s="73">
        <v>56.56</v>
      </c>
      <c r="H321" s="29">
        <f t="shared" si="12"/>
        <v>62</v>
      </c>
      <c r="I321" s="38" t="str">
        <f t="array" ref="I321">H321&amp;CHOOSE(AND(H321&lt;&gt;{11,12,13})*MIN(4,MOD(H321,10))+1,"th","st","nd","rd","th")</f>
        <v>62nd</v>
      </c>
      <c r="J321" s="74">
        <v>1.1000000000000001</v>
      </c>
      <c r="K321" s="75">
        <v>28742039.52</v>
      </c>
      <c r="L321" s="113">
        <v>2164.107</v>
      </c>
      <c r="M321" s="38">
        <v>557.36400000000003</v>
      </c>
      <c r="N321" s="72">
        <v>10561.21</v>
      </c>
      <c r="O321" s="29">
        <f t="shared" si="13"/>
        <v>14</v>
      </c>
      <c r="P321" s="38" t="str">
        <f t="array" ref="P321">O321&amp;CHOOSE(AND(O321&lt;&gt;{11,12,13})*MIN(4,MOD(O321,10))+1,"th","st","nd","rd","th")</f>
        <v>14th</v>
      </c>
      <c r="Q321" s="76">
        <v>1.1634</v>
      </c>
      <c r="R321" s="77">
        <v>1.1000000000000001</v>
      </c>
      <c r="S321" s="78">
        <v>1.6E-2</v>
      </c>
      <c r="T321" s="79">
        <v>126</v>
      </c>
      <c r="U321" s="80">
        <v>12932183</v>
      </c>
      <c r="V321" s="72">
        <v>4751.91</v>
      </c>
      <c r="W321" s="29">
        <f t="shared" si="14"/>
        <v>21</v>
      </c>
      <c r="X321" s="38" t="str">
        <f t="array" ref="X321">W321&amp;CHOOSE(AND(W321&lt;&gt;{11,12,13})*MIN(4,MOD(W321,10))+1,"th","st","nd","rd","th")</f>
        <v>21st</v>
      </c>
      <c r="Y321" s="77">
        <v>0.31</v>
      </c>
      <c r="Z321" s="77">
        <v>1.41</v>
      </c>
      <c r="AA321" s="81">
        <v>888928.47</v>
      </c>
      <c r="AB321" s="82">
        <v>664229721</v>
      </c>
      <c r="AC321" s="83">
        <v>293709777</v>
      </c>
      <c r="AD321" s="81">
        <v>28742039.52</v>
      </c>
      <c r="AE321" s="81">
        <v>14211889.439999999</v>
      </c>
      <c r="AF321" s="81">
        <v>0</v>
      </c>
      <c r="AG321" s="81">
        <v>212391.32</v>
      </c>
      <c r="AH321" s="81">
        <v>0</v>
      </c>
    </row>
    <row r="322" spans="1:34" x14ac:dyDescent="0.25">
      <c r="A322" s="7">
        <v>118403302</v>
      </c>
      <c r="B322" s="8" t="s">
        <v>331</v>
      </c>
      <c r="C322" s="8" t="s">
        <v>245</v>
      </c>
      <c r="D322" s="70">
        <v>43807</v>
      </c>
      <c r="E322" s="71">
        <v>28188</v>
      </c>
      <c r="F322" s="72">
        <v>60239207.379999995</v>
      </c>
      <c r="G322" s="73">
        <v>48.78</v>
      </c>
      <c r="H322" s="29">
        <f t="shared" si="12"/>
        <v>44</v>
      </c>
      <c r="I322" s="38" t="str">
        <f t="array" ref="I322">H322&amp;CHOOSE(AND(H322&lt;&gt;{11,12,13})*MIN(4,MOD(H322,10))+1,"th","st","nd","rd","th")</f>
        <v>44th</v>
      </c>
      <c r="J322" s="74">
        <v>0.95</v>
      </c>
      <c r="K322" s="75">
        <v>126159429.70999999</v>
      </c>
      <c r="L322" s="113">
        <v>11042.444</v>
      </c>
      <c r="M322" s="38">
        <v>3958.2910000000002</v>
      </c>
      <c r="N322" s="72">
        <v>8410.2199999999993</v>
      </c>
      <c r="O322" s="29">
        <f t="shared" si="13"/>
        <v>1</v>
      </c>
      <c r="P322" s="38" t="str">
        <f t="array" ref="P322">O322&amp;CHOOSE(AND(O322&lt;&gt;{11,12,13})*MIN(4,MOD(O322,10))+1,"th","st","nd","rd","th")</f>
        <v>1st</v>
      </c>
      <c r="Q322" s="76">
        <v>1.4610000000000001</v>
      </c>
      <c r="R322" s="77">
        <v>0.95</v>
      </c>
      <c r="S322" s="78">
        <v>1.1299999999999999E-2</v>
      </c>
      <c r="T322" s="79">
        <v>385</v>
      </c>
      <c r="U322" s="80">
        <v>71994736</v>
      </c>
      <c r="V322" s="72">
        <v>4799.41</v>
      </c>
      <c r="W322" s="29">
        <f t="shared" si="14"/>
        <v>22</v>
      </c>
      <c r="X322" s="38" t="str">
        <f t="array" ref="X322">W322&amp;CHOOSE(AND(W322&lt;&gt;{11,12,13})*MIN(4,MOD(W322,10))+1,"th","st","nd","rd","th")</f>
        <v>22nd</v>
      </c>
      <c r="Y322" s="77">
        <v>0.31</v>
      </c>
      <c r="Z322" s="77">
        <v>1.26</v>
      </c>
      <c r="AA322" s="81">
        <v>2692355.1</v>
      </c>
      <c r="AB322" s="82">
        <v>3972151726</v>
      </c>
      <c r="AC322" s="83">
        <v>1360791649</v>
      </c>
      <c r="AD322" s="81">
        <v>127057802.43000001</v>
      </c>
      <c r="AE322" s="81">
        <v>57476582.159999996</v>
      </c>
      <c r="AF322" s="81">
        <v>0</v>
      </c>
      <c r="AG322" s="81">
        <v>70270.12</v>
      </c>
      <c r="AH322" s="81">
        <v>898372.72</v>
      </c>
    </row>
    <row r="323" spans="1:34" x14ac:dyDescent="0.25">
      <c r="A323" s="7">
        <v>118403903</v>
      </c>
      <c r="B323" s="8" t="s">
        <v>368</v>
      </c>
      <c r="C323" s="8" t="s">
        <v>245</v>
      </c>
      <c r="D323" s="70">
        <v>60099</v>
      </c>
      <c r="E323" s="71">
        <v>5780</v>
      </c>
      <c r="F323" s="72">
        <v>16161833.26</v>
      </c>
      <c r="G323" s="73">
        <v>46.53</v>
      </c>
      <c r="H323" s="29">
        <f t="shared" ref="H323:H386" si="15">ROUND(_xlfn.PERCENTRANK.EXC(G$2:G$501,G323)*100,0)</f>
        <v>36</v>
      </c>
      <c r="I323" s="38" t="str">
        <f t="array" ref="I323">H323&amp;CHOOSE(AND(H323&lt;&gt;{11,12,13})*MIN(4,MOD(H323,10))+1,"th","st","nd","rd","th")</f>
        <v>36th</v>
      </c>
      <c r="J323" s="74">
        <v>0.9</v>
      </c>
      <c r="K323" s="75">
        <v>27490114.120000001</v>
      </c>
      <c r="L323" s="113">
        <v>1915.7950000000001</v>
      </c>
      <c r="M323" s="38">
        <v>237.06200000000001</v>
      </c>
      <c r="N323" s="72">
        <v>12769.13</v>
      </c>
      <c r="O323" s="29">
        <f t="shared" ref="O323:O386" si="16">ROUND(_xlfn.PERCENTRANK.EXC(N$2:N$501,N323)*100,0)</f>
        <v>57</v>
      </c>
      <c r="P323" s="38" t="str">
        <f t="array" ref="P323">O323&amp;CHOOSE(AND(O323&lt;&gt;{11,12,13})*MIN(4,MOD(O323,10))+1,"th","st","nd","rd","th")</f>
        <v>57th</v>
      </c>
      <c r="Q323" s="76">
        <v>0.96230000000000004</v>
      </c>
      <c r="R323" s="77">
        <v>0.87</v>
      </c>
      <c r="S323" s="78">
        <v>1.12E-2</v>
      </c>
      <c r="T323" s="79">
        <v>392</v>
      </c>
      <c r="U323" s="80">
        <v>19555807</v>
      </c>
      <c r="V323" s="72">
        <v>9083.65</v>
      </c>
      <c r="W323" s="29">
        <f t="shared" ref="W323:W386" si="17">ROUND(_xlfn.PERCENTRANK.EXC(V$2:V$501,V323)*100,0)</f>
        <v>73</v>
      </c>
      <c r="X323" s="38" t="str">
        <f t="array" ref="X323">W323&amp;CHOOSE(AND(W323&lt;&gt;{11,12,13})*MIN(4,MOD(W323,10))+1,"th","st","nd","rd","th")</f>
        <v>73rd</v>
      </c>
      <c r="Y323" s="77">
        <v>0</v>
      </c>
      <c r="Z323" s="77">
        <v>0.87</v>
      </c>
      <c r="AA323" s="81">
        <v>462232.11</v>
      </c>
      <c r="AB323" s="82">
        <v>1053903057</v>
      </c>
      <c r="AC323" s="83">
        <v>394675273</v>
      </c>
      <c r="AD323" s="81">
        <v>27490236.41</v>
      </c>
      <c r="AE323" s="81">
        <v>15632493.710000001</v>
      </c>
      <c r="AF323" s="81">
        <v>0</v>
      </c>
      <c r="AG323" s="81">
        <v>67107.44</v>
      </c>
      <c r="AH323" s="81">
        <v>122.29</v>
      </c>
    </row>
    <row r="324" spans="1:34" x14ac:dyDescent="0.25">
      <c r="A324" s="7">
        <v>118406003</v>
      </c>
      <c r="B324" s="8" t="s">
        <v>458</v>
      </c>
      <c r="C324" s="8" t="s">
        <v>245</v>
      </c>
      <c r="D324" s="70">
        <v>53401</v>
      </c>
      <c r="E324" s="71">
        <v>3397</v>
      </c>
      <c r="F324" s="72">
        <v>6876597.2200000007</v>
      </c>
      <c r="G324" s="73">
        <v>37.909999999999997</v>
      </c>
      <c r="H324" s="29">
        <f t="shared" si="15"/>
        <v>17</v>
      </c>
      <c r="I324" s="38" t="str">
        <f t="array" ref="I324">H324&amp;CHOOSE(AND(H324&lt;&gt;{11,12,13})*MIN(4,MOD(H324,10))+1,"th","st","nd","rd","th")</f>
        <v>17th</v>
      </c>
      <c r="J324" s="74">
        <v>0.74</v>
      </c>
      <c r="K324" s="75">
        <v>16734103.1</v>
      </c>
      <c r="L324" s="113">
        <v>1068.1369999999999</v>
      </c>
      <c r="M324" s="38">
        <v>301.89999999999998</v>
      </c>
      <c r="N324" s="72">
        <v>12214.34</v>
      </c>
      <c r="O324" s="29">
        <f t="shared" si="16"/>
        <v>48</v>
      </c>
      <c r="P324" s="38" t="str">
        <f t="array" ref="P324">O324&amp;CHOOSE(AND(O324&lt;&gt;{11,12,13})*MIN(4,MOD(O324,10))+1,"th","st","nd","rd","th")</f>
        <v>48th</v>
      </c>
      <c r="Q324" s="76">
        <v>1.006</v>
      </c>
      <c r="R324" s="77">
        <v>0.74</v>
      </c>
      <c r="S324" s="78">
        <v>1.03E-2</v>
      </c>
      <c r="T324" s="79">
        <v>437</v>
      </c>
      <c r="U324" s="80">
        <v>8988203</v>
      </c>
      <c r="V324" s="72">
        <v>6560.55</v>
      </c>
      <c r="W324" s="29">
        <f t="shared" si="17"/>
        <v>46</v>
      </c>
      <c r="X324" s="38" t="str">
        <f t="array" ref="X324">W324&amp;CHOOSE(AND(W324&lt;&gt;{11,12,13})*MIN(4,MOD(W324,10))+1,"th","st","nd","rd","th")</f>
        <v>46th</v>
      </c>
      <c r="Y324" s="77">
        <v>0.05</v>
      </c>
      <c r="Z324" s="77">
        <v>0.79</v>
      </c>
      <c r="AA324" s="81">
        <v>487573.28</v>
      </c>
      <c r="AB324" s="82">
        <v>482913093</v>
      </c>
      <c r="AC324" s="83">
        <v>182879694</v>
      </c>
      <c r="AD324" s="81">
        <v>16783292.100000001</v>
      </c>
      <c r="AE324" s="81">
        <v>6354538.54</v>
      </c>
      <c r="AF324" s="81">
        <v>0</v>
      </c>
      <c r="AG324" s="81">
        <v>34485.4</v>
      </c>
      <c r="AH324" s="81">
        <v>49189</v>
      </c>
    </row>
    <row r="325" spans="1:34" x14ac:dyDescent="0.25">
      <c r="A325" s="7">
        <v>118406602</v>
      </c>
      <c r="B325" s="8" t="s">
        <v>496</v>
      </c>
      <c r="C325" s="8" t="s">
        <v>245</v>
      </c>
      <c r="D325" s="70">
        <v>46430</v>
      </c>
      <c r="E325" s="71">
        <v>11718</v>
      </c>
      <c r="F325" s="72">
        <v>27968023.459999997</v>
      </c>
      <c r="G325" s="73">
        <v>51.41</v>
      </c>
      <c r="H325" s="29">
        <f t="shared" si="15"/>
        <v>50</v>
      </c>
      <c r="I325" s="38" t="str">
        <f t="array" ref="I325">H325&amp;CHOOSE(AND(H325&lt;&gt;{11,12,13})*MIN(4,MOD(H325,10))+1,"th","st","nd","rd","th")</f>
        <v>50th</v>
      </c>
      <c r="J325" s="74">
        <v>1</v>
      </c>
      <c r="K325" s="75">
        <v>41315011.789999999</v>
      </c>
      <c r="L325" s="113">
        <v>3343.2660000000001</v>
      </c>
      <c r="M325" s="38">
        <v>621.71500000000003</v>
      </c>
      <c r="N325" s="72">
        <v>10419.98</v>
      </c>
      <c r="O325" s="29">
        <f t="shared" si="16"/>
        <v>12</v>
      </c>
      <c r="P325" s="38" t="str">
        <f t="array" ref="P325">O325&amp;CHOOSE(AND(O325&lt;&gt;{11,12,13})*MIN(4,MOD(O325,10))+1,"th","st","nd","rd","th")</f>
        <v>12th</v>
      </c>
      <c r="Q325" s="76">
        <v>1.1792</v>
      </c>
      <c r="R325" s="77">
        <v>1</v>
      </c>
      <c r="S325" s="78">
        <v>1.43E-2</v>
      </c>
      <c r="T325" s="79">
        <v>200</v>
      </c>
      <c r="U325" s="80">
        <v>26485056</v>
      </c>
      <c r="V325" s="72">
        <v>6679.74</v>
      </c>
      <c r="W325" s="29">
        <f t="shared" si="17"/>
        <v>48</v>
      </c>
      <c r="X325" s="38" t="str">
        <f t="array" ref="X325">W325&amp;CHOOSE(AND(W325&lt;&gt;{11,12,13})*MIN(4,MOD(W325,10))+1,"th","st","nd","rd","th")</f>
        <v>48th</v>
      </c>
      <c r="Y325" s="77">
        <v>0.04</v>
      </c>
      <c r="Z325" s="77">
        <v>1.04</v>
      </c>
      <c r="AA325" s="81">
        <v>841919.47</v>
      </c>
      <c r="AB325" s="82">
        <v>1369455689</v>
      </c>
      <c r="AC325" s="83">
        <v>592400320</v>
      </c>
      <c r="AD325" s="81">
        <v>41328801.490000002</v>
      </c>
      <c r="AE325" s="81">
        <v>26844734.649999999</v>
      </c>
      <c r="AF325" s="81">
        <v>0</v>
      </c>
      <c r="AG325" s="81">
        <v>281369.34000000003</v>
      </c>
      <c r="AH325" s="81">
        <v>13789.7</v>
      </c>
    </row>
    <row r="326" spans="1:34" x14ac:dyDescent="0.25">
      <c r="A326" s="7">
        <v>118408852</v>
      </c>
      <c r="B326" s="8" t="s">
        <v>640</v>
      </c>
      <c r="C326" s="8" t="s">
        <v>245</v>
      </c>
      <c r="D326" s="70">
        <v>38385</v>
      </c>
      <c r="E326" s="71">
        <v>23215</v>
      </c>
      <c r="F326" s="72">
        <v>63234551.119999997</v>
      </c>
      <c r="G326" s="73">
        <v>70.959999999999994</v>
      </c>
      <c r="H326" s="29">
        <f t="shared" si="15"/>
        <v>87</v>
      </c>
      <c r="I326" s="38" t="str">
        <f t="array" ref="I326">H326&amp;CHOOSE(AND(H326&lt;&gt;{11,12,13})*MIN(4,MOD(H326,10))+1,"th","st","nd","rd","th")</f>
        <v>87th</v>
      </c>
      <c r="J326" s="74">
        <v>1.38</v>
      </c>
      <c r="K326" s="75">
        <v>109385668.84999999</v>
      </c>
      <c r="L326" s="113">
        <v>7611.1790000000001</v>
      </c>
      <c r="M326" s="38">
        <v>3752.2020000000002</v>
      </c>
      <c r="N326" s="72">
        <v>9626.16</v>
      </c>
      <c r="O326" s="29">
        <f t="shared" si="16"/>
        <v>6</v>
      </c>
      <c r="P326" s="38" t="str">
        <f t="array" ref="P326">O326&amp;CHOOSE(AND(O326&lt;&gt;{11,12,13})*MIN(4,MOD(O326,10))+1,"th","st","nd","rd","th")</f>
        <v>6th</v>
      </c>
      <c r="Q326" s="76">
        <v>1.2765</v>
      </c>
      <c r="R326" s="77">
        <v>1.38</v>
      </c>
      <c r="S326" s="78">
        <v>1.72E-2</v>
      </c>
      <c r="T326" s="79">
        <v>79</v>
      </c>
      <c r="U326" s="80">
        <v>49593119</v>
      </c>
      <c r="V326" s="72">
        <v>4364.29</v>
      </c>
      <c r="W326" s="29">
        <f t="shared" si="17"/>
        <v>16</v>
      </c>
      <c r="X326" s="38" t="str">
        <f t="array" ref="X326">W326&amp;CHOOSE(AND(W326&lt;&gt;{11,12,13})*MIN(4,MOD(W326,10))+1,"th","st","nd","rd","th")</f>
        <v>16th</v>
      </c>
      <c r="Y326" s="77">
        <v>0.37</v>
      </c>
      <c r="Z326" s="77">
        <v>1.75</v>
      </c>
      <c r="AA326" s="81">
        <v>2883290.75</v>
      </c>
      <c r="AB326" s="82">
        <v>2728783932</v>
      </c>
      <c r="AC326" s="83">
        <v>944780415</v>
      </c>
      <c r="AD326" s="81">
        <v>109687157.95</v>
      </c>
      <c r="AE326" s="81">
        <v>60265110.369999997</v>
      </c>
      <c r="AF326" s="81">
        <v>0</v>
      </c>
      <c r="AG326" s="81">
        <v>86150</v>
      </c>
      <c r="AH326" s="81">
        <v>301489.09999999998</v>
      </c>
    </row>
    <row r="327" spans="1:34" x14ac:dyDescent="0.25">
      <c r="A327" s="7">
        <v>118409203</v>
      </c>
      <c r="B327" s="8" t="s">
        <v>653</v>
      </c>
      <c r="C327" s="8" t="s">
        <v>245</v>
      </c>
      <c r="D327" s="70">
        <v>47901</v>
      </c>
      <c r="E327" s="71">
        <v>8081</v>
      </c>
      <c r="F327" s="72">
        <v>18313629.190000001</v>
      </c>
      <c r="G327" s="73">
        <v>47.31</v>
      </c>
      <c r="H327" s="29">
        <f t="shared" si="15"/>
        <v>39</v>
      </c>
      <c r="I327" s="38" t="str">
        <f t="array" ref="I327">H327&amp;CHOOSE(AND(H327&lt;&gt;{11,12,13})*MIN(4,MOD(H327,10))+1,"th","st","nd","rd","th")</f>
        <v>39th</v>
      </c>
      <c r="J327" s="74">
        <v>0.92</v>
      </c>
      <c r="K327" s="75">
        <v>31257979.91</v>
      </c>
      <c r="L327" s="113">
        <v>2359.067</v>
      </c>
      <c r="M327" s="38">
        <v>365.02800000000002</v>
      </c>
      <c r="N327" s="72">
        <v>11474.63</v>
      </c>
      <c r="O327" s="29">
        <f t="shared" si="16"/>
        <v>33</v>
      </c>
      <c r="P327" s="38" t="str">
        <f t="array" ref="P327">O327&amp;CHOOSE(AND(O327&lt;&gt;{11,12,13})*MIN(4,MOD(O327,10))+1,"th","st","nd","rd","th")</f>
        <v>33rd</v>
      </c>
      <c r="Q327" s="76">
        <v>1.0708</v>
      </c>
      <c r="R327" s="77">
        <v>0.92</v>
      </c>
      <c r="S327" s="78">
        <v>1.38E-2</v>
      </c>
      <c r="T327" s="79">
        <v>226</v>
      </c>
      <c r="U327" s="80">
        <v>17934518</v>
      </c>
      <c r="V327" s="72">
        <v>6583.66</v>
      </c>
      <c r="W327" s="29">
        <f t="shared" si="17"/>
        <v>47</v>
      </c>
      <c r="X327" s="38" t="str">
        <f t="array" ref="X327">W327&amp;CHOOSE(AND(W327&lt;&gt;{11,12,13})*MIN(4,MOD(W327,10))+1,"th","st","nd","rd","th")</f>
        <v>47th</v>
      </c>
      <c r="Y327" s="77">
        <v>0.05</v>
      </c>
      <c r="Z327" s="77">
        <v>0.97</v>
      </c>
      <c r="AA327" s="81">
        <v>467355.48</v>
      </c>
      <c r="AB327" s="82">
        <v>906338568</v>
      </c>
      <c r="AC327" s="83">
        <v>422144235</v>
      </c>
      <c r="AD327" s="81">
        <v>31266068.719999999</v>
      </c>
      <c r="AE327" s="81">
        <v>17789633.120000001</v>
      </c>
      <c r="AF327" s="81">
        <v>0</v>
      </c>
      <c r="AG327" s="81">
        <v>56640.59</v>
      </c>
      <c r="AH327" s="81">
        <v>8088.81</v>
      </c>
    </row>
    <row r="328" spans="1:34" x14ac:dyDescent="0.25">
      <c r="A328" s="7">
        <v>118409302</v>
      </c>
      <c r="B328" s="8" t="s">
        <v>654</v>
      </c>
      <c r="C328" s="8" t="s">
        <v>245</v>
      </c>
      <c r="D328" s="70">
        <v>44314</v>
      </c>
      <c r="E328" s="71">
        <v>18335</v>
      </c>
      <c r="F328" s="72">
        <v>35633771.419999994</v>
      </c>
      <c r="G328" s="73">
        <v>43.86</v>
      </c>
      <c r="H328" s="29">
        <f t="shared" si="15"/>
        <v>33</v>
      </c>
      <c r="I328" s="38" t="str">
        <f t="array" ref="I328">H328&amp;CHOOSE(AND(H328&lt;&gt;{11,12,13})*MIN(4,MOD(H328,10))+1,"th","st","nd","rd","th")</f>
        <v>33rd</v>
      </c>
      <c r="J328" s="74">
        <v>0.85</v>
      </c>
      <c r="K328" s="75">
        <v>71459067.370000005</v>
      </c>
      <c r="L328" s="113">
        <v>5021.4080000000004</v>
      </c>
      <c r="M328" s="38">
        <v>1075.703</v>
      </c>
      <c r="N328" s="72">
        <v>11720.15</v>
      </c>
      <c r="O328" s="29">
        <f t="shared" si="16"/>
        <v>37</v>
      </c>
      <c r="P328" s="38" t="str">
        <f t="array" ref="P328">O328&amp;CHOOSE(AND(O328&lt;&gt;{11,12,13})*MIN(4,MOD(O328,10))+1,"th","st","nd","rd","th")</f>
        <v>37th</v>
      </c>
      <c r="Q328" s="76">
        <v>1.0484</v>
      </c>
      <c r="R328" s="77">
        <v>0.85</v>
      </c>
      <c r="S328" s="78">
        <v>1.49E-2</v>
      </c>
      <c r="T328" s="79">
        <v>172</v>
      </c>
      <c r="U328" s="80">
        <v>32255408</v>
      </c>
      <c r="V328" s="72">
        <v>5290.28</v>
      </c>
      <c r="W328" s="29">
        <f t="shared" si="17"/>
        <v>27</v>
      </c>
      <c r="X328" s="38" t="str">
        <f t="array" ref="X328">W328&amp;CHOOSE(AND(W328&lt;&gt;{11,12,13})*MIN(4,MOD(W328,10))+1,"th","st","nd","rd","th")</f>
        <v>27th</v>
      </c>
      <c r="Y328" s="77">
        <v>0.24</v>
      </c>
      <c r="Z328" s="77">
        <v>1.0900000000000001</v>
      </c>
      <c r="AA328" s="81">
        <v>1566315.91</v>
      </c>
      <c r="AB328" s="82">
        <v>1588072369</v>
      </c>
      <c r="AC328" s="83">
        <v>801217079</v>
      </c>
      <c r="AD328" s="81">
        <v>71471407.819999993</v>
      </c>
      <c r="AE328" s="81">
        <v>34024013.43</v>
      </c>
      <c r="AF328" s="81">
        <v>0</v>
      </c>
      <c r="AG328" s="81">
        <v>43442.080000000002</v>
      </c>
      <c r="AH328" s="81">
        <v>12340.45</v>
      </c>
    </row>
    <row r="329" spans="1:34" x14ac:dyDescent="0.25">
      <c r="A329" s="7">
        <v>117412003</v>
      </c>
      <c r="B329" s="8" t="s">
        <v>265</v>
      </c>
      <c r="C329" s="8" t="s">
        <v>266</v>
      </c>
      <c r="D329" s="70">
        <v>55440</v>
      </c>
      <c r="E329" s="71">
        <v>4133</v>
      </c>
      <c r="F329" s="72">
        <v>9793849.620000001</v>
      </c>
      <c r="G329" s="73">
        <v>42.74</v>
      </c>
      <c r="H329" s="29">
        <f t="shared" si="15"/>
        <v>29</v>
      </c>
      <c r="I329" s="38" t="str">
        <f t="array" ref="I329">H329&amp;CHOOSE(AND(H329&lt;&gt;{11,12,13})*MIN(4,MOD(H329,10))+1,"th","st","nd","rd","th")</f>
        <v>29th</v>
      </c>
      <c r="J329" s="74">
        <v>0.83</v>
      </c>
      <c r="K329" s="75">
        <v>21848393.079999998</v>
      </c>
      <c r="L329" s="113">
        <v>1651.3340000000001</v>
      </c>
      <c r="M329" s="38">
        <v>263.77100000000002</v>
      </c>
      <c r="N329" s="72">
        <v>11408.46</v>
      </c>
      <c r="O329" s="29">
        <f t="shared" si="16"/>
        <v>31</v>
      </c>
      <c r="P329" s="38" t="str">
        <f t="array" ref="P329">O329&amp;CHOOSE(AND(O329&lt;&gt;{11,12,13})*MIN(4,MOD(O329,10))+1,"th","st","nd","rd","th")</f>
        <v>31st</v>
      </c>
      <c r="Q329" s="76">
        <v>1.077</v>
      </c>
      <c r="R329" s="77">
        <v>0.83</v>
      </c>
      <c r="S329" s="78">
        <v>1.12E-2</v>
      </c>
      <c r="T329" s="79">
        <v>392</v>
      </c>
      <c r="U329" s="80">
        <v>11783085</v>
      </c>
      <c r="V329" s="72">
        <v>6152.71</v>
      </c>
      <c r="W329" s="29">
        <f t="shared" si="17"/>
        <v>41</v>
      </c>
      <c r="X329" s="38" t="str">
        <f t="array" ref="X329">W329&amp;CHOOSE(AND(W329&lt;&gt;{11,12,13})*MIN(4,MOD(W329,10))+1,"th","st","nd","rd","th")</f>
        <v>41st</v>
      </c>
      <c r="Y329" s="77">
        <v>0.11</v>
      </c>
      <c r="Z329" s="77">
        <v>0.94</v>
      </c>
      <c r="AA329" s="81">
        <v>534195.4</v>
      </c>
      <c r="AB329" s="82">
        <v>640686087</v>
      </c>
      <c r="AC329" s="83">
        <v>232134997</v>
      </c>
      <c r="AD329" s="81">
        <v>21858208.079999998</v>
      </c>
      <c r="AE329" s="81">
        <v>9243990.4100000001</v>
      </c>
      <c r="AF329" s="81">
        <v>9574.91</v>
      </c>
      <c r="AG329" s="81">
        <v>6088.9</v>
      </c>
      <c r="AH329" s="81">
        <v>9815</v>
      </c>
    </row>
    <row r="330" spans="1:34" x14ac:dyDescent="0.25">
      <c r="A330" s="7">
        <v>117414003</v>
      </c>
      <c r="B330" s="8" t="s">
        <v>348</v>
      </c>
      <c r="C330" s="8" t="s">
        <v>266</v>
      </c>
      <c r="D330" s="70">
        <v>53782</v>
      </c>
      <c r="E330" s="71">
        <v>7063</v>
      </c>
      <c r="F330" s="72">
        <v>17329315.920000002</v>
      </c>
      <c r="G330" s="73">
        <v>45.62</v>
      </c>
      <c r="H330" s="29">
        <f t="shared" si="15"/>
        <v>36</v>
      </c>
      <c r="I330" s="38" t="str">
        <f t="array" ref="I330">H330&amp;CHOOSE(AND(H330&lt;&gt;{11,12,13})*MIN(4,MOD(H330,10))+1,"th","st","nd","rd","th")</f>
        <v>36th</v>
      </c>
      <c r="J330" s="74">
        <v>0.89</v>
      </c>
      <c r="K330" s="75">
        <v>37325494.310000002</v>
      </c>
      <c r="L330" s="113">
        <v>2564.9079999999999</v>
      </c>
      <c r="M330" s="38">
        <v>371.81799999999998</v>
      </c>
      <c r="N330" s="72">
        <v>12709.9</v>
      </c>
      <c r="O330" s="29">
        <f t="shared" si="16"/>
        <v>57</v>
      </c>
      <c r="P330" s="38" t="str">
        <f t="array" ref="P330">O330&amp;CHOOSE(AND(O330&lt;&gt;{11,12,13})*MIN(4,MOD(O330,10))+1,"th","st","nd","rd","th")</f>
        <v>57th</v>
      </c>
      <c r="Q330" s="76">
        <v>0.96679999999999999</v>
      </c>
      <c r="R330" s="77">
        <v>0.86</v>
      </c>
      <c r="S330" s="78">
        <v>1.29E-2</v>
      </c>
      <c r="T330" s="79">
        <v>286</v>
      </c>
      <c r="U330" s="80">
        <v>18183495</v>
      </c>
      <c r="V330" s="72">
        <v>6191.76</v>
      </c>
      <c r="W330" s="29">
        <f t="shared" si="17"/>
        <v>42</v>
      </c>
      <c r="X330" s="38" t="str">
        <f t="array" ref="X330">W330&amp;CHOOSE(AND(W330&lt;&gt;{11,12,13})*MIN(4,MOD(W330,10))+1,"th","st","nd","rd","th")</f>
        <v>42nd</v>
      </c>
      <c r="Y330" s="77">
        <v>0.11</v>
      </c>
      <c r="Z330" s="77">
        <v>0.97</v>
      </c>
      <c r="AA330" s="81">
        <v>1142741.1200000001</v>
      </c>
      <c r="AB330" s="82">
        <v>996267831</v>
      </c>
      <c r="AC330" s="83">
        <v>350657752</v>
      </c>
      <c r="AD330" s="81">
        <v>37341426.289999999</v>
      </c>
      <c r="AE330" s="81">
        <v>16153031.300000001</v>
      </c>
      <c r="AF330" s="81">
        <v>0</v>
      </c>
      <c r="AG330" s="81">
        <v>33543.5</v>
      </c>
      <c r="AH330" s="81">
        <v>15931.98</v>
      </c>
    </row>
    <row r="331" spans="1:34" x14ac:dyDescent="0.25">
      <c r="A331" s="7">
        <v>117414203</v>
      </c>
      <c r="B331" s="8" t="s">
        <v>386</v>
      </c>
      <c r="C331" s="8" t="s">
        <v>266</v>
      </c>
      <c r="D331" s="70">
        <v>45072</v>
      </c>
      <c r="E331" s="71">
        <v>4820</v>
      </c>
      <c r="F331" s="72">
        <v>14971248.869999999</v>
      </c>
      <c r="G331" s="73">
        <v>68.91</v>
      </c>
      <c r="H331" s="29">
        <f t="shared" si="15"/>
        <v>84</v>
      </c>
      <c r="I331" s="38" t="str">
        <f t="array" ref="I331">H331&amp;CHOOSE(AND(H331&lt;&gt;{11,12,13})*MIN(4,MOD(H331,10))+1,"th","st","nd","rd","th")</f>
        <v>84th</v>
      </c>
      <c r="J331" s="74">
        <v>1.34</v>
      </c>
      <c r="K331" s="75">
        <v>19589849.27</v>
      </c>
      <c r="L331" s="113">
        <v>1511.4190000000001</v>
      </c>
      <c r="M331" s="38">
        <v>187.148</v>
      </c>
      <c r="N331" s="72">
        <v>11533.16</v>
      </c>
      <c r="O331" s="29">
        <f t="shared" si="16"/>
        <v>34</v>
      </c>
      <c r="P331" s="38" t="str">
        <f t="array" ref="P331">O331&amp;CHOOSE(AND(O331&lt;&gt;{11,12,13})*MIN(4,MOD(O331,10))+1,"th","st","nd","rd","th")</f>
        <v>34th</v>
      </c>
      <c r="Q331" s="76">
        <v>1.0653999999999999</v>
      </c>
      <c r="R331" s="77">
        <v>1.34</v>
      </c>
      <c r="S331" s="78">
        <v>1.2500000000000001E-2</v>
      </c>
      <c r="T331" s="79">
        <v>313</v>
      </c>
      <c r="U331" s="80">
        <v>16114030</v>
      </c>
      <c r="V331" s="72">
        <v>9486.84</v>
      </c>
      <c r="W331" s="29">
        <f t="shared" si="17"/>
        <v>76</v>
      </c>
      <c r="X331" s="38" t="str">
        <f t="array" ref="X331">W331&amp;CHOOSE(AND(W331&lt;&gt;{11,12,13})*MIN(4,MOD(W331,10))+1,"th","st","nd","rd","th")</f>
        <v>76th</v>
      </c>
      <c r="Y331" s="77">
        <v>0</v>
      </c>
      <c r="Z331" s="77">
        <v>1.34</v>
      </c>
      <c r="AA331" s="81">
        <v>393671.04</v>
      </c>
      <c r="AB331" s="82">
        <v>866862474</v>
      </c>
      <c r="AC331" s="83">
        <v>326769394</v>
      </c>
      <c r="AD331" s="81">
        <v>19610813.530000001</v>
      </c>
      <c r="AE331" s="81">
        <v>14511450.210000001</v>
      </c>
      <c r="AF331" s="81">
        <v>32000</v>
      </c>
      <c r="AG331" s="81">
        <v>34127.620000000003</v>
      </c>
      <c r="AH331" s="81">
        <v>20964.259999999998</v>
      </c>
    </row>
    <row r="332" spans="1:34" x14ac:dyDescent="0.25">
      <c r="A332" s="7">
        <v>117415004</v>
      </c>
      <c r="B332" s="8" t="s">
        <v>415</v>
      </c>
      <c r="C332" s="8" t="s">
        <v>266</v>
      </c>
      <c r="D332" s="70">
        <v>52246</v>
      </c>
      <c r="E332" s="71">
        <v>2206</v>
      </c>
      <c r="F332" s="72">
        <v>5833528.5900000008</v>
      </c>
      <c r="G332" s="73">
        <v>50.61</v>
      </c>
      <c r="H332" s="29">
        <f t="shared" si="15"/>
        <v>48</v>
      </c>
      <c r="I332" s="38" t="str">
        <f t="array" ref="I332">H332&amp;CHOOSE(AND(H332&lt;&gt;{11,12,13})*MIN(4,MOD(H332,10))+1,"th","st","nd","rd","th")</f>
        <v>48th</v>
      </c>
      <c r="J332" s="74">
        <v>0.98</v>
      </c>
      <c r="K332" s="75">
        <v>13244888.24</v>
      </c>
      <c r="L332" s="113">
        <v>876.05499999999995</v>
      </c>
      <c r="M332" s="38">
        <v>268.55</v>
      </c>
      <c r="N332" s="72">
        <v>11571.58</v>
      </c>
      <c r="O332" s="29">
        <f t="shared" si="16"/>
        <v>35</v>
      </c>
      <c r="P332" s="38" t="str">
        <f t="array" ref="P332">O332&amp;CHOOSE(AND(O332&lt;&gt;{11,12,13})*MIN(4,MOD(O332,10))+1,"th","st","nd","rd","th")</f>
        <v>35th</v>
      </c>
      <c r="Q332" s="76">
        <v>1.0619000000000001</v>
      </c>
      <c r="R332" s="77">
        <v>0.98</v>
      </c>
      <c r="S332" s="78">
        <v>1.23E-2</v>
      </c>
      <c r="T332" s="79">
        <v>327</v>
      </c>
      <c r="U332" s="80">
        <v>6425436</v>
      </c>
      <c r="V332" s="72">
        <v>5613.67</v>
      </c>
      <c r="W332" s="29">
        <f t="shared" si="17"/>
        <v>32</v>
      </c>
      <c r="X332" s="38" t="str">
        <f t="array" ref="X332">W332&amp;CHOOSE(AND(W332&lt;&gt;{11,12,13})*MIN(4,MOD(W332,10))+1,"th","st","nd","rd","th")</f>
        <v>32nd</v>
      </c>
      <c r="Y332" s="77">
        <v>0.19</v>
      </c>
      <c r="Z332" s="77">
        <v>1.17</v>
      </c>
      <c r="AA332" s="81">
        <v>318783.65000000002</v>
      </c>
      <c r="AB332" s="82">
        <v>351869301</v>
      </c>
      <c r="AC332" s="83">
        <v>124088949</v>
      </c>
      <c r="AD332" s="81">
        <v>13440488.68</v>
      </c>
      <c r="AE332" s="81">
        <v>5500098.6500000004</v>
      </c>
      <c r="AF332" s="81">
        <v>0</v>
      </c>
      <c r="AG332" s="81">
        <v>14646.29</v>
      </c>
      <c r="AH332" s="81">
        <v>195600.44</v>
      </c>
    </row>
    <row r="333" spans="1:34" x14ac:dyDescent="0.25">
      <c r="A333" s="7">
        <v>117415103</v>
      </c>
      <c r="B333" s="8" t="s">
        <v>417</v>
      </c>
      <c r="C333" s="8" t="s">
        <v>266</v>
      </c>
      <c r="D333" s="70">
        <v>57994</v>
      </c>
      <c r="E333" s="71">
        <v>5427</v>
      </c>
      <c r="F333" s="72">
        <v>15502222.130000001</v>
      </c>
      <c r="G333" s="73">
        <v>49.26</v>
      </c>
      <c r="H333" s="29">
        <f t="shared" si="15"/>
        <v>44</v>
      </c>
      <c r="I333" s="38" t="str">
        <f t="array" ref="I333">H333&amp;CHOOSE(AND(H333&lt;&gt;{11,12,13})*MIN(4,MOD(H333,10))+1,"th","st","nd","rd","th")</f>
        <v>44th</v>
      </c>
      <c r="J333" s="74">
        <v>0.96</v>
      </c>
      <c r="K333" s="75">
        <v>25456439.32</v>
      </c>
      <c r="L333" s="113">
        <v>2036.3530000000001</v>
      </c>
      <c r="M333" s="38">
        <v>210.45699999999999</v>
      </c>
      <c r="N333" s="72">
        <v>11330.04</v>
      </c>
      <c r="O333" s="29">
        <f t="shared" si="16"/>
        <v>28</v>
      </c>
      <c r="P333" s="38" t="str">
        <f t="array" ref="P333">O333&amp;CHOOSE(AND(O333&lt;&gt;{11,12,13})*MIN(4,MOD(O333,10))+1,"th","st","nd","rd","th")</f>
        <v>28th</v>
      </c>
      <c r="Q333" s="76">
        <v>1.0845</v>
      </c>
      <c r="R333" s="77">
        <v>0.96</v>
      </c>
      <c r="S333" s="78">
        <v>1.2E-2</v>
      </c>
      <c r="T333" s="79">
        <v>348</v>
      </c>
      <c r="U333" s="80">
        <v>17419937</v>
      </c>
      <c r="V333" s="72">
        <v>7753.19</v>
      </c>
      <c r="W333" s="29">
        <f t="shared" si="17"/>
        <v>60</v>
      </c>
      <c r="X333" s="38" t="str">
        <f t="array" ref="X333">W333&amp;CHOOSE(AND(W333&lt;&gt;{11,12,13})*MIN(4,MOD(W333,10))+1,"th","st","nd","rd","th")</f>
        <v>60th</v>
      </c>
      <c r="Y333" s="77">
        <v>0</v>
      </c>
      <c r="Z333" s="77">
        <v>0.96</v>
      </c>
      <c r="AA333" s="81">
        <v>511284.75</v>
      </c>
      <c r="AB333" s="82">
        <v>950134751</v>
      </c>
      <c r="AC333" s="83">
        <v>340230973</v>
      </c>
      <c r="AD333" s="81">
        <v>25544448.66</v>
      </c>
      <c r="AE333" s="81">
        <v>14974613.99</v>
      </c>
      <c r="AF333" s="81">
        <v>0</v>
      </c>
      <c r="AG333" s="81">
        <v>16323.39</v>
      </c>
      <c r="AH333" s="81">
        <v>88009.34</v>
      </c>
    </row>
    <row r="334" spans="1:34" x14ac:dyDescent="0.25">
      <c r="A334" s="7">
        <v>117415303</v>
      </c>
      <c r="B334" s="8" t="s">
        <v>428</v>
      </c>
      <c r="C334" s="8" t="s">
        <v>266</v>
      </c>
      <c r="D334" s="70">
        <v>53183</v>
      </c>
      <c r="E334" s="71">
        <v>2813</v>
      </c>
      <c r="F334" s="72">
        <v>9615446.0499999989</v>
      </c>
      <c r="G334" s="73">
        <v>64.27</v>
      </c>
      <c r="H334" s="29">
        <f t="shared" si="15"/>
        <v>77</v>
      </c>
      <c r="I334" s="38" t="str">
        <f t="array" ref="I334">H334&amp;CHOOSE(AND(H334&lt;&gt;{11,12,13})*MIN(4,MOD(H334,10))+1,"th","st","nd","rd","th")</f>
        <v>77th</v>
      </c>
      <c r="J334" s="74">
        <v>1.25</v>
      </c>
      <c r="K334" s="75">
        <v>15858873.6</v>
      </c>
      <c r="L334" s="113">
        <v>1100.808</v>
      </c>
      <c r="M334" s="38">
        <v>97.563000000000002</v>
      </c>
      <c r="N334" s="72">
        <v>13233.69</v>
      </c>
      <c r="O334" s="29">
        <f t="shared" si="16"/>
        <v>65</v>
      </c>
      <c r="P334" s="38" t="str">
        <f t="array" ref="P334">O334&amp;CHOOSE(AND(O334&lt;&gt;{11,12,13})*MIN(4,MOD(O334,10))+1,"th","st","nd","rd","th")</f>
        <v>65th</v>
      </c>
      <c r="Q334" s="76">
        <v>0.92849999999999999</v>
      </c>
      <c r="R334" s="77">
        <v>1.1599999999999999</v>
      </c>
      <c r="S334" s="78">
        <v>1.2999999999999999E-2</v>
      </c>
      <c r="T334" s="79">
        <v>274</v>
      </c>
      <c r="U334" s="80">
        <v>9950302</v>
      </c>
      <c r="V334" s="72">
        <v>8303.19</v>
      </c>
      <c r="W334" s="29">
        <f t="shared" si="17"/>
        <v>66</v>
      </c>
      <c r="X334" s="38" t="str">
        <f t="array" ref="X334">W334&amp;CHOOSE(AND(W334&lt;&gt;{11,12,13})*MIN(4,MOD(W334,10))+1,"th","st","nd","rd","th")</f>
        <v>66th</v>
      </c>
      <c r="Y334" s="77">
        <v>0</v>
      </c>
      <c r="Z334" s="77">
        <v>1.1599999999999999</v>
      </c>
      <c r="AA334" s="81">
        <v>330994.36</v>
      </c>
      <c r="AB334" s="82">
        <v>576560008</v>
      </c>
      <c r="AC334" s="83">
        <v>160499374</v>
      </c>
      <c r="AD334" s="81">
        <v>15867615.800000001</v>
      </c>
      <c r="AE334" s="81">
        <v>9270782.3399999999</v>
      </c>
      <c r="AF334" s="81">
        <v>0</v>
      </c>
      <c r="AG334" s="81">
        <v>13669.35</v>
      </c>
      <c r="AH334" s="81">
        <v>8742.2000000000007</v>
      </c>
    </row>
    <row r="335" spans="1:34" x14ac:dyDescent="0.25">
      <c r="A335" s="7">
        <v>117416103</v>
      </c>
      <c r="B335" s="8" t="s">
        <v>558</v>
      </c>
      <c r="C335" s="8" t="s">
        <v>266</v>
      </c>
      <c r="D335" s="70">
        <v>46469</v>
      </c>
      <c r="E335" s="71">
        <v>4012</v>
      </c>
      <c r="F335" s="72">
        <v>7939280.8700000001</v>
      </c>
      <c r="G335" s="73">
        <v>42.59</v>
      </c>
      <c r="H335" s="29">
        <f t="shared" si="15"/>
        <v>28</v>
      </c>
      <c r="I335" s="38" t="str">
        <f t="array" ref="I335">H335&amp;CHOOSE(AND(H335&lt;&gt;{11,12,13})*MIN(4,MOD(H335,10))+1,"th","st","nd","rd","th")</f>
        <v>28th</v>
      </c>
      <c r="J335" s="74">
        <v>0.83</v>
      </c>
      <c r="K335" s="75">
        <v>16725924.92</v>
      </c>
      <c r="L335" s="113">
        <v>1313.4639999999999</v>
      </c>
      <c r="M335" s="38">
        <v>228.56</v>
      </c>
      <c r="N335" s="72">
        <v>10846.73</v>
      </c>
      <c r="O335" s="29">
        <f t="shared" si="16"/>
        <v>19</v>
      </c>
      <c r="P335" s="38" t="str">
        <f t="array" ref="P335">O335&amp;CHOOSE(AND(O335&lt;&gt;{11,12,13})*MIN(4,MOD(O335,10))+1,"th","st","nd","rd","th")</f>
        <v>19th</v>
      </c>
      <c r="Q335" s="76">
        <v>1.1328</v>
      </c>
      <c r="R335" s="77">
        <v>0.83</v>
      </c>
      <c r="S335" s="78">
        <v>1.2500000000000001E-2</v>
      </c>
      <c r="T335" s="79">
        <v>313</v>
      </c>
      <c r="U335" s="80">
        <v>8554762</v>
      </c>
      <c r="V335" s="72">
        <v>5547.75</v>
      </c>
      <c r="W335" s="29">
        <f t="shared" si="17"/>
        <v>31</v>
      </c>
      <c r="X335" s="38" t="str">
        <f t="array" ref="X335">W335&amp;CHOOSE(AND(W335&lt;&gt;{11,12,13})*MIN(4,MOD(W335,10))+1,"th","st","nd","rd","th")</f>
        <v>31st</v>
      </c>
      <c r="Y335" s="77">
        <v>0.2</v>
      </c>
      <c r="Z335" s="77">
        <v>1.03</v>
      </c>
      <c r="AA335" s="81">
        <v>560595.59</v>
      </c>
      <c r="AB335" s="82">
        <v>448307615</v>
      </c>
      <c r="AC335" s="83">
        <v>185378437</v>
      </c>
      <c r="AD335" s="81">
        <v>16728174.92</v>
      </c>
      <c r="AE335" s="81">
        <v>7377904.0899999999</v>
      </c>
      <c r="AF335" s="81">
        <v>0</v>
      </c>
      <c r="AG335" s="81">
        <v>781.19</v>
      </c>
      <c r="AH335" s="81">
        <v>2250</v>
      </c>
    </row>
    <row r="336" spans="1:34" x14ac:dyDescent="0.25">
      <c r="A336" s="7">
        <v>117417202</v>
      </c>
      <c r="B336" s="8" t="s">
        <v>645</v>
      </c>
      <c r="C336" s="8" t="s">
        <v>266</v>
      </c>
      <c r="D336" s="70">
        <v>42289</v>
      </c>
      <c r="E336" s="71">
        <v>16061</v>
      </c>
      <c r="F336" s="72">
        <v>35055393.939999998</v>
      </c>
      <c r="G336" s="73">
        <v>51.61</v>
      </c>
      <c r="H336" s="29">
        <f t="shared" si="15"/>
        <v>50</v>
      </c>
      <c r="I336" s="38" t="str">
        <f t="array" ref="I336">H336&amp;CHOOSE(AND(H336&lt;&gt;{11,12,13})*MIN(4,MOD(H336,10))+1,"th","st","nd","rd","th")</f>
        <v>50th</v>
      </c>
      <c r="J336" s="74">
        <v>1</v>
      </c>
      <c r="K336" s="75">
        <v>76839202.590000004</v>
      </c>
      <c r="L336" s="113">
        <v>4997.1450000000004</v>
      </c>
      <c r="M336" s="38">
        <v>1813.2650000000001</v>
      </c>
      <c r="N336" s="72">
        <v>11282.61</v>
      </c>
      <c r="O336" s="29">
        <f t="shared" si="16"/>
        <v>27</v>
      </c>
      <c r="P336" s="38" t="str">
        <f t="array" ref="P336">O336&amp;CHOOSE(AND(O336&lt;&gt;{11,12,13})*MIN(4,MOD(O336,10))+1,"th","st","nd","rd","th")</f>
        <v>27th</v>
      </c>
      <c r="Q336" s="76">
        <v>1.0891</v>
      </c>
      <c r="R336" s="77">
        <v>1</v>
      </c>
      <c r="S336" s="78">
        <v>1.43E-2</v>
      </c>
      <c r="T336" s="79">
        <v>200</v>
      </c>
      <c r="U336" s="80">
        <v>33105168</v>
      </c>
      <c r="V336" s="72">
        <v>4860.97</v>
      </c>
      <c r="W336" s="29">
        <f t="shared" si="17"/>
        <v>22</v>
      </c>
      <c r="X336" s="38" t="str">
        <f t="array" ref="X336">W336&amp;CHOOSE(AND(W336&lt;&gt;{11,12,13})*MIN(4,MOD(W336,10))+1,"th","st","nd","rd","th")</f>
        <v>22nd</v>
      </c>
      <c r="Y336" s="77">
        <v>0.3</v>
      </c>
      <c r="Z336" s="77">
        <v>1.3</v>
      </c>
      <c r="AA336" s="81">
        <v>2440825.83</v>
      </c>
      <c r="AB336" s="82">
        <v>1765137128</v>
      </c>
      <c r="AC336" s="83">
        <v>687097522</v>
      </c>
      <c r="AD336" s="81">
        <v>77148681.810000002</v>
      </c>
      <c r="AE336" s="81">
        <v>32527755.07</v>
      </c>
      <c r="AF336" s="81">
        <v>0</v>
      </c>
      <c r="AG336" s="81">
        <v>86813.04</v>
      </c>
      <c r="AH336" s="81">
        <v>309479.21999999997</v>
      </c>
    </row>
    <row r="337" spans="1:34" x14ac:dyDescent="0.25">
      <c r="A337" s="7">
        <v>109420803</v>
      </c>
      <c r="B337" s="8" t="s">
        <v>164</v>
      </c>
      <c r="C337" s="8" t="s">
        <v>165</v>
      </c>
      <c r="D337" s="70">
        <v>42811</v>
      </c>
      <c r="E337" s="71">
        <v>8132</v>
      </c>
      <c r="F337" s="72">
        <v>13491517.560000001</v>
      </c>
      <c r="G337" s="73">
        <v>38.75</v>
      </c>
      <c r="H337" s="29">
        <f t="shared" si="15"/>
        <v>18</v>
      </c>
      <c r="I337" s="38" t="str">
        <f t="array" ref="I337">H337&amp;CHOOSE(AND(H337&lt;&gt;{11,12,13})*MIN(4,MOD(H337,10))+1,"th","st","nd","rd","th")</f>
        <v>18th</v>
      </c>
      <c r="J337" s="74">
        <v>0.75</v>
      </c>
      <c r="K337" s="75">
        <v>35469989.509999998</v>
      </c>
      <c r="L337" s="113">
        <v>2581.7020000000002</v>
      </c>
      <c r="M337" s="38">
        <v>550.76400000000001</v>
      </c>
      <c r="N337" s="72">
        <v>11323.34</v>
      </c>
      <c r="O337" s="29">
        <f t="shared" si="16"/>
        <v>28</v>
      </c>
      <c r="P337" s="38" t="str">
        <f t="array" ref="P337">O337&amp;CHOOSE(AND(O337&lt;&gt;{11,12,13})*MIN(4,MOD(O337,10))+1,"th","st","nd","rd","th")</f>
        <v>28th</v>
      </c>
      <c r="Q337" s="76">
        <v>1.0851</v>
      </c>
      <c r="R337" s="77">
        <v>0.75</v>
      </c>
      <c r="S337" s="78">
        <v>1.4999999999999999E-2</v>
      </c>
      <c r="T337" s="79">
        <v>168</v>
      </c>
      <c r="U337" s="80">
        <v>12146791</v>
      </c>
      <c r="V337" s="72">
        <v>3877.71</v>
      </c>
      <c r="W337" s="29">
        <f t="shared" si="17"/>
        <v>12</v>
      </c>
      <c r="X337" s="38" t="str">
        <f t="array" ref="X337">W337&amp;CHOOSE(AND(W337&lt;&gt;{11,12,13})*MIN(4,MOD(W337,10))+1,"th","st","nd","rd","th")</f>
        <v>12th</v>
      </c>
      <c r="Y337" s="77">
        <v>0.44</v>
      </c>
      <c r="Z337" s="77">
        <v>1.19</v>
      </c>
      <c r="AA337" s="81">
        <v>1522048.34</v>
      </c>
      <c r="AB337" s="82">
        <v>535534217</v>
      </c>
      <c r="AC337" s="83">
        <v>364228047</v>
      </c>
      <c r="AD337" s="81">
        <v>35542559.490000002</v>
      </c>
      <c r="AE337" s="81">
        <v>11944545.26</v>
      </c>
      <c r="AF337" s="81">
        <v>0</v>
      </c>
      <c r="AG337" s="81">
        <v>24923.96</v>
      </c>
      <c r="AH337" s="81">
        <v>72569.98</v>
      </c>
    </row>
    <row r="338" spans="1:34" x14ac:dyDescent="0.25">
      <c r="A338" s="7">
        <v>109422303</v>
      </c>
      <c r="B338" s="8" t="s">
        <v>356</v>
      </c>
      <c r="C338" s="8" t="s">
        <v>165</v>
      </c>
      <c r="D338" s="70">
        <v>44491</v>
      </c>
      <c r="E338" s="71">
        <v>3098</v>
      </c>
      <c r="F338" s="72">
        <v>4633382.97</v>
      </c>
      <c r="G338" s="73">
        <v>33.619999999999997</v>
      </c>
      <c r="H338" s="29">
        <f t="shared" si="15"/>
        <v>9</v>
      </c>
      <c r="I338" s="38" t="str">
        <f t="array" ref="I338">H338&amp;CHOOSE(AND(H338&lt;&gt;{11,12,13})*MIN(4,MOD(H338,10))+1,"th","st","nd","rd","th")</f>
        <v>9th</v>
      </c>
      <c r="J338" s="74">
        <v>0.65</v>
      </c>
      <c r="K338" s="75">
        <v>16017155.529999999</v>
      </c>
      <c r="L338" s="113">
        <v>1173.8389999999999</v>
      </c>
      <c r="M338" s="38">
        <v>437.97899999999998</v>
      </c>
      <c r="N338" s="72">
        <v>9937.32</v>
      </c>
      <c r="O338" s="29">
        <f t="shared" si="16"/>
        <v>7</v>
      </c>
      <c r="P338" s="38" t="str">
        <f t="array" ref="P338">O338&amp;CHOOSE(AND(O338&lt;&gt;{11,12,13})*MIN(4,MOD(O338,10))+1,"th","st","nd","rd","th")</f>
        <v>7th</v>
      </c>
      <c r="Q338" s="76">
        <v>1.2364999999999999</v>
      </c>
      <c r="R338" s="77">
        <v>0.65</v>
      </c>
      <c r="S338" s="78">
        <v>1.3100000000000001E-2</v>
      </c>
      <c r="T338" s="79">
        <v>270</v>
      </c>
      <c r="U338" s="80">
        <v>4787715</v>
      </c>
      <c r="V338" s="72">
        <v>2970.38</v>
      </c>
      <c r="W338" s="29">
        <f t="shared" si="17"/>
        <v>5</v>
      </c>
      <c r="X338" s="38" t="str">
        <f t="array" ref="X338">W338&amp;CHOOSE(AND(W338&lt;&gt;{11,12,13})*MIN(4,MOD(W338,10))+1,"th","st","nd","rd","th")</f>
        <v>5th</v>
      </c>
      <c r="Y338" s="77">
        <v>0.56999999999999995</v>
      </c>
      <c r="Z338" s="77">
        <v>1.22</v>
      </c>
      <c r="AA338" s="81">
        <v>339870.02</v>
      </c>
      <c r="AB338" s="82">
        <v>213954859</v>
      </c>
      <c r="AC338" s="83">
        <v>140690672</v>
      </c>
      <c r="AD338" s="81">
        <v>16020750.529999999</v>
      </c>
      <c r="AE338" s="81">
        <v>4283678.58</v>
      </c>
      <c r="AF338" s="81">
        <v>0</v>
      </c>
      <c r="AG338" s="81">
        <v>9834.3700000000008</v>
      </c>
      <c r="AH338" s="81">
        <v>3595</v>
      </c>
    </row>
    <row r="339" spans="1:34" x14ac:dyDescent="0.25">
      <c r="A339" s="7">
        <v>109426003</v>
      </c>
      <c r="B339" s="8" t="s">
        <v>467</v>
      </c>
      <c r="C339" s="8" t="s">
        <v>165</v>
      </c>
      <c r="D339" s="70">
        <v>46080</v>
      </c>
      <c r="E339" s="71">
        <v>1652</v>
      </c>
      <c r="F339" s="72">
        <v>2053111.82</v>
      </c>
      <c r="G339" s="73">
        <v>26.97</v>
      </c>
      <c r="H339" s="29">
        <f t="shared" si="15"/>
        <v>3</v>
      </c>
      <c r="I339" s="38" t="str">
        <f t="array" ref="I339">H339&amp;CHOOSE(AND(H339&lt;&gt;{11,12,13})*MIN(4,MOD(H339,10))+1,"th","st","nd","rd","th")</f>
        <v>3rd</v>
      </c>
      <c r="J339" s="74">
        <v>0.52</v>
      </c>
      <c r="K339" s="75">
        <v>10629167.880000001</v>
      </c>
      <c r="L339" s="113">
        <v>668.51199999999994</v>
      </c>
      <c r="M339" s="38">
        <v>234.95099999999999</v>
      </c>
      <c r="N339" s="72">
        <v>11764.92</v>
      </c>
      <c r="O339" s="29">
        <f t="shared" si="16"/>
        <v>38</v>
      </c>
      <c r="P339" s="38" t="str">
        <f t="array" ref="P339">O339&amp;CHOOSE(AND(O339&lt;&gt;{11,12,13})*MIN(4,MOD(O339,10))+1,"th","st","nd","rd","th")</f>
        <v>38th</v>
      </c>
      <c r="Q339" s="76">
        <v>1.0444</v>
      </c>
      <c r="R339" s="77">
        <v>0.52</v>
      </c>
      <c r="S339" s="78">
        <v>1.35E-2</v>
      </c>
      <c r="T339" s="79">
        <v>241</v>
      </c>
      <c r="U339" s="80">
        <v>2047845</v>
      </c>
      <c r="V339" s="72">
        <v>2266.66</v>
      </c>
      <c r="W339" s="29">
        <f t="shared" si="17"/>
        <v>2</v>
      </c>
      <c r="X339" s="38" t="str">
        <f t="array" ref="X339">W339&amp;CHOOSE(AND(W339&lt;&gt;{11,12,13})*MIN(4,MOD(W339,10))+1,"th","st","nd","rd","th")</f>
        <v>2nd</v>
      </c>
      <c r="Y339" s="77">
        <v>0.67</v>
      </c>
      <c r="Z339" s="77">
        <v>1.19</v>
      </c>
      <c r="AA339" s="81">
        <v>188724.46</v>
      </c>
      <c r="AB339" s="82">
        <v>95806668</v>
      </c>
      <c r="AC339" s="83">
        <v>55885537</v>
      </c>
      <c r="AD339" s="81">
        <v>10635702.33</v>
      </c>
      <c r="AE339" s="81">
        <v>1806102.33</v>
      </c>
      <c r="AF339" s="81">
        <v>0</v>
      </c>
      <c r="AG339" s="81">
        <v>58285.03</v>
      </c>
      <c r="AH339" s="81">
        <v>6534.45</v>
      </c>
    </row>
    <row r="340" spans="1:34" x14ac:dyDescent="0.25">
      <c r="A340" s="7">
        <v>109426303</v>
      </c>
      <c r="B340" s="8" t="s">
        <v>500</v>
      </c>
      <c r="C340" s="8" t="s">
        <v>165</v>
      </c>
      <c r="D340" s="70">
        <v>43136</v>
      </c>
      <c r="E340" s="71">
        <v>2412</v>
      </c>
      <c r="F340" s="72">
        <v>3325693.02</v>
      </c>
      <c r="G340" s="73">
        <v>31.96</v>
      </c>
      <c r="H340" s="29">
        <f t="shared" si="15"/>
        <v>7</v>
      </c>
      <c r="I340" s="38" t="str">
        <f t="array" ref="I340">H340&amp;CHOOSE(AND(H340&lt;&gt;{11,12,13})*MIN(4,MOD(H340,10))+1,"th","st","nd","rd","th")</f>
        <v>7th</v>
      </c>
      <c r="J340" s="74">
        <v>0.62</v>
      </c>
      <c r="K340" s="75">
        <v>13033288.41</v>
      </c>
      <c r="L340" s="113">
        <v>897.24400000000003</v>
      </c>
      <c r="M340" s="38">
        <v>356.85599999999999</v>
      </c>
      <c r="N340" s="72">
        <v>10392.540000000001</v>
      </c>
      <c r="O340" s="29">
        <f t="shared" si="16"/>
        <v>12</v>
      </c>
      <c r="P340" s="38" t="str">
        <f t="array" ref="P340">O340&amp;CHOOSE(AND(O340&lt;&gt;{11,12,13})*MIN(4,MOD(O340,10))+1,"th","st","nd","rd","th")</f>
        <v>12th</v>
      </c>
      <c r="Q340" s="76">
        <v>1.1822999999999999</v>
      </c>
      <c r="R340" s="77">
        <v>0.62</v>
      </c>
      <c r="S340" s="78">
        <v>1.09E-2</v>
      </c>
      <c r="T340" s="79">
        <v>409</v>
      </c>
      <c r="U340" s="80">
        <v>4105178</v>
      </c>
      <c r="V340" s="72">
        <v>3273.41</v>
      </c>
      <c r="W340" s="29">
        <f t="shared" si="17"/>
        <v>7</v>
      </c>
      <c r="X340" s="38" t="str">
        <f t="array" ref="X340">W340&amp;CHOOSE(AND(W340&lt;&gt;{11,12,13})*MIN(4,MOD(W340,10))+1,"th","st","nd","rd","th")</f>
        <v>7th</v>
      </c>
      <c r="Y340" s="77">
        <v>0.53</v>
      </c>
      <c r="Z340" s="77">
        <v>1.1499999999999999</v>
      </c>
      <c r="AA340" s="81">
        <v>325042.21000000002</v>
      </c>
      <c r="AB340" s="82">
        <v>199090243</v>
      </c>
      <c r="AC340" s="83">
        <v>104997018</v>
      </c>
      <c r="AD340" s="81">
        <v>13033288.41</v>
      </c>
      <c r="AE340" s="81">
        <v>2968984.81</v>
      </c>
      <c r="AF340" s="81">
        <v>0</v>
      </c>
      <c r="AG340" s="81">
        <v>31666</v>
      </c>
      <c r="AH340" s="81">
        <v>0</v>
      </c>
    </row>
    <row r="341" spans="1:34" x14ac:dyDescent="0.25">
      <c r="A341" s="7">
        <v>109427503</v>
      </c>
      <c r="B341" s="8" t="s">
        <v>546</v>
      </c>
      <c r="C341" s="8" t="s">
        <v>165</v>
      </c>
      <c r="D341" s="70">
        <v>45596</v>
      </c>
      <c r="E341" s="71">
        <v>2411</v>
      </c>
      <c r="F341" s="72">
        <v>4109856.89</v>
      </c>
      <c r="G341" s="73">
        <v>37.39</v>
      </c>
      <c r="H341" s="29">
        <f t="shared" si="15"/>
        <v>16</v>
      </c>
      <c r="I341" s="38" t="str">
        <f t="array" ref="I341">H341&amp;CHOOSE(AND(H341&lt;&gt;{11,12,13})*MIN(4,MOD(H341,10))+1,"th","st","nd","rd","th")</f>
        <v>16th</v>
      </c>
      <c r="J341" s="74">
        <v>0.73</v>
      </c>
      <c r="K341" s="75">
        <v>13476961.34</v>
      </c>
      <c r="L341" s="113">
        <v>815.31700000000001</v>
      </c>
      <c r="M341" s="38">
        <v>310.59899999999999</v>
      </c>
      <c r="N341" s="72">
        <v>11969.78</v>
      </c>
      <c r="O341" s="29">
        <f t="shared" si="16"/>
        <v>43</v>
      </c>
      <c r="P341" s="38" t="str">
        <f t="array" ref="P341">O341&amp;CHOOSE(AND(O341&lt;&gt;{11,12,13})*MIN(4,MOD(O341,10))+1,"th","st","nd","rd","th")</f>
        <v>43rd</v>
      </c>
      <c r="Q341" s="76">
        <v>1.0265</v>
      </c>
      <c r="R341" s="77">
        <v>0.73</v>
      </c>
      <c r="S341" s="78">
        <v>1.34E-2</v>
      </c>
      <c r="T341" s="79">
        <v>251</v>
      </c>
      <c r="U341" s="80">
        <v>4148366</v>
      </c>
      <c r="V341" s="72">
        <v>3684.44</v>
      </c>
      <c r="W341" s="29">
        <f t="shared" si="17"/>
        <v>10</v>
      </c>
      <c r="X341" s="38" t="str">
        <f t="array" ref="X341">W341&amp;CHOOSE(AND(W341&lt;&gt;{11,12,13})*MIN(4,MOD(W341,10))+1,"th","st","nd","rd","th")</f>
        <v>10th</v>
      </c>
      <c r="Y341" s="77">
        <v>0.47</v>
      </c>
      <c r="Z341" s="77">
        <v>1.2</v>
      </c>
      <c r="AA341" s="81">
        <v>315622.37</v>
      </c>
      <c r="AB341" s="82">
        <v>206358218</v>
      </c>
      <c r="AC341" s="83">
        <v>100928174</v>
      </c>
      <c r="AD341" s="81">
        <v>13478061.34</v>
      </c>
      <c r="AE341" s="81">
        <v>3793105.53</v>
      </c>
      <c r="AF341" s="81">
        <v>0</v>
      </c>
      <c r="AG341" s="81">
        <v>1128.99</v>
      </c>
      <c r="AH341" s="81">
        <v>1100</v>
      </c>
    </row>
    <row r="342" spans="1:34" x14ac:dyDescent="0.25">
      <c r="A342" s="7">
        <v>104431304</v>
      </c>
      <c r="B342" s="8" t="s">
        <v>225</v>
      </c>
      <c r="C342" s="8" t="s">
        <v>226</v>
      </c>
      <c r="D342" s="70">
        <v>47094</v>
      </c>
      <c r="E342" s="71">
        <v>1615</v>
      </c>
      <c r="F342" s="72">
        <v>2371104.5099999998</v>
      </c>
      <c r="G342" s="73">
        <v>31.18</v>
      </c>
      <c r="H342" s="29">
        <f t="shared" si="15"/>
        <v>6</v>
      </c>
      <c r="I342" s="38" t="str">
        <f t="array" ref="I342">H342&amp;CHOOSE(AND(H342&lt;&gt;{11,12,13})*MIN(4,MOD(H342,10))+1,"th","st","nd","rd","th")</f>
        <v>6th</v>
      </c>
      <c r="J342" s="74">
        <v>0.61</v>
      </c>
      <c r="K342" s="75">
        <v>8209240.5599999996</v>
      </c>
      <c r="L342" s="113">
        <v>482.93700000000001</v>
      </c>
      <c r="M342" s="38">
        <v>174.631</v>
      </c>
      <c r="N342" s="72">
        <v>12484.25</v>
      </c>
      <c r="O342" s="29">
        <f t="shared" si="16"/>
        <v>54</v>
      </c>
      <c r="P342" s="38" t="str">
        <f t="array" ref="P342">O342&amp;CHOOSE(AND(O342&lt;&gt;{11,12,13})*MIN(4,MOD(O342,10))+1,"th","st","nd","rd","th")</f>
        <v>54th</v>
      </c>
      <c r="Q342" s="76">
        <v>0.98419999999999996</v>
      </c>
      <c r="R342" s="77">
        <v>0.6</v>
      </c>
      <c r="S342" s="78">
        <v>9.7000000000000003E-3</v>
      </c>
      <c r="T342" s="79">
        <v>458</v>
      </c>
      <c r="U342" s="80">
        <v>3302162</v>
      </c>
      <c r="V342" s="72">
        <v>5021.78</v>
      </c>
      <c r="W342" s="29">
        <f t="shared" si="17"/>
        <v>24</v>
      </c>
      <c r="X342" s="38" t="str">
        <f t="array" ref="X342">W342&amp;CHOOSE(AND(W342&lt;&gt;{11,12,13})*MIN(4,MOD(W342,10))+1,"th","st","nd","rd","th")</f>
        <v>24th</v>
      </c>
      <c r="Y342" s="77">
        <v>0.27</v>
      </c>
      <c r="Z342" s="77">
        <v>0.87</v>
      </c>
      <c r="AA342" s="81">
        <v>180363.5</v>
      </c>
      <c r="AB342" s="82">
        <v>171928723</v>
      </c>
      <c r="AC342" s="83">
        <v>72675891</v>
      </c>
      <c r="AD342" s="81">
        <v>8209240.5599999996</v>
      </c>
      <c r="AE342" s="81">
        <v>2173149</v>
      </c>
      <c r="AF342" s="81">
        <v>0</v>
      </c>
      <c r="AG342" s="81">
        <v>17592.009999999998</v>
      </c>
      <c r="AH342" s="81">
        <v>0</v>
      </c>
    </row>
    <row r="343" spans="1:34" x14ac:dyDescent="0.25">
      <c r="A343" s="7">
        <v>104432503</v>
      </c>
      <c r="B343" s="8" t="s">
        <v>287</v>
      </c>
      <c r="C343" s="8" t="s">
        <v>226</v>
      </c>
      <c r="D343" s="70">
        <v>31146</v>
      </c>
      <c r="E343" s="71">
        <v>2338</v>
      </c>
      <c r="F343" s="72">
        <v>3749357.7199999997</v>
      </c>
      <c r="G343" s="73">
        <v>51.49</v>
      </c>
      <c r="H343" s="29">
        <f t="shared" si="15"/>
        <v>50</v>
      </c>
      <c r="I343" s="38" t="str">
        <f t="array" ref="I343">H343&amp;CHOOSE(AND(H343&lt;&gt;{11,12,13})*MIN(4,MOD(H343,10))+1,"th","st","nd","rd","th")</f>
        <v>50th</v>
      </c>
      <c r="J343" s="74">
        <v>1</v>
      </c>
      <c r="K343" s="75">
        <v>14981644</v>
      </c>
      <c r="L343" s="113">
        <v>749.678</v>
      </c>
      <c r="M343" s="38">
        <v>380.61399999999998</v>
      </c>
      <c r="N343" s="72">
        <v>13254.67</v>
      </c>
      <c r="O343" s="29">
        <f t="shared" si="16"/>
        <v>65</v>
      </c>
      <c r="P343" s="38" t="str">
        <f t="array" ref="P343">O343&amp;CHOOSE(AND(O343&lt;&gt;{11,12,13})*MIN(4,MOD(O343,10))+1,"th","st","nd","rd","th")</f>
        <v>65th</v>
      </c>
      <c r="Q343" s="76">
        <v>0.92700000000000005</v>
      </c>
      <c r="R343" s="77">
        <v>0.93</v>
      </c>
      <c r="S343" s="78">
        <v>2.2200000000000001E-2</v>
      </c>
      <c r="T343" s="79">
        <v>12</v>
      </c>
      <c r="U343" s="80">
        <v>2283864</v>
      </c>
      <c r="V343" s="72">
        <v>2020.6</v>
      </c>
      <c r="W343" s="29">
        <f t="shared" si="17"/>
        <v>1</v>
      </c>
      <c r="X343" s="38" t="str">
        <f t="array" ref="X343">W343&amp;CHOOSE(AND(W343&lt;&gt;{11,12,13})*MIN(4,MOD(W343,10))+1,"th","st","nd","rd","th")</f>
        <v>1st</v>
      </c>
      <c r="Y343" s="77">
        <v>0.71</v>
      </c>
      <c r="Z343" s="77">
        <v>1.64</v>
      </c>
      <c r="AA343" s="81">
        <v>265896.71999999997</v>
      </c>
      <c r="AB343" s="82">
        <v>112859031</v>
      </c>
      <c r="AC343" s="83">
        <v>56316085</v>
      </c>
      <c r="AD343" s="81">
        <v>15077472</v>
      </c>
      <c r="AE343" s="81">
        <v>3354084</v>
      </c>
      <c r="AF343" s="81">
        <v>0</v>
      </c>
      <c r="AG343" s="81">
        <v>129377</v>
      </c>
      <c r="AH343" s="81">
        <v>95828</v>
      </c>
    </row>
    <row r="344" spans="1:34" x14ac:dyDescent="0.25">
      <c r="A344" s="7">
        <v>104432803</v>
      </c>
      <c r="B344" s="8" t="s">
        <v>317</v>
      </c>
      <c r="C344" s="8" t="s">
        <v>226</v>
      </c>
      <c r="D344" s="70">
        <v>43203</v>
      </c>
      <c r="E344" s="71">
        <v>4145</v>
      </c>
      <c r="F344" s="72">
        <v>7036893.7699999996</v>
      </c>
      <c r="G344" s="73">
        <v>39.299999999999997</v>
      </c>
      <c r="H344" s="29">
        <f t="shared" si="15"/>
        <v>20</v>
      </c>
      <c r="I344" s="38" t="str">
        <f t="array" ref="I344">H344&amp;CHOOSE(AND(H344&lt;&gt;{11,12,13})*MIN(4,MOD(H344,10))+1,"th","st","nd","rd","th")</f>
        <v>20th</v>
      </c>
      <c r="J344" s="74">
        <v>0.76</v>
      </c>
      <c r="K344" s="75">
        <v>17822279.960000001</v>
      </c>
      <c r="L344" s="113">
        <v>1333.2429999999999</v>
      </c>
      <c r="M344" s="38">
        <v>312.529</v>
      </c>
      <c r="N344" s="72">
        <v>10829.13</v>
      </c>
      <c r="O344" s="29">
        <f t="shared" si="16"/>
        <v>18</v>
      </c>
      <c r="P344" s="38" t="str">
        <f t="array" ref="P344">O344&amp;CHOOSE(AND(O344&lt;&gt;{11,12,13})*MIN(4,MOD(O344,10))+1,"th","st","nd","rd","th")</f>
        <v>18th</v>
      </c>
      <c r="Q344" s="76">
        <v>1.1347</v>
      </c>
      <c r="R344" s="77">
        <v>0.76</v>
      </c>
      <c r="S344" s="78">
        <v>1.34E-2</v>
      </c>
      <c r="T344" s="79">
        <v>251</v>
      </c>
      <c r="U344" s="80">
        <v>7101807</v>
      </c>
      <c r="V344" s="72">
        <v>4315.18</v>
      </c>
      <c r="W344" s="29">
        <f t="shared" si="17"/>
        <v>16</v>
      </c>
      <c r="X344" s="38" t="str">
        <f t="array" ref="X344">W344&amp;CHOOSE(AND(W344&lt;&gt;{11,12,13})*MIN(4,MOD(W344,10))+1,"th","st","nd","rd","th")</f>
        <v>16th</v>
      </c>
      <c r="Y344" s="77">
        <v>0.38</v>
      </c>
      <c r="Z344" s="77">
        <v>1.1399999999999999</v>
      </c>
      <c r="AA344" s="81">
        <v>537946.43000000005</v>
      </c>
      <c r="AB344" s="82">
        <v>354332719</v>
      </c>
      <c r="AC344" s="83">
        <v>171727024</v>
      </c>
      <c r="AD344" s="81">
        <v>18043617.68</v>
      </c>
      <c r="AE344" s="81">
        <v>6371497.29</v>
      </c>
      <c r="AF344" s="81">
        <v>0</v>
      </c>
      <c r="AG344" s="81">
        <v>127450.05</v>
      </c>
      <c r="AH344" s="81">
        <v>221337.72</v>
      </c>
    </row>
    <row r="345" spans="1:34" x14ac:dyDescent="0.25">
      <c r="A345" s="7">
        <v>104432903</v>
      </c>
      <c r="B345" s="8" t="s">
        <v>320</v>
      </c>
      <c r="C345" s="8" t="s">
        <v>226</v>
      </c>
      <c r="D345" s="70">
        <v>51097</v>
      </c>
      <c r="E345" s="71">
        <v>5963</v>
      </c>
      <c r="F345" s="72">
        <v>13274471.82</v>
      </c>
      <c r="G345" s="73">
        <v>43.57</v>
      </c>
      <c r="H345" s="29">
        <f t="shared" si="15"/>
        <v>32</v>
      </c>
      <c r="I345" s="38" t="str">
        <f t="array" ref="I345">H345&amp;CHOOSE(AND(H345&lt;&gt;{11,12,13})*MIN(4,MOD(H345,10))+1,"th","st","nd","rd","th")</f>
        <v>32nd</v>
      </c>
      <c r="J345" s="74">
        <v>0.85</v>
      </c>
      <c r="K345" s="75">
        <v>29807760.359999999</v>
      </c>
      <c r="L345" s="113">
        <v>1993.5319999999999</v>
      </c>
      <c r="M345" s="38">
        <v>265.91500000000002</v>
      </c>
      <c r="N345" s="72">
        <v>13192.5</v>
      </c>
      <c r="O345" s="29">
        <f t="shared" si="16"/>
        <v>64</v>
      </c>
      <c r="P345" s="38" t="str">
        <f t="array" ref="P345">O345&amp;CHOOSE(AND(O345&lt;&gt;{11,12,13})*MIN(4,MOD(O345,10))+1,"th","st","nd","rd","th")</f>
        <v>64th</v>
      </c>
      <c r="Q345" s="76">
        <v>0.93140000000000001</v>
      </c>
      <c r="R345" s="77">
        <v>0.79</v>
      </c>
      <c r="S345" s="78">
        <v>1.0999999999999999E-2</v>
      </c>
      <c r="T345" s="79">
        <v>403</v>
      </c>
      <c r="U345" s="80">
        <v>16357941</v>
      </c>
      <c r="V345" s="72">
        <v>7239.8</v>
      </c>
      <c r="W345" s="29">
        <f t="shared" si="17"/>
        <v>53</v>
      </c>
      <c r="X345" s="38" t="str">
        <f t="array" ref="X345">W345&amp;CHOOSE(AND(W345&lt;&gt;{11,12,13})*MIN(4,MOD(W345,10))+1,"th","st","nd","rd","th")</f>
        <v>53rd</v>
      </c>
      <c r="Y345" s="77">
        <v>0</v>
      </c>
      <c r="Z345" s="77">
        <v>0.79</v>
      </c>
      <c r="AA345" s="81">
        <v>502496.39</v>
      </c>
      <c r="AB345" s="82">
        <v>852318580</v>
      </c>
      <c r="AC345" s="83">
        <v>359380733</v>
      </c>
      <c r="AD345" s="81">
        <v>37935415.210000001</v>
      </c>
      <c r="AE345" s="81">
        <v>12759089.41</v>
      </c>
      <c r="AF345" s="81">
        <v>1146.1500000000001</v>
      </c>
      <c r="AG345" s="81">
        <v>11739.87</v>
      </c>
      <c r="AH345" s="81">
        <v>8127654.8499999996</v>
      </c>
    </row>
    <row r="346" spans="1:34" x14ac:dyDescent="0.25">
      <c r="A346" s="7">
        <v>104433303</v>
      </c>
      <c r="B346" s="8" t="s">
        <v>334</v>
      </c>
      <c r="C346" s="8" t="s">
        <v>226</v>
      </c>
      <c r="D346" s="70">
        <v>55194</v>
      </c>
      <c r="E346" s="71">
        <v>6860</v>
      </c>
      <c r="F346" s="72">
        <v>18389580.07</v>
      </c>
      <c r="G346" s="73">
        <v>48.57</v>
      </c>
      <c r="H346" s="29">
        <f t="shared" si="15"/>
        <v>43</v>
      </c>
      <c r="I346" s="38" t="str">
        <f t="array" ref="I346">H346&amp;CHOOSE(AND(H346&lt;&gt;{11,12,13})*MIN(4,MOD(H346,10))+1,"th","st","nd","rd","th")</f>
        <v>43rd</v>
      </c>
      <c r="J346" s="74">
        <v>0.94</v>
      </c>
      <c r="K346" s="75">
        <v>27573214.75</v>
      </c>
      <c r="L346" s="113">
        <v>2083.143</v>
      </c>
      <c r="M346" s="38">
        <v>179.21799999999999</v>
      </c>
      <c r="N346" s="72">
        <v>12187.81</v>
      </c>
      <c r="O346" s="29">
        <f t="shared" si="16"/>
        <v>48</v>
      </c>
      <c r="P346" s="38" t="str">
        <f t="array" ref="P346">O346&amp;CHOOSE(AND(O346&lt;&gt;{11,12,13})*MIN(4,MOD(O346,10))+1,"th","st","nd","rd","th")</f>
        <v>48th</v>
      </c>
      <c r="Q346" s="76">
        <v>1.0082</v>
      </c>
      <c r="R346" s="77">
        <v>0.94</v>
      </c>
      <c r="S346" s="78">
        <v>1.2699999999999999E-2</v>
      </c>
      <c r="T346" s="79">
        <v>300</v>
      </c>
      <c r="U346" s="80">
        <v>19513815</v>
      </c>
      <c r="V346" s="72">
        <v>8625.42</v>
      </c>
      <c r="W346" s="29">
        <f t="shared" si="17"/>
        <v>68</v>
      </c>
      <c r="X346" s="38" t="str">
        <f t="array" ref="X346">W346&amp;CHOOSE(AND(W346&lt;&gt;{11,12,13})*MIN(4,MOD(W346,10))+1,"th","st","nd","rd","th")</f>
        <v>68th</v>
      </c>
      <c r="Y346" s="77">
        <v>0</v>
      </c>
      <c r="Z346" s="77">
        <v>0.94</v>
      </c>
      <c r="AA346" s="81">
        <v>459922.72</v>
      </c>
      <c r="AB346" s="82">
        <v>1029270451</v>
      </c>
      <c r="AC346" s="83">
        <v>416197330</v>
      </c>
      <c r="AD346" s="81">
        <v>27689640.43</v>
      </c>
      <c r="AE346" s="81">
        <v>17927504.530000001</v>
      </c>
      <c r="AF346" s="81">
        <v>0</v>
      </c>
      <c r="AG346" s="81">
        <v>2152.8200000000002</v>
      </c>
      <c r="AH346" s="81">
        <v>116425.68</v>
      </c>
    </row>
    <row r="347" spans="1:34" x14ac:dyDescent="0.25">
      <c r="A347" s="7">
        <v>104433604</v>
      </c>
      <c r="B347" s="8" t="s">
        <v>344</v>
      </c>
      <c r="C347" s="8" t="s">
        <v>226</v>
      </c>
      <c r="D347" s="70">
        <v>46179</v>
      </c>
      <c r="E347" s="71">
        <v>1782</v>
      </c>
      <c r="F347" s="72">
        <v>3550238.28</v>
      </c>
      <c r="G347" s="73">
        <v>43.14</v>
      </c>
      <c r="H347" s="29">
        <f t="shared" si="15"/>
        <v>30</v>
      </c>
      <c r="I347" s="38" t="str">
        <f t="array" ref="I347">H347&amp;CHOOSE(AND(H347&lt;&gt;{11,12,13})*MIN(4,MOD(H347,10))+1,"th","st","nd","rd","th")</f>
        <v>30th</v>
      </c>
      <c r="J347" s="74">
        <v>0.84</v>
      </c>
      <c r="K347" s="75">
        <v>7947577.5099999998</v>
      </c>
      <c r="L347" s="113">
        <v>500.80599999999998</v>
      </c>
      <c r="M347" s="38">
        <v>179.863</v>
      </c>
      <c r="N347" s="72">
        <v>11676.13</v>
      </c>
      <c r="O347" s="29">
        <f t="shared" si="16"/>
        <v>36</v>
      </c>
      <c r="P347" s="38" t="str">
        <f t="array" ref="P347">O347&amp;CHOOSE(AND(O347&lt;&gt;{11,12,13})*MIN(4,MOD(O347,10))+1,"th","st","nd","rd","th")</f>
        <v>36th</v>
      </c>
      <c r="Q347" s="76">
        <v>1.0524</v>
      </c>
      <c r="R347" s="77">
        <v>0.84</v>
      </c>
      <c r="S347" s="78">
        <v>1.26E-2</v>
      </c>
      <c r="T347" s="79">
        <v>307</v>
      </c>
      <c r="U347" s="80">
        <v>3818546</v>
      </c>
      <c r="V347" s="72">
        <v>5609.99</v>
      </c>
      <c r="W347" s="29">
        <f t="shared" si="17"/>
        <v>32</v>
      </c>
      <c r="X347" s="38" t="str">
        <f t="array" ref="X347">W347&amp;CHOOSE(AND(W347&lt;&gt;{11,12,13})*MIN(4,MOD(W347,10))+1,"th","st","nd","rd","th")</f>
        <v>32nd</v>
      </c>
      <c r="Y347" s="77">
        <v>0.19</v>
      </c>
      <c r="Z347" s="77">
        <v>1.03</v>
      </c>
      <c r="AA347" s="81">
        <v>276253.3</v>
      </c>
      <c r="AB347" s="82">
        <v>212069137</v>
      </c>
      <c r="AC347" s="83">
        <v>70786094</v>
      </c>
      <c r="AD347" s="81">
        <v>7953083.96</v>
      </c>
      <c r="AE347" s="81">
        <v>3215872.68</v>
      </c>
      <c r="AF347" s="81">
        <v>0</v>
      </c>
      <c r="AG347" s="81">
        <v>58112.3</v>
      </c>
      <c r="AH347" s="81">
        <v>5506.45</v>
      </c>
    </row>
    <row r="348" spans="1:34" x14ac:dyDescent="0.25">
      <c r="A348" s="7">
        <v>104433903</v>
      </c>
      <c r="B348" s="8" t="s">
        <v>369</v>
      </c>
      <c r="C348" s="8" t="s">
        <v>226</v>
      </c>
      <c r="D348" s="70">
        <v>49449</v>
      </c>
      <c r="E348" s="71">
        <v>3323</v>
      </c>
      <c r="F348" s="72">
        <v>4998110.4499999993</v>
      </c>
      <c r="G348" s="73">
        <v>30.42</v>
      </c>
      <c r="H348" s="29">
        <f t="shared" si="15"/>
        <v>5</v>
      </c>
      <c r="I348" s="38" t="str">
        <f t="array" ref="I348">H348&amp;CHOOSE(AND(H348&lt;&gt;{11,12,13})*MIN(4,MOD(H348,10))+1,"th","st","nd","rd","th")</f>
        <v>5th</v>
      </c>
      <c r="J348" s="74">
        <v>0.59</v>
      </c>
      <c r="K348" s="75">
        <v>16170603.869999999</v>
      </c>
      <c r="L348" s="113">
        <v>1087.0709999999999</v>
      </c>
      <c r="M348" s="38">
        <v>347.17200000000003</v>
      </c>
      <c r="N348" s="72">
        <v>11274.66</v>
      </c>
      <c r="O348" s="29">
        <f t="shared" si="16"/>
        <v>26</v>
      </c>
      <c r="P348" s="38" t="str">
        <f t="array" ref="P348">O348&amp;CHOOSE(AND(O348&lt;&gt;{11,12,13})*MIN(4,MOD(O348,10))+1,"th","st","nd","rd","th")</f>
        <v>26th</v>
      </c>
      <c r="Q348" s="76">
        <v>1.0898000000000001</v>
      </c>
      <c r="R348" s="77">
        <v>0.59</v>
      </c>
      <c r="S348" s="78">
        <v>8.6E-3</v>
      </c>
      <c r="T348" s="79">
        <v>482</v>
      </c>
      <c r="U348" s="80">
        <v>7862193</v>
      </c>
      <c r="V348" s="72">
        <v>5481.77</v>
      </c>
      <c r="W348" s="29">
        <f t="shared" si="17"/>
        <v>30</v>
      </c>
      <c r="X348" s="38" t="str">
        <f t="array" ref="X348">W348&amp;CHOOSE(AND(W348&lt;&gt;{11,12,13})*MIN(4,MOD(W348,10))+1,"th","st","nd","rd","th")</f>
        <v>30th</v>
      </c>
      <c r="Y348" s="77">
        <v>0.21</v>
      </c>
      <c r="Z348" s="77">
        <v>0.8</v>
      </c>
      <c r="AA348" s="81">
        <v>364098.55</v>
      </c>
      <c r="AB348" s="82">
        <v>416004174</v>
      </c>
      <c r="AC348" s="83">
        <v>166380470</v>
      </c>
      <c r="AD348" s="81">
        <v>16177881.720000001</v>
      </c>
      <c r="AE348" s="81">
        <v>4459110.3</v>
      </c>
      <c r="AF348" s="81">
        <v>1884</v>
      </c>
      <c r="AG348" s="81">
        <v>173017.60000000001</v>
      </c>
      <c r="AH348" s="81">
        <v>7277.85</v>
      </c>
    </row>
    <row r="349" spans="1:34" x14ac:dyDescent="0.25">
      <c r="A349" s="7">
        <v>104435003</v>
      </c>
      <c r="B349" s="8" t="s">
        <v>396</v>
      </c>
      <c r="C349" s="8" t="s">
        <v>226</v>
      </c>
      <c r="D349" s="70">
        <v>51388</v>
      </c>
      <c r="E349" s="71">
        <v>3523</v>
      </c>
      <c r="F349" s="72">
        <v>7286907.79</v>
      </c>
      <c r="G349" s="73">
        <v>40.25</v>
      </c>
      <c r="H349" s="29">
        <f t="shared" si="15"/>
        <v>22</v>
      </c>
      <c r="I349" s="38" t="str">
        <f t="array" ref="I349">H349&amp;CHOOSE(AND(H349&lt;&gt;{11,12,13})*MIN(4,MOD(H349,10))+1,"th","st","nd","rd","th")</f>
        <v>22nd</v>
      </c>
      <c r="J349" s="74">
        <v>0.78</v>
      </c>
      <c r="K349" s="75">
        <v>15661638.65</v>
      </c>
      <c r="L349" s="113">
        <v>1135.461</v>
      </c>
      <c r="M349" s="38">
        <v>258.15499999999997</v>
      </c>
      <c r="N349" s="72">
        <v>11238.13</v>
      </c>
      <c r="O349" s="29">
        <f t="shared" si="16"/>
        <v>25</v>
      </c>
      <c r="P349" s="38" t="str">
        <f t="array" ref="P349">O349&amp;CHOOSE(AND(O349&lt;&gt;{11,12,13})*MIN(4,MOD(O349,10))+1,"th","st","nd","rd","th")</f>
        <v>25th</v>
      </c>
      <c r="Q349" s="76">
        <v>1.0933999999999999</v>
      </c>
      <c r="R349" s="77">
        <v>0.78</v>
      </c>
      <c r="S349" s="78">
        <v>1.1299999999999999E-2</v>
      </c>
      <c r="T349" s="79">
        <v>385</v>
      </c>
      <c r="U349" s="80">
        <v>8692464</v>
      </c>
      <c r="V349" s="72">
        <v>6237.35</v>
      </c>
      <c r="W349" s="29">
        <f t="shared" si="17"/>
        <v>42</v>
      </c>
      <c r="X349" s="38" t="str">
        <f t="array" ref="X349">W349&amp;CHOOSE(AND(W349&lt;&gt;{11,12,13})*MIN(4,MOD(W349,10))+1,"th","st","nd","rd","th")</f>
        <v>42nd</v>
      </c>
      <c r="Y349" s="77">
        <v>0.1</v>
      </c>
      <c r="Z349" s="77">
        <v>0.88</v>
      </c>
      <c r="AA349" s="81">
        <v>405957.39</v>
      </c>
      <c r="AB349" s="82">
        <v>449502608</v>
      </c>
      <c r="AC349" s="83">
        <v>194383632</v>
      </c>
      <c r="AD349" s="81">
        <v>15820331.1</v>
      </c>
      <c r="AE349" s="81">
        <v>6826251.9800000004</v>
      </c>
      <c r="AF349" s="81">
        <v>0</v>
      </c>
      <c r="AG349" s="81">
        <v>54698.42</v>
      </c>
      <c r="AH349" s="81">
        <v>158692.45000000001</v>
      </c>
    </row>
    <row r="350" spans="1:34" x14ac:dyDescent="0.25">
      <c r="A350" s="7">
        <v>104435303</v>
      </c>
      <c r="B350" s="8" t="s">
        <v>513</v>
      </c>
      <c r="C350" s="8" t="s">
        <v>226</v>
      </c>
      <c r="D350" s="70">
        <v>47582</v>
      </c>
      <c r="E350" s="71">
        <v>3852</v>
      </c>
      <c r="F350" s="72">
        <v>6142175.4699999997</v>
      </c>
      <c r="G350" s="73">
        <v>33.51</v>
      </c>
      <c r="H350" s="29">
        <f t="shared" si="15"/>
        <v>9</v>
      </c>
      <c r="I350" s="38" t="str">
        <f t="array" ref="I350">H350&amp;CHOOSE(AND(H350&lt;&gt;{11,12,13})*MIN(4,MOD(H350,10))+1,"th","st","nd","rd","th")</f>
        <v>9th</v>
      </c>
      <c r="J350" s="74">
        <v>0.65</v>
      </c>
      <c r="K350" s="75">
        <v>18677644.760000002</v>
      </c>
      <c r="L350" s="113">
        <v>1089.5920000000001</v>
      </c>
      <c r="M350" s="38">
        <v>311.89699999999999</v>
      </c>
      <c r="N350" s="72">
        <v>13327</v>
      </c>
      <c r="O350" s="29">
        <f t="shared" si="16"/>
        <v>66</v>
      </c>
      <c r="P350" s="38" t="str">
        <f t="array" ref="P350">O350&amp;CHOOSE(AND(O350&lt;&gt;{11,12,13})*MIN(4,MOD(O350,10))+1,"th","st","nd","rd","th")</f>
        <v>66th</v>
      </c>
      <c r="Q350" s="76">
        <v>0.92200000000000004</v>
      </c>
      <c r="R350" s="77">
        <v>0.6</v>
      </c>
      <c r="S350" s="78">
        <v>1.24E-2</v>
      </c>
      <c r="T350" s="79">
        <v>322</v>
      </c>
      <c r="U350" s="80">
        <v>6685440</v>
      </c>
      <c r="V350" s="72">
        <v>4770.24</v>
      </c>
      <c r="W350" s="29">
        <f t="shared" si="17"/>
        <v>22</v>
      </c>
      <c r="X350" s="38" t="str">
        <f t="array" ref="X350">W350&amp;CHOOSE(AND(W350&lt;&gt;{11,12,13})*MIN(4,MOD(W350,10))+1,"th","st","nd","rd","th")</f>
        <v>22nd</v>
      </c>
      <c r="Y350" s="77">
        <v>0.31</v>
      </c>
      <c r="Z350" s="77">
        <v>0.91</v>
      </c>
      <c r="AA350" s="81">
        <v>494532.88</v>
      </c>
      <c r="AB350" s="82">
        <v>341810746</v>
      </c>
      <c r="AC350" s="83">
        <v>153407009</v>
      </c>
      <c r="AD350" s="81">
        <v>18707060.370000001</v>
      </c>
      <c r="AE350" s="81">
        <v>5642954.0700000003</v>
      </c>
      <c r="AF350" s="81">
        <v>0</v>
      </c>
      <c r="AG350" s="81">
        <v>4688.5200000000004</v>
      </c>
      <c r="AH350" s="81">
        <v>29415.61</v>
      </c>
    </row>
    <row r="351" spans="1:34" x14ac:dyDescent="0.25">
      <c r="A351" s="7">
        <v>104435603</v>
      </c>
      <c r="B351" s="8" t="s">
        <v>539</v>
      </c>
      <c r="C351" s="8" t="s">
        <v>226</v>
      </c>
      <c r="D351" s="70">
        <v>31757</v>
      </c>
      <c r="E351" s="71">
        <v>6055</v>
      </c>
      <c r="F351" s="72">
        <v>8413066.3200000003</v>
      </c>
      <c r="G351" s="73">
        <v>43.75</v>
      </c>
      <c r="H351" s="29">
        <f t="shared" si="15"/>
        <v>32</v>
      </c>
      <c r="I351" s="38" t="str">
        <f t="array" ref="I351">H351&amp;CHOOSE(AND(H351&lt;&gt;{11,12,13})*MIN(4,MOD(H351,10))+1,"th","st","nd","rd","th")</f>
        <v>32nd</v>
      </c>
      <c r="J351" s="74">
        <v>0.85</v>
      </c>
      <c r="K351" s="75">
        <v>28937288.920000002</v>
      </c>
      <c r="L351" s="113">
        <v>2124.4780000000001</v>
      </c>
      <c r="M351" s="38">
        <v>707.83900000000006</v>
      </c>
      <c r="N351" s="72">
        <v>10216.83</v>
      </c>
      <c r="O351" s="29">
        <f t="shared" si="16"/>
        <v>9</v>
      </c>
      <c r="P351" s="38" t="str">
        <f t="array" ref="P351">O351&amp;CHOOSE(AND(O351&lt;&gt;{11,12,13})*MIN(4,MOD(O351,10))+1,"th","st","nd","rd","th")</f>
        <v>9th</v>
      </c>
      <c r="Q351" s="76">
        <v>1.2027000000000001</v>
      </c>
      <c r="R351" s="77">
        <v>0.85</v>
      </c>
      <c r="S351" s="78">
        <v>1.7600000000000001E-2</v>
      </c>
      <c r="T351" s="79">
        <v>64</v>
      </c>
      <c r="U351" s="80">
        <v>6448221</v>
      </c>
      <c r="V351" s="72">
        <v>2276.66</v>
      </c>
      <c r="W351" s="29">
        <f t="shared" si="17"/>
        <v>2</v>
      </c>
      <c r="X351" s="38" t="str">
        <f t="array" ref="X351">W351&amp;CHOOSE(AND(W351&lt;&gt;{11,12,13})*MIN(4,MOD(W351,10))+1,"th","st","nd","rd","th")</f>
        <v>2nd</v>
      </c>
      <c r="Y351" s="77">
        <v>0.67</v>
      </c>
      <c r="Z351" s="77">
        <v>1.52</v>
      </c>
      <c r="AA351" s="81">
        <v>753769.04</v>
      </c>
      <c r="AB351" s="82">
        <v>303007073</v>
      </c>
      <c r="AC351" s="83">
        <v>174638908</v>
      </c>
      <c r="AD351" s="81">
        <v>28995512.109999999</v>
      </c>
      <c r="AE351" s="81">
        <v>7626525.0899999999</v>
      </c>
      <c r="AF351" s="81">
        <v>0</v>
      </c>
      <c r="AG351" s="81">
        <v>32772.19</v>
      </c>
      <c r="AH351" s="81">
        <v>58223.19</v>
      </c>
    </row>
    <row r="352" spans="1:34" x14ac:dyDescent="0.25">
      <c r="A352" s="7">
        <v>104435703</v>
      </c>
      <c r="B352" s="8" t="s">
        <v>540</v>
      </c>
      <c r="C352" s="8" t="s">
        <v>226</v>
      </c>
      <c r="D352" s="70">
        <v>47769</v>
      </c>
      <c r="E352" s="71">
        <v>3169</v>
      </c>
      <c r="F352" s="72">
        <v>5828552.7199999997</v>
      </c>
      <c r="G352" s="73">
        <v>38.5</v>
      </c>
      <c r="H352" s="29">
        <f t="shared" si="15"/>
        <v>18</v>
      </c>
      <c r="I352" s="38" t="str">
        <f t="array" ref="I352">H352&amp;CHOOSE(AND(H352&lt;&gt;{11,12,13})*MIN(4,MOD(H352,10))+1,"th","st","nd","rd","th")</f>
        <v>18th</v>
      </c>
      <c r="J352" s="74">
        <v>0.75</v>
      </c>
      <c r="K352" s="75">
        <v>15269405.449999999</v>
      </c>
      <c r="L352" s="113">
        <v>1248.931</v>
      </c>
      <c r="M352" s="38">
        <v>229.435</v>
      </c>
      <c r="N352" s="72">
        <v>10328.57</v>
      </c>
      <c r="O352" s="29">
        <f t="shared" si="16"/>
        <v>11</v>
      </c>
      <c r="P352" s="38" t="str">
        <f t="array" ref="P352">O352&amp;CHOOSE(AND(O352&lt;&gt;{11,12,13})*MIN(4,MOD(O352,10))+1,"th","st","nd","rd","th")</f>
        <v>11th</v>
      </c>
      <c r="Q352" s="76">
        <v>1.1896</v>
      </c>
      <c r="R352" s="77">
        <v>0.75</v>
      </c>
      <c r="S352" s="78">
        <v>1.2999999999999999E-2</v>
      </c>
      <c r="T352" s="79">
        <v>274</v>
      </c>
      <c r="U352" s="80">
        <v>6047929</v>
      </c>
      <c r="V352" s="72">
        <v>4090.96</v>
      </c>
      <c r="W352" s="29">
        <f t="shared" si="17"/>
        <v>14</v>
      </c>
      <c r="X352" s="38" t="str">
        <f t="array" ref="X352">W352&amp;CHOOSE(AND(W352&lt;&gt;{11,12,13})*MIN(4,MOD(W352,10))+1,"th","st","nd","rd","th")</f>
        <v>14th</v>
      </c>
      <c r="Y352" s="77">
        <v>0.41</v>
      </c>
      <c r="Z352" s="77">
        <v>1.1599999999999999</v>
      </c>
      <c r="AA352" s="81">
        <v>450383.12</v>
      </c>
      <c r="AB352" s="82">
        <v>278603969</v>
      </c>
      <c r="AC352" s="83">
        <v>169390806</v>
      </c>
      <c r="AD352" s="81">
        <v>15656756.279999999</v>
      </c>
      <c r="AE352" s="81">
        <v>5374952</v>
      </c>
      <c r="AF352" s="81">
        <v>0</v>
      </c>
      <c r="AG352" s="81">
        <v>3217.6</v>
      </c>
      <c r="AH352" s="81">
        <v>387350.83</v>
      </c>
    </row>
    <row r="353" spans="1:34" x14ac:dyDescent="0.25">
      <c r="A353" s="7">
        <v>104437503</v>
      </c>
      <c r="B353" s="8" t="s">
        <v>631</v>
      </c>
      <c r="C353" s="8" t="s">
        <v>226</v>
      </c>
      <c r="D353" s="70">
        <v>47143</v>
      </c>
      <c r="E353" s="71">
        <v>2986</v>
      </c>
      <c r="F353" s="72">
        <v>5544535.4299999997</v>
      </c>
      <c r="G353" s="73">
        <v>39.39</v>
      </c>
      <c r="H353" s="29">
        <f t="shared" si="15"/>
        <v>20</v>
      </c>
      <c r="I353" s="38" t="str">
        <f t="array" ref="I353">H353&amp;CHOOSE(AND(H353&lt;&gt;{11,12,13})*MIN(4,MOD(H353,10))+1,"th","st","nd","rd","th")</f>
        <v>20th</v>
      </c>
      <c r="J353" s="74">
        <v>0.76</v>
      </c>
      <c r="K353" s="75">
        <v>13419538.4</v>
      </c>
      <c r="L353" s="113">
        <v>899.52700000000004</v>
      </c>
      <c r="M353" s="38">
        <v>234.501</v>
      </c>
      <c r="N353" s="72">
        <v>11833.52</v>
      </c>
      <c r="O353" s="29">
        <f t="shared" si="16"/>
        <v>40</v>
      </c>
      <c r="P353" s="38" t="str">
        <f t="array" ref="P353">O353&amp;CHOOSE(AND(O353&lt;&gt;{11,12,13})*MIN(4,MOD(O353,10))+1,"th","st","nd","rd","th")</f>
        <v>40th</v>
      </c>
      <c r="Q353" s="76">
        <v>1.0384</v>
      </c>
      <c r="R353" s="77">
        <v>0.76</v>
      </c>
      <c r="S353" s="78">
        <v>1.23E-2</v>
      </c>
      <c r="T353" s="79">
        <v>327</v>
      </c>
      <c r="U353" s="80">
        <v>6109905</v>
      </c>
      <c r="V353" s="72">
        <v>5387.79</v>
      </c>
      <c r="W353" s="29">
        <f t="shared" si="17"/>
        <v>29</v>
      </c>
      <c r="X353" s="38" t="str">
        <f t="array" ref="X353">W353&amp;CHOOSE(AND(W353&lt;&gt;{11,12,13})*MIN(4,MOD(W353,10))+1,"th","st","nd","rd","th")</f>
        <v>29th</v>
      </c>
      <c r="Y353" s="77">
        <v>0.22</v>
      </c>
      <c r="Z353" s="77">
        <v>0.98</v>
      </c>
      <c r="AA353" s="81">
        <v>400736.14</v>
      </c>
      <c r="AB353" s="82">
        <v>308519290</v>
      </c>
      <c r="AC353" s="83">
        <v>144066260</v>
      </c>
      <c r="AD353" s="81">
        <v>13490046.640000001</v>
      </c>
      <c r="AE353" s="81">
        <v>5128090.9400000004</v>
      </c>
      <c r="AF353" s="81">
        <v>0</v>
      </c>
      <c r="AG353" s="81">
        <v>15708.35</v>
      </c>
      <c r="AH353" s="81">
        <v>70508.240000000005</v>
      </c>
    </row>
    <row r="354" spans="1:34" x14ac:dyDescent="0.25">
      <c r="A354" s="7">
        <v>111444602</v>
      </c>
      <c r="B354" s="8" t="s">
        <v>404</v>
      </c>
      <c r="C354" s="8" t="s">
        <v>405</v>
      </c>
      <c r="D354" s="70">
        <v>41768</v>
      </c>
      <c r="E354" s="71">
        <v>17428</v>
      </c>
      <c r="F354" s="72">
        <v>34389234.879999995</v>
      </c>
      <c r="G354" s="73">
        <v>47.24</v>
      </c>
      <c r="H354" s="29">
        <f t="shared" si="15"/>
        <v>39</v>
      </c>
      <c r="I354" s="38" t="str">
        <f t="array" ref="I354">H354&amp;CHOOSE(AND(H354&lt;&gt;{11,12,13})*MIN(4,MOD(H354,10))+1,"th","st","nd","rd","th")</f>
        <v>39th</v>
      </c>
      <c r="J354" s="74">
        <v>0.92</v>
      </c>
      <c r="K354" s="75">
        <v>65008537.25</v>
      </c>
      <c r="L354" s="113">
        <v>5113.5330000000004</v>
      </c>
      <c r="M354" s="38">
        <v>1106.8820000000001</v>
      </c>
      <c r="N354" s="72">
        <v>10450.84</v>
      </c>
      <c r="O354" s="29">
        <f t="shared" si="16"/>
        <v>13</v>
      </c>
      <c r="P354" s="38" t="str">
        <f t="array" ref="P354">O354&amp;CHOOSE(AND(O354&lt;&gt;{11,12,13})*MIN(4,MOD(O354,10))+1,"th","st","nd","rd","th")</f>
        <v>13th</v>
      </c>
      <c r="Q354" s="76">
        <v>1.1757</v>
      </c>
      <c r="R354" s="77">
        <v>0.92</v>
      </c>
      <c r="S354" s="78">
        <v>1.35E-2</v>
      </c>
      <c r="T354" s="79">
        <v>241</v>
      </c>
      <c r="U354" s="80">
        <v>34437689</v>
      </c>
      <c r="V354" s="72">
        <v>5536.24</v>
      </c>
      <c r="W354" s="29">
        <f t="shared" si="17"/>
        <v>30</v>
      </c>
      <c r="X354" s="38" t="str">
        <f t="array" ref="X354">W354&amp;CHOOSE(AND(W354&lt;&gt;{11,12,13})*MIN(4,MOD(W354,10))+1,"th","st","nd","rd","th")</f>
        <v>30th</v>
      </c>
      <c r="Y354" s="77">
        <v>0.2</v>
      </c>
      <c r="Z354" s="77">
        <v>1.1200000000000001</v>
      </c>
      <c r="AA354" s="81">
        <v>1919764.4</v>
      </c>
      <c r="AB354" s="82">
        <v>1800856053</v>
      </c>
      <c r="AC354" s="83">
        <v>750083846</v>
      </c>
      <c r="AD354" s="81">
        <v>65052029.200000003</v>
      </c>
      <c r="AE354" s="81">
        <v>32382407.289999999</v>
      </c>
      <c r="AF354" s="81">
        <v>0</v>
      </c>
      <c r="AG354" s="81">
        <v>87063.19</v>
      </c>
      <c r="AH354" s="81">
        <v>43491.95</v>
      </c>
    </row>
    <row r="355" spans="1:34" x14ac:dyDescent="0.25">
      <c r="A355" s="7">
        <v>120452003</v>
      </c>
      <c r="B355" s="8" t="s">
        <v>269</v>
      </c>
      <c r="C355" s="8" t="s">
        <v>270</v>
      </c>
      <c r="D355" s="70">
        <v>56470</v>
      </c>
      <c r="E355" s="71">
        <v>16025</v>
      </c>
      <c r="F355" s="72">
        <v>105285072.93999998</v>
      </c>
      <c r="G355" s="73">
        <v>116.35</v>
      </c>
      <c r="H355" s="29">
        <f t="shared" si="15"/>
        <v>99</v>
      </c>
      <c r="I355" s="38" t="str">
        <f t="array" ref="I355">H355&amp;CHOOSE(AND(H355&lt;&gt;{11,12,13})*MIN(4,MOD(H355,10))+1,"th","st","nd","rd","th")</f>
        <v>99th</v>
      </c>
      <c r="J355" s="74">
        <v>2.2599999999999998</v>
      </c>
      <c r="K355" s="75">
        <v>123352154.31</v>
      </c>
      <c r="L355" s="113">
        <v>7115.4669999999996</v>
      </c>
      <c r="M355" s="38">
        <v>1466.925</v>
      </c>
      <c r="N355" s="72">
        <v>14372.7</v>
      </c>
      <c r="O355" s="29">
        <f t="shared" si="16"/>
        <v>79</v>
      </c>
      <c r="P355" s="38" t="str">
        <f t="array" ref="P355">O355&amp;CHOOSE(AND(O355&lt;&gt;{11,12,13})*MIN(4,MOD(O355,10))+1,"th","st","nd","rd","th")</f>
        <v>79th</v>
      </c>
      <c r="Q355" s="76">
        <v>0.85489999999999999</v>
      </c>
      <c r="R355" s="77">
        <v>1.93</v>
      </c>
      <c r="S355" s="78">
        <v>2.87E-2</v>
      </c>
      <c r="T355" s="79">
        <v>1</v>
      </c>
      <c r="U355" s="80">
        <v>49556863</v>
      </c>
      <c r="V355" s="72">
        <v>5774.25</v>
      </c>
      <c r="W355" s="29">
        <f t="shared" si="17"/>
        <v>36</v>
      </c>
      <c r="X355" s="38" t="str">
        <f t="array" ref="X355">W355&amp;CHOOSE(AND(W355&lt;&gt;{11,12,13})*MIN(4,MOD(W355,10))+1,"th","st","nd","rd","th")</f>
        <v>36th</v>
      </c>
      <c r="Y355" s="77">
        <v>0.17</v>
      </c>
      <c r="Z355" s="77">
        <v>2.1</v>
      </c>
      <c r="AA355" s="81">
        <v>4343895.43</v>
      </c>
      <c r="AB355" s="82">
        <v>2958911244</v>
      </c>
      <c r="AC355" s="83">
        <v>711967531</v>
      </c>
      <c r="AD355" s="81">
        <v>123435702.94</v>
      </c>
      <c r="AE355" s="81">
        <v>100835254.95999999</v>
      </c>
      <c r="AF355" s="81">
        <v>0</v>
      </c>
      <c r="AG355" s="81">
        <v>105922.55</v>
      </c>
      <c r="AH355" s="81">
        <v>83548.63</v>
      </c>
    </row>
    <row r="356" spans="1:34" x14ac:dyDescent="0.25">
      <c r="A356" s="7">
        <v>120455203</v>
      </c>
      <c r="B356" s="8" t="s">
        <v>497</v>
      </c>
      <c r="C356" s="8" t="s">
        <v>270</v>
      </c>
      <c r="D356" s="70">
        <v>61663</v>
      </c>
      <c r="E356" s="71">
        <v>11765</v>
      </c>
      <c r="F356" s="72">
        <v>53220300.200000003</v>
      </c>
      <c r="G356" s="73">
        <v>73.36</v>
      </c>
      <c r="H356" s="29">
        <f t="shared" si="15"/>
        <v>90</v>
      </c>
      <c r="I356" s="38" t="str">
        <f t="array" ref="I356">H356&amp;CHOOSE(AND(H356&lt;&gt;{11,12,13})*MIN(4,MOD(H356,10))+1,"th","st","nd","rd","th")</f>
        <v>90th</v>
      </c>
      <c r="J356" s="74">
        <v>1.42</v>
      </c>
      <c r="K356" s="75">
        <v>88056816.519999996</v>
      </c>
      <c r="L356" s="113">
        <v>4695.59</v>
      </c>
      <c r="M356" s="38">
        <v>673.55899999999997</v>
      </c>
      <c r="N356" s="72">
        <v>16400.52</v>
      </c>
      <c r="O356" s="29">
        <f t="shared" si="16"/>
        <v>91</v>
      </c>
      <c r="P356" s="38" t="str">
        <f t="array" ref="P356">O356&amp;CHOOSE(AND(O356&lt;&gt;{11,12,13})*MIN(4,MOD(O356,10))+1,"th","st","nd","rd","th")</f>
        <v>91st</v>
      </c>
      <c r="Q356" s="76">
        <v>0.74919999999999998</v>
      </c>
      <c r="R356" s="77">
        <v>1.06</v>
      </c>
      <c r="S356" s="78">
        <v>2.0500000000000001E-2</v>
      </c>
      <c r="T356" s="79">
        <v>23</v>
      </c>
      <c r="U356" s="80">
        <v>35013044</v>
      </c>
      <c r="V356" s="72">
        <v>6521.15</v>
      </c>
      <c r="W356" s="29">
        <f t="shared" si="17"/>
        <v>46</v>
      </c>
      <c r="X356" s="38" t="str">
        <f t="array" ref="X356">W356&amp;CHOOSE(AND(W356&lt;&gt;{11,12,13})*MIN(4,MOD(W356,10))+1,"th","st","nd","rd","th")</f>
        <v>46th</v>
      </c>
      <c r="Y356" s="77">
        <v>0.06</v>
      </c>
      <c r="Z356" s="77">
        <v>1.1200000000000001</v>
      </c>
      <c r="AA356" s="81">
        <v>4071503.2</v>
      </c>
      <c r="AB356" s="82">
        <v>1967165590</v>
      </c>
      <c r="AC356" s="83">
        <v>626393224</v>
      </c>
      <c r="AD356" s="81">
        <v>88334929.859999999</v>
      </c>
      <c r="AE356" s="81">
        <v>49143742.640000001</v>
      </c>
      <c r="AF356" s="81">
        <v>0</v>
      </c>
      <c r="AG356" s="81">
        <v>5054.3599999999997</v>
      </c>
      <c r="AH356" s="81">
        <v>278113.34000000003</v>
      </c>
    </row>
    <row r="357" spans="1:34" x14ac:dyDescent="0.25">
      <c r="A357" s="7">
        <v>120455403</v>
      </c>
      <c r="B357" s="8" t="s">
        <v>499</v>
      </c>
      <c r="C357" s="8" t="s">
        <v>270</v>
      </c>
      <c r="D357" s="70">
        <v>56435</v>
      </c>
      <c r="E357" s="71">
        <v>21387</v>
      </c>
      <c r="F357" s="72">
        <v>145442764.67000002</v>
      </c>
      <c r="G357" s="73">
        <v>120.5</v>
      </c>
      <c r="H357" s="29">
        <f t="shared" si="15"/>
        <v>100</v>
      </c>
      <c r="I357" s="38" t="str">
        <f t="array" ref="I357">H357&amp;CHOOSE(AND(H357&lt;&gt;{11,12,13})*MIN(4,MOD(H357,10))+1,"th","st","nd","rd","th")</f>
        <v>100th</v>
      </c>
      <c r="J357" s="74">
        <v>2.34</v>
      </c>
      <c r="K357" s="75">
        <v>192551127.34999999</v>
      </c>
      <c r="L357" s="113">
        <v>9590.9560000000001</v>
      </c>
      <c r="M357" s="38">
        <v>1879.941</v>
      </c>
      <c r="N357" s="72">
        <v>16786.060000000001</v>
      </c>
      <c r="O357" s="29">
        <f t="shared" si="16"/>
        <v>93</v>
      </c>
      <c r="P357" s="38" t="str">
        <f t="array" ref="P357">O357&amp;CHOOSE(AND(O357&lt;&gt;{11,12,13})*MIN(4,MOD(O357,10))+1,"th","st","nd","rd","th")</f>
        <v>93rd</v>
      </c>
      <c r="Q357" s="76">
        <v>0.73199999999999998</v>
      </c>
      <c r="R357" s="77">
        <v>1.71</v>
      </c>
      <c r="S357" s="78">
        <v>2.1700000000000001E-2</v>
      </c>
      <c r="T357" s="79">
        <v>16</v>
      </c>
      <c r="U357" s="80">
        <v>90662035</v>
      </c>
      <c r="V357" s="72">
        <v>7903.66</v>
      </c>
      <c r="W357" s="29">
        <f t="shared" si="17"/>
        <v>62</v>
      </c>
      <c r="X357" s="38" t="str">
        <f t="array" ref="X357">W357&amp;CHOOSE(AND(W357&lt;&gt;{11,12,13})*MIN(4,MOD(W357,10))+1,"th","st","nd","rd","th")</f>
        <v>62nd</v>
      </c>
      <c r="Y357" s="77">
        <v>0</v>
      </c>
      <c r="Z357" s="77">
        <v>1.71</v>
      </c>
      <c r="AA357" s="81">
        <v>6202385.5499999998</v>
      </c>
      <c r="AB357" s="82">
        <v>5694040152</v>
      </c>
      <c r="AC357" s="83">
        <v>1021666159</v>
      </c>
      <c r="AD357" s="81">
        <v>192643556.30000001</v>
      </c>
      <c r="AE357" s="81">
        <v>139217073.40000001</v>
      </c>
      <c r="AF357" s="81">
        <v>0</v>
      </c>
      <c r="AG357" s="81">
        <v>23305.72</v>
      </c>
      <c r="AH357" s="81">
        <v>92428.95</v>
      </c>
    </row>
    <row r="358" spans="1:34" x14ac:dyDescent="0.25">
      <c r="A358" s="7">
        <v>120456003</v>
      </c>
      <c r="B358" s="8" t="s">
        <v>577</v>
      </c>
      <c r="C358" s="8" t="s">
        <v>270</v>
      </c>
      <c r="D358" s="70">
        <v>61851</v>
      </c>
      <c r="E358" s="71">
        <v>11713</v>
      </c>
      <c r="F358" s="72">
        <v>73573170.469999999</v>
      </c>
      <c r="G358" s="73">
        <v>101.56</v>
      </c>
      <c r="H358" s="29">
        <f t="shared" si="15"/>
        <v>99</v>
      </c>
      <c r="I358" s="38" t="str">
        <f t="array" ref="I358">H358&amp;CHOOSE(AND(H358&lt;&gt;{11,12,13})*MIN(4,MOD(H358,10))+1,"th","st","nd","rd","th")</f>
        <v>99th</v>
      </c>
      <c r="J358" s="74">
        <v>1.97</v>
      </c>
      <c r="K358" s="75">
        <v>85807902.730000004</v>
      </c>
      <c r="L358" s="113">
        <v>5176.5439999999999</v>
      </c>
      <c r="M358" s="38">
        <v>867.20899999999995</v>
      </c>
      <c r="N358" s="72">
        <v>14197.78</v>
      </c>
      <c r="O358" s="29">
        <f t="shared" si="16"/>
        <v>77</v>
      </c>
      <c r="P358" s="38" t="str">
        <f t="array" ref="P358">O358&amp;CHOOSE(AND(O358&lt;&gt;{11,12,13})*MIN(4,MOD(O358,10))+1,"th","st","nd","rd","th")</f>
        <v>77th</v>
      </c>
      <c r="Q358" s="76">
        <v>0.86539999999999995</v>
      </c>
      <c r="R358" s="77">
        <v>1.7</v>
      </c>
      <c r="S358" s="78">
        <v>2.41E-2</v>
      </c>
      <c r="T358" s="79">
        <v>4</v>
      </c>
      <c r="U358" s="80">
        <v>41235647</v>
      </c>
      <c r="V358" s="72">
        <v>6822.85</v>
      </c>
      <c r="W358" s="29">
        <f t="shared" si="17"/>
        <v>49</v>
      </c>
      <c r="X358" s="38" t="str">
        <f t="array" ref="X358">W358&amp;CHOOSE(AND(W358&lt;&gt;{11,12,13})*MIN(4,MOD(W358,10))+1,"th","st","nd","rd","th")</f>
        <v>49th</v>
      </c>
      <c r="Y358" s="77">
        <v>0.01</v>
      </c>
      <c r="Z358" s="77">
        <v>1.71</v>
      </c>
      <c r="AA358" s="81">
        <v>2661984.81</v>
      </c>
      <c r="AB358" s="82">
        <v>2358169042</v>
      </c>
      <c r="AC358" s="83">
        <v>696323361</v>
      </c>
      <c r="AD358" s="81">
        <v>85823100.200000003</v>
      </c>
      <c r="AE358" s="81">
        <v>70892698.239999995</v>
      </c>
      <c r="AF358" s="81">
        <v>0</v>
      </c>
      <c r="AG358" s="81">
        <v>18487.419999999998</v>
      </c>
      <c r="AH358" s="81">
        <v>15197.47</v>
      </c>
    </row>
    <row r="359" spans="1:34" x14ac:dyDescent="0.25">
      <c r="A359" s="7">
        <v>123460302</v>
      </c>
      <c r="B359" s="8" t="s">
        <v>93</v>
      </c>
      <c r="C359" s="8" t="s">
        <v>94</v>
      </c>
      <c r="D359" s="70">
        <v>78001</v>
      </c>
      <c r="E359" s="71">
        <v>22024</v>
      </c>
      <c r="F359" s="72">
        <v>116368594.30000001</v>
      </c>
      <c r="G359" s="73">
        <v>67.739999999999995</v>
      </c>
      <c r="H359" s="29">
        <f t="shared" si="15"/>
        <v>82</v>
      </c>
      <c r="I359" s="38" t="str">
        <f t="array" ref="I359">H359&amp;CHOOSE(AND(H359&lt;&gt;{11,12,13})*MIN(4,MOD(H359,10))+1,"th","st","nd","rd","th")</f>
        <v>82nd</v>
      </c>
      <c r="J359" s="74">
        <v>1.31</v>
      </c>
      <c r="K359" s="75">
        <v>136793092.84</v>
      </c>
      <c r="L359" s="113">
        <v>8052.3429999999998</v>
      </c>
      <c r="M359" s="38">
        <v>646.98</v>
      </c>
      <c r="N359" s="72">
        <v>15724.57</v>
      </c>
      <c r="O359" s="29">
        <f t="shared" si="16"/>
        <v>88</v>
      </c>
      <c r="P359" s="38" t="str">
        <f t="array" ref="P359">O359&amp;CHOOSE(AND(O359&lt;&gt;{11,12,13})*MIN(4,MOD(O359,10))+1,"th","st","nd","rd","th")</f>
        <v>88th</v>
      </c>
      <c r="Q359" s="76">
        <v>0.78139999999999998</v>
      </c>
      <c r="R359" s="77">
        <v>1.02</v>
      </c>
      <c r="S359" s="78">
        <v>1.5100000000000001E-2</v>
      </c>
      <c r="T359" s="79">
        <v>166</v>
      </c>
      <c r="U359" s="80">
        <v>104262047</v>
      </c>
      <c r="V359" s="72">
        <v>11985.08</v>
      </c>
      <c r="W359" s="29">
        <f t="shared" si="17"/>
        <v>90</v>
      </c>
      <c r="X359" s="38" t="str">
        <f t="array" ref="X359">W359&amp;CHOOSE(AND(W359&lt;&gt;{11,12,13})*MIN(4,MOD(W359,10))+1,"th","st","nd","rd","th")</f>
        <v>90th</v>
      </c>
      <c r="Y359" s="77">
        <v>0</v>
      </c>
      <c r="Z359" s="77">
        <v>1.02</v>
      </c>
      <c r="AA359" s="81">
        <v>5141305.12</v>
      </c>
      <c r="AB359" s="82">
        <v>5430318389</v>
      </c>
      <c r="AC359" s="83">
        <v>2292796231</v>
      </c>
      <c r="AD359" s="81">
        <v>136814162.84</v>
      </c>
      <c r="AE359" s="81">
        <v>111227289.18000001</v>
      </c>
      <c r="AF359" s="81">
        <v>0</v>
      </c>
      <c r="AG359" s="81">
        <v>0</v>
      </c>
      <c r="AH359" s="81">
        <v>21070</v>
      </c>
    </row>
    <row r="360" spans="1:34" x14ac:dyDescent="0.25">
      <c r="A360" s="7">
        <v>123460504</v>
      </c>
      <c r="B360" s="8" t="s">
        <v>174</v>
      </c>
      <c r="C360" s="8" t="s">
        <v>94</v>
      </c>
      <c r="D360" s="70">
        <v>100227</v>
      </c>
      <c r="E360" s="71">
        <v>416</v>
      </c>
      <c r="F360" s="72">
        <v>284507.87</v>
      </c>
      <c r="G360" s="73">
        <v>6.82</v>
      </c>
      <c r="H360" s="29">
        <f t="shared" si="15"/>
        <v>0</v>
      </c>
      <c r="I360" s="38" t="str">
        <f t="array" ref="I360">H360&amp;CHOOSE(AND(H360&lt;&gt;{11,12,13})*MIN(4,MOD(H360,10))+1,"th","st","nd","rd","th")</f>
        <v>0th</v>
      </c>
      <c r="J360" s="74">
        <v>0.13</v>
      </c>
      <c r="K360" s="75">
        <v>153340.4</v>
      </c>
      <c r="L360" s="113">
        <v>5.5019999999999998</v>
      </c>
      <c r="M360" s="38">
        <v>1.8779999999999999</v>
      </c>
      <c r="N360" s="72">
        <v>20777.830000000002</v>
      </c>
      <c r="O360" s="29">
        <f t="shared" si="16"/>
        <v>99</v>
      </c>
      <c r="P360" s="38" t="str">
        <f t="array" ref="P360">O360&amp;CHOOSE(AND(O360&lt;&gt;{11,12,13})*MIN(4,MOD(O360,10))+1,"th","st","nd","rd","th")</f>
        <v>99th</v>
      </c>
      <c r="Q360" s="76">
        <v>0.59140000000000004</v>
      </c>
      <c r="R360" s="77">
        <v>0.08</v>
      </c>
      <c r="S360" s="78">
        <v>5.9999999999999995E-4</v>
      </c>
      <c r="T360" s="79">
        <v>500</v>
      </c>
      <c r="U360" s="80">
        <v>6167896</v>
      </c>
      <c r="V360" s="72">
        <v>835758.27</v>
      </c>
      <c r="W360" s="29">
        <f t="shared" si="17"/>
        <v>100</v>
      </c>
      <c r="X360" s="38" t="str">
        <f t="array" ref="X360">W360&amp;CHOOSE(AND(W360&lt;&gt;{11,12,13})*MIN(4,MOD(W360,10))+1,"th","st","nd","rd","th")</f>
        <v>100th</v>
      </c>
      <c r="Y360" s="77">
        <v>0</v>
      </c>
      <c r="Z360" s="77">
        <v>0.08</v>
      </c>
      <c r="AA360" s="81">
        <v>10847.87</v>
      </c>
      <c r="AB360" s="82">
        <v>168304839</v>
      </c>
      <c r="AC360" s="83">
        <v>288576359</v>
      </c>
      <c r="AD360" s="81">
        <v>153340.4</v>
      </c>
      <c r="AE360" s="81">
        <v>261660</v>
      </c>
      <c r="AF360" s="81">
        <v>0</v>
      </c>
      <c r="AG360" s="81">
        <v>12000</v>
      </c>
      <c r="AH360" s="81">
        <v>0</v>
      </c>
    </row>
    <row r="361" spans="1:34" x14ac:dyDescent="0.25">
      <c r="A361" s="7">
        <v>123461302</v>
      </c>
      <c r="B361" s="8" t="s">
        <v>209</v>
      </c>
      <c r="C361" s="8" t="s">
        <v>94</v>
      </c>
      <c r="D361" s="70">
        <v>76360</v>
      </c>
      <c r="E361" s="71">
        <v>14349</v>
      </c>
      <c r="F361" s="72">
        <v>89498061.090000004</v>
      </c>
      <c r="G361" s="73">
        <v>81.680000000000007</v>
      </c>
      <c r="H361" s="29">
        <f t="shared" si="15"/>
        <v>96</v>
      </c>
      <c r="I361" s="38" t="str">
        <f t="array" ref="I361">H361&amp;CHOOSE(AND(H361&lt;&gt;{11,12,13})*MIN(4,MOD(H361,10))+1,"th","st","nd","rd","th")</f>
        <v>96th</v>
      </c>
      <c r="J361" s="74">
        <v>1.59</v>
      </c>
      <c r="K361" s="75">
        <v>105843792</v>
      </c>
      <c r="L361" s="113">
        <v>4689.5739999999996</v>
      </c>
      <c r="M361" s="38">
        <v>472.02100000000002</v>
      </c>
      <c r="N361" s="72">
        <v>20506.02</v>
      </c>
      <c r="O361" s="29">
        <f t="shared" si="16"/>
        <v>99</v>
      </c>
      <c r="P361" s="38" t="str">
        <f t="array" ref="P361">O361&amp;CHOOSE(AND(O361&lt;&gt;{11,12,13})*MIN(4,MOD(O361,10))+1,"th","st","nd","rd","th")</f>
        <v>99th</v>
      </c>
      <c r="Q361" s="76">
        <v>0.59919999999999995</v>
      </c>
      <c r="R361" s="77">
        <v>0.95</v>
      </c>
      <c r="S361" s="78">
        <v>2.2800000000000001E-2</v>
      </c>
      <c r="T361" s="79">
        <v>9</v>
      </c>
      <c r="U361" s="80">
        <v>52951226</v>
      </c>
      <c r="V361" s="72">
        <v>10258.69</v>
      </c>
      <c r="W361" s="29">
        <f t="shared" si="17"/>
        <v>82</v>
      </c>
      <c r="X361" s="38" t="str">
        <f t="array" ref="X361">W361&amp;CHOOSE(AND(W361&lt;&gt;{11,12,13})*MIN(4,MOD(W361,10))+1,"th","st","nd","rd","th")</f>
        <v>82nd</v>
      </c>
      <c r="Y361" s="77">
        <v>0</v>
      </c>
      <c r="Z361" s="77">
        <v>0.95</v>
      </c>
      <c r="AA361" s="81">
        <v>3537409.09</v>
      </c>
      <c r="AB361" s="82">
        <v>2724889533</v>
      </c>
      <c r="AC361" s="83">
        <v>1197423535</v>
      </c>
      <c r="AD361" s="81">
        <v>105871228</v>
      </c>
      <c r="AE361" s="81">
        <v>85889733</v>
      </c>
      <c r="AF361" s="81">
        <v>0</v>
      </c>
      <c r="AG361" s="81">
        <v>70919</v>
      </c>
      <c r="AH361" s="81">
        <v>27436</v>
      </c>
    </row>
    <row r="362" spans="1:34" x14ac:dyDescent="0.25">
      <c r="A362" s="7">
        <v>123461602</v>
      </c>
      <c r="B362" s="8" t="s">
        <v>223</v>
      </c>
      <c r="C362" s="8" t="s">
        <v>94</v>
      </c>
      <c r="D362" s="70">
        <v>90059</v>
      </c>
      <c r="E362" s="71">
        <v>17414</v>
      </c>
      <c r="F362" s="72">
        <v>97034348.019999996</v>
      </c>
      <c r="G362" s="73">
        <v>61.87</v>
      </c>
      <c r="H362" s="29">
        <f t="shared" si="15"/>
        <v>72</v>
      </c>
      <c r="I362" s="38" t="str">
        <f t="array" ref="I362">H362&amp;CHOOSE(AND(H362&lt;&gt;{11,12,13})*MIN(4,MOD(H362,10))+1,"th","st","nd","rd","th")</f>
        <v>72nd</v>
      </c>
      <c r="J362" s="74">
        <v>1.2</v>
      </c>
      <c r="K362" s="75">
        <v>106450047.31999999</v>
      </c>
      <c r="L362" s="113">
        <v>4957.8860000000004</v>
      </c>
      <c r="M362" s="38">
        <v>306.512</v>
      </c>
      <c r="N362" s="72">
        <v>20220.740000000002</v>
      </c>
      <c r="O362" s="29">
        <f t="shared" si="16"/>
        <v>99</v>
      </c>
      <c r="P362" s="38" t="str">
        <f t="array" ref="P362">O362&amp;CHOOSE(AND(O362&lt;&gt;{11,12,13})*MIN(4,MOD(O362,10))+1,"th","st","nd","rd","th")</f>
        <v>99th</v>
      </c>
      <c r="Q362" s="76">
        <v>0.60770000000000002</v>
      </c>
      <c r="R362" s="77">
        <v>0.73</v>
      </c>
      <c r="S362" s="78">
        <v>1.09E-2</v>
      </c>
      <c r="T362" s="79">
        <v>409</v>
      </c>
      <c r="U362" s="80">
        <v>119811569</v>
      </c>
      <c r="V362" s="72">
        <v>22758.84</v>
      </c>
      <c r="W362" s="29">
        <f t="shared" si="17"/>
        <v>98</v>
      </c>
      <c r="X362" s="38" t="str">
        <f t="array" ref="X362">W362&amp;CHOOSE(AND(W362&lt;&gt;{11,12,13})*MIN(4,MOD(W362,10))+1,"th","st","nd","rd","th")</f>
        <v>98th</v>
      </c>
      <c r="Y362" s="77">
        <v>0</v>
      </c>
      <c r="Z362" s="77">
        <v>0.73</v>
      </c>
      <c r="AA362" s="81">
        <v>3044915.1</v>
      </c>
      <c r="AB362" s="82">
        <v>6622239017</v>
      </c>
      <c r="AC362" s="83">
        <v>2252691983</v>
      </c>
      <c r="AD362" s="81">
        <v>108016100.11</v>
      </c>
      <c r="AE362" s="81">
        <v>93906121.480000004</v>
      </c>
      <c r="AF362" s="81">
        <v>0</v>
      </c>
      <c r="AG362" s="81">
        <v>83311.44</v>
      </c>
      <c r="AH362" s="81">
        <v>1566052.79</v>
      </c>
    </row>
    <row r="363" spans="1:34" x14ac:dyDescent="0.25">
      <c r="A363" s="7">
        <v>123463603</v>
      </c>
      <c r="B363" s="8" t="s">
        <v>329</v>
      </c>
      <c r="C363" s="8" t="s">
        <v>94</v>
      </c>
      <c r="D363" s="70">
        <v>83005</v>
      </c>
      <c r="E363" s="71">
        <v>12674</v>
      </c>
      <c r="F363" s="72">
        <v>79518197.370000005</v>
      </c>
      <c r="G363" s="73">
        <v>75.59</v>
      </c>
      <c r="H363" s="29">
        <f t="shared" si="15"/>
        <v>92</v>
      </c>
      <c r="I363" s="38" t="str">
        <f t="array" ref="I363">H363&amp;CHOOSE(AND(H363&lt;&gt;{11,12,13})*MIN(4,MOD(H363,10))+1,"th","st","nd","rd","th")</f>
        <v>92nd</v>
      </c>
      <c r="J363" s="74">
        <v>1.47</v>
      </c>
      <c r="K363" s="75">
        <v>87913790.219999999</v>
      </c>
      <c r="L363" s="113">
        <v>4705.5680000000002</v>
      </c>
      <c r="M363" s="38">
        <v>218.27</v>
      </c>
      <c r="N363" s="72">
        <v>17854.73</v>
      </c>
      <c r="O363" s="29">
        <f t="shared" si="16"/>
        <v>95</v>
      </c>
      <c r="P363" s="38" t="str">
        <f t="array" ref="P363">O363&amp;CHOOSE(AND(O363&lt;&gt;{11,12,13})*MIN(4,MOD(O363,10))+1,"th","st","nd","rd","th")</f>
        <v>95th</v>
      </c>
      <c r="Q363" s="76">
        <v>0.68820000000000003</v>
      </c>
      <c r="R363" s="77">
        <v>1.01</v>
      </c>
      <c r="S363" s="78">
        <v>1.41E-2</v>
      </c>
      <c r="T363" s="79">
        <v>212</v>
      </c>
      <c r="U363" s="80">
        <v>76005571</v>
      </c>
      <c r="V363" s="72">
        <v>15436.25</v>
      </c>
      <c r="W363" s="29">
        <f t="shared" si="17"/>
        <v>95</v>
      </c>
      <c r="X363" s="38" t="str">
        <f t="array" ref="X363">W363&amp;CHOOSE(AND(W363&lt;&gt;{11,12,13})*MIN(4,MOD(W363,10))+1,"th","st","nd","rd","th")</f>
        <v>95th</v>
      </c>
      <c r="Y363" s="77">
        <v>0</v>
      </c>
      <c r="Z363" s="77">
        <v>1.01</v>
      </c>
      <c r="AA363" s="81">
        <v>2415880.48</v>
      </c>
      <c r="AB363" s="82">
        <v>4191836909</v>
      </c>
      <c r="AC363" s="83">
        <v>1438205367</v>
      </c>
      <c r="AD363" s="81">
        <v>88085431.790000007</v>
      </c>
      <c r="AE363" s="81">
        <v>77086789.730000004</v>
      </c>
      <c r="AF363" s="81">
        <v>0</v>
      </c>
      <c r="AG363" s="81">
        <v>15527.16</v>
      </c>
      <c r="AH363" s="81">
        <v>171641.57</v>
      </c>
    </row>
    <row r="364" spans="1:34" x14ac:dyDescent="0.25">
      <c r="A364" s="7">
        <v>123463803</v>
      </c>
      <c r="B364" s="8" t="s">
        <v>347</v>
      </c>
      <c r="C364" s="8" t="s">
        <v>94</v>
      </c>
      <c r="D364" s="70">
        <v>69750</v>
      </c>
      <c r="E364" s="71">
        <v>1947</v>
      </c>
      <c r="F364" s="72">
        <v>12509293.42</v>
      </c>
      <c r="G364" s="73">
        <v>92.11</v>
      </c>
      <c r="H364" s="29">
        <f t="shared" si="15"/>
        <v>98</v>
      </c>
      <c r="I364" s="38" t="str">
        <f t="array" ref="I364">H364&amp;CHOOSE(AND(H364&lt;&gt;{11,12,13})*MIN(4,MOD(H364,10))+1,"th","st","nd","rd","th")</f>
        <v>98th</v>
      </c>
      <c r="J364" s="74">
        <v>1.79</v>
      </c>
      <c r="K364" s="75">
        <v>14554580</v>
      </c>
      <c r="L364" s="113">
        <v>681.60900000000004</v>
      </c>
      <c r="M364" s="38">
        <v>90.391000000000005</v>
      </c>
      <c r="N364" s="72">
        <v>18853.080000000002</v>
      </c>
      <c r="O364" s="29">
        <f t="shared" si="16"/>
        <v>97</v>
      </c>
      <c r="P364" s="38" t="str">
        <f t="array" ref="P364">O364&amp;CHOOSE(AND(O364&lt;&gt;{11,12,13})*MIN(4,MOD(O364,10))+1,"th","st","nd","rd","th")</f>
        <v>97th</v>
      </c>
      <c r="Q364" s="76">
        <v>0.65169999999999995</v>
      </c>
      <c r="R364" s="77">
        <v>1.17</v>
      </c>
      <c r="S364" s="78">
        <v>1.9400000000000001E-2</v>
      </c>
      <c r="T364" s="79">
        <v>32</v>
      </c>
      <c r="U364" s="80">
        <v>8712656</v>
      </c>
      <c r="V364" s="72">
        <v>11285.82</v>
      </c>
      <c r="W364" s="29">
        <f t="shared" si="17"/>
        <v>87</v>
      </c>
      <c r="X364" s="38" t="str">
        <f t="array" ref="X364">W364&amp;CHOOSE(AND(W364&lt;&gt;{11,12,13})*MIN(4,MOD(W364,10))+1,"th","st","nd","rd","th")</f>
        <v>87th</v>
      </c>
      <c r="Y364" s="77">
        <v>0</v>
      </c>
      <c r="Z364" s="77">
        <v>1.17</v>
      </c>
      <c r="AA364" s="81">
        <v>548519.42000000004</v>
      </c>
      <c r="AB364" s="82">
        <v>429172638</v>
      </c>
      <c r="AC364" s="83">
        <v>216209320</v>
      </c>
      <c r="AD364" s="81">
        <v>14554580</v>
      </c>
      <c r="AE364" s="81">
        <v>11954737</v>
      </c>
      <c r="AF364" s="81">
        <v>0</v>
      </c>
      <c r="AG364" s="81">
        <v>6037</v>
      </c>
      <c r="AH364" s="81">
        <v>0</v>
      </c>
    </row>
    <row r="365" spans="1:34" x14ac:dyDescent="0.25">
      <c r="A365" s="7">
        <v>123464502</v>
      </c>
      <c r="B365" s="8" t="s">
        <v>384</v>
      </c>
      <c r="C365" s="8" t="s">
        <v>94</v>
      </c>
      <c r="D365" s="70">
        <v>117914</v>
      </c>
      <c r="E365" s="71">
        <v>24401</v>
      </c>
      <c r="F365" s="72">
        <v>217548820.34</v>
      </c>
      <c r="G365" s="73">
        <v>75.61</v>
      </c>
      <c r="H365" s="29">
        <f t="shared" si="15"/>
        <v>92</v>
      </c>
      <c r="I365" s="38" t="str">
        <f t="array" ref="I365">H365&amp;CHOOSE(AND(H365&lt;&gt;{11,12,13})*MIN(4,MOD(H365,10))+1,"th","st","nd","rd","th")</f>
        <v>92nd</v>
      </c>
      <c r="J365" s="74">
        <v>1.47</v>
      </c>
      <c r="K365" s="75">
        <v>223204294.44999999</v>
      </c>
      <c r="L365" s="113">
        <v>8260.1010000000006</v>
      </c>
      <c r="M365" s="38">
        <v>317.81799999999998</v>
      </c>
      <c r="N365" s="72">
        <v>26020.799999999999</v>
      </c>
      <c r="O365" s="29">
        <f t="shared" si="16"/>
        <v>100</v>
      </c>
      <c r="P365" s="38" t="str">
        <f t="array" ref="P365">O365&amp;CHOOSE(AND(O365&lt;&gt;{11,12,13})*MIN(4,MOD(O365,10))+1,"th","st","nd","rd","th")</f>
        <v>100th</v>
      </c>
      <c r="Q365" s="76">
        <v>0.47220000000000001</v>
      </c>
      <c r="R365" s="77">
        <v>0.69</v>
      </c>
      <c r="S365" s="78">
        <v>1.09E-2</v>
      </c>
      <c r="T365" s="79">
        <v>409</v>
      </c>
      <c r="U365" s="80">
        <v>269519873</v>
      </c>
      <c r="V365" s="72">
        <v>31420.19</v>
      </c>
      <c r="W365" s="29">
        <f t="shared" si="17"/>
        <v>99</v>
      </c>
      <c r="X365" s="38" t="str">
        <f t="array" ref="X365">W365&amp;CHOOSE(AND(W365&lt;&gt;{11,12,13})*MIN(4,MOD(W365,10))+1,"th","st","nd","rd","th")</f>
        <v>99th</v>
      </c>
      <c r="Y365" s="77">
        <v>0</v>
      </c>
      <c r="Z365" s="77">
        <v>0.69</v>
      </c>
      <c r="AA365" s="81">
        <v>3473906.34</v>
      </c>
      <c r="AB365" s="82">
        <v>12926085517</v>
      </c>
      <c r="AC365" s="83">
        <v>7038349504</v>
      </c>
      <c r="AD365" s="81">
        <v>223405053.56</v>
      </c>
      <c r="AE365" s="81">
        <v>214066391.71000001</v>
      </c>
      <c r="AF365" s="81">
        <v>0</v>
      </c>
      <c r="AG365" s="81">
        <v>8522.2900000000009</v>
      </c>
      <c r="AH365" s="81">
        <v>200759.11</v>
      </c>
    </row>
    <row r="366" spans="1:34" x14ac:dyDescent="0.25">
      <c r="A366" s="7">
        <v>123464603</v>
      </c>
      <c r="B366" s="8" t="s">
        <v>385</v>
      </c>
      <c r="C366" s="8" t="s">
        <v>94</v>
      </c>
      <c r="D366" s="70">
        <v>101893</v>
      </c>
      <c r="E366" s="71">
        <v>4561</v>
      </c>
      <c r="F366" s="72">
        <v>38473521.560000002</v>
      </c>
      <c r="G366" s="73">
        <v>82.79</v>
      </c>
      <c r="H366" s="29">
        <f t="shared" si="15"/>
        <v>97</v>
      </c>
      <c r="I366" s="38" t="str">
        <f t="array" ref="I366">H366&amp;CHOOSE(AND(H366&lt;&gt;{11,12,13})*MIN(4,MOD(H366,10))+1,"th","st","nd","rd","th")</f>
        <v>97th</v>
      </c>
      <c r="J366" s="74">
        <v>1.61</v>
      </c>
      <c r="K366" s="75">
        <v>41874115.630000003</v>
      </c>
      <c r="L366" s="113">
        <v>2274.3510000000001</v>
      </c>
      <c r="M366" s="38">
        <v>283.57600000000002</v>
      </c>
      <c r="N366" s="72">
        <v>16370.33</v>
      </c>
      <c r="O366" s="29">
        <f t="shared" si="16"/>
        <v>91</v>
      </c>
      <c r="P366" s="38" t="str">
        <f t="array" ref="P366">O366&amp;CHOOSE(AND(O366&lt;&gt;{11,12,13})*MIN(4,MOD(O366,10))+1,"th","st","nd","rd","th")</f>
        <v>91st</v>
      </c>
      <c r="Q366" s="76">
        <v>0.75060000000000004</v>
      </c>
      <c r="R366" s="77">
        <v>1.21</v>
      </c>
      <c r="S366" s="78">
        <v>1.52E-2</v>
      </c>
      <c r="T366" s="79">
        <v>161</v>
      </c>
      <c r="U366" s="80">
        <v>34143138</v>
      </c>
      <c r="V366" s="72">
        <v>13347.97</v>
      </c>
      <c r="W366" s="29">
        <f t="shared" si="17"/>
        <v>93</v>
      </c>
      <c r="X366" s="38" t="str">
        <f t="array" ref="X366">W366&amp;CHOOSE(AND(W366&lt;&gt;{11,12,13})*MIN(4,MOD(W366,10))+1,"th","st","nd","rd","th")</f>
        <v>93rd</v>
      </c>
      <c r="Y366" s="77">
        <v>0</v>
      </c>
      <c r="Z366" s="77">
        <v>1.21</v>
      </c>
      <c r="AA366" s="81">
        <v>1446313.81</v>
      </c>
      <c r="AB366" s="82">
        <v>1700694404</v>
      </c>
      <c r="AC366" s="83">
        <v>828426933</v>
      </c>
      <c r="AD366" s="81">
        <v>42293947.899999999</v>
      </c>
      <c r="AE366" s="81">
        <v>37026052.780000001</v>
      </c>
      <c r="AF366" s="81">
        <v>0</v>
      </c>
      <c r="AG366" s="81">
        <v>1154.97</v>
      </c>
      <c r="AH366" s="81">
        <v>419832.27</v>
      </c>
    </row>
    <row r="367" spans="1:34" x14ac:dyDescent="0.25">
      <c r="A367" s="7">
        <v>123465303</v>
      </c>
      <c r="B367" s="8" t="s">
        <v>397</v>
      </c>
      <c r="C367" s="8" t="s">
        <v>94</v>
      </c>
      <c r="D367" s="70">
        <v>102043</v>
      </c>
      <c r="E367" s="71">
        <v>12277</v>
      </c>
      <c r="F367" s="72">
        <v>81427341.209999993</v>
      </c>
      <c r="G367" s="73">
        <v>65</v>
      </c>
      <c r="H367" s="29">
        <f t="shared" si="15"/>
        <v>78</v>
      </c>
      <c r="I367" s="38" t="str">
        <f t="array" ref="I367">H367&amp;CHOOSE(AND(H367&lt;&gt;{11,12,13})*MIN(4,MOD(H367,10))+1,"th","st","nd","rd","th")</f>
        <v>78th</v>
      </c>
      <c r="J367" s="74">
        <v>1.26</v>
      </c>
      <c r="K367" s="75">
        <v>93251296.400000006</v>
      </c>
      <c r="L367" s="113">
        <v>4772.3490000000002</v>
      </c>
      <c r="M367" s="38">
        <v>359.47699999999998</v>
      </c>
      <c r="N367" s="72">
        <v>18171.169999999998</v>
      </c>
      <c r="O367" s="29">
        <f t="shared" si="16"/>
        <v>96</v>
      </c>
      <c r="P367" s="38" t="str">
        <f t="array" ref="P367">O367&amp;CHOOSE(AND(O367&lt;&gt;{11,12,13})*MIN(4,MOD(O367,10))+1,"th","st","nd","rd","th")</f>
        <v>96th</v>
      </c>
      <c r="Q367" s="76">
        <v>0.67620000000000002</v>
      </c>
      <c r="R367" s="77">
        <v>0.85</v>
      </c>
      <c r="S367" s="78">
        <v>1.49E-2</v>
      </c>
      <c r="T367" s="79">
        <v>172</v>
      </c>
      <c r="U367" s="80">
        <v>73603099</v>
      </c>
      <c r="V367" s="72">
        <v>14342.48</v>
      </c>
      <c r="W367" s="29">
        <f t="shared" si="17"/>
        <v>94</v>
      </c>
      <c r="X367" s="38" t="str">
        <f t="array" ref="X367">W367&amp;CHOOSE(AND(W367&lt;&gt;{11,12,13})*MIN(4,MOD(W367,10))+1,"th","st","nd","rd","th")</f>
        <v>94th</v>
      </c>
      <c r="Y367" s="77">
        <v>0</v>
      </c>
      <c r="Z367" s="77">
        <v>0.85</v>
      </c>
      <c r="AA367" s="81">
        <v>1956793.25</v>
      </c>
      <c r="AB367" s="82">
        <v>3821601628</v>
      </c>
      <c r="AC367" s="83">
        <v>1630479811</v>
      </c>
      <c r="AD367" s="81">
        <v>93813478.700000003</v>
      </c>
      <c r="AE367" s="81">
        <v>79454986.189999998</v>
      </c>
      <c r="AF367" s="81">
        <v>0</v>
      </c>
      <c r="AG367" s="81">
        <v>15561.77</v>
      </c>
      <c r="AH367" s="81">
        <v>562182.30000000005</v>
      </c>
    </row>
    <row r="368" spans="1:34" x14ac:dyDescent="0.25">
      <c r="A368" s="7">
        <v>123465602</v>
      </c>
      <c r="B368" s="8" t="s">
        <v>437</v>
      </c>
      <c r="C368" s="8" t="s">
        <v>94</v>
      </c>
      <c r="D368" s="70">
        <v>57422</v>
      </c>
      <c r="E368" s="71">
        <v>25634</v>
      </c>
      <c r="F368" s="72">
        <v>105812046.45</v>
      </c>
      <c r="G368" s="73">
        <v>71.89</v>
      </c>
      <c r="H368" s="29">
        <f t="shared" si="15"/>
        <v>89</v>
      </c>
      <c r="I368" s="38" t="str">
        <f t="array" ref="I368">H368&amp;CHOOSE(AND(H368&lt;&gt;{11,12,13})*MIN(4,MOD(H368,10))+1,"th","st","nd","rd","th")</f>
        <v>89th</v>
      </c>
      <c r="J368" s="74">
        <v>1.4</v>
      </c>
      <c r="K368" s="75">
        <v>141578907.83000001</v>
      </c>
      <c r="L368" s="113">
        <v>7946.9139999999998</v>
      </c>
      <c r="M368" s="38">
        <v>2481.7829999999999</v>
      </c>
      <c r="N368" s="72">
        <v>13575.9</v>
      </c>
      <c r="O368" s="29">
        <f t="shared" si="16"/>
        <v>69</v>
      </c>
      <c r="P368" s="38" t="str">
        <f t="array" ref="P368">O368&amp;CHOOSE(AND(O368&lt;&gt;{11,12,13})*MIN(4,MOD(O368,10))+1,"th","st","nd","rd","th")</f>
        <v>69th</v>
      </c>
      <c r="Q368" s="76">
        <v>0.90510000000000002</v>
      </c>
      <c r="R368" s="77">
        <v>1.27</v>
      </c>
      <c r="S368" s="78">
        <v>1.7899999999999999E-2</v>
      </c>
      <c r="T368" s="79">
        <v>57</v>
      </c>
      <c r="U368" s="80">
        <v>79844058</v>
      </c>
      <c r="V368" s="72">
        <v>7656.19</v>
      </c>
      <c r="W368" s="29">
        <f t="shared" si="17"/>
        <v>59</v>
      </c>
      <c r="X368" s="38" t="str">
        <f t="array" ref="X368">W368&amp;CHOOSE(AND(W368&lt;&gt;{11,12,13})*MIN(4,MOD(W368,10))+1,"th","st","nd","rd","th")</f>
        <v>59th</v>
      </c>
      <c r="Y368" s="77">
        <v>0</v>
      </c>
      <c r="Z368" s="77">
        <v>1.27</v>
      </c>
      <c r="AA368" s="81">
        <v>2852437.2</v>
      </c>
      <c r="AB368" s="82">
        <v>4130048569</v>
      </c>
      <c r="AC368" s="83">
        <v>1784326110</v>
      </c>
      <c r="AD368" s="81">
        <v>141686316.90000001</v>
      </c>
      <c r="AE368" s="81">
        <v>102951880.17</v>
      </c>
      <c r="AF368" s="81">
        <v>0</v>
      </c>
      <c r="AG368" s="81">
        <v>7729.08</v>
      </c>
      <c r="AH368" s="81">
        <v>107409.07</v>
      </c>
    </row>
    <row r="369" spans="1:34" x14ac:dyDescent="0.25">
      <c r="A369" s="7">
        <v>123465702</v>
      </c>
      <c r="B369" s="8" t="s">
        <v>442</v>
      </c>
      <c r="C369" s="8" t="s">
        <v>94</v>
      </c>
      <c r="D369" s="70">
        <v>78977</v>
      </c>
      <c r="E369" s="71">
        <v>39113</v>
      </c>
      <c r="F369" s="72">
        <v>196829725.02000001</v>
      </c>
      <c r="G369" s="73">
        <v>63.72</v>
      </c>
      <c r="H369" s="29">
        <f t="shared" si="15"/>
        <v>76</v>
      </c>
      <c r="I369" s="38" t="str">
        <f t="array" ref="I369">H369&amp;CHOOSE(AND(H369&lt;&gt;{11,12,13})*MIN(4,MOD(H369,10))+1,"th","st","nd","rd","th")</f>
        <v>76th</v>
      </c>
      <c r="J369" s="74">
        <v>1.24</v>
      </c>
      <c r="K369" s="75">
        <v>229065732.78</v>
      </c>
      <c r="L369" s="113">
        <v>12623.43</v>
      </c>
      <c r="M369" s="38">
        <v>1284.8910000000001</v>
      </c>
      <c r="N369" s="72">
        <v>16469.689999999999</v>
      </c>
      <c r="O369" s="29">
        <f t="shared" si="16"/>
        <v>92</v>
      </c>
      <c r="P369" s="38" t="str">
        <f t="array" ref="P369">O369&amp;CHOOSE(AND(O369&lt;&gt;{11,12,13})*MIN(4,MOD(O369,10))+1,"th","st","nd","rd","th")</f>
        <v>92nd</v>
      </c>
      <c r="Q369" s="76">
        <v>0.74609999999999999</v>
      </c>
      <c r="R369" s="77">
        <v>0.93</v>
      </c>
      <c r="S369" s="78">
        <v>1.32E-2</v>
      </c>
      <c r="T369" s="79">
        <v>262</v>
      </c>
      <c r="U369" s="80">
        <v>200779852</v>
      </c>
      <c r="V369" s="72">
        <v>14435.95</v>
      </c>
      <c r="W369" s="29">
        <f t="shared" si="17"/>
        <v>94</v>
      </c>
      <c r="X369" s="38" t="str">
        <f t="array" ref="X369">W369&amp;CHOOSE(AND(W369&lt;&gt;{11,12,13})*MIN(4,MOD(W369,10))+1,"th","st","nd","rd","th")</f>
        <v>94th</v>
      </c>
      <c r="Y369" s="77">
        <v>0</v>
      </c>
      <c r="Z369" s="77">
        <v>0.93</v>
      </c>
      <c r="AA369" s="81">
        <v>5079805.55</v>
      </c>
      <c r="AB369" s="82">
        <v>11132745052</v>
      </c>
      <c r="AC369" s="83">
        <v>3739836606</v>
      </c>
      <c r="AD369" s="81">
        <v>229348599.97999999</v>
      </c>
      <c r="AE369" s="81">
        <v>191664012.19999999</v>
      </c>
      <c r="AF369" s="81">
        <v>0</v>
      </c>
      <c r="AG369" s="81">
        <v>85907.27</v>
      </c>
      <c r="AH369" s="81">
        <v>282867.20000000001</v>
      </c>
    </row>
    <row r="370" spans="1:34" x14ac:dyDescent="0.25">
      <c r="A370" s="7">
        <v>123466103</v>
      </c>
      <c r="B370" s="8" t="s">
        <v>487</v>
      </c>
      <c r="C370" s="8" t="s">
        <v>94</v>
      </c>
      <c r="D370" s="70">
        <v>97118</v>
      </c>
      <c r="E370" s="71">
        <v>12508</v>
      </c>
      <c r="F370" s="72">
        <v>79308702.5</v>
      </c>
      <c r="G370" s="73">
        <v>65.290000000000006</v>
      </c>
      <c r="H370" s="29">
        <f t="shared" si="15"/>
        <v>79</v>
      </c>
      <c r="I370" s="38" t="str">
        <f t="array" ref="I370">H370&amp;CHOOSE(AND(H370&lt;&gt;{11,12,13})*MIN(4,MOD(H370,10))+1,"th","st","nd","rd","th")</f>
        <v>79th</v>
      </c>
      <c r="J370" s="74">
        <v>1.27</v>
      </c>
      <c r="K370" s="75">
        <v>88948419.700000003</v>
      </c>
      <c r="L370" s="113">
        <v>5382.0780000000004</v>
      </c>
      <c r="M370" s="38">
        <v>363.20400000000001</v>
      </c>
      <c r="N370" s="72">
        <v>15481.99</v>
      </c>
      <c r="O370" s="29">
        <f t="shared" si="16"/>
        <v>86</v>
      </c>
      <c r="P370" s="38" t="str">
        <f t="array" ref="P370">O370&amp;CHOOSE(AND(O370&lt;&gt;{11,12,13})*MIN(4,MOD(O370,10))+1,"th","st","nd","rd","th")</f>
        <v>86th</v>
      </c>
      <c r="Q370" s="76">
        <v>0.79369999999999996</v>
      </c>
      <c r="R370" s="77">
        <v>1.01</v>
      </c>
      <c r="S370" s="78">
        <v>1.7000000000000001E-2</v>
      </c>
      <c r="T370" s="79">
        <v>88</v>
      </c>
      <c r="U370" s="80">
        <v>63145551</v>
      </c>
      <c r="V370" s="72">
        <v>10990.85</v>
      </c>
      <c r="W370" s="29">
        <f t="shared" si="17"/>
        <v>86</v>
      </c>
      <c r="X370" s="38" t="str">
        <f t="array" ref="X370">W370&amp;CHOOSE(AND(W370&lt;&gt;{11,12,13})*MIN(4,MOD(W370,10))+1,"th","st","nd","rd","th")</f>
        <v>86th</v>
      </c>
      <c r="Y370" s="77">
        <v>0</v>
      </c>
      <c r="Z370" s="77">
        <v>1.01</v>
      </c>
      <c r="AA370" s="81">
        <v>2024883.2</v>
      </c>
      <c r="AB370" s="82">
        <v>3236222326</v>
      </c>
      <c r="AC370" s="83">
        <v>1441225886</v>
      </c>
      <c r="AD370" s="81">
        <v>89383051.299999997</v>
      </c>
      <c r="AE370" s="81">
        <v>77180404.090000004</v>
      </c>
      <c r="AF370" s="81">
        <v>0</v>
      </c>
      <c r="AG370" s="81">
        <v>103415.21</v>
      </c>
      <c r="AH370" s="81">
        <v>434631.6</v>
      </c>
    </row>
    <row r="371" spans="1:34" x14ac:dyDescent="0.25">
      <c r="A371" s="7">
        <v>123466303</v>
      </c>
      <c r="B371" s="8" t="s">
        <v>502</v>
      </c>
      <c r="C371" s="8" t="s">
        <v>94</v>
      </c>
      <c r="D371" s="70">
        <v>71275</v>
      </c>
      <c r="E371" s="71">
        <v>7834</v>
      </c>
      <c r="F371" s="72">
        <v>44551094.950000003</v>
      </c>
      <c r="G371" s="73">
        <v>79.790000000000006</v>
      </c>
      <c r="H371" s="29">
        <f t="shared" si="15"/>
        <v>95</v>
      </c>
      <c r="I371" s="38" t="str">
        <f t="array" ref="I371">H371&amp;CHOOSE(AND(H371&lt;&gt;{11,12,13})*MIN(4,MOD(H371,10))+1,"th","st","nd","rd","th")</f>
        <v>95th</v>
      </c>
      <c r="J371" s="74">
        <v>1.55</v>
      </c>
      <c r="K371" s="75">
        <v>57326318</v>
      </c>
      <c r="L371" s="113">
        <v>3384.7919999999999</v>
      </c>
      <c r="M371" s="38">
        <v>403.34500000000003</v>
      </c>
      <c r="N371" s="72">
        <v>15133.12</v>
      </c>
      <c r="O371" s="29">
        <f t="shared" si="16"/>
        <v>84</v>
      </c>
      <c r="P371" s="38" t="str">
        <f t="array" ref="P371">O371&amp;CHOOSE(AND(O371&lt;&gt;{11,12,13})*MIN(4,MOD(O371,10))+1,"th","st","nd","rd","th")</f>
        <v>84th</v>
      </c>
      <c r="Q371" s="76">
        <v>0.81200000000000006</v>
      </c>
      <c r="R371" s="77">
        <v>1.26</v>
      </c>
      <c r="S371" s="78">
        <v>2.1600000000000001E-2</v>
      </c>
      <c r="T371" s="79">
        <v>17</v>
      </c>
      <c r="U371" s="80">
        <v>27786621</v>
      </c>
      <c r="V371" s="72">
        <v>7335.17</v>
      </c>
      <c r="W371" s="29">
        <f t="shared" si="17"/>
        <v>54</v>
      </c>
      <c r="X371" s="38" t="str">
        <f t="array" ref="X371">W371&amp;CHOOSE(AND(W371&lt;&gt;{11,12,13})*MIN(4,MOD(W371,10))+1,"th","st","nd","rd","th")</f>
        <v>54th</v>
      </c>
      <c r="Y371" s="77">
        <v>0</v>
      </c>
      <c r="Z371" s="77">
        <v>1.26</v>
      </c>
      <c r="AA371" s="81">
        <v>1453049.95</v>
      </c>
      <c r="AB371" s="82">
        <v>1465280230</v>
      </c>
      <c r="AC371" s="83">
        <v>592987974</v>
      </c>
      <c r="AD371" s="81">
        <v>57326613</v>
      </c>
      <c r="AE371" s="81">
        <v>43003144</v>
      </c>
      <c r="AF371" s="81">
        <v>0</v>
      </c>
      <c r="AG371" s="81">
        <v>94901</v>
      </c>
      <c r="AH371" s="81">
        <v>295</v>
      </c>
    </row>
    <row r="372" spans="1:34" x14ac:dyDescent="0.25">
      <c r="A372" s="7">
        <v>123466403</v>
      </c>
      <c r="B372" s="8" t="s">
        <v>503</v>
      </c>
      <c r="C372" s="8" t="s">
        <v>94</v>
      </c>
      <c r="D372" s="70">
        <v>45051</v>
      </c>
      <c r="E372" s="71">
        <v>9317</v>
      </c>
      <c r="F372" s="72">
        <v>34724687.700000003</v>
      </c>
      <c r="G372" s="73">
        <v>82.73</v>
      </c>
      <c r="H372" s="29">
        <f t="shared" si="15"/>
        <v>97</v>
      </c>
      <c r="I372" s="38" t="str">
        <f t="array" ref="I372">H372&amp;CHOOSE(AND(H372&lt;&gt;{11,12,13})*MIN(4,MOD(H372,10))+1,"th","st","nd","rd","th")</f>
        <v>97th</v>
      </c>
      <c r="J372" s="74">
        <v>1.61</v>
      </c>
      <c r="K372" s="75">
        <v>57356692.43</v>
      </c>
      <c r="L372" s="113">
        <v>3329.3609999999999</v>
      </c>
      <c r="M372" s="38">
        <v>1436.2950000000001</v>
      </c>
      <c r="N372" s="72">
        <v>12035.42</v>
      </c>
      <c r="O372" s="29">
        <f t="shared" si="16"/>
        <v>44</v>
      </c>
      <c r="P372" s="38" t="str">
        <f t="array" ref="P372">O372&amp;CHOOSE(AND(O372&lt;&gt;{11,12,13})*MIN(4,MOD(O372,10))+1,"th","st","nd","rd","th")</f>
        <v>44th</v>
      </c>
      <c r="Q372" s="76">
        <v>1.0208999999999999</v>
      </c>
      <c r="R372" s="77">
        <v>1.61</v>
      </c>
      <c r="S372" s="78">
        <v>2.52E-2</v>
      </c>
      <c r="T372" s="79">
        <v>2</v>
      </c>
      <c r="U372" s="80">
        <v>18569356</v>
      </c>
      <c r="V372" s="72">
        <v>3896.5</v>
      </c>
      <c r="W372" s="29">
        <f t="shared" si="17"/>
        <v>13</v>
      </c>
      <c r="X372" s="38" t="str">
        <f t="array" ref="X372">W372&amp;CHOOSE(AND(W372&lt;&gt;{11,12,13})*MIN(4,MOD(W372,10))+1,"th","st","nd","rd","th")</f>
        <v>13th</v>
      </c>
      <c r="Y372" s="77">
        <v>0.44</v>
      </c>
      <c r="Z372" s="77">
        <v>2.0499999999999998</v>
      </c>
      <c r="AA372" s="81">
        <v>1616511.02</v>
      </c>
      <c r="AB372" s="82">
        <v>978525478</v>
      </c>
      <c r="AC372" s="83">
        <v>396982399</v>
      </c>
      <c r="AD372" s="81">
        <v>57356692.43</v>
      </c>
      <c r="AE372" s="81">
        <v>32869490.280000001</v>
      </c>
      <c r="AF372" s="81">
        <v>0</v>
      </c>
      <c r="AG372" s="81">
        <v>238686.4</v>
      </c>
      <c r="AH372" s="81">
        <v>0</v>
      </c>
    </row>
    <row r="373" spans="1:34" x14ac:dyDescent="0.25">
      <c r="A373" s="7">
        <v>123467103</v>
      </c>
      <c r="B373" s="8" t="s">
        <v>549</v>
      </c>
      <c r="C373" s="8" t="s">
        <v>94</v>
      </c>
      <c r="D373" s="70">
        <v>83384</v>
      </c>
      <c r="E373" s="71">
        <v>16928</v>
      </c>
      <c r="F373" s="72">
        <v>90463171.939999998</v>
      </c>
      <c r="G373" s="73">
        <v>64.09</v>
      </c>
      <c r="H373" s="29">
        <f t="shared" si="15"/>
        <v>77</v>
      </c>
      <c r="I373" s="38" t="str">
        <f t="array" ref="I373">H373&amp;CHOOSE(AND(H373&lt;&gt;{11,12,13})*MIN(4,MOD(H373,10))+1,"th","st","nd","rd","th")</f>
        <v>77th</v>
      </c>
      <c r="J373" s="74">
        <v>1.24</v>
      </c>
      <c r="K373" s="75">
        <v>111328039.47</v>
      </c>
      <c r="L373" s="113">
        <v>6672.2020000000002</v>
      </c>
      <c r="M373" s="38">
        <v>655.29499999999996</v>
      </c>
      <c r="N373" s="72">
        <v>15193.19</v>
      </c>
      <c r="O373" s="29">
        <f t="shared" si="16"/>
        <v>85</v>
      </c>
      <c r="P373" s="38" t="str">
        <f t="array" ref="P373">O373&amp;CHOOSE(AND(O373&lt;&gt;{11,12,13})*MIN(4,MOD(O373,10))+1,"th","st","nd","rd","th")</f>
        <v>85th</v>
      </c>
      <c r="Q373" s="76">
        <v>0.80869999999999997</v>
      </c>
      <c r="R373" s="77">
        <v>1</v>
      </c>
      <c r="S373" s="78">
        <v>1.52E-2</v>
      </c>
      <c r="T373" s="79">
        <v>161</v>
      </c>
      <c r="U373" s="80">
        <v>80381277</v>
      </c>
      <c r="V373" s="72">
        <v>10969.81</v>
      </c>
      <c r="W373" s="29">
        <f t="shared" si="17"/>
        <v>85</v>
      </c>
      <c r="X373" s="38" t="str">
        <f t="array" ref="X373">W373&amp;CHOOSE(AND(W373&lt;&gt;{11,12,13})*MIN(4,MOD(W373,10))+1,"th","st","nd","rd","th")</f>
        <v>85th</v>
      </c>
      <c r="Y373" s="77">
        <v>0</v>
      </c>
      <c r="Z373" s="77">
        <v>1</v>
      </c>
      <c r="AA373" s="81">
        <v>2186019.39</v>
      </c>
      <c r="AB373" s="82">
        <v>4222261452</v>
      </c>
      <c r="AC373" s="83">
        <v>1731907241</v>
      </c>
      <c r="AD373" s="81">
        <v>111833364.13</v>
      </c>
      <c r="AE373" s="81">
        <v>88124953.099999994</v>
      </c>
      <c r="AF373" s="81">
        <v>0</v>
      </c>
      <c r="AG373" s="81">
        <v>152199.45000000001</v>
      </c>
      <c r="AH373" s="81">
        <v>505324.66</v>
      </c>
    </row>
    <row r="374" spans="1:34" x14ac:dyDescent="0.25">
      <c r="A374" s="7">
        <v>123467203</v>
      </c>
      <c r="B374" s="8" t="s">
        <v>571</v>
      </c>
      <c r="C374" s="8" t="s">
        <v>94</v>
      </c>
      <c r="D374" s="70">
        <v>87693</v>
      </c>
      <c r="E374" s="71">
        <v>7419</v>
      </c>
      <c r="F374" s="72">
        <v>45148586.920000002</v>
      </c>
      <c r="G374" s="73">
        <v>69.400000000000006</v>
      </c>
      <c r="H374" s="29">
        <f t="shared" si="15"/>
        <v>85</v>
      </c>
      <c r="I374" s="38" t="str">
        <f t="array" ref="I374">H374&amp;CHOOSE(AND(H374&lt;&gt;{11,12,13})*MIN(4,MOD(H374,10))+1,"th","st","nd","rd","th")</f>
        <v>85th</v>
      </c>
      <c r="J374" s="74">
        <v>1.35</v>
      </c>
      <c r="K374" s="75">
        <v>45693930.619999997</v>
      </c>
      <c r="L374" s="113">
        <v>2466.0639999999999</v>
      </c>
      <c r="M374" s="38">
        <v>105.879</v>
      </c>
      <c r="N374" s="72">
        <v>17766.310000000001</v>
      </c>
      <c r="O374" s="29">
        <f t="shared" si="16"/>
        <v>95</v>
      </c>
      <c r="P374" s="38" t="str">
        <f t="array" ref="P374">O374&amp;CHOOSE(AND(O374&lt;&gt;{11,12,13})*MIN(4,MOD(O374,10))+1,"th","st","nd","rd","th")</f>
        <v>95th</v>
      </c>
      <c r="Q374" s="76">
        <v>0.69159999999999999</v>
      </c>
      <c r="R374" s="77">
        <v>0.93</v>
      </c>
      <c r="S374" s="78">
        <v>1.4500000000000001E-2</v>
      </c>
      <c r="T374" s="79">
        <v>189</v>
      </c>
      <c r="U374" s="80">
        <v>42010669</v>
      </c>
      <c r="V374" s="72">
        <v>16334.21</v>
      </c>
      <c r="W374" s="29">
        <f t="shared" si="17"/>
        <v>96</v>
      </c>
      <c r="X374" s="38" t="str">
        <f t="array" ref="X374">W374&amp;CHOOSE(AND(W374&lt;&gt;{11,12,13})*MIN(4,MOD(W374,10))+1,"th","st","nd","rd","th")</f>
        <v>96th</v>
      </c>
      <c r="Y374" s="77">
        <v>0</v>
      </c>
      <c r="Z374" s="77">
        <v>0.93</v>
      </c>
      <c r="AA374" s="81">
        <v>1790442.99</v>
      </c>
      <c r="AB374" s="82">
        <v>2214026419</v>
      </c>
      <c r="AC374" s="83">
        <v>897874956</v>
      </c>
      <c r="AD374" s="81">
        <v>45693930.619999997</v>
      </c>
      <c r="AE374" s="81">
        <v>43332224.689999998</v>
      </c>
      <c r="AF374" s="81">
        <v>0</v>
      </c>
      <c r="AG374" s="81">
        <v>25919.24</v>
      </c>
      <c r="AH374" s="81">
        <v>0</v>
      </c>
    </row>
    <row r="375" spans="1:34" x14ac:dyDescent="0.25">
      <c r="A375" s="7">
        <v>123467303</v>
      </c>
      <c r="B375" s="8" t="s">
        <v>572</v>
      </c>
      <c r="C375" s="8" t="s">
        <v>94</v>
      </c>
      <c r="D375" s="70">
        <v>91192</v>
      </c>
      <c r="E375" s="71">
        <v>18307</v>
      </c>
      <c r="F375" s="72">
        <v>119876447.23</v>
      </c>
      <c r="G375" s="73">
        <v>71.81</v>
      </c>
      <c r="H375" s="29">
        <f t="shared" si="15"/>
        <v>88</v>
      </c>
      <c r="I375" s="38" t="str">
        <f t="array" ref="I375">H375&amp;CHOOSE(AND(H375&lt;&gt;{11,12,13})*MIN(4,MOD(H375,10))+1,"th","st","nd","rd","th")</f>
        <v>88th</v>
      </c>
      <c r="J375" s="74">
        <v>1.39</v>
      </c>
      <c r="K375" s="75">
        <v>129017394.31</v>
      </c>
      <c r="L375" s="113">
        <v>7923.4809999999998</v>
      </c>
      <c r="M375" s="38">
        <v>421.25700000000001</v>
      </c>
      <c r="N375" s="72">
        <v>15460.93</v>
      </c>
      <c r="O375" s="29">
        <f t="shared" si="16"/>
        <v>85</v>
      </c>
      <c r="P375" s="38" t="str">
        <f t="array" ref="P375">O375&amp;CHOOSE(AND(O375&lt;&gt;{11,12,13})*MIN(4,MOD(O375,10))+1,"th","st","nd","rd","th")</f>
        <v>85th</v>
      </c>
      <c r="Q375" s="76">
        <v>0.79469999999999996</v>
      </c>
      <c r="R375" s="77">
        <v>1.1000000000000001</v>
      </c>
      <c r="S375" s="78">
        <v>1.46E-2</v>
      </c>
      <c r="T375" s="79">
        <v>183</v>
      </c>
      <c r="U375" s="80">
        <v>110564677</v>
      </c>
      <c r="V375" s="72">
        <v>13249.63</v>
      </c>
      <c r="W375" s="29">
        <f t="shared" si="17"/>
        <v>92</v>
      </c>
      <c r="X375" s="38" t="str">
        <f t="array" ref="X375">W375&amp;CHOOSE(AND(W375&lt;&gt;{11,12,13})*MIN(4,MOD(W375,10))+1,"th","st","nd","rd","th")</f>
        <v>92nd</v>
      </c>
      <c r="Y375" s="77">
        <v>0</v>
      </c>
      <c r="Z375" s="77">
        <v>1.1000000000000001</v>
      </c>
      <c r="AA375" s="81">
        <v>2427984.65</v>
      </c>
      <c r="AB375" s="82">
        <v>6152443544</v>
      </c>
      <c r="AC375" s="83">
        <v>2037532518</v>
      </c>
      <c r="AD375" s="81">
        <v>129063951.39</v>
      </c>
      <c r="AE375" s="81">
        <v>117208435.58</v>
      </c>
      <c r="AF375" s="81">
        <v>70000</v>
      </c>
      <c r="AG375" s="81">
        <v>170027</v>
      </c>
      <c r="AH375" s="81">
        <v>46557.08</v>
      </c>
    </row>
    <row r="376" spans="1:34" x14ac:dyDescent="0.25">
      <c r="A376" s="7">
        <v>123468303</v>
      </c>
      <c r="B376" s="8" t="s">
        <v>606</v>
      </c>
      <c r="C376" s="8" t="s">
        <v>94</v>
      </c>
      <c r="D376" s="70">
        <v>111516</v>
      </c>
      <c r="E376" s="71">
        <v>9441</v>
      </c>
      <c r="F376" s="72">
        <v>79377442.879999995</v>
      </c>
      <c r="G376" s="73">
        <v>75.39</v>
      </c>
      <c r="H376" s="29">
        <f t="shared" si="15"/>
        <v>92</v>
      </c>
      <c r="I376" s="38" t="str">
        <f t="array" ref="I376">H376&amp;CHOOSE(AND(H376&lt;&gt;{11,12,13})*MIN(4,MOD(H376,10))+1,"th","st","nd","rd","th")</f>
        <v>92nd</v>
      </c>
      <c r="J376" s="74">
        <v>1.46</v>
      </c>
      <c r="K376" s="75">
        <v>79141251.040000007</v>
      </c>
      <c r="L376" s="113">
        <v>4124.125</v>
      </c>
      <c r="M376" s="38">
        <v>200.035</v>
      </c>
      <c r="N376" s="72">
        <v>18302.11</v>
      </c>
      <c r="O376" s="29">
        <f t="shared" si="16"/>
        <v>96</v>
      </c>
      <c r="P376" s="38" t="str">
        <f t="array" ref="P376">O376&amp;CHOOSE(AND(O376&lt;&gt;{11,12,13})*MIN(4,MOD(O376,10))+1,"th","st","nd","rd","th")</f>
        <v>96th</v>
      </c>
      <c r="Q376" s="76">
        <v>0.6714</v>
      </c>
      <c r="R376" s="77">
        <v>0.98</v>
      </c>
      <c r="S376" s="78">
        <v>1.6E-2</v>
      </c>
      <c r="T376" s="79">
        <v>126</v>
      </c>
      <c r="U376" s="80">
        <v>67136169</v>
      </c>
      <c r="V376" s="72">
        <v>15525.83</v>
      </c>
      <c r="W376" s="29">
        <f t="shared" si="17"/>
        <v>96</v>
      </c>
      <c r="X376" s="38" t="str">
        <f t="array" ref="X376">W376&amp;CHOOSE(AND(W376&lt;&gt;{11,12,13})*MIN(4,MOD(W376,10))+1,"th","st","nd","rd","th")</f>
        <v>96th</v>
      </c>
      <c r="Y376" s="77">
        <v>0</v>
      </c>
      <c r="Z376" s="77">
        <v>0.98</v>
      </c>
      <c r="AA376" s="81">
        <v>2380995.83</v>
      </c>
      <c r="AB376" s="82">
        <v>3429410424</v>
      </c>
      <c r="AC376" s="83">
        <v>1543639121</v>
      </c>
      <c r="AD376" s="81">
        <v>79778099.219999999</v>
      </c>
      <c r="AE376" s="81">
        <v>76886581.560000002</v>
      </c>
      <c r="AF376" s="81">
        <v>0</v>
      </c>
      <c r="AG376" s="81">
        <v>109865.49</v>
      </c>
      <c r="AH376" s="81">
        <v>636848.18000000005</v>
      </c>
    </row>
    <row r="377" spans="1:34" x14ac:dyDescent="0.25">
      <c r="A377" s="7">
        <v>123468402</v>
      </c>
      <c r="B377" s="8" t="s">
        <v>607</v>
      </c>
      <c r="C377" s="8" t="s">
        <v>94</v>
      </c>
      <c r="D377" s="70">
        <v>80419</v>
      </c>
      <c r="E377" s="71">
        <v>14732</v>
      </c>
      <c r="F377" s="72">
        <v>83536762.86999999</v>
      </c>
      <c r="G377" s="73">
        <v>70.510000000000005</v>
      </c>
      <c r="H377" s="29">
        <f t="shared" si="15"/>
        <v>86</v>
      </c>
      <c r="I377" s="38" t="str">
        <f t="array" ref="I377">H377&amp;CHOOSE(AND(H377&lt;&gt;{11,12,13})*MIN(4,MOD(H377,10))+1,"th","st","nd","rd","th")</f>
        <v>86th</v>
      </c>
      <c r="J377" s="74">
        <v>1.37</v>
      </c>
      <c r="K377" s="75">
        <v>85051055.810000002</v>
      </c>
      <c r="L377" s="113">
        <v>3828.3319999999999</v>
      </c>
      <c r="M377" s="38">
        <v>487.26100000000002</v>
      </c>
      <c r="N377" s="72">
        <v>19707.849999999999</v>
      </c>
      <c r="O377" s="29">
        <f t="shared" si="16"/>
        <v>98</v>
      </c>
      <c r="P377" s="38" t="str">
        <f t="array" ref="P377">O377&amp;CHOOSE(AND(O377&lt;&gt;{11,12,13})*MIN(4,MOD(O377,10))+1,"th","st","nd","rd","th")</f>
        <v>98th</v>
      </c>
      <c r="Q377" s="76">
        <v>0.62350000000000005</v>
      </c>
      <c r="R377" s="77">
        <v>0.85</v>
      </c>
      <c r="S377" s="78">
        <v>1.09E-2</v>
      </c>
      <c r="T377" s="79">
        <v>409</v>
      </c>
      <c r="U377" s="80">
        <v>103316289</v>
      </c>
      <c r="V377" s="72">
        <v>23940.23</v>
      </c>
      <c r="W377" s="29">
        <f t="shared" si="17"/>
        <v>99</v>
      </c>
      <c r="X377" s="38" t="str">
        <f t="array" ref="X377">W377&amp;CHOOSE(AND(W377&lt;&gt;{11,12,13})*MIN(4,MOD(W377,10))+1,"th","st","nd","rd","th")</f>
        <v>99th</v>
      </c>
      <c r="Y377" s="77">
        <v>0</v>
      </c>
      <c r="Z377" s="77">
        <v>0.85</v>
      </c>
      <c r="AA377" s="81">
        <v>611403.36</v>
      </c>
      <c r="AB377" s="82">
        <v>6162923275</v>
      </c>
      <c r="AC377" s="83">
        <v>1490135157</v>
      </c>
      <c r="AD377" s="81">
        <v>85062595.810000002</v>
      </c>
      <c r="AE377" s="81">
        <v>82500827.439999998</v>
      </c>
      <c r="AF377" s="81">
        <v>0</v>
      </c>
      <c r="AG377" s="81">
        <v>424532.07</v>
      </c>
      <c r="AH377" s="81">
        <v>11540</v>
      </c>
    </row>
    <row r="378" spans="1:34" x14ac:dyDescent="0.25">
      <c r="A378" s="7">
        <v>123468503</v>
      </c>
      <c r="B378" s="8" t="s">
        <v>608</v>
      </c>
      <c r="C378" s="8" t="s">
        <v>94</v>
      </c>
      <c r="D378" s="70">
        <v>63859</v>
      </c>
      <c r="E378" s="71">
        <v>9537</v>
      </c>
      <c r="F378" s="72">
        <v>48636516.010000005</v>
      </c>
      <c r="G378" s="73">
        <v>79.86</v>
      </c>
      <c r="H378" s="29">
        <f t="shared" si="15"/>
        <v>95</v>
      </c>
      <c r="I378" s="38" t="str">
        <f t="array" ref="I378">H378&amp;CHOOSE(AND(H378&lt;&gt;{11,12,13})*MIN(4,MOD(H378,10))+1,"th","st","nd","rd","th")</f>
        <v>95th</v>
      </c>
      <c r="J378" s="74">
        <v>1.55</v>
      </c>
      <c r="K378" s="75">
        <v>57842759.200000003</v>
      </c>
      <c r="L378" s="113">
        <v>3127.665</v>
      </c>
      <c r="M378" s="38">
        <v>424.053</v>
      </c>
      <c r="N378" s="72">
        <v>16285.85</v>
      </c>
      <c r="O378" s="29">
        <f t="shared" si="16"/>
        <v>91</v>
      </c>
      <c r="P378" s="38" t="str">
        <f t="array" ref="P378">O378&amp;CHOOSE(AND(O378&lt;&gt;{11,12,13})*MIN(4,MOD(O378,10))+1,"th","st","nd","rd","th")</f>
        <v>91st</v>
      </c>
      <c r="Q378" s="76">
        <v>0.75449999999999995</v>
      </c>
      <c r="R378" s="77">
        <v>1.17</v>
      </c>
      <c r="S378" s="78">
        <v>1.61E-2</v>
      </c>
      <c r="T378" s="79">
        <v>124</v>
      </c>
      <c r="U378" s="80">
        <v>40673851</v>
      </c>
      <c r="V378" s="72">
        <v>11451.88</v>
      </c>
      <c r="W378" s="29">
        <f t="shared" si="17"/>
        <v>87</v>
      </c>
      <c r="X378" s="38" t="str">
        <f t="array" ref="X378">W378&amp;CHOOSE(AND(W378&lt;&gt;{11,12,13})*MIN(4,MOD(W378,10))+1,"th","st","nd","rd","th")</f>
        <v>87th</v>
      </c>
      <c r="Y378" s="77">
        <v>0</v>
      </c>
      <c r="Z378" s="77">
        <v>1.17</v>
      </c>
      <c r="AA378" s="81">
        <v>1279122.42</v>
      </c>
      <c r="AB378" s="82">
        <v>2247987235</v>
      </c>
      <c r="AC378" s="83">
        <v>764890624</v>
      </c>
      <c r="AD378" s="81">
        <v>57923984.149999999</v>
      </c>
      <c r="AE378" s="81">
        <v>47250196.640000001</v>
      </c>
      <c r="AF378" s="81">
        <v>0</v>
      </c>
      <c r="AG378" s="81">
        <v>107196.95</v>
      </c>
      <c r="AH378" s="81">
        <v>81224.95</v>
      </c>
    </row>
    <row r="379" spans="1:34" x14ac:dyDescent="0.25">
      <c r="A379" s="7">
        <v>123468603</v>
      </c>
      <c r="B379" s="8" t="s">
        <v>609</v>
      </c>
      <c r="C379" s="8" t="s">
        <v>94</v>
      </c>
      <c r="D379" s="70">
        <v>67479</v>
      </c>
      <c r="E379" s="71">
        <v>8588</v>
      </c>
      <c r="F379" s="72">
        <v>38569275.069999993</v>
      </c>
      <c r="G379" s="73">
        <v>66.56</v>
      </c>
      <c r="H379" s="29">
        <f t="shared" si="15"/>
        <v>80</v>
      </c>
      <c r="I379" s="38" t="str">
        <f t="array" ref="I379">H379&amp;CHOOSE(AND(H379&lt;&gt;{11,12,13})*MIN(4,MOD(H379,10))+1,"th","st","nd","rd","th")</f>
        <v>80th</v>
      </c>
      <c r="J379" s="74">
        <v>1.29</v>
      </c>
      <c r="K379" s="75">
        <v>51199911.759999998</v>
      </c>
      <c r="L379" s="113">
        <v>3349.172</v>
      </c>
      <c r="M379" s="38">
        <v>350.37799999999999</v>
      </c>
      <c r="N379" s="72">
        <v>13839.5</v>
      </c>
      <c r="O379" s="29">
        <f t="shared" si="16"/>
        <v>72</v>
      </c>
      <c r="P379" s="38" t="str">
        <f t="array" ref="P379">O379&amp;CHOOSE(AND(O379&lt;&gt;{11,12,13})*MIN(4,MOD(O379,10))+1,"th","st","nd","rd","th")</f>
        <v>72nd</v>
      </c>
      <c r="Q379" s="76">
        <v>0.88780000000000003</v>
      </c>
      <c r="R379" s="77">
        <v>1.1499999999999999</v>
      </c>
      <c r="S379" s="78">
        <v>1.5699999999999999E-2</v>
      </c>
      <c r="T379" s="79">
        <v>139</v>
      </c>
      <c r="U379" s="80">
        <v>33233923</v>
      </c>
      <c r="V379" s="72">
        <v>8983.23</v>
      </c>
      <c r="W379" s="29">
        <f t="shared" si="17"/>
        <v>72</v>
      </c>
      <c r="X379" s="38" t="str">
        <f t="array" ref="X379">W379&amp;CHOOSE(AND(W379&lt;&gt;{11,12,13})*MIN(4,MOD(W379,10))+1,"th","st","nd","rd","th")</f>
        <v>72nd</v>
      </c>
      <c r="Y379" s="77">
        <v>0</v>
      </c>
      <c r="Z379" s="77">
        <v>1.1499999999999999</v>
      </c>
      <c r="AA379" s="81">
        <v>1137173.47</v>
      </c>
      <c r="AB379" s="82">
        <v>1797639273</v>
      </c>
      <c r="AC379" s="83">
        <v>664132786</v>
      </c>
      <c r="AD379" s="81">
        <v>51203052.590000004</v>
      </c>
      <c r="AE379" s="81">
        <v>37423101.939999998</v>
      </c>
      <c r="AF379" s="81">
        <v>0</v>
      </c>
      <c r="AG379" s="81">
        <v>8999.66</v>
      </c>
      <c r="AH379" s="81">
        <v>3140.83</v>
      </c>
    </row>
    <row r="380" spans="1:34" x14ac:dyDescent="0.25">
      <c r="A380" s="7">
        <v>123469303</v>
      </c>
      <c r="B380" s="8" t="s">
        <v>650</v>
      </c>
      <c r="C380" s="8" t="s">
        <v>94</v>
      </c>
      <c r="D380" s="70">
        <v>99140</v>
      </c>
      <c r="E380" s="71">
        <v>14364</v>
      </c>
      <c r="F380" s="72">
        <v>79069057.079999998</v>
      </c>
      <c r="G380" s="73">
        <v>55.52</v>
      </c>
      <c r="H380" s="29">
        <f t="shared" si="15"/>
        <v>60</v>
      </c>
      <c r="I380" s="38" t="str">
        <f t="array" ref="I380">H380&amp;CHOOSE(AND(H380&lt;&gt;{11,12,13})*MIN(4,MOD(H380,10))+1,"th","st","nd","rd","th")</f>
        <v>60th</v>
      </c>
      <c r="J380" s="74">
        <v>1.08</v>
      </c>
      <c r="K380" s="75">
        <v>93275643.75</v>
      </c>
      <c r="L380" s="113">
        <v>4551.7669999999998</v>
      </c>
      <c r="M380" s="38">
        <v>439.86399999999998</v>
      </c>
      <c r="N380" s="72">
        <v>18686.41</v>
      </c>
      <c r="O380" s="29">
        <f t="shared" si="16"/>
        <v>97</v>
      </c>
      <c r="P380" s="38" t="str">
        <f t="array" ref="P380">O380&amp;CHOOSE(AND(O380&lt;&gt;{11,12,13})*MIN(4,MOD(O380,10))+1,"th","st","nd","rd","th")</f>
        <v>97th</v>
      </c>
      <c r="Q380" s="76">
        <v>0.65759999999999996</v>
      </c>
      <c r="R380" s="77">
        <v>0.71</v>
      </c>
      <c r="S380" s="78">
        <v>9.5999999999999992E-3</v>
      </c>
      <c r="T380" s="79">
        <v>460</v>
      </c>
      <c r="U380" s="80">
        <v>111135887</v>
      </c>
      <c r="V380" s="72">
        <v>22264.44</v>
      </c>
      <c r="W380" s="29">
        <f t="shared" si="17"/>
        <v>98</v>
      </c>
      <c r="X380" s="38" t="str">
        <f t="array" ref="X380">W380&amp;CHOOSE(AND(W380&lt;&gt;{11,12,13})*MIN(4,MOD(W380,10))+1,"th","st","nd","rd","th")</f>
        <v>98th</v>
      </c>
      <c r="Y380" s="77">
        <v>0</v>
      </c>
      <c r="Z380" s="77">
        <v>0.71</v>
      </c>
      <c r="AA380" s="81">
        <v>3072558.49</v>
      </c>
      <c r="AB380" s="82">
        <v>5588870823</v>
      </c>
      <c r="AC380" s="83">
        <v>2643417118</v>
      </c>
      <c r="AD380" s="81">
        <v>93367819.109999999</v>
      </c>
      <c r="AE380" s="81">
        <v>75994489.719999999</v>
      </c>
      <c r="AF380" s="81">
        <v>0</v>
      </c>
      <c r="AG380" s="81">
        <v>2008.87</v>
      </c>
      <c r="AH380" s="81">
        <v>92175.360000000001</v>
      </c>
    </row>
    <row r="381" spans="1:34" x14ac:dyDescent="0.25">
      <c r="A381" s="7">
        <v>116471803</v>
      </c>
      <c r="B381" s="8" t="s">
        <v>251</v>
      </c>
      <c r="C381" s="8" t="s">
        <v>252</v>
      </c>
      <c r="D381" s="70">
        <v>54920</v>
      </c>
      <c r="E381" s="71">
        <v>7775</v>
      </c>
      <c r="F381" s="72">
        <v>21760449.530000001</v>
      </c>
      <c r="G381" s="73">
        <v>50.96</v>
      </c>
      <c r="H381" s="29">
        <f t="shared" si="15"/>
        <v>49</v>
      </c>
      <c r="I381" s="38" t="str">
        <f t="array" ref="I381">H381&amp;CHOOSE(AND(H381&lt;&gt;{11,12,13})*MIN(4,MOD(H381,10))+1,"th","st","nd","rd","th")</f>
        <v>49th</v>
      </c>
      <c r="J381" s="74">
        <v>0.99</v>
      </c>
      <c r="K381" s="75">
        <v>35791203.469999999</v>
      </c>
      <c r="L381" s="113">
        <v>2422.5929999999998</v>
      </c>
      <c r="M381" s="38">
        <v>314.40300000000002</v>
      </c>
      <c r="N381" s="72">
        <v>13076.82</v>
      </c>
      <c r="O381" s="29">
        <f t="shared" si="16"/>
        <v>62</v>
      </c>
      <c r="P381" s="38" t="str">
        <f t="array" ref="P381">O381&amp;CHOOSE(AND(O381&lt;&gt;{11,12,13})*MIN(4,MOD(O381,10))+1,"th","st","nd","rd","th")</f>
        <v>62nd</v>
      </c>
      <c r="Q381" s="76">
        <v>0.93959999999999999</v>
      </c>
      <c r="R381" s="77">
        <v>0.93</v>
      </c>
      <c r="S381" s="78">
        <v>1.0699999999999999E-2</v>
      </c>
      <c r="T381" s="79">
        <v>421</v>
      </c>
      <c r="U381" s="80">
        <v>27350616</v>
      </c>
      <c r="V381" s="72">
        <v>9992.93</v>
      </c>
      <c r="W381" s="29">
        <f t="shared" si="17"/>
        <v>80</v>
      </c>
      <c r="X381" s="38" t="str">
        <f t="array" ref="X381">W381&amp;CHOOSE(AND(W381&lt;&gt;{11,12,13})*MIN(4,MOD(W381,10))+1,"th","st","nd","rd","th")</f>
        <v>80th</v>
      </c>
      <c r="Y381" s="77">
        <v>0</v>
      </c>
      <c r="Z381" s="77">
        <v>0.93</v>
      </c>
      <c r="AA381" s="81">
        <v>555194.01</v>
      </c>
      <c r="AB381" s="82">
        <v>1428673701</v>
      </c>
      <c r="AC381" s="83">
        <v>597297861</v>
      </c>
      <c r="AD381" s="81">
        <v>35846201.07</v>
      </c>
      <c r="AE381" s="81">
        <v>21081559.52</v>
      </c>
      <c r="AF381" s="81">
        <v>0</v>
      </c>
      <c r="AG381" s="81">
        <v>123696</v>
      </c>
      <c r="AH381" s="81">
        <v>54997.599999999999</v>
      </c>
    </row>
    <row r="382" spans="1:34" x14ac:dyDescent="0.25">
      <c r="A382" s="7">
        <v>120480803</v>
      </c>
      <c r="B382" s="8" t="s">
        <v>128</v>
      </c>
      <c r="C382" s="8" t="s">
        <v>129</v>
      </c>
      <c r="D382" s="70">
        <v>58983</v>
      </c>
      <c r="E382" s="71">
        <v>8446</v>
      </c>
      <c r="F382" s="72">
        <v>34750575.129999995</v>
      </c>
      <c r="G382" s="73">
        <v>69.760000000000005</v>
      </c>
      <c r="H382" s="29">
        <f t="shared" si="15"/>
        <v>85</v>
      </c>
      <c r="I382" s="38" t="str">
        <f t="array" ref="I382">H382&amp;CHOOSE(AND(H382&lt;&gt;{11,12,13})*MIN(4,MOD(H382,10))+1,"th","st","nd","rd","th")</f>
        <v>85th</v>
      </c>
      <c r="J382" s="74">
        <v>1.35</v>
      </c>
      <c r="K382" s="75">
        <v>49293516.509999998</v>
      </c>
      <c r="L382" s="113">
        <v>3082.6689999999999</v>
      </c>
      <c r="M382" s="38">
        <v>392.03699999999998</v>
      </c>
      <c r="N382" s="72">
        <v>14186.38</v>
      </c>
      <c r="O382" s="29">
        <f t="shared" si="16"/>
        <v>76</v>
      </c>
      <c r="P382" s="38" t="str">
        <f t="array" ref="P382">O382&amp;CHOOSE(AND(O382&lt;&gt;{11,12,13})*MIN(4,MOD(O382,10))+1,"th","st","nd","rd","th")</f>
        <v>76th</v>
      </c>
      <c r="Q382" s="76">
        <v>0.86609999999999998</v>
      </c>
      <c r="R382" s="77">
        <v>1.17</v>
      </c>
      <c r="S382" s="78">
        <v>1.6899999999999998E-2</v>
      </c>
      <c r="T382" s="79">
        <v>93</v>
      </c>
      <c r="U382" s="80">
        <v>27710261</v>
      </c>
      <c r="V382" s="72">
        <v>7974.85</v>
      </c>
      <c r="W382" s="29">
        <f t="shared" si="17"/>
        <v>63</v>
      </c>
      <c r="X382" s="38" t="str">
        <f t="array" ref="X382">W382&amp;CHOOSE(AND(W382&lt;&gt;{11,12,13})*MIN(4,MOD(W382,10))+1,"th","st","nd","rd","th")</f>
        <v>63rd</v>
      </c>
      <c r="Y382" s="77">
        <v>0</v>
      </c>
      <c r="Z382" s="77">
        <v>1.17</v>
      </c>
      <c r="AA382" s="81">
        <v>1719125.96</v>
      </c>
      <c r="AB382" s="82">
        <v>1501775472</v>
      </c>
      <c r="AC382" s="83">
        <v>550836418</v>
      </c>
      <c r="AD382" s="81">
        <v>49296431.009999998</v>
      </c>
      <c r="AE382" s="81">
        <v>32859335.989999998</v>
      </c>
      <c r="AF382" s="81">
        <v>0</v>
      </c>
      <c r="AG382" s="81">
        <v>172113.18</v>
      </c>
      <c r="AH382" s="81">
        <v>2914.5</v>
      </c>
    </row>
    <row r="383" spans="1:34" x14ac:dyDescent="0.25">
      <c r="A383" s="7">
        <v>120481002</v>
      </c>
      <c r="B383" s="8" t="s">
        <v>148</v>
      </c>
      <c r="C383" s="8" t="s">
        <v>129</v>
      </c>
      <c r="D383" s="70">
        <v>57162</v>
      </c>
      <c r="E383" s="71">
        <v>44762</v>
      </c>
      <c r="F383" s="72">
        <v>184295164.72000003</v>
      </c>
      <c r="G383" s="73">
        <v>72.03</v>
      </c>
      <c r="H383" s="29">
        <f t="shared" si="15"/>
        <v>89</v>
      </c>
      <c r="I383" s="38" t="str">
        <f t="array" ref="I383">H383&amp;CHOOSE(AND(H383&lt;&gt;{11,12,13})*MIN(4,MOD(H383,10))+1,"th","st","nd","rd","th")</f>
        <v>89th</v>
      </c>
      <c r="J383" s="74">
        <v>1.4</v>
      </c>
      <c r="K383" s="75">
        <v>229464944.77000001</v>
      </c>
      <c r="L383" s="113">
        <v>15724.802</v>
      </c>
      <c r="M383" s="38">
        <v>3492.944</v>
      </c>
      <c r="N383" s="72">
        <v>11940.26</v>
      </c>
      <c r="O383" s="29">
        <f t="shared" si="16"/>
        <v>42</v>
      </c>
      <c r="P383" s="38" t="str">
        <f t="array" ref="P383">O383&amp;CHOOSE(AND(O383&lt;&gt;{11,12,13})*MIN(4,MOD(O383,10))+1,"th","st","nd","rd","th")</f>
        <v>42nd</v>
      </c>
      <c r="Q383" s="76">
        <v>1.0290999999999999</v>
      </c>
      <c r="R383" s="77">
        <v>1.4</v>
      </c>
      <c r="S383" s="78">
        <v>1.61E-2</v>
      </c>
      <c r="T383" s="79">
        <v>124</v>
      </c>
      <c r="U383" s="80">
        <v>154277404</v>
      </c>
      <c r="V383" s="72">
        <v>8027.86</v>
      </c>
      <c r="W383" s="29">
        <f t="shared" si="17"/>
        <v>64</v>
      </c>
      <c r="X383" s="38" t="str">
        <f t="array" ref="X383">W383&amp;CHOOSE(AND(W383&lt;&gt;{11,12,13})*MIN(4,MOD(W383,10))+1,"th","st","nd","rd","th")</f>
        <v>64th</v>
      </c>
      <c r="Y383" s="77">
        <v>0</v>
      </c>
      <c r="Z383" s="77">
        <v>1.4</v>
      </c>
      <c r="AA383" s="81">
        <v>4743340.08</v>
      </c>
      <c r="AB383" s="82">
        <v>8556534811</v>
      </c>
      <c r="AC383" s="83">
        <v>2871421060</v>
      </c>
      <c r="AD383" s="81">
        <v>229795303.38</v>
      </c>
      <c r="AE383" s="81">
        <v>179329771.15000001</v>
      </c>
      <c r="AF383" s="81">
        <v>37500</v>
      </c>
      <c r="AG383" s="81">
        <v>184553.49</v>
      </c>
      <c r="AH383" s="81">
        <v>330358.61</v>
      </c>
    </row>
    <row r="384" spans="1:34" x14ac:dyDescent="0.25">
      <c r="A384" s="7">
        <v>120483302</v>
      </c>
      <c r="B384" s="8" t="s">
        <v>274</v>
      </c>
      <c r="C384" s="8" t="s">
        <v>129</v>
      </c>
      <c r="D384" s="70">
        <v>64136</v>
      </c>
      <c r="E384" s="71">
        <v>23548</v>
      </c>
      <c r="F384" s="72">
        <v>106855709.18000001</v>
      </c>
      <c r="G384" s="73">
        <v>70.75</v>
      </c>
      <c r="H384" s="29">
        <f t="shared" si="15"/>
        <v>86</v>
      </c>
      <c r="I384" s="38" t="str">
        <f t="array" ref="I384">H384&amp;CHOOSE(AND(H384&lt;&gt;{11,12,13})*MIN(4,MOD(H384,10))+1,"th","st","nd","rd","th")</f>
        <v>86th</v>
      </c>
      <c r="J384" s="74">
        <v>1.37</v>
      </c>
      <c r="K384" s="75">
        <v>131626448.44</v>
      </c>
      <c r="L384" s="113">
        <v>9085.0889999999999</v>
      </c>
      <c r="M384" s="38">
        <v>1512.3789999999999</v>
      </c>
      <c r="N384" s="72">
        <v>12420.56</v>
      </c>
      <c r="O384" s="29">
        <f t="shared" si="16"/>
        <v>53</v>
      </c>
      <c r="P384" s="38" t="str">
        <f t="array" ref="P384">O384&amp;CHOOSE(AND(O384&lt;&gt;{11,12,13})*MIN(4,MOD(O384,10))+1,"th","st","nd","rd","th")</f>
        <v>53rd</v>
      </c>
      <c r="Q384" s="76">
        <v>0.98929999999999996</v>
      </c>
      <c r="R384" s="77">
        <v>1.36</v>
      </c>
      <c r="S384" s="78">
        <v>1.8499999999999999E-2</v>
      </c>
      <c r="T384" s="79">
        <v>47</v>
      </c>
      <c r="U384" s="80">
        <v>77969594</v>
      </c>
      <c r="V384" s="72">
        <v>7357.38</v>
      </c>
      <c r="W384" s="29">
        <f t="shared" si="17"/>
        <v>55</v>
      </c>
      <c r="X384" s="38" t="str">
        <f t="array" ref="X384">W384&amp;CHOOSE(AND(W384&lt;&gt;{11,12,13})*MIN(4,MOD(W384,10))+1,"th","st","nd","rd","th")</f>
        <v>55th</v>
      </c>
      <c r="Y384" s="77">
        <v>0</v>
      </c>
      <c r="Z384" s="77">
        <v>1.36</v>
      </c>
      <c r="AA384" s="81">
        <v>3297059.84</v>
      </c>
      <c r="AB384" s="82">
        <v>4161555198</v>
      </c>
      <c r="AC384" s="83">
        <v>1613970311</v>
      </c>
      <c r="AD384" s="81">
        <v>131723907.31999999</v>
      </c>
      <c r="AE384" s="81">
        <v>103424749.25</v>
      </c>
      <c r="AF384" s="81">
        <v>0</v>
      </c>
      <c r="AG384" s="81">
        <v>133900.09</v>
      </c>
      <c r="AH384" s="81">
        <v>97458.880000000005</v>
      </c>
    </row>
    <row r="385" spans="1:34" x14ac:dyDescent="0.25">
      <c r="A385" s="7">
        <v>120484803</v>
      </c>
      <c r="B385" s="8" t="s">
        <v>429</v>
      </c>
      <c r="C385" s="8" t="s">
        <v>129</v>
      </c>
      <c r="D385" s="70">
        <v>81241</v>
      </c>
      <c r="E385" s="71">
        <v>10429</v>
      </c>
      <c r="F385" s="72">
        <v>61476919.009999998</v>
      </c>
      <c r="G385" s="73">
        <v>72.56</v>
      </c>
      <c r="H385" s="29">
        <f t="shared" si="15"/>
        <v>89</v>
      </c>
      <c r="I385" s="38" t="str">
        <f t="array" ref="I385">H385&amp;CHOOSE(AND(H385&lt;&gt;{11,12,13})*MIN(4,MOD(H385,10))+1,"th","st","nd","rd","th")</f>
        <v>89th</v>
      </c>
      <c r="J385" s="74">
        <v>1.41</v>
      </c>
      <c r="K385" s="75">
        <v>72621742.739999995</v>
      </c>
      <c r="L385" s="113">
        <v>4839.13</v>
      </c>
      <c r="M385" s="38">
        <v>267.41899999999998</v>
      </c>
      <c r="N385" s="72">
        <v>14221.3</v>
      </c>
      <c r="O385" s="29">
        <f t="shared" si="16"/>
        <v>77</v>
      </c>
      <c r="P385" s="38" t="str">
        <f t="array" ref="P385">O385&amp;CHOOSE(AND(O385&lt;&gt;{11,12,13})*MIN(4,MOD(O385,10))+1,"th","st","nd","rd","th")</f>
        <v>77th</v>
      </c>
      <c r="Q385" s="76">
        <v>0.86399999999999999</v>
      </c>
      <c r="R385" s="77">
        <v>1.22</v>
      </c>
      <c r="S385" s="78">
        <v>1.5699999999999999E-2</v>
      </c>
      <c r="T385" s="79">
        <v>139</v>
      </c>
      <c r="U385" s="80">
        <v>52868575</v>
      </c>
      <c r="V385" s="72">
        <v>10353.09</v>
      </c>
      <c r="W385" s="29">
        <f t="shared" si="17"/>
        <v>83</v>
      </c>
      <c r="X385" s="38" t="str">
        <f t="array" ref="X385">W385&amp;CHOOSE(AND(W385&lt;&gt;{11,12,13})*MIN(4,MOD(W385,10))+1,"th","st","nd","rd","th")</f>
        <v>83rd</v>
      </c>
      <c r="Y385" s="77">
        <v>0</v>
      </c>
      <c r="Z385" s="77">
        <v>1.22</v>
      </c>
      <c r="AA385" s="81">
        <v>1595699.42</v>
      </c>
      <c r="AB385" s="82">
        <v>2927380733</v>
      </c>
      <c r="AC385" s="83">
        <v>988810010</v>
      </c>
      <c r="AD385" s="81">
        <v>72684644.640000001</v>
      </c>
      <c r="AE385" s="81">
        <v>59865720.289999999</v>
      </c>
      <c r="AF385" s="81">
        <v>0</v>
      </c>
      <c r="AG385" s="81">
        <v>15499.3</v>
      </c>
      <c r="AH385" s="81">
        <v>62901.9</v>
      </c>
    </row>
    <row r="386" spans="1:34" x14ac:dyDescent="0.25">
      <c r="A386" s="7">
        <v>120484903</v>
      </c>
      <c r="B386" s="8" t="s">
        <v>446</v>
      </c>
      <c r="C386" s="8" t="s">
        <v>129</v>
      </c>
      <c r="D386" s="70">
        <v>65166</v>
      </c>
      <c r="E386" s="71">
        <v>16364</v>
      </c>
      <c r="F386" s="72">
        <v>66530931.25</v>
      </c>
      <c r="G386" s="73">
        <v>62.39</v>
      </c>
      <c r="H386" s="29">
        <f t="shared" si="15"/>
        <v>74</v>
      </c>
      <c r="I386" s="38" t="str">
        <f t="array" ref="I386">H386&amp;CHOOSE(AND(H386&lt;&gt;{11,12,13})*MIN(4,MOD(H386,10))+1,"th","st","nd","rd","th")</f>
        <v>74th</v>
      </c>
      <c r="J386" s="74">
        <v>1.21</v>
      </c>
      <c r="K386" s="75">
        <v>88123855.319999993</v>
      </c>
      <c r="L386" s="113">
        <v>5793.8370000000004</v>
      </c>
      <c r="M386" s="38">
        <v>577.69899999999996</v>
      </c>
      <c r="N386" s="72">
        <v>13830.87</v>
      </c>
      <c r="O386" s="29">
        <f t="shared" si="16"/>
        <v>72</v>
      </c>
      <c r="P386" s="38" t="str">
        <f t="array" ref="P386">O386&amp;CHOOSE(AND(O386&lt;&gt;{11,12,13})*MIN(4,MOD(O386,10))+1,"th","st","nd","rd","th")</f>
        <v>72nd</v>
      </c>
      <c r="Q386" s="76">
        <v>0.88839999999999997</v>
      </c>
      <c r="R386" s="77">
        <v>1.07</v>
      </c>
      <c r="S386" s="78">
        <v>1.5800000000000002E-2</v>
      </c>
      <c r="T386" s="79">
        <v>136</v>
      </c>
      <c r="U386" s="80">
        <v>56838357</v>
      </c>
      <c r="V386" s="72">
        <v>8920.67</v>
      </c>
      <c r="W386" s="29">
        <f t="shared" si="17"/>
        <v>72</v>
      </c>
      <c r="X386" s="38" t="str">
        <f t="array" ref="X386">W386&amp;CHOOSE(AND(W386&lt;&gt;{11,12,13})*MIN(4,MOD(W386,10))+1,"th","st","nd","rd","th")</f>
        <v>72nd</v>
      </c>
      <c r="Y386" s="77">
        <v>0</v>
      </c>
      <c r="Z386" s="77">
        <v>1.07</v>
      </c>
      <c r="AA386" s="81">
        <v>1466866.15</v>
      </c>
      <c r="AB386" s="82">
        <v>3051731210</v>
      </c>
      <c r="AC386" s="83">
        <v>1158517492</v>
      </c>
      <c r="AD386" s="81">
        <v>88254455.980000004</v>
      </c>
      <c r="AE386" s="81">
        <v>64983236.130000003</v>
      </c>
      <c r="AF386" s="81">
        <v>0</v>
      </c>
      <c r="AG386" s="81">
        <v>80828.97</v>
      </c>
      <c r="AH386" s="81">
        <v>130600.66</v>
      </c>
    </row>
    <row r="387" spans="1:34" x14ac:dyDescent="0.25">
      <c r="A387" s="7">
        <v>120485603</v>
      </c>
      <c r="B387" s="8" t="s">
        <v>475</v>
      </c>
      <c r="C387" s="8" t="s">
        <v>129</v>
      </c>
      <c r="D387" s="70">
        <v>54568</v>
      </c>
      <c r="E387" s="71">
        <v>5128</v>
      </c>
      <c r="F387" s="72">
        <v>18875110.860000003</v>
      </c>
      <c r="G387" s="73">
        <v>67.45</v>
      </c>
      <c r="H387" s="29">
        <f t="shared" ref="H387:H450" si="18">ROUND(_xlfn.PERCENTRANK.EXC(G$2:G$501,G387)*100,0)</f>
        <v>81</v>
      </c>
      <c r="I387" s="38" t="str">
        <f t="array" ref="I387">H387&amp;CHOOSE(AND(H387&lt;&gt;{11,12,13})*MIN(4,MOD(H387,10))+1,"th","st","nd","rd","th")</f>
        <v>81st</v>
      </c>
      <c r="J387" s="74">
        <v>1.31</v>
      </c>
      <c r="K387" s="75">
        <v>26816661.050000001</v>
      </c>
      <c r="L387" s="113">
        <v>1739.373</v>
      </c>
      <c r="M387" s="38">
        <v>153.87200000000001</v>
      </c>
      <c r="N387" s="72">
        <v>14164.39</v>
      </c>
      <c r="O387" s="29">
        <f t="shared" ref="O387:O450" si="19">ROUND(_xlfn.PERCENTRANK.EXC(N$2:N$501,N387)*100,0)</f>
        <v>76</v>
      </c>
      <c r="P387" s="38" t="str">
        <f t="array" ref="P387">O387&amp;CHOOSE(AND(O387&lt;&gt;{11,12,13})*MIN(4,MOD(O387,10))+1,"th","st","nd","rd","th")</f>
        <v>76th</v>
      </c>
      <c r="Q387" s="76">
        <v>0.86750000000000005</v>
      </c>
      <c r="R387" s="77">
        <v>1.1399999999999999</v>
      </c>
      <c r="S387" s="78">
        <v>1.67E-2</v>
      </c>
      <c r="T387" s="79">
        <v>100</v>
      </c>
      <c r="U387" s="80">
        <v>15263802</v>
      </c>
      <c r="V387" s="72">
        <v>8062.24</v>
      </c>
      <c r="W387" s="29">
        <f t="shared" ref="W387:W450" si="20">ROUND(_xlfn.PERCENTRANK.EXC(V$2:V$501,V387)*100,0)</f>
        <v>64</v>
      </c>
      <c r="X387" s="38" t="str">
        <f t="array" ref="X387">W387&amp;CHOOSE(AND(W387&lt;&gt;{11,12,13})*MIN(4,MOD(W387,10))+1,"th","st","nd","rd","th")</f>
        <v>64th</v>
      </c>
      <c r="Y387" s="77">
        <v>0</v>
      </c>
      <c r="Z387" s="77">
        <v>1.1399999999999999</v>
      </c>
      <c r="AA387" s="81">
        <v>696025.01</v>
      </c>
      <c r="AB387" s="82">
        <v>845019089</v>
      </c>
      <c r="AC387" s="83">
        <v>285632924</v>
      </c>
      <c r="AD387" s="81">
        <v>26824377.440000001</v>
      </c>
      <c r="AE387" s="81">
        <v>18174397.210000001</v>
      </c>
      <c r="AF387" s="81">
        <v>0</v>
      </c>
      <c r="AG387" s="81">
        <v>4688.6400000000003</v>
      </c>
      <c r="AH387" s="81">
        <v>7716.39</v>
      </c>
    </row>
    <row r="388" spans="1:34" x14ac:dyDescent="0.25">
      <c r="A388" s="7">
        <v>120486003</v>
      </c>
      <c r="B388" s="8" t="s">
        <v>528</v>
      </c>
      <c r="C388" s="8" t="s">
        <v>129</v>
      </c>
      <c r="D388" s="70">
        <v>69816</v>
      </c>
      <c r="E388" s="71">
        <v>6558</v>
      </c>
      <c r="F388" s="72">
        <v>34898166.869999997</v>
      </c>
      <c r="G388" s="73">
        <v>76.22</v>
      </c>
      <c r="H388" s="29">
        <f t="shared" si="18"/>
        <v>93</v>
      </c>
      <c r="I388" s="38" t="str">
        <f t="array" ref="I388">H388&amp;CHOOSE(AND(H388&lt;&gt;{11,12,13})*MIN(4,MOD(H388,10))+1,"th","st","nd","rd","th")</f>
        <v>93rd</v>
      </c>
      <c r="J388" s="74">
        <v>1.48</v>
      </c>
      <c r="K388" s="75">
        <v>41648340.5</v>
      </c>
      <c r="L388" s="113">
        <v>2303.6590000000001</v>
      </c>
      <c r="M388" s="38">
        <v>178.649</v>
      </c>
      <c r="N388" s="72">
        <v>16778.07</v>
      </c>
      <c r="O388" s="29">
        <f t="shared" si="19"/>
        <v>93</v>
      </c>
      <c r="P388" s="38" t="str">
        <f t="array" ref="P388">O388&amp;CHOOSE(AND(O388&lt;&gt;{11,12,13})*MIN(4,MOD(O388,10))+1,"th","st","nd","rd","th")</f>
        <v>93rd</v>
      </c>
      <c r="Q388" s="76">
        <v>0.73229999999999995</v>
      </c>
      <c r="R388" s="77">
        <v>1.08</v>
      </c>
      <c r="S388" s="78">
        <v>1.52E-2</v>
      </c>
      <c r="T388" s="79">
        <v>161</v>
      </c>
      <c r="U388" s="80">
        <v>30934740</v>
      </c>
      <c r="V388" s="72">
        <v>12462.09</v>
      </c>
      <c r="W388" s="29">
        <f t="shared" si="20"/>
        <v>91</v>
      </c>
      <c r="X388" s="38" t="str">
        <f t="array" ref="X388">W388&amp;CHOOSE(AND(W388&lt;&gt;{11,12,13})*MIN(4,MOD(W388,10))+1,"th","st","nd","rd","th")</f>
        <v>91st</v>
      </c>
      <c r="Y388" s="77">
        <v>0</v>
      </c>
      <c r="Z388" s="77">
        <v>1.08</v>
      </c>
      <c r="AA388" s="81">
        <v>932041.72</v>
      </c>
      <c r="AB388" s="82">
        <v>1608080869</v>
      </c>
      <c r="AC388" s="83">
        <v>683381379</v>
      </c>
      <c r="AD388" s="81">
        <v>41699891.530000001</v>
      </c>
      <c r="AE388" s="81">
        <v>33943590.259999998</v>
      </c>
      <c r="AF388" s="81">
        <v>0</v>
      </c>
      <c r="AG388" s="81">
        <v>22534.89</v>
      </c>
      <c r="AH388" s="81">
        <v>51551.03</v>
      </c>
    </row>
    <row r="389" spans="1:34" x14ac:dyDescent="0.25">
      <c r="A389" s="7">
        <v>120488603</v>
      </c>
      <c r="B389" s="8" t="s">
        <v>648</v>
      </c>
      <c r="C389" s="8" t="s">
        <v>129</v>
      </c>
      <c r="D389" s="70">
        <v>61083</v>
      </c>
      <c r="E389" s="71">
        <v>6211</v>
      </c>
      <c r="F389" s="72">
        <v>26055268.580000002</v>
      </c>
      <c r="G389" s="73">
        <v>68.680000000000007</v>
      </c>
      <c r="H389" s="29">
        <f t="shared" si="18"/>
        <v>83</v>
      </c>
      <c r="I389" s="38" t="str">
        <f t="array" ref="I389">H389&amp;CHOOSE(AND(H389&lt;&gt;{11,12,13})*MIN(4,MOD(H389,10))+1,"th","st","nd","rd","th")</f>
        <v>83rd</v>
      </c>
      <c r="J389" s="74">
        <v>1.33</v>
      </c>
      <c r="K389" s="75">
        <v>33161379.219999999</v>
      </c>
      <c r="L389" s="113">
        <v>2288.3890000000001</v>
      </c>
      <c r="M389" s="38">
        <v>313.38600000000002</v>
      </c>
      <c r="N389" s="72">
        <v>12745.68</v>
      </c>
      <c r="O389" s="29">
        <f t="shared" si="19"/>
        <v>57</v>
      </c>
      <c r="P389" s="38" t="str">
        <f t="array" ref="P389">O389&amp;CHOOSE(AND(O389&lt;&gt;{11,12,13})*MIN(4,MOD(O389,10))+1,"th","st","nd","rd","th")</f>
        <v>57th</v>
      </c>
      <c r="Q389" s="76">
        <v>0.96399999999999997</v>
      </c>
      <c r="R389" s="77">
        <v>1.28</v>
      </c>
      <c r="S389" s="78">
        <v>1.7299999999999999E-2</v>
      </c>
      <c r="T389" s="79">
        <v>73</v>
      </c>
      <c r="U389" s="80">
        <v>20349928</v>
      </c>
      <c r="V389" s="72">
        <v>7821.56</v>
      </c>
      <c r="W389" s="29">
        <f t="shared" si="20"/>
        <v>61</v>
      </c>
      <c r="X389" s="38" t="str">
        <f t="array" ref="X389">W389&amp;CHOOSE(AND(W389&lt;&gt;{11,12,13})*MIN(4,MOD(W389,10))+1,"th","st","nd","rd","th")</f>
        <v>61st</v>
      </c>
      <c r="Y389" s="77">
        <v>0</v>
      </c>
      <c r="Z389" s="77">
        <v>1.28</v>
      </c>
      <c r="AA389" s="81">
        <v>982637.68</v>
      </c>
      <c r="AB389" s="82">
        <v>1108567901</v>
      </c>
      <c r="AC389" s="83">
        <v>398834156</v>
      </c>
      <c r="AD389" s="81">
        <v>33185574.66</v>
      </c>
      <c r="AE389" s="81">
        <v>25068703.73</v>
      </c>
      <c r="AF389" s="81">
        <v>0</v>
      </c>
      <c r="AG389" s="81">
        <v>3927.17</v>
      </c>
      <c r="AH389" s="81">
        <v>24195.439999999999</v>
      </c>
    </row>
    <row r="390" spans="1:34" x14ac:dyDescent="0.25">
      <c r="A390" s="7">
        <v>116493503</v>
      </c>
      <c r="B390" s="8" t="s">
        <v>380</v>
      </c>
      <c r="C390" s="8" t="s">
        <v>381</v>
      </c>
      <c r="D390" s="70">
        <v>52079</v>
      </c>
      <c r="E390" s="71">
        <v>3521</v>
      </c>
      <c r="F390" s="72">
        <v>7860456.830000001</v>
      </c>
      <c r="G390" s="73">
        <v>42.87</v>
      </c>
      <c r="H390" s="29">
        <f t="shared" si="18"/>
        <v>29</v>
      </c>
      <c r="I390" s="38" t="str">
        <f t="array" ref="I390">H390&amp;CHOOSE(AND(H390&lt;&gt;{11,12,13})*MIN(4,MOD(H390,10))+1,"th","st","nd","rd","th")</f>
        <v>29th</v>
      </c>
      <c r="J390" s="74">
        <v>0.83</v>
      </c>
      <c r="K390" s="75">
        <v>18658965.960000001</v>
      </c>
      <c r="L390" s="113">
        <v>1199.7750000000001</v>
      </c>
      <c r="M390" s="38">
        <v>379.471</v>
      </c>
      <c r="N390" s="72">
        <v>11815.11</v>
      </c>
      <c r="O390" s="29">
        <f t="shared" si="19"/>
        <v>39</v>
      </c>
      <c r="P390" s="38" t="str">
        <f t="array" ref="P390">O390&amp;CHOOSE(AND(O390&lt;&gt;{11,12,13})*MIN(4,MOD(O390,10))+1,"th","st","nd","rd","th")</f>
        <v>39th</v>
      </c>
      <c r="Q390" s="76">
        <v>1.04</v>
      </c>
      <c r="R390" s="77">
        <v>0.83</v>
      </c>
      <c r="S390" s="78">
        <v>1.23E-2</v>
      </c>
      <c r="T390" s="79">
        <v>327</v>
      </c>
      <c r="U390" s="80">
        <v>8635732</v>
      </c>
      <c r="V390" s="72">
        <v>5468.26</v>
      </c>
      <c r="W390" s="29">
        <f t="shared" si="20"/>
        <v>30</v>
      </c>
      <c r="X390" s="38" t="str">
        <f t="array" ref="X390">W390&amp;CHOOSE(AND(W390&lt;&gt;{11,12,13})*MIN(4,MOD(W390,10))+1,"th","st","nd","rd","th")</f>
        <v>30th</v>
      </c>
      <c r="Y390" s="77">
        <v>0.21</v>
      </c>
      <c r="Z390" s="77">
        <v>1.04</v>
      </c>
      <c r="AA390" s="81">
        <v>343501.49</v>
      </c>
      <c r="AB390" s="82">
        <v>402659821</v>
      </c>
      <c r="AC390" s="83">
        <v>237024027</v>
      </c>
      <c r="AD390" s="81">
        <v>18661340.960000001</v>
      </c>
      <c r="AE390" s="81">
        <v>7485688.4000000004</v>
      </c>
      <c r="AF390" s="81">
        <v>24857.24</v>
      </c>
      <c r="AG390" s="81">
        <v>6409.7</v>
      </c>
      <c r="AH390" s="81">
        <v>2375</v>
      </c>
    </row>
    <row r="391" spans="1:34" x14ac:dyDescent="0.25">
      <c r="A391" s="7">
        <v>116495003</v>
      </c>
      <c r="B391" s="8" t="s">
        <v>410</v>
      </c>
      <c r="C391" s="8" t="s">
        <v>381</v>
      </c>
      <c r="D391" s="70">
        <v>46514</v>
      </c>
      <c r="E391" s="71">
        <v>7014</v>
      </c>
      <c r="F391" s="72">
        <v>15213216.469999999</v>
      </c>
      <c r="G391" s="73">
        <v>46.63</v>
      </c>
      <c r="H391" s="29">
        <f t="shared" si="18"/>
        <v>37</v>
      </c>
      <c r="I391" s="38" t="str">
        <f t="array" ref="I391">H391&amp;CHOOSE(AND(H391&lt;&gt;{11,12,13})*MIN(4,MOD(H391,10))+1,"th","st","nd","rd","th")</f>
        <v>37th</v>
      </c>
      <c r="J391" s="74">
        <v>0.9</v>
      </c>
      <c r="K391" s="75">
        <v>29542079.539999999</v>
      </c>
      <c r="L391" s="113">
        <v>2091.529</v>
      </c>
      <c r="M391" s="38">
        <v>393.18099999999998</v>
      </c>
      <c r="N391" s="72">
        <v>11889.55</v>
      </c>
      <c r="O391" s="29">
        <f t="shared" si="19"/>
        <v>41</v>
      </c>
      <c r="P391" s="38" t="str">
        <f t="array" ref="P391">O391&amp;CHOOSE(AND(O391&lt;&gt;{11,12,13})*MIN(4,MOD(O391,10))+1,"th","st","nd","rd","th")</f>
        <v>41st</v>
      </c>
      <c r="Q391" s="76">
        <v>1.0335000000000001</v>
      </c>
      <c r="R391" s="77">
        <v>0.9</v>
      </c>
      <c r="S391" s="78">
        <v>1.3599999999999999E-2</v>
      </c>
      <c r="T391" s="79">
        <v>236</v>
      </c>
      <c r="U391" s="80">
        <v>15156212</v>
      </c>
      <c r="V391" s="72">
        <v>6099.79</v>
      </c>
      <c r="W391" s="29">
        <f t="shared" si="20"/>
        <v>39</v>
      </c>
      <c r="X391" s="38" t="str">
        <f t="array" ref="X391">W391&amp;CHOOSE(AND(W391&lt;&gt;{11,12,13})*MIN(4,MOD(W391,10))+1,"th","st","nd","rd","th")</f>
        <v>39th</v>
      </c>
      <c r="Y391" s="77">
        <v>0.12</v>
      </c>
      <c r="Z391" s="77">
        <v>1.02</v>
      </c>
      <c r="AA391" s="81">
        <v>615218.81999999995</v>
      </c>
      <c r="AB391" s="82">
        <v>815448172</v>
      </c>
      <c r="AC391" s="83">
        <v>307234234</v>
      </c>
      <c r="AD391" s="81">
        <v>29553100.91</v>
      </c>
      <c r="AE391" s="81">
        <v>14554641.279999999</v>
      </c>
      <c r="AF391" s="81">
        <v>0</v>
      </c>
      <c r="AG391" s="81">
        <v>43356.37</v>
      </c>
      <c r="AH391" s="81">
        <v>11021.37</v>
      </c>
    </row>
    <row r="392" spans="1:34" x14ac:dyDescent="0.25">
      <c r="A392" s="7">
        <v>116495103</v>
      </c>
      <c r="B392" s="8" t="s">
        <v>422</v>
      </c>
      <c r="C392" s="8" t="s">
        <v>381</v>
      </c>
      <c r="D392" s="70">
        <v>36073</v>
      </c>
      <c r="E392" s="71">
        <v>5631</v>
      </c>
      <c r="F392" s="72">
        <v>4709110.38</v>
      </c>
      <c r="G392" s="73">
        <v>23.18</v>
      </c>
      <c r="H392" s="29">
        <f t="shared" si="18"/>
        <v>1</v>
      </c>
      <c r="I392" s="38" t="str">
        <f t="array" ref="I392">H392&amp;CHOOSE(AND(H392&lt;&gt;{11,12,13})*MIN(4,MOD(H392,10))+1,"th","st","nd","rd","th")</f>
        <v>1st</v>
      </c>
      <c r="J392" s="74">
        <v>0.45</v>
      </c>
      <c r="K392" s="75">
        <v>18398013.899999999</v>
      </c>
      <c r="L392" s="113">
        <v>1516.7850000000001</v>
      </c>
      <c r="M392" s="38">
        <v>534.78599999999994</v>
      </c>
      <c r="N392" s="72">
        <v>8967.77</v>
      </c>
      <c r="O392" s="29">
        <f t="shared" si="19"/>
        <v>3</v>
      </c>
      <c r="P392" s="38" t="str">
        <f t="array" ref="P392">O392&amp;CHOOSE(AND(O392&lt;&gt;{11,12,13})*MIN(4,MOD(O392,10))+1,"th","st","nd","rd","th")</f>
        <v>3rd</v>
      </c>
      <c r="Q392" s="76">
        <v>1.3702000000000001</v>
      </c>
      <c r="R392" s="77">
        <v>0.45</v>
      </c>
      <c r="S392" s="78">
        <v>1.09E-2</v>
      </c>
      <c r="T392" s="79">
        <v>409</v>
      </c>
      <c r="U392" s="80">
        <v>5843369</v>
      </c>
      <c r="V392" s="72">
        <v>2848.24</v>
      </c>
      <c r="W392" s="29">
        <f t="shared" si="20"/>
        <v>5</v>
      </c>
      <c r="X392" s="38" t="str">
        <f t="array" ref="X392">W392&amp;CHOOSE(AND(W392&lt;&gt;{11,12,13})*MIN(4,MOD(W392,10))+1,"th","st","nd","rd","th")</f>
        <v>5th</v>
      </c>
      <c r="Y392" s="77">
        <v>0.59</v>
      </c>
      <c r="Z392" s="77">
        <v>1.04</v>
      </c>
      <c r="AA392" s="81">
        <v>222982.87</v>
      </c>
      <c r="AB392" s="82">
        <v>253466193</v>
      </c>
      <c r="AC392" s="83">
        <v>179375963</v>
      </c>
      <c r="AD392" s="81">
        <v>18398013.899999999</v>
      </c>
      <c r="AE392" s="81">
        <v>4482106.41</v>
      </c>
      <c r="AF392" s="81">
        <v>0</v>
      </c>
      <c r="AG392" s="81">
        <v>4021.1</v>
      </c>
      <c r="AH392" s="81">
        <v>0</v>
      </c>
    </row>
    <row r="393" spans="1:34" x14ac:dyDescent="0.25">
      <c r="A393" s="7">
        <v>116496503</v>
      </c>
      <c r="B393" s="8" t="s">
        <v>537</v>
      </c>
      <c r="C393" s="8" t="s">
        <v>381</v>
      </c>
      <c r="D393" s="70">
        <v>36329</v>
      </c>
      <c r="E393" s="71">
        <v>8093</v>
      </c>
      <c r="F393" s="72">
        <v>6011861.1000000006</v>
      </c>
      <c r="G393" s="73">
        <v>20.45</v>
      </c>
      <c r="H393" s="29">
        <f t="shared" si="18"/>
        <v>0</v>
      </c>
      <c r="I393" s="38" t="str">
        <f t="array" ref="I393">H393&amp;CHOOSE(AND(H393&lt;&gt;{11,12,13})*MIN(4,MOD(H393,10))+1,"th","st","nd","rd","th")</f>
        <v>0th</v>
      </c>
      <c r="J393" s="74">
        <v>0.4</v>
      </c>
      <c r="K393" s="75">
        <v>27778694.010000002</v>
      </c>
      <c r="L393" s="113">
        <v>2349.029</v>
      </c>
      <c r="M393" s="38">
        <v>564.96900000000005</v>
      </c>
      <c r="N393" s="72">
        <v>9532.85</v>
      </c>
      <c r="O393" s="29">
        <f t="shared" si="19"/>
        <v>5</v>
      </c>
      <c r="P393" s="38" t="str">
        <f t="array" ref="P393">O393&amp;CHOOSE(AND(O393&lt;&gt;{11,12,13})*MIN(4,MOD(O393,10))+1,"th","st","nd","rd","th")</f>
        <v>5th</v>
      </c>
      <c r="Q393" s="76">
        <v>1.2889999999999999</v>
      </c>
      <c r="R393" s="77">
        <v>0.4</v>
      </c>
      <c r="S393" s="78">
        <v>8.5000000000000006E-3</v>
      </c>
      <c r="T393" s="79">
        <v>485</v>
      </c>
      <c r="U393" s="80">
        <v>9559315</v>
      </c>
      <c r="V393" s="72">
        <v>3280.48</v>
      </c>
      <c r="W393" s="29">
        <f t="shared" si="20"/>
        <v>7</v>
      </c>
      <c r="X393" s="38" t="str">
        <f t="array" ref="X393">W393&amp;CHOOSE(AND(W393&lt;&gt;{11,12,13})*MIN(4,MOD(W393,10))+1,"th","st","nd","rd","th")</f>
        <v>7th</v>
      </c>
      <c r="Y393" s="77">
        <v>0.53</v>
      </c>
      <c r="Z393" s="77">
        <v>0.93</v>
      </c>
      <c r="AA393" s="81">
        <v>352328.37</v>
      </c>
      <c r="AB393" s="82">
        <v>433593030</v>
      </c>
      <c r="AC393" s="83">
        <v>274504342</v>
      </c>
      <c r="AD393" s="81">
        <v>28178760.620000001</v>
      </c>
      <c r="AE393" s="81">
        <v>5632962.4000000004</v>
      </c>
      <c r="AF393" s="81">
        <v>0</v>
      </c>
      <c r="AG393" s="81">
        <v>26570.33</v>
      </c>
      <c r="AH393" s="81">
        <v>400066.61</v>
      </c>
    </row>
    <row r="394" spans="1:34" x14ac:dyDescent="0.25">
      <c r="A394" s="7">
        <v>116496603</v>
      </c>
      <c r="B394" s="8" t="s">
        <v>543</v>
      </c>
      <c r="C394" s="8" t="s">
        <v>381</v>
      </c>
      <c r="D394" s="70">
        <v>44716</v>
      </c>
      <c r="E394" s="71">
        <v>9595</v>
      </c>
      <c r="F394" s="72">
        <v>20646780.579999998</v>
      </c>
      <c r="G394" s="73">
        <v>48.12</v>
      </c>
      <c r="H394" s="29">
        <f t="shared" si="18"/>
        <v>42</v>
      </c>
      <c r="I394" s="38" t="str">
        <f t="array" ref="I394">H394&amp;CHOOSE(AND(H394&lt;&gt;{11,12,13})*MIN(4,MOD(H394,10))+1,"th","st","nd","rd","th")</f>
        <v>42nd</v>
      </c>
      <c r="J394" s="74">
        <v>0.93</v>
      </c>
      <c r="K394" s="75">
        <v>41102795.420000002</v>
      </c>
      <c r="L394" s="113">
        <v>2969.6489999999999</v>
      </c>
      <c r="M394" s="38">
        <v>631.87699999999995</v>
      </c>
      <c r="N394" s="72">
        <v>11412.61</v>
      </c>
      <c r="O394" s="29">
        <f t="shared" si="19"/>
        <v>31</v>
      </c>
      <c r="P394" s="38" t="str">
        <f t="array" ref="P394">O394&amp;CHOOSE(AND(O394&lt;&gt;{11,12,13})*MIN(4,MOD(O394,10))+1,"th","st","nd","rd","th")</f>
        <v>31st</v>
      </c>
      <c r="Q394" s="76">
        <v>1.0766</v>
      </c>
      <c r="R394" s="77">
        <v>0.93</v>
      </c>
      <c r="S394" s="78">
        <v>1.54E-2</v>
      </c>
      <c r="T394" s="79">
        <v>150</v>
      </c>
      <c r="U394" s="80">
        <v>18060754</v>
      </c>
      <c r="V394" s="72">
        <v>5014.75</v>
      </c>
      <c r="W394" s="29">
        <f t="shared" si="20"/>
        <v>24</v>
      </c>
      <c r="X394" s="38" t="str">
        <f t="array" ref="X394">W394&amp;CHOOSE(AND(W394&lt;&gt;{11,12,13})*MIN(4,MOD(W394,10))+1,"th","st","nd","rd","th")</f>
        <v>24th</v>
      </c>
      <c r="Y394" s="77">
        <v>0.28000000000000003</v>
      </c>
      <c r="Z394" s="77">
        <v>1.21</v>
      </c>
      <c r="AA394" s="81">
        <v>896433.3</v>
      </c>
      <c r="AB394" s="82">
        <v>909577727</v>
      </c>
      <c r="AC394" s="83">
        <v>428255881</v>
      </c>
      <c r="AD394" s="81">
        <v>41328258.340000004</v>
      </c>
      <c r="AE394" s="81">
        <v>19735140.059999999</v>
      </c>
      <c r="AF394" s="81">
        <v>0</v>
      </c>
      <c r="AG394" s="81">
        <v>15207.22</v>
      </c>
      <c r="AH394" s="81">
        <v>225462.92</v>
      </c>
    </row>
    <row r="395" spans="1:34" x14ac:dyDescent="0.25">
      <c r="A395" s="7">
        <v>116498003</v>
      </c>
      <c r="B395" s="8" t="s">
        <v>617</v>
      </c>
      <c r="C395" s="8" t="s">
        <v>381</v>
      </c>
      <c r="D395" s="70">
        <v>51532</v>
      </c>
      <c r="E395" s="71">
        <v>5270</v>
      </c>
      <c r="F395" s="72">
        <v>11636144.34</v>
      </c>
      <c r="G395" s="73">
        <v>42.85</v>
      </c>
      <c r="H395" s="29">
        <f t="shared" si="18"/>
        <v>29</v>
      </c>
      <c r="I395" s="38" t="str">
        <f t="array" ref="I395">H395&amp;CHOOSE(AND(H395&lt;&gt;{11,12,13})*MIN(4,MOD(H395,10))+1,"th","st","nd","rd","th")</f>
        <v>29th</v>
      </c>
      <c r="J395" s="74">
        <v>0.83</v>
      </c>
      <c r="K395" s="75">
        <v>18757338.09</v>
      </c>
      <c r="L395" s="113">
        <v>1526.807</v>
      </c>
      <c r="M395" s="38">
        <v>248.92</v>
      </c>
      <c r="N395" s="72">
        <v>10563.19</v>
      </c>
      <c r="O395" s="29">
        <f t="shared" si="19"/>
        <v>15</v>
      </c>
      <c r="P395" s="38" t="str">
        <f t="array" ref="P395">O395&amp;CHOOSE(AND(O395&lt;&gt;{11,12,13})*MIN(4,MOD(O395,10))+1,"th","st","nd","rd","th")</f>
        <v>15th</v>
      </c>
      <c r="Q395" s="76">
        <v>1.1632</v>
      </c>
      <c r="R395" s="77">
        <v>0.83</v>
      </c>
      <c r="S395" s="78">
        <v>1.21E-2</v>
      </c>
      <c r="T395" s="79">
        <v>344</v>
      </c>
      <c r="U395" s="80">
        <v>12991307</v>
      </c>
      <c r="V395" s="72">
        <v>7316.05</v>
      </c>
      <c r="W395" s="29">
        <f t="shared" si="20"/>
        <v>54</v>
      </c>
      <c r="X395" s="38" t="str">
        <f t="array" ref="X395">W395&amp;CHOOSE(AND(W395&lt;&gt;{11,12,13})*MIN(4,MOD(W395,10))+1,"th","st","nd","rd","th")</f>
        <v>54th</v>
      </c>
      <c r="Y395" s="77">
        <v>0</v>
      </c>
      <c r="Z395" s="77">
        <v>0.83</v>
      </c>
      <c r="AA395" s="81">
        <v>397881.91</v>
      </c>
      <c r="AB395" s="82">
        <v>694337544</v>
      </c>
      <c r="AC395" s="83">
        <v>267981501</v>
      </c>
      <c r="AD395" s="81">
        <v>18829134.449999999</v>
      </c>
      <c r="AE395" s="81">
        <v>11221349.199999999</v>
      </c>
      <c r="AF395" s="81">
        <v>0</v>
      </c>
      <c r="AG395" s="81">
        <v>16913.23</v>
      </c>
      <c r="AH395" s="81">
        <v>71796.36</v>
      </c>
    </row>
    <row r="396" spans="1:34" x14ac:dyDescent="0.25">
      <c r="A396" s="7">
        <v>115503004</v>
      </c>
      <c r="B396" s="8" t="s">
        <v>318</v>
      </c>
      <c r="C396" s="8" t="s">
        <v>319</v>
      </c>
      <c r="D396" s="70">
        <v>57328</v>
      </c>
      <c r="E396" s="71">
        <v>2126</v>
      </c>
      <c r="F396" s="72">
        <v>6874668.7500000009</v>
      </c>
      <c r="G396" s="73">
        <v>56.41</v>
      </c>
      <c r="H396" s="29">
        <f t="shared" si="18"/>
        <v>61</v>
      </c>
      <c r="I396" s="38" t="str">
        <f t="array" ref="I396">H396&amp;CHOOSE(AND(H396&lt;&gt;{11,12,13})*MIN(4,MOD(H396,10))+1,"th","st","nd","rd","th")</f>
        <v>61st</v>
      </c>
      <c r="J396" s="74">
        <v>1.0900000000000001</v>
      </c>
      <c r="K396" s="75">
        <v>11522306.82</v>
      </c>
      <c r="L396" s="113">
        <v>778.73</v>
      </c>
      <c r="M396" s="38">
        <v>205.37700000000001</v>
      </c>
      <c r="N396" s="72">
        <v>11708.39</v>
      </c>
      <c r="O396" s="29">
        <f t="shared" si="19"/>
        <v>37</v>
      </c>
      <c r="P396" s="38" t="str">
        <f t="array" ref="P396">O396&amp;CHOOSE(AND(O396&lt;&gt;{11,12,13})*MIN(4,MOD(O396,10))+1,"th","st","nd","rd","th")</f>
        <v>37th</v>
      </c>
      <c r="Q396" s="76">
        <v>1.0495000000000001</v>
      </c>
      <c r="R396" s="77">
        <v>1.0900000000000001</v>
      </c>
      <c r="S396" s="78">
        <v>1.4500000000000001E-2</v>
      </c>
      <c r="T396" s="79">
        <v>189</v>
      </c>
      <c r="U396" s="80">
        <v>6386471</v>
      </c>
      <c r="V396" s="72">
        <v>6489.61</v>
      </c>
      <c r="W396" s="29">
        <f t="shared" si="20"/>
        <v>45</v>
      </c>
      <c r="X396" s="38" t="str">
        <f t="array" ref="X396">W396&amp;CHOOSE(AND(W396&lt;&gt;{11,12,13})*MIN(4,MOD(W396,10))+1,"th","st","nd","rd","th")</f>
        <v>45th</v>
      </c>
      <c r="Y396" s="77">
        <v>0.06</v>
      </c>
      <c r="Z396" s="77">
        <v>1.1499999999999999</v>
      </c>
      <c r="AA396" s="81">
        <v>205486.66</v>
      </c>
      <c r="AB396" s="82">
        <v>347106346</v>
      </c>
      <c r="AC396" s="83">
        <v>125965548</v>
      </c>
      <c r="AD396" s="81">
        <v>11536582.380000001</v>
      </c>
      <c r="AE396" s="81">
        <v>6635384.6900000004</v>
      </c>
      <c r="AF396" s="81">
        <v>0</v>
      </c>
      <c r="AG396" s="81">
        <v>33797.4</v>
      </c>
      <c r="AH396" s="81">
        <v>14275.56</v>
      </c>
    </row>
    <row r="397" spans="1:34" x14ac:dyDescent="0.25">
      <c r="A397" s="7">
        <v>115504003</v>
      </c>
      <c r="B397" s="8" t="s">
        <v>436</v>
      </c>
      <c r="C397" s="8" t="s">
        <v>319</v>
      </c>
      <c r="D397" s="70">
        <v>53750</v>
      </c>
      <c r="E397" s="71">
        <v>2919</v>
      </c>
      <c r="F397" s="72">
        <v>8309998.2799999993</v>
      </c>
      <c r="G397" s="73">
        <v>52.96</v>
      </c>
      <c r="H397" s="29">
        <f t="shared" si="18"/>
        <v>55</v>
      </c>
      <c r="I397" s="38" t="str">
        <f t="array" ref="I397">H397&amp;CHOOSE(AND(H397&lt;&gt;{11,12,13})*MIN(4,MOD(H397,10))+1,"th","st","nd","rd","th")</f>
        <v>55th</v>
      </c>
      <c r="J397" s="74">
        <v>1.03</v>
      </c>
      <c r="K397" s="75">
        <v>16711094.029999999</v>
      </c>
      <c r="L397" s="113">
        <v>1099.21</v>
      </c>
      <c r="M397" s="38">
        <v>282.17200000000003</v>
      </c>
      <c r="N397" s="72">
        <v>12097.37</v>
      </c>
      <c r="O397" s="29">
        <f t="shared" si="19"/>
        <v>46</v>
      </c>
      <c r="P397" s="38" t="str">
        <f t="array" ref="P397">O397&amp;CHOOSE(AND(O397&lt;&gt;{11,12,13})*MIN(4,MOD(O397,10))+1,"th","st","nd","rd","th")</f>
        <v>46th</v>
      </c>
      <c r="Q397" s="76">
        <v>1.0157</v>
      </c>
      <c r="R397" s="77">
        <v>1.03</v>
      </c>
      <c r="S397" s="78">
        <v>1.4500000000000001E-2</v>
      </c>
      <c r="T397" s="79">
        <v>189</v>
      </c>
      <c r="U397" s="80">
        <v>7733797</v>
      </c>
      <c r="V397" s="72">
        <v>5598.59</v>
      </c>
      <c r="W397" s="29">
        <f t="shared" si="20"/>
        <v>31</v>
      </c>
      <c r="X397" s="38" t="str">
        <f t="array" ref="X397">W397&amp;CHOOSE(AND(W397&lt;&gt;{11,12,13})*MIN(4,MOD(W397,10))+1,"th","st","nd","rd","th")</f>
        <v>31st</v>
      </c>
      <c r="Y397" s="77">
        <v>0.19</v>
      </c>
      <c r="Z397" s="77">
        <v>1.22</v>
      </c>
      <c r="AA397" s="81">
        <v>422390.31</v>
      </c>
      <c r="AB397" s="82">
        <v>411296863</v>
      </c>
      <c r="AC397" s="83">
        <v>161576991</v>
      </c>
      <c r="AD397" s="81">
        <v>16731856.43</v>
      </c>
      <c r="AE397" s="81">
        <v>7703437.8700000001</v>
      </c>
      <c r="AF397" s="81">
        <v>0</v>
      </c>
      <c r="AG397" s="81">
        <v>184170.1</v>
      </c>
      <c r="AH397" s="81">
        <v>20762.400000000001</v>
      </c>
    </row>
    <row r="398" spans="1:34" x14ac:dyDescent="0.25">
      <c r="A398" s="7">
        <v>115506003</v>
      </c>
      <c r="B398" s="8" t="s">
        <v>582</v>
      </c>
      <c r="C398" s="8" t="s">
        <v>319</v>
      </c>
      <c r="D398" s="70">
        <v>61573</v>
      </c>
      <c r="E398" s="71">
        <v>5957</v>
      </c>
      <c r="F398" s="72">
        <v>15864606.82</v>
      </c>
      <c r="G398" s="73">
        <v>43.25</v>
      </c>
      <c r="H398" s="29">
        <f t="shared" si="18"/>
        <v>31</v>
      </c>
      <c r="I398" s="38" t="str">
        <f t="array" ref="I398">H398&amp;CHOOSE(AND(H398&lt;&gt;{11,12,13})*MIN(4,MOD(H398,10))+1,"th","st","nd","rd","th")</f>
        <v>31st</v>
      </c>
      <c r="J398" s="74">
        <v>0.84</v>
      </c>
      <c r="K398" s="75">
        <v>25145671.050000001</v>
      </c>
      <c r="L398" s="113">
        <v>1856.2739999999999</v>
      </c>
      <c r="M398" s="38">
        <v>178.59100000000001</v>
      </c>
      <c r="N398" s="72">
        <v>12357.41</v>
      </c>
      <c r="O398" s="29">
        <f t="shared" si="19"/>
        <v>51</v>
      </c>
      <c r="P398" s="38" t="str">
        <f t="array" ref="P398">O398&amp;CHOOSE(AND(O398&lt;&gt;{11,12,13})*MIN(4,MOD(O398,10))+1,"th","st","nd","rd","th")</f>
        <v>51st</v>
      </c>
      <c r="Q398" s="76">
        <v>0.99429999999999996</v>
      </c>
      <c r="R398" s="77">
        <v>0.84</v>
      </c>
      <c r="S398" s="78">
        <v>1.44E-2</v>
      </c>
      <c r="T398" s="79">
        <v>197</v>
      </c>
      <c r="U398" s="80">
        <v>14902405</v>
      </c>
      <c r="V398" s="72">
        <v>7323.53</v>
      </c>
      <c r="W398" s="29">
        <f t="shared" si="20"/>
        <v>54</v>
      </c>
      <c r="X398" s="38" t="str">
        <f t="array" ref="X398">W398&amp;CHOOSE(AND(W398&lt;&gt;{11,12,13})*MIN(4,MOD(W398,10))+1,"th","st","nd","rd","th")</f>
        <v>54th</v>
      </c>
      <c r="Y398" s="77">
        <v>0</v>
      </c>
      <c r="Z398" s="77">
        <v>0.84</v>
      </c>
      <c r="AA398" s="81">
        <v>755807.97</v>
      </c>
      <c r="AB398" s="82">
        <v>780140220</v>
      </c>
      <c r="AC398" s="83">
        <v>323741660</v>
      </c>
      <c r="AD398" s="81">
        <v>25522959.460000001</v>
      </c>
      <c r="AE398" s="81">
        <v>15087944.41</v>
      </c>
      <c r="AF398" s="81">
        <v>0</v>
      </c>
      <c r="AG398" s="81">
        <v>20854.439999999999</v>
      </c>
      <c r="AH398" s="81">
        <v>377288.41</v>
      </c>
    </row>
    <row r="399" spans="1:34" x14ac:dyDescent="0.25">
      <c r="A399" s="7">
        <v>115508003</v>
      </c>
      <c r="B399" s="8" t="s">
        <v>633</v>
      </c>
      <c r="C399" s="8" t="s">
        <v>319</v>
      </c>
      <c r="D399" s="70">
        <v>58138</v>
      </c>
      <c r="E399" s="71">
        <v>7166</v>
      </c>
      <c r="F399" s="72">
        <v>19634383.32</v>
      </c>
      <c r="G399" s="73">
        <v>47.13</v>
      </c>
      <c r="H399" s="29">
        <f t="shared" si="18"/>
        <v>38</v>
      </c>
      <c r="I399" s="38" t="str">
        <f t="array" ref="I399">H399&amp;CHOOSE(AND(H399&lt;&gt;{11,12,13})*MIN(4,MOD(H399,10))+1,"th","st","nd","rd","th")</f>
        <v>38th</v>
      </c>
      <c r="J399" s="74">
        <v>0.91</v>
      </c>
      <c r="K399" s="75">
        <v>33584285.100000001</v>
      </c>
      <c r="L399" s="113">
        <v>2563.8580000000002</v>
      </c>
      <c r="M399" s="38">
        <v>375.08300000000003</v>
      </c>
      <c r="N399" s="72">
        <v>11427.34</v>
      </c>
      <c r="O399" s="29">
        <f t="shared" si="19"/>
        <v>31</v>
      </c>
      <c r="P399" s="38" t="str">
        <f t="array" ref="P399">O399&amp;CHOOSE(AND(O399&lt;&gt;{11,12,13})*MIN(4,MOD(O399,10))+1,"th","st","nd","rd","th")</f>
        <v>31st</v>
      </c>
      <c r="Q399" s="76">
        <v>1.0752999999999999</v>
      </c>
      <c r="R399" s="77">
        <v>0.91</v>
      </c>
      <c r="S399" s="78">
        <v>1.29E-2</v>
      </c>
      <c r="T399" s="79">
        <v>286</v>
      </c>
      <c r="U399" s="80">
        <v>20512938</v>
      </c>
      <c r="V399" s="72">
        <v>6979.7</v>
      </c>
      <c r="W399" s="29">
        <f t="shared" si="20"/>
        <v>51</v>
      </c>
      <c r="X399" s="38" t="str">
        <f t="array" ref="X399">W399&amp;CHOOSE(AND(W399&lt;&gt;{11,12,13})*MIN(4,MOD(W399,10))+1,"th","st","nd","rd","th")</f>
        <v>51st</v>
      </c>
      <c r="Y399" s="77">
        <v>0</v>
      </c>
      <c r="Z399" s="77">
        <v>0.91</v>
      </c>
      <c r="AA399" s="81">
        <v>738291.21</v>
      </c>
      <c r="AB399" s="82">
        <v>1124406602</v>
      </c>
      <c r="AC399" s="83">
        <v>395070265</v>
      </c>
      <c r="AD399" s="81">
        <v>33589685.100000001</v>
      </c>
      <c r="AE399" s="81">
        <v>18896092.109999999</v>
      </c>
      <c r="AF399" s="81">
        <v>0</v>
      </c>
      <c r="AG399" s="81">
        <v>0</v>
      </c>
      <c r="AH399" s="81">
        <v>5400</v>
      </c>
    </row>
    <row r="400" spans="1:34" x14ac:dyDescent="0.25">
      <c r="A400" s="7">
        <v>126515001</v>
      </c>
      <c r="B400" s="8" t="s">
        <v>489</v>
      </c>
      <c r="C400" s="8" t="s">
        <v>490</v>
      </c>
      <c r="D400" s="70">
        <v>39770</v>
      </c>
      <c r="E400" s="71">
        <v>582594</v>
      </c>
      <c r="F400" s="72">
        <v>1383026728.8499999</v>
      </c>
      <c r="G400" s="73">
        <v>59.69</v>
      </c>
      <c r="H400" s="29">
        <f t="shared" si="18"/>
        <v>67</v>
      </c>
      <c r="I400" s="38" t="str">
        <f t="array" ref="I400">H400&amp;CHOOSE(AND(H400&lt;&gt;{11,12,13})*MIN(4,MOD(H400,10))+1,"th","st","nd","rd","th")</f>
        <v>67th</v>
      </c>
      <c r="J400" s="74">
        <v>1.1599999999999999</v>
      </c>
      <c r="K400" s="75">
        <v>2801442666.9699998</v>
      </c>
      <c r="L400" s="113">
        <v>204064.98300000001</v>
      </c>
      <c r="M400" s="38">
        <v>105635.17600000001</v>
      </c>
      <c r="N400" s="72">
        <v>9045.66</v>
      </c>
      <c r="O400" s="29">
        <f t="shared" si="19"/>
        <v>3</v>
      </c>
      <c r="P400" s="38" t="str">
        <f t="array" ref="P400">O400&amp;CHOOSE(AND(O400&lt;&gt;{11,12,13})*MIN(4,MOD(O400,10))+1,"th","st","nd","rd","th")</f>
        <v>3rd</v>
      </c>
      <c r="Q400" s="76">
        <v>1.3584000000000001</v>
      </c>
      <c r="R400" s="77">
        <v>1.1599999999999999</v>
      </c>
      <c r="S400" s="78">
        <v>1.7100000000000001E-2</v>
      </c>
      <c r="T400" s="79">
        <v>81</v>
      </c>
      <c r="U400" s="80">
        <v>1092679128</v>
      </c>
      <c r="V400" s="72">
        <v>3528.18</v>
      </c>
      <c r="W400" s="29">
        <f t="shared" si="20"/>
        <v>9</v>
      </c>
      <c r="X400" s="38" t="str">
        <f t="array" ref="X400">W400&amp;CHOOSE(AND(W400&lt;&gt;{11,12,13})*MIN(4,MOD(W400,10))+1,"th","st","nd","rd","th")</f>
        <v>9th</v>
      </c>
      <c r="Y400" s="77">
        <v>0.49</v>
      </c>
      <c r="Z400" s="77">
        <v>1.65</v>
      </c>
      <c r="AA400" s="81">
        <v>86283099.469999999</v>
      </c>
      <c r="AB400" s="82">
        <v>54727595724</v>
      </c>
      <c r="AC400" s="83">
        <v>26211598944</v>
      </c>
      <c r="AD400" s="81">
        <v>2801560937.3000002</v>
      </c>
      <c r="AE400" s="81">
        <v>1157801541.98</v>
      </c>
      <c r="AF400" s="81">
        <v>14990399.789999999</v>
      </c>
      <c r="AG400" s="81">
        <v>123951687.61</v>
      </c>
      <c r="AH400" s="81">
        <v>118270.33</v>
      </c>
    </row>
    <row r="401" spans="1:34" x14ac:dyDescent="0.25">
      <c r="A401" s="7">
        <v>120522003</v>
      </c>
      <c r="B401" s="8" t="s">
        <v>254</v>
      </c>
      <c r="C401" s="8" t="s">
        <v>255</v>
      </c>
      <c r="D401" s="70">
        <v>67877</v>
      </c>
      <c r="E401" s="71">
        <v>10463</v>
      </c>
      <c r="F401" s="72">
        <v>49009361.419999994</v>
      </c>
      <c r="G401" s="73">
        <v>69.010000000000005</v>
      </c>
      <c r="H401" s="29">
        <f t="shared" si="18"/>
        <v>84</v>
      </c>
      <c r="I401" s="38" t="str">
        <f t="array" ref="I401">H401&amp;CHOOSE(AND(H401&lt;&gt;{11,12,13})*MIN(4,MOD(H401,10))+1,"th","st","nd","rd","th")</f>
        <v>84th</v>
      </c>
      <c r="J401" s="74">
        <v>1.34</v>
      </c>
      <c r="K401" s="75">
        <v>73537883.170000002</v>
      </c>
      <c r="L401" s="113">
        <v>4629.7359999999999</v>
      </c>
      <c r="M401" s="38">
        <v>480.92700000000002</v>
      </c>
      <c r="N401" s="72">
        <v>14389.11</v>
      </c>
      <c r="O401" s="29">
        <f t="shared" si="19"/>
        <v>80</v>
      </c>
      <c r="P401" s="38" t="str">
        <f t="array" ref="P401">O401&amp;CHOOSE(AND(O401&lt;&gt;{11,12,13})*MIN(4,MOD(O401,10))+1,"th","st","nd","rd","th")</f>
        <v>80th</v>
      </c>
      <c r="Q401" s="76">
        <v>0.85389999999999999</v>
      </c>
      <c r="R401" s="77">
        <v>1.1399999999999999</v>
      </c>
      <c r="S401" s="78">
        <v>1.7000000000000001E-2</v>
      </c>
      <c r="T401" s="79">
        <v>88</v>
      </c>
      <c r="U401" s="80">
        <v>38988392</v>
      </c>
      <c r="V401" s="72">
        <v>7628.83</v>
      </c>
      <c r="W401" s="29">
        <f t="shared" si="20"/>
        <v>58</v>
      </c>
      <c r="X401" s="38" t="str">
        <f t="array" ref="X401">W401&amp;CHOOSE(AND(W401&lt;&gt;{11,12,13})*MIN(4,MOD(W401,10))+1,"th","st","nd","rd","th")</f>
        <v>58th</v>
      </c>
      <c r="Y401" s="77">
        <v>0</v>
      </c>
      <c r="Z401" s="77">
        <v>1.1399999999999999</v>
      </c>
      <c r="AA401" s="81">
        <v>2988191.48</v>
      </c>
      <c r="AB401" s="82">
        <v>2420891133</v>
      </c>
      <c r="AC401" s="83">
        <v>467137893</v>
      </c>
      <c r="AD401" s="81">
        <v>73660035.980000004</v>
      </c>
      <c r="AE401" s="81">
        <v>46021169.939999998</v>
      </c>
      <c r="AF401" s="81">
        <v>0</v>
      </c>
      <c r="AG401" s="81">
        <v>0</v>
      </c>
      <c r="AH401" s="81">
        <v>122152.81</v>
      </c>
    </row>
    <row r="402" spans="1:34" x14ac:dyDescent="0.25">
      <c r="A402" s="7">
        <v>119648303</v>
      </c>
      <c r="B402" s="8" t="s">
        <v>613</v>
      </c>
      <c r="C402" s="8" t="s">
        <v>255</v>
      </c>
      <c r="D402" s="70">
        <v>54566</v>
      </c>
      <c r="E402" s="71">
        <v>10376</v>
      </c>
      <c r="F402" s="72">
        <v>52198846.400000006</v>
      </c>
      <c r="G402" s="73">
        <v>92.2</v>
      </c>
      <c r="H402" s="29">
        <f t="shared" si="18"/>
        <v>99</v>
      </c>
      <c r="I402" s="38" t="str">
        <f t="array" ref="I402">H402&amp;CHOOSE(AND(H402&lt;&gt;{11,12,13})*MIN(4,MOD(H402,10))+1,"th","st","nd","rd","th")</f>
        <v>99th</v>
      </c>
      <c r="J402" s="74">
        <v>1.79</v>
      </c>
      <c r="K402" s="75">
        <v>64207558.810000002</v>
      </c>
      <c r="L402" s="113">
        <v>3047.5349999999999</v>
      </c>
      <c r="M402" s="38">
        <v>447.81299999999999</v>
      </c>
      <c r="N402" s="72">
        <v>18369.43</v>
      </c>
      <c r="O402" s="29">
        <f t="shared" si="19"/>
        <v>97</v>
      </c>
      <c r="P402" s="38" t="str">
        <f t="array" ref="P402">O402&amp;CHOOSE(AND(O402&lt;&gt;{11,12,13})*MIN(4,MOD(O402,10))+1,"th","st","nd","rd","th")</f>
        <v>97th</v>
      </c>
      <c r="Q402" s="76">
        <v>0.66890000000000005</v>
      </c>
      <c r="R402" s="77">
        <v>1.2</v>
      </c>
      <c r="S402" s="78">
        <v>1.18E-2</v>
      </c>
      <c r="T402" s="79">
        <v>359</v>
      </c>
      <c r="U402" s="80">
        <v>59884337</v>
      </c>
      <c r="V402" s="72">
        <v>17132.580000000002</v>
      </c>
      <c r="W402" s="29">
        <f t="shared" si="20"/>
        <v>97</v>
      </c>
      <c r="X402" s="38" t="str">
        <f t="array" ref="X402">W402&amp;CHOOSE(AND(W402&lt;&gt;{11,12,13})*MIN(4,MOD(W402,10))+1,"th","st","nd","rd","th")</f>
        <v>97th</v>
      </c>
      <c r="Y402" s="77">
        <v>0</v>
      </c>
      <c r="Z402" s="77">
        <v>1.2</v>
      </c>
      <c r="AA402" s="81">
        <v>1357502.32</v>
      </c>
      <c r="AB402" s="82">
        <v>4023182298</v>
      </c>
      <c r="AC402" s="83">
        <v>412694484</v>
      </c>
      <c r="AD402" s="81">
        <v>65029385.990000002</v>
      </c>
      <c r="AE402" s="81">
        <v>50820360.490000002</v>
      </c>
      <c r="AF402" s="81">
        <v>10425</v>
      </c>
      <c r="AG402" s="81">
        <v>10558.59</v>
      </c>
      <c r="AH402" s="81">
        <v>821827.18</v>
      </c>
    </row>
    <row r="403" spans="1:34" x14ac:dyDescent="0.25">
      <c r="A403" s="7">
        <v>109530304</v>
      </c>
      <c r="B403" s="8" t="s">
        <v>118</v>
      </c>
      <c r="C403" s="8" t="s">
        <v>119</v>
      </c>
      <c r="D403" s="70">
        <v>39276</v>
      </c>
      <c r="E403" s="71">
        <v>433</v>
      </c>
      <c r="F403" s="72">
        <v>1682370.81</v>
      </c>
      <c r="G403" s="73">
        <v>98.93</v>
      </c>
      <c r="H403" s="29">
        <f t="shared" si="18"/>
        <v>99</v>
      </c>
      <c r="I403" s="38" t="str">
        <f t="array" ref="I403">H403&amp;CHOOSE(AND(H403&lt;&gt;{11,12,13})*MIN(4,MOD(H403,10))+1,"th","st","nd","rd","th")</f>
        <v>99th</v>
      </c>
      <c r="J403" s="74">
        <v>1.92</v>
      </c>
      <c r="K403" s="75">
        <v>4543215.74</v>
      </c>
      <c r="L403" s="113">
        <v>159.42699999999999</v>
      </c>
      <c r="M403" s="38">
        <v>50.570999999999998</v>
      </c>
      <c r="N403" s="72">
        <v>21634.57</v>
      </c>
      <c r="O403" s="29">
        <f t="shared" si="19"/>
        <v>99</v>
      </c>
      <c r="P403" s="38" t="str">
        <f t="array" ref="P403">O403&amp;CHOOSE(AND(O403&lt;&gt;{11,12,13})*MIN(4,MOD(O403,10))+1,"th","st","nd","rd","th")</f>
        <v>99th</v>
      </c>
      <c r="Q403" s="76">
        <v>0.56799999999999995</v>
      </c>
      <c r="R403" s="77">
        <v>1.0900000000000001</v>
      </c>
      <c r="S403" s="78">
        <v>1.35E-2</v>
      </c>
      <c r="T403" s="79">
        <v>241</v>
      </c>
      <c r="U403" s="80">
        <v>1676776</v>
      </c>
      <c r="V403" s="72">
        <v>7984.72</v>
      </c>
      <c r="W403" s="29">
        <f t="shared" si="20"/>
        <v>63</v>
      </c>
      <c r="X403" s="38" t="str">
        <f t="array" ref="X403">W403&amp;CHOOSE(AND(W403&lt;&gt;{11,12,13})*MIN(4,MOD(W403,10))+1,"th","st","nd","rd","th")</f>
        <v>63rd</v>
      </c>
      <c r="Y403" s="77">
        <v>0</v>
      </c>
      <c r="Z403" s="77">
        <v>1.0900000000000001</v>
      </c>
      <c r="AA403" s="81">
        <v>132377.74</v>
      </c>
      <c r="AB403" s="82">
        <v>100589517</v>
      </c>
      <c r="AC403" s="83">
        <v>23616137</v>
      </c>
      <c r="AD403" s="81">
        <v>4664009.51</v>
      </c>
      <c r="AE403" s="81">
        <v>1538545.07</v>
      </c>
      <c r="AF403" s="81">
        <v>0</v>
      </c>
      <c r="AG403" s="81">
        <v>11448</v>
      </c>
      <c r="AH403" s="81">
        <v>120793.77</v>
      </c>
    </row>
    <row r="404" spans="1:34" x14ac:dyDescent="0.25">
      <c r="A404" s="7">
        <v>109531304</v>
      </c>
      <c r="B404" s="8" t="s">
        <v>239</v>
      </c>
      <c r="C404" s="8" t="s">
        <v>119</v>
      </c>
      <c r="D404" s="70">
        <v>47092</v>
      </c>
      <c r="E404" s="71">
        <v>2147</v>
      </c>
      <c r="F404" s="72">
        <v>5569740.9500000002</v>
      </c>
      <c r="G404" s="73">
        <v>55.09</v>
      </c>
      <c r="H404" s="29">
        <f t="shared" si="18"/>
        <v>58</v>
      </c>
      <c r="I404" s="38" t="str">
        <f t="array" ref="I404">H404&amp;CHOOSE(AND(H404&lt;&gt;{11,12,13})*MIN(4,MOD(H404,10))+1,"th","st","nd","rd","th")</f>
        <v>58th</v>
      </c>
      <c r="J404" s="74">
        <v>1.07</v>
      </c>
      <c r="K404" s="75">
        <v>11538572.85</v>
      </c>
      <c r="L404" s="113">
        <v>811.71400000000006</v>
      </c>
      <c r="M404" s="38">
        <v>228.285</v>
      </c>
      <c r="N404" s="72">
        <v>11094.79</v>
      </c>
      <c r="O404" s="29">
        <f t="shared" si="19"/>
        <v>23</v>
      </c>
      <c r="P404" s="38" t="str">
        <f t="array" ref="P404">O404&amp;CHOOSE(AND(O404&lt;&gt;{11,12,13})*MIN(4,MOD(O404,10))+1,"th","st","nd","rd","th")</f>
        <v>23rd</v>
      </c>
      <c r="Q404" s="76">
        <v>1.1074999999999999</v>
      </c>
      <c r="R404" s="77">
        <v>1.07</v>
      </c>
      <c r="S404" s="78">
        <v>1.18E-2</v>
      </c>
      <c r="T404" s="79">
        <v>359</v>
      </c>
      <c r="U404" s="80">
        <v>6374633</v>
      </c>
      <c r="V404" s="72">
        <v>6129.46</v>
      </c>
      <c r="W404" s="29">
        <f t="shared" si="20"/>
        <v>40</v>
      </c>
      <c r="X404" s="38" t="str">
        <f t="array" ref="X404">W404&amp;CHOOSE(AND(W404&lt;&gt;{11,12,13})*MIN(4,MOD(W404,10))+1,"th","st","nd","rd","th")</f>
        <v>40th</v>
      </c>
      <c r="Y404" s="77">
        <v>0.11</v>
      </c>
      <c r="Z404" s="77">
        <v>1.18</v>
      </c>
      <c r="AA404" s="81">
        <v>252275.12</v>
      </c>
      <c r="AB404" s="82">
        <v>331992319</v>
      </c>
      <c r="AC404" s="83">
        <v>140202701</v>
      </c>
      <c r="AD404" s="81">
        <v>11569362.720000001</v>
      </c>
      <c r="AE404" s="81">
        <v>5298003.99</v>
      </c>
      <c r="AF404" s="81">
        <v>0</v>
      </c>
      <c r="AG404" s="81">
        <v>19461.84</v>
      </c>
      <c r="AH404" s="81">
        <v>30789.87</v>
      </c>
    </row>
    <row r="405" spans="1:34" x14ac:dyDescent="0.25">
      <c r="A405" s="7">
        <v>109532804</v>
      </c>
      <c r="B405" s="8" t="s">
        <v>303</v>
      </c>
      <c r="C405" s="8" t="s">
        <v>119</v>
      </c>
      <c r="D405" s="70">
        <v>38491</v>
      </c>
      <c r="E405" s="71">
        <v>1185</v>
      </c>
      <c r="F405" s="72">
        <v>3380765.86</v>
      </c>
      <c r="G405" s="73">
        <v>74.12</v>
      </c>
      <c r="H405" s="29">
        <f t="shared" si="18"/>
        <v>90</v>
      </c>
      <c r="I405" s="38" t="str">
        <f t="array" ref="I405">H405&amp;CHOOSE(AND(H405&lt;&gt;{11,12,13})*MIN(4,MOD(H405,10))+1,"th","st","nd","rd","th")</f>
        <v>90th</v>
      </c>
      <c r="J405" s="74">
        <v>1.44</v>
      </c>
      <c r="K405" s="75">
        <v>6453897.8700000001</v>
      </c>
      <c r="L405" s="113">
        <v>343.92899999999997</v>
      </c>
      <c r="M405" s="38">
        <v>145.83199999999999</v>
      </c>
      <c r="N405" s="72">
        <v>13177.65</v>
      </c>
      <c r="O405" s="29">
        <f t="shared" si="19"/>
        <v>63</v>
      </c>
      <c r="P405" s="38" t="str">
        <f t="array" ref="P405">O405&amp;CHOOSE(AND(O405&lt;&gt;{11,12,13})*MIN(4,MOD(O405,10))+1,"th","st","nd","rd","th")</f>
        <v>63rd</v>
      </c>
      <c r="Q405" s="76">
        <v>0.93240000000000001</v>
      </c>
      <c r="R405" s="77">
        <v>1.34</v>
      </c>
      <c r="S405" s="78">
        <v>1.0699999999999999E-2</v>
      </c>
      <c r="T405" s="79">
        <v>421</v>
      </c>
      <c r="U405" s="80">
        <v>4272187</v>
      </c>
      <c r="V405" s="72">
        <v>8723</v>
      </c>
      <c r="W405" s="29">
        <f t="shared" si="20"/>
        <v>70</v>
      </c>
      <c r="X405" s="38" t="str">
        <f t="array" ref="X405">W405&amp;CHOOSE(AND(W405&lt;&gt;{11,12,13})*MIN(4,MOD(W405,10))+1,"th","st","nd","rd","th")</f>
        <v>70th</v>
      </c>
      <c r="Y405" s="77">
        <v>0</v>
      </c>
      <c r="Z405" s="77">
        <v>1.34</v>
      </c>
      <c r="AA405" s="81">
        <v>177149.73</v>
      </c>
      <c r="AB405" s="82">
        <v>270011514</v>
      </c>
      <c r="AC405" s="83">
        <v>46446767</v>
      </c>
      <c r="AD405" s="81">
        <v>6453897.8700000001</v>
      </c>
      <c r="AE405" s="81">
        <v>3186231.86</v>
      </c>
      <c r="AF405" s="81">
        <v>0</v>
      </c>
      <c r="AG405" s="81">
        <v>17384.27</v>
      </c>
      <c r="AH405" s="81">
        <v>0</v>
      </c>
    </row>
    <row r="406" spans="1:34" x14ac:dyDescent="0.25">
      <c r="A406" s="7">
        <v>109535504</v>
      </c>
      <c r="B406" s="8" t="s">
        <v>453</v>
      </c>
      <c r="C406" s="8" t="s">
        <v>119</v>
      </c>
      <c r="D406" s="70">
        <v>39159</v>
      </c>
      <c r="E406" s="71">
        <v>1703</v>
      </c>
      <c r="F406" s="72">
        <v>3115868.77</v>
      </c>
      <c r="G406" s="73">
        <v>46.72</v>
      </c>
      <c r="H406" s="29">
        <f t="shared" si="18"/>
        <v>37</v>
      </c>
      <c r="I406" s="38" t="str">
        <f t="array" ref="I406">H406&amp;CHOOSE(AND(H406&lt;&gt;{11,12,13})*MIN(4,MOD(H406,10))+1,"th","st","nd","rd","th")</f>
        <v>37th</v>
      </c>
      <c r="J406" s="74">
        <v>0.91</v>
      </c>
      <c r="K406" s="75">
        <v>9082826.6600000001</v>
      </c>
      <c r="L406" s="113">
        <v>549.18600000000004</v>
      </c>
      <c r="M406" s="38">
        <v>249.43299999999999</v>
      </c>
      <c r="N406" s="72">
        <v>11373.17</v>
      </c>
      <c r="O406" s="29">
        <f t="shared" si="19"/>
        <v>30</v>
      </c>
      <c r="P406" s="38" t="str">
        <f t="array" ref="P406">O406&amp;CHOOSE(AND(O406&lt;&gt;{11,12,13})*MIN(4,MOD(O406,10))+1,"th","st","nd","rd","th")</f>
        <v>30th</v>
      </c>
      <c r="Q406" s="76">
        <v>1.0804</v>
      </c>
      <c r="R406" s="77">
        <v>0.91</v>
      </c>
      <c r="S406" s="78">
        <v>9.1000000000000004E-3</v>
      </c>
      <c r="T406" s="79">
        <v>473</v>
      </c>
      <c r="U406" s="80">
        <v>4605239</v>
      </c>
      <c r="V406" s="72">
        <v>5766.5</v>
      </c>
      <c r="W406" s="29">
        <f t="shared" si="20"/>
        <v>35</v>
      </c>
      <c r="X406" s="38" t="str">
        <f t="array" ref="X406">W406&amp;CHOOSE(AND(W406&lt;&gt;{11,12,13})*MIN(4,MOD(W406,10))+1,"th","st","nd","rd","th")</f>
        <v>35th</v>
      </c>
      <c r="Y406" s="77">
        <v>0.17</v>
      </c>
      <c r="Z406" s="77">
        <v>1.08</v>
      </c>
      <c r="AA406" s="81">
        <v>235309.36</v>
      </c>
      <c r="AB406" s="82">
        <v>269332311</v>
      </c>
      <c r="AC406" s="83">
        <v>71796479</v>
      </c>
      <c r="AD406" s="81">
        <v>9085911.6600000001</v>
      </c>
      <c r="AE406" s="81">
        <v>2841374.41</v>
      </c>
      <c r="AF406" s="81">
        <v>0</v>
      </c>
      <c r="AG406" s="81">
        <v>39185</v>
      </c>
      <c r="AH406" s="81">
        <v>3085</v>
      </c>
    </row>
    <row r="407" spans="1:34" x14ac:dyDescent="0.25">
      <c r="A407" s="7">
        <v>109537504</v>
      </c>
      <c r="B407" s="8" t="s">
        <v>466</v>
      </c>
      <c r="C407" s="8" t="s">
        <v>119</v>
      </c>
      <c r="D407" s="70">
        <v>37586</v>
      </c>
      <c r="E407" s="71">
        <v>1162</v>
      </c>
      <c r="F407" s="72">
        <v>2309522.12</v>
      </c>
      <c r="G407" s="73">
        <v>52.88</v>
      </c>
      <c r="H407" s="29">
        <f t="shared" si="18"/>
        <v>54</v>
      </c>
      <c r="I407" s="38" t="str">
        <f t="array" ref="I407">H407&amp;CHOOSE(AND(H407&lt;&gt;{11,12,13})*MIN(4,MOD(H407,10))+1,"th","st","nd","rd","th")</f>
        <v>54th</v>
      </c>
      <c r="J407" s="74">
        <v>1.03</v>
      </c>
      <c r="K407" s="75">
        <v>7065247.9299999997</v>
      </c>
      <c r="L407" s="113">
        <v>402.09100000000001</v>
      </c>
      <c r="M407" s="38">
        <v>149.43199999999999</v>
      </c>
      <c r="N407" s="72">
        <v>12810.43</v>
      </c>
      <c r="O407" s="29">
        <f t="shared" si="19"/>
        <v>58</v>
      </c>
      <c r="P407" s="38" t="str">
        <f t="array" ref="P407">O407&amp;CHOOSE(AND(O407&lt;&gt;{11,12,13})*MIN(4,MOD(O407,10))+1,"th","st","nd","rd","th")</f>
        <v>58th</v>
      </c>
      <c r="Q407" s="76">
        <v>0.95920000000000005</v>
      </c>
      <c r="R407" s="77">
        <v>0.99</v>
      </c>
      <c r="S407" s="78">
        <v>1.2200000000000001E-2</v>
      </c>
      <c r="T407" s="79">
        <v>337</v>
      </c>
      <c r="U407" s="80">
        <v>2550366</v>
      </c>
      <c r="V407" s="72">
        <v>4624.22</v>
      </c>
      <c r="W407" s="29">
        <f t="shared" si="20"/>
        <v>19</v>
      </c>
      <c r="X407" s="38" t="str">
        <f t="array" ref="X407">W407&amp;CHOOSE(AND(W407&lt;&gt;{11,12,13})*MIN(4,MOD(W407,10))+1,"th","st","nd","rd","th")</f>
        <v>19th</v>
      </c>
      <c r="Y407" s="77">
        <v>0.33</v>
      </c>
      <c r="Z407" s="77">
        <v>1.32</v>
      </c>
      <c r="AA407" s="81">
        <v>134050.22</v>
      </c>
      <c r="AB407" s="82">
        <v>144961934</v>
      </c>
      <c r="AC407" s="83">
        <v>43954071</v>
      </c>
      <c r="AD407" s="81">
        <v>7065247.9299999997</v>
      </c>
      <c r="AE407" s="81">
        <v>2156761.5299999998</v>
      </c>
      <c r="AF407" s="81">
        <v>0</v>
      </c>
      <c r="AG407" s="81">
        <v>18710.37</v>
      </c>
      <c r="AH407" s="81">
        <v>0</v>
      </c>
    </row>
    <row r="408" spans="1:34" x14ac:dyDescent="0.25">
      <c r="A408" s="7">
        <v>129540803</v>
      </c>
      <c r="B408" s="8" t="s">
        <v>159</v>
      </c>
      <c r="C408" s="8" t="s">
        <v>160</v>
      </c>
      <c r="D408" s="70">
        <v>62363</v>
      </c>
      <c r="E408" s="71">
        <v>8506</v>
      </c>
      <c r="F408" s="72">
        <v>23512003.129999999</v>
      </c>
      <c r="G408" s="73">
        <v>44.32</v>
      </c>
      <c r="H408" s="29">
        <f t="shared" si="18"/>
        <v>34</v>
      </c>
      <c r="I408" s="38" t="str">
        <f t="array" ref="I408">H408&amp;CHOOSE(AND(H408&lt;&gt;{11,12,13})*MIN(4,MOD(H408,10))+1,"th","st","nd","rd","th")</f>
        <v>34th</v>
      </c>
      <c r="J408" s="74">
        <v>0.86</v>
      </c>
      <c r="K408" s="75">
        <v>36371416.600000001</v>
      </c>
      <c r="L408" s="113">
        <v>2753.1210000000001</v>
      </c>
      <c r="M408" s="38">
        <v>206.44499999999999</v>
      </c>
      <c r="N408" s="72">
        <v>12289.44</v>
      </c>
      <c r="O408" s="29">
        <f t="shared" si="19"/>
        <v>50</v>
      </c>
      <c r="P408" s="38" t="str">
        <f t="array" ref="P408">O408&amp;CHOOSE(AND(O408&lt;&gt;{11,12,13})*MIN(4,MOD(O408,10))+1,"th","st","nd","rd","th")</f>
        <v>50th</v>
      </c>
      <c r="Q408" s="76">
        <v>0.99980000000000002</v>
      </c>
      <c r="R408" s="77">
        <v>0.86</v>
      </c>
      <c r="S408" s="78">
        <v>1.2999999999999999E-2</v>
      </c>
      <c r="T408" s="79">
        <v>274</v>
      </c>
      <c r="U408" s="80">
        <v>24413659</v>
      </c>
      <c r="V408" s="72">
        <v>8249.07</v>
      </c>
      <c r="W408" s="29">
        <f t="shared" si="20"/>
        <v>65</v>
      </c>
      <c r="X408" s="38" t="str">
        <f t="array" ref="X408">W408&amp;CHOOSE(AND(W408&lt;&gt;{11,12,13})*MIN(4,MOD(W408,10))+1,"th","st","nd","rd","th")</f>
        <v>65th</v>
      </c>
      <c r="Y408" s="77">
        <v>0</v>
      </c>
      <c r="Z408" s="77">
        <v>0.86</v>
      </c>
      <c r="AA408" s="81">
        <v>768398.06</v>
      </c>
      <c r="AB408" s="82">
        <v>1247345865</v>
      </c>
      <c r="AC408" s="83">
        <v>561073311</v>
      </c>
      <c r="AD408" s="81">
        <v>36626730.079999998</v>
      </c>
      <c r="AE408" s="81">
        <v>22733000.050000001</v>
      </c>
      <c r="AF408" s="81">
        <v>0</v>
      </c>
      <c r="AG408" s="81">
        <v>10605.02</v>
      </c>
      <c r="AH408" s="81">
        <v>255313.48</v>
      </c>
    </row>
    <row r="409" spans="1:34" x14ac:dyDescent="0.25">
      <c r="A409" s="7">
        <v>129544503</v>
      </c>
      <c r="B409" s="8" t="s">
        <v>387</v>
      </c>
      <c r="C409" s="8" t="s">
        <v>160</v>
      </c>
      <c r="D409" s="70">
        <v>39091</v>
      </c>
      <c r="E409" s="71">
        <v>3182</v>
      </c>
      <c r="F409" s="72">
        <v>5448545.8199999994</v>
      </c>
      <c r="G409" s="73">
        <v>43.8</v>
      </c>
      <c r="H409" s="29">
        <f t="shared" si="18"/>
        <v>32</v>
      </c>
      <c r="I409" s="38" t="str">
        <f t="array" ref="I409">H409&amp;CHOOSE(AND(H409&lt;&gt;{11,12,13})*MIN(4,MOD(H409,10))+1,"th","st","nd","rd","th")</f>
        <v>32nd</v>
      </c>
      <c r="J409" s="74">
        <v>0.85</v>
      </c>
      <c r="K409" s="75">
        <v>16812989.780000001</v>
      </c>
      <c r="L409" s="113">
        <v>1065.761</v>
      </c>
      <c r="M409" s="38">
        <v>438.86799999999999</v>
      </c>
      <c r="N409" s="72">
        <v>11174.18</v>
      </c>
      <c r="O409" s="29">
        <f t="shared" si="19"/>
        <v>25</v>
      </c>
      <c r="P409" s="38" t="str">
        <f t="array" ref="P409">O409&amp;CHOOSE(AND(O409&lt;&gt;{11,12,13})*MIN(4,MOD(O409,10))+1,"th","st","nd","rd","th")</f>
        <v>25th</v>
      </c>
      <c r="Q409" s="76">
        <v>1.0995999999999999</v>
      </c>
      <c r="R409" s="77">
        <v>0.85</v>
      </c>
      <c r="S409" s="78">
        <v>1.7000000000000001E-2</v>
      </c>
      <c r="T409" s="79">
        <v>88</v>
      </c>
      <c r="U409" s="80">
        <v>4329550</v>
      </c>
      <c r="V409" s="72">
        <v>2877.49</v>
      </c>
      <c r="W409" s="29">
        <f t="shared" si="20"/>
        <v>5</v>
      </c>
      <c r="X409" s="38" t="str">
        <f t="array" ref="X409">W409&amp;CHOOSE(AND(W409&lt;&gt;{11,12,13})*MIN(4,MOD(W409,10))+1,"th","st","nd","rd","th")</f>
        <v>5th</v>
      </c>
      <c r="Y409" s="77">
        <v>0.57999999999999996</v>
      </c>
      <c r="Z409" s="77">
        <v>1.43</v>
      </c>
      <c r="AA409" s="81">
        <v>459936.85</v>
      </c>
      <c r="AB409" s="82">
        <v>204828743</v>
      </c>
      <c r="AC409" s="83">
        <v>115878636</v>
      </c>
      <c r="AD409" s="81">
        <v>16812989.780000001</v>
      </c>
      <c r="AE409" s="81">
        <v>4970274.33</v>
      </c>
      <c r="AF409" s="81">
        <v>0</v>
      </c>
      <c r="AG409" s="81">
        <v>18334.64</v>
      </c>
      <c r="AH409" s="81">
        <v>0</v>
      </c>
    </row>
    <row r="410" spans="1:34" x14ac:dyDescent="0.25">
      <c r="A410" s="7">
        <v>129544703</v>
      </c>
      <c r="B410" s="8" t="s">
        <v>411</v>
      </c>
      <c r="C410" s="8" t="s">
        <v>160</v>
      </c>
      <c r="D410" s="70">
        <v>41929</v>
      </c>
      <c r="E410" s="71">
        <v>3780</v>
      </c>
      <c r="F410" s="72">
        <v>7862994.6299999999</v>
      </c>
      <c r="G410" s="73">
        <v>49.61</v>
      </c>
      <c r="H410" s="29">
        <f t="shared" si="18"/>
        <v>45</v>
      </c>
      <c r="I410" s="38" t="str">
        <f t="array" ref="I410">H410&amp;CHOOSE(AND(H410&lt;&gt;{11,12,13})*MIN(4,MOD(H410,10))+1,"th","st","nd","rd","th")</f>
        <v>45th</v>
      </c>
      <c r="J410" s="74">
        <v>0.96</v>
      </c>
      <c r="K410" s="75">
        <v>16381396.050000001</v>
      </c>
      <c r="L410" s="113">
        <v>1238.6220000000001</v>
      </c>
      <c r="M410" s="38">
        <v>180.149</v>
      </c>
      <c r="N410" s="72">
        <v>11546.19</v>
      </c>
      <c r="O410" s="29">
        <f t="shared" si="19"/>
        <v>34</v>
      </c>
      <c r="P410" s="38" t="str">
        <f t="array" ref="P410">O410&amp;CHOOSE(AND(O410&lt;&gt;{11,12,13})*MIN(4,MOD(O410,10))+1,"th","st","nd","rd","th")</f>
        <v>34th</v>
      </c>
      <c r="Q410" s="76">
        <v>1.0642</v>
      </c>
      <c r="R410" s="77">
        <v>0.96</v>
      </c>
      <c r="S410" s="78">
        <v>1.5699999999999999E-2</v>
      </c>
      <c r="T410" s="79">
        <v>139</v>
      </c>
      <c r="U410" s="80">
        <v>6765988</v>
      </c>
      <c r="V410" s="72">
        <v>4768.91</v>
      </c>
      <c r="W410" s="29">
        <f t="shared" si="20"/>
        <v>21</v>
      </c>
      <c r="X410" s="38" t="str">
        <f t="array" ref="X410">W410&amp;CHOOSE(AND(W410&lt;&gt;{11,12,13})*MIN(4,MOD(W410,10))+1,"th","st","nd","rd","th")</f>
        <v>21st</v>
      </c>
      <c r="Y410" s="77">
        <v>0.31</v>
      </c>
      <c r="Z410" s="77">
        <v>1.27</v>
      </c>
      <c r="AA410" s="81">
        <v>355251.17</v>
      </c>
      <c r="AB410" s="82">
        <v>349478093</v>
      </c>
      <c r="AC410" s="83">
        <v>151706187</v>
      </c>
      <c r="AD410" s="81">
        <v>16391634.15</v>
      </c>
      <c r="AE410" s="81">
        <v>7505067.1399999997</v>
      </c>
      <c r="AF410" s="81">
        <v>250</v>
      </c>
      <c r="AG410" s="81">
        <v>2426.3200000000002</v>
      </c>
      <c r="AH410" s="81">
        <v>10238.1</v>
      </c>
    </row>
    <row r="411" spans="1:34" x14ac:dyDescent="0.25">
      <c r="A411" s="7">
        <v>129545003</v>
      </c>
      <c r="B411" s="8" t="s">
        <v>444</v>
      </c>
      <c r="C411" s="8" t="s">
        <v>160</v>
      </c>
      <c r="D411" s="70">
        <v>44058</v>
      </c>
      <c r="E411" s="71">
        <v>6446</v>
      </c>
      <c r="F411" s="72">
        <v>11609151.289999999</v>
      </c>
      <c r="G411" s="73">
        <v>40.880000000000003</v>
      </c>
      <c r="H411" s="29">
        <f t="shared" si="18"/>
        <v>23</v>
      </c>
      <c r="I411" s="38" t="str">
        <f t="array" ref="I411">H411&amp;CHOOSE(AND(H411&lt;&gt;{11,12,13})*MIN(4,MOD(H411,10))+1,"th","st","nd","rd","th")</f>
        <v>23rd</v>
      </c>
      <c r="J411" s="74">
        <v>0.79</v>
      </c>
      <c r="K411" s="75">
        <v>26582097.579999998</v>
      </c>
      <c r="L411" s="113">
        <v>1940.539</v>
      </c>
      <c r="M411" s="38">
        <v>343.55</v>
      </c>
      <c r="N411" s="72">
        <v>11637.94</v>
      </c>
      <c r="O411" s="29">
        <f t="shared" si="19"/>
        <v>36</v>
      </c>
      <c r="P411" s="38" t="str">
        <f t="array" ref="P411">O411&amp;CHOOSE(AND(O411&lt;&gt;{11,12,13})*MIN(4,MOD(O411,10))+1,"th","st","nd","rd","th")</f>
        <v>36th</v>
      </c>
      <c r="Q411" s="76">
        <v>1.0558000000000001</v>
      </c>
      <c r="R411" s="77">
        <v>0.79</v>
      </c>
      <c r="S411" s="78">
        <v>1.47E-2</v>
      </c>
      <c r="T411" s="79">
        <v>179</v>
      </c>
      <c r="U411" s="80">
        <v>10696114</v>
      </c>
      <c r="V411" s="72">
        <v>4682.88</v>
      </c>
      <c r="W411" s="29">
        <f t="shared" si="20"/>
        <v>19</v>
      </c>
      <c r="X411" s="38" t="str">
        <f t="array" ref="X411">W411&amp;CHOOSE(AND(W411&lt;&gt;{11,12,13})*MIN(4,MOD(W411,10))+1,"th","st","nd","rd","th")</f>
        <v>19th</v>
      </c>
      <c r="Y411" s="77">
        <v>0.32</v>
      </c>
      <c r="Z411" s="77">
        <v>1.1100000000000001</v>
      </c>
      <c r="AA411" s="81">
        <v>418939.51</v>
      </c>
      <c r="AB411" s="82">
        <v>513042507</v>
      </c>
      <c r="AC411" s="83">
        <v>279262237</v>
      </c>
      <c r="AD411" s="81">
        <v>26739651.859999999</v>
      </c>
      <c r="AE411" s="81">
        <v>11146795.789999999</v>
      </c>
      <c r="AF411" s="81">
        <v>1300</v>
      </c>
      <c r="AG411" s="81">
        <v>42115.99</v>
      </c>
      <c r="AH411" s="81">
        <v>157554.28</v>
      </c>
    </row>
    <row r="412" spans="1:34" x14ac:dyDescent="0.25">
      <c r="A412" s="7">
        <v>129546003</v>
      </c>
      <c r="B412" s="8" t="s">
        <v>493</v>
      </c>
      <c r="C412" s="8" t="s">
        <v>160</v>
      </c>
      <c r="D412" s="70">
        <v>51439</v>
      </c>
      <c r="E412" s="71">
        <v>4400</v>
      </c>
      <c r="F412" s="72">
        <v>10989398.970000001</v>
      </c>
      <c r="G412" s="73">
        <v>48.55</v>
      </c>
      <c r="H412" s="29">
        <f t="shared" si="18"/>
        <v>43</v>
      </c>
      <c r="I412" s="38" t="str">
        <f t="array" ref="I412">H412&amp;CHOOSE(AND(H412&lt;&gt;{11,12,13})*MIN(4,MOD(H412,10))+1,"th","st","nd","rd","th")</f>
        <v>43rd</v>
      </c>
      <c r="J412" s="74">
        <v>0.94</v>
      </c>
      <c r="K412" s="75">
        <v>20476021.760000002</v>
      </c>
      <c r="L412" s="113">
        <v>1680.83</v>
      </c>
      <c r="M412" s="38">
        <v>300.33600000000001</v>
      </c>
      <c r="N412" s="72">
        <v>10335.34</v>
      </c>
      <c r="O412" s="29">
        <f t="shared" si="19"/>
        <v>11</v>
      </c>
      <c r="P412" s="38" t="str">
        <f t="array" ref="P412">O412&amp;CHOOSE(AND(O412&lt;&gt;{11,12,13})*MIN(4,MOD(O412,10))+1,"th","st","nd","rd","th")</f>
        <v>11th</v>
      </c>
      <c r="Q412" s="76">
        <v>1.1889000000000001</v>
      </c>
      <c r="R412" s="77">
        <v>0.94</v>
      </c>
      <c r="S412" s="78">
        <v>1.3100000000000001E-2</v>
      </c>
      <c r="T412" s="79">
        <v>270</v>
      </c>
      <c r="U412" s="80">
        <v>11334183</v>
      </c>
      <c r="V412" s="72">
        <v>5720.97</v>
      </c>
      <c r="W412" s="29">
        <f t="shared" si="20"/>
        <v>34</v>
      </c>
      <c r="X412" s="38" t="str">
        <f t="array" ref="X412">W412&amp;CHOOSE(AND(W412&lt;&gt;{11,12,13})*MIN(4,MOD(W412,10))+1,"th","st","nd","rd","th")</f>
        <v>34th</v>
      </c>
      <c r="Y412" s="77">
        <v>0.17</v>
      </c>
      <c r="Z412" s="77">
        <v>1.1100000000000001</v>
      </c>
      <c r="AA412" s="81">
        <v>580069.48</v>
      </c>
      <c r="AB412" s="82">
        <v>603379340</v>
      </c>
      <c r="AC412" s="83">
        <v>236189755</v>
      </c>
      <c r="AD412" s="81">
        <v>20574879.640000001</v>
      </c>
      <c r="AE412" s="81">
        <v>10375642.17</v>
      </c>
      <c r="AF412" s="81">
        <v>0</v>
      </c>
      <c r="AG412" s="81">
        <v>33687.32</v>
      </c>
      <c r="AH412" s="81">
        <v>98857.88</v>
      </c>
    </row>
    <row r="413" spans="1:34" x14ac:dyDescent="0.25">
      <c r="A413" s="7">
        <v>129546103</v>
      </c>
      <c r="B413" s="8" t="s">
        <v>504</v>
      </c>
      <c r="C413" s="8" t="s">
        <v>160</v>
      </c>
      <c r="D413" s="70">
        <v>41307</v>
      </c>
      <c r="E413" s="71">
        <v>8287</v>
      </c>
      <c r="F413" s="72">
        <v>14619321.85</v>
      </c>
      <c r="G413" s="73">
        <v>42.71</v>
      </c>
      <c r="H413" s="29">
        <f t="shared" si="18"/>
        <v>28</v>
      </c>
      <c r="I413" s="38" t="str">
        <f t="array" ref="I413">H413&amp;CHOOSE(AND(H413&lt;&gt;{11,12,13})*MIN(4,MOD(H413,10))+1,"th","st","nd","rd","th")</f>
        <v>28th</v>
      </c>
      <c r="J413" s="74">
        <v>0.83</v>
      </c>
      <c r="K413" s="75">
        <v>38259891.850000001</v>
      </c>
      <c r="L413" s="113">
        <v>2646.6080000000002</v>
      </c>
      <c r="M413" s="38">
        <v>528.62199999999996</v>
      </c>
      <c r="N413" s="72">
        <v>12049.49</v>
      </c>
      <c r="O413" s="29">
        <f t="shared" si="19"/>
        <v>44</v>
      </c>
      <c r="P413" s="38" t="str">
        <f t="array" ref="P413">O413&amp;CHOOSE(AND(O413&lt;&gt;{11,12,13})*MIN(4,MOD(O413,10))+1,"th","st","nd","rd","th")</f>
        <v>44th</v>
      </c>
      <c r="Q413" s="76">
        <v>1.0197000000000001</v>
      </c>
      <c r="R413" s="77">
        <v>0.83</v>
      </c>
      <c r="S413" s="78">
        <v>1.35E-2</v>
      </c>
      <c r="T413" s="79">
        <v>241</v>
      </c>
      <c r="U413" s="80">
        <v>14619200</v>
      </c>
      <c r="V413" s="72">
        <v>4604.1400000000003</v>
      </c>
      <c r="W413" s="29">
        <f t="shared" si="20"/>
        <v>18</v>
      </c>
      <c r="X413" s="38" t="str">
        <f t="array" ref="X413">W413&amp;CHOOSE(AND(W413&lt;&gt;{11,12,13})*MIN(4,MOD(W413,10))+1,"th","st","nd","rd","th")</f>
        <v>18th</v>
      </c>
      <c r="Y413" s="77">
        <v>0.34</v>
      </c>
      <c r="Z413" s="77">
        <v>1.17</v>
      </c>
      <c r="AA413" s="81">
        <v>703186.41</v>
      </c>
      <c r="AB413" s="82">
        <v>668392681</v>
      </c>
      <c r="AC413" s="83">
        <v>414510994</v>
      </c>
      <c r="AD413" s="81">
        <v>40050446.609999999</v>
      </c>
      <c r="AE413" s="81">
        <v>13872575.82</v>
      </c>
      <c r="AF413" s="81">
        <v>0</v>
      </c>
      <c r="AG413" s="81">
        <v>43559.62</v>
      </c>
      <c r="AH413" s="81">
        <v>1790554.76</v>
      </c>
    </row>
    <row r="414" spans="1:34" x14ac:dyDescent="0.25">
      <c r="A414" s="7">
        <v>129546803</v>
      </c>
      <c r="B414" s="8" t="s">
        <v>524</v>
      </c>
      <c r="C414" s="8" t="s">
        <v>160</v>
      </c>
      <c r="D414" s="70">
        <v>42457</v>
      </c>
      <c r="E414" s="71">
        <v>2819</v>
      </c>
      <c r="F414" s="72">
        <v>5042098.74</v>
      </c>
      <c r="G414" s="73">
        <v>42.13</v>
      </c>
      <c r="H414" s="29">
        <f t="shared" si="18"/>
        <v>27</v>
      </c>
      <c r="I414" s="38" t="str">
        <f t="array" ref="I414">H414&amp;CHOOSE(AND(H414&lt;&gt;{11,12,13})*MIN(4,MOD(H414,10))+1,"th","st","nd","rd","th")</f>
        <v>27th</v>
      </c>
      <c r="J414" s="74">
        <v>0.82</v>
      </c>
      <c r="K414" s="75">
        <v>8668943.0399999991</v>
      </c>
      <c r="L414" s="113">
        <v>788.60599999999999</v>
      </c>
      <c r="M414" s="38">
        <v>229.04300000000001</v>
      </c>
      <c r="N414" s="72">
        <v>8518.6</v>
      </c>
      <c r="O414" s="29">
        <f t="shared" si="19"/>
        <v>2</v>
      </c>
      <c r="P414" s="38" t="str">
        <f t="array" ref="P414">O414&amp;CHOOSE(AND(O414&lt;&gt;{11,12,13})*MIN(4,MOD(O414,10))+1,"th","st","nd","rd","th")</f>
        <v>2nd</v>
      </c>
      <c r="Q414" s="76">
        <v>1.4423999999999999</v>
      </c>
      <c r="R414" s="77">
        <v>0.82</v>
      </c>
      <c r="S414" s="78">
        <v>1.4200000000000001E-2</v>
      </c>
      <c r="T414" s="79">
        <v>206</v>
      </c>
      <c r="U414" s="80">
        <v>4800012</v>
      </c>
      <c r="V414" s="72">
        <v>4716.7700000000004</v>
      </c>
      <c r="W414" s="29">
        <f t="shared" si="20"/>
        <v>20</v>
      </c>
      <c r="X414" s="38" t="str">
        <f t="array" ref="X414">W414&amp;CHOOSE(AND(W414&lt;&gt;{11,12,13})*MIN(4,MOD(W414,10))+1,"th","st","nd","rd","th")</f>
        <v>20th</v>
      </c>
      <c r="Y414" s="77">
        <v>0.32</v>
      </c>
      <c r="Z414" s="77">
        <v>1.1399999999999999</v>
      </c>
      <c r="AA414" s="81">
        <v>147632.54999999999</v>
      </c>
      <c r="AB414" s="82">
        <v>247742817</v>
      </c>
      <c r="AC414" s="83">
        <v>107813603</v>
      </c>
      <c r="AD414" s="81">
        <v>8826072.4199999999</v>
      </c>
      <c r="AE414" s="81">
        <v>4893259.1500000004</v>
      </c>
      <c r="AF414" s="81">
        <v>0</v>
      </c>
      <c r="AG414" s="81">
        <v>1207.04</v>
      </c>
      <c r="AH414" s="81">
        <v>157129.38</v>
      </c>
    </row>
    <row r="415" spans="1:34" x14ac:dyDescent="0.25">
      <c r="A415" s="7">
        <v>129547303</v>
      </c>
      <c r="B415" s="8" t="s">
        <v>530</v>
      </c>
      <c r="C415" s="8" t="s">
        <v>160</v>
      </c>
      <c r="D415" s="70">
        <v>52198</v>
      </c>
      <c r="E415" s="71">
        <v>3288</v>
      </c>
      <c r="F415" s="72">
        <v>8169455.2999999998</v>
      </c>
      <c r="G415" s="73">
        <v>47.6</v>
      </c>
      <c r="H415" s="29">
        <f t="shared" si="18"/>
        <v>40</v>
      </c>
      <c r="I415" s="38" t="str">
        <f t="array" ref="I415">H415&amp;CHOOSE(AND(H415&lt;&gt;{11,12,13})*MIN(4,MOD(H415,10))+1,"th","st","nd","rd","th")</f>
        <v>40th</v>
      </c>
      <c r="J415" s="74">
        <v>0.92</v>
      </c>
      <c r="K415" s="75">
        <v>17569008.969999999</v>
      </c>
      <c r="L415" s="113">
        <v>1217.29</v>
      </c>
      <c r="M415" s="38">
        <v>180.69800000000001</v>
      </c>
      <c r="N415" s="72">
        <v>12567.35</v>
      </c>
      <c r="O415" s="29">
        <f t="shared" si="19"/>
        <v>55</v>
      </c>
      <c r="P415" s="38" t="str">
        <f t="array" ref="P415">O415&amp;CHOOSE(AND(O415&lt;&gt;{11,12,13})*MIN(4,MOD(O415,10))+1,"th","st","nd","rd","th")</f>
        <v>55th</v>
      </c>
      <c r="Q415" s="76">
        <v>0.97770000000000001</v>
      </c>
      <c r="R415" s="77">
        <v>0.9</v>
      </c>
      <c r="S415" s="78">
        <v>1.4500000000000001E-2</v>
      </c>
      <c r="T415" s="79">
        <v>189</v>
      </c>
      <c r="U415" s="80">
        <v>7588724</v>
      </c>
      <c r="V415" s="72">
        <v>5428.32</v>
      </c>
      <c r="W415" s="29">
        <f t="shared" si="20"/>
        <v>29</v>
      </c>
      <c r="X415" s="38" t="str">
        <f t="array" ref="X415">W415&amp;CHOOSE(AND(W415&lt;&gt;{11,12,13})*MIN(4,MOD(W415,10))+1,"th","st","nd","rd","th")</f>
        <v>29th</v>
      </c>
      <c r="Y415" s="77">
        <v>0.22</v>
      </c>
      <c r="Z415" s="77">
        <v>1.1200000000000001</v>
      </c>
      <c r="AA415" s="81">
        <v>470956.42</v>
      </c>
      <c r="AB415" s="82">
        <v>374887709</v>
      </c>
      <c r="AC415" s="83">
        <v>187239978</v>
      </c>
      <c r="AD415" s="81">
        <v>17736893.390000001</v>
      </c>
      <c r="AE415" s="81">
        <v>7671537.9100000001</v>
      </c>
      <c r="AF415" s="81">
        <v>0</v>
      </c>
      <c r="AG415" s="81">
        <v>26960.97</v>
      </c>
      <c r="AH415" s="81">
        <v>167884.42</v>
      </c>
    </row>
    <row r="416" spans="1:34" x14ac:dyDescent="0.25">
      <c r="A416" s="7">
        <v>129547203</v>
      </c>
      <c r="B416" s="8" t="s">
        <v>541</v>
      </c>
      <c r="C416" s="8" t="s">
        <v>160</v>
      </c>
      <c r="D416" s="70">
        <v>29391</v>
      </c>
      <c r="E416" s="71">
        <v>3294</v>
      </c>
      <c r="F416" s="72">
        <v>4866359.32</v>
      </c>
      <c r="G416" s="73">
        <v>50.27</v>
      </c>
      <c r="H416" s="29">
        <f t="shared" si="18"/>
        <v>46</v>
      </c>
      <c r="I416" s="38" t="str">
        <f t="array" ref="I416">H416&amp;CHOOSE(AND(H416&lt;&gt;{11,12,13})*MIN(4,MOD(H416,10))+1,"th","st","nd","rd","th")</f>
        <v>46th</v>
      </c>
      <c r="J416" s="74">
        <v>0.98</v>
      </c>
      <c r="K416" s="75">
        <v>15065165.960000001</v>
      </c>
      <c r="L416" s="113">
        <v>1175.2619999999999</v>
      </c>
      <c r="M416" s="38">
        <v>668.29</v>
      </c>
      <c r="N416" s="72">
        <v>8171.82</v>
      </c>
      <c r="O416" s="29">
        <f t="shared" si="19"/>
        <v>1</v>
      </c>
      <c r="P416" s="38" t="str">
        <f t="array" ref="P416">O416&amp;CHOOSE(AND(O416&lt;&gt;{11,12,13})*MIN(4,MOD(O416,10))+1,"th","st","nd","rd","th")</f>
        <v>1st</v>
      </c>
      <c r="Q416" s="76">
        <v>1.5036</v>
      </c>
      <c r="R416" s="77">
        <v>0.98</v>
      </c>
      <c r="S416" s="78">
        <v>1.9599999999999999E-2</v>
      </c>
      <c r="T416" s="79">
        <v>29</v>
      </c>
      <c r="U416" s="80">
        <v>3352300</v>
      </c>
      <c r="V416" s="72">
        <v>1818.39</v>
      </c>
      <c r="W416" s="29">
        <f t="shared" si="20"/>
        <v>1</v>
      </c>
      <c r="X416" s="38" t="str">
        <f t="array" ref="X416">W416&amp;CHOOSE(AND(W416&lt;&gt;{11,12,13})*MIN(4,MOD(W416,10))+1,"th","st","nd","rd","th")</f>
        <v>1st</v>
      </c>
      <c r="Y416" s="77">
        <v>0.74</v>
      </c>
      <c r="Z416" s="77">
        <v>1.72</v>
      </c>
      <c r="AA416" s="81">
        <v>313101.07</v>
      </c>
      <c r="AB416" s="82">
        <v>152287925</v>
      </c>
      <c r="AC416" s="83">
        <v>96030595</v>
      </c>
      <c r="AD416" s="81">
        <v>15065765.960000001</v>
      </c>
      <c r="AE416" s="81">
        <v>4527905.37</v>
      </c>
      <c r="AF416" s="81">
        <v>0</v>
      </c>
      <c r="AG416" s="81">
        <v>25352.880000000001</v>
      </c>
      <c r="AH416" s="81">
        <v>600</v>
      </c>
    </row>
    <row r="417" spans="1:34" x14ac:dyDescent="0.25">
      <c r="A417" s="7">
        <v>129547603</v>
      </c>
      <c r="B417" s="8" t="s">
        <v>583</v>
      </c>
      <c r="C417" s="8" t="s">
        <v>160</v>
      </c>
      <c r="D417" s="70">
        <v>48316</v>
      </c>
      <c r="E417" s="71">
        <v>6757</v>
      </c>
      <c r="F417" s="72">
        <v>15040114.550000001</v>
      </c>
      <c r="G417" s="73">
        <v>46.07</v>
      </c>
      <c r="H417" s="29">
        <f t="shared" si="18"/>
        <v>36</v>
      </c>
      <c r="I417" s="38" t="str">
        <f t="array" ref="I417">H417&amp;CHOOSE(AND(H417&lt;&gt;{11,12,13})*MIN(4,MOD(H417,10))+1,"th","st","nd","rd","th")</f>
        <v>36th</v>
      </c>
      <c r="J417" s="74">
        <v>0.89</v>
      </c>
      <c r="K417" s="75">
        <v>26555818.780000001</v>
      </c>
      <c r="L417" s="113">
        <v>2119.9340000000002</v>
      </c>
      <c r="M417" s="38">
        <v>339.56200000000001</v>
      </c>
      <c r="N417" s="72">
        <v>10797.26</v>
      </c>
      <c r="O417" s="29">
        <f t="shared" si="19"/>
        <v>18</v>
      </c>
      <c r="P417" s="38" t="str">
        <f t="array" ref="P417">O417&amp;CHOOSE(AND(O417&lt;&gt;{11,12,13})*MIN(4,MOD(O417,10))+1,"th","st","nd","rd","th")</f>
        <v>18th</v>
      </c>
      <c r="Q417" s="76">
        <v>1.1379999999999999</v>
      </c>
      <c r="R417" s="77">
        <v>0.89</v>
      </c>
      <c r="S417" s="78">
        <v>1.34E-2</v>
      </c>
      <c r="T417" s="79">
        <v>251</v>
      </c>
      <c r="U417" s="80">
        <v>15146118</v>
      </c>
      <c r="V417" s="72">
        <v>6158.22</v>
      </c>
      <c r="W417" s="29">
        <f t="shared" si="20"/>
        <v>41</v>
      </c>
      <c r="X417" s="38" t="str">
        <f t="array" ref="X417">W417&amp;CHOOSE(AND(W417&lt;&gt;{11,12,13})*MIN(4,MOD(W417,10))+1,"th","st","nd","rd","th")</f>
        <v>41st</v>
      </c>
      <c r="Y417" s="77">
        <v>0.11</v>
      </c>
      <c r="Z417" s="77">
        <v>1</v>
      </c>
      <c r="AA417" s="81">
        <v>700507.49</v>
      </c>
      <c r="AB417" s="82">
        <v>802789646</v>
      </c>
      <c r="AC417" s="83">
        <v>319145046</v>
      </c>
      <c r="AD417" s="81">
        <v>26566043.780000001</v>
      </c>
      <c r="AE417" s="81">
        <v>14336456.76</v>
      </c>
      <c r="AF417" s="81">
        <v>0</v>
      </c>
      <c r="AG417" s="81">
        <v>3150.3</v>
      </c>
      <c r="AH417" s="81">
        <v>10225</v>
      </c>
    </row>
    <row r="418" spans="1:34" x14ac:dyDescent="0.25">
      <c r="A418" s="7">
        <v>129547803</v>
      </c>
      <c r="B418" s="8" t="s">
        <v>588</v>
      </c>
      <c r="C418" s="8" t="s">
        <v>160</v>
      </c>
      <c r="D418" s="70">
        <v>51182</v>
      </c>
      <c r="E418" s="71">
        <v>2611</v>
      </c>
      <c r="F418" s="72">
        <v>5630314.9399999995</v>
      </c>
      <c r="G418" s="73">
        <v>42.13</v>
      </c>
      <c r="H418" s="29">
        <f t="shared" si="18"/>
        <v>27</v>
      </c>
      <c r="I418" s="38" t="str">
        <f t="array" ref="I418">H418&amp;CHOOSE(AND(H418&lt;&gt;{11,12,13})*MIN(4,MOD(H418,10))+1,"th","st","nd","rd","th")</f>
        <v>27th</v>
      </c>
      <c r="J418" s="74">
        <v>0.82</v>
      </c>
      <c r="K418" s="75">
        <v>12759202.68</v>
      </c>
      <c r="L418" s="113">
        <v>938.55700000000002</v>
      </c>
      <c r="M418" s="38">
        <v>232.386</v>
      </c>
      <c r="N418" s="72">
        <v>10896.52</v>
      </c>
      <c r="O418" s="29">
        <f t="shared" si="19"/>
        <v>19</v>
      </c>
      <c r="P418" s="38" t="str">
        <f t="array" ref="P418">O418&amp;CHOOSE(AND(O418&lt;&gt;{11,12,13})*MIN(4,MOD(O418,10))+1,"th","st","nd","rd","th")</f>
        <v>19th</v>
      </c>
      <c r="Q418" s="76">
        <v>1.1275999999999999</v>
      </c>
      <c r="R418" s="77">
        <v>0.82</v>
      </c>
      <c r="S418" s="78">
        <v>1.0999999999999999E-2</v>
      </c>
      <c r="T418" s="79">
        <v>403</v>
      </c>
      <c r="U418" s="80">
        <v>6894572</v>
      </c>
      <c r="V418" s="72">
        <v>5888.05</v>
      </c>
      <c r="W418" s="29">
        <f t="shared" si="20"/>
        <v>37</v>
      </c>
      <c r="X418" s="38" t="str">
        <f t="array" ref="X418">W418&amp;CHOOSE(AND(W418&lt;&gt;{11,12,13})*MIN(4,MOD(W418,10))+1,"th","st","nd","rd","th")</f>
        <v>37th</v>
      </c>
      <c r="Y418" s="77">
        <v>0.15</v>
      </c>
      <c r="Z418" s="77">
        <v>0.97</v>
      </c>
      <c r="AA418" s="81">
        <v>242093.5</v>
      </c>
      <c r="AB418" s="82">
        <v>368214760</v>
      </c>
      <c r="AC418" s="83">
        <v>142494308</v>
      </c>
      <c r="AD418" s="81">
        <v>12759202.68</v>
      </c>
      <c r="AE418" s="81">
        <v>5338172.22</v>
      </c>
      <c r="AF418" s="81">
        <v>0</v>
      </c>
      <c r="AG418" s="81">
        <v>50049.22</v>
      </c>
      <c r="AH418" s="81">
        <v>0</v>
      </c>
    </row>
    <row r="419" spans="1:34" x14ac:dyDescent="0.25">
      <c r="A419" s="7">
        <v>129548803</v>
      </c>
      <c r="B419" s="8" t="s">
        <v>643</v>
      </c>
      <c r="C419" s="8" t="s">
        <v>160</v>
      </c>
      <c r="D419" s="70">
        <v>47445</v>
      </c>
      <c r="E419" s="71">
        <v>2950</v>
      </c>
      <c r="F419" s="72">
        <v>4406181.0600000005</v>
      </c>
      <c r="G419" s="73">
        <v>31.48</v>
      </c>
      <c r="H419" s="29">
        <f t="shared" si="18"/>
        <v>6</v>
      </c>
      <c r="I419" s="38" t="str">
        <f t="array" ref="I419">H419&amp;CHOOSE(AND(H419&lt;&gt;{11,12,13})*MIN(4,MOD(H419,10))+1,"th","st","nd","rd","th")</f>
        <v>6th</v>
      </c>
      <c r="J419" s="74">
        <v>0.61</v>
      </c>
      <c r="K419" s="75">
        <v>15484304.890000001</v>
      </c>
      <c r="L419" s="113">
        <v>1069.175</v>
      </c>
      <c r="M419" s="38">
        <v>259.262</v>
      </c>
      <c r="N419" s="72">
        <v>11656.03</v>
      </c>
      <c r="O419" s="29">
        <f t="shared" si="19"/>
        <v>36</v>
      </c>
      <c r="P419" s="38" t="str">
        <f t="array" ref="P419">O419&amp;CHOOSE(AND(O419&lt;&gt;{11,12,13})*MIN(4,MOD(O419,10))+1,"th","st","nd","rd","th")</f>
        <v>36th</v>
      </c>
      <c r="Q419" s="76">
        <v>1.0542</v>
      </c>
      <c r="R419" s="77">
        <v>0.61</v>
      </c>
      <c r="S419" s="78">
        <v>1.18E-2</v>
      </c>
      <c r="T419" s="79">
        <v>359</v>
      </c>
      <c r="U419" s="80">
        <v>5031080</v>
      </c>
      <c r="V419" s="72">
        <v>3787.22</v>
      </c>
      <c r="W419" s="29">
        <f t="shared" si="20"/>
        <v>11</v>
      </c>
      <c r="X419" s="38" t="str">
        <f t="array" ref="X419">W419&amp;CHOOSE(AND(W419&lt;&gt;{11,12,13})*MIN(4,MOD(W419,10))+1,"th","st","nd","rd","th")</f>
        <v>11th</v>
      </c>
      <c r="Y419" s="77">
        <v>0.45</v>
      </c>
      <c r="Z419" s="77">
        <v>1.06</v>
      </c>
      <c r="AA419" s="81">
        <v>335373.25</v>
      </c>
      <c r="AB419" s="82">
        <v>240867770</v>
      </c>
      <c r="AC419" s="83">
        <v>131804839</v>
      </c>
      <c r="AD419" s="81">
        <v>15528320.43</v>
      </c>
      <c r="AE419" s="81">
        <v>4025814.4</v>
      </c>
      <c r="AF419" s="81">
        <v>0</v>
      </c>
      <c r="AG419" s="81">
        <v>44993.41</v>
      </c>
      <c r="AH419" s="81">
        <v>44015.54</v>
      </c>
    </row>
    <row r="420" spans="1:34" x14ac:dyDescent="0.25">
      <c r="A420" s="7">
        <v>116555003</v>
      </c>
      <c r="B420" s="8" t="s">
        <v>401</v>
      </c>
      <c r="C420" s="8" t="s">
        <v>402</v>
      </c>
      <c r="D420" s="70">
        <v>49102</v>
      </c>
      <c r="E420" s="71">
        <v>6342</v>
      </c>
      <c r="F420" s="72">
        <v>17956261.41</v>
      </c>
      <c r="G420" s="73">
        <v>57.66</v>
      </c>
      <c r="H420" s="29">
        <f t="shared" si="18"/>
        <v>63</v>
      </c>
      <c r="I420" s="38" t="str">
        <f t="array" ref="I420">H420&amp;CHOOSE(AND(H420&lt;&gt;{11,12,13})*MIN(4,MOD(H420,10))+1,"th","st","nd","rd","th")</f>
        <v>63rd</v>
      </c>
      <c r="J420" s="74">
        <v>1.1200000000000001</v>
      </c>
      <c r="K420" s="75">
        <v>29632937.010000002</v>
      </c>
      <c r="L420" s="113">
        <v>2291.681</v>
      </c>
      <c r="M420" s="38">
        <v>441.77499999999998</v>
      </c>
      <c r="N420" s="72">
        <v>10840.83</v>
      </c>
      <c r="O420" s="29">
        <f t="shared" si="19"/>
        <v>18</v>
      </c>
      <c r="P420" s="38" t="str">
        <f t="array" ref="P420">O420&amp;CHOOSE(AND(O420&lt;&gt;{11,12,13})*MIN(4,MOD(O420,10))+1,"th","st","nd","rd","th")</f>
        <v>18th</v>
      </c>
      <c r="Q420" s="76">
        <v>1.1334</v>
      </c>
      <c r="R420" s="77">
        <v>1.1200000000000001</v>
      </c>
      <c r="S420" s="78">
        <v>1.4E-2</v>
      </c>
      <c r="T420" s="79">
        <v>216</v>
      </c>
      <c r="U420" s="80">
        <v>17260899</v>
      </c>
      <c r="V420" s="72">
        <v>6314.68</v>
      </c>
      <c r="W420" s="29">
        <f t="shared" si="20"/>
        <v>43</v>
      </c>
      <c r="X420" s="38" t="str">
        <f t="array" ref="X420">W420&amp;CHOOSE(AND(W420&lt;&gt;{11,12,13})*MIN(4,MOD(W420,10))+1,"th","st","nd","rd","th")</f>
        <v>43rd</v>
      </c>
      <c r="Y420" s="77">
        <v>0.09</v>
      </c>
      <c r="Z420" s="77">
        <v>1.21</v>
      </c>
      <c r="AA420" s="81">
        <v>794374.35</v>
      </c>
      <c r="AB420" s="82">
        <v>973168383</v>
      </c>
      <c r="AC420" s="83">
        <v>305416709</v>
      </c>
      <c r="AD420" s="81">
        <v>29632937.010000002</v>
      </c>
      <c r="AE420" s="81">
        <v>17143150.93</v>
      </c>
      <c r="AF420" s="81">
        <v>0</v>
      </c>
      <c r="AG420" s="81">
        <v>18736.13</v>
      </c>
      <c r="AH420" s="81">
        <v>0</v>
      </c>
    </row>
    <row r="421" spans="1:34" x14ac:dyDescent="0.25">
      <c r="A421" s="7">
        <v>116557103</v>
      </c>
      <c r="B421" s="8" t="s">
        <v>533</v>
      </c>
      <c r="C421" s="8" t="s">
        <v>402</v>
      </c>
      <c r="D421" s="70">
        <v>53144</v>
      </c>
      <c r="E421" s="71">
        <v>8186</v>
      </c>
      <c r="F421" s="72">
        <v>24678402.430000003</v>
      </c>
      <c r="G421" s="73">
        <v>56.73</v>
      </c>
      <c r="H421" s="29">
        <f t="shared" si="18"/>
        <v>62</v>
      </c>
      <c r="I421" s="38" t="str">
        <f t="array" ref="I421">H421&amp;CHOOSE(AND(H421&lt;&gt;{11,12,13})*MIN(4,MOD(H421,10))+1,"th","st","nd","rd","th")</f>
        <v>62nd</v>
      </c>
      <c r="J421" s="74">
        <v>1.1000000000000001</v>
      </c>
      <c r="K421" s="75">
        <v>36833082.619999997</v>
      </c>
      <c r="L421" s="113">
        <v>2678.3049999999998</v>
      </c>
      <c r="M421" s="38">
        <v>469.38200000000001</v>
      </c>
      <c r="N421" s="72">
        <v>11701.63</v>
      </c>
      <c r="O421" s="29">
        <f t="shared" si="19"/>
        <v>37</v>
      </c>
      <c r="P421" s="38" t="str">
        <f t="array" ref="P421">O421&amp;CHOOSE(AND(O421&lt;&gt;{11,12,13})*MIN(4,MOD(O421,10))+1,"th","st","nd","rd","th")</f>
        <v>37th</v>
      </c>
      <c r="Q421" s="76">
        <v>1.0501</v>
      </c>
      <c r="R421" s="77">
        <v>1.1000000000000001</v>
      </c>
      <c r="S421" s="78">
        <v>1.34E-2</v>
      </c>
      <c r="T421" s="79">
        <v>251</v>
      </c>
      <c r="U421" s="80">
        <v>24921870</v>
      </c>
      <c r="V421" s="72">
        <v>7917.52</v>
      </c>
      <c r="W421" s="29">
        <f t="shared" si="20"/>
        <v>62</v>
      </c>
      <c r="X421" s="38" t="str">
        <f t="array" ref="X421">W421&amp;CHOOSE(AND(W421&lt;&gt;{11,12,13})*MIN(4,MOD(W421,10))+1,"th","st","nd","rd","th")</f>
        <v>62nd</v>
      </c>
      <c r="Y421" s="77">
        <v>0</v>
      </c>
      <c r="Z421" s="77">
        <v>1.1000000000000001</v>
      </c>
      <c r="AA421" s="81">
        <v>662677.30000000005</v>
      </c>
      <c r="AB421" s="82">
        <v>1386295596</v>
      </c>
      <c r="AC421" s="83">
        <v>459768843</v>
      </c>
      <c r="AD421" s="81">
        <v>36917327.909999996</v>
      </c>
      <c r="AE421" s="81">
        <v>24001683.620000001</v>
      </c>
      <c r="AF421" s="81">
        <v>0</v>
      </c>
      <c r="AG421" s="81">
        <v>14041.51</v>
      </c>
      <c r="AH421" s="81">
        <v>84245.29</v>
      </c>
    </row>
    <row r="422" spans="1:34" x14ac:dyDescent="0.25">
      <c r="A422" s="7">
        <v>108561003</v>
      </c>
      <c r="B422" s="8" t="s">
        <v>142</v>
      </c>
      <c r="C422" s="8" t="s">
        <v>143</v>
      </c>
      <c r="D422" s="70">
        <v>48382</v>
      </c>
      <c r="E422" s="71">
        <v>2218</v>
      </c>
      <c r="F422" s="72">
        <v>3503751.3</v>
      </c>
      <c r="G422" s="73">
        <v>32.65</v>
      </c>
      <c r="H422" s="29">
        <f t="shared" si="18"/>
        <v>8</v>
      </c>
      <c r="I422" s="38" t="str">
        <f t="array" ref="I422">H422&amp;CHOOSE(AND(H422&lt;&gt;{11,12,13})*MIN(4,MOD(H422,10))+1,"th","st","nd","rd","th")</f>
        <v>8th</v>
      </c>
      <c r="J422" s="74">
        <v>0.63</v>
      </c>
      <c r="K422" s="75">
        <v>10295499.66</v>
      </c>
      <c r="L422" s="113">
        <v>726.79499999999996</v>
      </c>
      <c r="M422" s="38">
        <v>279.67</v>
      </c>
      <c r="N422" s="72">
        <v>10229.370000000001</v>
      </c>
      <c r="O422" s="29">
        <f t="shared" si="19"/>
        <v>10</v>
      </c>
      <c r="P422" s="38" t="str">
        <f t="array" ref="P422">O422&amp;CHOOSE(AND(O422&lt;&gt;{11,12,13})*MIN(4,MOD(O422,10))+1,"th","st","nd","rd","th")</f>
        <v>10th</v>
      </c>
      <c r="Q422" s="76">
        <v>1.2012</v>
      </c>
      <c r="R422" s="77">
        <v>0.63</v>
      </c>
      <c r="S422" s="78">
        <v>8.3000000000000001E-3</v>
      </c>
      <c r="T422" s="79">
        <v>489</v>
      </c>
      <c r="U422" s="80">
        <v>5707746</v>
      </c>
      <c r="V422" s="72">
        <v>5671.08</v>
      </c>
      <c r="W422" s="29">
        <f t="shared" si="20"/>
        <v>33</v>
      </c>
      <c r="X422" s="38" t="str">
        <f t="array" ref="X422">W422&amp;CHOOSE(AND(W422&lt;&gt;{11,12,13})*MIN(4,MOD(W422,10))+1,"th","st","nd","rd","th")</f>
        <v>33rd</v>
      </c>
      <c r="Y422" s="77">
        <v>0.18</v>
      </c>
      <c r="Z422" s="77">
        <v>0.81</v>
      </c>
      <c r="AA422" s="81">
        <v>213796.99</v>
      </c>
      <c r="AB422" s="82">
        <v>310006358</v>
      </c>
      <c r="AC422" s="83">
        <v>112789634</v>
      </c>
      <c r="AD422" s="81">
        <v>10298299.66</v>
      </c>
      <c r="AE422" s="81">
        <v>3271738.26</v>
      </c>
      <c r="AF422" s="81">
        <v>0</v>
      </c>
      <c r="AG422" s="81">
        <v>18216.05</v>
      </c>
      <c r="AH422" s="81">
        <v>2800</v>
      </c>
    </row>
    <row r="423" spans="1:34" x14ac:dyDescent="0.25">
      <c r="A423" s="7">
        <v>108561803</v>
      </c>
      <c r="B423" s="8" t="s">
        <v>227</v>
      </c>
      <c r="C423" s="8" t="s">
        <v>143</v>
      </c>
      <c r="D423" s="70">
        <v>46136</v>
      </c>
      <c r="E423" s="71">
        <v>3500</v>
      </c>
      <c r="F423" s="72">
        <v>4079811.4699999997</v>
      </c>
      <c r="G423" s="73">
        <v>25.27</v>
      </c>
      <c r="H423" s="29">
        <f t="shared" si="18"/>
        <v>2</v>
      </c>
      <c r="I423" s="38" t="str">
        <f t="array" ref="I423">H423&amp;CHOOSE(AND(H423&lt;&gt;{11,12,13})*MIN(4,MOD(H423,10))+1,"th","st","nd","rd","th")</f>
        <v>2nd</v>
      </c>
      <c r="J423" s="74">
        <v>0.49</v>
      </c>
      <c r="K423" s="75">
        <v>12906290.07</v>
      </c>
      <c r="L423" s="113">
        <v>973.92</v>
      </c>
      <c r="M423" s="38">
        <v>183.09700000000001</v>
      </c>
      <c r="N423" s="72">
        <v>11154.8</v>
      </c>
      <c r="O423" s="29">
        <f t="shared" si="19"/>
        <v>24</v>
      </c>
      <c r="P423" s="38" t="str">
        <f t="array" ref="P423">O423&amp;CHOOSE(AND(O423&lt;&gt;{11,12,13})*MIN(4,MOD(O423,10))+1,"th","st","nd","rd","th")</f>
        <v>24th</v>
      </c>
      <c r="Q423" s="76">
        <v>1.1014999999999999</v>
      </c>
      <c r="R423" s="77">
        <v>0.49</v>
      </c>
      <c r="S423" s="78">
        <v>8.8000000000000005E-3</v>
      </c>
      <c r="T423" s="79">
        <v>480</v>
      </c>
      <c r="U423" s="80">
        <v>6229422</v>
      </c>
      <c r="V423" s="72">
        <v>5384.04</v>
      </c>
      <c r="W423" s="29">
        <f t="shared" si="20"/>
        <v>28</v>
      </c>
      <c r="X423" s="38" t="str">
        <f t="array" ref="X423">W423&amp;CHOOSE(AND(W423&lt;&gt;{11,12,13})*MIN(4,MOD(W423,10))+1,"th","st","nd","rd","th")</f>
        <v>28th</v>
      </c>
      <c r="Y423" s="77">
        <v>0.22</v>
      </c>
      <c r="Z423" s="77">
        <v>0.71</v>
      </c>
      <c r="AA423" s="81">
        <v>271032.82</v>
      </c>
      <c r="AB423" s="82">
        <v>307545767</v>
      </c>
      <c r="AC423" s="83">
        <v>153892935</v>
      </c>
      <c r="AD423" s="81">
        <v>12936618.140000001</v>
      </c>
      <c r="AE423" s="81">
        <v>3805940.88</v>
      </c>
      <c r="AF423" s="81">
        <v>0</v>
      </c>
      <c r="AG423" s="81">
        <v>2837.77</v>
      </c>
      <c r="AH423" s="81">
        <v>30328.07</v>
      </c>
    </row>
    <row r="424" spans="1:34" x14ac:dyDescent="0.25">
      <c r="A424" s="7">
        <v>108565203</v>
      </c>
      <c r="B424" s="8" t="s">
        <v>398</v>
      </c>
      <c r="C424" s="8" t="s">
        <v>143</v>
      </c>
      <c r="D424" s="70">
        <v>47038</v>
      </c>
      <c r="E424" s="71">
        <v>2613</v>
      </c>
      <c r="F424" s="72">
        <v>2976690.17</v>
      </c>
      <c r="G424" s="73">
        <v>24.22</v>
      </c>
      <c r="H424" s="29">
        <f t="shared" si="18"/>
        <v>1</v>
      </c>
      <c r="I424" s="38" t="str">
        <f t="array" ref="I424">H424&amp;CHOOSE(AND(H424&lt;&gt;{11,12,13})*MIN(4,MOD(H424,10))+1,"th","st","nd","rd","th")</f>
        <v>1st</v>
      </c>
      <c r="J424" s="74">
        <v>0.47</v>
      </c>
      <c r="K424" s="75">
        <v>13067444.58</v>
      </c>
      <c r="L424" s="113">
        <v>852.16200000000003</v>
      </c>
      <c r="M424" s="38">
        <v>318.06</v>
      </c>
      <c r="N424" s="72">
        <v>11166.64</v>
      </c>
      <c r="O424" s="29">
        <f t="shared" si="19"/>
        <v>25</v>
      </c>
      <c r="P424" s="38" t="str">
        <f t="array" ref="P424">O424&amp;CHOOSE(AND(O424&lt;&gt;{11,12,13})*MIN(4,MOD(O424,10))+1,"th","st","nd","rd","th")</f>
        <v>25th</v>
      </c>
      <c r="Q424" s="76">
        <v>1.1004</v>
      </c>
      <c r="R424" s="77">
        <v>0.47</v>
      </c>
      <c r="S424" s="78">
        <v>7.4999999999999997E-3</v>
      </c>
      <c r="T424" s="79">
        <v>497</v>
      </c>
      <c r="U424" s="80">
        <v>5389385</v>
      </c>
      <c r="V424" s="72">
        <v>4605.4399999999996</v>
      </c>
      <c r="W424" s="29">
        <f t="shared" si="20"/>
        <v>18</v>
      </c>
      <c r="X424" s="38" t="str">
        <f t="array" ref="X424">W424&amp;CHOOSE(AND(W424&lt;&gt;{11,12,13})*MIN(4,MOD(W424,10))+1,"th","st","nd","rd","th")</f>
        <v>18th</v>
      </c>
      <c r="Y424" s="77">
        <v>0.33</v>
      </c>
      <c r="Z424" s="77">
        <v>0.8</v>
      </c>
      <c r="AA424" s="81">
        <v>211164.93</v>
      </c>
      <c r="AB424" s="82">
        <v>286505032</v>
      </c>
      <c r="AC424" s="83">
        <v>112708660</v>
      </c>
      <c r="AD424" s="81">
        <v>13067444.58</v>
      </c>
      <c r="AE424" s="81">
        <v>2763291.96</v>
      </c>
      <c r="AF424" s="81">
        <v>0</v>
      </c>
      <c r="AG424" s="81">
        <v>2233.2800000000002</v>
      </c>
      <c r="AH424" s="81">
        <v>0</v>
      </c>
    </row>
    <row r="425" spans="1:34" x14ac:dyDescent="0.25">
      <c r="A425" s="7">
        <v>108565503</v>
      </c>
      <c r="B425" s="8" t="s">
        <v>445</v>
      </c>
      <c r="C425" s="8" t="s">
        <v>143</v>
      </c>
      <c r="D425" s="70">
        <v>44943</v>
      </c>
      <c r="E425" s="71">
        <v>3477</v>
      </c>
      <c r="F425" s="72">
        <v>5393762.5699999994</v>
      </c>
      <c r="G425" s="73">
        <v>34.520000000000003</v>
      </c>
      <c r="H425" s="29">
        <f t="shared" si="18"/>
        <v>12</v>
      </c>
      <c r="I425" s="38" t="str">
        <f t="array" ref="I425">H425&amp;CHOOSE(AND(H425&lt;&gt;{11,12,13})*MIN(4,MOD(H425,10))+1,"th","st","nd","rd","th")</f>
        <v>12th</v>
      </c>
      <c r="J425" s="74">
        <v>0.67</v>
      </c>
      <c r="K425" s="75">
        <v>16885150.68</v>
      </c>
      <c r="L425" s="113">
        <v>1181.9860000000001</v>
      </c>
      <c r="M425" s="38">
        <v>340.791</v>
      </c>
      <c r="N425" s="72">
        <v>11088.39</v>
      </c>
      <c r="O425" s="29">
        <f t="shared" si="19"/>
        <v>23</v>
      </c>
      <c r="P425" s="38" t="str">
        <f t="array" ref="P425">O425&amp;CHOOSE(AND(O425&lt;&gt;{11,12,13})*MIN(4,MOD(O425,10))+1,"th","st","nd","rd","th")</f>
        <v>23rd</v>
      </c>
      <c r="Q425" s="76">
        <v>1.1081000000000001</v>
      </c>
      <c r="R425" s="77">
        <v>0.67</v>
      </c>
      <c r="S425" s="78">
        <v>1.0200000000000001E-2</v>
      </c>
      <c r="T425" s="79">
        <v>443</v>
      </c>
      <c r="U425" s="80">
        <v>7170822</v>
      </c>
      <c r="V425" s="72">
        <v>4709.04</v>
      </c>
      <c r="W425" s="29">
        <f t="shared" si="20"/>
        <v>20</v>
      </c>
      <c r="X425" s="38" t="str">
        <f t="array" ref="X425">W425&amp;CHOOSE(AND(W425&lt;&gt;{11,12,13})*MIN(4,MOD(W425,10))+1,"th","st","nd","rd","th")</f>
        <v>20th</v>
      </c>
      <c r="Y425" s="77">
        <v>0.32</v>
      </c>
      <c r="Z425" s="77">
        <v>0.99</v>
      </c>
      <c r="AA425" s="81">
        <v>384282.64</v>
      </c>
      <c r="AB425" s="82">
        <v>379716997</v>
      </c>
      <c r="AC425" s="83">
        <v>151454986</v>
      </c>
      <c r="AD425" s="81">
        <v>16905561.219999999</v>
      </c>
      <c r="AE425" s="81">
        <v>4999114</v>
      </c>
      <c r="AF425" s="81">
        <v>0</v>
      </c>
      <c r="AG425" s="81">
        <v>10365.93</v>
      </c>
      <c r="AH425" s="81">
        <v>20410.54</v>
      </c>
    </row>
    <row r="426" spans="1:34" x14ac:dyDescent="0.25">
      <c r="A426" s="7">
        <v>108566303</v>
      </c>
      <c r="B426" s="8" t="s">
        <v>522</v>
      </c>
      <c r="C426" s="8" t="s">
        <v>143</v>
      </c>
      <c r="D426" s="70">
        <v>51305</v>
      </c>
      <c r="E426" s="71">
        <v>2191</v>
      </c>
      <c r="F426" s="72">
        <v>5699317.0199999996</v>
      </c>
      <c r="G426" s="73">
        <v>50.7</v>
      </c>
      <c r="H426" s="29">
        <f t="shared" si="18"/>
        <v>48</v>
      </c>
      <c r="I426" s="38" t="str">
        <f t="array" ref="I426">H426&amp;CHOOSE(AND(H426&lt;&gt;{11,12,13})*MIN(4,MOD(H426,10))+1,"th","st","nd","rd","th")</f>
        <v>48th</v>
      </c>
      <c r="J426" s="74">
        <v>0.98</v>
      </c>
      <c r="K426" s="75">
        <v>9987488.0500000007</v>
      </c>
      <c r="L426" s="113">
        <v>722.92899999999997</v>
      </c>
      <c r="M426" s="38">
        <v>215.06899999999999</v>
      </c>
      <c r="N426" s="72">
        <v>10647.66</v>
      </c>
      <c r="O426" s="29">
        <f t="shared" si="19"/>
        <v>16</v>
      </c>
      <c r="P426" s="38" t="str">
        <f t="array" ref="P426">O426&amp;CHOOSE(AND(O426&lt;&gt;{11,12,13})*MIN(4,MOD(O426,10))+1,"th","st","nd","rd","th")</f>
        <v>16th</v>
      </c>
      <c r="Q426" s="76">
        <v>1.1539999999999999</v>
      </c>
      <c r="R426" s="77">
        <v>0.98</v>
      </c>
      <c r="S426" s="78">
        <v>7.0000000000000001E-3</v>
      </c>
      <c r="T426" s="79">
        <v>499</v>
      </c>
      <c r="U426" s="80">
        <v>10979627</v>
      </c>
      <c r="V426" s="72">
        <v>11705.38</v>
      </c>
      <c r="W426" s="29">
        <f t="shared" si="20"/>
        <v>89</v>
      </c>
      <c r="X426" s="38" t="str">
        <f t="array" ref="X426">W426&amp;CHOOSE(AND(W426&lt;&gt;{11,12,13})*MIN(4,MOD(W426,10))+1,"th","st","nd","rd","th")</f>
        <v>89th</v>
      </c>
      <c r="Y426" s="77">
        <v>0</v>
      </c>
      <c r="Z426" s="77">
        <v>0.98</v>
      </c>
      <c r="AA426" s="81">
        <v>232724.52</v>
      </c>
      <c r="AB426" s="82">
        <v>698601606</v>
      </c>
      <c r="AC426" s="83">
        <v>114704117</v>
      </c>
      <c r="AD426" s="81">
        <v>10015064.029999999</v>
      </c>
      <c r="AE426" s="81">
        <v>5465099.7599999998</v>
      </c>
      <c r="AF426" s="81">
        <v>0</v>
      </c>
      <c r="AG426" s="81">
        <v>1492.74</v>
      </c>
      <c r="AH426" s="81">
        <v>27575.98</v>
      </c>
    </row>
    <row r="427" spans="1:34" x14ac:dyDescent="0.25">
      <c r="A427" s="7">
        <v>108567004</v>
      </c>
      <c r="B427" s="8" t="s">
        <v>527</v>
      </c>
      <c r="C427" s="8" t="s">
        <v>143</v>
      </c>
      <c r="D427" s="70">
        <v>42286</v>
      </c>
      <c r="E427" s="71">
        <v>1138</v>
      </c>
      <c r="F427" s="72">
        <v>1266356.53</v>
      </c>
      <c r="G427" s="73">
        <v>26.32</v>
      </c>
      <c r="H427" s="29">
        <f t="shared" si="18"/>
        <v>2</v>
      </c>
      <c r="I427" s="38" t="str">
        <f t="array" ref="I427">H427&amp;CHOOSE(AND(H427&lt;&gt;{11,12,13})*MIN(4,MOD(H427,10))+1,"th","st","nd","rd","th")</f>
        <v>2nd</v>
      </c>
      <c r="J427" s="74">
        <v>0.51</v>
      </c>
      <c r="K427" s="75">
        <v>4492110.58</v>
      </c>
      <c r="L427" s="113">
        <v>278.99299999999999</v>
      </c>
      <c r="M427" s="38">
        <v>156.55699999999999</v>
      </c>
      <c r="N427" s="72">
        <v>10313.65</v>
      </c>
      <c r="O427" s="29">
        <f t="shared" si="19"/>
        <v>11</v>
      </c>
      <c r="P427" s="38" t="str">
        <f t="array" ref="P427">O427&amp;CHOOSE(AND(O427&lt;&gt;{11,12,13})*MIN(4,MOD(O427,10))+1,"th","st","nd","rd","th")</f>
        <v>11th</v>
      </c>
      <c r="Q427" s="76">
        <v>1.1914</v>
      </c>
      <c r="R427" s="77">
        <v>0.51</v>
      </c>
      <c r="S427" s="78">
        <v>7.4999999999999997E-3</v>
      </c>
      <c r="T427" s="79">
        <v>497</v>
      </c>
      <c r="U427" s="80">
        <v>2290565</v>
      </c>
      <c r="V427" s="72">
        <v>5259.02</v>
      </c>
      <c r="W427" s="29">
        <f t="shared" si="20"/>
        <v>26</v>
      </c>
      <c r="X427" s="38" t="str">
        <f t="array" ref="X427">W427&amp;CHOOSE(AND(W427&lt;&gt;{11,12,13})*MIN(4,MOD(W427,10))+1,"th","st","nd","rd","th")</f>
        <v>26th</v>
      </c>
      <c r="Y427" s="77">
        <v>0.24</v>
      </c>
      <c r="Z427" s="77">
        <v>0.75</v>
      </c>
      <c r="AA427" s="81">
        <v>122982.54</v>
      </c>
      <c r="AB427" s="82">
        <v>124919639</v>
      </c>
      <c r="AC427" s="83">
        <v>44751826</v>
      </c>
      <c r="AD427" s="81">
        <v>4492110.58</v>
      </c>
      <c r="AE427" s="81">
        <v>1141387.8500000001</v>
      </c>
      <c r="AF427" s="81">
        <v>0</v>
      </c>
      <c r="AG427" s="81">
        <v>1986.14</v>
      </c>
      <c r="AH427" s="81">
        <v>0</v>
      </c>
    </row>
    <row r="428" spans="1:34" x14ac:dyDescent="0.25">
      <c r="A428" s="7">
        <v>108567204</v>
      </c>
      <c r="B428" s="8" t="s">
        <v>535</v>
      </c>
      <c r="C428" s="8" t="s">
        <v>143</v>
      </c>
      <c r="D428" s="70">
        <v>41846</v>
      </c>
      <c r="E428" s="71">
        <v>1516</v>
      </c>
      <c r="F428" s="72">
        <v>2351530.5799999996</v>
      </c>
      <c r="G428" s="73">
        <v>37.07</v>
      </c>
      <c r="H428" s="29">
        <f t="shared" si="18"/>
        <v>15</v>
      </c>
      <c r="I428" s="38" t="str">
        <f t="array" ref="I428">H428&amp;CHOOSE(AND(H428&lt;&gt;{11,12,13})*MIN(4,MOD(H428,10))+1,"th","st","nd","rd","th")</f>
        <v>15th</v>
      </c>
      <c r="J428" s="74">
        <v>0.72</v>
      </c>
      <c r="K428" s="75">
        <v>7423236.4699999997</v>
      </c>
      <c r="L428" s="113">
        <v>448.87</v>
      </c>
      <c r="M428" s="38">
        <v>154.27600000000001</v>
      </c>
      <c r="N428" s="72">
        <v>12307.53</v>
      </c>
      <c r="O428" s="29">
        <f t="shared" si="19"/>
        <v>51</v>
      </c>
      <c r="P428" s="38" t="str">
        <f t="array" ref="P428">O428&amp;CHOOSE(AND(O428&lt;&gt;{11,12,13})*MIN(4,MOD(O428,10))+1,"th","st","nd","rd","th")</f>
        <v>51st</v>
      </c>
      <c r="Q428" s="76">
        <v>0.99839999999999995</v>
      </c>
      <c r="R428" s="77">
        <v>0.72</v>
      </c>
      <c r="S428" s="78">
        <v>1.17E-2</v>
      </c>
      <c r="T428" s="79">
        <v>365</v>
      </c>
      <c r="U428" s="80">
        <v>2719662</v>
      </c>
      <c r="V428" s="72">
        <v>4509.13</v>
      </c>
      <c r="W428" s="29">
        <f t="shared" si="20"/>
        <v>18</v>
      </c>
      <c r="X428" s="38" t="str">
        <f t="array" ref="X428">W428&amp;CHOOSE(AND(W428&lt;&gt;{11,12,13})*MIN(4,MOD(W428,10))+1,"th","st","nd","rd","th")</f>
        <v>18th</v>
      </c>
      <c r="Y428" s="77">
        <v>0.35</v>
      </c>
      <c r="Z428" s="77">
        <v>1.07</v>
      </c>
      <c r="AA428" s="81">
        <v>194874.26</v>
      </c>
      <c r="AB428" s="82">
        <v>143670072</v>
      </c>
      <c r="AC428" s="83">
        <v>57786394</v>
      </c>
      <c r="AD428" s="81">
        <v>7481759.4699999997</v>
      </c>
      <c r="AE428" s="81">
        <v>2142747.92</v>
      </c>
      <c r="AF428" s="81">
        <v>0</v>
      </c>
      <c r="AG428" s="81">
        <v>13908.4</v>
      </c>
      <c r="AH428" s="81">
        <v>58523</v>
      </c>
    </row>
    <row r="429" spans="1:34" x14ac:dyDescent="0.25">
      <c r="A429" s="7">
        <v>108567404</v>
      </c>
      <c r="B429" s="8" t="s">
        <v>538</v>
      </c>
      <c r="C429" s="8" t="s">
        <v>143</v>
      </c>
      <c r="D429" s="70">
        <v>55224</v>
      </c>
      <c r="E429" s="71">
        <v>1105</v>
      </c>
      <c r="F429" s="72">
        <v>3935399.64</v>
      </c>
      <c r="G429" s="73">
        <v>64.489999999999995</v>
      </c>
      <c r="H429" s="29">
        <f t="shared" si="18"/>
        <v>78</v>
      </c>
      <c r="I429" s="38" t="str">
        <f t="array" ref="I429">H429&amp;CHOOSE(AND(H429&lt;&gt;{11,12,13})*MIN(4,MOD(H429,10))+1,"th","st","nd","rd","th")</f>
        <v>78th</v>
      </c>
      <c r="J429" s="74">
        <v>1.25</v>
      </c>
      <c r="K429" s="75">
        <v>5664074.0499999998</v>
      </c>
      <c r="L429" s="113">
        <v>314.75900000000001</v>
      </c>
      <c r="M429" s="38">
        <v>178.393</v>
      </c>
      <c r="N429" s="72">
        <v>11485.45</v>
      </c>
      <c r="O429" s="29">
        <f t="shared" si="19"/>
        <v>33</v>
      </c>
      <c r="P429" s="38" t="str">
        <f t="array" ref="P429">O429&amp;CHOOSE(AND(O429&lt;&gt;{11,12,13})*MIN(4,MOD(O429,10))+1,"th","st","nd","rd","th")</f>
        <v>33rd</v>
      </c>
      <c r="Q429" s="76">
        <v>1.0698000000000001</v>
      </c>
      <c r="R429" s="77">
        <v>1.25</v>
      </c>
      <c r="S429" s="78">
        <v>9.5999999999999992E-3</v>
      </c>
      <c r="T429" s="79">
        <v>460</v>
      </c>
      <c r="U429" s="80">
        <v>5542688</v>
      </c>
      <c r="V429" s="72">
        <v>11239.31</v>
      </c>
      <c r="W429" s="29">
        <f t="shared" si="20"/>
        <v>86</v>
      </c>
      <c r="X429" s="38" t="str">
        <f t="array" ref="X429">W429&amp;CHOOSE(AND(W429&lt;&gt;{11,12,13})*MIN(4,MOD(W429,10))+1,"th","st","nd","rd","th")</f>
        <v>86th</v>
      </c>
      <c r="Y429" s="77">
        <v>0</v>
      </c>
      <c r="Z429" s="77">
        <v>1.25</v>
      </c>
      <c r="AA429" s="81">
        <v>172455.59</v>
      </c>
      <c r="AB429" s="82">
        <v>352393576</v>
      </c>
      <c r="AC429" s="83">
        <v>58175931</v>
      </c>
      <c r="AD429" s="81">
        <v>5664074.0499999998</v>
      </c>
      <c r="AE429" s="81">
        <v>3760182.45</v>
      </c>
      <c r="AF429" s="81">
        <v>0</v>
      </c>
      <c r="AG429" s="81">
        <v>2761.6</v>
      </c>
      <c r="AH429" s="81">
        <v>0</v>
      </c>
    </row>
    <row r="430" spans="1:34" x14ac:dyDescent="0.25">
      <c r="A430" s="7">
        <v>108567703</v>
      </c>
      <c r="B430" s="8" t="s">
        <v>548</v>
      </c>
      <c r="C430" s="8" t="s">
        <v>143</v>
      </c>
      <c r="D430" s="70">
        <v>46714</v>
      </c>
      <c r="E430" s="71">
        <v>7418</v>
      </c>
      <c r="F430" s="72">
        <v>21090428.989999998</v>
      </c>
      <c r="G430" s="73">
        <v>60.86</v>
      </c>
      <c r="H430" s="29">
        <f t="shared" si="18"/>
        <v>70</v>
      </c>
      <c r="I430" s="38" t="str">
        <f t="array" ref="I430">H430&amp;CHOOSE(AND(H430&lt;&gt;{11,12,13})*MIN(4,MOD(H430,10))+1,"th","st","nd","rd","th")</f>
        <v>70th</v>
      </c>
      <c r="J430" s="74">
        <v>1.18</v>
      </c>
      <c r="K430" s="75">
        <v>32198823.890000001</v>
      </c>
      <c r="L430" s="113">
        <v>2139.3490000000002</v>
      </c>
      <c r="M430" s="38">
        <v>343.51799999999997</v>
      </c>
      <c r="N430" s="72">
        <v>12968.4</v>
      </c>
      <c r="O430" s="29">
        <f t="shared" si="19"/>
        <v>61</v>
      </c>
      <c r="P430" s="38" t="str">
        <f t="array" ref="P430">O430&amp;CHOOSE(AND(O430&lt;&gt;{11,12,13})*MIN(4,MOD(O430,10))+1,"th","st","nd","rd","th")</f>
        <v>61st</v>
      </c>
      <c r="Q430" s="76">
        <v>0.94750000000000001</v>
      </c>
      <c r="R430" s="77">
        <v>1.1200000000000001</v>
      </c>
      <c r="S430" s="78">
        <v>1.32E-2</v>
      </c>
      <c r="T430" s="79">
        <v>262</v>
      </c>
      <c r="U430" s="80">
        <v>21640480</v>
      </c>
      <c r="V430" s="72">
        <v>8715.92</v>
      </c>
      <c r="W430" s="29">
        <f t="shared" si="20"/>
        <v>69</v>
      </c>
      <c r="X430" s="38" t="str">
        <f t="array" ref="X430">W430&amp;CHOOSE(AND(W430&lt;&gt;{11,12,13})*MIN(4,MOD(W430,10))+1,"th","st","nd","rd","th")</f>
        <v>69th</v>
      </c>
      <c r="Y430" s="77">
        <v>0</v>
      </c>
      <c r="Z430" s="77">
        <v>1.1200000000000001</v>
      </c>
      <c r="AA430" s="81">
        <v>656474.06999999995</v>
      </c>
      <c r="AB430" s="82">
        <v>1211918096</v>
      </c>
      <c r="AC430" s="83">
        <v>391080410</v>
      </c>
      <c r="AD430" s="81">
        <v>32473096.370000001</v>
      </c>
      <c r="AE430" s="81">
        <v>20369184.129999999</v>
      </c>
      <c r="AF430" s="81">
        <v>0</v>
      </c>
      <c r="AG430" s="81">
        <v>64770.79</v>
      </c>
      <c r="AH430" s="81">
        <v>274272.48</v>
      </c>
    </row>
    <row r="431" spans="1:34" x14ac:dyDescent="0.25">
      <c r="A431" s="7">
        <v>108568404</v>
      </c>
      <c r="B431" s="8" t="s">
        <v>592</v>
      </c>
      <c r="C431" s="8" t="s">
        <v>143</v>
      </c>
      <c r="D431" s="70">
        <v>34944</v>
      </c>
      <c r="E431" s="71">
        <v>1116</v>
      </c>
      <c r="F431" s="72">
        <v>1720962.99</v>
      </c>
      <c r="G431" s="73">
        <v>44.13</v>
      </c>
      <c r="H431" s="29">
        <f t="shared" si="18"/>
        <v>33</v>
      </c>
      <c r="I431" s="38" t="str">
        <f t="array" ref="I431">H431&amp;CHOOSE(AND(H431&lt;&gt;{11,12,13})*MIN(4,MOD(H431,10))+1,"th","st","nd","rd","th")</f>
        <v>33rd</v>
      </c>
      <c r="J431" s="74">
        <v>0.86</v>
      </c>
      <c r="K431" s="75">
        <v>5353486.96</v>
      </c>
      <c r="L431" s="113">
        <v>360.697</v>
      </c>
      <c r="M431" s="38">
        <v>163.98099999999999</v>
      </c>
      <c r="N431" s="72">
        <v>10203.379999999999</v>
      </c>
      <c r="O431" s="29">
        <f t="shared" si="19"/>
        <v>9</v>
      </c>
      <c r="P431" s="38" t="str">
        <f t="array" ref="P431">O431&amp;CHOOSE(AND(O431&lt;&gt;{11,12,13})*MIN(4,MOD(O431,10))+1,"th","st","nd","rd","th")</f>
        <v>9th</v>
      </c>
      <c r="Q431" s="76">
        <v>1.2041999999999999</v>
      </c>
      <c r="R431" s="77">
        <v>0.86</v>
      </c>
      <c r="S431" s="78">
        <v>7.6E-3</v>
      </c>
      <c r="T431" s="79">
        <v>496</v>
      </c>
      <c r="U431" s="80">
        <v>3075099</v>
      </c>
      <c r="V431" s="72">
        <v>5860.93</v>
      </c>
      <c r="W431" s="29">
        <f t="shared" si="20"/>
        <v>37</v>
      </c>
      <c r="X431" s="38" t="str">
        <f t="array" ref="X431">W431&amp;CHOOSE(AND(W431&lt;&gt;{11,12,13})*MIN(4,MOD(W431,10))+1,"th","st","nd","rd","th")</f>
        <v>37th</v>
      </c>
      <c r="Y431" s="77">
        <v>0.15</v>
      </c>
      <c r="Z431" s="77">
        <v>1.01</v>
      </c>
      <c r="AA431" s="81">
        <v>101365.99</v>
      </c>
      <c r="AB431" s="82">
        <v>187539485</v>
      </c>
      <c r="AC431" s="83">
        <v>40245657</v>
      </c>
      <c r="AD431" s="81">
        <v>5353486.96</v>
      </c>
      <c r="AE431" s="81">
        <v>1619112.4</v>
      </c>
      <c r="AF431" s="81">
        <v>0</v>
      </c>
      <c r="AG431" s="81">
        <v>484.6</v>
      </c>
      <c r="AH431" s="81">
        <v>0</v>
      </c>
    </row>
    <row r="432" spans="1:34" x14ac:dyDescent="0.25">
      <c r="A432" s="7">
        <v>108569103</v>
      </c>
      <c r="B432" s="8" t="s">
        <v>649</v>
      </c>
      <c r="C432" s="8" t="s">
        <v>143</v>
      </c>
      <c r="D432" s="70">
        <v>39890</v>
      </c>
      <c r="E432" s="71">
        <v>3671</v>
      </c>
      <c r="F432" s="72">
        <v>3975786.9999999995</v>
      </c>
      <c r="G432" s="73">
        <v>27.15</v>
      </c>
      <c r="H432" s="29">
        <f t="shared" si="18"/>
        <v>3</v>
      </c>
      <c r="I432" s="38" t="str">
        <f t="array" ref="I432">H432&amp;CHOOSE(AND(H432&lt;&gt;{11,12,13})*MIN(4,MOD(H432,10))+1,"th","st","nd","rd","th")</f>
        <v>3rd</v>
      </c>
      <c r="J432" s="74">
        <v>0.53</v>
      </c>
      <c r="K432" s="75">
        <v>16532765.16</v>
      </c>
      <c r="L432" s="113">
        <v>1212.2449999999999</v>
      </c>
      <c r="M432" s="38">
        <v>292.358</v>
      </c>
      <c r="N432" s="72">
        <v>10988.12</v>
      </c>
      <c r="O432" s="29">
        <f t="shared" si="19"/>
        <v>21</v>
      </c>
      <c r="P432" s="38" t="str">
        <f t="array" ref="P432">O432&amp;CHOOSE(AND(O432&lt;&gt;{11,12,13})*MIN(4,MOD(O432,10))+1,"th","st","nd","rd","th")</f>
        <v>21st</v>
      </c>
      <c r="Q432" s="76">
        <v>1.1182000000000001</v>
      </c>
      <c r="R432" s="77">
        <v>0.53</v>
      </c>
      <c r="S432" s="78">
        <v>8.3999999999999995E-3</v>
      </c>
      <c r="T432" s="79">
        <v>486</v>
      </c>
      <c r="U432" s="80">
        <v>6409359</v>
      </c>
      <c r="V432" s="72">
        <v>4259.83</v>
      </c>
      <c r="W432" s="29">
        <f t="shared" si="20"/>
        <v>15</v>
      </c>
      <c r="X432" s="38" t="str">
        <f t="array" ref="X432">W432&amp;CHOOSE(AND(W432&lt;&gt;{11,12,13})*MIN(4,MOD(W432,10))+1,"th","st","nd","rd","th")</f>
        <v>15th</v>
      </c>
      <c r="Y432" s="77">
        <v>0.38</v>
      </c>
      <c r="Z432" s="77">
        <v>0.91</v>
      </c>
      <c r="AA432" s="81">
        <v>277817.11</v>
      </c>
      <c r="AB432" s="82">
        <v>315645010</v>
      </c>
      <c r="AC432" s="83">
        <v>159122301</v>
      </c>
      <c r="AD432" s="81">
        <v>16532765.16</v>
      </c>
      <c r="AE432" s="81">
        <v>3670980.36</v>
      </c>
      <c r="AF432" s="81">
        <v>0</v>
      </c>
      <c r="AG432" s="81">
        <v>26989.53</v>
      </c>
      <c r="AH432" s="81">
        <v>0</v>
      </c>
    </row>
    <row r="433" spans="1:34" x14ac:dyDescent="0.25">
      <c r="A433" s="7">
        <v>117576303</v>
      </c>
      <c r="B433" s="8" t="s">
        <v>578</v>
      </c>
      <c r="C433" s="8" t="s">
        <v>579</v>
      </c>
      <c r="D433" s="70">
        <v>44926</v>
      </c>
      <c r="E433" s="71">
        <v>2647</v>
      </c>
      <c r="F433" s="72">
        <v>8816090.0399999991</v>
      </c>
      <c r="G433" s="73">
        <v>74.14</v>
      </c>
      <c r="H433" s="29">
        <f t="shared" si="18"/>
        <v>91</v>
      </c>
      <c r="I433" s="38" t="str">
        <f t="array" ref="I433">H433&amp;CHOOSE(AND(H433&lt;&gt;{11,12,13})*MIN(4,MOD(H433,10))+1,"th","st","nd","rd","th")</f>
        <v>91st</v>
      </c>
      <c r="J433" s="74">
        <v>1.44</v>
      </c>
      <c r="K433" s="75">
        <v>13435369.27</v>
      </c>
      <c r="L433" s="113">
        <v>661.89300000000003</v>
      </c>
      <c r="M433" s="38">
        <v>239.41499999999999</v>
      </c>
      <c r="N433" s="72">
        <v>14906.52</v>
      </c>
      <c r="O433" s="29">
        <f t="shared" si="19"/>
        <v>83</v>
      </c>
      <c r="P433" s="38" t="str">
        <f t="array" ref="P433">O433&amp;CHOOSE(AND(O433&lt;&gt;{11,12,13})*MIN(4,MOD(O433,10))+1,"th","st","nd","rd","th")</f>
        <v>83rd</v>
      </c>
      <c r="Q433" s="76">
        <v>0.82430000000000003</v>
      </c>
      <c r="R433" s="77">
        <v>1.19</v>
      </c>
      <c r="S433" s="78">
        <v>8.8999999999999999E-3</v>
      </c>
      <c r="T433" s="79">
        <v>479</v>
      </c>
      <c r="U433" s="80">
        <v>13332813</v>
      </c>
      <c r="V433" s="72">
        <v>14792.74</v>
      </c>
      <c r="W433" s="29">
        <f t="shared" si="20"/>
        <v>95</v>
      </c>
      <c r="X433" s="38" t="str">
        <f t="array" ref="X433">W433&amp;CHOOSE(AND(W433&lt;&gt;{11,12,13})*MIN(4,MOD(W433,10))+1,"th","st","nd","rd","th")</f>
        <v>95th</v>
      </c>
      <c r="Y433" s="77">
        <v>0</v>
      </c>
      <c r="Z433" s="77">
        <v>1.19</v>
      </c>
      <c r="AA433" s="81">
        <v>207312.42</v>
      </c>
      <c r="AB433" s="82">
        <v>868857219</v>
      </c>
      <c r="AC433" s="83">
        <v>118758594</v>
      </c>
      <c r="AD433" s="81">
        <v>13435369.27</v>
      </c>
      <c r="AE433" s="81">
        <v>8608777.6199999992</v>
      </c>
      <c r="AF433" s="81">
        <v>0</v>
      </c>
      <c r="AG433" s="81">
        <v>0</v>
      </c>
      <c r="AH433" s="81">
        <v>0</v>
      </c>
    </row>
    <row r="434" spans="1:34" x14ac:dyDescent="0.25">
      <c r="A434" s="7">
        <v>119581003</v>
      </c>
      <c r="B434" s="8" t="s">
        <v>161</v>
      </c>
      <c r="C434" s="8" t="s">
        <v>162</v>
      </c>
      <c r="D434" s="70">
        <v>45266</v>
      </c>
      <c r="E434" s="71">
        <v>3249</v>
      </c>
      <c r="F434" s="72">
        <v>7164788.6999999993</v>
      </c>
      <c r="G434" s="73">
        <v>48.72</v>
      </c>
      <c r="H434" s="29">
        <f t="shared" si="18"/>
        <v>43</v>
      </c>
      <c r="I434" s="38" t="str">
        <f t="array" ref="I434">H434&amp;CHOOSE(AND(H434&lt;&gt;{11,12,13})*MIN(4,MOD(H434,10))+1,"th","st","nd","rd","th")</f>
        <v>43rd</v>
      </c>
      <c r="J434" s="74">
        <v>0.95</v>
      </c>
      <c r="K434" s="75">
        <v>15808300.91</v>
      </c>
      <c r="L434" s="113">
        <v>1037.155</v>
      </c>
      <c r="M434" s="38">
        <v>326.267</v>
      </c>
      <c r="N434" s="72">
        <v>11594.58</v>
      </c>
      <c r="O434" s="29">
        <f t="shared" si="19"/>
        <v>35</v>
      </c>
      <c r="P434" s="38" t="str">
        <f t="array" ref="P434">O434&amp;CHOOSE(AND(O434&lt;&gt;{11,12,13})*MIN(4,MOD(O434,10))+1,"th","st","nd","rd","th")</f>
        <v>35th</v>
      </c>
      <c r="Q434" s="76">
        <v>1.0598000000000001</v>
      </c>
      <c r="R434" s="77">
        <v>0.95</v>
      </c>
      <c r="S434" s="78">
        <v>1.2999999999999999E-2</v>
      </c>
      <c r="T434" s="79">
        <v>274</v>
      </c>
      <c r="U434" s="80">
        <v>7420874</v>
      </c>
      <c r="V434" s="72">
        <v>5442.83</v>
      </c>
      <c r="W434" s="29">
        <f t="shared" si="20"/>
        <v>29</v>
      </c>
      <c r="X434" s="38" t="str">
        <f t="array" ref="X434">W434&amp;CHOOSE(AND(W434&lt;&gt;{11,12,13})*MIN(4,MOD(W434,10))+1,"th","st","nd","rd","th")</f>
        <v>29th</v>
      </c>
      <c r="Y434" s="77">
        <v>0.21</v>
      </c>
      <c r="Z434" s="77">
        <v>1.1599999999999999</v>
      </c>
      <c r="AA434" s="81">
        <v>732411.58</v>
      </c>
      <c r="AB434" s="82">
        <v>438020035</v>
      </c>
      <c r="AC434" s="83">
        <v>111674317</v>
      </c>
      <c r="AD434" s="81">
        <v>15863980.91</v>
      </c>
      <c r="AE434" s="81">
        <v>6275983.5999999996</v>
      </c>
      <c r="AF434" s="81">
        <v>0</v>
      </c>
      <c r="AG434" s="81">
        <v>156393.51999999999</v>
      </c>
      <c r="AH434" s="81">
        <v>55680</v>
      </c>
    </row>
    <row r="435" spans="1:34" x14ac:dyDescent="0.25">
      <c r="A435" s="7">
        <v>119582503</v>
      </c>
      <c r="B435" s="8" t="s">
        <v>277</v>
      </c>
      <c r="C435" s="8" t="s">
        <v>162</v>
      </c>
      <c r="D435" s="70">
        <v>57568</v>
      </c>
      <c r="E435" s="71">
        <v>2976</v>
      </c>
      <c r="F435" s="72">
        <v>6856835.4799999995</v>
      </c>
      <c r="G435" s="73">
        <v>40.020000000000003</v>
      </c>
      <c r="H435" s="29">
        <f t="shared" si="18"/>
        <v>21</v>
      </c>
      <c r="I435" s="38" t="str">
        <f t="array" ref="I435">H435&amp;CHOOSE(AND(H435&lt;&gt;{11,12,13})*MIN(4,MOD(H435,10))+1,"th","st","nd","rd","th")</f>
        <v>21st</v>
      </c>
      <c r="J435" s="74">
        <v>0.78</v>
      </c>
      <c r="K435" s="75">
        <v>17937454.32</v>
      </c>
      <c r="L435" s="113">
        <v>1171.32</v>
      </c>
      <c r="M435" s="38">
        <v>334.21100000000001</v>
      </c>
      <c r="N435" s="72">
        <v>11914.37</v>
      </c>
      <c r="O435" s="29">
        <f t="shared" si="19"/>
        <v>42</v>
      </c>
      <c r="P435" s="38" t="str">
        <f t="array" ref="P435">O435&amp;CHOOSE(AND(O435&lt;&gt;{11,12,13})*MIN(4,MOD(O435,10))+1,"th","st","nd","rd","th")</f>
        <v>42nd</v>
      </c>
      <c r="Q435" s="76">
        <v>1.0313000000000001</v>
      </c>
      <c r="R435" s="77">
        <v>0.78</v>
      </c>
      <c r="S435" s="78">
        <v>0.01</v>
      </c>
      <c r="T435" s="79">
        <v>448</v>
      </c>
      <c r="U435" s="80">
        <v>9227677</v>
      </c>
      <c r="V435" s="72">
        <v>6129.18</v>
      </c>
      <c r="W435" s="29">
        <f t="shared" si="20"/>
        <v>40</v>
      </c>
      <c r="X435" s="38" t="str">
        <f t="array" ref="X435">W435&amp;CHOOSE(AND(W435&lt;&gt;{11,12,13})*MIN(4,MOD(W435,10))+1,"th","st","nd","rd","th")</f>
        <v>40th</v>
      </c>
      <c r="Y435" s="77">
        <v>0.11</v>
      </c>
      <c r="Z435" s="77">
        <v>0.89</v>
      </c>
      <c r="AA435" s="81">
        <v>339060.81</v>
      </c>
      <c r="AB435" s="82">
        <v>506300378</v>
      </c>
      <c r="AC435" s="83">
        <v>177231242</v>
      </c>
      <c r="AD435" s="81">
        <v>18482857.25</v>
      </c>
      <c r="AE435" s="81">
        <v>6505925.5499999998</v>
      </c>
      <c r="AF435" s="81">
        <v>0</v>
      </c>
      <c r="AG435" s="81">
        <v>11849.12</v>
      </c>
      <c r="AH435" s="81">
        <v>545402.93000000005</v>
      </c>
    </row>
    <row r="436" spans="1:34" x14ac:dyDescent="0.25">
      <c r="A436" s="7">
        <v>119583003</v>
      </c>
      <c r="B436" s="8" t="s">
        <v>293</v>
      </c>
      <c r="C436" s="8" t="s">
        <v>162</v>
      </c>
      <c r="D436" s="70">
        <v>48338</v>
      </c>
      <c r="E436" s="71">
        <v>2391</v>
      </c>
      <c r="F436" s="72">
        <v>6750983.0200000005</v>
      </c>
      <c r="G436" s="73">
        <v>58.41</v>
      </c>
      <c r="H436" s="29">
        <f t="shared" si="18"/>
        <v>65</v>
      </c>
      <c r="I436" s="38" t="str">
        <f t="array" ref="I436">H436&amp;CHOOSE(AND(H436&lt;&gt;{11,12,13})*MIN(4,MOD(H436,10))+1,"th","st","nd","rd","th")</f>
        <v>65th</v>
      </c>
      <c r="J436" s="74">
        <v>1.1299999999999999</v>
      </c>
      <c r="K436" s="75">
        <v>13268408.32</v>
      </c>
      <c r="L436" s="113">
        <v>756.13599999999997</v>
      </c>
      <c r="M436" s="38">
        <v>224.83099999999999</v>
      </c>
      <c r="N436" s="72">
        <v>13525.85</v>
      </c>
      <c r="O436" s="29">
        <f t="shared" si="19"/>
        <v>68</v>
      </c>
      <c r="P436" s="38" t="str">
        <f t="array" ref="P436">O436&amp;CHOOSE(AND(O436&lt;&gt;{11,12,13})*MIN(4,MOD(O436,10))+1,"th","st","nd","rd","th")</f>
        <v>68th</v>
      </c>
      <c r="Q436" s="76">
        <v>0.90839999999999999</v>
      </c>
      <c r="R436" s="77">
        <v>1.03</v>
      </c>
      <c r="S436" s="78">
        <v>1.2200000000000001E-2</v>
      </c>
      <c r="T436" s="79">
        <v>337</v>
      </c>
      <c r="U436" s="80">
        <v>7484795</v>
      </c>
      <c r="V436" s="72">
        <v>7630.02</v>
      </c>
      <c r="W436" s="29">
        <f t="shared" si="20"/>
        <v>59</v>
      </c>
      <c r="X436" s="38" t="str">
        <f t="array" ref="X436">W436&amp;CHOOSE(AND(W436&lt;&gt;{11,12,13})*MIN(4,MOD(W436,10))+1,"th","st","nd","rd","th")</f>
        <v>59th</v>
      </c>
      <c r="Y436" s="77">
        <v>0</v>
      </c>
      <c r="Z436" s="77">
        <v>1.03</v>
      </c>
      <c r="AA436" s="81">
        <v>374937.86</v>
      </c>
      <c r="AB436" s="82">
        <v>448905900</v>
      </c>
      <c r="AC436" s="83">
        <v>105523376</v>
      </c>
      <c r="AD436" s="81">
        <v>13339066.119999999</v>
      </c>
      <c r="AE436" s="81">
        <v>6369801.96</v>
      </c>
      <c r="AF436" s="81">
        <v>0</v>
      </c>
      <c r="AG436" s="81">
        <v>6243.2</v>
      </c>
      <c r="AH436" s="81">
        <v>70657.8</v>
      </c>
    </row>
    <row r="437" spans="1:34" x14ac:dyDescent="0.25">
      <c r="A437" s="7">
        <v>119584503</v>
      </c>
      <c r="B437" s="8" t="s">
        <v>418</v>
      </c>
      <c r="C437" s="8" t="s">
        <v>162</v>
      </c>
      <c r="D437" s="70">
        <v>53193</v>
      </c>
      <c r="E437" s="71">
        <v>4965</v>
      </c>
      <c r="F437" s="72">
        <v>11534660.82</v>
      </c>
      <c r="G437" s="73">
        <v>43.67</v>
      </c>
      <c r="H437" s="29">
        <f t="shared" si="18"/>
        <v>32</v>
      </c>
      <c r="I437" s="38" t="str">
        <f t="array" ref="I437">H437&amp;CHOOSE(AND(H437&lt;&gt;{11,12,13})*MIN(4,MOD(H437,10))+1,"th","st","nd","rd","th")</f>
        <v>32nd</v>
      </c>
      <c r="J437" s="74">
        <v>0.85</v>
      </c>
      <c r="K437" s="75">
        <v>24589835.27</v>
      </c>
      <c r="L437" s="113">
        <v>1400.4870000000001</v>
      </c>
      <c r="M437" s="38">
        <v>373.79199999999997</v>
      </c>
      <c r="N437" s="72">
        <v>13859.06</v>
      </c>
      <c r="O437" s="29">
        <f t="shared" si="19"/>
        <v>73</v>
      </c>
      <c r="P437" s="38" t="str">
        <f t="array" ref="P437">O437&amp;CHOOSE(AND(O437&lt;&gt;{11,12,13})*MIN(4,MOD(O437,10))+1,"th","st","nd","rd","th")</f>
        <v>73rd</v>
      </c>
      <c r="Q437" s="76">
        <v>0.88660000000000005</v>
      </c>
      <c r="R437" s="77">
        <v>0.75</v>
      </c>
      <c r="S437" s="78">
        <v>1.14E-2</v>
      </c>
      <c r="T437" s="79">
        <v>376</v>
      </c>
      <c r="U437" s="80">
        <v>13620957</v>
      </c>
      <c r="V437" s="72">
        <v>7676.9</v>
      </c>
      <c r="W437" s="29">
        <f t="shared" si="20"/>
        <v>60</v>
      </c>
      <c r="X437" s="38" t="str">
        <f t="array" ref="X437">W437&amp;CHOOSE(AND(W437&lt;&gt;{11,12,13})*MIN(4,MOD(W437,10))+1,"th","st","nd","rd","th")</f>
        <v>60th</v>
      </c>
      <c r="Y437" s="77">
        <v>0</v>
      </c>
      <c r="Z437" s="77">
        <v>0.75</v>
      </c>
      <c r="AA437" s="81">
        <v>1098742.6399999999</v>
      </c>
      <c r="AB437" s="82">
        <v>809148962</v>
      </c>
      <c r="AC437" s="83">
        <v>199810803</v>
      </c>
      <c r="AD437" s="81">
        <v>24591356.27</v>
      </c>
      <c r="AE437" s="81">
        <v>10431547.189999999</v>
      </c>
      <c r="AF437" s="81">
        <v>0</v>
      </c>
      <c r="AG437" s="81">
        <v>4370.99</v>
      </c>
      <c r="AH437" s="81">
        <v>1521</v>
      </c>
    </row>
    <row r="438" spans="1:34" x14ac:dyDescent="0.25">
      <c r="A438" s="7">
        <v>119584603</v>
      </c>
      <c r="B438" s="8" t="s">
        <v>425</v>
      </c>
      <c r="C438" s="8" t="s">
        <v>162</v>
      </c>
      <c r="D438" s="70">
        <v>53371</v>
      </c>
      <c r="E438" s="71">
        <v>3484</v>
      </c>
      <c r="F438" s="72">
        <v>8785522.2199999988</v>
      </c>
      <c r="G438" s="73">
        <v>47.25</v>
      </c>
      <c r="H438" s="29">
        <f t="shared" si="18"/>
        <v>39</v>
      </c>
      <c r="I438" s="38" t="str">
        <f t="array" ref="I438">H438&amp;CHOOSE(AND(H438&lt;&gt;{11,12,13})*MIN(4,MOD(H438,10))+1,"th","st","nd","rd","th")</f>
        <v>39th</v>
      </c>
      <c r="J438" s="74">
        <v>0.92</v>
      </c>
      <c r="K438" s="75">
        <v>19594219.390000001</v>
      </c>
      <c r="L438" s="113">
        <v>1000.538</v>
      </c>
      <c r="M438" s="38">
        <v>298.52300000000002</v>
      </c>
      <c r="N438" s="72">
        <v>15083.37</v>
      </c>
      <c r="O438" s="29">
        <f t="shared" si="19"/>
        <v>84</v>
      </c>
      <c r="P438" s="38" t="str">
        <f t="array" ref="P438">O438&amp;CHOOSE(AND(O438&lt;&gt;{11,12,13})*MIN(4,MOD(O438,10))+1,"th","st","nd","rd","th")</f>
        <v>84th</v>
      </c>
      <c r="Q438" s="76">
        <v>0.81459999999999999</v>
      </c>
      <c r="R438" s="77">
        <v>0.75</v>
      </c>
      <c r="S438" s="78">
        <v>1.0500000000000001E-2</v>
      </c>
      <c r="T438" s="79">
        <v>432</v>
      </c>
      <c r="U438" s="80">
        <v>11250050</v>
      </c>
      <c r="V438" s="72">
        <v>8660.14</v>
      </c>
      <c r="W438" s="29">
        <f t="shared" si="20"/>
        <v>69</v>
      </c>
      <c r="X438" s="38" t="str">
        <f t="array" ref="X438">W438&amp;CHOOSE(AND(W438&lt;&gt;{11,12,13})*MIN(4,MOD(W438,10))+1,"th","st","nd","rd","th")</f>
        <v>69th</v>
      </c>
      <c r="Y438" s="77">
        <v>0</v>
      </c>
      <c r="Z438" s="77">
        <v>0.75</v>
      </c>
      <c r="AA438" s="81">
        <v>523013.33</v>
      </c>
      <c r="AB438" s="82">
        <v>602660327</v>
      </c>
      <c r="AC438" s="83">
        <v>230676692</v>
      </c>
      <c r="AD438" s="81">
        <v>19618538.600000001</v>
      </c>
      <c r="AE438" s="81">
        <v>8254674.1299999999</v>
      </c>
      <c r="AF438" s="81">
        <v>0</v>
      </c>
      <c r="AG438" s="81">
        <v>7834.76</v>
      </c>
      <c r="AH438" s="81">
        <v>24319.21</v>
      </c>
    </row>
    <row r="439" spans="1:34" x14ac:dyDescent="0.25">
      <c r="A439" s="7">
        <v>119586503</v>
      </c>
      <c r="B439" s="8" t="s">
        <v>580</v>
      </c>
      <c r="C439" s="8" t="s">
        <v>162</v>
      </c>
      <c r="D439" s="70">
        <v>41641</v>
      </c>
      <c r="E439" s="71">
        <v>2045</v>
      </c>
      <c r="F439" s="72">
        <v>4361615.45</v>
      </c>
      <c r="G439" s="73">
        <v>51.22</v>
      </c>
      <c r="H439" s="29">
        <f t="shared" si="18"/>
        <v>50</v>
      </c>
      <c r="I439" s="38" t="str">
        <f t="array" ref="I439">H439&amp;CHOOSE(AND(H439&lt;&gt;{11,12,13})*MIN(4,MOD(H439,10))+1,"th","st","nd","rd","th")</f>
        <v>50th</v>
      </c>
      <c r="J439" s="74">
        <v>0.99</v>
      </c>
      <c r="K439" s="75">
        <v>15548398.890000001</v>
      </c>
      <c r="L439" s="113">
        <v>808.72299999999996</v>
      </c>
      <c r="M439" s="38">
        <v>281.61500000000001</v>
      </c>
      <c r="N439" s="72">
        <v>14260.16</v>
      </c>
      <c r="O439" s="29">
        <f t="shared" si="19"/>
        <v>78</v>
      </c>
      <c r="P439" s="38" t="str">
        <f t="array" ref="P439">O439&amp;CHOOSE(AND(O439&lt;&gt;{11,12,13})*MIN(4,MOD(O439,10))+1,"th","st","nd","rd","th")</f>
        <v>78th</v>
      </c>
      <c r="Q439" s="76">
        <v>0.86170000000000002</v>
      </c>
      <c r="R439" s="77">
        <v>0.85</v>
      </c>
      <c r="S439" s="78">
        <v>1.24E-2</v>
      </c>
      <c r="T439" s="79">
        <v>322</v>
      </c>
      <c r="U439" s="80">
        <v>4758426</v>
      </c>
      <c r="V439" s="72">
        <v>4364.18</v>
      </c>
      <c r="W439" s="29">
        <f t="shared" si="20"/>
        <v>16</v>
      </c>
      <c r="X439" s="38" t="str">
        <f t="array" ref="X439">W439&amp;CHOOSE(AND(W439&lt;&gt;{11,12,13})*MIN(4,MOD(W439,10))+1,"th","st","nd","rd","th")</f>
        <v>16th</v>
      </c>
      <c r="Y439" s="77">
        <v>0.37</v>
      </c>
      <c r="Z439" s="77">
        <v>1.22</v>
      </c>
      <c r="AA439" s="81">
        <v>398336.77</v>
      </c>
      <c r="AB439" s="82">
        <v>262136451</v>
      </c>
      <c r="AC439" s="83">
        <v>90339533</v>
      </c>
      <c r="AD439" s="81">
        <v>15551172.91</v>
      </c>
      <c r="AE439" s="81">
        <v>3955870.02</v>
      </c>
      <c r="AF439" s="81">
        <v>0</v>
      </c>
      <c r="AG439" s="81">
        <v>7408.66</v>
      </c>
      <c r="AH439" s="81">
        <v>2774.02</v>
      </c>
    </row>
    <row r="440" spans="1:34" x14ac:dyDescent="0.25">
      <c r="A440" s="7">
        <v>117596003</v>
      </c>
      <c r="B440" s="8" t="s">
        <v>454</v>
      </c>
      <c r="C440" s="8" t="s">
        <v>455</v>
      </c>
      <c r="D440" s="70">
        <v>45633</v>
      </c>
      <c r="E440" s="71">
        <v>5703</v>
      </c>
      <c r="F440" s="72">
        <v>11449056.209999999</v>
      </c>
      <c r="G440" s="73">
        <v>43.99</v>
      </c>
      <c r="H440" s="29">
        <f t="shared" si="18"/>
        <v>33</v>
      </c>
      <c r="I440" s="38" t="str">
        <f t="array" ref="I440">H440&amp;CHOOSE(AND(H440&lt;&gt;{11,12,13})*MIN(4,MOD(H440,10))+1,"th","st","nd","rd","th")</f>
        <v>33rd</v>
      </c>
      <c r="J440" s="74">
        <v>0.85</v>
      </c>
      <c r="K440" s="75">
        <v>29038663.690000001</v>
      </c>
      <c r="L440" s="113">
        <v>2119.2150000000001</v>
      </c>
      <c r="M440" s="38">
        <v>403.94099999999997</v>
      </c>
      <c r="N440" s="72">
        <v>11508.87</v>
      </c>
      <c r="O440" s="29">
        <f t="shared" si="19"/>
        <v>34</v>
      </c>
      <c r="P440" s="38" t="str">
        <f t="array" ref="P440">O440&amp;CHOOSE(AND(O440&lt;&gt;{11,12,13})*MIN(4,MOD(O440,10))+1,"th","st","nd","rd","th")</f>
        <v>34th</v>
      </c>
      <c r="Q440" s="76">
        <v>1.0676000000000001</v>
      </c>
      <c r="R440" s="77">
        <v>0.85</v>
      </c>
      <c r="S440" s="78">
        <v>1.2500000000000001E-2</v>
      </c>
      <c r="T440" s="79">
        <v>313</v>
      </c>
      <c r="U440" s="80">
        <v>12340501</v>
      </c>
      <c r="V440" s="72">
        <v>4890.8999999999996</v>
      </c>
      <c r="W440" s="29">
        <f t="shared" si="20"/>
        <v>22</v>
      </c>
      <c r="X440" s="38" t="str">
        <f t="array" ref="X440">W440&amp;CHOOSE(AND(W440&lt;&gt;{11,12,13})*MIN(4,MOD(W440,10))+1,"th","st","nd","rd","th")</f>
        <v>22nd</v>
      </c>
      <c r="Y440" s="77">
        <v>0.28999999999999998</v>
      </c>
      <c r="Z440" s="77">
        <v>1.1399999999999999</v>
      </c>
      <c r="AA440" s="81">
        <v>477555.83</v>
      </c>
      <c r="AB440" s="82">
        <v>705552424</v>
      </c>
      <c r="AC440" s="83">
        <v>208558773</v>
      </c>
      <c r="AD440" s="81">
        <v>29045738.850000001</v>
      </c>
      <c r="AE440" s="81">
        <v>10928805.35</v>
      </c>
      <c r="AF440" s="81">
        <v>0</v>
      </c>
      <c r="AG440" s="81">
        <v>42695.03</v>
      </c>
      <c r="AH440" s="81">
        <v>7075.16</v>
      </c>
    </row>
    <row r="441" spans="1:34" x14ac:dyDescent="0.25">
      <c r="A441" s="7">
        <v>117597003</v>
      </c>
      <c r="B441" s="8" t="s">
        <v>565</v>
      </c>
      <c r="C441" s="8" t="s">
        <v>455</v>
      </c>
      <c r="D441" s="70">
        <v>49030</v>
      </c>
      <c r="E441" s="71">
        <v>5990</v>
      </c>
      <c r="F441" s="72">
        <v>14038178.43</v>
      </c>
      <c r="G441" s="73">
        <v>47.8</v>
      </c>
      <c r="H441" s="29">
        <f t="shared" si="18"/>
        <v>41</v>
      </c>
      <c r="I441" s="38" t="str">
        <f t="array" ref="I441">H441&amp;CHOOSE(AND(H441&lt;&gt;{11,12,13})*MIN(4,MOD(H441,10))+1,"th","st","nd","rd","th")</f>
        <v>41st</v>
      </c>
      <c r="J441" s="74">
        <v>0.93</v>
      </c>
      <c r="K441" s="75">
        <v>25402118.460000001</v>
      </c>
      <c r="L441" s="113">
        <v>1829.961</v>
      </c>
      <c r="M441" s="38">
        <v>388.60399999999998</v>
      </c>
      <c r="N441" s="72">
        <v>11449.8</v>
      </c>
      <c r="O441" s="29">
        <f t="shared" si="19"/>
        <v>33</v>
      </c>
      <c r="P441" s="38" t="str">
        <f t="array" ref="P441">O441&amp;CHOOSE(AND(O441&lt;&gt;{11,12,13})*MIN(4,MOD(O441,10))+1,"th","st","nd","rd","th")</f>
        <v>33rd</v>
      </c>
      <c r="Q441" s="76">
        <v>1.0731999999999999</v>
      </c>
      <c r="R441" s="77">
        <v>0.93</v>
      </c>
      <c r="S441" s="78">
        <v>1.15E-2</v>
      </c>
      <c r="T441" s="79">
        <v>370</v>
      </c>
      <c r="U441" s="80">
        <v>16519680</v>
      </c>
      <c r="V441" s="72">
        <v>7446.11</v>
      </c>
      <c r="W441" s="29">
        <f t="shared" si="20"/>
        <v>56</v>
      </c>
      <c r="X441" s="38" t="str">
        <f t="array" ref="X441">W441&amp;CHOOSE(AND(W441&lt;&gt;{11,12,13})*MIN(4,MOD(W441,10))+1,"th","st","nd","rd","th")</f>
        <v>56th</v>
      </c>
      <c r="Y441" s="77">
        <v>0</v>
      </c>
      <c r="Z441" s="77">
        <v>0.93</v>
      </c>
      <c r="AA441" s="81">
        <v>657753.92000000004</v>
      </c>
      <c r="AB441" s="82">
        <v>952358613</v>
      </c>
      <c r="AC441" s="83">
        <v>271321379</v>
      </c>
      <c r="AD441" s="81">
        <v>25402918.460000001</v>
      </c>
      <c r="AE441" s="81">
        <v>13380424.51</v>
      </c>
      <c r="AF441" s="81">
        <v>0</v>
      </c>
      <c r="AG441" s="81">
        <v>0</v>
      </c>
      <c r="AH441" s="81">
        <v>800</v>
      </c>
    </row>
    <row r="442" spans="1:34" x14ac:dyDescent="0.25">
      <c r="A442" s="7">
        <v>117598503</v>
      </c>
      <c r="B442" s="8" t="s">
        <v>625</v>
      </c>
      <c r="C442" s="8" t="s">
        <v>455</v>
      </c>
      <c r="D442" s="70">
        <v>53166</v>
      </c>
      <c r="E442" s="71">
        <v>4701</v>
      </c>
      <c r="F442" s="72">
        <v>13775519.809999999</v>
      </c>
      <c r="G442" s="73">
        <v>55.12</v>
      </c>
      <c r="H442" s="29">
        <f t="shared" si="18"/>
        <v>59</v>
      </c>
      <c r="I442" s="38" t="str">
        <f t="array" ref="I442">H442&amp;CHOOSE(AND(H442&lt;&gt;{11,12,13})*MIN(4,MOD(H442,10))+1,"th","st","nd","rd","th")</f>
        <v>59th</v>
      </c>
      <c r="J442" s="74">
        <v>1.07</v>
      </c>
      <c r="K442" s="75">
        <v>22419175.989999998</v>
      </c>
      <c r="L442" s="113">
        <v>1534.549</v>
      </c>
      <c r="M442" s="38">
        <v>360.685</v>
      </c>
      <c r="N442" s="72">
        <v>11829.24</v>
      </c>
      <c r="O442" s="29">
        <f t="shared" si="19"/>
        <v>40</v>
      </c>
      <c r="P442" s="38" t="str">
        <f t="array" ref="P442">O442&amp;CHOOSE(AND(O442&lt;&gt;{11,12,13})*MIN(4,MOD(O442,10))+1,"th","st","nd","rd","th")</f>
        <v>40th</v>
      </c>
      <c r="Q442" s="76">
        <v>1.0387</v>
      </c>
      <c r="R442" s="77">
        <v>1.07</v>
      </c>
      <c r="S442" s="78">
        <v>1.2500000000000001E-2</v>
      </c>
      <c r="T442" s="79">
        <v>313</v>
      </c>
      <c r="U442" s="80">
        <v>14912252</v>
      </c>
      <c r="V442" s="72">
        <v>7868.29</v>
      </c>
      <c r="W442" s="29">
        <f t="shared" si="20"/>
        <v>61</v>
      </c>
      <c r="X442" s="38" t="str">
        <f t="array" ref="X442">W442&amp;CHOOSE(AND(W442&lt;&gt;{11,12,13})*MIN(4,MOD(W442,10))+1,"th","st","nd","rd","th")</f>
        <v>61st</v>
      </c>
      <c r="Y442" s="77">
        <v>0</v>
      </c>
      <c r="Z442" s="77">
        <v>1.07</v>
      </c>
      <c r="AA442" s="81">
        <v>379598.04</v>
      </c>
      <c r="AB442" s="82">
        <v>858742492</v>
      </c>
      <c r="AC442" s="83">
        <v>245868759</v>
      </c>
      <c r="AD442" s="81">
        <v>22524954.82</v>
      </c>
      <c r="AE442" s="81">
        <v>13390306.52</v>
      </c>
      <c r="AF442" s="81">
        <v>0</v>
      </c>
      <c r="AG442" s="81">
        <v>5615.25</v>
      </c>
      <c r="AH442" s="81">
        <v>105778.83</v>
      </c>
    </row>
    <row r="443" spans="1:34" x14ac:dyDescent="0.25">
      <c r="A443" s="7">
        <v>116604003</v>
      </c>
      <c r="B443" s="8" t="s">
        <v>377</v>
      </c>
      <c r="C443" s="8" t="s">
        <v>378</v>
      </c>
      <c r="D443" s="70">
        <v>52008</v>
      </c>
      <c r="E443" s="71">
        <v>6067</v>
      </c>
      <c r="F443" s="72">
        <v>24461819.710000001</v>
      </c>
      <c r="G443" s="73">
        <v>77.53</v>
      </c>
      <c r="H443" s="29">
        <f t="shared" si="18"/>
        <v>94</v>
      </c>
      <c r="I443" s="38" t="str">
        <f t="array" ref="I443">H443&amp;CHOOSE(AND(H443&lt;&gt;{11,12,13})*MIN(4,MOD(H443,10))+1,"th","st","nd","rd","th")</f>
        <v>94th</v>
      </c>
      <c r="J443" s="74">
        <v>1.5</v>
      </c>
      <c r="K443" s="75">
        <v>30270987.170000002</v>
      </c>
      <c r="L443" s="113">
        <v>1968.626</v>
      </c>
      <c r="M443" s="38">
        <v>285.93</v>
      </c>
      <c r="N443" s="72">
        <v>13426.58</v>
      </c>
      <c r="O443" s="29">
        <f t="shared" si="19"/>
        <v>67</v>
      </c>
      <c r="P443" s="38" t="str">
        <f t="array" ref="P443">O443&amp;CHOOSE(AND(O443&lt;&gt;{11,12,13})*MIN(4,MOD(O443,10))+1,"th","st","nd","rd","th")</f>
        <v>67th</v>
      </c>
      <c r="Q443" s="76">
        <v>0.91520000000000001</v>
      </c>
      <c r="R443" s="77">
        <v>1.37</v>
      </c>
      <c r="S443" s="78">
        <v>1.4999999999999999E-2</v>
      </c>
      <c r="T443" s="79">
        <v>168</v>
      </c>
      <c r="U443" s="80">
        <v>21948473</v>
      </c>
      <c r="V443" s="72">
        <v>9735.16</v>
      </c>
      <c r="W443" s="29">
        <f t="shared" si="20"/>
        <v>77</v>
      </c>
      <c r="X443" s="38" t="str">
        <f t="array" ref="X443">W443&amp;CHOOSE(AND(W443&lt;&gt;{11,12,13})*MIN(4,MOD(W443,10))+1,"th","st","nd","rd","th")</f>
        <v>77th</v>
      </c>
      <c r="Y443" s="77">
        <v>0</v>
      </c>
      <c r="Z443" s="77">
        <v>1.37</v>
      </c>
      <c r="AA443" s="81">
        <v>514086.14</v>
      </c>
      <c r="AB443" s="82">
        <v>1155202640</v>
      </c>
      <c r="AC443" s="83">
        <v>470610157</v>
      </c>
      <c r="AD443" s="81">
        <v>30283833.969999999</v>
      </c>
      <c r="AE443" s="81">
        <v>23933250.73</v>
      </c>
      <c r="AF443" s="81">
        <v>0</v>
      </c>
      <c r="AG443" s="81">
        <v>14482.84</v>
      </c>
      <c r="AH443" s="81">
        <v>12846.8</v>
      </c>
    </row>
    <row r="444" spans="1:34" x14ac:dyDescent="0.25">
      <c r="A444" s="7">
        <v>116605003</v>
      </c>
      <c r="B444" s="8" t="s">
        <v>406</v>
      </c>
      <c r="C444" s="8" t="s">
        <v>378</v>
      </c>
      <c r="D444" s="70">
        <v>50290</v>
      </c>
      <c r="E444" s="71">
        <v>6302</v>
      </c>
      <c r="F444" s="72">
        <v>15299263.6</v>
      </c>
      <c r="G444" s="73">
        <v>48.27</v>
      </c>
      <c r="H444" s="29">
        <f t="shared" si="18"/>
        <v>42</v>
      </c>
      <c r="I444" s="38" t="str">
        <f t="array" ref="I444">H444&amp;CHOOSE(AND(H444&lt;&gt;{11,12,13})*MIN(4,MOD(H444,10))+1,"th","st","nd","rd","th")</f>
        <v>42nd</v>
      </c>
      <c r="J444" s="74">
        <v>0.94</v>
      </c>
      <c r="K444" s="75">
        <v>27239267.77</v>
      </c>
      <c r="L444" s="113">
        <v>2123.1350000000002</v>
      </c>
      <c r="M444" s="38">
        <v>338.21600000000001</v>
      </c>
      <c r="N444" s="72">
        <v>11066.8</v>
      </c>
      <c r="O444" s="29">
        <f t="shared" si="19"/>
        <v>23</v>
      </c>
      <c r="P444" s="38" t="str">
        <f t="array" ref="P444">O444&amp;CHOOSE(AND(O444&lt;&gt;{11,12,13})*MIN(4,MOD(O444,10))+1,"th","st","nd","rd","th")</f>
        <v>23rd</v>
      </c>
      <c r="Q444" s="76">
        <v>1.1103000000000001</v>
      </c>
      <c r="R444" s="77">
        <v>0.94</v>
      </c>
      <c r="S444" s="78">
        <v>1.14E-2</v>
      </c>
      <c r="T444" s="79">
        <v>376</v>
      </c>
      <c r="U444" s="80">
        <v>18186740</v>
      </c>
      <c r="V444" s="72">
        <v>7388.93</v>
      </c>
      <c r="W444" s="29">
        <f t="shared" si="20"/>
        <v>55</v>
      </c>
      <c r="X444" s="38" t="str">
        <f t="array" ref="X444">W444&amp;CHOOSE(AND(W444&lt;&gt;{11,12,13})*MIN(4,MOD(W444,10))+1,"th","st","nd","rd","th")</f>
        <v>55th</v>
      </c>
      <c r="Y444" s="77">
        <v>0</v>
      </c>
      <c r="Z444" s="77">
        <v>0.94</v>
      </c>
      <c r="AA444" s="81">
        <v>568338.35</v>
      </c>
      <c r="AB444" s="82">
        <v>1023718613</v>
      </c>
      <c r="AC444" s="83">
        <v>323447335</v>
      </c>
      <c r="AD444" s="81">
        <v>27252182.600000001</v>
      </c>
      <c r="AE444" s="81">
        <v>14697109.33</v>
      </c>
      <c r="AF444" s="81">
        <v>0</v>
      </c>
      <c r="AG444" s="81">
        <v>33815.919999999998</v>
      </c>
      <c r="AH444" s="81">
        <v>12914.83</v>
      </c>
    </row>
    <row r="445" spans="1:34" x14ac:dyDescent="0.25">
      <c r="A445" s="7">
        <v>106611303</v>
      </c>
      <c r="B445" s="8" t="s">
        <v>241</v>
      </c>
      <c r="C445" s="8" t="s">
        <v>242</v>
      </c>
      <c r="D445" s="70">
        <v>50951</v>
      </c>
      <c r="E445" s="71">
        <v>3788</v>
      </c>
      <c r="F445" s="72">
        <v>7322822.9699999997</v>
      </c>
      <c r="G445" s="73">
        <v>37.94</v>
      </c>
      <c r="H445" s="29">
        <f t="shared" si="18"/>
        <v>17</v>
      </c>
      <c r="I445" s="38" t="str">
        <f t="array" ref="I445">H445&amp;CHOOSE(AND(H445&lt;&gt;{11,12,13})*MIN(4,MOD(H445,10))+1,"th","st","nd","rd","th")</f>
        <v>17th</v>
      </c>
      <c r="J445" s="74">
        <v>0.74</v>
      </c>
      <c r="K445" s="75">
        <v>16971501.579999998</v>
      </c>
      <c r="L445" s="113">
        <v>1216.155</v>
      </c>
      <c r="M445" s="38">
        <v>283.40800000000002</v>
      </c>
      <c r="N445" s="72">
        <v>11317.63</v>
      </c>
      <c r="O445" s="29">
        <f t="shared" si="19"/>
        <v>28</v>
      </c>
      <c r="P445" s="38" t="str">
        <f t="array" ref="P445">O445&amp;CHOOSE(AND(O445&lt;&gt;{11,12,13})*MIN(4,MOD(O445,10))+1,"th","st","nd","rd","th")</f>
        <v>28th</v>
      </c>
      <c r="Q445" s="76">
        <v>1.0857000000000001</v>
      </c>
      <c r="R445" s="77">
        <v>0.74</v>
      </c>
      <c r="S445" s="78">
        <v>1.0699999999999999E-2</v>
      </c>
      <c r="T445" s="79">
        <v>421</v>
      </c>
      <c r="U445" s="80">
        <v>9260567</v>
      </c>
      <c r="V445" s="72">
        <v>6175.51</v>
      </c>
      <c r="W445" s="29">
        <f t="shared" si="20"/>
        <v>42</v>
      </c>
      <c r="X445" s="38" t="str">
        <f t="array" ref="X445">W445&amp;CHOOSE(AND(W445&lt;&gt;{11,12,13})*MIN(4,MOD(W445,10))+1,"th","st","nd","rd","th")</f>
        <v>42nd</v>
      </c>
      <c r="Y445" s="77">
        <v>0.11</v>
      </c>
      <c r="Z445" s="77">
        <v>0.85</v>
      </c>
      <c r="AA445" s="81">
        <v>588369.01</v>
      </c>
      <c r="AB445" s="82">
        <v>514940118</v>
      </c>
      <c r="AC445" s="83">
        <v>171027802</v>
      </c>
      <c r="AD445" s="81">
        <v>17004344.079999998</v>
      </c>
      <c r="AE445" s="81">
        <v>6732325.5899999999</v>
      </c>
      <c r="AF445" s="81">
        <v>0</v>
      </c>
      <c r="AG445" s="81">
        <v>2128.37</v>
      </c>
      <c r="AH445" s="81">
        <v>32842.5</v>
      </c>
    </row>
    <row r="446" spans="1:34" x14ac:dyDescent="0.25">
      <c r="A446" s="7">
        <v>106612203</v>
      </c>
      <c r="B446" s="8" t="s">
        <v>298</v>
      </c>
      <c r="C446" s="8" t="s">
        <v>242</v>
      </c>
      <c r="D446" s="70">
        <v>45285</v>
      </c>
      <c r="E446" s="71">
        <v>6642</v>
      </c>
      <c r="F446" s="72">
        <v>11758862.870000001</v>
      </c>
      <c r="G446" s="73">
        <v>39.090000000000003</v>
      </c>
      <c r="H446" s="29">
        <f t="shared" si="18"/>
        <v>19</v>
      </c>
      <c r="I446" s="38" t="str">
        <f t="array" ref="I446">H446&amp;CHOOSE(AND(H446&lt;&gt;{11,12,13})*MIN(4,MOD(H446,10))+1,"th","st","nd","rd","th")</f>
        <v>19th</v>
      </c>
      <c r="J446" s="74">
        <v>0.76</v>
      </c>
      <c r="K446" s="75">
        <v>28811823.859999999</v>
      </c>
      <c r="L446" s="113">
        <v>1991.441</v>
      </c>
      <c r="M446" s="38">
        <v>390.78899999999999</v>
      </c>
      <c r="N446" s="72">
        <v>12094.48</v>
      </c>
      <c r="O446" s="29">
        <f t="shared" si="19"/>
        <v>46</v>
      </c>
      <c r="P446" s="38" t="str">
        <f t="array" ref="P446">O446&amp;CHOOSE(AND(O446&lt;&gt;{11,12,13})*MIN(4,MOD(O446,10))+1,"th","st","nd","rd","th")</f>
        <v>46th</v>
      </c>
      <c r="Q446" s="76">
        <v>1.0159</v>
      </c>
      <c r="R446" s="77">
        <v>0.76</v>
      </c>
      <c r="S446" s="78">
        <v>1.2500000000000001E-2</v>
      </c>
      <c r="T446" s="79">
        <v>313</v>
      </c>
      <c r="U446" s="80">
        <v>12650397</v>
      </c>
      <c r="V446" s="72">
        <v>5310.32</v>
      </c>
      <c r="W446" s="29">
        <f t="shared" si="20"/>
        <v>27</v>
      </c>
      <c r="X446" s="38" t="str">
        <f t="array" ref="X446">W446&amp;CHOOSE(AND(W446&lt;&gt;{11,12,13})*MIN(4,MOD(W446,10))+1,"th","st","nd","rd","th")</f>
        <v>27th</v>
      </c>
      <c r="Y446" s="77">
        <v>0.23</v>
      </c>
      <c r="Z446" s="77">
        <v>0.99</v>
      </c>
      <c r="AA446" s="81">
        <v>934592.01</v>
      </c>
      <c r="AB446" s="82">
        <v>662607955</v>
      </c>
      <c r="AC446" s="83">
        <v>274458505</v>
      </c>
      <c r="AD446" s="81">
        <v>29241603.879999999</v>
      </c>
      <c r="AE446" s="81">
        <v>10804338.550000001</v>
      </c>
      <c r="AF446" s="81">
        <v>0</v>
      </c>
      <c r="AG446" s="81">
        <v>19932.310000000001</v>
      </c>
      <c r="AH446" s="81">
        <v>429780.02</v>
      </c>
    </row>
    <row r="447" spans="1:34" x14ac:dyDescent="0.25">
      <c r="A447" s="7">
        <v>106616203</v>
      </c>
      <c r="B447" s="8" t="s">
        <v>463</v>
      </c>
      <c r="C447" s="8" t="s">
        <v>242</v>
      </c>
      <c r="D447" s="70">
        <v>38301</v>
      </c>
      <c r="E447" s="71">
        <v>5978</v>
      </c>
      <c r="F447" s="72">
        <v>7528803.9200000009</v>
      </c>
      <c r="G447" s="73">
        <v>32.880000000000003</v>
      </c>
      <c r="H447" s="29">
        <f t="shared" si="18"/>
        <v>9</v>
      </c>
      <c r="I447" s="38" t="str">
        <f t="array" ref="I447">H447&amp;CHOOSE(AND(H447&lt;&gt;{11,12,13})*MIN(4,MOD(H447,10))+1,"th","st","nd","rd","th")</f>
        <v>9th</v>
      </c>
      <c r="J447" s="74">
        <v>0.64</v>
      </c>
      <c r="K447" s="75">
        <v>27735520.09</v>
      </c>
      <c r="L447" s="113">
        <v>2094.5079999999998</v>
      </c>
      <c r="M447" s="38">
        <v>546.37900000000002</v>
      </c>
      <c r="N447" s="72">
        <v>10502.35</v>
      </c>
      <c r="O447" s="29">
        <f t="shared" si="19"/>
        <v>13</v>
      </c>
      <c r="P447" s="38" t="str">
        <f t="array" ref="P447">O447&amp;CHOOSE(AND(O447&lt;&gt;{11,12,13})*MIN(4,MOD(O447,10))+1,"th","st","nd","rd","th")</f>
        <v>13th</v>
      </c>
      <c r="Q447" s="76">
        <v>1.17</v>
      </c>
      <c r="R447" s="77">
        <v>0.64</v>
      </c>
      <c r="S447" s="78">
        <v>1.26E-2</v>
      </c>
      <c r="T447" s="79">
        <v>307</v>
      </c>
      <c r="U447" s="80">
        <v>8085578</v>
      </c>
      <c r="V447" s="72">
        <v>3061.69</v>
      </c>
      <c r="W447" s="29">
        <f t="shared" si="20"/>
        <v>6</v>
      </c>
      <c r="X447" s="38" t="str">
        <f t="array" ref="X447">W447&amp;CHOOSE(AND(W447&lt;&gt;{11,12,13})*MIN(4,MOD(W447,10))+1,"th","st","nd","rd","th")</f>
        <v>6th</v>
      </c>
      <c r="Y447" s="77">
        <v>0.56000000000000005</v>
      </c>
      <c r="Z447" s="77">
        <v>1.2</v>
      </c>
      <c r="AA447" s="81">
        <v>1063854.6100000001</v>
      </c>
      <c r="AB447" s="82">
        <v>365707417</v>
      </c>
      <c r="AC447" s="83">
        <v>233224304</v>
      </c>
      <c r="AD447" s="81">
        <v>27765350.52</v>
      </c>
      <c r="AE447" s="81">
        <v>6407258.4000000004</v>
      </c>
      <c r="AF447" s="81">
        <v>0</v>
      </c>
      <c r="AG447" s="81">
        <v>57690.91</v>
      </c>
      <c r="AH447" s="81">
        <v>29830.43</v>
      </c>
    </row>
    <row r="448" spans="1:34" x14ac:dyDescent="0.25">
      <c r="A448" s="7">
        <v>106617203</v>
      </c>
      <c r="B448" s="8" t="s">
        <v>584</v>
      </c>
      <c r="C448" s="8" t="s">
        <v>242</v>
      </c>
      <c r="D448" s="70">
        <v>40306</v>
      </c>
      <c r="E448" s="71">
        <v>5431</v>
      </c>
      <c r="F448" s="72">
        <v>8028200.9500000002</v>
      </c>
      <c r="G448" s="73">
        <v>36.67</v>
      </c>
      <c r="H448" s="29">
        <f t="shared" si="18"/>
        <v>15</v>
      </c>
      <c r="I448" s="38" t="str">
        <f t="array" ref="I448">H448&amp;CHOOSE(AND(H448&lt;&gt;{11,12,13})*MIN(4,MOD(H448,10))+1,"th","st","nd","rd","th")</f>
        <v>15th</v>
      </c>
      <c r="J448" s="74">
        <v>0.71</v>
      </c>
      <c r="K448" s="75">
        <v>29041776.760000002</v>
      </c>
      <c r="L448" s="113">
        <v>1993.846</v>
      </c>
      <c r="M448" s="38">
        <v>744.41399999999999</v>
      </c>
      <c r="N448" s="72">
        <v>10605.92</v>
      </c>
      <c r="O448" s="29">
        <f t="shared" si="19"/>
        <v>15</v>
      </c>
      <c r="P448" s="38" t="str">
        <f t="array" ref="P448">O448&amp;CHOOSE(AND(O448&lt;&gt;{11,12,13})*MIN(4,MOD(O448,10))+1,"th","st","nd","rd","th")</f>
        <v>15th</v>
      </c>
      <c r="Q448" s="76">
        <v>1.1585000000000001</v>
      </c>
      <c r="R448" s="77">
        <v>0.71</v>
      </c>
      <c r="S448" s="78">
        <v>1.23E-2</v>
      </c>
      <c r="T448" s="79">
        <v>327</v>
      </c>
      <c r="U448" s="80">
        <v>8839865</v>
      </c>
      <c r="V448" s="72">
        <v>3228.28</v>
      </c>
      <c r="W448" s="29">
        <f t="shared" si="20"/>
        <v>6</v>
      </c>
      <c r="X448" s="38" t="str">
        <f t="array" ref="X448">W448&amp;CHOOSE(AND(W448&lt;&gt;{11,12,13})*MIN(4,MOD(W448,10))+1,"th","st","nd","rd","th")</f>
        <v>6th</v>
      </c>
      <c r="Y448" s="77">
        <v>0.53</v>
      </c>
      <c r="Z448" s="77">
        <v>1.24</v>
      </c>
      <c r="AA448" s="81">
        <v>489604.5</v>
      </c>
      <c r="AB448" s="82">
        <v>452922866</v>
      </c>
      <c r="AC448" s="83">
        <v>201881969</v>
      </c>
      <c r="AD448" s="81">
        <v>29159879.059999999</v>
      </c>
      <c r="AE448" s="81">
        <v>7523203.2400000002</v>
      </c>
      <c r="AF448" s="81">
        <v>0</v>
      </c>
      <c r="AG448" s="81">
        <v>15393.21</v>
      </c>
      <c r="AH448" s="81">
        <v>118102.3</v>
      </c>
    </row>
    <row r="449" spans="1:34" x14ac:dyDescent="0.25">
      <c r="A449" s="7">
        <v>106618603</v>
      </c>
      <c r="B449" s="8" t="s">
        <v>611</v>
      </c>
      <c r="C449" s="8" t="s">
        <v>242</v>
      </c>
      <c r="D449" s="70">
        <v>40354</v>
      </c>
      <c r="E449" s="71">
        <v>2705</v>
      </c>
      <c r="F449" s="72">
        <v>3379043.37</v>
      </c>
      <c r="G449" s="73">
        <v>30.96</v>
      </c>
      <c r="H449" s="29">
        <f t="shared" si="18"/>
        <v>6</v>
      </c>
      <c r="I449" s="38" t="str">
        <f t="array" ref="I449">H449&amp;CHOOSE(AND(H449&lt;&gt;{11,12,13})*MIN(4,MOD(H449,10))+1,"th","st","nd","rd","th")</f>
        <v>6th</v>
      </c>
      <c r="J449" s="74">
        <v>0.6</v>
      </c>
      <c r="K449" s="75">
        <v>12385107.16</v>
      </c>
      <c r="L449" s="113">
        <v>884.72799999999995</v>
      </c>
      <c r="M449" s="38">
        <v>171.92699999999999</v>
      </c>
      <c r="N449" s="72">
        <v>11721.05</v>
      </c>
      <c r="O449" s="29">
        <f t="shared" si="19"/>
        <v>38</v>
      </c>
      <c r="P449" s="38" t="str">
        <f t="array" ref="P449">O449&amp;CHOOSE(AND(O449&lt;&gt;{11,12,13})*MIN(4,MOD(O449,10))+1,"th","st","nd","rd","th")</f>
        <v>38th</v>
      </c>
      <c r="Q449" s="76">
        <v>1.0483</v>
      </c>
      <c r="R449" s="77">
        <v>0.6</v>
      </c>
      <c r="S449" s="78">
        <v>9.1000000000000004E-3</v>
      </c>
      <c r="T449" s="79">
        <v>473</v>
      </c>
      <c r="U449" s="80">
        <v>5004365</v>
      </c>
      <c r="V449" s="72">
        <v>4736.04</v>
      </c>
      <c r="W449" s="29">
        <f t="shared" si="20"/>
        <v>21</v>
      </c>
      <c r="X449" s="38" t="str">
        <f t="array" ref="X449">W449&amp;CHOOSE(AND(W449&lt;&gt;{11,12,13})*MIN(4,MOD(W449,10))+1,"th","st","nd","rd","th")</f>
        <v>21st</v>
      </c>
      <c r="Y449" s="77">
        <v>0.32</v>
      </c>
      <c r="Z449" s="77">
        <v>0.92</v>
      </c>
      <c r="AA449" s="81">
        <v>341903.64</v>
      </c>
      <c r="AB449" s="82">
        <v>258801165</v>
      </c>
      <c r="AC449" s="83">
        <v>111892530</v>
      </c>
      <c r="AD449" s="81">
        <v>12400120.24</v>
      </c>
      <c r="AE449" s="81">
        <v>3033395.84</v>
      </c>
      <c r="AF449" s="81">
        <v>0</v>
      </c>
      <c r="AG449" s="81">
        <v>3743.89</v>
      </c>
      <c r="AH449" s="81">
        <v>15013.08</v>
      </c>
    </row>
    <row r="450" spans="1:34" x14ac:dyDescent="0.25">
      <c r="A450" s="7">
        <v>105628302</v>
      </c>
      <c r="B450" s="8" t="s">
        <v>615</v>
      </c>
      <c r="C450" s="8" t="s">
        <v>616</v>
      </c>
      <c r="D450" s="70">
        <v>44959</v>
      </c>
      <c r="E450" s="71">
        <v>15708</v>
      </c>
      <c r="F450" s="72">
        <v>28876124.829999998</v>
      </c>
      <c r="G450" s="73">
        <v>40.89</v>
      </c>
      <c r="H450" s="29">
        <f t="shared" si="18"/>
        <v>23</v>
      </c>
      <c r="I450" s="38" t="str">
        <f t="array" ref="I450">H450&amp;CHOOSE(AND(H450&lt;&gt;{11,12,13})*MIN(4,MOD(H450,10))+1,"th","st","nd","rd","th")</f>
        <v>23rd</v>
      </c>
      <c r="J450" s="74">
        <v>0.79</v>
      </c>
      <c r="K450" s="75">
        <v>66536224.68</v>
      </c>
      <c r="L450" s="113">
        <v>4682.1840000000002</v>
      </c>
      <c r="M450" s="38">
        <v>879.48</v>
      </c>
      <c r="N450" s="72">
        <v>11963.37</v>
      </c>
      <c r="O450" s="29">
        <f t="shared" si="19"/>
        <v>43</v>
      </c>
      <c r="P450" s="38" t="str">
        <f t="array" ref="P450">O450&amp;CHOOSE(AND(O450&lt;&gt;{11,12,13})*MIN(4,MOD(O450,10))+1,"th","st","nd","rd","th")</f>
        <v>43rd</v>
      </c>
      <c r="Q450" s="76">
        <v>1.0270999999999999</v>
      </c>
      <c r="R450" s="77">
        <v>0.79</v>
      </c>
      <c r="S450" s="78">
        <v>1.38E-2</v>
      </c>
      <c r="T450" s="79">
        <v>226</v>
      </c>
      <c r="U450" s="80">
        <v>28311561</v>
      </c>
      <c r="V450" s="72">
        <v>5090.4799999999996</v>
      </c>
      <c r="W450" s="29">
        <f t="shared" si="20"/>
        <v>25</v>
      </c>
      <c r="X450" s="38" t="str">
        <f t="array" ref="X450">W450&amp;CHOOSE(AND(W450&lt;&gt;{11,12,13})*MIN(4,MOD(W450,10))+1,"th","st","nd","rd","th")</f>
        <v>25th</v>
      </c>
      <c r="Y450" s="77">
        <v>0.26</v>
      </c>
      <c r="Z450" s="77">
        <v>1.05</v>
      </c>
      <c r="AA450" s="81">
        <v>2735436.5</v>
      </c>
      <c r="AB450" s="82">
        <v>1428571914</v>
      </c>
      <c r="AC450" s="83">
        <v>668580782</v>
      </c>
      <c r="AD450" s="81">
        <v>66939521.960000001</v>
      </c>
      <c r="AE450" s="81">
        <v>25937816.359999999</v>
      </c>
      <c r="AF450" s="81">
        <v>0</v>
      </c>
      <c r="AG450" s="81">
        <v>202871.97</v>
      </c>
      <c r="AH450" s="81">
        <v>403297.28000000003</v>
      </c>
    </row>
    <row r="451" spans="1:34" x14ac:dyDescent="0.25">
      <c r="A451" s="7">
        <v>101630504</v>
      </c>
      <c r="B451" s="8" t="s">
        <v>120</v>
      </c>
      <c r="C451" s="8" t="s">
        <v>121</v>
      </c>
      <c r="D451" s="70">
        <v>62155</v>
      </c>
      <c r="E451" s="71">
        <v>1672</v>
      </c>
      <c r="F451" s="72">
        <v>3470139.4899999998</v>
      </c>
      <c r="G451" s="73">
        <v>33.39</v>
      </c>
      <c r="H451" s="29">
        <f t="shared" ref="H451:H501" si="21">ROUND(_xlfn.PERCENTRANK.EXC(G$2:G$501,G451)*100,0)</f>
        <v>9</v>
      </c>
      <c r="I451" s="38" t="str">
        <f t="array" ref="I451">H451&amp;CHOOSE(AND(H451&lt;&gt;{11,12,13})*MIN(4,MOD(H451,10))+1,"th","st","nd","rd","th")</f>
        <v>9th</v>
      </c>
      <c r="J451" s="74">
        <v>0.65</v>
      </c>
      <c r="K451" s="75">
        <v>9338471.6799999997</v>
      </c>
      <c r="L451" s="113">
        <v>565.23299999999995</v>
      </c>
      <c r="M451" s="38">
        <v>159.90299999999999</v>
      </c>
      <c r="N451" s="72">
        <v>12878.23</v>
      </c>
      <c r="O451" s="29">
        <f t="shared" ref="O451:O501" si="22">ROUND(_xlfn.PERCENTRANK.EXC(N$2:N$501,N451)*100,0)</f>
        <v>59</v>
      </c>
      <c r="P451" s="38" t="str">
        <f t="array" ref="P451">O451&amp;CHOOSE(AND(O451&lt;&gt;{11,12,13})*MIN(4,MOD(O451,10))+1,"th","st","nd","rd","th")</f>
        <v>59th</v>
      </c>
      <c r="Q451" s="76">
        <v>0.95409999999999995</v>
      </c>
      <c r="R451" s="77">
        <v>0.62</v>
      </c>
      <c r="S451" s="78">
        <v>9.4000000000000004E-3</v>
      </c>
      <c r="T451" s="79">
        <v>466</v>
      </c>
      <c r="U451" s="80">
        <v>4986282</v>
      </c>
      <c r="V451" s="72">
        <v>6876.34</v>
      </c>
      <c r="W451" s="29">
        <f t="shared" ref="W451:W501" si="23">ROUND(_xlfn.PERCENTRANK.EXC(V$2:V$501,V451)*100,0)</f>
        <v>50</v>
      </c>
      <c r="X451" s="38" t="str">
        <f t="array" ref="X451">W451&amp;CHOOSE(AND(W451&lt;&gt;{11,12,13})*MIN(4,MOD(W451,10))+1,"th","st","nd","rd","th")</f>
        <v>50th</v>
      </c>
      <c r="Y451" s="77">
        <v>0.01</v>
      </c>
      <c r="Z451" s="77">
        <v>0.63</v>
      </c>
      <c r="AA451" s="81">
        <v>251490.93</v>
      </c>
      <c r="AB451" s="82">
        <v>240202780</v>
      </c>
      <c r="AC451" s="83">
        <v>129151441</v>
      </c>
      <c r="AD451" s="81">
        <v>9338471.6799999997</v>
      </c>
      <c r="AE451" s="81">
        <v>3191956.03</v>
      </c>
      <c r="AF451" s="81">
        <v>0</v>
      </c>
      <c r="AG451" s="81">
        <v>26692.53</v>
      </c>
      <c r="AH451" s="81">
        <v>0</v>
      </c>
    </row>
    <row r="452" spans="1:34" x14ac:dyDescent="0.25">
      <c r="A452" s="7">
        <v>101630903</v>
      </c>
      <c r="B452" s="8" t="s">
        <v>141</v>
      </c>
      <c r="C452" s="8" t="s">
        <v>121</v>
      </c>
      <c r="D452" s="70">
        <v>51727</v>
      </c>
      <c r="E452" s="71">
        <v>3300</v>
      </c>
      <c r="F452" s="72">
        <v>6769804.1100000003</v>
      </c>
      <c r="G452" s="73">
        <v>39.659999999999997</v>
      </c>
      <c r="H452" s="29">
        <f t="shared" si="21"/>
        <v>20</v>
      </c>
      <c r="I452" s="38" t="str">
        <f t="array" ref="I452">H452&amp;CHOOSE(AND(H452&lt;&gt;{11,12,13})*MIN(4,MOD(H452,10))+1,"th","st","nd","rd","th")</f>
        <v>20th</v>
      </c>
      <c r="J452" s="74">
        <v>0.77</v>
      </c>
      <c r="K452" s="75">
        <v>15210769.32</v>
      </c>
      <c r="L452" s="113">
        <v>1102.1859999999999</v>
      </c>
      <c r="M452" s="38">
        <v>228.23400000000001</v>
      </c>
      <c r="N452" s="72">
        <v>11433.06</v>
      </c>
      <c r="O452" s="29">
        <f t="shared" si="22"/>
        <v>32</v>
      </c>
      <c r="P452" s="38" t="str">
        <f t="array" ref="P452">O452&amp;CHOOSE(AND(O452&lt;&gt;{11,12,13})*MIN(4,MOD(O452,10))+1,"th","st","nd","rd","th")</f>
        <v>32nd</v>
      </c>
      <c r="Q452" s="76">
        <v>1.0747</v>
      </c>
      <c r="R452" s="77">
        <v>0.77</v>
      </c>
      <c r="S452" s="78">
        <v>1.12E-2</v>
      </c>
      <c r="T452" s="79">
        <v>392</v>
      </c>
      <c r="U452" s="80">
        <v>8143489</v>
      </c>
      <c r="V452" s="72">
        <v>6120.99</v>
      </c>
      <c r="W452" s="29">
        <f t="shared" si="23"/>
        <v>40</v>
      </c>
      <c r="X452" s="38" t="str">
        <f t="array" ref="X452">W452&amp;CHOOSE(AND(W452&lt;&gt;{11,12,13})*MIN(4,MOD(W452,10))+1,"th","st","nd","rd","th")</f>
        <v>40th</v>
      </c>
      <c r="Y452" s="77">
        <v>0.12</v>
      </c>
      <c r="Z452" s="77">
        <v>0.89</v>
      </c>
      <c r="AA452" s="81">
        <v>399118.19</v>
      </c>
      <c r="AB452" s="82">
        <v>410287835</v>
      </c>
      <c r="AC452" s="83">
        <v>192933560</v>
      </c>
      <c r="AD452" s="81">
        <v>15413331.140000001</v>
      </c>
      <c r="AE452" s="81">
        <v>6360235.7199999997</v>
      </c>
      <c r="AF452" s="81">
        <v>0</v>
      </c>
      <c r="AG452" s="81">
        <v>10450.200000000001</v>
      </c>
      <c r="AH452" s="81">
        <v>202561.82</v>
      </c>
    </row>
    <row r="453" spans="1:34" x14ac:dyDescent="0.25">
      <c r="A453" s="7">
        <v>101631003</v>
      </c>
      <c r="B453" s="8" t="s">
        <v>149</v>
      </c>
      <c r="C453" s="8" t="s">
        <v>121</v>
      </c>
      <c r="D453" s="70">
        <v>50370</v>
      </c>
      <c r="E453" s="71">
        <v>3509</v>
      </c>
      <c r="F453" s="72">
        <v>5029277.97</v>
      </c>
      <c r="G453" s="73">
        <v>28.45</v>
      </c>
      <c r="H453" s="29">
        <f t="shared" si="21"/>
        <v>3</v>
      </c>
      <c r="I453" s="38" t="str">
        <f t="array" ref="I453">H453&amp;CHOOSE(AND(H453&lt;&gt;{11,12,13})*MIN(4,MOD(H453,10))+1,"th","st","nd","rd","th")</f>
        <v>3rd</v>
      </c>
      <c r="J453" s="74">
        <v>0.55000000000000004</v>
      </c>
      <c r="K453" s="75">
        <v>18980677.25</v>
      </c>
      <c r="L453" s="113">
        <v>1250.106</v>
      </c>
      <c r="M453" s="38">
        <v>189.05799999999999</v>
      </c>
      <c r="N453" s="72">
        <v>13188.68</v>
      </c>
      <c r="O453" s="29">
        <f t="shared" si="22"/>
        <v>63</v>
      </c>
      <c r="P453" s="38" t="str">
        <f t="array" ref="P453">O453&amp;CHOOSE(AND(O453&lt;&gt;{11,12,13})*MIN(4,MOD(O453,10))+1,"th","st","nd","rd","th")</f>
        <v>63rd</v>
      </c>
      <c r="Q453" s="76">
        <v>0.93169999999999997</v>
      </c>
      <c r="R453" s="77">
        <v>0.51</v>
      </c>
      <c r="S453" s="78">
        <v>1.0200000000000001E-2</v>
      </c>
      <c r="T453" s="79">
        <v>443</v>
      </c>
      <c r="U453" s="80">
        <v>6665273</v>
      </c>
      <c r="V453" s="72">
        <v>4631.3500000000004</v>
      </c>
      <c r="W453" s="29">
        <f t="shared" si="23"/>
        <v>19</v>
      </c>
      <c r="X453" s="38" t="str">
        <f t="array" ref="X453">W453&amp;CHOOSE(AND(W453&lt;&gt;{11,12,13})*MIN(4,MOD(W453,10))+1,"th","st","nd","rd","th")</f>
        <v>19th</v>
      </c>
      <c r="Y453" s="77">
        <v>0.33</v>
      </c>
      <c r="Z453" s="77">
        <v>0.84</v>
      </c>
      <c r="AA453" s="81">
        <v>465563.32</v>
      </c>
      <c r="AB453" s="82">
        <v>312618046</v>
      </c>
      <c r="AC453" s="83">
        <v>181105869</v>
      </c>
      <c r="AD453" s="81">
        <v>18985914.75</v>
      </c>
      <c r="AE453" s="81">
        <v>4551319.2699999996</v>
      </c>
      <c r="AF453" s="81">
        <v>0</v>
      </c>
      <c r="AG453" s="81">
        <v>12395.38</v>
      </c>
      <c r="AH453" s="81">
        <v>5237.5</v>
      </c>
    </row>
    <row r="454" spans="1:34" x14ac:dyDescent="0.25">
      <c r="A454" s="7">
        <v>101631203</v>
      </c>
      <c r="B454" s="8" t="s">
        <v>175</v>
      </c>
      <c r="C454" s="8" t="s">
        <v>121</v>
      </c>
      <c r="D454" s="70">
        <v>51015</v>
      </c>
      <c r="E454" s="71">
        <v>3969</v>
      </c>
      <c r="F454" s="72">
        <v>8187863.830000001</v>
      </c>
      <c r="G454" s="73">
        <v>40.44</v>
      </c>
      <c r="H454" s="29">
        <f t="shared" si="21"/>
        <v>22</v>
      </c>
      <c r="I454" s="38" t="str">
        <f t="array" ref="I454">H454&amp;CHOOSE(AND(H454&lt;&gt;{11,12,13})*MIN(4,MOD(H454,10))+1,"th","st","nd","rd","th")</f>
        <v>22nd</v>
      </c>
      <c r="J454" s="74">
        <v>0.78</v>
      </c>
      <c r="K454" s="75">
        <v>17246747.98</v>
      </c>
      <c r="L454" s="113">
        <v>1214.8409999999999</v>
      </c>
      <c r="M454" s="38">
        <v>215.745</v>
      </c>
      <c r="N454" s="72">
        <v>12055.72</v>
      </c>
      <c r="O454" s="29">
        <f t="shared" si="22"/>
        <v>44</v>
      </c>
      <c r="P454" s="38" t="str">
        <f t="array" ref="P454">O454&amp;CHOOSE(AND(O454&lt;&gt;{11,12,13})*MIN(4,MOD(O454,10))+1,"th","st","nd","rd","th")</f>
        <v>44th</v>
      </c>
      <c r="Q454" s="76">
        <v>1.0192000000000001</v>
      </c>
      <c r="R454" s="77">
        <v>0.78</v>
      </c>
      <c r="S454" s="78">
        <v>1.1900000000000001E-2</v>
      </c>
      <c r="T454" s="79">
        <v>352</v>
      </c>
      <c r="U454" s="80">
        <v>9326642</v>
      </c>
      <c r="V454" s="72">
        <v>6519.46</v>
      </c>
      <c r="W454" s="29">
        <f t="shared" si="23"/>
        <v>46</v>
      </c>
      <c r="X454" s="38" t="str">
        <f t="array" ref="X454">W454&amp;CHOOSE(AND(W454&lt;&gt;{11,12,13})*MIN(4,MOD(W454,10))+1,"th","st","nd","rd","th")</f>
        <v>46th</v>
      </c>
      <c r="Y454" s="77">
        <v>0.06</v>
      </c>
      <c r="Z454" s="77">
        <v>0.84</v>
      </c>
      <c r="AA454" s="81">
        <v>532140.44999999995</v>
      </c>
      <c r="AB454" s="82">
        <v>475638071</v>
      </c>
      <c r="AC454" s="83">
        <v>215224287</v>
      </c>
      <c r="AD454" s="81">
        <v>17286341.109999999</v>
      </c>
      <c r="AE454" s="81">
        <v>7550717.4000000004</v>
      </c>
      <c r="AF454" s="81">
        <v>0</v>
      </c>
      <c r="AG454" s="81">
        <v>105005.98</v>
      </c>
      <c r="AH454" s="81">
        <v>39593.129999999997</v>
      </c>
    </row>
    <row r="455" spans="1:34" x14ac:dyDescent="0.25">
      <c r="A455" s="7">
        <v>101631503</v>
      </c>
      <c r="B455" s="8" t="s">
        <v>179</v>
      </c>
      <c r="C455" s="8" t="s">
        <v>121</v>
      </c>
      <c r="D455" s="70">
        <v>44456</v>
      </c>
      <c r="E455" s="71">
        <v>4163</v>
      </c>
      <c r="F455" s="72">
        <v>5017509.29</v>
      </c>
      <c r="G455" s="73">
        <v>27.11</v>
      </c>
      <c r="H455" s="29">
        <f t="shared" si="21"/>
        <v>3</v>
      </c>
      <c r="I455" s="38" t="str">
        <f t="array" ref="I455">H455&amp;CHOOSE(AND(H455&lt;&gt;{11,12,13})*MIN(4,MOD(H455,10))+1,"th","st","nd","rd","th")</f>
        <v>3rd</v>
      </c>
      <c r="J455" s="74">
        <v>0.53</v>
      </c>
      <c r="K455" s="75">
        <v>12765835.039999999</v>
      </c>
      <c r="L455" s="113">
        <v>949.89099999999996</v>
      </c>
      <c r="M455" s="38">
        <v>184.79400000000001</v>
      </c>
      <c r="N455" s="72">
        <v>11250.55</v>
      </c>
      <c r="O455" s="29">
        <f t="shared" si="22"/>
        <v>26</v>
      </c>
      <c r="P455" s="38" t="str">
        <f t="array" ref="P455">O455&amp;CHOOSE(AND(O455&lt;&gt;{11,12,13})*MIN(4,MOD(O455,10))+1,"th","st","nd","rd","th")</f>
        <v>26th</v>
      </c>
      <c r="Q455" s="76">
        <v>1.0922000000000001</v>
      </c>
      <c r="R455" s="77">
        <v>0.53</v>
      </c>
      <c r="S455" s="78">
        <v>0.01</v>
      </c>
      <c r="T455" s="79">
        <v>448</v>
      </c>
      <c r="U455" s="80">
        <v>6744440</v>
      </c>
      <c r="V455" s="72">
        <v>5943.89</v>
      </c>
      <c r="W455" s="29">
        <f t="shared" si="23"/>
        <v>38</v>
      </c>
      <c r="X455" s="38" t="str">
        <f t="array" ref="X455">W455&amp;CHOOSE(AND(W455&lt;&gt;{11,12,13})*MIN(4,MOD(W455,10))+1,"th","st","nd","rd","th")</f>
        <v>38th</v>
      </c>
      <c r="Y455" s="77">
        <v>0.14000000000000001</v>
      </c>
      <c r="Z455" s="77">
        <v>0.67</v>
      </c>
      <c r="AA455" s="81">
        <v>407083.08</v>
      </c>
      <c r="AB455" s="82">
        <v>351036067</v>
      </c>
      <c r="AC455" s="83">
        <v>148552091</v>
      </c>
      <c r="AD455" s="81">
        <v>12779238.199999999</v>
      </c>
      <c r="AE455" s="81">
        <v>4608210.84</v>
      </c>
      <c r="AF455" s="81">
        <v>0</v>
      </c>
      <c r="AG455" s="81">
        <v>2215.37</v>
      </c>
      <c r="AH455" s="81">
        <v>13403.16</v>
      </c>
    </row>
    <row r="456" spans="1:34" x14ac:dyDescent="0.25">
      <c r="A456" s="7">
        <v>101631703</v>
      </c>
      <c r="B456" s="8" t="s">
        <v>184</v>
      </c>
      <c r="C456" s="8" t="s">
        <v>121</v>
      </c>
      <c r="D456" s="70">
        <v>68516</v>
      </c>
      <c r="E456" s="71">
        <v>14225</v>
      </c>
      <c r="F456" s="72">
        <v>55558395.560000002</v>
      </c>
      <c r="G456" s="73">
        <v>57</v>
      </c>
      <c r="H456" s="29">
        <f t="shared" si="21"/>
        <v>63</v>
      </c>
      <c r="I456" s="38" t="str">
        <f t="array" ref="I456">H456&amp;CHOOSE(AND(H456&lt;&gt;{11,12,13})*MIN(4,MOD(H456,10))+1,"th","st","nd","rd","th")</f>
        <v>63rd</v>
      </c>
      <c r="J456" s="74">
        <v>1.1100000000000001</v>
      </c>
      <c r="K456" s="75">
        <v>65663514.159999996</v>
      </c>
      <c r="L456" s="113">
        <v>5194.4129999999996</v>
      </c>
      <c r="M456" s="38">
        <v>261.16399999999999</v>
      </c>
      <c r="N456" s="72">
        <v>12036.03</v>
      </c>
      <c r="O456" s="29">
        <f t="shared" si="22"/>
        <v>44</v>
      </c>
      <c r="P456" s="38" t="str">
        <f t="array" ref="P456">O456&amp;CHOOSE(AND(O456&lt;&gt;{11,12,13})*MIN(4,MOD(O456,10))+1,"th","st","nd","rd","th")</f>
        <v>44th</v>
      </c>
      <c r="Q456" s="76">
        <v>1.0208999999999999</v>
      </c>
      <c r="R456" s="77">
        <v>1.1100000000000001</v>
      </c>
      <c r="S456" s="78">
        <v>1.18E-2</v>
      </c>
      <c r="T456" s="79">
        <v>359</v>
      </c>
      <c r="U456" s="80">
        <v>63527737</v>
      </c>
      <c r="V456" s="72">
        <v>11644.55</v>
      </c>
      <c r="W456" s="29">
        <f t="shared" si="23"/>
        <v>88</v>
      </c>
      <c r="X456" s="38" t="str">
        <f t="array" ref="X456">W456&amp;CHOOSE(AND(W456&lt;&gt;{11,12,13})*MIN(4,MOD(W456,10))+1,"th","st","nd","rd","th")</f>
        <v>88th</v>
      </c>
      <c r="Y456" s="77">
        <v>0</v>
      </c>
      <c r="Z456" s="77">
        <v>1.1100000000000001</v>
      </c>
      <c r="AA456" s="81">
        <v>925584.45</v>
      </c>
      <c r="AB456" s="82">
        <v>3373971673</v>
      </c>
      <c r="AC456" s="83">
        <v>1331786656</v>
      </c>
      <c r="AD456" s="81">
        <v>66682578.07</v>
      </c>
      <c r="AE456" s="81">
        <v>54549385.219999999</v>
      </c>
      <c r="AF456" s="81">
        <v>0</v>
      </c>
      <c r="AG456" s="81">
        <v>83425.89</v>
      </c>
      <c r="AH456" s="81">
        <v>1019063.91</v>
      </c>
    </row>
    <row r="457" spans="1:34" x14ac:dyDescent="0.25">
      <c r="A457" s="7">
        <v>101631803</v>
      </c>
      <c r="B457" s="8" t="s">
        <v>206</v>
      </c>
      <c r="C457" s="8" t="s">
        <v>121</v>
      </c>
      <c r="D457" s="70">
        <v>43280</v>
      </c>
      <c r="E457" s="71">
        <v>5103</v>
      </c>
      <c r="F457" s="72">
        <v>9144073.7200000007</v>
      </c>
      <c r="G457" s="73">
        <v>41.4</v>
      </c>
      <c r="H457" s="29">
        <f t="shared" si="21"/>
        <v>25</v>
      </c>
      <c r="I457" s="38" t="str">
        <f t="array" ref="I457">H457&amp;CHOOSE(AND(H457&lt;&gt;{11,12,13})*MIN(4,MOD(H457,10))+1,"th","st","nd","rd","th")</f>
        <v>25th</v>
      </c>
      <c r="J457" s="74">
        <v>0.8</v>
      </c>
      <c r="K457" s="75">
        <v>20635368.41</v>
      </c>
      <c r="L457" s="113">
        <v>1605.317</v>
      </c>
      <c r="M457" s="38">
        <v>389.423</v>
      </c>
      <c r="N457" s="72">
        <v>10344.89</v>
      </c>
      <c r="O457" s="29">
        <f t="shared" si="22"/>
        <v>12</v>
      </c>
      <c r="P457" s="38" t="str">
        <f t="array" ref="P457">O457&amp;CHOOSE(AND(O457&lt;&gt;{11,12,13})*MIN(4,MOD(O457,10))+1,"th","st","nd","rd","th")</f>
        <v>12th</v>
      </c>
      <c r="Q457" s="76">
        <v>1.1878</v>
      </c>
      <c r="R457" s="77">
        <v>0.8</v>
      </c>
      <c r="S457" s="78">
        <v>1.4500000000000001E-2</v>
      </c>
      <c r="T457" s="79">
        <v>189</v>
      </c>
      <c r="U457" s="80">
        <v>8492752</v>
      </c>
      <c r="V457" s="72">
        <v>4257.57</v>
      </c>
      <c r="W457" s="29">
        <f t="shared" si="23"/>
        <v>15</v>
      </c>
      <c r="X457" s="38" t="str">
        <f t="array" ref="X457">W457&amp;CHOOSE(AND(W457&lt;&gt;{11,12,13})*MIN(4,MOD(W457,10))+1,"th","st","nd","rd","th")</f>
        <v>15th</v>
      </c>
      <c r="Y457" s="77">
        <v>0.39</v>
      </c>
      <c r="Z457" s="77">
        <v>1.19</v>
      </c>
      <c r="AA457" s="81">
        <v>643905.72</v>
      </c>
      <c r="AB457" s="82">
        <v>409758704</v>
      </c>
      <c r="AC457" s="83">
        <v>219334047</v>
      </c>
      <c r="AD457" s="81">
        <v>20637703.41</v>
      </c>
      <c r="AE457" s="81">
        <v>8500168</v>
      </c>
      <c r="AF457" s="81">
        <v>0</v>
      </c>
      <c r="AG457" s="81">
        <v>0</v>
      </c>
      <c r="AH457" s="81">
        <v>2335</v>
      </c>
    </row>
    <row r="458" spans="1:34" x14ac:dyDescent="0.25">
      <c r="A458" s="7">
        <v>101631903</v>
      </c>
      <c r="B458" s="8" t="s">
        <v>208</v>
      </c>
      <c r="C458" s="8" t="s">
        <v>121</v>
      </c>
      <c r="D458" s="70">
        <v>58992</v>
      </c>
      <c r="E458" s="71">
        <v>3578</v>
      </c>
      <c r="F458" s="72">
        <v>10091777.1</v>
      </c>
      <c r="G458" s="73">
        <v>47.81</v>
      </c>
      <c r="H458" s="29">
        <f t="shared" si="21"/>
        <v>41</v>
      </c>
      <c r="I458" s="38" t="str">
        <f t="array" ref="I458">H458&amp;CHOOSE(AND(H458&lt;&gt;{11,12,13})*MIN(4,MOD(H458,10))+1,"th","st","nd","rd","th")</f>
        <v>41st</v>
      </c>
      <c r="J458" s="74">
        <v>0.93</v>
      </c>
      <c r="K458" s="75">
        <v>15754434.51</v>
      </c>
      <c r="L458" s="113">
        <v>1142.902</v>
      </c>
      <c r="M458" s="38">
        <v>99.811000000000007</v>
      </c>
      <c r="N458" s="72">
        <v>12677.45</v>
      </c>
      <c r="O458" s="29">
        <f t="shared" si="22"/>
        <v>56</v>
      </c>
      <c r="P458" s="38" t="str">
        <f t="array" ref="P458">O458&amp;CHOOSE(AND(O458&lt;&gt;{11,12,13})*MIN(4,MOD(O458,10))+1,"th","st","nd","rd","th")</f>
        <v>56th</v>
      </c>
      <c r="Q458" s="76">
        <v>0.96919999999999995</v>
      </c>
      <c r="R458" s="77">
        <v>0.9</v>
      </c>
      <c r="S458" s="78">
        <v>1.2500000000000001E-2</v>
      </c>
      <c r="T458" s="79">
        <v>313</v>
      </c>
      <c r="U458" s="80">
        <v>10873862</v>
      </c>
      <c r="V458" s="72">
        <v>8750.1</v>
      </c>
      <c r="W458" s="29">
        <f t="shared" si="23"/>
        <v>70</v>
      </c>
      <c r="X458" s="38" t="str">
        <f t="array" ref="X458">W458&amp;CHOOSE(AND(W458&lt;&gt;{11,12,13})*MIN(4,MOD(W458,10))+1,"th","st","nd","rd","th")</f>
        <v>70th</v>
      </c>
      <c r="Y458" s="77">
        <v>0</v>
      </c>
      <c r="Z458" s="77">
        <v>0.9</v>
      </c>
      <c r="AA458" s="81">
        <v>312347.53000000003</v>
      </c>
      <c r="AB458" s="82">
        <v>562957575</v>
      </c>
      <c r="AC458" s="83">
        <v>242513683</v>
      </c>
      <c r="AD458" s="81">
        <v>15763048.880000001</v>
      </c>
      <c r="AE458" s="81">
        <v>9779429.5700000003</v>
      </c>
      <c r="AF458" s="81">
        <v>0</v>
      </c>
      <c r="AG458" s="81">
        <v>0</v>
      </c>
      <c r="AH458" s="81">
        <v>8614.3700000000008</v>
      </c>
    </row>
    <row r="459" spans="1:34" x14ac:dyDescent="0.25">
      <c r="A459" s="7">
        <v>101632403</v>
      </c>
      <c r="B459" s="8" t="s">
        <v>295</v>
      </c>
      <c r="C459" s="8" t="s">
        <v>121</v>
      </c>
      <c r="D459" s="70">
        <v>52656</v>
      </c>
      <c r="E459" s="71">
        <v>3507</v>
      </c>
      <c r="F459" s="72">
        <v>7611373.2399999993</v>
      </c>
      <c r="G459" s="73">
        <v>41.22</v>
      </c>
      <c r="H459" s="29">
        <f t="shared" si="21"/>
        <v>24</v>
      </c>
      <c r="I459" s="38" t="str">
        <f t="array" ref="I459">H459&amp;CHOOSE(AND(H459&lt;&gt;{11,12,13})*MIN(4,MOD(H459,10))+1,"th","st","nd","rd","th")</f>
        <v>24th</v>
      </c>
      <c r="J459" s="74">
        <v>0.8</v>
      </c>
      <c r="K459" s="75">
        <v>17506458.920000002</v>
      </c>
      <c r="L459" s="113">
        <v>1038.9459999999999</v>
      </c>
      <c r="M459" s="38">
        <v>208.25200000000001</v>
      </c>
      <c r="N459" s="72">
        <v>14036.63</v>
      </c>
      <c r="O459" s="29">
        <f t="shared" si="22"/>
        <v>74</v>
      </c>
      <c r="P459" s="38" t="str">
        <f t="array" ref="P459">O459&amp;CHOOSE(AND(O459&lt;&gt;{11,12,13})*MIN(4,MOD(O459,10))+1,"th","st","nd","rd","th")</f>
        <v>74th</v>
      </c>
      <c r="Q459" s="76">
        <v>0.87539999999999996</v>
      </c>
      <c r="R459" s="77">
        <v>0.7</v>
      </c>
      <c r="S459" s="78">
        <v>1.2E-2</v>
      </c>
      <c r="T459" s="79">
        <v>348</v>
      </c>
      <c r="U459" s="80">
        <v>8541057</v>
      </c>
      <c r="V459" s="72">
        <v>6848.2</v>
      </c>
      <c r="W459" s="29">
        <f t="shared" si="23"/>
        <v>49</v>
      </c>
      <c r="X459" s="38" t="str">
        <f t="array" ref="X459">W459&amp;CHOOSE(AND(W459&lt;&gt;{11,12,13})*MIN(4,MOD(W459,10))+1,"th","st","nd","rd","th")</f>
        <v>49th</v>
      </c>
      <c r="Y459" s="77">
        <v>0.01</v>
      </c>
      <c r="Z459" s="77">
        <v>0.71</v>
      </c>
      <c r="AA459" s="81">
        <v>449718.23</v>
      </c>
      <c r="AB459" s="82">
        <v>419179038</v>
      </c>
      <c r="AC459" s="83">
        <v>213491818</v>
      </c>
      <c r="AD459" s="81">
        <v>17588387.59</v>
      </c>
      <c r="AE459" s="81">
        <v>7089473.6299999999</v>
      </c>
      <c r="AF459" s="81">
        <v>0</v>
      </c>
      <c r="AG459" s="81">
        <v>72181.38</v>
      </c>
      <c r="AH459" s="81">
        <v>81928.67</v>
      </c>
    </row>
    <row r="460" spans="1:34" x14ac:dyDescent="0.25">
      <c r="A460" s="7">
        <v>101633903</v>
      </c>
      <c r="B460" s="8" t="s">
        <v>393</v>
      </c>
      <c r="C460" s="8" t="s">
        <v>121</v>
      </c>
      <c r="D460" s="70">
        <v>62521</v>
      </c>
      <c r="E460" s="71">
        <v>4768</v>
      </c>
      <c r="F460" s="72">
        <v>14174237.219999999</v>
      </c>
      <c r="G460" s="73">
        <v>47.55</v>
      </c>
      <c r="H460" s="29">
        <f t="shared" si="21"/>
        <v>40</v>
      </c>
      <c r="I460" s="38" t="str">
        <f t="array" ref="I460">H460&amp;CHOOSE(AND(H460&lt;&gt;{11,12,13})*MIN(4,MOD(H460,10))+1,"th","st","nd","rd","th")</f>
        <v>40th</v>
      </c>
      <c r="J460" s="74">
        <v>0.92</v>
      </c>
      <c r="K460" s="75">
        <v>29047141.149999999</v>
      </c>
      <c r="L460" s="113">
        <v>1693.8710000000001</v>
      </c>
      <c r="M460" s="38">
        <v>308.65499999999997</v>
      </c>
      <c r="N460" s="72">
        <v>14505.25</v>
      </c>
      <c r="O460" s="29">
        <f t="shared" si="22"/>
        <v>80</v>
      </c>
      <c r="P460" s="38" t="str">
        <f t="array" ref="P460">O460&amp;CHOOSE(AND(O460&lt;&gt;{11,12,13})*MIN(4,MOD(O460,10))+1,"th","st","nd","rd","th")</f>
        <v>80th</v>
      </c>
      <c r="Q460" s="76">
        <v>0.84709999999999996</v>
      </c>
      <c r="R460" s="77">
        <v>0.78</v>
      </c>
      <c r="S460" s="78">
        <v>1.15E-2</v>
      </c>
      <c r="T460" s="79">
        <v>370</v>
      </c>
      <c r="U460" s="80">
        <v>16598943</v>
      </c>
      <c r="V460" s="72">
        <v>8289</v>
      </c>
      <c r="W460" s="29">
        <f t="shared" si="23"/>
        <v>66</v>
      </c>
      <c r="X460" s="38" t="str">
        <f t="array" ref="X460">W460&amp;CHOOSE(AND(W460&lt;&gt;{11,12,13})*MIN(4,MOD(W460,10))+1,"th","st","nd","rd","th")</f>
        <v>66th</v>
      </c>
      <c r="Y460" s="77">
        <v>0</v>
      </c>
      <c r="Z460" s="77">
        <v>0.78</v>
      </c>
      <c r="AA460" s="81">
        <v>873264.02</v>
      </c>
      <c r="AB460" s="82">
        <v>884112872</v>
      </c>
      <c r="AC460" s="83">
        <v>345438472</v>
      </c>
      <c r="AD460" s="81">
        <v>29103317.859999999</v>
      </c>
      <c r="AE460" s="81">
        <v>13074035.539999999</v>
      </c>
      <c r="AF460" s="81">
        <v>108220.64</v>
      </c>
      <c r="AG460" s="81">
        <v>118717.02</v>
      </c>
      <c r="AH460" s="81">
        <v>56176.71</v>
      </c>
    </row>
    <row r="461" spans="1:34" x14ac:dyDescent="0.25">
      <c r="A461" s="7">
        <v>101636503</v>
      </c>
      <c r="B461" s="8" t="s">
        <v>488</v>
      </c>
      <c r="C461" s="8" t="s">
        <v>121</v>
      </c>
      <c r="D461" s="70">
        <v>109713</v>
      </c>
      <c r="E461" s="71">
        <v>7516</v>
      </c>
      <c r="F461" s="72">
        <v>46167480.039999992</v>
      </c>
      <c r="G461" s="73">
        <v>55.99</v>
      </c>
      <c r="H461" s="29">
        <f t="shared" si="21"/>
        <v>61</v>
      </c>
      <c r="I461" s="38" t="str">
        <f t="array" ref="I461">H461&amp;CHOOSE(AND(H461&lt;&gt;{11,12,13})*MIN(4,MOD(H461,10))+1,"th","st","nd","rd","th")</f>
        <v>61st</v>
      </c>
      <c r="J461" s="74">
        <v>1.0900000000000001</v>
      </c>
      <c r="K461" s="75">
        <v>54744663.700000003</v>
      </c>
      <c r="L461" s="113">
        <v>4033.4209999999998</v>
      </c>
      <c r="M461" s="38">
        <v>111.786</v>
      </c>
      <c r="N461" s="72">
        <v>13206.74</v>
      </c>
      <c r="O461" s="29">
        <f t="shared" si="22"/>
        <v>64</v>
      </c>
      <c r="P461" s="38" t="str">
        <f t="array" ref="P461">O461&amp;CHOOSE(AND(O461&lt;&gt;{11,12,13})*MIN(4,MOD(O461,10))+1,"th","st","nd","rd","th")</f>
        <v>64th</v>
      </c>
      <c r="Q461" s="76">
        <v>0.9304</v>
      </c>
      <c r="R461" s="77">
        <v>1.01</v>
      </c>
      <c r="S461" s="78">
        <v>1.1900000000000001E-2</v>
      </c>
      <c r="T461" s="79">
        <v>352</v>
      </c>
      <c r="U461" s="80">
        <v>52209387</v>
      </c>
      <c r="V461" s="72">
        <v>12595.12</v>
      </c>
      <c r="W461" s="29">
        <f t="shared" si="23"/>
        <v>91</v>
      </c>
      <c r="X461" s="38" t="str">
        <f t="array" ref="X461">W461&amp;CHOOSE(AND(W461&lt;&gt;{11,12,13})*MIN(4,MOD(W461,10))+1,"th","st","nd","rd","th")</f>
        <v>91st</v>
      </c>
      <c r="Y461" s="77">
        <v>0</v>
      </c>
      <c r="Z461" s="77">
        <v>1.01</v>
      </c>
      <c r="AA461" s="81">
        <v>731178.23</v>
      </c>
      <c r="AB461" s="82">
        <v>2447516261</v>
      </c>
      <c r="AC461" s="83">
        <v>1419845753</v>
      </c>
      <c r="AD461" s="81">
        <v>54849621.520000003</v>
      </c>
      <c r="AE461" s="81">
        <v>45429853.369999997</v>
      </c>
      <c r="AF461" s="81">
        <v>0</v>
      </c>
      <c r="AG461" s="81">
        <v>6448.44</v>
      </c>
      <c r="AH461" s="81">
        <v>104957.82</v>
      </c>
    </row>
    <row r="462" spans="1:34" x14ac:dyDescent="0.25">
      <c r="A462" s="7">
        <v>101637002</v>
      </c>
      <c r="B462" s="8" t="s">
        <v>517</v>
      </c>
      <c r="C462" s="8" t="s">
        <v>121</v>
      </c>
      <c r="D462" s="70">
        <v>51177</v>
      </c>
      <c r="E462" s="71">
        <v>10889</v>
      </c>
      <c r="F462" s="72">
        <v>21626866.590000004</v>
      </c>
      <c r="G462" s="73">
        <v>38.81</v>
      </c>
      <c r="H462" s="29">
        <f t="shared" si="21"/>
        <v>19</v>
      </c>
      <c r="I462" s="38" t="str">
        <f t="array" ref="I462">H462&amp;CHOOSE(AND(H462&lt;&gt;{11,12,13})*MIN(4,MOD(H462,10))+1,"th","st","nd","rd","th")</f>
        <v>19th</v>
      </c>
      <c r="J462" s="74">
        <v>0.75</v>
      </c>
      <c r="K462" s="75">
        <v>37931402.460000001</v>
      </c>
      <c r="L462" s="113">
        <v>2929.4380000000001</v>
      </c>
      <c r="M462" s="38">
        <v>556.875</v>
      </c>
      <c r="N462" s="72">
        <v>10880.09</v>
      </c>
      <c r="O462" s="29">
        <f t="shared" si="22"/>
        <v>19</v>
      </c>
      <c r="P462" s="38" t="str">
        <f t="array" ref="P462">O462&amp;CHOOSE(AND(O462&lt;&gt;{11,12,13})*MIN(4,MOD(O462,10))+1,"th","st","nd","rd","th")</f>
        <v>19th</v>
      </c>
      <c r="Q462" s="76">
        <v>1.1293</v>
      </c>
      <c r="R462" s="77">
        <v>0.75</v>
      </c>
      <c r="S462" s="78">
        <v>1.2699999999999999E-2</v>
      </c>
      <c r="T462" s="79">
        <v>300</v>
      </c>
      <c r="U462" s="80">
        <v>23001630</v>
      </c>
      <c r="V462" s="72">
        <v>6597.7</v>
      </c>
      <c r="W462" s="29">
        <f t="shared" si="23"/>
        <v>47</v>
      </c>
      <c r="X462" s="38" t="str">
        <f t="array" ref="X462">W462&amp;CHOOSE(AND(W462&lt;&gt;{11,12,13})*MIN(4,MOD(W462,10))+1,"th","st","nd","rd","th")</f>
        <v>47th</v>
      </c>
      <c r="Y462" s="77">
        <v>0.05</v>
      </c>
      <c r="Z462" s="77">
        <v>0.8</v>
      </c>
      <c r="AA462" s="81">
        <v>1219589.73</v>
      </c>
      <c r="AB462" s="82">
        <v>1139260327</v>
      </c>
      <c r="AC462" s="83">
        <v>564564135</v>
      </c>
      <c r="AD462" s="81">
        <v>37938952.460000001</v>
      </c>
      <c r="AE462" s="81">
        <v>20361581.850000001</v>
      </c>
      <c r="AF462" s="81">
        <v>0</v>
      </c>
      <c r="AG462" s="81">
        <v>45695.01</v>
      </c>
      <c r="AH462" s="81">
        <v>7550</v>
      </c>
    </row>
    <row r="463" spans="1:34" x14ac:dyDescent="0.25">
      <c r="A463" s="7">
        <v>101638003</v>
      </c>
      <c r="B463" s="8" t="s">
        <v>587</v>
      </c>
      <c r="C463" s="8" t="s">
        <v>121</v>
      </c>
      <c r="D463" s="70">
        <v>57554</v>
      </c>
      <c r="E463" s="71">
        <v>11080</v>
      </c>
      <c r="F463" s="72">
        <v>31682925.5</v>
      </c>
      <c r="G463" s="73">
        <v>49.68</v>
      </c>
      <c r="H463" s="29">
        <f t="shared" si="21"/>
        <v>45</v>
      </c>
      <c r="I463" s="38" t="str">
        <f t="array" ref="I463">H463&amp;CHOOSE(AND(H463&lt;&gt;{11,12,13})*MIN(4,MOD(H463,10))+1,"th","st","nd","rd","th")</f>
        <v>45th</v>
      </c>
      <c r="J463" s="74">
        <v>0.96</v>
      </c>
      <c r="K463" s="75">
        <v>49499103.640000001</v>
      </c>
      <c r="L463" s="113">
        <v>3260.8180000000002</v>
      </c>
      <c r="M463" s="38">
        <v>467.49700000000001</v>
      </c>
      <c r="N463" s="72">
        <v>13276.53</v>
      </c>
      <c r="O463" s="29">
        <f t="shared" si="22"/>
        <v>66</v>
      </c>
      <c r="P463" s="38" t="str">
        <f t="array" ref="P463">O463&amp;CHOOSE(AND(O463&lt;&gt;{11,12,13})*MIN(4,MOD(O463,10))+1,"th","st","nd","rd","th")</f>
        <v>66th</v>
      </c>
      <c r="Q463" s="76">
        <v>0.92549999999999999</v>
      </c>
      <c r="R463" s="77">
        <v>0.89</v>
      </c>
      <c r="S463" s="78">
        <v>1.23E-2</v>
      </c>
      <c r="T463" s="79">
        <v>327</v>
      </c>
      <c r="U463" s="80">
        <v>34858440</v>
      </c>
      <c r="V463" s="72">
        <v>9349.65</v>
      </c>
      <c r="W463" s="29">
        <f t="shared" si="23"/>
        <v>75</v>
      </c>
      <c r="X463" s="38" t="str">
        <f t="array" ref="X463">W463&amp;CHOOSE(AND(W463&lt;&gt;{11,12,13})*MIN(4,MOD(W463,10))+1,"th","st","nd","rd","th")</f>
        <v>75th</v>
      </c>
      <c r="Y463" s="77">
        <v>0</v>
      </c>
      <c r="Z463" s="77">
        <v>0.89</v>
      </c>
      <c r="AA463" s="81">
        <v>1287696.98</v>
      </c>
      <c r="AB463" s="82">
        <v>1782962294</v>
      </c>
      <c r="AC463" s="83">
        <v>799144392</v>
      </c>
      <c r="AD463" s="81">
        <v>49610918.240000002</v>
      </c>
      <c r="AE463" s="81">
        <v>29978652.41</v>
      </c>
      <c r="AF463" s="81">
        <v>0</v>
      </c>
      <c r="AG463" s="81">
        <v>416576.11</v>
      </c>
      <c r="AH463" s="81">
        <v>111814.6</v>
      </c>
    </row>
    <row r="464" spans="1:34" x14ac:dyDescent="0.25">
      <c r="A464" s="7">
        <v>101638803</v>
      </c>
      <c r="B464" s="8" t="s">
        <v>619</v>
      </c>
      <c r="C464" s="8" t="s">
        <v>121</v>
      </c>
      <c r="D464" s="70">
        <v>39686</v>
      </c>
      <c r="E464" s="71">
        <v>6495</v>
      </c>
      <c r="F464" s="72">
        <v>11210808.130000003</v>
      </c>
      <c r="G464" s="73">
        <v>43.49</v>
      </c>
      <c r="H464" s="29">
        <f t="shared" si="21"/>
        <v>31</v>
      </c>
      <c r="I464" s="38" t="str">
        <f t="array" ref="I464">H464&amp;CHOOSE(AND(H464&lt;&gt;{11,12,13})*MIN(4,MOD(H464,10))+1,"th","st","nd","rd","th")</f>
        <v>31st</v>
      </c>
      <c r="J464" s="74">
        <v>0.84</v>
      </c>
      <c r="K464" s="75">
        <v>23866452.91</v>
      </c>
      <c r="L464" s="113">
        <v>1546.383</v>
      </c>
      <c r="M464" s="38">
        <v>553.79300000000001</v>
      </c>
      <c r="N464" s="72">
        <v>11364.03</v>
      </c>
      <c r="O464" s="29">
        <f t="shared" si="22"/>
        <v>30</v>
      </c>
      <c r="P464" s="38" t="str">
        <f t="array" ref="P464">O464&amp;CHOOSE(AND(O464&lt;&gt;{11,12,13})*MIN(4,MOD(O464,10))+1,"th","st","nd","rd","th")</f>
        <v>30th</v>
      </c>
      <c r="Q464" s="76">
        <v>1.0812999999999999</v>
      </c>
      <c r="R464" s="77">
        <v>0.84</v>
      </c>
      <c r="S464" s="78">
        <v>1.5299999999999999E-2</v>
      </c>
      <c r="T464" s="79">
        <v>156</v>
      </c>
      <c r="U464" s="80">
        <v>9871656</v>
      </c>
      <c r="V464" s="72">
        <v>4700.3900000000003</v>
      </c>
      <c r="W464" s="29">
        <f t="shared" si="23"/>
        <v>20</v>
      </c>
      <c r="X464" s="38" t="str">
        <f t="array" ref="X464">W464&amp;CHOOSE(AND(W464&lt;&gt;{11,12,13})*MIN(4,MOD(W464,10))+1,"th","st","nd","rd","th")</f>
        <v>20th</v>
      </c>
      <c r="Y464" s="77">
        <v>0.32</v>
      </c>
      <c r="Z464" s="77">
        <v>1.1599999999999999</v>
      </c>
      <c r="AA464" s="81">
        <v>1120179.8700000001</v>
      </c>
      <c r="AB464" s="82">
        <v>487785752</v>
      </c>
      <c r="AC464" s="83">
        <v>243448003</v>
      </c>
      <c r="AD464" s="81">
        <v>23887796.800000001</v>
      </c>
      <c r="AE464" s="81">
        <v>9815990.2100000009</v>
      </c>
      <c r="AF464" s="81">
        <v>0</v>
      </c>
      <c r="AG464" s="81">
        <v>274638.05</v>
      </c>
      <c r="AH464" s="81">
        <v>21343.89</v>
      </c>
    </row>
    <row r="465" spans="1:34" x14ac:dyDescent="0.25">
      <c r="A465" s="7">
        <v>119648703</v>
      </c>
      <c r="B465" s="8" t="s">
        <v>621</v>
      </c>
      <c r="C465" s="8" t="s">
        <v>622</v>
      </c>
      <c r="D465" s="70">
        <v>47191</v>
      </c>
      <c r="E465" s="71">
        <v>8016</v>
      </c>
      <c r="F465" s="72">
        <v>32955289.629999999</v>
      </c>
      <c r="G465" s="73">
        <v>87.12</v>
      </c>
      <c r="H465" s="29">
        <f t="shared" si="21"/>
        <v>98</v>
      </c>
      <c r="I465" s="38" t="str">
        <f t="array" ref="I465">H465&amp;CHOOSE(AND(H465&lt;&gt;{11,12,13})*MIN(4,MOD(H465,10))+1,"th","st","nd","rd","th")</f>
        <v>98th</v>
      </c>
      <c r="J465" s="74">
        <v>1.69</v>
      </c>
      <c r="K465" s="75">
        <v>48134583.420000002</v>
      </c>
      <c r="L465" s="113">
        <v>2697.261</v>
      </c>
      <c r="M465" s="38">
        <v>547.726</v>
      </c>
      <c r="N465" s="72">
        <v>14833.52</v>
      </c>
      <c r="O465" s="29">
        <f t="shared" si="22"/>
        <v>82</v>
      </c>
      <c r="P465" s="38" t="str">
        <f t="array" ref="P465">O465&amp;CHOOSE(AND(O465&lt;&gt;{11,12,13})*MIN(4,MOD(O465,10))+1,"th","st","nd","rd","th")</f>
        <v>82nd</v>
      </c>
      <c r="Q465" s="76">
        <v>0.82840000000000003</v>
      </c>
      <c r="R465" s="77">
        <v>1.4</v>
      </c>
      <c r="S465" s="78">
        <v>1.2E-2</v>
      </c>
      <c r="T465" s="79">
        <v>348</v>
      </c>
      <c r="U465" s="80">
        <v>37025244</v>
      </c>
      <c r="V465" s="72">
        <v>11409.98</v>
      </c>
      <c r="W465" s="29">
        <f t="shared" si="23"/>
        <v>87</v>
      </c>
      <c r="X465" s="38" t="str">
        <f t="array" ref="X465">W465&amp;CHOOSE(AND(W465&lt;&gt;{11,12,13})*MIN(4,MOD(W465,10))+1,"th","st","nd","rd","th")</f>
        <v>87th</v>
      </c>
      <c r="Y465" s="77">
        <v>0</v>
      </c>
      <c r="Z465" s="77">
        <v>1.4</v>
      </c>
      <c r="AA465" s="81">
        <v>1154046.93</v>
      </c>
      <c r="AB465" s="82">
        <v>2377937452</v>
      </c>
      <c r="AC465" s="83">
        <v>364673250</v>
      </c>
      <c r="AD465" s="81">
        <v>48797297.75</v>
      </c>
      <c r="AE465" s="81">
        <v>31766748.239999998</v>
      </c>
      <c r="AF465" s="81">
        <v>0</v>
      </c>
      <c r="AG465" s="81">
        <v>34494.46</v>
      </c>
      <c r="AH465" s="81">
        <v>662714.32999999996</v>
      </c>
    </row>
    <row r="466" spans="1:34" x14ac:dyDescent="0.25">
      <c r="A466" s="7">
        <v>119648903</v>
      </c>
      <c r="B466" s="8" t="s">
        <v>637</v>
      </c>
      <c r="C466" s="8" t="s">
        <v>622</v>
      </c>
      <c r="D466" s="70">
        <v>51101</v>
      </c>
      <c r="E466" s="71">
        <v>5996</v>
      </c>
      <c r="F466" s="72">
        <v>27036900.219999999</v>
      </c>
      <c r="G466" s="73">
        <v>88.24</v>
      </c>
      <c r="H466" s="29">
        <f t="shared" si="21"/>
        <v>98</v>
      </c>
      <c r="I466" s="38" t="str">
        <f t="array" ref="I466">H466&amp;CHOOSE(AND(H466&lt;&gt;{11,12,13})*MIN(4,MOD(H466,10))+1,"th","st","nd","rd","th")</f>
        <v>98th</v>
      </c>
      <c r="J466" s="74">
        <v>1.71</v>
      </c>
      <c r="K466" s="75">
        <v>36701600.869999997</v>
      </c>
      <c r="L466" s="113">
        <v>1905.8820000000001</v>
      </c>
      <c r="M466" s="38">
        <v>319.55500000000001</v>
      </c>
      <c r="N466" s="72">
        <v>16491.86</v>
      </c>
      <c r="O466" s="29">
        <f t="shared" si="22"/>
        <v>92</v>
      </c>
      <c r="P466" s="38" t="str">
        <f t="array" ref="P466">O466&amp;CHOOSE(AND(O466&lt;&gt;{11,12,13})*MIN(4,MOD(O466,10))+1,"th","st","nd","rd","th")</f>
        <v>92nd</v>
      </c>
      <c r="Q466" s="76">
        <v>0.74509999999999998</v>
      </c>
      <c r="R466" s="77">
        <v>1.27</v>
      </c>
      <c r="S466" s="78">
        <v>1.35E-2</v>
      </c>
      <c r="T466" s="79">
        <v>241</v>
      </c>
      <c r="U466" s="80">
        <v>27119445</v>
      </c>
      <c r="V466" s="72">
        <v>12186.12</v>
      </c>
      <c r="W466" s="29">
        <f t="shared" si="23"/>
        <v>90</v>
      </c>
      <c r="X466" s="38" t="str">
        <f t="array" ref="X466">W466&amp;CHOOSE(AND(W466&lt;&gt;{11,12,13})*MIN(4,MOD(W466,10))+1,"th","st","nd","rd","th")</f>
        <v>90th</v>
      </c>
      <c r="Y466" s="77">
        <v>0</v>
      </c>
      <c r="Z466" s="77">
        <v>1.27</v>
      </c>
      <c r="AA466" s="81">
        <v>876971.07</v>
      </c>
      <c r="AB466" s="82">
        <v>1736540388</v>
      </c>
      <c r="AC466" s="83">
        <v>272307365</v>
      </c>
      <c r="AD466" s="81">
        <v>36981017.340000004</v>
      </c>
      <c r="AE466" s="81">
        <v>26143525.57</v>
      </c>
      <c r="AF466" s="81">
        <v>0</v>
      </c>
      <c r="AG466" s="81">
        <v>16403.580000000002</v>
      </c>
      <c r="AH466" s="81">
        <v>279416.46999999997</v>
      </c>
    </row>
    <row r="467" spans="1:34" x14ac:dyDescent="0.25">
      <c r="A467" s="7">
        <v>107650603</v>
      </c>
      <c r="B467" s="8" t="s">
        <v>133</v>
      </c>
      <c r="C467" s="8" t="s">
        <v>134</v>
      </c>
      <c r="D467" s="70">
        <v>57046</v>
      </c>
      <c r="E467" s="71">
        <v>7629</v>
      </c>
      <c r="F467" s="72">
        <v>18610345.400000002</v>
      </c>
      <c r="G467" s="73">
        <v>42.76</v>
      </c>
      <c r="H467" s="29">
        <f t="shared" si="21"/>
        <v>29</v>
      </c>
      <c r="I467" s="38" t="str">
        <f t="array" ref="I467">H467&amp;CHOOSE(AND(H467&lt;&gt;{11,12,13})*MIN(4,MOD(H467,10))+1,"th","st","nd","rd","th")</f>
        <v>29th</v>
      </c>
      <c r="J467" s="74">
        <v>0.83</v>
      </c>
      <c r="K467" s="75">
        <v>34453312.310000002</v>
      </c>
      <c r="L467" s="113">
        <v>2473.0520000000001</v>
      </c>
      <c r="M467" s="38">
        <v>329.245</v>
      </c>
      <c r="N467" s="72">
        <v>12294.67</v>
      </c>
      <c r="O467" s="29">
        <f t="shared" si="22"/>
        <v>50</v>
      </c>
      <c r="P467" s="38" t="str">
        <f t="array" ref="P467">O467&amp;CHOOSE(AND(O467&lt;&gt;{11,12,13})*MIN(4,MOD(O467,10))+1,"th","st","nd","rd","th")</f>
        <v>50th</v>
      </c>
      <c r="Q467" s="76">
        <v>0.99939999999999996</v>
      </c>
      <c r="R467" s="77">
        <v>0.83</v>
      </c>
      <c r="S467" s="78">
        <v>1.2699999999999999E-2</v>
      </c>
      <c r="T467" s="79">
        <v>300</v>
      </c>
      <c r="U467" s="80">
        <v>19743394</v>
      </c>
      <c r="V467" s="72">
        <v>7045.43</v>
      </c>
      <c r="W467" s="29">
        <f t="shared" si="23"/>
        <v>51</v>
      </c>
      <c r="X467" s="38" t="str">
        <f t="array" ref="X467">W467&amp;CHOOSE(AND(W467&lt;&gt;{11,12,13})*MIN(4,MOD(W467,10))+1,"th","st","nd","rd","th")</f>
        <v>51st</v>
      </c>
      <c r="Y467" s="77">
        <v>0</v>
      </c>
      <c r="Z467" s="77">
        <v>0.83</v>
      </c>
      <c r="AA467" s="81">
        <v>942568</v>
      </c>
      <c r="AB467" s="82">
        <v>1016417357</v>
      </c>
      <c r="AC467" s="83">
        <v>446056290</v>
      </c>
      <c r="AD467" s="81">
        <v>34461356.109999999</v>
      </c>
      <c r="AE467" s="81">
        <v>17549702.890000001</v>
      </c>
      <c r="AF467" s="81">
        <v>0</v>
      </c>
      <c r="AG467" s="81">
        <v>118074.51</v>
      </c>
      <c r="AH467" s="81">
        <v>8043.8</v>
      </c>
    </row>
    <row r="468" spans="1:34" x14ac:dyDescent="0.25">
      <c r="A468" s="7">
        <v>107650703</v>
      </c>
      <c r="B468" s="8" t="s">
        <v>176</v>
      </c>
      <c r="C468" s="8" t="s">
        <v>134</v>
      </c>
      <c r="D468" s="70">
        <v>60213</v>
      </c>
      <c r="E468" s="71">
        <v>5649</v>
      </c>
      <c r="F468" s="72">
        <v>16388750.370000001</v>
      </c>
      <c r="G468" s="73">
        <v>48.18</v>
      </c>
      <c r="H468" s="29">
        <f t="shared" si="21"/>
        <v>42</v>
      </c>
      <c r="I468" s="38" t="str">
        <f t="array" ref="I468">H468&amp;CHOOSE(AND(H468&lt;&gt;{11,12,13})*MIN(4,MOD(H468,10))+1,"th","st","nd","rd","th")</f>
        <v>42nd</v>
      </c>
      <c r="J468" s="74">
        <v>0.93</v>
      </c>
      <c r="K468" s="75">
        <v>26157946.199999999</v>
      </c>
      <c r="L468" s="113">
        <v>1833.8230000000001</v>
      </c>
      <c r="M468" s="38">
        <v>212.48699999999999</v>
      </c>
      <c r="N468" s="72">
        <v>12782.98</v>
      </c>
      <c r="O468" s="29">
        <f t="shared" si="22"/>
        <v>58</v>
      </c>
      <c r="P468" s="38" t="str">
        <f t="array" ref="P468">O468&amp;CHOOSE(AND(O468&lt;&gt;{11,12,13})*MIN(4,MOD(O468,10))+1,"th","st","nd","rd","th")</f>
        <v>58th</v>
      </c>
      <c r="Q468" s="76">
        <v>0.96120000000000005</v>
      </c>
      <c r="R468" s="77">
        <v>0.89</v>
      </c>
      <c r="S468" s="78">
        <v>1.38E-2</v>
      </c>
      <c r="T468" s="79">
        <v>226</v>
      </c>
      <c r="U468" s="80">
        <v>16011701</v>
      </c>
      <c r="V468" s="72">
        <v>7824.67</v>
      </c>
      <c r="W468" s="29">
        <f t="shared" si="23"/>
        <v>61</v>
      </c>
      <c r="X468" s="38" t="str">
        <f t="array" ref="X468">W468&amp;CHOOSE(AND(W468&lt;&gt;{11,12,13})*MIN(4,MOD(W468,10))+1,"th","st","nd","rd","th")</f>
        <v>61st</v>
      </c>
      <c r="Y468" s="77">
        <v>0</v>
      </c>
      <c r="Z468" s="77">
        <v>0.89</v>
      </c>
      <c r="AA468" s="81">
        <v>701646.08</v>
      </c>
      <c r="AB468" s="82">
        <v>834157687</v>
      </c>
      <c r="AC468" s="83">
        <v>351894260</v>
      </c>
      <c r="AD468" s="81">
        <v>26229703.789999999</v>
      </c>
      <c r="AE468" s="81">
        <v>15677879.470000001</v>
      </c>
      <c r="AF468" s="81">
        <v>0</v>
      </c>
      <c r="AG468" s="81">
        <v>9224.82</v>
      </c>
      <c r="AH468" s="81">
        <v>71757.59</v>
      </c>
    </row>
    <row r="469" spans="1:34" x14ac:dyDescent="0.25">
      <c r="A469" s="7">
        <v>107651603</v>
      </c>
      <c r="B469" s="8" t="s">
        <v>256</v>
      </c>
      <c r="C469" s="8" t="s">
        <v>134</v>
      </c>
      <c r="D469" s="70">
        <v>48233</v>
      </c>
      <c r="E469" s="71">
        <v>7342</v>
      </c>
      <c r="F469" s="72">
        <v>13234788.890000001</v>
      </c>
      <c r="G469" s="73">
        <v>37.369999999999997</v>
      </c>
      <c r="H469" s="29">
        <f t="shared" si="21"/>
        <v>16</v>
      </c>
      <c r="I469" s="38" t="str">
        <f t="array" ref="I469">H469&amp;CHOOSE(AND(H469&lt;&gt;{11,12,13})*MIN(4,MOD(H469,10))+1,"th","st","nd","rd","th")</f>
        <v>16th</v>
      </c>
      <c r="J469" s="74">
        <v>0.73</v>
      </c>
      <c r="K469" s="75">
        <v>32309980.77</v>
      </c>
      <c r="L469" s="113">
        <v>2068.087</v>
      </c>
      <c r="M469" s="38">
        <v>442.363</v>
      </c>
      <c r="N469" s="72">
        <v>12870.19</v>
      </c>
      <c r="O469" s="29">
        <f t="shared" si="22"/>
        <v>59</v>
      </c>
      <c r="P469" s="38" t="str">
        <f t="array" ref="P469">O469&amp;CHOOSE(AND(O469&lt;&gt;{11,12,13})*MIN(4,MOD(O469,10))+1,"th","st","nd","rd","th")</f>
        <v>59th</v>
      </c>
      <c r="Q469" s="76">
        <v>0.95469999999999999</v>
      </c>
      <c r="R469" s="77">
        <v>0.7</v>
      </c>
      <c r="S469" s="78">
        <v>1.23E-2</v>
      </c>
      <c r="T469" s="79">
        <v>327</v>
      </c>
      <c r="U469" s="80">
        <v>14476806</v>
      </c>
      <c r="V469" s="72">
        <v>5766.62</v>
      </c>
      <c r="W469" s="29">
        <f t="shared" si="23"/>
        <v>35</v>
      </c>
      <c r="X469" s="38" t="str">
        <f t="array" ref="X469">W469&amp;CHOOSE(AND(W469&lt;&gt;{11,12,13})*MIN(4,MOD(W469,10))+1,"th","st","nd","rd","th")</f>
        <v>35th</v>
      </c>
      <c r="Y469" s="77">
        <v>0.17</v>
      </c>
      <c r="Z469" s="77">
        <v>0.87</v>
      </c>
      <c r="AA469" s="81">
        <v>969338.3</v>
      </c>
      <c r="AB469" s="82">
        <v>748014278</v>
      </c>
      <c r="AC469" s="83">
        <v>324341726</v>
      </c>
      <c r="AD469" s="81">
        <v>32396691.280000001</v>
      </c>
      <c r="AE469" s="81">
        <v>12228825.779999999</v>
      </c>
      <c r="AF469" s="81">
        <v>0</v>
      </c>
      <c r="AG469" s="81">
        <v>36624.81</v>
      </c>
      <c r="AH469" s="81">
        <v>86710.51</v>
      </c>
    </row>
    <row r="470" spans="1:34" x14ac:dyDescent="0.25">
      <c r="A470" s="7">
        <v>107652603</v>
      </c>
      <c r="B470" s="8" t="s">
        <v>299</v>
      </c>
      <c r="C470" s="8" t="s">
        <v>134</v>
      </c>
      <c r="D470" s="70">
        <v>82777</v>
      </c>
      <c r="E470" s="71">
        <v>9341</v>
      </c>
      <c r="F470" s="72">
        <v>37767528.179999992</v>
      </c>
      <c r="G470" s="73">
        <v>48.84</v>
      </c>
      <c r="H470" s="29">
        <f t="shared" si="21"/>
        <v>44</v>
      </c>
      <c r="I470" s="38" t="str">
        <f t="array" ref="I470">H470&amp;CHOOSE(AND(H470&lt;&gt;{11,12,13})*MIN(4,MOD(H470,10))+1,"th","st","nd","rd","th")</f>
        <v>44th</v>
      </c>
      <c r="J470" s="74">
        <v>0.95</v>
      </c>
      <c r="K470" s="75">
        <v>51292550.950000003</v>
      </c>
      <c r="L470" s="113">
        <v>3548.6680000000001</v>
      </c>
      <c r="M470" s="38">
        <v>279.63600000000002</v>
      </c>
      <c r="N470" s="72">
        <v>13398.24</v>
      </c>
      <c r="O470" s="29">
        <f t="shared" si="22"/>
        <v>67</v>
      </c>
      <c r="P470" s="38" t="str">
        <f t="array" ref="P470">O470&amp;CHOOSE(AND(O470&lt;&gt;{11,12,13})*MIN(4,MOD(O470,10))+1,"th","st","nd","rd","th")</f>
        <v>67th</v>
      </c>
      <c r="Q470" s="76">
        <v>0.91710000000000003</v>
      </c>
      <c r="R470" s="77">
        <v>0.87</v>
      </c>
      <c r="S470" s="78">
        <v>1.26E-2</v>
      </c>
      <c r="T470" s="79">
        <v>307</v>
      </c>
      <c r="U470" s="80">
        <v>40370431</v>
      </c>
      <c r="V470" s="72">
        <v>10545.25</v>
      </c>
      <c r="W470" s="29">
        <f t="shared" si="23"/>
        <v>85</v>
      </c>
      <c r="X470" s="38" t="str">
        <f t="array" ref="X470">W470&amp;CHOOSE(AND(W470&lt;&gt;{11,12,13})*MIN(4,MOD(W470,10))+1,"th","st","nd","rd","th")</f>
        <v>85th</v>
      </c>
      <c r="Y470" s="77">
        <v>0</v>
      </c>
      <c r="Z470" s="77">
        <v>0.87</v>
      </c>
      <c r="AA470" s="81">
        <v>837350.16</v>
      </c>
      <c r="AB470" s="82">
        <v>1935584511</v>
      </c>
      <c r="AC470" s="83">
        <v>1054817815</v>
      </c>
      <c r="AD470" s="81">
        <v>51308765.390000001</v>
      </c>
      <c r="AE470" s="81">
        <v>36894348.729999997</v>
      </c>
      <c r="AF470" s="81">
        <v>0</v>
      </c>
      <c r="AG470" s="81">
        <v>35829.29</v>
      </c>
      <c r="AH470" s="81">
        <v>16214.44</v>
      </c>
    </row>
    <row r="471" spans="1:34" x14ac:dyDescent="0.25">
      <c r="A471" s="7">
        <v>107653102</v>
      </c>
      <c r="B471" s="8" t="s">
        <v>313</v>
      </c>
      <c r="C471" s="8" t="s">
        <v>134</v>
      </c>
      <c r="D471" s="70">
        <v>56334</v>
      </c>
      <c r="E471" s="71">
        <v>12280</v>
      </c>
      <c r="F471" s="72">
        <v>32984314.789999999</v>
      </c>
      <c r="G471" s="73">
        <v>47.68</v>
      </c>
      <c r="H471" s="29">
        <f t="shared" si="21"/>
        <v>40</v>
      </c>
      <c r="I471" s="38" t="str">
        <f t="array" ref="I471">H471&amp;CHOOSE(AND(H471&lt;&gt;{11,12,13})*MIN(4,MOD(H471,10))+1,"th","st","nd","rd","th")</f>
        <v>40th</v>
      </c>
      <c r="J471" s="74">
        <v>0.93</v>
      </c>
      <c r="K471" s="75">
        <v>49894567.159999996</v>
      </c>
      <c r="L471" s="113">
        <v>3959.1959999999999</v>
      </c>
      <c r="M471" s="38">
        <v>451.411</v>
      </c>
      <c r="N471" s="72">
        <v>11312.4</v>
      </c>
      <c r="O471" s="29">
        <f t="shared" si="22"/>
        <v>27</v>
      </c>
      <c r="P471" s="38" t="str">
        <f t="array" ref="P471">O471&amp;CHOOSE(AND(O471&lt;&gt;{11,12,13})*MIN(4,MOD(O471,10))+1,"th","st","nd","rd","th")</f>
        <v>27th</v>
      </c>
      <c r="Q471" s="76">
        <v>1.0862000000000001</v>
      </c>
      <c r="R471" s="77">
        <v>0.93</v>
      </c>
      <c r="S471" s="78">
        <v>1.21E-2</v>
      </c>
      <c r="T471" s="79">
        <v>344</v>
      </c>
      <c r="U471" s="80">
        <v>36820509</v>
      </c>
      <c r="V471" s="72">
        <v>8348.17</v>
      </c>
      <c r="W471" s="29">
        <f t="shared" si="23"/>
        <v>66</v>
      </c>
      <c r="X471" s="38" t="str">
        <f t="array" ref="X471">W471&amp;CHOOSE(AND(W471&lt;&gt;{11,12,13})*MIN(4,MOD(W471,10))+1,"th","st","nd","rd","th")</f>
        <v>66th</v>
      </c>
      <c r="Y471" s="77">
        <v>0</v>
      </c>
      <c r="Z471" s="77">
        <v>0.93</v>
      </c>
      <c r="AA471" s="81">
        <v>753861.08</v>
      </c>
      <c r="AB471" s="82">
        <v>1864482589</v>
      </c>
      <c r="AC471" s="83">
        <v>862962549</v>
      </c>
      <c r="AD471" s="81">
        <v>50167747.659999996</v>
      </c>
      <c r="AE471" s="81">
        <v>32222390.57</v>
      </c>
      <c r="AF471" s="81">
        <v>0</v>
      </c>
      <c r="AG471" s="81">
        <v>8063.14</v>
      </c>
      <c r="AH471" s="81">
        <v>273180.5</v>
      </c>
    </row>
    <row r="472" spans="1:34" x14ac:dyDescent="0.25">
      <c r="A472" s="7">
        <v>107653203</v>
      </c>
      <c r="B472" s="8" t="s">
        <v>316</v>
      </c>
      <c r="C472" s="8" t="s">
        <v>134</v>
      </c>
      <c r="D472" s="70">
        <v>42162</v>
      </c>
      <c r="E472" s="71">
        <v>11621</v>
      </c>
      <c r="F472" s="72">
        <v>24320594.559999999</v>
      </c>
      <c r="G472" s="73">
        <v>49.64</v>
      </c>
      <c r="H472" s="29">
        <f t="shared" si="21"/>
        <v>45</v>
      </c>
      <c r="I472" s="38" t="str">
        <f t="array" ref="I472">H472&amp;CHOOSE(AND(H472&lt;&gt;{11,12,13})*MIN(4,MOD(H472,10))+1,"th","st","nd","rd","th")</f>
        <v>45th</v>
      </c>
      <c r="J472" s="74">
        <v>0.96</v>
      </c>
      <c r="K472" s="75">
        <v>40260394.460000001</v>
      </c>
      <c r="L472" s="113">
        <v>2918.221</v>
      </c>
      <c r="M472" s="38">
        <v>936.10900000000004</v>
      </c>
      <c r="N472" s="72">
        <v>10445.5</v>
      </c>
      <c r="O472" s="29">
        <f t="shared" si="22"/>
        <v>13</v>
      </c>
      <c r="P472" s="38" t="str">
        <f t="array" ref="P472">O472&amp;CHOOSE(AND(O472&lt;&gt;{11,12,13})*MIN(4,MOD(O472,10))+1,"th","st","nd","rd","th")</f>
        <v>13th</v>
      </c>
      <c r="Q472" s="76">
        <v>1.1762999999999999</v>
      </c>
      <c r="R472" s="77">
        <v>0.96</v>
      </c>
      <c r="S472" s="78">
        <v>1.3899999999999999E-2</v>
      </c>
      <c r="T472" s="79">
        <v>221</v>
      </c>
      <c r="U472" s="80">
        <v>23627661</v>
      </c>
      <c r="V472" s="72">
        <v>6130.16</v>
      </c>
      <c r="W472" s="29">
        <f t="shared" si="23"/>
        <v>40</v>
      </c>
      <c r="X472" s="38" t="str">
        <f t="array" ref="X472">W472&amp;CHOOSE(AND(W472&lt;&gt;{11,12,13})*MIN(4,MOD(W472,10))+1,"th","st","nd","rd","th")</f>
        <v>40th</v>
      </c>
      <c r="Y472" s="77">
        <v>0.11</v>
      </c>
      <c r="Z472" s="77">
        <v>1.07</v>
      </c>
      <c r="AA472" s="81">
        <v>829795.49</v>
      </c>
      <c r="AB472" s="82">
        <v>1213596116</v>
      </c>
      <c r="AC472" s="83">
        <v>536600991</v>
      </c>
      <c r="AD472" s="81">
        <v>40300063.409999996</v>
      </c>
      <c r="AE472" s="81">
        <v>23480539.07</v>
      </c>
      <c r="AF472" s="81">
        <v>0</v>
      </c>
      <c r="AG472" s="81">
        <v>10260</v>
      </c>
      <c r="AH472" s="81">
        <v>39668.949999999997</v>
      </c>
    </row>
    <row r="473" spans="1:34" x14ac:dyDescent="0.25">
      <c r="A473" s="7">
        <v>107653802</v>
      </c>
      <c r="B473" s="8" t="s">
        <v>333</v>
      </c>
      <c r="C473" s="8" t="s">
        <v>134</v>
      </c>
      <c r="D473" s="70">
        <v>58133</v>
      </c>
      <c r="E473" s="71">
        <v>20045</v>
      </c>
      <c r="F473" s="72">
        <v>57724267.950000003</v>
      </c>
      <c r="G473" s="73">
        <v>49.54</v>
      </c>
      <c r="H473" s="29">
        <f t="shared" si="21"/>
        <v>45</v>
      </c>
      <c r="I473" s="38" t="str">
        <f t="array" ref="I473">H473&amp;CHOOSE(AND(H473&lt;&gt;{11,12,13})*MIN(4,MOD(H473,10))+1,"th","st","nd","rd","th")</f>
        <v>45th</v>
      </c>
      <c r="J473" s="74">
        <v>0.96</v>
      </c>
      <c r="K473" s="75">
        <v>82753295.079999998</v>
      </c>
      <c r="L473" s="113">
        <v>5918.4520000000002</v>
      </c>
      <c r="M473" s="38">
        <v>661.03700000000003</v>
      </c>
      <c r="N473" s="72">
        <v>12577.47</v>
      </c>
      <c r="O473" s="29">
        <f t="shared" si="22"/>
        <v>55</v>
      </c>
      <c r="P473" s="38" t="str">
        <f t="array" ref="P473">O473&amp;CHOOSE(AND(O473&lt;&gt;{11,12,13})*MIN(4,MOD(O473,10))+1,"th","st","nd","rd","th")</f>
        <v>55th</v>
      </c>
      <c r="Q473" s="76">
        <v>0.97689999999999999</v>
      </c>
      <c r="R473" s="77">
        <v>0.94</v>
      </c>
      <c r="S473" s="78">
        <v>1.2800000000000001E-2</v>
      </c>
      <c r="T473" s="79">
        <v>293</v>
      </c>
      <c r="U473" s="80">
        <v>60949136</v>
      </c>
      <c r="V473" s="72">
        <v>9263.51</v>
      </c>
      <c r="W473" s="29">
        <f t="shared" si="23"/>
        <v>74</v>
      </c>
      <c r="X473" s="38" t="str">
        <f t="array" ref="X473">W473&amp;CHOOSE(AND(W473&lt;&gt;{11,12,13})*MIN(4,MOD(W473,10))+1,"th","st","nd","rd","th")</f>
        <v>74th</v>
      </c>
      <c r="Y473" s="77">
        <v>0</v>
      </c>
      <c r="Z473" s="77">
        <v>0.94</v>
      </c>
      <c r="AA473" s="81">
        <v>1259956.95</v>
      </c>
      <c r="AB473" s="82">
        <v>3216211222</v>
      </c>
      <c r="AC473" s="83">
        <v>1298539615</v>
      </c>
      <c r="AD473" s="81">
        <v>83008597.079999998</v>
      </c>
      <c r="AE473" s="81">
        <v>56315511</v>
      </c>
      <c r="AF473" s="81">
        <v>0</v>
      </c>
      <c r="AG473" s="81">
        <v>148800</v>
      </c>
      <c r="AH473" s="81">
        <v>255302</v>
      </c>
    </row>
    <row r="474" spans="1:34" x14ac:dyDescent="0.25">
      <c r="A474" s="7">
        <v>107654103</v>
      </c>
      <c r="B474" s="8" t="s">
        <v>345</v>
      </c>
      <c r="C474" s="8" t="s">
        <v>134</v>
      </c>
      <c r="D474" s="70">
        <v>41165</v>
      </c>
      <c r="E474" s="71">
        <v>4307</v>
      </c>
      <c r="F474" s="72">
        <v>5871238.2899999991</v>
      </c>
      <c r="G474" s="73">
        <v>33.119999999999997</v>
      </c>
      <c r="H474" s="29">
        <f t="shared" si="21"/>
        <v>9</v>
      </c>
      <c r="I474" s="38" t="str">
        <f t="array" ref="I474">H474&amp;CHOOSE(AND(H474&lt;&gt;{11,12,13})*MIN(4,MOD(H474,10))+1,"th","st","nd","rd","th")</f>
        <v>9th</v>
      </c>
      <c r="J474" s="74">
        <v>0.64</v>
      </c>
      <c r="K474" s="75">
        <v>17869719</v>
      </c>
      <c r="L474" s="113">
        <v>1060.751</v>
      </c>
      <c r="M474" s="38">
        <v>411.70299999999997</v>
      </c>
      <c r="N474" s="72">
        <v>12136.01</v>
      </c>
      <c r="O474" s="29">
        <f t="shared" si="22"/>
        <v>47</v>
      </c>
      <c r="P474" s="38" t="str">
        <f t="array" ref="P474">O474&amp;CHOOSE(AND(O474&lt;&gt;{11,12,13})*MIN(4,MOD(O474,10))+1,"th","st","nd","rd","th")</f>
        <v>47th</v>
      </c>
      <c r="Q474" s="76">
        <v>1.0125</v>
      </c>
      <c r="R474" s="77">
        <v>0.64</v>
      </c>
      <c r="S474" s="78">
        <v>1.4E-2</v>
      </c>
      <c r="T474" s="79">
        <v>216</v>
      </c>
      <c r="U474" s="80">
        <v>5671627</v>
      </c>
      <c r="V474" s="72">
        <v>3851.82</v>
      </c>
      <c r="W474" s="29">
        <f t="shared" si="23"/>
        <v>12</v>
      </c>
      <c r="X474" s="38" t="str">
        <f t="array" ref="X474">W474&amp;CHOOSE(AND(W474&lt;&gt;{11,12,13})*MIN(4,MOD(W474,10))+1,"th","st","nd","rd","th")</f>
        <v>12th</v>
      </c>
      <c r="Y474" s="77">
        <v>0.44</v>
      </c>
      <c r="Z474" s="77">
        <v>1.08</v>
      </c>
      <c r="AA474" s="81">
        <v>628591.89</v>
      </c>
      <c r="AB474" s="82">
        <v>276900563</v>
      </c>
      <c r="AC474" s="83">
        <v>143219955</v>
      </c>
      <c r="AD474" s="81">
        <v>17875911.420000002</v>
      </c>
      <c r="AE474" s="81">
        <v>5224435.84</v>
      </c>
      <c r="AF474" s="81">
        <v>0</v>
      </c>
      <c r="AG474" s="81">
        <v>18210.560000000001</v>
      </c>
      <c r="AH474" s="81">
        <v>6192.42</v>
      </c>
    </row>
    <row r="475" spans="1:34" x14ac:dyDescent="0.25">
      <c r="A475" s="7">
        <v>107654403</v>
      </c>
      <c r="B475" s="8" t="s">
        <v>363</v>
      </c>
      <c r="C475" s="8" t="s">
        <v>134</v>
      </c>
      <c r="D475" s="70">
        <v>51478</v>
      </c>
      <c r="E475" s="71">
        <v>12137</v>
      </c>
      <c r="F475" s="72">
        <v>25380909.93</v>
      </c>
      <c r="G475" s="73">
        <v>40.619999999999997</v>
      </c>
      <c r="H475" s="29">
        <f t="shared" si="21"/>
        <v>23</v>
      </c>
      <c r="I475" s="38" t="str">
        <f t="array" ref="I475">H475&amp;CHOOSE(AND(H475&lt;&gt;{11,12,13})*MIN(4,MOD(H475,10))+1,"th","st","nd","rd","th")</f>
        <v>23rd</v>
      </c>
      <c r="J475" s="74">
        <v>0.79</v>
      </c>
      <c r="K475" s="75">
        <v>50871489.039999999</v>
      </c>
      <c r="L475" s="113">
        <v>3703.5169999999998</v>
      </c>
      <c r="M475" s="38">
        <v>492.20800000000003</v>
      </c>
      <c r="N475" s="72">
        <v>12124.6</v>
      </c>
      <c r="O475" s="29">
        <f t="shared" si="22"/>
        <v>47</v>
      </c>
      <c r="P475" s="38" t="str">
        <f t="array" ref="P475">O475&amp;CHOOSE(AND(O475&lt;&gt;{11,12,13})*MIN(4,MOD(O475,10))+1,"th","st","nd","rd","th")</f>
        <v>47th</v>
      </c>
      <c r="Q475" s="76">
        <v>1.0134000000000001</v>
      </c>
      <c r="R475" s="77">
        <v>0.79</v>
      </c>
      <c r="S475" s="78">
        <v>1.2999999999999999E-2</v>
      </c>
      <c r="T475" s="79">
        <v>274</v>
      </c>
      <c r="U475" s="80">
        <v>26427891</v>
      </c>
      <c r="V475" s="72">
        <v>6298.77</v>
      </c>
      <c r="W475" s="29">
        <f t="shared" si="23"/>
        <v>43</v>
      </c>
      <c r="X475" s="38" t="str">
        <f t="array" ref="X475">W475&amp;CHOOSE(AND(W475&lt;&gt;{11,12,13})*MIN(4,MOD(W475,10))+1,"th","st","nd","rd","th")</f>
        <v>43rd</v>
      </c>
      <c r="Y475" s="77">
        <v>0.09</v>
      </c>
      <c r="Z475" s="77">
        <v>0.88</v>
      </c>
      <c r="AA475" s="81">
        <v>1167343.6499999999</v>
      </c>
      <c r="AB475" s="82">
        <v>1319175851</v>
      </c>
      <c r="AC475" s="83">
        <v>638445682</v>
      </c>
      <c r="AD475" s="81">
        <v>50973476.229999997</v>
      </c>
      <c r="AE475" s="81">
        <v>24192838.210000001</v>
      </c>
      <c r="AF475" s="81">
        <v>0</v>
      </c>
      <c r="AG475" s="81">
        <v>20728.07</v>
      </c>
      <c r="AH475" s="81">
        <v>101987.19</v>
      </c>
    </row>
    <row r="476" spans="1:34" x14ac:dyDescent="0.25">
      <c r="A476" s="7">
        <v>107654903</v>
      </c>
      <c r="B476" s="8" t="s">
        <v>379</v>
      </c>
      <c r="C476" s="8" t="s">
        <v>134</v>
      </c>
      <c r="D476" s="70">
        <v>48690</v>
      </c>
      <c r="E476" s="71">
        <v>6682</v>
      </c>
      <c r="F476" s="72">
        <v>16776558.32</v>
      </c>
      <c r="G476" s="73">
        <v>51.57</v>
      </c>
      <c r="H476" s="29">
        <f t="shared" si="21"/>
        <v>50</v>
      </c>
      <c r="I476" s="38" t="str">
        <f t="array" ref="I476">H476&amp;CHOOSE(AND(H476&lt;&gt;{11,12,13})*MIN(4,MOD(H476,10))+1,"th","st","nd","rd","th")</f>
        <v>50th</v>
      </c>
      <c r="J476" s="74">
        <v>1</v>
      </c>
      <c r="K476" s="75">
        <v>26296984.899999999</v>
      </c>
      <c r="L476" s="113">
        <v>1694.8710000000001</v>
      </c>
      <c r="M476" s="38">
        <v>326.94600000000003</v>
      </c>
      <c r="N476" s="72">
        <v>13006.61</v>
      </c>
      <c r="O476" s="29">
        <f t="shared" si="22"/>
        <v>61</v>
      </c>
      <c r="P476" s="38" t="str">
        <f t="array" ref="P476">O476&amp;CHOOSE(AND(O476&lt;&gt;{11,12,13})*MIN(4,MOD(O476,10))+1,"th","st","nd","rd","th")</f>
        <v>61st</v>
      </c>
      <c r="Q476" s="76">
        <v>0.94469999999999998</v>
      </c>
      <c r="R476" s="77">
        <v>0.94</v>
      </c>
      <c r="S476" s="78">
        <v>1.0699999999999999E-2</v>
      </c>
      <c r="T476" s="79">
        <v>421</v>
      </c>
      <c r="U476" s="80">
        <v>21173825</v>
      </c>
      <c r="V476" s="72">
        <v>10472.67</v>
      </c>
      <c r="W476" s="29">
        <f t="shared" si="23"/>
        <v>84</v>
      </c>
      <c r="X476" s="38" t="str">
        <f t="array" ref="X476">W476&amp;CHOOSE(AND(W476&lt;&gt;{11,12,13})*MIN(4,MOD(W476,10))+1,"th","st","nd","rd","th")</f>
        <v>84th</v>
      </c>
      <c r="Y476" s="77">
        <v>0</v>
      </c>
      <c r="Z476" s="77">
        <v>0.94</v>
      </c>
      <c r="AA476" s="81">
        <v>323787.63</v>
      </c>
      <c r="AB476" s="82">
        <v>1148782358</v>
      </c>
      <c r="AC476" s="83">
        <v>419649160</v>
      </c>
      <c r="AD476" s="81">
        <v>26296984.899999999</v>
      </c>
      <c r="AE476" s="81">
        <v>16353718.42</v>
      </c>
      <c r="AF476" s="81">
        <v>0</v>
      </c>
      <c r="AG476" s="81">
        <v>99052.27</v>
      </c>
      <c r="AH476" s="81">
        <v>0</v>
      </c>
    </row>
    <row r="477" spans="1:34" x14ac:dyDescent="0.25">
      <c r="A477" s="7">
        <v>107655803</v>
      </c>
      <c r="B477" s="8" t="s">
        <v>413</v>
      </c>
      <c r="C477" s="8" t="s">
        <v>134</v>
      </c>
      <c r="D477" s="70">
        <v>36319</v>
      </c>
      <c r="E477" s="71">
        <v>3624</v>
      </c>
      <c r="F477" s="72">
        <v>5002822.45</v>
      </c>
      <c r="G477" s="73">
        <v>38.01</v>
      </c>
      <c r="H477" s="29">
        <f t="shared" si="21"/>
        <v>17</v>
      </c>
      <c r="I477" s="38" t="str">
        <f t="array" ref="I477">H477&amp;CHOOSE(AND(H477&lt;&gt;{11,12,13})*MIN(4,MOD(H477,10))+1,"th","st","nd","rd","th")</f>
        <v>17th</v>
      </c>
      <c r="J477" s="74">
        <v>0.74</v>
      </c>
      <c r="K477" s="75">
        <v>15082949.51</v>
      </c>
      <c r="L477" s="113">
        <v>823.73500000000001</v>
      </c>
      <c r="M477" s="38">
        <v>200.98699999999999</v>
      </c>
      <c r="N477" s="72">
        <v>14719.06</v>
      </c>
      <c r="O477" s="29">
        <f t="shared" si="22"/>
        <v>81</v>
      </c>
      <c r="P477" s="38" t="str">
        <f t="array" ref="P477">O477&amp;CHOOSE(AND(O477&lt;&gt;{11,12,13})*MIN(4,MOD(O477,10))+1,"th","st","nd","rd","th")</f>
        <v>81st</v>
      </c>
      <c r="Q477" s="76">
        <v>0.83479999999999999</v>
      </c>
      <c r="R477" s="77">
        <v>0.62</v>
      </c>
      <c r="S477" s="78">
        <v>1.7299999999999999E-2</v>
      </c>
      <c r="T477" s="79">
        <v>73</v>
      </c>
      <c r="U477" s="80">
        <v>3914125</v>
      </c>
      <c r="V477" s="72">
        <v>3819.69</v>
      </c>
      <c r="W477" s="29">
        <f t="shared" si="23"/>
        <v>12</v>
      </c>
      <c r="X477" s="38" t="str">
        <f t="array" ref="X477">W477&amp;CHOOSE(AND(W477&lt;&gt;{11,12,13})*MIN(4,MOD(W477,10))+1,"th","st","nd","rd","th")</f>
        <v>12th</v>
      </c>
      <c r="Y477" s="77">
        <v>0.45</v>
      </c>
      <c r="Z477" s="77">
        <v>1.07</v>
      </c>
      <c r="AA477" s="81">
        <v>527571.11</v>
      </c>
      <c r="AB477" s="82">
        <v>180541071</v>
      </c>
      <c r="AC477" s="83">
        <v>109394109</v>
      </c>
      <c r="AD477" s="81">
        <v>15082949.51</v>
      </c>
      <c r="AE477" s="81">
        <v>4184278.45</v>
      </c>
      <c r="AF477" s="81">
        <v>0</v>
      </c>
      <c r="AG477" s="81">
        <v>290972.89</v>
      </c>
      <c r="AH477" s="81">
        <v>0</v>
      </c>
    </row>
    <row r="478" spans="1:34" x14ac:dyDescent="0.25">
      <c r="A478" s="7">
        <v>107655903</v>
      </c>
      <c r="B478" s="8" t="s">
        <v>423</v>
      </c>
      <c r="C478" s="8" t="s">
        <v>134</v>
      </c>
      <c r="D478" s="70">
        <v>51958</v>
      </c>
      <c r="E478" s="71">
        <v>7359</v>
      </c>
      <c r="F478" s="72">
        <v>16486323.800000001</v>
      </c>
      <c r="G478" s="73">
        <v>43.12</v>
      </c>
      <c r="H478" s="29">
        <f t="shared" si="21"/>
        <v>30</v>
      </c>
      <c r="I478" s="38" t="str">
        <f t="array" ref="I478">H478&amp;CHOOSE(AND(H478&lt;&gt;{11,12,13})*MIN(4,MOD(H478,10))+1,"th","st","nd","rd","th")</f>
        <v>30th</v>
      </c>
      <c r="J478" s="74">
        <v>0.84</v>
      </c>
      <c r="K478" s="75">
        <v>30069042.91</v>
      </c>
      <c r="L478" s="113">
        <v>2176.0610000000001</v>
      </c>
      <c r="M478" s="38">
        <v>360.452</v>
      </c>
      <c r="N478" s="72">
        <v>11854.48</v>
      </c>
      <c r="O478" s="29">
        <f t="shared" si="22"/>
        <v>41</v>
      </c>
      <c r="P478" s="38" t="str">
        <f t="array" ref="P478">O478&amp;CHOOSE(AND(O478&lt;&gt;{11,12,13})*MIN(4,MOD(O478,10))+1,"th","st","nd","rd","th")</f>
        <v>41st</v>
      </c>
      <c r="Q478" s="76">
        <v>1.0365</v>
      </c>
      <c r="R478" s="77">
        <v>0.84</v>
      </c>
      <c r="S478" s="78">
        <v>1.34E-2</v>
      </c>
      <c r="T478" s="79">
        <v>251</v>
      </c>
      <c r="U478" s="80">
        <v>16624479</v>
      </c>
      <c r="V478" s="72">
        <v>6554.07</v>
      </c>
      <c r="W478" s="29">
        <f t="shared" si="23"/>
        <v>46</v>
      </c>
      <c r="X478" s="38" t="str">
        <f t="array" ref="X478">W478&amp;CHOOSE(AND(W478&lt;&gt;{11,12,13})*MIN(4,MOD(W478,10))+1,"th","st","nd","rd","th")</f>
        <v>46th</v>
      </c>
      <c r="Y478" s="77">
        <v>0.05</v>
      </c>
      <c r="Z478" s="77">
        <v>0.89</v>
      </c>
      <c r="AA478" s="81">
        <v>834960.88</v>
      </c>
      <c r="AB478" s="82">
        <v>854418723</v>
      </c>
      <c r="AC478" s="83">
        <v>377024158</v>
      </c>
      <c r="AD478" s="81">
        <v>30129415.309999999</v>
      </c>
      <c r="AE478" s="81">
        <v>15510932.34</v>
      </c>
      <c r="AF478" s="81">
        <v>0</v>
      </c>
      <c r="AG478" s="81">
        <v>140430.57999999999</v>
      </c>
      <c r="AH478" s="81">
        <v>60372.4</v>
      </c>
    </row>
    <row r="479" spans="1:34" x14ac:dyDescent="0.25">
      <c r="A479" s="7">
        <v>107656303</v>
      </c>
      <c r="B479" s="8" t="s">
        <v>435</v>
      </c>
      <c r="C479" s="8" t="s">
        <v>134</v>
      </c>
      <c r="D479" s="70">
        <v>35132</v>
      </c>
      <c r="E479" s="71">
        <v>8229</v>
      </c>
      <c r="F479" s="72">
        <v>12271121.949999999</v>
      </c>
      <c r="G479" s="73">
        <v>42.45</v>
      </c>
      <c r="H479" s="29">
        <f t="shared" si="21"/>
        <v>27</v>
      </c>
      <c r="I479" s="38" t="str">
        <f t="array" ref="I479">H479&amp;CHOOSE(AND(H479&lt;&gt;{11,12,13})*MIN(4,MOD(H479,10))+1,"th","st","nd","rd","th")</f>
        <v>27th</v>
      </c>
      <c r="J479" s="74">
        <v>0.82</v>
      </c>
      <c r="K479" s="75">
        <v>32771481.510000002</v>
      </c>
      <c r="L479" s="113">
        <v>1997.41</v>
      </c>
      <c r="M479" s="38">
        <v>921.97799999999995</v>
      </c>
      <c r="N479" s="72">
        <v>11225.46</v>
      </c>
      <c r="O479" s="29">
        <f t="shared" si="22"/>
        <v>25</v>
      </c>
      <c r="P479" s="38" t="str">
        <f t="array" ref="P479">O479&amp;CHOOSE(AND(O479&lt;&gt;{11,12,13})*MIN(4,MOD(O479,10))+1,"th","st","nd","rd","th")</f>
        <v>25th</v>
      </c>
      <c r="Q479" s="76">
        <v>1.0946</v>
      </c>
      <c r="R479" s="77">
        <v>0.82</v>
      </c>
      <c r="S479" s="78">
        <v>1.6400000000000001E-2</v>
      </c>
      <c r="T479" s="79">
        <v>112</v>
      </c>
      <c r="U479" s="80">
        <v>10103940</v>
      </c>
      <c r="V479" s="72">
        <v>3460.98</v>
      </c>
      <c r="W479" s="29">
        <f t="shared" si="23"/>
        <v>8</v>
      </c>
      <c r="X479" s="38" t="str">
        <f t="array" ref="X479">W479&amp;CHOOSE(AND(W479&lt;&gt;{11,12,13})*MIN(4,MOD(W479,10))+1,"th","st","nd","rd","th")</f>
        <v>8th</v>
      </c>
      <c r="Y479" s="77">
        <v>0.5</v>
      </c>
      <c r="Z479" s="77">
        <v>1.32</v>
      </c>
      <c r="AA479" s="81">
        <v>1281047.1299999999</v>
      </c>
      <c r="AB479" s="82">
        <v>469222453</v>
      </c>
      <c r="AC479" s="83">
        <v>279217512</v>
      </c>
      <c r="AD479" s="81">
        <v>32771481.510000002</v>
      </c>
      <c r="AE479" s="81">
        <v>10977908.41</v>
      </c>
      <c r="AF479" s="81">
        <v>0</v>
      </c>
      <c r="AG479" s="81">
        <v>12166.41</v>
      </c>
      <c r="AH479" s="81">
        <v>0</v>
      </c>
    </row>
    <row r="480" spans="1:34" x14ac:dyDescent="0.25">
      <c r="A480" s="7">
        <v>107656502</v>
      </c>
      <c r="B480" s="8" t="s">
        <v>461</v>
      </c>
      <c r="C480" s="8" t="s">
        <v>134</v>
      </c>
      <c r="D480" s="70">
        <v>66292</v>
      </c>
      <c r="E480" s="71">
        <v>14606</v>
      </c>
      <c r="F480" s="72">
        <v>37863580.299999997</v>
      </c>
      <c r="G480" s="73">
        <v>39.1</v>
      </c>
      <c r="H480" s="29">
        <f t="shared" si="21"/>
        <v>19</v>
      </c>
      <c r="I480" s="38" t="str">
        <f t="array" ref="I480">H480&amp;CHOOSE(AND(H480&lt;&gt;{11,12,13})*MIN(4,MOD(H480,10))+1,"th","st","nd","rd","th")</f>
        <v>19th</v>
      </c>
      <c r="J480" s="74">
        <v>0.76</v>
      </c>
      <c r="K480" s="75">
        <v>61766264.369999997</v>
      </c>
      <c r="L480" s="113">
        <v>5216.4179999999997</v>
      </c>
      <c r="M480" s="38">
        <v>318.53800000000001</v>
      </c>
      <c r="N480" s="72">
        <v>11159.31</v>
      </c>
      <c r="O480" s="29">
        <f t="shared" si="22"/>
        <v>24</v>
      </c>
      <c r="P480" s="38" t="str">
        <f t="array" ref="P480">O480&amp;CHOOSE(AND(O480&lt;&gt;{11,12,13})*MIN(4,MOD(O480,10))+1,"th","st","nd","rd","th")</f>
        <v>24th</v>
      </c>
      <c r="Q480" s="76">
        <v>1.1011</v>
      </c>
      <c r="R480" s="77">
        <v>0.76</v>
      </c>
      <c r="S480" s="78">
        <v>1.14E-2</v>
      </c>
      <c r="T480" s="79">
        <v>376</v>
      </c>
      <c r="U480" s="80">
        <v>44934750</v>
      </c>
      <c r="V480" s="72">
        <v>8118.36</v>
      </c>
      <c r="W480" s="29">
        <f t="shared" si="23"/>
        <v>64</v>
      </c>
      <c r="X480" s="38" t="str">
        <f t="array" ref="X480">W480&amp;CHOOSE(AND(W480&lt;&gt;{11,12,13})*MIN(4,MOD(W480,10))+1,"th","st","nd","rd","th")</f>
        <v>64th</v>
      </c>
      <c r="Y480" s="77">
        <v>0</v>
      </c>
      <c r="Z480" s="77">
        <v>0.76</v>
      </c>
      <c r="AA480" s="81">
        <v>951503.86</v>
      </c>
      <c r="AB480" s="82">
        <v>2237693854</v>
      </c>
      <c r="AC480" s="83">
        <v>1090806147</v>
      </c>
      <c r="AD480" s="81">
        <v>61853536.259999998</v>
      </c>
      <c r="AE480" s="81">
        <v>36870934.030000001</v>
      </c>
      <c r="AF480" s="81">
        <v>0</v>
      </c>
      <c r="AG480" s="81">
        <v>41142.410000000003</v>
      </c>
      <c r="AH480" s="81">
        <v>87271.89</v>
      </c>
    </row>
    <row r="481" spans="1:34" x14ac:dyDescent="0.25">
      <c r="A481" s="7">
        <v>107657103</v>
      </c>
      <c r="B481" s="8" t="s">
        <v>485</v>
      </c>
      <c r="C481" s="8" t="s">
        <v>134</v>
      </c>
      <c r="D481" s="70">
        <v>70296</v>
      </c>
      <c r="E481" s="71">
        <v>10080</v>
      </c>
      <c r="F481" s="72">
        <v>29151929.580000002</v>
      </c>
      <c r="G481" s="73">
        <v>41.14</v>
      </c>
      <c r="H481" s="29">
        <f t="shared" si="21"/>
        <v>24</v>
      </c>
      <c r="I481" s="38" t="str">
        <f t="array" ref="I481">H481&amp;CHOOSE(AND(H481&lt;&gt;{11,12,13})*MIN(4,MOD(H481,10))+1,"th","st","nd","rd","th")</f>
        <v>24th</v>
      </c>
      <c r="J481" s="74">
        <v>0.8</v>
      </c>
      <c r="K481" s="75">
        <v>51041095.009999998</v>
      </c>
      <c r="L481" s="113">
        <v>3856.8820000000001</v>
      </c>
      <c r="M481" s="38">
        <v>259.483</v>
      </c>
      <c r="N481" s="72">
        <v>12399.56</v>
      </c>
      <c r="O481" s="29">
        <f t="shared" si="22"/>
        <v>52</v>
      </c>
      <c r="P481" s="38" t="str">
        <f t="array" ref="P481">O481&amp;CHOOSE(AND(O481&lt;&gt;{11,12,13})*MIN(4,MOD(O481,10))+1,"th","st","nd","rd","th")</f>
        <v>52nd</v>
      </c>
      <c r="Q481" s="76">
        <v>0.99099999999999999</v>
      </c>
      <c r="R481" s="77">
        <v>0.79</v>
      </c>
      <c r="S481" s="78">
        <v>1.17E-2</v>
      </c>
      <c r="T481" s="79">
        <v>365</v>
      </c>
      <c r="U481" s="80">
        <v>33629720</v>
      </c>
      <c r="V481" s="72">
        <v>8169.76</v>
      </c>
      <c r="W481" s="29">
        <f t="shared" si="23"/>
        <v>65</v>
      </c>
      <c r="X481" s="38" t="str">
        <f t="array" ref="X481">W481&amp;CHOOSE(AND(W481&lt;&gt;{11,12,13})*MIN(4,MOD(W481,10))+1,"th","st","nd","rd","th")</f>
        <v>65th</v>
      </c>
      <c r="Y481" s="77">
        <v>0</v>
      </c>
      <c r="Z481" s="77">
        <v>0.79</v>
      </c>
      <c r="AA481" s="81">
        <v>1022093.53</v>
      </c>
      <c r="AB481" s="82">
        <v>1663817428</v>
      </c>
      <c r="AC481" s="83">
        <v>827272979</v>
      </c>
      <c r="AD481" s="81">
        <v>51071428.509999998</v>
      </c>
      <c r="AE481" s="81">
        <v>28115650.82</v>
      </c>
      <c r="AF481" s="81">
        <v>0</v>
      </c>
      <c r="AG481" s="81">
        <v>14185.23</v>
      </c>
      <c r="AH481" s="81">
        <v>30333.5</v>
      </c>
    </row>
    <row r="482" spans="1:34" x14ac:dyDescent="0.25">
      <c r="A482" s="7">
        <v>107657503</v>
      </c>
      <c r="B482" s="8" t="s">
        <v>567</v>
      </c>
      <c r="C482" s="8" t="s">
        <v>134</v>
      </c>
      <c r="D482" s="70">
        <v>44314</v>
      </c>
      <c r="E482" s="71">
        <v>6365</v>
      </c>
      <c r="F482" s="72">
        <v>11841292.07</v>
      </c>
      <c r="G482" s="73">
        <v>41.98</v>
      </c>
      <c r="H482" s="29">
        <f t="shared" si="21"/>
        <v>26</v>
      </c>
      <c r="I482" s="38" t="str">
        <f t="array" ref="I482">H482&amp;CHOOSE(AND(H482&lt;&gt;{11,12,13})*MIN(4,MOD(H482,10))+1,"th","st","nd","rd","th")</f>
        <v>26th</v>
      </c>
      <c r="J482" s="74">
        <v>0.81</v>
      </c>
      <c r="K482" s="75">
        <v>27306574.809999999</v>
      </c>
      <c r="L482" s="113">
        <v>1936.366</v>
      </c>
      <c r="M482" s="38">
        <v>317.887</v>
      </c>
      <c r="N482" s="72">
        <v>12113.36</v>
      </c>
      <c r="O482" s="29">
        <f t="shared" si="22"/>
        <v>46</v>
      </c>
      <c r="P482" s="38" t="str">
        <f t="array" ref="P482">O482&amp;CHOOSE(AND(O482&lt;&gt;{11,12,13})*MIN(4,MOD(O482,10))+1,"th","st","nd","rd","th")</f>
        <v>46th</v>
      </c>
      <c r="Q482" s="76">
        <v>1.0144</v>
      </c>
      <c r="R482" s="77">
        <v>0.81</v>
      </c>
      <c r="S482" s="78">
        <v>1.12E-2</v>
      </c>
      <c r="T482" s="79">
        <v>392</v>
      </c>
      <c r="U482" s="80">
        <v>14309888</v>
      </c>
      <c r="V482" s="72">
        <v>6347.95</v>
      </c>
      <c r="W482" s="29">
        <f t="shared" si="23"/>
        <v>44</v>
      </c>
      <c r="X482" s="38" t="str">
        <f t="array" ref="X482">W482&amp;CHOOSE(AND(W482&lt;&gt;{11,12,13})*MIN(4,MOD(W482,10))+1,"th","st","nd","rd","th")</f>
        <v>44th</v>
      </c>
      <c r="Y482" s="77">
        <v>0.08</v>
      </c>
      <c r="Z482" s="77">
        <v>0.89</v>
      </c>
      <c r="AA482" s="81">
        <v>938977.48</v>
      </c>
      <c r="AB482" s="82">
        <v>783692290</v>
      </c>
      <c r="AC482" s="83">
        <v>276299378</v>
      </c>
      <c r="AD482" s="81">
        <v>27306574.809999999</v>
      </c>
      <c r="AE482" s="81">
        <v>10873506.08</v>
      </c>
      <c r="AF482" s="81">
        <v>0</v>
      </c>
      <c r="AG482" s="81">
        <v>28808.51</v>
      </c>
      <c r="AH482" s="81">
        <v>0</v>
      </c>
    </row>
    <row r="483" spans="1:34" x14ac:dyDescent="0.25">
      <c r="A483" s="7">
        <v>107658903</v>
      </c>
      <c r="B483" s="8" t="s">
        <v>658</v>
      </c>
      <c r="C483" s="8" t="s">
        <v>134</v>
      </c>
      <c r="D483" s="70">
        <v>52183</v>
      </c>
      <c r="E483" s="71">
        <v>6721</v>
      </c>
      <c r="F483" s="72">
        <v>13985552.210000001</v>
      </c>
      <c r="G483" s="73">
        <v>39.880000000000003</v>
      </c>
      <c r="H483" s="29">
        <f t="shared" si="21"/>
        <v>21</v>
      </c>
      <c r="I483" s="38" t="str">
        <f t="array" ref="I483">H483&amp;CHOOSE(AND(H483&lt;&gt;{11,12,13})*MIN(4,MOD(H483,10))+1,"th","st","nd","rd","th")</f>
        <v>21st</v>
      </c>
      <c r="J483" s="74">
        <v>0.77</v>
      </c>
      <c r="K483" s="75">
        <v>30245055.09</v>
      </c>
      <c r="L483" s="113">
        <v>2107.4940000000001</v>
      </c>
      <c r="M483" s="38">
        <v>388.411</v>
      </c>
      <c r="N483" s="72">
        <v>12117.87</v>
      </c>
      <c r="O483" s="29">
        <f t="shared" si="22"/>
        <v>47</v>
      </c>
      <c r="P483" s="38" t="str">
        <f t="array" ref="P483">O483&amp;CHOOSE(AND(O483&lt;&gt;{11,12,13})*MIN(4,MOD(O483,10))+1,"th","st","nd","rd","th")</f>
        <v>47th</v>
      </c>
      <c r="Q483" s="76">
        <v>1.014</v>
      </c>
      <c r="R483" s="77">
        <v>0.77</v>
      </c>
      <c r="S483" s="78">
        <v>1.2699999999999999E-2</v>
      </c>
      <c r="T483" s="79">
        <v>300</v>
      </c>
      <c r="U483" s="80">
        <v>14842186</v>
      </c>
      <c r="V483" s="72">
        <v>5946.61</v>
      </c>
      <c r="W483" s="29">
        <f t="shared" si="23"/>
        <v>38</v>
      </c>
      <c r="X483" s="38" t="str">
        <f t="array" ref="X483">W483&amp;CHOOSE(AND(W483&lt;&gt;{11,12,13})*MIN(4,MOD(W483,10))+1,"th","st","nd","rd","th")</f>
        <v>38th</v>
      </c>
      <c r="Y483" s="77">
        <v>0.14000000000000001</v>
      </c>
      <c r="Z483" s="77">
        <v>0.91</v>
      </c>
      <c r="AA483" s="81">
        <v>768608.5</v>
      </c>
      <c r="AB483" s="82">
        <v>754957823</v>
      </c>
      <c r="AC483" s="83">
        <v>344463360</v>
      </c>
      <c r="AD483" s="81">
        <v>30577528.989999998</v>
      </c>
      <c r="AE483" s="81">
        <v>12804635.220000001</v>
      </c>
      <c r="AF483" s="81">
        <v>0</v>
      </c>
      <c r="AG483" s="81">
        <v>412308.49</v>
      </c>
      <c r="AH483" s="81">
        <v>332473.90000000002</v>
      </c>
    </row>
    <row r="484" spans="1:34" x14ac:dyDescent="0.25">
      <c r="A484" s="7">
        <v>119665003</v>
      </c>
      <c r="B484" s="8" t="s">
        <v>365</v>
      </c>
      <c r="C484" s="8" t="s">
        <v>366</v>
      </c>
      <c r="D484" s="70">
        <v>55866</v>
      </c>
      <c r="E484" s="71">
        <v>3285</v>
      </c>
      <c r="F484" s="72">
        <v>10047739.65</v>
      </c>
      <c r="G484" s="73">
        <v>54.75</v>
      </c>
      <c r="H484" s="29">
        <f t="shared" si="21"/>
        <v>58</v>
      </c>
      <c r="I484" s="38" t="str">
        <f t="array" ref="I484">H484&amp;CHOOSE(AND(H484&lt;&gt;{11,12,13})*MIN(4,MOD(H484,10))+1,"th","st","nd","rd","th")</f>
        <v>58th</v>
      </c>
      <c r="J484" s="74">
        <v>1.06</v>
      </c>
      <c r="K484" s="75">
        <v>19434569.359999999</v>
      </c>
      <c r="L484" s="113">
        <v>1031.9280000000001</v>
      </c>
      <c r="M484" s="38">
        <v>217.87899999999999</v>
      </c>
      <c r="N484" s="72">
        <v>15550.06</v>
      </c>
      <c r="O484" s="29">
        <f t="shared" si="22"/>
        <v>86</v>
      </c>
      <c r="P484" s="38" t="str">
        <f t="array" ref="P484">O484&amp;CHOOSE(AND(O484&lt;&gt;{11,12,13})*MIN(4,MOD(O484,10))+1,"th","st","nd","rd","th")</f>
        <v>86th</v>
      </c>
      <c r="Q484" s="76">
        <v>0.79020000000000001</v>
      </c>
      <c r="R484" s="77">
        <v>0.84</v>
      </c>
      <c r="S484" s="78">
        <v>1.4500000000000001E-2</v>
      </c>
      <c r="T484" s="79">
        <v>189</v>
      </c>
      <c r="U484" s="80">
        <v>9330369</v>
      </c>
      <c r="V484" s="72">
        <v>7465.45</v>
      </c>
      <c r="W484" s="29">
        <f t="shared" si="23"/>
        <v>56</v>
      </c>
      <c r="X484" s="38" t="str">
        <f t="array" ref="X484">W484&amp;CHOOSE(AND(W484&lt;&gt;{11,12,13})*MIN(4,MOD(W484,10))+1,"th","st","nd","rd","th")</f>
        <v>56th</v>
      </c>
      <c r="Y484" s="77">
        <v>0</v>
      </c>
      <c r="Z484" s="77">
        <v>0.84</v>
      </c>
      <c r="AA484" s="81">
        <v>531509.71</v>
      </c>
      <c r="AB484" s="82">
        <v>488260839</v>
      </c>
      <c r="AC484" s="83">
        <v>202877590</v>
      </c>
      <c r="AD484" s="81">
        <v>19434569.359999999</v>
      </c>
      <c r="AE484" s="81">
        <v>9506228.1300000008</v>
      </c>
      <c r="AF484" s="81">
        <v>0</v>
      </c>
      <c r="AG484" s="81">
        <v>10001.81</v>
      </c>
      <c r="AH484" s="81">
        <v>0</v>
      </c>
    </row>
    <row r="485" spans="1:34" x14ac:dyDescent="0.25">
      <c r="A485" s="7">
        <v>118667503</v>
      </c>
      <c r="B485" s="8" t="s">
        <v>591</v>
      </c>
      <c r="C485" s="8" t="s">
        <v>366</v>
      </c>
      <c r="D485" s="70">
        <v>54951</v>
      </c>
      <c r="E485" s="71">
        <v>7485</v>
      </c>
      <c r="F485" s="72">
        <v>25003888.949999999</v>
      </c>
      <c r="G485" s="73">
        <v>60.79</v>
      </c>
      <c r="H485" s="29">
        <f t="shared" si="21"/>
        <v>70</v>
      </c>
      <c r="I485" s="38" t="str">
        <f t="array" ref="I485">H485&amp;CHOOSE(AND(H485&lt;&gt;{11,12,13})*MIN(4,MOD(H485,10))+1,"th","st","nd","rd","th")</f>
        <v>70th</v>
      </c>
      <c r="J485" s="74">
        <v>1.18</v>
      </c>
      <c r="K485" s="75">
        <v>44250929.689999998</v>
      </c>
      <c r="L485" s="113">
        <v>2430.8530000000001</v>
      </c>
      <c r="M485" s="38">
        <v>338.26299999999998</v>
      </c>
      <c r="N485" s="72">
        <v>15980.16</v>
      </c>
      <c r="O485" s="29">
        <f t="shared" si="22"/>
        <v>90</v>
      </c>
      <c r="P485" s="38" t="str">
        <f t="array" ref="P485">O485&amp;CHOOSE(AND(O485&lt;&gt;{11,12,13})*MIN(4,MOD(O485,10))+1,"th","st","nd","rd","th")</f>
        <v>90th</v>
      </c>
      <c r="Q485" s="76">
        <v>0.76890000000000003</v>
      </c>
      <c r="R485" s="77">
        <v>0.91</v>
      </c>
      <c r="S485" s="78">
        <v>1.2800000000000001E-2</v>
      </c>
      <c r="T485" s="79">
        <v>293</v>
      </c>
      <c r="U485" s="80">
        <v>26471627</v>
      </c>
      <c r="V485" s="72">
        <v>9559.59</v>
      </c>
      <c r="W485" s="29">
        <f t="shared" si="23"/>
        <v>76</v>
      </c>
      <c r="X485" s="38" t="str">
        <f t="array" ref="X485">W485&amp;CHOOSE(AND(W485&lt;&gt;{11,12,13})*MIN(4,MOD(W485,10))+1,"th","st","nd","rd","th")</f>
        <v>76th</v>
      </c>
      <c r="Y485" s="77">
        <v>0</v>
      </c>
      <c r="Z485" s="77">
        <v>0.91</v>
      </c>
      <c r="AA485" s="81">
        <v>1144960.4099999999</v>
      </c>
      <c r="AB485" s="82">
        <v>1538277668</v>
      </c>
      <c r="AC485" s="83">
        <v>422583596</v>
      </c>
      <c r="AD485" s="81">
        <v>44271354.689999998</v>
      </c>
      <c r="AE485" s="81">
        <v>23581304.710000001</v>
      </c>
      <c r="AF485" s="81">
        <v>0</v>
      </c>
      <c r="AG485" s="81">
        <v>277623.83</v>
      </c>
      <c r="AH485" s="81">
        <v>20425</v>
      </c>
    </row>
    <row r="486" spans="1:34" x14ac:dyDescent="0.25">
      <c r="A486" s="7">
        <v>112671303</v>
      </c>
      <c r="B486" s="8" t="s">
        <v>202</v>
      </c>
      <c r="C486" s="8" t="s">
        <v>203</v>
      </c>
      <c r="D486" s="70">
        <v>62416</v>
      </c>
      <c r="E486" s="71">
        <v>13211</v>
      </c>
      <c r="F486" s="72">
        <v>61566714.650000006</v>
      </c>
      <c r="G486" s="73">
        <v>74.66</v>
      </c>
      <c r="H486" s="29">
        <f t="shared" si="21"/>
        <v>91</v>
      </c>
      <c r="I486" s="38" t="str">
        <f t="array" ref="I486">H486&amp;CHOOSE(AND(H486&lt;&gt;{11,12,13})*MIN(4,MOD(H486,10))+1,"th","st","nd","rd","th")</f>
        <v>91st</v>
      </c>
      <c r="J486" s="74">
        <v>1.45</v>
      </c>
      <c r="K486" s="75">
        <v>77251292.480000004</v>
      </c>
      <c r="L486" s="113">
        <v>5968.6350000000002</v>
      </c>
      <c r="M486" s="38">
        <v>586.98299999999995</v>
      </c>
      <c r="N486" s="72">
        <v>11783.98</v>
      </c>
      <c r="O486" s="29">
        <f t="shared" si="22"/>
        <v>39</v>
      </c>
      <c r="P486" s="38" t="str">
        <f t="array" ref="P486">O486&amp;CHOOSE(AND(O486&lt;&gt;{11,12,13})*MIN(4,MOD(O486,10))+1,"th","st","nd","rd","th")</f>
        <v>39th</v>
      </c>
      <c r="Q486" s="76">
        <v>1.0427</v>
      </c>
      <c r="R486" s="77">
        <v>1.45</v>
      </c>
      <c r="S486" s="78">
        <v>1.46E-2</v>
      </c>
      <c r="T486" s="79">
        <v>183</v>
      </c>
      <c r="U486" s="80">
        <v>56921775</v>
      </c>
      <c r="V486" s="72">
        <v>8682.9</v>
      </c>
      <c r="W486" s="29">
        <f t="shared" si="23"/>
        <v>69</v>
      </c>
      <c r="X486" s="38" t="str">
        <f t="array" ref="X486">W486&amp;CHOOSE(AND(W486&lt;&gt;{11,12,13})*MIN(4,MOD(W486,10))+1,"th","st","nd","rd","th")</f>
        <v>69th</v>
      </c>
      <c r="Y486" s="77">
        <v>0</v>
      </c>
      <c r="Z486" s="77">
        <v>1.45</v>
      </c>
      <c r="AA486" s="81">
        <v>1062721.99</v>
      </c>
      <c r="AB486" s="82">
        <v>3089841876</v>
      </c>
      <c r="AC486" s="83">
        <v>1126585866</v>
      </c>
      <c r="AD486" s="81">
        <v>77915344.109999999</v>
      </c>
      <c r="AE486" s="81">
        <v>60265546.740000002</v>
      </c>
      <c r="AF486" s="81">
        <v>0</v>
      </c>
      <c r="AG486" s="81">
        <v>238445.92</v>
      </c>
      <c r="AH486" s="81">
        <v>664051.63</v>
      </c>
    </row>
    <row r="487" spans="1:34" x14ac:dyDescent="0.25">
      <c r="A487" s="7">
        <v>112671603</v>
      </c>
      <c r="B487" s="8" t="s">
        <v>249</v>
      </c>
      <c r="C487" s="8" t="s">
        <v>203</v>
      </c>
      <c r="D487" s="70">
        <v>62646</v>
      </c>
      <c r="E487" s="71">
        <v>17052</v>
      </c>
      <c r="F487" s="72">
        <v>73363598.679999992</v>
      </c>
      <c r="G487" s="73">
        <v>68.680000000000007</v>
      </c>
      <c r="H487" s="29">
        <f t="shared" si="21"/>
        <v>83</v>
      </c>
      <c r="I487" s="38" t="str">
        <f t="array" ref="I487">H487&amp;CHOOSE(AND(H487&lt;&gt;{11,12,13})*MIN(4,MOD(H487,10))+1,"th","st","nd","rd","th")</f>
        <v>83rd</v>
      </c>
      <c r="J487" s="74">
        <v>1.33</v>
      </c>
      <c r="K487" s="75">
        <v>93378871.939999998</v>
      </c>
      <c r="L487" s="113">
        <v>6547.0630000000001</v>
      </c>
      <c r="M487" s="38">
        <v>834.94399999999996</v>
      </c>
      <c r="N487" s="72">
        <v>12649.52</v>
      </c>
      <c r="O487" s="29">
        <f t="shared" si="22"/>
        <v>56</v>
      </c>
      <c r="P487" s="38" t="str">
        <f t="array" ref="P487">O487&amp;CHOOSE(AND(O487&lt;&gt;{11,12,13})*MIN(4,MOD(O487,10))+1,"th","st","nd","rd","th")</f>
        <v>56th</v>
      </c>
      <c r="Q487" s="76">
        <v>0.97140000000000004</v>
      </c>
      <c r="R487" s="77">
        <v>1.29</v>
      </c>
      <c r="S487" s="78">
        <v>1.7100000000000001E-2</v>
      </c>
      <c r="T487" s="79">
        <v>81</v>
      </c>
      <c r="U487" s="80">
        <v>57994802</v>
      </c>
      <c r="V487" s="72">
        <v>7856.24</v>
      </c>
      <c r="W487" s="29">
        <f t="shared" si="23"/>
        <v>61</v>
      </c>
      <c r="X487" s="38" t="str">
        <f t="array" ref="X487">W487&amp;CHOOSE(AND(W487&lt;&gt;{11,12,13})*MIN(4,MOD(W487,10))+1,"th","st","nd","rd","th")</f>
        <v>61st</v>
      </c>
      <c r="Y487" s="77">
        <v>0</v>
      </c>
      <c r="Z487" s="77">
        <v>1.29</v>
      </c>
      <c r="AA487" s="81">
        <v>1381902.03</v>
      </c>
      <c r="AB487" s="82">
        <v>3009811482</v>
      </c>
      <c r="AC487" s="83">
        <v>1286099795</v>
      </c>
      <c r="AD487" s="81">
        <v>93619126.219999999</v>
      </c>
      <c r="AE487" s="81">
        <v>71956549.129999995</v>
      </c>
      <c r="AF487" s="81">
        <v>0</v>
      </c>
      <c r="AG487" s="81">
        <v>25147.52</v>
      </c>
      <c r="AH487" s="81">
        <v>240254.28</v>
      </c>
    </row>
    <row r="488" spans="1:34" x14ac:dyDescent="0.25">
      <c r="A488" s="7">
        <v>112671803</v>
      </c>
      <c r="B488" s="8" t="s">
        <v>259</v>
      </c>
      <c r="C488" s="8" t="s">
        <v>203</v>
      </c>
      <c r="D488" s="70">
        <v>60673</v>
      </c>
      <c r="E488" s="71">
        <v>10230</v>
      </c>
      <c r="F488" s="72">
        <v>35600193.82</v>
      </c>
      <c r="G488" s="73">
        <v>57.36</v>
      </c>
      <c r="H488" s="29">
        <f t="shared" si="21"/>
        <v>63</v>
      </c>
      <c r="I488" s="38" t="str">
        <f t="array" ref="I488">H488&amp;CHOOSE(AND(H488&lt;&gt;{11,12,13})*MIN(4,MOD(H488,10))+1,"th","st","nd","rd","th")</f>
        <v>63rd</v>
      </c>
      <c r="J488" s="74">
        <v>1.1100000000000001</v>
      </c>
      <c r="K488" s="75">
        <v>52764068.920000002</v>
      </c>
      <c r="L488" s="113">
        <v>3793.2849999999999</v>
      </c>
      <c r="M488" s="38">
        <v>477.04599999999999</v>
      </c>
      <c r="N488" s="72">
        <v>12355.97</v>
      </c>
      <c r="O488" s="29">
        <f t="shared" si="22"/>
        <v>51</v>
      </c>
      <c r="P488" s="38" t="str">
        <f t="array" ref="P488">O488&amp;CHOOSE(AND(O488&lt;&gt;{11,12,13})*MIN(4,MOD(O488,10))+1,"th","st","nd","rd","th")</f>
        <v>51st</v>
      </c>
      <c r="Q488" s="76">
        <v>0.99439999999999995</v>
      </c>
      <c r="R488" s="77">
        <v>1.1000000000000001</v>
      </c>
      <c r="S488" s="78">
        <v>1.7299999999999999E-2</v>
      </c>
      <c r="T488" s="79">
        <v>73</v>
      </c>
      <c r="U488" s="80">
        <v>27766211</v>
      </c>
      <c r="V488" s="72">
        <v>6502.12</v>
      </c>
      <c r="W488" s="29">
        <f t="shared" si="23"/>
        <v>45</v>
      </c>
      <c r="X488" s="38" t="str">
        <f t="array" ref="X488">W488&amp;CHOOSE(AND(W488&lt;&gt;{11,12,13})*MIN(4,MOD(W488,10))+1,"th","st","nd","rd","th")</f>
        <v>45th</v>
      </c>
      <c r="Y488" s="77">
        <v>0.06</v>
      </c>
      <c r="Z488" s="77">
        <v>1.1599999999999999</v>
      </c>
      <c r="AA488" s="81">
        <v>1277551.26</v>
      </c>
      <c r="AB488" s="82">
        <v>1439914378</v>
      </c>
      <c r="AC488" s="83">
        <v>616841956</v>
      </c>
      <c r="AD488" s="81">
        <v>52832394</v>
      </c>
      <c r="AE488" s="81">
        <v>34298043.590000004</v>
      </c>
      <c r="AF488" s="81">
        <v>0</v>
      </c>
      <c r="AG488" s="81">
        <v>24598.97</v>
      </c>
      <c r="AH488" s="81">
        <v>68325.08</v>
      </c>
    </row>
    <row r="489" spans="1:34" x14ac:dyDescent="0.25">
      <c r="A489" s="7">
        <v>112672203</v>
      </c>
      <c r="B489" s="8" t="s">
        <v>273</v>
      </c>
      <c r="C489" s="8" t="s">
        <v>203</v>
      </c>
      <c r="D489" s="70">
        <v>56911</v>
      </c>
      <c r="E489" s="71">
        <v>7953</v>
      </c>
      <c r="F489" s="72">
        <v>27713623.789999999</v>
      </c>
      <c r="G489" s="73">
        <v>61.23</v>
      </c>
      <c r="H489" s="29">
        <f t="shared" si="21"/>
        <v>71</v>
      </c>
      <c r="I489" s="38" t="str">
        <f t="array" ref="I489">H489&amp;CHOOSE(AND(H489&lt;&gt;{11,12,13})*MIN(4,MOD(H489,10))+1,"th","st","nd","rd","th")</f>
        <v>71st</v>
      </c>
      <c r="J489" s="74">
        <v>1.19</v>
      </c>
      <c r="K489" s="75">
        <v>38453018.979999997</v>
      </c>
      <c r="L489" s="113">
        <v>2664.0610000000001</v>
      </c>
      <c r="M489" s="38">
        <v>481.34500000000003</v>
      </c>
      <c r="N489" s="72">
        <v>12225.14</v>
      </c>
      <c r="O489" s="29">
        <f t="shared" si="22"/>
        <v>49</v>
      </c>
      <c r="P489" s="38" t="str">
        <f t="array" ref="P489">O489&amp;CHOOSE(AND(O489&lt;&gt;{11,12,13})*MIN(4,MOD(O489,10))+1,"th","st","nd","rd","th")</f>
        <v>49th</v>
      </c>
      <c r="Q489" s="76">
        <v>1.0051000000000001</v>
      </c>
      <c r="R489" s="77">
        <v>1.19</v>
      </c>
      <c r="S489" s="78">
        <v>1.67E-2</v>
      </c>
      <c r="T489" s="79">
        <v>100</v>
      </c>
      <c r="U489" s="80">
        <v>22347707</v>
      </c>
      <c r="V489" s="72">
        <v>7104.87</v>
      </c>
      <c r="W489" s="29">
        <f t="shared" si="23"/>
        <v>52</v>
      </c>
      <c r="X489" s="38" t="str">
        <f t="array" ref="X489">W489&amp;CHOOSE(AND(W489&lt;&gt;{11,12,13})*MIN(4,MOD(W489,10))+1,"th","st","nd","rd","th")</f>
        <v>52nd</v>
      </c>
      <c r="Y489" s="77">
        <v>0</v>
      </c>
      <c r="Z489" s="77">
        <v>1.19</v>
      </c>
      <c r="AA489" s="81">
        <v>732790.26</v>
      </c>
      <c r="AB489" s="82">
        <v>1162113034</v>
      </c>
      <c r="AC489" s="83">
        <v>493272656</v>
      </c>
      <c r="AD489" s="81">
        <v>38653012.240000002</v>
      </c>
      <c r="AE489" s="81">
        <v>26952546.52</v>
      </c>
      <c r="AF489" s="81">
        <v>6603.72</v>
      </c>
      <c r="AG489" s="81">
        <v>21683.29</v>
      </c>
      <c r="AH489" s="81">
        <v>199993.26</v>
      </c>
    </row>
    <row r="490" spans="1:34" x14ac:dyDescent="0.25">
      <c r="A490" s="7">
        <v>112672803</v>
      </c>
      <c r="B490" s="8" t="s">
        <v>325</v>
      </c>
      <c r="C490" s="8" t="s">
        <v>203</v>
      </c>
      <c r="D490" s="70">
        <v>45241</v>
      </c>
      <c r="E490" s="71">
        <v>6710</v>
      </c>
      <c r="F490" s="72">
        <v>22853065.07</v>
      </c>
      <c r="G490" s="73">
        <v>75.28</v>
      </c>
      <c r="H490" s="29">
        <f t="shared" si="21"/>
        <v>92</v>
      </c>
      <c r="I490" s="38" t="str">
        <f t="array" ref="I490">H490&amp;CHOOSE(AND(H490&lt;&gt;{11,12,13})*MIN(4,MOD(H490,10))+1,"th","st","nd","rd","th")</f>
        <v>92nd</v>
      </c>
      <c r="J490" s="74">
        <v>1.46</v>
      </c>
      <c r="K490" s="75">
        <v>28256823</v>
      </c>
      <c r="L490" s="113">
        <v>1994.93</v>
      </c>
      <c r="M490" s="38">
        <v>574.87300000000005</v>
      </c>
      <c r="N490" s="72">
        <v>10995.72</v>
      </c>
      <c r="O490" s="29">
        <f t="shared" si="22"/>
        <v>21</v>
      </c>
      <c r="P490" s="38" t="str">
        <f t="array" ref="P490">O490&amp;CHOOSE(AND(O490&lt;&gt;{11,12,13})*MIN(4,MOD(O490,10))+1,"th","st","nd","rd","th")</f>
        <v>21st</v>
      </c>
      <c r="Q490" s="76">
        <v>1.1174999999999999</v>
      </c>
      <c r="R490" s="77">
        <v>1.46</v>
      </c>
      <c r="S490" s="78">
        <v>1.8200000000000001E-2</v>
      </c>
      <c r="T490" s="79">
        <v>49</v>
      </c>
      <c r="U490" s="80">
        <v>16938197</v>
      </c>
      <c r="V490" s="72">
        <v>6591.24</v>
      </c>
      <c r="W490" s="29">
        <f t="shared" si="23"/>
        <v>47</v>
      </c>
      <c r="X490" s="38" t="str">
        <f t="array" ref="X490">W490&amp;CHOOSE(AND(W490&lt;&gt;{11,12,13})*MIN(4,MOD(W490,10))+1,"th","st","nd","rd","th")</f>
        <v>47th</v>
      </c>
      <c r="Y490" s="77">
        <v>0.05</v>
      </c>
      <c r="Z490" s="77">
        <v>1.51</v>
      </c>
      <c r="AA490" s="81">
        <v>574628.06999999995</v>
      </c>
      <c r="AB490" s="82">
        <v>936477036</v>
      </c>
      <c r="AC490" s="83">
        <v>318204195</v>
      </c>
      <c r="AD490" s="81">
        <v>28299498</v>
      </c>
      <c r="AE490" s="81">
        <v>22232805</v>
      </c>
      <c r="AF490" s="81">
        <v>0</v>
      </c>
      <c r="AG490" s="81">
        <v>45632</v>
      </c>
      <c r="AH490" s="81">
        <v>42675</v>
      </c>
    </row>
    <row r="491" spans="1:34" x14ac:dyDescent="0.25">
      <c r="A491" s="7">
        <v>112674403</v>
      </c>
      <c r="B491" s="8" t="s">
        <v>448</v>
      </c>
      <c r="C491" s="8" t="s">
        <v>203</v>
      </c>
      <c r="D491" s="70">
        <v>66477</v>
      </c>
      <c r="E491" s="71">
        <v>9009</v>
      </c>
      <c r="F491" s="72">
        <v>43100513.999999993</v>
      </c>
      <c r="G491" s="73">
        <v>71.97</v>
      </c>
      <c r="H491" s="29">
        <f t="shared" si="21"/>
        <v>89</v>
      </c>
      <c r="I491" s="38" t="str">
        <f t="array" ref="I491">H491&amp;CHOOSE(AND(H491&lt;&gt;{11,12,13})*MIN(4,MOD(H491,10))+1,"th","st","nd","rd","th")</f>
        <v>89th</v>
      </c>
      <c r="J491" s="74">
        <v>1.4</v>
      </c>
      <c r="K491" s="75">
        <v>57456346.159999996</v>
      </c>
      <c r="L491" s="113">
        <v>4028.9989999999998</v>
      </c>
      <c r="M491" s="38">
        <v>594.5</v>
      </c>
      <c r="N491" s="72">
        <v>12427.03</v>
      </c>
      <c r="O491" s="29">
        <f t="shared" si="22"/>
        <v>53</v>
      </c>
      <c r="P491" s="38" t="str">
        <f t="array" ref="P491">O491&amp;CHOOSE(AND(O491&lt;&gt;{11,12,13})*MIN(4,MOD(O491,10))+1,"th","st","nd","rd","th")</f>
        <v>53rd</v>
      </c>
      <c r="Q491" s="76">
        <v>0.98880000000000001</v>
      </c>
      <c r="R491" s="77">
        <v>1.38</v>
      </c>
      <c r="S491" s="78">
        <v>1.9400000000000001E-2</v>
      </c>
      <c r="T491" s="79">
        <v>32</v>
      </c>
      <c r="U491" s="80">
        <v>30010199</v>
      </c>
      <c r="V491" s="72">
        <v>6490.8</v>
      </c>
      <c r="W491" s="29">
        <f t="shared" si="23"/>
        <v>45</v>
      </c>
      <c r="X491" s="38" t="str">
        <f t="array" ref="X491">W491&amp;CHOOSE(AND(W491&lt;&gt;{11,12,13})*MIN(4,MOD(W491,10))+1,"th","st","nd","rd","th")</f>
        <v>45th</v>
      </c>
      <c r="Y491" s="77">
        <v>0.06</v>
      </c>
      <c r="Z491" s="77">
        <v>1.44</v>
      </c>
      <c r="AA491" s="81">
        <v>1285340.05</v>
      </c>
      <c r="AB491" s="82">
        <v>1628983077</v>
      </c>
      <c r="AC491" s="83">
        <v>593994602</v>
      </c>
      <c r="AD491" s="81">
        <v>57530303.549999997</v>
      </c>
      <c r="AE491" s="81">
        <v>41796651.399999999</v>
      </c>
      <c r="AF491" s="81">
        <v>4030</v>
      </c>
      <c r="AG491" s="81">
        <v>14492.55</v>
      </c>
      <c r="AH491" s="81">
        <v>73957.39</v>
      </c>
    </row>
    <row r="492" spans="1:34" x14ac:dyDescent="0.25">
      <c r="A492" s="7">
        <v>115674603</v>
      </c>
      <c r="B492" s="8" t="s">
        <v>456</v>
      </c>
      <c r="C492" s="8" t="s">
        <v>203</v>
      </c>
      <c r="D492" s="70">
        <v>65292</v>
      </c>
      <c r="E492" s="71">
        <v>8427</v>
      </c>
      <c r="F492" s="72">
        <v>29177485.559999999</v>
      </c>
      <c r="G492" s="73">
        <v>53.03</v>
      </c>
      <c r="H492" s="29">
        <f t="shared" si="21"/>
        <v>55</v>
      </c>
      <c r="I492" s="38" t="str">
        <f t="array" ref="I492">H492&amp;CHOOSE(AND(H492&lt;&gt;{11,12,13})*MIN(4,MOD(H492,10))+1,"th","st","nd","rd","th")</f>
        <v>55th</v>
      </c>
      <c r="J492" s="74">
        <v>1.03</v>
      </c>
      <c r="K492" s="75">
        <v>41225842.409999996</v>
      </c>
      <c r="L492" s="113">
        <v>3154.7060000000001</v>
      </c>
      <c r="M492" s="38">
        <v>330.41800000000001</v>
      </c>
      <c r="N492" s="72">
        <v>11829.09</v>
      </c>
      <c r="O492" s="29">
        <f t="shared" si="22"/>
        <v>40</v>
      </c>
      <c r="P492" s="38" t="str">
        <f t="array" ref="P492">O492&amp;CHOOSE(AND(O492&lt;&gt;{11,12,13})*MIN(4,MOD(O492,10))+1,"th","st","nd","rd","th")</f>
        <v>40th</v>
      </c>
      <c r="Q492" s="76">
        <v>1.0387</v>
      </c>
      <c r="R492" s="77">
        <v>1.03</v>
      </c>
      <c r="S492" s="78">
        <v>1.32E-2</v>
      </c>
      <c r="T492" s="79">
        <v>262</v>
      </c>
      <c r="U492" s="80">
        <v>29896270</v>
      </c>
      <c r="V492" s="72">
        <v>8578.25</v>
      </c>
      <c r="W492" s="29">
        <f t="shared" si="23"/>
        <v>68</v>
      </c>
      <c r="X492" s="38" t="str">
        <f t="array" ref="X492">W492&amp;CHOOSE(AND(W492&lt;&gt;{11,12,13})*MIN(4,MOD(W492,10))+1,"th","st","nd","rd","th")</f>
        <v>68th</v>
      </c>
      <c r="Y492" s="77">
        <v>0</v>
      </c>
      <c r="Z492" s="77">
        <v>1.03</v>
      </c>
      <c r="AA492" s="81">
        <v>724572.53</v>
      </c>
      <c r="AB492" s="82">
        <v>1560874937</v>
      </c>
      <c r="AC492" s="83">
        <v>653663588</v>
      </c>
      <c r="AD492" s="81">
        <v>41294028.960000001</v>
      </c>
      <c r="AE492" s="81">
        <v>28391043.289999999</v>
      </c>
      <c r="AF492" s="81">
        <v>0</v>
      </c>
      <c r="AG492" s="81">
        <v>61869.74</v>
      </c>
      <c r="AH492" s="81">
        <v>68186.55</v>
      </c>
    </row>
    <row r="493" spans="1:34" x14ac:dyDescent="0.25">
      <c r="A493" s="7">
        <v>112675503</v>
      </c>
      <c r="B493" s="8" t="s">
        <v>511</v>
      </c>
      <c r="C493" s="8" t="s">
        <v>203</v>
      </c>
      <c r="D493" s="70">
        <v>59788</v>
      </c>
      <c r="E493" s="71">
        <v>14399</v>
      </c>
      <c r="F493" s="72">
        <v>52792905.770000003</v>
      </c>
      <c r="G493" s="73">
        <v>61.32</v>
      </c>
      <c r="H493" s="29">
        <f t="shared" si="21"/>
        <v>71</v>
      </c>
      <c r="I493" s="38" t="str">
        <f t="array" ref="I493">H493&amp;CHOOSE(AND(H493&lt;&gt;{11,12,13})*MIN(4,MOD(H493,10))+1,"th","st","nd","rd","th")</f>
        <v>71st</v>
      </c>
      <c r="J493" s="74">
        <v>1.19</v>
      </c>
      <c r="K493" s="75">
        <v>75353138</v>
      </c>
      <c r="L493" s="113">
        <v>5411.76</v>
      </c>
      <c r="M493" s="38">
        <v>742.98599999999999</v>
      </c>
      <c r="N493" s="72">
        <v>12243.09</v>
      </c>
      <c r="O493" s="29">
        <f t="shared" si="22"/>
        <v>49</v>
      </c>
      <c r="P493" s="38" t="str">
        <f t="array" ref="P493">O493&amp;CHOOSE(AND(O493&lt;&gt;{11,12,13})*MIN(4,MOD(O493,10))+1,"th","st","nd","rd","th")</f>
        <v>49th</v>
      </c>
      <c r="Q493" s="76">
        <v>1.0036</v>
      </c>
      <c r="R493" s="77">
        <v>1.19</v>
      </c>
      <c r="S493" s="78">
        <v>1.6899999999999998E-2</v>
      </c>
      <c r="T493" s="79">
        <v>93</v>
      </c>
      <c r="U493" s="80">
        <v>42277634</v>
      </c>
      <c r="V493" s="72">
        <v>6869.11</v>
      </c>
      <c r="W493" s="29">
        <f t="shared" si="23"/>
        <v>49</v>
      </c>
      <c r="X493" s="38" t="str">
        <f t="array" ref="X493">W493&amp;CHOOSE(AND(W493&lt;&gt;{11,12,13})*MIN(4,MOD(W493,10))+1,"th","st","nd","rd","th")</f>
        <v>49th</v>
      </c>
      <c r="Y493" s="77">
        <v>0.01</v>
      </c>
      <c r="Z493" s="77">
        <v>1.2</v>
      </c>
      <c r="AA493" s="81">
        <v>1901007.77</v>
      </c>
      <c r="AB493" s="82">
        <v>2221590344</v>
      </c>
      <c r="AC493" s="83">
        <v>910086245</v>
      </c>
      <c r="AD493" s="81">
        <v>75524036</v>
      </c>
      <c r="AE493" s="81">
        <v>50366640</v>
      </c>
      <c r="AF493" s="81">
        <v>0</v>
      </c>
      <c r="AG493" s="81">
        <v>525258</v>
      </c>
      <c r="AH493" s="81">
        <v>170898</v>
      </c>
    </row>
    <row r="494" spans="1:34" x14ac:dyDescent="0.25">
      <c r="A494" s="7">
        <v>112676203</v>
      </c>
      <c r="B494" s="8" t="s">
        <v>552</v>
      </c>
      <c r="C494" s="8" t="s">
        <v>203</v>
      </c>
      <c r="D494" s="70">
        <v>69146</v>
      </c>
      <c r="E494" s="71">
        <v>7104</v>
      </c>
      <c r="F494" s="72">
        <v>34141050.530000001</v>
      </c>
      <c r="G494" s="73">
        <v>69.5</v>
      </c>
      <c r="H494" s="29">
        <f t="shared" si="21"/>
        <v>85</v>
      </c>
      <c r="I494" s="38" t="str">
        <f t="array" ref="I494">H494&amp;CHOOSE(AND(H494&lt;&gt;{11,12,13})*MIN(4,MOD(H494,10))+1,"th","st","nd","rd","th")</f>
        <v>85th</v>
      </c>
      <c r="J494" s="74">
        <v>1.35</v>
      </c>
      <c r="K494" s="75">
        <v>44483048.200000003</v>
      </c>
      <c r="L494" s="113">
        <v>2751.6680000000001</v>
      </c>
      <c r="M494" s="38">
        <v>342.89600000000002</v>
      </c>
      <c r="N494" s="72">
        <v>14374.58</v>
      </c>
      <c r="O494" s="29">
        <f t="shared" si="22"/>
        <v>79</v>
      </c>
      <c r="P494" s="38" t="str">
        <f t="array" ref="P494">O494&amp;CHOOSE(AND(O494&lt;&gt;{11,12,13})*MIN(4,MOD(O494,10))+1,"th","st","nd","rd","th")</f>
        <v>79th</v>
      </c>
      <c r="Q494" s="76">
        <v>0.8548</v>
      </c>
      <c r="R494" s="77">
        <v>1.1499999999999999</v>
      </c>
      <c r="S494" s="78">
        <v>1.7600000000000001E-2</v>
      </c>
      <c r="T494" s="79">
        <v>64</v>
      </c>
      <c r="U494" s="80">
        <v>26158660</v>
      </c>
      <c r="V494" s="72">
        <v>8453.1</v>
      </c>
      <c r="W494" s="29">
        <f t="shared" si="23"/>
        <v>67</v>
      </c>
      <c r="X494" s="38" t="str">
        <f t="array" ref="X494">W494&amp;CHOOSE(AND(W494&lt;&gt;{11,12,13})*MIN(4,MOD(W494,10))+1,"th","st","nd","rd","th")</f>
        <v>67th</v>
      </c>
      <c r="Y494" s="77">
        <v>0</v>
      </c>
      <c r="Z494" s="77">
        <v>1.1499999999999999</v>
      </c>
      <c r="AA494" s="81">
        <v>993986.5</v>
      </c>
      <c r="AB494" s="82">
        <v>1424611553</v>
      </c>
      <c r="AC494" s="83">
        <v>513066986</v>
      </c>
      <c r="AD494" s="81">
        <v>44495192.899999999</v>
      </c>
      <c r="AE494" s="81">
        <v>33080262.940000001</v>
      </c>
      <c r="AF494" s="81">
        <v>0</v>
      </c>
      <c r="AG494" s="81">
        <v>66801.09</v>
      </c>
      <c r="AH494" s="81">
        <v>12144.7</v>
      </c>
    </row>
    <row r="495" spans="1:34" x14ac:dyDescent="0.25">
      <c r="A495" s="7">
        <v>112676403</v>
      </c>
      <c r="B495" s="8" t="s">
        <v>557</v>
      </c>
      <c r="C495" s="8" t="s">
        <v>203</v>
      </c>
      <c r="D495" s="70">
        <v>66690</v>
      </c>
      <c r="E495" s="71">
        <v>10296</v>
      </c>
      <c r="F495" s="72">
        <v>42472616.489999995</v>
      </c>
      <c r="G495" s="73">
        <v>61.86</v>
      </c>
      <c r="H495" s="29">
        <f t="shared" si="21"/>
        <v>72</v>
      </c>
      <c r="I495" s="38" t="str">
        <f t="array" ref="I495">H495&amp;CHOOSE(AND(H495&lt;&gt;{11,12,13})*MIN(4,MOD(H495,10))+1,"th","st","nd","rd","th")</f>
        <v>72nd</v>
      </c>
      <c r="J495" s="74">
        <v>1.2</v>
      </c>
      <c r="K495" s="75">
        <v>55501863.5</v>
      </c>
      <c r="L495" s="113">
        <v>4132.0559999999996</v>
      </c>
      <c r="M495" s="38">
        <v>301.59100000000001</v>
      </c>
      <c r="N495" s="72">
        <v>12518.33</v>
      </c>
      <c r="O495" s="29">
        <f t="shared" si="22"/>
        <v>54</v>
      </c>
      <c r="P495" s="38" t="str">
        <f t="array" ref="P495">O495&amp;CHOOSE(AND(O495&lt;&gt;{11,12,13})*MIN(4,MOD(O495,10))+1,"th","st","nd","rd","th")</f>
        <v>54th</v>
      </c>
      <c r="Q495" s="76">
        <v>0.98160000000000003</v>
      </c>
      <c r="R495" s="77">
        <v>1.18</v>
      </c>
      <c r="S495" s="78">
        <v>1.44E-2</v>
      </c>
      <c r="T495" s="79">
        <v>197</v>
      </c>
      <c r="U495" s="80">
        <v>39879393</v>
      </c>
      <c r="V495" s="72">
        <v>8994.7199999999993</v>
      </c>
      <c r="W495" s="29">
        <f t="shared" si="23"/>
        <v>72</v>
      </c>
      <c r="X495" s="38" t="str">
        <f t="array" ref="X495">W495&amp;CHOOSE(AND(W495&lt;&gt;{11,12,13})*MIN(4,MOD(W495,10))+1,"th","st","nd","rd","th")</f>
        <v>72nd</v>
      </c>
      <c r="Y495" s="77">
        <v>0</v>
      </c>
      <c r="Z495" s="77">
        <v>1.18</v>
      </c>
      <c r="AA495" s="81">
        <v>1120816.51</v>
      </c>
      <c r="AB495" s="82">
        <v>2222192638</v>
      </c>
      <c r="AC495" s="83">
        <v>731836467</v>
      </c>
      <c r="AD495" s="81">
        <v>55600315.880000003</v>
      </c>
      <c r="AE495" s="81">
        <v>41263377.009999998</v>
      </c>
      <c r="AF495" s="81">
        <v>0</v>
      </c>
      <c r="AG495" s="81">
        <v>88422.97</v>
      </c>
      <c r="AH495" s="81">
        <v>98452.38</v>
      </c>
    </row>
    <row r="496" spans="1:34" x14ac:dyDescent="0.25">
      <c r="A496" s="7">
        <v>112676503</v>
      </c>
      <c r="B496" s="8" t="s">
        <v>566</v>
      </c>
      <c r="C496" s="8" t="s">
        <v>203</v>
      </c>
      <c r="D496" s="70">
        <v>71990</v>
      </c>
      <c r="E496" s="71">
        <v>7964</v>
      </c>
      <c r="F496" s="72">
        <v>35606537.399999999</v>
      </c>
      <c r="G496" s="73">
        <v>62.1</v>
      </c>
      <c r="H496" s="29">
        <f t="shared" si="21"/>
        <v>73</v>
      </c>
      <c r="I496" s="38" t="str">
        <f t="array" ref="I496">H496&amp;CHOOSE(AND(H496&lt;&gt;{11,12,13})*MIN(4,MOD(H496,10))+1,"th","st","nd","rd","th")</f>
        <v>73rd</v>
      </c>
      <c r="J496" s="74">
        <v>1.21</v>
      </c>
      <c r="K496" s="75">
        <v>47234087.25</v>
      </c>
      <c r="L496" s="113">
        <v>3210.261</v>
      </c>
      <c r="M496" s="38">
        <v>144.48599999999999</v>
      </c>
      <c r="N496" s="72">
        <v>14079.78</v>
      </c>
      <c r="O496" s="29">
        <f t="shared" si="22"/>
        <v>75</v>
      </c>
      <c r="P496" s="38" t="str">
        <f t="array" ref="P496">O496&amp;CHOOSE(AND(O496&lt;&gt;{11,12,13})*MIN(4,MOD(O496,10))+1,"th","st","nd","rd","th")</f>
        <v>75th</v>
      </c>
      <c r="Q496" s="76">
        <v>0.87270000000000003</v>
      </c>
      <c r="R496" s="77">
        <v>1.06</v>
      </c>
      <c r="S496" s="78">
        <v>1.54E-2</v>
      </c>
      <c r="T496" s="79">
        <v>150</v>
      </c>
      <c r="U496" s="80">
        <v>31289747</v>
      </c>
      <c r="V496" s="72">
        <v>9327.01</v>
      </c>
      <c r="W496" s="29">
        <f t="shared" si="23"/>
        <v>75</v>
      </c>
      <c r="X496" s="38" t="str">
        <f t="array" ref="X496">W496&amp;CHOOSE(AND(W496&lt;&gt;{11,12,13})*MIN(4,MOD(W496,10))+1,"th","st","nd","rd","th")</f>
        <v>75th</v>
      </c>
      <c r="Y496" s="77">
        <v>0</v>
      </c>
      <c r="Z496" s="77">
        <v>1.06</v>
      </c>
      <c r="AA496" s="81">
        <v>1058660.29</v>
      </c>
      <c r="AB496" s="82">
        <v>1692837572</v>
      </c>
      <c r="AC496" s="83">
        <v>624921434</v>
      </c>
      <c r="AD496" s="81">
        <v>47293182.219999999</v>
      </c>
      <c r="AE496" s="81">
        <v>34512440.609999999</v>
      </c>
      <c r="AF496" s="81">
        <v>0</v>
      </c>
      <c r="AG496" s="81">
        <v>35436.5</v>
      </c>
      <c r="AH496" s="81">
        <v>59094.97</v>
      </c>
    </row>
    <row r="497" spans="1:34" x14ac:dyDescent="0.25">
      <c r="A497" s="7">
        <v>112676703</v>
      </c>
      <c r="B497" s="8" t="s">
        <v>569</v>
      </c>
      <c r="C497" s="8" t="s">
        <v>203</v>
      </c>
      <c r="D497" s="70">
        <v>68668</v>
      </c>
      <c r="E497" s="71">
        <v>10473</v>
      </c>
      <c r="F497" s="72">
        <v>41766428.520000003</v>
      </c>
      <c r="G497" s="73">
        <v>58.08</v>
      </c>
      <c r="H497" s="29">
        <f t="shared" si="21"/>
        <v>64</v>
      </c>
      <c r="I497" s="38" t="str">
        <f t="array" ref="I497">H497&amp;CHOOSE(AND(H497&lt;&gt;{11,12,13})*MIN(4,MOD(H497,10))+1,"th","st","nd","rd","th")</f>
        <v>64th</v>
      </c>
      <c r="J497" s="74">
        <v>1.1299999999999999</v>
      </c>
      <c r="K497" s="75">
        <v>57431460.200000003</v>
      </c>
      <c r="L497" s="113">
        <v>3915.3180000000002</v>
      </c>
      <c r="M497" s="38">
        <v>428.48700000000002</v>
      </c>
      <c r="N497" s="72">
        <v>13221.46</v>
      </c>
      <c r="O497" s="29">
        <f t="shared" si="22"/>
        <v>64</v>
      </c>
      <c r="P497" s="38" t="str">
        <f t="array" ref="P497">O497&amp;CHOOSE(AND(O497&lt;&gt;{11,12,13})*MIN(4,MOD(O497,10))+1,"th","st","nd","rd","th")</f>
        <v>64th</v>
      </c>
      <c r="Q497" s="76">
        <v>0.9294</v>
      </c>
      <c r="R497" s="77">
        <v>1.05</v>
      </c>
      <c r="S497" s="78">
        <v>1.5800000000000002E-2</v>
      </c>
      <c r="T497" s="79">
        <v>136</v>
      </c>
      <c r="U497" s="80">
        <v>35716336</v>
      </c>
      <c r="V497" s="72">
        <v>8222.36</v>
      </c>
      <c r="W497" s="29">
        <f t="shared" si="23"/>
        <v>65</v>
      </c>
      <c r="X497" s="38" t="str">
        <f t="array" ref="X497">W497&amp;CHOOSE(AND(W497&lt;&gt;{11,12,13})*MIN(4,MOD(W497,10))+1,"th","st","nd","rd","th")</f>
        <v>65th</v>
      </c>
      <c r="Y497" s="77">
        <v>0</v>
      </c>
      <c r="Z497" s="77">
        <v>1.05</v>
      </c>
      <c r="AA497" s="81">
        <v>998486.59</v>
      </c>
      <c r="AB497" s="82">
        <v>1903191013</v>
      </c>
      <c r="AC497" s="83">
        <v>742463494</v>
      </c>
      <c r="AD497" s="81">
        <v>57526409.490000002</v>
      </c>
      <c r="AE497" s="81">
        <v>40084193.079999998</v>
      </c>
      <c r="AF497" s="81">
        <v>600623</v>
      </c>
      <c r="AG497" s="81">
        <v>83125.850000000006</v>
      </c>
      <c r="AH497" s="81">
        <v>94949.29</v>
      </c>
    </row>
    <row r="498" spans="1:34" x14ac:dyDescent="0.25">
      <c r="A498" s="7">
        <v>115219002</v>
      </c>
      <c r="B498" s="8" t="s">
        <v>634</v>
      </c>
      <c r="C498" s="8" t="s">
        <v>203</v>
      </c>
      <c r="D498" s="70">
        <v>61009</v>
      </c>
      <c r="E498" s="71">
        <v>25464</v>
      </c>
      <c r="F498" s="72">
        <v>79484804.120000005</v>
      </c>
      <c r="G498" s="73">
        <v>51.16</v>
      </c>
      <c r="H498" s="29">
        <f t="shared" si="21"/>
        <v>49</v>
      </c>
      <c r="I498" s="38" t="str">
        <f t="array" ref="I498">H498&amp;CHOOSE(AND(H498&lt;&gt;{11,12,13})*MIN(4,MOD(H498,10))+1,"th","st","nd","rd","th")</f>
        <v>49th</v>
      </c>
      <c r="J498" s="74">
        <v>0.99</v>
      </c>
      <c r="K498" s="75">
        <v>94961586.209999993</v>
      </c>
      <c r="L498" s="113">
        <v>7679.9759999999997</v>
      </c>
      <c r="M498" s="38">
        <v>1151.7650000000001</v>
      </c>
      <c r="N498" s="72">
        <v>10752.31</v>
      </c>
      <c r="O498" s="29">
        <f t="shared" si="22"/>
        <v>17</v>
      </c>
      <c r="P498" s="38" t="str">
        <f t="array" ref="P498">O498&amp;CHOOSE(AND(O498&lt;&gt;{11,12,13})*MIN(4,MOD(O498,10))+1,"th","st","nd","rd","th")</f>
        <v>17th</v>
      </c>
      <c r="Q498" s="76">
        <v>1.1428</v>
      </c>
      <c r="R498" s="77">
        <v>0.99</v>
      </c>
      <c r="S498" s="78">
        <v>1.2200000000000001E-2</v>
      </c>
      <c r="T498" s="79">
        <v>337</v>
      </c>
      <c r="U498" s="80">
        <v>88004721</v>
      </c>
      <c r="V498" s="72">
        <v>9964.59</v>
      </c>
      <c r="W498" s="29">
        <f t="shared" si="23"/>
        <v>80</v>
      </c>
      <c r="X498" s="38" t="str">
        <f t="array" ref="X498">W498&amp;CHOOSE(AND(W498&lt;&gt;{11,12,13})*MIN(4,MOD(W498,10))+1,"th","st","nd","rd","th")</f>
        <v>80th</v>
      </c>
      <c r="Y498" s="77">
        <v>0</v>
      </c>
      <c r="Z498" s="77">
        <v>0.99</v>
      </c>
      <c r="AA498" s="81">
        <v>1288299.17</v>
      </c>
      <c r="AB498" s="82">
        <v>4617356545</v>
      </c>
      <c r="AC498" s="83">
        <v>1901511678</v>
      </c>
      <c r="AD498" s="81">
        <v>95224058.450000003</v>
      </c>
      <c r="AE498" s="81">
        <v>78014009.5</v>
      </c>
      <c r="AF498" s="81">
        <v>0</v>
      </c>
      <c r="AG498" s="81">
        <v>182495.45</v>
      </c>
      <c r="AH498" s="81">
        <v>262472.24</v>
      </c>
    </row>
    <row r="499" spans="1:34" x14ac:dyDescent="0.25">
      <c r="A499" s="7">
        <v>112678503</v>
      </c>
      <c r="B499" s="8" t="s">
        <v>635</v>
      </c>
      <c r="C499" s="8" t="s">
        <v>203</v>
      </c>
      <c r="D499" s="70">
        <v>55458</v>
      </c>
      <c r="E499" s="71">
        <v>9532</v>
      </c>
      <c r="F499" s="72">
        <v>39826123.520000003</v>
      </c>
      <c r="G499" s="73">
        <v>75.34</v>
      </c>
      <c r="H499" s="29">
        <f t="shared" si="21"/>
        <v>92</v>
      </c>
      <c r="I499" s="38" t="str">
        <f t="array" ref="I499">H499&amp;CHOOSE(AND(H499&lt;&gt;{11,12,13})*MIN(4,MOD(H499,10))+1,"th","st","nd","rd","th")</f>
        <v>92nd</v>
      </c>
      <c r="J499" s="74">
        <v>1.46</v>
      </c>
      <c r="K499" s="75">
        <v>46166892</v>
      </c>
      <c r="L499" s="113">
        <v>3232.5129999999999</v>
      </c>
      <c r="M499" s="38">
        <v>522.49</v>
      </c>
      <c r="N499" s="72">
        <v>12294.77</v>
      </c>
      <c r="O499" s="29">
        <f t="shared" si="22"/>
        <v>50</v>
      </c>
      <c r="P499" s="38" t="str">
        <f t="array" ref="P499">O499&amp;CHOOSE(AND(O499&lt;&gt;{11,12,13})*MIN(4,MOD(O499,10))+1,"th","st","nd","rd","th")</f>
        <v>50th</v>
      </c>
      <c r="Q499" s="76">
        <v>0.99939999999999996</v>
      </c>
      <c r="R499" s="77">
        <v>1.46</v>
      </c>
      <c r="S499" s="78">
        <v>1.89E-2</v>
      </c>
      <c r="T499" s="79">
        <v>39</v>
      </c>
      <c r="U499" s="80">
        <v>28438709</v>
      </c>
      <c r="V499" s="72">
        <v>7573.55</v>
      </c>
      <c r="W499" s="29">
        <f t="shared" si="23"/>
        <v>58</v>
      </c>
      <c r="X499" s="38" t="str">
        <f t="array" ref="X499">W499&amp;CHOOSE(AND(W499&lt;&gt;{11,12,13})*MIN(4,MOD(W499,10))+1,"th","st","nd","rd","th")</f>
        <v>58th</v>
      </c>
      <c r="Y499" s="77">
        <v>0</v>
      </c>
      <c r="Z499" s="77">
        <v>1.46</v>
      </c>
      <c r="AA499" s="81">
        <v>1063940.52</v>
      </c>
      <c r="AB499" s="82">
        <v>1568711429</v>
      </c>
      <c r="AC499" s="83">
        <v>537859624</v>
      </c>
      <c r="AD499" s="81">
        <v>46261540</v>
      </c>
      <c r="AE499" s="81">
        <v>38083649</v>
      </c>
      <c r="AF499" s="81">
        <v>11792</v>
      </c>
      <c r="AG499" s="81">
        <v>666742</v>
      </c>
      <c r="AH499" s="81">
        <v>94648</v>
      </c>
    </row>
    <row r="500" spans="1:34" x14ac:dyDescent="0.25">
      <c r="A500" s="7">
        <v>112679002</v>
      </c>
      <c r="B500" s="8" t="s">
        <v>656</v>
      </c>
      <c r="C500" s="8" t="s">
        <v>203</v>
      </c>
      <c r="D500" s="70">
        <v>30068</v>
      </c>
      <c r="E500" s="71">
        <v>16260</v>
      </c>
      <c r="F500" s="72">
        <v>36595958.370000005</v>
      </c>
      <c r="G500" s="73">
        <v>74.849999999999994</v>
      </c>
      <c r="H500" s="29">
        <f t="shared" si="21"/>
        <v>91</v>
      </c>
      <c r="I500" s="38" t="str">
        <f t="array" ref="I500">H500&amp;CHOOSE(AND(H500&lt;&gt;{11,12,13})*MIN(4,MOD(H500,10))+1,"th","st","nd","rd","th")</f>
        <v>91st</v>
      </c>
      <c r="J500" s="74">
        <v>1.45</v>
      </c>
      <c r="K500" s="75">
        <v>114368548.73999999</v>
      </c>
      <c r="L500" s="113">
        <v>8055.51</v>
      </c>
      <c r="M500" s="38">
        <v>5521.991</v>
      </c>
      <c r="N500" s="72">
        <v>8423.39</v>
      </c>
      <c r="O500" s="29">
        <f t="shared" si="22"/>
        <v>2</v>
      </c>
      <c r="P500" s="38" t="str">
        <f t="array" ref="P500">O500&amp;CHOOSE(AND(O500&lt;&gt;{11,12,13})*MIN(4,MOD(O500,10))+1,"th","st","nd","rd","th")</f>
        <v>2nd</v>
      </c>
      <c r="Q500" s="76">
        <v>1.4587000000000001</v>
      </c>
      <c r="R500" s="77">
        <v>1.45</v>
      </c>
      <c r="S500" s="78">
        <v>2.41E-2</v>
      </c>
      <c r="T500" s="79">
        <v>4</v>
      </c>
      <c r="U500" s="80">
        <v>20528760</v>
      </c>
      <c r="V500" s="72">
        <v>1511.97</v>
      </c>
      <c r="W500" s="29">
        <f t="shared" si="23"/>
        <v>0</v>
      </c>
      <c r="X500" s="38" t="str">
        <f t="array" ref="X500">W500&amp;CHOOSE(AND(W500&lt;&gt;{11,12,13})*MIN(4,MOD(W500,10))+1,"th","st","nd","rd","th")</f>
        <v>0th</v>
      </c>
      <c r="Y500" s="77">
        <v>0.78</v>
      </c>
      <c r="Z500" s="77">
        <v>2.23</v>
      </c>
      <c r="AA500" s="81">
        <v>2902903.66</v>
      </c>
      <c r="AB500" s="82">
        <v>978359999</v>
      </c>
      <c r="AC500" s="83">
        <v>542288870</v>
      </c>
      <c r="AD500" s="81">
        <v>114369951.73999999</v>
      </c>
      <c r="AE500" s="81">
        <v>33505934.100000001</v>
      </c>
      <c r="AF500" s="81">
        <v>0</v>
      </c>
      <c r="AG500" s="81">
        <v>187120.61</v>
      </c>
      <c r="AH500" s="81">
        <v>1403</v>
      </c>
    </row>
    <row r="501" spans="1:34" x14ac:dyDescent="0.25">
      <c r="A501" s="7">
        <v>112679403</v>
      </c>
      <c r="B501" s="8" t="s">
        <v>657</v>
      </c>
      <c r="C501" s="8" t="s">
        <v>203</v>
      </c>
      <c r="D501" s="70">
        <v>64407</v>
      </c>
      <c r="E501" s="71">
        <v>7885</v>
      </c>
      <c r="F501" s="72">
        <v>43910836.210000001</v>
      </c>
      <c r="G501" s="73">
        <v>86.46</v>
      </c>
      <c r="H501" s="29">
        <f t="shared" si="21"/>
        <v>97</v>
      </c>
      <c r="I501" s="38" t="str">
        <f t="array" ref="I501">H501&amp;CHOOSE(AND(H501&lt;&gt;{11,12,13})*MIN(4,MOD(H501,10))+1,"th","st","nd","rd","th")</f>
        <v>97th</v>
      </c>
      <c r="J501" s="74">
        <v>1.68</v>
      </c>
      <c r="K501" s="75">
        <v>48096712.100000001</v>
      </c>
      <c r="L501" s="113">
        <v>2994.2020000000002</v>
      </c>
      <c r="M501" s="38">
        <v>246.637</v>
      </c>
      <c r="N501" s="72">
        <v>14840.82</v>
      </c>
      <c r="O501" s="29">
        <f t="shared" si="22"/>
        <v>82</v>
      </c>
      <c r="P501" s="38" t="str">
        <f t="array" ref="P501">O501&amp;CHOOSE(AND(O501&lt;&gt;{11,12,13})*MIN(4,MOD(O501,10))+1,"th","st","nd","rd","th")</f>
        <v>82nd</v>
      </c>
      <c r="Q501" s="76">
        <v>0.82789999999999997</v>
      </c>
      <c r="R501" s="77">
        <v>1.39</v>
      </c>
      <c r="S501" s="78">
        <v>1.7500000000000002E-2</v>
      </c>
      <c r="T501" s="79">
        <v>69</v>
      </c>
      <c r="U501" s="80">
        <v>33906327</v>
      </c>
      <c r="V501" s="72">
        <v>10462.209999999999</v>
      </c>
      <c r="W501" s="29">
        <f t="shared" si="23"/>
        <v>83</v>
      </c>
      <c r="X501" s="38" t="str">
        <f t="array" ref="X501">W501&amp;CHOOSE(AND(W501&lt;&gt;{11,12,13})*MIN(4,MOD(W501,10))+1,"th","st","nd","rd","th")</f>
        <v>83rd</v>
      </c>
      <c r="Y501" s="77">
        <v>0</v>
      </c>
      <c r="Z501" s="77">
        <v>1.39</v>
      </c>
      <c r="AA501" s="81">
        <v>663799.21</v>
      </c>
      <c r="AB501" s="82">
        <v>1761417606</v>
      </c>
      <c r="AC501" s="83">
        <v>750162184</v>
      </c>
      <c r="AD501" s="81">
        <v>48187590.329999998</v>
      </c>
      <c r="AE501" s="81">
        <v>43145352.310000002</v>
      </c>
      <c r="AF501" s="81">
        <v>0</v>
      </c>
      <c r="AG501" s="81">
        <v>101684.69</v>
      </c>
      <c r="AH501" s="81">
        <v>90878.23</v>
      </c>
    </row>
    <row r="502" spans="1:34" x14ac:dyDescent="0.25">
      <c r="A502" s="8"/>
      <c r="B502" s="8"/>
      <c r="C502" s="8"/>
      <c r="D502" s="84"/>
      <c r="E502" s="71"/>
      <c r="F502" s="85"/>
      <c r="G502" s="86"/>
      <c r="H502" s="86"/>
      <c r="I502" s="86"/>
      <c r="J502" s="86"/>
      <c r="K502" s="57"/>
      <c r="L502" s="87"/>
      <c r="M502" s="87"/>
      <c r="N502" s="80"/>
      <c r="O502" s="80"/>
      <c r="P502" s="80"/>
      <c r="Q502" s="57"/>
      <c r="R502" s="57"/>
      <c r="S502" s="78"/>
      <c r="T502" s="78"/>
      <c r="U502" s="80"/>
      <c r="V502" s="80"/>
      <c r="W502" s="80"/>
      <c r="X502" s="80"/>
      <c r="Y502" s="80"/>
      <c r="Z502" s="80"/>
      <c r="AA502" s="81"/>
      <c r="AB502" s="82"/>
      <c r="AC502" s="83"/>
      <c r="AD502" s="84"/>
      <c r="AE502" s="84"/>
      <c r="AF502" s="84"/>
      <c r="AG502" s="84"/>
      <c r="AH502" s="84"/>
    </row>
    <row r="503" spans="1:34" x14ac:dyDescent="0.25">
      <c r="A503" s="48"/>
      <c r="B503" s="48"/>
      <c r="C503" s="48"/>
      <c r="D503" s="85"/>
      <c r="E503" s="71">
        <v>4961929</v>
      </c>
      <c r="F503" s="80">
        <v>16888293190.709995</v>
      </c>
      <c r="G503" s="86">
        <v>51.53</v>
      </c>
      <c r="H503" s="86"/>
      <c r="I503" s="86"/>
      <c r="J503" s="86">
        <v>514.82999999999981</v>
      </c>
      <c r="K503" s="75">
        <v>25902137291.400013</v>
      </c>
      <c r="L503" s="108">
        <v>1704886.6409999994</v>
      </c>
      <c r="M503" s="38">
        <v>396644.3029999999</v>
      </c>
      <c r="N503" s="72">
        <v>12287.38</v>
      </c>
      <c r="O503" s="72"/>
      <c r="P503" s="72"/>
      <c r="Q503" s="57"/>
      <c r="R503" s="86">
        <v>468.14999999999975</v>
      </c>
      <c r="S503" s="78">
        <v>1.35E-2</v>
      </c>
      <c r="T503" s="78"/>
      <c r="U503" s="80">
        <v>15951940686</v>
      </c>
      <c r="V503" s="72">
        <v>6924.44</v>
      </c>
      <c r="W503" s="72"/>
      <c r="X503" s="72"/>
      <c r="Y503" s="88">
        <v>73.730000000000032</v>
      </c>
      <c r="Z503" s="88">
        <v>541.87999999999965</v>
      </c>
      <c r="AA503" s="81">
        <v>617899999.88999999</v>
      </c>
      <c r="AB503" s="82">
        <v>839594528100</v>
      </c>
      <c r="AC503" s="83">
        <v>342030707410</v>
      </c>
      <c r="AD503" s="109">
        <v>25994881163.890018</v>
      </c>
      <c r="AE503" s="109">
        <v>16082832401.290007</v>
      </c>
      <c r="AF503" s="109">
        <v>18242002.759999998</v>
      </c>
      <c r="AG503" s="109">
        <v>169318786.77000001</v>
      </c>
      <c r="AH503" s="109">
        <v>92743872.48999995</v>
      </c>
    </row>
    <row r="504" spans="1:34" x14ac:dyDescent="0.25">
      <c r="A504" s="84"/>
      <c r="B504" s="84"/>
      <c r="C504" s="84"/>
      <c r="D504" s="85"/>
      <c r="E504" s="71"/>
      <c r="F504" s="85"/>
      <c r="G504" s="90"/>
      <c r="H504" s="90"/>
      <c r="I504" s="90"/>
      <c r="J504" s="86"/>
      <c r="K504" s="57"/>
      <c r="L504" s="57"/>
      <c r="M504" s="57"/>
      <c r="N504" s="91" t="s">
        <v>1652</v>
      </c>
      <c r="O504" s="91"/>
      <c r="P504" s="91"/>
      <c r="Q504" s="57"/>
      <c r="R504" s="57"/>
      <c r="S504" s="92" t="s">
        <v>1652</v>
      </c>
      <c r="T504" s="92"/>
      <c r="U504" s="91"/>
      <c r="V504" s="91" t="s">
        <v>1652</v>
      </c>
      <c r="W504" s="91"/>
      <c r="X504" s="91"/>
      <c r="Y504" s="91"/>
      <c r="Z504" s="91"/>
      <c r="AA504" s="85"/>
      <c r="AB504" s="82"/>
      <c r="AC504" s="93"/>
      <c r="AD504" s="84"/>
      <c r="AE504" s="84"/>
      <c r="AF504" s="84"/>
      <c r="AG504" s="84"/>
      <c r="AH504" s="84"/>
    </row>
    <row r="505" spans="1:34" x14ac:dyDescent="0.25">
      <c r="A505" s="84"/>
      <c r="B505" s="84"/>
      <c r="C505" s="84"/>
      <c r="D505" s="84"/>
      <c r="E505" s="71"/>
      <c r="F505" s="85"/>
      <c r="G505" s="110"/>
      <c r="H505" s="110"/>
      <c r="I505" s="110"/>
      <c r="J505" s="110"/>
      <c r="K505" s="110"/>
      <c r="L505" s="110"/>
      <c r="M505" s="110"/>
      <c r="N505" s="85"/>
      <c r="O505" s="85"/>
      <c r="P505" s="85"/>
      <c r="Q505" s="110"/>
      <c r="R505" s="110"/>
      <c r="S505" s="119"/>
      <c r="T505" s="119"/>
      <c r="U505" s="85"/>
      <c r="V505" s="85"/>
      <c r="W505" s="85"/>
      <c r="X505" s="85"/>
      <c r="Y505" s="85"/>
      <c r="Z505" s="85"/>
      <c r="AA505" s="120"/>
      <c r="AB505" s="84"/>
      <c r="AC505" s="121"/>
      <c r="AD505" s="82"/>
      <c r="AE505" s="82"/>
      <c r="AF505" s="82"/>
      <c r="AG505" s="82"/>
      <c r="AH505" s="8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08"/>
  <sheetViews>
    <sheetView workbookViewId="0">
      <pane xSplit="3" ySplit="1" topLeftCell="G488" activePane="bottomRight" state="frozen"/>
      <selection pane="topRight" activeCell="D1" sqref="D1"/>
      <selection pane="bottomLeft" activeCell="A2" sqref="A2"/>
      <selection pane="bottomRight" activeCell="N505" sqref="N505"/>
    </sheetView>
  </sheetViews>
  <sheetFormatPr defaultRowHeight="15" x14ac:dyDescent="0.25"/>
  <cols>
    <col min="1" max="1" width="11.42578125" customWidth="1"/>
    <col min="2" max="2" width="21" customWidth="1"/>
    <col min="3" max="3" width="14.140625" customWidth="1"/>
    <col min="4" max="51" width="11.7109375" customWidth="1"/>
  </cols>
  <sheetData>
    <row r="1" spans="1:47" ht="58.9" customHeight="1" x14ac:dyDescent="0.25">
      <c r="A1" s="5" t="s">
        <v>90</v>
      </c>
      <c r="B1" s="6" t="s">
        <v>91</v>
      </c>
      <c r="C1" s="6" t="s">
        <v>92</v>
      </c>
      <c r="D1" s="22" t="s">
        <v>1714</v>
      </c>
      <c r="E1" s="22"/>
      <c r="F1" s="22" t="s">
        <v>1591</v>
      </c>
      <c r="G1" s="22" t="s">
        <v>1715</v>
      </c>
      <c r="H1" s="23" t="s">
        <v>1716</v>
      </c>
      <c r="I1" s="23" t="s">
        <v>1594</v>
      </c>
      <c r="J1" s="23" t="s">
        <v>1595</v>
      </c>
      <c r="K1" s="22" t="s">
        <v>1717</v>
      </c>
      <c r="L1" s="22" t="s">
        <v>1718</v>
      </c>
      <c r="M1" s="22"/>
      <c r="N1" s="22" t="s">
        <v>1598</v>
      </c>
      <c r="O1" s="22" t="s">
        <v>1719</v>
      </c>
      <c r="P1" s="22"/>
      <c r="Q1" s="22" t="s">
        <v>1600</v>
      </c>
      <c r="R1" s="23" t="s">
        <v>1601</v>
      </c>
      <c r="S1" s="23" t="s">
        <v>1602</v>
      </c>
      <c r="T1" s="23" t="s">
        <v>1603</v>
      </c>
      <c r="U1" s="23" t="s">
        <v>1604</v>
      </c>
      <c r="V1" s="22" t="s">
        <v>1720</v>
      </c>
      <c r="W1" s="24" t="s">
        <v>1606</v>
      </c>
      <c r="X1" s="24"/>
      <c r="Y1" s="24" t="s">
        <v>1607</v>
      </c>
      <c r="Z1" s="23" t="s">
        <v>1608</v>
      </c>
      <c r="AA1" s="22" t="s">
        <v>1721</v>
      </c>
      <c r="AB1" s="22" t="s">
        <v>1610</v>
      </c>
      <c r="AC1" s="22"/>
      <c r="AD1" s="22" t="s">
        <v>1611</v>
      </c>
      <c r="AE1" s="23" t="s">
        <v>1612</v>
      </c>
      <c r="AF1" s="22" t="s">
        <v>1722</v>
      </c>
      <c r="AG1" s="22" t="s">
        <v>1702</v>
      </c>
      <c r="AH1" s="22" t="s">
        <v>1679</v>
      </c>
      <c r="AI1" s="23" t="s">
        <v>1680</v>
      </c>
      <c r="AJ1" s="23"/>
      <c r="AK1" s="23" t="s">
        <v>1681</v>
      </c>
      <c r="AL1" s="23" t="s">
        <v>1618</v>
      </c>
      <c r="AM1" s="23" t="s">
        <v>1619</v>
      </c>
      <c r="AN1" s="23" t="s">
        <v>1620</v>
      </c>
      <c r="AO1" s="23"/>
      <c r="AP1" s="23" t="s">
        <v>1621</v>
      </c>
      <c r="AQ1" s="22" t="s">
        <v>1622</v>
      </c>
      <c r="AR1" s="122" t="s">
        <v>717</v>
      </c>
      <c r="AS1" s="122"/>
      <c r="AT1" s="23" t="s">
        <v>1624</v>
      </c>
      <c r="AU1" s="26" t="s">
        <v>5</v>
      </c>
    </row>
    <row r="2" spans="1:47" x14ac:dyDescent="0.25">
      <c r="A2" s="7">
        <v>112011103</v>
      </c>
      <c r="B2" s="8" t="s">
        <v>144</v>
      </c>
      <c r="C2" s="8" t="s">
        <v>145</v>
      </c>
      <c r="D2" s="27">
        <v>70757</v>
      </c>
      <c r="E2" s="29">
        <f>ROUND(_xlfn.PERCENTRANK.EXC(D$2:D$501,D2)*100,0)</f>
        <v>81</v>
      </c>
      <c r="F2" s="38" t="str">
        <f t="array" ref="F2">E2&amp;CHOOSE(AND(E2&lt;&gt;{11,12,13})*MIN(4,MOD(E2,10))+1,"th","st","nd","rd","th")</f>
        <v>81st</v>
      </c>
      <c r="G2" s="29">
        <v>4863</v>
      </c>
      <c r="H2" s="30">
        <v>0.80489999999999995</v>
      </c>
      <c r="I2" s="31">
        <v>0.67310000000000003</v>
      </c>
      <c r="J2" s="94">
        <v>202</v>
      </c>
      <c r="K2" s="33">
        <v>0</v>
      </c>
      <c r="L2" s="34">
        <v>0.12239999999999999</v>
      </c>
      <c r="M2" s="29">
        <f>ROUND(_xlfn.PERCENTRANK.EXC(L$2:L$501,L2)*100,0)</f>
        <v>42</v>
      </c>
      <c r="N2" s="38" t="str">
        <f t="array" ref="N2">M2&amp;CHOOSE(AND(M2&lt;&gt;{11,12,13})*MIN(4,MOD(M2,10))+1,"th","st","nd","rd","th")</f>
        <v>42nd</v>
      </c>
      <c r="O2" s="34">
        <v>0.1305</v>
      </c>
      <c r="P2" s="29">
        <f>ROUND(_xlfn.PERCENTRANK.EXC(O$2:O$501,O2)*100,0)</f>
        <v>32</v>
      </c>
      <c r="Q2" s="38" t="str">
        <f t="array" ref="Q2">P2&amp;CHOOSE(AND(P2&lt;&gt;{11,12,13})*MIN(4,MOD(P2,10))+1,"th","st","nd","rd","th")</f>
        <v>32nd</v>
      </c>
      <c r="R2" s="35">
        <v>151.316</v>
      </c>
      <c r="S2" s="35">
        <v>80.665000000000006</v>
      </c>
      <c r="T2" s="35">
        <v>0</v>
      </c>
      <c r="U2" s="35">
        <v>231.98099999999999</v>
      </c>
      <c r="V2" s="36">
        <v>84.507999999999996</v>
      </c>
      <c r="W2" s="220">
        <f>V2/AF2</f>
        <v>4.1015257201985629E-2</v>
      </c>
      <c r="X2" s="29">
        <f>ROUNDUP(_xlfn.PERCENTRANK.EXC(W$2:W$501,W2)*100,0)</f>
        <v>78</v>
      </c>
      <c r="Y2" s="38" t="str">
        <f t="array" ref="Y2">X2&amp;CHOOSE(AND(X2&lt;&gt;{11,12,13})*MIN(4,MOD(X2,10))+1,"th","st","nd","rd","th")</f>
        <v>78th</v>
      </c>
      <c r="Z2" s="37">
        <v>16.902000000000001</v>
      </c>
      <c r="AA2" s="28">
        <v>81</v>
      </c>
      <c r="AB2" s="221">
        <f>AA2/AF2</f>
        <v>3.9312678484413735E-2</v>
      </c>
      <c r="AC2" s="29">
        <f>ROUNDUP(_xlfn.PERCENTRANK.EXC(AB$2:AB$501,AB2)*100,0)</f>
        <v>89</v>
      </c>
      <c r="AD2" s="38" t="str">
        <f t="array" ref="AD2">AC2&amp;CHOOSE(AND(AC2&lt;&gt;{11,12,13})*MIN(4,MOD(AC2,10))+1,"th","st","nd","rd","th")</f>
        <v>89th</v>
      </c>
      <c r="AE2" s="37">
        <v>48.6</v>
      </c>
      <c r="AF2" s="113">
        <v>2060.404</v>
      </c>
      <c r="AG2" s="113">
        <v>2056.2959999999998</v>
      </c>
      <c r="AH2" s="113">
        <v>2072.547</v>
      </c>
      <c r="AI2" s="38">
        <v>2063.0819999999999</v>
      </c>
      <c r="AJ2" s="29">
        <f>ROUND(_xlfn.PERCENTRANK.EXC($AI$2:$AI$501,AI2)*100,0)</f>
        <v>48</v>
      </c>
      <c r="AK2" s="38" t="str">
        <f t="array" ref="AK2">AJ2&amp;CHOOSE(AND(AJ2&lt;&gt;{11,12,13})*MIN(4,MOD(AJ2,10))+1,"th","st","nd","rd","th")</f>
        <v>48th</v>
      </c>
      <c r="AL2" s="38">
        <v>297.483</v>
      </c>
      <c r="AM2" s="38">
        <v>297.483</v>
      </c>
      <c r="AN2" s="38">
        <v>2360.5650000000001</v>
      </c>
      <c r="AO2" s="29">
        <f>ROUND(_xlfn.PERCENTRANK.EXC(AN$2:AN$501,AN2)*100,0)</f>
        <v>48</v>
      </c>
      <c r="AP2" s="38" t="str">
        <f t="array" ref="AP2">AO2&amp;CHOOSE(AND(AO2&lt;&gt;{11,12,13})*MIN(4,MOD(AO2,10))+1,"th","st","nd","rd","th")</f>
        <v>48th</v>
      </c>
      <c r="AQ2" s="77">
        <v>1.02</v>
      </c>
      <c r="AR2" s="36">
        <v>1938.019</v>
      </c>
      <c r="AS2" s="29">
        <f>ROUND(_xlfn.PERCENTRANK.EXC(AR$2:AR$501,AR2)*100,0)</f>
        <v>34</v>
      </c>
      <c r="AT2" s="38" t="str">
        <f t="array" ref="AT2">AS2&amp;CHOOSE(AND(AS2&lt;&gt;{11,12,13})*MIN(4,MOD(AS2,10))+1,"th","st","nd","rd","th")</f>
        <v>34th</v>
      </c>
      <c r="AU2" s="40">
        <v>6.5715095417467819E-4</v>
      </c>
    </row>
    <row r="3" spans="1:47" x14ac:dyDescent="0.25">
      <c r="A3" s="7">
        <v>112011603</v>
      </c>
      <c r="B3" s="8" t="s">
        <v>230</v>
      </c>
      <c r="C3" s="8" t="s">
        <v>145</v>
      </c>
      <c r="D3" s="27">
        <v>56962</v>
      </c>
      <c r="E3" s="29">
        <f t="shared" ref="E3:E66" si="0">ROUND(_xlfn.PERCENTRANK.EXC(D$2:D$501,D3)*100,0)</f>
        <v>55</v>
      </c>
      <c r="F3" s="38" t="str">
        <f t="array" ref="F3">E3&amp;CHOOSE(AND(E3&lt;&gt;{11,12,13})*MIN(4,MOD(E3,10))+1,"th","st","nd","rd","th")</f>
        <v>55th</v>
      </c>
      <c r="G3" s="29">
        <v>10762</v>
      </c>
      <c r="H3" s="30">
        <v>0.99980000000000002</v>
      </c>
      <c r="I3" s="31">
        <v>0.36959999999999998</v>
      </c>
      <c r="J3" s="94">
        <v>295</v>
      </c>
      <c r="K3" s="33">
        <v>0</v>
      </c>
      <c r="L3" s="34">
        <v>9.64E-2</v>
      </c>
      <c r="M3" s="29">
        <f t="shared" ref="M3:M66" si="1">ROUND(_xlfn.PERCENTRANK.EXC(L$2:L$501,L3)*100,0)</f>
        <v>30</v>
      </c>
      <c r="N3" s="38" t="str">
        <f t="array" ref="N3">M3&amp;CHOOSE(AND(M3&lt;&gt;{11,12,13})*MIN(4,MOD(M3,10))+1,"th","st","nd","rd","th")</f>
        <v>30th</v>
      </c>
      <c r="O3" s="34">
        <v>0.2243</v>
      </c>
      <c r="P3" s="29">
        <f t="shared" ref="P3:P66" si="2">ROUND(_xlfn.PERCENTRANK.EXC(O$2:O$501,O3)*100,0)</f>
        <v>76</v>
      </c>
      <c r="Q3" s="38" t="str">
        <f t="array" ref="Q3">P3&amp;CHOOSE(AND(P3&lt;&gt;{11,12,13})*MIN(4,MOD(P3,10))+1,"th","st","nd","rd","th")</f>
        <v>76th</v>
      </c>
      <c r="R3" s="35">
        <v>231.15700000000001</v>
      </c>
      <c r="S3" s="35">
        <v>268.92399999999998</v>
      </c>
      <c r="T3" s="35">
        <v>0</v>
      </c>
      <c r="U3" s="35">
        <v>500.08100000000002</v>
      </c>
      <c r="V3" s="36">
        <v>157.405</v>
      </c>
      <c r="W3" s="220">
        <f t="shared" ref="W3:W66" si="3">V3/AF3</f>
        <v>3.9385781483916027E-2</v>
      </c>
      <c r="X3" s="29">
        <f t="shared" ref="X3:X66" si="4">ROUNDUP(_xlfn.PERCENTRANK.EXC(W$2:W$501,W3)*100,0)</f>
        <v>76</v>
      </c>
      <c r="Y3" s="38" t="str">
        <f t="array" ref="Y3">X3&amp;CHOOSE(AND(X3&lt;&gt;{11,12,13})*MIN(4,MOD(X3,10))+1,"th","st","nd","rd","th")</f>
        <v>76th</v>
      </c>
      <c r="Z3" s="37">
        <v>31.481000000000002</v>
      </c>
      <c r="AA3" s="28">
        <v>85</v>
      </c>
      <c r="AB3" s="221">
        <f t="shared" ref="AB3:AB66" si="5">AA3/AF3</f>
        <v>2.1268647286508447E-2</v>
      </c>
      <c r="AC3" s="29">
        <f t="shared" ref="AC3:AC66" si="6">ROUNDUP(_xlfn.PERCENTRANK.EXC(AB$2:AB$501,AB3)*100,0)</f>
        <v>78</v>
      </c>
      <c r="AD3" s="38" t="str">
        <f t="array" ref="AD3">AC3&amp;CHOOSE(AND(AC3&lt;&gt;{11,12,13})*MIN(4,MOD(AC3,10))+1,"th","st","nd","rd","th")</f>
        <v>78th</v>
      </c>
      <c r="AE3" s="37">
        <v>51</v>
      </c>
      <c r="AF3" s="113">
        <v>3996.4929999999999</v>
      </c>
      <c r="AG3" s="113">
        <v>3973.0830000000001</v>
      </c>
      <c r="AH3" s="113">
        <v>3954.4989999999998</v>
      </c>
      <c r="AI3" s="38">
        <v>3974.692</v>
      </c>
      <c r="AJ3" s="29">
        <f t="shared" ref="AJ3:AJ66" si="7">ROUND(_xlfn.PERCENTRANK.EXC($AI$2:$AI$501,AI3)*100,0)</f>
        <v>77</v>
      </c>
      <c r="AK3" s="38" t="str">
        <f t="array" ref="AK3">AJ3&amp;CHOOSE(AND(AJ3&lt;&gt;{11,12,13})*MIN(4,MOD(AJ3,10))+1,"th","st","nd","rd","th")</f>
        <v>77th</v>
      </c>
      <c r="AL3" s="38">
        <v>582.56200000000001</v>
      </c>
      <c r="AM3" s="38">
        <v>582.56200000000001</v>
      </c>
      <c r="AN3" s="38">
        <v>4557.2539999999999</v>
      </c>
      <c r="AO3" s="29">
        <f t="shared" ref="AO3:AO66" si="8">ROUND(_xlfn.PERCENTRANK.EXC(AN$2:AN$501,AN3)*100,0)</f>
        <v>78</v>
      </c>
      <c r="AP3" s="38" t="str">
        <f t="array" ref="AP3">AO3&amp;CHOOSE(AND(AO3&lt;&gt;{11,12,13})*MIN(4,MOD(AO3,10))+1,"th","st","nd","rd","th")</f>
        <v>78th</v>
      </c>
      <c r="AQ3" s="77">
        <v>1.1599999999999999</v>
      </c>
      <c r="AR3" s="36">
        <v>5285.357</v>
      </c>
      <c r="AS3" s="29">
        <f t="shared" ref="AS3:AS66" si="9">ROUND(_xlfn.PERCENTRANK.EXC(AR$2:AR$501,AR3)*100,0)</f>
        <v>82</v>
      </c>
      <c r="AT3" s="38" t="str">
        <f t="array" ref="AT3">AS3&amp;CHOOSE(AND(AS3&lt;&gt;{11,12,13})*MIN(4,MOD(AS3,10))+1,"th","st","nd","rd","th")</f>
        <v>82nd</v>
      </c>
      <c r="AU3" s="40">
        <v>1.792179228224189E-3</v>
      </c>
    </row>
    <row r="4" spans="1:47" x14ac:dyDescent="0.25">
      <c r="A4" s="7">
        <v>112013054</v>
      </c>
      <c r="B4" s="8" t="s">
        <v>284</v>
      </c>
      <c r="C4" s="8" t="s">
        <v>145</v>
      </c>
      <c r="D4" s="27">
        <v>73389</v>
      </c>
      <c r="E4" s="29">
        <f t="shared" si="0"/>
        <v>84</v>
      </c>
      <c r="F4" s="38" t="str">
        <f t="array" ref="F4">E4&amp;CHOOSE(AND(E4&lt;&gt;{11,12,13})*MIN(4,MOD(E4,10))+1,"th","st","nd","rd","th")</f>
        <v>84th</v>
      </c>
      <c r="G4" s="29">
        <v>2999</v>
      </c>
      <c r="H4" s="30">
        <v>0.77600000000000002</v>
      </c>
      <c r="I4" s="31">
        <v>0.81530000000000002</v>
      </c>
      <c r="J4" s="94">
        <v>102</v>
      </c>
      <c r="K4" s="33">
        <v>58.018999999999998</v>
      </c>
      <c r="L4" s="34">
        <v>5.4399999999999997E-2</v>
      </c>
      <c r="M4" s="29">
        <f t="shared" si="1"/>
        <v>13</v>
      </c>
      <c r="N4" s="38" t="str">
        <f t="array" ref="N4">M4&amp;CHOOSE(AND(M4&lt;&gt;{11,12,13})*MIN(4,MOD(M4,10))+1,"th","st","nd","rd","th")</f>
        <v>13th</v>
      </c>
      <c r="O4" s="34">
        <v>0.16839999999999999</v>
      </c>
      <c r="P4" s="29">
        <f t="shared" si="2"/>
        <v>50</v>
      </c>
      <c r="Q4" s="38" t="str">
        <f t="array" ref="Q4">P4&amp;CHOOSE(AND(P4&lt;&gt;{11,12,13})*MIN(4,MOD(P4,10))+1,"th","st","nd","rd","th")</f>
        <v>50th</v>
      </c>
      <c r="R4" s="35">
        <v>34.076000000000001</v>
      </c>
      <c r="S4" s="35">
        <v>52.743000000000002</v>
      </c>
      <c r="T4" s="35">
        <v>0</v>
      </c>
      <c r="U4" s="35">
        <v>86.819000000000003</v>
      </c>
      <c r="V4" s="36">
        <v>52.149000000000001</v>
      </c>
      <c r="W4" s="220">
        <f t="shared" si="3"/>
        <v>4.9950670970584574E-2</v>
      </c>
      <c r="X4" s="29">
        <f t="shared" si="4"/>
        <v>86</v>
      </c>
      <c r="Y4" s="38" t="str">
        <f t="array" ref="Y4">X4&amp;CHOOSE(AND(X4&lt;&gt;{11,12,13})*MIN(4,MOD(X4,10))+1,"th","st","nd","rd","th")</f>
        <v>86th</v>
      </c>
      <c r="Z4" s="37">
        <v>10.43</v>
      </c>
      <c r="AA4" s="28">
        <v>5</v>
      </c>
      <c r="AB4" s="221">
        <f t="shared" si="5"/>
        <v>4.7892261568375782E-3</v>
      </c>
      <c r="AC4" s="29">
        <f t="shared" si="6"/>
        <v>47</v>
      </c>
      <c r="AD4" s="38" t="str">
        <f t="array" ref="AD4">AC4&amp;CHOOSE(AND(AC4&lt;&gt;{11,12,13})*MIN(4,MOD(AC4,10))+1,"th","st","nd","rd","th")</f>
        <v>47th</v>
      </c>
      <c r="AE4" s="37">
        <v>3</v>
      </c>
      <c r="AF4" s="113">
        <v>1044.01</v>
      </c>
      <c r="AG4" s="113">
        <v>1058.0360000000001</v>
      </c>
      <c r="AH4" s="113">
        <v>1081.99</v>
      </c>
      <c r="AI4" s="38">
        <v>1061.345</v>
      </c>
      <c r="AJ4" s="29">
        <f t="shared" si="7"/>
        <v>18</v>
      </c>
      <c r="AK4" s="38" t="str">
        <f t="array" ref="AK4">AJ4&amp;CHOOSE(AND(AJ4&lt;&gt;{11,12,13})*MIN(4,MOD(AJ4,10))+1,"th","st","nd","rd","th")</f>
        <v>18th</v>
      </c>
      <c r="AL4" s="38">
        <v>100.249</v>
      </c>
      <c r="AM4" s="38">
        <v>158.268</v>
      </c>
      <c r="AN4" s="38">
        <v>1219.6130000000001</v>
      </c>
      <c r="AO4" s="29">
        <f t="shared" si="8"/>
        <v>15</v>
      </c>
      <c r="AP4" s="38" t="str">
        <f t="array" ref="AP4">AO4&amp;CHOOSE(AND(AO4&lt;&gt;{11,12,13})*MIN(4,MOD(AO4,10))+1,"th","st","nd","rd","th")</f>
        <v>15th</v>
      </c>
      <c r="AQ4" s="77">
        <v>1.01</v>
      </c>
      <c r="AR4" s="36">
        <v>955.88400000000001</v>
      </c>
      <c r="AS4" s="29">
        <f t="shared" si="9"/>
        <v>5</v>
      </c>
      <c r="AT4" s="38" t="str">
        <f t="array" ref="AT4">AS4&amp;CHOOSE(AND(AS4&lt;&gt;{11,12,13})*MIN(4,MOD(AS4,10))+1,"th","st","nd","rd","th")</f>
        <v>5th</v>
      </c>
      <c r="AU4" s="40">
        <v>3.2412483194453102E-4</v>
      </c>
    </row>
    <row r="5" spans="1:47" x14ac:dyDescent="0.25">
      <c r="A5" s="7">
        <v>112013753</v>
      </c>
      <c r="B5" s="8" t="s">
        <v>307</v>
      </c>
      <c r="C5" s="8" t="s">
        <v>145</v>
      </c>
      <c r="D5" s="27">
        <v>61244</v>
      </c>
      <c r="E5" s="29">
        <f t="shared" si="0"/>
        <v>66</v>
      </c>
      <c r="F5" s="38" t="str">
        <f t="array" ref="F5">E5&amp;CHOOSE(AND(E5&lt;&gt;{11,12,13})*MIN(4,MOD(E5,10))+1,"th","st","nd","rd","th")</f>
        <v>66th</v>
      </c>
      <c r="G5" s="29">
        <v>10200</v>
      </c>
      <c r="H5" s="30">
        <v>0.92989999999999995</v>
      </c>
      <c r="I5" s="31">
        <v>0.62929999999999997</v>
      </c>
      <c r="J5" s="94">
        <v>215</v>
      </c>
      <c r="K5" s="33">
        <v>0</v>
      </c>
      <c r="L5" s="34">
        <v>0.20430000000000001</v>
      </c>
      <c r="M5" s="29">
        <f t="shared" si="1"/>
        <v>74</v>
      </c>
      <c r="N5" s="38" t="str">
        <f t="array" ref="N5">M5&amp;CHOOSE(AND(M5&lt;&gt;{11,12,13})*MIN(4,MOD(M5,10))+1,"th","st","nd","rd","th")</f>
        <v>74th</v>
      </c>
      <c r="O5" s="34">
        <v>0.18310000000000001</v>
      </c>
      <c r="P5" s="29">
        <f t="shared" si="2"/>
        <v>57</v>
      </c>
      <c r="Q5" s="38" t="str">
        <f t="array" ref="Q5">P5&amp;CHOOSE(AND(P5&lt;&gt;{11,12,13})*MIN(4,MOD(P5,10))+1,"th","st","nd","rd","th")</f>
        <v>57th</v>
      </c>
      <c r="R5" s="35">
        <v>383.41500000000002</v>
      </c>
      <c r="S5" s="35">
        <v>171.81399999999999</v>
      </c>
      <c r="T5" s="35">
        <v>0</v>
      </c>
      <c r="U5" s="35">
        <v>555.22900000000004</v>
      </c>
      <c r="V5" s="36">
        <v>243.63200000000001</v>
      </c>
      <c r="W5" s="220">
        <f t="shared" si="3"/>
        <v>7.7890655372086837E-2</v>
      </c>
      <c r="X5" s="29">
        <f t="shared" si="4"/>
        <v>94</v>
      </c>
      <c r="Y5" s="38" t="str">
        <f t="array" ref="Y5">X5&amp;CHOOSE(AND(X5&lt;&gt;{11,12,13})*MIN(4,MOD(X5,10))+1,"th","st","nd","rd","th")</f>
        <v>94th</v>
      </c>
      <c r="Z5" s="37">
        <v>48.725999999999999</v>
      </c>
      <c r="AA5" s="28">
        <v>153</v>
      </c>
      <c r="AB5" s="221">
        <f t="shared" si="5"/>
        <v>4.8915045116935736E-2</v>
      </c>
      <c r="AC5" s="29">
        <f t="shared" si="6"/>
        <v>93</v>
      </c>
      <c r="AD5" s="38" t="str">
        <f t="array" ref="AD5">AC5&amp;CHOOSE(AND(AC5&lt;&gt;{11,12,13})*MIN(4,MOD(AC5,10))+1,"th","st","nd","rd","th")</f>
        <v>93rd</v>
      </c>
      <c r="AE5" s="37">
        <v>91.8</v>
      </c>
      <c r="AF5" s="113">
        <v>3127.8719999999998</v>
      </c>
      <c r="AG5" s="113">
        <v>3190.8919999999998</v>
      </c>
      <c r="AH5" s="113">
        <v>3110.2829999999999</v>
      </c>
      <c r="AI5" s="38">
        <v>3143.0160000000001</v>
      </c>
      <c r="AJ5" s="29">
        <f t="shared" si="7"/>
        <v>67</v>
      </c>
      <c r="AK5" s="38" t="str">
        <f t="array" ref="AK5">AJ5&amp;CHOOSE(AND(AJ5&lt;&gt;{11,12,13})*MIN(4,MOD(AJ5,10))+1,"th","st","nd","rd","th")</f>
        <v>67th</v>
      </c>
      <c r="AL5" s="38">
        <v>695.755</v>
      </c>
      <c r="AM5" s="38">
        <v>695.755</v>
      </c>
      <c r="AN5" s="38">
        <v>3838.7710000000002</v>
      </c>
      <c r="AO5" s="29">
        <f t="shared" si="8"/>
        <v>71</v>
      </c>
      <c r="AP5" s="38" t="str">
        <f t="array" ref="AP5">AO5&amp;CHOOSE(AND(AO5&lt;&gt;{11,12,13})*MIN(4,MOD(AO5,10))+1,"th","st","nd","rd","th")</f>
        <v>71st</v>
      </c>
      <c r="AQ5" s="77">
        <v>1.1299999999999999</v>
      </c>
      <c r="AR5" s="36">
        <v>4033.7310000000002</v>
      </c>
      <c r="AS5" s="29">
        <f t="shared" si="9"/>
        <v>72</v>
      </c>
      <c r="AT5" s="38" t="str">
        <f t="array" ref="AT5">AS5&amp;CHOOSE(AND(AS5&lt;&gt;{11,12,13})*MIN(4,MOD(AS5,10))+1,"th","st","nd","rd","th")</f>
        <v>72nd</v>
      </c>
      <c r="AU5" s="40">
        <v>1.3677730587439952E-3</v>
      </c>
    </row>
    <row r="6" spans="1:47" x14ac:dyDescent="0.25">
      <c r="A6" s="7">
        <v>112015203</v>
      </c>
      <c r="B6" s="8" t="s">
        <v>382</v>
      </c>
      <c r="C6" s="8" t="s">
        <v>145</v>
      </c>
      <c r="D6" s="27">
        <v>65111</v>
      </c>
      <c r="E6" s="29">
        <f t="shared" si="0"/>
        <v>73</v>
      </c>
      <c r="F6" s="38" t="str">
        <f t="array" ref="F6">E6&amp;CHOOSE(AND(E6&lt;&gt;{11,12,13})*MIN(4,MOD(E6,10))+1,"th","st","nd","rd","th")</f>
        <v>73rd</v>
      </c>
      <c r="G6" s="29">
        <v>6046</v>
      </c>
      <c r="H6" s="30">
        <v>0.87470000000000003</v>
      </c>
      <c r="I6" s="31">
        <v>0.59419999999999995</v>
      </c>
      <c r="J6" s="94">
        <v>228</v>
      </c>
      <c r="K6" s="33">
        <v>0</v>
      </c>
      <c r="L6" s="34">
        <v>6.1800000000000001E-2</v>
      </c>
      <c r="M6" s="29">
        <f t="shared" si="1"/>
        <v>16</v>
      </c>
      <c r="N6" s="38" t="str">
        <f t="array" ref="N6">M6&amp;CHOOSE(AND(M6&lt;&gt;{11,12,13})*MIN(4,MOD(M6,10))+1,"th","st","nd","rd","th")</f>
        <v>16th</v>
      </c>
      <c r="O6" s="34">
        <v>0.14269999999999999</v>
      </c>
      <c r="P6" s="29">
        <f t="shared" si="2"/>
        <v>38</v>
      </c>
      <c r="Q6" s="38" t="str">
        <f t="array" ref="Q6">P6&amp;CHOOSE(AND(P6&lt;&gt;{11,12,13})*MIN(4,MOD(P6,10))+1,"th","st","nd","rd","th")</f>
        <v>38th</v>
      </c>
      <c r="R6" s="35">
        <v>76.873999999999995</v>
      </c>
      <c r="S6" s="35">
        <v>88.754000000000005</v>
      </c>
      <c r="T6" s="35">
        <v>0</v>
      </c>
      <c r="U6" s="35">
        <v>165.62799999999999</v>
      </c>
      <c r="V6" s="36">
        <v>83.649000000000001</v>
      </c>
      <c r="W6" s="220">
        <f t="shared" si="3"/>
        <v>4.0347732637726563E-2</v>
      </c>
      <c r="X6" s="29">
        <f t="shared" si="4"/>
        <v>78</v>
      </c>
      <c r="Y6" s="38" t="str">
        <f t="array" ref="Y6">X6&amp;CHOOSE(AND(X6&lt;&gt;{11,12,13})*MIN(4,MOD(X6,10))+1,"th","st","nd","rd","th")</f>
        <v>78th</v>
      </c>
      <c r="Z6" s="37">
        <v>16.73</v>
      </c>
      <c r="AA6" s="28">
        <v>24</v>
      </c>
      <c r="AB6" s="221">
        <f t="shared" si="5"/>
        <v>1.1576295990453414E-2</v>
      </c>
      <c r="AC6" s="29">
        <f t="shared" si="6"/>
        <v>66</v>
      </c>
      <c r="AD6" s="38" t="str">
        <f t="array" ref="AD6">AC6&amp;CHOOSE(AND(AC6&lt;&gt;{11,12,13})*MIN(4,MOD(AC6,10))+1,"th","st","nd","rd","th")</f>
        <v>66th</v>
      </c>
      <c r="AE6" s="37">
        <v>14.4</v>
      </c>
      <c r="AF6" s="113">
        <v>2073.2020000000002</v>
      </c>
      <c r="AG6" s="113">
        <v>2081.7269999999999</v>
      </c>
      <c r="AH6" s="113">
        <v>2060.85</v>
      </c>
      <c r="AI6" s="38">
        <v>2071.9259999999999</v>
      </c>
      <c r="AJ6" s="29">
        <f t="shared" si="7"/>
        <v>49</v>
      </c>
      <c r="AK6" s="38" t="str">
        <f t="array" ref="AK6">AJ6&amp;CHOOSE(AND(AJ6&lt;&gt;{11,12,13})*MIN(4,MOD(AJ6,10))+1,"th","st","nd","rd","th")</f>
        <v>49th</v>
      </c>
      <c r="AL6" s="38">
        <v>196.75800000000001</v>
      </c>
      <c r="AM6" s="38">
        <v>196.75800000000001</v>
      </c>
      <c r="AN6" s="38">
        <v>2268.6840000000002</v>
      </c>
      <c r="AO6" s="29">
        <f t="shared" si="8"/>
        <v>45</v>
      </c>
      <c r="AP6" s="38" t="str">
        <f t="array" ref="AP6">AO6&amp;CHOOSE(AND(AO6&lt;&gt;{11,12,13})*MIN(4,MOD(AO6,10))+1,"th","st","nd","rd","th")</f>
        <v>45th</v>
      </c>
      <c r="AQ6" s="77">
        <v>0.97</v>
      </c>
      <c r="AR6" s="36">
        <v>1924.885</v>
      </c>
      <c r="AS6" s="29">
        <f t="shared" si="9"/>
        <v>34</v>
      </c>
      <c r="AT6" s="38" t="str">
        <f t="array" ref="AT6">AS6&amp;CHOOSE(AND(AS6&lt;&gt;{11,12,13})*MIN(4,MOD(AS6,10))+1,"th","st","nd","rd","th")</f>
        <v>34th</v>
      </c>
      <c r="AU6" s="40">
        <v>6.5269742681909996E-4</v>
      </c>
    </row>
    <row r="7" spans="1:47" x14ac:dyDescent="0.25">
      <c r="A7" s="7">
        <v>112018523</v>
      </c>
      <c r="B7" s="8" t="s">
        <v>603</v>
      </c>
      <c r="C7" s="8" t="s">
        <v>145</v>
      </c>
      <c r="D7" s="27">
        <v>65197</v>
      </c>
      <c r="E7" s="29">
        <f t="shared" si="0"/>
        <v>73</v>
      </c>
      <c r="F7" s="38" t="str">
        <f t="array" ref="F7">E7&amp;CHOOSE(AND(E7&lt;&gt;{11,12,13})*MIN(4,MOD(E7,10))+1,"th","st","nd","rd","th")</f>
        <v>73rd</v>
      </c>
      <c r="G7" s="29">
        <v>3948</v>
      </c>
      <c r="H7" s="30">
        <v>0.87350000000000005</v>
      </c>
      <c r="I7" s="31">
        <v>0.73250000000000004</v>
      </c>
      <c r="J7" s="94">
        <v>167</v>
      </c>
      <c r="K7" s="33">
        <v>0</v>
      </c>
      <c r="L7" s="34">
        <v>0.17660000000000001</v>
      </c>
      <c r="M7" s="29">
        <f t="shared" si="1"/>
        <v>65</v>
      </c>
      <c r="N7" s="38" t="str">
        <f t="array" ref="N7">M7&amp;CHOOSE(AND(M7&lt;&gt;{11,12,13})*MIN(4,MOD(M7,10))+1,"th","st","nd","rd","th")</f>
        <v>65th</v>
      </c>
      <c r="O7" s="34">
        <v>0.1772</v>
      </c>
      <c r="P7" s="29">
        <f t="shared" si="2"/>
        <v>54</v>
      </c>
      <c r="Q7" s="38" t="str">
        <f t="array" ref="Q7">P7&amp;CHOOSE(AND(P7&lt;&gt;{11,12,13})*MIN(4,MOD(P7,10))+1,"th","st","nd","rd","th")</f>
        <v>54th</v>
      </c>
      <c r="R7" s="35">
        <v>187.815</v>
      </c>
      <c r="S7" s="35">
        <v>94.227000000000004</v>
      </c>
      <c r="T7" s="35">
        <v>0</v>
      </c>
      <c r="U7" s="35">
        <v>282.04199999999997</v>
      </c>
      <c r="V7" s="36">
        <v>111.413</v>
      </c>
      <c r="W7" s="220">
        <f t="shared" si="3"/>
        <v>6.2856098332928073E-2</v>
      </c>
      <c r="X7" s="29">
        <f t="shared" si="4"/>
        <v>91</v>
      </c>
      <c r="Y7" s="38" t="str">
        <f t="array" ref="Y7">X7&amp;CHOOSE(AND(X7&lt;&gt;{11,12,13})*MIN(4,MOD(X7,10))+1,"th","st","nd","rd","th")</f>
        <v>91st</v>
      </c>
      <c r="Z7" s="37">
        <v>22.283000000000001</v>
      </c>
      <c r="AA7" s="28">
        <v>184</v>
      </c>
      <c r="AB7" s="221">
        <f t="shared" si="5"/>
        <v>0.10380765344491903</v>
      </c>
      <c r="AC7" s="29">
        <f t="shared" si="6"/>
        <v>98</v>
      </c>
      <c r="AD7" s="38" t="str">
        <f t="array" ref="AD7">AC7&amp;CHOOSE(AND(AC7&lt;&gt;{11,12,13})*MIN(4,MOD(AC7,10))+1,"th","st","nd","rd","th")</f>
        <v>98th</v>
      </c>
      <c r="AE7" s="37">
        <v>110.4</v>
      </c>
      <c r="AF7" s="113">
        <v>1772.509</v>
      </c>
      <c r="AG7" s="113">
        <v>1752.221</v>
      </c>
      <c r="AH7" s="113">
        <v>1777.636</v>
      </c>
      <c r="AI7" s="38">
        <v>1767.4549999999999</v>
      </c>
      <c r="AJ7" s="29">
        <f t="shared" si="7"/>
        <v>41</v>
      </c>
      <c r="AK7" s="38" t="str">
        <f t="array" ref="AK7">AJ7&amp;CHOOSE(AND(AJ7&lt;&gt;{11,12,13})*MIN(4,MOD(AJ7,10))+1,"th","st","nd","rd","th")</f>
        <v>41st</v>
      </c>
      <c r="AL7" s="38">
        <v>414.72500000000002</v>
      </c>
      <c r="AM7" s="38">
        <v>414.72500000000002</v>
      </c>
      <c r="AN7" s="38">
        <v>2182.1799999999998</v>
      </c>
      <c r="AO7" s="29">
        <f t="shared" si="8"/>
        <v>43</v>
      </c>
      <c r="AP7" s="38" t="str">
        <f t="array" ref="AP7">AO7&amp;CHOOSE(AND(AO7&lt;&gt;{11,12,13})*MIN(4,MOD(AO7,10))+1,"th","st","nd","rd","th")</f>
        <v>43rd</v>
      </c>
      <c r="AQ7" s="77">
        <v>1.38</v>
      </c>
      <c r="AR7" s="36">
        <v>2630.4650000000001</v>
      </c>
      <c r="AS7" s="29">
        <f t="shared" si="9"/>
        <v>53</v>
      </c>
      <c r="AT7" s="38" t="str">
        <f t="array" ref="AT7">AS7&amp;CHOOSE(AND(AS7&lt;&gt;{11,12,13})*MIN(4,MOD(AS7,10))+1,"th","st","nd","rd","th")</f>
        <v>53rd</v>
      </c>
      <c r="AU7" s="40">
        <v>8.9194821344532483E-4</v>
      </c>
    </row>
    <row r="8" spans="1:47" x14ac:dyDescent="0.25">
      <c r="A8" s="7">
        <v>103020603</v>
      </c>
      <c r="B8" s="8" t="s">
        <v>100</v>
      </c>
      <c r="C8" s="8" t="s">
        <v>101</v>
      </c>
      <c r="D8" s="27">
        <v>51968</v>
      </c>
      <c r="E8" s="29">
        <f t="shared" si="0"/>
        <v>42</v>
      </c>
      <c r="F8" s="38" t="str">
        <f t="array" ref="F8">E8&amp;CHOOSE(AND(E8&lt;&gt;{11,12,13})*MIN(4,MOD(E8,10))+1,"th","st","nd","rd","th")</f>
        <v>42nd</v>
      </c>
      <c r="G8" s="29">
        <v>4642</v>
      </c>
      <c r="H8" s="30">
        <v>1.0959000000000001</v>
      </c>
      <c r="I8" s="31">
        <v>0.43240000000000001</v>
      </c>
      <c r="J8" s="94">
        <v>285</v>
      </c>
      <c r="K8" s="33">
        <v>0</v>
      </c>
      <c r="L8" s="34">
        <v>0.13170000000000001</v>
      </c>
      <c r="M8" s="29">
        <f t="shared" si="1"/>
        <v>45</v>
      </c>
      <c r="N8" s="38" t="str">
        <f t="array" ref="N8">M8&amp;CHOOSE(AND(M8&lt;&gt;{11,12,13})*MIN(4,MOD(M8,10))+1,"th","st","nd","rd","th")</f>
        <v>45th</v>
      </c>
      <c r="O8" s="34">
        <v>0.18509999999999999</v>
      </c>
      <c r="P8" s="29">
        <f t="shared" si="2"/>
        <v>58</v>
      </c>
      <c r="Q8" s="38" t="str">
        <f t="array" ref="Q8">P8&amp;CHOOSE(AND(P8&lt;&gt;{11,12,13})*MIN(4,MOD(P8,10))+1,"th","st","nd","rd","th")</f>
        <v>58th</v>
      </c>
      <c r="R8" s="35">
        <v>74.298000000000002</v>
      </c>
      <c r="S8" s="35">
        <v>52.212000000000003</v>
      </c>
      <c r="T8" s="35">
        <v>0</v>
      </c>
      <c r="U8" s="35">
        <v>126.51</v>
      </c>
      <c r="V8" s="36">
        <v>17.027999999999999</v>
      </c>
      <c r="W8" s="220">
        <f t="shared" si="3"/>
        <v>1.8110250457063666E-2</v>
      </c>
      <c r="X8" s="29">
        <f t="shared" si="4"/>
        <v>26</v>
      </c>
      <c r="Y8" s="38" t="str">
        <f t="array" ref="Y8">X8&amp;CHOOSE(AND(X8&lt;&gt;{11,12,13})*MIN(4,MOD(X8,10))+1,"th","st","nd","rd","th")</f>
        <v>26th</v>
      </c>
      <c r="Z8" s="37">
        <v>3.4060000000000001</v>
      </c>
      <c r="AA8" s="28">
        <v>2</v>
      </c>
      <c r="AB8" s="221">
        <f t="shared" si="5"/>
        <v>2.1271142185886383E-3</v>
      </c>
      <c r="AC8" s="29">
        <f t="shared" si="6"/>
        <v>28</v>
      </c>
      <c r="AD8" s="38" t="str">
        <f t="array" ref="AD8">AC8&amp;CHOOSE(AND(AC8&lt;&gt;{11,12,13})*MIN(4,MOD(AC8,10))+1,"th","st","nd","rd","th")</f>
        <v>28th</v>
      </c>
      <c r="AE8" s="37">
        <v>1.2</v>
      </c>
      <c r="AF8" s="113">
        <v>940.24099999999999</v>
      </c>
      <c r="AG8" s="113">
        <v>941.51599999999996</v>
      </c>
      <c r="AH8" s="113">
        <v>957.98199999999997</v>
      </c>
      <c r="AI8" s="38">
        <v>946.58</v>
      </c>
      <c r="AJ8" s="29">
        <f t="shared" si="7"/>
        <v>15</v>
      </c>
      <c r="AK8" s="38" t="str">
        <f t="array" ref="AK8">AJ8&amp;CHOOSE(AND(AJ8&lt;&gt;{11,12,13})*MIN(4,MOD(AJ8,10))+1,"th","st","nd","rd","th")</f>
        <v>15th</v>
      </c>
      <c r="AL8" s="38">
        <v>131.11600000000001</v>
      </c>
      <c r="AM8" s="38">
        <v>131.11600000000001</v>
      </c>
      <c r="AN8" s="38">
        <v>1077.6959999999999</v>
      </c>
      <c r="AO8" s="29">
        <f t="shared" si="8"/>
        <v>11</v>
      </c>
      <c r="AP8" s="38" t="str">
        <f t="array" ref="AP8">AO8&amp;CHOOSE(AND(AO8&lt;&gt;{11,12,13})*MIN(4,MOD(AO8,10))+1,"th","st","nd","rd","th")</f>
        <v>11th</v>
      </c>
      <c r="AQ8" s="77">
        <v>0.92</v>
      </c>
      <c r="AR8" s="36">
        <v>1086.5630000000001</v>
      </c>
      <c r="AS8" s="29">
        <f t="shared" si="9"/>
        <v>9</v>
      </c>
      <c r="AT8" s="38" t="str">
        <f t="array" ref="AT8">AS8&amp;CHOOSE(AND(AS8&lt;&gt;{11,12,13})*MIN(4,MOD(AS8,10))+1,"th","st","nd","rd","th")</f>
        <v>9th</v>
      </c>
      <c r="AU8" s="40">
        <v>3.6843597107195588E-4</v>
      </c>
    </row>
    <row r="9" spans="1:47" x14ac:dyDescent="0.25">
      <c r="A9" s="7">
        <v>103020753</v>
      </c>
      <c r="B9" s="8" t="s">
        <v>124</v>
      </c>
      <c r="C9" s="8" t="s">
        <v>101</v>
      </c>
      <c r="D9" s="27">
        <v>89668</v>
      </c>
      <c r="E9" s="29">
        <f t="shared" si="0"/>
        <v>93</v>
      </c>
      <c r="F9" s="38" t="str">
        <f t="array" ref="F9">E9&amp;CHOOSE(AND(E9&lt;&gt;{11,12,13})*MIN(4,MOD(E9,10))+1,"th","st","nd","rd","th")</f>
        <v>93rd</v>
      </c>
      <c r="G9" s="29">
        <v>4591</v>
      </c>
      <c r="H9" s="30">
        <v>0.6351</v>
      </c>
      <c r="I9" s="31">
        <v>1.0999999999999999E-2</v>
      </c>
      <c r="J9" s="94">
        <v>355</v>
      </c>
      <c r="K9" s="33">
        <v>0</v>
      </c>
      <c r="L9" s="34">
        <v>3.1099999999999999E-2</v>
      </c>
      <c r="M9" s="29">
        <f t="shared" si="1"/>
        <v>4</v>
      </c>
      <c r="N9" s="38" t="str">
        <f t="array" ref="N9">M9&amp;CHOOSE(AND(M9&lt;&gt;{11,12,13})*MIN(4,MOD(M9,10))+1,"th","st","nd","rd","th")</f>
        <v>4th</v>
      </c>
      <c r="O9" s="34">
        <v>4.1500000000000002E-2</v>
      </c>
      <c r="P9" s="29">
        <f t="shared" si="2"/>
        <v>4</v>
      </c>
      <c r="Q9" s="38" t="str">
        <f t="array" ref="Q9">P9&amp;CHOOSE(AND(P9&lt;&gt;{11,12,13})*MIN(4,MOD(P9,10))+1,"th","st","nd","rd","th")</f>
        <v>4th</v>
      </c>
      <c r="R9" s="35">
        <v>32.448</v>
      </c>
      <c r="S9" s="35">
        <v>21.65</v>
      </c>
      <c r="T9" s="35">
        <v>0</v>
      </c>
      <c r="U9" s="35">
        <v>54.097999999999999</v>
      </c>
      <c r="V9" s="36">
        <v>33.685000000000002</v>
      </c>
      <c r="W9" s="220">
        <f t="shared" si="3"/>
        <v>1.9371152078926882E-2</v>
      </c>
      <c r="X9" s="29">
        <f t="shared" si="4"/>
        <v>30</v>
      </c>
      <c r="Y9" s="38" t="str">
        <f t="array" ref="Y9">X9&amp;CHOOSE(AND(X9&lt;&gt;{11,12,13})*MIN(4,MOD(X9,10))+1,"th","st","nd","rd","th")</f>
        <v>30th</v>
      </c>
      <c r="Z9" s="37">
        <v>6.7370000000000001</v>
      </c>
      <c r="AA9" s="28">
        <v>11</v>
      </c>
      <c r="AB9" s="221">
        <f t="shared" si="5"/>
        <v>6.3257435911591407E-3</v>
      </c>
      <c r="AC9" s="29">
        <f t="shared" si="6"/>
        <v>53</v>
      </c>
      <c r="AD9" s="38" t="str">
        <f t="array" ref="AD9">AC9&amp;CHOOSE(AND(AC9&lt;&gt;{11,12,13})*MIN(4,MOD(AC9,10))+1,"th","st","nd","rd","th")</f>
        <v>53rd</v>
      </c>
      <c r="AE9" s="37">
        <v>6.6</v>
      </c>
      <c r="AF9" s="113">
        <v>1738.9259999999999</v>
      </c>
      <c r="AG9" s="113">
        <v>1717.835</v>
      </c>
      <c r="AH9" s="113">
        <v>1652.5309999999999</v>
      </c>
      <c r="AI9" s="38">
        <v>1703.097</v>
      </c>
      <c r="AJ9" s="29">
        <f t="shared" si="7"/>
        <v>40</v>
      </c>
      <c r="AK9" s="38" t="str">
        <f t="array" ref="AK9">AJ9&amp;CHOOSE(AND(AJ9&lt;&gt;{11,12,13})*MIN(4,MOD(AJ9,10))+1,"th","st","nd","rd","th")</f>
        <v>40th</v>
      </c>
      <c r="AL9" s="38">
        <v>67.435000000000002</v>
      </c>
      <c r="AM9" s="38">
        <v>67.435000000000002</v>
      </c>
      <c r="AN9" s="38">
        <v>1770.5319999999999</v>
      </c>
      <c r="AO9" s="29">
        <f t="shared" si="8"/>
        <v>32</v>
      </c>
      <c r="AP9" s="38" t="str">
        <f t="array" ref="AP9">AO9&amp;CHOOSE(AND(AO9&lt;&gt;{11,12,13})*MIN(4,MOD(AO9,10))+1,"th","st","nd","rd","th")</f>
        <v>32nd</v>
      </c>
      <c r="AQ9" s="77">
        <v>0.93</v>
      </c>
      <c r="AR9" s="36">
        <v>1045.752</v>
      </c>
      <c r="AS9" s="29">
        <f t="shared" si="9"/>
        <v>8</v>
      </c>
      <c r="AT9" s="38" t="str">
        <f t="array" ref="AT9">AS9&amp;CHOOSE(AND(AS9&lt;&gt;{11,12,13})*MIN(4,MOD(AS9,10))+1,"th","st","nd","rd","th")</f>
        <v>8th</v>
      </c>
      <c r="AU9" s="40">
        <v>3.5459761985309637E-4</v>
      </c>
    </row>
    <row r="10" spans="1:47" x14ac:dyDescent="0.25">
      <c r="A10" s="7">
        <v>103021102</v>
      </c>
      <c r="B10" s="8" t="s">
        <v>127</v>
      </c>
      <c r="C10" s="8" t="s">
        <v>101</v>
      </c>
      <c r="D10" s="27">
        <v>59310</v>
      </c>
      <c r="E10" s="29">
        <f t="shared" si="0"/>
        <v>60</v>
      </c>
      <c r="F10" s="38" t="str">
        <f t="array" ref="F10">E10&amp;CHOOSE(AND(E10&lt;&gt;{11,12,13})*MIN(4,MOD(E10,10))+1,"th","st","nd","rd","th")</f>
        <v>60th</v>
      </c>
      <c r="G10" s="29">
        <v>14916</v>
      </c>
      <c r="H10" s="30">
        <v>0.96020000000000005</v>
      </c>
      <c r="I10" s="31">
        <v>-1.5238</v>
      </c>
      <c r="J10" s="94">
        <v>454</v>
      </c>
      <c r="K10" s="33">
        <v>0</v>
      </c>
      <c r="L10" s="34">
        <v>0.17749999999999999</v>
      </c>
      <c r="M10" s="29">
        <f t="shared" si="1"/>
        <v>66</v>
      </c>
      <c r="N10" s="38" t="str">
        <f t="array" ref="N10">M10&amp;CHOOSE(AND(M10&lt;&gt;{11,12,13})*MIN(4,MOD(M10,10))+1,"th","st","nd","rd","th")</f>
        <v>66th</v>
      </c>
      <c r="O10" s="34">
        <v>0.1242</v>
      </c>
      <c r="P10" s="29">
        <f t="shared" si="2"/>
        <v>28</v>
      </c>
      <c r="Q10" s="38" t="str">
        <f t="array" ref="Q10">P10&amp;CHOOSE(AND(P10&lt;&gt;{11,12,13})*MIN(4,MOD(P10,10))+1,"th","st","nd","rd","th")</f>
        <v>28th</v>
      </c>
      <c r="R10" s="35">
        <v>468.065</v>
      </c>
      <c r="S10" s="35">
        <v>163.75700000000001</v>
      </c>
      <c r="T10" s="35">
        <v>0</v>
      </c>
      <c r="U10" s="35">
        <v>631.822</v>
      </c>
      <c r="V10" s="36">
        <v>88.412000000000006</v>
      </c>
      <c r="W10" s="220">
        <f t="shared" si="3"/>
        <v>2.0116587561263079E-2</v>
      </c>
      <c r="X10" s="29">
        <f t="shared" si="4"/>
        <v>32</v>
      </c>
      <c r="Y10" s="38" t="str">
        <f t="array" ref="Y10">X10&amp;CHOOSE(AND(X10&lt;&gt;{11,12,13})*MIN(4,MOD(X10,10))+1,"th","st","nd","rd","th")</f>
        <v>32nd</v>
      </c>
      <c r="Z10" s="37">
        <v>17.681999999999999</v>
      </c>
      <c r="AA10" s="28">
        <v>317</v>
      </c>
      <c r="AB10" s="221">
        <f t="shared" si="5"/>
        <v>7.2127745746283264E-2</v>
      </c>
      <c r="AC10" s="29">
        <f t="shared" si="6"/>
        <v>96</v>
      </c>
      <c r="AD10" s="38" t="str">
        <f t="array" ref="AD10">AC10&amp;CHOOSE(AND(AC10&lt;&gt;{11,12,13})*MIN(4,MOD(AC10,10))+1,"th","st","nd","rd","th")</f>
        <v>96th</v>
      </c>
      <c r="AE10" s="37">
        <v>190.2</v>
      </c>
      <c r="AF10" s="113">
        <v>4394.9799999999996</v>
      </c>
      <c r="AG10" s="113">
        <v>4369.0770000000002</v>
      </c>
      <c r="AH10" s="113">
        <v>4281.6679999999997</v>
      </c>
      <c r="AI10" s="38">
        <v>4348.5749999999998</v>
      </c>
      <c r="AJ10" s="29">
        <f t="shared" si="7"/>
        <v>80</v>
      </c>
      <c r="AK10" s="38" t="str">
        <f t="array" ref="AK10">AJ10&amp;CHOOSE(AND(AJ10&lt;&gt;{11,12,13})*MIN(4,MOD(AJ10,10))+1,"th","st","nd","rd","th")</f>
        <v>80th</v>
      </c>
      <c r="AL10" s="38">
        <v>839.70399999999995</v>
      </c>
      <c r="AM10" s="38">
        <v>839.70399999999995</v>
      </c>
      <c r="AN10" s="38">
        <v>5188.2790000000005</v>
      </c>
      <c r="AO10" s="29">
        <f t="shared" si="8"/>
        <v>82</v>
      </c>
      <c r="AP10" s="38" t="str">
        <f t="array" ref="AP10">AO10&amp;CHOOSE(AND(AO10&lt;&gt;{11,12,13})*MIN(4,MOD(AO10,10))+1,"th","st","nd","rd","th")</f>
        <v>82nd</v>
      </c>
      <c r="AQ10" s="77">
        <v>0.97</v>
      </c>
      <c r="AR10" s="36">
        <v>4832.3320000000003</v>
      </c>
      <c r="AS10" s="29">
        <f t="shared" si="9"/>
        <v>79</v>
      </c>
      <c r="AT10" s="38" t="str">
        <f t="array" ref="AT10">AS10&amp;CHOOSE(AND(AS10&lt;&gt;{11,12,13})*MIN(4,MOD(AS10,10))+1,"th","st","nd","rd","th")</f>
        <v>79th</v>
      </c>
      <c r="AU10" s="40">
        <v>1.6385657646745626E-3</v>
      </c>
    </row>
    <row r="11" spans="1:47" x14ac:dyDescent="0.25">
      <c r="A11" s="7">
        <v>103021252</v>
      </c>
      <c r="B11" s="8" t="s">
        <v>147</v>
      </c>
      <c r="C11" s="8" t="s">
        <v>101</v>
      </c>
      <c r="D11" s="27">
        <v>73757</v>
      </c>
      <c r="E11" s="29">
        <f t="shared" si="0"/>
        <v>85</v>
      </c>
      <c r="F11" s="38" t="str">
        <f t="array" ref="F11">E11&amp;CHOOSE(AND(E11&lt;&gt;{11,12,13})*MIN(4,MOD(E11,10))+1,"th","st","nd","rd","th")</f>
        <v>85th</v>
      </c>
      <c r="G11" s="29">
        <v>13648</v>
      </c>
      <c r="H11" s="30">
        <v>0.77210000000000001</v>
      </c>
      <c r="I11" s="31">
        <v>-1.2349000000000001</v>
      </c>
      <c r="J11" s="94">
        <v>442</v>
      </c>
      <c r="K11" s="33">
        <v>0</v>
      </c>
      <c r="L11" s="34">
        <v>5.6300000000000003E-2</v>
      </c>
      <c r="M11" s="29">
        <f t="shared" si="1"/>
        <v>13</v>
      </c>
      <c r="N11" s="38" t="str">
        <f t="array" ref="N11">M11&amp;CHOOSE(AND(M11&lt;&gt;{11,12,13})*MIN(4,MOD(M11,10))+1,"th","st","nd","rd","th")</f>
        <v>13th</v>
      </c>
      <c r="O11" s="34">
        <v>8.9800000000000005E-2</v>
      </c>
      <c r="P11" s="29">
        <f t="shared" si="2"/>
        <v>13</v>
      </c>
      <c r="Q11" s="38" t="str">
        <f t="array" ref="Q11">P11&amp;CHOOSE(AND(P11&lt;&gt;{11,12,13})*MIN(4,MOD(P11,10))+1,"th","st","nd","rd","th")</f>
        <v>13th</v>
      </c>
      <c r="R11" s="35">
        <v>135.678</v>
      </c>
      <c r="S11" s="35">
        <v>108.205</v>
      </c>
      <c r="T11" s="35">
        <v>0</v>
      </c>
      <c r="U11" s="35">
        <v>243.88300000000001</v>
      </c>
      <c r="V11" s="36">
        <v>42.74</v>
      </c>
      <c r="W11" s="220">
        <f t="shared" si="3"/>
        <v>1.0641073647981133E-2</v>
      </c>
      <c r="X11" s="29">
        <f t="shared" si="4"/>
        <v>9</v>
      </c>
      <c r="Y11" s="38" t="str">
        <f t="array" ref="Y11">X11&amp;CHOOSE(AND(X11&lt;&gt;{11,12,13})*MIN(4,MOD(X11,10))+1,"th","st","nd","rd","th")</f>
        <v>9th</v>
      </c>
      <c r="Z11" s="37">
        <v>8.548</v>
      </c>
      <c r="AA11" s="28">
        <v>46</v>
      </c>
      <c r="AB11" s="221">
        <f t="shared" si="5"/>
        <v>1.1452723158800471E-2</v>
      </c>
      <c r="AC11" s="29">
        <f t="shared" si="6"/>
        <v>66</v>
      </c>
      <c r="AD11" s="38" t="str">
        <f t="array" ref="AD11">AC11&amp;CHOOSE(AND(AC11&lt;&gt;{11,12,13})*MIN(4,MOD(AC11,10))+1,"th","st","nd","rd","th")</f>
        <v>66th</v>
      </c>
      <c r="AE11" s="37">
        <v>27.6</v>
      </c>
      <c r="AF11" s="113">
        <v>4016.5120000000002</v>
      </c>
      <c r="AG11" s="113">
        <v>4177.67</v>
      </c>
      <c r="AH11" s="113">
        <v>4224.1769999999997</v>
      </c>
      <c r="AI11" s="38">
        <v>4139.4530000000004</v>
      </c>
      <c r="AJ11" s="29">
        <f t="shared" si="7"/>
        <v>79</v>
      </c>
      <c r="AK11" s="38" t="str">
        <f t="array" ref="AK11">AJ11&amp;CHOOSE(AND(AJ11&lt;&gt;{11,12,13})*MIN(4,MOD(AJ11,10))+1,"th","st","nd","rd","th")</f>
        <v>79th</v>
      </c>
      <c r="AL11" s="38">
        <v>280.03100000000001</v>
      </c>
      <c r="AM11" s="38">
        <v>280.03100000000001</v>
      </c>
      <c r="AN11" s="38">
        <v>4419.4840000000004</v>
      </c>
      <c r="AO11" s="29">
        <f t="shared" si="8"/>
        <v>77</v>
      </c>
      <c r="AP11" s="38" t="str">
        <f t="array" ref="AP11">AO11&amp;CHOOSE(AND(AO11&lt;&gt;{11,12,13})*MIN(4,MOD(AO11,10))+1,"th","st","nd","rd","th")</f>
        <v>77th</v>
      </c>
      <c r="AQ11" s="77">
        <v>0.88</v>
      </c>
      <c r="AR11" s="36">
        <v>3002.81</v>
      </c>
      <c r="AS11" s="29">
        <f t="shared" si="9"/>
        <v>59</v>
      </c>
      <c r="AT11" s="38" t="str">
        <f t="array" ref="AT11">AS11&amp;CHOOSE(AND(AS11&lt;&gt;{11,12,13})*MIN(4,MOD(AS11,10))+1,"th","st","nd","rd","th")</f>
        <v>59th</v>
      </c>
      <c r="AU11" s="40">
        <v>1.0182043915489298E-3</v>
      </c>
    </row>
    <row r="12" spans="1:47" x14ac:dyDescent="0.25">
      <c r="A12" s="7">
        <v>103021453</v>
      </c>
      <c r="B12" s="8" t="s">
        <v>167</v>
      </c>
      <c r="C12" s="8" t="s">
        <v>101</v>
      </c>
      <c r="D12" s="27">
        <v>55192</v>
      </c>
      <c r="E12" s="29">
        <f t="shared" si="0"/>
        <v>51</v>
      </c>
      <c r="F12" s="38" t="str">
        <f t="array" ref="F12">E12&amp;CHOOSE(AND(E12&lt;&gt;{11,12,13})*MIN(4,MOD(E12,10))+1,"th","st","nd","rd","th")</f>
        <v>51st</v>
      </c>
      <c r="G12" s="29">
        <v>3976</v>
      </c>
      <c r="H12" s="30">
        <v>1.0319</v>
      </c>
      <c r="I12" s="31">
        <v>-3.7254999999999998</v>
      </c>
      <c r="J12" s="94">
        <v>487</v>
      </c>
      <c r="K12" s="33">
        <v>0</v>
      </c>
      <c r="L12" s="34">
        <v>0.10879999999999999</v>
      </c>
      <c r="M12" s="29">
        <f t="shared" si="1"/>
        <v>35</v>
      </c>
      <c r="N12" s="38" t="str">
        <f t="array" ref="N12">M12&amp;CHOOSE(AND(M12&lt;&gt;{11,12,13})*MIN(4,MOD(M12,10))+1,"th","st","nd","rd","th")</f>
        <v>35th</v>
      </c>
      <c r="O12" s="34">
        <v>0.1109</v>
      </c>
      <c r="P12" s="29">
        <f t="shared" si="2"/>
        <v>21</v>
      </c>
      <c r="Q12" s="38" t="str">
        <f t="array" ref="Q12">P12&amp;CHOOSE(AND(P12&lt;&gt;{11,12,13})*MIN(4,MOD(P12,10))+1,"th","st","nd","rd","th")</f>
        <v>21st</v>
      </c>
      <c r="R12" s="35">
        <v>82.816000000000003</v>
      </c>
      <c r="S12" s="35">
        <v>42.207000000000001</v>
      </c>
      <c r="T12" s="35">
        <v>0</v>
      </c>
      <c r="U12" s="35">
        <v>125.023</v>
      </c>
      <c r="V12" s="36">
        <v>44.930999999999997</v>
      </c>
      <c r="W12" s="220">
        <f t="shared" si="3"/>
        <v>3.541702959183432E-2</v>
      </c>
      <c r="X12" s="29">
        <f t="shared" si="4"/>
        <v>69</v>
      </c>
      <c r="Y12" s="38" t="str">
        <f t="array" ref="Y12">X12&amp;CHOOSE(AND(X12&lt;&gt;{11,12,13})*MIN(4,MOD(X12,10))+1,"th","st","nd","rd","th")</f>
        <v>69th</v>
      </c>
      <c r="Z12" s="37">
        <v>8.9860000000000007</v>
      </c>
      <c r="AA12" s="28">
        <v>82</v>
      </c>
      <c r="AB12" s="221">
        <f t="shared" si="5"/>
        <v>6.4636808139823601E-2</v>
      </c>
      <c r="AC12" s="29">
        <f t="shared" si="6"/>
        <v>95</v>
      </c>
      <c r="AD12" s="38" t="str">
        <f t="array" ref="AD12">AC12&amp;CHOOSE(AND(AC12&lt;&gt;{11,12,13})*MIN(4,MOD(AC12,10))+1,"th","st","nd","rd","th")</f>
        <v>95th</v>
      </c>
      <c r="AE12" s="37">
        <v>49.2</v>
      </c>
      <c r="AF12" s="113">
        <v>1268.627</v>
      </c>
      <c r="AG12" s="113">
        <v>1269.231</v>
      </c>
      <c r="AH12" s="113">
        <v>1237.1559999999999</v>
      </c>
      <c r="AI12" s="38">
        <v>1258.338</v>
      </c>
      <c r="AJ12" s="29">
        <f t="shared" si="7"/>
        <v>27</v>
      </c>
      <c r="AK12" s="38" t="str">
        <f t="array" ref="AK12">AJ12&amp;CHOOSE(AND(AJ12&lt;&gt;{11,12,13})*MIN(4,MOD(AJ12,10))+1,"th","st","nd","rd","th")</f>
        <v>27th</v>
      </c>
      <c r="AL12" s="38">
        <v>183.209</v>
      </c>
      <c r="AM12" s="38">
        <v>183.209</v>
      </c>
      <c r="AN12" s="38">
        <v>1441.547</v>
      </c>
      <c r="AO12" s="29">
        <f t="shared" si="8"/>
        <v>23</v>
      </c>
      <c r="AP12" s="38" t="str">
        <f t="array" ref="AP12">AO12&amp;CHOOSE(AND(AO12&lt;&gt;{11,12,13})*MIN(4,MOD(AO12,10))+1,"th","st","nd","rd","th")</f>
        <v>23rd</v>
      </c>
      <c r="AQ12" s="77">
        <v>1.27</v>
      </c>
      <c r="AR12" s="36">
        <v>1889.1659999999999</v>
      </c>
      <c r="AS12" s="29">
        <f t="shared" si="9"/>
        <v>33</v>
      </c>
      <c r="AT12" s="38" t="str">
        <f t="array" ref="AT12">AS12&amp;CHOOSE(AND(AS12&lt;&gt;{11,12,13})*MIN(4,MOD(AS12,10))+1,"th","st","nd","rd","th")</f>
        <v>33rd</v>
      </c>
      <c r="AU12" s="40">
        <v>6.4058569059145451E-4</v>
      </c>
    </row>
    <row r="13" spans="1:47" x14ac:dyDescent="0.25">
      <c r="A13" s="7">
        <v>103021603</v>
      </c>
      <c r="B13" s="8" t="s">
        <v>188</v>
      </c>
      <c r="C13" s="8" t="s">
        <v>101</v>
      </c>
      <c r="D13" s="27">
        <v>49521</v>
      </c>
      <c r="E13" s="29">
        <f t="shared" si="0"/>
        <v>32</v>
      </c>
      <c r="F13" s="38" t="str">
        <f t="array" ref="F13">E13&amp;CHOOSE(AND(E13&lt;&gt;{11,12,13})*MIN(4,MOD(E13,10))+1,"th","st","nd","rd","th")</f>
        <v>32nd</v>
      </c>
      <c r="G13" s="29">
        <v>6858</v>
      </c>
      <c r="H13" s="30">
        <v>1.1499999999999999</v>
      </c>
      <c r="I13" s="31">
        <v>-1.4362999999999999</v>
      </c>
      <c r="J13" s="94">
        <v>450</v>
      </c>
      <c r="K13" s="33">
        <v>0</v>
      </c>
      <c r="L13" s="34">
        <v>0.2298</v>
      </c>
      <c r="M13" s="29">
        <f t="shared" si="1"/>
        <v>81</v>
      </c>
      <c r="N13" s="38" t="str">
        <f t="array" ref="N13">M13&amp;CHOOSE(AND(M13&lt;&gt;{11,12,13})*MIN(4,MOD(M13,10))+1,"th","st","nd","rd","th")</f>
        <v>81st</v>
      </c>
      <c r="O13" s="34">
        <v>0.15210000000000001</v>
      </c>
      <c r="P13" s="29">
        <f t="shared" si="2"/>
        <v>42</v>
      </c>
      <c r="Q13" s="38" t="str">
        <f t="array" ref="Q13">P13&amp;CHOOSE(AND(P13&lt;&gt;{11,12,13})*MIN(4,MOD(P13,10))+1,"th","st","nd","rd","th")</f>
        <v>42nd</v>
      </c>
      <c r="R13" s="35">
        <v>196.21700000000001</v>
      </c>
      <c r="S13" s="35">
        <v>64.936000000000007</v>
      </c>
      <c r="T13" s="35">
        <v>0</v>
      </c>
      <c r="U13" s="35">
        <v>261.15300000000002</v>
      </c>
      <c r="V13" s="36">
        <v>80.989999999999995</v>
      </c>
      <c r="W13" s="220">
        <f t="shared" si="3"/>
        <v>5.6910929020498185E-2</v>
      </c>
      <c r="X13" s="29">
        <f t="shared" si="4"/>
        <v>90</v>
      </c>
      <c r="Y13" s="38" t="str">
        <f t="array" ref="Y13">X13&amp;CHOOSE(AND(X13&lt;&gt;{11,12,13})*MIN(4,MOD(X13,10))+1,"th","st","nd","rd","th")</f>
        <v>90th</v>
      </c>
      <c r="Z13" s="37">
        <v>16.198</v>
      </c>
      <c r="AA13" s="28">
        <v>89</v>
      </c>
      <c r="AB13" s="221">
        <f t="shared" si="5"/>
        <v>6.2539482440107902E-2</v>
      </c>
      <c r="AC13" s="29">
        <f t="shared" si="6"/>
        <v>95</v>
      </c>
      <c r="AD13" s="38" t="str">
        <f t="array" ref="AD13">AC13&amp;CHOOSE(AND(AC13&lt;&gt;{11,12,13})*MIN(4,MOD(AC13,10))+1,"th","st","nd","rd","th")</f>
        <v>95th</v>
      </c>
      <c r="AE13" s="37">
        <v>53.4</v>
      </c>
      <c r="AF13" s="113">
        <v>1423.1010000000001</v>
      </c>
      <c r="AG13" s="113">
        <v>1459.539</v>
      </c>
      <c r="AH13" s="113">
        <v>1449.989</v>
      </c>
      <c r="AI13" s="38">
        <v>1444.21</v>
      </c>
      <c r="AJ13" s="29">
        <f t="shared" si="7"/>
        <v>30</v>
      </c>
      <c r="AK13" s="38" t="str">
        <f t="array" ref="AK13">AJ13&amp;CHOOSE(AND(AJ13&lt;&gt;{11,12,13})*MIN(4,MOD(AJ13,10))+1,"th","st","nd","rd","th")</f>
        <v>30th</v>
      </c>
      <c r="AL13" s="38">
        <v>330.75099999999998</v>
      </c>
      <c r="AM13" s="38">
        <v>330.75099999999998</v>
      </c>
      <c r="AN13" s="38">
        <v>1774.961</v>
      </c>
      <c r="AO13" s="29">
        <f t="shared" si="8"/>
        <v>32</v>
      </c>
      <c r="AP13" s="38" t="str">
        <f t="array" ref="AP13">AO13&amp;CHOOSE(AND(AO13&lt;&gt;{11,12,13})*MIN(4,MOD(AO13,10))+1,"th","st","nd","rd","th")</f>
        <v>32nd</v>
      </c>
      <c r="AQ13" s="77">
        <v>0.83</v>
      </c>
      <c r="AR13" s="36">
        <v>1694.2</v>
      </c>
      <c r="AS13" s="29">
        <f t="shared" si="9"/>
        <v>28</v>
      </c>
      <c r="AT13" s="38" t="str">
        <f t="array" ref="AT13">AS13&amp;CHOOSE(AND(AS13&lt;&gt;{11,12,13})*MIN(4,MOD(AS13,10))+1,"th","st","nd","rd","th")</f>
        <v>28th</v>
      </c>
      <c r="AU13" s="40">
        <v>5.744758676580259E-4</v>
      </c>
    </row>
    <row r="14" spans="1:47" x14ac:dyDescent="0.25">
      <c r="A14" s="7">
        <v>103021752</v>
      </c>
      <c r="B14" s="8" t="s">
        <v>207</v>
      </c>
      <c r="C14" s="8" t="s">
        <v>101</v>
      </c>
      <c r="D14" s="27">
        <v>62667</v>
      </c>
      <c r="E14" s="29">
        <f t="shared" si="0"/>
        <v>68</v>
      </c>
      <c r="F14" s="38" t="str">
        <f t="array" ref="F14">E14&amp;CHOOSE(AND(E14&lt;&gt;{11,12,13})*MIN(4,MOD(E14,10))+1,"th","st","nd","rd","th")</f>
        <v>68th</v>
      </c>
      <c r="G14" s="29">
        <v>14732</v>
      </c>
      <c r="H14" s="30">
        <v>0.90880000000000005</v>
      </c>
      <c r="I14" s="31">
        <v>-0.23069999999999999</v>
      </c>
      <c r="J14" s="94">
        <v>385</v>
      </c>
      <c r="K14" s="33">
        <v>0</v>
      </c>
      <c r="L14" s="34">
        <v>8.2500000000000004E-2</v>
      </c>
      <c r="M14" s="29">
        <f t="shared" si="1"/>
        <v>25</v>
      </c>
      <c r="N14" s="38" t="str">
        <f t="array" ref="N14">M14&amp;CHOOSE(AND(M14&lt;&gt;{11,12,13})*MIN(4,MOD(M14,10))+1,"th","st","nd","rd","th")</f>
        <v>25th</v>
      </c>
      <c r="O14" s="34">
        <v>0.1237</v>
      </c>
      <c r="P14" s="29">
        <f t="shared" si="2"/>
        <v>28</v>
      </c>
      <c r="Q14" s="38" t="str">
        <f t="array" ref="Q14">P14&amp;CHOOSE(AND(P14&lt;&gt;{11,12,13})*MIN(4,MOD(P14,10))+1,"th","st","nd","rd","th")</f>
        <v>28th</v>
      </c>
      <c r="R14" s="35">
        <v>166.59100000000001</v>
      </c>
      <c r="S14" s="35">
        <v>124.893</v>
      </c>
      <c r="T14" s="35">
        <v>0</v>
      </c>
      <c r="U14" s="35">
        <v>291.48399999999998</v>
      </c>
      <c r="V14" s="36">
        <v>57.878</v>
      </c>
      <c r="W14" s="220">
        <f t="shared" si="3"/>
        <v>1.7197567298058283E-2</v>
      </c>
      <c r="X14" s="29">
        <f t="shared" si="4"/>
        <v>23</v>
      </c>
      <c r="Y14" s="38" t="str">
        <f t="array" ref="Y14">X14&amp;CHOOSE(AND(X14&lt;&gt;{11,12,13})*MIN(4,MOD(X14,10))+1,"th","st","nd","rd","th")</f>
        <v>23rd</v>
      </c>
      <c r="Z14" s="37">
        <v>11.576000000000001</v>
      </c>
      <c r="AA14" s="28">
        <v>140</v>
      </c>
      <c r="AB14" s="221">
        <f t="shared" si="5"/>
        <v>4.1598870412387426E-2</v>
      </c>
      <c r="AC14" s="29">
        <f t="shared" si="6"/>
        <v>90</v>
      </c>
      <c r="AD14" s="38" t="str">
        <f t="array" ref="AD14">AC14&amp;CHOOSE(AND(AC14&lt;&gt;{11,12,13})*MIN(4,MOD(AC14,10))+1,"th","st","nd","rd","th")</f>
        <v>90th</v>
      </c>
      <c r="AE14" s="37">
        <v>84</v>
      </c>
      <c r="AF14" s="113">
        <v>3365.4760000000001</v>
      </c>
      <c r="AG14" s="113">
        <v>3359.0320000000002</v>
      </c>
      <c r="AH14" s="113">
        <v>3414.5030000000002</v>
      </c>
      <c r="AI14" s="38">
        <v>3379.67</v>
      </c>
      <c r="AJ14" s="29">
        <f t="shared" si="7"/>
        <v>71</v>
      </c>
      <c r="AK14" s="38" t="str">
        <f t="array" ref="AK14">AJ14&amp;CHOOSE(AND(AJ14&lt;&gt;{11,12,13})*MIN(4,MOD(AJ14,10))+1,"th","st","nd","rd","th")</f>
        <v>71st</v>
      </c>
      <c r="AL14" s="38">
        <v>387.06</v>
      </c>
      <c r="AM14" s="38">
        <v>387.06</v>
      </c>
      <c r="AN14" s="38">
        <v>3766.73</v>
      </c>
      <c r="AO14" s="29">
        <f t="shared" si="8"/>
        <v>70</v>
      </c>
      <c r="AP14" s="38" t="str">
        <f t="array" ref="AP14">AO14&amp;CHOOSE(AND(AO14&lt;&gt;{11,12,13})*MIN(4,MOD(AO14,10))+1,"th","st","nd","rd","th")</f>
        <v>70th</v>
      </c>
      <c r="AQ14" s="77">
        <v>0.79</v>
      </c>
      <c r="AR14" s="36">
        <v>2704.3310000000001</v>
      </c>
      <c r="AS14" s="29">
        <f t="shared" si="9"/>
        <v>54</v>
      </c>
      <c r="AT14" s="38" t="str">
        <f t="array" ref="AT14">AS14&amp;CHOOSE(AND(AS14&lt;&gt;{11,12,13})*MIN(4,MOD(AS14,10))+1,"th","st","nd","rd","th")</f>
        <v>54th</v>
      </c>
      <c r="AU14" s="40">
        <v>9.1699498150129676E-4</v>
      </c>
    </row>
    <row r="15" spans="1:47" x14ac:dyDescent="0.25">
      <c r="A15" s="7">
        <v>103021903</v>
      </c>
      <c r="B15" s="8" t="s">
        <v>214</v>
      </c>
      <c r="C15" s="8" t="s">
        <v>101</v>
      </c>
      <c r="D15" s="27">
        <v>31112</v>
      </c>
      <c r="E15" s="29">
        <f t="shared" si="0"/>
        <v>2</v>
      </c>
      <c r="F15" s="38" t="str">
        <f t="array" ref="F15">E15&amp;CHOOSE(AND(E15&lt;&gt;{11,12,13})*MIN(4,MOD(E15,10))+1,"th","st","nd","rd","th")</f>
        <v>2nd</v>
      </c>
      <c r="G15" s="29">
        <v>2991</v>
      </c>
      <c r="H15" s="30">
        <v>1.8305</v>
      </c>
      <c r="I15" s="31">
        <v>-0.71619999999999995</v>
      </c>
      <c r="J15" s="94">
        <v>418</v>
      </c>
      <c r="K15" s="33">
        <v>0</v>
      </c>
      <c r="L15" s="34">
        <v>0.51749999999999996</v>
      </c>
      <c r="M15" s="29">
        <f t="shared" si="1"/>
        <v>99</v>
      </c>
      <c r="N15" s="38" t="str">
        <f t="array" ref="N15">M15&amp;CHOOSE(AND(M15&lt;&gt;{11,12,13})*MIN(4,MOD(M15,10))+1,"th","st","nd","rd","th")</f>
        <v>99th</v>
      </c>
      <c r="O15" s="34">
        <v>0.2177</v>
      </c>
      <c r="P15" s="29">
        <f t="shared" si="2"/>
        <v>73</v>
      </c>
      <c r="Q15" s="38" t="str">
        <f t="array" ref="Q15">P15&amp;CHOOSE(AND(P15&lt;&gt;{11,12,13})*MIN(4,MOD(P15,10))+1,"th","st","nd","rd","th")</f>
        <v>73rd</v>
      </c>
      <c r="R15" s="35">
        <v>295.22300000000001</v>
      </c>
      <c r="S15" s="35">
        <v>62.097000000000001</v>
      </c>
      <c r="T15" s="35">
        <v>147.61199999999999</v>
      </c>
      <c r="U15" s="35">
        <v>504.93200000000002</v>
      </c>
      <c r="V15" s="36">
        <v>142.62200000000001</v>
      </c>
      <c r="W15" s="220">
        <f t="shared" si="3"/>
        <v>0.15000226125605939</v>
      </c>
      <c r="X15" s="29">
        <f t="shared" si="4"/>
        <v>97</v>
      </c>
      <c r="Y15" s="38" t="str">
        <f t="array" ref="Y15">X15&amp;CHOOSE(AND(X15&lt;&gt;{11,12,13})*MIN(4,MOD(X15,10))+1,"th","st","nd","rd","th")</f>
        <v>97th</v>
      </c>
      <c r="Z15" s="37">
        <v>28.524000000000001</v>
      </c>
      <c r="AA15" s="28">
        <v>9</v>
      </c>
      <c r="AB15" s="221">
        <f t="shared" si="5"/>
        <v>9.4657230392543538E-3</v>
      </c>
      <c r="AC15" s="29">
        <f t="shared" si="6"/>
        <v>60</v>
      </c>
      <c r="AD15" s="38" t="str">
        <f t="array" ref="AD15">AC15&amp;CHOOSE(AND(AC15&lt;&gt;{11,12,13})*MIN(4,MOD(AC15,10))+1,"th","st","nd","rd","th")</f>
        <v>60th</v>
      </c>
      <c r="AE15" s="37">
        <v>5.4</v>
      </c>
      <c r="AF15" s="113">
        <v>950.79899999999998</v>
      </c>
      <c r="AG15" s="113">
        <v>936.36199999999997</v>
      </c>
      <c r="AH15" s="113">
        <v>902.399</v>
      </c>
      <c r="AI15" s="38">
        <v>929.85299999999995</v>
      </c>
      <c r="AJ15" s="29">
        <f t="shared" si="7"/>
        <v>15</v>
      </c>
      <c r="AK15" s="38" t="str">
        <f t="array" ref="AK15">AJ15&amp;CHOOSE(AND(AJ15&lt;&gt;{11,12,13})*MIN(4,MOD(AJ15,10))+1,"th","st","nd","rd","th")</f>
        <v>15th</v>
      </c>
      <c r="AL15" s="38">
        <v>538.85599999999999</v>
      </c>
      <c r="AM15" s="38">
        <v>538.85599999999999</v>
      </c>
      <c r="AN15" s="38">
        <v>1468.7090000000001</v>
      </c>
      <c r="AO15" s="29">
        <f t="shared" si="8"/>
        <v>24</v>
      </c>
      <c r="AP15" s="38" t="str">
        <f t="array" ref="AP15">AO15&amp;CHOOSE(AND(AO15&lt;&gt;{11,12,13})*MIN(4,MOD(AO15,10))+1,"th","st","nd","rd","th")</f>
        <v>24th</v>
      </c>
      <c r="AQ15" s="77">
        <v>1.52</v>
      </c>
      <c r="AR15" s="36">
        <v>4086.4769999999999</v>
      </c>
      <c r="AS15" s="29">
        <f t="shared" si="9"/>
        <v>73</v>
      </c>
      <c r="AT15" s="38" t="str">
        <f t="array" ref="AT15">AS15&amp;CHOOSE(AND(AS15&lt;&gt;{11,12,13})*MIN(4,MOD(AS15,10))+1,"th","st","nd","rd","th")</f>
        <v>73rd</v>
      </c>
      <c r="AU15" s="40">
        <v>1.3856583757759218E-3</v>
      </c>
    </row>
    <row r="16" spans="1:47" x14ac:dyDescent="0.25">
      <c r="A16" s="7">
        <v>103022103</v>
      </c>
      <c r="B16" s="8" t="s">
        <v>235</v>
      </c>
      <c r="C16" s="8" t="s">
        <v>101</v>
      </c>
      <c r="D16" s="27">
        <v>42579</v>
      </c>
      <c r="E16" s="29">
        <f t="shared" si="0"/>
        <v>14</v>
      </c>
      <c r="F16" s="38" t="str">
        <f t="array" ref="F16">E16&amp;CHOOSE(AND(E16&lt;&gt;{11,12,13})*MIN(4,MOD(E16,10))+1,"th","st","nd","rd","th")</f>
        <v>14th</v>
      </c>
      <c r="G16" s="29">
        <v>3420</v>
      </c>
      <c r="H16" s="30">
        <v>1.3374999999999999</v>
      </c>
      <c r="I16" s="31">
        <v>2.4400000000000002E-2</v>
      </c>
      <c r="J16" s="94">
        <v>351</v>
      </c>
      <c r="K16" s="33">
        <v>0</v>
      </c>
      <c r="L16" s="34">
        <v>0.17960000000000001</v>
      </c>
      <c r="M16" s="29">
        <f t="shared" si="1"/>
        <v>67</v>
      </c>
      <c r="N16" s="38" t="str">
        <f t="array" ref="N16">M16&amp;CHOOSE(AND(M16&lt;&gt;{11,12,13})*MIN(4,MOD(M16,10))+1,"th","st","nd","rd","th")</f>
        <v>67th</v>
      </c>
      <c r="O16" s="34">
        <v>0.24329999999999999</v>
      </c>
      <c r="P16" s="29">
        <f t="shared" si="2"/>
        <v>83</v>
      </c>
      <c r="Q16" s="38" t="str">
        <f t="array" ref="Q16">P16&amp;CHOOSE(AND(P16&lt;&gt;{11,12,13})*MIN(4,MOD(P16,10))+1,"th","st","nd","rd","th")</f>
        <v>83rd</v>
      </c>
      <c r="R16" s="35">
        <v>67.771000000000001</v>
      </c>
      <c r="S16" s="35">
        <v>45.904000000000003</v>
      </c>
      <c r="T16" s="35">
        <v>0</v>
      </c>
      <c r="U16" s="35">
        <v>113.675</v>
      </c>
      <c r="V16" s="36">
        <v>28.427</v>
      </c>
      <c r="W16" s="220">
        <f t="shared" si="3"/>
        <v>4.5200569876675124E-2</v>
      </c>
      <c r="X16" s="29">
        <f t="shared" si="4"/>
        <v>82</v>
      </c>
      <c r="Y16" s="38" t="str">
        <f t="array" ref="Y16">X16&amp;CHOOSE(AND(X16&lt;&gt;{11,12,13})*MIN(4,MOD(X16,10))+1,"th","st","nd","rd","th")</f>
        <v>82nd</v>
      </c>
      <c r="Z16" s="37">
        <v>5.6849999999999996</v>
      </c>
      <c r="AA16" s="28">
        <v>16</v>
      </c>
      <c r="AB16" s="221">
        <f t="shared" si="5"/>
        <v>2.5440922996686318E-2</v>
      </c>
      <c r="AC16" s="29">
        <f t="shared" si="6"/>
        <v>81</v>
      </c>
      <c r="AD16" s="38" t="str">
        <f t="array" ref="AD16">AC16&amp;CHOOSE(AND(AC16&lt;&gt;{11,12,13})*MIN(4,MOD(AC16,10))+1,"th","st","nd","rd","th")</f>
        <v>81st</v>
      </c>
      <c r="AE16" s="37">
        <v>9.6</v>
      </c>
      <c r="AF16" s="113">
        <v>628.90800000000002</v>
      </c>
      <c r="AG16" s="113">
        <v>646.49699999999996</v>
      </c>
      <c r="AH16" s="113">
        <v>698.43200000000002</v>
      </c>
      <c r="AI16" s="38">
        <v>657.94600000000003</v>
      </c>
      <c r="AJ16" s="29">
        <f t="shared" si="7"/>
        <v>5</v>
      </c>
      <c r="AK16" s="38" t="str">
        <f t="array" ref="AK16">AJ16&amp;CHOOSE(AND(AJ16&lt;&gt;{11,12,13})*MIN(4,MOD(AJ16,10))+1,"th","st","nd","rd","th")</f>
        <v>5th</v>
      </c>
      <c r="AL16" s="38">
        <v>128.96</v>
      </c>
      <c r="AM16" s="38">
        <v>128.96</v>
      </c>
      <c r="AN16" s="38">
        <v>786.90599999999995</v>
      </c>
      <c r="AO16" s="29">
        <f t="shared" si="8"/>
        <v>4</v>
      </c>
      <c r="AP16" s="38" t="str">
        <f t="array" ref="AP16">AO16&amp;CHOOSE(AND(AO16&lt;&gt;{11,12,13})*MIN(4,MOD(AO16,10))+1,"th","st","nd","rd","th")</f>
        <v>4th</v>
      </c>
      <c r="AQ16" s="77">
        <v>0.87</v>
      </c>
      <c r="AR16" s="36">
        <v>915.66300000000001</v>
      </c>
      <c r="AS16" s="29">
        <f t="shared" si="9"/>
        <v>5</v>
      </c>
      <c r="AT16" s="38" t="str">
        <f t="array" ref="AT16">AS16&amp;CHOOSE(AND(AS16&lt;&gt;{11,12,13})*MIN(4,MOD(AS16,10))+1,"th","st","nd","rd","th")</f>
        <v>5th</v>
      </c>
      <c r="AU16" s="40">
        <v>3.104865402003016E-4</v>
      </c>
    </row>
    <row r="17" spans="1:47" x14ac:dyDescent="0.25">
      <c r="A17" s="7">
        <v>103022253</v>
      </c>
      <c r="B17" s="8" t="s">
        <v>253</v>
      </c>
      <c r="C17" s="8" t="s">
        <v>101</v>
      </c>
      <c r="D17" s="27">
        <v>61158</v>
      </c>
      <c r="E17" s="29">
        <f t="shared" si="0"/>
        <v>65</v>
      </c>
      <c r="F17" s="38" t="str">
        <f t="array" ref="F17">E17&amp;CHOOSE(AND(E17&lt;&gt;{11,12,13})*MIN(4,MOD(E17,10))+1,"th","st","nd","rd","th")</f>
        <v>65th</v>
      </c>
      <c r="G17" s="29">
        <v>6250</v>
      </c>
      <c r="H17" s="30">
        <v>0.93120000000000003</v>
      </c>
      <c r="I17" s="31">
        <v>0.56989999999999996</v>
      </c>
      <c r="J17" s="94">
        <v>239</v>
      </c>
      <c r="K17" s="33">
        <v>0</v>
      </c>
      <c r="L17" s="34">
        <v>5.8999999999999997E-2</v>
      </c>
      <c r="M17" s="29">
        <f t="shared" si="1"/>
        <v>14</v>
      </c>
      <c r="N17" s="38" t="str">
        <f t="array" ref="N17">M17&amp;CHOOSE(AND(M17&lt;&gt;{11,12,13})*MIN(4,MOD(M17,10))+1,"th","st","nd","rd","th")</f>
        <v>14th</v>
      </c>
      <c r="O17" s="34">
        <v>0.1124</v>
      </c>
      <c r="P17" s="29">
        <f t="shared" si="2"/>
        <v>22</v>
      </c>
      <c r="Q17" s="38" t="str">
        <f t="array" ref="Q17">P17&amp;CHOOSE(AND(P17&lt;&gt;{11,12,13})*MIN(4,MOD(P17,10))+1,"th","st","nd","rd","th")</f>
        <v>22nd</v>
      </c>
      <c r="R17" s="35">
        <v>69.56</v>
      </c>
      <c r="S17" s="35">
        <v>66.259</v>
      </c>
      <c r="T17" s="35">
        <v>0</v>
      </c>
      <c r="U17" s="35">
        <v>135.81899999999999</v>
      </c>
      <c r="V17" s="36">
        <v>35.017000000000003</v>
      </c>
      <c r="W17" s="220">
        <f t="shared" si="3"/>
        <v>1.7820582959070727E-2</v>
      </c>
      <c r="X17" s="29">
        <f t="shared" si="4"/>
        <v>26</v>
      </c>
      <c r="Y17" s="38" t="str">
        <f t="array" ref="Y17">X17&amp;CHOOSE(AND(X17&lt;&gt;{11,12,13})*MIN(4,MOD(X17,10))+1,"th","st","nd","rd","th")</f>
        <v>26th</v>
      </c>
      <c r="Z17" s="37">
        <v>7.0030000000000001</v>
      </c>
      <c r="AA17" s="28">
        <v>6</v>
      </c>
      <c r="AB17" s="221">
        <f t="shared" si="5"/>
        <v>3.0534739627730632E-3</v>
      </c>
      <c r="AC17" s="29">
        <f t="shared" si="6"/>
        <v>37</v>
      </c>
      <c r="AD17" s="38" t="str">
        <f t="array" ref="AD17">AC17&amp;CHOOSE(AND(AC17&lt;&gt;{11,12,13})*MIN(4,MOD(AC17,10))+1,"th","st","nd","rd","th")</f>
        <v>37th</v>
      </c>
      <c r="AE17" s="37">
        <v>3.6</v>
      </c>
      <c r="AF17" s="113">
        <v>1964.9749999999999</v>
      </c>
      <c r="AG17" s="113">
        <v>1942.7829999999999</v>
      </c>
      <c r="AH17" s="113">
        <v>2004.596</v>
      </c>
      <c r="AI17" s="38">
        <v>1970.7850000000001</v>
      </c>
      <c r="AJ17" s="29">
        <f t="shared" si="7"/>
        <v>46</v>
      </c>
      <c r="AK17" s="38" t="str">
        <f t="array" ref="AK17">AJ17&amp;CHOOSE(AND(AJ17&lt;&gt;{11,12,13})*MIN(4,MOD(AJ17,10))+1,"th","st","nd","rd","th")</f>
        <v>46th</v>
      </c>
      <c r="AL17" s="38">
        <v>146.422</v>
      </c>
      <c r="AM17" s="38">
        <v>146.422</v>
      </c>
      <c r="AN17" s="38">
        <v>2117.2069999999999</v>
      </c>
      <c r="AO17" s="29">
        <f t="shared" si="8"/>
        <v>41</v>
      </c>
      <c r="AP17" s="38" t="str">
        <f t="array" ref="AP17">AO17&amp;CHOOSE(AND(AO17&lt;&gt;{11,12,13})*MIN(4,MOD(AO17,10))+1,"th","st","nd","rd","th")</f>
        <v>41st</v>
      </c>
      <c r="AQ17" s="77">
        <v>0.97</v>
      </c>
      <c r="AR17" s="36">
        <v>1912.3969999999999</v>
      </c>
      <c r="AS17" s="29">
        <f t="shared" si="9"/>
        <v>34</v>
      </c>
      <c r="AT17" s="38" t="str">
        <f t="array" ref="AT17">AS17&amp;CHOOSE(AND(AS17&lt;&gt;{11,12,13})*MIN(4,MOD(AS17,10))+1,"th","st","nd","rd","th")</f>
        <v>34th</v>
      </c>
      <c r="AU17" s="40">
        <v>6.4846294763404896E-4</v>
      </c>
    </row>
    <row r="18" spans="1:47" x14ac:dyDescent="0.25">
      <c r="A18" s="7">
        <v>103022503</v>
      </c>
      <c r="B18" s="8" t="s">
        <v>263</v>
      </c>
      <c r="C18" s="8" t="s">
        <v>101</v>
      </c>
      <c r="D18" s="27">
        <v>24390</v>
      </c>
      <c r="E18" s="29">
        <f t="shared" si="0"/>
        <v>0</v>
      </c>
      <c r="F18" s="38" t="str">
        <f t="array" ref="F18">E18&amp;CHOOSE(AND(E18&lt;&gt;{11,12,13})*MIN(4,MOD(E18,10))+1,"th","st","nd","rd","th")</f>
        <v>0th</v>
      </c>
      <c r="G18" s="29">
        <v>2280</v>
      </c>
      <c r="H18" s="30">
        <v>2.335</v>
      </c>
      <c r="I18" s="31">
        <v>-1.2916000000000001</v>
      </c>
      <c r="J18" s="94">
        <v>443</v>
      </c>
      <c r="K18" s="33">
        <v>0</v>
      </c>
      <c r="L18" s="34">
        <v>0.38519999999999999</v>
      </c>
      <c r="M18" s="29">
        <f t="shared" si="1"/>
        <v>96</v>
      </c>
      <c r="N18" s="38" t="str">
        <f t="array" ref="N18">M18&amp;CHOOSE(AND(M18&lt;&gt;{11,12,13})*MIN(4,MOD(M18,10))+1,"th","st","nd","rd","th")</f>
        <v>96th</v>
      </c>
      <c r="O18" s="34">
        <v>0.28760000000000002</v>
      </c>
      <c r="P18" s="29">
        <f t="shared" si="2"/>
        <v>95</v>
      </c>
      <c r="Q18" s="38" t="str">
        <f t="array" ref="Q18">P18&amp;CHOOSE(AND(P18&lt;&gt;{11,12,13})*MIN(4,MOD(P18,10))+1,"th","st","nd","rd","th")</f>
        <v>95th</v>
      </c>
      <c r="R18" s="35">
        <v>207.61199999999999</v>
      </c>
      <c r="S18" s="35">
        <v>77.504000000000005</v>
      </c>
      <c r="T18" s="35">
        <v>103.806</v>
      </c>
      <c r="U18" s="35">
        <v>388.92200000000003</v>
      </c>
      <c r="V18" s="36">
        <v>212.36099999999999</v>
      </c>
      <c r="W18" s="220">
        <f t="shared" si="3"/>
        <v>0.23640636410594373</v>
      </c>
      <c r="X18" s="29">
        <f t="shared" si="4"/>
        <v>99</v>
      </c>
      <c r="Y18" s="38" t="str">
        <f t="array" ref="Y18">X18&amp;CHOOSE(AND(X18&lt;&gt;{11,12,13})*MIN(4,MOD(X18,10))+1,"th","st","nd","rd","th")</f>
        <v>99th</v>
      </c>
      <c r="Z18" s="37">
        <v>42.472000000000001</v>
      </c>
      <c r="AA18" s="28">
        <v>7</v>
      </c>
      <c r="AB18" s="221">
        <f t="shared" si="5"/>
        <v>7.7926010366385834E-3</v>
      </c>
      <c r="AC18" s="29">
        <f t="shared" si="6"/>
        <v>57</v>
      </c>
      <c r="AD18" s="38" t="str">
        <f t="array" ref="AD18">AC18&amp;CHOOSE(AND(AC18&lt;&gt;{11,12,13})*MIN(4,MOD(AC18,10))+1,"th","st","nd","rd","th")</f>
        <v>57th</v>
      </c>
      <c r="AE18" s="37">
        <v>4.2</v>
      </c>
      <c r="AF18" s="113">
        <v>898.28800000000001</v>
      </c>
      <c r="AG18" s="113">
        <v>842.51599999999996</v>
      </c>
      <c r="AH18" s="113">
        <v>809.096</v>
      </c>
      <c r="AI18" s="38">
        <v>849.96699999999998</v>
      </c>
      <c r="AJ18" s="29">
        <f t="shared" si="7"/>
        <v>12</v>
      </c>
      <c r="AK18" s="38" t="str">
        <f t="array" ref="AK18">AJ18&amp;CHOOSE(AND(AJ18&lt;&gt;{11,12,13})*MIN(4,MOD(AJ18,10))+1,"th","st","nd","rd","th")</f>
        <v>12th</v>
      </c>
      <c r="AL18" s="38">
        <v>435.59399999999999</v>
      </c>
      <c r="AM18" s="38">
        <v>435.59399999999999</v>
      </c>
      <c r="AN18" s="38">
        <v>1285.5609999999999</v>
      </c>
      <c r="AO18" s="29">
        <f t="shared" si="8"/>
        <v>18</v>
      </c>
      <c r="AP18" s="38" t="str">
        <f t="array" ref="AP18">AO18&amp;CHOOSE(AND(AO18&lt;&gt;{11,12,13})*MIN(4,MOD(AO18,10))+1,"th","st","nd","rd","th")</f>
        <v>18th</v>
      </c>
      <c r="AQ18" s="77">
        <v>1.48</v>
      </c>
      <c r="AR18" s="36">
        <v>4442.6419999999998</v>
      </c>
      <c r="AS18" s="29">
        <f t="shared" si="9"/>
        <v>76</v>
      </c>
      <c r="AT18" s="38" t="str">
        <f t="array" ref="AT18">AS18&amp;CHOOSE(AND(AS18&lt;&gt;{11,12,13})*MIN(4,MOD(AS18,10))+1,"th","st","nd","rd","th")</f>
        <v>76th</v>
      </c>
      <c r="AU18" s="40">
        <v>1.5064281771006891E-3</v>
      </c>
    </row>
    <row r="19" spans="1:47" x14ac:dyDescent="0.25">
      <c r="A19" s="7">
        <v>103022803</v>
      </c>
      <c r="B19" s="8" t="s">
        <v>264</v>
      </c>
      <c r="C19" s="8" t="s">
        <v>101</v>
      </c>
      <c r="D19" s="27">
        <v>40716</v>
      </c>
      <c r="E19" s="29">
        <f t="shared" si="0"/>
        <v>10</v>
      </c>
      <c r="F19" s="38" t="str">
        <f t="array" ref="F19">E19&amp;CHOOSE(AND(E19&lt;&gt;{11,12,13})*MIN(4,MOD(E19,10))+1,"th","st","nd","rd","th")</f>
        <v>10th</v>
      </c>
      <c r="G19" s="29">
        <v>6963</v>
      </c>
      <c r="H19" s="30">
        <v>1.3987000000000001</v>
      </c>
      <c r="I19" s="31">
        <v>-0.20399999999999999</v>
      </c>
      <c r="J19" s="94">
        <v>379</v>
      </c>
      <c r="K19" s="33">
        <v>0</v>
      </c>
      <c r="L19" s="34">
        <v>0.26750000000000002</v>
      </c>
      <c r="M19" s="29">
        <f t="shared" si="1"/>
        <v>87</v>
      </c>
      <c r="N19" s="38" t="str">
        <f t="array" ref="N19">M19&amp;CHOOSE(AND(M19&lt;&gt;{11,12,13})*MIN(4,MOD(M19,10))+1,"th","st","nd","rd","th")</f>
        <v>87th</v>
      </c>
      <c r="O19" s="34">
        <v>0.2485</v>
      </c>
      <c r="P19" s="29">
        <f t="shared" si="2"/>
        <v>85</v>
      </c>
      <c r="Q19" s="38" t="str">
        <f t="array" ref="Q19">P19&amp;CHOOSE(AND(P19&lt;&gt;{11,12,13})*MIN(4,MOD(P19,10))+1,"th","st","nd","rd","th")</f>
        <v>85th</v>
      </c>
      <c r="R19" s="35">
        <v>290.96699999999998</v>
      </c>
      <c r="S19" s="35">
        <v>135.15</v>
      </c>
      <c r="T19" s="35">
        <v>0</v>
      </c>
      <c r="U19" s="35">
        <v>426.11700000000002</v>
      </c>
      <c r="V19" s="36">
        <v>223.649</v>
      </c>
      <c r="W19" s="220">
        <f t="shared" si="3"/>
        <v>0.1233668233604247</v>
      </c>
      <c r="X19" s="29">
        <f t="shared" si="4"/>
        <v>96</v>
      </c>
      <c r="Y19" s="38" t="str">
        <f t="array" ref="Y19">X19&amp;CHOOSE(AND(X19&lt;&gt;{11,12,13})*MIN(4,MOD(X19,10))+1,"th","st","nd","rd","th")</f>
        <v>96th</v>
      </c>
      <c r="Z19" s="37">
        <v>44.73</v>
      </c>
      <c r="AA19" s="28">
        <v>2</v>
      </c>
      <c r="AB19" s="221">
        <f t="shared" si="5"/>
        <v>1.1032181978048166E-3</v>
      </c>
      <c r="AC19" s="29">
        <f t="shared" si="6"/>
        <v>21</v>
      </c>
      <c r="AD19" s="38" t="str">
        <f t="array" ref="AD19">AC19&amp;CHOOSE(AND(AC19&lt;&gt;{11,12,13})*MIN(4,MOD(AC19,10))+1,"th","st","nd","rd","th")</f>
        <v>21st</v>
      </c>
      <c r="AE19" s="37">
        <v>1.2</v>
      </c>
      <c r="AF19" s="113">
        <v>1812.8779999999999</v>
      </c>
      <c r="AG19" s="113">
        <v>1867.8309999999999</v>
      </c>
      <c r="AH19" s="113">
        <v>1886.299</v>
      </c>
      <c r="AI19" s="38">
        <v>1855.6690000000001</v>
      </c>
      <c r="AJ19" s="29">
        <f t="shared" si="7"/>
        <v>44</v>
      </c>
      <c r="AK19" s="38" t="str">
        <f t="array" ref="AK19">AJ19&amp;CHOOSE(AND(AJ19&lt;&gt;{11,12,13})*MIN(4,MOD(AJ19,10))+1,"th","st","nd","rd","th")</f>
        <v>44th</v>
      </c>
      <c r="AL19" s="38">
        <v>472.04700000000003</v>
      </c>
      <c r="AM19" s="38">
        <v>472.04700000000003</v>
      </c>
      <c r="AN19" s="38">
        <v>2327.7159999999999</v>
      </c>
      <c r="AO19" s="29">
        <f t="shared" si="8"/>
        <v>47</v>
      </c>
      <c r="AP19" s="38" t="str">
        <f t="array" ref="AP19">AO19&amp;CHOOSE(AND(AO19&lt;&gt;{11,12,13})*MIN(4,MOD(AO19,10))+1,"th","st","nd","rd","th")</f>
        <v>47th</v>
      </c>
      <c r="AQ19" s="77">
        <v>1.5</v>
      </c>
      <c r="AR19" s="36">
        <v>4883.665</v>
      </c>
      <c r="AS19" s="29">
        <f t="shared" si="9"/>
        <v>80</v>
      </c>
      <c r="AT19" s="38" t="str">
        <f t="array" ref="AT19">AS19&amp;CHOOSE(AND(AS19&lt;&gt;{11,12,13})*MIN(4,MOD(AS19,10))+1,"th","st","nd","rd","th")</f>
        <v>80th</v>
      </c>
      <c r="AU19" s="40">
        <v>1.655971956218943E-3</v>
      </c>
    </row>
    <row r="20" spans="1:47" x14ac:dyDescent="0.25">
      <c r="A20" s="7">
        <v>103023153</v>
      </c>
      <c r="B20" s="8" t="s">
        <v>275</v>
      </c>
      <c r="C20" s="8" t="s">
        <v>101</v>
      </c>
      <c r="D20" s="27">
        <v>57919</v>
      </c>
      <c r="E20" s="29">
        <f t="shared" si="0"/>
        <v>57</v>
      </c>
      <c r="F20" s="38" t="str">
        <f t="array" ref="F20">E20&amp;CHOOSE(AND(E20&lt;&gt;{11,12,13})*MIN(4,MOD(E20,10))+1,"th","st","nd","rd","th")</f>
        <v>57th</v>
      </c>
      <c r="G20" s="29">
        <v>7640</v>
      </c>
      <c r="H20" s="30">
        <v>0.98329999999999995</v>
      </c>
      <c r="I20" s="31">
        <v>0.50390000000000001</v>
      </c>
      <c r="J20" s="94">
        <v>264</v>
      </c>
      <c r="K20" s="33">
        <v>0</v>
      </c>
      <c r="L20" s="34">
        <v>0.18149999999999999</v>
      </c>
      <c r="M20" s="29">
        <f t="shared" si="1"/>
        <v>67</v>
      </c>
      <c r="N20" s="38" t="str">
        <f t="array" ref="N20">M20&amp;CHOOSE(AND(M20&lt;&gt;{11,12,13})*MIN(4,MOD(M20,10))+1,"th","st","nd","rd","th")</f>
        <v>67th</v>
      </c>
      <c r="O20" s="34">
        <v>0.1208</v>
      </c>
      <c r="P20" s="29">
        <f t="shared" si="2"/>
        <v>26</v>
      </c>
      <c r="Q20" s="38" t="str">
        <f t="array" ref="Q20">P20&amp;CHOOSE(AND(P20&lt;&gt;{11,12,13})*MIN(4,MOD(P20,10))+1,"th","st","nd","rd","th")</f>
        <v>26th</v>
      </c>
      <c r="R20" s="35">
        <v>256.56599999999997</v>
      </c>
      <c r="S20" s="35">
        <v>85.38</v>
      </c>
      <c r="T20" s="35">
        <v>0</v>
      </c>
      <c r="U20" s="35">
        <v>341.94600000000003</v>
      </c>
      <c r="V20" s="36">
        <v>23.8</v>
      </c>
      <c r="W20" s="220">
        <f t="shared" si="3"/>
        <v>1.0101979054098219E-2</v>
      </c>
      <c r="X20" s="29">
        <f t="shared" si="4"/>
        <v>8</v>
      </c>
      <c r="Y20" s="38" t="str">
        <f t="array" ref="Y20">X20&amp;CHOOSE(AND(X20&lt;&gt;{11,12,13})*MIN(4,MOD(X20,10))+1,"th","st","nd","rd","th")</f>
        <v>8th</v>
      </c>
      <c r="Z20" s="37">
        <v>4.76</v>
      </c>
      <c r="AA20" s="28">
        <v>2</v>
      </c>
      <c r="AB20" s="221">
        <f t="shared" si="5"/>
        <v>8.4890580286539662E-4</v>
      </c>
      <c r="AC20" s="29">
        <f t="shared" si="6"/>
        <v>18</v>
      </c>
      <c r="AD20" s="38" t="str">
        <f t="array" ref="AD20">AC20&amp;CHOOSE(AND(AC20&lt;&gt;{11,12,13})*MIN(4,MOD(AC20,10))+1,"th","st","nd","rd","th")</f>
        <v>18th</v>
      </c>
      <c r="AE20" s="37">
        <v>1.2</v>
      </c>
      <c r="AF20" s="113">
        <v>2355.9740000000002</v>
      </c>
      <c r="AG20" s="113">
        <v>2342.5369999999998</v>
      </c>
      <c r="AH20" s="113">
        <v>2389.6260000000002</v>
      </c>
      <c r="AI20" s="38">
        <v>2362.712</v>
      </c>
      <c r="AJ20" s="29">
        <f t="shared" si="7"/>
        <v>56</v>
      </c>
      <c r="AK20" s="38" t="str">
        <f t="array" ref="AK20">AJ20&amp;CHOOSE(AND(AJ20&lt;&gt;{11,12,13})*MIN(4,MOD(AJ20,10))+1,"th","st","nd","rd","th")</f>
        <v>56th</v>
      </c>
      <c r="AL20" s="38">
        <v>347.90600000000001</v>
      </c>
      <c r="AM20" s="38">
        <v>347.90600000000001</v>
      </c>
      <c r="AN20" s="38">
        <v>2710.6179999999999</v>
      </c>
      <c r="AO20" s="29">
        <f t="shared" si="8"/>
        <v>55</v>
      </c>
      <c r="AP20" s="38" t="str">
        <f t="array" ref="AP20">AO20&amp;CHOOSE(AND(AO20&lt;&gt;{11,12,13})*MIN(4,MOD(AO20,10))+1,"th","st","nd","rd","th")</f>
        <v>55th</v>
      </c>
      <c r="AQ20" s="77">
        <v>1.05</v>
      </c>
      <c r="AR20" s="36">
        <v>2798.6179999999999</v>
      </c>
      <c r="AS20" s="29">
        <f t="shared" si="9"/>
        <v>55</v>
      </c>
      <c r="AT20" s="38" t="str">
        <f t="array" ref="AT20">AS20&amp;CHOOSE(AND(AS20&lt;&gt;{11,12,13})*MIN(4,MOD(AS20,10))+1,"th","st","nd","rd","th")</f>
        <v>55th</v>
      </c>
      <c r="AU20" s="40">
        <v>9.4896618096645567E-4</v>
      </c>
    </row>
    <row r="21" spans="1:47" x14ac:dyDescent="0.25">
      <c r="A21" s="7">
        <v>103023912</v>
      </c>
      <c r="B21" s="8" t="s">
        <v>297</v>
      </c>
      <c r="C21" s="8" t="s">
        <v>101</v>
      </c>
      <c r="D21" s="27">
        <v>82691</v>
      </c>
      <c r="E21" s="29">
        <f t="shared" si="0"/>
        <v>90</v>
      </c>
      <c r="F21" s="38" t="str">
        <f t="array" ref="F21">E21&amp;CHOOSE(AND(E21&lt;&gt;{11,12,13})*MIN(4,MOD(E21,10))+1,"th","st","nd","rd","th")</f>
        <v>90th</v>
      </c>
      <c r="G21" s="29">
        <v>11807</v>
      </c>
      <c r="H21" s="30">
        <v>0.68869999999999998</v>
      </c>
      <c r="I21" s="31">
        <v>-1.6999999999999999E-3</v>
      </c>
      <c r="J21" s="94">
        <v>358</v>
      </c>
      <c r="K21" s="33">
        <v>0</v>
      </c>
      <c r="L21" s="34">
        <v>3.5400000000000001E-2</v>
      </c>
      <c r="M21" s="29">
        <f t="shared" si="1"/>
        <v>5</v>
      </c>
      <c r="N21" s="38" t="str">
        <f t="array" ref="N21">M21&amp;CHOOSE(AND(M21&lt;&gt;{11,12,13})*MIN(4,MOD(M21,10))+1,"th","st","nd","rd","th")</f>
        <v>5th</v>
      </c>
      <c r="O21" s="34">
        <v>0.1086</v>
      </c>
      <c r="P21" s="29">
        <f t="shared" si="2"/>
        <v>19</v>
      </c>
      <c r="Q21" s="38" t="str">
        <f t="array" ref="Q21">P21&amp;CHOOSE(AND(P21&lt;&gt;{11,12,13})*MIN(4,MOD(P21,10))+1,"th","st","nd","rd","th")</f>
        <v>19th</v>
      </c>
      <c r="R21" s="35">
        <v>86.177000000000007</v>
      </c>
      <c r="S21" s="35">
        <v>132.18600000000001</v>
      </c>
      <c r="T21" s="35">
        <v>0</v>
      </c>
      <c r="U21" s="35">
        <v>218.363</v>
      </c>
      <c r="V21" s="36">
        <v>41.164000000000001</v>
      </c>
      <c r="W21" s="220">
        <f t="shared" si="3"/>
        <v>1.0145695880030179E-2</v>
      </c>
      <c r="X21" s="29">
        <f t="shared" si="4"/>
        <v>8</v>
      </c>
      <c r="Y21" s="38" t="str">
        <f t="array" ref="Y21">X21&amp;CHOOSE(AND(X21&lt;&gt;{11,12,13})*MIN(4,MOD(X21,10))+1,"th","st","nd","rd","th")</f>
        <v>8th</v>
      </c>
      <c r="Z21" s="37">
        <v>8.2330000000000005</v>
      </c>
      <c r="AA21" s="28">
        <v>47</v>
      </c>
      <c r="AB21" s="221">
        <f t="shared" si="5"/>
        <v>1.1584095480551414E-2</v>
      </c>
      <c r="AC21" s="29">
        <f t="shared" si="6"/>
        <v>66</v>
      </c>
      <c r="AD21" s="38" t="str">
        <f t="array" ref="AD21">AC21&amp;CHOOSE(AND(AC21&lt;&gt;{11,12,13})*MIN(4,MOD(AC21,10))+1,"th","st","nd","rd","th")</f>
        <v>66th</v>
      </c>
      <c r="AE21" s="37">
        <v>28.2</v>
      </c>
      <c r="AF21" s="113">
        <v>4057.2869999999998</v>
      </c>
      <c r="AG21" s="113">
        <v>4111.6409999999996</v>
      </c>
      <c r="AH21" s="113">
        <v>4206.4769999999999</v>
      </c>
      <c r="AI21" s="38">
        <v>4125.1350000000002</v>
      </c>
      <c r="AJ21" s="29">
        <f t="shared" si="7"/>
        <v>79</v>
      </c>
      <c r="AK21" s="38" t="str">
        <f t="array" ref="AK21">AJ21&amp;CHOOSE(AND(AJ21&lt;&gt;{11,12,13})*MIN(4,MOD(AJ21,10))+1,"th","st","nd","rd","th")</f>
        <v>79th</v>
      </c>
      <c r="AL21" s="38">
        <v>254.79599999999999</v>
      </c>
      <c r="AM21" s="38">
        <v>254.79599999999999</v>
      </c>
      <c r="AN21" s="38">
        <v>4379.9309999999996</v>
      </c>
      <c r="AO21" s="29">
        <f t="shared" si="8"/>
        <v>76</v>
      </c>
      <c r="AP21" s="38" t="str">
        <f t="array" ref="AP21">AO21&amp;CHOOSE(AND(AO21&lt;&gt;{11,12,13})*MIN(4,MOD(AO21,10))+1,"th","st","nd","rd","th")</f>
        <v>76th</v>
      </c>
      <c r="AQ21" s="77">
        <v>0.9</v>
      </c>
      <c r="AR21" s="36">
        <v>2714.8130000000001</v>
      </c>
      <c r="AS21" s="29">
        <f t="shared" si="9"/>
        <v>55</v>
      </c>
      <c r="AT21" s="38" t="str">
        <f t="array" ref="AT21">AS21&amp;CHOOSE(AND(AS21&lt;&gt;{11,12,13})*MIN(4,MOD(AS21,10))+1,"th","st","nd","rd","th")</f>
        <v>55th</v>
      </c>
      <c r="AU21" s="40">
        <v>9.2054925847260562E-4</v>
      </c>
    </row>
    <row r="22" spans="1:47" x14ac:dyDescent="0.25">
      <c r="A22" s="7">
        <v>103024102</v>
      </c>
      <c r="B22" s="8" t="s">
        <v>305</v>
      </c>
      <c r="C22" s="8" t="s">
        <v>101</v>
      </c>
      <c r="D22" s="27">
        <v>56401</v>
      </c>
      <c r="E22" s="29">
        <f t="shared" si="0"/>
        <v>54</v>
      </c>
      <c r="F22" s="38" t="str">
        <f t="array" ref="F22">E22&amp;CHOOSE(AND(E22&lt;&gt;{11,12,13})*MIN(4,MOD(E22,10))+1,"th","st","nd","rd","th")</f>
        <v>54th</v>
      </c>
      <c r="G22" s="29">
        <v>14102</v>
      </c>
      <c r="H22" s="30">
        <v>1.0098</v>
      </c>
      <c r="I22" s="31">
        <v>-0.2404</v>
      </c>
      <c r="J22" s="94">
        <v>387</v>
      </c>
      <c r="K22" s="33">
        <v>0</v>
      </c>
      <c r="L22" s="34">
        <v>0.13930000000000001</v>
      </c>
      <c r="M22" s="29">
        <f t="shared" si="1"/>
        <v>47</v>
      </c>
      <c r="N22" s="38" t="str">
        <f t="array" ref="N22">M22&amp;CHOOSE(AND(M22&lt;&gt;{11,12,13})*MIN(4,MOD(M22,10))+1,"th","st","nd","rd","th")</f>
        <v>47th</v>
      </c>
      <c r="O22" s="34">
        <v>0.1431</v>
      </c>
      <c r="P22" s="29">
        <f t="shared" si="2"/>
        <v>38</v>
      </c>
      <c r="Q22" s="38" t="str">
        <f t="array" ref="Q22">P22&amp;CHOOSE(AND(P22&lt;&gt;{11,12,13})*MIN(4,MOD(P22,10))+1,"th","st","nd","rd","th")</f>
        <v>38th</v>
      </c>
      <c r="R22" s="35">
        <v>291.59899999999999</v>
      </c>
      <c r="S22" s="35">
        <v>149.77699999999999</v>
      </c>
      <c r="T22" s="35">
        <v>0</v>
      </c>
      <c r="U22" s="35">
        <v>441.37599999999998</v>
      </c>
      <c r="V22" s="36">
        <v>186.72399999999999</v>
      </c>
      <c r="W22" s="220">
        <f t="shared" si="3"/>
        <v>5.3520030313609419E-2</v>
      </c>
      <c r="X22" s="29">
        <f t="shared" si="4"/>
        <v>89</v>
      </c>
      <c r="Y22" s="38" t="str">
        <f t="array" ref="Y22">X22&amp;CHOOSE(AND(X22&lt;&gt;{11,12,13})*MIN(4,MOD(X22,10))+1,"th","st","nd","rd","th")</f>
        <v>89th</v>
      </c>
      <c r="Z22" s="37">
        <v>37.344999999999999</v>
      </c>
      <c r="AA22" s="28">
        <v>85</v>
      </c>
      <c r="AB22" s="221">
        <f t="shared" si="5"/>
        <v>2.4363245092525871E-2</v>
      </c>
      <c r="AC22" s="29">
        <f t="shared" si="6"/>
        <v>80</v>
      </c>
      <c r="AD22" s="38" t="str">
        <f t="array" ref="AD22">AC22&amp;CHOOSE(AND(AC22&lt;&gt;{11,12,13})*MIN(4,MOD(AC22,10))+1,"th","st","nd","rd","th")</f>
        <v>80th</v>
      </c>
      <c r="AE22" s="37">
        <v>51</v>
      </c>
      <c r="AF22" s="113">
        <v>3488.8620000000001</v>
      </c>
      <c r="AG22" s="113">
        <v>3531.7649999999999</v>
      </c>
      <c r="AH22" s="113">
        <v>3607.67</v>
      </c>
      <c r="AI22" s="38">
        <v>3542.7660000000001</v>
      </c>
      <c r="AJ22" s="29">
        <f t="shared" si="7"/>
        <v>73</v>
      </c>
      <c r="AK22" s="38" t="str">
        <f t="array" ref="AK22">AJ22&amp;CHOOSE(AND(AJ22&lt;&gt;{11,12,13})*MIN(4,MOD(AJ22,10))+1,"th","st","nd","rd","th")</f>
        <v>73rd</v>
      </c>
      <c r="AL22" s="38">
        <v>529.721</v>
      </c>
      <c r="AM22" s="38">
        <v>529.721</v>
      </c>
      <c r="AN22" s="38">
        <v>4072.4870000000001</v>
      </c>
      <c r="AO22" s="29">
        <f t="shared" si="8"/>
        <v>73</v>
      </c>
      <c r="AP22" s="38" t="str">
        <f t="array" ref="AP22">AO22&amp;CHOOSE(AND(AO22&lt;&gt;{11,12,13})*MIN(4,MOD(AO22,10))+1,"th","st","nd","rd","th")</f>
        <v>73rd</v>
      </c>
      <c r="AQ22" s="77">
        <v>0.95</v>
      </c>
      <c r="AR22" s="36">
        <v>3906.7779999999998</v>
      </c>
      <c r="AS22" s="29">
        <f t="shared" si="9"/>
        <v>71</v>
      </c>
      <c r="AT22" s="38" t="str">
        <f t="array" ref="AT22">AS22&amp;CHOOSE(AND(AS22&lt;&gt;{11,12,13})*MIN(4,MOD(AS22,10))+1,"th","st","nd","rd","th")</f>
        <v>71st</v>
      </c>
      <c r="AU22" s="40">
        <v>1.3247253460614372E-3</v>
      </c>
    </row>
    <row r="23" spans="1:47" x14ac:dyDescent="0.25">
      <c r="A23" s="7">
        <v>103024603</v>
      </c>
      <c r="B23" s="8" t="s">
        <v>323</v>
      </c>
      <c r="C23" s="8" t="s">
        <v>101</v>
      </c>
      <c r="D23" s="27">
        <v>85233</v>
      </c>
      <c r="E23" s="29">
        <f t="shared" si="0"/>
        <v>91</v>
      </c>
      <c r="F23" s="38" t="str">
        <f t="array" ref="F23">E23&amp;CHOOSE(AND(E23&lt;&gt;{11,12,13})*MIN(4,MOD(E23,10))+1,"th","st","nd","rd","th")</f>
        <v>91st</v>
      </c>
      <c r="G23" s="29">
        <v>7234</v>
      </c>
      <c r="H23" s="30">
        <v>0.66820000000000002</v>
      </c>
      <c r="I23" s="31">
        <v>-0.1772</v>
      </c>
      <c r="J23" s="94">
        <v>376</v>
      </c>
      <c r="K23" s="33">
        <v>0</v>
      </c>
      <c r="L23" s="34">
        <v>2.7099999999999999E-2</v>
      </c>
      <c r="M23" s="29">
        <f t="shared" si="1"/>
        <v>3</v>
      </c>
      <c r="N23" s="38" t="str">
        <f t="array" ref="N23">M23&amp;CHOOSE(AND(M23&lt;&gt;{11,12,13})*MIN(4,MOD(M23,10))+1,"th","st","nd","rd","th")</f>
        <v>3rd</v>
      </c>
      <c r="O23" s="34">
        <v>8.5199999999999998E-2</v>
      </c>
      <c r="P23" s="29">
        <f t="shared" si="2"/>
        <v>13</v>
      </c>
      <c r="Q23" s="38" t="str">
        <f t="array" ref="Q23">P23&amp;CHOOSE(AND(P23&lt;&gt;{11,12,13})*MIN(4,MOD(P23,10))+1,"th","st","nd","rd","th")</f>
        <v>13th</v>
      </c>
      <c r="R23" s="35">
        <v>45.316000000000003</v>
      </c>
      <c r="S23" s="35">
        <v>71.234999999999999</v>
      </c>
      <c r="T23" s="35">
        <v>0</v>
      </c>
      <c r="U23" s="35">
        <v>116.551</v>
      </c>
      <c r="V23" s="36">
        <v>24.209</v>
      </c>
      <c r="W23" s="220">
        <f t="shared" si="3"/>
        <v>8.6865445213663364E-3</v>
      </c>
      <c r="X23" s="29">
        <f t="shared" si="4"/>
        <v>7</v>
      </c>
      <c r="Y23" s="38" t="str">
        <f t="array" ref="Y23">X23&amp;CHOOSE(AND(X23&lt;&gt;{11,12,13})*MIN(4,MOD(X23,10))+1,"th","st","nd","rd","th")</f>
        <v>7th</v>
      </c>
      <c r="Z23" s="37">
        <v>4.8419999999999996</v>
      </c>
      <c r="AA23" s="28">
        <v>12</v>
      </c>
      <c r="AB23" s="221">
        <f t="shared" si="5"/>
        <v>4.3057761269113155E-3</v>
      </c>
      <c r="AC23" s="29">
        <f t="shared" si="6"/>
        <v>43</v>
      </c>
      <c r="AD23" s="38" t="str">
        <f t="array" ref="AD23">AC23&amp;CHOOSE(AND(AC23&lt;&gt;{11,12,13})*MIN(4,MOD(AC23,10))+1,"th","st","nd","rd","th")</f>
        <v>43rd</v>
      </c>
      <c r="AE23" s="37">
        <v>7.2</v>
      </c>
      <c r="AF23" s="113">
        <v>2786.9540000000002</v>
      </c>
      <c r="AG23" s="113">
        <v>2843.5360000000001</v>
      </c>
      <c r="AH23" s="113">
        <v>2866.8110000000001</v>
      </c>
      <c r="AI23" s="38">
        <v>2832.4340000000002</v>
      </c>
      <c r="AJ23" s="29">
        <f t="shared" si="7"/>
        <v>62</v>
      </c>
      <c r="AK23" s="38" t="str">
        <f t="array" ref="AK23">AJ23&amp;CHOOSE(AND(AJ23&lt;&gt;{11,12,13})*MIN(4,MOD(AJ23,10))+1,"th","st","nd","rd","th")</f>
        <v>62nd</v>
      </c>
      <c r="AL23" s="38">
        <v>128.59299999999999</v>
      </c>
      <c r="AM23" s="38">
        <v>128.59299999999999</v>
      </c>
      <c r="AN23" s="38">
        <v>2961.027</v>
      </c>
      <c r="AO23" s="29">
        <f t="shared" si="8"/>
        <v>59</v>
      </c>
      <c r="AP23" s="38" t="str">
        <f t="array" ref="AP23">AO23&amp;CHOOSE(AND(AO23&lt;&gt;{11,12,13})*MIN(4,MOD(AO23,10))+1,"th","st","nd","rd","th")</f>
        <v>59th</v>
      </c>
      <c r="AQ23" s="77">
        <v>0.93</v>
      </c>
      <c r="AR23" s="36">
        <v>1840.059</v>
      </c>
      <c r="AS23" s="29">
        <f t="shared" si="9"/>
        <v>33</v>
      </c>
      <c r="AT23" s="38" t="str">
        <f t="array" ref="AT23">AS23&amp;CHOOSE(AND(AS23&lt;&gt;{11,12,13})*MIN(4,MOD(AS23,10))+1,"th","st","nd","rd","th")</f>
        <v>33rd</v>
      </c>
      <c r="AU23" s="40">
        <v>6.2393429970898325E-4</v>
      </c>
    </row>
    <row r="24" spans="1:47" x14ac:dyDescent="0.25">
      <c r="A24" s="7">
        <v>103024753</v>
      </c>
      <c r="B24" s="8" t="s">
        <v>335</v>
      </c>
      <c r="C24" s="8" t="s">
        <v>101</v>
      </c>
      <c r="D24" s="27">
        <v>47726</v>
      </c>
      <c r="E24" s="29">
        <f t="shared" si="0"/>
        <v>28</v>
      </c>
      <c r="F24" s="38" t="str">
        <f t="array" ref="F24">E24&amp;CHOOSE(AND(E24&lt;&gt;{11,12,13})*MIN(4,MOD(E24,10))+1,"th","st","nd","rd","th")</f>
        <v>28th</v>
      </c>
      <c r="G24" s="29">
        <v>8918</v>
      </c>
      <c r="H24" s="30">
        <v>1.1933</v>
      </c>
      <c r="I24" s="31">
        <v>0.16109999999999999</v>
      </c>
      <c r="J24" s="94">
        <v>335</v>
      </c>
      <c r="K24" s="33">
        <v>0</v>
      </c>
      <c r="L24" s="34">
        <v>0.20130000000000001</v>
      </c>
      <c r="M24" s="29">
        <f t="shared" si="1"/>
        <v>73</v>
      </c>
      <c r="N24" s="38" t="str">
        <f t="array" ref="N24">M24&amp;CHOOSE(AND(M24&lt;&gt;{11,12,13})*MIN(4,MOD(M24,10))+1,"th","st","nd","rd","th")</f>
        <v>73rd</v>
      </c>
      <c r="O24" s="34">
        <v>0.1978</v>
      </c>
      <c r="P24" s="29">
        <f t="shared" si="2"/>
        <v>63</v>
      </c>
      <c r="Q24" s="38" t="str">
        <f t="array" ref="Q24">P24&amp;CHOOSE(AND(P24&lt;&gt;{11,12,13})*MIN(4,MOD(P24,10))+1,"th","st","nd","rd","th")</f>
        <v>63rd</v>
      </c>
      <c r="R24" s="35">
        <v>311.05</v>
      </c>
      <c r="S24" s="35">
        <v>152.821</v>
      </c>
      <c r="T24" s="35">
        <v>0</v>
      </c>
      <c r="U24" s="35">
        <v>463.87099999999998</v>
      </c>
      <c r="V24" s="36">
        <v>103.883</v>
      </c>
      <c r="W24" s="220">
        <f t="shared" si="3"/>
        <v>4.0337523841475154E-2</v>
      </c>
      <c r="X24" s="29">
        <f t="shared" si="4"/>
        <v>78</v>
      </c>
      <c r="Y24" s="38" t="str">
        <f t="array" ref="Y24">X24&amp;CHOOSE(AND(X24&lt;&gt;{11,12,13})*MIN(4,MOD(X24,10))+1,"th","st","nd","rd","th")</f>
        <v>78th</v>
      </c>
      <c r="Z24" s="37">
        <v>20.777000000000001</v>
      </c>
      <c r="AA24" s="28">
        <v>3</v>
      </c>
      <c r="AB24" s="221">
        <f t="shared" si="5"/>
        <v>1.164892923042514E-3</v>
      </c>
      <c r="AC24" s="29">
        <f t="shared" si="6"/>
        <v>22</v>
      </c>
      <c r="AD24" s="38" t="str">
        <f t="array" ref="AD24">AC24&amp;CHOOSE(AND(AC24&lt;&gt;{11,12,13})*MIN(4,MOD(AC24,10))+1,"th","st","nd","rd","th")</f>
        <v>22nd</v>
      </c>
      <c r="AE24" s="37">
        <v>1.8</v>
      </c>
      <c r="AF24" s="113">
        <v>2575.3440000000001</v>
      </c>
      <c r="AG24" s="113">
        <v>2605.2269999999999</v>
      </c>
      <c r="AH24" s="113">
        <v>2659.0160000000001</v>
      </c>
      <c r="AI24" s="38">
        <v>2613.1959999999999</v>
      </c>
      <c r="AJ24" s="29">
        <f t="shared" si="7"/>
        <v>60</v>
      </c>
      <c r="AK24" s="38" t="str">
        <f t="array" ref="AK24">AJ24&amp;CHOOSE(AND(AJ24&lt;&gt;{11,12,13})*MIN(4,MOD(AJ24,10))+1,"th","st","nd","rd","th")</f>
        <v>60th</v>
      </c>
      <c r="AL24" s="38">
        <v>486.44799999999998</v>
      </c>
      <c r="AM24" s="38">
        <v>486.44799999999998</v>
      </c>
      <c r="AN24" s="38">
        <v>3099.6439999999998</v>
      </c>
      <c r="AO24" s="29">
        <f t="shared" si="8"/>
        <v>61</v>
      </c>
      <c r="AP24" s="38" t="str">
        <f t="array" ref="AP24">AO24&amp;CHOOSE(AND(AO24&lt;&gt;{11,12,13})*MIN(4,MOD(AO24,10))+1,"th","st","nd","rd","th")</f>
        <v>61st</v>
      </c>
      <c r="AQ24" s="77">
        <v>1.1499999999999999</v>
      </c>
      <c r="AR24" s="36">
        <v>4253.6260000000002</v>
      </c>
      <c r="AS24" s="29">
        <f t="shared" si="9"/>
        <v>75</v>
      </c>
      <c r="AT24" s="38" t="str">
        <f t="array" ref="AT24">AS24&amp;CHOOSE(AND(AS24&lt;&gt;{11,12,13})*MIN(4,MOD(AS24,10))+1,"th","st","nd","rd","th")</f>
        <v>75th</v>
      </c>
      <c r="AU24" s="40">
        <v>1.4423359031063264E-3</v>
      </c>
    </row>
    <row r="25" spans="1:47" x14ac:dyDescent="0.25">
      <c r="A25" s="7">
        <v>103025002</v>
      </c>
      <c r="B25" s="8" t="s">
        <v>362</v>
      </c>
      <c r="C25" s="8" t="s">
        <v>101</v>
      </c>
      <c r="D25" s="27">
        <v>59099</v>
      </c>
      <c r="E25" s="29">
        <f t="shared" si="0"/>
        <v>59</v>
      </c>
      <c r="F25" s="38" t="str">
        <f t="array" ref="F25">E25&amp;CHOOSE(AND(E25&lt;&gt;{11,12,13})*MIN(4,MOD(E25,10))+1,"th","st","nd","rd","th")</f>
        <v>59th</v>
      </c>
      <c r="G25" s="29">
        <v>9843</v>
      </c>
      <c r="H25" s="30">
        <v>0.9637</v>
      </c>
      <c r="I25" s="31">
        <v>-1.5145999999999999</v>
      </c>
      <c r="J25" s="94">
        <v>452</v>
      </c>
      <c r="K25" s="33">
        <v>0</v>
      </c>
      <c r="L25" s="34">
        <v>0.22420000000000001</v>
      </c>
      <c r="M25" s="29">
        <f t="shared" si="1"/>
        <v>80</v>
      </c>
      <c r="N25" s="38" t="str">
        <f t="array" ref="N25">M25&amp;CHOOSE(AND(M25&lt;&gt;{11,12,13})*MIN(4,MOD(M25,10))+1,"th","st","nd","rd","th")</f>
        <v>80th</v>
      </c>
      <c r="O25" s="34">
        <v>0.12520000000000001</v>
      </c>
      <c r="P25" s="29">
        <f t="shared" si="2"/>
        <v>28</v>
      </c>
      <c r="Q25" s="38" t="str">
        <f t="array" ref="Q25">P25&amp;CHOOSE(AND(P25&lt;&gt;{11,12,13})*MIN(4,MOD(P25,10))+1,"th","st","nd","rd","th")</f>
        <v>28th</v>
      </c>
      <c r="R25" s="35">
        <v>256.50900000000001</v>
      </c>
      <c r="S25" s="35">
        <v>71.620999999999995</v>
      </c>
      <c r="T25" s="35">
        <v>0</v>
      </c>
      <c r="U25" s="35">
        <v>328.13</v>
      </c>
      <c r="V25" s="36">
        <v>60.216000000000001</v>
      </c>
      <c r="W25" s="220">
        <f t="shared" si="3"/>
        <v>3.157886456424093E-2</v>
      </c>
      <c r="X25" s="29">
        <f t="shared" si="4"/>
        <v>62</v>
      </c>
      <c r="Y25" s="38" t="str">
        <f t="array" ref="Y25">X25&amp;CHOOSE(AND(X25&lt;&gt;{11,12,13})*MIN(4,MOD(X25,10))+1,"th","st","nd","rd","th")</f>
        <v>62nd</v>
      </c>
      <c r="Z25" s="37">
        <v>12.042999999999999</v>
      </c>
      <c r="AA25" s="28">
        <v>65</v>
      </c>
      <c r="AB25" s="221">
        <f t="shared" si="5"/>
        <v>3.4087720816322248E-2</v>
      </c>
      <c r="AC25" s="29">
        <f t="shared" si="6"/>
        <v>88</v>
      </c>
      <c r="AD25" s="38" t="str">
        <f t="array" ref="AD25">AC25&amp;CHOOSE(AND(AC25&lt;&gt;{11,12,13})*MIN(4,MOD(AC25,10))+1,"th","st","nd","rd","th")</f>
        <v>88th</v>
      </c>
      <c r="AE25" s="37">
        <v>39</v>
      </c>
      <c r="AF25" s="113">
        <v>1906.845</v>
      </c>
      <c r="AG25" s="113">
        <v>1926.99</v>
      </c>
      <c r="AH25" s="113">
        <v>1936.662</v>
      </c>
      <c r="AI25" s="38">
        <v>1923.499</v>
      </c>
      <c r="AJ25" s="29">
        <f t="shared" si="7"/>
        <v>45</v>
      </c>
      <c r="AK25" s="38" t="str">
        <f t="array" ref="AK25">AJ25&amp;CHOOSE(AND(AJ25&lt;&gt;{11,12,13})*MIN(4,MOD(AJ25,10))+1,"th","st","nd","rd","th")</f>
        <v>45th</v>
      </c>
      <c r="AL25" s="38">
        <v>379.173</v>
      </c>
      <c r="AM25" s="38">
        <v>379.173</v>
      </c>
      <c r="AN25" s="38">
        <v>2302.672</v>
      </c>
      <c r="AO25" s="29">
        <f t="shared" si="8"/>
        <v>46</v>
      </c>
      <c r="AP25" s="38" t="str">
        <f t="array" ref="AP25">AO25&amp;CHOOSE(AND(AO25&lt;&gt;{11,12,13})*MIN(4,MOD(AO25,10))+1,"th","st","nd","rd","th")</f>
        <v>46th</v>
      </c>
      <c r="AQ25" s="77">
        <v>0.79</v>
      </c>
      <c r="AR25" s="36">
        <v>1753.077</v>
      </c>
      <c r="AS25" s="29">
        <f t="shared" si="9"/>
        <v>30</v>
      </c>
      <c r="AT25" s="38" t="str">
        <f t="array" ref="AT25">AS25&amp;CHOOSE(AND(AS25&lt;&gt;{11,12,13})*MIN(4,MOD(AS25,10))+1,"th","st","nd","rd","th")</f>
        <v>30th</v>
      </c>
      <c r="AU25" s="40">
        <v>5.9444010780682868E-4</v>
      </c>
    </row>
    <row r="26" spans="1:47" x14ac:dyDescent="0.25">
      <c r="A26" s="7">
        <v>103026002</v>
      </c>
      <c r="B26" s="8" t="s">
        <v>394</v>
      </c>
      <c r="C26" s="8" t="s">
        <v>101</v>
      </c>
      <c r="D26" s="27">
        <v>36160</v>
      </c>
      <c r="E26" s="29">
        <f t="shared" si="0"/>
        <v>4</v>
      </c>
      <c r="F26" s="38" t="str">
        <f t="array" ref="F26">E26&amp;CHOOSE(AND(E26&lt;&gt;{11,12,13})*MIN(4,MOD(E26,10))+1,"th","st","nd","rd","th")</f>
        <v>4th</v>
      </c>
      <c r="G26" s="29">
        <v>14435</v>
      </c>
      <c r="H26" s="30">
        <v>1.575</v>
      </c>
      <c r="I26" s="31">
        <v>-0.79379999999999995</v>
      </c>
      <c r="J26" s="94">
        <v>423</v>
      </c>
      <c r="K26" s="33">
        <v>0</v>
      </c>
      <c r="L26" s="34">
        <v>0.39200000000000002</v>
      </c>
      <c r="M26" s="29">
        <f t="shared" si="1"/>
        <v>97</v>
      </c>
      <c r="N26" s="38" t="str">
        <f t="array" ref="N26">M26&amp;CHOOSE(AND(M26&lt;&gt;{11,12,13})*MIN(4,MOD(M26,10))+1,"th","st","nd","rd","th")</f>
        <v>97th</v>
      </c>
      <c r="O26" s="34">
        <v>0.1439</v>
      </c>
      <c r="P26" s="29">
        <f t="shared" si="2"/>
        <v>38</v>
      </c>
      <c r="Q26" s="38" t="str">
        <f t="array" ref="Q26">P26&amp;CHOOSE(AND(P26&lt;&gt;{11,12,13})*MIN(4,MOD(P26,10))+1,"th","st","nd","rd","th")</f>
        <v>38th</v>
      </c>
      <c r="R26" s="35">
        <v>920.06799999999998</v>
      </c>
      <c r="S26" s="35">
        <v>168.875</v>
      </c>
      <c r="T26" s="35">
        <v>460.03399999999999</v>
      </c>
      <c r="U26" s="35">
        <v>1548.9770000000001</v>
      </c>
      <c r="V26" s="36">
        <v>572.58000000000004</v>
      </c>
      <c r="W26" s="220">
        <f t="shared" si="3"/>
        <v>0.14637049337730909</v>
      </c>
      <c r="X26" s="29">
        <f t="shared" si="4"/>
        <v>97</v>
      </c>
      <c r="Y26" s="38" t="str">
        <f t="array" ref="Y26">X26&amp;CHOOSE(AND(X26&lt;&gt;{11,12,13})*MIN(4,MOD(X26,10))+1,"th","st","nd","rd","th")</f>
        <v>97th</v>
      </c>
      <c r="Z26" s="37">
        <v>114.51600000000001</v>
      </c>
      <c r="AA26" s="28">
        <v>17</v>
      </c>
      <c r="AB26" s="221">
        <f t="shared" si="5"/>
        <v>4.3457654605718928E-3</v>
      </c>
      <c r="AC26" s="29">
        <f t="shared" si="6"/>
        <v>44</v>
      </c>
      <c r="AD26" s="38" t="str">
        <f t="array" ref="AD26">AC26&amp;CHOOSE(AND(AC26&lt;&gt;{11,12,13})*MIN(4,MOD(AC26,10))+1,"th","st","nd","rd","th")</f>
        <v>44th</v>
      </c>
      <c r="AE26" s="37">
        <v>10.199999999999999</v>
      </c>
      <c r="AF26" s="113">
        <v>3911.8539999999998</v>
      </c>
      <c r="AG26" s="113">
        <v>3944.4259999999999</v>
      </c>
      <c r="AH26" s="113">
        <v>4012.09</v>
      </c>
      <c r="AI26" s="38">
        <v>3956.123</v>
      </c>
      <c r="AJ26" s="29">
        <f t="shared" si="7"/>
        <v>77</v>
      </c>
      <c r="AK26" s="38" t="str">
        <f t="array" ref="AK26">AJ26&amp;CHOOSE(AND(AJ26&lt;&gt;{11,12,13})*MIN(4,MOD(AJ26,10))+1,"th","st","nd","rd","th")</f>
        <v>77th</v>
      </c>
      <c r="AL26" s="38">
        <v>1673.693</v>
      </c>
      <c r="AM26" s="38">
        <v>1673.693</v>
      </c>
      <c r="AN26" s="38">
        <v>5629.8159999999998</v>
      </c>
      <c r="AO26" s="29">
        <f t="shared" si="8"/>
        <v>85</v>
      </c>
      <c r="AP26" s="38" t="str">
        <f t="array" ref="AP26">AO26&amp;CHOOSE(AND(AO26&lt;&gt;{11,12,13})*MIN(4,MOD(AO26,10))+1,"th","st","nd","rd","th")</f>
        <v>85th</v>
      </c>
      <c r="AQ26" s="77">
        <v>1.24</v>
      </c>
      <c r="AR26" s="36">
        <v>10995.031000000001</v>
      </c>
      <c r="AS26" s="29">
        <f t="shared" si="9"/>
        <v>94</v>
      </c>
      <c r="AT26" s="38" t="str">
        <f t="array" ref="AT26">AS26&amp;CHOOSE(AND(AS26&lt;&gt;{11,12,13})*MIN(4,MOD(AS26,10))+1,"th","st","nd","rd","th")</f>
        <v>94th</v>
      </c>
      <c r="AU26" s="40">
        <v>3.7282375006799039E-3</v>
      </c>
    </row>
    <row r="27" spans="1:47" x14ac:dyDescent="0.25">
      <c r="A27" s="7">
        <v>103026303</v>
      </c>
      <c r="B27" s="8" t="s">
        <v>416</v>
      </c>
      <c r="C27" s="8" t="s">
        <v>101</v>
      </c>
      <c r="D27" s="27">
        <v>74994</v>
      </c>
      <c r="E27" s="29">
        <f t="shared" si="0"/>
        <v>86</v>
      </c>
      <c r="F27" s="38" t="str">
        <f t="array" ref="F27">E27&amp;CHOOSE(AND(E27&lt;&gt;{11,12,13})*MIN(4,MOD(E27,10))+1,"th","st","nd","rd","th")</f>
        <v>86th</v>
      </c>
      <c r="G27" s="29">
        <v>11765</v>
      </c>
      <c r="H27" s="30">
        <v>0.75939999999999996</v>
      </c>
      <c r="I27" s="31">
        <v>1.9199999999999998E-2</v>
      </c>
      <c r="J27" s="94">
        <v>353</v>
      </c>
      <c r="K27" s="33">
        <v>0</v>
      </c>
      <c r="L27" s="34">
        <v>5.0700000000000002E-2</v>
      </c>
      <c r="M27" s="29">
        <f t="shared" si="1"/>
        <v>11</v>
      </c>
      <c r="N27" s="38" t="str">
        <f t="array" ref="N27">M27&amp;CHOOSE(AND(M27&lt;&gt;{11,12,13})*MIN(4,MOD(M27,10))+1,"th","st","nd","rd","th")</f>
        <v>11th</v>
      </c>
      <c r="O27" s="34">
        <v>0.1109</v>
      </c>
      <c r="P27" s="29">
        <f t="shared" si="2"/>
        <v>21</v>
      </c>
      <c r="Q27" s="38" t="str">
        <f t="array" ref="Q27">P27&amp;CHOOSE(AND(P27&lt;&gt;{11,12,13})*MIN(4,MOD(P27,10))+1,"th","st","nd","rd","th")</f>
        <v>21st</v>
      </c>
      <c r="R27" s="35">
        <v>89.067999999999998</v>
      </c>
      <c r="S27" s="35">
        <v>97.412999999999997</v>
      </c>
      <c r="T27" s="35">
        <v>0</v>
      </c>
      <c r="U27" s="35">
        <v>186.48099999999999</v>
      </c>
      <c r="V27" s="36">
        <v>77.292000000000002</v>
      </c>
      <c r="W27" s="220">
        <f t="shared" si="3"/>
        <v>2.639802783248052E-2</v>
      </c>
      <c r="X27" s="29">
        <f t="shared" si="4"/>
        <v>48</v>
      </c>
      <c r="Y27" s="38" t="str">
        <f t="array" ref="Y27">X27&amp;CHOOSE(AND(X27&lt;&gt;{11,12,13})*MIN(4,MOD(X27,10))+1,"th","st","nd","rd","th")</f>
        <v>48th</v>
      </c>
      <c r="Z27" s="37">
        <v>15.458</v>
      </c>
      <c r="AA27" s="28">
        <v>32</v>
      </c>
      <c r="AB27" s="221">
        <f t="shared" si="5"/>
        <v>1.0929163311071995E-2</v>
      </c>
      <c r="AC27" s="29">
        <f t="shared" si="6"/>
        <v>64</v>
      </c>
      <c r="AD27" s="38" t="str">
        <f t="array" ref="AD27">AC27&amp;CHOOSE(AND(AC27&lt;&gt;{11,12,13})*MIN(4,MOD(AC27,10))+1,"th","st","nd","rd","th")</f>
        <v>64th</v>
      </c>
      <c r="AE27" s="37">
        <v>19.2</v>
      </c>
      <c r="AF27" s="113">
        <v>2927.9459999999999</v>
      </c>
      <c r="AG27" s="113">
        <v>2935.1</v>
      </c>
      <c r="AH27" s="113">
        <v>2922.2089999999998</v>
      </c>
      <c r="AI27" s="38">
        <v>2928.4180000000001</v>
      </c>
      <c r="AJ27" s="29">
        <f t="shared" si="7"/>
        <v>63</v>
      </c>
      <c r="AK27" s="38" t="str">
        <f t="array" ref="AK27">AJ27&amp;CHOOSE(AND(AJ27&lt;&gt;{11,12,13})*MIN(4,MOD(AJ27,10))+1,"th","st","nd","rd","th")</f>
        <v>63rd</v>
      </c>
      <c r="AL27" s="38">
        <v>221.13900000000001</v>
      </c>
      <c r="AM27" s="38">
        <v>221.13900000000001</v>
      </c>
      <c r="AN27" s="38">
        <v>3149.5569999999998</v>
      </c>
      <c r="AO27" s="29">
        <f t="shared" si="8"/>
        <v>62</v>
      </c>
      <c r="AP27" s="38" t="str">
        <f t="array" ref="AP27">AO27&amp;CHOOSE(AND(AO27&lt;&gt;{11,12,13})*MIN(4,MOD(AO27,10))+1,"th","st","nd","rd","th")</f>
        <v>62nd</v>
      </c>
      <c r="AQ27" s="77">
        <v>0.86</v>
      </c>
      <c r="AR27" s="36">
        <v>2056.9250000000002</v>
      </c>
      <c r="AS27" s="29">
        <f t="shared" si="9"/>
        <v>38</v>
      </c>
      <c r="AT27" s="38" t="str">
        <f t="array" ref="AT27">AS27&amp;CHOOSE(AND(AS27&lt;&gt;{11,12,13})*MIN(4,MOD(AS27,10))+1,"th","st","nd","rd","th")</f>
        <v>38th</v>
      </c>
      <c r="AU27" s="40">
        <v>6.9747005907359525E-4</v>
      </c>
    </row>
    <row r="28" spans="1:47" x14ac:dyDescent="0.25">
      <c r="A28" s="7">
        <v>103026343</v>
      </c>
      <c r="B28" s="8" t="s">
        <v>419</v>
      </c>
      <c r="C28" s="8" t="s">
        <v>101</v>
      </c>
      <c r="D28" s="27">
        <v>76902</v>
      </c>
      <c r="E28" s="29">
        <f t="shared" si="0"/>
        <v>87</v>
      </c>
      <c r="F28" s="38" t="str">
        <f t="array" ref="F28">E28&amp;CHOOSE(AND(E28&lt;&gt;{11,12,13})*MIN(4,MOD(E28,10))+1,"th","st","nd","rd","th")</f>
        <v>87th</v>
      </c>
      <c r="G28" s="29">
        <v>10737</v>
      </c>
      <c r="H28" s="30">
        <v>0.74060000000000004</v>
      </c>
      <c r="I28" s="31">
        <v>-0.12180000000000001</v>
      </c>
      <c r="J28" s="94">
        <v>372</v>
      </c>
      <c r="K28" s="33">
        <v>0</v>
      </c>
      <c r="L28" s="34">
        <v>2.8000000000000001E-2</v>
      </c>
      <c r="M28" s="29">
        <f t="shared" si="1"/>
        <v>3</v>
      </c>
      <c r="N28" s="38" t="str">
        <f t="array" ref="N28">M28&amp;CHOOSE(AND(M28&lt;&gt;{11,12,13})*MIN(4,MOD(M28,10))+1,"th","st","nd","rd","th")</f>
        <v>3rd</v>
      </c>
      <c r="O28" s="34">
        <v>0.10249999999999999</v>
      </c>
      <c r="P28" s="29">
        <f t="shared" si="2"/>
        <v>18</v>
      </c>
      <c r="Q28" s="38" t="str">
        <f t="array" ref="Q28">P28&amp;CHOOSE(AND(P28&lt;&gt;{11,12,13})*MIN(4,MOD(P28,10))+1,"th","st","nd","rd","th")</f>
        <v>18th</v>
      </c>
      <c r="R28" s="35">
        <v>67.414000000000001</v>
      </c>
      <c r="S28" s="35">
        <v>123.392</v>
      </c>
      <c r="T28" s="35">
        <v>0</v>
      </c>
      <c r="U28" s="35">
        <v>190.80600000000001</v>
      </c>
      <c r="V28" s="36">
        <v>88.584000000000003</v>
      </c>
      <c r="W28" s="220">
        <f t="shared" si="3"/>
        <v>2.2075611911420438E-2</v>
      </c>
      <c r="X28" s="29">
        <f t="shared" si="4"/>
        <v>37</v>
      </c>
      <c r="Y28" s="38" t="str">
        <f t="array" ref="Y28">X28&amp;CHOOSE(AND(X28&lt;&gt;{11,12,13})*MIN(4,MOD(X28,10))+1,"th","st","nd","rd","th")</f>
        <v>37th</v>
      </c>
      <c r="Z28" s="37">
        <v>17.716999999999999</v>
      </c>
      <c r="AA28" s="28">
        <v>94</v>
      </c>
      <c r="AB28" s="221">
        <f t="shared" si="5"/>
        <v>2.3425308404153359E-2</v>
      </c>
      <c r="AC28" s="29">
        <f t="shared" si="6"/>
        <v>79</v>
      </c>
      <c r="AD28" s="38" t="str">
        <f t="array" ref="AD28">AC28&amp;CHOOSE(AND(AC28&lt;&gt;{11,12,13})*MIN(4,MOD(AC28,10))+1,"th","st","nd","rd","th")</f>
        <v>79th</v>
      </c>
      <c r="AE28" s="37">
        <v>56.4</v>
      </c>
      <c r="AF28" s="113">
        <v>4012.7539999999999</v>
      </c>
      <c r="AG28" s="113">
        <v>3843.9009999999998</v>
      </c>
      <c r="AH28" s="113">
        <v>3825.105</v>
      </c>
      <c r="AI28" s="38">
        <v>3893.92</v>
      </c>
      <c r="AJ28" s="29">
        <f t="shared" si="7"/>
        <v>76</v>
      </c>
      <c r="AK28" s="38" t="str">
        <f t="array" ref="AK28">AJ28&amp;CHOOSE(AND(AJ28&lt;&gt;{11,12,13})*MIN(4,MOD(AJ28,10))+1,"th","st","nd","rd","th")</f>
        <v>76th</v>
      </c>
      <c r="AL28" s="38">
        <v>264.923</v>
      </c>
      <c r="AM28" s="38">
        <v>264.923</v>
      </c>
      <c r="AN28" s="38">
        <v>4158.8429999999998</v>
      </c>
      <c r="AO28" s="29">
        <f t="shared" si="8"/>
        <v>74</v>
      </c>
      <c r="AP28" s="38" t="str">
        <f t="array" ref="AP28">AO28&amp;CHOOSE(AND(AO28&lt;&gt;{11,12,13})*MIN(4,MOD(AO28,10))+1,"th","st","nd","rd","th")</f>
        <v>74th</v>
      </c>
      <c r="AQ28" s="77">
        <v>1.0900000000000001</v>
      </c>
      <c r="AR28" s="36">
        <v>3357.2429999999999</v>
      </c>
      <c r="AS28" s="29">
        <f t="shared" si="9"/>
        <v>65</v>
      </c>
      <c r="AT28" s="38" t="str">
        <f t="array" ref="AT28">AS28&amp;CHOOSE(AND(AS28&lt;&gt;{11,12,13})*MIN(4,MOD(AS28,10))+1,"th","st","nd","rd","th")</f>
        <v>65th</v>
      </c>
      <c r="AU28" s="40">
        <v>1.1383868996363085E-3</v>
      </c>
    </row>
    <row r="29" spans="1:47" x14ac:dyDescent="0.25">
      <c r="A29" s="7">
        <v>103026402</v>
      </c>
      <c r="B29" s="8" t="s">
        <v>426</v>
      </c>
      <c r="C29" s="8" t="s">
        <v>101</v>
      </c>
      <c r="D29" s="27">
        <v>91748</v>
      </c>
      <c r="E29" s="29">
        <f t="shared" si="0"/>
        <v>93</v>
      </c>
      <c r="F29" s="38" t="str">
        <f t="array" ref="F29">E29&amp;CHOOSE(AND(E29&lt;&gt;{11,12,13})*MIN(4,MOD(E29,10))+1,"th","st","nd","rd","th")</f>
        <v>93rd</v>
      </c>
      <c r="G29" s="29">
        <v>13909</v>
      </c>
      <c r="H29" s="30">
        <v>0.62070000000000003</v>
      </c>
      <c r="I29" s="31">
        <v>-4.0869999999999997</v>
      </c>
      <c r="J29" s="94">
        <v>489</v>
      </c>
      <c r="K29" s="33">
        <v>0</v>
      </c>
      <c r="L29" s="34">
        <v>5.3199999999999997E-2</v>
      </c>
      <c r="M29" s="29">
        <f t="shared" si="1"/>
        <v>12</v>
      </c>
      <c r="N29" s="38" t="str">
        <f t="array" ref="N29">M29&amp;CHOOSE(AND(M29&lt;&gt;{11,12,13})*MIN(4,MOD(M29,10))+1,"th","st","nd","rd","th")</f>
        <v>12th</v>
      </c>
      <c r="O29" s="34">
        <v>3.5400000000000001E-2</v>
      </c>
      <c r="P29" s="29">
        <f t="shared" si="2"/>
        <v>3</v>
      </c>
      <c r="Q29" s="38" t="str">
        <f t="array" ref="Q29">P29&amp;CHOOSE(AND(P29&lt;&gt;{11,12,13})*MIN(4,MOD(P29,10))+1,"th","st","nd","rd","th")</f>
        <v>3rd</v>
      </c>
      <c r="R29" s="35">
        <v>170.584</v>
      </c>
      <c r="S29" s="35">
        <v>56.755000000000003</v>
      </c>
      <c r="T29" s="35">
        <v>0</v>
      </c>
      <c r="U29" s="35">
        <v>227.339</v>
      </c>
      <c r="V29" s="36">
        <v>24.396000000000001</v>
      </c>
      <c r="W29" s="220">
        <f t="shared" si="3"/>
        <v>4.5650138357568055E-3</v>
      </c>
      <c r="X29" s="29">
        <f t="shared" si="4"/>
        <v>3</v>
      </c>
      <c r="Y29" s="38" t="str">
        <f t="array" ref="Y29">X29&amp;CHOOSE(AND(X29&lt;&gt;{11,12,13})*MIN(4,MOD(X29,10))+1,"th","st","nd","rd","th")</f>
        <v>3rd</v>
      </c>
      <c r="Z29" s="37">
        <v>4.8789999999999996</v>
      </c>
      <c r="AA29" s="28">
        <v>135</v>
      </c>
      <c r="AB29" s="221">
        <f t="shared" si="5"/>
        <v>2.5261389892899194E-2</v>
      </c>
      <c r="AC29" s="29">
        <f t="shared" si="6"/>
        <v>81</v>
      </c>
      <c r="AD29" s="38" t="str">
        <f t="array" ref="AD29">AC29&amp;CHOOSE(AND(AC29&lt;&gt;{11,12,13})*MIN(4,MOD(AC29,10))+1,"th","st","nd","rd","th")</f>
        <v>81st</v>
      </c>
      <c r="AE29" s="37">
        <v>81</v>
      </c>
      <c r="AF29" s="113">
        <v>5344.1239999999998</v>
      </c>
      <c r="AG29" s="113">
        <v>5303.7389999999996</v>
      </c>
      <c r="AH29" s="113">
        <v>5229.1450000000004</v>
      </c>
      <c r="AI29" s="38">
        <v>5292.3360000000002</v>
      </c>
      <c r="AJ29" s="29">
        <f t="shared" si="7"/>
        <v>87</v>
      </c>
      <c r="AK29" s="38" t="str">
        <f t="array" ref="AK29">AJ29&amp;CHOOSE(AND(AJ29&lt;&gt;{11,12,13})*MIN(4,MOD(AJ29,10))+1,"th","st","nd","rd","th")</f>
        <v>87th</v>
      </c>
      <c r="AL29" s="38">
        <v>313.21800000000002</v>
      </c>
      <c r="AM29" s="38">
        <v>313.21800000000002</v>
      </c>
      <c r="AN29" s="38">
        <v>5605.5540000000001</v>
      </c>
      <c r="AO29" s="29">
        <f t="shared" si="8"/>
        <v>85</v>
      </c>
      <c r="AP29" s="38" t="str">
        <f t="array" ref="AP29">AO29&amp;CHOOSE(AND(AO29&lt;&gt;{11,12,13})*MIN(4,MOD(AO29,10))+1,"th","st","nd","rd","th")</f>
        <v>85th</v>
      </c>
      <c r="AQ29" s="77">
        <v>0.96</v>
      </c>
      <c r="AR29" s="36">
        <v>3340.1930000000002</v>
      </c>
      <c r="AS29" s="29">
        <f t="shared" si="9"/>
        <v>65</v>
      </c>
      <c r="AT29" s="38" t="str">
        <f t="array" ref="AT29">AS29&amp;CHOOSE(AND(AS29&lt;&gt;{11,12,13})*MIN(4,MOD(AS29,10))+1,"th","st","nd","rd","th")</f>
        <v>65th</v>
      </c>
      <c r="AU29" s="40">
        <v>1.1326055199033555E-3</v>
      </c>
    </row>
    <row r="30" spans="1:47" x14ac:dyDescent="0.25">
      <c r="A30" s="7">
        <v>103026852</v>
      </c>
      <c r="B30" s="8" t="s">
        <v>438</v>
      </c>
      <c r="C30" s="8" t="s">
        <v>101</v>
      </c>
      <c r="D30" s="27">
        <v>95753</v>
      </c>
      <c r="E30" s="29">
        <f t="shared" si="0"/>
        <v>95</v>
      </c>
      <c r="F30" s="38" t="str">
        <f t="array" ref="F30">E30&amp;CHOOSE(AND(E30&lt;&gt;{11,12,13})*MIN(4,MOD(E30,10))+1,"th","st","nd","rd","th")</f>
        <v>95th</v>
      </c>
      <c r="G30" s="29">
        <v>20554</v>
      </c>
      <c r="H30" s="30">
        <v>0.5948</v>
      </c>
      <c r="I30" s="31">
        <v>-0.64049999999999996</v>
      </c>
      <c r="J30" s="94">
        <v>415</v>
      </c>
      <c r="K30" s="33">
        <v>0</v>
      </c>
      <c r="L30" s="34">
        <v>4.02E-2</v>
      </c>
      <c r="M30" s="29">
        <f t="shared" si="1"/>
        <v>7</v>
      </c>
      <c r="N30" s="38" t="str">
        <f t="array" ref="N30">M30&amp;CHOOSE(AND(M30&lt;&gt;{11,12,13})*MIN(4,MOD(M30,10))+1,"th","st","nd","rd","th")</f>
        <v>7th</v>
      </c>
      <c r="O30" s="34">
        <v>3.9100000000000003E-2</v>
      </c>
      <c r="P30" s="29">
        <f t="shared" si="2"/>
        <v>3</v>
      </c>
      <c r="Q30" s="38" t="str">
        <f t="array" ref="Q30">P30&amp;CHOOSE(AND(P30&lt;&gt;{11,12,13})*MIN(4,MOD(P30,10))+1,"th","st","nd","rd","th")</f>
        <v>3rd</v>
      </c>
      <c r="R30" s="35">
        <v>198.61600000000001</v>
      </c>
      <c r="S30" s="35">
        <v>96.590999999999994</v>
      </c>
      <c r="T30" s="35">
        <v>0</v>
      </c>
      <c r="U30" s="35">
        <v>295.20699999999999</v>
      </c>
      <c r="V30" s="36">
        <v>93.492999999999995</v>
      </c>
      <c r="W30" s="220">
        <f t="shared" si="3"/>
        <v>1.1353796957537507E-2</v>
      </c>
      <c r="X30" s="29">
        <f t="shared" si="4"/>
        <v>11</v>
      </c>
      <c r="Y30" s="38" t="str">
        <f t="array" ref="Y30">X30&amp;CHOOSE(AND(X30&lt;&gt;{11,12,13})*MIN(4,MOD(X30,10))+1,"th","st","nd","rd","th")</f>
        <v>11th</v>
      </c>
      <c r="Z30" s="37">
        <v>18.699000000000002</v>
      </c>
      <c r="AA30" s="28">
        <v>119</v>
      </c>
      <c r="AB30" s="221">
        <f t="shared" si="5"/>
        <v>1.4451368957536535E-2</v>
      </c>
      <c r="AC30" s="29">
        <f t="shared" si="6"/>
        <v>71</v>
      </c>
      <c r="AD30" s="38" t="str">
        <f t="array" ref="AD30">AC30&amp;CHOOSE(AND(AC30&lt;&gt;{11,12,13})*MIN(4,MOD(AC30,10))+1,"th","st","nd","rd","th")</f>
        <v>71st</v>
      </c>
      <c r="AE30" s="37">
        <v>71.400000000000006</v>
      </c>
      <c r="AF30" s="113">
        <v>8234.5139999999992</v>
      </c>
      <c r="AG30" s="113">
        <v>8059.4470000000001</v>
      </c>
      <c r="AH30" s="113">
        <v>8050.473</v>
      </c>
      <c r="AI30" s="38">
        <v>8114.8109999999997</v>
      </c>
      <c r="AJ30" s="29">
        <f t="shared" si="7"/>
        <v>95</v>
      </c>
      <c r="AK30" s="38" t="str">
        <f t="array" ref="AK30">AJ30&amp;CHOOSE(AND(AJ30&lt;&gt;{11,12,13})*MIN(4,MOD(AJ30,10))+1,"th","st","nd","rd","th")</f>
        <v>95th</v>
      </c>
      <c r="AL30" s="38">
        <v>385.30599999999998</v>
      </c>
      <c r="AM30" s="38">
        <v>385.30599999999998</v>
      </c>
      <c r="AN30" s="38">
        <v>8500.1170000000002</v>
      </c>
      <c r="AO30" s="29">
        <f t="shared" si="8"/>
        <v>93</v>
      </c>
      <c r="AP30" s="38" t="str">
        <f t="array" ref="AP30">AO30&amp;CHOOSE(AND(AO30&lt;&gt;{11,12,13})*MIN(4,MOD(AO30,10))+1,"th","st","nd","rd","th")</f>
        <v>93rd</v>
      </c>
      <c r="AQ30" s="77">
        <v>0.91</v>
      </c>
      <c r="AR30" s="36">
        <v>4600.8410000000003</v>
      </c>
      <c r="AS30" s="29">
        <f t="shared" si="9"/>
        <v>77</v>
      </c>
      <c r="AT30" s="38" t="str">
        <f t="array" ref="AT30">AS30&amp;CHOOSE(AND(AS30&lt;&gt;{11,12,13})*MIN(4,MOD(AS30,10))+1,"th","st","nd","rd","th")</f>
        <v>77th</v>
      </c>
      <c r="AU30" s="40">
        <v>1.5600709039261126E-3</v>
      </c>
    </row>
    <row r="31" spans="1:47" x14ac:dyDescent="0.25">
      <c r="A31" s="7">
        <v>103026902</v>
      </c>
      <c r="B31" s="8" t="s">
        <v>441</v>
      </c>
      <c r="C31" s="8" t="s">
        <v>101</v>
      </c>
      <c r="D31" s="27">
        <v>67400</v>
      </c>
      <c r="E31" s="29">
        <f t="shared" si="0"/>
        <v>77</v>
      </c>
      <c r="F31" s="38" t="str">
        <f t="array" ref="F31">E31&amp;CHOOSE(AND(E31&lt;&gt;{11,12,13})*MIN(4,MOD(E31,10))+1,"th","st","nd","rd","th")</f>
        <v>77th</v>
      </c>
      <c r="G31" s="29">
        <v>16977</v>
      </c>
      <c r="H31" s="30">
        <v>0.84499999999999997</v>
      </c>
      <c r="I31" s="31">
        <v>-0.89849999999999997</v>
      </c>
      <c r="J31" s="94">
        <v>429</v>
      </c>
      <c r="K31" s="33">
        <v>0</v>
      </c>
      <c r="L31" s="34">
        <v>3.0099999999999998E-2</v>
      </c>
      <c r="M31" s="29">
        <f t="shared" si="1"/>
        <v>4</v>
      </c>
      <c r="N31" s="38" t="str">
        <f t="array" ref="N31">M31&amp;CHOOSE(AND(M31&lt;&gt;{11,12,13})*MIN(4,MOD(M31,10))+1,"th","st","nd","rd","th")</f>
        <v>4th</v>
      </c>
      <c r="O31" s="34">
        <v>0.14829999999999999</v>
      </c>
      <c r="P31" s="29">
        <f t="shared" si="2"/>
        <v>39</v>
      </c>
      <c r="Q31" s="38" t="str">
        <f t="array" ref="Q31">P31&amp;CHOOSE(AND(P31&lt;&gt;{11,12,13})*MIN(4,MOD(P31,10))+1,"th","st","nd","rd","th")</f>
        <v>39th</v>
      </c>
      <c r="R31" s="35">
        <v>80.34</v>
      </c>
      <c r="S31" s="35">
        <v>197.91399999999999</v>
      </c>
      <c r="T31" s="35">
        <v>0</v>
      </c>
      <c r="U31" s="35">
        <v>278.25400000000002</v>
      </c>
      <c r="V31" s="36">
        <v>66.132999999999996</v>
      </c>
      <c r="W31" s="220">
        <f t="shared" si="3"/>
        <v>1.4866339395743198E-2</v>
      </c>
      <c r="X31" s="29">
        <f t="shared" si="4"/>
        <v>18</v>
      </c>
      <c r="Y31" s="38" t="str">
        <f t="array" ref="Y31">X31&amp;CHOOSE(AND(X31&lt;&gt;{11,12,13})*MIN(4,MOD(X31,10))+1,"th","st","nd","rd","th")</f>
        <v>18th</v>
      </c>
      <c r="Z31" s="37">
        <v>13.227</v>
      </c>
      <c r="AA31" s="28">
        <v>83</v>
      </c>
      <c r="AB31" s="221">
        <f t="shared" si="5"/>
        <v>1.8657949432910732E-2</v>
      </c>
      <c r="AC31" s="29">
        <f t="shared" si="6"/>
        <v>75</v>
      </c>
      <c r="AD31" s="38" t="str">
        <f t="array" ref="AD31">AC31&amp;CHOOSE(AND(AC31&lt;&gt;{11,12,13})*MIN(4,MOD(AC31,10))+1,"th","st","nd","rd","th")</f>
        <v>75th</v>
      </c>
      <c r="AE31" s="37">
        <v>49.8</v>
      </c>
      <c r="AF31" s="113">
        <v>4448.5060000000003</v>
      </c>
      <c r="AG31" s="113">
        <v>4431.5280000000002</v>
      </c>
      <c r="AH31" s="113">
        <v>4339.7569999999996</v>
      </c>
      <c r="AI31" s="38">
        <v>4406.5969999999998</v>
      </c>
      <c r="AJ31" s="29">
        <f t="shared" si="7"/>
        <v>81</v>
      </c>
      <c r="AK31" s="38" t="str">
        <f t="array" ref="AK31">AJ31&amp;CHOOSE(AND(AJ31&lt;&gt;{11,12,13})*MIN(4,MOD(AJ31,10))+1,"th","st","nd","rd","th")</f>
        <v>81st</v>
      </c>
      <c r="AL31" s="38">
        <v>341.28100000000001</v>
      </c>
      <c r="AM31" s="38">
        <v>341.28100000000001</v>
      </c>
      <c r="AN31" s="38">
        <v>4747.8779999999997</v>
      </c>
      <c r="AO31" s="29">
        <f t="shared" si="8"/>
        <v>79</v>
      </c>
      <c r="AP31" s="38" t="str">
        <f t="array" ref="AP31">AO31&amp;CHOOSE(AND(AO31&lt;&gt;{11,12,13})*MIN(4,MOD(AO31,10))+1,"th","st","nd","rd","th")</f>
        <v>79th</v>
      </c>
      <c r="AQ31" s="77">
        <v>0.87</v>
      </c>
      <c r="AR31" s="36">
        <v>3490.4029999999998</v>
      </c>
      <c r="AS31" s="29">
        <f t="shared" si="9"/>
        <v>67</v>
      </c>
      <c r="AT31" s="38" t="str">
        <f t="array" ref="AT31">AS31&amp;CHOOSE(AND(AS31&lt;&gt;{11,12,13})*MIN(4,MOD(AS31,10))+1,"th","st","nd","rd","th")</f>
        <v>67th</v>
      </c>
      <c r="AU31" s="40">
        <v>1.1835393058087455E-3</v>
      </c>
    </row>
    <row r="32" spans="1:47" x14ac:dyDescent="0.25">
      <c r="A32" s="7">
        <v>103026873</v>
      </c>
      <c r="B32" s="8" t="s">
        <v>457</v>
      </c>
      <c r="C32" s="8" t="s">
        <v>101</v>
      </c>
      <c r="D32" s="27">
        <v>42258</v>
      </c>
      <c r="E32" s="29">
        <f t="shared" si="0"/>
        <v>13</v>
      </c>
      <c r="F32" s="38" t="str">
        <f t="array" ref="F32">E32&amp;CHOOSE(AND(E32&lt;&gt;{11,12,13})*MIN(4,MOD(E32,10))+1,"th","st","nd","rd","th")</f>
        <v>13th</v>
      </c>
      <c r="G32" s="29">
        <v>6943</v>
      </c>
      <c r="H32" s="30">
        <v>1.3476999999999999</v>
      </c>
      <c r="I32" s="31">
        <v>-2.5325000000000002</v>
      </c>
      <c r="J32" s="94">
        <v>480</v>
      </c>
      <c r="K32" s="33">
        <v>0</v>
      </c>
      <c r="L32" s="34">
        <v>0.1196</v>
      </c>
      <c r="M32" s="29">
        <f t="shared" si="1"/>
        <v>40</v>
      </c>
      <c r="N32" s="38" t="str">
        <f t="array" ref="N32">M32&amp;CHOOSE(AND(M32&lt;&gt;{11,12,13})*MIN(4,MOD(M32,10))+1,"th","st","nd","rd","th")</f>
        <v>40th</v>
      </c>
      <c r="O32" s="34">
        <v>0.17979999999999999</v>
      </c>
      <c r="P32" s="29">
        <f t="shared" si="2"/>
        <v>55</v>
      </c>
      <c r="Q32" s="38" t="str">
        <f t="array" ref="Q32">P32&amp;CHOOSE(AND(P32&lt;&gt;{11,12,13})*MIN(4,MOD(P32,10))+1,"th","st","nd","rd","th")</f>
        <v>55th</v>
      </c>
      <c r="R32" s="35">
        <v>80.879000000000005</v>
      </c>
      <c r="S32" s="35">
        <v>60.793999999999997</v>
      </c>
      <c r="T32" s="35">
        <v>0</v>
      </c>
      <c r="U32" s="35">
        <v>141.673</v>
      </c>
      <c r="V32" s="36">
        <v>54.247999999999998</v>
      </c>
      <c r="W32" s="220">
        <f t="shared" si="3"/>
        <v>4.8131753666355234E-2</v>
      </c>
      <c r="X32" s="29">
        <f t="shared" si="4"/>
        <v>85</v>
      </c>
      <c r="Y32" s="38" t="str">
        <f t="array" ref="Y32">X32&amp;CHOOSE(AND(X32&lt;&gt;{11,12,13})*MIN(4,MOD(X32,10))+1,"th","st","nd","rd","th")</f>
        <v>85th</v>
      </c>
      <c r="Z32" s="37">
        <v>10.85</v>
      </c>
      <c r="AA32" s="28">
        <v>32</v>
      </c>
      <c r="AB32" s="221">
        <f t="shared" si="5"/>
        <v>2.8392127218024029E-2</v>
      </c>
      <c r="AC32" s="29">
        <f t="shared" si="6"/>
        <v>84</v>
      </c>
      <c r="AD32" s="38" t="str">
        <f t="array" ref="AD32">AC32&amp;CHOOSE(AND(AC32&lt;&gt;{11,12,13})*MIN(4,MOD(AC32,10))+1,"th","st","nd","rd","th")</f>
        <v>84th</v>
      </c>
      <c r="AE32" s="37">
        <v>19.2</v>
      </c>
      <c r="AF32" s="113">
        <v>1127.0730000000001</v>
      </c>
      <c r="AG32" s="113">
        <v>1168.2</v>
      </c>
      <c r="AH32" s="113">
        <v>1219.2339999999999</v>
      </c>
      <c r="AI32" s="38">
        <v>1171.502</v>
      </c>
      <c r="AJ32" s="29">
        <f t="shared" si="7"/>
        <v>23</v>
      </c>
      <c r="AK32" s="38" t="str">
        <f t="array" ref="AK32">AJ32&amp;CHOOSE(AND(AJ32&lt;&gt;{11,12,13})*MIN(4,MOD(AJ32,10))+1,"th","st","nd","rd","th")</f>
        <v>23rd</v>
      </c>
      <c r="AL32" s="38">
        <v>171.72300000000001</v>
      </c>
      <c r="AM32" s="38">
        <v>171.72300000000001</v>
      </c>
      <c r="AN32" s="38">
        <v>1343.2249999999999</v>
      </c>
      <c r="AO32" s="29">
        <f t="shared" si="8"/>
        <v>19</v>
      </c>
      <c r="AP32" s="38" t="str">
        <f t="array" ref="AP32">AO32&amp;CHOOSE(AND(AO32&lt;&gt;{11,12,13})*MIN(4,MOD(AO32,10))+1,"th","st","nd","rd","th")</f>
        <v>19th</v>
      </c>
      <c r="AQ32" s="77">
        <v>0.69</v>
      </c>
      <c r="AR32" s="36">
        <v>1249.0820000000001</v>
      </c>
      <c r="AS32" s="29">
        <f t="shared" si="9"/>
        <v>14</v>
      </c>
      <c r="AT32" s="38" t="str">
        <f t="array" ref="AT32">AS32&amp;CHOOSE(AND(AS32&lt;&gt;{11,12,13})*MIN(4,MOD(AS32,10))+1,"th","st","nd","rd","th")</f>
        <v>14th</v>
      </c>
      <c r="AU32" s="40">
        <v>4.2354354015229748E-4</v>
      </c>
    </row>
    <row r="33" spans="1:47" x14ac:dyDescent="0.25">
      <c r="A33" s="7">
        <v>103027352</v>
      </c>
      <c r="B33" s="8" t="s">
        <v>477</v>
      </c>
      <c r="C33" s="8" t="s">
        <v>101</v>
      </c>
      <c r="D33" s="27">
        <v>52099</v>
      </c>
      <c r="E33" s="29">
        <f t="shared" si="0"/>
        <v>43</v>
      </c>
      <c r="F33" s="38" t="str">
        <f t="array" ref="F33">E33&amp;CHOOSE(AND(E33&lt;&gt;{11,12,13})*MIN(4,MOD(E33,10))+1,"th","st","nd","rd","th")</f>
        <v>43rd</v>
      </c>
      <c r="G33" s="29">
        <v>18414</v>
      </c>
      <c r="H33" s="30">
        <v>1.0931</v>
      </c>
      <c r="I33" s="31">
        <v>-0.58960000000000001</v>
      </c>
      <c r="J33" s="94">
        <v>411</v>
      </c>
      <c r="K33" s="33">
        <v>0</v>
      </c>
      <c r="L33" s="34">
        <v>0.20830000000000001</v>
      </c>
      <c r="M33" s="29">
        <f t="shared" si="1"/>
        <v>75</v>
      </c>
      <c r="N33" s="38" t="str">
        <f t="array" ref="N33">M33&amp;CHOOSE(AND(M33&lt;&gt;{11,12,13})*MIN(4,MOD(M33,10))+1,"th","st","nd","rd","th")</f>
        <v>75th</v>
      </c>
      <c r="O33" s="34">
        <v>0.22090000000000001</v>
      </c>
      <c r="P33" s="29">
        <f t="shared" si="2"/>
        <v>74</v>
      </c>
      <c r="Q33" s="38" t="str">
        <f t="array" ref="Q33">P33&amp;CHOOSE(AND(P33&lt;&gt;{11,12,13})*MIN(4,MOD(P33,10))+1,"th","st","nd","rd","th")</f>
        <v>74th</v>
      </c>
      <c r="R33" s="35">
        <v>531.92399999999998</v>
      </c>
      <c r="S33" s="35">
        <v>282.05</v>
      </c>
      <c r="T33" s="35">
        <v>0</v>
      </c>
      <c r="U33" s="35">
        <v>813.97400000000005</v>
      </c>
      <c r="V33" s="36">
        <v>851.63300000000004</v>
      </c>
      <c r="W33" s="220">
        <f t="shared" si="3"/>
        <v>0.20009825956973495</v>
      </c>
      <c r="X33" s="29">
        <f t="shared" si="4"/>
        <v>99</v>
      </c>
      <c r="Y33" s="38" t="str">
        <f t="array" ref="Y33">X33&amp;CHOOSE(AND(X33&lt;&gt;{11,12,13})*MIN(4,MOD(X33,10))+1,"th","st","nd","rd","th")</f>
        <v>99th</v>
      </c>
      <c r="Z33" s="37">
        <v>170.327</v>
      </c>
      <c r="AA33" s="28">
        <v>30</v>
      </c>
      <c r="AB33" s="221">
        <f t="shared" si="5"/>
        <v>7.0487496223045005E-3</v>
      </c>
      <c r="AC33" s="29">
        <f t="shared" si="6"/>
        <v>55</v>
      </c>
      <c r="AD33" s="38" t="str">
        <f t="array" ref="AD33">AC33&amp;CHOOSE(AND(AC33&lt;&gt;{11,12,13})*MIN(4,MOD(AC33,10))+1,"th","st","nd","rd","th")</f>
        <v>55th</v>
      </c>
      <c r="AE33" s="37">
        <v>18</v>
      </c>
      <c r="AF33" s="113">
        <v>4256.0739999999996</v>
      </c>
      <c r="AG33" s="113">
        <v>4371.3029999999999</v>
      </c>
      <c r="AH33" s="113">
        <v>4567.43</v>
      </c>
      <c r="AI33" s="38">
        <v>4398.2690000000002</v>
      </c>
      <c r="AJ33" s="29">
        <f t="shared" si="7"/>
        <v>81</v>
      </c>
      <c r="AK33" s="38" t="str">
        <f t="array" ref="AK33">AJ33&amp;CHOOSE(AND(AJ33&lt;&gt;{11,12,13})*MIN(4,MOD(AJ33,10))+1,"th","st","nd","rd","th")</f>
        <v>81st</v>
      </c>
      <c r="AL33" s="38">
        <v>1002.301</v>
      </c>
      <c r="AM33" s="38">
        <v>1002.301</v>
      </c>
      <c r="AN33" s="38">
        <v>5400.57</v>
      </c>
      <c r="AO33" s="29">
        <f t="shared" si="8"/>
        <v>84</v>
      </c>
      <c r="AP33" s="38" t="str">
        <f t="array" ref="AP33">AO33&amp;CHOOSE(AND(AO33&lt;&gt;{11,12,13})*MIN(4,MOD(AO33,10))+1,"th","st","nd","rd","th")</f>
        <v>84th</v>
      </c>
      <c r="AQ33" s="77">
        <v>1</v>
      </c>
      <c r="AR33" s="36">
        <v>5903.3630000000003</v>
      </c>
      <c r="AS33" s="29">
        <f t="shared" si="9"/>
        <v>85</v>
      </c>
      <c r="AT33" s="38" t="str">
        <f t="array" ref="AT33">AS33&amp;CHOOSE(AND(AS33&lt;&gt;{11,12,13})*MIN(4,MOD(AS33,10))+1,"th","st","nd","rd","th")</f>
        <v>85th</v>
      </c>
      <c r="AU33" s="40">
        <v>2.0017350853059183E-3</v>
      </c>
    </row>
    <row r="34" spans="1:47" x14ac:dyDescent="0.25">
      <c r="A34" s="7">
        <v>103021003</v>
      </c>
      <c r="B34" s="8" t="s">
        <v>494</v>
      </c>
      <c r="C34" s="8" t="s">
        <v>101</v>
      </c>
      <c r="D34" s="27">
        <v>107358</v>
      </c>
      <c r="E34" s="29">
        <f t="shared" si="0"/>
        <v>98</v>
      </c>
      <c r="F34" s="38" t="str">
        <f t="array" ref="F34">E34&amp;CHOOSE(AND(E34&lt;&gt;{11,12,13})*MIN(4,MOD(E34,10))+1,"th","st","nd","rd","th")</f>
        <v>98th</v>
      </c>
      <c r="G34" s="29">
        <v>8812</v>
      </c>
      <c r="H34" s="30">
        <v>0.53049999999999997</v>
      </c>
      <c r="I34" s="31">
        <v>-0.15529999999999999</v>
      </c>
      <c r="J34" s="94">
        <v>374</v>
      </c>
      <c r="K34" s="33">
        <v>0</v>
      </c>
      <c r="L34" s="34">
        <v>5.1999999999999998E-2</v>
      </c>
      <c r="M34" s="29">
        <f t="shared" si="1"/>
        <v>11</v>
      </c>
      <c r="N34" s="38" t="str">
        <f t="array" ref="N34">M34&amp;CHOOSE(AND(M34&lt;&gt;{11,12,13})*MIN(4,MOD(M34,10))+1,"th","st","nd","rd","th")</f>
        <v>11th</v>
      </c>
      <c r="O34" s="34">
        <v>1.2200000000000001E-2</v>
      </c>
      <c r="P34" s="29">
        <f t="shared" si="2"/>
        <v>0</v>
      </c>
      <c r="Q34" s="38" t="str">
        <f t="array" ref="Q34">P34&amp;CHOOSE(AND(P34&lt;&gt;{11,12,13})*MIN(4,MOD(P34,10))+1,"th","st","nd","rd","th")</f>
        <v>0th</v>
      </c>
      <c r="R34" s="35">
        <v>141.619</v>
      </c>
      <c r="S34" s="35">
        <v>16.613</v>
      </c>
      <c r="T34" s="35">
        <v>0</v>
      </c>
      <c r="U34" s="35">
        <v>158.232</v>
      </c>
      <c r="V34" s="36">
        <v>56.631</v>
      </c>
      <c r="W34" s="220">
        <f t="shared" si="3"/>
        <v>1.2476360765126907E-2</v>
      </c>
      <c r="X34" s="29">
        <f t="shared" si="4"/>
        <v>13</v>
      </c>
      <c r="Y34" s="38" t="str">
        <f t="array" ref="Y34">X34&amp;CHOOSE(AND(X34&lt;&gt;{11,12,13})*MIN(4,MOD(X34,10))+1,"th","st","nd","rd","th")</f>
        <v>13th</v>
      </c>
      <c r="Z34" s="37">
        <v>11.326000000000001</v>
      </c>
      <c r="AA34" s="28">
        <v>10</v>
      </c>
      <c r="AB34" s="221">
        <f t="shared" si="5"/>
        <v>2.2030973786666148E-3</v>
      </c>
      <c r="AC34" s="29">
        <f t="shared" si="6"/>
        <v>29</v>
      </c>
      <c r="AD34" s="38" t="str">
        <f t="array" ref="AD34">AC34&amp;CHOOSE(AND(AC34&lt;&gt;{11,12,13})*MIN(4,MOD(AC34,10))+1,"th","st","nd","rd","th")</f>
        <v>29th</v>
      </c>
      <c r="AE34" s="37">
        <v>6</v>
      </c>
      <c r="AF34" s="113">
        <v>4539.0640000000003</v>
      </c>
      <c r="AG34" s="113">
        <v>4493.6210000000001</v>
      </c>
      <c r="AH34" s="113">
        <v>4510.08</v>
      </c>
      <c r="AI34" s="38">
        <v>4514.2550000000001</v>
      </c>
      <c r="AJ34" s="29">
        <f t="shared" si="7"/>
        <v>82</v>
      </c>
      <c r="AK34" s="38" t="str">
        <f t="array" ref="AK34">AJ34&amp;CHOOSE(AND(AJ34&lt;&gt;{11,12,13})*MIN(4,MOD(AJ34,10))+1,"th","st","nd","rd","th")</f>
        <v>82nd</v>
      </c>
      <c r="AL34" s="38">
        <v>175.55799999999999</v>
      </c>
      <c r="AM34" s="38">
        <v>175.55799999999999</v>
      </c>
      <c r="AN34" s="38">
        <v>4689.8130000000001</v>
      </c>
      <c r="AO34" s="29">
        <f t="shared" si="8"/>
        <v>79</v>
      </c>
      <c r="AP34" s="38" t="str">
        <f t="array" ref="AP34">AO34&amp;CHOOSE(AND(AO34&lt;&gt;{11,12,13})*MIN(4,MOD(AO34,10))+1,"th","st","nd","rd","th")</f>
        <v>79th</v>
      </c>
      <c r="AQ34" s="77">
        <v>1.18</v>
      </c>
      <c r="AR34" s="36">
        <v>2935.7759999999998</v>
      </c>
      <c r="AS34" s="29">
        <f t="shared" si="9"/>
        <v>58</v>
      </c>
      <c r="AT34" s="38" t="str">
        <f t="array" ref="AT34">AS34&amp;CHOOSE(AND(AS34&lt;&gt;{11,12,13})*MIN(4,MOD(AS34,10))+1,"th","st","nd","rd","th")</f>
        <v>58th</v>
      </c>
      <c r="AU34" s="40">
        <v>9.9547424439240268E-4</v>
      </c>
    </row>
    <row r="35" spans="1:47" x14ac:dyDescent="0.25">
      <c r="A35" s="7">
        <v>102027451</v>
      </c>
      <c r="B35" s="8" t="s">
        <v>495</v>
      </c>
      <c r="C35" s="8" t="s">
        <v>101</v>
      </c>
      <c r="D35" s="27">
        <v>43985</v>
      </c>
      <c r="E35" s="29">
        <f t="shared" si="0"/>
        <v>18</v>
      </c>
      <c r="F35" s="38" t="str">
        <f t="array" ref="F35">E35&amp;CHOOSE(AND(E35&lt;&gt;{11,12,13})*MIN(4,MOD(E35,10))+1,"th","st","nd","rd","th")</f>
        <v>18th</v>
      </c>
      <c r="G35" s="29">
        <v>136070</v>
      </c>
      <c r="H35" s="30">
        <v>1.2948</v>
      </c>
      <c r="I35" s="31">
        <v>-3.8180999999999998</v>
      </c>
      <c r="J35" s="94">
        <v>488</v>
      </c>
      <c r="K35" s="33">
        <v>0</v>
      </c>
      <c r="L35" s="34">
        <v>0.31190000000000001</v>
      </c>
      <c r="M35" s="29">
        <f t="shared" si="1"/>
        <v>92</v>
      </c>
      <c r="N35" s="38" t="str">
        <f t="array" ref="N35">M35&amp;CHOOSE(AND(M35&lt;&gt;{11,12,13})*MIN(4,MOD(M35,10))+1,"th","st","nd","rd","th")</f>
        <v>92nd</v>
      </c>
      <c r="O35" s="34">
        <v>0.18720000000000001</v>
      </c>
      <c r="P35" s="29">
        <f t="shared" si="2"/>
        <v>60</v>
      </c>
      <c r="Q35" s="38" t="str">
        <f t="array" ref="Q35">P35&amp;CHOOSE(AND(P35&lt;&gt;{11,12,13})*MIN(4,MOD(P35,10))+1,"th","st","nd","rd","th")</f>
        <v>60th</v>
      </c>
      <c r="R35" s="35">
        <v>4948.5349999999999</v>
      </c>
      <c r="S35" s="35">
        <v>1485.037</v>
      </c>
      <c r="T35" s="35">
        <v>2474.268</v>
      </c>
      <c r="U35" s="35">
        <v>8907.84</v>
      </c>
      <c r="V35" s="36">
        <v>4231.1499999999996</v>
      </c>
      <c r="W35" s="220">
        <f t="shared" si="3"/>
        <v>0.16001045873875158</v>
      </c>
      <c r="X35" s="29">
        <f t="shared" si="4"/>
        <v>98</v>
      </c>
      <c r="Y35" s="38" t="str">
        <f t="array" ref="Y35">X35&amp;CHOOSE(AND(X35&lt;&gt;{11,12,13})*MIN(4,MOD(X35,10))+1,"th","st","nd","rd","th")</f>
        <v>98th</v>
      </c>
      <c r="Z35" s="37">
        <v>846.23</v>
      </c>
      <c r="AA35" s="28">
        <v>1050</v>
      </c>
      <c r="AB35" s="221">
        <f t="shared" si="5"/>
        <v>3.9708112847733873E-2</v>
      </c>
      <c r="AC35" s="29">
        <f t="shared" si="6"/>
        <v>89</v>
      </c>
      <c r="AD35" s="38" t="str">
        <f t="array" ref="AD35">AC35&amp;CHOOSE(AND(AC35&lt;&gt;{11,12,13})*MIN(4,MOD(AC35,10))+1,"th","st","nd","rd","th")</f>
        <v>89th</v>
      </c>
      <c r="AE35" s="37">
        <v>630</v>
      </c>
      <c r="AF35" s="113">
        <v>26442.958999999999</v>
      </c>
      <c r="AG35" s="113">
        <v>26589.215</v>
      </c>
      <c r="AH35" s="113">
        <v>27234.006000000001</v>
      </c>
      <c r="AI35" s="38">
        <v>26755.393</v>
      </c>
      <c r="AJ35" s="29">
        <f t="shared" si="7"/>
        <v>100</v>
      </c>
      <c r="AK35" s="38" t="str">
        <f t="array" ref="AK35">AJ35&amp;CHOOSE(AND(AJ35&lt;&gt;{11,12,13})*MIN(4,MOD(AJ35,10))+1,"th","st","nd","rd","th")</f>
        <v>100th</v>
      </c>
      <c r="AL35" s="38">
        <v>10384.07</v>
      </c>
      <c r="AM35" s="38">
        <v>10384.07</v>
      </c>
      <c r="AN35" s="38">
        <v>37139.463000000003</v>
      </c>
      <c r="AO35" s="29">
        <f t="shared" si="8"/>
        <v>100</v>
      </c>
      <c r="AP35" s="38" t="str">
        <f t="array" ref="AP35">AO35&amp;CHOOSE(AND(AO35&lt;&gt;{11,12,13})*MIN(4,MOD(AO35,10))+1,"th","st","nd","rd","th")</f>
        <v>100th</v>
      </c>
      <c r="AQ35" s="77">
        <v>0.83</v>
      </c>
      <c r="AR35" s="36">
        <v>39913.186999999998</v>
      </c>
      <c r="AS35" s="29">
        <f t="shared" si="9"/>
        <v>98</v>
      </c>
      <c r="AT35" s="38" t="str">
        <f t="array" ref="AT35">AS35&amp;CHOOSE(AND(AS35&lt;&gt;{11,12,13})*MIN(4,MOD(AS35,10))+1,"th","st","nd","rd","th")</f>
        <v>98th</v>
      </c>
      <c r="AU35" s="40">
        <v>1.3533917325476354E-2</v>
      </c>
    </row>
    <row r="36" spans="1:47" x14ac:dyDescent="0.25">
      <c r="A36" s="7">
        <v>103027503</v>
      </c>
      <c r="B36" s="8" t="s">
        <v>498</v>
      </c>
      <c r="C36" s="8" t="s">
        <v>101</v>
      </c>
      <c r="D36" s="27">
        <v>71989</v>
      </c>
      <c r="E36" s="29">
        <f t="shared" si="0"/>
        <v>82</v>
      </c>
      <c r="F36" s="38" t="str">
        <f t="array" ref="F36">E36&amp;CHOOSE(AND(E36&lt;&gt;{11,12,13})*MIN(4,MOD(E36,10))+1,"th","st","nd","rd","th")</f>
        <v>82nd</v>
      </c>
      <c r="G36" s="29">
        <v>11234</v>
      </c>
      <c r="H36" s="30">
        <v>0.79110000000000003</v>
      </c>
      <c r="I36" s="31">
        <v>-6.0699999999999997E-2</v>
      </c>
      <c r="J36" s="94">
        <v>367</v>
      </c>
      <c r="K36" s="33">
        <v>0</v>
      </c>
      <c r="L36" s="34">
        <v>4.24E-2</v>
      </c>
      <c r="M36" s="29">
        <f t="shared" si="1"/>
        <v>8</v>
      </c>
      <c r="N36" s="38" t="str">
        <f t="array" ref="N36">M36&amp;CHOOSE(AND(M36&lt;&gt;{11,12,13})*MIN(4,MOD(M36,10))+1,"th","st","nd","rd","th")</f>
        <v>8th</v>
      </c>
      <c r="O36" s="34">
        <v>7.7899999999999997E-2</v>
      </c>
      <c r="P36" s="29">
        <f t="shared" si="2"/>
        <v>11</v>
      </c>
      <c r="Q36" s="38" t="str">
        <f t="array" ref="Q36">P36&amp;CHOOSE(AND(P36&lt;&gt;{11,12,13})*MIN(4,MOD(P36,10))+1,"th","st","nd","rd","th")</f>
        <v>11th</v>
      </c>
      <c r="R36" s="35">
        <v>98.063000000000002</v>
      </c>
      <c r="S36" s="35">
        <v>90.082999999999998</v>
      </c>
      <c r="T36" s="35">
        <v>0</v>
      </c>
      <c r="U36" s="35">
        <v>188.14599999999999</v>
      </c>
      <c r="V36" s="36">
        <v>70.320999999999998</v>
      </c>
      <c r="W36" s="220">
        <f t="shared" si="3"/>
        <v>1.8243113530116793E-2</v>
      </c>
      <c r="X36" s="29">
        <f t="shared" si="4"/>
        <v>27</v>
      </c>
      <c r="Y36" s="38" t="str">
        <f t="array" ref="Y36">X36&amp;CHOOSE(AND(X36&lt;&gt;{11,12,13})*MIN(4,MOD(X36,10))+1,"th","st","nd","rd","th")</f>
        <v>27th</v>
      </c>
      <c r="Z36" s="37">
        <v>14.064</v>
      </c>
      <c r="AA36" s="28">
        <v>18</v>
      </c>
      <c r="AB36" s="221">
        <f t="shared" si="5"/>
        <v>4.6696725521835911E-3</v>
      </c>
      <c r="AC36" s="29">
        <f t="shared" si="6"/>
        <v>46</v>
      </c>
      <c r="AD36" s="38" t="str">
        <f t="array" ref="AD36">AC36&amp;CHOOSE(AND(AC36&lt;&gt;{11,12,13})*MIN(4,MOD(AC36,10))+1,"th","st","nd","rd","th")</f>
        <v>46th</v>
      </c>
      <c r="AE36" s="37">
        <v>10.8</v>
      </c>
      <c r="AF36" s="113">
        <v>3854.66</v>
      </c>
      <c r="AG36" s="113">
        <v>3923.1329999999998</v>
      </c>
      <c r="AH36" s="113">
        <v>3953.0309999999999</v>
      </c>
      <c r="AI36" s="38">
        <v>3910.2750000000001</v>
      </c>
      <c r="AJ36" s="29">
        <f t="shared" si="7"/>
        <v>76</v>
      </c>
      <c r="AK36" s="38" t="str">
        <f t="array" ref="AK36">AJ36&amp;CHOOSE(AND(AJ36&lt;&gt;{11,12,13})*MIN(4,MOD(AJ36,10))+1,"th","st","nd","rd","th")</f>
        <v>76th</v>
      </c>
      <c r="AL36" s="38">
        <v>213.01</v>
      </c>
      <c r="AM36" s="38">
        <v>213.01</v>
      </c>
      <c r="AN36" s="38">
        <v>4123.2849999999999</v>
      </c>
      <c r="AO36" s="29">
        <f t="shared" si="8"/>
        <v>74</v>
      </c>
      <c r="AP36" s="38" t="str">
        <f t="array" ref="AP36">AO36&amp;CHOOSE(AND(AO36&lt;&gt;{11,12,13})*MIN(4,MOD(AO36,10))+1,"th","st","nd","rd","th")</f>
        <v>74th</v>
      </c>
      <c r="AQ36" s="77">
        <v>0.78</v>
      </c>
      <c r="AR36" s="36">
        <v>2544.306</v>
      </c>
      <c r="AS36" s="29">
        <f t="shared" si="9"/>
        <v>51</v>
      </c>
      <c r="AT36" s="38" t="str">
        <f t="array" ref="AT36">AS36&amp;CHOOSE(AND(AS36&lt;&gt;{11,12,13})*MIN(4,MOD(AS36,10))+1,"th","st","nd","rd","th")</f>
        <v>51st</v>
      </c>
      <c r="AU36" s="40">
        <v>8.6273308755608626E-4</v>
      </c>
    </row>
    <row r="37" spans="1:47" x14ac:dyDescent="0.25">
      <c r="A37" s="7">
        <v>103027753</v>
      </c>
      <c r="B37" s="8" t="s">
        <v>507</v>
      </c>
      <c r="C37" s="8" t="s">
        <v>101</v>
      </c>
      <c r="D37" s="27">
        <v>81094</v>
      </c>
      <c r="E37" s="29">
        <f t="shared" si="0"/>
        <v>89</v>
      </c>
      <c r="F37" s="38" t="str">
        <f t="array" ref="F37">E37&amp;CHOOSE(AND(E37&lt;&gt;{11,12,13})*MIN(4,MOD(E37,10))+1,"th","st","nd","rd","th")</f>
        <v>89th</v>
      </c>
      <c r="G37" s="29">
        <v>5996</v>
      </c>
      <c r="H37" s="30">
        <v>0.70230000000000004</v>
      </c>
      <c r="I37" s="31">
        <v>0.43269999999999997</v>
      </c>
      <c r="J37" s="94">
        <v>284</v>
      </c>
      <c r="K37" s="33">
        <v>0</v>
      </c>
      <c r="L37" s="34">
        <v>0.10059999999999999</v>
      </c>
      <c r="M37" s="29">
        <f t="shared" si="1"/>
        <v>31</v>
      </c>
      <c r="N37" s="38" t="str">
        <f t="array" ref="N37">M37&amp;CHOOSE(AND(M37&lt;&gt;{11,12,13})*MIN(4,MOD(M37,10))+1,"th","st","nd","rd","th")</f>
        <v>31st</v>
      </c>
      <c r="O37" s="34">
        <v>3.5099999999999999E-2</v>
      </c>
      <c r="P37" s="29">
        <f t="shared" si="2"/>
        <v>3</v>
      </c>
      <c r="Q37" s="38" t="str">
        <f t="array" ref="Q37">P37&amp;CHOOSE(AND(P37&lt;&gt;{11,12,13})*MIN(4,MOD(P37,10))+1,"th","st","nd","rd","th")</f>
        <v>3rd</v>
      </c>
      <c r="R37" s="35">
        <v>113.459</v>
      </c>
      <c r="S37" s="35">
        <v>19.792999999999999</v>
      </c>
      <c r="T37" s="35">
        <v>0</v>
      </c>
      <c r="U37" s="35">
        <v>133.25200000000001</v>
      </c>
      <c r="V37" s="36">
        <v>28.253</v>
      </c>
      <c r="W37" s="220">
        <f t="shared" si="3"/>
        <v>1.5030486036964153E-2</v>
      </c>
      <c r="X37" s="29">
        <f t="shared" si="4"/>
        <v>19</v>
      </c>
      <c r="Y37" s="38" t="str">
        <f t="array" ref="Y37">X37&amp;CHOOSE(AND(X37&lt;&gt;{11,12,13})*MIN(4,MOD(X37,10))+1,"th","st","nd","rd","th")</f>
        <v>19th</v>
      </c>
      <c r="Z37" s="37">
        <v>5.6509999999999998</v>
      </c>
      <c r="AA37" s="28">
        <v>21</v>
      </c>
      <c r="AB37" s="221">
        <f t="shared" si="5"/>
        <v>1.1171918266245964E-2</v>
      </c>
      <c r="AC37" s="29">
        <f t="shared" si="6"/>
        <v>65</v>
      </c>
      <c r="AD37" s="38" t="str">
        <f t="array" ref="AD37">AC37&amp;CHOOSE(AND(AC37&lt;&gt;{11,12,13})*MIN(4,MOD(AC37,10))+1,"th","st","nd","rd","th")</f>
        <v>65th</v>
      </c>
      <c r="AE37" s="37">
        <v>12.6</v>
      </c>
      <c r="AF37" s="113">
        <v>1879.713</v>
      </c>
      <c r="AG37" s="113">
        <v>1847.126</v>
      </c>
      <c r="AH37" s="113">
        <v>1811.47</v>
      </c>
      <c r="AI37" s="38">
        <v>1846.1030000000001</v>
      </c>
      <c r="AJ37" s="29">
        <f t="shared" si="7"/>
        <v>43</v>
      </c>
      <c r="AK37" s="38" t="str">
        <f t="array" ref="AK37">AJ37&amp;CHOOSE(AND(AJ37&lt;&gt;{11,12,13})*MIN(4,MOD(AJ37,10))+1,"th","st","nd","rd","th")</f>
        <v>43rd</v>
      </c>
      <c r="AL37" s="38">
        <v>151.50299999999999</v>
      </c>
      <c r="AM37" s="38">
        <v>151.50299999999999</v>
      </c>
      <c r="AN37" s="38">
        <v>1997.606</v>
      </c>
      <c r="AO37" s="29">
        <f t="shared" si="8"/>
        <v>39</v>
      </c>
      <c r="AP37" s="38" t="str">
        <f t="array" ref="AP37">AO37&amp;CHOOSE(AND(AO37&lt;&gt;{11,12,13})*MIN(4,MOD(AO37,10))+1,"th","st","nd","rd","th")</f>
        <v>39th</v>
      </c>
      <c r="AQ37" s="77">
        <v>1.02</v>
      </c>
      <c r="AR37" s="36">
        <v>1430.9770000000001</v>
      </c>
      <c r="AS37" s="29">
        <f t="shared" si="9"/>
        <v>19</v>
      </c>
      <c r="AT37" s="38" t="str">
        <f t="array" ref="AT37">AS37&amp;CHOOSE(AND(AS37&lt;&gt;{11,12,13})*MIN(4,MOD(AS37,10))+1,"th","st","nd","rd","th")</f>
        <v>19th</v>
      </c>
      <c r="AU37" s="40">
        <v>4.8522119801303211E-4</v>
      </c>
    </row>
    <row r="38" spans="1:47" x14ac:dyDescent="0.25">
      <c r="A38" s="7">
        <v>103028203</v>
      </c>
      <c r="B38" s="8" t="s">
        <v>520</v>
      </c>
      <c r="C38" s="8" t="s">
        <v>101</v>
      </c>
      <c r="D38" s="27">
        <v>55123</v>
      </c>
      <c r="E38" s="29">
        <f t="shared" si="0"/>
        <v>51</v>
      </c>
      <c r="F38" s="38" t="str">
        <f t="array" ref="F38">E38&amp;CHOOSE(AND(E38&lt;&gt;{11,12,13})*MIN(4,MOD(E38,10))+1,"th","st","nd","rd","th")</f>
        <v>51st</v>
      </c>
      <c r="G38" s="29">
        <v>4335</v>
      </c>
      <c r="H38" s="30">
        <v>1.0331999999999999</v>
      </c>
      <c r="I38" s="31">
        <v>-1.3131999999999999</v>
      </c>
      <c r="J38" s="94">
        <v>444</v>
      </c>
      <c r="K38" s="33">
        <v>0</v>
      </c>
      <c r="L38" s="34">
        <v>0.185</v>
      </c>
      <c r="M38" s="29">
        <f t="shared" si="1"/>
        <v>68</v>
      </c>
      <c r="N38" s="38" t="str">
        <f t="array" ref="N38">M38&amp;CHOOSE(AND(M38&lt;&gt;{11,12,13})*MIN(4,MOD(M38,10))+1,"th","st","nd","rd","th")</f>
        <v>68th</v>
      </c>
      <c r="O38" s="34">
        <v>6.6500000000000004E-2</v>
      </c>
      <c r="P38" s="29">
        <f t="shared" si="2"/>
        <v>8</v>
      </c>
      <c r="Q38" s="38" t="str">
        <f t="array" ref="Q38">P38&amp;CHOOSE(AND(P38&lt;&gt;{11,12,13})*MIN(4,MOD(P38,10))+1,"th","st","nd","rd","th")</f>
        <v>8th</v>
      </c>
      <c r="R38" s="35">
        <v>111.413</v>
      </c>
      <c r="S38" s="35">
        <v>20.024000000000001</v>
      </c>
      <c r="T38" s="35">
        <v>0</v>
      </c>
      <c r="U38" s="35">
        <v>131.43700000000001</v>
      </c>
      <c r="V38" s="36">
        <v>16.062999999999999</v>
      </c>
      <c r="W38" s="220">
        <f t="shared" si="3"/>
        <v>1.6003498990752381E-2</v>
      </c>
      <c r="X38" s="29">
        <f t="shared" si="4"/>
        <v>21</v>
      </c>
      <c r="Y38" s="38" t="str">
        <f t="array" ref="Y38">X38&amp;CHOOSE(AND(X38&lt;&gt;{11,12,13})*MIN(4,MOD(X38,10))+1,"th","st","nd","rd","th")</f>
        <v>21st</v>
      </c>
      <c r="Z38" s="37">
        <v>3.2130000000000001</v>
      </c>
      <c r="AA38" s="28">
        <v>4</v>
      </c>
      <c r="AB38" s="221">
        <f t="shared" si="5"/>
        <v>3.9851830892740792E-3</v>
      </c>
      <c r="AC38" s="29">
        <f t="shared" si="6"/>
        <v>42</v>
      </c>
      <c r="AD38" s="38" t="str">
        <f t="array" ref="AD38">AC38&amp;CHOOSE(AND(AC38&lt;&gt;{11,12,13})*MIN(4,MOD(AC38,10))+1,"th","st","nd","rd","th")</f>
        <v>42nd</v>
      </c>
      <c r="AE38" s="37">
        <v>2.4</v>
      </c>
      <c r="AF38" s="113">
        <v>1003.718</v>
      </c>
      <c r="AG38" s="113">
        <v>988.10699999999997</v>
      </c>
      <c r="AH38" s="113">
        <v>984.745</v>
      </c>
      <c r="AI38" s="38">
        <v>992.19</v>
      </c>
      <c r="AJ38" s="29">
        <f t="shared" si="7"/>
        <v>16</v>
      </c>
      <c r="AK38" s="38" t="str">
        <f t="array" ref="AK38">AJ38&amp;CHOOSE(AND(AJ38&lt;&gt;{11,12,13})*MIN(4,MOD(AJ38,10))+1,"th","st","nd","rd","th")</f>
        <v>16th</v>
      </c>
      <c r="AL38" s="38">
        <v>137.05000000000001</v>
      </c>
      <c r="AM38" s="38">
        <v>137.05000000000001</v>
      </c>
      <c r="AN38" s="38">
        <v>1129.24</v>
      </c>
      <c r="AO38" s="29">
        <f t="shared" si="8"/>
        <v>13</v>
      </c>
      <c r="AP38" s="38" t="str">
        <f t="array" ref="AP38">AO38&amp;CHOOSE(AND(AO38&lt;&gt;{11,12,13})*MIN(4,MOD(AO38,10))+1,"th","st","nd","rd","th")</f>
        <v>13th</v>
      </c>
      <c r="AQ38" s="77">
        <v>0.92</v>
      </c>
      <c r="AR38" s="36">
        <v>1073.3920000000001</v>
      </c>
      <c r="AS38" s="29">
        <f t="shared" si="9"/>
        <v>9</v>
      </c>
      <c r="AT38" s="38" t="str">
        <f t="array" ref="AT38">AS38&amp;CHOOSE(AND(AS38&lt;&gt;{11,12,13})*MIN(4,MOD(AS38,10))+1,"th","st","nd","rd","th")</f>
        <v>9th</v>
      </c>
      <c r="AU38" s="40">
        <v>3.6396989761373146E-4</v>
      </c>
    </row>
    <row r="39" spans="1:47" x14ac:dyDescent="0.25">
      <c r="A39" s="7">
        <v>103028302</v>
      </c>
      <c r="B39" s="8" t="s">
        <v>536</v>
      </c>
      <c r="C39" s="8" t="s">
        <v>101</v>
      </c>
      <c r="D39" s="27">
        <v>62051</v>
      </c>
      <c r="E39" s="29">
        <f t="shared" si="0"/>
        <v>68</v>
      </c>
      <c r="F39" s="38" t="str">
        <f t="array" ref="F39">E39&amp;CHOOSE(AND(E39&lt;&gt;{11,12,13})*MIN(4,MOD(E39,10))+1,"th","st","nd","rd","th")</f>
        <v>68th</v>
      </c>
      <c r="G39" s="29">
        <v>17189</v>
      </c>
      <c r="H39" s="30">
        <v>0.91779999999999995</v>
      </c>
      <c r="I39" s="31">
        <v>-1.0234000000000001</v>
      </c>
      <c r="J39" s="94">
        <v>435</v>
      </c>
      <c r="K39" s="33">
        <v>0</v>
      </c>
      <c r="L39" s="34">
        <v>0.1153</v>
      </c>
      <c r="M39" s="29">
        <f t="shared" si="1"/>
        <v>39</v>
      </c>
      <c r="N39" s="38" t="str">
        <f t="array" ref="N39">M39&amp;CHOOSE(AND(M39&lt;&gt;{11,12,13})*MIN(4,MOD(M39,10))+1,"th","st","nd","rd","th")</f>
        <v>39th</v>
      </c>
      <c r="O39" s="34">
        <v>0.14990000000000001</v>
      </c>
      <c r="P39" s="29">
        <f t="shared" si="2"/>
        <v>41</v>
      </c>
      <c r="Q39" s="38" t="str">
        <f t="array" ref="Q39">P39&amp;CHOOSE(AND(P39&lt;&gt;{11,12,13})*MIN(4,MOD(P39,10))+1,"th","st","nd","rd","th")</f>
        <v>41st</v>
      </c>
      <c r="R39" s="35">
        <v>306.86399999999998</v>
      </c>
      <c r="S39" s="35">
        <v>199.47499999999999</v>
      </c>
      <c r="T39" s="35">
        <v>0</v>
      </c>
      <c r="U39" s="35">
        <v>506.339</v>
      </c>
      <c r="V39" s="36">
        <v>80.897000000000006</v>
      </c>
      <c r="W39" s="220">
        <f t="shared" si="3"/>
        <v>1.8237584343501523E-2</v>
      </c>
      <c r="X39" s="29">
        <f t="shared" si="4"/>
        <v>27</v>
      </c>
      <c r="Y39" s="38" t="str">
        <f t="array" ref="Y39">X39&amp;CHOOSE(AND(X39&lt;&gt;{11,12,13})*MIN(4,MOD(X39,10))+1,"th","st","nd","rd","th")</f>
        <v>27th</v>
      </c>
      <c r="Z39" s="37">
        <v>16.178999999999998</v>
      </c>
      <c r="AA39" s="28">
        <v>12</v>
      </c>
      <c r="AB39" s="221">
        <f t="shared" si="5"/>
        <v>2.7053044256525986E-3</v>
      </c>
      <c r="AC39" s="29">
        <f t="shared" si="6"/>
        <v>33</v>
      </c>
      <c r="AD39" s="38" t="str">
        <f t="array" ref="AD39">AC39&amp;CHOOSE(AND(AC39&lt;&gt;{11,12,13})*MIN(4,MOD(AC39,10))+1,"th","st","nd","rd","th")</f>
        <v>33rd</v>
      </c>
      <c r="AE39" s="37">
        <v>7.2</v>
      </c>
      <c r="AF39" s="113">
        <v>4435.7299999999996</v>
      </c>
      <c r="AG39" s="113">
        <v>4503.8180000000002</v>
      </c>
      <c r="AH39" s="113">
        <v>4577.5460000000003</v>
      </c>
      <c r="AI39" s="38">
        <v>4505.6980000000003</v>
      </c>
      <c r="AJ39" s="29">
        <f t="shared" si="7"/>
        <v>82</v>
      </c>
      <c r="AK39" s="38" t="str">
        <f t="array" ref="AK39">AJ39&amp;CHOOSE(AND(AJ39&lt;&gt;{11,12,13})*MIN(4,MOD(AJ39,10))+1,"th","st","nd","rd","th")</f>
        <v>82nd</v>
      </c>
      <c r="AL39" s="38">
        <v>529.71799999999996</v>
      </c>
      <c r="AM39" s="38">
        <v>529.71799999999996</v>
      </c>
      <c r="AN39" s="38">
        <v>5035.4160000000002</v>
      </c>
      <c r="AO39" s="29">
        <f t="shared" si="8"/>
        <v>81</v>
      </c>
      <c r="AP39" s="38" t="str">
        <f t="array" ref="AP39">AO39&amp;CHOOSE(AND(AO39&lt;&gt;{11,12,13})*MIN(4,MOD(AO39,10))+1,"th","st","nd","rd","th")</f>
        <v>81st</v>
      </c>
      <c r="AQ39" s="77">
        <v>0.86</v>
      </c>
      <c r="AR39" s="36">
        <v>3974.4940000000001</v>
      </c>
      <c r="AS39" s="29">
        <f t="shared" si="9"/>
        <v>72</v>
      </c>
      <c r="AT39" s="38" t="str">
        <f t="array" ref="AT39">AS39&amp;CHOOSE(AND(AS39&lt;&gt;{11,12,13})*MIN(4,MOD(AS39,10))+1,"th","st","nd","rd","th")</f>
        <v>72nd</v>
      </c>
      <c r="AU39" s="40">
        <v>1.3476867484072826E-3</v>
      </c>
    </row>
    <row r="40" spans="1:47" x14ac:dyDescent="0.25">
      <c r="A40" s="7">
        <v>103028653</v>
      </c>
      <c r="B40" s="8" t="s">
        <v>550</v>
      </c>
      <c r="C40" s="8" t="s">
        <v>101</v>
      </c>
      <c r="D40" s="27">
        <v>43150</v>
      </c>
      <c r="E40" s="29">
        <f t="shared" si="0"/>
        <v>16</v>
      </c>
      <c r="F40" s="38" t="str">
        <f t="array" ref="F40">E40&amp;CHOOSE(AND(E40&lt;&gt;{11,12,13})*MIN(4,MOD(E40,10))+1,"th","st","nd","rd","th")</f>
        <v>16th</v>
      </c>
      <c r="G40" s="29">
        <v>5491</v>
      </c>
      <c r="H40" s="30">
        <v>1.3198000000000001</v>
      </c>
      <c r="I40" s="31">
        <v>-3.4200000000000001E-2</v>
      </c>
      <c r="J40" s="94">
        <v>363</v>
      </c>
      <c r="K40" s="33">
        <v>0</v>
      </c>
      <c r="L40" s="34">
        <v>0.1593</v>
      </c>
      <c r="M40" s="29">
        <f t="shared" si="1"/>
        <v>57</v>
      </c>
      <c r="N40" s="38" t="str">
        <f t="array" ref="N40">M40&amp;CHOOSE(AND(M40&lt;&gt;{11,12,13})*MIN(4,MOD(M40,10))+1,"th","st","nd","rd","th")</f>
        <v>57th</v>
      </c>
      <c r="O40" s="34">
        <v>0.25090000000000001</v>
      </c>
      <c r="P40" s="29">
        <f t="shared" si="2"/>
        <v>86</v>
      </c>
      <c r="Q40" s="38" t="str">
        <f t="array" ref="Q40">P40&amp;CHOOSE(AND(P40&lt;&gt;{11,12,13})*MIN(4,MOD(P40,10))+1,"th","st","nd","rd","th")</f>
        <v>86th</v>
      </c>
      <c r="R40" s="35">
        <v>156.79</v>
      </c>
      <c r="S40" s="35">
        <v>123.473</v>
      </c>
      <c r="T40" s="35">
        <v>0</v>
      </c>
      <c r="U40" s="35">
        <v>280.26299999999998</v>
      </c>
      <c r="V40" s="36">
        <v>55.841000000000001</v>
      </c>
      <c r="W40" s="220">
        <f t="shared" si="3"/>
        <v>3.4040963029884068E-2</v>
      </c>
      <c r="X40" s="29">
        <f t="shared" si="4"/>
        <v>66</v>
      </c>
      <c r="Y40" s="38" t="str">
        <f t="array" ref="Y40">X40&amp;CHOOSE(AND(X40&lt;&gt;{11,12,13})*MIN(4,MOD(X40,10))+1,"th","st","nd","rd","th")</f>
        <v>66th</v>
      </c>
      <c r="Z40" s="37">
        <v>11.167999999999999</v>
      </c>
      <c r="AA40" s="28">
        <v>1</v>
      </c>
      <c r="AB40" s="221">
        <f t="shared" si="5"/>
        <v>6.0960518310710884E-4</v>
      </c>
      <c r="AC40" s="29">
        <f t="shared" si="6"/>
        <v>16</v>
      </c>
      <c r="AD40" s="38" t="str">
        <f t="array" ref="AD40">AC40&amp;CHOOSE(AND(AC40&lt;&gt;{11,12,13})*MIN(4,MOD(AC40,10))+1,"th","st","nd","rd","th")</f>
        <v>16th</v>
      </c>
      <c r="AE40" s="37">
        <v>0.6</v>
      </c>
      <c r="AF40" s="113">
        <v>1640.4059999999999</v>
      </c>
      <c r="AG40" s="113">
        <v>1570.1949999999999</v>
      </c>
      <c r="AH40" s="113">
        <v>1567.0730000000001</v>
      </c>
      <c r="AI40" s="38">
        <v>1592.558</v>
      </c>
      <c r="AJ40" s="29">
        <f t="shared" si="7"/>
        <v>37</v>
      </c>
      <c r="AK40" s="38" t="str">
        <f t="array" ref="AK40">AJ40&amp;CHOOSE(AND(AJ40&lt;&gt;{11,12,13})*MIN(4,MOD(AJ40,10))+1,"th","st","nd","rd","th")</f>
        <v>37th</v>
      </c>
      <c r="AL40" s="38">
        <v>292.03100000000001</v>
      </c>
      <c r="AM40" s="38">
        <v>292.03100000000001</v>
      </c>
      <c r="AN40" s="38">
        <v>1884.5889999999999</v>
      </c>
      <c r="AO40" s="29">
        <f t="shared" si="8"/>
        <v>36</v>
      </c>
      <c r="AP40" s="38" t="str">
        <f t="array" ref="AP40">AO40&amp;CHOOSE(AND(AO40&lt;&gt;{11,12,13})*MIN(4,MOD(AO40,10))+1,"th","st","nd","rd","th")</f>
        <v>36th</v>
      </c>
      <c r="AQ40" s="77">
        <v>1.1000000000000001</v>
      </c>
      <c r="AR40" s="36">
        <v>2736.009</v>
      </c>
      <c r="AS40" s="29">
        <f t="shared" si="9"/>
        <v>55</v>
      </c>
      <c r="AT40" s="38" t="str">
        <f t="array" ref="AT40">AS40&amp;CHOOSE(AND(AS40&lt;&gt;{11,12,13})*MIN(4,MOD(AS40,10))+1,"th","st","nd","rd","th")</f>
        <v>55th</v>
      </c>
      <c r="AU40" s="40">
        <v>9.2773647986965407E-4</v>
      </c>
    </row>
    <row r="41" spans="1:47" x14ac:dyDescent="0.25">
      <c r="A41" s="9">
        <v>103028703</v>
      </c>
      <c r="B41" s="10" t="s">
        <v>553</v>
      </c>
      <c r="C41" s="10" t="s">
        <v>101</v>
      </c>
      <c r="D41" s="27">
        <v>80344</v>
      </c>
      <c r="E41" s="29">
        <f t="shared" si="0"/>
        <v>89</v>
      </c>
      <c r="F41" s="38" t="str">
        <f t="array" ref="F41">E41&amp;CHOOSE(AND(E41&lt;&gt;{11,12,13})*MIN(4,MOD(E41,10))+1,"th","st","nd","rd","th")</f>
        <v>89th</v>
      </c>
      <c r="G41" s="29">
        <v>6041</v>
      </c>
      <c r="H41" s="30">
        <v>0.70879999999999999</v>
      </c>
      <c r="I41" s="31">
        <v>-5.1499999999999997E-2</v>
      </c>
      <c r="J41" s="94">
        <v>365</v>
      </c>
      <c r="K41" s="33">
        <v>0</v>
      </c>
      <c r="L41" s="34">
        <v>1.8800000000000001E-2</v>
      </c>
      <c r="M41" s="29">
        <f t="shared" si="1"/>
        <v>1</v>
      </c>
      <c r="N41" s="38" t="str">
        <f t="array" ref="N41">M41&amp;CHOOSE(AND(M41&lt;&gt;{11,12,13})*MIN(4,MOD(M41,10))+1,"th","st","nd","rd","th")</f>
        <v>1st</v>
      </c>
      <c r="O41" s="34">
        <v>4.1200000000000001E-2</v>
      </c>
      <c r="P41" s="29">
        <f t="shared" si="2"/>
        <v>4</v>
      </c>
      <c r="Q41" s="38" t="str">
        <f t="array" ref="Q41">P41&amp;CHOOSE(AND(P41&lt;&gt;{11,12,13})*MIN(4,MOD(P41,10))+1,"th","st","nd","rd","th")</f>
        <v>4th</v>
      </c>
      <c r="R41" s="35">
        <v>35.018000000000001</v>
      </c>
      <c r="S41" s="35">
        <v>38.371000000000002</v>
      </c>
      <c r="T41" s="35">
        <v>0</v>
      </c>
      <c r="U41" s="35">
        <v>73.388999999999996</v>
      </c>
      <c r="V41" s="36">
        <v>34.945</v>
      </c>
      <c r="W41" s="220">
        <f t="shared" si="3"/>
        <v>1.1256335211697699E-2</v>
      </c>
      <c r="X41" s="29">
        <f t="shared" si="4"/>
        <v>11</v>
      </c>
      <c r="Y41" s="38" t="str">
        <f t="array" ref="Y41">X41&amp;CHOOSE(AND(X41&lt;&gt;{11,12,13})*MIN(4,MOD(X41,10))+1,"th","st","nd","rd","th")</f>
        <v>11th</v>
      </c>
      <c r="Z41" s="37">
        <v>6.9889999999999999</v>
      </c>
      <c r="AA41" s="28">
        <v>43</v>
      </c>
      <c r="AB41" s="221">
        <f t="shared" si="5"/>
        <v>1.3850977653541308E-2</v>
      </c>
      <c r="AC41" s="29">
        <f t="shared" si="6"/>
        <v>70</v>
      </c>
      <c r="AD41" s="38" t="str">
        <f t="array" ref="AD41">AC41&amp;CHOOSE(AND(AC41&lt;&gt;{11,12,13})*MIN(4,MOD(AC41,10))+1,"th","st","nd","rd","th")</f>
        <v>70th</v>
      </c>
      <c r="AE41" s="37">
        <v>25.8</v>
      </c>
      <c r="AF41" s="113">
        <v>3104.4740000000002</v>
      </c>
      <c r="AG41" s="113">
        <v>3001.7539999999999</v>
      </c>
      <c r="AH41" s="113">
        <v>2949.4989999999998</v>
      </c>
      <c r="AI41" s="38">
        <v>3018.576</v>
      </c>
      <c r="AJ41" s="29">
        <f t="shared" si="7"/>
        <v>65</v>
      </c>
      <c r="AK41" s="38" t="str">
        <f t="array" ref="AK41">AJ41&amp;CHOOSE(AND(AJ41&lt;&gt;{11,12,13})*MIN(4,MOD(AJ41,10))+1,"th","st","nd","rd","th")</f>
        <v>65th</v>
      </c>
      <c r="AL41" s="38">
        <v>106.178</v>
      </c>
      <c r="AM41" s="38">
        <v>106.178</v>
      </c>
      <c r="AN41" s="38">
        <v>3124.7539999999999</v>
      </c>
      <c r="AO41" s="29">
        <f t="shared" si="8"/>
        <v>61</v>
      </c>
      <c r="AP41" s="38" t="str">
        <f t="array" ref="AP41">AO41&amp;CHOOSE(AND(AO41&lt;&gt;{11,12,13})*MIN(4,MOD(AO41,10))+1,"th","st","nd","rd","th")</f>
        <v>61st</v>
      </c>
      <c r="AQ41" s="77">
        <v>1.49</v>
      </c>
      <c r="AR41" s="36">
        <v>3300.09</v>
      </c>
      <c r="AS41" s="29">
        <f t="shared" si="9"/>
        <v>64</v>
      </c>
      <c r="AT41" s="38" t="str">
        <f t="array" ref="AT41">AS41&amp;CHOOSE(AND(AS41&lt;&gt;{11,12,13})*MIN(4,MOD(AS41,10))+1,"th","st","nd","rd","th")</f>
        <v>64th</v>
      </c>
      <c r="AU41" s="40">
        <v>1.1190072400540519E-3</v>
      </c>
    </row>
    <row r="42" spans="1:47" x14ac:dyDescent="0.25">
      <c r="A42" s="7">
        <v>103028753</v>
      </c>
      <c r="B42" s="8" t="s">
        <v>555</v>
      </c>
      <c r="C42" s="8" t="s">
        <v>101</v>
      </c>
      <c r="D42" s="27">
        <v>71203</v>
      </c>
      <c r="E42" s="29">
        <f t="shared" si="0"/>
        <v>81</v>
      </c>
      <c r="F42" s="38" t="str">
        <f t="array" ref="F42">E42&amp;CHOOSE(AND(E42&lt;&gt;{11,12,13})*MIN(4,MOD(E42,10))+1,"th","st","nd","rd","th")</f>
        <v>81st</v>
      </c>
      <c r="G42" s="29">
        <v>5524</v>
      </c>
      <c r="H42" s="30">
        <v>0.79979999999999996</v>
      </c>
      <c r="I42" s="31">
        <v>-0.2147</v>
      </c>
      <c r="J42" s="94">
        <v>381</v>
      </c>
      <c r="K42" s="33">
        <v>0</v>
      </c>
      <c r="L42" s="34">
        <v>6.9500000000000006E-2</v>
      </c>
      <c r="M42" s="29">
        <f t="shared" si="1"/>
        <v>19</v>
      </c>
      <c r="N42" s="38" t="str">
        <f t="array" ref="N42">M42&amp;CHOOSE(AND(M42&lt;&gt;{11,12,13})*MIN(4,MOD(M42,10))+1,"th","st","nd","rd","th")</f>
        <v>19th</v>
      </c>
      <c r="O42" s="34">
        <v>9.0200000000000002E-2</v>
      </c>
      <c r="P42" s="29">
        <f t="shared" si="2"/>
        <v>14</v>
      </c>
      <c r="Q42" s="38" t="str">
        <f t="array" ref="Q42">P42&amp;CHOOSE(AND(P42&lt;&gt;{11,12,13})*MIN(4,MOD(P42,10))+1,"th","st","nd","rd","th")</f>
        <v>14th</v>
      </c>
      <c r="R42" s="35">
        <v>74.734999999999999</v>
      </c>
      <c r="S42" s="35">
        <v>48.497</v>
      </c>
      <c r="T42" s="35">
        <v>0</v>
      </c>
      <c r="U42" s="35">
        <v>123.232</v>
      </c>
      <c r="V42" s="36">
        <v>43.180999999999997</v>
      </c>
      <c r="W42" s="220">
        <f t="shared" si="3"/>
        <v>2.4093824245258067E-2</v>
      </c>
      <c r="X42" s="29">
        <f t="shared" si="4"/>
        <v>43</v>
      </c>
      <c r="Y42" s="38" t="str">
        <f t="array" ref="Y42">X42&amp;CHOOSE(AND(X42&lt;&gt;{11,12,13})*MIN(4,MOD(X42,10))+1,"th","st","nd","rd","th")</f>
        <v>43rd</v>
      </c>
      <c r="Z42" s="37">
        <v>8.6359999999999992</v>
      </c>
      <c r="AA42" s="28">
        <v>20</v>
      </c>
      <c r="AB42" s="221">
        <f t="shared" si="5"/>
        <v>1.1159456355924165E-2</v>
      </c>
      <c r="AC42" s="29">
        <f t="shared" si="6"/>
        <v>65</v>
      </c>
      <c r="AD42" s="38" t="str">
        <f t="array" ref="AD42">AC42&amp;CHOOSE(AND(AC42&lt;&gt;{11,12,13})*MIN(4,MOD(AC42,10))+1,"th","st","nd","rd","th")</f>
        <v>65th</v>
      </c>
      <c r="AE42" s="37">
        <v>12</v>
      </c>
      <c r="AF42" s="113">
        <v>1792.202</v>
      </c>
      <c r="AG42" s="113">
        <v>1855.598</v>
      </c>
      <c r="AH42" s="113">
        <v>1867.451</v>
      </c>
      <c r="AI42" s="38">
        <v>1838.4169999999999</v>
      </c>
      <c r="AJ42" s="29">
        <f t="shared" si="7"/>
        <v>43</v>
      </c>
      <c r="AK42" s="38" t="str">
        <f t="array" ref="AK42">AJ42&amp;CHOOSE(AND(AJ42&lt;&gt;{11,12,13})*MIN(4,MOD(AJ42,10))+1,"th","st","nd","rd","th")</f>
        <v>43rd</v>
      </c>
      <c r="AL42" s="38">
        <v>143.86799999999999</v>
      </c>
      <c r="AM42" s="38">
        <v>143.86799999999999</v>
      </c>
      <c r="AN42" s="38">
        <v>1982.2850000000001</v>
      </c>
      <c r="AO42" s="29">
        <f t="shared" si="8"/>
        <v>39</v>
      </c>
      <c r="AP42" s="38" t="str">
        <f t="array" ref="AP42">AO42&amp;CHOOSE(AND(AO42&lt;&gt;{11,12,13})*MIN(4,MOD(AO42,10))+1,"th","st","nd","rd","th")</f>
        <v>39th</v>
      </c>
      <c r="AQ42" s="77">
        <v>0.92</v>
      </c>
      <c r="AR42" s="36">
        <v>1458.597</v>
      </c>
      <c r="AS42" s="29">
        <f t="shared" si="9"/>
        <v>20</v>
      </c>
      <c r="AT42" s="38" t="str">
        <f t="array" ref="AT42">AS42&amp;CHOOSE(AND(AS42&lt;&gt;{11,12,13})*MIN(4,MOD(AS42,10))+1,"th","st","nd","rd","th")</f>
        <v>20th</v>
      </c>
      <c r="AU42" s="40">
        <v>4.9458669409656103E-4</v>
      </c>
    </row>
    <row r="43" spans="1:47" x14ac:dyDescent="0.25">
      <c r="A43" s="7">
        <v>103028833</v>
      </c>
      <c r="B43" s="8" t="s">
        <v>574</v>
      </c>
      <c r="C43" s="8" t="s">
        <v>101</v>
      </c>
      <c r="D43" s="27">
        <v>42943</v>
      </c>
      <c r="E43" s="29">
        <f t="shared" si="0"/>
        <v>15</v>
      </c>
      <c r="F43" s="38" t="str">
        <f t="array" ref="F43">E43&amp;CHOOSE(AND(E43&lt;&gt;{11,12,13})*MIN(4,MOD(E43,10))+1,"th","st","nd","rd","th")</f>
        <v>15th</v>
      </c>
      <c r="G43" s="29">
        <v>7310</v>
      </c>
      <c r="H43" s="30">
        <v>1.3262</v>
      </c>
      <c r="I43" s="31">
        <v>-1.4798</v>
      </c>
      <c r="J43" s="94">
        <v>451</v>
      </c>
      <c r="K43" s="33">
        <v>0</v>
      </c>
      <c r="L43" s="34">
        <v>0.32050000000000001</v>
      </c>
      <c r="M43" s="29">
        <f t="shared" si="1"/>
        <v>92</v>
      </c>
      <c r="N43" s="38" t="str">
        <f t="array" ref="N43">M43&amp;CHOOSE(AND(M43&lt;&gt;{11,12,13})*MIN(4,MOD(M43,10))+1,"th","st","nd","rd","th")</f>
        <v>92nd</v>
      </c>
      <c r="O43" s="34">
        <v>0.25169999999999998</v>
      </c>
      <c r="P43" s="29">
        <f t="shared" si="2"/>
        <v>86</v>
      </c>
      <c r="Q43" s="38" t="str">
        <f t="array" ref="Q43">P43&amp;CHOOSE(AND(P43&lt;&gt;{11,12,13})*MIN(4,MOD(P43,10))+1,"th","st","nd","rd","th")</f>
        <v>86th</v>
      </c>
      <c r="R43" s="35">
        <v>336.45400000000001</v>
      </c>
      <c r="S43" s="35">
        <v>132.11500000000001</v>
      </c>
      <c r="T43" s="35">
        <v>168.227</v>
      </c>
      <c r="U43" s="35">
        <v>636.79600000000005</v>
      </c>
      <c r="V43" s="36">
        <v>258.72199999999998</v>
      </c>
      <c r="W43" s="220">
        <f t="shared" si="3"/>
        <v>0.14787215376024571</v>
      </c>
      <c r="X43" s="29">
        <f t="shared" si="4"/>
        <v>97</v>
      </c>
      <c r="Y43" s="38" t="str">
        <f t="array" ref="Y43">X43&amp;CHOOSE(AND(X43&lt;&gt;{11,12,13})*MIN(4,MOD(X43,10))+1,"th","st","nd","rd","th")</f>
        <v>97th</v>
      </c>
      <c r="Z43" s="37">
        <v>51.744</v>
      </c>
      <c r="AA43" s="28">
        <v>11</v>
      </c>
      <c r="AB43" s="221">
        <f t="shared" si="5"/>
        <v>6.2870327663001324E-3</v>
      </c>
      <c r="AC43" s="29">
        <f t="shared" si="6"/>
        <v>53</v>
      </c>
      <c r="AD43" s="38" t="str">
        <f t="array" ref="AD43">AC43&amp;CHOOSE(AND(AC43&lt;&gt;{11,12,13})*MIN(4,MOD(AC43,10))+1,"th","st","nd","rd","th")</f>
        <v>53rd</v>
      </c>
      <c r="AE43" s="37">
        <v>6.6</v>
      </c>
      <c r="AF43" s="113">
        <v>1749.633</v>
      </c>
      <c r="AG43" s="113">
        <v>1798.442</v>
      </c>
      <c r="AH43" s="113">
        <v>1761.8119999999999</v>
      </c>
      <c r="AI43" s="38">
        <v>1769.962</v>
      </c>
      <c r="AJ43" s="29">
        <f t="shared" si="7"/>
        <v>41</v>
      </c>
      <c r="AK43" s="38" t="str">
        <f t="array" ref="AK43">AJ43&amp;CHOOSE(AND(AJ43&lt;&gt;{11,12,13})*MIN(4,MOD(AJ43,10))+1,"th","st","nd","rd","th")</f>
        <v>41st</v>
      </c>
      <c r="AL43" s="38">
        <v>695.14</v>
      </c>
      <c r="AM43" s="38">
        <v>695.14</v>
      </c>
      <c r="AN43" s="38">
        <v>2465.1019999999999</v>
      </c>
      <c r="AO43" s="29">
        <f t="shared" si="8"/>
        <v>50</v>
      </c>
      <c r="AP43" s="38" t="str">
        <f t="array" ref="AP43">AO43&amp;CHOOSE(AND(AO43&lt;&gt;{11,12,13})*MIN(4,MOD(AO43,10))+1,"th","st","nd","rd","th")</f>
        <v>50th</v>
      </c>
      <c r="AQ43" s="77">
        <v>1.2</v>
      </c>
      <c r="AR43" s="36">
        <v>3923.0619999999999</v>
      </c>
      <c r="AS43" s="29">
        <f t="shared" si="9"/>
        <v>71</v>
      </c>
      <c r="AT43" s="38" t="str">
        <f t="array" ref="AT43">AS43&amp;CHOOSE(AND(AS43&lt;&gt;{11,12,13})*MIN(4,MOD(AS43,10))+1,"th","st","nd","rd","th")</f>
        <v>71st</v>
      </c>
      <c r="AU43" s="40">
        <v>1.3302469875612268E-3</v>
      </c>
    </row>
    <row r="44" spans="1:47" x14ac:dyDescent="0.25">
      <c r="A44" s="7">
        <v>103028853</v>
      </c>
      <c r="B44" s="8" t="s">
        <v>576</v>
      </c>
      <c r="C44" s="8" t="s">
        <v>101</v>
      </c>
      <c r="D44" s="27">
        <v>33496</v>
      </c>
      <c r="E44" s="29">
        <f t="shared" si="0"/>
        <v>3</v>
      </c>
      <c r="F44" s="38" t="str">
        <f t="array" ref="F44">E44&amp;CHOOSE(AND(E44&lt;&gt;{11,12,13})*MIN(4,MOD(E44,10))+1,"th","st","nd","rd","th")</f>
        <v>3rd</v>
      </c>
      <c r="G44" s="29">
        <v>5363</v>
      </c>
      <c r="H44" s="30">
        <v>1.7001999999999999</v>
      </c>
      <c r="I44" s="31">
        <v>-1.8658999999999999</v>
      </c>
      <c r="J44" s="94">
        <v>464</v>
      </c>
      <c r="K44" s="33">
        <v>0</v>
      </c>
      <c r="L44" s="34">
        <v>0.3382</v>
      </c>
      <c r="M44" s="29">
        <f t="shared" si="1"/>
        <v>93</v>
      </c>
      <c r="N44" s="38" t="str">
        <f t="array" ref="N44">M44&amp;CHOOSE(AND(M44&lt;&gt;{11,12,13})*MIN(4,MOD(M44,10))+1,"th","st","nd","rd","th")</f>
        <v>93rd</v>
      </c>
      <c r="O44" s="34">
        <v>0.32190000000000002</v>
      </c>
      <c r="P44" s="29">
        <f t="shared" si="2"/>
        <v>98</v>
      </c>
      <c r="Q44" s="38" t="str">
        <f t="array" ref="Q44">P44&amp;CHOOSE(AND(P44&lt;&gt;{11,12,13})*MIN(4,MOD(P44,10))+1,"th","st","nd","rd","th")</f>
        <v>98th</v>
      </c>
      <c r="R44" s="35">
        <v>351.63200000000001</v>
      </c>
      <c r="S44" s="35">
        <v>167.34200000000001</v>
      </c>
      <c r="T44" s="35">
        <v>175.816</v>
      </c>
      <c r="U44" s="35">
        <v>694.79</v>
      </c>
      <c r="V44" s="36">
        <v>530.952</v>
      </c>
      <c r="W44" s="220">
        <f t="shared" si="3"/>
        <v>0.30640195607149101</v>
      </c>
      <c r="X44" s="29">
        <f t="shared" si="4"/>
        <v>100</v>
      </c>
      <c r="Y44" s="38" t="str">
        <f t="array" ref="Y44">X44&amp;CHOOSE(AND(X44&lt;&gt;{11,12,13})*MIN(4,MOD(X44,10))+1,"th","st","nd","rd","th")</f>
        <v>100th</v>
      </c>
      <c r="Z44" s="37">
        <v>106.19</v>
      </c>
      <c r="AA44" s="28">
        <v>10</v>
      </c>
      <c r="AB44" s="221">
        <f t="shared" si="5"/>
        <v>5.7708033131335977E-3</v>
      </c>
      <c r="AC44" s="29">
        <f t="shared" si="6"/>
        <v>50</v>
      </c>
      <c r="AD44" s="38" t="str">
        <f t="array" ref="AD44">AC44&amp;CHOOSE(AND(AC44&lt;&gt;{11,12,13})*MIN(4,MOD(AC44,10))+1,"th","st","nd","rd","th")</f>
        <v>50th</v>
      </c>
      <c r="AE44" s="37">
        <v>6</v>
      </c>
      <c r="AF44" s="113">
        <v>1732.8610000000001</v>
      </c>
      <c r="AG44" s="113">
        <v>1753.588</v>
      </c>
      <c r="AH44" s="113">
        <v>1749.58</v>
      </c>
      <c r="AI44" s="38">
        <v>1745.3430000000001</v>
      </c>
      <c r="AJ44" s="29">
        <f t="shared" si="7"/>
        <v>41</v>
      </c>
      <c r="AK44" s="38" t="str">
        <f t="array" ref="AK44">AJ44&amp;CHOOSE(AND(AJ44&lt;&gt;{11,12,13})*MIN(4,MOD(AJ44,10))+1,"th","st","nd","rd","th")</f>
        <v>41st</v>
      </c>
      <c r="AL44" s="38">
        <v>806.98</v>
      </c>
      <c r="AM44" s="38">
        <v>806.98</v>
      </c>
      <c r="AN44" s="38">
        <v>2552.3229999999999</v>
      </c>
      <c r="AO44" s="29">
        <f t="shared" si="8"/>
        <v>53</v>
      </c>
      <c r="AP44" s="38" t="str">
        <f t="array" ref="AP44">AO44&amp;CHOOSE(AND(AO44&lt;&gt;{11,12,13})*MIN(4,MOD(AO44,10))+1,"th","st","nd","rd","th")</f>
        <v>53rd</v>
      </c>
      <c r="AQ44" s="77">
        <v>1.62</v>
      </c>
      <c r="AR44" s="36">
        <v>7029.924</v>
      </c>
      <c r="AS44" s="29">
        <f t="shared" si="9"/>
        <v>89</v>
      </c>
      <c r="AT44" s="38" t="str">
        <f t="array" ref="AT44">AS44&amp;CHOOSE(AND(AS44&lt;&gt;{11,12,13})*MIN(4,MOD(AS44,10))+1,"th","st","nd","rd","th")</f>
        <v>89th</v>
      </c>
      <c r="AU44" s="40">
        <v>2.3837337324223704E-3</v>
      </c>
    </row>
    <row r="45" spans="1:47" x14ac:dyDescent="0.25">
      <c r="A45" s="7">
        <v>103029203</v>
      </c>
      <c r="B45" s="8" t="s">
        <v>610</v>
      </c>
      <c r="C45" s="8" t="s">
        <v>101</v>
      </c>
      <c r="D45" s="27">
        <v>116701</v>
      </c>
      <c r="E45" s="29">
        <f t="shared" si="0"/>
        <v>99</v>
      </c>
      <c r="F45" s="38" t="str">
        <f t="array" ref="F45">E45&amp;CHOOSE(AND(E45&lt;&gt;{11,12,13})*MIN(4,MOD(E45,10))+1,"th","st","nd","rd","th")</f>
        <v>99th</v>
      </c>
      <c r="G45" s="29">
        <v>7143</v>
      </c>
      <c r="H45" s="30">
        <v>0.48799999999999999</v>
      </c>
      <c r="I45" s="31">
        <v>-1.5185</v>
      </c>
      <c r="J45" s="94">
        <v>453</v>
      </c>
      <c r="K45" s="33">
        <v>0</v>
      </c>
      <c r="L45" s="34">
        <v>1.1599999999999999E-2</v>
      </c>
      <c r="M45" s="29">
        <f t="shared" si="1"/>
        <v>1</v>
      </c>
      <c r="N45" s="38" t="str">
        <f t="array" ref="N45">M45&amp;CHOOSE(AND(M45&lt;&gt;{11,12,13})*MIN(4,MOD(M45,10))+1,"th","st","nd","rd","th")</f>
        <v>1st</v>
      </c>
      <c r="O45" s="34">
        <v>7.0199999999999999E-2</v>
      </c>
      <c r="P45" s="29">
        <f t="shared" si="2"/>
        <v>9</v>
      </c>
      <c r="Q45" s="38" t="str">
        <f t="array" ref="Q45">P45&amp;CHOOSE(AND(P45&lt;&gt;{11,12,13})*MIN(4,MOD(P45,10))+1,"th","st","nd","rd","th")</f>
        <v>9th</v>
      </c>
      <c r="R45" s="35">
        <v>27.72</v>
      </c>
      <c r="S45" s="35">
        <v>83.876000000000005</v>
      </c>
      <c r="T45" s="35">
        <v>0</v>
      </c>
      <c r="U45" s="35">
        <v>111.596</v>
      </c>
      <c r="V45" s="36">
        <v>24.943999999999999</v>
      </c>
      <c r="W45" s="220">
        <f t="shared" si="3"/>
        <v>6.2630595487805059E-3</v>
      </c>
      <c r="X45" s="29">
        <f t="shared" si="4"/>
        <v>4</v>
      </c>
      <c r="Y45" s="38" t="str">
        <f t="array" ref="Y45">X45&amp;CHOOSE(AND(X45&lt;&gt;{11,12,13})*MIN(4,MOD(X45,10))+1,"th","st","nd","rd","th")</f>
        <v>4th</v>
      </c>
      <c r="Z45" s="37">
        <v>4.9889999999999999</v>
      </c>
      <c r="AA45" s="28">
        <v>73</v>
      </c>
      <c r="AB45" s="221">
        <f t="shared" si="5"/>
        <v>1.8329191270885864E-2</v>
      </c>
      <c r="AC45" s="29">
        <f t="shared" si="6"/>
        <v>74</v>
      </c>
      <c r="AD45" s="38" t="str">
        <f t="array" ref="AD45">AC45&amp;CHOOSE(AND(AC45&lt;&gt;{11,12,13})*MIN(4,MOD(AC45,10))+1,"th","st","nd","rd","th")</f>
        <v>74th</v>
      </c>
      <c r="AE45" s="37">
        <v>43.8</v>
      </c>
      <c r="AF45" s="113">
        <v>3982.7179999999998</v>
      </c>
      <c r="AG45" s="113">
        <v>4039.2280000000001</v>
      </c>
      <c r="AH45" s="113">
        <v>4002.7260000000001</v>
      </c>
      <c r="AI45" s="38">
        <v>4008.2240000000002</v>
      </c>
      <c r="AJ45" s="29">
        <f t="shared" si="7"/>
        <v>77</v>
      </c>
      <c r="AK45" s="38" t="str">
        <f t="array" ref="AK45">AJ45&amp;CHOOSE(AND(AJ45&lt;&gt;{11,12,13})*MIN(4,MOD(AJ45,10))+1,"th","st","nd","rd","th")</f>
        <v>77th</v>
      </c>
      <c r="AL45" s="38">
        <v>160.38499999999999</v>
      </c>
      <c r="AM45" s="38">
        <v>160.38499999999999</v>
      </c>
      <c r="AN45" s="38">
        <v>4168.6090000000004</v>
      </c>
      <c r="AO45" s="29">
        <f t="shared" si="8"/>
        <v>74</v>
      </c>
      <c r="AP45" s="38" t="str">
        <f t="array" ref="AP45">AO45&amp;CHOOSE(AND(AO45&lt;&gt;{11,12,13})*MIN(4,MOD(AO45,10))+1,"th","st","nd","rd","th")</f>
        <v>74th</v>
      </c>
      <c r="AQ45" s="77">
        <v>1.1000000000000001</v>
      </c>
      <c r="AR45" s="36">
        <v>2237.7089999999998</v>
      </c>
      <c r="AS45" s="29">
        <f t="shared" si="9"/>
        <v>43</v>
      </c>
      <c r="AT45" s="38" t="str">
        <f t="array" ref="AT45">AS45&amp;CHOOSE(AND(AS45&lt;&gt;{11,12,13})*MIN(4,MOD(AS45,10))+1,"th","st","nd","rd","th")</f>
        <v>43rd</v>
      </c>
      <c r="AU45" s="40">
        <v>7.5877099477108568E-4</v>
      </c>
    </row>
    <row r="46" spans="1:47" x14ac:dyDescent="0.25">
      <c r="A46" s="7">
        <v>103029403</v>
      </c>
      <c r="B46" s="8" t="s">
        <v>626</v>
      </c>
      <c r="C46" s="8" t="s">
        <v>101</v>
      </c>
      <c r="D46" s="27">
        <v>74826</v>
      </c>
      <c r="E46" s="29">
        <f t="shared" si="0"/>
        <v>86</v>
      </c>
      <c r="F46" s="38" t="str">
        <f t="array" ref="F46">E46&amp;CHOOSE(AND(E46&lt;&gt;{11,12,13})*MIN(4,MOD(E46,10))+1,"th","st","nd","rd","th")</f>
        <v>86th</v>
      </c>
      <c r="G46" s="29">
        <v>9075</v>
      </c>
      <c r="H46" s="30">
        <v>0.7611</v>
      </c>
      <c r="I46" s="31">
        <v>0.39240000000000003</v>
      </c>
      <c r="J46" s="94">
        <v>290</v>
      </c>
      <c r="K46" s="33">
        <v>0</v>
      </c>
      <c r="L46" s="34">
        <v>2.58E-2</v>
      </c>
      <c r="M46" s="29">
        <f t="shared" si="1"/>
        <v>2</v>
      </c>
      <c r="N46" s="38" t="str">
        <f t="array" ref="N46">M46&amp;CHOOSE(AND(M46&lt;&gt;{11,12,13})*MIN(4,MOD(M46,10))+1,"th","st","nd","rd","th")</f>
        <v>2nd</v>
      </c>
      <c r="O46" s="34">
        <v>0.10059999999999999</v>
      </c>
      <c r="P46" s="29">
        <f t="shared" si="2"/>
        <v>17</v>
      </c>
      <c r="Q46" s="38" t="str">
        <f t="array" ref="Q46">P46&amp;CHOOSE(AND(P46&lt;&gt;{11,12,13})*MIN(4,MOD(P46,10))+1,"th","st","nd","rd","th")</f>
        <v>17th</v>
      </c>
      <c r="R46" s="35">
        <v>52.305</v>
      </c>
      <c r="S46" s="35">
        <v>101.974</v>
      </c>
      <c r="T46" s="35">
        <v>0</v>
      </c>
      <c r="U46" s="35">
        <v>154.279</v>
      </c>
      <c r="V46" s="36">
        <v>47.777999999999999</v>
      </c>
      <c r="W46" s="220">
        <f t="shared" si="3"/>
        <v>1.4140314012163901E-2</v>
      </c>
      <c r="X46" s="29">
        <f t="shared" si="4"/>
        <v>16</v>
      </c>
      <c r="Y46" s="38" t="str">
        <f t="array" ref="Y46">X46&amp;CHOOSE(AND(X46&lt;&gt;{11,12,13})*MIN(4,MOD(X46,10))+1,"th","st","nd","rd","th")</f>
        <v>16th</v>
      </c>
      <c r="Z46" s="37">
        <v>9.5559999999999992</v>
      </c>
      <c r="AA46" s="28">
        <v>48</v>
      </c>
      <c r="AB46" s="221">
        <f t="shared" si="5"/>
        <v>1.4206016840049129E-2</v>
      </c>
      <c r="AC46" s="29">
        <f t="shared" si="6"/>
        <v>71</v>
      </c>
      <c r="AD46" s="38" t="str">
        <f t="array" ref="AD46">AC46&amp;CHOOSE(AND(AC46&lt;&gt;{11,12,13})*MIN(4,MOD(AC46,10))+1,"th","st","nd","rd","th")</f>
        <v>71st</v>
      </c>
      <c r="AE46" s="37">
        <v>28.8</v>
      </c>
      <c r="AF46" s="113">
        <v>3378.85</v>
      </c>
      <c r="AG46" s="113">
        <v>3392.317</v>
      </c>
      <c r="AH46" s="113">
        <v>3380.4140000000002</v>
      </c>
      <c r="AI46" s="38">
        <v>3383.86</v>
      </c>
      <c r="AJ46" s="29">
        <f t="shared" si="7"/>
        <v>71</v>
      </c>
      <c r="AK46" s="38" t="str">
        <f t="array" ref="AK46">AJ46&amp;CHOOSE(AND(AJ46&lt;&gt;{11,12,13})*MIN(4,MOD(AJ46,10))+1,"th","st","nd","rd","th")</f>
        <v>71st</v>
      </c>
      <c r="AL46" s="38">
        <v>192.63499999999999</v>
      </c>
      <c r="AM46" s="38">
        <v>192.63499999999999</v>
      </c>
      <c r="AN46" s="38">
        <v>3576.4949999999999</v>
      </c>
      <c r="AO46" s="29">
        <f t="shared" si="8"/>
        <v>67</v>
      </c>
      <c r="AP46" s="38" t="str">
        <f t="array" ref="AP46">AO46&amp;CHOOSE(AND(AO46&lt;&gt;{11,12,13})*MIN(4,MOD(AO46,10))+1,"th","st","nd","rd","th")</f>
        <v>67th</v>
      </c>
      <c r="AQ46" s="77">
        <v>1.17</v>
      </c>
      <c r="AR46" s="36">
        <v>3184.8220000000001</v>
      </c>
      <c r="AS46" s="29">
        <f t="shared" si="9"/>
        <v>61</v>
      </c>
      <c r="AT46" s="38" t="str">
        <f t="array" ref="AT46">AS46&amp;CHOOSE(AND(AS46&lt;&gt;{11,12,13})*MIN(4,MOD(AS46,10))+1,"th","st","nd","rd","th")</f>
        <v>61st</v>
      </c>
      <c r="AU46" s="40">
        <v>1.0799217222207352E-3</v>
      </c>
    </row>
    <row r="47" spans="1:47" x14ac:dyDescent="0.25">
      <c r="A47" s="7">
        <v>103029553</v>
      </c>
      <c r="B47" s="8" t="s">
        <v>630</v>
      </c>
      <c r="C47" s="8" t="s">
        <v>101</v>
      </c>
      <c r="D47" s="27">
        <v>75694</v>
      </c>
      <c r="E47" s="29">
        <f t="shared" si="0"/>
        <v>87</v>
      </c>
      <c r="F47" s="38" t="str">
        <f t="array" ref="F47">E47&amp;CHOOSE(AND(E47&lt;&gt;{11,12,13})*MIN(4,MOD(E47,10))+1,"th","st","nd","rd","th")</f>
        <v>87th</v>
      </c>
      <c r="G47" s="29">
        <v>8289</v>
      </c>
      <c r="H47" s="30">
        <v>0.75239999999999996</v>
      </c>
      <c r="I47" s="31">
        <v>-1.83E-2</v>
      </c>
      <c r="J47" s="94">
        <v>360</v>
      </c>
      <c r="K47" s="33">
        <v>0</v>
      </c>
      <c r="L47" s="34">
        <v>3.4099999999999998E-2</v>
      </c>
      <c r="M47" s="29">
        <f t="shared" si="1"/>
        <v>5</v>
      </c>
      <c r="N47" s="38" t="str">
        <f t="array" ref="N47">M47&amp;CHOOSE(AND(M47&lt;&gt;{11,12,13})*MIN(4,MOD(M47,10))+1,"th","st","nd","rd","th")</f>
        <v>5th</v>
      </c>
      <c r="O47" s="34">
        <v>4.6699999999999998E-2</v>
      </c>
      <c r="P47" s="29">
        <f t="shared" si="2"/>
        <v>5</v>
      </c>
      <c r="Q47" s="38" t="str">
        <f t="array" ref="Q47">P47&amp;CHOOSE(AND(P47&lt;&gt;{11,12,13})*MIN(4,MOD(P47,10))+1,"th","st","nd","rd","th")</f>
        <v>5th</v>
      </c>
      <c r="R47" s="35">
        <v>59.515999999999998</v>
      </c>
      <c r="S47" s="35">
        <v>40.753999999999998</v>
      </c>
      <c r="T47" s="35">
        <v>0</v>
      </c>
      <c r="U47" s="35">
        <v>100.27</v>
      </c>
      <c r="V47" s="36">
        <v>52.973999999999997</v>
      </c>
      <c r="W47" s="220">
        <f t="shared" si="3"/>
        <v>1.8210926211956149E-2</v>
      </c>
      <c r="X47" s="29">
        <f t="shared" si="4"/>
        <v>27</v>
      </c>
      <c r="Y47" s="38" t="str">
        <f t="array" ref="Y47">X47&amp;CHOOSE(AND(X47&lt;&gt;{11,12,13})*MIN(4,MOD(X47,10))+1,"th","st","nd","rd","th")</f>
        <v>27th</v>
      </c>
      <c r="Z47" s="37">
        <v>10.595000000000001</v>
      </c>
      <c r="AA47" s="28">
        <v>14</v>
      </c>
      <c r="AB47" s="221">
        <f t="shared" si="5"/>
        <v>4.8127943324533943E-3</v>
      </c>
      <c r="AC47" s="29">
        <f t="shared" si="6"/>
        <v>47</v>
      </c>
      <c r="AD47" s="38" t="str">
        <f t="array" ref="AD47">AC47&amp;CHOOSE(AND(AC47&lt;&gt;{11,12,13})*MIN(4,MOD(AC47,10))+1,"th","st","nd","rd","th")</f>
        <v>47th</v>
      </c>
      <c r="AE47" s="37">
        <v>8.4</v>
      </c>
      <c r="AF47" s="113">
        <v>2908.913</v>
      </c>
      <c r="AG47" s="113">
        <v>2828.9250000000002</v>
      </c>
      <c r="AH47" s="113">
        <v>2810.1390000000001</v>
      </c>
      <c r="AI47" s="38">
        <v>2849.326</v>
      </c>
      <c r="AJ47" s="29">
        <f t="shared" si="7"/>
        <v>62</v>
      </c>
      <c r="AK47" s="38" t="str">
        <f t="array" ref="AK47">AJ47&amp;CHOOSE(AND(AJ47&lt;&gt;{11,12,13})*MIN(4,MOD(AJ47,10))+1,"th","st","nd","rd","th")</f>
        <v>62nd</v>
      </c>
      <c r="AL47" s="38">
        <v>119.265</v>
      </c>
      <c r="AM47" s="38">
        <v>119.265</v>
      </c>
      <c r="AN47" s="38">
        <v>2968.5909999999999</v>
      </c>
      <c r="AO47" s="29">
        <f t="shared" si="8"/>
        <v>60</v>
      </c>
      <c r="AP47" s="38" t="str">
        <f t="array" ref="AP47">AO47&amp;CHOOSE(AND(AO47&lt;&gt;{11,12,13})*MIN(4,MOD(AO47,10))+1,"th","st","nd","rd","th")</f>
        <v>60th</v>
      </c>
      <c r="AQ47" s="77">
        <v>0.98</v>
      </c>
      <c r="AR47" s="36">
        <v>2188.8969999999999</v>
      </c>
      <c r="AS47" s="29">
        <f t="shared" si="9"/>
        <v>42</v>
      </c>
      <c r="AT47" s="38" t="str">
        <f t="array" ref="AT47">AS47&amp;CHOOSE(AND(AS47&lt;&gt;{11,12,13})*MIN(4,MOD(AS47,10))+1,"th","st","nd","rd","th")</f>
        <v>42nd</v>
      </c>
      <c r="AU47" s="40">
        <v>7.4221963362592963E-4</v>
      </c>
    </row>
    <row r="48" spans="1:47" x14ac:dyDescent="0.25">
      <c r="A48" s="7">
        <v>103029603</v>
      </c>
      <c r="B48" s="8" t="s">
        <v>632</v>
      </c>
      <c r="C48" s="8" t="s">
        <v>101</v>
      </c>
      <c r="D48" s="27">
        <v>49617</v>
      </c>
      <c r="E48" s="29">
        <f t="shared" si="0"/>
        <v>32</v>
      </c>
      <c r="F48" s="38" t="str">
        <f t="array" ref="F48">E48&amp;CHOOSE(AND(E48&lt;&gt;{11,12,13})*MIN(4,MOD(E48,10))+1,"th","st","nd","rd","th")</f>
        <v>32nd</v>
      </c>
      <c r="G48" s="29">
        <v>9238</v>
      </c>
      <c r="H48" s="30">
        <v>1.1477999999999999</v>
      </c>
      <c r="I48" s="31">
        <v>-0.16520000000000001</v>
      </c>
      <c r="J48" s="94">
        <v>375</v>
      </c>
      <c r="K48" s="33">
        <v>0</v>
      </c>
      <c r="L48" s="34">
        <v>0.2596</v>
      </c>
      <c r="M48" s="29">
        <f t="shared" si="1"/>
        <v>85</v>
      </c>
      <c r="N48" s="38" t="str">
        <f t="array" ref="N48">M48&amp;CHOOSE(AND(M48&lt;&gt;{11,12,13})*MIN(4,MOD(M48,10))+1,"th","st","nd","rd","th")</f>
        <v>85th</v>
      </c>
      <c r="O48" s="34">
        <v>0.22550000000000001</v>
      </c>
      <c r="P48" s="29">
        <f t="shared" si="2"/>
        <v>76</v>
      </c>
      <c r="Q48" s="38" t="str">
        <f t="array" ref="Q48">P48&amp;CHOOSE(AND(P48&lt;&gt;{11,12,13})*MIN(4,MOD(P48,10))+1,"th","st","nd","rd","th")</f>
        <v>76th</v>
      </c>
      <c r="R48" s="35">
        <v>400.54500000000002</v>
      </c>
      <c r="S48" s="35">
        <v>173.96600000000001</v>
      </c>
      <c r="T48" s="35">
        <v>0</v>
      </c>
      <c r="U48" s="35">
        <v>574.51099999999997</v>
      </c>
      <c r="V48" s="36">
        <v>79.629000000000005</v>
      </c>
      <c r="W48" s="220">
        <f t="shared" si="3"/>
        <v>3.0965322913693433E-2</v>
      </c>
      <c r="X48" s="29">
        <f t="shared" si="4"/>
        <v>60</v>
      </c>
      <c r="Y48" s="38" t="str">
        <f t="array" ref="Y48">X48&amp;CHOOSE(AND(X48&lt;&gt;{11,12,13})*MIN(4,MOD(X48,10))+1,"th","st","nd","rd","th")</f>
        <v>60th</v>
      </c>
      <c r="Z48" s="37">
        <v>15.926</v>
      </c>
      <c r="AA48" s="28">
        <v>26</v>
      </c>
      <c r="AB48" s="221">
        <f t="shared" si="5"/>
        <v>1.0110617937636153E-2</v>
      </c>
      <c r="AC48" s="29">
        <f t="shared" si="6"/>
        <v>62</v>
      </c>
      <c r="AD48" s="38" t="str">
        <f t="array" ref="AD48">AC48&amp;CHOOSE(AND(AC48&lt;&gt;{11,12,13})*MIN(4,MOD(AC48,10))+1,"th","st","nd","rd","th")</f>
        <v>62nd</v>
      </c>
      <c r="AE48" s="37">
        <v>15.6</v>
      </c>
      <c r="AF48" s="113">
        <v>2571.5540000000001</v>
      </c>
      <c r="AG48" s="113">
        <v>2616.7280000000001</v>
      </c>
      <c r="AH48" s="113">
        <v>2652.6</v>
      </c>
      <c r="AI48" s="38">
        <v>2613.627</v>
      </c>
      <c r="AJ48" s="29">
        <f t="shared" si="7"/>
        <v>60</v>
      </c>
      <c r="AK48" s="38" t="str">
        <f t="array" ref="AK48">AJ48&amp;CHOOSE(AND(AJ48&lt;&gt;{11,12,13})*MIN(4,MOD(AJ48,10))+1,"th","st","nd","rd","th")</f>
        <v>60th</v>
      </c>
      <c r="AL48" s="38">
        <v>606.03700000000003</v>
      </c>
      <c r="AM48" s="38">
        <v>606.03700000000003</v>
      </c>
      <c r="AN48" s="38">
        <v>3219.6640000000002</v>
      </c>
      <c r="AO48" s="29">
        <f t="shared" si="8"/>
        <v>63</v>
      </c>
      <c r="AP48" s="38" t="str">
        <f t="array" ref="AP48">AO48&amp;CHOOSE(AND(AO48&lt;&gt;{11,12,13})*MIN(4,MOD(AO48,10))+1,"th","st","nd","rd","th")</f>
        <v>63rd</v>
      </c>
      <c r="AQ48" s="77">
        <v>1.43</v>
      </c>
      <c r="AR48" s="36">
        <v>5284.6080000000002</v>
      </c>
      <c r="AS48" s="29">
        <f t="shared" si="9"/>
        <v>82</v>
      </c>
      <c r="AT48" s="38" t="str">
        <f t="array" ref="AT48">AS48&amp;CHOOSE(AND(AS48&lt;&gt;{11,12,13})*MIN(4,MOD(AS48,10))+1,"th","st","nd","rd","th")</f>
        <v>82nd</v>
      </c>
      <c r="AU48" s="40">
        <v>1.7919252544165655E-3</v>
      </c>
    </row>
    <row r="49" spans="1:47" x14ac:dyDescent="0.25">
      <c r="A49" s="7">
        <v>103029803</v>
      </c>
      <c r="B49" s="8" t="s">
        <v>641</v>
      </c>
      <c r="C49" s="8" t="s">
        <v>101</v>
      </c>
      <c r="D49" s="27">
        <v>32961</v>
      </c>
      <c r="E49" s="29">
        <f t="shared" si="0"/>
        <v>3</v>
      </c>
      <c r="F49" s="38" t="str">
        <f t="array" ref="F49">E49&amp;CHOOSE(AND(E49&lt;&gt;{11,12,13})*MIN(4,MOD(E49,10))+1,"th","st","nd","rd","th")</f>
        <v>3rd</v>
      </c>
      <c r="G49" s="29">
        <v>8676</v>
      </c>
      <c r="H49" s="30">
        <v>1.7278</v>
      </c>
      <c r="I49" s="31">
        <v>-1.7471000000000001</v>
      </c>
      <c r="J49" s="94">
        <v>463</v>
      </c>
      <c r="K49" s="33">
        <v>0</v>
      </c>
      <c r="L49" s="34">
        <v>0.50570000000000004</v>
      </c>
      <c r="M49" s="29">
        <f t="shared" si="1"/>
        <v>99</v>
      </c>
      <c r="N49" s="38" t="str">
        <f t="array" ref="N49">M49&amp;CHOOSE(AND(M49&lt;&gt;{11,12,13})*MIN(4,MOD(M49,10))+1,"th","st","nd","rd","th")</f>
        <v>99th</v>
      </c>
      <c r="O49" s="34">
        <v>0.22359999999999999</v>
      </c>
      <c r="P49" s="29">
        <f t="shared" si="2"/>
        <v>75</v>
      </c>
      <c r="Q49" s="38" t="str">
        <f t="array" ref="Q49">P49&amp;CHOOSE(AND(P49&lt;&gt;{11,12,13})*MIN(4,MOD(P49,10))+1,"th","st","nd","rd","th")</f>
        <v>75th</v>
      </c>
      <c r="R49" s="35">
        <v>329.50299999999999</v>
      </c>
      <c r="S49" s="35">
        <v>72.846000000000004</v>
      </c>
      <c r="T49" s="35">
        <v>164.751</v>
      </c>
      <c r="U49" s="35">
        <v>567.1</v>
      </c>
      <c r="V49" s="36">
        <v>326.31599999999997</v>
      </c>
      <c r="W49" s="220">
        <f t="shared" si="3"/>
        <v>0.30048565235247637</v>
      </c>
      <c r="X49" s="29">
        <f t="shared" si="4"/>
        <v>100</v>
      </c>
      <c r="Y49" s="38" t="str">
        <f t="array" ref="Y49">X49&amp;CHOOSE(AND(X49&lt;&gt;{11,12,13})*MIN(4,MOD(X49,10))+1,"th","st","nd","rd","th")</f>
        <v>100th</v>
      </c>
      <c r="Z49" s="37">
        <v>65.263000000000005</v>
      </c>
      <c r="AA49" s="28">
        <v>6</v>
      </c>
      <c r="AB49" s="221">
        <f t="shared" si="5"/>
        <v>5.5250552045099186E-3</v>
      </c>
      <c r="AC49" s="29">
        <f t="shared" si="6"/>
        <v>49</v>
      </c>
      <c r="AD49" s="38" t="str">
        <f t="array" ref="AD49">AC49&amp;CHOOSE(AND(AC49&lt;&gt;{11,12,13})*MIN(4,MOD(AC49,10))+1,"th","st","nd","rd","th")</f>
        <v>49th</v>
      </c>
      <c r="AE49" s="37">
        <v>3.6</v>
      </c>
      <c r="AF49" s="113">
        <v>1085.962</v>
      </c>
      <c r="AG49" s="113">
        <v>1137.2660000000001</v>
      </c>
      <c r="AH49" s="113">
        <v>1144.704</v>
      </c>
      <c r="AI49" s="38">
        <v>1122.644</v>
      </c>
      <c r="AJ49" s="29">
        <f t="shared" si="7"/>
        <v>21</v>
      </c>
      <c r="AK49" s="38" t="str">
        <f t="array" ref="AK49">AJ49&amp;CHOOSE(AND(AJ49&lt;&gt;{11,12,13})*MIN(4,MOD(AJ49,10))+1,"th","st","nd","rd","th")</f>
        <v>21st</v>
      </c>
      <c r="AL49" s="38">
        <v>635.96299999999997</v>
      </c>
      <c r="AM49" s="38">
        <v>635.96299999999997</v>
      </c>
      <c r="AN49" s="38">
        <v>1758.607</v>
      </c>
      <c r="AO49" s="29">
        <f t="shared" si="8"/>
        <v>31</v>
      </c>
      <c r="AP49" s="38" t="str">
        <f t="array" ref="AP49">AO49&amp;CHOOSE(AND(AO49&lt;&gt;{11,12,13})*MIN(4,MOD(AO49,10))+1,"th","st","nd","rd","th")</f>
        <v>31st</v>
      </c>
      <c r="AQ49" s="77">
        <v>1.05</v>
      </c>
      <c r="AR49" s="36">
        <v>3190.4470000000001</v>
      </c>
      <c r="AS49" s="29">
        <f t="shared" si="9"/>
        <v>61</v>
      </c>
      <c r="AT49" s="38" t="str">
        <f t="array" ref="AT49">AS49&amp;CHOOSE(AND(AS49&lt;&gt;{11,12,13})*MIN(4,MOD(AS49,10))+1,"th","st","nd","rd","th")</f>
        <v>61st</v>
      </c>
      <c r="AU49" s="40">
        <v>1.0818290689068267E-3</v>
      </c>
    </row>
    <row r="50" spans="1:47" x14ac:dyDescent="0.25">
      <c r="A50" s="7">
        <v>103029902</v>
      </c>
      <c r="B50" s="8" t="s">
        <v>651</v>
      </c>
      <c r="C50" s="8" t="s">
        <v>101</v>
      </c>
      <c r="D50" s="27">
        <v>44006</v>
      </c>
      <c r="E50" s="29">
        <f t="shared" si="0"/>
        <v>18</v>
      </c>
      <c r="F50" s="38" t="str">
        <f t="array" ref="F50">E50&amp;CHOOSE(AND(E50&lt;&gt;{11,12,13})*MIN(4,MOD(E50,10))+1,"th","st","nd","rd","th")</f>
        <v>18th</v>
      </c>
      <c r="G50" s="29">
        <v>21833</v>
      </c>
      <c r="H50" s="30">
        <v>1.2942</v>
      </c>
      <c r="I50" s="31">
        <v>-1.335</v>
      </c>
      <c r="J50" s="94">
        <v>445</v>
      </c>
      <c r="K50" s="33">
        <v>0</v>
      </c>
      <c r="L50" s="34">
        <v>0.2641</v>
      </c>
      <c r="M50" s="29">
        <f t="shared" si="1"/>
        <v>86</v>
      </c>
      <c r="N50" s="38" t="str">
        <f t="array" ref="N50">M50&amp;CHOOSE(AND(M50&lt;&gt;{11,12,13})*MIN(4,MOD(M50,10))+1,"th","st","nd","rd","th")</f>
        <v>86th</v>
      </c>
      <c r="O50" s="34">
        <v>0.21460000000000001</v>
      </c>
      <c r="P50" s="29">
        <f t="shared" si="2"/>
        <v>71</v>
      </c>
      <c r="Q50" s="38" t="str">
        <f t="array" ref="Q50">P50&amp;CHOOSE(AND(P50&lt;&gt;{11,12,13})*MIN(4,MOD(P50,10))+1,"th","st","nd","rd","th")</f>
        <v>71st</v>
      </c>
      <c r="R50" s="35">
        <v>750.04700000000003</v>
      </c>
      <c r="S50" s="35">
        <v>304.733</v>
      </c>
      <c r="T50" s="35">
        <v>0</v>
      </c>
      <c r="U50" s="35">
        <v>1054.78</v>
      </c>
      <c r="V50" s="36">
        <v>1203.3019999999999</v>
      </c>
      <c r="W50" s="220">
        <f t="shared" si="3"/>
        <v>0.25421762243009921</v>
      </c>
      <c r="X50" s="29">
        <f t="shared" si="4"/>
        <v>99</v>
      </c>
      <c r="Y50" s="38" t="str">
        <f t="array" ref="Y50">X50&amp;CHOOSE(AND(X50&lt;&gt;{11,12,13})*MIN(4,MOD(X50,10))+1,"th","st","nd","rd","th")</f>
        <v>99th</v>
      </c>
      <c r="Z50" s="37">
        <v>240.66</v>
      </c>
      <c r="AA50" s="28">
        <v>24</v>
      </c>
      <c r="AB50" s="221">
        <f t="shared" si="5"/>
        <v>5.0704003968433378E-3</v>
      </c>
      <c r="AC50" s="29">
        <f t="shared" si="6"/>
        <v>48</v>
      </c>
      <c r="AD50" s="38" t="str">
        <f t="array" ref="AD50">AC50&amp;CHOOSE(AND(AC50&lt;&gt;{11,12,13})*MIN(4,MOD(AC50,10))+1,"th","st","nd","rd","th")</f>
        <v>48th</v>
      </c>
      <c r="AE50" s="37">
        <v>14.4</v>
      </c>
      <c r="AF50" s="113">
        <v>4733.3540000000003</v>
      </c>
      <c r="AG50" s="113">
        <v>4799.9440000000004</v>
      </c>
      <c r="AH50" s="113">
        <v>4971.3860000000004</v>
      </c>
      <c r="AI50" s="38">
        <v>4834.8950000000004</v>
      </c>
      <c r="AJ50" s="29">
        <f t="shared" si="7"/>
        <v>85</v>
      </c>
      <c r="AK50" s="38" t="str">
        <f t="array" ref="AK50">AJ50&amp;CHOOSE(AND(AJ50&lt;&gt;{11,12,13})*MIN(4,MOD(AJ50,10))+1,"th","st","nd","rd","th")</f>
        <v>85th</v>
      </c>
      <c r="AL50" s="38">
        <v>1309.8399999999999</v>
      </c>
      <c r="AM50" s="38">
        <v>1309.8399999999999</v>
      </c>
      <c r="AN50" s="38">
        <v>6144.7349999999997</v>
      </c>
      <c r="AO50" s="29">
        <f t="shared" si="8"/>
        <v>88</v>
      </c>
      <c r="AP50" s="38" t="str">
        <f t="array" ref="AP50">AO50&amp;CHOOSE(AND(AO50&lt;&gt;{11,12,13})*MIN(4,MOD(AO50,10))+1,"th","st","nd","rd","th")</f>
        <v>88th</v>
      </c>
      <c r="AQ50" s="77">
        <v>1.0900000000000001</v>
      </c>
      <c r="AR50" s="36">
        <v>8668.2420000000002</v>
      </c>
      <c r="AS50" s="29">
        <f t="shared" si="9"/>
        <v>93</v>
      </c>
      <c r="AT50" s="38" t="str">
        <f t="array" ref="AT50">AS50&amp;CHOOSE(AND(AS50&lt;&gt;{11,12,13})*MIN(4,MOD(AS50,10))+1,"th","st","nd","rd","th")</f>
        <v>93rd</v>
      </c>
      <c r="AU50" s="40">
        <v>2.9392609160782328E-3</v>
      </c>
    </row>
    <row r="51" spans="1:47" x14ac:dyDescent="0.25">
      <c r="A51" s="7">
        <v>128030603</v>
      </c>
      <c r="B51" s="8" t="s">
        <v>113</v>
      </c>
      <c r="C51" s="8" t="s">
        <v>114</v>
      </c>
      <c r="D51" s="27">
        <v>47022</v>
      </c>
      <c r="E51" s="29">
        <f t="shared" si="0"/>
        <v>25</v>
      </c>
      <c r="F51" s="38" t="str">
        <f t="array" ref="F51">E51&amp;CHOOSE(AND(E51&lt;&gt;{11,12,13})*MIN(4,MOD(E51,10))+1,"th","st","nd","rd","th")</f>
        <v>25th</v>
      </c>
      <c r="G51" s="29">
        <v>3889</v>
      </c>
      <c r="H51" s="30">
        <v>1.2112000000000001</v>
      </c>
      <c r="I51" s="31">
        <v>0.79349999999999998</v>
      </c>
      <c r="J51" s="94">
        <v>121</v>
      </c>
      <c r="K51" s="33">
        <v>46.545999999999999</v>
      </c>
      <c r="L51" s="34">
        <v>0.17230000000000001</v>
      </c>
      <c r="M51" s="29">
        <f t="shared" si="1"/>
        <v>63</v>
      </c>
      <c r="N51" s="38" t="str">
        <f t="array" ref="N51">M51&amp;CHOOSE(AND(M51&lt;&gt;{11,12,13})*MIN(4,MOD(M51,10))+1,"th","st","nd","rd","th")</f>
        <v>63rd</v>
      </c>
      <c r="O51" s="34">
        <v>0.2681</v>
      </c>
      <c r="P51" s="29">
        <f t="shared" si="2"/>
        <v>91</v>
      </c>
      <c r="Q51" s="38" t="str">
        <f t="array" ref="Q51">P51&amp;CHOOSE(AND(P51&lt;&gt;{11,12,13})*MIN(4,MOD(P51,10))+1,"th","st","nd","rd","th")</f>
        <v>91st</v>
      </c>
      <c r="R51" s="35">
        <v>131.57</v>
      </c>
      <c r="S51" s="35">
        <v>102.36199999999999</v>
      </c>
      <c r="T51" s="35">
        <v>0</v>
      </c>
      <c r="U51" s="35">
        <v>233.93199999999999</v>
      </c>
      <c r="V51" s="36">
        <v>38.463000000000001</v>
      </c>
      <c r="W51" s="220">
        <f t="shared" si="3"/>
        <v>3.0222051104755319E-2</v>
      </c>
      <c r="X51" s="29">
        <f t="shared" si="4"/>
        <v>59</v>
      </c>
      <c r="Y51" s="38" t="str">
        <f t="array" ref="Y51">X51&amp;CHOOSE(AND(X51&lt;&gt;{11,12,13})*MIN(4,MOD(X51,10))+1,"th","st","nd","rd","th")</f>
        <v>59th</v>
      </c>
      <c r="Z51" s="37">
        <v>7.6929999999999996</v>
      </c>
      <c r="AA51" s="28">
        <v>1</v>
      </c>
      <c r="AB51" s="221">
        <f t="shared" si="5"/>
        <v>7.8574347047176039E-4</v>
      </c>
      <c r="AC51" s="29">
        <f t="shared" si="6"/>
        <v>17</v>
      </c>
      <c r="AD51" s="38" t="str">
        <f t="array" ref="AD51">AC51&amp;CHOOSE(AND(AC51&lt;&gt;{11,12,13})*MIN(4,MOD(AC51,10))+1,"th","st","nd","rd","th")</f>
        <v>17th</v>
      </c>
      <c r="AE51" s="37">
        <v>0.6</v>
      </c>
      <c r="AF51" s="113">
        <v>1272.68</v>
      </c>
      <c r="AG51" s="113">
        <v>1306.279</v>
      </c>
      <c r="AH51" s="113">
        <v>1365.31</v>
      </c>
      <c r="AI51" s="38">
        <v>1314.7560000000001</v>
      </c>
      <c r="AJ51" s="29">
        <f t="shared" si="7"/>
        <v>28</v>
      </c>
      <c r="AK51" s="38" t="str">
        <f t="array" ref="AK51">AJ51&amp;CHOOSE(AND(AJ51&lt;&gt;{11,12,13})*MIN(4,MOD(AJ51,10))+1,"th","st","nd","rd","th")</f>
        <v>28th</v>
      </c>
      <c r="AL51" s="38">
        <v>242.22499999999999</v>
      </c>
      <c r="AM51" s="38">
        <v>288.77100000000002</v>
      </c>
      <c r="AN51" s="38">
        <v>1603.527</v>
      </c>
      <c r="AO51" s="29">
        <f t="shared" si="8"/>
        <v>27</v>
      </c>
      <c r="AP51" s="38" t="str">
        <f t="array" ref="AP51">AO51&amp;CHOOSE(AND(AO51&lt;&gt;{11,12,13})*MIN(4,MOD(AO51,10))+1,"th","st","nd","rd","th")</f>
        <v>27th</v>
      </c>
      <c r="AQ51" s="77">
        <v>1.28</v>
      </c>
      <c r="AR51" s="36">
        <v>2486.0059999999999</v>
      </c>
      <c r="AS51" s="29">
        <f t="shared" si="9"/>
        <v>50</v>
      </c>
      <c r="AT51" s="38" t="str">
        <f t="array" ref="AT51">AS51&amp;CHOOSE(AND(AS51&lt;&gt;{11,12,13})*MIN(4,MOD(AS51,10))+1,"th","st","nd","rd","th")</f>
        <v>50th</v>
      </c>
      <c r="AU51" s="40">
        <v>8.4296449879179452E-4</v>
      </c>
    </row>
    <row r="52" spans="1:47" x14ac:dyDescent="0.25">
      <c r="A52" s="7">
        <v>128030852</v>
      </c>
      <c r="B52" s="8" t="s">
        <v>115</v>
      </c>
      <c r="C52" s="8" t="s">
        <v>114</v>
      </c>
      <c r="D52" s="27">
        <v>45860</v>
      </c>
      <c r="E52" s="29">
        <f t="shared" si="0"/>
        <v>22</v>
      </c>
      <c r="F52" s="38" t="str">
        <f t="array" ref="F52">E52&amp;CHOOSE(AND(E52&lt;&gt;{11,12,13})*MIN(4,MOD(E52,10))+1,"th","st","nd","rd","th")</f>
        <v>22nd</v>
      </c>
      <c r="G52" s="29">
        <v>17426</v>
      </c>
      <c r="H52" s="30">
        <v>1.2418</v>
      </c>
      <c r="I52" s="31">
        <v>0.45639999999999997</v>
      </c>
      <c r="J52" s="94">
        <v>279</v>
      </c>
      <c r="K52" s="33">
        <v>0</v>
      </c>
      <c r="L52" s="34">
        <v>0.16700000000000001</v>
      </c>
      <c r="M52" s="29">
        <f t="shared" si="1"/>
        <v>61</v>
      </c>
      <c r="N52" s="38" t="str">
        <f t="array" ref="N52">M52&amp;CHOOSE(AND(M52&lt;&gt;{11,12,13})*MIN(4,MOD(M52,10))+1,"th","st","nd","rd","th")</f>
        <v>61st</v>
      </c>
      <c r="O52" s="34">
        <v>0.2059</v>
      </c>
      <c r="P52" s="29">
        <f t="shared" si="2"/>
        <v>67</v>
      </c>
      <c r="Q52" s="38" t="str">
        <f t="array" ref="Q52">P52&amp;CHOOSE(AND(P52&lt;&gt;{11,12,13})*MIN(4,MOD(P52,10))+1,"th","st","nd","rd","th")</f>
        <v>67th</v>
      </c>
      <c r="R52" s="35">
        <v>548.55399999999997</v>
      </c>
      <c r="S52" s="35">
        <v>338.16500000000002</v>
      </c>
      <c r="T52" s="35">
        <v>0</v>
      </c>
      <c r="U52" s="35">
        <v>886.71900000000005</v>
      </c>
      <c r="V52" s="36">
        <v>101.285</v>
      </c>
      <c r="W52" s="220">
        <f t="shared" si="3"/>
        <v>1.8500928836680006E-2</v>
      </c>
      <c r="X52" s="29">
        <f t="shared" si="4"/>
        <v>28</v>
      </c>
      <c r="Y52" s="38" t="str">
        <f t="array" ref="Y52">X52&amp;CHOOSE(AND(X52&lt;&gt;{11,12,13})*MIN(4,MOD(X52,10))+1,"th","st","nd","rd","th")</f>
        <v>28th</v>
      </c>
      <c r="Z52" s="37">
        <v>20.257000000000001</v>
      </c>
      <c r="AA52" s="28">
        <v>7</v>
      </c>
      <c r="AB52" s="221">
        <f t="shared" si="5"/>
        <v>1.2786345644148693E-3</v>
      </c>
      <c r="AC52" s="29">
        <f t="shared" si="6"/>
        <v>22</v>
      </c>
      <c r="AD52" s="38" t="str">
        <f t="array" ref="AD52">AC52&amp;CHOOSE(AND(AC52&lt;&gt;{11,12,13})*MIN(4,MOD(AC52,10))+1,"th","st","nd","rd","th")</f>
        <v>22nd</v>
      </c>
      <c r="AE52" s="37">
        <v>4.2</v>
      </c>
      <c r="AF52" s="113">
        <v>5474.59</v>
      </c>
      <c r="AG52" s="113">
        <v>5518.076</v>
      </c>
      <c r="AH52" s="113">
        <v>5337.2640000000001</v>
      </c>
      <c r="AI52" s="38">
        <v>5443.31</v>
      </c>
      <c r="AJ52" s="29">
        <f t="shared" si="7"/>
        <v>88</v>
      </c>
      <c r="AK52" s="38" t="str">
        <f t="array" ref="AK52">AJ52&amp;CHOOSE(AND(AJ52&lt;&gt;{11,12,13})*MIN(4,MOD(AJ52,10))+1,"th","st","nd","rd","th")</f>
        <v>88th</v>
      </c>
      <c r="AL52" s="38">
        <v>911.17600000000004</v>
      </c>
      <c r="AM52" s="38">
        <v>911.17600000000004</v>
      </c>
      <c r="AN52" s="38">
        <v>6354.4859999999999</v>
      </c>
      <c r="AO52" s="29">
        <f t="shared" si="8"/>
        <v>88</v>
      </c>
      <c r="AP52" s="38" t="str">
        <f t="array" ref="AP52">AO52&amp;CHOOSE(AND(AO52&lt;&gt;{11,12,13})*MIN(4,MOD(AO52,10))+1,"th","st","nd","rd","th")</f>
        <v>88th</v>
      </c>
      <c r="AQ52" s="77">
        <v>1.18</v>
      </c>
      <c r="AR52" s="36">
        <v>9311.3809999999994</v>
      </c>
      <c r="AS52" s="29">
        <f t="shared" si="9"/>
        <v>93</v>
      </c>
      <c r="AT52" s="38" t="str">
        <f t="array" ref="AT52">AS52&amp;CHOOSE(AND(AS52&lt;&gt;{11,12,13})*MIN(4,MOD(AS52,10))+1,"th","st","nd","rd","th")</f>
        <v>93rd</v>
      </c>
      <c r="AU52" s="40">
        <v>3.157338967695347E-3</v>
      </c>
    </row>
    <row r="53" spans="1:47" x14ac:dyDescent="0.25">
      <c r="A53" s="7">
        <v>128033053</v>
      </c>
      <c r="B53" s="8" t="s">
        <v>302</v>
      </c>
      <c r="C53" s="8" t="s">
        <v>114</v>
      </c>
      <c r="D53" s="27">
        <v>71580</v>
      </c>
      <c r="E53" s="29">
        <f t="shared" si="0"/>
        <v>82</v>
      </c>
      <c r="F53" s="38" t="str">
        <f t="array" ref="F53">E53&amp;CHOOSE(AND(E53&lt;&gt;{11,12,13})*MIN(4,MOD(E53,10))+1,"th","st","nd","rd","th")</f>
        <v>82nd</v>
      </c>
      <c r="G53" s="29">
        <v>4941</v>
      </c>
      <c r="H53" s="30">
        <v>0.79559999999999997</v>
      </c>
      <c r="I53" s="31">
        <v>0.64200000000000002</v>
      </c>
      <c r="J53" s="94">
        <v>213</v>
      </c>
      <c r="K53" s="33">
        <v>0</v>
      </c>
      <c r="L53" s="34">
        <v>8.0399999999999999E-2</v>
      </c>
      <c r="M53" s="29">
        <f t="shared" si="1"/>
        <v>24</v>
      </c>
      <c r="N53" s="38" t="str">
        <f t="array" ref="N53">M53&amp;CHOOSE(AND(M53&lt;&gt;{11,12,13})*MIN(4,MOD(M53,10))+1,"th","st","nd","rd","th")</f>
        <v>24th</v>
      </c>
      <c r="O53" s="34">
        <v>0.1017</v>
      </c>
      <c r="P53" s="29">
        <f t="shared" si="2"/>
        <v>17</v>
      </c>
      <c r="Q53" s="38" t="str">
        <f t="array" ref="Q53">P53&amp;CHOOSE(AND(P53&lt;&gt;{11,12,13})*MIN(4,MOD(P53,10))+1,"th","st","nd","rd","th")</f>
        <v>17th</v>
      </c>
      <c r="R53" s="35">
        <v>92.734999999999999</v>
      </c>
      <c r="S53" s="35">
        <v>58.651000000000003</v>
      </c>
      <c r="T53" s="35">
        <v>0</v>
      </c>
      <c r="U53" s="35">
        <v>151.386</v>
      </c>
      <c r="V53" s="36">
        <v>28.579000000000001</v>
      </c>
      <c r="W53" s="220">
        <f t="shared" si="3"/>
        <v>1.4866606809747591E-2</v>
      </c>
      <c r="X53" s="29">
        <f t="shared" si="4"/>
        <v>19</v>
      </c>
      <c r="Y53" s="38" t="str">
        <f t="array" ref="Y53">X53&amp;CHOOSE(AND(X53&lt;&gt;{11,12,13})*MIN(4,MOD(X53,10))+1,"th","st","nd","rd","th")</f>
        <v>19th</v>
      </c>
      <c r="Z53" s="37">
        <v>5.7160000000000002</v>
      </c>
      <c r="AA53" s="28">
        <v>2</v>
      </c>
      <c r="AB53" s="221">
        <f t="shared" si="5"/>
        <v>1.0403867741871718E-3</v>
      </c>
      <c r="AC53" s="29">
        <f t="shared" si="6"/>
        <v>20</v>
      </c>
      <c r="AD53" s="38" t="str">
        <f t="array" ref="AD53">AC53&amp;CHOOSE(AND(AC53&lt;&gt;{11,12,13})*MIN(4,MOD(AC53,10))+1,"th","st","nd","rd","th")</f>
        <v>20th</v>
      </c>
      <c r="AE53" s="37">
        <v>1.2</v>
      </c>
      <c r="AF53" s="113">
        <v>1922.3620000000001</v>
      </c>
      <c r="AG53" s="113">
        <v>1920.9449999999999</v>
      </c>
      <c r="AH53" s="113">
        <v>1890.537</v>
      </c>
      <c r="AI53" s="38">
        <v>1911.2809999999999</v>
      </c>
      <c r="AJ53" s="29">
        <f t="shared" si="7"/>
        <v>45</v>
      </c>
      <c r="AK53" s="38" t="str">
        <f t="array" ref="AK53">AJ53&amp;CHOOSE(AND(AJ53&lt;&gt;{11,12,13})*MIN(4,MOD(AJ53,10))+1,"th","st","nd","rd","th")</f>
        <v>45th</v>
      </c>
      <c r="AL53" s="38">
        <v>158.30199999999999</v>
      </c>
      <c r="AM53" s="38">
        <v>158.30199999999999</v>
      </c>
      <c r="AN53" s="38">
        <v>2069.5830000000001</v>
      </c>
      <c r="AO53" s="29">
        <f t="shared" si="8"/>
        <v>40</v>
      </c>
      <c r="AP53" s="38" t="str">
        <f t="array" ref="AP53">AO53&amp;CHOOSE(AND(AO53&lt;&gt;{11,12,13})*MIN(4,MOD(AO53,10))+1,"th","st","nd","rd","th")</f>
        <v>40th</v>
      </c>
      <c r="AQ53" s="77">
        <v>0.95</v>
      </c>
      <c r="AR53" s="36">
        <v>1564.232</v>
      </c>
      <c r="AS53" s="29">
        <f t="shared" si="9"/>
        <v>23</v>
      </c>
      <c r="AT53" s="38" t="str">
        <f t="array" ref="AT53">AS53&amp;CHOOSE(AND(AS53&lt;&gt;{11,12,13})*MIN(4,MOD(AS53,10))+1,"th","st","nd","rd","th")</f>
        <v>23rd</v>
      </c>
      <c r="AU53" s="40">
        <v>5.3040581715172309E-4</v>
      </c>
    </row>
    <row r="54" spans="1:47" x14ac:dyDescent="0.25">
      <c r="A54" s="7">
        <v>128034503</v>
      </c>
      <c r="B54" s="8" t="s">
        <v>375</v>
      </c>
      <c r="C54" s="8" t="s">
        <v>114</v>
      </c>
      <c r="D54" s="27">
        <v>48429</v>
      </c>
      <c r="E54" s="29">
        <f t="shared" si="0"/>
        <v>29</v>
      </c>
      <c r="F54" s="38" t="str">
        <f t="array" ref="F54">E54&amp;CHOOSE(AND(E54&lt;&gt;{11,12,13})*MIN(4,MOD(E54,10))+1,"th","st","nd","rd","th")</f>
        <v>29th</v>
      </c>
      <c r="G54" s="29">
        <v>2695</v>
      </c>
      <c r="H54" s="30">
        <v>1.1759999999999999</v>
      </c>
      <c r="I54" s="31">
        <v>0.71970000000000001</v>
      </c>
      <c r="J54" s="94">
        <v>176</v>
      </c>
      <c r="K54" s="33">
        <v>0</v>
      </c>
      <c r="L54" s="34">
        <v>0.2205</v>
      </c>
      <c r="M54" s="29">
        <f t="shared" si="1"/>
        <v>78</v>
      </c>
      <c r="N54" s="38" t="str">
        <f t="array" ref="N54">M54&amp;CHOOSE(AND(M54&lt;&gt;{11,12,13})*MIN(4,MOD(M54,10))+1,"th","st","nd","rd","th")</f>
        <v>78th</v>
      </c>
      <c r="O54" s="34">
        <v>0.1764</v>
      </c>
      <c r="P54" s="29">
        <f t="shared" si="2"/>
        <v>54</v>
      </c>
      <c r="Q54" s="38" t="str">
        <f t="array" ref="Q54">P54&amp;CHOOSE(AND(P54&lt;&gt;{11,12,13})*MIN(4,MOD(P54,10))+1,"th","st","nd","rd","th")</f>
        <v>54th</v>
      </c>
      <c r="R54" s="35">
        <v>98.215999999999994</v>
      </c>
      <c r="S54" s="35">
        <v>39.286999999999999</v>
      </c>
      <c r="T54" s="35">
        <v>0</v>
      </c>
      <c r="U54" s="35">
        <v>137.50299999999999</v>
      </c>
      <c r="V54" s="36">
        <v>22.646000000000001</v>
      </c>
      <c r="W54" s="220">
        <f t="shared" si="3"/>
        <v>3.0504757696908306E-2</v>
      </c>
      <c r="X54" s="29">
        <f t="shared" si="4"/>
        <v>59</v>
      </c>
      <c r="Y54" s="38" t="str">
        <f t="array" ref="Y54">X54&amp;CHOOSE(AND(X54&lt;&gt;{11,12,13})*MIN(4,MOD(X54,10))+1,"th","st","nd","rd","th")</f>
        <v>59th</v>
      </c>
      <c r="Z54" s="37">
        <v>4.5289999999999999</v>
      </c>
      <c r="AA54" s="28">
        <v>0</v>
      </c>
      <c r="AB54" s="221">
        <f t="shared" si="5"/>
        <v>0</v>
      </c>
      <c r="AC54" s="29">
        <f t="shared" si="6"/>
        <v>1</v>
      </c>
      <c r="AD54" s="38" t="str">
        <f t="array" ref="AD54">AC54&amp;CHOOSE(AND(AC54&lt;&gt;{11,12,13})*MIN(4,MOD(AC54,10))+1,"th","st","nd","rd","th")</f>
        <v>1st</v>
      </c>
      <c r="AE54" s="37">
        <v>0</v>
      </c>
      <c r="AF54" s="113">
        <v>742.37599999999998</v>
      </c>
      <c r="AG54" s="113">
        <v>741.77800000000002</v>
      </c>
      <c r="AH54" s="113">
        <v>769.65800000000002</v>
      </c>
      <c r="AI54" s="38">
        <v>751.27099999999996</v>
      </c>
      <c r="AJ54" s="29">
        <f t="shared" si="7"/>
        <v>8</v>
      </c>
      <c r="AK54" s="38" t="str">
        <f t="array" ref="AK54">AJ54&amp;CHOOSE(AND(AJ54&lt;&gt;{11,12,13})*MIN(4,MOD(AJ54,10))+1,"th","st","nd","rd","th")</f>
        <v>8th</v>
      </c>
      <c r="AL54" s="38">
        <v>142.03200000000001</v>
      </c>
      <c r="AM54" s="38">
        <v>142.03200000000001</v>
      </c>
      <c r="AN54" s="38">
        <v>893.303</v>
      </c>
      <c r="AO54" s="29">
        <f t="shared" si="8"/>
        <v>6</v>
      </c>
      <c r="AP54" s="38" t="str">
        <f t="array" ref="AP54">AO54&amp;CHOOSE(AND(AO54&lt;&gt;{11,12,13})*MIN(4,MOD(AO54,10))+1,"th","st","nd","rd","th")</f>
        <v>6th</v>
      </c>
      <c r="AQ54" s="77">
        <v>1.1599999999999999</v>
      </c>
      <c r="AR54" s="36">
        <v>1218.6079999999999</v>
      </c>
      <c r="AS54" s="29">
        <f t="shared" si="9"/>
        <v>13</v>
      </c>
      <c r="AT54" s="38" t="str">
        <f t="array" ref="AT54">AS54&amp;CHOOSE(AND(AS54&lt;&gt;{11,12,13})*MIN(4,MOD(AS54,10))+1,"th","st","nd","rd","th")</f>
        <v>13th</v>
      </c>
      <c r="AU54" s="40">
        <v>4.1321029874572755E-4</v>
      </c>
    </row>
    <row r="55" spans="1:47" x14ac:dyDescent="0.25">
      <c r="A55" s="7">
        <v>127040503</v>
      </c>
      <c r="B55" s="8" t="s">
        <v>3</v>
      </c>
      <c r="C55" s="8" t="s">
        <v>99</v>
      </c>
      <c r="D55" s="27">
        <v>31121</v>
      </c>
      <c r="E55" s="29">
        <f t="shared" si="0"/>
        <v>2</v>
      </c>
      <c r="F55" s="38" t="str">
        <f t="array" ref="F55">E55&amp;CHOOSE(AND(E55&lt;&gt;{11,12,13})*MIN(4,MOD(E55,10))+1,"th","st","nd","rd","th")</f>
        <v>2nd</v>
      </c>
      <c r="G55" s="29">
        <v>4324</v>
      </c>
      <c r="H55" s="30">
        <v>1.83</v>
      </c>
      <c r="I55" s="31">
        <v>-0.54259999999999997</v>
      </c>
      <c r="J55" s="94">
        <v>407</v>
      </c>
      <c r="K55" s="33">
        <v>0</v>
      </c>
      <c r="L55" s="34">
        <v>0.6129</v>
      </c>
      <c r="M55" s="29">
        <f t="shared" si="1"/>
        <v>100</v>
      </c>
      <c r="N55" s="38" t="str">
        <f t="array" ref="N55">M55&amp;CHOOSE(AND(M55&lt;&gt;{11,12,13})*MIN(4,MOD(M55,10))+1,"th","st","nd","rd","th")</f>
        <v>100th</v>
      </c>
      <c r="O55" s="34">
        <v>0.2046</v>
      </c>
      <c r="P55" s="29">
        <f t="shared" si="2"/>
        <v>66</v>
      </c>
      <c r="Q55" s="38" t="str">
        <f t="array" ref="Q55">P55&amp;CHOOSE(AND(P55&lt;&gt;{11,12,13})*MIN(4,MOD(P55,10))+1,"th","st","nd","rd","th")</f>
        <v>66th</v>
      </c>
      <c r="R55" s="35">
        <v>442.803</v>
      </c>
      <c r="S55" s="35">
        <v>73.909000000000006</v>
      </c>
      <c r="T55" s="35">
        <v>221.40100000000001</v>
      </c>
      <c r="U55" s="35">
        <v>738.11300000000006</v>
      </c>
      <c r="V55" s="36">
        <v>185.13499999999999</v>
      </c>
      <c r="W55" s="220">
        <f t="shared" si="3"/>
        <v>0.15375141493490263</v>
      </c>
      <c r="X55" s="29">
        <f t="shared" si="4"/>
        <v>97</v>
      </c>
      <c r="Y55" s="38" t="str">
        <f t="array" ref="Y55">X55&amp;CHOOSE(AND(X55&lt;&gt;{11,12,13})*MIN(4,MOD(X55,10))+1,"th","st","nd","rd","th")</f>
        <v>97th</v>
      </c>
      <c r="Z55" s="37">
        <v>37.027000000000001</v>
      </c>
      <c r="AA55" s="28">
        <v>5</v>
      </c>
      <c r="AB55" s="221">
        <f t="shared" si="5"/>
        <v>4.1524135073028497E-3</v>
      </c>
      <c r="AC55" s="29">
        <f t="shared" si="6"/>
        <v>43</v>
      </c>
      <c r="AD55" s="38" t="str">
        <f t="array" ref="AD55">AC55&amp;CHOOSE(AND(AC55&lt;&gt;{11,12,13})*MIN(4,MOD(AC55,10))+1,"th","st","nd","rd","th")</f>
        <v>43rd</v>
      </c>
      <c r="AE55" s="37">
        <v>3</v>
      </c>
      <c r="AF55" s="113">
        <v>1204.1189999999999</v>
      </c>
      <c r="AG55" s="113">
        <v>1257.3109999999999</v>
      </c>
      <c r="AH55" s="113">
        <v>1260.8050000000001</v>
      </c>
      <c r="AI55" s="38">
        <v>1240.7449999999999</v>
      </c>
      <c r="AJ55" s="29">
        <f t="shared" si="7"/>
        <v>26</v>
      </c>
      <c r="AK55" s="38" t="str">
        <f t="array" ref="AK55">AJ55&amp;CHOOSE(AND(AJ55&lt;&gt;{11,12,13})*MIN(4,MOD(AJ55,10))+1,"th","st","nd","rd","th")</f>
        <v>26th</v>
      </c>
      <c r="AL55" s="38">
        <v>778.14</v>
      </c>
      <c r="AM55" s="38">
        <v>778.14</v>
      </c>
      <c r="AN55" s="38">
        <v>2018.885</v>
      </c>
      <c r="AO55" s="29">
        <f t="shared" si="8"/>
        <v>40</v>
      </c>
      <c r="AP55" s="38" t="str">
        <f t="array" ref="AP55">AO55&amp;CHOOSE(AND(AO55&lt;&gt;{11,12,13})*MIN(4,MOD(AO55,10))+1,"th","st","nd","rd","th")</f>
        <v>40th</v>
      </c>
      <c r="AQ55" s="77">
        <v>1.67</v>
      </c>
      <c r="AR55" s="36">
        <v>6169.9139999999998</v>
      </c>
      <c r="AS55" s="29">
        <f t="shared" si="9"/>
        <v>87</v>
      </c>
      <c r="AT55" s="38" t="str">
        <f t="array" ref="AT55">AS55&amp;CHOOSE(AND(AS55&lt;&gt;{11,12,13})*MIN(4,MOD(AS55,10))+1,"th","st","nd","rd","th")</f>
        <v>87th</v>
      </c>
      <c r="AU55" s="40">
        <v>2.0921182260213679E-3</v>
      </c>
    </row>
    <row r="56" spans="1:47" x14ac:dyDescent="0.25">
      <c r="A56" s="7">
        <v>127040703</v>
      </c>
      <c r="B56" s="8" t="s">
        <v>108</v>
      </c>
      <c r="C56" s="8" t="s">
        <v>99</v>
      </c>
      <c r="D56" s="27">
        <v>56110</v>
      </c>
      <c r="E56" s="29">
        <f t="shared" si="0"/>
        <v>54</v>
      </c>
      <c r="F56" s="38" t="str">
        <f t="array" ref="F56">E56&amp;CHOOSE(AND(E56&lt;&gt;{11,12,13})*MIN(4,MOD(E56,10))+1,"th","st","nd","rd","th")</f>
        <v>54th</v>
      </c>
      <c r="G56" s="29">
        <v>10388</v>
      </c>
      <c r="H56" s="30">
        <v>1.0149999999999999</v>
      </c>
      <c r="I56" s="31">
        <v>0.1573</v>
      </c>
      <c r="J56" s="94">
        <v>336</v>
      </c>
      <c r="K56" s="33">
        <v>0</v>
      </c>
      <c r="L56" s="34">
        <v>0.1217</v>
      </c>
      <c r="M56" s="29">
        <f t="shared" si="1"/>
        <v>41</v>
      </c>
      <c r="N56" s="38" t="str">
        <f t="array" ref="N56">M56&amp;CHOOSE(AND(M56&lt;&gt;{11,12,13})*MIN(4,MOD(M56,10))+1,"th","st","nd","rd","th")</f>
        <v>41st</v>
      </c>
      <c r="O56" s="34">
        <v>0.22819999999999999</v>
      </c>
      <c r="P56" s="29">
        <f t="shared" si="2"/>
        <v>78</v>
      </c>
      <c r="Q56" s="38" t="str">
        <f t="array" ref="Q56">P56&amp;CHOOSE(AND(P56&lt;&gt;{11,12,13})*MIN(4,MOD(P56,10))+1,"th","st","nd","rd","th")</f>
        <v>78th</v>
      </c>
      <c r="R56" s="35">
        <v>201.67400000000001</v>
      </c>
      <c r="S56" s="35">
        <v>189.08</v>
      </c>
      <c r="T56" s="35">
        <v>0</v>
      </c>
      <c r="U56" s="35">
        <v>390.75400000000002</v>
      </c>
      <c r="V56" s="36">
        <v>444.47199999999998</v>
      </c>
      <c r="W56" s="220">
        <f t="shared" si="3"/>
        <v>0.16092967817105747</v>
      </c>
      <c r="X56" s="29">
        <f t="shared" si="4"/>
        <v>98</v>
      </c>
      <c r="Y56" s="38" t="str">
        <f t="array" ref="Y56">X56&amp;CHOOSE(AND(X56&lt;&gt;{11,12,13})*MIN(4,MOD(X56,10))+1,"th","st","nd","rd","th")</f>
        <v>98th</v>
      </c>
      <c r="Z56" s="37">
        <v>88.894000000000005</v>
      </c>
      <c r="AA56" s="28">
        <v>11</v>
      </c>
      <c r="AB56" s="221">
        <f t="shared" si="5"/>
        <v>3.9827626034522586E-3</v>
      </c>
      <c r="AC56" s="29">
        <f t="shared" si="6"/>
        <v>42</v>
      </c>
      <c r="AD56" s="38" t="str">
        <f t="array" ref="AD56">AC56&amp;CHOOSE(AND(AC56&lt;&gt;{11,12,13})*MIN(4,MOD(AC56,10))+1,"th","st","nd","rd","th")</f>
        <v>42nd</v>
      </c>
      <c r="AE56" s="37">
        <v>6.6</v>
      </c>
      <c r="AF56" s="113">
        <v>2761.902</v>
      </c>
      <c r="AG56" s="113">
        <v>2877.5590000000002</v>
      </c>
      <c r="AH56" s="113">
        <v>2917.5459999999998</v>
      </c>
      <c r="AI56" s="38">
        <v>2852.3359999999998</v>
      </c>
      <c r="AJ56" s="29">
        <f t="shared" si="7"/>
        <v>63</v>
      </c>
      <c r="AK56" s="38" t="str">
        <f t="array" ref="AK56">AJ56&amp;CHOOSE(AND(AJ56&lt;&gt;{11,12,13})*MIN(4,MOD(AJ56,10))+1,"th","st","nd","rd","th")</f>
        <v>63rd</v>
      </c>
      <c r="AL56" s="38">
        <v>486.24799999999999</v>
      </c>
      <c r="AM56" s="38">
        <v>486.24799999999999</v>
      </c>
      <c r="AN56" s="38">
        <v>3338.5839999999998</v>
      </c>
      <c r="AO56" s="29">
        <f t="shared" si="8"/>
        <v>64</v>
      </c>
      <c r="AP56" s="38" t="str">
        <f t="array" ref="AP56">AO56&amp;CHOOSE(AND(AO56&lt;&gt;{11,12,13})*MIN(4,MOD(AO56,10))+1,"th","st","nd","rd","th")</f>
        <v>64th</v>
      </c>
      <c r="AQ56" s="77">
        <v>0.9</v>
      </c>
      <c r="AR56" s="36">
        <v>3049.7959999999998</v>
      </c>
      <c r="AS56" s="29">
        <f t="shared" si="9"/>
        <v>60</v>
      </c>
      <c r="AT56" s="38" t="str">
        <f t="array" ref="AT56">AS56&amp;CHOOSE(AND(AS56&lt;&gt;{11,12,13})*MIN(4,MOD(AS56,10))+1,"th","st","nd","rd","th")</f>
        <v>60th</v>
      </c>
      <c r="AU56" s="40">
        <v>1.0341365855742986E-3</v>
      </c>
    </row>
    <row r="57" spans="1:47" x14ac:dyDescent="0.25">
      <c r="A57" s="7">
        <v>127041203</v>
      </c>
      <c r="B57" s="8" t="s">
        <v>130</v>
      </c>
      <c r="C57" s="8" t="s">
        <v>99</v>
      </c>
      <c r="D57" s="27">
        <v>60158</v>
      </c>
      <c r="E57" s="29">
        <f t="shared" si="0"/>
        <v>62</v>
      </c>
      <c r="F57" s="38" t="str">
        <f t="array" ref="F57">E57&amp;CHOOSE(AND(E57&lt;&gt;{11,12,13})*MIN(4,MOD(E57,10))+1,"th","st","nd","rd","th")</f>
        <v>62nd</v>
      </c>
      <c r="G57" s="29">
        <v>6281</v>
      </c>
      <c r="H57" s="30">
        <v>0.94669999999999999</v>
      </c>
      <c r="I57" s="31">
        <v>0.34100000000000003</v>
      </c>
      <c r="J57" s="94">
        <v>303</v>
      </c>
      <c r="K57" s="33">
        <v>0</v>
      </c>
      <c r="L57" s="34">
        <v>9.0899999999999995E-2</v>
      </c>
      <c r="M57" s="29">
        <f t="shared" si="1"/>
        <v>29</v>
      </c>
      <c r="N57" s="38" t="str">
        <f t="array" ref="N57">M57&amp;CHOOSE(AND(M57&lt;&gt;{11,12,13})*MIN(4,MOD(M57,10))+1,"th","st","nd","rd","th")</f>
        <v>29th</v>
      </c>
      <c r="O57" s="34">
        <v>0.1507</v>
      </c>
      <c r="P57" s="29">
        <f t="shared" si="2"/>
        <v>42</v>
      </c>
      <c r="Q57" s="38" t="str">
        <f t="array" ref="Q57">P57&amp;CHOOSE(AND(P57&lt;&gt;{11,12,13})*MIN(4,MOD(P57,10))+1,"th","st","nd","rd","th")</f>
        <v>42nd</v>
      </c>
      <c r="R57" s="35">
        <v>111.01600000000001</v>
      </c>
      <c r="S57" s="35">
        <v>92.025000000000006</v>
      </c>
      <c r="T57" s="35">
        <v>0</v>
      </c>
      <c r="U57" s="35">
        <v>203.041</v>
      </c>
      <c r="V57" s="36">
        <v>67.137</v>
      </c>
      <c r="W57" s="220">
        <f t="shared" si="3"/>
        <v>3.2983034643559499E-2</v>
      </c>
      <c r="X57" s="29">
        <f t="shared" si="4"/>
        <v>64</v>
      </c>
      <c r="Y57" s="38" t="str">
        <f t="array" ref="Y57">X57&amp;CHOOSE(AND(X57&lt;&gt;{11,12,13})*MIN(4,MOD(X57,10))+1,"th","st","nd","rd","th")</f>
        <v>64th</v>
      </c>
      <c r="Z57" s="37">
        <v>13.427</v>
      </c>
      <c r="AA57" s="28">
        <v>10</v>
      </c>
      <c r="AB57" s="221">
        <f t="shared" si="5"/>
        <v>4.9127954248118768E-3</v>
      </c>
      <c r="AC57" s="29">
        <f t="shared" si="6"/>
        <v>47</v>
      </c>
      <c r="AD57" s="38" t="str">
        <f t="array" ref="AD57">AC57&amp;CHOOSE(AND(AC57&lt;&gt;{11,12,13})*MIN(4,MOD(AC57,10))+1,"th","st","nd","rd","th")</f>
        <v>47th</v>
      </c>
      <c r="AE57" s="37">
        <v>6</v>
      </c>
      <c r="AF57" s="113">
        <v>2035.501</v>
      </c>
      <c r="AG57" s="113">
        <v>2023.8119999999999</v>
      </c>
      <c r="AH57" s="113">
        <v>2034.4939999999999</v>
      </c>
      <c r="AI57" s="38">
        <v>2031.269</v>
      </c>
      <c r="AJ57" s="29">
        <f t="shared" si="7"/>
        <v>48</v>
      </c>
      <c r="AK57" s="38" t="str">
        <f t="array" ref="AK57">AJ57&amp;CHOOSE(AND(AJ57&lt;&gt;{11,12,13})*MIN(4,MOD(AJ57,10))+1,"th","st","nd","rd","th")</f>
        <v>48th</v>
      </c>
      <c r="AL57" s="38">
        <v>222.46799999999999</v>
      </c>
      <c r="AM57" s="38">
        <v>222.46799999999999</v>
      </c>
      <c r="AN57" s="38">
        <v>2253.7370000000001</v>
      </c>
      <c r="AO57" s="29">
        <f t="shared" si="8"/>
        <v>45</v>
      </c>
      <c r="AP57" s="38" t="str">
        <f t="array" ref="AP57">AO57&amp;CHOOSE(AND(AO57&lt;&gt;{11,12,13})*MIN(4,MOD(AO57,10))+1,"th","st","nd","rd","th")</f>
        <v>45th</v>
      </c>
      <c r="AQ57" s="77">
        <v>1</v>
      </c>
      <c r="AR57" s="36">
        <v>2133.6129999999998</v>
      </c>
      <c r="AS57" s="29">
        <f t="shared" si="9"/>
        <v>40</v>
      </c>
      <c r="AT57" s="38" t="str">
        <f t="array" ref="AT57">AS57&amp;CHOOSE(AND(AS57&lt;&gt;{11,12,13})*MIN(4,MOD(AS57,10))+1,"th","st","nd","rd","th")</f>
        <v>40th</v>
      </c>
      <c r="AU57" s="40">
        <v>7.2347372176923832E-4</v>
      </c>
    </row>
    <row r="58" spans="1:47" x14ac:dyDescent="0.25">
      <c r="A58" s="7">
        <v>127041503</v>
      </c>
      <c r="B58" s="8" t="s">
        <v>150</v>
      </c>
      <c r="C58" s="8" t="s">
        <v>99</v>
      </c>
      <c r="D58" s="27">
        <v>40936</v>
      </c>
      <c r="E58" s="29">
        <f t="shared" si="0"/>
        <v>10</v>
      </c>
      <c r="F58" s="38" t="str">
        <f t="array" ref="F58">E58&amp;CHOOSE(AND(E58&lt;&gt;{11,12,13})*MIN(4,MOD(E58,10))+1,"th","st","nd","rd","th")</f>
        <v>10th</v>
      </c>
      <c r="G58" s="29">
        <v>5315</v>
      </c>
      <c r="H58" s="30">
        <v>1.3912</v>
      </c>
      <c r="I58" s="31">
        <v>0.41399999999999998</v>
      </c>
      <c r="J58" s="94">
        <v>289</v>
      </c>
      <c r="K58" s="33">
        <v>0</v>
      </c>
      <c r="L58" s="34">
        <v>0.27789999999999998</v>
      </c>
      <c r="M58" s="29">
        <f t="shared" si="1"/>
        <v>88</v>
      </c>
      <c r="N58" s="38" t="str">
        <f t="array" ref="N58">M58&amp;CHOOSE(AND(M58&lt;&gt;{11,12,13})*MIN(4,MOD(M58,10))+1,"th","st","nd","rd","th")</f>
        <v>88th</v>
      </c>
      <c r="O58" s="34">
        <v>0.30709999999999998</v>
      </c>
      <c r="P58" s="29">
        <f t="shared" si="2"/>
        <v>96</v>
      </c>
      <c r="Q58" s="38" t="str">
        <f t="array" ref="Q58">P58&amp;CHOOSE(AND(P58&lt;&gt;{11,12,13})*MIN(4,MOD(P58,10))+1,"th","st","nd","rd","th")</f>
        <v>96th</v>
      </c>
      <c r="R58" s="35">
        <v>298.32600000000002</v>
      </c>
      <c r="S58" s="35">
        <v>164.83600000000001</v>
      </c>
      <c r="T58" s="35">
        <v>0</v>
      </c>
      <c r="U58" s="35">
        <v>463.16199999999998</v>
      </c>
      <c r="V58" s="36">
        <v>91.763999999999996</v>
      </c>
      <c r="W58" s="220">
        <f t="shared" si="3"/>
        <v>5.1288614993888218E-2</v>
      </c>
      <c r="X58" s="29">
        <f t="shared" si="4"/>
        <v>88</v>
      </c>
      <c r="Y58" s="38" t="str">
        <f t="array" ref="Y58">X58&amp;CHOOSE(AND(X58&lt;&gt;{11,12,13})*MIN(4,MOD(X58,10))+1,"th","st","nd","rd","th")</f>
        <v>88th</v>
      </c>
      <c r="Z58" s="37">
        <v>18.353000000000002</v>
      </c>
      <c r="AA58" s="28">
        <v>0</v>
      </c>
      <c r="AB58" s="221">
        <f t="shared" si="5"/>
        <v>0</v>
      </c>
      <c r="AC58" s="29">
        <f t="shared" si="6"/>
        <v>1</v>
      </c>
      <c r="AD58" s="38" t="str">
        <f t="array" ref="AD58">AC58&amp;CHOOSE(AND(AC58&lt;&gt;{11,12,13})*MIN(4,MOD(AC58,10))+1,"th","st","nd","rd","th")</f>
        <v>1st</v>
      </c>
      <c r="AE58" s="37">
        <v>0</v>
      </c>
      <c r="AF58" s="113">
        <v>1789.1690000000001</v>
      </c>
      <c r="AG58" s="113">
        <v>1815.454</v>
      </c>
      <c r="AH58" s="113">
        <v>1771.932</v>
      </c>
      <c r="AI58" s="38">
        <v>1792.1849999999999</v>
      </c>
      <c r="AJ58" s="29">
        <f t="shared" si="7"/>
        <v>42</v>
      </c>
      <c r="AK58" s="38" t="str">
        <f t="array" ref="AK58">AJ58&amp;CHOOSE(AND(AJ58&lt;&gt;{11,12,13})*MIN(4,MOD(AJ58,10))+1,"th","st","nd","rd","th")</f>
        <v>42nd</v>
      </c>
      <c r="AL58" s="38">
        <v>481.51499999999999</v>
      </c>
      <c r="AM58" s="38">
        <v>481.51499999999999</v>
      </c>
      <c r="AN58" s="38">
        <v>2273.6999999999998</v>
      </c>
      <c r="AO58" s="29">
        <f t="shared" si="8"/>
        <v>45</v>
      </c>
      <c r="AP58" s="38" t="str">
        <f t="array" ref="AP58">AO58&amp;CHOOSE(AND(AO58&lt;&gt;{11,12,13})*MIN(4,MOD(AO58,10))+1,"th","st","nd","rd","th")</f>
        <v>45th</v>
      </c>
      <c r="AQ58" s="77">
        <v>1.35</v>
      </c>
      <c r="AR58" s="36">
        <v>4270.2809999999999</v>
      </c>
      <c r="AS58" s="29">
        <f t="shared" si="9"/>
        <v>75</v>
      </c>
      <c r="AT58" s="38" t="str">
        <f t="array" ref="AT58">AS58&amp;CHOOSE(AND(AS58&lt;&gt;{11,12,13})*MIN(4,MOD(AS58,10))+1,"th","st","nd","rd","th")</f>
        <v>75th</v>
      </c>
      <c r="AU58" s="40">
        <v>1.4479833447164341E-3</v>
      </c>
    </row>
    <row r="59" spans="1:47" x14ac:dyDescent="0.25">
      <c r="A59" s="7">
        <v>127041603</v>
      </c>
      <c r="B59" s="8" t="s">
        <v>153</v>
      </c>
      <c r="C59" s="8" t="s">
        <v>99</v>
      </c>
      <c r="D59" s="27">
        <v>61250</v>
      </c>
      <c r="E59" s="29">
        <f t="shared" si="0"/>
        <v>66</v>
      </c>
      <c r="F59" s="38" t="str">
        <f t="array" ref="F59">E59&amp;CHOOSE(AND(E59&lt;&gt;{11,12,13})*MIN(4,MOD(E59,10))+1,"th","st","nd","rd","th")</f>
        <v>66th</v>
      </c>
      <c r="G59" s="29">
        <v>7032</v>
      </c>
      <c r="H59" s="30">
        <v>0.92979999999999996</v>
      </c>
      <c r="I59" s="31">
        <v>0.5948</v>
      </c>
      <c r="J59" s="94">
        <v>227</v>
      </c>
      <c r="K59" s="33">
        <v>0</v>
      </c>
      <c r="L59" s="34">
        <v>8.7099999999999997E-2</v>
      </c>
      <c r="M59" s="29">
        <f t="shared" si="1"/>
        <v>27</v>
      </c>
      <c r="N59" s="38" t="str">
        <f t="array" ref="N59">M59&amp;CHOOSE(AND(M59&lt;&gt;{11,12,13})*MIN(4,MOD(M59,10))+1,"th","st","nd","rd","th")</f>
        <v>27th</v>
      </c>
      <c r="O59" s="34">
        <v>0.21929999999999999</v>
      </c>
      <c r="P59" s="29">
        <f t="shared" si="2"/>
        <v>73</v>
      </c>
      <c r="Q59" s="38" t="str">
        <f t="array" ref="Q59">P59&amp;CHOOSE(AND(P59&lt;&gt;{11,12,13})*MIN(4,MOD(P59,10))+1,"th","st","nd","rd","th")</f>
        <v>73rd</v>
      </c>
      <c r="R59" s="35">
        <v>128.04499999999999</v>
      </c>
      <c r="S59" s="35">
        <v>161.196</v>
      </c>
      <c r="T59" s="35">
        <v>0</v>
      </c>
      <c r="U59" s="35">
        <v>289.24099999999999</v>
      </c>
      <c r="V59" s="36">
        <v>61.243000000000002</v>
      </c>
      <c r="W59" s="220">
        <f t="shared" si="3"/>
        <v>2.4995500295694854E-2</v>
      </c>
      <c r="X59" s="29">
        <f t="shared" si="4"/>
        <v>46</v>
      </c>
      <c r="Y59" s="38" t="str">
        <f t="array" ref="Y59">X59&amp;CHOOSE(AND(X59&lt;&gt;{11,12,13})*MIN(4,MOD(X59,10))+1,"th","st","nd","rd","th")</f>
        <v>46th</v>
      </c>
      <c r="Z59" s="37">
        <v>12.249000000000001</v>
      </c>
      <c r="AA59" s="28">
        <v>0</v>
      </c>
      <c r="AB59" s="221">
        <f t="shared" si="5"/>
        <v>0</v>
      </c>
      <c r="AC59" s="29">
        <f t="shared" si="6"/>
        <v>1</v>
      </c>
      <c r="AD59" s="38" t="str">
        <f t="array" ref="AD59">AC59&amp;CHOOSE(AND(AC59&lt;&gt;{11,12,13})*MIN(4,MOD(AC59,10))+1,"th","st","nd","rd","th")</f>
        <v>1st</v>
      </c>
      <c r="AE59" s="37">
        <v>0</v>
      </c>
      <c r="AF59" s="113">
        <v>2450.1610000000001</v>
      </c>
      <c r="AG59" s="113">
        <v>2494.3209999999999</v>
      </c>
      <c r="AH59" s="113">
        <v>2516.636</v>
      </c>
      <c r="AI59" s="38">
        <v>2487.0390000000002</v>
      </c>
      <c r="AJ59" s="29">
        <f t="shared" si="7"/>
        <v>58</v>
      </c>
      <c r="AK59" s="38" t="str">
        <f t="array" ref="AK59">AJ59&amp;CHOOSE(AND(AJ59&lt;&gt;{11,12,13})*MIN(4,MOD(AJ59,10))+1,"th","st","nd","rd","th")</f>
        <v>58th</v>
      </c>
      <c r="AL59" s="38">
        <v>301.49</v>
      </c>
      <c r="AM59" s="38">
        <v>301.49</v>
      </c>
      <c r="AN59" s="38">
        <v>2788.529</v>
      </c>
      <c r="AO59" s="29">
        <f t="shared" si="8"/>
        <v>57</v>
      </c>
      <c r="AP59" s="38" t="str">
        <f t="array" ref="AP59">AO59&amp;CHOOSE(AND(AO59&lt;&gt;{11,12,13})*MIN(4,MOD(AO59,10))+1,"th","st","nd","rd","th")</f>
        <v>57th</v>
      </c>
      <c r="AQ59" s="77">
        <v>0.88</v>
      </c>
      <c r="AR59" s="36">
        <v>2281.6410000000001</v>
      </c>
      <c r="AS59" s="29">
        <f t="shared" si="9"/>
        <v>44</v>
      </c>
      <c r="AT59" s="38" t="str">
        <f t="array" ref="AT59">AS59&amp;CHOOSE(AND(AS59&lt;&gt;{11,12,13})*MIN(4,MOD(AS59,10))+1,"th","st","nd","rd","th")</f>
        <v>44th</v>
      </c>
      <c r="AU59" s="40">
        <v>7.7366762670235268E-4</v>
      </c>
    </row>
    <row r="60" spans="1:47" x14ac:dyDescent="0.25">
      <c r="A60" s="7">
        <v>127042003</v>
      </c>
      <c r="B60" s="8" t="s">
        <v>201</v>
      </c>
      <c r="C60" s="8" t="s">
        <v>99</v>
      </c>
      <c r="D60" s="27">
        <v>60908</v>
      </c>
      <c r="E60" s="29">
        <f t="shared" si="0"/>
        <v>65</v>
      </c>
      <c r="F60" s="38" t="str">
        <f t="array" ref="F60">E60&amp;CHOOSE(AND(E60&lt;&gt;{11,12,13})*MIN(4,MOD(E60,10))+1,"th","st","nd","rd","th")</f>
        <v>65th</v>
      </c>
      <c r="G60" s="29">
        <v>7243</v>
      </c>
      <c r="H60" s="30">
        <v>0.93500000000000005</v>
      </c>
      <c r="I60" s="31">
        <v>0.28179999999999999</v>
      </c>
      <c r="J60" s="94">
        <v>316</v>
      </c>
      <c r="K60" s="33">
        <v>0</v>
      </c>
      <c r="L60" s="34">
        <v>4.99E-2</v>
      </c>
      <c r="M60" s="29">
        <f t="shared" si="1"/>
        <v>10</v>
      </c>
      <c r="N60" s="38" t="str">
        <f t="array" ref="N60">M60&amp;CHOOSE(AND(M60&lt;&gt;{11,12,13})*MIN(4,MOD(M60,10))+1,"th","st","nd","rd","th")</f>
        <v>10th</v>
      </c>
      <c r="O60" s="34">
        <v>0.22389999999999999</v>
      </c>
      <c r="P60" s="29">
        <f t="shared" si="2"/>
        <v>75</v>
      </c>
      <c r="Q60" s="38" t="str">
        <f t="array" ref="Q60">P60&amp;CHOOSE(AND(P60&lt;&gt;{11,12,13})*MIN(4,MOD(P60,10))+1,"th","st","nd","rd","th")</f>
        <v>75th</v>
      </c>
      <c r="R60" s="35">
        <v>70.537999999999997</v>
      </c>
      <c r="S60" s="35">
        <v>158.25200000000001</v>
      </c>
      <c r="T60" s="35">
        <v>0</v>
      </c>
      <c r="U60" s="35">
        <v>228.79</v>
      </c>
      <c r="V60" s="36">
        <v>117.575</v>
      </c>
      <c r="W60" s="220">
        <f t="shared" si="3"/>
        <v>4.9904774517007096E-2</v>
      </c>
      <c r="X60" s="29">
        <f t="shared" si="4"/>
        <v>86</v>
      </c>
      <c r="Y60" s="38" t="str">
        <f t="array" ref="Y60">X60&amp;CHOOSE(AND(X60&lt;&gt;{11,12,13})*MIN(4,MOD(X60,10))+1,"th","st","nd","rd","th")</f>
        <v>86th</v>
      </c>
      <c r="Z60" s="37">
        <v>23.515000000000001</v>
      </c>
      <c r="AA60" s="28">
        <v>4</v>
      </c>
      <c r="AB60" s="221">
        <f t="shared" si="5"/>
        <v>1.6978022374486785E-3</v>
      </c>
      <c r="AC60" s="29">
        <f t="shared" si="6"/>
        <v>26</v>
      </c>
      <c r="AD60" s="38" t="str">
        <f t="array" ref="AD60">AC60&amp;CHOOSE(AND(AC60&lt;&gt;{11,12,13})*MIN(4,MOD(AC60,10))+1,"th","st","nd","rd","th")</f>
        <v>26th</v>
      </c>
      <c r="AE60" s="37">
        <v>2.4</v>
      </c>
      <c r="AF60" s="113">
        <v>2355.9870000000001</v>
      </c>
      <c r="AG60" s="113">
        <v>2372.0889999999999</v>
      </c>
      <c r="AH60" s="113">
        <v>2379.6019999999999</v>
      </c>
      <c r="AI60" s="38">
        <v>2369.2260000000001</v>
      </c>
      <c r="AJ60" s="29">
        <f t="shared" si="7"/>
        <v>56</v>
      </c>
      <c r="AK60" s="38" t="str">
        <f t="array" ref="AK60">AJ60&amp;CHOOSE(AND(AJ60&lt;&gt;{11,12,13})*MIN(4,MOD(AJ60,10))+1,"th","st","nd","rd","th")</f>
        <v>56th</v>
      </c>
      <c r="AL60" s="38">
        <v>254.70500000000001</v>
      </c>
      <c r="AM60" s="38">
        <v>254.70500000000001</v>
      </c>
      <c r="AN60" s="38">
        <v>2623.931</v>
      </c>
      <c r="AO60" s="29">
        <f t="shared" si="8"/>
        <v>54</v>
      </c>
      <c r="AP60" s="38" t="str">
        <f t="array" ref="AP60">AO60&amp;CHOOSE(AND(AO60&lt;&gt;{11,12,13})*MIN(4,MOD(AO60,10))+1,"th","st","nd","rd","th")</f>
        <v>54th</v>
      </c>
      <c r="AQ60" s="77">
        <v>0.82</v>
      </c>
      <c r="AR60" s="36">
        <v>2011.768</v>
      </c>
      <c r="AS60" s="29">
        <f t="shared" si="9"/>
        <v>37</v>
      </c>
      <c r="AT60" s="38" t="str">
        <f t="array" ref="AT60">AS60&amp;CHOOSE(AND(AS60&lt;&gt;{11,12,13})*MIN(4,MOD(AS60,10))+1,"th","st","nd","rd","th")</f>
        <v>37th</v>
      </c>
      <c r="AU60" s="40">
        <v>6.8215804941957941E-4</v>
      </c>
    </row>
    <row r="61" spans="1:47" x14ac:dyDescent="0.25">
      <c r="A61" s="7">
        <v>127042853</v>
      </c>
      <c r="B61" s="8" t="s">
        <v>301</v>
      </c>
      <c r="C61" s="8" t="s">
        <v>99</v>
      </c>
      <c r="D61" s="27">
        <v>56060</v>
      </c>
      <c r="E61" s="29">
        <f t="shared" si="0"/>
        <v>53</v>
      </c>
      <c r="F61" s="38" t="str">
        <f t="array" ref="F61">E61&amp;CHOOSE(AND(E61&lt;&gt;{11,12,13})*MIN(4,MOD(E61,10))+1,"th","st","nd","rd","th")</f>
        <v>53rd</v>
      </c>
      <c r="G61" s="29">
        <v>4966</v>
      </c>
      <c r="H61" s="30">
        <v>1.0159</v>
      </c>
      <c r="I61" s="31">
        <v>0.64770000000000005</v>
      </c>
      <c r="J61" s="94">
        <v>206</v>
      </c>
      <c r="K61" s="33">
        <v>0</v>
      </c>
      <c r="L61" s="34">
        <v>0.12770000000000001</v>
      </c>
      <c r="M61" s="29">
        <f t="shared" si="1"/>
        <v>44</v>
      </c>
      <c r="N61" s="38" t="str">
        <f t="array" ref="N61">M61&amp;CHOOSE(AND(M61&lt;&gt;{11,12,13})*MIN(4,MOD(M61,10))+1,"th","st","nd","rd","th")</f>
        <v>44th</v>
      </c>
      <c r="O61" s="34">
        <v>0.1293</v>
      </c>
      <c r="P61" s="29">
        <f t="shared" si="2"/>
        <v>31</v>
      </c>
      <c r="Q61" s="38" t="str">
        <f t="array" ref="Q61">P61&amp;CHOOSE(AND(P61&lt;&gt;{11,12,13})*MIN(4,MOD(P61,10))+1,"th","st","nd","rd","th")</f>
        <v>31st</v>
      </c>
      <c r="R61" s="35">
        <v>110.399</v>
      </c>
      <c r="S61" s="35">
        <v>55.890999999999998</v>
      </c>
      <c r="T61" s="35">
        <v>0</v>
      </c>
      <c r="U61" s="35">
        <v>166.29</v>
      </c>
      <c r="V61" s="36">
        <v>73.980999999999995</v>
      </c>
      <c r="W61" s="220">
        <f t="shared" si="3"/>
        <v>5.1344887511937276E-2</v>
      </c>
      <c r="X61" s="29">
        <f t="shared" si="4"/>
        <v>88</v>
      </c>
      <c r="Y61" s="38" t="str">
        <f t="array" ref="Y61">X61&amp;CHOOSE(AND(X61&lt;&gt;{11,12,13})*MIN(4,MOD(X61,10))+1,"th","st","nd","rd","th")</f>
        <v>88th</v>
      </c>
      <c r="Z61" s="37">
        <v>14.795999999999999</v>
      </c>
      <c r="AA61" s="28">
        <v>0</v>
      </c>
      <c r="AB61" s="221">
        <f t="shared" si="5"/>
        <v>0</v>
      </c>
      <c r="AC61" s="29">
        <f t="shared" si="6"/>
        <v>1</v>
      </c>
      <c r="AD61" s="38" t="str">
        <f t="array" ref="AD61">AC61&amp;CHOOSE(AND(AC61&lt;&gt;{11,12,13})*MIN(4,MOD(AC61,10))+1,"th","st","nd","rd","th")</f>
        <v>1st</v>
      </c>
      <c r="AE61" s="37">
        <v>0</v>
      </c>
      <c r="AF61" s="113">
        <v>1440.864</v>
      </c>
      <c r="AG61" s="113">
        <v>1470.345</v>
      </c>
      <c r="AH61" s="113">
        <v>1490.4690000000001</v>
      </c>
      <c r="AI61" s="38">
        <v>1467.2260000000001</v>
      </c>
      <c r="AJ61" s="29">
        <f t="shared" si="7"/>
        <v>32</v>
      </c>
      <c r="AK61" s="38" t="str">
        <f t="array" ref="AK61">AJ61&amp;CHOOSE(AND(AJ61&lt;&gt;{11,12,13})*MIN(4,MOD(AJ61,10))+1,"th","st","nd","rd","th")</f>
        <v>32nd</v>
      </c>
      <c r="AL61" s="38">
        <v>181.08600000000001</v>
      </c>
      <c r="AM61" s="38">
        <v>181.08600000000001</v>
      </c>
      <c r="AN61" s="38">
        <v>1648.3119999999999</v>
      </c>
      <c r="AO61" s="29">
        <f t="shared" si="8"/>
        <v>28</v>
      </c>
      <c r="AP61" s="38" t="str">
        <f t="array" ref="AP61">AO61&amp;CHOOSE(AND(AO61&lt;&gt;{11,12,13})*MIN(4,MOD(AO61,10))+1,"th","st","nd","rd","th")</f>
        <v>28th</v>
      </c>
      <c r="AQ61" s="77">
        <v>0.69</v>
      </c>
      <c r="AR61" s="36">
        <v>1155.4190000000001</v>
      </c>
      <c r="AS61" s="29">
        <f t="shared" si="9"/>
        <v>12</v>
      </c>
      <c r="AT61" s="38" t="str">
        <f t="array" ref="AT61">AS61&amp;CHOOSE(AND(AS61&lt;&gt;{11,12,13})*MIN(4,MOD(AS61,10))+1,"th","st","nd","rd","th")</f>
        <v>12th</v>
      </c>
      <c r="AU61" s="40">
        <v>3.9178392901284895E-4</v>
      </c>
    </row>
    <row r="62" spans="1:47" x14ac:dyDescent="0.25">
      <c r="A62" s="7">
        <v>127044103</v>
      </c>
      <c r="B62" s="8" t="s">
        <v>338</v>
      </c>
      <c r="C62" s="8" t="s">
        <v>99</v>
      </c>
      <c r="D62" s="27">
        <v>63090</v>
      </c>
      <c r="E62" s="29">
        <f t="shared" si="0"/>
        <v>69</v>
      </c>
      <c r="F62" s="38" t="str">
        <f t="array" ref="F62">E62&amp;CHOOSE(AND(E62&lt;&gt;{11,12,13})*MIN(4,MOD(E62,10))+1,"th","st","nd","rd","th")</f>
        <v>69th</v>
      </c>
      <c r="G62" s="29">
        <v>7342</v>
      </c>
      <c r="H62" s="30">
        <v>0.90269999999999995</v>
      </c>
      <c r="I62" s="31">
        <v>0.61939999999999995</v>
      </c>
      <c r="J62" s="94">
        <v>220</v>
      </c>
      <c r="K62" s="33">
        <v>0</v>
      </c>
      <c r="L62" s="34">
        <v>8.3799999999999999E-2</v>
      </c>
      <c r="M62" s="29">
        <f t="shared" si="1"/>
        <v>25</v>
      </c>
      <c r="N62" s="38" t="str">
        <f t="array" ref="N62">M62&amp;CHOOSE(AND(M62&lt;&gt;{11,12,13})*MIN(4,MOD(M62,10))+1,"th","st","nd","rd","th")</f>
        <v>25th</v>
      </c>
      <c r="O62" s="34">
        <v>0.12540000000000001</v>
      </c>
      <c r="P62" s="29">
        <f t="shared" si="2"/>
        <v>29</v>
      </c>
      <c r="Q62" s="38" t="str">
        <f t="array" ref="Q62">P62&amp;CHOOSE(AND(P62&lt;&gt;{11,12,13})*MIN(4,MOD(P62,10))+1,"th","st","nd","rd","th")</f>
        <v>29th</v>
      </c>
      <c r="R62" s="35">
        <v>108.58799999999999</v>
      </c>
      <c r="S62" s="35">
        <v>81.247</v>
      </c>
      <c r="T62" s="35">
        <v>0</v>
      </c>
      <c r="U62" s="35">
        <v>189.83500000000001</v>
      </c>
      <c r="V62" s="36">
        <v>109.83199999999999</v>
      </c>
      <c r="W62" s="220">
        <f t="shared" si="3"/>
        <v>5.0855917802256824E-2</v>
      </c>
      <c r="X62" s="29">
        <f t="shared" si="4"/>
        <v>87</v>
      </c>
      <c r="Y62" s="38" t="str">
        <f t="array" ref="Y62">X62&amp;CHOOSE(AND(X62&lt;&gt;{11,12,13})*MIN(4,MOD(X62,10))+1,"th","st","nd","rd","th")</f>
        <v>87th</v>
      </c>
      <c r="Z62" s="37">
        <v>21.966000000000001</v>
      </c>
      <c r="AA62" s="28">
        <v>10</v>
      </c>
      <c r="AB62" s="221">
        <f t="shared" si="5"/>
        <v>4.6303370422333037E-3</v>
      </c>
      <c r="AC62" s="29">
        <f t="shared" si="6"/>
        <v>45</v>
      </c>
      <c r="AD62" s="38" t="str">
        <f t="array" ref="AD62">AC62&amp;CHOOSE(AND(AC62&lt;&gt;{11,12,13})*MIN(4,MOD(AC62,10))+1,"th","st","nd","rd","th")</f>
        <v>45th</v>
      </c>
      <c r="AE62" s="37">
        <v>6</v>
      </c>
      <c r="AF62" s="113">
        <v>2159.67</v>
      </c>
      <c r="AG62" s="113">
        <v>2109.96</v>
      </c>
      <c r="AH62" s="113">
        <v>2194.0880000000002</v>
      </c>
      <c r="AI62" s="38">
        <v>2154.5729999999999</v>
      </c>
      <c r="AJ62" s="29">
        <f t="shared" si="7"/>
        <v>52</v>
      </c>
      <c r="AK62" s="38" t="str">
        <f t="array" ref="AK62">AJ62&amp;CHOOSE(AND(AJ62&lt;&gt;{11,12,13})*MIN(4,MOD(AJ62,10))+1,"th","st","nd","rd","th")</f>
        <v>52nd</v>
      </c>
      <c r="AL62" s="38">
        <v>217.80099999999999</v>
      </c>
      <c r="AM62" s="38">
        <v>217.80099999999999</v>
      </c>
      <c r="AN62" s="38">
        <v>2372.3739999999998</v>
      </c>
      <c r="AO62" s="29">
        <f t="shared" si="8"/>
        <v>48</v>
      </c>
      <c r="AP62" s="38" t="str">
        <f t="array" ref="AP62">AO62&amp;CHOOSE(AND(AO62&lt;&gt;{11,12,13})*MIN(4,MOD(AO62,10))+1,"th","st","nd","rd","th")</f>
        <v>48th</v>
      </c>
      <c r="AQ62" s="77">
        <v>0.71</v>
      </c>
      <c r="AR62" s="36">
        <v>1520.4949999999999</v>
      </c>
      <c r="AS62" s="29">
        <f t="shared" si="9"/>
        <v>22</v>
      </c>
      <c r="AT62" s="38" t="str">
        <f t="array" ref="AT62">AS62&amp;CHOOSE(AND(AS62&lt;&gt;{11,12,13})*MIN(4,MOD(AS62,10))+1,"th","st","nd","rd","th")</f>
        <v>22nd</v>
      </c>
      <c r="AU62" s="40">
        <v>5.1557530657224057E-4</v>
      </c>
    </row>
    <row r="63" spans="1:47" x14ac:dyDescent="0.25">
      <c r="A63" s="7">
        <v>127045303</v>
      </c>
      <c r="B63" s="8" t="s">
        <v>403</v>
      </c>
      <c r="C63" s="8" t="s">
        <v>99</v>
      </c>
      <c r="D63" s="27">
        <v>30474</v>
      </c>
      <c r="E63" s="29">
        <f t="shared" si="0"/>
        <v>1</v>
      </c>
      <c r="F63" s="38" t="str">
        <f t="array" ref="F63">E63&amp;CHOOSE(AND(E63&lt;&gt;{11,12,13})*MIN(4,MOD(E63,10))+1,"th","st","nd","rd","th")</f>
        <v>1st</v>
      </c>
      <c r="G63" s="29">
        <v>1134</v>
      </c>
      <c r="H63" s="30">
        <v>1.8688</v>
      </c>
      <c r="I63" s="31">
        <v>-0.1057</v>
      </c>
      <c r="J63" s="94">
        <v>370</v>
      </c>
      <c r="K63" s="33">
        <v>0</v>
      </c>
      <c r="L63" s="34">
        <v>0.31890000000000002</v>
      </c>
      <c r="M63" s="29">
        <f t="shared" si="1"/>
        <v>92</v>
      </c>
      <c r="N63" s="38" t="str">
        <f t="array" ref="N63">M63&amp;CHOOSE(AND(M63&lt;&gt;{11,12,13})*MIN(4,MOD(M63,10))+1,"th","st","nd","rd","th")</f>
        <v>92nd</v>
      </c>
      <c r="O63" s="34">
        <v>0.21260000000000001</v>
      </c>
      <c r="P63" s="29">
        <f t="shared" si="2"/>
        <v>69</v>
      </c>
      <c r="Q63" s="38" t="str">
        <f t="array" ref="Q63">P63&amp;CHOOSE(AND(P63&lt;&gt;{11,12,13})*MIN(4,MOD(P63,10))+1,"th","st","nd","rd","th")</f>
        <v>69th</v>
      </c>
      <c r="R63" s="35">
        <v>74.343000000000004</v>
      </c>
      <c r="S63" s="35">
        <v>24.780999999999999</v>
      </c>
      <c r="T63" s="35">
        <v>37.171999999999997</v>
      </c>
      <c r="U63" s="35">
        <v>136.29599999999999</v>
      </c>
      <c r="V63" s="36">
        <v>61.866</v>
      </c>
      <c r="W63" s="220">
        <f t="shared" si="3"/>
        <v>0.15922684923045247</v>
      </c>
      <c r="X63" s="29">
        <f t="shared" si="4"/>
        <v>98</v>
      </c>
      <c r="Y63" s="38" t="str">
        <f t="array" ref="Y63">X63&amp;CHOOSE(AND(X63&lt;&gt;{11,12,13})*MIN(4,MOD(X63,10))+1,"th","st","nd","rd","th")</f>
        <v>98th</v>
      </c>
      <c r="Z63" s="37">
        <v>12.372999999999999</v>
      </c>
      <c r="AA63" s="28">
        <v>6</v>
      </c>
      <c r="AB63" s="221">
        <f t="shared" si="5"/>
        <v>1.5442425490297009E-2</v>
      </c>
      <c r="AC63" s="29">
        <f t="shared" si="6"/>
        <v>72</v>
      </c>
      <c r="AD63" s="38" t="str">
        <f t="array" ref="AD63">AC63&amp;CHOOSE(AND(AC63&lt;&gt;{11,12,13})*MIN(4,MOD(AC63,10))+1,"th","st","nd","rd","th")</f>
        <v>72nd</v>
      </c>
      <c r="AE63" s="37">
        <v>3.6</v>
      </c>
      <c r="AF63" s="113">
        <v>388.54</v>
      </c>
      <c r="AG63" s="113">
        <v>395.19799999999998</v>
      </c>
      <c r="AH63" s="113">
        <v>420.274</v>
      </c>
      <c r="AI63" s="38">
        <v>401.33699999999999</v>
      </c>
      <c r="AJ63" s="29">
        <f t="shared" si="7"/>
        <v>2</v>
      </c>
      <c r="AK63" s="38" t="str">
        <f t="array" ref="AK63">AJ63&amp;CHOOSE(AND(AJ63&lt;&gt;{11,12,13})*MIN(4,MOD(AJ63,10))+1,"th","st","nd","rd","th")</f>
        <v>2nd</v>
      </c>
      <c r="AL63" s="38">
        <v>152.26900000000001</v>
      </c>
      <c r="AM63" s="38">
        <v>152.26900000000001</v>
      </c>
      <c r="AN63" s="38">
        <v>553.60599999999999</v>
      </c>
      <c r="AO63" s="29">
        <f t="shared" si="8"/>
        <v>2</v>
      </c>
      <c r="AP63" s="38" t="str">
        <f t="array" ref="AP63">AO63&amp;CHOOSE(AND(AO63&lt;&gt;{11,12,13})*MIN(4,MOD(AO63,10))+1,"th","st","nd","rd","th")</f>
        <v>2nd</v>
      </c>
      <c r="AQ63" s="77">
        <v>1.24</v>
      </c>
      <c r="AR63" s="36">
        <v>1282.8779999999999</v>
      </c>
      <c r="AS63" s="29">
        <f t="shared" si="9"/>
        <v>15</v>
      </c>
      <c r="AT63" s="38" t="str">
        <f t="array" ref="AT63">AS63&amp;CHOOSE(AND(AS63&lt;&gt;{11,12,13})*MIN(4,MOD(AS63,10))+1,"th","st","nd","rd","th")</f>
        <v>15th</v>
      </c>
      <c r="AU63" s="40">
        <v>4.350032181261911E-4</v>
      </c>
    </row>
    <row r="64" spans="1:47" x14ac:dyDescent="0.25">
      <c r="A64" s="7">
        <v>127045653</v>
      </c>
      <c r="B64" s="8" t="s">
        <v>432</v>
      </c>
      <c r="C64" s="8" t="s">
        <v>99</v>
      </c>
      <c r="D64" s="27">
        <v>44752</v>
      </c>
      <c r="E64" s="29">
        <f t="shared" si="0"/>
        <v>18</v>
      </c>
      <c r="F64" s="38" t="str">
        <f t="array" ref="F64">E64&amp;CHOOSE(AND(E64&lt;&gt;{11,12,13})*MIN(4,MOD(E64,10))+1,"th","st","nd","rd","th")</f>
        <v>18th</v>
      </c>
      <c r="G64" s="29">
        <v>4594</v>
      </c>
      <c r="H64" s="30">
        <v>1.2726</v>
      </c>
      <c r="I64" s="31">
        <v>0.22969999999999999</v>
      </c>
      <c r="J64" s="94">
        <v>320</v>
      </c>
      <c r="K64" s="33">
        <v>0</v>
      </c>
      <c r="L64" s="34">
        <v>0.18490000000000001</v>
      </c>
      <c r="M64" s="29">
        <f t="shared" si="1"/>
        <v>68</v>
      </c>
      <c r="N64" s="38" t="str">
        <f t="array" ref="N64">M64&amp;CHOOSE(AND(M64&lt;&gt;{11,12,13})*MIN(4,MOD(M64,10))+1,"th","st","nd","rd","th")</f>
        <v>68th</v>
      </c>
      <c r="O64" s="34">
        <v>0.34</v>
      </c>
      <c r="P64" s="29">
        <f t="shared" si="2"/>
        <v>99</v>
      </c>
      <c r="Q64" s="38" t="str">
        <f t="array" ref="Q64">P64&amp;CHOOSE(AND(P64&lt;&gt;{11,12,13})*MIN(4,MOD(P64,10))+1,"th","st","nd","rd","th")</f>
        <v>99th</v>
      </c>
      <c r="R64" s="35">
        <v>161.01</v>
      </c>
      <c r="S64" s="35">
        <v>148.035</v>
      </c>
      <c r="T64" s="35">
        <v>0</v>
      </c>
      <c r="U64" s="35">
        <v>309.04500000000002</v>
      </c>
      <c r="V64" s="36">
        <v>56.436</v>
      </c>
      <c r="W64" s="220">
        <f t="shared" si="3"/>
        <v>3.8885792106120809E-2</v>
      </c>
      <c r="X64" s="29">
        <f t="shared" si="4"/>
        <v>75</v>
      </c>
      <c r="Y64" s="38" t="str">
        <f t="array" ref="Y64">X64&amp;CHOOSE(AND(X64&lt;&gt;{11,12,13})*MIN(4,MOD(X64,10))+1,"th","st","nd","rd","th")</f>
        <v>75th</v>
      </c>
      <c r="Z64" s="37">
        <v>11.287000000000001</v>
      </c>
      <c r="AA64" s="28">
        <v>1</v>
      </c>
      <c r="AB64" s="221">
        <f t="shared" si="5"/>
        <v>6.8902459611100734E-4</v>
      </c>
      <c r="AC64" s="29">
        <f t="shared" si="6"/>
        <v>17</v>
      </c>
      <c r="AD64" s="38" t="str">
        <f t="array" ref="AD64">AC64&amp;CHOOSE(AND(AC64&lt;&gt;{11,12,13})*MIN(4,MOD(AC64,10))+1,"th","st","nd","rd","th")</f>
        <v>17th</v>
      </c>
      <c r="AE64" s="37">
        <v>0.6</v>
      </c>
      <c r="AF64" s="113">
        <v>1451.327</v>
      </c>
      <c r="AG64" s="113">
        <v>1478.27</v>
      </c>
      <c r="AH64" s="113">
        <v>1511.874</v>
      </c>
      <c r="AI64" s="38">
        <v>1480.49</v>
      </c>
      <c r="AJ64" s="29">
        <f t="shared" si="7"/>
        <v>32</v>
      </c>
      <c r="AK64" s="38" t="str">
        <f t="array" ref="AK64">AJ64&amp;CHOOSE(AND(AJ64&lt;&gt;{11,12,13})*MIN(4,MOD(AJ64,10))+1,"th","st","nd","rd","th")</f>
        <v>32nd</v>
      </c>
      <c r="AL64" s="38">
        <v>320.93200000000002</v>
      </c>
      <c r="AM64" s="38">
        <v>320.93200000000002</v>
      </c>
      <c r="AN64" s="38">
        <v>1801.422</v>
      </c>
      <c r="AO64" s="29">
        <f t="shared" si="8"/>
        <v>33</v>
      </c>
      <c r="AP64" s="38" t="str">
        <f t="array" ref="AP64">AO64&amp;CHOOSE(AND(AO64&lt;&gt;{11,12,13})*MIN(4,MOD(AO64,10))+1,"th","st","nd","rd","th")</f>
        <v>33rd</v>
      </c>
      <c r="AQ64" s="77">
        <v>1.1499999999999999</v>
      </c>
      <c r="AR64" s="36">
        <v>2636.3629999999998</v>
      </c>
      <c r="AS64" s="29">
        <f t="shared" si="9"/>
        <v>53</v>
      </c>
      <c r="AT64" s="38" t="str">
        <f t="array" ref="AT64">AS64&amp;CHOOSE(AND(AS64&lt;&gt;{11,12,13})*MIN(4,MOD(AS64,10))+1,"th","st","nd","rd","th")</f>
        <v>53rd</v>
      </c>
      <c r="AU64" s="40">
        <v>8.9394813002391458E-4</v>
      </c>
    </row>
    <row r="65" spans="1:47" x14ac:dyDescent="0.25">
      <c r="A65" s="7">
        <v>127045853</v>
      </c>
      <c r="B65" s="8" t="s">
        <v>519</v>
      </c>
      <c r="C65" s="8" t="s">
        <v>99</v>
      </c>
      <c r="D65" s="27">
        <v>65725</v>
      </c>
      <c r="E65" s="29">
        <f t="shared" si="0"/>
        <v>74</v>
      </c>
      <c r="F65" s="38" t="str">
        <f t="array" ref="F65">E65&amp;CHOOSE(AND(E65&lt;&gt;{11,12,13})*MIN(4,MOD(E65,10))+1,"th","st","nd","rd","th")</f>
        <v>74th</v>
      </c>
      <c r="G65" s="29">
        <v>3922</v>
      </c>
      <c r="H65" s="30">
        <v>0.86650000000000005</v>
      </c>
      <c r="I65" s="31">
        <v>0.70489999999999997</v>
      </c>
      <c r="J65" s="94">
        <v>183</v>
      </c>
      <c r="K65" s="33">
        <v>0</v>
      </c>
      <c r="L65" s="34">
        <v>0.13469999999999999</v>
      </c>
      <c r="M65" s="29">
        <f t="shared" si="1"/>
        <v>45</v>
      </c>
      <c r="N65" s="38" t="str">
        <f t="array" ref="N65">M65&amp;CHOOSE(AND(M65&lt;&gt;{11,12,13})*MIN(4,MOD(M65,10))+1,"th","st","nd","rd","th")</f>
        <v>45th</v>
      </c>
      <c r="O65" s="34">
        <v>0.1149</v>
      </c>
      <c r="P65" s="29">
        <f t="shared" si="2"/>
        <v>23</v>
      </c>
      <c r="Q65" s="38" t="str">
        <f t="array" ref="Q65">P65&amp;CHOOSE(AND(P65&lt;&gt;{11,12,13})*MIN(4,MOD(P65,10))+1,"th","st","nd","rd","th")</f>
        <v>23rd</v>
      </c>
      <c r="R65" s="35">
        <v>120.004</v>
      </c>
      <c r="S65" s="35">
        <v>51.182000000000002</v>
      </c>
      <c r="T65" s="35">
        <v>0</v>
      </c>
      <c r="U65" s="35">
        <v>171.18600000000001</v>
      </c>
      <c r="V65" s="36">
        <v>36.003</v>
      </c>
      <c r="W65" s="220">
        <f t="shared" si="3"/>
        <v>2.424725288046831E-2</v>
      </c>
      <c r="X65" s="29">
        <f t="shared" si="4"/>
        <v>44</v>
      </c>
      <c r="Y65" s="38" t="str">
        <f t="array" ref="Y65">X65&amp;CHOOSE(AND(X65&lt;&gt;{11,12,13})*MIN(4,MOD(X65,10))+1,"th","st","nd","rd","th")</f>
        <v>44th</v>
      </c>
      <c r="Z65" s="37">
        <v>7.2009999999999996</v>
      </c>
      <c r="AA65" s="28">
        <v>5</v>
      </c>
      <c r="AB65" s="221">
        <f t="shared" si="5"/>
        <v>3.3673933950598991E-3</v>
      </c>
      <c r="AC65" s="29">
        <f t="shared" si="6"/>
        <v>39</v>
      </c>
      <c r="AD65" s="38" t="str">
        <f t="array" ref="AD65">AC65&amp;CHOOSE(AND(AC65&lt;&gt;{11,12,13})*MIN(4,MOD(AC65,10))+1,"th","st","nd","rd","th")</f>
        <v>39th</v>
      </c>
      <c r="AE65" s="37">
        <v>3</v>
      </c>
      <c r="AF65" s="113">
        <v>1484.828</v>
      </c>
      <c r="AG65" s="113">
        <v>1525.3050000000001</v>
      </c>
      <c r="AH65" s="113">
        <v>1520.6489999999999</v>
      </c>
      <c r="AI65" s="38">
        <v>1510.261</v>
      </c>
      <c r="AJ65" s="29">
        <f t="shared" si="7"/>
        <v>33</v>
      </c>
      <c r="AK65" s="38" t="str">
        <f t="array" ref="AK65">AJ65&amp;CHOOSE(AND(AJ65&lt;&gt;{11,12,13})*MIN(4,MOD(AJ65,10))+1,"th","st","nd","rd","th")</f>
        <v>33rd</v>
      </c>
      <c r="AL65" s="38">
        <v>181.387</v>
      </c>
      <c r="AM65" s="38">
        <v>181.387</v>
      </c>
      <c r="AN65" s="38">
        <v>1691.6479999999999</v>
      </c>
      <c r="AO65" s="29">
        <f t="shared" si="8"/>
        <v>30</v>
      </c>
      <c r="AP65" s="38" t="str">
        <f t="array" ref="AP65">AO65&amp;CHOOSE(AND(AO65&lt;&gt;{11,12,13})*MIN(4,MOD(AO65,10))+1,"th","st","nd","rd","th")</f>
        <v>30th</v>
      </c>
      <c r="AQ65" s="77">
        <v>0.85</v>
      </c>
      <c r="AR65" s="36">
        <v>1245.941</v>
      </c>
      <c r="AS65" s="29">
        <f t="shared" si="9"/>
        <v>14</v>
      </c>
      <c r="AT65" s="38" t="str">
        <f t="array" ref="AT65">AS65&amp;CHOOSE(AND(AS65&lt;&gt;{11,12,13})*MIN(4,MOD(AS65,10))+1,"th","st","nd","rd","th")</f>
        <v>14th</v>
      </c>
      <c r="AU65" s="40">
        <v>4.2247847776278393E-4</v>
      </c>
    </row>
    <row r="66" spans="1:47" x14ac:dyDescent="0.25">
      <c r="A66" s="7">
        <v>127046903</v>
      </c>
      <c r="B66" s="8" t="s">
        <v>521</v>
      </c>
      <c r="C66" s="8" t="s">
        <v>99</v>
      </c>
      <c r="D66" s="27">
        <v>43241</v>
      </c>
      <c r="E66" s="29">
        <f t="shared" si="0"/>
        <v>16</v>
      </c>
      <c r="F66" s="38" t="str">
        <f t="array" ref="F66">E66&amp;CHOOSE(AND(E66&lt;&gt;{11,12,13})*MIN(4,MOD(E66,10))+1,"th","st","nd","rd","th")</f>
        <v>16th</v>
      </c>
      <c r="G66" s="29">
        <v>3081</v>
      </c>
      <c r="H66" s="30">
        <v>1.3170999999999999</v>
      </c>
      <c r="I66" s="31">
        <v>0.1148</v>
      </c>
      <c r="J66" s="94">
        <v>342</v>
      </c>
      <c r="K66" s="33">
        <v>0</v>
      </c>
      <c r="L66" s="34">
        <v>0.31990000000000002</v>
      </c>
      <c r="M66" s="29">
        <f t="shared" si="1"/>
        <v>92</v>
      </c>
      <c r="N66" s="38" t="str">
        <f t="array" ref="N66">M66&amp;CHOOSE(AND(M66&lt;&gt;{11,12,13})*MIN(4,MOD(M66,10))+1,"th","st","nd","rd","th")</f>
        <v>92nd</v>
      </c>
      <c r="O66" s="34">
        <v>0.16850000000000001</v>
      </c>
      <c r="P66" s="29">
        <f t="shared" si="2"/>
        <v>50</v>
      </c>
      <c r="Q66" s="38" t="str">
        <f t="array" ref="Q66">P66&amp;CHOOSE(AND(P66&lt;&gt;{11,12,13})*MIN(4,MOD(P66,10))+1,"th","st","nd","rd","th")</f>
        <v>50th</v>
      </c>
      <c r="R66" s="35">
        <v>149.90700000000001</v>
      </c>
      <c r="S66" s="35">
        <v>39.479999999999997</v>
      </c>
      <c r="T66" s="35">
        <v>74.953000000000003</v>
      </c>
      <c r="U66" s="35">
        <v>264.33999999999997</v>
      </c>
      <c r="V66" s="36">
        <v>91.477999999999994</v>
      </c>
      <c r="W66" s="220">
        <f t="shared" si="3"/>
        <v>0.11712812160694895</v>
      </c>
      <c r="X66" s="29">
        <f t="shared" si="4"/>
        <v>96</v>
      </c>
      <c r="Y66" s="38" t="str">
        <f t="array" ref="Y66">X66&amp;CHOOSE(AND(X66&lt;&gt;{11,12,13})*MIN(4,MOD(X66,10))+1,"th","st","nd","rd","th")</f>
        <v>96th</v>
      </c>
      <c r="Z66" s="37">
        <v>18.295999999999999</v>
      </c>
      <c r="AA66" s="28">
        <v>2</v>
      </c>
      <c r="AB66" s="221">
        <f t="shared" si="5"/>
        <v>2.5607932313113308E-3</v>
      </c>
      <c r="AC66" s="29">
        <f t="shared" si="6"/>
        <v>31</v>
      </c>
      <c r="AD66" s="38" t="str">
        <f t="array" ref="AD66">AC66&amp;CHOOSE(AND(AC66&lt;&gt;{11,12,13})*MIN(4,MOD(AC66,10))+1,"th","st","nd","rd","th")</f>
        <v>31st</v>
      </c>
      <c r="AE66" s="37">
        <v>1.2</v>
      </c>
      <c r="AF66" s="113">
        <v>781.00800000000004</v>
      </c>
      <c r="AG66" s="113">
        <v>787.34199999999998</v>
      </c>
      <c r="AH66" s="113">
        <v>800.07600000000002</v>
      </c>
      <c r="AI66" s="38">
        <v>789.47500000000002</v>
      </c>
      <c r="AJ66" s="29">
        <f t="shared" si="7"/>
        <v>10</v>
      </c>
      <c r="AK66" s="38" t="str">
        <f t="array" ref="AK66">AJ66&amp;CHOOSE(AND(AJ66&lt;&gt;{11,12,13})*MIN(4,MOD(AJ66,10))+1,"th","st","nd","rd","th")</f>
        <v>10th</v>
      </c>
      <c r="AL66" s="38">
        <v>283.83600000000001</v>
      </c>
      <c r="AM66" s="38">
        <v>283.83600000000001</v>
      </c>
      <c r="AN66" s="38">
        <v>1073.3109999999999</v>
      </c>
      <c r="AO66" s="29">
        <f t="shared" si="8"/>
        <v>11</v>
      </c>
      <c r="AP66" s="38" t="str">
        <f t="array" ref="AP66">AO66&amp;CHOOSE(AND(AO66&lt;&gt;{11,12,13})*MIN(4,MOD(AO66,10))+1,"th","st","nd","rd","th")</f>
        <v>11th</v>
      </c>
      <c r="AQ66" s="77">
        <v>1.1599999999999999</v>
      </c>
      <c r="AR66" s="36">
        <v>1639.8430000000001</v>
      </c>
      <c r="AS66" s="29">
        <f t="shared" si="9"/>
        <v>27</v>
      </c>
      <c r="AT66" s="38" t="str">
        <f t="array" ref="AT66">AS66&amp;CHOOSE(AND(AS66&lt;&gt;{11,12,13})*MIN(4,MOD(AS66,10))+1,"th","st","nd","rd","th")</f>
        <v>27th</v>
      </c>
      <c r="AU66" s="40">
        <v>5.5604428653520258E-4</v>
      </c>
    </row>
    <row r="67" spans="1:47" x14ac:dyDescent="0.25">
      <c r="A67" s="7">
        <v>127047404</v>
      </c>
      <c r="B67" s="8" t="s">
        <v>556</v>
      </c>
      <c r="C67" s="8" t="s">
        <v>99</v>
      </c>
      <c r="D67" s="27">
        <v>68783</v>
      </c>
      <c r="E67" s="29">
        <f t="shared" ref="E67:E130" si="10">ROUND(_xlfn.PERCENTRANK.EXC(D$2:D$501,D67)*100,0)</f>
        <v>78</v>
      </c>
      <c r="F67" s="38" t="str">
        <f t="array" ref="F67">E67&amp;CHOOSE(AND(E67&lt;&gt;{11,12,13})*MIN(4,MOD(E67,10))+1,"th","st","nd","rd","th")</f>
        <v>78th</v>
      </c>
      <c r="G67" s="29">
        <v>2359</v>
      </c>
      <c r="H67" s="30">
        <v>0.82799999999999996</v>
      </c>
      <c r="I67" s="31">
        <v>0.83009999999999995</v>
      </c>
      <c r="J67" s="94">
        <v>92</v>
      </c>
      <c r="K67" s="33">
        <v>73.894000000000005</v>
      </c>
      <c r="L67" s="34">
        <v>5.2499999999999998E-2</v>
      </c>
      <c r="M67" s="29">
        <f t="shared" ref="M67:M130" si="11">ROUND(_xlfn.PERCENTRANK.EXC(L$2:L$501,L67)*100,0)</f>
        <v>12</v>
      </c>
      <c r="N67" s="38" t="str">
        <f t="array" ref="N67">M67&amp;CHOOSE(AND(M67&lt;&gt;{11,12,13})*MIN(4,MOD(M67,10))+1,"th","st","nd","rd","th")</f>
        <v>12th</v>
      </c>
      <c r="O67" s="34">
        <v>0.1633</v>
      </c>
      <c r="P67" s="29">
        <f t="shared" ref="P67:P130" si="12">ROUND(_xlfn.PERCENTRANK.EXC(O$2:O$501,O67)*100,0)</f>
        <v>48</v>
      </c>
      <c r="Q67" s="38" t="str">
        <f t="array" ref="Q67">P67&amp;CHOOSE(AND(P67&lt;&gt;{11,12,13})*MIN(4,MOD(P67,10))+1,"th","st","nd","rd","th")</f>
        <v>48th</v>
      </c>
      <c r="R67" s="35">
        <v>32.712000000000003</v>
      </c>
      <c r="S67" s="35">
        <v>50.874000000000002</v>
      </c>
      <c r="T67" s="35">
        <v>0</v>
      </c>
      <c r="U67" s="35">
        <v>83.585999999999999</v>
      </c>
      <c r="V67" s="36">
        <v>26.056000000000001</v>
      </c>
      <c r="W67" s="220">
        <f t="shared" ref="W67:W130" si="13">V67/AF67</f>
        <v>2.5090951811428827E-2</v>
      </c>
      <c r="X67" s="29">
        <f t="shared" ref="X67:X130" si="14">ROUNDUP(_xlfn.PERCENTRANK.EXC(W$2:W$501,W67)*100,0)</f>
        <v>46</v>
      </c>
      <c r="Y67" s="38" t="str">
        <f t="array" ref="Y67">X67&amp;CHOOSE(AND(X67&lt;&gt;{11,12,13})*MIN(4,MOD(X67,10))+1,"th","st","nd","rd","th")</f>
        <v>46th</v>
      </c>
      <c r="Z67" s="37">
        <v>5.2110000000000003</v>
      </c>
      <c r="AA67" s="28">
        <v>0</v>
      </c>
      <c r="AB67" s="221">
        <f t="shared" ref="AB67:AB130" si="15">AA67/AF67</f>
        <v>0</v>
      </c>
      <c r="AC67" s="29">
        <f t="shared" ref="AC67:AC130" si="16">ROUNDUP(_xlfn.PERCENTRANK.EXC(AB$2:AB$501,AB67)*100,0)</f>
        <v>1</v>
      </c>
      <c r="AD67" s="38" t="str">
        <f t="array" ref="AD67">AC67&amp;CHOOSE(AND(AC67&lt;&gt;{11,12,13})*MIN(4,MOD(AC67,10))+1,"th","st","nd","rd","th")</f>
        <v>1st</v>
      </c>
      <c r="AE67" s="37">
        <v>0</v>
      </c>
      <c r="AF67" s="113">
        <v>1038.462</v>
      </c>
      <c r="AG67" s="113">
        <v>1074.607</v>
      </c>
      <c r="AH67" s="113">
        <v>1108.2460000000001</v>
      </c>
      <c r="AI67" s="38">
        <v>1073.7719999999999</v>
      </c>
      <c r="AJ67" s="29">
        <f t="shared" ref="AJ67:AJ130" si="17">ROUND(_xlfn.PERCENTRANK.EXC($AI$2:$AI$501,AI67)*100,0)</f>
        <v>19</v>
      </c>
      <c r="AK67" s="38" t="str">
        <f t="array" ref="AK67">AJ67&amp;CHOOSE(AND(AJ67&lt;&gt;{11,12,13})*MIN(4,MOD(AJ67,10))+1,"th","st","nd","rd","th")</f>
        <v>19th</v>
      </c>
      <c r="AL67" s="38">
        <v>88.796999999999997</v>
      </c>
      <c r="AM67" s="38">
        <v>162.691</v>
      </c>
      <c r="AN67" s="38">
        <v>1236.463</v>
      </c>
      <c r="AO67" s="29">
        <f t="shared" ref="AO67:AO130" si="18">ROUND(_xlfn.PERCENTRANK.EXC(AN$2:AN$501,AN67)*100,0)</f>
        <v>16</v>
      </c>
      <c r="AP67" s="38" t="str">
        <f t="array" ref="AP67">AO67&amp;CHOOSE(AND(AO67&lt;&gt;{11,12,13})*MIN(4,MOD(AO67,10))+1,"th","st","nd","rd","th")</f>
        <v>16th</v>
      </c>
      <c r="AQ67" s="77">
        <v>0.76</v>
      </c>
      <c r="AR67" s="36">
        <v>778.08100000000002</v>
      </c>
      <c r="AS67" s="29">
        <f t="shared" ref="AS67:AS130" si="19">ROUND(_xlfn.PERCENTRANK.EXC(AR$2:AR$501,AR67)*100,0)</f>
        <v>3</v>
      </c>
      <c r="AT67" s="38" t="str">
        <f t="array" ref="AT67">AS67&amp;CHOOSE(AND(AS67&lt;&gt;{11,12,13})*MIN(4,MOD(AS67,10))+1,"th","st","nd","rd","th")</f>
        <v>3rd</v>
      </c>
      <c r="AU67" s="40">
        <v>2.6383470521970518E-4</v>
      </c>
    </row>
    <row r="68" spans="1:47" x14ac:dyDescent="0.25">
      <c r="A68" s="7">
        <v>127049303</v>
      </c>
      <c r="B68" s="8" t="s">
        <v>636</v>
      </c>
      <c r="C68" s="8" t="s">
        <v>99</v>
      </c>
      <c r="D68" s="27">
        <v>59460</v>
      </c>
      <c r="E68" s="29">
        <f t="shared" si="10"/>
        <v>61</v>
      </c>
      <c r="F68" s="38" t="str">
        <f t="array" ref="F68">E68&amp;CHOOSE(AND(E68&lt;&gt;{11,12,13})*MIN(4,MOD(E68,10))+1,"th","st","nd","rd","th")</f>
        <v>61st</v>
      </c>
      <c r="G68" s="29">
        <v>2153</v>
      </c>
      <c r="H68" s="30">
        <v>0.95779999999999998</v>
      </c>
      <c r="I68" s="31">
        <v>0.81420000000000003</v>
      </c>
      <c r="J68" s="94">
        <v>103</v>
      </c>
      <c r="K68" s="33">
        <v>41.155000000000001</v>
      </c>
      <c r="L68" s="34">
        <v>4.4299999999999999E-2</v>
      </c>
      <c r="M68" s="29">
        <f t="shared" si="11"/>
        <v>9</v>
      </c>
      <c r="N68" s="38" t="str">
        <f t="array" ref="N68">M68&amp;CHOOSE(AND(M68&lt;&gt;{11,12,13})*MIN(4,MOD(M68,10))+1,"th","st","nd","rd","th")</f>
        <v>9th</v>
      </c>
      <c r="O68" s="34">
        <v>0.17960000000000001</v>
      </c>
      <c r="P68" s="29">
        <f t="shared" si="12"/>
        <v>55</v>
      </c>
      <c r="Q68" s="38" t="str">
        <f t="array" ref="Q68">P68&amp;CHOOSE(AND(P68&lt;&gt;{11,12,13})*MIN(4,MOD(P68,10))+1,"th","st","nd","rd","th")</f>
        <v>55th</v>
      </c>
      <c r="R68" s="35">
        <v>20.417999999999999</v>
      </c>
      <c r="S68" s="35">
        <v>41.389000000000003</v>
      </c>
      <c r="T68" s="35">
        <v>0</v>
      </c>
      <c r="U68" s="35">
        <v>61.807000000000002</v>
      </c>
      <c r="V68" s="36">
        <v>30.701000000000001</v>
      </c>
      <c r="W68" s="220">
        <f t="shared" si="13"/>
        <v>3.996651774091084E-2</v>
      </c>
      <c r="X68" s="29">
        <f t="shared" si="14"/>
        <v>77</v>
      </c>
      <c r="Y68" s="38" t="str">
        <f t="array" ref="Y68">X68&amp;CHOOSE(AND(X68&lt;&gt;{11,12,13})*MIN(4,MOD(X68,10))+1,"th","st","nd","rd","th")</f>
        <v>77th</v>
      </c>
      <c r="Z68" s="37">
        <v>6.14</v>
      </c>
      <c r="AA68" s="28">
        <v>1</v>
      </c>
      <c r="AB68" s="221">
        <f t="shared" si="15"/>
        <v>1.3017985648972621E-3</v>
      </c>
      <c r="AC68" s="29">
        <f t="shared" si="16"/>
        <v>23</v>
      </c>
      <c r="AD68" s="38" t="str">
        <f t="array" ref="AD68">AC68&amp;CHOOSE(AND(AC68&lt;&gt;{11,12,13})*MIN(4,MOD(AC68,10))+1,"th","st","nd","rd","th")</f>
        <v>23rd</v>
      </c>
      <c r="AE68" s="37">
        <v>0.6</v>
      </c>
      <c r="AF68" s="113">
        <v>768.16800000000001</v>
      </c>
      <c r="AG68" s="113">
        <v>779.303</v>
      </c>
      <c r="AH68" s="113">
        <v>769.88099999999997</v>
      </c>
      <c r="AI68" s="38">
        <v>772.45100000000002</v>
      </c>
      <c r="AJ68" s="29">
        <f t="shared" si="17"/>
        <v>9</v>
      </c>
      <c r="AK68" s="38" t="str">
        <f t="array" ref="AK68">AJ68&amp;CHOOSE(AND(AJ68&lt;&gt;{11,12,13})*MIN(4,MOD(AJ68,10))+1,"th","st","nd","rd","th")</f>
        <v>9th</v>
      </c>
      <c r="AL68" s="38">
        <v>68.546999999999997</v>
      </c>
      <c r="AM68" s="38">
        <v>109.702</v>
      </c>
      <c r="AN68" s="38">
        <v>882.15300000000002</v>
      </c>
      <c r="AO68" s="29">
        <f t="shared" si="18"/>
        <v>5</v>
      </c>
      <c r="AP68" s="38" t="str">
        <f t="array" ref="AP68">AO68&amp;CHOOSE(AND(AO68&lt;&gt;{11,12,13})*MIN(4,MOD(AO68,10))+1,"th","st","nd","rd","th")</f>
        <v>5th</v>
      </c>
      <c r="AQ68" s="77">
        <v>0.81</v>
      </c>
      <c r="AR68" s="36">
        <v>684.39</v>
      </c>
      <c r="AS68" s="29">
        <f t="shared" si="19"/>
        <v>2</v>
      </c>
      <c r="AT68" s="38" t="str">
        <f t="array" ref="AT68">AS68&amp;CHOOSE(AND(AS68&lt;&gt;{11,12,13})*MIN(4,MOD(AS68,10))+1,"th","st","nd","rd","th")</f>
        <v>2nd</v>
      </c>
      <c r="AU68" s="40">
        <v>2.3206559973230808E-4</v>
      </c>
    </row>
    <row r="69" spans="1:47" x14ac:dyDescent="0.25">
      <c r="A69" s="7">
        <v>108051003</v>
      </c>
      <c r="B69" s="8" t="s">
        <v>131</v>
      </c>
      <c r="C69" s="8" t="s">
        <v>132</v>
      </c>
      <c r="D69" s="27">
        <v>50117</v>
      </c>
      <c r="E69" s="29">
        <f t="shared" si="10"/>
        <v>35</v>
      </c>
      <c r="F69" s="38" t="str">
        <f t="array" ref="F69">E69&amp;CHOOSE(AND(E69&lt;&gt;{11,12,13})*MIN(4,MOD(E69,10))+1,"th","st","nd","rd","th")</f>
        <v>35th</v>
      </c>
      <c r="G69" s="29">
        <v>6741</v>
      </c>
      <c r="H69" s="30">
        <v>1.1364000000000001</v>
      </c>
      <c r="I69" s="31">
        <v>0.78400000000000003</v>
      </c>
      <c r="J69" s="94">
        <v>128</v>
      </c>
      <c r="K69" s="33">
        <v>50.734000000000002</v>
      </c>
      <c r="L69" s="34">
        <v>0.19950000000000001</v>
      </c>
      <c r="M69" s="29">
        <f t="shared" si="11"/>
        <v>73</v>
      </c>
      <c r="N69" s="38" t="str">
        <f t="array" ref="N69">M69&amp;CHOOSE(AND(M69&lt;&gt;{11,12,13})*MIN(4,MOD(M69,10))+1,"th","st","nd","rd","th")</f>
        <v>73rd</v>
      </c>
      <c r="O69" s="34">
        <v>0.12720000000000001</v>
      </c>
      <c r="P69" s="29">
        <f t="shared" si="12"/>
        <v>29</v>
      </c>
      <c r="Q69" s="38" t="str">
        <f t="array" ref="Q69">P69&amp;CHOOSE(AND(P69&lt;&gt;{11,12,13})*MIN(4,MOD(P69,10))+1,"th","st","nd","rd","th")</f>
        <v>29th</v>
      </c>
      <c r="R69" s="35">
        <v>238.12</v>
      </c>
      <c r="S69" s="35">
        <v>75.912000000000006</v>
      </c>
      <c r="T69" s="35">
        <v>0</v>
      </c>
      <c r="U69" s="35">
        <v>314.03199999999998</v>
      </c>
      <c r="V69" s="36">
        <v>217.065</v>
      </c>
      <c r="W69" s="220">
        <f t="shared" si="13"/>
        <v>0.10911572354233377</v>
      </c>
      <c r="X69" s="29">
        <f t="shared" si="14"/>
        <v>95</v>
      </c>
      <c r="Y69" s="38" t="str">
        <f t="array" ref="Y69">X69&amp;CHOOSE(AND(X69&lt;&gt;{11,12,13})*MIN(4,MOD(X69,10))+1,"th","st","nd","rd","th")</f>
        <v>95th</v>
      </c>
      <c r="Z69" s="37">
        <v>43.412999999999997</v>
      </c>
      <c r="AA69" s="28">
        <v>10</v>
      </c>
      <c r="AB69" s="221">
        <f t="shared" si="15"/>
        <v>5.0268686127350687E-3</v>
      </c>
      <c r="AC69" s="29">
        <f t="shared" si="16"/>
        <v>48</v>
      </c>
      <c r="AD69" s="38" t="str">
        <f t="array" ref="AD69">AC69&amp;CHOOSE(AND(AC69&lt;&gt;{11,12,13})*MIN(4,MOD(AC69,10))+1,"th","st","nd","rd","th")</f>
        <v>48th</v>
      </c>
      <c r="AE69" s="37">
        <v>6</v>
      </c>
      <c r="AF69" s="113">
        <v>1989.31</v>
      </c>
      <c r="AG69" s="113">
        <v>2046.5930000000001</v>
      </c>
      <c r="AH69" s="113">
        <v>2067.9009999999998</v>
      </c>
      <c r="AI69" s="38">
        <v>2034.6010000000001</v>
      </c>
      <c r="AJ69" s="29">
        <f t="shared" si="17"/>
        <v>48</v>
      </c>
      <c r="AK69" s="38" t="str">
        <f t="array" ref="AK69">AJ69&amp;CHOOSE(AND(AJ69&lt;&gt;{11,12,13})*MIN(4,MOD(AJ69,10))+1,"th","st","nd","rd","th")</f>
        <v>48th</v>
      </c>
      <c r="AL69" s="38">
        <v>363.44499999999999</v>
      </c>
      <c r="AM69" s="38">
        <v>414.17899999999997</v>
      </c>
      <c r="AN69" s="38">
        <v>2448.7800000000002</v>
      </c>
      <c r="AO69" s="29">
        <f t="shared" si="18"/>
        <v>49</v>
      </c>
      <c r="AP69" s="38" t="str">
        <f t="array" ref="AP69">AO69&amp;CHOOSE(AND(AO69&lt;&gt;{11,12,13})*MIN(4,MOD(AO69,10))+1,"th","st","nd","rd","th")</f>
        <v>49th</v>
      </c>
      <c r="AQ69" s="77">
        <v>0.81</v>
      </c>
      <c r="AR69" s="36">
        <v>2254.0630000000001</v>
      </c>
      <c r="AS69" s="29">
        <f t="shared" si="19"/>
        <v>44</v>
      </c>
      <c r="AT69" s="38" t="str">
        <f t="array" ref="AT69">AS69&amp;CHOOSE(AND(AS69&lt;&gt;{11,12,13})*MIN(4,MOD(AS69,10))+1,"th","st","nd","rd","th")</f>
        <v>44th</v>
      </c>
      <c r="AU69" s="40">
        <v>7.6431637214074662E-4</v>
      </c>
    </row>
    <row r="70" spans="1:47" x14ac:dyDescent="0.25">
      <c r="A70" s="7">
        <v>108051503</v>
      </c>
      <c r="B70" s="8" t="s">
        <v>212</v>
      </c>
      <c r="C70" s="8" t="s">
        <v>132</v>
      </c>
      <c r="D70" s="27">
        <v>50719</v>
      </c>
      <c r="E70" s="29">
        <f t="shared" si="10"/>
        <v>37</v>
      </c>
      <c r="F70" s="38" t="str">
        <f t="array" ref="F70">E70&amp;CHOOSE(AND(E70&lt;&gt;{11,12,13})*MIN(4,MOD(E70,10))+1,"th","st","nd","rd","th")</f>
        <v>37th</v>
      </c>
      <c r="G70" s="29">
        <v>4162</v>
      </c>
      <c r="H70" s="30">
        <v>1.1229</v>
      </c>
      <c r="I70" s="31">
        <v>0.8357</v>
      </c>
      <c r="J70" s="94">
        <v>84</v>
      </c>
      <c r="K70" s="33">
        <v>118.117</v>
      </c>
      <c r="L70" s="34">
        <v>0.19370000000000001</v>
      </c>
      <c r="M70" s="29">
        <f t="shared" si="11"/>
        <v>71</v>
      </c>
      <c r="N70" s="38" t="str">
        <f t="array" ref="N70">M70&amp;CHOOSE(AND(M70&lt;&gt;{11,12,13})*MIN(4,MOD(M70,10))+1,"th","st","nd","rd","th")</f>
        <v>71st</v>
      </c>
      <c r="O70" s="34">
        <v>0.16</v>
      </c>
      <c r="P70" s="29">
        <f t="shared" si="12"/>
        <v>46</v>
      </c>
      <c r="Q70" s="38" t="str">
        <f t="array" ref="Q70">P70&amp;CHOOSE(AND(P70&lt;&gt;{11,12,13})*MIN(4,MOD(P70,10))+1,"th","st","nd","rd","th")</f>
        <v>46th</v>
      </c>
      <c r="R70" s="35">
        <v>166.13300000000001</v>
      </c>
      <c r="S70" s="35">
        <v>68.614999999999995</v>
      </c>
      <c r="T70" s="35">
        <v>0</v>
      </c>
      <c r="U70" s="35">
        <v>234.74799999999999</v>
      </c>
      <c r="V70" s="36">
        <v>41.878</v>
      </c>
      <c r="W70" s="220">
        <f t="shared" si="13"/>
        <v>2.9296152212951506E-2</v>
      </c>
      <c r="X70" s="29">
        <f t="shared" si="14"/>
        <v>56</v>
      </c>
      <c r="Y70" s="38" t="str">
        <f t="array" ref="Y70">X70&amp;CHOOSE(AND(X70&lt;&gt;{11,12,13})*MIN(4,MOD(X70,10))+1,"th","st","nd","rd","th")</f>
        <v>56th</v>
      </c>
      <c r="Z70" s="37">
        <v>8.3759999999999994</v>
      </c>
      <c r="AA70" s="28">
        <v>4</v>
      </c>
      <c r="AB70" s="221">
        <f t="shared" si="15"/>
        <v>2.7982379495631602E-3</v>
      </c>
      <c r="AC70" s="29">
        <f t="shared" si="16"/>
        <v>34</v>
      </c>
      <c r="AD70" s="38" t="str">
        <f t="array" ref="AD70">AC70&amp;CHOOSE(AND(AC70&lt;&gt;{11,12,13})*MIN(4,MOD(AC70,10))+1,"th","st","nd","rd","th")</f>
        <v>34th</v>
      </c>
      <c r="AE70" s="37">
        <v>2.4</v>
      </c>
      <c r="AF70" s="113">
        <v>1429.471</v>
      </c>
      <c r="AG70" s="113">
        <v>1465.777</v>
      </c>
      <c r="AH70" s="113">
        <v>1525.2080000000001</v>
      </c>
      <c r="AI70" s="38">
        <v>1473.4849999999999</v>
      </c>
      <c r="AJ70" s="29">
        <f t="shared" si="17"/>
        <v>32</v>
      </c>
      <c r="AK70" s="38" t="str">
        <f t="array" ref="AK70">AJ70&amp;CHOOSE(AND(AJ70&lt;&gt;{11,12,13})*MIN(4,MOD(AJ70,10))+1,"th","st","nd","rd","th")</f>
        <v>32nd</v>
      </c>
      <c r="AL70" s="38">
        <v>245.524</v>
      </c>
      <c r="AM70" s="38">
        <v>363.64100000000002</v>
      </c>
      <c r="AN70" s="38">
        <v>1837.126</v>
      </c>
      <c r="AO70" s="29">
        <f t="shared" si="18"/>
        <v>34</v>
      </c>
      <c r="AP70" s="38" t="str">
        <f t="array" ref="AP70">AO70&amp;CHOOSE(AND(AO70&lt;&gt;{11,12,13})*MIN(4,MOD(AO70,10))+1,"th","st","nd","rd","th")</f>
        <v>34th</v>
      </c>
      <c r="AQ70" s="77">
        <v>0.76</v>
      </c>
      <c r="AR70" s="36">
        <v>1567.8109999999999</v>
      </c>
      <c r="AS70" s="29">
        <f t="shared" si="19"/>
        <v>23</v>
      </c>
      <c r="AT70" s="38" t="str">
        <f t="array" ref="AT70">AS70&amp;CHOOSE(AND(AS70&lt;&gt;{11,12,13})*MIN(4,MOD(AS70,10))+1,"th","st","nd","rd","th")</f>
        <v>23rd</v>
      </c>
      <c r="AU70" s="40">
        <v>5.3161939826986023E-4</v>
      </c>
    </row>
    <row r="71" spans="1:47" x14ac:dyDescent="0.25">
      <c r="A71" s="7">
        <v>108053003</v>
      </c>
      <c r="B71" s="8" t="s">
        <v>282</v>
      </c>
      <c r="C71" s="8" t="s">
        <v>132</v>
      </c>
      <c r="D71" s="27">
        <v>43789</v>
      </c>
      <c r="E71" s="29">
        <f t="shared" si="10"/>
        <v>17</v>
      </c>
      <c r="F71" s="38" t="str">
        <f t="array" ref="F71">E71&amp;CHOOSE(AND(E71&lt;&gt;{11,12,13})*MIN(4,MOD(E71,10))+1,"th","st","nd","rd","th")</f>
        <v>17th</v>
      </c>
      <c r="G71" s="29">
        <v>3955</v>
      </c>
      <c r="H71" s="30">
        <v>1.3006</v>
      </c>
      <c r="I71" s="31">
        <v>0.85980000000000001</v>
      </c>
      <c r="J71" s="94">
        <v>67</v>
      </c>
      <c r="K71" s="33">
        <v>143.696</v>
      </c>
      <c r="L71" s="34">
        <v>0.1454</v>
      </c>
      <c r="M71" s="29">
        <f t="shared" si="11"/>
        <v>50</v>
      </c>
      <c r="N71" s="38" t="str">
        <f t="array" ref="N71">M71&amp;CHOOSE(AND(M71&lt;&gt;{11,12,13})*MIN(4,MOD(M71,10))+1,"th","st","nd","rd","th")</f>
        <v>50th</v>
      </c>
      <c r="O71" s="34">
        <v>0.36230000000000001</v>
      </c>
      <c r="P71" s="29">
        <f t="shared" si="12"/>
        <v>99</v>
      </c>
      <c r="Q71" s="38" t="str">
        <f t="array" ref="Q71">P71&amp;CHOOSE(AND(P71&lt;&gt;{11,12,13})*MIN(4,MOD(P71,10))+1,"th","st","nd","rd","th")</f>
        <v>99th</v>
      </c>
      <c r="R71" s="35">
        <v>111.176</v>
      </c>
      <c r="S71" s="35">
        <v>138.511</v>
      </c>
      <c r="T71" s="35">
        <v>0</v>
      </c>
      <c r="U71" s="35">
        <v>249.68700000000001</v>
      </c>
      <c r="V71" s="36">
        <v>40.579000000000001</v>
      </c>
      <c r="W71" s="220">
        <f t="shared" si="13"/>
        <v>3.1842375571948828E-2</v>
      </c>
      <c r="X71" s="29">
        <f t="shared" si="14"/>
        <v>63</v>
      </c>
      <c r="Y71" s="38" t="str">
        <f t="array" ref="Y71">X71&amp;CHOOSE(AND(X71&lt;&gt;{11,12,13})*MIN(4,MOD(X71,10))+1,"th","st","nd","rd","th")</f>
        <v>63rd</v>
      </c>
      <c r="Z71" s="37">
        <v>8.1159999999999997</v>
      </c>
      <c r="AA71" s="28">
        <v>0</v>
      </c>
      <c r="AB71" s="221">
        <f t="shared" si="15"/>
        <v>0</v>
      </c>
      <c r="AC71" s="29">
        <f t="shared" si="16"/>
        <v>1</v>
      </c>
      <c r="AD71" s="38" t="str">
        <f t="array" ref="AD71">AC71&amp;CHOOSE(AND(AC71&lt;&gt;{11,12,13})*MIN(4,MOD(AC71,10))+1,"th","st","nd","rd","th")</f>
        <v>1st</v>
      </c>
      <c r="AE71" s="37">
        <v>0</v>
      </c>
      <c r="AF71" s="113">
        <v>1274.3710000000001</v>
      </c>
      <c r="AG71" s="113">
        <v>1325.6479999999999</v>
      </c>
      <c r="AH71" s="113">
        <v>1370.0309999999999</v>
      </c>
      <c r="AI71" s="38">
        <v>1323.35</v>
      </c>
      <c r="AJ71" s="29">
        <f t="shared" si="17"/>
        <v>28</v>
      </c>
      <c r="AK71" s="38" t="str">
        <f t="array" ref="AK71">AJ71&amp;CHOOSE(AND(AJ71&lt;&gt;{11,12,13})*MIN(4,MOD(AJ71,10))+1,"th","st","nd","rd","th")</f>
        <v>28th</v>
      </c>
      <c r="AL71" s="38">
        <v>257.803</v>
      </c>
      <c r="AM71" s="38">
        <v>401.49900000000002</v>
      </c>
      <c r="AN71" s="38">
        <v>1724.8489999999999</v>
      </c>
      <c r="AO71" s="29">
        <f t="shared" si="18"/>
        <v>30</v>
      </c>
      <c r="AP71" s="38" t="str">
        <f t="array" ref="AP71">AO71&amp;CHOOSE(AND(AO71&lt;&gt;{11,12,13})*MIN(4,MOD(AO71,10))+1,"th","st","nd","rd","th")</f>
        <v>30th</v>
      </c>
      <c r="AQ71" s="77">
        <v>1.1599999999999999</v>
      </c>
      <c r="AR71" s="36">
        <v>2602.2730000000001</v>
      </c>
      <c r="AS71" s="29">
        <f t="shared" si="19"/>
        <v>52</v>
      </c>
      <c r="AT71" s="38" t="str">
        <f t="array" ref="AT71">AS71&amp;CHOOSE(AND(AS71&lt;&gt;{11,12,13})*MIN(4,MOD(AS71,10))+1,"th","st","nd","rd","th")</f>
        <v>52nd</v>
      </c>
      <c r="AU71" s="40">
        <v>8.8238876139656126E-4</v>
      </c>
    </row>
    <row r="72" spans="1:47" x14ac:dyDescent="0.25">
      <c r="A72" s="7">
        <v>108056004</v>
      </c>
      <c r="B72" s="8" t="s">
        <v>449</v>
      </c>
      <c r="C72" s="8" t="s">
        <v>132</v>
      </c>
      <c r="D72" s="27">
        <v>52817</v>
      </c>
      <c r="E72" s="29">
        <f t="shared" si="10"/>
        <v>46</v>
      </c>
      <c r="F72" s="38" t="str">
        <f t="array" ref="F72">E72&amp;CHOOSE(AND(E72&lt;&gt;{11,12,13})*MIN(4,MOD(E72,10))+1,"th","st","nd","rd","th")</f>
        <v>46th</v>
      </c>
      <c r="G72" s="29">
        <v>2507</v>
      </c>
      <c r="H72" s="30">
        <v>1.0783</v>
      </c>
      <c r="I72" s="31">
        <v>0.876</v>
      </c>
      <c r="J72" s="94">
        <v>49</v>
      </c>
      <c r="K72" s="33">
        <v>112.238</v>
      </c>
      <c r="L72" s="34">
        <v>0.17599999999999999</v>
      </c>
      <c r="M72" s="29">
        <f t="shared" si="11"/>
        <v>65</v>
      </c>
      <c r="N72" s="38" t="str">
        <f t="array" ref="N72">M72&amp;CHOOSE(AND(M72&lt;&gt;{11,12,13})*MIN(4,MOD(M72,10))+1,"th","st","nd","rd","th")</f>
        <v>65th</v>
      </c>
      <c r="O72" s="34">
        <v>0.18640000000000001</v>
      </c>
      <c r="P72" s="29">
        <f t="shared" si="12"/>
        <v>59</v>
      </c>
      <c r="Q72" s="38" t="str">
        <f t="array" ref="Q72">P72&amp;CHOOSE(AND(P72&lt;&gt;{11,12,13})*MIN(4,MOD(P72,10))+1,"th","st","nd","rd","th")</f>
        <v>59th</v>
      </c>
      <c r="R72" s="35">
        <v>93.566000000000003</v>
      </c>
      <c r="S72" s="35">
        <v>49.546999999999997</v>
      </c>
      <c r="T72" s="35">
        <v>0</v>
      </c>
      <c r="U72" s="35">
        <v>143.113</v>
      </c>
      <c r="V72" s="36">
        <v>15.598000000000001</v>
      </c>
      <c r="W72" s="220">
        <f t="shared" si="13"/>
        <v>1.7604191237631753E-2</v>
      </c>
      <c r="X72" s="29">
        <f t="shared" si="14"/>
        <v>25</v>
      </c>
      <c r="Y72" s="38" t="str">
        <f t="array" ref="Y72">X72&amp;CHOOSE(AND(X72&lt;&gt;{11,12,13})*MIN(4,MOD(X72,10))+1,"th","st","nd","rd","th")</f>
        <v>25th</v>
      </c>
      <c r="Z72" s="37">
        <v>3.12</v>
      </c>
      <c r="AA72" s="28">
        <v>1</v>
      </c>
      <c r="AB72" s="221">
        <f t="shared" si="15"/>
        <v>1.1286184919625435E-3</v>
      </c>
      <c r="AC72" s="29">
        <f t="shared" si="16"/>
        <v>21</v>
      </c>
      <c r="AD72" s="38" t="str">
        <f t="array" ref="AD72">AC72&amp;CHOOSE(AND(AC72&lt;&gt;{11,12,13})*MIN(4,MOD(AC72,10))+1,"th","st","nd","rd","th")</f>
        <v>21st</v>
      </c>
      <c r="AE72" s="37">
        <v>0.6</v>
      </c>
      <c r="AF72" s="113">
        <v>886.03899999999999</v>
      </c>
      <c r="AG72" s="113">
        <v>907.10699999999997</v>
      </c>
      <c r="AH72" s="113">
        <v>949.45299999999997</v>
      </c>
      <c r="AI72" s="38">
        <v>914.2</v>
      </c>
      <c r="AJ72" s="29">
        <f t="shared" si="17"/>
        <v>14</v>
      </c>
      <c r="AK72" s="38" t="str">
        <f t="array" ref="AK72">AJ72&amp;CHOOSE(AND(AJ72&lt;&gt;{11,12,13})*MIN(4,MOD(AJ72,10))+1,"th","st","nd","rd","th")</f>
        <v>14th</v>
      </c>
      <c r="AL72" s="38">
        <v>146.833</v>
      </c>
      <c r="AM72" s="38">
        <v>259.07100000000003</v>
      </c>
      <c r="AN72" s="38">
        <v>1173.271</v>
      </c>
      <c r="AO72" s="29">
        <f t="shared" si="18"/>
        <v>14</v>
      </c>
      <c r="AP72" s="38" t="str">
        <f t="array" ref="AP72">AO72&amp;CHOOSE(AND(AO72&lt;&gt;{11,12,13})*MIN(4,MOD(AO72,10))+1,"th","st","nd","rd","th")</f>
        <v>14th</v>
      </c>
      <c r="AQ72" s="77">
        <v>0.77</v>
      </c>
      <c r="AR72" s="36">
        <v>974.15599999999995</v>
      </c>
      <c r="AS72" s="29">
        <f t="shared" si="19"/>
        <v>6</v>
      </c>
      <c r="AT72" s="38" t="str">
        <f t="array" ref="AT72">AS72&amp;CHOOSE(AND(AS72&lt;&gt;{11,12,13})*MIN(4,MOD(AS72,10))+1,"th","st","nd","rd","th")</f>
        <v>6th</v>
      </c>
      <c r="AU72" s="40">
        <v>3.3032057214866714E-4</v>
      </c>
    </row>
    <row r="73" spans="1:47" x14ac:dyDescent="0.25">
      <c r="A73" s="7">
        <v>108058003</v>
      </c>
      <c r="B73" s="8" t="s">
        <v>594</v>
      </c>
      <c r="C73" s="8" t="s">
        <v>132</v>
      </c>
      <c r="D73" s="27">
        <v>45299</v>
      </c>
      <c r="E73" s="29">
        <f t="shared" si="10"/>
        <v>20</v>
      </c>
      <c r="F73" s="38" t="str">
        <f t="array" ref="F73">E73&amp;CHOOSE(AND(E73&lt;&gt;{11,12,13})*MIN(4,MOD(E73,10))+1,"th","st","nd","rd","th")</f>
        <v>20th</v>
      </c>
      <c r="G73" s="29">
        <v>2869</v>
      </c>
      <c r="H73" s="30">
        <v>1.2572000000000001</v>
      </c>
      <c r="I73" s="31">
        <v>0.88590000000000002</v>
      </c>
      <c r="J73" s="94">
        <v>46</v>
      </c>
      <c r="K73" s="33">
        <v>127.77800000000001</v>
      </c>
      <c r="L73" s="34">
        <v>0.14610000000000001</v>
      </c>
      <c r="M73" s="29">
        <f t="shared" si="11"/>
        <v>52</v>
      </c>
      <c r="N73" s="38" t="str">
        <f t="array" ref="N73">M73&amp;CHOOSE(AND(M73&lt;&gt;{11,12,13})*MIN(4,MOD(M73,10))+1,"th","st","nd","rd","th")</f>
        <v>52nd</v>
      </c>
      <c r="O73" s="34">
        <v>0.2369</v>
      </c>
      <c r="P73" s="29">
        <f t="shared" si="12"/>
        <v>81</v>
      </c>
      <c r="Q73" s="38" t="str">
        <f t="array" ref="Q73">P73&amp;CHOOSE(AND(P73&lt;&gt;{11,12,13})*MIN(4,MOD(P73,10))+1,"th","st","nd","rd","th")</f>
        <v>81st</v>
      </c>
      <c r="R73" s="35">
        <v>80.486000000000004</v>
      </c>
      <c r="S73" s="35">
        <v>65.253</v>
      </c>
      <c r="T73" s="35">
        <v>0</v>
      </c>
      <c r="U73" s="35">
        <v>145.739</v>
      </c>
      <c r="V73" s="36">
        <v>20.399000000000001</v>
      </c>
      <c r="W73" s="220">
        <f t="shared" si="13"/>
        <v>2.2217309003461277E-2</v>
      </c>
      <c r="X73" s="29">
        <f t="shared" si="14"/>
        <v>38</v>
      </c>
      <c r="Y73" s="38" t="str">
        <f t="array" ref="Y73">X73&amp;CHOOSE(AND(X73&lt;&gt;{11,12,13})*MIN(4,MOD(X73,10))+1,"th","st","nd","rd","th")</f>
        <v>38th</v>
      </c>
      <c r="Z73" s="37">
        <v>4.08</v>
      </c>
      <c r="AA73" s="28">
        <v>0</v>
      </c>
      <c r="AB73" s="221">
        <f t="shared" si="15"/>
        <v>0</v>
      </c>
      <c r="AC73" s="29">
        <f t="shared" si="16"/>
        <v>1</v>
      </c>
      <c r="AD73" s="38" t="str">
        <f t="array" ref="AD73">AC73&amp;CHOOSE(AND(AC73&lt;&gt;{11,12,13})*MIN(4,MOD(AC73,10))+1,"th","st","nd","rd","th")</f>
        <v>1st</v>
      </c>
      <c r="AE73" s="37">
        <v>0</v>
      </c>
      <c r="AF73" s="113">
        <v>918.15800000000002</v>
      </c>
      <c r="AG73" s="113">
        <v>959.44200000000001</v>
      </c>
      <c r="AH73" s="113">
        <v>1009.509</v>
      </c>
      <c r="AI73" s="38">
        <v>962.37</v>
      </c>
      <c r="AJ73" s="29">
        <f t="shared" si="17"/>
        <v>16</v>
      </c>
      <c r="AK73" s="38" t="str">
        <f t="array" ref="AK73">AJ73&amp;CHOOSE(AND(AJ73&lt;&gt;{11,12,13})*MIN(4,MOD(AJ73,10))+1,"th","st","nd","rd","th")</f>
        <v>16th</v>
      </c>
      <c r="AL73" s="38">
        <v>149.81899999999999</v>
      </c>
      <c r="AM73" s="38">
        <v>277.59699999999998</v>
      </c>
      <c r="AN73" s="38">
        <v>1239.9670000000001</v>
      </c>
      <c r="AO73" s="29">
        <f t="shared" si="18"/>
        <v>16</v>
      </c>
      <c r="AP73" s="38" t="str">
        <f t="array" ref="AP73">AO73&amp;CHOOSE(AND(AO73&lt;&gt;{11,12,13})*MIN(4,MOD(AO73,10))+1,"th","st","nd","rd","th")</f>
        <v>16th</v>
      </c>
      <c r="AQ73" s="77">
        <v>0.98</v>
      </c>
      <c r="AR73" s="36">
        <v>1527.7090000000001</v>
      </c>
      <c r="AS73" s="29">
        <f t="shared" si="19"/>
        <v>22</v>
      </c>
      <c r="AT73" s="38" t="str">
        <f t="array" ref="AT73">AS73&amp;CHOOSE(AND(AS73&lt;&gt;{11,12,13})*MIN(4,MOD(AS73,10))+1,"th","st","nd","rd","th")</f>
        <v>22nd</v>
      </c>
      <c r="AU73" s="40">
        <v>5.180214575044122E-4</v>
      </c>
    </row>
    <row r="74" spans="1:47" x14ac:dyDescent="0.25">
      <c r="A74" s="7">
        <v>114060503</v>
      </c>
      <c r="B74" s="8" t="s">
        <v>111</v>
      </c>
      <c r="C74" s="8" t="s">
        <v>112</v>
      </c>
      <c r="D74" s="27">
        <v>49806</v>
      </c>
      <c r="E74" s="29">
        <f t="shared" si="10"/>
        <v>33</v>
      </c>
      <c r="F74" s="38" t="str">
        <f t="array" ref="F74">E74&amp;CHOOSE(AND(E74&lt;&gt;{11,12,13})*MIN(4,MOD(E74,10))+1,"th","st","nd","rd","th")</f>
        <v>33rd</v>
      </c>
      <c r="G74" s="29">
        <v>3098</v>
      </c>
      <c r="H74" s="30">
        <v>1.1435</v>
      </c>
      <c r="I74" s="31">
        <v>-0.2258</v>
      </c>
      <c r="J74" s="94">
        <v>383</v>
      </c>
      <c r="K74" s="33">
        <v>0</v>
      </c>
      <c r="L74" s="34">
        <v>0.3402</v>
      </c>
      <c r="M74" s="29">
        <f t="shared" si="11"/>
        <v>94</v>
      </c>
      <c r="N74" s="38" t="str">
        <f t="array" ref="N74">M74&amp;CHOOSE(AND(M74&lt;&gt;{11,12,13})*MIN(4,MOD(M74,10))+1,"th","st","nd","rd","th")</f>
        <v>94th</v>
      </c>
      <c r="O74" s="34">
        <v>0.11600000000000001</v>
      </c>
      <c r="P74" s="29">
        <f t="shared" si="12"/>
        <v>24</v>
      </c>
      <c r="Q74" s="38" t="str">
        <f t="array" ref="Q74">P74&amp;CHOOSE(AND(P74&lt;&gt;{11,12,13})*MIN(4,MOD(P74,10))+1,"th","st","nd","rd","th")</f>
        <v>24th</v>
      </c>
      <c r="R74" s="35">
        <v>235.15700000000001</v>
      </c>
      <c r="S74" s="35">
        <v>40.091000000000001</v>
      </c>
      <c r="T74" s="35">
        <v>117.578</v>
      </c>
      <c r="U74" s="35">
        <v>392.82600000000002</v>
      </c>
      <c r="V74" s="36">
        <v>31.390999999999998</v>
      </c>
      <c r="W74" s="220">
        <f t="shared" si="13"/>
        <v>2.7247925656069046E-2</v>
      </c>
      <c r="X74" s="29">
        <f t="shared" si="14"/>
        <v>52</v>
      </c>
      <c r="Y74" s="38" t="str">
        <f t="array" ref="Y74">X74&amp;CHOOSE(AND(X74&lt;&gt;{11,12,13})*MIN(4,MOD(X74,10))+1,"th","st","nd","rd","th")</f>
        <v>52nd</v>
      </c>
      <c r="Z74" s="37">
        <v>6.2779999999999996</v>
      </c>
      <c r="AA74" s="28">
        <v>48</v>
      </c>
      <c r="AB74" s="221">
        <f t="shared" si="15"/>
        <v>4.1664822130270278E-2</v>
      </c>
      <c r="AC74" s="29">
        <f t="shared" si="16"/>
        <v>90</v>
      </c>
      <c r="AD74" s="38" t="str">
        <f t="array" ref="AD74">AC74&amp;CHOOSE(AND(AC74&lt;&gt;{11,12,13})*MIN(4,MOD(AC74,10))+1,"th","st","nd","rd","th")</f>
        <v>90th</v>
      </c>
      <c r="AE74" s="37">
        <v>28.8</v>
      </c>
      <c r="AF74" s="113">
        <v>1152.0509999999999</v>
      </c>
      <c r="AG74" s="113">
        <v>1101.2329999999999</v>
      </c>
      <c r="AH74" s="113">
        <v>1069.681</v>
      </c>
      <c r="AI74" s="38">
        <v>1107.655</v>
      </c>
      <c r="AJ74" s="29">
        <f t="shared" si="17"/>
        <v>21</v>
      </c>
      <c r="AK74" s="38" t="str">
        <f t="array" ref="AK74">AJ74&amp;CHOOSE(AND(AJ74&lt;&gt;{11,12,13})*MIN(4,MOD(AJ74,10))+1,"th","st","nd","rd","th")</f>
        <v>21st</v>
      </c>
      <c r="AL74" s="38">
        <v>427.904</v>
      </c>
      <c r="AM74" s="38">
        <v>427.904</v>
      </c>
      <c r="AN74" s="38">
        <v>1535.559</v>
      </c>
      <c r="AO74" s="29">
        <f t="shared" si="18"/>
        <v>26</v>
      </c>
      <c r="AP74" s="38" t="str">
        <f t="array" ref="AP74">AO74&amp;CHOOSE(AND(AO74&lt;&gt;{11,12,13})*MIN(4,MOD(AO74,10))+1,"th","st","nd","rd","th")</f>
        <v>26th</v>
      </c>
      <c r="AQ74" s="77">
        <v>1.82</v>
      </c>
      <c r="AR74" s="36">
        <v>3195.759</v>
      </c>
      <c r="AS74" s="29">
        <f t="shared" si="19"/>
        <v>61</v>
      </c>
      <c r="AT74" s="38" t="str">
        <f t="array" ref="AT74">AS74&amp;CHOOSE(AND(AS74&lt;&gt;{11,12,13})*MIN(4,MOD(AS74,10))+1,"th","st","nd","rd","th")</f>
        <v>61st</v>
      </c>
      <c r="AU74" s="40">
        <v>1.0836302823462078E-3</v>
      </c>
    </row>
    <row r="75" spans="1:47" x14ac:dyDescent="0.25">
      <c r="A75" s="7">
        <v>114060753</v>
      </c>
      <c r="B75" s="8" t="s">
        <v>163</v>
      </c>
      <c r="C75" s="8" t="s">
        <v>112</v>
      </c>
      <c r="D75" s="27">
        <v>75197</v>
      </c>
      <c r="E75" s="29">
        <f t="shared" si="10"/>
        <v>86</v>
      </c>
      <c r="F75" s="38" t="str">
        <f t="array" ref="F75">E75&amp;CHOOSE(AND(E75&lt;&gt;{11,12,13})*MIN(4,MOD(E75,10))+1,"th","st","nd","rd","th")</f>
        <v>86th</v>
      </c>
      <c r="G75" s="29">
        <v>18759</v>
      </c>
      <c r="H75" s="30">
        <v>0.75739999999999996</v>
      </c>
      <c r="I75" s="31">
        <v>1.84E-2</v>
      </c>
      <c r="J75" s="94">
        <v>354</v>
      </c>
      <c r="K75" s="33">
        <v>0</v>
      </c>
      <c r="L75" s="34">
        <v>7.2999999999999995E-2</v>
      </c>
      <c r="M75" s="29">
        <f t="shared" si="11"/>
        <v>21</v>
      </c>
      <c r="N75" s="38" t="str">
        <f t="array" ref="N75">M75&amp;CHOOSE(AND(M75&lt;&gt;{11,12,13})*MIN(4,MOD(M75,10))+1,"th","st","nd","rd","th")</f>
        <v>21st</v>
      </c>
      <c r="O75" s="34">
        <v>0.1167</v>
      </c>
      <c r="P75" s="29">
        <f t="shared" si="12"/>
        <v>25</v>
      </c>
      <c r="Q75" s="38" t="str">
        <f t="array" ref="Q75">P75&amp;CHOOSE(AND(P75&lt;&gt;{11,12,13})*MIN(4,MOD(P75,10))+1,"th","st","nd","rd","th")</f>
        <v>25th</v>
      </c>
      <c r="R75" s="35">
        <v>301.38299999999998</v>
      </c>
      <c r="S75" s="35">
        <v>240.9</v>
      </c>
      <c r="T75" s="35">
        <v>0</v>
      </c>
      <c r="U75" s="35">
        <v>542.28300000000002</v>
      </c>
      <c r="V75" s="36">
        <v>151.63999999999999</v>
      </c>
      <c r="W75" s="220">
        <f t="shared" si="13"/>
        <v>2.2037811617984328E-2</v>
      </c>
      <c r="X75" s="29">
        <f t="shared" si="14"/>
        <v>36</v>
      </c>
      <c r="Y75" s="38" t="str">
        <f t="array" ref="Y75">X75&amp;CHOOSE(AND(X75&lt;&gt;{11,12,13})*MIN(4,MOD(X75,10))+1,"th","st","nd","rd","th")</f>
        <v>36th</v>
      </c>
      <c r="Z75" s="37">
        <v>30.327999999999999</v>
      </c>
      <c r="AA75" s="28">
        <v>20</v>
      </c>
      <c r="AB75" s="221">
        <f t="shared" si="15"/>
        <v>2.9065960983888591E-3</v>
      </c>
      <c r="AC75" s="29">
        <f t="shared" si="16"/>
        <v>36</v>
      </c>
      <c r="AD75" s="38" t="str">
        <f t="array" ref="AD75">AC75&amp;CHOOSE(AND(AC75&lt;&gt;{11,12,13})*MIN(4,MOD(AC75,10))+1,"th","st","nd","rd","th")</f>
        <v>36th</v>
      </c>
      <c r="AE75" s="37">
        <v>12</v>
      </c>
      <c r="AF75" s="113">
        <v>6880.9009999999998</v>
      </c>
      <c r="AG75" s="113">
        <v>6912.4430000000002</v>
      </c>
      <c r="AH75" s="113">
        <v>6925.5990000000002</v>
      </c>
      <c r="AI75" s="38">
        <v>6906.3140000000003</v>
      </c>
      <c r="AJ75" s="29">
        <f t="shared" si="17"/>
        <v>91</v>
      </c>
      <c r="AK75" s="38" t="str">
        <f t="array" ref="AK75">AJ75&amp;CHOOSE(AND(AJ75&lt;&gt;{11,12,13})*MIN(4,MOD(AJ75,10))+1,"th","st","nd","rd","th")</f>
        <v>91st</v>
      </c>
      <c r="AL75" s="38">
        <v>584.61099999999999</v>
      </c>
      <c r="AM75" s="38">
        <v>584.61099999999999</v>
      </c>
      <c r="AN75" s="38">
        <v>7490.9250000000002</v>
      </c>
      <c r="AO75" s="29">
        <f t="shared" si="18"/>
        <v>91</v>
      </c>
      <c r="AP75" s="38" t="str">
        <f t="array" ref="AP75">AO75&amp;CHOOSE(AND(AO75&lt;&gt;{11,12,13})*MIN(4,MOD(AO75,10))+1,"th","st","nd","rd","th")</f>
        <v>91st</v>
      </c>
      <c r="AQ75" s="77">
        <v>0.93</v>
      </c>
      <c r="AR75" s="36">
        <v>5276.473</v>
      </c>
      <c r="AS75" s="29">
        <f t="shared" si="19"/>
        <v>82</v>
      </c>
      <c r="AT75" s="38" t="str">
        <f t="array" ref="AT75">AS75&amp;CHOOSE(AND(AS75&lt;&gt;{11,12,13})*MIN(4,MOD(AS75,10))+1,"th","st","nd","rd","th")</f>
        <v>82nd</v>
      </c>
      <c r="AU75" s="40">
        <v>1.7891668072536578E-3</v>
      </c>
    </row>
    <row r="76" spans="1:47" x14ac:dyDescent="0.25">
      <c r="A76" s="7">
        <v>114060853</v>
      </c>
      <c r="B76" s="8" t="s">
        <v>166</v>
      </c>
      <c r="C76" s="8" t="s">
        <v>112</v>
      </c>
      <c r="D76" s="27">
        <v>65317</v>
      </c>
      <c r="E76" s="29">
        <f t="shared" si="10"/>
        <v>74</v>
      </c>
      <c r="F76" s="38" t="str">
        <f t="array" ref="F76">E76&amp;CHOOSE(AND(E76&lt;&gt;{11,12,13})*MIN(4,MOD(E76,10))+1,"th","st","nd","rd","th")</f>
        <v>74th</v>
      </c>
      <c r="G76" s="29">
        <v>5167</v>
      </c>
      <c r="H76" s="30">
        <v>0.87190000000000001</v>
      </c>
      <c r="I76" s="31">
        <v>0.72299999999999998</v>
      </c>
      <c r="J76" s="94">
        <v>173</v>
      </c>
      <c r="K76" s="33">
        <v>0</v>
      </c>
      <c r="L76" s="34">
        <v>0.114</v>
      </c>
      <c r="M76" s="29">
        <f t="shared" si="11"/>
        <v>38</v>
      </c>
      <c r="N76" s="38" t="str">
        <f t="array" ref="N76">M76&amp;CHOOSE(AND(M76&lt;&gt;{11,12,13})*MIN(4,MOD(M76,10))+1,"th","st","nd","rd","th")</f>
        <v>38th</v>
      </c>
      <c r="O76" s="34">
        <v>0.10680000000000001</v>
      </c>
      <c r="P76" s="29">
        <f t="shared" si="12"/>
        <v>19</v>
      </c>
      <c r="Q76" s="38" t="str">
        <f t="array" ref="Q76">P76&amp;CHOOSE(AND(P76&lt;&gt;{11,12,13})*MIN(4,MOD(P76,10))+1,"th","st","nd","rd","th")</f>
        <v>19th</v>
      </c>
      <c r="R76" s="35">
        <v>97.31</v>
      </c>
      <c r="S76" s="35">
        <v>45.582000000000001</v>
      </c>
      <c r="T76" s="35">
        <v>0</v>
      </c>
      <c r="U76" s="35">
        <v>142.892</v>
      </c>
      <c r="V76" s="36">
        <v>19.157</v>
      </c>
      <c r="W76" s="220">
        <f t="shared" si="13"/>
        <v>1.3465630203724151E-2</v>
      </c>
      <c r="X76" s="29">
        <f t="shared" si="14"/>
        <v>15</v>
      </c>
      <c r="Y76" s="38" t="str">
        <f t="array" ref="Y76">X76&amp;CHOOSE(AND(X76&lt;&gt;{11,12,13})*MIN(4,MOD(X76,10))+1,"th","st","nd","rd","th")</f>
        <v>15th</v>
      </c>
      <c r="Z76" s="37">
        <v>3.831</v>
      </c>
      <c r="AA76" s="28">
        <v>9</v>
      </c>
      <c r="AB76" s="221">
        <f t="shared" si="15"/>
        <v>6.3261821701475892E-3</v>
      </c>
      <c r="AC76" s="29">
        <f t="shared" si="16"/>
        <v>54</v>
      </c>
      <c r="AD76" s="38" t="str">
        <f t="array" ref="AD76">AC76&amp;CHOOSE(AND(AC76&lt;&gt;{11,12,13})*MIN(4,MOD(AC76,10))+1,"th","st","nd","rd","th")</f>
        <v>54th</v>
      </c>
      <c r="AE76" s="37">
        <v>5.4</v>
      </c>
      <c r="AF76" s="113">
        <v>1422.6590000000001</v>
      </c>
      <c r="AG76" s="113">
        <v>1458.73</v>
      </c>
      <c r="AH76" s="113">
        <v>1499.5820000000001</v>
      </c>
      <c r="AI76" s="38">
        <v>1460.3240000000001</v>
      </c>
      <c r="AJ76" s="29">
        <f t="shared" si="17"/>
        <v>31</v>
      </c>
      <c r="AK76" s="38" t="str">
        <f t="array" ref="AK76">AJ76&amp;CHOOSE(AND(AJ76&lt;&gt;{11,12,13})*MIN(4,MOD(AJ76,10))+1,"th","st","nd","rd","th")</f>
        <v>31st</v>
      </c>
      <c r="AL76" s="38">
        <v>152.12299999999999</v>
      </c>
      <c r="AM76" s="38">
        <v>152.12299999999999</v>
      </c>
      <c r="AN76" s="38">
        <v>1612.4469999999999</v>
      </c>
      <c r="AO76" s="29">
        <f t="shared" si="18"/>
        <v>28</v>
      </c>
      <c r="AP76" s="38" t="str">
        <f t="array" ref="AP76">AO76&amp;CHOOSE(AND(AO76&lt;&gt;{11,12,13})*MIN(4,MOD(AO76,10))+1,"th","st","nd","rd","th")</f>
        <v>28th</v>
      </c>
      <c r="AQ76" s="77">
        <v>0.91</v>
      </c>
      <c r="AR76" s="36">
        <v>1279.3620000000001</v>
      </c>
      <c r="AS76" s="29">
        <f t="shared" si="19"/>
        <v>15</v>
      </c>
      <c r="AT76" s="38" t="str">
        <f t="array" ref="AT76">AS76&amp;CHOOSE(AND(AS76&lt;&gt;{11,12,13})*MIN(4,MOD(AS76,10))+1,"th","st","nd","rd","th")</f>
        <v>15th</v>
      </c>
      <c r="AU76" s="40">
        <v>4.3381099929093816E-4</v>
      </c>
    </row>
    <row r="77" spans="1:47" x14ac:dyDescent="0.25">
      <c r="A77" s="7">
        <v>114061103</v>
      </c>
      <c r="B77" s="8" t="s">
        <v>234</v>
      </c>
      <c r="C77" s="8" t="s">
        <v>112</v>
      </c>
      <c r="D77" s="27">
        <v>69456</v>
      </c>
      <c r="E77" s="29">
        <f t="shared" si="10"/>
        <v>79</v>
      </c>
      <c r="F77" s="38" t="str">
        <f t="array" ref="F77">E77&amp;CHOOSE(AND(E77&lt;&gt;{11,12,13})*MIN(4,MOD(E77,10))+1,"th","st","nd","rd","th")</f>
        <v>79th</v>
      </c>
      <c r="G77" s="29">
        <v>7336</v>
      </c>
      <c r="H77" s="30">
        <v>0.82</v>
      </c>
      <c r="I77" s="31">
        <v>0.53779999999999994</v>
      </c>
      <c r="J77" s="94">
        <v>251</v>
      </c>
      <c r="K77" s="33">
        <v>0</v>
      </c>
      <c r="L77" s="34">
        <v>0.14419999999999999</v>
      </c>
      <c r="M77" s="29">
        <f t="shared" si="11"/>
        <v>50</v>
      </c>
      <c r="N77" s="38" t="str">
        <f t="array" ref="N77">M77&amp;CHOOSE(AND(M77&lt;&gt;{11,12,13})*MIN(4,MOD(M77,10))+1,"th","st","nd","rd","th")</f>
        <v>50th</v>
      </c>
      <c r="O77" s="34">
        <v>0.16</v>
      </c>
      <c r="P77" s="29">
        <f t="shared" si="12"/>
        <v>46</v>
      </c>
      <c r="Q77" s="38" t="str">
        <f t="array" ref="Q77">P77&amp;CHOOSE(AND(P77&lt;&gt;{11,12,13})*MIN(4,MOD(P77,10))+1,"th","st","nd","rd","th")</f>
        <v>46th</v>
      </c>
      <c r="R77" s="35">
        <v>220.185</v>
      </c>
      <c r="S77" s="35">
        <v>122.155</v>
      </c>
      <c r="T77" s="35">
        <v>0</v>
      </c>
      <c r="U77" s="35">
        <v>342.34</v>
      </c>
      <c r="V77" s="36">
        <v>36.872999999999998</v>
      </c>
      <c r="W77" s="220">
        <f t="shared" si="13"/>
        <v>1.4488966569243136E-2</v>
      </c>
      <c r="X77" s="29">
        <f t="shared" si="14"/>
        <v>17</v>
      </c>
      <c r="Y77" s="38" t="str">
        <f t="array" ref="Y77">X77&amp;CHOOSE(AND(X77&lt;&gt;{11,12,13})*MIN(4,MOD(X77,10))+1,"th","st","nd","rd","th")</f>
        <v>17th</v>
      </c>
      <c r="Z77" s="37">
        <v>7.375</v>
      </c>
      <c r="AA77" s="28">
        <v>23</v>
      </c>
      <c r="AB77" s="221">
        <f t="shared" si="15"/>
        <v>9.0376761069777926E-3</v>
      </c>
      <c r="AC77" s="29">
        <f t="shared" si="16"/>
        <v>60</v>
      </c>
      <c r="AD77" s="38" t="str">
        <f t="array" ref="AD77">AC77&amp;CHOOSE(AND(AC77&lt;&gt;{11,12,13})*MIN(4,MOD(AC77,10))+1,"th","st","nd","rd","th")</f>
        <v>60th</v>
      </c>
      <c r="AE77" s="37">
        <v>13.8</v>
      </c>
      <c r="AF77" s="113">
        <v>2544.902</v>
      </c>
      <c r="AG77" s="113">
        <v>2631.9110000000001</v>
      </c>
      <c r="AH77" s="113">
        <v>2663.473</v>
      </c>
      <c r="AI77" s="38">
        <v>2613.4290000000001</v>
      </c>
      <c r="AJ77" s="29">
        <f t="shared" si="17"/>
        <v>60</v>
      </c>
      <c r="AK77" s="38" t="str">
        <f t="array" ref="AK77">AJ77&amp;CHOOSE(AND(AJ77&lt;&gt;{11,12,13})*MIN(4,MOD(AJ77,10))+1,"th","st","nd","rd","th")</f>
        <v>60th</v>
      </c>
      <c r="AL77" s="38">
        <v>363.51499999999999</v>
      </c>
      <c r="AM77" s="38">
        <v>363.51499999999999</v>
      </c>
      <c r="AN77" s="38">
        <v>2976.944</v>
      </c>
      <c r="AO77" s="29">
        <f t="shared" si="18"/>
        <v>60</v>
      </c>
      <c r="AP77" s="38" t="str">
        <f t="array" ref="AP77">AO77&amp;CHOOSE(AND(AO77&lt;&gt;{11,12,13})*MIN(4,MOD(AO77,10))+1,"th","st","nd","rd","th")</f>
        <v>60th</v>
      </c>
      <c r="AQ77" s="77">
        <v>1.03</v>
      </c>
      <c r="AR77" s="36">
        <v>2514.3270000000002</v>
      </c>
      <c r="AS77" s="29">
        <f t="shared" si="19"/>
        <v>50</v>
      </c>
      <c r="AT77" s="38" t="str">
        <f t="array" ref="AT77">AS77&amp;CHOOSE(AND(AS77&lt;&gt;{11,12,13})*MIN(4,MOD(AS77,10))+1,"th","st","nd","rd","th")</f>
        <v>50th</v>
      </c>
      <c r="AU77" s="40">
        <v>8.5256769265789245E-4</v>
      </c>
    </row>
    <row r="78" spans="1:47" x14ac:dyDescent="0.25">
      <c r="A78" s="7">
        <v>114061503</v>
      </c>
      <c r="B78" s="8" t="s">
        <v>250</v>
      </c>
      <c r="C78" s="8" t="s">
        <v>112</v>
      </c>
      <c r="D78" s="27">
        <v>82103</v>
      </c>
      <c r="E78" s="29">
        <f t="shared" si="10"/>
        <v>90</v>
      </c>
      <c r="F78" s="38" t="str">
        <f t="array" ref="F78">E78&amp;CHOOSE(AND(E78&lt;&gt;{11,12,13})*MIN(4,MOD(E78,10))+1,"th","st","nd","rd","th")</f>
        <v>90th</v>
      </c>
      <c r="G78" s="29">
        <v>7978</v>
      </c>
      <c r="H78" s="30">
        <v>0.69369999999999998</v>
      </c>
      <c r="I78" s="31">
        <v>0.2843</v>
      </c>
      <c r="J78" s="94">
        <v>315</v>
      </c>
      <c r="K78" s="33">
        <v>0</v>
      </c>
      <c r="L78" s="34">
        <v>6.9199999999999998E-2</v>
      </c>
      <c r="M78" s="29">
        <f t="shared" si="11"/>
        <v>19</v>
      </c>
      <c r="N78" s="38" t="str">
        <f t="array" ref="N78">M78&amp;CHOOSE(AND(M78&lt;&gt;{11,12,13})*MIN(4,MOD(M78,10))+1,"th","st","nd","rd","th")</f>
        <v>19th</v>
      </c>
      <c r="O78" s="34">
        <v>0.1041</v>
      </c>
      <c r="P78" s="29">
        <f t="shared" si="12"/>
        <v>18</v>
      </c>
      <c r="Q78" s="38" t="str">
        <f t="array" ref="Q78">P78&amp;CHOOSE(AND(P78&lt;&gt;{11,12,13})*MIN(4,MOD(P78,10))+1,"th","st","nd","rd","th")</f>
        <v>18th</v>
      </c>
      <c r="R78" s="35">
        <v>140.28200000000001</v>
      </c>
      <c r="S78" s="35">
        <v>105.515</v>
      </c>
      <c r="T78" s="35">
        <v>0</v>
      </c>
      <c r="U78" s="35">
        <v>245.797</v>
      </c>
      <c r="V78" s="36">
        <v>99.775999999999996</v>
      </c>
      <c r="W78" s="220">
        <f t="shared" si="13"/>
        <v>2.9531277978959079E-2</v>
      </c>
      <c r="X78" s="29">
        <f t="shared" si="14"/>
        <v>57</v>
      </c>
      <c r="Y78" s="38" t="str">
        <f t="array" ref="Y78">X78&amp;CHOOSE(AND(X78&lt;&gt;{11,12,13})*MIN(4,MOD(X78,10))+1,"th","st","nd","rd","th")</f>
        <v>57th</v>
      </c>
      <c r="Z78" s="37">
        <v>19.954999999999998</v>
      </c>
      <c r="AA78" s="28">
        <v>10</v>
      </c>
      <c r="AB78" s="221">
        <f t="shared" si="15"/>
        <v>2.9597576550432049E-3</v>
      </c>
      <c r="AC78" s="29">
        <f t="shared" si="16"/>
        <v>36</v>
      </c>
      <c r="AD78" s="38" t="str">
        <f t="array" ref="AD78">AC78&amp;CHOOSE(AND(AC78&lt;&gt;{11,12,13})*MIN(4,MOD(AC78,10))+1,"th","st","nd","rd","th")</f>
        <v>36th</v>
      </c>
      <c r="AE78" s="37">
        <v>6</v>
      </c>
      <c r="AF78" s="113">
        <v>3378.6550000000002</v>
      </c>
      <c r="AG78" s="113">
        <v>3431.8519999999999</v>
      </c>
      <c r="AH78" s="113">
        <v>3433.252</v>
      </c>
      <c r="AI78" s="38">
        <v>3414.5859999999998</v>
      </c>
      <c r="AJ78" s="29">
        <f t="shared" si="17"/>
        <v>72</v>
      </c>
      <c r="AK78" s="38" t="str">
        <f t="array" ref="AK78">AJ78&amp;CHOOSE(AND(AJ78&lt;&gt;{11,12,13})*MIN(4,MOD(AJ78,10))+1,"th","st","nd","rd","th")</f>
        <v>72nd</v>
      </c>
      <c r="AL78" s="38">
        <v>271.75200000000001</v>
      </c>
      <c r="AM78" s="38">
        <v>271.75200000000001</v>
      </c>
      <c r="AN78" s="38">
        <v>3686.3380000000002</v>
      </c>
      <c r="AO78" s="29">
        <f t="shared" si="18"/>
        <v>69</v>
      </c>
      <c r="AP78" s="38" t="str">
        <f t="array" ref="AP78">AO78&amp;CHOOSE(AND(AO78&lt;&gt;{11,12,13})*MIN(4,MOD(AO78,10))+1,"th","st","nd","rd","th")</f>
        <v>69th</v>
      </c>
      <c r="AQ78" s="77">
        <v>1.05</v>
      </c>
      <c r="AR78" s="36">
        <v>2685.0729999999999</v>
      </c>
      <c r="AS78" s="29">
        <f t="shared" si="19"/>
        <v>54</v>
      </c>
      <c r="AT78" s="38" t="str">
        <f t="array" ref="AT78">AS78&amp;CHOOSE(AND(AS78&lt;&gt;{11,12,13})*MIN(4,MOD(AS78,10))+1,"th","st","nd","rd","th")</f>
        <v>54th</v>
      </c>
      <c r="AU78" s="40">
        <v>9.1046490461582966E-4</v>
      </c>
    </row>
    <row r="79" spans="1:47" x14ac:dyDescent="0.25">
      <c r="A79" s="7">
        <v>114062003</v>
      </c>
      <c r="B79" s="8" t="s">
        <v>283</v>
      </c>
      <c r="C79" s="8" t="s">
        <v>112</v>
      </c>
      <c r="D79" s="27">
        <v>78568</v>
      </c>
      <c r="E79" s="29">
        <f t="shared" si="10"/>
        <v>89</v>
      </c>
      <c r="F79" s="38" t="str">
        <f t="array" ref="F79">E79&amp;CHOOSE(AND(E79&lt;&gt;{11,12,13})*MIN(4,MOD(E79,10))+1,"th","st","nd","rd","th")</f>
        <v>89th</v>
      </c>
      <c r="G79" s="29">
        <v>10601</v>
      </c>
      <c r="H79" s="30">
        <v>0.72489999999999999</v>
      </c>
      <c r="I79" s="31">
        <v>-0.20100000000000001</v>
      </c>
      <c r="J79" s="94">
        <v>378</v>
      </c>
      <c r="K79" s="33">
        <v>0</v>
      </c>
      <c r="L79" s="34">
        <v>6.7400000000000002E-2</v>
      </c>
      <c r="M79" s="29">
        <f t="shared" si="11"/>
        <v>18</v>
      </c>
      <c r="N79" s="38" t="str">
        <f t="array" ref="N79">M79&amp;CHOOSE(AND(M79&lt;&gt;{11,12,13})*MIN(4,MOD(M79,10))+1,"th","st","nd","rd","th")</f>
        <v>18th</v>
      </c>
      <c r="O79" s="34">
        <v>0.15210000000000001</v>
      </c>
      <c r="P79" s="29">
        <f t="shared" si="12"/>
        <v>42</v>
      </c>
      <c r="Q79" s="38" t="str">
        <f t="array" ref="Q79">P79&amp;CHOOSE(AND(P79&lt;&gt;{11,12,13})*MIN(4,MOD(P79,10))+1,"th","st","nd","rd","th")</f>
        <v>42nd</v>
      </c>
      <c r="R79" s="35">
        <v>162.19900000000001</v>
      </c>
      <c r="S79" s="35">
        <v>183.01499999999999</v>
      </c>
      <c r="T79" s="35">
        <v>0</v>
      </c>
      <c r="U79" s="35">
        <v>345.214</v>
      </c>
      <c r="V79" s="36">
        <v>80.370999999999995</v>
      </c>
      <c r="W79" s="220">
        <f t="shared" si="13"/>
        <v>2.0038355882955716E-2</v>
      </c>
      <c r="X79" s="29">
        <f t="shared" si="14"/>
        <v>32</v>
      </c>
      <c r="Y79" s="38" t="str">
        <f t="array" ref="Y79">X79&amp;CHOOSE(AND(X79&lt;&gt;{11,12,13})*MIN(4,MOD(X79,10))+1,"th","st","nd","rd","th")</f>
        <v>32nd</v>
      </c>
      <c r="Z79" s="37">
        <v>16.074000000000002</v>
      </c>
      <c r="AA79" s="28">
        <v>60</v>
      </c>
      <c r="AB79" s="221">
        <f t="shared" si="15"/>
        <v>1.4959392728438653E-2</v>
      </c>
      <c r="AC79" s="29">
        <f t="shared" si="16"/>
        <v>71</v>
      </c>
      <c r="AD79" s="38" t="str">
        <f t="array" ref="AD79">AC79&amp;CHOOSE(AND(AC79&lt;&gt;{11,12,13})*MIN(4,MOD(AC79,10))+1,"th","st","nd","rd","th")</f>
        <v>71st</v>
      </c>
      <c r="AE79" s="37">
        <v>36</v>
      </c>
      <c r="AF79" s="113">
        <v>4010.8580000000002</v>
      </c>
      <c r="AG79" s="113">
        <v>4038.105</v>
      </c>
      <c r="AH79" s="113">
        <v>4103.6139999999996</v>
      </c>
      <c r="AI79" s="38">
        <v>4050.8589999999999</v>
      </c>
      <c r="AJ79" s="29">
        <f t="shared" si="17"/>
        <v>78</v>
      </c>
      <c r="AK79" s="38" t="str">
        <f t="array" ref="AK79">AJ79&amp;CHOOSE(AND(AJ79&lt;&gt;{11,12,13})*MIN(4,MOD(AJ79,10))+1,"th","st","nd","rd","th")</f>
        <v>78th</v>
      </c>
      <c r="AL79" s="38">
        <v>397.28800000000001</v>
      </c>
      <c r="AM79" s="38">
        <v>397.28800000000001</v>
      </c>
      <c r="AN79" s="38">
        <v>4448.1469999999999</v>
      </c>
      <c r="AO79" s="29">
        <f t="shared" si="18"/>
        <v>77</v>
      </c>
      <c r="AP79" s="38" t="str">
        <f t="array" ref="AP79">AO79&amp;CHOOSE(AND(AO79&lt;&gt;{11,12,13})*MIN(4,MOD(AO79,10))+1,"th","st","nd","rd","th")</f>
        <v>77th</v>
      </c>
      <c r="AQ79" s="77">
        <v>1.0900000000000001</v>
      </c>
      <c r="AR79" s="36">
        <v>3514.663</v>
      </c>
      <c r="AS79" s="29">
        <f t="shared" si="19"/>
        <v>68</v>
      </c>
      <c r="AT79" s="38" t="str">
        <f t="array" ref="AT79">AS79&amp;CHOOSE(AND(AS79&lt;&gt;{11,12,13})*MIN(4,MOD(AS79,10))+1,"th","st","nd","rd","th")</f>
        <v>68th</v>
      </c>
      <c r="AU79" s="40">
        <v>1.191765480138449E-3</v>
      </c>
    </row>
    <row r="80" spans="1:47" x14ac:dyDescent="0.25">
      <c r="A80" s="7">
        <v>114062503</v>
      </c>
      <c r="B80" s="8" t="s">
        <v>289</v>
      </c>
      <c r="C80" s="8" t="s">
        <v>112</v>
      </c>
      <c r="D80" s="27">
        <v>72635</v>
      </c>
      <c r="E80" s="29">
        <f t="shared" si="10"/>
        <v>83</v>
      </c>
      <c r="F80" s="38" t="str">
        <f t="array" ref="F80">E80&amp;CHOOSE(AND(E80&lt;&gt;{11,12,13})*MIN(4,MOD(E80,10))+1,"th","st","nd","rd","th")</f>
        <v>83rd</v>
      </c>
      <c r="G80" s="29">
        <v>6499</v>
      </c>
      <c r="H80" s="30">
        <v>0.78410000000000002</v>
      </c>
      <c r="I80" s="31">
        <v>0.43099999999999999</v>
      </c>
      <c r="J80" s="94">
        <v>286</v>
      </c>
      <c r="K80" s="33">
        <v>0</v>
      </c>
      <c r="L80" s="34">
        <v>0.1245</v>
      </c>
      <c r="M80" s="29">
        <f t="shared" si="11"/>
        <v>42</v>
      </c>
      <c r="N80" s="38" t="str">
        <f t="array" ref="N80">M80&amp;CHOOSE(AND(M80&lt;&gt;{11,12,13})*MIN(4,MOD(M80,10))+1,"th","st","nd","rd","th")</f>
        <v>42nd</v>
      </c>
      <c r="O80" s="34">
        <v>5.2299999999999999E-2</v>
      </c>
      <c r="P80" s="29">
        <f t="shared" si="12"/>
        <v>6</v>
      </c>
      <c r="Q80" s="38" t="str">
        <f t="array" ref="Q80">P80&amp;CHOOSE(AND(P80&lt;&gt;{11,12,13})*MIN(4,MOD(P80,10))+1,"th","st","nd","rd","th")</f>
        <v>6th</v>
      </c>
      <c r="R80" s="35">
        <v>188.672</v>
      </c>
      <c r="S80" s="35">
        <v>39.628999999999998</v>
      </c>
      <c r="T80" s="35">
        <v>0</v>
      </c>
      <c r="U80" s="35">
        <v>228.30099999999999</v>
      </c>
      <c r="V80" s="36">
        <v>52.91</v>
      </c>
      <c r="W80" s="220">
        <f t="shared" si="13"/>
        <v>2.0948374194738714E-2</v>
      </c>
      <c r="X80" s="29">
        <f t="shared" si="14"/>
        <v>34</v>
      </c>
      <c r="Y80" s="38" t="str">
        <f t="array" ref="Y80">X80&amp;CHOOSE(AND(X80&lt;&gt;{11,12,13})*MIN(4,MOD(X80,10))+1,"th","st","nd","rd","th")</f>
        <v>34th</v>
      </c>
      <c r="Z80" s="37">
        <v>10.582000000000001</v>
      </c>
      <c r="AA80" s="28">
        <v>43</v>
      </c>
      <c r="AB80" s="221">
        <f t="shared" si="15"/>
        <v>1.7024760732824884E-2</v>
      </c>
      <c r="AC80" s="29">
        <f t="shared" si="16"/>
        <v>73</v>
      </c>
      <c r="AD80" s="38" t="str">
        <f t="array" ref="AD80">AC80&amp;CHOOSE(AND(AC80&lt;&gt;{11,12,13})*MIN(4,MOD(AC80,10))+1,"th","st","nd","rd","th")</f>
        <v>73rd</v>
      </c>
      <c r="AE80" s="37">
        <v>25.8</v>
      </c>
      <c r="AF80" s="113">
        <v>2525.7330000000002</v>
      </c>
      <c r="AG80" s="113">
        <v>2548.6640000000002</v>
      </c>
      <c r="AH80" s="113">
        <v>2596.027</v>
      </c>
      <c r="AI80" s="38">
        <v>2556.808</v>
      </c>
      <c r="AJ80" s="29">
        <f t="shared" si="17"/>
        <v>59</v>
      </c>
      <c r="AK80" s="38" t="str">
        <f t="array" ref="AK80">AJ80&amp;CHOOSE(AND(AJ80&lt;&gt;{11,12,13})*MIN(4,MOD(AJ80,10))+1,"th","st","nd","rd","th")</f>
        <v>59th</v>
      </c>
      <c r="AL80" s="38">
        <v>264.68299999999999</v>
      </c>
      <c r="AM80" s="38">
        <v>264.68299999999999</v>
      </c>
      <c r="AN80" s="38">
        <v>2821.491</v>
      </c>
      <c r="AO80" s="29">
        <f t="shared" si="18"/>
        <v>57</v>
      </c>
      <c r="AP80" s="38" t="str">
        <f t="array" ref="AP80">AO80&amp;CHOOSE(AND(AO80&lt;&gt;{11,12,13})*MIN(4,MOD(AO80,10))+1,"th","st","nd","rd","th")</f>
        <v>57th</v>
      </c>
      <c r="AQ80" s="77">
        <v>1.1100000000000001</v>
      </c>
      <c r="AR80" s="36">
        <v>2455.6880000000001</v>
      </c>
      <c r="AS80" s="29">
        <f t="shared" si="19"/>
        <v>49</v>
      </c>
      <c r="AT80" s="38" t="str">
        <f t="array" ref="AT80">AS80&amp;CHOOSE(AND(AS80&lt;&gt;{11,12,13})*MIN(4,MOD(AS80,10))+1,"th","st","nd","rd","th")</f>
        <v>49th</v>
      </c>
      <c r="AU80" s="40">
        <v>8.3268415446665234E-4</v>
      </c>
    </row>
    <row r="81" spans="1:47" x14ac:dyDescent="0.25">
      <c r="A81" s="7">
        <v>114063003</v>
      </c>
      <c r="B81" s="8" t="s">
        <v>310</v>
      </c>
      <c r="C81" s="8" t="s">
        <v>112</v>
      </c>
      <c r="D81" s="27">
        <v>65909</v>
      </c>
      <c r="E81" s="29">
        <f t="shared" si="10"/>
        <v>75</v>
      </c>
      <c r="F81" s="38" t="str">
        <f t="array" ref="F81">E81&amp;CHOOSE(AND(E81&lt;&gt;{11,12,13})*MIN(4,MOD(E81,10))+1,"th","st","nd","rd","th")</f>
        <v>75th</v>
      </c>
      <c r="G81" s="29">
        <v>12899</v>
      </c>
      <c r="H81" s="30">
        <v>0.86409999999999998</v>
      </c>
      <c r="I81" s="31">
        <v>9.5799999999999996E-2</v>
      </c>
      <c r="J81" s="94">
        <v>344</v>
      </c>
      <c r="K81" s="33">
        <v>0</v>
      </c>
      <c r="L81" s="34">
        <v>7.8600000000000003E-2</v>
      </c>
      <c r="M81" s="29">
        <f t="shared" si="11"/>
        <v>23</v>
      </c>
      <c r="N81" s="38" t="str">
        <f t="array" ref="N81">M81&amp;CHOOSE(AND(M81&lt;&gt;{11,12,13})*MIN(4,MOD(M81,10))+1,"th","st","nd","rd","th")</f>
        <v>23rd</v>
      </c>
      <c r="O81" s="34">
        <v>0.16300000000000001</v>
      </c>
      <c r="P81" s="29">
        <f t="shared" si="12"/>
        <v>48</v>
      </c>
      <c r="Q81" s="38" t="str">
        <f t="array" ref="Q81">P81&amp;CHOOSE(AND(P81&lt;&gt;{11,12,13})*MIN(4,MOD(P81,10))+1,"th","st","nd","rd","th")</f>
        <v>48th</v>
      </c>
      <c r="R81" s="35">
        <v>199.25399999999999</v>
      </c>
      <c r="S81" s="35">
        <v>206.60499999999999</v>
      </c>
      <c r="T81" s="35">
        <v>0</v>
      </c>
      <c r="U81" s="35">
        <v>405.85899999999998</v>
      </c>
      <c r="V81" s="36">
        <v>54.52</v>
      </c>
      <c r="W81" s="220">
        <f t="shared" si="13"/>
        <v>1.2903955706201641E-2</v>
      </c>
      <c r="X81" s="29">
        <f t="shared" si="14"/>
        <v>14</v>
      </c>
      <c r="Y81" s="38" t="str">
        <f t="array" ref="Y81">X81&amp;CHOOSE(AND(X81&lt;&gt;{11,12,13})*MIN(4,MOD(X81,10))+1,"th","st","nd","rd","th")</f>
        <v>14th</v>
      </c>
      <c r="Z81" s="37">
        <v>10.904</v>
      </c>
      <c r="AA81" s="28">
        <v>107</v>
      </c>
      <c r="AB81" s="221">
        <f t="shared" si="15"/>
        <v>2.5325078146800722E-2</v>
      </c>
      <c r="AC81" s="29">
        <f t="shared" si="16"/>
        <v>81</v>
      </c>
      <c r="AD81" s="38" t="str">
        <f t="array" ref="AD81">AC81&amp;CHOOSE(AND(AC81&lt;&gt;{11,12,13})*MIN(4,MOD(AC81,10))+1,"th","st","nd","rd","th")</f>
        <v>81st</v>
      </c>
      <c r="AE81" s="37">
        <v>64.2</v>
      </c>
      <c r="AF81" s="113">
        <v>4225.0609999999997</v>
      </c>
      <c r="AG81" s="113">
        <v>4180.9780000000001</v>
      </c>
      <c r="AH81" s="113">
        <v>4117.5780000000004</v>
      </c>
      <c r="AI81" s="38">
        <v>4174.5389999999998</v>
      </c>
      <c r="AJ81" s="29">
        <f t="shared" si="17"/>
        <v>80</v>
      </c>
      <c r="AK81" s="38" t="str">
        <f t="array" ref="AK81">AJ81&amp;CHOOSE(AND(AJ81&lt;&gt;{11,12,13})*MIN(4,MOD(AJ81,10))+1,"th","st","nd","rd","th")</f>
        <v>80th</v>
      </c>
      <c r="AL81" s="38">
        <v>480.96300000000002</v>
      </c>
      <c r="AM81" s="38">
        <v>480.96300000000002</v>
      </c>
      <c r="AN81" s="38">
        <v>4655.5020000000004</v>
      </c>
      <c r="AO81" s="29">
        <f t="shared" si="18"/>
        <v>78</v>
      </c>
      <c r="AP81" s="38" t="str">
        <f t="array" ref="AP81">AO81&amp;CHOOSE(AND(AO81&lt;&gt;{11,12,13})*MIN(4,MOD(AO81,10))+1,"th","st","nd","rd","th")</f>
        <v>78th</v>
      </c>
      <c r="AQ81" s="77">
        <v>1.1000000000000001</v>
      </c>
      <c r="AR81" s="36">
        <v>4425.1009999999997</v>
      </c>
      <c r="AS81" s="29">
        <f t="shared" si="19"/>
        <v>76</v>
      </c>
      <c r="AT81" s="38" t="str">
        <f t="array" ref="AT81">AS81&amp;CHOOSE(AND(AS81&lt;&gt;{11,12,13})*MIN(4,MOD(AS81,10))+1,"th","st","nd","rd","th")</f>
        <v>76th</v>
      </c>
      <c r="AU81" s="40">
        <v>1.5004803071947809E-3</v>
      </c>
    </row>
    <row r="82" spans="1:47" x14ac:dyDescent="0.25">
      <c r="A82" s="7">
        <v>114063503</v>
      </c>
      <c r="B82" s="8" t="s">
        <v>322</v>
      </c>
      <c r="C82" s="8" t="s">
        <v>112</v>
      </c>
      <c r="D82" s="27">
        <v>59716</v>
      </c>
      <c r="E82" s="29">
        <f t="shared" si="10"/>
        <v>61</v>
      </c>
      <c r="F82" s="38" t="str">
        <f t="array" ref="F82">E82&amp;CHOOSE(AND(E82&lt;&gt;{11,12,13})*MIN(4,MOD(E82,10))+1,"th","st","nd","rd","th")</f>
        <v>61st</v>
      </c>
      <c r="G82" s="29">
        <v>7200</v>
      </c>
      <c r="H82" s="30">
        <v>0.95369999999999999</v>
      </c>
      <c r="I82" s="31">
        <v>0.68969999999999998</v>
      </c>
      <c r="J82" s="94">
        <v>193</v>
      </c>
      <c r="K82" s="33">
        <v>0</v>
      </c>
      <c r="L82" s="34">
        <v>0.1487</v>
      </c>
      <c r="M82" s="29">
        <f t="shared" si="11"/>
        <v>53</v>
      </c>
      <c r="N82" s="38" t="str">
        <f t="array" ref="N82">M82&amp;CHOOSE(AND(M82&lt;&gt;{11,12,13})*MIN(4,MOD(M82,10))+1,"th","st","nd","rd","th")</f>
        <v>53rd</v>
      </c>
      <c r="O82" s="34">
        <v>0.13650000000000001</v>
      </c>
      <c r="P82" s="29">
        <f t="shared" si="12"/>
        <v>35</v>
      </c>
      <c r="Q82" s="38" t="str">
        <f t="array" ref="Q82">P82&amp;CHOOSE(AND(P82&lt;&gt;{11,12,13})*MIN(4,MOD(P82,10))+1,"th","st","nd","rd","th")</f>
        <v>35th</v>
      </c>
      <c r="R82" s="35">
        <v>197.435</v>
      </c>
      <c r="S82" s="35">
        <v>90.617999999999995</v>
      </c>
      <c r="T82" s="35">
        <v>0</v>
      </c>
      <c r="U82" s="35">
        <v>288.053</v>
      </c>
      <c r="V82" s="36">
        <v>71.542000000000002</v>
      </c>
      <c r="W82" s="220">
        <f t="shared" si="13"/>
        <v>3.2329566175018538E-2</v>
      </c>
      <c r="X82" s="29">
        <f t="shared" si="14"/>
        <v>64</v>
      </c>
      <c r="Y82" s="38" t="str">
        <f t="array" ref="Y82">X82&amp;CHOOSE(AND(X82&lt;&gt;{11,12,13})*MIN(4,MOD(X82,10))+1,"th","st","nd","rd","th")</f>
        <v>64th</v>
      </c>
      <c r="Z82" s="37">
        <v>14.308</v>
      </c>
      <c r="AA82" s="28">
        <v>25</v>
      </c>
      <c r="AB82" s="221">
        <f t="shared" si="15"/>
        <v>1.1297407877546944E-2</v>
      </c>
      <c r="AC82" s="29">
        <f t="shared" si="16"/>
        <v>65</v>
      </c>
      <c r="AD82" s="38" t="str">
        <f t="array" ref="AD82">AC82&amp;CHOOSE(AND(AC82&lt;&gt;{11,12,13})*MIN(4,MOD(AC82,10))+1,"th","st","nd","rd","th")</f>
        <v>65th</v>
      </c>
      <c r="AE82" s="37">
        <v>15</v>
      </c>
      <c r="AF82" s="113">
        <v>2212.8969999999999</v>
      </c>
      <c r="AG82" s="113">
        <v>2224.9059999999999</v>
      </c>
      <c r="AH82" s="113">
        <v>2262.058</v>
      </c>
      <c r="AI82" s="38">
        <v>2233.2869999999998</v>
      </c>
      <c r="AJ82" s="29">
        <f t="shared" si="17"/>
        <v>54</v>
      </c>
      <c r="AK82" s="38" t="str">
        <f t="array" ref="AK82">AJ82&amp;CHOOSE(AND(AJ82&lt;&gt;{11,12,13})*MIN(4,MOD(AJ82,10))+1,"th","st","nd","rd","th")</f>
        <v>54th</v>
      </c>
      <c r="AL82" s="38">
        <v>317.36099999999999</v>
      </c>
      <c r="AM82" s="38">
        <v>317.36099999999999</v>
      </c>
      <c r="AN82" s="38">
        <v>2550.6480000000001</v>
      </c>
      <c r="AO82" s="29">
        <f t="shared" si="18"/>
        <v>52</v>
      </c>
      <c r="AP82" s="38" t="str">
        <f t="array" ref="AP82">AO82&amp;CHOOSE(AND(AO82&lt;&gt;{11,12,13})*MIN(4,MOD(AO82,10))+1,"th","st","nd","rd","th")</f>
        <v>52nd</v>
      </c>
      <c r="AQ82" s="77">
        <v>1.06</v>
      </c>
      <c r="AR82" s="36">
        <v>2578.5059999999999</v>
      </c>
      <c r="AS82" s="29">
        <f t="shared" si="19"/>
        <v>51</v>
      </c>
      <c r="AT82" s="38" t="str">
        <f t="array" ref="AT82">AS82&amp;CHOOSE(AND(AS82&lt;&gt;{11,12,13})*MIN(4,MOD(AS82,10))+1,"th","st","nd","rd","th")</f>
        <v>51st</v>
      </c>
      <c r="AU82" s="40">
        <v>8.7432975540752318E-4</v>
      </c>
    </row>
    <row r="83" spans="1:47" x14ac:dyDescent="0.25">
      <c r="A83" s="7">
        <v>114064003</v>
      </c>
      <c r="B83" s="8" t="s">
        <v>364</v>
      </c>
      <c r="C83" s="8" t="s">
        <v>112</v>
      </c>
      <c r="D83" s="27">
        <v>59016</v>
      </c>
      <c r="E83" s="29">
        <f t="shared" si="10"/>
        <v>59</v>
      </c>
      <c r="F83" s="38" t="str">
        <f t="array" ref="F83">E83&amp;CHOOSE(AND(E83&lt;&gt;{11,12,13})*MIN(4,MOD(E83,10))+1,"th","st","nd","rd","th")</f>
        <v>59th</v>
      </c>
      <c r="G83" s="29">
        <v>5718</v>
      </c>
      <c r="H83" s="30">
        <v>0.96499999999999997</v>
      </c>
      <c r="I83" s="31">
        <v>0.80530000000000002</v>
      </c>
      <c r="J83" s="94">
        <v>114</v>
      </c>
      <c r="K83" s="33">
        <v>64.763999999999996</v>
      </c>
      <c r="L83" s="34">
        <v>0.11409999999999999</v>
      </c>
      <c r="M83" s="29">
        <f t="shared" si="11"/>
        <v>39</v>
      </c>
      <c r="N83" s="38" t="str">
        <f t="array" ref="N83">M83&amp;CHOOSE(AND(M83&lt;&gt;{11,12,13})*MIN(4,MOD(M83,10))+1,"th","st","nd","rd","th")</f>
        <v>39th</v>
      </c>
      <c r="O83" s="34">
        <v>0.2306</v>
      </c>
      <c r="P83" s="29">
        <f t="shared" si="12"/>
        <v>80</v>
      </c>
      <c r="Q83" s="38" t="str">
        <f t="array" ref="Q83">P83&amp;CHOOSE(AND(P83&lt;&gt;{11,12,13})*MIN(4,MOD(P83,10))+1,"th","st","nd","rd","th")</f>
        <v>80th</v>
      </c>
      <c r="R83" s="35">
        <v>93.763000000000005</v>
      </c>
      <c r="S83" s="35">
        <v>94.748999999999995</v>
      </c>
      <c r="T83" s="35">
        <v>0</v>
      </c>
      <c r="U83" s="35">
        <v>188.512</v>
      </c>
      <c r="V83" s="36">
        <v>68.629000000000005</v>
      </c>
      <c r="W83" s="220">
        <f t="shared" si="13"/>
        <v>5.0108534784065802E-2</v>
      </c>
      <c r="X83" s="29">
        <f t="shared" si="14"/>
        <v>87</v>
      </c>
      <c r="Y83" s="38" t="str">
        <f t="array" ref="Y83">X83&amp;CHOOSE(AND(X83&lt;&gt;{11,12,13})*MIN(4,MOD(X83,10))+1,"th","st","nd","rd","th")</f>
        <v>87th</v>
      </c>
      <c r="Z83" s="37">
        <v>13.726000000000001</v>
      </c>
      <c r="AA83" s="28">
        <v>19</v>
      </c>
      <c r="AB83" s="221">
        <f t="shared" si="15"/>
        <v>1.3872592648840143E-2</v>
      </c>
      <c r="AC83" s="29">
        <f t="shared" si="16"/>
        <v>70</v>
      </c>
      <c r="AD83" s="38" t="str">
        <f t="array" ref="AD83">AC83&amp;CHOOSE(AND(AC83&lt;&gt;{11,12,13})*MIN(4,MOD(AC83,10))+1,"th","st","nd","rd","th")</f>
        <v>70th</v>
      </c>
      <c r="AE83" s="37">
        <v>11.4</v>
      </c>
      <c r="AF83" s="113">
        <v>1369.607</v>
      </c>
      <c r="AG83" s="113">
        <v>1371.0219999999999</v>
      </c>
      <c r="AH83" s="113">
        <v>1386.452</v>
      </c>
      <c r="AI83" s="38">
        <v>1375.694</v>
      </c>
      <c r="AJ83" s="29">
        <f t="shared" si="17"/>
        <v>29</v>
      </c>
      <c r="AK83" s="38" t="str">
        <f t="array" ref="AK83">AJ83&amp;CHOOSE(AND(AJ83&lt;&gt;{11,12,13})*MIN(4,MOD(AJ83,10))+1,"th","st","nd","rd","th")</f>
        <v>29th</v>
      </c>
      <c r="AL83" s="38">
        <v>213.63800000000001</v>
      </c>
      <c r="AM83" s="38">
        <v>278.40199999999999</v>
      </c>
      <c r="AN83" s="38">
        <v>1654.096</v>
      </c>
      <c r="AO83" s="29">
        <f t="shared" si="18"/>
        <v>29</v>
      </c>
      <c r="AP83" s="38" t="str">
        <f t="array" ref="AP83">AO83&amp;CHOOSE(AND(AO83&lt;&gt;{11,12,13})*MIN(4,MOD(AO83,10))+1,"th","st","nd","rd","th")</f>
        <v>29th</v>
      </c>
      <c r="AQ83" s="77">
        <v>0.96</v>
      </c>
      <c r="AR83" s="36">
        <v>1532.355</v>
      </c>
      <c r="AS83" s="29">
        <f t="shared" si="19"/>
        <v>22</v>
      </c>
      <c r="AT83" s="38" t="str">
        <f t="array" ref="AT83">AS83&amp;CHOOSE(AND(AS83&lt;&gt;{11,12,13})*MIN(4,MOD(AS83,10))+1,"th","st","nd","rd","th")</f>
        <v>22nd</v>
      </c>
      <c r="AU83" s="40">
        <v>5.1959684109616005E-4</v>
      </c>
    </row>
    <row r="84" spans="1:47" x14ac:dyDescent="0.25">
      <c r="A84" s="7">
        <v>114065503</v>
      </c>
      <c r="B84" s="8" t="s">
        <v>427</v>
      </c>
      <c r="C84" s="8" t="s">
        <v>112</v>
      </c>
      <c r="D84" s="27">
        <v>63280</v>
      </c>
      <c r="E84" s="29">
        <f t="shared" si="10"/>
        <v>70</v>
      </c>
      <c r="F84" s="38" t="str">
        <f t="array" ref="F84">E84&amp;CHOOSE(AND(E84&lt;&gt;{11,12,13})*MIN(4,MOD(E84,10))+1,"th","st","nd","rd","th")</f>
        <v>70th</v>
      </c>
      <c r="G84" s="29">
        <v>9274</v>
      </c>
      <c r="H84" s="30">
        <v>0.9</v>
      </c>
      <c r="I84" s="31">
        <v>-0.89859999999999995</v>
      </c>
      <c r="J84" s="94">
        <v>430</v>
      </c>
      <c r="K84" s="33">
        <v>0</v>
      </c>
      <c r="L84" s="34">
        <v>0.13819999999999999</v>
      </c>
      <c r="M84" s="29">
        <f t="shared" si="11"/>
        <v>47</v>
      </c>
      <c r="N84" s="38" t="str">
        <f t="array" ref="N84">M84&amp;CHOOSE(AND(M84&lt;&gt;{11,12,13})*MIN(4,MOD(M84,10))+1,"th","st","nd","rd","th")</f>
        <v>47th</v>
      </c>
      <c r="O84" s="34">
        <v>0.182</v>
      </c>
      <c r="P84" s="29">
        <f t="shared" si="12"/>
        <v>56</v>
      </c>
      <c r="Q84" s="38" t="str">
        <f t="array" ref="Q84">P84&amp;CHOOSE(AND(P84&lt;&gt;{11,12,13})*MIN(4,MOD(P84,10))+1,"th","st","nd","rd","th")</f>
        <v>56th</v>
      </c>
      <c r="R84" s="35">
        <v>321.49900000000002</v>
      </c>
      <c r="S84" s="35">
        <v>211.696</v>
      </c>
      <c r="T84" s="35">
        <v>0</v>
      </c>
      <c r="U84" s="35">
        <v>533.19500000000005</v>
      </c>
      <c r="V84" s="36">
        <v>86.962000000000003</v>
      </c>
      <c r="W84" s="220">
        <f t="shared" si="13"/>
        <v>2.2428985753949679E-2</v>
      </c>
      <c r="X84" s="29">
        <f t="shared" si="14"/>
        <v>39</v>
      </c>
      <c r="Y84" s="38" t="str">
        <f t="array" ref="Y84">X84&amp;CHOOSE(AND(X84&lt;&gt;{11,12,13})*MIN(4,MOD(X84,10))+1,"th","st","nd","rd","th")</f>
        <v>39th</v>
      </c>
      <c r="Z84" s="37">
        <v>17.391999999999999</v>
      </c>
      <c r="AA84" s="28">
        <v>261</v>
      </c>
      <c r="AB84" s="221">
        <f t="shared" si="15"/>
        <v>6.7316359809811932E-2</v>
      </c>
      <c r="AC84" s="29">
        <f t="shared" si="16"/>
        <v>96</v>
      </c>
      <c r="AD84" s="38" t="str">
        <f t="array" ref="AD84">AC84&amp;CHOOSE(AND(AC84&lt;&gt;{11,12,13})*MIN(4,MOD(AC84,10))+1,"th","st","nd","rd","th")</f>
        <v>96th</v>
      </c>
      <c r="AE84" s="37">
        <v>156.6</v>
      </c>
      <c r="AF84" s="113">
        <v>3877.2150000000001</v>
      </c>
      <c r="AG84" s="113">
        <v>3739.0039999999999</v>
      </c>
      <c r="AH84" s="113">
        <v>3710.692</v>
      </c>
      <c r="AI84" s="38">
        <v>3775.6370000000002</v>
      </c>
      <c r="AJ84" s="29">
        <f t="shared" si="17"/>
        <v>74</v>
      </c>
      <c r="AK84" s="38" t="str">
        <f t="array" ref="AK84">AJ84&amp;CHOOSE(AND(AJ84&lt;&gt;{11,12,13})*MIN(4,MOD(AJ84,10))+1,"th","st","nd","rd","th")</f>
        <v>74th</v>
      </c>
      <c r="AL84" s="38">
        <v>707.18700000000001</v>
      </c>
      <c r="AM84" s="38">
        <v>707.18700000000001</v>
      </c>
      <c r="AN84" s="38">
        <v>4482.8239999999996</v>
      </c>
      <c r="AO84" s="29">
        <f t="shared" si="18"/>
        <v>77</v>
      </c>
      <c r="AP84" s="38" t="str">
        <f t="array" ref="AP84">AO84&amp;CHOOSE(AND(AO84&lt;&gt;{11,12,13})*MIN(4,MOD(AO84,10))+1,"th","st","nd","rd","th")</f>
        <v>77th</v>
      </c>
      <c r="AQ84" s="77">
        <v>1.46</v>
      </c>
      <c r="AR84" s="36">
        <v>5890.4309999999996</v>
      </c>
      <c r="AS84" s="29">
        <f t="shared" si="19"/>
        <v>85</v>
      </c>
      <c r="AT84" s="38" t="str">
        <f t="array" ref="AT84">AS84&amp;CHOOSE(AND(AS84&lt;&gt;{11,12,13})*MIN(4,MOD(AS84,10))+1,"th","st","nd","rd","th")</f>
        <v>85th</v>
      </c>
      <c r="AU84" s="40">
        <v>1.9973500528891117E-3</v>
      </c>
    </row>
    <row r="85" spans="1:47" x14ac:dyDescent="0.25">
      <c r="A85" s="7">
        <v>114066503</v>
      </c>
      <c r="B85" s="8" t="s">
        <v>465</v>
      </c>
      <c r="C85" s="8" t="s">
        <v>112</v>
      </c>
      <c r="D85" s="27">
        <v>72167</v>
      </c>
      <c r="E85" s="29">
        <f t="shared" si="10"/>
        <v>83</v>
      </c>
      <c r="F85" s="38" t="str">
        <f t="array" ref="F85">E85&amp;CHOOSE(AND(E85&lt;&gt;{11,12,13})*MIN(4,MOD(E85,10))+1,"th","st","nd","rd","th")</f>
        <v>83rd</v>
      </c>
      <c r="G85" s="29">
        <v>5285</v>
      </c>
      <c r="H85" s="30">
        <v>0.78920000000000001</v>
      </c>
      <c r="I85" s="31">
        <v>0.71030000000000004</v>
      </c>
      <c r="J85" s="94">
        <v>179</v>
      </c>
      <c r="K85" s="33">
        <v>0</v>
      </c>
      <c r="L85" s="34">
        <v>0.17119999999999999</v>
      </c>
      <c r="M85" s="29">
        <f t="shared" si="11"/>
        <v>62</v>
      </c>
      <c r="N85" s="38" t="str">
        <f t="array" ref="N85">M85&amp;CHOOSE(AND(M85&lt;&gt;{11,12,13})*MIN(4,MOD(M85,10))+1,"th","st","nd","rd","th")</f>
        <v>62nd</v>
      </c>
      <c r="O85" s="34">
        <v>5.0099999999999999E-2</v>
      </c>
      <c r="P85" s="29">
        <f t="shared" si="12"/>
        <v>5</v>
      </c>
      <c r="Q85" s="38" t="str">
        <f t="array" ref="Q85">P85&amp;CHOOSE(AND(P85&lt;&gt;{11,12,13})*MIN(4,MOD(P85,10))+1,"th","st","nd","rd","th")</f>
        <v>5th</v>
      </c>
      <c r="R85" s="35">
        <v>173.749</v>
      </c>
      <c r="S85" s="35">
        <v>25.422999999999998</v>
      </c>
      <c r="T85" s="35">
        <v>0</v>
      </c>
      <c r="U85" s="35">
        <v>199.172</v>
      </c>
      <c r="V85" s="36">
        <v>29.228999999999999</v>
      </c>
      <c r="W85" s="220">
        <f t="shared" si="13"/>
        <v>1.728010272642409E-2</v>
      </c>
      <c r="X85" s="29">
        <f t="shared" si="14"/>
        <v>24</v>
      </c>
      <c r="Y85" s="38" t="str">
        <f t="array" ref="Y85">X85&amp;CHOOSE(AND(X85&lt;&gt;{11,12,13})*MIN(4,MOD(X85,10))+1,"th","st","nd","rd","th")</f>
        <v>24th</v>
      </c>
      <c r="Z85" s="37">
        <v>5.8460000000000001</v>
      </c>
      <c r="AA85" s="28">
        <v>12</v>
      </c>
      <c r="AB85" s="221">
        <f t="shared" si="15"/>
        <v>7.0943663045977996E-3</v>
      </c>
      <c r="AC85" s="29">
        <f t="shared" si="16"/>
        <v>56</v>
      </c>
      <c r="AD85" s="38" t="str">
        <f t="array" ref="AD85">AC85&amp;CHOOSE(AND(AC85&lt;&gt;{11,12,13})*MIN(4,MOD(AC85,10))+1,"th","st","nd","rd","th")</f>
        <v>56th</v>
      </c>
      <c r="AE85" s="37">
        <v>7.2</v>
      </c>
      <c r="AF85" s="113">
        <v>1691.4829999999999</v>
      </c>
      <c r="AG85" s="113">
        <v>1684.53</v>
      </c>
      <c r="AH85" s="113">
        <v>1710.202</v>
      </c>
      <c r="AI85" s="38">
        <v>1695.405</v>
      </c>
      <c r="AJ85" s="29">
        <f t="shared" si="17"/>
        <v>40</v>
      </c>
      <c r="AK85" s="38" t="str">
        <f t="array" ref="AK85">AJ85&amp;CHOOSE(AND(AJ85&lt;&gt;{11,12,13})*MIN(4,MOD(AJ85,10))+1,"th","st","nd","rd","th")</f>
        <v>40th</v>
      </c>
      <c r="AL85" s="38">
        <v>212.21799999999999</v>
      </c>
      <c r="AM85" s="38">
        <v>212.21799999999999</v>
      </c>
      <c r="AN85" s="38">
        <v>1907.623</v>
      </c>
      <c r="AO85" s="29">
        <f t="shared" si="18"/>
        <v>36</v>
      </c>
      <c r="AP85" s="38" t="str">
        <f t="array" ref="AP85">AO85&amp;CHOOSE(AND(AO85&lt;&gt;{11,12,13})*MIN(4,MOD(AO85,10))+1,"th","st","nd","rd","th")</f>
        <v>36th</v>
      </c>
      <c r="AQ85" s="77">
        <v>0.94</v>
      </c>
      <c r="AR85" s="36">
        <v>1415.1659999999999</v>
      </c>
      <c r="AS85" s="29">
        <f t="shared" si="19"/>
        <v>18</v>
      </c>
      <c r="AT85" s="38" t="str">
        <f t="array" ref="AT85">AS85&amp;CHOOSE(AND(AS85&lt;&gt;{11,12,13})*MIN(4,MOD(AS85,10))+1,"th","st","nd","rd","th")</f>
        <v>18th</v>
      </c>
      <c r="AU85" s="40">
        <v>4.7985994317680197E-4</v>
      </c>
    </row>
    <row r="86" spans="1:47" x14ac:dyDescent="0.25">
      <c r="A86" s="7">
        <v>114067002</v>
      </c>
      <c r="B86" s="8" t="s">
        <v>510</v>
      </c>
      <c r="C86" s="8" t="s">
        <v>112</v>
      </c>
      <c r="D86" s="27">
        <v>28755</v>
      </c>
      <c r="E86" s="29">
        <f t="shared" si="10"/>
        <v>1</v>
      </c>
      <c r="F86" s="38" t="str">
        <f t="array" ref="F86">E86&amp;CHOOSE(AND(E86&lt;&gt;{11,12,13})*MIN(4,MOD(E86,10))+1,"th","st","nd","rd","th")</f>
        <v>1st</v>
      </c>
      <c r="G86" s="29">
        <v>28980</v>
      </c>
      <c r="H86" s="30">
        <v>1.9805999999999999</v>
      </c>
      <c r="I86" s="31">
        <v>-10.177099999999999</v>
      </c>
      <c r="J86" s="94">
        <v>499</v>
      </c>
      <c r="K86" s="33">
        <v>0</v>
      </c>
      <c r="L86" s="34">
        <v>0.49020000000000002</v>
      </c>
      <c r="M86" s="29">
        <f t="shared" si="11"/>
        <v>99</v>
      </c>
      <c r="N86" s="38" t="str">
        <f t="array" ref="N86">M86&amp;CHOOSE(AND(M86&lt;&gt;{11,12,13})*MIN(4,MOD(M86,10))+1,"th","st","nd","rd","th")</f>
        <v>99th</v>
      </c>
      <c r="O86" s="34">
        <v>0.2908</v>
      </c>
      <c r="P86" s="29">
        <f t="shared" si="12"/>
        <v>95</v>
      </c>
      <c r="Q86" s="38" t="str">
        <f t="array" ref="Q86">P86&amp;CHOOSE(AND(P86&lt;&gt;{11,12,13})*MIN(4,MOD(P86,10))+1,"th","st","nd","rd","th")</f>
        <v>95th</v>
      </c>
      <c r="R86" s="35">
        <v>5434.393</v>
      </c>
      <c r="S86" s="35">
        <v>1611.915</v>
      </c>
      <c r="T86" s="35">
        <v>2717.1970000000001</v>
      </c>
      <c r="U86" s="35">
        <v>9763.5049999999992</v>
      </c>
      <c r="V86" s="36">
        <v>943.548</v>
      </c>
      <c r="W86" s="220">
        <f t="shared" si="13"/>
        <v>5.1066662553398069E-2</v>
      </c>
      <c r="X86" s="29">
        <f t="shared" si="14"/>
        <v>87</v>
      </c>
      <c r="Y86" s="38" t="str">
        <f t="array" ref="Y86">X86&amp;CHOOSE(AND(X86&lt;&gt;{11,12,13})*MIN(4,MOD(X86,10))+1,"th","st","nd","rd","th")</f>
        <v>87th</v>
      </c>
      <c r="Z86" s="37">
        <v>188.71</v>
      </c>
      <c r="AA86" s="28">
        <v>4988</v>
      </c>
      <c r="AB86" s="221">
        <f t="shared" si="15"/>
        <v>0.2699603123702764</v>
      </c>
      <c r="AC86" s="29">
        <f t="shared" si="16"/>
        <v>100</v>
      </c>
      <c r="AD86" s="38" t="str">
        <f t="array" ref="AD86">AC86&amp;CHOOSE(AND(AC86&lt;&gt;{11,12,13})*MIN(4,MOD(AC86,10))+1,"th","st","nd","rd","th")</f>
        <v>100th</v>
      </c>
      <c r="AE86" s="37">
        <v>2992.8</v>
      </c>
      <c r="AF86" s="113">
        <v>18476.79</v>
      </c>
      <c r="AG86" s="113">
        <v>18216.437999999998</v>
      </c>
      <c r="AH86" s="113">
        <v>18125.456999999999</v>
      </c>
      <c r="AI86" s="38">
        <v>18272.895</v>
      </c>
      <c r="AJ86" s="29">
        <f t="shared" si="17"/>
        <v>99</v>
      </c>
      <c r="AK86" s="38" t="str">
        <f t="array" ref="AK86">AJ86&amp;CHOOSE(AND(AJ86&lt;&gt;{11,12,13})*MIN(4,MOD(AJ86,10))+1,"th","st","nd","rd","th")</f>
        <v>99th</v>
      </c>
      <c r="AL86" s="38">
        <v>12945.014999999999</v>
      </c>
      <c r="AM86" s="38">
        <v>12945.014999999999</v>
      </c>
      <c r="AN86" s="38">
        <v>31217.91</v>
      </c>
      <c r="AO86" s="29">
        <f t="shared" si="18"/>
        <v>99</v>
      </c>
      <c r="AP86" s="38" t="str">
        <f t="array" ref="AP86">AO86&amp;CHOOSE(AND(AO86&lt;&gt;{11,12,13})*MIN(4,MOD(AO86,10))+1,"th","st","nd","rd","th")</f>
        <v>99th</v>
      </c>
      <c r="AQ86" s="77">
        <v>1.87</v>
      </c>
      <c r="AR86" s="36">
        <v>115622.46</v>
      </c>
      <c r="AS86" s="29">
        <f t="shared" si="19"/>
        <v>100</v>
      </c>
      <c r="AT86" s="38" t="str">
        <f t="array" ref="AT86">AS86&amp;CHOOSE(AND(AS86&lt;&gt;{11,12,13})*MIN(4,MOD(AS86,10))+1,"th","st","nd","rd","th")</f>
        <v>100th</v>
      </c>
      <c r="AU86" s="40">
        <v>3.9205709496668281E-2</v>
      </c>
    </row>
    <row r="87" spans="1:47" x14ac:dyDescent="0.25">
      <c r="A87" s="7">
        <v>114067503</v>
      </c>
      <c r="B87" s="8" t="s">
        <v>531</v>
      </c>
      <c r="C87" s="8" t="s">
        <v>112</v>
      </c>
      <c r="D87" s="27">
        <v>70007</v>
      </c>
      <c r="E87" s="29">
        <f t="shared" si="10"/>
        <v>80</v>
      </c>
      <c r="F87" s="38" t="str">
        <f t="array" ref="F87">E87&amp;CHOOSE(AND(E87&lt;&gt;{11,12,13})*MIN(4,MOD(E87,10))+1,"th","st","nd","rd","th")</f>
        <v>80th</v>
      </c>
      <c r="G87" s="29">
        <v>5215</v>
      </c>
      <c r="H87" s="30">
        <v>0.8135</v>
      </c>
      <c r="I87" s="31">
        <v>0.60560000000000003</v>
      </c>
      <c r="J87" s="94">
        <v>223</v>
      </c>
      <c r="K87" s="33">
        <v>0</v>
      </c>
      <c r="L87" s="34">
        <v>7.2599999999999998E-2</v>
      </c>
      <c r="M87" s="29">
        <f t="shared" si="11"/>
        <v>21</v>
      </c>
      <c r="N87" s="38" t="str">
        <f t="array" ref="N87">M87&amp;CHOOSE(AND(M87&lt;&gt;{11,12,13})*MIN(4,MOD(M87,10))+1,"th","st","nd","rd","th")</f>
        <v>21st</v>
      </c>
      <c r="O87" s="34">
        <v>0.16850000000000001</v>
      </c>
      <c r="P87" s="29">
        <f t="shared" si="12"/>
        <v>50</v>
      </c>
      <c r="Q87" s="38" t="str">
        <f t="array" ref="Q87">P87&amp;CHOOSE(AND(P87&lt;&gt;{11,12,13})*MIN(4,MOD(P87,10))+1,"th","st","nd","rd","th")</f>
        <v>50th</v>
      </c>
      <c r="R87" s="35">
        <v>90.861999999999995</v>
      </c>
      <c r="S87" s="35">
        <v>105.443</v>
      </c>
      <c r="T87" s="35">
        <v>0</v>
      </c>
      <c r="U87" s="35">
        <v>196.30500000000001</v>
      </c>
      <c r="V87" s="36">
        <v>41.631</v>
      </c>
      <c r="W87" s="220">
        <f t="shared" si="13"/>
        <v>1.9958147863167963E-2</v>
      </c>
      <c r="X87" s="29">
        <f t="shared" si="14"/>
        <v>31</v>
      </c>
      <c r="Y87" s="38" t="str">
        <f t="array" ref="Y87">X87&amp;CHOOSE(AND(X87&lt;&gt;{11,12,13})*MIN(4,MOD(X87,10))+1,"th","st","nd","rd","th")</f>
        <v>31st</v>
      </c>
      <c r="Z87" s="37">
        <v>8.3260000000000005</v>
      </c>
      <c r="AA87" s="28">
        <v>12</v>
      </c>
      <c r="AB87" s="221">
        <f t="shared" si="15"/>
        <v>5.7528710422045E-3</v>
      </c>
      <c r="AC87" s="29">
        <f t="shared" si="16"/>
        <v>50</v>
      </c>
      <c r="AD87" s="38" t="str">
        <f t="array" ref="AD87">AC87&amp;CHOOSE(AND(AC87&lt;&gt;{11,12,13})*MIN(4,MOD(AC87,10))+1,"th","st","nd","rd","th")</f>
        <v>50th</v>
      </c>
      <c r="AE87" s="37">
        <v>7.2</v>
      </c>
      <c r="AF87" s="113">
        <v>2085.915</v>
      </c>
      <c r="AG87" s="113">
        <v>2083.52</v>
      </c>
      <c r="AH87" s="113">
        <v>2056.547</v>
      </c>
      <c r="AI87" s="38">
        <v>2075.3270000000002</v>
      </c>
      <c r="AJ87" s="29">
        <f t="shared" si="17"/>
        <v>49</v>
      </c>
      <c r="AK87" s="38" t="str">
        <f t="array" ref="AK87">AJ87&amp;CHOOSE(AND(AJ87&lt;&gt;{11,12,13})*MIN(4,MOD(AJ87,10))+1,"th","st","nd","rd","th")</f>
        <v>49th</v>
      </c>
      <c r="AL87" s="38">
        <v>211.83099999999999</v>
      </c>
      <c r="AM87" s="38">
        <v>211.83099999999999</v>
      </c>
      <c r="AN87" s="38">
        <v>2287.1579999999999</v>
      </c>
      <c r="AO87" s="29">
        <f t="shared" si="18"/>
        <v>46</v>
      </c>
      <c r="AP87" s="38" t="str">
        <f t="array" ref="AP87">AO87&amp;CHOOSE(AND(AO87&lt;&gt;{11,12,13})*MIN(4,MOD(AO87,10))+1,"th","st","nd","rd","th")</f>
        <v>46th</v>
      </c>
      <c r="AQ87" s="77">
        <v>1.27</v>
      </c>
      <c r="AR87" s="36">
        <v>2362.9659999999999</v>
      </c>
      <c r="AS87" s="29">
        <f t="shared" si="19"/>
        <v>47</v>
      </c>
      <c r="AT87" s="38" t="str">
        <f t="array" ref="AT87">AS87&amp;CHOOSE(AND(AS87&lt;&gt;{11,12,13})*MIN(4,MOD(AS87,10))+1,"th","st","nd","rd","th")</f>
        <v>47th</v>
      </c>
      <c r="AU87" s="40">
        <v>8.0124362123504592E-4</v>
      </c>
    </row>
    <row r="88" spans="1:47" x14ac:dyDescent="0.25">
      <c r="A88" s="7">
        <v>114068003</v>
      </c>
      <c r="B88" s="8" t="s">
        <v>590</v>
      </c>
      <c r="C88" s="8" t="s">
        <v>112</v>
      </c>
      <c r="D88" s="27">
        <v>63826</v>
      </c>
      <c r="E88" s="29">
        <f t="shared" si="10"/>
        <v>71</v>
      </c>
      <c r="F88" s="38" t="str">
        <f t="array" ref="F88">E88&amp;CHOOSE(AND(E88&lt;&gt;{11,12,13})*MIN(4,MOD(E88,10))+1,"th","st","nd","rd","th")</f>
        <v>71st</v>
      </c>
      <c r="G88" s="29">
        <v>4189</v>
      </c>
      <c r="H88" s="30">
        <v>0.89229999999999998</v>
      </c>
      <c r="I88" s="31">
        <v>0.7954</v>
      </c>
      <c r="J88" s="94">
        <v>120</v>
      </c>
      <c r="K88" s="33">
        <v>52.231999999999999</v>
      </c>
      <c r="L88" s="34">
        <v>4.9200000000000001E-2</v>
      </c>
      <c r="M88" s="29">
        <f t="shared" si="11"/>
        <v>10</v>
      </c>
      <c r="N88" s="38" t="str">
        <f t="array" ref="N88">M88&amp;CHOOSE(AND(M88&lt;&gt;{11,12,13})*MIN(4,MOD(M88,10))+1,"th","st","nd","rd","th")</f>
        <v>10th</v>
      </c>
      <c r="O88" s="34">
        <v>0.2843</v>
      </c>
      <c r="P88" s="29">
        <f t="shared" si="12"/>
        <v>94</v>
      </c>
      <c r="Q88" s="38" t="str">
        <f t="array" ref="Q88">P88&amp;CHOOSE(AND(P88&lt;&gt;{11,12,13})*MIN(4,MOD(P88,10))+1,"th","st","nd","rd","th")</f>
        <v>94th</v>
      </c>
      <c r="R88" s="35">
        <v>43.323</v>
      </c>
      <c r="S88" s="35">
        <v>125.169</v>
      </c>
      <c r="T88" s="35">
        <v>0</v>
      </c>
      <c r="U88" s="35">
        <v>168.49199999999999</v>
      </c>
      <c r="V88" s="36">
        <v>26.273</v>
      </c>
      <c r="W88" s="220">
        <f t="shared" si="13"/>
        <v>1.790235845328202E-2</v>
      </c>
      <c r="X88" s="29">
        <f t="shared" si="14"/>
        <v>26</v>
      </c>
      <c r="Y88" s="38" t="str">
        <f t="array" ref="Y88">X88&amp;CHOOSE(AND(X88&lt;&gt;{11,12,13})*MIN(4,MOD(X88,10))+1,"th","st","nd","rd","th")</f>
        <v>26th</v>
      </c>
      <c r="Z88" s="37">
        <v>5.2549999999999999</v>
      </c>
      <c r="AA88" s="28">
        <v>31</v>
      </c>
      <c r="AB88" s="221">
        <f t="shared" si="15"/>
        <v>2.112332478406511E-2</v>
      </c>
      <c r="AC88" s="29">
        <f t="shared" si="16"/>
        <v>77</v>
      </c>
      <c r="AD88" s="38" t="str">
        <f t="array" ref="AD88">AC88&amp;CHOOSE(AND(AC88&lt;&gt;{11,12,13})*MIN(4,MOD(AC88,10))+1,"th","st","nd","rd","th")</f>
        <v>77th</v>
      </c>
      <c r="AE88" s="37">
        <v>18.600000000000001</v>
      </c>
      <c r="AF88" s="113">
        <v>1467.5719999999999</v>
      </c>
      <c r="AG88" s="113">
        <v>1464.69</v>
      </c>
      <c r="AH88" s="113">
        <v>1442.758</v>
      </c>
      <c r="AI88" s="38">
        <v>1458.34</v>
      </c>
      <c r="AJ88" s="29">
        <f t="shared" si="17"/>
        <v>31</v>
      </c>
      <c r="AK88" s="38" t="str">
        <f t="array" ref="AK88">AJ88&amp;CHOOSE(AND(AJ88&lt;&gt;{11,12,13})*MIN(4,MOD(AJ88,10))+1,"th","st","nd","rd","th")</f>
        <v>31st</v>
      </c>
      <c r="AL88" s="38">
        <v>192.34700000000001</v>
      </c>
      <c r="AM88" s="38">
        <v>244.57900000000001</v>
      </c>
      <c r="AN88" s="38">
        <v>1702.9190000000001</v>
      </c>
      <c r="AO88" s="29">
        <f t="shared" si="18"/>
        <v>30</v>
      </c>
      <c r="AP88" s="38" t="str">
        <f t="array" ref="AP88">AO88&amp;CHOOSE(AND(AO88&lt;&gt;{11,12,13})*MIN(4,MOD(AO88,10))+1,"th","st","nd","rd","th")</f>
        <v>30th</v>
      </c>
      <c r="AQ88" s="77">
        <v>1.18</v>
      </c>
      <c r="AR88" s="36">
        <v>1793.027</v>
      </c>
      <c r="AS88" s="29">
        <f t="shared" si="19"/>
        <v>32</v>
      </c>
      <c r="AT88" s="38" t="str">
        <f t="array" ref="AT88">AS88&amp;CHOOSE(AND(AS88&lt;&gt;{11,12,13})*MIN(4,MOD(AS88,10))+1,"th","st","nd","rd","th")</f>
        <v>32nd</v>
      </c>
      <c r="AU88" s="40">
        <v>6.0798650782627032E-4</v>
      </c>
    </row>
    <row r="89" spans="1:47" x14ac:dyDescent="0.25">
      <c r="A89" s="7">
        <v>114068103</v>
      </c>
      <c r="B89" s="8" t="s">
        <v>595</v>
      </c>
      <c r="C89" s="8" t="s">
        <v>112</v>
      </c>
      <c r="D89" s="27">
        <v>78281</v>
      </c>
      <c r="E89" s="29">
        <f t="shared" si="10"/>
        <v>88</v>
      </c>
      <c r="F89" s="38" t="str">
        <f t="array" ref="F89">E89&amp;CHOOSE(AND(E89&lt;&gt;{11,12,13})*MIN(4,MOD(E89,10))+1,"th","st","nd","rd","th")</f>
        <v>88th</v>
      </c>
      <c r="G89" s="29">
        <v>8983</v>
      </c>
      <c r="H89" s="30">
        <v>0.72750000000000004</v>
      </c>
      <c r="I89" s="31">
        <v>0.50470000000000004</v>
      </c>
      <c r="J89" s="94">
        <v>262</v>
      </c>
      <c r="K89" s="33">
        <v>0</v>
      </c>
      <c r="L89" s="34">
        <v>8.8900000000000007E-2</v>
      </c>
      <c r="M89" s="29">
        <f t="shared" si="11"/>
        <v>28</v>
      </c>
      <c r="N89" s="38" t="str">
        <f t="array" ref="N89">M89&amp;CHOOSE(AND(M89&lt;&gt;{11,12,13})*MIN(4,MOD(M89,10))+1,"th","st","nd","rd","th")</f>
        <v>28th</v>
      </c>
      <c r="O89" s="34">
        <v>0.1234</v>
      </c>
      <c r="P89" s="29">
        <f t="shared" si="12"/>
        <v>27</v>
      </c>
      <c r="Q89" s="38" t="str">
        <f t="array" ref="Q89">P89&amp;CHOOSE(AND(P89&lt;&gt;{11,12,13})*MIN(4,MOD(P89,10))+1,"th","st","nd","rd","th")</f>
        <v>27th</v>
      </c>
      <c r="R89" s="35">
        <v>173.494</v>
      </c>
      <c r="S89" s="35">
        <v>120.411</v>
      </c>
      <c r="T89" s="35">
        <v>0</v>
      </c>
      <c r="U89" s="35">
        <v>293.90499999999997</v>
      </c>
      <c r="V89" s="36">
        <v>74.887</v>
      </c>
      <c r="W89" s="220">
        <f t="shared" si="13"/>
        <v>2.3023749015402457E-2</v>
      </c>
      <c r="X89" s="29">
        <f t="shared" si="14"/>
        <v>41</v>
      </c>
      <c r="Y89" s="38" t="str">
        <f t="array" ref="Y89">X89&amp;CHOOSE(AND(X89&lt;&gt;{11,12,13})*MIN(4,MOD(X89,10))+1,"th","st","nd","rd","th")</f>
        <v>41st</v>
      </c>
      <c r="Z89" s="37">
        <v>14.977</v>
      </c>
      <c r="AA89" s="28">
        <v>34</v>
      </c>
      <c r="AB89" s="221">
        <f t="shared" si="15"/>
        <v>1.045318234838735E-2</v>
      </c>
      <c r="AC89" s="29">
        <f t="shared" si="16"/>
        <v>62</v>
      </c>
      <c r="AD89" s="38" t="str">
        <f t="array" ref="AD89">AC89&amp;CHOOSE(AND(AC89&lt;&gt;{11,12,13})*MIN(4,MOD(AC89,10))+1,"th","st","nd","rd","th")</f>
        <v>62nd</v>
      </c>
      <c r="AE89" s="37">
        <v>20.399999999999999</v>
      </c>
      <c r="AF89" s="113">
        <v>3252.598</v>
      </c>
      <c r="AG89" s="113">
        <v>3338.0569999999998</v>
      </c>
      <c r="AH89" s="113">
        <v>3482.2979999999998</v>
      </c>
      <c r="AI89" s="38">
        <v>3357.6509999999998</v>
      </c>
      <c r="AJ89" s="29">
        <f t="shared" si="17"/>
        <v>70</v>
      </c>
      <c r="AK89" s="38" t="str">
        <f t="array" ref="AK89">AJ89&amp;CHOOSE(AND(AJ89&lt;&gt;{11,12,13})*MIN(4,MOD(AJ89,10))+1,"th","st","nd","rd","th")</f>
        <v>70th</v>
      </c>
      <c r="AL89" s="38">
        <v>329.28199999999998</v>
      </c>
      <c r="AM89" s="38">
        <v>329.28199999999998</v>
      </c>
      <c r="AN89" s="38">
        <v>3686.933</v>
      </c>
      <c r="AO89" s="29">
        <f t="shared" si="18"/>
        <v>69</v>
      </c>
      <c r="AP89" s="38" t="str">
        <f t="array" ref="AP89">AO89&amp;CHOOSE(AND(AO89&lt;&gt;{11,12,13})*MIN(4,MOD(AO89,10))+1,"th","st","nd","rd","th")</f>
        <v>69th</v>
      </c>
      <c r="AQ89" s="77">
        <v>1.07</v>
      </c>
      <c r="AR89" s="36">
        <v>2870.0010000000002</v>
      </c>
      <c r="AS89" s="29">
        <f t="shared" si="19"/>
        <v>57</v>
      </c>
      <c r="AT89" s="38" t="str">
        <f t="array" ref="AT89">AS89&amp;CHOOSE(AND(AS89&lt;&gt;{11,12,13})*MIN(4,MOD(AS89,10))+1,"th","st","nd","rd","th")</f>
        <v>57th</v>
      </c>
      <c r="AU89" s="40">
        <v>9.7317100380970494E-4</v>
      </c>
    </row>
    <row r="90" spans="1:47" x14ac:dyDescent="0.25">
      <c r="A90" s="7">
        <v>114069103</v>
      </c>
      <c r="B90" s="8" t="s">
        <v>647</v>
      </c>
      <c r="C90" s="8" t="s">
        <v>112</v>
      </c>
      <c r="D90" s="27">
        <v>69751</v>
      </c>
      <c r="E90" s="29">
        <f t="shared" si="10"/>
        <v>80</v>
      </c>
      <c r="F90" s="38" t="str">
        <f t="array" ref="F90">E90&amp;CHOOSE(AND(E90&lt;&gt;{11,12,13})*MIN(4,MOD(E90,10))+1,"th","st","nd","rd","th")</f>
        <v>80th</v>
      </c>
      <c r="G90" s="29">
        <v>15047</v>
      </c>
      <c r="H90" s="30">
        <v>0.8165</v>
      </c>
      <c r="I90" s="31">
        <v>-0.41189999999999999</v>
      </c>
      <c r="J90" s="94">
        <v>395</v>
      </c>
      <c r="K90" s="33">
        <v>0</v>
      </c>
      <c r="L90" s="34">
        <v>9.6000000000000002E-2</v>
      </c>
      <c r="M90" s="29">
        <f t="shared" si="11"/>
        <v>30</v>
      </c>
      <c r="N90" s="38" t="str">
        <f t="array" ref="N90">M90&amp;CHOOSE(AND(M90&lt;&gt;{11,12,13})*MIN(4,MOD(M90,10))+1,"th","st","nd","rd","th")</f>
        <v>30th</v>
      </c>
      <c r="O90" s="34">
        <v>0.1242</v>
      </c>
      <c r="P90" s="29">
        <f t="shared" si="12"/>
        <v>28</v>
      </c>
      <c r="Q90" s="38" t="str">
        <f t="array" ref="Q90">P90&amp;CHOOSE(AND(P90&lt;&gt;{11,12,13})*MIN(4,MOD(P90,10))+1,"th","st","nd","rd","th")</f>
        <v>28th</v>
      </c>
      <c r="R90" s="35">
        <v>352.98</v>
      </c>
      <c r="S90" s="35">
        <v>228.334</v>
      </c>
      <c r="T90" s="35">
        <v>0</v>
      </c>
      <c r="U90" s="35">
        <v>581.31399999999996</v>
      </c>
      <c r="V90" s="36">
        <v>51.893999999999998</v>
      </c>
      <c r="W90" s="220">
        <f t="shared" si="13"/>
        <v>8.4681582465654711E-3</v>
      </c>
      <c r="X90" s="29">
        <f t="shared" si="14"/>
        <v>7</v>
      </c>
      <c r="Y90" s="38" t="str">
        <f t="array" ref="Y90">X90&amp;CHOOSE(AND(X90&lt;&gt;{11,12,13})*MIN(4,MOD(X90,10))+1,"th","st","nd","rd","th")</f>
        <v>7th</v>
      </c>
      <c r="Z90" s="37">
        <v>10.379</v>
      </c>
      <c r="AA90" s="28">
        <v>208</v>
      </c>
      <c r="AB90" s="221">
        <f t="shared" si="15"/>
        <v>3.3941822085127721E-2</v>
      </c>
      <c r="AC90" s="29">
        <f t="shared" si="16"/>
        <v>87</v>
      </c>
      <c r="AD90" s="38" t="str">
        <f t="array" ref="AD90">AC90&amp;CHOOSE(AND(AC90&lt;&gt;{11,12,13})*MIN(4,MOD(AC90,10))+1,"th","st","nd","rd","th")</f>
        <v>87th</v>
      </c>
      <c r="AE90" s="37">
        <v>124.8</v>
      </c>
      <c r="AF90" s="113">
        <v>6128.1329999999998</v>
      </c>
      <c r="AG90" s="113">
        <v>6037.2420000000002</v>
      </c>
      <c r="AH90" s="113">
        <v>6093.777</v>
      </c>
      <c r="AI90" s="38">
        <v>6086.384</v>
      </c>
      <c r="AJ90" s="29">
        <f t="shared" si="17"/>
        <v>90</v>
      </c>
      <c r="AK90" s="38" t="str">
        <f t="array" ref="AK90">AJ90&amp;CHOOSE(AND(AJ90&lt;&gt;{11,12,13})*MIN(4,MOD(AJ90,10))+1,"th","st","nd","rd","th")</f>
        <v>90th</v>
      </c>
      <c r="AL90" s="38">
        <v>716.49300000000005</v>
      </c>
      <c r="AM90" s="38">
        <v>716.49300000000005</v>
      </c>
      <c r="AN90" s="38">
        <v>6802.8770000000004</v>
      </c>
      <c r="AO90" s="29">
        <f t="shared" si="18"/>
        <v>89</v>
      </c>
      <c r="AP90" s="38" t="str">
        <f t="array" ref="AP90">AO90&amp;CHOOSE(AND(AO90&lt;&gt;{11,12,13})*MIN(4,MOD(AO90,10))+1,"th","st","nd","rd","th")</f>
        <v>89th</v>
      </c>
      <c r="AQ90" s="77">
        <v>1.42</v>
      </c>
      <c r="AR90" s="36">
        <v>7887.46</v>
      </c>
      <c r="AS90" s="29">
        <f t="shared" si="19"/>
        <v>91</v>
      </c>
      <c r="AT90" s="38" t="str">
        <f t="array" ref="AT90">AS90&amp;CHOOSE(AND(AS90&lt;&gt;{11,12,13})*MIN(4,MOD(AS90,10))+1,"th","st","nd","rd","th")</f>
        <v>91st</v>
      </c>
      <c r="AU90" s="40">
        <v>2.6745103453653485E-3</v>
      </c>
    </row>
    <row r="91" spans="1:47" x14ac:dyDescent="0.25">
      <c r="A91" s="7">
        <v>114069353</v>
      </c>
      <c r="B91" s="8" t="s">
        <v>655</v>
      </c>
      <c r="C91" s="8" t="s">
        <v>112</v>
      </c>
      <c r="D91" s="27">
        <v>69171</v>
      </c>
      <c r="E91" s="29">
        <f t="shared" si="10"/>
        <v>79</v>
      </c>
      <c r="F91" s="38" t="str">
        <f t="array" ref="F91">E91&amp;CHOOSE(AND(E91&lt;&gt;{11,12,13})*MIN(4,MOD(E91,10))+1,"th","st","nd","rd","th")</f>
        <v>79th</v>
      </c>
      <c r="G91" s="29">
        <v>5113</v>
      </c>
      <c r="H91" s="30">
        <v>0.82330000000000003</v>
      </c>
      <c r="I91" s="31">
        <v>-2.1629</v>
      </c>
      <c r="J91" s="94">
        <v>471</v>
      </c>
      <c r="K91" s="33">
        <v>0</v>
      </c>
      <c r="L91" s="34">
        <v>0.17699999999999999</v>
      </c>
      <c r="M91" s="29">
        <f t="shared" si="11"/>
        <v>65</v>
      </c>
      <c r="N91" s="38" t="str">
        <f t="array" ref="N91">M91&amp;CHOOSE(AND(M91&lt;&gt;{11,12,13})*MIN(4,MOD(M91,10))+1,"th","st","nd","rd","th")</f>
        <v>65th</v>
      </c>
      <c r="O91" s="34">
        <v>6.3E-2</v>
      </c>
      <c r="P91" s="29">
        <f t="shared" si="12"/>
        <v>7</v>
      </c>
      <c r="Q91" s="38" t="str">
        <f t="array" ref="Q91">P91&amp;CHOOSE(AND(P91&lt;&gt;{11,12,13})*MIN(4,MOD(P91,10))+1,"th","st","nd","rd","th")</f>
        <v>7th</v>
      </c>
      <c r="R91" s="35">
        <v>209.559</v>
      </c>
      <c r="S91" s="35">
        <v>37.293999999999997</v>
      </c>
      <c r="T91" s="35">
        <v>0</v>
      </c>
      <c r="U91" s="35">
        <v>246.85300000000001</v>
      </c>
      <c r="V91" s="36">
        <v>20.67</v>
      </c>
      <c r="W91" s="220">
        <f t="shared" si="13"/>
        <v>1.0475093905897475E-2</v>
      </c>
      <c r="X91" s="29">
        <f t="shared" si="14"/>
        <v>9</v>
      </c>
      <c r="Y91" s="38" t="str">
        <f t="array" ref="Y91">X91&amp;CHOOSE(AND(X91&lt;&gt;{11,12,13})*MIN(4,MOD(X91,10))+1,"th","st","nd","rd","th")</f>
        <v>9th</v>
      </c>
      <c r="Z91" s="37">
        <v>4.1340000000000003</v>
      </c>
      <c r="AA91" s="28">
        <v>47</v>
      </c>
      <c r="AB91" s="221">
        <f t="shared" si="15"/>
        <v>2.3818549278044568E-2</v>
      </c>
      <c r="AC91" s="29">
        <f t="shared" si="16"/>
        <v>80</v>
      </c>
      <c r="AD91" s="38" t="str">
        <f t="array" ref="AD91">AC91&amp;CHOOSE(AND(AC91&lt;&gt;{11,12,13})*MIN(4,MOD(AC91,10))+1,"th","st","nd","rd","th")</f>
        <v>80th</v>
      </c>
      <c r="AE91" s="37">
        <v>28.2</v>
      </c>
      <c r="AF91" s="113">
        <v>1973.252</v>
      </c>
      <c r="AG91" s="113">
        <v>1962.809</v>
      </c>
      <c r="AH91" s="113">
        <v>1972.2</v>
      </c>
      <c r="AI91" s="38">
        <v>1969.42</v>
      </c>
      <c r="AJ91" s="29">
        <f t="shared" si="17"/>
        <v>46</v>
      </c>
      <c r="AK91" s="38" t="str">
        <f t="array" ref="AK91">AJ91&amp;CHOOSE(AND(AJ91&lt;&gt;{11,12,13})*MIN(4,MOD(AJ91,10))+1,"th","st","nd","rd","th")</f>
        <v>46th</v>
      </c>
      <c r="AL91" s="38">
        <v>279.18700000000001</v>
      </c>
      <c r="AM91" s="38">
        <v>279.18700000000001</v>
      </c>
      <c r="AN91" s="38">
        <v>2248.607</v>
      </c>
      <c r="AO91" s="29">
        <f t="shared" si="18"/>
        <v>44</v>
      </c>
      <c r="AP91" s="38" t="str">
        <f t="array" ref="AP91">AO91&amp;CHOOSE(AND(AO91&lt;&gt;{11,12,13})*MIN(4,MOD(AO91,10))+1,"th","st","nd","rd","th")</f>
        <v>44th</v>
      </c>
      <c r="AQ91" s="77">
        <v>1.35</v>
      </c>
      <c r="AR91" s="36">
        <v>2499.2249999999999</v>
      </c>
      <c r="AS91" s="29">
        <f t="shared" si="19"/>
        <v>50</v>
      </c>
      <c r="AT91" s="38" t="str">
        <f t="array" ref="AT91">AS91&amp;CHOOSE(AND(AS91&lt;&gt;{11,12,13})*MIN(4,MOD(AS91,10))+1,"th","st","nd","rd","th")</f>
        <v>50th</v>
      </c>
      <c r="AU91" s="40">
        <v>8.4744684827507363E-4</v>
      </c>
    </row>
    <row r="92" spans="1:47" x14ac:dyDescent="0.25">
      <c r="A92" s="7">
        <v>108070502</v>
      </c>
      <c r="B92" s="8" t="s">
        <v>106</v>
      </c>
      <c r="C92" s="8" t="s">
        <v>107</v>
      </c>
      <c r="D92" s="27">
        <v>40727</v>
      </c>
      <c r="E92" s="29">
        <f t="shared" si="10"/>
        <v>10</v>
      </c>
      <c r="F92" s="38" t="str">
        <f t="array" ref="F92">E92&amp;CHOOSE(AND(E92&lt;&gt;{11,12,13})*MIN(4,MOD(E92,10))+1,"th","st","nd","rd","th")</f>
        <v>10th</v>
      </c>
      <c r="G92" s="29">
        <v>24451</v>
      </c>
      <c r="H92" s="30">
        <v>1.3984000000000001</v>
      </c>
      <c r="I92" s="31">
        <v>-0.29020000000000001</v>
      </c>
      <c r="J92" s="94">
        <v>388</v>
      </c>
      <c r="K92" s="33">
        <v>0</v>
      </c>
      <c r="L92" s="34">
        <v>0.24579999999999999</v>
      </c>
      <c r="M92" s="29">
        <f t="shared" si="11"/>
        <v>84</v>
      </c>
      <c r="N92" s="38" t="str">
        <f t="array" ref="N92">M92&amp;CHOOSE(AND(M92&lt;&gt;{11,12,13})*MIN(4,MOD(M92,10))+1,"th","st","nd","rd","th")</f>
        <v>84th</v>
      </c>
      <c r="O92" s="34">
        <v>0.1837</v>
      </c>
      <c r="P92" s="29">
        <f t="shared" si="12"/>
        <v>57</v>
      </c>
      <c r="Q92" s="38" t="str">
        <f t="array" ref="Q92">P92&amp;CHOOSE(AND(P92&lt;&gt;{11,12,13})*MIN(4,MOD(P92,10))+1,"th","st","nd","rd","th")</f>
        <v>57th</v>
      </c>
      <c r="R92" s="35">
        <v>1155.654</v>
      </c>
      <c r="S92" s="35">
        <v>431.84199999999998</v>
      </c>
      <c r="T92" s="35">
        <v>0</v>
      </c>
      <c r="U92" s="35">
        <v>1587.4960000000001</v>
      </c>
      <c r="V92" s="36">
        <v>251.768</v>
      </c>
      <c r="W92" s="220">
        <f t="shared" si="13"/>
        <v>3.2129633387212822E-2</v>
      </c>
      <c r="X92" s="29">
        <f t="shared" si="14"/>
        <v>63</v>
      </c>
      <c r="Y92" s="38" t="str">
        <f t="array" ref="Y92">X92&amp;CHOOSE(AND(X92&lt;&gt;{11,12,13})*MIN(4,MOD(X92,10))+1,"th","st","nd","rd","th")</f>
        <v>63rd</v>
      </c>
      <c r="Z92" s="37">
        <v>50.353999999999999</v>
      </c>
      <c r="AA92" s="28">
        <v>25</v>
      </c>
      <c r="AB92" s="221">
        <f t="shared" si="15"/>
        <v>3.1904008240932944E-3</v>
      </c>
      <c r="AC92" s="29">
        <f t="shared" si="16"/>
        <v>38</v>
      </c>
      <c r="AD92" s="38" t="str">
        <f t="array" ref="AD92">AC92&amp;CHOOSE(AND(AC92&lt;&gt;{11,12,13})*MIN(4,MOD(AC92,10))+1,"th","st","nd","rd","th")</f>
        <v>38th</v>
      </c>
      <c r="AE92" s="37">
        <v>15</v>
      </c>
      <c r="AF92" s="113">
        <v>7836.0060000000003</v>
      </c>
      <c r="AG92" s="113">
        <v>7892.4120000000003</v>
      </c>
      <c r="AH92" s="113">
        <v>7936.4690000000001</v>
      </c>
      <c r="AI92" s="38">
        <v>7888.2960000000003</v>
      </c>
      <c r="AJ92" s="29">
        <f t="shared" si="17"/>
        <v>94</v>
      </c>
      <c r="AK92" s="38" t="str">
        <f t="array" ref="AK92">AJ92&amp;CHOOSE(AND(AJ92&lt;&gt;{11,12,13})*MIN(4,MOD(AJ92,10))+1,"th","st","nd","rd","th")</f>
        <v>94th</v>
      </c>
      <c r="AL92" s="38">
        <v>1652.85</v>
      </c>
      <c r="AM92" s="38">
        <v>1652.85</v>
      </c>
      <c r="AN92" s="38">
        <v>9541.1460000000006</v>
      </c>
      <c r="AO92" s="29">
        <f t="shared" si="18"/>
        <v>94</v>
      </c>
      <c r="AP92" s="38" t="str">
        <f t="array" ref="AP92">AO92&amp;CHOOSE(AND(AO92&lt;&gt;{11,12,13})*MIN(4,MOD(AO92,10))+1,"th","st","nd","rd","th")</f>
        <v>94th</v>
      </c>
      <c r="AQ92" s="77">
        <v>0.9</v>
      </c>
      <c r="AR92" s="36">
        <v>12008.105</v>
      </c>
      <c r="AS92" s="29">
        <f t="shared" si="19"/>
        <v>95</v>
      </c>
      <c r="AT92" s="38" t="str">
        <f t="array" ref="AT92">AS92&amp;CHOOSE(AND(AS92&lt;&gt;{11,12,13})*MIN(4,MOD(AS92,10))+1,"th","st","nd","rd","th")</f>
        <v>95th</v>
      </c>
      <c r="AU92" s="40">
        <v>4.0717545383093376E-3</v>
      </c>
    </row>
    <row r="93" spans="1:47" x14ac:dyDescent="0.25">
      <c r="A93" s="7">
        <v>108071003</v>
      </c>
      <c r="B93" s="8" t="s">
        <v>136</v>
      </c>
      <c r="C93" s="8" t="s">
        <v>107</v>
      </c>
      <c r="D93" s="27">
        <v>63855</v>
      </c>
      <c r="E93" s="29">
        <f t="shared" si="10"/>
        <v>72</v>
      </c>
      <c r="F93" s="38" t="str">
        <f t="array" ref="F93">E93&amp;CHOOSE(AND(E93&lt;&gt;{11,12,13})*MIN(4,MOD(E93,10))+1,"th","st","nd","rd","th")</f>
        <v>72nd</v>
      </c>
      <c r="G93" s="29">
        <v>3274</v>
      </c>
      <c r="H93" s="30">
        <v>0.89190000000000003</v>
      </c>
      <c r="I93" s="31">
        <v>0.77980000000000005</v>
      </c>
      <c r="J93" s="94">
        <v>135</v>
      </c>
      <c r="K93" s="33">
        <v>23.847999999999999</v>
      </c>
      <c r="L93" s="34">
        <v>8.9700000000000002E-2</v>
      </c>
      <c r="M93" s="29">
        <f t="shared" si="11"/>
        <v>29</v>
      </c>
      <c r="N93" s="38" t="str">
        <f t="array" ref="N93">M93&amp;CHOOSE(AND(M93&lt;&gt;{11,12,13})*MIN(4,MOD(M93,10))+1,"th","st","nd","rd","th")</f>
        <v>29th</v>
      </c>
      <c r="O93" s="34">
        <v>0.11899999999999999</v>
      </c>
      <c r="P93" s="29">
        <f t="shared" si="12"/>
        <v>26</v>
      </c>
      <c r="Q93" s="38" t="str">
        <f t="array" ref="Q93">P93&amp;CHOOSE(AND(P93&lt;&gt;{11,12,13})*MIN(4,MOD(P93,10))+1,"th","st","nd","rd","th")</f>
        <v>26th</v>
      </c>
      <c r="R93" s="35">
        <v>68.436000000000007</v>
      </c>
      <c r="S93" s="35">
        <v>45.395000000000003</v>
      </c>
      <c r="T93" s="35">
        <v>0</v>
      </c>
      <c r="U93" s="35">
        <v>113.831</v>
      </c>
      <c r="V93" s="36">
        <v>8.6989999999999998</v>
      </c>
      <c r="W93" s="220">
        <f t="shared" si="13"/>
        <v>6.8410953302190979E-3</v>
      </c>
      <c r="X93" s="29">
        <f t="shared" si="14"/>
        <v>5</v>
      </c>
      <c r="Y93" s="38" t="str">
        <f t="array" ref="Y93">X93&amp;CHOOSE(AND(X93&lt;&gt;{11,12,13})*MIN(4,MOD(X93,10))+1,"th","st","nd","rd","th")</f>
        <v>5th</v>
      </c>
      <c r="Z93" s="37">
        <v>1.74</v>
      </c>
      <c r="AA93" s="28">
        <v>0</v>
      </c>
      <c r="AB93" s="221">
        <f t="shared" si="15"/>
        <v>0</v>
      </c>
      <c r="AC93" s="29">
        <f t="shared" si="16"/>
        <v>1</v>
      </c>
      <c r="AD93" s="38" t="str">
        <f t="array" ref="AD93">AC93&amp;CHOOSE(AND(AC93&lt;&gt;{11,12,13})*MIN(4,MOD(AC93,10))+1,"th","st","nd","rd","th")</f>
        <v>1st</v>
      </c>
      <c r="AE93" s="37">
        <v>0</v>
      </c>
      <c r="AF93" s="113">
        <v>1271.58</v>
      </c>
      <c r="AG93" s="113">
        <v>1259.1400000000001</v>
      </c>
      <c r="AH93" s="113">
        <v>1259.729</v>
      </c>
      <c r="AI93" s="38">
        <v>1263.4829999999999</v>
      </c>
      <c r="AJ93" s="29">
        <f t="shared" si="17"/>
        <v>27</v>
      </c>
      <c r="AK93" s="38" t="str">
        <f t="array" ref="AK93">AJ93&amp;CHOOSE(AND(AJ93&lt;&gt;{11,12,13})*MIN(4,MOD(AJ93,10))+1,"th","st","nd","rd","th")</f>
        <v>27th</v>
      </c>
      <c r="AL93" s="38">
        <v>115.571</v>
      </c>
      <c r="AM93" s="38">
        <v>139.41900000000001</v>
      </c>
      <c r="AN93" s="38">
        <v>1402.902</v>
      </c>
      <c r="AO93" s="29">
        <f t="shared" si="18"/>
        <v>21</v>
      </c>
      <c r="AP93" s="38" t="str">
        <f t="array" ref="AP93">AO93&amp;CHOOSE(AND(AO93&lt;&gt;{11,12,13})*MIN(4,MOD(AO93,10))+1,"th","st","nd","rd","th")</f>
        <v>21st</v>
      </c>
      <c r="AQ93" s="77">
        <v>0.81</v>
      </c>
      <c r="AR93" s="36">
        <v>1013.511</v>
      </c>
      <c r="AS93" s="29">
        <f t="shared" si="19"/>
        <v>7</v>
      </c>
      <c r="AT93" s="38" t="str">
        <f t="array" ref="AT93">AS93&amp;CHOOSE(AND(AS93&lt;&gt;{11,12,13})*MIN(4,MOD(AS93,10))+1,"th","st","nd","rd","th")</f>
        <v>7th</v>
      </c>
      <c r="AU93" s="40">
        <v>3.4366521727420226E-4</v>
      </c>
    </row>
    <row r="94" spans="1:47" x14ac:dyDescent="0.25">
      <c r="A94" s="7">
        <v>108071504</v>
      </c>
      <c r="B94" s="8" t="s">
        <v>217</v>
      </c>
      <c r="C94" s="8" t="s">
        <v>107</v>
      </c>
      <c r="D94" s="27">
        <v>40023</v>
      </c>
      <c r="E94" s="29">
        <f t="shared" si="10"/>
        <v>8</v>
      </c>
      <c r="F94" s="38" t="str">
        <f t="array" ref="F94">E94&amp;CHOOSE(AND(E94&lt;&gt;{11,12,13})*MIN(4,MOD(E94,10))+1,"th","st","nd","rd","th")</f>
        <v>8th</v>
      </c>
      <c r="G94" s="29">
        <v>2343</v>
      </c>
      <c r="H94" s="30">
        <v>1.423</v>
      </c>
      <c r="I94" s="31">
        <v>0.84530000000000005</v>
      </c>
      <c r="J94" s="94">
        <v>74</v>
      </c>
      <c r="K94" s="33">
        <v>87.909000000000006</v>
      </c>
      <c r="L94" s="34">
        <v>0.30940000000000001</v>
      </c>
      <c r="M94" s="29">
        <f t="shared" si="11"/>
        <v>91</v>
      </c>
      <c r="N94" s="38" t="str">
        <f t="array" ref="N94">M94&amp;CHOOSE(AND(M94&lt;&gt;{11,12,13})*MIN(4,MOD(M94,10))+1,"th","st","nd","rd","th")</f>
        <v>91st</v>
      </c>
      <c r="O94" s="34">
        <v>0.21690000000000001</v>
      </c>
      <c r="P94" s="29">
        <f t="shared" si="12"/>
        <v>72</v>
      </c>
      <c r="Q94" s="38" t="str">
        <f t="array" ref="Q94">P94&amp;CHOOSE(AND(P94&lt;&gt;{11,12,13})*MIN(4,MOD(P94,10))+1,"th","st","nd","rd","th")</f>
        <v>72nd</v>
      </c>
      <c r="R94" s="35">
        <v>152.11600000000001</v>
      </c>
      <c r="S94" s="35">
        <v>53.319000000000003</v>
      </c>
      <c r="T94" s="35">
        <v>76.058000000000007</v>
      </c>
      <c r="U94" s="35">
        <v>281.49299999999999</v>
      </c>
      <c r="V94" s="36">
        <v>12.159000000000001</v>
      </c>
      <c r="W94" s="220">
        <f t="shared" si="13"/>
        <v>1.483865298859917E-2</v>
      </c>
      <c r="X94" s="29">
        <f t="shared" si="14"/>
        <v>18</v>
      </c>
      <c r="Y94" s="38" t="str">
        <f t="array" ref="Y94">X94&amp;CHOOSE(AND(X94&lt;&gt;{11,12,13})*MIN(4,MOD(X94,10))+1,"th","st","nd","rd","th")</f>
        <v>18th</v>
      </c>
      <c r="Z94" s="37">
        <v>2.4319999999999999</v>
      </c>
      <c r="AA94" s="28">
        <v>0</v>
      </c>
      <c r="AB94" s="221">
        <f t="shared" si="15"/>
        <v>0</v>
      </c>
      <c r="AC94" s="29">
        <f t="shared" si="16"/>
        <v>1</v>
      </c>
      <c r="AD94" s="38" t="str">
        <f t="array" ref="AD94">AC94&amp;CHOOSE(AND(AC94&lt;&gt;{11,12,13})*MIN(4,MOD(AC94,10))+1,"th","st","nd","rd","th")</f>
        <v>1st</v>
      </c>
      <c r="AE94" s="37">
        <v>0</v>
      </c>
      <c r="AF94" s="113">
        <v>819.41399999999999</v>
      </c>
      <c r="AG94" s="113">
        <v>861.47500000000002</v>
      </c>
      <c r="AH94" s="113">
        <v>868.37599999999998</v>
      </c>
      <c r="AI94" s="38">
        <v>849.755</v>
      </c>
      <c r="AJ94" s="29">
        <f t="shared" si="17"/>
        <v>12</v>
      </c>
      <c r="AK94" s="38" t="str">
        <f t="array" ref="AK94">AJ94&amp;CHOOSE(AND(AJ94&lt;&gt;{11,12,13})*MIN(4,MOD(AJ94,10))+1,"th","st","nd","rd","th")</f>
        <v>12th</v>
      </c>
      <c r="AL94" s="38">
        <v>283.92500000000001</v>
      </c>
      <c r="AM94" s="38">
        <v>371.834</v>
      </c>
      <c r="AN94" s="38">
        <v>1221.5889999999999</v>
      </c>
      <c r="AO94" s="29">
        <f t="shared" si="18"/>
        <v>16</v>
      </c>
      <c r="AP94" s="38" t="str">
        <f t="array" ref="AP94">AO94&amp;CHOOSE(AND(AO94&lt;&gt;{11,12,13})*MIN(4,MOD(AO94,10))+1,"th","st","nd","rd","th")</f>
        <v>16th</v>
      </c>
      <c r="AQ94" s="77">
        <v>1.19</v>
      </c>
      <c r="AR94" s="36">
        <v>2068.6019999999999</v>
      </c>
      <c r="AS94" s="29">
        <f t="shared" si="19"/>
        <v>38</v>
      </c>
      <c r="AT94" s="38" t="str">
        <f t="array" ref="AT94">AS94&amp;CHOOSE(AND(AS94&lt;&gt;{11,12,13})*MIN(4,MOD(AS94,10))+1,"th","st","nd","rd","th")</f>
        <v>38th</v>
      </c>
      <c r="AU94" s="40">
        <v>7.0142954125199369E-4</v>
      </c>
    </row>
    <row r="95" spans="1:47" x14ac:dyDescent="0.25">
      <c r="A95" s="7">
        <v>108073503</v>
      </c>
      <c r="B95" s="8" t="s">
        <v>336</v>
      </c>
      <c r="C95" s="8" t="s">
        <v>107</v>
      </c>
      <c r="D95" s="27">
        <v>52008</v>
      </c>
      <c r="E95" s="29">
        <f t="shared" si="10"/>
        <v>42</v>
      </c>
      <c r="F95" s="38" t="str">
        <f t="array" ref="F95">E95&amp;CHOOSE(AND(E95&lt;&gt;{11,12,13})*MIN(4,MOD(E95,10))+1,"th","st","nd","rd","th")</f>
        <v>42nd</v>
      </c>
      <c r="G95" s="29">
        <v>11337</v>
      </c>
      <c r="H95" s="30">
        <v>1.095</v>
      </c>
      <c r="I95" s="31">
        <v>0.54339999999999999</v>
      </c>
      <c r="J95" s="94">
        <v>249</v>
      </c>
      <c r="K95" s="33">
        <v>0</v>
      </c>
      <c r="L95" s="34">
        <v>9.4299999999999995E-2</v>
      </c>
      <c r="M95" s="29">
        <f t="shared" si="11"/>
        <v>30</v>
      </c>
      <c r="N95" s="38" t="str">
        <f t="array" ref="N95">M95&amp;CHOOSE(AND(M95&lt;&gt;{11,12,13})*MIN(4,MOD(M95,10))+1,"th","st","nd","rd","th")</f>
        <v>30th</v>
      </c>
      <c r="O95" s="34">
        <v>0.1429</v>
      </c>
      <c r="P95" s="29">
        <f t="shared" si="12"/>
        <v>38</v>
      </c>
      <c r="Q95" s="38" t="str">
        <f t="array" ref="Q95">P95&amp;CHOOSE(AND(P95&lt;&gt;{11,12,13})*MIN(4,MOD(P95,10))+1,"th","st","nd","rd","th")</f>
        <v>38th</v>
      </c>
      <c r="R95" s="35">
        <v>194.74</v>
      </c>
      <c r="S95" s="35">
        <v>147.55199999999999</v>
      </c>
      <c r="T95" s="35">
        <v>0</v>
      </c>
      <c r="U95" s="35">
        <v>342.29199999999997</v>
      </c>
      <c r="V95" s="36">
        <v>54.901000000000003</v>
      </c>
      <c r="W95" s="220">
        <f t="shared" si="13"/>
        <v>1.5950986909388423E-2</v>
      </c>
      <c r="X95" s="29">
        <f t="shared" si="14"/>
        <v>21</v>
      </c>
      <c r="Y95" s="38" t="str">
        <f t="array" ref="Y95">X95&amp;CHOOSE(AND(X95&lt;&gt;{11,12,13})*MIN(4,MOD(X95,10))+1,"th","st","nd","rd","th")</f>
        <v>21st</v>
      </c>
      <c r="Z95" s="37">
        <v>10.98</v>
      </c>
      <c r="AA95" s="28">
        <v>15</v>
      </c>
      <c r="AB95" s="221">
        <f t="shared" si="15"/>
        <v>4.3581137618773124E-3</v>
      </c>
      <c r="AC95" s="29">
        <f t="shared" si="16"/>
        <v>44</v>
      </c>
      <c r="AD95" s="38" t="str">
        <f t="array" ref="AD95">AC95&amp;CHOOSE(AND(AC95&lt;&gt;{11,12,13})*MIN(4,MOD(AC95,10))+1,"th","st","nd","rd","th")</f>
        <v>44th</v>
      </c>
      <c r="AE95" s="37">
        <v>9</v>
      </c>
      <c r="AF95" s="113">
        <v>3441.8560000000002</v>
      </c>
      <c r="AG95" s="113">
        <v>3493.049</v>
      </c>
      <c r="AH95" s="113">
        <v>3477.7379999999998</v>
      </c>
      <c r="AI95" s="38">
        <v>3470.8809999999999</v>
      </c>
      <c r="AJ95" s="29">
        <f t="shared" si="17"/>
        <v>72</v>
      </c>
      <c r="AK95" s="38" t="str">
        <f t="array" ref="AK95">AJ95&amp;CHOOSE(AND(AJ95&lt;&gt;{11,12,13})*MIN(4,MOD(AJ95,10))+1,"th","st","nd","rd","th")</f>
        <v>72nd</v>
      </c>
      <c r="AL95" s="38">
        <v>362.27199999999999</v>
      </c>
      <c r="AM95" s="38">
        <v>362.27199999999999</v>
      </c>
      <c r="AN95" s="38">
        <v>3833.1529999999998</v>
      </c>
      <c r="AO95" s="29">
        <f t="shared" si="18"/>
        <v>71</v>
      </c>
      <c r="AP95" s="38" t="str">
        <f t="array" ref="AP95">AO95&amp;CHOOSE(AND(AO95&lt;&gt;{11,12,13})*MIN(4,MOD(AO95,10))+1,"th","st","nd","rd","th")</f>
        <v>71st</v>
      </c>
      <c r="AQ95" s="77">
        <v>0.85</v>
      </c>
      <c r="AR95" s="36">
        <v>3567.7069999999999</v>
      </c>
      <c r="AS95" s="29">
        <f t="shared" si="19"/>
        <v>68</v>
      </c>
      <c r="AT95" s="38" t="str">
        <f t="array" ref="AT95">AS95&amp;CHOOSE(AND(AS95&lt;&gt;{11,12,13})*MIN(4,MOD(AS95,10))+1,"th","st","nd","rd","th")</f>
        <v>68th</v>
      </c>
      <c r="AU95" s="40">
        <v>1.2097518441592566E-3</v>
      </c>
    </row>
    <row r="96" spans="1:47" x14ac:dyDescent="0.25">
      <c r="A96" s="7">
        <v>108077503</v>
      </c>
      <c r="B96" s="8" t="s">
        <v>568</v>
      </c>
      <c r="C96" s="8" t="s">
        <v>107</v>
      </c>
      <c r="D96" s="27">
        <v>49600</v>
      </c>
      <c r="E96" s="29">
        <f t="shared" si="10"/>
        <v>32</v>
      </c>
      <c r="F96" s="38" t="str">
        <f t="array" ref="F96">E96&amp;CHOOSE(AND(E96&lt;&gt;{11,12,13})*MIN(4,MOD(E96,10))+1,"th","st","nd","rd","th")</f>
        <v>32nd</v>
      </c>
      <c r="G96" s="29">
        <v>5807</v>
      </c>
      <c r="H96" s="30">
        <v>1.1482000000000001</v>
      </c>
      <c r="I96" s="31">
        <v>0.72860000000000003</v>
      </c>
      <c r="J96" s="94">
        <v>171</v>
      </c>
      <c r="K96" s="33">
        <v>0</v>
      </c>
      <c r="L96" s="34">
        <v>0.1036</v>
      </c>
      <c r="M96" s="29">
        <f t="shared" si="11"/>
        <v>32</v>
      </c>
      <c r="N96" s="38" t="str">
        <f t="array" ref="N96">M96&amp;CHOOSE(AND(M96&lt;&gt;{11,12,13})*MIN(4,MOD(M96,10))+1,"th","st","nd","rd","th")</f>
        <v>32nd</v>
      </c>
      <c r="O96" s="34">
        <v>0.1865</v>
      </c>
      <c r="P96" s="29">
        <f t="shared" si="12"/>
        <v>59</v>
      </c>
      <c r="Q96" s="38" t="str">
        <f t="array" ref="Q96">P96&amp;CHOOSE(AND(P96&lt;&gt;{11,12,13})*MIN(4,MOD(P96,10))+1,"th","st","nd","rd","th")</f>
        <v>59th</v>
      </c>
      <c r="R96" s="35">
        <v>114.83199999999999</v>
      </c>
      <c r="S96" s="35">
        <v>103.36</v>
      </c>
      <c r="T96" s="35">
        <v>0</v>
      </c>
      <c r="U96" s="35">
        <v>218.19200000000001</v>
      </c>
      <c r="V96" s="36">
        <v>45.35</v>
      </c>
      <c r="W96" s="220">
        <f t="shared" si="13"/>
        <v>2.4548478508578435E-2</v>
      </c>
      <c r="X96" s="29">
        <f t="shared" si="14"/>
        <v>45</v>
      </c>
      <c r="Y96" s="38" t="str">
        <f t="array" ref="Y96">X96&amp;CHOOSE(AND(X96&lt;&gt;{11,12,13})*MIN(4,MOD(X96,10))+1,"th","st","nd","rd","th")</f>
        <v>45th</v>
      </c>
      <c r="Z96" s="37">
        <v>9.07</v>
      </c>
      <c r="AA96" s="28">
        <v>11</v>
      </c>
      <c r="AB96" s="221">
        <f t="shared" si="15"/>
        <v>5.9544269811325863E-3</v>
      </c>
      <c r="AC96" s="29">
        <f t="shared" si="16"/>
        <v>52</v>
      </c>
      <c r="AD96" s="38" t="str">
        <f t="array" ref="AD96">AC96&amp;CHOOSE(AND(AC96&lt;&gt;{11,12,13})*MIN(4,MOD(AC96,10))+1,"th","st","nd","rd","th")</f>
        <v>52nd</v>
      </c>
      <c r="AE96" s="37">
        <v>6.6</v>
      </c>
      <c r="AF96" s="113">
        <v>1847.365</v>
      </c>
      <c r="AG96" s="113">
        <v>1961.338</v>
      </c>
      <c r="AH96" s="113">
        <v>1924.11</v>
      </c>
      <c r="AI96" s="38">
        <v>1910.9380000000001</v>
      </c>
      <c r="AJ96" s="29">
        <f t="shared" si="17"/>
        <v>45</v>
      </c>
      <c r="AK96" s="38" t="str">
        <f t="array" ref="AK96">AJ96&amp;CHOOSE(AND(AJ96&lt;&gt;{11,12,13})*MIN(4,MOD(AJ96,10))+1,"th","st","nd","rd","th")</f>
        <v>45th</v>
      </c>
      <c r="AL96" s="38">
        <v>233.86199999999999</v>
      </c>
      <c r="AM96" s="38">
        <v>233.86199999999999</v>
      </c>
      <c r="AN96" s="38">
        <v>2144.8000000000002</v>
      </c>
      <c r="AO96" s="29">
        <f t="shared" si="18"/>
        <v>43</v>
      </c>
      <c r="AP96" s="38" t="str">
        <f t="array" ref="AP96">AO96&amp;CHOOSE(AND(AO96&lt;&gt;{11,12,13})*MIN(4,MOD(AO96,10))+1,"th","st","nd","rd","th")</f>
        <v>43rd</v>
      </c>
      <c r="AQ96" s="77">
        <v>0.83</v>
      </c>
      <c r="AR96" s="36">
        <v>2044.0070000000001</v>
      </c>
      <c r="AS96" s="29">
        <f t="shared" si="19"/>
        <v>38</v>
      </c>
      <c r="AT96" s="38" t="str">
        <f t="array" ref="AT96">AS96&amp;CHOOSE(AND(AS96&lt;&gt;{11,12,13})*MIN(4,MOD(AS96,10))+1,"th","st","nd","rd","th")</f>
        <v>38th</v>
      </c>
      <c r="AU96" s="40">
        <v>6.9308977383076295E-4</v>
      </c>
    </row>
    <row r="97" spans="1:47" x14ac:dyDescent="0.25">
      <c r="A97" s="7">
        <v>108078003</v>
      </c>
      <c r="B97" s="8" t="s">
        <v>596</v>
      </c>
      <c r="C97" s="8" t="s">
        <v>107</v>
      </c>
      <c r="D97" s="27">
        <v>49151</v>
      </c>
      <c r="E97" s="29">
        <f t="shared" si="10"/>
        <v>31</v>
      </c>
      <c r="F97" s="38" t="str">
        <f t="array" ref="F97">E97&amp;CHOOSE(AND(E97&lt;&gt;{11,12,13})*MIN(4,MOD(E97,10))+1,"th","st","nd","rd","th")</f>
        <v>31st</v>
      </c>
      <c r="G97" s="29">
        <v>5069</v>
      </c>
      <c r="H97" s="30">
        <v>1.1587000000000001</v>
      </c>
      <c r="I97" s="31">
        <v>0.78269999999999995</v>
      </c>
      <c r="J97" s="94">
        <v>132</v>
      </c>
      <c r="K97" s="33">
        <v>41.789000000000001</v>
      </c>
      <c r="L97" s="34">
        <v>0.1381</v>
      </c>
      <c r="M97" s="29">
        <f t="shared" si="11"/>
        <v>46</v>
      </c>
      <c r="N97" s="38" t="str">
        <f t="array" ref="N97">M97&amp;CHOOSE(AND(M97&lt;&gt;{11,12,13})*MIN(4,MOD(M97,10))+1,"th","st","nd","rd","th")</f>
        <v>46th</v>
      </c>
      <c r="O97" s="34">
        <v>0.20330000000000001</v>
      </c>
      <c r="P97" s="29">
        <f t="shared" si="12"/>
        <v>66</v>
      </c>
      <c r="Q97" s="38" t="str">
        <f t="array" ref="Q97">P97&amp;CHOOSE(AND(P97&lt;&gt;{11,12,13})*MIN(4,MOD(P97,10))+1,"th","st","nd","rd","th")</f>
        <v>66th</v>
      </c>
      <c r="R97" s="35">
        <v>151.43299999999999</v>
      </c>
      <c r="S97" s="35">
        <v>111.464</v>
      </c>
      <c r="T97" s="35">
        <v>0</v>
      </c>
      <c r="U97" s="35">
        <v>262.89699999999999</v>
      </c>
      <c r="V97" s="36">
        <v>65.266999999999996</v>
      </c>
      <c r="W97" s="220">
        <f t="shared" si="13"/>
        <v>3.5712233821647302E-2</v>
      </c>
      <c r="X97" s="29">
        <f t="shared" si="14"/>
        <v>70</v>
      </c>
      <c r="Y97" s="38" t="str">
        <f t="array" ref="Y97">X97&amp;CHOOSE(AND(X97&lt;&gt;{11,12,13})*MIN(4,MOD(X97,10))+1,"th","st","nd","rd","th")</f>
        <v>70th</v>
      </c>
      <c r="Z97" s="37">
        <v>13.053000000000001</v>
      </c>
      <c r="AA97" s="28">
        <v>4</v>
      </c>
      <c r="AB97" s="221">
        <f t="shared" si="15"/>
        <v>2.1886854809718423E-3</v>
      </c>
      <c r="AC97" s="29">
        <f t="shared" si="16"/>
        <v>29</v>
      </c>
      <c r="AD97" s="38" t="str">
        <f t="array" ref="AD97">AC97&amp;CHOOSE(AND(AC97&lt;&gt;{11,12,13})*MIN(4,MOD(AC97,10))+1,"th","st","nd","rd","th")</f>
        <v>29th</v>
      </c>
      <c r="AE97" s="37">
        <v>2.4</v>
      </c>
      <c r="AF97" s="113">
        <v>1827.5809999999999</v>
      </c>
      <c r="AG97" s="113">
        <v>1812.673</v>
      </c>
      <c r="AH97" s="113">
        <v>1805.3530000000001</v>
      </c>
      <c r="AI97" s="38">
        <v>1815.202</v>
      </c>
      <c r="AJ97" s="29">
        <f t="shared" si="17"/>
        <v>42</v>
      </c>
      <c r="AK97" s="38" t="str">
        <f t="array" ref="AK97">AJ97&amp;CHOOSE(AND(AJ97&lt;&gt;{11,12,13})*MIN(4,MOD(AJ97,10))+1,"th","st","nd","rd","th")</f>
        <v>42nd</v>
      </c>
      <c r="AL97" s="38">
        <v>278.35000000000002</v>
      </c>
      <c r="AM97" s="38">
        <v>320.13900000000001</v>
      </c>
      <c r="AN97" s="38">
        <v>2135.3409999999999</v>
      </c>
      <c r="AO97" s="29">
        <f t="shared" si="18"/>
        <v>42</v>
      </c>
      <c r="AP97" s="38" t="str">
        <f t="array" ref="AP97">AO97&amp;CHOOSE(AND(AO97&lt;&gt;{11,12,13})*MIN(4,MOD(AO97,10))+1,"th","st","nd","rd","th")</f>
        <v>42nd</v>
      </c>
      <c r="AQ97" s="77">
        <v>0.78</v>
      </c>
      <c r="AR97" s="36">
        <v>1929.8910000000001</v>
      </c>
      <c r="AS97" s="29">
        <f t="shared" si="19"/>
        <v>34</v>
      </c>
      <c r="AT97" s="38" t="str">
        <f t="array" ref="AT97">AS97&amp;CHOOSE(AND(AS97&lt;&gt;{11,12,13})*MIN(4,MOD(AS97,10))+1,"th","st","nd","rd","th")</f>
        <v>34th</v>
      </c>
      <c r="AU97" s="40">
        <v>6.5439488059875774E-4</v>
      </c>
    </row>
    <row r="98" spans="1:47" x14ac:dyDescent="0.25">
      <c r="A98" s="7">
        <v>108079004</v>
      </c>
      <c r="B98" s="8" t="s">
        <v>644</v>
      </c>
      <c r="C98" s="8" t="s">
        <v>107</v>
      </c>
      <c r="D98" s="27">
        <v>50061</v>
      </c>
      <c r="E98" s="29">
        <f t="shared" si="10"/>
        <v>34</v>
      </c>
      <c r="F98" s="38" t="str">
        <f t="array" ref="F98">E98&amp;CHOOSE(AND(E98&lt;&gt;{11,12,13})*MIN(4,MOD(E98,10))+1,"th","st","nd","rd","th")</f>
        <v>34th</v>
      </c>
      <c r="G98" s="29">
        <v>1316</v>
      </c>
      <c r="H98" s="30">
        <v>1.1375999999999999</v>
      </c>
      <c r="I98" s="31">
        <v>0.91349999999999998</v>
      </c>
      <c r="J98" s="94">
        <v>23</v>
      </c>
      <c r="K98" s="33">
        <v>80.885000000000005</v>
      </c>
      <c r="L98" s="34">
        <v>0.1431</v>
      </c>
      <c r="M98" s="29">
        <f t="shared" si="11"/>
        <v>49</v>
      </c>
      <c r="N98" s="38" t="str">
        <f t="array" ref="N98">M98&amp;CHOOSE(AND(M98&lt;&gt;{11,12,13})*MIN(4,MOD(M98,10))+1,"th","st","nd","rd","th")</f>
        <v>49th</v>
      </c>
      <c r="O98" s="34">
        <v>0.16669999999999999</v>
      </c>
      <c r="P98" s="29">
        <f t="shared" si="12"/>
        <v>49</v>
      </c>
      <c r="Q98" s="38" t="str">
        <f t="array" ref="Q98">P98&amp;CHOOSE(AND(P98&lt;&gt;{11,12,13})*MIN(4,MOD(P98,10))+1,"th","st","nd","rd","th")</f>
        <v>49th</v>
      </c>
      <c r="R98" s="35">
        <v>43.881999999999998</v>
      </c>
      <c r="S98" s="35">
        <v>25.56</v>
      </c>
      <c r="T98" s="35">
        <v>0</v>
      </c>
      <c r="U98" s="35">
        <v>69.441999999999993</v>
      </c>
      <c r="V98" s="36">
        <v>7.55</v>
      </c>
      <c r="W98" s="220">
        <f t="shared" si="13"/>
        <v>1.4772320389128355E-2</v>
      </c>
      <c r="X98" s="29">
        <f t="shared" si="14"/>
        <v>18</v>
      </c>
      <c r="Y98" s="38" t="str">
        <f t="array" ref="Y98">X98&amp;CHOOSE(AND(X98&lt;&gt;{11,12,13})*MIN(4,MOD(X98,10))+1,"th","st","nd","rd","th")</f>
        <v>18th</v>
      </c>
      <c r="Z98" s="37">
        <v>1.51</v>
      </c>
      <c r="AA98" s="28">
        <v>2</v>
      </c>
      <c r="AB98" s="221">
        <f t="shared" si="15"/>
        <v>3.9131974540737363E-3</v>
      </c>
      <c r="AC98" s="29">
        <f t="shared" si="16"/>
        <v>41</v>
      </c>
      <c r="AD98" s="38" t="str">
        <f t="array" ref="AD98">AC98&amp;CHOOSE(AND(AC98&lt;&gt;{11,12,13})*MIN(4,MOD(AC98,10))+1,"th","st","nd","rd","th")</f>
        <v>41st</v>
      </c>
      <c r="AE98" s="37">
        <v>1.2</v>
      </c>
      <c r="AF98" s="113">
        <v>511.09100000000001</v>
      </c>
      <c r="AG98" s="113">
        <v>503.60899999999998</v>
      </c>
      <c r="AH98" s="113">
        <v>498.69</v>
      </c>
      <c r="AI98" s="38">
        <v>504.46300000000002</v>
      </c>
      <c r="AJ98" s="29">
        <f t="shared" si="17"/>
        <v>3</v>
      </c>
      <c r="AK98" s="38" t="str">
        <f t="array" ref="AK98">AJ98&amp;CHOOSE(AND(AJ98&lt;&gt;{11,12,13})*MIN(4,MOD(AJ98,10))+1,"th","st","nd","rd","th")</f>
        <v>3rd</v>
      </c>
      <c r="AL98" s="38">
        <v>72.152000000000001</v>
      </c>
      <c r="AM98" s="38">
        <v>153.03700000000001</v>
      </c>
      <c r="AN98" s="38">
        <v>657.5</v>
      </c>
      <c r="AO98" s="29">
        <f t="shared" si="18"/>
        <v>3</v>
      </c>
      <c r="AP98" s="38" t="str">
        <f t="array" ref="AP98">AO98&amp;CHOOSE(AND(AO98&lt;&gt;{11,12,13})*MIN(4,MOD(AO98,10))+1,"th","st","nd","rd","th")</f>
        <v>3rd</v>
      </c>
      <c r="AQ98" s="77">
        <v>1.08</v>
      </c>
      <c r="AR98" s="36">
        <v>807.81</v>
      </c>
      <c r="AS98" s="29">
        <f t="shared" si="19"/>
        <v>4</v>
      </c>
      <c r="AT98" s="38" t="str">
        <f t="array" ref="AT98">AS98&amp;CHOOSE(AND(AS98&lt;&gt;{11,12,13})*MIN(4,MOD(AS98,10))+1,"th","st","nd","rd","th")</f>
        <v>4th</v>
      </c>
      <c r="AU98" s="40">
        <v>2.7391532915407266E-4</v>
      </c>
    </row>
    <row r="99" spans="1:47" x14ac:dyDescent="0.25">
      <c r="A99" s="7">
        <v>117080503</v>
      </c>
      <c r="B99" s="8" t="s">
        <v>116</v>
      </c>
      <c r="C99" s="8" t="s">
        <v>117</v>
      </c>
      <c r="D99" s="27">
        <v>49737</v>
      </c>
      <c r="E99" s="29">
        <f t="shared" si="10"/>
        <v>32</v>
      </c>
      <c r="F99" s="38" t="str">
        <f t="array" ref="F99">E99&amp;CHOOSE(AND(E99&lt;&gt;{11,12,13})*MIN(4,MOD(E99,10))+1,"th","st","nd","rd","th")</f>
        <v>32nd</v>
      </c>
      <c r="G99" s="29">
        <v>5990</v>
      </c>
      <c r="H99" s="30">
        <v>1.145</v>
      </c>
      <c r="I99" s="31">
        <v>0.755</v>
      </c>
      <c r="J99" s="94">
        <v>153</v>
      </c>
      <c r="K99" s="33">
        <v>0</v>
      </c>
      <c r="L99" s="34">
        <v>0.14729999999999999</v>
      </c>
      <c r="M99" s="29">
        <f t="shared" si="11"/>
        <v>52</v>
      </c>
      <c r="N99" s="38" t="str">
        <f t="array" ref="N99">M99&amp;CHOOSE(AND(M99&lt;&gt;{11,12,13})*MIN(4,MOD(M99,10))+1,"th","st","nd","rd","th")</f>
        <v>52nd</v>
      </c>
      <c r="O99" s="34">
        <v>0.13950000000000001</v>
      </c>
      <c r="P99" s="29">
        <f t="shared" si="12"/>
        <v>36</v>
      </c>
      <c r="Q99" s="38" t="str">
        <f t="array" ref="Q99">P99&amp;CHOOSE(AND(P99&lt;&gt;{11,12,13})*MIN(4,MOD(P99,10))+1,"th","st","nd","rd","th")</f>
        <v>36th</v>
      </c>
      <c r="R99" s="35">
        <v>183.59700000000001</v>
      </c>
      <c r="S99" s="35">
        <v>86.938000000000002</v>
      </c>
      <c r="T99" s="35">
        <v>0</v>
      </c>
      <c r="U99" s="35">
        <v>270.53500000000003</v>
      </c>
      <c r="V99" s="36">
        <v>46.606999999999999</v>
      </c>
      <c r="W99" s="220">
        <f t="shared" si="13"/>
        <v>2.2435676803405861E-2</v>
      </c>
      <c r="X99" s="29">
        <f t="shared" si="14"/>
        <v>39</v>
      </c>
      <c r="Y99" s="38" t="str">
        <f t="array" ref="Y99">X99&amp;CHOOSE(AND(X99&lt;&gt;{11,12,13})*MIN(4,MOD(X99,10))+1,"th","st","nd","rd","th")</f>
        <v>39th</v>
      </c>
      <c r="Z99" s="37">
        <v>9.3209999999999997</v>
      </c>
      <c r="AA99" s="28">
        <v>3</v>
      </c>
      <c r="AB99" s="221">
        <f t="shared" si="15"/>
        <v>1.444139944862737E-3</v>
      </c>
      <c r="AC99" s="29">
        <f t="shared" si="16"/>
        <v>24</v>
      </c>
      <c r="AD99" s="38" t="str">
        <f t="array" ref="AD99">AC99&amp;CHOOSE(AND(AC99&lt;&gt;{11,12,13})*MIN(4,MOD(AC99,10))+1,"th","st","nd","rd","th")</f>
        <v>24th</v>
      </c>
      <c r="AE99" s="37">
        <v>1.8</v>
      </c>
      <c r="AF99" s="113">
        <v>2077.3609999999999</v>
      </c>
      <c r="AG99" s="113">
        <v>2073.2750000000001</v>
      </c>
      <c r="AH99" s="113">
        <v>2137.2130000000002</v>
      </c>
      <c r="AI99" s="38">
        <v>2095.9499999999998</v>
      </c>
      <c r="AJ99" s="29">
        <f t="shared" si="17"/>
        <v>50</v>
      </c>
      <c r="AK99" s="38" t="str">
        <f t="array" ref="AK99">AJ99&amp;CHOOSE(AND(AJ99&lt;&gt;{11,12,13})*MIN(4,MOD(AJ99,10))+1,"th","st","nd","rd","th")</f>
        <v>50th</v>
      </c>
      <c r="AL99" s="38">
        <v>281.65600000000001</v>
      </c>
      <c r="AM99" s="38">
        <v>281.65600000000001</v>
      </c>
      <c r="AN99" s="38">
        <v>2377.6060000000002</v>
      </c>
      <c r="AO99" s="29">
        <f t="shared" si="18"/>
        <v>48</v>
      </c>
      <c r="AP99" s="38" t="str">
        <f t="array" ref="AP99">AO99&amp;CHOOSE(AND(AO99&lt;&gt;{11,12,13})*MIN(4,MOD(AO99,10))+1,"th","st","nd","rd","th")</f>
        <v>48th</v>
      </c>
      <c r="AQ99" s="77">
        <v>1.19</v>
      </c>
      <c r="AR99" s="36">
        <v>3239.607</v>
      </c>
      <c r="AS99" s="29">
        <f t="shared" si="19"/>
        <v>63</v>
      </c>
      <c r="AT99" s="38" t="str">
        <f t="array" ref="AT99">AS99&amp;CHOOSE(AND(AS99&lt;&gt;{11,12,13})*MIN(4,MOD(AS99,10))+1,"th","st","nd","rd","th")</f>
        <v>63rd</v>
      </c>
      <c r="AU99" s="40">
        <v>1.0984984312336292E-3</v>
      </c>
    </row>
    <row r="100" spans="1:47" x14ac:dyDescent="0.25">
      <c r="A100" s="7">
        <v>117081003</v>
      </c>
      <c r="B100" s="8" t="s">
        <v>185</v>
      </c>
      <c r="C100" s="8" t="s">
        <v>117</v>
      </c>
      <c r="D100" s="27">
        <v>50036</v>
      </c>
      <c r="E100" s="29">
        <f t="shared" si="10"/>
        <v>34</v>
      </c>
      <c r="F100" s="38" t="str">
        <f t="array" ref="F100">E100&amp;CHOOSE(AND(E100&lt;&gt;{11,12,13})*MIN(4,MOD(E100,10))+1,"th","st","nd","rd","th")</f>
        <v>34th</v>
      </c>
      <c r="G100" s="29">
        <v>2354</v>
      </c>
      <c r="H100" s="30">
        <v>1.1382000000000001</v>
      </c>
      <c r="I100" s="31">
        <v>0.89610000000000001</v>
      </c>
      <c r="J100" s="94">
        <v>37</v>
      </c>
      <c r="K100" s="33">
        <v>137.68600000000001</v>
      </c>
      <c r="L100" s="34">
        <v>0.2097</v>
      </c>
      <c r="M100" s="29">
        <f t="shared" si="11"/>
        <v>75</v>
      </c>
      <c r="N100" s="38" t="str">
        <f t="array" ref="N100">M100&amp;CHOOSE(AND(M100&lt;&gt;{11,12,13})*MIN(4,MOD(M100,10))+1,"th","st","nd","rd","th")</f>
        <v>75th</v>
      </c>
      <c r="O100" s="34">
        <v>0.25679999999999997</v>
      </c>
      <c r="P100" s="29">
        <f t="shared" si="12"/>
        <v>88</v>
      </c>
      <c r="Q100" s="38" t="str">
        <f t="array" ref="Q100">P100&amp;CHOOSE(AND(P100&lt;&gt;{11,12,13})*MIN(4,MOD(P100,10))+1,"th","st","nd","rd","th")</f>
        <v>88th</v>
      </c>
      <c r="R100" s="35">
        <v>115.27200000000001</v>
      </c>
      <c r="S100" s="35">
        <v>70.581999999999994</v>
      </c>
      <c r="T100" s="35">
        <v>0</v>
      </c>
      <c r="U100" s="35">
        <v>185.85400000000001</v>
      </c>
      <c r="V100" s="36">
        <v>10.541</v>
      </c>
      <c r="W100" s="220">
        <f t="shared" si="13"/>
        <v>1.1505519178230218E-2</v>
      </c>
      <c r="X100" s="29">
        <f t="shared" si="14"/>
        <v>11</v>
      </c>
      <c r="Y100" s="38" t="str">
        <f t="array" ref="Y100">X100&amp;CHOOSE(AND(X100&lt;&gt;{11,12,13})*MIN(4,MOD(X100,10))+1,"th","st","nd","rd","th")</f>
        <v>11th</v>
      </c>
      <c r="Z100" s="37">
        <v>2.1080000000000001</v>
      </c>
      <c r="AA100" s="28">
        <v>1</v>
      </c>
      <c r="AB100" s="221">
        <f t="shared" si="15"/>
        <v>1.0915016770923268E-3</v>
      </c>
      <c r="AC100" s="29">
        <f t="shared" si="16"/>
        <v>20</v>
      </c>
      <c r="AD100" s="38" t="str">
        <f t="array" ref="AD100">AC100&amp;CHOOSE(AND(AC100&lt;&gt;{11,12,13})*MIN(4,MOD(AC100,10))+1,"th","st","nd","rd","th")</f>
        <v>20th</v>
      </c>
      <c r="AE100" s="37">
        <v>0.6</v>
      </c>
      <c r="AF100" s="113">
        <v>916.16899999999998</v>
      </c>
      <c r="AG100" s="113">
        <v>923.79</v>
      </c>
      <c r="AH100" s="113">
        <v>918.20299999999997</v>
      </c>
      <c r="AI100" s="38">
        <v>919.38699999999994</v>
      </c>
      <c r="AJ100" s="29">
        <f t="shared" si="17"/>
        <v>14</v>
      </c>
      <c r="AK100" s="38" t="str">
        <f t="array" ref="AK100">AJ100&amp;CHOOSE(AND(AJ100&lt;&gt;{11,12,13})*MIN(4,MOD(AJ100,10))+1,"th","st","nd","rd","th")</f>
        <v>14th</v>
      </c>
      <c r="AL100" s="38">
        <v>188.56200000000001</v>
      </c>
      <c r="AM100" s="38">
        <v>326.24799999999999</v>
      </c>
      <c r="AN100" s="38">
        <v>1245.635</v>
      </c>
      <c r="AO100" s="29">
        <f t="shared" si="18"/>
        <v>16</v>
      </c>
      <c r="AP100" s="38" t="str">
        <f t="array" ref="AP100">AO100&amp;CHOOSE(AND(AO100&lt;&gt;{11,12,13})*MIN(4,MOD(AO100,10))+1,"th","st","nd","rd","th")</f>
        <v>16th</v>
      </c>
      <c r="AQ100" s="77">
        <v>1.1100000000000001</v>
      </c>
      <c r="AR100" s="36">
        <v>1573.7380000000001</v>
      </c>
      <c r="AS100" s="29">
        <f t="shared" si="19"/>
        <v>24</v>
      </c>
      <c r="AT100" s="38" t="str">
        <f t="array" ref="AT100">AS100&amp;CHOOSE(AND(AS100&lt;&gt;{11,12,13})*MIN(4,MOD(AS100,10))+1,"th","st","nd","rd","th")</f>
        <v>24th</v>
      </c>
      <c r="AU100" s="40">
        <v>5.3362914828025405E-4</v>
      </c>
    </row>
    <row r="101" spans="1:47" x14ac:dyDescent="0.25">
      <c r="A101" s="7">
        <v>117083004</v>
      </c>
      <c r="B101" s="8" t="s">
        <v>447</v>
      </c>
      <c r="C101" s="8" t="s">
        <v>117</v>
      </c>
      <c r="D101" s="27">
        <v>51917</v>
      </c>
      <c r="E101" s="29">
        <f t="shared" si="10"/>
        <v>41</v>
      </c>
      <c r="F101" s="38" t="str">
        <f t="array" ref="F101">E101&amp;CHOOSE(AND(E101&lt;&gt;{11,12,13})*MIN(4,MOD(E101,10))+1,"th","st","nd","rd","th")</f>
        <v>41st</v>
      </c>
      <c r="G101" s="29">
        <v>2050</v>
      </c>
      <c r="H101" s="30">
        <v>1.097</v>
      </c>
      <c r="I101" s="31">
        <v>0.9022</v>
      </c>
      <c r="J101" s="94">
        <v>33</v>
      </c>
      <c r="K101" s="33">
        <v>127.077</v>
      </c>
      <c r="L101" s="34">
        <v>0.2112</v>
      </c>
      <c r="M101" s="29">
        <f t="shared" si="11"/>
        <v>75</v>
      </c>
      <c r="N101" s="38" t="str">
        <f t="array" ref="N101">M101&amp;CHOOSE(AND(M101&lt;&gt;{11,12,13})*MIN(4,MOD(M101,10))+1,"th","st","nd","rd","th")</f>
        <v>75th</v>
      </c>
      <c r="O101" s="34">
        <v>0.246</v>
      </c>
      <c r="P101" s="29">
        <f t="shared" si="12"/>
        <v>84</v>
      </c>
      <c r="Q101" s="38" t="str">
        <f t="array" ref="Q101">P101&amp;CHOOSE(AND(P101&lt;&gt;{11,12,13})*MIN(4,MOD(P101,10))+1,"th","st","nd","rd","th")</f>
        <v>84th</v>
      </c>
      <c r="R101" s="35">
        <v>99.372</v>
      </c>
      <c r="S101" s="35">
        <v>57.872999999999998</v>
      </c>
      <c r="T101" s="35">
        <v>0</v>
      </c>
      <c r="U101" s="35">
        <v>157.245</v>
      </c>
      <c r="V101" s="36">
        <v>21.209</v>
      </c>
      <c r="W101" s="220">
        <f t="shared" si="13"/>
        <v>2.7045775954521168E-2</v>
      </c>
      <c r="X101" s="29">
        <f t="shared" si="14"/>
        <v>50</v>
      </c>
      <c r="Y101" s="38" t="str">
        <f t="array" ref="Y101">X101&amp;CHOOSE(AND(X101&lt;&gt;{11,12,13})*MIN(4,MOD(X101,10))+1,"th","st","nd","rd","th")</f>
        <v>50th</v>
      </c>
      <c r="Z101" s="37">
        <v>4.242</v>
      </c>
      <c r="AA101" s="28">
        <v>0</v>
      </c>
      <c r="AB101" s="221">
        <f t="shared" si="15"/>
        <v>0</v>
      </c>
      <c r="AC101" s="29">
        <f t="shared" si="16"/>
        <v>1</v>
      </c>
      <c r="AD101" s="38" t="str">
        <f t="array" ref="AD101">AC101&amp;CHOOSE(AND(AC101&lt;&gt;{11,12,13})*MIN(4,MOD(AC101,10))+1,"th","st","nd","rd","th")</f>
        <v>1st</v>
      </c>
      <c r="AE101" s="37">
        <v>0</v>
      </c>
      <c r="AF101" s="113">
        <v>784.18899999999996</v>
      </c>
      <c r="AG101" s="113">
        <v>818.17100000000005</v>
      </c>
      <c r="AH101" s="113">
        <v>848.39300000000003</v>
      </c>
      <c r="AI101" s="38">
        <v>816.91800000000001</v>
      </c>
      <c r="AJ101" s="29">
        <f t="shared" si="17"/>
        <v>11</v>
      </c>
      <c r="AK101" s="38" t="str">
        <f t="array" ref="AK101">AJ101&amp;CHOOSE(AND(AJ101&lt;&gt;{11,12,13})*MIN(4,MOD(AJ101,10))+1,"th","st","nd","rd","th")</f>
        <v>11th</v>
      </c>
      <c r="AL101" s="38">
        <v>161.48699999999999</v>
      </c>
      <c r="AM101" s="38">
        <v>288.56400000000002</v>
      </c>
      <c r="AN101" s="38">
        <v>1105.482</v>
      </c>
      <c r="AO101" s="29">
        <f t="shared" si="18"/>
        <v>12</v>
      </c>
      <c r="AP101" s="38" t="str">
        <f t="array" ref="AP101">AO101&amp;CHOOSE(AND(AO101&lt;&gt;{11,12,13})*MIN(4,MOD(AO101,10))+1,"th","st","nd","rd","th")</f>
        <v>12th</v>
      </c>
      <c r="AQ101" s="77">
        <v>1.04</v>
      </c>
      <c r="AR101" s="36">
        <v>1261.222</v>
      </c>
      <c r="AS101" s="29">
        <f t="shared" si="19"/>
        <v>15</v>
      </c>
      <c r="AT101" s="38" t="str">
        <f t="array" ref="AT101">AS101&amp;CHOOSE(AND(AS101&lt;&gt;{11,12,13})*MIN(4,MOD(AS101,10))+1,"th","st","nd","rd","th")</f>
        <v>15th</v>
      </c>
      <c r="AU101" s="40">
        <v>4.2766001815570226E-4</v>
      </c>
    </row>
    <row r="102" spans="1:47" x14ac:dyDescent="0.25">
      <c r="A102" s="7">
        <v>117086003</v>
      </c>
      <c r="B102" s="8" t="s">
        <v>529</v>
      </c>
      <c r="C102" s="8" t="s">
        <v>117</v>
      </c>
      <c r="D102" s="27">
        <v>45820</v>
      </c>
      <c r="E102" s="29">
        <f t="shared" si="10"/>
        <v>22</v>
      </c>
      <c r="F102" s="38" t="str">
        <f t="array" ref="F102">E102&amp;CHOOSE(AND(E102&lt;&gt;{11,12,13})*MIN(4,MOD(E102,10))+1,"th","st","nd","rd","th")</f>
        <v>22nd</v>
      </c>
      <c r="G102" s="29">
        <v>3518</v>
      </c>
      <c r="H102" s="30">
        <v>1.2428999999999999</v>
      </c>
      <c r="I102" s="31">
        <v>0.74039999999999995</v>
      </c>
      <c r="J102" s="94">
        <v>160</v>
      </c>
      <c r="K102" s="33">
        <v>0</v>
      </c>
      <c r="L102" s="34">
        <v>0.29920000000000002</v>
      </c>
      <c r="M102" s="29">
        <f t="shared" si="11"/>
        <v>90</v>
      </c>
      <c r="N102" s="38" t="str">
        <f t="array" ref="N102">M102&amp;CHOOSE(AND(M102&lt;&gt;{11,12,13})*MIN(4,MOD(M102,10))+1,"th","st","nd","rd","th")</f>
        <v>90th</v>
      </c>
      <c r="O102" s="34">
        <v>0.3397</v>
      </c>
      <c r="P102" s="29">
        <f t="shared" si="12"/>
        <v>98</v>
      </c>
      <c r="Q102" s="38" t="str">
        <f t="array" ref="Q102">P102&amp;CHOOSE(AND(P102&lt;&gt;{11,12,13})*MIN(4,MOD(P102,10))+1,"th","st","nd","rd","th")</f>
        <v>98th</v>
      </c>
      <c r="R102" s="35">
        <v>187.05600000000001</v>
      </c>
      <c r="S102" s="35">
        <v>106.188</v>
      </c>
      <c r="T102" s="35">
        <v>0</v>
      </c>
      <c r="U102" s="35">
        <v>293.24400000000003</v>
      </c>
      <c r="V102" s="36">
        <v>26.727</v>
      </c>
      <c r="W102" s="220">
        <f t="shared" si="13"/>
        <v>2.5650204418510913E-2</v>
      </c>
      <c r="X102" s="29">
        <f t="shared" si="14"/>
        <v>47</v>
      </c>
      <c r="Y102" s="38" t="str">
        <f t="array" ref="Y102">X102&amp;CHOOSE(AND(X102&lt;&gt;{11,12,13})*MIN(4,MOD(X102,10))+1,"th","st","nd","rd","th")</f>
        <v>47th</v>
      </c>
      <c r="Z102" s="37">
        <v>5.3449999999999998</v>
      </c>
      <c r="AA102" s="28">
        <v>0</v>
      </c>
      <c r="AB102" s="221">
        <f t="shared" si="15"/>
        <v>0</v>
      </c>
      <c r="AC102" s="29">
        <f t="shared" si="16"/>
        <v>1</v>
      </c>
      <c r="AD102" s="38" t="str">
        <f t="array" ref="AD102">AC102&amp;CHOOSE(AND(AC102&lt;&gt;{11,12,13})*MIN(4,MOD(AC102,10))+1,"th","st","nd","rd","th")</f>
        <v>1st</v>
      </c>
      <c r="AE102" s="37">
        <v>0</v>
      </c>
      <c r="AF102" s="113">
        <v>1041.98</v>
      </c>
      <c r="AG102" s="113">
        <v>1077.1569999999999</v>
      </c>
      <c r="AH102" s="113">
        <v>1030.403</v>
      </c>
      <c r="AI102" s="38">
        <v>1049.847</v>
      </c>
      <c r="AJ102" s="29">
        <f t="shared" si="17"/>
        <v>18</v>
      </c>
      <c r="AK102" s="38" t="str">
        <f t="array" ref="AK102">AJ102&amp;CHOOSE(AND(AJ102&lt;&gt;{11,12,13})*MIN(4,MOD(AJ102,10))+1,"th","st","nd","rd","th")</f>
        <v>18th</v>
      </c>
      <c r="AL102" s="38">
        <v>298.589</v>
      </c>
      <c r="AM102" s="38">
        <v>298.589</v>
      </c>
      <c r="AN102" s="38">
        <v>1348.4359999999999</v>
      </c>
      <c r="AO102" s="29">
        <f t="shared" si="18"/>
        <v>20</v>
      </c>
      <c r="AP102" s="38" t="str">
        <f t="array" ref="AP102">AO102&amp;CHOOSE(AND(AO102&lt;&gt;{11,12,13})*MIN(4,MOD(AO102,10))+1,"th","st","nd","rd","th")</f>
        <v>20th</v>
      </c>
      <c r="AQ102" s="77">
        <v>1.31</v>
      </c>
      <c r="AR102" s="36">
        <v>2195.5219999999999</v>
      </c>
      <c r="AS102" s="29">
        <f t="shared" si="19"/>
        <v>42</v>
      </c>
      <c r="AT102" s="38" t="str">
        <f t="array" ref="AT102">AS102&amp;CHOOSE(AND(AS102&lt;&gt;{11,12,13})*MIN(4,MOD(AS102,10))+1,"th","st","nd","rd","th")</f>
        <v>42nd</v>
      </c>
      <c r="AU102" s="40">
        <v>7.4446606416732634E-4</v>
      </c>
    </row>
    <row r="103" spans="1:47" x14ac:dyDescent="0.25">
      <c r="A103" s="7">
        <v>117086503</v>
      </c>
      <c r="B103" s="8" t="s">
        <v>585</v>
      </c>
      <c r="C103" s="8" t="s">
        <v>117</v>
      </c>
      <c r="D103" s="27">
        <v>50039</v>
      </c>
      <c r="E103" s="29">
        <f t="shared" si="10"/>
        <v>34</v>
      </c>
      <c r="F103" s="38" t="str">
        <f t="array" ref="F103">E103&amp;CHOOSE(AND(E103&lt;&gt;{11,12,13})*MIN(4,MOD(E103,10))+1,"th","st","nd","rd","th")</f>
        <v>34th</v>
      </c>
      <c r="G103" s="29">
        <v>4444</v>
      </c>
      <c r="H103" s="30">
        <v>1.1380999999999999</v>
      </c>
      <c r="I103" s="31">
        <v>0.81169999999999998</v>
      </c>
      <c r="J103" s="94">
        <v>108</v>
      </c>
      <c r="K103" s="33">
        <v>88.022000000000006</v>
      </c>
      <c r="L103" s="34">
        <v>0.20930000000000001</v>
      </c>
      <c r="M103" s="29">
        <f t="shared" si="11"/>
        <v>75</v>
      </c>
      <c r="N103" s="38" t="str">
        <f t="array" ref="N103">M103&amp;CHOOSE(AND(M103&lt;&gt;{11,12,13})*MIN(4,MOD(M103,10))+1,"th","st","nd","rd","th")</f>
        <v>75th</v>
      </c>
      <c r="O103" s="34">
        <v>0.25659999999999999</v>
      </c>
      <c r="P103" s="29">
        <f t="shared" si="12"/>
        <v>87</v>
      </c>
      <c r="Q103" s="38" t="str">
        <f t="array" ref="Q103">P103&amp;CHOOSE(AND(P103&lt;&gt;{11,12,13})*MIN(4,MOD(P103,10))+1,"th","st","nd","rd","th")</f>
        <v>87th</v>
      </c>
      <c r="R103" s="35">
        <v>198.49199999999999</v>
      </c>
      <c r="S103" s="35">
        <v>121.675</v>
      </c>
      <c r="T103" s="35">
        <v>0</v>
      </c>
      <c r="U103" s="35">
        <v>320.16699999999997</v>
      </c>
      <c r="V103" s="36">
        <v>14.082000000000001</v>
      </c>
      <c r="W103" s="220">
        <f t="shared" si="13"/>
        <v>8.9092693222388199E-3</v>
      </c>
      <c r="X103" s="29">
        <f t="shared" si="14"/>
        <v>7</v>
      </c>
      <c r="Y103" s="38" t="str">
        <f t="array" ref="Y103">X103&amp;CHOOSE(AND(X103&lt;&gt;{11,12,13})*MIN(4,MOD(X103,10))+1,"th","st","nd","rd","th")</f>
        <v>7th</v>
      </c>
      <c r="Z103" s="37">
        <v>2.8159999999999998</v>
      </c>
      <c r="AA103" s="28">
        <v>5</v>
      </c>
      <c r="AB103" s="221">
        <f t="shared" si="15"/>
        <v>3.1633536863509512E-3</v>
      </c>
      <c r="AC103" s="29">
        <f t="shared" si="16"/>
        <v>37</v>
      </c>
      <c r="AD103" s="38" t="str">
        <f t="array" ref="AD103">AC103&amp;CHOOSE(AND(AC103&lt;&gt;{11,12,13})*MIN(4,MOD(AC103,10))+1,"th","st","nd","rd","th")</f>
        <v>37th</v>
      </c>
      <c r="AE103" s="37">
        <v>3</v>
      </c>
      <c r="AF103" s="113">
        <v>1580.6010000000001</v>
      </c>
      <c r="AG103" s="113">
        <v>1539.835</v>
      </c>
      <c r="AH103" s="113">
        <v>1563.921</v>
      </c>
      <c r="AI103" s="38">
        <v>1561.452</v>
      </c>
      <c r="AJ103" s="29">
        <f t="shared" si="17"/>
        <v>35</v>
      </c>
      <c r="AK103" s="38" t="str">
        <f t="array" ref="AK103">AJ103&amp;CHOOSE(AND(AJ103&lt;&gt;{11,12,13})*MIN(4,MOD(AJ103,10))+1,"th","st","nd","rd","th")</f>
        <v>35th</v>
      </c>
      <c r="AL103" s="38">
        <v>325.983</v>
      </c>
      <c r="AM103" s="38">
        <v>414.005</v>
      </c>
      <c r="AN103" s="38">
        <v>1975.4570000000001</v>
      </c>
      <c r="AO103" s="29">
        <f t="shared" si="18"/>
        <v>39</v>
      </c>
      <c r="AP103" s="38" t="str">
        <f t="array" ref="AP103">AO103&amp;CHOOSE(AND(AO103&lt;&gt;{11,12,13})*MIN(4,MOD(AO103,10))+1,"th","st","nd","rd","th")</f>
        <v>39th</v>
      </c>
      <c r="AQ103" s="77">
        <v>1.1599999999999999</v>
      </c>
      <c r="AR103" s="36">
        <v>2607.9899999999998</v>
      </c>
      <c r="AS103" s="29">
        <f t="shared" si="19"/>
        <v>52</v>
      </c>
      <c r="AT103" s="38" t="str">
        <f t="array" ref="AT103">AS103&amp;CHOOSE(AND(AS103&lt;&gt;{11,12,13})*MIN(4,MOD(AS103,10))+1,"th","st","nd","rd","th")</f>
        <v>52nd</v>
      </c>
      <c r="AU103" s="40">
        <v>8.8432730379734087E-4</v>
      </c>
    </row>
    <row r="104" spans="1:47" x14ac:dyDescent="0.25">
      <c r="A104" s="7">
        <v>117086653</v>
      </c>
      <c r="B104" s="8" t="s">
        <v>589</v>
      </c>
      <c r="C104" s="8" t="s">
        <v>117</v>
      </c>
      <c r="D104" s="27">
        <v>53457</v>
      </c>
      <c r="E104" s="29">
        <f t="shared" si="10"/>
        <v>47</v>
      </c>
      <c r="F104" s="38" t="str">
        <f t="array" ref="F104">E104&amp;CHOOSE(AND(E104&lt;&gt;{11,12,13})*MIN(4,MOD(E104,10))+1,"th","st","nd","rd","th")</f>
        <v>47th</v>
      </c>
      <c r="G104" s="29">
        <v>3932</v>
      </c>
      <c r="H104" s="30">
        <v>1.0653999999999999</v>
      </c>
      <c r="I104" s="31">
        <v>0.84160000000000001</v>
      </c>
      <c r="J104" s="94">
        <v>77</v>
      </c>
      <c r="K104" s="33">
        <v>127.262</v>
      </c>
      <c r="L104" s="34">
        <v>0.13370000000000001</v>
      </c>
      <c r="M104" s="29">
        <f t="shared" si="11"/>
        <v>45</v>
      </c>
      <c r="N104" s="38" t="str">
        <f t="array" ref="N104">M104&amp;CHOOSE(AND(M104&lt;&gt;{11,12,13})*MIN(4,MOD(M104,10))+1,"th","st","nd","rd","th")</f>
        <v>45th</v>
      </c>
      <c r="O104" s="34">
        <v>0.2369</v>
      </c>
      <c r="P104" s="29">
        <f t="shared" si="12"/>
        <v>81</v>
      </c>
      <c r="Q104" s="38" t="str">
        <f t="array" ref="Q104">P104&amp;CHOOSE(AND(P104&lt;&gt;{11,12,13})*MIN(4,MOD(P104,10))+1,"th","st","nd","rd","th")</f>
        <v>81st</v>
      </c>
      <c r="R104" s="35">
        <v>120.15900000000001</v>
      </c>
      <c r="S104" s="35">
        <v>106.45399999999999</v>
      </c>
      <c r="T104" s="35">
        <v>0</v>
      </c>
      <c r="U104" s="35">
        <v>226.613</v>
      </c>
      <c r="V104" s="36">
        <v>47.514000000000003</v>
      </c>
      <c r="W104" s="220">
        <f t="shared" si="13"/>
        <v>3.1720959172800919E-2</v>
      </c>
      <c r="X104" s="29">
        <f t="shared" si="14"/>
        <v>62</v>
      </c>
      <c r="Y104" s="38" t="str">
        <f t="array" ref="Y104">X104&amp;CHOOSE(AND(X104&lt;&gt;{11,12,13})*MIN(4,MOD(X104,10))+1,"th","st","nd","rd","th")</f>
        <v>62nd</v>
      </c>
      <c r="Z104" s="37">
        <v>9.5030000000000001</v>
      </c>
      <c r="AA104" s="28">
        <v>3</v>
      </c>
      <c r="AB104" s="221">
        <f t="shared" si="15"/>
        <v>2.0028386900366787E-3</v>
      </c>
      <c r="AC104" s="29">
        <f t="shared" si="16"/>
        <v>27</v>
      </c>
      <c r="AD104" s="38" t="str">
        <f t="array" ref="AD104">AC104&amp;CHOOSE(AND(AC104&lt;&gt;{11,12,13})*MIN(4,MOD(AC104,10))+1,"th","st","nd","rd","th")</f>
        <v>27th</v>
      </c>
      <c r="AE104" s="37">
        <v>1.8</v>
      </c>
      <c r="AF104" s="113">
        <v>1497.874</v>
      </c>
      <c r="AG104" s="113">
        <v>1462.2850000000001</v>
      </c>
      <c r="AH104" s="113">
        <v>1475.684</v>
      </c>
      <c r="AI104" s="38">
        <v>1478.614</v>
      </c>
      <c r="AJ104" s="29">
        <f t="shared" si="17"/>
        <v>32</v>
      </c>
      <c r="AK104" s="38" t="str">
        <f t="array" ref="AK104">AJ104&amp;CHOOSE(AND(AJ104&lt;&gt;{11,12,13})*MIN(4,MOD(AJ104,10))+1,"th","st","nd","rd","th")</f>
        <v>32nd</v>
      </c>
      <c r="AL104" s="38">
        <v>237.916</v>
      </c>
      <c r="AM104" s="38">
        <v>365.178</v>
      </c>
      <c r="AN104" s="38">
        <v>1843.7919999999999</v>
      </c>
      <c r="AO104" s="29">
        <f t="shared" si="18"/>
        <v>34</v>
      </c>
      <c r="AP104" s="38" t="str">
        <f t="array" ref="AP104">AO104&amp;CHOOSE(AND(AO104&lt;&gt;{11,12,13})*MIN(4,MOD(AO104,10))+1,"th","st","nd","rd","th")</f>
        <v>34th</v>
      </c>
      <c r="AQ104" s="77">
        <v>1.01</v>
      </c>
      <c r="AR104" s="36">
        <v>1984.02</v>
      </c>
      <c r="AS104" s="29">
        <f t="shared" si="19"/>
        <v>36</v>
      </c>
      <c r="AT104" s="38" t="str">
        <f t="array" ref="AT104">AS104&amp;CHOOSE(AND(AS104&lt;&gt;{11,12,13})*MIN(4,MOD(AS104,10))+1,"th","st","nd","rd","th")</f>
        <v>36th</v>
      </c>
      <c r="AU104" s="40">
        <v>6.7274915060257148E-4</v>
      </c>
    </row>
    <row r="105" spans="1:47" x14ac:dyDescent="0.25">
      <c r="A105" s="7">
        <v>117089003</v>
      </c>
      <c r="B105" s="8" t="s">
        <v>652</v>
      </c>
      <c r="C105" s="8" t="s">
        <v>117</v>
      </c>
      <c r="D105" s="27">
        <v>55847</v>
      </c>
      <c r="E105" s="29">
        <f t="shared" si="10"/>
        <v>53</v>
      </c>
      <c r="F105" s="38" t="str">
        <f t="array" ref="F105">E105&amp;CHOOSE(AND(E105&lt;&gt;{11,12,13})*MIN(4,MOD(E105,10))+1,"th","st","nd","rd","th")</f>
        <v>53rd</v>
      </c>
      <c r="G105" s="29">
        <v>3638</v>
      </c>
      <c r="H105" s="30">
        <v>1.0198</v>
      </c>
      <c r="I105" s="31">
        <v>0.85780000000000001</v>
      </c>
      <c r="J105" s="94">
        <v>68</v>
      </c>
      <c r="K105" s="33">
        <v>139.749</v>
      </c>
      <c r="L105" s="34">
        <v>0.1701</v>
      </c>
      <c r="M105" s="29">
        <f t="shared" si="11"/>
        <v>62</v>
      </c>
      <c r="N105" s="38" t="str">
        <f t="array" ref="N105">M105&amp;CHOOSE(AND(M105&lt;&gt;{11,12,13})*MIN(4,MOD(M105,10))+1,"th","st","nd","rd","th")</f>
        <v>62nd</v>
      </c>
      <c r="O105" s="34">
        <v>0.22969999999999999</v>
      </c>
      <c r="P105" s="29">
        <f t="shared" si="12"/>
        <v>79</v>
      </c>
      <c r="Q105" s="38" t="str">
        <f t="array" ref="Q105">P105&amp;CHOOSE(AND(P105&lt;&gt;{11,12,13})*MIN(4,MOD(P105,10))+1,"th","st","nd","rd","th")</f>
        <v>79th</v>
      </c>
      <c r="R105" s="35">
        <v>136.476</v>
      </c>
      <c r="S105" s="35">
        <v>92.147999999999996</v>
      </c>
      <c r="T105" s="35">
        <v>0</v>
      </c>
      <c r="U105" s="35">
        <v>228.624</v>
      </c>
      <c r="V105" s="36">
        <v>45.636000000000003</v>
      </c>
      <c r="W105" s="220">
        <f t="shared" si="13"/>
        <v>3.412759484810618E-2</v>
      </c>
      <c r="X105" s="29">
        <f t="shared" si="14"/>
        <v>66</v>
      </c>
      <c r="Y105" s="38" t="str">
        <f t="array" ref="Y105">X105&amp;CHOOSE(AND(X105&lt;&gt;{11,12,13})*MIN(4,MOD(X105,10))+1,"th","st","nd","rd","th")</f>
        <v>66th</v>
      </c>
      <c r="Z105" s="37">
        <v>9.1270000000000007</v>
      </c>
      <c r="AA105" s="28">
        <v>6</v>
      </c>
      <c r="AB105" s="221">
        <f t="shared" si="15"/>
        <v>4.4869306926250564E-3</v>
      </c>
      <c r="AC105" s="29">
        <f t="shared" si="16"/>
        <v>44</v>
      </c>
      <c r="AD105" s="38" t="str">
        <f t="array" ref="AD105">AC105&amp;CHOOSE(AND(AC105&lt;&gt;{11,12,13})*MIN(4,MOD(AC105,10))+1,"th","st","nd","rd","th")</f>
        <v>44th</v>
      </c>
      <c r="AE105" s="37">
        <v>3.6</v>
      </c>
      <c r="AF105" s="113">
        <v>1337.2170000000001</v>
      </c>
      <c r="AG105" s="113">
        <v>1319.6890000000001</v>
      </c>
      <c r="AH105" s="113">
        <v>1327.5409999999999</v>
      </c>
      <c r="AI105" s="38">
        <v>1328.1489999999999</v>
      </c>
      <c r="AJ105" s="29">
        <f t="shared" si="17"/>
        <v>28</v>
      </c>
      <c r="AK105" s="38" t="str">
        <f t="array" ref="AK105">AJ105&amp;CHOOSE(AND(AJ105&lt;&gt;{11,12,13})*MIN(4,MOD(AJ105,10))+1,"th","st","nd","rd","th")</f>
        <v>28th</v>
      </c>
      <c r="AL105" s="38">
        <v>241.351</v>
      </c>
      <c r="AM105" s="38">
        <v>381.1</v>
      </c>
      <c r="AN105" s="38">
        <v>1709.249</v>
      </c>
      <c r="AO105" s="29">
        <f t="shared" si="18"/>
        <v>30</v>
      </c>
      <c r="AP105" s="38" t="str">
        <f t="array" ref="AP105">AO105&amp;CHOOSE(AND(AO105&lt;&gt;{11,12,13})*MIN(4,MOD(AO105,10))+1,"th","st","nd","rd","th")</f>
        <v>30th</v>
      </c>
      <c r="AQ105" s="77">
        <v>1.19</v>
      </c>
      <c r="AR105" s="36">
        <v>2074.2800000000002</v>
      </c>
      <c r="AS105" s="29">
        <f t="shared" si="19"/>
        <v>39</v>
      </c>
      <c r="AT105" s="38" t="str">
        <f t="array" ref="AT105">AS105&amp;CHOOSE(AND(AS105&lt;&gt;{11,12,13})*MIN(4,MOD(AS105,10))+1,"th","st","nd","rd","th")</f>
        <v>39th</v>
      </c>
      <c r="AU105" s="40">
        <v>7.0335485938241658E-4</v>
      </c>
    </row>
    <row r="106" spans="1:47" x14ac:dyDescent="0.25">
      <c r="A106" s="7">
        <v>122091002</v>
      </c>
      <c r="B106" s="8" t="s">
        <v>137</v>
      </c>
      <c r="C106" s="8" t="s">
        <v>138</v>
      </c>
      <c r="D106" s="27">
        <v>61025</v>
      </c>
      <c r="E106" s="29">
        <f t="shared" si="10"/>
        <v>65</v>
      </c>
      <c r="F106" s="38" t="str">
        <f t="array" ref="F106">E106&amp;CHOOSE(AND(E106&lt;&gt;{11,12,13})*MIN(4,MOD(E106,10))+1,"th","st","nd","rd","th")</f>
        <v>65th</v>
      </c>
      <c r="G106" s="29">
        <v>23834</v>
      </c>
      <c r="H106" s="30">
        <v>0.93320000000000003</v>
      </c>
      <c r="I106" s="31">
        <v>-1.6293</v>
      </c>
      <c r="J106" s="94">
        <v>460</v>
      </c>
      <c r="K106" s="33">
        <v>0</v>
      </c>
      <c r="L106" s="34">
        <v>0.15329999999999999</v>
      </c>
      <c r="M106" s="29">
        <f t="shared" si="11"/>
        <v>55</v>
      </c>
      <c r="N106" s="38" t="str">
        <f t="array" ref="N106">M106&amp;CHOOSE(AND(M106&lt;&gt;{11,12,13})*MIN(4,MOD(M106,10))+1,"th","st","nd","rd","th")</f>
        <v>55th</v>
      </c>
      <c r="O106" s="34">
        <v>0.14879999999999999</v>
      </c>
      <c r="P106" s="29">
        <f t="shared" si="12"/>
        <v>40</v>
      </c>
      <c r="Q106" s="38" t="str">
        <f t="array" ref="Q106">P106&amp;CHOOSE(AND(P106&lt;&gt;{11,12,13})*MIN(4,MOD(P106,10))+1,"th","st","nd","rd","th")</f>
        <v>40th</v>
      </c>
      <c r="R106" s="35">
        <v>716.60900000000004</v>
      </c>
      <c r="S106" s="35">
        <v>347.78699999999998</v>
      </c>
      <c r="T106" s="35">
        <v>0</v>
      </c>
      <c r="U106" s="35">
        <v>1064.396</v>
      </c>
      <c r="V106" s="36">
        <v>1035.184</v>
      </c>
      <c r="W106" s="220">
        <f t="shared" si="13"/>
        <v>0.13287053830085835</v>
      </c>
      <c r="X106" s="29">
        <f t="shared" si="14"/>
        <v>96</v>
      </c>
      <c r="Y106" s="38" t="str">
        <f t="array" ref="Y106">X106&amp;CHOOSE(AND(X106&lt;&gt;{11,12,13})*MIN(4,MOD(X106,10))+1,"th","st","nd","rd","th")</f>
        <v>96th</v>
      </c>
      <c r="Z106" s="37">
        <v>207.03700000000001</v>
      </c>
      <c r="AA106" s="28">
        <v>720</v>
      </c>
      <c r="AB106" s="221">
        <f t="shared" si="15"/>
        <v>9.2415249440310154E-2</v>
      </c>
      <c r="AC106" s="29">
        <f t="shared" si="16"/>
        <v>98</v>
      </c>
      <c r="AD106" s="38" t="str">
        <f t="array" ref="AD106">AC106&amp;CHOOSE(AND(AC106&lt;&gt;{11,12,13})*MIN(4,MOD(AC106,10))+1,"th","st","nd","rd","th")</f>
        <v>98th</v>
      </c>
      <c r="AE106" s="37">
        <v>432</v>
      </c>
      <c r="AF106" s="113">
        <v>7790.9219999999996</v>
      </c>
      <c r="AG106" s="113">
        <v>7674.7139999999999</v>
      </c>
      <c r="AH106" s="113">
        <v>7617.1840000000002</v>
      </c>
      <c r="AI106" s="38">
        <v>7694.2730000000001</v>
      </c>
      <c r="AJ106" s="29">
        <f t="shared" si="17"/>
        <v>93</v>
      </c>
      <c r="AK106" s="38" t="str">
        <f t="array" ref="AK106">AJ106&amp;CHOOSE(AND(AJ106&lt;&gt;{11,12,13})*MIN(4,MOD(AJ106,10))+1,"th","st","nd","rd","th")</f>
        <v>93rd</v>
      </c>
      <c r="AL106" s="38">
        <v>1703.433</v>
      </c>
      <c r="AM106" s="38">
        <v>1703.433</v>
      </c>
      <c r="AN106" s="38">
        <v>9397.7060000000001</v>
      </c>
      <c r="AO106" s="29">
        <f t="shared" si="18"/>
        <v>94</v>
      </c>
      <c r="AP106" s="38" t="str">
        <f t="array" ref="AP106">AO106&amp;CHOOSE(AND(AO106&lt;&gt;{11,12,13})*MIN(4,MOD(AO106,10))+1,"th","st","nd","rd","th")</f>
        <v>94th</v>
      </c>
      <c r="AQ106" s="77">
        <v>1.26</v>
      </c>
      <c r="AR106" s="36">
        <v>11050.123</v>
      </c>
      <c r="AS106" s="29">
        <f t="shared" si="19"/>
        <v>94</v>
      </c>
      <c r="AT106" s="38" t="str">
        <f t="array" ref="AT106">AS106&amp;CHOOSE(AND(AS106&lt;&gt;{11,12,13})*MIN(4,MOD(AS106,10))+1,"th","st","nd","rd","th")</f>
        <v>94th</v>
      </c>
      <c r="AU106" s="40">
        <v>3.746918308436376E-3</v>
      </c>
    </row>
    <row r="107" spans="1:47" x14ac:dyDescent="0.25">
      <c r="A107" s="7">
        <v>122091303</v>
      </c>
      <c r="B107" s="8" t="s">
        <v>168</v>
      </c>
      <c r="C107" s="8" t="s">
        <v>138</v>
      </c>
      <c r="D107" s="27">
        <v>47039</v>
      </c>
      <c r="E107" s="29">
        <f t="shared" si="10"/>
        <v>26</v>
      </c>
      <c r="F107" s="38" t="str">
        <f t="array" ref="F107">E107&amp;CHOOSE(AND(E107&lt;&gt;{11,12,13})*MIN(4,MOD(E107,10))+1,"th","st","nd","rd","th")</f>
        <v>26th</v>
      </c>
      <c r="G107" s="29">
        <v>3760</v>
      </c>
      <c r="H107" s="30">
        <v>1.2107000000000001</v>
      </c>
      <c r="I107" s="31">
        <v>-3.117</v>
      </c>
      <c r="J107" s="94">
        <v>485</v>
      </c>
      <c r="K107" s="33">
        <v>0</v>
      </c>
      <c r="L107" s="34">
        <v>0.32490000000000002</v>
      </c>
      <c r="M107" s="29">
        <f t="shared" si="11"/>
        <v>93</v>
      </c>
      <c r="N107" s="38" t="str">
        <f t="array" ref="N107">M107&amp;CHOOSE(AND(M107&lt;&gt;{11,12,13})*MIN(4,MOD(M107,10))+1,"th","st","nd","rd","th")</f>
        <v>93rd</v>
      </c>
      <c r="O107" s="34">
        <v>0.24440000000000001</v>
      </c>
      <c r="P107" s="29">
        <f t="shared" si="12"/>
        <v>84</v>
      </c>
      <c r="Q107" s="38" t="str">
        <f t="array" ref="Q107">P107&amp;CHOOSE(AND(P107&lt;&gt;{11,12,13})*MIN(4,MOD(P107,10))+1,"th","st","nd","rd","th")</f>
        <v>84th</v>
      </c>
      <c r="R107" s="35">
        <v>272.95999999999998</v>
      </c>
      <c r="S107" s="35">
        <v>102.66500000000001</v>
      </c>
      <c r="T107" s="35">
        <v>136.47999999999999</v>
      </c>
      <c r="U107" s="35">
        <v>512.10500000000002</v>
      </c>
      <c r="V107" s="36">
        <v>66.932000000000002</v>
      </c>
      <c r="W107" s="220">
        <f t="shared" si="13"/>
        <v>4.7800820866902294E-2</v>
      </c>
      <c r="X107" s="29">
        <f t="shared" si="14"/>
        <v>85</v>
      </c>
      <c r="Y107" s="38" t="str">
        <f t="array" ref="Y107">X107&amp;CHOOSE(AND(X107&lt;&gt;{11,12,13})*MIN(4,MOD(X107,10))+1,"th","st","nd","rd","th")</f>
        <v>85th</v>
      </c>
      <c r="Z107" s="37">
        <v>13.385999999999999</v>
      </c>
      <c r="AA107" s="28">
        <v>14</v>
      </c>
      <c r="AB107" s="221">
        <f t="shared" si="15"/>
        <v>9.9983788342890116E-3</v>
      </c>
      <c r="AC107" s="29">
        <f t="shared" si="16"/>
        <v>61</v>
      </c>
      <c r="AD107" s="38" t="str">
        <f t="array" ref="AD107">AC107&amp;CHOOSE(AND(AC107&lt;&gt;{11,12,13})*MIN(4,MOD(AC107,10))+1,"th","st","nd","rd","th")</f>
        <v>61st</v>
      </c>
      <c r="AE107" s="37">
        <v>8.4</v>
      </c>
      <c r="AF107" s="113">
        <v>1400.2270000000001</v>
      </c>
      <c r="AG107" s="113">
        <v>1398.6679999999999</v>
      </c>
      <c r="AH107" s="113">
        <v>1386.9480000000001</v>
      </c>
      <c r="AI107" s="38">
        <v>1395.2809999999999</v>
      </c>
      <c r="AJ107" s="29">
        <f t="shared" si="17"/>
        <v>29</v>
      </c>
      <c r="AK107" s="38" t="str">
        <f t="array" ref="AK107">AJ107&amp;CHOOSE(AND(AJ107&lt;&gt;{11,12,13})*MIN(4,MOD(AJ107,10))+1,"th","st","nd","rd","th")</f>
        <v>29th</v>
      </c>
      <c r="AL107" s="38">
        <v>533.89099999999996</v>
      </c>
      <c r="AM107" s="38">
        <v>533.89099999999996</v>
      </c>
      <c r="AN107" s="38">
        <v>1929.172</v>
      </c>
      <c r="AO107" s="29">
        <f t="shared" si="18"/>
        <v>37</v>
      </c>
      <c r="AP107" s="38" t="str">
        <f t="array" ref="AP107">AO107&amp;CHOOSE(AND(AO107&lt;&gt;{11,12,13})*MIN(4,MOD(AO107,10))+1,"th","st","nd","rd","th")</f>
        <v>37th</v>
      </c>
      <c r="AQ107" s="77">
        <v>1.58</v>
      </c>
      <c r="AR107" s="36">
        <v>3690.3249999999998</v>
      </c>
      <c r="AS107" s="29">
        <f t="shared" si="19"/>
        <v>69</v>
      </c>
      <c r="AT107" s="38" t="str">
        <f t="array" ref="AT107">AS107&amp;CHOOSE(AND(AS107&lt;&gt;{11,12,13})*MIN(4,MOD(AS107,10))+1,"th","st","nd","rd","th")</f>
        <v>69th</v>
      </c>
      <c r="AU107" s="40">
        <v>1.2513296283290665E-3</v>
      </c>
    </row>
    <row r="108" spans="1:47" x14ac:dyDescent="0.25">
      <c r="A108" s="7">
        <v>122091352</v>
      </c>
      <c r="B108" s="8" t="s">
        <v>169</v>
      </c>
      <c r="C108" s="8" t="s">
        <v>138</v>
      </c>
      <c r="D108" s="27">
        <v>61321</v>
      </c>
      <c r="E108" s="29">
        <f t="shared" si="10"/>
        <v>66</v>
      </c>
      <c r="F108" s="38" t="str">
        <f t="array" ref="F108">E108&amp;CHOOSE(AND(E108&lt;&gt;{11,12,13})*MIN(4,MOD(E108,10))+1,"th","st","nd","rd","th")</f>
        <v>66th</v>
      </c>
      <c r="G108" s="29">
        <v>19420</v>
      </c>
      <c r="H108" s="30">
        <v>0.92869999999999997</v>
      </c>
      <c r="I108" s="31">
        <v>-1.8934</v>
      </c>
      <c r="J108" s="94">
        <v>465</v>
      </c>
      <c r="K108" s="33">
        <v>0</v>
      </c>
      <c r="L108" s="34">
        <v>0.1147</v>
      </c>
      <c r="M108" s="29">
        <f t="shared" si="11"/>
        <v>39</v>
      </c>
      <c r="N108" s="38" t="str">
        <f t="array" ref="N108">M108&amp;CHOOSE(AND(M108&lt;&gt;{11,12,13})*MIN(4,MOD(M108,10))+1,"th","st","nd","rd","th")</f>
        <v>39th</v>
      </c>
      <c r="O108" s="34">
        <v>0.2225</v>
      </c>
      <c r="P108" s="29">
        <f t="shared" si="12"/>
        <v>75</v>
      </c>
      <c r="Q108" s="38" t="str">
        <f t="array" ref="Q108">P108&amp;CHOOSE(AND(P108&lt;&gt;{11,12,13})*MIN(4,MOD(P108,10))+1,"th","st","nd","rd","th")</f>
        <v>75th</v>
      </c>
      <c r="R108" s="35">
        <v>507.25700000000001</v>
      </c>
      <c r="S108" s="35">
        <v>492</v>
      </c>
      <c r="T108" s="35">
        <v>0</v>
      </c>
      <c r="U108" s="35">
        <v>999.25699999999995</v>
      </c>
      <c r="V108" s="36">
        <v>352.10199999999998</v>
      </c>
      <c r="W108" s="220">
        <f t="shared" si="13"/>
        <v>4.7769952287300778E-2</v>
      </c>
      <c r="X108" s="29">
        <f t="shared" si="14"/>
        <v>85</v>
      </c>
      <c r="Y108" s="38" t="str">
        <f t="array" ref="Y108">X108&amp;CHOOSE(AND(X108&lt;&gt;{11,12,13})*MIN(4,MOD(X108,10))+1,"th","st","nd","rd","th")</f>
        <v>85th</v>
      </c>
      <c r="Z108" s="37">
        <v>70.42</v>
      </c>
      <c r="AA108" s="28">
        <v>316</v>
      </c>
      <c r="AB108" s="221">
        <f t="shared" si="15"/>
        <v>4.2871965858720051E-2</v>
      </c>
      <c r="AC108" s="29">
        <f t="shared" si="16"/>
        <v>91</v>
      </c>
      <c r="AD108" s="38" t="str">
        <f t="array" ref="AD108">AC108&amp;CHOOSE(AND(AC108&lt;&gt;{11,12,13})*MIN(4,MOD(AC108,10))+1,"th","st","nd","rd","th")</f>
        <v>91st</v>
      </c>
      <c r="AE108" s="37">
        <v>189.6</v>
      </c>
      <c r="AF108" s="113">
        <v>7370.7839999999997</v>
      </c>
      <c r="AG108" s="113">
        <v>7282.7340000000004</v>
      </c>
      <c r="AH108" s="113">
        <v>7231.3779999999997</v>
      </c>
      <c r="AI108" s="38">
        <v>7294.9650000000001</v>
      </c>
      <c r="AJ108" s="29">
        <f t="shared" si="17"/>
        <v>93</v>
      </c>
      <c r="AK108" s="38" t="str">
        <f t="array" ref="AK108">AJ108&amp;CHOOSE(AND(AJ108&lt;&gt;{11,12,13})*MIN(4,MOD(AJ108,10))+1,"th","st","nd","rd","th")</f>
        <v>93rd</v>
      </c>
      <c r="AL108" s="38">
        <v>1259.277</v>
      </c>
      <c r="AM108" s="38">
        <v>1259.277</v>
      </c>
      <c r="AN108" s="38">
        <v>8554.2420000000002</v>
      </c>
      <c r="AO108" s="29">
        <f t="shared" si="18"/>
        <v>93</v>
      </c>
      <c r="AP108" s="38" t="str">
        <f t="array" ref="AP108">AO108&amp;CHOOSE(AND(AO108&lt;&gt;{11,12,13})*MIN(4,MOD(AO108,10))+1,"th","st","nd","rd","th")</f>
        <v>93rd</v>
      </c>
      <c r="AQ108" s="77">
        <v>1.36</v>
      </c>
      <c r="AR108" s="36">
        <v>10804.281000000001</v>
      </c>
      <c r="AS108" s="29">
        <f t="shared" si="19"/>
        <v>94</v>
      </c>
      <c r="AT108" s="38" t="str">
        <f t="array" ref="AT108">AS108&amp;CHOOSE(AND(AS108&lt;&gt;{11,12,13})*MIN(4,MOD(AS108,10))+1,"th","st","nd","rd","th")</f>
        <v>94th</v>
      </c>
      <c r="AU108" s="40">
        <v>3.6635572552804418E-3</v>
      </c>
    </row>
    <row r="109" spans="1:47" x14ac:dyDescent="0.25">
      <c r="A109" s="7">
        <v>122092002</v>
      </c>
      <c r="B109" s="8" t="s">
        <v>192</v>
      </c>
      <c r="C109" s="8" t="s">
        <v>138</v>
      </c>
      <c r="D109" s="27">
        <v>73028</v>
      </c>
      <c r="E109" s="29">
        <f t="shared" si="10"/>
        <v>84</v>
      </c>
      <c r="F109" s="38" t="str">
        <f t="array" ref="F109">E109&amp;CHOOSE(AND(E109&lt;&gt;{11,12,13})*MIN(4,MOD(E109,10))+1,"th","st","nd","rd","th")</f>
        <v>84th</v>
      </c>
      <c r="G109" s="29">
        <v>19270</v>
      </c>
      <c r="H109" s="30">
        <v>0.77990000000000004</v>
      </c>
      <c r="I109" s="31">
        <v>-1.1907000000000001</v>
      </c>
      <c r="J109" s="94">
        <v>440</v>
      </c>
      <c r="K109" s="33">
        <v>0</v>
      </c>
      <c r="L109" s="34">
        <v>6.5100000000000005E-2</v>
      </c>
      <c r="M109" s="29">
        <f t="shared" si="11"/>
        <v>17</v>
      </c>
      <c r="N109" s="38" t="str">
        <f t="array" ref="N109">M109&amp;CHOOSE(AND(M109&lt;&gt;{11,12,13})*MIN(4,MOD(M109,10))+1,"th","st","nd","rd","th")</f>
        <v>17th</v>
      </c>
      <c r="O109" s="34">
        <v>0.12620000000000001</v>
      </c>
      <c r="P109" s="29">
        <f t="shared" si="12"/>
        <v>29</v>
      </c>
      <c r="Q109" s="38" t="str">
        <f t="array" ref="Q109">P109&amp;CHOOSE(AND(P109&lt;&gt;{11,12,13})*MIN(4,MOD(P109,10))+1,"th","st","nd","rd","th")</f>
        <v>29th</v>
      </c>
      <c r="R109" s="35">
        <v>218.60499999999999</v>
      </c>
      <c r="S109" s="35">
        <v>211.88900000000001</v>
      </c>
      <c r="T109" s="35">
        <v>0</v>
      </c>
      <c r="U109" s="35">
        <v>430.49400000000003</v>
      </c>
      <c r="V109" s="36">
        <v>72.209999999999994</v>
      </c>
      <c r="W109" s="220">
        <f t="shared" si="13"/>
        <v>1.2902347401734177E-2</v>
      </c>
      <c r="X109" s="29">
        <f t="shared" si="14"/>
        <v>14</v>
      </c>
      <c r="Y109" s="38" t="str">
        <f t="array" ref="Y109">X109&amp;CHOOSE(AND(X109&lt;&gt;{11,12,13})*MIN(4,MOD(X109,10))+1,"th","st","nd","rd","th")</f>
        <v>14th</v>
      </c>
      <c r="Z109" s="37">
        <v>14.442</v>
      </c>
      <c r="AA109" s="28">
        <v>316</v>
      </c>
      <c r="AB109" s="221">
        <f t="shared" si="15"/>
        <v>5.6462287480238203E-2</v>
      </c>
      <c r="AC109" s="29">
        <f t="shared" si="16"/>
        <v>94</v>
      </c>
      <c r="AD109" s="38" t="str">
        <f t="array" ref="AD109">AC109&amp;CHOOSE(AND(AC109&lt;&gt;{11,12,13})*MIN(4,MOD(AC109,10))+1,"th","st","nd","rd","th")</f>
        <v>94th</v>
      </c>
      <c r="AE109" s="37">
        <v>189.6</v>
      </c>
      <c r="AF109" s="113">
        <v>5596.6559999999999</v>
      </c>
      <c r="AG109" s="113">
        <v>5463.6440000000002</v>
      </c>
      <c r="AH109" s="113">
        <v>5486.4570000000003</v>
      </c>
      <c r="AI109" s="38">
        <v>5515.5860000000002</v>
      </c>
      <c r="AJ109" s="29">
        <f t="shared" si="17"/>
        <v>88</v>
      </c>
      <c r="AK109" s="38" t="str">
        <f t="array" ref="AK109">AJ109&amp;CHOOSE(AND(AJ109&lt;&gt;{11,12,13})*MIN(4,MOD(AJ109,10))+1,"th","st","nd","rd","th")</f>
        <v>88th</v>
      </c>
      <c r="AL109" s="38">
        <v>634.53599999999994</v>
      </c>
      <c r="AM109" s="38">
        <v>634.53599999999994</v>
      </c>
      <c r="AN109" s="38">
        <v>6150.1220000000003</v>
      </c>
      <c r="AO109" s="29">
        <f t="shared" si="18"/>
        <v>88</v>
      </c>
      <c r="AP109" s="38" t="str">
        <f t="array" ref="AP109">AO109&amp;CHOOSE(AND(AO109&lt;&gt;{11,12,13})*MIN(4,MOD(AO109,10))+1,"th","st","nd","rd","th")</f>
        <v>88th</v>
      </c>
      <c r="AQ109" s="77">
        <v>0.87</v>
      </c>
      <c r="AR109" s="36">
        <v>4172.9380000000001</v>
      </c>
      <c r="AS109" s="29">
        <f t="shared" si="19"/>
        <v>74</v>
      </c>
      <c r="AT109" s="38" t="str">
        <f t="array" ref="AT109">AS109&amp;CHOOSE(AND(AS109&lt;&gt;{11,12,13})*MIN(4,MOD(AS109,10))+1,"th","st","nd","rd","th")</f>
        <v>74th</v>
      </c>
      <c r="AU109" s="40">
        <v>1.4149759049894624E-3</v>
      </c>
    </row>
    <row r="110" spans="1:47" x14ac:dyDescent="0.25">
      <c r="A110" s="7">
        <v>122092102</v>
      </c>
      <c r="B110" s="8" t="s">
        <v>193</v>
      </c>
      <c r="C110" s="8" t="s">
        <v>138</v>
      </c>
      <c r="D110" s="27">
        <v>103668</v>
      </c>
      <c r="E110" s="29">
        <f t="shared" si="10"/>
        <v>97</v>
      </c>
      <c r="F110" s="38" t="str">
        <f t="array" ref="F110">E110&amp;CHOOSE(AND(E110&lt;&gt;{11,12,13})*MIN(4,MOD(E110,10))+1,"th","st","nd","rd","th")</f>
        <v>97th</v>
      </c>
      <c r="G110" s="29">
        <v>42105</v>
      </c>
      <c r="H110" s="30">
        <v>0.5494</v>
      </c>
      <c r="I110" s="31">
        <v>-1.3956</v>
      </c>
      <c r="J110" s="94">
        <v>449</v>
      </c>
      <c r="K110" s="33">
        <v>0</v>
      </c>
      <c r="L110" s="34">
        <v>6.13E-2</v>
      </c>
      <c r="M110" s="29">
        <f t="shared" si="11"/>
        <v>15</v>
      </c>
      <c r="N110" s="38" t="str">
        <f t="array" ref="N110">M110&amp;CHOOSE(AND(M110&lt;&gt;{11,12,13})*MIN(4,MOD(M110,10))+1,"th","st","nd","rd","th")</f>
        <v>15th</v>
      </c>
      <c r="O110" s="34">
        <v>4.4299999999999999E-2</v>
      </c>
      <c r="P110" s="29">
        <f t="shared" si="12"/>
        <v>4</v>
      </c>
      <c r="Q110" s="38" t="str">
        <f t="array" ref="Q110">P110&amp;CHOOSE(AND(P110&lt;&gt;{11,12,13})*MIN(4,MOD(P110,10))+1,"th","st","nd","rd","th")</f>
        <v>4th</v>
      </c>
      <c r="R110" s="35">
        <v>660.34100000000001</v>
      </c>
      <c r="S110" s="35">
        <v>238.60599999999999</v>
      </c>
      <c r="T110" s="35">
        <v>0</v>
      </c>
      <c r="U110" s="35">
        <v>898.947</v>
      </c>
      <c r="V110" s="36">
        <v>101.386</v>
      </c>
      <c r="W110" s="220">
        <f t="shared" si="13"/>
        <v>5.6470446171443438E-3</v>
      </c>
      <c r="X110" s="29">
        <f t="shared" si="14"/>
        <v>4</v>
      </c>
      <c r="Y110" s="38" t="str">
        <f t="array" ref="Y110">X110&amp;CHOOSE(AND(X110&lt;&gt;{11,12,13})*MIN(4,MOD(X110,10))+1,"th","st","nd","rd","th")</f>
        <v>4th</v>
      </c>
      <c r="Z110" s="37">
        <v>20.277000000000001</v>
      </c>
      <c r="AA110" s="28">
        <v>304</v>
      </c>
      <c r="AB110" s="221">
        <f t="shared" si="15"/>
        <v>1.6932333493893444E-2</v>
      </c>
      <c r="AC110" s="29">
        <f t="shared" si="16"/>
        <v>73</v>
      </c>
      <c r="AD110" s="38" t="str">
        <f t="array" ref="AD110">AC110&amp;CHOOSE(AND(AC110&lt;&gt;{11,12,13})*MIN(4,MOD(AC110,10))+1,"th","st","nd","rd","th")</f>
        <v>73rd</v>
      </c>
      <c r="AE110" s="37">
        <v>182.4</v>
      </c>
      <c r="AF110" s="113">
        <v>17953.815999999999</v>
      </c>
      <c r="AG110" s="113">
        <v>18132.221000000001</v>
      </c>
      <c r="AH110" s="113">
        <v>18450.455000000002</v>
      </c>
      <c r="AI110" s="38">
        <v>18178.830999999998</v>
      </c>
      <c r="AJ110" s="29">
        <f t="shared" si="17"/>
        <v>99</v>
      </c>
      <c r="AK110" s="38" t="str">
        <f t="array" ref="AK110">AJ110&amp;CHOOSE(AND(AJ110&lt;&gt;{11,12,13})*MIN(4,MOD(AJ110,10))+1,"th","st","nd","rd","th")</f>
        <v>99th</v>
      </c>
      <c r="AL110" s="38">
        <v>1101.624</v>
      </c>
      <c r="AM110" s="38">
        <v>1101.624</v>
      </c>
      <c r="AN110" s="38">
        <v>19280.455000000002</v>
      </c>
      <c r="AO110" s="29">
        <f t="shared" si="18"/>
        <v>99</v>
      </c>
      <c r="AP110" s="38" t="str">
        <f t="array" ref="AP110">AO110&amp;CHOOSE(AND(AO110&lt;&gt;{11,12,13})*MIN(4,MOD(AO110,10))+1,"th","st","nd","rd","th")</f>
        <v>99th</v>
      </c>
      <c r="AQ110" s="77">
        <v>0.96</v>
      </c>
      <c r="AR110" s="36">
        <v>10168.975</v>
      </c>
      <c r="AS110" s="29">
        <f t="shared" si="19"/>
        <v>94</v>
      </c>
      <c r="AT110" s="38" t="str">
        <f t="array" ref="AT110">AS110&amp;CHOOSE(AND(AS110&lt;&gt;{11,12,13})*MIN(4,MOD(AS110,10))+1,"th","st","nd","rd","th")</f>
        <v>94th</v>
      </c>
      <c r="AU110" s="40">
        <v>3.4481352475019328E-3</v>
      </c>
    </row>
    <row r="111" spans="1:47" x14ac:dyDescent="0.25">
      <c r="A111" s="7">
        <v>122092353</v>
      </c>
      <c r="B111" s="8" t="s">
        <v>240</v>
      </c>
      <c r="C111" s="8" t="s">
        <v>138</v>
      </c>
      <c r="D111" s="27">
        <v>117097</v>
      </c>
      <c r="E111" s="29">
        <f t="shared" si="10"/>
        <v>99</v>
      </c>
      <c r="F111" s="38" t="str">
        <f t="array" ref="F111">E111&amp;CHOOSE(AND(E111&lt;&gt;{11,12,13})*MIN(4,MOD(E111,10))+1,"th","st","nd","rd","th")</f>
        <v>99th</v>
      </c>
      <c r="G111" s="29">
        <v>26324</v>
      </c>
      <c r="H111" s="30">
        <v>0.4864</v>
      </c>
      <c r="I111" s="31">
        <v>-0.76329999999999998</v>
      </c>
      <c r="J111" s="94">
        <v>421</v>
      </c>
      <c r="K111" s="33">
        <v>0</v>
      </c>
      <c r="L111" s="34">
        <v>3.3099999999999997E-2</v>
      </c>
      <c r="M111" s="29">
        <f t="shared" si="11"/>
        <v>5</v>
      </c>
      <c r="N111" s="38" t="str">
        <f t="array" ref="N111">M111&amp;CHOOSE(AND(M111&lt;&gt;{11,12,13})*MIN(4,MOD(M111,10))+1,"th","st","nd","rd","th")</f>
        <v>5th</v>
      </c>
      <c r="O111" s="34">
        <v>2.8899999999999999E-2</v>
      </c>
      <c r="P111" s="29">
        <f t="shared" si="12"/>
        <v>1</v>
      </c>
      <c r="Q111" s="38" t="str">
        <f t="array" ref="Q111">P111&amp;CHOOSE(AND(P111&lt;&gt;{11,12,13})*MIN(4,MOD(P111,10))+1,"th","st","nd","rd","th")</f>
        <v>1st</v>
      </c>
      <c r="R111" s="35">
        <v>213.76499999999999</v>
      </c>
      <c r="S111" s="35">
        <v>93.32</v>
      </c>
      <c r="T111" s="35">
        <v>0</v>
      </c>
      <c r="U111" s="35">
        <v>307.08499999999998</v>
      </c>
      <c r="V111" s="36">
        <v>33.262</v>
      </c>
      <c r="W111" s="220">
        <f t="shared" si="13"/>
        <v>3.0902331926646403E-3</v>
      </c>
      <c r="X111" s="29">
        <f t="shared" si="14"/>
        <v>2</v>
      </c>
      <c r="Y111" s="38" t="str">
        <f t="array" ref="Y111">X111&amp;CHOOSE(AND(X111&lt;&gt;{11,12,13})*MIN(4,MOD(X111,10))+1,"th","st","nd","rd","th")</f>
        <v>2nd</v>
      </c>
      <c r="Z111" s="37">
        <v>6.6520000000000001</v>
      </c>
      <c r="AA111" s="28">
        <v>228</v>
      </c>
      <c r="AB111" s="221">
        <f t="shared" si="15"/>
        <v>2.1182525642701518E-2</v>
      </c>
      <c r="AC111" s="29">
        <f t="shared" si="16"/>
        <v>77</v>
      </c>
      <c r="AD111" s="38" t="str">
        <f t="array" ref="AD111">AC111&amp;CHOOSE(AND(AC111&lt;&gt;{11,12,13})*MIN(4,MOD(AC111,10))+1,"th","st","nd","rd","th")</f>
        <v>77th</v>
      </c>
      <c r="AE111" s="37">
        <v>136.80000000000001</v>
      </c>
      <c r="AF111" s="113">
        <v>10763.589</v>
      </c>
      <c r="AG111" s="113">
        <v>10790.147000000001</v>
      </c>
      <c r="AH111" s="113">
        <v>10797.007</v>
      </c>
      <c r="AI111" s="38">
        <v>10783.581</v>
      </c>
      <c r="AJ111" s="29">
        <f t="shared" si="17"/>
        <v>97</v>
      </c>
      <c r="AK111" s="38" t="str">
        <f t="array" ref="AK111">AJ111&amp;CHOOSE(AND(AJ111&lt;&gt;{11,12,13})*MIN(4,MOD(AJ111,10))+1,"th","st","nd","rd","th")</f>
        <v>97th</v>
      </c>
      <c r="AL111" s="38">
        <v>450.53699999999998</v>
      </c>
      <c r="AM111" s="38">
        <v>450.53699999999998</v>
      </c>
      <c r="AN111" s="38">
        <v>11234.118</v>
      </c>
      <c r="AO111" s="29">
        <f t="shared" si="18"/>
        <v>95</v>
      </c>
      <c r="AP111" s="38" t="str">
        <f t="array" ref="AP111">AO111&amp;CHOOSE(AND(AO111&lt;&gt;{11,12,13})*MIN(4,MOD(AO111,10))+1,"th","st","nd","rd","th")</f>
        <v>95th</v>
      </c>
      <c r="AQ111" s="77">
        <v>0.76</v>
      </c>
      <c r="AR111" s="36">
        <v>4152.8490000000002</v>
      </c>
      <c r="AS111" s="29">
        <f t="shared" si="19"/>
        <v>73</v>
      </c>
      <c r="AT111" s="38" t="str">
        <f t="array" ref="AT111">AS111&amp;CHOOSE(AND(AS111&lt;&gt;{11,12,13})*MIN(4,MOD(AS111,10))+1,"th","st","nd","rd","th")</f>
        <v>73rd</v>
      </c>
      <c r="AU111" s="40">
        <v>1.4081640494202369E-3</v>
      </c>
    </row>
    <row r="112" spans="1:47" x14ac:dyDescent="0.25">
      <c r="A112" s="7">
        <v>122097203</v>
      </c>
      <c r="B112" s="8" t="s">
        <v>420</v>
      </c>
      <c r="C112" s="8" t="s">
        <v>138</v>
      </c>
      <c r="D112" s="27">
        <v>68214</v>
      </c>
      <c r="E112" s="29">
        <f t="shared" si="10"/>
        <v>77</v>
      </c>
      <c r="F112" s="38" t="str">
        <f t="array" ref="F112">E112&amp;CHOOSE(AND(E112&lt;&gt;{11,12,13})*MIN(4,MOD(E112,10))+1,"th","st","nd","rd","th")</f>
        <v>77th</v>
      </c>
      <c r="G112" s="29">
        <v>3520</v>
      </c>
      <c r="H112" s="30">
        <v>0.83489999999999998</v>
      </c>
      <c r="I112" s="31">
        <v>-1.6319999999999999</v>
      </c>
      <c r="J112" s="94">
        <v>461</v>
      </c>
      <c r="K112" s="33">
        <v>0</v>
      </c>
      <c r="L112" s="34">
        <v>6.6400000000000001E-2</v>
      </c>
      <c r="M112" s="29">
        <f t="shared" si="11"/>
        <v>18</v>
      </c>
      <c r="N112" s="38" t="str">
        <f t="array" ref="N112">M112&amp;CHOOSE(AND(M112&lt;&gt;{11,12,13})*MIN(4,MOD(M112,10))+1,"th","st","nd","rd","th")</f>
        <v>18th</v>
      </c>
      <c r="O112" s="34">
        <v>0.16139999999999999</v>
      </c>
      <c r="P112" s="29">
        <f t="shared" si="12"/>
        <v>47</v>
      </c>
      <c r="Q112" s="38" t="str">
        <f t="array" ref="Q112">P112&amp;CHOOSE(AND(P112&lt;&gt;{11,12,13})*MIN(4,MOD(P112,10))+1,"th","st","nd","rd","th")</f>
        <v>47th</v>
      </c>
      <c r="R112" s="35">
        <v>38.366</v>
      </c>
      <c r="S112" s="35">
        <v>46.628</v>
      </c>
      <c r="T112" s="35">
        <v>0</v>
      </c>
      <c r="U112" s="35">
        <v>84.994</v>
      </c>
      <c r="V112" s="36">
        <v>40.570999999999998</v>
      </c>
      <c r="W112" s="220">
        <f t="shared" si="13"/>
        <v>4.2130240189410063E-2</v>
      </c>
      <c r="X112" s="29">
        <f t="shared" si="14"/>
        <v>79</v>
      </c>
      <c r="Y112" s="38" t="str">
        <f t="array" ref="Y112">X112&amp;CHOOSE(AND(X112&lt;&gt;{11,12,13})*MIN(4,MOD(X112,10))+1,"th","st","nd","rd","th")</f>
        <v>79th</v>
      </c>
      <c r="Z112" s="37">
        <v>8.1140000000000008</v>
      </c>
      <c r="AA112" s="28">
        <v>45</v>
      </c>
      <c r="AB112" s="221">
        <f t="shared" si="15"/>
        <v>4.6729457211393682E-2</v>
      </c>
      <c r="AC112" s="29">
        <f t="shared" si="16"/>
        <v>92</v>
      </c>
      <c r="AD112" s="38" t="str">
        <f t="array" ref="AD112">AC112&amp;CHOOSE(AND(AC112&lt;&gt;{11,12,13})*MIN(4,MOD(AC112,10))+1,"th","st","nd","rd","th")</f>
        <v>92nd</v>
      </c>
      <c r="AE112" s="37">
        <v>27</v>
      </c>
      <c r="AF112" s="113">
        <v>962.99</v>
      </c>
      <c r="AG112" s="113">
        <v>938.19500000000005</v>
      </c>
      <c r="AH112" s="113">
        <v>938.38300000000004</v>
      </c>
      <c r="AI112" s="38">
        <v>946.52300000000002</v>
      </c>
      <c r="AJ112" s="29">
        <f t="shared" si="17"/>
        <v>15</v>
      </c>
      <c r="AK112" s="38" t="str">
        <f t="array" ref="AK112">AJ112&amp;CHOOSE(AND(AJ112&lt;&gt;{11,12,13})*MIN(4,MOD(AJ112,10))+1,"th","st","nd","rd","th")</f>
        <v>15th</v>
      </c>
      <c r="AL112" s="38">
        <v>120.108</v>
      </c>
      <c r="AM112" s="38">
        <v>120.108</v>
      </c>
      <c r="AN112" s="38">
        <v>1066.6310000000001</v>
      </c>
      <c r="AO112" s="29">
        <f t="shared" si="18"/>
        <v>11</v>
      </c>
      <c r="AP112" s="38" t="str">
        <f t="array" ref="AP112">AO112&amp;CHOOSE(AND(AO112&lt;&gt;{11,12,13})*MIN(4,MOD(AO112,10))+1,"th","st","nd","rd","th")</f>
        <v>11th</v>
      </c>
      <c r="AQ112" s="77">
        <v>0.65</v>
      </c>
      <c r="AR112" s="36">
        <v>578.84500000000003</v>
      </c>
      <c r="AS112" s="29">
        <f t="shared" si="19"/>
        <v>2</v>
      </c>
      <c r="AT112" s="38" t="str">
        <f t="array" ref="AT112">AS112&amp;CHOOSE(AND(AS112&lt;&gt;{11,12,13})*MIN(4,MOD(AS112,10))+1,"th","st","nd","rd","th")</f>
        <v>2nd</v>
      </c>
      <c r="AU112" s="40">
        <v>1.962769942241235E-4</v>
      </c>
    </row>
    <row r="113" spans="1:47" x14ac:dyDescent="0.25">
      <c r="A113" s="7">
        <v>122097502</v>
      </c>
      <c r="B113" s="8" t="s">
        <v>430</v>
      </c>
      <c r="C113" s="8" t="s">
        <v>138</v>
      </c>
      <c r="D113" s="27">
        <v>82679</v>
      </c>
      <c r="E113" s="29">
        <f t="shared" si="10"/>
        <v>90</v>
      </c>
      <c r="F113" s="38" t="str">
        <f t="array" ref="F113">E113&amp;CHOOSE(AND(E113&lt;&gt;{11,12,13})*MIN(4,MOD(E113,10))+1,"th","st","nd","rd","th")</f>
        <v>90th</v>
      </c>
      <c r="G113" s="29">
        <v>25939</v>
      </c>
      <c r="H113" s="30">
        <v>0.68879999999999997</v>
      </c>
      <c r="I113" s="31">
        <v>-1.5682</v>
      </c>
      <c r="J113" s="94">
        <v>458</v>
      </c>
      <c r="K113" s="33">
        <v>0</v>
      </c>
      <c r="L113" s="34">
        <v>3.9600000000000003E-2</v>
      </c>
      <c r="M113" s="29">
        <f t="shared" si="11"/>
        <v>6</v>
      </c>
      <c r="N113" s="38" t="str">
        <f t="array" ref="N113">M113&amp;CHOOSE(AND(M113&lt;&gt;{11,12,13})*MIN(4,MOD(M113,10))+1,"th","st","nd","rd","th")</f>
        <v>6th</v>
      </c>
      <c r="O113" s="34">
        <v>0.1164</v>
      </c>
      <c r="P113" s="29">
        <f t="shared" si="12"/>
        <v>24</v>
      </c>
      <c r="Q113" s="38" t="str">
        <f t="array" ref="Q113">P113&amp;CHOOSE(AND(P113&lt;&gt;{11,12,13})*MIN(4,MOD(P113,10))+1,"th","st","nd","rd","th")</f>
        <v>24th</v>
      </c>
      <c r="R113" s="35">
        <v>221.905</v>
      </c>
      <c r="S113" s="35">
        <v>326.13299999999998</v>
      </c>
      <c r="T113" s="35">
        <v>0</v>
      </c>
      <c r="U113" s="35">
        <v>548.03800000000001</v>
      </c>
      <c r="V113" s="36">
        <v>159.28</v>
      </c>
      <c r="W113" s="220">
        <f t="shared" si="13"/>
        <v>1.7054564863934491E-2</v>
      </c>
      <c r="X113" s="29">
        <f t="shared" si="14"/>
        <v>23</v>
      </c>
      <c r="Y113" s="38" t="str">
        <f t="array" ref="Y113">X113&amp;CHOOSE(AND(X113&lt;&gt;{11,12,13})*MIN(4,MOD(X113,10))+1,"th","st","nd","rd","th")</f>
        <v>23rd</v>
      </c>
      <c r="Z113" s="37">
        <v>31.856000000000002</v>
      </c>
      <c r="AA113" s="28">
        <v>148</v>
      </c>
      <c r="AB113" s="221">
        <f t="shared" si="15"/>
        <v>1.5846783022741742E-2</v>
      </c>
      <c r="AC113" s="29">
        <f t="shared" si="16"/>
        <v>72</v>
      </c>
      <c r="AD113" s="38" t="str">
        <f t="array" ref="AD113">AC113&amp;CHOOSE(AND(AC113&lt;&gt;{11,12,13})*MIN(4,MOD(AC113,10))+1,"th","st","nd","rd","th")</f>
        <v>72nd</v>
      </c>
      <c r="AE113" s="37">
        <v>88.8</v>
      </c>
      <c r="AF113" s="113">
        <v>9339.4349999999995</v>
      </c>
      <c r="AG113" s="113">
        <v>9294.7909999999993</v>
      </c>
      <c r="AH113" s="113">
        <v>9075.1849999999995</v>
      </c>
      <c r="AI113" s="38">
        <v>9236.4699999999993</v>
      </c>
      <c r="AJ113" s="29">
        <f t="shared" si="17"/>
        <v>96</v>
      </c>
      <c r="AK113" s="38" t="str">
        <f t="array" ref="AK113">AJ113&amp;CHOOSE(AND(AJ113&lt;&gt;{11,12,13})*MIN(4,MOD(AJ113,10))+1,"th","st","nd","rd","th")</f>
        <v>96th</v>
      </c>
      <c r="AL113" s="38">
        <v>668.69399999999996</v>
      </c>
      <c r="AM113" s="38">
        <v>668.69399999999996</v>
      </c>
      <c r="AN113" s="38">
        <v>9905.1640000000007</v>
      </c>
      <c r="AO113" s="29">
        <f t="shared" si="18"/>
        <v>94</v>
      </c>
      <c r="AP113" s="38" t="str">
        <f t="array" ref="AP113">AO113&amp;CHOOSE(AND(AO113&lt;&gt;{11,12,13})*MIN(4,MOD(AO113,10))+1,"th","st","nd","rd","th")</f>
        <v>94th</v>
      </c>
      <c r="AQ113" s="77">
        <v>0.93</v>
      </c>
      <c r="AR113" s="36">
        <v>6345.09</v>
      </c>
      <c r="AS113" s="29">
        <f t="shared" si="19"/>
        <v>87</v>
      </c>
      <c r="AT113" s="38" t="str">
        <f t="array" ref="AT113">AS113&amp;CHOOSE(AND(AS113&lt;&gt;{11,12,13})*MIN(4,MOD(AS113,10))+1,"th","st","nd","rd","th")</f>
        <v>87th</v>
      </c>
      <c r="AU113" s="40">
        <v>2.1515175794583072E-3</v>
      </c>
    </row>
    <row r="114" spans="1:47" x14ac:dyDescent="0.25">
      <c r="A114" s="7">
        <v>122097604</v>
      </c>
      <c r="B114" s="8" t="s">
        <v>434</v>
      </c>
      <c r="C114" s="8" t="s">
        <v>138</v>
      </c>
      <c r="D114" s="27">
        <v>115694</v>
      </c>
      <c r="E114" s="29">
        <f t="shared" si="10"/>
        <v>99</v>
      </c>
      <c r="F114" s="38" t="str">
        <f t="array" ref="F114">E114&amp;CHOOSE(AND(E114&lt;&gt;{11,12,13})*MIN(4,MOD(E114,10))+1,"th","st","nd","rd","th")</f>
        <v>99th</v>
      </c>
      <c r="G114" s="29">
        <v>4771</v>
      </c>
      <c r="H114" s="30">
        <v>0.49230000000000002</v>
      </c>
      <c r="I114" s="31">
        <v>0.59870000000000001</v>
      </c>
      <c r="J114" s="94">
        <v>226</v>
      </c>
      <c r="K114" s="33">
        <v>0</v>
      </c>
      <c r="L114" s="34">
        <v>1.15E-2</v>
      </c>
      <c r="M114" s="29">
        <f t="shared" si="11"/>
        <v>1</v>
      </c>
      <c r="N114" s="38" t="str">
        <f t="array" ref="N114">M114&amp;CHOOSE(AND(M114&lt;&gt;{11,12,13})*MIN(4,MOD(M114,10))+1,"th","st","nd","rd","th")</f>
        <v>1st</v>
      </c>
      <c r="O114" s="34">
        <v>8.6599999999999996E-2</v>
      </c>
      <c r="P114" s="29">
        <f t="shared" si="12"/>
        <v>13</v>
      </c>
      <c r="Q114" s="38" t="str">
        <f t="array" ref="Q114">P114&amp;CHOOSE(AND(P114&lt;&gt;{11,12,13})*MIN(4,MOD(P114,10))+1,"th","st","nd","rd","th")</f>
        <v>13th</v>
      </c>
      <c r="R114" s="35">
        <v>9.8179999999999996</v>
      </c>
      <c r="S114" s="35">
        <v>36.965000000000003</v>
      </c>
      <c r="T114" s="35">
        <v>0</v>
      </c>
      <c r="U114" s="35">
        <v>46.783000000000001</v>
      </c>
      <c r="V114" s="36">
        <v>4.4770000000000003</v>
      </c>
      <c r="W114" s="220">
        <f t="shared" si="13"/>
        <v>3.1465194308292841E-3</v>
      </c>
      <c r="X114" s="29">
        <f t="shared" si="14"/>
        <v>2</v>
      </c>
      <c r="Y114" s="38" t="str">
        <f t="array" ref="Y114">X114&amp;CHOOSE(AND(X114&lt;&gt;{11,12,13})*MIN(4,MOD(X114,10))+1,"th","st","nd","rd","th")</f>
        <v>2nd</v>
      </c>
      <c r="Z114" s="37">
        <v>0.89500000000000002</v>
      </c>
      <c r="AA114" s="28">
        <v>18</v>
      </c>
      <c r="AB114" s="221">
        <f t="shared" si="15"/>
        <v>1.2650737045996674E-2</v>
      </c>
      <c r="AC114" s="29">
        <f t="shared" si="16"/>
        <v>68</v>
      </c>
      <c r="AD114" s="38" t="str">
        <f t="array" ref="AD114">AC114&amp;CHOOSE(AND(AC114&lt;&gt;{11,12,13})*MIN(4,MOD(AC114,10))+1,"th","st","nd","rd","th")</f>
        <v>68th</v>
      </c>
      <c r="AE114" s="37">
        <v>10.8</v>
      </c>
      <c r="AF114" s="113">
        <v>1422.8420000000001</v>
      </c>
      <c r="AG114" s="113">
        <v>1488.0719999999999</v>
      </c>
      <c r="AH114" s="113">
        <v>1486.9880000000001</v>
      </c>
      <c r="AI114" s="38">
        <v>1465.9670000000001</v>
      </c>
      <c r="AJ114" s="29">
        <f t="shared" si="17"/>
        <v>31</v>
      </c>
      <c r="AK114" s="38" t="str">
        <f t="array" ref="AK114">AJ114&amp;CHOOSE(AND(AJ114&lt;&gt;{11,12,13})*MIN(4,MOD(AJ114,10))+1,"th","st","nd","rd","th")</f>
        <v>31st</v>
      </c>
      <c r="AL114" s="38">
        <v>58.478000000000002</v>
      </c>
      <c r="AM114" s="38">
        <v>58.478000000000002</v>
      </c>
      <c r="AN114" s="38">
        <v>1524.4449999999999</v>
      </c>
      <c r="AO114" s="29">
        <f t="shared" si="18"/>
        <v>26</v>
      </c>
      <c r="AP114" s="38" t="str">
        <f t="array" ref="AP114">AO114&amp;CHOOSE(AND(AO114&lt;&gt;{11,12,13})*MIN(4,MOD(AO114,10))+1,"th","st","nd","rd","th")</f>
        <v>26th</v>
      </c>
      <c r="AQ114" s="77">
        <v>0.66</v>
      </c>
      <c r="AR114" s="36">
        <v>495.32</v>
      </c>
      <c r="AS114" s="29">
        <f t="shared" si="19"/>
        <v>1</v>
      </c>
      <c r="AT114" s="38" t="str">
        <f t="array" ref="AT114">AS114&amp;CHOOSE(AND(AS114&lt;&gt;{11,12,13})*MIN(4,MOD(AS114,10))+1,"th","st","nd","rd","th")</f>
        <v>1st</v>
      </c>
      <c r="AU114" s="40">
        <v>1.6795501520975881E-4</v>
      </c>
    </row>
    <row r="115" spans="1:47" x14ac:dyDescent="0.25">
      <c r="A115" s="7">
        <v>122098003</v>
      </c>
      <c r="B115" s="8" t="s">
        <v>470</v>
      </c>
      <c r="C115" s="8" t="s">
        <v>138</v>
      </c>
      <c r="D115" s="27">
        <v>74668</v>
      </c>
      <c r="E115" s="29">
        <f t="shared" si="10"/>
        <v>86</v>
      </c>
      <c r="F115" s="38" t="str">
        <f t="array" ref="F115">E115&amp;CHOOSE(AND(E115&lt;&gt;{11,12,13})*MIN(4,MOD(E115,10))+1,"th","st","nd","rd","th")</f>
        <v>86th</v>
      </c>
      <c r="G115" s="29">
        <v>6681</v>
      </c>
      <c r="H115" s="30">
        <v>0.76270000000000004</v>
      </c>
      <c r="I115" s="31">
        <v>0.77039999999999997</v>
      </c>
      <c r="J115" s="94">
        <v>142</v>
      </c>
      <c r="K115" s="33">
        <v>15.135</v>
      </c>
      <c r="L115" s="34">
        <v>4.0300000000000002E-2</v>
      </c>
      <c r="M115" s="29">
        <f t="shared" si="11"/>
        <v>7</v>
      </c>
      <c r="N115" s="38" t="str">
        <f t="array" ref="N115">M115&amp;CHOOSE(AND(M115&lt;&gt;{11,12,13})*MIN(4,MOD(M115,10))+1,"th","st","nd","rd","th")</f>
        <v>7th</v>
      </c>
      <c r="O115" s="34">
        <v>0.1295</v>
      </c>
      <c r="P115" s="29">
        <f t="shared" si="12"/>
        <v>31</v>
      </c>
      <c r="Q115" s="38" t="str">
        <f t="array" ref="Q115">P115&amp;CHOOSE(AND(P115&lt;&gt;{11,12,13})*MIN(4,MOD(P115,10))+1,"th","st","nd","rd","th")</f>
        <v>31st</v>
      </c>
      <c r="R115" s="35">
        <v>39.039000000000001</v>
      </c>
      <c r="S115" s="35">
        <v>62.723999999999997</v>
      </c>
      <c r="T115" s="35">
        <v>0</v>
      </c>
      <c r="U115" s="35">
        <v>101.76300000000001</v>
      </c>
      <c r="V115" s="36">
        <v>55.34</v>
      </c>
      <c r="W115" s="220">
        <f t="shared" si="13"/>
        <v>3.4276547446137076E-2</v>
      </c>
      <c r="X115" s="29">
        <f t="shared" si="14"/>
        <v>67</v>
      </c>
      <c r="Y115" s="38" t="str">
        <f t="array" ref="Y115">X115&amp;CHOOSE(AND(X115&lt;&gt;{11,12,13})*MIN(4,MOD(X115,10))+1,"th","st","nd","rd","th")</f>
        <v>67th</v>
      </c>
      <c r="Z115" s="37">
        <v>11.068</v>
      </c>
      <c r="AA115" s="28">
        <v>6</v>
      </c>
      <c r="AB115" s="221">
        <f t="shared" si="15"/>
        <v>3.7162863150853351E-3</v>
      </c>
      <c r="AC115" s="29">
        <f t="shared" si="16"/>
        <v>40</v>
      </c>
      <c r="AD115" s="38" t="str">
        <f t="array" ref="AD115">AC115&amp;CHOOSE(AND(AC115&lt;&gt;{11,12,13})*MIN(4,MOD(AC115,10))+1,"th","st","nd","rd","th")</f>
        <v>40th</v>
      </c>
      <c r="AE115" s="37">
        <v>3.6</v>
      </c>
      <c r="AF115" s="113">
        <v>1614.5150000000001</v>
      </c>
      <c r="AG115" s="113">
        <v>1648.201</v>
      </c>
      <c r="AH115" s="113">
        <v>1639.2349999999999</v>
      </c>
      <c r="AI115" s="38">
        <v>1633.9839999999999</v>
      </c>
      <c r="AJ115" s="29">
        <f t="shared" si="17"/>
        <v>37</v>
      </c>
      <c r="AK115" s="38" t="str">
        <f t="array" ref="AK115">AJ115&amp;CHOOSE(AND(AJ115&lt;&gt;{11,12,13})*MIN(4,MOD(AJ115,10))+1,"th","st","nd","rd","th")</f>
        <v>37th</v>
      </c>
      <c r="AL115" s="38">
        <v>116.431</v>
      </c>
      <c r="AM115" s="38">
        <v>131.566</v>
      </c>
      <c r="AN115" s="38">
        <v>1765.55</v>
      </c>
      <c r="AO115" s="29">
        <f t="shared" si="18"/>
        <v>31</v>
      </c>
      <c r="AP115" s="38" t="str">
        <f t="array" ref="AP115">AO115&amp;CHOOSE(AND(AO115&lt;&gt;{11,12,13})*MIN(4,MOD(AO115,10))+1,"th","st","nd","rd","th")</f>
        <v>31st</v>
      </c>
      <c r="AQ115" s="77">
        <v>0.74</v>
      </c>
      <c r="AR115" s="36">
        <v>996.47299999999996</v>
      </c>
      <c r="AS115" s="29">
        <f t="shared" si="19"/>
        <v>7</v>
      </c>
      <c r="AT115" s="38" t="str">
        <f t="array" ref="AT115">AS115&amp;CHOOSE(AND(AS115&lt;&gt;{11,12,13})*MIN(4,MOD(AS115,10))+1,"th","st","nd","rd","th")</f>
        <v>7th</v>
      </c>
      <c r="AU115" s="40">
        <v>3.3788790654751272E-4</v>
      </c>
    </row>
    <row r="116" spans="1:47" x14ac:dyDescent="0.25">
      <c r="A116" s="7">
        <v>122098103</v>
      </c>
      <c r="B116" s="8" t="s">
        <v>481</v>
      </c>
      <c r="C116" s="8" t="s">
        <v>138</v>
      </c>
      <c r="D116" s="27">
        <v>76626</v>
      </c>
      <c r="E116" s="29">
        <f t="shared" si="10"/>
        <v>87</v>
      </c>
      <c r="F116" s="38" t="str">
        <f t="array" ref="F116">E116&amp;CHOOSE(AND(E116&lt;&gt;{11,12,13})*MIN(4,MOD(E116,10))+1,"th","st","nd","rd","th")</f>
        <v>87th</v>
      </c>
      <c r="G116" s="29">
        <v>18705</v>
      </c>
      <c r="H116" s="30">
        <v>0.74319999999999997</v>
      </c>
      <c r="I116" s="31">
        <v>-5.9400000000000001E-2</v>
      </c>
      <c r="J116" s="94">
        <v>366</v>
      </c>
      <c r="K116" s="33">
        <v>0</v>
      </c>
      <c r="L116" s="34">
        <v>0.1115</v>
      </c>
      <c r="M116" s="29">
        <f t="shared" si="11"/>
        <v>36</v>
      </c>
      <c r="N116" s="38" t="str">
        <f t="array" ref="N116">M116&amp;CHOOSE(AND(M116&lt;&gt;{11,12,13})*MIN(4,MOD(M116,10))+1,"th","st","nd","rd","th")</f>
        <v>36th</v>
      </c>
      <c r="O116" s="34">
        <v>7.8100000000000003E-2</v>
      </c>
      <c r="P116" s="29">
        <f t="shared" si="12"/>
        <v>11</v>
      </c>
      <c r="Q116" s="38" t="str">
        <f t="array" ref="Q116">P116&amp;CHOOSE(AND(P116&lt;&gt;{11,12,13})*MIN(4,MOD(P116,10))+1,"th","st","nd","rd","th")</f>
        <v>11th</v>
      </c>
      <c r="R116" s="35">
        <v>484.02100000000002</v>
      </c>
      <c r="S116" s="35">
        <v>169.51599999999999</v>
      </c>
      <c r="T116" s="35">
        <v>0</v>
      </c>
      <c r="U116" s="35">
        <v>653.53700000000003</v>
      </c>
      <c r="V116" s="36">
        <v>141.126</v>
      </c>
      <c r="W116" s="220">
        <f t="shared" si="13"/>
        <v>1.9506025919852052E-2</v>
      </c>
      <c r="X116" s="29">
        <f t="shared" si="14"/>
        <v>30</v>
      </c>
      <c r="Y116" s="38" t="str">
        <f t="array" ref="Y116">X116&amp;CHOOSE(AND(X116&lt;&gt;{11,12,13})*MIN(4,MOD(X116,10))+1,"th","st","nd","rd","th")</f>
        <v>30th</v>
      </c>
      <c r="Z116" s="37">
        <v>28.225000000000001</v>
      </c>
      <c r="AA116" s="28">
        <v>123</v>
      </c>
      <c r="AB116" s="221">
        <f t="shared" si="15"/>
        <v>1.7000702833934234E-2</v>
      </c>
      <c r="AC116" s="29">
        <f t="shared" si="16"/>
        <v>73</v>
      </c>
      <c r="AD116" s="38" t="str">
        <f t="array" ref="AD116">AC116&amp;CHOOSE(AND(AC116&lt;&gt;{11,12,13})*MIN(4,MOD(AC116,10))+1,"th","st","nd","rd","th")</f>
        <v>73rd</v>
      </c>
      <c r="AE116" s="37">
        <v>73.8</v>
      </c>
      <c r="AF116" s="113">
        <v>7234.9949999999999</v>
      </c>
      <c r="AG116" s="113">
        <v>7318.94</v>
      </c>
      <c r="AH116" s="113">
        <v>7314.2370000000001</v>
      </c>
      <c r="AI116" s="38">
        <v>7289.3909999999996</v>
      </c>
      <c r="AJ116" s="29">
        <f t="shared" si="17"/>
        <v>92</v>
      </c>
      <c r="AK116" s="38" t="str">
        <f t="array" ref="AK116">AJ116&amp;CHOOSE(AND(AJ116&lt;&gt;{11,12,13})*MIN(4,MOD(AJ116,10))+1,"th","st","nd","rd","th")</f>
        <v>92nd</v>
      </c>
      <c r="AL116" s="38">
        <v>755.56200000000001</v>
      </c>
      <c r="AM116" s="38">
        <v>755.56200000000001</v>
      </c>
      <c r="AN116" s="38">
        <v>8044.9530000000004</v>
      </c>
      <c r="AO116" s="29">
        <f t="shared" si="18"/>
        <v>92</v>
      </c>
      <c r="AP116" s="38" t="str">
        <f t="array" ref="AP116">AO116&amp;CHOOSE(AND(AO116&lt;&gt;{11,12,13})*MIN(4,MOD(AO116,10))+1,"th","st","nd","rd","th")</f>
        <v>92nd</v>
      </c>
      <c r="AQ116" s="77">
        <v>1.21</v>
      </c>
      <c r="AR116" s="36">
        <v>7234.6009999999997</v>
      </c>
      <c r="AS116" s="29">
        <f t="shared" si="19"/>
        <v>90</v>
      </c>
      <c r="AT116" s="38" t="str">
        <f t="array" ref="AT116">AS116&amp;CHOOSE(AND(AS116&lt;&gt;{11,12,13})*MIN(4,MOD(AS116,10))+1,"th","st","nd","rd","th")</f>
        <v>90th</v>
      </c>
      <c r="AU116" s="40">
        <v>2.4531363986746674E-3</v>
      </c>
    </row>
    <row r="117" spans="1:47" x14ac:dyDescent="0.25">
      <c r="A117" s="7">
        <v>122098202</v>
      </c>
      <c r="B117" s="8" t="s">
        <v>484</v>
      </c>
      <c r="C117" s="8" t="s">
        <v>138</v>
      </c>
      <c r="D117" s="27">
        <v>94134</v>
      </c>
      <c r="E117" s="29">
        <f t="shared" si="10"/>
        <v>94</v>
      </c>
      <c r="F117" s="38" t="str">
        <f t="array" ref="F117">E117&amp;CHOOSE(AND(E117&lt;&gt;{11,12,13})*MIN(4,MOD(E117,10))+1,"th","st","nd","rd","th")</f>
        <v>94th</v>
      </c>
      <c r="G117" s="29">
        <v>26455</v>
      </c>
      <c r="H117" s="30">
        <v>0.60499999999999998</v>
      </c>
      <c r="I117" s="31">
        <v>-1.1571</v>
      </c>
      <c r="J117" s="94">
        <v>439</v>
      </c>
      <c r="K117" s="33">
        <v>0</v>
      </c>
      <c r="L117" s="34">
        <v>3.2000000000000001E-2</v>
      </c>
      <c r="M117" s="29">
        <f t="shared" si="11"/>
        <v>4</v>
      </c>
      <c r="N117" s="38" t="str">
        <f t="array" ref="N117">M117&amp;CHOOSE(AND(M117&lt;&gt;{11,12,13})*MIN(4,MOD(M117,10))+1,"th","st","nd","rd","th")</f>
        <v>4th</v>
      </c>
      <c r="O117" s="34">
        <v>7.6200000000000004E-2</v>
      </c>
      <c r="P117" s="29">
        <f t="shared" si="12"/>
        <v>11</v>
      </c>
      <c r="Q117" s="38" t="str">
        <f t="array" ref="Q117">P117&amp;CHOOSE(AND(P117&lt;&gt;{11,12,13})*MIN(4,MOD(P117,10))+1,"th","st","nd","rd","th")</f>
        <v>11th</v>
      </c>
      <c r="R117" s="35">
        <v>205.31299999999999</v>
      </c>
      <c r="S117" s="35">
        <v>244.45099999999999</v>
      </c>
      <c r="T117" s="35">
        <v>0</v>
      </c>
      <c r="U117" s="35">
        <v>449.76400000000001</v>
      </c>
      <c r="V117" s="36">
        <v>289.30900000000003</v>
      </c>
      <c r="W117" s="220">
        <f t="shared" si="13"/>
        <v>2.7054897195524046E-2</v>
      </c>
      <c r="X117" s="29">
        <f t="shared" si="14"/>
        <v>50</v>
      </c>
      <c r="Y117" s="38" t="str">
        <f t="array" ref="Y117">X117&amp;CHOOSE(AND(X117&lt;&gt;{11,12,13})*MIN(4,MOD(X117,10))+1,"th","st","nd","rd","th")</f>
        <v>50th</v>
      </c>
      <c r="Z117" s="37">
        <v>57.862000000000002</v>
      </c>
      <c r="AA117" s="28">
        <v>211</v>
      </c>
      <c r="AB117" s="221">
        <f t="shared" si="15"/>
        <v>1.9731786111927292E-2</v>
      </c>
      <c r="AC117" s="29">
        <f t="shared" si="16"/>
        <v>76</v>
      </c>
      <c r="AD117" s="38" t="str">
        <f t="array" ref="AD117">AC117&amp;CHOOSE(AND(AC117&lt;&gt;{11,12,13})*MIN(4,MOD(AC117,10))+1,"th","st","nd","rd","th")</f>
        <v>76th</v>
      </c>
      <c r="AE117" s="37">
        <v>126.6</v>
      </c>
      <c r="AF117" s="113">
        <v>10693.406000000001</v>
      </c>
      <c r="AG117" s="113">
        <v>10814.405000000001</v>
      </c>
      <c r="AH117" s="113">
        <v>11083.787</v>
      </c>
      <c r="AI117" s="38">
        <v>10863.866</v>
      </c>
      <c r="AJ117" s="29">
        <f t="shared" si="17"/>
        <v>97</v>
      </c>
      <c r="AK117" s="38" t="str">
        <f t="array" ref="AK117">AJ117&amp;CHOOSE(AND(AJ117&lt;&gt;{11,12,13})*MIN(4,MOD(AJ117,10))+1,"th","st","nd","rd","th")</f>
        <v>97th</v>
      </c>
      <c r="AL117" s="38">
        <v>634.226</v>
      </c>
      <c r="AM117" s="38">
        <v>634.226</v>
      </c>
      <c r="AN117" s="38">
        <v>11498.092000000001</v>
      </c>
      <c r="AO117" s="29">
        <f t="shared" si="18"/>
        <v>96</v>
      </c>
      <c r="AP117" s="38" t="str">
        <f t="array" ref="AP117">AO117&amp;CHOOSE(AND(AO117&lt;&gt;{11,12,13})*MIN(4,MOD(AO117,10))+1,"th","st","nd","rd","th")</f>
        <v>96th</v>
      </c>
      <c r="AQ117" s="77">
        <v>0.92</v>
      </c>
      <c r="AR117" s="36">
        <v>6399.8379999999997</v>
      </c>
      <c r="AS117" s="29">
        <f t="shared" si="19"/>
        <v>88</v>
      </c>
      <c r="AT117" s="38" t="str">
        <f t="array" ref="AT117">AS117&amp;CHOOSE(AND(AS117&lt;&gt;{11,12,13})*MIN(4,MOD(AS117,10))+1,"th","st","nd","rd","th")</f>
        <v>88th</v>
      </c>
      <c r="AU117" s="40">
        <v>2.1700817423685546E-3</v>
      </c>
    </row>
    <row r="118" spans="1:47" x14ac:dyDescent="0.25">
      <c r="A118" s="7">
        <v>122098403</v>
      </c>
      <c r="B118" s="8" t="s">
        <v>508</v>
      </c>
      <c r="C118" s="8" t="s">
        <v>138</v>
      </c>
      <c r="D118" s="27">
        <v>67148</v>
      </c>
      <c r="E118" s="29">
        <f t="shared" si="10"/>
        <v>76</v>
      </c>
      <c r="F118" s="38" t="str">
        <f t="array" ref="F118">E118&amp;CHOOSE(AND(E118&lt;&gt;{11,12,13})*MIN(4,MOD(E118,10))+1,"th","st","nd","rd","th")</f>
        <v>76th</v>
      </c>
      <c r="G118" s="29">
        <v>14083</v>
      </c>
      <c r="H118" s="30">
        <v>0.84809999999999997</v>
      </c>
      <c r="I118" s="31">
        <v>0.1421</v>
      </c>
      <c r="J118" s="94">
        <v>339</v>
      </c>
      <c r="K118" s="33">
        <v>0</v>
      </c>
      <c r="L118" s="34">
        <v>6.6000000000000003E-2</v>
      </c>
      <c r="M118" s="29">
        <f t="shared" si="11"/>
        <v>17</v>
      </c>
      <c r="N118" s="38" t="str">
        <f t="array" ref="N118">M118&amp;CHOOSE(AND(M118&lt;&gt;{11,12,13})*MIN(4,MOD(M118,10))+1,"th","st","nd","rd","th")</f>
        <v>17th</v>
      </c>
      <c r="O118" s="34">
        <v>0.1067</v>
      </c>
      <c r="P118" s="29">
        <f t="shared" si="12"/>
        <v>19</v>
      </c>
      <c r="Q118" s="38" t="str">
        <f t="array" ref="Q118">P118&amp;CHOOSE(AND(P118&lt;&gt;{11,12,13})*MIN(4,MOD(P118,10))+1,"th","st","nd","rd","th")</f>
        <v>19th</v>
      </c>
      <c r="R118" s="35">
        <v>208.827</v>
      </c>
      <c r="S118" s="35">
        <v>168.80199999999999</v>
      </c>
      <c r="T118" s="35">
        <v>0</v>
      </c>
      <c r="U118" s="35">
        <v>377.62900000000002</v>
      </c>
      <c r="V118" s="36">
        <v>150.459</v>
      </c>
      <c r="W118" s="220">
        <f t="shared" si="13"/>
        <v>2.8531622410689701E-2</v>
      </c>
      <c r="X118" s="29">
        <f t="shared" si="14"/>
        <v>54</v>
      </c>
      <c r="Y118" s="38" t="str">
        <f t="array" ref="Y118">X118&amp;CHOOSE(AND(X118&lt;&gt;{11,12,13})*MIN(4,MOD(X118,10))+1,"th","st","nd","rd","th")</f>
        <v>54th</v>
      </c>
      <c r="Z118" s="37">
        <v>30.091999999999999</v>
      </c>
      <c r="AA118" s="28">
        <v>138</v>
      </c>
      <c r="AB118" s="221">
        <f t="shared" si="15"/>
        <v>2.6169015430616838E-2</v>
      </c>
      <c r="AC118" s="29">
        <f t="shared" si="16"/>
        <v>82</v>
      </c>
      <c r="AD118" s="38" t="str">
        <f t="array" ref="AD118">AC118&amp;CHOOSE(AND(AC118&lt;&gt;{11,12,13})*MIN(4,MOD(AC118,10))+1,"th","st","nd","rd","th")</f>
        <v>82nd</v>
      </c>
      <c r="AE118" s="37">
        <v>82.8</v>
      </c>
      <c r="AF118" s="113">
        <v>5273.4120000000003</v>
      </c>
      <c r="AG118" s="113">
        <v>5338.4489999999996</v>
      </c>
      <c r="AH118" s="113">
        <v>5341.4650000000001</v>
      </c>
      <c r="AI118" s="38">
        <v>5317.7749999999996</v>
      </c>
      <c r="AJ118" s="29">
        <f t="shared" si="17"/>
        <v>87</v>
      </c>
      <c r="AK118" s="38" t="str">
        <f t="array" ref="AK118">AJ118&amp;CHOOSE(AND(AJ118&lt;&gt;{11,12,13})*MIN(4,MOD(AJ118,10))+1,"th","st","nd","rd","th")</f>
        <v>87th</v>
      </c>
      <c r="AL118" s="38">
        <v>490.52100000000002</v>
      </c>
      <c r="AM118" s="38">
        <v>490.52100000000002</v>
      </c>
      <c r="AN118" s="38">
        <v>5808.2960000000003</v>
      </c>
      <c r="AO118" s="29">
        <f t="shared" si="18"/>
        <v>86</v>
      </c>
      <c r="AP118" s="38" t="str">
        <f t="array" ref="AP118">AO118&amp;CHOOSE(AND(AO118&lt;&gt;{11,12,13})*MIN(4,MOD(AO118,10))+1,"th","st","nd","rd","th")</f>
        <v>86th</v>
      </c>
      <c r="AQ118" s="77">
        <v>1.26</v>
      </c>
      <c r="AR118" s="36">
        <v>6206.78</v>
      </c>
      <c r="AS118" s="29">
        <f t="shared" si="19"/>
        <v>87</v>
      </c>
      <c r="AT118" s="38" t="str">
        <f t="array" ref="AT118">AS118&amp;CHOOSE(AND(AS118&lt;&gt;{11,12,13})*MIN(4,MOD(AS118,10))+1,"th","st","nd","rd","th")</f>
        <v>87th</v>
      </c>
      <c r="AU118" s="40">
        <v>2.1046188914310483E-3</v>
      </c>
    </row>
    <row r="119" spans="1:47" x14ac:dyDescent="0.25">
      <c r="A119" s="7">
        <v>104101252</v>
      </c>
      <c r="B119" s="8" t="s">
        <v>177</v>
      </c>
      <c r="C119" s="8" t="s">
        <v>178</v>
      </c>
      <c r="D119" s="27">
        <v>54395</v>
      </c>
      <c r="E119" s="29">
        <f t="shared" si="10"/>
        <v>50</v>
      </c>
      <c r="F119" s="38" t="str">
        <f t="array" ref="F119">E119&amp;CHOOSE(AND(E119&lt;&gt;{11,12,13})*MIN(4,MOD(E119,10))+1,"th","st","nd","rd","th")</f>
        <v>50th</v>
      </c>
      <c r="G119" s="29">
        <v>23184</v>
      </c>
      <c r="H119" s="30">
        <v>1.0469999999999999</v>
      </c>
      <c r="I119" s="31">
        <v>0.16420000000000001</v>
      </c>
      <c r="J119" s="94">
        <v>334</v>
      </c>
      <c r="K119" s="33">
        <v>0</v>
      </c>
      <c r="L119" s="34">
        <v>0.18679999999999999</v>
      </c>
      <c r="M119" s="29">
        <f t="shared" si="11"/>
        <v>69</v>
      </c>
      <c r="N119" s="38" t="str">
        <f t="array" ref="N119">M119&amp;CHOOSE(AND(M119&lt;&gt;{11,12,13})*MIN(4,MOD(M119,10))+1,"th","st","nd","rd","th")</f>
        <v>69th</v>
      </c>
      <c r="O119" s="34">
        <v>0.13850000000000001</v>
      </c>
      <c r="P119" s="29">
        <f t="shared" si="12"/>
        <v>35</v>
      </c>
      <c r="Q119" s="38" t="str">
        <f t="array" ref="Q119">P119&amp;CHOOSE(AND(P119&lt;&gt;{11,12,13})*MIN(4,MOD(P119,10))+1,"th","st","nd","rd","th")</f>
        <v>35th</v>
      </c>
      <c r="R119" s="35">
        <v>728.66200000000003</v>
      </c>
      <c r="S119" s="35">
        <v>270.12700000000001</v>
      </c>
      <c r="T119" s="35">
        <v>0</v>
      </c>
      <c r="U119" s="35">
        <v>998.78899999999999</v>
      </c>
      <c r="V119" s="36">
        <v>271.60000000000002</v>
      </c>
      <c r="W119" s="220">
        <f t="shared" si="13"/>
        <v>4.177649788971774E-2</v>
      </c>
      <c r="X119" s="29">
        <f t="shared" si="14"/>
        <v>79</v>
      </c>
      <c r="Y119" s="38" t="str">
        <f t="array" ref="Y119">X119&amp;CHOOSE(AND(X119&lt;&gt;{11,12,13})*MIN(4,MOD(X119,10))+1,"th","st","nd","rd","th")</f>
        <v>79th</v>
      </c>
      <c r="Z119" s="37">
        <v>54.32</v>
      </c>
      <c r="AA119" s="28">
        <v>30</v>
      </c>
      <c r="AB119" s="221">
        <f t="shared" si="15"/>
        <v>4.6144879848730933E-3</v>
      </c>
      <c r="AC119" s="29">
        <f t="shared" si="16"/>
        <v>45</v>
      </c>
      <c r="AD119" s="38" t="str">
        <f t="array" ref="AD119">AC119&amp;CHOOSE(AND(AC119&lt;&gt;{11,12,13})*MIN(4,MOD(AC119,10))+1,"th","st","nd","rd","th")</f>
        <v>45th</v>
      </c>
      <c r="AE119" s="37">
        <v>18</v>
      </c>
      <c r="AF119" s="113">
        <v>6501.2629999999999</v>
      </c>
      <c r="AG119" s="113">
        <v>6693.848</v>
      </c>
      <c r="AH119" s="113">
        <v>6907.4539999999997</v>
      </c>
      <c r="AI119" s="38">
        <v>6700.8549999999996</v>
      </c>
      <c r="AJ119" s="29">
        <f t="shared" si="17"/>
        <v>91</v>
      </c>
      <c r="AK119" s="38" t="str">
        <f t="array" ref="AK119">AJ119&amp;CHOOSE(AND(AJ119&lt;&gt;{11,12,13})*MIN(4,MOD(AJ119,10))+1,"th","st","nd","rd","th")</f>
        <v>91st</v>
      </c>
      <c r="AL119" s="38">
        <v>1071.1089999999999</v>
      </c>
      <c r="AM119" s="38">
        <v>1071.1089999999999</v>
      </c>
      <c r="AN119" s="38">
        <v>7771.9639999999999</v>
      </c>
      <c r="AO119" s="29">
        <f t="shared" si="18"/>
        <v>92</v>
      </c>
      <c r="AP119" s="38" t="str">
        <f t="array" ref="AP119">AO119&amp;CHOOSE(AND(AO119&lt;&gt;{11,12,13})*MIN(4,MOD(AO119,10))+1,"th","st","nd","rd","th")</f>
        <v>92nd</v>
      </c>
      <c r="AQ119" s="77">
        <v>0.8</v>
      </c>
      <c r="AR119" s="36">
        <v>6509.7969999999996</v>
      </c>
      <c r="AS119" s="29">
        <f t="shared" si="19"/>
        <v>88</v>
      </c>
      <c r="AT119" s="38" t="str">
        <f t="array" ref="AT119">AS119&amp;CHOOSE(AND(AS119&lt;&gt;{11,12,13})*MIN(4,MOD(AS119,10))+1,"th","st","nd","rd","th")</f>
        <v>88th</v>
      </c>
      <c r="AU119" s="40">
        <v>2.2073670640140562E-3</v>
      </c>
    </row>
    <row r="120" spans="1:47" x14ac:dyDescent="0.25">
      <c r="A120" s="7">
        <v>104103603</v>
      </c>
      <c r="B120" s="8" t="s">
        <v>357</v>
      </c>
      <c r="C120" s="8" t="s">
        <v>178</v>
      </c>
      <c r="D120" s="27">
        <v>52402</v>
      </c>
      <c r="E120" s="29">
        <f t="shared" si="10"/>
        <v>44</v>
      </c>
      <c r="F120" s="38" t="str">
        <f t="array" ref="F120">E120&amp;CHOOSE(AND(E120&lt;&gt;{11,12,13})*MIN(4,MOD(E120,10))+1,"th","st","nd","rd","th")</f>
        <v>44th</v>
      </c>
      <c r="G120" s="29">
        <v>3976</v>
      </c>
      <c r="H120" s="30">
        <v>1.0868</v>
      </c>
      <c r="I120" s="31">
        <v>0.80659999999999998</v>
      </c>
      <c r="J120" s="94">
        <v>112</v>
      </c>
      <c r="K120" s="33">
        <v>71.528999999999996</v>
      </c>
      <c r="L120" s="34">
        <v>0.11849999999999999</v>
      </c>
      <c r="M120" s="29">
        <f t="shared" si="11"/>
        <v>40</v>
      </c>
      <c r="N120" s="38" t="str">
        <f t="array" ref="N120">M120&amp;CHOOSE(AND(M120&lt;&gt;{11,12,13})*MIN(4,MOD(M120,10))+1,"th","st","nd","rd","th")</f>
        <v>40th</v>
      </c>
      <c r="O120" s="34">
        <v>0.2006</v>
      </c>
      <c r="P120" s="29">
        <f t="shared" si="12"/>
        <v>65</v>
      </c>
      <c r="Q120" s="38" t="str">
        <f t="array" ref="Q120">P120&amp;CHOOSE(AND(P120&lt;&gt;{11,12,13})*MIN(4,MOD(P120,10))+1,"th","st","nd","rd","th")</f>
        <v>65th</v>
      </c>
      <c r="R120" s="35">
        <v>104.03100000000001</v>
      </c>
      <c r="S120" s="35">
        <v>88.052999999999997</v>
      </c>
      <c r="T120" s="35">
        <v>0</v>
      </c>
      <c r="U120" s="35">
        <v>192.084</v>
      </c>
      <c r="V120" s="36">
        <v>32.679000000000002</v>
      </c>
      <c r="W120" s="220">
        <f t="shared" si="13"/>
        <v>2.2334490415626969E-2</v>
      </c>
      <c r="X120" s="29">
        <f t="shared" si="14"/>
        <v>38</v>
      </c>
      <c r="Y120" s="38" t="str">
        <f t="array" ref="Y120">X120&amp;CHOOSE(AND(X120&lt;&gt;{11,12,13})*MIN(4,MOD(X120,10))+1,"th","st","nd","rd","th")</f>
        <v>38th</v>
      </c>
      <c r="Z120" s="37">
        <v>6.5359999999999996</v>
      </c>
      <c r="AA120" s="28">
        <v>0</v>
      </c>
      <c r="AB120" s="221">
        <f t="shared" si="15"/>
        <v>0</v>
      </c>
      <c r="AC120" s="29">
        <f t="shared" si="16"/>
        <v>1</v>
      </c>
      <c r="AD120" s="38" t="str">
        <f t="array" ref="AD120">AC120&amp;CHOOSE(AND(AC120&lt;&gt;{11,12,13})*MIN(4,MOD(AC120,10))+1,"th","st","nd","rd","th")</f>
        <v>1st</v>
      </c>
      <c r="AE120" s="37">
        <v>0</v>
      </c>
      <c r="AF120" s="113">
        <v>1463.163</v>
      </c>
      <c r="AG120" s="113">
        <v>1505.0920000000001</v>
      </c>
      <c r="AH120" s="113">
        <v>1551.8240000000001</v>
      </c>
      <c r="AI120" s="38">
        <v>1506.693</v>
      </c>
      <c r="AJ120" s="29">
        <f t="shared" si="17"/>
        <v>33</v>
      </c>
      <c r="AK120" s="38" t="str">
        <f t="array" ref="AK120">AJ120&amp;CHOOSE(AND(AJ120&lt;&gt;{11,12,13})*MIN(4,MOD(AJ120,10))+1,"th","st","nd","rd","th")</f>
        <v>33rd</v>
      </c>
      <c r="AL120" s="38">
        <v>198.62</v>
      </c>
      <c r="AM120" s="38">
        <v>270.149</v>
      </c>
      <c r="AN120" s="38">
        <v>1776.8420000000001</v>
      </c>
      <c r="AO120" s="29">
        <f t="shared" si="18"/>
        <v>32</v>
      </c>
      <c r="AP120" s="38" t="str">
        <f t="array" ref="AP120">AO120&amp;CHOOSE(AND(AO120&lt;&gt;{11,12,13})*MIN(4,MOD(AO120,10))+1,"th","st","nd","rd","th")</f>
        <v>32nd</v>
      </c>
      <c r="AQ120" s="77">
        <v>0.99</v>
      </c>
      <c r="AR120" s="36">
        <v>1911.761</v>
      </c>
      <c r="AS120" s="29">
        <f t="shared" si="19"/>
        <v>34</v>
      </c>
      <c r="AT120" s="38" t="str">
        <f t="array" ref="AT120">AS120&amp;CHOOSE(AND(AS120&lt;&gt;{11,12,13})*MIN(4,MOD(AS120,10))+1,"th","st","nd","rd","th")</f>
        <v>34th</v>
      </c>
      <c r="AU120" s="40">
        <v>6.4824729030207493E-4</v>
      </c>
    </row>
    <row r="121" spans="1:47" x14ac:dyDescent="0.25">
      <c r="A121" s="7">
        <v>104105003</v>
      </c>
      <c r="B121" s="8" t="s">
        <v>392</v>
      </c>
      <c r="C121" s="8" t="s">
        <v>178</v>
      </c>
      <c r="D121" s="27">
        <v>95643</v>
      </c>
      <c r="E121" s="29">
        <f t="shared" si="10"/>
        <v>95</v>
      </c>
      <c r="F121" s="38" t="str">
        <f t="array" ref="F121">E121&amp;CHOOSE(AND(E121&lt;&gt;{11,12,13})*MIN(4,MOD(E121,10))+1,"th","st","nd","rd","th")</f>
        <v>95th</v>
      </c>
      <c r="G121" s="29">
        <v>8158</v>
      </c>
      <c r="H121" s="30">
        <v>0.59550000000000003</v>
      </c>
      <c r="I121" s="31">
        <v>0.3382</v>
      </c>
      <c r="J121" s="94">
        <v>305</v>
      </c>
      <c r="K121" s="33">
        <v>0</v>
      </c>
      <c r="L121" s="34">
        <v>5.9999999999999995E-4</v>
      </c>
      <c r="M121" s="29">
        <f t="shared" si="11"/>
        <v>0</v>
      </c>
      <c r="N121" s="38" t="str">
        <f t="array" ref="N121">M121&amp;CHOOSE(AND(M121&lt;&gt;{11,12,13})*MIN(4,MOD(M121,10))+1,"th","st","nd","rd","th")</f>
        <v>0th</v>
      </c>
      <c r="O121" s="34">
        <v>5.4600000000000003E-2</v>
      </c>
      <c r="P121" s="29">
        <f t="shared" si="12"/>
        <v>6</v>
      </c>
      <c r="Q121" s="38" t="str">
        <f t="array" ref="Q121">P121&amp;CHOOSE(AND(P121&lt;&gt;{11,12,13})*MIN(4,MOD(P121,10))+1,"th","st","nd","rd","th")</f>
        <v>6th</v>
      </c>
      <c r="R121" s="35">
        <v>1.1819999999999999</v>
      </c>
      <c r="S121" s="35">
        <v>53.758000000000003</v>
      </c>
      <c r="T121" s="35">
        <v>0</v>
      </c>
      <c r="U121" s="35">
        <v>54.94</v>
      </c>
      <c r="V121" s="36">
        <v>61.578000000000003</v>
      </c>
      <c r="W121" s="220">
        <f t="shared" si="13"/>
        <v>1.8762585859595358E-2</v>
      </c>
      <c r="X121" s="29">
        <f t="shared" si="14"/>
        <v>28</v>
      </c>
      <c r="Y121" s="38" t="str">
        <f t="array" ref="Y121">X121&amp;CHOOSE(AND(X121&lt;&gt;{11,12,13})*MIN(4,MOD(X121,10))+1,"th","st","nd","rd","th")</f>
        <v>28th</v>
      </c>
      <c r="Z121" s="37">
        <v>12.316000000000001</v>
      </c>
      <c r="AA121" s="28">
        <v>10</v>
      </c>
      <c r="AB121" s="221">
        <f t="shared" si="15"/>
        <v>3.0469625287595178E-3</v>
      </c>
      <c r="AC121" s="29">
        <f t="shared" si="16"/>
        <v>37</v>
      </c>
      <c r="AD121" s="38" t="str">
        <f t="array" ref="AD121">AC121&amp;CHOOSE(AND(AC121&lt;&gt;{11,12,13})*MIN(4,MOD(AC121,10))+1,"th","st","nd","rd","th")</f>
        <v>37th</v>
      </c>
      <c r="AE121" s="37">
        <v>6</v>
      </c>
      <c r="AF121" s="113">
        <v>3281.9569999999999</v>
      </c>
      <c r="AG121" s="113">
        <v>3286.1350000000002</v>
      </c>
      <c r="AH121" s="113">
        <v>3236.741</v>
      </c>
      <c r="AI121" s="38">
        <v>3268.2779999999998</v>
      </c>
      <c r="AJ121" s="29">
        <f t="shared" si="17"/>
        <v>69</v>
      </c>
      <c r="AK121" s="38" t="str">
        <f t="array" ref="AK121">AJ121&amp;CHOOSE(AND(AJ121&lt;&gt;{11,12,13})*MIN(4,MOD(AJ121,10))+1,"th","st","nd","rd","th")</f>
        <v>69th</v>
      </c>
      <c r="AL121" s="38">
        <v>73.256</v>
      </c>
      <c r="AM121" s="38">
        <v>73.256</v>
      </c>
      <c r="AN121" s="38">
        <v>3341.5340000000001</v>
      </c>
      <c r="AO121" s="29">
        <f t="shared" si="18"/>
        <v>64</v>
      </c>
      <c r="AP121" s="38" t="str">
        <f t="array" ref="AP121">AO121&amp;CHOOSE(AND(AO121&lt;&gt;{11,12,13})*MIN(4,MOD(AO121,10))+1,"th","st","nd","rd","th")</f>
        <v>64th</v>
      </c>
      <c r="AQ121" s="77">
        <v>0.82</v>
      </c>
      <c r="AR121" s="36">
        <v>1631.704</v>
      </c>
      <c r="AS121" s="29">
        <f t="shared" si="19"/>
        <v>26</v>
      </c>
      <c r="AT121" s="38" t="str">
        <f t="array" ref="AT121">AS121&amp;CHOOSE(AND(AS121&lt;&gt;{11,12,13})*MIN(4,MOD(AS121,10))+1,"th","st","nd","rd","th")</f>
        <v>26th</v>
      </c>
      <c r="AU121" s="40">
        <v>5.5328448303687376E-4</v>
      </c>
    </row>
    <row r="122" spans="1:47" x14ac:dyDescent="0.25">
      <c r="A122" s="7">
        <v>104105353</v>
      </c>
      <c r="B122" s="8" t="s">
        <v>414</v>
      </c>
      <c r="C122" s="8" t="s">
        <v>178</v>
      </c>
      <c r="D122" s="27">
        <v>52202</v>
      </c>
      <c r="E122" s="29">
        <f t="shared" si="10"/>
        <v>44</v>
      </c>
      <c r="F122" s="38" t="str">
        <f t="array" ref="F122">E122&amp;CHOOSE(AND(E122&lt;&gt;{11,12,13})*MIN(4,MOD(E122,10))+1,"th","st","nd","rd","th")</f>
        <v>44th</v>
      </c>
      <c r="G122" s="29">
        <v>3649</v>
      </c>
      <c r="H122" s="30">
        <v>1.091</v>
      </c>
      <c r="I122" s="31">
        <v>0.83909999999999996</v>
      </c>
      <c r="J122" s="94">
        <v>80</v>
      </c>
      <c r="K122" s="33">
        <v>112.096</v>
      </c>
      <c r="L122" s="34">
        <v>0.2361</v>
      </c>
      <c r="M122" s="29">
        <f t="shared" si="11"/>
        <v>82</v>
      </c>
      <c r="N122" s="38" t="str">
        <f t="array" ref="N122">M122&amp;CHOOSE(AND(M122&lt;&gt;{11,12,13})*MIN(4,MOD(M122,10))+1,"th","st","nd","rd","th")</f>
        <v>82nd</v>
      </c>
      <c r="O122" s="34">
        <v>0.1709</v>
      </c>
      <c r="P122" s="29">
        <f t="shared" si="12"/>
        <v>51</v>
      </c>
      <c r="Q122" s="38" t="str">
        <f t="array" ref="Q122">P122&amp;CHOOSE(AND(P122&lt;&gt;{11,12,13})*MIN(4,MOD(P122,10))+1,"th","st","nd","rd","th")</f>
        <v>51st</v>
      </c>
      <c r="R122" s="35">
        <v>180.732</v>
      </c>
      <c r="S122" s="35">
        <v>65.411000000000001</v>
      </c>
      <c r="T122" s="35">
        <v>0</v>
      </c>
      <c r="U122" s="35">
        <v>246.143</v>
      </c>
      <c r="V122" s="36">
        <v>37.939</v>
      </c>
      <c r="W122" s="220">
        <f t="shared" si="13"/>
        <v>2.9737000105030654E-2</v>
      </c>
      <c r="X122" s="29">
        <f t="shared" si="14"/>
        <v>57</v>
      </c>
      <c r="Y122" s="38" t="str">
        <f t="array" ref="Y122">X122&amp;CHOOSE(AND(X122&lt;&gt;{11,12,13})*MIN(4,MOD(X122,10))+1,"th","st","nd","rd","th")</f>
        <v>57th</v>
      </c>
      <c r="Z122" s="37">
        <v>7.5880000000000001</v>
      </c>
      <c r="AA122" s="28">
        <v>0</v>
      </c>
      <c r="AB122" s="221">
        <f t="shared" si="15"/>
        <v>0</v>
      </c>
      <c r="AC122" s="29">
        <f t="shared" si="16"/>
        <v>1</v>
      </c>
      <c r="AD122" s="38" t="str">
        <f t="array" ref="AD122">AC122&amp;CHOOSE(AND(AC122&lt;&gt;{11,12,13})*MIN(4,MOD(AC122,10))+1,"th","st","nd","rd","th")</f>
        <v>1st</v>
      </c>
      <c r="AE122" s="37">
        <v>0</v>
      </c>
      <c r="AF122" s="113">
        <v>1275.818</v>
      </c>
      <c r="AG122" s="113">
        <v>1318.2850000000001</v>
      </c>
      <c r="AH122" s="113">
        <v>1325.79</v>
      </c>
      <c r="AI122" s="38">
        <v>1306.6310000000001</v>
      </c>
      <c r="AJ122" s="29">
        <f t="shared" si="17"/>
        <v>28</v>
      </c>
      <c r="AK122" s="38" t="str">
        <f t="array" ref="AK122">AJ122&amp;CHOOSE(AND(AJ122&lt;&gt;{11,12,13})*MIN(4,MOD(AJ122,10))+1,"th","st","nd","rd","th")</f>
        <v>28th</v>
      </c>
      <c r="AL122" s="38">
        <v>253.73099999999999</v>
      </c>
      <c r="AM122" s="38">
        <v>365.827</v>
      </c>
      <c r="AN122" s="38">
        <v>1672.4580000000001</v>
      </c>
      <c r="AO122" s="29">
        <f t="shared" si="18"/>
        <v>29</v>
      </c>
      <c r="AP122" s="38" t="str">
        <f t="array" ref="AP122">AO122&amp;CHOOSE(AND(AO122&lt;&gt;{11,12,13})*MIN(4,MOD(AO122,10))+1,"th","st","nd","rd","th")</f>
        <v>29th</v>
      </c>
      <c r="AQ122" s="77">
        <v>0.95</v>
      </c>
      <c r="AR122" s="36">
        <v>1733.4190000000001</v>
      </c>
      <c r="AS122" s="29">
        <f t="shared" si="19"/>
        <v>29</v>
      </c>
      <c r="AT122" s="38" t="str">
        <f t="array" ref="AT122">AS122&amp;CHOOSE(AND(AS122&lt;&gt;{11,12,13})*MIN(4,MOD(AS122,10))+1,"th","st","nd","rd","th")</f>
        <v>29th</v>
      </c>
      <c r="AU122" s="40">
        <v>5.8777439737923954E-4</v>
      </c>
    </row>
    <row r="123" spans="1:47" x14ac:dyDescent="0.25">
      <c r="A123" s="7">
        <v>104107903</v>
      </c>
      <c r="B123" s="8" t="s">
        <v>534</v>
      </c>
      <c r="C123" s="8" t="s">
        <v>178</v>
      </c>
      <c r="D123" s="27">
        <v>87706</v>
      </c>
      <c r="E123" s="29">
        <f t="shared" si="10"/>
        <v>92</v>
      </c>
      <c r="F123" s="38" t="str">
        <f t="array" ref="F123">E123&amp;CHOOSE(AND(E123&lt;&gt;{11,12,13})*MIN(4,MOD(E123,10))+1,"th","st","nd","rd","th")</f>
        <v>92nd</v>
      </c>
      <c r="G123" s="29">
        <v>19401</v>
      </c>
      <c r="H123" s="30">
        <v>0.64929999999999999</v>
      </c>
      <c r="I123" s="31">
        <v>-1.8700000000000001E-2</v>
      </c>
      <c r="J123" s="94">
        <v>361</v>
      </c>
      <c r="K123" s="33">
        <v>0</v>
      </c>
      <c r="L123" s="34">
        <v>3.6900000000000002E-2</v>
      </c>
      <c r="M123" s="29">
        <f t="shared" si="11"/>
        <v>6</v>
      </c>
      <c r="N123" s="38" t="str">
        <f t="array" ref="N123">M123&amp;CHOOSE(AND(M123&lt;&gt;{11,12,13})*MIN(4,MOD(M123,10))+1,"th","st","nd","rd","th")</f>
        <v>6th</v>
      </c>
      <c r="O123" s="34">
        <v>8.2900000000000001E-2</v>
      </c>
      <c r="P123" s="29">
        <f t="shared" si="12"/>
        <v>12</v>
      </c>
      <c r="Q123" s="38" t="str">
        <f t="array" ref="Q123">P123&amp;CHOOSE(AND(P123&lt;&gt;{11,12,13})*MIN(4,MOD(P123,10))+1,"th","st","nd","rd","th")</f>
        <v>12th</v>
      </c>
      <c r="R123" s="35">
        <v>156.761</v>
      </c>
      <c r="S123" s="35">
        <v>176.09100000000001</v>
      </c>
      <c r="T123" s="35">
        <v>0</v>
      </c>
      <c r="U123" s="35">
        <v>332.85199999999998</v>
      </c>
      <c r="V123" s="36">
        <v>114.087</v>
      </c>
      <c r="W123" s="220">
        <f t="shared" si="13"/>
        <v>1.6112949819319496E-2</v>
      </c>
      <c r="X123" s="29">
        <f t="shared" si="14"/>
        <v>21</v>
      </c>
      <c r="Y123" s="38" t="str">
        <f t="array" ref="Y123">X123&amp;CHOOSE(AND(X123&lt;&gt;{11,12,13})*MIN(4,MOD(X123,10))+1,"th","st","nd","rd","th")</f>
        <v>21st</v>
      </c>
      <c r="Z123" s="37">
        <v>22.817</v>
      </c>
      <c r="AA123" s="28">
        <v>67</v>
      </c>
      <c r="AB123" s="221">
        <f t="shared" si="15"/>
        <v>9.4626700491239682E-3</v>
      </c>
      <c r="AC123" s="29">
        <f t="shared" si="16"/>
        <v>60</v>
      </c>
      <c r="AD123" s="38" t="str">
        <f t="array" ref="AD123">AC123&amp;CHOOSE(AND(AC123&lt;&gt;{11,12,13})*MIN(4,MOD(AC123,10))+1,"th","st","nd","rd","th")</f>
        <v>60th</v>
      </c>
      <c r="AE123" s="37">
        <v>40.200000000000003</v>
      </c>
      <c r="AF123" s="113">
        <v>7080.4539999999997</v>
      </c>
      <c r="AG123" s="113">
        <v>7091.6760000000004</v>
      </c>
      <c r="AH123" s="113">
        <v>7111.134</v>
      </c>
      <c r="AI123" s="38">
        <v>7094.4210000000003</v>
      </c>
      <c r="AJ123" s="29">
        <f t="shared" si="17"/>
        <v>92</v>
      </c>
      <c r="AK123" s="38" t="str">
        <f t="array" ref="AK123">AJ123&amp;CHOOSE(AND(AJ123&lt;&gt;{11,12,13})*MIN(4,MOD(AJ123,10))+1,"th","st","nd","rd","th")</f>
        <v>92nd</v>
      </c>
      <c r="AL123" s="38">
        <v>395.86900000000003</v>
      </c>
      <c r="AM123" s="38">
        <v>395.86900000000003</v>
      </c>
      <c r="AN123" s="38">
        <v>7490.29</v>
      </c>
      <c r="AO123" s="29">
        <f t="shared" si="18"/>
        <v>91</v>
      </c>
      <c r="AP123" s="38" t="str">
        <f t="array" ref="AP123">AO123&amp;CHOOSE(AND(AO123&lt;&gt;{11,12,13})*MIN(4,MOD(AO123,10))+1,"th","st","nd","rd","th")</f>
        <v>91st</v>
      </c>
      <c r="AQ123" s="77">
        <v>0.88</v>
      </c>
      <c r="AR123" s="36">
        <v>4279.8320000000003</v>
      </c>
      <c r="AS123" s="29">
        <f t="shared" si="19"/>
        <v>75</v>
      </c>
      <c r="AT123" s="38" t="str">
        <f t="array" ref="AT123">AS123&amp;CHOOSE(AND(AS123&lt;&gt;{11,12,13})*MIN(4,MOD(AS123,10))+1,"th","st","nd","rd","th")</f>
        <v>75th</v>
      </c>
      <c r="AU123" s="40">
        <v>1.451221934618454E-3</v>
      </c>
    </row>
    <row r="124" spans="1:47" x14ac:dyDescent="0.25">
      <c r="A124" s="7">
        <v>104107503</v>
      </c>
      <c r="B124" s="8" t="s">
        <v>545</v>
      </c>
      <c r="C124" s="8" t="s">
        <v>178</v>
      </c>
      <c r="D124" s="27">
        <v>52172</v>
      </c>
      <c r="E124" s="29">
        <f t="shared" si="10"/>
        <v>43</v>
      </c>
      <c r="F124" s="38" t="str">
        <f t="array" ref="F124">E124&amp;CHOOSE(AND(E124&lt;&gt;{11,12,13})*MIN(4,MOD(E124,10))+1,"th","st","nd","rd","th")</f>
        <v>43rd</v>
      </c>
      <c r="G124" s="29">
        <v>7700</v>
      </c>
      <c r="H124" s="30">
        <v>1.0915999999999999</v>
      </c>
      <c r="I124" s="31">
        <v>0.7339</v>
      </c>
      <c r="J124" s="94">
        <v>165</v>
      </c>
      <c r="K124" s="33">
        <v>0</v>
      </c>
      <c r="L124" s="34">
        <v>0.10829999999999999</v>
      </c>
      <c r="M124" s="29">
        <f t="shared" si="11"/>
        <v>35</v>
      </c>
      <c r="N124" s="38" t="str">
        <f t="array" ref="N124">M124&amp;CHOOSE(AND(M124&lt;&gt;{11,12,13})*MIN(4,MOD(M124,10))+1,"th","st","nd","rd","th")</f>
        <v>35th</v>
      </c>
      <c r="O124" s="34">
        <v>0.14960000000000001</v>
      </c>
      <c r="P124" s="29">
        <f t="shared" si="12"/>
        <v>41</v>
      </c>
      <c r="Q124" s="38" t="str">
        <f t="array" ref="Q124">P124&amp;CHOOSE(AND(P124&lt;&gt;{11,12,13})*MIN(4,MOD(P124,10))+1,"th","st","nd","rd","th")</f>
        <v>41st</v>
      </c>
      <c r="R124" s="35">
        <v>132.488</v>
      </c>
      <c r="S124" s="35">
        <v>91.506</v>
      </c>
      <c r="T124" s="35">
        <v>0</v>
      </c>
      <c r="U124" s="35">
        <v>223.994</v>
      </c>
      <c r="V124" s="36">
        <v>82.789000000000001</v>
      </c>
      <c r="W124" s="220">
        <f t="shared" si="13"/>
        <v>4.0604658188909334E-2</v>
      </c>
      <c r="X124" s="29">
        <f t="shared" si="14"/>
        <v>78</v>
      </c>
      <c r="Y124" s="38" t="str">
        <f t="array" ref="Y124">X124&amp;CHOOSE(AND(X124&lt;&gt;{11,12,13})*MIN(4,MOD(X124,10))+1,"th","st","nd","rd","th")</f>
        <v>78th</v>
      </c>
      <c r="Z124" s="37">
        <v>16.558</v>
      </c>
      <c r="AA124" s="28">
        <v>11</v>
      </c>
      <c r="AB124" s="221">
        <f t="shared" si="15"/>
        <v>5.3950553826958014E-3</v>
      </c>
      <c r="AC124" s="29">
        <f t="shared" si="16"/>
        <v>49</v>
      </c>
      <c r="AD124" s="38" t="str">
        <f t="array" ref="AD124">AC124&amp;CHOOSE(AND(AC124&lt;&gt;{11,12,13})*MIN(4,MOD(AC124,10))+1,"th","st","nd","rd","th")</f>
        <v>49th</v>
      </c>
      <c r="AE124" s="37">
        <v>6.6</v>
      </c>
      <c r="AF124" s="113">
        <v>2038.904</v>
      </c>
      <c r="AG124" s="113">
        <v>2119.9899999999998</v>
      </c>
      <c r="AH124" s="113">
        <v>2178.2440000000001</v>
      </c>
      <c r="AI124" s="38">
        <v>2112.3789999999999</v>
      </c>
      <c r="AJ124" s="29">
        <f t="shared" si="17"/>
        <v>51</v>
      </c>
      <c r="AK124" s="38" t="str">
        <f t="array" ref="AK124">AJ124&amp;CHOOSE(AND(AJ124&lt;&gt;{11,12,13})*MIN(4,MOD(AJ124,10))+1,"th","st","nd","rd","th")</f>
        <v>51st</v>
      </c>
      <c r="AL124" s="38">
        <v>247.15199999999999</v>
      </c>
      <c r="AM124" s="38">
        <v>247.15199999999999</v>
      </c>
      <c r="AN124" s="38">
        <v>2359.5309999999999</v>
      </c>
      <c r="AO124" s="29">
        <f t="shared" si="18"/>
        <v>47</v>
      </c>
      <c r="AP124" s="38" t="str">
        <f t="array" ref="AP124">AO124&amp;CHOOSE(AND(AO124&lt;&gt;{11,12,13})*MIN(4,MOD(AO124,10))+1,"th","st","nd","rd","th")</f>
        <v>47th</v>
      </c>
      <c r="AQ124" s="77">
        <v>0.79</v>
      </c>
      <c r="AR124" s="36">
        <v>2034.7750000000001</v>
      </c>
      <c r="AS124" s="29">
        <f t="shared" si="19"/>
        <v>38</v>
      </c>
      <c r="AT124" s="38" t="str">
        <f t="array" ref="AT124">AS124&amp;CHOOSE(AND(AS124&lt;&gt;{11,12,13})*MIN(4,MOD(AS124,10))+1,"th","st","nd","rd","th")</f>
        <v>38th</v>
      </c>
      <c r="AU124" s="40">
        <v>6.8995935167858564E-4</v>
      </c>
    </row>
    <row r="125" spans="1:47" x14ac:dyDescent="0.25">
      <c r="A125" s="7">
        <v>104107803</v>
      </c>
      <c r="B125" s="8" t="s">
        <v>551</v>
      </c>
      <c r="C125" s="8" t="s">
        <v>178</v>
      </c>
      <c r="D125" s="27">
        <v>64191</v>
      </c>
      <c r="E125" s="29">
        <f t="shared" si="10"/>
        <v>72</v>
      </c>
      <c r="F125" s="38" t="str">
        <f t="array" ref="F125">E125&amp;CHOOSE(AND(E125&lt;&gt;{11,12,13})*MIN(4,MOD(E125,10))+1,"th","st","nd","rd","th")</f>
        <v>72nd</v>
      </c>
      <c r="G125" s="29">
        <v>7621</v>
      </c>
      <c r="H125" s="30">
        <v>0.88719999999999999</v>
      </c>
      <c r="I125" s="31">
        <v>0.66349999999999998</v>
      </c>
      <c r="J125" s="94">
        <v>204</v>
      </c>
      <c r="K125" s="33">
        <v>0</v>
      </c>
      <c r="L125" s="34">
        <v>5.21E-2</v>
      </c>
      <c r="M125" s="29">
        <f t="shared" si="11"/>
        <v>11</v>
      </c>
      <c r="N125" s="38" t="str">
        <f t="array" ref="N125">M125&amp;CHOOSE(AND(M125&lt;&gt;{11,12,13})*MIN(4,MOD(M125,10))+1,"th","st","nd","rd","th")</f>
        <v>11th</v>
      </c>
      <c r="O125" s="34">
        <v>9.5799999999999996E-2</v>
      </c>
      <c r="P125" s="29">
        <f t="shared" si="12"/>
        <v>16</v>
      </c>
      <c r="Q125" s="38" t="str">
        <f t="array" ref="Q125">P125&amp;CHOOSE(AND(P125&lt;&gt;{11,12,13})*MIN(4,MOD(P125,10))+1,"th","st","nd","rd","th")</f>
        <v>16th</v>
      </c>
      <c r="R125" s="35">
        <v>71.006</v>
      </c>
      <c r="S125" s="35">
        <v>65.281999999999996</v>
      </c>
      <c r="T125" s="35">
        <v>0</v>
      </c>
      <c r="U125" s="35">
        <v>136.28800000000001</v>
      </c>
      <c r="V125" s="36">
        <v>47.688000000000002</v>
      </c>
      <c r="W125" s="220">
        <f t="shared" si="13"/>
        <v>2.0994361793501733E-2</v>
      </c>
      <c r="X125" s="29">
        <f t="shared" si="14"/>
        <v>34</v>
      </c>
      <c r="Y125" s="38" t="str">
        <f t="array" ref="Y125">X125&amp;CHOOSE(AND(X125&lt;&gt;{11,12,13})*MIN(4,MOD(X125,10))+1,"th","st","nd","rd","th")</f>
        <v>34th</v>
      </c>
      <c r="Z125" s="37">
        <v>9.5380000000000003</v>
      </c>
      <c r="AA125" s="28">
        <v>0</v>
      </c>
      <c r="AB125" s="221">
        <f t="shared" si="15"/>
        <v>0</v>
      </c>
      <c r="AC125" s="29">
        <f t="shared" si="16"/>
        <v>1</v>
      </c>
      <c r="AD125" s="38" t="str">
        <f t="array" ref="AD125">AC125&amp;CHOOSE(AND(AC125&lt;&gt;{11,12,13})*MIN(4,MOD(AC125,10))+1,"th","st","nd","rd","th")</f>
        <v>1st</v>
      </c>
      <c r="AE125" s="37">
        <v>0</v>
      </c>
      <c r="AF125" s="113">
        <v>2271.4670000000001</v>
      </c>
      <c r="AG125" s="113">
        <v>2345.0189999999998</v>
      </c>
      <c r="AH125" s="113">
        <v>2425.9189999999999</v>
      </c>
      <c r="AI125" s="38">
        <v>2347.4679999999998</v>
      </c>
      <c r="AJ125" s="29">
        <f t="shared" si="17"/>
        <v>55</v>
      </c>
      <c r="AK125" s="38" t="str">
        <f t="array" ref="AK125">AJ125&amp;CHOOSE(AND(AJ125&lt;&gt;{11,12,13})*MIN(4,MOD(AJ125,10))+1,"th","st","nd","rd","th")</f>
        <v>55th</v>
      </c>
      <c r="AL125" s="38">
        <v>145.82599999999999</v>
      </c>
      <c r="AM125" s="38">
        <v>145.82599999999999</v>
      </c>
      <c r="AN125" s="38">
        <v>2493.2939999999999</v>
      </c>
      <c r="AO125" s="29">
        <f t="shared" si="18"/>
        <v>50</v>
      </c>
      <c r="AP125" s="38" t="str">
        <f t="array" ref="AP125">AO125&amp;CHOOSE(AND(AO125&lt;&gt;{11,12,13})*MIN(4,MOD(AO125,10))+1,"th","st","nd","rd","th")</f>
        <v>50th</v>
      </c>
      <c r="AQ125" s="77">
        <v>0.74</v>
      </c>
      <c r="AR125" s="36">
        <v>1636.9169999999999</v>
      </c>
      <c r="AS125" s="29">
        <f t="shared" si="19"/>
        <v>27</v>
      </c>
      <c r="AT125" s="38" t="str">
        <f t="array" ref="AT125">AS125&amp;CHOOSE(AND(AS125&lt;&gt;{11,12,13})*MIN(4,MOD(AS125,10))+1,"th","st","nd","rd","th")</f>
        <v>27th</v>
      </c>
      <c r="AU125" s="40">
        <v>5.5505212717457957E-4</v>
      </c>
    </row>
    <row r="126" spans="1:47" x14ac:dyDescent="0.25">
      <c r="A126" s="7">
        <v>108110603</v>
      </c>
      <c r="B126" s="8" t="s">
        <v>154</v>
      </c>
      <c r="C126" s="8" t="s">
        <v>155</v>
      </c>
      <c r="D126" s="27">
        <v>39911</v>
      </c>
      <c r="E126" s="29">
        <f t="shared" si="10"/>
        <v>7</v>
      </c>
      <c r="F126" s="38" t="str">
        <f t="array" ref="F126">E126&amp;CHOOSE(AND(E126&lt;&gt;{11,12,13})*MIN(4,MOD(E126,10))+1,"th","st","nd","rd","th")</f>
        <v>7th</v>
      </c>
      <c r="G126" s="29">
        <v>2122</v>
      </c>
      <c r="H126" s="30">
        <v>1.4269000000000001</v>
      </c>
      <c r="I126" s="31">
        <v>0.83360000000000001</v>
      </c>
      <c r="J126" s="94">
        <v>86</v>
      </c>
      <c r="K126" s="33">
        <v>65.48</v>
      </c>
      <c r="L126" s="34">
        <v>0.4204</v>
      </c>
      <c r="M126" s="29">
        <f t="shared" si="11"/>
        <v>97</v>
      </c>
      <c r="N126" s="38" t="str">
        <f t="array" ref="N126">M126&amp;CHOOSE(AND(M126&lt;&gt;{11,12,13})*MIN(4,MOD(M126,10))+1,"th","st","nd","rd","th")</f>
        <v>97th</v>
      </c>
      <c r="O126" s="34">
        <v>0.22919999999999999</v>
      </c>
      <c r="P126" s="29">
        <f t="shared" si="12"/>
        <v>78</v>
      </c>
      <c r="Q126" s="38" t="str">
        <f t="array" ref="Q126">P126&amp;CHOOSE(AND(P126&lt;&gt;{11,12,13})*MIN(4,MOD(P126,10))+1,"th","st","nd","rd","th")</f>
        <v>78th</v>
      </c>
      <c r="R126" s="35">
        <v>170.54599999999999</v>
      </c>
      <c r="S126" s="35">
        <v>46.49</v>
      </c>
      <c r="T126" s="35">
        <v>85.272999999999996</v>
      </c>
      <c r="U126" s="35">
        <v>302.30900000000003</v>
      </c>
      <c r="V126" s="36">
        <v>11.773999999999999</v>
      </c>
      <c r="W126" s="220">
        <f t="shared" si="13"/>
        <v>1.7413888219225085E-2</v>
      </c>
      <c r="X126" s="29">
        <f t="shared" si="14"/>
        <v>24</v>
      </c>
      <c r="Y126" s="38" t="str">
        <f t="array" ref="Y126">X126&amp;CHOOSE(AND(X126&lt;&gt;{11,12,13})*MIN(4,MOD(X126,10))+1,"th","st","nd","rd","th")</f>
        <v>24th</v>
      </c>
      <c r="Z126" s="37">
        <v>2.355</v>
      </c>
      <c r="AA126" s="28">
        <v>0</v>
      </c>
      <c r="AB126" s="221">
        <f t="shared" si="15"/>
        <v>0</v>
      </c>
      <c r="AC126" s="29">
        <f t="shared" si="16"/>
        <v>1</v>
      </c>
      <c r="AD126" s="38" t="str">
        <f t="array" ref="AD126">AC126&amp;CHOOSE(AND(AC126&lt;&gt;{11,12,13})*MIN(4,MOD(AC126,10))+1,"th","st","nd","rd","th")</f>
        <v>1st</v>
      </c>
      <c r="AE126" s="37">
        <v>0</v>
      </c>
      <c r="AF126" s="113">
        <v>676.12699999999995</v>
      </c>
      <c r="AG126" s="113">
        <v>683.36800000000005</v>
      </c>
      <c r="AH126" s="113">
        <v>668.09500000000003</v>
      </c>
      <c r="AI126" s="38">
        <v>675.86300000000006</v>
      </c>
      <c r="AJ126" s="29">
        <f t="shared" si="17"/>
        <v>6</v>
      </c>
      <c r="AK126" s="38" t="str">
        <f t="array" ref="AK126">AJ126&amp;CHOOSE(AND(AJ126&lt;&gt;{11,12,13})*MIN(4,MOD(AJ126,10))+1,"th","st","nd","rd","th")</f>
        <v>6th</v>
      </c>
      <c r="AL126" s="38">
        <v>304.66399999999999</v>
      </c>
      <c r="AM126" s="38">
        <v>370.14400000000001</v>
      </c>
      <c r="AN126" s="38">
        <v>1046.0070000000001</v>
      </c>
      <c r="AO126" s="29">
        <f t="shared" si="18"/>
        <v>10</v>
      </c>
      <c r="AP126" s="38" t="str">
        <f t="array" ref="AP126">AO126&amp;CHOOSE(AND(AO126&lt;&gt;{11,12,13})*MIN(4,MOD(AO126,10))+1,"th","st","nd","rd","th")</f>
        <v>10th</v>
      </c>
      <c r="AQ126" s="77">
        <v>1.06</v>
      </c>
      <c r="AR126" s="36">
        <v>1582.1</v>
      </c>
      <c r="AS126" s="29">
        <f t="shared" si="19"/>
        <v>25</v>
      </c>
      <c r="AT126" s="38" t="str">
        <f t="array" ref="AT126">AS126&amp;CHOOSE(AND(AS126&lt;&gt;{11,12,13})*MIN(4,MOD(AS126,10))+1,"th","st","nd","rd","th")</f>
        <v>25th</v>
      </c>
      <c r="AU126" s="40">
        <v>5.3646456747831592E-4</v>
      </c>
    </row>
    <row r="127" spans="1:47" x14ac:dyDescent="0.25">
      <c r="A127" s="7">
        <v>108111203</v>
      </c>
      <c r="B127" s="8" t="s">
        <v>180</v>
      </c>
      <c r="C127" s="8" t="s">
        <v>155</v>
      </c>
      <c r="D127" s="27">
        <v>49213</v>
      </c>
      <c r="E127" s="29">
        <f t="shared" si="10"/>
        <v>31</v>
      </c>
      <c r="F127" s="38" t="str">
        <f t="array" ref="F127">E127&amp;CHOOSE(AND(E127&lt;&gt;{11,12,13})*MIN(4,MOD(E127,10))+1,"th","st","nd","rd","th")</f>
        <v>31st</v>
      </c>
      <c r="G127" s="29">
        <v>3966</v>
      </c>
      <c r="H127" s="30">
        <v>1.1572</v>
      </c>
      <c r="I127" s="31">
        <v>0.81010000000000004</v>
      </c>
      <c r="J127" s="94">
        <v>110</v>
      </c>
      <c r="K127" s="33">
        <v>71.924000000000007</v>
      </c>
      <c r="L127" s="34">
        <v>0.1668</v>
      </c>
      <c r="M127" s="29">
        <f t="shared" si="11"/>
        <v>60</v>
      </c>
      <c r="N127" s="38" t="str">
        <f t="array" ref="N127">M127&amp;CHOOSE(AND(M127&lt;&gt;{11,12,13})*MIN(4,MOD(M127,10))+1,"th","st","nd","rd","th")</f>
        <v>60th</v>
      </c>
      <c r="O127" s="34">
        <v>0.1241</v>
      </c>
      <c r="P127" s="29">
        <f t="shared" si="12"/>
        <v>28</v>
      </c>
      <c r="Q127" s="38" t="str">
        <f t="array" ref="Q127">P127&amp;CHOOSE(AND(P127&lt;&gt;{11,12,13})*MIN(4,MOD(P127,10))+1,"th","st","nd","rd","th")</f>
        <v>28th</v>
      </c>
      <c r="R127" s="35">
        <v>137.208</v>
      </c>
      <c r="S127" s="35">
        <v>51.042000000000002</v>
      </c>
      <c r="T127" s="35">
        <v>0</v>
      </c>
      <c r="U127" s="35">
        <v>188.25</v>
      </c>
      <c r="V127" s="36">
        <v>20.331</v>
      </c>
      <c r="W127" s="220">
        <f t="shared" si="13"/>
        <v>1.4829462277906354E-2</v>
      </c>
      <c r="X127" s="29">
        <f t="shared" si="14"/>
        <v>18</v>
      </c>
      <c r="Y127" s="38" t="str">
        <f t="array" ref="Y127">X127&amp;CHOOSE(AND(X127&lt;&gt;{11,12,13})*MIN(4,MOD(X127,10))+1,"th","st","nd","rd","th")</f>
        <v>18th</v>
      </c>
      <c r="Z127" s="37">
        <v>4.0659999999999998</v>
      </c>
      <c r="AA127" s="28">
        <v>2</v>
      </c>
      <c r="AB127" s="221">
        <f t="shared" si="15"/>
        <v>1.4588030375196847E-3</v>
      </c>
      <c r="AC127" s="29">
        <f t="shared" si="16"/>
        <v>25</v>
      </c>
      <c r="AD127" s="38" t="str">
        <f t="array" ref="AD127">AC127&amp;CHOOSE(AND(AC127&lt;&gt;{11,12,13})*MIN(4,MOD(AC127,10))+1,"th","st","nd","rd","th")</f>
        <v>25th</v>
      </c>
      <c r="AE127" s="37">
        <v>1.2</v>
      </c>
      <c r="AF127" s="113">
        <v>1370.9870000000001</v>
      </c>
      <c r="AG127" s="113">
        <v>1406.6759999999999</v>
      </c>
      <c r="AH127" s="113">
        <v>1419.3040000000001</v>
      </c>
      <c r="AI127" s="38">
        <v>1398.989</v>
      </c>
      <c r="AJ127" s="29">
        <f t="shared" si="17"/>
        <v>30</v>
      </c>
      <c r="AK127" s="38" t="str">
        <f t="array" ref="AK127">AJ127&amp;CHOOSE(AND(AJ127&lt;&gt;{11,12,13})*MIN(4,MOD(AJ127,10))+1,"th","st","nd","rd","th")</f>
        <v>30th</v>
      </c>
      <c r="AL127" s="38">
        <v>193.51599999999999</v>
      </c>
      <c r="AM127" s="38">
        <v>265.44</v>
      </c>
      <c r="AN127" s="38">
        <v>1664.4290000000001</v>
      </c>
      <c r="AO127" s="29">
        <f t="shared" si="18"/>
        <v>29</v>
      </c>
      <c r="AP127" s="38" t="str">
        <f t="array" ref="AP127">AO127&amp;CHOOSE(AND(AO127&lt;&gt;{11,12,13})*MIN(4,MOD(AO127,10))+1,"th","st","nd","rd","th")</f>
        <v>29th</v>
      </c>
      <c r="AQ127" s="77">
        <v>0.96</v>
      </c>
      <c r="AR127" s="36">
        <v>1849.0340000000001</v>
      </c>
      <c r="AS127" s="29">
        <f t="shared" si="19"/>
        <v>33</v>
      </c>
      <c r="AT127" s="38" t="str">
        <f t="array" ref="AT127">AS127&amp;CHOOSE(AND(AS127&lt;&gt;{11,12,13})*MIN(4,MOD(AS127,10))+1,"th","st","nd","rd","th")</f>
        <v>33rd</v>
      </c>
      <c r="AU127" s="40">
        <v>6.2697757731034723E-4</v>
      </c>
    </row>
    <row r="128" spans="1:47" x14ac:dyDescent="0.25">
      <c r="A128" s="7">
        <v>108111303</v>
      </c>
      <c r="B128" s="8" t="s">
        <v>194</v>
      </c>
      <c r="C128" s="8" t="s">
        <v>155</v>
      </c>
      <c r="D128" s="27">
        <v>54533</v>
      </c>
      <c r="E128" s="29">
        <f t="shared" si="10"/>
        <v>50</v>
      </c>
      <c r="F128" s="38" t="str">
        <f t="array" ref="F128">E128&amp;CHOOSE(AND(E128&lt;&gt;{11,12,13})*MIN(4,MOD(E128,10))+1,"th","st","nd","rd","th")</f>
        <v>50th</v>
      </c>
      <c r="G128" s="29">
        <v>5515</v>
      </c>
      <c r="H128" s="30">
        <v>1.0443</v>
      </c>
      <c r="I128" s="31">
        <v>0.76529999999999998</v>
      </c>
      <c r="J128" s="94">
        <v>147</v>
      </c>
      <c r="K128" s="33">
        <v>7.45</v>
      </c>
      <c r="L128" s="34">
        <v>0.12039999999999999</v>
      </c>
      <c r="M128" s="29">
        <f t="shared" si="11"/>
        <v>41</v>
      </c>
      <c r="N128" s="38" t="str">
        <f t="array" ref="N128">M128&amp;CHOOSE(AND(M128&lt;&gt;{11,12,13})*MIN(4,MOD(M128,10))+1,"th","st","nd","rd","th")</f>
        <v>41st</v>
      </c>
      <c r="O128" s="34">
        <v>0.19800000000000001</v>
      </c>
      <c r="P128" s="29">
        <f t="shared" si="12"/>
        <v>64</v>
      </c>
      <c r="Q128" s="38" t="str">
        <f t="array" ref="Q128">P128&amp;CHOOSE(AND(P128&lt;&gt;{11,12,13})*MIN(4,MOD(P128,10))+1,"th","st","nd","rd","th")</f>
        <v>64th</v>
      </c>
      <c r="R128" s="35">
        <v>118.90300000000001</v>
      </c>
      <c r="S128" s="35">
        <v>97.769000000000005</v>
      </c>
      <c r="T128" s="35">
        <v>0</v>
      </c>
      <c r="U128" s="35">
        <v>216.672</v>
      </c>
      <c r="V128" s="36">
        <v>8.2880000000000003</v>
      </c>
      <c r="W128" s="220">
        <f t="shared" si="13"/>
        <v>5.0354143706157328E-3</v>
      </c>
      <c r="X128" s="29">
        <f t="shared" si="14"/>
        <v>3</v>
      </c>
      <c r="Y128" s="38" t="str">
        <f t="array" ref="Y128">X128&amp;CHOOSE(AND(X128&lt;&gt;{11,12,13})*MIN(4,MOD(X128,10))+1,"th","st","nd","rd","th")</f>
        <v>3rd</v>
      </c>
      <c r="Z128" s="37">
        <v>1.6579999999999999</v>
      </c>
      <c r="AA128" s="28">
        <v>2</v>
      </c>
      <c r="AB128" s="221">
        <f t="shared" si="15"/>
        <v>1.2151096454188545E-3</v>
      </c>
      <c r="AC128" s="29">
        <f t="shared" si="16"/>
        <v>22</v>
      </c>
      <c r="AD128" s="38" t="str">
        <f t="array" ref="AD128">AC128&amp;CHOOSE(AND(AC128&lt;&gt;{11,12,13})*MIN(4,MOD(AC128,10))+1,"th","st","nd","rd","th")</f>
        <v>22nd</v>
      </c>
      <c r="AE128" s="37">
        <v>1.2</v>
      </c>
      <c r="AF128" s="113">
        <v>1645.942</v>
      </c>
      <c r="AG128" s="113">
        <v>1645.107</v>
      </c>
      <c r="AH128" s="113">
        <v>1700.652</v>
      </c>
      <c r="AI128" s="38">
        <v>1663.9</v>
      </c>
      <c r="AJ128" s="29">
        <f t="shared" si="17"/>
        <v>38</v>
      </c>
      <c r="AK128" s="38" t="str">
        <f t="array" ref="AK128">AJ128&amp;CHOOSE(AND(AJ128&lt;&gt;{11,12,13})*MIN(4,MOD(AJ128,10))+1,"th","st","nd","rd","th")</f>
        <v>38th</v>
      </c>
      <c r="AL128" s="38">
        <v>219.53</v>
      </c>
      <c r="AM128" s="38">
        <v>226.98</v>
      </c>
      <c r="AN128" s="38">
        <v>1890.88</v>
      </c>
      <c r="AO128" s="29">
        <f t="shared" si="18"/>
        <v>36</v>
      </c>
      <c r="AP128" s="38" t="str">
        <f t="array" ref="AP128">AO128&amp;CHOOSE(AND(AO128&lt;&gt;{11,12,13})*MIN(4,MOD(AO128,10))+1,"th","st","nd","rd","th")</f>
        <v>36th</v>
      </c>
      <c r="AQ128" s="77">
        <v>0.65</v>
      </c>
      <c r="AR128" s="36">
        <v>1283.52</v>
      </c>
      <c r="AS128" s="29">
        <f t="shared" si="19"/>
        <v>16</v>
      </c>
      <c r="AT128" s="38" t="str">
        <f t="array" ref="AT128">AS128&amp;CHOOSE(AND(AS128&lt;&gt;{11,12,13})*MIN(4,MOD(AS128,10))+1,"th","st","nd","rd","th")</f>
        <v>16th</v>
      </c>
      <c r="AU128" s="40">
        <v>4.3522090996129701E-4</v>
      </c>
    </row>
    <row r="129" spans="1:47" x14ac:dyDescent="0.25">
      <c r="A129" s="7">
        <v>108111403</v>
      </c>
      <c r="B129" s="8" t="s">
        <v>228</v>
      </c>
      <c r="C129" s="8" t="s">
        <v>155</v>
      </c>
      <c r="D129" s="27">
        <v>45478</v>
      </c>
      <c r="E129" s="29">
        <f t="shared" si="10"/>
        <v>21</v>
      </c>
      <c r="F129" s="38" t="str">
        <f t="array" ref="F129">E129&amp;CHOOSE(AND(E129&lt;&gt;{11,12,13})*MIN(4,MOD(E129,10))+1,"th","st","nd","rd","th")</f>
        <v>21st</v>
      </c>
      <c r="G129" s="29">
        <v>2676</v>
      </c>
      <c r="H129" s="30">
        <v>1.2523</v>
      </c>
      <c r="I129" s="31">
        <v>0.73750000000000004</v>
      </c>
      <c r="J129" s="94">
        <v>163</v>
      </c>
      <c r="K129" s="33">
        <v>0</v>
      </c>
      <c r="L129" s="34">
        <v>0.2311</v>
      </c>
      <c r="M129" s="29">
        <f t="shared" si="11"/>
        <v>81</v>
      </c>
      <c r="N129" s="38" t="str">
        <f t="array" ref="N129">M129&amp;CHOOSE(AND(M129&lt;&gt;{11,12,13})*MIN(4,MOD(M129,10))+1,"th","st","nd","rd","th")</f>
        <v>81st</v>
      </c>
      <c r="O129" s="34">
        <v>0.1956</v>
      </c>
      <c r="P129" s="29">
        <f t="shared" si="12"/>
        <v>63</v>
      </c>
      <c r="Q129" s="38" t="str">
        <f t="array" ref="Q129">P129&amp;CHOOSE(AND(P129&lt;&gt;{11,12,13})*MIN(4,MOD(P129,10))+1,"th","st","nd","rd","th")</f>
        <v>63rd</v>
      </c>
      <c r="R129" s="35">
        <v>107.267</v>
      </c>
      <c r="S129" s="35">
        <v>45.395000000000003</v>
      </c>
      <c r="T129" s="35">
        <v>0</v>
      </c>
      <c r="U129" s="35">
        <v>152.66200000000001</v>
      </c>
      <c r="V129" s="36">
        <v>20.376000000000001</v>
      </c>
      <c r="W129" s="220">
        <f t="shared" si="13"/>
        <v>2.6339329572541741E-2</v>
      </c>
      <c r="X129" s="29">
        <f t="shared" si="14"/>
        <v>48</v>
      </c>
      <c r="Y129" s="38" t="str">
        <f t="array" ref="Y129">X129&amp;CHOOSE(AND(X129&lt;&gt;{11,12,13})*MIN(4,MOD(X129,10))+1,"th","st","nd","rd","th")</f>
        <v>48th</v>
      </c>
      <c r="Z129" s="37">
        <v>4.0750000000000002</v>
      </c>
      <c r="AA129" s="28">
        <v>2</v>
      </c>
      <c r="AB129" s="221">
        <f t="shared" si="15"/>
        <v>2.5853287762604769E-3</v>
      </c>
      <c r="AC129" s="29">
        <f t="shared" si="16"/>
        <v>32</v>
      </c>
      <c r="AD129" s="38" t="str">
        <f t="array" ref="AD129">AC129&amp;CHOOSE(AND(AC129&lt;&gt;{11,12,13})*MIN(4,MOD(AC129,10))+1,"th","st","nd","rd","th")</f>
        <v>32nd</v>
      </c>
      <c r="AE129" s="37">
        <v>1.2</v>
      </c>
      <c r="AF129" s="113">
        <v>773.596</v>
      </c>
      <c r="AG129" s="113">
        <v>781.31200000000001</v>
      </c>
      <c r="AH129" s="113">
        <v>802.64800000000002</v>
      </c>
      <c r="AI129" s="38">
        <v>785.85199999999998</v>
      </c>
      <c r="AJ129" s="29">
        <f t="shared" si="17"/>
        <v>9</v>
      </c>
      <c r="AK129" s="38" t="str">
        <f t="array" ref="AK129">AJ129&amp;CHOOSE(AND(AJ129&lt;&gt;{11,12,13})*MIN(4,MOD(AJ129,10))+1,"th","st","nd","rd","th")</f>
        <v>9th</v>
      </c>
      <c r="AL129" s="38">
        <v>157.93700000000001</v>
      </c>
      <c r="AM129" s="38">
        <v>157.93700000000001</v>
      </c>
      <c r="AN129" s="38">
        <v>943.78899999999999</v>
      </c>
      <c r="AO129" s="29">
        <f t="shared" si="18"/>
        <v>7</v>
      </c>
      <c r="AP129" s="38" t="str">
        <f t="array" ref="AP129">AO129&amp;CHOOSE(AND(AO129&lt;&gt;{11,12,13})*MIN(4,MOD(AO129,10))+1,"th","st","nd","rd","th")</f>
        <v>7th</v>
      </c>
      <c r="AQ129" s="77">
        <v>0.88</v>
      </c>
      <c r="AR129" s="36">
        <v>1040.078</v>
      </c>
      <c r="AS129" s="29">
        <f t="shared" si="19"/>
        <v>8</v>
      </c>
      <c r="AT129" s="38" t="str">
        <f t="array" ref="AT129">AS129&amp;CHOOSE(AND(AS129&lt;&gt;{11,12,13})*MIN(4,MOD(AS129,10))+1,"th","st","nd","rd","th")</f>
        <v>8th</v>
      </c>
      <c r="AU129" s="40">
        <v>3.5267365805809485E-4</v>
      </c>
    </row>
    <row r="130" spans="1:47" x14ac:dyDescent="0.25">
      <c r="A130" s="7">
        <v>108112003</v>
      </c>
      <c r="B130" s="8" t="s">
        <v>288</v>
      </c>
      <c r="C130" s="8" t="s">
        <v>155</v>
      </c>
      <c r="D130" s="27">
        <v>39621</v>
      </c>
      <c r="E130" s="29">
        <f t="shared" si="10"/>
        <v>7</v>
      </c>
      <c r="F130" s="38" t="str">
        <f t="array" ref="F130">E130&amp;CHOOSE(AND(E130&lt;&gt;{11,12,13})*MIN(4,MOD(E130,10))+1,"th","st","nd","rd","th")</f>
        <v>7th</v>
      </c>
      <c r="G130" s="29">
        <v>2218</v>
      </c>
      <c r="H130" s="30">
        <v>1.4374</v>
      </c>
      <c r="I130" s="31">
        <v>0.30499999999999999</v>
      </c>
      <c r="J130" s="94">
        <v>310</v>
      </c>
      <c r="K130" s="33">
        <v>0</v>
      </c>
      <c r="L130" s="34">
        <v>0.2427</v>
      </c>
      <c r="M130" s="29">
        <f t="shared" si="11"/>
        <v>83</v>
      </c>
      <c r="N130" s="38" t="str">
        <f t="array" ref="N130">M130&amp;CHOOSE(AND(M130&lt;&gt;{11,12,13})*MIN(4,MOD(M130,10))+1,"th","st","nd","rd","th")</f>
        <v>83rd</v>
      </c>
      <c r="O130" s="34">
        <v>0.2263</v>
      </c>
      <c r="P130" s="29">
        <f t="shared" si="12"/>
        <v>76</v>
      </c>
      <c r="Q130" s="38" t="str">
        <f t="array" ref="Q130">P130&amp;CHOOSE(AND(P130&lt;&gt;{11,12,13})*MIN(4,MOD(P130,10))+1,"th","st","nd","rd","th")</f>
        <v>76th</v>
      </c>
      <c r="R130" s="35">
        <v>107.84699999999999</v>
      </c>
      <c r="S130" s="35">
        <v>50.28</v>
      </c>
      <c r="T130" s="35">
        <v>0</v>
      </c>
      <c r="U130" s="35">
        <v>158.12700000000001</v>
      </c>
      <c r="V130" s="36">
        <v>15.025</v>
      </c>
      <c r="W130" s="220">
        <f t="shared" si="13"/>
        <v>2.0287522464802331E-2</v>
      </c>
      <c r="X130" s="29">
        <f t="shared" si="14"/>
        <v>33</v>
      </c>
      <c r="Y130" s="38" t="str">
        <f t="array" ref="Y130">X130&amp;CHOOSE(AND(X130&lt;&gt;{11,12,13})*MIN(4,MOD(X130,10))+1,"th","st","nd","rd","th")</f>
        <v>33rd</v>
      </c>
      <c r="Z130" s="37">
        <v>3.0049999999999999</v>
      </c>
      <c r="AA130" s="28">
        <v>1</v>
      </c>
      <c r="AB130" s="221">
        <f t="shared" si="15"/>
        <v>1.3502510791881751E-3</v>
      </c>
      <c r="AC130" s="29">
        <f t="shared" si="16"/>
        <v>23</v>
      </c>
      <c r="AD130" s="38" t="str">
        <f t="array" ref="AD130">AC130&amp;CHOOSE(AND(AC130&lt;&gt;{11,12,13})*MIN(4,MOD(AC130,10))+1,"th","st","nd","rd","th")</f>
        <v>23rd</v>
      </c>
      <c r="AE130" s="37">
        <v>0.6</v>
      </c>
      <c r="AF130" s="113">
        <v>740.60299999999995</v>
      </c>
      <c r="AG130" s="113">
        <v>697.47900000000004</v>
      </c>
      <c r="AH130" s="113">
        <v>691.27099999999996</v>
      </c>
      <c r="AI130" s="38">
        <v>709.78399999999999</v>
      </c>
      <c r="AJ130" s="29">
        <f t="shared" si="17"/>
        <v>6</v>
      </c>
      <c r="AK130" s="38" t="str">
        <f t="array" ref="AK130">AJ130&amp;CHOOSE(AND(AJ130&lt;&gt;{11,12,13})*MIN(4,MOD(AJ130,10))+1,"th","st","nd","rd","th")</f>
        <v>6th</v>
      </c>
      <c r="AL130" s="38">
        <v>161.732</v>
      </c>
      <c r="AM130" s="38">
        <v>161.732</v>
      </c>
      <c r="AN130" s="38">
        <v>871.51599999999996</v>
      </c>
      <c r="AO130" s="29">
        <f t="shared" si="18"/>
        <v>5</v>
      </c>
      <c r="AP130" s="38" t="str">
        <f t="array" ref="AP130">AO130&amp;CHOOSE(AND(AO130&lt;&gt;{11,12,13})*MIN(4,MOD(AO130,10))+1,"th","st","nd","rd","th")</f>
        <v>5th</v>
      </c>
      <c r="AQ130" s="77">
        <v>1.24</v>
      </c>
      <c r="AR130" s="36">
        <v>1553.3689999999999</v>
      </c>
      <c r="AS130" s="29">
        <f t="shared" si="19"/>
        <v>23</v>
      </c>
      <c r="AT130" s="38" t="str">
        <f t="array" ref="AT130">AS130&amp;CHOOSE(AND(AS130&lt;&gt;{11,12,13})*MIN(4,MOD(AS130,10))+1,"th","st","nd","rd","th")</f>
        <v>23rd</v>
      </c>
      <c r="AU130" s="40">
        <v>5.2672234923154297E-4</v>
      </c>
    </row>
    <row r="131" spans="1:47" x14ac:dyDescent="0.25">
      <c r="A131" s="7">
        <v>108112203</v>
      </c>
      <c r="B131" s="8" t="s">
        <v>294</v>
      </c>
      <c r="C131" s="8" t="s">
        <v>155</v>
      </c>
      <c r="D131" s="27">
        <v>54404</v>
      </c>
      <c r="E131" s="29">
        <f t="shared" ref="E131:E194" si="20">ROUND(_xlfn.PERCENTRANK.EXC(D$2:D$501,D131)*100,0)</f>
        <v>50</v>
      </c>
      <c r="F131" s="38" t="str">
        <f t="array" ref="F131">E131&amp;CHOOSE(AND(E131&lt;&gt;{11,12,13})*MIN(4,MOD(E131,10))+1,"th","st","nd","rd","th")</f>
        <v>50th</v>
      </c>
      <c r="G131" s="29">
        <v>4787</v>
      </c>
      <c r="H131" s="30">
        <v>1.0468</v>
      </c>
      <c r="I131" s="31">
        <v>0.73299999999999998</v>
      </c>
      <c r="J131" s="94">
        <v>166</v>
      </c>
      <c r="K131" s="33">
        <v>0</v>
      </c>
      <c r="L131" s="34">
        <v>0.16589999999999999</v>
      </c>
      <c r="M131" s="29">
        <f t="shared" ref="M131:M194" si="21">ROUND(_xlfn.PERCENTRANK.EXC(L$2:L$501,L131)*100,0)</f>
        <v>60</v>
      </c>
      <c r="N131" s="38" t="str">
        <f t="array" ref="N131">M131&amp;CHOOSE(AND(M131&lt;&gt;{11,12,13})*MIN(4,MOD(M131,10))+1,"th","st","nd","rd","th")</f>
        <v>60th</v>
      </c>
      <c r="O131" s="34">
        <v>0.1409</v>
      </c>
      <c r="P131" s="29">
        <f t="shared" ref="P131:P194" si="22">ROUND(_xlfn.PERCENTRANK.EXC(O$2:O$501,O131)*100,0)</f>
        <v>36</v>
      </c>
      <c r="Q131" s="38" t="str">
        <f t="array" ref="Q131">P131&amp;CHOOSE(AND(P131&lt;&gt;{11,12,13})*MIN(4,MOD(P131,10))+1,"th","st","nd","rd","th")</f>
        <v>36th</v>
      </c>
      <c r="R131" s="35">
        <v>181.94399999999999</v>
      </c>
      <c r="S131" s="35">
        <v>77.263000000000005</v>
      </c>
      <c r="T131" s="35">
        <v>0</v>
      </c>
      <c r="U131" s="35">
        <v>259.20699999999999</v>
      </c>
      <c r="V131" s="36">
        <v>23.556999999999999</v>
      </c>
      <c r="W131" s="220">
        <f t="shared" ref="W131:W194" si="23">V131/AF131</f>
        <v>1.2887826073160309E-2</v>
      </c>
      <c r="X131" s="29">
        <f t="shared" ref="X131:X194" si="24">ROUNDUP(_xlfn.PERCENTRANK.EXC(W$2:W$501,W131)*100,0)</f>
        <v>14</v>
      </c>
      <c r="Y131" s="38" t="str">
        <f t="array" ref="Y131">X131&amp;CHOOSE(AND(X131&lt;&gt;{11,12,13})*MIN(4,MOD(X131,10))+1,"th","st","nd","rd","th")</f>
        <v>14th</v>
      </c>
      <c r="Z131" s="37">
        <v>4.7110000000000003</v>
      </c>
      <c r="AA131" s="28">
        <v>2</v>
      </c>
      <c r="AB131" s="221">
        <f t="shared" ref="AB131:AB194" si="25">AA131/AF131</f>
        <v>1.0941822874865484E-3</v>
      </c>
      <c r="AC131" s="29">
        <f t="shared" ref="AC131:AC194" si="26">ROUNDUP(_xlfn.PERCENTRANK.EXC(AB$2:AB$501,AB131)*100,0)</f>
        <v>21</v>
      </c>
      <c r="AD131" s="38" t="str">
        <f t="array" ref="AD131">AC131&amp;CHOOSE(AND(AC131&lt;&gt;{11,12,13})*MIN(4,MOD(AC131,10))+1,"th","st","nd","rd","th")</f>
        <v>21st</v>
      </c>
      <c r="AE131" s="37">
        <v>1.2</v>
      </c>
      <c r="AF131" s="113">
        <v>1827.8489999999999</v>
      </c>
      <c r="AG131" s="113">
        <v>1882.6310000000001</v>
      </c>
      <c r="AH131" s="113">
        <v>1885.769</v>
      </c>
      <c r="AI131" s="38">
        <v>1865.4159999999999</v>
      </c>
      <c r="AJ131" s="29">
        <f t="shared" ref="AJ131:AJ194" si="27">ROUND(_xlfn.PERCENTRANK.EXC($AI$2:$AI$501,AI131)*100,0)</f>
        <v>44</v>
      </c>
      <c r="AK131" s="38" t="str">
        <f t="array" ref="AK131">AJ131&amp;CHOOSE(AND(AJ131&lt;&gt;{11,12,13})*MIN(4,MOD(AJ131,10))+1,"th","st","nd","rd","th")</f>
        <v>44th</v>
      </c>
      <c r="AL131" s="38">
        <v>265.11799999999999</v>
      </c>
      <c r="AM131" s="38">
        <v>265.11799999999999</v>
      </c>
      <c r="AN131" s="38">
        <v>2130.5340000000001</v>
      </c>
      <c r="AO131" s="29">
        <f t="shared" ref="AO131:AO194" si="28">ROUND(_xlfn.PERCENTRANK.EXC(AN$2:AN$501,AN131)*100,0)</f>
        <v>42</v>
      </c>
      <c r="AP131" s="38" t="str">
        <f t="array" ref="AP131">AO131&amp;CHOOSE(AND(AO131&lt;&gt;{11,12,13})*MIN(4,MOD(AO131,10))+1,"th","st","nd","rd","th")</f>
        <v>42nd</v>
      </c>
      <c r="AQ131" s="77">
        <v>0.75</v>
      </c>
      <c r="AR131" s="36">
        <v>1672.682</v>
      </c>
      <c r="AS131" s="29">
        <f t="shared" ref="AS131:AS194" si="29">ROUND(_xlfn.PERCENTRANK.EXC(AR$2:AR$501,AR131)*100,0)</f>
        <v>28</v>
      </c>
      <c r="AT131" s="38" t="str">
        <f t="array" ref="AT131">AS131&amp;CHOOSE(AND(AS131&lt;&gt;{11,12,13})*MIN(4,MOD(AS131,10))+1,"th","st","nd","rd","th")</f>
        <v>28th</v>
      </c>
      <c r="AU131" s="40">
        <v>5.6717946125956918E-4</v>
      </c>
    </row>
    <row r="132" spans="1:47" x14ac:dyDescent="0.25">
      <c r="A132" s="7">
        <v>108112502</v>
      </c>
      <c r="B132" s="8" t="s">
        <v>312</v>
      </c>
      <c r="C132" s="8" t="s">
        <v>155</v>
      </c>
      <c r="D132" s="27">
        <v>28614</v>
      </c>
      <c r="E132" s="29">
        <f t="shared" si="20"/>
        <v>0</v>
      </c>
      <c r="F132" s="38" t="str">
        <f t="array" ref="F132">E132&amp;CHOOSE(AND(E132&lt;&gt;{11,12,13})*MIN(4,MOD(E132,10))+1,"th","st","nd","rd","th")</f>
        <v>0th</v>
      </c>
      <c r="G132" s="29">
        <v>12889</v>
      </c>
      <c r="H132" s="30">
        <v>1.9903</v>
      </c>
      <c r="I132" s="31">
        <v>0.17130000000000001</v>
      </c>
      <c r="J132" s="94">
        <v>333</v>
      </c>
      <c r="K132" s="33">
        <v>0</v>
      </c>
      <c r="L132" s="34">
        <v>0.50209999999999999</v>
      </c>
      <c r="M132" s="29">
        <f t="shared" si="21"/>
        <v>99</v>
      </c>
      <c r="N132" s="38" t="str">
        <f t="array" ref="N132">M132&amp;CHOOSE(AND(M132&lt;&gt;{11,12,13})*MIN(4,MOD(M132,10))+1,"th","st","nd","rd","th")</f>
        <v>99th</v>
      </c>
      <c r="O132" s="34">
        <v>0.2001</v>
      </c>
      <c r="P132" s="29">
        <f t="shared" si="22"/>
        <v>64</v>
      </c>
      <c r="Q132" s="38" t="str">
        <f t="array" ref="Q132">P132&amp;CHOOSE(AND(P132&lt;&gt;{11,12,13})*MIN(4,MOD(P132,10))+1,"th","st","nd","rd","th")</f>
        <v>64th</v>
      </c>
      <c r="R132" s="35">
        <v>929.29899999999998</v>
      </c>
      <c r="S132" s="35">
        <v>185.17500000000001</v>
      </c>
      <c r="T132" s="35">
        <v>464.649</v>
      </c>
      <c r="U132" s="35">
        <v>1579.123</v>
      </c>
      <c r="V132" s="36">
        <v>150.376</v>
      </c>
      <c r="W132" s="220">
        <f t="shared" si="23"/>
        <v>4.8748876311429261E-2</v>
      </c>
      <c r="X132" s="29">
        <f t="shared" si="24"/>
        <v>86</v>
      </c>
      <c r="Y132" s="38" t="str">
        <f t="array" ref="Y132">X132&amp;CHOOSE(AND(X132&lt;&gt;{11,12,13})*MIN(4,MOD(X132,10))+1,"th","st","nd","rd","th")</f>
        <v>86th</v>
      </c>
      <c r="Z132" s="37">
        <v>30.074999999999999</v>
      </c>
      <c r="AA132" s="28">
        <v>34</v>
      </c>
      <c r="AB132" s="221">
        <f t="shared" si="25"/>
        <v>1.1022116525167545E-2</v>
      </c>
      <c r="AC132" s="29">
        <f t="shared" si="26"/>
        <v>64</v>
      </c>
      <c r="AD132" s="38" t="str">
        <f t="array" ref="AD132">AC132&amp;CHOOSE(AND(AC132&lt;&gt;{11,12,13})*MIN(4,MOD(AC132,10))+1,"th","st","nd","rd","th")</f>
        <v>64th</v>
      </c>
      <c r="AE132" s="37">
        <v>20.399999999999999</v>
      </c>
      <c r="AF132" s="113">
        <v>3084.7069999999999</v>
      </c>
      <c r="AG132" s="113">
        <v>3008.4229999999998</v>
      </c>
      <c r="AH132" s="113">
        <v>3107.9360000000001</v>
      </c>
      <c r="AI132" s="38">
        <v>3067.0219999999999</v>
      </c>
      <c r="AJ132" s="29">
        <f t="shared" si="27"/>
        <v>67</v>
      </c>
      <c r="AK132" s="38" t="str">
        <f t="array" ref="AK132">AJ132&amp;CHOOSE(AND(AJ132&lt;&gt;{11,12,13})*MIN(4,MOD(AJ132,10))+1,"th","st","nd","rd","th")</f>
        <v>67th</v>
      </c>
      <c r="AL132" s="38">
        <v>1629.598</v>
      </c>
      <c r="AM132" s="38">
        <v>1629.598</v>
      </c>
      <c r="AN132" s="38">
        <v>4696.62</v>
      </c>
      <c r="AO132" s="29">
        <f t="shared" si="28"/>
        <v>79</v>
      </c>
      <c r="AP132" s="38" t="str">
        <f t="array" ref="AP132">AO132&amp;CHOOSE(AND(AO132&lt;&gt;{11,12,13})*MIN(4,MOD(AO132,10))+1,"th","st","nd","rd","th")</f>
        <v>79th</v>
      </c>
      <c r="AQ132" s="77">
        <v>1.29</v>
      </c>
      <c r="AR132" s="36">
        <v>12058.511</v>
      </c>
      <c r="AS132" s="29">
        <f t="shared" si="29"/>
        <v>95</v>
      </c>
      <c r="AT132" s="38" t="str">
        <f t="array" ref="AT132">AS132&amp;CHOOSE(AND(AS132&lt;&gt;{11,12,13})*MIN(4,MOD(AS132,10))+1,"th","st","nd","rd","th")</f>
        <v>95th</v>
      </c>
      <c r="AU132" s="40">
        <v>4.0888463991198502E-3</v>
      </c>
    </row>
    <row r="133" spans="1:47" x14ac:dyDescent="0.25">
      <c r="A133" s="7">
        <v>108114503</v>
      </c>
      <c r="B133" s="8" t="s">
        <v>450</v>
      </c>
      <c r="C133" s="8" t="s">
        <v>155</v>
      </c>
      <c r="D133" s="27">
        <v>46976</v>
      </c>
      <c r="E133" s="29">
        <f t="shared" si="20"/>
        <v>25</v>
      </c>
      <c r="F133" s="38" t="str">
        <f t="array" ref="F133">E133&amp;CHOOSE(AND(E133&lt;&gt;{11,12,13})*MIN(4,MOD(E133,10))+1,"th","st","nd","rd","th")</f>
        <v>25th</v>
      </c>
      <c r="G133" s="29">
        <v>3065</v>
      </c>
      <c r="H133" s="30">
        <v>1.2122999999999999</v>
      </c>
      <c r="I133" s="31">
        <v>0.81299999999999994</v>
      </c>
      <c r="J133" s="94">
        <v>106</v>
      </c>
      <c r="K133" s="33">
        <v>61.39</v>
      </c>
      <c r="L133" s="34">
        <v>0.19139999999999999</v>
      </c>
      <c r="M133" s="29">
        <f t="shared" si="21"/>
        <v>70</v>
      </c>
      <c r="N133" s="38" t="str">
        <f t="array" ref="N133">M133&amp;CHOOSE(AND(M133&lt;&gt;{11,12,13})*MIN(4,MOD(M133,10))+1,"th","st","nd","rd","th")</f>
        <v>70th</v>
      </c>
      <c r="O133" s="34">
        <v>0.22670000000000001</v>
      </c>
      <c r="P133" s="29">
        <f t="shared" si="22"/>
        <v>77</v>
      </c>
      <c r="Q133" s="38" t="str">
        <f t="array" ref="Q133">P133&amp;CHOOSE(AND(P133&lt;&gt;{11,12,13})*MIN(4,MOD(P133,10))+1,"th","st","nd","rd","th")</f>
        <v>77th</v>
      </c>
      <c r="R133" s="35">
        <v>124.086</v>
      </c>
      <c r="S133" s="35">
        <v>73.486000000000004</v>
      </c>
      <c r="T133" s="35">
        <v>0</v>
      </c>
      <c r="U133" s="35">
        <v>197.572</v>
      </c>
      <c r="V133" s="36">
        <v>16.451000000000001</v>
      </c>
      <c r="W133" s="220">
        <f t="shared" si="23"/>
        <v>1.5225175449069102E-2</v>
      </c>
      <c r="X133" s="29">
        <f t="shared" si="24"/>
        <v>19</v>
      </c>
      <c r="Y133" s="38" t="str">
        <f t="array" ref="Y133">X133&amp;CHOOSE(AND(X133&lt;&gt;{11,12,13})*MIN(4,MOD(X133,10))+1,"th","st","nd","rd","th")</f>
        <v>19th</v>
      </c>
      <c r="Z133" s="37">
        <v>3.29</v>
      </c>
      <c r="AA133" s="28">
        <v>2</v>
      </c>
      <c r="AB133" s="221">
        <f t="shared" si="25"/>
        <v>1.8509726398479242E-3</v>
      </c>
      <c r="AC133" s="29">
        <f t="shared" si="26"/>
        <v>27</v>
      </c>
      <c r="AD133" s="38" t="str">
        <f t="array" ref="AD133">AC133&amp;CHOOSE(AND(AC133&lt;&gt;{11,12,13})*MIN(4,MOD(AC133,10))+1,"th","st","nd","rd","th")</f>
        <v>27th</v>
      </c>
      <c r="AE133" s="37">
        <v>1.2</v>
      </c>
      <c r="AF133" s="113">
        <v>1080.5129999999999</v>
      </c>
      <c r="AG133" s="113">
        <v>1086.549</v>
      </c>
      <c r="AH133" s="113">
        <v>1077.116</v>
      </c>
      <c r="AI133" s="38">
        <v>1081.393</v>
      </c>
      <c r="AJ133" s="29">
        <f t="shared" si="27"/>
        <v>20</v>
      </c>
      <c r="AK133" s="38" t="str">
        <f t="array" ref="AK133">AJ133&amp;CHOOSE(AND(AJ133&lt;&gt;{11,12,13})*MIN(4,MOD(AJ133,10))+1,"th","st","nd","rd","th")</f>
        <v>20th</v>
      </c>
      <c r="AL133" s="38">
        <v>202.06200000000001</v>
      </c>
      <c r="AM133" s="38">
        <v>263.452</v>
      </c>
      <c r="AN133" s="38">
        <v>1344.845</v>
      </c>
      <c r="AO133" s="29">
        <f t="shared" si="28"/>
        <v>20</v>
      </c>
      <c r="AP133" s="38" t="str">
        <f t="array" ref="AP133">AO133&amp;CHOOSE(AND(AO133&lt;&gt;{11,12,13})*MIN(4,MOD(AO133,10))+1,"th","st","nd","rd","th")</f>
        <v>20th</v>
      </c>
      <c r="AQ133" s="77">
        <v>0.98</v>
      </c>
      <c r="AR133" s="36">
        <v>1597.748</v>
      </c>
      <c r="AS133" s="29">
        <f t="shared" si="29"/>
        <v>26</v>
      </c>
      <c r="AT133" s="38" t="str">
        <f t="array" ref="AT133">AS133&amp;CHOOSE(AND(AS133&lt;&gt;{11,12,13})*MIN(4,MOD(AS133,10))+1,"th","st","nd","rd","th")</f>
        <v>26th</v>
      </c>
      <c r="AU133" s="40">
        <v>5.4177055164613124E-4</v>
      </c>
    </row>
    <row r="134" spans="1:47" x14ac:dyDescent="0.25">
      <c r="A134" s="7">
        <v>108116003</v>
      </c>
      <c r="B134" s="8" t="s">
        <v>476</v>
      </c>
      <c r="C134" s="8" t="s">
        <v>155</v>
      </c>
      <c r="D134" s="27">
        <v>50310</v>
      </c>
      <c r="E134" s="29">
        <f t="shared" si="20"/>
        <v>35</v>
      </c>
      <c r="F134" s="38" t="str">
        <f t="array" ref="F134">E134&amp;CHOOSE(AND(E134&lt;&gt;{11,12,13})*MIN(4,MOD(E134,10))+1,"th","st","nd","rd","th")</f>
        <v>35th</v>
      </c>
      <c r="G134" s="29">
        <v>5120</v>
      </c>
      <c r="H134" s="30">
        <v>1.1319999999999999</v>
      </c>
      <c r="I134" s="31">
        <v>0.77080000000000004</v>
      </c>
      <c r="J134" s="94">
        <v>141</v>
      </c>
      <c r="K134" s="33">
        <v>17.158999999999999</v>
      </c>
      <c r="L134" s="34">
        <v>0.1459</v>
      </c>
      <c r="M134" s="29">
        <f t="shared" si="21"/>
        <v>51</v>
      </c>
      <c r="N134" s="38" t="str">
        <f t="array" ref="N134">M134&amp;CHOOSE(AND(M134&lt;&gt;{11,12,13})*MIN(4,MOD(M134,10))+1,"th","st","nd","rd","th")</f>
        <v>51st</v>
      </c>
      <c r="O134" s="34">
        <v>0.13239999999999999</v>
      </c>
      <c r="P134" s="29">
        <f t="shared" si="22"/>
        <v>33</v>
      </c>
      <c r="Q134" s="38" t="str">
        <f t="array" ref="Q134">P134&amp;CHOOSE(AND(P134&lt;&gt;{11,12,13})*MIN(4,MOD(P134,10))+1,"th","st","nd","rd","th")</f>
        <v>33rd</v>
      </c>
      <c r="R134" s="35">
        <v>147.81</v>
      </c>
      <c r="S134" s="35">
        <v>67.066999999999993</v>
      </c>
      <c r="T134" s="35">
        <v>0</v>
      </c>
      <c r="U134" s="35">
        <v>214.87700000000001</v>
      </c>
      <c r="V134" s="36">
        <v>28.658999999999999</v>
      </c>
      <c r="W134" s="220">
        <f t="shared" si="23"/>
        <v>1.6973203789195639E-2</v>
      </c>
      <c r="X134" s="29">
        <f t="shared" si="24"/>
        <v>23</v>
      </c>
      <c r="Y134" s="38" t="str">
        <f t="array" ref="Y134">X134&amp;CHOOSE(AND(X134&lt;&gt;{11,12,13})*MIN(4,MOD(X134,10))+1,"th","st","nd","rd","th")</f>
        <v>23rd</v>
      </c>
      <c r="Z134" s="37">
        <v>5.7320000000000002</v>
      </c>
      <c r="AA134" s="28">
        <v>1</v>
      </c>
      <c r="AB134" s="221">
        <f t="shared" si="25"/>
        <v>5.9224689588595694E-4</v>
      </c>
      <c r="AC134" s="29">
        <f t="shared" si="26"/>
        <v>16</v>
      </c>
      <c r="AD134" s="38" t="str">
        <f t="array" ref="AD134">AC134&amp;CHOOSE(AND(AC134&lt;&gt;{11,12,13})*MIN(4,MOD(AC134,10))+1,"th","st","nd","rd","th")</f>
        <v>16th</v>
      </c>
      <c r="AE134" s="37">
        <v>0.6</v>
      </c>
      <c r="AF134" s="113">
        <v>1688.4849999999999</v>
      </c>
      <c r="AG134" s="113">
        <v>1675.8969999999999</v>
      </c>
      <c r="AH134" s="113">
        <v>1682.434</v>
      </c>
      <c r="AI134" s="38">
        <v>1682.2719999999999</v>
      </c>
      <c r="AJ134" s="29">
        <f t="shared" si="27"/>
        <v>39</v>
      </c>
      <c r="AK134" s="38" t="str">
        <f t="array" ref="AK134">AJ134&amp;CHOOSE(AND(AJ134&lt;&gt;{11,12,13})*MIN(4,MOD(AJ134,10))+1,"th","st","nd","rd","th")</f>
        <v>39th</v>
      </c>
      <c r="AL134" s="38">
        <v>221.209</v>
      </c>
      <c r="AM134" s="38">
        <v>238.36799999999999</v>
      </c>
      <c r="AN134" s="38">
        <v>1920.64</v>
      </c>
      <c r="AO134" s="29">
        <f t="shared" si="28"/>
        <v>36</v>
      </c>
      <c r="AP134" s="38" t="str">
        <f t="array" ref="AP134">AO134&amp;CHOOSE(AND(AO134&lt;&gt;{11,12,13})*MIN(4,MOD(AO134,10))+1,"th","st","nd","rd","th")</f>
        <v>36th</v>
      </c>
      <c r="AQ134" s="77">
        <v>0.77</v>
      </c>
      <c r="AR134" s="36">
        <v>1674.107</v>
      </c>
      <c r="AS134" s="29">
        <f t="shared" si="29"/>
        <v>28</v>
      </c>
      <c r="AT134" s="38" t="str">
        <f t="array" ref="AT134">AS134&amp;CHOOSE(AND(AS134&lt;&gt;{11,12,13})*MIN(4,MOD(AS134,10))+1,"th","st","nd","rd","th")</f>
        <v>28th</v>
      </c>
      <c r="AU134" s="40">
        <v>5.6766265575337903E-4</v>
      </c>
    </row>
    <row r="135" spans="1:47" x14ac:dyDescent="0.25">
      <c r="A135" s="7">
        <v>108116303</v>
      </c>
      <c r="B135" s="8" t="s">
        <v>501</v>
      </c>
      <c r="C135" s="8" t="s">
        <v>155</v>
      </c>
      <c r="D135" s="27">
        <v>52542</v>
      </c>
      <c r="E135" s="29">
        <f t="shared" si="20"/>
        <v>45</v>
      </c>
      <c r="F135" s="38" t="str">
        <f t="array" ref="F135">E135&amp;CHOOSE(AND(E135&lt;&gt;{11,12,13})*MIN(4,MOD(E135,10))+1,"th","st","nd","rd","th")</f>
        <v>45th</v>
      </c>
      <c r="G135" s="29">
        <v>2604</v>
      </c>
      <c r="H135" s="30">
        <v>1.0839000000000001</v>
      </c>
      <c r="I135" s="31">
        <v>0.73129999999999995</v>
      </c>
      <c r="J135" s="94">
        <v>169</v>
      </c>
      <c r="K135" s="33">
        <v>0</v>
      </c>
      <c r="L135" s="34">
        <v>0.19259999999999999</v>
      </c>
      <c r="M135" s="29">
        <f t="shared" si="21"/>
        <v>71</v>
      </c>
      <c r="N135" s="38" t="str">
        <f t="array" ref="N135">M135&amp;CHOOSE(AND(M135&lt;&gt;{11,12,13})*MIN(4,MOD(M135,10))+1,"th","st","nd","rd","th")</f>
        <v>71st</v>
      </c>
      <c r="O135" s="34">
        <v>0.1298</v>
      </c>
      <c r="P135" s="29">
        <f t="shared" si="22"/>
        <v>31</v>
      </c>
      <c r="Q135" s="38" t="str">
        <f t="array" ref="Q135">P135&amp;CHOOSE(AND(P135&lt;&gt;{11,12,13})*MIN(4,MOD(P135,10))+1,"th","st","nd","rd","th")</f>
        <v>31st</v>
      </c>
      <c r="R135" s="35">
        <v>104.33799999999999</v>
      </c>
      <c r="S135" s="35">
        <v>35.158000000000001</v>
      </c>
      <c r="T135" s="35">
        <v>0</v>
      </c>
      <c r="U135" s="35">
        <v>139.49600000000001</v>
      </c>
      <c r="V135" s="36">
        <v>15.935</v>
      </c>
      <c r="W135" s="220">
        <f t="shared" si="23"/>
        <v>1.7648922125446345E-2</v>
      </c>
      <c r="X135" s="29">
        <f t="shared" si="24"/>
        <v>25</v>
      </c>
      <c r="Y135" s="38" t="str">
        <f t="array" ref="Y135">X135&amp;CHOOSE(AND(X135&lt;&gt;{11,12,13})*MIN(4,MOD(X135,10))+1,"th","st","nd","rd","th")</f>
        <v>25th</v>
      </c>
      <c r="Z135" s="37">
        <v>3.1869999999999998</v>
      </c>
      <c r="AA135" s="28">
        <v>3</v>
      </c>
      <c r="AB135" s="221">
        <f t="shared" si="25"/>
        <v>3.3226712504762492E-3</v>
      </c>
      <c r="AC135" s="29">
        <f t="shared" si="26"/>
        <v>38</v>
      </c>
      <c r="AD135" s="38" t="str">
        <f t="array" ref="AD135">AC135&amp;CHOOSE(AND(AC135&lt;&gt;{11,12,13})*MIN(4,MOD(AC135,10))+1,"th","st","nd","rd","th")</f>
        <v>38th</v>
      </c>
      <c r="AE135" s="37">
        <v>1.8</v>
      </c>
      <c r="AF135" s="113">
        <v>902.88800000000003</v>
      </c>
      <c r="AG135" s="113">
        <v>892.65599999999995</v>
      </c>
      <c r="AH135" s="113">
        <v>901.40300000000002</v>
      </c>
      <c r="AI135" s="38">
        <v>898.98199999999997</v>
      </c>
      <c r="AJ135" s="29">
        <f t="shared" si="27"/>
        <v>14</v>
      </c>
      <c r="AK135" s="38" t="str">
        <f t="array" ref="AK135">AJ135&amp;CHOOSE(AND(AJ135&lt;&gt;{11,12,13})*MIN(4,MOD(AJ135,10))+1,"th","st","nd","rd","th")</f>
        <v>14th</v>
      </c>
      <c r="AL135" s="38">
        <v>144.483</v>
      </c>
      <c r="AM135" s="38">
        <v>144.483</v>
      </c>
      <c r="AN135" s="38">
        <v>1043.4649999999999</v>
      </c>
      <c r="AO135" s="29">
        <f t="shared" si="28"/>
        <v>10</v>
      </c>
      <c r="AP135" s="38" t="str">
        <f t="array" ref="AP135">AO135&amp;CHOOSE(AND(AO135&lt;&gt;{11,12,13})*MIN(4,MOD(AO135,10))+1,"th","st","nd","rd","th")</f>
        <v>10th</v>
      </c>
      <c r="AQ135" s="77">
        <v>0.85</v>
      </c>
      <c r="AR135" s="36">
        <v>961.36</v>
      </c>
      <c r="AS135" s="29">
        <f t="shared" si="29"/>
        <v>6</v>
      </c>
      <c r="AT135" s="38" t="str">
        <f t="array" ref="AT135">AS135&amp;CHOOSE(AND(AS135&lt;&gt;{11,12,13})*MIN(4,MOD(AS135,10))+1,"th","st","nd","rd","th")</f>
        <v>6th</v>
      </c>
      <c r="AU135" s="40">
        <v>3.2598165513618216E-4</v>
      </c>
    </row>
    <row r="136" spans="1:47" x14ac:dyDescent="0.25">
      <c r="A136" s="7">
        <v>108116503</v>
      </c>
      <c r="B136" s="8" t="s">
        <v>514</v>
      </c>
      <c r="C136" s="8" t="s">
        <v>155</v>
      </c>
      <c r="D136" s="27">
        <v>56537</v>
      </c>
      <c r="E136" s="29">
        <f t="shared" si="20"/>
        <v>55</v>
      </c>
      <c r="F136" s="38" t="str">
        <f t="array" ref="F136">E136&amp;CHOOSE(AND(E136&lt;&gt;{11,12,13})*MIN(4,MOD(E136,10))+1,"th","st","nd","rd","th")</f>
        <v>55th</v>
      </c>
      <c r="G136" s="29">
        <v>5694</v>
      </c>
      <c r="H136" s="30">
        <v>1.0073000000000001</v>
      </c>
      <c r="I136" s="31">
        <v>0.46660000000000001</v>
      </c>
      <c r="J136" s="94">
        <v>276</v>
      </c>
      <c r="K136" s="33">
        <v>0</v>
      </c>
      <c r="L136" s="34">
        <v>0.13900000000000001</v>
      </c>
      <c r="M136" s="29">
        <f t="shared" si="21"/>
        <v>47</v>
      </c>
      <c r="N136" s="38" t="str">
        <f t="array" ref="N136">M136&amp;CHOOSE(AND(M136&lt;&gt;{11,12,13})*MIN(4,MOD(M136,10))+1,"th","st","nd","rd","th")</f>
        <v>47th</v>
      </c>
      <c r="O136" s="34">
        <v>0.1027</v>
      </c>
      <c r="P136" s="29">
        <f t="shared" si="22"/>
        <v>18</v>
      </c>
      <c r="Q136" s="38" t="str">
        <f t="array" ref="Q136">P136&amp;CHOOSE(AND(P136&lt;&gt;{11,12,13})*MIN(4,MOD(P136,10))+1,"th","st","nd","rd","th")</f>
        <v>18th</v>
      </c>
      <c r="R136" s="35">
        <v>131.245</v>
      </c>
      <c r="S136" s="35">
        <v>48.484999999999999</v>
      </c>
      <c r="T136" s="35">
        <v>0</v>
      </c>
      <c r="U136" s="35">
        <v>179.73</v>
      </c>
      <c r="V136" s="36">
        <v>17.286000000000001</v>
      </c>
      <c r="W136" s="220">
        <f t="shared" si="23"/>
        <v>1.0984444105536069E-2</v>
      </c>
      <c r="X136" s="29">
        <f t="shared" si="24"/>
        <v>10</v>
      </c>
      <c r="Y136" s="38" t="str">
        <f t="array" ref="Y136">X136&amp;CHOOSE(AND(X136&lt;&gt;{11,12,13})*MIN(4,MOD(X136,10))+1,"th","st","nd","rd","th")</f>
        <v>10th</v>
      </c>
      <c r="Z136" s="37">
        <v>3.4569999999999999</v>
      </c>
      <c r="AA136" s="28">
        <v>9</v>
      </c>
      <c r="AB136" s="221">
        <f t="shared" si="25"/>
        <v>5.7190788470337043E-3</v>
      </c>
      <c r="AC136" s="29">
        <f t="shared" si="26"/>
        <v>50</v>
      </c>
      <c r="AD136" s="38" t="str">
        <f t="array" ref="AD136">AC136&amp;CHOOSE(AND(AC136&lt;&gt;{11,12,13})*MIN(4,MOD(AC136,10))+1,"th","st","nd","rd","th")</f>
        <v>50th</v>
      </c>
      <c r="AE136" s="37">
        <v>5.4</v>
      </c>
      <c r="AF136" s="113">
        <v>1573.68</v>
      </c>
      <c r="AG136" s="113">
        <v>1588.1579999999999</v>
      </c>
      <c r="AH136" s="113">
        <v>1609.2550000000001</v>
      </c>
      <c r="AI136" s="38">
        <v>1590.364</v>
      </c>
      <c r="AJ136" s="29">
        <f t="shared" si="27"/>
        <v>36</v>
      </c>
      <c r="AK136" s="38" t="str">
        <f t="array" ref="AK136">AJ136&amp;CHOOSE(AND(AJ136&lt;&gt;{11,12,13})*MIN(4,MOD(AJ136,10))+1,"th","st","nd","rd","th")</f>
        <v>36th</v>
      </c>
      <c r="AL136" s="38">
        <v>188.58699999999999</v>
      </c>
      <c r="AM136" s="38">
        <v>188.58699999999999</v>
      </c>
      <c r="AN136" s="38">
        <v>1778.951</v>
      </c>
      <c r="AO136" s="29">
        <f t="shared" si="28"/>
        <v>32</v>
      </c>
      <c r="AP136" s="38" t="str">
        <f t="array" ref="AP136">AO136&amp;CHOOSE(AND(AO136&lt;&gt;{11,12,13})*MIN(4,MOD(AO136,10))+1,"th","st","nd","rd","th")</f>
        <v>32nd</v>
      </c>
      <c r="AQ136" s="77">
        <v>0.88</v>
      </c>
      <c r="AR136" s="36">
        <v>1576.905</v>
      </c>
      <c r="AS136" s="29">
        <f t="shared" si="29"/>
        <v>24</v>
      </c>
      <c r="AT136" s="38" t="str">
        <f t="array" ref="AT136">AS136&amp;CHOOSE(AND(AS136&lt;&gt;{11,12,13})*MIN(4,MOD(AS136,10))+1,"th","st","nd","rd","th")</f>
        <v>24th</v>
      </c>
      <c r="AU136" s="40">
        <v>5.3470302685000549E-4</v>
      </c>
    </row>
    <row r="137" spans="1:47" x14ac:dyDescent="0.25">
      <c r="A137" s="7">
        <v>108118503</v>
      </c>
      <c r="B137" s="8" t="s">
        <v>638</v>
      </c>
      <c r="C137" s="8" t="s">
        <v>155</v>
      </c>
      <c r="D137" s="27">
        <v>66520</v>
      </c>
      <c r="E137" s="29">
        <f t="shared" si="20"/>
        <v>75</v>
      </c>
      <c r="F137" s="38" t="str">
        <f t="array" ref="F137">E137&amp;CHOOSE(AND(E137&lt;&gt;{11,12,13})*MIN(4,MOD(E137,10))+1,"th","st","nd","rd","th")</f>
        <v>75th</v>
      </c>
      <c r="G137" s="29">
        <v>5274</v>
      </c>
      <c r="H137" s="30">
        <v>0.85609999999999997</v>
      </c>
      <c r="I137" s="31">
        <v>0.37459999999999999</v>
      </c>
      <c r="J137" s="94">
        <v>294</v>
      </c>
      <c r="K137" s="33">
        <v>0</v>
      </c>
      <c r="L137" s="34">
        <v>0.10580000000000001</v>
      </c>
      <c r="M137" s="29">
        <f t="shared" si="21"/>
        <v>33</v>
      </c>
      <c r="N137" s="38" t="str">
        <f t="array" ref="N137">M137&amp;CHOOSE(AND(M137&lt;&gt;{11,12,13})*MIN(4,MOD(M137,10))+1,"th","st","nd","rd","th")</f>
        <v>33rd</v>
      </c>
      <c r="O137" s="34">
        <v>0.1108</v>
      </c>
      <c r="P137" s="29">
        <f t="shared" si="22"/>
        <v>20</v>
      </c>
      <c r="Q137" s="38" t="str">
        <f t="array" ref="Q137">P137&amp;CHOOSE(AND(P137&lt;&gt;{11,12,13})*MIN(4,MOD(P137,10))+1,"th","st","nd","rd","th")</f>
        <v>20th</v>
      </c>
      <c r="R137" s="35">
        <v>91.884</v>
      </c>
      <c r="S137" s="35">
        <v>48.113</v>
      </c>
      <c r="T137" s="35">
        <v>0</v>
      </c>
      <c r="U137" s="35">
        <v>139.99700000000001</v>
      </c>
      <c r="V137" s="36">
        <v>16.161999999999999</v>
      </c>
      <c r="W137" s="220">
        <f t="shared" si="23"/>
        <v>1.1165827951462292E-2</v>
      </c>
      <c r="X137" s="29">
        <f t="shared" si="24"/>
        <v>10</v>
      </c>
      <c r="Y137" s="38" t="str">
        <f t="array" ref="Y137">X137&amp;CHOOSE(AND(X137&lt;&gt;{11,12,13})*MIN(4,MOD(X137,10))+1,"th","st","nd","rd","th")</f>
        <v>10th</v>
      </c>
      <c r="Z137" s="37">
        <v>3.2320000000000002</v>
      </c>
      <c r="AA137" s="28">
        <v>9</v>
      </c>
      <c r="AB137" s="221">
        <f t="shared" si="25"/>
        <v>6.2178227671798444E-3</v>
      </c>
      <c r="AC137" s="29">
        <f t="shared" si="26"/>
        <v>53</v>
      </c>
      <c r="AD137" s="38" t="str">
        <f t="array" ref="AD137">AC137&amp;CHOOSE(AND(AC137&lt;&gt;{11,12,13})*MIN(4,MOD(AC137,10))+1,"th","st","nd","rd","th")</f>
        <v>53rd</v>
      </c>
      <c r="AE137" s="37">
        <v>5.4</v>
      </c>
      <c r="AF137" s="113">
        <v>1447.452</v>
      </c>
      <c r="AG137" s="113">
        <v>1450.9079999999999</v>
      </c>
      <c r="AH137" s="113">
        <v>1488.346</v>
      </c>
      <c r="AI137" s="38">
        <v>1462.2349999999999</v>
      </c>
      <c r="AJ137" s="29">
        <f t="shared" si="27"/>
        <v>31</v>
      </c>
      <c r="AK137" s="38" t="str">
        <f t="array" ref="AK137">AJ137&amp;CHOOSE(AND(AJ137&lt;&gt;{11,12,13})*MIN(4,MOD(AJ137,10))+1,"th","st","nd","rd","th")</f>
        <v>31st</v>
      </c>
      <c r="AL137" s="38">
        <v>148.62899999999999</v>
      </c>
      <c r="AM137" s="38">
        <v>148.62899999999999</v>
      </c>
      <c r="AN137" s="38">
        <v>1610.864</v>
      </c>
      <c r="AO137" s="29">
        <f t="shared" si="28"/>
        <v>28</v>
      </c>
      <c r="AP137" s="38" t="str">
        <f t="array" ref="AP137">AO137&amp;CHOOSE(AND(AO137&lt;&gt;{11,12,13})*MIN(4,MOD(AO137,10))+1,"th","st","nd","rd","th")</f>
        <v>28th</v>
      </c>
      <c r="AQ137" s="77">
        <v>0.75</v>
      </c>
      <c r="AR137" s="36">
        <v>1034.296</v>
      </c>
      <c r="AS137" s="29">
        <f t="shared" si="29"/>
        <v>8</v>
      </c>
      <c r="AT137" s="38" t="str">
        <f t="array" ref="AT137">AS137&amp;CHOOSE(AND(AS137&lt;&gt;{11,12,13})*MIN(4,MOD(AS137,10))+1,"th","st","nd","rd","th")</f>
        <v>8th</v>
      </c>
      <c r="AU137" s="40">
        <v>3.5071307520672036E-4</v>
      </c>
    </row>
    <row r="138" spans="1:47" x14ac:dyDescent="0.25">
      <c r="A138" s="7">
        <v>109122703</v>
      </c>
      <c r="B138" s="8" t="s">
        <v>181</v>
      </c>
      <c r="C138" s="8" t="s">
        <v>182</v>
      </c>
      <c r="D138" s="27">
        <v>40402</v>
      </c>
      <c r="E138" s="29">
        <f t="shared" si="20"/>
        <v>9</v>
      </c>
      <c r="F138" s="38" t="str">
        <f t="array" ref="F138">E138&amp;CHOOSE(AND(E138&lt;&gt;{11,12,13})*MIN(4,MOD(E138,10))+1,"th","st","nd","rd","th")</f>
        <v>9th</v>
      </c>
      <c r="G138" s="29">
        <v>2196</v>
      </c>
      <c r="H138" s="30">
        <v>1.4096</v>
      </c>
      <c r="I138" s="31">
        <v>0.93969999999999998</v>
      </c>
      <c r="J138" s="94">
        <v>11</v>
      </c>
      <c r="K138" s="33">
        <v>116.73</v>
      </c>
      <c r="L138" s="34">
        <v>0.187</v>
      </c>
      <c r="M138" s="29">
        <f t="shared" si="21"/>
        <v>69</v>
      </c>
      <c r="N138" s="38" t="str">
        <f t="array" ref="N138">M138&amp;CHOOSE(AND(M138&lt;&gt;{11,12,13})*MIN(4,MOD(M138,10))+1,"th","st","nd","rd","th")</f>
        <v>69th</v>
      </c>
      <c r="O138" s="34">
        <v>0.2384</v>
      </c>
      <c r="P138" s="29">
        <f t="shared" si="22"/>
        <v>82</v>
      </c>
      <c r="Q138" s="38" t="str">
        <f t="array" ref="Q138">P138&amp;CHOOSE(AND(P138&lt;&gt;{11,12,13})*MIN(4,MOD(P138,10))+1,"th","st","nd","rd","th")</f>
        <v>82nd</v>
      </c>
      <c r="R138" s="35">
        <v>63.970999999999997</v>
      </c>
      <c r="S138" s="35">
        <v>40.777000000000001</v>
      </c>
      <c r="T138" s="35">
        <v>0</v>
      </c>
      <c r="U138" s="35">
        <v>104.748</v>
      </c>
      <c r="V138" s="36">
        <v>24.997</v>
      </c>
      <c r="W138" s="220">
        <f t="shared" si="23"/>
        <v>4.3842925270411767E-2</v>
      </c>
      <c r="X138" s="29">
        <f t="shared" si="24"/>
        <v>81</v>
      </c>
      <c r="Y138" s="38" t="str">
        <f t="array" ref="Y138">X138&amp;CHOOSE(AND(X138&lt;&gt;{11,12,13})*MIN(4,MOD(X138,10))+1,"th","st","nd","rd","th")</f>
        <v>81st</v>
      </c>
      <c r="Z138" s="37">
        <v>4.9989999999999997</v>
      </c>
      <c r="AA138" s="28">
        <v>7</v>
      </c>
      <c r="AB138" s="221">
        <f t="shared" si="25"/>
        <v>1.2277492374800272E-2</v>
      </c>
      <c r="AC138" s="29">
        <f t="shared" si="26"/>
        <v>68</v>
      </c>
      <c r="AD138" s="38" t="str">
        <f t="array" ref="AD138">AC138&amp;CHOOSE(AND(AC138&lt;&gt;{11,12,13})*MIN(4,MOD(AC138,10))+1,"th","st","nd","rd","th")</f>
        <v>68th</v>
      </c>
      <c r="AE138" s="37">
        <v>4.2</v>
      </c>
      <c r="AF138" s="113">
        <v>570.149</v>
      </c>
      <c r="AG138" s="113">
        <v>614.19000000000005</v>
      </c>
      <c r="AH138" s="113">
        <v>604.24599999999998</v>
      </c>
      <c r="AI138" s="38">
        <v>596.19500000000005</v>
      </c>
      <c r="AJ138" s="29">
        <f t="shared" si="27"/>
        <v>4</v>
      </c>
      <c r="AK138" s="38" t="str">
        <f t="array" ref="AK138">AJ138&amp;CHOOSE(AND(AJ138&lt;&gt;{11,12,13})*MIN(4,MOD(AJ138,10))+1,"th","st","nd","rd","th")</f>
        <v>4th</v>
      </c>
      <c r="AL138" s="38">
        <v>113.947</v>
      </c>
      <c r="AM138" s="38">
        <v>230.67699999999999</v>
      </c>
      <c r="AN138" s="38">
        <v>826.87199999999996</v>
      </c>
      <c r="AO138" s="29">
        <f t="shared" si="28"/>
        <v>5</v>
      </c>
      <c r="AP138" s="38" t="str">
        <f t="array" ref="AP138">AO138&amp;CHOOSE(AND(AO138&lt;&gt;{11,12,13})*MIN(4,MOD(AO138,10))+1,"th","st","nd","rd","th")</f>
        <v>5th</v>
      </c>
      <c r="AQ138" s="77">
        <v>1.1499999999999999</v>
      </c>
      <c r="AR138" s="36">
        <v>1340.393</v>
      </c>
      <c r="AS138" s="29">
        <f t="shared" si="29"/>
        <v>16</v>
      </c>
      <c r="AT138" s="38" t="str">
        <f t="array" ref="AT138">AS138&amp;CHOOSE(AND(AS138&lt;&gt;{11,12,13})*MIN(4,MOD(AS138,10))+1,"th","st","nd","rd","th")</f>
        <v>16th</v>
      </c>
      <c r="AU138" s="40">
        <v>4.5450562606406822E-4</v>
      </c>
    </row>
    <row r="139" spans="1:47" x14ac:dyDescent="0.25">
      <c r="A139" s="7">
        <v>121135003</v>
      </c>
      <c r="B139" s="8" t="s">
        <v>349</v>
      </c>
      <c r="C139" s="8" t="s">
        <v>350</v>
      </c>
      <c r="D139" s="27">
        <v>54005</v>
      </c>
      <c r="E139" s="29">
        <f t="shared" si="20"/>
        <v>49</v>
      </c>
      <c r="F139" s="38" t="str">
        <f t="array" ref="F139">E139&amp;CHOOSE(AND(E139&lt;&gt;{11,12,13})*MIN(4,MOD(E139,10))+1,"th","st","nd","rd","th")</f>
        <v>49th</v>
      </c>
      <c r="G139" s="29">
        <v>5945</v>
      </c>
      <c r="H139" s="30">
        <v>1.0546</v>
      </c>
      <c r="I139" s="31">
        <v>0.70530000000000004</v>
      </c>
      <c r="J139" s="94">
        <v>182</v>
      </c>
      <c r="K139" s="33">
        <v>0</v>
      </c>
      <c r="L139" s="34">
        <v>0.14710000000000001</v>
      </c>
      <c r="M139" s="29">
        <f t="shared" si="21"/>
        <v>52</v>
      </c>
      <c r="N139" s="38" t="str">
        <f t="array" ref="N139">M139&amp;CHOOSE(AND(M139&lt;&gt;{11,12,13})*MIN(4,MOD(M139,10))+1,"th","st","nd","rd","th")</f>
        <v>52nd</v>
      </c>
      <c r="O139" s="34">
        <v>0.36199999999999999</v>
      </c>
      <c r="P139" s="29">
        <f t="shared" si="22"/>
        <v>99</v>
      </c>
      <c r="Q139" s="38" t="str">
        <f t="array" ref="Q139">P139&amp;CHOOSE(AND(P139&lt;&gt;{11,12,13})*MIN(4,MOD(P139,10))+1,"th","st","nd","rd","th")</f>
        <v>99th</v>
      </c>
      <c r="R139" s="35">
        <v>198.369</v>
      </c>
      <c r="S139" s="35">
        <v>244.084</v>
      </c>
      <c r="T139" s="35">
        <v>0</v>
      </c>
      <c r="U139" s="35">
        <v>442.45299999999997</v>
      </c>
      <c r="V139" s="36">
        <v>125.059</v>
      </c>
      <c r="W139" s="220">
        <f t="shared" si="23"/>
        <v>5.5642341375123409E-2</v>
      </c>
      <c r="X139" s="29">
        <f t="shared" si="24"/>
        <v>90</v>
      </c>
      <c r="Y139" s="38" t="str">
        <f t="array" ref="Y139">X139&amp;CHOOSE(AND(X139&lt;&gt;{11,12,13})*MIN(4,MOD(X139,10))+1,"th","st","nd","rd","th")</f>
        <v>90th</v>
      </c>
      <c r="Z139" s="37">
        <v>25.012</v>
      </c>
      <c r="AA139" s="28">
        <v>25</v>
      </c>
      <c r="AB139" s="221">
        <f t="shared" si="25"/>
        <v>1.1123218116073896E-2</v>
      </c>
      <c r="AC139" s="29">
        <f t="shared" si="26"/>
        <v>64</v>
      </c>
      <c r="AD139" s="38" t="str">
        <f t="array" ref="AD139">AC139&amp;CHOOSE(AND(AC139&lt;&gt;{11,12,13})*MIN(4,MOD(AC139,10))+1,"th","st","nd","rd","th")</f>
        <v>64th</v>
      </c>
      <c r="AE139" s="37">
        <v>15</v>
      </c>
      <c r="AF139" s="113">
        <v>2247.5509999999999</v>
      </c>
      <c r="AG139" s="113">
        <v>2204.3240000000001</v>
      </c>
      <c r="AH139" s="113">
        <v>2173.0430000000001</v>
      </c>
      <c r="AI139" s="38">
        <v>2208.306</v>
      </c>
      <c r="AJ139" s="29">
        <f t="shared" si="27"/>
        <v>53</v>
      </c>
      <c r="AK139" s="38" t="str">
        <f t="array" ref="AK139">AJ139&amp;CHOOSE(AND(AJ139&lt;&gt;{11,12,13})*MIN(4,MOD(AJ139,10))+1,"th","st","nd","rd","th")</f>
        <v>53rd</v>
      </c>
      <c r="AL139" s="38">
        <v>482.46499999999997</v>
      </c>
      <c r="AM139" s="38">
        <v>482.46499999999997</v>
      </c>
      <c r="AN139" s="38">
        <v>2690.7710000000002</v>
      </c>
      <c r="AO139" s="29">
        <f t="shared" si="28"/>
        <v>54</v>
      </c>
      <c r="AP139" s="38" t="str">
        <f t="array" ref="AP139">AO139&amp;CHOOSE(AND(AO139&lt;&gt;{11,12,13})*MIN(4,MOD(AO139,10))+1,"th","st","nd","rd","th")</f>
        <v>54th</v>
      </c>
      <c r="AQ139" s="77">
        <v>1.67</v>
      </c>
      <c r="AR139" s="36">
        <v>4738.9369999999999</v>
      </c>
      <c r="AS139" s="29">
        <f t="shared" si="29"/>
        <v>78</v>
      </c>
      <c r="AT139" s="38" t="str">
        <f t="array" ref="AT139">AS139&amp;CHOOSE(AND(AS139&lt;&gt;{11,12,13})*MIN(4,MOD(AS139,10))+1,"th","st","nd","rd","th")</f>
        <v>78th</v>
      </c>
      <c r="AU139" s="40">
        <v>1.6068970280083356E-3</v>
      </c>
    </row>
    <row r="140" spans="1:47" x14ac:dyDescent="0.25">
      <c r="A140" s="7">
        <v>121135503</v>
      </c>
      <c r="B140" s="8" t="s">
        <v>376</v>
      </c>
      <c r="C140" s="8" t="s">
        <v>350</v>
      </c>
      <c r="D140" s="27">
        <v>52082</v>
      </c>
      <c r="E140" s="29">
        <f t="shared" si="20"/>
        <v>42</v>
      </c>
      <c r="F140" s="38" t="str">
        <f t="array" ref="F140">E140&amp;CHOOSE(AND(E140&lt;&gt;{11,12,13})*MIN(4,MOD(E140,10))+1,"th","st","nd","rd","th")</f>
        <v>42nd</v>
      </c>
      <c r="G140" s="29">
        <v>7179</v>
      </c>
      <c r="H140" s="30">
        <v>1.0934999999999999</v>
      </c>
      <c r="I140" s="31">
        <v>0.58109999999999995</v>
      </c>
      <c r="J140" s="94">
        <v>236</v>
      </c>
      <c r="K140" s="33">
        <v>0</v>
      </c>
      <c r="L140" s="34">
        <v>0.2601</v>
      </c>
      <c r="M140" s="29">
        <f t="shared" si="21"/>
        <v>86</v>
      </c>
      <c r="N140" s="38" t="str">
        <f t="array" ref="N140">M140&amp;CHOOSE(AND(M140&lt;&gt;{11,12,13})*MIN(4,MOD(M140,10))+1,"th","st","nd","rd","th")</f>
        <v>86th</v>
      </c>
      <c r="O140" s="34">
        <v>0.1094</v>
      </c>
      <c r="P140" s="29">
        <f t="shared" si="22"/>
        <v>20</v>
      </c>
      <c r="Q140" s="38" t="str">
        <f t="array" ref="Q140">P140&amp;CHOOSE(AND(P140&lt;&gt;{11,12,13})*MIN(4,MOD(P140,10))+1,"th","st","nd","rd","th")</f>
        <v>20th</v>
      </c>
      <c r="R140" s="35">
        <v>382.76900000000001</v>
      </c>
      <c r="S140" s="35">
        <v>80.498000000000005</v>
      </c>
      <c r="T140" s="35">
        <v>0</v>
      </c>
      <c r="U140" s="35">
        <v>463.267</v>
      </c>
      <c r="V140" s="36">
        <v>75.643000000000001</v>
      </c>
      <c r="W140" s="220">
        <f t="shared" si="23"/>
        <v>3.0840668438045699E-2</v>
      </c>
      <c r="X140" s="29">
        <f t="shared" si="24"/>
        <v>60</v>
      </c>
      <c r="Y140" s="38" t="str">
        <f t="array" ref="Y140">X140&amp;CHOOSE(AND(X140&lt;&gt;{11,12,13})*MIN(4,MOD(X140,10))+1,"th","st","nd","rd","th")</f>
        <v>60th</v>
      </c>
      <c r="Z140" s="37">
        <v>15.129</v>
      </c>
      <c r="AA140" s="28">
        <v>24</v>
      </c>
      <c r="AB140" s="221">
        <f t="shared" si="25"/>
        <v>9.7851227808666598E-3</v>
      </c>
      <c r="AC140" s="29">
        <f t="shared" si="26"/>
        <v>61</v>
      </c>
      <c r="AD140" s="38" t="str">
        <f t="array" ref="AD140">AC140&amp;CHOOSE(AND(AC140&lt;&gt;{11,12,13})*MIN(4,MOD(AC140,10))+1,"th","st","nd","rd","th")</f>
        <v>61st</v>
      </c>
      <c r="AE140" s="37">
        <v>14.4</v>
      </c>
      <c r="AF140" s="113">
        <v>2452.703</v>
      </c>
      <c r="AG140" s="113">
        <v>2484.8960000000002</v>
      </c>
      <c r="AH140" s="113">
        <v>2510.4859999999999</v>
      </c>
      <c r="AI140" s="38">
        <v>2482.6950000000002</v>
      </c>
      <c r="AJ140" s="29">
        <f t="shared" si="27"/>
        <v>58</v>
      </c>
      <c r="AK140" s="38" t="str">
        <f t="array" ref="AK140">AJ140&amp;CHOOSE(AND(AJ140&lt;&gt;{11,12,13})*MIN(4,MOD(AJ140,10))+1,"th","st","nd","rd","th")</f>
        <v>58th</v>
      </c>
      <c r="AL140" s="38">
        <v>492.79599999999999</v>
      </c>
      <c r="AM140" s="38">
        <v>492.79599999999999</v>
      </c>
      <c r="AN140" s="38">
        <v>2975.491</v>
      </c>
      <c r="AO140" s="29">
        <f t="shared" si="28"/>
        <v>60</v>
      </c>
      <c r="AP140" s="38" t="str">
        <f t="array" ref="AP140">AO140&amp;CHOOSE(AND(AO140&lt;&gt;{11,12,13})*MIN(4,MOD(AO140,10))+1,"th","st","nd","rd","th")</f>
        <v>60th</v>
      </c>
      <c r="AQ140" s="77">
        <v>1.25</v>
      </c>
      <c r="AR140" s="36">
        <v>4067.1239999999998</v>
      </c>
      <c r="AS140" s="29">
        <f t="shared" si="29"/>
        <v>72</v>
      </c>
      <c r="AT140" s="38" t="str">
        <f t="array" ref="AT140">AS140&amp;CHOOSE(AND(AS140&lt;&gt;{11,12,13})*MIN(4,MOD(AS140,10))+1,"th","st","nd","rd","th")</f>
        <v>72nd</v>
      </c>
      <c r="AU140" s="40">
        <v>1.3790960859242007E-3</v>
      </c>
    </row>
    <row r="141" spans="1:47" x14ac:dyDescent="0.25">
      <c r="A141" s="7">
        <v>121136503</v>
      </c>
      <c r="B141" s="8" t="s">
        <v>471</v>
      </c>
      <c r="C141" s="8" t="s">
        <v>350</v>
      </c>
      <c r="D141" s="27">
        <v>61574</v>
      </c>
      <c r="E141" s="29">
        <f t="shared" si="20"/>
        <v>67</v>
      </c>
      <c r="F141" s="38" t="str">
        <f t="array" ref="F141">E141&amp;CHOOSE(AND(E141&lt;&gt;{11,12,13})*MIN(4,MOD(E141,10))+1,"th","st","nd","rd","th")</f>
        <v>67th</v>
      </c>
      <c r="G141" s="29">
        <v>5532</v>
      </c>
      <c r="H141" s="30">
        <v>0.92490000000000006</v>
      </c>
      <c r="I141" s="31">
        <v>0.64500000000000002</v>
      </c>
      <c r="J141" s="94">
        <v>210</v>
      </c>
      <c r="K141" s="33">
        <v>0</v>
      </c>
      <c r="L141" s="34">
        <v>0.14599999999999999</v>
      </c>
      <c r="M141" s="29">
        <f t="shared" si="21"/>
        <v>51</v>
      </c>
      <c r="N141" s="38" t="str">
        <f t="array" ref="N141">M141&amp;CHOOSE(AND(M141&lt;&gt;{11,12,13})*MIN(4,MOD(M141,10))+1,"th","st","nd","rd","th")</f>
        <v>51st</v>
      </c>
      <c r="O141" s="34">
        <v>9.06E-2</v>
      </c>
      <c r="P141" s="29">
        <f t="shared" si="22"/>
        <v>14</v>
      </c>
      <c r="Q141" s="38" t="str">
        <f t="array" ref="Q141">P141&amp;CHOOSE(AND(P141&lt;&gt;{11,12,13})*MIN(4,MOD(P141,10))+1,"th","st","nd","rd","th")</f>
        <v>14th</v>
      </c>
      <c r="R141" s="35">
        <v>167.19</v>
      </c>
      <c r="S141" s="35">
        <v>51.875</v>
      </c>
      <c r="T141" s="35">
        <v>0</v>
      </c>
      <c r="U141" s="35">
        <v>219.065</v>
      </c>
      <c r="V141" s="36">
        <v>65.632999999999996</v>
      </c>
      <c r="W141" s="220">
        <f t="shared" si="23"/>
        <v>3.4388681752354121E-2</v>
      </c>
      <c r="X141" s="29">
        <f t="shared" si="24"/>
        <v>67</v>
      </c>
      <c r="Y141" s="38" t="str">
        <f t="array" ref="Y141">X141&amp;CHOOSE(AND(X141&lt;&gt;{11,12,13})*MIN(4,MOD(X141,10))+1,"th","st","nd","rd","th")</f>
        <v>67th</v>
      </c>
      <c r="Z141" s="37">
        <v>13.127000000000001</v>
      </c>
      <c r="AA141" s="28">
        <v>2</v>
      </c>
      <c r="AB141" s="221">
        <f t="shared" si="25"/>
        <v>1.0479082703016508E-3</v>
      </c>
      <c r="AC141" s="29">
        <f t="shared" si="26"/>
        <v>20</v>
      </c>
      <c r="AD141" s="38" t="str">
        <f t="array" ref="AD141">AC141&amp;CHOOSE(AND(AC141&lt;&gt;{11,12,13})*MIN(4,MOD(AC141,10))+1,"th","st","nd","rd","th")</f>
        <v>20th</v>
      </c>
      <c r="AE141" s="37">
        <v>1.2</v>
      </c>
      <c r="AF141" s="113">
        <v>1908.5640000000001</v>
      </c>
      <c r="AG141" s="113">
        <v>1877.8589999999999</v>
      </c>
      <c r="AH141" s="113">
        <v>1905.6849999999999</v>
      </c>
      <c r="AI141" s="38">
        <v>1897.3689999999999</v>
      </c>
      <c r="AJ141" s="29">
        <f t="shared" si="27"/>
        <v>44</v>
      </c>
      <c r="AK141" s="38" t="str">
        <f t="array" ref="AK141">AJ141&amp;CHOOSE(AND(AJ141&lt;&gt;{11,12,13})*MIN(4,MOD(AJ141,10))+1,"th","st","nd","rd","th")</f>
        <v>44th</v>
      </c>
      <c r="AL141" s="38">
        <v>233.392</v>
      </c>
      <c r="AM141" s="38">
        <v>233.392</v>
      </c>
      <c r="AN141" s="38">
        <v>2130.761</v>
      </c>
      <c r="AO141" s="29">
        <f t="shared" si="28"/>
        <v>42</v>
      </c>
      <c r="AP141" s="38" t="str">
        <f t="array" ref="AP141">AO141&amp;CHOOSE(AND(AO141&lt;&gt;{11,12,13})*MIN(4,MOD(AO141,10))+1,"th","st","nd","rd","th")</f>
        <v>42nd</v>
      </c>
      <c r="AQ141" s="77">
        <v>1.1000000000000001</v>
      </c>
      <c r="AR141" s="36">
        <v>2167.8150000000001</v>
      </c>
      <c r="AS141" s="29">
        <f t="shared" si="29"/>
        <v>41</v>
      </c>
      <c r="AT141" s="38" t="str">
        <f t="array" ref="AT141">AS141&amp;CHOOSE(AND(AS141&lt;&gt;{11,12,13})*MIN(4,MOD(AS141,10))+1,"th","st","nd","rd","th")</f>
        <v>41st</v>
      </c>
      <c r="AU141" s="40">
        <v>7.3507106778838592E-4</v>
      </c>
    </row>
    <row r="142" spans="1:47" x14ac:dyDescent="0.25">
      <c r="A142" s="7">
        <v>121136603</v>
      </c>
      <c r="B142" s="8" t="s">
        <v>473</v>
      </c>
      <c r="C142" s="8" t="s">
        <v>350</v>
      </c>
      <c r="D142" s="27">
        <v>38037</v>
      </c>
      <c r="E142" s="29">
        <f t="shared" si="20"/>
        <v>5</v>
      </c>
      <c r="F142" s="38" t="str">
        <f t="array" ref="F142">E142&amp;CHOOSE(AND(E142&lt;&gt;{11,12,13})*MIN(4,MOD(E142,10))+1,"th","st","nd","rd","th")</f>
        <v>5th</v>
      </c>
      <c r="G142" s="29">
        <v>5247</v>
      </c>
      <c r="H142" s="30">
        <v>1.4973000000000001</v>
      </c>
      <c r="I142" s="31">
        <v>0.56330000000000002</v>
      </c>
      <c r="J142" s="94">
        <v>243</v>
      </c>
      <c r="K142" s="33">
        <v>0</v>
      </c>
      <c r="L142" s="34">
        <v>0.27810000000000001</v>
      </c>
      <c r="M142" s="29">
        <f t="shared" si="21"/>
        <v>89</v>
      </c>
      <c r="N142" s="38" t="str">
        <f t="array" ref="N142">M142&amp;CHOOSE(AND(M142&lt;&gt;{11,12,13})*MIN(4,MOD(M142,10))+1,"th","st","nd","rd","th")</f>
        <v>89th</v>
      </c>
      <c r="O142" s="34">
        <v>0.26540000000000002</v>
      </c>
      <c r="P142" s="29">
        <f t="shared" si="22"/>
        <v>91</v>
      </c>
      <c r="Q142" s="38" t="str">
        <f t="array" ref="Q142">P142&amp;CHOOSE(AND(P142&lt;&gt;{11,12,13})*MIN(4,MOD(P142,10))+1,"th","st","nd","rd","th")</f>
        <v>91st</v>
      </c>
      <c r="R142" s="35">
        <v>310.98599999999999</v>
      </c>
      <c r="S142" s="35">
        <v>148.392</v>
      </c>
      <c r="T142" s="35">
        <v>0</v>
      </c>
      <c r="U142" s="35">
        <v>459.37799999999999</v>
      </c>
      <c r="V142" s="36">
        <v>110.276</v>
      </c>
      <c r="W142" s="220">
        <f t="shared" si="23"/>
        <v>5.9168689463642232E-2</v>
      </c>
      <c r="X142" s="29">
        <f t="shared" si="24"/>
        <v>91</v>
      </c>
      <c r="Y142" s="38" t="str">
        <f t="array" ref="Y142">X142&amp;CHOOSE(AND(X142&lt;&gt;{11,12,13})*MIN(4,MOD(X142,10))+1,"th","st","nd","rd","th")</f>
        <v>91st</v>
      </c>
      <c r="Z142" s="37">
        <v>22.055</v>
      </c>
      <c r="AA142" s="28">
        <v>24</v>
      </c>
      <c r="AB142" s="221">
        <f t="shared" si="25"/>
        <v>1.2877222125643056E-2</v>
      </c>
      <c r="AC142" s="29">
        <f t="shared" si="26"/>
        <v>68</v>
      </c>
      <c r="AD142" s="38" t="str">
        <f t="array" ref="AD142">AC142&amp;CHOOSE(AND(AC142&lt;&gt;{11,12,13})*MIN(4,MOD(AC142,10))+1,"th","st","nd","rd","th")</f>
        <v>68th</v>
      </c>
      <c r="AE142" s="37">
        <v>14.4</v>
      </c>
      <c r="AF142" s="113">
        <v>1863.7560000000001</v>
      </c>
      <c r="AG142" s="113">
        <v>1798.26</v>
      </c>
      <c r="AH142" s="113">
        <v>1742.92</v>
      </c>
      <c r="AI142" s="38">
        <v>1801.645</v>
      </c>
      <c r="AJ142" s="29">
        <f t="shared" si="27"/>
        <v>42</v>
      </c>
      <c r="AK142" s="38" t="str">
        <f t="array" ref="AK142">AJ142&amp;CHOOSE(AND(AJ142&lt;&gt;{11,12,13})*MIN(4,MOD(AJ142,10))+1,"th","st","nd","rd","th")</f>
        <v>42nd</v>
      </c>
      <c r="AL142" s="38">
        <v>495.83300000000003</v>
      </c>
      <c r="AM142" s="38">
        <v>495.83300000000003</v>
      </c>
      <c r="AN142" s="38">
        <v>2297.4780000000001</v>
      </c>
      <c r="AO142" s="29">
        <f t="shared" si="28"/>
        <v>46</v>
      </c>
      <c r="AP142" s="38" t="str">
        <f t="array" ref="AP142">AO142&amp;CHOOSE(AND(AO142&lt;&gt;{11,12,13})*MIN(4,MOD(AO142,10))+1,"th","st","nd","rd","th")</f>
        <v>46th</v>
      </c>
      <c r="AQ142" s="77">
        <v>1.66</v>
      </c>
      <c r="AR142" s="36">
        <v>5710.4229999999998</v>
      </c>
      <c r="AS142" s="29">
        <f t="shared" si="29"/>
        <v>84</v>
      </c>
      <c r="AT142" s="38" t="str">
        <f t="array" ref="AT142">AS142&amp;CHOOSE(AND(AS142&lt;&gt;{11,12,13})*MIN(4,MOD(AS142,10))+1,"th","st","nd","rd","th")</f>
        <v>84th</v>
      </c>
      <c r="AU142" s="40">
        <v>1.936312246263338E-3</v>
      </c>
    </row>
    <row r="143" spans="1:47" x14ac:dyDescent="0.25">
      <c r="A143" s="7">
        <v>121139004</v>
      </c>
      <c r="B143" s="8" t="s">
        <v>624</v>
      </c>
      <c r="C143" s="8" t="s">
        <v>350</v>
      </c>
      <c r="D143" s="27">
        <v>48774</v>
      </c>
      <c r="E143" s="29">
        <f t="shared" si="20"/>
        <v>30</v>
      </c>
      <c r="F143" s="38" t="str">
        <f t="array" ref="F143">E143&amp;CHOOSE(AND(E143&lt;&gt;{11,12,13})*MIN(4,MOD(E143,10))+1,"th","st","nd","rd","th")</f>
        <v>30th</v>
      </c>
      <c r="G143" s="29">
        <v>2125</v>
      </c>
      <c r="H143" s="30">
        <v>1.1677</v>
      </c>
      <c r="I143" s="31">
        <v>0.91059999999999997</v>
      </c>
      <c r="J143" s="94">
        <v>25</v>
      </c>
      <c r="K143" s="33">
        <v>107.002</v>
      </c>
      <c r="L143" s="34">
        <v>0.2009</v>
      </c>
      <c r="M143" s="29">
        <f t="shared" si="21"/>
        <v>73</v>
      </c>
      <c r="N143" s="38" t="str">
        <f t="array" ref="N143">M143&amp;CHOOSE(AND(M143&lt;&gt;{11,12,13})*MIN(4,MOD(M143,10))+1,"th","st","nd","rd","th")</f>
        <v>73rd</v>
      </c>
      <c r="O143" s="34">
        <v>0.22919999999999999</v>
      </c>
      <c r="P143" s="29">
        <f t="shared" si="22"/>
        <v>78</v>
      </c>
      <c r="Q143" s="38" t="str">
        <f t="array" ref="Q143">P143&amp;CHOOSE(AND(P143&lt;&gt;{11,12,13})*MIN(4,MOD(P143,10))+1,"th","st","nd","rd","th")</f>
        <v>78th</v>
      </c>
      <c r="R143" s="35">
        <v>77.549000000000007</v>
      </c>
      <c r="S143" s="35">
        <v>44.235999999999997</v>
      </c>
      <c r="T143" s="35">
        <v>0</v>
      </c>
      <c r="U143" s="35">
        <v>121.785</v>
      </c>
      <c r="V143" s="36">
        <v>18.901</v>
      </c>
      <c r="W143" s="220">
        <f t="shared" si="23"/>
        <v>2.9379351294721481E-2</v>
      </c>
      <c r="X143" s="29">
        <f t="shared" si="24"/>
        <v>57</v>
      </c>
      <c r="Y143" s="38" t="str">
        <f t="array" ref="Y143">X143&amp;CHOOSE(AND(X143&lt;&gt;{11,12,13})*MIN(4,MOD(X143,10))+1,"th","st","nd","rd","th")</f>
        <v>57th</v>
      </c>
      <c r="Z143" s="37">
        <v>3.78</v>
      </c>
      <c r="AA143" s="28">
        <v>2</v>
      </c>
      <c r="AB143" s="221">
        <f t="shared" si="25"/>
        <v>3.1087615781939032E-3</v>
      </c>
      <c r="AC143" s="29">
        <f t="shared" si="26"/>
        <v>37</v>
      </c>
      <c r="AD143" s="38" t="str">
        <f t="array" ref="AD143">AC143&amp;CHOOSE(AND(AC143&lt;&gt;{11,12,13})*MIN(4,MOD(AC143,10))+1,"th","st","nd","rd","th")</f>
        <v>37th</v>
      </c>
      <c r="AE143" s="37">
        <v>1.2</v>
      </c>
      <c r="AF143" s="113">
        <v>643.34299999999996</v>
      </c>
      <c r="AG143" s="113">
        <v>659.197</v>
      </c>
      <c r="AH143" s="113">
        <v>649.92100000000005</v>
      </c>
      <c r="AI143" s="38">
        <v>650.82000000000005</v>
      </c>
      <c r="AJ143" s="29">
        <f t="shared" si="27"/>
        <v>5</v>
      </c>
      <c r="AK143" s="38" t="str">
        <f t="array" ref="AK143">AJ143&amp;CHOOSE(AND(AJ143&lt;&gt;{11,12,13})*MIN(4,MOD(AJ143,10))+1,"th","st","nd","rd","th")</f>
        <v>5th</v>
      </c>
      <c r="AL143" s="38">
        <v>126.765</v>
      </c>
      <c r="AM143" s="38">
        <v>233.767</v>
      </c>
      <c r="AN143" s="38">
        <v>884.58699999999999</v>
      </c>
      <c r="AO143" s="29">
        <f t="shared" si="28"/>
        <v>6</v>
      </c>
      <c r="AP143" s="38" t="str">
        <f t="array" ref="AP143">AO143&amp;CHOOSE(AND(AO143&lt;&gt;{11,12,13})*MIN(4,MOD(AO143,10))+1,"th","st","nd","rd","th")</f>
        <v>6th</v>
      </c>
      <c r="AQ143" s="77">
        <v>1.24</v>
      </c>
      <c r="AR143" s="36">
        <v>1280.836</v>
      </c>
      <c r="AS143" s="29">
        <f t="shared" si="29"/>
        <v>15</v>
      </c>
      <c r="AT143" s="38" t="str">
        <f t="array" ref="AT143">AS143&amp;CHOOSE(AND(AS143&lt;&gt;{11,12,13})*MIN(4,MOD(AS143,10))+1,"th","st","nd","rd","th")</f>
        <v>15th</v>
      </c>
      <c r="AU143" s="40">
        <v>4.3431080889365793E-4</v>
      </c>
    </row>
    <row r="144" spans="1:47" x14ac:dyDescent="0.25">
      <c r="A144" s="7">
        <v>110141003</v>
      </c>
      <c r="B144" s="8" t="s">
        <v>125</v>
      </c>
      <c r="C144" s="8" t="s">
        <v>126</v>
      </c>
      <c r="D144" s="27">
        <v>57899</v>
      </c>
      <c r="E144" s="29">
        <f t="shared" si="20"/>
        <v>57</v>
      </c>
      <c r="F144" s="38" t="str">
        <f t="array" ref="F144">E144&amp;CHOOSE(AND(E144&lt;&gt;{11,12,13})*MIN(4,MOD(E144,10))+1,"th","st","nd","rd","th")</f>
        <v>57th</v>
      </c>
      <c r="G144" s="29">
        <v>5016</v>
      </c>
      <c r="H144" s="30">
        <v>0.98360000000000003</v>
      </c>
      <c r="I144" s="31">
        <v>0.82530000000000003</v>
      </c>
      <c r="J144" s="94">
        <v>95</v>
      </c>
      <c r="K144" s="33">
        <v>113.97199999999999</v>
      </c>
      <c r="L144" s="34">
        <v>0.16259999999999999</v>
      </c>
      <c r="M144" s="29">
        <f t="shared" si="21"/>
        <v>59</v>
      </c>
      <c r="N144" s="38" t="str">
        <f t="array" ref="N144">M144&amp;CHOOSE(AND(M144&lt;&gt;{11,12,13})*MIN(4,MOD(M144,10))+1,"th","st","nd","rd","th")</f>
        <v>59th</v>
      </c>
      <c r="O144" s="34">
        <v>0.12820000000000001</v>
      </c>
      <c r="P144" s="29">
        <f t="shared" si="22"/>
        <v>30</v>
      </c>
      <c r="Q144" s="38" t="str">
        <f t="array" ref="Q144">P144&amp;CHOOSE(AND(P144&lt;&gt;{11,12,13})*MIN(4,MOD(P144,10))+1,"th","st","nd","rd","th")</f>
        <v>30th</v>
      </c>
      <c r="R144" s="35">
        <v>162.447</v>
      </c>
      <c r="S144" s="35">
        <v>64.040000000000006</v>
      </c>
      <c r="T144" s="35">
        <v>0</v>
      </c>
      <c r="U144" s="35">
        <v>226.48699999999999</v>
      </c>
      <c r="V144" s="36">
        <v>50.582999999999998</v>
      </c>
      <c r="W144" s="220">
        <f t="shared" si="23"/>
        <v>3.0378337410163103E-2</v>
      </c>
      <c r="X144" s="29">
        <f t="shared" si="24"/>
        <v>59</v>
      </c>
      <c r="Y144" s="38" t="str">
        <f t="array" ref="Y144">X144&amp;CHOOSE(AND(X144&lt;&gt;{11,12,13})*MIN(4,MOD(X144,10))+1,"th","st","nd","rd","th")</f>
        <v>59th</v>
      </c>
      <c r="Z144" s="37">
        <v>10.117000000000001</v>
      </c>
      <c r="AA144" s="28">
        <v>4</v>
      </c>
      <c r="AB144" s="221">
        <f t="shared" si="25"/>
        <v>2.4022566799251216E-3</v>
      </c>
      <c r="AC144" s="29">
        <f t="shared" si="26"/>
        <v>30</v>
      </c>
      <c r="AD144" s="38" t="str">
        <f t="array" ref="AD144">AC144&amp;CHOOSE(AND(AC144&lt;&gt;{11,12,13})*MIN(4,MOD(AC144,10))+1,"th","st","nd","rd","th")</f>
        <v>30th</v>
      </c>
      <c r="AE144" s="37">
        <v>2.4</v>
      </c>
      <c r="AF144" s="113">
        <v>1665.1010000000001</v>
      </c>
      <c r="AG144" s="113">
        <v>1687.252</v>
      </c>
      <c r="AH144" s="113">
        <v>1711.5139999999999</v>
      </c>
      <c r="AI144" s="38">
        <v>1687.9559999999999</v>
      </c>
      <c r="AJ144" s="29">
        <f t="shared" si="27"/>
        <v>39</v>
      </c>
      <c r="AK144" s="38" t="str">
        <f t="array" ref="AK144">AJ144&amp;CHOOSE(AND(AJ144&lt;&gt;{11,12,13})*MIN(4,MOD(AJ144,10))+1,"th","st","nd","rd","th")</f>
        <v>39th</v>
      </c>
      <c r="AL144" s="38">
        <v>239.00399999999999</v>
      </c>
      <c r="AM144" s="38">
        <v>352.976</v>
      </c>
      <c r="AN144" s="38">
        <v>2040.932</v>
      </c>
      <c r="AO144" s="29">
        <f t="shared" si="28"/>
        <v>40</v>
      </c>
      <c r="AP144" s="38" t="str">
        <f t="array" ref="AP144">AO144&amp;CHOOSE(AND(AO144&lt;&gt;{11,12,13})*MIN(4,MOD(AO144,10))+1,"th","st","nd","rd","th")</f>
        <v>40th</v>
      </c>
      <c r="AQ144" s="77">
        <v>1.0900000000000001</v>
      </c>
      <c r="AR144" s="36">
        <v>2188.1320000000001</v>
      </c>
      <c r="AS144" s="29">
        <f t="shared" si="29"/>
        <v>42</v>
      </c>
      <c r="AT144" s="38" t="str">
        <f t="array" ref="AT144">AS144&amp;CHOOSE(AND(AS144&lt;&gt;{11,12,13})*MIN(4,MOD(AS144,10))+1,"th","st","nd","rd","th")</f>
        <v>42nd</v>
      </c>
      <c r="AU144" s="40">
        <v>7.4196023447662123E-4</v>
      </c>
    </row>
    <row r="145" spans="1:47" x14ac:dyDescent="0.25">
      <c r="A145" s="7">
        <v>110141103</v>
      </c>
      <c r="B145" s="8" t="s">
        <v>135</v>
      </c>
      <c r="C145" s="8" t="s">
        <v>126</v>
      </c>
      <c r="D145" s="27">
        <v>59366</v>
      </c>
      <c r="E145" s="29">
        <f t="shared" si="20"/>
        <v>61</v>
      </c>
      <c r="F145" s="38" t="str">
        <f t="array" ref="F145">E145&amp;CHOOSE(AND(E145&lt;&gt;{11,12,13})*MIN(4,MOD(E145,10))+1,"th","st","nd","rd","th")</f>
        <v>61st</v>
      </c>
      <c r="G145" s="29">
        <v>10488</v>
      </c>
      <c r="H145" s="30">
        <v>0.95930000000000004</v>
      </c>
      <c r="I145" s="31">
        <v>0.622</v>
      </c>
      <c r="J145" s="94">
        <v>218</v>
      </c>
      <c r="K145" s="33">
        <v>0</v>
      </c>
      <c r="L145" s="34">
        <v>6.1499999999999999E-2</v>
      </c>
      <c r="M145" s="29">
        <f t="shared" si="21"/>
        <v>16</v>
      </c>
      <c r="N145" s="38" t="str">
        <f t="array" ref="N145">M145&amp;CHOOSE(AND(M145&lt;&gt;{11,12,13})*MIN(4,MOD(M145,10))+1,"th","st","nd","rd","th")</f>
        <v>16th</v>
      </c>
      <c r="O145" s="34">
        <v>0.21049999999999999</v>
      </c>
      <c r="P145" s="29">
        <f t="shared" si="22"/>
        <v>68</v>
      </c>
      <c r="Q145" s="38" t="str">
        <f t="array" ref="Q145">P145&amp;CHOOSE(AND(P145&lt;&gt;{11,12,13})*MIN(4,MOD(P145,10))+1,"th","st","nd","rd","th")</f>
        <v>68th</v>
      </c>
      <c r="R145" s="35">
        <v>108.07299999999999</v>
      </c>
      <c r="S145" s="35">
        <v>184.95400000000001</v>
      </c>
      <c r="T145" s="35">
        <v>0</v>
      </c>
      <c r="U145" s="35">
        <v>293.02699999999999</v>
      </c>
      <c r="V145" s="36">
        <v>137.87100000000001</v>
      </c>
      <c r="W145" s="220">
        <f t="shared" si="23"/>
        <v>4.7074260498675573E-2</v>
      </c>
      <c r="X145" s="29">
        <f t="shared" si="24"/>
        <v>84</v>
      </c>
      <c r="Y145" s="38" t="str">
        <f t="array" ref="Y145">X145&amp;CHOOSE(AND(X145&lt;&gt;{11,12,13})*MIN(4,MOD(X145,10))+1,"th","st","nd","rd","th")</f>
        <v>84th</v>
      </c>
      <c r="Z145" s="37">
        <v>27.574000000000002</v>
      </c>
      <c r="AA145" s="28">
        <v>40</v>
      </c>
      <c r="AB145" s="221">
        <f t="shared" si="25"/>
        <v>1.3657479962769711E-2</v>
      </c>
      <c r="AC145" s="29">
        <f t="shared" si="26"/>
        <v>70</v>
      </c>
      <c r="AD145" s="38" t="str">
        <f t="array" ref="AD145">AC145&amp;CHOOSE(AND(AC145&lt;&gt;{11,12,13})*MIN(4,MOD(AC145,10))+1,"th","st","nd","rd","th")</f>
        <v>70th</v>
      </c>
      <c r="AE145" s="37">
        <v>24</v>
      </c>
      <c r="AF145" s="113">
        <v>2928.7979999999998</v>
      </c>
      <c r="AG145" s="113">
        <v>2763.873</v>
      </c>
      <c r="AH145" s="113">
        <v>2809.2539999999999</v>
      </c>
      <c r="AI145" s="38">
        <v>2833.9749999999999</v>
      </c>
      <c r="AJ145" s="29">
        <f t="shared" si="27"/>
        <v>62</v>
      </c>
      <c r="AK145" s="38" t="str">
        <f t="array" ref="AK145">AJ145&amp;CHOOSE(AND(AJ145&lt;&gt;{11,12,13})*MIN(4,MOD(AJ145,10))+1,"th","st","nd","rd","th")</f>
        <v>62nd</v>
      </c>
      <c r="AL145" s="38">
        <v>344.601</v>
      </c>
      <c r="AM145" s="38">
        <v>344.601</v>
      </c>
      <c r="AN145" s="38">
        <v>3178.576</v>
      </c>
      <c r="AO145" s="29">
        <f t="shared" si="28"/>
        <v>62</v>
      </c>
      <c r="AP145" s="38" t="str">
        <f t="array" ref="AP145">AO145&amp;CHOOSE(AND(AO145&lt;&gt;{11,12,13})*MIN(4,MOD(AO145,10))+1,"th","st","nd","rd","th")</f>
        <v>62nd</v>
      </c>
      <c r="AQ145" s="77">
        <v>0.91</v>
      </c>
      <c r="AR145" s="36">
        <v>2774.779</v>
      </c>
      <c r="AS145" s="29">
        <f t="shared" si="29"/>
        <v>55</v>
      </c>
      <c r="AT145" s="38" t="str">
        <f t="array" ref="AT145">AS145&amp;CHOOSE(AND(AS145&lt;&gt;{11,12,13})*MIN(4,MOD(AS145,10))+1,"th","st","nd","rd","th")</f>
        <v>55th</v>
      </c>
      <c r="AU145" s="40">
        <v>9.4088276093983565E-4</v>
      </c>
    </row>
    <row r="146" spans="1:47" x14ac:dyDescent="0.25">
      <c r="A146" s="7">
        <v>110147003</v>
      </c>
      <c r="B146" s="8" t="s">
        <v>483</v>
      </c>
      <c r="C146" s="8" t="s">
        <v>126</v>
      </c>
      <c r="D146" s="27">
        <v>58646</v>
      </c>
      <c r="E146" s="29">
        <f t="shared" si="20"/>
        <v>59</v>
      </c>
      <c r="F146" s="38" t="str">
        <f t="array" ref="F146">E146&amp;CHOOSE(AND(E146&lt;&gt;{11,12,13})*MIN(4,MOD(E146,10))+1,"th","st","nd","rd","th")</f>
        <v>59th</v>
      </c>
      <c r="G146" s="29">
        <v>4879</v>
      </c>
      <c r="H146" s="30">
        <v>0.97109999999999996</v>
      </c>
      <c r="I146" s="31">
        <v>0.83460000000000001</v>
      </c>
      <c r="J146" s="94">
        <v>85</v>
      </c>
      <c r="K146" s="33">
        <v>125.124</v>
      </c>
      <c r="L146" s="34">
        <v>0.25</v>
      </c>
      <c r="M146" s="29">
        <f t="shared" si="21"/>
        <v>85</v>
      </c>
      <c r="N146" s="38" t="str">
        <f t="array" ref="N146">M146&amp;CHOOSE(AND(M146&lt;&gt;{11,12,13})*MIN(4,MOD(M146,10))+1,"th","st","nd","rd","th")</f>
        <v>85th</v>
      </c>
      <c r="O146" s="34">
        <v>0.1744</v>
      </c>
      <c r="P146" s="29">
        <f t="shared" si="22"/>
        <v>53</v>
      </c>
      <c r="Q146" s="38" t="str">
        <f t="array" ref="Q146">P146&amp;CHOOSE(AND(P146&lt;&gt;{11,12,13})*MIN(4,MOD(P146,10))+1,"th","st","nd","rd","th")</f>
        <v>53rd</v>
      </c>
      <c r="R146" s="35">
        <v>227.83799999999999</v>
      </c>
      <c r="S146" s="35">
        <v>79.47</v>
      </c>
      <c r="T146" s="35">
        <v>0</v>
      </c>
      <c r="U146" s="35">
        <v>307.30799999999999</v>
      </c>
      <c r="V146" s="36">
        <v>81.015000000000001</v>
      </c>
      <c r="W146" s="220">
        <f t="shared" si="23"/>
        <v>5.3337274732885687E-2</v>
      </c>
      <c r="X146" s="29">
        <f t="shared" si="24"/>
        <v>88</v>
      </c>
      <c r="Y146" s="38" t="str">
        <f t="array" ref="Y146">X146&amp;CHOOSE(AND(X146&lt;&gt;{11,12,13})*MIN(4,MOD(X146,10))+1,"th","st","nd","rd","th")</f>
        <v>88th</v>
      </c>
      <c r="Z146" s="37">
        <v>16.202999999999999</v>
      </c>
      <c r="AA146" s="28">
        <v>4</v>
      </c>
      <c r="AB146" s="221">
        <f t="shared" si="25"/>
        <v>2.6334518167196539E-3</v>
      </c>
      <c r="AC146" s="29">
        <f t="shared" si="26"/>
        <v>32</v>
      </c>
      <c r="AD146" s="38" t="str">
        <f t="array" ref="AD146">AC146&amp;CHOOSE(AND(AC146&lt;&gt;{11,12,13})*MIN(4,MOD(AC146,10))+1,"th","st","nd","rd","th")</f>
        <v>32nd</v>
      </c>
      <c r="AE146" s="37">
        <v>2.4</v>
      </c>
      <c r="AF146" s="113">
        <v>1518.9190000000001</v>
      </c>
      <c r="AG146" s="113">
        <v>1533.04</v>
      </c>
      <c r="AH146" s="113">
        <v>1514.915</v>
      </c>
      <c r="AI146" s="38">
        <v>1522.2909999999999</v>
      </c>
      <c r="AJ146" s="29">
        <f t="shared" si="27"/>
        <v>34</v>
      </c>
      <c r="AK146" s="38" t="str">
        <f t="array" ref="AK146">AJ146&amp;CHOOSE(AND(AJ146&lt;&gt;{11,12,13})*MIN(4,MOD(AJ146,10))+1,"th","st","nd","rd","th")</f>
        <v>34th</v>
      </c>
      <c r="AL146" s="38">
        <v>325.911</v>
      </c>
      <c r="AM146" s="38">
        <v>451.03500000000003</v>
      </c>
      <c r="AN146" s="38">
        <v>1973.326</v>
      </c>
      <c r="AO146" s="29">
        <f t="shared" si="28"/>
        <v>39</v>
      </c>
      <c r="AP146" s="38" t="str">
        <f t="array" ref="AP146">AO146&amp;CHOOSE(AND(AO146&lt;&gt;{11,12,13})*MIN(4,MOD(AO146,10))+1,"th","st","nd","rd","th")</f>
        <v>39th</v>
      </c>
      <c r="AQ146" s="77">
        <v>1.1200000000000001</v>
      </c>
      <c r="AR146" s="36">
        <v>2146.2530000000002</v>
      </c>
      <c r="AS146" s="29">
        <f t="shared" si="29"/>
        <v>41</v>
      </c>
      <c r="AT146" s="38" t="str">
        <f t="array" ref="AT146">AS146&amp;CHOOSE(AND(AS146&lt;&gt;{11,12,13})*MIN(4,MOD(AS146,10))+1,"th","st","nd","rd","th")</f>
        <v>41st</v>
      </c>
      <c r="AU146" s="40">
        <v>7.2775974170029582E-4</v>
      </c>
    </row>
    <row r="147" spans="1:47" x14ac:dyDescent="0.25">
      <c r="A147" s="7">
        <v>110148002</v>
      </c>
      <c r="B147" s="8" t="s">
        <v>573</v>
      </c>
      <c r="C147" s="8" t="s">
        <v>126</v>
      </c>
      <c r="D147" s="27">
        <v>56048</v>
      </c>
      <c r="E147" s="29">
        <f t="shared" si="20"/>
        <v>53</v>
      </c>
      <c r="F147" s="38" t="str">
        <f t="array" ref="F147">E147&amp;CHOOSE(AND(E147&lt;&gt;{11,12,13})*MIN(4,MOD(E147,10))+1,"th","st","nd","rd","th")</f>
        <v>53rd</v>
      </c>
      <c r="G147" s="29">
        <v>33008</v>
      </c>
      <c r="H147" s="30">
        <v>1.0161</v>
      </c>
      <c r="I147" s="31">
        <v>0.11849999999999999</v>
      </c>
      <c r="J147" s="94">
        <v>341</v>
      </c>
      <c r="K147" s="33">
        <v>0</v>
      </c>
      <c r="L147" s="34">
        <v>8.9399999999999993E-2</v>
      </c>
      <c r="M147" s="29">
        <f t="shared" si="21"/>
        <v>28</v>
      </c>
      <c r="N147" s="38" t="str">
        <f t="array" ref="N147">M147&amp;CHOOSE(AND(M147&lt;&gt;{11,12,13})*MIN(4,MOD(M147,10))+1,"th","st","nd","rd","th")</f>
        <v>28th</v>
      </c>
      <c r="O147" s="34">
        <v>0.1065</v>
      </c>
      <c r="P147" s="29">
        <f t="shared" si="22"/>
        <v>19</v>
      </c>
      <c r="Q147" s="38" t="str">
        <f t="array" ref="Q147">P147&amp;CHOOSE(AND(P147&lt;&gt;{11,12,13})*MIN(4,MOD(P147,10))+1,"th","st","nd","rd","th")</f>
        <v>19th</v>
      </c>
      <c r="R147" s="35">
        <v>385.86399999999998</v>
      </c>
      <c r="S147" s="35">
        <v>229.83500000000001</v>
      </c>
      <c r="T147" s="35">
        <v>0</v>
      </c>
      <c r="U147" s="35">
        <v>615.69899999999996</v>
      </c>
      <c r="V147" s="36">
        <v>420.52800000000002</v>
      </c>
      <c r="W147" s="220">
        <f t="shared" si="23"/>
        <v>5.8458759917170637E-2</v>
      </c>
      <c r="X147" s="29">
        <f t="shared" si="24"/>
        <v>91</v>
      </c>
      <c r="Y147" s="38" t="str">
        <f t="array" ref="Y147">X147&amp;CHOOSE(AND(X147&lt;&gt;{11,12,13})*MIN(4,MOD(X147,10))+1,"th","st","nd","rd","th")</f>
        <v>91st</v>
      </c>
      <c r="Z147" s="37">
        <v>84.105999999999995</v>
      </c>
      <c r="AA147" s="28">
        <v>241</v>
      </c>
      <c r="AB147" s="221">
        <f t="shared" si="25"/>
        <v>3.3502076294653682E-2</v>
      </c>
      <c r="AC147" s="29">
        <f t="shared" si="26"/>
        <v>87</v>
      </c>
      <c r="AD147" s="38" t="str">
        <f t="array" ref="AD147">AC147&amp;CHOOSE(AND(AC147&lt;&gt;{11,12,13})*MIN(4,MOD(AC147,10))+1,"th","st","nd","rd","th")</f>
        <v>87th</v>
      </c>
      <c r="AE147" s="37">
        <v>144.6</v>
      </c>
      <c r="AF147" s="113">
        <v>7193.5839999999998</v>
      </c>
      <c r="AG147" s="113">
        <v>7132.8829999999998</v>
      </c>
      <c r="AH147" s="113">
        <v>7165.4120000000003</v>
      </c>
      <c r="AI147" s="38">
        <v>7163.96</v>
      </c>
      <c r="AJ147" s="29">
        <f t="shared" si="27"/>
        <v>92</v>
      </c>
      <c r="AK147" s="38" t="str">
        <f t="array" ref="AK147">AJ147&amp;CHOOSE(AND(AJ147&lt;&gt;{11,12,13})*MIN(4,MOD(AJ147,10))+1,"th","st","nd","rd","th")</f>
        <v>92nd</v>
      </c>
      <c r="AL147" s="38">
        <v>844.40499999999997</v>
      </c>
      <c r="AM147" s="38">
        <v>844.40499999999997</v>
      </c>
      <c r="AN147" s="38">
        <v>8008.3649999999998</v>
      </c>
      <c r="AO147" s="29">
        <f t="shared" si="28"/>
        <v>92</v>
      </c>
      <c r="AP147" s="38" t="str">
        <f t="array" ref="AP147">AO147&amp;CHOOSE(AND(AO147&lt;&gt;{11,12,13})*MIN(4,MOD(AO147,10))+1,"th","st","nd","rd","th")</f>
        <v>92nd</v>
      </c>
      <c r="AQ147" s="77">
        <v>1.02</v>
      </c>
      <c r="AR147" s="36">
        <v>8300.0460000000003</v>
      </c>
      <c r="AS147" s="29">
        <f t="shared" si="29"/>
        <v>92</v>
      </c>
      <c r="AT147" s="38" t="str">
        <f t="array" ref="AT147">AS147&amp;CHOOSE(AND(AS147&lt;&gt;{11,12,13})*MIN(4,MOD(AS147,10))+1,"th","st","nd","rd","th")</f>
        <v>92nd</v>
      </c>
      <c r="AU147" s="40">
        <v>2.8144115968902891E-3</v>
      </c>
    </row>
    <row r="148" spans="1:47" x14ac:dyDescent="0.25">
      <c r="A148" s="7">
        <v>124150503</v>
      </c>
      <c r="B148" s="8" t="s">
        <v>122</v>
      </c>
      <c r="C148" s="8" t="s">
        <v>123</v>
      </c>
      <c r="D148" s="27">
        <v>93203</v>
      </c>
      <c r="E148" s="29">
        <f t="shared" si="20"/>
        <v>94</v>
      </c>
      <c r="F148" s="38" t="str">
        <f t="array" ref="F148">E148&amp;CHOOSE(AND(E148&lt;&gt;{11,12,13})*MIN(4,MOD(E148,10))+1,"th","st","nd","rd","th")</f>
        <v>94th</v>
      </c>
      <c r="G148" s="29">
        <v>10717</v>
      </c>
      <c r="H148" s="30">
        <v>0.61099999999999999</v>
      </c>
      <c r="I148" s="31">
        <v>-1.4E-3</v>
      </c>
      <c r="J148" s="94">
        <v>357</v>
      </c>
      <c r="K148" s="33">
        <v>0</v>
      </c>
      <c r="L148" s="34">
        <v>7.2099999999999997E-2</v>
      </c>
      <c r="M148" s="29">
        <f t="shared" si="21"/>
        <v>21</v>
      </c>
      <c r="N148" s="38" t="str">
        <f t="array" ref="N148">M148&amp;CHOOSE(AND(M148&lt;&gt;{11,12,13})*MIN(4,MOD(M148,10))+1,"th","st","nd","rd","th")</f>
        <v>21st</v>
      </c>
      <c r="O148" s="34">
        <v>0.14580000000000001</v>
      </c>
      <c r="P148" s="29">
        <f t="shared" si="22"/>
        <v>39</v>
      </c>
      <c r="Q148" s="38" t="str">
        <f t="array" ref="Q148">P148&amp;CHOOSE(AND(P148&lt;&gt;{11,12,13})*MIN(4,MOD(P148,10))+1,"th","st","nd","rd","th")</f>
        <v>39th</v>
      </c>
      <c r="R148" s="35">
        <v>255.81</v>
      </c>
      <c r="S148" s="35">
        <v>258.64800000000002</v>
      </c>
      <c r="T148" s="35">
        <v>0</v>
      </c>
      <c r="U148" s="35">
        <v>514.45799999999997</v>
      </c>
      <c r="V148" s="36">
        <v>793.49199999999996</v>
      </c>
      <c r="W148" s="220">
        <f t="shared" si="23"/>
        <v>0.13418749708285108</v>
      </c>
      <c r="X148" s="29">
        <f t="shared" si="24"/>
        <v>97</v>
      </c>
      <c r="Y148" s="38" t="str">
        <f t="array" ref="Y148">X148&amp;CHOOSE(AND(X148&lt;&gt;{11,12,13})*MIN(4,MOD(X148,10))+1,"th","st","nd","rd","th")</f>
        <v>97th</v>
      </c>
      <c r="Z148" s="37">
        <v>158.69800000000001</v>
      </c>
      <c r="AA148" s="28">
        <v>420</v>
      </c>
      <c r="AB148" s="221">
        <f t="shared" si="25"/>
        <v>7.1026234385220585E-2</v>
      </c>
      <c r="AC148" s="29">
        <f t="shared" si="26"/>
        <v>96</v>
      </c>
      <c r="AD148" s="38" t="str">
        <f t="array" ref="AD148">AC148&amp;CHOOSE(AND(AC148&lt;&gt;{11,12,13})*MIN(4,MOD(AC148,10))+1,"th","st","nd","rd","th")</f>
        <v>96th</v>
      </c>
      <c r="AE148" s="37">
        <v>252</v>
      </c>
      <c r="AF148" s="113">
        <v>5913.308</v>
      </c>
      <c r="AG148" s="113">
        <v>5783.6459999999997</v>
      </c>
      <c r="AH148" s="113">
        <v>5712.1980000000003</v>
      </c>
      <c r="AI148" s="38">
        <v>5803.0510000000004</v>
      </c>
      <c r="AJ148" s="29">
        <f t="shared" si="27"/>
        <v>89</v>
      </c>
      <c r="AK148" s="38" t="str">
        <f t="array" ref="AK148">AJ148&amp;CHOOSE(AND(AJ148&lt;&gt;{11,12,13})*MIN(4,MOD(AJ148,10))+1,"th","st","nd","rd","th")</f>
        <v>89th</v>
      </c>
      <c r="AL148" s="38">
        <v>925.15599999999995</v>
      </c>
      <c r="AM148" s="38">
        <v>925.15599999999995</v>
      </c>
      <c r="AN148" s="38">
        <v>6728.2070000000003</v>
      </c>
      <c r="AO148" s="29">
        <f t="shared" si="28"/>
        <v>89</v>
      </c>
      <c r="AP148" s="38" t="str">
        <f t="array" ref="AP148">AO148&amp;CHOOSE(AND(AO148&lt;&gt;{11,12,13})*MIN(4,MOD(AO148,10))+1,"th","st","nd","rd","th")</f>
        <v>89th</v>
      </c>
      <c r="AQ148" s="77">
        <v>1.1299999999999999</v>
      </c>
      <c r="AR148" s="36">
        <v>4645.3559999999998</v>
      </c>
      <c r="AS148" s="29">
        <f t="shared" si="29"/>
        <v>78</v>
      </c>
      <c r="AT148" s="38" t="str">
        <f t="array" ref="AT148">AS148&amp;CHOOSE(AND(AS148&lt;&gt;{11,12,13})*MIN(4,MOD(AS148,10))+1,"th","st","nd","rd","th")</f>
        <v>78th</v>
      </c>
      <c r="AU148" s="40">
        <v>1.5751652217450222E-3</v>
      </c>
    </row>
    <row r="149" spans="1:47" x14ac:dyDescent="0.25">
      <c r="A149" s="7">
        <v>124151902</v>
      </c>
      <c r="B149" s="8" t="s">
        <v>220</v>
      </c>
      <c r="C149" s="8" t="s">
        <v>123</v>
      </c>
      <c r="D149" s="27">
        <v>71286</v>
      </c>
      <c r="E149" s="29">
        <f t="shared" si="20"/>
        <v>82</v>
      </c>
      <c r="F149" s="38" t="str">
        <f t="array" ref="F149">E149&amp;CHOOSE(AND(E149&lt;&gt;{11,12,13})*MIN(4,MOD(E149,10))+1,"th","st","nd","rd","th")</f>
        <v>82nd</v>
      </c>
      <c r="G149" s="29">
        <v>23866</v>
      </c>
      <c r="H149" s="30">
        <v>0.79890000000000005</v>
      </c>
      <c r="I149" s="31">
        <v>-0.38440000000000002</v>
      </c>
      <c r="J149" s="94">
        <v>392</v>
      </c>
      <c r="K149" s="33">
        <v>0</v>
      </c>
      <c r="L149" s="34">
        <v>0.18329999999999999</v>
      </c>
      <c r="M149" s="29">
        <f t="shared" si="21"/>
        <v>68</v>
      </c>
      <c r="N149" s="38" t="str">
        <f t="array" ref="N149">M149&amp;CHOOSE(AND(M149&lt;&gt;{11,12,13})*MIN(4,MOD(M149,10))+1,"th","st","nd","rd","th")</f>
        <v>68th</v>
      </c>
      <c r="O149" s="34">
        <v>0.1883</v>
      </c>
      <c r="P149" s="29">
        <f t="shared" si="22"/>
        <v>60</v>
      </c>
      <c r="Q149" s="38" t="str">
        <f t="array" ref="Q149">P149&amp;CHOOSE(AND(P149&lt;&gt;{11,12,13})*MIN(4,MOD(P149,10))+1,"th","st","nd","rd","th")</f>
        <v>60th</v>
      </c>
      <c r="R149" s="35">
        <v>958.35699999999997</v>
      </c>
      <c r="S149" s="35">
        <v>492.24900000000002</v>
      </c>
      <c r="T149" s="35">
        <v>0</v>
      </c>
      <c r="U149" s="35">
        <v>1450.606</v>
      </c>
      <c r="V149" s="36">
        <v>2494.6280000000002</v>
      </c>
      <c r="W149" s="220">
        <f t="shared" si="23"/>
        <v>0.2862807355861115</v>
      </c>
      <c r="X149" s="29">
        <f t="shared" si="24"/>
        <v>99</v>
      </c>
      <c r="Y149" s="38" t="str">
        <f t="array" ref="Y149">X149&amp;CHOOSE(AND(X149&lt;&gt;{11,12,13})*MIN(4,MOD(X149,10))+1,"th","st","nd","rd","th")</f>
        <v>99th</v>
      </c>
      <c r="Z149" s="37">
        <v>498.92599999999999</v>
      </c>
      <c r="AA149" s="28">
        <v>468</v>
      </c>
      <c r="AB149" s="221">
        <f t="shared" si="25"/>
        <v>5.3707159646368186E-2</v>
      </c>
      <c r="AC149" s="29">
        <f t="shared" si="26"/>
        <v>93</v>
      </c>
      <c r="AD149" s="38" t="str">
        <f t="array" ref="AD149">AC149&amp;CHOOSE(AND(AC149&lt;&gt;{11,12,13})*MIN(4,MOD(AC149,10))+1,"th","st","nd","rd","th")</f>
        <v>93rd</v>
      </c>
      <c r="AE149" s="37">
        <v>280.8</v>
      </c>
      <c r="AF149" s="113">
        <v>8713.9220000000005</v>
      </c>
      <c r="AG149" s="113">
        <v>8780.1740000000009</v>
      </c>
      <c r="AH149" s="113">
        <v>8801.2219999999998</v>
      </c>
      <c r="AI149" s="38">
        <v>8765.1059999999998</v>
      </c>
      <c r="AJ149" s="29">
        <f t="shared" si="27"/>
        <v>95</v>
      </c>
      <c r="AK149" s="38" t="str">
        <f t="array" ref="AK149">AJ149&amp;CHOOSE(AND(AJ149&lt;&gt;{11,12,13})*MIN(4,MOD(AJ149,10))+1,"th","st","nd","rd","th")</f>
        <v>95th</v>
      </c>
      <c r="AL149" s="38">
        <v>2230.3319999999999</v>
      </c>
      <c r="AM149" s="38">
        <v>2230.3319999999999</v>
      </c>
      <c r="AN149" s="38">
        <v>10995.438</v>
      </c>
      <c r="AO149" s="29">
        <f t="shared" si="28"/>
        <v>95</v>
      </c>
      <c r="AP149" s="38" t="str">
        <f t="array" ref="AP149">AO149&amp;CHOOSE(AND(AO149&lt;&gt;{11,12,13})*MIN(4,MOD(AO149,10))+1,"th","st","nd","rd","th")</f>
        <v>95th</v>
      </c>
      <c r="AQ149" s="77">
        <v>1.1399999999999999</v>
      </c>
      <c r="AR149" s="36">
        <v>10014.050999999999</v>
      </c>
      <c r="AS149" s="29">
        <f t="shared" si="29"/>
        <v>93</v>
      </c>
      <c r="AT149" s="38" t="str">
        <f t="array" ref="AT149">AS149&amp;CHOOSE(AND(AS149&lt;&gt;{11,12,13})*MIN(4,MOD(AS149,10))+1,"th","st","nd","rd","th")</f>
        <v>93rd</v>
      </c>
      <c r="AU149" s="40">
        <v>3.3956030203026338E-3</v>
      </c>
    </row>
    <row r="150" spans="1:47" x14ac:dyDescent="0.25">
      <c r="A150" s="7">
        <v>124152003</v>
      </c>
      <c r="B150" s="8" t="s">
        <v>260</v>
      </c>
      <c r="C150" s="8" t="s">
        <v>123</v>
      </c>
      <c r="D150" s="27">
        <v>111167</v>
      </c>
      <c r="E150" s="29">
        <f t="shared" si="20"/>
        <v>98</v>
      </c>
      <c r="F150" s="38" t="str">
        <f t="array" ref="F150">E150&amp;CHOOSE(AND(E150&lt;&gt;{11,12,13})*MIN(4,MOD(E150,10))+1,"th","st","nd","rd","th")</f>
        <v>98th</v>
      </c>
      <c r="G150" s="29">
        <v>25734</v>
      </c>
      <c r="H150" s="30">
        <v>0.51229999999999998</v>
      </c>
      <c r="I150" s="31">
        <v>-1.0145999999999999</v>
      </c>
      <c r="J150" s="94">
        <v>434</v>
      </c>
      <c r="K150" s="33">
        <v>0</v>
      </c>
      <c r="L150" s="34">
        <v>2.1100000000000001E-2</v>
      </c>
      <c r="M150" s="29">
        <f t="shared" si="21"/>
        <v>2</v>
      </c>
      <c r="N150" s="38" t="str">
        <f t="array" ref="N150">M150&amp;CHOOSE(AND(M150&lt;&gt;{11,12,13})*MIN(4,MOD(M150,10))+1,"th","st","nd","rd","th")</f>
        <v>2nd</v>
      </c>
      <c r="O150" s="34">
        <v>4.2599999999999999E-2</v>
      </c>
      <c r="P150" s="29">
        <f t="shared" si="22"/>
        <v>4</v>
      </c>
      <c r="Q150" s="38" t="str">
        <f t="array" ref="Q150">P150&amp;CHOOSE(AND(P150&lt;&gt;{11,12,13})*MIN(4,MOD(P150,10))+1,"th","st","nd","rd","th")</f>
        <v>4th</v>
      </c>
      <c r="R150" s="35">
        <v>167.298</v>
      </c>
      <c r="S150" s="35">
        <v>168.88399999999999</v>
      </c>
      <c r="T150" s="35">
        <v>0</v>
      </c>
      <c r="U150" s="35">
        <v>336.18200000000002</v>
      </c>
      <c r="V150" s="36">
        <v>614.79700000000003</v>
      </c>
      <c r="W150" s="220">
        <f t="shared" si="23"/>
        <v>4.652365290552149E-2</v>
      </c>
      <c r="X150" s="29">
        <f t="shared" si="24"/>
        <v>84</v>
      </c>
      <c r="Y150" s="38" t="str">
        <f t="array" ref="Y150">X150&amp;CHOOSE(AND(X150&lt;&gt;{11,12,13})*MIN(4,MOD(X150,10))+1,"th","st","nd","rd","th")</f>
        <v>84th</v>
      </c>
      <c r="Z150" s="37">
        <v>122.959</v>
      </c>
      <c r="AA150" s="28">
        <v>198</v>
      </c>
      <c r="AB150" s="221">
        <f t="shared" si="25"/>
        <v>1.4983292493771529E-2</v>
      </c>
      <c r="AC150" s="29">
        <f t="shared" si="26"/>
        <v>71</v>
      </c>
      <c r="AD150" s="38" t="str">
        <f t="array" ref="AD150">AC150&amp;CHOOSE(AND(AC150&lt;&gt;{11,12,13})*MIN(4,MOD(AC150,10))+1,"th","st","nd","rd","th")</f>
        <v>71st</v>
      </c>
      <c r="AE150" s="37">
        <v>118.8</v>
      </c>
      <c r="AF150" s="113">
        <v>13214.718999999999</v>
      </c>
      <c r="AG150" s="113">
        <v>13105.245999999999</v>
      </c>
      <c r="AH150" s="113">
        <v>12856.076999999999</v>
      </c>
      <c r="AI150" s="38">
        <v>13058.681</v>
      </c>
      <c r="AJ150" s="29">
        <f t="shared" si="27"/>
        <v>98</v>
      </c>
      <c r="AK150" s="38" t="str">
        <f t="array" ref="AK150">AJ150&amp;CHOOSE(AND(AJ150&lt;&gt;{11,12,13})*MIN(4,MOD(AJ150,10))+1,"th","st","nd","rd","th")</f>
        <v>98th</v>
      </c>
      <c r="AL150" s="38">
        <v>577.94100000000003</v>
      </c>
      <c r="AM150" s="38">
        <v>577.94100000000003</v>
      </c>
      <c r="AN150" s="38">
        <v>13636.621999999999</v>
      </c>
      <c r="AO150" s="29">
        <f t="shared" si="28"/>
        <v>97</v>
      </c>
      <c r="AP150" s="38" t="str">
        <f t="array" ref="AP150">AO150&amp;CHOOSE(AND(AO150&lt;&gt;{11,12,13})*MIN(4,MOD(AO150,10))+1,"th","st","nd","rd","th")</f>
        <v>97th</v>
      </c>
      <c r="AQ150" s="77">
        <v>1.03</v>
      </c>
      <c r="AR150" s="36">
        <v>7195.6229999999996</v>
      </c>
      <c r="AS150" s="29">
        <f t="shared" si="29"/>
        <v>90</v>
      </c>
      <c r="AT150" s="38" t="str">
        <f t="array" ref="AT150">AS150&amp;CHOOSE(AND(AS150&lt;&gt;{11,12,13})*MIN(4,MOD(AS150,10))+1,"th","st","nd","rd","th")</f>
        <v>90th</v>
      </c>
      <c r="AU150" s="40">
        <v>2.4399195881625825E-3</v>
      </c>
    </row>
    <row r="151" spans="1:47" x14ac:dyDescent="0.25">
      <c r="A151" s="7">
        <v>124153503</v>
      </c>
      <c r="B151" s="8" t="s">
        <v>311</v>
      </c>
      <c r="C151" s="8" t="s">
        <v>123</v>
      </c>
      <c r="D151" s="27">
        <v>107895</v>
      </c>
      <c r="E151" s="29">
        <f t="shared" si="20"/>
        <v>98</v>
      </c>
      <c r="F151" s="38" t="str">
        <f t="array" ref="F151">E151&amp;CHOOSE(AND(E151&lt;&gt;{11,12,13})*MIN(4,MOD(E151,10))+1,"th","st","nd","rd","th")</f>
        <v>98th</v>
      </c>
      <c r="G151" s="29">
        <v>11586</v>
      </c>
      <c r="H151" s="30">
        <v>0.52780000000000005</v>
      </c>
      <c r="I151" s="31">
        <v>0.13739999999999999</v>
      </c>
      <c r="J151" s="94">
        <v>340</v>
      </c>
      <c r="K151" s="33">
        <v>0</v>
      </c>
      <c r="L151" s="34">
        <v>7.3700000000000002E-2</v>
      </c>
      <c r="M151" s="29">
        <f t="shared" si="21"/>
        <v>22</v>
      </c>
      <c r="N151" s="38" t="str">
        <f t="array" ref="N151">M151&amp;CHOOSE(AND(M151&lt;&gt;{11,12,13})*MIN(4,MOD(M151,10))+1,"th","st","nd","rd","th")</f>
        <v>22nd</v>
      </c>
      <c r="O151" s="34">
        <v>3.1699999999999999E-2</v>
      </c>
      <c r="P151" s="29">
        <f t="shared" si="22"/>
        <v>2</v>
      </c>
      <c r="Q151" s="38" t="str">
        <f t="array" ref="Q151">P151&amp;CHOOSE(AND(P151&lt;&gt;{11,12,13})*MIN(4,MOD(P151,10))+1,"th","st","nd","rd","th")</f>
        <v>2nd</v>
      </c>
      <c r="R151" s="35">
        <v>185.27699999999999</v>
      </c>
      <c r="S151" s="35">
        <v>39.845999999999997</v>
      </c>
      <c r="T151" s="35">
        <v>0</v>
      </c>
      <c r="U151" s="35">
        <v>225.12299999999999</v>
      </c>
      <c r="V151" s="36">
        <v>77.445999999999998</v>
      </c>
      <c r="W151" s="220">
        <f t="shared" si="23"/>
        <v>1.8484039538078013E-2</v>
      </c>
      <c r="X151" s="29">
        <f t="shared" si="24"/>
        <v>28</v>
      </c>
      <c r="Y151" s="38" t="str">
        <f t="array" ref="Y151">X151&amp;CHOOSE(AND(X151&lt;&gt;{11,12,13})*MIN(4,MOD(X151,10))+1,"th","st","nd","rd","th")</f>
        <v>28th</v>
      </c>
      <c r="Z151" s="37">
        <v>15.489000000000001</v>
      </c>
      <c r="AA151" s="28">
        <v>211</v>
      </c>
      <c r="AB151" s="221">
        <f t="shared" si="25"/>
        <v>5.0359377405346448E-2</v>
      </c>
      <c r="AC151" s="29">
        <f t="shared" si="26"/>
        <v>93</v>
      </c>
      <c r="AD151" s="38" t="str">
        <f t="array" ref="AD151">AC151&amp;CHOOSE(AND(AC151&lt;&gt;{11,12,13})*MIN(4,MOD(AC151,10))+1,"th","st","nd","rd","th")</f>
        <v>93rd</v>
      </c>
      <c r="AE151" s="37">
        <v>126.6</v>
      </c>
      <c r="AF151" s="113">
        <v>4189.8850000000002</v>
      </c>
      <c r="AG151" s="113">
        <v>4059.7550000000001</v>
      </c>
      <c r="AH151" s="113">
        <v>4001.27</v>
      </c>
      <c r="AI151" s="38">
        <v>4083.6370000000002</v>
      </c>
      <c r="AJ151" s="29">
        <f t="shared" si="27"/>
        <v>78</v>
      </c>
      <c r="AK151" s="38" t="str">
        <f t="array" ref="AK151">AJ151&amp;CHOOSE(AND(AJ151&lt;&gt;{11,12,13})*MIN(4,MOD(AJ151,10))+1,"th","st","nd","rd","th")</f>
        <v>78th</v>
      </c>
      <c r="AL151" s="38">
        <v>367.21199999999999</v>
      </c>
      <c r="AM151" s="38">
        <v>367.21199999999999</v>
      </c>
      <c r="AN151" s="38">
        <v>4450.8490000000002</v>
      </c>
      <c r="AO151" s="29">
        <f t="shared" si="28"/>
        <v>77</v>
      </c>
      <c r="AP151" s="38" t="str">
        <f t="array" ref="AP151">AO151&amp;CHOOSE(AND(AO151&lt;&gt;{11,12,13})*MIN(4,MOD(AO151,10))+1,"th","st","nd","rd","th")</f>
        <v>77th</v>
      </c>
      <c r="AQ151" s="77">
        <v>0.83</v>
      </c>
      <c r="AR151" s="36">
        <v>1949.8009999999999</v>
      </c>
      <c r="AS151" s="29">
        <f t="shared" si="29"/>
        <v>35</v>
      </c>
      <c r="AT151" s="38" t="str">
        <f t="array" ref="AT151">AS151&amp;CHOOSE(AND(AS151&lt;&gt;{11,12,13})*MIN(4,MOD(AS151,10))+1,"th","st","nd","rd","th")</f>
        <v>35th</v>
      </c>
      <c r="AU151" s="40">
        <v>6.6114604015788368E-4</v>
      </c>
    </row>
    <row r="152" spans="1:47" x14ac:dyDescent="0.25">
      <c r="A152" s="7">
        <v>124154003</v>
      </c>
      <c r="B152" s="8" t="s">
        <v>358</v>
      </c>
      <c r="C152" s="8" t="s">
        <v>123</v>
      </c>
      <c r="D152" s="27">
        <v>102701</v>
      </c>
      <c r="E152" s="29">
        <f t="shared" si="20"/>
        <v>96</v>
      </c>
      <c r="F152" s="38" t="str">
        <f t="array" ref="F152">E152&amp;CHOOSE(AND(E152&lt;&gt;{11,12,13})*MIN(4,MOD(E152,10))+1,"th","st","nd","rd","th")</f>
        <v>96th</v>
      </c>
      <c r="G152" s="29">
        <v>9692</v>
      </c>
      <c r="H152" s="30">
        <v>0.55449999999999999</v>
      </c>
      <c r="I152" s="31">
        <v>-7.2800000000000004E-2</v>
      </c>
      <c r="J152" s="94">
        <v>369</v>
      </c>
      <c r="K152" s="33">
        <v>0</v>
      </c>
      <c r="L152" s="34">
        <v>0.1406</v>
      </c>
      <c r="M152" s="29">
        <f t="shared" si="21"/>
        <v>48</v>
      </c>
      <c r="N152" s="38" t="str">
        <f t="array" ref="N152">M152&amp;CHOOSE(AND(M152&lt;&gt;{11,12,13})*MIN(4,MOD(M152,10))+1,"th","st","nd","rd","th")</f>
        <v>48th</v>
      </c>
      <c r="O152" s="34">
        <v>9.4500000000000001E-2</v>
      </c>
      <c r="P152" s="29">
        <f t="shared" si="22"/>
        <v>15</v>
      </c>
      <c r="Q152" s="38" t="str">
        <f t="array" ref="Q152">P152&amp;CHOOSE(AND(P152&lt;&gt;{11,12,13})*MIN(4,MOD(P152,10))+1,"th","st","nd","rd","th")</f>
        <v>15th</v>
      </c>
      <c r="R152" s="35">
        <v>370.52199999999999</v>
      </c>
      <c r="S152" s="35">
        <v>124.517</v>
      </c>
      <c r="T152" s="35">
        <v>0</v>
      </c>
      <c r="U152" s="35">
        <v>495.03899999999999</v>
      </c>
      <c r="V152" s="36">
        <v>206.10900000000001</v>
      </c>
      <c r="W152" s="220">
        <f t="shared" si="23"/>
        <v>4.6926686685720358E-2</v>
      </c>
      <c r="X152" s="29">
        <f t="shared" si="24"/>
        <v>84</v>
      </c>
      <c r="Y152" s="38" t="str">
        <f t="array" ref="Y152">X152&amp;CHOOSE(AND(X152&lt;&gt;{11,12,13})*MIN(4,MOD(X152,10))+1,"th","st","nd","rd","th")</f>
        <v>84th</v>
      </c>
      <c r="Z152" s="37">
        <v>41.222000000000001</v>
      </c>
      <c r="AA152" s="28">
        <v>618</v>
      </c>
      <c r="AB152" s="221">
        <f t="shared" si="25"/>
        <v>0.1407056090310233</v>
      </c>
      <c r="AC152" s="29">
        <f t="shared" si="26"/>
        <v>99</v>
      </c>
      <c r="AD152" s="38" t="str">
        <f t="array" ref="AD152">AC152&amp;CHOOSE(AND(AC152&lt;&gt;{11,12,13})*MIN(4,MOD(AC152,10))+1,"th","st","nd","rd","th")</f>
        <v>99th</v>
      </c>
      <c r="AE152" s="37">
        <v>370.8</v>
      </c>
      <c r="AF152" s="113">
        <v>4392.1490000000003</v>
      </c>
      <c r="AG152" s="113">
        <v>4411.8630000000003</v>
      </c>
      <c r="AH152" s="113">
        <v>4423.7169999999996</v>
      </c>
      <c r="AI152" s="38">
        <v>4409.2430000000004</v>
      </c>
      <c r="AJ152" s="29">
        <f t="shared" si="27"/>
        <v>81</v>
      </c>
      <c r="AK152" s="38" t="str">
        <f t="array" ref="AK152">AJ152&amp;CHOOSE(AND(AJ152&lt;&gt;{11,12,13})*MIN(4,MOD(AJ152,10))+1,"th","st","nd","rd","th")</f>
        <v>81st</v>
      </c>
      <c r="AL152" s="38">
        <v>907.06100000000004</v>
      </c>
      <c r="AM152" s="38">
        <v>907.06100000000004</v>
      </c>
      <c r="AN152" s="38">
        <v>5316.3040000000001</v>
      </c>
      <c r="AO152" s="29">
        <f t="shared" si="28"/>
        <v>83</v>
      </c>
      <c r="AP152" s="38" t="str">
        <f t="array" ref="AP152">AO152&amp;CHOOSE(AND(AO152&lt;&gt;{11,12,13})*MIN(4,MOD(AO152,10))+1,"th","st","nd","rd","th")</f>
        <v>83rd</v>
      </c>
      <c r="AQ152" s="77">
        <v>1.19</v>
      </c>
      <c r="AR152" s="36">
        <v>3507.99</v>
      </c>
      <c r="AS152" s="29">
        <f t="shared" si="29"/>
        <v>67</v>
      </c>
      <c r="AT152" s="38" t="str">
        <f t="array" ref="AT152">AS152&amp;CHOOSE(AND(AS152&lt;&gt;{11,12,13})*MIN(4,MOD(AS152,10))+1,"th","st","nd","rd","th")</f>
        <v>67th</v>
      </c>
      <c r="AU152" s="40">
        <v>1.1895027735719975E-3</v>
      </c>
    </row>
    <row r="153" spans="1:47" x14ac:dyDescent="0.25">
      <c r="A153" s="7">
        <v>124156503</v>
      </c>
      <c r="B153" s="8" t="s">
        <v>462</v>
      </c>
      <c r="C153" s="8" t="s">
        <v>123</v>
      </c>
      <c r="D153" s="27">
        <v>69962</v>
      </c>
      <c r="E153" s="29">
        <f t="shared" si="20"/>
        <v>80</v>
      </c>
      <c r="F153" s="38" t="str">
        <f t="array" ref="F153">E153&amp;CHOOSE(AND(E153&lt;&gt;{11,12,13})*MIN(4,MOD(E153,10))+1,"th","st","nd","rd","th")</f>
        <v>80th</v>
      </c>
      <c r="G153" s="29">
        <v>6133</v>
      </c>
      <c r="H153" s="30">
        <v>0.81399999999999995</v>
      </c>
      <c r="I153" s="31">
        <v>0.60109999999999997</v>
      </c>
      <c r="J153" s="94">
        <v>225</v>
      </c>
      <c r="K153" s="33">
        <v>0</v>
      </c>
      <c r="L153" s="34">
        <v>5.91E-2</v>
      </c>
      <c r="M153" s="29">
        <f t="shared" si="21"/>
        <v>15</v>
      </c>
      <c r="N153" s="38" t="str">
        <f t="array" ref="N153">M153&amp;CHOOSE(AND(M153&lt;&gt;{11,12,13})*MIN(4,MOD(M153,10))+1,"th","st","nd","rd","th")</f>
        <v>15th</v>
      </c>
      <c r="O153" s="34">
        <v>0.23949999999999999</v>
      </c>
      <c r="P153" s="29">
        <f t="shared" si="22"/>
        <v>82</v>
      </c>
      <c r="Q153" s="38" t="str">
        <f t="array" ref="Q153">P153&amp;CHOOSE(AND(P153&lt;&gt;{11,12,13})*MIN(4,MOD(P153,10))+1,"th","st","nd","rd","th")</f>
        <v>82nd</v>
      </c>
      <c r="R153" s="35">
        <v>90.57</v>
      </c>
      <c r="S153" s="35">
        <v>183.51599999999999</v>
      </c>
      <c r="T153" s="35">
        <v>0</v>
      </c>
      <c r="U153" s="35">
        <v>274.08600000000001</v>
      </c>
      <c r="V153" s="36">
        <v>182.846</v>
      </c>
      <c r="W153" s="220">
        <f t="shared" si="23"/>
        <v>7.1587808077051077E-2</v>
      </c>
      <c r="X153" s="29">
        <f t="shared" si="24"/>
        <v>93</v>
      </c>
      <c r="Y153" s="38" t="str">
        <f t="array" ref="Y153">X153&amp;CHOOSE(AND(X153&lt;&gt;{11,12,13})*MIN(4,MOD(X153,10))+1,"th","st","nd","rd","th")</f>
        <v>93rd</v>
      </c>
      <c r="Z153" s="37">
        <v>36.569000000000003</v>
      </c>
      <c r="AA153" s="28">
        <v>72</v>
      </c>
      <c r="AB153" s="221">
        <f t="shared" si="25"/>
        <v>2.8189417222950881E-2</v>
      </c>
      <c r="AC153" s="29">
        <f t="shared" si="26"/>
        <v>84</v>
      </c>
      <c r="AD153" s="38" t="str">
        <f t="array" ref="AD153">AC153&amp;CHOOSE(AND(AC153&lt;&gt;{11,12,13})*MIN(4,MOD(AC153,10))+1,"th","st","nd","rd","th")</f>
        <v>84th</v>
      </c>
      <c r="AE153" s="37">
        <v>43.2</v>
      </c>
      <c r="AF153" s="113">
        <v>2554.15</v>
      </c>
      <c r="AG153" s="113">
        <v>2575.5259999999998</v>
      </c>
      <c r="AH153" s="113">
        <v>2616.6149999999998</v>
      </c>
      <c r="AI153" s="38">
        <v>2582.0970000000002</v>
      </c>
      <c r="AJ153" s="29">
        <f t="shared" si="27"/>
        <v>59</v>
      </c>
      <c r="AK153" s="38" t="str">
        <f t="array" ref="AK153">AJ153&amp;CHOOSE(AND(AJ153&lt;&gt;{11,12,13})*MIN(4,MOD(AJ153,10))+1,"th","st","nd","rd","th")</f>
        <v>59th</v>
      </c>
      <c r="AL153" s="38">
        <v>353.85500000000002</v>
      </c>
      <c r="AM153" s="38">
        <v>353.85500000000002</v>
      </c>
      <c r="AN153" s="38">
        <v>2935.9520000000002</v>
      </c>
      <c r="AO153" s="29">
        <f t="shared" si="28"/>
        <v>58</v>
      </c>
      <c r="AP153" s="38" t="str">
        <f t="array" ref="AP153">AO153&amp;CHOOSE(AND(AO153&lt;&gt;{11,12,13})*MIN(4,MOD(AO153,10))+1,"th","st","nd","rd","th")</f>
        <v>58th</v>
      </c>
      <c r="AQ153" s="77">
        <v>1.34</v>
      </c>
      <c r="AR153" s="36">
        <v>3202.4189999999999</v>
      </c>
      <c r="AS153" s="29">
        <f t="shared" si="29"/>
        <v>62</v>
      </c>
      <c r="AT153" s="38" t="str">
        <f t="array" ref="AT153">AS153&amp;CHOOSE(AND(AS153&lt;&gt;{11,12,13})*MIN(4,MOD(AS153,10))+1,"th","st","nd","rd","th")</f>
        <v>62nd</v>
      </c>
      <c r="AU153" s="40">
        <v>1.0858885808225402E-3</v>
      </c>
    </row>
    <row r="154" spans="1:47" x14ac:dyDescent="0.25">
      <c r="A154" s="7">
        <v>124156603</v>
      </c>
      <c r="B154" s="8" t="s">
        <v>468</v>
      </c>
      <c r="C154" s="8" t="s">
        <v>123</v>
      </c>
      <c r="D154" s="27">
        <v>93637</v>
      </c>
      <c r="E154" s="29">
        <f t="shared" si="20"/>
        <v>94</v>
      </c>
      <c r="F154" s="38" t="str">
        <f t="array" ref="F154">E154&amp;CHOOSE(AND(E154&lt;&gt;{11,12,13})*MIN(4,MOD(E154,10))+1,"th","st","nd","rd","th")</f>
        <v>94th</v>
      </c>
      <c r="G154" s="29">
        <v>12267</v>
      </c>
      <c r="H154" s="30">
        <v>0.60819999999999996</v>
      </c>
      <c r="I154" s="31">
        <v>0.23369999999999999</v>
      </c>
      <c r="J154" s="94">
        <v>319</v>
      </c>
      <c r="K154" s="33">
        <v>0</v>
      </c>
      <c r="L154" s="34">
        <v>8.0500000000000002E-2</v>
      </c>
      <c r="M154" s="29">
        <f t="shared" si="21"/>
        <v>24</v>
      </c>
      <c r="N154" s="38" t="str">
        <f t="array" ref="N154">M154&amp;CHOOSE(AND(M154&lt;&gt;{11,12,13})*MIN(4,MOD(M154,10))+1,"th","st","nd","rd","th")</f>
        <v>24th</v>
      </c>
      <c r="O154" s="34">
        <v>4.7800000000000002E-2</v>
      </c>
      <c r="P154" s="29">
        <f t="shared" si="22"/>
        <v>5</v>
      </c>
      <c r="Q154" s="38" t="str">
        <f t="array" ref="Q154">P154&amp;CHOOSE(AND(P154&lt;&gt;{11,12,13})*MIN(4,MOD(P154,10))+1,"th","st","nd","rd","th")</f>
        <v>5th</v>
      </c>
      <c r="R154" s="35">
        <v>265.88</v>
      </c>
      <c r="S154" s="35">
        <v>78.938000000000002</v>
      </c>
      <c r="T154" s="35">
        <v>0</v>
      </c>
      <c r="U154" s="35">
        <v>344.81799999999998</v>
      </c>
      <c r="V154" s="36">
        <v>119.899</v>
      </c>
      <c r="W154" s="220">
        <f t="shared" si="23"/>
        <v>2.178097961454066E-2</v>
      </c>
      <c r="X154" s="29">
        <f t="shared" si="24"/>
        <v>36</v>
      </c>
      <c r="Y154" s="38" t="str">
        <f t="array" ref="Y154">X154&amp;CHOOSE(AND(X154&lt;&gt;{11,12,13})*MIN(4,MOD(X154,10))+1,"th","st","nd","rd","th")</f>
        <v>36th</v>
      </c>
      <c r="Z154" s="37">
        <v>23.98</v>
      </c>
      <c r="AA154" s="28">
        <v>35</v>
      </c>
      <c r="AB154" s="221">
        <f t="shared" si="25"/>
        <v>6.3581371530114774E-3</v>
      </c>
      <c r="AC154" s="29">
        <f t="shared" si="26"/>
        <v>54</v>
      </c>
      <c r="AD154" s="38" t="str">
        <f t="array" ref="AD154">AC154&amp;CHOOSE(AND(AC154&lt;&gt;{11,12,13})*MIN(4,MOD(AC154,10))+1,"th","st","nd","rd","th")</f>
        <v>54th</v>
      </c>
      <c r="AE154" s="37">
        <v>21</v>
      </c>
      <c r="AF154" s="113">
        <v>5504.7569999999996</v>
      </c>
      <c r="AG154" s="113">
        <v>5385.8990000000003</v>
      </c>
      <c r="AH154" s="113">
        <v>5336.7669999999998</v>
      </c>
      <c r="AI154" s="38">
        <v>5409.1409999999996</v>
      </c>
      <c r="AJ154" s="29">
        <f t="shared" si="27"/>
        <v>87</v>
      </c>
      <c r="AK154" s="38" t="str">
        <f t="array" ref="AK154">AJ154&amp;CHOOSE(AND(AJ154&lt;&gt;{11,12,13})*MIN(4,MOD(AJ154,10))+1,"th","st","nd","rd","th")</f>
        <v>87th</v>
      </c>
      <c r="AL154" s="38">
        <v>389.798</v>
      </c>
      <c r="AM154" s="38">
        <v>389.798</v>
      </c>
      <c r="AN154" s="38">
        <v>5798.9390000000003</v>
      </c>
      <c r="AO154" s="29">
        <f t="shared" si="28"/>
        <v>85</v>
      </c>
      <c r="AP154" s="38" t="str">
        <f t="array" ref="AP154">AO154&amp;CHOOSE(AND(AO154&lt;&gt;{11,12,13})*MIN(4,MOD(AO154,10))+1,"th","st","nd","rd","th")</f>
        <v>85th</v>
      </c>
      <c r="AQ154" s="77">
        <v>1.1299999999999999</v>
      </c>
      <c r="AR154" s="36">
        <v>3985.4140000000002</v>
      </c>
      <c r="AS154" s="29">
        <f t="shared" si="29"/>
        <v>72</v>
      </c>
      <c r="AT154" s="38" t="str">
        <f t="array" ref="AT154">AS154&amp;CHOOSE(AND(AS154&lt;&gt;{11,12,13})*MIN(4,MOD(AS154,10))+1,"th","st","nd","rd","th")</f>
        <v>72nd</v>
      </c>
      <c r="AU154" s="40">
        <v>1.3513895441072152E-3</v>
      </c>
    </row>
    <row r="155" spans="1:47" x14ac:dyDescent="0.25">
      <c r="A155" s="7">
        <v>124156703</v>
      </c>
      <c r="B155" s="8" t="s">
        <v>469</v>
      </c>
      <c r="C155" s="8" t="s">
        <v>123</v>
      </c>
      <c r="D155" s="27">
        <v>72252</v>
      </c>
      <c r="E155" s="29">
        <f t="shared" si="20"/>
        <v>83</v>
      </c>
      <c r="F155" s="38" t="str">
        <f t="array" ref="F155">E155&amp;CHOOSE(AND(E155&lt;&gt;{11,12,13})*MIN(4,MOD(E155,10))+1,"th","st","nd","rd","th")</f>
        <v>83rd</v>
      </c>
      <c r="G155" s="29">
        <v>8118</v>
      </c>
      <c r="H155" s="30">
        <v>0.78820000000000001</v>
      </c>
      <c r="I155" s="31">
        <v>0.33960000000000001</v>
      </c>
      <c r="J155" s="94">
        <v>304</v>
      </c>
      <c r="K155" s="33">
        <v>0</v>
      </c>
      <c r="L155" s="34">
        <v>0.14360000000000001</v>
      </c>
      <c r="M155" s="29">
        <f t="shared" si="21"/>
        <v>50</v>
      </c>
      <c r="N155" s="38" t="str">
        <f t="array" ref="N155">M155&amp;CHOOSE(AND(M155&lt;&gt;{11,12,13})*MIN(4,MOD(M155,10))+1,"th","st","nd","rd","th")</f>
        <v>50th</v>
      </c>
      <c r="O155" s="34">
        <v>0.15260000000000001</v>
      </c>
      <c r="P155" s="29">
        <f t="shared" si="22"/>
        <v>43</v>
      </c>
      <c r="Q155" s="38" t="str">
        <f t="array" ref="Q155">P155&amp;CHOOSE(AND(P155&lt;&gt;{11,12,13})*MIN(4,MOD(P155,10))+1,"th","st","nd","rd","th")</f>
        <v>43rd</v>
      </c>
      <c r="R155" s="35">
        <v>367.04199999999997</v>
      </c>
      <c r="S155" s="35">
        <v>195.023</v>
      </c>
      <c r="T155" s="35">
        <v>0</v>
      </c>
      <c r="U155" s="35">
        <v>562.06500000000005</v>
      </c>
      <c r="V155" s="36">
        <v>444.53399999999999</v>
      </c>
      <c r="W155" s="220">
        <f t="shared" si="23"/>
        <v>0.10435065523443415</v>
      </c>
      <c r="X155" s="29">
        <f t="shared" si="24"/>
        <v>95</v>
      </c>
      <c r="Y155" s="38" t="str">
        <f t="array" ref="Y155">X155&amp;CHOOSE(AND(X155&lt;&gt;{11,12,13})*MIN(4,MOD(X155,10))+1,"th","st","nd","rd","th")</f>
        <v>95th</v>
      </c>
      <c r="Z155" s="37">
        <v>88.906999999999996</v>
      </c>
      <c r="AA155" s="28">
        <v>323</v>
      </c>
      <c r="AB155" s="221">
        <f t="shared" si="25"/>
        <v>7.5821560647154618E-2</v>
      </c>
      <c r="AC155" s="29">
        <f t="shared" si="26"/>
        <v>97</v>
      </c>
      <c r="AD155" s="38" t="str">
        <f t="array" ref="AD155">AC155&amp;CHOOSE(AND(AC155&lt;&gt;{11,12,13})*MIN(4,MOD(AC155,10))+1,"th","st","nd","rd","th")</f>
        <v>97th</v>
      </c>
      <c r="AE155" s="37">
        <v>193.8</v>
      </c>
      <c r="AF155" s="113">
        <v>4260.0020000000004</v>
      </c>
      <c r="AG155" s="113">
        <v>4322.4660000000003</v>
      </c>
      <c r="AH155" s="113">
        <v>4359.2030000000004</v>
      </c>
      <c r="AI155" s="38">
        <v>4313.8900000000003</v>
      </c>
      <c r="AJ155" s="29">
        <f t="shared" si="27"/>
        <v>80</v>
      </c>
      <c r="AK155" s="38" t="str">
        <f t="array" ref="AK155">AJ155&amp;CHOOSE(AND(AJ155&lt;&gt;{11,12,13})*MIN(4,MOD(AJ155,10))+1,"th","st","nd","rd","th")</f>
        <v>80th</v>
      </c>
      <c r="AL155" s="38">
        <v>844.77200000000005</v>
      </c>
      <c r="AM155" s="38">
        <v>844.77200000000005</v>
      </c>
      <c r="AN155" s="38">
        <v>5158.6620000000003</v>
      </c>
      <c r="AO155" s="29">
        <f t="shared" si="28"/>
        <v>82</v>
      </c>
      <c r="AP155" s="38" t="str">
        <f t="array" ref="AP155">AO155&amp;CHOOSE(AND(AO155&lt;&gt;{11,12,13})*MIN(4,MOD(AO155,10))+1,"th","st","nd","rd","th")</f>
        <v>82nd</v>
      </c>
      <c r="AQ155" s="77">
        <v>1.44</v>
      </c>
      <c r="AR155" s="36">
        <v>5855.1229999999996</v>
      </c>
      <c r="AS155" s="29">
        <f t="shared" si="29"/>
        <v>85</v>
      </c>
      <c r="AT155" s="38" t="str">
        <f t="array" ref="AT155">AS155&amp;CHOOSE(AND(AS155&lt;&gt;{11,12,13})*MIN(4,MOD(AS155,10))+1,"th","st","nd","rd","th")</f>
        <v>85th</v>
      </c>
      <c r="AU155" s="40">
        <v>1.9853776801259967E-3</v>
      </c>
    </row>
    <row r="156" spans="1:47" x14ac:dyDescent="0.25">
      <c r="A156" s="7">
        <v>124157203</v>
      </c>
      <c r="B156" s="8" t="s">
        <v>492</v>
      </c>
      <c r="C156" s="8" t="s">
        <v>123</v>
      </c>
      <c r="D156" s="27">
        <v>78113</v>
      </c>
      <c r="E156" s="29">
        <f t="shared" si="20"/>
        <v>88</v>
      </c>
      <c r="F156" s="38" t="str">
        <f t="array" ref="F156">E156&amp;CHOOSE(AND(E156&lt;&gt;{11,12,13})*MIN(4,MOD(E156,10))+1,"th","st","nd","rd","th")</f>
        <v>88th</v>
      </c>
      <c r="G156" s="29">
        <v>13367</v>
      </c>
      <c r="H156" s="30">
        <v>0.72909999999999997</v>
      </c>
      <c r="I156" s="31">
        <v>-0.41949999999999998</v>
      </c>
      <c r="J156" s="94">
        <v>397</v>
      </c>
      <c r="K156" s="33">
        <v>0</v>
      </c>
      <c r="L156" s="34">
        <v>0.1018</v>
      </c>
      <c r="M156" s="29">
        <f t="shared" si="21"/>
        <v>32</v>
      </c>
      <c r="N156" s="38" t="str">
        <f t="array" ref="N156">M156&amp;CHOOSE(AND(M156&lt;&gt;{11,12,13})*MIN(4,MOD(M156,10))+1,"th","st","nd","rd","th")</f>
        <v>32nd</v>
      </c>
      <c r="O156" s="34">
        <v>0.1361</v>
      </c>
      <c r="P156" s="29">
        <f t="shared" si="22"/>
        <v>34</v>
      </c>
      <c r="Q156" s="38" t="str">
        <f t="array" ref="Q156">P156&amp;CHOOSE(AND(P156&lt;&gt;{11,12,13})*MIN(4,MOD(P156,10))+1,"th","st","nd","rd","th")</f>
        <v>34th</v>
      </c>
      <c r="R156" s="35">
        <v>264.63900000000001</v>
      </c>
      <c r="S156" s="35">
        <v>176.90199999999999</v>
      </c>
      <c r="T156" s="35">
        <v>0</v>
      </c>
      <c r="U156" s="35">
        <v>441.541</v>
      </c>
      <c r="V156" s="36">
        <v>373.73899999999998</v>
      </c>
      <c r="W156" s="220">
        <f t="shared" si="23"/>
        <v>8.6260964697166057E-2</v>
      </c>
      <c r="X156" s="29">
        <f t="shared" si="24"/>
        <v>94</v>
      </c>
      <c r="Y156" s="38" t="str">
        <f t="array" ref="Y156">X156&amp;CHOOSE(AND(X156&lt;&gt;{11,12,13})*MIN(4,MOD(X156,10))+1,"th","st","nd","rd","th")</f>
        <v>94th</v>
      </c>
      <c r="Z156" s="37">
        <v>74.748000000000005</v>
      </c>
      <c r="AA156" s="28">
        <v>272</v>
      </c>
      <c r="AB156" s="221">
        <f t="shared" si="25"/>
        <v>6.2779058106403579E-2</v>
      </c>
      <c r="AC156" s="29">
        <f t="shared" si="26"/>
        <v>95</v>
      </c>
      <c r="AD156" s="38" t="str">
        <f t="array" ref="AD156">AC156&amp;CHOOSE(AND(AC156&lt;&gt;{11,12,13})*MIN(4,MOD(AC156,10))+1,"th","st","nd","rd","th")</f>
        <v>95th</v>
      </c>
      <c r="AE156" s="37">
        <v>163.19999999999999</v>
      </c>
      <c r="AF156" s="113">
        <v>4332.6549999999997</v>
      </c>
      <c r="AG156" s="113">
        <v>4247.4340000000002</v>
      </c>
      <c r="AH156" s="113">
        <v>4147.1480000000001</v>
      </c>
      <c r="AI156" s="38">
        <v>4242.4120000000003</v>
      </c>
      <c r="AJ156" s="29">
        <f t="shared" si="27"/>
        <v>80</v>
      </c>
      <c r="AK156" s="38" t="str">
        <f t="array" ref="AK156">AJ156&amp;CHOOSE(AND(AJ156&lt;&gt;{11,12,13})*MIN(4,MOD(AJ156,10))+1,"th","st","nd","rd","th")</f>
        <v>80th</v>
      </c>
      <c r="AL156" s="38">
        <v>679.48900000000003</v>
      </c>
      <c r="AM156" s="38">
        <v>679.48900000000003</v>
      </c>
      <c r="AN156" s="38">
        <v>4921.9009999999998</v>
      </c>
      <c r="AO156" s="29">
        <f t="shared" si="28"/>
        <v>80</v>
      </c>
      <c r="AP156" s="38" t="str">
        <f t="array" ref="AP156">AO156&amp;CHOOSE(AND(AO156&lt;&gt;{11,12,13})*MIN(4,MOD(AO156,10))+1,"th","st","nd","rd","th")</f>
        <v>80th</v>
      </c>
      <c r="AQ156" s="77">
        <v>1.07</v>
      </c>
      <c r="AR156" s="36">
        <v>3839.7570000000001</v>
      </c>
      <c r="AS156" s="29">
        <f t="shared" si="29"/>
        <v>70</v>
      </c>
      <c r="AT156" s="38" t="str">
        <f t="array" ref="AT156">AS156&amp;CHOOSE(AND(AS156&lt;&gt;{11,12,13})*MIN(4,MOD(AS156,10))+1,"th","st","nd","rd","th")</f>
        <v>70th</v>
      </c>
      <c r="AU156" s="40">
        <v>1.3019996069950294E-3</v>
      </c>
    </row>
    <row r="157" spans="1:47" x14ac:dyDescent="0.25">
      <c r="A157" s="7">
        <v>124157802</v>
      </c>
      <c r="B157" s="8" t="s">
        <v>586</v>
      </c>
      <c r="C157" s="8" t="s">
        <v>123</v>
      </c>
      <c r="D157" s="27">
        <v>127421</v>
      </c>
      <c r="E157" s="29">
        <f t="shared" si="20"/>
        <v>100</v>
      </c>
      <c r="F157" s="38" t="str">
        <f t="array" ref="F157">E157&amp;CHOOSE(AND(E157&lt;&gt;{11,12,13})*MIN(4,MOD(E157,10))+1,"th","st","nd","rd","th")</f>
        <v>100th</v>
      </c>
      <c r="G157" s="29">
        <v>15646</v>
      </c>
      <c r="H157" s="30">
        <v>0.44700000000000001</v>
      </c>
      <c r="I157" s="31">
        <v>-0.84819999999999995</v>
      </c>
      <c r="J157" s="94">
        <v>426</v>
      </c>
      <c r="K157" s="33">
        <v>0</v>
      </c>
      <c r="L157" s="34">
        <v>4.2900000000000001E-2</v>
      </c>
      <c r="M157" s="29">
        <f t="shared" si="21"/>
        <v>8</v>
      </c>
      <c r="N157" s="38" t="str">
        <f t="array" ref="N157">M157&amp;CHOOSE(AND(M157&lt;&gt;{11,12,13})*MIN(4,MOD(M157,10))+1,"th","st","nd","rd","th")</f>
        <v>8th</v>
      </c>
      <c r="O157" s="34">
        <v>3.8199999999999998E-2</v>
      </c>
      <c r="P157" s="29">
        <f t="shared" si="22"/>
        <v>3</v>
      </c>
      <c r="Q157" s="38" t="str">
        <f t="array" ref="Q157">P157&amp;CHOOSE(AND(P157&lt;&gt;{11,12,13})*MIN(4,MOD(P157,10))+1,"th","st","nd","rd","th")</f>
        <v>3rd</v>
      </c>
      <c r="R157" s="35">
        <v>175.78700000000001</v>
      </c>
      <c r="S157" s="35">
        <v>78.263999999999996</v>
      </c>
      <c r="T157" s="35">
        <v>0</v>
      </c>
      <c r="U157" s="35">
        <v>254.05099999999999</v>
      </c>
      <c r="V157" s="36">
        <v>28.100999999999999</v>
      </c>
      <c r="W157" s="220">
        <f t="shared" si="23"/>
        <v>4.1147466833905888E-3</v>
      </c>
      <c r="X157" s="29">
        <f t="shared" si="24"/>
        <v>2</v>
      </c>
      <c r="Y157" s="38" t="str">
        <f t="array" ref="Y157">X157&amp;CHOOSE(AND(X157&lt;&gt;{11,12,13})*MIN(4,MOD(X157,10))+1,"th","st","nd","rd","th")</f>
        <v>2nd</v>
      </c>
      <c r="Z157" s="37">
        <v>5.62</v>
      </c>
      <c r="AA157" s="28">
        <v>159</v>
      </c>
      <c r="AB157" s="221">
        <f t="shared" si="25"/>
        <v>2.3281901806309513E-2</v>
      </c>
      <c r="AC157" s="29">
        <f t="shared" si="26"/>
        <v>79</v>
      </c>
      <c r="AD157" s="38" t="str">
        <f t="array" ref="AD157">AC157&amp;CHOOSE(AND(AC157&lt;&gt;{11,12,13})*MIN(4,MOD(AC157,10))+1,"th","st","nd","rd","th")</f>
        <v>79th</v>
      </c>
      <c r="AE157" s="37">
        <v>95.4</v>
      </c>
      <c r="AF157" s="113">
        <v>6829.3389999999999</v>
      </c>
      <c r="AG157" s="113">
        <v>6676.5309999999999</v>
      </c>
      <c r="AH157" s="113">
        <v>6528.43</v>
      </c>
      <c r="AI157" s="38">
        <v>6678.1</v>
      </c>
      <c r="AJ157" s="29">
        <f t="shared" si="27"/>
        <v>91</v>
      </c>
      <c r="AK157" s="38" t="str">
        <f t="array" ref="AK157">AJ157&amp;CHOOSE(AND(AJ157&lt;&gt;{11,12,13})*MIN(4,MOD(AJ157,10))+1,"th","st","nd","rd","th")</f>
        <v>91st</v>
      </c>
      <c r="AL157" s="38">
        <v>355.07100000000003</v>
      </c>
      <c r="AM157" s="38">
        <v>355.07100000000003</v>
      </c>
      <c r="AN157" s="38">
        <v>7033.1710000000003</v>
      </c>
      <c r="AO157" s="29">
        <f t="shared" si="28"/>
        <v>90</v>
      </c>
      <c r="AP157" s="38" t="str">
        <f t="array" ref="AP157">AO157&amp;CHOOSE(AND(AO157&lt;&gt;{11,12,13})*MIN(4,MOD(AO157,10))+1,"th","st","nd","rd","th")</f>
        <v>90th</v>
      </c>
      <c r="AQ157" s="77">
        <v>0.77</v>
      </c>
      <c r="AR157" s="36">
        <v>2420.7469999999998</v>
      </c>
      <c r="AS157" s="29">
        <f t="shared" si="29"/>
        <v>48</v>
      </c>
      <c r="AT157" s="38" t="str">
        <f t="array" ref="AT157">AS157&amp;CHOOSE(AND(AS157&lt;&gt;{11,12,13})*MIN(4,MOD(AS157,10))+1,"th","st","nd","rd","th")</f>
        <v>48th</v>
      </c>
      <c r="AU157" s="40">
        <v>8.2083622547843413E-4</v>
      </c>
    </row>
    <row r="158" spans="1:47" x14ac:dyDescent="0.25">
      <c r="A158" s="7">
        <v>124158503</v>
      </c>
      <c r="B158" s="8" t="s">
        <v>601</v>
      </c>
      <c r="C158" s="8" t="s">
        <v>123</v>
      </c>
      <c r="D158" s="27">
        <v>127885</v>
      </c>
      <c r="E158" s="29">
        <f t="shared" si="20"/>
        <v>100</v>
      </c>
      <c r="F158" s="38" t="str">
        <f t="array" ref="F158">E158&amp;CHOOSE(AND(E158&lt;&gt;{11,12,13})*MIN(4,MOD(E158,10))+1,"th","st","nd","rd","th")</f>
        <v>100th</v>
      </c>
      <c r="G158" s="29">
        <v>8418</v>
      </c>
      <c r="H158" s="30">
        <v>0.44529999999999997</v>
      </c>
      <c r="I158" s="31">
        <v>0.3846</v>
      </c>
      <c r="J158" s="94">
        <v>291</v>
      </c>
      <c r="K158" s="33">
        <v>0</v>
      </c>
      <c r="L158" s="34">
        <v>2.9600000000000001E-2</v>
      </c>
      <c r="M158" s="29">
        <f t="shared" si="21"/>
        <v>4</v>
      </c>
      <c r="N158" s="38" t="str">
        <f t="array" ref="N158">M158&amp;CHOOSE(AND(M158&lt;&gt;{11,12,13})*MIN(4,MOD(M158,10))+1,"th","st","nd","rd","th")</f>
        <v>4th</v>
      </c>
      <c r="O158" s="34">
        <v>1.7999999999999999E-2</v>
      </c>
      <c r="P158" s="29">
        <f t="shared" si="22"/>
        <v>0</v>
      </c>
      <c r="Q158" s="38" t="str">
        <f t="array" ref="Q158">P158&amp;CHOOSE(AND(P158&lt;&gt;{11,12,13})*MIN(4,MOD(P158,10))+1,"th","st","nd","rd","th")</f>
        <v>0th</v>
      </c>
      <c r="R158" s="35">
        <v>68.408000000000001</v>
      </c>
      <c r="S158" s="35">
        <v>20.8</v>
      </c>
      <c r="T158" s="35">
        <v>0</v>
      </c>
      <c r="U158" s="35">
        <v>89.207999999999998</v>
      </c>
      <c r="V158" s="36">
        <v>39.155000000000001</v>
      </c>
      <c r="W158" s="220">
        <f t="shared" si="23"/>
        <v>1.0165321804933304E-2</v>
      </c>
      <c r="X158" s="29">
        <f t="shared" si="24"/>
        <v>8</v>
      </c>
      <c r="Y158" s="38" t="str">
        <f t="array" ref="Y158">X158&amp;CHOOSE(AND(X158&lt;&gt;{11,12,13})*MIN(4,MOD(X158,10))+1,"th","st","nd","rd","th")</f>
        <v>8th</v>
      </c>
      <c r="Z158" s="37">
        <v>7.8310000000000004</v>
      </c>
      <c r="AA158" s="28">
        <v>46</v>
      </c>
      <c r="AB158" s="221">
        <f t="shared" si="25"/>
        <v>1.1942403346365265E-2</v>
      </c>
      <c r="AC158" s="29">
        <f t="shared" si="26"/>
        <v>67</v>
      </c>
      <c r="AD158" s="38" t="str">
        <f t="array" ref="AD158">AC158&amp;CHOOSE(AND(AC158&lt;&gt;{11,12,13})*MIN(4,MOD(AC158,10))+1,"th","st","nd","rd","th")</f>
        <v>67th</v>
      </c>
      <c r="AE158" s="37">
        <v>27.6</v>
      </c>
      <c r="AF158" s="113">
        <v>3851.8209999999999</v>
      </c>
      <c r="AG158" s="113">
        <v>3946.7860000000001</v>
      </c>
      <c r="AH158" s="113">
        <v>3967.2280000000001</v>
      </c>
      <c r="AI158" s="38">
        <v>3921.9450000000002</v>
      </c>
      <c r="AJ158" s="29">
        <f t="shared" si="27"/>
        <v>76</v>
      </c>
      <c r="AK158" s="38" t="str">
        <f t="array" ref="AK158">AJ158&amp;CHOOSE(AND(AJ158&lt;&gt;{11,12,13})*MIN(4,MOD(AJ158,10))+1,"th","st","nd","rd","th")</f>
        <v>76th</v>
      </c>
      <c r="AL158" s="38">
        <v>124.639</v>
      </c>
      <c r="AM158" s="38">
        <v>124.639</v>
      </c>
      <c r="AN158" s="38">
        <v>4046.5839999999998</v>
      </c>
      <c r="AO158" s="29">
        <f t="shared" si="28"/>
        <v>72</v>
      </c>
      <c r="AP158" s="38" t="str">
        <f t="array" ref="AP158">AO158&amp;CHOOSE(AND(AO158&lt;&gt;{11,12,13})*MIN(4,MOD(AO158,10))+1,"th","st","nd","rd","th")</f>
        <v>72nd</v>
      </c>
      <c r="AQ158" s="77">
        <v>0.85</v>
      </c>
      <c r="AR158" s="36">
        <v>1531.652</v>
      </c>
      <c r="AS158" s="29">
        <f t="shared" si="29"/>
        <v>22</v>
      </c>
      <c r="AT158" s="38" t="str">
        <f t="array" ref="AT158">AS158&amp;CHOOSE(AND(AS158&lt;&gt;{11,12,13})*MIN(4,MOD(AS158,10))+1,"th","st","nd","rd","th")</f>
        <v>22nd</v>
      </c>
      <c r="AU158" s="40">
        <v>5.1935846514588051E-4</v>
      </c>
    </row>
    <row r="159" spans="1:47" x14ac:dyDescent="0.25">
      <c r="A159" s="7">
        <v>124159002</v>
      </c>
      <c r="B159" s="8" t="s">
        <v>628</v>
      </c>
      <c r="C159" s="8" t="s">
        <v>123</v>
      </c>
      <c r="D159" s="27">
        <v>93278</v>
      </c>
      <c r="E159" s="29">
        <f t="shared" si="20"/>
        <v>94</v>
      </c>
      <c r="F159" s="38" t="str">
        <f t="array" ref="F159">E159&amp;CHOOSE(AND(E159&lt;&gt;{11,12,13})*MIN(4,MOD(E159,10))+1,"th","st","nd","rd","th")</f>
        <v>94th</v>
      </c>
      <c r="G159" s="29">
        <v>41689</v>
      </c>
      <c r="H159" s="30">
        <v>0.61060000000000003</v>
      </c>
      <c r="I159" s="31">
        <v>-0.96009999999999995</v>
      </c>
      <c r="J159" s="94">
        <v>432</v>
      </c>
      <c r="K159" s="33">
        <v>0</v>
      </c>
      <c r="L159" s="34">
        <v>3.61E-2</v>
      </c>
      <c r="M159" s="29">
        <f t="shared" si="21"/>
        <v>6</v>
      </c>
      <c r="N159" s="38" t="str">
        <f t="array" ref="N159">M159&amp;CHOOSE(AND(M159&lt;&gt;{11,12,13})*MIN(4,MOD(M159,10))+1,"th","st","nd","rd","th")</f>
        <v>6th</v>
      </c>
      <c r="O159" s="34">
        <v>5.2200000000000003E-2</v>
      </c>
      <c r="P159" s="29">
        <f t="shared" si="22"/>
        <v>5</v>
      </c>
      <c r="Q159" s="38" t="str">
        <f t="array" ref="Q159">P159&amp;CHOOSE(AND(P159&lt;&gt;{11,12,13})*MIN(4,MOD(P159,10))+1,"th","st","nd","rd","th")</f>
        <v>5th</v>
      </c>
      <c r="R159" s="35">
        <v>274.04399999999998</v>
      </c>
      <c r="S159" s="35">
        <v>198.13200000000001</v>
      </c>
      <c r="T159" s="35">
        <v>0</v>
      </c>
      <c r="U159" s="35">
        <v>472.17599999999999</v>
      </c>
      <c r="V159" s="36">
        <v>602.61199999999997</v>
      </c>
      <c r="W159" s="220">
        <f t="shared" si="23"/>
        <v>4.7629488215295543E-2</v>
      </c>
      <c r="X159" s="29">
        <f t="shared" si="24"/>
        <v>85</v>
      </c>
      <c r="Y159" s="38" t="str">
        <f t="array" ref="Y159">X159&amp;CHOOSE(AND(X159&lt;&gt;{11,12,13})*MIN(4,MOD(X159,10))+1,"th","st","nd","rd","th")</f>
        <v>85th</v>
      </c>
      <c r="Z159" s="37">
        <v>120.52200000000001</v>
      </c>
      <c r="AA159" s="28">
        <v>518</v>
      </c>
      <c r="AB159" s="221">
        <f t="shared" si="25"/>
        <v>4.0941891126501116E-2</v>
      </c>
      <c r="AC159" s="29">
        <f t="shared" si="26"/>
        <v>90</v>
      </c>
      <c r="AD159" s="38" t="str">
        <f t="array" ref="AD159">AC159&amp;CHOOSE(AND(AC159&lt;&gt;{11,12,13})*MIN(4,MOD(AC159,10))+1,"th","st","nd","rd","th")</f>
        <v>90th</v>
      </c>
      <c r="AE159" s="37">
        <v>310.8</v>
      </c>
      <c r="AF159" s="113">
        <v>12652.078</v>
      </c>
      <c r="AG159" s="113">
        <v>12136.464</v>
      </c>
      <c r="AH159" s="113">
        <v>12028.734</v>
      </c>
      <c r="AI159" s="38">
        <v>12272.424999999999</v>
      </c>
      <c r="AJ159" s="29">
        <f t="shared" si="27"/>
        <v>98</v>
      </c>
      <c r="AK159" s="38" t="str">
        <f t="array" ref="AK159">AJ159&amp;CHOOSE(AND(AJ159&lt;&gt;{11,12,13})*MIN(4,MOD(AJ159,10))+1,"th","st","nd","rd","th")</f>
        <v>98th</v>
      </c>
      <c r="AL159" s="38">
        <v>903.49800000000005</v>
      </c>
      <c r="AM159" s="38">
        <v>903.49800000000005</v>
      </c>
      <c r="AN159" s="38">
        <v>13175.923000000001</v>
      </c>
      <c r="AO159" s="29">
        <f t="shared" si="28"/>
        <v>97</v>
      </c>
      <c r="AP159" s="38" t="str">
        <f t="array" ref="AP159">AO159&amp;CHOOSE(AND(AO159&lt;&gt;{11,12,13})*MIN(4,MOD(AO159,10))+1,"th","st","nd","rd","th")</f>
        <v>97th</v>
      </c>
      <c r="AQ159" s="77">
        <v>0.82</v>
      </c>
      <c r="AR159" s="36">
        <v>6597.0789999999997</v>
      </c>
      <c r="AS159" s="29">
        <f t="shared" si="29"/>
        <v>88</v>
      </c>
      <c r="AT159" s="38" t="str">
        <f t="array" ref="AT159">AS159&amp;CHOOSE(AND(AS159&lt;&gt;{11,12,13})*MIN(4,MOD(AS159,10))+1,"th","st","nd","rd","th")</f>
        <v>88th</v>
      </c>
      <c r="AU159" s="40">
        <v>2.2369629810728023E-3</v>
      </c>
    </row>
    <row r="160" spans="1:47" x14ac:dyDescent="0.25">
      <c r="A160" s="7">
        <v>106160303</v>
      </c>
      <c r="B160" s="8" t="s">
        <v>102</v>
      </c>
      <c r="C160" s="8" t="s">
        <v>103</v>
      </c>
      <c r="D160" s="27">
        <v>50556</v>
      </c>
      <c r="E160" s="29">
        <f t="shared" si="20"/>
        <v>36</v>
      </c>
      <c r="F160" s="38" t="str">
        <f t="array" ref="F160">E160&amp;CHOOSE(AND(E160&lt;&gt;{11,12,13})*MIN(4,MOD(E160,10))+1,"th","st","nd","rd","th")</f>
        <v>36th</v>
      </c>
      <c r="G160" s="29">
        <v>2176</v>
      </c>
      <c r="H160" s="30">
        <v>1.1265000000000001</v>
      </c>
      <c r="I160" s="31">
        <v>0.90649999999999997</v>
      </c>
      <c r="J160" s="94">
        <v>30</v>
      </c>
      <c r="K160" s="33">
        <v>109.071</v>
      </c>
      <c r="L160" s="34">
        <v>0.1295</v>
      </c>
      <c r="M160" s="29">
        <f t="shared" si="21"/>
        <v>44</v>
      </c>
      <c r="N160" s="38" t="str">
        <f t="array" ref="N160">M160&amp;CHOOSE(AND(M160&lt;&gt;{11,12,13})*MIN(4,MOD(M160,10))+1,"th","st","nd","rd","th")</f>
        <v>44th</v>
      </c>
      <c r="O160" s="34">
        <v>0.17380000000000001</v>
      </c>
      <c r="P160" s="29">
        <f t="shared" si="22"/>
        <v>53</v>
      </c>
      <c r="Q160" s="38" t="str">
        <f t="array" ref="Q160">P160&amp;CHOOSE(AND(P160&lt;&gt;{11,12,13})*MIN(4,MOD(P160,10))+1,"th","st","nd","rd","th")</f>
        <v>53rd</v>
      </c>
      <c r="R160" s="35">
        <v>56.206000000000003</v>
      </c>
      <c r="S160" s="35">
        <v>37.716999999999999</v>
      </c>
      <c r="T160" s="35">
        <v>0</v>
      </c>
      <c r="U160" s="35">
        <v>93.923000000000002</v>
      </c>
      <c r="V160" s="36">
        <v>15.984</v>
      </c>
      <c r="W160" s="220">
        <f t="shared" si="23"/>
        <v>2.2096514656359385E-2</v>
      </c>
      <c r="X160" s="29">
        <f t="shared" si="24"/>
        <v>37</v>
      </c>
      <c r="Y160" s="38" t="str">
        <f t="array" ref="Y160">X160&amp;CHOOSE(AND(X160&lt;&gt;{11,12,13})*MIN(4,MOD(X160,10))+1,"th","st","nd","rd","th")</f>
        <v>37th</v>
      </c>
      <c r="Z160" s="37">
        <v>3.1970000000000001</v>
      </c>
      <c r="AA160" s="28">
        <v>0</v>
      </c>
      <c r="AB160" s="221">
        <f t="shared" si="25"/>
        <v>0</v>
      </c>
      <c r="AC160" s="29">
        <f t="shared" si="26"/>
        <v>1</v>
      </c>
      <c r="AD160" s="38" t="str">
        <f t="array" ref="AD160">AC160&amp;CHOOSE(AND(AC160&lt;&gt;{11,12,13})*MIN(4,MOD(AC160,10))+1,"th","st","nd","rd","th")</f>
        <v>1st</v>
      </c>
      <c r="AE160" s="37">
        <v>0</v>
      </c>
      <c r="AF160" s="113">
        <v>723.37199999999996</v>
      </c>
      <c r="AG160" s="113">
        <v>717.35699999999997</v>
      </c>
      <c r="AH160" s="113">
        <v>712.76199999999994</v>
      </c>
      <c r="AI160" s="38">
        <v>717.83</v>
      </c>
      <c r="AJ160" s="29">
        <f t="shared" si="27"/>
        <v>7</v>
      </c>
      <c r="AK160" s="38" t="str">
        <f t="array" ref="AK160">AJ160&amp;CHOOSE(AND(AJ160&lt;&gt;{11,12,13})*MIN(4,MOD(AJ160,10))+1,"th","st","nd","rd","th")</f>
        <v>7th</v>
      </c>
      <c r="AL160" s="38">
        <v>97.12</v>
      </c>
      <c r="AM160" s="38">
        <v>206.191</v>
      </c>
      <c r="AN160" s="38">
        <v>924.02099999999996</v>
      </c>
      <c r="AO160" s="29">
        <f t="shared" si="28"/>
        <v>7</v>
      </c>
      <c r="AP160" s="38" t="str">
        <f t="array" ref="AP160">AO160&amp;CHOOSE(AND(AO160&lt;&gt;{11,12,13})*MIN(4,MOD(AO160,10))+1,"th","st","nd","rd","th")</f>
        <v>7th</v>
      </c>
      <c r="AQ160" s="77">
        <v>0.81</v>
      </c>
      <c r="AR160" s="36">
        <v>843.13699999999994</v>
      </c>
      <c r="AS160" s="29">
        <f t="shared" si="29"/>
        <v>4</v>
      </c>
      <c r="AT160" s="38" t="str">
        <f t="array" ref="AT160">AS160&amp;CHOOSE(AND(AS160&lt;&gt;{11,12,13})*MIN(4,MOD(AS160,10))+1,"th","st","nd","rd","th")</f>
        <v>4th</v>
      </c>
      <c r="AU160" s="40">
        <v>2.8589414451043853E-4</v>
      </c>
    </row>
    <row r="161" spans="1:47" x14ac:dyDescent="0.25">
      <c r="A161" s="7">
        <v>106161203</v>
      </c>
      <c r="B161" s="8" t="s">
        <v>215</v>
      </c>
      <c r="C161" s="8" t="s">
        <v>103</v>
      </c>
      <c r="D161" s="27">
        <v>40923</v>
      </c>
      <c r="E161" s="29">
        <f t="shared" si="20"/>
        <v>10</v>
      </c>
      <c r="F161" s="38" t="str">
        <f t="array" ref="F161">E161&amp;CHOOSE(AND(E161&lt;&gt;{11,12,13})*MIN(4,MOD(E161,10))+1,"th","st","nd","rd","th")</f>
        <v>10th</v>
      </c>
      <c r="G161" s="29">
        <v>3417</v>
      </c>
      <c r="H161" s="30">
        <v>1.3916999999999999</v>
      </c>
      <c r="I161" s="31">
        <v>0.87219999999999998</v>
      </c>
      <c r="J161" s="94">
        <v>51</v>
      </c>
      <c r="K161" s="33">
        <v>106.37</v>
      </c>
      <c r="L161" s="34">
        <v>0.34089999999999998</v>
      </c>
      <c r="M161" s="29">
        <f t="shared" si="21"/>
        <v>94</v>
      </c>
      <c r="N161" s="38" t="str">
        <f t="array" ref="N161">M161&amp;CHOOSE(AND(M161&lt;&gt;{11,12,13})*MIN(4,MOD(M161,10))+1,"th","st","nd","rd","th")</f>
        <v>94th</v>
      </c>
      <c r="O161" s="34">
        <v>9.5200000000000007E-2</v>
      </c>
      <c r="P161" s="29">
        <f t="shared" si="22"/>
        <v>16</v>
      </c>
      <c r="Q161" s="38" t="str">
        <f t="array" ref="Q161">P161&amp;CHOOSE(AND(P161&lt;&gt;{11,12,13})*MIN(4,MOD(P161,10))+1,"th","st","nd","rd","th")</f>
        <v>16th</v>
      </c>
      <c r="R161" s="35">
        <v>155.97999999999999</v>
      </c>
      <c r="S161" s="35">
        <v>21.779</v>
      </c>
      <c r="T161" s="35">
        <v>77.989999999999995</v>
      </c>
      <c r="U161" s="35">
        <v>255.749</v>
      </c>
      <c r="V161" s="36">
        <v>11.747999999999999</v>
      </c>
      <c r="W161" s="220">
        <f t="shared" si="23"/>
        <v>1.5405455377550364E-2</v>
      </c>
      <c r="X161" s="29">
        <f t="shared" si="24"/>
        <v>20</v>
      </c>
      <c r="Y161" s="38" t="str">
        <f t="array" ref="Y161">X161&amp;CHOOSE(AND(X161&lt;&gt;{11,12,13})*MIN(4,MOD(X161,10))+1,"th","st","nd","rd","th")</f>
        <v>20th</v>
      </c>
      <c r="Z161" s="37">
        <v>2.35</v>
      </c>
      <c r="AA161" s="28">
        <v>5</v>
      </c>
      <c r="AB161" s="221">
        <f t="shared" si="25"/>
        <v>6.5566289485658683E-3</v>
      </c>
      <c r="AC161" s="29">
        <f t="shared" si="26"/>
        <v>55</v>
      </c>
      <c r="AD161" s="38" t="str">
        <f t="array" ref="AD161">AC161&amp;CHOOSE(AND(AC161&lt;&gt;{11,12,13})*MIN(4,MOD(AC161,10))+1,"th","st","nd","rd","th")</f>
        <v>55th</v>
      </c>
      <c r="AE161" s="37">
        <v>3</v>
      </c>
      <c r="AF161" s="113">
        <v>762.58699999999999</v>
      </c>
      <c r="AG161" s="113">
        <v>795.11</v>
      </c>
      <c r="AH161" s="113">
        <v>778.76700000000005</v>
      </c>
      <c r="AI161" s="38">
        <v>778.82100000000003</v>
      </c>
      <c r="AJ161" s="29">
        <f t="shared" si="27"/>
        <v>9</v>
      </c>
      <c r="AK161" s="38" t="str">
        <f t="array" ref="AK161">AJ161&amp;CHOOSE(AND(AJ161&lt;&gt;{11,12,13})*MIN(4,MOD(AJ161,10))+1,"th","st","nd","rd","th")</f>
        <v>9th</v>
      </c>
      <c r="AL161" s="38">
        <v>261.09899999999999</v>
      </c>
      <c r="AM161" s="38">
        <v>367.46899999999999</v>
      </c>
      <c r="AN161" s="38">
        <v>1146.29</v>
      </c>
      <c r="AO161" s="29">
        <f t="shared" si="28"/>
        <v>13</v>
      </c>
      <c r="AP161" s="38" t="str">
        <f t="array" ref="AP161">AO161&amp;CHOOSE(AND(AO161&lt;&gt;{11,12,13})*MIN(4,MOD(AO161,10))+1,"th","st","nd","rd","th")</f>
        <v>13th</v>
      </c>
      <c r="AQ161" s="77">
        <v>1.24</v>
      </c>
      <c r="AR161" s="36">
        <v>1978.162</v>
      </c>
      <c r="AS161" s="29">
        <f t="shared" si="29"/>
        <v>36</v>
      </c>
      <c r="AT161" s="38" t="str">
        <f t="array" ref="AT161">AS161&amp;CHOOSE(AND(AS161&lt;&gt;{11,12,13})*MIN(4,MOD(AS161,10))+1,"th","st","nd","rd","th")</f>
        <v>36th</v>
      </c>
      <c r="AU161" s="40">
        <v>6.7076279737819373E-4</v>
      </c>
    </row>
    <row r="162" spans="1:47" x14ac:dyDescent="0.25">
      <c r="A162" s="7">
        <v>106161703</v>
      </c>
      <c r="B162" s="8" t="s">
        <v>216</v>
      </c>
      <c r="C162" s="8" t="s">
        <v>103</v>
      </c>
      <c r="D162" s="27">
        <v>42344</v>
      </c>
      <c r="E162" s="29">
        <f t="shared" si="20"/>
        <v>13</v>
      </c>
      <c r="F162" s="38" t="str">
        <f t="array" ref="F162">E162&amp;CHOOSE(AND(E162&lt;&gt;{11,12,13})*MIN(4,MOD(E162,10))+1,"th","st","nd","rd","th")</f>
        <v>13th</v>
      </c>
      <c r="G162" s="29">
        <v>3546</v>
      </c>
      <c r="H162" s="30">
        <v>1.345</v>
      </c>
      <c r="I162" s="31">
        <v>0.87919999999999998</v>
      </c>
      <c r="J162" s="94">
        <v>48</v>
      </c>
      <c r="K162" s="33">
        <v>113.196</v>
      </c>
      <c r="L162" s="34">
        <v>0.1613</v>
      </c>
      <c r="M162" s="29">
        <f t="shared" si="21"/>
        <v>58</v>
      </c>
      <c r="N162" s="38" t="str">
        <f t="array" ref="N162">M162&amp;CHOOSE(AND(M162&lt;&gt;{11,12,13})*MIN(4,MOD(M162,10))+1,"th","st","nd","rd","th")</f>
        <v>58th</v>
      </c>
      <c r="O162" s="34">
        <v>0.17879999999999999</v>
      </c>
      <c r="P162" s="29">
        <f t="shared" si="22"/>
        <v>55</v>
      </c>
      <c r="Q162" s="38" t="str">
        <f t="array" ref="Q162">P162&amp;CHOOSE(AND(P162&lt;&gt;{11,12,13})*MIN(4,MOD(P162,10))+1,"th","st","nd","rd","th")</f>
        <v>55th</v>
      </c>
      <c r="R162" s="35">
        <v>83.697000000000003</v>
      </c>
      <c r="S162" s="35">
        <v>46.389000000000003</v>
      </c>
      <c r="T162" s="35">
        <v>0</v>
      </c>
      <c r="U162" s="35">
        <v>130.08600000000001</v>
      </c>
      <c r="V162" s="36">
        <v>22.242999999999999</v>
      </c>
      <c r="W162" s="220">
        <f t="shared" si="23"/>
        <v>2.571983270487813E-2</v>
      </c>
      <c r="X162" s="29">
        <f t="shared" si="24"/>
        <v>48</v>
      </c>
      <c r="Y162" s="38" t="str">
        <f t="array" ref="Y162">X162&amp;CHOOSE(AND(X162&lt;&gt;{11,12,13})*MIN(4,MOD(X162,10))+1,"th","st","nd","rd","th")</f>
        <v>48th</v>
      </c>
      <c r="Z162" s="37">
        <v>4.4489999999999998</v>
      </c>
      <c r="AA162" s="28">
        <v>0</v>
      </c>
      <c r="AB162" s="221">
        <f t="shared" si="25"/>
        <v>0</v>
      </c>
      <c r="AC162" s="29">
        <f t="shared" si="26"/>
        <v>1</v>
      </c>
      <c r="AD162" s="38" t="str">
        <f t="array" ref="AD162">AC162&amp;CHOOSE(AND(AC162&lt;&gt;{11,12,13})*MIN(4,MOD(AC162,10))+1,"th","st","nd","rd","th")</f>
        <v>1st</v>
      </c>
      <c r="AE162" s="37">
        <v>0</v>
      </c>
      <c r="AF162" s="113">
        <v>864.81899999999996</v>
      </c>
      <c r="AG162" s="113">
        <v>920.65899999999999</v>
      </c>
      <c r="AH162" s="113">
        <v>934.274</v>
      </c>
      <c r="AI162" s="38">
        <v>906.58399999999995</v>
      </c>
      <c r="AJ162" s="29">
        <f t="shared" si="27"/>
        <v>14</v>
      </c>
      <c r="AK162" s="38" t="str">
        <f t="array" ref="AK162">AJ162&amp;CHOOSE(AND(AJ162&lt;&gt;{11,12,13})*MIN(4,MOD(AJ162,10))+1,"th","st","nd","rd","th")</f>
        <v>14th</v>
      </c>
      <c r="AL162" s="38">
        <v>134.535</v>
      </c>
      <c r="AM162" s="38">
        <v>247.73099999999999</v>
      </c>
      <c r="AN162" s="38">
        <v>1154.3150000000001</v>
      </c>
      <c r="AO162" s="29">
        <f t="shared" si="28"/>
        <v>14</v>
      </c>
      <c r="AP162" s="38" t="str">
        <f t="array" ref="AP162">AO162&amp;CHOOSE(AND(AO162&lt;&gt;{11,12,13})*MIN(4,MOD(AO162,10))+1,"th","st","nd","rd","th")</f>
        <v>14th</v>
      </c>
      <c r="AQ162" s="77">
        <v>0.97</v>
      </c>
      <c r="AR162" s="36">
        <v>1505.9770000000001</v>
      </c>
      <c r="AS162" s="29">
        <f t="shared" si="29"/>
        <v>22</v>
      </c>
      <c r="AT162" s="38" t="str">
        <f t="array" ref="AT162">AS162&amp;CHOOSE(AND(AS162&lt;&gt;{11,12,13})*MIN(4,MOD(AS162,10))+1,"th","st","nd","rd","th")</f>
        <v>22nd</v>
      </c>
      <c r="AU162" s="40">
        <v>5.1065248716092022E-4</v>
      </c>
    </row>
    <row r="163" spans="1:47" x14ac:dyDescent="0.25">
      <c r="A163" s="7">
        <v>106166503</v>
      </c>
      <c r="B163" s="8" t="s">
        <v>359</v>
      </c>
      <c r="C163" s="8" t="s">
        <v>103</v>
      </c>
      <c r="D163" s="27">
        <v>48178</v>
      </c>
      <c r="E163" s="29">
        <f t="shared" si="20"/>
        <v>28</v>
      </c>
      <c r="F163" s="38" t="str">
        <f t="array" ref="F163">E163&amp;CHOOSE(AND(E163&lt;&gt;{11,12,13})*MIN(4,MOD(E163,10))+1,"th","st","nd","rd","th")</f>
        <v>28th</v>
      </c>
      <c r="G163" s="29">
        <v>2947</v>
      </c>
      <c r="H163" s="30">
        <v>1.1820999999999999</v>
      </c>
      <c r="I163" s="31">
        <v>0.86299999999999999</v>
      </c>
      <c r="J163" s="94">
        <v>62</v>
      </c>
      <c r="K163" s="33">
        <v>112.292</v>
      </c>
      <c r="L163" s="34">
        <v>0.1421</v>
      </c>
      <c r="M163" s="29">
        <f t="shared" si="21"/>
        <v>49</v>
      </c>
      <c r="N163" s="38" t="str">
        <f t="array" ref="N163">M163&amp;CHOOSE(AND(M163&lt;&gt;{11,12,13})*MIN(4,MOD(M163,10))+1,"th","st","nd","rd","th")</f>
        <v>49th</v>
      </c>
      <c r="O163" s="34">
        <v>0.19400000000000001</v>
      </c>
      <c r="P163" s="29">
        <f t="shared" si="22"/>
        <v>62</v>
      </c>
      <c r="Q163" s="38" t="str">
        <f t="array" ref="Q163">P163&amp;CHOOSE(AND(P163&lt;&gt;{11,12,13})*MIN(4,MOD(P163,10))+1,"th","st","nd","rd","th")</f>
        <v>62nd</v>
      </c>
      <c r="R163" s="35">
        <v>86.23</v>
      </c>
      <c r="S163" s="35">
        <v>58.862000000000002</v>
      </c>
      <c r="T163" s="35">
        <v>0</v>
      </c>
      <c r="U163" s="35">
        <v>145.09200000000001</v>
      </c>
      <c r="V163" s="36">
        <v>25.794</v>
      </c>
      <c r="W163" s="220">
        <f t="shared" si="23"/>
        <v>2.5503817563759544E-2</v>
      </c>
      <c r="X163" s="29">
        <f t="shared" si="24"/>
        <v>47</v>
      </c>
      <c r="Y163" s="38" t="str">
        <f t="array" ref="Y163">X163&amp;CHOOSE(AND(X163&lt;&gt;{11,12,13})*MIN(4,MOD(X163,10))+1,"th","st","nd","rd","th")</f>
        <v>47th</v>
      </c>
      <c r="Z163" s="37">
        <v>5.1589999999999998</v>
      </c>
      <c r="AA163" s="28">
        <v>1</v>
      </c>
      <c r="AB163" s="221">
        <f t="shared" si="25"/>
        <v>9.8875000247187496E-4</v>
      </c>
      <c r="AC163" s="29">
        <f t="shared" si="26"/>
        <v>19</v>
      </c>
      <c r="AD163" s="38" t="str">
        <f t="array" ref="AD163">AC163&amp;CHOOSE(AND(AC163&lt;&gt;{11,12,13})*MIN(4,MOD(AC163,10))+1,"th","st","nd","rd","th")</f>
        <v>19th</v>
      </c>
      <c r="AE163" s="37">
        <v>0.6</v>
      </c>
      <c r="AF163" s="113">
        <v>1011.378</v>
      </c>
      <c r="AG163" s="113">
        <v>1043.913</v>
      </c>
      <c r="AH163" s="113">
        <v>1082.654</v>
      </c>
      <c r="AI163" s="38">
        <v>1045.982</v>
      </c>
      <c r="AJ163" s="29">
        <f t="shared" si="27"/>
        <v>18</v>
      </c>
      <c r="AK163" s="38" t="str">
        <f t="array" ref="AK163">AJ163&amp;CHOOSE(AND(AJ163&lt;&gt;{11,12,13})*MIN(4,MOD(AJ163,10))+1,"th","st","nd","rd","th")</f>
        <v>18th</v>
      </c>
      <c r="AL163" s="38">
        <v>150.851</v>
      </c>
      <c r="AM163" s="38">
        <v>263.14299999999997</v>
      </c>
      <c r="AN163" s="38">
        <v>1309.125</v>
      </c>
      <c r="AO163" s="29">
        <f t="shared" si="28"/>
        <v>18</v>
      </c>
      <c r="AP163" s="38" t="str">
        <f t="array" ref="AP163">AO163&amp;CHOOSE(AND(AO163&lt;&gt;{11,12,13})*MIN(4,MOD(AO163,10))+1,"th","st","nd","rd","th")</f>
        <v>18th</v>
      </c>
      <c r="AQ163" s="77">
        <v>1.01</v>
      </c>
      <c r="AR163" s="36">
        <v>1562.992</v>
      </c>
      <c r="AS163" s="29">
        <f t="shared" si="29"/>
        <v>23</v>
      </c>
      <c r="AT163" s="38" t="str">
        <f t="array" ref="AT163">AS163&amp;CHOOSE(AND(AS163&lt;&gt;{11,12,13})*MIN(4,MOD(AS163,10))+1,"th","st","nd","rd","th")</f>
        <v>23rd</v>
      </c>
      <c r="AU163" s="40">
        <v>5.2998535317114463E-4</v>
      </c>
    </row>
    <row r="164" spans="1:47" x14ac:dyDescent="0.25">
      <c r="A164" s="7">
        <v>106167504</v>
      </c>
      <c r="B164" s="8" t="s">
        <v>439</v>
      </c>
      <c r="C164" s="8" t="s">
        <v>103</v>
      </c>
      <c r="D164" s="27">
        <v>47099</v>
      </c>
      <c r="E164" s="29">
        <f t="shared" si="20"/>
        <v>26</v>
      </c>
      <c r="F164" s="38" t="str">
        <f t="array" ref="F164">E164&amp;CHOOSE(AND(E164&lt;&gt;{11,12,13})*MIN(4,MOD(E164,10))+1,"th","st","nd","rd","th")</f>
        <v>26th</v>
      </c>
      <c r="G164" s="29">
        <v>1933</v>
      </c>
      <c r="H164" s="30">
        <v>1.2092000000000001</v>
      </c>
      <c r="I164" s="31">
        <v>0.9204</v>
      </c>
      <c r="J164" s="94">
        <v>19</v>
      </c>
      <c r="K164" s="33">
        <v>104.429</v>
      </c>
      <c r="L164" s="34">
        <v>0.27529999999999999</v>
      </c>
      <c r="M164" s="29">
        <f t="shared" si="21"/>
        <v>88</v>
      </c>
      <c r="N164" s="38" t="str">
        <f t="array" ref="N164">M164&amp;CHOOSE(AND(M164&lt;&gt;{11,12,13})*MIN(4,MOD(M164,10))+1,"th","st","nd","rd","th")</f>
        <v>88th</v>
      </c>
      <c r="O164" s="34">
        <v>0.1288</v>
      </c>
      <c r="P164" s="29">
        <f t="shared" si="22"/>
        <v>30</v>
      </c>
      <c r="Q164" s="38" t="str">
        <f t="array" ref="Q164">P164&amp;CHOOSE(AND(P164&lt;&gt;{11,12,13})*MIN(4,MOD(P164,10))+1,"th","st","nd","rd","th")</f>
        <v>30th</v>
      </c>
      <c r="R164" s="35">
        <v>98.391999999999996</v>
      </c>
      <c r="S164" s="35">
        <v>23.016999999999999</v>
      </c>
      <c r="T164" s="35">
        <v>0</v>
      </c>
      <c r="U164" s="35">
        <v>121.40900000000001</v>
      </c>
      <c r="V164" s="36">
        <v>12.164999999999999</v>
      </c>
      <c r="W164" s="220">
        <f t="shared" si="23"/>
        <v>2.0422518659785852E-2</v>
      </c>
      <c r="X164" s="29">
        <f t="shared" si="24"/>
        <v>33</v>
      </c>
      <c r="Y164" s="38" t="str">
        <f t="array" ref="Y164">X164&amp;CHOOSE(AND(X164&lt;&gt;{11,12,13})*MIN(4,MOD(X164,10))+1,"th","st","nd","rd","th")</f>
        <v>33rd</v>
      </c>
      <c r="Z164" s="37">
        <v>2.4329999999999998</v>
      </c>
      <c r="AA164" s="28">
        <v>0</v>
      </c>
      <c r="AB164" s="221">
        <f t="shared" si="25"/>
        <v>0</v>
      </c>
      <c r="AC164" s="29">
        <f t="shared" si="26"/>
        <v>1</v>
      </c>
      <c r="AD164" s="38" t="str">
        <f t="array" ref="AD164">AC164&amp;CHOOSE(AND(AC164&lt;&gt;{11,12,13})*MIN(4,MOD(AC164,10))+1,"th","st","nd","rd","th")</f>
        <v>1st</v>
      </c>
      <c r="AE164" s="37">
        <v>0</v>
      </c>
      <c r="AF164" s="113">
        <v>595.66600000000005</v>
      </c>
      <c r="AG164" s="113">
        <v>583.84900000000005</v>
      </c>
      <c r="AH164" s="113">
        <v>585.64700000000005</v>
      </c>
      <c r="AI164" s="38">
        <v>588.38699999999994</v>
      </c>
      <c r="AJ164" s="29">
        <f t="shared" si="27"/>
        <v>4</v>
      </c>
      <c r="AK164" s="38" t="str">
        <f t="array" ref="AK164">AJ164&amp;CHOOSE(AND(AJ164&lt;&gt;{11,12,13})*MIN(4,MOD(AJ164,10))+1,"th","st","nd","rd","th")</f>
        <v>4th</v>
      </c>
      <c r="AL164" s="38">
        <v>123.842</v>
      </c>
      <c r="AM164" s="38">
        <v>228.27099999999999</v>
      </c>
      <c r="AN164" s="38">
        <v>816.65800000000002</v>
      </c>
      <c r="AO164" s="29">
        <f t="shared" si="28"/>
        <v>5</v>
      </c>
      <c r="AP164" s="38" t="str">
        <f t="array" ref="AP164">AO164&amp;CHOOSE(AND(AO164&lt;&gt;{11,12,13})*MIN(4,MOD(AO164,10))+1,"th","st","nd","rd","th")</f>
        <v>5th</v>
      </c>
      <c r="AQ164" s="77">
        <v>0.81</v>
      </c>
      <c r="AR164" s="36">
        <v>799.87699999999995</v>
      </c>
      <c r="AS164" s="29">
        <f t="shared" si="29"/>
        <v>3</v>
      </c>
      <c r="AT164" s="38" t="str">
        <f t="array" ref="AT164">AS164&amp;CHOOSE(AND(AS164&lt;&gt;{11,12,13})*MIN(4,MOD(AS164,10))+1,"th","st","nd","rd","th")</f>
        <v>3rd</v>
      </c>
      <c r="AU164" s="40">
        <v>2.7122537692993669E-4</v>
      </c>
    </row>
    <row r="165" spans="1:47" x14ac:dyDescent="0.25">
      <c r="A165" s="7">
        <v>106168003</v>
      </c>
      <c r="B165" s="8" t="s">
        <v>512</v>
      </c>
      <c r="C165" s="8" t="s">
        <v>103</v>
      </c>
      <c r="D165" s="27">
        <v>45193</v>
      </c>
      <c r="E165" s="29">
        <f t="shared" si="20"/>
        <v>19</v>
      </c>
      <c r="F165" s="38" t="str">
        <f t="array" ref="F165">E165&amp;CHOOSE(AND(E165&lt;&gt;{11,12,13})*MIN(4,MOD(E165,10))+1,"th","st","nd","rd","th")</f>
        <v>19th</v>
      </c>
      <c r="G165" s="29">
        <v>3309</v>
      </c>
      <c r="H165" s="30">
        <v>1.2602</v>
      </c>
      <c r="I165" s="31">
        <v>0.86260000000000003</v>
      </c>
      <c r="J165" s="94">
        <v>63</v>
      </c>
      <c r="K165" s="33">
        <v>125.968</v>
      </c>
      <c r="L165" s="34">
        <v>0.1754</v>
      </c>
      <c r="M165" s="29">
        <f t="shared" si="21"/>
        <v>64</v>
      </c>
      <c r="N165" s="38" t="str">
        <f t="array" ref="N165">M165&amp;CHOOSE(AND(M165&lt;&gt;{11,12,13})*MIN(4,MOD(M165,10))+1,"th","st","nd","rd","th")</f>
        <v>64th</v>
      </c>
      <c r="O165" s="34">
        <v>0.20499999999999999</v>
      </c>
      <c r="P165" s="29">
        <f t="shared" si="22"/>
        <v>67</v>
      </c>
      <c r="Q165" s="38" t="str">
        <f t="array" ref="Q165">P165&amp;CHOOSE(AND(P165&lt;&gt;{11,12,13})*MIN(4,MOD(P165,10))+1,"th","st","nd","rd","th")</f>
        <v>67th</v>
      </c>
      <c r="R165" s="35">
        <v>121.14100000000001</v>
      </c>
      <c r="S165" s="35">
        <v>70.792000000000002</v>
      </c>
      <c r="T165" s="35">
        <v>0</v>
      </c>
      <c r="U165" s="35">
        <v>191.93299999999999</v>
      </c>
      <c r="V165" s="36">
        <v>32.506999999999998</v>
      </c>
      <c r="W165" s="220">
        <f t="shared" si="23"/>
        <v>2.8240116133101317E-2</v>
      </c>
      <c r="X165" s="29">
        <f t="shared" si="24"/>
        <v>54</v>
      </c>
      <c r="Y165" s="38" t="str">
        <f t="array" ref="Y165">X165&amp;CHOOSE(AND(X165&lt;&gt;{11,12,13})*MIN(4,MOD(X165,10))+1,"th","st","nd","rd","th")</f>
        <v>54th</v>
      </c>
      <c r="Z165" s="37">
        <v>6.5010000000000003</v>
      </c>
      <c r="AA165" s="28">
        <v>2</v>
      </c>
      <c r="AB165" s="221">
        <f t="shared" si="25"/>
        <v>1.7374790742363995E-3</v>
      </c>
      <c r="AC165" s="29">
        <f t="shared" si="26"/>
        <v>26</v>
      </c>
      <c r="AD165" s="38" t="str">
        <f t="array" ref="AD165">AC165&amp;CHOOSE(AND(AC165&lt;&gt;{11,12,13})*MIN(4,MOD(AC165,10))+1,"th","st","nd","rd","th")</f>
        <v>26th</v>
      </c>
      <c r="AE165" s="37">
        <v>1.2</v>
      </c>
      <c r="AF165" s="113">
        <v>1151.0930000000001</v>
      </c>
      <c r="AG165" s="113">
        <v>1147.1759999999999</v>
      </c>
      <c r="AH165" s="113">
        <v>1146.4839999999999</v>
      </c>
      <c r="AI165" s="38">
        <v>1148.251</v>
      </c>
      <c r="AJ165" s="29">
        <f t="shared" si="27"/>
        <v>22</v>
      </c>
      <c r="AK165" s="38" t="str">
        <f t="array" ref="AK165">AJ165&amp;CHOOSE(AND(AJ165&lt;&gt;{11,12,13})*MIN(4,MOD(AJ165,10))+1,"th","st","nd","rd","th")</f>
        <v>22nd</v>
      </c>
      <c r="AL165" s="38">
        <v>199.63399999999999</v>
      </c>
      <c r="AM165" s="38">
        <v>325.60199999999998</v>
      </c>
      <c r="AN165" s="38">
        <v>1473.8530000000001</v>
      </c>
      <c r="AO165" s="29">
        <f t="shared" si="28"/>
        <v>25</v>
      </c>
      <c r="AP165" s="38" t="str">
        <f t="array" ref="AP165">AO165&amp;CHOOSE(AND(AO165&lt;&gt;{11,12,13})*MIN(4,MOD(AO165,10))+1,"th","st","nd","rd","th")</f>
        <v>25th</v>
      </c>
      <c r="AQ165" s="77">
        <v>0.88</v>
      </c>
      <c r="AR165" s="36">
        <v>1634.4680000000001</v>
      </c>
      <c r="AS165" s="29">
        <f t="shared" si="29"/>
        <v>26</v>
      </c>
      <c r="AT165" s="38" t="str">
        <f t="array" ref="AT165">AS165&amp;CHOOSE(AND(AS165&lt;&gt;{11,12,13})*MIN(4,MOD(AS165,10))+1,"th","st","nd","rd","th")</f>
        <v>26th</v>
      </c>
      <c r="AU165" s="40">
        <v>5.542217108129373E-4</v>
      </c>
    </row>
    <row r="166" spans="1:47" x14ac:dyDescent="0.25">
      <c r="A166" s="7">
        <v>106169003</v>
      </c>
      <c r="B166" s="8" t="s">
        <v>597</v>
      </c>
      <c r="C166" s="8" t="s">
        <v>103</v>
      </c>
      <c r="D166" s="27">
        <v>38929</v>
      </c>
      <c r="E166" s="29">
        <f t="shared" si="20"/>
        <v>6</v>
      </c>
      <c r="F166" s="38" t="str">
        <f t="array" ref="F166">E166&amp;CHOOSE(AND(E166&lt;&gt;{11,12,13})*MIN(4,MOD(E166,10))+1,"th","st","nd","rd","th")</f>
        <v>6th</v>
      </c>
      <c r="G166" s="29">
        <v>1684</v>
      </c>
      <c r="H166" s="30">
        <v>1.4629000000000001</v>
      </c>
      <c r="I166" s="31">
        <v>0.90939999999999999</v>
      </c>
      <c r="J166" s="94">
        <v>29</v>
      </c>
      <c r="K166" s="33">
        <v>96.126999999999995</v>
      </c>
      <c r="L166" s="34">
        <v>0.27400000000000002</v>
      </c>
      <c r="M166" s="29">
        <f t="shared" si="21"/>
        <v>88</v>
      </c>
      <c r="N166" s="38" t="str">
        <f t="array" ref="N166">M166&amp;CHOOSE(AND(M166&lt;&gt;{11,12,13})*MIN(4,MOD(M166,10))+1,"th","st","nd","rd","th")</f>
        <v>88th</v>
      </c>
      <c r="O166" s="34">
        <v>0.1724</v>
      </c>
      <c r="P166" s="29">
        <f t="shared" si="22"/>
        <v>52</v>
      </c>
      <c r="Q166" s="38" t="str">
        <f t="array" ref="Q166">P166&amp;CHOOSE(AND(P166&lt;&gt;{11,12,13})*MIN(4,MOD(P166,10))+1,"th","st","nd","rd","th")</f>
        <v>52nd</v>
      </c>
      <c r="R166" s="35">
        <v>93.376999999999995</v>
      </c>
      <c r="S166" s="35">
        <v>29.376000000000001</v>
      </c>
      <c r="T166" s="35">
        <v>0</v>
      </c>
      <c r="U166" s="35">
        <v>122.753</v>
      </c>
      <c r="V166" s="36">
        <v>21.324000000000002</v>
      </c>
      <c r="W166" s="220">
        <f t="shared" si="23"/>
        <v>3.7543112782510872E-2</v>
      </c>
      <c r="X166" s="29">
        <f t="shared" si="24"/>
        <v>73</v>
      </c>
      <c r="Y166" s="38" t="str">
        <f t="array" ref="Y166">X166&amp;CHOOSE(AND(X166&lt;&gt;{11,12,13})*MIN(4,MOD(X166,10))+1,"th","st","nd","rd","th")</f>
        <v>73rd</v>
      </c>
      <c r="Z166" s="37">
        <v>4.2649999999999997</v>
      </c>
      <c r="AA166" s="28">
        <v>0</v>
      </c>
      <c r="AB166" s="221">
        <f t="shared" si="25"/>
        <v>0</v>
      </c>
      <c r="AC166" s="29">
        <f t="shared" si="26"/>
        <v>1</v>
      </c>
      <c r="AD166" s="38" t="str">
        <f t="array" ref="AD166">AC166&amp;CHOOSE(AND(AC166&lt;&gt;{11,12,13})*MIN(4,MOD(AC166,10))+1,"th","st","nd","rd","th")</f>
        <v>1st</v>
      </c>
      <c r="AE166" s="37">
        <v>0</v>
      </c>
      <c r="AF166" s="113">
        <v>567.98699999999997</v>
      </c>
      <c r="AG166" s="113">
        <v>569.96299999999997</v>
      </c>
      <c r="AH166" s="113">
        <v>593.61599999999999</v>
      </c>
      <c r="AI166" s="38">
        <v>577.18899999999996</v>
      </c>
      <c r="AJ166" s="29">
        <f t="shared" si="27"/>
        <v>4</v>
      </c>
      <c r="AK166" s="38" t="str">
        <f t="array" ref="AK166">AJ166&amp;CHOOSE(AND(AJ166&lt;&gt;{11,12,13})*MIN(4,MOD(AJ166,10))+1,"th","st","nd","rd","th")</f>
        <v>4th</v>
      </c>
      <c r="AL166" s="38">
        <v>127.018</v>
      </c>
      <c r="AM166" s="38">
        <v>223.14500000000001</v>
      </c>
      <c r="AN166" s="38">
        <v>800.33399999999995</v>
      </c>
      <c r="AO166" s="29">
        <f t="shared" si="28"/>
        <v>4</v>
      </c>
      <c r="AP166" s="38" t="str">
        <f t="array" ref="AP166">AO166&amp;CHOOSE(AND(AO166&lt;&gt;{11,12,13})*MIN(4,MOD(AO166,10))+1,"th","st","nd","rd","th")</f>
        <v>4th</v>
      </c>
      <c r="AQ166" s="77">
        <v>1.18</v>
      </c>
      <c r="AR166" s="36">
        <v>1381.5540000000001</v>
      </c>
      <c r="AS166" s="29">
        <f t="shared" si="29"/>
        <v>17</v>
      </c>
      <c r="AT166" s="38" t="str">
        <f t="array" ref="AT166">AS166&amp;CHOOSE(AND(AS166&lt;&gt;{11,12,13})*MIN(4,MOD(AS166,10))+1,"th","st","nd","rd","th")</f>
        <v>17th</v>
      </c>
      <c r="AU166" s="40">
        <v>4.6846265663228452E-4</v>
      </c>
    </row>
    <row r="167" spans="1:47" x14ac:dyDescent="0.25">
      <c r="A167" s="7">
        <v>110171003</v>
      </c>
      <c r="B167" s="8" t="s">
        <v>218</v>
      </c>
      <c r="C167" s="8" t="s">
        <v>219</v>
      </c>
      <c r="D167" s="27">
        <v>43445</v>
      </c>
      <c r="E167" s="29">
        <f t="shared" si="20"/>
        <v>16</v>
      </c>
      <c r="F167" s="38" t="str">
        <f t="array" ref="F167">E167&amp;CHOOSE(AND(E167&lt;&gt;{11,12,13})*MIN(4,MOD(E167,10))+1,"th","st","nd","rd","th")</f>
        <v>16th</v>
      </c>
      <c r="G167" s="29">
        <v>7989</v>
      </c>
      <c r="H167" s="30">
        <v>1.3109</v>
      </c>
      <c r="I167" s="31">
        <v>0.76070000000000004</v>
      </c>
      <c r="J167" s="94">
        <v>151</v>
      </c>
      <c r="K167" s="33">
        <v>0</v>
      </c>
      <c r="L167" s="34">
        <v>0.1101</v>
      </c>
      <c r="M167" s="29">
        <f t="shared" si="21"/>
        <v>36</v>
      </c>
      <c r="N167" s="38" t="str">
        <f t="array" ref="N167">M167&amp;CHOOSE(AND(M167&lt;&gt;{11,12,13})*MIN(4,MOD(M167,10))+1,"th","st","nd","rd","th")</f>
        <v>36th</v>
      </c>
      <c r="O167" s="34">
        <v>0.31850000000000001</v>
      </c>
      <c r="P167" s="29">
        <f t="shared" si="22"/>
        <v>97</v>
      </c>
      <c r="Q167" s="38" t="str">
        <f t="array" ref="Q167">P167&amp;CHOOSE(AND(P167&lt;&gt;{11,12,13})*MIN(4,MOD(P167,10))+1,"th","st","nd","rd","th")</f>
        <v>97th</v>
      </c>
      <c r="R167" s="35">
        <v>149.964</v>
      </c>
      <c r="S167" s="35">
        <v>216.90899999999999</v>
      </c>
      <c r="T167" s="35">
        <v>0</v>
      </c>
      <c r="U167" s="35">
        <v>366.87299999999999</v>
      </c>
      <c r="V167" s="36">
        <v>63.2</v>
      </c>
      <c r="W167" s="220">
        <f t="shared" si="23"/>
        <v>2.7839999295189894E-2</v>
      </c>
      <c r="X167" s="29">
        <f t="shared" si="24"/>
        <v>53</v>
      </c>
      <c r="Y167" s="38" t="str">
        <f t="array" ref="Y167">X167&amp;CHOOSE(AND(X167&lt;&gt;{11,12,13})*MIN(4,MOD(X167,10))+1,"th","st","nd","rd","th")</f>
        <v>53rd</v>
      </c>
      <c r="Z167" s="37">
        <v>12.64</v>
      </c>
      <c r="AA167" s="28">
        <v>1</v>
      </c>
      <c r="AB167" s="221">
        <f t="shared" si="25"/>
        <v>4.405063179618654E-4</v>
      </c>
      <c r="AC167" s="29">
        <f t="shared" si="26"/>
        <v>15</v>
      </c>
      <c r="AD167" s="38" t="str">
        <f t="array" ref="AD167">AC167&amp;CHOOSE(AND(AC167&lt;&gt;{11,12,13})*MIN(4,MOD(AC167,10))+1,"th","st","nd","rd","th")</f>
        <v>15th</v>
      </c>
      <c r="AE167" s="37">
        <v>0.6</v>
      </c>
      <c r="AF167" s="113">
        <v>2270.1149999999998</v>
      </c>
      <c r="AG167" s="113">
        <v>2335.9279999999999</v>
      </c>
      <c r="AH167" s="113">
        <v>2351.9450000000002</v>
      </c>
      <c r="AI167" s="38">
        <v>2319.3290000000002</v>
      </c>
      <c r="AJ167" s="29">
        <f t="shared" si="27"/>
        <v>55</v>
      </c>
      <c r="AK167" s="38" t="str">
        <f t="array" ref="AK167">AJ167&amp;CHOOSE(AND(AJ167&lt;&gt;{11,12,13})*MIN(4,MOD(AJ167,10))+1,"th","st","nd","rd","th")</f>
        <v>55th</v>
      </c>
      <c r="AL167" s="38">
        <v>380.113</v>
      </c>
      <c r="AM167" s="38">
        <v>380.113</v>
      </c>
      <c r="AN167" s="38">
        <v>2699.442</v>
      </c>
      <c r="AO167" s="29">
        <f t="shared" si="28"/>
        <v>55</v>
      </c>
      <c r="AP167" s="38" t="str">
        <f t="array" ref="AP167">AO167&amp;CHOOSE(AND(AO167&lt;&gt;{11,12,13})*MIN(4,MOD(AO167,10))+1,"th","st","nd","rd","th")</f>
        <v>55th</v>
      </c>
      <c r="AQ167" s="77">
        <v>0.96</v>
      </c>
      <c r="AR167" s="36">
        <v>3397.1509999999998</v>
      </c>
      <c r="AS167" s="29">
        <f t="shared" si="29"/>
        <v>66</v>
      </c>
      <c r="AT167" s="38" t="str">
        <f t="array" ref="AT167">AS167&amp;CHOOSE(AND(AS167&lt;&gt;{11,12,13})*MIN(4,MOD(AS167,10))+1,"th","st","nd","rd","th")</f>
        <v>66th</v>
      </c>
      <c r="AU167" s="40">
        <v>1.1519190581338273E-3</v>
      </c>
    </row>
    <row r="168" spans="1:47" x14ac:dyDescent="0.25">
      <c r="A168" s="7">
        <v>110171803</v>
      </c>
      <c r="B168" s="8" t="s">
        <v>247</v>
      </c>
      <c r="C168" s="8" t="s">
        <v>219</v>
      </c>
      <c r="D168" s="27">
        <v>40136</v>
      </c>
      <c r="E168" s="29">
        <f t="shared" si="20"/>
        <v>8</v>
      </c>
      <c r="F168" s="38" t="str">
        <f t="array" ref="F168">E168&amp;CHOOSE(AND(E168&lt;&gt;{11,12,13})*MIN(4,MOD(E168,10))+1,"th","st","nd","rd","th")</f>
        <v>8th</v>
      </c>
      <c r="G168" s="29">
        <v>3029</v>
      </c>
      <c r="H168" s="30">
        <v>1.419</v>
      </c>
      <c r="I168" s="31">
        <v>0.86250000000000004</v>
      </c>
      <c r="J168" s="94">
        <v>64</v>
      </c>
      <c r="K168" s="33">
        <v>115.982</v>
      </c>
      <c r="L168" s="34">
        <v>0.24349999999999999</v>
      </c>
      <c r="M168" s="29">
        <f t="shared" si="21"/>
        <v>83</v>
      </c>
      <c r="N168" s="38" t="str">
        <f t="array" ref="N168">M168&amp;CHOOSE(AND(M168&lt;&gt;{11,12,13})*MIN(4,MOD(M168,10))+1,"th","st","nd","rd","th")</f>
        <v>83rd</v>
      </c>
      <c r="O168" s="34">
        <v>0.20349999999999999</v>
      </c>
      <c r="P168" s="29">
        <f t="shared" si="22"/>
        <v>66</v>
      </c>
      <c r="Q168" s="38" t="str">
        <f t="array" ref="Q168">P168&amp;CHOOSE(AND(P168&lt;&gt;{11,12,13})*MIN(4,MOD(P168,10))+1,"th","st","nd","rd","th")</f>
        <v>66th</v>
      </c>
      <c r="R168" s="35">
        <v>148.315</v>
      </c>
      <c r="S168" s="35">
        <v>61.975000000000001</v>
      </c>
      <c r="T168" s="35">
        <v>0</v>
      </c>
      <c r="U168" s="35">
        <v>210.29</v>
      </c>
      <c r="V168" s="36">
        <v>8.7859999999999996</v>
      </c>
      <c r="W168" s="220">
        <f t="shared" si="23"/>
        <v>8.6548103841963507E-3</v>
      </c>
      <c r="X168" s="29">
        <f t="shared" si="24"/>
        <v>7</v>
      </c>
      <c r="Y168" s="38" t="str">
        <f t="array" ref="Y168">X168&amp;CHOOSE(AND(X168&lt;&gt;{11,12,13})*MIN(4,MOD(X168,10))+1,"th","st","nd","rd","th")</f>
        <v>7th</v>
      </c>
      <c r="Z168" s="37">
        <v>1.7569999999999999</v>
      </c>
      <c r="AA168" s="28">
        <v>0</v>
      </c>
      <c r="AB168" s="221">
        <f t="shared" si="25"/>
        <v>0</v>
      </c>
      <c r="AC168" s="29">
        <f t="shared" si="26"/>
        <v>1</v>
      </c>
      <c r="AD168" s="38" t="str">
        <f t="array" ref="AD168">AC168&amp;CHOOSE(AND(AC168&lt;&gt;{11,12,13})*MIN(4,MOD(AC168,10))+1,"th","st","nd","rd","th")</f>
        <v>1st</v>
      </c>
      <c r="AE168" s="37">
        <v>0</v>
      </c>
      <c r="AF168" s="113">
        <v>1015.158</v>
      </c>
      <c r="AG168" s="113">
        <v>1040.7370000000001</v>
      </c>
      <c r="AH168" s="113">
        <v>1034.7280000000001</v>
      </c>
      <c r="AI168" s="38">
        <v>1030.2080000000001</v>
      </c>
      <c r="AJ168" s="29">
        <f t="shared" si="27"/>
        <v>17</v>
      </c>
      <c r="AK168" s="38" t="str">
        <f t="array" ref="AK168">AJ168&amp;CHOOSE(AND(AJ168&lt;&gt;{11,12,13})*MIN(4,MOD(AJ168,10))+1,"th","st","nd","rd","th")</f>
        <v>17th</v>
      </c>
      <c r="AL168" s="38">
        <v>212.047</v>
      </c>
      <c r="AM168" s="38">
        <v>328.029</v>
      </c>
      <c r="AN168" s="38">
        <v>1358.2370000000001</v>
      </c>
      <c r="AO168" s="29">
        <f t="shared" si="28"/>
        <v>20</v>
      </c>
      <c r="AP168" s="38" t="str">
        <f t="array" ref="AP168">AO168&amp;CHOOSE(AND(AO168&lt;&gt;{11,12,13})*MIN(4,MOD(AO168,10))+1,"th","st","nd","rd","th")</f>
        <v>20th</v>
      </c>
      <c r="AQ168" s="77">
        <v>1.17</v>
      </c>
      <c r="AR168" s="36">
        <v>2254.9859999999999</v>
      </c>
      <c r="AS168" s="29">
        <f t="shared" si="29"/>
        <v>44</v>
      </c>
      <c r="AT168" s="38" t="str">
        <f t="array" ref="AT168">AS168&amp;CHOOSE(AND(AS168&lt;&gt;{11,12,13})*MIN(4,MOD(AS168,10))+1,"th","st","nd","rd","th")</f>
        <v>44th</v>
      </c>
      <c r="AU168" s="40">
        <v>7.6462934653919324E-4</v>
      </c>
    </row>
    <row r="169" spans="1:47" x14ac:dyDescent="0.25">
      <c r="A169" s="7">
        <v>106172003</v>
      </c>
      <c r="B169" s="8" t="s">
        <v>261</v>
      </c>
      <c r="C169" s="8" t="s">
        <v>219</v>
      </c>
      <c r="D169" s="27">
        <v>46289</v>
      </c>
      <c r="E169" s="29">
        <f t="shared" si="20"/>
        <v>23</v>
      </c>
      <c r="F169" s="38" t="str">
        <f t="array" ref="F169">E169&amp;CHOOSE(AND(E169&lt;&gt;{11,12,13})*MIN(4,MOD(E169,10))+1,"th","st","nd","rd","th")</f>
        <v>23rd</v>
      </c>
      <c r="G169" s="29">
        <v>12498</v>
      </c>
      <c r="H169" s="30">
        <v>1.2302999999999999</v>
      </c>
      <c r="I169" s="31">
        <v>0.58720000000000006</v>
      </c>
      <c r="J169" s="94">
        <v>234</v>
      </c>
      <c r="K169" s="33">
        <v>0</v>
      </c>
      <c r="L169" s="34">
        <v>0.2321</v>
      </c>
      <c r="M169" s="29">
        <f t="shared" si="21"/>
        <v>81</v>
      </c>
      <c r="N169" s="38" t="str">
        <f t="array" ref="N169">M169&amp;CHOOSE(AND(M169&lt;&gt;{11,12,13})*MIN(4,MOD(M169,10))+1,"th","st","nd","rd","th")</f>
        <v>81st</v>
      </c>
      <c r="O169" s="34">
        <v>0.23830000000000001</v>
      </c>
      <c r="P169" s="29">
        <f t="shared" si="22"/>
        <v>82</v>
      </c>
      <c r="Q169" s="38" t="str">
        <f t="array" ref="Q169">P169&amp;CHOOSE(AND(P169&lt;&gt;{11,12,13})*MIN(4,MOD(P169,10))+1,"th","st","nd","rd","th")</f>
        <v>82nd</v>
      </c>
      <c r="R169" s="35">
        <v>518.04</v>
      </c>
      <c r="S169" s="35">
        <v>265.93900000000002</v>
      </c>
      <c r="T169" s="35">
        <v>0</v>
      </c>
      <c r="U169" s="35">
        <v>783.97900000000004</v>
      </c>
      <c r="V169" s="36">
        <v>64.305000000000007</v>
      </c>
      <c r="W169" s="220">
        <f t="shared" si="23"/>
        <v>1.7286536609258146E-2</v>
      </c>
      <c r="X169" s="29">
        <f t="shared" si="24"/>
        <v>24</v>
      </c>
      <c r="Y169" s="38" t="str">
        <f t="array" ref="Y169">X169&amp;CHOOSE(AND(X169&lt;&gt;{11,12,13})*MIN(4,MOD(X169,10))+1,"th","st","nd","rd","th")</f>
        <v>24th</v>
      </c>
      <c r="Z169" s="37">
        <v>12.861000000000001</v>
      </c>
      <c r="AA169" s="28">
        <v>11</v>
      </c>
      <c r="AB169" s="221">
        <f t="shared" si="25"/>
        <v>2.957031377059942E-3</v>
      </c>
      <c r="AC169" s="29">
        <f t="shared" si="26"/>
        <v>36</v>
      </c>
      <c r="AD169" s="38" t="str">
        <f t="array" ref="AD169">AC169&amp;CHOOSE(AND(AC169&lt;&gt;{11,12,13})*MIN(4,MOD(AC169,10))+1,"th","st","nd","rd","th")</f>
        <v>36th</v>
      </c>
      <c r="AE169" s="37">
        <v>6.6</v>
      </c>
      <c r="AF169" s="113">
        <v>3719.9470000000001</v>
      </c>
      <c r="AG169" s="113">
        <v>3820.8609999999999</v>
      </c>
      <c r="AH169" s="113">
        <v>3874.3539999999998</v>
      </c>
      <c r="AI169" s="38">
        <v>3805.0540000000001</v>
      </c>
      <c r="AJ169" s="29">
        <f t="shared" si="27"/>
        <v>75</v>
      </c>
      <c r="AK169" s="38" t="str">
        <f t="array" ref="AK169">AJ169&amp;CHOOSE(AND(AJ169&lt;&gt;{11,12,13})*MIN(4,MOD(AJ169,10))+1,"th","st","nd","rd","th")</f>
        <v>75th</v>
      </c>
      <c r="AL169" s="38">
        <v>803.44</v>
      </c>
      <c r="AM169" s="38">
        <v>803.44</v>
      </c>
      <c r="AN169" s="38">
        <v>4608.4939999999997</v>
      </c>
      <c r="AO169" s="29">
        <f t="shared" si="28"/>
        <v>78</v>
      </c>
      <c r="AP169" s="38" t="str">
        <f t="array" ref="AP169">AO169&amp;CHOOSE(AND(AO169&lt;&gt;{11,12,13})*MIN(4,MOD(AO169,10))+1,"th","st","nd","rd","th")</f>
        <v>78th</v>
      </c>
      <c r="AQ169" s="77">
        <v>1</v>
      </c>
      <c r="AR169" s="36">
        <v>5669.83</v>
      </c>
      <c r="AS169" s="29">
        <f t="shared" si="29"/>
        <v>84</v>
      </c>
      <c r="AT169" s="38" t="str">
        <f t="array" ref="AT169">AS169&amp;CHOOSE(AND(AS169&lt;&gt;{11,12,13})*MIN(4,MOD(AS169,10))+1,"th","st","nd","rd","th")</f>
        <v>84th</v>
      </c>
      <c r="AU169" s="40">
        <v>1.9225478153249351E-3</v>
      </c>
    </row>
    <row r="170" spans="1:47" x14ac:dyDescent="0.25">
      <c r="A170" s="7">
        <v>110173003</v>
      </c>
      <c r="B170" s="8" t="s">
        <v>309</v>
      </c>
      <c r="C170" s="8" t="s">
        <v>219</v>
      </c>
      <c r="D170" s="27">
        <v>42667</v>
      </c>
      <c r="E170" s="29">
        <f t="shared" si="20"/>
        <v>14</v>
      </c>
      <c r="F170" s="38" t="str">
        <f t="array" ref="F170">E170&amp;CHOOSE(AND(E170&lt;&gt;{11,12,13})*MIN(4,MOD(E170,10))+1,"th","st","nd","rd","th")</f>
        <v>14th</v>
      </c>
      <c r="G170" s="29">
        <v>2062</v>
      </c>
      <c r="H170" s="30">
        <v>1.3348</v>
      </c>
      <c r="I170" s="31">
        <v>0.88690000000000002</v>
      </c>
      <c r="J170" s="94">
        <v>44</v>
      </c>
      <c r="K170" s="33">
        <v>108.71899999999999</v>
      </c>
      <c r="L170" s="34">
        <v>0.1603</v>
      </c>
      <c r="M170" s="29">
        <f t="shared" si="21"/>
        <v>58</v>
      </c>
      <c r="N170" s="38" t="str">
        <f t="array" ref="N170">M170&amp;CHOOSE(AND(M170&lt;&gt;{11,12,13})*MIN(4,MOD(M170,10))+1,"th","st","nd","rd","th")</f>
        <v>58th</v>
      </c>
      <c r="O170" s="34">
        <v>0.2636</v>
      </c>
      <c r="P170" s="29">
        <f t="shared" si="22"/>
        <v>90</v>
      </c>
      <c r="Q170" s="38" t="str">
        <f t="array" ref="Q170">P170&amp;CHOOSE(AND(P170&lt;&gt;{11,12,13})*MIN(4,MOD(P170,10))+1,"th","st","nd","rd","th")</f>
        <v>90th</v>
      </c>
      <c r="R170" s="35">
        <v>75.67</v>
      </c>
      <c r="S170" s="35">
        <v>62.216999999999999</v>
      </c>
      <c r="T170" s="35">
        <v>0</v>
      </c>
      <c r="U170" s="35">
        <v>137.887</v>
      </c>
      <c r="V170" s="36">
        <v>12.48</v>
      </c>
      <c r="W170" s="220">
        <f t="shared" si="23"/>
        <v>1.586262559500734E-2</v>
      </c>
      <c r="X170" s="29">
        <f t="shared" si="24"/>
        <v>20</v>
      </c>
      <c r="Y170" s="38" t="str">
        <f t="array" ref="Y170">X170&amp;CHOOSE(AND(X170&lt;&gt;{11,12,13})*MIN(4,MOD(X170,10))+1,"th","st","nd","rd","th")</f>
        <v>20th</v>
      </c>
      <c r="Z170" s="37">
        <v>2.496</v>
      </c>
      <c r="AA170" s="28">
        <v>0</v>
      </c>
      <c r="AB170" s="221">
        <f t="shared" si="25"/>
        <v>0</v>
      </c>
      <c r="AC170" s="29">
        <f t="shared" si="26"/>
        <v>1</v>
      </c>
      <c r="AD170" s="38" t="str">
        <f t="array" ref="AD170">AC170&amp;CHOOSE(AND(AC170&lt;&gt;{11,12,13})*MIN(4,MOD(AC170,10))+1,"th","st","nd","rd","th")</f>
        <v>1st</v>
      </c>
      <c r="AE170" s="37">
        <v>0</v>
      </c>
      <c r="AF170" s="113">
        <v>786.755</v>
      </c>
      <c r="AG170" s="113">
        <v>793.38199999999995</v>
      </c>
      <c r="AH170" s="113">
        <v>815.06899999999996</v>
      </c>
      <c r="AI170" s="38">
        <v>798.40200000000004</v>
      </c>
      <c r="AJ170" s="29">
        <f t="shared" si="27"/>
        <v>10</v>
      </c>
      <c r="AK170" s="38" t="str">
        <f t="array" ref="AK170">AJ170&amp;CHOOSE(AND(AJ170&lt;&gt;{11,12,13})*MIN(4,MOD(AJ170,10))+1,"th","st","nd","rd","th")</f>
        <v>10th</v>
      </c>
      <c r="AL170" s="38">
        <v>140.38300000000001</v>
      </c>
      <c r="AM170" s="38">
        <v>249.102</v>
      </c>
      <c r="AN170" s="38">
        <v>1047.5039999999999</v>
      </c>
      <c r="AO170" s="29">
        <f t="shared" si="28"/>
        <v>10</v>
      </c>
      <c r="AP170" s="38" t="str">
        <f t="array" ref="AP170">AO170&amp;CHOOSE(AND(AO170&lt;&gt;{11,12,13})*MIN(4,MOD(AO170,10))+1,"th","st","nd","rd","th")</f>
        <v>10th</v>
      </c>
      <c r="AQ170" s="77">
        <v>1.26</v>
      </c>
      <c r="AR170" s="36">
        <v>1761.7429999999999</v>
      </c>
      <c r="AS170" s="29">
        <f t="shared" si="29"/>
        <v>30</v>
      </c>
      <c r="AT170" s="38" t="str">
        <f t="array" ref="AT170">AS170&amp;CHOOSE(AND(AS170&lt;&gt;{11,12,13})*MIN(4,MOD(AS170,10))+1,"th","st","nd","rd","th")</f>
        <v>30th</v>
      </c>
      <c r="AU170" s="40">
        <v>5.9737860849690323E-4</v>
      </c>
    </row>
    <row r="171" spans="1:47" x14ac:dyDescent="0.25">
      <c r="A171" s="7">
        <v>110173504</v>
      </c>
      <c r="B171" s="8" t="s">
        <v>327</v>
      </c>
      <c r="C171" s="8" t="s">
        <v>219</v>
      </c>
      <c r="D171" s="27">
        <v>42634</v>
      </c>
      <c r="E171" s="29">
        <f t="shared" si="20"/>
        <v>14</v>
      </c>
      <c r="F171" s="38" t="str">
        <f t="array" ref="F171">E171&amp;CHOOSE(AND(E171&lt;&gt;{11,12,13})*MIN(4,MOD(E171,10))+1,"th","st","nd","rd","th")</f>
        <v>14th</v>
      </c>
      <c r="G171" s="29">
        <v>885</v>
      </c>
      <c r="H171" s="30">
        <v>1.3358000000000001</v>
      </c>
      <c r="I171" s="31">
        <v>0.95599999999999996</v>
      </c>
      <c r="J171" s="94">
        <v>4</v>
      </c>
      <c r="K171" s="33">
        <v>63.371000000000002</v>
      </c>
      <c r="L171" s="34">
        <v>0.2392</v>
      </c>
      <c r="M171" s="29">
        <f t="shared" si="21"/>
        <v>83</v>
      </c>
      <c r="N171" s="38" t="str">
        <f t="array" ref="N171">M171&amp;CHOOSE(AND(M171&lt;&gt;{11,12,13})*MIN(4,MOD(M171,10))+1,"th","st","nd","rd","th")</f>
        <v>83rd</v>
      </c>
      <c r="O171" s="34">
        <v>0.2591</v>
      </c>
      <c r="P171" s="29">
        <f t="shared" si="22"/>
        <v>89</v>
      </c>
      <c r="Q171" s="38" t="str">
        <f t="array" ref="Q171">P171&amp;CHOOSE(AND(P171&lt;&gt;{11,12,13})*MIN(4,MOD(P171,10))+1,"th","st","nd","rd","th")</f>
        <v>89th</v>
      </c>
      <c r="R171" s="35">
        <v>39.808</v>
      </c>
      <c r="S171" s="35">
        <v>21.56</v>
      </c>
      <c r="T171" s="35">
        <v>0</v>
      </c>
      <c r="U171" s="35">
        <v>61.368000000000002</v>
      </c>
      <c r="V171" s="36">
        <v>9.1440000000000001</v>
      </c>
      <c r="W171" s="220">
        <f t="shared" si="23"/>
        <v>3.2966557547265046E-2</v>
      </c>
      <c r="X171" s="29">
        <f t="shared" si="24"/>
        <v>64</v>
      </c>
      <c r="Y171" s="38" t="str">
        <f t="array" ref="Y171">X171&amp;CHOOSE(AND(X171&lt;&gt;{11,12,13})*MIN(4,MOD(X171,10))+1,"th","st","nd","rd","th")</f>
        <v>64th</v>
      </c>
      <c r="Z171" s="37">
        <v>1.829</v>
      </c>
      <c r="AA171" s="28">
        <v>0</v>
      </c>
      <c r="AB171" s="221">
        <f t="shared" si="25"/>
        <v>0</v>
      </c>
      <c r="AC171" s="29">
        <f t="shared" si="26"/>
        <v>1</v>
      </c>
      <c r="AD171" s="38" t="str">
        <f t="array" ref="AD171">AC171&amp;CHOOSE(AND(AC171&lt;&gt;{11,12,13})*MIN(4,MOD(AC171,10))+1,"th","st","nd","rd","th")</f>
        <v>1st</v>
      </c>
      <c r="AE171" s="37">
        <v>0</v>
      </c>
      <c r="AF171" s="113">
        <v>277.37200000000001</v>
      </c>
      <c r="AG171" s="113">
        <v>283.67500000000001</v>
      </c>
      <c r="AH171" s="113">
        <v>309.25799999999998</v>
      </c>
      <c r="AI171" s="38">
        <v>290.10199999999998</v>
      </c>
      <c r="AJ171" s="29">
        <f t="shared" si="27"/>
        <v>1</v>
      </c>
      <c r="AK171" s="38" t="str">
        <f t="array" ref="AK171">AJ171&amp;CHOOSE(AND(AJ171&lt;&gt;{11,12,13})*MIN(4,MOD(AJ171,10))+1,"th","st","nd","rd","th")</f>
        <v>1st</v>
      </c>
      <c r="AL171" s="38">
        <v>63.197000000000003</v>
      </c>
      <c r="AM171" s="38">
        <v>126.568</v>
      </c>
      <c r="AN171" s="38">
        <v>416.67</v>
      </c>
      <c r="AO171" s="29">
        <f t="shared" si="28"/>
        <v>1</v>
      </c>
      <c r="AP171" s="38" t="str">
        <f t="array" ref="AP171">AO171&amp;CHOOSE(AND(AO171&lt;&gt;{11,12,13})*MIN(4,MOD(AO171,10))+1,"th","st","nd","rd","th")</f>
        <v>1st</v>
      </c>
      <c r="AQ171" s="77">
        <v>1.0900000000000001</v>
      </c>
      <c r="AR171" s="36">
        <v>606.68100000000004</v>
      </c>
      <c r="AS171" s="29">
        <f t="shared" si="29"/>
        <v>2</v>
      </c>
      <c r="AT171" s="38" t="str">
        <f t="array" ref="AT171">AS171&amp;CHOOSE(AND(AS171&lt;&gt;{11,12,13})*MIN(4,MOD(AS171,10))+1,"th","st","nd","rd","th")</f>
        <v>2nd</v>
      </c>
      <c r="AU171" s="40">
        <v>2.0571573242039832E-4</v>
      </c>
    </row>
    <row r="172" spans="1:47" x14ac:dyDescent="0.25">
      <c r="A172" s="7">
        <v>110175003</v>
      </c>
      <c r="B172" s="8" t="s">
        <v>421</v>
      </c>
      <c r="C172" s="8" t="s">
        <v>219</v>
      </c>
      <c r="D172" s="27">
        <v>41750</v>
      </c>
      <c r="E172" s="29">
        <f t="shared" si="20"/>
        <v>12</v>
      </c>
      <c r="F172" s="38" t="str">
        <f t="array" ref="F172">E172&amp;CHOOSE(AND(E172&lt;&gt;{11,12,13})*MIN(4,MOD(E172,10))+1,"th","st","nd","rd","th")</f>
        <v>12th</v>
      </c>
      <c r="G172" s="29">
        <v>2476</v>
      </c>
      <c r="H172" s="30">
        <v>1.3641000000000001</v>
      </c>
      <c r="I172" s="31">
        <v>0.871</v>
      </c>
      <c r="J172" s="94">
        <v>53</v>
      </c>
      <c r="K172" s="33">
        <v>108.49</v>
      </c>
      <c r="L172" s="34">
        <v>0.23139999999999999</v>
      </c>
      <c r="M172" s="29">
        <f t="shared" si="21"/>
        <v>81</v>
      </c>
      <c r="N172" s="38" t="str">
        <f t="array" ref="N172">M172&amp;CHOOSE(AND(M172&lt;&gt;{11,12,13})*MIN(4,MOD(M172,10))+1,"th","st","nd","rd","th")</f>
        <v>81st</v>
      </c>
      <c r="O172" s="34">
        <v>0.18240000000000001</v>
      </c>
      <c r="P172" s="29">
        <f t="shared" si="22"/>
        <v>57</v>
      </c>
      <c r="Q172" s="38" t="str">
        <f t="array" ref="Q172">P172&amp;CHOOSE(AND(P172&lt;&gt;{11,12,13})*MIN(4,MOD(P172,10))+1,"th","st","nd","rd","th")</f>
        <v>57th</v>
      </c>
      <c r="R172" s="35">
        <v>123.131</v>
      </c>
      <c r="S172" s="35">
        <v>48.529000000000003</v>
      </c>
      <c r="T172" s="35">
        <v>0</v>
      </c>
      <c r="U172" s="35">
        <v>171.66</v>
      </c>
      <c r="V172" s="36">
        <v>14.792</v>
      </c>
      <c r="W172" s="220">
        <f t="shared" si="23"/>
        <v>1.6679182819269011E-2</v>
      </c>
      <c r="X172" s="29">
        <f t="shared" si="24"/>
        <v>22</v>
      </c>
      <c r="Y172" s="38" t="str">
        <f t="array" ref="Y172">X172&amp;CHOOSE(AND(X172&lt;&gt;{11,12,13})*MIN(4,MOD(X172,10))+1,"th","st","nd","rd","th")</f>
        <v>22nd</v>
      </c>
      <c r="Z172" s="37">
        <v>2.9580000000000002</v>
      </c>
      <c r="AA172" s="28">
        <v>2</v>
      </c>
      <c r="AB172" s="221">
        <f t="shared" si="25"/>
        <v>2.2551626310531384E-3</v>
      </c>
      <c r="AC172" s="29">
        <f t="shared" si="26"/>
        <v>30</v>
      </c>
      <c r="AD172" s="38" t="str">
        <f t="array" ref="AD172">AC172&amp;CHOOSE(AND(AC172&lt;&gt;{11,12,13})*MIN(4,MOD(AC172,10))+1,"th","st","nd","rd","th")</f>
        <v>30th</v>
      </c>
      <c r="AE172" s="37">
        <v>1.2</v>
      </c>
      <c r="AF172" s="113">
        <v>886.85400000000004</v>
      </c>
      <c r="AG172" s="113">
        <v>889.59500000000003</v>
      </c>
      <c r="AH172" s="113">
        <v>912.755</v>
      </c>
      <c r="AI172" s="38">
        <v>896.40099999999995</v>
      </c>
      <c r="AJ172" s="29">
        <f t="shared" si="27"/>
        <v>13</v>
      </c>
      <c r="AK172" s="38" t="str">
        <f t="array" ref="AK172">AJ172&amp;CHOOSE(AND(AJ172&lt;&gt;{11,12,13})*MIN(4,MOD(AJ172,10))+1,"th","st","nd","rd","th")</f>
        <v>13th</v>
      </c>
      <c r="AL172" s="38">
        <v>175.81800000000001</v>
      </c>
      <c r="AM172" s="38">
        <v>284.30799999999999</v>
      </c>
      <c r="AN172" s="38">
        <v>1180.7090000000001</v>
      </c>
      <c r="AO172" s="29">
        <f t="shared" si="28"/>
        <v>15</v>
      </c>
      <c r="AP172" s="38" t="str">
        <f t="array" ref="AP172">AO172&amp;CHOOSE(AND(AO172&lt;&gt;{11,12,13})*MIN(4,MOD(AO172,10))+1,"th","st","nd","rd","th")</f>
        <v>15th</v>
      </c>
      <c r="AQ172" s="77">
        <v>1.18</v>
      </c>
      <c r="AR172" s="36">
        <v>1900.5139999999999</v>
      </c>
      <c r="AS172" s="29">
        <f t="shared" si="29"/>
        <v>33</v>
      </c>
      <c r="AT172" s="38" t="str">
        <f t="array" ref="AT172">AS172&amp;CHOOSE(AND(AS172&lt;&gt;{11,12,13})*MIN(4,MOD(AS172,10))+1,"th","st","nd","rd","th")</f>
        <v>33rd</v>
      </c>
      <c r="AU172" s="40">
        <v>6.4443361418145757E-4</v>
      </c>
    </row>
    <row r="173" spans="1:47" x14ac:dyDescent="0.25">
      <c r="A173" s="7">
        <v>110177003</v>
      </c>
      <c r="B173" s="8" t="s">
        <v>491</v>
      </c>
      <c r="C173" s="8" t="s">
        <v>219</v>
      </c>
      <c r="D173" s="27">
        <v>43978</v>
      </c>
      <c r="E173" s="29">
        <f t="shared" si="20"/>
        <v>17</v>
      </c>
      <c r="F173" s="38" t="str">
        <f t="array" ref="F173">E173&amp;CHOOSE(AND(E173&lt;&gt;{11,12,13})*MIN(4,MOD(E173,10))+1,"th","st","nd","rd","th")</f>
        <v>17th</v>
      </c>
      <c r="G173" s="29">
        <v>5881</v>
      </c>
      <c r="H173" s="30">
        <v>1.2949999999999999</v>
      </c>
      <c r="I173" s="31">
        <v>0.80249999999999999</v>
      </c>
      <c r="J173" s="94">
        <v>116</v>
      </c>
      <c r="K173" s="33">
        <v>79.173000000000002</v>
      </c>
      <c r="L173" s="34">
        <v>0.18579999999999999</v>
      </c>
      <c r="M173" s="29">
        <f t="shared" si="21"/>
        <v>69</v>
      </c>
      <c r="N173" s="38" t="str">
        <f t="array" ref="N173">M173&amp;CHOOSE(AND(M173&lt;&gt;{11,12,13})*MIN(4,MOD(M173,10))+1,"th","st","nd","rd","th")</f>
        <v>69th</v>
      </c>
      <c r="O173" s="34">
        <v>0.18920000000000001</v>
      </c>
      <c r="P173" s="29">
        <f t="shared" si="22"/>
        <v>60</v>
      </c>
      <c r="Q173" s="38" t="str">
        <f t="array" ref="Q173">P173&amp;CHOOSE(AND(P173&lt;&gt;{11,12,13})*MIN(4,MOD(P173,10))+1,"th","st","nd","rd","th")</f>
        <v>60th</v>
      </c>
      <c r="R173" s="35">
        <v>194.51599999999999</v>
      </c>
      <c r="S173" s="35">
        <v>99.037999999999997</v>
      </c>
      <c r="T173" s="35">
        <v>0</v>
      </c>
      <c r="U173" s="35">
        <v>293.55399999999997</v>
      </c>
      <c r="V173" s="36">
        <v>47.808999999999997</v>
      </c>
      <c r="W173" s="220">
        <f t="shared" si="23"/>
        <v>2.7400110152924581E-2</v>
      </c>
      <c r="X173" s="29">
        <f t="shared" si="24"/>
        <v>52</v>
      </c>
      <c r="Y173" s="38" t="str">
        <f t="array" ref="Y173">X173&amp;CHOOSE(AND(X173&lt;&gt;{11,12,13})*MIN(4,MOD(X173,10))+1,"th","st","nd","rd","th")</f>
        <v>52nd</v>
      </c>
      <c r="Z173" s="37">
        <v>9.5619999999999994</v>
      </c>
      <c r="AA173" s="28">
        <v>0</v>
      </c>
      <c r="AB173" s="221">
        <f t="shared" si="25"/>
        <v>0</v>
      </c>
      <c r="AC173" s="29">
        <f t="shared" si="26"/>
        <v>1</v>
      </c>
      <c r="AD173" s="38" t="str">
        <f t="array" ref="AD173">AC173&amp;CHOOSE(AND(AC173&lt;&gt;{11,12,13})*MIN(4,MOD(AC173,10))+1,"th","st","nd","rd","th")</f>
        <v>1st</v>
      </c>
      <c r="AE173" s="37">
        <v>0</v>
      </c>
      <c r="AF173" s="113">
        <v>1744.847</v>
      </c>
      <c r="AG173" s="113">
        <v>1765.54</v>
      </c>
      <c r="AH173" s="113">
        <v>1802.385</v>
      </c>
      <c r="AI173" s="38">
        <v>1770.924</v>
      </c>
      <c r="AJ173" s="29">
        <f t="shared" si="27"/>
        <v>41</v>
      </c>
      <c r="AK173" s="38" t="str">
        <f t="array" ref="AK173">AJ173&amp;CHOOSE(AND(AJ173&lt;&gt;{11,12,13})*MIN(4,MOD(AJ173,10))+1,"th","st","nd","rd","th")</f>
        <v>41st</v>
      </c>
      <c r="AL173" s="38">
        <v>303.11599999999999</v>
      </c>
      <c r="AM173" s="38">
        <v>382.28899999999999</v>
      </c>
      <c r="AN173" s="38">
        <v>2153.2130000000002</v>
      </c>
      <c r="AO173" s="29">
        <f t="shared" si="28"/>
        <v>43</v>
      </c>
      <c r="AP173" s="38" t="str">
        <f t="array" ref="AP173">AO173&amp;CHOOSE(AND(AO173&lt;&gt;{11,12,13})*MIN(4,MOD(AO173,10))+1,"th","st","nd","rd","th")</f>
        <v>43rd</v>
      </c>
      <c r="AQ173" s="77">
        <v>1.1299999999999999</v>
      </c>
      <c r="AR173" s="36">
        <v>3150.904</v>
      </c>
      <c r="AS173" s="29">
        <f t="shared" si="29"/>
        <v>60</v>
      </c>
      <c r="AT173" s="38" t="str">
        <f t="array" ref="AT173">AS173&amp;CHOOSE(AND(AS173&lt;&gt;{11,12,13})*MIN(4,MOD(AS173,10))+1,"th","st","nd","rd","th")</f>
        <v>60th</v>
      </c>
      <c r="AU173" s="40">
        <v>1.0684206760164941E-3</v>
      </c>
    </row>
    <row r="174" spans="1:47" x14ac:dyDescent="0.25">
      <c r="A174" s="7">
        <v>110179003</v>
      </c>
      <c r="B174" s="8" t="s">
        <v>627</v>
      </c>
      <c r="C174" s="8" t="s">
        <v>219</v>
      </c>
      <c r="D174" s="27">
        <v>48157</v>
      </c>
      <c r="E174" s="29">
        <f t="shared" si="20"/>
        <v>28</v>
      </c>
      <c r="F174" s="38" t="str">
        <f t="array" ref="F174">E174&amp;CHOOSE(AND(E174&lt;&gt;{11,12,13})*MIN(4,MOD(E174,10))+1,"th","st","nd","rd","th")</f>
        <v>28th</v>
      </c>
      <c r="G174" s="29">
        <v>2931</v>
      </c>
      <c r="H174" s="30">
        <v>1.1826000000000001</v>
      </c>
      <c r="I174" s="31">
        <v>0.87370000000000003</v>
      </c>
      <c r="J174" s="94">
        <v>50</v>
      </c>
      <c r="K174" s="33">
        <v>135.83600000000001</v>
      </c>
      <c r="L174" s="34">
        <v>0.2873</v>
      </c>
      <c r="M174" s="29">
        <f t="shared" si="21"/>
        <v>89</v>
      </c>
      <c r="N174" s="38" t="str">
        <f t="array" ref="N174">M174&amp;CHOOSE(AND(M174&lt;&gt;{11,12,13})*MIN(4,MOD(M174,10))+1,"th","st","nd","rd","th")</f>
        <v>89th</v>
      </c>
      <c r="O174" s="34">
        <v>0.2379</v>
      </c>
      <c r="P174" s="29">
        <f t="shared" si="22"/>
        <v>82</v>
      </c>
      <c r="Q174" s="38" t="str">
        <f t="array" ref="Q174">P174&amp;CHOOSE(AND(P174&lt;&gt;{11,12,13})*MIN(4,MOD(P174,10))+1,"th","st","nd","rd","th")</f>
        <v>82nd</v>
      </c>
      <c r="R174" s="35">
        <v>178.16399999999999</v>
      </c>
      <c r="S174" s="35">
        <v>73.765000000000001</v>
      </c>
      <c r="T174" s="35">
        <v>0</v>
      </c>
      <c r="U174" s="35">
        <v>251.929</v>
      </c>
      <c r="V174" s="36">
        <v>20.658000000000001</v>
      </c>
      <c r="W174" s="220">
        <f t="shared" si="23"/>
        <v>1.9987363976496607E-2</v>
      </c>
      <c r="X174" s="29">
        <f t="shared" si="24"/>
        <v>31</v>
      </c>
      <c r="Y174" s="38" t="str">
        <f t="array" ref="Y174">X174&amp;CHOOSE(AND(X174&lt;&gt;{11,12,13})*MIN(4,MOD(X174,10))+1,"th","st","nd","rd","th")</f>
        <v>31st</v>
      </c>
      <c r="Z174" s="37">
        <v>4.1319999999999997</v>
      </c>
      <c r="AA174" s="28">
        <v>3</v>
      </c>
      <c r="AB174" s="221">
        <f t="shared" si="25"/>
        <v>2.9026087680070587E-3</v>
      </c>
      <c r="AC174" s="29">
        <f t="shared" si="26"/>
        <v>35</v>
      </c>
      <c r="AD174" s="38" t="str">
        <f t="array" ref="AD174">AC174&amp;CHOOSE(AND(AC174&lt;&gt;{11,12,13})*MIN(4,MOD(AC174,10))+1,"th","st","nd","rd","th")</f>
        <v>35th</v>
      </c>
      <c r="AE174" s="37">
        <v>1.8</v>
      </c>
      <c r="AF174" s="113">
        <v>1033.5530000000001</v>
      </c>
      <c r="AG174" s="113">
        <v>1043.998</v>
      </c>
      <c r="AH174" s="113">
        <v>1079.819</v>
      </c>
      <c r="AI174" s="38">
        <v>1052.4570000000001</v>
      </c>
      <c r="AJ174" s="29">
        <f t="shared" si="27"/>
        <v>18</v>
      </c>
      <c r="AK174" s="38" t="str">
        <f t="array" ref="AK174">AJ174&amp;CHOOSE(AND(AJ174&lt;&gt;{11,12,13})*MIN(4,MOD(AJ174,10))+1,"th","st","nd","rd","th")</f>
        <v>18th</v>
      </c>
      <c r="AL174" s="38">
        <v>257.86099999999999</v>
      </c>
      <c r="AM174" s="38">
        <v>393.697</v>
      </c>
      <c r="AN174" s="38">
        <v>1446.154</v>
      </c>
      <c r="AO174" s="29">
        <f t="shared" si="28"/>
        <v>23</v>
      </c>
      <c r="AP174" s="38" t="str">
        <f t="array" ref="AP174">AO174&amp;CHOOSE(AND(AO174&lt;&gt;{11,12,13})*MIN(4,MOD(AO174,10))+1,"th","st","nd","rd","th")</f>
        <v>23rd</v>
      </c>
      <c r="AQ174" s="77">
        <v>1.18</v>
      </c>
      <c r="AR174" s="36">
        <v>2018.0619999999999</v>
      </c>
      <c r="AS174" s="29">
        <f t="shared" si="29"/>
        <v>37</v>
      </c>
      <c r="AT174" s="38" t="str">
        <f t="array" ref="AT174">AS174&amp;CHOOSE(AND(AS174&lt;&gt;{11,12,13})*MIN(4,MOD(AS174,10))+1,"th","st","nd","rd","th")</f>
        <v>37th</v>
      </c>
      <c r="AU174" s="40">
        <v>6.8429224320487017E-4</v>
      </c>
    </row>
    <row r="175" spans="1:47" x14ac:dyDescent="0.25">
      <c r="A175" s="7">
        <v>110183602</v>
      </c>
      <c r="B175" s="8" t="s">
        <v>360</v>
      </c>
      <c r="C175" s="8" t="s">
        <v>361</v>
      </c>
      <c r="D175" s="27">
        <v>47600</v>
      </c>
      <c r="E175" s="29">
        <f t="shared" si="20"/>
        <v>27</v>
      </c>
      <c r="F175" s="38" t="str">
        <f t="array" ref="F175">E175&amp;CHOOSE(AND(E175&lt;&gt;{11,12,13})*MIN(4,MOD(E175,10))+1,"th","st","nd","rd","th")</f>
        <v>27th</v>
      </c>
      <c r="G175" s="29">
        <v>13921</v>
      </c>
      <c r="H175" s="30">
        <v>1.1963999999999999</v>
      </c>
      <c r="I175" s="31">
        <v>0.58309999999999995</v>
      </c>
      <c r="J175" s="94">
        <v>235</v>
      </c>
      <c r="K175" s="33">
        <v>0</v>
      </c>
      <c r="L175" s="34">
        <v>0.20499999999999999</v>
      </c>
      <c r="M175" s="29">
        <f t="shared" si="21"/>
        <v>74</v>
      </c>
      <c r="N175" s="38" t="str">
        <f t="array" ref="N175">M175&amp;CHOOSE(AND(M175&lt;&gt;{11,12,13})*MIN(4,MOD(M175,10))+1,"th","st","nd","rd","th")</f>
        <v>74th</v>
      </c>
      <c r="O175" s="34">
        <v>0.21690000000000001</v>
      </c>
      <c r="P175" s="29">
        <f t="shared" si="22"/>
        <v>72</v>
      </c>
      <c r="Q175" s="38" t="str">
        <f t="array" ref="Q175">P175&amp;CHOOSE(AND(P175&lt;&gt;{11,12,13})*MIN(4,MOD(P175,10))+1,"th","st","nd","rd","th")</f>
        <v>72nd</v>
      </c>
      <c r="R175" s="35">
        <v>544.46400000000006</v>
      </c>
      <c r="S175" s="35">
        <v>288.03500000000003</v>
      </c>
      <c r="T175" s="35">
        <v>0</v>
      </c>
      <c r="U175" s="35">
        <v>832.49900000000002</v>
      </c>
      <c r="V175" s="36">
        <v>457.75400000000002</v>
      </c>
      <c r="W175" s="220">
        <f t="shared" si="23"/>
        <v>0.10341126555080618</v>
      </c>
      <c r="X175" s="29">
        <f t="shared" si="24"/>
        <v>95</v>
      </c>
      <c r="Y175" s="38" t="str">
        <f t="array" ref="Y175">X175&amp;CHOOSE(AND(X175&lt;&gt;{11,12,13})*MIN(4,MOD(X175,10))+1,"th","st","nd","rd","th")</f>
        <v>95th</v>
      </c>
      <c r="Z175" s="37">
        <v>91.551000000000002</v>
      </c>
      <c r="AA175" s="28">
        <v>26</v>
      </c>
      <c r="AB175" s="221">
        <f t="shared" si="25"/>
        <v>5.8736633744783454E-3</v>
      </c>
      <c r="AC175" s="29">
        <f t="shared" si="26"/>
        <v>51</v>
      </c>
      <c r="AD175" s="38" t="str">
        <f t="array" ref="AD175">AC175&amp;CHOOSE(AND(AC175&lt;&gt;{11,12,13})*MIN(4,MOD(AC175,10))+1,"th","st","nd","rd","th")</f>
        <v>51st</v>
      </c>
      <c r="AE175" s="37">
        <v>15.6</v>
      </c>
      <c r="AF175" s="113">
        <v>4426.5389999999998</v>
      </c>
      <c r="AG175" s="113">
        <v>4508.0110000000004</v>
      </c>
      <c r="AH175" s="113">
        <v>4458.268</v>
      </c>
      <c r="AI175" s="38">
        <v>4464.2730000000001</v>
      </c>
      <c r="AJ175" s="29">
        <f t="shared" si="27"/>
        <v>82</v>
      </c>
      <c r="AK175" s="38" t="str">
        <f t="array" ref="AK175">AJ175&amp;CHOOSE(AND(AJ175&lt;&gt;{11,12,13})*MIN(4,MOD(AJ175,10))+1,"th","st","nd","rd","th")</f>
        <v>82nd</v>
      </c>
      <c r="AL175" s="38">
        <v>939.65</v>
      </c>
      <c r="AM175" s="38">
        <v>939.65</v>
      </c>
      <c r="AN175" s="38">
        <v>5403.9229999999998</v>
      </c>
      <c r="AO175" s="29">
        <f t="shared" si="28"/>
        <v>84</v>
      </c>
      <c r="AP175" s="38" t="str">
        <f t="array" ref="AP175">AO175&amp;CHOOSE(AND(AO175&lt;&gt;{11,12,13})*MIN(4,MOD(AO175,10))+1,"th","st","nd","rd","th")</f>
        <v>84th</v>
      </c>
      <c r="AQ175" s="77">
        <v>1.04</v>
      </c>
      <c r="AR175" s="36">
        <v>6723.8639999999996</v>
      </c>
      <c r="AS175" s="29">
        <f t="shared" si="29"/>
        <v>89</v>
      </c>
      <c r="AT175" s="38" t="str">
        <f t="array" ref="AT175">AS175&amp;CHOOSE(AND(AS175&lt;&gt;{11,12,13})*MIN(4,MOD(AS175,10))+1,"th","st","nd","rd","th")</f>
        <v>89th</v>
      </c>
      <c r="AU175" s="40">
        <v>2.2799537276676687E-3</v>
      </c>
    </row>
    <row r="176" spans="1:47" x14ac:dyDescent="0.25">
      <c r="A176" s="7">
        <v>116191004</v>
      </c>
      <c r="B176" s="8" t="s">
        <v>139</v>
      </c>
      <c r="C176" s="8" t="s">
        <v>140</v>
      </c>
      <c r="D176" s="27">
        <v>52098</v>
      </c>
      <c r="E176" s="29">
        <f t="shared" si="20"/>
        <v>43</v>
      </c>
      <c r="F176" s="38" t="str">
        <f t="array" ref="F176">E176&amp;CHOOSE(AND(E176&lt;&gt;{11,12,13})*MIN(4,MOD(E176,10))+1,"th","st","nd","rd","th")</f>
        <v>43rd</v>
      </c>
      <c r="G176" s="29">
        <v>2176</v>
      </c>
      <c r="H176" s="30">
        <v>1.0931999999999999</v>
      </c>
      <c r="I176" s="31">
        <v>0.89770000000000005</v>
      </c>
      <c r="J176" s="94">
        <v>35</v>
      </c>
      <c r="K176" s="33">
        <v>106.014</v>
      </c>
      <c r="L176" s="34">
        <v>0.17680000000000001</v>
      </c>
      <c r="M176" s="29">
        <f t="shared" si="21"/>
        <v>65</v>
      </c>
      <c r="N176" s="38" t="str">
        <f t="array" ref="N176">M176&amp;CHOOSE(AND(M176&lt;&gt;{11,12,13})*MIN(4,MOD(M176,10))+1,"th","st","nd","rd","th")</f>
        <v>65th</v>
      </c>
      <c r="O176" s="34">
        <v>0.21629999999999999</v>
      </c>
      <c r="P176" s="29">
        <f t="shared" si="22"/>
        <v>72</v>
      </c>
      <c r="Q176" s="38" t="str">
        <f t="array" ref="Q176">P176&amp;CHOOSE(AND(P176&lt;&gt;{11,12,13})*MIN(4,MOD(P176,10))+1,"th","st","nd","rd","th")</f>
        <v>72nd</v>
      </c>
      <c r="R176" s="35">
        <v>76.192999999999998</v>
      </c>
      <c r="S176" s="35">
        <v>46.607999999999997</v>
      </c>
      <c r="T176" s="35">
        <v>0</v>
      </c>
      <c r="U176" s="35">
        <v>122.801</v>
      </c>
      <c r="V176" s="36">
        <v>7.3209999999999997</v>
      </c>
      <c r="W176" s="220">
        <f t="shared" si="23"/>
        <v>1.0192631121704553E-2</v>
      </c>
      <c r="X176" s="29">
        <f t="shared" si="24"/>
        <v>8</v>
      </c>
      <c r="Y176" s="38" t="str">
        <f t="array" ref="Y176">X176&amp;CHOOSE(AND(X176&lt;&gt;{11,12,13})*MIN(4,MOD(X176,10))+1,"th","st","nd","rd","th")</f>
        <v>8th</v>
      </c>
      <c r="Z176" s="37">
        <v>1.464</v>
      </c>
      <c r="AA176" s="28">
        <v>2</v>
      </c>
      <c r="AB176" s="221">
        <f t="shared" si="25"/>
        <v>2.7844914961629706E-3</v>
      </c>
      <c r="AC176" s="29">
        <f t="shared" si="26"/>
        <v>34</v>
      </c>
      <c r="AD176" s="38" t="str">
        <f t="array" ref="AD176">AC176&amp;CHOOSE(AND(AC176&lt;&gt;{11,12,13})*MIN(4,MOD(AC176,10))+1,"th","st","nd","rd","th")</f>
        <v>34th</v>
      </c>
      <c r="AE176" s="37">
        <v>1.2</v>
      </c>
      <c r="AF176" s="113">
        <v>718.26400000000001</v>
      </c>
      <c r="AG176" s="113">
        <v>712.072</v>
      </c>
      <c r="AH176" s="113">
        <v>722.59100000000001</v>
      </c>
      <c r="AI176" s="38">
        <v>717.64200000000005</v>
      </c>
      <c r="AJ176" s="29">
        <f t="shared" si="27"/>
        <v>6</v>
      </c>
      <c r="AK176" s="38" t="str">
        <f t="array" ref="AK176">AJ176&amp;CHOOSE(AND(AJ176&lt;&gt;{11,12,13})*MIN(4,MOD(AJ176,10))+1,"th","st","nd","rd","th")</f>
        <v>6th</v>
      </c>
      <c r="AL176" s="38">
        <v>125.465</v>
      </c>
      <c r="AM176" s="38">
        <v>231.47900000000001</v>
      </c>
      <c r="AN176" s="38">
        <v>949.12099999999998</v>
      </c>
      <c r="AO176" s="29">
        <f t="shared" si="28"/>
        <v>7</v>
      </c>
      <c r="AP176" s="38" t="str">
        <f t="array" ref="AP176">AO176&amp;CHOOSE(AND(AO176&lt;&gt;{11,12,13})*MIN(4,MOD(AO176,10))+1,"th","st","nd","rd","th")</f>
        <v>7th</v>
      </c>
      <c r="AQ176" s="77">
        <v>1.1299999999999999</v>
      </c>
      <c r="AR176" s="36">
        <v>1172.4639999999999</v>
      </c>
      <c r="AS176" s="29">
        <f t="shared" si="29"/>
        <v>13</v>
      </c>
      <c r="AT176" s="38" t="str">
        <f t="array" ref="AT176">AS176&amp;CHOOSE(AND(AS176&lt;&gt;{11,12,13})*MIN(4,MOD(AS176,10))+1,"th","st","nd","rd","th")</f>
        <v>13th</v>
      </c>
      <c r="AU176" s="40">
        <v>3.9756361332652561E-4</v>
      </c>
    </row>
    <row r="177" spans="1:47" x14ac:dyDescent="0.25">
      <c r="A177" s="7">
        <v>116191103</v>
      </c>
      <c r="B177" s="8" t="s">
        <v>146</v>
      </c>
      <c r="C177" s="8" t="s">
        <v>140</v>
      </c>
      <c r="D177" s="27">
        <v>46640</v>
      </c>
      <c r="E177" s="29">
        <f t="shared" si="20"/>
        <v>24</v>
      </c>
      <c r="F177" s="38" t="str">
        <f t="array" ref="F177">E177&amp;CHOOSE(AND(E177&lt;&gt;{11,12,13})*MIN(4,MOD(E177,10))+1,"th","st","nd","rd","th")</f>
        <v>24th</v>
      </c>
      <c r="G177" s="29">
        <v>9331</v>
      </c>
      <c r="H177" s="30">
        <v>1.2211000000000001</v>
      </c>
      <c r="I177" s="31">
        <v>0.55330000000000001</v>
      </c>
      <c r="J177" s="94">
        <v>245</v>
      </c>
      <c r="K177" s="33">
        <v>0</v>
      </c>
      <c r="L177" s="34">
        <v>0.24940000000000001</v>
      </c>
      <c r="M177" s="29">
        <f t="shared" si="21"/>
        <v>85</v>
      </c>
      <c r="N177" s="38" t="str">
        <f t="array" ref="N177">M177&amp;CHOOSE(AND(M177&lt;&gt;{11,12,13})*MIN(4,MOD(M177,10))+1,"th","st","nd","rd","th")</f>
        <v>85th</v>
      </c>
      <c r="O177" s="34">
        <v>0.21110000000000001</v>
      </c>
      <c r="P177" s="29">
        <f t="shared" si="22"/>
        <v>69</v>
      </c>
      <c r="Q177" s="38" t="str">
        <f t="array" ref="Q177">P177&amp;CHOOSE(AND(P177&lt;&gt;{11,12,13})*MIN(4,MOD(P177,10))+1,"th","st","nd","rd","th")</f>
        <v>69th</v>
      </c>
      <c r="R177" s="35">
        <v>453.21100000000001</v>
      </c>
      <c r="S177" s="35">
        <v>191.80600000000001</v>
      </c>
      <c r="T177" s="35">
        <v>0</v>
      </c>
      <c r="U177" s="35">
        <v>645.01700000000005</v>
      </c>
      <c r="V177" s="36">
        <v>53.944000000000003</v>
      </c>
      <c r="W177" s="220">
        <f t="shared" si="23"/>
        <v>1.7811083126752416E-2</v>
      </c>
      <c r="X177" s="29">
        <f t="shared" si="24"/>
        <v>26</v>
      </c>
      <c r="Y177" s="38" t="str">
        <f t="array" ref="Y177">X177&amp;CHOOSE(AND(X177&lt;&gt;{11,12,13})*MIN(4,MOD(X177,10))+1,"th","st","nd","rd","th")</f>
        <v>26th</v>
      </c>
      <c r="Z177" s="37">
        <v>10.789</v>
      </c>
      <c r="AA177" s="28">
        <v>56</v>
      </c>
      <c r="AB177" s="221">
        <f t="shared" si="25"/>
        <v>1.84899276119334E-2</v>
      </c>
      <c r="AC177" s="29">
        <f t="shared" si="26"/>
        <v>75</v>
      </c>
      <c r="AD177" s="38" t="str">
        <f t="array" ref="AD177">AC177&amp;CHOOSE(AND(AC177&lt;&gt;{11,12,13})*MIN(4,MOD(AC177,10))+1,"th","st","nd","rd","th")</f>
        <v>75th</v>
      </c>
      <c r="AE177" s="37">
        <v>33.6</v>
      </c>
      <c r="AF177" s="113">
        <v>3028.6759999999999</v>
      </c>
      <c r="AG177" s="113">
        <v>3044.683</v>
      </c>
      <c r="AH177" s="113">
        <v>3093.576</v>
      </c>
      <c r="AI177" s="38">
        <v>3055.645</v>
      </c>
      <c r="AJ177" s="29">
        <f t="shared" si="27"/>
        <v>66</v>
      </c>
      <c r="AK177" s="38" t="str">
        <f t="array" ref="AK177">AJ177&amp;CHOOSE(AND(AJ177&lt;&gt;{11,12,13})*MIN(4,MOD(AJ177,10))+1,"th","st","nd","rd","th")</f>
        <v>66th</v>
      </c>
      <c r="AL177" s="38">
        <v>689.40599999999995</v>
      </c>
      <c r="AM177" s="38">
        <v>689.40599999999995</v>
      </c>
      <c r="AN177" s="38">
        <v>3745.0509999999999</v>
      </c>
      <c r="AO177" s="29">
        <f t="shared" si="28"/>
        <v>70</v>
      </c>
      <c r="AP177" s="38" t="str">
        <f t="array" ref="AP177">AO177&amp;CHOOSE(AND(AO177&lt;&gt;{11,12,13})*MIN(4,MOD(AO177,10))+1,"th","st","nd","rd","th")</f>
        <v>70th</v>
      </c>
      <c r="AQ177" s="77">
        <v>1.03</v>
      </c>
      <c r="AR177" s="36">
        <v>4710.2740000000003</v>
      </c>
      <c r="AS177" s="29">
        <f t="shared" si="29"/>
        <v>78</v>
      </c>
      <c r="AT177" s="38" t="str">
        <f t="array" ref="AT177">AS177&amp;CHOOSE(AND(AS177&lt;&gt;{11,12,13})*MIN(4,MOD(AS177,10))+1,"th","st","nd","rd","th")</f>
        <v>78th</v>
      </c>
      <c r="AU177" s="40">
        <v>1.5971778674637237E-3</v>
      </c>
    </row>
    <row r="178" spans="1:47" x14ac:dyDescent="0.25">
      <c r="A178" s="7">
        <v>116191203</v>
      </c>
      <c r="B178" s="8" t="s">
        <v>158</v>
      </c>
      <c r="C178" s="8" t="s">
        <v>140</v>
      </c>
      <c r="D178" s="27">
        <v>38968</v>
      </c>
      <c r="E178" s="29">
        <f t="shared" si="20"/>
        <v>6</v>
      </c>
      <c r="F178" s="38" t="str">
        <f t="array" ref="F178">E178&amp;CHOOSE(AND(E178&lt;&gt;{11,12,13})*MIN(4,MOD(E178,10))+1,"th","st","nd","rd","th")</f>
        <v>6th</v>
      </c>
      <c r="G178" s="29">
        <v>7229</v>
      </c>
      <c r="H178" s="30">
        <v>1.4615</v>
      </c>
      <c r="I178" s="31">
        <v>0.74739999999999995</v>
      </c>
      <c r="J178" s="94">
        <v>158</v>
      </c>
      <c r="K178" s="33">
        <v>0</v>
      </c>
      <c r="L178" s="34">
        <v>5.7000000000000002E-2</v>
      </c>
      <c r="M178" s="29">
        <f t="shared" si="21"/>
        <v>13</v>
      </c>
      <c r="N178" s="38" t="str">
        <f t="array" ref="N178">M178&amp;CHOOSE(AND(M178&lt;&gt;{11,12,13})*MIN(4,MOD(M178,10))+1,"th","st","nd","rd","th")</f>
        <v>13th</v>
      </c>
      <c r="O178" s="34">
        <v>0.1993</v>
      </c>
      <c r="P178" s="29">
        <f t="shared" si="22"/>
        <v>64</v>
      </c>
      <c r="Q178" s="38" t="str">
        <f t="array" ref="Q178">P178&amp;CHOOSE(AND(P178&lt;&gt;{11,12,13})*MIN(4,MOD(P178,10))+1,"th","st","nd","rd","th")</f>
        <v>64th</v>
      </c>
      <c r="R178" s="35">
        <v>56.146000000000001</v>
      </c>
      <c r="S178" s="35">
        <v>98.156000000000006</v>
      </c>
      <c r="T178" s="35">
        <v>0</v>
      </c>
      <c r="U178" s="35">
        <v>154.30199999999999</v>
      </c>
      <c r="V178" s="36">
        <v>32.411000000000001</v>
      </c>
      <c r="W178" s="220">
        <f t="shared" si="23"/>
        <v>1.9742520641901462E-2</v>
      </c>
      <c r="X178" s="29">
        <f t="shared" si="24"/>
        <v>31</v>
      </c>
      <c r="Y178" s="38" t="str">
        <f t="array" ref="Y178">X178&amp;CHOOSE(AND(X178&lt;&gt;{11,12,13})*MIN(4,MOD(X178,10))+1,"th","st","nd","rd","th")</f>
        <v>31st</v>
      </c>
      <c r="Z178" s="37">
        <v>6.4820000000000002</v>
      </c>
      <c r="AA178" s="28">
        <v>18</v>
      </c>
      <c r="AB178" s="221">
        <f t="shared" si="25"/>
        <v>1.096434456061912E-2</v>
      </c>
      <c r="AC178" s="29">
        <f t="shared" si="26"/>
        <v>64</v>
      </c>
      <c r="AD178" s="38" t="str">
        <f t="array" ref="AD178">AC178&amp;CHOOSE(AND(AC178&lt;&gt;{11,12,13})*MIN(4,MOD(AC178,10))+1,"th","st","nd","rd","th")</f>
        <v>64th</v>
      </c>
      <c r="AE178" s="37">
        <v>10.8</v>
      </c>
      <c r="AF178" s="113">
        <v>1641.6849999999999</v>
      </c>
      <c r="AG178" s="113">
        <v>1690.7629999999999</v>
      </c>
      <c r="AH178" s="113">
        <v>1698.1389999999999</v>
      </c>
      <c r="AI178" s="38">
        <v>1676.8620000000001</v>
      </c>
      <c r="AJ178" s="29">
        <f t="shared" si="27"/>
        <v>38</v>
      </c>
      <c r="AK178" s="38" t="str">
        <f t="array" ref="AK178">AJ178&amp;CHOOSE(AND(AJ178&lt;&gt;{11,12,13})*MIN(4,MOD(AJ178,10))+1,"th","st","nd","rd","th")</f>
        <v>38th</v>
      </c>
      <c r="AL178" s="38">
        <v>171.584</v>
      </c>
      <c r="AM178" s="38">
        <v>171.584</v>
      </c>
      <c r="AN178" s="38">
        <v>1848.4459999999999</v>
      </c>
      <c r="AO178" s="29">
        <f t="shared" si="28"/>
        <v>34</v>
      </c>
      <c r="AP178" s="38" t="str">
        <f t="array" ref="AP178">AO178&amp;CHOOSE(AND(AO178&lt;&gt;{11,12,13})*MIN(4,MOD(AO178,10))+1,"th","st","nd","rd","th")</f>
        <v>34th</v>
      </c>
      <c r="AQ178" s="77">
        <v>0.99</v>
      </c>
      <c r="AR178" s="36">
        <v>2674.489</v>
      </c>
      <c r="AS178" s="29">
        <f t="shared" si="29"/>
        <v>53</v>
      </c>
      <c r="AT178" s="38" t="str">
        <f t="array" ref="AT178">AS178&amp;CHOOSE(AND(AS178&lt;&gt;{11,12,13})*MIN(4,MOD(AS178,10))+1,"th","st","nd","rd","th")</f>
        <v>53rd</v>
      </c>
      <c r="AU178" s="40">
        <v>9.0687604109127972E-4</v>
      </c>
    </row>
    <row r="179" spans="1:47" x14ac:dyDescent="0.25">
      <c r="A179" s="7">
        <v>116191503</v>
      </c>
      <c r="B179" s="8" t="s">
        <v>195</v>
      </c>
      <c r="C179" s="8" t="s">
        <v>140</v>
      </c>
      <c r="D179" s="27">
        <v>53792</v>
      </c>
      <c r="E179" s="29">
        <f t="shared" si="20"/>
        <v>48</v>
      </c>
      <c r="F179" s="38" t="str">
        <f t="array" ref="F179">E179&amp;CHOOSE(AND(E179&lt;&gt;{11,12,13})*MIN(4,MOD(E179,10))+1,"th","st","nd","rd","th")</f>
        <v>48th</v>
      </c>
      <c r="G179" s="29">
        <v>6133</v>
      </c>
      <c r="H179" s="30">
        <v>1.0587</v>
      </c>
      <c r="I179" s="31">
        <v>0.70140000000000002</v>
      </c>
      <c r="J179" s="94">
        <v>185</v>
      </c>
      <c r="K179" s="33">
        <v>0</v>
      </c>
      <c r="L179" s="34">
        <v>0.1036</v>
      </c>
      <c r="M179" s="29">
        <f t="shared" si="21"/>
        <v>32</v>
      </c>
      <c r="N179" s="38" t="str">
        <f t="array" ref="N179">M179&amp;CHOOSE(AND(M179&lt;&gt;{11,12,13})*MIN(4,MOD(M179,10))+1,"th","st","nd","rd","th")</f>
        <v>32nd</v>
      </c>
      <c r="O179" s="34">
        <v>0.1198</v>
      </c>
      <c r="P179" s="29">
        <f t="shared" si="22"/>
        <v>26</v>
      </c>
      <c r="Q179" s="38" t="str">
        <f t="array" ref="Q179">P179&amp;CHOOSE(AND(P179&lt;&gt;{11,12,13})*MIN(4,MOD(P179,10))+1,"th","st","nd","rd","th")</f>
        <v>26th</v>
      </c>
      <c r="R179" s="35">
        <v>120.54300000000001</v>
      </c>
      <c r="S179" s="35">
        <v>69.695999999999998</v>
      </c>
      <c r="T179" s="35">
        <v>0</v>
      </c>
      <c r="U179" s="35">
        <v>190.239</v>
      </c>
      <c r="V179" s="36">
        <v>29.216999999999999</v>
      </c>
      <c r="W179" s="220">
        <f t="shared" si="23"/>
        <v>1.5066289197258704E-2</v>
      </c>
      <c r="X179" s="29">
        <f t="shared" si="24"/>
        <v>19</v>
      </c>
      <c r="Y179" s="38" t="str">
        <f t="array" ref="Y179">X179&amp;CHOOSE(AND(X179&lt;&gt;{11,12,13})*MIN(4,MOD(X179,10))+1,"th","st","nd","rd","th")</f>
        <v>19th</v>
      </c>
      <c r="Z179" s="37">
        <v>5.843</v>
      </c>
      <c r="AA179" s="28">
        <v>12</v>
      </c>
      <c r="AB179" s="221">
        <f t="shared" si="25"/>
        <v>6.1880230813260934E-3</v>
      </c>
      <c r="AC179" s="29">
        <f t="shared" si="26"/>
        <v>52</v>
      </c>
      <c r="AD179" s="38" t="str">
        <f t="array" ref="AD179">AC179&amp;CHOOSE(AND(AC179&lt;&gt;{11,12,13})*MIN(4,MOD(AC179,10))+1,"th","st","nd","rd","th")</f>
        <v>52nd</v>
      </c>
      <c r="AE179" s="37">
        <v>7.2</v>
      </c>
      <c r="AF179" s="113">
        <v>1939.23</v>
      </c>
      <c r="AG179" s="113">
        <v>1926.9</v>
      </c>
      <c r="AH179" s="113">
        <v>1897.5319999999999</v>
      </c>
      <c r="AI179" s="38">
        <v>1921.221</v>
      </c>
      <c r="AJ179" s="29">
        <f t="shared" si="27"/>
        <v>45</v>
      </c>
      <c r="AK179" s="38" t="str">
        <f t="array" ref="AK179">AJ179&amp;CHOOSE(AND(AJ179&lt;&gt;{11,12,13})*MIN(4,MOD(AJ179,10))+1,"th","st","nd","rd","th")</f>
        <v>45th</v>
      </c>
      <c r="AL179" s="38">
        <v>203.28200000000001</v>
      </c>
      <c r="AM179" s="38">
        <v>203.28200000000001</v>
      </c>
      <c r="AN179" s="38">
        <v>2124.5030000000002</v>
      </c>
      <c r="AO179" s="29">
        <f t="shared" si="28"/>
        <v>42</v>
      </c>
      <c r="AP179" s="38" t="str">
        <f t="array" ref="AP179">AO179&amp;CHOOSE(AND(AO179&lt;&gt;{11,12,13})*MIN(4,MOD(AO179,10))+1,"th","st","nd","rd","th")</f>
        <v>42nd</v>
      </c>
      <c r="AQ179" s="77">
        <v>1.03</v>
      </c>
      <c r="AR179" s="36">
        <v>2316.6880000000001</v>
      </c>
      <c r="AS179" s="29">
        <f t="shared" si="29"/>
        <v>45</v>
      </c>
      <c r="AT179" s="38" t="str">
        <f t="array" ref="AT179">AS179&amp;CHOOSE(AND(AS179&lt;&gt;{11,12,13})*MIN(4,MOD(AS179,10))+1,"th","st","nd","rd","th")</f>
        <v>45th</v>
      </c>
      <c r="AU179" s="40">
        <v>7.8555149857923313E-4</v>
      </c>
    </row>
    <row r="180" spans="1:47" x14ac:dyDescent="0.25">
      <c r="A180" s="7">
        <v>116195004</v>
      </c>
      <c r="B180" s="8" t="s">
        <v>409</v>
      </c>
      <c r="C180" s="8" t="s">
        <v>140</v>
      </c>
      <c r="D180" s="27">
        <v>53113</v>
      </c>
      <c r="E180" s="29">
        <f t="shared" si="20"/>
        <v>46</v>
      </c>
      <c r="F180" s="38" t="str">
        <f t="array" ref="F180">E180&amp;CHOOSE(AND(E180&lt;&gt;{11,12,13})*MIN(4,MOD(E180,10))+1,"th","st","nd","rd","th")</f>
        <v>46th</v>
      </c>
      <c r="G180" s="29">
        <v>2218</v>
      </c>
      <c r="H180" s="30">
        <v>1.0723</v>
      </c>
      <c r="I180" s="31">
        <v>0.89290000000000003</v>
      </c>
      <c r="J180" s="94">
        <v>39</v>
      </c>
      <c r="K180" s="33">
        <v>102.89400000000001</v>
      </c>
      <c r="L180" s="34">
        <v>0.1454</v>
      </c>
      <c r="M180" s="29">
        <f t="shared" si="21"/>
        <v>50</v>
      </c>
      <c r="N180" s="38" t="str">
        <f t="array" ref="N180">M180&amp;CHOOSE(AND(M180&lt;&gt;{11,12,13})*MIN(4,MOD(M180,10))+1,"th","st","nd","rd","th")</f>
        <v>50th</v>
      </c>
      <c r="O180" s="34">
        <v>0.23330000000000001</v>
      </c>
      <c r="P180" s="29">
        <f t="shared" si="22"/>
        <v>81</v>
      </c>
      <c r="Q180" s="38" t="str">
        <f t="array" ref="Q180">P180&amp;CHOOSE(AND(P180&lt;&gt;{11,12,13})*MIN(4,MOD(P180,10))+1,"th","st","nd","rd","th")</f>
        <v>81st</v>
      </c>
      <c r="R180" s="35">
        <v>62.274999999999999</v>
      </c>
      <c r="S180" s="35">
        <v>49.962000000000003</v>
      </c>
      <c r="T180" s="35">
        <v>0</v>
      </c>
      <c r="U180" s="35">
        <v>112.23699999999999</v>
      </c>
      <c r="V180" s="36">
        <v>9.9990000000000006</v>
      </c>
      <c r="W180" s="220">
        <f t="shared" si="23"/>
        <v>1.4007320958028469E-2</v>
      </c>
      <c r="X180" s="29">
        <f t="shared" si="24"/>
        <v>16</v>
      </c>
      <c r="Y180" s="38" t="str">
        <f t="array" ref="Y180">X180&amp;CHOOSE(AND(X180&lt;&gt;{11,12,13})*MIN(4,MOD(X180,10))+1,"th","st","nd","rd","th")</f>
        <v>16th</v>
      </c>
      <c r="Z180" s="37">
        <v>2</v>
      </c>
      <c r="AA180" s="28">
        <v>2</v>
      </c>
      <c r="AB180" s="221">
        <f t="shared" si="25"/>
        <v>2.8017443660422977E-3</v>
      </c>
      <c r="AC180" s="29">
        <f t="shared" si="26"/>
        <v>34</v>
      </c>
      <c r="AD180" s="38" t="str">
        <f t="array" ref="AD180">AC180&amp;CHOOSE(AND(AC180&lt;&gt;{11,12,13})*MIN(4,MOD(AC180,10))+1,"th","st","nd","rd","th")</f>
        <v>34th</v>
      </c>
      <c r="AE180" s="37">
        <v>1.2</v>
      </c>
      <c r="AF180" s="113">
        <v>713.84100000000001</v>
      </c>
      <c r="AG180" s="113">
        <v>743.11400000000003</v>
      </c>
      <c r="AH180" s="113">
        <v>740.94600000000003</v>
      </c>
      <c r="AI180" s="38">
        <v>732.63400000000001</v>
      </c>
      <c r="AJ180" s="29">
        <f t="shared" si="27"/>
        <v>7</v>
      </c>
      <c r="AK180" s="38" t="str">
        <f t="array" ref="AK180">AJ180&amp;CHOOSE(AND(AJ180&lt;&gt;{11,12,13})*MIN(4,MOD(AJ180,10))+1,"th","st","nd","rd","th")</f>
        <v>7th</v>
      </c>
      <c r="AL180" s="38">
        <v>115.437</v>
      </c>
      <c r="AM180" s="38">
        <v>218.33099999999999</v>
      </c>
      <c r="AN180" s="38">
        <v>950.96500000000003</v>
      </c>
      <c r="AO180" s="29">
        <f t="shared" si="28"/>
        <v>8</v>
      </c>
      <c r="AP180" s="38" t="str">
        <f t="array" ref="AP180">AO180&amp;CHOOSE(AND(AO180&lt;&gt;{11,12,13})*MIN(4,MOD(AO180,10))+1,"th","st","nd","rd","th")</f>
        <v>8th</v>
      </c>
      <c r="AQ180" s="77">
        <v>0.95</v>
      </c>
      <c r="AR180" s="36">
        <v>968.73400000000004</v>
      </c>
      <c r="AS180" s="29">
        <f t="shared" si="29"/>
        <v>6</v>
      </c>
      <c r="AT180" s="38" t="str">
        <f t="array" ref="AT180">AS180&amp;CHOOSE(AND(AS180&lt;&gt;{11,12,13})*MIN(4,MOD(AS180,10))+1,"th","st","nd","rd","th")</f>
        <v>6th</v>
      </c>
      <c r="AU180" s="40">
        <v>3.2848205948520252E-4</v>
      </c>
    </row>
    <row r="181" spans="1:47" x14ac:dyDescent="0.25">
      <c r="A181" s="7">
        <v>116197503</v>
      </c>
      <c r="B181" s="8" t="s">
        <v>561</v>
      </c>
      <c r="C181" s="8" t="s">
        <v>140</v>
      </c>
      <c r="D181" s="27">
        <v>55070</v>
      </c>
      <c r="E181" s="29">
        <f t="shared" si="20"/>
        <v>51</v>
      </c>
      <c r="F181" s="38" t="str">
        <f t="array" ref="F181">E181&amp;CHOOSE(AND(E181&lt;&gt;{11,12,13})*MIN(4,MOD(E181,10))+1,"th","st","nd","rd","th")</f>
        <v>51st</v>
      </c>
      <c r="G181" s="29">
        <v>4455</v>
      </c>
      <c r="H181" s="30">
        <v>1.0342</v>
      </c>
      <c r="I181" s="31">
        <v>0.80269999999999997</v>
      </c>
      <c r="J181" s="94">
        <v>115</v>
      </c>
      <c r="K181" s="33">
        <v>61.844000000000001</v>
      </c>
      <c r="L181" s="34">
        <v>0.1118</v>
      </c>
      <c r="M181" s="29">
        <f t="shared" si="21"/>
        <v>36</v>
      </c>
      <c r="N181" s="38" t="str">
        <f t="array" ref="N181">M181&amp;CHOOSE(AND(M181&lt;&gt;{11,12,13})*MIN(4,MOD(M181,10))+1,"th","st","nd","rd","th")</f>
        <v>36th</v>
      </c>
      <c r="O181" s="34">
        <v>0.15129999999999999</v>
      </c>
      <c r="P181" s="29">
        <f t="shared" si="22"/>
        <v>42</v>
      </c>
      <c r="Q181" s="38" t="str">
        <f t="array" ref="Q181">P181&amp;CHOOSE(AND(P181&lt;&gt;{11,12,13})*MIN(4,MOD(P181,10))+1,"th","st","nd","rd","th")</f>
        <v>42nd</v>
      </c>
      <c r="R181" s="35">
        <v>95.465000000000003</v>
      </c>
      <c r="S181" s="35">
        <v>64.596999999999994</v>
      </c>
      <c r="T181" s="35">
        <v>0</v>
      </c>
      <c r="U181" s="35">
        <v>160.06200000000001</v>
      </c>
      <c r="V181" s="36">
        <v>18.321999999999999</v>
      </c>
      <c r="W181" s="220">
        <f t="shared" si="23"/>
        <v>1.2874194484515763E-2</v>
      </c>
      <c r="X181" s="29">
        <f t="shared" si="24"/>
        <v>14</v>
      </c>
      <c r="Y181" s="38" t="str">
        <f t="array" ref="Y181">X181&amp;CHOOSE(AND(X181&lt;&gt;{11,12,13})*MIN(4,MOD(X181,10))+1,"th","st","nd","rd","th")</f>
        <v>14th</v>
      </c>
      <c r="Z181" s="37">
        <v>3.6640000000000001</v>
      </c>
      <c r="AA181" s="28">
        <v>0</v>
      </c>
      <c r="AB181" s="221">
        <f t="shared" si="25"/>
        <v>0</v>
      </c>
      <c r="AC181" s="29">
        <f t="shared" si="26"/>
        <v>1</v>
      </c>
      <c r="AD181" s="38" t="str">
        <f t="array" ref="AD181">AC181&amp;CHOOSE(AND(AC181&lt;&gt;{11,12,13})*MIN(4,MOD(AC181,10))+1,"th","st","nd","rd","th")</f>
        <v>1st</v>
      </c>
      <c r="AE181" s="37">
        <v>0</v>
      </c>
      <c r="AF181" s="113">
        <v>1423.1569999999999</v>
      </c>
      <c r="AG181" s="113">
        <v>1450.046</v>
      </c>
      <c r="AH181" s="113">
        <v>1472.567</v>
      </c>
      <c r="AI181" s="38">
        <v>1448.59</v>
      </c>
      <c r="AJ181" s="29">
        <f t="shared" si="27"/>
        <v>31</v>
      </c>
      <c r="AK181" s="38" t="str">
        <f t="array" ref="AK181">AJ181&amp;CHOOSE(AND(AJ181&lt;&gt;{11,12,13})*MIN(4,MOD(AJ181,10))+1,"th","st","nd","rd","th")</f>
        <v>31st</v>
      </c>
      <c r="AL181" s="38">
        <v>163.726</v>
      </c>
      <c r="AM181" s="38">
        <v>225.57</v>
      </c>
      <c r="AN181" s="38">
        <v>1674.16</v>
      </c>
      <c r="AO181" s="29">
        <f t="shared" si="28"/>
        <v>29</v>
      </c>
      <c r="AP181" s="38" t="str">
        <f t="array" ref="AP181">AO181&amp;CHOOSE(AND(AO181&lt;&gt;{11,12,13})*MIN(4,MOD(AO181,10))+1,"th","st","nd","rd","th")</f>
        <v>29th</v>
      </c>
      <c r="AQ181" s="77">
        <v>1</v>
      </c>
      <c r="AR181" s="36">
        <v>1731.4159999999999</v>
      </c>
      <c r="AS181" s="29">
        <f t="shared" si="29"/>
        <v>29</v>
      </c>
      <c r="AT181" s="38" t="str">
        <f t="array" ref="AT181">AS181&amp;CHOOSE(AND(AS181&lt;&gt;{11,12,13})*MIN(4,MOD(AS181,10))+1,"th","st","nd","rd","th")</f>
        <v>29th</v>
      </c>
      <c r="AU181" s="40">
        <v>5.8709521241706326E-4</v>
      </c>
    </row>
    <row r="182" spans="1:47" x14ac:dyDescent="0.25">
      <c r="A182" s="7">
        <v>105201033</v>
      </c>
      <c r="B182" s="8" t="s">
        <v>231</v>
      </c>
      <c r="C182" s="8" t="s">
        <v>232</v>
      </c>
      <c r="D182" s="27">
        <v>49851</v>
      </c>
      <c r="E182" s="29">
        <f t="shared" si="20"/>
        <v>33</v>
      </c>
      <c r="F182" s="38" t="str">
        <f t="array" ref="F182">E182&amp;CHOOSE(AND(E182&lt;&gt;{11,12,13})*MIN(4,MOD(E182,10))+1,"th","st","nd","rd","th")</f>
        <v>33rd</v>
      </c>
      <c r="G182" s="29">
        <v>7493</v>
      </c>
      <c r="H182" s="30">
        <v>1.1424000000000001</v>
      </c>
      <c r="I182" s="31">
        <v>0.77729999999999999</v>
      </c>
      <c r="J182" s="94">
        <v>136</v>
      </c>
      <c r="K182" s="33">
        <v>38.249000000000002</v>
      </c>
      <c r="L182" s="34">
        <v>0.18709999999999999</v>
      </c>
      <c r="M182" s="29">
        <f t="shared" si="21"/>
        <v>69</v>
      </c>
      <c r="N182" s="38" t="str">
        <f t="array" ref="N182">M182&amp;CHOOSE(AND(M182&lt;&gt;{11,12,13})*MIN(4,MOD(M182,10))+1,"th","st","nd","rd","th")</f>
        <v>69th</v>
      </c>
      <c r="O182" s="34">
        <v>0.26250000000000001</v>
      </c>
      <c r="P182" s="29">
        <f t="shared" si="22"/>
        <v>90</v>
      </c>
      <c r="Q182" s="38" t="str">
        <f t="array" ref="Q182">P182&amp;CHOOSE(AND(P182&lt;&gt;{11,12,13})*MIN(4,MOD(P182,10))+1,"th","st","nd","rd","th")</f>
        <v>90th</v>
      </c>
      <c r="R182" s="35">
        <v>234.751</v>
      </c>
      <c r="S182" s="35">
        <v>164.67699999999999</v>
      </c>
      <c r="T182" s="35">
        <v>0</v>
      </c>
      <c r="U182" s="35">
        <v>399.428</v>
      </c>
      <c r="V182" s="36">
        <v>105.101</v>
      </c>
      <c r="W182" s="220">
        <f t="shared" si="23"/>
        <v>5.0260169218784595E-2</v>
      </c>
      <c r="X182" s="29">
        <f t="shared" si="24"/>
        <v>87</v>
      </c>
      <c r="Y182" s="38" t="str">
        <f t="array" ref="Y182">X182&amp;CHOOSE(AND(X182&lt;&gt;{11,12,13})*MIN(4,MOD(X182,10))+1,"th","st","nd","rd","th")</f>
        <v>87th</v>
      </c>
      <c r="Z182" s="37">
        <v>21.02</v>
      </c>
      <c r="AA182" s="28">
        <v>3</v>
      </c>
      <c r="AB182" s="221">
        <f t="shared" si="25"/>
        <v>1.4346248623357892E-3</v>
      </c>
      <c r="AC182" s="29">
        <f t="shared" si="26"/>
        <v>24</v>
      </c>
      <c r="AD182" s="38" t="str">
        <f t="array" ref="AD182">AC182&amp;CHOOSE(AND(AC182&lt;&gt;{11,12,13})*MIN(4,MOD(AC182,10))+1,"th","st","nd","rd","th")</f>
        <v>24th</v>
      </c>
      <c r="AE182" s="37">
        <v>1.8</v>
      </c>
      <c r="AF182" s="113">
        <v>2091.1390000000001</v>
      </c>
      <c r="AG182" s="113">
        <v>2116.279</v>
      </c>
      <c r="AH182" s="113">
        <v>2179.04</v>
      </c>
      <c r="AI182" s="38">
        <v>2128.819</v>
      </c>
      <c r="AJ182" s="29">
        <f t="shared" si="27"/>
        <v>51</v>
      </c>
      <c r="AK182" s="38" t="str">
        <f t="array" ref="AK182">AJ182&amp;CHOOSE(AND(AJ182&lt;&gt;{11,12,13})*MIN(4,MOD(AJ182,10))+1,"th","st","nd","rd","th")</f>
        <v>51st</v>
      </c>
      <c r="AL182" s="38">
        <v>422.24799999999999</v>
      </c>
      <c r="AM182" s="38">
        <v>460.49700000000001</v>
      </c>
      <c r="AN182" s="38">
        <v>2589.3159999999998</v>
      </c>
      <c r="AO182" s="29">
        <f t="shared" si="28"/>
        <v>54</v>
      </c>
      <c r="AP182" s="38" t="str">
        <f t="array" ref="AP182">AO182&amp;CHOOSE(AND(AO182&lt;&gt;{11,12,13})*MIN(4,MOD(AO182,10))+1,"th","st","nd","rd","th")</f>
        <v>54th</v>
      </c>
      <c r="AQ182" s="77">
        <v>0.89</v>
      </c>
      <c r="AR182" s="36">
        <v>2632.6509999999998</v>
      </c>
      <c r="AS182" s="29">
        <f t="shared" si="29"/>
        <v>53</v>
      </c>
      <c r="AT182" s="38" t="str">
        <f t="array" ref="AT182">AS182&amp;CHOOSE(AND(AS182&lt;&gt;{11,12,13})*MIN(4,MOD(AS182,10))+1,"th","st","nd","rd","th")</f>
        <v>53rd</v>
      </c>
      <c r="AU182" s="40">
        <v>8.9268945075302183E-4</v>
      </c>
    </row>
    <row r="183" spans="1:47" x14ac:dyDescent="0.25">
      <c r="A183" s="7">
        <v>105201352</v>
      </c>
      <c r="B183" s="8" t="s">
        <v>243</v>
      </c>
      <c r="C183" s="8" t="s">
        <v>232</v>
      </c>
      <c r="D183" s="27">
        <v>45169</v>
      </c>
      <c r="E183" s="29">
        <f t="shared" si="20"/>
        <v>19</v>
      </c>
      <c r="F183" s="38" t="str">
        <f t="array" ref="F183">E183&amp;CHOOSE(AND(E183&lt;&gt;{11,12,13})*MIN(4,MOD(E183,10))+1,"th","st","nd","rd","th")</f>
        <v>19th</v>
      </c>
      <c r="G183" s="29">
        <v>12385</v>
      </c>
      <c r="H183" s="30">
        <v>1.2607999999999999</v>
      </c>
      <c r="I183" s="31">
        <v>0.53480000000000005</v>
      </c>
      <c r="J183" s="94">
        <v>252</v>
      </c>
      <c r="K183" s="33">
        <v>0</v>
      </c>
      <c r="L183" s="34">
        <v>0.15229999999999999</v>
      </c>
      <c r="M183" s="29">
        <f t="shared" si="21"/>
        <v>55</v>
      </c>
      <c r="N183" s="38" t="str">
        <f t="array" ref="N183">M183&amp;CHOOSE(AND(M183&lt;&gt;{11,12,13})*MIN(4,MOD(M183,10))+1,"th","st","nd","rd","th")</f>
        <v>55th</v>
      </c>
      <c r="O183" s="34">
        <v>0.16500000000000001</v>
      </c>
      <c r="P183" s="29">
        <f t="shared" si="22"/>
        <v>49</v>
      </c>
      <c r="Q183" s="38" t="str">
        <f t="array" ref="Q183">P183&amp;CHOOSE(AND(P183&lt;&gt;{11,12,13})*MIN(4,MOD(P183,10))+1,"th","st","nd","rd","th")</f>
        <v>49th</v>
      </c>
      <c r="R183" s="35">
        <v>343.41199999999998</v>
      </c>
      <c r="S183" s="35">
        <v>186.024</v>
      </c>
      <c r="T183" s="35">
        <v>0</v>
      </c>
      <c r="U183" s="35">
        <v>529.43600000000004</v>
      </c>
      <c r="V183" s="36">
        <v>131.59</v>
      </c>
      <c r="W183" s="220">
        <f t="shared" si="23"/>
        <v>3.5015332346301345E-2</v>
      </c>
      <c r="X183" s="29">
        <f t="shared" si="24"/>
        <v>68</v>
      </c>
      <c r="Y183" s="38" t="str">
        <f t="array" ref="Y183">X183&amp;CHOOSE(AND(X183&lt;&gt;{11,12,13})*MIN(4,MOD(X183,10))+1,"th","st","nd","rd","th")</f>
        <v>68th</v>
      </c>
      <c r="Z183" s="37">
        <v>26.318000000000001</v>
      </c>
      <c r="AA183" s="28">
        <v>3</v>
      </c>
      <c r="AB183" s="221">
        <f t="shared" si="25"/>
        <v>7.982825217638424E-4</v>
      </c>
      <c r="AC183" s="29">
        <f t="shared" si="26"/>
        <v>18</v>
      </c>
      <c r="AD183" s="38" t="str">
        <f t="array" ref="AD183">AC183&amp;CHOOSE(AND(AC183&lt;&gt;{11,12,13})*MIN(4,MOD(AC183,10))+1,"th","st","nd","rd","th")</f>
        <v>18th</v>
      </c>
      <c r="AE183" s="37">
        <v>1.8</v>
      </c>
      <c r="AF183" s="113">
        <v>3758.0680000000002</v>
      </c>
      <c r="AG183" s="113">
        <v>3852.931</v>
      </c>
      <c r="AH183" s="113">
        <v>3879.6950000000002</v>
      </c>
      <c r="AI183" s="38">
        <v>3830.2310000000002</v>
      </c>
      <c r="AJ183" s="29">
        <f t="shared" si="27"/>
        <v>75</v>
      </c>
      <c r="AK183" s="38" t="str">
        <f t="array" ref="AK183">AJ183&amp;CHOOSE(AND(AJ183&lt;&gt;{11,12,13})*MIN(4,MOD(AJ183,10))+1,"th","st","nd","rd","th")</f>
        <v>75th</v>
      </c>
      <c r="AL183" s="38">
        <v>557.55399999999997</v>
      </c>
      <c r="AM183" s="38">
        <v>557.55399999999997</v>
      </c>
      <c r="AN183" s="38">
        <v>4387.7849999999999</v>
      </c>
      <c r="AO183" s="29">
        <f t="shared" si="28"/>
        <v>76</v>
      </c>
      <c r="AP183" s="38" t="str">
        <f t="array" ref="AP183">AO183&amp;CHOOSE(AND(AO183&lt;&gt;{11,12,13})*MIN(4,MOD(AO183,10))+1,"th","st","nd","rd","th")</f>
        <v>76th</v>
      </c>
      <c r="AQ183" s="77">
        <v>1.1299999999999999</v>
      </c>
      <c r="AR183" s="36">
        <v>6251.2950000000001</v>
      </c>
      <c r="AS183" s="29">
        <f t="shared" si="29"/>
        <v>87</v>
      </c>
      <c r="AT183" s="38" t="str">
        <f t="array" ref="AT183">AS183&amp;CHOOSE(AND(AS183&lt;&gt;{11,12,13})*MIN(4,MOD(AS183,10))+1,"th","st","nd","rd","th")</f>
        <v>87th</v>
      </c>
      <c r="AU183" s="40">
        <v>2.1197132092499581E-3</v>
      </c>
    </row>
    <row r="184" spans="1:47" x14ac:dyDescent="0.25">
      <c r="A184" s="7">
        <v>105204703</v>
      </c>
      <c r="B184" s="8" t="s">
        <v>479</v>
      </c>
      <c r="C184" s="8" t="s">
        <v>232</v>
      </c>
      <c r="D184" s="27">
        <v>52093</v>
      </c>
      <c r="E184" s="29">
        <f t="shared" si="20"/>
        <v>42</v>
      </c>
      <c r="F184" s="38" t="str">
        <f t="array" ref="F184">E184&amp;CHOOSE(AND(E184&lt;&gt;{11,12,13})*MIN(4,MOD(E184,10))+1,"th","st","nd","rd","th")</f>
        <v>42nd</v>
      </c>
      <c r="G184" s="29">
        <v>9366</v>
      </c>
      <c r="H184" s="30">
        <v>1.0932999999999999</v>
      </c>
      <c r="I184" s="31">
        <v>0.6996</v>
      </c>
      <c r="J184" s="94">
        <v>189</v>
      </c>
      <c r="K184" s="33">
        <v>0</v>
      </c>
      <c r="L184" s="34">
        <v>0.1275</v>
      </c>
      <c r="M184" s="29">
        <f t="shared" si="21"/>
        <v>43</v>
      </c>
      <c r="N184" s="38" t="str">
        <f t="array" ref="N184">M184&amp;CHOOSE(AND(M184&lt;&gt;{11,12,13})*MIN(4,MOD(M184,10))+1,"th","st","nd","rd","th")</f>
        <v>43rd</v>
      </c>
      <c r="O184" s="34">
        <v>0.24579999999999999</v>
      </c>
      <c r="P184" s="29">
        <f t="shared" si="22"/>
        <v>84</v>
      </c>
      <c r="Q184" s="38" t="str">
        <f t="array" ref="Q184">P184&amp;CHOOSE(AND(P184&lt;&gt;{11,12,13})*MIN(4,MOD(P184,10))+1,"th","st","nd","rd","th")</f>
        <v>84th</v>
      </c>
      <c r="R184" s="35">
        <v>222.709</v>
      </c>
      <c r="S184" s="35">
        <v>214.67400000000001</v>
      </c>
      <c r="T184" s="35">
        <v>0</v>
      </c>
      <c r="U184" s="35">
        <v>437.38299999999998</v>
      </c>
      <c r="V184" s="36">
        <v>136.71899999999999</v>
      </c>
      <c r="W184" s="220">
        <f t="shared" si="23"/>
        <v>4.6962607913971784E-2</v>
      </c>
      <c r="X184" s="29">
        <f t="shared" si="24"/>
        <v>84</v>
      </c>
      <c r="Y184" s="38" t="str">
        <f t="array" ref="Y184">X184&amp;CHOOSE(AND(X184&lt;&gt;{11,12,13})*MIN(4,MOD(X184,10))+1,"th","st","nd","rd","th")</f>
        <v>84th</v>
      </c>
      <c r="Z184" s="37">
        <v>27.344000000000001</v>
      </c>
      <c r="AA184" s="28">
        <v>2</v>
      </c>
      <c r="AB184" s="221">
        <f t="shared" si="25"/>
        <v>6.8699460812281807E-4</v>
      </c>
      <c r="AC184" s="29">
        <f t="shared" si="26"/>
        <v>17</v>
      </c>
      <c r="AD184" s="38" t="str">
        <f t="array" ref="AD184">AC184&amp;CHOOSE(AND(AC184&lt;&gt;{11,12,13})*MIN(4,MOD(AC184,10))+1,"th","st","nd","rd","th")</f>
        <v>17th</v>
      </c>
      <c r="AE184" s="37">
        <v>1.2</v>
      </c>
      <c r="AF184" s="113">
        <v>2911.2310000000002</v>
      </c>
      <c r="AG184" s="113">
        <v>2965.433</v>
      </c>
      <c r="AH184" s="113">
        <v>3051.6460000000002</v>
      </c>
      <c r="AI184" s="38">
        <v>2976.1030000000001</v>
      </c>
      <c r="AJ184" s="29">
        <f t="shared" si="27"/>
        <v>64</v>
      </c>
      <c r="AK184" s="38" t="str">
        <f t="array" ref="AK184">AJ184&amp;CHOOSE(AND(AJ184&lt;&gt;{11,12,13})*MIN(4,MOD(AJ184,10))+1,"th","st","nd","rd","th")</f>
        <v>64th</v>
      </c>
      <c r="AL184" s="38">
        <v>465.92700000000002</v>
      </c>
      <c r="AM184" s="38">
        <v>465.92700000000002</v>
      </c>
      <c r="AN184" s="38">
        <v>3442.03</v>
      </c>
      <c r="AO184" s="29">
        <f t="shared" si="28"/>
        <v>66</v>
      </c>
      <c r="AP184" s="38" t="str">
        <f t="array" ref="AP184">AO184&amp;CHOOSE(AND(AO184&lt;&gt;{11,12,13})*MIN(4,MOD(AO184,10))+1,"th","st","nd","rd","th")</f>
        <v>66th</v>
      </c>
      <c r="AQ184" s="77">
        <v>0.84</v>
      </c>
      <c r="AR184" s="36">
        <v>3161.0639999999999</v>
      </c>
      <c r="AS184" s="29">
        <f t="shared" si="29"/>
        <v>61</v>
      </c>
      <c r="AT184" s="38" t="str">
        <f t="array" ref="AT184">AS184&amp;CHOOSE(AND(AS184&lt;&gt;{11,12,13})*MIN(4,MOD(AS184,10))+1,"th","st","nd","rd","th")</f>
        <v>61st</v>
      </c>
      <c r="AU184" s="40">
        <v>1.0718657679863947E-3</v>
      </c>
    </row>
    <row r="185" spans="1:47" x14ac:dyDescent="0.25">
      <c r="A185" s="7">
        <v>115210503</v>
      </c>
      <c r="B185" s="8" t="s">
        <v>151</v>
      </c>
      <c r="C185" s="8" t="s">
        <v>152</v>
      </c>
      <c r="D185" s="27">
        <v>60898</v>
      </c>
      <c r="E185" s="29">
        <f t="shared" si="20"/>
        <v>64</v>
      </c>
      <c r="F185" s="38" t="str">
        <f t="array" ref="F185">E185&amp;CHOOSE(AND(E185&lt;&gt;{11,12,13})*MIN(4,MOD(E185,10))+1,"th","st","nd","rd","th")</f>
        <v>64th</v>
      </c>
      <c r="G185" s="29">
        <v>8016</v>
      </c>
      <c r="H185" s="30">
        <v>0.93520000000000003</v>
      </c>
      <c r="I185" s="31">
        <v>0.69750000000000001</v>
      </c>
      <c r="J185" s="94">
        <v>191</v>
      </c>
      <c r="K185" s="33">
        <v>0</v>
      </c>
      <c r="L185" s="34">
        <v>0.1183</v>
      </c>
      <c r="M185" s="29">
        <f t="shared" si="21"/>
        <v>40</v>
      </c>
      <c r="N185" s="38" t="str">
        <f t="array" ref="N185">M185&amp;CHOOSE(AND(M185&lt;&gt;{11,12,13})*MIN(4,MOD(M185,10))+1,"th","st","nd","rd","th")</f>
        <v>40th</v>
      </c>
      <c r="O185" s="34">
        <v>0.21279999999999999</v>
      </c>
      <c r="P185" s="29">
        <f t="shared" si="22"/>
        <v>69</v>
      </c>
      <c r="Q185" s="38" t="str">
        <f t="array" ref="Q185">P185&amp;CHOOSE(AND(P185&lt;&gt;{11,12,13})*MIN(4,MOD(P185,10))+1,"th","st","nd","rd","th")</f>
        <v>69th</v>
      </c>
      <c r="R185" s="35">
        <v>183.92099999999999</v>
      </c>
      <c r="S185" s="35">
        <v>165.42</v>
      </c>
      <c r="T185" s="35">
        <v>0</v>
      </c>
      <c r="U185" s="35">
        <v>349.34100000000001</v>
      </c>
      <c r="V185" s="36">
        <v>100.825</v>
      </c>
      <c r="W185" s="220">
        <f t="shared" si="23"/>
        <v>3.8911038925704133E-2</v>
      </c>
      <c r="X185" s="29">
        <f t="shared" si="24"/>
        <v>75</v>
      </c>
      <c r="Y185" s="38" t="str">
        <f t="array" ref="Y185">X185&amp;CHOOSE(AND(X185&lt;&gt;{11,12,13})*MIN(4,MOD(X185,10))+1,"th","st","nd","rd","th")</f>
        <v>75th</v>
      </c>
      <c r="Z185" s="37">
        <v>20.164999999999999</v>
      </c>
      <c r="AA185" s="28">
        <v>8</v>
      </c>
      <c r="AB185" s="221">
        <f t="shared" si="25"/>
        <v>3.0874119653422571E-3</v>
      </c>
      <c r="AC185" s="29">
        <f t="shared" si="26"/>
        <v>37</v>
      </c>
      <c r="AD185" s="38" t="str">
        <f t="array" ref="AD185">AC185&amp;CHOOSE(AND(AC185&lt;&gt;{11,12,13})*MIN(4,MOD(AC185,10))+1,"th","st","nd","rd","th")</f>
        <v>37th</v>
      </c>
      <c r="AE185" s="37">
        <v>4.8</v>
      </c>
      <c r="AF185" s="113">
        <v>2591.1669999999999</v>
      </c>
      <c r="AG185" s="113">
        <v>2620.415</v>
      </c>
      <c r="AH185" s="113">
        <v>2671.21</v>
      </c>
      <c r="AI185" s="38">
        <v>2627.5970000000002</v>
      </c>
      <c r="AJ185" s="29">
        <f t="shared" si="27"/>
        <v>60</v>
      </c>
      <c r="AK185" s="38" t="str">
        <f t="array" ref="AK185">AJ185&amp;CHOOSE(AND(AJ185&lt;&gt;{11,12,13})*MIN(4,MOD(AJ185,10))+1,"th","st","nd","rd","th")</f>
        <v>60th</v>
      </c>
      <c r="AL185" s="38">
        <v>374.30599999999998</v>
      </c>
      <c r="AM185" s="38">
        <v>374.30599999999998</v>
      </c>
      <c r="AN185" s="38">
        <v>3001.9029999999998</v>
      </c>
      <c r="AO185" s="29">
        <f t="shared" si="28"/>
        <v>60</v>
      </c>
      <c r="AP185" s="38" t="str">
        <f t="array" ref="AP185">AO185&amp;CHOOSE(AND(AO185&lt;&gt;{11,12,13})*MIN(4,MOD(AO185,10))+1,"th","st","nd","rd","th")</f>
        <v>60th</v>
      </c>
      <c r="AQ185" s="77">
        <v>1.07</v>
      </c>
      <c r="AR185" s="36">
        <v>3003.8960000000002</v>
      </c>
      <c r="AS185" s="29">
        <f t="shared" si="29"/>
        <v>60</v>
      </c>
      <c r="AT185" s="38" t="str">
        <f t="array" ref="AT185">AS185&amp;CHOOSE(AND(AS185&lt;&gt;{11,12,13})*MIN(4,MOD(AS185,10))+1,"th","st","nd","rd","th")</f>
        <v>60th</v>
      </c>
      <c r="AU185" s="40">
        <v>1.0185726366157913E-3</v>
      </c>
    </row>
    <row r="186" spans="1:47" x14ac:dyDescent="0.25">
      <c r="A186" s="7">
        <v>115211003</v>
      </c>
      <c r="B186" s="8" t="s">
        <v>183</v>
      </c>
      <c r="C186" s="8" t="s">
        <v>152</v>
      </c>
      <c r="D186" s="27">
        <v>78161</v>
      </c>
      <c r="E186" s="29">
        <f t="shared" si="20"/>
        <v>88</v>
      </c>
      <c r="F186" s="38" t="str">
        <f t="array" ref="F186">E186&amp;CHOOSE(AND(E186&lt;&gt;{11,12,13})*MIN(4,MOD(E186,10))+1,"th","st","nd","rd","th")</f>
        <v>88th</v>
      </c>
      <c r="G186" s="29">
        <v>3194</v>
      </c>
      <c r="H186" s="30">
        <v>0.72860000000000003</v>
      </c>
      <c r="I186" s="31">
        <v>-2.3292999999999999</v>
      </c>
      <c r="J186" s="94">
        <v>474</v>
      </c>
      <c r="K186" s="33">
        <v>0</v>
      </c>
      <c r="L186" s="34">
        <v>0.15060000000000001</v>
      </c>
      <c r="M186" s="29">
        <f t="shared" si="21"/>
        <v>54</v>
      </c>
      <c r="N186" s="38" t="str">
        <f t="array" ref="N186">M186&amp;CHOOSE(AND(M186&lt;&gt;{11,12,13})*MIN(4,MOD(M186,10))+1,"th","st","nd","rd","th")</f>
        <v>54th</v>
      </c>
      <c r="O186" s="34">
        <v>0.1162</v>
      </c>
      <c r="P186" s="29">
        <f t="shared" si="22"/>
        <v>24</v>
      </c>
      <c r="Q186" s="38" t="str">
        <f t="array" ref="Q186">P186&amp;CHOOSE(AND(P186&lt;&gt;{11,12,13})*MIN(4,MOD(P186,10))+1,"th","st","nd","rd","th")</f>
        <v>24th</v>
      </c>
      <c r="R186" s="35">
        <v>116.748</v>
      </c>
      <c r="S186" s="35">
        <v>45.04</v>
      </c>
      <c r="T186" s="35">
        <v>0</v>
      </c>
      <c r="U186" s="35">
        <v>161.78800000000001</v>
      </c>
      <c r="V186" s="36">
        <v>20.94</v>
      </c>
      <c r="W186" s="220">
        <f t="shared" si="23"/>
        <v>1.6207091647465571E-2</v>
      </c>
      <c r="X186" s="29">
        <f t="shared" si="24"/>
        <v>22</v>
      </c>
      <c r="Y186" s="38" t="str">
        <f t="array" ref="Y186">X186&amp;CHOOSE(AND(X186&lt;&gt;{11,12,13})*MIN(4,MOD(X186,10))+1,"th","st","nd","rd","th")</f>
        <v>22nd</v>
      </c>
      <c r="Z186" s="37">
        <v>4.1879999999999997</v>
      </c>
      <c r="AA186" s="28">
        <v>44</v>
      </c>
      <c r="AB186" s="221">
        <f t="shared" si="25"/>
        <v>3.405501587815115E-2</v>
      </c>
      <c r="AC186" s="29">
        <f t="shared" si="26"/>
        <v>87</v>
      </c>
      <c r="AD186" s="38" t="str">
        <f t="array" ref="AD186">AC186&amp;CHOOSE(AND(AC186&lt;&gt;{11,12,13})*MIN(4,MOD(AC186,10))+1,"th","st","nd","rd","th")</f>
        <v>87th</v>
      </c>
      <c r="AE186" s="37">
        <v>26.4</v>
      </c>
      <c r="AF186" s="113">
        <v>1292.027</v>
      </c>
      <c r="AG186" s="113">
        <v>1280.67</v>
      </c>
      <c r="AH186" s="113">
        <v>1282.9829999999999</v>
      </c>
      <c r="AI186" s="38">
        <v>1285.2270000000001</v>
      </c>
      <c r="AJ186" s="29">
        <f t="shared" si="27"/>
        <v>27</v>
      </c>
      <c r="AK186" s="38" t="str">
        <f t="array" ref="AK186">AJ186&amp;CHOOSE(AND(AJ186&lt;&gt;{11,12,13})*MIN(4,MOD(AJ186,10))+1,"th","st","nd","rd","th")</f>
        <v>27th</v>
      </c>
      <c r="AL186" s="38">
        <v>192.376</v>
      </c>
      <c r="AM186" s="38">
        <v>192.376</v>
      </c>
      <c r="AN186" s="38">
        <v>1477.6030000000001</v>
      </c>
      <c r="AO186" s="29">
        <f t="shared" si="28"/>
        <v>25</v>
      </c>
      <c r="AP186" s="38" t="str">
        <f t="array" ref="AP186">AO186&amp;CHOOSE(AND(AO186&lt;&gt;{11,12,13})*MIN(4,MOD(AO186,10))+1,"th","st","nd","rd","th")</f>
        <v>25th</v>
      </c>
      <c r="AQ186" s="77">
        <v>1.34</v>
      </c>
      <c r="AR186" s="36">
        <v>1442.6189999999999</v>
      </c>
      <c r="AS186" s="29">
        <f t="shared" si="29"/>
        <v>19</v>
      </c>
      <c r="AT186" s="38" t="str">
        <f t="array" ref="AT186">AS186&amp;CHOOSE(AND(AS186&lt;&gt;{11,12,13})*MIN(4,MOD(AS186,10))+1,"th","st","nd","rd","th")</f>
        <v>19th</v>
      </c>
      <c r="AU186" s="40">
        <v>4.8916881225649492E-4</v>
      </c>
    </row>
    <row r="187" spans="1:47" x14ac:dyDescent="0.25">
      <c r="A187" s="7">
        <v>115211103</v>
      </c>
      <c r="B187" s="8" t="s">
        <v>187</v>
      </c>
      <c r="C187" s="8" t="s">
        <v>152</v>
      </c>
      <c r="D187" s="27">
        <v>61250</v>
      </c>
      <c r="E187" s="29">
        <f t="shared" si="20"/>
        <v>66</v>
      </c>
      <c r="F187" s="38" t="str">
        <f t="array" ref="F187">E187&amp;CHOOSE(AND(E187&lt;&gt;{11,12,13})*MIN(4,MOD(E187,10))+1,"th","st","nd","rd","th")</f>
        <v>66th</v>
      </c>
      <c r="G187" s="29">
        <v>14851</v>
      </c>
      <c r="H187" s="30">
        <v>0.92979999999999996</v>
      </c>
      <c r="I187" s="31">
        <v>0.19370000000000001</v>
      </c>
      <c r="J187" s="94">
        <v>328</v>
      </c>
      <c r="K187" s="33">
        <v>0</v>
      </c>
      <c r="L187" s="34">
        <v>0.12909999999999999</v>
      </c>
      <c r="M187" s="29">
        <f t="shared" si="21"/>
        <v>44</v>
      </c>
      <c r="N187" s="38" t="str">
        <f t="array" ref="N187">M187&amp;CHOOSE(AND(M187&lt;&gt;{11,12,13})*MIN(4,MOD(M187,10))+1,"th","st","nd","rd","th")</f>
        <v>44th</v>
      </c>
      <c r="O187" s="34">
        <v>0.1787</v>
      </c>
      <c r="P187" s="29">
        <f t="shared" si="22"/>
        <v>54</v>
      </c>
      <c r="Q187" s="38" t="str">
        <f t="array" ref="Q187">P187&amp;CHOOSE(AND(P187&lt;&gt;{11,12,13})*MIN(4,MOD(P187,10))+1,"th","st","nd","rd","th")</f>
        <v>54th</v>
      </c>
      <c r="R187" s="35">
        <v>399.49599999999998</v>
      </c>
      <c r="S187" s="35">
        <v>276.49099999999999</v>
      </c>
      <c r="T187" s="35">
        <v>0</v>
      </c>
      <c r="U187" s="35">
        <v>675.98699999999997</v>
      </c>
      <c r="V187" s="36">
        <v>113.697</v>
      </c>
      <c r="W187" s="220">
        <f t="shared" si="23"/>
        <v>2.2045179656473912E-2</v>
      </c>
      <c r="X187" s="29">
        <f t="shared" si="24"/>
        <v>36</v>
      </c>
      <c r="Y187" s="38" t="str">
        <f t="array" ref="Y187">X187&amp;CHOOSE(AND(X187&lt;&gt;{11,12,13})*MIN(4,MOD(X187,10))+1,"th","st","nd","rd","th")</f>
        <v>36th</v>
      </c>
      <c r="Z187" s="37">
        <v>22.739000000000001</v>
      </c>
      <c r="AA187" s="28">
        <v>205</v>
      </c>
      <c r="AB187" s="221">
        <f t="shared" si="25"/>
        <v>3.9748294410381559E-2</v>
      </c>
      <c r="AC187" s="29">
        <f t="shared" si="26"/>
        <v>89</v>
      </c>
      <c r="AD187" s="38" t="str">
        <f t="array" ref="AD187">AC187&amp;CHOOSE(AND(AC187&lt;&gt;{11,12,13})*MIN(4,MOD(AC187,10))+1,"th","st","nd","rd","th")</f>
        <v>89th</v>
      </c>
      <c r="AE187" s="37">
        <v>123</v>
      </c>
      <c r="AF187" s="113">
        <v>5157.4539999999997</v>
      </c>
      <c r="AG187" s="113">
        <v>5130.3919999999998</v>
      </c>
      <c r="AH187" s="113">
        <v>5085.0879999999997</v>
      </c>
      <c r="AI187" s="38">
        <v>5124.3109999999997</v>
      </c>
      <c r="AJ187" s="29">
        <f t="shared" si="27"/>
        <v>86</v>
      </c>
      <c r="AK187" s="38" t="str">
        <f t="array" ref="AK187">AJ187&amp;CHOOSE(AND(AJ187&lt;&gt;{11,12,13})*MIN(4,MOD(AJ187,10))+1,"th","st","nd","rd","th")</f>
        <v>86th</v>
      </c>
      <c r="AL187" s="38">
        <v>821.726</v>
      </c>
      <c r="AM187" s="38">
        <v>821.726</v>
      </c>
      <c r="AN187" s="38">
        <v>5946.0370000000003</v>
      </c>
      <c r="AO187" s="29">
        <f t="shared" si="28"/>
        <v>86</v>
      </c>
      <c r="AP187" s="38" t="str">
        <f t="array" ref="AP187">AO187&amp;CHOOSE(AND(AO187&lt;&gt;{11,12,13})*MIN(4,MOD(AO187,10))+1,"th","st","nd","rd","th")</f>
        <v>86th</v>
      </c>
      <c r="AQ187" s="77">
        <v>1.17</v>
      </c>
      <c r="AR187" s="36">
        <v>6468.491</v>
      </c>
      <c r="AS187" s="29">
        <f t="shared" si="29"/>
        <v>88</v>
      </c>
      <c r="AT187" s="38" t="str">
        <f t="array" ref="AT187">AS187&amp;CHOOSE(AND(AS187&lt;&gt;{11,12,13})*MIN(4,MOD(AS187,10))+1,"th","st","nd","rd","th")</f>
        <v>88th</v>
      </c>
      <c r="AU187" s="40">
        <v>2.1933608662868206E-3</v>
      </c>
    </row>
    <row r="188" spans="1:47" x14ac:dyDescent="0.25">
      <c r="A188" s="7">
        <v>115211603</v>
      </c>
      <c r="B188" s="8" t="s">
        <v>246</v>
      </c>
      <c r="C188" s="8" t="s">
        <v>152</v>
      </c>
      <c r="D188" s="27">
        <v>82092</v>
      </c>
      <c r="E188" s="29">
        <f t="shared" si="20"/>
        <v>90</v>
      </c>
      <c r="F188" s="38" t="str">
        <f t="array" ref="F188">E188&amp;CHOOSE(AND(E188&lt;&gt;{11,12,13})*MIN(4,MOD(E188,10))+1,"th","st","nd","rd","th")</f>
        <v>90th</v>
      </c>
      <c r="G188" s="29">
        <v>23320</v>
      </c>
      <c r="H188" s="30">
        <v>0.69369999999999998</v>
      </c>
      <c r="I188" s="31">
        <v>-0.20880000000000001</v>
      </c>
      <c r="J188" s="94">
        <v>380</v>
      </c>
      <c r="K188" s="33">
        <v>0</v>
      </c>
      <c r="L188" s="34">
        <v>4.8500000000000001E-2</v>
      </c>
      <c r="M188" s="29">
        <f t="shared" si="21"/>
        <v>10</v>
      </c>
      <c r="N188" s="38" t="str">
        <f t="array" ref="N188">M188&amp;CHOOSE(AND(M188&lt;&gt;{11,12,13})*MIN(4,MOD(M188,10))+1,"th","st","nd","rd","th")</f>
        <v>10th</v>
      </c>
      <c r="O188" s="34">
        <v>0.10929999999999999</v>
      </c>
      <c r="P188" s="29">
        <f t="shared" si="22"/>
        <v>20</v>
      </c>
      <c r="Q188" s="38" t="str">
        <f t="array" ref="Q188">P188&amp;CHOOSE(AND(P188&lt;&gt;{11,12,13})*MIN(4,MOD(P188,10))+1,"th","st","nd","rd","th")</f>
        <v>20th</v>
      </c>
      <c r="R188" s="35">
        <v>258.80099999999999</v>
      </c>
      <c r="S188" s="35">
        <v>291.61799999999999</v>
      </c>
      <c r="T188" s="35">
        <v>0</v>
      </c>
      <c r="U188" s="35">
        <v>550.41899999999998</v>
      </c>
      <c r="V188" s="36">
        <v>218.66300000000001</v>
      </c>
      <c r="W188" s="220">
        <f t="shared" si="23"/>
        <v>2.458682478658859E-2</v>
      </c>
      <c r="X188" s="29">
        <f t="shared" si="24"/>
        <v>45</v>
      </c>
      <c r="Y188" s="38" t="str">
        <f t="array" ref="Y188">X188&amp;CHOOSE(AND(X188&lt;&gt;{11,12,13})*MIN(4,MOD(X188,10))+1,"th","st","nd","rd","th")</f>
        <v>45th</v>
      </c>
      <c r="Z188" s="37">
        <v>43.732999999999997</v>
      </c>
      <c r="AA188" s="28">
        <v>318</v>
      </c>
      <c r="AB188" s="221">
        <f t="shared" si="25"/>
        <v>3.5756439279325591E-2</v>
      </c>
      <c r="AC188" s="29">
        <f t="shared" si="26"/>
        <v>89</v>
      </c>
      <c r="AD188" s="38" t="str">
        <f t="array" ref="AD188">AC188&amp;CHOOSE(AND(AC188&lt;&gt;{11,12,13})*MIN(4,MOD(AC188,10))+1,"th","st","nd","rd","th")</f>
        <v>89th</v>
      </c>
      <c r="AE188" s="37">
        <v>190.8</v>
      </c>
      <c r="AF188" s="113">
        <v>8893.5030000000006</v>
      </c>
      <c r="AG188" s="113">
        <v>8683.3960000000006</v>
      </c>
      <c r="AH188" s="113">
        <v>8420.8919999999998</v>
      </c>
      <c r="AI188" s="38">
        <v>8665.93</v>
      </c>
      <c r="AJ188" s="29">
        <f t="shared" si="27"/>
        <v>95</v>
      </c>
      <c r="AK188" s="38" t="str">
        <f t="array" ref="AK188">AJ188&amp;CHOOSE(AND(AJ188&lt;&gt;{11,12,13})*MIN(4,MOD(AJ188,10))+1,"th","st","nd","rd","th")</f>
        <v>95th</v>
      </c>
      <c r="AL188" s="38">
        <v>784.952</v>
      </c>
      <c r="AM188" s="38">
        <v>784.952</v>
      </c>
      <c r="AN188" s="38">
        <v>9450.8819999999996</v>
      </c>
      <c r="AO188" s="29">
        <f t="shared" si="28"/>
        <v>94</v>
      </c>
      <c r="AP188" s="38" t="str">
        <f t="array" ref="AP188">AO188&amp;CHOOSE(AND(AO188&lt;&gt;{11,12,13})*MIN(4,MOD(AO188,10))+1,"th","st","nd","rd","th")</f>
        <v>94th</v>
      </c>
      <c r="AQ188" s="77">
        <v>1.03</v>
      </c>
      <c r="AR188" s="36">
        <v>6752.759</v>
      </c>
      <c r="AS188" s="29">
        <f t="shared" si="29"/>
        <v>89</v>
      </c>
      <c r="AT188" s="38" t="str">
        <f t="array" ref="AT188">AS188&amp;CHOOSE(AND(AS188&lt;&gt;{11,12,13})*MIN(4,MOD(AS188,10))+1,"th","st","nd","rd","th")</f>
        <v>89th</v>
      </c>
      <c r="AU188" s="40">
        <v>2.2897515556667119E-3</v>
      </c>
    </row>
    <row r="189" spans="1:47" x14ac:dyDescent="0.25">
      <c r="A189" s="7">
        <v>115212503</v>
      </c>
      <c r="B189" s="8" t="s">
        <v>268</v>
      </c>
      <c r="C189" s="8" t="s">
        <v>152</v>
      </c>
      <c r="D189" s="27">
        <v>63603</v>
      </c>
      <c r="E189" s="29">
        <f t="shared" si="20"/>
        <v>71</v>
      </c>
      <c r="F189" s="38" t="str">
        <f t="array" ref="F189">E189&amp;CHOOSE(AND(E189&lt;&gt;{11,12,13})*MIN(4,MOD(E189,10))+1,"th","st","nd","rd","th")</f>
        <v>71st</v>
      </c>
      <c r="G189" s="29">
        <v>8748</v>
      </c>
      <c r="H189" s="30">
        <v>0.89539999999999997</v>
      </c>
      <c r="I189" s="31">
        <v>-0.63590000000000002</v>
      </c>
      <c r="J189" s="94">
        <v>414</v>
      </c>
      <c r="K189" s="33">
        <v>0</v>
      </c>
      <c r="L189" s="34">
        <v>0.1759</v>
      </c>
      <c r="M189" s="29">
        <f t="shared" si="21"/>
        <v>65</v>
      </c>
      <c r="N189" s="38" t="str">
        <f t="array" ref="N189">M189&amp;CHOOSE(AND(M189&lt;&gt;{11,12,13})*MIN(4,MOD(M189,10))+1,"th","st","nd","rd","th")</f>
        <v>65th</v>
      </c>
      <c r="O189" s="34">
        <v>0.13500000000000001</v>
      </c>
      <c r="P189" s="29">
        <f t="shared" si="22"/>
        <v>34</v>
      </c>
      <c r="Q189" s="38" t="str">
        <f t="array" ref="Q189">P189&amp;CHOOSE(AND(P189&lt;&gt;{11,12,13})*MIN(4,MOD(P189,10))+1,"th","st","nd","rd","th")</f>
        <v>34th</v>
      </c>
      <c r="R189" s="35">
        <v>295.52199999999999</v>
      </c>
      <c r="S189" s="35">
        <v>113.404</v>
      </c>
      <c r="T189" s="35">
        <v>0</v>
      </c>
      <c r="U189" s="35">
        <v>408.92599999999999</v>
      </c>
      <c r="V189" s="36">
        <v>107.943</v>
      </c>
      <c r="W189" s="220">
        <f t="shared" si="23"/>
        <v>3.8549735955575821E-2</v>
      </c>
      <c r="X189" s="29">
        <f t="shared" si="24"/>
        <v>74</v>
      </c>
      <c r="Y189" s="38" t="str">
        <f t="array" ref="Y189">X189&amp;CHOOSE(AND(X189&lt;&gt;{11,12,13})*MIN(4,MOD(X189,10))+1,"th","st","nd","rd","th")</f>
        <v>74th</v>
      </c>
      <c r="Z189" s="37">
        <v>21.588999999999999</v>
      </c>
      <c r="AA189" s="28">
        <v>97</v>
      </c>
      <c r="AB189" s="221">
        <f t="shared" si="25"/>
        <v>3.4641657056880527E-2</v>
      </c>
      <c r="AC189" s="29">
        <f t="shared" si="26"/>
        <v>88</v>
      </c>
      <c r="AD189" s="38" t="str">
        <f t="array" ref="AD189">AC189&amp;CHOOSE(AND(AC189&lt;&gt;{11,12,13})*MIN(4,MOD(AC189,10))+1,"th","st","nd","rd","th")</f>
        <v>88th</v>
      </c>
      <c r="AE189" s="37">
        <v>58.2</v>
      </c>
      <c r="AF189" s="113">
        <v>2800.0970000000002</v>
      </c>
      <c r="AG189" s="113">
        <v>2799.75</v>
      </c>
      <c r="AH189" s="113">
        <v>2801.5210000000002</v>
      </c>
      <c r="AI189" s="38">
        <v>2800.4560000000001</v>
      </c>
      <c r="AJ189" s="29">
        <f t="shared" si="27"/>
        <v>62</v>
      </c>
      <c r="AK189" s="38" t="str">
        <f t="array" ref="AK189">AJ189&amp;CHOOSE(AND(AJ189&lt;&gt;{11,12,13})*MIN(4,MOD(AJ189,10))+1,"th","st","nd","rd","th")</f>
        <v>62nd</v>
      </c>
      <c r="AL189" s="38">
        <v>488.71499999999997</v>
      </c>
      <c r="AM189" s="38">
        <v>488.71499999999997</v>
      </c>
      <c r="AN189" s="38">
        <v>3289.1709999999998</v>
      </c>
      <c r="AO189" s="29">
        <f t="shared" si="28"/>
        <v>63</v>
      </c>
      <c r="AP189" s="38" t="str">
        <f t="array" ref="AP189">AO189&amp;CHOOSE(AND(AO189&lt;&gt;{11,12,13})*MIN(4,MOD(AO189,10))+1,"th","st","nd","rd","th")</f>
        <v>63rd</v>
      </c>
      <c r="AQ189" s="77">
        <v>0.98</v>
      </c>
      <c r="AR189" s="36">
        <v>2886.221</v>
      </c>
      <c r="AS189" s="29">
        <f t="shared" si="29"/>
        <v>57</v>
      </c>
      <c r="AT189" s="38" t="str">
        <f t="array" ref="AT189">AS189&amp;CHOOSE(AND(AS189&lt;&gt;{11,12,13})*MIN(4,MOD(AS189,10))+1,"th","st","nd","rd","th")</f>
        <v>57th</v>
      </c>
      <c r="AU189" s="40">
        <v>9.7867094394275475E-4</v>
      </c>
    </row>
    <row r="190" spans="1:47" x14ac:dyDescent="0.25">
      <c r="A190" s="7">
        <v>115216503</v>
      </c>
      <c r="B190" s="8" t="s">
        <v>395</v>
      </c>
      <c r="C190" s="8" t="s">
        <v>152</v>
      </c>
      <c r="D190" s="27">
        <v>63138</v>
      </c>
      <c r="E190" s="29">
        <f t="shared" si="20"/>
        <v>69</v>
      </c>
      <c r="F190" s="38" t="str">
        <f t="array" ref="F190">E190&amp;CHOOSE(AND(E190&lt;&gt;{11,12,13})*MIN(4,MOD(E190,10))+1,"th","st","nd","rd","th")</f>
        <v>69th</v>
      </c>
      <c r="G190" s="29">
        <v>12180</v>
      </c>
      <c r="H190" s="30">
        <v>0.90200000000000002</v>
      </c>
      <c r="I190" s="31">
        <v>-0.73089999999999999</v>
      </c>
      <c r="J190" s="94">
        <v>419</v>
      </c>
      <c r="K190" s="33">
        <v>0</v>
      </c>
      <c r="L190" s="34">
        <v>9.35E-2</v>
      </c>
      <c r="M190" s="29">
        <f t="shared" si="21"/>
        <v>30</v>
      </c>
      <c r="N190" s="38" t="str">
        <f t="array" ref="N190">M190&amp;CHOOSE(AND(M190&lt;&gt;{11,12,13})*MIN(4,MOD(M190,10))+1,"th","st","nd","rd","th")</f>
        <v>30th</v>
      </c>
      <c r="O190" s="34">
        <v>0.17100000000000001</v>
      </c>
      <c r="P190" s="29">
        <f t="shared" si="22"/>
        <v>51</v>
      </c>
      <c r="Q190" s="38" t="str">
        <f t="array" ref="Q190">P190&amp;CHOOSE(AND(P190&lt;&gt;{11,12,13})*MIN(4,MOD(P190,10))+1,"th","st","nd","rd","th")</f>
        <v>51st</v>
      </c>
      <c r="R190" s="35">
        <v>239.95400000000001</v>
      </c>
      <c r="S190" s="35">
        <v>219.423</v>
      </c>
      <c r="T190" s="35">
        <v>0</v>
      </c>
      <c r="U190" s="35">
        <v>459.37700000000001</v>
      </c>
      <c r="V190" s="36">
        <v>134.239</v>
      </c>
      <c r="W190" s="220">
        <f t="shared" si="23"/>
        <v>3.1384395545458736E-2</v>
      </c>
      <c r="X190" s="29">
        <f t="shared" si="24"/>
        <v>62</v>
      </c>
      <c r="Y190" s="38" t="str">
        <f t="array" ref="Y190">X190&amp;CHOOSE(AND(X190&lt;&gt;{11,12,13})*MIN(4,MOD(X190,10))+1,"th","st","nd","rd","th")</f>
        <v>62nd</v>
      </c>
      <c r="Z190" s="37">
        <v>26.847999999999999</v>
      </c>
      <c r="AA190" s="28">
        <v>233</v>
      </c>
      <c r="AB190" s="221">
        <f t="shared" si="25"/>
        <v>5.4474215109557467E-2</v>
      </c>
      <c r="AC190" s="29">
        <f t="shared" si="26"/>
        <v>94</v>
      </c>
      <c r="AD190" s="38" t="str">
        <f t="array" ref="AD190">AC190&amp;CHOOSE(AND(AC190&lt;&gt;{11,12,13})*MIN(4,MOD(AC190,10))+1,"th","st","nd","rd","th")</f>
        <v>94th</v>
      </c>
      <c r="AE190" s="37">
        <v>139.80000000000001</v>
      </c>
      <c r="AF190" s="113">
        <v>4277.2529999999997</v>
      </c>
      <c r="AG190" s="113">
        <v>4140.607</v>
      </c>
      <c r="AH190" s="113">
        <v>3957.9870000000001</v>
      </c>
      <c r="AI190" s="38">
        <v>4125.2820000000002</v>
      </c>
      <c r="AJ190" s="29">
        <f t="shared" si="27"/>
        <v>79</v>
      </c>
      <c r="AK190" s="38" t="str">
        <f t="array" ref="AK190">AJ190&amp;CHOOSE(AND(AJ190&lt;&gt;{11,12,13})*MIN(4,MOD(AJ190,10))+1,"th","st","nd","rd","th")</f>
        <v>79th</v>
      </c>
      <c r="AL190" s="38">
        <v>626.02499999999998</v>
      </c>
      <c r="AM190" s="38">
        <v>626.02499999999998</v>
      </c>
      <c r="AN190" s="38">
        <v>4751.3069999999998</v>
      </c>
      <c r="AO190" s="29">
        <f t="shared" si="28"/>
        <v>79</v>
      </c>
      <c r="AP190" s="38" t="str">
        <f t="array" ref="AP190">AO190&amp;CHOOSE(AND(AO190&lt;&gt;{11,12,13})*MIN(4,MOD(AO190,10))+1,"th","st","nd","rd","th")</f>
        <v>79th</v>
      </c>
      <c r="AQ190" s="77">
        <v>1.22</v>
      </c>
      <c r="AR190" s="36">
        <v>5228.5280000000002</v>
      </c>
      <c r="AS190" s="29">
        <f t="shared" si="29"/>
        <v>81</v>
      </c>
      <c r="AT190" s="38" t="str">
        <f t="array" ref="AT190">AS190&amp;CHOOSE(AND(AS190&lt;&gt;{11,12,13})*MIN(4,MOD(AS190,10))+1,"th","st","nd","rd","th")</f>
        <v>81st</v>
      </c>
      <c r="AU190" s="40">
        <v>1.7729094318110514E-3</v>
      </c>
    </row>
    <row r="191" spans="1:47" x14ac:dyDescent="0.25">
      <c r="A191" s="7">
        <v>115218003</v>
      </c>
      <c r="B191" s="8" t="s">
        <v>544</v>
      </c>
      <c r="C191" s="8" t="s">
        <v>152</v>
      </c>
      <c r="D191" s="27">
        <v>50061</v>
      </c>
      <c r="E191" s="29">
        <f t="shared" si="20"/>
        <v>34</v>
      </c>
      <c r="F191" s="38" t="str">
        <f t="array" ref="F191">E191&amp;CHOOSE(AND(E191&lt;&gt;{11,12,13})*MIN(4,MOD(E191,10))+1,"th","st","nd","rd","th")</f>
        <v>34th</v>
      </c>
      <c r="G191" s="29">
        <v>11180</v>
      </c>
      <c r="H191" s="30">
        <v>1.1375999999999999</v>
      </c>
      <c r="I191" s="31">
        <v>0.54420000000000002</v>
      </c>
      <c r="J191" s="94">
        <v>248</v>
      </c>
      <c r="K191" s="33">
        <v>0</v>
      </c>
      <c r="L191" s="34">
        <v>0.1986</v>
      </c>
      <c r="M191" s="29">
        <f t="shared" si="21"/>
        <v>72</v>
      </c>
      <c r="N191" s="38" t="str">
        <f t="array" ref="N191">M191&amp;CHOOSE(AND(M191&lt;&gt;{11,12,13})*MIN(4,MOD(M191,10))+1,"th","st","nd","rd","th")</f>
        <v>72nd</v>
      </c>
      <c r="O191" s="34">
        <v>0.2762</v>
      </c>
      <c r="P191" s="29">
        <f t="shared" si="22"/>
        <v>92</v>
      </c>
      <c r="Q191" s="38" t="str">
        <f t="array" ref="Q191">P191&amp;CHOOSE(AND(P191&lt;&gt;{11,12,13})*MIN(4,MOD(P191,10))+1,"th","st","nd","rd","th")</f>
        <v>92nd</v>
      </c>
      <c r="R191" s="35">
        <v>415.90100000000001</v>
      </c>
      <c r="S191" s="35">
        <v>289.20400000000001</v>
      </c>
      <c r="T191" s="35">
        <v>0</v>
      </c>
      <c r="U191" s="35">
        <v>705.10500000000002</v>
      </c>
      <c r="V191" s="36">
        <v>98.757999999999996</v>
      </c>
      <c r="W191" s="220">
        <f t="shared" si="23"/>
        <v>2.8295191639627248E-2</v>
      </c>
      <c r="X191" s="29">
        <f t="shared" si="24"/>
        <v>54</v>
      </c>
      <c r="Y191" s="38" t="str">
        <f t="array" ref="Y191">X191&amp;CHOOSE(AND(X191&lt;&gt;{11,12,13})*MIN(4,MOD(X191,10))+1,"th","st","nd","rd","th")</f>
        <v>54th</v>
      </c>
      <c r="Z191" s="37">
        <v>19.751999999999999</v>
      </c>
      <c r="AA191" s="28">
        <v>41</v>
      </c>
      <c r="AB191" s="221">
        <f t="shared" si="25"/>
        <v>1.1746925385535524E-2</v>
      </c>
      <c r="AC191" s="29">
        <f t="shared" si="26"/>
        <v>66</v>
      </c>
      <c r="AD191" s="38" t="str">
        <f t="array" ref="AD191">AC191&amp;CHOOSE(AND(AC191&lt;&gt;{11,12,13})*MIN(4,MOD(AC191,10))+1,"th","st","nd","rd","th")</f>
        <v>66th</v>
      </c>
      <c r="AE191" s="37">
        <v>24.6</v>
      </c>
      <c r="AF191" s="113">
        <v>3490.2750000000001</v>
      </c>
      <c r="AG191" s="113">
        <v>3483.9639999999999</v>
      </c>
      <c r="AH191" s="113">
        <v>3441.0610000000001</v>
      </c>
      <c r="AI191" s="38">
        <v>3471.7669999999998</v>
      </c>
      <c r="AJ191" s="29">
        <f t="shared" si="27"/>
        <v>72</v>
      </c>
      <c r="AK191" s="38" t="str">
        <f t="array" ref="AK191">AJ191&amp;CHOOSE(AND(AJ191&lt;&gt;{11,12,13})*MIN(4,MOD(AJ191,10))+1,"th","st","nd","rd","th")</f>
        <v>72nd</v>
      </c>
      <c r="AL191" s="38">
        <v>749.45699999999999</v>
      </c>
      <c r="AM191" s="38">
        <v>749.45699999999999</v>
      </c>
      <c r="AN191" s="38">
        <v>4221.2240000000002</v>
      </c>
      <c r="AO191" s="29">
        <f t="shared" si="28"/>
        <v>75</v>
      </c>
      <c r="AP191" s="38" t="str">
        <f t="array" ref="AP191">AO191&amp;CHOOSE(AND(AO191&lt;&gt;{11,12,13})*MIN(4,MOD(AO191,10))+1,"th","st","nd","rd","th")</f>
        <v>75th</v>
      </c>
      <c r="AQ191" s="77">
        <v>1.01</v>
      </c>
      <c r="AR191" s="36">
        <v>4850.085</v>
      </c>
      <c r="AS191" s="29">
        <f t="shared" si="29"/>
        <v>79</v>
      </c>
      <c r="AT191" s="38" t="str">
        <f t="array" ref="AT191">AS191&amp;CHOOSE(AND(AS191&lt;&gt;{11,12,13})*MIN(4,MOD(AS191,10))+1,"th","st","nd","rd","th")</f>
        <v>79th</v>
      </c>
      <c r="AU191" s="40">
        <v>1.6445855203577953E-3</v>
      </c>
    </row>
    <row r="192" spans="1:47" x14ac:dyDescent="0.25">
      <c r="A192" s="7">
        <v>115218303</v>
      </c>
      <c r="B192" s="8" t="s">
        <v>554</v>
      </c>
      <c r="C192" s="8" t="s">
        <v>152</v>
      </c>
      <c r="D192" s="27">
        <v>73108</v>
      </c>
      <c r="E192" s="29">
        <f t="shared" si="20"/>
        <v>84</v>
      </c>
      <c r="F192" s="38" t="str">
        <f t="array" ref="F192">E192&amp;CHOOSE(AND(E192&lt;&gt;{11,12,13})*MIN(4,MOD(E192,10))+1,"th","st","nd","rd","th")</f>
        <v>84th</v>
      </c>
      <c r="G192" s="29">
        <v>6174</v>
      </c>
      <c r="H192" s="30">
        <v>0.77900000000000003</v>
      </c>
      <c r="I192" s="31">
        <v>0.57420000000000004</v>
      </c>
      <c r="J192" s="94">
        <v>238</v>
      </c>
      <c r="K192" s="33">
        <v>0</v>
      </c>
      <c r="L192" s="34">
        <v>7.9100000000000004E-2</v>
      </c>
      <c r="M192" s="29">
        <f t="shared" si="21"/>
        <v>23</v>
      </c>
      <c r="N192" s="38" t="str">
        <f t="array" ref="N192">M192&amp;CHOOSE(AND(M192&lt;&gt;{11,12,13})*MIN(4,MOD(M192,10))+1,"th","st","nd","rd","th")</f>
        <v>23rd</v>
      </c>
      <c r="O192" s="34">
        <v>7.7600000000000002E-2</v>
      </c>
      <c r="P192" s="29">
        <f t="shared" si="22"/>
        <v>11</v>
      </c>
      <c r="Q192" s="38" t="str">
        <f t="array" ref="Q192">P192&amp;CHOOSE(AND(P192&lt;&gt;{11,12,13})*MIN(4,MOD(P192,10))+1,"th","st","nd","rd","th")</f>
        <v>11th</v>
      </c>
      <c r="R192" s="35">
        <v>103.04</v>
      </c>
      <c r="S192" s="35">
        <v>50.542999999999999</v>
      </c>
      <c r="T192" s="35">
        <v>0</v>
      </c>
      <c r="U192" s="35">
        <v>153.583</v>
      </c>
      <c r="V192" s="36">
        <v>35.496000000000002</v>
      </c>
      <c r="W192" s="220">
        <f t="shared" si="23"/>
        <v>1.6349383789071949E-2</v>
      </c>
      <c r="X192" s="29">
        <f t="shared" si="24"/>
        <v>22</v>
      </c>
      <c r="Y192" s="38" t="str">
        <f t="array" ref="Y192">X192&amp;CHOOSE(AND(X192&lt;&gt;{11,12,13})*MIN(4,MOD(X192,10))+1,"th","st","nd","rd","th")</f>
        <v>22nd</v>
      </c>
      <c r="Z192" s="37">
        <v>7.0990000000000002</v>
      </c>
      <c r="AA192" s="28">
        <v>18</v>
      </c>
      <c r="AB192" s="221">
        <f t="shared" si="25"/>
        <v>8.2907625705232989E-3</v>
      </c>
      <c r="AC192" s="29">
        <f t="shared" si="26"/>
        <v>58</v>
      </c>
      <c r="AD192" s="38" t="str">
        <f t="array" ref="AD192">AC192&amp;CHOOSE(AND(AC192&lt;&gt;{11,12,13})*MIN(4,MOD(AC192,10))+1,"th","st","nd","rd","th")</f>
        <v>58th</v>
      </c>
      <c r="AE192" s="37">
        <v>10.8</v>
      </c>
      <c r="AF192" s="113">
        <v>2171.0909999999999</v>
      </c>
      <c r="AG192" s="113">
        <v>2177.415</v>
      </c>
      <c r="AH192" s="113">
        <v>2165.5189999999998</v>
      </c>
      <c r="AI192" s="38">
        <v>2171.3420000000001</v>
      </c>
      <c r="AJ192" s="29">
        <f t="shared" si="27"/>
        <v>52</v>
      </c>
      <c r="AK192" s="38" t="str">
        <f t="array" ref="AK192">AJ192&amp;CHOOSE(AND(AJ192&lt;&gt;{11,12,13})*MIN(4,MOD(AJ192,10))+1,"th","st","nd","rd","th")</f>
        <v>52nd</v>
      </c>
      <c r="AL192" s="38">
        <v>171.482</v>
      </c>
      <c r="AM192" s="38">
        <v>171.482</v>
      </c>
      <c r="AN192" s="38">
        <v>2342.8240000000001</v>
      </c>
      <c r="AO192" s="29">
        <f t="shared" si="28"/>
        <v>47</v>
      </c>
      <c r="AP192" s="38" t="str">
        <f t="array" ref="AP192">AO192&amp;CHOOSE(AND(AO192&lt;&gt;{11,12,13})*MIN(4,MOD(AO192,10))+1,"th","st","nd","rd","th")</f>
        <v>47th</v>
      </c>
      <c r="AQ192" s="77">
        <v>1.08</v>
      </c>
      <c r="AR192" s="36">
        <v>1971.0650000000001</v>
      </c>
      <c r="AS192" s="29">
        <f t="shared" si="29"/>
        <v>35</v>
      </c>
      <c r="AT192" s="38" t="str">
        <f t="array" ref="AT192">AS192&amp;CHOOSE(AND(AS192&lt;&gt;{11,12,13})*MIN(4,MOD(AS192,10))+1,"th","st","nd","rd","th")</f>
        <v>35th</v>
      </c>
      <c r="AU192" s="40">
        <v>6.6835631925709293E-4</v>
      </c>
    </row>
    <row r="193" spans="1:47" x14ac:dyDescent="0.25">
      <c r="A193" s="7">
        <v>115221402</v>
      </c>
      <c r="B193" s="8" t="s">
        <v>196</v>
      </c>
      <c r="C193" s="8" t="s">
        <v>197</v>
      </c>
      <c r="D193" s="27">
        <v>65843</v>
      </c>
      <c r="E193" s="29">
        <f t="shared" si="20"/>
        <v>74</v>
      </c>
      <c r="F193" s="38" t="str">
        <f t="array" ref="F193">E193&amp;CHOOSE(AND(E193&lt;&gt;{11,12,13})*MIN(4,MOD(E193,10))+1,"th","st","nd","rd","th")</f>
        <v>74th</v>
      </c>
      <c r="G193" s="29">
        <v>38003</v>
      </c>
      <c r="H193" s="30">
        <v>0.86499999999999999</v>
      </c>
      <c r="I193" s="31">
        <v>-0.55310000000000004</v>
      </c>
      <c r="J193" s="94">
        <v>408</v>
      </c>
      <c r="K193" s="33">
        <v>0</v>
      </c>
      <c r="L193" s="34">
        <v>0.1011</v>
      </c>
      <c r="M193" s="29">
        <f t="shared" si="21"/>
        <v>31</v>
      </c>
      <c r="N193" s="38" t="str">
        <f t="array" ref="N193">M193&amp;CHOOSE(AND(M193&lt;&gt;{11,12,13})*MIN(4,MOD(M193,10))+1,"th","st","nd","rd","th")</f>
        <v>31st</v>
      </c>
      <c r="O193" s="34">
        <v>0.129</v>
      </c>
      <c r="P193" s="29">
        <f t="shared" si="22"/>
        <v>30</v>
      </c>
      <c r="Q193" s="38" t="str">
        <f t="array" ref="Q193">P193&amp;CHOOSE(AND(P193&lt;&gt;{11,12,13})*MIN(4,MOD(P193,10))+1,"th","st","nd","rd","th")</f>
        <v>30th</v>
      </c>
      <c r="R193" s="35">
        <v>742.08100000000002</v>
      </c>
      <c r="S193" s="35">
        <v>473.43400000000003</v>
      </c>
      <c r="T193" s="35">
        <v>0</v>
      </c>
      <c r="U193" s="35">
        <v>1215.5150000000001</v>
      </c>
      <c r="V193" s="36">
        <v>548.64599999999996</v>
      </c>
      <c r="W193" s="220">
        <f t="shared" si="23"/>
        <v>4.484803382464761E-2</v>
      </c>
      <c r="X193" s="29">
        <f t="shared" si="24"/>
        <v>82</v>
      </c>
      <c r="Y193" s="38" t="str">
        <f t="array" ref="Y193">X193&amp;CHOOSE(AND(X193&lt;&gt;{11,12,13})*MIN(4,MOD(X193,10))+1,"th","st","nd","rd","th")</f>
        <v>82nd</v>
      </c>
      <c r="Z193" s="37">
        <v>109.729</v>
      </c>
      <c r="AA193" s="28">
        <v>927</v>
      </c>
      <c r="AB193" s="221">
        <f t="shared" si="25"/>
        <v>7.5775868876194002E-2</v>
      </c>
      <c r="AC193" s="29">
        <f t="shared" si="26"/>
        <v>97</v>
      </c>
      <c r="AD193" s="38" t="str">
        <f t="array" ref="AD193">AC193&amp;CHOOSE(AND(AC193&lt;&gt;{11,12,13})*MIN(4,MOD(AC193,10))+1,"th","st","nd","rd","th")</f>
        <v>97th</v>
      </c>
      <c r="AE193" s="37">
        <v>556.20000000000005</v>
      </c>
      <c r="AF193" s="113">
        <v>12233.446</v>
      </c>
      <c r="AG193" s="113">
        <v>11979.352999999999</v>
      </c>
      <c r="AH193" s="113">
        <v>11736.337</v>
      </c>
      <c r="AI193" s="38">
        <v>11983.045</v>
      </c>
      <c r="AJ193" s="29">
        <f t="shared" si="27"/>
        <v>98</v>
      </c>
      <c r="AK193" s="38" t="str">
        <f t="array" ref="AK193">AJ193&amp;CHOOSE(AND(AJ193&lt;&gt;{11,12,13})*MIN(4,MOD(AJ193,10))+1,"th","st","nd","rd","th")</f>
        <v>98th</v>
      </c>
      <c r="AL193" s="38">
        <v>1881.444</v>
      </c>
      <c r="AM193" s="38">
        <v>1881.444</v>
      </c>
      <c r="AN193" s="38">
        <v>13864.489</v>
      </c>
      <c r="AO193" s="29">
        <f t="shared" si="28"/>
        <v>98</v>
      </c>
      <c r="AP193" s="38" t="str">
        <f t="array" ref="AP193">AO193&amp;CHOOSE(AND(AO193&lt;&gt;{11,12,13})*MIN(4,MOD(AO193,10))+1,"th","st","nd","rd","th")</f>
        <v>98th</v>
      </c>
      <c r="AQ193" s="77">
        <v>1.0900000000000001</v>
      </c>
      <c r="AR193" s="36">
        <v>13072.133</v>
      </c>
      <c r="AS193" s="29">
        <f t="shared" si="29"/>
        <v>96</v>
      </c>
      <c r="AT193" s="38" t="str">
        <f t="array" ref="AT193">AS193&amp;CHOOSE(AND(AS193&lt;&gt;{11,12,13})*MIN(4,MOD(AS193,10))+1,"th","st","nd","rd","th")</f>
        <v>96th</v>
      </c>
      <c r="AU193" s="40">
        <v>4.4325492547019913E-3</v>
      </c>
    </row>
    <row r="194" spans="1:47" x14ac:dyDescent="0.25">
      <c r="A194" s="7">
        <v>115221753</v>
      </c>
      <c r="B194" s="8" t="s">
        <v>257</v>
      </c>
      <c r="C194" s="8" t="s">
        <v>197</v>
      </c>
      <c r="D194" s="27">
        <v>71215</v>
      </c>
      <c r="E194" s="29">
        <f t="shared" si="20"/>
        <v>81</v>
      </c>
      <c r="F194" s="38" t="str">
        <f t="array" ref="F194">E194&amp;CHOOSE(AND(E194&lt;&gt;{11,12,13})*MIN(4,MOD(E194,10))+1,"th","st","nd","rd","th")</f>
        <v>81st</v>
      </c>
      <c r="G194" s="29">
        <v>9798</v>
      </c>
      <c r="H194" s="30">
        <v>0.79969999999999997</v>
      </c>
      <c r="I194" s="31">
        <v>4.5600000000000002E-2</v>
      </c>
      <c r="J194" s="94">
        <v>350</v>
      </c>
      <c r="K194" s="33">
        <v>0</v>
      </c>
      <c r="L194" s="34">
        <v>8.6300000000000002E-2</v>
      </c>
      <c r="M194" s="29">
        <f t="shared" si="21"/>
        <v>26</v>
      </c>
      <c r="N194" s="38" t="str">
        <f t="array" ref="N194">M194&amp;CHOOSE(AND(M194&lt;&gt;{11,12,13})*MIN(4,MOD(M194,10))+1,"th","st","nd","rd","th")</f>
        <v>26th</v>
      </c>
      <c r="O194" s="34">
        <v>6.2600000000000003E-2</v>
      </c>
      <c r="P194" s="29">
        <f t="shared" si="22"/>
        <v>7</v>
      </c>
      <c r="Q194" s="38" t="str">
        <f t="array" ref="Q194">P194&amp;CHOOSE(AND(P194&lt;&gt;{11,12,13})*MIN(4,MOD(P194,10))+1,"th","st","nd","rd","th")</f>
        <v>7th</v>
      </c>
      <c r="R194" s="35">
        <v>176.27600000000001</v>
      </c>
      <c r="S194" s="35">
        <v>63.933</v>
      </c>
      <c r="T194" s="35">
        <v>0</v>
      </c>
      <c r="U194" s="35">
        <v>240.209</v>
      </c>
      <c r="V194" s="36">
        <v>38.103999999999999</v>
      </c>
      <c r="W194" s="220">
        <f t="shared" si="23"/>
        <v>1.1192811033484434E-2</v>
      </c>
      <c r="X194" s="29">
        <f t="shared" si="24"/>
        <v>10</v>
      </c>
      <c r="Y194" s="38" t="str">
        <f t="array" ref="Y194">X194&amp;CHOOSE(AND(X194&lt;&gt;{11,12,13})*MIN(4,MOD(X194,10))+1,"th","st","nd","rd","th")</f>
        <v>10th</v>
      </c>
      <c r="Z194" s="37">
        <v>7.6210000000000004</v>
      </c>
      <c r="AA194" s="28">
        <v>73</v>
      </c>
      <c r="AB194" s="221">
        <f t="shared" si="25"/>
        <v>2.1443292185711834E-2</v>
      </c>
      <c r="AC194" s="29">
        <f t="shared" si="26"/>
        <v>78</v>
      </c>
      <c r="AD194" s="38" t="str">
        <f t="array" ref="AD194">AC194&amp;CHOOSE(AND(AC194&lt;&gt;{11,12,13})*MIN(4,MOD(AC194,10))+1,"th","st","nd","rd","th")</f>
        <v>78th</v>
      </c>
      <c r="AE194" s="37">
        <v>43.8</v>
      </c>
      <c r="AF194" s="113">
        <v>3404.328</v>
      </c>
      <c r="AG194" s="113">
        <v>3365.5410000000002</v>
      </c>
      <c r="AH194" s="113">
        <v>3393.0790000000002</v>
      </c>
      <c r="AI194" s="38">
        <v>3387.6489999999999</v>
      </c>
      <c r="AJ194" s="29">
        <f t="shared" si="27"/>
        <v>71</v>
      </c>
      <c r="AK194" s="38" t="str">
        <f t="array" ref="AK194">AJ194&amp;CHOOSE(AND(AJ194&lt;&gt;{11,12,13})*MIN(4,MOD(AJ194,10))+1,"th","st","nd","rd","th")</f>
        <v>71st</v>
      </c>
      <c r="AL194" s="38">
        <v>291.63</v>
      </c>
      <c r="AM194" s="38">
        <v>291.63</v>
      </c>
      <c r="AN194" s="38">
        <v>3679.279</v>
      </c>
      <c r="AO194" s="29">
        <f t="shared" si="28"/>
        <v>68</v>
      </c>
      <c r="AP194" s="38" t="str">
        <f t="array" ref="AP194">AO194&amp;CHOOSE(AND(AO194&lt;&gt;{11,12,13})*MIN(4,MOD(AO194,10))+1,"th","st","nd","rd","th")</f>
        <v>68th</v>
      </c>
      <c r="AQ194" s="77">
        <v>1.1499999999999999</v>
      </c>
      <c r="AR194" s="36">
        <v>3383.6669999999999</v>
      </c>
      <c r="AS194" s="29">
        <f t="shared" si="29"/>
        <v>66</v>
      </c>
      <c r="AT194" s="38" t="str">
        <f t="array" ref="AT194">AS194&amp;CHOOSE(AND(AS194&lt;&gt;{11,12,13})*MIN(4,MOD(AS194,10))+1,"th","st","nd","rd","th")</f>
        <v>66th</v>
      </c>
      <c r="AU194" s="40">
        <v>1.1473468514288925E-3</v>
      </c>
    </row>
    <row r="195" spans="1:47" x14ac:dyDescent="0.25">
      <c r="A195" s="7">
        <v>115222504</v>
      </c>
      <c r="B195" s="8" t="s">
        <v>321</v>
      </c>
      <c r="C195" s="8" t="s">
        <v>197</v>
      </c>
      <c r="D195" s="27">
        <v>60610</v>
      </c>
      <c r="E195" s="29">
        <f t="shared" ref="E195:E258" si="30">ROUND(_xlfn.PERCENTRANK.EXC(D$2:D$501,D195)*100,0)</f>
        <v>64</v>
      </c>
      <c r="F195" s="38" t="str">
        <f t="array" ref="F195">E195&amp;CHOOSE(AND(E195&lt;&gt;{11,12,13})*MIN(4,MOD(E195,10))+1,"th","st","nd","rd","th")</f>
        <v>64th</v>
      </c>
      <c r="G195" s="29">
        <v>3078</v>
      </c>
      <c r="H195" s="30">
        <v>0.93959999999999999</v>
      </c>
      <c r="I195" s="31">
        <v>0.83850000000000002</v>
      </c>
      <c r="J195" s="94">
        <v>81</v>
      </c>
      <c r="K195" s="33">
        <v>84.555999999999997</v>
      </c>
      <c r="L195" s="34">
        <v>5.2900000000000003E-2</v>
      </c>
      <c r="M195" s="29">
        <f t="shared" ref="M195:M258" si="31">ROUND(_xlfn.PERCENTRANK.EXC(L$2:L$501,L195)*100,0)</f>
        <v>12</v>
      </c>
      <c r="N195" s="38" t="str">
        <f t="array" ref="N195">M195&amp;CHOOSE(AND(M195&lt;&gt;{11,12,13})*MIN(4,MOD(M195,10))+1,"th","st","nd","rd","th")</f>
        <v>12th</v>
      </c>
      <c r="O195" s="34">
        <v>0.1943</v>
      </c>
      <c r="P195" s="29">
        <f t="shared" ref="P195:P258" si="32">ROUND(_xlfn.PERCENTRANK.EXC(O$2:O$501,O195)*100,0)</f>
        <v>62</v>
      </c>
      <c r="Q195" s="38" t="str">
        <f t="array" ref="Q195">P195&amp;CHOOSE(AND(P195&lt;&gt;{11,12,13})*MIN(4,MOD(P195,10))+1,"th","st","nd","rd","th")</f>
        <v>62nd</v>
      </c>
      <c r="R195" s="35">
        <v>34.343000000000004</v>
      </c>
      <c r="S195" s="35">
        <v>63.070999999999998</v>
      </c>
      <c r="T195" s="35">
        <v>0</v>
      </c>
      <c r="U195" s="35">
        <v>97.414000000000001</v>
      </c>
      <c r="V195" s="36">
        <v>38.466000000000001</v>
      </c>
      <c r="W195" s="220">
        <f t="shared" ref="W195:W258" si="33">V195/AF195</f>
        <v>3.5550108962664348E-2</v>
      </c>
      <c r="X195" s="29">
        <f t="shared" ref="X195:X258" si="34">ROUNDUP(_xlfn.PERCENTRANK.EXC(W$2:W$501,W195)*100,0)</f>
        <v>70</v>
      </c>
      <c r="Y195" s="38" t="str">
        <f t="array" ref="Y195">X195&amp;CHOOSE(AND(X195&lt;&gt;{11,12,13})*MIN(4,MOD(X195,10))+1,"th","st","nd","rd","th")</f>
        <v>70th</v>
      </c>
      <c r="Z195" s="37">
        <v>7.6929999999999996</v>
      </c>
      <c r="AA195" s="28">
        <v>3</v>
      </c>
      <c r="AB195" s="221">
        <f t="shared" ref="AB195:AB258" si="35">AA195/AF195</f>
        <v>2.7725868790098541E-3</v>
      </c>
      <c r="AC195" s="29">
        <f t="shared" ref="AC195:AC258" si="36">ROUNDUP(_xlfn.PERCENTRANK.EXC(AB$2:AB$501,AB195)*100,0)</f>
        <v>34</v>
      </c>
      <c r="AD195" s="38" t="str">
        <f t="array" ref="AD195">AC195&amp;CHOOSE(AND(AC195&lt;&gt;{11,12,13})*MIN(4,MOD(AC195,10))+1,"th","st","nd","rd","th")</f>
        <v>34th</v>
      </c>
      <c r="AE195" s="37">
        <v>1.8</v>
      </c>
      <c r="AF195" s="113">
        <v>1082.0219999999999</v>
      </c>
      <c r="AG195" s="113">
        <v>1080.098</v>
      </c>
      <c r="AH195" s="113">
        <v>1075.5360000000001</v>
      </c>
      <c r="AI195" s="38">
        <v>1079.2190000000001</v>
      </c>
      <c r="AJ195" s="29">
        <f t="shared" ref="AJ195:AJ258" si="37">ROUND(_xlfn.PERCENTRANK.EXC($AI$2:$AI$501,AI195)*100,0)</f>
        <v>19</v>
      </c>
      <c r="AK195" s="38" t="str">
        <f t="array" ref="AK195">AJ195&amp;CHOOSE(AND(AJ195&lt;&gt;{11,12,13})*MIN(4,MOD(AJ195,10))+1,"th","st","nd","rd","th")</f>
        <v>19th</v>
      </c>
      <c r="AL195" s="38">
        <v>106.907</v>
      </c>
      <c r="AM195" s="38">
        <v>191.46299999999999</v>
      </c>
      <c r="AN195" s="38">
        <v>1270.682</v>
      </c>
      <c r="AO195" s="29">
        <f t="shared" ref="AO195:AO258" si="38">ROUND(_xlfn.PERCENTRANK.EXC(AN$2:AN$501,AN195)*100,0)</f>
        <v>17</v>
      </c>
      <c r="AP195" s="38" t="str">
        <f t="array" ref="AP195">AO195&amp;CHOOSE(AND(AO195&lt;&gt;{11,12,13})*MIN(4,MOD(AO195,10))+1,"th","st","nd","rd","th")</f>
        <v>17th</v>
      </c>
      <c r="AQ195" s="77">
        <v>0.92</v>
      </c>
      <c r="AR195" s="36">
        <v>1098.4179999999999</v>
      </c>
      <c r="AS195" s="29">
        <f t="shared" ref="AS195:AS258" si="39">ROUND(_xlfn.PERCENTRANK.EXC(AR$2:AR$501,AR195)*100,0)</f>
        <v>10</v>
      </c>
      <c r="AT195" s="38" t="str">
        <f t="array" ref="AT195">AS195&amp;CHOOSE(AND(AS195&lt;&gt;{11,12,13})*MIN(4,MOD(AS195,10))+1,"th","st","nd","rd","th")</f>
        <v>10th</v>
      </c>
      <c r="AU195" s="40">
        <v>3.7245581017659866E-4</v>
      </c>
    </row>
    <row r="196" spans="1:47" x14ac:dyDescent="0.25">
      <c r="A196" s="7">
        <v>115222752</v>
      </c>
      <c r="B196" s="8" t="s">
        <v>328</v>
      </c>
      <c r="C196" s="8" t="s">
        <v>197</v>
      </c>
      <c r="D196" s="27">
        <v>35300</v>
      </c>
      <c r="E196" s="29">
        <f t="shared" si="30"/>
        <v>3</v>
      </c>
      <c r="F196" s="38" t="str">
        <f t="array" ref="F196">E196&amp;CHOOSE(AND(E196&lt;&gt;{11,12,13})*MIN(4,MOD(E196,10))+1,"th","st","nd","rd","th")</f>
        <v>3rd</v>
      </c>
      <c r="G196" s="29">
        <v>20188</v>
      </c>
      <c r="H196" s="30">
        <v>1.6133</v>
      </c>
      <c r="I196" s="31">
        <v>-3.0596000000000001</v>
      </c>
      <c r="J196" s="94">
        <v>484</v>
      </c>
      <c r="K196" s="33">
        <v>0</v>
      </c>
      <c r="L196" s="34">
        <v>0.42659999999999998</v>
      </c>
      <c r="M196" s="29">
        <f t="shared" si="31"/>
        <v>98</v>
      </c>
      <c r="N196" s="38" t="str">
        <f t="array" ref="N196">M196&amp;CHOOSE(AND(M196&lt;&gt;{11,12,13})*MIN(4,MOD(M196,10))+1,"th","st","nd","rd","th")</f>
        <v>98th</v>
      </c>
      <c r="O196" s="34">
        <v>0.27739999999999998</v>
      </c>
      <c r="P196" s="29">
        <f t="shared" si="32"/>
        <v>92</v>
      </c>
      <c r="Q196" s="38" t="str">
        <f t="array" ref="Q196">P196&amp;CHOOSE(AND(P196&lt;&gt;{11,12,13})*MIN(4,MOD(P196,10))+1,"th","st","nd","rd","th")</f>
        <v>92nd</v>
      </c>
      <c r="R196" s="35">
        <v>1980.6880000000001</v>
      </c>
      <c r="S196" s="35">
        <v>643.97900000000004</v>
      </c>
      <c r="T196" s="35">
        <v>990.34400000000005</v>
      </c>
      <c r="U196" s="35">
        <v>3615.011</v>
      </c>
      <c r="V196" s="36">
        <v>849.87099999999998</v>
      </c>
      <c r="W196" s="220">
        <f t="shared" si="33"/>
        <v>0.10982696009820278</v>
      </c>
      <c r="X196" s="29">
        <f t="shared" si="34"/>
        <v>95</v>
      </c>
      <c r="Y196" s="38" t="str">
        <f t="array" ref="Y196">X196&amp;CHOOSE(AND(X196&lt;&gt;{11,12,13})*MIN(4,MOD(X196,10))+1,"th","st","nd","rd","th")</f>
        <v>95th</v>
      </c>
      <c r="Z196" s="37">
        <v>169.97399999999999</v>
      </c>
      <c r="AA196" s="28">
        <v>1113</v>
      </c>
      <c r="AB196" s="221">
        <f t="shared" si="35"/>
        <v>0.14383054203437898</v>
      </c>
      <c r="AC196" s="29">
        <f t="shared" si="36"/>
        <v>99</v>
      </c>
      <c r="AD196" s="38" t="str">
        <f t="array" ref="AD196">AC196&amp;CHOOSE(AND(AC196&lt;&gt;{11,12,13})*MIN(4,MOD(AC196,10))+1,"th","st","nd","rd","th")</f>
        <v>99th</v>
      </c>
      <c r="AE196" s="37">
        <v>667.8</v>
      </c>
      <c r="AF196" s="113">
        <v>7738.2730000000001</v>
      </c>
      <c r="AG196" s="113">
        <v>7485.4740000000002</v>
      </c>
      <c r="AH196" s="113">
        <v>7518.4629999999997</v>
      </c>
      <c r="AI196" s="38">
        <v>7580.7370000000001</v>
      </c>
      <c r="AJ196" s="29">
        <f t="shared" si="37"/>
        <v>93</v>
      </c>
      <c r="AK196" s="38" t="str">
        <f t="array" ref="AK196">AJ196&amp;CHOOSE(AND(AJ196&lt;&gt;{11,12,13})*MIN(4,MOD(AJ196,10))+1,"th","st","nd","rd","th")</f>
        <v>93rd</v>
      </c>
      <c r="AL196" s="38">
        <v>4452.7849999999999</v>
      </c>
      <c r="AM196" s="38">
        <v>4452.7849999999999</v>
      </c>
      <c r="AN196" s="38">
        <v>12033.522000000001</v>
      </c>
      <c r="AO196" s="29">
        <f t="shared" si="38"/>
        <v>97</v>
      </c>
      <c r="AP196" s="38" t="str">
        <f t="array" ref="AP196">AO196&amp;CHOOSE(AND(AO196&lt;&gt;{11,12,13})*MIN(4,MOD(AO196,10))+1,"th","st","nd","rd","th")</f>
        <v>97th</v>
      </c>
      <c r="AQ196" s="77">
        <v>2.06</v>
      </c>
      <c r="AR196" s="36">
        <v>39992.182999999997</v>
      </c>
      <c r="AS196" s="29">
        <f t="shared" si="39"/>
        <v>99</v>
      </c>
      <c r="AT196" s="38" t="str">
        <f t="array" ref="AT196">AS196&amp;CHOOSE(AND(AS196&lt;&gt;{11,12,13})*MIN(4,MOD(AS196,10))+1,"th","st","nd","rd","th")</f>
        <v>99th</v>
      </c>
      <c r="AU196" s="40">
        <v>1.3560703593710042E-2</v>
      </c>
    </row>
    <row r="197" spans="1:47" x14ac:dyDescent="0.25">
      <c r="A197" s="7">
        <v>115224003</v>
      </c>
      <c r="B197" s="8" t="s">
        <v>383</v>
      </c>
      <c r="C197" s="8" t="s">
        <v>197</v>
      </c>
      <c r="D197" s="27">
        <v>73470</v>
      </c>
      <c r="E197" s="29">
        <f t="shared" si="30"/>
        <v>84</v>
      </c>
      <c r="F197" s="38" t="str">
        <f t="array" ref="F197">E197&amp;CHOOSE(AND(E197&lt;&gt;{11,12,13})*MIN(4,MOD(E197,10))+1,"th","st","nd","rd","th")</f>
        <v>84th</v>
      </c>
      <c r="G197" s="29">
        <v>10184</v>
      </c>
      <c r="H197" s="30">
        <v>0.7752</v>
      </c>
      <c r="I197" s="31">
        <v>0.46089999999999998</v>
      </c>
      <c r="J197" s="94">
        <v>277</v>
      </c>
      <c r="K197" s="33">
        <v>0</v>
      </c>
      <c r="L197" s="34">
        <v>7.6399999999999996E-2</v>
      </c>
      <c r="M197" s="29">
        <f t="shared" si="31"/>
        <v>22</v>
      </c>
      <c r="N197" s="38" t="str">
        <f t="array" ref="N197">M197&amp;CHOOSE(AND(M197&lt;&gt;{11,12,13})*MIN(4,MOD(M197,10))+1,"th","st","nd","rd","th")</f>
        <v>22nd</v>
      </c>
      <c r="O197" s="34">
        <v>6.6100000000000006E-2</v>
      </c>
      <c r="P197" s="29">
        <f t="shared" si="32"/>
        <v>8</v>
      </c>
      <c r="Q197" s="38" t="str">
        <f t="array" ref="Q197">P197&amp;CHOOSE(AND(P197&lt;&gt;{11,12,13})*MIN(4,MOD(P197,10))+1,"th","st","nd","rd","th")</f>
        <v>8th</v>
      </c>
      <c r="R197" s="35">
        <v>177.34700000000001</v>
      </c>
      <c r="S197" s="35">
        <v>76.718999999999994</v>
      </c>
      <c r="T197" s="35">
        <v>0</v>
      </c>
      <c r="U197" s="35">
        <v>254.066</v>
      </c>
      <c r="V197" s="36">
        <v>97.158000000000001</v>
      </c>
      <c r="W197" s="220">
        <f t="shared" si="33"/>
        <v>2.5113038137916221E-2</v>
      </c>
      <c r="X197" s="29">
        <f t="shared" si="34"/>
        <v>46</v>
      </c>
      <c r="Y197" s="38" t="str">
        <f t="array" ref="Y197">X197&amp;CHOOSE(AND(X197&lt;&gt;{11,12,13})*MIN(4,MOD(X197,10))+1,"th","st","nd","rd","th")</f>
        <v>46th</v>
      </c>
      <c r="Z197" s="37">
        <v>19.431999999999999</v>
      </c>
      <c r="AA197" s="28">
        <v>64</v>
      </c>
      <c r="AB197" s="221">
        <f t="shared" si="35"/>
        <v>1.6542481739297208E-2</v>
      </c>
      <c r="AC197" s="29">
        <f t="shared" si="36"/>
        <v>72</v>
      </c>
      <c r="AD197" s="38" t="str">
        <f t="array" ref="AD197">AC197&amp;CHOOSE(AND(AC197&lt;&gt;{11,12,13})*MIN(4,MOD(AC197,10))+1,"th","st","nd","rd","th")</f>
        <v>72nd</v>
      </c>
      <c r="AE197" s="37">
        <v>38.4</v>
      </c>
      <c r="AF197" s="113">
        <v>3868.8270000000002</v>
      </c>
      <c r="AG197" s="113">
        <v>3751.252</v>
      </c>
      <c r="AH197" s="113">
        <v>3697.444</v>
      </c>
      <c r="AI197" s="38">
        <v>3772.5079999999998</v>
      </c>
      <c r="AJ197" s="29">
        <f t="shared" si="37"/>
        <v>74</v>
      </c>
      <c r="AK197" s="38" t="str">
        <f t="array" ref="AK197">AJ197&amp;CHOOSE(AND(AJ197&lt;&gt;{11,12,13})*MIN(4,MOD(AJ197,10))+1,"th","st","nd","rd","th")</f>
        <v>74th</v>
      </c>
      <c r="AL197" s="38">
        <v>311.89800000000002</v>
      </c>
      <c r="AM197" s="38">
        <v>311.89800000000002</v>
      </c>
      <c r="AN197" s="38">
        <v>4084.4059999999999</v>
      </c>
      <c r="AO197" s="29">
        <f t="shared" si="38"/>
        <v>73</v>
      </c>
      <c r="AP197" s="38" t="str">
        <f t="array" ref="AP197">AO197&amp;CHOOSE(AND(AO197&lt;&gt;{11,12,13})*MIN(4,MOD(AO197,10))+1,"th","st","nd","rd","th")</f>
        <v>73rd</v>
      </c>
      <c r="AQ197" s="77">
        <v>0.93</v>
      </c>
      <c r="AR197" s="36">
        <v>2944.5949999999998</v>
      </c>
      <c r="AS197" s="29">
        <f t="shared" si="39"/>
        <v>59</v>
      </c>
      <c r="AT197" s="38" t="str">
        <f t="array" ref="AT197">AS197&amp;CHOOSE(AND(AS197&lt;&gt;{11,12,13})*MIN(4,MOD(AS197,10))+1,"th","st","nd","rd","th")</f>
        <v>59th</v>
      </c>
      <c r="AU197" s="40">
        <v>9.9846462491233901E-4</v>
      </c>
    </row>
    <row r="198" spans="1:47" x14ac:dyDescent="0.25">
      <c r="A198" s="7">
        <v>115226003</v>
      </c>
      <c r="B198" s="8" t="s">
        <v>400</v>
      </c>
      <c r="C198" s="8" t="s">
        <v>197</v>
      </c>
      <c r="D198" s="27">
        <v>55735</v>
      </c>
      <c r="E198" s="29">
        <f t="shared" si="30"/>
        <v>53</v>
      </c>
      <c r="F198" s="38" t="str">
        <f t="array" ref="F198">E198&amp;CHOOSE(AND(E198&lt;&gt;{11,12,13})*MIN(4,MOD(E198,10))+1,"th","st","nd","rd","th")</f>
        <v>53rd</v>
      </c>
      <c r="G198" s="29">
        <v>7924</v>
      </c>
      <c r="H198" s="30">
        <v>1.0218</v>
      </c>
      <c r="I198" s="31">
        <v>2.29E-2</v>
      </c>
      <c r="J198" s="94">
        <v>352</v>
      </c>
      <c r="K198" s="33">
        <v>0</v>
      </c>
      <c r="L198" s="34">
        <v>0.23960000000000001</v>
      </c>
      <c r="M198" s="29">
        <f t="shared" si="31"/>
        <v>83</v>
      </c>
      <c r="N198" s="38" t="str">
        <f t="array" ref="N198">M198&amp;CHOOSE(AND(M198&lt;&gt;{11,12,13})*MIN(4,MOD(M198,10))+1,"th","st","nd","rd","th")</f>
        <v>83rd</v>
      </c>
      <c r="O198" s="34">
        <v>0.11409999999999999</v>
      </c>
      <c r="P198" s="29">
        <f t="shared" si="32"/>
        <v>23</v>
      </c>
      <c r="Q198" s="38" t="str">
        <f t="array" ref="Q198">P198&amp;CHOOSE(AND(P198&lt;&gt;{11,12,13})*MIN(4,MOD(P198,10))+1,"th","st","nd","rd","th")</f>
        <v>23rd</v>
      </c>
      <c r="R198" s="35">
        <v>357.15</v>
      </c>
      <c r="S198" s="35">
        <v>85.039000000000001</v>
      </c>
      <c r="T198" s="35">
        <v>0</v>
      </c>
      <c r="U198" s="35">
        <v>442.18900000000002</v>
      </c>
      <c r="V198" s="36">
        <v>56.906999999999996</v>
      </c>
      <c r="W198" s="220">
        <f t="shared" si="33"/>
        <v>2.2906201986918905E-2</v>
      </c>
      <c r="X198" s="29">
        <f t="shared" si="34"/>
        <v>40</v>
      </c>
      <c r="Y198" s="38" t="str">
        <f t="array" ref="Y198">X198&amp;CHOOSE(AND(X198&lt;&gt;{11,12,13})*MIN(4,MOD(X198,10))+1,"th","st","nd","rd","th")</f>
        <v>40th</v>
      </c>
      <c r="Z198" s="37">
        <v>11.381</v>
      </c>
      <c r="AA198" s="28">
        <v>76</v>
      </c>
      <c r="AB198" s="221">
        <f t="shared" si="35"/>
        <v>3.0591515121265168E-2</v>
      </c>
      <c r="AC198" s="29">
        <f t="shared" si="36"/>
        <v>85</v>
      </c>
      <c r="AD198" s="38" t="str">
        <f t="array" ref="AD198">AC198&amp;CHOOSE(AND(AC198&lt;&gt;{11,12,13})*MIN(4,MOD(AC198,10))+1,"th","st","nd","rd","th")</f>
        <v>85th</v>
      </c>
      <c r="AE198" s="37">
        <v>45.6</v>
      </c>
      <c r="AF198" s="113">
        <v>2484.3490000000002</v>
      </c>
      <c r="AG198" s="113">
        <v>2455.5059999999999</v>
      </c>
      <c r="AH198" s="113">
        <v>2458.3629999999998</v>
      </c>
      <c r="AI198" s="38">
        <v>2466.0729999999999</v>
      </c>
      <c r="AJ198" s="29">
        <f t="shared" si="37"/>
        <v>57</v>
      </c>
      <c r="AK198" s="38" t="str">
        <f t="array" ref="AK198">AJ198&amp;CHOOSE(AND(AJ198&lt;&gt;{11,12,13})*MIN(4,MOD(AJ198,10))+1,"th","st","nd","rd","th")</f>
        <v>57th</v>
      </c>
      <c r="AL198" s="38">
        <v>499.17</v>
      </c>
      <c r="AM198" s="38">
        <v>499.17</v>
      </c>
      <c r="AN198" s="38">
        <v>2965.2429999999999</v>
      </c>
      <c r="AO198" s="29">
        <f t="shared" si="38"/>
        <v>59</v>
      </c>
      <c r="AP198" s="38" t="str">
        <f t="array" ref="AP198">AO198&amp;CHOOSE(AND(AO198&lt;&gt;{11,12,13})*MIN(4,MOD(AO198,10))+1,"th","st","nd","rd","th")</f>
        <v>59th</v>
      </c>
      <c r="AQ198" s="77">
        <v>1.21</v>
      </c>
      <c r="AR198" s="36">
        <v>3666.1610000000001</v>
      </c>
      <c r="AS198" s="29">
        <f t="shared" si="39"/>
        <v>69</v>
      </c>
      <c r="AT198" s="38" t="str">
        <f t="array" ref="AT198">AS198&amp;CHOOSE(AND(AS198&lt;&gt;{11,12,13})*MIN(4,MOD(AS198,10))+1,"th","st","nd","rd","th")</f>
        <v>69th</v>
      </c>
      <c r="AU198" s="40">
        <v>1.2431360060494723E-3</v>
      </c>
    </row>
    <row r="199" spans="1:47" x14ac:dyDescent="0.25">
      <c r="A199" s="7">
        <v>115226103</v>
      </c>
      <c r="B199" s="8" t="s">
        <v>408</v>
      </c>
      <c r="C199" s="8" t="s">
        <v>197</v>
      </c>
      <c r="D199" s="27">
        <v>53575</v>
      </c>
      <c r="E199" s="29">
        <f t="shared" si="30"/>
        <v>47</v>
      </c>
      <c r="F199" s="38" t="str">
        <f t="array" ref="F199">E199&amp;CHOOSE(AND(E199&lt;&gt;{11,12,13})*MIN(4,MOD(E199,10))+1,"th","st","nd","rd","th")</f>
        <v>47th</v>
      </c>
      <c r="G199" s="29">
        <v>2990</v>
      </c>
      <c r="H199" s="30">
        <v>1.0629999999999999</v>
      </c>
      <c r="I199" s="31">
        <v>0.79090000000000005</v>
      </c>
      <c r="J199" s="94">
        <v>124</v>
      </c>
      <c r="K199" s="33">
        <v>25.72</v>
      </c>
      <c r="L199" s="34">
        <v>0.14549999999999999</v>
      </c>
      <c r="M199" s="29">
        <f t="shared" si="31"/>
        <v>51</v>
      </c>
      <c r="N199" s="38" t="str">
        <f t="array" ref="N199">M199&amp;CHOOSE(AND(M199&lt;&gt;{11,12,13})*MIN(4,MOD(M199,10))+1,"th","st","nd","rd","th")</f>
        <v>51st</v>
      </c>
      <c r="O199" s="34">
        <v>0.13930000000000001</v>
      </c>
      <c r="P199" s="29">
        <f t="shared" si="32"/>
        <v>36</v>
      </c>
      <c r="Q199" s="38" t="str">
        <f t="array" ref="Q199">P199&amp;CHOOSE(AND(P199&lt;&gt;{11,12,13})*MIN(4,MOD(P199,10))+1,"th","st","nd","rd","th")</f>
        <v>36th</v>
      </c>
      <c r="R199" s="35">
        <v>71.381</v>
      </c>
      <c r="S199" s="35">
        <v>34.17</v>
      </c>
      <c r="T199" s="35">
        <v>0</v>
      </c>
      <c r="U199" s="35">
        <v>105.551</v>
      </c>
      <c r="V199" s="36">
        <v>29.943999999999999</v>
      </c>
      <c r="W199" s="220">
        <f t="shared" si="33"/>
        <v>3.6621713016582742E-2</v>
      </c>
      <c r="X199" s="29">
        <f t="shared" si="34"/>
        <v>71</v>
      </c>
      <c r="Y199" s="38" t="str">
        <f t="array" ref="Y199">X199&amp;CHOOSE(AND(X199&lt;&gt;{11,12,13})*MIN(4,MOD(X199,10))+1,"th","st","nd","rd","th")</f>
        <v>71st</v>
      </c>
      <c r="Z199" s="37">
        <v>5.9889999999999999</v>
      </c>
      <c r="AA199" s="28">
        <v>0</v>
      </c>
      <c r="AB199" s="221">
        <f t="shared" si="35"/>
        <v>0</v>
      </c>
      <c r="AC199" s="29">
        <f t="shared" si="36"/>
        <v>1</v>
      </c>
      <c r="AD199" s="38" t="str">
        <f t="array" ref="AD199">AC199&amp;CHOOSE(AND(AC199&lt;&gt;{11,12,13})*MIN(4,MOD(AC199,10))+1,"th","st","nd","rd","th")</f>
        <v>1st</v>
      </c>
      <c r="AE199" s="37">
        <v>0</v>
      </c>
      <c r="AF199" s="113">
        <v>817.65700000000004</v>
      </c>
      <c r="AG199" s="113">
        <v>833.92399999999998</v>
      </c>
      <c r="AH199" s="113">
        <v>819.27</v>
      </c>
      <c r="AI199" s="38">
        <v>823.61699999999996</v>
      </c>
      <c r="AJ199" s="29">
        <f t="shared" si="37"/>
        <v>11</v>
      </c>
      <c r="AK199" s="38" t="str">
        <f t="array" ref="AK199">AJ199&amp;CHOOSE(AND(AJ199&lt;&gt;{11,12,13})*MIN(4,MOD(AJ199,10))+1,"th","st","nd","rd","th")</f>
        <v>11th</v>
      </c>
      <c r="AL199" s="38">
        <v>111.54</v>
      </c>
      <c r="AM199" s="38">
        <v>137.26</v>
      </c>
      <c r="AN199" s="38">
        <v>960.87699999999995</v>
      </c>
      <c r="AO199" s="29">
        <f t="shared" si="38"/>
        <v>8</v>
      </c>
      <c r="AP199" s="38" t="str">
        <f t="array" ref="AP199">AO199&amp;CHOOSE(AND(AO199&lt;&gt;{11,12,13})*MIN(4,MOD(AO199,10))+1,"th","st","nd","rd","th")</f>
        <v>8th</v>
      </c>
      <c r="AQ199" s="77">
        <v>0.86</v>
      </c>
      <c r="AR199" s="36">
        <v>878.41499999999996</v>
      </c>
      <c r="AS199" s="29">
        <f t="shared" si="39"/>
        <v>5</v>
      </c>
      <c r="AT199" s="38" t="str">
        <f t="array" ref="AT199">AS199&amp;CHOOSE(AND(AS199&lt;&gt;{11,12,13})*MIN(4,MOD(AS199,10))+1,"th","st","nd","rd","th")</f>
        <v>5th</v>
      </c>
      <c r="AU199" s="40">
        <v>2.9785634475789448E-4</v>
      </c>
    </row>
    <row r="200" spans="1:47" x14ac:dyDescent="0.25">
      <c r="A200" s="7">
        <v>115228003</v>
      </c>
      <c r="B200" s="8" t="s">
        <v>575</v>
      </c>
      <c r="C200" s="8" t="s">
        <v>197</v>
      </c>
      <c r="D200" s="27">
        <v>41655</v>
      </c>
      <c r="E200" s="29">
        <f t="shared" si="30"/>
        <v>12</v>
      </c>
      <c r="F200" s="38" t="str">
        <f t="array" ref="F200">E200&amp;CHOOSE(AND(E200&lt;&gt;{11,12,13})*MIN(4,MOD(E200,10))+1,"th","st","nd","rd","th")</f>
        <v>12th</v>
      </c>
      <c r="G200" s="29">
        <v>3189</v>
      </c>
      <c r="H200" s="30">
        <v>1.3672</v>
      </c>
      <c r="I200" s="31">
        <v>-2.1728000000000001</v>
      </c>
      <c r="J200" s="94">
        <v>472</v>
      </c>
      <c r="K200" s="33">
        <v>0</v>
      </c>
      <c r="L200" s="34">
        <v>0.36770000000000003</v>
      </c>
      <c r="M200" s="29">
        <f t="shared" si="31"/>
        <v>96</v>
      </c>
      <c r="N200" s="38" t="str">
        <f t="array" ref="N200">M200&amp;CHOOSE(AND(M200&lt;&gt;{11,12,13})*MIN(4,MOD(M200,10))+1,"th","st","nd","rd","th")</f>
        <v>96th</v>
      </c>
      <c r="O200" s="34">
        <v>0.1236</v>
      </c>
      <c r="P200" s="29">
        <f t="shared" si="32"/>
        <v>27</v>
      </c>
      <c r="Q200" s="38" t="str">
        <f t="array" ref="Q200">P200&amp;CHOOSE(AND(P200&lt;&gt;{11,12,13})*MIN(4,MOD(P200,10))+1,"th","st","nd","rd","th")</f>
        <v>27th</v>
      </c>
      <c r="R200" s="35">
        <v>337.10500000000002</v>
      </c>
      <c r="S200" s="35">
        <v>56.658000000000001</v>
      </c>
      <c r="T200" s="35">
        <v>168.55199999999999</v>
      </c>
      <c r="U200" s="35">
        <v>562.31500000000005</v>
      </c>
      <c r="V200" s="36">
        <v>172.01499999999999</v>
      </c>
      <c r="W200" s="220">
        <f t="shared" si="33"/>
        <v>0.11257607220994391</v>
      </c>
      <c r="X200" s="29">
        <f t="shared" si="34"/>
        <v>95</v>
      </c>
      <c r="Y200" s="38" t="str">
        <f t="array" ref="Y200">X200&amp;CHOOSE(AND(X200&lt;&gt;{11,12,13})*MIN(4,MOD(X200,10))+1,"th","st","nd","rd","th")</f>
        <v>95th</v>
      </c>
      <c r="Z200" s="37">
        <v>34.402999999999999</v>
      </c>
      <c r="AA200" s="28">
        <v>71</v>
      </c>
      <c r="AB200" s="221">
        <f t="shared" si="35"/>
        <v>4.6466303095113903E-2</v>
      </c>
      <c r="AC200" s="29">
        <f t="shared" si="36"/>
        <v>92</v>
      </c>
      <c r="AD200" s="38" t="str">
        <f t="array" ref="AD200">AC200&amp;CHOOSE(AND(AC200&lt;&gt;{11,12,13})*MIN(4,MOD(AC200,10))+1,"th","st","nd","rd","th")</f>
        <v>92nd</v>
      </c>
      <c r="AE200" s="37">
        <v>42.6</v>
      </c>
      <c r="AF200" s="113">
        <v>1527.989</v>
      </c>
      <c r="AG200" s="113">
        <v>1567.6210000000001</v>
      </c>
      <c r="AH200" s="113">
        <v>1431.558</v>
      </c>
      <c r="AI200" s="38">
        <v>1509.056</v>
      </c>
      <c r="AJ200" s="29">
        <f t="shared" si="37"/>
        <v>33</v>
      </c>
      <c r="AK200" s="38" t="str">
        <f t="array" ref="AK200">AJ200&amp;CHOOSE(AND(AJ200&lt;&gt;{11,12,13})*MIN(4,MOD(AJ200,10))+1,"th","st","nd","rd","th")</f>
        <v>33rd</v>
      </c>
      <c r="AL200" s="38">
        <v>639.31799999999998</v>
      </c>
      <c r="AM200" s="38">
        <v>639.31799999999998</v>
      </c>
      <c r="AN200" s="38">
        <v>2148.3739999999998</v>
      </c>
      <c r="AO200" s="29">
        <f t="shared" si="38"/>
        <v>43</v>
      </c>
      <c r="AP200" s="38" t="str">
        <f t="array" ref="AP200">AO200&amp;CHOOSE(AND(AO200&lt;&gt;{11,12,13})*MIN(4,MOD(AO200,10))+1,"th","st","nd","rd","th")</f>
        <v>43rd</v>
      </c>
      <c r="AQ200" s="77">
        <v>1.58</v>
      </c>
      <c r="AR200" s="36">
        <v>4640.866</v>
      </c>
      <c r="AS200" s="29">
        <f t="shared" si="39"/>
        <v>77</v>
      </c>
      <c r="AT200" s="38" t="str">
        <f t="array" ref="AT200">AS200&amp;CHOOSE(AND(AS200&lt;&gt;{11,12,13})*MIN(4,MOD(AS200,10))+1,"th","st","nd","rd","th")</f>
        <v>77th</v>
      </c>
      <c r="AU200" s="40">
        <v>1.573642735234702E-3</v>
      </c>
    </row>
    <row r="201" spans="1:47" x14ac:dyDescent="0.25">
      <c r="A201" s="7">
        <v>115228303</v>
      </c>
      <c r="B201" s="8" t="s">
        <v>581</v>
      </c>
      <c r="C201" s="8" t="s">
        <v>197</v>
      </c>
      <c r="D201" s="27">
        <v>61995</v>
      </c>
      <c r="E201" s="29">
        <f t="shared" si="30"/>
        <v>67</v>
      </c>
      <c r="F201" s="38" t="str">
        <f t="array" ref="F201">E201&amp;CHOOSE(AND(E201&lt;&gt;{11,12,13})*MIN(4,MOD(E201,10))+1,"th","st","nd","rd","th")</f>
        <v>67th</v>
      </c>
      <c r="G201" s="29">
        <v>10895</v>
      </c>
      <c r="H201" s="30">
        <v>0.91859999999999997</v>
      </c>
      <c r="I201" s="31">
        <v>-0.3049</v>
      </c>
      <c r="J201" s="94">
        <v>390</v>
      </c>
      <c r="K201" s="33">
        <v>0</v>
      </c>
      <c r="L201" s="34">
        <v>6.6900000000000001E-2</v>
      </c>
      <c r="M201" s="29">
        <f t="shared" si="31"/>
        <v>18</v>
      </c>
      <c r="N201" s="38" t="str">
        <f t="array" ref="N201">M201&amp;CHOOSE(AND(M201&lt;&gt;{11,12,13})*MIN(4,MOD(M201,10))+1,"th","st","nd","rd","th")</f>
        <v>18th</v>
      </c>
      <c r="O201" s="34">
        <v>0.1135</v>
      </c>
      <c r="P201" s="29">
        <f t="shared" si="32"/>
        <v>22</v>
      </c>
      <c r="Q201" s="38" t="str">
        <f t="array" ref="Q201">P201&amp;CHOOSE(AND(P201&lt;&gt;{11,12,13})*MIN(4,MOD(P201,10))+1,"th","st","nd","rd","th")</f>
        <v>22nd</v>
      </c>
      <c r="R201" s="35">
        <v>125.715</v>
      </c>
      <c r="S201" s="35">
        <v>106.642</v>
      </c>
      <c r="T201" s="35">
        <v>0</v>
      </c>
      <c r="U201" s="35">
        <v>232.357</v>
      </c>
      <c r="V201" s="36">
        <v>133.47</v>
      </c>
      <c r="W201" s="220">
        <f t="shared" si="33"/>
        <v>4.2615976632894029E-2</v>
      </c>
      <c r="X201" s="29">
        <f t="shared" si="34"/>
        <v>80</v>
      </c>
      <c r="Y201" s="38" t="str">
        <f t="array" ref="Y201">X201&amp;CHOOSE(AND(X201&lt;&gt;{11,12,13})*MIN(4,MOD(X201,10))+1,"th","st","nd","rd","th")</f>
        <v>80th</v>
      </c>
      <c r="Z201" s="37">
        <v>26.693999999999999</v>
      </c>
      <c r="AA201" s="28">
        <v>163</v>
      </c>
      <c r="AB201" s="221">
        <f t="shared" si="35"/>
        <v>5.2044685630941237E-2</v>
      </c>
      <c r="AC201" s="29">
        <f t="shared" si="36"/>
        <v>93</v>
      </c>
      <c r="AD201" s="38" t="str">
        <f t="array" ref="AD201">AC201&amp;CHOOSE(AND(AC201&lt;&gt;{11,12,13})*MIN(4,MOD(AC201,10))+1,"th","st","nd","rd","th")</f>
        <v>93rd</v>
      </c>
      <c r="AE201" s="37">
        <v>97.8</v>
      </c>
      <c r="AF201" s="113">
        <v>3131.924</v>
      </c>
      <c r="AG201" s="113">
        <v>2991.5230000000001</v>
      </c>
      <c r="AH201" s="113">
        <v>2863.07</v>
      </c>
      <c r="AI201" s="38">
        <v>2995.5059999999999</v>
      </c>
      <c r="AJ201" s="29">
        <f t="shared" si="37"/>
        <v>65</v>
      </c>
      <c r="AK201" s="38" t="str">
        <f t="array" ref="AK201">AJ201&amp;CHOOSE(AND(AJ201&lt;&gt;{11,12,13})*MIN(4,MOD(AJ201,10))+1,"th","st","nd","rd","th")</f>
        <v>65th</v>
      </c>
      <c r="AL201" s="38">
        <v>356.851</v>
      </c>
      <c r="AM201" s="38">
        <v>356.851</v>
      </c>
      <c r="AN201" s="38">
        <v>3352.357</v>
      </c>
      <c r="AO201" s="29">
        <f t="shared" si="38"/>
        <v>64</v>
      </c>
      <c r="AP201" s="38" t="str">
        <f t="array" ref="AP201">AO201&amp;CHOOSE(AND(AO201&lt;&gt;{11,12,13})*MIN(4,MOD(AO201,10))+1,"th","st","nd","rd","th")</f>
        <v>64th</v>
      </c>
      <c r="AQ201" s="77">
        <v>1.04</v>
      </c>
      <c r="AR201" s="36">
        <v>3202.654</v>
      </c>
      <c r="AS201" s="29">
        <f t="shared" si="39"/>
        <v>62</v>
      </c>
      <c r="AT201" s="38" t="str">
        <f t="array" ref="AT201">AS201&amp;CHOOSE(AND(AS201&lt;&gt;{11,12,13})*MIN(4,MOD(AS201,10))+1,"th","st","nd","rd","th")</f>
        <v>62nd</v>
      </c>
      <c r="AU201" s="40">
        <v>1.085968265528537E-3</v>
      </c>
    </row>
    <row r="202" spans="1:47" x14ac:dyDescent="0.25">
      <c r="A202" s="7">
        <v>115229003</v>
      </c>
      <c r="B202" s="8" t="s">
        <v>605</v>
      </c>
      <c r="C202" s="8" t="s">
        <v>197</v>
      </c>
      <c r="D202" s="27">
        <v>49799</v>
      </c>
      <c r="E202" s="29">
        <f t="shared" si="30"/>
        <v>33</v>
      </c>
      <c r="F202" s="38" t="str">
        <f t="array" ref="F202">E202&amp;CHOOSE(AND(E202&lt;&gt;{11,12,13})*MIN(4,MOD(E202,10))+1,"th","st","nd","rd","th")</f>
        <v>33rd</v>
      </c>
      <c r="G202" s="29">
        <v>3627</v>
      </c>
      <c r="H202" s="30">
        <v>1.1435999999999999</v>
      </c>
      <c r="I202" s="31">
        <v>0.81969999999999998</v>
      </c>
      <c r="J202" s="94">
        <v>98</v>
      </c>
      <c r="K202" s="33">
        <v>78.424000000000007</v>
      </c>
      <c r="L202" s="34">
        <v>0.1792</v>
      </c>
      <c r="M202" s="29">
        <f t="shared" si="31"/>
        <v>66</v>
      </c>
      <c r="N202" s="38" t="str">
        <f t="array" ref="N202">M202&amp;CHOOSE(AND(M202&lt;&gt;{11,12,13})*MIN(4,MOD(M202,10))+1,"th","st","nd","rd","th")</f>
        <v>66th</v>
      </c>
      <c r="O202" s="34">
        <v>0.22770000000000001</v>
      </c>
      <c r="P202" s="29">
        <f t="shared" si="32"/>
        <v>77</v>
      </c>
      <c r="Q202" s="38" t="str">
        <f t="array" ref="Q202">P202&amp;CHOOSE(AND(P202&lt;&gt;{11,12,13})*MIN(4,MOD(P202,10))+1,"th","st","nd","rd","th")</f>
        <v>77th</v>
      </c>
      <c r="R202" s="35">
        <v>129.066</v>
      </c>
      <c r="S202" s="35">
        <v>81.998000000000005</v>
      </c>
      <c r="T202" s="35">
        <v>0</v>
      </c>
      <c r="U202" s="35">
        <v>211.06399999999999</v>
      </c>
      <c r="V202" s="36">
        <v>43.051000000000002</v>
      </c>
      <c r="W202" s="220">
        <f t="shared" si="33"/>
        <v>3.5864296984469995E-2</v>
      </c>
      <c r="X202" s="29">
        <f t="shared" si="34"/>
        <v>70</v>
      </c>
      <c r="Y202" s="38" t="str">
        <f t="array" ref="Y202">X202&amp;CHOOSE(AND(X202&lt;&gt;{11,12,13})*MIN(4,MOD(X202,10))+1,"th","st","nd","rd","th")</f>
        <v>70th</v>
      </c>
      <c r="Z202" s="37">
        <v>8.61</v>
      </c>
      <c r="AA202" s="28">
        <v>10</v>
      </c>
      <c r="AB202" s="221">
        <f t="shared" si="35"/>
        <v>8.3306536397458816E-3</v>
      </c>
      <c r="AC202" s="29">
        <f t="shared" si="36"/>
        <v>58</v>
      </c>
      <c r="AD202" s="38" t="str">
        <f t="array" ref="AD202">AC202&amp;CHOOSE(AND(AC202&lt;&gt;{11,12,13})*MIN(4,MOD(AC202,10))+1,"th","st","nd","rd","th")</f>
        <v>58th</v>
      </c>
      <c r="AE202" s="37">
        <v>6</v>
      </c>
      <c r="AF202" s="113">
        <v>1200.386</v>
      </c>
      <c r="AG202" s="113">
        <v>1221.4359999999999</v>
      </c>
      <c r="AH202" s="113">
        <v>1258.4459999999999</v>
      </c>
      <c r="AI202" s="38">
        <v>1226.7560000000001</v>
      </c>
      <c r="AJ202" s="29">
        <f t="shared" si="37"/>
        <v>25</v>
      </c>
      <c r="AK202" s="38" t="str">
        <f t="array" ref="AK202">AJ202&amp;CHOOSE(AND(AJ202&lt;&gt;{11,12,13})*MIN(4,MOD(AJ202,10))+1,"th","st","nd","rd","th")</f>
        <v>25th</v>
      </c>
      <c r="AL202" s="38">
        <v>225.67400000000001</v>
      </c>
      <c r="AM202" s="38">
        <v>304.09800000000001</v>
      </c>
      <c r="AN202" s="38">
        <v>1530.854</v>
      </c>
      <c r="AO202" s="29">
        <f t="shared" si="38"/>
        <v>26</v>
      </c>
      <c r="AP202" s="38" t="str">
        <f t="array" ref="AP202">AO202&amp;CHOOSE(AND(AO202&lt;&gt;{11,12,13})*MIN(4,MOD(AO202,10))+1,"th","st","nd","rd","th")</f>
        <v>26th</v>
      </c>
      <c r="AQ202" s="77">
        <v>1.1399999999999999</v>
      </c>
      <c r="AR202" s="36">
        <v>1995.78</v>
      </c>
      <c r="AS202" s="29">
        <f t="shared" si="39"/>
        <v>36</v>
      </c>
      <c r="AT202" s="38" t="str">
        <f t="array" ref="AT202">AS202&amp;CHOOSE(AND(AS202&lt;&gt;{11,12,13})*MIN(4,MOD(AS202,10))+1,"th","st","nd","rd","th")</f>
        <v>36th</v>
      </c>
      <c r="AU202" s="40">
        <v>6.7673677674096034E-4</v>
      </c>
    </row>
    <row r="203" spans="1:47" x14ac:dyDescent="0.25">
      <c r="A203" s="7">
        <v>125231232</v>
      </c>
      <c r="B203" s="8" t="s">
        <v>210</v>
      </c>
      <c r="C203" s="8" t="s">
        <v>211</v>
      </c>
      <c r="D203" s="27">
        <v>31838</v>
      </c>
      <c r="E203" s="29">
        <f t="shared" si="30"/>
        <v>2</v>
      </c>
      <c r="F203" s="38" t="str">
        <f t="array" ref="F203">E203&amp;CHOOSE(AND(E203&lt;&gt;{11,12,13})*MIN(4,MOD(E203,10))+1,"th","st","nd","rd","th")</f>
        <v>2nd</v>
      </c>
      <c r="G203" s="29">
        <v>14310</v>
      </c>
      <c r="H203" s="30">
        <v>1.7887999999999999</v>
      </c>
      <c r="I203" s="31">
        <v>-4.2485999999999997</v>
      </c>
      <c r="J203" s="94">
        <v>490</v>
      </c>
      <c r="K203" s="33">
        <v>0</v>
      </c>
      <c r="L203" s="34">
        <v>0.45710000000000001</v>
      </c>
      <c r="M203" s="29">
        <f t="shared" si="31"/>
        <v>98</v>
      </c>
      <c r="N203" s="38" t="str">
        <f t="array" ref="N203">M203&amp;CHOOSE(AND(M203&lt;&gt;{11,12,13})*MIN(4,MOD(M203,10))+1,"th","st","nd","rd","th")</f>
        <v>98th</v>
      </c>
      <c r="O203" s="34">
        <v>0.27489999999999998</v>
      </c>
      <c r="P203" s="29">
        <f t="shared" si="32"/>
        <v>92</v>
      </c>
      <c r="Q203" s="38" t="str">
        <f t="array" ref="Q203">P203&amp;CHOOSE(AND(P203&lt;&gt;{11,12,13})*MIN(4,MOD(P203,10))+1,"th","st","nd","rd","th")</f>
        <v>92nd</v>
      </c>
      <c r="R203" s="35">
        <v>1889.845</v>
      </c>
      <c r="S203" s="35">
        <v>568.27700000000004</v>
      </c>
      <c r="T203" s="35">
        <v>944.923</v>
      </c>
      <c r="U203" s="35">
        <v>3403.0450000000001</v>
      </c>
      <c r="V203" s="36">
        <v>3944.4</v>
      </c>
      <c r="W203" s="220">
        <f t="shared" si="33"/>
        <v>0.57242320307962635</v>
      </c>
      <c r="X203" s="29">
        <f t="shared" si="34"/>
        <v>100</v>
      </c>
      <c r="Y203" s="38" t="str">
        <f t="array" ref="Y203">X203&amp;CHOOSE(AND(X203&lt;&gt;{11,12,13})*MIN(4,MOD(X203,10))+1,"th","st","nd","rd","th")</f>
        <v>100th</v>
      </c>
      <c r="Z203" s="37">
        <v>788.88</v>
      </c>
      <c r="AA203" s="28">
        <v>321</v>
      </c>
      <c r="AB203" s="221">
        <f t="shared" si="35"/>
        <v>4.6584486408214193E-2</v>
      </c>
      <c r="AC203" s="29">
        <f t="shared" si="36"/>
        <v>92</v>
      </c>
      <c r="AD203" s="38" t="str">
        <f t="array" ref="AD203">AC203&amp;CHOOSE(AND(AC203&lt;&gt;{11,12,13})*MIN(4,MOD(AC203,10))+1,"th","st","nd","rd","th")</f>
        <v>92nd</v>
      </c>
      <c r="AE203" s="37">
        <v>192.6</v>
      </c>
      <c r="AF203" s="113">
        <v>6890.7060000000001</v>
      </c>
      <c r="AG203" s="113">
        <v>7182.29</v>
      </c>
      <c r="AH203" s="113">
        <v>7065.415</v>
      </c>
      <c r="AI203" s="38">
        <v>7046.1369999999997</v>
      </c>
      <c r="AJ203" s="29">
        <f t="shared" si="37"/>
        <v>92</v>
      </c>
      <c r="AK203" s="38" t="str">
        <f t="array" ref="AK203">AJ203&amp;CHOOSE(AND(AJ203&lt;&gt;{11,12,13})*MIN(4,MOD(AJ203,10))+1,"th","st","nd","rd","th")</f>
        <v>92nd</v>
      </c>
      <c r="AL203" s="38">
        <v>4384.5249999999996</v>
      </c>
      <c r="AM203" s="38">
        <v>4384.5249999999996</v>
      </c>
      <c r="AN203" s="38">
        <v>11430.662</v>
      </c>
      <c r="AO203" s="29">
        <f t="shared" si="38"/>
        <v>96</v>
      </c>
      <c r="AP203" s="38" t="str">
        <f t="array" ref="AP203">AO203&amp;CHOOSE(AND(AO203&lt;&gt;{11,12,13})*MIN(4,MOD(AO203,10))+1,"th","st","nd","rd","th")</f>
        <v>96th</v>
      </c>
      <c r="AQ203" s="77">
        <v>1.91</v>
      </c>
      <c r="AR203" s="36">
        <v>39054.091</v>
      </c>
      <c r="AS203" s="29">
        <f t="shared" si="39"/>
        <v>98</v>
      </c>
      <c r="AT203" s="38" t="str">
        <f t="array" ref="AT203">AS203&amp;CHOOSE(AND(AS203&lt;&gt;{11,12,13})*MIN(4,MOD(AS203,10))+1,"th","st","nd","rd","th")</f>
        <v>98th</v>
      </c>
      <c r="AU203" s="40">
        <v>1.3242611741719101E-2</v>
      </c>
    </row>
    <row r="204" spans="1:47" x14ac:dyDescent="0.25">
      <c r="A204" s="7">
        <v>125231303</v>
      </c>
      <c r="B204" s="8" t="s">
        <v>213</v>
      </c>
      <c r="C204" s="8" t="s">
        <v>211</v>
      </c>
      <c r="D204" s="27">
        <v>61429</v>
      </c>
      <c r="E204" s="29">
        <f t="shared" si="30"/>
        <v>66</v>
      </c>
      <c r="F204" s="38" t="str">
        <f t="array" ref="F204">E204&amp;CHOOSE(AND(E204&lt;&gt;{11,12,13})*MIN(4,MOD(E204,10))+1,"th","st","nd","rd","th")</f>
        <v>66th</v>
      </c>
      <c r="G204" s="29">
        <v>9334</v>
      </c>
      <c r="H204" s="30">
        <v>0.92710000000000004</v>
      </c>
      <c r="I204" s="31">
        <v>-0.96530000000000005</v>
      </c>
      <c r="J204" s="94">
        <v>433</v>
      </c>
      <c r="K204" s="33">
        <v>0</v>
      </c>
      <c r="L204" s="34">
        <v>0.11360000000000001</v>
      </c>
      <c r="M204" s="29">
        <f t="shared" si="31"/>
        <v>38</v>
      </c>
      <c r="N204" s="38" t="str">
        <f t="array" ref="N204">M204&amp;CHOOSE(AND(M204&lt;&gt;{11,12,13})*MIN(4,MOD(M204,10))+1,"th","st","nd","rd","th")</f>
        <v>38th</v>
      </c>
      <c r="O204" s="34">
        <v>0.19309999999999999</v>
      </c>
      <c r="P204" s="29">
        <f t="shared" si="32"/>
        <v>62</v>
      </c>
      <c r="Q204" s="38" t="str">
        <f t="array" ref="Q204">P204&amp;CHOOSE(AND(P204&lt;&gt;{11,12,13})*MIN(4,MOD(P204,10))+1,"th","st","nd","rd","th")</f>
        <v>62nd</v>
      </c>
      <c r="R204" s="35">
        <v>228.91499999999999</v>
      </c>
      <c r="S204" s="35">
        <v>194.55699999999999</v>
      </c>
      <c r="T204" s="35">
        <v>0</v>
      </c>
      <c r="U204" s="35">
        <v>423.47199999999998</v>
      </c>
      <c r="V204" s="36">
        <v>98.311999999999998</v>
      </c>
      <c r="W204" s="220">
        <f t="shared" si="33"/>
        <v>2.9272652942852643E-2</v>
      </c>
      <c r="X204" s="29">
        <f t="shared" si="34"/>
        <v>56</v>
      </c>
      <c r="Y204" s="38" t="str">
        <f t="array" ref="Y204">X204&amp;CHOOSE(AND(X204&lt;&gt;{11,12,13})*MIN(4,MOD(X204,10))+1,"th","st","nd","rd","th")</f>
        <v>56th</v>
      </c>
      <c r="Z204" s="37">
        <v>19.661999999999999</v>
      </c>
      <c r="AA204" s="28">
        <v>64</v>
      </c>
      <c r="AB204" s="221">
        <f t="shared" si="35"/>
        <v>1.905616596491343E-2</v>
      </c>
      <c r="AC204" s="29">
        <f t="shared" si="36"/>
        <v>76</v>
      </c>
      <c r="AD204" s="38" t="str">
        <f t="array" ref="AD204">AC204&amp;CHOOSE(AND(AC204&lt;&gt;{11,12,13})*MIN(4,MOD(AC204,10))+1,"th","st","nd","rd","th")</f>
        <v>76th</v>
      </c>
      <c r="AE204" s="37">
        <v>38.4</v>
      </c>
      <c r="AF204" s="113">
        <v>3358.4929999999999</v>
      </c>
      <c r="AG204" s="113">
        <v>3348.0509999999999</v>
      </c>
      <c r="AH204" s="113">
        <v>3440.5450000000001</v>
      </c>
      <c r="AI204" s="38">
        <v>3382.3629999999998</v>
      </c>
      <c r="AJ204" s="29">
        <f t="shared" si="37"/>
        <v>71</v>
      </c>
      <c r="AK204" s="38" t="str">
        <f t="array" ref="AK204">AJ204&amp;CHOOSE(AND(AJ204&lt;&gt;{11,12,13})*MIN(4,MOD(AJ204,10))+1,"th","st","nd","rd","th")</f>
        <v>71st</v>
      </c>
      <c r="AL204" s="38">
        <v>481.53399999999999</v>
      </c>
      <c r="AM204" s="38">
        <v>481.53399999999999</v>
      </c>
      <c r="AN204" s="38">
        <v>3863.8969999999999</v>
      </c>
      <c r="AO204" s="29">
        <f t="shared" si="38"/>
        <v>72</v>
      </c>
      <c r="AP204" s="38" t="str">
        <f t="array" ref="AP204">AO204&amp;CHOOSE(AND(AO204&lt;&gt;{11,12,13})*MIN(4,MOD(AO204,10))+1,"th","st","nd","rd","th")</f>
        <v>72nd</v>
      </c>
      <c r="AQ204" s="77">
        <v>1.27</v>
      </c>
      <c r="AR204" s="36">
        <v>4549.4179999999997</v>
      </c>
      <c r="AS204" s="29">
        <f t="shared" si="39"/>
        <v>77</v>
      </c>
      <c r="AT204" s="38" t="str">
        <f t="array" ref="AT204">AS204&amp;CHOOSE(AND(AS204&lt;&gt;{11,12,13})*MIN(4,MOD(AS204,10))+1,"th","st","nd","rd","th")</f>
        <v>77th</v>
      </c>
      <c r="AU204" s="40">
        <v>1.5426341948347544E-3</v>
      </c>
    </row>
    <row r="205" spans="1:47" x14ac:dyDescent="0.25">
      <c r="A205" s="7">
        <v>125234103</v>
      </c>
      <c r="B205" s="8" t="s">
        <v>304</v>
      </c>
      <c r="C205" s="8" t="s">
        <v>211</v>
      </c>
      <c r="D205" s="27">
        <v>105417</v>
      </c>
      <c r="E205" s="29">
        <f t="shared" si="30"/>
        <v>97</v>
      </c>
      <c r="F205" s="38" t="str">
        <f t="array" ref="F205">E205&amp;CHOOSE(AND(E205&lt;&gt;{11,12,13})*MIN(4,MOD(E205,10))+1,"th","st","nd","rd","th")</f>
        <v>97th</v>
      </c>
      <c r="G205" s="29">
        <v>10364</v>
      </c>
      <c r="H205" s="30">
        <v>0.54020000000000001</v>
      </c>
      <c r="I205" s="31">
        <v>-0.58919999999999995</v>
      </c>
      <c r="J205" s="94">
        <v>410</v>
      </c>
      <c r="K205" s="33">
        <v>0</v>
      </c>
      <c r="L205" s="34">
        <v>7.7000000000000002E-3</v>
      </c>
      <c r="M205" s="29">
        <f t="shared" si="31"/>
        <v>0</v>
      </c>
      <c r="N205" s="38" t="str">
        <f t="array" ref="N205">M205&amp;CHOOSE(AND(M205&lt;&gt;{11,12,13})*MIN(4,MOD(M205,10))+1,"th","st","nd","rd","th")</f>
        <v>0th</v>
      </c>
      <c r="O205" s="34">
        <v>3.2800000000000003E-2</v>
      </c>
      <c r="P205" s="29">
        <f t="shared" si="32"/>
        <v>2</v>
      </c>
      <c r="Q205" s="38" t="str">
        <f t="array" ref="Q205">P205&amp;CHOOSE(AND(P205&lt;&gt;{11,12,13})*MIN(4,MOD(P205,10))+1,"th","st","nd","rd","th")</f>
        <v>2nd</v>
      </c>
      <c r="R205" s="35">
        <v>21.800999999999998</v>
      </c>
      <c r="S205" s="35">
        <v>46.432000000000002</v>
      </c>
      <c r="T205" s="35">
        <v>0</v>
      </c>
      <c r="U205" s="35">
        <v>68.233000000000004</v>
      </c>
      <c r="V205" s="36">
        <v>31.535</v>
      </c>
      <c r="W205" s="220">
        <f t="shared" si="33"/>
        <v>6.6829209885255507E-3</v>
      </c>
      <c r="X205" s="29">
        <f t="shared" si="34"/>
        <v>5</v>
      </c>
      <c r="Y205" s="38" t="str">
        <f t="array" ref="Y205">X205&amp;CHOOSE(AND(X205&lt;&gt;{11,12,13})*MIN(4,MOD(X205,10))+1,"th","st","nd","rd","th")</f>
        <v>5th</v>
      </c>
      <c r="Z205" s="37">
        <v>6.3070000000000004</v>
      </c>
      <c r="AA205" s="28">
        <v>79</v>
      </c>
      <c r="AB205" s="221">
        <f t="shared" si="35"/>
        <v>1.6741739593896257E-2</v>
      </c>
      <c r="AC205" s="29">
        <f t="shared" si="36"/>
        <v>73</v>
      </c>
      <c r="AD205" s="38" t="str">
        <f t="array" ref="AD205">AC205&amp;CHOOSE(AND(AC205&lt;&gt;{11,12,13})*MIN(4,MOD(AC205,10))+1,"th","st","nd","rd","th")</f>
        <v>73rd</v>
      </c>
      <c r="AE205" s="37">
        <v>47.4</v>
      </c>
      <c r="AF205" s="113">
        <v>4718.7449999999999</v>
      </c>
      <c r="AG205" s="113">
        <v>4717.28</v>
      </c>
      <c r="AH205" s="113">
        <v>4688.6890000000003</v>
      </c>
      <c r="AI205" s="38">
        <v>4708.2380000000003</v>
      </c>
      <c r="AJ205" s="29">
        <f t="shared" si="37"/>
        <v>84</v>
      </c>
      <c r="AK205" s="38" t="str">
        <f t="array" ref="AK205">AJ205&amp;CHOOSE(AND(AJ205&lt;&gt;{11,12,13})*MIN(4,MOD(AJ205,10))+1,"th","st","nd","rd","th")</f>
        <v>84th</v>
      </c>
      <c r="AL205" s="38">
        <v>121.94</v>
      </c>
      <c r="AM205" s="38">
        <v>121.94</v>
      </c>
      <c r="AN205" s="38">
        <v>4830.1779999999999</v>
      </c>
      <c r="AO205" s="29">
        <f t="shared" si="38"/>
        <v>80</v>
      </c>
      <c r="AP205" s="38" t="str">
        <f t="array" ref="AP205">AO205&amp;CHOOSE(AND(AO205&lt;&gt;{11,12,13})*MIN(4,MOD(AO205,10))+1,"th","st","nd","rd","th")</f>
        <v>80th</v>
      </c>
      <c r="AQ205" s="77">
        <v>1.03</v>
      </c>
      <c r="AR205" s="36">
        <v>2687.54</v>
      </c>
      <c r="AS205" s="29">
        <f t="shared" si="39"/>
        <v>54</v>
      </c>
      <c r="AT205" s="38" t="str">
        <f t="array" ref="AT205">AS205&amp;CHOOSE(AND(AS205&lt;&gt;{11,12,13})*MIN(4,MOD(AS205,10))+1,"th","st","nd","rd","th")</f>
        <v>54th</v>
      </c>
      <c r="AU205" s="40">
        <v>9.1130142448686753E-4</v>
      </c>
    </row>
    <row r="206" spans="1:47" x14ac:dyDescent="0.25">
      <c r="A206" s="7">
        <v>125234502</v>
      </c>
      <c r="B206" s="8" t="s">
        <v>330</v>
      </c>
      <c r="C206" s="8" t="s">
        <v>211</v>
      </c>
      <c r="D206" s="27">
        <v>102838</v>
      </c>
      <c r="E206" s="29">
        <f t="shared" si="30"/>
        <v>96</v>
      </c>
      <c r="F206" s="38" t="str">
        <f t="array" ref="F206">E206&amp;CHOOSE(AND(E206&lt;&gt;{11,12,13})*MIN(4,MOD(E206,10))+1,"th","st","nd","rd","th")</f>
        <v>96th</v>
      </c>
      <c r="G206" s="29">
        <v>17593</v>
      </c>
      <c r="H206" s="30">
        <v>0.55379999999999996</v>
      </c>
      <c r="I206" s="31">
        <v>-2.673</v>
      </c>
      <c r="J206" s="94">
        <v>481</v>
      </c>
      <c r="K206" s="33">
        <v>0</v>
      </c>
      <c r="L206" s="34">
        <v>2.8299999999999999E-2</v>
      </c>
      <c r="M206" s="29">
        <f t="shared" si="31"/>
        <v>3</v>
      </c>
      <c r="N206" s="38" t="str">
        <f t="array" ref="N206">M206&amp;CHOOSE(AND(M206&lt;&gt;{11,12,13})*MIN(4,MOD(M206,10))+1,"th","st","nd","rd","th")</f>
        <v>3rd</v>
      </c>
      <c r="O206" s="34">
        <v>3.15E-2</v>
      </c>
      <c r="P206" s="29">
        <f t="shared" si="32"/>
        <v>2</v>
      </c>
      <c r="Q206" s="38" t="str">
        <f t="array" ref="Q206">P206&amp;CHOOSE(AND(P206&lt;&gt;{11,12,13})*MIN(4,MOD(P206,10))+1,"th","st","nd","rd","th")</f>
        <v>2nd</v>
      </c>
      <c r="R206" s="35">
        <v>102.976</v>
      </c>
      <c r="S206" s="35">
        <v>57.31</v>
      </c>
      <c r="T206" s="35">
        <v>0</v>
      </c>
      <c r="U206" s="35">
        <v>160.286</v>
      </c>
      <c r="V206" s="36">
        <v>14.452999999999999</v>
      </c>
      <c r="W206" s="220">
        <f t="shared" si="33"/>
        <v>2.3831953153302301E-3</v>
      </c>
      <c r="X206" s="29">
        <f t="shared" si="34"/>
        <v>1</v>
      </c>
      <c r="Y206" s="38" t="str">
        <f t="array" ref="Y206">X206&amp;CHOOSE(AND(X206&lt;&gt;{11,12,13})*MIN(4,MOD(X206,10))+1,"th","st","nd","rd","th")</f>
        <v>1st</v>
      </c>
      <c r="Z206" s="37">
        <v>2.891</v>
      </c>
      <c r="AA206" s="28">
        <v>47</v>
      </c>
      <c r="AB206" s="221">
        <f t="shared" si="35"/>
        <v>7.7499605494029487E-3</v>
      </c>
      <c r="AC206" s="29">
        <f t="shared" si="36"/>
        <v>56</v>
      </c>
      <c r="AD206" s="38" t="str">
        <f t="array" ref="AD206">AC206&amp;CHOOSE(AND(AC206&lt;&gt;{11,12,13})*MIN(4,MOD(AC206,10))+1,"th","st","nd","rd","th")</f>
        <v>56th</v>
      </c>
      <c r="AE206" s="37">
        <v>28.2</v>
      </c>
      <c r="AF206" s="113">
        <v>6064.5469999999996</v>
      </c>
      <c r="AG206" s="113">
        <v>5879.9719999999998</v>
      </c>
      <c r="AH206" s="113">
        <v>5774.3469999999998</v>
      </c>
      <c r="AI206" s="38">
        <v>5906.2889999999998</v>
      </c>
      <c r="AJ206" s="29">
        <f t="shared" si="37"/>
        <v>90</v>
      </c>
      <c r="AK206" s="38" t="str">
        <f t="array" ref="AK206">AJ206&amp;CHOOSE(AND(AJ206&lt;&gt;{11,12,13})*MIN(4,MOD(AJ206,10))+1,"th","st","nd","rd","th")</f>
        <v>90th</v>
      </c>
      <c r="AL206" s="38">
        <v>191.37700000000001</v>
      </c>
      <c r="AM206" s="38">
        <v>191.37700000000001</v>
      </c>
      <c r="AN206" s="38">
        <v>6097.6660000000002</v>
      </c>
      <c r="AO206" s="29">
        <f t="shared" si="38"/>
        <v>87</v>
      </c>
      <c r="AP206" s="38" t="str">
        <f t="array" ref="AP206">AO206&amp;CHOOSE(AND(AO206&lt;&gt;{11,12,13})*MIN(4,MOD(AO206,10))+1,"th","st","nd","rd","th")</f>
        <v>87th</v>
      </c>
      <c r="AQ206" s="77">
        <v>0.79</v>
      </c>
      <c r="AR206" s="36">
        <v>2667.741</v>
      </c>
      <c r="AS206" s="29">
        <f t="shared" si="39"/>
        <v>53</v>
      </c>
      <c r="AT206" s="38" t="str">
        <f t="array" ref="AT206">AS206&amp;CHOOSE(AND(AS206&lt;&gt;{11,12,13})*MIN(4,MOD(AS206,10))+1,"th","st","nd","rd","th")</f>
        <v>53rd</v>
      </c>
      <c r="AU206" s="40">
        <v>9.0458790323568036E-4</v>
      </c>
    </row>
    <row r="207" spans="1:47" x14ac:dyDescent="0.25">
      <c r="A207" s="7">
        <v>125235103</v>
      </c>
      <c r="B207" s="8" t="s">
        <v>342</v>
      </c>
      <c r="C207" s="8" t="s">
        <v>211</v>
      </c>
      <c r="D207" s="27">
        <v>61671</v>
      </c>
      <c r="E207" s="29">
        <f t="shared" si="30"/>
        <v>67</v>
      </c>
      <c r="F207" s="38" t="str">
        <f t="array" ref="F207">E207&amp;CHOOSE(AND(E207&lt;&gt;{11,12,13})*MIN(4,MOD(E207,10))+1,"th","st","nd","rd","th")</f>
        <v>67th</v>
      </c>
      <c r="G207" s="29">
        <v>8900</v>
      </c>
      <c r="H207" s="30">
        <v>0.92349999999999999</v>
      </c>
      <c r="I207" s="31">
        <v>-0.90249999999999997</v>
      </c>
      <c r="J207" s="94">
        <v>431</v>
      </c>
      <c r="K207" s="33">
        <v>0</v>
      </c>
      <c r="L207" s="34">
        <v>9.9500000000000005E-2</v>
      </c>
      <c r="M207" s="29">
        <f t="shared" si="31"/>
        <v>31</v>
      </c>
      <c r="N207" s="38" t="str">
        <f t="array" ref="N207">M207&amp;CHOOSE(AND(M207&lt;&gt;{11,12,13})*MIN(4,MOD(M207,10))+1,"th","st","nd","rd","th")</f>
        <v>31st</v>
      </c>
      <c r="O207" s="34">
        <v>0.12529999999999999</v>
      </c>
      <c r="P207" s="29">
        <f t="shared" si="32"/>
        <v>29</v>
      </c>
      <c r="Q207" s="38" t="str">
        <f t="array" ref="Q207">P207&amp;CHOOSE(AND(P207&lt;&gt;{11,12,13})*MIN(4,MOD(P207,10))+1,"th","st","nd","rd","th")</f>
        <v>29th</v>
      </c>
      <c r="R207" s="35">
        <v>203.30799999999999</v>
      </c>
      <c r="S207" s="35">
        <v>128.01300000000001</v>
      </c>
      <c r="T207" s="35">
        <v>0</v>
      </c>
      <c r="U207" s="35">
        <v>331.32100000000003</v>
      </c>
      <c r="V207" s="36">
        <v>27.645</v>
      </c>
      <c r="W207" s="220">
        <f t="shared" si="33"/>
        <v>8.1177602322833435E-3</v>
      </c>
      <c r="X207" s="29">
        <f t="shared" si="34"/>
        <v>6</v>
      </c>
      <c r="Y207" s="38" t="str">
        <f t="array" ref="Y207">X207&amp;CHOOSE(AND(X207&lt;&gt;{11,12,13})*MIN(4,MOD(X207,10))+1,"th","st","nd","rd","th")</f>
        <v>6th</v>
      </c>
      <c r="Z207" s="37">
        <v>5.5289999999999999</v>
      </c>
      <c r="AA207" s="28">
        <v>41</v>
      </c>
      <c r="AB207" s="221">
        <f t="shared" si="35"/>
        <v>1.2039362254426374E-2</v>
      </c>
      <c r="AC207" s="29">
        <f t="shared" si="36"/>
        <v>67</v>
      </c>
      <c r="AD207" s="38" t="str">
        <f t="array" ref="AD207">AC207&amp;CHOOSE(AND(AC207&lt;&gt;{11,12,13})*MIN(4,MOD(AC207,10))+1,"th","st","nd","rd","th")</f>
        <v>67th</v>
      </c>
      <c r="AE207" s="37">
        <v>24.6</v>
      </c>
      <c r="AF207" s="113">
        <v>3405.4960000000001</v>
      </c>
      <c r="AG207" s="113">
        <v>3391.1579999999999</v>
      </c>
      <c r="AH207" s="113">
        <v>3444.873</v>
      </c>
      <c r="AI207" s="38">
        <v>3413.8420000000001</v>
      </c>
      <c r="AJ207" s="29">
        <f t="shared" si="37"/>
        <v>72</v>
      </c>
      <c r="AK207" s="38" t="str">
        <f t="array" ref="AK207">AJ207&amp;CHOOSE(AND(AJ207&lt;&gt;{11,12,13})*MIN(4,MOD(AJ207,10))+1,"th","st","nd","rd","th")</f>
        <v>72nd</v>
      </c>
      <c r="AL207" s="38">
        <v>361.45</v>
      </c>
      <c r="AM207" s="38">
        <v>361.45</v>
      </c>
      <c r="AN207" s="38">
        <v>3775.2919999999999</v>
      </c>
      <c r="AO207" s="29">
        <f t="shared" si="38"/>
        <v>70</v>
      </c>
      <c r="AP207" s="38" t="str">
        <f t="array" ref="AP207">AO207&amp;CHOOSE(AND(AO207&lt;&gt;{11,12,13})*MIN(4,MOD(AO207,10))+1,"th","st","nd","rd","th")</f>
        <v>70th</v>
      </c>
      <c r="AQ207" s="77">
        <v>1.21</v>
      </c>
      <c r="AR207" s="36">
        <v>4218.643</v>
      </c>
      <c r="AS207" s="29">
        <f t="shared" si="39"/>
        <v>74</v>
      </c>
      <c r="AT207" s="38" t="str">
        <f t="array" ref="AT207">AS207&amp;CHOOSE(AND(AS207&lt;&gt;{11,12,13})*MIN(4,MOD(AS207,10))+1,"th","st","nd","rd","th")</f>
        <v>74th</v>
      </c>
      <c r="AU207" s="40">
        <v>1.4304737325961856E-3</v>
      </c>
    </row>
    <row r="208" spans="1:47" x14ac:dyDescent="0.25">
      <c r="A208" s="7">
        <v>125235502</v>
      </c>
      <c r="B208" s="8" t="s">
        <v>391</v>
      </c>
      <c r="C208" s="8" t="s">
        <v>211</v>
      </c>
      <c r="D208" s="27">
        <v>89524</v>
      </c>
      <c r="E208" s="29">
        <f t="shared" si="30"/>
        <v>93</v>
      </c>
      <c r="F208" s="38" t="str">
        <f t="array" ref="F208">E208&amp;CHOOSE(AND(E208&lt;&gt;{11,12,13})*MIN(4,MOD(E208,10))+1,"th","st","nd","rd","th")</f>
        <v>93rd</v>
      </c>
      <c r="G208" s="29">
        <v>13437</v>
      </c>
      <c r="H208" s="30">
        <v>0.63619999999999999</v>
      </c>
      <c r="I208" s="31">
        <v>-0.1241</v>
      </c>
      <c r="J208" s="94">
        <v>373</v>
      </c>
      <c r="K208" s="33">
        <v>0</v>
      </c>
      <c r="L208" s="34">
        <v>5.7500000000000002E-2</v>
      </c>
      <c r="M208" s="29">
        <f t="shared" si="31"/>
        <v>14</v>
      </c>
      <c r="N208" s="38" t="str">
        <f t="array" ref="N208">M208&amp;CHOOSE(AND(M208&lt;&gt;{11,12,13})*MIN(4,MOD(M208,10))+1,"th","st","nd","rd","th")</f>
        <v>14th</v>
      </c>
      <c r="O208" s="34">
        <v>0.1018</v>
      </c>
      <c r="P208" s="29">
        <f t="shared" si="32"/>
        <v>18</v>
      </c>
      <c r="Q208" s="38" t="str">
        <f t="array" ref="Q208">P208&amp;CHOOSE(AND(P208&lt;&gt;{11,12,13})*MIN(4,MOD(P208,10))+1,"th","st","nd","rd","th")</f>
        <v>18th</v>
      </c>
      <c r="R208" s="35">
        <v>112.776</v>
      </c>
      <c r="S208" s="35">
        <v>99.831999999999994</v>
      </c>
      <c r="T208" s="35">
        <v>0</v>
      </c>
      <c r="U208" s="35">
        <v>212.608</v>
      </c>
      <c r="V208" s="36">
        <v>26.402999999999999</v>
      </c>
      <c r="W208" s="220">
        <f t="shared" si="33"/>
        <v>8.0770709750088952E-3</v>
      </c>
      <c r="X208" s="29">
        <f t="shared" si="34"/>
        <v>6</v>
      </c>
      <c r="Y208" s="38" t="str">
        <f t="array" ref="Y208">X208&amp;CHOOSE(AND(X208&lt;&gt;{11,12,13})*MIN(4,MOD(X208,10))+1,"th","st","nd","rd","th")</f>
        <v>6th</v>
      </c>
      <c r="Z208" s="37">
        <v>5.2809999999999997</v>
      </c>
      <c r="AA208" s="28">
        <v>92</v>
      </c>
      <c r="AB208" s="221">
        <f t="shared" si="35"/>
        <v>2.8144170348097502E-2</v>
      </c>
      <c r="AC208" s="29">
        <f t="shared" si="36"/>
        <v>84</v>
      </c>
      <c r="AD208" s="38" t="str">
        <f t="array" ref="AD208">AC208&amp;CHOOSE(AND(AC208&lt;&gt;{11,12,13})*MIN(4,MOD(AC208,10))+1,"th","st","nd","rd","th")</f>
        <v>84th</v>
      </c>
      <c r="AE208" s="37">
        <v>55.2</v>
      </c>
      <c r="AF208" s="113">
        <v>3268.8829999999998</v>
      </c>
      <c r="AG208" s="113">
        <v>3254.933</v>
      </c>
      <c r="AH208" s="113">
        <v>3234.55</v>
      </c>
      <c r="AI208" s="38">
        <v>3252.7890000000002</v>
      </c>
      <c r="AJ208" s="29">
        <f t="shared" si="37"/>
        <v>69</v>
      </c>
      <c r="AK208" s="38" t="str">
        <f t="array" ref="AK208">AJ208&amp;CHOOSE(AND(AJ208&lt;&gt;{11,12,13})*MIN(4,MOD(AJ208,10))+1,"th","st","nd","rd","th")</f>
        <v>69th</v>
      </c>
      <c r="AL208" s="38">
        <v>273.089</v>
      </c>
      <c r="AM208" s="38">
        <v>273.089</v>
      </c>
      <c r="AN208" s="38">
        <v>3525.8780000000002</v>
      </c>
      <c r="AO208" s="29">
        <f t="shared" si="38"/>
        <v>67</v>
      </c>
      <c r="AP208" s="38" t="str">
        <f t="array" ref="AP208">AO208&amp;CHOOSE(AND(AO208&lt;&gt;{11,12,13})*MIN(4,MOD(AO208,10))+1,"th","st","nd","rd","th")</f>
        <v>67th</v>
      </c>
      <c r="AQ208" s="77">
        <v>0.7</v>
      </c>
      <c r="AR208" s="36">
        <v>1570.2149999999999</v>
      </c>
      <c r="AS208" s="29">
        <f t="shared" si="39"/>
        <v>24</v>
      </c>
      <c r="AT208" s="38" t="str">
        <f t="array" ref="AT208">AS208&amp;CHOOSE(AND(AS208&lt;&gt;{11,12,13})*MIN(4,MOD(AS208,10))+1,"th","st","nd","rd","th")</f>
        <v>24th</v>
      </c>
      <c r="AU208" s="40">
        <v>5.3243455585801384E-4</v>
      </c>
    </row>
    <row r="209" spans="1:47" x14ac:dyDescent="0.25">
      <c r="A209" s="7">
        <v>125236903</v>
      </c>
      <c r="B209" s="8" t="s">
        <v>480</v>
      </c>
      <c r="C209" s="8" t="s">
        <v>211</v>
      </c>
      <c r="D209" s="27">
        <v>76816</v>
      </c>
      <c r="E209" s="29">
        <f t="shared" si="30"/>
        <v>87</v>
      </c>
      <c r="F209" s="38" t="str">
        <f t="array" ref="F209">E209&amp;CHOOSE(AND(E209&lt;&gt;{11,12,13})*MIN(4,MOD(E209,10))+1,"th","st","nd","rd","th")</f>
        <v>87th</v>
      </c>
      <c r="G209" s="29">
        <v>10371</v>
      </c>
      <c r="H209" s="30">
        <v>0.74139999999999995</v>
      </c>
      <c r="I209" s="31">
        <v>-1.5975999999999999</v>
      </c>
      <c r="J209" s="94">
        <v>459</v>
      </c>
      <c r="K209" s="33">
        <v>0</v>
      </c>
      <c r="L209" s="34">
        <v>4.1700000000000001E-2</v>
      </c>
      <c r="M209" s="29">
        <f t="shared" si="31"/>
        <v>8</v>
      </c>
      <c r="N209" s="38" t="str">
        <f t="array" ref="N209">M209&amp;CHOOSE(AND(M209&lt;&gt;{11,12,13})*MIN(4,MOD(M209,10))+1,"th","st","nd","rd","th")</f>
        <v>8th</v>
      </c>
      <c r="O209" s="34">
        <v>9.0499999999999997E-2</v>
      </c>
      <c r="P209" s="29">
        <f t="shared" si="32"/>
        <v>14</v>
      </c>
      <c r="Q209" s="38" t="str">
        <f t="array" ref="Q209">P209&amp;CHOOSE(AND(P209&lt;&gt;{11,12,13})*MIN(4,MOD(P209,10))+1,"th","st","nd","rd","th")</f>
        <v>14th</v>
      </c>
      <c r="R209" s="35">
        <v>84.978999999999999</v>
      </c>
      <c r="S209" s="35">
        <v>92.213999999999999</v>
      </c>
      <c r="T209" s="35">
        <v>0</v>
      </c>
      <c r="U209" s="35">
        <v>177.19300000000001</v>
      </c>
      <c r="V209" s="36">
        <v>60.44</v>
      </c>
      <c r="W209" s="220">
        <f t="shared" si="33"/>
        <v>1.779499832178209E-2</v>
      </c>
      <c r="X209" s="29">
        <f t="shared" si="34"/>
        <v>25</v>
      </c>
      <c r="Y209" s="38" t="str">
        <f t="array" ref="Y209">X209&amp;CHOOSE(AND(X209&lt;&gt;{11,12,13})*MIN(4,MOD(X209,10))+1,"th","st","nd","rd","th")</f>
        <v>25th</v>
      </c>
      <c r="Z209" s="37">
        <v>12.087999999999999</v>
      </c>
      <c r="AA209" s="28">
        <v>44</v>
      </c>
      <c r="AB209" s="221">
        <f t="shared" si="35"/>
        <v>1.2954664562515089E-2</v>
      </c>
      <c r="AC209" s="29">
        <f t="shared" si="36"/>
        <v>69</v>
      </c>
      <c r="AD209" s="38" t="str">
        <f t="array" ref="AD209">AC209&amp;CHOOSE(AND(AC209&lt;&gt;{11,12,13})*MIN(4,MOD(AC209,10))+1,"th","st","nd","rd","th")</f>
        <v>69th</v>
      </c>
      <c r="AE209" s="37">
        <v>26.4</v>
      </c>
      <c r="AF209" s="113">
        <v>3396.46</v>
      </c>
      <c r="AG209" s="113">
        <v>3335.1790000000001</v>
      </c>
      <c r="AH209" s="113">
        <v>3362.125</v>
      </c>
      <c r="AI209" s="38">
        <v>3364.5880000000002</v>
      </c>
      <c r="AJ209" s="29">
        <f t="shared" si="37"/>
        <v>70</v>
      </c>
      <c r="AK209" s="38" t="str">
        <f t="array" ref="AK209">AJ209&amp;CHOOSE(AND(AJ209&lt;&gt;{11,12,13})*MIN(4,MOD(AJ209,10))+1,"th","st","nd","rd","th")</f>
        <v>70th</v>
      </c>
      <c r="AL209" s="38">
        <v>215.68100000000001</v>
      </c>
      <c r="AM209" s="38">
        <v>215.68100000000001</v>
      </c>
      <c r="AN209" s="38">
        <v>3580.2689999999998</v>
      </c>
      <c r="AO209" s="29">
        <f t="shared" si="38"/>
        <v>67</v>
      </c>
      <c r="AP209" s="38" t="str">
        <f t="array" ref="AP209">AO209&amp;CHOOSE(AND(AO209&lt;&gt;{11,12,13})*MIN(4,MOD(AO209,10))+1,"th","st","nd","rd","th")</f>
        <v>67th</v>
      </c>
      <c r="AQ209" s="77">
        <v>0.91</v>
      </c>
      <c r="AR209" s="36">
        <v>2415.5140000000001</v>
      </c>
      <c r="AS209" s="29">
        <f t="shared" si="39"/>
        <v>48</v>
      </c>
      <c r="AT209" s="38" t="str">
        <f t="array" ref="AT209">AS209&amp;CHOOSE(AND(AS209&lt;&gt;{11,12,13})*MIN(4,MOD(AS209,10))+1,"th","st","nd","rd","th")</f>
        <v>48th</v>
      </c>
      <c r="AU209" s="40">
        <v>8.1906179966362226E-4</v>
      </c>
    </row>
    <row r="210" spans="1:47" x14ac:dyDescent="0.25">
      <c r="A210" s="7">
        <v>125237603</v>
      </c>
      <c r="B210" s="8" t="s">
        <v>509</v>
      </c>
      <c r="C210" s="8" t="s">
        <v>211</v>
      </c>
      <c r="D210" s="27">
        <v>111607</v>
      </c>
      <c r="E210" s="29">
        <f t="shared" si="30"/>
        <v>98</v>
      </c>
      <c r="F210" s="38" t="str">
        <f t="array" ref="F210">E210&amp;CHOOSE(AND(E210&lt;&gt;{11,12,13})*MIN(4,MOD(E210,10))+1,"th","st","nd","rd","th")</f>
        <v>98th</v>
      </c>
      <c r="G210" s="29">
        <v>9557</v>
      </c>
      <c r="H210" s="30">
        <v>0.51029999999999998</v>
      </c>
      <c r="I210" s="31">
        <v>-0.77090000000000003</v>
      </c>
      <c r="J210" s="94">
        <v>422</v>
      </c>
      <c r="K210" s="33">
        <v>0</v>
      </c>
      <c r="L210" s="34">
        <v>7.9899999999999999E-2</v>
      </c>
      <c r="M210" s="29">
        <f t="shared" si="31"/>
        <v>23</v>
      </c>
      <c r="N210" s="38" t="str">
        <f t="array" ref="N210">M210&amp;CHOOSE(AND(M210&lt;&gt;{11,12,13})*MIN(4,MOD(M210,10))+1,"th","st","nd","rd","th")</f>
        <v>23rd</v>
      </c>
      <c r="O210" s="34">
        <v>5.57E-2</v>
      </c>
      <c r="P210" s="29">
        <f t="shared" si="32"/>
        <v>6</v>
      </c>
      <c r="Q210" s="38" t="str">
        <f t="array" ref="Q210">P210&amp;CHOOSE(AND(P210&lt;&gt;{11,12,13})*MIN(4,MOD(P210,10))+1,"th","st","nd","rd","th")</f>
        <v>6th</v>
      </c>
      <c r="R210" s="35">
        <v>178.298</v>
      </c>
      <c r="S210" s="35">
        <v>62.148000000000003</v>
      </c>
      <c r="T210" s="35">
        <v>0</v>
      </c>
      <c r="U210" s="35">
        <v>240.446</v>
      </c>
      <c r="V210" s="36">
        <v>11.795</v>
      </c>
      <c r="W210" s="220">
        <f t="shared" si="33"/>
        <v>3.1713945854789649E-3</v>
      </c>
      <c r="X210" s="29">
        <f t="shared" si="34"/>
        <v>2</v>
      </c>
      <c r="Y210" s="38" t="str">
        <f t="array" ref="Y210">X210&amp;CHOOSE(AND(X210&lt;&gt;{11,12,13})*MIN(4,MOD(X210,10))+1,"th","st","nd","rd","th")</f>
        <v>2nd</v>
      </c>
      <c r="Z210" s="37">
        <v>2.359</v>
      </c>
      <c r="AA210" s="28">
        <v>118</v>
      </c>
      <c r="AB210" s="221">
        <f t="shared" si="35"/>
        <v>3.1727389663969298E-2</v>
      </c>
      <c r="AC210" s="29">
        <f t="shared" si="36"/>
        <v>86</v>
      </c>
      <c r="AD210" s="38" t="str">
        <f t="array" ref="AD210">AC210&amp;CHOOSE(AND(AC210&lt;&gt;{11,12,13})*MIN(4,MOD(AC210,10))+1,"th","st","nd","rd","th")</f>
        <v>86th</v>
      </c>
      <c r="AE210" s="37">
        <v>70.8</v>
      </c>
      <c r="AF210" s="113">
        <v>3719.1840000000002</v>
      </c>
      <c r="AG210" s="113">
        <v>3750.9670000000001</v>
      </c>
      <c r="AH210" s="113">
        <v>3761.864</v>
      </c>
      <c r="AI210" s="38">
        <v>3744.0050000000001</v>
      </c>
      <c r="AJ210" s="29">
        <f t="shared" si="37"/>
        <v>74</v>
      </c>
      <c r="AK210" s="38" t="str">
        <f t="array" ref="AK210">AJ210&amp;CHOOSE(AND(AJ210&lt;&gt;{11,12,13})*MIN(4,MOD(AJ210,10))+1,"th","st","nd","rd","th")</f>
        <v>74th</v>
      </c>
      <c r="AL210" s="38">
        <v>313.60500000000002</v>
      </c>
      <c r="AM210" s="38">
        <v>313.60500000000002</v>
      </c>
      <c r="AN210" s="38">
        <v>4057.61</v>
      </c>
      <c r="AO210" s="29">
        <f t="shared" si="38"/>
        <v>73</v>
      </c>
      <c r="AP210" s="38" t="str">
        <f t="array" ref="AP210">AO210&amp;CHOOSE(AND(AO210&lt;&gt;{11,12,13})*MIN(4,MOD(AO210,10))+1,"th","st","nd","rd","th")</f>
        <v>73rd</v>
      </c>
      <c r="AQ210" s="77">
        <v>0.87</v>
      </c>
      <c r="AR210" s="36">
        <v>1801.421</v>
      </c>
      <c r="AS210" s="29">
        <f t="shared" si="39"/>
        <v>32</v>
      </c>
      <c r="AT210" s="38" t="str">
        <f t="array" ref="AT210">AS210&amp;CHOOSE(AND(AS210&lt;&gt;{11,12,13})*MIN(4,MOD(AS210,10))+1,"th","st","nd","rd","th")</f>
        <v>32nd</v>
      </c>
      <c r="AU210" s="40">
        <v>6.1083277770770201E-4</v>
      </c>
    </row>
    <row r="211" spans="1:47" x14ac:dyDescent="0.25">
      <c r="A211" s="7">
        <v>125237702</v>
      </c>
      <c r="B211" s="8" t="s">
        <v>516</v>
      </c>
      <c r="C211" s="8" t="s">
        <v>211</v>
      </c>
      <c r="D211" s="27">
        <v>68873</v>
      </c>
      <c r="E211" s="29">
        <f t="shared" si="30"/>
        <v>79</v>
      </c>
      <c r="F211" s="38" t="str">
        <f t="array" ref="F211">E211&amp;CHOOSE(AND(E211&lt;&gt;{11,12,13})*MIN(4,MOD(E211,10))+1,"th","st","nd","rd","th")</f>
        <v>79th</v>
      </c>
      <c r="G211" s="29">
        <v>15614</v>
      </c>
      <c r="H211" s="30">
        <v>0.82689999999999997</v>
      </c>
      <c r="I211" s="31">
        <v>-3.1429999999999998</v>
      </c>
      <c r="J211" s="94">
        <v>486</v>
      </c>
      <c r="K211" s="33">
        <v>0</v>
      </c>
      <c r="L211" s="34">
        <v>0.1133</v>
      </c>
      <c r="M211" s="29">
        <f t="shared" si="31"/>
        <v>37</v>
      </c>
      <c r="N211" s="38" t="str">
        <f t="array" ref="N211">M211&amp;CHOOSE(AND(M211&lt;&gt;{11,12,13})*MIN(4,MOD(M211,10))+1,"th","st","nd","rd","th")</f>
        <v>37th</v>
      </c>
      <c r="O211" s="34">
        <v>0.1145</v>
      </c>
      <c r="P211" s="29">
        <f t="shared" si="32"/>
        <v>23</v>
      </c>
      <c r="Q211" s="38" t="str">
        <f t="array" ref="Q211">P211&amp;CHOOSE(AND(P211&lt;&gt;{11,12,13})*MIN(4,MOD(P211,10))+1,"th","st","nd","rd","th")</f>
        <v>23rd</v>
      </c>
      <c r="R211" s="35">
        <v>369.51</v>
      </c>
      <c r="S211" s="35">
        <v>186.71199999999999</v>
      </c>
      <c r="T211" s="35">
        <v>0</v>
      </c>
      <c r="U211" s="35">
        <v>556.22199999999998</v>
      </c>
      <c r="V211" s="36">
        <v>55.755000000000003</v>
      </c>
      <c r="W211" s="220">
        <f t="shared" si="33"/>
        <v>1.02574471126542E-2</v>
      </c>
      <c r="X211" s="29">
        <f t="shared" si="34"/>
        <v>9</v>
      </c>
      <c r="Y211" s="38" t="str">
        <f t="array" ref="Y211">X211&amp;CHOOSE(AND(X211&lt;&gt;{11,12,13})*MIN(4,MOD(X211,10))+1,"th","st","nd","rd","th")</f>
        <v>9th</v>
      </c>
      <c r="Z211" s="37">
        <v>11.151</v>
      </c>
      <c r="AA211" s="28">
        <v>70</v>
      </c>
      <c r="AB211" s="221">
        <f t="shared" si="35"/>
        <v>1.2878150800570243E-2</v>
      </c>
      <c r="AC211" s="29">
        <f t="shared" si="36"/>
        <v>69</v>
      </c>
      <c r="AD211" s="38" t="str">
        <f t="array" ref="AD211">AC211&amp;CHOOSE(AND(AC211&lt;&gt;{11,12,13})*MIN(4,MOD(AC211,10))+1,"th","st","nd","rd","th")</f>
        <v>69th</v>
      </c>
      <c r="AE211" s="37">
        <v>42</v>
      </c>
      <c r="AF211" s="113">
        <v>5435.5630000000001</v>
      </c>
      <c r="AG211" s="113">
        <v>5495.5110000000004</v>
      </c>
      <c r="AH211" s="113">
        <v>5453.2830000000004</v>
      </c>
      <c r="AI211" s="38">
        <v>5461.4520000000002</v>
      </c>
      <c r="AJ211" s="29">
        <f t="shared" si="37"/>
        <v>88</v>
      </c>
      <c r="AK211" s="38" t="str">
        <f t="array" ref="AK211">AJ211&amp;CHOOSE(AND(AJ211&lt;&gt;{11,12,13})*MIN(4,MOD(AJ211,10))+1,"th","st","nd","rd","th")</f>
        <v>88th</v>
      </c>
      <c r="AL211" s="38">
        <v>609.37300000000005</v>
      </c>
      <c r="AM211" s="38">
        <v>609.37300000000005</v>
      </c>
      <c r="AN211" s="38">
        <v>6070.8249999999998</v>
      </c>
      <c r="AO211" s="29">
        <f t="shared" si="38"/>
        <v>87</v>
      </c>
      <c r="AP211" s="38" t="str">
        <f t="array" ref="AP211">AO211&amp;CHOOSE(AND(AO211&lt;&gt;{11,12,13})*MIN(4,MOD(AO211,10))+1,"th","st","nd","rd","th")</f>
        <v>87th</v>
      </c>
      <c r="AQ211" s="77">
        <v>1.03</v>
      </c>
      <c r="AR211" s="36">
        <v>5170.5640000000003</v>
      </c>
      <c r="AS211" s="29">
        <f t="shared" si="39"/>
        <v>81</v>
      </c>
      <c r="AT211" s="38" t="str">
        <f t="array" ref="AT211">AS211&amp;CHOOSE(AND(AS211&lt;&gt;{11,12,13})*MIN(4,MOD(AS211,10))+1,"th","st","nd","rd","th")</f>
        <v>81st</v>
      </c>
      <c r="AU211" s="40">
        <v>1.7532547752221422E-3</v>
      </c>
    </row>
    <row r="212" spans="1:47" x14ac:dyDescent="0.25">
      <c r="A212" s="7">
        <v>125237903</v>
      </c>
      <c r="B212" s="8" t="s">
        <v>523</v>
      </c>
      <c r="C212" s="8" t="s">
        <v>211</v>
      </c>
      <c r="D212" s="27">
        <v>95398</v>
      </c>
      <c r="E212" s="29">
        <f t="shared" si="30"/>
        <v>95</v>
      </c>
      <c r="F212" s="38" t="str">
        <f t="array" ref="F212">E212&amp;CHOOSE(AND(E212&lt;&gt;{11,12,13})*MIN(4,MOD(E212,10))+1,"th","st","nd","rd","th")</f>
        <v>95th</v>
      </c>
      <c r="G212" s="29">
        <v>14406</v>
      </c>
      <c r="H212" s="30">
        <v>0.59699999999999998</v>
      </c>
      <c r="I212" s="31">
        <v>-3.0000000000000001E-3</v>
      </c>
      <c r="J212" s="94">
        <v>359</v>
      </c>
      <c r="K212" s="33">
        <v>0</v>
      </c>
      <c r="L212" s="34">
        <v>4.9200000000000001E-2</v>
      </c>
      <c r="M212" s="29">
        <f t="shared" si="31"/>
        <v>10</v>
      </c>
      <c r="N212" s="38" t="str">
        <f t="array" ref="N212">M212&amp;CHOOSE(AND(M212&lt;&gt;{11,12,13})*MIN(4,MOD(M212,10))+1,"th","st","nd","rd","th")</f>
        <v>10th</v>
      </c>
      <c r="O212" s="34">
        <v>3.4099999999999998E-2</v>
      </c>
      <c r="P212" s="29">
        <f t="shared" si="32"/>
        <v>2</v>
      </c>
      <c r="Q212" s="38" t="str">
        <f t="array" ref="Q212">P212&amp;CHOOSE(AND(P212&lt;&gt;{11,12,13})*MIN(4,MOD(P212,10))+1,"th","st","nd","rd","th")</f>
        <v>2nd</v>
      </c>
      <c r="R212" s="35">
        <v>112.07</v>
      </c>
      <c r="S212" s="35">
        <v>38.837000000000003</v>
      </c>
      <c r="T212" s="35">
        <v>0</v>
      </c>
      <c r="U212" s="35">
        <v>150.90700000000001</v>
      </c>
      <c r="V212" s="36">
        <v>42.04</v>
      </c>
      <c r="W212" s="220">
        <f t="shared" si="33"/>
        <v>1.1073587465668323E-2</v>
      </c>
      <c r="X212" s="29">
        <f t="shared" si="34"/>
        <v>10</v>
      </c>
      <c r="Y212" s="38" t="str">
        <f t="array" ref="Y212">X212&amp;CHOOSE(AND(X212&lt;&gt;{11,12,13})*MIN(4,MOD(X212,10))+1,"th","st","nd","rd","th")</f>
        <v>10th</v>
      </c>
      <c r="Z212" s="37">
        <v>8.4079999999999995</v>
      </c>
      <c r="AA212" s="28">
        <v>70</v>
      </c>
      <c r="AB212" s="221">
        <f t="shared" si="35"/>
        <v>1.8438418710675135E-2</v>
      </c>
      <c r="AC212" s="29">
        <f t="shared" si="36"/>
        <v>75</v>
      </c>
      <c r="AD212" s="38" t="str">
        <f t="array" ref="AD212">AC212&amp;CHOOSE(AND(AC212&lt;&gt;{11,12,13})*MIN(4,MOD(AC212,10))+1,"th","st","nd","rd","th")</f>
        <v>75th</v>
      </c>
      <c r="AE212" s="37">
        <v>42</v>
      </c>
      <c r="AF212" s="113">
        <v>3796.4209999999998</v>
      </c>
      <c r="AG212" s="113">
        <v>3770.0360000000001</v>
      </c>
      <c r="AH212" s="113">
        <v>3733.3649999999998</v>
      </c>
      <c r="AI212" s="38">
        <v>3766.607</v>
      </c>
      <c r="AJ212" s="29">
        <f t="shared" si="37"/>
        <v>74</v>
      </c>
      <c r="AK212" s="38" t="str">
        <f t="array" ref="AK212">AJ212&amp;CHOOSE(AND(AJ212&lt;&gt;{11,12,13})*MIN(4,MOD(AJ212,10))+1,"th","st","nd","rd","th")</f>
        <v>74th</v>
      </c>
      <c r="AL212" s="38">
        <v>201.315</v>
      </c>
      <c r="AM212" s="38">
        <v>201.315</v>
      </c>
      <c r="AN212" s="38">
        <v>3967.922</v>
      </c>
      <c r="AO212" s="29">
        <f t="shared" si="38"/>
        <v>72</v>
      </c>
      <c r="AP212" s="38" t="str">
        <f t="array" ref="AP212">AO212&amp;CHOOSE(AND(AO212&lt;&gt;{11,12,13})*MIN(4,MOD(AO212,10))+1,"th","st","nd","rd","th")</f>
        <v>72nd</v>
      </c>
      <c r="AQ212" s="77">
        <v>0.69</v>
      </c>
      <c r="AR212" s="36">
        <v>1634.5060000000001</v>
      </c>
      <c r="AS212" s="29">
        <f t="shared" si="39"/>
        <v>27</v>
      </c>
      <c r="AT212" s="38" t="str">
        <f t="array" ref="AT212">AS212&amp;CHOOSE(AND(AS212&lt;&gt;{11,12,13})*MIN(4,MOD(AS212,10))+1,"th","st","nd","rd","th")</f>
        <v>27th</v>
      </c>
      <c r="AU212" s="40">
        <v>5.5423459599943884E-4</v>
      </c>
    </row>
    <row r="213" spans="1:47" x14ac:dyDescent="0.25">
      <c r="A213" s="7">
        <v>125238402</v>
      </c>
      <c r="B213" s="8" t="s">
        <v>559</v>
      </c>
      <c r="C213" s="8" t="s">
        <v>211</v>
      </c>
      <c r="D213" s="27">
        <v>51171</v>
      </c>
      <c r="E213" s="29">
        <f t="shared" si="30"/>
        <v>39</v>
      </c>
      <c r="F213" s="38" t="str">
        <f t="array" ref="F213">E213&amp;CHOOSE(AND(E213&lt;&gt;{11,12,13})*MIN(4,MOD(E213,10))+1,"th","st","nd","rd","th")</f>
        <v>39th</v>
      </c>
      <c r="G213" s="29">
        <v>11544</v>
      </c>
      <c r="H213" s="30">
        <v>1.113</v>
      </c>
      <c r="I213" s="31">
        <v>-4.8617999999999997</v>
      </c>
      <c r="J213" s="94">
        <v>492</v>
      </c>
      <c r="K213" s="33">
        <v>0</v>
      </c>
      <c r="L213" s="34">
        <v>0.28849999999999998</v>
      </c>
      <c r="M213" s="29">
        <f t="shared" si="31"/>
        <v>89</v>
      </c>
      <c r="N213" s="38" t="str">
        <f t="array" ref="N213">M213&amp;CHOOSE(AND(M213&lt;&gt;{11,12,13})*MIN(4,MOD(M213,10))+1,"th","st","nd","rd","th")</f>
        <v>89th</v>
      </c>
      <c r="O213" s="34">
        <v>0.22750000000000001</v>
      </c>
      <c r="P213" s="29">
        <f t="shared" si="32"/>
        <v>77</v>
      </c>
      <c r="Q213" s="38" t="str">
        <f t="array" ref="Q213">P213&amp;CHOOSE(AND(P213&lt;&gt;{11,12,13})*MIN(4,MOD(P213,10))+1,"th","st","nd","rd","th")</f>
        <v>77th</v>
      </c>
      <c r="R213" s="35">
        <v>812.20100000000002</v>
      </c>
      <c r="S213" s="35">
        <v>320.23500000000001</v>
      </c>
      <c r="T213" s="35">
        <v>0</v>
      </c>
      <c r="U213" s="35">
        <v>1132.4359999999999</v>
      </c>
      <c r="V213" s="36">
        <v>323.98099999999999</v>
      </c>
      <c r="W213" s="220">
        <f t="shared" si="33"/>
        <v>6.9048275673931514E-2</v>
      </c>
      <c r="X213" s="29">
        <f t="shared" si="34"/>
        <v>93</v>
      </c>
      <c r="Y213" s="38" t="str">
        <f t="array" ref="Y213">X213&amp;CHOOSE(AND(X213&lt;&gt;{11,12,13})*MIN(4,MOD(X213,10))+1,"th","st","nd","rd","th")</f>
        <v>93rd</v>
      </c>
      <c r="Z213" s="37">
        <v>64.796000000000006</v>
      </c>
      <c r="AA213" s="28">
        <v>134</v>
      </c>
      <c r="AB213" s="221">
        <f t="shared" si="35"/>
        <v>2.8558677639450532E-2</v>
      </c>
      <c r="AC213" s="29">
        <f t="shared" si="36"/>
        <v>84</v>
      </c>
      <c r="AD213" s="38" t="str">
        <f t="array" ref="AD213">AC213&amp;CHOOSE(AND(AC213&lt;&gt;{11,12,13})*MIN(4,MOD(AC213,10))+1,"th","st","nd","rd","th")</f>
        <v>84th</v>
      </c>
      <c r="AE213" s="37">
        <v>80.400000000000006</v>
      </c>
      <c r="AF213" s="113">
        <v>4692.0940000000001</v>
      </c>
      <c r="AG213" s="113">
        <v>4608.1660000000002</v>
      </c>
      <c r="AH213" s="113">
        <v>4525.3069999999998</v>
      </c>
      <c r="AI213" s="38">
        <v>4608.5219999999999</v>
      </c>
      <c r="AJ213" s="29">
        <f t="shared" si="37"/>
        <v>83</v>
      </c>
      <c r="AK213" s="38" t="str">
        <f t="array" ref="AK213">AJ213&amp;CHOOSE(AND(AJ213&lt;&gt;{11,12,13})*MIN(4,MOD(AJ213,10))+1,"th","st","nd","rd","th")</f>
        <v>83rd</v>
      </c>
      <c r="AL213" s="38">
        <v>1277.6320000000001</v>
      </c>
      <c r="AM213" s="38">
        <v>1277.6320000000001</v>
      </c>
      <c r="AN213" s="38">
        <v>5886.1540000000005</v>
      </c>
      <c r="AO213" s="29">
        <f t="shared" si="38"/>
        <v>86</v>
      </c>
      <c r="AP213" s="38" t="str">
        <f t="array" ref="AP213">AO213&amp;CHOOSE(AND(AO213&lt;&gt;{11,12,13})*MIN(4,MOD(AO213,10))+1,"th","st","nd","rd","th")</f>
        <v>86th</v>
      </c>
      <c r="AQ213" s="77">
        <v>1.76</v>
      </c>
      <c r="AR213" s="36">
        <v>11530.269</v>
      </c>
      <c r="AS213" s="29">
        <f t="shared" si="39"/>
        <v>95</v>
      </c>
      <c r="AT213" s="38" t="str">
        <f t="array" ref="AT213">AS213&amp;CHOOSE(AND(AS213&lt;&gt;{11,12,13})*MIN(4,MOD(AS213,10))+1,"th","st","nd","rd","th")</f>
        <v>95th</v>
      </c>
      <c r="AU213" s="40">
        <v>3.909728065225734E-3</v>
      </c>
    </row>
    <row r="214" spans="1:47" x14ac:dyDescent="0.25">
      <c r="A214" s="7">
        <v>125238502</v>
      </c>
      <c r="B214" s="8" t="s">
        <v>570</v>
      </c>
      <c r="C214" s="8" t="s">
        <v>211</v>
      </c>
      <c r="D214" s="27">
        <v>101571</v>
      </c>
      <c r="E214" s="29">
        <f t="shared" si="30"/>
        <v>96</v>
      </c>
      <c r="F214" s="38" t="str">
        <f t="array" ref="F214">E214&amp;CHOOSE(AND(E214&lt;&gt;{11,12,13})*MIN(4,MOD(E214,10))+1,"th","st","nd","rd","th")</f>
        <v>96th</v>
      </c>
      <c r="G214" s="29">
        <v>9446</v>
      </c>
      <c r="H214" s="30">
        <v>0.56069999999999998</v>
      </c>
      <c r="I214" s="31">
        <v>-2.4729999999999999</v>
      </c>
      <c r="J214" s="94">
        <v>479</v>
      </c>
      <c r="K214" s="33">
        <v>0</v>
      </c>
      <c r="L214" s="34">
        <v>2.6599999999999999E-2</v>
      </c>
      <c r="M214" s="29">
        <f t="shared" si="31"/>
        <v>3</v>
      </c>
      <c r="N214" s="38" t="str">
        <f t="array" ref="N214">M214&amp;CHOOSE(AND(M214&lt;&gt;{11,12,13})*MIN(4,MOD(M214,10))+1,"th","st","nd","rd","th")</f>
        <v>3rd</v>
      </c>
      <c r="O214" s="34">
        <v>6.1899999999999997E-2</v>
      </c>
      <c r="P214" s="29">
        <f t="shared" si="32"/>
        <v>7</v>
      </c>
      <c r="Q214" s="38" t="str">
        <f t="array" ref="Q214">P214&amp;CHOOSE(AND(P214&lt;&gt;{11,12,13})*MIN(4,MOD(P214,10))+1,"th","st","nd","rd","th")</f>
        <v>7th</v>
      </c>
      <c r="R214" s="35">
        <v>63.465000000000003</v>
      </c>
      <c r="S214" s="35">
        <v>73.843000000000004</v>
      </c>
      <c r="T214" s="35">
        <v>0</v>
      </c>
      <c r="U214" s="35">
        <v>137.30799999999999</v>
      </c>
      <c r="V214" s="36">
        <v>19.481000000000002</v>
      </c>
      <c r="W214" s="220">
        <f t="shared" si="33"/>
        <v>4.8990650760108272E-3</v>
      </c>
      <c r="X214" s="29">
        <f t="shared" si="34"/>
        <v>3</v>
      </c>
      <c r="Y214" s="38" t="str">
        <f t="array" ref="Y214">X214&amp;CHOOSE(AND(X214&lt;&gt;{11,12,13})*MIN(4,MOD(X214,10))+1,"th","st","nd","rd","th")</f>
        <v>3rd</v>
      </c>
      <c r="Z214" s="37">
        <v>3.8959999999999999</v>
      </c>
      <c r="AA214" s="28">
        <v>74</v>
      </c>
      <c r="AB214" s="221">
        <f t="shared" si="35"/>
        <v>1.8609456168820964E-2</v>
      </c>
      <c r="AC214" s="29">
        <f t="shared" si="36"/>
        <v>75</v>
      </c>
      <c r="AD214" s="38" t="str">
        <f t="array" ref="AD214">AC214&amp;CHOOSE(AND(AC214&lt;&gt;{11,12,13})*MIN(4,MOD(AC214,10))+1,"th","st","nd","rd","th")</f>
        <v>75th</v>
      </c>
      <c r="AE214" s="37">
        <v>44.4</v>
      </c>
      <c r="AF214" s="113">
        <v>3976.473</v>
      </c>
      <c r="AG214" s="113">
        <v>3943.549</v>
      </c>
      <c r="AH214" s="113">
        <v>3908.15</v>
      </c>
      <c r="AI214" s="38">
        <v>3942.7240000000002</v>
      </c>
      <c r="AJ214" s="29">
        <f t="shared" si="37"/>
        <v>77</v>
      </c>
      <c r="AK214" s="38" t="str">
        <f t="array" ref="AK214">AJ214&amp;CHOOSE(AND(AJ214&lt;&gt;{11,12,13})*MIN(4,MOD(AJ214,10))+1,"th","st","nd","rd","th")</f>
        <v>77th</v>
      </c>
      <c r="AL214" s="38">
        <v>185.60400000000001</v>
      </c>
      <c r="AM214" s="38">
        <v>185.60400000000001</v>
      </c>
      <c r="AN214" s="38">
        <v>4128.3280000000004</v>
      </c>
      <c r="AO214" s="29">
        <f t="shared" si="38"/>
        <v>74</v>
      </c>
      <c r="AP214" s="38" t="str">
        <f t="array" ref="AP214">AO214&amp;CHOOSE(AND(AO214&lt;&gt;{11,12,13})*MIN(4,MOD(AO214,10))+1,"th","st","nd","rd","th")</f>
        <v>74th</v>
      </c>
      <c r="AQ214" s="77">
        <v>0.97</v>
      </c>
      <c r="AR214" s="36">
        <v>2245.3110000000001</v>
      </c>
      <c r="AS214" s="29">
        <f t="shared" si="39"/>
        <v>43</v>
      </c>
      <c r="AT214" s="38" t="str">
        <f t="array" ref="AT214">AS214&amp;CHOOSE(AND(AS214&lt;&gt;{11,12,13})*MIN(4,MOD(AS214,10))+1,"th","st","nd","rd","th")</f>
        <v>43rd</v>
      </c>
      <c r="AU214" s="40">
        <v>7.613487102391158E-4</v>
      </c>
    </row>
    <row r="215" spans="1:47" x14ac:dyDescent="0.25">
      <c r="A215" s="7">
        <v>125239452</v>
      </c>
      <c r="B215" s="8" t="s">
        <v>604</v>
      </c>
      <c r="C215" s="8" t="s">
        <v>211</v>
      </c>
      <c r="D215" s="27">
        <v>52579</v>
      </c>
      <c r="E215" s="29">
        <f t="shared" si="30"/>
        <v>45</v>
      </c>
      <c r="F215" s="38" t="str">
        <f t="array" ref="F215">E215&amp;CHOOSE(AND(E215&lt;&gt;{11,12,13})*MIN(4,MOD(E215,10))+1,"th","st","nd","rd","th")</f>
        <v>45th</v>
      </c>
      <c r="G215" s="29">
        <v>33239</v>
      </c>
      <c r="H215" s="30">
        <v>1.0831999999999999</v>
      </c>
      <c r="I215" s="31">
        <v>-8.0321999999999996</v>
      </c>
      <c r="J215" s="94">
        <v>498</v>
      </c>
      <c r="K215" s="33">
        <v>0</v>
      </c>
      <c r="L215" s="34">
        <v>0.182</v>
      </c>
      <c r="M215" s="29">
        <f t="shared" si="31"/>
        <v>67</v>
      </c>
      <c r="N215" s="38" t="str">
        <f t="array" ref="N215">M215&amp;CHOOSE(AND(M215&lt;&gt;{11,12,13})*MIN(4,MOD(M215,10))+1,"th","st","nd","rd","th")</f>
        <v>67th</v>
      </c>
      <c r="O215" s="34">
        <v>0.2293</v>
      </c>
      <c r="P215" s="29">
        <f t="shared" si="32"/>
        <v>79</v>
      </c>
      <c r="Q215" s="38" t="str">
        <f t="array" ref="Q215">P215&amp;CHOOSE(AND(P215&lt;&gt;{11,12,13})*MIN(4,MOD(P215,10))+1,"th","st","nd","rd","th")</f>
        <v>79th</v>
      </c>
      <c r="R215" s="35">
        <v>1400.65</v>
      </c>
      <c r="S215" s="35">
        <v>882.33199999999999</v>
      </c>
      <c r="T215" s="35">
        <v>0</v>
      </c>
      <c r="U215" s="35">
        <v>2282.982</v>
      </c>
      <c r="V215" s="36">
        <v>625.29499999999996</v>
      </c>
      <c r="W215" s="220">
        <f t="shared" si="33"/>
        <v>4.875038426415762E-2</v>
      </c>
      <c r="X215" s="29">
        <f t="shared" si="34"/>
        <v>86</v>
      </c>
      <c r="Y215" s="38" t="str">
        <f t="array" ref="Y215">X215&amp;CHOOSE(AND(X215&lt;&gt;{11,12,13})*MIN(4,MOD(X215,10))+1,"th","st","nd","rd","th")</f>
        <v>86th</v>
      </c>
      <c r="Z215" s="37">
        <v>125.059</v>
      </c>
      <c r="AA215" s="28">
        <v>1088</v>
      </c>
      <c r="AB215" s="221">
        <f t="shared" si="35"/>
        <v>8.482463170088278E-2</v>
      </c>
      <c r="AC215" s="29">
        <f t="shared" si="36"/>
        <v>97</v>
      </c>
      <c r="AD215" s="38" t="str">
        <f t="array" ref="AD215">AC215&amp;CHOOSE(AND(AC215&lt;&gt;{11,12,13})*MIN(4,MOD(AC215,10))+1,"th","st","nd","rd","th")</f>
        <v>97th</v>
      </c>
      <c r="AE215" s="37">
        <v>652.79999999999995</v>
      </c>
      <c r="AF215" s="113">
        <v>12826.463</v>
      </c>
      <c r="AG215" s="113">
        <v>12735.77</v>
      </c>
      <c r="AH215" s="113">
        <v>12576.778</v>
      </c>
      <c r="AI215" s="38">
        <v>12713.004000000001</v>
      </c>
      <c r="AJ215" s="29">
        <f t="shared" si="37"/>
        <v>98</v>
      </c>
      <c r="AK215" s="38" t="str">
        <f t="array" ref="AK215">AJ215&amp;CHOOSE(AND(AJ215&lt;&gt;{11,12,13})*MIN(4,MOD(AJ215,10))+1,"th","st","nd","rd","th")</f>
        <v>98th</v>
      </c>
      <c r="AL215" s="38">
        <v>3060.8409999999999</v>
      </c>
      <c r="AM215" s="38">
        <v>3060.8409999999999</v>
      </c>
      <c r="AN215" s="38">
        <v>15773.844999999999</v>
      </c>
      <c r="AO215" s="29">
        <f t="shared" si="38"/>
        <v>98</v>
      </c>
      <c r="AP215" s="38" t="str">
        <f t="array" ref="AP215">AO215&amp;CHOOSE(AND(AO215&lt;&gt;{11,12,13})*MIN(4,MOD(AO215,10))+1,"th","st","nd","rd","th")</f>
        <v>98th</v>
      </c>
      <c r="AQ215" s="77">
        <v>1.53</v>
      </c>
      <c r="AR215" s="36">
        <v>26141.93</v>
      </c>
      <c r="AS215" s="29">
        <f t="shared" si="39"/>
        <v>98</v>
      </c>
      <c r="AT215" s="38" t="str">
        <f t="array" ref="AT215">AS215&amp;CHOOSE(AND(AS215&lt;&gt;{11,12,13})*MIN(4,MOD(AS215,10))+1,"th","st","nd","rd","th")</f>
        <v>98th</v>
      </c>
      <c r="AU215" s="40">
        <v>8.8643064095179896E-3</v>
      </c>
    </row>
    <row r="216" spans="1:47" x14ac:dyDescent="0.25">
      <c r="A216" s="7">
        <v>125239603</v>
      </c>
      <c r="B216" s="8" t="s">
        <v>614</v>
      </c>
      <c r="C216" s="8" t="s">
        <v>211</v>
      </c>
      <c r="D216" s="27">
        <v>107129</v>
      </c>
      <c r="E216" s="29">
        <f t="shared" si="30"/>
        <v>97</v>
      </c>
      <c r="F216" s="38" t="str">
        <f t="array" ref="F216">E216&amp;CHOOSE(AND(E216&lt;&gt;{11,12,13})*MIN(4,MOD(E216,10))+1,"th","st","nd","rd","th")</f>
        <v>97th</v>
      </c>
      <c r="G216" s="29">
        <v>7537</v>
      </c>
      <c r="H216" s="30">
        <v>0.53159999999999996</v>
      </c>
      <c r="I216" s="31">
        <v>-1.9854000000000001</v>
      </c>
      <c r="J216" s="94">
        <v>468</v>
      </c>
      <c r="K216" s="33">
        <v>0</v>
      </c>
      <c r="L216" s="34">
        <v>6.13E-2</v>
      </c>
      <c r="M216" s="29">
        <f t="shared" si="31"/>
        <v>15</v>
      </c>
      <c r="N216" s="38" t="str">
        <f t="array" ref="N216">M216&amp;CHOOSE(AND(M216&lt;&gt;{11,12,13})*MIN(4,MOD(M216,10))+1,"th","st","nd","rd","th")</f>
        <v>15th</v>
      </c>
      <c r="O216" s="34">
        <v>3.2399999999999998E-2</v>
      </c>
      <c r="P216" s="29">
        <f t="shared" si="32"/>
        <v>2</v>
      </c>
      <c r="Q216" s="38" t="str">
        <f t="array" ref="Q216">P216&amp;CHOOSE(AND(P216&lt;&gt;{11,12,13})*MIN(4,MOD(P216,10))+1,"th","st","nd","rd","th")</f>
        <v>2nd</v>
      </c>
      <c r="R216" s="35">
        <v>132.02099999999999</v>
      </c>
      <c r="S216" s="35">
        <v>34.89</v>
      </c>
      <c r="T216" s="35">
        <v>0</v>
      </c>
      <c r="U216" s="35">
        <v>166.911</v>
      </c>
      <c r="V216" s="36">
        <v>21.603000000000002</v>
      </c>
      <c r="W216" s="220">
        <f t="shared" si="33"/>
        <v>6.0184422924072015E-3</v>
      </c>
      <c r="X216" s="29">
        <f t="shared" si="34"/>
        <v>4</v>
      </c>
      <c r="Y216" s="38" t="str">
        <f t="array" ref="Y216">X216&amp;CHOOSE(AND(X216&lt;&gt;{11,12,13})*MIN(4,MOD(X216,10))+1,"th","st","nd","rd","th")</f>
        <v>4th</v>
      </c>
      <c r="Z216" s="37">
        <v>4.3209999999999997</v>
      </c>
      <c r="AA216" s="28">
        <v>41</v>
      </c>
      <c r="AB216" s="221">
        <f t="shared" si="35"/>
        <v>1.1422308660310848E-2</v>
      </c>
      <c r="AC216" s="29">
        <f t="shared" si="36"/>
        <v>65</v>
      </c>
      <c r="AD216" s="38" t="str">
        <f t="array" ref="AD216">AC216&amp;CHOOSE(AND(AC216&lt;&gt;{11,12,13})*MIN(4,MOD(AC216,10))+1,"th","st","nd","rd","th")</f>
        <v>65th</v>
      </c>
      <c r="AE216" s="37">
        <v>24.6</v>
      </c>
      <c r="AF216" s="113">
        <v>3589.4670000000001</v>
      </c>
      <c r="AG216" s="113">
        <v>3521.5189999999998</v>
      </c>
      <c r="AH216" s="113">
        <v>3464.6819999999998</v>
      </c>
      <c r="AI216" s="38">
        <v>3525.223</v>
      </c>
      <c r="AJ216" s="29">
        <f t="shared" si="37"/>
        <v>73</v>
      </c>
      <c r="AK216" s="38" t="str">
        <f t="array" ref="AK216">AJ216&amp;CHOOSE(AND(AJ216&lt;&gt;{11,12,13})*MIN(4,MOD(AJ216,10))+1,"th","st","nd","rd","th")</f>
        <v>73rd</v>
      </c>
      <c r="AL216" s="38">
        <v>195.83199999999999</v>
      </c>
      <c r="AM216" s="38">
        <v>195.83199999999999</v>
      </c>
      <c r="AN216" s="38">
        <v>3721.0549999999998</v>
      </c>
      <c r="AO216" s="29">
        <f t="shared" si="38"/>
        <v>69</v>
      </c>
      <c r="AP216" s="38" t="str">
        <f t="array" ref="AP216">AO216&amp;CHOOSE(AND(AO216&lt;&gt;{11,12,13})*MIN(4,MOD(AO216,10))+1,"th","st","nd","rd","th")</f>
        <v>69th</v>
      </c>
      <c r="AQ216" s="77">
        <v>1.05</v>
      </c>
      <c r="AR216" s="36">
        <v>2077.018</v>
      </c>
      <c r="AS216" s="29">
        <f t="shared" si="39"/>
        <v>39</v>
      </c>
      <c r="AT216" s="38" t="str">
        <f t="array" ref="AT216">AS216&amp;CHOOSE(AND(AS216&lt;&gt;{11,12,13})*MIN(4,MOD(AS216,10))+1,"th","st","nd","rd","th")</f>
        <v>39th</v>
      </c>
      <c r="AU216" s="40">
        <v>7.0428327097824212E-4</v>
      </c>
    </row>
    <row r="217" spans="1:47" x14ac:dyDescent="0.25">
      <c r="A217" s="7">
        <v>125239652</v>
      </c>
      <c r="B217" s="8" t="s">
        <v>642</v>
      </c>
      <c r="C217" s="8" t="s">
        <v>211</v>
      </c>
      <c r="D217" s="27">
        <v>50593</v>
      </c>
      <c r="E217" s="29">
        <f t="shared" si="30"/>
        <v>36</v>
      </c>
      <c r="F217" s="38" t="str">
        <f t="array" ref="F217">E217&amp;CHOOSE(AND(E217&lt;&gt;{11,12,13})*MIN(4,MOD(E217,10))+1,"th","st","nd","rd","th")</f>
        <v>36th</v>
      </c>
      <c r="G217" s="29">
        <v>15425</v>
      </c>
      <c r="H217" s="30">
        <v>1.1256999999999999</v>
      </c>
      <c r="I217" s="31">
        <v>-5.8853999999999997</v>
      </c>
      <c r="J217" s="94">
        <v>495</v>
      </c>
      <c r="K217" s="33">
        <v>0</v>
      </c>
      <c r="L217" s="34">
        <v>0.18959999999999999</v>
      </c>
      <c r="M217" s="29">
        <f t="shared" si="31"/>
        <v>70</v>
      </c>
      <c r="N217" s="38" t="str">
        <f t="array" ref="N217">M217&amp;CHOOSE(AND(M217&lt;&gt;{11,12,13})*MIN(4,MOD(M217,10))+1,"th","st","nd","rd","th")</f>
        <v>70th</v>
      </c>
      <c r="O217" s="34">
        <v>0.25259999999999999</v>
      </c>
      <c r="P217" s="29">
        <f t="shared" si="32"/>
        <v>86</v>
      </c>
      <c r="Q217" s="38" t="str">
        <f t="array" ref="Q217">P217&amp;CHOOSE(AND(P217&lt;&gt;{11,12,13})*MIN(4,MOD(P217,10))+1,"th","st","nd","rd","th")</f>
        <v>86th</v>
      </c>
      <c r="R217" s="35">
        <v>656.31299999999999</v>
      </c>
      <c r="S217" s="35">
        <v>437.19600000000003</v>
      </c>
      <c r="T217" s="35">
        <v>0</v>
      </c>
      <c r="U217" s="35">
        <v>1093.509</v>
      </c>
      <c r="V217" s="36">
        <v>691.18100000000004</v>
      </c>
      <c r="W217" s="220">
        <f t="shared" si="33"/>
        <v>0.11980378817095737</v>
      </c>
      <c r="X217" s="29">
        <f t="shared" si="34"/>
        <v>96</v>
      </c>
      <c r="Y217" s="38" t="str">
        <f t="array" ref="Y217">X217&amp;CHOOSE(AND(X217&lt;&gt;{11,12,13})*MIN(4,MOD(X217,10))+1,"th","st","nd","rd","th")</f>
        <v>96th</v>
      </c>
      <c r="Z217" s="37">
        <v>138.23599999999999</v>
      </c>
      <c r="AA217" s="28">
        <v>260</v>
      </c>
      <c r="AB217" s="221">
        <f t="shared" si="35"/>
        <v>4.5066321158204456E-2</v>
      </c>
      <c r="AC217" s="29">
        <f t="shared" si="36"/>
        <v>91</v>
      </c>
      <c r="AD217" s="38" t="str">
        <f t="array" ref="AD217">AC217&amp;CHOOSE(AND(AC217&lt;&gt;{11,12,13})*MIN(4,MOD(AC217,10))+1,"th","st","nd","rd","th")</f>
        <v>91st</v>
      </c>
      <c r="AE217" s="37">
        <v>156</v>
      </c>
      <c r="AF217" s="113">
        <v>5769.2749999999996</v>
      </c>
      <c r="AG217" s="113">
        <v>5490.3680000000004</v>
      </c>
      <c r="AH217" s="113">
        <v>5635.43</v>
      </c>
      <c r="AI217" s="38">
        <v>5631.6909999999998</v>
      </c>
      <c r="AJ217" s="29">
        <f t="shared" si="37"/>
        <v>89</v>
      </c>
      <c r="AK217" s="38" t="str">
        <f t="array" ref="AK217">AJ217&amp;CHOOSE(AND(AJ217&lt;&gt;{11,12,13})*MIN(4,MOD(AJ217,10))+1,"th","st","nd","rd","th")</f>
        <v>89th</v>
      </c>
      <c r="AL217" s="38">
        <v>1387.7449999999999</v>
      </c>
      <c r="AM217" s="38">
        <v>1387.7449999999999</v>
      </c>
      <c r="AN217" s="38">
        <v>7019.4359999999997</v>
      </c>
      <c r="AO217" s="29">
        <f t="shared" si="38"/>
        <v>90</v>
      </c>
      <c r="AP217" s="38" t="str">
        <f t="array" ref="AP217">AO217&amp;CHOOSE(AND(AO217&lt;&gt;{11,12,13})*MIN(4,MOD(AO217,10))+1,"th","st","nd","rd","th")</f>
        <v>90th</v>
      </c>
      <c r="AQ217" s="77">
        <v>1.7</v>
      </c>
      <c r="AR217" s="36">
        <v>13433.023999999999</v>
      </c>
      <c r="AS217" s="29">
        <f t="shared" si="39"/>
        <v>96</v>
      </c>
      <c r="AT217" s="38" t="str">
        <f t="array" ref="AT217">AS217&amp;CHOOSE(AND(AS217&lt;&gt;{11,12,13})*MIN(4,MOD(AS217,10))+1,"th","st","nd","rd","th")</f>
        <v>96th</v>
      </c>
      <c r="AU217" s="40">
        <v>4.5549215663269306E-3</v>
      </c>
    </row>
    <row r="218" spans="1:47" x14ac:dyDescent="0.25">
      <c r="A218" s="7">
        <v>109243503</v>
      </c>
      <c r="B218" s="8" t="s">
        <v>351</v>
      </c>
      <c r="C218" s="8" t="s">
        <v>352</v>
      </c>
      <c r="D218" s="27">
        <v>48750</v>
      </c>
      <c r="E218" s="29">
        <f t="shared" si="30"/>
        <v>29</v>
      </c>
      <c r="F218" s="38" t="str">
        <f t="array" ref="F218">E218&amp;CHOOSE(AND(E218&lt;&gt;{11,12,13})*MIN(4,MOD(E218,10))+1,"th","st","nd","rd","th")</f>
        <v>29th</v>
      </c>
      <c r="G218" s="29">
        <v>1915</v>
      </c>
      <c r="H218" s="30">
        <v>1.1681999999999999</v>
      </c>
      <c r="I218" s="31">
        <v>0.93</v>
      </c>
      <c r="J218" s="94">
        <v>15</v>
      </c>
      <c r="K218" s="33">
        <v>109.282</v>
      </c>
      <c r="L218" s="34">
        <v>0.13950000000000001</v>
      </c>
      <c r="M218" s="29">
        <f t="shared" si="31"/>
        <v>47</v>
      </c>
      <c r="N218" s="38" t="str">
        <f t="array" ref="N218">M218&amp;CHOOSE(AND(M218&lt;&gt;{11,12,13})*MIN(4,MOD(M218,10))+1,"th","st","nd","rd","th")</f>
        <v>47th</v>
      </c>
      <c r="O218" s="34">
        <v>0.39800000000000002</v>
      </c>
      <c r="P218" s="29">
        <f t="shared" si="32"/>
        <v>100</v>
      </c>
      <c r="Q218" s="38" t="str">
        <f t="array" ref="Q218">P218&amp;CHOOSE(AND(P218&lt;&gt;{11,12,13})*MIN(4,MOD(P218,10))+1,"th","st","nd","rd","th")</f>
        <v>100th</v>
      </c>
      <c r="R218" s="35">
        <v>48.225000000000001</v>
      </c>
      <c r="S218" s="35">
        <v>68.793999999999997</v>
      </c>
      <c r="T218" s="35">
        <v>0</v>
      </c>
      <c r="U218" s="35">
        <v>117.01900000000001</v>
      </c>
      <c r="V218" s="36">
        <v>5.5860000000000003</v>
      </c>
      <c r="W218" s="220">
        <f t="shared" si="33"/>
        <v>9.6951898945088367E-3</v>
      </c>
      <c r="X218" s="29">
        <f t="shared" si="34"/>
        <v>8</v>
      </c>
      <c r="Y218" s="38" t="str">
        <f t="array" ref="Y218">X218&amp;CHOOSE(AND(X218&lt;&gt;{11,12,13})*MIN(4,MOD(X218,10))+1,"th","st","nd","rd","th")</f>
        <v>8th</v>
      </c>
      <c r="Z218" s="37">
        <v>1.117</v>
      </c>
      <c r="AA218" s="28">
        <v>0</v>
      </c>
      <c r="AB218" s="221">
        <f t="shared" si="35"/>
        <v>0</v>
      </c>
      <c r="AC218" s="29">
        <f t="shared" si="36"/>
        <v>1</v>
      </c>
      <c r="AD218" s="38" t="str">
        <f t="array" ref="AD218">AC218&amp;CHOOSE(AND(AC218&lt;&gt;{11,12,13})*MIN(4,MOD(AC218,10))+1,"th","st","nd","rd","th")</f>
        <v>1st</v>
      </c>
      <c r="AE218" s="37">
        <v>0</v>
      </c>
      <c r="AF218" s="113">
        <v>576.16200000000003</v>
      </c>
      <c r="AG218" s="113">
        <v>585.41300000000001</v>
      </c>
      <c r="AH218" s="113">
        <v>592.98800000000006</v>
      </c>
      <c r="AI218" s="38">
        <v>584.85400000000004</v>
      </c>
      <c r="AJ218" s="29">
        <f t="shared" si="37"/>
        <v>4</v>
      </c>
      <c r="AK218" s="38" t="str">
        <f t="array" ref="AK218">AJ218&amp;CHOOSE(AND(AJ218&lt;&gt;{11,12,13})*MIN(4,MOD(AJ218,10))+1,"th","st","nd","rd","th")</f>
        <v>4th</v>
      </c>
      <c r="AL218" s="38">
        <v>118.136</v>
      </c>
      <c r="AM218" s="38">
        <v>227.41800000000001</v>
      </c>
      <c r="AN218" s="38">
        <v>812.27200000000005</v>
      </c>
      <c r="AO218" s="29">
        <f t="shared" si="38"/>
        <v>4</v>
      </c>
      <c r="AP218" s="38" t="str">
        <f t="array" ref="AP218">AO218&amp;CHOOSE(AND(AO218&lt;&gt;{11,12,13})*MIN(4,MOD(AO218,10))+1,"th","st","nd","rd","th")</f>
        <v>4th</v>
      </c>
      <c r="AQ218" s="77">
        <v>1.02</v>
      </c>
      <c r="AR218" s="36">
        <v>967.87400000000002</v>
      </c>
      <c r="AS218" s="29">
        <f t="shared" si="39"/>
        <v>6</v>
      </c>
      <c r="AT218" s="38" t="str">
        <f t="array" ref="AT218">AS218&amp;CHOOSE(AND(AS218&lt;&gt;{11,12,13})*MIN(4,MOD(AS218,10))+1,"th","st","nd","rd","th")</f>
        <v>6th</v>
      </c>
      <c r="AU218" s="40">
        <v>3.2819044736964004E-4</v>
      </c>
    </row>
    <row r="219" spans="1:47" x14ac:dyDescent="0.25">
      <c r="A219" s="7">
        <v>109246003</v>
      </c>
      <c r="B219" s="8" t="s">
        <v>515</v>
      </c>
      <c r="C219" s="8" t="s">
        <v>352</v>
      </c>
      <c r="D219" s="27">
        <v>48968</v>
      </c>
      <c r="E219" s="29">
        <f t="shared" si="30"/>
        <v>30</v>
      </c>
      <c r="F219" s="38" t="str">
        <f t="array" ref="F219">E219&amp;CHOOSE(AND(E219&lt;&gt;{11,12,13})*MIN(4,MOD(E219,10))+1,"th","st","nd","rd","th")</f>
        <v>30th</v>
      </c>
      <c r="G219" s="29">
        <v>3045</v>
      </c>
      <c r="H219" s="30">
        <v>1.163</v>
      </c>
      <c r="I219" s="31">
        <v>0.90500000000000003</v>
      </c>
      <c r="J219" s="94">
        <v>32</v>
      </c>
      <c r="K219" s="33">
        <v>123.679</v>
      </c>
      <c r="L219" s="34">
        <v>0.20250000000000001</v>
      </c>
      <c r="M219" s="29">
        <f t="shared" si="31"/>
        <v>74</v>
      </c>
      <c r="N219" s="38" t="str">
        <f t="array" ref="N219">M219&amp;CHOOSE(AND(M219&lt;&gt;{11,12,13})*MIN(4,MOD(M219,10))+1,"th","st","nd","rd","th")</f>
        <v>74th</v>
      </c>
      <c r="O219" s="34">
        <v>7.6700000000000004E-2</v>
      </c>
      <c r="P219" s="29">
        <f t="shared" si="32"/>
        <v>11</v>
      </c>
      <c r="Q219" s="38" t="str">
        <f t="array" ref="Q219">P219&amp;CHOOSE(AND(P219&lt;&gt;{11,12,13})*MIN(4,MOD(P219,10))+1,"th","st","nd","rd","th")</f>
        <v>11th</v>
      </c>
      <c r="R219" s="35">
        <v>97.466999999999999</v>
      </c>
      <c r="S219" s="35">
        <v>18.459</v>
      </c>
      <c r="T219" s="35">
        <v>0</v>
      </c>
      <c r="U219" s="35">
        <v>115.926</v>
      </c>
      <c r="V219" s="36">
        <v>18.468</v>
      </c>
      <c r="W219" s="220">
        <f t="shared" si="33"/>
        <v>2.3021719049761968E-2</v>
      </c>
      <c r="X219" s="29">
        <f t="shared" si="34"/>
        <v>40</v>
      </c>
      <c r="Y219" s="38" t="str">
        <f t="array" ref="Y219">X219&amp;CHOOSE(AND(X219&lt;&gt;{11,12,13})*MIN(4,MOD(X219,10))+1,"th","st","nd","rd","th")</f>
        <v>40th</v>
      </c>
      <c r="Z219" s="37">
        <v>3.694</v>
      </c>
      <c r="AA219" s="28">
        <v>0</v>
      </c>
      <c r="AB219" s="221">
        <f t="shared" si="35"/>
        <v>0</v>
      </c>
      <c r="AC219" s="29">
        <f t="shared" si="36"/>
        <v>1</v>
      </c>
      <c r="AD219" s="38" t="str">
        <f t="array" ref="AD219">AC219&amp;CHOOSE(AND(AC219&lt;&gt;{11,12,13})*MIN(4,MOD(AC219,10))+1,"th","st","nd","rd","th")</f>
        <v>1st</v>
      </c>
      <c r="AE219" s="37">
        <v>0</v>
      </c>
      <c r="AF219" s="113">
        <v>802.19899999999996</v>
      </c>
      <c r="AG219" s="113">
        <v>794.27099999999996</v>
      </c>
      <c r="AH219" s="113">
        <v>845.84699999999998</v>
      </c>
      <c r="AI219" s="38">
        <v>814.10599999999999</v>
      </c>
      <c r="AJ219" s="29">
        <f t="shared" si="37"/>
        <v>11</v>
      </c>
      <c r="AK219" s="38" t="str">
        <f t="array" ref="AK219">AJ219&amp;CHOOSE(AND(AJ219&lt;&gt;{11,12,13})*MIN(4,MOD(AJ219,10))+1,"th","st","nd","rd","th")</f>
        <v>11th</v>
      </c>
      <c r="AL219" s="38">
        <v>119.62</v>
      </c>
      <c r="AM219" s="38">
        <v>243.29900000000001</v>
      </c>
      <c r="AN219" s="38">
        <v>1057.405</v>
      </c>
      <c r="AO219" s="29">
        <f t="shared" si="38"/>
        <v>11</v>
      </c>
      <c r="AP219" s="38" t="str">
        <f t="array" ref="AP219">AO219&amp;CHOOSE(AND(AO219&lt;&gt;{11,12,13})*MIN(4,MOD(AO219,10))+1,"th","st","nd","rd","th")</f>
        <v>11th</v>
      </c>
      <c r="AQ219" s="77">
        <v>0.98</v>
      </c>
      <c r="AR219" s="36">
        <v>1205.1669999999999</v>
      </c>
      <c r="AS219" s="29">
        <f t="shared" si="39"/>
        <v>13</v>
      </c>
      <c r="AT219" s="38" t="str">
        <f t="array" ref="AT219">AS219&amp;CHOOSE(AND(AS219&lt;&gt;{11,12,13})*MIN(4,MOD(AS219,10))+1,"th","st","nd","rd","th")</f>
        <v>13th</v>
      </c>
      <c r="AU219" s="40">
        <v>4.0865267264657068E-4</v>
      </c>
    </row>
    <row r="220" spans="1:47" x14ac:dyDescent="0.25">
      <c r="A220" s="7">
        <v>109248003</v>
      </c>
      <c r="B220" s="8" t="s">
        <v>525</v>
      </c>
      <c r="C220" s="8" t="s">
        <v>352</v>
      </c>
      <c r="D220" s="27">
        <v>50786</v>
      </c>
      <c r="E220" s="29">
        <f t="shared" si="30"/>
        <v>38</v>
      </c>
      <c r="F220" s="38" t="str">
        <f t="array" ref="F220">E220&amp;CHOOSE(AND(E220&lt;&gt;{11,12,13})*MIN(4,MOD(E220,10))+1,"th","st","nd","rd","th")</f>
        <v>38th</v>
      </c>
      <c r="G220" s="29">
        <v>7890</v>
      </c>
      <c r="H220" s="30">
        <v>1.1214</v>
      </c>
      <c r="I220" s="31">
        <v>0.78400000000000003</v>
      </c>
      <c r="J220" s="94">
        <v>128</v>
      </c>
      <c r="K220" s="33">
        <v>50.176000000000002</v>
      </c>
      <c r="L220" s="34">
        <v>0.12089999999999999</v>
      </c>
      <c r="M220" s="29">
        <f t="shared" si="31"/>
        <v>41</v>
      </c>
      <c r="N220" s="38" t="str">
        <f t="array" ref="N220">M220&amp;CHOOSE(AND(M220&lt;&gt;{11,12,13})*MIN(4,MOD(M220,10))+1,"th","st","nd","rd","th")</f>
        <v>41st</v>
      </c>
      <c r="O220" s="34">
        <v>0.19989999999999999</v>
      </c>
      <c r="P220" s="29">
        <f t="shared" si="32"/>
        <v>64</v>
      </c>
      <c r="Q220" s="38" t="str">
        <f t="array" ref="Q220">P220&amp;CHOOSE(AND(P220&lt;&gt;{11,12,13})*MIN(4,MOD(P220,10))+1,"th","st","nd","rd","th")</f>
        <v>64th</v>
      </c>
      <c r="R220" s="35">
        <v>150.214</v>
      </c>
      <c r="S220" s="35">
        <v>124.185</v>
      </c>
      <c r="T220" s="35">
        <v>0</v>
      </c>
      <c r="U220" s="35">
        <v>274.399</v>
      </c>
      <c r="V220" s="36">
        <v>16.739000000000001</v>
      </c>
      <c r="W220" s="220">
        <f t="shared" si="33"/>
        <v>8.0834275007485093E-3</v>
      </c>
      <c r="X220" s="29">
        <f t="shared" si="34"/>
        <v>6</v>
      </c>
      <c r="Y220" s="38" t="str">
        <f t="array" ref="Y220">X220&amp;CHOOSE(AND(X220&lt;&gt;{11,12,13})*MIN(4,MOD(X220,10))+1,"th","st","nd","rd","th")</f>
        <v>6th</v>
      </c>
      <c r="Z220" s="37">
        <v>3.3479999999999999</v>
      </c>
      <c r="AA220" s="28">
        <v>10</v>
      </c>
      <c r="AB220" s="221">
        <f t="shared" si="35"/>
        <v>4.8290982141994798E-3</v>
      </c>
      <c r="AC220" s="29">
        <f t="shared" si="36"/>
        <v>47</v>
      </c>
      <c r="AD220" s="38" t="str">
        <f t="array" ref="AD220">AC220&amp;CHOOSE(AND(AC220&lt;&gt;{11,12,13})*MIN(4,MOD(AC220,10))+1,"th","st","nd","rd","th")</f>
        <v>47th</v>
      </c>
      <c r="AE220" s="37">
        <v>6</v>
      </c>
      <c r="AF220" s="113">
        <v>2070.7800000000002</v>
      </c>
      <c r="AG220" s="113">
        <v>2090.5419999999999</v>
      </c>
      <c r="AH220" s="113">
        <v>2102.41</v>
      </c>
      <c r="AI220" s="38">
        <v>2087.9110000000001</v>
      </c>
      <c r="AJ220" s="29">
        <f t="shared" si="37"/>
        <v>49</v>
      </c>
      <c r="AK220" s="38" t="str">
        <f t="array" ref="AK220">AJ220&amp;CHOOSE(AND(AJ220&lt;&gt;{11,12,13})*MIN(4,MOD(AJ220,10))+1,"th","st","nd","rd","th")</f>
        <v>49th</v>
      </c>
      <c r="AL220" s="38">
        <v>283.74700000000001</v>
      </c>
      <c r="AM220" s="38">
        <v>333.923</v>
      </c>
      <c r="AN220" s="38">
        <v>2421.8339999999998</v>
      </c>
      <c r="AO220" s="29">
        <f t="shared" si="38"/>
        <v>49</v>
      </c>
      <c r="AP220" s="38" t="str">
        <f t="array" ref="AP220">AO220&amp;CHOOSE(AND(AO220&lt;&gt;{11,12,13})*MIN(4,MOD(AO220,10))+1,"th","st","nd","rd","th")</f>
        <v>49th</v>
      </c>
      <c r="AQ220" s="77">
        <v>0.72</v>
      </c>
      <c r="AR220" s="36">
        <v>1955.4079999999999</v>
      </c>
      <c r="AS220" s="29">
        <f t="shared" si="39"/>
        <v>35</v>
      </c>
      <c r="AT220" s="38" t="str">
        <f t="array" ref="AT220">AS220&amp;CHOOSE(AND(AS220&lt;&gt;{11,12,13})*MIN(4,MOD(AS220,10))+1,"th","st","nd","rd","th")</f>
        <v>35th</v>
      </c>
      <c r="AU220" s="40">
        <v>6.6304728333457981E-4</v>
      </c>
    </row>
    <row r="221" spans="1:47" x14ac:dyDescent="0.25">
      <c r="A221" s="7">
        <v>105251453</v>
      </c>
      <c r="B221" s="8" t="s">
        <v>237</v>
      </c>
      <c r="C221" s="8" t="s">
        <v>238</v>
      </c>
      <c r="D221" s="27">
        <v>45309</v>
      </c>
      <c r="E221" s="29">
        <f t="shared" si="30"/>
        <v>20</v>
      </c>
      <c r="F221" s="38" t="str">
        <f t="array" ref="F221">E221&amp;CHOOSE(AND(E221&lt;&gt;{11,12,13})*MIN(4,MOD(E221,10))+1,"th","st","nd","rd","th")</f>
        <v>20th</v>
      </c>
      <c r="G221" s="29">
        <v>5455</v>
      </c>
      <c r="H221" s="30">
        <v>1.2568999999999999</v>
      </c>
      <c r="I221" s="31">
        <v>0.76590000000000003</v>
      </c>
      <c r="J221" s="94">
        <v>146</v>
      </c>
      <c r="K221" s="33">
        <v>11.154</v>
      </c>
      <c r="L221" s="34">
        <v>0.2152</v>
      </c>
      <c r="M221" s="29">
        <f t="shared" si="31"/>
        <v>77</v>
      </c>
      <c r="N221" s="38" t="str">
        <f t="array" ref="N221">M221&amp;CHOOSE(AND(M221&lt;&gt;{11,12,13})*MIN(4,MOD(M221,10))+1,"th","st","nd","rd","th")</f>
        <v>77th</v>
      </c>
      <c r="O221" s="34">
        <v>0.2132</v>
      </c>
      <c r="P221" s="29">
        <f t="shared" si="32"/>
        <v>70</v>
      </c>
      <c r="Q221" s="38" t="str">
        <f t="array" ref="Q221">P221&amp;CHOOSE(AND(P221&lt;&gt;{11,12,13})*MIN(4,MOD(P221,10))+1,"th","st","nd","rd","th")</f>
        <v>70th</v>
      </c>
      <c r="R221" s="35">
        <v>263.54700000000003</v>
      </c>
      <c r="S221" s="35">
        <v>130.54900000000001</v>
      </c>
      <c r="T221" s="35">
        <v>0</v>
      </c>
      <c r="U221" s="35">
        <v>394.096</v>
      </c>
      <c r="V221" s="36">
        <v>43.334000000000003</v>
      </c>
      <c r="W221" s="220">
        <f t="shared" si="33"/>
        <v>2.1230656923578162E-2</v>
      </c>
      <c r="X221" s="29">
        <f t="shared" si="34"/>
        <v>35</v>
      </c>
      <c r="Y221" s="38" t="str">
        <f t="array" ref="Y221">X221&amp;CHOOSE(AND(X221&lt;&gt;{11,12,13})*MIN(4,MOD(X221,10))+1,"th","st","nd","rd","th")</f>
        <v>35th</v>
      </c>
      <c r="Z221" s="37">
        <v>8.6669999999999998</v>
      </c>
      <c r="AA221" s="28">
        <v>2</v>
      </c>
      <c r="AB221" s="221">
        <f t="shared" si="35"/>
        <v>9.7986139860516738E-4</v>
      </c>
      <c r="AC221" s="29">
        <f t="shared" si="36"/>
        <v>19</v>
      </c>
      <c r="AD221" s="38" t="str">
        <f t="array" ref="AD221">AC221&amp;CHOOSE(AND(AC221&lt;&gt;{11,12,13})*MIN(4,MOD(AC221,10))+1,"th","st","nd","rd","th")</f>
        <v>19th</v>
      </c>
      <c r="AE221" s="37">
        <v>1.2</v>
      </c>
      <c r="AF221" s="113">
        <v>2041.105</v>
      </c>
      <c r="AG221" s="113">
        <v>2077.7040000000002</v>
      </c>
      <c r="AH221" s="113">
        <v>2093.096</v>
      </c>
      <c r="AI221" s="38">
        <v>2070.6350000000002</v>
      </c>
      <c r="AJ221" s="29">
        <f t="shared" si="37"/>
        <v>48</v>
      </c>
      <c r="AK221" s="38" t="str">
        <f t="array" ref="AK221">AJ221&amp;CHOOSE(AND(AJ221&lt;&gt;{11,12,13})*MIN(4,MOD(AJ221,10))+1,"th","st","nd","rd","th")</f>
        <v>48th</v>
      </c>
      <c r="AL221" s="38">
        <v>403.96300000000002</v>
      </c>
      <c r="AM221" s="38">
        <v>415.11700000000002</v>
      </c>
      <c r="AN221" s="38">
        <v>2485.752</v>
      </c>
      <c r="AO221" s="29">
        <f t="shared" si="38"/>
        <v>50</v>
      </c>
      <c r="AP221" s="38" t="str">
        <f t="array" ref="AP221">AO221&amp;CHOOSE(AND(AO221&lt;&gt;{11,12,13})*MIN(4,MOD(AO221,10))+1,"th","st","nd","rd","th")</f>
        <v>50th</v>
      </c>
      <c r="AQ221" s="77">
        <v>1.1200000000000001</v>
      </c>
      <c r="AR221" s="36">
        <v>3499.2629999999999</v>
      </c>
      <c r="AS221" s="29">
        <f t="shared" si="39"/>
        <v>67</v>
      </c>
      <c r="AT221" s="38" t="str">
        <f t="array" ref="AT221">AS221&amp;CHOOSE(AND(AS221&lt;&gt;{11,12,13})*MIN(4,MOD(AS221,10))+1,"th","st","nd","rd","th")</f>
        <v>67th</v>
      </c>
      <c r="AU221" s="40">
        <v>1.1865435887667493E-3</v>
      </c>
    </row>
    <row r="222" spans="1:47" x14ac:dyDescent="0.25">
      <c r="A222" s="7">
        <v>105252602</v>
      </c>
      <c r="B222" s="8" t="s">
        <v>281</v>
      </c>
      <c r="C222" s="8" t="s">
        <v>238</v>
      </c>
      <c r="D222" s="27">
        <v>35802</v>
      </c>
      <c r="E222" s="29">
        <f t="shared" si="30"/>
        <v>3</v>
      </c>
      <c r="F222" s="38" t="str">
        <f t="array" ref="F222">E222&amp;CHOOSE(AND(E222&lt;&gt;{11,12,13})*MIN(4,MOD(E222,10))+1,"th","st","nd","rd","th")</f>
        <v>3rd</v>
      </c>
      <c r="G222" s="29">
        <v>40507</v>
      </c>
      <c r="H222" s="30">
        <v>1.5907</v>
      </c>
      <c r="I222" s="31">
        <v>-2.6934999999999998</v>
      </c>
      <c r="J222" s="94">
        <v>482</v>
      </c>
      <c r="K222" s="33">
        <v>0</v>
      </c>
      <c r="L222" s="34">
        <v>0.3589</v>
      </c>
      <c r="M222" s="29">
        <f t="shared" si="31"/>
        <v>96</v>
      </c>
      <c r="N222" s="38" t="str">
        <f t="array" ref="N222">M222&amp;CHOOSE(AND(M222&lt;&gt;{11,12,13})*MIN(4,MOD(M222,10))+1,"th","st","nd","rd","th")</f>
        <v>96th</v>
      </c>
      <c r="O222" s="34">
        <v>0.25059999999999999</v>
      </c>
      <c r="P222" s="29">
        <f t="shared" si="32"/>
        <v>85</v>
      </c>
      <c r="Q222" s="38" t="str">
        <f t="array" ref="Q222">P222&amp;CHOOSE(AND(P222&lt;&gt;{11,12,13})*MIN(4,MOD(P222,10))+1,"th","st","nd","rd","th")</f>
        <v>85th</v>
      </c>
      <c r="R222" s="35">
        <v>2783.6640000000002</v>
      </c>
      <c r="S222" s="35">
        <v>971.83900000000006</v>
      </c>
      <c r="T222" s="35">
        <v>1391.8320000000001</v>
      </c>
      <c r="U222" s="35">
        <v>5147.335</v>
      </c>
      <c r="V222" s="36">
        <v>2281.4450000000002</v>
      </c>
      <c r="W222" s="220">
        <f t="shared" si="33"/>
        <v>0.17648910421362327</v>
      </c>
      <c r="X222" s="29">
        <f t="shared" si="34"/>
        <v>98</v>
      </c>
      <c r="Y222" s="38" t="str">
        <f t="array" ref="Y222">X222&amp;CHOOSE(AND(X222&lt;&gt;{11,12,13})*MIN(4,MOD(X222,10))+1,"th","st","nd","rd","th")</f>
        <v>98th</v>
      </c>
      <c r="Z222" s="37">
        <v>456.28899999999999</v>
      </c>
      <c r="AA222" s="28">
        <v>1184</v>
      </c>
      <c r="AB222" s="221">
        <f t="shared" si="35"/>
        <v>9.1592433474806514E-2</v>
      </c>
      <c r="AC222" s="29">
        <f t="shared" si="36"/>
        <v>97</v>
      </c>
      <c r="AD222" s="38" t="str">
        <f t="array" ref="AD222">AC222&amp;CHOOSE(AND(AC222&lt;&gt;{11,12,13})*MIN(4,MOD(AC222,10))+1,"th","st","nd","rd","th")</f>
        <v>97th</v>
      </c>
      <c r="AE222" s="37">
        <v>710.4</v>
      </c>
      <c r="AF222" s="113">
        <v>12926.832</v>
      </c>
      <c r="AG222" s="113">
        <v>13252.406000000001</v>
      </c>
      <c r="AH222" s="113">
        <v>13697.645</v>
      </c>
      <c r="AI222" s="38">
        <v>13292.294</v>
      </c>
      <c r="AJ222" s="29">
        <f t="shared" si="37"/>
        <v>99</v>
      </c>
      <c r="AK222" s="38" t="str">
        <f t="array" ref="AK222">AJ222&amp;CHOOSE(AND(AJ222&lt;&gt;{11,12,13})*MIN(4,MOD(AJ222,10))+1,"th","st","nd","rd","th")</f>
        <v>99th</v>
      </c>
      <c r="AL222" s="38">
        <v>6314.0240000000003</v>
      </c>
      <c r="AM222" s="38">
        <v>6314.0240000000003</v>
      </c>
      <c r="AN222" s="38">
        <v>19606.317999999999</v>
      </c>
      <c r="AO222" s="29">
        <f t="shared" si="38"/>
        <v>99</v>
      </c>
      <c r="AP222" s="38" t="str">
        <f t="array" ref="AP222">AO222&amp;CHOOSE(AND(AO222&lt;&gt;{11,12,13})*MIN(4,MOD(AO222,10))+1,"th","st","nd","rd","th")</f>
        <v>99th</v>
      </c>
      <c r="AQ222" s="77">
        <v>1.42</v>
      </c>
      <c r="AR222" s="36">
        <v>44286.633000000002</v>
      </c>
      <c r="AS222" s="29">
        <f t="shared" si="39"/>
        <v>99</v>
      </c>
      <c r="AT222" s="38" t="str">
        <f t="array" ref="AT222">AS222&amp;CHOOSE(AND(AS222&lt;&gt;{11,12,13})*MIN(4,MOD(AS222,10))+1,"th","st","nd","rd","th")</f>
        <v>99th</v>
      </c>
      <c r="AU222" s="40">
        <v>1.5016882256125347E-2</v>
      </c>
    </row>
    <row r="223" spans="1:47" x14ac:dyDescent="0.25">
      <c r="A223" s="7">
        <v>105253303</v>
      </c>
      <c r="B223" s="8" t="s">
        <v>285</v>
      </c>
      <c r="C223" s="8" t="s">
        <v>238</v>
      </c>
      <c r="D223" s="27">
        <v>86964</v>
      </c>
      <c r="E223" s="29">
        <f t="shared" si="30"/>
        <v>92</v>
      </c>
      <c r="F223" s="38" t="str">
        <f t="array" ref="F223">E223&amp;CHOOSE(AND(E223&lt;&gt;{11,12,13})*MIN(4,MOD(E223,10))+1,"th","st","nd","rd","th")</f>
        <v>92nd</v>
      </c>
      <c r="G223" s="29">
        <v>3756</v>
      </c>
      <c r="H223" s="30">
        <v>0.65490000000000004</v>
      </c>
      <c r="I223" s="31">
        <v>0.5524</v>
      </c>
      <c r="J223" s="94">
        <v>246</v>
      </c>
      <c r="K223" s="33">
        <v>0</v>
      </c>
      <c r="L223" s="34">
        <v>0.1071</v>
      </c>
      <c r="M223" s="29">
        <f t="shared" si="31"/>
        <v>34</v>
      </c>
      <c r="N223" s="38" t="str">
        <f t="array" ref="N223">M223&amp;CHOOSE(AND(M223&lt;&gt;{11,12,13})*MIN(4,MOD(M223,10))+1,"th","st","nd","rd","th")</f>
        <v>34th</v>
      </c>
      <c r="O223" s="34">
        <v>2.6499999999999999E-2</v>
      </c>
      <c r="P223" s="29">
        <f t="shared" si="32"/>
        <v>1</v>
      </c>
      <c r="Q223" s="38" t="str">
        <f t="array" ref="Q223">P223&amp;CHOOSE(AND(P223&lt;&gt;{11,12,13})*MIN(4,MOD(P223,10))+1,"th","st","nd","rd","th")</f>
        <v>1st</v>
      </c>
      <c r="R223" s="35">
        <v>110.239</v>
      </c>
      <c r="S223" s="35">
        <v>13.638</v>
      </c>
      <c r="T223" s="35">
        <v>0</v>
      </c>
      <c r="U223" s="35">
        <v>123.877</v>
      </c>
      <c r="V223" s="36">
        <v>24.751000000000001</v>
      </c>
      <c r="W223" s="220">
        <f t="shared" si="33"/>
        <v>1.4427762673767367E-2</v>
      </c>
      <c r="X223" s="29">
        <f t="shared" si="34"/>
        <v>17</v>
      </c>
      <c r="Y223" s="38" t="str">
        <f t="array" ref="Y223">X223&amp;CHOOSE(AND(X223&lt;&gt;{11,12,13})*MIN(4,MOD(X223,10))+1,"th","st","nd","rd","th")</f>
        <v>17th</v>
      </c>
      <c r="Z223" s="37">
        <v>4.95</v>
      </c>
      <c r="AA223" s="28">
        <v>21</v>
      </c>
      <c r="AB223" s="221">
        <f t="shared" si="35"/>
        <v>1.2241243430532693E-2</v>
      </c>
      <c r="AC223" s="29">
        <f t="shared" si="36"/>
        <v>67</v>
      </c>
      <c r="AD223" s="38" t="str">
        <f t="array" ref="AD223">AC223&amp;CHOOSE(AND(AC223&lt;&gt;{11,12,13})*MIN(4,MOD(AC223,10))+1,"th","st","nd","rd","th")</f>
        <v>67th</v>
      </c>
      <c r="AE223" s="37">
        <v>12.6</v>
      </c>
      <c r="AF223" s="113">
        <v>1715.5119999999999</v>
      </c>
      <c r="AG223" s="113">
        <v>1634.511</v>
      </c>
      <c r="AH223" s="113">
        <v>1623.2280000000001</v>
      </c>
      <c r="AI223" s="38">
        <v>1657.75</v>
      </c>
      <c r="AJ223" s="29">
        <f t="shared" si="37"/>
        <v>38</v>
      </c>
      <c r="AK223" s="38" t="str">
        <f t="array" ref="AK223">AJ223&amp;CHOOSE(AND(AJ223&lt;&gt;{11,12,13})*MIN(4,MOD(AJ223,10))+1,"th","st","nd","rd","th")</f>
        <v>38th</v>
      </c>
      <c r="AL223" s="38">
        <v>141.42699999999999</v>
      </c>
      <c r="AM223" s="38">
        <v>141.42699999999999</v>
      </c>
      <c r="AN223" s="38">
        <v>1799.1769999999999</v>
      </c>
      <c r="AO223" s="29">
        <f t="shared" si="38"/>
        <v>33</v>
      </c>
      <c r="AP223" s="38" t="str">
        <f t="array" ref="AP223">AO223&amp;CHOOSE(AND(AO223&lt;&gt;{11,12,13})*MIN(4,MOD(AO223,10))+1,"th","st","nd","rd","th")</f>
        <v>33rd</v>
      </c>
      <c r="AQ223" s="77">
        <v>1.0900000000000001</v>
      </c>
      <c r="AR223" s="36">
        <v>1284.326</v>
      </c>
      <c r="AS223" s="29">
        <f t="shared" si="39"/>
        <v>16</v>
      </c>
      <c r="AT223" s="38" t="str">
        <f t="array" ref="AT223">AS223&amp;CHOOSE(AND(AS223&lt;&gt;{11,12,13})*MIN(4,MOD(AS223,10))+1,"th","st","nd","rd","th")</f>
        <v>16th</v>
      </c>
      <c r="AU223" s="40">
        <v>4.3549421154867303E-4</v>
      </c>
    </row>
    <row r="224" spans="1:47" x14ac:dyDescent="0.25">
      <c r="A224" s="7">
        <v>105253553</v>
      </c>
      <c r="B224" s="8" t="s">
        <v>296</v>
      </c>
      <c r="C224" s="8" t="s">
        <v>238</v>
      </c>
      <c r="D224" s="27">
        <v>60554</v>
      </c>
      <c r="E224" s="29">
        <f t="shared" si="30"/>
        <v>63</v>
      </c>
      <c r="F224" s="38" t="str">
        <f t="array" ref="F224">E224&amp;CHOOSE(AND(E224&lt;&gt;{11,12,13})*MIN(4,MOD(E224,10))+1,"th","st","nd","rd","th")</f>
        <v>63rd</v>
      </c>
      <c r="G224" s="29">
        <v>5810</v>
      </c>
      <c r="H224" s="30">
        <v>0.9405</v>
      </c>
      <c r="I224" s="31">
        <v>0.70020000000000004</v>
      </c>
      <c r="J224" s="94">
        <v>187</v>
      </c>
      <c r="K224" s="33">
        <v>0</v>
      </c>
      <c r="L224" s="34">
        <v>0.14949999999999999</v>
      </c>
      <c r="M224" s="29">
        <f t="shared" si="31"/>
        <v>53</v>
      </c>
      <c r="N224" s="38" t="str">
        <f t="array" ref="N224">M224&amp;CHOOSE(AND(M224&lt;&gt;{11,12,13})*MIN(4,MOD(M224,10))+1,"th","st","nd","rd","th")</f>
        <v>53rd</v>
      </c>
      <c r="O224" s="34">
        <v>0.13519999999999999</v>
      </c>
      <c r="P224" s="29">
        <f t="shared" si="32"/>
        <v>34</v>
      </c>
      <c r="Q224" s="38" t="str">
        <f t="array" ref="Q224">P224&amp;CHOOSE(AND(P224&lt;&gt;{11,12,13})*MIN(4,MOD(P224,10))+1,"th","st","nd","rd","th")</f>
        <v>34th</v>
      </c>
      <c r="R224" s="35">
        <v>197.15</v>
      </c>
      <c r="S224" s="35">
        <v>89.146000000000001</v>
      </c>
      <c r="T224" s="35">
        <v>0</v>
      </c>
      <c r="U224" s="35">
        <v>286.29599999999999</v>
      </c>
      <c r="V224" s="36">
        <v>44.847999999999999</v>
      </c>
      <c r="W224" s="220">
        <f t="shared" si="33"/>
        <v>2.0405145510872538E-2</v>
      </c>
      <c r="X224" s="29">
        <f t="shared" si="34"/>
        <v>33</v>
      </c>
      <c r="Y224" s="38" t="str">
        <f t="array" ref="Y224">X224&amp;CHOOSE(AND(X224&lt;&gt;{11,12,13})*MIN(4,MOD(X224,10))+1,"th","st","nd","rd","th")</f>
        <v>33rd</v>
      </c>
      <c r="Z224" s="37">
        <v>8.9700000000000006</v>
      </c>
      <c r="AA224" s="28">
        <v>14</v>
      </c>
      <c r="AB224" s="221">
        <f t="shared" si="35"/>
        <v>6.3697832044286376E-3</v>
      </c>
      <c r="AC224" s="29">
        <f t="shared" si="36"/>
        <v>54</v>
      </c>
      <c r="AD224" s="38" t="str">
        <f t="array" ref="AD224">AC224&amp;CHOOSE(AND(AC224&lt;&gt;{11,12,13})*MIN(4,MOD(AC224,10))+1,"th","st","nd","rd","th")</f>
        <v>54th</v>
      </c>
      <c r="AE224" s="37">
        <v>8.4</v>
      </c>
      <c r="AF224" s="113">
        <v>2197.877</v>
      </c>
      <c r="AG224" s="113">
        <v>2205.377</v>
      </c>
      <c r="AH224" s="113">
        <v>2208.3530000000001</v>
      </c>
      <c r="AI224" s="38">
        <v>2203.8690000000001</v>
      </c>
      <c r="AJ224" s="29">
        <f t="shared" si="37"/>
        <v>53</v>
      </c>
      <c r="AK224" s="38" t="str">
        <f t="array" ref="AK224">AJ224&amp;CHOOSE(AND(AJ224&lt;&gt;{11,12,13})*MIN(4,MOD(AJ224,10))+1,"th","st","nd","rd","th")</f>
        <v>53rd</v>
      </c>
      <c r="AL224" s="38">
        <v>303.666</v>
      </c>
      <c r="AM224" s="38">
        <v>303.666</v>
      </c>
      <c r="AN224" s="38">
        <v>2507.5349999999999</v>
      </c>
      <c r="AO224" s="29">
        <f t="shared" si="38"/>
        <v>51</v>
      </c>
      <c r="AP224" s="38" t="str">
        <f t="array" ref="AP224">AO224&amp;CHOOSE(AND(AO224&lt;&gt;{11,12,13})*MIN(4,MOD(AO224,10))+1,"th","st","nd","rd","th")</f>
        <v>51st</v>
      </c>
      <c r="AQ224" s="77">
        <v>1.04</v>
      </c>
      <c r="AR224" s="36">
        <v>2452.67</v>
      </c>
      <c r="AS224" s="29">
        <f t="shared" si="39"/>
        <v>49</v>
      </c>
      <c r="AT224" s="38" t="str">
        <f t="array" ref="AT224">AS224&amp;CHOOSE(AND(AS224&lt;&gt;{11,12,13})*MIN(4,MOD(AS224,10))+1,"th","st","nd","rd","th")</f>
        <v>49th</v>
      </c>
      <c r="AU224" s="40">
        <v>8.3166079939134133E-4</v>
      </c>
    </row>
    <row r="225" spans="1:47" x14ac:dyDescent="0.25">
      <c r="A225" s="7">
        <v>105253903</v>
      </c>
      <c r="B225" s="8" t="s">
        <v>306</v>
      </c>
      <c r="C225" s="8" t="s">
        <v>238</v>
      </c>
      <c r="D225" s="27">
        <v>55085</v>
      </c>
      <c r="E225" s="29">
        <f t="shared" si="30"/>
        <v>51</v>
      </c>
      <c r="F225" s="38" t="str">
        <f t="array" ref="F225">E225&amp;CHOOSE(AND(E225&lt;&gt;{11,12,13})*MIN(4,MOD(E225,10))+1,"th","st","nd","rd","th")</f>
        <v>51st</v>
      </c>
      <c r="G225" s="29">
        <v>6269</v>
      </c>
      <c r="H225" s="30">
        <v>1.0339</v>
      </c>
      <c r="I225" s="31">
        <v>0.70709999999999995</v>
      </c>
      <c r="J225" s="94">
        <v>180</v>
      </c>
      <c r="K225" s="33">
        <v>0</v>
      </c>
      <c r="L225" s="34">
        <v>0.1555</v>
      </c>
      <c r="M225" s="29">
        <f t="shared" si="31"/>
        <v>56</v>
      </c>
      <c r="N225" s="38" t="str">
        <f t="array" ref="N225">M225&amp;CHOOSE(AND(M225&lt;&gt;{11,12,13})*MIN(4,MOD(M225,10))+1,"th","st","nd","rd","th")</f>
        <v>56th</v>
      </c>
      <c r="O225" s="34">
        <v>0.24299999999999999</v>
      </c>
      <c r="P225" s="29">
        <f t="shared" si="32"/>
        <v>83</v>
      </c>
      <c r="Q225" s="38" t="str">
        <f t="array" ref="Q225">P225&amp;CHOOSE(AND(P225&lt;&gt;{11,12,13})*MIN(4,MOD(P225,10))+1,"th","st","nd","rd","th")</f>
        <v>83rd</v>
      </c>
      <c r="R225" s="35">
        <v>203.74299999999999</v>
      </c>
      <c r="S225" s="35">
        <v>159.19399999999999</v>
      </c>
      <c r="T225" s="35">
        <v>0</v>
      </c>
      <c r="U225" s="35">
        <v>362.93700000000001</v>
      </c>
      <c r="V225" s="36">
        <v>37.764000000000003</v>
      </c>
      <c r="W225" s="220">
        <f t="shared" si="33"/>
        <v>1.7293291270881063E-2</v>
      </c>
      <c r="X225" s="29">
        <f t="shared" si="34"/>
        <v>24</v>
      </c>
      <c r="Y225" s="38" t="str">
        <f t="array" ref="Y225">X225&amp;CHOOSE(AND(X225&lt;&gt;{11,12,13})*MIN(4,MOD(X225,10))+1,"th","st","nd","rd","th")</f>
        <v>24th</v>
      </c>
      <c r="Z225" s="37">
        <v>7.5529999999999999</v>
      </c>
      <c r="AA225" s="28">
        <v>6</v>
      </c>
      <c r="AB225" s="221">
        <f t="shared" si="35"/>
        <v>2.7475836146935275E-3</v>
      </c>
      <c r="AC225" s="29">
        <f t="shared" si="36"/>
        <v>33</v>
      </c>
      <c r="AD225" s="38" t="str">
        <f t="array" ref="AD225">AC225&amp;CHOOSE(AND(AC225&lt;&gt;{11,12,13})*MIN(4,MOD(AC225,10))+1,"th","st","nd","rd","th")</f>
        <v>33rd</v>
      </c>
      <c r="AE225" s="37">
        <v>3.6</v>
      </c>
      <c r="AF225" s="113">
        <v>2183.7370000000001</v>
      </c>
      <c r="AG225" s="113">
        <v>2178.92</v>
      </c>
      <c r="AH225" s="113">
        <v>2175.61</v>
      </c>
      <c r="AI225" s="38">
        <v>2179.422</v>
      </c>
      <c r="AJ225" s="29">
        <f t="shared" si="37"/>
        <v>53</v>
      </c>
      <c r="AK225" s="38" t="str">
        <f t="array" ref="AK225">AJ225&amp;CHOOSE(AND(AJ225&lt;&gt;{11,12,13})*MIN(4,MOD(AJ225,10))+1,"th","st","nd","rd","th")</f>
        <v>53rd</v>
      </c>
      <c r="AL225" s="38">
        <v>374.09</v>
      </c>
      <c r="AM225" s="38">
        <v>374.09</v>
      </c>
      <c r="AN225" s="38">
        <v>2553.5120000000002</v>
      </c>
      <c r="AO225" s="29">
        <f t="shared" si="38"/>
        <v>53</v>
      </c>
      <c r="AP225" s="38" t="str">
        <f t="array" ref="AP225">AO225&amp;CHOOSE(AND(AO225&lt;&gt;{11,12,13})*MIN(4,MOD(AO225,10))+1,"th","st","nd","rd","th")</f>
        <v>53rd</v>
      </c>
      <c r="AQ225" s="77">
        <v>0.84</v>
      </c>
      <c r="AR225" s="36">
        <v>2217.6640000000002</v>
      </c>
      <c r="AS225" s="29">
        <f t="shared" si="39"/>
        <v>43</v>
      </c>
      <c r="AT225" s="38" t="str">
        <f t="array" ref="AT225">AS225&amp;CHOOSE(AND(AS225&lt;&gt;{11,12,13})*MIN(4,MOD(AS225,10))+1,"th","st","nd","rd","th")</f>
        <v>43rd</v>
      </c>
      <c r="AU225" s="40">
        <v>7.5197405889149366E-4</v>
      </c>
    </row>
    <row r="226" spans="1:47" x14ac:dyDescent="0.25">
      <c r="A226" s="7">
        <v>105254053</v>
      </c>
      <c r="B226" s="8" t="s">
        <v>308</v>
      </c>
      <c r="C226" s="8" t="s">
        <v>238</v>
      </c>
      <c r="D226" s="27">
        <v>48874</v>
      </c>
      <c r="E226" s="29">
        <f t="shared" si="30"/>
        <v>30</v>
      </c>
      <c r="F226" s="38" t="str">
        <f t="array" ref="F226">E226&amp;CHOOSE(AND(E226&lt;&gt;{11,12,13})*MIN(4,MOD(E226,10))+1,"th","st","nd","rd","th")</f>
        <v>30th</v>
      </c>
      <c r="G226" s="29">
        <v>4422</v>
      </c>
      <c r="H226" s="30">
        <v>1.1653</v>
      </c>
      <c r="I226" s="31">
        <v>0.59240000000000004</v>
      </c>
      <c r="J226" s="94">
        <v>229</v>
      </c>
      <c r="K226" s="33">
        <v>0</v>
      </c>
      <c r="L226" s="34">
        <v>0.2467</v>
      </c>
      <c r="M226" s="29">
        <f t="shared" si="31"/>
        <v>84</v>
      </c>
      <c r="N226" s="38" t="str">
        <f t="array" ref="N226">M226&amp;CHOOSE(AND(M226&lt;&gt;{11,12,13})*MIN(4,MOD(M226,10))+1,"th","st","nd","rd","th")</f>
        <v>84th</v>
      </c>
      <c r="O226" s="34">
        <v>0.29549999999999998</v>
      </c>
      <c r="P226" s="29">
        <f t="shared" si="32"/>
        <v>95</v>
      </c>
      <c r="Q226" s="38" t="str">
        <f t="array" ref="Q226">P226&amp;CHOOSE(AND(P226&lt;&gt;{11,12,13})*MIN(4,MOD(P226,10))+1,"th","st","nd","rd","th")</f>
        <v>95th</v>
      </c>
      <c r="R226" s="35">
        <v>248.2</v>
      </c>
      <c r="S226" s="35">
        <v>148.648</v>
      </c>
      <c r="T226" s="35">
        <v>0</v>
      </c>
      <c r="U226" s="35">
        <v>396.84800000000001</v>
      </c>
      <c r="V226" s="36">
        <v>38.362000000000002</v>
      </c>
      <c r="W226" s="220">
        <f t="shared" si="33"/>
        <v>2.2878073857259238E-2</v>
      </c>
      <c r="X226" s="29">
        <f t="shared" si="34"/>
        <v>40</v>
      </c>
      <c r="Y226" s="38" t="str">
        <f t="array" ref="Y226">X226&amp;CHOOSE(AND(X226&lt;&gt;{11,12,13})*MIN(4,MOD(X226,10))+1,"th","st","nd","rd","th")</f>
        <v>40th</v>
      </c>
      <c r="Z226" s="37">
        <v>7.6719999999999997</v>
      </c>
      <c r="AA226" s="28">
        <v>4</v>
      </c>
      <c r="AB226" s="221">
        <f t="shared" si="35"/>
        <v>2.3854933379134809E-3</v>
      </c>
      <c r="AC226" s="29">
        <f t="shared" si="36"/>
        <v>30</v>
      </c>
      <c r="AD226" s="38" t="str">
        <f t="array" ref="AD226">AC226&amp;CHOOSE(AND(AC226&lt;&gt;{11,12,13})*MIN(4,MOD(AC226,10))+1,"th","st","nd","rd","th")</f>
        <v>30th</v>
      </c>
      <c r="AE226" s="37">
        <v>2.4</v>
      </c>
      <c r="AF226" s="113">
        <v>1676.8019999999999</v>
      </c>
      <c r="AG226" s="113">
        <v>1729.922</v>
      </c>
      <c r="AH226" s="113">
        <v>1779.856</v>
      </c>
      <c r="AI226" s="38">
        <v>1728.86</v>
      </c>
      <c r="AJ226" s="29">
        <f t="shared" si="37"/>
        <v>40</v>
      </c>
      <c r="AK226" s="38" t="str">
        <f t="array" ref="AK226">AJ226&amp;CHOOSE(AND(AJ226&lt;&gt;{11,12,13})*MIN(4,MOD(AJ226,10))+1,"th","st","nd","rd","th")</f>
        <v>40th</v>
      </c>
      <c r="AL226" s="38">
        <v>406.92</v>
      </c>
      <c r="AM226" s="38">
        <v>406.92</v>
      </c>
      <c r="AN226" s="38">
        <v>2135.7800000000002</v>
      </c>
      <c r="AO226" s="29">
        <f t="shared" si="38"/>
        <v>43</v>
      </c>
      <c r="AP226" s="38" t="str">
        <f t="array" ref="AP226">AO226&amp;CHOOSE(AND(AO226&lt;&gt;{11,12,13})*MIN(4,MOD(AO226,10))+1,"th","st","nd","rd","th")</f>
        <v>43rd</v>
      </c>
      <c r="AQ226" s="77">
        <v>1.3</v>
      </c>
      <c r="AR226" s="36">
        <v>3235.4720000000002</v>
      </c>
      <c r="AS226" s="29">
        <f t="shared" si="39"/>
        <v>63</v>
      </c>
      <c r="AT226" s="38" t="str">
        <f t="array" ref="AT226">AS226&amp;CHOOSE(AND(AS226&lt;&gt;{11,12,13})*MIN(4,MOD(AS226,10))+1,"th","st","nd","rd","th")</f>
        <v>63rd</v>
      </c>
      <c r="AU226" s="40">
        <v>1.0970963194919423E-3</v>
      </c>
    </row>
    <row r="227" spans="1:47" x14ac:dyDescent="0.25">
      <c r="A227" s="7">
        <v>105254353</v>
      </c>
      <c r="B227" s="8" t="s">
        <v>326</v>
      </c>
      <c r="C227" s="8" t="s">
        <v>238</v>
      </c>
      <c r="D227" s="27">
        <v>63167</v>
      </c>
      <c r="E227" s="29">
        <f t="shared" si="30"/>
        <v>69</v>
      </c>
      <c r="F227" s="38" t="str">
        <f t="array" ref="F227">E227&amp;CHOOSE(AND(E227&lt;&gt;{11,12,13})*MIN(4,MOD(E227,10))+1,"th","st","nd","rd","th")</f>
        <v>69th</v>
      </c>
      <c r="G227" s="29">
        <v>6195</v>
      </c>
      <c r="H227" s="30">
        <v>0.90159999999999996</v>
      </c>
      <c r="I227" s="31">
        <v>0.46910000000000002</v>
      </c>
      <c r="J227" s="94">
        <v>274</v>
      </c>
      <c r="K227" s="33">
        <v>0</v>
      </c>
      <c r="L227" s="34">
        <v>9.2299999999999993E-2</v>
      </c>
      <c r="M227" s="29">
        <f t="shared" si="31"/>
        <v>29</v>
      </c>
      <c r="N227" s="38" t="str">
        <f t="array" ref="N227">M227&amp;CHOOSE(AND(M227&lt;&gt;{11,12,13})*MIN(4,MOD(M227,10))+1,"th","st","nd","rd","th")</f>
        <v>29th</v>
      </c>
      <c r="O227" s="34">
        <v>0.26079999999999998</v>
      </c>
      <c r="P227" s="29">
        <f t="shared" si="32"/>
        <v>89</v>
      </c>
      <c r="Q227" s="38" t="str">
        <f t="array" ref="Q227">P227&amp;CHOOSE(AND(P227&lt;&gt;{11,12,13})*MIN(4,MOD(P227,10))+1,"th","st","nd","rd","th")</f>
        <v>89th</v>
      </c>
      <c r="R227" s="35">
        <v>121.13</v>
      </c>
      <c r="S227" s="35">
        <v>171.131</v>
      </c>
      <c r="T227" s="35">
        <v>0</v>
      </c>
      <c r="U227" s="35">
        <v>292.26100000000002</v>
      </c>
      <c r="V227" s="36">
        <v>34.616</v>
      </c>
      <c r="W227" s="220">
        <f t="shared" si="33"/>
        <v>1.5826251387585883E-2</v>
      </c>
      <c r="X227" s="29">
        <f t="shared" si="34"/>
        <v>20</v>
      </c>
      <c r="Y227" s="38" t="str">
        <f t="array" ref="Y227">X227&amp;CHOOSE(AND(X227&lt;&gt;{11,12,13})*MIN(4,MOD(X227,10))+1,"th","st","nd","rd","th")</f>
        <v>20th</v>
      </c>
      <c r="Z227" s="37">
        <v>6.923</v>
      </c>
      <c r="AA227" s="28">
        <v>9</v>
      </c>
      <c r="AB227" s="221">
        <f t="shared" si="35"/>
        <v>4.1147522096219363E-3</v>
      </c>
      <c r="AC227" s="29">
        <f t="shared" si="36"/>
        <v>42</v>
      </c>
      <c r="AD227" s="38" t="str">
        <f t="array" ref="AD227">AC227&amp;CHOOSE(AND(AC227&lt;&gt;{11,12,13})*MIN(4,MOD(AC227,10))+1,"th","st","nd","rd","th")</f>
        <v>42nd</v>
      </c>
      <c r="AE227" s="37">
        <v>5.4</v>
      </c>
      <c r="AF227" s="113">
        <v>2187.252</v>
      </c>
      <c r="AG227" s="113">
        <v>2169.6999999999998</v>
      </c>
      <c r="AH227" s="113">
        <v>2182.4659999999999</v>
      </c>
      <c r="AI227" s="38">
        <v>2179.806</v>
      </c>
      <c r="AJ227" s="29">
        <f t="shared" si="37"/>
        <v>53</v>
      </c>
      <c r="AK227" s="38" t="str">
        <f t="array" ref="AK227">AJ227&amp;CHOOSE(AND(AJ227&lt;&gt;{11,12,13})*MIN(4,MOD(AJ227,10))+1,"th","st","nd","rd","th")</f>
        <v>53rd</v>
      </c>
      <c r="AL227" s="38">
        <v>304.584</v>
      </c>
      <c r="AM227" s="38">
        <v>304.584</v>
      </c>
      <c r="AN227" s="38">
        <v>2484.39</v>
      </c>
      <c r="AO227" s="29">
        <f t="shared" si="38"/>
        <v>50</v>
      </c>
      <c r="AP227" s="38" t="str">
        <f t="array" ref="AP227">AO227&amp;CHOOSE(AND(AO227&lt;&gt;{11,12,13})*MIN(4,MOD(AO227,10))+1,"th","st","nd","rd","th")</f>
        <v>50th</v>
      </c>
      <c r="AQ227" s="77">
        <v>0.88</v>
      </c>
      <c r="AR227" s="36">
        <v>1971.135</v>
      </c>
      <c r="AS227" s="29">
        <f t="shared" si="39"/>
        <v>36</v>
      </c>
      <c r="AT227" s="38" t="str">
        <f t="array" ref="AT227">AS227&amp;CHOOSE(AND(AS227&lt;&gt;{11,12,13})*MIN(4,MOD(AS227,10))+1,"th","st","nd","rd","th")</f>
        <v>36th</v>
      </c>
      <c r="AU227" s="40">
        <v>6.6838005512696429E-4</v>
      </c>
    </row>
    <row r="228" spans="1:47" x14ac:dyDescent="0.25">
      <c r="A228" s="7">
        <v>105256553</v>
      </c>
      <c r="B228" s="8" t="s">
        <v>343</v>
      </c>
      <c r="C228" s="8" t="s">
        <v>238</v>
      </c>
      <c r="D228" s="27">
        <v>49805</v>
      </c>
      <c r="E228" s="29">
        <f t="shared" si="30"/>
        <v>33</v>
      </c>
      <c r="F228" s="38" t="str">
        <f t="array" ref="F228">E228&amp;CHOOSE(AND(E228&lt;&gt;{11,12,13})*MIN(4,MOD(E228,10))+1,"th","st","nd","rd","th")</f>
        <v>33rd</v>
      </c>
      <c r="G228" s="29">
        <v>2991</v>
      </c>
      <c r="H228" s="30">
        <v>1.1435</v>
      </c>
      <c r="I228" s="31">
        <v>-1.8947000000000001</v>
      </c>
      <c r="J228" s="94">
        <v>466</v>
      </c>
      <c r="K228" s="33">
        <v>0</v>
      </c>
      <c r="L228" s="34">
        <v>0.1993</v>
      </c>
      <c r="M228" s="29">
        <f t="shared" si="31"/>
        <v>73</v>
      </c>
      <c r="N228" s="38" t="str">
        <f t="array" ref="N228">M228&amp;CHOOSE(AND(M228&lt;&gt;{11,12,13})*MIN(4,MOD(M228,10))+1,"th","st","nd","rd","th")</f>
        <v>73rd</v>
      </c>
      <c r="O228" s="34">
        <v>0.18490000000000001</v>
      </c>
      <c r="P228" s="29">
        <f t="shared" si="32"/>
        <v>58</v>
      </c>
      <c r="Q228" s="38" t="str">
        <f t="array" ref="Q228">P228&amp;CHOOSE(AND(P228&lt;&gt;{11,12,13})*MIN(4,MOD(P228,10))+1,"th","st","nd","rd","th")</f>
        <v>58th</v>
      </c>
      <c r="R228" s="35">
        <v>150.078</v>
      </c>
      <c r="S228" s="35">
        <v>69.617000000000004</v>
      </c>
      <c r="T228" s="35">
        <v>0</v>
      </c>
      <c r="U228" s="35">
        <v>219.69499999999999</v>
      </c>
      <c r="V228" s="36">
        <v>36.526000000000003</v>
      </c>
      <c r="W228" s="220">
        <f t="shared" si="33"/>
        <v>2.9103431680718005E-2</v>
      </c>
      <c r="X228" s="29">
        <f t="shared" si="34"/>
        <v>56</v>
      </c>
      <c r="Y228" s="38" t="str">
        <f t="array" ref="Y228">X228&amp;CHOOSE(AND(X228&lt;&gt;{11,12,13})*MIN(4,MOD(X228,10))+1,"th","st","nd","rd","th")</f>
        <v>56th</v>
      </c>
      <c r="Z228" s="37">
        <v>7.3049999999999997</v>
      </c>
      <c r="AA228" s="28">
        <v>10</v>
      </c>
      <c r="AB228" s="221">
        <f t="shared" si="35"/>
        <v>7.9678671852154628E-3</v>
      </c>
      <c r="AC228" s="29">
        <f t="shared" si="36"/>
        <v>57</v>
      </c>
      <c r="AD228" s="38" t="str">
        <f t="array" ref="AD228">AC228&amp;CHOOSE(AND(AC228&lt;&gt;{11,12,13})*MIN(4,MOD(AC228,10))+1,"th","st","nd","rd","th")</f>
        <v>57th</v>
      </c>
      <c r="AE228" s="37">
        <v>6</v>
      </c>
      <c r="AF228" s="113">
        <v>1255.0409999999999</v>
      </c>
      <c r="AG228" s="113">
        <v>1246.442</v>
      </c>
      <c r="AH228" s="113">
        <v>1221.874</v>
      </c>
      <c r="AI228" s="38">
        <v>1241.1189999999999</v>
      </c>
      <c r="AJ228" s="29">
        <f t="shared" si="37"/>
        <v>26</v>
      </c>
      <c r="AK228" s="38" t="str">
        <f t="array" ref="AK228">AJ228&amp;CHOOSE(AND(AJ228&lt;&gt;{11,12,13})*MIN(4,MOD(AJ228,10))+1,"th","st","nd","rd","th")</f>
        <v>26th</v>
      </c>
      <c r="AL228" s="38">
        <v>233</v>
      </c>
      <c r="AM228" s="38">
        <v>233</v>
      </c>
      <c r="AN228" s="38">
        <v>1474.1189999999999</v>
      </c>
      <c r="AO228" s="29">
        <f t="shared" si="38"/>
        <v>25</v>
      </c>
      <c r="AP228" s="38" t="str">
        <f t="array" ref="AP228">AO228&amp;CHOOSE(AND(AO228&lt;&gt;{11,12,13})*MIN(4,MOD(AO228,10))+1,"th","st","nd","rd","th")</f>
        <v>25th</v>
      </c>
      <c r="AQ228" s="77">
        <v>1.39</v>
      </c>
      <c r="AR228" s="36">
        <v>2343.0610000000001</v>
      </c>
      <c r="AS228" s="29">
        <f t="shared" si="39"/>
        <v>46</v>
      </c>
      <c r="AT228" s="38" t="str">
        <f t="array" ref="AT228">AS228&amp;CHOOSE(AND(AS228&lt;&gt;{11,12,13})*MIN(4,MOD(AS228,10))+1,"th","st","nd","rd","th")</f>
        <v>46th</v>
      </c>
      <c r="AU228" s="40">
        <v>7.9449415709519652E-4</v>
      </c>
    </row>
    <row r="229" spans="1:47" x14ac:dyDescent="0.25">
      <c r="A229" s="7">
        <v>105257602</v>
      </c>
      <c r="B229" s="8" t="s">
        <v>407</v>
      </c>
      <c r="C229" s="8" t="s">
        <v>238</v>
      </c>
      <c r="D229" s="27">
        <v>58479</v>
      </c>
      <c r="E229" s="29">
        <f t="shared" si="30"/>
        <v>58</v>
      </c>
      <c r="F229" s="38" t="str">
        <f t="array" ref="F229">E229&amp;CHOOSE(AND(E229&lt;&gt;{11,12,13})*MIN(4,MOD(E229,10))+1,"th","st","nd","rd","th")</f>
        <v>58th</v>
      </c>
      <c r="G229" s="29">
        <v>22819</v>
      </c>
      <c r="H229" s="30">
        <v>0.97389999999999999</v>
      </c>
      <c r="I229" s="31">
        <v>-0.81610000000000005</v>
      </c>
      <c r="J229" s="94">
        <v>425</v>
      </c>
      <c r="K229" s="33">
        <v>0</v>
      </c>
      <c r="L229" s="34">
        <v>8.5099999999999995E-2</v>
      </c>
      <c r="M229" s="29">
        <f t="shared" si="31"/>
        <v>26</v>
      </c>
      <c r="N229" s="38" t="str">
        <f t="array" ref="N229">M229&amp;CHOOSE(AND(M229&lt;&gt;{11,12,13})*MIN(4,MOD(M229,10))+1,"th","st","nd","rd","th")</f>
        <v>26th</v>
      </c>
      <c r="O229" s="34">
        <v>0.11219999999999999</v>
      </c>
      <c r="P229" s="29">
        <f t="shared" si="32"/>
        <v>21</v>
      </c>
      <c r="Q229" s="38" t="str">
        <f t="array" ref="Q229">P229&amp;CHOOSE(AND(P229&lt;&gt;{11,12,13})*MIN(4,MOD(P229,10))+1,"th","st","nd","rd","th")</f>
        <v>21st</v>
      </c>
      <c r="R229" s="35">
        <v>338.87599999999998</v>
      </c>
      <c r="S229" s="35">
        <v>223.39599999999999</v>
      </c>
      <c r="T229" s="35">
        <v>0</v>
      </c>
      <c r="U229" s="35">
        <v>562.27200000000005</v>
      </c>
      <c r="V229" s="36">
        <v>208.56399999999999</v>
      </c>
      <c r="W229" s="220">
        <f t="shared" si="33"/>
        <v>3.1425248413059909E-2</v>
      </c>
      <c r="X229" s="29">
        <f t="shared" si="34"/>
        <v>62</v>
      </c>
      <c r="Y229" s="38" t="str">
        <f t="array" ref="Y229">X229&amp;CHOOSE(AND(X229&lt;&gt;{11,12,13})*MIN(4,MOD(X229,10))+1,"th","st","nd","rd","th")</f>
        <v>62nd</v>
      </c>
      <c r="Z229" s="37">
        <v>41.713000000000001</v>
      </c>
      <c r="AA229" s="28">
        <v>122</v>
      </c>
      <c r="AB229" s="221">
        <f t="shared" si="35"/>
        <v>1.8382272618444741E-2</v>
      </c>
      <c r="AC229" s="29">
        <f t="shared" si="36"/>
        <v>74</v>
      </c>
      <c r="AD229" s="38" t="str">
        <f t="array" ref="AD229">AC229&amp;CHOOSE(AND(AC229&lt;&gt;{11,12,13})*MIN(4,MOD(AC229,10))+1,"th","st","nd","rd","th")</f>
        <v>74th</v>
      </c>
      <c r="AE229" s="37">
        <v>73.2</v>
      </c>
      <c r="AF229" s="113">
        <v>6636.8289999999997</v>
      </c>
      <c r="AG229" s="113">
        <v>6752.6080000000002</v>
      </c>
      <c r="AH229" s="113">
        <v>6850.3360000000002</v>
      </c>
      <c r="AI229" s="38">
        <v>6746.5910000000003</v>
      </c>
      <c r="AJ229" s="29">
        <f t="shared" si="37"/>
        <v>91</v>
      </c>
      <c r="AK229" s="38" t="str">
        <f t="array" ref="AK229">AJ229&amp;CHOOSE(AND(AJ229&lt;&gt;{11,12,13})*MIN(4,MOD(AJ229,10))+1,"th","st","nd","rd","th")</f>
        <v>91st</v>
      </c>
      <c r="AL229" s="38">
        <v>677.18499999999995</v>
      </c>
      <c r="AM229" s="38">
        <v>677.18499999999995</v>
      </c>
      <c r="AN229" s="38">
        <v>7423.7759999999998</v>
      </c>
      <c r="AO229" s="29">
        <f t="shared" si="38"/>
        <v>91</v>
      </c>
      <c r="AP229" s="38" t="str">
        <f t="array" ref="AP229">AO229&amp;CHOOSE(AND(AO229&lt;&gt;{11,12,13})*MIN(4,MOD(AO229,10))+1,"th","st","nd","rd","th")</f>
        <v>91st</v>
      </c>
      <c r="AQ229" s="77">
        <v>0.93</v>
      </c>
      <c r="AR229" s="36">
        <v>6723.9139999999998</v>
      </c>
      <c r="AS229" s="29">
        <f t="shared" si="39"/>
        <v>89</v>
      </c>
      <c r="AT229" s="38" t="str">
        <f t="array" ref="AT229">AS229&amp;CHOOSE(AND(AS229&lt;&gt;{11,12,13})*MIN(4,MOD(AS229,10))+1,"th","st","nd","rd","th")</f>
        <v>89th</v>
      </c>
      <c r="AU229" s="40">
        <v>2.2799706818604341E-3</v>
      </c>
    </row>
    <row r="230" spans="1:47" x14ac:dyDescent="0.25">
      <c r="A230" s="7">
        <v>105258303</v>
      </c>
      <c r="B230" s="8" t="s">
        <v>440</v>
      </c>
      <c r="C230" s="8" t="s">
        <v>238</v>
      </c>
      <c r="D230" s="27">
        <v>52550</v>
      </c>
      <c r="E230" s="29">
        <f t="shared" si="30"/>
        <v>45</v>
      </c>
      <c r="F230" s="38" t="str">
        <f t="array" ref="F230">E230&amp;CHOOSE(AND(E230&lt;&gt;{11,12,13})*MIN(4,MOD(E230,10))+1,"th","st","nd","rd","th")</f>
        <v>45th</v>
      </c>
      <c r="G230" s="29">
        <v>4158</v>
      </c>
      <c r="H230" s="30">
        <v>1.0837000000000001</v>
      </c>
      <c r="I230" s="31">
        <v>0.64580000000000004</v>
      </c>
      <c r="J230" s="94">
        <v>209</v>
      </c>
      <c r="K230" s="33">
        <v>0</v>
      </c>
      <c r="L230" s="34">
        <v>0.14119999999999999</v>
      </c>
      <c r="M230" s="29">
        <f t="shared" si="31"/>
        <v>48</v>
      </c>
      <c r="N230" s="38" t="str">
        <f t="array" ref="N230">M230&amp;CHOOSE(AND(M230&lt;&gt;{11,12,13})*MIN(4,MOD(M230,10))+1,"th","st","nd","rd","th")</f>
        <v>48th</v>
      </c>
      <c r="O230" s="34">
        <v>0.26319999999999999</v>
      </c>
      <c r="P230" s="29">
        <f t="shared" si="32"/>
        <v>90</v>
      </c>
      <c r="Q230" s="38" t="str">
        <f t="array" ref="Q230">P230&amp;CHOOSE(AND(P230&lt;&gt;{11,12,13})*MIN(4,MOD(P230,10))+1,"th","st","nd","rd","th")</f>
        <v>90th</v>
      </c>
      <c r="R230" s="35">
        <v>143.38</v>
      </c>
      <c r="S230" s="35">
        <v>133.63200000000001</v>
      </c>
      <c r="T230" s="35">
        <v>0</v>
      </c>
      <c r="U230" s="35">
        <v>277.012</v>
      </c>
      <c r="V230" s="36">
        <v>24.167999999999999</v>
      </c>
      <c r="W230" s="220">
        <f t="shared" si="33"/>
        <v>1.4280354172637002E-2</v>
      </c>
      <c r="X230" s="29">
        <f t="shared" si="34"/>
        <v>17</v>
      </c>
      <c r="Y230" s="38" t="str">
        <f t="array" ref="Y230">X230&amp;CHOOSE(AND(X230&lt;&gt;{11,12,13})*MIN(4,MOD(X230,10))+1,"th","st","nd","rd","th")</f>
        <v>17th</v>
      </c>
      <c r="Z230" s="37">
        <v>4.8339999999999996</v>
      </c>
      <c r="AA230" s="28">
        <v>1</v>
      </c>
      <c r="AB230" s="221">
        <f t="shared" si="35"/>
        <v>5.9087860694459623E-4</v>
      </c>
      <c r="AC230" s="29">
        <f t="shared" si="36"/>
        <v>16</v>
      </c>
      <c r="AD230" s="38" t="str">
        <f t="array" ref="AD230">AC230&amp;CHOOSE(AND(AC230&lt;&gt;{11,12,13})*MIN(4,MOD(AC230,10))+1,"th","st","nd","rd","th")</f>
        <v>16th</v>
      </c>
      <c r="AE230" s="37">
        <v>0.6</v>
      </c>
      <c r="AF230" s="113">
        <v>1692.395</v>
      </c>
      <c r="AG230" s="113">
        <v>1692.884</v>
      </c>
      <c r="AH230" s="113">
        <v>1687.2249999999999</v>
      </c>
      <c r="AI230" s="38">
        <v>1690.835</v>
      </c>
      <c r="AJ230" s="29">
        <f t="shared" si="37"/>
        <v>39</v>
      </c>
      <c r="AK230" s="38" t="str">
        <f t="array" ref="AK230">AJ230&amp;CHOOSE(AND(AJ230&lt;&gt;{11,12,13})*MIN(4,MOD(AJ230,10))+1,"th","st","nd","rd","th")</f>
        <v>39th</v>
      </c>
      <c r="AL230" s="38">
        <v>282.44600000000003</v>
      </c>
      <c r="AM230" s="38">
        <v>282.44600000000003</v>
      </c>
      <c r="AN230" s="38">
        <v>1973.2809999999999</v>
      </c>
      <c r="AO230" s="29">
        <f t="shared" si="38"/>
        <v>38</v>
      </c>
      <c r="AP230" s="38" t="str">
        <f t="array" ref="AP230">AO230&amp;CHOOSE(AND(AO230&lt;&gt;{11,12,13})*MIN(4,MOD(AO230,10))+1,"th","st","nd","rd","th")</f>
        <v>38th</v>
      </c>
      <c r="AQ230" s="77">
        <v>1.1299999999999999</v>
      </c>
      <c r="AR230" s="36">
        <v>2416.442</v>
      </c>
      <c r="AS230" s="29">
        <f t="shared" si="39"/>
        <v>48</v>
      </c>
      <c r="AT230" s="38" t="str">
        <f t="array" ref="AT230">AS230&amp;CHOOSE(AND(AS230&lt;&gt;{11,12,13})*MIN(4,MOD(AS230,10))+1,"th","st","nd","rd","th")</f>
        <v>48th</v>
      </c>
      <c r="AU230" s="40">
        <v>8.1937646948134542E-4</v>
      </c>
    </row>
    <row r="231" spans="1:47" x14ac:dyDescent="0.25">
      <c r="A231" s="7">
        <v>105258503</v>
      </c>
      <c r="B231" s="8" t="s">
        <v>459</v>
      </c>
      <c r="C231" s="8" t="s">
        <v>238</v>
      </c>
      <c r="D231" s="27">
        <v>51875</v>
      </c>
      <c r="E231" s="29">
        <f t="shared" si="30"/>
        <v>41</v>
      </c>
      <c r="F231" s="38" t="str">
        <f t="array" ref="F231">E231&amp;CHOOSE(AND(E231&lt;&gt;{11,12,13})*MIN(4,MOD(E231,10))+1,"th","st","nd","rd","th")</f>
        <v>41st</v>
      </c>
      <c r="G231" s="29">
        <v>3782</v>
      </c>
      <c r="H231" s="30">
        <v>1.0979000000000001</v>
      </c>
      <c r="I231" s="31">
        <v>0.81399999999999995</v>
      </c>
      <c r="J231" s="94">
        <v>104</v>
      </c>
      <c r="K231" s="33">
        <v>82.477000000000004</v>
      </c>
      <c r="L231" s="34">
        <v>0.19309999999999999</v>
      </c>
      <c r="M231" s="29">
        <f t="shared" si="31"/>
        <v>71</v>
      </c>
      <c r="N231" s="38" t="str">
        <f t="array" ref="N231">M231&amp;CHOOSE(AND(M231&lt;&gt;{11,12,13})*MIN(4,MOD(M231,10))+1,"th","st","nd","rd","th")</f>
        <v>71st</v>
      </c>
      <c r="O231" s="34">
        <v>0.25779999999999997</v>
      </c>
      <c r="P231" s="29">
        <f t="shared" si="32"/>
        <v>88</v>
      </c>
      <c r="Q231" s="38" t="str">
        <f t="array" ref="Q231">P231&amp;CHOOSE(AND(P231&lt;&gt;{11,12,13})*MIN(4,MOD(P231,10))+1,"th","st","nd","rd","th")</f>
        <v>88th</v>
      </c>
      <c r="R231" s="35">
        <v>162.14699999999999</v>
      </c>
      <c r="S231" s="35">
        <v>108.238</v>
      </c>
      <c r="T231" s="35">
        <v>0</v>
      </c>
      <c r="U231" s="35">
        <v>270.38499999999999</v>
      </c>
      <c r="V231" s="36">
        <v>42.274999999999999</v>
      </c>
      <c r="W231" s="220">
        <f t="shared" si="33"/>
        <v>3.0207087357967736E-2</v>
      </c>
      <c r="X231" s="29">
        <f t="shared" si="34"/>
        <v>58</v>
      </c>
      <c r="Y231" s="38" t="str">
        <f t="array" ref="Y231">X231&amp;CHOOSE(AND(X231&lt;&gt;{11,12,13})*MIN(4,MOD(X231,10))+1,"th","st","nd","rd","th")</f>
        <v>58th</v>
      </c>
      <c r="Z231" s="37">
        <v>8.4550000000000001</v>
      </c>
      <c r="AA231" s="28">
        <v>1</v>
      </c>
      <c r="AB231" s="221">
        <f t="shared" si="35"/>
        <v>7.1453784406783527E-4</v>
      </c>
      <c r="AC231" s="29">
        <f t="shared" si="36"/>
        <v>17</v>
      </c>
      <c r="AD231" s="38" t="str">
        <f t="array" ref="AD231">AC231&amp;CHOOSE(AND(AC231&lt;&gt;{11,12,13})*MIN(4,MOD(AC231,10))+1,"th","st","nd","rd","th")</f>
        <v>17th</v>
      </c>
      <c r="AE231" s="37">
        <v>0.6</v>
      </c>
      <c r="AF231" s="113">
        <v>1399.5060000000001</v>
      </c>
      <c r="AG231" s="113">
        <v>1404.876</v>
      </c>
      <c r="AH231" s="113">
        <v>1432.663</v>
      </c>
      <c r="AI231" s="38">
        <v>1412.348</v>
      </c>
      <c r="AJ231" s="29">
        <f t="shared" si="37"/>
        <v>30</v>
      </c>
      <c r="AK231" s="38" t="str">
        <f t="array" ref="AK231">AJ231&amp;CHOOSE(AND(AJ231&lt;&gt;{11,12,13})*MIN(4,MOD(AJ231,10))+1,"th","st","nd","rd","th")</f>
        <v>30th</v>
      </c>
      <c r="AL231" s="38">
        <v>279.44</v>
      </c>
      <c r="AM231" s="38">
        <v>361.91699999999997</v>
      </c>
      <c r="AN231" s="38">
        <v>1774.2650000000001</v>
      </c>
      <c r="AO231" s="29">
        <f t="shared" si="38"/>
        <v>32</v>
      </c>
      <c r="AP231" s="38" t="str">
        <f t="array" ref="AP231">AO231&amp;CHOOSE(AND(AO231&lt;&gt;{11,12,13})*MIN(4,MOD(AO231,10))+1,"th","st","nd","rd","th")</f>
        <v>32nd</v>
      </c>
      <c r="AQ231" s="77">
        <v>0.92</v>
      </c>
      <c r="AR231" s="36">
        <v>1792.1279999999999</v>
      </c>
      <c r="AS231" s="29">
        <f t="shared" si="39"/>
        <v>31</v>
      </c>
      <c r="AT231" s="38" t="str">
        <f t="array" ref="AT231">AS231&amp;CHOOSE(AND(AS231&lt;&gt;{11,12,13})*MIN(4,MOD(AS231,10))+1,"th","st","nd","rd","th")</f>
        <v>31st</v>
      </c>
      <c r="AU231" s="40">
        <v>6.0768167144035102E-4</v>
      </c>
    </row>
    <row r="232" spans="1:47" x14ac:dyDescent="0.25">
      <c r="A232" s="7">
        <v>105259103</v>
      </c>
      <c r="B232" s="8" t="s">
        <v>599</v>
      </c>
      <c r="C232" s="8" t="s">
        <v>238</v>
      </c>
      <c r="D232" s="27">
        <v>46496</v>
      </c>
      <c r="E232" s="29">
        <f t="shared" si="30"/>
        <v>24</v>
      </c>
      <c r="F232" s="38" t="str">
        <f t="array" ref="F232">E232&amp;CHOOSE(AND(E232&lt;&gt;{11,12,13})*MIN(4,MOD(E232,10))+1,"th","st","nd","rd","th")</f>
        <v>24th</v>
      </c>
      <c r="G232" s="29">
        <v>2713</v>
      </c>
      <c r="H232" s="30">
        <v>1.2249000000000001</v>
      </c>
      <c r="I232" s="31">
        <v>0.82269999999999999</v>
      </c>
      <c r="J232" s="94">
        <v>96</v>
      </c>
      <c r="K232" s="33">
        <v>77.546999999999997</v>
      </c>
      <c r="L232" s="34">
        <v>0.2424</v>
      </c>
      <c r="M232" s="29">
        <f t="shared" si="31"/>
        <v>83</v>
      </c>
      <c r="N232" s="38" t="str">
        <f t="array" ref="N232">M232&amp;CHOOSE(AND(M232&lt;&gt;{11,12,13})*MIN(4,MOD(M232,10))+1,"th","st","nd","rd","th")</f>
        <v>83rd</v>
      </c>
      <c r="O232" s="34">
        <v>0.20760000000000001</v>
      </c>
      <c r="P232" s="29">
        <f t="shared" si="32"/>
        <v>68</v>
      </c>
      <c r="Q232" s="38" t="str">
        <f t="array" ref="Q232">P232&amp;CHOOSE(AND(P232&lt;&gt;{11,12,13})*MIN(4,MOD(P232,10))+1,"th","st","nd","rd","th")</f>
        <v>68th</v>
      </c>
      <c r="R232" s="35">
        <v>161.51499999999999</v>
      </c>
      <c r="S232" s="35">
        <v>69.162999999999997</v>
      </c>
      <c r="T232" s="35">
        <v>0</v>
      </c>
      <c r="U232" s="35">
        <v>230.678</v>
      </c>
      <c r="V232" s="36">
        <v>31.994</v>
      </c>
      <c r="W232" s="220">
        <f t="shared" si="33"/>
        <v>2.8809797168006121E-2</v>
      </c>
      <c r="X232" s="29">
        <f t="shared" si="34"/>
        <v>55</v>
      </c>
      <c r="Y232" s="38" t="str">
        <f t="array" ref="Y232">X232&amp;CHOOSE(AND(X232&lt;&gt;{11,12,13})*MIN(4,MOD(X232,10))+1,"th","st","nd","rd","th")</f>
        <v>55th</v>
      </c>
      <c r="Z232" s="37">
        <v>6.399</v>
      </c>
      <c r="AA232" s="28">
        <v>1</v>
      </c>
      <c r="AB232" s="221">
        <f t="shared" si="35"/>
        <v>9.0047500056279685E-4</v>
      </c>
      <c r="AC232" s="29">
        <f t="shared" si="36"/>
        <v>18</v>
      </c>
      <c r="AD232" s="38" t="str">
        <f t="array" ref="AD232">AC232&amp;CHOOSE(AND(AC232&lt;&gt;{11,12,13})*MIN(4,MOD(AC232,10))+1,"th","st","nd","rd","th")</f>
        <v>18th</v>
      </c>
      <c r="AE232" s="37">
        <v>0.6</v>
      </c>
      <c r="AF232" s="113">
        <v>1110.5250000000001</v>
      </c>
      <c r="AG232" s="113">
        <v>1133.203</v>
      </c>
      <c r="AH232" s="113">
        <v>1142.3309999999999</v>
      </c>
      <c r="AI232" s="38">
        <v>1128.6859999999999</v>
      </c>
      <c r="AJ232" s="29">
        <f t="shared" si="37"/>
        <v>22</v>
      </c>
      <c r="AK232" s="38" t="str">
        <f t="array" ref="AK232">AJ232&amp;CHOOSE(AND(AJ232&lt;&gt;{11,12,13})*MIN(4,MOD(AJ232,10))+1,"th","st","nd","rd","th")</f>
        <v>22nd</v>
      </c>
      <c r="AL232" s="38">
        <v>237.67699999999999</v>
      </c>
      <c r="AM232" s="38">
        <v>315.22399999999999</v>
      </c>
      <c r="AN232" s="38">
        <v>1443.91</v>
      </c>
      <c r="AO232" s="29">
        <f t="shared" si="38"/>
        <v>23</v>
      </c>
      <c r="AP232" s="38" t="str">
        <f t="array" ref="AP232">AO232&amp;CHOOSE(AND(AO232&lt;&gt;{11,12,13})*MIN(4,MOD(AO232,10))+1,"th","st","nd","rd","th")</f>
        <v>23rd</v>
      </c>
      <c r="AQ232" s="77">
        <v>1.1000000000000001</v>
      </c>
      <c r="AR232" s="36">
        <v>1945.51</v>
      </c>
      <c r="AS232" s="29">
        <f t="shared" si="39"/>
        <v>35</v>
      </c>
      <c r="AT232" s="38" t="str">
        <f t="array" ref="AT232">AS232&amp;CHOOSE(AND(AS232&lt;&gt;{11,12,13})*MIN(4,MOD(AS232,10))+1,"th","st","nd","rd","th")</f>
        <v>35th</v>
      </c>
      <c r="AU232" s="40">
        <v>6.5969103133476921E-4</v>
      </c>
    </row>
    <row r="233" spans="1:47" x14ac:dyDescent="0.25">
      <c r="A233" s="7">
        <v>105259703</v>
      </c>
      <c r="B233" s="8" t="s">
        <v>620</v>
      </c>
      <c r="C233" s="8" t="s">
        <v>238</v>
      </c>
      <c r="D233" s="27">
        <v>65257</v>
      </c>
      <c r="E233" s="29">
        <f t="shared" si="30"/>
        <v>73</v>
      </c>
      <c r="F233" s="38" t="str">
        <f t="array" ref="F233">E233&amp;CHOOSE(AND(E233&lt;&gt;{11,12,13})*MIN(4,MOD(E233,10))+1,"th","st","nd","rd","th")</f>
        <v>73rd</v>
      </c>
      <c r="G233" s="29">
        <v>3965</v>
      </c>
      <c r="H233" s="30">
        <v>0.87270000000000003</v>
      </c>
      <c r="I233" s="31">
        <v>0.82709999999999995</v>
      </c>
      <c r="J233" s="94">
        <v>94</v>
      </c>
      <c r="K233" s="33">
        <v>96.694999999999993</v>
      </c>
      <c r="L233" s="34">
        <v>0.1573</v>
      </c>
      <c r="M233" s="29">
        <f t="shared" si="31"/>
        <v>57</v>
      </c>
      <c r="N233" s="38" t="str">
        <f t="array" ref="N233">M233&amp;CHOOSE(AND(M233&lt;&gt;{11,12,13})*MIN(4,MOD(M233,10))+1,"th","st","nd","rd","th")</f>
        <v>57th</v>
      </c>
      <c r="O233" s="34">
        <v>0.14949999999999999</v>
      </c>
      <c r="P233" s="29">
        <f t="shared" si="32"/>
        <v>40</v>
      </c>
      <c r="Q233" s="38" t="str">
        <f t="array" ref="Q233">P233&amp;CHOOSE(AND(P233&lt;&gt;{11,12,13})*MIN(4,MOD(P233,10))+1,"th","st","nd","rd","th")</f>
        <v>40th</v>
      </c>
      <c r="R233" s="35">
        <v>130.214</v>
      </c>
      <c r="S233" s="35">
        <v>61.878999999999998</v>
      </c>
      <c r="T233" s="35">
        <v>0</v>
      </c>
      <c r="U233" s="35">
        <v>192.09299999999999</v>
      </c>
      <c r="V233" s="36">
        <v>54.738</v>
      </c>
      <c r="W233" s="220">
        <f t="shared" si="33"/>
        <v>3.967438849995035E-2</v>
      </c>
      <c r="X233" s="29">
        <f t="shared" si="34"/>
        <v>76</v>
      </c>
      <c r="Y233" s="38" t="str">
        <f t="array" ref="Y233">X233&amp;CHOOSE(AND(X233&lt;&gt;{11,12,13})*MIN(4,MOD(X233,10))+1,"th","st","nd","rd","th")</f>
        <v>76th</v>
      </c>
      <c r="Z233" s="37">
        <v>10.948</v>
      </c>
      <c r="AA233" s="28">
        <v>3</v>
      </c>
      <c r="AB233" s="221">
        <f t="shared" si="35"/>
        <v>2.1744156801463527E-3</v>
      </c>
      <c r="AC233" s="29">
        <f t="shared" si="36"/>
        <v>29</v>
      </c>
      <c r="AD233" s="38" t="str">
        <f t="array" ref="AD233">AC233&amp;CHOOSE(AND(AC233&lt;&gt;{11,12,13})*MIN(4,MOD(AC233,10))+1,"th","st","nd","rd","th")</f>
        <v>29th</v>
      </c>
      <c r="AE233" s="37">
        <v>1.8</v>
      </c>
      <c r="AF233" s="113">
        <v>1379.681</v>
      </c>
      <c r="AG233" s="113">
        <v>1388.3340000000001</v>
      </c>
      <c r="AH233" s="113">
        <v>1388.473</v>
      </c>
      <c r="AI233" s="38">
        <v>1385.4960000000001</v>
      </c>
      <c r="AJ233" s="29">
        <f t="shared" si="37"/>
        <v>29</v>
      </c>
      <c r="AK233" s="38" t="str">
        <f t="array" ref="AK233">AJ233&amp;CHOOSE(AND(AJ233&lt;&gt;{11,12,13})*MIN(4,MOD(AJ233,10))+1,"th","st","nd","rd","th")</f>
        <v>29th</v>
      </c>
      <c r="AL233" s="38">
        <v>204.84100000000001</v>
      </c>
      <c r="AM233" s="38">
        <v>301.536</v>
      </c>
      <c r="AN233" s="38">
        <v>1687.0319999999999</v>
      </c>
      <c r="AO233" s="29">
        <f t="shared" si="38"/>
        <v>29</v>
      </c>
      <c r="AP233" s="38" t="str">
        <f t="array" ref="AP233">AO233&amp;CHOOSE(AND(AO233&lt;&gt;{11,12,13})*MIN(4,MOD(AO233,10))+1,"th","st","nd","rd","th")</f>
        <v>29th</v>
      </c>
      <c r="AQ233" s="77">
        <v>1.01</v>
      </c>
      <c r="AR233" s="36">
        <v>1486.9960000000001</v>
      </c>
      <c r="AS233" s="29">
        <f t="shared" si="39"/>
        <v>21</v>
      </c>
      <c r="AT233" s="38" t="str">
        <f t="array" ref="AT233">AS233&amp;CHOOSE(AND(AS233&lt;&gt;{11,12,13})*MIN(4,MOD(AS233,10))+1,"th","st","nd","rd","th")</f>
        <v>21st</v>
      </c>
      <c r="AU233" s="40">
        <v>5.0421633650337262E-4</v>
      </c>
    </row>
    <row r="234" spans="1:47" x14ac:dyDescent="0.25">
      <c r="A234" s="7">
        <v>101260303</v>
      </c>
      <c r="B234" s="8" t="s">
        <v>97</v>
      </c>
      <c r="C234" s="8" t="s">
        <v>98</v>
      </c>
      <c r="D234" s="27">
        <v>39457</v>
      </c>
      <c r="E234" s="29">
        <f t="shared" si="30"/>
        <v>7</v>
      </c>
      <c r="F234" s="38" t="str">
        <f t="array" ref="F234">E234&amp;CHOOSE(AND(E234&lt;&gt;{11,12,13})*MIN(4,MOD(E234,10))+1,"th","st","nd","rd","th")</f>
        <v>7th</v>
      </c>
      <c r="G234" s="29">
        <v>9484</v>
      </c>
      <c r="H234" s="30">
        <v>1.4434</v>
      </c>
      <c r="I234" s="31">
        <v>0.56950000000000001</v>
      </c>
      <c r="J234" s="94">
        <v>240</v>
      </c>
      <c r="K234" s="33">
        <v>0</v>
      </c>
      <c r="L234" s="34">
        <v>0.34860000000000002</v>
      </c>
      <c r="M234" s="29">
        <f t="shared" si="31"/>
        <v>95</v>
      </c>
      <c r="N234" s="38" t="str">
        <f t="array" ref="N234">M234&amp;CHOOSE(AND(M234&lt;&gt;{11,12,13})*MIN(4,MOD(M234,10))+1,"th","st","nd","rd","th")</f>
        <v>95th</v>
      </c>
      <c r="O234" s="34">
        <v>0.25819999999999999</v>
      </c>
      <c r="P234" s="29">
        <f t="shared" si="32"/>
        <v>89</v>
      </c>
      <c r="Q234" s="38" t="str">
        <f t="array" ref="Q234">P234&amp;CHOOSE(AND(P234&lt;&gt;{11,12,13})*MIN(4,MOD(P234,10))+1,"th","st","nd","rd","th")</f>
        <v>89th</v>
      </c>
      <c r="R234" s="35">
        <v>701.23</v>
      </c>
      <c r="S234" s="35">
        <v>259.69200000000001</v>
      </c>
      <c r="T234" s="35">
        <v>350.61500000000001</v>
      </c>
      <c r="U234" s="35">
        <v>1311.537</v>
      </c>
      <c r="V234" s="36">
        <v>92.869</v>
      </c>
      <c r="W234" s="220">
        <f t="shared" si="33"/>
        <v>2.7700582323992626E-2</v>
      </c>
      <c r="X234" s="29">
        <f t="shared" si="34"/>
        <v>52</v>
      </c>
      <c r="Y234" s="38" t="str">
        <f t="array" ref="Y234">X234&amp;CHOOSE(AND(X234&lt;&gt;{11,12,13})*MIN(4,MOD(X234,10))+1,"th","st","nd","rd","th")</f>
        <v>52nd</v>
      </c>
      <c r="Z234" s="37">
        <v>18.574000000000002</v>
      </c>
      <c r="AA234" s="28">
        <v>3</v>
      </c>
      <c r="AB234" s="221">
        <f t="shared" si="35"/>
        <v>8.9482762786266545E-4</v>
      </c>
      <c r="AC234" s="29">
        <f t="shared" si="36"/>
        <v>18</v>
      </c>
      <c r="AD234" s="38" t="str">
        <f t="array" ref="AD234">AC234&amp;CHOOSE(AND(AC234&lt;&gt;{11,12,13})*MIN(4,MOD(AC234,10))+1,"th","st","nd","rd","th")</f>
        <v>18th</v>
      </c>
      <c r="AE234" s="37">
        <v>1.8</v>
      </c>
      <c r="AF234" s="113">
        <v>3352.6010000000001</v>
      </c>
      <c r="AG234" s="113">
        <v>3442.078</v>
      </c>
      <c r="AH234" s="113">
        <v>3503.5070000000001</v>
      </c>
      <c r="AI234" s="38">
        <v>3432.7289999999998</v>
      </c>
      <c r="AJ234" s="29">
        <f t="shared" si="37"/>
        <v>72</v>
      </c>
      <c r="AK234" s="38" t="str">
        <f t="array" ref="AK234">AJ234&amp;CHOOSE(AND(AJ234&lt;&gt;{11,12,13})*MIN(4,MOD(AJ234,10))+1,"th","st","nd","rd","th")</f>
        <v>72nd</v>
      </c>
      <c r="AL234" s="38">
        <v>1331.9110000000001</v>
      </c>
      <c r="AM234" s="38">
        <v>1331.9110000000001</v>
      </c>
      <c r="AN234" s="38">
        <v>4764.6400000000003</v>
      </c>
      <c r="AO234" s="29">
        <f t="shared" si="38"/>
        <v>80</v>
      </c>
      <c r="AP234" s="38" t="str">
        <f t="array" ref="AP234">AO234&amp;CHOOSE(AND(AO234&lt;&gt;{11,12,13})*MIN(4,MOD(AO234,10))+1,"th","st","nd","rd","th")</f>
        <v>80th</v>
      </c>
      <c r="AQ234" s="77">
        <v>1.1000000000000001</v>
      </c>
      <c r="AR234" s="36">
        <v>7565.01</v>
      </c>
      <c r="AS234" s="29">
        <f t="shared" si="39"/>
        <v>90</v>
      </c>
      <c r="AT234" s="38" t="str">
        <f t="array" ref="AT234">AS234&amp;CHOOSE(AND(AS234&lt;&gt;{11,12,13})*MIN(4,MOD(AS234,10))+1,"th","st","nd","rd","th")</f>
        <v>90th</v>
      </c>
      <c r="AU234" s="40">
        <v>2.5651727562221952E-3</v>
      </c>
    </row>
    <row r="235" spans="1:47" x14ac:dyDescent="0.25">
      <c r="A235" s="7">
        <v>101260803</v>
      </c>
      <c r="B235" s="8" t="s">
        <v>173</v>
      </c>
      <c r="C235" s="8" t="s">
        <v>98</v>
      </c>
      <c r="D235" s="27">
        <v>41000</v>
      </c>
      <c r="E235" s="29">
        <f t="shared" si="30"/>
        <v>11</v>
      </c>
      <c r="F235" s="38" t="str">
        <f t="array" ref="F235">E235&amp;CHOOSE(AND(E235&lt;&gt;{11,12,13})*MIN(4,MOD(E235,10))+1,"th","st","nd","rd","th")</f>
        <v>11th</v>
      </c>
      <c r="G235" s="29">
        <v>4998</v>
      </c>
      <c r="H235" s="30">
        <v>1.389</v>
      </c>
      <c r="I235" s="31">
        <v>0.68679999999999997</v>
      </c>
      <c r="J235" s="94">
        <v>195</v>
      </c>
      <c r="K235" s="33">
        <v>0</v>
      </c>
      <c r="L235" s="34">
        <v>0.44540000000000002</v>
      </c>
      <c r="M235" s="29">
        <f t="shared" si="31"/>
        <v>98</v>
      </c>
      <c r="N235" s="38" t="str">
        <f t="array" ref="N235">M235&amp;CHOOSE(AND(M235&lt;&gt;{11,12,13})*MIN(4,MOD(M235,10))+1,"th","st","nd","rd","th")</f>
        <v>98th</v>
      </c>
      <c r="O235" s="34">
        <v>0.1198</v>
      </c>
      <c r="P235" s="29">
        <f t="shared" si="32"/>
        <v>26</v>
      </c>
      <c r="Q235" s="38" t="str">
        <f t="array" ref="Q235">P235&amp;CHOOSE(AND(P235&lt;&gt;{11,12,13})*MIN(4,MOD(P235,10))+1,"th","st","nd","rd","th")</f>
        <v>26th</v>
      </c>
      <c r="R235" s="35">
        <v>459.012</v>
      </c>
      <c r="S235" s="35">
        <v>61.731000000000002</v>
      </c>
      <c r="T235" s="35">
        <v>229.506</v>
      </c>
      <c r="U235" s="35">
        <v>750.24900000000002</v>
      </c>
      <c r="V235" s="36">
        <v>110.02200000000001</v>
      </c>
      <c r="W235" s="220">
        <f t="shared" si="33"/>
        <v>6.4055547178247824E-2</v>
      </c>
      <c r="X235" s="29">
        <f t="shared" si="34"/>
        <v>92</v>
      </c>
      <c r="Y235" s="38" t="str">
        <f t="array" ref="Y235">X235&amp;CHOOSE(AND(X235&lt;&gt;{11,12,13})*MIN(4,MOD(X235,10))+1,"th","st","nd","rd","th")</f>
        <v>92nd</v>
      </c>
      <c r="Z235" s="37">
        <v>22.004000000000001</v>
      </c>
      <c r="AA235" s="28">
        <v>1</v>
      </c>
      <c r="AB235" s="221">
        <f t="shared" si="35"/>
        <v>5.8220671482292475E-4</v>
      </c>
      <c r="AC235" s="29">
        <f t="shared" si="36"/>
        <v>16</v>
      </c>
      <c r="AD235" s="38" t="str">
        <f t="array" ref="AD235">AC235&amp;CHOOSE(AND(AC235&lt;&gt;{11,12,13})*MIN(4,MOD(AC235,10))+1,"th","st","nd","rd","th")</f>
        <v>16th</v>
      </c>
      <c r="AE235" s="37">
        <v>0.6</v>
      </c>
      <c r="AF235" s="113">
        <v>1717.6030000000001</v>
      </c>
      <c r="AG235" s="113">
        <v>1718.596</v>
      </c>
      <c r="AH235" s="113">
        <v>1735.8610000000001</v>
      </c>
      <c r="AI235" s="38">
        <v>1724.02</v>
      </c>
      <c r="AJ235" s="29">
        <f t="shared" si="37"/>
        <v>40</v>
      </c>
      <c r="AK235" s="38" t="str">
        <f t="array" ref="AK235">AJ235&amp;CHOOSE(AND(AJ235&lt;&gt;{11,12,13})*MIN(4,MOD(AJ235,10))+1,"th","st","nd","rd","th")</f>
        <v>40th</v>
      </c>
      <c r="AL235" s="38">
        <v>772.85299999999995</v>
      </c>
      <c r="AM235" s="38">
        <v>772.85299999999995</v>
      </c>
      <c r="AN235" s="38">
        <v>2496.873</v>
      </c>
      <c r="AO235" s="29">
        <f t="shared" si="38"/>
        <v>51</v>
      </c>
      <c r="AP235" s="38" t="str">
        <f t="array" ref="AP235">AO235&amp;CHOOSE(AND(AO235&lt;&gt;{11,12,13})*MIN(4,MOD(AO235,10))+1,"th","st","nd","rd","th")</f>
        <v>51st</v>
      </c>
      <c r="AQ235" s="77">
        <v>1.21</v>
      </c>
      <c r="AR235" s="36">
        <v>4196.4690000000001</v>
      </c>
      <c r="AS235" s="29">
        <f t="shared" si="39"/>
        <v>74</v>
      </c>
      <c r="AT235" s="38" t="str">
        <f t="array" ref="AT235">AS235&amp;CHOOSE(AND(AS235&lt;&gt;{11,12,13})*MIN(4,MOD(AS235,10))+1,"th","st","nd","rd","th")</f>
        <v>74th</v>
      </c>
      <c r="AU235" s="40">
        <v>1.4229548871886486E-3</v>
      </c>
    </row>
    <row r="236" spans="1:47" x14ac:dyDescent="0.25">
      <c r="A236" s="7">
        <v>101261302</v>
      </c>
      <c r="B236" s="8" t="s">
        <v>233</v>
      </c>
      <c r="C236" s="8" t="s">
        <v>98</v>
      </c>
      <c r="D236" s="27">
        <v>41838</v>
      </c>
      <c r="E236" s="29">
        <f t="shared" si="30"/>
        <v>12</v>
      </c>
      <c r="F236" s="38" t="str">
        <f t="array" ref="F236">E236&amp;CHOOSE(AND(E236&lt;&gt;{11,12,13})*MIN(4,MOD(E236,10))+1,"th","st","nd","rd","th")</f>
        <v>12th</v>
      </c>
      <c r="G236" s="29">
        <v>14013</v>
      </c>
      <c r="H236" s="30">
        <v>1.3612</v>
      </c>
      <c r="I236" s="31">
        <v>0.4849</v>
      </c>
      <c r="J236" s="94">
        <v>267</v>
      </c>
      <c r="K236" s="33">
        <v>0</v>
      </c>
      <c r="L236" s="34">
        <v>0.30919999999999997</v>
      </c>
      <c r="M236" s="29">
        <f t="shared" si="31"/>
        <v>91</v>
      </c>
      <c r="N236" s="38" t="str">
        <f t="array" ref="N236">M236&amp;CHOOSE(AND(M236&lt;&gt;{11,12,13})*MIN(4,MOD(M236,10))+1,"th","st","nd","rd","th")</f>
        <v>91st</v>
      </c>
      <c r="O236" s="34">
        <v>0.25669999999999998</v>
      </c>
      <c r="P236" s="29">
        <f t="shared" si="32"/>
        <v>88</v>
      </c>
      <c r="Q236" s="38" t="str">
        <f t="array" ref="Q236">P236&amp;CHOOSE(AND(P236&lt;&gt;{11,12,13})*MIN(4,MOD(P236,10))+1,"th","st","nd","rd","th")</f>
        <v>88th</v>
      </c>
      <c r="R236" s="35">
        <v>826.48</v>
      </c>
      <c r="S236" s="35">
        <v>343.07499999999999</v>
      </c>
      <c r="T236" s="35">
        <v>413.24</v>
      </c>
      <c r="U236" s="35">
        <v>1582.7950000000001</v>
      </c>
      <c r="V236" s="36">
        <v>149.03399999999999</v>
      </c>
      <c r="W236" s="220">
        <f t="shared" si="33"/>
        <v>3.3453686754127722E-2</v>
      </c>
      <c r="X236" s="29">
        <f t="shared" si="34"/>
        <v>65</v>
      </c>
      <c r="Y236" s="38" t="str">
        <f t="array" ref="Y236">X236&amp;CHOOSE(AND(X236&lt;&gt;{11,12,13})*MIN(4,MOD(X236,10))+1,"th","st","nd","rd","th")</f>
        <v>65th</v>
      </c>
      <c r="Z236" s="37">
        <v>29.806999999999999</v>
      </c>
      <c r="AA236" s="28">
        <v>6</v>
      </c>
      <c r="AB236" s="221">
        <f t="shared" si="35"/>
        <v>1.3468209973882895E-3</v>
      </c>
      <c r="AC236" s="29">
        <f t="shared" si="36"/>
        <v>23</v>
      </c>
      <c r="AD236" s="38" t="str">
        <f t="array" ref="AD236">AC236&amp;CHOOSE(AND(AC236&lt;&gt;{11,12,13})*MIN(4,MOD(AC236,10))+1,"th","st","nd","rd","th")</f>
        <v>23rd</v>
      </c>
      <c r="AE236" s="37">
        <v>3.6</v>
      </c>
      <c r="AF236" s="113">
        <v>4454.9350000000004</v>
      </c>
      <c r="AG236" s="113">
        <v>4590.4459999999999</v>
      </c>
      <c r="AH236" s="113">
        <v>4705.5640000000003</v>
      </c>
      <c r="AI236" s="38">
        <v>4583.6480000000001</v>
      </c>
      <c r="AJ236" s="29">
        <f t="shared" si="37"/>
        <v>83</v>
      </c>
      <c r="AK236" s="38" t="str">
        <f t="array" ref="AK236">AJ236&amp;CHOOSE(AND(AJ236&lt;&gt;{11,12,13})*MIN(4,MOD(AJ236,10))+1,"th","st","nd","rd","th")</f>
        <v>83rd</v>
      </c>
      <c r="AL236" s="38">
        <v>1616.202</v>
      </c>
      <c r="AM236" s="38">
        <v>1616.202</v>
      </c>
      <c r="AN236" s="38">
        <v>6199.85</v>
      </c>
      <c r="AO236" s="29">
        <f t="shared" si="38"/>
        <v>88</v>
      </c>
      <c r="AP236" s="38" t="str">
        <f t="array" ref="AP236">AO236&amp;CHOOSE(AND(AO236&lt;&gt;{11,12,13})*MIN(4,MOD(AO236,10))+1,"th","st","nd","rd","th")</f>
        <v>88th</v>
      </c>
      <c r="AQ236" s="77">
        <v>1.01</v>
      </c>
      <c r="AR236" s="36">
        <v>8523.6280000000006</v>
      </c>
      <c r="AS236" s="29">
        <f t="shared" si="39"/>
        <v>92</v>
      </c>
      <c r="AT236" s="38" t="str">
        <f t="array" ref="AT236">AS236&amp;CHOOSE(AND(AS236&lt;&gt;{11,12,13})*MIN(4,MOD(AS236,10))+1,"th","st","nd","rd","th")</f>
        <v>92nd</v>
      </c>
      <c r="AU236" s="40">
        <v>2.8902246434271304E-3</v>
      </c>
    </row>
    <row r="237" spans="1:47" x14ac:dyDescent="0.25">
      <c r="A237" s="7">
        <v>101262903</v>
      </c>
      <c r="B237" s="8" t="s">
        <v>300</v>
      </c>
      <c r="C237" s="8" t="s">
        <v>98</v>
      </c>
      <c r="D237" s="27">
        <v>51344</v>
      </c>
      <c r="E237" s="29">
        <f t="shared" si="30"/>
        <v>39</v>
      </c>
      <c r="F237" s="38" t="str">
        <f t="array" ref="F237">E237&amp;CHOOSE(AND(E237&lt;&gt;{11,12,13})*MIN(4,MOD(E237,10))+1,"th","st","nd","rd","th")</f>
        <v>39th</v>
      </c>
      <c r="G237" s="29">
        <v>3242</v>
      </c>
      <c r="H237" s="30">
        <v>1.1092</v>
      </c>
      <c r="I237" s="31">
        <v>0.7873</v>
      </c>
      <c r="J237" s="94">
        <v>126</v>
      </c>
      <c r="K237" s="33">
        <v>33.874000000000002</v>
      </c>
      <c r="L237" s="34">
        <v>0.19170000000000001</v>
      </c>
      <c r="M237" s="29">
        <f t="shared" si="31"/>
        <v>70</v>
      </c>
      <c r="N237" s="38" t="str">
        <f t="array" ref="N237">M237&amp;CHOOSE(AND(M237&lt;&gt;{11,12,13})*MIN(4,MOD(M237,10))+1,"th","st","nd","rd","th")</f>
        <v>70th</v>
      </c>
      <c r="O237" s="34">
        <v>0.1389</v>
      </c>
      <c r="P237" s="29">
        <f t="shared" si="32"/>
        <v>35</v>
      </c>
      <c r="Q237" s="38" t="str">
        <f t="array" ref="Q237">P237&amp;CHOOSE(AND(P237&lt;&gt;{11,12,13})*MIN(4,MOD(P237,10))+1,"th","st","nd","rd","th")</f>
        <v>35th</v>
      </c>
      <c r="R237" s="35">
        <v>137.15899999999999</v>
      </c>
      <c r="S237" s="35">
        <v>49.691000000000003</v>
      </c>
      <c r="T237" s="35">
        <v>0</v>
      </c>
      <c r="U237" s="35">
        <v>186.85</v>
      </c>
      <c r="V237" s="36">
        <v>43.912999999999997</v>
      </c>
      <c r="W237" s="220">
        <f t="shared" si="33"/>
        <v>3.6824843624605128E-2</v>
      </c>
      <c r="X237" s="29">
        <f t="shared" si="34"/>
        <v>72</v>
      </c>
      <c r="Y237" s="38" t="str">
        <f t="array" ref="Y237">X237&amp;CHOOSE(AND(X237&lt;&gt;{11,12,13})*MIN(4,MOD(X237,10))+1,"th","st","nd","rd","th")</f>
        <v>72nd</v>
      </c>
      <c r="Z237" s="37">
        <v>8.7829999999999995</v>
      </c>
      <c r="AA237" s="28">
        <v>7</v>
      </c>
      <c r="AB237" s="221">
        <f t="shared" si="35"/>
        <v>5.8701046471941317E-3</v>
      </c>
      <c r="AC237" s="29">
        <f t="shared" si="36"/>
        <v>51</v>
      </c>
      <c r="AD237" s="38" t="str">
        <f t="array" ref="AD237">AC237&amp;CHOOSE(AND(AC237&lt;&gt;{11,12,13})*MIN(4,MOD(AC237,10))+1,"th","st","nd","rd","th")</f>
        <v>51st</v>
      </c>
      <c r="AE237" s="37">
        <v>4.2</v>
      </c>
      <c r="AF237" s="113">
        <v>1192.4829999999999</v>
      </c>
      <c r="AG237" s="113">
        <v>1194.7850000000001</v>
      </c>
      <c r="AH237" s="113">
        <v>1213.944</v>
      </c>
      <c r="AI237" s="38">
        <v>1200.404</v>
      </c>
      <c r="AJ237" s="29">
        <f t="shared" si="37"/>
        <v>24</v>
      </c>
      <c r="AK237" s="38" t="str">
        <f t="array" ref="AK237">AJ237&amp;CHOOSE(AND(AJ237&lt;&gt;{11,12,13})*MIN(4,MOD(AJ237,10))+1,"th","st","nd","rd","th")</f>
        <v>24th</v>
      </c>
      <c r="AL237" s="38">
        <v>199.833</v>
      </c>
      <c r="AM237" s="38">
        <v>233.70699999999999</v>
      </c>
      <c r="AN237" s="38">
        <v>1434.1110000000001</v>
      </c>
      <c r="AO237" s="29">
        <f t="shared" si="38"/>
        <v>22</v>
      </c>
      <c r="AP237" s="38" t="str">
        <f t="array" ref="AP237">AO237&amp;CHOOSE(AND(AO237&lt;&gt;{11,12,13})*MIN(4,MOD(AO237,10))+1,"th","st","nd","rd","th")</f>
        <v>22nd</v>
      </c>
      <c r="AQ237" s="77">
        <v>0.99</v>
      </c>
      <c r="AR237" s="36">
        <v>1574.809</v>
      </c>
      <c r="AS237" s="29">
        <f t="shared" si="39"/>
        <v>24</v>
      </c>
      <c r="AT237" s="38" t="str">
        <f t="array" ref="AT237">AS237&amp;CHOOSE(AND(AS237&lt;&gt;{11,12,13})*MIN(4,MOD(AS237,10))+1,"th","st","nd","rd","th")</f>
        <v>24th</v>
      </c>
      <c r="AU237" s="40">
        <v>5.3399230708928592E-4</v>
      </c>
    </row>
    <row r="238" spans="1:47" x14ac:dyDescent="0.25">
      <c r="A238" s="7">
        <v>101264003</v>
      </c>
      <c r="B238" s="8" t="s">
        <v>373</v>
      </c>
      <c r="C238" s="8" t="s">
        <v>98</v>
      </c>
      <c r="D238" s="27">
        <v>41386</v>
      </c>
      <c r="E238" s="29">
        <f t="shared" si="30"/>
        <v>11</v>
      </c>
      <c r="F238" s="38" t="str">
        <f t="array" ref="F238">E238&amp;CHOOSE(AND(E238&lt;&gt;{11,12,13})*MIN(4,MOD(E238,10))+1,"th","st","nd","rd","th")</f>
        <v>11th</v>
      </c>
      <c r="G238" s="29">
        <v>9769</v>
      </c>
      <c r="H238" s="30">
        <v>1.3761000000000001</v>
      </c>
      <c r="I238" s="31">
        <v>0.44190000000000002</v>
      </c>
      <c r="J238" s="94">
        <v>282</v>
      </c>
      <c r="K238" s="33">
        <v>0</v>
      </c>
      <c r="L238" s="34">
        <v>0.2442</v>
      </c>
      <c r="M238" s="29">
        <f t="shared" si="31"/>
        <v>84</v>
      </c>
      <c r="N238" s="38" t="str">
        <f t="array" ref="N238">M238&amp;CHOOSE(AND(M238&lt;&gt;{11,12,13})*MIN(4,MOD(M238,10))+1,"th","st","nd","rd","th")</f>
        <v>84th</v>
      </c>
      <c r="O238" s="34">
        <v>0.24390000000000001</v>
      </c>
      <c r="P238" s="29">
        <f t="shared" si="32"/>
        <v>83</v>
      </c>
      <c r="Q238" s="38" t="str">
        <f t="array" ref="Q238">P238&amp;CHOOSE(AND(P238&lt;&gt;{11,12,13})*MIN(4,MOD(P238,10))+1,"th","st","nd","rd","th")</f>
        <v>83rd</v>
      </c>
      <c r="R238" s="35">
        <v>449.03899999999999</v>
      </c>
      <c r="S238" s="35">
        <v>224.244</v>
      </c>
      <c r="T238" s="35">
        <v>0</v>
      </c>
      <c r="U238" s="35">
        <v>673.28300000000002</v>
      </c>
      <c r="V238" s="36">
        <v>79.703000000000003</v>
      </c>
      <c r="W238" s="220">
        <f t="shared" si="33"/>
        <v>2.600682090491194E-2</v>
      </c>
      <c r="X238" s="29">
        <f t="shared" si="34"/>
        <v>48</v>
      </c>
      <c r="Y238" s="38" t="str">
        <f t="array" ref="Y238">X238&amp;CHOOSE(AND(X238&lt;&gt;{11,12,13})*MIN(4,MOD(X238,10))+1,"th","st","nd","rd","th")</f>
        <v>48th</v>
      </c>
      <c r="Z238" s="37">
        <v>15.941000000000001</v>
      </c>
      <c r="AA238" s="28">
        <v>10</v>
      </c>
      <c r="AB238" s="221">
        <f t="shared" si="35"/>
        <v>3.2629663757840909E-3</v>
      </c>
      <c r="AC238" s="29">
        <f t="shared" si="36"/>
        <v>38</v>
      </c>
      <c r="AD238" s="38" t="str">
        <f t="array" ref="AD238">AC238&amp;CHOOSE(AND(AC238&lt;&gt;{11,12,13})*MIN(4,MOD(AC238,10))+1,"th","st","nd","rd","th")</f>
        <v>38th</v>
      </c>
      <c r="AE238" s="37">
        <v>6</v>
      </c>
      <c r="AF238" s="113">
        <v>3064.6959999999999</v>
      </c>
      <c r="AG238" s="113">
        <v>3037.049</v>
      </c>
      <c r="AH238" s="113">
        <v>3045.58</v>
      </c>
      <c r="AI238" s="38">
        <v>3049.1080000000002</v>
      </c>
      <c r="AJ238" s="29">
        <f t="shared" si="37"/>
        <v>66</v>
      </c>
      <c r="AK238" s="38" t="str">
        <f t="array" ref="AK238">AJ238&amp;CHOOSE(AND(AJ238&lt;&gt;{11,12,13})*MIN(4,MOD(AJ238,10))+1,"th","st","nd","rd","th")</f>
        <v>66th</v>
      </c>
      <c r="AL238" s="38">
        <v>695.22400000000005</v>
      </c>
      <c r="AM238" s="38">
        <v>695.22400000000005</v>
      </c>
      <c r="AN238" s="38">
        <v>3744.3319999999999</v>
      </c>
      <c r="AO238" s="29">
        <f t="shared" si="38"/>
        <v>69</v>
      </c>
      <c r="AP238" s="38" t="str">
        <f t="array" ref="AP238">AO238&amp;CHOOSE(AND(AO238&lt;&gt;{11,12,13})*MIN(4,MOD(AO238,10))+1,"th","st","nd","rd","th")</f>
        <v>69th</v>
      </c>
      <c r="AQ238" s="77">
        <v>1.1399999999999999</v>
      </c>
      <c r="AR238" s="36">
        <v>5873.9359999999997</v>
      </c>
      <c r="AS238" s="29">
        <f t="shared" si="39"/>
        <v>85</v>
      </c>
      <c r="AT238" s="38" t="str">
        <f t="array" ref="AT238">AS238&amp;CHOOSE(AND(AS238&lt;&gt;{11,12,13})*MIN(4,MOD(AS238,10))+1,"th","st","nd","rd","th")</f>
        <v>85th</v>
      </c>
      <c r="AU238" s="40">
        <v>1.991756864695853E-3</v>
      </c>
    </row>
    <row r="239" spans="1:47" x14ac:dyDescent="0.25">
      <c r="A239" s="7">
        <v>101268003</v>
      </c>
      <c r="B239" s="8" t="s">
        <v>600</v>
      </c>
      <c r="C239" s="8" t="s">
        <v>98</v>
      </c>
      <c r="D239" s="27">
        <v>38951</v>
      </c>
      <c r="E239" s="29">
        <f t="shared" si="30"/>
        <v>6</v>
      </c>
      <c r="F239" s="38" t="str">
        <f t="array" ref="F239">E239&amp;CHOOSE(AND(E239&lt;&gt;{11,12,13})*MIN(4,MOD(E239,10))+1,"th","st","nd","rd","th")</f>
        <v>6th</v>
      </c>
      <c r="G239" s="29">
        <v>9196</v>
      </c>
      <c r="H239" s="30">
        <v>1.4621</v>
      </c>
      <c r="I239" s="31">
        <v>0.68659999999999999</v>
      </c>
      <c r="J239" s="94">
        <v>196</v>
      </c>
      <c r="K239" s="33">
        <v>0</v>
      </c>
      <c r="L239" s="34">
        <v>0.31480000000000002</v>
      </c>
      <c r="M239" s="29">
        <f t="shared" si="31"/>
        <v>92</v>
      </c>
      <c r="N239" s="38" t="str">
        <f t="array" ref="N239">M239&amp;CHOOSE(AND(M239&lt;&gt;{11,12,13})*MIN(4,MOD(M239,10))+1,"th","st","nd","rd","th")</f>
        <v>92nd</v>
      </c>
      <c r="O239" s="34">
        <v>0.21440000000000001</v>
      </c>
      <c r="P239" s="29">
        <f t="shared" si="32"/>
        <v>71</v>
      </c>
      <c r="Q239" s="38" t="str">
        <f t="array" ref="Q239">P239&amp;CHOOSE(AND(P239&lt;&gt;{11,12,13})*MIN(4,MOD(P239,10))+1,"th","st","nd","rd","th")</f>
        <v>71st</v>
      </c>
      <c r="R239" s="35">
        <v>539.92999999999995</v>
      </c>
      <c r="S239" s="35">
        <v>183.864</v>
      </c>
      <c r="T239" s="35">
        <v>269.96499999999997</v>
      </c>
      <c r="U239" s="35">
        <v>993.75900000000001</v>
      </c>
      <c r="V239" s="36">
        <v>114.768</v>
      </c>
      <c r="W239" s="220">
        <f t="shared" si="33"/>
        <v>4.0148520982051968E-2</v>
      </c>
      <c r="X239" s="29">
        <f t="shared" si="34"/>
        <v>77</v>
      </c>
      <c r="Y239" s="38" t="str">
        <f t="array" ref="Y239">X239&amp;CHOOSE(AND(X239&lt;&gt;{11,12,13})*MIN(4,MOD(X239,10))+1,"th","st","nd","rd","th")</f>
        <v>77th</v>
      </c>
      <c r="Z239" s="37">
        <v>22.954000000000001</v>
      </c>
      <c r="AA239" s="28">
        <v>11</v>
      </c>
      <c r="AB239" s="221">
        <f t="shared" si="35"/>
        <v>3.8480563467392622E-3</v>
      </c>
      <c r="AC239" s="29">
        <f t="shared" si="36"/>
        <v>41</v>
      </c>
      <c r="AD239" s="38" t="str">
        <f t="array" ref="AD239">AC239&amp;CHOOSE(AND(AC239&lt;&gt;{11,12,13})*MIN(4,MOD(AC239,10))+1,"th","st","nd","rd","th")</f>
        <v>41st</v>
      </c>
      <c r="AE239" s="37">
        <v>6.6</v>
      </c>
      <c r="AF239" s="113">
        <v>2858.5859999999998</v>
      </c>
      <c r="AG239" s="113">
        <v>2854.797</v>
      </c>
      <c r="AH239" s="113">
        <v>2898.143</v>
      </c>
      <c r="AI239" s="38">
        <v>2870.509</v>
      </c>
      <c r="AJ239" s="29">
        <f t="shared" si="37"/>
        <v>63</v>
      </c>
      <c r="AK239" s="38" t="str">
        <f t="array" ref="AK239">AJ239&amp;CHOOSE(AND(AJ239&lt;&gt;{11,12,13})*MIN(4,MOD(AJ239,10))+1,"th","st","nd","rd","th")</f>
        <v>63rd</v>
      </c>
      <c r="AL239" s="38">
        <v>1023.313</v>
      </c>
      <c r="AM239" s="38">
        <v>1023.313</v>
      </c>
      <c r="AN239" s="38">
        <v>3893.8220000000001</v>
      </c>
      <c r="AO239" s="29">
        <f t="shared" si="38"/>
        <v>72</v>
      </c>
      <c r="AP239" s="38" t="str">
        <f t="array" ref="AP239">AO239&amp;CHOOSE(AND(AO239&lt;&gt;{11,12,13})*MIN(4,MOD(AO239,10))+1,"th","st","nd","rd","th")</f>
        <v>72nd</v>
      </c>
      <c r="AQ239" s="77">
        <v>1.04</v>
      </c>
      <c r="AR239" s="36">
        <v>5920.8829999999998</v>
      </c>
      <c r="AS239" s="29">
        <f t="shared" si="39"/>
        <v>86</v>
      </c>
      <c r="AT239" s="38" t="str">
        <f t="array" ref="AT239">AS239&amp;CHOOSE(AND(AS239&lt;&gt;{11,12,13})*MIN(4,MOD(AS239,10))+1,"th","st","nd","rd","th")</f>
        <v>86th</v>
      </c>
      <c r="AU239" s="40">
        <v>2.0076758344508647E-3</v>
      </c>
    </row>
    <row r="240" spans="1:47" x14ac:dyDescent="0.25">
      <c r="A240" s="7">
        <v>106272003</v>
      </c>
      <c r="B240" s="8" t="s">
        <v>291</v>
      </c>
      <c r="C240" s="8" t="s">
        <v>292</v>
      </c>
      <c r="D240" s="27">
        <v>38899</v>
      </c>
      <c r="E240" s="29">
        <f t="shared" si="30"/>
        <v>6</v>
      </c>
      <c r="F240" s="38" t="str">
        <f t="array" ref="F240">E240&amp;CHOOSE(AND(E240&lt;&gt;{11,12,13})*MIN(4,MOD(E240,10))+1,"th","st","nd","rd","th")</f>
        <v>6th</v>
      </c>
      <c r="G240" s="29">
        <v>1707</v>
      </c>
      <c r="H240" s="30">
        <v>1.4641</v>
      </c>
      <c r="I240" s="31">
        <v>0.95209999999999995</v>
      </c>
      <c r="J240" s="94">
        <v>5</v>
      </c>
      <c r="K240" s="33">
        <v>119.19199999999999</v>
      </c>
      <c r="L240" s="34">
        <v>0.37080000000000002</v>
      </c>
      <c r="M240" s="29">
        <f t="shared" si="31"/>
        <v>96</v>
      </c>
      <c r="N240" s="38" t="str">
        <f t="array" ref="N240">M240&amp;CHOOSE(AND(M240&lt;&gt;{11,12,13})*MIN(4,MOD(M240,10))+1,"th","st","nd","rd","th")</f>
        <v>96th</v>
      </c>
      <c r="O240" s="34">
        <v>0.20100000000000001</v>
      </c>
      <c r="P240" s="29">
        <f t="shared" si="32"/>
        <v>65</v>
      </c>
      <c r="Q240" s="38" t="str">
        <f t="array" ref="Q240">P240&amp;CHOOSE(AND(P240&lt;&gt;{11,12,13})*MIN(4,MOD(P240,10))+1,"th","st","nd","rd","th")</f>
        <v>65th</v>
      </c>
      <c r="R240" s="35">
        <v>103.428</v>
      </c>
      <c r="S240" s="35">
        <v>28.033000000000001</v>
      </c>
      <c r="T240" s="35">
        <v>51.713999999999999</v>
      </c>
      <c r="U240" s="35">
        <v>183.17500000000001</v>
      </c>
      <c r="V240" s="36">
        <v>40.98</v>
      </c>
      <c r="W240" s="220">
        <f t="shared" si="33"/>
        <v>8.815026414964465E-2</v>
      </c>
      <c r="X240" s="29">
        <f t="shared" si="34"/>
        <v>94</v>
      </c>
      <c r="Y240" s="38" t="str">
        <f t="array" ref="Y240">X240&amp;CHOOSE(AND(X240&lt;&gt;{11,12,13})*MIN(4,MOD(X240,10))+1,"th","st","nd","rd","th")</f>
        <v>94th</v>
      </c>
      <c r="Z240" s="37">
        <v>8.1959999999999997</v>
      </c>
      <c r="AA240" s="28">
        <v>0</v>
      </c>
      <c r="AB240" s="221">
        <f t="shared" si="35"/>
        <v>0</v>
      </c>
      <c r="AC240" s="29">
        <f t="shared" si="36"/>
        <v>1</v>
      </c>
      <c r="AD240" s="38" t="str">
        <f t="array" ref="AD240">AC240&amp;CHOOSE(AND(AC240&lt;&gt;{11,12,13})*MIN(4,MOD(AC240,10))+1,"th","st","nd","rd","th")</f>
        <v>1st</v>
      </c>
      <c r="AE240" s="37">
        <v>0</v>
      </c>
      <c r="AF240" s="113">
        <v>464.88799999999998</v>
      </c>
      <c r="AG240" s="113">
        <v>508.98200000000003</v>
      </c>
      <c r="AH240" s="113">
        <v>486.21100000000001</v>
      </c>
      <c r="AI240" s="38">
        <v>486.69400000000002</v>
      </c>
      <c r="AJ240" s="29">
        <f t="shared" si="37"/>
        <v>3</v>
      </c>
      <c r="AK240" s="38" t="str">
        <f t="array" ref="AK240">AJ240&amp;CHOOSE(AND(AJ240&lt;&gt;{11,12,13})*MIN(4,MOD(AJ240,10))+1,"th","st","nd","rd","th")</f>
        <v>3rd</v>
      </c>
      <c r="AL240" s="38">
        <v>191.37100000000001</v>
      </c>
      <c r="AM240" s="38">
        <v>310.56299999999999</v>
      </c>
      <c r="AN240" s="38">
        <v>797.25699999999995</v>
      </c>
      <c r="AO240" s="29">
        <f t="shared" si="38"/>
        <v>4</v>
      </c>
      <c r="AP240" s="38" t="str">
        <f t="array" ref="AP240">AO240&amp;CHOOSE(AND(AO240&lt;&gt;{11,12,13})*MIN(4,MOD(AO240,10))+1,"th","st","nd","rd","th")</f>
        <v>4th</v>
      </c>
      <c r="AQ240" s="77">
        <v>1.89</v>
      </c>
      <c r="AR240" s="36">
        <v>2206.1289999999999</v>
      </c>
      <c r="AS240" s="29">
        <f t="shared" si="39"/>
        <v>43</v>
      </c>
      <c r="AT240" s="38" t="str">
        <f t="array" ref="AT240">AS240&amp;CHOOSE(AND(AS240&lt;&gt;{11,12,13})*MIN(4,MOD(AS240,10))+1,"th","st","nd","rd","th")</f>
        <v>43rd</v>
      </c>
      <c r="AU240" s="40">
        <v>7.4806272662054831E-4</v>
      </c>
    </row>
    <row r="241" spans="1:47" x14ac:dyDescent="0.25">
      <c r="A241" s="7">
        <v>112281302</v>
      </c>
      <c r="B241" s="8" t="s">
        <v>204</v>
      </c>
      <c r="C241" s="8" t="s">
        <v>205</v>
      </c>
      <c r="D241" s="27">
        <v>59756</v>
      </c>
      <c r="E241" s="29">
        <f t="shared" si="30"/>
        <v>62</v>
      </c>
      <c r="F241" s="38" t="str">
        <f t="array" ref="F241">E241&amp;CHOOSE(AND(E241&lt;&gt;{11,12,13})*MIN(4,MOD(E241,10))+1,"th","st","nd","rd","th")</f>
        <v>62nd</v>
      </c>
      <c r="G241" s="29">
        <v>27171</v>
      </c>
      <c r="H241" s="30">
        <v>0.95309999999999995</v>
      </c>
      <c r="I241" s="31">
        <v>-0.05</v>
      </c>
      <c r="J241" s="94">
        <v>364</v>
      </c>
      <c r="K241" s="33">
        <v>0</v>
      </c>
      <c r="L241" s="34">
        <v>0.15210000000000001</v>
      </c>
      <c r="M241" s="29">
        <f t="shared" si="31"/>
        <v>54</v>
      </c>
      <c r="N241" s="38" t="str">
        <f t="array" ref="N241">M241&amp;CHOOSE(AND(M241&lt;&gt;{11,12,13})*MIN(4,MOD(M241,10))+1,"th","st","nd","rd","th")</f>
        <v>54th</v>
      </c>
      <c r="O241" s="34">
        <v>0.18490000000000001</v>
      </c>
      <c r="P241" s="29">
        <f t="shared" si="32"/>
        <v>58</v>
      </c>
      <c r="Q241" s="38" t="str">
        <f t="array" ref="Q241">P241&amp;CHOOSE(AND(P241&lt;&gt;{11,12,13})*MIN(4,MOD(P241,10))+1,"th","st","nd","rd","th")</f>
        <v>58th</v>
      </c>
      <c r="R241" s="35">
        <v>881.39300000000003</v>
      </c>
      <c r="S241" s="35">
        <v>535.73199999999997</v>
      </c>
      <c r="T241" s="35">
        <v>0</v>
      </c>
      <c r="U241" s="35">
        <v>1417.125</v>
      </c>
      <c r="V241" s="36">
        <v>261.08800000000002</v>
      </c>
      <c r="W241" s="220">
        <f t="shared" si="33"/>
        <v>2.7033217077909361E-2</v>
      </c>
      <c r="X241" s="29">
        <f t="shared" si="34"/>
        <v>50</v>
      </c>
      <c r="Y241" s="38" t="str">
        <f t="array" ref="Y241">X241&amp;CHOOSE(AND(X241&lt;&gt;{11,12,13})*MIN(4,MOD(X241,10))+1,"th","st","nd","rd","th")</f>
        <v>50th</v>
      </c>
      <c r="Z241" s="37">
        <v>52.218000000000004</v>
      </c>
      <c r="AA241" s="28">
        <v>729</v>
      </c>
      <c r="AB241" s="221">
        <f t="shared" si="35"/>
        <v>7.5481122264508219E-2</v>
      </c>
      <c r="AC241" s="29">
        <f t="shared" si="36"/>
        <v>96</v>
      </c>
      <c r="AD241" s="38" t="str">
        <f t="array" ref="AD241">AC241&amp;CHOOSE(AND(AC241&lt;&gt;{11,12,13})*MIN(4,MOD(AC241,10))+1,"th","st","nd","rd","th")</f>
        <v>96th</v>
      </c>
      <c r="AE241" s="37">
        <v>437.4</v>
      </c>
      <c r="AF241" s="113">
        <v>9658.0439999999999</v>
      </c>
      <c r="AG241" s="113">
        <v>9675.6949999999997</v>
      </c>
      <c r="AH241" s="113">
        <v>9512.8050000000003</v>
      </c>
      <c r="AI241" s="38">
        <v>9615.5149999999994</v>
      </c>
      <c r="AJ241" s="29">
        <f t="shared" si="37"/>
        <v>96</v>
      </c>
      <c r="AK241" s="38" t="str">
        <f t="array" ref="AK241">AJ241&amp;CHOOSE(AND(AJ241&lt;&gt;{11,12,13})*MIN(4,MOD(AJ241,10))+1,"th","st","nd","rd","th")</f>
        <v>96th</v>
      </c>
      <c r="AL241" s="38">
        <v>1906.7429999999999</v>
      </c>
      <c r="AM241" s="38">
        <v>1906.7429999999999</v>
      </c>
      <c r="AN241" s="38">
        <v>11522.258</v>
      </c>
      <c r="AO241" s="29">
        <f t="shared" si="38"/>
        <v>96</v>
      </c>
      <c r="AP241" s="38" t="str">
        <f t="array" ref="AP241">AO241&amp;CHOOSE(AND(AO241&lt;&gt;{11,12,13})*MIN(4,MOD(AO241,10))+1,"th","st","nd","rd","th")</f>
        <v>96th</v>
      </c>
      <c r="AQ241" s="77">
        <v>1.02</v>
      </c>
      <c r="AR241" s="36">
        <v>11201.501</v>
      </c>
      <c r="AS241" s="29">
        <f t="shared" si="39"/>
        <v>94</v>
      </c>
      <c r="AT241" s="38" t="str">
        <f t="array" ref="AT241">AS241&amp;CHOOSE(AND(AS241&lt;&gt;{11,12,13})*MIN(4,MOD(AS241,10))+1,"th","st","nd","rd","th")</f>
        <v>94th</v>
      </c>
      <c r="AU241" s="40">
        <v>3.7982481442847627E-3</v>
      </c>
    </row>
    <row r="242" spans="1:47" x14ac:dyDescent="0.25">
      <c r="A242" s="7">
        <v>112282004</v>
      </c>
      <c r="B242" s="8" t="s">
        <v>286</v>
      </c>
      <c r="C242" s="8" t="s">
        <v>205</v>
      </c>
      <c r="D242" s="27">
        <v>50833</v>
      </c>
      <c r="E242" s="29">
        <f t="shared" si="30"/>
        <v>38</v>
      </c>
      <c r="F242" s="38" t="str">
        <f t="array" ref="F242">E242&amp;CHOOSE(AND(E242&lt;&gt;{11,12,13})*MIN(4,MOD(E242,10))+1,"th","st","nd","rd","th")</f>
        <v>38th</v>
      </c>
      <c r="G242" s="29">
        <v>1634</v>
      </c>
      <c r="H242" s="30">
        <v>1.1204000000000001</v>
      </c>
      <c r="I242" s="31">
        <v>0.93440000000000001</v>
      </c>
      <c r="J242" s="94">
        <v>13</v>
      </c>
      <c r="K242" s="33">
        <v>108.145</v>
      </c>
      <c r="L242" s="34">
        <v>0.3412</v>
      </c>
      <c r="M242" s="29">
        <f t="shared" si="31"/>
        <v>94</v>
      </c>
      <c r="N242" s="38" t="str">
        <f t="array" ref="N242">M242&amp;CHOOSE(AND(M242&lt;&gt;{11,12,13})*MIN(4,MOD(M242,10))+1,"th","st","nd","rd","th")</f>
        <v>94th</v>
      </c>
      <c r="O242" s="34">
        <v>0.17680000000000001</v>
      </c>
      <c r="P242" s="29">
        <f t="shared" si="32"/>
        <v>54</v>
      </c>
      <c r="Q242" s="38" t="str">
        <f t="array" ref="Q242">P242&amp;CHOOSE(AND(P242&lt;&gt;{11,12,13})*MIN(4,MOD(P242,10))+1,"th","st","nd","rd","th")</f>
        <v>54th</v>
      </c>
      <c r="R242" s="35">
        <v>99.3</v>
      </c>
      <c r="S242" s="35">
        <v>25.727</v>
      </c>
      <c r="T242" s="35">
        <v>49.65</v>
      </c>
      <c r="U242" s="35">
        <v>174.67699999999999</v>
      </c>
      <c r="V242" s="36">
        <v>22.058</v>
      </c>
      <c r="W242" s="220">
        <f t="shared" si="33"/>
        <v>4.5475536643493894E-2</v>
      </c>
      <c r="X242" s="29">
        <f t="shared" si="34"/>
        <v>83</v>
      </c>
      <c r="Y242" s="38" t="str">
        <f t="array" ref="Y242">X242&amp;CHOOSE(AND(X242&lt;&gt;{11,12,13})*MIN(4,MOD(X242,10))+1,"th","st","nd","rd","th")</f>
        <v>83rd</v>
      </c>
      <c r="Z242" s="37">
        <v>4.4119999999999999</v>
      </c>
      <c r="AA242" s="28">
        <v>0</v>
      </c>
      <c r="AB242" s="221">
        <f t="shared" si="35"/>
        <v>0</v>
      </c>
      <c r="AC242" s="29">
        <f t="shared" si="36"/>
        <v>1</v>
      </c>
      <c r="AD242" s="38" t="str">
        <f t="array" ref="AD242">AC242&amp;CHOOSE(AND(AC242&lt;&gt;{11,12,13})*MIN(4,MOD(AC242,10))+1,"th","st","nd","rd","th")</f>
        <v>1st</v>
      </c>
      <c r="AE242" s="37">
        <v>0</v>
      </c>
      <c r="AF242" s="113">
        <v>485.05200000000002</v>
      </c>
      <c r="AG242" s="113">
        <v>502.20499999999998</v>
      </c>
      <c r="AH242" s="113">
        <v>509.541</v>
      </c>
      <c r="AI242" s="38">
        <v>498.93299999999999</v>
      </c>
      <c r="AJ242" s="29">
        <f t="shared" si="37"/>
        <v>3</v>
      </c>
      <c r="AK242" s="38" t="str">
        <f t="array" ref="AK242">AJ242&amp;CHOOSE(AND(AJ242&lt;&gt;{11,12,13})*MIN(4,MOD(AJ242,10))+1,"th","st","nd","rd","th")</f>
        <v>3rd</v>
      </c>
      <c r="AL242" s="38">
        <v>179.089</v>
      </c>
      <c r="AM242" s="38">
        <v>287.23399999999998</v>
      </c>
      <c r="AN242" s="38">
        <v>786.16700000000003</v>
      </c>
      <c r="AO242" s="29">
        <f t="shared" si="38"/>
        <v>3</v>
      </c>
      <c r="AP242" s="38" t="str">
        <f t="array" ref="AP242">AO242&amp;CHOOSE(AND(AO242&lt;&gt;{11,12,13})*MIN(4,MOD(AO242,10))+1,"th","st","nd","rd","th")</f>
        <v>3rd</v>
      </c>
      <c r="AQ242" s="77">
        <v>0.89</v>
      </c>
      <c r="AR242" s="36">
        <v>783.93100000000004</v>
      </c>
      <c r="AS242" s="29">
        <f t="shared" si="39"/>
        <v>3</v>
      </c>
      <c r="AT242" s="38" t="str">
        <f t="array" ref="AT242">AS242&amp;CHOOSE(AND(AS242&lt;&gt;{11,12,13})*MIN(4,MOD(AS242,10))+1,"th","st","nd","rd","th")</f>
        <v>3rd</v>
      </c>
      <c r="AU242" s="40">
        <v>2.6581834577324041E-4</v>
      </c>
    </row>
    <row r="243" spans="1:47" x14ac:dyDescent="0.25">
      <c r="A243" s="7">
        <v>112283003</v>
      </c>
      <c r="B243" s="8" t="s">
        <v>315</v>
      </c>
      <c r="C243" s="8" t="s">
        <v>205</v>
      </c>
      <c r="D243" s="27">
        <v>69258</v>
      </c>
      <c r="E243" s="29">
        <f t="shared" si="30"/>
        <v>79</v>
      </c>
      <c r="F243" s="38" t="str">
        <f t="array" ref="F243">E243&amp;CHOOSE(AND(E243&lt;&gt;{11,12,13})*MIN(4,MOD(E243,10))+1,"th","st","nd","rd","th")</f>
        <v>79th</v>
      </c>
      <c r="G243" s="29">
        <v>6829</v>
      </c>
      <c r="H243" s="30">
        <v>0.82230000000000003</v>
      </c>
      <c r="I243" s="31">
        <v>0.50460000000000005</v>
      </c>
      <c r="J243" s="94">
        <v>263</v>
      </c>
      <c r="K243" s="33">
        <v>0</v>
      </c>
      <c r="L243" s="34">
        <v>2.4400000000000002E-2</v>
      </c>
      <c r="M243" s="29">
        <f t="shared" si="31"/>
        <v>2</v>
      </c>
      <c r="N243" s="38" t="str">
        <f t="array" ref="N243">M243&amp;CHOOSE(AND(M243&lt;&gt;{11,12,13})*MIN(4,MOD(M243,10))+1,"th","st","nd","rd","th")</f>
        <v>2nd</v>
      </c>
      <c r="O243" s="34">
        <v>0.22770000000000001</v>
      </c>
      <c r="P243" s="29">
        <f t="shared" si="32"/>
        <v>77</v>
      </c>
      <c r="Q243" s="38" t="str">
        <f t="array" ref="Q243">P243&amp;CHOOSE(AND(P243&lt;&gt;{11,12,13})*MIN(4,MOD(P243,10))+1,"th","st","nd","rd","th")</f>
        <v>77th</v>
      </c>
      <c r="R243" s="35">
        <v>44.634</v>
      </c>
      <c r="S243" s="35">
        <v>208.25899999999999</v>
      </c>
      <c r="T243" s="35">
        <v>0</v>
      </c>
      <c r="U243" s="35">
        <v>252.893</v>
      </c>
      <c r="V243" s="36">
        <v>36.536999999999999</v>
      </c>
      <c r="W243" s="220">
        <f t="shared" si="33"/>
        <v>1.1984306944154251E-2</v>
      </c>
      <c r="X243" s="29">
        <f t="shared" si="34"/>
        <v>12</v>
      </c>
      <c r="Y243" s="38" t="str">
        <f t="array" ref="Y243">X243&amp;CHOOSE(AND(X243&lt;&gt;{11,12,13})*MIN(4,MOD(X243,10))+1,"th","st","nd","rd","th")</f>
        <v>12th</v>
      </c>
      <c r="Z243" s="37">
        <v>7.3070000000000004</v>
      </c>
      <c r="AA243" s="28">
        <v>19</v>
      </c>
      <c r="AB243" s="221">
        <f t="shared" si="35"/>
        <v>6.232088894515991E-3</v>
      </c>
      <c r="AC243" s="29">
        <f t="shared" si="36"/>
        <v>53</v>
      </c>
      <c r="AD243" s="38" t="str">
        <f t="array" ref="AD243">AC243&amp;CHOOSE(AND(AC243&lt;&gt;{11,12,13})*MIN(4,MOD(AC243,10))+1,"th","st","nd","rd","th")</f>
        <v>53rd</v>
      </c>
      <c r="AE243" s="37">
        <v>11.4</v>
      </c>
      <c r="AF243" s="113">
        <v>3048.7370000000001</v>
      </c>
      <c r="AG243" s="113">
        <v>3057.4720000000002</v>
      </c>
      <c r="AH243" s="113">
        <v>3079.9279999999999</v>
      </c>
      <c r="AI243" s="38">
        <v>3062.0459999999998</v>
      </c>
      <c r="AJ243" s="29">
        <f t="shared" si="37"/>
        <v>67</v>
      </c>
      <c r="AK243" s="38" t="str">
        <f t="array" ref="AK243">AJ243&amp;CHOOSE(AND(AJ243&lt;&gt;{11,12,13})*MIN(4,MOD(AJ243,10))+1,"th","st","nd","rd","th")</f>
        <v>67th</v>
      </c>
      <c r="AL243" s="38">
        <v>271.60000000000002</v>
      </c>
      <c r="AM243" s="38">
        <v>271.60000000000002</v>
      </c>
      <c r="AN243" s="38">
        <v>3333.6460000000002</v>
      </c>
      <c r="AO243" s="29">
        <f t="shared" si="38"/>
        <v>64</v>
      </c>
      <c r="AP243" s="38" t="str">
        <f t="array" ref="AP243">AO243&amp;CHOOSE(AND(AO243&lt;&gt;{11,12,13})*MIN(4,MOD(AO243,10))+1,"th","st","nd","rd","th")</f>
        <v>64th</v>
      </c>
      <c r="AQ243" s="77">
        <v>1.06</v>
      </c>
      <c r="AR243" s="36">
        <v>2905.7330000000002</v>
      </c>
      <c r="AS243" s="29">
        <f t="shared" si="39"/>
        <v>58</v>
      </c>
      <c r="AT243" s="38" t="str">
        <f t="array" ref="AT243">AS243&amp;CHOOSE(AND(AS243&lt;&gt;{11,12,13})*MIN(4,MOD(AS243,10))+1,"th","st","nd","rd","th")</f>
        <v>58th</v>
      </c>
      <c r="AU243" s="40">
        <v>9.8528714812746955E-4</v>
      </c>
    </row>
    <row r="244" spans="1:47" x14ac:dyDescent="0.25">
      <c r="A244" s="7">
        <v>112286003</v>
      </c>
      <c r="B244" s="8" t="s">
        <v>593</v>
      </c>
      <c r="C244" s="8" t="s">
        <v>205</v>
      </c>
      <c r="D244" s="27">
        <v>57820</v>
      </c>
      <c r="E244" s="29">
        <f t="shared" si="30"/>
        <v>57</v>
      </c>
      <c r="F244" s="38" t="str">
        <f t="array" ref="F244">E244&amp;CHOOSE(AND(E244&lt;&gt;{11,12,13})*MIN(4,MOD(E244,10))+1,"th","st","nd","rd","th")</f>
        <v>57th</v>
      </c>
      <c r="G244" s="29">
        <v>7240</v>
      </c>
      <c r="H244" s="30">
        <v>0.98499999999999999</v>
      </c>
      <c r="I244" s="31">
        <v>0.71709999999999996</v>
      </c>
      <c r="J244" s="94">
        <v>177</v>
      </c>
      <c r="K244" s="33">
        <v>0</v>
      </c>
      <c r="L244" s="34">
        <v>7.0000000000000007E-2</v>
      </c>
      <c r="M244" s="29">
        <f t="shared" si="31"/>
        <v>20</v>
      </c>
      <c r="N244" s="38" t="str">
        <f t="array" ref="N244">M244&amp;CHOOSE(AND(M244&lt;&gt;{11,12,13})*MIN(4,MOD(M244,10))+1,"th","st","nd","rd","th")</f>
        <v>20th</v>
      </c>
      <c r="O244" s="34">
        <v>0.217</v>
      </c>
      <c r="P244" s="29">
        <f t="shared" si="32"/>
        <v>72</v>
      </c>
      <c r="Q244" s="38" t="str">
        <f t="array" ref="Q244">P244&amp;CHOOSE(AND(P244&lt;&gt;{11,12,13})*MIN(4,MOD(P244,10))+1,"th","st","nd","rd","th")</f>
        <v>72nd</v>
      </c>
      <c r="R244" s="35">
        <v>101.813</v>
      </c>
      <c r="S244" s="35">
        <v>157.81100000000001</v>
      </c>
      <c r="T244" s="35">
        <v>0</v>
      </c>
      <c r="U244" s="35">
        <v>259.62400000000002</v>
      </c>
      <c r="V244" s="36">
        <v>75.400000000000006</v>
      </c>
      <c r="W244" s="220">
        <f t="shared" si="33"/>
        <v>3.1103980938292426E-2</v>
      </c>
      <c r="X244" s="29">
        <f t="shared" si="34"/>
        <v>61</v>
      </c>
      <c r="Y244" s="38" t="str">
        <f t="array" ref="Y244">X244&amp;CHOOSE(AND(X244&lt;&gt;{11,12,13})*MIN(4,MOD(X244,10))+1,"th","st","nd","rd","th")</f>
        <v>61st</v>
      </c>
      <c r="Z244" s="37">
        <v>15.08</v>
      </c>
      <c r="AA244" s="28">
        <v>13</v>
      </c>
      <c r="AB244" s="221">
        <f t="shared" si="35"/>
        <v>5.3627553341883492E-3</v>
      </c>
      <c r="AC244" s="29">
        <f t="shared" si="36"/>
        <v>49</v>
      </c>
      <c r="AD244" s="38" t="str">
        <f t="array" ref="AD244">AC244&amp;CHOOSE(AND(AC244&lt;&gt;{11,12,13})*MIN(4,MOD(AC244,10))+1,"th","st","nd","rd","th")</f>
        <v>49th</v>
      </c>
      <c r="AE244" s="37">
        <v>7.8</v>
      </c>
      <c r="AF244" s="113">
        <v>2424.127</v>
      </c>
      <c r="AG244" s="113">
        <v>2498.87</v>
      </c>
      <c r="AH244" s="113">
        <v>2546.6239999999998</v>
      </c>
      <c r="AI244" s="38">
        <v>2489.8739999999998</v>
      </c>
      <c r="AJ244" s="29">
        <f t="shared" si="37"/>
        <v>58</v>
      </c>
      <c r="AK244" s="38" t="str">
        <f t="array" ref="AK244">AJ244&amp;CHOOSE(AND(AJ244&lt;&gt;{11,12,13})*MIN(4,MOD(AJ244,10))+1,"th","st","nd","rd","th")</f>
        <v>58th</v>
      </c>
      <c r="AL244" s="38">
        <v>282.50400000000002</v>
      </c>
      <c r="AM244" s="38">
        <v>282.50400000000002</v>
      </c>
      <c r="AN244" s="38">
        <v>2772.3780000000002</v>
      </c>
      <c r="AO244" s="29">
        <f t="shared" si="38"/>
        <v>56</v>
      </c>
      <c r="AP244" s="38" t="str">
        <f t="array" ref="AP244">AO244&amp;CHOOSE(AND(AO244&lt;&gt;{11,12,13})*MIN(4,MOD(AO244,10))+1,"th","st","nd","rd","th")</f>
        <v>56th</v>
      </c>
      <c r="AQ244" s="77">
        <v>0.98</v>
      </c>
      <c r="AR244" s="36">
        <v>2676.1759999999999</v>
      </c>
      <c r="AS244" s="29">
        <f t="shared" si="39"/>
        <v>54</v>
      </c>
      <c r="AT244" s="38" t="str">
        <f t="array" ref="AT244">AS244&amp;CHOOSE(AND(AS244&lt;&gt;{11,12,13})*MIN(4,MOD(AS244,10))+1,"th","st","nd","rd","th")</f>
        <v>54th</v>
      </c>
      <c r="AU244" s="40">
        <v>9.0744807555517956E-4</v>
      </c>
    </row>
    <row r="245" spans="1:47" x14ac:dyDescent="0.25">
      <c r="A245" s="7">
        <v>112289003</v>
      </c>
      <c r="B245" s="8" t="s">
        <v>623</v>
      </c>
      <c r="C245" s="8" t="s">
        <v>205</v>
      </c>
      <c r="D245" s="27">
        <v>51902</v>
      </c>
      <c r="E245" s="29">
        <f t="shared" si="30"/>
        <v>41</v>
      </c>
      <c r="F245" s="38" t="str">
        <f t="array" ref="F245">E245&amp;CHOOSE(AND(E245&lt;&gt;{11,12,13})*MIN(4,MOD(E245,10))+1,"th","st","nd","rd","th")</f>
        <v>41st</v>
      </c>
      <c r="G245" s="29">
        <v>13418</v>
      </c>
      <c r="H245" s="30">
        <v>1.0972999999999999</v>
      </c>
      <c r="I245" s="31">
        <v>0.36349999999999999</v>
      </c>
      <c r="J245" s="94">
        <v>297</v>
      </c>
      <c r="K245" s="33">
        <v>0</v>
      </c>
      <c r="L245" s="34">
        <v>0.19289999999999999</v>
      </c>
      <c r="M245" s="29">
        <f t="shared" si="31"/>
        <v>71</v>
      </c>
      <c r="N245" s="38" t="str">
        <f t="array" ref="N245">M245&amp;CHOOSE(AND(M245&lt;&gt;{11,12,13})*MIN(4,MOD(M245,10))+1,"th","st","nd","rd","th")</f>
        <v>71st</v>
      </c>
      <c r="O245" s="34">
        <v>0.219</v>
      </c>
      <c r="P245" s="29">
        <f t="shared" si="32"/>
        <v>73</v>
      </c>
      <c r="Q245" s="38" t="str">
        <f t="array" ref="Q245">P245&amp;CHOOSE(AND(P245&lt;&gt;{11,12,13})*MIN(4,MOD(P245,10))+1,"th","st","nd","rd","th")</f>
        <v>73rd</v>
      </c>
      <c r="R245" s="35">
        <v>492.166</v>
      </c>
      <c r="S245" s="35">
        <v>279.37900000000002</v>
      </c>
      <c r="T245" s="35">
        <v>0</v>
      </c>
      <c r="U245" s="35">
        <v>771.54499999999996</v>
      </c>
      <c r="V245" s="36">
        <v>152.929</v>
      </c>
      <c r="W245" s="220">
        <f t="shared" si="33"/>
        <v>3.5963476126802597E-2</v>
      </c>
      <c r="X245" s="29">
        <f t="shared" si="34"/>
        <v>70</v>
      </c>
      <c r="Y245" s="38" t="str">
        <f t="array" ref="Y245">X245&amp;CHOOSE(AND(X245&lt;&gt;{11,12,13})*MIN(4,MOD(X245,10))+1,"th","st","nd","rd","th")</f>
        <v>70th</v>
      </c>
      <c r="Z245" s="37">
        <v>30.585999999999999</v>
      </c>
      <c r="AA245" s="28">
        <v>43</v>
      </c>
      <c r="AB245" s="221">
        <f t="shared" si="35"/>
        <v>1.0112074710829939E-2</v>
      </c>
      <c r="AC245" s="29">
        <f t="shared" si="36"/>
        <v>62</v>
      </c>
      <c r="AD245" s="38" t="str">
        <f t="array" ref="AD245">AC245&amp;CHOOSE(AND(AC245&lt;&gt;{11,12,13})*MIN(4,MOD(AC245,10))+1,"th","st","nd","rd","th")</f>
        <v>62nd</v>
      </c>
      <c r="AE245" s="37">
        <v>25.8</v>
      </c>
      <c r="AF245" s="113">
        <v>4252.3419999999996</v>
      </c>
      <c r="AG245" s="113">
        <v>4435.6679999999997</v>
      </c>
      <c r="AH245" s="113">
        <v>4484.5559999999996</v>
      </c>
      <c r="AI245" s="38">
        <v>4390.8549999999996</v>
      </c>
      <c r="AJ245" s="29">
        <f t="shared" si="37"/>
        <v>81</v>
      </c>
      <c r="AK245" s="38" t="str">
        <f t="array" ref="AK245">AJ245&amp;CHOOSE(AND(AJ245&lt;&gt;{11,12,13})*MIN(4,MOD(AJ245,10))+1,"th","st","nd","rd","th")</f>
        <v>81st</v>
      </c>
      <c r="AL245" s="38">
        <v>827.93100000000004</v>
      </c>
      <c r="AM245" s="38">
        <v>827.93100000000004</v>
      </c>
      <c r="AN245" s="38">
        <v>5218.7860000000001</v>
      </c>
      <c r="AO245" s="29">
        <f t="shared" si="38"/>
        <v>83</v>
      </c>
      <c r="AP245" s="38" t="str">
        <f t="array" ref="AP245">AO245&amp;CHOOSE(AND(AO245&lt;&gt;{11,12,13})*MIN(4,MOD(AO245,10))+1,"th","st","nd","rd","th")</f>
        <v>83rd</v>
      </c>
      <c r="AQ245" s="77">
        <v>0.86</v>
      </c>
      <c r="AR245" s="36">
        <v>4924.8540000000003</v>
      </c>
      <c r="AS245" s="29">
        <f t="shared" si="39"/>
        <v>80</v>
      </c>
      <c r="AT245" s="38" t="str">
        <f t="array" ref="AT245">AS245&amp;CHOOSE(AND(AS245&lt;&gt;{11,12,13})*MIN(4,MOD(AS245,10))+1,"th","st","nd","rd","th")</f>
        <v>80th</v>
      </c>
      <c r="AU245" s="40">
        <v>1.6699384811351078E-3</v>
      </c>
    </row>
    <row r="246" spans="1:47" x14ac:dyDescent="0.25">
      <c r="A246" s="7">
        <v>111291304</v>
      </c>
      <c r="B246" s="8" t="s">
        <v>198</v>
      </c>
      <c r="C246" s="8" t="s">
        <v>199</v>
      </c>
      <c r="D246" s="27">
        <v>49187</v>
      </c>
      <c r="E246" s="29">
        <f t="shared" si="30"/>
        <v>31</v>
      </c>
      <c r="F246" s="38" t="str">
        <f t="array" ref="F246">E246&amp;CHOOSE(AND(E246&lt;&gt;{11,12,13})*MIN(4,MOD(E246,10))+1,"th","st","nd","rd","th")</f>
        <v>31st</v>
      </c>
      <c r="G246" s="29">
        <v>2652</v>
      </c>
      <c r="H246" s="30">
        <v>1.1577999999999999</v>
      </c>
      <c r="I246" s="31">
        <v>0.86319999999999997</v>
      </c>
      <c r="J246" s="94">
        <v>61</v>
      </c>
      <c r="K246" s="33">
        <v>114.633</v>
      </c>
      <c r="L246" s="34">
        <v>0.13850000000000001</v>
      </c>
      <c r="M246" s="29">
        <f t="shared" si="31"/>
        <v>47</v>
      </c>
      <c r="N246" s="38" t="str">
        <f t="array" ref="N246">M246&amp;CHOOSE(AND(M246&lt;&gt;{11,12,13})*MIN(4,MOD(M246,10))+1,"th","st","nd","rd","th")</f>
        <v>47th</v>
      </c>
      <c r="O246" s="34">
        <v>0.2742</v>
      </c>
      <c r="P246" s="29">
        <f t="shared" si="32"/>
        <v>91</v>
      </c>
      <c r="Q246" s="38" t="str">
        <f t="array" ref="Q246">P246&amp;CHOOSE(AND(P246&lt;&gt;{11,12,13})*MIN(4,MOD(P246,10))+1,"th","st","nd","rd","th")</f>
        <v>91st</v>
      </c>
      <c r="R246" s="35">
        <v>88.296000000000006</v>
      </c>
      <c r="S246" s="35">
        <v>87.403999999999996</v>
      </c>
      <c r="T246" s="35">
        <v>0</v>
      </c>
      <c r="U246" s="35">
        <v>175.7</v>
      </c>
      <c r="V246" s="36">
        <v>28.234000000000002</v>
      </c>
      <c r="W246" s="220">
        <f t="shared" si="33"/>
        <v>2.6572476207685821E-2</v>
      </c>
      <c r="X246" s="29">
        <f t="shared" si="34"/>
        <v>49</v>
      </c>
      <c r="Y246" s="38" t="str">
        <f t="array" ref="Y246">X246&amp;CHOOSE(AND(X246&lt;&gt;{11,12,13})*MIN(4,MOD(X246,10))+1,"th","st","nd","rd","th")</f>
        <v>49th</v>
      </c>
      <c r="Z246" s="37">
        <v>5.6470000000000002</v>
      </c>
      <c r="AA246" s="28">
        <v>3</v>
      </c>
      <c r="AB246" s="221">
        <f t="shared" si="35"/>
        <v>2.8234550054210337E-3</v>
      </c>
      <c r="AC246" s="29">
        <f t="shared" si="36"/>
        <v>35</v>
      </c>
      <c r="AD246" s="38" t="str">
        <f t="array" ref="AD246">AC246&amp;CHOOSE(AND(AC246&lt;&gt;{11,12,13})*MIN(4,MOD(AC246,10))+1,"th","st","nd","rd","th")</f>
        <v>35th</v>
      </c>
      <c r="AE246" s="37">
        <v>1.8</v>
      </c>
      <c r="AF246" s="113">
        <v>1062.528</v>
      </c>
      <c r="AG246" s="113">
        <v>1057.2439999999999</v>
      </c>
      <c r="AH246" s="113">
        <v>988.97299999999996</v>
      </c>
      <c r="AI246" s="38">
        <v>1036.248</v>
      </c>
      <c r="AJ246" s="29">
        <f t="shared" si="37"/>
        <v>17</v>
      </c>
      <c r="AK246" s="38" t="str">
        <f t="array" ref="AK246">AJ246&amp;CHOOSE(AND(AJ246&lt;&gt;{11,12,13})*MIN(4,MOD(AJ246,10))+1,"th","st","nd","rd","th")</f>
        <v>17th</v>
      </c>
      <c r="AL246" s="38">
        <v>183.14699999999999</v>
      </c>
      <c r="AM246" s="38">
        <v>297.77999999999997</v>
      </c>
      <c r="AN246" s="38">
        <v>1334.028</v>
      </c>
      <c r="AO246" s="29">
        <f t="shared" si="38"/>
        <v>19</v>
      </c>
      <c r="AP246" s="38" t="str">
        <f t="array" ref="AP246">AO246&amp;CHOOSE(AND(AO246&lt;&gt;{11,12,13})*MIN(4,MOD(AO246,10))+1,"th","st","nd","rd","th")</f>
        <v>19th</v>
      </c>
      <c r="AQ246" s="77">
        <v>1.17</v>
      </c>
      <c r="AR246" s="36">
        <v>1807.1089999999999</v>
      </c>
      <c r="AS246" s="29">
        <f t="shared" si="39"/>
        <v>32</v>
      </c>
      <c r="AT246" s="38" t="str">
        <f t="array" ref="AT246">AS246&amp;CHOOSE(AND(AS246&lt;&gt;{11,12,13})*MIN(4,MOD(AS246,10))+1,"th","st","nd","rd","th")</f>
        <v>32nd</v>
      </c>
      <c r="AU246" s="40">
        <v>6.1276148667667777E-4</v>
      </c>
    </row>
    <row r="247" spans="1:47" x14ac:dyDescent="0.25">
      <c r="A247" s="7">
        <v>111292304</v>
      </c>
      <c r="B247" s="8" t="s">
        <v>290</v>
      </c>
      <c r="C247" s="8" t="s">
        <v>199</v>
      </c>
      <c r="D247" s="27">
        <v>43145</v>
      </c>
      <c r="E247" s="29">
        <f t="shared" si="30"/>
        <v>15</v>
      </c>
      <c r="F247" s="38" t="str">
        <f t="array" ref="F247">E247&amp;CHOOSE(AND(E247&lt;&gt;{11,12,13})*MIN(4,MOD(E247,10))+1,"th","st","nd","rd","th")</f>
        <v>15th</v>
      </c>
      <c r="G247" s="29">
        <v>1142</v>
      </c>
      <c r="H247" s="30">
        <v>1.32</v>
      </c>
      <c r="I247" s="31">
        <v>0.94769999999999999</v>
      </c>
      <c r="J247" s="94">
        <v>8</v>
      </c>
      <c r="K247" s="33">
        <v>70.682000000000002</v>
      </c>
      <c r="L247" s="34">
        <v>6.7500000000000004E-2</v>
      </c>
      <c r="M247" s="29">
        <f t="shared" si="31"/>
        <v>18</v>
      </c>
      <c r="N247" s="38" t="str">
        <f t="array" ref="N247">M247&amp;CHOOSE(AND(M247&lt;&gt;{11,12,13})*MIN(4,MOD(M247,10))+1,"th","st","nd","rd","th")</f>
        <v>18th</v>
      </c>
      <c r="O247" s="34">
        <v>0.11899999999999999</v>
      </c>
      <c r="P247" s="29">
        <f t="shared" si="32"/>
        <v>26</v>
      </c>
      <c r="Q247" s="38" t="str">
        <f t="array" ref="Q247">P247&amp;CHOOSE(AND(P247&lt;&gt;{11,12,13})*MIN(4,MOD(P247,10))+1,"th","st","nd","rd","th")</f>
        <v>26th</v>
      </c>
      <c r="R247" s="35">
        <v>15.557</v>
      </c>
      <c r="S247" s="35">
        <v>13.712999999999999</v>
      </c>
      <c r="T247" s="35">
        <v>0</v>
      </c>
      <c r="U247" s="35">
        <v>29.27</v>
      </c>
      <c r="V247" s="36">
        <v>7.4749999999999996</v>
      </c>
      <c r="W247" s="220">
        <f t="shared" si="33"/>
        <v>1.9460469862956634E-2</v>
      </c>
      <c r="X247" s="29">
        <f t="shared" si="34"/>
        <v>30</v>
      </c>
      <c r="Y247" s="38" t="str">
        <f t="array" ref="Y247">X247&amp;CHOOSE(AND(X247&lt;&gt;{11,12,13})*MIN(4,MOD(X247,10))+1,"th","st","nd","rd","th")</f>
        <v>30th</v>
      </c>
      <c r="Z247" s="37">
        <v>1.4950000000000001</v>
      </c>
      <c r="AA247" s="28">
        <v>0</v>
      </c>
      <c r="AB247" s="221">
        <f t="shared" si="35"/>
        <v>0</v>
      </c>
      <c r="AC247" s="29">
        <f t="shared" si="36"/>
        <v>1</v>
      </c>
      <c r="AD247" s="38" t="str">
        <f t="array" ref="AD247">AC247&amp;CHOOSE(AND(AC247&lt;&gt;{11,12,13})*MIN(4,MOD(AC247,10))+1,"th","st","nd","rd","th")</f>
        <v>1st</v>
      </c>
      <c r="AE247" s="37">
        <v>0</v>
      </c>
      <c r="AF247" s="113">
        <v>384.11200000000002</v>
      </c>
      <c r="AG247" s="113">
        <v>391.20400000000001</v>
      </c>
      <c r="AH247" s="113">
        <v>367.113</v>
      </c>
      <c r="AI247" s="38">
        <v>380.81</v>
      </c>
      <c r="AJ247" s="29">
        <f t="shared" si="37"/>
        <v>2</v>
      </c>
      <c r="AK247" s="38" t="str">
        <f t="array" ref="AK247">AJ247&amp;CHOOSE(AND(AJ247&lt;&gt;{11,12,13})*MIN(4,MOD(AJ247,10))+1,"th","st","nd","rd","th")</f>
        <v>2nd</v>
      </c>
      <c r="AL247" s="38">
        <v>30.765000000000001</v>
      </c>
      <c r="AM247" s="38">
        <v>101.447</v>
      </c>
      <c r="AN247" s="38">
        <v>482.25700000000001</v>
      </c>
      <c r="AO247" s="29">
        <f t="shared" si="38"/>
        <v>1</v>
      </c>
      <c r="AP247" s="38" t="str">
        <f t="array" ref="AP247">AO247&amp;CHOOSE(AND(AO247&lt;&gt;{11,12,13})*MIN(4,MOD(AO247,10))+1,"th","st","nd","rd","th")</f>
        <v>1st</v>
      </c>
      <c r="AQ247" s="77">
        <v>1.19</v>
      </c>
      <c r="AR247" s="36">
        <v>757.529</v>
      </c>
      <c r="AS247" s="29">
        <f t="shared" si="39"/>
        <v>2</v>
      </c>
      <c r="AT247" s="38" t="str">
        <f t="array" ref="AT247">AS247&amp;CHOOSE(AND(AS247&lt;&gt;{11,12,13})*MIN(4,MOD(AS247,10))+1,"th","st","nd","rd","th")</f>
        <v>2nd</v>
      </c>
      <c r="AU247" s="40">
        <v>2.5686585382547322E-4</v>
      </c>
    </row>
    <row r="248" spans="1:47" x14ac:dyDescent="0.25">
      <c r="A248" s="7">
        <v>111297504</v>
      </c>
      <c r="B248" s="8" t="s">
        <v>562</v>
      </c>
      <c r="C248" s="8" t="s">
        <v>199</v>
      </c>
      <c r="D248" s="27">
        <v>53920</v>
      </c>
      <c r="E248" s="29">
        <f t="shared" si="30"/>
        <v>49</v>
      </c>
      <c r="F248" s="38" t="str">
        <f t="array" ref="F248">E248&amp;CHOOSE(AND(E248&lt;&gt;{11,12,13})*MIN(4,MOD(E248,10))+1,"th","st","nd","rd","th")</f>
        <v>49th</v>
      </c>
      <c r="G248" s="29">
        <v>2153</v>
      </c>
      <c r="H248" s="30">
        <v>1.0562</v>
      </c>
      <c r="I248" s="31">
        <v>0.91490000000000005</v>
      </c>
      <c r="J248" s="94">
        <v>21</v>
      </c>
      <c r="K248" s="33">
        <v>122.874</v>
      </c>
      <c r="L248" s="34">
        <v>0.1303</v>
      </c>
      <c r="M248" s="29">
        <f t="shared" si="31"/>
        <v>44</v>
      </c>
      <c r="N248" s="38" t="str">
        <f t="array" ref="N248">M248&amp;CHOOSE(AND(M248&lt;&gt;{11,12,13})*MIN(4,MOD(M248,10))+1,"th","st","nd","rd","th")</f>
        <v>44th</v>
      </c>
      <c r="O248" s="34">
        <v>0.23230000000000001</v>
      </c>
      <c r="P248" s="29">
        <f t="shared" si="32"/>
        <v>80</v>
      </c>
      <c r="Q248" s="38" t="str">
        <f t="array" ref="Q248">P248&amp;CHOOSE(AND(P248&lt;&gt;{11,12,13})*MIN(4,MOD(P248,10))+1,"th","st","nd","rd","th")</f>
        <v>80th</v>
      </c>
      <c r="R248" s="35">
        <v>57.494999999999997</v>
      </c>
      <c r="S248" s="35">
        <v>51.250999999999998</v>
      </c>
      <c r="T248" s="35">
        <v>0</v>
      </c>
      <c r="U248" s="35">
        <v>108.746</v>
      </c>
      <c r="V248" s="36">
        <v>19.777999999999999</v>
      </c>
      <c r="W248" s="220">
        <f t="shared" si="33"/>
        <v>2.6893695251926125E-2</v>
      </c>
      <c r="X248" s="29">
        <f t="shared" si="34"/>
        <v>50</v>
      </c>
      <c r="Y248" s="38" t="str">
        <f t="array" ref="Y248">X248&amp;CHOOSE(AND(X248&lt;&gt;{11,12,13})*MIN(4,MOD(X248,10))+1,"th","st","nd","rd","th")</f>
        <v>50th</v>
      </c>
      <c r="Z248" s="37">
        <v>3.956</v>
      </c>
      <c r="AA248" s="28">
        <v>5</v>
      </c>
      <c r="AB248" s="221">
        <f t="shared" si="35"/>
        <v>6.7988915087284166E-3</v>
      </c>
      <c r="AC248" s="29">
        <f t="shared" si="36"/>
        <v>55</v>
      </c>
      <c r="AD248" s="38" t="str">
        <f t="array" ref="AD248">AC248&amp;CHOOSE(AND(AC248&lt;&gt;{11,12,13})*MIN(4,MOD(AC248,10))+1,"th","st","nd","rd","th")</f>
        <v>55th</v>
      </c>
      <c r="AE248" s="37">
        <v>3</v>
      </c>
      <c r="AF248" s="113">
        <v>735.41399999999999</v>
      </c>
      <c r="AG248" s="113">
        <v>760.36</v>
      </c>
      <c r="AH248" s="113">
        <v>761.04100000000005</v>
      </c>
      <c r="AI248" s="38">
        <v>752.27200000000005</v>
      </c>
      <c r="AJ248" s="29">
        <f t="shared" si="37"/>
        <v>8</v>
      </c>
      <c r="AK248" s="38" t="str">
        <f t="array" ref="AK248">AJ248&amp;CHOOSE(AND(AJ248&lt;&gt;{11,12,13})*MIN(4,MOD(AJ248,10))+1,"th","st","nd","rd","th")</f>
        <v>8th</v>
      </c>
      <c r="AL248" s="38">
        <v>115.702</v>
      </c>
      <c r="AM248" s="38">
        <v>238.57599999999999</v>
      </c>
      <c r="AN248" s="38">
        <v>990.84799999999996</v>
      </c>
      <c r="AO248" s="29">
        <f t="shared" si="38"/>
        <v>9</v>
      </c>
      <c r="AP248" s="38" t="str">
        <f t="array" ref="AP248">AO248&amp;CHOOSE(AND(AO248&lt;&gt;{11,12,13})*MIN(4,MOD(AO248,10))+1,"th","st","nd","rd","th")</f>
        <v>9th</v>
      </c>
      <c r="AQ248" s="77">
        <v>0.89</v>
      </c>
      <c r="AR248" s="36">
        <v>931.41499999999996</v>
      </c>
      <c r="AS248" s="29">
        <f t="shared" si="39"/>
        <v>5</v>
      </c>
      <c r="AT248" s="38" t="str">
        <f t="array" ref="AT248">AS248&amp;CHOOSE(AND(AS248&lt;&gt;{11,12,13})*MIN(4,MOD(AS248,10))+1,"th","st","nd","rd","th")</f>
        <v>5th</v>
      </c>
      <c r="AU248" s="40">
        <v>3.1582778908906869E-4</v>
      </c>
    </row>
    <row r="249" spans="1:47" x14ac:dyDescent="0.25">
      <c r="A249" s="7">
        <v>101301303</v>
      </c>
      <c r="B249" s="8" t="s">
        <v>189</v>
      </c>
      <c r="C249" s="8" t="s">
        <v>190</v>
      </c>
      <c r="D249" s="27">
        <v>41521</v>
      </c>
      <c r="E249" s="29">
        <f t="shared" si="30"/>
        <v>11</v>
      </c>
      <c r="F249" s="38" t="str">
        <f t="array" ref="F249">E249&amp;CHOOSE(AND(E249&lt;&gt;{11,12,13})*MIN(4,MOD(E249,10))+1,"th","st","nd","rd","th")</f>
        <v>11th</v>
      </c>
      <c r="G249" s="29">
        <v>3039</v>
      </c>
      <c r="H249" s="30">
        <v>1.3715999999999999</v>
      </c>
      <c r="I249" s="31">
        <v>0.75139999999999996</v>
      </c>
      <c r="J249" s="94">
        <v>155</v>
      </c>
      <c r="K249" s="33">
        <v>0</v>
      </c>
      <c r="L249" s="34">
        <v>0.2248</v>
      </c>
      <c r="M249" s="29">
        <f t="shared" si="31"/>
        <v>80</v>
      </c>
      <c r="N249" s="38" t="str">
        <f t="array" ref="N249">M249&amp;CHOOSE(AND(M249&lt;&gt;{11,12,13})*MIN(4,MOD(M249,10))+1,"th","st","nd","rd","th")</f>
        <v>80th</v>
      </c>
      <c r="O249" s="34">
        <v>0.21099999999999999</v>
      </c>
      <c r="P249" s="29">
        <f t="shared" si="32"/>
        <v>68</v>
      </c>
      <c r="Q249" s="38" t="str">
        <f t="array" ref="Q249">P249&amp;CHOOSE(AND(P249&lt;&gt;{11,12,13})*MIN(4,MOD(P249,10))+1,"th","st","nd","rd","th")</f>
        <v>68th</v>
      </c>
      <c r="R249" s="35">
        <v>148.94</v>
      </c>
      <c r="S249" s="35">
        <v>69.897999999999996</v>
      </c>
      <c r="T249" s="35">
        <v>0</v>
      </c>
      <c r="U249" s="35">
        <v>218.83799999999999</v>
      </c>
      <c r="V249" s="36">
        <v>34.756999999999998</v>
      </c>
      <c r="W249" s="220">
        <f t="shared" si="33"/>
        <v>3.1475918753243175E-2</v>
      </c>
      <c r="X249" s="29">
        <f t="shared" si="34"/>
        <v>62</v>
      </c>
      <c r="Y249" s="38" t="str">
        <f t="array" ref="Y249">X249&amp;CHOOSE(AND(X249&lt;&gt;{11,12,13})*MIN(4,MOD(X249,10))+1,"th","st","nd","rd","th")</f>
        <v>62nd</v>
      </c>
      <c r="Z249" s="37">
        <v>6.9509999999999996</v>
      </c>
      <c r="AA249" s="28">
        <v>0</v>
      </c>
      <c r="AB249" s="221">
        <f t="shared" si="35"/>
        <v>0</v>
      </c>
      <c r="AC249" s="29">
        <f t="shared" si="36"/>
        <v>1</v>
      </c>
      <c r="AD249" s="38" t="str">
        <f t="array" ref="AD249">AC249&amp;CHOOSE(AND(AC249&lt;&gt;{11,12,13})*MIN(4,MOD(AC249,10))+1,"th","st","nd","rd","th")</f>
        <v>1st</v>
      </c>
      <c r="AE249" s="37">
        <v>0</v>
      </c>
      <c r="AF249" s="113">
        <v>1104.241</v>
      </c>
      <c r="AG249" s="113">
        <v>1106.0440000000001</v>
      </c>
      <c r="AH249" s="113">
        <v>1121.1110000000001</v>
      </c>
      <c r="AI249" s="38">
        <v>1110.4649999999999</v>
      </c>
      <c r="AJ249" s="29">
        <f t="shared" si="37"/>
        <v>21</v>
      </c>
      <c r="AK249" s="38" t="str">
        <f t="array" ref="AK249">AJ249&amp;CHOOSE(AND(AJ249&lt;&gt;{11,12,13})*MIN(4,MOD(AJ249,10))+1,"th","st","nd","rd","th")</f>
        <v>21st</v>
      </c>
      <c r="AL249" s="38">
        <v>225.78899999999999</v>
      </c>
      <c r="AM249" s="38">
        <v>225.78899999999999</v>
      </c>
      <c r="AN249" s="38">
        <v>1336.2539999999999</v>
      </c>
      <c r="AO249" s="29">
        <f t="shared" si="38"/>
        <v>19</v>
      </c>
      <c r="AP249" s="38" t="str">
        <f t="array" ref="AP249">AO249&amp;CHOOSE(AND(AO249&lt;&gt;{11,12,13})*MIN(4,MOD(AO249,10))+1,"th","st","nd","rd","th")</f>
        <v>19th</v>
      </c>
      <c r="AQ249" s="77">
        <v>1.25</v>
      </c>
      <c r="AR249" s="36">
        <v>2291.0070000000001</v>
      </c>
      <c r="AS249" s="29">
        <f t="shared" si="39"/>
        <v>45</v>
      </c>
      <c r="AT249" s="38" t="str">
        <f t="array" ref="AT249">AS249&amp;CHOOSE(AND(AS249&lt;&gt;{11,12,13})*MIN(4,MOD(AS249,10))+1,"th","st","nd","rd","th")</f>
        <v>45th</v>
      </c>
      <c r="AU249" s="40">
        <v>7.7684348609114101E-4</v>
      </c>
    </row>
    <row r="250" spans="1:47" x14ac:dyDescent="0.25">
      <c r="A250" s="7">
        <v>101301403</v>
      </c>
      <c r="B250" s="8" t="s">
        <v>200</v>
      </c>
      <c r="C250" s="8" t="s">
        <v>190</v>
      </c>
      <c r="D250" s="27">
        <v>56134</v>
      </c>
      <c r="E250" s="29">
        <f t="shared" si="30"/>
        <v>54</v>
      </c>
      <c r="F250" s="38" t="str">
        <f t="array" ref="F250">E250&amp;CHOOSE(AND(E250&lt;&gt;{11,12,13})*MIN(4,MOD(E250,10))+1,"th","st","nd","rd","th")</f>
        <v>54th</v>
      </c>
      <c r="G250" s="29">
        <v>5343</v>
      </c>
      <c r="H250" s="30">
        <v>1.0145999999999999</v>
      </c>
      <c r="I250" s="31">
        <v>0.78269999999999995</v>
      </c>
      <c r="J250" s="94">
        <v>132</v>
      </c>
      <c r="K250" s="33">
        <v>41.436</v>
      </c>
      <c r="L250" s="34">
        <v>0.16020000000000001</v>
      </c>
      <c r="M250" s="29">
        <f t="shared" si="31"/>
        <v>58</v>
      </c>
      <c r="N250" s="38" t="str">
        <f t="array" ref="N250">M250&amp;CHOOSE(AND(M250&lt;&gt;{11,12,13})*MIN(4,MOD(M250,10))+1,"th","st","nd","rd","th")</f>
        <v>58th</v>
      </c>
      <c r="O250" s="34">
        <v>0.13289999999999999</v>
      </c>
      <c r="P250" s="29">
        <f t="shared" si="32"/>
        <v>33</v>
      </c>
      <c r="Q250" s="38" t="str">
        <f t="array" ref="Q250">P250&amp;CHOOSE(AND(P250&lt;&gt;{11,12,13})*MIN(4,MOD(P250,10))+1,"th","st","nd","rd","th")</f>
        <v>33rd</v>
      </c>
      <c r="R250" s="35">
        <v>172.05600000000001</v>
      </c>
      <c r="S250" s="35">
        <v>71.367999999999995</v>
      </c>
      <c r="T250" s="35">
        <v>0</v>
      </c>
      <c r="U250" s="35">
        <v>243.42400000000001</v>
      </c>
      <c r="V250" s="36">
        <v>44.088999999999999</v>
      </c>
      <c r="W250" s="220">
        <f t="shared" si="33"/>
        <v>2.4630519855978857E-2</v>
      </c>
      <c r="X250" s="29">
        <f t="shared" si="34"/>
        <v>45</v>
      </c>
      <c r="Y250" s="38" t="str">
        <f t="array" ref="Y250">X250&amp;CHOOSE(AND(X250&lt;&gt;{11,12,13})*MIN(4,MOD(X250,10))+1,"th","st","nd","rd","th")</f>
        <v>45th</v>
      </c>
      <c r="Z250" s="37">
        <v>8.8179999999999996</v>
      </c>
      <c r="AA250" s="28">
        <v>1</v>
      </c>
      <c r="AB250" s="221">
        <f t="shared" si="35"/>
        <v>5.5865453641449931E-4</v>
      </c>
      <c r="AC250" s="29">
        <f t="shared" si="36"/>
        <v>15</v>
      </c>
      <c r="AD250" s="38" t="str">
        <f t="array" ref="AD250">AC250&amp;CHOOSE(AND(AC250&lt;&gt;{11,12,13})*MIN(4,MOD(AC250,10))+1,"th","st","nd","rd","th")</f>
        <v>15th</v>
      </c>
      <c r="AE250" s="37">
        <v>0.6</v>
      </c>
      <c r="AF250" s="113">
        <v>1790.0150000000001</v>
      </c>
      <c r="AG250" s="113">
        <v>1818.9159999999999</v>
      </c>
      <c r="AH250" s="113">
        <v>1860.2449999999999</v>
      </c>
      <c r="AI250" s="38">
        <v>1823.059</v>
      </c>
      <c r="AJ250" s="29">
        <f t="shared" si="37"/>
        <v>43</v>
      </c>
      <c r="AK250" s="38" t="str">
        <f t="array" ref="AK250">AJ250&amp;CHOOSE(AND(AJ250&lt;&gt;{11,12,13})*MIN(4,MOD(AJ250,10))+1,"th","st","nd","rd","th")</f>
        <v>43rd</v>
      </c>
      <c r="AL250" s="38">
        <v>252.84200000000001</v>
      </c>
      <c r="AM250" s="38">
        <v>294.27800000000002</v>
      </c>
      <c r="AN250" s="38">
        <v>2117.337</v>
      </c>
      <c r="AO250" s="29">
        <f t="shared" si="38"/>
        <v>41</v>
      </c>
      <c r="AP250" s="38" t="str">
        <f t="array" ref="AP250">AO250&amp;CHOOSE(AND(AO250&lt;&gt;{11,12,13})*MIN(4,MOD(AO250,10))+1,"th","st","nd","rd","th")</f>
        <v>41st</v>
      </c>
      <c r="AQ250" s="77">
        <v>1.1599999999999999</v>
      </c>
      <c r="AR250" s="36">
        <v>2491.9699999999998</v>
      </c>
      <c r="AS250" s="29">
        <f t="shared" si="39"/>
        <v>50</v>
      </c>
      <c r="AT250" s="38" t="str">
        <f t="array" ref="AT250">AS250&amp;CHOOSE(AND(AS250&lt;&gt;{11,12,13})*MIN(4,MOD(AS250,10))+1,"th","st","nd","rd","th")</f>
        <v>50th</v>
      </c>
      <c r="AU250" s="40">
        <v>8.449867949048346E-4</v>
      </c>
    </row>
    <row r="251" spans="1:47" x14ac:dyDescent="0.25">
      <c r="A251" s="7">
        <v>101303503</v>
      </c>
      <c r="B251" s="8" t="s">
        <v>346</v>
      </c>
      <c r="C251" s="8" t="s">
        <v>190</v>
      </c>
      <c r="D251" s="27">
        <v>53750</v>
      </c>
      <c r="E251" s="29">
        <f t="shared" si="30"/>
        <v>48</v>
      </c>
      <c r="F251" s="38" t="str">
        <f t="array" ref="F251">E251&amp;CHOOSE(AND(E251&lt;&gt;{11,12,13})*MIN(4,MOD(E251,10))+1,"th","st","nd","rd","th")</f>
        <v>48th</v>
      </c>
      <c r="G251" s="29">
        <v>2443</v>
      </c>
      <c r="H251" s="30">
        <v>1.0596000000000001</v>
      </c>
      <c r="I251" s="31">
        <v>0.84060000000000001</v>
      </c>
      <c r="J251" s="94">
        <v>78</v>
      </c>
      <c r="K251" s="33">
        <v>67.341999999999999</v>
      </c>
      <c r="L251" s="34">
        <v>0.16370000000000001</v>
      </c>
      <c r="M251" s="29">
        <f t="shared" si="31"/>
        <v>59</v>
      </c>
      <c r="N251" s="38" t="str">
        <f t="array" ref="N251">M251&amp;CHOOSE(AND(M251&lt;&gt;{11,12,13})*MIN(4,MOD(M251,10))+1,"th","st","nd","rd","th")</f>
        <v>59th</v>
      </c>
      <c r="O251" s="34">
        <v>0.16819999999999999</v>
      </c>
      <c r="P251" s="29">
        <f t="shared" si="32"/>
        <v>49</v>
      </c>
      <c r="Q251" s="38" t="str">
        <f t="array" ref="Q251">P251&amp;CHOOSE(AND(P251&lt;&gt;{11,12,13})*MIN(4,MOD(P251,10))+1,"th","st","nd","rd","th")</f>
        <v>49th</v>
      </c>
      <c r="R251" s="35">
        <v>77.37</v>
      </c>
      <c r="S251" s="35">
        <v>39.747999999999998</v>
      </c>
      <c r="T251" s="35">
        <v>0</v>
      </c>
      <c r="U251" s="35">
        <v>117.11799999999999</v>
      </c>
      <c r="V251" s="36">
        <v>19.652999999999999</v>
      </c>
      <c r="W251" s="220">
        <f t="shared" si="33"/>
        <v>2.4949188862554126E-2</v>
      </c>
      <c r="X251" s="29">
        <f t="shared" si="34"/>
        <v>45</v>
      </c>
      <c r="Y251" s="38" t="str">
        <f t="array" ref="Y251">X251&amp;CHOOSE(AND(X251&lt;&gt;{11,12,13})*MIN(4,MOD(X251,10))+1,"th","st","nd","rd","th")</f>
        <v>45th</v>
      </c>
      <c r="Z251" s="37">
        <v>3.931</v>
      </c>
      <c r="AA251" s="28">
        <v>0</v>
      </c>
      <c r="AB251" s="221">
        <f t="shared" si="35"/>
        <v>0</v>
      </c>
      <c r="AC251" s="29">
        <f t="shared" si="36"/>
        <v>1</v>
      </c>
      <c r="AD251" s="38" t="str">
        <f t="array" ref="AD251">AC251&amp;CHOOSE(AND(AC251&lt;&gt;{11,12,13})*MIN(4,MOD(AC251,10))+1,"th","st","nd","rd","th")</f>
        <v>1st</v>
      </c>
      <c r="AE251" s="37">
        <v>0</v>
      </c>
      <c r="AF251" s="113">
        <v>787.721</v>
      </c>
      <c r="AG251" s="113">
        <v>798.39</v>
      </c>
      <c r="AH251" s="113">
        <v>809.93399999999997</v>
      </c>
      <c r="AI251" s="38">
        <v>798.68200000000002</v>
      </c>
      <c r="AJ251" s="29">
        <f t="shared" si="37"/>
        <v>10</v>
      </c>
      <c r="AK251" s="38" t="str">
        <f t="array" ref="AK251">AJ251&amp;CHOOSE(AND(AJ251&lt;&gt;{11,12,13})*MIN(4,MOD(AJ251,10))+1,"th","st","nd","rd","th")</f>
        <v>10th</v>
      </c>
      <c r="AL251" s="38">
        <v>121.04900000000001</v>
      </c>
      <c r="AM251" s="38">
        <v>188.39099999999999</v>
      </c>
      <c r="AN251" s="38">
        <v>987.07299999999998</v>
      </c>
      <c r="AO251" s="29">
        <f t="shared" si="38"/>
        <v>8</v>
      </c>
      <c r="AP251" s="38" t="str">
        <f t="array" ref="AP251">AO251&amp;CHOOSE(AND(AO251&lt;&gt;{11,12,13})*MIN(4,MOD(AO251,10))+1,"th","st","nd","rd","th")</f>
        <v>8th</v>
      </c>
      <c r="AQ251" s="77">
        <v>1.18</v>
      </c>
      <c r="AR251" s="36">
        <v>1234.165</v>
      </c>
      <c r="AS251" s="29">
        <f t="shared" si="39"/>
        <v>14</v>
      </c>
      <c r="AT251" s="38" t="str">
        <f t="array" ref="AT251">AS251&amp;CHOOSE(AND(AS251&lt;&gt;{11,12,13})*MIN(4,MOD(AS251,10))+1,"th","st","nd","rd","th")</f>
        <v>14th</v>
      </c>
      <c r="AU251" s="40">
        <v>4.1848542628271016E-4</v>
      </c>
    </row>
    <row r="252" spans="1:47" x14ac:dyDescent="0.25">
      <c r="A252" s="7">
        <v>101306503</v>
      </c>
      <c r="B252" s="8" t="s">
        <v>560</v>
      </c>
      <c r="C252" s="8" t="s">
        <v>190</v>
      </c>
      <c r="D252" s="27">
        <v>50723</v>
      </c>
      <c r="E252" s="29">
        <f t="shared" si="30"/>
        <v>37</v>
      </c>
      <c r="F252" s="38" t="str">
        <f t="array" ref="F252">E252&amp;CHOOSE(AND(E252&lt;&gt;{11,12,13})*MIN(4,MOD(E252,10))+1,"th","st","nd","rd","th")</f>
        <v>37th</v>
      </c>
      <c r="G252" s="29">
        <v>1895</v>
      </c>
      <c r="H252" s="30">
        <v>1.1228</v>
      </c>
      <c r="I252" s="31">
        <v>0.89729999999999999</v>
      </c>
      <c r="J252" s="94">
        <v>36</v>
      </c>
      <c r="K252" s="33">
        <v>104.468</v>
      </c>
      <c r="L252" s="34">
        <v>0.30459999999999998</v>
      </c>
      <c r="M252" s="29">
        <f t="shared" si="31"/>
        <v>91</v>
      </c>
      <c r="N252" s="38" t="str">
        <f t="array" ref="N252">M252&amp;CHOOSE(AND(M252&lt;&gt;{11,12,13})*MIN(4,MOD(M252,10))+1,"th","st","nd","rd","th")</f>
        <v>91st</v>
      </c>
      <c r="O252" s="34">
        <v>0.214</v>
      </c>
      <c r="P252" s="29">
        <f t="shared" si="32"/>
        <v>71</v>
      </c>
      <c r="Q252" s="38" t="str">
        <f t="array" ref="Q252">P252&amp;CHOOSE(AND(P252&lt;&gt;{11,12,13})*MIN(4,MOD(P252,10))+1,"th","st","nd","rd","th")</f>
        <v>71st</v>
      </c>
      <c r="R252" s="35">
        <v>112.837</v>
      </c>
      <c r="S252" s="35">
        <v>39.637</v>
      </c>
      <c r="T252" s="35">
        <v>56.418999999999997</v>
      </c>
      <c r="U252" s="35">
        <v>208.893</v>
      </c>
      <c r="V252" s="36">
        <v>16.8</v>
      </c>
      <c r="W252" s="220">
        <f t="shared" si="33"/>
        <v>2.7210619916230167E-2</v>
      </c>
      <c r="X252" s="29">
        <f t="shared" si="34"/>
        <v>51</v>
      </c>
      <c r="Y252" s="38" t="str">
        <f t="array" ref="Y252">X252&amp;CHOOSE(AND(X252&lt;&gt;{11,12,13})*MIN(4,MOD(X252,10))+1,"th","st","nd","rd","th")</f>
        <v>51st</v>
      </c>
      <c r="Z252" s="37">
        <v>3.36</v>
      </c>
      <c r="AA252" s="28">
        <v>0</v>
      </c>
      <c r="AB252" s="221">
        <f t="shared" si="35"/>
        <v>0</v>
      </c>
      <c r="AC252" s="29">
        <f t="shared" si="36"/>
        <v>1</v>
      </c>
      <c r="AD252" s="38" t="str">
        <f t="array" ref="AD252">AC252&amp;CHOOSE(AND(AC252&lt;&gt;{11,12,13})*MIN(4,MOD(AC252,10))+1,"th","st","nd","rd","th")</f>
        <v>1st</v>
      </c>
      <c r="AE252" s="37">
        <v>0</v>
      </c>
      <c r="AF252" s="113">
        <v>617.40599999999995</v>
      </c>
      <c r="AG252" s="113">
        <v>620.30100000000004</v>
      </c>
      <c r="AH252" s="113">
        <v>625.28</v>
      </c>
      <c r="AI252" s="38">
        <v>620.99599999999998</v>
      </c>
      <c r="AJ252" s="29">
        <f t="shared" si="37"/>
        <v>5</v>
      </c>
      <c r="AK252" s="38" t="str">
        <f t="array" ref="AK252">AJ252&amp;CHOOSE(AND(AJ252&lt;&gt;{11,12,13})*MIN(4,MOD(AJ252,10))+1,"th","st","nd","rd","th")</f>
        <v>5th</v>
      </c>
      <c r="AL252" s="38">
        <v>212.25299999999999</v>
      </c>
      <c r="AM252" s="38">
        <v>316.721</v>
      </c>
      <c r="AN252" s="38">
        <v>937.71699999999998</v>
      </c>
      <c r="AO252" s="29">
        <f t="shared" si="38"/>
        <v>7</v>
      </c>
      <c r="AP252" s="38" t="str">
        <f t="array" ref="AP252">AO252&amp;CHOOSE(AND(AO252&lt;&gt;{11,12,13})*MIN(4,MOD(AO252,10))+1,"th","st","nd","rd","th")</f>
        <v>7th</v>
      </c>
      <c r="AQ252" s="77">
        <v>1.1299999999999999</v>
      </c>
      <c r="AR252" s="36">
        <v>1189.742</v>
      </c>
      <c r="AS252" s="29">
        <f t="shared" si="39"/>
        <v>13</v>
      </c>
      <c r="AT252" s="38" t="str">
        <f t="array" ref="AT252">AS252&amp;CHOOSE(AND(AS252&lt;&gt;{11,12,13})*MIN(4,MOD(AS252,10))+1,"th","st","nd","rd","th")</f>
        <v>13th</v>
      </c>
      <c r="AU252" s="40">
        <v>4.034223041784884E-4</v>
      </c>
    </row>
    <row r="253" spans="1:47" x14ac:dyDescent="0.25">
      <c r="A253" s="7">
        <v>101308503</v>
      </c>
      <c r="B253" s="8" t="s">
        <v>629</v>
      </c>
      <c r="C253" s="8" t="s">
        <v>190</v>
      </c>
      <c r="D253" s="27">
        <v>54947</v>
      </c>
      <c r="E253" s="29">
        <f t="shared" si="30"/>
        <v>50</v>
      </c>
      <c r="F253" s="38" t="str">
        <f t="array" ref="F253">E253&amp;CHOOSE(AND(E253&lt;&gt;{11,12,13})*MIN(4,MOD(E253,10))+1,"th","st","nd","rd","th")</f>
        <v>50th</v>
      </c>
      <c r="G253" s="29">
        <v>1764</v>
      </c>
      <c r="H253" s="30">
        <v>1.0365</v>
      </c>
      <c r="I253" s="31">
        <v>0.92320000000000002</v>
      </c>
      <c r="J253" s="94">
        <v>17</v>
      </c>
      <c r="K253" s="33">
        <v>120.239</v>
      </c>
      <c r="L253" s="34">
        <v>0.1193</v>
      </c>
      <c r="M253" s="29">
        <f t="shared" si="31"/>
        <v>40</v>
      </c>
      <c r="N253" s="38" t="str">
        <f t="array" ref="N253">M253&amp;CHOOSE(AND(M253&lt;&gt;{11,12,13})*MIN(4,MOD(M253,10))+1,"th","st","nd","rd","th")</f>
        <v>40th</v>
      </c>
      <c r="O253" s="34">
        <v>0.20880000000000001</v>
      </c>
      <c r="P253" s="29">
        <f t="shared" si="32"/>
        <v>68</v>
      </c>
      <c r="Q253" s="38" t="str">
        <f t="array" ref="Q253">P253&amp;CHOOSE(AND(P253&lt;&gt;{11,12,13})*MIN(4,MOD(P253,10))+1,"th","st","nd","rd","th")</f>
        <v>68th</v>
      </c>
      <c r="R253" s="35">
        <v>51.039000000000001</v>
      </c>
      <c r="S253" s="35">
        <v>44.664000000000001</v>
      </c>
      <c r="T253" s="35">
        <v>0</v>
      </c>
      <c r="U253" s="35">
        <v>95.703000000000003</v>
      </c>
      <c r="V253" s="36">
        <v>23.895</v>
      </c>
      <c r="W253" s="220">
        <f t="shared" si="33"/>
        <v>3.3511960944085026E-2</v>
      </c>
      <c r="X253" s="29">
        <f t="shared" si="34"/>
        <v>65</v>
      </c>
      <c r="Y253" s="38" t="str">
        <f t="array" ref="Y253">X253&amp;CHOOSE(AND(X253&lt;&gt;{11,12,13})*MIN(4,MOD(X253,10))+1,"th","st","nd","rd","th")</f>
        <v>65th</v>
      </c>
      <c r="Z253" s="37">
        <v>4.7789999999999999</v>
      </c>
      <c r="AA253" s="28">
        <v>0</v>
      </c>
      <c r="AB253" s="221">
        <f t="shared" si="35"/>
        <v>0</v>
      </c>
      <c r="AC253" s="29">
        <f t="shared" si="36"/>
        <v>1</v>
      </c>
      <c r="AD253" s="38" t="str">
        <f t="array" ref="AD253">AC253&amp;CHOOSE(AND(AC253&lt;&gt;{11,12,13})*MIN(4,MOD(AC253,10))+1,"th","st","nd","rd","th")</f>
        <v>1st</v>
      </c>
      <c r="AE253" s="37">
        <v>0</v>
      </c>
      <c r="AF253" s="113">
        <v>713.029</v>
      </c>
      <c r="AG253" s="113">
        <v>710.53700000000003</v>
      </c>
      <c r="AH253" s="113">
        <v>692.69399999999996</v>
      </c>
      <c r="AI253" s="38">
        <v>705.42</v>
      </c>
      <c r="AJ253" s="29">
        <f t="shared" si="37"/>
        <v>6</v>
      </c>
      <c r="AK253" s="38" t="str">
        <f t="array" ref="AK253">AJ253&amp;CHOOSE(AND(AJ253&lt;&gt;{11,12,13})*MIN(4,MOD(AJ253,10))+1,"th","st","nd","rd","th")</f>
        <v>6th</v>
      </c>
      <c r="AL253" s="38">
        <v>100.482</v>
      </c>
      <c r="AM253" s="38">
        <v>220.721</v>
      </c>
      <c r="AN253" s="38">
        <v>926.14099999999996</v>
      </c>
      <c r="AO253" s="29">
        <f t="shared" si="38"/>
        <v>7</v>
      </c>
      <c r="AP253" s="38" t="str">
        <f t="array" ref="AP253">AO253&amp;CHOOSE(AND(AO253&lt;&gt;{11,12,13})*MIN(4,MOD(AO253,10))+1,"th","st","nd","rd","th")</f>
        <v>7th</v>
      </c>
      <c r="AQ253" s="77">
        <v>2.1800000000000002</v>
      </c>
      <c r="AR253" s="36">
        <v>2092.6799999999998</v>
      </c>
      <c r="AS253" s="29">
        <f t="shared" si="39"/>
        <v>39</v>
      </c>
      <c r="AT253" s="38" t="str">
        <f t="array" ref="AT253">AS253&amp;CHOOSE(AND(AS253&lt;&gt;{11,12,13})*MIN(4,MOD(AS253,10))+1,"th","st","nd","rd","th")</f>
        <v>39th</v>
      </c>
      <c r="AU253" s="40">
        <v>7.0959400232003167E-4</v>
      </c>
    </row>
    <row r="254" spans="1:47" x14ac:dyDescent="0.25">
      <c r="A254" s="7">
        <v>111312503</v>
      </c>
      <c r="B254" s="8" t="s">
        <v>339</v>
      </c>
      <c r="C254" s="8" t="s">
        <v>340</v>
      </c>
      <c r="D254" s="27">
        <v>45378</v>
      </c>
      <c r="E254" s="29">
        <f t="shared" si="30"/>
        <v>20</v>
      </c>
      <c r="F254" s="38" t="str">
        <f t="array" ref="F254">E254&amp;CHOOSE(AND(E254&lt;&gt;{11,12,13})*MIN(4,MOD(E254,10))+1,"th","st","nd","rd","th")</f>
        <v>20th</v>
      </c>
      <c r="G254" s="29">
        <v>6667</v>
      </c>
      <c r="H254" s="30">
        <v>1.2549999999999999</v>
      </c>
      <c r="I254" s="31">
        <v>0.78380000000000005</v>
      </c>
      <c r="J254" s="94">
        <v>130</v>
      </c>
      <c r="K254" s="33">
        <v>50.926000000000002</v>
      </c>
      <c r="L254" s="34">
        <v>0.21579999999999999</v>
      </c>
      <c r="M254" s="29">
        <f t="shared" si="31"/>
        <v>77</v>
      </c>
      <c r="N254" s="38" t="str">
        <f t="array" ref="N254">M254&amp;CHOOSE(AND(M254&lt;&gt;{11,12,13})*MIN(4,MOD(M254,10))+1,"th","st","nd","rd","th")</f>
        <v>77th</v>
      </c>
      <c r="O254" s="34">
        <v>0.20599999999999999</v>
      </c>
      <c r="P254" s="29">
        <f t="shared" si="32"/>
        <v>67</v>
      </c>
      <c r="Q254" s="38" t="str">
        <f t="array" ref="Q254">P254&amp;CHOOSE(AND(P254&lt;&gt;{11,12,13})*MIN(4,MOD(P254,10))+1,"th","st","nd","rd","th")</f>
        <v>67th</v>
      </c>
      <c r="R254" s="35">
        <v>257.25599999999997</v>
      </c>
      <c r="S254" s="35">
        <v>122.786</v>
      </c>
      <c r="T254" s="35">
        <v>0</v>
      </c>
      <c r="U254" s="35">
        <v>380.04199999999997</v>
      </c>
      <c r="V254" s="36">
        <v>128.36799999999999</v>
      </c>
      <c r="W254" s="220">
        <f t="shared" si="33"/>
        <v>6.4609258137058118E-2</v>
      </c>
      <c r="X254" s="29">
        <f t="shared" si="34"/>
        <v>92</v>
      </c>
      <c r="Y254" s="38" t="str">
        <f t="array" ref="Y254">X254&amp;CHOOSE(AND(X254&lt;&gt;{11,12,13})*MIN(4,MOD(X254,10))+1,"th","st","nd","rd","th")</f>
        <v>92nd</v>
      </c>
      <c r="Z254" s="37">
        <v>25.673999999999999</v>
      </c>
      <c r="AA254" s="28">
        <v>10</v>
      </c>
      <c r="AB254" s="221">
        <f t="shared" si="35"/>
        <v>5.0331280488173152E-3</v>
      </c>
      <c r="AC254" s="29">
        <f t="shared" si="36"/>
        <v>48</v>
      </c>
      <c r="AD254" s="38" t="str">
        <f t="array" ref="AD254">AC254&amp;CHOOSE(AND(AC254&lt;&gt;{11,12,13})*MIN(4,MOD(AC254,10))+1,"th","st","nd","rd","th")</f>
        <v>48th</v>
      </c>
      <c r="AE254" s="37">
        <v>6</v>
      </c>
      <c r="AF254" s="113">
        <v>1986.836</v>
      </c>
      <c r="AG254" s="113">
        <v>1984.373</v>
      </c>
      <c r="AH254" s="113">
        <v>2078.335</v>
      </c>
      <c r="AI254" s="38">
        <v>2016.5150000000001</v>
      </c>
      <c r="AJ254" s="29">
        <f t="shared" si="37"/>
        <v>47</v>
      </c>
      <c r="AK254" s="38" t="str">
        <f t="array" ref="AK254">AJ254&amp;CHOOSE(AND(AJ254&lt;&gt;{11,12,13})*MIN(4,MOD(AJ254,10))+1,"th","st","nd","rd","th")</f>
        <v>47th</v>
      </c>
      <c r="AL254" s="38">
        <v>411.71600000000001</v>
      </c>
      <c r="AM254" s="38">
        <v>462.642</v>
      </c>
      <c r="AN254" s="38">
        <v>2479.1570000000002</v>
      </c>
      <c r="AO254" s="29">
        <f t="shared" si="38"/>
        <v>50</v>
      </c>
      <c r="AP254" s="38" t="str">
        <f t="array" ref="AP254">AO254&amp;CHOOSE(AND(AO254&lt;&gt;{11,12,13})*MIN(4,MOD(AO254,10))+1,"th","st","nd","rd","th")</f>
        <v>50th</v>
      </c>
      <c r="AQ254" s="77">
        <v>0.84</v>
      </c>
      <c r="AR254" s="36">
        <v>2613.527</v>
      </c>
      <c r="AS254" s="29">
        <f t="shared" si="39"/>
        <v>52</v>
      </c>
      <c r="AT254" s="38" t="str">
        <f t="array" ref="AT254">AS254&amp;CHOOSE(AND(AS254&lt;&gt;{11,12,13})*MIN(4,MOD(AS254,10))+1,"th","st","nd","rd","th")</f>
        <v>52nd</v>
      </c>
      <c r="AU254" s="40">
        <v>8.8620481110416574E-4</v>
      </c>
    </row>
    <row r="255" spans="1:47" x14ac:dyDescent="0.25">
      <c r="A255" s="7">
        <v>111312804</v>
      </c>
      <c r="B255" s="8" t="s">
        <v>355</v>
      </c>
      <c r="C255" s="8" t="s">
        <v>340</v>
      </c>
      <c r="D255" s="27">
        <v>52388</v>
      </c>
      <c r="E255" s="29">
        <f t="shared" si="30"/>
        <v>44</v>
      </c>
      <c r="F255" s="38" t="str">
        <f t="array" ref="F255">E255&amp;CHOOSE(AND(E255&lt;&gt;{11,12,13})*MIN(4,MOD(E255,10))+1,"th","st","nd","rd","th")</f>
        <v>44th</v>
      </c>
      <c r="G255" s="29">
        <v>2071</v>
      </c>
      <c r="H255" s="30">
        <v>1.0871</v>
      </c>
      <c r="I255" s="31">
        <v>0.90610000000000002</v>
      </c>
      <c r="J255" s="94">
        <v>31</v>
      </c>
      <c r="K255" s="33">
        <v>118.42100000000001</v>
      </c>
      <c r="L255" s="34">
        <v>0.1673</v>
      </c>
      <c r="M255" s="29">
        <f t="shared" si="31"/>
        <v>61</v>
      </c>
      <c r="N255" s="38" t="str">
        <f t="array" ref="N255">M255&amp;CHOOSE(AND(M255&lt;&gt;{11,12,13})*MIN(4,MOD(M255,10))+1,"th","st","nd","rd","th")</f>
        <v>61st</v>
      </c>
      <c r="O255" s="34">
        <v>0.30570000000000003</v>
      </c>
      <c r="P255" s="29">
        <f t="shared" si="32"/>
        <v>96</v>
      </c>
      <c r="Q255" s="38" t="str">
        <f t="array" ref="Q255">P255&amp;CHOOSE(AND(P255&lt;&gt;{11,12,13})*MIN(4,MOD(P255,10))+1,"th","st","nd","rd","th")</f>
        <v>96th</v>
      </c>
      <c r="R255" s="35">
        <v>74.480999999999995</v>
      </c>
      <c r="S255" s="35">
        <v>68.048000000000002</v>
      </c>
      <c r="T255" s="35">
        <v>0</v>
      </c>
      <c r="U255" s="35">
        <v>142.529</v>
      </c>
      <c r="V255" s="36">
        <v>25.9</v>
      </c>
      <c r="W255" s="220">
        <f t="shared" si="33"/>
        <v>3.49063189871507E-2</v>
      </c>
      <c r="X255" s="29">
        <f t="shared" si="34"/>
        <v>68</v>
      </c>
      <c r="Y255" s="38" t="str">
        <f t="array" ref="Y255">X255&amp;CHOOSE(AND(X255&lt;&gt;{11,12,13})*MIN(4,MOD(X255,10))+1,"th","st","nd","rd","th")</f>
        <v>68th</v>
      </c>
      <c r="Z255" s="37">
        <v>5.18</v>
      </c>
      <c r="AA255" s="28">
        <v>2</v>
      </c>
      <c r="AB255" s="221">
        <f t="shared" si="35"/>
        <v>2.6954686476564249E-3</v>
      </c>
      <c r="AC255" s="29">
        <f t="shared" si="36"/>
        <v>33</v>
      </c>
      <c r="AD255" s="38" t="str">
        <f t="array" ref="AD255">AC255&amp;CHOOSE(AND(AC255&lt;&gt;{11,12,13})*MIN(4,MOD(AC255,10))+1,"th","st","nd","rd","th")</f>
        <v>33rd</v>
      </c>
      <c r="AE255" s="37">
        <v>1.2</v>
      </c>
      <c r="AF255" s="113">
        <v>741.98599999999999</v>
      </c>
      <c r="AG255" s="113">
        <v>726.38800000000003</v>
      </c>
      <c r="AH255" s="113">
        <v>746.65099999999995</v>
      </c>
      <c r="AI255" s="38">
        <v>738.34199999999998</v>
      </c>
      <c r="AJ255" s="29">
        <f t="shared" si="37"/>
        <v>7</v>
      </c>
      <c r="AK255" s="38" t="str">
        <f t="array" ref="AK255">AJ255&amp;CHOOSE(AND(AJ255&lt;&gt;{11,12,13})*MIN(4,MOD(AJ255,10))+1,"th","st","nd","rd","th")</f>
        <v>7th</v>
      </c>
      <c r="AL255" s="38">
        <v>148.90899999999999</v>
      </c>
      <c r="AM255" s="38">
        <v>267.33</v>
      </c>
      <c r="AN255" s="38">
        <v>1005.672</v>
      </c>
      <c r="AO255" s="29">
        <f t="shared" si="38"/>
        <v>9</v>
      </c>
      <c r="AP255" s="38" t="str">
        <f t="array" ref="AP255">AO255&amp;CHOOSE(AND(AO255&lt;&gt;{11,12,13})*MIN(4,MOD(AO255,10))+1,"th","st","nd","rd","th")</f>
        <v>9th</v>
      </c>
      <c r="AQ255" s="77">
        <v>1.06</v>
      </c>
      <c r="AR255" s="36">
        <v>1158.8620000000001</v>
      </c>
      <c r="AS255" s="29">
        <f t="shared" si="39"/>
        <v>12</v>
      </c>
      <c r="AT255" s="38" t="str">
        <f t="array" ref="AT255">AS255&amp;CHOOSE(AND(AS255&lt;&gt;{11,12,13})*MIN(4,MOD(AS255,10))+1,"th","st","nd","rd","th")</f>
        <v>12th</v>
      </c>
      <c r="AU255" s="40">
        <v>3.9295139472666466E-4</v>
      </c>
    </row>
    <row r="256" spans="1:47" x14ac:dyDescent="0.25">
      <c r="A256" s="7">
        <v>111316003</v>
      </c>
      <c r="B256" s="8" t="s">
        <v>424</v>
      </c>
      <c r="C256" s="8" t="s">
        <v>340</v>
      </c>
      <c r="D256" s="27">
        <v>40489</v>
      </c>
      <c r="E256" s="29">
        <f t="shared" si="30"/>
        <v>9</v>
      </c>
      <c r="F256" s="38" t="str">
        <f t="array" ref="F256">E256&amp;CHOOSE(AND(E256&lt;&gt;{11,12,13})*MIN(4,MOD(E256,10))+1,"th","st","nd","rd","th")</f>
        <v>9th</v>
      </c>
      <c r="G256" s="29">
        <v>4043</v>
      </c>
      <c r="H256" s="30">
        <v>1.4066000000000001</v>
      </c>
      <c r="I256" s="31">
        <v>0.81620000000000004</v>
      </c>
      <c r="J256" s="94">
        <v>101</v>
      </c>
      <c r="K256" s="33">
        <v>92.873999999999995</v>
      </c>
      <c r="L256" s="34">
        <v>0.22819999999999999</v>
      </c>
      <c r="M256" s="29">
        <f t="shared" si="31"/>
        <v>80</v>
      </c>
      <c r="N256" s="38" t="str">
        <f t="array" ref="N256">M256&amp;CHOOSE(AND(M256&lt;&gt;{11,12,13})*MIN(4,MOD(M256,10))+1,"th","st","nd","rd","th")</f>
        <v>80th</v>
      </c>
      <c r="O256" s="34">
        <v>0.28510000000000002</v>
      </c>
      <c r="P256" s="29">
        <f t="shared" si="32"/>
        <v>94</v>
      </c>
      <c r="Q256" s="38" t="str">
        <f t="array" ref="Q256">P256&amp;CHOOSE(AND(P256&lt;&gt;{11,12,13})*MIN(4,MOD(P256,10))+1,"th","st","nd","rd","th")</f>
        <v>94th</v>
      </c>
      <c r="R256" s="35">
        <v>198.53800000000001</v>
      </c>
      <c r="S256" s="35">
        <v>124.021</v>
      </c>
      <c r="T256" s="35">
        <v>0</v>
      </c>
      <c r="U256" s="35">
        <v>322.55900000000003</v>
      </c>
      <c r="V256" s="36">
        <v>72.015000000000001</v>
      </c>
      <c r="W256" s="220">
        <f t="shared" si="33"/>
        <v>4.9664489700213102E-2</v>
      </c>
      <c r="X256" s="29">
        <f t="shared" si="34"/>
        <v>86</v>
      </c>
      <c r="Y256" s="38" t="str">
        <f t="array" ref="Y256">X256&amp;CHOOSE(AND(X256&lt;&gt;{11,12,13})*MIN(4,MOD(X256,10))+1,"th","st","nd","rd","th")</f>
        <v>86th</v>
      </c>
      <c r="Z256" s="37">
        <v>14.403</v>
      </c>
      <c r="AA256" s="28">
        <v>4</v>
      </c>
      <c r="AB256" s="221">
        <f t="shared" si="35"/>
        <v>2.7585636159251879E-3</v>
      </c>
      <c r="AC256" s="29">
        <f t="shared" si="36"/>
        <v>33</v>
      </c>
      <c r="AD256" s="38" t="str">
        <f t="array" ref="AD256">AC256&amp;CHOOSE(AND(AC256&lt;&gt;{11,12,13})*MIN(4,MOD(AC256,10))+1,"th","st","nd","rd","th")</f>
        <v>33rd</v>
      </c>
      <c r="AE256" s="37">
        <v>2.4</v>
      </c>
      <c r="AF256" s="113">
        <v>1450.03</v>
      </c>
      <c r="AG256" s="113">
        <v>1502.4929999999999</v>
      </c>
      <c r="AH256" s="113">
        <v>1516.7470000000001</v>
      </c>
      <c r="AI256" s="38">
        <v>1489.7570000000001</v>
      </c>
      <c r="AJ256" s="29">
        <f t="shared" si="37"/>
        <v>32</v>
      </c>
      <c r="AK256" s="38" t="str">
        <f t="array" ref="AK256">AJ256&amp;CHOOSE(AND(AJ256&lt;&gt;{11,12,13})*MIN(4,MOD(AJ256,10))+1,"th","st","nd","rd","th")</f>
        <v>32nd</v>
      </c>
      <c r="AL256" s="38">
        <v>339.36200000000002</v>
      </c>
      <c r="AM256" s="38">
        <v>432.23599999999999</v>
      </c>
      <c r="AN256" s="38">
        <v>1921.9929999999999</v>
      </c>
      <c r="AO256" s="29">
        <f t="shared" si="38"/>
        <v>37</v>
      </c>
      <c r="AP256" s="38" t="str">
        <f t="array" ref="AP256">AO256&amp;CHOOSE(AND(AO256&lt;&gt;{11,12,13})*MIN(4,MOD(AO256,10))+1,"th","st","nd","rd","th")</f>
        <v>37th</v>
      </c>
      <c r="AQ256" s="77">
        <v>1.1100000000000001</v>
      </c>
      <c r="AR256" s="36">
        <v>3000.8580000000002</v>
      </c>
      <c r="AS256" s="29">
        <f t="shared" si="39"/>
        <v>59</v>
      </c>
      <c r="AT256" s="38" t="str">
        <f t="array" ref="AT256">AS256&amp;CHOOSE(AND(AS256&lt;&gt;{11,12,13})*MIN(4,MOD(AS256,10))+1,"th","st","nd","rd","th")</f>
        <v>59th</v>
      </c>
      <c r="AU256" s="40">
        <v>1.0175424998633742E-3</v>
      </c>
    </row>
    <row r="257" spans="1:47" x14ac:dyDescent="0.25">
      <c r="A257" s="7">
        <v>111317503</v>
      </c>
      <c r="B257" s="8" t="s">
        <v>563</v>
      </c>
      <c r="C257" s="8" t="s">
        <v>340</v>
      </c>
      <c r="D257" s="27">
        <v>47679</v>
      </c>
      <c r="E257" s="29">
        <f t="shared" si="30"/>
        <v>27</v>
      </c>
      <c r="F257" s="38" t="str">
        <f t="array" ref="F257">E257&amp;CHOOSE(AND(E257&lt;&gt;{11,12,13})*MIN(4,MOD(E257,10))+1,"th","st","nd","rd","th")</f>
        <v>27th</v>
      </c>
      <c r="G257" s="29">
        <v>3160</v>
      </c>
      <c r="H257" s="30">
        <v>1.1944999999999999</v>
      </c>
      <c r="I257" s="31">
        <v>0.86370000000000002</v>
      </c>
      <c r="J257" s="94">
        <v>60</v>
      </c>
      <c r="K257" s="33">
        <v>137.77600000000001</v>
      </c>
      <c r="L257" s="34">
        <v>0.19789999999999999</v>
      </c>
      <c r="M257" s="29">
        <f t="shared" si="31"/>
        <v>72</v>
      </c>
      <c r="N257" s="38" t="str">
        <f t="array" ref="N257">M257&amp;CHOOSE(AND(M257&lt;&gt;{11,12,13})*MIN(4,MOD(M257,10))+1,"th","st","nd","rd","th")</f>
        <v>72nd</v>
      </c>
      <c r="O257" s="34">
        <v>0.25469999999999998</v>
      </c>
      <c r="P257" s="29">
        <f t="shared" si="32"/>
        <v>87</v>
      </c>
      <c r="Q257" s="38" t="str">
        <f t="array" ref="Q257">P257&amp;CHOOSE(AND(P257&lt;&gt;{11,12,13})*MIN(4,MOD(P257,10))+1,"th","st","nd","rd","th")</f>
        <v>87th</v>
      </c>
      <c r="R257" s="35">
        <v>140.72499999999999</v>
      </c>
      <c r="S257" s="35">
        <v>90.557000000000002</v>
      </c>
      <c r="T257" s="35">
        <v>0</v>
      </c>
      <c r="U257" s="35">
        <v>231.28200000000001</v>
      </c>
      <c r="V257" s="36">
        <v>46.539000000000001</v>
      </c>
      <c r="W257" s="220">
        <f t="shared" si="33"/>
        <v>3.9268380764661409E-2</v>
      </c>
      <c r="X257" s="29">
        <f t="shared" si="34"/>
        <v>76</v>
      </c>
      <c r="Y257" s="38" t="str">
        <f t="array" ref="Y257">X257&amp;CHOOSE(AND(X257&lt;&gt;{11,12,13})*MIN(4,MOD(X257,10))+1,"th","st","nd","rd","th")</f>
        <v>76th</v>
      </c>
      <c r="Z257" s="37">
        <v>9.3079999999999998</v>
      </c>
      <c r="AA257" s="28">
        <v>0</v>
      </c>
      <c r="AB257" s="221">
        <f t="shared" si="35"/>
        <v>0</v>
      </c>
      <c r="AC257" s="29">
        <f t="shared" si="36"/>
        <v>1</v>
      </c>
      <c r="AD257" s="38" t="str">
        <f t="array" ref="AD257">AC257&amp;CHOOSE(AND(AC257&lt;&gt;{11,12,13})*MIN(4,MOD(AC257,10))+1,"th","st","nd","rd","th")</f>
        <v>1st</v>
      </c>
      <c r="AE257" s="37">
        <v>0</v>
      </c>
      <c r="AF257" s="113">
        <v>1185.152</v>
      </c>
      <c r="AG257" s="113">
        <v>1235.239</v>
      </c>
      <c r="AH257" s="113">
        <v>1233.184</v>
      </c>
      <c r="AI257" s="38">
        <v>1217.8579999999999</v>
      </c>
      <c r="AJ257" s="29">
        <f t="shared" si="37"/>
        <v>25</v>
      </c>
      <c r="AK257" s="38" t="str">
        <f t="array" ref="AK257">AJ257&amp;CHOOSE(AND(AJ257&lt;&gt;{11,12,13})*MIN(4,MOD(AJ257,10))+1,"th","st","nd","rd","th")</f>
        <v>25th</v>
      </c>
      <c r="AL257" s="38">
        <v>240.59</v>
      </c>
      <c r="AM257" s="38">
        <v>378.36599999999999</v>
      </c>
      <c r="AN257" s="38">
        <v>1596.2239999999999</v>
      </c>
      <c r="AO257" s="29">
        <f t="shared" si="38"/>
        <v>27</v>
      </c>
      <c r="AP257" s="38" t="str">
        <f t="array" ref="AP257">AO257&amp;CHOOSE(AND(AO257&lt;&gt;{11,12,13})*MIN(4,MOD(AO257,10))+1,"th","st","nd","rd","th")</f>
        <v>27th</v>
      </c>
      <c r="AQ257" s="77">
        <v>0.94</v>
      </c>
      <c r="AR257" s="36">
        <v>1792.288</v>
      </c>
      <c r="AS257" s="29">
        <f t="shared" si="39"/>
        <v>31</v>
      </c>
      <c r="AT257" s="38" t="str">
        <f t="array" ref="AT257">AS257&amp;CHOOSE(AND(AS257&lt;&gt;{11,12,13})*MIN(4,MOD(AS257,10))+1,"th","st","nd","rd","th")</f>
        <v>31st</v>
      </c>
      <c r="AU257" s="40">
        <v>6.0773592485719981E-4</v>
      </c>
    </row>
    <row r="258" spans="1:47" x14ac:dyDescent="0.25">
      <c r="A258" s="7">
        <v>128321103</v>
      </c>
      <c r="B258" s="8" t="s">
        <v>156</v>
      </c>
      <c r="C258" s="8" t="s">
        <v>157</v>
      </c>
      <c r="D258" s="27">
        <v>46458</v>
      </c>
      <c r="E258" s="29">
        <f t="shared" si="30"/>
        <v>24</v>
      </c>
      <c r="F258" s="38" t="str">
        <f t="array" ref="F258">E258&amp;CHOOSE(AND(E258&lt;&gt;{11,12,13})*MIN(4,MOD(E258,10))+1,"th","st","nd","rd","th")</f>
        <v>24th</v>
      </c>
      <c r="G258" s="29">
        <v>5627</v>
      </c>
      <c r="H258" s="30">
        <v>1.2259</v>
      </c>
      <c r="I258" s="31">
        <v>0.78490000000000004</v>
      </c>
      <c r="J258" s="94">
        <v>127</v>
      </c>
      <c r="K258" s="33">
        <v>39.246000000000002</v>
      </c>
      <c r="L258" s="34">
        <v>8.9099999999999999E-2</v>
      </c>
      <c r="M258" s="29">
        <f t="shared" si="31"/>
        <v>28</v>
      </c>
      <c r="N258" s="38" t="str">
        <f t="array" ref="N258">M258&amp;CHOOSE(AND(M258&lt;&gt;{11,12,13})*MIN(4,MOD(M258,10))+1,"th","st","nd","rd","th")</f>
        <v>28th</v>
      </c>
      <c r="O258" s="34">
        <v>0.21609999999999999</v>
      </c>
      <c r="P258" s="29">
        <f t="shared" si="32"/>
        <v>71</v>
      </c>
      <c r="Q258" s="38" t="str">
        <f t="array" ref="Q258">P258&amp;CHOOSE(AND(P258&lt;&gt;{11,12,13})*MIN(4,MOD(P258,10))+1,"th","st","nd","rd","th")</f>
        <v>71st</v>
      </c>
      <c r="R258" s="35">
        <v>83.846000000000004</v>
      </c>
      <c r="S258" s="35">
        <v>101.678</v>
      </c>
      <c r="T258" s="35">
        <v>0</v>
      </c>
      <c r="U258" s="35">
        <v>185.524</v>
      </c>
      <c r="V258" s="36">
        <v>60.34</v>
      </c>
      <c r="W258" s="220">
        <f t="shared" si="33"/>
        <v>3.8472843617518473E-2</v>
      </c>
      <c r="X258" s="29">
        <f t="shared" si="34"/>
        <v>74</v>
      </c>
      <c r="Y258" s="38" t="str">
        <f t="array" ref="Y258">X258&amp;CHOOSE(AND(X258&lt;&gt;{11,12,13})*MIN(4,MOD(X258,10))+1,"th","st","nd","rd","th")</f>
        <v>74th</v>
      </c>
      <c r="Z258" s="37">
        <v>12.068</v>
      </c>
      <c r="AA258" s="28">
        <v>6</v>
      </c>
      <c r="AB258" s="221">
        <f t="shared" si="35"/>
        <v>3.8256059281589466E-3</v>
      </c>
      <c r="AC258" s="29">
        <f t="shared" si="36"/>
        <v>40</v>
      </c>
      <c r="AD258" s="38" t="str">
        <f t="array" ref="AD258">AC258&amp;CHOOSE(AND(AC258&lt;&gt;{11,12,13})*MIN(4,MOD(AC258,10))+1,"th","st","nd","rd","th")</f>
        <v>40th</v>
      </c>
      <c r="AE258" s="37">
        <v>3.6</v>
      </c>
      <c r="AF258" s="113">
        <v>1568.3789999999999</v>
      </c>
      <c r="AG258" s="113">
        <v>1565.0440000000001</v>
      </c>
      <c r="AH258" s="113">
        <v>1618.547</v>
      </c>
      <c r="AI258" s="38">
        <v>1583.99</v>
      </c>
      <c r="AJ258" s="29">
        <f t="shared" si="37"/>
        <v>36</v>
      </c>
      <c r="AK258" s="38" t="str">
        <f t="array" ref="AK258">AJ258&amp;CHOOSE(AND(AJ258&lt;&gt;{11,12,13})*MIN(4,MOD(AJ258,10))+1,"th","st","nd","rd","th")</f>
        <v>36th</v>
      </c>
      <c r="AL258" s="38">
        <v>201.19200000000001</v>
      </c>
      <c r="AM258" s="38">
        <v>240.43799999999999</v>
      </c>
      <c r="AN258" s="38">
        <v>1824.4280000000001</v>
      </c>
      <c r="AO258" s="29">
        <f t="shared" si="38"/>
        <v>33</v>
      </c>
      <c r="AP258" s="38" t="str">
        <f t="array" ref="AP258">AO258&amp;CHOOSE(AND(AO258&lt;&gt;{11,12,13})*MIN(4,MOD(AO258,10))+1,"th","st","nd","rd","th")</f>
        <v>33rd</v>
      </c>
      <c r="AQ258" s="77">
        <v>0.97</v>
      </c>
      <c r="AR258" s="36">
        <v>2169.4690000000001</v>
      </c>
      <c r="AS258" s="29">
        <f t="shared" si="39"/>
        <v>41</v>
      </c>
      <c r="AT258" s="38" t="str">
        <f t="array" ref="AT258">AS258&amp;CHOOSE(AND(AS258&lt;&gt;{11,12,13})*MIN(4,MOD(AS258,10))+1,"th","st","nd","rd","th")</f>
        <v>41st</v>
      </c>
      <c r="AU258" s="40">
        <v>7.3563191248506076E-4</v>
      </c>
    </row>
    <row r="259" spans="1:47" x14ac:dyDescent="0.25">
      <c r="A259" s="7">
        <v>128323303</v>
      </c>
      <c r="B259" s="8" t="s">
        <v>337</v>
      </c>
      <c r="C259" s="8" t="s">
        <v>157</v>
      </c>
      <c r="D259" s="27">
        <v>49302</v>
      </c>
      <c r="E259" s="29">
        <f t="shared" ref="E259:E322" si="40">ROUND(_xlfn.PERCENTRANK.EXC(D$2:D$501,D259)*100,0)</f>
        <v>31</v>
      </c>
      <c r="F259" s="38" t="str">
        <f t="array" ref="F259">E259&amp;CHOOSE(AND(E259&lt;&gt;{11,12,13})*MIN(4,MOD(E259,10))+1,"th","st","nd","rd","th")</f>
        <v>31st</v>
      </c>
      <c r="G259" s="29">
        <v>2711</v>
      </c>
      <c r="H259" s="30">
        <v>1.1551</v>
      </c>
      <c r="I259" s="31">
        <v>0.80769999999999997</v>
      </c>
      <c r="J259" s="94">
        <v>111</v>
      </c>
      <c r="K259" s="33">
        <v>45.212000000000003</v>
      </c>
      <c r="L259" s="34">
        <v>0.1651</v>
      </c>
      <c r="M259" s="29">
        <f t="shared" ref="M259:M322" si="41">ROUND(_xlfn.PERCENTRANK.EXC(L$2:L$501,L259)*100,0)</f>
        <v>59</v>
      </c>
      <c r="N259" s="38" t="str">
        <f t="array" ref="N259">M259&amp;CHOOSE(AND(M259&lt;&gt;{11,12,13})*MIN(4,MOD(M259,10))+1,"th","st","nd","rd","th")</f>
        <v>59th</v>
      </c>
      <c r="O259" s="34">
        <v>0.28179999999999999</v>
      </c>
      <c r="P259" s="29">
        <f t="shared" ref="P259:P322" si="42">ROUND(_xlfn.PERCENTRANK.EXC(O$2:O$501,O259)*100,0)</f>
        <v>93</v>
      </c>
      <c r="Q259" s="38" t="str">
        <f t="array" ref="Q259">P259&amp;CHOOSE(AND(P259&lt;&gt;{11,12,13})*MIN(4,MOD(P259,10))+1,"th","st","nd","rd","th")</f>
        <v>93rd</v>
      </c>
      <c r="R259" s="35">
        <v>87.992999999999995</v>
      </c>
      <c r="S259" s="35">
        <v>75.094999999999999</v>
      </c>
      <c r="T259" s="35">
        <v>0</v>
      </c>
      <c r="U259" s="35">
        <v>163.08799999999999</v>
      </c>
      <c r="V259" s="36">
        <v>12.661</v>
      </c>
      <c r="W259" s="220">
        <f t="shared" ref="W259:W322" si="43">V259/AF259</f>
        <v>1.4253404617243006E-2</v>
      </c>
      <c r="X259" s="29">
        <f t="shared" ref="X259:X322" si="44">ROUNDUP(_xlfn.PERCENTRANK.EXC(W$2:W$501,W259)*100,0)</f>
        <v>17</v>
      </c>
      <c r="Y259" s="38" t="str">
        <f t="array" ref="Y259">X259&amp;CHOOSE(AND(X259&lt;&gt;{11,12,13})*MIN(4,MOD(X259,10))+1,"th","st","nd","rd","th")</f>
        <v>17th</v>
      </c>
      <c r="Z259" s="37">
        <v>2.532</v>
      </c>
      <c r="AA259" s="28">
        <v>0</v>
      </c>
      <c r="AB259" s="221">
        <f t="shared" ref="AB259:AB322" si="45">AA259/AF259</f>
        <v>0</v>
      </c>
      <c r="AC259" s="29">
        <f t="shared" ref="AC259:AC322" si="46">ROUNDUP(_xlfn.PERCENTRANK.EXC(AB$2:AB$501,AB259)*100,0)</f>
        <v>1</v>
      </c>
      <c r="AD259" s="38" t="str">
        <f t="array" ref="AD259">AC259&amp;CHOOSE(AND(AC259&lt;&gt;{11,12,13})*MIN(4,MOD(AC259,10))+1,"th","st","nd","rd","th")</f>
        <v>1st</v>
      </c>
      <c r="AE259" s="37">
        <v>0</v>
      </c>
      <c r="AF259" s="113">
        <v>888.279</v>
      </c>
      <c r="AG259" s="113">
        <v>892.67</v>
      </c>
      <c r="AH259" s="113">
        <v>879.66899999999998</v>
      </c>
      <c r="AI259" s="38">
        <v>886.87300000000005</v>
      </c>
      <c r="AJ259" s="29">
        <f t="shared" ref="AJ259:AJ322" si="47">ROUND(_xlfn.PERCENTRANK.EXC($AI$2:$AI$501,AI259)*100,0)</f>
        <v>13</v>
      </c>
      <c r="AK259" s="38" t="str">
        <f t="array" ref="AK259">AJ259&amp;CHOOSE(AND(AJ259&lt;&gt;{11,12,13})*MIN(4,MOD(AJ259,10))+1,"th","st","nd","rd","th")</f>
        <v>13th</v>
      </c>
      <c r="AL259" s="38">
        <v>165.62</v>
      </c>
      <c r="AM259" s="38">
        <v>210.83199999999999</v>
      </c>
      <c r="AN259" s="38">
        <v>1097.7049999999999</v>
      </c>
      <c r="AO259" s="29">
        <f t="shared" ref="AO259:AO322" si="48">ROUND(_xlfn.PERCENTRANK.EXC(AN$2:AN$501,AN259)*100,0)</f>
        <v>12</v>
      </c>
      <c r="AP259" s="38" t="str">
        <f t="array" ref="AP259">AO259&amp;CHOOSE(AND(AO259&lt;&gt;{11,12,13})*MIN(4,MOD(AO259,10))+1,"th","st","nd","rd","th")</f>
        <v>12th</v>
      </c>
      <c r="AQ259" s="77">
        <v>1.32</v>
      </c>
      <c r="AR259" s="36">
        <v>1673.7059999999999</v>
      </c>
      <c r="AS259" s="29">
        <f t="shared" ref="AS259:AS322" si="49">ROUND(_xlfn.PERCENTRANK.EXC(AR$2:AR$501,AR259)*100,0)</f>
        <v>28</v>
      </c>
      <c r="AT259" s="38" t="str">
        <f t="array" ref="AT259">AS259&amp;CHOOSE(AND(AS259&lt;&gt;{11,12,13})*MIN(4,MOD(AS259,10))+1,"th","st","nd","rd","th")</f>
        <v>28th</v>
      </c>
      <c r="AU259" s="40">
        <v>5.6752668312740171E-4</v>
      </c>
    </row>
    <row r="260" spans="1:47" x14ac:dyDescent="0.25">
      <c r="A260" s="7">
        <v>128323703</v>
      </c>
      <c r="B260" s="8" t="s">
        <v>341</v>
      </c>
      <c r="C260" s="8" t="s">
        <v>157</v>
      </c>
      <c r="D260" s="27">
        <v>43129</v>
      </c>
      <c r="E260" s="29">
        <f t="shared" si="40"/>
        <v>15</v>
      </c>
      <c r="F260" s="38" t="str">
        <f t="array" ref="F260">E260&amp;CHOOSE(AND(E260&lt;&gt;{11,12,13})*MIN(4,MOD(E260,10))+1,"th","st","nd","rd","th")</f>
        <v>15th</v>
      </c>
      <c r="G260" s="29">
        <v>12902</v>
      </c>
      <c r="H260" s="30">
        <v>1.3205</v>
      </c>
      <c r="I260" s="31">
        <v>0.56559999999999999</v>
      </c>
      <c r="J260" s="94">
        <v>242</v>
      </c>
      <c r="K260" s="33">
        <v>0</v>
      </c>
      <c r="L260" s="34">
        <v>5.62E-2</v>
      </c>
      <c r="M260" s="29">
        <f t="shared" si="41"/>
        <v>13</v>
      </c>
      <c r="N260" s="38" t="str">
        <f t="array" ref="N260">M260&amp;CHOOSE(AND(M260&lt;&gt;{11,12,13})*MIN(4,MOD(M260,10))+1,"th","st","nd","rd","th")</f>
        <v>13th</v>
      </c>
      <c r="O260" s="34">
        <v>0.218</v>
      </c>
      <c r="P260" s="29">
        <f t="shared" si="42"/>
        <v>73</v>
      </c>
      <c r="Q260" s="38" t="str">
        <f t="array" ref="Q260">P260&amp;CHOOSE(AND(P260&lt;&gt;{11,12,13})*MIN(4,MOD(P260,10))+1,"th","st","nd","rd","th")</f>
        <v>73rd</v>
      </c>
      <c r="R260" s="35">
        <v>96.703000000000003</v>
      </c>
      <c r="S260" s="35">
        <v>187.55500000000001</v>
      </c>
      <c r="T260" s="35">
        <v>0</v>
      </c>
      <c r="U260" s="35">
        <v>284.25799999999998</v>
      </c>
      <c r="V260" s="36">
        <v>54.215000000000003</v>
      </c>
      <c r="W260" s="220">
        <f t="shared" si="43"/>
        <v>1.8904676008757906E-2</v>
      </c>
      <c r="X260" s="29">
        <f t="shared" si="44"/>
        <v>29</v>
      </c>
      <c r="Y260" s="38" t="str">
        <f t="array" ref="Y260">X260&amp;CHOOSE(AND(X260&lt;&gt;{11,12,13})*MIN(4,MOD(X260,10))+1,"th","st","nd","rd","th")</f>
        <v>29th</v>
      </c>
      <c r="Z260" s="37">
        <v>10.843</v>
      </c>
      <c r="AA260" s="28">
        <v>75</v>
      </c>
      <c r="AB260" s="221">
        <f t="shared" si="45"/>
        <v>2.6152369282612612E-2</v>
      </c>
      <c r="AC260" s="29">
        <f t="shared" si="46"/>
        <v>82</v>
      </c>
      <c r="AD260" s="38" t="str">
        <f t="array" ref="AD260">AC260&amp;CHOOSE(AND(AC260&lt;&gt;{11,12,13})*MIN(4,MOD(AC260,10))+1,"th","st","nd","rd","th")</f>
        <v>82nd</v>
      </c>
      <c r="AE260" s="37">
        <v>45</v>
      </c>
      <c r="AF260" s="113">
        <v>2867.8090000000002</v>
      </c>
      <c r="AG260" s="113">
        <v>2868.5279999999998</v>
      </c>
      <c r="AH260" s="113">
        <v>2817.22</v>
      </c>
      <c r="AI260" s="38">
        <v>2851.1860000000001</v>
      </c>
      <c r="AJ260" s="29">
        <f t="shared" si="47"/>
        <v>62</v>
      </c>
      <c r="AK260" s="38" t="str">
        <f t="array" ref="AK260">AJ260&amp;CHOOSE(AND(AJ260&lt;&gt;{11,12,13})*MIN(4,MOD(AJ260,10))+1,"th","st","nd","rd","th")</f>
        <v>62nd</v>
      </c>
      <c r="AL260" s="38">
        <v>340.101</v>
      </c>
      <c r="AM260" s="38">
        <v>340.101</v>
      </c>
      <c r="AN260" s="38">
        <v>3191.2869999999998</v>
      </c>
      <c r="AO260" s="29">
        <f t="shared" si="48"/>
        <v>63</v>
      </c>
      <c r="AP260" s="38" t="str">
        <f t="array" ref="AP260">AO260&amp;CHOOSE(AND(AO260&lt;&gt;{11,12,13})*MIN(4,MOD(AO260,10))+1,"th","st","nd","rd","th")</f>
        <v>63rd</v>
      </c>
      <c r="AQ260" s="77">
        <v>1</v>
      </c>
      <c r="AR260" s="36">
        <v>4214.0940000000001</v>
      </c>
      <c r="AS260" s="29">
        <f t="shared" si="49"/>
        <v>74</v>
      </c>
      <c r="AT260" s="38" t="str">
        <f t="array" ref="AT260">AS260&amp;CHOOSE(AND(AS260&lt;&gt;{11,12,13})*MIN(4,MOD(AS260,10))+1,"th","st","nd","rd","th")</f>
        <v>74th</v>
      </c>
      <c r="AU260" s="40">
        <v>1.4289312401384023E-3</v>
      </c>
    </row>
    <row r="261" spans="1:47" x14ac:dyDescent="0.25">
      <c r="A261" s="7">
        <v>128325203</v>
      </c>
      <c r="B261" s="8" t="s">
        <v>390</v>
      </c>
      <c r="C261" s="8" t="s">
        <v>157</v>
      </c>
      <c r="D261" s="27">
        <v>51991</v>
      </c>
      <c r="E261" s="29">
        <f t="shared" si="40"/>
        <v>42</v>
      </c>
      <c r="F261" s="38" t="str">
        <f t="array" ref="F261">E261&amp;CHOOSE(AND(E261&lt;&gt;{11,12,13})*MIN(4,MOD(E261,10))+1,"th","st","nd","rd","th")</f>
        <v>42nd</v>
      </c>
      <c r="G261" s="29">
        <v>3887</v>
      </c>
      <c r="H261" s="30">
        <v>1.0953999999999999</v>
      </c>
      <c r="I261" s="31">
        <v>0.84530000000000005</v>
      </c>
      <c r="J261" s="94">
        <v>74</v>
      </c>
      <c r="K261" s="33">
        <v>126.205</v>
      </c>
      <c r="L261" s="34">
        <v>0.26269999999999999</v>
      </c>
      <c r="M261" s="29">
        <f t="shared" si="41"/>
        <v>86</v>
      </c>
      <c r="N261" s="38" t="str">
        <f t="array" ref="N261">M261&amp;CHOOSE(AND(M261&lt;&gt;{11,12,13})*MIN(4,MOD(M261,10))+1,"th","st","nd","rd","th")</f>
        <v>86th</v>
      </c>
      <c r="O261" s="34">
        <v>0.19170000000000001</v>
      </c>
      <c r="P261" s="29">
        <f t="shared" si="42"/>
        <v>61</v>
      </c>
      <c r="Q261" s="38" t="str">
        <f t="array" ref="Q261">P261&amp;CHOOSE(AND(P261&lt;&gt;{11,12,13})*MIN(4,MOD(P261,10))+1,"th","st","nd","rd","th")</f>
        <v>61st</v>
      </c>
      <c r="R261" s="35">
        <v>207.053</v>
      </c>
      <c r="S261" s="35">
        <v>75.546000000000006</v>
      </c>
      <c r="T261" s="35">
        <v>0</v>
      </c>
      <c r="U261" s="35">
        <v>282.59899999999999</v>
      </c>
      <c r="V261" s="36">
        <v>20.106999999999999</v>
      </c>
      <c r="W261" s="220">
        <f t="shared" si="43"/>
        <v>1.5306569104131411E-2</v>
      </c>
      <c r="X261" s="29">
        <f t="shared" si="44"/>
        <v>19</v>
      </c>
      <c r="Y261" s="38" t="str">
        <f t="array" ref="Y261">X261&amp;CHOOSE(AND(X261&lt;&gt;{11,12,13})*MIN(4,MOD(X261,10))+1,"th","st","nd","rd","th")</f>
        <v>19th</v>
      </c>
      <c r="Z261" s="37">
        <v>4.0209999999999999</v>
      </c>
      <c r="AA261" s="28">
        <v>2</v>
      </c>
      <c r="AB261" s="221">
        <f t="shared" si="45"/>
        <v>1.5225114740270963E-3</v>
      </c>
      <c r="AC261" s="29">
        <f t="shared" si="46"/>
        <v>25</v>
      </c>
      <c r="AD261" s="38" t="str">
        <f t="array" ref="AD261">AC261&amp;CHOOSE(AND(AC261&lt;&gt;{11,12,13})*MIN(4,MOD(AC261,10))+1,"th","st","nd","rd","th")</f>
        <v>25th</v>
      </c>
      <c r="AE261" s="37">
        <v>1.2</v>
      </c>
      <c r="AF261" s="113">
        <v>1313.6189999999999</v>
      </c>
      <c r="AG261" s="113">
        <v>1354.576</v>
      </c>
      <c r="AH261" s="113">
        <v>1351.0170000000001</v>
      </c>
      <c r="AI261" s="38">
        <v>1339.7370000000001</v>
      </c>
      <c r="AJ261" s="29">
        <f t="shared" si="47"/>
        <v>29</v>
      </c>
      <c r="AK261" s="38" t="str">
        <f t="array" ref="AK261">AJ261&amp;CHOOSE(AND(AJ261&lt;&gt;{11,12,13})*MIN(4,MOD(AJ261,10))+1,"th","st","nd","rd","th")</f>
        <v>29th</v>
      </c>
      <c r="AL261" s="38">
        <v>287.82</v>
      </c>
      <c r="AM261" s="38">
        <v>414.02499999999998</v>
      </c>
      <c r="AN261" s="38">
        <v>1753.7619999999999</v>
      </c>
      <c r="AO261" s="29">
        <f t="shared" si="48"/>
        <v>31</v>
      </c>
      <c r="AP261" s="38" t="str">
        <f t="array" ref="AP261">AO261&amp;CHOOSE(AND(AO261&lt;&gt;{11,12,13})*MIN(4,MOD(AO261,10))+1,"th","st","nd","rd","th")</f>
        <v>31st</v>
      </c>
      <c r="AQ261" s="77">
        <v>1.04</v>
      </c>
      <c r="AR261" s="36">
        <v>1997.914</v>
      </c>
      <c r="AS261" s="29">
        <f t="shared" si="49"/>
        <v>36</v>
      </c>
      <c r="AT261" s="38" t="str">
        <f t="array" ref="AT261">AS261&amp;CHOOSE(AND(AS261&lt;&gt;{11,12,13})*MIN(4,MOD(AS261,10))+1,"th","st","nd","rd","th")</f>
        <v>36th</v>
      </c>
      <c r="AU261" s="40">
        <v>6.7746038168818156E-4</v>
      </c>
    </row>
    <row r="262" spans="1:47" x14ac:dyDescent="0.25">
      <c r="A262" s="7">
        <v>128326303</v>
      </c>
      <c r="B262" s="8" t="s">
        <v>482</v>
      </c>
      <c r="C262" s="8" t="s">
        <v>157</v>
      </c>
      <c r="D262" s="27">
        <v>51017</v>
      </c>
      <c r="E262" s="29">
        <f t="shared" si="40"/>
        <v>39</v>
      </c>
      <c r="F262" s="38" t="str">
        <f t="array" ref="F262">E262&amp;CHOOSE(AND(E262&lt;&gt;{11,12,13})*MIN(4,MOD(E262,10))+1,"th","st","nd","rd","th")</f>
        <v>39th</v>
      </c>
      <c r="G262" s="29">
        <v>2202</v>
      </c>
      <c r="H262" s="30">
        <v>1.1163000000000001</v>
      </c>
      <c r="I262" s="31">
        <v>0.86809999999999998</v>
      </c>
      <c r="J262" s="94">
        <v>54</v>
      </c>
      <c r="K262" s="33">
        <v>98.710999999999999</v>
      </c>
      <c r="L262" s="34">
        <v>0.21629999999999999</v>
      </c>
      <c r="M262" s="29">
        <f t="shared" si="41"/>
        <v>78</v>
      </c>
      <c r="N262" s="38" t="str">
        <f t="array" ref="N262">M262&amp;CHOOSE(AND(M262&lt;&gt;{11,12,13})*MIN(4,MOD(M262,10))+1,"th","st","nd","rd","th")</f>
        <v>78th</v>
      </c>
      <c r="O262" s="34">
        <v>0.1017</v>
      </c>
      <c r="P262" s="29">
        <f t="shared" si="42"/>
        <v>17</v>
      </c>
      <c r="Q262" s="38" t="str">
        <f t="array" ref="Q262">P262&amp;CHOOSE(AND(P262&lt;&gt;{11,12,13})*MIN(4,MOD(P262,10))+1,"th","st","nd","rd","th")</f>
        <v>17th</v>
      </c>
      <c r="R262" s="35">
        <v>109.129</v>
      </c>
      <c r="S262" s="35">
        <v>25.655000000000001</v>
      </c>
      <c r="T262" s="35">
        <v>0</v>
      </c>
      <c r="U262" s="35">
        <v>134.78399999999999</v>
      </c>
      <c r="V262" s="36">
        <v>25.393000000000001</v>
      </c>
      <c r="W262" s="220">
        <f t="shared" si="43"/>
        <v>3.019826942379138E-2</v>
      </c>
      <c r="X262" s="29">
        <f t="shared" si="44"/>
        <v>58</v>
      </c>
      <c r="Y262" s="38" t="str">
        <f t="array" ref="Y262">X262&amp;CHOOSE(AND(X262&lt;&gt;{11,12,13})*MIN(4,MOD(X262,10))+1,"th","st","nd","rd","th")</f>
        <v>58th</v>
      </c>
      <c r="Z262" s="37">
        <v>5.0789999999999997</v>
      </c>
      <c r="AA262" s="28">
        <v>3</v>
      </c>
      <c r="AB262" s="221">
        <f t="shared" si="45"/>
        <v>3.5677079616970872E-3</v>
      </c>
      <c r="AC262" s="29">
        <f t="shared" si="46"/>
        <v>40</v>
      </c>
      <c r="AD262" s="38" t="str">
        <f t="array" ref="AD262">AC262&amp;CHOOSE(AND(AC262&lt;&gt;{11,12,13})*MIN(4,MOD(AC262,10))+1,"th","st","nd","rd","th")</f>
        <v>40th</v>
      </c>
      <c r="AE262" s="37">
        <v>1.8</v>
      </c>
      <c r="AF262" s="113">
        <v>840.87599999999998</v>
      </c>
      <c r="AG262" s="113">
        <v>856.48900000000003</v>
      </c>
      <c r="AH262" s="113">
        <v>883.62400000000002</v>
      </c>
      <c r="AI262" s="38">
        <v>860.33</v>
      </c>
      <c r="AJ262" s="29">
        <f t="shared" si="47"/>
        <v>12</v>
      </c>
      <c r="AK262" s="38" t="str">
        <f t="array" ref="AK262">AJ262&amp;CHOOSE(AND(AJ262&lt;&gt;{11,12,13})*MIN(4,MOD(AJ262,10))+1,"th","st","nd","rd","th")</f>
        <v>12th</v>
      </c>
      <c r="AL262" s="38">
        <v>141.66300000000001</v>
      </c>
      <c r="AM262" s="38">
        <v>240.374</v>
      </c>
      <c r="AN262" s="38">
        <v>1100.704</v>
      </c>
      <c r="AO262" s="29">
        <f t="shared" si="48"/>
        <v>12</v>
      </c>
      <c r="AP262" s="38" t="str">
        <f t="array" ref="AP262">AO262&amp;CHOOSE(AND(AO262&lt;&gt;{11,12,13})*MIN(4,MOD(AO262,10))+1,"th","st","nd","rd","th")</f>
        <v>12th</v>
      </c>
      <c r="AQ262" s="77">
        <v>1.1399999999999999</v>
      </c>
      <c r="AR262" s="36">
        <v>1400.7360000000001</v>
      </c>
      <c r="AS262" s="29">
        <f t="shared" si="49"/>
        <v>18</v>
      </c>
      <c r="AT262" s="38" t="str">
        <f t="array" ref="AT262">AS262&amp;CHOOSE(AND(AS262&lt;&gt;{11,12,13})*MIN(4,MOD(AS262,10))+1,"th","st","nd","rd","th")</f>
        <v>18th</v>
      </c>
      <c r="AU262" s="40">
        <v>4.7496696314474837E-4</v>
      </c>
    </row>
    <row r="263" spans="1:47" x14ac:dyDescent="0.25">
      <c r="A263" s="7">
        <v>128327303</v>
      </c>
      <c r="B263" s="8" t="s">
        <v>506</v>
      </c>
      <c r="C263" s="8" t="s">
        <v>157</v>
      </c>
      <c r="D263" s="27">
        <v>39848</v>
      </c>
      <c r="E263" s="29">
        <f t="shared" si="40"/>
        <v>7</v>
      </c>
      <c r="F263" s="38" t="str">
        <f t="array" ref="F263">E263&amp;CHOOSE(AND(E263&lt;&gt;{11,12,13})*MIN(4,MOD(E263,10))+1,"th","st","nd","rd","th")</f>
        <v>7th</v>
      </c>
      <c r="G263" s="29">
        <v>2739</v>
      </c>
      <c r="H263" s="30">
        <v>1.4292</v>
      </c>
      <c r="I263" s="31">
        <v>0.88690000000000002</v>
      </c>
      <c r="J263" s="94">
        <v>44</v>
      </c>
      <c r="K263" s="33">
        <v>129.9</v>
      </c>
      <c r="L263" s="34">
        <v>0.23769999999999999</v>
      </c>
      <c r="M263" s="29">
        <f t="shared" si="41"/>
        <v>82</v>
      </c>
      <c r="N263" s="38" t="str">
        <f t="array" ref="N263">M263&amp;CHOOSE(AND(M263&lt;&gt;{11,12,13})*MIN(4,MOD(M263,10))+1,"th","st","nd","rd","th")</f>
        <v>82nd</v>
      </c>
      <c r="O263" s="34">
        <v>0.30530000000000002</v>
      </c>
      <c r="P263" s="29">
        <f t="shared" si="42"/>
        <v>96</v>
      </c>
      <c r="Q263" s="38" t="str">
        <f t="array" ref="Q263">P263&amp;CHOOSE(AND(P263&lt;&gt;{11,12,13})*MIN(4,MOD(P263,10))+1,"th","st","nd","rd","th")</f>
        <v>96th</v>
      </c>
      <c r="R263" s="35">
        <v>126.00700000000001</v>
      </c>
      <c r="S263" s="35">
        <v>80.921000000000006</v>
      </c>
      <c r="T263" s="35">
        <v>0</v>
      </c>
      <c r="U263" s="35">
        <v>206.928</v>
      </c>
      <c r="V263" s="36">
        <v>23.626999999999999</v>
      </c>
      <c r="W263" s="220">
        <f t="shared" si="43"/>
        <v>2.6742077658078987E-2</v>
      </c>
      <c r="X263" s="29">
        <f t="shared" si="44"/>
        <v>49</v>
      </c>
      <c r="Y263" s="38" t="str">
        <f t="array" ref="Y263">X263&amp;CHOOSE(AND(X263&lt;&gt;{11,12,13})*MIN(4,MOD(X263,10))+1,"th","st","nd","rd","th")</f>
        <v>49th</v>
      </c>
      <c r="Z263" s="37">
        <v>4.7249999999999996</v>
      </c>
      <c r="AA263" s="28">
        <v>1</v>
      </c>
      <c r="AB263" s="221">
        <f t="shared" si="45"/>
        <v>1.1318439775713797E-3</v>
      </c>
      <c r="AC263" s="29">
        <f t="shared" si="46"/>
        <v>21</v>
      </c>
      <c r="AD263" s="38" t="str">
        <f t="array" ref="AD263">AC263&amp;CHOOSE(AND(AC263&lt;&gt;{11,12,13})*MIN(4,MOD(AC263,10))+1,"th","st","nd","rd","th")</f>
        <v>21st</v>
      </c>
      <c r="AE263" s="37">
        <v>0.6</v>
      </c>
      <c r="AF263" s="113">
        <v>883.51400000000001</v>
      </c>
      <c r="AG263" s="113">
        <v>918.77700000000004</v>
      </c>
      <c r="AH263" s="113">
        <v>926.00099999999998</v>
      </c>
      <c r="AI263" s="38">
        <v>909.43100000000004</v>
      </c>
      <c r="AJ263" s="29">
        <f t="shared" si="47"/>
        <v>14</v>
      </c>
      <c r="AK263" s="38" t="str">
        <f t="array" ref="AK263">AJ263&amp;CHOOSE(AND(AJ263&lt;&gt;{11,12,13})*MIN(4,MOD(AJ263,10))+1,"th","st","nd","rd","th")</f>
        <v>14th</v>
      </c>
      <c r="AL263" s="38">
        <v>212.25299999999999</v>
      </c>
      <c r="AM263" s="38">
        <v>342.15300000000002</v>
      </c>
      <c r="AN263" s="38">
        <v>1251.5840000000001</v>
      </c>
      <c r="AO263" s="29">
        <f t="shared" si="48"/>
        <v>16</v>
      </c>
      <c r="AP263" s="38" t="str">
        <f t="array" ref="AP263">AO263&amp;CHOOSE(AND(AO263&lt;&gt;{11,12,13})*MIN(4,MOD(AO263,10))+1,"th","st","nd","rd","th")</f>
        <v>16th</v>
      </c>
      <c r="AQ263" s="77">
        <v>1.02</v>
      </c>
      <c r="AR263" s="36">
        <v>1824.539</v>
      </c>
      <c r="AS263" s="29">
        <f t="shared" si="49"/>
        <v>32</v>
      </c>
      <c r="AT263" s="38" t="str">
        <f t="array" ref="AT263">AS263&amp;CHOOSE(AND(AS263&lt;&gt;{11,12,13})*MIN(4,MOD(AS263,10))+1,"th","st","nd","rd","th")</f>
        <v>32nd</v>
      </c>
      <c r="AU263" s="40">
        <v>6.1867171827464701E-4</v>
      </c>
    </row>
    <row r="264" spans="1:47" x14ac:dyDescent="0.25">
      <c r="A264" s="7">
        <v>128328003</v>
      </c>
      <c r="B264" s="8" t="s">
        <v>602</v>
      </c>
      <c r="C264" s="8" t="s">
        <v>157</v>
      </c>
      <c r="D264" s="27">
        <v>51645</v>
      </c>
      <c r="E264" s="29">
        <f t="shared" si="40"/>
        <v>40</v>
      </c>
      <c r="F264" s="38" t="str">
        <f t="array" ref="F264">E264&amp;CHOOSE(AND(E264&lt;&gt;{11,12,13})*MIN(4,MOD(E264,10))+1,"th","st","nd","rd","th")</f>
        <v>40th</v>
      </c>
      <c r="G264" s="29">
        <v>2976</v>
      </c>
      <c r="H264" s="30">
        <v>1.1027</v>
      </c>
      <c r="I264" s="31">
        <v>0.86009999999999998</v>
      </c>
      <c r="J264" s="94">
        <v>66</v>
      </c>
      <c r="K264" s="33">
        <v>113.754</v>
      </c>
      <c r="L264" s="34">
        <v>0.16600000000000001</v>
      </c>
      <c r="M264" s="29">
        <f t="shared" si="41"/>
        <v>60</v>
      </c>
      <c r="N264" s="38" t="str">
        <f t="array" ref="N264">M264&amp;CHOOSE(AND(M264&lt;&gt;{11,12,13})*MIN(4,MOD(M264,10))+1,"th","st","nd","rd","th")</f>
        <v>60th</v>
      </c>
      <c r="O264" s="34">
        <v>0.1215</v>
      </c>
      <c r="P264" s="29">
        <f t="shared" si="42"/>
        <v>27</v>
      </c>
      <c r="Q264" s="38" t="str">
        <f t="array" ref="Q264">P264&amp;CHOOSE(AND(P264&lt;&gt;{11,12,13})*MIN(4,MOD(P264,10))+1,"th","st","nd","rd","th")</f>
        <v>27th</v>
      </c>
      <c r="R264" s="35">
        <v>105.268</v>
      </c>
      <c r="S264" s="35">
        <v>38.524000000000001</v>
      </c>
      <c r="T264" s="35">
        <v>0</v>
      </c>
      <c r="U264" s="35">
        <v>143.792</v>
      </c>
      <c r="V264" s="36">
        <v>45.881</v>
      </c>
      <c r="W264" s="220">
        <f t="shared" si="43"/>
        <v>4.3410549063353607E-2</v>
      </c>
      <c r="X264" s="29">
        <f t="shared" si="44"/>
        <v>81</v>
      </c>
      <c r="Y264" s="38" t="str">
        <f t="array" ref="Y264">X264&amp;CHOOSE(AND(X264&lt;&gt;{11,12,13})*MIN(4,MOD(X264,10))+1,"th","st","nd","rd","th")</f>
        <v>81st</v>
      </c>
      <c r="Z264" s="37">
        <v>9.1760000000000002</v>
      </c>
      <c r="AA264" s="28">
        <v>3</v>
      </c>
      <c r="AB264" s="221">
        <f t="shared" si="45"/>
        <v>2.8384657524914629E-3</v>
      </c>
      <c r="AC264" s="29">
        <f t="shared" si="46"/>
        <v>35</v>
      </c>
      <c r="AD264" s="38" t="str">
        <f t="array" ref="AD264">AC264&amp;CHOOSE(AND(AC264&lt;&gt;{11,12,13})*MIN(4,MOD(AC264,10))+1,"th","st","nd","rd","th")</f>
        <v>35th</v>
      </c>
      <c r="AE264" s="37">
        <v>1.8</v>
      </c>
      <c r="AF264" s="113">
        <v>1056.9090000000001</v>
      </c>
      <c r="AG264" s="113">
        <v>1100.125</v>
      </c>
      <c r="AH264" s="113">
        <v>1122.3589999999999</v>
      </c>
      <c r="AI264" s="38">
        <v>1093.1310000000001</v>
      </c>
      <c r="AJ264" s="29">
        <f t="shared" si="47"/>
        <v>20</v>
      </c>
      <c r="AK264" s="38" t="str">
        <f t="array" ref="AK264">AJ264&amp;CHOOSE(AND(AJ264&lt;&gt;{11,12,13})*MIN(4,MOD(AJ264,10))+1,"th","st","nd","rd","th")</f>
        <v>20th</v>
      </c>
      <c r="AL264" s="38">
        <v>154.768</v>
      </c>
      <c r="AM264" s="38">
        <v>268.52199999999999</v>
      </c>
      <c r="AN264" s="38">
        <v>1361.653</v>
      </c>
      <c r="AO264" s="29">
        <f t="shared" si="48"/>
        <v>20</v>
      </c>
      <c r="AP264" s="38" t="str">
        <f t="array" ref="AP264">AO264&amp;CHOOSE(AND(AO264&lt;&gt;{11,12,13})*MIN(4,MOD(AO264,10))+1,"th","st","nd","rd","th")</f>
        <v>20th</v>
      </c>
      <c r="AQ264" s="77">
        <v>0.99</v>
      </c>
      <c r="AR264" s="36">
        <v>1486.48</v>
      </c>
      <c r="AS264" s="29">
        <f t="shared" si="49"/>
        <v>21</v>
      </c>
      <c r="AT264" s="38" t="str">
        <f t="array" ref="AT264">AS264&amp;CHOOSE(AND(AS264&lt;&gt;{11,12,13})*MIN(4,MOD(AS264,10))+1,"th","st","nd","rd","th")</f>
        <v>21st</v>
      </c>
      <c r="AU264" s="40">
        <v>5.0404136923403516E-4</v>
      </c>
    </row>
    <row r="265" spans="1:47" x14ac:dyDescent="0.25">
      <c r="A265" s="7">
        <v>106330703</v>
      </c>
      <c r="B265" s="8" t="s">
        <v>170</v>
      </c>
      <c r="C265" s="8" t="s">
        <v>171</v>
      </c>
      <c r="D265" s="27">
        <v>50228</v>
      </c>
      <c r="E265" s="29">
        <f t="shared" si="40"/>
        <v>35</v>
      </c>
      <c r="F265" s="38" t="str">
        <f t="array" ref="F265">E265&amp;CHOOSE(AND(E265&lt;&gt;{11,12,13})*MIN(4,MOD(E265,10))+1,"th","st","nd","rd","th")</f>
        <v>35th</v>
      </c>
      <c r="G265" s="29">
        <v>3139</v>
      </c>
      <c r="H265" s="30">
        <v>1.1337999999999999</v>
      </c>
      <c r="I265" s="31">
        <v>0.86799999999999999</v>
      </c>
      <c r="J265" s="94">
        <v>56</v>
      </c>
      <c r="K265" s="33">
        <v>115.039</v>
      </c>
      <c r="L265" s="34">
        <v>0.12429999999999999</v>
      </c>
      <c r="M265" s="29">
        <f t="shared" si="41"/>
        <v>42</v>
      </c>
      <c r="N265" s="38" t="str">
        <f t="array" ref="N265">M265&amp;CHOOSE(AND(M265&lt;&gt;{11,12,13})*MIN(4,MOD(M265,10))+1,"th","st","nd","rd","th")</f>
        <v>42nd</v>
      </c>
      <c r="O265" s="34">
        <v>0.20480000000000001</v>
      </c>
      <c r="P265" s="29">
        <f t="shared" si="42"/>
        <v>67</v>
      </c>
      <c r="Q265" s="38" t="str">
        <f t="array" ref="Q265">P265&amp;CHOOSE(AND(P265&lt;&gt;{11,12,13})*MIN(4,MOD(P265,10))+1,"th","st","nd","rd","th")</f>
        <v>67th</v>
      </c>
      <c r="R265" s="35">
        <v>76.415999999999997</v>
      </c>
      <c r="S265" s="35">
        <v>62.951999999999998</v>
      </c>
      <c r="T265" s="35">
        <v>0</v>
      </c>
      <c r="U265" s="35">
        <v>139.36799999999999</v>
      </c>
      <c r="V265" s="36">
        <v>14.426</v>
      </c>
      <c r="W265" s="220">
        <f t="shared" si="43"/>
        <v>1.4079462196946554E-2</v>
      </c>
      <c r="X265" s="29">
        <f t="shared" si="44"/>
        <v>16</v>
      </c>
      <c r="Y265" s="38" t="str">
        <f t="array" ref="Y265">X265&amp;CHOOSE(AND(X265&lt;&gt;{11,12,13})*MIN(4,MOD(X265,10))+1,"th","st","nd","rd","th")</f>
        <v>16th</v>
      </c>
      <c r="Z265" s="37">
        <v>2.8849999999999998</v>
      </c>
      <c r="AA265" s="28">
        <v>1</v>
      </c>
      <c r="AB265" s="221">
        <f t="shared" si="45"/>
        <v>9.7597824739682195E-4</v>
      </c>
      <c r="AC265" s="29">
        <f t="shared" si="46"/>
        <v>19</v>
      </c>
      <c r="AD265" s="38" t="str">
        <f t="array" ref="AD265">AC265&amp;CHOOSE(AND(AC265&lt;&gt;{11,12,13})*MIN(4,MOD(AC265,10))+1,"th","st","nd","rd","th")</f>
        <v>19th</v>
      </c>
      <c r="AE265" s="37">
        <v>0.6</v>
      </c>
      <c r="AF265" s="113">
        <v>1024.6130000000001</v>
      </c>
      <c r="AG265" s="113">
        <v>1010.208</v>
      </c>
      <c r="AH265" s="113">
        <v>1043.0889999999999</v>
      </c>
      <c r="AI265" s="38">
        <v>1025.97</v>
      </c>
      <c r="AJ265" s="29">
        <f t="shared" si="47"/>
        <v>17</v>
      </c>
      <c r="AK265" s="38" t="str">
        <f t="array" ref="AK265">AJ265&amp;CHOOSE(AND(AJ265&lt;&gt;{11,12,13})*MIN(4,MOD(AJ265,10))+1,"th","st","nd","rd","th")</f>
        <v>17th</v>
      </c>
      <c r="AL265" s="38">
        <v>142.85300000000001</v>
      </c>
      <c r="AM265" s="38">
        <v>257.892</v>
      </c>
      <c r="AN265" s="38">
        <v>1283.8620000000001</v>
      </c>
      <c r="AO265" s="29">
        <f t="shared" si="48"/>
        <v>18</v>
      </c>
      <c r="AP265" s="38" t="str">
        <f t="array" ref="AP265">AO265&amp;CHOOSE(AND(AO265&lt;&gt;{11,12,13})*MIN(4,MOD(AO265,10))+1,"th","st","nd","rd","th")</f>
        <v>18th</v>
      </c>
      <c r="AQ265" s="77">
        <v>0.8</v>
      </c>
      <c r="AR265" s="36">
        <v>1164.5139999999999</v>
      </c>
      <c r="AS265" s="29">
        <f t="shared" si="49"/>
        <v>12</v>
      </c>
      <c r="AT265" s="38" t="str">
        <f t="array" ref="AT265">AS265&amp;CHOOSE(AND(AS265&lt;&gt;{11,12,13})*MIN(4,MOD(AS265,10))+1,"th","st","nd","rd","th")</f>
        <v>12th</v>
      </c>
      <c r="AU265" s="40">
        <v>3.9486789667684944E-4</v>
      </c>
    </row>
    <row r="266" spans="1:47" x14ac:dyDescent="0.25">
      <c r="A266" s="7">
        <v>106330803</v>
      </c>
      <c r="B266" s="8" t="s">
        <v>172</v>
      </c>
      <c r="C266" s="8" t="s">
        <v>171</v>
      </c>
      <c r="D266" s="27">
        <v>48846</v>
      </c>
      <c r="E266" s="29">
        <f t="shared" si="40"/>
        <v>30</v>
      </c>
      <c r="F266" s="38" t="str">
        <f t="array" ref="F266">E266&amp;CHOOSE(AND(E266&lt;&gt;{11,12,13})*MIN(4,MOD(E266,10))+1,"th","st","nd","rd","th")</f>
        <v>30th</v>
      </c>
      <c r="G266" s="29">
        <v>4688</v>
      </c>
      <c r="H266" s="30">
        <v>1.1658999999999999</v>
      </c>
      <c r="I266" s="31">
        <v>0.8306</v>
      </c>
      <c r="J266" s="94">
        <v>91</v>
      </c>
      <c r="K266" s="33">
        <v>116.71899999999999</v>
      </c>
      <c r="L266" s="34">
        <v>0.18870000000000001</v>
      </c>
      <c r="M266" s="29">
        <f t="shared" si="41"/>
        <v>70</v>
      </c>
      <c r="N266" s="38" t="str">
        <f t="array" ref="N266">M266&amp;CHOOSE(AND(M266&lt;&gt;{11,12,13})*MIN(4,MOD(M266,10))+1,"th","st","nd","rd","th")</f>
        <v>70th</v>
      </c>
      <c r="O266" s="34">
        <v>0.15129999999999999</v>
      </c>
      <c r="P266" s="29">
        <f t="shared" si="42"/>
        <v>42</v>
      </c>
      <c r="Q266" s="38" t="str">
        <f t="array" ref="Q266">P266&amp;CHOOSE(AND(P266&lt;&gt;{11,12,13})*MIN(4,MOD(P266,10))+1,"th","st","nd","rd","th")</f>
        <v>42nd</v>
      </c>
      <c r="R266" s="35">
        <v>176.596</v>
      </c>
      <c r="S266" s="35">
        <v>70.798000000000002</v>
      </c>
      <c r="T266" s="35">
        <v>0</v>
      </c>
      <c r="U266" s="35">
        <v>247.39400000000001</v>
      </c>
      <c r="V266" s="36">
        <v>19.178999999999998</v>
      </c>
      <c r="W266" s="220">
        <f t="shared" si="43"/>
        <v>1.229610671371658E-2</v>
      </c>
      <c r="X266" s="29">
        <f t="shared" si="44"/>
        <v>12</v>
      </c>
      <c r="Y266" s="38" t="str">
        <f t="array" ref="Y266">X266&amp;CHOOSE(AND(X266&lt;&gt;{11,12,13})*MIN(4,MOD(X266,10))+1,"th","st","nd","rd","th")</f>
        <v>12th</v>
      </c>
      <c r="Z266" s="37">
        <v>3.8359999999999999</v>
      </c>
      <c r="AA266" s="28">
        <v>7</v>
      </c>
      <c r="AB266" s="221">
        <f t="shared" si="45"/>
        <v>4.4878641741496464E-3</v>
      </c>
      <c r="AC266" s="29">
        <f t="shared" si="46"/>
        <v>45</v>
      </c>
      <c r="AD266" s="38" t="str">
        <f t="array" ref="AD266">AC266&amp;CHOOSE(AND(AC266&lt;&gt;{11,12,13})*MIN(4,MOD(AC266,10))+1,"th","st","nd","rd","th")</f>
        <v>45th</v>
      </c>
      <c r="AE266" s="37">
        <v>4.2</v>
      </c>
      <c r="AF266" s="113">
        <v>1559.7619999999999</v>
      </c>
      <c r="AG266" s="113">
        <v>1563.46</v>
      </c>
      <c r="AH266" s="113">
        <v>1579.9169999999999</v>
      </c>
      <c r="AI266" s="38">
        <v>1567.713</v>
      </c>
      <c r="AJ266" s="29">
        <f t="shared" si="47"/>
        <v>35</v>
      </c>
      <c r="AK266" s="38" t="str">
        <f t="array" ref="AK266">AJ266&amp;CHOOSE(AND(AJ266&lt;&gt;{11,12,13})*MIN(4,MOD(AJ266,10))+1,"th","st","nd","rd","th")</f>
        <v>35th</v>
      </c>
      <c r="AL266" s="38">
        <v>255.43</v>
      </c>
      <c r="AM266" s="38">
        <v>372.149</v>
      </c>
      <c r="AN266" s="38">
        <v>1939.8620000000001</v>
      </c>
      <c r="AO266" s="29">
        <f t="shared" si="48"/>
        <v>38</v>
      </c>
      <c r="AP266" s="38" t="str">
        <f t="array" ref="AP266">AO266&amp;CHOOSE(AND(AO266&lt;&gt;{11,12,13})*MIN(4,MOD(AO266,10))+1,"th","st","nd","rd","th")</f>
        <v>38th</v>
      </c>
      <c r="AQ266" s="77">
        <v>0.97</v>
      </c>
      <c r="AR266" s="36">
        <v>2193.835</v>
      </c>
      <c r="AS266" s="29">
        <f t="shared" si="49"/>
        <v>42</v>
      </c>
      <c r="AT266" s="38" t="str">
        <f t="array" ref="AT266">AS266&amp;CHOOSE(AND(AS266&lt;&gt;{11,12,13})*MIN(4,MOD(AS266,10))+1,"th","st","nd","rd","th")</f>
        <v>42nd</v>
      </c>
      <c r="AU266" s="40">
        <v>7.4389402970342661E-4</v>
      </c>
    </row>
    <row r="267" spans="1:47" x14ac:dyDescent="0.25">
      <c r="A267" s="7">
        <v>106338003</v>
      </c>
      <c r="B267" s="8" t="s">
        <v>505</v>
      </c>
      <c r="C267" s="8" t="s">
        <v>171</v>
      </c>
      <c r="D267" s="27">
        <v>43853</v>
      </c>
      <c r="E267" s="29">
        <f t="shared" si="40"/>
        <v>17</v>
      </c>
      <c r="F267" s="38" t="str">
        <f t="array" ref="F267">E267&amp;CHOOSE(AND(E267&lt;&gt;{11,12,13})*MIN(4,MOD(E267,10))+1,"th","st","nd","rd","th")</f>
        <v>17th</v>
      </c>
      <c r="G267" s="29">
        <v>8471</v>
      </c>
      <c r="H267" s="30">
        <v>1.2987</v>
      </c>
      <c r="I267" s="31">
        <v>0.75439999999999996</v>
      </c>
      <c r="J267" s="94">
        <v>154</v>
      </c>
      <c r="K267" s="33">
        <v>0</v>
      </c>
      <c r="L267" s="34">
        <v>0.21110000000000001</v>
      </c>
      <c r="M267" s="29">
        <f t="shared" si="41"/>
        <v>75</v>
      </c>
      <c r="N267" s="38" t="str">
        <f t="array" ref="N267">M267&amp;CHOOSE(AND(M267&lt;&gt;{11,12,13})*MIN(4,MOD(M267,10))+1,"th","st","nd","rd","th")</f>
        <v>75th</v>
      </c>
      <c r="O267" s="34">
        <v>0.30009999999999998</v>
      </c>
      <c r="P267" s="29">
        <f t="shared" si="42"/>
        <v>96</v>
      </c>
      <c r="Q267" s="38" t="str">
        <f t="array" ref="Q267">P267&amp;CHOOSE(AND(P267&lt;&gt;{11,12,13})*MIN(4,MOD(P267,10))+1,"th","st","nd","rd","th")</f>
        <v>96th</v>
      </c>
      <c r="R267" s="35">
        <v>284.70800000000003</v>
      </c>
      <c r="S267" s="35">
        <v>202.37</v>
      </c>
      <c r="T267" s="35">
        <v>0</v>
      </c>
      <c r="U267" s="35">
        <v>487.07799999999997</v>
      </c>
      <c r="V267" s="36">
        <v>90.515000000000001</v>
      </c>
      <c r="W267" s="220">
        <f t="shared" si="43"/>
        <v>4.0268065242140015E-2</v>
      </c>
      <c r="X267" s="29">
        <f t="shared" si="44"/>
        <v>77</v>
      </c>
      <c r="Y267" s="38" t="str">
        <f t="array" ref="Y267">X267&amp;CHOOSE(AND(X267&lt;&gt;{11,12,13})*MIN(4,MOD(X267,10))+1,"th","st","nd","rd","th")</f>
        <v>77th</v>
      </c>
      <c r="Z267" s="37">
        <v>18.103000000000002</v>
      </c>
      <c r="AA267" s="28">
        <v>19</v>
      </c>
      <c r="AB267" s="221">
        <f t="shared" si="45"/>
        <v>8.4526679511756093E-3</v>
      </c>
      <c r="AC267" s="29">
        <f t="shared" si="46"/>
        <v>59</v>
      </c>
      <c r="AD267" s="38" t="str">
        <f t="array" ref="AD267">AC267&amp;CHOOSE(AND(AC267&lt;&gt;{11,12,13})*MIN(4,MOD(AC267,10))+1,"th","st","nd","rd","th")</f>
        <v>59th</v>
      </c>
      <c r="AE267" s="37">
        <v>11.4</v>
      </c>
      <c r="AF267" s="113">
        <v>2247.8110000000001</v>
      </c>
      <c r="AG267" s="113">
        <v>2298.4989999999998</v>
      </c>
      <c r="AH267" s="113">
        <v>2322.4589999999998</v>
      </c>
      <c r="AI267" s="38">
        <v>2289.59</v>
      </c>
      <c r="AJ267" s="29">
        <f t="shared" si="47"/>
        <v>54</v>
      </c>
      <c r="AK267" s="38" t="str">
        <f t="array" ref="AK267">AJ267&amp;CHOOSE(AND(AJ267&lt;&gt;{11,12,13})*MIN(4,MOD(AJ267,10))+1,"th","st","nd","rd","th")</f>
        <v>54th</v>
      </c>
      <c r="AL267" s="38">
        <v>516.58100000000002</v>
      </c>
      <c r="AM267" s="38">
        <v>516.58100000000002</v>
      </c>
      <c r="AN267" s="38">
        <v>2806.1709999999998</v>
      </c>
      <c r="AO267" s="29">
        <f t="shared" si="48"/>
        <v>57</v>
      </c>
      <c r="AP267" s="38" t="str">
        <f t="array" ref="AP267">AO267&amp;CHOOSE(AND(AO267&lt;&gt;{11,12,13})*MIN(4,MOD(AO267,10))+1,"th","st","nd","rd","th")</f>
        <v>57th</v>
      </c>
      <c r="AQ267" s="77">
        <v>0.78</v>
      </c>
      <c r="AR267" s="36">
        <v>2842.6120000000001</v>
      </c>
      <c r="AS267" s="29">
        <f t="shared" si="49"/>
        <v>56</v>
      </c>
      <c r="AT267" s="38" t="str">
        <f t="array" ref="AT267">AS267&amp;CHOOSE(AND(AS267&lt;&gt;{11,12,13})*MIN(4,MOD(AS267,10))+1,"th","st","nd","rd","th")</f>
        <v>56th</v>
      </c>
      <c r="AU267" s="40">
        <v>9.6388383609675153E-4</v>
      </c>
    </row>
    <row r="268" spans="1:47" x14ac:dyDescent="0.25">
      <c r="A268" s="7">
        <v>111343603</v>
      </c>
      <c r="B268" s="8" t="s">
        <v>353</v>
      </c>
      <c r="C268" s="8" t="s">
        <v>354</v>
      </c>
      <c r="D268" s="27">
        <v>50674</v>
      </c>
      <c r="E268" s="29">
        <f t="shared" si="40"/>
        <v>37</v>
      </c>
      <c r="F268" s="38" t="str">
        <f t="array" ref="F268">E268&amp;CHOOSE(AND(E268&lt;&gt;{11,12,13})*MIN(4,MOD(E268,10))+1,"th","st","nd","rd","th")</f>
        <v>37th</v>
      </c>
      <c r="G268" s="29">
        <v>9147</v>
      </c>
      <c r="H268" s="30">
        <v>1.1238999999999999</v>
      </c>
      <c r="I268" s="31">
        <v>0.69830000000000003</v>
      </c>
      <c r="J268" s="94">
        <v>190</v>
      </c>
      <c r="K268" s="33">
        <v>0</v>
      </c>
      <c r="L268" s="34">
        <v>0.21279999999999999</v>
      </c>
      <c r="M268" s="29">
        <f t="shared" si="41"/>
        <v>76</v>
      </c>
      <c r="N268" s="38" t="str">
        <f t="array" ref="N268">M268&amp;CHOOSE(AND(M268&lt;&gt;{11,12,13})*MIN(4,MOD(M268,10))+1,"th","st","nd","rd","th")</f>
        <v>76th</v>
      </c>
      <c r="O268" s="34">
        <v>0.22239999999999999</v>
      </c>
      <c r="P268" s="29">
        <f t="shared" si="42"/>
        <v>75</v>
      </c>
      <c r="Q268" s="38" t="str">
        <f t="array" ref="Q268">P268&amp;CHOOSE(AND(P268&lt;&gt;{11,12,13})*MIN(4,MOD(P268,10))+1,"th","st","nd","rd","th")</f>
        <v>75th</v>
      </c>
      <c r="R268" s="35">
        <v>368.91899999999998</v>
      </c>
      <c r="S268" s="35">
        <v>192.78100000000001</v>
      </c>
      <c r="T268" s="35">
        <v>0</v>
      </c>
      <c r="U268" s="35">
        <v>561.70000000000005</v>
      </c>
      <c r="V268" s="36">
        <v>122.221</v>
      </c>
      <c r="W268" s="220">
        <f t="shared" si="43"/>
        <v>4.2299697584901534E-2</v>
      </c>
      <c r="X268" s="29">
        <f t="shared" si="44"/>
        <v>80</v>
      </c>
      <c r="Y268" s="38" t="str">
        <f t="array" ref="Y268">X268&amp;CHOOSE(AND(X268&lt;&gt;{11,12,13})*MIN(4,MOD(X268,10))+1,"th","st","nd","rd","th")</f>
        <v>80th</v>
      </c>
      <c r="Z268" s="37">
        <v>24.443999999999999</v>
      </c>
      <c r="AA268" s="28">
        <v>96</v>
      </c>
      <c r="AB268" s="221">
        <f t="shared" si="45"/>
        <v>3.3224821987633442E-2</v>
      </c>
      <c r="AC268" s="29">
        <f t="shared" si="46"/>
        <v>87</v>
      </c>
      <c r="AD268" s="38" t="str">
        <f t="array" ref="AD268">AC268&amp;CHOOSE(AND(AC268&lt;&gt;{11,12,13})*MIN(4,MOD(AC268,10))+1,"th","st","nd","rd","th")</f>
        <v>87th</v>
      </c>
      <c r="AE268" s="37">
        <v>57.6</v>
      </c>
      <c r="AF268" s="113">
        <v>2889.4059999999999</v>
      </c>
      <c r="AG268" s="113">
        <v>2992.444</v>
      </c>
      <c r="AH268" s="113">
        <v>2981.92</v>
      </c>
      <c r="AI268" s="38">
        <v>2954.59</v>
      </c>
      <c r="AJ268" s="29">
        <f t="shared" si="47"/>
        <v>64</v>
      </c>
      <c r="AK268" s="38" t="str">
        <f t="array" ref="AK268">AJ268&amp;CHOOSE(AND(AJ268&lt;&gt;{11,12,13})*MIN(4,MOD(AJ268,10))+1,"th","st","nd","rd","th")</f>
        <v>64th</v>
      </c>
      <c r="AL268" s="38">
        <v>643.74400000000003</v>
      </c>
      <c r="AM268" s="38">
        <v>643.74400000000003</v>
      </c>
      <c r="AN268" s="38">
        <v>3598.3339999999998</v>
      </c>
      <c r="AO268" s="29">
        <f t="shared" si="48"/>
        <v>68</v>
      </c>
      <c r="AP268" s="38" t="str">
        <f t="array" ref="AP268">AO268&amp;CHOOSE(AND(AO268&lt;&gt;{11,12,13})*MIN(4,MOD(AO268,10))+1,"th","st","nd","rd","th")</f>
        <v>68th</v>
      </c>
      <c r="AQ268" s="77">
        <v>0.74</v>
      </c>
      <c r="AR268" s="36">
        <v>2992.6840000000002</v>
      </c>
      <c r="AS268" s="29">
        <f t="shared" si="49"/>
        <v>59</v>
      </c>
      <c r="AT268" s="38" t="str">
        <f t="array" ref="AT268">AS268&amp;CHOOSE(AND(AS268&lt;&gt;{11,12,13})*MIN(4,MOD(AS268,10))+1,"th","st","nd","rd","th")</f>
        <v>59th</v>
      </c>
      <c r="AU268" s="40">
        <v>1.0147708284301096E-3</v>
      </c>
    </row>
    <row r="269" spans="1:47" x14ac:dyDescent="0.25">
      <c r="A269" s="7">
        <v>119350303</v>
      </c>
      <c r="B269" s="8" t="s">
        <v>95</v>
      </c>
      <c r="C269" s="8" t="s">
        <v>96</v>
      </c>
      <c r="D269" s="27">
        <v>76693</v>
      </c>
      <c r="E269" s="29">
        <f t="shared" si="40"/>
        <v>87</v>
      </c>
      <c r="F269" s="38" t="str">
        <f t="array" ref="F269">E269&amp;CHOOSE(AND(E269&lt;&gt;{11,12,13})*MIN(4,MOD(E269,10))+1,"th","st","nd","rd","th")</f>
        <v>87th</v>
      </c>
      <c r="G269" s="29">
        <v>9066</v>
      </c>
      <c r="H269" s="30">
        <v>0.74260000000000004</v>
      </c>
      <c r="I269" s="31">
        <v>0.4597</v>
      </c>
      <c r="J269" s="94">
        <v>278</v>
      </c>
      <c r="K269" s="33">
        <v>0</v>
      </c>
      <c r="L269" s="34">
        <v>6.13E-2</v>
      </c>
      <c r="M269" s="29">
        <f t="shared" si="41"/>
        <v>15</v>
      </c>
      <c r="N269" s="38" t="str">
        <f t="array" ref="N269">M269&amp;CHOOSE(AND(M269&lt;&gt;{11,12,13})*MIN(4,MOD(M269,10))+1,"th","st","nd","rd","th")</f>
        <v>15th</v>
      </c>
      <c r="O269" s="34">
        <v>0.1099</v>
      </c>
      <c r="P269" s="29">
        <f t="shared" si="42"/>
        <v>20</v>
      </c>
      <c r="Q269" s="38" t="str">
        <f t="array" ref="Q269">P269&amp;CHOOSE(AND(P269&lt;&gt;{11,12,13})*MIN(4,MOD(P269,10))+1,"th","st","nd","rd","th")</f>
        <v>20th</v>
      </c>
      <c r="R269" s="35">
        <v>123.90600000000001</v>
      </c>
      <c r="S269" s="35">
        <v>111.07</v>
      </c>
      <c r="T269" s="35">
        <v>0</v>
      </c>
      <c r="U269" s="35">
        <v>234.976</v>
      </c>
      <c r="V269" s="36">
        <v>80.331000000000003</v>
      </c>
      <c r="W269" s="220">
        <f t="shared" si="43"/>
        <v>2.3845356491508037E-2</v>
      </c>
      <c r="X269" s="29">
        <f t="shared" si="44"/>
        <v>42</v>
      </c>
      <c r="Y269" s="38" t="str">
        <f t="array" ref="Y269">X269&amp;CHOOSE(AND(X269&lt;&gt;{11,12,13})*MIN(4,MOD(X269,10))+1,"th","st","nd","rd","th")</f>
        <v>42nd</v>
      </c>
      <c r="Z269" s="37">
        <v>16.065999999999999</v>
      </c>
      <c r="AA269" s="28">
        <v>42</v>
      </c>
      <c r="AB269" s="221">
        <f t="shared" si="45"/>
        <v>1.2467228998062237E-2</v>
      </c>
      <c r="AC269" s="29">
        <f t="shared" si="46"/>
        <v>68</v>
      </c>
      <c r="AD269" s="38" t="str">
        <f t="array" ref="AD269">AC269&amp;CHOOSE(AND(AC269&lt;&gt;{11,12,13})*MIN(4,MOD(AC269,10))+1,"th","st","nd","rd","th")</f>
        <v>68th</v>
      </c>
      <c r="AE269" s="37">
        <v>25.2</v>
      </c>
      <c r="AF269" s="113">
        <v>3368.8319999999999</v>
      </c>
      <c r="AG269" s="113">
        <v>3291.924</v>
      </c>
      <c r="AH269" s="113">
        <v>3272.46</v>
      </c>
      <c r="AI269" s="38">
        <v>3311.0720000000001</v>
      </c>
      <c r="AJ269" s="29">
        <f t="shared" si="47"/>
        <v>69</v>
      </c>
      <c r="AK269" s="38" t="str">
        <f t="array" ref="AK269">AJ269&amp;CHOOSE(AND(AJ269&lt;&gt;{11,12,13})*MIN(4,MOD(AJ269,10))+1,"th","st","nd","rd","th")</f>
        <v>69th</v>
      </c>
      <c r="AL269" s="38">
        <v>276.24200000000002</v>
      </c>
      <c r="AM269" s="38">
        <v>276.24200000000002</v>
      </c>
      <c r="AN269" s="38">
        <v>3587.3139999999999</v>
      </c>
      <c r="AO269" s="29">
        <f t="shared" si="48"/>
        <v>68</v>
      </c>
      <c r="AP269" s="38" t="str">
        <f t="array" ref="AP269">AO269&amp;CHOOSE(AND(AO269&lt;&gt;{11,12,13})*MIN(4,MOD(AO269,10))+1,"th","st","nd","rd","th")</f>
        <v>68th</v>
      </c>
      <c r="AQ269" s="77">
        <v>0.91</v>
      </c>
      <c r="AR269" s="36">
        <v>2424.1849999999999</v>
      </c>
      <c r="AS269" s="29">
        <f t="shared" si="49"/>
        <v>49</v>
      </c>
      <c r="AT269" s="38" t="str">
        <f t="array" ref="AT269">AS269&amp;CHOOSE(AND(AS269&lt;&gt;{11,12,13})*MIN(4,MOD(AS269,10))+1,"th","st","nd","rd","th")</f>
        <v>49th</v>
      </c>
      <c r="AU269" s="40">
        <v>8.2200199577297346E-4</v>
      </c>
    </row>
    <row r="270" spans="1:47" x14ac:dyDescent="0.25">
      <c r="A270" s="7">
        <v>119351303</v>
      </c>
      <c r="B270" s="8" t="s">
        <v>186</v>
      </c>
      <c r="C270" s="8" t="s">
        <v>96</v>
      </c>
      <c r="D270" s="27">
        <v>37135</v>
      </c>
      <c r="E270" s="29">
        <f t="shared" si="40"/>
        <v>4</v>
      </c>
      <c r="F270" s="38" t="str">
        <f t="array" ref="F270">E270&amp;CHOOSE(AND(E270&lt;&gt;{11,12,13})*MIN(4,MOD(E270,10))+1,"th","st","nd","rd","th")</f>
        <v>4th</v>
      </c>
      <c r="G270" s="29">
        <v>4681</v>
      </c>
      <c r="H270" s="30">
        <v>1.5336000000000001</v>
      </c>
      <c r="I270" s="31">
        <v>0.34560000000000002</v>
      </c>
      <c r="J270" s="94">
        <v>301</v>
      </c>
      <c r="K270" s="33">
        <v>0</v>
      </c>
      <c r="L270" s="34">
        <v>0.42530000000000001</v>
      </c>
      <c r="M270" s="29">
        <f t="shared" si="41"/>
        <v>98</v>
      </c>
      <c r="N270" s="38" t="str">
        <f t="array" ref="N270">M270&amp;CHOOSE(AND(M270&lt;&gt;{11,12,13})*MIN(4,MOD(M270,10))+1,"th","st","nd","rd","th")</f>
        <v>98th</v>
      </c>
      <c r="O270" s="34">
        <v>0.20039999999999999</v>
      </c>
      <c r="P270" s="29">
        <f t="shared" si="42"/>
        <v>65</v>
      </c>
      <c r="Q270" s="38" t="str">
        <f t="array" ref="Q270">P270&amp;CHOOSE(AND(P270&lt;&gt;{11,12,13})*MIN(4,MOD(P270,10))+1,"th","st","nd","rd","th")</f>
        <v>65th</v>
      </c>
      <c r="R270" s="35">
        <v>434.84699999999998</v>
      </c>
      <c r="S270" s="35">
        <v>102.449</v>
      </c>
      <c r="T270" s="35">
        <v>217.42400000000001</v>
      </c>
      <c r="U270" s="35">
        <v>754.72</v>
      </c>
      <c r="V270" s="36">
        <v>164.321</v>
      </c>
      <c r="W270" s="220">
        <f t="shared" si="43"/>
        <v>9.6427928015158912E-2</v>
      </c>
      <c r="X270" s="29">
        <f t="shared" si="44"/>
        <v>94</v>
      </c>
      <c r="Y270" s="38" t="str">
        <f t="array" ref="Y270">X270&amp;CHOOSE(AND(X270&lt;&gt;{11,12,13})*MIN(4,MOD(X270,10))+1,"th","st","nd","rd","th")</f>
        <v>94th</v>
      </c>
      <c r="Z270" s="37">
        <v>32.863999999999997</v>
      </c>
      <c r="AA270" s="28">
        <v>6</v>
      </c>
      <c r="AB270" s="221">
        <f t="shared" si="45"/>
        <v>3.5209593910148639E-3</v>
      </c>
      <c r="AC270" s="29">
        <f t="shared" si="46"/>
        <v>40</v>
      </c>
      <c r="AD270" s="38" t="str">
        <f t="array" ref="AD270">AC270&amp;CHOOSE(AND(AC270&lt;&gt;{11,12,13})*MIN(4,MOD(AC270,10))+1,"th","st","nd","rd","th")</f>
        <v>40th</v>
      </c>
      <c r="AE270" s="37">
        <v>3.6</v>
      </c>
      <c r="AF270" s="113">
        <v>1704.0809999999999</v>
      </c>
      <c r="AG270" s="113">
        <v>1762.998</v>
      </c>
      <c r="AH270" s="113">
        <v>1788.2670000000001</v>
      </c>
      <c r="AI270" s="38">
        <v>1751.7819999999999</v>
      </c>
      <c r="AJ270" s="29">
        <f t="shared" si="47"/>
        <v>41</v>
      </c>
      <c r="AK270" s="38" t="str">
        <f t="array" ref="AK270">AJ270&amp;CHOOSE(AND(AJ270&lt;&gt;{11,12,13})*MIN(4,MOD(AJ270,10))+1,"th","st","nd","rd","th")</f>
        <v>41st</v>
      </c>
      <c r="AL270" s="38">
        <v>791.18399999999997</v>
      </c>
      <c r="AM270" s="38">
        <v>791.18399999999997</v>
      </c>
      <c r="AN270" s="38">
        <v>2542.9659999999999</v>
      </c>
      <c r="AO270" s="29">
        <f t="shared" si="48"/>
        <v>52</v>
      </c>
      <c r="AP270" s="38" t="str">
        <f t="array" ref="AP270">AO270&amp;CHOOSE(AND(AO270&lt;&gt;{11,12,13})*MIN(4,MOD(AO270,10))+1,"th","st","nd","rd","th")</f>
        <v>52nd</v>
      </c>
      <c r="AQ270" s="77">
        <v>1.51</v>
      </c>
      <c r="AR270" s="36">
        <v>5888.8379999999997</v>
      </c>
      <c r="AS270" s="29">
        <f t="shared" si="49"/>
        <v>85</v>
      </c>
      <c r="AT270" s="38" t="str">
        <f t="array" ref="AT270">AS270&amp;CHOOSE(AND(AS270&lt;&gt;{11,12,13})*MIN(4,MOD(AS270,10))+1,"th","st","nd","rd","th")</f>
        <v>85th</v>
      </c>
      <c r="AU270" s="40">
        <v>1.9968098923076106E-3</v>
      </c>
    </row>
    <row r="271" spans="1:47" x14ac:dyDescent="0.25">
      <c r="A271" s="7">
        <v>119352203</v>
      </c>
      <c r="B271" s="8" t="s">
        <v>262</v>
      </c>
      <c r="C271" s="8" t="s">
        <v>96</v>
      </c>
      <c r="D271" s="27">
        <v>50708</v>
      </c>
      <c r="E271" s="29">
        <f t="shared" si="40"/>
        <v>37</v>
      </c>
      <c r="F271" s="38" t="str">
        <f t="array" ref="F271">E271&amp;CHOOSE(AND(E271&lt;&gt;{11,12,13})*MIN(4,MOD(E271,10))+1,"th","st","nd","rd","th")</f>
        <v>37th</v>
      </c>
      <c r="G271" s="29">
        <v>5577</v>
      </c>
      <c r="H271" s="30">
        <v>1.1231</v>
      </c>
      <c r="I271" s="31">
        <v>-7.0999999999999994E-2</v>
      </c>
      <c r="J271" s="94">
        <v>368</v>
      </c>
      <c r="K271" s="33">
        <v>0</v>
      </c>
      <c r="L271" s="34">
        <v>0.21590000000000001</v>
      </c>
      <c r="M271" s="29">
        <f t="shared" si="41"/>
        <v>77</v>
      </c>
      <c r="N271" s="38" t="str">
        <f t="array" ref="N271">M271&amp;CHOOSE(AND(M271&lt;&gt;{11,12,13})*MIN(4,MOD(M271,10))+1,"th","st","nd","rd","th")</f>
        <v>77th</v>
      </c>
      <c r="O271" s="34">
        <v>0.14829999999999999</v>
      </c>
      <c r="P271" s="29">
        <f t="shared" si="42"/>
        <v>39</v>
      </c>
      <c r="Q271" s="38" t="str">
        <f t="array" ref="Q271">P271&amp;CHOOSE(AND(P271&lt;&gt;{11,12,13})*MIN(4,MOD(P271,10))+1,"th","st","nd","rd","th")</f>
        <v>39th</v>
      </c>
      <c r="R271" s="35">
        <v>202.55799999999999</v>
      </c>
      <c r="S271" s="35">
        <v>69.567999999999998</v>
      </c>
      <c r="T271" s="35">
        <v>0</v>
      </c>
      <c r="U271" s="35">
        <v>272.12599999999998</v>
      </c>
      <c r="V271" s="36">
        <v>34.029000000000003</v>
      </c>
      <c r="W271" s="220">
        <f t="shared" si="43"/>
        <v>2.176225049898604E-2</v>
      </c>
      <c r="X271" s="29">
        <f t="shared" si="44"/>
        <v>35</v>
      </c>
      <c r="Y271" s="38" t="str">
        <f t="array" ref="Y271">X271&amp;CHOOSE(AND(X271&lt;&gt;{11,12,13})*MIN(4,MOD(X271,10))+1,"th","st","nd","rd","th")</f>
        <v>35th</v>
      </c>
      <c r="Z271" s="37">
        <v>6.806</v>
      </c>
      <c r="AA271" s="28">
        <v>40</v>
      </c>
      <c r="AB271" s="221">
        <f t="shared" si="45"/>
        <v>2.5580828703736271E-2</v>
      </c>
      <c r="AC271" s="29">
        <f t="shared" si="46"/>
        <v>82</v>
      </c>
      <c r="AD271" s="38" t="str">
        <f t="array" ref="AD271">AC271&amp;CHOOSE(AND(AC271&lt;&gt;{11,12,13})*MIN(4,MOD(AC271,10))+1,"th","st","nd","rd","th")</f>
        <v>82nd</v>
      </c>
      <c r="AE271" s="37">
        <v>24</v>
      </c>
      <c r="AF271" s="113">
        <v>1563.671</v>
      </c>
      <c r="AG271" s="113">
        <v>1600.1010000000001</v>
      </c>
      <c r="AH271" s="113">
        <v>1572.8589999999999</v>
      </c>
      <c r="AI271" s="38">
        <v>1578.877</v>
      </c>
      <c r="AJ271" s="29">
        <f t="shared" si="47"/>
        <v>36</v>
      </c>
      <c r="AK271" s="38" t="str">
        <f t="array" ref="AK271">AJ271&amp;CHOOSE(AND(AJ271&lt;&gt;{11,12,13})*MIN(4,MOD(AJ271,10))+1,"th","st","nd","rd","th")</f>
        <v>36th</v>
      </c>
      <c r="AL271" s="38">
        <v>302.93200000000002</v>
      </c>
      <c r="AM271" s="38">
        <v>302.93200000000002</v>
      </c>
      <c r="AN271" s="38">
        <v>1881.809</v>
      </c>
      <c r="AO271" s="29">
        <f t="shared" si="48"/>
        <v>35</v>
      </c>
      <c r="AP271" s="38" t="str">
        <f t="array" ref="AP271">AO271&amp;CHOOSE(AND(AO271&lt;&gt;{11,12,13})*MIN(4,MOD(AO271,10))+1,"th","st","nd","rd","th")</f>
        <v>35th</v>
      </c>
      <c r="AQ271" s="77">
        <v>0.84</v>
      </c>
      <c r="AR271" s="36">
        <v>1775.306</v>
      </c>
      <c r="AS271" s="29">
        <f t="shared" si="49"/>
        <v>31</v>
      </c>
      <c r="AT271" s="38" t="str">
        <f t="array" ref="AT271">AS271&amp;CHOOSE(AND(AS271&lt;&gt;{11,12,13})*MIN(4,MOD(AS271,10))+1,"th","st","nd","rd","th")</f>
        <v>31st</v>
      </c>
      <c r="AU271" s="40">
        <v>6.0197760282640735E-4</v>
      </c>
    </row>
    <row r="272" spans="1:47" x14ac:dyDescent="0.25">
      <c r="A272" s="7">
        <v>119354603</v>
      </c>
      <c r="B272" s="8" t="s">
        <v>367</v>
      </c>
      <c r="C272" s="8" t="s">
        <v>96</v>
      </c>
      <c r="D272" s="27">
        <v>55334</v>
      </c>
      <c r="E272" s="29">
        <f t="shared" si="40"/>
        <v>52</v>
      </c>
      <c r="F272" s="38" t="str">
        <f t="array" ref="F272">E272&amp;CHOOSE(AND(E272&lt;&gt;{11,12,13})*MIN(4,MOD(E272,10))+1,"th","st","nd","rd","th")</f>
        <v>52nd</v>
      </c>
      <c r="G272" s="29">
        <v>5001</v>
      </c>
      <c r="H272" s="30">
        <v>1.0291999999999999</v>
      </c>
      <c r="I272" s="31">
        <v>0.73919999999999997</v>
      </c>
      <c r="J272" s="94">
        <v>162</v>
      </c>
      <c r="K272" s="33">
        <v>0</v>
      </c>
      <c r="L272" s="34">
        <v>0.1071</v>
      </c>
      <c r="M272" s="29">
        <f t="shared" si="41"/>
        <v>34</v>
      </c>
      <c r="N272" s="38" t="str">
        <f t="array" ref="N272">M272&amp;CHOOSE(AND(M272&lt;&gt;{11,12,13})*MIN(4,MOD(M272,10))+1,"th","st","nd","rd","th")</f>
        <v>34th</v>
      </c>
      <c r="O272" s="34">
        <v>9.2799999999999994E-2</v>
      </c>
      <c r="P272" s="29">
        <f t="shared" si="42"/>
        <v>15</v>
      </c>
      <c r="Q272" s="38" t="str">
        <f t="array" ref="Q272">P272&amp;CHOOSE(AND(P272&lt;&gt;{11,12,13})*MIN(4,MOD(P272,10))+1,"th","st","nd","rd","th")</f>
        <v>15th</v>
      </c>
      <c r="R272" s="35">
        <v>98.591999999999999</v>
      </c>
      <c r="S272" s="35">
        <v>42.713999999999999</v>
      </c>
      <c r="T272" s="35">
        <v>0</v>
      </c>
      <c r="U272" s="35">
        <v>141.30600000000001</v>
      </c>
      <c r="V272" s="36">
        <v>60.078000000000003</v>
      </c>
      <c r="W272" s="220">
        <f t="shared" si="43"/>
        <v>3.9157384293507666E-2</v>
      </c>
      <c r="X272" s="29">
        <f t="shared" si="44"/>
        <v>75</v>
      </c>
      <c r="Y272" s="38" t="str">
        <f t="array" ref="Y272">X272&amp;CHOOSE(AND(X272&lt;&gt;{11,12,13})*MIN(4,MOD(X272,10))+1,"th","st","nd","rd","th")</f>
        <v>75th</v>
      </c>
      <c r="Z272" s="37">
        <v>12.016</v>
      </c>
      <c r="AA272" s="28">
        <v>0</v>
      </c>
      <c r="AB272" s="221">
        <f t="shared" si="45"/>
        <v>0</v>
      </c>
      <c r="AC272" s="29">
        <f t="shared" si="46"/>
        <v>1</v>
      </c>
      <c r="AD272" s="38" t="str">
        <f t="array" ref="AD272">AC272&amp;CHOOSE(AND(AC272&lt;&gt;{11,12,13})*MIN(4,MOD(AC272,10))+1,"th","st","nd","rd","th")</f>
        <v>1st</v>
      </c>
      <c r="AE272" s="37">
        <v>0</v>
      </c>
      <c r="AF272" s="113">
        <v>1534.27</v>
      </c>
      <c r="AG272" s="113">
        <v>1571.367</v>
      </c>
      <c r="AH272" s="113">
        <v>1552.634</v>
      </c>
      <c r="AI272" s="38">
        <v>1552.7570000000001</v>
      </c>
      <c r="AJ272" s="29">
        <f t="shared" si="47"/>
        <v>35</v>
      </c>
      <c r="AK272" s="38" t="str">
        <f t="array" ref="AK272">AJ272&amp;CHOOSE(AND(AJ272&lt;&gt;{11,12,13})*MIN(4,MOD(AJ272,10))+1,"th","st","nd","rd","th")</f>
        <v>35th</v>
      </c>
      <c r="AL272" s="38">
        <v>153.322</v>
      </c>
      <c r="AM272" s="38">
        <v>153.322</v>
      </c>
      <c r="AN272" s="38">
        <v>1706.079</v>
      </c>
      <c r="AO272" s="29">
        <f t="shared" si="48"/>
        <v>30</v>
      </c>
      <c r="AP272" s="38" t="str">
        <f t="array" ref="AP272">AO272&amp;CHOOSE(AND(AO272&lt;&gt;{11,12,13})*MIN(4,MOD(AO272,10))+1,"th","st","nd","rd","th")</f>
        <v>30th</v>
      </c>
      <c r="AQ272" s="77">
        <v>0.82</v>
      </c>
      <c r="AR272" s="36">
        <v>1439.835</v>
      </c>
      <c r="AS272" s="29">
        <f t="shared" si="49"/>
        <v>19</v>
      </c>
      <c r="AT272" s="38" t="str">
        <f t="array" ref="AT272">AS272&amp;CHOOSE(AND(AS272&lt;&gt;{11,12,13})*MIN(4,MOD(AS272,10))+1,"th","st","nd","rd","th")</f>
        <v>19th</v>
      </c>
      <c r="AU272" s="40">
        <v>4.8822480280332533E-4</v>
      </c>
    </row>
    <row r="273" spans="1:47" x14ac:dyDescent="0.25">
      <c r="A273" s="7">
        <v>119355503</v>
      </c>
      <c r="B273" s="8" t="s">
        <v>399</v>
      </c>
      <c r="C273" s="8" t="s">
        <v>96</v>
      </c>
      <c r="D273" s="27">
        <v>47580</v>
      </c>
      <c r="E273" s="29">
        <f t="shared" si="40"/>
        <v>27</v>
      </c>
      <c r="F273" s="38" t="str">
        <f t="array" ref="F273">E273&amp;CHOOSE(AND(E273&lt;&gt;{11,12,13})*MIN(4,MOD(E273,10))+1,"th","st","nd","rd","th")</f>
        <v>27th</v>
      </c>
      <c r="G273" s="29">
        <v>6622</v>
      </c>
      <c r="H273" s="30">
        <v>1.1970000000000001</v>
      </c>
      <c r="I273" s="31">
        <v>0.18859999999999999</v>
      </c>
      <c r="J273" s="94">
        <v>329</v>
      </c>
      <c r="K273" s="33">
        <v>0</v>
      </c>
      <c r="L273" s="34">
        <v>0.26729999999999998</v>
      </c>
      <c r="M273" s="29">
        <f t="shared" si="41"/>
        <v>87</v>
      </c>
      <c r="N273" s="38" t="str">
        <f t="array" ref="N273">M273&amp;CHOOSE(AND(M273&lt;&gt;{11,12,13})*MIN(4,MOD(M273,10))+1,"th","st","nd","rd","th")</f>
        <v>87th</v>
      </c>
      <c r="O273" s="34">
        <v>0.18459999999999999</v>
      </c>
      <c r="P273" s="29">
        <f t="shared" si="42"/>
        <v>57</v>
      </c>
      <c r="Q273" s="38" t="str">
        <f t="array" ref="Q273">P273&amp;CHOOSE(AND(P273&lt;&gt;{11,12,13})*MIN(4,MOD(P273,10))+1,"th","st","nd","rd","th")</f>
        <v>57th</v>
      </c>
      <c r="R273" s="35">
        <v>301.98500000000001</v>
      </c>
      <c r="S273" s="35">
        <v>104.277</v>
      </c>
      <c r="T273" s="35">
        <v>0</v>
      </c>
      <c r="U273" s="35">
        <v>406.262</v>
      </c>
      <c r="V273" s="36">
        <v>66.698999999999998</v>
      </c>
      <c r="W273" s="220">
        <f t="shared" si="43"/>
        <v>3.5422927953357872E-2</v>
      </c>
      <c r="X273" s="29">
        <f t="shared" si="44"/>
        <v>69</v>
      </c>
      <c r="Y273" s="38" t="str">
        <f t="array" ref="Y273">X273&amp;CHOOSE(AND(X273&lt;&gt;{11,12,13})*MIN(4,MOD(X273,10))+1,"th","st","nd","rd","th")</f>
        <v>69th</v>
      </c>
      <c r="Z273" s="37">
        <v>13.34</v>
      </c>
      <c r="AA273" s="28">
        <v>30</v>
      </c>
      <c r="AB273" s="221">
        <f t="shared" si="45"/>
        <v>1.593259027272877E-2</v>
      </c>
      <c r="AC273" s="29">
        <f t="shared" si="46"/>
        <v>72</v>
      </c>
      <c r="AD273" s="38" t="str">
        <f t="array" ref="AD273">AC273&amp;CHOOSE(AND(AC273&lt;&gt;{11,12,13})*MIN(4,MOD(AC273,10))+1,"th","st","nd","rd","th")</f>
        <v>72nd</v>
      </c>
      <c r="AE273" s="37">
        <v>18</v>
      </c>
      <c r="AF273" s="113">
        <v>1882.933</v>
      </c>
      <c r="AG273" s="113">
        <v>1874.9159999999999</v>
      </c>
      <c r="AH273" s="113">
        <v>1827.412</v>
      </c>
      <c r="AI273" s="38">
        <v>1861.7539999999999</v>
      </c>
      <c r="AJ273" s="29">
        <f t="shared" si="47"/>
        <v>44</v>
      </c>
      <c r="AK273" s="38" t="str">
        <f t="array" ref="AK273">AJ273&amp;CHOOSE(AND(AJ273&lt;&gt;{11,12,13})*MIN(4,MOD(AJ273,10))+1,"th","st","nd","rd","th")</f>
        <v>44th</v>
      </c>
      <c r="AL273" s="38">
        <v>437.60199999999998</v>
      </c>
      <c r="AM273" s="38">
        <v>437.60199999999998</v>
      </c>
      <c r="AN273" s="38">
        <v>2299.3560000000002</v>
      </c>
      <c r="AO273" s="29">
        <f t="shared" si="48"/>
        <v>46</v>
      </c>
      <c r="AP273" s="38" t="str">
        <f t="array" ref="AP273">AO273&amp;CHOOSE(AND(AO273&lt;&gt;{11,12,13})*MIN(4,MOD(AO273,10))+1,"th","st","nd","rd","th")</f>
        <v>46th</v>
      </c>
      <c r="AQ273" s="77">
        <v>1.05</v>
      </c>
      <c r="AR273" s="36">
        <v>2889.9459999999999</v>
      </c>
      <c r="AS273" s="29">
        <f t="shared" si="49"/>
        <v>57</v>
      </c>
      <c r="AT273" s="38" t="str">
        <f t="array" ref="AT273">AS273&amp;CHOOSE(AND(AS273&lt;&gt;{11,12,13})*MIN(4,MOD(AS273,10))+1,"th","st","nd","rd","th")</f>
        <v>57th</v>
      </c>
      <c r="AU273" s="40">
        <v>9.7993403130376667E-4</v>
      </c>
    </row>
    <row r="274" spans="1:47" x14ac:dyDescent="0.25">
      <c r="A274" s="7">
        <v>119356503</v>
      </c>
      <c r="B274" s="8" t="s">
        <v>443</v>
      </c>
      <c r="C274" s="8" t="s">
        <v>96</v>
      </c>
      <c r="D274" s="27">
        <v>63734</v>
      </c>
      <c r="E274" s="29">
        <f t="shared" si="40"/>
        <v>71</v>
      </c>
      <c r="F274" s="38" t="str">
        <f t="array" ref="F274">E274&amp;CHOOSE(AND(E274&lt;&gt;{11,12,13})*MIN(4,MOD(E274,10))+1,"th","st","nd","rd","th")</f>
        <v>71st</v>
      </c>
      <c r="G274" s="29">
        <v>7918</v>
      </c>
      <c r="H274" s="30">
        <v>0.89359999999999995</v>
      </c>
      <c r="I274" s="31">
        <v>0.6472</v>
      </c>
      <c r="J274" s="94">
        <v>207</v>
      </c>
      <c r="K274" s="33">
        <v>0</v>
      </c>
      <c r="L274" s="34">
        <v>8.1500000000000003E-2</v>
      </c>
      <c r="M274" s="29">
        <f t="shared" si="41"/>
        <v>24</v>
      </c>
      <c r="N274" s="38" t="str">
        <f t="array" ref="N274">M274&amp;CHOOSE(AND(M274&lt;&gt;{11,12,13})*MIN(4,MOD(M274,10))+1,"th","st","nd","rd","th")</f>
        <v>24th</v>
      </c>
      <c r="O274" s="34">
        <v>0.112</v>
      </c>
      <c r="P274" s="29">
        <f t="shared" si="42"/>
        <v>21</v>
      </c>
      <c r="Q274" s="38" t="str">
        <f t="array" ref="Q274">P274&amp;CHOOSE(AND(P274&lt;&gt;{11,12,13})*MIN(4,MOD(P274,10))+1,"th","st","nd","rd","th")</f>
        <v>21st</v>
      </c>
      <c r="R274" s="35">
        <v>149.797</v>
      </c>
      <c r="S274" s="35">
        <v>102.928</v>
      </c>
      <c r="T274" s="35">
        <v>0</v>
      </c>
      <c r="U274" s="35">
        <v>252.72499999999999</v>
      </c>
      <c r="V274" s="36">
        <v>68.361000000000004</v>
      </c>
      <c r="W274" s="220">
        <f t="shared" si="43"/>
        <v>2.2315947540662517E-2</v>
      </c>
      <c r="X274" s="29">
        <f t="shared" si="44"/>
        <v>38</v>
      </c>
      <c r="Y274" s="38" t="str">
        <f t="array" ref="Y274">X274&amp;CHOOSE(AND(X274&lt;&gt;{11,12,13})*MIN(4,MOD(X274,10))+1,"th","st","nd","rd","th")</f>
        <v>38th</v>
      </c>
      <c r="Z274" s="37">
        <v>13.672000000000001</v>
      </c>
      <c r="AA274" s="28">
        <v>12</v>
      </c>
      <c r="AB274" s="221">
        <f t="shared" si="45"/>
        <v>3.9173120710339262E-3</v>
      </c>
      <c r="AC274" s="29">
        <f t="shared" si="46"/>
        <v>41</v>
      </c>
      <c r="AD274" s="38" t="str">
        <f t="array" ref="AD274">AC274&amp;CHOOSE(AND(AC274&lt;&gt;{11,12,13})*MIN(4,MOD(AC274,10))+1,"th","st","nd","rd","th")</f>
        <v>41st</v>
      </c>
      <c r="AE274" s="37">
        <v>7.2</v>
      </c>
      <c r="AF274" s="113">
        <v>3063.3249999999998</v>
      </c>
      <c r="AG274" s="113">
        <v>3040.9490000000001</v>
      </c>
      <c r="AH274" s="113">
        <v>3054.1370000000002</v>
      </c>
      <c r="AI274" s="38">
        <v>3052.8040000000001</v>
      </c>
      <c r="AJ274" s="29">
        <f t="shared" si="47"/>
        <v>66</v>
      </c>
      <c r="AK274" s="38" t="str">
        <f t="array" ref="AK274">AJ274&amp;CHOOSE(AND(AJ274&lt;&gt;{11,12,13})*MIN(4,MOD(AJ274,10))+1,"th","st","nd","rd","th")</f>
        <v>66th</v>
      </c>
      <c r="AL274" s="38">
        <v>273.59699999999998</v>
      </c>
      <c r="AM274" s="38">
        <v>273.59699999999998</v>
      </c>
      <c r="AN274" s="38">
        <v>3326.4009999999998</v>
      </c>
      <c r="AO274" s="29">
        <f t="shared" si="48"/>
        <v>63</v>
      </c>
      <c r="AP274" s="38" t="str">
        <f t="array" ref="AP274">AO274&amp;CHOOSE(AND(AO274&lt;&gt;{11,12,13})*MIN(4,MOD(AO274,10))+1,"th","st","nd","rd","th")</f>
        <v>63rd</v>
      </c>
      <c r="AQ274" s="77">
        <v>1.1499999999999999</v>
      </c>
      <c r="AR274" s="36">
        <v>3418.3429999999998</v>
      </c>
      <c r="AS274" s="29">
        <f t="shared" si="49"/>
        <v>66</v>
      </c>
      <c r="AT274" s="38" t="str">
        <f t="array" ref="AT274">AS274&amp;CHOOSE(AND(AS274&lt;&gt;{11,12,13})*MIN(4,MOD(AS274,10))+1,"th","st","nd","rd","th")</f>
        <v>66th</v>
      </c>
      <c r="AU274" s="40">
        <v>1.1591049231954545E-3</v>
      </c>
    </row>
    <row r="275" spans="1:47" x14ac:dyDescent="0.25">
      <c r="A275" s="7">
        <v>119356603</v>
      </c>
      <c r="B275" s="8" t="s">
        <v>464</v>
      </c>
      <c r="C275" s="8" t="s">
        <v>96</v>
      </c>
      <c r="D275" s="27">
        <v>49183</v>
      </c>
      <c r="E275" s="29">
        <f t="shared" si="40"/>
        <v>31</v>
      </c>
      <c r="F275" s="38" t="str">
        <f t="array" ref="F275">E275&amp;CHOOSE(AND(E275&lt;&gt;{11,12,13})*MIN(4,MOD(E275,10))+1,"th","st","nd","rd","th")</f>
        <v>31st</v>
      </c>
      <c r="G275" s="29">
        <v>3759</v>
      </c>
      <c r="H275" s="30">
        <v>1.1578999999999999</v>
      </c>
      <c r="I275" s="31">
        <v>-0.62360000000000004</v>
      </c>
      <c r="J275" s="94">
        <v>413</v>
      </c>
      <c r="K275" s="33">
        <v>0</v>
      </c>
      <c r="L275" s="34">
        <v>0.22120000000000001</v>
      </c>
      <c r="M275" s="29">
        <f t="shared" si="41"/>
        <v>79</v>
      </c>
      <c r="N275" s="38" t="str">
        <f t="array" ref="N275">M275&amp;CHOOSE(AND(M275&lt;&gt;{11,12,13})*MIN(4,MOD(M275,10))+1,"th","st","nd","rd","th")</f>
        <v>79th</v>
      </c>
      <c r="O275" s="34">
        <v>1.9400000000000001E-2</v>
      </c>
      <c r="P275" s="29">
        <f t="shared" si="42"/>
        <v>1</v>
      </c>
      <c r="Q275" s="38" t="str">
        <f t="array" ref="Q275">P275&amp;CHOOSE(AND(P275&lt;&gt;{11,12,13})*MIN(4,MOD(P275,10))+1,"th","st","nd","rd","th")</f>
        <v>1st</v>
      </c>
      <c r="R275" s="35">
        <v>134.09200000000001</v>
      </c>
      <c r="S275" s="35">
        <v>5.88</v>
      </c>
      <c r="T275" s="35">
        <v>0</v>
      </c>
      <c r="U275" s="35">
        <v>139.97200000000001</v>
      </c>
      <c r="V275" s="36">
        <v>23.843</v>
      </c>
      <c r="W275" s="220">
        <f t="shared" si="43"/>
        <v>2.359910326772803E-2</v>
      </c>
      <c r="X275" s="29">
        <f t="shared" si="44"/>
        <v>42</v>
      </c>
      <c r="Y275" s="38" t="str">
        <f t="array" ref="Y275">X275&amp;CHOOSE(AND(X275&lt;&gt;{11,12,13})*MIN(4,MOD(X275,10))+1,"th","st","nd","rd","th")</f>
        <v>42nd</v>
      </c>
      <c r="Z275" s="37">
        <v>4.7690000000000001</v>
      </c>
      <c r="AA275" s="28">
        <v>10</v>
      </c>
      <c r="AB275" s="221">
        <f t="shared" si="45"/>
        <v>9.897707196128017E-3</v>
      </c>
      <c r="AC275" s="29">
        <f t="shared" si="46"/>
        <v>61</v>
      </c>
      <c r="AD275" s="38" t="str">
        <f t="array" ref="AD275">AC275&amp;CHOOSE(AND(AC275&lt;&gt;{11,12,13})*MIN(4,MOD(AC275,10))+1,"th","st","nd","rd","th")</f>
        <v>61st</v>
      </c>
      <c r="AE275" s="37">
        <v>6</v>
      </c>
      <c r="AF275" s="113">
        <v>1010.335</v>
      </c>
      <c r="AG275" s="113">
        <v>972.34</v>
      </c>
      <c r="AH275" s="113">
        <v>982.13499999999999</v>
      </c>
      <c r="AI275" s="38">
        <v>988.27</v>
      </c>
      <c r="AJ275" s="29">
        <f t="shared" si="47"/>
        <v>16</v>
      </c>
      <c r="AK275" s="38" t="str">
        <f t="array" ref="AK275">AJ275&amp;CHOOSE(AND(AJ275&lt;&gt;{11,12,13})*MIN(4,MOD(AJ275,10))+1,"th","st","nd","rd","th")</f>
        <v>16th</v>
      </c>
      <c r="AL275" s="38">
        <v>150.74100000000001</v>
      </c>
      <c r="AM275" s="38">
        <v>150.74100000000001</v>
      </c>
      <c r="AN275" s="38">
        <v>1139.011</v>
      </c>
      <c r="AO275" s="29">
        <f t="shared" si="48"/>
        <v>13</v>
      </c>
      <c r="AP275" s="38" t="str">
        <f t="array" ref="AP275">AO275&amp;CHOOSE(AND(AO275&lt;&gt;{11,12,13})*MIN(4,MOD(AO275,10))+1,"th","st","nd","rd","th")</f>
        <v>13th</v>
      </c>
      <c r="AQ275" s="77">
        <v>0.83</v>
      </c>
      <c r="AR275" s="36">
        <v>1094.654</v>
      </c>
      <c r="AS275" s="29">
        <f t="shared" si="49"/>
        <v>10</v>
      </c>
      <c r="AT275" s="38" t="str">
        <f t="array" ref="AT275">AS275&amp;CHOOSE(AND(AS275&lt;&gt;{11,12,13})*MIN(4,MOD(AS275,10))+1,"th","st","nd","rd","th")</f>
        <v>10th</v>
      </c>
      <c r="AU275" s="40">
        <v>3.7117949854523002E-4</v>
      </c>
    </row>
    <row r="276" spans="1:47" x14ac:dyDescent="0.25">
      <c r="A276" s="7">
        <v>119357003</v>
      </c>
      <c r="B276" s="8" t="s">
        <v>518</v>
      </c>
      <c r="C276" s="8" t="s">
        <v>96</v>
      </c>
      <c r="D276" s="27">
        <v>44978</v>
      </c>
      <c r="E276" s="29">
        <f t="shared" si="40"/>
        <v>19</v>
      </c>
      <c r="F276" s="38" t="str">
        <f t="array" ref="F276">E276&amp;CHOOSE(AND(E276&lt;&gt;{11,12,13})*MIN(4,MOD(E276,10))+1,"th","st","nd","rd","th")</f>
        <v>19th</v>
      </c>
      <c r="G276" s="29">
        <v>4856</v>
      </c>
      <c r="H276" s="30">
        <v>1.2662</v>
      </c>
      <c r="I276" s="31">
        <v>0.15040000000000001</v>
      </c>
      <c r="J276" s="94">
        <v>337</v>
      </c>
      <c r="K276" s="33">
        <v>0</v>
      </c>
      <c r="L276" s="34">
        <v>0.17780000000000001</v>
      </c>
      <c r="M276" s="29">
        <f t="shared" si="41"/>
        <v>66</v>
      </c>
      <c r="N276" s="38" t="str">
        <f t="array" ref="N276">M276&amp;CHOOSE(AND(M276&lt;&gt;{11,12,13})*MIN(4,MOD(M276,10))+1,"th","st","nd","rd","th")</f>
        <v>66th</v>
      </c>
      <c r="O276" s="34">
        <v>0.18229999999999999</v>
      </c>
      <c r="P276" s="29">
        <f t="shared" si="42"/>
        <v>56</v>
      </c>
      <c r="Q276" s="38" t="str">
        <f t="array" ref="Q276">P276&amp;CHOOSE(AND(P276&lt;&gt;{11,12,13})*MIN(4,MOD(P276,10))+1,"th","st","nd","rd","th")</f>
        <v>56th</v>
      </c>
      <c r="R276" s="35">
        <v>167.946</v>
      </c>
      <c r="S276" s="35">
        <v>86.097999999999999</v>
      </c>
      <c r="T276" s="35">
        <v>0</v>
      </c>
      <c r="U276" s="35">
        <v>254.04400000000001</v>
      </c>
      <c r="V276" s="36">
        <v>46.808999999999997</v>
      </c>
      <c r="W276" s="220">
        <f t="shared" si="43"/>
        <v>2.9733328082302286E-2</v>
      </c>
      <c r="X276" s="29">
        <f t="shared" si="44"/>
        <v>57</v>
      </c>
      <c r="Y276" s="38" t="str">
        <f t="array" ref="Y276">X276&amp;CHOOSE(AND(X276&lt;&gt;{11,12,13})*MIN(4,MOD(X276,10))+1,"th","st","nd","rd","th")</f>
        <v>57th</v>
      </c>
      <c r="Z276" s="37">
        <v>9.3620000000000001</v>
      </c>
      <c r="AA276" s="28">
        <v>71</v>
      </c>
      <c r="AB276" s="221">
        <f t="shared" si="45"/>
        <v>4.5099581145580173E-2</v>
      </c>
      <c r="AC276" s="29">
        <f t="shared" si="46"/>
        <v>91</v>
      </c>
      <c r="AD276" s="38" t="str">
        <f t="array" ref="AD276">AC276&amp;CHOOSE(AND(AC276&lt;&gt;{11,12,13})*MIN(4,MOD(AC276,10))+1,"th","st","nd","rd","th")</f>
        <v>91st</v>
      </c>
      <c r="AE276" s="37">
        <v>42.6</v>
      </c>
      <c r="AF276" s="113">
        <v>1574.2940000000001</v>
      </c>
      <c r="AG276" s="113">
        <v>1573.1020000000001</v>
      </c>
      <c r="AH276" s="113">
        <v>1565.825</v>
      </c>
      <c r="AI276" s="38">
        <v>1571.0740000000001</v>
      </c>
      <c r="AJ276" s="29">
        <f t="shared" si="47"/>
        <v>35</v>
      </c>
      <c r="AK276" s="38" t="str">
        <f t="array" ref="AK276">AJ276&amp;CHOOSE(AND(AJ276&lt;&gt;{11,12,13})*MIN(4,MOD(AJ276,10))+1,"th","st","nd","rd","th")</f>
        <v>35th</v>
      </c>
      <c r="AL276" s="38">
        <v>306.00599999999997</v>
      </c>
      <c r="AM276" s="38">
        <v>306.00599999999997</v>
      </c>
      <c r="AN276" s="38">
        <v>1877.08</v>
      </c>
      <c r="AO276" s="29">
        <f t="shared" si="48"/>
        <v>35</v>
      </c>
      <c r="AP276" s="38" t="str">
        <f t="array" ref="AP276">AO276&amp;CHOOSE(AND(AO276&lt;&gt;{11,12,13})*MIN(4,MOD(AO276,10))+1,"th","st","nd","rd","th")</f>
        <v>35th</v>
      </c>
      <c r="AQ276" s="77">
        <v>1.39</v>
      </c>
      <c r="AR276" s="36">
        <v>3303.6950000000002</v>
      </c>
      <c r="AS276" s="29">
        <f t="shared" si="49"/>
        <v>64</v>
      </c>
      <c r="AT276" s="38" t="str">
        <f t="array" ref="AT276">AS276&amp;CHOOSE(AND(AS276&lt;&gt;{11,12,13})*MIN(4,MOD(AS276,10))+1,"th","st","nd","rd","th")</f>
        <v>64th</v>
      </c>
      <c r="AU276" s="40">
        <v>1.1202296373524271E-3</v>
      </c>
    </row>
    <row r="277" spans="1:47" x14ac:dyDescent="0.25">
      <c r="A277" s="7">
        <v>119357402</v>
      </c>
      <c r="B277" s="8" t="s">
        <v>532</v>
      </c>
      <c r="C277" s="8" t="s">
        <v>96</v>
      </c>
      <c r="D277" s="27">
        <v>38683</v>
      </c>
      <c r="E277" s="29">
        <f t="shared" si="40"/>
        <v>5</v>
      </c>
      <c r="F277" s="38" t="str">
        <f t="array" ref="F277">E277&amp;CHOOSE(AND(E277&lt;&gt;{11,12,13})*MIN(4,MOD(E277,10))+1,"th","st","nd","rd","th")</f>
        <v>5th</v>
      </c>
      <c r="G277" s="29">
        <v>29528</v>
      </c>
      <c r="H277" s="30">
        <v>1.4722</v>
      </c>
      <c r="I277" s="31">
        <v>-1.9799</v>
      </c>
      <c r="J277" s="94">
        <v>467</v>
      </c>
      <c r="K277" s="33">
        <v>0</v>
      </c>
      <c r="L277" s="34">
        <v>0.33960000000000001</v>
      </c>
      <c r="M277" s="29">
        <f t="shared" si="41"/>
        <v>94</v>
      </c>
      <c r="N277" s="38" t="str">
        <f t="array" ref="N277">M277&amp;CHOOSE(AND(M277&lt;&gt;{11,12,13})*MIN(4,MOD(M277,10))+1,"th","st","nd","rd","th")</f>
        <v>94th</v>
      </c>
      <c r="O277" s="34">
        <v>0.23130000000000001</v>
      </c>
      <c r="P277" s="29">
        <f t="shared" si="42"/>
        <v>80</v>
      </c>
      <c r="Q277" s="38" t="str">
        <f t="array" ref="Q277">P277&amp;CHOOSE(AND(P277&lt;&gt;{11,12,13})*MIN(4,MOD(P277,10))+1,"th","st","nd","rd","th")</f>
        <v>80th</v>
      </c>
      <c r="R277" s="35">
        <v>2092.1590000000001</v>
      </c>
      <c r="S277" s="35">
        <v>712.48</v>
      </c>
      <c r="T277" s="35">
        <v>1046.079</v>
      </c>
      <c r="U277" s="35">
        <v>3850.7179999999998</v>
      </c>
      <c r="V277" s="36">
        <v>447.12299999999999</v>
      </c>
      <c r="W277" s="220">
        <f t="shared" si="43"/>
        <v>4.3546299918745673E-2</v>
      </c>
      <c r="X277" s="29">
        <f t="shared" si="44"/>
        <v>81</v>
      </c>
      <c r="Y277" s="38" t="str">
        <f t="array" ref="Y277">X277&amp;CHOOSE(AND(X277&lt;&gt;{11,12,13})*MIN(4,MOD(X277,10))+1,"th","st","nd","rd","th")</f>
        <v>81st</v>
      </c>
      <c r="Z277" s="37">
        <v>89.424999999999997</v>
      </c>
      <c r="AA277" s="28">
        <v>939</v>
      </c>
      <c r="AB277" s="221">
        <f t="shared" si="45"/>
        <v>9.1451291084784697E-2</v>
      </c>
      <c r="AC277" s="29">
        <f t="shared" si="46"/>
        <v>97</v>
      </c>
      <c r="AD277" s="38" t="str">
        <f t="array" ref="AD277">AC277&amp;CHOOSE(AND(AC277&lt;&gt;{11,12,13})*MIN(4,MOD(AC277,10))+1,"th","st","nd","rd","th")</f>
        <v>97th</v>
      </c>
      <c r="AE277" s="37">
        <v>563.4</v>
      </c>
      <c r="AF277" s="113">
        <v>10267.761</v>
      </c>
      <c r="AG277" s="113">
        <v>9791.6139999999996</v>
      </c>
      <c r="AH277" s="113">
        <v>10157.541999999999</v>
      </c>
      <c r="AI277" s="38">
        <v>10072.306</v>
      </c>
      <c r="AJ277" s="29">
        <f t="shared" si="47"/>
        <v>97</v>
      </c>
      <c r="AK277" s="38" t="str">
        <f t="array" ref="AK277">AJ277&amp;CHOOSE(AND(AJ277&lt;&gt;{11,12,13})*MIN(4,MOD(AJ277,10))+1,"th","st","nd","rd","th")</f>
        <v>97th</v>
      </c>
      <c r="AL277" s="38">
        <v>4503.5429999999997</v>
      </c>
      <c r="AM277" s="38">
        <v>4503.5429999999997</v>
      </c>
      <c r="AN277" s="38">
        <v>14575.849</v>
      </c>
      <c r="AO277" s="29">
        <f t="shared" si="48"/>
        <v>98</v>
      </c>
      <c r="AP277" s="38" t="str">
        <f t="array" ref="AP277">AO277&amp;CHOOSE(AND(AO277&lt;&gt;{11,12,13})*MIN(4,MOD(AO277,10))+1,"th","st","nd","rd","th")</f>
        <v>98th</v>
      </c>
      <c r="AQ277" s="77">
        <v>1.72</v>
      </c>
      <c r="AR277" s="36">
        <v>36908.732000000004</v>
      </c>
      <c r="AS277" s="29">
        <f t="shared" si="49"/>
        <v>98</v>
      </c>
      <c r="AT277" s="38" t="str">
        <f t="array" ref="AT277">AS277&amp;CHOOSE(AND(AS277&lt;&gt;{11,12,13})*MIN(4,MOD(AS277,10))+1,"th","st","nd","rd","th")</f>
        <v>98th</v>
      </c>
      <c r="AU277" s="40">
        <v>1.2515155140985449E-2</v>
      </c>
    </row>
    <row r="278" spans="1:47" x14ac:dyDescent="0.25">
      <c r="A278" s="7">
        <v>119358403</v>
      </c>
      <c r="B278" s="8" t="s">
        <v>612</v>
      </c>
      <c r="C278" s="8" t="s">
        <v>96</v>
      </c>
      <c r="D278" s="27">
        <v>47031</v>
      </c>
      <c r="E278" s="29">
        <f t="shared" si="40"/>
        <v>26</v>
      </c>
      <c r="F278" s="38" t="str">
        <f t="array" ref="F278">E278&amp;CHOOSE(AND(E278&lt;&gt;{11,12,13})*MIN(4,MOD(E278,10))+1,"th","st","nd","rd","th")</f>
        <v>26th</v>
      </c>
      <c r="G278" s="29">
        <v>7809</v>
      </c>
      <c r="H278" s="30">
        <v>1.2109000000000001</v>
      </c>
      <c r="I278" s="31">
        <v>0.32700000000000001</v>
      </c>
      <c r="J278" s="94">
        <v>307</v>
      </c>
      <c r="K278" s="33">
        <v>0</v>
      </c>
      <c r="L278" s="34">
        <v>0.14330000000000001</v>
      </c>
      <c r="M278" s="29">
        <f t="shared" si="41"/>
        <v>50</v>
      </c>
      <c r="N278" s="38" t="str">
        <f t="array" ref="N278">M278&amp;CHOOSE(AND(M278&lt;&gt;{11,12,13})*MIN(4,MOD(M278,10))+1,"th","st","nd","rd","th")</f>
        <v>50th</v>
      </c>
      <c r="O278" s="34">
        <v>0.1215</v>
      </c>
      <c r="P278" s="29">
        <f t="shared" si="42"/>
        <v>27</v>
      </c>
      <c r="Q278" s="38" t="str">
        <f t="array" ref="Q278">P278&amp;CHOOSE(AND(P278&lt;&gt;{11,12,13})*MIN(4,MOD(P278,10))+1,"th","st","nd","rd","th")</f>
        <v>27th</v>
      </c>
      <c r="R278" s="35">
        <v>209.35499999999999</v>
      </c>
      <c r="S278" s="35">
        <v>88.753</v>
      </c>
      <c r="T278" s="35">
        <v>0</v>
      </c>
      <c r="U278" s="35">
        <v>298.108</v>
      </c>
      <c r="V278" s="36">
        <v>65.572999999999993</v>
      </c>
      <c r="W278" s="220">
        <f t="shared" si="43"/>
        <v>2.6930215041707683E-2</v>
      </c>
      <c r="X278" s="29">
        <f t="shared" si="44"/>
        <v>50</v>
      </c>
      <c r="Y278" s="38" t="str">
        <f t="array" ref="Y278">X278&amp;CHOOSE(AND(X278&lt;&gt;{11,12,13})*MIN(4,MOD(X278,10))+1,"th","st","nd","rd","th")</f>
        <v>50th</v>
      </c>
      <c r="Z278" s="37">
        <v>13.115</v>
      </c>
      <c r="AA278" s="28">
        <v>29</v>
      </c>
      <c r="AB278" s="221">
        <f t="shared" si="45"/>
        <v>1.1910027545018879E-2</v>
      </c>
      <c r="AC278" s="29">
        <f t="shared" si="46"/>
        <v>67</v>
      </c>
      <c r="AD278" s="38" t="str">
        <f t="array" ref="AD278">AC278&amp;CHOOSE(AND(AC278&lt;&gt;{11,12,13})*MIN(4,MOD(AC278,10))+1,"th","st","nd","rd","th")</f>
        <v>67th</v>
      </c>
      <c r="AE278" s="37">
        <v>17.399999999999999</v>
      </c>
      <c r="AF278" s="113">
        <v>2434.9229999999998</v>
      </c>
      <c r="AG278" s="113">
        <v>2294.2959999999998</v>
      </c>
      <c r="AH278" s="113">
        <v>2490.9639999999999</v>
      </c>
      <c r="AI278" s="38">
        <v>2406.7280000000001</v>
      </c>
      <c r="AJ278" s="29">
        <f t="shared" si="47"/>
        <v>56</v>
      </c>
      <c r="AK278" s="38" t="str">
        <f t="array" ref="AK278">AJ278&amp;CHOOSE(AND(AJ278&lt;&gt;{11,12,13})*MIN(4,MOD(AJ278,10))+1,"th","st","nd","rd","th")</f>
        <v>56th</v>
      </c>
      <c r="AL278" s="38">
        <v>328.62299999999999</v>
      </c>
      <c r="AM278" s="38">
        <v>328.62299999999999</v>
      </c>
      <c r="AN278" s="38">
        <v>2735.3510000000001</v>
      </c>
      <c r="AO278" s="29">
        <f t="shared" si="48"/>
        <v>56</v>
      </c>
      <c r="AP278" s="38" t="str">
        <f t="array" ref="AP278">AO278&amp;CHOOSE(AND(AO278&lt;&gt;{11,12,13})*MIN(4,MOD(AO278,10))+1,"th","st","nd","rd","th")</f>
        <v>56th</v>
      </c>
      <c r="AQ278" s="77">
        <v>0.89</v>
      </c>
      <c r="AR278" s="36">
        <v>2947.8910000000001</v>
      </c>
      <c r="AS278" s="29">
        <f t="shared" si="49"/>
        <v>59</v>
      </c>
      <c r="AT278" s="38" t="str">
        <f t="array" ref="AT278">AS278&amp;CHOOSE(AND(AS278&lt;&gt;{11,12,13})*MIN(4,MOD(AS278,10))+1,"th","st","nd","rd","th")</f>
        <v>59th</v>
      </c>
      <c r="AU278" s="40">
        <v>9.9958224529942503E-4</v>
      </c>
    </row>
    <row r="279" spans="1:47" x14ac:dyDescent="0.25">
      <c r="A279" s="7">
        <v>113361303</v>
      </c>
      <c r="B279" s="8" t="s">
        <v>221</v>
      </c>
      <c r="C279" s="8" t="s">
        <v>222</v>
      </c>
      <c r="D279" s="27">
        <v>68620</v>
      </c>
      <c r="E279" s="29">
        <f t="shared" si="40"/>
        <v>78</v>
      </c>
      <c r="F279" s="38" t="str">
        <f t="array" ref="F279">E279&amp;CHOOSE(AND(E279&lt;&gt;{11,12,13})*MIN(4,MOD(E279,10))+1,"th","st","nd","rd","th")</f>
        <v>78th</v>
      </c>
      <c r="G279" s="29">
        <v>8535</v>
      </c>
      <c r="H279" s="30">
        <v>0.82989999999999997</v>
      </c>
      <c r="I279" s="31">
        <v>0.41660000000000003</v>
      </c>
      <c r="J279" s="94">
        <v>288</v>
      </c>
      <c r="K279" s="33">
        <v>0</v>
      </c>
      <c r="L279" s="34">
        <v>5.8299999999999998E-2</v>
      </c>
      <c r="M279" s="29">
        <f t="shared" si="41"/>
        <v>14</v>
      </c>
      <c r="N279" s="38" t="str">
        <f t="array" ref="N279">M279&amp;CHOOSE(AND(M279&lt;&gt;{11,12,13})*MIN(4,MOD(M279,10))+1,"th","st","nd","rd","th")</f>
        <v>14th</v>
      </c>
      <c r="O279" s="34">
        <v>0.2777</v>
      </c>
      <c r="P279" s="29">
        <f t="shared" si="42"/>
        <v>93</v>
      </c>
      <c r="Q279" s="38" t="str">
        <f t="array" ref="Q279">P279&amp;CHOOSE(AND(P279&lt;&gt;{11,12,13})*MIN(4,MOD(P279,10))+1,"th","st","nd","rd","th")</f>
        <v>93rd</v>
      </c>
      <c r="R279" s="35">
        <v>105.877</v>
      </c>
      <c r="S279" s="35">
        <v>252.16200000000001</v>
      </c>
      <c r="T279" s="35">
        <v>0</v>
      </c>
      <c r="U279" s="35">
        <v>358.03899999999999</v>
      </c>
      <c r="V279" s="36">
        <v>50.871000000000002</v>
      </c>
      <c r="W279" s="220">
        <f t="shared" si="43"/>
        <v>1.6806908702979493E-2</v>
      </c>
      <c r="X279" s="29">
        <f t="shared" si="44"/>
        <v>23</v>
      </c>
      <c r="Y279" s="38" t="str">
        <f t="array" ref="Y279">X279&amp;CHOOSE(AND(X279&lt;&gt;{11,12,13})*MIN(4,MOD(X279,10))+1,"th","st","nd","rd","th")</f>
        <v>23rd</v>
      </c>
      <c r="Z279" s="37">
        <v>10.173999999999999</v>
      </c>
      <c r="AA279" s="28">
        <v>59</v>
      </c>
      <c r="AB279" s="221">
        <f t="shared" si="45"/>
        <v>1.9492591328572072E-2</v>
      </c>
      <c r="AC279" s="29">
        <f t="shared" si="46"/>
        <v>76</v>
      </c>
      <c r="AD279" s="38" t="str">
        <f t="array" ref="AD279">AC279&amp;CHOOSE(AND(AC279&lt;&gt;{11,12,13})*MIN(4,MOD(AC279,10))+1,"th","st","nd","rd","th")</f>
        <v>76th</v>
      </c>
      <c r="AE279" s="37">
        <v>35.4</v>
      </c>
      <c r="AF279" s="113">
        <v>3026.7910000000002</v>
      </c>
      <c r="AG279" s="113">
        <v>3029.9140000000002</v>
      </c>
      <c r="AH279" s="113">
        <v>3042.2860000000001</v>
      </c>
      <c r="AI279" s="38">
        <v>3032.9969999999998</v>
      </c>
      <c r="AJ279" s="29">
        <f t="shared" si="47"/>
        <v>65</v>
      </c>
      <c r="AK279" s="38" t="str">
        <f t="array" ref="AK279">AJ279&amp;CHOOSE(AND(AJ279&lt;&gt;{11,12,13})*MIN(4,MOD(AJ279,10))+1,"th","st","nd","rd","th")</f>
        <v>65th</v>
      </c>
      <c r="AL279" s="38">
        <v>403.613</v>
      </c>
      <c r="AM279" s="38">
        <v>403.613</v>
      </c>
      <c r="AN279" s="38">
        <v>3436.61</v>
      </c>
      <c r="AO279" s="29">
        <f t="shared" si="48"/>
        <v>65</v>
      </c>
      <c r="AP279" s="38" t="str">
        <f t="array" ref="AP279">AO279&amp;CHOOSE(AND(AO279&lt;&gt;{11,12,13})*MIN(4,MOD(AO279,10))+1,"th","st","nd","rd","th")</f>
        <v>65th</v>
      </c>
      <c r="AQ279" s="77">
        <v>1.1499999999999999</v>
      </c>
      <c r="AR279" s="36">
        <v>3279.8490000000002</v>
      </c>
      <c r="AS279" s="29">
        <f t="shared" si="49"/>
        <v>64</v>
      </c>
      <c r="AT279" s="38" t="str">
        <f t="array" ref="AT279">AS279&amp;CHOOSE(AND(AS279&lt;&gt;{11,12,13})*MIN(4,MOD(AS279,10))+1,"th","st","nd","rd","th")</f>
        <v>64th</v>
      </c>
      <c r="AU279" s="40">
        <v>1.11214384373882E-3</v>
      </c>
    </row>
    <row r="280" spans="1:47" x14ac:dyDescent="0.25">
      <c r="A280" s="7">
        <v>113361503</v>
      </c>
      <c r="B280" s="8" t="s">
        <v>224</v>
      </c>
      <c r="C280" s="8" t="s">
        <v>222</v>
      </c>
      <c r="D280" s="27">
        <v>40982</v>
      </c>
      <c r="E280" s="29">
        <f t="shared" si="40"/>
        <v>11</v>
      </c>
      <c r="F280" s="38" t="str">
        <f t="array" ref="F280">E280&amp;CHOOSE(AND(E280&lt;&gt;{11,12,13})*MIN(4,MOD(E280,10))+1,"th","st","nd","rd","th")</f>
        <v>11th</v>
      </c>
      <c r="G280" s="29">
        <v>4309</v>
      </c>
      <c r="H280" s="30">
        <v>1.3896999999999999</v>
      </c>
      <c r="I280" s="31">
        <v>-2.4011</v>
      </c>
      <c r="J280" s="94">
        <v>477</v>
      </c>
      <c r="K280" s="33">
        <v>0</v>
      </c>
      <c r="L280" s="34">
        <v>0.29809999999999998</v>
      </c>
      <c r="M280" s="29">
        <f t="shared" si="41"/>
        <v>90</v>
      </c>
      <c r="N280" s="38" t="str">
        <f t="array" ref="N280">M280&amp;CHOOSE(AND(M280&lt;&gt;{11,12,13})*MIN(4,MOD(M280,10))+1,"th","st","nd","rd","th")</f>
        <v>90th</v>
      </c>
      <c r="O280" s="34">
        <v>0.28310000000000002</v>
      </c>
      <c r="P280" s="29">
        <f t="shared" si="42"/>
        <v>93</v>
      </c>
      <c r="Q280" s="38" t="str">
        <f t="array" ref="Q280">P280&amp;CHOOSE(AND(P280&lt;&gt;{11,12,13})*MIN(4,MOD(P280,10))+1,"th","st","nd","rd","th")</f>
        <v>93rd</v>
      </c>
      <c r="R280" s="35">
        <v>267.43799999999999</v>
      </c>
      <c r="S280" s="35">
        <v>126.99</v>
      </c>
      <c r="T280" s="35">
        <v>0</v>
      </c>
      <c r="U280" s="35">
        <v>394.428</v>
      </c>
      <c r="V280" s="36">
        <v>57.006999999999998</v>
      </c>
      <c r="W280" s="220">
        <f t="shared" si="43"/>
        <v>3.8125805057937417E-2</v>
      </c>
      <c r="X280" s="29">
        <f t="shared" si="44"/>
        <v>74</v>
      </c>
      <c r="Y280" s="38" t="str">
        <f t="array" ref="Y280">X280&amp;CHOOSE(AND(X280&lt;&gt;{11,12,13})*MIN(4,MOD(X280,10))+1,"th","st","nd","rd","th")</f>
        <v>74th</v>
      </c>
      <c r="Z280" s="37">
        <v>11.401</v>
      </c>
      <c r="AA280" s="28">
        <v>56</v>
      </c>
      <c r="AB280" s="221">
        <f t="shared" si="45"/>
        <v>3.745233187581342E-2</v>
      </c>
      <c r="AC280" s="29">
        <f t="shared" si="46"/>
        <v>89</v>
      </c>
      <c r="AD280" s="38" t="str">
        <f t="array" ref="AD280">AC280&amp;CHOOSE(AND(AC280&lt;&gt;{11,12,13})*MIN(4,MOD(AC280,10))+1,"th","st","nd","rd","th")</f>
        <v>89th</v>
      </c>
      <c r="AE280" s="37">
        <v>33.6</v>
      </c>
      <c r="AF280" s="113">
        <v>1495.2339999999999</v>
      </c>
      <c r="AG280" s="113">
        <v>1520.759</v>
      </c>
      <c r="AH280" s="113">
        <v>1458.1579999999999</v>
      </c>
      <c r="AI280" s="38">
        <v>1491.384</v>
      </c>
      <c r="AJ280" s="29">
        <f t="shared" si="47"/>
        <v>33</v>
      </c>
      <c r="AK280" s="38" t="str">
        <f t="array" ref="AK280">AJ280&amp;CHOOSE(AND(AJ280&lt;&gt;{11,12,13})*MIN(4,MOD(AJ280,10))+1,"th","st","nd","rd","th")</f>
        <v>33rd</v>
      </c>
      <c r="AL280" s="38">
        <v>439.42899999999997</v>
      </c>
      <c r="AM280" s="38">
        <v>439.42899999999997</v>
      </c>
      <c r="AN280" s="38">
        <v>1930.8130000000001</v>
      </c>
      <c r="AO280" s="29">
        <f t="shared" si="48"/>
        <v>37</v>
      </c>
      <c r="AP280" s="38" t="str">
        <f t="array" ref="AP280">AO280&amp;CHOOSE(AND(AO280&lt;&gt;{11,12,13})*MIN(4,MOD(AO280,10))+1,"th","st","nd","rd","th")</f>
        <v>37th</v>
      </c>
      <c r="AQ280" s="77">
        <v>1.79</v>
      </c>
      <c r="AR280" s="36">
        <v>4803.0190000000002</v>
      </c>
      <c r="AS280" s="29">
        <f t="shared" si="49"/>
        <v>78</v>
      </c>
      <c r="AT280" s="38" t="str">
        <f t="array" ref="AT280">AS280&amp;CHOOSE(AND(AS280&lt;&gt;{11,12,13})*MIN(4,MOD(AS280,10))+1,"th","st","nd","rd","th")</f>
        <v>78th</v>
      </c>
      <c r="AU280" s="40">
        <v>1.628626199624002E-3</v>
      </c>
    </row>
    <row r="281" spans="1:47" x14ac:dyDescent="0.25">
      <c r="A281" s="7">
        <v>113361703</v>
      </c>
      <c r="B281" s="8" t="s">
        <v>229</v>
      </c>
      <c r="C281" s="8" t="s">
        <v>222</v>
      </c>
      <c r="D281" s="27">
        <v>60109</v>
      </c>
      <c r="E281" s="29">
        <f t="shared" si="40"/>
        <v>62</v>
      </c>
      <c r="F281" s="38" t="str">
        <f t="array" ref="F281">E281&amp;CHOOSE(AND(E281&lt;&gt;{11,12,13})*MIN(4,MOD(E281,10))+1,"th","st","nd","rd","th")</f>
        <v>62nd</v>
      </c>
      <c r="G281" s="29">
        <v>12107</v>
      </c>
      <c r="H281" s="30">
        <v>0.94750000000000001</v>
      </c>
      <c r="I281" s="31">
        <v>0.19950000000000001</v>
      </c>
      <c r="J281" s="94">
        <v>325</v>
      </c>
      <c r="K281" s="33">
        <v>0</v>
      </c>
      <c r="L281" s="34">
        <v>0.1973</v>
      </c>
      <c r="M281" s="29">
        <f t="shared" si="41"/>
        <v>72</v>
      </c>
      <c r="N281" s="38" t="str">
        <f t="array" ref="N281">M281&amp;CHOOSE(AND(M281&lt;&gt;{11,12,13})*MIN(4,MOD(M281,10))+1,"th","st","nd","rd","th")</f>
        <v>72nd</v>
      </c>
      <c r="O281" s="34">
        <v>0.1308</v>
      </c>
      <c r="P281" s="29">
        <f t="shared" si="42"/>
        <v>32</v>
      </c>
      <c r="Q281" s="38" t="str">
        <f t="array" ref="Q281">P281&amp;CHOOSE(AND(P281&lt;&gt;{11,12,13})*MIN(4,MOD(P281,10))+1,"th","st","nd","rd","th")</f>
        <v>32nd</v>
      </c>
      <c r="R281" s="35">
        <v>516.346</v>
      </c>
      <c r="S281" s="35">
        <v>171.15600000000001</v>
      </c>
      <c r="T281" s="35">
        <v>0</v>
      </c>
      <c r="U281" s="35">
        <v>687.50199999999995</v>
      </c>
      <c r="V281" s="36">
        <v>36.774999999999999</v>
      </c>
      <c r="W281" s="220">
        <f t="shared" si="43"/>
        <v>8.431223796432772E-3</v>
      </c>
      <c r="X281" s="29">
        <f t="shared" si="44"/>
        <v>6</v>
      </c>
      <c r="Y281" s="38" t="str">
        <f t="array" ref="Y281">X281&amp;CHOOSE(AND(X281&lt;&gt;{11,12,13})*MIN(4,MOD(X281,10))+1,"th","st","nd","rd","th")</f>
        <v>6th</v>
      </c>
      <c r="Z281" s="37">
        <v>7.3550000000000004</v>
      </c>
      <c r="AA281" s="28">
        <v>206</v>
      </c>
      <c r="AB281" s="221">
        <f t="shared" si="45"/>
        <v>4.7228609165605742E-2</v>
      </c>
      <c r="AC281" s="29">
        <f t="shared" si="46"/>
        <v>92</v>
      </c>
      <c r="AD281" s="38" t="str">
        <f t="array" ref="AD281">AC281&amp;CHOOSE(AND(AC281&lt;&gt;{11,12,13})*MIN(4,MOD(AC281,10))+1,"th","st","nd","rd","th")</f>
        <v>92nd</v>
      </c>
      <c r="AE281" s="37">
        <v>123.6</v>
      </c>
      <c r="AF281" s="113">
        <v>4361.7629999999999</v>
      </c>
      <c r="AG281" s="113">
        <v>4347.4669999999996</v>
      </c>
      <c r="AH281" s="113">
        <v>4442.7969999999996</v>
      </c>
      <c r="AI281" s="38">
        <v>4384.009</v>
      </c>
      <c r="AJ281" s="29">
        <f t="shared" si="47"/>
        <v>81</v>
      </c>
      <c r="AK281" s="38" t="str">
        <f t="array" ref="AK281">AJ281&amp;CHOOSE(AND(AJ281&lt;&gt;{11,12,13})*MIN(4,MOD(AJ281,10))+1,"th","st","nd","rd","th")</f>
        <v>81st</v>
      </c>
      <c r="AL281" s="38">
        <v>818.45699999999999</v>
      </c>
      <c r="AM281" s="38">
        <v>818.45699999999999</v>
      </c>
      <c r="AN281" s="38">
        <v>5202.4660000000003</v>
      </c>
      <c r="AO281" s="29">
        <f t="shared" si="48"/>
        <v>82</v>
      </c>
      <c r="AP281" s="38" t="str">
        <f t="array" ref="AP281">AO281&amp;CHOOSE(AND(AO281&lt;&gt;{11,12,13})*MIN(4,MOD(AO281,10))+1,"th","st","nd","rd","th")</f>
        <v>82nd</v>
      </c>
      <c r="AQ281" s="77">
        <v>1.35</v>
      </c>
      <c r="AR281" s="36">
        <v>6654.6040000000003</v>
      </c>
      <c r="AS281" s="29">
        <f t="shared" si="49"/>
        <v>89</v>
      </c>
      <c r="AT281" s="38" t="str">
        <f t="array" ref="AT281">AS281&amp;CHOOSE(AND(AS281&lt;&gt;{11,12,13})*MIN(4,MOD(AS281,10))+1,"th","st","nd","rd","th")</f>
        <v>89th</v>
      </c>
      <c r="AU281" s="40">
        <v>2.2564687798492327E-3</v>
      </c>
    </row>
    <row r="282" spans="1:47" x14ac:dyDescent="0.25">
      <c r="A282" s="7">
        <v>113362203</v>
      </c>
      <c r="B282" s="8" t="s">
        <v>258</v>
      </c>
      <c r="C282" s="8" t="s">
        <v>222</v>
      </c>
      <c r="D282" s="27">
        <v>66594</v>
      </c>
      <c r="E282" s="29">
        <f t="shared" si="40"/>
        <v>76</v>
      </c>
      <c r="F282" s="38" t="str">
        <f t="array" ref="F282">E282&amp;CHOOSE(AND(E282&lt;&gt;{11,12,13})*MIN(4,MOD(E282,10))+1,"th","st","nd","rd","th")</f>
        <v>76th</v>
      </c>
      <c r="G282" s="29">
        <v>8647</v>
      </c>
      <c r="H282" s="30">
        <v>0.85519999999999996</v>
      </c>
      <c r="I282" s="31">
        <v>0.27879999999999999</v>
      </c>
      <c r="J282" s="94">
        <v>317</v>
      </c>
      <c r="K282" s="33">
        <v>0</v>
      </c>
      <c r="L282" s="34">
        <v>0.17430000000000001</v>
      </c>
      <c r="M282" s="29">
        <f t="shared" si="41"/>
        <v>64</v>
      </c>
      <c r="N282" s="38" t="str">
        <f t="array" ref="N282">M282&amp;CHOOSE(AND(M282&lt;&gt;{11,12,13})*MIN(4,MOD(M282,10))+1,"th","st","nd","rd","th")</f>
        <v>64th</v>
      </c>
      <c r="O282" s="34">
        <v>0.14119999999999999</v>
      </c>
      <c r="P282" s="29">
        <f t="shared" si="42"/>
        <v>37</v>
      </c>
      <c r="Q282" s="38" t="str">
        <f t="array" ref="Q282">P282&amp;CHOOSE(AND(P282&lt;&gt;{11,12,13})*MIN(4,MOD(P282,10))+1,"th","st","nd","rd","th")</f>
        <v>37th</v>
      </c>
      <c r="R282" s="35">
        <v>317.93900000000002</v>
      </c>
      <c r="S282" s="35">
        <v>128.78100000000001</v>
      </c>
      <c r="T282" s="35">
        <v>0</v>
      </c>
      <c r="U282" s="35">
        <v>446.72</v>
      </c>
      <c r="V282" s="36">
        <v>92.253</v>
      </c>
      <c r="W282" s="220">
        <f t="shared" si="43"/>
        <v>3.0344854354369667E-2</v>
      </c>
      <c r="X282" s="29">
        <f t="shared" si="44"/>
        <v>59</v>
      </c>
      <c r="Y282" s="38" t="str">
        <f t="array" ref="Y282">X282&amp;CHOOSE(AND(X282&lt;&gt;{11,12,13})*MIN(4,MOD(X282,10))+1,"th","st","nd","rd","th")</f>
        <v>59th</v>
      </c>
      <c r="Z282" s="37">
        <v>18.451000000000001</v>
      </c>
      <c r="AA282" s="28">
        <v>56</v>
      </c>
      <c r="AB282" s="221">
        <f t="shared" si="45"/>
        <v>1.8420125566048814E-2</v>
      </c>
      <c r="AC282" s="29">
        <f t="shared" si="46"/>
        <v>74</v>
      </c>
      <c r="AD282" s="38" t="str">
        <f t="array" ref="AD282">AC282&amp;CHOOSE(AND(AC282&lt;&gt;{11,12,13})*MIN(4,MOD(AC282,10))+1,"th","st","nd","rd","th")</f>
        <v>74th</v>
      </c>
      <c r="AE282" s="37">
        <v>33.6</v>
      </c>
      <c r="AF282" s="113">
        <v>3040.1529999999998</v>
      </c>
      <c r="AG282" s="113">
        <v>3050.529</v>
      </c>
      <c r="AH282" s="113">
        <v>3054.348</v>
      </c>
      <c r="AI282" s="38">
        <v>3048.3429999999998</v>
      </c>
      <c r="AJ282" s="29">
        <f t="shared" si="47"/>
        <v>66</v>
      </c>
      <c r="AK282" s="38" t="str">
        <f t="array" ref="AK282">AJ282&amp;CHOOSE(AND(AJ282&lt;&gt;{11,12,13})*MIN(4,MOD(AJ282,10))+1,"th","st","nd","rd","th")</f>
        <v>66th</v>
      </c>
      <c r="AL282" s="38">
        <v>498.77100000000002</v>
      </c>
      <c r="AM282" s="38">
        <v>498.77100000000002</v>
      </c>
      <c r="AN282" s="38">
        <v>3547.114</v>
      </c>
      <c r="AO282" s="29">
        <f t="shared" si="48"/>
        <v>67</v>
      </c>
      <c r="AP282" s="38" t="str">
        <f t="array" ref="AP282">AO282&amp;CHOOSE(AND(AO282&lt;&gt;{11,12,13})*MIN(4,MOD(AO282,10))+1,"th","st","nd","rd","th")</f>
        <v>67th</v>
      </c>
      <c r="AQ282" s="77">
        <v>1.08</v>
      </c>
      <c r="AR282" s="36">
        <v>3276.1709999999998</v>
      </c>
      <c r="AS282" s="29">
        <f t="shared" si="49"/>
        <v>64</v>
      </c>
      <c r="AT282" s="38" t="str">
        <f t="array" ref="AT282">AS282&amp;CHOOSE(AND(AS282&lt;&gt;{11,12,13})*MIN(4,MOD(AS282,10))+1,"th","st","nd","rd","th")</f>
        <v>64th</v>
      </c>
      <c r="AU282" s="40">
        <v>1.1108966933190073E-3</v>
      </c>
    </row>
    <row r="283" spans="1:47" x14ac:dyDescent="0.25">
      <c r="A283" s="7">
        <v>113362303</v>
      </c>
      <c r="B283" s="8" t="s">
        <v>271</v>
      </c>
      <c r="C283" s="8" t="s">
        <v>222</v>
      </c>
      <c r="D283" s="27">
        <v>60612</v>
      </c>
      <c r="E283" s="29">
        <f t="shared" si="40"/>
        <v>64</v>
      </c>
      <c r="F283" s="38" t="str">
        <f t="array" ref="F283">E283&amp;CHOOSE(AND(E283&lt;&gt;{11,12,13})*MIN(4,MOD(E283,10))+1,"th","st","nd","rd","th")</f>
        <v>64th</v>
      </c>
      <c r="G283" s="29">
        <v>11157</v>
      </c>
      <c r="H283" s="30">
        <v>0.93959999999999999</v>
      </c>
      <c r="I283" s="31">
        <v>0.56830000000000003</v>
      </c>
      <c r="J283" s="94">
        <v>241</v>
      </c>
      <c r="K283" s="33">
        <v>0</v>
      </c>
      <c r="L283" s="34">
        <v>0.1198</v>
      </c>
      <c r="M283" s="29">
        <f t="shared" si="41"/>
        <v>40</v>
      </c>
      <c r="N283" s="38" t="str">
        <f t="array" ref="N283">M283&amp;CHOOSE(AND(M283&lt;&gt;{11,12,13})*MIN(4,MOD(M283,10))+1,"th","st","nd","rd","th")</f>
        <v>40th</v>
      </c>
      <c r="O283" s="34">
        <v>0.13450000000000001</v>
      </c>
      <c r="P283" s="29">
        <f t="shared" si="42"/>
        <v>34</v>
      </c>
      <c r="Q283" s="38" t="str">
        <f t="array" ref="Q283">P283&amp;CHOOSE(AND(P283&lt;&gt;{11,12,13})*MIN(4,MOD(P283,10))+1,"th","st","nd","rd","th")</f>
        <v>34th</v>
      </c>
      <c r="R283" s="35">
        <v>216.011</v>
      </c>
      <c r="S283" s="35">
        <v>121.258</v>
      </c>
      <c r="T283" s="35">
        <v>0</v>
      </c>
      <c r="U283" s="35">
        <v>337.26900000000001</v>
      </c>
      <c r="V283" s="36">
        <v>64.498999999999995</v>
      </c>
      <c r="W283" s="220">
        <f t="shared" si="43"/>
        <v>2.1462786445291506E-2</v>
      </c>
      <c r="X283" s="29">
        <f t="shared" si="44"/>
        <v>35</v>
      </c>
      <c r="Y283" s="38" t="str">
        <f t="array" ref="Y283">X283&amp;CHOOSE(AND(X283&lt;&gt;{11,12,13})*MIN(4,MOD(X283,10))+1,"th","st","nd","rd","th")</f>
        <v>35th</v>
      </c>
      <c r="Z283" s="37">
        <v>12.9</v>
      </c>
      <c r="AA283" s="28">
        <v>63</v>
      </c>
      <c r="AB283" s="221">
        <f t="shared" si="45"/>
        <v>2.0963976899694023E-2</v>
      </c>
      <c r="AC283" s="29">
        <f t="shared" si="46"/>
        <v>77</v>
      </c>
      <c r="AD283" s="38" t="str">
        <f t="array" ref="AD283">AC283&amp;CHOOSE(AND(AC283&lt;&gt;{11,12,13})*MIN(4,MOD(AC283,10))+1,"th","st","nd","rd","th")</f>
        <v>77th</v>
      </c>
      <c r="AE283" s="37">
        <v>37.799999999999997</v>
      </c>
      <c r="AF283" s="113">
        <v>3005.1550000000002</v>
      </c>
      <c r="AG283" s="113">
        <v>3020.85</v>
      </c>
      <c r="AH283" s="113">
        <v>3060.335</v>
      </c>
      <c r="AI283" s="38">
        <v>3028.78</v>
      </c>
      <c r="AJ283" s="29">
        <f t="shared" si="47"/>
        <v>65</v>
      </c>
      <c r="AK283" s="38" t="str">
        <f t="array" ref="AK283">AJ283&amp;CHOOSE(AND(AJ283&lt;&gt;{11,12,13})*MIN(4,MOD(AJ283,10))+1,"th","st","nd","rd","th")</f>
        <v>65th</v>
      </c>
      <c r="AL283" s="38">
        <v>387.96899999999999</v>
      </c>
      <c r="AM283" s="38">
        <v>387.96899999999999</v>
      </c>
      <c r="AN283" s="38">
        <v>3416.7489999999998</v>
      </c>
      <c r="AO283" s="29">
        <f t="shared" si="48"/>
        <v>65</v>
      </c>
      <c r="AP283" s="38" t="str">
        <f t="array" ref="AP283">AO283&amp;CHOOSE(AND(AO283&lt;&gt;{11,12,13})*MIN(4,MOD(AO283,10))+1,"th","st","nd","rd","th")</f>
        <v>65th</v>
      </c>
      <c r="AQ283" s="77">
        <v>0.99</v>
      </c>
      <c r="AR283" s="36">
        <v>3178.2739999999999</v>
      </c>
      <c r="AS283" s="29">
        <f t="shared" si="49"/>
        <v>61</v>
      </c>
      <c r="AT283" s="38" t="str">
        <f t="array" ref="AT283">AS283&amp;CHOOSE(AND(AS283&lt;&gt;{11,12,13})*MIN(4,MOD(AS283,10))+1,"th","st","nd","rd","th")</f>
        <v>61st</v>
      </c>
      <c r="AU283" s="40">
        <v>1.0777014011361969E-3</v>
      </c>
    </row>
    <row r="284" spans="1:47" x14ac:dyDescent="0.25">
      <c r="A284" s="7">
        <v>113362403</v>
      </c>
      <c r="B284" s="8" t="s">
        <v>276</v>
      </c>
      <c r="C284" s="8" t="s">
        <v>222</v>
      </c>
      <c r="D284" s="27">
        <v>63451</v>
      </c>
      <c r="E284" s="29">
        <f t="shared" si="40"/>
        <v>70</v>
      </c>
      <c r="F284" s="38" t="str">
        <f t="array" ref="F284">E284&amp;CHOOSE(AND(E284&lt;&gt;{11,12,13})*MIN(4,MOD(E284,10))+1,"th","st","nd","rd","th")</f>
        <v>70th</v>
      </c>
      <c r="G284" s="29">
        <v>11269</v>
      </c>
      <c r="H284" s="30">
        <v>0.89759999999999995</v>
      </c>
      <c r="I284" s="31">
        <v>0.30249999999999999</v>
      </c>
      <c r="J284" s="94">
        <v>311</v>
      </c>
      <c r="K284" s="33">
        <v>0</v>
      </c>
      <c r="L284" s="34">
        <v>8.3299999999999999E-2</v>
      </c>
      <c r="M284" s="29">
        <f t="shared" si="41"/>
        <v>25</v>
      </c>
      <c r="N284" s="38" t="str">
        <f t="array" ref="N284">M284&amp;CHOOSE(AND(M284&lt;&gt;{11,12,13})*MIN(4,MOD(M284,10))+1,"th","st","nd","rd","th")</f>
        <v>25th</v>
      </c>
      <c r="O284" s="34">
        <v>0.17150000000000001</v>
      </c>
      <c r="P284" s="29">
        <f t="shared" si="42"/>
        <v>51</v>
      </c>
      <c r="Q284" s="38" t="str">
        <f t="array" ref="Q284">P284&amp;CHOOSE(AND(P284&lt;&gt;{11,12,13})*MIN(4,MOD(P284,10))+1,"th","st","nd","rd","th")</f>
        <v>51st</v>
      </c>
      <c r="R284" s="35">
        <v>189.54300000000001</v>
      </c>
      <c r="S284" s="35">
        <v>195.11799999999999</v>
      </c>
      <c r="T284" s="35">
        <v>0</v>
      </c>
      <c r="U284" s="35">
        <v>384.661</v>
      </c>
      <c r="V284" s="36">
        <v>83.676000000000002</v>
      </c>
      <c r="W284" s="220">
        <f t="shared" si="43"/>
        <v>2.2064215526640885E-2</v>
      </c>
      <c r="X284" s="29">
        <f t="shared" si="44"/>
        <v>37</v>
      </c>
      <c r="Y284" s="38" t="str">
        <f t="array" ref="Y284">X284&amp;CHOOSE(AND(X284&lt;&gt;{11,12,13})*MIN(4,MOD(X284,10))+1,"th","st","nd","rd","th")</f>
        <v>37th</v>
      </c>
      <c r="Z284" s="37">
        <v>16.734999999999999</v>
      </c>
      <c r="AA284" s="28">
        <v>87</v>
      </c>
      <c r="AB284" s="221">
        <f t="shared" si="45"/>
        <v>2.2940708815165127E-2</v>
      </c>
      <c r="AC284" s="29">
        <f t="shared" si="46"/>
        <v>79</v>
      </c>
      <c r="AD284" s="38" t="str">
        <f t="array" ref="AD284">AC284&amp;CHOOSE(AND(AC284&lt;&gt;{11,12,13})*MIN(4,MOD(AC284,10))+1,"th","st","nd","rd","th")</f>
        <v>79th</v>
      </c>
      <c r="AE284" s="37">
        <v>52.2</v>
      </c>
      <c r="AF284" s="113">
        <v>3792.3850000000002</v>
      </c>
      <c r="AG284" s="113">
        <v>3825.91</v>
      </c>
      <c r="AH284" s="113">
        <v>3854.297</v>
      </c>
      <c r="AI284" s="38">
        <v>3824.1970000000001</v>
      </c>
      <c r="AJ284" s="29">
        <f t="shared" si="47"/>
        <v>75</v>
      </c>
      <c r="AK284" s="38" t="str">
        <f t="array" ref="AK284">AJ284&amp;CHOOSE(AND(AJ284&lt;&gt;{11,12,13})*MIN(4,MOD(AJ284,10))+1,"th","st","nd","rd","th")</f>
        <v>75th</v>
      </c>
      <c r="AL284" s="38">
        <v>453.596</v>
      </c>
      <c r="AM284" s="38">
        <v>453.596</v>
      </c>
      <c r="AN284" s="38">
        <v>4277.7929999999997</v>
      </c>
      <c r="AO284" s="29">
        <f t="shared" si="48"/>
        <v>75</v>
      </c>
      <c r="AP284" s="38" t="str">
        <f t="array" ref="AP284">AO284&amp;CHOOSE(AND(AO284&lt;&gt;{11,12,13})*MIN(4,MOD(AO284,10))+1,"th","st","nd","rd","th")</f>
        <v>75th</v>
      </c>
      <c r="AQ284" s="77">
        <v>1.03</v>
      </c>
      <c r="AR284" s="36">
        <v>3954.9389999999999</v>
      </c>
      <c r="AS284" s="29">
        <f t="shared" si="49"/>
        <v>71</v>
      </c>
      <c r="AT284" s="38" t="str">
        <f t="array" ref="AT284">AS284&amp;CHOOSE(AND(AS284&lt;&gt;{11,12,13})*MIN(4,MOD(AS284,10))+1,"th","st","nd","rd","th")</f>
        <v>71st</v>
      </c>
      <c r="AU284" s="40">
        <v>1.3410559636167897E-3</v>
      </c>
    </row>
    <row r="285" spans="1:47" x14ac:dyDescent="0.25">
      <c r="A285" s="7">
        <v>113362603</v>
      </c>
      <c r="B285" s="8" t="s">
        <v>280</v>
      </c>
      <c r="C285" s="8" t="s">
        <v>222</v>
      </c>
      <c r="D285" s="27">
        <v>57506</v>
      </c>
      <c r="E285" s="29">
        <f t="shared" si="40"/>
        <v>56</v>
      </c>
      <c r="F285" s="38" t="str">
        <f t="array" ref="F285">E285&amp;CHOOSE(AND(E285&lt;&gt;{11,12,13})*MIN(4,MOD(E285,10))+1,"th","st","nd","rd","th")</f>
        <v>56th</v>
      </c>
      <c r="G285" s="29">
        <v>13481</v>
      </c>
      <c r="H285" s="30">
        <v>0.99029999999999996</v>
      </c>
      <c r="I285" s="31">
        <v>0.1469</v>
      </c>
      <c r="J285" s="94">
        <v>338</v>
      </c>
      <c r="K285" s="33">
        <v>0</v>
      </c>
      <c r="L285" s="34">
        <v>0.1057</v>
      </c>
      <c r="M285" s="29">
        <f t="shared" si="41"/>
        <v>33</v>
      </c>
      <c r="N285" s="38" t="str">
        <f t="array" ref="N285">M285&amp;CHOOSE(AND(M285&lt;&gt;{11,12,13})*MIN(4,MOD(M285,10))+1,"th","st","nd","rd","th")</f>
        <v>33rd</v>
      </c>
      <c r="O285" s="34">
        <v>0.29049999999999998</v>
      </c>
      <c r="P285" s="29">
        <f t="shared" si="42"/>
        <v>95</v>
      </c>
      <c r="Q285" s="38" t="str">
        <f t="array" ref="Q285">P285&amp;CHOOSE(AND(P285&lt;&gt;{11,12,13})*MIN(4,MOD(P285,10))+1,"th","st","nd","rd","th")</f>
        <v>95th</v>
      </c>
      <c r="R285" s="35">
        <v>259.45</v>
      </c>
      <c r="S285" s="35">
        <v>356.529</v>
      </c>
      <c r="T285" s="35">
        <v>0</v>
      </c>
      <c r="U285" s="35">
        <v>615.97900000000004</v>
      </c>
      <c r="V285" s="36">
        <v>57.253</v>
      </c>
      <c r="W285" s="220">
        <f t="shared" si="43"/>
        <v>1.3994942040754068E-2</v>
      </c>
      <c r="X285" s="29">
        <f t="shared" si="44"/>
        <v>16</v>
      </c>
      <c r="Y285" s="38" t="str">
        <f t="array" ref="Y285">X285&amp;CHOOSE(AND(X285&lt;&gt;{11,12,13})*MIN(4,MOD(X285,10))+1,"th","st","nd","rd","th")</f>
        <v>16th</v>
      </c>
      <c r="Z285" s="37">
        <v>11.451000000000001</v>
      </c>
      <c r="AA285" s="28">
        <v>125</v>
      </c>
      <c r="AB285" s="221">
        <f t="shared" si="45"/>
        <v>3.0555040872867076E-2</v>
      </c>
      <c r="AC285" s="29">
        <f t="shared" si="46"/>
        <v>85</v>
      </c>
      <c r="AD285" s="38" t="str">
        <f t="array" ref="AD285">AC285&amp;CHOOSE(AND(AC285&lt;&gt;{11,12,13})*MIN(4,MOD(AC285,10))+1,"th","st","nd","rd","th")</f>
        <v>85th</v>
      </c>
      <c r="AE285" s="37">
        <v>75</v>
      </c>
      <c r="AF285" s="113">
        <v>4090.9780000000001</v>
      </c>
      <c r="AG285" s="113">
        <v>4076.8330000000001</v>
      </c>
      <c r="AH285" s="113">
        <v>4079.01</v>
      </c>
      <c r="AI285" s="38">
        <v>4082.2739999999999</v>
      </c>
      <c r="AJ285" s="29">
        <f t="shared" si="47"/>
        <v>78</v>
      </c>
      <c r="AK285" s="38" t="str">
        <f t="array" ref="AK285">AJ285&amp;CHOOSE(AND(AJ285&lt;&gt;{11,12,13})*MIN(4,MOD(AJ285,10))+1,"th","st","nd","rd","th")</f>
        <v>78th</v>
      </c>
      <c r="AL285" s="38">
        <v>702.43</v>
      </c>
      <c r="AM285" s="38">
        <v>702.43</v>
      </c>
      <c r="AN285" s="38">
        <v>4784.7039999999997</v>
      </c>
      <c r="AO285" s="29">
        <f t="shared" si="48"/>
        <v>80</v>
      </c>
      <c r="AP285" s="38" t="str">
        <f t="array" ref="AP285">AO285&amp;CHOOSE(AND(AO285&lt;&gt;{11,12,13})*MIN(4,MOD(AO285,10))+1,"th","st","nd","rd","th")</f>
        <v>80th</v>
      </c>
      <c r="AQ285" s="77">
        <v>1.1399999999999999</v>
      </c>
      <c r="AR285" s="36">
        <v>5401.6530000000002</v>
      </c>
      <c r="AS285" s="29">
        <f t="shared" si="49"/>
        <v>82</v>
      </c>
      <c r="AT285" s="38" t="str">
        <f t="array" ref="AT285">AS285&amp;CHOOSE(AND(AS285&lt;&gt;{11,12,13})*MIN(4,MOD(AS285,10))+1,"th","st","nd","rd","th")</f>
        <v>82nd</v>
      </c>
      <c r="AU285" s="40">
        <v>1.8316133242607595E-3</v>
      </c>
    </row>
    <row r="286" spans="1:47" x14ac:dyDescent="0.25">
      <c r="A286" s="7">
        <v>113363103</v>
      </c>
      <c r="B286" s="8" t="s">
        <v>332</v>
      </c>
      <c r="C286" s="8" t="s">
        <v>222</v>
      </c>
      <c r="D286" s="27">
        <v>71477</v>
      </c>
      <c r="E286" s="29">
        <f t="shared" si="40"/>
        <v>82</v>
      </c>
      <c r="F286" s="38" t="str">
        <f t="array" ref="F286">E286&amp;CHOOSE(AND(E286&lt;&gt;{11,12,13})*MIN(4,MOD(E286,10))+1,"th","st","nd","rd","th")</f>
        <v>82nd</v>
      </c>
      <c r="G286" s="29">
        <v>19159</v>
      </c>
      <c r="H286" s="30">
        <v>0.79679999999999995</v>
      </c>
      <c r="I286" s="31">
        <v>-0.40960000000000002</v>
      </c>
      <c r="J286" s="94">
        <v>394</v>
      </c>
      <c r="K286" s="33">
        <v>0</v>
      </c>
      <c r="L286" s="34">
        <v>0.1129</v>
      </c>
      <c r="M286" s="29">
        <f t="shared" si="41"/>
        <v>37</v>
      </c>
      <c r="N286" s="38" t="str">
        <f t="array" ref="N286">M286&amp;CHOOSE(AND(M286&lt;&gt;{11,12,13})*MIN(4,MOD(M286,10))+1,"th","st","nd","rd","th")</f>
        <v>37th</v>
      </c>
      <c r="O286" s="34">
        <v>9.2899999999999996E-2</v>
      </c>
      <c r="P286" s="29">
        <f t="shared" si="42"/>
        <v>15</v>
      </c>
      <c r="Q286" s="38" t="str">
        <f t="array" ref="Q286">P286&amp;CHOOSE(AND(P286&lt;&gt;{11,12,13})*MIN(4,MOD(P286,10))+1,"th","st","nd","rd","th")</f>
        <v>15th</v>
      </c>
      <c r="R286" s="35">
        <v>458.55900000000003</v>
      </c>
      <c r="S286" s="35">
        <v>188.66300000000001</v>
      </c>
      <c r="T286" s="35">
        <v>0</v>
      </c>
      <c r="U286" s="35">
        <v>647.22199999999998</v>
      </c>
      <c r="V286" s="36">
        <v>83.623999999999995</v>
      </c>
      <c r="W286" s="220">
        <f t="shared" si="43"/>
        <v>1.2353231149039287E-2</v>
      </c>
      <c r="X286" s="29">
        <f t="shared" si="44"/>
        <v>13</v>
      </c>
      <c r="Y286" s="38" t="str">
        <f t="array" ref="Y286">X286&amp;CHOOSE(AND(X286&lt;&gt;{11,12,13})*MIN(4,MOD(X286,10))+1,"th","st","nd","rd","th")</f>
        <v>13th</v>
      </c>
      <c r="Z286" s="37">
        <v>16.725000000000001</v>
      </c>
      <c r="AA286" s="28">
        <v>297</v>
      </c>
      <c r="AB286" s="221">
        <f t="shared" si="45"/>
        <v>4.3873883708799723E-2</v>
      </c>
      <c r="AC286" s="29">
        <f t="shared" si="46"/>
        <v>91</v>
      </c>
      <c r="AD286" s="38" t="str">
        <f t="array" ref="AD286">AC286&amp;CHOOSE(AND(AC286&lt;&gt;{11,12,13})*MIN(4,MOD(AC286,10))+1,"th","st","nd","rd","th")</f>
        <v>91st</v>
      </c>
      <c r="AE286" s="37">
        <v>178.2</v>
      </c>
      <c r="AF286" s="113">
        <v>6769.4030000000002</v>
      </c>
      <c r="AG286" s="113">
        <v>6816.7719999999999</v>
      </c>
      <c r="AH286" s="113">
        <v>6756.4650000000001</v>
      </c>
      <c r="AI286" s="38">
        <v>6780.88</v>
      </c>
      <c r="AJ286" s="29">
        <f t="shared" si="47"/>
        <v>91</v>
      </c>
      <c r="AK286" s="38" t="str">
        <f t="array" ref="AK286">AJ286&amp;CHOOSE(AND(AJ286&lt;&gt;{11,12,13})*MIN(4,MOD(AJ286,10))+1,"th","st","nd","rd","th")</f>
        <v>91st</v>
      </c>
      <c r="AL286" s="38">
        <v>842.14700000000005</v>
      </c>
      <c r="AM286" s="38">
        <v>842.14700000000005</v>
      </c>
      <c r="AN286" s="38">
        <v>7623.027</v>
      </c>
      <c r="AO286" s="29">
        <f t="shared" si="48"/>
        <v>91</v>
      </c>
      <c r="AP286" s="38" t="str">
        <f t="array" ref="AP286">AO286&amp;CHOOSE(AND(AO286&lt;&gt;{11,12,13})*MIN(4,MOD(AO286,10))+1,"th","st","nd","rd","th")</f>
        <v>91st</v>
      </c>
      <c r="AQ286" s="77">
        <v>1.06</v>
      </c>
      <c r="AR286" s="36">
        <v>6438.47</v>
      </c>
      <c r="AS286" s="29">
        <f t="shared" si="49"/>
        <v>88</v>
      </c>
      <c r="AT286" s="38" t="str">
        <f t="array" ref="AT286">AS286&amp;CHOOSE(AND(AS286&lt;&gt;{11,12,13})*MIN(4,MOD(AS286,10))+1,"th","st","nd","rd","th")</f>
        <v>88th</v>
      </c>
      <c r="AU286" s="40">
        <v>2.1831812298667044E-3</v>
      </c>
    </row>
    <row r="287" spans="1:47" x14ac:dyDescent="0.25">
      <c r="A287" s="7">
        <v>113363603</v>
      </c>
      <c r="B287" s="8" t="s">
        <v>370</v>
      </c>
      <c r="C287" s="8" t="s">
        <v>222</v>
      </c>
      <c r="D287" s="27">
        <v>69728</v>
      </c>
      <c r="E287" s="29">
        <f t="shared" si="40"/>
        <v>80</v>
      </c>
      <c r="F287" s="38" t="str">
        <f t="array" ref="F287">E287&amp;CHOOSE(AND(E287&lt;&gt;{11,12,13})*MIN(4,MOD(E287,10))+1,"th","st","nd","rd","th")</f>
        <v>80th</v>
      </c>
      <c r="G287" s="29">
        <v>8832</v>
      </c>
      <c r="H287" s="30">
        <v>0.81679999999999997</v>
      </c>
      <c r="I287" s="31">
        <v>0.31690000000000002</v>
      </c>
      <c r="J287" s="94">
        <v>309</v>
      </c>
      <c r="K287" s="33">
        <v>0</v>
      </c>
      <c r="L287" s="34">
        <v>7.9500000000000001E-2</v>
      </c>
      <c r="M287" s="29">
        <f t="shared" si="41"/>
        <v>23</v>
      </c>
      <c r="N287" s="38" t="str">
        <f t="array" ref="N287">M287&amp;CHOOSE(AND(M287&lt;&gt;{11,12,13})*MIN(4,MOD(M287,10))+1,"th","st","nd","rd","th")</f>
        <v>23rd</v>
      </c>
      <c r="O287" s="34">
        <v>0.21299999999999999</v>
      </c>
      <c r="P287" s="29">
        <f t="shared" si="42"/>
        <v>70</v>
      </c>
      <c r="Q287" s="38" t="str">
        <f t="array" ref="Q287">P287&amp;CHOOSE(AND(P287&lt;&gt;{11,12,13})*MIN(4,MOD(P287,10))+1,"th","st","nd","rd","th")</f>
        <v>70th</v>
      </c>
      <c r="R287" s="35">
        <v>143.97800000000001</v>
      </c>
      <c r="S287" s="35">
        <v>192.876</v>
      </c>
      <c r="T287" s="35">
        <v>0</v>
      </c>
      <c r="U287" s="35">
        <v>336.85399999999998</v>
      </c>
      <c r="V287" s="36">
        <v>36.319000000000003</v>
      </c>
      <c r="W287" s="220">
        <f t="shared" si="43"/>
        <v>1.2032513860797341E-2</v>
      </c>
      <c r="X287" s="29">
        <f t="shared" si="44"/>
        <v>12</v>
      </c>
      <c r="Y287" s="38" t="str">
        <f t="array" ref="Y287">X287&amp;CHOOSE(AND(X287&lt;&gt;{11,12,13})*MIN(4,MOD(X287,10))+1,"th","st","nd","rd","th")</f>
        <v>12th</v>
      </c>
      <c r="Z287" s="37">
        <v>7.2640000000000002</v>
      </c>
      <c r="AA287" s="28">
        <v>32</v>
      </c>
      <c r="AB287" s="221">
        <f t="shared" si="45"/>
        <v>1.0601625693039867E-2</v>
      </c>
      <c r="AC287" s="29">
        <f t="shared" si="46"/>
        <v>63</v>
      </c>
      <c r="AD287" s="38" t="str">
        <f t="array" ref="AD287">AC287&amp;CHOOSE(AND(AC287&lt;&gt;{11,12,13})*MIN(4,MOD(AC287,10))+1,"th","st","nd","rd","th")</f>
        <v>63rd</v>
      </c>
      <c r="AE287" s="37">
        <v>19.2</v>
      </c>
      <c r="AF287" s="113">
        <v>3018.4050000000002</v>
      </c>
      <c r="AG287" s="113">
        <v>2990.8719999999998</v>
      </c>
      <c r="AH287" s="113">
        <v>2975.8820000000001</v>
      </c>
      <c r="AI287" s="38">
        <v>2995.0529999999999</v>
      </c>
      <c r="AJ287" s="29">
        <f t="shared" si="47"/>
        <v>64</v>
      </c>
      <c r="AK287" s="38" t="str">
        <f t="array" ref="AK287">AJ287&amp;CHOOSE(AND(AJ287&lt;&gt;{11,12,13})*MIN(4,MOD(AJ287,10))+1,"th","st","nd","rd","th")</f>
        <v>64th</v>
      </c>
      <c r="AL287" s="38">
        <v>363.31799999999998</v>
      </c>
      <c r="AM287" s="38">
        <v>363.31799999999998</v>
      </c>
      <c r="AN287" s="38">
        <v>3358.3710000000001</v>
      </c>
      <c r="AO287" s="29">
        <f t="shared" si="48"/>
        <v>64</v>
      </c>
      <c r="AP287" s="38" t="str">
        <f t="array" ref="AP287">AO287&amp;CHOOSE(AND(AO287&lt;&gt;{11,12,13})*MIN(4,MOD(AO287,10))+1,"th","st","nd","rd","th")</f>
        <v>64th</v>
      </c>
      <c r="AQ287" s="77">
        <v>1.19</v>
      </c>
      <c r="AR287" s="36">
        <v>3264.31</v>
      </c>
      <c r="AS287" s="29">
        <f t="shared" si="49"/>
        <v>64</v>
      </c>
      <c r="AT287" s="38" t="str">
        <f t="array" ref="AT287">AS287&amp;CHOOSE(AND(AS287&lt;&gt;{11,12,13})*MIN(4,MOD(AS287,10))+1,"th","st","nd","rd","th")</f>
        <v>64th</v>
      </c>
      <c r="AU287" s="40">
        <v>1.1068748197112328E-3</v>
      </c>
    </row>
    <row r="288" spans="1:47" x14ac:dyDescent="0.25">
      <c r="A288" s="7">
        <v>113364002</v>
      </c>
      <c r="B288" s="8" t="s">
        <v>371</v>
      </c>
      <c r="C288" s="8" t="s">
        <v>222</v>
      </c>
      <c r="D288" s="27">
        <v>43217</v>
      </c>
      <c r="E288" s="29">
        <f t="shared" si="40"/>
        <v>16</v>
      </c>
      <c r="F288" s="38" t="str">
        <f t="array" ref="F288">E288&amp;CHOOSE(AND(E288&lt;&gt;{11,12,13})*MIN(4,MOD(E288,10))+1,"th","st","nd","rd","th")</f>
        <v>16th</v>
      </c>
      <c r="G288" s="29">
        <v>28466</v>
      </c>
      <c r="H288" s="30">
        <v>1.3178000000000001</v>
      </c>
      <c r="I288" s="31">
        <v>-4.5602999999999998</v>
      </c>
      <c r="J288" s="94">
        <v>491</v>
      </c>
      <c r="K288" s="33">
        <v>0</v>
      </c>
      <c r="L288" s="34">
        <v>0.3574</v>
      </c>
      <c r="M288" s="29">
        <f t="shared" si="41"/>
        <v>95</v>
      </c>
      <c r="N288" s="38" t="str">
        <f t="array" ref="N288">M288&amp;CHOOSE(AND(M288&lt;&gt;{11,12,13})*MIN(4,MOD(M288,10))+1,"th","st","nd","rd","th")</f>
        <v>95th</v>
      </c>
      <c r="O288" s="34">
        <v>0.28370000000000001</v>
      </c>
      <c r="P288" s="29">
        <f t="shared" si="42"/>
        <v>94</v>
      </c>
      <c r="Q288" s="38" t="str">
        <f t="array" ref="Q288">P288&amp;CHOOSE(AND(P288&lt;&gt;{11,12,13})*MIN(4,MOD(P288,10))+1,"th","st","nd","rd","th")</f>
        <v>94th</v>
      </c>
      <c r="R288" s="35">
        <v>2441.3510000000001</v>
      </c>
      <c r="S288" s="35">
        <v>968.95799999999997</v>
      </c>
      <c r="T288" s="35">
        <v>1220.675</v>
      </c>
      <c r="U288" s="35">
        <v>4630.9840000000004</v>
      </c>
      <c r="V288" s="36">
        <v>366.41699999999997</v>
      </c>
      <c r="W288" s="220">
        <f t="shared" si="43"/>
        <v>3.2184831441083632E-2</v>
      </c>
      <c r="X288" s="29">
        <f t="shared" si="44"/>
        <v>63</v>
      </c>
      <c r="Y288" s="38" t="str">
        <f t="array" ref="Y288">X288&amp;CHOOSE(AND(X288&lt;&gt;{11,12,13})*MIN(4,MOD(X288,10))+1,"th","st","nd","rd","th")</f>
        <v>63rd</v>
      </c>
      <c r="Z288" s="37">
        <v>73.283000000000001</v>
      </c>
      <c r="AA288" s="28">
        <v>2108</v>
      </c>
      <c r="AB288" s="221">
        <f t="shared" si="45"/>
        <v>0.18515959870258283</v>
      </c>
      <c r="AC288" s="29">
        <f t="shared" si="46"/>
        <v>99</v>
      </c>
      <c r="AD288" s="38" t="str">
        <f t="array" ref="AD288">AC288&amp;CHOOSE(AND(AC288&lt;&gt;{11,12,13})*MIN(4,MOD(AC288,10))+1,"th","st","nd","rd","th")</f>
        <v>99th</v>
      </c>
      <c r="AE288" s="37">
        <v>1264.8</v>
      </c>
      <c r="AF288" s="113">
        <v>11384.772999999999</v>
      </c>
      <c r="AG288" s="113">
        <v>11467.021000000001</v>
      </c>
      <c r="AH288" s="113">
        <v>11404.016</v>
      </c>
      <c r="AI288" s="38">
        <v>11418.602999999999</v>
      </c>
      <c r="AJ288" s="29">
        <f t="shared" si="47"/>
        <v>97</v>
      </c>
      <c r="AK288" s="38" t="str">
        <f t="array" ref="AK288">AJ288&amp;CHOOSE(AND(AJ288&lt;&gt;{11,12,13})*MIN(4,MOD(AJ288,10))+1,"th","st","nd","rd","th")</f>
        <v>97th</v>
      </c>
      <c r="AL288" s="38">
        <v>5969.067</v>
      </c>
      <c r="AM288" s="38">
        <v>5969.067</v>
      </c>
      <c r="AN288" s="38">
        <v>17387.669999999998</v>
      </c>
      <c r="AO288" s="29">
        <f t="shared" si="48"/>
        <v>98</v>
      </c>
      <c r="AP288" s="38" t="str">
        <f t="array" ref="AP288">AO288&amp;CHOOSE(AND(AO288&lt;&gt;{11,12,13})*MIN(4,MOD(AO288,10))+1,"th","st","nd","rd","th")</f>
        <v>98th</v>
      </c>
      <c r="AQ288" s="77">
        <v>1.83</v>
      </c>
      <c r="AR288" s="36">
        <v>41931.652999999998</v>
      </c>
      <c r="AS288" s="29">
        <f t="shared" si="49"/>
        <v>99</v>
      </c>
      <c r="AT288" s="38" t="str">
        <f t="array" ref="AT288">AS288&amp;CHOOSE(AND(AS288&lt;&gt;{11,12,13})*MIN(4,MOD(AS288,10))+1,"th","st","nd","rd","th")</f>
        <v>99th</v>
      </c>
      <c r="AU288" s="40">
        <v>1.4218346558558768E-2</v>
      </c>
    </row>
    <row r="289" spans="1:47" x14ac:dyDescent="0.25">
      <c r="A289" s="7">
        <v>113364403</v>
      </c>
      <c r="B289" s="8" t="s">
        <v>388</v>
      </c>
      <c r="C289" s="8" t="s">
        <v>222</v>
      </c>
      <c r="D289" s="27">
        <v>65349</v>
      </c>
      <c r="E289" s="29">
        <f t="shared" si="40"/>
        <v>74</v>
      </c>
      <c r="F289" s="38" t="str">
        <f t="array" ref="F289">E289&amp;CHOOSE(AND(E289&lt;&gt;{11,12,13})*MIN(4,MOD(E289,10))+1,"th","st","nd","rd","th")</f>
        <v>74th</v>
      </c>
      <c r="G289" s="29">
        <v>9773</v>
      </c>
      <c r="H289" s="30">
        <v>0.87150000000000005</v>
      </c>
      <c r="I289" s="31">
        <v>0.52759999999999996</v>
      </c>
      <c r="J289" s="94">
        <v>255</v>
      </c>
      <c r="K289" s="33">
        <v>0</v>
      </c>
      <c r="L289" s="34">
        <v>7.3599999999999999E-2</v>
      </c>
      <c r="M289" s="29">
        <f t="shared" si="41"/>
        <v>21</v>
      </c>
      <c r="N289" s="38" t="str">
        <f t="array" ref="N289">M289&amp;CHOOSE(AND(M289&lt;&gt;{11,12,13})*MIN(4,MOD(M289,10))+1,"th","st","nd","rd","th")</f>
        <v>21st</v>
      </c>
      <c r="O289" s="34">
        <v>0.1792</v>
      </c>
      <c r="P289" s="29">
        <f t="shared" si="42"/>
        <v>55</v>
      </c>
      <c r="Q289" s="38" t="str">
        <f t="array" ref="Q289">P289&amp;CHOOSE(AND(P289&lt;&gt;{11,12,13})*MIN(4,MOD(P289,10))+1,"th","st","nd","rd","th")</f>
        <v>55th</v>
      </c>
      <c r="R289" s="35">
        <v>137.39500000000001</v>
      </c>
      <c r="S289" s="35">
        <v>167.26300000000001</v>
      </c>
      <c r="T289" s="35">
        <v>0</v>
      </c>
      <c r="U289" s="35">
        <v>304.65800000000002</v>
      </c>
      <c r="V289" s="36">
        <v>56.465000000000003</v>
      </c>
      <c r="W289" s="220">
        <f t="shared" si="43"/>
        <v>1.8148385753075248E-2</v>
      </c>
      <c r="X289" s="29">
        <f t="shared" si="44"/>
        <v>26</v>
      </c>
      <c r="Y289" s="38" t="str">
        <f t="array" ref="Y289">X289&amp;CHOOSE(AND(X289&lt;&gt;{11,12,13})*MIN(4,MOD(X289,10))+1,"th","st","nd","rd","th")</f>
        <v>26th</v>
      </c>
      <c r="Z289" s="37">
        <v>11.292999999999999</v>
      </c>
      <c r="AA289" s="28">
        <v>28</v>
      </c>
      <c r="AB289" s="221">
        <f t="shared" si="45"/>
        <v>8.9994651746410498E-3</v>
      </c>
      <c r="AC289" s="29">
        <f t="shared" si="46"/>
        <v>60</v>
      </c>
      <c r="AD289" s="38" t="str">
        <f t="array" ref="AD289">AC289&amp;CHOOSE(AND(AC289&lt;&gt;{11,12,13})*MIN(4,MOD(AC289,10))+1,"th","st","nd","rd","th")</f>
        <v>60th</v>
      </c>
      <c r="AE289" s="37">
        <v>16.8</v>
      </c>
      <c r="AF289" s="113">
        <v>3111.2959999999998</v>
      </c>
      <c r="AG289" s="113">
        <v>3056.308</v>
      </c>
      <c r="AH289" s="113">
        <v>2962.9119999999998</v>
      </c>
      <c r="AI289" s="38">
        <v>3043.5050000000001</v>
      </c>
      <c r="AJ289" s="29">
        <f t="shared" si="47"/>
        <v>65</v>
      </c>
      <c r="AK289" s="38" t="str">
        <f t="array" ref="AK289">AJ289&amp;CHOOSE(AND(AJ289&lt;&gt;{11,12,13})*MIN(4,MOD(AJ289,10))+1,"th","st","nd","rd","th")</f>
        <v>65th</v>
      </c>
      <c r="AL289" s="38">
        <v>332.75099999999998</v>
      </c>
      <c r="AM289" s="38">
        <v>332.75099999999998</v>
      </c>
      <c r="AN289" s="38">
        <v>3376.2559999999999</v>
      </c>
      <c r="AO289" s="29">
        <f t="shared" si="48"/>
        <v>65</v>
      </c>
      <c r="AP289" s="38" t="str">
        <f t="array" ref="AP289">AO289&amp;CHOOSE(AND(AO289&lt;&gt;{11,12,13})*MIN(4,MOD(AO289,10))+1,"th","st","nd","rd","th")</f>
        <v>65th</v>
      </c>
      <c r="AQ289" s="77">
        <v>1.0900000000000001</v>
      </c>
      <c r="AR289" s="36">
        <v>3207.2240000000002</v>
      </c>
      <c r="AS289" s="29">
        <f t="shared" si="49"/>
        <v>62</v>
      </c>
      <c r="AT289" s="38" t="str">
        <f t="array" ref="AT289">AS289&amp;CHOOSE(AND(AS289&lt;&gt;{11,12,13})*MIN(4,MOD(AS289,10))+1,"th","st","nd","rd","th")</f>
        <v>62nd</v>
      </c>
      <c r="AU289" s="40">
        <v>1.0875178787472816E-3</v>
      </c>
    </row>
    <row r="290" spans="1:47" x14ac:dyDescent="0.25">
      <c r="A290" s="7">
        <v>113364503</v>
      </c>
      <c r="B290" s="8" t="s">
        <v>389</v>
      </c>
      <c r="C290" s="8" t="s">
        <v>222</v>
      </c>
      <c r="D290" s="27">
        <v>75246</v>
      </c>
      <c r="E290" s="29">
        <f t="shared" si="40"/>
        <v>86</v>
      </c>
      <c r="F290" s="38" t="str">
        <f t="array" ref="F290">E290&amp;CHOOSE(AND(E290&lt;&gt;{11,12,13})*MIN(4,MOD(E290,10))+1,"th","st","nd","rd","th")</f>
        <v>86th</v>
      </c>
      <c r="G290" s="29">
        <v>15533</v>
      </c>
      <c r="H290" s="30">
        <v>0.75690000000000002</v>
      </c>
      <c r="I290" s="31">
        <v>-0.80249999999999999</v>
      </c>
      <c r="J290" s="94">
        <v>424</v>
      </c>
      <c r="K290" s="33">
        <v>0</v>
      </c>
      <c r="L290" s="34">
        <v>6.8000000000000005E-2</v>
      </c>
      <c r="M290" s="29">
        <f t="shared" si="41"/>
        <v>19</v>
      </c>
      <c r="N290" s="38" t="str">
        <f t="array" ref="N290">M290&amp;CHOOSE(AND(M290&lt;&gt;{11,12,13})*MIN(4,MOD(M290,10))+1,"th","st","nd","rd","th")</f>
        <v>19th</v>
      </c>
      <c r="O290" s="34">
        <v>8.8499999999999995E-2</v>
      </c>
      <c r="P290" s="29">
        <f t="shared" si="42"/>
        <v>13</v>
      </c>
      <c r="Q290" s="38" t="str">
        <f t="array" ref="Q290">P290&amp;CHOOSE(AND(P290&lt;&gt;{11,12,13})*MIN(4,MOD(P290,10))+1,"th","st","nd","rd","th")</f>
        <v>13th</v>
      </c>
      <c r="R290" s="35">
        <v>239.107</v>
      </c>
      <c r="S290" s="35">
        <v>155.595</v>
      </c>
      <c r="T290" s="35">
        <v>0</v>
      </c>
      <c r="U290" s="35">
        <v>394.702</v>
      </c>
      <c r="V290" s="36">
        <v>82.808000000000007</v>
      </c>
      <c r="W290" s="220">
        <f t="shared" si="43"/>
        <v>1.41299391993535E-2</v>
      </c>
      <c r="X290" s="29">
        <f t="shared" si="44"/>
        <v>16</v>
      </c>
      <c r="Y290" s="38" t="str">
        <f t="array" ref="Y290">X290&amp;CHOOSE(AND(X290&lt;&gt;{11,12,13})*MIN(4,MOD(X290,10))+1,"th","st","nd","rd","th")</f>
        <v>16th</v>
      </c>
      <c r="Z290" s="37">
        <v>16.562000000000001</v>
      </c>
      <c r="AA290" s="28">
        <v>153</v>
      </c>
      <c r="AB290" s="221">
        <f t="shared" si="45"/>
        <v>2.6107147829932922E-2</v>
      </c>
      <c r="AC290" s="29">
        <f t="shared" si="46"/>
        <v>82</v>
      </c>
      <c r="AD290" s="38" t="str">
        <f t="array" ref="AD290">AC290&amp;CHOOSE(AND(AC290&lt;&gt;{11,12,13})*MIN(4,MOD(AC290,10))+1,"th","st","nd","rd","th")</f>
        <v>82nd</v>
      </c>
      <c r="AE290" s="37">
        <v>91.8</v>
      </c>
      <c r="AF290" s="113">
        <v>5860.4639999999999</v>
      </c>
      <c r="AG290" s="113">
        <v>5832.3770000000004</v>
      </c>
      <c r="AH290" s="113">
        <v>5832.5950000000003</v>
      </c>
      <c r="AI290" s="38">
        <v>5841.8119999999999</v>
      </c>
      <c r="AJ290" s="29">
        <f t="shared" si="47"/>
        <v>89</v>
      </c>
      <c r="AK290" s="38" t="str">
        <f t="array" ref="AK290">AJ290&amp;CHOOSE(AND(AJ290&lt;&gt;{11,12,13})*MIN(4,MOD(AJ290,10))+1,"th","st","nd","rd","th")</f>
        <v>89th</v>
      </c>
      <c r="AL290" s="38">
        <v>503.06400000000002</v>
      </c>
      <c r="AM290" s="38">
        <v>503.06400000000002</v>
      </c>
      <c r="AN290" s="38">
        <v>6344.8760000000002</v>
      </c>
      <c r="AO290" s="29">
        <f t="shared" si="48"/>
        <v>88</v>
      </c>
      <c r="AP290" s="38" t="str">
        <f t="array" ref="AP290">AO290&amp;CHOOSE(AND(AO290&lt;&gt;{11,12,13})*MIN(4,MOD(AO290,10))+1,"th","st","nd","rd","th")</f>
        <v>88th</v>
      </c>
      <c r="AQ290" s="77">
        <v>1.2</v>
      </c>
      <c r="AR290" s="36">
        <v>5762.924</v>
      </c>
      <c r="AS290" s="29">
        <f t="shared" si="49"/>
        <v>84</v>
      </c>
      <c r="AT290" s="38" t="str">
        <f t="array" ref="AT290">AS290&amp;CHOOSE(AND(AS290&lt;&gt;{11,12,13})*MIN(4,MOD(AS290,10))+1,"th","st","nd","rd","th")</f>
        <v>84th</v>
      </c>
      <c r="AU290" s="40">
        <v>1.9541144877507151E-3</v>
      </c>
    </row>
    <row r="291" spans="1:47" x14ac:dyDescent="0.25">
      <c r="A291" s="7">
        <v>113365203</v>
      </c>
      <c r="B291" s="8" t="s">
        <v>478</v>
      </c>
      <c r="C291" s="8" t="s">
        <v>222</v>
      </c>
      <c r="D291" s="27">
        <v>62801</v>
      </c>
      <c r="E291" s="29">
        <f t="shared" si="40"/>
        <v>69</v>
      </c>
      <c r="F291" s="38" t="str">
        <f t="array" ref="F291">E291&amp;CHOOSE(AND(E291&lt;&gt;{11,12,13})*MIN(4,MOD(E291,10))+1,"th","st","nd","rd","th")</f>
        <v>69th</v>
      </c>
      <c r="G291" s="29">
        <v>16271</v>
      </c>
      <c r="H291" s="30">
        <v>0.90680000000000005</v>
      </c>
      <c r="I291" s="31">
        <v>0.30120000000000002</v>
      </c>
      <c r="J291" s="94">
        <v>312</v>
      </c>
      <c r="K291" s="33">
        <v>0</v>
      </c>
      <c r="L291" s="34">
        <v>4.5499999999999999E-2</v>
      </c>
      <c r="M291" s="29">
        <f t="shared" si="41"/>
        <v>9</v>
      </c>
      <c r="N291" s="38" t="str">
        <f t="array" ref="N291">M291&amp;CHOOSE(AND(M291&lt;&gt;{11,12,13})*MIN(4,MOD(M291,10))+1,"th","st","nd","rd","th")</f>
        <v>9th</v>
      </c>
      <c r="O291" s="34">
        <v>0.21560000000000001</v>
      </c>
      <c r="P291" s="29">
        <f t="shared" si="42"/>
        <v>71</v>
      </c>
      <c r="Q291" s="38" t="str">
        <f t="array" ref="Q291">P291&amp;CHOOSE(AND(P291&lt;&gt;{11,12,13})*MIN(4,MOD(P291,10))+1,"th","st","nd","rd","th")</f>
        <v>71st</v>
      </c>
      <c r="R291" s="35">
        <v>141.852</v>
      </c>
      <c r="S291" s="35">
        <v>336.07900000000001</v>
      </c>
      <c r="T291" s="35">
        <v>0</v>
      </c>
      <c r="U291" s="35">
        <v>477.93099999999998</v>
      </c>
      <c r="V291" s="36">
        <v>87.688000000000002</v>
      </c>
      <c r="W291" s="220">
        <f t="shared" si="43"/>
        <v>1.687595457456767E-2</v>
      </c>
      <c r="X291" s="29">
        <f t="shared" si="44"/>
        <v>23</v>
      </c>
      <c r="Y291" s="38" t="str">
        <f t="array" ref="Y291">X291&amp;CHOOSE(AND(X291&lt;&gt;{11,12,13})*MIN(4,MOD(X291,10))+1,"th","st","nd","rd","th")</f>
        <v>23rd</v>
      </c>
      <c r="Z291" s="37">
        <v>17.538</v>
      </c>
      <c r="AA291" s="28">
        <v>164</v>
      </c>
      <c r="AB291" s="221">
        <f t="shared" si="45"/>
        <v>3.1562546189091982E-2</v>
      </c>
      <c r="AC291" s="29">
        <f t="shared" si="46"/>
        <v>86</v>
      </c>
      <c r="AD291" s="38" t="str">
        <f t="array" ref="AD291">AC291&amp;CHOOSE(AND(AC291&lt;&gt;{11,12,13})*MIN(4,MOD(AC291,10))+1,"th","st","nd","rd","th")</f>
        <v>86th</v>
      </c>
      <c r="AE291" s="37">
        <v>98.4</v>
      </c>
      <c r="AF291" s="113">
        <v>5196.0320000000002</v>
      </c>
      <c r="AG291" s="113">
        <v>5199.6980000000003</v>
      </c>
      <c r="AH291" s="113">
        <v>5162.92</v>
      </c>
      <c r="AI291" s="38">
        <v>5186.2169999999996</v>
      </c>
      <c r="AJ291" s="29">
        <f t="shared" si="47"/>
        <v>86</v>
      </c>
      <c r="AK291" s="38" t="str">
        <f t="array" ref="AK291">AJ291&amp;CHOOSE(AND(AJ291&lt;&gt;{11,12,13})*MIN(4,MOD(AJ291,10))+1,"th","st","nd","rd","th")</f>
        <v>86th</v>
      </c>
      <c r="AL291" s="38">
        <v>593.86900000000003</v>
      </c>
      <c r="AM291" s="38">
        <v>593.86900000000003</v>
      </c>
      <c r="AN291" s="38">
        <v>5780.0860000000002</v>
      </c>
      <c r="AO291" s="29">
        <f t="shared" si="48"/>
        <v>85</v>
      </c>
      <c r="AP291" s="38" t="str">
        <f t="array" ref="AP291">AO291&amp;CHOOSE(AND(AO291&lt;&gt;{11,12,13})*MIN(4,MOD(AO291,10))+1,"th","st","nd","rd","th")</f>
        <v>85th</v>
      </c>
      <c r="AQ291" s="77">
        <v>1.05</v>
      </c>
      <c r="AR291" s="36">
        <v>5503.451</v>
      </c>
      <c r="AS291" s="29">
        <f t="shared" si="49"/>
        <v>83</v>
      </c>
      <c r="AT291" s="38" t="str">
        <f t="array" ref="AT291">AS291&amp;CHOOSE(AND(AS291&lt;&gt;{11,12,13})*MIN(4,MOD(AS291,10))+1,"th","st","nd","rd","th")</f>
        <v>83rd</v>
      </c>
      <c r="AU291" s="40">
        <v>1.8661313825631156E-3</v>
      </c>
    </row>
    <row r="292" spans="1:47" x14ac:dyDescent="0.25">
      <c r="A292" s="7">
        <v>113365303</v>
      </c>
      <c r="B292" s="8" t="s">
        <v>486</v>
      </c>
      <c r="C292" s="8" t="s">
        <v>222</v>
      </c>
      <c r="D292" s="27">
        <v>63336</v>
      </c>
      <c r="E292" s="29">
        <f t="shared" si="40"/>
        <v>70</v>
      </c>
      <c r="F292" s="38" t="str">
        <f t="array" ref="F292">E292&amp;CHOOSE(AND(E292&lt;&gt;{11,12,13})*MIN(4,MOD(E292,10))+1,"th","st","nd","rd","th")</f>
        <v>70th</v>
      </c>
      <c r="G292" s="29">
        <v>6683</v>
      </c>
      <c r="H292" s="30">
        <v>0.8992</v>
      </c>
      <c r="I292" s="31">
        <v>0.75880000000000003</v>
      </c>
      <c r="J292" s="94">
        <v>152</v>
      </c>
      <c r="K292" s="33">
        <v>0</v>
      </c>
      <c r="L292" s="34">
        <v>0.14369999999999999</v>
      </c>
      <c r="M292" s="29">
        <f t="shared" si="41"/>
        <v>50</v>
      </c>
      <c r="N292" s="38" t="str">
        <f t="array" ref="N292">M292&amp;CHOOSE(AND(M292&lt;&gt;{11,12,13})*MIN(4,MOD(M292,10))+1,"th","st","nd","rd","th")</f>
        <v>50th</v>
      </c>
      <c r="O292" s="34">
        <v>0.25950000000000001</v>
      </c>
      <c r="P292" s="29">
        <f t="shared" si="42"/>
        <v>89</v>
      </c>
      <c r="Q292" s="38" t="str">
        <f t="array" ref="Q292">P292&amp;CHOOSE(AND(P292&lt;&gt;{11,12,13})*MIN(4,MOD(P292,10))+1,"th","st","nd","rd","th")</f>
        <v>89th</v>
      </c>
      <c r="R292" s="35">
        <v>133.66999999999999</v>
      </c>
      <c r="S292" s="35">
        <v>120.693</v>
      </c>
      <c r="T292" s="35">
        <v>0</v>
      </c>
      <c r="U292" s="35">
        <v>254.363</v>
      </c>
      <c r="V292" s="36">
        <v>27.071999999999999</v>
      </c>
      <c r="W292" s="220">
        <f t="shared" si="43"/>
        <v>1.7462066189693561E-2</v>
      </c>
      <c r="X292" s="29">
        <f t="shared" si="44"/>
        <v>24</v>
      </c>
      <c r="Y292" s="38" t="str">
        <f t="array" ref="Y292">X292&amp;CHOOSE(AND(X292&lt;&gt;{11,12,13})*MIN(4,MOD(X292,10))+1,"th","st","nd","rd","th")</f>
        <v>24th</v>
      </c>
      <c r="Z292" s="37">
        <v>5.4139999999999997</v>
      </c>
      <c r="AA292" s="28">
        <v>55</v>
      </c>
      <c r="AB292" s="221">
        <f t="shared" si="45"/>
        <v>3.547627217912034E-2</v>
      </c>
      <c r="AC292" s="29">
        <f t="shared" si="46"/>
        <v>88</v>
      </c>
      <c r="AD292" s="38" t="str">
        <f t="array" ref="AD292">AC292&amp;CHOOSE(AND(AC292&lt;&gt;{11,12,13})*MIN(4,MOD(AC292,10))+1,"th","st","nd","rd","th")</f>
        <v>88th</v>
      </c>
      <c r="AE292" s="37">
        <v>33</v>
      </c>
      <c r="AF292" s="113">
        <v>1550.3320000000001</v>
      </c>
      <c r="AG292" s="113">
        <v>1537.5509999999999</v>
      </c>
      <c r="AH292" s="113">
        <v>1635.13</v>
      </c>
      <c r="AI292" s="38">
        <v>1574.338</v>
      </c>
      <c r="AJ292" s="29">
        <f t="shared" si="47"/>
        <v>36</v>
      </c>
      <c r="AK292" s="38" t="str">
        <f t="array" ref="AK292">AJ292&amp;CHOOSE(AND(AJ292&lt;&gt;{11,12,13})*MIN(4,MOD(AJ292,10))+1,"th","st","nd","rd","th")</f>
        <v>36th</v>
      </c>
      <c r="AL292" s="38">
        <v>292.77699999999999</v>
      </c>
      <c r="AM292" s="38">
        <v>292.77699999999999</v>
      </c>
      <c r="AN292" s="38">
        <v>1867.115</v>
      </c>
      <c r="AO292" s="29">
        <f t="shared" si="48"/>
        <v>35</v>
      </c>
      <c r="AP292" s="38" t="str">
        <f t="array" ref="AP292">AO292&amp;CHOOSE(AND(AO292&lt;&gt;{11,12,13})*MIN(4,MOD(AO292,10))+1,"th","st","nd","rd","th")</f>
        <v>35th</v>
      </c>
      <c r="AQ292" s="77">
        <v>0.93</v>
      </c>
      <c r="AR292" s="36">
        <v>1561.386</v>
      </c>
      <c r="AS292" s="29">
        <f t="shared" si="49"/>
        <v>23</v>
      </c>
      <c r="AT292" s="38" t="str">
        <f t="array" ref="AT292">AS292&amp;CHOOSE(AND(AS292&lt;&gt;{11,12,13})*MIN(4,MOD(AS292,10))+1,"th","st","nd","rd","th")</f>
        <v>23rd</v>
      </c>
      <c r="AU292" s="40">
        <v>5.2944078449952453E-4</v>
      </c>
    </row>
    <row r="293" spans="1:47" x14ac:dyDescent="0.25">
      <c r="A293" s="7">
        <v>113367003</v>
      </c>
      <c r="B293" s="8" t="s">
        <v>547</v>
      </c>
      <c r="C293" s="8" t="s">
        <v>222</v>
      </c>
      <c r="D293" s="27">
        <v>63347</v>
      </c>
      <c r="E293" s="29">
        <f t="shared" si="40"/>
        <v>70</v>
      </c>
      <c r="F293" s="38" t="str">
        <f t="array" ref="F293">E293&amp;CHOOSE(AND(E293&lt;&gt;{11,12,13})*MIN(4,MOD(E293,10))+1,"th","st","nd","rd","th")</f>
        <v>70th</v>
      </c>
      <c r="G293" s="29">
        <v>11052</v>
      </c>
      <c r="H293" s="30">
        <v>0.89900000000000002</v>
      </c>
      <c r="I293" s="31">
        <v>0.59089999999999998</v>
      </c>
      <c r="J293" s="94">
        <v>231</v>
      </c>
      <c r="K293" s="33">
        <v>0</v>
      </c>
      <c r="L293" s="34">
        <v>0.14729999999999999</v>
      </c>
      <c r="M293" s="29">
        <f t="shared" si="41"/>
        <v>52</v>
      </c>
      <c r="N293" s="38" t="str">
        <f t="array" ref="N293">M293&amp;CHOOSE(AND(M293&lt;&gt;{11,12,13})*MIN(4,MOD(M293,10))+1,"th","st","nd","rd","th")</f>
        <v>52nd</v>
      </c>
      <c r="O293" s="34">
        <v>0.27750000000000002</v>
      </c>
      <c r="P293" s="29">
        <f t="shared" si="42"/>
        <v>92</v>
      </c>
      <c r="Q293" s="38" t="str">
        <f t="array" ref="Q293">P293&amp;CHOOSE(AND(P293&lt;&gt;{11,12,13})*MIN(4,MOD(P293,10))+1,"th","st","nd","rd","th")</f>
        <v>92nd</v>
      </c>
      <c r="R293" s="35">
        <v>305.55399999999997</v>
      </c>
      <c r="S293" s="35">
        <v>287.81900000000002</v>
      </c>
      <c r="T293" s="35">
        <v>0</v>
      </c>
      <c r="U293" s="35">
        <v>593.37300000000005</v>
      </c>
      <c r="V293" s="36">
        <v>84.819000000000003</v>
      </c>
      <c r="W293" s="220">
        <f t="shared" si="43"/>
        <v>2.4533441163735317E-2</v>
      </c>
      <c r="X293" s="29">
        <f t="shared" si="44"/>
        <v>44</v>
      </c>
      <c r="Y293" s="38" t="str">
        <f t="array" ref="Y293">X293&amp;CHOOSE(AND(X293&lt;&gt;{11,12,13})*MIN(4,MOD(X293,10))+1,"th","st","nd","rd","th")</f>
        <v>44th</v>
      </c>
      <c r="Z293" s="37">
        <v>16.963999999999999</v>
      </c>
      <c r="AA293" s="28">
        <v>69</v>
      </c>
      <c r="AB293" s="221">
        <f t="shared" si="45"/>
        <v>1.9957880195448387E-2</v>
      </c>
      <c r="AC293" s="29">
        <f t="shared" si="46"/>
        <v>76</v>
      </c>
      <c r="AD293" s="38" t="str">
        <f t="array" ref="AD293">AC293&amp;CHOOSE(AND(AC293&lt;&gt;{11,12,13})*MIN(4,MOD(AC293,10))+1,"th","st","nd","rd","th")</f>
        <v>76th</v>
      </c>
      <c r="AE293" s="37">
        <v>41.4</v>
      </c>
      <c r="AF293" s="113">
        <v>3457.2809999999999</v>
      </c>
      <c r="AG293" s="113">
        <v>3541.7080000000001</v>
      </c>
      <c r="AH293" s="113">
        <v>3571.1950000000002</v>
      </c>
      <c r="AI293" s="38">
        <v>3523.395</v>
      </c>
      <c r="AJ293" s="29">
        <f t="shared" si="47"/>
        <v>73</v>
      </c>
      <c r="AK293" s="38" t="str">
        <f t="array" ref="AK293">AJ293&amp;CHOOSE(AND(AJ293&lt;&gt;{11,12,13})*MIN(4,MOD(AJ293,10))+1,"th","st","nd","rd","th")</f>
        <v>73rd</v>
      </c>
      <c r="AL293" s="38">
        <v>651.73699999999997</v>
      </c>
      <c r="AM293" s="38">
        <v>651.73699999999997</v>
      </c>
      <c r="AN293" s="38">
        <v>4175.1319999999996</v>
      </c>
      <c r="AO293" s="29">
        <f t="shared" si="48"/>
        <v>74</v>
      </c>
      <c r="AP293" s="38" t="str">
        <f t="array" ref="AP293">AO293&amp;CHOOSE(AND(AO293&lt;&gt;{11,12,13})*MIN(4,MOD(AO293,10))+1,"th","st","nd","rd","th")</f>
        <v>74th</v>
      </c>
      <c r="AQ293" s="77">
        <v>0.9</v>
      </c>
      <c r="AR293" s="36">
        <v>3378.0990000000002</v>
      </c>
      <c r="AS293" s="29">
        <f t="shared" si="49"/>
        <v>65</v>
      </c>
      <c r="AT293" s="38" t="str">
        <f t="array" ref="AT293">AS293&amp;CHOOSE(AND(AS293&lt;&gt;{11,12,13})*MIN(4,MOD(AS293,10))+1,"th","st","nd","rd","th")</f>
        <v>65th</v>
      </c>
      <c r="AU293" s="40">
        <v>1.1454588325225533E-3</v>
      </c>
    </row>
    <row r="294" spans="1:47" x14ac:dyDescent="0.25">
      <c r="A294" s="7">
        <v>113369003</v>
      </c>
      <c r="B294" s="8" t="s">
        <v>618</v>
      </c>
      <c r="C294" s="8" t="s">
        <v>222</v>
      </c>
      <c r="D294" s="27">
        <v>68646</v>
      </c>
      <c r="E294" s="29">
        <f t="shared" si="40"/>
        <v>78</v>
      </c>
      <c r="F294" s="38" t="str">
        <f t="array" ref="F294">E294&amp;CHOOSE(AND(E294&lt;&gt;{11,12,13})*MIN(4,MOD(E294,10))+1,"th","st","nd","rd","th")</f>
        <v>78th</v>
      </c>
      <c r="G294" s="29">
        <v>12098</v>
      </c>
      <c r="H294" s="30">
        <v>0.8296</v>
      </c>
      <c r="I294" s="31">
        <v>7.9500000000000001E-2</v>
      </c>
      <c r="J294" s="94">
        <v>345</v>
      </c>
      <c r="K294" s="33">
        <v>0</v>
      </c>
      <c r="L294" s="34">
        <v>7.1099999999999997E-2</v>
      </c>
      <c r="M294" s="29">
        <f t="shared" si="41"/>
        <v>20</v>
      </c>
      <c r="N294" s="38" t="str">
        <f t="array" ref="N294">M294&amp;CHOOSE(AND(M294&lt;&gt;{11,12,13})*MIN(4,MOD(M294,10))+1,"th","st","nd","rd","th")</f>
        <v>20th</v>
      </c>
      <c r="O294" s="34">
        <v>0.16009999999999999</v>
      </c>
      <c r="P294" s="29">
        <f t="shared" si="42"/>
        <v>46</v>
      </c>
      <c r="Q294" s="38" t="str">
        <f t="array" ref="Q294">P294&amp;CHOOSE(AND(P294&lt;&gt;{11,12,13})*MIN(4,MOD(P294,10))+1,"th","st","nd","rd","th")</f>
        <v>46th</v>
      </c>
      <c r="R294" s="35">
        <v>177.536</v>
      </c>
      <c r="S294" s="35">
        <v>199.88399999999999</v>
      </c>
      <c r="T294" s="35">
        <v>0</v>
      </c>
      <c r="U294" s="35">
        <v>377.42</v>
      </c>
      <c r="V294" s="36">
        <v>50.41</v>
      </c>
      <c r="W294" s="220">
        <f t="shared" si="43"/>
        <v>1.2113016049686192E-2</v>
      </c>
      <c r="X294" s="29">
        <f t="shared" si="44"/>
        <v>12</v>
      </c>
      <c r="Y294" s="38" t="str">
        <f t="array" ref="Y294">X294&amp;CHOOSE(AND(X294&lt;&gt;{11,12,13})*MIN(4,MOD(X294,10))+1,"th","st","nd","rd","th")</f>
        <v>12th</v>
      </c>
      <c r="Z294" s="37">
        <v>10.082000000000001</v>
      </c>
      <c r="AA294" s="28">
        <v>58</v>
      </c>
      <c r="AB294" s="221">
        <f t="shared" si="45"/>
        <v>1.3936816720527658E-2</v>
      </c>
      <c r="AC294" s="29">
        <f t="shared" si="46"/>
        <v>70</v>
      </c>
      <c r="AD294" s="38" t="str">
        <f t="array" ref="AD294">AC294&amp;CHOOSE(AND(AC294&lt;&gt;{11,12,13})*MIN(4,MOD(AC294,10))+1,"th","st","nd","rd","th")</f>
        <v>70th</v>
      </c>
      <c r="AE294" s="37">
        <v>34.799999999999997</v>
      </c>
      <c r="AF294" s="113">
        <v>4161.6390000000001</v>
      </c>
      <c r="AG294" s="113">
        <v>4202.1109999999999</v>
      </c>
      <c r="AH294" s="113">
        <v>4132.9989999999998</v>
      </c>
      <c r="AI294" s="38">
        <v>4165.5829999999996</v>
      </c>
      <c r="AJ294" s="29">
        <f t="shared" si="47"/>
        <v>79</v>
      </c>
      <c r="AK294" s="38" t="str">
        <f t="array" ref="AK294">AJ294&amp;CHOOSE(AND(AJ294&lt;&gt;{11,12,13})*MIN(4,MOD(AJ294,10))+1,"th","st","nd","rd","th")</f>
        <v>79th</v>
      </c>
      <c r="AL294" s="38">
        <v>422.30200000000002</v>
      </c>
      <c r="AM294" s="38">
        <v>422.30200000000002</v>
      </c>
      <c r="AN294" s="38">
        <v>4587.8850000000002</v>
      </c>
      <c r="AO294" s="29">
        <f t="shared" si="48"/>
        <v>78</v>
      </c>
      <c r="AP294" s="38" t="str">
        <f t="array" ref="AP294">AO294&amp;CHOOSE(AND(AO294&lt;&gt;{11,12,13})*MIN(4,MOD(AO294,10))+1,"th","st","nd","rd","th")</f>
        <v>78th</v>
      </c>
      <c r="AQ294" s="77">
        <v>1.17</v>
      </c>
      <c r="AR294" s="36">
        <v>4453.1480000000001</v>
      </c>
      <c r="AS294" s="29">
        <f t="shared" si="49"/>
        <v>76</v>
      </c>
      <c r="AT294" s="38" t="str">
        <f t="array" ref="AT294">AS294&amp;CHOOSE(AND(AS294&lt;&gt;{11,12,13})*MIN(4,MOD(AS294,10))+1,"th","st","nd","rd","th")</f>
        <v>76th</v>
      </c>
      <c r="AU294" s="40">
        <v>1.5099905920845254E-3</v>
      </c>
    </row>
    <row r="295" spans="1:47" x14ac:dyDescent="0.25">
      <c r="A295" s="7">
        <v>104372003</v>
      </c>
      <c r="B295" s="8" t="s">
        <v>278</v>
      </c>
      <c r="C295" s="8" t="s">
        <v>279</v>
      </c>
      <c r="D295" s="27">
        <v>46766</v>
      </c>
      <c r="E295" s="29">
        <f t="shared" si="40"/>
        <v>25</v>
      </c>
      <c r="F295" s="38" t="str">
        <f t="array" ref="F295">E295&amp;CHOOSE(AND(E295&lt;&gt;{11,12,13})*MIN(4,MOD(E295,10))+1,"th","st","nd","rd","th")</f>
        <v>25th</v>
      </c>
      <c r="G295" s="29">
        <v>6069</v>
      </c>
      <c r="H295" s="30">
        <v>1.2178</v>
      </c>
      <c r="I295" s="31">
        <v>0.59099999999999997</v>
      </c>
      <c r="J295" s="94">
        <v>230</v>
      </c>
      <c r="K295" s="33">
        <v>0</v>
      </c>
      <c r="L295" s="34">
        <v>0.13100000000000001</v>
      </c>
      <c r="M295" s="29">
        <f t="shared" si="41"/>
        <v>45</v>
      </c>
      <c r="N295" s="38" t="str">
        <f t="array" ref="N295">M295&amp;CHOOSE(AND(M295&lt;&gt;{11,12,13})*MIN(4,MOD(M295,10))+1,"th","st","nd","rd","th")</f>
        <v>45th</v>
      </c>
      <c r="O295" s="34">
        <v>0.27679999999999999</v>
      </c>
      <c r="P295" s="29">
        <f t="shared" si="42"/>
        <v>92</v>
      </c>
      <c r="Q295" s="38" t="str">
        <f t="array" ref="Q295">P295&amp;CHOOSE(AND(P295&lt;&gt;{11,12,13})*MIN(4,MOD(P295,10))+1,"th","st","nd","rd","th")</f>
        <v>92nd</v>
      </c>
      <c r="R295" s="35">
        <v>141.82300000000001</v>
      </c>
      <c r="S295" s="35">
        <v>149.83500000000001</v>
      </c>
      <c r="T295" s="35">
        <v>0</v>
      </c>
      <c r="U295" s="35">
        <v>291.65800000000002</v>
      </c>
      <c r="V295" s="36">
        <v>41.448</v>
      </c>
      <c r="W295" s="220">
        <f t="shared" si="43"/>
        <v>2.2970949352847481E-2</v>
      </c>
      <c r="X295" s="29">
        <f t="shared" si="44"/>
        <v>40</v>
      </c>
      <c r="Y295" s="38" t="str">
        <f t="array" ref="Y295">X295&amp;CHOOSE(AND(X295&lt;&gt;{11,12,13})*MIN(4,MOD(X295,10))+1,"th","st","nd","rd","th")</f>
        <v>40th</v>
      </c>
      <c r="Z295" s="37">
        <v>8.2899999999999991</v>
      </c>
      <c r="AA295" s="28">
        <v>3</v>
      </c>
      <c r="AB295" s="221">
        <f t="shared" si="45"/>
        <v>1.6626338558806805E-3</v>
      </c>
      <c r="AC295" s="29">
        <f t="shared" si="46"/>
        <v>26</v>
      </c>
      <c r="AD295" s="38" t="str">
        <f t="array" ref="AD295">AC295&amp;CHOOSE(AND(AC295&lt;&gt;{11,12,13})*MIN(4,MOD(AC295,10))+1,"th","st","nd","rd","th")</f>
        <v>26th</v>
      </c>
      <c r="AE295" s="37">
        <v>1.8</v>
      </c>
      <c r="AF295" s="113">
        <v>1804.366</v>
      </c>
      <c r="AG295" s="113">
        <v>1797.38</v>
      </c>
      <c r="AH295" s="113">
        <v>1853.3230000000001</v>
      </c>
      <c r="AI295" s="38">
        <v>1818.356</v>
      </c>
      <c r="AJ295" s="29">
        <f t="shared" si="47"/>
        <v>42</v>
      </c>
      <c r="AK295" s="38" t="str">
        <f t="array" ref="AK295">AJ295&amp;CHOOSE(AND(AJ295&lt;&gt;{11,12,13})*MIN(4,MOD(AJ295,10))+1,"th","st","nd","rd","th")</f>
        <v>42nd</v>
      </c>
      <c r="AL295" s="38">
        <v>301.74799999999999</v>
      </c>
      <c r="AM295" s="38">
        <v>301.74799999999999</v>
      </c>
      <c r="AN295" s="38">
        <v>2120.1039999999998</v>
      </c>
      <c r="AO295" s="29">
        <f t="shared" si="48"/>
        <v>41</v>
      </c>
      <c r="AP295" s="38" t="str">
        <f t="array" ref="AP295">AO295&amp;CHOOSE(AND(AO295&lt;&gt;{11,12,13})*MIN(4,MOD(AO295,10))+1,"th","st","nd","rd","th")</f>
        <v>41st</v>
      </c>
      <c r="AQ295" s="77">
        <v>0.93</v>
      </c>
      <c r="AR295" s="36">
        <v>2401.1320000000001</v>
      </c>
      <c r="AS295" s="29">
        <f t="shared" si="49"/>
        <v>47</v>
      </c>
      <c r="AT295" s="38" t="str">
        <f t="array" ref="AT295">AS295&amp;CHOOSE(AND(AS295&lt;&gt;{11,12,13})*MIN(4,MOD(AS295,10))+1,"th","st","nd","rd","th")</f>
        <v>47th</v>
      </c>
      <c r="AU295" s="40">
        <v>8.1418509565662329E-4</v>
      </c>
    </row>
    <row r="296" spans="1:47" x14ac:dyDescent="0.25">
      <c r="A296" s="7">
        <v>104374003</v>
      </c>
      <c r="B296" s="8" t="s">
        <v>372</v>
      </c>
      <c r="C296" s="8" t="s">
        <v>279</v>
      </c>
      <c r="D296" s="27">
        <v>60183</v>
      </c>
      <c r="E296" s="29">
        <f t="shared" si="40"/>
        <v>63</v>
      </c>
      <c r="F296" s="38" t="str">
        <f t="array" ref="F296">E296&amp;CHOOSE(AND(E296&lt;&gt;{11,12,13})*MIN(4,MOD(E296,10))+1,"th","st","nd","rd","th")</f>
        <v>63rd</v>
      </c>
      <c r="G296" s="29">
        <v>3123</v>
      </c>
      <c r="H296" s="30">
        <v>0.94630000000000003</v>
      </c>
      <c r="I296" s="31">
        <v>0.80079999999999996</v>
      </c>
      <c r="J296" s="94">
        <v>117</v>
      </c>
      <c r="K296" s="33">
        <v>47.183</v>
      </c>
      <c r="L296" s="34">
        <v>6.93E-2</v>
      </c>
      <c r="M296" s="29">
        <f t="shared" si="41"/>
        <v>19</v>
      </c>
      <c r="N296" s="38" t="str">
        <f t="array" ref="N296">M296&amp;CHOOSE(AND(M296&lt;&gt;{11,12,13})*MIN(4,MOD(M296,10))+1,"th","st","nd","rd","th")</f>
        <v>19th</v>
      </c>
      <c r="O296" s="34">
        <v>0.15859999999999999</v>
      </c>
      <c r="P296" s="29">
        <f t="shared" si="42"/>
        <v>45</v>
      </c>
      <c r="Q296" s="38" t="str">
        <f t="array" ref="Q296">P296&amp;CHOOSE(AND(P296&lt;&gt;{11,12,13})*MIN(4,MOD(P296,10))+1,"th","st","nd","rd","th")</f>
        <v>45th</v>
      </c>
      <c r="R296" s="35">
        <v>46.889000000000003</v>
      </c>
      <c r="S296" s="35">
        <v>53.655000000000001</v>
      </c>
      <c r="T296" s="35">
        <v>0</v>
      </c>
      <c r="U296" s="35">
        <v>100.544</v>
      </c>
      <c r="V296" s="36">
        <v>14.32</v>
      </c>
      <c r="W296" s="220">
        <f t="shared" si="43"/>
        <v>1.2698581607452436E-2</v>
      </c>
      <c r="X296" s="29">
        <f t="shared" si="44"/>
        <v>13</v>
      </c>
      <c r="Y296" s="38" t="str">
        <f t="array" ref="Y296">X296&amp;CHOOSE(AND(X296&lt;&gt;{11,12,13})*MIN(4,MOD(X296,10))+1,"th","st","nd","rd","th")</f>
        <v>13th</v>
      </c>
      <c r="Z296" s="37">
        <v>2.8639999999999999</v>
      </c>
      <c r="AA296" s="28">
        <v>0</v>
      </c>
      <c r="AB296" s="221">
        <f t="shared" si="45"/>
        <v>0</v>
      </c>
      <c r="AC296" s="29">
        <f t="shared" si="46"/>
        <v>1</v>
      </c>
      <c r="AD296" s="38" t="str">
        <f t="array" ref="AD296">AC296&amp;CHOOSE(AND(AC296&lt;&gt;{11,12,13})*MIN(4,MOD(AC296,10))+1,"th","st","nd","rd","th")</f>
        <v>1st</v>
      </c>
      <c r="AE296" s="37">
        <v>0</v>
      </c>
      <c r="AF296" s="113">
        <v>1127.6849999999999</v>
      </c>
      <c r="AG296" s="113">
        <v>1196.972</v>
      </c>
      <c r="AH296" s="113">
        <v>1231.5150000000001</v>
      </c>
      <c r="AI296" s="38">
        <v>1185.3910000000001</v>
      </c>
      <c r="AJ296" s="29">
        <f t="shared" si="47"/>
        <v>24</v>
      </c>
      <c r="AK296" s="38" t="str">
        <f t="array" ref="AK296">AJ296&amp;CHOOSE(AND(AJ296&lt;&gt;{11,12,13})*MIN(4,MOD(AJ296,10))+1,"th","st","nd","rd","th")</f>
        <v>24th</v>
      </c>
      <c r="AL296" s="38">
        <v>103.408</v>
      </c>
      <c r="AM296" s="38">
        <v>150.59100000000001</v>
      </c>
      <c r="AN296" s="38">
        <v>1335.982</v>
      </c>
      <c r="AO296" s="29">
        <f t="shared" si="48"/>
        <v>19</v>
      </c>
      <c r="AP296" s="38" t="str">
        <f t="array" ref="AP296">AO296&amp;CHOOSE(AND(AO296&lt;&gt;{11,12,13})*MIN(4,MOD(AO296,10))+1,"th","st","nd","rd","th")</f>
        <v>19th</v>
      </c>
      <c r="AQ296" s="77">
        <v>0.67</v>
      </c>
      <c r="AR296" s="36">
        <v>847.04100000000005</v>
      </c>
      <c r="AS296" s="29">
        <f t="shared" si="49"/>
        <v>4</v>
      </c>
      <c r="AT296" s="38" t="str">
        <f t="array" ref="AT296">AS296&amp;CHOOSE(AND(AS296&lt;&gt;{11,12,13})*MIN(4,MOD(AS296,10))+1,"th","st","nd","rd","th")</f>
        <v>4th</v>
      </c>
      <c r="AU296" s="40">
        <v>2.8721792788154995E-4</v>
      </c>
    </row>
    <row r="297" spans="1:47" x14ac:dyDescent="0.25">
      <c r="A297" s="7">
        <v>104375003</v>
      </c>
      <c r="B297" s="8" t="s">
        <v>412</v>
      </c>
      <c r="C297" s="8" t="s">
        <v>279</v>
      </c>
      <c r="D297" s="27">
        <v>51726</v>
      </c>
      <c r="E297" s="29">
        <f t="shared" si="40"/>
        <v>40</v>
      </c>
      <c r="F297" s="38" t="str">
        <f t="array" ref="F297">E297&amp;CHOOSE(AND(E297&lt;&gt;{11,12,13})*MIN(4,MOD(E297,10))+1,"th","st","nd","rd","th")</f>
        <v>40th</v>
      </c>
      <c r="G297" s="29">
        <v>4146</v>
      </c>
      <c r="H297" s="30">
        <v>1.101</v>
      </c>
      <c r="I297" s="31">
        <v>0.7903</v>
      </c>
      <c r="J297" s="94">
        <v>125</v>
      </c>
      <c r="K297" s="33">
        <v>45.76</v>
      </c>
      <c r="L297" s="34">
        <v>0.15079999999999999</v>
      </c>
      <c r="M297" s="29">
        <f t="shared" si="41"/>
        <v>54</v>
      </c>
      <c r="N297" s="38" t="str">
        <f t="array" ref="N297">M297&amp;CHOOSE(AND(M297&lt;&gt;{11,12,13})*MIN(4,MOD(M297,10))+1,"th","st","nd","rd","th")</f>
        <v>54th</v>
      </c>
      <c r="O297" s="34">
        <v>0.11609999999999999</v>
      </c>
      <c r="P297" s="29">
        <f t="shared" si="42"/>
        <v>24</v>
      </c>
      <c r="Q297" s="38" t="str">
        <f t="array" ref="Q297">P297&amp;CHOOSE(AND(P297&lt;&gt;{11,12,13})*MIN(4,MOD(P297,10))+1,"th","st","nd","rd","th")</f>
        <v>24th</v>
      </c>
      <c r="R297" s="35">
        <v>137.05600000000001</v>
      </c>
      <c r="S297" s="35">
        <v>52.759</v>
      </c>
      <c r="T297" s="35">
        <v>0</v>
      </c>
      <c r="U297" s="35">
        <v>189.815</v>
      </c>
      <c r="V297" s="36">
        <v>23.378</v>
      </c>
      <c r="W297" s="220">
        <f t="shared" si="43"/>
        <v>1.5433417064693202E-2</v>
      </c>
      <c r="X297" s="29">
        <f t="shared" si="44"/>
        <v>20</v>
      </c>
      <c r="Y297" s="38" t="str">
        <f t="array" ref="Y297">X297&amp;CHOOSE(AND(X297&lt;&gt;{11,12,13})*MIN(4,MOD(X297,10))+1,"th","st","nd","rd","th")</f>
        <v>20th</v>
      </c>
      <c r="Z297" s="37">
        <v>4.6760000000000002</v>
      </c>
      <c r="AA297" s="28">
        <v>0</v>
      </c>
      <c r="AB297" s="221">
        <f t="shared" si="45"/>
        <v>0</v>
      </c>
      <c r="AC297" s="29">
        <f t="shared" si="46"/>
        <v>1</v>
      </c>
      <c r="AD297" s="38" t="str">
        <f t="array" ref="AD297">AC297&amp;CHOOSE(AND(AC297&lt;&gt;{11,12,13})*MIN(4,MOD(AC297,10))+1,"th","st","nd","rd","th")</f>
        <v>1st</v>
      </c>
      <c r="AE297" s="37">
        <v>0</v>
      </c>
      <c r="AF297" s="113">
        <v>1514.7650000000001</v>
      </c>
      <c r="AG297" s="113">
        <v>1497.511</v>
      </c>
      <c r="AH297" s="113">
        <v>1497.9069999999999</v>
      </c>
      <c r="AI297" s="38">
        <v>1503.394</v>
      </c>
      <c r="AJ297" s="29">
        <f t="shared" si="47"/>
        <v>33</v>
      </c>
      <c r="AK297" s="38" t="str">
        <f t="array" ref="AK297">AJ297&amp;CHOOSE(AND(AJ297&lt;&gt;{11,12,13})*MIN(4,MOD(AJ297,10))+1,"th","st","nd","rd","th")</f>
        <v>33rd</v>
      </c>
      <c r="AL297" s="38">
        <v>194.49100000000001</v>
      </c>
      <c r="AM297" s="38">
        <v>240.251</v>
      </c>
      <c r="AN297" s="38">
        <v>1743.645</v>
      </c>
      <c r="AO297" s="29">
        <f t="shared" si="48"/>
        <v>31</v>
      </c>
      <c r="AP297" s="38" t="str">
        <f t="array" ref="AP297">AO297&amp;CHOOSE(AND(AO297&lt;&gt;{11,12,13})*MIN(4,MOD(AO297,10))+1,"th","st","nd","rd","th")</f>
        <v>31st</v>
      </c>
      <c r="AQ297" s="77">
        <v>0.9</v>
      </c>
      <c r="AR297" s="36">
        <v>1727.778</v>
      </c>
      <c r="AS297" s="29">
        <f t="shared" si="49"/>
        <v>29</v>
      </c>
      <c r="AT297" s="38" t="str">
        <f t="array" ref="AT297">AS297&amp;CHOOSE(AND(AS297&lt;&gt;{11,12,13})*MIN(4,MOD(AS297,10))+1,"th","st","nd","rd","th")</f>
        <v>29th</v>
      </c>
      <c r="AU297" s="40">
        <v>5.8586162535146302E-4</v>
      </c>
    </row>
    <row r="298" spans="1:47" x14ac:dyDescent="0.25">
      <c r="A298" s="7">
        <v>104375203</v>
      </c>
      <c r="B298" s="8" t="s">
        <v>431</v>
      </c>
      <c r="C298" s="8" t="s">
        <v>279</v>
      </c>
      <c r="D298" s="27">
        <v>67807</v>
      </c>
      <c r="E298" s="29">
        <f t="shared" si="40"/>
        <v>77</v>
      </c>
      <c r="F298" s="38" t="str">
        <f t="array" ref="F298">E298&amp;CHOOSE(AND(E298&lt;&gt;{11,12,13})*MIN(4,MOD(E298,10))+1,"th","st","nd","rd","th")</f>
        <v>77th</v>
      </c>
      <c r="G298" s="29">
        <v>4111</v>
      </c>
      <c r="H298" s="30">
        <v>0.83989999999999998</v>
      </c>
      <c r="I298" s="31">
        <v>0.49990000000000001</v>
      </c>
      <c r="J298" s="94">
        <v>265</v>
      </c>
      <c r="K298" s="33">
        <v>0</v>
      </c>
      <c r="L298" s="34">
        <v>6.5600000000000006E-2</v>
      </c>
      <c r="M298" s="29">
        <f t="shared" si="41"/>
        <v>17</v>
      </c>
      <c r="N298" s="38" t="str">
        <f t="array" ref="N298">M298&amp;CHOOSE(AND(M298&lt;&gt;{11,12,13})*MIN(4,MOD(M298,10))+1,"th","st","nd","rd","th")</f>
        <v>17th</v>
      </c>
      <c r="O298" s="34">
        <v>0.1008</v>
      </c>
      <c r="P298" s="29">
        <f t="shared" si="42"/>
        <v>17</v>
      </c>
      <c r="Q298" s="38" t="str">
        <f t="array" ref="Q298">P298&amp;CHOOSE(AND(P298&lt;&gt;{11,12,13})*MIN(4,MOD(P298,10))+1,"th","st","nd","rd","th")</f>
        <v>17th</v>
      </c>
      <c r="R298" s="35">
        <v>50.557000000000002</v>
      </c>
      <c r="S298" s="35">
        <v>38.841999999999999</v>
      </c>
      <c r="T298" s="35">
        <v>0</v>
      </c>
      <c r="U298" s="35">
        <v>89.399000000000001</v>
      </c>
      <c r="V298" s="36">
        <v>33.031999999999996</v>
      </c>
      <c r="W298" s="220">
        <f t="shared" si="43"/>
        <v>2.5716563484846595E-2</v>
      </c>
      <c r="X298" s="29">
        <f t="shared" si="44"/>
        <v>47</v>
      </c>
      <c r="Y298" s="38" t="str">
        <f t="array" ref="Y298">X298&amp;CHOOSE(AND(X298&lt;&gt;{11,12,13})*MIN(4,MOD(X298,10))+1,"th","st","nd","rd","th")</f>
        <v>47th</v>
      </c>
      <c r="Z298" s="37">
        <v>6.6059999999999999</v>
      </c>
      <c r="AA298" s="28">
        <v>1</v>
      </c>
      <c r="AB298" s="221">
        <f t="shared" si="45"/>
        <v>7.7853485967687688E-4</v>
      </c>
      <c r="AC298" s="29">
        <f t="shared" si="46"/>
        <v>17</v>
      </c>
      <c r="AD298" s="38" t="str">
        <f t="array" ref="AD298">AC298&amp;CHOOSE(AND(AC298&lt;&gt;{11,12,13})*MIN(4,MOD(AC298,10))+1,"th","st","nd","rd","th")</f>
        <v>17th</v>
      </c>
      <c r="AE298" s="37">
        <v>0.6</v>
      </c>
      <c r="AF298" s="113">
        <v>1284.4639999999999</v>
      </c>
      <c r="AG298" s="113">
        <v>1270.596</v>
      </c>
      <c r="AH298" s="113">
        <v>1265.5070000000001</v>
      </c>
      <c r="AI298" s="38">
        <v>1273.5219999999999</v>
      </c>
      <c r="AJ298" s="29">
        <f t="shared" si="47"/>
        <v>27</v>
      </c>
      <c r="AK298" s="38" t="str">
        <f t="array" ref="AK298">AJ298&amp;CHOOSE(AND(AJ298&lt;&gt;{11,12,13})*MIN(4,MOD(AJ298,10))+1,"th","st","nd","rd","th")</f>
        <v>27th</v>
      </c>
      <c r="AL298" s="38">
        <v>96.605000000000004</v>
      </c>
      <c r="AM298" s="38">
        <v>96.605000000000004</v>
      </c>
      <c r="AN298" s="38">
        <v>1370.127</v>
      </c>
      <c r="AO298" s="29">
        <f t="shared" si="48"/>
        <v>21</v>
      </c>
      <c r="AP298" s="38" t="str">
        <f t="array" ref="AP298">AO298&amp;CHOOSE(AND(AO298&lt;&gt;{11,12,13})*MIN(4,MOD(AO298,10))+1,"th","st","nd","rd","th")</f>
        <v>21st</v>
      </c>
      <c r="AQ298" s="77">
        <v>0.88</v>
      </c>
      <c r="AR298" s="36">
        <v>1012.677</v>
      </c>
      <c r="AS298" s="29">
        <f t="shared" si="49"/>
        <v>7</v>
      </c>
      <c r="AT298" s="38" t="str">
        <f t="array" ref="AT298">AS298&amp;CHOOSE(AND(AS298&lt;&gt;{11,12,13})*MIN(4,MOD(AS298,10))+1,"th","st","nd","rd","th")</f>
        <v>7th</v>
      </c>
      <c r="AU298" s="40">
        <v>3.4338242133887778E-4</v>
      </c>
    </row>
    <row r="299" spans="1:47" x14ac:dyDescent="0.25">
      <c r="A299" s="7">
        <v>104375302</v>
      </c>
      <c r="B299" s="8" t="s">
        <v>433</v>
      </c>
      <c r="C299" s="8" t="s">
        <v>279</v>
      </c>
      <c r="D299" s="27">
        <v>31490</v>
      </c>
      <c r="E299" s="29">
        <f t="shared" si="40"/>
        <v>2</v>
      </c>
      <c r="F299" s="38" t="str">
        <f t="array" ref="F299">E299&amp;CHOOSE(AND(E299&lt;&gt;{11,12,13})*MIN(4,MOD(E299,10))+1,"th","st","nd","rd","th")</f>
        <v>2nd</v>
      </c>
      <c r="G299" s="29">
        <v>10355</v>
      </c>
      <c r="H299" s="30">
        <v>1.8085</v>
      </c>
      <c r="I299" s="31">
        <v>-0.57579999999999998</v>
      </c>
      <c r="J299" s="94">
        <v>409</v>
      </c>
      <c r="K299" s="33">
        <v>0</v>
      </c>
      <c r="L299" s="34">
        <v>0.35070000000000001</v>
      </c>
      <c r="M299" s="29">
        <f t="shared" si="41"/>
        <v>95</v>
      </c>
      <c r="N299" s="38" t="str">
        <f t="array" ref="N299">M299&amp;CHOOSE(AND(M299&lt;&gt;{11,12,13})*MIN(4,MOD(M299,10))+1,"th","st","nd","rd","th")</f>
        <v>95th</v>
      </c>
      <c r="O299" s="34">
        <v>0.22550000000000001</v>
      </c>
      <c r="P299" s="29">
        <f t="shared" si="42"/>
        <v>76</v>
      </c>
      <c r="Q299" s="38" t="str">
        <f t="array" ref="Q299">P299&amp;CHOOSE(AND(P299&lt;&gt;{11,12,13})*MIN(4,MOD(P299,10))+1,"th","st","nd","rd","th")</f>
        <v>76th</v>
      </c>
      <c r="R299" s="35">
        <v>706.86599999999999</v>
      </c>
      <c r="S299" s="35">
        <v>227.25700000000001</v>
      </c>
      <c r="T299" s="35">
        <v>353.43299999999999</v>
      </c>
      <c r="U299" s="35">
        <v>1287.556</v>
      </c>
      <c r="V299" s="36">
        <v>121.38</v>
      </c>
      <c r="W299" s="220">
        <f t="shared" si="43"/>
        <v>3.6132420050546094E-2</v>
      </c>
      <c r="X299" s="29">
        <f t="shared" si="44"/>
        <v>71</v>
      </c>
      <c r="Y299" s="38" t="str">
        <f t="array" ref="Y299">X299&amp;CHOOSE(AND(X299&lt;&gt;{11,12,13})*MIN(4,MOD(X299,10))+1,"th","st","nd","rd","th")</f>
        <v>71st</v>
      </c>
      <c r="Z299" s="37">
        <v>24.276</v>
      </c>
      <c r="AA299" s="28">
        <v>20</v>
      </c>
      <c r="AB299" s="221">
        <f t="shared" si="45"/>
        <v>5.9536035673992578E-3</v>
      </c>
      <c r="AC299" s="29">
        <f t="shared" si="46"/>
        <v>51</v>
      </c>
      <c r="AD299" s="38" t="str">
        <f t="array" ref="AD299">AC299&amp;CHOOSE(AND(AC299&lt;&gt;{11,12,13})*MIN(4,MOD(AC299,10))+1,"th","st","nd","rd","th")</f>
        <v>51st</v>
      </c>
      <c r="AE299" s="37">
        <v>12</v>
      </c>
      <c r="AF299" s="113">
        <v>3359.31</v>
      </c>
      <c r="AG299" s="113">
        <v>3412.136</v>
      </c>
      <c r="AH299" s="113">
        <v>3355.348</v>
      </c>
      <c r="AI299" s="38">
        <v>3375.598</v>
      </c>
      <c r="AJ299" s="29">
        <f t="shared" si="47"/>
        <v>71</v>
      </c>
      <c r="AK299" s="38" t="str">
        <f t="array" ref="AK299">AJ299&amp;CHOOSE(AND(AJ299&lt;&gt;{11,12,13})*MIN(4,MOD(AJ299,10))+1,"th","st","nd","rd","th")</f>
        <v>71st</v>
      </c>
      <c r="AL299" s="38">
        <v>1323.8320000000001</v>
      </c>
      <c r="AM299" s="38">
        <v>1323.8320000000001</v>
      </c>
      <c r="AN299" s="38">
        <v>4699.43</v>
      </c>
      <c r="AO299" s="29">
        <f t="shared" si="48"/>
        <v>79</v>
      </c>
      <c r="AP299" s="38" t="str">
        <f t="array" ref="AP299">AO299&amp;CHOOSE(AND(AO299&lt;&gt;{11,12,13})*MIN(4,MOD(AO299,10))+1,"th","st","nd","rd","th")</f>
        <v>79th</v>
      </c>
      <c r="AQ299" s="77">
        <v>1.32</v>
      </c>
      <c r="AR299" s="36">
        <v>11218.573</v>
      </c>
      <c r="AS299" s="29">
        <f t="shared" si="49"/>
        <v>95</v>
      </c>
      <c r="AT299" s="38" t="str">
        <f t="array" ref="AT299">AS299&amp;CHOOSE(AND(AS299&lt;&gt;{11,12,13})*MIN(4,MOD(AS299,10))+1,"th","st","nd","rd","th")</f>
        <v>95th</v>
      </c>
      <c r="AU299" s="40">
        <v>3.8040369838625329E-3</v>
      </c>
    </row>
    <row r="300" spans="1:47" x14ac:dyDescent="0.25">
      <c r="A300" s="7">
        <v>104376203</v>
      </c>
      <c r="B300" s="8" t="s">
        <v>542</v>
      </c>
      <c r="C300" s="8" t="s">
        <v>279</v>
      </c>
      <c r="D300" s="27">
        <v>51425</v>
      </c>
      <c r="E300" s="29">
        <f t="shared" si="40"/>
        <v>40</v>
      </c>
      <c r="F300" s="38" t="str">
        <f t="array" ref="F300">E300&amp;CHOOSE(AND(E300&lt;&gt;{11,12,13})*MIN(4,MOD(E300,10))+1,"th","st","nd","rd","th")</f>
        <v>40th</v>
      </c>
      <c r="G300" s="29">
        <v>3424</v>
      </c>
      <c r="H300" s="30">
        <v>1.1074999999999999</v>
      </c>
      <c r="I300" s="31">
        <v>0.64329999999999998</v>
      </c>
      <c r="J300" s="94">
        <v>211</v>
      </c>
      <c r="K300" s="33">
        <v>0</v>
      </c>
      <c r="L300" s="34">
        <v>0.20680000000000001</v>
      </c>
      <c r="M300" s="29">
        <f t="shared" si="41"/>
        <v>74</v>
      </c>
      <c r="N300" s="38" t="str">
        <f t="array" ref="N300">M300&amp;CHOOSE(AND(M300&lt;&gt;{11,12,13})*MIN(4,MOD(M300,10))+1,"th","st","nd","rd","th")</f>
        <v>74th</v>
      </c>
      <c r="O300" s="34">
        <v>0.2301</v>
      </c>
      <c r="P300" s="29">
        <f t="shared" si="42"/>
        <v>79</v>
      </c>
      <c r="Q300" s="38" t="str">
        <f t="array" ref="Q300">P300&amp;CHOOSE(AND(P300&lt;&gt;{11,12,13})*MIN(4,MOD(P300,10))+1,"th","st","nd","rd","th")</f>
        <v>79th</v>
      </c>
      <c r="R300" s="35">
        <v>145.81800000000001</v>
      </c>
      <c r="S300" s="35">
        <v>81.123999999999995</v>
      </c>
      <c r="T300" s="35">
        <v>0</v>
      </c>
      <c r="U300" s="35">
        <v>226.94200000000001</v>
      </c>
      <c r="V300" s="36">
        <v>27.571000000000002</v>
      </c>
      <c r="W300" s="220">
        <f t="shared" si="43"/>
        <v>2.3460807322025132E-2</v>
      </c>
      <c r="X300" s="29">
        <f t="shared" si="44"/>
        <v>41</v>
      </c>
      <c r="Y300" s="38" t="str">
        <f t="array" ref="Y300">X300&amp;CHOOSE(AND(X300&lt;&gt;{11,12,13})*MIN(4,MOD(X300,10))+1,"th","st","nd","rd","th")</f>
        <v>41st</v>
      </c>
      <c r="Z300" s="37">
        <v>5.5140000000000002</v>
      </c>
      <c r="AA300" s="28">
        <v>7</v>
      </c>
      <c r="AB300" s="221">
        <f t="shared" si="45"/>
        <v>5.9564633583901894E-3</v>
      </c>
      <c r="AC300" s="29">
        <f t="shared" si="46"/>
        <v>52</v>
      </c>
      <c r="AD300" s="38" t="str">
        <f t="array" ref="AD300">AC300&amp;CHOOSE(AND(AC300&lt;&gt;{11,12,13})*MIN(4,MOD(AC300,10))+1,"th","st","nd","rd","th")</f>
        <v>52nd</v>
      </c>
      <c r="AE300" s="37">
        <v>4.2</v>
      </c>
      <c r="AF300" s="113">
        <v>1175.194</v>
      </c>
      <c r="AG300" s="113">
        <v>1166.4559999999999</v>
      </c>
      <c r="AH300" s="113">
        <v>1199.989</v>
      </c>
      <c r="AI300" s="38">
        <v>1180.546</v>
      </c>
      <c r="AJ300" s="29">
        <f t="shared" si="47"/>
        <v>24</v>
      </c>
      <c r="AK300" s="38" t="str">
        <f t="array" ref="AK300">AJ300&amp;CHOOSE(AND(AJ300&lt;&gt;{11,12,13})*MIN(4,MOD(AJ300,10))+1,"th","st","nd","rd","th")</f>
        <v>24th</v>
      </c>
      <c r="AL300" s="38">
        <v>236.65600000000001</v>
      </c>
      <c r="AM300" s="38">
        <v>236.65600000000001</v>
      </c>
      <c r="AN300" s="38">
        <v>1417.202</v>
      </c>
      <c r="AO300" s="29">
        <f t="shared" si="48"/>
        <v>22</v>
      </c>
      <c r="AP300" s="38" t="str">
        <f t="array" ref="AP300">AO300&amp;CHOOSE(AND(AO300&lt;&gt;{11,12,13})*MIN(4,MOD(AO300,10))+1,"th","st","nd","rd","th")</f>
        <v>22nd</v>
      </c>
      <c r="AQ300" s="77">
        <v>0.91</v>
      </c>
      <c r="AR300" s="36">
        <v>1428.2919999999999</v>
      </c>
      <c r="AS300" s="29">
        <f t="shared" si="49"/>
        <v>19</v>
      </c>
      <c r="AT300" s="38" t="str">
        <f t="array" ref="AT300">AS300&amp;CHOOSE(AND(AS300&lt;&gt;{11,12,13})*MIN(4,MOD(AS300,10))+1,"th","st","nd","rd","th")</f>
        <v>19th</v>
      </c>
      <c r="AU300" s="40">
        <v>4.8431075786153769E-4</v>
      </c>
    </row>
    <row r="301" spans="1:47" x14ac:dyDescent="0.25">
      <c r="A301" s="7">
        <v>104377003</v>
      </c>
      <c r="B301" s="8" t="s">
        <v>598</v>
      </c>
      <c r="C301" s="8" t="s">
        <v>279</v>
      </c>
      <c r="D301" s="27">
        <v>47830</v>
      </c>
      <c r="E301" s="29">
        <f t="shared" si="40"/>
        <v>28</v>
      </c>
      <c r="F301" s="38" t="str">
        <f t="array" ref="F301">E301&amp;CHOOSE(AND(E301&lt;&gt;{11,12,13})*MIN(4,MOD(E301,10))+1,"th","st","nd","rd","th")</f>
        <v>28th</v>
      </c>
      <c r="G301" s="29">
        <v>2298</v>
      </c>
      <c r="H301" s="30">
        <v>1.1907000000000001</v>
      </c>
      <c r="I301" s="31">
        <v>0.58879999999999999</v>
      </c>
      <c r="J301" s="94">
        <v>232</v>
      </c>
      <c r="K301" s="33">
        <v>0</v>
      </c>
      <c r="L301" s="34">
        <v>0.1729</v>
      </c>
      <c r="M301" s="29">
        <f t="shared" si="41"/>
        <v>63</v>
      </c>
      <c r="N301" s="38" t="str">
        <f t="array" ref="N301">M301&amp;CHOOSE(AND(M301&lt;&gt;{11,12,13})*MIN(4,MOD(M301,10))+1,"th","st","nd","rd","th")</f>
        <v>63rd</v>
      </c>
      <c r="O301" s="34">
        <v>0.14990000000000001</v>
      </c>
      <c r="P301" s="29">
        <f t="shared" si="42"/>
        <v>41</v>
      </c>
      <c r="Q301" s="38" t="str">
        <f t="array" ref="Q301">P301&amp;CHOOSE(AND(P301&lt;&gt;{11,12,13})*MIN(4,MOD(P301,10))+1,"th","st","nd","rd","th")</f>
        <v>41st</v>
      </c>
      <c r="R301" s="35">
        <v>78.120999999999995</v>
      </c>
      <c r="S301" s="35">
        <v>33.865000000000002</v>
      </c>
      <c r="T301" s="35">
        <v>0</v>
      </c>
      <c r="U301" s="35">
        <v>111.986</v>
      </c>
      <c r="V301" s="36">
        <v>26.122</v>
      </c>
      <c r="W301" s="220">
        <f t="shared" si="43"/>
        <v>3.4688313775066433E-2</v>
      </c>
      <c r="X301" s="29">
        <f t="shared" si="44"/>
        <v>67</v>
      </c>
      <c r="Y301" s="38" t="str">
        <f t="array" ref="Y301">X301&amp;CHOOSE(AND(X301&lt;&gt;{11,12,13})*MIN(4,MOD(X301,10))+1,"th","st","nd","rd","th")</f>
        <v>67th</v>
      </c>
      <c r="Z301" s="37">
        <v>5.2240000000000002</v>
      </c>
      <c r="AA301" s="28">
        <v>1</v>
      </c>
      <c r="AB301" s="221">
        <f t="shared" si="45"/>
        <v>1.3279348355817483E-3</v>
      </c>
      <c r="AC301" s="29">
        <f t="shared" si="46"/>
        <v>23</v>
      </c>
      <c r="AD301" s="38" t="str">
        <f t="array" ref="AD301">AC301&amp;CHOOSE(AND(AC301&lt;&gt;{11,12,13})*MIN(4,MOD(AC301,10))+1,"th","st","nd","rd","th")</f>
        <v>23rd</v>
      </c>
      <c r="AE301" s="37">
        <v>0.6</v>
      </c>
      <c r="AF301" s="113">
        <v>753.04899999999998</v>
      </c>
      <c r="AG301" s="113">
        <v>759.5</v>
      </c>
      <c r="AH301" s="113">
        <v>805.32600000000002</v>
      </c>
      <c r="AI301" s="38">
        <v>772.625</v>
      </c>
      <c r="AJ301" s="29">
        <f t="shared" si="47"/>
        <v>9</v>
      </c>
      <c r="AK301" s="38" t="str">
        <f t="array" ref="AK301">AJ301&amp;CHOOSE(AND(AJ301&lt;&gt;{11,12,13})*MIN(4,MOD(AJ301,10))+1,"th","st","nd","rd","th")</f>
        <v>9th</v>
      </c>
      <c r="AL301" s="38">
        <v>117.81</v>
      </c>
      <c r="AM301" s="38">
        <v>117.81</v>
      </c>
      <c r="AN301" s="38">
        <v>890.43499999999995</v>
      </c>
      <c r="AO301" s="29">
        <f t="shared" si="48"/>
        <v>6</v>
      </c>
      <c r="AP301" s="38" t="str">
        <f t="array" ref="AP301">AO301&amp;CHOOSE(AND(AO301&lt;&gt;{11,12,13})*MIN(4,MOD(AO301,10))+1,"th","st","nd","rd","th")</f>
        <v>6th</v>
      </c>
      <c r="AQ301" s="77">
        <v>1.01</v>
      </c>
      <c r="AR301" s="36">
        <v>1070.8430000000001</v>
      </c>
      <c r="AS301" s="29">
        <f t="shared" si="49"/>
        <v>9</v>
      </c>
      <c r="AT301" s="38" t="str">
        <f t="array" ref="AT301">AS301&amp;CHOOSE(AND(AS301&lt;&gt;{11,12,13})*MIN(4,MOD(AS301,10))+1,"th","st","nd","rd","th")</f>
        <v>9th</v>
      </c>
      <c r="AU301" s="40">
        <v>3.6310557286655857E-4</v>
      </c>
    </row>
    <row r="302" spans="1:47" x14ac:dyDescent="0.25">
      <c r="A302" s="7">
        <v>104378003</v>
      </c>
      <c r="B302" s="8" t="s">
        <v>646</v>
      </c>
      <c r="C302" s="8" t="s">
        <v>279</v>
      </c>
      <c r="D302" s="27">
        <v>52609</v>
      </c>
      <c r="E302" s="29">
        <f t="shared" si="40"/>
        <v>45</v>
      </c>
      <c r="F302" s="38" t="str">
        <f t="array" ref="F302">E302&amp;CHOOSE(AND(E302&lt;&gt;{11,12,13})*MIN(4,MOD(E302,10))+1,"th","st","nd","rd","th")</f>
        <v>45th</v>
      </c>
      <c r="G302" s="29">
        <v>4032</v>
      </c>
      <c r="H302" s="30">
        <v>1.0825</v>
      </c>
      <c r="I302" s="31">
        <v>0.83320000000000005</v>
      </c>
      <c r="J302" s="94">
        <v>87</v>
      </c>
      <c r="K302" s="33">
        <v>89.325999999999993</v>
      </c>
      <c r="L302" s="34">
        <v>0.12640000000000001</v>
      </c>
      <c r="M302" s="29">
        <f t="shared" si="41"/>
        <v>43</v>
      </c>
      <c r="N302" s="38" t="str">
        <f t="array" ref="N302">M302&amp;CHOOSE(AND(M302&lt;&gt;{11,12,13})*MIN(4,MOD(M302,10))+1,"th","st","nd","rd","th")</f>
        <v>43rd</v>
      </c>
      <c r="O302" s="34">
        <v>0.1867</v>
      </c>
      <c r="P302" s="29">
        <f t="shared" si="42"/>
        <v>59</v>
      </c>
      <c r="Q302" s="38" t="str">
        <f t="array" ref="Q302">P302&amp;CHOOSE(AND(P302&lt;&gt;{11,12,13})*MIN(4,MOD(P302,10))+1,"th","st","nd","rd","th")</f>
        <v>59th</v>
      </c>
      <c r="R302" s="35">
        <v>89.326999999999998</v>
      </c>
      <c r="S302" s="35">
        <v>65.971000000000004</v>
      </c>
      <c r="T302" s="35">
        <v>0</v>
      </c>
      <c r="U302" s="35">
        <v>155.298</v>
      </c>
      <c r="V302" s="36">
        <v>41.808999999999997</v>
      </c>
      <c r="W302" s="220">
        <f t="shared" si="43"/>
        <v>3.549645281686075E-2</v>
      </c>
      <c r="X302" s="29">
        <f t="shared" si="44"/>
        <v>69</v>
      </c>
      <c r="Y302" s="38" t="str">
        <f t="array" ref="Y302">X302&amp;CHOOSE(AND(X302&lt;&gt;{11,12,13})*MIN(4,MOD(X302,10))+1,"th","st","nd","rd","th")</f>
        <v>69th</v>
      </c>
      <c r="Z302" s="37">
        <v>8.3620000000000001</v>
      </c>
      <c r="AA302" s="28">
        <v>2</v>
      </c>
      <c r="AB302" s="221">
        <f t="shared" si="45"/>
        <v>1.6980292672324499E-3</v>
      </c>
      <c r="AC302" s="29">
        <f t="shared" si="46"/>
        <v>26</v>
      </c>
      <c r="AD302" s="38" t="str">
        <f t="array" ref="AD302">AC302&amp;CHOOSE(AND(AC302&lt;&gt;{11,12,13})*MIN(4,MOD(AC302,10))+1,"th","st","nd","rd","th")</f>
        <v>26th</v>
      </c>
      <c r="AE302" s="37">
        <v>1.2</v>
      </c>
      <c r="AF302" s="113">
        <v>1177.836</v>
      </c>
      <c r="AG302" s="113">
        <v>1180.2339999999999</v>
      </c>
      <c r="AH302" s="113">
        <v>1182.394</v>
      </c>
      <c r="AI302" s="38">
        <v>1180.155</v>
      </c>
      <c r="AJ302" s="29">
        <f t="shared" si="47"/>
        <v>23</v>
      </c>
      <c r="AK302" s="38" t="str">
        <f t="array" ref="AK302">AJ302&amp;CHOOSE(AND(AJ302&lt;&gt;{11,12,13})*MIN(4,MOD(AJ302,10))+1,"th","st","nd","rd","th")</f>
        <v>23rd</v>
      </c>
      <c r="AL302" s="38">
        <v>164.86</v>
      </c>
      <c r="AM302" s="38">
        <v>254.18600000000001</v>
      </c>
      <c r="AN302" s="38">
        <v>1434.3409999999999</v>
      </c>
      <c r="AO302" s="29">
        <f t="shared" si="48"/>
        <v>22</v>
      </c>
      <c r="AP302" s="38" t="str">
        <f t="array" ref="AP302">AO302&amp;CHOOSE(AND(AO302&lt;&gt;{11,12,13})*MIN(4,MOD(AO302,10))+1,"th","st","nd","rd","th")</f>
        <v>22nd</v>
      </c>
      <c r="AQ302" s="77">
        <v>0.81</v>
      </c>
      <c r="AR302" s="36">
        <v>1257.6659999999999</v>
      </c>
      <c r="AS302" s="29">
        <f t="shared" si="49"/>
        <v>14</v>
      </c>
      <c r="AT302" s="38" t="str">
        <f t="array" ref="AT302">AS302&amp;CHOOSE(AND(AS302&lt;&gt;{11,12,13})*MIN(4,MOD(AS302,10))+1,"th","st","nd","rd","th")</f>
        <v>14th</v>
      </c>
      <c r="AU302" s="40">
        <v>4.2645423596623705E-4</v>
      </c>
    </row>
    <row r="303" spans="1:47" x14ac:dyDescent="0.25">
      <c r="A303" s="7">
        <v>113380303</v>
      </c>
      <c r="B303" s="8" t="s">
        <v>109</v>
      </c>
      <c r="C303" s="8" t="s">
        <v>110</v>
      </c>
      <c r="D303" s="27">
        <v>58514</v>
      </c>
      <c r="E303" s="29">
        <f t="shared" si="40"/>
        <v>58</v>
      </c>
      <c r="F303" s="38" t="str">
        <f t="array" ref="F303">E303&amp;CHOOSE(AND(E303&lt;&gt;{11,12,13})*MIN(4,MOD(E303,10))+1,"th","st","nd","rd","th")</f>
        <v>58th</v>
      </c>
      <c r="G303" s="29">
        <v>4413</v>
      </c>
      <c r="H303" s="30">
        <v>0.97330000000000005</v>
      </c>
      <c r="I303" s="31">
        <v>0.67649999999999999</v>
      </c>
      <c r="J303" s="94">
        <v>201</v>
      </c>
      <c r="K303" s="33">
        <v>0</v>
      </c>
      <c r="L303" s="34">
        <v>8.6999999999999994E-2</v>
      </c>
      <c r="M303" s="29">
        <f t="shared" si="41"/>
        <v>26</v>
      </c>
      <c r="N303" s="38" t="str">
        <f t="array" ref="N303">M303&amp;CHOOSE(AND(M303&lt;&gt;{11,12,13})*MIN(4,MOD(M303,10))+1,"th","st","nd","rd","th")</f>
        <v>26th</v>
      </c>
      <c r="O303" s="34">
        <v>0.12590000000000001</v>
      </c>
      <c r="P303" s="29">
        <f t="shared" si="42"/>
        <v>29</v>
      </c>
      <c r="Q303" s="38" t="str">
        <f t="array" ref="Q303">P303&amp;CHOOSE(AND(P303&lt;&gt;{11,12,13})*MIN(4,MOD(P303,10))+1,"th","st","nd","rd","th")</f>
        <v>29th</v>
      </c>
      <c r="R303" s="35">
        <v>75.138999999999996</v>
      </c>
      <c r="S303" s="35">
        <v>54.368000000000002</v>
      </c>
      <c r="T303" s="35">
        <v>0</v>
      </c>
      <c r="U303" s="35">
        <v>129.50700000000001</v>
      </c>
      <c r="V303" s="36">
        <v>17.788</v>
      </c>
      <c r="W303" s="220">
        <f t="shared" si="43"/>
        <v>1.2357592089696055E-2</v>
      </c>
      <c r="X303" s="29">
        <f t="shared" si="44"/>
        <v>13</v>
      </c>
      <c r="Y303" s="38" t="str">
        <f t="array" ref="Y303">X303&amp;CHOOSE(AND(X303&lt;&gt;{11,12,13})*MIN(4,MOD(X303,10))+1,"th","st","nd","rd","th")</f>
        <v>13th</v>
      </c>
      <c r="Z303" s="37">
        <v>3.5579999999999998</v>
      </c>
      <c r="AA303" s="28">
        <v>26</v>
      </c>
      <c r="AB303" s="221">
        <f t="shared" si="45"/>
        <v>1.8062592440527176E-2</v>
      </c>
      <c r="AC303" s="29">
        <f t="shared" si="46"/>
        <v>74</v>
      </c>
      <c r="AD303" s="38" t="str">
        <f t="array" ref="AD303">AC303&amp;CHOOSE(AND(AC303&lt;&gt;{11,12,13})*MIN(4,MOD(AC303,10))+1,"th","st","nd","rd","th")</f>
        <v>74th</v>
      </c>
      <c r="AE303" s="37">
        <v>15.6</v>
      </c>
      <c r="AF303" s="113">
        <v>1439.4390000000001</v>
      </c>
      <c r="AG303" s="113">
        <v>1421.538</v>
      </c>
      <c r="AH303" s="113">
        <v>1484.7380000000001</v>
      </c>
      <c r="AI303" s="38">
        <v>1448.5719999999999</v>
      </c>
      <c r="AJ303" s="29">
        <f t="shared" si="47"/>
        <v>30</v>
      </c>
      <c r="AK303" s="38" t="str">
        <f t="array" ref="AK303">AJ303&amp;CHOOSE(AND(AJ303&lt;&gt;{11,12,13})*MIN(4,MOD(AJ303,10))+1,"th","st","nd","rd","th")</f>
        <v>30th</v>
      </c>
      <c r="AL303" s="38">
        <v>148.66499999999999</v>
      </c>
      <c r="AM303" s="38">
        <v>148.66499999999999</v>
      </c>
      <c r="AN303" s="38">
        <v>1597.2370000000001</v>
      </c>
      <c r="AO303" s="29">
        <f t="shared" si="48"/>
        <v>27</v>
      </c>
      <c r="AP303" s="38" t="str">
        <f t="array" ref="AP303">AO303&amp;CHOOSE(AND(AO303&lt;&gt;{11,12,13})*MIN(4,MOD(AO303,10))+1,"th","st","nd","rd","th")</f>
        <v>27th</v>
      </c>
      <c r="AQ303" s="77">
        <v>1.1200000000000001</v>
      </c>
      <c r="AR303" s="36">
        <v>1741.1420000000001</v>
      </c>
      <c r="AS303" s="29">
        <f t="shared" si="49"/>
        <v>30</v>
      </c>
      <c r="AT303" s="38" t="str">
        <f t="array" ref="AT303">AS303&amp;CHOOSE(AND(AS303&lt;&gt;{11,12,13})*MIN(4,MOD(AS303,10))+1,"th","st","nd","rd","th")</f>
        <v>30th</v>
      </c>
      <c r="AU303" s="40">
        <v>5.903931419937614E-4</v>
      </c>
    </row>
    <row r="304" spans="1:47" x14ac:dyDescent="0.25">
      <c r="A304" s="7">
        <v>113381303</v>
      </c>
      <c r="B304" s="8" t="s">
        <v>236</v>
      </c>
      <c r="C304" s="8" t="s">
        <v>110</v>
      </c>
      <c r="D304" s="27">
        <v>67010</v>
      </c>
      <c r="E304" s="29">
        <f t="shared" si="40"/>
        <v>76</v>
      </c>
      <c r="F304" s="38" t="str">
        <f t="array" ref="F304">E304&amp;CHOOSE(AND(E304&lt;&gt;{11,12,13})*MIN(4,MOD(E304,10))+1,"th","st","nd","rd","th")</f>
        <v>76th</v>
      </c>
      <c r="G304" s="29">
        <v>13776</v>
      </c>
      <c r="H304" s="30">
        <v>0.84989999999999999</v>
      </c>
      <c r="I304" s="31">
        <v>0.20150000000000001</v>
      </c>
      <c r="J304" s="94">
        <v>324</v>
      </c>
      <c r="K304" s="33">
        <v>0</v>
      </c>
      <c r="L304" s="34">
        <v>0.1421</v>
      </c>
      <c r="M304" s="29">
        <f t="shared" si="41"/>
        <v>49</v>
      </c>
      <c r="N304" s="38" t="str">
        <f t="array" ref="N304">M304&amp;CHOOSE(AND(M304&lt;&gt;{11,12,13})*MIN(4,MOD(M304,10))+1,"th","st","nd","rd","th")</f>
        <v>49th</v>
      </c>
      <c r="O304" s="34">
        <v>0.1928</v>
      </c>
      <c r="P304" s="29">
        <f t="shared" si="42"/>
        <v>61</v>
      </c>
      <c r="Q304" s="38" t="str">
        <f t="array" ref="Q304">P304&amp;CHOOSE(AND(P304&lt;&gt;{11,12,13})*MIN(4,MOD(P304,10))+1,"th","st","nd","rd","th")</f>
        <v>61st</v>
      </c>
      <c r="R304" s="35">
        <v>417.27699999999999</v>
      </c>
      <c r="S304" s="35">
        <v>283.07900000000001</v>
      </c>
      <c r="T304" s="35">
        <v>0</v>
      </c>
      <c r="U304" s="35">
        <v>700.35599999999999</v>
      </c>
      <c r="V304" s="36">
        <v>92.992000000000004</v>
      </c>
      <c r="W304" s="220">
        <f t="shared" si="43"/>
        <v>1.9000581508677884E-2</v>
      </c>
      <c r="X304" s="29">
        <f t="shared" si="44"/>
        <v>29</v>
      </c>
      <c r="Y304" s="38" t="str">
        <f t="array" ref="Y304">X304&amp;CHOOSE(AND(X304&lt;&gt;{11,12,13})*MIN(4,MOD(X304,10))+1,"th","st","nd","rd","th")</f>
        <v>29th</v>
      </c>
      <c r="Z304" s="37">
        <v>18.597999999999999</v>
      </c>
      <c r="AA304" s="28">
        <v>148</v>
      </c>
      <c r="AB304" s="221">
        <f t="shared" si="45"/>
        <v>3.0240085849151825E-2</v>
      </c>
      <c r="AC304" s="29">
        <f t="shared" si="46"/>
        <v>85</v>
      </c>
      <c r="AD304" s="38" t="str">
        <f t="array" ref="AD304">AC304&amp;CHOOSE(AND(AC304&lt;&gt;{11,12,13})*MIN(4,MOD(AC304,10))+1,"th","st","nd","rd","th")</f>
        <v>85th</v>
      </c>
      <c r="AE304" s="37">
        <v>88.8</v>
      </c>
      <c r="AF304" s="113">
        <v>4894.1660000000002</v>
      </c>
      <c r="AG304" s="113">
        <v>4725.3919999999998</v>
      </c>
      <c r="AH304" s="113">
        <v>4674.9340000000002</v>
      </c>
      <c r="AI304" s="38">
        <v>4764.8310000000001</v>
      </c>
      <c r="AJ304" s="29">
        <f t="shared" si="47"/>
        <v>84</v>
      </c>
      <c r="AK304" s="38" t="str">
        <f t="array" ref="AK304">AJ304&amp;CHOOSE(AND(AJ304&lt;&gt;{11,12,13})*MIN(4,MOD(AJ304,10))+1,"th","st","nd","rd","th")</f>
        <v>84th</v>
      </c>
      <c r="AL304" s="38">
        <v>807.75400000000002</v>
      </c>
      <c r="AM304" s="38">
        <v>807.75400000000002</v>
      </c>
      <c r="AN304" s="38">
        <v>5572.585</v>
      </c>
      <c r="AO304" s="29">
        <f t="shared" si="48"/>
        <v>84</v>
      </c>
      <c r="AP304" s="38" t="str">
        <f t="array" ref="AP304">AO304&amp;CHOOSE(AND(AO304&lt;&gt;{11,12,13})*MIN(4,MOD(AO304,10))+1,"th","st","nd","rd","th")</f>
        <v>84th</v>
      </c>
      <c r="AQ304" s="77">
        <v>1.06</v>
      </c>
      <c r="AR304" s="36">
        <v>5020.308</v>
      </c>
      <c r="AS304" s="29">
        <f t="shared" si="49"/>
        <v>81</v>
      </c>
      <c r="AT304" s="38" t="str">
        <f t="array" ref="AT304">AS304&amp;CHOOSE(AND(AS304&lt;&gt;{11,12,13})*MIN(4,MOD(AS304,10))+1,"th","st","nd","rd","th")</f>
        <v>81st</v>
      </c>
      <c r="AU304" s="40">
        <v>1.702305391459408E-3</v>
      </c>
    </row>
    <row r="305" spans="1:47" x14ac:dyDescent="0.25">
      <c r="A305" s="7">
        <v>113382303</v>
      </c>
      <c r="B305" s="8" t="s">
        <v>272</v>
      </c>
      <c r="C305" s="8" t="s">
        <v>110</v>
      </c>
      <c r="D305" s="27">
        <v>60854</v>
      </c>
      <c r="E305" s="29">
        <f t="shared" si="40"/>
        <v>64</v>
      </c>
      <c r="F305" s="38" t="str">
        <f t="array" ref="F305">E305&amp;CHOOSE(AND(E305&lt;&gt;{11,12,13})*MIN(4,MOD(E305,10))+1,"th","st","nd","rd","th")</f>
        <v>64th</v>
      </c>
      <c r="G305" s="29">
        <v>7926</v>
      </c>
      <c r="H305" s="30">
        <v>0.93589999999999995</v>
      </c>
      <c r="I305" s="31">
        <v>0.61329999999999996</v>
      </c>
      <c r="J305" s="94">
        <v>222</v>
      </c>
      <c r="K305" s="33">
        <v>0</v>
      </c>
      <c r="L305" s="34">
        <v>8.9300000000000004E-2</v>
      </c>
      <c r="M305" s="29">
        <f t="shared" si="41"/>
        <v>28</v>
      </c>
      <c r="N305" s="38" t="str">
        <f t="array" ref="N305">M305&amp;CHOOSE(AND(M305&lt;&gt;{11,12,13})*MIN(4,MOD(M305,10))+1,"th","st","nd","rd","th")</f>
        <v>28th</v>
      </c>
      <c r="O305" s="34">
        <v>0.1893</v>
      </c>
      <c r="P305" s="29">
        <f t="shared" si="42"/>
        <v>61</v>
      </c>
      <c r="Q305" s="38" t="str">
        <f t="array" ref="Q305">P305&amp;CHOOSE(AND(P305&lt;&gt;{11,12,13})*MIN(4,MOD(P305,10))+1,"th","st","nd","rd","th")</f>
        <v>61st</v>
      </c>
      <c r="R305" s="35">
        <v>128.554</v>
      </c>
      <c r="S305" s="35">
        <v>136.256</v>
      </c>
      <c r="T305" s="35">
        <v>0</v>
      </c>
      <c r="U305" s="35">
        <v>264.81</v>
      </c>
      <c r="V305" s="36">
        <v>49.831000000000003</v>
      </c>
      <c r="W305" s="220">
        <f t="shared" si="43"/>
        <v>2.0769043534509347E-2</v>
      </c>
      <c r="X305" s="29">
        <f t="shared" si="44"/>
        <v>34</v>
      </c>
      <c r="Y305" s="38" t="str">
        <f t="array" ref="Y305">X305&amp;CHOOSE(AND(X305&lt;&gt;{11,12,13})*MIN(4,MOD(X305,10))+1,"th","st","nd","rd","th")</f>
        <v>34th</v>
      </c>
      <c r="Z305" s="37">
        <v>9.9659999999999993</v>
      </c>
      <c r="AA305" s="28">
        <v>23</v>
      </c>
      <c r="AB305" s="221">
        <f t="shared" si="45"/>
        <v>9.5861612509023503E-3</v>
      </c>
      <c r="AC305" s="29">
        <f t="shared" si="46"/>
        <v>61</v>
      </c>
      <c r="AD305" s="38" t="str">
        <f t="array" ref="AD305">AC305&amp;CHOOSE(AND(AC305&lt;&gt;{11,12,13})*MIN(4,MOD(AC305,10))+1,"th","st","nd","rd","th")</f>
        <v>61st</v>
      </c>
      <c r="AE305" s="37">
        <v>13.8</v>
      </c>
      <c r="AF305" s="113">
        <v>2399.2919999999999</v>
      </c>
      <c r="AG305" s="113">
        <v>2359.951</v>
      </c>
      <c r="AH305" s="113">
        <v>2373.6579999999999</v>
      </c>
      <c r="AI305" s="38">
        <v>2377.634</v>
      </c>
      <c r="AJ305" s="29">
        <f t="shared" si="47"/>
        <v>56</v>
      </c>
      <c r="AK305" s="38" t="str">
        <f t="array" ref="AK305">AJ305&amp;CHOOSE(AND(AJ305&lt;&gt;{11,12,13})*MIN(4,MOD(AJ305,10))+1,"th","st","nd","rd","th")</f>
        <v>56th</v>
      </c>
      <c r="AL305" s="38">
        <v>288.57600000000002</v>
      </c>
      <c r="AM305" s="38">
        <v>288.57600000000002</v>
      </c>
      <c r="AN305" s="38">
        <v>2666.21</v>
      </c>
      <c r="AO305" s="29">
        <f t="shared" si="48"/>
        <v>54</v>
      </c>
      <c r="AP305" s="38" t="str">
        <f t="array" ref="AP305">AO305&amp;CHOOSE(AND(AO305&lt;&gt;{11,12,13})*MIN(4,MOD(AO305,10))+1,"th","st","nd","rd","th")</f>
        <v>54th</v>
      </c>
      <c r="AQ305" s="77">
        <v>1.1399999999999999</v>
      </c>
      <c r="AR305" s="36">
        <v>2844.6489999999999</v>
      </c>
      <c r="AS305" s="29">
        <f t="shared" si="49"/>
        <v>56</v>
      </c>
      <c r="AT305" s="38" t="str">
        <f t="array" ref="AT305">AS305&amp;CHOOSE(AND(AS305&lt;&gt;{11,12,13})*MIN(4,MOD(AS305,10))+1,"th","st","nd","rd","th")</f>
        <v>56th</v>
      </c>
      <c r="AU305" s="40">
        <v>9.645745499100081E-4</v>
      </c>
    </row>
    <row r="306" spans="1:47" x14ac:dyDescent="0.25">
      <c r="A306" s="7">
        <v>113384603</v>
      </c>
      <c r="B306" s="8" t="s">
        <v>374</v>
      </c>
      <c r="C306" s="8" t="s">
        <v>110</v>
      </c>
      <c r="D306" s="27">
        <v>38530</v>
      </c>
      <c r="E306" s="29">
        <f t="shared" si="40"/>
        <v>5</v>
      </c>
      <c r="F306" s="38" t="str">
        <f t="array" ref="F306">E306&amp;CHOOSE(AND(E306&lt;&gt;{11,12,13})*MIN(4,MOD(E306,10))+1,"th","st","nd","rd","th")</f>
        <v>5th</v>
      </c>
      <c r="G306" s="29">
        <v>10187</v>
      </c>
      <c r="H306" s="30">
        <v>1.4781</v>
      </c>
      <c r="I306" s="31">
        <v>-5.3901000000000003</v>
      </c>
      <c r="J306" s="94">
        <v>494</v>
      </c>
      <c r="K306" s="33">
        <v>0</v>
      </c>
      <c r="L306" s="34">
        <v>0.29749999999999999</v>
      </c>
      <c r="M306" s="29">
        <f t="shared" si="41"/>
        <v>89</v>
      </c>
      <c r="N306" s="38" t="str">
        <f t="array" ref="N306">M306&amp;CHOOSE(AND(M306&lt;&gt;{11,12,13})*MIN(4,MOD(M306,10))+1,"th","st","nd","rd","th")</f>
        <v>89th</v>
      </c>
      <c r="O306" s="34">
        <v>0.36030000000000001</v>
      </c>
      <c r="P306" s="29">
        <f t="shared" si="42"/>
        <v>99</v>
      </c>
      <c r="Q306" s="38" t="str">
        <f t="array" ref="Q306">P306&amp;CHOOSE(AND(P306&lt;&gt;{11,12,13})*MIN(4,MOD(P306,10))+1,"th","st","nd","rd","th")</f>
        <v>99th</v>
      </c>
      <c r="R306" s="35">
        <v>945.899</v>
      </c>
      <c r="S306" s="35">
        <v>572.78599999999994</v>
      </c>
      <c r="T306" s="35">
        <v>0</v>
      </c>
      <c r="U306" s="35">
        <v>1518.6849999999999</v>
      </c>
      <c r="V306" s="36">
        <v>97.912999999999997</v>
      </c>
      <c r="W306" s="220">
        <f t="shared" si="43"/>
        <v>1.8477096820153402E-2</v>
      </c>
      <c r="X306" s="29">
        <f t="shared" si="44"/>
        <v>27</v>
      </c>
      <c r="Y306" s="38" t="str">
        <f t="array" ref="Y306">X306&amp;CHOOSE(AND(X306&lt;&gt;{11,12,13})*MIN(4,MOD(X306,10))+1,"th","st","nd","rd","th")</f>
        <v>27th</v>
      </c>
      <c r="Z306" s="37">
        <v>19.582999999999998</v>
      </c>
      <c r="AA306" s="28">
        <v>1079</v>
      </c>
      <c r="AB306" s="221">
        <f t="shared" si="45"/>
        <v>0.20361736918433224</v>
      </c>
      <c r="AC306" s="29">
        <f t="shared" si="46"/>
        <v>100</v>
      </c>
      <c r="AD306" s="38" t="str">
        <f t="array" ref="AD306">AC306&amp;CHOOSE(AND(AC306&lt;&gt;{11,12,13})*MIN(4,MOD(AC306,10))+1,"th","st","nd","rd","th")</f>
        <v>100th</v>
      </c>
      <c r="AE306" s="37">
        <v>647.4</v>
      </c>
      <c r="AF306" s="113">
        <v>5299.1549999999997</v>
      </c>
      <c r="AG306" s="113">
        <v>5003.5870000000004</v>
      </c>
      <c r="AH306" s="113">
        <v>5003.067</v>
      </c>
      <c r="AI306" s="38">
        <v>5101.9359999999997</v>
      </c>
      <c r="AJ306" s="29">
        <f t="shared" si="47"/>
        <v>86</v>
      </c>
      <c r="AK306" s="38" t="str">
        <f t="array" ref="AK306">AJ306&amp;CHOOSE(AND(AJ306&lt;&gt;{11,12,13})*MIN(4,MOD(AJ306,10))+1,"th","st","nd","rd","th")</f>
        <v>86th</v>
      </c>
      <c r="AL306" s="38">
        <v>2185.6680000000001</v>
      </c>
      <c r="AM306" s="38">
        <v>2185.6680000000001</v>
      </c>
      <c r="AN306" s="38">
        <v>7287.6040000000003</v>
      </c>
      <c r="AO306" s="29">
        <f t="shared" si="48"/>
        <v>90</v>
      </c>
      <c r="AP306" s="38" t="str">
        <f t="array" ref="AP306">AO306&amp;CHOOSE(AND(AO306&lt;&gt;{11,12,13})*MIN(4,MOD(AO306,10))+1,"th","st","nd","rd","th")</f>
        <v>90th</v>
      </c>
      <c r="AQ306" s="77">
        <v>1.73</v>
      </c>
      <c r="AR306" s="36">
        <v>18635.226999999999</v>
      </c>
      <c r="AS306" s="29">
        <f t="shared" si="49"/>
        <v>97</v>
      </c>
      <c r="AT306" s="38" t="str">
        <f t="array" ref="AT306">AS306&amp;CHOOSE(AND(AS306&lt;&gt;{11,12,13})*MIN(4,MOD(AS306,10))+1,"th","st","nd","rd","th")</f>
        <v>97th</v>
      </c>
      <c r="AU306" s="40">
        <v>6.3189046156470726E-3</v>
      </c>
    </row>
    <row r="307" spans="1:47" x14ac:dyDescent="0.25">
      <c r="A307" s="7">
        <v>113385003</v>
      </c>
      <c r="B307" s="8" t="s">
        <v>451</v>
      </c>
      <c r="C307" s="8" t="s">
        <v>110</v>
      </c>
      <c r="D307" s="27">
        <v>60717</v>
      </c>
      <c r="E307" s="29">
        <f t="shared" si="40"/>
        <v>64</v>
      </c>
      <c r="F307" s="38" t="str">
        <f t="array" ref="F307">E307&amp;CHOOSE(AND(E307&lt;&gt;{11,12,13})*MIN(4,MOD(E307,10))+1,"th","st","nd","rd","th")</f>
        <v>64th</v>
      </c>
      <c r="G307" s="29">
        <v>6778</v>
      </c>
      <c r="H307" s="30">
        <v>0.93799999999999994</v>
      </c>
      <c r="I307" s="31">
        <v>0.71199999999999997</v>
      </c>
      <c r="J307" s="94">
        <v>178</v>
      </c>
      <c r="K307" s="33">
        <v>0</v>
      </c>
      <c r="L307" s="34">
        <v>6.7799999999999999E-2</v>
      </c>
      <c r="M307" s="29">
        <f t="shared" si="41"/>
        <v>18</v>
      </c>
      <c r="N307" s="38" t="str">
        <f t="array" ref="N307">M307&amp;CHOOSE(AND(M307&lt;&gt;{11,12,13})*MIN(4,MOD(M307,10))+1,"th","st","nd","rd","th")</f>
        <v>18th</v>
      </c>
      <c r="O307" s="34">
        <v>0.2162</v>
      </c>
      <c r="P307" s="29">
        <f t="shared" si="42"/>
        <v>72</v>
      </c>
      <c r="Q307" s="38" t="str">
        <f t="array" ref="Q307">P307&amp;CHOOSE(AND(P307&lt;&gt;{11,12,13})*MIN(4,MOD(P307,10))+1,"th","st","nd","rd","th")</f>
        <v>72nd</v>
      </c>
      <c r="R307" s="35">
        <v>96.305999999999997</v>
      </c>
      <c r="S307" s="35">
        <v>153.55000000000001</v>
      </c>
      <c r="T307" s="35">
        <v>0</v>
      </c>
      <c r="U307" s="35">
        <v>249.85599999999999</v>
      </c>
      <c r="V307" s="36">
        <v>50.151000000000003</v>
      </c>
      <c r="W307" s="220">
        <f t="shared" si="43"/>
        <v>2.1183999324153081E-2</v>
      </c>
      <c r="X307" s="29">
        <f t="shared" si="44"/>
        <v>35</v>
      </c>
      <c r="Y307" s="38" t="str">
        <f t="array" ref="Y307">X307&amp;CHOOSE(AND(X307&lt;&gt;{11,12,13})*MIN(4,MOD(X307,10))+1,"th","st","nd","rd","th")</f>
        <v>35th</v>
      </c>
      <c r="Z307" s="37">
        <v>10.029999999999999</v>
      </c>
      <c r="AA307" s="28">
        <v>25</v>
      </c>
      <c r="AB307" s="221">
        <f t="shared" si="45"/>
        <v>1.0560108135507307E-2</v>
      </c>
      <c r="AC307" s="29">
        <f t="shared" si="46"/>
        <v>63</v>
      </c>
      <c r="AD307" s="38" t="str">
        <f t="array" ref="AD307">AC307&amp;CHOOSE(AND(AC307&lt;&gt;{11,12,13})*MIN(4,MOD(AC307,10))+1,"th","st","nd","rd","th")</f>
        <v>63rd</v>
      </c>
      <c r="AE307" s="37">
        <v>15</v>
      </c>
      <c r="AF307" s="113">
        <v>2367.4</v>
      </c>
      <c r="AG307" s="113">
        <v>2258.19</v>
      </c>
      <c r="AH307" s="113">
        <v>2295.8359999999998</v>
      </c>
      <c r="AI307" s="38">
        <v>2307.1419999999998</v>
      </c>
      <c r="AJ307" s="29">
        <f t="shared" si="47"/>
        <v>55</v>
      </c>
      <c r="AK307" s="38" t="str">
        <f t="array" ref="AK307">AJ307&amp;CHOOSE(AND(AJ307&lt;&gt;{11,12,13})*MIN(4,MOD(AJ307,10))+1,"th","st","nd","rd","th")</f>
        <v>55th</v>
      </c>
      <c r="AL307" s="38">
        <v>274.88600000000002</v>
      </c>
      <c r="AM307" s="38">
        <v>274.88600000000002</v>
      </c>
      <c r="AN307" s="38">
        <v>2582.0279999999998</v>
      </c>
      <c r="AO307" s="29">
        <f t="shared" si="48"/>
        <v>53</v>
      </c>
      <c r="AP307" s="38" t="str">
        <f t="array" ref="AP307">AO307&amp;CHOOSE(AND(AO307&lt;&gt;{11,12,13})*MIN(4,MOD(AO307,10))+1,"th","st","nd","rd","th")</f>
        <v>53rd</v>
      </c>
      <c r="AQ307" s="77">
        <v>1</v>
      </c>
      <c r="AR307" s="36">
        <v>2421.942</v>
      </c>
      <c r="AS307" s="29">
        <f t="shared" si="49"/>
        <v>48</v>
      </c>
      <c r="AT307" s="38" t="str">
        <f t="array" ref="AT307">AS307&amp;CHOOSE(AND(AS307&lt;&gt;{11,12,13})*MIN(4,MOD(AS307,10))+1,"th","st","nd","rd","th")</f>
        <v>48th</v>
      </c>
      <c r="AU307" s="40">
        <v>8.2124143068552393E-4</v>
      </c>
    </row>
    <row r="308" spans="1:47" x14ac:dyDescent="0.25">
      <c r="A308" s="7">
        <v>113385303</v>
      </c>
      <c r="B308" s="8" t="s">
        <v>472</v>
      </c>
      <c r="C308" s="8" t="s">
        <v>110</v>
      </c>
      <c r="D308" s="27">
        <v>61689</v>
      </c>
      <c r="E308" s="29">
        <f t="shared" si="40"/>
        <v>67</v>
      </c>
      <c r="F308" s="38" t="str">
        <f t="array" ref="F308">E308&amp;CHOOSE(AND(E308&lt;&gt;{11,12,13})*MIN(4,MOD(E308,10))+1,"th","st","nd","rd","th")</f>
        <v>67th</v>
      </c>
      <c r="G308" s="29">
        <v>9712</v>
      </c>
      <c r="H308" s="30">
        <v>0.92320000000000002</v>
      </c>
      <c r="I308" s="31">
        <v>0.18060000000000001</v>
      </c>
      <c r="J308" s="94">
        <v>330</v>
      </c>
      <c r="K308" s="33">
        <v>0</v>
      </c>
      <c r="L308" s="34">
        <v>5.2900000000000003E-2</v>
      </c>
      <c r="M308" s="29">
        <f t="shared" si="41"/>
        <v>12</v>
      </c>
      <c r="N308" s="38" t="str">
        <f t="array" ref="N308">M308&amp;CHOOSE(AND(M308&lt;&gt;{11,12,13})*MIN(4,MOD(M308,10))+1,"th","st","nd","rd","th")</f>
        <v>12th</v>
      </c>
      <c r="O308" s="34">
        <v>0.15440000000000001</v>
      </c>
      <c r="P308" s="29">
        <f t="shared" si="42"/>
        <v>43</v>
      </c>
      <c r="Q308" s="38" t="str">
        <f t="array" ref="Q308">P308&amp;CHOOSE(AND(P308&lt;&gt;{11,12,13})*MIN(4,MOD(P308,10))+1,"th","st","nd","rd","th")</f>
        <v>43rd</v>
      </c>
      <c r="R308" s="35">
        <v>112.905</v>
      </c>
      <c r="S308" s="35">
        <v>164.768</v>
      </c>
      <c r="T308" s="35">
        <v>0</v>
      </c>
      <c r="U308" s="35">
        <v>277.673</v>
      </c>
      <c r="V308" s="36">
        <v>78.600999999999999</v>
      </c>
      <c r="W308" s="220">
        <f t="shared" si="43"/>
        <v>2.2096473211599996E-2</v>
      </c>
      <c r="X308" s="29">
        <f t="shared" si="44"/>
        <v>37</v>
      </c>
      <c r="Y308" s="38" t="str">
        <f t="array" ref="Y308">X308&amp;CHOOSE(AND(X308&lt;&gt;{11,12,13})*MIN(4,MOD(X308,10))+1,"th","st","nd","rd","th")</f>
        <v>37th</v>
      </c>
      <c r="Z308" s="37">
        <v>15.72</v>
      </c>
      <c r="AA308" s="28">
        <v>38</v>
      </c>
      <c r="AB308" s="221">
        <f t="shared" si="45"/>
        <v>1.0682637396989858E-2</v>
      </c>
      <c r="AC308" s="29">
        <f t="shared" si="46"/>
        <v>63</v>
      </c>
      <c r="AD308" s="38" t="str">
        <f t="array" ref="AD308">AC308&amp;CHOOSE(AND(AC308&lt;&gt;{11,12,13})*MIN(4,MOD(AC308,10))+1,"th","st","nd","rd","th")</f>
        <v>63rd</v>
      </c>
      <c r="AE308" s="37">
        <v>22.8</v>
      </c>
      <c r="AF308" s="113">
        <v>3557.174</v>
      </c>
      <c r="AG308" s="113">
        <v>3556.6660000000002</v>
      </c>
      <c r="AH308" s="113">
        <v>3519.9009999999998</v>
      </c>
      <c r="AI308" s="38">
        <v>3544.58</v>
      </c>
      <c r="AJ308" s="29">
        <f t="shared" si="47"/>
        <v>73</v>
      </c>
      <c r="AK308" s="38" t="str">
        <f t="array" ref="AK308">AJ308&amp;CHOOSE(AND(AJ308&lt;&gt;{11,12,13})*MIN(4,MOD(AJ308,10))+1,"th","st","nd","rd","th")</f>
        <v>73rd</v>
      </c>
      <c r="AL308" s="38">
        <v>316.19299999999998</v>
      </c>
      <c r="AM308" s="38">
        <v>316.19299999999998</v>
      </c>
      <c r="AN308" s="38">
        <v>3860.7730000000001</v>
      </c>
      <c r="AO308" s="29">
        <f t="shared" si="48"/>
        <v>71</v>
      </c>
      <c r="AP308" s="38" t="str">
        <f t="array" ref="AP308">AO308&amp;CHOOSE(AND(AO308&lt;&gt;{11,12,13})*MIN(4,MOD(AO308,10))+1,"th","st","nd","rd","th")</f>
        <v>71st</v>
      </c>
      <c r="AQ308" s="77">
        <v>1.1200000000000001</v>
      </c>
      <c r="AR308" s="36">
        <v>3991.9780000000001</v>
      </c>
      <c r="AS308" s="29">
        <f t="shared" si="49"/>
        <v>72</v>
      </c>
      <c r="AT308" s="38" t="str">
        <f t="array" ref="AT308">AS308&amp;CHOOSE(AND(AS308&lt;&gt;{11,12,13})*MIN(4,MOD(AS308,10))+1,"th","st","nd","rd","th")</f>
        <v>72nd</v>
      </c>
      <c r="AU308" s="40">
        <v>1.3536152905334383E-3</v>
      </c>
    </row>
    <row r="309" spans="1:47" x14ac:dyDescent="0.25">
      <c r="A309" s="7">
        <v>121390302</v>
      </c>
      <c r="B309" s="8" t="s">
        <v>104</v>
      </c>
      <c r="C309" s="8" t="s">
        <v>105</v>
      </c>
      <c r="D309" s="27">
        <v>37774</v>
      </c>
      <c r="E309" s="29">
        <f t="shared" si="40"/>
        <v>4</v>
      </c>
      <c r="F309" s="38" t="str">
        <f t="array" ref="F309">E309&amp;CHOOSE(AND(E309&lt;&gt;{11,12,13})*MIN(4,MOD(E309,10))+1,"th","st","nd","rd","th")</f>
        <v>4th</v>
      </c>
      <c r="G309" s="29">
        <v>40646</v>
      </c>
      <c r="H309" s="30">
        <v>1.5077</v>
      </c>
      <c r="I309" s="31">
        <v>-6.6820000000000004</v>
      </c>
      <c r="J309" s="94">
        <v>496</v>
      </c>
      <c r="K309" s="33">
        <v>0</v>
      </c>
      <c r="L309" s="34">
        <v>0.41260000000000002</v>
      </c>
      <c r="M309" s="29">
        <f t="shared" si="41"/>
        <v>97</v>
      </c>
      <c r="N309" s="38" t="str">
        <f t="array" ref="N309">M309&amp;CHOOSE(AND(M309&lt;&gt;{11,12,13})*MIN(4,MOD(M309,10))+1,"th","st","nd","rd","th")</f>
        <v>97th</v>
      </c>
      <c r="O309" s="34">
        <v>0.31690000000000002</v>
      </c>
      <c r="P309" s="29">
        <f t="shared" si="42"/>
        <v>97</v>
      </c>
      <c r="Q309" s="38" t="str">
        <f t="array" ref="Q309">P309&amp;CHOOSE(AND(P309&lt;&gt;{11,12,13})*MIN(4,MOD(P309,10))+1,"th","st","nd","rd","th")</f>
        <v>97th</v>
      </c>
      <c r="R309" s="35">
        <v>5072.482</v>
      </c>
      <c r="S309" s="35">
        <v>1947.9760000000001</v>
      </c>
      <c r="T309" s="35">
        <v>2536.241</v>
      </c>
      <c r="U309" s="35">
        <v>9556.6990000000005</v>
      </c>
      <c r="V309" s="36">
        <v>4001.7869999999998</v>
      </c>
      <c r="W309" s="220">
        <f t="shared" si="43"/>
        <v>0.19530525977445776</v>
      </c>
      <c r="X309" s="29">
        <f t="shared" si="44"/>
        <v>98</v>
      </c>
      <c r="Y309" s="38" t="str">
        <f t="array" ref="Y309">X309&amp;CHOOSE(AND(X309&lt;&gt;{11,12,13})*MIN(4,MOD(X309,10))+1,"th","st","nd","rd","th")</f>
        <v>98th</v>
      </c>
      <c r="Z309" s="37">
        <v>800.35699999999997</v>
      </c>
      <c r="AA309" s="28">
        <v>3231</v>
      </c>
      <c r="AB309" s="221">
        <f t="shared" si="45"/>
        <v>0.15768737674725641</v>
      </c>
      <c r="AC309" s="29">
        <f t="shared" si="46"/>
        <v>99</v>
      </c>
      <c r="AD309" s="38" t="str">
        <f t="array" ref="AD309">AC309&amp;CHOOSE(AND(AC309&lt;&gt;{11,12,13})*MIN(4,MOD(AC309,10))+1,"th","st","nd","rd","th")</f>
        <v>99th</v>
      </c>
      <c r="AE309" s="37">
        <v>1938.6</v>
      </c>
      <c r="AF309" s="113">
        <v>20489.909</v>
      </c>
      <c r="AG309" s="113">
        <v>20147.951000000001</v>
      </c>
      <c r="AH309" s="113">
        <v>19609.438999999998</v>
      </c>
      <c r="AI309" s="38">
        <v>20082.433000000001</v>
      </c>
      <c r="AJ309" s="29">
        <f t="shared" si="47"/>
        <v>99</v>
      </c>
      <c r="AK309" s="38" t="str">
        <f t="array" ref="AK309">AJ309&amp;CHOOSE(AND(AJ309&lt;&gt;{11,12,13})*MIN(4,MOD(AJ309,10))+1,"th","st","nd","rd","th")</f>
        <v>99th</v>
      </c>
      <c r="AL309" s="38">
        <v>12295.656000000001</v>
      </c>
      <c r="AM309" s="38">
        <v>12295.656000000001</v>
      </c>
      <c r="AN309" s="38">
        <v>32378.089</v>
      </c>
      <c r="AO309" s="29">
        <f t="shared" si="48"/>
        <v>99</v>
      </c>
      <c r="AP309" s="38" t="str">
        <f t="array" ref="AP309">AO309&amp;CHOOSE(AND(AO309&lt;&gt;{11,12,13})*MIN(4,MOD(AO309,10))+1,"th","st","nd","rd","th")</f>
        <v>99th</v>
      </c>
      <c r="AQ309" s="77">
        <v>1.99</v>
      </c>
      <c r="AR309" s="36">
        <v>97144.725000000006</v>
      </c>
      <c r="AS309" s="29">
        <f t="shared" si="49"/>
        <v>99</v>
      </c>
      <c r="AT309" s="38" t="str">
        <f t="array" ref="AT309">AS309&amp;CHOOSE(AND(AS309&lt;&gt;{11,12,13})*MIN(4,MOD(AS309,10))+1,"th","st","nd","rd","th")</f>
        <v>99th</v>
      </c>
      <c r="AU309" s="40">
        <v>3.2940207875560928E-2</v>
      </c>
    </row>
    <row r="310" spans="1:47" x14ac:dyDescent="0.25">
      <c r="A310" s="7">
        <v>121391303</v>
      </c>
      <c r="B310" s="8" t="s">
        <v>191</v>
      </c>
      <c r="C310" s="8" t="s">
        <v>105</v>
      </c>
      <c r="D310" s="27">
        <v>57753</v>
      </c>
      <c r="E310" s="29">
        <f t="shared" si="40"/>
        <v>57</v>
      </c>
      <c r="F310" s="38" t="str">
        <f t="array" ref="F310">E310&amp;CHOOSE(AND(E310&lt;&gt;{11,12,13})*MIN(4,MOD(E310,10))+1,"th","st","nd","rd","th")</f>
        <v>57th</v>
      </c>
      <c r="G310" s="29">
        <v>4538</v>
      </c>
      <c r="H310" s="30">
        <v>0.98609999999999998</v>
      </c>
      <c r="I310" s="31">
        <v>-0.46779999999999999</v>
      </c>
      <c r="J310" s="94">
        <v>403</v>
      </c>
      <c r="K310" s="33">
        <v>0</v>
      </c>
      <c r="L310" s="34">
        <v>0.25969999999999999</v>
      </c>
      <c r="M310" s="29">
        <f t="shared" si="41"/>
        <v>86</v>
      </c>
      <c r="N310" s="38" t="str">
        <f t="array" ref="N310">M310&amp;CHOOSE(AND(M310&lt;&gt;{11,12,13})*MIN(4,MOD(M310,10))+1,"th","st","nd","rd","th")</f>
        <v>86th</v>
      </c>
      <c r="O310" s="34">
        <v>0.13489999999999999</v>
      </c>
      <c r="P310" s="29">
        <f t="shared" si="42"/>
        <v>34</v>
      </c>
      <c r="Q310" s="38" t="str">
        <f t="array" ref="Q310">P310&amp;CHOOSE(AND(P310&lt;&gt;{11,12,13})*MIN(4,MOD(P310,10))+1,"th","st","nd","rd","th")</f>
        <v>34th</v>
      </c>
      <c r="R310" s="35">
        <v>246.56700000000001</v>
      </c>
      <c r="S310" s="35">
        <v>64.039000000000001</v>
      </c>
      <c r="T310" s="35">
        <v>0</v>
      </c>
      <c r="U310" s="35">
        <v>310.60599999999999</v>
      </c>
      <c r="V310" s="36">
        <v>121.879</v>
      </c>
      <c r="W310" s="220">
        <f t="shared" si="43"/>
        <v>7.7022440205689768E-2</v>
      </c>
      <c r="X310" s="29">
        <f t="shared" si="44"/>
        <v>94</v>
      </c>
      <c r="Y310" s="38" t="str">
        <f t="array" ref="Y310">X310&amp;CHOOSE(AND(X310&lt;&gt;{11,12,13})*MIN(4,MOD(X310,10))+1,"th","st","nd","rd","th")</f>
        <v>94th</v>
      </c>
      <c r="Z310" s="37">
        <v>24.376000000000001</v>
      </c>
      <c r="AA310" s="28">
        <v>42</v>
      </c>
      <c r="AB310" s="221">
        <f t="shared" si="45"/>
        <v>2.654224672535031E-2</v>
      </c>
      <c r="AC310" s="29">
        <f t="shared" si="46"/>
        <v>83</v>
      </c>
      <c r="AD310" s="38" t="str">
        <f t="array" ref="AD310">AC310&amp;CHOOSE(AND(AC310&lt;&gt;{11,12,13})*MIN(4,MOD(AC310,10))+1,"th","st","nd","rd","th")</f>
        <v>83rd</v>
      </c>
      <c r="AE310" s="37">
        <v>25.2</v>
      </c>
      <c r="AF310" s="113">
        <v>1582.383</v>
      </c>
      <c r="AG310" s="113">
        <v>1595.4960000000001</v>
      </c>
      <c r="AH310" s="113">
        <v>1557.0129999999999</v>
      </c>
      <c r="AI310" s="38">
        <v>1578.297</v>
      </c>
      <c r="AJ310" s="29">
        <f t="shared" si="47"/>
        <v>36</v>
      </c>
      <c r="AK310" s="38" t="str">
        <f t="array" ref="AK310">AJ310&amp;CHOOSE(AND(AJ310&lt;&gt;{11,12,13})*MIN(4,MOD(AJ310,10))+1,"th","st","nd","rd","th")</f>
        <v>36th</v>
      </c>
      <c r="AL310" s="38">
        <v>360.18200000000002</v>
      </c>
      <c r="AM310" s="38">
        <v>360.18200000000002</v>
      </c>
      <c r="AN310" s="38">
        <v>1938.479</v>
      </c>
      <c r="AO310" s="29">
        <f t="shared" si="48"/>
        <v>37</v>
      </c>
      <c r="AP310" s="38" t="str">
        <f t="array" ref="AP310">AO310&amp;CHOOSE(AND(AO310&lt;&gt;{11,12,13})*MIN(4,MOD(AO310,10))+1,"th","st","nd","rd","th")</f>
        <v>37th</v>
      </c>
      <c r="AQ310" s="77">
        <v>1.34</v>
      </c>
      <c r="AR310" s="36">
        <v>2561.4560000000001</v>
      </c>
      <c r="AS310" s="29">
        <f t="shared" si="49"/>
        <v>51</v>
      </c>
      <c r="AT310" s="38" t="str">
        <f t="array" ref="AT310">AS310&amp;CHOOSE(AND(AS310&lt;&gt;{11,12,13})*MIN(4,MOD(AS310,10))+1,"th","st","nd","rd","th")</f>
        <v>51st</v>
      </c>
      <c r="AU310" s="40">
        <v>8.6854837567457003E-4</v>
      </c>
    </row>
    <row r="311" spans="1:47" x14ac:dyDescent="0.25">
      <c r="A311" s="7">
        <v>121392303</v>
      </c>
      <c r="B311" s="8" t="s">
        <v>267</v>
      </c>
      <c r="C311" s="8" t="s">
        <v>105</v>
      </c>
      <c r="D311" s="27">
        <v>74428</v>
      </c>
      <c r="E311" s="29">
        <f t="shared" si="40"/>
        <v>85</v>
      </c>
      <c r="F311" s="38" t="str">
        <f t="array" ref="F311">E311&amp;CHOOSE(AND(E311&lt;&gt;{11,12,13})*MIN(4,MOD(E311,10))+1,"th","st","nd","rd","th")</f>
        <v>85th</v>
      </c>
      <c r="G311" s="29">
        <v>22703</v>
      </c>
      <c r="H311" s="30">
        <v>0.76519999999999999</v>
      </c>
      <c r="I311" s="31">
        <v>-0.70599999999999996</v>
      </c>
      <c r="J311" s="94">
        <v>417</v>
      </c>
      <c r="K311" s="33">
        <v>0</v>
      </c>
      <c r="L311" s="34">
        <v>5.7599999999999998E-2</v>
      </c>
      <c r="M311" s="29">
        <f t="shared" si="41"/>
        <v>14</v>
      </c>
      <c r="N311" s="38" t="str">
        <f t="array" ref="N311">M311&amp;CHOOSE(AND(M311&lt;&gt;{11,12,13})*MIN(4,MOD(M311,10))+1,"th","st","nd","rd","th")</f>
        <v>14th</v>
      </c>
      <c r="O311" s="34">
        <v>0.14149999999999999</v>
      </c>
      <c r="P311" s="29">
        <f t="shared" si="42"/>
        <v>37</v>
      </c>
      <c r="Q311" s="38" t="str">
        <f t="array" ref="Q311">P311&amp;CHOOSE(AND(P311&lt;&gt;{11,12,13})*MIN(4,MOD(P311,10))+1,"th","st","nd","rd","th")</f>
        <v>37th</v>
      </c>
      <c r="R311" s="35">
        <v>288.52100000000002</v>
      </c>
      <c r="S311" s="35">
        <v>354.39</v>
      </c>
      <c r="T311" s="35">
        <v>0</v>
      </c>
      <c r="U311" s="35">
        <v>642.91099999999994</v>
      </c>
      <c r="V311" s="36">
        <v>360.53100000000001</v>
      </c>
      <c r="W311" s="220">
        <f t="shared" si="43"/>
        <v>4.3185536903989019E-2</v>
      </c>
      <c r="X311" s="29">
        <f t="shared" si="44"/>
        <v>80</v>
      </c>
      <c r="Y311" s="38" t="str">
        <f t="array" ref="Y311">X311&amp;CHOOSE(AND(X311&lt;&gt;{11,12,13})*MIN(4,MOD(X311,10))+1,"th","st","nd","rd","th")</f>
        <v>80th</v>
      </c>
      <c r="Z311" s="37">
        <v>72.105999999999995</v>
      </c>
      <c r="AA311" s="28">
        <v>203</v>
      </c>
      <c r="AB311" s="221">
        <f t="shared" si="45"/>
        <v>2.4315978352790108E-2</v>
      </c>
      <c r="AC311" s="29">
        <f t="shared" si="46"/>
        <v>80</v>
      </c>
      <c r="AD311" s="38" t="str">
        <f t="array" ref="AD311">AC311&amp;CHOOSE(AND(AC311&lt;&gt;{11,12,13})*MIN(4,MOD(AC311,10))+1,"th","st","nd","rd","th")</f>
        <v>80th</v>
      </c>
      <c r="AE311" s="37">
        <v>121.8</v>
      </c>
      <c r="AF311" s="113">
        <v>8348.42</v>
      </c>
      <c r="AG311" s="113">
        <v>8276.4369999999999</v>
      </c>
      <c r="AH311" s="113">
        <v>8252.0439999999999</v>
      </c>
      <c r="AI311" s="38">
        <v>8292.2999999999993</v>
      </c>
      <c r="AJ311" s="29">
        <f t="shared" si="47"/>
        <v>95</v>
      </c>
      <c r="AK311" s="38" t="str">
        <f t="array" ref="AK311">AJ311&amp;CHOOSE(AND(AJ311&lt;&gt;{11,12,13})*MIN(4,MOD(AJ311,10))+1,"th","st","nd","rd","th")</f>
        <v>95th</v>
      </c>
      <c r="AL311" s="38">
        <v>836.81700000000001</v>
      </c>
      <c r="AM311" s="38">
        <v>836.81700000000001</v>
      </c>
      <c r="AN311" s="38">
        <v>9129.1170000000002</v>
      </c>
      <c r="AO311" s="29">
        <f t="shared" si="48"/>
        <v>94</v>
      </c>
      <c r="AP311" s="38" t="str">
        <f t="array" ref="AP311">AO311&amp;CHOOSE(AND(AO311&lt;&gt;{11,12,13})*MIN(4,MOD(AO311,10))+1,"th","st","nd","rd","th")</f>
        <v>94th</v>
      </c>
      <c r="AQ311" s="77">
        <v>1.1599999999999999</v>
      </c>
      <c r="AR311" s="36">
        <v>8103.2960000000003</v>
      </c>
      <c r="AS311" s="29">
        <f t="shared" si="49"/>
        <v>92</v>
      </c>
      <c r="AT311" s="38" t="str">
        <f t="array" ref="AT311">AS311&amp;CHOOSE(AND(AS311&lt;&gt;{11,12,13})*MIN(4,MOD(AS311,10))+1,"th","st","nd","rd","th")</f>
        <v>92nd</v>
      </c>
      <c r="AU311" s="40">
        <v>2.7476968483589959E-3</v>
      </c>
    </row>
    <row r="312" spans="1:47" x14ac:dyDescent="0.25">
      <c r="A312" s="7">
        <v>121394503</v>
      </c>
      <c r="B312" s="8" t="s">
        <v>452</v>
      </c>
      <c r="C312" s="8" t="s">
        <v>105</v>
      </c>
      <c r="D312" s="27">
        <v>59545</v>
      </c>
      <c r="E312" s="29">
        <f t="shared" si="40"/>
        <v>61</v>
      </c>
      <c r="F312" s="38" t="str">
        <f t="array" ref="F312">E312&amp;CHOOSE(AND(E312&lt;&gt;{11,12,13})*MIN(4,MOD(E312,10))+1,"th","st","nd","rd","th")</f>
        <v>61st</v>
      </c>
      <c r="G312" s="29">
        <v>5398</v>
      </c>
      <c r="H312" s="30">
        <v>0.95640000000000003</v>
      </c>
      <c r="I312" s="31">
        <v>0.52070000000000005</v>
      </c>
      <c r="J312" s="94">
        <v>259</v>
      </c>
      <c r="K312" s="33">
        <v>0</v>
      </c>
      <c r="L312" s="34">
        <v>0.13730000000000001</v>
      </c>
      <c r="M312" s="29">
        <f t="shared" si="41"/>
        <v>46</v>
      </c>
      <c r="N312" s="38" t="str">
        <f t="array" ref="N312">M312&amp;CHOOSE(AND(M312&lt;&gt;{11,12,13})*MIN(4,MOD(M312,10))+1,"th","st","nd","rd","th")</f>
        <v>46th</v>
      </c>
      <c r="O312" s="34">
        <v>9.9299999999999999E-2</v>
      </c>
      <c r="P312" s="29">
        <f t="shared" si="42"/>
        <v>16</v>
      </c>
      <c r="Q312" s="38" t="str">
        <f t="array" ref="Q312">P312&amp;CHOOSE(AND(P312&lt;&gt;{11,12,13})*MIN(4,MOD(P312,10))+1,"th","st","nd","rd","th")</f>
        <v>16th</v>
      </c>
      <c r="R312" s="35">
        <v>132.56800000000001</v>
      </c>
      <c r="S312" s="35">
        <v>47.939</v>
      </c>
      <c r="T312" s="35">
        <v>0</v>
      </c>
      <c r="U312" s="35">
        <v>180.50700000000001</v>
      </c>
      <c r="V312" s="36">
        <v>43.069000000000003</v>
      </c>
      <c r="W312" s="220">
        <f t="shared" si="43"/>
        <v>2.6763898037558569E-2</v>
      </c>
      <c r="X312" s="29">
        <f t="shared" si="44"/>
        <v>49</v>
      </c>
      <c r="Y312" s="38" t="str">
        <f t="array" ref="Y312">X312&amp;CHOOSE(AND(X312&lt;&gt;{11,12,13})*MIN(4,MOD(X312,10))+1,"th","st","nd","rd","th")</f>
        <v>49th</v>
      </c>
      <c r="Z312" s="37">
        <v>8.6140000000000008</v>
      </c>
      <c r="AA312" s="28">
        <v>14</v>
      </c>
      <c r="AB312" s="221">
        <f t="shared" si="45"/>
        <v>8.699867016318464E-3</v>
      </c>
      <c r="AC312" s="29">
        <f t="shared" si="46"/>
        <v>59</v>
      </c>
      <c r="AD312" s="38" t="str">
        <f t="array" ref="AD312">AC312&amp;CHOOSE(AND(AC312&lt;&gt;{11,12,13})*MIN(4,MOD(AC312,10))+1,"th","st","nd","rd","th")</f>
        <v>59th</v>
      </c>
      <c r="AE312" s="37">
        <v>8.4</v>
      </c>
      <c r="AF312" s="113">
        <v>1609.22</v>
      </c>
      <c r="AG312" s="113">
        <v>1637.08</v>
      </c>
      <c r="AH312" s="113">
        <v>1666.136</v>
      </c>
      <c r="AI312" s="38">
        <v>1637.479</v>
      </c>
      <c r="AJ312" s="29">
        <f t="shared" si="47"/>
        <v>37</v>
      </c>
      <c r="AK312" s="38" t="str">
        <f t="array" ref="AK312">AJ312&amp;CHOOSE(AND(AJ312&lt;&gt;{11,12,13})*MIN(4,MOD(AJ312,10))+1,"th","st","nd","rd","th")</f>
        <v>37th</v>
      </c>
      <c r="AL312" s="38">
        <v>197.52099999999999</v>
      </c>
      <c r="AM312" s="38">
        <v>197.52099999999999</v>
      </c>
      <c r="AN312" s="38">
        <v>1835</v>
      </c>
      <c r="AO312" s="29">
        <f t="shared" si="48"/>
        <v>34</v>
      </c>
      <c r="AP312" s="38" t="str">
        <f t="array" ref="AP312">AO312&amp;CHOOSE(AND(AO312&lt;&gt;{11,12,13})*MIN(4,MOD(AO312,10))+1,"th","st","nd","rd","th")</f>
        <v>34th</v>
      </c>
      <c r="AQ312" s="77">
        <v>0.91</v>
      </c>
      <c r="AR312" s="36">
        <v>1597.0450000000001</v>
      </c>
      <c r="AS312" s="29">
        <f t="shared" si="49"/>
        <v>25</v>
      </c>
      <c r="AT312" s="38" t="str">
        <f t="array" ref="AT312">AS312&amp;CHOOSE(AND(AS312&lt;&gt;{11,12,13})*MIN(4,MOD(AS312,10))+1,"th","st","nd","rd","th")</f>
        <v>25th</v>
      </c>
      <c r="AU312" s="40">
        <v>5.4153217569585181E-4</v>
      </c>
    </row>
    <row r="313" spans="1:47" x14ac:dyDescent="0.25">
      <c r="A313" s="7">
        <v>121394603</v>
      </c>
      <c r="B313" s="8" t="s">
        <v>460</v>
      </c>
      <c r="C313" s="8" t="s">
        <v>105</v>
      </c>
      <c r="D313" s="27">
        <v>83010</v>
      </c>
      <c r="E313" s="29">
        <f t="shared" si="40"/>
        <v>90</v>
      </c>
      <c r="F313" s="38" t="str">
        <f t="array" ref="F313">E313&amp;CHOOSE(AND(E313&lt;&gt;{11,12,13})*MIN(4,MOD(E313,10))+1,"th","st","nd","rd","th")</f>
        <v>90th</v>
      </c>
      <c r="G313" s="29">
        <v>5695</v>
      </c>
      <c r="H313" s="30">
        <v>0.68610000000000004</v>
      </c>
      <c r="I313" s="31">
        <v>0.70009999999999994</v>
      </c>
      <c r="J313" s="94">
        <v>188</v>
      </c>
      <c r="K313" s="33">
        <v>0</v>
      </c>
      <c r="L313" s="34">
        <v>3.7900000000000003E-2</v>
      </c>
      <c r="M313" s="29">
        <f t="shared" si="41"/>
        <v>6</v>
      </c>
      <c r="N313" s="38" t="str">
        <f t="array" ref="N313">M313&amp;CHOOSE(AND(M313&lt;&gt;{11,12,13})*MIN(4,MOD(M313,10))+1,"th","st","nd","rd","th")</f>
        <v>6th</v>
      </c>
      <c r="O313" s="34">
        <v>7.0499999999999993E-2</v>
      </c>
      <c r="P313" s="29">
        <f t="shared" si="42"/>
        <v>10</v>
      </c>
      <c r="Q313" s="38" t="str">
        <f t="array" ref="Q313">P313&amp;CHOOSE(AND(P313&lt;&gt;{11,12,13})*MIN(4,MOD(P313,10))+1,"th","st","nd","rd","th")</f>
        <v>10th</v>
      </c>
      <c r="R313" s="35">
        <v>49.234000000000002</v>
      </c>
      <c r="S313" s="35">
        <v>45.790999999999997</v>
      </c>
      <c r="T313" s="35">
        <v>0</v>
      </c>
      <c r="U313" s="35">
        <v>95.025000000000006</v>
      </c>
      <c r="V313" s="36">
        <v>80.832999999999998</v>
      </c>
      <c r="W313" s="220">
        <f t="shared" si="43"/>
        <v>3.7334913568933772E-2</v>
      </c>
      <c r="X313" s="29">
        <f t="shared" si="44"/>
        <v>72</v>
      </c>
      <c r="Y313" s="38" t="str">
        <f t="array" ref="Y313">X313&amp;CHOOSE(AND(X313&lt;&gt;{11,12,13})*MIN(4,MOD(X313,10))+1,"th","st","nd","rd","th")</f>
        <v>72nd</v>
      </c>
      <c r="Z313" s="37">
        <v>16.167000000000002</v>
      </c>
      <c r="AA313" s="28">
        <v>12</v>
      </c>
      <c r="AB313" s="221">
        <f t="shared" si="45"/>
        <v>5.5425254886890913E-3</v>
      </c>
      <c r="AC313" s="29">
        <f t="shared" si="46"/>
        <v>49</v>
      </c>
      <c r="AD313" s="38" t="str">
        <f t="array" ref="AD313">AC313&amp;CHOOSE(AND(AC313&lt;&gt;{11,12,13})*MIN(4,MOD(AC313,10))+1,"th","st","nd","rd","th")</f>
        <v>49th</v>
      </c>
      <c r="AE313" s="37">
        <v>7.2</v>
      </c>
      <c r="AF313" s="113">
        <v>2165.078</v>
      </c>
      <c r="AG313" s="113">
        <v>2164.2069999999999</v>
      </c>
      <c r="AH313" s="113">
        <v>2218.6559999999999</v>
      </c>
      <c r="AI313" s="38">
        <v>2182.6469999999999</v>
      </c>
      <c r="AJ313" s="29">
        <f t="shared" si="47"/>
        <v>53</v>
      </c>
      <c r="AK313" s="38" t="str">
        <f t="array" ref="AK313">AJ313&amp;CHOOSE(AND(AJ313&lt;&gt;{11,12,13})*MIN(4,MOD(AJ313,10))+1,"th","st","nd","rd","th")</f>
        <v>53rd</v>
      </c>
      <c r="AL313" s="38">
        <v>118.392</v>
      </c>
      <c r="AM313" s="38">
        <v>118.392</v>
      </c>
      <c r="AN313" s="38">
        <v>2301.0390000000002</v>
      </c>
      <c r="AO313" s="29">
        <f t="shared" si="48"/>
        <v>46</v>
      </c>
      <c r="AP313" s="38" t="str">
        <f t="array" ref="AP313">AO313&amp;CHOOSE(AND(AO313&lt;&gt;{11,12,13})*MIN(4,MOD(AO313,10))+1,"th","st","nd","rd","th")</f>
        <v>46th</v>
      </c>
      <c r="AQ313" s="77">
        <v>0.9</v>
      </c>
      <c r="AR313" s="36">
        <v>1420.8689999999999</v>
      </c>
      <c r="AS313" s="29">
        <f t="shared" si="49"/>
        <v>18</v>
      </c>
      <c r="AT313" s="38" t="str">
        <f t="array" ref="AT313">AS313&amp;CHOOSE(AND(AS313&lt;&gt;{11,12,13})*MIN(4,MOD(AS313,10))+1,"th","st","nd","rd","th")</f>
        <v>18th</v>
      </c>
      <c r="AU313" s="40">
        <v>4.8179373840360736E-4</v>
      </c>
    </row>
    <row r="314" spans="1:47" x14ac:dyDescent="0.25">
      <c r="A314" s="7">
        <v>121395103</v>
      </c>
      <c r="B314" s="8" t="s">
        <v>474</v>
      </c>
      <c r="C314" s="8" t="s">
        <v>105</v>
      </c>
      <c r="D314" s="27">
        <v>83657</v>
      </c>
      <c r="E314" s="29">
        <f t="shared" si="40"/>
        <v>91</v>
      </c>
      <c r="F314" s="38" t="str">
        <f t="array" ref="F314">E314&amp;CHOOSE(AND(E314&lt;&gt;{11,12,13})*MIN(4,MOD(E314,10))+1,"th","st","nd","rd","th")</f>
        <v>91st</v>
      </c>
      <c r="G314" s="29">
        <v>23898</v>
      </c>
      <c r="H314" s="30">
        <v>0.68079999999999996</v>
      </c>
      <c r="I314" s="31">
        <v>-0.5353</v>
      </c>
      <c r="J314" s="94">
        <v>406</v>
      </c>
      <c r="K314" s="33">
        <v>0</v>
      </c>
      <c r="L314" s="34">
        <v>0.04</v>
      </c>
      <c r="M314" s="29">
        <f t="shared" si="41"/>
        <v>7</v>
      </c>
      <c r="N314" s="38" t="str">
        <f t="array" ref="N314">M314&amp;CHOOSE(AND(M314&lt;&gt;{11,12,13})*MIN(4,MOD(M314,10))+1,"th","st","nd","rd","th")</f>
        <v>7th</v>
      </c>
      <c r="O314" s="34">
        <v>8.1699999999999995E-2</v>
      </c>
      <c r="P314" s="29">
        <f t="shared" si="42"/>
        <v>12</v>
      </c>
      <c r="Q314" s="38" t="str">
        <f t="array" ref="Q314">P314&amp;CHOOSE(AND(P314&lt;&gt;{11,12,13})*MIN(4,MOD(P314,10))+1,"th","st","nd","rd","th")</f>
        <v>12th</v>
      </c>
      <c r="R314" s="35">
        <v>233.94200000000001</v>
      </c>
      <c r="S314" s="35">
        <v>238.91399999999999</v>
      </c>
      <c r="T314" s="35">
        <v>0</v>
      </c>
      <c r="U314" s="35">
        <v>472.85599999999999</v>
      </c>
      <c r="V314" s="36">
        <v>275.77</v>
      </c>
      <c r="W314" s="220">
        <f t="shared" si="43"/>
        <v>2.8291081030756816E-2</v>
      </c>
      <c r="X314" s="29">
        <f t="shared" si="44"/>
        <v>54</v>
      </c>
      <c r="Y314" s="38" t="str">
        <f t="array" ref="Y314">X314&amp;CHOOSE(AND(X314&lt;&gt;{11,12,13})*MIN(4,MOD(X314,10))+1,"th","st","nd","rd","th")</f>
        <v>54th</v>
      </c>
      <c r="Z314" s="37">
        <v>55.154000000000003</v>
      </c>
      <c r="AA314" s="28">
        <v>305</v>
      </c>
      <c r="AB314" s="221">
        <f t="shared" si="45"/>
        <v>3.128976942517616E-2</v>
      </c>
      <c r="AC314" s="29">
        <f t="shared" si="46"/>
        <v>86</v>
      </c>
      <c r="AD314" s="38" t="str">
        <f t="array" ref="AD314">AC314&amp;CHOOSE(AND(AC314&lt;&gt;{11,12,13})*MIN(4,MOD(AC314,10))+1,"th","st","nd","rd","th")</f>
        <v>86th</v>
      </c>
      <c r="AE314" s="37">
        <v>183</v>
      </c>
      <c r="AF314" s="113">
        <v>9747.5949999999993</v>
      </c>
      <c r="AG314" s="113">
        <v>9579.6190000000006</v>
      </c>
      <c r="AH314" s="113">
        <v>9176.2019999999993</v>
      </c>
      <c r="AI314" s="38">
        <v>9501.1389999999992</v>
      </c>
      <c r="AJ314" s="29">
        <f t="shared" si="47"/>
        <v>96</v>
      </c>
      <c r="AK314" s="38" t="str">
        <f t="array" ref="AK314">AJ314&amp;CHOOSE(AND(AJ314&lt;&gt;{11,12,13})*MIN(4,MOD(AJ314,10))+1,"th","st","nd","rd","th")</f>
        <v>96th</v>
      </c>
      <c r="AL314" s="38">
        <v>711.01</v>
      </c>
      <c r="AM314" s="38">
        <v>711.01</v>
      </c>
      <c r="AN314" s="38">
        <v>10212.148999999999</v>
      </c>
      <c r="AO314" s="29">
        <f t="shared" si="48"/>
        <v>95</v>
      </c>
      <c r="AP314" s="38" t="str">
        <f t="array" ref="AP314">AO314&amp;CHOOSE(AND(AO314&lt;&gt;{11,12,13})*MIN(4,MOD(AO314,10))+1,"th","st","nd","rd","th")</f>
        <v>95th</v>
      </c>
      <c r="AQ314" s="77">
        <v>1.1499999999999999</v>
      </c>
      <c r="AR314" s="36">
        <v>7995.2960000000003</v>
      </c>
      <c r="AS314" s="29">
        <f t="shared" si="49"/>
        <v>91</v>
      </c>
      <c r="AT314" s="38" t="str">
        <f t="array" ref="AT314">AS314&amp;CHOOSE(AND(AS314&lt;&gt;{11,12,13})*MIN(4,MOD(AS314,10))+1,"th","st","nd","rd","th")</f>
        <v>91st</v>
      </c>
      <c r="AU314" s="40">
        <v>2.7110757919860374E-3</v>
      </c>
    </row>
    <row r="315" spans="1:47" x14ac:dyDescent="0.25">
      <c r="A315" s="7">
        <v>121395603</v>
      </c>
      <c r="B315" s="8" t="s">
        <v>526</v>
      </c>
      <c r="C315" s="8" t="s">
        <v>105</v>
      </c>
      <c r="D315" s="27">
        <v>73324</v>
      </c>
      <c r="E315" s="29">
        <f t="shared" si="40"/>
        <v>84</v>
      </c>
      <c r="F315" s="38" t="str">
        <f t="array" ref="F315">E315&amp;CHOOSE(AND(E315&lt;&gt;{11,12,13})*MIN(4,MOD(E315,10))+1,"th","st","nd","rd","th")</f>
        <v>84th</v>
      </c>
      <c r="G315" s="29">
        <v>5360</v>
      </c>
      <c r="H315" s="30">
        <v>0.77669999999999995</v>
      </c>
      <c r="I315" s="31">
        <v>6.0699999999999997E-2</v>
      </c>
      <c r="J315" s="94">
        <v>346</v>
      </c>
      <c r="K315" s="33">
        <v>0</v>
      </c>
      <c r="L315" s="34">
        <v>0.159</v>
      </c>
      <c r="M315" s="29">
        <f t="shared" si="41"/>
        <v>57</v>
      </c>
      <c r="N315" s="38" t="str">
        <f t="array" ref="N315">M315&amp;CHOOSE(AND(M315&lt;&gt;{11,12,13})*MIN(4,MOD(M315,10))+1,"th","st","nd","rd","th")</f>
        <v>57th</v>
      </c>
      <c r="O315" s="34">
        <v>7.4899999999999994E-2</v>
      </c>
      <c r="P315" s="29">
        <f t="shared" si="42"/>
        <v>10</v>
      </c>
      <c r="Q315" s="38" t="str">
        <f t="array" ref="Q315">P315&amp;CHOOSE(AND(P315&lt;&gt;{11,12,13})*MIN(4,MOD(P315,10))+1,"th","st","nd","rd","th")</f>
        <v>10th</v>
      </c>
      <c r="R315" s="35">
        <v>159.80000000000001</v>
      </c>
      <c r="S315" s="35">
        <v>37.637999999999998</v>
      </c>
      <c r="T315" s="35">
        <v>0</v>
      </c>
      <c r="U315" s="35">
        <v>197.43799999999999</v>
      </c>
      <c r="V315" s="36">
        <v>62.567999999999998</v>
      </c>
      <c r="W315" s="220">
        <f t="shared" si="43"/>
        <v>3.7352937137958349E-2</v>
      </c>
      <c r="X315" s="29">
        <f t="shared" si="44"/>
        <v>72</v>
      </c>
      <c r="Y315" s="38" t="str">
        <f t="array" ref="Y315">X315&amp;CHOOSE(AND(X315&lt;&gt;{11,12,13})*MIN(4,MOD(X315,10))+1,"th","st","nd","rd","th")</f>
        <v>72nd</v>
      </c>
      <c r="Z315" s="37">
        <v>12.513999999999999</v>
      </c>
      <c r="AA315" s="28">
        <v>70</v>
      </c>
      <c r="AB315" s="221">
        <f t="shared" si="45"/>
        <v>4.1789822267885898E-2</v>
      </c>
      <c r="AC315" s="29">
        <f t="shared" si="46"/>
        <v>90</v>
      </c>
      <c r="AD315" s="38" t="str">
        <f t="array" ref="AD315">AC315&amp;CHOOSE(AND(AC315&lt;&gt;{11,12,13})*MIN(4,MOD(AC315,10))+1,"th","st","nd","rd","th")</f>
        <v>90th</v>
      </c>
      <c r="AE315" s="37">
        <v>42</v>
      </c>
      <c r="AF315" s="113">
        <v>1675.049</v>
      </c>
      <c r="AG315" s="113">
        <v>1691.4110000000001</v>
      </c>
      <c r="AH315" s="113">
        <v>1674.3409999999999</v>
      </c>
      <c r="AI315" s="38">
        <v>1680.2670000000001</v>
      </c>
      <c r="AJ315" s="29">
        <f t="shared" si="47"/>
        <v>38</v>
      </c>
      <c r="AK315" s="38" t="str">
        <f t="array" ref="AK315">AJ315&amp;CHOOSE(AND(AJ315&lt;&gt;{11,12,13})*MIN(4,MOD(AJ315,10))+1,"th","st","nd","rd","th")</f>
        <v>38th</v>
      </c>
      <c r="AL315" s="38">
        <v>251.952</v>
      </c>
      <c r="AM315" s="38">
        <v>251.952</v>
      </c>
      <c r="AN315" s="38">
        <v>1932.2190000000001</v>
      </c>
      <c r="AO315" s="29">
        <f t="shared" si="48"/>
        <v>37</v>
      </c>
      <c r="AP315" s="38" t="str">
        <f t="array" ref="AP315">AO315&amp;CHOOSE(AND(AO315&lt;&gt;{11,12,13})*MIN(4,MOD(AO315,10))+1,"th","st","nd","rd","th")</f>
        <v>37th</v>
      </c>
      <c r="AQ315" s="77">
        <v>0.96</v>
      </c>
      <c r="AR315" s="36">
        <v>1440.7239999999999</v>
      </c>
      <c r="AS315" s="29">
        <f t="shared" si="49"/>
        <v>19</v>
      </c>
      <c r="AT315" s="38" t="str">
        <f t="array" ref="AT315">AS315&amp;CHOOSE(AND(AS315&lt;&gt;{11,12,13})*MIN(4,MOD(AS315,10))+1,"th","st","nd","rd","th")</f>
        <v>19th</v>
      </c>
      <c r="AU315" s="40">
        <v>4.8852624835069155E-4</v>
      </c>
    </row>
    <row r="316" spans="1:47" x14ac:dyDescent="0.25">
      <c r="A316" s="7">
        <v>121395703</v>
      </c>
      <c r="B316" s="8" t="s">
        <v>564</v>
      </c>
      <c r="C316" s="8" t="s">
        <v>105</v>
      </c>
      <c r="D316" s="27">
        <v>91851</v>
      </c>
      <c r="E316" s="29">
        <f t="shared" si="40"/>
        <v>94</v>
      </c>
      <c r="F316" s="38" t="str">
        <f t="array" ref="F316">E316&amp;CHOOSE(AND(E316&lt;&gt;{11,12,13})*MIN(4,MOD(E316,10))+1,"th","st","nd","rd","th")</f>
        <v>94th</v>
      </c>
      <c r="G316" s="29">
        <v>7921</v>
      </c>
      <c r="H316" s="30">
        <v>0.62</v>
      </c>
      <c r="I316" s="31">
        <v>0.34510000000000002</v>
      </c>
      <c r="J316" s="94">
        <v>302</v>
      </c>
      <c r="K316" s="33">
        <v>0</v>
      </c>
      <c r="L316" s="34">
        <v>4.1000000000000002E-2</v>
      </c>
      <c r="M316" s="29">
        <f t="shared" si="41"/>
        <v>7</v>
      </c>
      <c r="N316" s="38" t="str">
        <f t="array" ref="N316">M316&amp;CHOOSE(AND(M316&lt;&gt;{11,12,13})*MIN(4,MOD(M316,10))+1,"th","st","nd","rd","th")</f>
        <v>7th</v>
      </c>
      <c r="O316" s="34">
        <v>9.0999999999999998E-2</v>
      </c>
      <c r="P316" s="29">
        <f t="shared" si="42"/>
        <v>15</v>
      </c>
      <c r="Q316" s="38" t="str">
        <f t="array" ref="Q316">P316&amp;CHOOSE(AND(P316&lt;&gt;{11,12,13})*MIN(4,MOD(P316,10))+1,"th","st","nd","rd","th")</f>
        <v>15th</v>
      </c>
      <c r="R316" s="35">
        <v>79.52</v>
      </c>
      <c r="S316" s="35">
        <v>88.248000000000005</v>
      </c>
      <c r="T316" s="35">
        <v>0</v>
      </c>
      <c r="U316" s="35">
        <v>167.768</v>
      </c>
      <c r="V316" s="36">
        <v>99.426000000000002</v>
      </c>
      <c r="W316" s="220">
        <f t="shared" si="43"/>
        <v>3.0758103445182296E-2</v>
      </c>
      <c r="X316" s="29">
        <f t="shared" si="44"/>
        <v>60</v>
      </c>
      <c r="Y316" s="38" t="str">
        <f t="array" ref="Y316">X316&amp;CHOOSE(AND(X316&lt;&gt;{11,12,13})*MIN(4,MOD(X316,10))+1,"th","st","nd","rd","th")</f>
        <v>60th</v>
      </c>
      <c r="Z316" s="37">
        <v>19.885000000000002</v>
      </c>
      <c r="AA316" s="28">
        <v>37</v>
      </c>
      <c r="AB316" s="221">
        <f t="shared" si="45"/>
        <v>1.1446199459615643E-2</v>
      </c>
      <c r="AC316" s="29">
        <f t="shared" si="46"/>
        <v>65</v>
      </c>
      <c r="AD316" s="38" t="str">
        <f t="array" ref="AD316">AC316&amp;CHOOSE(AND(AC316&lt;&gt;{11,12,13})*MIN(4,MOD(AC316,10))+1,"th","st","nd","rd","th")</f>
        <v>65th</v>
      </c>
      <c r="AE316" s="37">
        <v>22.2</v>
      </c>
      <c r="AF316" s="113">
        <v>3232.5140000000001</v>
      </c>
      <c r="AG316" s="113">
        <v>3195.6669999999999</v>
      </c>
      <c r="AH316" s="113">
        <v>3145.05</v>
      </c>
      <c r="AI316" s="38">
        <v>3191.0770000000002</v>
      </c>
      <c r="AJ316" s="29">
        <f t="shared" si="47"/>
        <v>68</v>
      </c>
      <c r="AK316" s="38" t="str">
        <f t="array" ref="AK316">AJ316&amp;CHOOSE(AND(AJ316&lt;&gt;{11,12,13})*MIN(4,MOD(AJ316,10))+1,"th","st","nd","rd","th")</f>
        <v>68th</v>
      </c>
      <c r="AL316" s="38">
        <v>209.85300000000001</v>
      </c>
      <c r="AM316" s="38">
        <v>209.85300000000001</v>
      </c>
      <c r="AN316" s="38">
        <v>3400.93</v>
      </c>
      <c r="AO316" s="29">
        <f t="shared" si="48"/>
        <v>65</v>
      </c>
      <c r="AP316" s="38" t="str">
        <f t="array" ref="AP316">AO316&amp;CHOOSE(AND(AO316&lt;&gt;{11,12,13})*MIN(4,MOD(AO316,10))+1,"th","st","nd","rd","th")</f>
        <v>65th</v>
      </c>
      <c r="AQ316" s="77">
        <v>1</v>
      </c>
      <c r="AR316" s="36">
        <v>2108.5770000000002</v>
      </c>
      <c r="AS316" s="29">
        <f t="shared" si="49"/>
        <v>40</v>
      </c>
      <c r="AT316" s="38" t="str">
        <f t="array" ref="AT316">AS316&amp;CHOOSE(AND(AS316&lt;&gt;{11,12,13})*MIN(4,MOD(AS316,10))+1,"th","st","nd","rd","th")</f>
        <v>40th</v>
      </c>
      <c r="AU316" s="40">
        <v>7.1498441836781814E-4</v>
      </c>
    </row>
    <row r="317" spans="1:47" x14ac:dyDescent="0.25">
      <c r="A317" s="7">
        <v>121397803</v>
      </c>
      <c r="B317" s="8" t="s">
        <v>639</v>
      </c>
      <c r="C317" s="8" t="s">
        <v>105</v>
      </c>
      <c r="D317" s="27">
        <v>59237</v>
      </c>
      <c r="E317" s="29">
        <f t="shared" si="40"/>
        <v>60</v>
      </c>
      <c r="F317" s="38" t="str">
        <f t="array" ref="F317">E317&amp;CHOOSE(AND(E317&lt;&gt;{11,12,13})*MIN(4,MOD(E317,10))+1,"th","st","nd","rd","th")</f>
        <v>60th</v>
      </c>
      <c r="G317" s="29">
        <v>12429</v>
      </c>
      <c r="H317" s="30">
        <v>0.96140000000000003</v>
      </c>
      <c r="I317" s="31">
        <v>-1.1272</v>
      </c>
      <c r="J317" s="94">
        <v>437</v>
      </c>
      <c r="K317" s="33">
        <v>0</v>
      </c>
      <c r="L317" s="34">
        <v>7.7799999999999994E-2</v>
      </c>
      <c r="M317" s="29">
        <f t="shared" si="41"/>
        <v>22</v>
      </c>
      <c r="N317" s="38" t="str">
        <f t="array" ref="N317">M317&amp;CHOOSE(AND(M317&lt;&gt;{11,12,13})*MIN(4,MOD(M317,10))+1,"th","st","nd","rd","th")</f>
        <v>22nd</v>
      </c>
      <c r="O317" s="34">
        <v>0.1686</v>
      </c>
      <c r="P317" s="29">
        <f t="shared" si="42"/>
        <v>50</v>
      </c>
      <c r="Q317" s="38" t="str">
        <f t="array" ref="Q317">P317&amp;CHOOSE(AND(P317&lt;&gt;{11,12,13})*MIN(4,MOD(P317,10))+1,"th","st","nd","rd","th")</f>
        <v>50th</v>
      </c>
      <c r="R317" s="35">
        <v>207.61799999999999</v>
      </c>
      <c r="S317" s="35">
        <v>224.964</v>
      </c>
      <c r="T317" s="35">
        <v>0</v>
      </c>
      <c r="U317" s="35">
        <v>432.58199999999999</v>
      </c>
      <c r="V317" s="36">
        <v>214.57300000000001</v>
      </c>
      <c r="W317" s="220">
        <f t="shared" si="43"/>
        <v>4.8243662500986467E-2</v>
      </c>
      <c r="X317" s="29">
        <f t="shared" si="44"/>
        <v>85</v>
      </c>
      <c r="Y317" s="38" t="str">
        <f t="array" ref="Y317">X317&amp;CHOOSE(AND(X317&lt;&gt;{11,12,13})*MIN(4,MOD(X317,10))+1,"th","st","nd","rd","th")</f>
        <v>85th</v>
      </c>
      <c r="Z317" s="37">
        <v>42.914999999999999</v>
      </c>
      <c r="AA317" s="28">
        <v>276</v>
      </c>
      <c r="AB317" s="221">
        <f t="shared" si="45"/>
        <v>6.205464271027699E-2</v>
      </c>
      <c r="AC317" s="29">
        <f t="shared" si="46"/>
        <v>94</v>
      </c>
      <c r="AD317" s="38" t="str">
        <f t="array" ref="AD317">AC317&amp;CHOOSE(AND(AC317&lt;&gt;{11,12,13})*MIN(4,MOD(AC317,10))+1,"th","st","nd","rd","th")</f>
        <v>94th</v>
      </c>
      <c r="AE317" s="37">
        <v>165.6</v>
      </c>
      <c r="AF317" s="113">
        <v>4447.6930000000002</v>
      </c>
      <c r="AG317" s="113">
        <v>4398.3639999999996</v>
      </c>
      <c r="AH317" s="113">
        <v>4409.9120000000003</v>
      </c>
      <c r="AI317" s="38">
        <v>4418.6559999999999</v>
      </c>
      <c r="AJ317" s="29">
        <f t="shared" si="47"/>
        <v>82</v>
      </c>
      <c r="AK317" s="38" t="str">
        <f t="array" ref="AK317">AJ317&amp;CHOOSE(AND(AJ317&lt;&gt;{11,12,13})*MIN(4,MOD(AJ317,10))+1,"th","st","nd","rd","th")</f>
        <v>82nd</v>
      </c>
      <c r="AL317" s="38">
        <v>641.09699999999998</v>
      </c>
      <c r="AM317" s="38">
        <v>641.09699999999998</v>
      </c>
      <c r="AN317" s="38">
        <v>5059.7529999999997</v>
      </c>
      <c r="AO317" s="29">
        <f t="shared" si="48"/>
        <v>81</v>
      </c>
      <c r="AP317" s="38" t="str">
        <f t="array" ref="AP317">AO317&amp;CHOOSE(AND(AO317&lt;&gt;{11,12,13})*MIN(4,MOD(AO317,10))+1,"th","st","nd","rd","th")</f>
        <v>81st</v>
      </c>
      <c r="AQ317" s="77">
        <v>1.23</v>
      </c>
      <c r="AR317" s="36">
        <v>5983.2690000000002</v>
      </c>
      <c r="AS317" s="29">
        <f t="shared" si="49"/>
        <v>86</v>
      </c>
      <c r="AT317" s="38" t="str">
        <f t="array" ref="AT317">AS317&amp;CHOOSE(AND(AS317&lt;&gt;{11,12,13})*MIN(4,MOD(AS317,10))+1,"th","st","nd","rd","th")</f>
        <v>86th</v>
      </c>
      <c r="AU317" s="40">
        <v>2.0288299198479337E-3</v>
      </c>
    </row>
    <row r="318" spans="1:47" x14ac:dyDescent="0.25">
      <c r="A318" s="7">
        <v>118401403</v>
      </c>
      <c r="B318" s="8" t="s">
        <v>244</v>
      </c>
      <c r="C318" s="8" t="s">
        <v>245</v>
      </c>
      <c r="D318" s="27">
        <v>74282</v>
      </c>
      <c r="E318" s="29">
        <f t="shared" si="40"/>
        <v>85</v>
      </c>
      <c r="F318" s="38" t="str">
        <f t="array" ref="F318">E318&amp;CHOOSE(AND(E318&lt;&gt;{11,12,13})*MIN(4,MOD(E318,10))+1,"th","st","nd","rd","th")</f>
        <v>85th</v>
      </c>
      <c r="G318" s="29">
        <v>7725</v>
      </c>
      <c r="H318" s="30">
        <v>0.76670000000000005</v>
      </c>
      <c r="I318" s="31">
        <v>0.60470000000000002</v>
      </c>
      <c r="J318" s="94">
        <v>224</v>
      </c>
      <c r="K318" s="33">
        <v>0</v>
      </c>
      <c r="L318" s="34">
        <v>8.5300000000000001E-2</v>
      </c>
      <c r="M318" s="29">
        <f t="shared" si="41"/>
        <v>26</v>
      </c>
      <c r="N318" s="38" t="str">
        <f t="array" ref="N318">M318&amp;CHOOSE(AND(M318&lt;&gt;{11,12,13})*MIN(4,MOD(M318,10))+1,"th","st","nd","rd","th")</f>
        <v>26th</v>
      </c>
      <c r="O318" s="34">
        <v>6.6699999999999995E-2</v>
      </c>
      <c r="P318" s="29">
        <f t="shared" si="42"/>
        <v>9</v>
      </c>
      <c r="Q318" s="38" t="str">
        <f t="array" ref="Q318">P318&amp;CHOOSE(AND(P318&lt;&gt;{11,12,13})*MIN(4,MOD(P318,10))+1,"th","st","nd","rd","th")</f>
        <v>9th</v>
      </c>
      <c r="R318" s="35">
        <v>146.863</v>
      </c>
      <c r="S318" s="35">
        <v>57.42</v>
      </c>
      <c r="T318" s="35">
        <v>0</v>
      </c>
      <c r="U318" s="35">
        <v>204.28299999999999</v>
      </c>
      <c r="V318" s="36">
        <v>53.357999999999997</v>
      </c>
      <c r="W318" s="220">
        <f t="shared" si="43"/>
        <v>1.8594598512724846E-2</v>
      </c>
      <c r="X318" s="29">
        <f t="shared" si="44"/>
        <v>28</v>
      </c>
      <c r="Y318" s="38" t="str">
        <f t="array" ref="Y318">X318&amp;CHOOSE(AND(X318&lt;&gt;{11,12,13})*MIN(4,MOD(X318,10))+1,"th","st","nd","rd","th")</f>
        <v>28th</v>
      </c>
      <c r="Z318" s="37">
        <v>10.672000000000001</v>
      </c>
      <c r="AA318" s="28">
        <v>12</v>
      </c>
      <c r="AB318" s="221">
        <f t="shared" si="45"/>
        <v>4.1818505594793318E-3</v>
      </c>
      <c r="AC318" s="29">
        <f t="shared" si="46"/>
        <v>43</v>
      </c>
      <c r="AD318" s="38" t="str">
        <f t="array" ref="AD318">AC318&amp;CHOOSE(AND(AC318&lt;&gt;{11,12,13})*MIN(4,MOD(AC318,10))+1,"th","st","nd","rd","th")</f>
        <v>43rd</v>
      </c>
      <c r="AE318" s="37">
        <v>7.2</v>
      </c>
      <c r="AF318" s="113">
        <v>2869.5430000000001</v>
      </c>
      <c r="AG318" s="113">
        <v>2863.8429999999998</v>
      </c>
      <c r="AH318" s="113">
        <v>2915.8829999999998</v>
      </c>
      <c r="AI318" s="38">
        <v>2883.09</v>
      </c>
      <c r="AJ318" s="29">
        <f t="shared" si="47"/>
        <v>63</v>
      </c>
      <c r="AK318" s="38" t="str">
        <f t="array" ref="AK318">AJ318&amp;CHOOSE(AND(AJ318&lt;&gt;{11,12,13})*MIN(4,MOD(AJ318,10))+1,"th","st","nd","rd","th")</f>
        <v>63rd</v>
      </c>
      <c r="AL318" s="38">
        <v>222.155</v>
      </c>
      <c r="AM318" s="38">
        <v>222.155</v>
      </c>
      <c r="AN318" s="38">
        <v>3105.2449999999999</v>
      </c>
      <c r="AO318" s="29">
        <f t="shared" si="48"/>
        <v>61</v>
      </c>
      <c r="AP318" s="38" t="str">
        <f t="array" ref="AP318">AO318&amp;CHOOSE(AND(AO318&lt;&gt;{11,12,13})*MIN(4,MOD(AO318,10))+1,"th","st","nd","rd","th")</f>
        <v>61st</v>
      </c>
      <c r="AQ318" s="77">
        <v>0.75</v>
      </c>
      <c r="AR318" s="36">
        <v>1785.5940000000001</v>
      </c>
      <c r="AS318" s="29">
        <f t="shared" si="49"/>
        <v>31</v>
      </c>
      <c r="AT318" s="38" t="str">
        <f t="array" ref="AT318">AS318&amp;CHOOSE(AND(AS318&lt;&gt;{11,12,13})*MIN(4,MOD(AS318,10))+1,"th","st","nd","rd","th")</f>
        <v>31st</v>
      </c>
      <c r="AU318" s="40">
        <v>6.0546609752978701E-4</v>
      </c>
    </row>
    <row r="319" spans="1:47" x14ac:dyDescent="0.25">
      <c r="A319" s="7">
        <v>118401603</v>
      </c>
      <c r="B319" s="8" t="s">
        <v>248</v>
      </c>
      <c r="C319" s="8" t="s">
        <v>245</v>
      </c>
      <c r="D319" s="27">
        <v>70044</v>
      </c>
      <c r="E319" s="29">
        <f t="shared" si="40"/>
        <v>81</v>
      </c>
      <c r="F319" s="38" t="str">
        <f t="array" ref="F319">E319&amp;CHOOSE(AND(E319&lt;&gt;{11,12,13})*MIN(4,MOD(E319,10))+1,"th","st","nd","rd","th")</f>
        <v>81st</v>
      </c>
      <c r="G319" s="29">
        <v>7968</v>
      </c>
      <c r="H319" s="30">
        <v>0.81310000000000004</v>
      </c>
      <c r="I319" s="31">
        <v>0.48209999999999997</v>
      </c>
      <c r="J319" s="94">
        <v>268</v>
      </c>
      <c r="K319" s="33">
        <v>0</v>
      </c>
      <c r="L319" s="34">
        <v>0.13969999999999999</v>
      </c>
      <c r="M319" s="29">
        <f t="shared" si="41"/>
        <v>48</v>
      </c>
      <c r="N319" s="38" t="str">
        <f t="array" ref="N319">M319&amp;CHOOSE(AND(M319&lt;&gt;{11,12,13})*MIN(4,MOD(M319,10))+1,"th","st","nd","rd","th")</f>
        <v>48th</v>
      </c>
      <c r="O319" s="34">
        <v>6.6000000000000003E-2</v>
      </c>
      <c r="P319" s="29">
        <f t="shared" si="42"/>
        <v>8</v>
      </c>
      <c r="Q319" s="38" t="str">
        <f t="array" ref="Q319">P319&amp;CHOOSE(AND(P319&lt;&gt;{11,12,13})*MIN(4,MOD(P319,10))+1,"th","st","nd","rd","th")</f>
        <v>8th</v>
      </c>
      <c r="R319" s="35">
        <v>214.107</v>
      </c>
      <c r="S319" s="35">
        <v>50.576999999999998</v>
      </c>
      <c r="T319" s="35">
        <v>0</v>
      </c>
      <c r="U319" s="35">
        <v>264.68400000000003</v>
      </c>
      <c r="V319" s="36">
        <v>46.918999999999997</v>
      </c>
      <c r="W319" s="220">
        <f t="shared" si="43"/>
        <v>1.8368129910702052E-2</v>
      </c>
      <c r="X319" s="29">
        <f t="shared" si="44"/>
        <v>27</v>
      </c>
      <c r="Y319" s="38" t="str">
        <f t="array" ref="Y319">X319&amp;CHOOSE(AND(X319&lt;&gt;{11,12,13})*MIN(4,MOD(X319,10))+1,"th","st","nd","rd","th")</f>
        <v>27th</v>
      </c>
      <c r="Z319" s="37">
        <v>9.3840000000000003</v>
      </c>
      <c r="AA319" s="28">
        <v>13</v>
      </c>
      <c r="AB319" s="221">
        <f t="shared" si="45"/>
        <v>5.0893175225202305E-3</v>
      </c>
      <c r="AC319" s="29">
        <f t="shared" si="46"/>
        <v>48</v>
      </c>
      <c r="AD319" s="38" t="str">
        <f t="array" ref="AD319">AC319&amp;CHOOSE(AND(AC319&lt;&gt;{11,12,13})*MIN(4,MOD(AC319,10))+1,"th","st","nd","rd","th")</f>
        <v>48th</v>
      </c>
      <c r="AE319" s="37">
        <v>7.8</v>
      </c>
      <c r="AF319" s="113">
        <v>2554.37</v>
      </c>
      <c r="AG319" s="113">
        <v>2620.444</v>
      </c>
      <c r="AH319" s="113">
        <v>2663.49</v>
      </c>
      <c r="AI319" s="38">
        <v>2612.768</v>
      </c>
      <c r="AJ319" s="29">
        <f t="shared" si="47"/>
        <v>59</v>
      </c>
      <c r="AK319" s="38" t="str">
        <f t="array" ref="AK319">AJ319&amp;CHOOSE(AND(AJ319&lt;&gt;{11,12,13})*MIN(4,MOD(AJ319,10))+1,"th","st","nd","rd","th")</f>
        <v>59th</v>
      </c>
      <c r="AL319" s="38">
        <v>281.86799999999999</v>
      </c>
      <c r="AM319" s="38">
        <v>281.86799999999999</v>
      </c>
      <c r="AN319" s="38">
        <v>2894.636</v>
      </c>
      <c r="AO319" s="29">
        <f t="shared" si="48"/>
        <v>58</v>
      </c>
      <c r="AP319" s="38" t="str">
        <f t="array" ref="AP319">AO319&amp;CHOOSE(AND(AO319&lt;&gt;{11,12,13})*MIN(4,MOD(AO319,10))+1,"th","st","nd","rd","th")</f>
        <v>58th</v>
      </c>
      <c r="AQ319" s="77">
        <v>0.89</v>
      </c>
      <c r="AR319" s="36">
        <v>2094.7289999999998</v>
      </c>
      <c r="AS319" s="29">
        <f t="shared" si="49"/>
        <v>39</v>
      </c>
      <c r="AT319" s="38" t="str">
        <f t="array" ref="AT319">AS319&amp;CHOOSE(AND(AS319&lt;&gt;{11,12,13})*MIN(4,MOD(AS319,10))+1,"th","st","nd","rd","th")</f>
        <v>39th</v>
      </c>
      <c r="AU319" s="40">
        <v>7.102887851395519E-4</v>
      </c>
    </row>
    <row r="320" spans="1:47" x14ac:dyDescent="0.25">
      <c r="A320" s="7">
        <v>118402603</v>
      </c>
      <c r="B320" s="8" t="s">
        <v>314</v>
      </c>
      <c r="C320" s="8" t="s">
        <v>245</v>
      </c>
      <c r="D320" s="27">
        <v>42746</v>
      </c>
      <c r="E320" s="29">
        <f t="shared" si="40"/>
        <v>15</v>
      </c>
      <c r="F320" s="38" t="str">
        <f t="array" ref="F320">E320&amp;CHOOSE(AND(E320&lt;&gt;{11,12,13})*MIN(4,MOD(E320,10))+1,"th","st","nd","rd","th")</f>
        <v>15th</v>
      </c>
      <c r="G320" s="29">
        <v>7663</v>
      </c>
      <c r="H320" s="30">
        <v>1.3323</v>
      </c>
      <c r="I320" s="31">
        <v>0.55169999999999997</v>
      </c>
      <c r="J320" s="94">
        <v>247</v>
      </c>
      <c r="K320" s="33">
        <v>0</v>
      </c>
      <c r="L320" s="34">
        <v>0.23180000000000001</v>
      </c>
      <c r="M320" s="29">
        <f t="shared" si="41"/>
        <v>81</v>
      </c>
      <c r="N320" s="38" t="str">
        <f t="array" ref="N320">M320&amp;CHOOSE(AND(M320&lt;&gt;{11,12,13})*MIN(4,MOD(M320,10))+1,"th","st","nd","rd","th")</f>
        <v>81st</v>
      </c>
      <c r="O320" s="34">
        <v>0.22170000000000001</v>
      </c>
      <c r="P320" s="29">
        <f t="shared" si="42"/>
        <v>74</v>
      </c>
      <c r="Q320" s="38" t="str">
        <f t="array" ref="Q320">P320&amp;CHOOSE(AND(P320&lt;&gt;{11,12,13})*MIN(4,MOD(P320,10))+1,"th","st","nd","rd","th")</f>
        <v>74th</v>
      </c>
      <c r="R320" s="35">
        <v>339.96100000000001</v>
      </c>
      <c r="S320" s="35">
        <v>162.57400000000001</v>
      </c>
      <c r="T320" s="35">
        <v>0</v>
      </c>
      <c r="U320" s="35">
        <v>502.53500000000003</v>
      </c>
      <c r="V320" s="36">
        <v>65.043999999999997</v>
      </c>
      <c r="W320" s="220">
        <f t="shared" si="43"/>
        <v>2.6609839225743843E-2</v>
      </c>
      <c r="X320" s="29">
        <f t="shared" si="44"/>
        <v>49</v>
      </c>
      <c r="Y320" s="38" t="str">
        <f t="array" ref="Y320">X320&amp;CHOOSE(AND(X320&lt;&gt;{11,12,13})*MIN(4,MOD(X320,10))+1,"th","st","nd","rd","th")</f>
        <v>49th</v>
      </c>
      <c r="Z320" s="37">
        <v>13.009</v>
      </c>
      <c r="AA320" s="28">
        <v>30</v>
      </c>
      <c r="AB320" s="221">
        <f t="shared" si="45"/>
        <v>1.227315627532617E-2</v>
      </c>
      <c r="AC320" s="29">
        <f t="shared" si="46"/>
        <v>68</v>
      </c>
      <c r="AD320" s="38" t="str">
        <f t="array" ref="AD320">AC320&amp;CHOOSE(AND(AC320&lt;&gt;{11,12,13})*MIN(4,MOD(AC320,10))+1,"th","st","nd","rd","th")</f>
        <v>68th</v>
      </c>
      <c r="AE320" s="37">
        <v>18</v>
      </c>
      <c r="AF320" s="113">
        <v>2444.3589999999999</v>
      </c>
      <c r="AG320" s="113">
        <v>2418.5439999999999</v>
      </c>
      <c r="AH320" s="113">
        <v>2367.5430000000001</v>
      </c>
      <c r="AI320" s="38">
        <v>2410.1489999999999</v>
      </c>
      <c r="AJ320" s="29">
        <f t="shared" si="47"/>
        <v>57</v>
      </c>
      <c r="AK320" s="38" t="str">
        <f t="array" ref="AK320">AJ320&amp;CHOOSE(AND(AJ320&lt;&gt;{11,12,13})*MIN(4,MOD(AJ320,10))+1,"th","st","nd","rd","th")</f>
        <v>57th</v>
      </c>
      <c r="AL320" s="38">
        <v>533.54399999999998</v>
      </c>
      <c r="AM320" s="38">
        <v>533.54399999999998</v>
      </c>
      <c r="AN320" s="38">
        <v>2943.6930000000002</v>
      </c>
      <c r="AO320" s="29">
        <f t="shared" si="48"/>
        <v>59</v>
      </c>
      <c r="AP320" s="38" t="str">
        <f t="array" ref="AP320">AO320&amp;CHOOSE(AND(AO320&lt;&gt;{11,12,13})*MIN(4,MOD(AO320,10))+1,"th","st","nd","rd","th")</f>
        <v>59th</v>
      </c>
      <c r="AQ320" s="77">
        <v>1.06</v>
      </c>
      <c r="AR320" s="36">
        <v>4157.1949999999997</v>
      </c>
      <c r="AS320" s="29">
        <f t="shared" si="49"/>
        <v>73</v>
      </c>
      <c r="AT320" s="38" t="str">
        <f t="array" ref="AT320">AS320&amp;CHOOSE(AND(AS320&lt;&gt;{11,12,13})*MIN(4,MOD(AS320,10))+1,"th","st","nd","rd","th")</f>
        <v>73rd</v>
      </c>
      <c r="AU320" s="40">
        <v>1.4096377078553931E-3</v>
      </c>
    </row>
    <row r="321" spans="1:47" x14ac:dyDescent="0.25">
      <c r="A321" s="7">
        <v>118403003</v>
      </c>
      <c r="B321" s="8" t="s">
        <v>324</v>
      </c>
      <c r="C321" s="8" t="s">
        <v>245</v>
      </c>
      <c r="D321" s="27">
        <v>43137</v>
      </c>
      <c r="E321" s="29">
        <f t="shared" si="40"/>
        <v>15</v>
      </c>
      <c r="F321" s="38" t="str">
        <f t="array" ref="F321">E321&amp;CHOOSE(AND(E321&lt;&gt;{11,12,13})*MIN(4,MOD(E321,10))+1,"th","st","nd","rd","th")</f>
        <v>15th</v>
      </c>
      <c r="G321" s="29">
        <v>6583</v>
      </c>
      <c r="H321" s="30">
        <v>1.3202</v>
      </c>
      <c r="I321" s="31">
        <v>0.28989999999999999</v>
      </c>
      <c r="J321" s="94">
        <v>314</v>
      </c>
      <c r="K321" s="33">
        <v>0</v>
      </c>
      <c r="L321" s="34">
        <v>0.34589999999999999</v>
      </c>
      <c r="M321" s="29">
        <f t="shared" si="41"/>
        <v>95</v>
      </c>
      <c r="N321" s="38" t="str">
        <f t="array" ref="N321">M321&amp;CHOOSE(AND(M321&lt;&gt;{11,12,13})*MIN(4,MOD(M321,10))+1,"th","st","nd","rd","th")</f>
        <v>95th</v>
      </c>
      <c r="O321" s="34">
        <v>0.1303</v>
      </c>
      <c r="P321" s="29">
        <f t="shared" si="42"/>
        <v>32</v>
      </c>
      <c r="Q321" s="38" t="str">
        <f t="array" ref="Q321">P321&amp;CHOOSE(AND(P321&lt;&gt;{11,12,13})*MIN(4,MOD(P321,10))+1,"th","st","nd","rd","th")</f>
        <v>32nd</v>
      </c>
      <c r="R321" s="35">
        <v>445.59100000000001</v>
      </c>
      <c r="S321" s="35">
        <v>83.927000000000007</v>
      </c>
      <c r="T321" s="35">
        <v>222.79599999999999</v>
      </c>
      <c r="U321" s="35">
        <v>752.31399999999996</v>
      </c>
      <c r="V321" s="36">
        <v>79.037999999999997</v>
      </c>
      <c r="W321" s="220">
        <f t="shared" si="43"/>
        <v>3.6812987712236622E-2</v>
      </c>
      <c r="X321" s="29">
        <f t="shared" si="44"/>
        <v>71</v>
      </c>
      <c r="Y321" s="38" t="str">
        <f t="array" ref="Y321">X321&amp;CHOOSE(AND(X321&lt;&gt;{11,12,13})*MIN(4,MOD(X321,10))+1,"th","st","nd","rd","th")</f>
        <v>71st</v>
      </c>
      <c r="Z321" s="37">
        <v>15.808</v>
      </c>
      <c r="AA321" s="28">
        <v>75</v>
      </c>
      <c r="AB321" s="221">
        <f t="shared" si="45"/>
        <v>3.4932236119559534E-2</v>
      </c>
      <c r="AC321" s="29">
        <f t="shared" si="46"/>
        <v>88</v>
      </c>
      <c r="AD321" s="38" t="str">
        <f t="array" ref="AD321">AC321&amp;CHOOSE(AND(AC321&lt;&gt;{11,12,13})*MIN(4,MOD(AC321,10))+1,"th","st","nd","rd","th")</f>
        <v>88th</v>
      </c>
      <c r="AE321" s="37">
        <v>45</v>
      </c>
      <c r="AF321" s="113">
        <v>2147.0140000000001</v>
      </c>
      <c r="AG321" s="113">
        <v>2163.8910000000001</v>
      </c>
      <c r="AH321" s="113">
        <v>2151.145</v>
      </c>
      <c r="AI321" s="38">
        <v>2154.0169999999998</v>
      </c>
      <c r="AJ321" s="29">
        <f t="shared" si="47"/>
        <v>52</v>
      </c>
      <c r="AK321" s="38" t="str">
        <f t="array" ref="AK321">AJ321&amp;CHOOSE(AND(AJ321&lt;&gt;{11,12,13})*MIN(4,MOD(AJ321,10))+1,"th","st","nd","rd","th")</f>
        <v>52nd</v>
      </c>
      <c r="AL321" s="38">
        <v>813.12199999999996</v>
      </c>
      <c r="AM321" s="38">
        <v>813.12199999999996</v>
      </c>
      <c r="AN321" s="38">
        <v>2967.1390000000001</v>
      </c>
      <c r="AO321" s="29">
        <f t="shared" si="48"/>
        <v>59</v>
      </c>
      <c r="AP321" s="38" t="str">
        <f t="array" ref="AP321">AO321&amp;CHOOSE(AND(AO321&lt;&gt;{11,12,13})*MIN(4,MOD(AO321,10))+1,"th","st","nd","rd","th")</f>
        <v>59th</v>
      </c>
      <c r="AQ321" s="77">
        <v>1.43</v>
      </c>
      <c r="AR321" s="36">
        <v>5601.62</v>
      </c>
      <c r="AS321" s="29">
        <f t="shared" si="49"/>
        <v>83</v>
      </c>
      <c r="AT321" s="38" t="str">
        <f t="array" ref="AT321">AS321&amp;CHOOSE(AND(AS321&lt;&gt;{11,12,13})*MIN(4,MOD(AS321,10))+1,"th","st","nd","rd","th")</f>
        <v>83rd</v>
      </c>
      <c r="AU321" s="40">
        <v>1.8994189055545692E-3</v>
      </c>
    </row>
    <row r="322" spans="1:47" x14ac:dyDescent="0.25">
      <c r="A322" s="7">
        <v>118403302</v>
      </c>
      <c r="B322" s="8" t="s">
        <v>331</v>
      </c>
      <c r="C322" s="8" t="s">
        <v>245</v>
      </c>
      <c r="D322" s="27">
        <v>46330</v>
      </c>
      <c r="E322" s="29">
        <f t="shared" si="40"/>
        <v>23</v>
      </c>
      <c r="F322" s="38" t="str">
        <f t="array" ref="F322">E322&amp;CHOOSE(AND(E322&lt;&gt;{11,12,13})*MIN(4,MOD(E322,10))+1,"th","st","nd","rd","th")</f>
        <v>23rd</v>
      </c>
      <c r="G322" s="29">
        <v>28345</v>
      </c>
      <c r="H322" s="30">
        <v>1.2292000000000001</v>
      </c>
      <c r="I322" s="31">
        <v>-0.23069999999999999</v>
      </c>
      <c r="J322" s="94">
        <v>385</v>
      </c>
      <c r="K322" s="33">
        <v>0</v>
      </c>
      <c r="L322" s="34">
        <v>0.2873</v>
      </c>
      <c r="M322" s="29">
        <f t="shared" si="41"/>
        <v>89</v>
      </c>
      <c r="N322" s="38" t="str">
        <f t="array" ref="N322">M322&amp;CHOOSE(AND(M322&lt;&gt;{11,12,13})*MIN(4,MOD(M322,10))+1,"th","st","nd","rd","th")</f>
        <v>89th</v>
      </c>
      <c r="O322" s="34">
        <v>0.2296</v>
      </c>
      <c r="P322" s="29">
        <f t="shared" si="42"/>
        <v>79</v>
      </c>
      <c r="Q322" s="38" t="str">
        <f t="array" ref="Q322">P322&amp;CHOOSE(AND(P322&lt;&gt;{11,12,13})*MIN(4,MOD(P322,10))+1,"th","st","nd","rd","th")</f>
        <v>79th</v>
      </c>
      <c r="R322" s="35">
        <v>2007.7629999999999</v>
      </c>
      <c r="S322" s="35">
        <v>802.26700000000005</v>
      </c>
      <c r="T322" s="35">
        <v>0</v>
      </c>
      <c r="U322" s="35">
        <v>2810.03</v>
      </c>
      <c r="V322" s="36">
        <v>256.04199999999997</v>
      </c>
      <c r="W322" s="220">
        <f t="shared" si="43"/>
        <v>2.1982931851468865E-2</v>
      </c>
      <c r="X322" s="29">
        <f t="shared" si="44"/>
        <v>36</v>
      </c>
      <c r="Y322" s="38" t="str">
        <f t="array" ref="Y322">X322&amp;CHOOSE(AND(X322&lt;&gt;{11,12,13})*MIN(4,MOD(X322,10))+1,"th","st","nd","rd","th")</f>
        <v>36th</v>
      </c>
      <c r="Z322" s="37">
        <v>51.207999999999998</v>
      </c>
      <c r="AA322" s="28">
        <v>2268</v>
      </c>
      <c r="AB322" s="221">
        <f t="shared" si="45"/>
        <v>0.19472309011463507</v>
      </c>
      <c r="AC322" s="29">
        <f t="shared" si="46"/>
        <v>100</v>
      </c>
      <c r="AD322" s="38" t="str">
        <f t="array" ref="AD322">AC322&amp;CHOOSE(AND(AC322&lt;&gt;{11,12,13})*MIN(4,MOD(AC322,10))+1,"th","st","nd","rd","th")</f>
        <v>100th</v>
      </c>
      <c r="AE322" s="37">
        <v>1360.8</v>
      </c>
      <c r="AF322" s="113">
        <v>11647.308999999999</v>
      </c>
      <c r="AG322" s="113">
        <v>11042.444</v>
      </c>
      <c r="AH322" s="113">
        <v>11184.647000000001</v>
      </c>
      <c r="AI322" s="38">
        <v>11291.467000000001</v>
      </c>
      <c r="AJ322" s="29">
        <f t="shared" si="47"/>
        <v>97</v>
      </c>
      <c r="AK322" s="38" t="str">
        <f t="array" ref="AK322">AJ322&amp;CHOOSE(AND(AJ322&lt;&gt;{11,12,13})*MIN(4,MOD(AJ322,10))+1,"th","st","nd","rd","th")</f>
        <v>97th</v>
      </c>
      <c r="AL322" s="38">
        <v>4222.0379999999996</v>
      </c>
      <c r="AM322" s="38">
        <v>4222.0379999999996</v>
      </c>
      <c r="AN322" s="38">
        <v>15513.504999999999</v>
      </c>
      <c r="AO322" s="29">
        <f t="shared" si="48"/>
        <v>98</v>
      </c>
      <c r="AP322" s="38" t="str">
        <f t="array" ref="AP322">AO322&amp;CHOOSE(AND(AO322&lt;&gt;{11,12,13})*MIN(4,MOD(AO322,10))+1,"th","st","nd","rd","th")</f>
        <v>98th</v>
      </c>
      <c r="AQ322" s="77">
        <v>1.27</v>
      </c>
      <c r="AR322" s="36">
        <v>24217.883999999998</v>
      </c>
      <c r="AS322" s="29">
        <f t="shared" si="49"/>
        <v>97</v>
      </c>
      <c r="AT322" s="38" t="str">
        <f t="array" ref="AT322">AS322&amp;CHOOSE(AND(AS322&lt;&gt;{11,12,13})*MIN(4,MOD(AS322,10))+1,"th","st","nd","rd","th")</f>
        <v>97th</v>
      </c>
      <c r="AU322" s="40">
        <v>8.2118934740534905E-3</v>
      </c>
    </row>
    <row r="323" spans="1:47" x14ac:dyDescent="0.25">
      <c r="A323" s="7">
        <v>118403903</v>
      </c>
      <c r="B323" s="8" t="s">
        <v>368</v>
      </c>
      <c r="C323" s="8" t="s">
        <v>245</v>
      </c>
      <c r="D323" s="27">
        <v>66284</v>
      </c>
      <c r="E323" s="29">
        <f t="shared" ref="E323:E386" si="50">ROUND(_xlfn.PERCENTRANK.EXC(D$2:D$501,D323)*100,0)</f>
        <v>75</v>
      </c>
      <c r="F323" s="38" t="str">
        <f t="array" ref="F323">E323&amp;CHOOSE(AND(E323&lt;&gt;{11,12,13})*MIN(4,MOD(E323,10))+1,"th","st","nd","rd","th")</f>
        <v>75th</v>
      </c>
      <c r="G323" s="29">
        <v>5807</v>
      </c>
      <c r="H323" s="30">
        <v>0.85919999999999996</v>
      </c>
      <c r="I323" s="31">
        <v>0.76180000000000003</v>
      </c>
      <c r="J323" s="94">
        <v>150</v>
      </c>
      <c r="K323" s="33">
        <v>1.5429999999999999</v>
      </c>
      <c r="L323" s="34">
        <v>7.3200000000000001E-2</v>
      </c>
      <c r="M323" s="29">
        <f t="shared" ref="M323:M386" si="51">ROUND(_xlfn.PERCENTRANK.EXC(L$2:L$501,L323)*100,0)</f>
        <v>21</v>
      </c>
      <c r="N323" s="38" t="str">
        <f t="array" ref="N323">M323&amp;CHOOSE(AND(M323&lt;&gt;{11,12,13})*MIN(4,MOD(M323,10))+1,"th","st","nd","rd","th")</f>
        <v>21st</v>
      </c>
      <c r="O323" s="34">
        <v>0.18529999999999999</v>
      </c>
      <c r="P323" s="29">
        <f t="shared" ref="P323:P386" si="52">ROUND(_xlfn.PERCENTRANK.EXC(O$2:O$501,O323)*100,0)</f>
        <v>59</v>
      </c>
      <c r="Q323" s="38" t="str">
        <f t="array" ref="Q323">P323&amp;CHOOSE(AND(P323&lt;&gt;{11,12,13})*MIN(4,MOD(P323,10))+1,"th","st","nd","rd","th")</f>
        <v>59th</v>
      </c>
      <c r="R323" s="35">
        <v>81.442999999999998</v>
      </c>
      <c r="S323" s="35">
        <v>103.083</v>
      </c>
      <c r="T323" s="35">
        <v>0</v>
      </c>
      <c r="U323" s="35">
        <v>184.52600000000001</v>
      </c>
      <c r="V323" s="36">
        <v>50.226999999999997</v>
      </c>
      <c r="W323" s="220">
        <f t="shared" ref="W323:W386" si="53">V323/AF323</f>
        <v>2.708621621300971E-2</v>
      </c>
      <c r="X323" s="29">
        <f t="shared" ref="X323:X386" si="54">ROUNDUP(_xlfn.PERCENTRANK.EXC(W$2:W$501,W323)*100,0)</f>
        <v>51</v>
      </c>
      <c r="Y323" s="38" t="str">
        <f t="array" ref="Y323">X323&amp;CHOOSE(AND(X323&lt;&gt;{11,12,13})*MIN(4,MOD(X323,10))+1,"th","st","nd","rd","th")</f>
        <v>51st</v>
      </c>
      <c r="Z323" s="37">
        <v>10.045</v>
      </c>
      <c r="AA323" s="28">
        <v>2</v>
      </c>
      <c r="AB323" s="221">
        <f t="shared" ref="AB323:AB386" si="55">AA323/AF323</f>
        <v>1.0785520223389694E-3</v>
      </c>
      <c r="AC323" s="29">
        <f t="shared" ref="AC323:AC386" si="56">ROUNDUP(_xlfn.PERCENTRANK.EXC(AB$2:AB$501,AB323)*100,0)</f>
        <v>20</v>
      </c>
      <c r="AD323" s="38" t="str">
        <f t="array" ref="AD323">AC323&amp;CHOOSE(AND(AC323&lt;&gt;{11,12,13})*MIN(4,MOD(AC323,10))+1,"th","st","nd","rd","th")</f>
        <v>20th</v>
      </c>
      <c r="AE323" s="37">
        <v>1.2</v>
      </c>
      <c r="AF323" s="113">
        <v>1854.338</v>
      </c>
      <c r="AG323" s="113">
        <v>1915.7950000000001</v>
      </c>
      <c r="AH323" s="113">
        <v>1932.347</v>
      </c>
      <c r="AI323" s="38">
        <v>1900.827</v>
      </c>
      <c r="AJ323" s="29">
        <f t="shared" ref="AJ323:AJ386" si="57">ROUND(_xlfn.PERCENTRANK.EXC($AI$2:$AI$501,AI323)*100,0)</f>
        <v>44</v>
      </c>
      <c r="AK323" s="38" t="str">
        <f t="array" ref="AK323">AJ323&amp;CHOOSE(AND(AJ323&lt;&gt;{11,12,13})*MIN(4,MOD(AJ323,10))+1,"th","st","nd","rd","th")</f>
        <v>44th</v>
      </c>
      <c r="AL323" s="38">
        <v>195.77099999999999</v>
      </c>
      <c r="AM323" s="38">
        <v>197.31399999999999</v>
      </c>
      <c r="AN323" s="38">
        <v>2098.1410000000001</v>
      </c>
      <c r="AO323" s="29">
        <f t="shared" ref="AO323:AO386" si="58">ROUND(_xlfn.PERCENTRANK.EXC(AN$2:AN$501,AN323)*100,0)</f>
        <v>41</v>
      </c>
      <c r="AP323" s="38" t="str">
        <f t="array" ref="AP323">AO323&amp;CHOOSE(AND(AO323&lt;&gt;{11,12,13})*MIN(4,MOD(AO323,10))+1,"th","st","nd","rd","th")</f>
        <v>41st</v>
      </c>
      <c r="AQ323" s="77">
        <v>0.76</v>
      </c>
      <c r="AR323" s="36">
        <v>1370.069</v>
      </c>
      <c r="AS323" s="29">
        <f t="shared" ref="AS323:AS386" si="59">ROUND(_xlfn.PERCENTRANK.EXC(AR$2:AR$501,AR323)*100,0)</f>
        <v>17</v>
      </c>
      <c r="AT323" s="38" t="str">
        <f t="array" ref="AT323">AS323&amp;CHOOSE(AND(AS323&lt;&gt;{11,12,13})*MIN(4,MOD(AS323,10))+1,"th","st","nd","rd","th")</f>
        <v>17th</v>
      </c>
      <c r="AU323" s="40">
        <v>4.6456827855410453E-4</v>
      </c>
    </row>
    <row r="324" spans="1:47" x14ac:dyDescent="0.25">
      <c r="A324" s="7">
        <v>118406003</v>
      </c>
      <c r="B324" s="8" t="s">
        <v>458</v>
      </c>
      <c r="C324" s="8" t="s">
        <v>245</v>
      </c>
      <c r="D324" s="27">
        <v>56159</v>
      </c>
      <c r="E324" s="29">
        <f t="shared" si="50"/>
        <v>54</v>
      </c>
      <c r="F324" s="38" t="str">
        <f t="array" ref="F324">E324&amp;CHOOSE(AND(E324&lt;&gt;{11,12,13})*MIN(4,MOD(E324,10))+1,"th","st","nd","rd","th")</f>
        <v>54th</v>
      </c>
      <c r="G324" s="29">
        <v>3450</v>
      </c>
      <c r="H324" s="30">
        <v>1.0141</v>
      </c>
      <c r="I324" s="31">
        <v>0.85629999999999995</v>
      </c>
      <c r="J324" s="94">
        <v>69</v>
      </c>
      <c r="K324" s="33">
        <v>110.357</v>
      </c>
      <c r="L324" s="34">
        <v>0.1459</v>
      </c>
      <c r="M324" s="29">
        <f t="shared" si="51"/>
        <v>51</v>
      </c>
      <c r="N324" s="38" t="str">
        <f t="array" ref="N324">M324&amp;CHOOSE(AND(M324&lt;&gt;{11,12,13})*MIN(4,MOD(M324,10))+1,"th","st","nd","rd","th")</f>
        <v>51st</v>
      </c>
      <c r="O324" s="34">
        <v>0.21890000000000001</v>
      </c>
      <c r="P324" s="29">
        <f t="shared" si="52"/>
        <v>73</v>
      </c>
      <c r="Q324" s="38" t="str">
        <f t="array" ref="Q324">P324&amp;CHOOSE(AND(P324&lt;&gt;{11,12,13})*MIN(4,MOD(P324,10))+1,"th","st","nd","rd","th")</f>
        <v>73rd</v>
      </c>
      <c r="R324" s="35">
        <v>94.144999999999996</v>
      </c>
      <c r="S324" s="35">
        <v>70.625</v>
      </c>
      <c r="T324" s="35">
        <v>0</v>
      </c>
      <c r="U324" s="35">
        <v>164.77</v>
      </c>
      <c r="V324" s="36">
        <v>42.155999999999999</v>
      </c>
      <c r="W324" s="220">
        <f t="shared" si="53"/>
        <v>3.9198584402578653E-2</v>
      </c>
      <c r="X324" s="29">
        <f t="shared" si="54"/>
        <v>76</v>
      </c>
      <c r="Y324" s="38" t="str">
        <f t="array" ref="Y324">X324&amp;CHOOSE(AND(X324&lt;&gt;{11,12,13})*MIN(4,MOD(X324,10))+1,"th","st","nd","rd","th")</f>
        <v>76th</v>
      </c>
      <c r="Z324" s="37">
        <v>8.4309999999999992</v>
      </c>
      <c r="AA324" s="28">
        <v>0</v>
      </c>
      <c r="AB324" s="221">
        <f t="shared" si="55"/>
        <v>0</v>
      </c>
      <c r="AC324" s="29">
        <f t="shared" si="56"/>
        <v>1</v>
      </c>
      <c r="AD324" s="38" t="str">
        <f t="array" ref="AD324">AC324&amp;CHOOSE(AND(AC324&lt;&gt;{11,12,13})*MIN(4,MOD(AC324,10))+1,"th","st","nd","rd","th")</f>
        <v>1st</v>
      </c>
      <c r="AE324" s="37">
        <v>0</v>
      </c>
      <c r="AF324" s="113">
        <v>1075.4469999999999</v>
      </c>
      <c r="AG324" s="113">
        <v>1068.1369999999999</v>
      </c>
      <c r="AH324" s="113">
        <v>1113.518</v>
      </c>
      <c r="AI324" s="38">
        <v>1085.701</v>
      </c>
      <c r="AJ324" s="29">
        <f t="shared" si="57"/>
        <v>20</v>
      </c>
      <c r="AK324" s="38" t="str">
        <f t="array" ref="AK324">AJ324&amp;CHOOSE(AND(AJ324&lt;&gt;{11,12,13})*MIN(4,MOD(AJ324,10))+1,"th","st","nd","rd","th")</f>
        <v>20th</v>
      </c>
      <c r="AL324" s="38">
        <v>173.20099999999999</v>
      </c>
      <c r="AM324" s="38">
        <v>283.55799999999999</v>
      </c>
      <c r="AN324" s="38">
        <v>1369.259</v>
      </c>
      <c r="AO324" s="29">
        <f t="shared" si="58"/>
        <v>21</v>
      </c>
      <c r="AP324" s="38" t="str">
        <f t="array" ref="AP324">AO324&amp;CHOOSE(AND(AO324&lt;&gt;{11,12,13})*MIN(4,MOD(AO324,10))+1,"th","st","nd","rd","th")</f>
        <v>21st</v>
      </c>
      <c r="AQ324" s="77">
        <v>0.76</v>
      </c>
      <c r="AR324" s="36">
        <v>1055.31</v>
      </c>
      <c r="AS324" s="29">
        <f t="shared" si="59"/>
        <v>8</v>
      </c>
      <c r="AT324" s="38" t="str">
        <f t="array" ref="AT324">AS324&amp;CHOOSE(AND(AS324&lt;&gt;{11,12,13})*MIN(4,MOD(AS324,10))+1,"th","st","nd","rd","th")</f>
        <v>8th</v>
      </c>
      <c r="AU324" s="40">
        <v>3.5783858334210322E-4</v>
      </c>
    </row>
    <row r="325" spans="1:47" x14ac:dyDescent="0.25">
      <c r="A325" s="7">
        <v>118406602</v>
      </c>
      <c r="B325" s="8" t="s">
        <v>496</v>
      </c>
      <c r="C325" s="8" t="s">
        <v>245</v>
      </c>
      <c r="D325" s="27">
        <v>50873</v>
      </c>
      <c r="E325" s="29">
        <f t="shared" si="50"/>
        <v>38</v>
      </c>
      <c r="F325" s="38" t="str">
        <f t="array" ref="F325">E325&amp;CHOOSE(AND(E325&lt;&gt;{11,12,13})*MIN(4,MOD(E325,10))+1,"th","st","nd","rd","th")</f>
        <v>38th</v>
      </c>
      <c r="G325" s="29">
        <v>11836</v>
      </c>
      <c r="H325" s="30">
        <v>1.1194999999999999</v>
      </c>
      <c r="I325" s="31">
        <v>0.24929999999999999</v>
      </c>
      <c r="J325" s="94">
        <v>318</v>
      </c>
      <c r="K325" s="33">
        <v>0</v>
      </c>
      <c r="L325" s="34">
        <v>0.1565</v>
      </c>
      <c r="M325" s="29">
        <f t="shared" si="51"/>
        <v>57</v>
      </c>
      <c r="N325" s="38" t="str">
        <f t="array" ref="N325">M325&amp;CHOOSE(AND(M325&lt;&gt;{11,12,13})*MIN(4,MOD(M325,10))+1,"th","st","nd","rd","th")</f>
        <v>57th</v>
      </c>
      <c r="O325" s="34">
        <v>0.21299999999999999</v>
      </c>
      <c r="P325" s="29">
        <f t="shared" si="52"/>
        <v>70</v>
      </c>
      <c r="Q325" s="38" t="str">
        <f t="array" ref="Q325">P325&amp;CHOOSE(AND(P325&lt;&gt;{11,12,13})*MIN(4,MOD(P325,10))+1,"th","st","nd","rd","th")</f>
        <v>70th</v>
      </c>
      <c r="R325" s="35">
        <v>317.39999999999998</v>
      </c>
      <c r="S325" s="35">
        <v>215.994</v>
      </c>
      <c r="T325" s="35">
        <v>0</v>
      </c>
      <c r="U325" s="35">
        <v>533.39400000000001</v>
      </c>
      <c r="V325" s="36">
        <v>81.438000000000002</v>
      </c>
      <c r="W325" s="220">
        <f t="shared" si="53"/>
        <v>2.4092749898156525E-2</v>
      </c>
      <c r="X325" s="29">
        <f t="shared" si="54"/>
        <v>43</v>
      </c>
      <c r="Y325" s="38" t="str">
        <f t="array" ref="Y325">X325&amp;CHOOSE(AND(X325&lt;&gt;{11,12,13})*MIN(4,MOD(X325,10))+1,"th","st","nd","rd","th")</f>
        <v>43rd</v>
      </c>
      <c r="Z325" s="37">
        <v>16.288</v>
      </c>
      <c r="AA325" s="28">
        <v>47</v>
      </c>
      <c r="AB325" s="221">
        <f t="shared" si="55"/>
        <v>1.3904556168046325E-2</v>
      </c>
      <c r="AC325" s="29">
        <f t="shared" si="56"/>
        <v>70</v>
      </c>
      <c r="AD325" s="38" t="str">
        <f t="array" ref="AD325">AC325&amp;CHOOSE(AND(AC325&lt;&gt;{11,12,13})*MIN(4,MOD(AC325,10))+1,"th","st","nd","rd","th")</f>
        <v>70th</v>
      </c>
      <c r="AE325" s="37">
        <v>28.2</v>
      </c>
      <c r="AF325" s="113">
        <v>3380.1869999999999</v>
      </c>
      <c r="AG325" s="113">
        <v>3343.2660000000001</v>
      </c>
      <c r="AH325" s="113">
        <v>3371.3110000000001</v>
      </c>
      <c r="AI325" s="38">
        <v>3364.9209999999998</v>
      </c>
      <c r="AJ325" s="29">
        <f t="shared" si="57"/>
        <v>70</v>
      </c>
      <c r="AK325" s="38" t="str">
        <f t="array" ref="AK325">AJ325&amp;CHOOSE(AND(AJ325&lt;&gt;{11,12,13})*MIN(4,MOD(AJ325,10))+1,"th","st","nd","rd","th")</f>
        <v>70th</v>
      </c>
      <c r="AL325" s="38">
        <v>577.88199999999995</v>
      </c>
      <c r="AM325" s="38">
        <v>577.88199999999995</v>
      </c>
      <c r="AN325" s="38">
        <v>3942.8029999999999</v>
      </c>
      <c r="AO325" s="29">
        <f t="shared" si="58"/>
        <v>72</v>
      </c>
      <c r="AP325" s="38" t="str">
        <f t="array" ref="AP325">AO325&amp;CHOOSE(AND(AO325&lt;&gt;{11,12,13})*MIN(4,MOD(AO325,10))+1,"th","st","nd","rd","th")</f>
        <v>72nd</v>
      </c>
      <c r="AQ325" s="77">
        <v>0.98</v>
      </c>
      <c r="AR325" s="36">
        <v>4325.6890000000003</v>
      </c>
      <c r="AS325" s="29">
        <f t="shared" si="59"/>
        <v>76</v>
      </c>
      <c r="AT325" s="38" t="str">
        <f t="array" ref="AT325">AS325&amp;CHOOSE(AND(AS325&lt;&gt;{11,12,13})*MIN(4,MOD(AS325,10))+1,"th","st","nd","rd","th")</f>
        <v>76th</v>
      </c>
      <c r="AU325" s="40">
        <v>1.4667713029711833E-3</v>
      </c>
    </row>
    <row r="326" spans="1:47" x14ac:dyDescent="0.25">
      <c r="A326" s="7">
        <v>118408852</v>
      </c>
      <c r="B326" s="8" t="s">
        <v>640</v>
      </c>
      <c r="C326" s="8" t="s">
        <v>245</v>
      </c>
      <c r="D326" s="27">
        <v>40305</v>
      </c>
      <c r="E326" s="29">
        <f t="shared" si="50"/>
        <v>9</v>
      </c>
      <c r="F326" s="38" t="str">
        <f t="array" ref="F326">E326&amp;CHOOSE(AND(E326&lt;&gt;{11,12,13})*MIN(4,MOD(E326,10))+1,"th","st","nd","rd","th")</f>
        <v>9th</v>
      </c>
      <c r="G326" s="29">
        <v>23440</v>
      </c>
      <c r="H326" s="30">
        <v>1.413</v>
      </c>
      <c r="I326" s="31">
        <v>-2.0199999999999999E-2</v>
      </c>
      <c r="J326" s="94">
        <v>362</v>
      </c>
      <c r="K326" s="33">
        <v>0</v>
      </c>
      <c r="L326" s="34">
        <v>0.38869999999999999</v>
      </c>
      <c r="M326" s="29">
        <f t="shared" si="51"/>
        <v>96</v>
      </c>
      <c r="N326" s="38" t="str">
        <f t="array" ref="N326">M326&amp;CHOOSE(AND(M326&lt;&gt;{11,12,13})*MIN(4,MOD(M326,10))+1,"th","st","nd","rd","th")</f>
        <v>96th</v>
      </c>
      <c r="O326" s="34">
        <v>0.1923</v>
      </c>
      <c r="P326" s="29">
        <f t="shared" si="52"/>
        <v>61</v>
      </c>
      <c r="Q326" s="38" t="str">
        <f t="array" ref="Q326">P326&amp;CHOOSE(AND(P326&lt;&gt;{11,12,13})*MIN(4,MOD(P326,10))+1,"th","st","nd","rd","th")</f>
        <v>61st</v>
      </c>
      <c r="R326" s="35">
        <v>1824.8209999999999</v>
      </c>
      <c r="S326" s="35">
        <v>451.39299999999997</v>
      </c>
      <c r="T326" s="35">
        <v>912.41099999999994</v>
      </c>
      <c r="U326" s="35">
        <v>3188.625</v>
      </c>
      <c r="V326" s="36">
        <v>582.40099999999995</v>
      </c>
      <c r="W326" s="220">
        <f t="shared" si="53"/>
        <v>7.4433341376482776E-2</v>
      </c>
      <c r="X326" s="29">
        <f t="shared" si="54"/>
        <v>93</v>
      </c>
      <c r="Y326" s="38" t="str">
        <f t="array" ref="Y326">X326&amp;CHOOSE(AND(X326&lt;&gt;{11,12,13})*MIN(4,MOD(X326,10))+1,"th","st","nd","rd","th")</f>
        <v>93rd</v>
      </c>
      <c r="Z326" s="37">
        <v>116.48</v>
      </c>
      <c r="AA326" s="28">
        <v>588</v>
      </c>
      <c r="AB326" s="221">
        <f t="shared" si="55"/>
        <v>7.5148917548857025E-2</v>
      </c>
      <c r="AC326" s="29">
        <f t="shared" si="56"/>
        <v>96</v>
      </c>
      <c r="AD326" s="38" t="str">
        <f t="array" ref="AD326">AC326&amp;CHOOSE(AND(AC326&lt;&gt;{11,12,13})*MIN(4,MOD(AC326,10))+1,"th","st","nd","rd","th")</f>
        <v>96th</v>
      </c>
      <c r="AE326" s="37">
        <v>352.8</v>
      </c>
      <c r="AF326" s="113">
        <v>7824.4639999999999</v>
      </c>
      <c r="AG326" s="113">
        <v>7611.3959999999997</v>
      </c>
      <c r="AH326" s="113">
        <v>7503.3490000000002</v>
      </c>
      <c r="AI326" s="38">
        <v>7646.4030000000002</v>
      </c>
      <c r="AJ326" s="29">
        <f t="shared" si="57"/>
        <v>93</v>
      </c>
      <c r="AK326" s="38" t="str">
        <f t="array" ref="AK326">AJ326&amp;CHOOSE(AND(AJ326&lt;&gt;{11,12,13})*MIN(4,MOD(AJ326,10))+1,"th","st","nd","rd","th")</f>
        <v>93rd</v>
      </c>
      <c r="AL326" s="38">
        <v>3657.9050000000002</v>
      </c>
      <c r="AM326" s="38">
        <v>3657.9050000000002</v>
      </c>
      <c r="AN326" s="38">
        <v>11304.308000000001</v>
      </c>
      <c r="AO326" s="29">
        <f t="shared" si="58"/>
        <v>96</v>
      </c>
      <c r="AP326" s="38" t="str">
        <f t="array" ref="AP326">AO326&amp;CHOOSE(AND(AO326&lt;&gt;{11,12,13})*MIN(4,MOD(AO326,10))+1,"th","st","nd","rd","th")</f>
        <v>96th</v>
      </c>
      <c r="AQ326" s="77">
        <v>1.72</v>
      </c>
      <c r="AR326" s="36">
        <v>27473.538</v>
      </c>
      <c r="AS326" s="29">
        <f t="shared" si="59"/>
        <v>98</v>
      </c>
      <c r="AT326" s="38" t="str">
        <f t="array" ref="AT326">AS326&amp;CHOOSE(AND(AS326&lt;&gt;{11,12,13})*MIN(4,MOD(AS326,10))+1,"th","st","nd","rd","th")</f>
        <v>98th</v>
      </c>
      <c r="AU326" s="40">
        <v>9.3158331839132014E-3</v>
      </c>
    </row>
    <row r="327" spans="1:47" x14ac:dyDescent="0.25">
      <c r="A327" s="7">
        <v>118409203</v>
      </c>
      <c r="B327" s="8" t="s">
        <v>653</v>
      </c>
      <c r="C327" s="8" t="s">
        <v>245</v>
      </c>
      <c r="D327" s="27">
        <v>50819</v>
      </c>
      <c r="E327" s="29">
        <f t="shared" si="50"/>
        <v>38</v>
      </c>
      <c r="F327" s="38" t="str">
        <f t="array" ref="F327">E327&amp;CHOOSE(AND(E327&lt;&gt;{11,12,13})*MIN(4,MOD(E327,10))+1,"th","st","nd","rd","th")</f>
        <v>38th</v>
      </c>
      <c r="G327" s="29">
        <v>8203</v>
      </c>
      <c r="H327" s="30">
        <v>1.1207</v>
      </c>
      <c r="I327" s="31">
        <v>0.35349999999999998</v>
      </c>
      <c r="J327" s="94">
        <v>299</v>
      </c>
      <c r="K327" s="33">
        <v>0</v>
      </c>
      <c r="L327" s="34">
        <v>0.2114</v>
      </c>
      <c r="M327" s="29">
        <f t="shared" si="51"/>
        <v>76</v>
      </c>
      <c r="N327" s="38" t="str">
        <f t="array" ref="N327">M327&amp;CHOOSE(AND(M327&lt;&gt;{11,12,13})*MIN(4,MOD(M327,10))+1,"th","st","nd","rd","th")</f>
        <v>76th</v>
      </c>
      <c r="O327" s="34">
        <v>0.1162</v>
      </c>
      <c r="P327" s="29">
        <f t="shared" si="52"/>
        <v>24</v>
      </c>
      <c r="Q327" s="38" t="str">
        <f t="array" ref="Q327">P327&amp;CHOOSE(AND(P327&lt;&gt;{11,12,13})*MIN(4,MOD(P327,10))+1,"th","st","nd","rd","th")</f>
        <v>24th</v>
      </c>
      <c r="R327" s="35">
        <v>288.55700000000002</v>
      </c>
      <c r="S327" s="35">
        <v>79.305000000000007</v>
      </c>
      <c r="T327" s="35">
        <v>0</v>
      </c>
      <c r="U327" s="35">
        <v>367.86200000000002</v>
      </c>
      <c r="V327" s="36">
        <v>39.731000000000002</v>
      </c>
      <c r="W327" s="220">
        <f t="shared" si="53"/>
        <v>1.7464406124036803E-2</v>
      </c>
      <c r="X327" s="29">
        <f t="shared" si="54"/>
        <v>25</v>
      </c>
      <c r="Y327" s="38" t="str">
        <f t="array" ref="Y327">X327&amp;CHOOSE(AND(X327&lt;&gt;{11,12,13})*MIN(4,MOD(X327,10))+1,"th","st","nd","rd","th")</f>
        <v>25th</v>
      </c>
      <c r="Z327" s="37">
        <v>7.9459999999999997</v>
      </c>
      <c r="AA327" s="28">
        <v>13</v>
      </c>
      <c r="AB327" s="221">
        <f t="shared" si="55"/>
        <v>5.7143610684976072E-3</v>
      </c>
      <c r="AC327" s="29">
        <f t="shared" si="56"/>
        <v>50</v>
      </c>
      <c r="AD327" s="38" t="str">
        <f t="array" ref="AD327">AC327&amp;CHOOSE(AND(AC327&lt;&gt;{11,12,13})*MIN(4,MOD(AC327,10))+1,"th","st","nd","rd","th")</f>
        <v>50th</v>
      </c>
      <c r="AE327" s="37">
        <v>7.8</v>
      </c>
      <c r="AF327" s="113">
        <v>2274.9699999999998</v>
      </c>
      <c r="AG327" s="113">
        <v>2359.067</v>
      </c>
      <c r="AH327" s="113">
        <v>2359.123</v>
      </c>
      <c r="AI327" s="38">
        <v>2331.0529999999999</v>
      </c>
      <c r="AJ327" s="29">
        <f t="shared" si="57"/>
        <v>55</v>
      </c>
      <c r="AK327" s="38" t="str">
        <f t="array" ref="AK327">AJ327&amp;CHOOSE(AND(AJ327&lt;&gt;{11,12,13})*MIN(4,MOD(AJ327,10))+1,"th","st","nd","rd","th")</f>
        <v>55th</v>
      </c>
      <c r="AL327" s="38">
        <v>383.608</v>
      </c>
      <c r="AM327" s="38">
        <v>383.608</v>
      </c>
      <c r="AN327" s="38">
        <v>2714.6610000000001</v>
      </c>
      <c r="AO327" s="29">
        <f t="shared" si="58"/>
        <v>55</v>
      </c>
      <c r="AP327" s="38" t="str">
        <f t="array" ref="AP327">AO327&amp;CHOOSE(AND(AO327&lt;&gt;{11,12,13})*MIN(4,MOD(AO327,10))+1,"th","st","nd","rd","th")</f>
        <v>55th</v>
      </c>
      <c r="AQ327" s="77">
        <v>0.92</v>
      </c>
      <c r="AR327" s="36">
        <v>2798.9349999999999</v>
      </c>
      <c r="AS327" s="29">
        <f t="shared" si="59"/>
        <v>56</v>
      </c>
      <c r="AT327" s="38" t="str">
        <f t="array" ref="AT327">AS327&amp;CHOOSE(AND(AS327&lt;&gt;{11,12,13})*MIN(4,MOD(AS327,10))+1,"th","st","nd","rd","th")</f>
        <v>56th</v>
      </c>
      <c r="AU327" s="40">
        <v>9.490736705485874E-4</v>
      </c>
    </row>
    <row r="328" spans="1:47" x14ac:dyDescent="0.25">
      <c r="A328" s="7">
        <v>118409302</v>
      </c>
      <c r="B328" s="8" t="s">
        <v>654</v>
      </c>
      <c r="C328" s="8" t="s">
        <v>245</v>
      </c>
      <c r="D328" s="27">
        <v>46189</v>
      </c>
      <c r="E328" s="29">
        <f t="shared" si="50"/>
        <v>23</v>
      </c>
      <c r="F328" s="38" t="str">
        <f t="array" ref="F328">E328&amp;CHOOSE(AND(E328&lt;&gt;{11,12,13})*MIN(4,MOD(E328,10))+1,"th","st","nd","rd","th")</f>
        <v>23rd</v>
      </c>
      <c r="G328" s="29">
        <v>18446</v>
      </c>
      <c r="H328" s="30">
        <v>1.2330000000000001</v>
      </c>
      <c r="I328" s="31">
        <v>-1.2115</v>
      </c>
      <c r="J328" s="94">
        <v>441</v>
      </c>
      <c r="K328" s="33">
        <v>0</v>
      </c>
      <c r="L328" s="34">
        <v>0.1925</v>
      </c>
      <c r="M328" s="29">
        <f t="shared" si="51"/>
        <v>70</v>
      </c>
      <c r="N328" s="38" t="str">
        <f t="array" ref="N328">M328&amp;CHOOSE(AND(M328&lt;&gt;{11,12,13})*MIN(4,MOD(M328,10))+1,"th","st","nd","rd","th")</f>
        <v>70th</v>
      </c>
      <c r="O328" s="34">
        <v>0.2114</v>
      </c>
      <c r="P328" s="29">
        <f t="shared" si="52"/>
        <v>69</v>
      </c>
      <c r="Q328" s="38" t="str">
        <f t="array" ref="Q328">P328&amp;CHOOSE(AND(P328&lt;&gt;{11,12,13})*MIN(4,MOD(P328,10))+1,"th","st","nd","rd","th")</f>
        <v>69th</v>
      </c>
      <c r="R328" s="35">
        <v>589.68200000000002</v>
      </c>
      <c r="S328" s="35">
        <v>323.78899999999999</v>
      </c>
      <c r="T328" s="35">
        <v>0</v>
      </c>
      <c r="U328" s="35">
        <v>913.471</v>
      </c>
      <c r="V328" s="36">
        <v>148.00299999999999</v>
      </c>
      <c r="W328" s="220">
        <f t="shared" si="53"/>
        <v>2.8989109521573821E-2</v>
      </c>
      <c r="X328" s="29">
        <f t="shared" si="54"/>
        <v>55</v>
      </c>
      <c r="Y328" s="38" t="str">
        <f t="array" ref="Y328">X328&amp;CHOOSE(AND(X328&lt;&gt;{11,12,13})*MIN(4,MOD(X328,10))+1,"th","st","nd","rd","th")</f>
        <v>55th</v>
      </c>
      <c r="Z328" s="37">
        <v>29.600999999999999</v>
      </c>
      <c r="AA328" s="28">
        <v>86</v>
      </c>
      <c r="AB328" s="221">
        <f t="shared" si="55"/>
        <v>1.6844681654124234E-2</v>
      </c>
      <c r="AC328" s="29">
        <f t="shared" si="56"/>
        <v>73</v>
      </c>
      <c r="AD328" s="38" t="str">
        <f t="array" ref="AD328">AC328&amp;CHOOSE(AND(AC328&lt;&gt;{11,12,13})*MIN(4,MOD(AC328,10))+1,"th","st","nd","rd","th")</f>
        <v>73rd</v>
      </c>
      <c r="AE328" s="37">
        <v>51.6</v>
      </c>
      <c r="AF328" s="113">
        <v>5105.4690000000001</v>
      </c>
      <c r="AG328" s="113">
        <v>5021.4080000000004</v>
      </c>
      <c r="AH328" s="113">
        <v>5128.5460000000003</v>
      </c>
      <c r="AI328" s="38">
        <v>5085.1409999999996</v>
      </c>
      <c r="AJ328" s="29">
        <f t="shared" si="57"/>
        <v>85</v>
      </c>
      <c r="AK328" s="38" t="str">
        <f t="array" ref="AK328">AJ328&amp;CHOOSE(AND(AJ328&lt;&gt;{11,12,13})*MIN(4,MOD(AJ328,10))+1,"th","st","nd","rd","th")</f>
        <v>85th</v>
      </c>
      <c r="AL328" s="38">
        <v>994.67200000000003</v>
      </c>
      <c r="AM328" s="38">
        <v>994.67200000000003</v>
      </c>
      <c r="AN328" s="38">
        <v>6079.8130000000001</v>
      </c>
      <c r="AO328" s="29">
        <f t="shared" si="58"/>
        <v>87</v>
      </c>
      <c r="AP328" s="38" t="str">
        <f t="array" ref="AP328">AO328&amp;CHOOSE(AND(AO328&lt;&gt;{11,12,13})*MIN(4,MOD(AO328,10))+1,"th","st","nd","rd","th")</f>
        <v>87th</v>
      </c>
      <c r="AQ328" s="77">
        <v>1.08</v>
      </c>
      <c r="AR328" s="36">
        <v>8096.1220000000003</v>
      </c>
      <c r="AS328" s="29">
        <f t="shared" si="59"/>
        <v>91</v>
      </c>
      <c r="AT328" s="38" t="str">
        <f t="array" ref="AT328">AS328&amp;CHOOSE(AND(AS328&lt;&gt;{11,12,13})*MIN(4,MOD(AS328,10))+1,"th","st","nd","rd","th")</f>
        <v>91st</v>
      </c>
      <c r="AU328" s="40">
        <v>2.7452642607810368E-3</v>
      </c>
    </row>
    <row r="329" spans="1:47" x14ac:dyDescent="0.25">
      <c r="A329" s="7">
        <v>117412003</v>
      </c>
      <c r="B329" s="8" t="s">
        <v>265</v>
      </c>
      <c r="C329" s="8" t="s">
        <v>266</v>
      </c>
      <c r="D329" s="27">
        <v>57603</v>
      </c>
      <c r="E329" s="29">
        <f t="shared" si="50"/>
        <v>56</v>
      </c>
      <c r="F329" s="38" t="str">
        <f t="array" ref="F329">E329&amp;CHOOSE(AND(E329&lt;&gt;{11,12,13})*MIN(4,MOD(E329,10))+1,"th","st","nd","rd","th")</f>
        <v>56th</v>
      </c>
      <c r="G329" s="29">
        <v>4217</v>
      </c>
      <c r="H329" s="30">
        <v>0.98870000000000002</v>
      </c>
      <c r="I329" s="31">
        <v>0.79590000000000005</v>
      </c>
      <c r="J329" s="94">
        <v>119</v>
      </c>
      <c r="K329" s="33">
        <v>59.35</v>
      </c>
      <c r="L329" s="34">
        <v>6.4399999999999999E-2</v>
      </c>
      <c r="M329" s="29">
        <f t="shared" si="51"/>
        <v>17</v>
      </c>
      <c r="N329" s="38" t="str">
        <f t="array" ref="N329">M329&amp;CHOOSE(AND(M329&lt;&gt;{11,12,13})*MIN(4,MOD(M329,10))+1,"th","st","nd","rd","th")</f>
        <v>17th</v>
      </c>
      <c r="O329" s="34">
        <v>0.2591</v>
      </c>
      <c r="P329" s="29">
        <f t="shared" si="52"/>
        <v>89</v>
      </c>
      <c r="Q329" s="38" t="str">
        <f t="array" ref="Q329">P329&amp;CHOOSE(AND(P329&lt;&gt;{11,12,13})*MIN(4,MOD(P329,10))+1,"th","st","nd","rd","th")</f>
        <v>89th</v>
      </c>
      <c r="R329" s="35">
        <v>64.637</v>
      </c>
      <c r="S329" s="35">
        <v>130.02699999999999</v>
      </c>
      <c r="T329" s="35">
        <v>0</v>
      </c>
      <c r="U329" s="35">
        <v>194.66399999999999</v>
      </c>
      <c r="V329" s="36">
        <v>31.66</v>
      </c>
      <c r="W329" s="220">
        <f t="shared" si="53"/>
        <v>1.8926351028216166E-2</v>
      </c>
      <c r="X329" s="29">
        <f t="shared" si="54"/>
        <v>29</v>
      </c>
      <c r="Y329" s="38" t="str">
        <f t="array" ref="Y329">X329&amp;CHOOSE(AND(X329&lt;&gt;{11,12,13})*MIN(4,MOD(X329,10))+1,"th","st","nd","rd","th")</f>
        <v>29th</v>
      </c>
      <c r="Z329" s="37">
        <v>6.3319999999999999</v>
      </c>
      <c r="AA329" s="28">
        <v>3</v>
      </c>
      <c r="AB329" s="221">
        <f t="shared" si="55"/>
        <v>1.7934002869440459E-3</v>
      </c>
      <c r="AC329" s="29">
        <f t="shared" si="56"/>
        <v>26</v>
      </c>
      <c r="AD329" s="38" t="str">
        <f t="array" ref="AD329">AC329&amp;CHOOSE(AND(AC329&lt;&gt;{11,12,13})*MIN(4,MOD(AC329,10))+1,"th","st","nd","rd","th")</f>
        <v>26th</v>
      </c>
      <c r="AE329" s="37">
        <v>1.8</v>
      </c>
      <c r="AF329" s="113">
        <v>1672.8</v>
      </c>
      <c r="AG329" s="113">
        <v>1651.3340000000001</v>
      </c>
      <c r="AH329" s="113">
        <v>1613.809</v>
      </c>
      <c r="AI329" s="38">
        <v>1645.981</v>
      </c>
      <c r="AJ329" s="29">
        <f t="shared" si="57"/>
        <v>37</v>
      </c>
      <c r="AK329" s="38" t="str">
        <f t="array" ref="AK329">AJ329&amp;CHOOSE(AND(AJ329&lt;&gt;{11,12,13})*MIN(4,MOD(AJ329,10))+1,"th","st","nd","rd","th")</f>
        <v>37th</v>
      </c>
      <c r="AL329" s="38">
        <v>202.79599999999999</v>
      </c>
      <c r="AM329" s="38">
        <v>262.14600000000002</v>
      </c>
      <c r="AN329" s="38">
        <v>1908.127</v>
      </c>
      <c r="AO329" s="29">
        <f t="shared" si="58"/>
        <v>36</v>
      </c>
      <c r="AP329" s="38" t="str">
        <f t="array" ref="AP329">AO329&amp;CHOOSE(AND(AO329&lt;&gt;{11,12,13})*MIN(4,MOD(AO329,10))+1,"th","st","nd","rd","th")</f>
        <v>36th</v>
      </c>
      <c r="AQ329" s="77">
        <v>0.94</v>
      </c>
      <c r="AR329" s="36">
        <v>1773.3710000000001</v>
      </c>
      <c r="AS329" s="29">
        <f t="shared" si="59"/>
        <v>30</v>
      </c>
      <c r="AT329" s="38" t="str">
        <f t="array" ref="AT329">AS329&amp;CHOOSE(AND(AS329&lt;&gt;{11,12,13})*MIN(4,MOD(AS329,10))+1,"th","st","nd","rd","th")</f>
        <v>30th</v>
      </c>
      <c r="AU329" s="40">
        <v>6.0132147556639186E-4</v>
      </c>
    </row>
    <row r="330" spans="1:47" x14ac:dyDescent="0.25">
      <c r="A330" s="7">
        <v>117414003</v>
      </c>
      <c r="B330" s="8" t="s">
        <v>348</v>
      </c>
      <c r="C330" s="8" t="s">
        <v>266</v>
      </c>
      <c r="D330" s="27">
        <v>53846</v>
      </c>
      <c r="E330" s="29">
        <f t="shared" si="50"/>
        <v>48</v>
      </c>
      <c r="F330" s="38" t="str">
        <f t="array" ref="F330">E330&amp;CHOOSE(AND(E330&lt;&gt;{11,12,13})*MIN(4,MOD(E330,10))+1,"th","st","nd","rd","th")</f>
        <v>48th</v>
      </c>
      <c r="G330" s="29">
        <v>7126</v>
      </c>
      <c r="H330" s="30">
        <v>1.0577000000000001</v>
      </c>
      <c r="I330" s="31">
        <v>0.74039999999999995</v>
      </c>
      <c r="J330" s="94">
        <v>160</v>
      </c>
      <c r="K330" s="33">
        <v>0</v>
      </c>
      <c r="L330" s="34">
        <v>0.1132</v>
      </c>
      <c r="M330" s="29">
        <f t="shared" si="51"/>
        <v>37</v>
      </c>
      <c r="N330" s="38" t="str">
        <f t="array" ref="N330">M330&amp;CHOOSE(AND(M330&lt;&gt;{11,12,13})*MIN(4,MOD(M330,10))+1,"th","st","nd","rd","th")</f>
        <v>37th</v>
      </c>
      <c r="O330" s="34">
        <v>0.17230000000000001</v>
      </c>
      <c r="P330" s="29">
        <f t="shared" si="52"/>
        <v>52</v>
      </c>
      <c r="Q330" s="38" t="str">
        <f t="array" ref="Q330">P330&amp;CHOOSE(AND(P330&lt;&gt;{11,12,13})*MIN(4,MOD(P330,10))+1,"th","st","nd","rd","th")</f>
        <v>52nd</v>
      </c>
      <c r="R330" s="35">
        <v>171.25700000000001</v>
      </c>
      <c r="S330" s="35">
        <v>130.334</v>
      </c>
      <c r="T330" s="35">
        <v>0</v>
      </c>
      <c r="U330" s="35">
        <v>301.59100000000001</v>
      </c>
      <c r="V330" s="36">
        <v>137.27099999999999</v>
      </c>
      <c r="W330" s="220">
        <f t="shared" si="53"/>
        <v>5.444109937936726E-2</v>
      </c>
      <c r="X330" s="29">
        <f t="shared" si="54"/>
        <v>89</v>
      </c>
      <c r="Y330" s="38" t="str">
        <f t="array" ref="Y330">X330&amp;CHOOSE(AND(X330&lt;&gt;{11,12,13})*MIN(4,MOD(X330,10))+1,"th","st","nd","rd","th")</f>
        <v>89th</v>
      </c>
      <c r="Z330" s="37">
        <v>27.454000000000001</v>
      </c>
      <c r="AA330" s="28">
        <v>0</v>
      </c>
      <c r="AB330" s="221">
        <f t="shared" si="55"/>
        <v>0</v>
      </c>
      <c r="AC330" s="29">
        <f t="shared" si="56"/>
        <v>1</v>
      </c>
      <c r="AD330" s="38" t="str">
        <f t="array" ref="AD330">AC330&amp;CHOOSE(AND(AC330&lt;&gt;{11,12,13})*MIN(4,MOD(AC330,10))+1,"th","st","nd","rd","th")</f>
        <v>1st</v>
      </c>
      <c r="AE330" s="37">
        <v>0</v>
      </c>
      <c r="AF330" s="113">
        <v>2521.4589999999998</v>
      </c>
      <c r="AG330" s="113">
        <v>2564.9079999999999</v>
      </c>
      <c r="AH330" s="113">
        <v>2591.6529999999998</v>
      </c>
      <c r="AI330" s="38">
        <v>2559.34</v>
      </c>
      <c r="AJ330" s="29">
        <f t="shared" si="57"/>
        <v>59</v>
      </c>
      <c r="AK330" s="38" t="str">
        <f t="array" ref="AK330">AJ330&amp;CHOOSE(AND(AJ330&lt;&gt;{11,12,13})*MIN(4,MOD(AJ330,10))+1,"th","st","nd","rd","th")</f>
        <v>59th</v>
      </c>
      <c r="AL330" s="38">
        <v>329.04500000000002</v>
      </c>
      <c r="AM330" s="38">
        <v>329.04500000000002</v>
      </c>
      <c r="AN330" s="38">
        <v>2888.3850000000002</v>
      </c>
      <c r="AO330" s="29">
        <f t="shared" si="58"/>
        <v>58</v>
      </c>
      <c r="AP330" s="38" t="str">
        <f t="array" ref="AP330">AO330&amp;CHOOSE(AND(AO330&lt;&gt;{11,12,13})*MIN(4,MOD(AO330,10))+1,"th","st","nd","rd","th")</f>
        <v>58th</v>
      </c>
      <c r="AQ330" s="77">
        <v>0.96</v>
      </c>
      <c r="AR330" s="36">
        <v>2932.8429999999998</v>
      </c>
      <c r="AS330" s="29">
        <f t="shared" si="59"/>
        <v>58</v>
      </c>
      <c r="AT330" s="38" t="str">
        <f t="array" ref="AT330">AS330&amp;CHOOSE(AND(AS330&lt;&gt;{11,12,13})*MIN(4,MOD(AS330,10))+1,"th","st","nd","rd","th")</f>
        <v>58th</v>
      </c>
      <c r="AU330" s="40">
        <v>9.9447971144479255E-4</v>
      </c>
    </row>
    <row r="331" spans="1:47" x14ac:dyDescent="0.25">
      <c r="A331" s="7">
        <v>117414203</v>
      </c>
      <c r="B331" s="8" t="s">
        <v>386</v>
      </c>
      <c r="C331" s="8" t="s">
        <v>266</v>
      </c>
      <c r="D331" s="27">
        <v>50030</v>
      </c>
      <c r="E331" s="29">
        <f t="shared" si="50"/>
        <v>33</v>
      </c>
      <c r="F331" s="38" t="str">
        <f t="array" ref="F331">E331&amp;CHOOSE(AND(E331&lt;&gt;{11,12,13})*MIN(4,MOD(E331,10))+1,"th","st","nd","rd","th")</f>
        <v>33rd</v>
      </c>
      <c r="G331" s="29">
        <v>4641</v>
      </c>
      <c r="H331" s="30">
        <v>1.1383000000000001</v>
      </c>
      <c r="I331" s="31">
        <v>0.48780000000000001</v>
      </c>
      <c r="J331" s="94">
        <v>266</v>
      </c>
      <c r="K331" s="33">
        <v>0</v>
      </c>
      <c r="L331" s="34">
        <v>0.1067</v>
      </c>
      <c r="M331" s="29">
        <f t="shared" si="51"/>
        <v>34</v>
      </c>
      <c r="N331" s="38" t="str">
        <f t="array" ref="N331">M331&amp;CHOOSE(AND(M331&lt;&gt;{11,12,13})*MIN(4,MOD(M331,10))+1,"th","st","nd","rd","th")</f>
        <v>34th</v>
      </c>
      <c r="O331" s="34">
        <v>0.23019999999999999</v>
      </c>
      <c r="P331" s="29">
        <f t="shared" si="52"/>
        <v>79</v>
      </c>
      <c r="Q331" s="38" t="str">
        <f t="array" ref="Q331">P331&amp;CHOOSE(AND(P331&lt;&gt;{11,12,13})*MIN(4,MOD(P331,10))+1,"th","st","nd","rd","th")</f>
        <v>79th</v>
      </c>
      <c r="R331" s="35">
        <v>99.730999999999995</v>
      </c>
      <c r="S331" s="35">
        <v>107.58199999999999</v>
      </c>
      <c r="T331" s="35">
        <v>0</v>
      </c>
      <c r="U331" s="35">
        <v>207.31299999999999</v>
      </c>
      <c r="V331" s="36">
        <v>29.991</v>
      </c>
      <c r="W331" s="220">
        <f t="shared" si="53"/>
        <v>1.9252113393028514E-2</v>
      </c>
      <c r="X331" s="29">
        <f t="shared" si="54"/>
        <v>30</v>
      </c>
      <c r="Y331" s="38" t="str">
        <f t="array" ref="Y331">X331&amp;CHOOSE(AND(X331&lt;&gt;{11,12,13})*MIN(4,MOD(X331,10))+1,"th","st","nd","rd","th")</f>
        <v>30th</v>
      </c>
      <c r="Z331" s="37">
        <v>5.9980000000000002</v>
      </c>
      <c r="AA331" s="28">
        <v>17</v>
      </c>
      <c r="AB331" s="221">
        <f t="shared" si="55"/>
        <v>1.0912804764145401E-2</v>
      </c>
      <c r="AC331" s="29">
        <f t="shared" si="56"/>
        <v>63</v>
      </c>
      <c r="AD331" s="38" t="str">
        <f t="array" ref="AD331">AC331&amp;CHOOSE(AND(AC331&lt;&gt;{11,12,13})*MIN(4,MOD(AC331,10))+1,"th","st","nd","rd","th")</f>
        <v>63rd</v>
      </c>
      <c r="AE331" s="37">
        <v>10.199999999999999</v>
      </c>
      <c r="AF331" s="113">
        <v>1557.8030000000001</v>
      </c>
      <c r="AG331" s="113">
        <v>1511.4190000000001</v>
      </c>
      <c r="AH331" s="113">
        <v>1517.617</v>
      </c>
      <c r="AI331" s="38">
        <v>1528.9459999999999</v>
      </c>
      <c r="AJ331" s="29">
        <f t="shared" si="57"/>
        <v>34</v>
      </c>
      <c r="AK331" s="38" t="str">
        <f t="array" ref="AK331">AJ331&amp;CHOOSE(AND(AJ331&lt;&gt;{11,12,13})*MIN(4,MOD(AJ331,10))+1,"th","st","nd","rd","th")</f>
        <v>34th</v>
      </c>
      <c r="AL331" s="38">
        <v>223.511</v>
      </c>
      <c r="AM331" s="38">
        <v>223.511</v>
      </c>
      <c r="AN331" s="38">
        <v>1752.4570000000001</v>
      </c>
      <c r="AO331" s="29">
        <f t="shared" si="58"/>
        <v>31</v>
      </c>
      <c r="AP331" s="38" t="str">
        <f t="array" ref="AP331">AO331&amp;CHOOSE(AND(AO331&lt;&gt;{11,12,13})*MIN(4,MOD(AO331,10))+1,"th","st","nd","rd","th")</f>
        <v>31st</v>
      </c>
      <c r="AQ331" s="77">
        <v>1.27</v>
      </c>
      <c r="AR331" s="36">
        <v>2533.424</v>
      </c>
      <c r="AS331" s="29">
        <f t="shared" si="59"/>
        <v>50</v>
      </c>
      <c r="AT331" s="38" t="str">
        <f t="array" ref="AT331">AS331&amp;CHOOSE(AND(AS331&lt;&gt;{11,12,13})*MIN(4,MOD(AS331,10))+1,"th","st","nd","rd","th")</f>
        <v>50th</v>
      </c>
      <c r="AU331" s="40">
        <v>8.5904317704265537E-4</v>
      </c>
    </row>
    <row r="332" spans="1:47" x14ac:dyDescent="0.25">
      <c r="A332" s="7">
        <v>117415004</v>
      </c>
      <c r="B332" s="8" t="s">
        <v>415</v>
      </c>
      <c r="C332" s="8" t="s">
        <v>266</v>
      </c>
      <c r="D332" s="27">
        <v>55500</v>
      </c>
      <c r="E332" s="29">
        <f t="shared" si="50"/>
        <v>52</v>
      </c>
      <c r="F332" s="38" t="str">
        <f t="array" ref="F332">E332&amp;CHOOSE(AND(E332&lt;&gt;{11,12,13})*MIN(4,MOD(E332,10))+1,"th","st","nd","rd","th")</f>
        <v>52nd</v>
      </c>
      <c r="G332" s="29">
        <v>2204</v>
      </c>
      <c r="H332" s="30">
        <v>1.0261</v>
      </c>
      <c r="I332" s="31">
        <v>0.8679</v>
      </c>
      <c r="J332" s="94">
        <v>57</v>
      </c>
      <c r="K332" s="33">
        <v>105.60899999999999</v>
      </c>
      <c r="L332" s="34">
        <v>0.2324</v>
      </c>
      <c r="M332" s="29">
        <f t="shared" si="51"/>
        <v>82</v>
      </c>
      <c r="N332" s="38" t="str">
        <f t="array" ref="N332">M332&amp;CHOOSE(AND(M332&lt;&gt;{11,12,13})*MIN(4,MOD(M332,10))+1,"th","st","nd","rd","th")</f>
        <v>82nd</v>
      </c>
      <c r="O332" s="34">
        <v>0.22750000000000001</v>
      </c>
      <c r="P332" s="29">
        <f t="shared" si="52"/>
        <v>77</v>
      </c>
      <c r="Q332" s="38" t="str">
        <f t="array" ref="Q332">P332&amp;CHOOSE(AND(P332&lt;&gt;{11,12,13})*MIN(4,MOD(P332,10))+1,"th","st","nd","rd","th")</f>
        <v>77th</v>
      </c>
      <c r="R332" s="35">
        <v>123.824</v>
      </c>
      <c r="S332" s="35">
        <v>60.606000000000002</v>
      </c>
      <c r="T332" s="35">
        <v>0</v>
      </c>
      <c r="U332" s="35">
        <v>184.43</v>
      </c>
      <c r="V332" s="36">
        <v>22.184000000000001</v>
      </c>
      <c r="W332" s="220">
        <f t="shared" si="53"/>
        <v>2.4981785053496203E-2</v>
      </c>
      <c r="X332" s="29">
        <f t="shared" si="54"/>
        <v>45</v>
      </c>
      <c r="Y332" s="38" t="str">
        <f t="array" ref="Y332">X332&amp;CHOOSE(AND(X332&lt;&gt;{11,12,13})*MIN(4,MOD(X332,10))+1,"th","st","nd","rd","th")</f>
        <v>45th</v>
      </c>
      <c r="Z332" s="37">
        <v>4.4370000000000003</v>
      </c>
      <c r="AA332" s="28">
        <v>2</v>
      </c>
      <c r="AB332" s="221">
        <f t="shared" si="55"/>
        <v>2.2522344981514785E-3</v>
      </c>
      <c r="AC332" s="29">
        <f t="shared" si="56"/>
        <v>30</v>
      </c>
      <c r="AD332" s="38" t="str">
        <f t="array" ref="AD332">AC332&amp;CHOOSE(AND(AC332&lt;&gt;{11,12,13})*MIN(4,MOD(AC332,10))+1,"th","st","nd","rd","th")</f>
        <v>30th</v>
      </c>
      <c r="AE332" s="37">
        <v>1.2</v>
      </c>
      <c r="AF332" s="113">
        <v>888.00699999999995</v>
      </c>
      <c r="AG332" s="113">
        <v>876.05499999999995</v>
      </c>
      <c r="AH332" s="113">
        <v>887.76900000000001</v>
      </c>
      <c r="AI332" s="38">
        <v>883.94399999999996</v>
      </c>
      <c r="AJ332" s="29">
        <f t="shared" si="57"/>
        <v>12</v>
      </c>
      <c r="AK332" s="38" t="str">
        <f t="array" ref="AK332">AJ332&amp;CHOOSE(AND(AJ332&lt;&gt;{11,12,13})*MIN(4,MOD(AJ332,10))+1,"th","st","nd","rd","th")</f>
        <v>12th</v>
      </c>
      <c r="AL332" s="38">
        <v>190.06700000000001</v>
      </c>
      <c r="AM332" s="38">
        <v>295.67599999999999</v>
      </c>
      <c r="AN332" s="38">
        <v>1179.6199999999999</v>
      </c>
      <c r="AO332" s="29">
        <f t="shared" si="58"/>
        <v>14</v>
      </c>
      <c r="AP332" s="38" t="str">
        <f t="array" ref="AP332">AO332&amp;CHOOSE(AND(AO332&lt;&gt;{11,12,13})*MIN(4,MOD(AO332,10))+1,"th","st","nd","rd","th")</f>
        <v>14th</v>
      </c>
      <c r="AQ332" s="77">
        <v>1.2</v>
      </c>
      <c r="AR332" s="36">
        <v>1452.49</v>
      </c>
      <c r="AS332" s="29">
        <f t="shared" si="59"/>
        <v>20</v>
      </c>
      <c r="AT332" s="38" t="str">
        <f t="array" ref="AT332">AS332&amp;CHOOSE(AND(AS332&lt;&gt;{11,12,13})*MIN(4,MOD(AS332,10))+1,"th","st","nd","rd","th")</f>
        <v>20th</v>
      </c>
      <c r="AU332" s="40">
        <v>4.9251590899221235E-4</v>
      </c>
    </row>
    <row r="333" spans="1:47" x14ac:dyDescent="0.25">
      <c r="A333" s="7">
        <v>117415103</v>
      </c>
      <c r="B333" s="8" t="s">
        <v>417</v>
      </c>
      <c r="C333" s="8" t="s">
        <v>266</v>
      </c>
      <c r="D333" s="27">
        <v>59284</v>
      </c>
      <c r="E333" s="29">
        <f t="shared" si="50"/>
        <v>60</v>
      </c>
      <c r="F333" s="38" t="str">
        <f t="array" ref="F333">E333&amp;CHOOSE(AND(E333&lt;&gt;{11,12,13})*MIN(4,MOD(E333,10))+1,"th","st","nd","rd","th")</f>
        <v>60th</v>
      </c>
      <c r="G333" s="29">
        <v>5423</v>
      </c>
      <c r="H333" s="30">
        <v>0.96060000000000001</v>
      </c>
      <c r="I333" s="31">
        <v>0.76500000000000001</v>
      </c>
      <c r="J333" s="94">
        <v>148</v>
      </c>
      <c r="K333" s="33">
        <v>8.1509999999999998</v>
      </c>
      <c r="L333" s="34">
        <v>9.1700000000000004E-2</v>
      </c>
      <c r="M333" s="29">
        <f t="shared" si="51"/>
        <v>29</v>
      </c>
      <c r="N333" s="38" t="str">
        <f t="array" ref="N333">M333&amp;CHOOSE(AND(M333&lt;&gt;{11,12,13})*MIN(4,MOD(M333,10))+1,"th","st","nd","rd","th")</f>
        <v>29th</v>
      </c>
      <c r="O333" s="34">
        <v>0.1171</v>
      </c>
      <c r="P333" s="29">
        <f t="shared" si="52"/>
        <v>25</v>
      </c>
      <c r="Q333" s="38" t="str">
        <f t="array" ref="Q333">P333&amp;CHOOSE(AND(P333&lt;&gt;{11,12,13})*MIN(4,MOD(P333,10))+1,"th","st","nd","rd","th")</f>
        <v>25th</v>
      </c>
      <c r="R333" s="35">
        <v>110.652</v>
      </c>
      <c r="S333" s="35">
        <v>70.650999999999996</v>
      </c>
      <c r="T333" s="35">
        <v>0</v>
      </c>
      <c r="U333" s="35">
        <v>181.303</v>
      </c>
      <c r="V333" s="36">
        <v>40.42</v>
      </c>
      <c r="W333" s="220">
        <f t="shared" si="53"/>
        <v>2.0098203741686867E-2</v>
      </c>
      <c r="X333" s="29">
        <f t="shared" si="54"/>
        <v>32</v>
      </c>
      <c r="Y333" s="38" t="str">
        <f t="array" ref="Y333">X333&amp;CHOOSE(AND(X333&lt;&gt;{11,12,13})*MIN(4,MOD(X333,10))+1,"th","st","nd","rd","th")</f>
        <v>32nd</v>
      </c>
      <c r="Z333" s="37">
        <v>8.0839999999999996</v>
      </c>
      <c r="AA333" s="28">
        <v>4</v>
      </c>
      <c r="AB333" s="221">
        <f t="shared" si="55"/>
        <v>1.9889365404935047E-3</v>
      </c>
      <c r="AC333" s="29">
        <f t="shared" si="56"/>
        <v>27</v>
      </c>
      <c r="AD333" s="38" t="str">
        <f t="array" ref="AD333">AC333&amp;CHOOSE(AND(AC333&lt;&gt;{11,12,13})*MIN(4,MOD(AC333,10))+1,"th","st","nd","rd","th")</f>
        <v>27th</v>
      </c>
      <c r="AE333" s="37">
        <v>2.4</v>
      </c>
      <c r="AF333" s="113">
        <v>2011.125</v>
      </c>
      <c r="AG333" s="113">
        <v>2036.3530000000001</v>
      </c>
      <c r="AH333" s="113">
        <v>2023.538</v>
      </c>
      <c r="AI333" s="38">
        <v>2023.672</v>
      </c>
      <c r="AJ333" s="29">
        <f t="shared" si="57"/>
        <v>48</v>
      </c>
      <c r="AK333" s="38" t="str">
        <f t="array" ref="AK333">AJ333&amp;CHOOSE(AND(AJ333&lt;&gt;{11,12,13})*MIN(4,MOD(AJ333,10))+1,"th","st","nd","rd","th")</f>
        <v>48th</v>
      </c>
      <c r="AL333" s="38">
        <v>191.78700000000001</v>
      </c>
      <c r="AM333" s="38">
        <v>199.93799999999999</v>
      </c>
      <c r="AN333" s="38">
        <v>2223.61</v>
      </c>
      <c r="AO333" s="29">
        <f t="shared" si="58"/>
        <v>44</v>
      </c>
      <c r="AP333" s="38" t="str">
        <f t="array" ref="AP333">AO333&amp;CHOOSE(AND(AO333&lt;&gt;{11,12,13})*MIN(4,MOD(AO333,10))+1,"th","st","nd","rd","th")</f>
        <v>44th</v>
      </c>
      <c r="AQ333" s="77">
        <v>0.97</v>
      </c>
      <c r="AR333" s="36">
        <v>2071.92</v>
      </c>
      <c r="AS333" s="29">
        <f t="shared" si="59"/>
        <v>38</v>
      </c>
      <c r="AT333" s="38" t="str">
        <f t="array" ref="AT333">AS333&amp;CHOOSE(AND(AS333&lt;&gt;{11,12,13})*MIN(4,MOD(AS333,10))+1,"th","st","nd","rd","th")</f>
        <v>38th</v>
      </c>
      <c r="AU333" s="40">
        <v>7.0255462148389634E-4</v>
      </c>
    </row>
    <row r="334" spans="1:47" x14ac:dyDescent="0.25">
      <c r="A334" s="7">
        <v>117415303</v>
      </c>
      <c r="B334" s="8" t="s">
        <v>428</v>
      </c>
      <c r="C334" s="8" t="s">
        <v>266</v>
      </c>
      <c r="D334" s="27">
        <v>56504</v>
      </c>
      <c r="E334" s="29">
        <f t="shared" si="50"/>
        <v>55</v>
      </c>
      <c r="F334" s="38" t="str">
        <f t="array" ref="F334">E334&amp;CHOOSE(AND(E334&lt;&gt;{11,12,13})*MIN(4,MOD(E334,10))+1,"th","st","nd","rd","th")</f>
        <v>55th</v>
      </c>
      <c r="G334" s="29">
        <v>2763</v>
      </c>
      <c r="H334" s="30">
        <v>1.0079</v>
      </c>
      <c r="I334" s="31">
        <v>0.74850000000000005</v>
      </c>
      <c r="J334" s="94">
        <v>157</v>
      </c>
      <c r="K334" s="33">
        <v>0</v>
      </c>
      <c r="L334" s="34">
        <v>5.8700000000000002E-2</v>
      </c>
      <c r="M334" s="29">
        <f t="shared" si="51"/>
        <v>14</v>
      </c>
      <c r="N334" s="38" t="str">
        <f t="array" ref="N334">M334&amp;CHOOSE(AND(M334&lt;&gt;{11,12,13})*MIN(4,MOD(M334,10))+1,"th","st","nd","rd","th")</f>
        <v>14th</v>
      </c>
      <c r="O334" s="34">
        <v>0.1008</v>
      </c>
      <c r="P334" s="29">
        <f t="shared" si="52"/>
        <v>17</v>
      </c>
      <c r="Q334" s="38" t="str">
        <f t="array" ref="Q334">P334&amp;CHOOSE(AND(P334&lt;&gt;{11,12,13})*MIN(4,MOD(P334,10))+1,"th","st","nd","rd","th")</f>
        <v>17th</v>
      </c>
      <c r="R334" s="35">
        <v>38.634999999999998</v>
      </c>
      <c r="S334" s="35">
        <v>33.171999999999997</v>
      </c>
      <c r="T334" s="35">
        <v>0</v>
      </c>
      <c r="U334" s="35">
        <v>71.807000000000002</v>
      </c>
      <c r="V334" s="36">
        <v>24.38</v>
      </c>
      <c r="W334" s="220">
        <f t="shared" si="53"/>
        <v>2.2225200168102005E-2</v>
      </c>
      <c r="X334" s="29">
        <f t="shared" si="54"/>
        <v>38</v>
      </c>
      <c r="Y334" s="38" t="str">
        <f t="array" ref="Y334">X334&amp;CHOOSE(AND(X334&lt;&gt;{11,12,13})*MIN(4,MOD(X334,10))+1,"th","st","nd","rd","th")</f>
        <v>38th</v>
      </c>
      <c r="Z334" s="37">
        <v>4.8760000000000003</v>
      </c>
      <c r="AA334" s="28">
        <v>3</v>
      </c>
      <c r="AB334" s="221">
        <f t="shared" si="55"/>
        <v>2.7348482569444633E-3</v>
      </c>
      <c r="AC334" s="29">
        <f t="shared" si="56"/>
        <v>33</v>
      </c>
      <c r="AD334" s="38" t="str">
        <f t="array" ref="AD334">AC334&amp;CHOOSE(AND(AC334&lt;&gt;{11,12,13})*MIN(4,MOD(AC334,10))+1,"th","st","nd","rd","th")</f>
        <v>33rd</v>
      </c>
      <c r="AE334" s="37">
        <v>1.8</v>
      </c>
      <c r="AF334" s="113">
        <v>1096.953</v>
      </c>
      <c r="AG334" s="113">
        <v>1100.808</v>
      </c>
      <c r="AH334" s="113">
        <v>1072.1189999999999</v>
      </c>
      <c r="AI334" s="38">
        <v>1089.96</v>
      </c>
      <c r="AJ334" s="29">
        <f t="shared" si="57"/>
        <v>20</v>
      </c>
      <c r="AK334" s="38" t="str">
        <f t="array" ref="AK334">AJ334&amp;CHOOSE(AND(AJ334&lt;&gt;{11,12,13})*MIN(4,MOD(AJ334,10))+1,"th","st","nd","rd","th")</f>
        <v>20th</v>
      </c>
      <c r="AL334" s="38">
        <v>78.483000000000004</v>
      </c>
      <c r="AM334" s="38">
        <v>78.483000000000004</v>
      </c>
      <c r="AN334" s="38">
        <v>1168.443</v>
      </c>
      <c r="AO334" s="29">
        <f t="shared" si="58"/>
        <v>14</v>
      </c>
      <c r="AP334" s="38" t="str">
        <f t="array" ref="AP334">AO334&amp;CHOOSE(AND(AO334&lt;&gt;{11,12,13})*MIN(4,MOD(AO334,10))+1,"th","st","nd","rd","th")</f>
        <v>14th</v>
      </c>
      <c r="AQ334" s="77">
        <v>1.1599999999999999</v>
      </c>
      <c r="AR334" s="36">
        <v>1366.1010000000001</v>
      </c>
      <c r="AS334" s="29">
        <f t="shared" si="59"/>
        <v>16</v>
      </c>
      <c r="AT334" s="38" t="str">
        <f t="array" ref="AT334">AS334&amp;CHOOSE(AND(AS334&lt;&gt;{11,12,13})*MIN(4,MOD(AS334,10))+1,"th","st","nd","rd","th")</f>
        <v>16th</v>
      </c>
      <c r="AU334" s="40">
        <v>4.6322279381625367E-4</v>
      </c>
    </row>
    <row r="335" spans="1:47" x14ac:dyDescent="0.25">
      <c r="A335" s="7">
        <v>117416103</v>
      </c>
      <c r="B335" s="8" t="s">
        <v>558</v>
      </c>
      <c r="C335" s="8" t="s">
        <v>266</v>
      </c>
      <c r="D335" s="27">
        <v>52179</v>
      </c>
      <c r="E335" s="29">
        <f t="shared" si="50"/>
        <v>43</v>
      </c>
      <c r="F335" s="38" t="str">
        <f t="array" ref="F335">E335&amp;CHOOSE(AND(E335&lt;&gt;{11,12,13})*MIN(4,MOD(E335,10))+1,"th","st","nd","rd","th")</f>
        <v>43rd</v>
      </c>
      <c r="G335" s="29">
        <v>3897</v>
      </c>
      <c r="H335" s="30">
        <v>1.0914999999999999</v>
      </c>
      <c r="I335" s="31">
        <v>0.68989999999999996</v>
      </c>
      <c r="J335" s="94">
        <v>192</v>
      </c>
      <c r="K335" s="33">
        <v>0</v>
      </c>
      <c r="L335" s="34">
        <v>0.18010000000000001</v>
      </c>
      <c r="M335" s="29">
        <f t="shared" si="51"/>
        <v>67</v>
      </c>
      <c r="N335" s="38" t="str">
        <f t="array" ref="N335">M335&amp;CHOOSE(AND(M335&lt;&gt;{11,12,13})*MIN(4,MOD(M335,10))+1,"th","st","nd","rd","th")</f>
        <v>67th</v>
      </c>
      <c r="O335" s="34">
        <v>0.15629999999999999</v>
      </c>
      <c r="P335" s="29">
        <f t="shared" si="52"/>
        <v>44</v>
      </c>
      <c r="Q335" s="38" t="str">
        <f t="array" ref="Q335">P335&amp;CHOOSE(AND(P335&lt;&gt;{11,12,13})*MIN(4,MOD(P335,10))+1,"th","st","nd","rd","th")</f>
        <v>44th</v>
      </c>
      <c r="R335" s="35">
        <v>140.524</v>
      </c>
      <c r="S335" s="35">
        <v>60.976999999999997</v>
      </c>
      <c r="T335" s="35">
        <v>0</v>
      </c>
      <c r="U335" s="35">
        <v>201.501</v>
      </c>
      <c r="V335" s="36">
        <v>40.713000000000001</v>
      </c>
      <c r="W335" s="220">
        <f t="shared" si="53"/>
        <v>3.1307336803980221E-2</v>
      </c>
      <c r="X335" s="29">
        <f t="shared" si="54"/>
        <v>61</v>
      </c>
      <c r="Y335" s="38" t="str">
        <f t="array" ref="Y335">X335&amp;CHOOSE(AND(X335&lt;&gt;{11,12,13})*MIN(4,MOD(X335,10))+1,"th","st","nd","rd","th")</f>
        <v>61st</v>
      </c>
      <c r="Z335" s="37">
        <v>8.1430000000000007</v>
      </c>
      <c r="AA335" s="28">
        <v>2</v>
      </c>
      <c r="AB335" s="221">
        <f t="shared" si="55"/>
        <v>1.5379528309866736E-3</v>
      </c>
      <c r="AC335" s="29">
        <f t="shared" si="56"/>
        <v>25</v>
      </c>
      <c r="AD335" s="38" t="str">
        <f t="array" ref="AD335">AC335&amp;CHOOSE(AND(AC335&lt;&gt;{11,12,13})*MIN(4,MOD(AC335,10))+1,"th","st","nd","rd","th")</f>
        <v>25th</v>
      </c>
      <c r="AE335" s="37">
        <v>1.2</v>
      </c>
      <c r="AF335" s="113">
        <v>1300.43</v>
      </c>
      <c r="AG335" s="113">
        <v>1313.4639999999999</v>
      </c>
      <c r="AH335" s="113">
        <v>1305.1969999999999</v>
      </c>
      <c r="AI335" s="38">
        <v>1306.364</v>
      </c>
      <c r="AJ335" s="29">
        <f t="shared" si="57"/>
        <v>28</v>
      </c>
      <c r="AK335" s="38" t="str">
        <f t="array" ref="AK335">AJ335&amp;CHOOSE(AND(AJ335&lt;&gt;{11,12,13})*MIN(4,MOD(AJ335,10))+1,"th","st","nd","rd","th")</f>
        <v>28th</v>
      </c>
      <c r="AL335" s="38">
        <v>210.84399999999999</v>
      </c>
      <c r="AM335" s="38">
        <v>210.84399999999999</v>
      </c>
      <c r="AN335" s="38">
        <v>1517.2080000000001</v>
      </c>
      <c r="AO335" s="29">
        <f t="shared" si="58"/>
        <v>26</v>
      </c>
      <c r="AP335" s="38" t="str">
        <f t="array" ref="AP335">AO335&amp;CHOOSE(AND(AO335&lt;&gt;{11,12,13})*MIN(4,MOD(AO335,10))+1,"th","st","nd","rd","th")</f>
        <v>26th</v>
      </c>
      <c r="AQ335" s="77">
        <v>0.97</v>
      </c>
      <c r="AR335" s="36">
        <v>1606.3520000000001</v>
      </c>
      <c r="AS335" s="29">
        <f t="shared" si="59"/>
        <v>26</v>
      </c>
      <c r="AT335" s="38" t="str">
        <f t="array" ref="AT335">AS335&amp;CHOOSE(AND(AS335&lt;&gt;{11,12,13})*MIN(4,MOD(AS335,10))+1,"th","st","nd","rd","th")</f>
        <v>26th</v>
      </c>
      <c r="AU335" s="40">
        <v>5.4468802913717703E-4</v>
      </c>
    </row>
    <row r="336" spans="1:47" x14ac:dyDescent="0.25">
      <c r="A336" s="7">
        <v>117417202</v>
      </c>
      <c r="B336" s="8" t="s">
        <v>645</v>
      </c>
      <c r="C336" s="8" t="s">
        <v>266</v>
      </c>
      <c r="D336" s="27">
        <v>42675</v>
      </c>
      <c r="E336" s="29">
        <f t="shared" si="50"/>
        <v>14</v>
      </c>
      <c r="F336" s="38" t="str">
        <f t="array" ref="F336">E336&amp;CHOOSE(AND(E336&lt;&gt;{11,12,13})*MIN(4,MOD(E336,10))+1,"th","st","nd","rd","th")</f>
        <v>14th</v>
      </c>
      <c r="G336" s="29">
        <v>16597</v>
      </c>
      <c r="H336" s="30">
        <v>1.3345</v>
      </c>
      <c r="I336" s="31">
        <v>0.29320000000000002</v>
      </c>
      <c r="J336" s="94">
        <v>313</v>
      </c>
      <c r="K336" s="33">
        <v>0</v>
      </c>
      <c r="L336" s="34">
        <v>0.32550000000000001</v>
      </c>
      <c r="M336" s="29">
        <f t="shared" si="51"/>
        <v>93</v>
      </c>
      <c r="N336" s="38" t="str">
        <f t="array" ref="N336">M336&amp;CHOOSE(AND(M336&lt;&gt;{11,12,13})*MIN(4,MOD(M336,10))+1,"th","st","nd","rd","th")</f>
        <v>93rd</v>
      </c>
      <c r="O336" s="34">
        <v>0.22189999999999999</v>
      </c>
      <c r="P336" s="29">
        <f t="shared" si="52"/>
        <v>75</v>
      </c>
      <c r="Q336" s="38" t="str">
        <f t="array" ref="Q336">P336&amp;CHOOSE(AND(P336&lt;&gt;{11,12,13})*MIN(4,MOD(P336,10))+1,"th","st","nd","rd","th")</f>
        <v>75th</v>
      </c>
      <c r="R336" s="35">
        <v>989.07500000000005</v>
      </c>
      <c r="S336" s="35">
        <v>337.13600000000002</v>
      </c>
      <c r="T336" s="35">
        <v>494.53800000000001</v>
      </c>
      <c r="U336" s="35">
        <v>1820.749</v>
      </c>
      <c r="V336" s="36">
        <v>142.047</v>
      </c>
      <c r="W336" s="220">
        <f t="shared" si="53"/>
        <v>2.8048195340406246E-2</v>
      </c>
      <c r="X336" s="29">
        <f t="shared" si="54"/>
        <v>53</v>
      </c>
      <c r="Y336" s="38" t="str">
        <f t="array" ref="Y336">X336&amp;CHOOSE(AND(X336&lt;&gt;{11,12,13})*MIN(4,MOD(X336,10))+1,"th","st","nd","rd","th")</f>
        <v>53rd</v>
      </c>
      <c r="Z336" s="37">
        <v>28.408999999999999</v>
      </c>
      <c r="AA336" s="28">
        <v>24</v>
      </c>
      <c r="AB336" s="221">
        <f t="shared" si="55"/>
        <v>4.7389715247048506E-3</v>
      </c>
      <c r="AC336" s="29">
        <f t="shared" si="56"/>
        <v>46</v>
      </c>
      <c r="AD336" s="38" t="str">
        <f t="array" ref="AD336">AC336&amp;CHOOSE(AND(AC336&lt;&gt;{11,12,13})*MIN(4,MOD(AC336,10))+1,"th","st","nd","rd","th")</f>
        <v>46th</v>
      </c>
      <c r="AE336" s="37">
        <v>14.4</v>
      </c>
      <c r="AF336" s="113">
        <v>5064.3900000000003</v>
      </c>
      <c r="AG336" s="113">
        <v>4997.1450000000004</v>
      </c>
      <c r="AH336" s="113">
        <v>5081.1000000000004</v>
      </c>
      <c r="AI336" s="38">
        <v>5047.5450000000001</v>
      </c>
      <c r="AJ336" s="29">
        <f t="shared" si="57"/>
        <v>85</v>
      </c>
      <c r="AK336" s="38" t="str">
        <f t="array" ref="AK336">AJ336&amp;CHOOSE(AND(AJ336&lt;&gt;{11,12,13})*MIN(4,MOD(AJ336,10))+1,"th","st","nd","rd","th")</f>
        <v>85th</v>
      </c>
      <c r="AL336" s="38">
        <v>1863.558</v>
      </c>
      <c r="AM336" s="38">
        <v>1863.558</v>
      </c>
      <c r="AN336" s="38">
        <v>6911.1030000000001</v>
      </c>
      <c r="AO336" s="29">
        <f t="shared" si="58"/>
        <v>90</v>
      </c>
      <c r="AP336" s="38" t="str">
        <f t="array" ref="AP336">AO336&amp;CHOOSE(AND(AO336&lt;&gt;{11,12,13})*MIN(4,MOD(AO336,10))+1,"th","st","nd","rd","th")</f>
        <v>90th</v>
      </c>
      <c r="AQ336" s="77">
        <v>1.32</v>
      </c>
      <c r="AR336" s="36">
        <v>12174.183999999999</v>
      </c>
      <c r="AS336" s="29">
        <f t="shared" si="59"/>
        <v>96</v>
      </c>
      <c r="AT336" s="38" t="str">
        <f t="array" ref="AT336">AS336&amp;CHOOSE(AND(AS336&lt;&gt;{11,12,13})*MIN(4,MOD(AS336,10))+1,"th","st","nd","rd","th")</f>
        <v>96th</v>
      </c>
      <c r="AU336" s="40">
        <v>4.1280692459145655E-3</v>
      </c>
    </row>
    <row r="337" spans="1:47" x14ac:dyDescent="0.25">
      <c r="A337" s="7">
        <v>109420803</v>
      </c>
      <c r="B337" s="8" t="s">
        <v>164</v>
      </c>
      <c r="C337" s="8" t="s">
        <v>165</v>
      </c>
      <c r="D337" s="27">
        <v>43854</v>
      </c>
      <c r="E337" s="29">
        <f t="shared" si="50"/>
        <v>17</v>
      </c>
      <c r="F337" s="38" t="str">
        <f t="array" ref="F337">E337&amp;CHOOSE(AND(E337&lt;&gt;{11,12,13})*MIN(4,MOD(E337,10))+1,"th","st","nd","rd","th")</f>
        <v>17th</v>
      </c>
      <c r="G337" s="29">
        <v>8157</v>
      </c>
      <c r="H337" s="30">
        <v>1.2987</v>
      </c>
      <c r="I337" s="31">
        <v>0.72140000000000004</v>
      </c>
      <c r="J337" s="94">
        <v>174</v>
      </c>
      <c r="K337" s="33">
        <v>0</v>
      </c>
      <c r="L337" s="34">
        <v>0.2671</v>
      </c>
      <c r="M337" s="29">
        <f t="shared" si="51"/>
        <v>87</v>
      </c>
      <c r="N337" s="38" t="str">
        <f t="array" ref="N337">M337&amp;CHOOSE(AND(M337&lt;&gt;{11,12,13})*MIN(4,MOD(M337,10))+1,"th","st","nd","rd","th")</f>
        <v>87th</v>
      </c>
      <c r="O337" s="34">
        <v>0.19500000000000001</v>
      </c>
      <c r="P337" s="29">
        <f t="shared" si="52"/>
        <v>63</v>
      </c>
      <c r="Q337" s="38" t="str">
        <f t="array" ref="Q337">P337&amp;CHOOSE(AND(P337&lt;&gt;{11,12,13})*MIN(4,MOD(P337,10))+1,"th","st","nd","rd","th")</f>
        <v>63rd</v>
      </c>
      <c r="R337" s="35">
        <v>401.90899999999999</v>
      </c>
      <c r="S337" s="35">
        <v>146.709</v>
      </c>
      <c r="T337" s="35">
        <v>0</v>
      </c>
      <c r="U337" s="35">
        <v>548.61800000000005</v>
      </c>
      <c r="V337" s="36">
        <v>58.615000000000002</v>
      </c>
      <c r="W337" s="220">
        <f t="shared" si="53"/>
        <v>2.337258204527937E-2</v>
      </c>
      <c r="X337" s="29">
        <f t="shared" si="54"/>
        <v>41</v>
      </c>
      <c r="Y337" s="38" t="str">
        <f t="array" ref="Y337">X337&amp;CHOOSE(AND(X337&lt;&gt;{11,12,13})*MIN(4,MOD(X337,10))+1,"th","st","nd","rd","th")</f>
        <v>41st</v>
      </c>
      <c r="Z337" s="37">
        <v>11.723000000000001</v>
      </c>
      <c r="AA337" s="28">
        <v>13</v>
      </c>
      <c r="AB337" s="221">
        <f t="shared" si="55"/>
        <v>5.1837169084471852E-3</v>
      </c>
      <c r="AC337" s="29">
        <f t="shared" si="56"/>
        <v>49</v>
      </c>
      <c r="AD337" s="38" t="str">
        <f t="array" ref="AD337">AC337&amp;CHOOSE(AND(AC337&lt;&gt;{11,12,13})*MIN(4,MOD(AC337,10))+1,"th","st","nd","rd","th")</f>
        <v>49th</v>
      </c>
      <c r="AE337" s="37">
        <v>7.8</v>
      </c>
      <c r="AF337" s="113">
        <v>2507.8530000000001</v>
      </c>
      <c r="AG337" s="113">
        <v>2581.7020000000002</v>
      </c>
      <c r="AH337" s="113">
        <v>2588.8739999999998</v>
      </c>
      <c r="AI337" s="38">
        <v>2559.4760000000001</v>
      </c>
      <c r="AJ337" s="29">
        <f t="shared" si="57"/>
        <v>59</v>
      </c>
      <c r="AK337" s="38" t="str">
        <f t="array" ref="AK337">AJ337&amp;CHOOSE(AND(AJ337&lt;&gt;{11,12,13})*MIN(4,MOD(AJ337,10))+1,"th","st","nd","rd","th")</f>
        <v>59th</v>
      </c>
      <c r="AL337" s="38">
        <v>568.14099999999996</v>
      </c>
      <c r="AM337" s="38">
        <v>568.14099999999996</v>
      </c>
      <c r="AN337" s="38">
        <v>3127.6170000000002</v>
      </c>
      <c r="AO337" s="29">
        <f t="shared" si="58"/>
        <v>62</v>
      </c>
      <c r="AP337" s="38" t="str">
        <f t="array" ref="AP337">AO337&amp;CHOOSE(AND(AO337&lt;&gt;{11,12,13})*MIN(4,MOD(AO337,10))+1,"th","st","nd","rd","th")</f>
        <v>62nd</v>
      </c>
      <c r="AQ337" s="77">
        <v>1.2</v>
      </c>
      <c r="AR337" s="36">
        <v>4874.2030000000004</v>
      </c>
      <c r="AS337" s="29">
        <f t="shared" si="59"/>
        <v>80</v>
      </c>
      <c r="AT337" s="38" t="str">
        <f t="array" ref="AT337">AS337&amp;CHOOSE(AND(AS337&lt;&gt;{11,12,13})*MIN(4,MOD(AS337,10))+1,"th","st","nd","rd","th")</f>
        <v>80th</v>
      </c>
      <c r="AU337" s="40">
        <v>1.6527635447800455E-3</v>
      </c>
    </row>
    <row r="338" spans="1:47" x14ac:dyDescent="0.25">
      <c r="A338" s="7">
        <v>109422303</v>
      </c>
      <c r="B338" s="8" t="s">
        <v>356</v>
      </c>
      <c r="C338" s="8" t="s">
        <v>165</v>
      </c>
      <c r="D338" s="27">
        <v>44948</v>
      </c>
      <c r="E338" s="29">
        <f t="shared" si="50"/>
        <v>19</v>
      </c>
      <c r="F338" s="38" t="str">
        <f t="array" ref="F338">E338&amp;CHOOSE(AND(E338&lt;&gt;{11,12,13})*MIN(4,MOD(E338,10))+1,"th","st","nd","rd","th")</f>
        <v>19th</v>
      </c>
      <c r="G338" s="29">
        <v>3056</v>
      </c>
      <c r="H338" s="30">
        <v>1.2669999999999999</v>
      </c>
      <c r="I338" s="31">
        <v>0.872</v>
      </c>
      <c r="J338" s="94">
        <v>52</v>
      </c>
      <c r="K338" s="33">
        <v>146.19800000000001</v>
      </c>
      <c r="L338" s="34">
        <v>0.24759999999999999</v>
      </c>
      <c r="M338" s="29">
        <f t="shared" si="51"/>
        <v>84</v>
      </c>
      <c r="N338" s="38" t="str">
        <f t="array" ref="N338">M338&amp;CHOOSE(AND(M338&lt;&gt;{11,12,13})*MIN(4,MOD(M338,10))+1,"th","st","nd","rd","th")</f>
        <v>84th</v>
      </c>
      <c r="O338" s="34">
        <v>0.25430000000000003</v>
      </c>
      <c r="P338" s="29">
        <f t="shared" si="52"/>
        <v>87</v>
      </c>
      <c r="Q338" s="38" t="str">
        <f t="array" ref="Q338">P338&amp;CHOOSE(AND(P338&lt;&gt;{11,12,13})*MIN(4,MOD(P338,10))+1,"th","st","nd","rd","th")</f>
        <v>87th</v>
      </c>
      <c r="R338" s="35">
        <v>170.87899999999999</v>
      </c>
      <c r="S338" s="35">
        <v>87.751999999999995</v>
      </c>
      <c r="T338" s="35">
        <v>0</v>
      </c>
      <c r="U338" s="35">
        <v>258.63099999999997</v>
      </c>
      <c r="V338" s="36">
        <v>19.260999999999999</v>
      </c>
      <c r="W338" s="220">
        <f t="shared" si="53"/>
        <v>1.6745230117593053E-2</v>
      </c>
      <c r="X338" s="29">
        <f t="shared" si="54"/>
        <v>22</v>
      </c>
      <c r="Y338" s="38" t="str">
        <f t="array" ref="Y338">X338&amp;CHOOSE(AND(X338&lt;&gt;{11,12,13})*MIN(4,MOD(X338,10))+1,"th","st","nd","rd","th")</f>
        <v>22nd</v>
      </c>
      <c r="Z338" s="37">
        <v>3.8519999999999999</v>
      </c>
      <c r="AA338" s="28">
        <v>1</v>
      </c>
      <c r="AB338" s="221">
        <f t="shared" si="55"/>
        <v>8.6938529243513077E-4</v>
      </c>
      <c r="AC338" s="29">
        <f t="shared" si="56"/>
        <v>18</v>
      </c>
      <c r="AD338" s="38" t="str">
        <f t="array" ref="AD338">AC338&amp;CHOOSE(AND(AC338&lt;&gt;{11,12,13})*MIN(4,MOD(AC338,10))+1,"th","st","nd","rd","th")</f>
        <v>18th</v>
      </c>
      <c r="AE338" s="37">
        <v>0.6</v>
      </c>
      <c r="AF338" s="113">
        <v>1150.2380000000001</v>
      </c>
      <c r="AG338" s="113">
        <v>1173.8389999999999</v>
      </c>
      <c r="AH338" s="113">
        <v>1182.287</v>
      </c>
      <c r="AI338" s="38">
        <v>1168.788</v>
      </c>
      <c r="AJ338" s="29">
        <f t="shared" si="57"/>
        <v>23</v>
      </c>
      <c r="AK338" s="38" t="str">
        <f t="array" ref="AK338">AJ338&amp;CHOOSE(AND(AJ338&lt;&gt;{11,12,13})*MIN(4,MOD(AJ338,10))+1,"th","st","nd","rd","th")</f>
        <v>23rd</v>
      </c>
      <c r="AL338" s="38">
        <v>263.08300000000003</v>
      </c>
      <c r="AM338" s="38">
        <v>409.28100000000001</v>
      </c>
      <c r="AN338" s="38">
        <v>1578.069</v>
      </c>
      <c r="AO338" s="29">
        <f t="shared" si="58"/>
        <v>27</v>
      </c>
      <c r="AP338" s="38" t="str">
        <f t="array" ref="AP338">AO338&amp;CHOOSE(AND(AO338&lt;&gt;{11,12,13})*MIN(4,MOD(AO338,10))+1,"th","st","nd","rd","th")</f>
        <v>27th</v>
      </c>
      <c r="AQ338" s="77">
        <v>1.23</v>
      </c>
      <c r="AR338" s="36">
        <v>2459.279</v>
      </c>
      <c r="AS338" s="29">
        <f t="shared" si="59"/>
        <v>49</v>
      </c>
      <c r="AT338" s="38" t="str">
        <f t="array" ref="AT338">AS338&amp;CHOOSE(AND(AS338&lt;&gt;{11,12,13})*MIN(4,MOD(AS338,10))+1,"th","st","nd","rd","th")</f>
        <v>49th</v>
      </c>
      <c r="AU338" s="40">
        <v>8.3390180459105324E-4</v>
      </c>
    </row>
    <row r="339" spans="1:47" x14ac:dyDescent="0.25">
      <c r="A339" s="7">
        <v>109426003</v>
      </c>
      <c r="B339" s="8" t="s">
        <v>467</v>
      </c>
      <c r="C339" s="8" t="s">
        <v>165</v>
      </c>
      <c r="D339" s="27">
        <v>49531</v>
      </c>
      <c r="E339" s="29">
        <f t="shared" si="50"/>
        <v>32</v>
      </c>
      <c r="F339" s="38" t="str">
        <f t="array" ref="F339">E339&amp;CHOOSE(AND(E339&lt;&gt;{11,12,13})*MIN(4,MOD(E339,10))+1,"th","st","nd","rd","th")</f>
        <v>32nd</v>
      </c>
      <c r="G339" s="29">
        <v>1661</v>
      </c>
      <c r="H339" s="30">
        <v>1.1497999999999999</v>
      </c>
      <c r="I339" s="31">
        <v>0.9022</v>
      </c>
      <c r="J339" s="94">
        <v>33</v>
      </c>
      <c r="K339" s="33">
        <v>99.918999999999997</v>
      </c>
      <c r="L339" s="34">
        <v>0.13059999999999999</v>
      </c>
      <c r="M339" s="29">
        <f t="shared" si="51"/>
        <v>44</v>
      </c>
      <c r="N339" s="38" t="str">
        <f t="array" ref="N339">M339&amp;CHOOSE(AND(M339&lt;&gt;{11,12,13})*MIN(4,MOD(M339,10))+1,"th","st","nd","rd","th")</f>
        <v>44th</v>
      </c>
      <c r="O339" s="34">
        <v>0.31940000000000002</v>
      </c>
      <c r="P339" s="29">
        <f t="shared" si="52"/>
        <v>97</v>
      </c>
      <c r="Q339" s="38" t="str">
        <f t="array" ref="Q339">P339&amp;CHOOSE(AND(P339&lt;&gt;{11,12,13})*MIN(4,MOD(P339,10))+1,"th","st","nd","rd","th")</f>
        <v>97th</v>
      </c>
      <c r="R339" s="35">
        <v>48.728999999999999</v>
      </c>
      <c r="S339" s="35">
        <v>59.587000000000003</v>
      </c>
      <c r="T339" s="35">
        <v>0</v>
      </c>
      <c r="U339" s="35">
        <v>108.316</v>
      </c>
      <c r="V339" s="36">
        <v>14.348000000000001</v>
      </c>
      <c r="W339" s="220">
        <f t="shared" si="53"/>
        <v>2.3072457615535159E-2</v>
      </c>
      <c r="X339" s="29">
        <f t="shared" si="54"/>
        <v>41</v>
      </c>
      <c r="Y339" s="38" t="str">
        <f t="array" ref="Y339">X339&amp;CHOOSE(AND(X339&lt;&gt;{11,12,13})*MIN(4,MOD(X339,10))+1,"th","st","nd","rd","th")</f>
        <v>41st</v>
      </c>
      <c r="Z339" s="37">
        <v>2.87</v>
      </c>
      <c r="AA339" s="28">
        <v>0</v>
      </c>
      <c r="AB339" s="221">
        <f t="shared" si="55"/>
        <v>0</v>
      </c>
      <c r="AC339" s="29">
        <f t="shared" si="56"/>
        <v>1</v>
      </c>
      <c r="AD339" s="38" t="str">
        <f t="array" ref="AD339">AC339&amp;CHOOSE(AND(AC339&lt;&gt;{11,12,13})*MIN(4,MOD(AC339,10))+1,"th","st","nd","rd","th")</f>
        <v>1st</v>
      </c>
      <c r="AE339" s="37">
        <v>0</v>
      </c>
      <c r="AF339" s="113">
        <v>621.86699999999996</v>
      </c>
      <c r="AG339" s="113">
        <v>668.51199999999994</v>
      </c>
      <c r="AH339" s="113">
        <v>683.98</v>
      </c>
      <c r="AI339" s="38">
        <v>658.12</v>
      </c>
      <c r="AJ339" s="29">
        <f t="shared" si="57"/>
        <v>5</v>
      </c>
      <c r="AK339" s="38" t="str">
        <f t="array" ref="AK339">AJ339&amp;CHOOSE(AND(AJ339&lt;&gt;{11,12,13})*MIN(4,MOD(AJ339,10))+1,"th","st","nd","rd","th")</f>
        <v>5th</v>
      </c>
      <c r="AL339" s="38">
        <v>111.18600000000001</v>
      </c>
      <c r="AM339" s="38">
        <v>211.10499999999999</v>
      </c>
      <c r="AN339" s="38">
        <v>869.22500000000002</v>
      </c>
      <c r="AO339" s="29">
        <f t="shared" si="58"/>
        <v>5</v>
      </c>
      <c r="AP339" s="38" t="str">
        <f t="array" ref="AP339">AO339&amp;CHOOSE(AND(AO339&lt;&gt;{11,12,13})*MIN(4,MOD(AO339,10))+1,"th","st","nd","rd","th")</f>
        <v>5th</v>
      </c>
      <c r="AQ339" s="77">
        <v>1.1299999999999999</v>
      </c>
      <c r="AR339" s="36">
        <v>1129.3610000000001</v>
      </c>
      <c r="AS339" s="29">
        <f t="shared" si="59"/>
        <v>10</v>
      </c>
      <c r="AT339" s="38" t="str">
        <f t="array" ref="AT339">AS339&amp;CHOOSE(AND(AS339&lt;&gt;{11,12,13})*MIN(4,MOD(AS339,10))+1,"th","st","nd","rd","th")</f>
        <v>10th</v>
      </c>
      <c r="AU339" s="40">
        <v>3.8294808191130671E-4</v>
      </c>
    </row>
    <row r="340" spans="1:47" x14ac:dyDescent="0.25">
      <c r="A340" s="7">
        <v>109426303</v>
      </c>
      <c r="B340" s="8" t="s">
        <v>500</v>
      </c>
      <c r="C340" s="8" t="s">
        <v>165</v>
      </c>
      <c r="D340" s="27">
        <v>46145</v>
      </c>
      <c r="E340" s="29">
        <f t="shared" si="50"/>
        <v>23</v>
      </c>
      <c r="F340" s="38" t="str">
        <f t="array" ref="F340">E340&amp;CHOOSE(AND(E340&lt;&gt;{11,12,13})*MIN(4,MOD(E340,10))+1,"th","st","nd","rd","th")</f>
        <v>23rd</v>
      </c>
      <c r="G340" s="29">
        <v>2387</v>
      </c>
      <c r="H340" s="30">
        <v>1.2342</v>
      </c>
      <c r="I340" s="31">
        <v>0.89349999999999996</v>
      </c>
      <c r="J340" s="94">
        <v>38</v>
      </c>
      <c r="K340" s="33">
        <v>132.381</v>
      </c>
      <c r="L340" s="34">
        <v>0.21609999999999999</v>
      </c>
      <c r="M340" s="29">
        <f t="shared" si="51"/>
        <v>77</v>
      </c>
      <c r="N340" s="38" t="str">
        <f t="array" ref="N340">M340&amp;CHOOSE(AND(M340&lt;&gt;{11,12,13})*MIN(4,MOD(M340,10))+1,"th","st","nd","rd","th")</f>
        <v>77th</v>
      </c>
      <c r="O340" s="34">
        <v>0.26440000000000002</v>
      </c>
      <c r="P340" s="29">
        <f t="shared" si="52"/>
        <v>90</v>
      </c>
      <c r="Q340" s="38" t="str">
        <f t="array" ref="Q340">P340&amp;CHOOSE(AND(P340&lt;&gt;{11,12,13})*MIN(4,MOD(P340,10))+1,"th","st","nd","rd","th")</f>
        <v>90th</v>
      </c>
      <c r="R340" s="35">
        <v>116.21</v>
      </c>
      <c r="S340" s="35">
        <v>71.091999999999999</v>
      </c>
      <c r="T340" s="35">
        <v>0</v>
      </c>
      <c r="U340" s="35">
        <v>187.30199999999999</v>
      </c>
      <c r="V340" s="36">
        <v>14.698</v>
      </c>
      <c r="W340" s="220">
        <f t="shared" si="53"/>
        <v>1.6399112765378213E-2</v>
      </c>
      <c r="X340" s="29">
        <f t="shared" si="54"/>
        <v>22</v>
      </c>
      <c r="Y340" s="38" t="str">
        <f t="array" ref="Y340">X340&amp;CHOOSE(AND(X340&lt;&gt;{11,12,13})*MIN(4,MOD(X340,10))+1,"th","st","nd","rd","th")</f>
        <v>22nd</v>
      </c>
      <c r="Z340" s="37">
        <v>2.94</v>
      </c>
      <c r="AA340" s="28">
        <v>1</v>
      </c>
      <c r="AB340" s="221">
        <f t="shared" si="55"/>
        <v>1.1157377034547702E-3</v>
      </c>
      <c r="AC340" s="29">
        <f t="shared" si="56"/>
        <v>21</v>
      </c>
      <c r="AD340" s="38" t="str">
        <f t="array" ref="AD340">AC340&amp;CHOOSE(AND(AC340&lt;&gt;{11,12,13})*MIN(4,MOD(AC340,10))+1,"th","st","nd","rd","th")</f>
        <v>21st</v>
      </c>
      <c r="AE340" s="37">
        <v>0.6</v>
      </c>
      <c r="AF340" s="113">
        <v>896.26800000000003</v>
      </c>
      <c r="AG340" s="113">
        <v>897.24400000000003</v>
      </c>
      <c r="AH340" s="113">
        <v>892.452</v>
      </c>
      <c r="AI340" s="38">
        <v>895.32100000000003</v>
      </c>
      <c r="AJ340" s="29">
        <f t="shared" si="57"/>
        <v>13</v>
      </c>
      <c r="AK340" s="38" t="str">
        <f t="array" ref="AK340">AJ340&amp;CHOOSE(AND(AJ340&lt;&gt;{11,12,13})*MIN(4,MOD(AJ340,10))+1,"th","st","nd","rd","th")</f>
        <v>13th</v>
      </c>
      <c r="AL340" s="38">
        <v>190.84200000000001</v>
      </c>
      <c r="AM340" s="38">
        <v>323.22300000000001</v>
      </c>
      <c r="AN340" s="38">
        <v>1218.5440000000001</v>
      </c>
      <c r="AO340" s="29">
        <f t="shared" si="58"/>
        <v>15</v>
      </c>
      <c r="AP340" s="38" t="str">
        <f t="array" ref="AP340">AO340&amp;CHOOSE(AND(AO340&lt;&gt;{11,12,13})*MIN(4,MOD(AO340,10))+1,"th","st","nd","rd","th")</f>
        <v>15th</v>
      </c>
      <c r="AQ340" s="77">
        <v>1.1399999999999999</v>
      </c>
      <c r="AR340" s="36">
        <v>1714.4770000000001</v>
      </c>
      <c r="AS340" s="29">
        <f t="shared" si="59"/>
        <v>29</v>
      </c>
      <c r="AT340" s="38" t="str">
        <f t="array" ref="AT340">AS340&amp;CHOOSE(AND(AS340&lt;&gt;{11,12,13})*MIN(4,MOD(AS340,10))+1,"th","st","nd","rd","th")</f>
        <v>29th</v>
      </c>
      <c r="AU340" s="40">
        <v>5.8135147099204899E-4</v>
      </c>
    </row>
    <row r="341" spans="1:47" x14ac:dyDescent="0.25">
      <c r="A341" s="7">
        <v>109427503</v>
      </c>
      <c r="B341" s="8" t="s">
        <v>546</v>
      </c>
      <c r="C341" s="8" t="s">
        <v>165</v>
      </c>
      <c r="D341" s="27">
        <v>46600</v>
      </c>
      <c r="E341" s="29">
        <f t="shared" si="50"/>
        <v>24</v>
      </c>
      <c r="F341" s="38" t="str">
        <f t="array" ref="F341">E341&amp;CHOOSE(AND(E341&lt;&gt;{11,12,13})*MIN(4,MOD(E341,10))+1,"th","st","nd","rd","th")</f>
        <v>24th</v>
      </c>
      <c r="G341" s="29">
        <v>2415</v>
      </c>
      <c r="H341" s="30">
        <v>1.2221</v>
      </c>
      <c r="I341" s="31">
        <v>0.91549999999999998</v>
      </c>
      <c r="J341" s="94">
        <v>20</v>
      </c>
      <c r="K341" s="33">
        <v>138.249</v>
      </c>
      <c r="L341" s="34">
        <v>0.23569999999999999</v>
      </c>
      <c r="M341" s="29">
        <f t="shared" si="51"/>
        <v>82</v>
      </c>
      <c r="N341" s="38" t="str">
        <f t="array" ref="N341">M341&amp;CHOOSE(AND(M341&lt;&gt;{11,12,13})*MIN(4,MOD(M341,10))+1,"th","st","nd","rd","th")</f>
        <v>82nd</v>
      </c>
      <c r="O341" s="34">
        <v>0.16350000000000001</v>
      </c>
      <c r="P341" s="29">
        <f t="shared" si="52"/>
        <v>48</v>
      </c>
      <c r="Q341" s="38" t="str">
        <f t="array" ref="Q341">P341&amp;CHOOSE(AND(P341&lt;&gt;{11,12,13})*MIN(4,MOD(P341,10))+1,"th","st","nd","rd","th")</f>
        <v>48th</v>
      </c>
      <c r="R341" s="35">
        <v>113.104</v>
      </c>
      <c r="S341" s="35">
        <v>39.228999999999999</v>
      </c>
      <c r="T341" s="35">
        <v>0</v>
      </c>
      <c r="U341" s="35">
        <v>152.333</v>
      </c>
      <c r="V341" s="36">
        <v>20.285</v>
      </c>
      <c r="W341" s="220">
        <f t="shared" si="53"/>
        <v>2.5363510304824758E-2</v>
      </c>
      <c r="X341" s="29">
        <f t="shared" si="54"/>
        <v>46</v>
      </c>
      <c r="Y341" s="38" t="str">
        <f t="array" ref="Y341">X341&amp;CHOOSE(AND(X341&lt;&gt;{11,12,13})*MIN(4,MOD(X341,10))+1,"th","st","nd","rd","th")</f>
        <v>46th</v>
      </c>
      <c r="Z341" s="37">
        <v>4.0570000000000004</v>
      </c>
      <c r="AA341" s="28">
        <v>1</v>
      </c>
      <c r="AB341" s="221">
        <f t="shared" si="55"/>
        <v>1.2503579149531555E-3</v>
      </c>
      <c r="AC341" s="29">
        <f t="shared" si="56"/>
        <v>22</v>
      </c>
      <c r="AD341" s="38" t="str">
        <f t="array" ref="AD341">AC341&amp;CHOOSE(AND(AC341&lt;&gt;{11,12,13})*MIN(4,MOD(AC341,10))+1,"th","st","nd","rd","th")</f>
        <v>22nd</v>
      </c>
      <c r="AE341" s="37">
        <v>0.6</v>
      </c>
      <c r="AF341" s="113">
        <v>799.77099999999996</v>
      </c>
      <c r="AG341" s="113">
        <v>815.31700000000001</v>
      </c>
      <c r="AH341" s="113">
        <v>832.32</v>
      </c>
      <c r="AI341" s="38">
        <v>815.803</v>
      </c>
      <c r="AJ341" s="29">
        <f t="shared" si="57"/>
        <v>11</v>
      </c>
      <c r="AK341" s="38" t="str">
        <f t="array" ref="AK341">AJ341&amp;CHOOSE(AND(AJ341&lt;&gt;{11,12,13})*MIN(4,MOD(AJ341,10))+1,"th","st","nd","rd","th")</f>
        <v>11th</v>
      </c>
      <c r="AL341" s="38">
        <v>156.99</v>
      </c>
      <c r="AM341" s="38">
        <v>295.23899999999998</v>
      </c>
      <c r="AN341" s="38">
        <v>1111.0419999999999</v>
      </c>
      <c r="AO341" s="29">
        <f t="shared" si="58"/>
        <v>12</v>
      </c>
      <c r="AP341" s="38" t="str">
        <f t="array" ref="AP341">AO341&amp;CHOOSE(AND(AO341&lt;&gt;{11,12,13})*MIN(4,MOD(AO341,10))+1,"th","st","nd","rd","th")</f>
        <v>12th</v>
      </c>
      <c r="AQ341" s="77">
        <v>1.21</v>
      </c>
      <c r="AR341" s="36">
        <v>1642.943</v>
      </c>
      <c r="AS341" s="29">
        <f t="shared" si="59"/>
        <v>27</v>
      </c>
      <c r="AT341" s="38" t="str">
        <f t="array" ref="AT341">AS341&amp;CHOOSE(AND(AS341&lt;&gt;{11,12,13})*MIN(4,MOD(AS341,10))+1,"th","st","nd","rd","th")</f>
        <v>27th</v>
      </c>
      <c r="AU341" s="40">
        <v>5.5709544648664862E-4</v>
      </c>
    </row>
    <row r="342" spans="1:47" x14ac:dyDescent="0.25">
      <c r="A342" s="7">
        <v>104431304</v>
      </c>
      <c r="B342" s="8" t="s">
        <v>225</v>
      </c>
      <c r="C342" s="8" t="s">
        <v>226</v>
      </c>
      <c r="D342" s="27">
        <v>48488</v>
      </c>
      <c r="E342" s="29">
        <f t="shared" si="50"/>
        <v>29</v>
      </c>
      <c r="F342" s="38" t="str">
        <f t="array" ref="F342">E342&amp;CHOOSE(AND(E342&lt;&gt;{11,12,13})*MIN(4,MOD(E342,10))+1,"th","st","nd","rd","th")</f>
        <v>29th</v>
      </c>
      <c r="G342" s="29">
        <v>1672</v>
      </c>
      <c r="H342" s="30">
        <v>1.1745000000000001</v>
      </c>
      <c r="I342" s="31">
        <v>0.92320000000000002</v>
      </c>
      <c r="J342" s="94">
        <v>17</v>
      </c>
      <c r="K342" s="33">
        <v>83.5</v>
      </c>
      <c r="L342" s="34">
        <v>0.1598</v>
      </c>
      <c r="M342" s="29">
        <f t="shared" si="51"/>
        <v>58</v>
      </c>
      <c r="N342" s="38" t="str">
        <f t="array" ref="N342">M342&amp;CHOOSE(AND(M342&lt;&gt;{11,12,13})*MIN(4,MOD(M342,10))+1,"th","st","nd","rd","th")</f>
        <v>58th</v>
      </c>
      <c r="O342" s="34">
        <v>0.21249999999999999</v>
      </c>
      <c r="P342" s="29">
        <f t="shared" si="52"/>
        <v>69</v>
      </c>
      <c r="Q342" s="38" t="str">
        <f t="array" ref="Q342">P342&amp;CHOOSE(AND(P342&lt;&gt;{11,12,13})*MIN(4,MOD(P342,10))+1,"th","st","nd","rd","th")</f>
        <v>69th</v>
      </c>
      <c r="R342" s="35">
        <v>44.11</v>
      </c>
      <c r="S342" s="35">
        <v>29.329000000000001</v>
      </c>
      <c r="T342" s="35">
        <v>0</v>
      </c>
      <c r="U342" s="35">
        <v>73.438999999999993</v>
      </c>
      <c r="V342" s="36">
        <v>16.184000000000001</v>
      </c>
      <c r="W342" s="220">
        <f t="shared" si="53"/>
        <v>3.5178096722376914E-2</v>
      </c>
      <c r="X342" s="29">
        <f t="shared" si="54"/>
        <v>68</v>
      </c>
      <c r="Y342" s="38" t="str">
        <f t="array" ref="Y342">X342&amp;CHOOSE(AND(X342&lt;&gt;{11,12,13})*MIN(4,MOD(X342,10))+1,"th","st","nd","rd","th")</f>
        <v>68th</v>
      </c>
      <c r="Z342" s="37">
        <v>3.2370000000000001</v>
      </c>
      <c r="AA342" s="28">
        <v>1</v>
      </c>
      <c r="AB342" s="221">
        <f t="shared" si="55"/>
        <v>2.1736342512590776E-3</v>
      </c>
      <c r="AC342" s="29">
        <f t="shared" si="56"/>
        <v>29</v>
      </c>
      <c r="AD342" s="38" t="str">
        <f t="array" ref="AD342">AC342&amp;CHOOSE(AND(AC342&lt;&gt;{11,12,13})*MIN(4,MOD(AC342,10))+1,"th","st","nd","rd","th")</f>
        <v>29th</v>
      </c>
      <c r="AE342" s="37">
        <v>0.6</v>
      </c>
      <c r="AF342" s="113">
        <v>460.05900000000003</v>
      </c>
      <c r="AG342" s="113">
        <v>482.93700000000001</v>
      </c>
      <c r="AH342" s="113">
        <v>504.142</v>
      </c>
      <c r="AI342" s="38">
        <v>482.37900000000002</v>
      </c>
      <c r="AJ342" s="29">
        <f t="shared" si="57"/>
        <v>2</v>
      </c>
      <c r="AK342" s="38" t="str">
        <f t="array" ref="AK342">AJ342&amp;CHOOSE(AND(AJ342&lt;&gt;{11,12,13})*MIN(4,MOD(AJ342,10))+1,"th","st","nd","rd","th")</f>
        <v>2nd</v>
      </c>
      <c r="AL342" s="38">
        <v>77.275999999999996</v>
      </c>
      <c r="AM342" s="38">
        <v>160.77600000000001</v>
      </c>
      <c r="AN342" s="38">
        <v>643.15499999999997</v>
      </c>
      <c r="AO342" s="29">
        <f t="shared" si="58"/>
        <v>2</v>
      </c>
      <c r="AP342" s="38" t="str">
        <f t="array" ref="AP342">AO342&amp;CHOOSE(AND(AO342&lt;&gt;{11,12,13})*MIN(4,MOD(AO342,10))+1,"th","st","nd","rd","th")</f>
        <v>2nd</v>
      </c>
      <c r="AQ342" s="77">
        <v>0.8</v>
      </c>
      <c r="AR342" s="36">
        <v>604.30799999999999</v>
      </c>
      <c r="AS342" s="29">
        <f t="shared" si="59"/>
        <v>2</v>
      </c>
      <c r="AT342" s="38" t="str">
        <f t="array" ref="AT342">AS342&amp;CHOOSE(AND(AS342&lt;&gt;{11,12,13})*MIN(4,MOD(AS342,10))+1,"th","st","nd","rd","th")</f>
        <v>2nd</v>
      </c>
      <c r="AU342" s="40">
        <v>2.0491108643175913E-4</v>
      </c>
    </row>
    <row r="343" spans="1:47" x14ac:dyDescent="0.25">
      <c r="A343" s="7">
        <v>104432503</v>
      </c>
      <c r="B343" s="8" t="s">
        <v>287</v>
      </c>
      <c r="C343" s="8" t="s">
        <v>226</v>
      </c>
      <c r="D343" s="27">
        <v>30040</v>
      </c>
      <c r="E343" s="29">
        <f t="shared" si="50"/>
        <v>1</v>
      </c>
      <c r="F343" s="38" t="str">
        <f t="array" ref="F343">E343&amp;CHOOSE(AND(E343&lt;&gt;{11,12,13})*MIN(4,MOD(E343,10))+1,"th","st","nd","rd","th")</f>
        <v>1st</v>
      </c>
      <c r="G343" s="29">
        <v>2439</v>
      </c>
      <c r="H343" s="30">
        <v>1.8957999999999999</v>
      </c>
      <c r="I343" s="31">
        <v>-0.3085</v>
      </c>
      <c r="J343" s="94">
        <v>391</v>
      </c>
      <c r="K343" s="33">
        <v>0</v>
      </c>
      <c r="L343" s="34">
        <v>0.6169</v>
      </c>
      <c r="M343" s="29">
        <f t="shared" si="51"/>
        <v>100</v>
      </c>
      <c r="N343" s="38" t="str">
        <f t="array" ref="N343">M343&amp;CHOOSE(AND(M343&lt;&gt;{11,12,13})*MIN(4,MOD(M343,10))+1,"th","st","nd","rd","th")</f>
        <v>100th</v>
      </c>
      <c r="O343" s="34">
        <v>0.13619999999999999</v>
      </c>
      <c r="P343" s="29">
        <f t="shared" si="52"/>
        <v>35</v>
      </c>
      <c r="Q343" s="38" t="str">
        <f t="array" ref="Q343">P343&amp;CHOOSE(AND(P343&lt;&gt;{11,12,13})*MIN(4,MOD(P343,10))+1,"th","st","nd","rd","th")</f>
        <v>35th</v>
      </c>
      <c r="R343" s="35">
        <v>273.238</v>
      </c>
      <c r="S343" s="35">
        <v>30.163</v>
      </c>
      <c r="T343" s="35">
        <v>136.619</v>
      </c>
      <c r="U343" s="35">
        <v>440.02</v>
      </c>
      <c r="V343" s="36">
        <v>43.232999999999997</v>
      </c>
      <c r="W343" s="220">
        <f t="shared" si="53"/>
        <v>5.8565350087577767E-2</v>
      </c>
      <c r="X343" s="29">
        <f t="shared" si="54"/>
        <v>91</v>
      </c>
      <c r="Y343" s="38" t="str">
        <f t="array" ref="Y343">X343&amp;CHOOSE(AND(X343&lt;&gt;{11,12,13})*MIN(4,MOD(X343,10))+1,"th","st","nd","rd","th")</f>
        <v>91st</v>
      </c>
      <c r="Z343" s="37">
        <v>8.6470000000000002</v>
      </c>
      <c r="AA343" s="28">
        <v>0</v>
      </c>
      <c r="AB343" s="221">
        <f t="shared" si="55"/>
        <v>0</v>
      </c>
      <c r="AC343" s="29">
        <f t="shared" si="56"/>
        <v>1</v>
      </c>
      <c r="AD343" s="38" t="str">
        <f t="array" ref="AD343">AC343&amp;CHOOSE(AND(AC343&lt;&gt;{11,12,13})*MIN(4,MOD(AC343,10))+1,"th","st","nd","rd","th")</f>
        <v>1st</v>
      </c>
      <c r="AE343" s="37">
        <v>0</v>
      </c>
      <c r="AF343" s="113">
        <v>738.20100000000002</v>
      </c>
      <c r="AG343" s="113">
        <v>749.678</v>
      </c>
      <c r="AH343" s="113">
        <v>768.09500000000003</v>
      </c>
      <c r="AI343" s="38">
        <v>751.99099999999999</v>
      </c>
      <c r="AJ343" s="29">
        <f t="shared" si="57"/>
        <v>8</v>
      </c>
      <c r="AK343" s="38" t="str">
        <f t="array" ref="AK343">AJ343&amp;CHOOSE(AND(AJ343&lt;&gt;{11,12,13})*MIN(4,MOD(AJ343,10))+1,"th","st","nd","rd","th")</f>
        <v>8th</v>
      </c>
      <c r="AL343" s="38">
        <v>448.66699999999997</v>
      </c>
      <c r="AM343" s="38">
        <v>448.66699999999997</v>
      </c>
      <c r="AN343" s="38">
        <v>1200.6579999999999</v>
      </c>
      <c r="AO343" s="29">
        <f t="shared" si="58"/>
        <v>15</v>
      </c>
      <c r="AP343" s="38" t="str">
        <f t="array" ref="AP343">AO343&amp;CHOOSE(AND(AO343&lt;&gt;{11,12,13})*MIN(4,MOD(AO343,10))+1,"th","st","nd","rd","th")</f>
        <v>15th</v>
      </c>
      <c r="AQ343" s="77">
        <v>1.72</v>
      </c>
      <c r="AR343" s="36">
        <v>3915.0770000000002</v>
      </c>
      <c r="AS343" s="29">
        <f t="shared" si="59"/>
        <v>71</v>
      </c>
      <c r="AT343" s="38" t="str">
        <f t="array" ref="AT343">AS343&amp;CHOOSE(AND(AS343&lt;&gt;{11,12,13})*MIN(4,MOD(AS343,10))+1,"th","st","nd","rd","th")</f>
        <v>71st</v>
      </c>
      <c r="AU343" s="40">
        <v>1.3275394029766152E-3</v>
      </c>
    </row>
    <row r="344" spans="1:47" x14ac:dyDescent="0.25">
      <c r="A344" s="7">
        <v>104432803</v>
      </c>
      <c r="B344" s="8" t="s">
        <v>317</v>
      </c>
      <c r="C344" s="8" t="s">
        <v>226</v>
      </c>
      <c r="D344" s="27">
        <v>44611</v>
      </c>
      <c r="E344" s="29">
        <f t="shared" si="50"/>
        <v>18</v>
      </c>
      <c r="F344" s="38" t="str">
        <f t="array" ref="F344">E344&amp;CHOOSE(AND(E344&lt;&gt;{11,12,13})*MIN(4,MOD(E344,10))+1,"th","st","nd","rd","th")</f>
        <v>18th</v>
      </c>
      <c r="G344" s="29">
        <v>4198</v>
      </c>
      <c r="H344" s="30">
        <v>1.2766</v>
      </c>
      <c r="I344" s="31">
        <v>0.63500000000000001</v>
      </c>
      <c r="J344" s="94">
        <v>214</v>
      </c>
      <c r="K344" s="33">
        <v>0</v>
      </c>
      <c r="L344" s="34">
        <v>0.22750000000000001</v>
      </c>
      <c r="M344" s="29">
        <f t="shared" si="51"/>
        <v>80</v>
      </c>
      <c r="N344" s="38" t="str">
        <f t="array" ref="N344">M344&amp;CHOOSE(AND(M344&lt;&gt;{11,12,13})*MIN(4,MOD(M344,10))+1,"th","st","nd","rd","th")</f>
        <v>80th</v>
      </c>
      <c r="O344" s="34">
        <v>0.23749999999999999</v>
      </c>
      <c r="P344" s="29">
        <f t="shared" si="52"/>
        <v>81</v>
      </c>
      <c r="Q344" s="38" t="str">
        <f t="array" ref="Q344">P344&amp;CHOOSE(AND(P344&lt;&gt;{11,12,13})*MIN(4,MOD(P344,10))+1,"th","st","nd","rd","th")</f>
        <v>81st</v>
      </c>
      <c r="R344" s="35">
        <v>179.655</v>
      </c>
      <c r="S344" s="35">
        <v>93.775999999999996</v>
      </c>
      <c r="T344" s="35">
        <v>0</v>
      </c>
      <c r="U344" s="35">
        <v>273.43099999999998</v>
      </c>
      <c r="V344" s="36">
        <v>46.534999999999997</v>
      </c>
      <c r="W344" s="220">
        <f t="shared" si="53"/>
        <v>3.5356885342183376E-2</v>
      </c>
      <c r="X344" s="29">
        <f t="shared" si="54"/>
        <v>69</v>
      </c>
      <c r="Y344" s="38" t="str">
        <f t="array" ref="Y344">X344&amp;CHOOSE(AND(X344&lt;&gt;{11,12,13})*MIN(4,MOD(X344,10))+1,"th","st","nd","rd","th")</f>
        <v>69th</v>
      </c>
      <c r="Z344" s="37">
        <v>9.3070000000000004</v>
      </c>
      <c r="AA344" s="28">
        <v>6</v>
      </c>
      <c r="AB344" s="221">
        <f t="shared" si="55"/>
        <v>4.5587474385537828E-3</v>
      </c>
      <c r="AC344" s="29">
        <f t="shared" si="56"/>
        <v>45</v>
      </c>
      <c r="AD344" s="38" t="str">
        <f t="array" ref="AD344">AC344&amp;CHOOSE(AND(AC344&lt;&gt;{11,12,13})*MIN(4,MOD(AC344,10))+1,"th","st","nd","rd","th")</f>
        <v>45th</v>
      </c>
      <c r="AE344" s="37">
        <v>3.6</v>
      </c>
      <c r="AF344" s="113">
        <v>1316.1510000000001</v>
      </c>
      <c r="AG344" s="113">
        <v>1333.2429999999999</v>
      </c>
      <c r="AH344" s="113">
        <v>1341.5419999999999</v>
      </c>
      <c r="AI344" s="38">
        <v>1330.3119999999999</v>
      </c>
      <c r="AJ344" s="29">
        <f t="shared" si="57"/>
        <v>29</v>
      </c>
      <c r="AK344" s="38" t="str">
        <f t="array" ref="AK344">AJ344&amp;CHOOSE(AND(AJ344&lt;&gt;{11,12,13})*MIN(4,MOD(AJ344,10))+1,"th","st","nd","rd","th")</f>
        <v>29th</v>
      </c>
      <c r="AL344" s="38">
        <v>286.33800000000002</v>
      </c>
      <c r="AM344" s="38">
        <v>286.33800000000002</v>
      </c>
      <c r="AN344" s="38">
        <v>1616.65</v>
      </c>
      <c r="AO344" s="29">
        <f t="shared" si="58"/>
        <v>28</v>
      </c>
      <c r="AP344" s="38" t="str">
        <f t="array" ref="AP344">AO344&amp;CHOOSE(AND(AO344&lt;&gt;{11,12,13})*MIN(4,MOD(AO344,10))+1,"th","st","nd","rd","th")</f>
        <v>28th</v>
      </c>
      <c r="AQ344" s="77">
        <v>1.1100000000000001</v>
      </c>
      <c r="AR344" s="36">
        <v>2290.835</v>
      </c>
      <c r="AS344" s="29">
        <f t="shared" si="59"/>
        <v>45</v>
      </c>
      <c r="AT344" s="38" t="str">
        <f t="array" ref="AT344">AS344&amp;CHOOSE(AND(AS344&lt;&gt;{11,12,13})*MIN(4,MOD(AS344,10))+1,"th","st","nd","rd","th")</f>
        <v>45th</v>
      </c>
      <c r="AU344" s="40">
        <v>7.7678516366802845E-4</v>
      </c>
    </row>
    <row r="345" spans="1:47" x14ac:dyDescent="0.25">
      <c r="A345" s="7">
        <v>104432903</v>
      </c>
      <c r="B345" s="8" t="s">
        <v>320</v>
      </c>
      <c r="C345" s="8" t="s">
        <v>226</v>
      </c>
      <c r="D345" s="27">
        <v>53972</v>
      </c>
      <c r="E345" s="29">
        <f t="shared" si="50"/>
        <v>49</v>
      </c>
      <c r="F345" s="38" t="str">
        <f t="array" ref="F345">E345&amp;CHOOSE(AND(E345&lt;&gt;{11,12,13})*MIN(4,MOD(E345,10))+1,"th","st","nd","rd","th")</f>
        <v>49th</v>
      </c>
      <c r="G345" s="29">
        <v>5977</v>
      </c>
      <c r="H345" s="30">
        <v>1.0551999999999999</v>
      </c>
      <c r="I345" s="31">
        <v>0.70640000000000003</v>
      </c>
      <c r="J345" s="94">
        <v>181</v>
      </c>
      <c r="K345" s="33">
        <v>0</v>
      </c>
      <c r="L345" s="34">
        <v>0.14660000000000001</v>
      </c>
      <c r="M345" s="29">
        <f t="shared" si="51"/>
        <v>52</v>
      </c>
      <c r="N345" s="38" t="str">
        <f t="array" ref="N345">M345&amp;CHOOSE(AND(M345&lt;&gt;{11,12,13})*MIN(4,MOD(M345,10))+1,"th","st","nd","rd","th")</f>
        <v>52nd</v>
      </c>
      <c r="O345" s="34">
        <v>0.17599999999999999</v>
      </c>
      <c r="P345" s="29">
        <f t="shared" si="52"/>
        <v>53</v>
      </c>
      <c r="Q345" s="38" t="str">
        <f t="array" ref="Q345">P345&amp;CHOOSE(AND(P345&lt;&gt;{11,12,13})*MIN(4,MOD(P345,10))+1,"th","st","nd","rd","th")</f>
        <v>53rd</v>
      </c>
      <c r="R345" s="35">
        <v>170.136</v>
      </c>
      <c r="S345" s="35">
        <v>102.128</v>
      </c>
      <c r="T345" s="35">
        <v>0</v>
      </c>
      <c r="U345" s="35">
        <v>272.26400000000001</v>
      </c>
      <c r="V345" s="36">
        <v>56.274000000000001</v>
      </c>
      <c r="W345" s="220">
        <f t="shared" si="53"/>
        <v>2.9093582443966395E-2</v>
      </c>
      <c r="X345" s="29">
        <f t="shared" si="54"/>
        <v>56</v>
      </c>
      <c r="Y345" s="38" t="str">
        <f t="array" ref="Y345">X345&amp;CHOOSE(AND(X345&lt;&gt;{11,12,13})*MIN(4,MOD(X345,10))+1,"th","st","nd","rd","th")</f>
        <v>56th</v>
      </c>
      <c r="Z345" s="37">
        <v>11.255000000000001</v>
      </c>
      <c r="AA345" s="28">
        <v>16</v>
      </c>
      <c r="AB345" s="221">
        <f t="shared" si="55"/>
        <v>8.2719785176717901E-3</v>
      </c>
      <c r="AC345" s="29">
        <f t="shared" si="56"/>
        <v>58</v>
      </c>
      <c r="AD345" s="38" t="str">
        <f t="array" ref="AD345">AC345&amp;CHOOSE(AND(AC345&lt;&gt;{11,12,13})*MIN(4,MOD(AC345,10))+1,"th","st","nd","rd","th")</f>
        <v>58th</v>
      </c>
      <c r="AE345" s="37">
        <v>9.6</v>
      </c>
      <c r="AF345" s="113">
        <v>1934.241</v>
      </c>
      <c r="AG345" s="113">
        <v>1993.5319999999999</v>
      </c>
      <c r="AH345" s="113">
        <v>2006.576</v>
      </c>
      <c r="AI345" s="38">
        <v>1978.116</v>
      </c>
      <c r="AJ345" s="29">
        <f t="shared" si="57"/>
        <v>47</v>
      </c>
      <c r="AK345" s="38" t="str">
        <f t="array" ref="AK345">AJ345&amp;CHOOSE(AND(AJ345&lt;&gt;{11,12,13})*MIN(4,MOD(AJ345,10))+1,"th","st","nd","rd","th")</f>
        <v>47th</v>
      </c>
      <c r="AL345" s="38">
        <v>293.11900000000003</v>
      </c>
      <c r="AM345" s="38">
        <v>293.11900000000003</v>
      </c>
      <c r="AN345" s="38">
        <v>2271.2350000000001</v>
      </c>
      <c r="AO345" s="29">
        <f t="shared" si="58"/>
        <v>45</v>
      </c>
      <c r="AP345" s="38" t="str">
        <f t="array" ref="AP345">AO345&amp;CHOOSE(AND(AO345&lt;&gt;{11,12,13})*MIN(4,MOD(AO345,10))+1,"th","st","nd","rd","th")</f>
        <v>45th</v>
      </c>
      <c r="AQ345" s="77">
        <v>0.74</v>
      </c>
      <c r="AR345" s="36">
        <v>1773.489</v>
      </c>
      <c r="AS345" s="29">
        <f t="shared" si="59"/>
        <v>30</v>
      </c>
      <c r="AT345" s="38" t="str">
        <f t="array" ref="AT345">AS345&amp;CHOOSE(AND(AS345&lt;&gt;{11,12,13})*MIN(4,MOD(AS345,10))+1,"th","st","nd","rd","th")</f>
        <v>30th</v>
      </c>
      <c r="AU345" s="40">
        <v>6.0136148746131786E-4</v>
      </c>
    </row>
    <row r="346" spans="1:47" x14ac:dyDescent="0.25">
      <c r="A346" s="7">
        <v>104433303</v>
      </c>
      <c r="B346" s="8" t="s">
        <v>334</v>
      </c>
      <c r="C346" s="8" t="s">
        <v>226</v>
      </c>
      <c r="D346" s="27">
        <v>55000</v>
      </c>
      <c r="E346" s="29">
        <f t="shared" si="50"/>
        <v>50</v>
      </c>
      <c r="F346" s="38" t="str">
        <f t="array" ref="F346">E346&amp;CHOOSE(AND(E346&lt;&gt;{11,12,13})*MIN(4,MOD(E346,10))+1,"th","st","nd","rd","th")</f>
        <v>50th</v>
      </c>
      <c r="G346" s="29">
        <v>7018</v>
      </c>
      <c r="H346" s="30">
        <v>1.0355000000000001</v>
      </c>
      <c r="I346" s="31">
        <v>0.43340000000000001</v>
      </c>
      <c r="J346" s="94">
        <v>283</v>
      </c>
      <c r="K346" s="33">
        <v>0</v>
      </c>
      <c r="L346" s="34">
        <v>0.12659999999999999</v>
      </c>
      <c r="M346" s="29">
        <f t="shared" si="51"/>
        <v>43</v>
      </c>
      <c r="N346" s="38" t="str">
        <f t="array" ref="N346">M346&amp;CHOOSE(AND(M346&lt;&gt;{11,12,13})*MIN(4,MOD(M346,10))+1,"th","st","nd","rd","th")</f>
        <v>43rd</v>
      </c>
      <c r="O346" s="34">
        <v>0.13189999999999999</v>
      </c>
      <c r="P346" s="29">
        <f t="shared" si="52"/>
        <v>32</v>
      </c>
      <c r="Q346" s="38" t="str">
        <f t="array" ref="Q346">P346&amp;CHOOSE(AND(P346&lt;&gt;{11,12,13})*MIN(4,MOD(P346,10))+1,"th","st","nd","rd","th")</f>
        <v>32nd</v>
      </c>
      <c r="R346" s="35">
        <v>160.535</v>
      </c>
      <c r="S346" s="35">
        <v>83.628</v>
      </c>
      <c r="T346" s="35">
        <v>0</v>
      </c>
      <c r="U346" s="35">
        <v>244.16300000000001</v>
      </c>
      <c r="V346" s="36">
        <v>46.206000000000003</v>
      </c>
      <c r="W346" s="220">
        <f t="shared" si="53"/>
        <v>2.1863161949032327E-2</v>
      </c>
      <c r="X346" s="29">
        <f t="shared" si="54"/>
        <v>36</v>
      </c>
      <c r="Y346" s="38" t="str">
        <f t="array" ref="Y346">X346&amp;CHOOSE(AND(X346&lt;&gt;{11,12,13})*MIN(4,MOD(X346,10))+1,"th","st","nd","rd","th")</f>
        <v>36th</v>
      </c>
      <c r="Z346" s="37">
        <v>9.2409999999999997</v>
      </c>
      <c r="AA346" s="28">
        <v>7</v>
      </c>
      <c r="AB346" s="221">
        <f t="shared" si="55"/>
        <v>3.3121701433412604E-3</v>
      </c>
      <c r="AC346" s="29">
        <f t="shared" si="56"/>
        <v>38</v>
      </c>
      <c r="AD346" s="38" t="str">
        <f t="array" ref="AD346">AC346&amp;CHOOSE(AND(AC346&lt;&gt;{11,12,13})*MIN(4,MOD(AC346,10))+1,"th","st","nd","rd","th")</f>
        <v>38th</v>
      </c>
      <c r="AE346" s="37">
        <v>4.2</v>
      </c>
      <c r="AF346" s="113">
        <v>2113.4180000000001</v>
      </c>
      <c r="AG346" s="113">
        <v>2084.636</v>
      </c>
      <c r="AH346" s="113">
        <v>2107.5619999999999</v>
      </c>
      <c r="AI346" s="38">
        <v>2101.8719999999998</v>
      </c>
      <c r="AJ346" s="29">
        <f t="shared" si="57"/>
        <v>50</v>
      </c>
      <c r="AK346" s="38" t="str">
        <f t="array" ref="AK346">AJ346&amp;CHOOSE(AND(AJ346&lt;&gt;{11,12,13})*MIN(4,MOD(AJ346,10))+1,"th","st","nd","rd","th")</f>
        <v>50th</v>
      </c>
      <c r="AL346" s="38">
        <v>257.60399999999998</v>
      </c>
      <c r="AM346" s="38">
        <v>257.60399999999998</v>
      </c>
      <c r="AN346" s="38">
        <v>2359.4760000000001</v>
      </c>
      <c r="AO346" s="29">
        <f t="shared" si="58"/>
        <v>47</v>
      </c>
      <c r="AP346" s="38" t="str">
        <f t="array" ref="AP346">AO346&amp;CHOOSE(AND(AO346&lt;&gt;{11,12,13})*MIN(4,MOD(AO346,10))+1,"th","st","nd","rd","th")</f>
        <v>47th</v>
      </c>
      <c r="AQ346" s="77">
        <v>0.93</v>
      </c>
      <c r="AR346" s="36">
        <v>2272.2109999999998</v>
      </c>
      <c r="AS346" s="29">
        <f t="shared" si="59"/>
        <v>44</v>
      </c>
      <c r="AT346" s="38" t="str">
        <f t="array" ref="AT346">AS346&amp;CHOOSE(AND(AS346&lt;&gt;{11,12,13})*MIN(4,MOD(AS346,10))+1,"th","st","nd","rd","th")</f>
        <v>44th</v>
      </c>
      <c r="AU346" s="40">
        <v>7.7047006594682481E-4</v>
      </c>
    </row>
    <row r="347" spans="1:47" x14ac:dyDescent="0.25">
      <c r="A347" s="7">
        <v>104433604</v>
      </c>
      <c r="B347" s="8" t="s">
        <v>344</v>
      </c>
      <c r="C347" s="8" t="s">
        <v>226</v>
      </c>
      <c r="D347" s="27">
        <v>46128</v>
      </c>
      <c r="E347" s="29">
        <f t="shared" si="50"/>
        <v>23</v>
      </c>
      <c r="F347" s="38" t="str">
        <f t="array" ref="F347">E347&amp;CHOOSE(AND(E347&lt;&gt;{11,12,13})*MIN(4,MOD(E347,10))+1,"th","st","nd","rd","th")</f>
        <v>23rd</v>
      </c>
      <c r="G347" s="29">
        <v>1847</v>
      </c>
      <c r="H347" s="30">
        <v>1.2345999999999999</v>
      </c>
      <c r="I347" s="31">
        <v>0.91449999999999998</v>
      </c>
      <c r="J347" s="94">
        <v>22</v>
      </c>
      <c r="K347" s="33">
        <v>81.554000000000002</v>
      </c>
      <c r="L347" s="34">
        <v>0.22170000000000001</v>
      </c>
      <c r="M347" s="29">
        <f t="shared" si="51"/>
        <v>79</v>
      </c>
      <c r="N347" s="38" t="str">
        <f t="array" ref="N347">M347&amp;CHOOSE(AND(M347&lt;&gt;{11,12,13})*MIN(4,MOD(M347,10))+1,"th","st","nd","rd","th")</f>
        <v>79th</v>
      </c>
      <c r="O347" s="34">
        <v>0.15740000000000001</v>
      </c>
      <c r="P347" s="29">
        <f t="shared" si="52"/>
        <v>45</v>
      </c>
      <c r="Q347" s="38" t="str">
        <f t="array" ref="Q347">P347&amp;CHOOSE(AND(P347&lt;&gt;{11,12,13})*MIN(4,MOD(P347,10))+1,"th","st","nd","rd","th")</f>
        <v>45th</v>
      </c>
      <c r="R347" s="35">
        <v>61.283000000000001</v>
      </c>
      <c r="S347" s="35">
        <v>21.754000000000001</v>
      </c>
      <c r="T347" s="35">
        <v>0</v>
      </c>
      <c r="U347" s="35">
        <v>83.037000000000006</v>
      </c>
      <c r="V347" s="36">
        <v>17.579999999999998</v>
      </c>
      <c r="W347" s="220">
        <f t="shared" si="53"/>
        <v>3.8158991456553444E-2</v>
      </c>
      <c r="X347" s="29">
        <f t="shared" si="54"/>
        <v>74</v>
      </c>
      <c r="Y347" s="38" t="str">
        <f t="array" ref="Y347">X347&amp;CHOOSE(AND(X347&lt;&gt;{11,12,13})*MIN(4,MOD(X347,10))+1,"th","st","nd","rd","th")</f>
        <v>74th</v>
      </c>
      <c r="Z347" s="37">
        <v>3.516</v>
      </c>
      <c r="AA347" s="28">
        <v>0</v>
      </c>
      <c r="AB347" s="221">
        <f t="shared" si="55"/>
        <v>0</v>
      </c>
      <c r="AC347" s="29">
        <f t="shared" si="56"/>
        <v>1</v>
      </c>
      <c r="AD347" s="38" t="str">
        <f t="array" ref="AD347">AC347&amp;CHOOSE(AND(AC347&lt;&gt;{11,12,13})*MIN(4,MOD(AC347,10))+1,"th","st","nd","rd","th")</f>
        <v>1st</v>
      </c>
      <c r="AE347" s="37">
        <v>0</v>
      </c>
      <c r="AF347" s="113">
        <v>460.70400000000001</v>
      </c>
      <c r="AG347" s="113">
        <v>500.80599999999998</v>
      </c>
      <c r="AH347" s="113">
        <v>511.62400000000002</v>
      </c>
      <c r="AI347" s="38">
        <v>491.04500000000002</v>
      </c>
      <c r="AJ347" s="29">
        <f t="shared" si="57"/>
        <v>3</v>
      </c>
      <c r="AK347" s="38" t="str">
        <f t="array" ref="AK347">AJ347&amp;CHOOSE(AND(AJ347&lt;&gt;{11,12,13})*MIN(4,MOD(AJ347,10))+1,"th","st","nd","rd","th")</f>
        <v>3rd</v>
      </c>
      <c r="AL347" s="38">
        <v>86.552999999999997</v>
      </c>
      <c r="AM347" s="38">
        <v>168.107</v>
      </c>
      <c r="AN347" s="38">
        <v>659.15200000000004</v>
      </c>
      <c r="AO347" s="29">
        <f t="shared" si="58"/>
        <v>3</v>
      </c>
      <c r="AP347" s="38" t="str">
        <f t="array" ref="AP347">AO347&amp;CHOOSE(AND(AO347&lt;&gt;{11,12,13})*MIN(4,MOD(AO347,10))+1,"th","st","nd","rd","th")</f>
        <v>3rd</v>
      </c>
      <c r="AQ347" s="77">
        <v>0.95</v>
      </c>
      <c r="AR347" s="36">
        <v>773.1</v>
      </c>
      <c r="AS347" s="29">
        <f t="shared" si="59"/>
        <v>3</v>
      </c>
      <c r="AT347" s="38" t="str">
        <f t="array" ref="AT347">AS347&amp;CHOOSE(AND(AS347&lt;&gt;{11,12,13})*MIN(4,MOD(AS347,10))+1,"th","st","nd","rd","th")</f>
        <v>3rd</v>
      </c>
      <c r="AU347" s="40">
        <v>2.6214572853643011E-4</v>
      </c>
    </row>
    <row r="348" spans="1:47" x14ac:dyDescent="0.25">
      <c r="A348" s="7">
        <v>104433903</v>
      </c>
      <c r="B348" s="8" t="s">
        <v>369</v>
      </c>
      <c r="C348" s="8" t="s">
        <v>226</v>
      </c>
      <c r="D348" s="27">
        <v>52436</v>
      </c>
      <c r="E348" s="29">
        <f t="shared" si="50"/>
        <v>44</v>
      </c>
      <c r="F348" s="38" t="str">
        <f t="array" ref="F348">E348&amp;CHOOSE(AND(E348&lt;&gt;{11,12,13})*MIN(4,MOD(E348,10))+1,"th","st","nd","rd","th")</f>
        <v>44th</v>
      </c>
      <c r="G348" s="29">
        <v>3264</v>
      </c>
      <c r="H348" s="30">
        <v>1.0861000000000001</v>
      </c>
      <c r="I348" s="31">
        <v>0.86460000000000004</v>
      </c>
      <c r="J348" s="94">
        <v>58</v>
      </c>
      <c r="K348" s="33">
        <v>122.804</v>
      </c>
      <c r="L348" s="34">
        <v>0.2147</v>
      </c>
      <c r="M348" s="29">
        <f t="shared" si="51"/>
        <v>76</v>
      </c>
      <c r="N348" s="38" t="str">
        <f t="array" ref="N348">M348&amp;CHOOSE(AND(M348&lt;&gt;{11,12,13})*MIN(4,MOD(M348,10))+1,"th","st","nd","rd","th")</f>
        <v>76th</v>
      </c>
      <c r="O348" s="34">
        <v>0.19850000000000001</v>
      </c>
      <c r="P348" s="29">
        <f t="shared" si="52"/>
        <v>64</v>
      </c>
      <c r="Q348" s="38" t="str">
        <f t="array" ref="Q348">P348&amp;CHOOSE(AND(P348&lt;&gt;{11,12,13})*MIN(4,MOD(P348,10))+1,"th","st","nd","rd","th")</f>
        <v>64th</v>
      </c>
      <c r="R348" s="35">
        <v>134.114</v>
      </c>
      <c r="S348" s="35">
        <v>61.997</v>
      </c>
      <c r="T348" s="35">
        <v>0</v>
      </c>
      <c r="U348" s="35">
        <v>196.11099999999999</v>
      </c>
      <c r="V348" s="36">
        <v>25.058</v>
      </c>
      <c r="W348" s="220">
        <f t="shared" si="53"/>
        <v>2.4068889006286648E-2</v>
      </c>
      <c r="X348" s="29">
        <f t="shared" si="54"/>
        <v>42</v>
      </c>
      <c r="Y348" s="38" t="str">
        <f t="array" ref="Y348">X348&amp;CHOOSE(AND(X348&lt;&gt;{11,12,13})*MIN(4,MOD(X348,10))+1,"th","st","nd","rd","th")</f>
        <v>42nd</v>
      </c>
      <c r="Z348" s="37">
        <v>5.0119999999999996</v>
      </c>
      <c r="AA348" s="28">
        <v>3</v>
      </c>
      <c r="AB348" s="221">
        <f t="shared" si="55"/>
        <v>2.881581411878839E-3</v>
      </c>
      <c r="AC348" s="29">
        <f t="shared" si="56"/>
        <v>35</v>
      </c>
      <c r="AD348" s="38" t="str">
        <f t="array" ref="AD348">AC348&amp;CHOOSE(AND(AC348&lt;&gt;{11,12,13})*MIN(4,MOD(AC348,10))+1,"th","st","nd","rd","th")</f>
        <v>35th</v>
      </c>
      <c r="AE348" s="37">
        <v>1.8</v>
      </c>
      <c r="AF348" s="113">
        <v>1041.095</v>
      </c>
      <c r="AG348" s="113">
        <v>1087.0709999999999</v>
      </c>
      <c r="AH348" s="113">
        <v>1129.0530000000001</v>
      </c>
      <c r="AI348" s="38">
        <v>1085.74</v>
      </c>
      <c r="AJ348" s="29">
        <f t="shared" si="57"/>
        <v>20</v>
      </c>
      <c r="AK348" s="38" t="str">
        <f t="array" ref="AK348">AJ348&amp;CHOOSE(AND(AJ348&lt;&gt;{11,12,13})*MIN(4,MOD(AJ348,10))+1,"th","st","nd","rd","th")</f>
        <v>20th</v>
      </c>
      <c r="AL348" s="38">
        <v>202.923</v>
      </c>
      <c r="AM348" s="38">
        <v>325.72699999999998</v>
      </c>
      <c r="AN348" s="38">
        <v>1411.4670000000001</v>
      </c>
      <c r="AO348" s="29">
        <f t="shared" si="58"/>
        <v>22</v>
      </c>
      <c r="AP348" s="38" t="str">
        <f t="array" ref="AP348">AO348&amp;CHOOSE(AND(AO348&lt;&gt;{11,12,13})*MIN(4,MOD(AO348,10))+1,"th","st","nd","rd","th")</f>
        <v>22nd</v>
      </c>
      <c r="AQ348" s="77">
        <v>0.76</v>
      </c>
      <c r="AR348" s="36">
        <v>1165.076</v>
      </c>
      <c r="AS348" s="29">
        <f t="shared" si="59"/>
        <v>12</v>
      </c>
      <c r="AT348" s="38" t="str">
        <f t="array" ref="AT348">AS348&amp;CHOOSE(AND(AS348&lt;&gt;{11,12,13})*MIN(4,MOD(AS348,10))+1,"th","st","nd","rd","th")</f>
        <v>12th</v>
      </c>
      <c r="AU348" s="40">
        <v>3.9505846180353101E-4</v>
      </c>
    </row>
    <row r="349" spans="1:47" x14ac:dyDescent="0.25">
      <c r="A349" s="7">
        <v>104435003</v>
      </c>
      <c r="B349" s="8" t="s">
        <v>396</v>
      </c>
      <c r="C349" s="8" t="s">
        <v>226</v>
      </c>
      <c r="D349" s="27">
        <v>53371</v>
      </c>
      <c r="E349" s="29">
        <f t="shared" si="50"/>
        <v>47</v>
      </c>
      <c r="F349" s="38" t="str">
        <f t="array" ref="F349">E349&amp;CHOOSE(AND(E349&lt;&gt;{11,12,13})*MIN(4,MOD(E349,10))+1,"th","st","nd","rd","th")</f>
        <v>47th</v>
      </c>
      <c r="G349" s="29">
        <v>3521</v>
      </c>
      <c r="H349" s="30">
        <v>1.0670999999999999</v>
      </c>
      <c r="I349" s="31">
        <v>0.83199999999999996</v>
      </c>
      <c r="J349" s="94">
        <v>89</v>
      </c>
      <c r="K349" s="33">
        <v>84.7</v>
      </c>
      <c r="L349" s="34">
        <v>0.14599999999999999</v>
      </c>
      <c r="M349" s="29">
        <f t="shared" si="51"/>
        <v>51</v>
      </c>
      <c r="N349" s="38" t="str">
        <f t="array" ref="N349">M349&amp;CHOOSE(AND(M349&lt;&gt;{11,12,13})*MIN(4,MOD(M349,10))+1,"th","st","nd","rd","th")</f>
        <v>51st</v>
      </c>
      <c r="O349" s="34">
        <v>0.16869999999999999</v>
      </c>
      <c r="P349" s="29">
        <f t="shared" si="52"/>
        <v>50</v>
      </c>
      <c r="Q349" s="38" t="str">
        <f t="array" ref="Q349">P349&amp;CHOOSE(AND(P349&lt;&gt;{11,12,13})*MIN(4,MOD(P349,10))+1,"th","st","nd","rd","th")</f>
        <v>50th</v>
      </c>
      <c r="R349" s="35">
        <v>97.971000000000004</v>
      </c>
      <c r="S349" s="35">
        <v>56.601999999999997</v>
      </c>
      <c r="T349" s="35">
        <v>0</v>
      </c>
      <c r="U349" s="35">
        <v>154.57300000000001</v>
      </c>
      <c r="V349" s="36">
        <v>37.024000000000001</v>
      </c>
      <c r="W349" s="220">
        <f t="shared" si="53"/>
        <v>3.3104760508195274E-2</v>
      </c>
      <c r="X349" s="29">
        <f t="shared" si="54"/>
        <v>64</v>
      </c>
      <c r="Y349" s="38" t="str">
        <f t="array" ref="Y349">X349&amp;CHOOSE(AND(X349&lt;&gt;{11,12,13})*MIN(4,MOD(X349,10))+1,"th","st","nd","rd","th")</f>
        <v>64th</v>
      </c>
      <c r="Z349" s="37">
        <v>7.4050000000000002</v>
      </c>
      <c r="AA349" s="28">
        <v>0</v>
      </c>
      <c r="AB349" s="221">
        <f t="shared" si="55"/>
        <v>0</v>
      </c>
      <c r="AC349" s="29">
        <f t="shared" si="56"/>
        <v>1</v>
      </c>
      <c r="AD349" s="38" t="str">
        <f t="array" ref="AD349">AC349&amp;CHOOSE(AND(AC349&lt;&gt;{11,12,13})*MIN(4,MOD(AC349,10))+1,"th","st","nd","rd","th")</f>
        <v>1st</v>
      </c>
      <c r="AE349" s="37">
        <v>0</v>
      </c>
      <c r="AF349" s="113">
        <v>1118.3889999999999</v>
      </c>
      <c r="AG349" s="113">
        <v>1135.461</v>
      </c>
      <c r="AH349" s="113">
        <v>1150.9739999999999</v>
      </c>
      <c r="AI349" s="38">
        <v>1134.941</v>
      </c>
      <c r="AJ349" s="29">
        <f t="shared" si="57"/>
        <v>22</v>
      </c>
      <c r="AK349" s="38" t="str">
        <f t="array" ref="AK349">AJ349&amp;CHOOSE(AND(AJ349&lt;&gt;{11,12,13})*MIN(4,MOD(AJ349,10))+1,"th","st","nd","rd","th")</f>
        <v>22nd</v>
      </c>
      <c r="AL349" s="38">
        <v>161.97800000000001</v>
      </c>
      <c r="AM349" s="38">
        <v>246.678</v>
      </c>
      <c r="AN349" s="38">
        <v>1381.6189999999999</v>
      </c>
      <c r="AO349" s="29">
        <f t="shared" si="58"/>
        <v>21</v>
      </c>
      <c r="AP349" s="38" t="str">
        <f t="array" ref="AP349">AO349&amp;CHOOSE(AND(AO349&lt;&gt;{11,12,13})*MIN(4,MOD(AO349,10))+1,"th","st","nd","rd","th")</f>
        <v>21st</v>
      </c>
      <c r="AQ349" s="77">
        <v>0.84</v>
      </c>
      <c r="AR349" s="36">
        <v>1238.434</v>
      </c>
      <c r="AS349" s="29">
        <f t="shared" si="59"/>
        <v>14</v>
      </c>
      <c r="AT349" s="38" t="str">
        <f t="array" ref="AT349">AS349&amp;CHOOSE(AND(AS349&lt;&gt;{11,12,13})*MIN(4,MOD(AS349,10))+1,"th","st","nd","rd","th")</f>
        <v>14th</v>
      </c>
      <c r="AU349" s="40">
        <v>4.1993297526100794E-4</v>
      </c>
    </row>
    <row r="350" spans="1:47" x14ac:dyDescent="0.25">
      <c r="A350" s="7">
        <v>104435303</v>
      </c>
      <c r="B350" s="8" t="s">
        <v>513</v>
      </c>
      <c r="C350" s="8" t="s">
        <v>226</v>
      </c>
      <c r="D350" s="27">
        <v>53599</v>
      </c>
      <c r="E350" s="29">
        <f t="shared" si="50"/>
        <v>47</v>
      </c>
      <c r="F350" s="38" t="str">
        <f t="array" ref="F350">E350&amp;CHOOSE(AND(E350&lt;&gt;{11,12,13})*MIN(4,MOD(E350,10))+1,"th","st","nd","rd","th")</f>
        <v>47th</v>
      </c>
      <c r="G350" s="29">
        <v>3895</v>
      </c>
      <c r="H350" s="30">
        <v>1.0625</v>
      </c>
      <c r="I350" s="31">
        <v>0.83750000000000002</v>
      </c>
      <c r="J350" s="94">
        <v>83</v>
      </c>
      <c r="K350" s="33">
        <v>87.012</v>
      </c>
      <c r="L350" s="34">
        <v>0.16700000000000001</v>
      </c>
      <c r="M350" s="29">
        <f t="shared" si="51"/>
        <v>61</v>
      </c>
      <c r="N350" s="38" t="str">
        <f t="array" ref="N350">M350&amp;CHOOSE(AND(M350&lt;&gt;{11,12,13})*MIN(4,MOD(M350,10))+1,"th","st","nd","rd","th")</f>
        <v>61st</v>
      </c>
      <c r="O350" s="34">
        <v>7.0900000000000005E-2</v>
      </c>
      <c r="P350" s="29">
        <f t="shared" si="52"/>
        <v>10</v>
      </c>
      <c r="Q350" s="38" t="str">
        <f t="array" ref="Q350">P350&amp;CHOOSE(AND(P350&lt;&gt;{11,12,13})*MIN(4,MOD(P350,10))+1,"th","st","nd","rd","th")</f>
        <v>10th</v>
      </c>
      <c r="R350" s="35">
        <v>110.374</v>
      </c>
      <c r="S350" s="35">
        <v>23.43</v>
      </c>
      <c r="T350" s="35">
        <v>0</v>
      </c>
      <c r="U350" s="35">
        <v>133.804</v>
      </c>
      <c r="V350" s="36">
        <v>32.177</v>
      </c>
      <c r="W350" s="220">
        <f t="shared" si="53"/>
        <v>2.921105548166876E-2</v>
      </c>
      <c r="X350" s="29">
        <f t="shared" si="54"/>
        <v>56</v>
      </c>
      <c r="Y350" s="38" t="str">
        <f t="array" ref="Y350">X350&amp;CHOOSE(AND(X350&lt;&gt;{11,12,13})*MIN(4,MOD(X350,10))+1,"th","st","nd","rd","th")</f>
        <v>56th</v>
      </c>
      <c r="Z350" s="37">
        <v>6.4349999999999996</v>
      </c>
      <c r="AA350" s="28">
        <v>0</v>
      </c>
      <c r="AB350" s="221">
        <f t="shared" si="55"/>
        <v>0</v>
      </c>
      <c r="AC350" s="29">
        <f t="shared" si="56"/>
        <v>1</v>
      </c>
      <c r="AD350" s="38" t="str">
        <f t="array" ref="AD350">AC350&amp;CHOOSE(AND(AC350&lt;&gt;{11,12,13})*MIN(4,MOD(AC350,10))+1,"th","st","nd","rd","th")</f>
        <v>1st</v>
      </c>
      <c r="AE350" s="37">
        <v>0</v>
      </c>
      <c r="AF350" s="113">
        <v>1101.5350000000001</v>
      </c>
      <c r="AG350" s="113">
        <v>1089.5920000000001</v>
      </c>
      <c r="AH350" s="113">
        <v>1097.752</v>
      </c>
      <c r="AI350" s="38">
        <v>1096.2929999999999</v>
      </c>
      <c r="AJ350" s="29">
        <f t="shared" si="57"/>
        <v>21</v>
      </c>
      <c r="AK350" s="38" t="str">
        <f t="array" ref="AK350">AJ350&amp;CHOOSE(AND(AJ350&lt;&gt;{11,12,13})*MIN(4,MOD(AJ350,10))+1,"th","st","nd","rd","th")</f>
        <v>21st</v>
      </c>
      <c r="AL350" s="38">
        <v>140.239</v>
      </c>
      <c r="AM350" s="38">
        <v>227.251</v>
      </c>
      <c r="AN350" s="38">
        <v>1323.5440000000001</v>
      </c>
      <c r="AO350" s="29">
        <f t="shared" si="58"/>
        <v>18</v>
      </c>
      <c r="AP350" s="38" t="str">
        <f t="array" ref="AP350">AO350&amp;CHOOSE(AND(AO350&lt;&gt;{11,12,13})*MIN(4,MOD(AO350,10))+1,"th","st","nd","rd","th")</f>
        <v>18th</v>
      </c>
      <c r="AQ350" s="77">
        <v>0.81</v>
      </c>
      <c r="AR350" s="36">
        <v>1139.075</v>
      </c>
      <c r="AS350" s="29">
        <f t="shared" si="59"/>
        <v>11</v>
      </c>
      <c r="AT350" s="38" t="str">
        <f t="array" ref="AT350">AS350&amp;CHOOSE(AND(AS350&lt;&gt;{11,12,13})*MIN(4,MOD(AS350,10))+1,"th","st","nd","rd","th")</f>
        <v>11th</v>
      </c>
      <c r="AU350" s="40">
        <v>3.862419424817412E-4</v>
      </c>
    </row>
    <row r="351" spans="1:47" x14ac:dyDescent="0.25">
      <c r="A351" s="7">
        <v>104435603</v>
      </c>
      <c r="B351" s="8" t="s">
        <v>539</v>
      </c>
      <c r="C351" s="8" t="s">
        <v>226</v>
      </c>
      <c r="D351" s="27">
        <v>32493</v>
      </c>
      <c r="E351" s="29">
        <f t="shared" si="50"/>
        <v>2</v>
      </c>
      <c r="F351" s="38" t="str">
        <f t="array" ref="F351">E351&amp;CHOOSE(AND(E351&lt;&gt;{11,12,13})*MIN(4,MOD(E351,10))+1,"th","st","nd","rd","th")</f>
        <v>2nd</v>
      </c>
      <c r="G351" s="29">
        <v>6099</v>
      </c>
      <c r="H351" s="30">
        <v>1.7526999999999999</v>
      </c>
      <c r="I351" s="31">
        <v>-2.2086000000000001</v>
      </c>
      <c r="J351" s="94">
        <v>473</v>
      </c>
      <c r="K351" s="33">
        <v>0</v>
      </c>
      <c r="L351" s="34">
        <v>0.3246</v>
      </c>
      <c r="M351" s="29">
        <f t="shared" si="51"/>
        <v>93</v>
      </c>
      <c r="N351" s="38" t="str">
        <f t="array" ref="N351">M351&amp;CHOOSE(AND(M351&lt;&gt;{11,12,13})*MIN(4,MOD(M351,10))+1,"th","st","nd","rd","th")</f>
        <v>93rd</v>
      </c>
      <c r="O351" s="34">
        <v>0.129</v>
      </c>
      <c r="P351" s="29">
        <f t="shared" si="52"/>
        <v>30</v>
      </c>
      <c r="Q351" s="38" t="str">
        <f t="array" ref="Q351">P351&amp;CHOOSE(AND(P351&lt;&gt;{11,12,13})*MIN(4,MOD(P351,10))+1,"th","st","nd","rd","th")</f>
        <v>30th</v>
      </c>
      <c r="R351" s="35">
        <v>408.30900000000003</v>
      </c>
      <c r="S351" s="35">
        <v>81.134</v>
      </c>
      <c r="T351" s="35">
        <v>204.155</v>
      </c>
      <c r="U351" s="35">
        <v>693.59799999999996</v>
      </c>
      <c r="V351" s="36">
        <v>133.90700000000001</v>
      </c>
      <c r="W351" s="220">
        <f t="shared" si="53"/>
        <v>6.3872483035802022E-2</v>
      </c>
      <c r="X351" s="29">
        <f t="shared" si="54"/>
        <v>92</v>
      </c>
      <c r="Y351" s="38" t="str">
        <f t="array" ref="Y351">X351&amp;CHOOSE(AND(X351&lt;&gt;{11,12,13})*MIN(4,MOD(X351,10))+1,"th","st","nd","rd","th")</f>
        <v>92nd</v>
      </c>
      <c r="Z351" s="37">
        <v>26.780999999999999</v>
      </c>
      <c r="AA351" s="28">
        <v>19</v>
      </c>
      <c r="AB351" s="221">
        <f t="shared" si="55"/>
        <v>9.0628359807944196E-3</v>
      </c>
      <c r="AC351" s="29">
        <f t="shared" si="56"/>
        <v>60</v>
      </c>
      <c r="AD351" s="38" t="str">
        <f t="array" ref="AD351">AC351&amp;CHOOSE(AND(AC351&lt;&gt;{11,12,13})*MIN(4,MOD(AC351,10))+1,"th","st","nd","rd","th")</f>
        <v>60th</v>
      </c>
      <c r="AE351" s="37">
        <v>11.4</v>
      </c>
      <c r="AF351" s="113">
        <v>2096.4740000000002</v>
      </c>
      <c r="AG351" s="113">
        <v>2124.4780000000001</v>
      </c>
      <c r="AH351" s="113">
        <v>2211.2930000000001</v>
      </c>
      <c r="AI351" s="38">
        <v>2144.0819999999999</v>
      </c>
      <c r="AJ351" s="29">
        <f t="shared" si="57"/>
        <v>51</v>
      </c>
      <c r="AK351" s="38" t="str">
        <f t="array" ref="AK351">AJ351&amp;CHOOSE(AND(AJ351&lt;&gt;{11,12,13})*MIN(4,MOD(AJ351,10))+1,"th","st","nd","rd","th")</f>
        <v>51st</v>
      </c>
      <c r="AL351" s="38">
        <v>731.779</v>
      </c>
      <c r="AM351" s="38">
        <v>731.779</v>
      </c>
      <c r="AN351" s="38">
        <v>2875.8609999999999</v>
      </c>
      <c r="AO351" s="29">
        <f t="shared" si="58"/>
        <v>57</v>
      </c>
      <c r="AP351" s="38" t="str">
        <f t="array" ref="AP351">AO351&amp;CHOOSE(AND(AO351&lt;&gt;{11,12,13})*MIN(4,MOD(AO351,10))+1,"th","st","nd","rd","th")</f>
        <v>57th</v>
      </c>
      <c r="AQ351" s="77">
        <v>1.54</v>
      </c>
      <c r="AR351" s="36">
        <v>7762.4030000000002</v>
      </c>
      <c r="AS351" s="29">
        <f t="shared" si="59"/>
        <v>91</v>
      </c>
      <c r="AT351" s="38" t="str">
        <f t="array" ref="AT351">AS351&amp;CHOOSE(AND(AS351&lt;&gt;{11,12,13})*MIN(4,MOD(AS351,10))+1,"th","st","nd","rd","th")</f>
        <v>91st</v>
      </c>
      <c r="AU351" s="40">
        <v>2.6321055356724491E-3</v>
      </c>
    </row>
    <row r="352" spans="1:47" x14ac:dyDescent="0.25">
      <c r="A352" s="7">
        <v>104435703</v>
      </c>
      <c r="B352" s="8" t="s">
        <v>540</v>
      </c>
      <c r="C352" s="8" t="s">
        <v>226</v>
      </c>
      <c r="D352" s="27">
        <v>50054</v>
      </c>
      <c r="E352" s="29">
        <f t="shared" si="50"/>
        <v>34</v>
      </c>
      <c r="F352" s="38" t="str">
        <f t="array" ref="F352">E352&amp;CHOOSE(AND(E352&lt;&gt;{11,12,13})*MIN(4,MOD(E352,10))+1,"th","st","nd","rd","th")</f>
        <v>34th</v>
      </c>
      <c r="G352" s="29">
        <v>3153</v>
      </c>
      <c r="H352" s="30">
        <v>1.1377999999999999</v>
      </c>
      <c r="I352" s="31">
        <v>0.64659999999999995</v>
      </c>
      <c r="J352" s="94">
        <v>208</v>
      </c>
      <c r="K352" s="33">
        <v>0</v>
      </c>
      <c r="L352" s="34">
        <v>0.1852</v>
      </c>
      <c r="M352" s="29">
        <f t="shared" si="51"/>
        <v>69</v>
      </c>
      <c r="N352" s="38" t="str">
        <f t="array" ref="N352">M352&amp;CHOOSE(AND(M352&lt;&gt;{11,12,13})*MIN(4,MOD(M352,10))+1,"th","st","nd","rd","th")</f>
        <v>69th</v>
      </c>
      <c r="O352" s="34">
        <v>0.1794</v>
      </c>
      <c r="P352" s="29">
        <f t="shared" si="52"/>
        <v>55</v>
      </c>
      <c r="Q352" s="38" t="str">
        <f t="array" ref="Q352">P352&amp;CHOOSE(AND(P352&lt;&gt;{11,12,13})*MIN(4,MOD(P352,10))+1,"th","st","nd","rd","th")</f>
        <v>55th</v>
      </c>
      <c r="R352" s="35">
        <v>133.928</v>
      </c>
      <c r="S352" s="35">
        <v>64.867000000000004</v>
      </c>
      <c r="T352" s="35">
        <v>0</v>
      </c>
      <c r="U352" s="35">
        <v>198.79499999999999</v>
      </c>
      <c r="V352" s="36">
        <v>23.948</v>
      </c>
      <c r="W352" s="220">
        <f t="shared" si="53"/>
        <v>1.986960468215104E-2</v>
      </c>
      <c r="X352" s="29">
        <f t="shared" si="54"/>
        <v>31</v>
      </c>
      <c r="Y352" s="38" t="str">
        <f t="array" ref="Y352">X352&amp;CHOOSE(AND(X352&lt;&gt;{11,12,13})*MIN(4,MOD(X352,10))+1,"th","st","nd","rd","th")</f>
        <v>31st</v>
      </c>
      <c r="Z352" s="37">
        <v>4.79</v>
      </c>
      <c r="AA352" s="28">
        <v>3</v>
      </c>
      <c r="AB352" s="221">
        <f t="shared" si="55"/>
        <v>2.4890936214486854E-3</v>
      </c>
      <c r="AC352" s="29">
        <f t="shared" si="56"/>
        <v>31</v>
      </c>
      <c r="AD352" s="38" t="str">
        <f t="array" ref="AD352">AC352&amp;CHOOSE(AND(AC352&lt;&gt;{11,12,13})*MIN(4,MOD(AC352,10))+1,"th","st","nd","rd","th")</f>
        <v>31st</v>
      </c>
      <c r="AE352" s="37">
        <v>1.8</v>
      </c>
      <c r="AF352" s="113">
        <v>1205.258</v>
      </c>
      <c r="AG352" s="113">
        <v>1248.931</v>
      </c>
      <c r="AH352" s="113">
        <v>1231.377</v>
      </c>
      <c r="AI352" s="38">
        <v>1228.5219999999999</v>
      </c>
      <c r="AJ352" s="29">
        <f t="shared" si="57"/>
        <v>26</v>
      </c>
      <c r="AK352" s="38" t="str">
        <f t="array" ref="AK352">AJ352&amp;CHOOSE(AND(AJ352&lt;&gt;{11,12,13})*MIN(4,MOD(AJ352,10))+1,"th","st","nd","rd","th")</f>
        <v>26th</v>
      </c>
      <c r="AL352" s="38">
        <v>205.38499999999999</v>
      </c>
      <c r="AM352" s="38">
        <v>205.38499999999999</v>
      </c>
      <c r="AN352" s="38">
        <v>1433.9069999999999</v>
      </c>
      <c r="AO352" s="29">
        <f t="shared" si="58"/>
        <v>22</v>
      </c>
      <c r="AP352" s="38" t="str">
        <f t="array" ref="AP352">AO352&amp;CHOOSE(AND(AO352&lt;&gt;{11,12,13})*MIN(4,MOD(AO352,10))+1,"th","st","nd","rd","th")</f>
        <v>22nd</v>
      </c>
      <c r="AQ352" s="77">
        <v>1.1200000000000001</v>
      </c>
      <c r="AR352" s="36">
        <v>1827.279</v>
      </c>
      <c r="AS352" s="29">
        <f t="shared" si="59"/>
        <v>32</v>
      </c>
      <c r="AT352" s="38" t="str">
        <f t="array" ref="AT352">AS352&amp;CHOOSE(AND(AS352&lt;&gt;{11,12,13})*MIN(4,MOD(AS352,10))+1,"th","st","nd","rd","th")</f>
        <v>32nd</v>
      </c>
      <c r="AU352" s="40">
        <v>6.1960080803818323E-4</v>
      </c>
    </row>
    <row r="353" spans="1:47" x14ac:dyDescent="0.25">
      <c r="A353" s="7">
        <v>104437503</v>
      </c>
      <c r="B353" s="8" t="s">
        <v>631</v>
      </c>
      <c r="C353" s="8" t="s">
        <v>226</v>
      </c>
      <c r="D353" s="27">
        <v>50069</v>
      </c>
      <c r="E353" s="29">
        <f t="shared" si="50"/>
        <v>35</v>
      </c>
      <c r="F353" s="38" t="str">
        <f t="array" ref="F353">E353&amp;CHOOSE(AND(E353&lt;&gt;{11,12,13})*MIN(4,MOD(E353,10))+1,"th","st","nd","rd","th")</f>
        <v>35th</v>
      </c>
      <c r="G353" s="29">
        <v>2983</v>
      </c>
      <c r="H353" s="30">
        <v>1.1375</v>
      </c>
      <c r="I353" s="31">
        <v>0.82930000000000004</v>
      </c>
      <c r="J353" s="94">
        <v>93</v>
      </c>
      <c r="K353" s="33">
        <v>66.402000000000001</v>
      </c>
      <c r="L353" s="34">
        <v>0.17449999999999999</v>
      </c>
      <c r="M353" s="29">
        <f t="shared" si="51"/>
        <v>64</v>
      </c>
      <c r="N353" s="38" t="str">
        <f t="array" ref="N353">M353&amp;CHOOSE(AND(M353&lt;&gt;{11,12,13})*MIN(4,MOD(M353,10))+1,"th","st","nd","rd","th")</f>
        <v>64th</v>
      </c>
      <c r="O353" s="34">
        <v>0.2311</v>
      </c>
      <c r="P353" s="29">
        <f t="shared" si="52"/>
        <v>80</v>
      </c>
      <c r="Q353" s="38" t="str">
        <f t="array" ref="Q353">P353&amp;CHOOSE(AND(P353&lt;&gt;{11,12,13})*MIN(4,MOD(P353,10))+1,"th","st","nd","rd","th")</f>
        <v>80th</v>
      </c>
      <c r="R353" s="35">
        <v>89.483000000000004</v>
      </c>
      <c r="S353" s="35">
        <v>59.253999999999998</v>
      </c>
      <c r="T353" s="35">
        <v>0</v>
      </c>
      <c r="U353" s="35">
        <v>148.73699999999999</v>
      </c>
      <c r="V353" s="36">
        <v>38.308</v>
      </c>
      <c r="W353" s="220">
        <f t="shared" si="53"/>
        <v>4.4822292737262834E-2</v>
      </c>
      <c r="X353" s="29">
        <f t="shared" si="54"/>
        <v>82</v>
      </c>
      <c r="Y353" s="38" t="str">
        <f t="array" ref="Y353">X353&amp;CHOOSE(AND(X353&lt;&gt;{11,12,13})*MIN(4,MOD(X353,10))+1,"th","st","nd","rd","th")</f>
        <v>82nd</v>
      </c>
      <c r="Z353" s="37">
        <v>7.6619999999999999</v>
      </c>
      <c r="AA353" s="28">
        <v>3</v>
      </c>
      <c r="AB353" s="221">
        <f t="shared" si="55"/>
        <v>3.5101513577265454E-3</v>
      </c>
      <c r="AC353" s="29">
        <f t="shared" si="56"/>
        <v>39</v>
      </c>
      <c r="AD353" s="38" t="str">
        <f t="array" ref="AD353">AC353&amp;CHOOSE(AND(AC353&lt;&gt;{11,12,13})*MIN(4,MOD(AC353,10))+1,"th","st","nd","rd","th")</f>
        <v>39th</v>
      </c>
      <c r="AE353" s="37">
        <v>1.8</v>
      </c>
      <c r="AF353" s="113">
        <v>854.66399999999999</v>
      </c>
      <c r="AG353" s="113">
        <v>899.52700000000004</v>
      </c>
      <c r="AH353" s="113">
        <v>941.99800000000005</v>
      </c>
      <c r="AI353" s="38">
        <v>898.73</v>
      </c>
      <c r="AJ353" s="29">
        <f t="shared" si="57"/>
        <v>13</v>
      </c>
      <c r="AK353" s="38" t="str">
        <f t="array" ref="AK353">AJ353&amp;CHOOSE(AND(AJ353&lt;&gt;{11,12,13})*MIN(4,MOD(AJ353,10))+1,"th","st","nd","rd","th")</f>
        <v>13th</v>
      </c>
      <c r="AL353" s="38">
        <v>158.19900000000001</v>
      </c>
      <c r="AM353" s="38">
        <v>224.601</v>
      </c>
      <c r="AN353" s="38">
        <v>1123.3309999999999</v>
      </c>
      <c r="AO353" s="29">
        <f t="shared" si="58"/>
        <v>13</v>
      </c>
      <c r="AP353" s="38" t="str">
        <f t="array" ref="AP353">AO353&amp;CHOOSE(AND(AO353&lt;&gt;{11,12,13})*MIN(4,MOD(AO353,10))+1,"th","st","nd","rd","th")</f>
        <v>13th</v>
      </c>
      <c r="AQ353" s="77">
        <v>0.89</v>
      </c>
      <c r="AR353" s="36">
        <v>1137.232</v>
      </c>
      <c r="AS353" s="29">
        <f t="shared" si="59"/>
        <v>11</v>
      </c>
      <c r="AT353" s="38" t="str">
        <f t="array" ref="AT353">AS353&amp;CHOOSE(AND(AS353&lt;&gt;{11,12,13})*MIN(4,MOD(AS353,10))+1,"th","st","nd","rd","th")</f>
        <v>11th</v>
      </c>
      <c r="AU353" s="40">
        <v>3.8561701093641371E-4</v>
      </c>
    </row>
    <row r="354" spans="1:47" x14ac:dyDescent="0.25">
      <c r="A354" s="7">
        <v>111444602</v>
      </c>
      <c r="B354" s="8" t="s">
        <v>404</v>
      </c>
      <c r="C354" s="8" t="s">
        <v>405</v>
      </c>
      <c r="D354" s="27">
        <v>46538</v>
      </c>
      <c r="E354" s="29">
        <f t="shared" si="50"/>
        <v>24</v>
      </c>
      <c r="F354" s="38" t="str">
        <f t="array" ref="F354">E354&amp;CHOOSE(AND(E354&lt;&gt;{11,12,13})*MIN(4,MOD(E354,10))+1,"th","st","nd","rd","th")</f>
        <v>24th</v>
      </c>
      <c r="G354" s="29">
        <v>17707</v>
      </c>
      <c r="H354" s="30">
        <v>1.2238</v>
      </c>
      <c r="I354" s="31">
        <v>0.4738</v>
      </c>
      <c r="J354" s="94">
        <v>272</v>
      </c>
      <c r="K354" s="33">
        <v>0</v>
      </c>
      <c r="L354" s="34">
        <v>0.1782</v>
      </c>
      <c r="M354" s="29">
        <f t="shared" si="51"/>
        <v>66</v>
      </c>
      <c r="N354" s="38" t="str">
        <f t="array" ref="N354">M354&amp;CHOOSE(AND(M354&lt;&gt;{11,12,13})*MIN(4,MOD(M354,10))+1,"th","st","nd","rd","th")</f>
        <v>66th</v>
      </c>
      <c r="O354" s="34">
        <v>0.25040000000000001</v>
      </c>
      <c r="P354" s="29">
        <f t="shared" si="52"/>
        <v>85</v>
      </c>
      <c r="Q354" s="38" t="str">
        <f t="array" ref="Q354">P354&amp;CHOOSE(AND(P354&lt;&gt;{11,12,13})*MIN(4,MOD(P354,10))+1,"th","st","nd","rd","th")</f>
        <v>85th</v>
      </c>
      <c r="R354" s="35">
        <v>546.68499999999995</v>
      </c>
      <c r="S354" s="35">
        <v>384.09</v>
      </c>
      <c r="T354" s="35">
        <v>0</v>
      </c>
      <c r="U354" s="35">
        <v>930.77499999999998</v>
      </c>
      <c r="V354" s="36">
        <v>185.65199999999999</v>
      </c>
      <c r="W354" s="220">
        <f t="shared" si="53"/>
        <v>3.6309621016912687E-2</v>
      </c>
      <c r="X354" s="29">
        <f t="shared" si="54"/>
        <v>71</v>
      </c>
      <c r="Y354" s="38" t="str">
        <f t="array" ref="Y354">X354&amp;CHOOSE(AND(X354&lt;&gt;{11,12,13})*MIN(4,MOD(X354,10))+1,"th","st","nd","rd","th")</f>
        <v>71st</v>
      </c>
      <c r="Z354" s="37">
        <v>37.130000000000003</v>
      </c>
      <c r="AA354" s="28">
        <v>59</v>
      </c>
      <c r="AB354" s="221">
        <f t="shared" si="55"/>
        <v>1.1539157348145179E-2</v>
      </c>
      <c r="AC354" s="29">
        <f t="shared" si="56"/>
        <v>66</v>
      </c>
      <c r="AD354" s="38" t="str">
        <f t="array" ref="AD354">AC354&amp;CHOOSE(AND(AC354&lt;&gt;{11,12,13})*MIN(4,MOD(AC354,10))+1,"th","st","nd","rd","th")</f>
        <v>66th</v>
      </c>
      <c r="AE354" s="37">
        <v>35.4</v>
      </c>
      <c r="AF354" s="113">
        <v>5113.0249999999996</v>
      </c>
      <c r="AG354" s="113">
        <v>5113.5330000000004</v>
      </c>
      <c r="AH354" s="113">
        <v>5178.76</v>
      </c>
      <c r="AI354" s="38">
        <v>5135.1059999999998</v>
      </c>
      <c r="AJ354" s="29">
        <f t="shared" si="57"/>
        <v>86</v>
      </c>
      <c r="AK354" s="38" t="str">
        <f t="array" ref="AK354">AJ354&amp;CHOOSE(AND(AJ354&lt;&gt;{11,12,13})*MIN(4,MOD(AJ354,10))+1,"th","st","nd","rd","th")</f>
        <v>86th</v>
      </c>
      <c r="AL354" s="38">
        <v>1003.3049999999999</v>
      </c>
      <c r="AM354" s="38">
        <v>1003.3049999999999</v>
      </c>
      <c r="AN354" s="38">
        <v>6138.4110000000001</v>
      </c>
      <c r="AO354" s="29">
        <f t="shared" si="58"/>
        <v>87</v>
      </c>
      <c r="AP354" s="38" t="str">
        <f t="array" ref="AP354">AO354&amp;CHOOSE(AND(AO354&lt;&gt;{11,12,13})*MIN(4,MOD(AO354,10))+1,"th","st","nd","rd","th")</f>
        <v>87th</v>
      </c>
      <c r="AQ354" s="77">
        <v>1.01</v>
      </c>
      <c r="AR354" s="36">
        <v>7587.3090000000002</v>
      </c>
      <c r="AS354" s="29">
        <f t="shared" si="59"/>
        <v>90</v>
      </c>
      <c r="AT354" s="38" t="str">
        <f t="array" ref="AT354">AS354&amp;CHOOSE(AND(AS354&lt;&gt;{11,12,13})*MIN(4,MOD(AS354,10))+1,"th","st","nd","rd","th")</f>
        <v>90th</v>
      </c>
      <c r="AU354" s="40">
        <v>2.5727339871116453E-3</v>
      </c>
    </row>
    <row r="355" spans="1:47" x14ac:dyDescent="0.25">
      <c r="A355" s="7">
        <v>120452003</v>
      </c>
      <c r="B355" s="8" t="s">
        <v>269</v>
      </c>
      <c r="C355" s="8" t="s">
        <v>270</v>
      </c>
      <c r="D355" s="27">
        <v>60311</v>
      </c>
      <c r="E355" s="29">
        <f t="shared" si="50"/>
        <v>63</v>
      </c>
      <c r="F355" s="38" t="str">
        <f t="array" ref="F355">E355&amp;CHOOSE(AND(E355&lt;&gt;{11,12,13})*MIN(4,MOD(E355,10))+1,"th","st","nd","rd","th")</f>
        <v>63rd</v>
      </c>
      <c r="G355" s="29">
        <v>16101</v>
      </c>
      <c r="H355" s="30">
        <v>0.94430000000000003</v>
      </c>
      <c r="I355" s="31">
        <v>0.1966</v>
      </c>
      <c r="J355" s="94">
        <v>327</v>
      </c>
      <c r="K355" s="33">
        <v>0</v>
      </c>
      <c r="L355" s="34">
        <v>0.1837</v>
      </c>
      <c r="M355" s="29">
        <f t="shared" si="51"/>
        <v>68</v>
      </c>
      <c r="N355" s="38" t="str">
        <f t="array" ref="N355">M355&amp;CHOOSE(AND(M355&lt;&gt;{11,12,13})*MIN(4,MOD(M355,10))+1,"th","st","nd","rd","th")</f>
        <v>68th</v>
      </c>
      <c r="O355" s="34">
        <v>0.1908</v>
      </c>
      <c r="P355" s="29">
        <f t="shared" si="52"/>
        <v>61</v>
      </c>
      <c r="Q355" s="38" t="str">
        <f t="array" ref="Q355">P355&amp;CHOOSE(AND(P355&lt;&gt;{11,12,13})*MIN(4,MOD(P355,10))+1,"th","st","nd","rd","th")</f>
        <v>61st</v>
      </c>
      <c r="R355" s="35">
        <v>781.28499999999997</v>
      </c>
      <c r="S355" s="35">
        <v>405.74099999999999</v>
      </c>
      <c r="T355" s="35">
        <v>0</v>
      </c>
      <c r="U355" s="35">
        <v>1187.0260000000001</v>
      </c>
      <c r="V355" s="36">
        <v>247.64</v>
      </c>
      <c r="W355" s="220">
        <f t="shared" si="53"/>
        <v>3.4935882695339184E-2</v>
      </c>
      <c r="X355" s="29">
        <f t="shared" si="54"/>
        <v>68</v>
      </c>
      <c r="Y355" s="38" t="str">
        <f t="array" ref="Y355">X355&amp;CHOOSE(AND(X355&lt;&gt;{11,12,13})*MIN(4,MOD(X355,10))+1,"th","st","nd","rd","th")</f>
        <v>68th</v>
      </c>
      <c r="Z355" s="37">
        <v>49.527999999999999</v>
      </c>
      <c r="AA355" s="28">
        <v>134</v>
      </c>
      <c r="AB355" s="221">
        <f t="shared" si="55"/>
        <v>1.8904087712709784E-2</v>
      </c>
      <c r="AC355" s="29">
        <f t="shared" si="56"/>
        <v>75</v>
      </c>
      <c r="AD355" s="38" t="str">
        <f t="array" ref="AD355">AC355&amp;CHOOSE(AND(AC355&lt;&gt;{11,12,13})*MIN(4,MOD(AC355,10))+1,"th","st","nd","rd","th")</f>
        <v>75th</v>
      </c>
      <c r="AE355" s="37">
        <v>80.400000000000006</v>
      </c>
      <c r="AF355" s="113">
        <v>7088.4139999999998</v>
      </c>
      <c r="AG355" s="113">
        <v>7115.4669999999996</v>
      </c>
      <c r="AH355" s="113">
        <v>7241.3689999999997</v>
      </c>
      <c r="AI355" s="38">
        <v>7148.4170000000004</v>
      </c>
      <c r="AJ355" s="29">
        <f t="shared" si="57"/>
        <v>92</v>
      </c>
      <c r="AK355" s="38" t="str">
        <f t="array" ref="AK355">AJ355&amp;CHOOSE(AND(AJ355&lt;&gt;{11,12,13})*MIN(4,MOD(AJ355,10))+1,"th","st","nd","rd","th")</f>
        <v>92nd</v>
      </c>
      <c r="AL355" s="38">
        <v>1316.954</v>
      </c>
      <c r="AM355" s="38">
        <v>1316.954</v>
      </c>
      <c r="AN355" s="38">
        <v>8465.3709999999992</v>
      </c>
      <c r="AO355" s="29">
        <f t="shared" si="58"/>
        <v>92</v>
      </c>
      <c r="AP355" s="38" t="str">
        <f t="array" ref="AP355">AO355&amp;CHOOSE(AND(AO355&lt;&gt;{11,12,13})*MIN(4,MOD(AO355,10))+1,"th","st","nd","rd","th")</f>
        <v>92nd</v>
      </c>
      <c r="AQ355" s="77">
        <v>1.9</v>
      </c>
      <c r="AR355" s="36">
        <v>15188.315000000001</v>
      </c>
      <c r="AS355" s="29">
        <f t="shared" si="59"/>
        <v>97</v>
      </c>
      <c r="AT355" s="38" t="str">
        <f t="array" ref="AT355">AS355&amp;CHOOSE(AND(AS355&lt;&gt;{11,12,13})*MIN(4,MOD(AS355,10))+1,"th","st","nd","rd","th")</f>
        <v>97th</v>
      </c>
      <c r="AU355" s="40">
        <v>5.1501124057894048E-3</v>
      </c>
    </row>
    <row r="356" spans="1:47" x14ac:dyDescent="0.25">
      <c r="A356" s="7">
        <v>120455203</v>
      </c>
      <c r="B356" s="8" t="s">
        <v>497</v>
      </c>
      <c r="C356" s="8" t="s">
        <v>270</v>
      </c>
      <c r="D356" s="27">
        <v>66088</v>
      </c>
      <c r="E356" s="29">
        <f t="shared" si="50"/>
        <v>75</v>
      </c>
      <c r="F356" s="38" t="str">
        <f t="array" ref="F356">E356&amp;CHOOSE(AND(E356&lt;&gt;{11,12,13})*MIN(4,MOD(E356,10))+1,"th","st","nd","rd","th")</f>
        <v>75th</v>
      </c>
      <c r="G356" s="29">
        <v>11659</v>
      </c>
      <c r="H356" s="30">
        <v>0.86170000000000002</v>
      </c>
      <c r="I356" s="31">
        <v>0.3695</v>
      </c>
      <c r="J356" s="94">
        <v>296</v>
      </c>
      <c r="K356" s="33">
        <v>0</v>
      </c>
      <c r="L356" s="34">
        <v>0.1376</v>
      </c>
      <c r="M356" s="29">
        <f t="shared" si="51"/>
        <v>46</v>
      </c>
      <c r="N356" s="38" t="str">
        <f t="array" ref="N356">M356&amp;CHOOSE(AND(M356&lt;&gt;{11,12,13})*MIN(4,MOD(M356,10))+1,"th","st","nd","rd","th")</f>
        <v>46th</v>
      </c>
      <c r="O356" s="34">
        <v>0.1173</v>
      </c>
      <c r="P356" s="29">
        <f t="shared" si="52"/>
        <v>25</v>
      </c>
      <c r="Q356" s="38" t="str">
        <f t="array" ref="Q356">P356&amp;CHOOSE(AND(P356&lt;&gt;{11,12,13})*MIN(4,MOD(P356,10))+1,"th","st","nd","rd","th")</f>
        <v>25th</v>
      </c>
      <c r="R356" s="35">
        <v>383.51100000000002</v>
      </c>
      <c r="S356" s="35">
        <v>163.46600000000001</v>
      </c>
      <c r="T356" s="35">
        <v>0</v>
      </c>
      <c r="U356" s="35">
        <v>546.97699999999998</v>
      </c>
      <c r="V356" s="36">
        <v>191.74700000000001</v>
      </c>
      <c r="W356" s="220">
        <f t="shared" si="53"/>
        <v>4.1278141961572298E-2</v>
      </c>
      <c r="X356" s="29">
        <f t="shared" si="54"/>
        <v>79</v>
      </c>
      <c r="Y356" s="38" t="str">
        <f t="array" ref="Y356">X356&amp;CHOOSE(AND(X356&lt;&gt;{11,12,13})*MIN(4,MOD(X356,10))+1,"th","st","nd","rd","th")</f>
        <v>79th</v>
      </c>
      <c r="Z356" s="37">
        <v>38.348999999999997</v>
      </c>
      <c r="AA356" s="28">
        <v>89</v>
      </c>
      <c r="AB356" s="221">
        <f t="shared" si="55"/>
        <v>1.9159385203314443E-2</v>
      </c>
      <c r="AC356" s="29">
        <f t="shared" si="56"/>
        <v>76</v>
      </c>
      <c r="AD356" s="38" t="str">
        <f t="array" ref="AD356">AC356&amp;CHOOSE(AND(AC356&lt;&gt;{11,12,13})*MIN(4,MOD(AC356,10))+1,"th","st","nd","rd","th")</f>
        <v>76th</v>
      </c>
      <c r="AE356" s="37">
        <v>53.4</v>
      </c>
      <c r="AF356" s="113">
        <v>4645.2430000000004</v>
      </c>
      <c r="AG356" s="113">
        <v>4695.63</v>
      </c>
      <c r="AH356" s="113">
        <v>4814.4160000000002</v>
      </c>
      <c r="AI356" s="38">
        <v>4718.43</v>
      </c>
      <c r="AJ356" s="29">
        <f t="shared" si="57"/>
        <v>84</v>
      </c>
      <c r="AK356" s="38" t="str">
        <f t="array" ref="AK356">AJ356&amp;CHOOSE(AND(AJ356&lt;&gt;{11,12,13})*MIN(4,MOD(AJ356,10))+1,"th","st","nd","rd","th")</f>
        <v>84th</v>
      </c>
      <c r="AL356" s="38">
        <v>638.726</v>
      </c>
      <c r="AM356" s="38">
        <v>638.726</v>
      </c>
      <c r="AN356" s="38">
        <v>5357.1559999999999</v>
      </c>
      <c r="AO356" s="29">
        <f t="shared" si="58"/>
        <v>83</v>
      </c>
      <c r="AP356" s="38" t="str">
        <f t="array" ref="AP356">AO356&amp;CHOOSE(AND(AO356&lt;&gt;{11,12,13})*MIN(4,MOD(AO356,10))+1,"th","st","nd","rd","th")</f>
        <v>83rd</v>
      </c>
      <c r="AQ356" s="77">
        <v>1.06</v>
      </c>
      <c r="AR356" s="36">
        <v>4893.2370000000001</v>
      </c>
      <c r="AS356" s="29">
        <f t="shared" si="59"/>
        <v>80</v>
      </c>
      <c r="AT356" s="38" t="str">
        <f t="array" ref="AT356">AS356&amp;CHOOSE(AND(AS356&lt;&gt;{11,12,13})*MIN(4,MOD(AS356,10))+1,"th","st","nd","rd","th")</f>
        <v>80th</v>
      </c>
      <c r="AU356" s="40">
        <v>1.6592176668819242E-3</v>
      </c>
    </row>
    <row r="357" spans="1:47" x14ac:dyDescent="0.25">
      <c r="A357" s="7">
        <v>120455403</v>
      </c>
      <c r="B357" s="8" t="s">
        <v>499</v>
      </c>
      <c r="C357" s="8" t="s">
        <v>270</v>
      </c>
      <c r="D357" s="27">
        <v>58637</v>
      </c>
      <c r="E357" s="29">
        <f t="shared" si="50"/>
        <v>59</v>
      </c>
      <c r="F357" s="38" t="str">
        <f t="array" ref="F357">E357&amp;CHOOSE(AND(E357&lt;&gt;{11,12,13})*MIN(4,MOD(E357,10))+1,"th","st","nd","rd","th")</f>
        <v>59th</v>
      </c>
      <c r="G357" s="29">
        <v>21677</v>
      </c>
      <c r="H357" s="30">
        <v>0.97119999999999995</v>
      </c>
      <c r="I357" s="31">
        <v>-8.9999999999999998E-4</v>
      </c>
      <c r="J357" s="94">
        <v>356</v>
      </c>
      <c r="K357" s="33">
        <v>0</v>
      </c>
      <c r="L357" s="34">
        <v>0.18440000000000001</v>
      </c>
      <c r="M357" s="29">
        <f t="shared" si="51"/>
        <v>68</v>
      </c>
      <c r="N357" s="38" t="str">
        <f t="array" ref="N357">M357&amp;CHOOSE(AND(M357&lt;&gt;{11,12,13})*MIN(4,MOD(M357,10))+1,"th","st","nd","rd","th")</f>
        <v>68th</v>
      </c>
      <c r="O357" s="34">
        <v>0.20810000000000001</v>
      </c>
      <c r="P357" s="29">
        <f t="shared" si="52"/>
        <v>68</v>
      </c>
      <c r="Q357" s="38" t="str">
        <f t="array" ref="Q357">P357&amp;CHOOSE(AND(P357&lt;&gt;{11,12,13})*MIN(4,MOD(P357,10))+1,"th","st","nd","rd","th")</f>
        <v>68th</v>
      </c>
      <c r="R357" s="35">
        <v>1052.365</v>
      </c>
      <c r="S357" s="35">
        <v>593.80999999999995</v>
      </c>
      <c r="T357" s="35">
        <v>0</v>
      </c>
      <c r="U357" s="35">
        <v>1646.175</v>
      </c>
      <c r="V357" s="36">
        <v>440.46699999999998</v>
      </c>
      <c r="W357" s="220">
        <f t="shared" si="53"/>
        <v>4.6308329342598493E-2</v>
      </c>
      <c r="X357" s="29">
        <f t="shared" si="54"/>
        <v>83</v>
      </c>
      <c r="Y357" s="38" t="str">
        <f t="array" ref="Y357">X357&amp;CHOOSE(AND(X357&lt;&gt;{11,12,13})*MIN(4,MOD(X357,10))+1,"th","st","nd","rd","th")</f>
        <v>83rd</v>
      </c>
      <c r="Z357" s="37">
        <v>88.093000000000004</v>
      </c>
      <c r="AA357" s="28">
        <v>280</v>
      </c>
      <c r="AB357" s="221">
        <f t="shared" si="55"/>
        <v>2.943769275774934E-2</v>
      </c>
      <c r="AC357" s="29">
        <f t="shared" si="56"/>
        <v>85</v>
      </c>
      <c r="AD357" s="38" t="str">
        <f t="array" ref="AD357">AC357&amp;CHOOSE(AND(AC357&lt;&gt;{11,12,13})*MIN(4,MOD(AC357,10))+1,"th","st","nd","rd","th")</f>
        <v>85th</v>
      </c>
      <c r="AE357" s="37">
        <v>168</v>
      </c>
      <c r="AF357" s="113">
        <v>9511.6149999999998</v>
      </c>
      <c r="AG357" s="113">
        <v>9588.0759999999991</v>
      </c>
      <c r="AH357" s="113">
        <v>9657.2569999999996</v>
      </c>
      <c r="AI357" s="38">
        <v>9585.6489999999994</v>
      </c>
      <c r="AJ357" s="29">
        <f t="shared" si="57"/>
        <v>96</v>
      </c>
      <c r="AK357" s="38" t="str">
        <f t="array" ref="AK357">AJ357&amp;CHOOSE(AND(AJ357&lt;&gt;{11,12,13})*MIN(4,MOD(AJ357,10))+1,"th","st","nd","rd","th")</f>
        <v>96th</v>
      </c>
      <c r="AL357" s="38">
        <v>1902.268</v>
      </c>
      <c r="AM357" s="38">
        <v>1902.268</v>
      </c>
      <c r="AN357" s="38">
        <v>11487.916999999999</v>
      </c>
      <c r="AO357" s="29">
        <f t="shared" si="58"/>
        <v>96</v>
      </c>
      <c r="AP357" s="38" t="str">
        <f t="array" ref="AP357">AO357&amp;CHOOSE(AND(AO357&lt;&gt;{11,12,13})*MIN(4,MOD(AO357,10))+1,"th","st","nd","rd","th")</f>
        <v>96th</v>
      </c>
      <c r="AQ357" s="77">
        <v>1.66</v>
      </c>
      <c r="AR357" s="36">
        <v>18520.727999999999</v>
      </c>
      <c r="AS357" s="29">
        <f t="shared" si="59"/>
        <v>97</v>
      </c>
      <c r="AT357" s="38" t="str">
        <f t="array" ref="AT357">AS357&amp;CHOOSE(AND(AS357&lt;&gt;{11,12,13})*MIN(4,MOD(AS357,10))+1,"th","st","nd","rd","th")</f>
        <v>97th</v>
      </c>
      <c r="AU357" s="40">
        <v>6.2800798532984857E-3</v>
      </c>
    </row>
    <row r="358" spans="1:47" x14ac:dyDescent="0.25">
      <c r="A358" s="7">
        <v>120456003</v>
      </c>
      <c r="B358" s="8" t="s">
        <v>577</v>
      </c>
      <c r="C358" s="8" t="s">
        <v>270</v>
      </c>
      <c r="D358" s="27">
        <v>62216</v>
      </c>
      <c r="E358" s="29">
        <f t="shared" si="50"/>
        <v>68</v>
      </c>
      <c r="F358" s="38" t="str">
        <f t="array" ref="F358">E358&amp;CHOOSE(AND(E358&lt;&gt;{11,12,13})*MIN(4,MOD(E358,10))+1,"th","st","nd","rd","th")</f>
        <v>68th</v>
      </c>
      <c r="G358" s="29">
        <v>11913</v>
      </c>
      <c r="H358" s="30">
        <v>0.91539999999999999</v>
      </c>
      <c r="I358" s="31">
        <v>0.17380000000000001</v>
      </c>
      <c r="J358" s="94">
        <v>331</v>
      </c>
      <c r="K358" s="33">
        <v>0</v>
      </c>
      <c r="L358" s="34">
        <v>0.1169</v>
      </c>
      <c r="M358" s="29">
        <f t="shared" si="51"/>
        <v>39</v>
      </c>
      <c r="N358" s="38" t="str">
        <f t="array" ref="N358">M358&amp;CHOOSE(AND(M358&lt;&gt;{11,12,13})*MIN(4,MOD(M358,10))+1,"th","st","nd","rd","th")</f>
        <v>39th</v>
      </c>
      <c r="O358" s="34">
        <v>0.1978</v>
      </c>
      <c r="P358" s="29">
        <f t="shared" si="52"/>
        <v>63</v>
      </c>
      <c r="Q358" s="38" t="str">
        <f t="array" ref="Q358">P358&amp;CHOOSE(AND(P358&lt;&gt;{11,12,13})*MIN(4,MOD(P358,10))+1,"th","st","nd","rd","th")</f>
        <v>63rd</v>
      </c>
      <c r="R358" s="35">
        <v>364.38400000000001</v>
      </c>
      <c r="S358" s="35">
        <v>308.27699999999999</v>
      </c>
      <c r="T358" s="35">
        <v>0</v>
      </c>
      <c r="U358" s="35">
        <v>672.66099999999994</v>
      </c>
      <c r="V358" s="36">
        <v>166.49100000000001</v>
      </c>
      <c r="W358" s="220">
        <f t="shared" si="53"/>
        <v>3.2047766650388478E-2</v>
      </c>
      <c r="X358" s="29">
        <f t="shared" si="54"/>
        <v>63</v>
      </c>
      <c r="Y358" s="38" t="str">
        <f t="array" ref="Y358">X358&amp;CHOOSE(AND(X358&lt;&gt;{11,12,13})*MIN(4,MOD(X358,10))+1,"th","st","nd","rd","th")</f>
        <v>63rd</v>
      </c>
      <c r="Z358" s="37">
        <v>33.298000000000002</v>
      </c>
      <c r="AA358" s="28">
        <v>141</v>
      </c>
      <c r="AB358" s="221">
        <f t="shared" si="55"/>
        <v>2.7141017218376817E-2</v>
      </c>
      <c r="AC358" s="29">
        <f t="shared" si="56"/>
        <v>83</v>
      </c>
      <c r="AD358" s="38" t="str">
        <f t="array" ref="AD358">AC358&amp;CHOOSE(AND(AC358&lt;&gt;{11,12,13})*MIN(4,MOD(AC358,10))+1,"th","st","nd","rd","th")</f>
        <v>83rd</v>
      </c>
      <c r="AE358" s="37">
        <v>84.6</v>
      </c>
      <c r="AF358" s="113">
        <v>5195.0889999999999</v>
      </c>
      <c r="AG358" s="113">
        <v>5179.9399999999996</v>
      </c>
      <c r="AH358" s="113">
        <v>5113.433</v>
      </c>
      <c r="AI358" s="38">
        <v>5162.8209999999999</v>
      </c>
      <c r="AJ358" s="29">
        <f t="shared" si="57"/>
        <v>86</v>
      </c>
      <c r="AK358" s="38" t="str">
        <f t="array" ref="AK358">AJ358&amp;CHOOSE(AND(AJ358&lt;&gt;{11,12,13})*MIN(4,MOD(AJ358,10))+1,"th","st","nd","rd","th")</f>
        <v>86th</v>
      </c>
      <c r="AL358" s="38">
        <v>790.55899999999997</v>
      </c>
      <c r="AM358" s="38">
        <v>790.55899999999997</v>
      </c>
      <c r="AN358" s="38">
        <v>5953.38</v>
      </c>
      <c r="AO358" s="29">
        <f t="shared" si="58"/>
        <v>86</v>
      </c>
      <c r="AP358" s="38" t="str">
        <f t="array" ref="AP358">AO358&amp;CHOOSE(AND(AO358&lt;&gt;{11,12,13})*MIN(4,MOD(AO358,10))+1,"th","st","nd","rd","th")</f>
        <v>86th</v>
      </c>
      <c r="AQ358" s="77">
        <v>1.65</v>
      </c>
      <c r="AR358" s="36">
        <v>8992.0450000000001</v>
      </c>
      <c r="AS358" s="29">
        <f t="shared" si="59"/>
        <v>93</v>
      </c>
      <c r="AT358" s="38" t="str">
        <f t="array" ref="AT358">AS358&amp;CHOOSE(AND(AS358&lt;&gt;{11,12,13})*MIN(4,MOD(AS358,10))+1,"th","st","nd","rd","th")</f>
        <v>93rd</v>
      </c>
      <c r="AU358" s="40">
        <v>3.0490572856776139E-3</v>
      </c>
    </row>
    <row r="359" spans="1:47" x14ac:dyDescent="0.25">
      <c r="A359" s="7">
        <v>123460302</v>
      </c>
      <c r="B359" s="8" t="s">
        <v>93</v>
      </c>
      <c r="C359" s="8" t="s">
        <v>94</v>
      </c>
      <c r="D359" s="27">
        <v>83707</v>
      </c>
      <c r="E359" s="29">
        <f t="shared" si="50"/>
        <v>91</v>
      </c>
      <c r="F359" s="38" t="str">
        <f t="array" ref="F359">E359&amp;CHOOSE(AND(E359&lt;&gt;{11,12,13})*MIN(4,MOD(E359,10))+1,"th","st","nd","rd","th")</f>
        <v>91st</v>
      </c>
      <c r="G359" s="29">
        <v>21959</v>
      </c>
      <c r="H359" s="30">
        <v>0.6804</v>
      </c>
      <c r="I359" s="31">
        <v>-2.4018000000000002</v>
      </c>
      <c r="J359" s="94">
        <v>478</v>
      </c>
      <c r="K359" s="33">
        <v>0</v>
      </c>
      <c r="L359" s="34">
        <v>5.3999999999999999E-2</v>
      </c>
      <c r="M359" s="29">
        <f t="shared" si="51"/>
        <v>12</v>
      </c>
      <c r="N359" s="38" t="str">
        <f t="array" ref="N359">M359&amp;CHOOSE(AND(M359&lt;&gt;{11,12,13})*MIN(4,MOD(M359,10))+1,"th","st","nd","rd","th")</f>
        <v>12th</v>
      </c>
      <c r="O359" s="34">
        <v>9.0200000000000002E-2</v>
      </c>
      <c r="P359" s="29">
        <f t="shared" si="52"/>
        <v>14</v>
      </c>
      <c r="Q359" s="38" t="str">
        <f t="array" ref="Q359">P359&amp;CHOOSE(AND(P359&lt;&gt;{11,12,13})*MIN(4,MOD(P359,10))+1,"th","st","nd","rd","th")</f>
        <v>14th</v>
      </c>
      <c r="R359" s="35">
        <v>266.16300000000001</v>
      </c>
      <c r="S359" s="35">
        <v>222.29599999999999</v>
      </c>
      <c r="T359" s="35">
        <v>0</v>
      </c>
      <c r="U359" s="35">
        <v>488.459</v>
      </c>
      <c r="V359" s="36">
        <v>57.140999999999998</v>
      </c>
      <c r="W359" s="220">
        <f t="shared" si="53"/>
        <v>6.9557653204319163E-3</v>
      </c>
      <c r="X359" s="29">
        <f t="shared" si="54"/>
        <v>5</v>
      </c>
      <c r="Y359" s="38" t="str">
        <f t="array" ref="Y359">X359&amp;CHOOSE(AND(X359&lt;&gt;{11,12,13})*MIN(4,MOD(X359,10))+1,"th","st","nd","rd","th")</f>
        <v>5th</v>
      </c>
      <c r="Z359" s="37">
        <v>11.428000000000001</v>
      </c>
      <c r="AA359" s="28">
        <v>194</v>
      </c>
      <c r="AB359" s="221">
        <f t="shared" si="55"/>
        <v>2.3615590769566368E-2</v>
      </c>
      <c r="AC359" s="29">
        <f t="shared" si="56"/>
        <v>79</v>
      </c>
      <c r="AD359" s="38" t="str">
        <f t="array" ref="AD359">AC359&amp;CHOOSE(AND(AC359&lt;&gt;{11,12,13})*MIN(4,MOD(AC359,10))+1,"th","st","nd","rd","th")</f>
        <v>79th</v>
      </c>
      <c r="AE359" s="37">
        <v>116.4</v>
      </c>
      <c r="AF359" s="113">
        <v>8214.9120000000003</v>
      </c>
      <c r="AG359" s="113">
        <v>8052.3429999999998</v>
      </c>
      <c r="AH359" s="113">
        <v>7870.5770000000002</v>
      </c>
      <c r="AI359" s="38">
        <v>8045.9440000000004</v>
      </c>
      <c r="AJ359" s="29">
        <f t="shared" si="57"/>
        <v>94</v>
      </c>
      <c r="AK359" s="38" t="str">
        <f t="array" ref="AK359">AJ359&amp;CHOOSE(AND(AJ359&lt;&gt;{11,12,13})*MIN(4,MOD(AJ359,10))+1,"th","st","nd","rd","th")</f>
        <v>94th</v>
      </c>
      <c r="AL359" s="38">
        <v>616.28700000000003</v>
      </c>
      <c r="AM359" s="38">
        <v>616.28700000000003</v>
      </c>
      <c r="AN359" s="38">
        <v>8662.2309999999998</v>
      </c>
      <c r="AO359" s="29">
        <f t="shared" si="58"/>
        <v>93</v>
      </c>
      <c r="AP359" s="38" t="str">
        <f t="array" ref="AP359">AO359&amp;CHOOSE(AND(AO359&lt;&gt;{11,12,13})*MIN(4,MOD(AO359,10))+1,"th","st","nd","rd","th")</f>
        <v>93rd</v>
      </c>
      <c r="AQ359" s="77">
        <v>1.03</v>
      </c>
      <c r="AR359" s="36">
        <v>6070.5950000000003</v>
      </c>
      <c r="AS359" s="29">
        <f t="shared" si="59"/>
        <v>86</v>
      </c>
      <c r="AT359" s="38" t="str">
        <f t="array" ref="AT359">AS359&amp;CHOOSE(AND(AS359&lt;&gt;{11,12,13})*MIN(4,MOD(AS359,10))+1,"th","st","nd","rd","th")</f>
        <v>86th</v>
      </c>
      <c r="AU359" s="40">
        <v>2.0584407565963133E-3</v>
      </c>
    </row>
    <row r="360" spans="1:47" x14ac:dyDescent="0.25">
      <c r="A360" s="7">
        <v>123460504</v>
      </c>
      <c r="B360" s="8" t="s">
        <v>174</v>
      </c>
      <c r="C360" s="8" t="s">
        <v>94</v>
      </c>
      <c r="D360" s="27">
        <v>105917</v>
      </c>
      <c r="E360" s="29">
        <f t="shared" si="50"/>
        <v>97</v>
      </c>
      <c r="F360" s="38" t="str">
        <f t="array" ref="F360">E360&amp;CHOOSE(AND(E360&lt;&gt;{11,12,13})*MIN(4,MOD(E360,10))+1,"th","st","nd","rd","th")</f>
        <v>97th</v>
      </c>
      <c r="G360" s="29">
        <v>405</v>
      </c>
      <c r="H360" s="30">
        <v>0.53769999999999996</v>
      </c>
      <c r="I360" s="31">
        <v>0.98880000000000001</v>
      </c>
      <c r="J360" s="94">
        <v>1</v>
      </c>
      <c r="K360" s="33">
        <v>0.93700000000000006</v>
      </c>
      <c r="L360" s="34">
        <v>0.16869999999999999</v>
      </c>
      <c r="M360" s="29">
        <f t="shared" si="51"/>
        <v>61</v>
      </c>
      <c r="N360" s="38" t="str">
        <f t="array" ref="N360">M360&amp;CHOOSE(AND(M360&lt;&gt;{11,12,13})*MIN(4,MOD(M360,10))+1,"th","st","nd","rd","th")</f>
        <v>61st</v>
      </c>
      <c r="O360" s="34">
        <v>3.61E-2</v>
      </c>
      <c r="P360" s="29">
        <f t="shared" si="52"/>
        <v>3</v>
      </c>
      <c r="Q360" s="38" t="str">
        <f t="array" ref="Q360">P360&amp;CHOOSE(AND(P360&lt;&gt;{11,12,13})*MIN(4,MOD(P360,10))+1,"th","st","nd","rd","th")</f>
        <v>3rd</v>
      </c>
      <c r="R360" s="35">
        <v>0.46400000000000002</v>
      </c>
      <c r="S360" s="35">
        <v>0.05</v>
      </c>
      <c r="T360" s="35">
        <v>0</v>
      </c>
      <c r="U360" s="35">
        <v>0.51400000000000001</v>
      </c>
      <c r="V360" s="36">
        <v>0</v>
      </c>
      <c r="W360" s="220">
        <f t="shared" si="53"/>
        <v>0</v>
      </c>
      <c r="X360" s="29">
        <f t="shared" si="54"/>
        <v>1</v>
      </c>
      <c r="Y360" s="38" t="str">
        <f t="array" ref="Y360">X360&amp;CHOOSE(AND(X360&lt;&gt;{11,12,13})*MIN(4,MOD(X360,10))+1,"th","st","nd","rd","th")</f>
        <v>1st</v>
      </c>
      <c r="Z360" s="37">
        <v>0</v>
      </c>
      <c r="AA360" s="28"/>
      <c r="AB360" s="221">
        <f t="shared" si="55"/>
        <v>0</v>
      </c>
      <c r="AC360" s="29">
        <f t="shared" si="56"/>
        <v>1</v>
      </c>
      <c r="AD360" s="38" t="str">
        <f t="array" ref="AD360">AC360&amp;CHOOSE(AND(AC360&lt;&gt;{11,12,13})*MIN(4,MOD(AC360,10))+1,"th","st","nd","rd","th")</f>
        <v>1st</v>
      </c>
      <c r="AE360" s="37">
        <v>0</v>
      </c>
      <c r="AF360" s="113">
        <v>4.5880000000000001</v>
      </c>
      <c r="AG360" s="113">
        <v>5.5019999999999998</v>
      </c>
      <c r="AH360" s="113">
        <v>1.7769999999999999</v>
      </c>
      <c r="AI360" s="38">
        <v>3.956</v>
      </c>
      <c r="AJ360" s="29">
        <f t="shared" si="57"/>
        <v>0</v>
      </c>
      <c r="AK360" s="38" t="str">
        <f t="array" ref="AK360">AJ360&amp;CHOOSE(AND(AJ360&lt;&gt;{11,12,13})*MIN(4,MOD(AJ360,10))+1,"th","st","nd","rd","th")</f>
        <v>0th</v>
      </c>
      <c r="AL360" s="38">
        <v>0.51400000000000001</v>
      </c>
      <c r="AM360" s="38">
        <v>1.4510000000000001</v>
      </c>
      <c r="AN360" s="38">
        <v>5.407</v>
      </c>
      <c r="AO360" s="29">
        <f t="shared" si="58"/>
        <v>0</v>
      </c>
      <c r="AP360" s="38" t="str">
        <f t="array" ref="AP360">AO360&amp;CHOOSE(AND(AO360&lt;&gt;{11,12,13})*MIN(4,MOD(AO360,10))+1,"th","st","nd","rd","th")</f>
        <v>0th</v>
      </c>
      <c r="AQ360" s="77">
        <v>0.02</v>
      </c>
      <c r="AR360" s="36">
        <v>5.8000000000000003E-2</v>
      </c>
      <c r="AS360" s="29">
        <f t="shared" si="59"/>
        <v>0</v>
      </c>
      <c r="AT360" s="38" t="str">
        <f t="array" ref="AT360">AS360&amp;CHOOSE(AND(AS360&lt;&gt;{11,12,13})*MIN(4,MOD(AS360,10))+1,"th","st","nd","rd","th")</f>
        <v>0th</v>
      </c>
      <c r="AU360" s="40">
        <v>1.9666863607700098E-8</v>
      </c>
    </row>
    <row r="361" spans="1:47" x14ac:dyDescent="0.25">
      <c r="A361" s="7">
        <v>123461302</v>
      </c>
      <c r="B361" s="8" t="s">
        <v>209</v>
      </c>
      <c r="C361" s="8" t="s">
        <v>94</v>
      </c>
      <c r="D361" s="27">
        <v>78509</v>
      </c>
      <c r="E361" s="29">
        <f t="shared" si="50"/>
        <v>88</v>
      </c>
      <c r="F361" s="38" t="str">
        <f t="array" ref="F361">E361&amp;CHOOSE(AND(E361&lt;&gt;{11,12,13})*MIN(4,MOD(E361,10))+1,"th","st","nd","rd","th")</f>
        <v>88th</v>
      </c>
      <c r="G361" s="29">
        <v>14392</v>
      </c>
      <c r="H361" s="30">
        <v>0.72540000000000004</v>
      </c>
      <c r="I361" s="31">
        <v>-2.1339000000000001</v>
      </c>
      <c r="J361" s="94">
        <v>470</v>
      </c>
      <c r="K361" s="33">
        <v>0</v>
      </c>
      <c r="L361" s="34">
        <v>8.1500000000000003E-2</v>
      </c>
      <c r="M361" s="29">
        <f t="shared" si="51"/>
        <v>24</v>
      </c>
      <c r="N361" s="38" t="str">
        <f t="array" ref="N361">M361&amp;CHOOSE(AND(M361&lt;&gt;{11,12,13})*MIN(4,MOD(M361,10))+1,"th","st","nd","rd","th")</f>
        <v>24th</v>
      </c>
      <c r="O361" s="34">
        <v>0.1159</v>
      </c>
      <c r="P361" s="29">
        <f t="shared" si="52"/>
        <v>23</v>
      </c>
      <c r="Q361" s="38" t="str">
        <f t="array" ref="Q361">P361&amp;CHOOSE(AND(P361&lt;&gt;{11,12,13})*MIN(4,MOD(P361,10))+1,"th","st","nd","rd","th")</f>
        <v>23rd</v>
      </c>
      <c r="R361" s="35">
        <v>224.786</v>
      </c>
      <c r="S361" s="35">
        <v>159.833</v>
      </c>
      <c r="T361" s="35">
        <v>0</v>
      </c>
      <c r="U361" s="35">
        <v>384.61900000000003</v>
      </c>
      <c r="V361" s="36">
        <v>51.777999999999999</v>
      </c>
      <c r="W361" s="220">
        <f t="shared" si="53"/>
        <v>1.1263785509052274E-2</v>
      </c>
      <c r="X361" s="29">
        <f t="shared" si="54"/>
        <v>11</v>
      </c>
      <c r="Y361" s="38" t="str">
        <f t="array" ref="Y361">X361&amp;CHOOSE(AND(X361&lt;&gt;{11,12,13})*MIN(4,MOD(X361,10))+1,"th","st","nd","rd","th")</f>
        <v>11th</v>
      </c>
      <c r="Z361" s="37">
        <v>10.356</v>
      </c>
      <c r="AA361" s="28">
        <v>124</v>
      </c>
      <c r="AB361" s="221">
        <f t="shared" si="55"/>
        <v>2.697495853687825E-2</v>
      </c>
      <c r="AC361" s="29">
        <f t="shared" si="56"/>
        <v>83</v>
      </c>
      <c r="AD361" s="38" t="str">
        <f t="array" ref="AD361">AC361&amp;CHOOSE(AND(AC361&lt;&gt;{11,12,13})*MIN(4,MOD(AC361,10))+1,"th","st","nd","rd","th")</f>
        <v>83rd</v>
      </c>
      <c r="AE361" s="37">
        <v>74.400000000000006</v>
      </c>
      <c r="AF361" s="113">
        <v>4596.8559999999998</v>
      </c>
      <c r="AG361" s="113">
        <v>4689.5739999999996</v>
      </c>
      <c r="AH361" s="113">
        <v>4642.8549999999996</v>
      </c>
      <c r="AI361" s="38">
        <v>4643.0950000000003</v>
      </c>
      <c r="AJ361" s="29">
        <f t="shared" si="57"/>
        <v>83</v>
      </c>
      <c r="AK361" s="38" t="str">
        <f t="array" ref="AK361">AJ361&amp;CHOOSE(AND(AJ361&lt;&gt;{11,12,13})*MIN(4,MOD(AJ361,10))+1,"th","st","nd","rd","th")</f>
        <v>83rd</v>
      </c>
      <c r="AL361" s="38">
        <v>469.375</v>
      </c>
      <c r="AM361" s="38">
        <v>469.375</v>
      </c>
      <c r="AN361" s="38">
        <v>5112.47</v>
      </c>
      <c r="AO361" s="29">
        <f t="shared" si="58"/>
        <v>81</v>
      </c>
      <c r="AP361" s="38" t="str">
        <f t="array" ref="AP361">AO361&amp;CHOOSE(AND(AO361&lt;&gt;{11,12,13})*MIN(4,MOD(AO361,10))+1,"th","st","nd","rd","th")</f>
        <v>81st</v>
      </c>
      <c r="AQ361" s="77">
        <v>0.94</v>
      </c>
      <c r="AR361" s="36">
        <v>3486.0709999999999</v>
      </c>
      <c r="AS361" s="29">
        <f t="shared" si="59"/>
        <v>67</v>
      </c>
      <c r="AT361" s="38" t="str">
        <f t="array" ref="AT361">AS361&amp;CHOOSE(AND(AS361&lt;&gt;{11,12,13})*MIN(4,MOD(AS361,10))+1,"th","st","nd","rd","th")</f>
        <v>67th</v>
      </c>
      <c r="AU361" s="40">
        <v>1.1820703945475634E-3</v>
      </c>
    </row>
    <row r="362" spans="1:47" x14ac:dyDescent="0.25">
      <c r="A362" s="7">
        <v>123461602</v>
      </c>
      <c r="B362" s="8" t="s">
        <v>223</v>
      </c>
      <c r="C362" s="8" t="s">
        <v>94</v>
      </c>
      <c r="D362" s="27">
        <v>94894</v>
      </c>
      <c r="E362" s="29">
        <f t="shared" si="50"/>
        <v>95</v>
      </c>
      <c r="F362" s="38" t="str">
        <f t="array" ref="F362">E362&amp;CHOOSE(AND(E362&lt;&gt;{11,12,13})*MIN(4,MOD(E362,10))+1,"th","st","nd","rd","th")</f>
        <v>95th</v>
      </c>
      <c r="G362" s="29">
        <v>17705</v>
      </c>
      <c r="H362" s="30">
        <v>0.60019999999999996</v>
      </c>
      <c r="I362" s="31">
        <v>-0.51670000000000005</v>
      </c>
      <c r="J362" s="94">
        <v>405</v>
      </c>
      <c r="K362" s="33">
        <v>0</v>
      </c>
      <c r="L362" s="34">
        <v>5.0200000000000002E-2</v>
      </c>
      <c r="M362" s="29">
        <f t="shared" si="51"/>
        <v>11</v>
      </c>
      <c r="N362" s="38" t="str">
        <f t="array" ref="N362">M362&amp;CHOOSE(AND(M362&lt;&gt;{11,12,13})*MIN(4,MOD(M362,10))+1,"th","st","nd","rd","th")</f>
        <v>11th</v>
      </c>
      <c r="O362" s="34">
        <v>5.6899999999999999E-2</v>
      </c>
      <c r="P362" s="29">
        <f t="shared" si="52"/>
        <v>6</v>
      </c>
      <c r="Q362" s="38" t="str">
        <f t="array" ref="Q362">P362&amp;CHOOSE(AND(P362&lt;&gt;{11,12,13})*MIN(4,MOD(P362,10))+1,"th","st","nd","rd","th")</f>
        <v>6th</v>
      </c>
      <c r="R362" s="35">
        <v>151.023</v>
      </c>
      <c r="S362" s="35">
        <v>85.59</v>
      </c>
      <c r="T362" s="35">
        <v>0</v>
      </c>
      <c r="U362" s="35">
        <v>236.613</v>
      </c>
      <c r="V362" s="36">
        <v>33.777000000000001</v>
      </c>
      <c r="W362" s="220">
        <f t="shared" si="53"/>
        <v>6.7364718613639402E-3</v>
      </c>
      <c r="X362" s="29">
        <f t="shared" si="54"/>
        <v>5</v>
      </c>
      <c r="Y362" s="38" t="str">
        <f t="array" ref="Y362">X362&amp;CHOOSE(AND(X362&lt;&gt;{11,12,13})*MIN(4,MOD(X362,10))+1,"th","st","nd","rd","th")</f>
        <v>5th</v>
      </c>
      <c r="Z362" s="37">
        <v>6.7549999999999999</v>
      </c>
      <c r="AA362" s="28">
        <v>102</v>
      </c>
      <c r="AB362" s="221">
        <f t="shared" si="55"/>
        <v>2.0342840686239802E-2</v>
      </c>
      <c r="AC362" s="29">
        <f t="shared" si="56"/>
        <v>77</v>
      </c>
      <c r="AD362" s="38" t="str">
        <f t="array" ref="AD362">AC362&amp;CHOOSE(AND(AC362&lt;&gt;{11,12,13})*MIN(4,MOD(AC362,10))+1,"th","st","nd","rd","th")</f>
        <v>77th</v>
      </c>
      <c r="AE362" s="37">
        <v>61.2</v>
      </c>
      <c r="AF362" s="113">
        <v>5014.049</v>
      </c>
      <c r="AG362" s="113">
        <v>4957.8860000000004</v>
      </c>
      <c r="AH362" s="113">
        <v>4857.5820000000003</v>
      </c>
      <c r="AI362" s="38">
        <v>4943.1719999999996</v>
      </c>
      <c r="AJ362" s="29">
        <f t="shared" si="57"/>
        <v>85</v>
      </c>
      <c r="AK362" s="38" t="str">
        <f t="array" ref="AK362">AJ362&amp;CHOOSE(AND(AJ362&lt;&gt;{11,12,13})*MIN(4,MOD(AJ362,10))+1,"th","st","nd","rd","th")</f>
        <v>85th</v>
      </c>
      <c r="AL362" s="38">
        <v>304.56799999999998</v>
      </c>
      <c r="AM362" s="38">
        <v>304.56799999999998</v>
      </c>
      <c r="AN362" s="38">
        <v>5247.74</v>
      </c>
      <c r="AO362" s="29">
        <f t="shared" si="58"/>
        <v>83</v>
      </c>
      <c r="AP362" s="38" t="str">
        <f t="array" ref="AP362">AO362&amp;CHOOSE(AND(AO362&lt;&gt;{11,12,13})*MIN(4,MOD(AO362,10))+1,"th","st","nd","rd","th")</f>
        <v>83rd</v>
      </c>
      <c r="AQ362" s="77">
        <v>0.68</v>
      </c>
      <c r="AR362" s="36">
        <v>2141.7919999999999</v>
      </c>
      <c r="AS362" s="29">
        <f t="shared" si="59"/>
        <v>40</v>
      </c>
      <c r="AT362" s="38" t="str">
        <f t="array" ref="AT362">AS362&amp;CHOOSE(AND(AS362&lt;&gt;{11,12,13})*MIN(4,MOD(AS362,10))+1,"th","st","nd","rd","th")</f>
        <v>40th</v>
      </c>
      <c r="AU362" s="40">
        <v>7.2624708862177936E-4</v>
      </c>
    </row>
    <row r="363" spans="1:47" x14ac:dyDescent="0.25">
      <c r="A363" s="7">
        <v>123463603</v>
      </c>
      <c r="B363" s="8" t="s">
        <v>329</v>
      </c>
      <c r="C363" s="8" t="s">
        <v>94</v>
      </c>
      <c r="D363" s="27">
        <v>87868</v>
      </c>
      <c r="E363" s="29">
        <f t="shared" si="50"/>
        <v>92</v>
      </c>
      <c r="F363" s="38" t="str">
        <f t="array" ref="F363">E363&amp;CHOOSE(AND(E363&lt;&gt;{11,12,13})*MIN(4,MOD(E363,10))+1,"th","st","nd","rd","th")</f>
        <v>92nd</v>
      </c>
      <c r="G363" s="29">
        <v>12886</v>
      </c>
      <c r="H363" s="30">
        <v>0.64810000000000001</v>
      </c>
      <c r="I363" s="31">
        <v>-0.75929999999999997</v>
      </c>
      <c r="J363" s="94">
        <v>420</v>
      </c>
      <c r="K363" s="33">
        <v>0</v>
      </c>
      <c r="L363" s="34">
        <v>1.61E-2</v>
      </c>
      <c r="M363" s="29">
        <f t="shared" si="51"/>
        <v>1</v>
      </c>
      <c r="N363" s="38" t="str">
        <f t="array" ref="N363">M363&amp;CHOOSE(AND(M363&lt;&gt;{11,12,13})*MIN(4,MOD(M363,10))+1,"th","st","nd","rd","th")</f>
        <v>1st</v>
      </c>
      <c r="O363" s="34">
        <v>8.2100000000000006E-2</v>
      </c>
      <c r="P363" s="29">
        <f t="shared" si="52"/>
        <v>12</v>
      </c>
      <c r="Q363" s="38" t="str">
        <f t="array" ref="Q363">P363&amp;CHOOSE(AND(P363&lt;&gt;{11,12,13})*MIN(4,MOD(P363,10))+1,"th","st","nd","rd","th")</f>
        <v>12th</v>
      </c>
      <c r="R363" s="35">
        <v>46.622999999999998</v>
      </c>
      <c r="S363" s="35">
        <v>118.875</v>
      </c>
      <c r="T363" s="35">
        <v>0</v>
      </c>
      <c r="U363" s="35">
        <v>165.49799999999999</v>
      </c>
      <c r="V363" s="36">
        <v>34.441000000000003</v>
      </c>
      <c r="W363" s="220">
        <f t="shared" si="53"/>
        <v>7.1359250658458526E-3</v>
      </c>
      <c r="X363" s="29">
        <f t="shared" si="54"/>
        <v>5</v>
      </c>
      <c r="Y363" s="38" t="str">
        <f t="array" ref="Y363">X363&amp;CHOOSE(AND(X363&lt;&gt;{11,12,13})*MIN(4,MOD(X363,10))+1,"th","st","nd","rd","th")</f>
        <v>5th</v>
      </c>
      <c r="Z363" s="37">
        <v>6.8879999999999999</v>
      </c>
      <c r="AA363" s="28">
        <v>114</v>
      </c>
      <c r="AB363" s="221">
        <f t="shared" si="55"/>
        <v>2.3619972053843592E-2</v>
      </c>
      <c r="AC363" s="29">
        <f t="shared" si="56"/>
        <v>79</v>
      </c>
      <c r="AD363" s="38" t="str">
        <f t="array" ref="AD363">AC363&amp;CHOOSE(AND(AC363&lt;&gt;{11,12,13})*MIN(4,MOD(AC363,10))+1,"th","st","nd","rd","th")</f>
        <v>79th</v>
      </c>
      <c r="AE363" s="37">
        <v>68.400000000000006</v>
      </c>
      <c r="AF363" s="113">
        <v>4826.424</v>
      </c>
      <c r="AG363" s="113">
        <v>4705.5680000000002</v>
      </c>
      <c r="AH363" s="113">
        <v>4685.91</v>
      </c>
      <c r="AI363" s="38">
        <v>4739.3010000000004</v>
      </c>
      <c r="AJ363" s="29">
        <f t="shared" si="57"/>
        <v>84</v>
      </c>
      <c r="AK363" s="38" t="str">
        <f t="array" ref="AK363">AJ363&amp;CHOOSE(AND(AJ363&lt;&gt;{11,12,13})*MIN(4,MOD(AJ363,10))+1,"th","st","nd","rd","th")</f>
        <v>84th</v>
      </c>
      <c r="AL363" s="38">
        <v>240.786</v>
      </c>
      <c r="AM363" s="38">
        <v>240.786</v>
      </c>
      <c r="AN363" s="38">
        <v>4980.0870000000004</v>
      </c>
      <c r="AO363" s="29">
        <f t="shared" si="58"/>
        <v>81</v>
      </c>
      <c r="AP363" s="38" t="str">
        <f t="array" ref="AP363">AO363&amp;CHOOSE(AND(AO363&lt;&gt;{11,12,13})*MIN(4,MOD(AO363,10))+1,"th","st","nd","rd","th")</f>
        <v>81st</v>
      </c>
      <c r="AQ363" s="77">
        <v>1.01</v>
      </c>
      <c r="AR363" s="36">
        <v>3259.87</v>
      </c>
      <c r="AS363" s="29">
        <f t="shared" si="59"/>
        <v>63</v>
      </c>
      <c r="AT363" s="38" t="str">
        <f t="array" ref="AT363">AS363&amp;CHOOSE(AND(AS363&lt;&gt;{11,12,13})*MIN(4,MOD(AS363,10))+1,"th","st","nd","rd","th")</f>
        <v>63rd</v>
      </c>
      <c r="AU363" s="40">
        <v>1.1053692873936778E-3</v>
      </c>
    </row>
    <row r="364" spans="1:47" x14ac:dyDescent="0.25">
      <c r="A364" s="7">
        <v>123463803</v>
      </c>
      <c r="B364" s="8" t="s">
        <v>347</v>
      </c>
      <c r="C364" s="8" t="s">
        <v>94</v>
      </c>
      <c r="D364" s="27">
        <v>87361</v>
      </c>
      <c r="E364" s="29">
        <f t="shared" si="50"/>
        <v>92</v>
      </c>
      <c r="F364" s="38" t="str">
        <f t="array" ref="F364">E364&amp;CHOOSE(AND(E364&lt;&gt;{11,12,13})*MIN(4,MOD(E364,10))+1,"th","st","nd","rd","th")</f>
        <v>92nd</v>
      </c>
      <c r="G364" s="29">
        <v>1774</v>
      </c>
      <c r="H364" s="30">
        <v>0.65190000000000003</v>
      </c>
      <c r="I364" s="31">
        <v>-5.3228</v>
      </c>
      <c r="J364" s="94">
        <v>493</v>
      </c>
      <c r="K364" s="33">
        <v>0</v>
      </c>
      <c r="L364" s="34">
        <v>0.15509999999999999</v>
      </c>
      <c r="M364" s="29">
        <f t="shared" si="51"/>
        <v>56</v>
      </c>
      <c r="N364" s="38" t="str">
        <f t="array" ref="N364">M364&amp;CHOOSE(AND(M364&lt;&gt;{11,12,13})*MIN(4,MOD(M364,10))+1,"th","st","nd","rd","th")</f>
        <v>56th</v>
      </c>
      <c r="O364" s="34">
        <v>6.3200000000000006E-2</v>
      </c>
      <c r="P364" s="29">
        <f t="shared" si="52"/>
        <v>7</v>
      </c>
      <c r="Q364" s="38" t="str">
        <f t="array" ref="Q364">P364&amp;CHOOSE(AND(P364&lt;&gt;{11,12,13})*MIN(4,MOD(P364,10))+1,"th","st","nd","rd","th")</f>
        <v>7th</v>
      </c>
      <c r="R364" s="35">
        <v>65.221000000000004</v>
      </c>
      <c r="S364" s="35">
        <v>13.288</v>
      </c>
      <c r="T364" s="35">
        <v>0</v>
      </c>
      <c r="U364" s="35">
        <v>78.509</v>
      </c>
      <c r="V364" s="36">
        <v>1.7769999999999999</v>
      </c>
      <c r="W364" s="220">
        <f t="shared" si="53"/>
        <v>2.5354998516083373E-3</v>
      </c>
      <c r="X364" s="29">
        <f t="shared" si="54"/>
        <v>1</v>
      </c>
      <c r="Y364" s="38" t="str">
        <f t="array" ref="Y364">X364&amp;CHOOSE(AND(X364&lt;&gt;{11,12,13})*MIN(4,MOD(X364,10))+1,"th","st","nd","rd","th")</f>
        <v>1st</v>
      </c>
      <c r="Z364" s="37">
        <v>0.35499999999999998</v>
      </c>
      <c r="AA364" s="28">
        <v>15</v>
      </c>
      <c r="AB364" s="221">
        <f t="shared" si="55"/>
        <v>2.1402643654544209E-2</v>
      </c>
      <c r="AC364" s="29">
        <f t="shared" si="56"/>
        <v>78</v>
      </c>
      <c r="AD364" s="38" t="str">
        <f t="array" ref="AD364">AC364&amp;CHOOSE(AND(AC364&lt;&gt;{11,12,13})*MIN(4,MOD(AC364,10))+1,"th","st","nd","rd","th")</f>
        <v>78th</v>
      </c>
      <c r="AE364" s="37">
        <v>9</v>
      </c>
      <c r="AF364" s="113">
        <v>700.84799999999996</v>
      </c>
      <c r="AG364" s="113">
        <v>681.60900000000004</v>
      </c>
      <c r="AH364" s="113">
        <v>669.55100000000004</v>
      </c>
      <c r="AI364" s="38">
        <v>684.00300000000004</v>
      </c>
      <c r="AJ364" s="29">
        <f t="shared" si="57"/>
        <v>6</v>
      </c>
      <c r="AK364" s="38" t="str">
        <f t="array" ref="AK364">AJ364&amp;CHOOSE(AND(AJ364&lt;&gt;{11,12,13})*MIN(4,MOD(AJ364,10))+1,"th","st","nd","rd","th")</f>
        <v>6th</v>
      </c>
      <c r="AL364" s="38">
        <v>87.864000000000004</v>
      </c>
      <c r="AM364" s="38">
        <v>87.864000000000004</v>
      </c>
      <c r="AN364" s="38">
        <v>771.86699999999996</v>
      </c>
      <c r="AO364" s="29">
        <f t="shared" si="58"/>
        <v>3</v>
      </c>
      <c r="AP364" s="38" t="str">
        <f t="array" ref="AP364">AO364&amp;CHOOSE(AND(AO364&lt;&gt;{11,12,13})*MIN(4,MOD(AO364,10))+1,"th","st","nd","rd","th")</f>
        <v>3rd</v>
      </c>
      <c r="AQ364" s="77">
        <v>1.1100000000000001</v>
      </c>
      <c r="AR364" s="36">
        <v>558.53</v>
      </c>
      <c r="AS364" s="29">
        <f t="shared" si="59"/>
        <v>1</v>
      </c>
      <c r="AT364" s="38" t="str">
        <f t="array" ref="AT364">AS364&amp;CHOOSE(AND(AS364&lt;&gt;{11,12,13})*MIN(4,MOD(AS364,10))+1,"th","st","nd","rd","th")</f>
        <v>1st</v>
      </c>
      <c r="AU364" s="40">
        <v>1.8938850570359887E-4</v>
      </c>
    </row>
    <row r="365" spans="1:47" x14ac:dyDescent="0.25">
      <c r="A365" s="7">
        <v>123464502</v>
      </c>
      <c r="B365" s="8" t="s">
        <v>384</v>
      </c>
      <c r="C365" s="8" t="s">
        <v>94</v>
      </c>
      <c r="D365" s="27">
        <v>123836</v>
      </c>
      <c r="E365" s="29">
        <f t="shared" si="50"/>
        <v>99</v>
      </c>
      <c r="F365" s="38" t="str">
        <f t="array" ref="F365">E365&amp;CHOOSE(AND(E365&lt;&gt;{11,12,13})*MIN(4,MOD(E365,10))+1,"th","st","nd","rd","th")</f>
        <v>99th</v>
      </c>
      <c r="G365" s="29">
        <v>24514</v>
      </c>
      <c r="H365" s="30">
        <v>0.45989999999999998</v>
      </c>
      <c r="I365" s="31">
        <v>-1.5404</v>
      </c>
      <c r="J365" s="94">
        <v>456</v>
      </c>
      <c r="K365" s="33">
        <v>0</v>
      </c>
      <c r="L365" s="34">
        <v>2.7199999999999998E-2</v>
      </c>
      <c r="M365" s="29">
        <f t="shared" si="51"/>
        <v>3</v>
      </c>
      <c r="N365" s="38" t="str">
        <f t="array" ref="N365">M365&amp;CHOOSE(AND(M365&lt;&gt;{11,12,13})*MIN(4,MOD(M365,10))+1,"th","st","nd","rd","th")</f>
        <v>3rd</v>
      </c>
      <c r="O365" s="34">
        <v>2.87E-2</v>
      </c>
      <c r="P365" s="29">
        <f t="shared" si="52"/>
        <v>1</v>
      </c>
      <c r="Q365" s="38" t="str">
        <f t="array" ref="Q365">P365&amp;CHOOSE(AND(P365&lt;&gt;{11,12,13})*MIN(4,MOD(P365,10))+1,"th","st","nd","rd","th")</f>
        <v>1st</v>
      </c>
      <c r="R365" s="35">
        <v>137.76400000000001</v>
      </c>
      <c r="S365" s="35">
        <v>72.680999999999997</v>
      </c>
      <c r="T365" s="35">
        <v>0</v>
      </c>
      <c r="U365" s="35">
        <v>210.44499999999999</v>
      </c>
      <c r="V365" s="36">
        <v>38.936</v>
      </c>
      <c r="W365" s="220">
        <f t="shared" si="53"/>
        <v>4.6125006633964388E-3</v>
      </c>
      <c r="X365" s="29">
        <f t="shared" si="54"/>
        <v>3</v>
      </c>
      <c r="Y365" s="38" t="str">
        <f t="array" ref="Y365">X365&amp;CHOOSE(AND(X365&lt;&gt;{11,12,13})*MIN(4,MOD(X365,10))+1,"th","st","nd","rd","th")</f>
        <v>3rd</v>
      </c>
      <c r="Z365" s="37">
        <v>7.7869999999999999</v>
      </c>
      <c r="AA365" s="28">
        <v>243</v>
      </c>
      <c r="AB365" s="221">
        <f t="shared" si="55"/>
        <v>2.8786666868844631E-2</v>
      </c>
      <c r="AC365" s="29">
        <f t="shared" si="56"/>
        <v>85</v>
      </c>
      <c r="AD365" s="38" t="str">
        <f t="array" ref="AD365">AC365&amp;CHOOSE(AND(AC365&lt;&gt;{11,12,13})*MIN(4,MOD(AC365,10))+1,"th","st","nd","rd","th")</f>
        <v>85th</v>
      </c>
      <c r="AE365" s="37">
        <v>145.80000000000001</v>
      </c>
      <c r="AF365" s="113">
        <v>8441.4079999999994</v>
      </c>
      <c r="AG365" s="113">
        <v>8260.1010000000006</v>
      </c>
      <c r="AH365" s="113">
        <v>8193.9570000000003</v>
      </c>
      <c r="AI365" s="38">
        <v>8298.4889999999996</v>
      </c>
      <c r="AJ365" s="29">
        <f t="shared" si="57"/>
        <v>95</v>
      </c>
      <c r="AK365" s="38" t="str">
        <f t="array" ref="AK365">AJ365&amp;CHOOSE(AND(AJ365&lt;&gt;{11,12,13})*MIN(4,MOD(AJ365,10))+1,"th","st","nd","rd","th")</f>
        <v>95th</v>
      </c>
      <c r="AL365" s="38">
        <v>364.03199999999998</v>
      </c>
      <c r="AM365" s="38">
        <v>364.03199999999998</v>
      </c>
      <c r="AN365" s="38">
        <v>8662.5210000000006</v>
      </c>
      <c r="AO365" s="29">
        <f t="shared" si="58"/>
        <v>93</v>
      </c>
      <c r="AP365" s="38" t="str">
        <f t="array" ref="AP365">AO365&amp;CHOOSE(AND(AO365&lt;&gt;{11,12,13})*MIN(4,MOD(AO365,10))+1,"th","st","nd","rd","th")</f>
        <v>93rd</v>
      </c>
      <c r="AQ365" s="77">
        <v>0.72</v>
      </c>
      <c r="AR365" s="36">
        <v>2868.4029999999998</v>
      </c>
      <c r="AS365" s="29">
        <f t="shared" si="59"/>
        <v>56</v>
      </c>
      <c r="AT365" s="38" t="str">
        <f t="array" ref="AT365">AS365&amp;CHOOSE(AND(AS365&lt;&gt;{11,12,13})*MIN(4,MOD(AS365,10))+1,"th","st","nd","rd","th")</f>
        <v>56th</v>
      </c>
      <c r="AU365" s="40">
        <v>9.7262914780892713E-4</v>
      </c>
    </row>
    <row r="366" spans="1:47" x14ac:dyDescent="0.25">
      <c r="A366" s="7">
        <v>123464603</v>
      </c>
      <c r="B366" s="8" t="s">
        <v>385</v>
      </c>
      <c r="C366" s="8" t="s">
        <v>94</v>
      </c>
      <c r="D366" s="27">
        <v>104206</v>
      </c>
      <c r="E366" s="29">
        <f t="shared" si="50"/>
        <v>97</v>
      </c>
      <c r="F366" s="38" t="str">
        <f t="array" ref="F366">E366&amp;CHOOSE(AND(E366&lt;&gt;{11,12,13})*MIN(4,MOD(E366,10))+1,"th","st","nd","rd","th")</f>
        <v>97th</v>
      </c>
      <c r="G366" s="29">
        <v>4560</v>
      </c>
      <c r="H366" s="30">
        <v>0.54649999999999999</v>
      </c>
      <c r="I366" s="31">
        <v>-0.84850000000000003</v>
      </c>
      <c r="J366" s="94">
        <v>427</v>
      </c>
      <c r="K366" s="33">
        <v>0</v>
      </c>
      <c r="L366" s="34">
        <v>4.2000000000000003E-2</v>
      </c>
      <c r="M366" s="29">
        <f t="shared" si="51"/>
        <v>8</v>
      </c>
      <c r="N366" s="38" t="str">
        <f t="array" ref="N366">M366&amp;CHOOSE(AND(M366&lt;&gt;{11,12,13})*MIN(4,MOD(M366,10))+1,"th","st","nd","rd","th")</f>
        <v>8th</v>
      </c>
      <c r="O366" s="34">
        <v>0.1454</v>
      </c>
      <c r="P366" s="29">
        <f t="shared" si="52"/>
        <v>38</v>
      </c>
      <c r="Q366" s="38" t="str">
        <f t="array" ref="Q366">P366&amp;CHOOSE(AND(P366&lt;&gt;{11,12,13})*MIN(4,MOD(P366,10))+1,"th","st","nd","rd","th")</f>
        <v>38th</v>
      </c>
      <c r="R366" s="35">
        <v>57.905000000000001</v>
      </c>
      <c r="S366" s="35">
        <v>100.23099999999999</v>
      </c>
      <c r="T366" s="35">
        <v>0</v>
      </c>
      <c r="U366" s="35">
        <v>158.136</v>
      </c>
      <c r="V366" s="36">
        <v>6.3819999999999997</v>
      </c>
      <c r="W366" s="220">
        <f t="shared" si="53"/>
        <v>2.7774175326331324E-3</v>
      </c>
      <c r="X366" s="29">
        <f t="shared" si="54"/>
        <v>1</v>
      </c>
      <c r="Y366" s="38" t="str">
        <f t="array" ref="Y366">X366&amp;CHOOSE(AND(X366&lt;&gt;{11,12,13})*MIN(4,MOD(X366,10))+1,"th","st","nd","rd","th")</f>
        <v>1st</v>
      </c>
      <c r="Z366" s="37">
        <v>1.276</v>
      </c>
      <c r="AA366" s="28">
        <v>147</v>
      </c>
      <c r="AB366" s="221">
        <f t="shared" si="55"/>
        <v>6.3973735082587038E-2</v>
      </c>
      <c r="AC366" s="29">
        <f t="shared" si="56"/>
        <v>95</v>
      </c>
      <c r="AD366" s="38" t="str">
        <f t="array" ref="AD366">AC366&amp;CHOOSE(AND(AC366&lt;&gt;{11,12,13})*MIN(4,MOD(AC366,10))+1,"th","st","nd","rd","th")</f>
        <v>95th</v>
      </c>
      <c r="AE366" s="37">
        <v>88.2</v>
      </c>
      <c r="AF366" s="113">
        <v>2297.8180000000002</v>
      </c>
      <c r="AG366" s="113">
        <v>2274.3510000000001</v>
      </c>
      <c r="AH366" s="113">
        <v>2213.4780000000001</v>
      </c>
      <c r="AI366" s="38">
        <v>2261.8820000000001</v>
      </c>
      <c r="AJ366" s="29">
        <f t="shared" si="57"/>
        <v>54</v>
      </c>
      <c r="AK366" s="38" t="str">
        <f t="array" ref="AK366">AJ366&amp;CHOOSE(AND(AJ366&lt;&gt;{11,12,13})*MIN(4,MOD(AJ366,10))+1,"th","st","nd","rd","th")</f>
        <v>54th</v>
      </c>
      <c r="AL366" s="38">
        <v>247.61199999999999</v>
      </c>
      <c r="AM366" s="38">
        <v>247.61199999999999</v>
      </c>
      <c r="AN366" s="38">
        <v>2509.4940000000001</v>
      </c>
      <c r="AO366" s="29">
        <f t="shared" si="58"/>
        <v>51</v>
      </c>
      <c r="AP366" s="38" t="str">
        <f t="array" ref="AP366">AO366&amp;CHOOSE(AND(AO366&lt;&gt;{11,12,13})*MIN(4,MOD(AO366,10))+1,"th","st","nd","rd","th")</f>
        <v>51st</v>
      </c>
      <c r="AQ366" s="77">
        <v>1.1599999999999999</v>
      </c>
      <c r="AR366" s="36">
        <v>1590.8689999999999</v>
      </c>
      <c r="AS366" s="29">
        <f t="shared" si="59"/>
        <v>25</v>
      </c>
      <c r="AT366" s="38" t="str">
        <f t="array" ref="AT366">AS366&amp;CHOOSE(AND(AS366&lt;&gt;{11,12,13})*MIN(4,MOD(AS366,10))+1,"th","st","nd","rd","th")</f>
        <v>25th</v>
      </c>
      <c r="AU366" s="40">
        <v>5.3943799380548694E-4</v>
      </c>
    </row>
    <row r="367" spans="1:47" x14ac:dyDescent="0.25">
      <c r="A367" s="7">
        <v>123465303</v>
      </c>
      <c r="B367" s="8" t="s">
        <v>397</v>
      </c>
      <c r="C367" s="8" t="s">
        <v>94</v>
      </c>
      <c r="D367" s="27">
        <v>103193</v>
      </c>
      <c r="E367" s="29">
        <f t="shared" si="50"/>
        <v>96</v>
      </c>
      <c r="F367" s="38" t="str">
        <f t="array" ref="F367">E367&amp;CHOOSE(AND(E367&lt;&gt;{11,12,13})*MIN(4,MOD(E367,10))+1,"th","st","nd","rd","th")</f>
        <v>96th</v>
      </c>
      <c r="G367" s="29">
        <v>12554</v>
      </c>
      <c r="H367" s="30">
        <v>0.55189999999999995</v>
      </c>
      <c r="I367" s="31">
        <v>-0.22009999999999999</v>
      </c>
      <c r="J367" s="94">
        <v>382</v>
      </c>
      <c r="K367" s="33">
        <v>0</v>
      </c>
      <c r="L367" s="34">
        <v>6.1400000000000003E-2</v>
      </c>
      <c r="M367" s="29">
        <f t="shared" si="51"/>
        <v>16</v>
      </c>
      <c r="N367" s="38" t="str">
        <f t="array" ref="N367">M367&amp;CHOOSE(AND(M367&lt;&gt;{11,12,13})*MIN(4,MOD(M367,10))+1,"th","st","nd","rd","th")</f>
        <v>16th</v>
      </c>
      <c r="O367" s="34">
        <v>6.8599999999999994E-2</v>
      </c>
      <c r="P367" s="29">
        <f t="shared" si="52"/>
        <v>9</v>
      </c>
      <c r="Q367" s="38" t="str">
        <f t="array" ref="Q367">P367&amp;CHOOSE(AND(P367&lt;&gt;{11,12,13})*MIN(4,MOD(P367,10))+1,"th","st","nd","rd","th")</f>
        <v>9th</v>
      </c>
      <c r="R367" s="35">
        <v>173.81800000000001</v>
      </c>
      <c r="S367" s="35">
        <v>97.1</v>
      </c>
      <c r="T367" s="35">
        <v>0</v>
      </c>
      <c r="U367" s="35">
        <v>270.91800000000001</v>
      </c>
      <c r="V367" s="36">
        <v>63.383000000000003</v>
      </c>
      <c r="W367" s="220">
        <f t="shared" si="53"/>
        <v>1.3433767433875525E-2</v>
      </c>
      <c r="X367" s="29">
        <f t="shared" si="54"/>
        <v>15</v>
      </c>
      <c r="Y367" s="38" t="str">
        <f t="array" ref="Y367">X367&amp;CHOOSE(AND(X367&lt;&gt;{11,12,13})*MIN(4,MOD(X367,10))+1,"th","st","nd","rd","th")</f>
        <v>15th</v>
      </c>
      <c r="Z367" s="37">
        <v>12.677</v>
      </c>
      <c r="AA367" s="28">
        <v>148</v>
      </c>
      <c r="AB367" s="221">
        <f t="shared" si="55"/>
        <v>3.1367994260504829E-2</v>
      </c>
      <c r="AC367" s="29">
        <f t="shared" si="56"/>
        <v>86</v>
      </c>
      <c r="AD367" s="38" t="str">
        <f t="array" ref="AD367">AC367&amp;CHOOSE(AND(AC367&lt;&gt;{11,12,13})*MIN(4,MOD(AC367,10))+1,"th","st","nd","rd","th")</f>
        <v>86th</v>
      </c>
      <c r="AE367" s="37">
        <v>88.8</v>
      </c>
      <c r="AF367" s="113">
        <v>4718.1850000000004</v>
      </c>
      <c r="AG367" s="113">
        <v>4772.3490000000002</v>
      </c>
      <c r="AH367" s="113">
        <v>4835.6419999999998</v>
      </c>
      <c r="AI367" s="38">
        <v>4775.3919999999998</v>
      </c>
      <c r="AJ367" s="29">
        <f t="shared" si="57"/>
        <v>84</v>
      </c>
      <c r="AK367" s="38" t="str">
        <f t="array" ref="AK367">AJ367&amp;CHOOSE(AND(AJ367&lt;&gt;{11,12,13})*MIN(4,MOD(AJ367,10))+1,"th","st","nd","rd","th")</f>
        <v>84th</v>
      </c>
      <c r="AL367" s="38">
        <v>372.39499999999998</v>
      </c>
      <c r="AM367" s="38">
        <v>372.39499999999998</v>
      </c>
      <c r="AN367" s="38">
        <v>5147.7870000000003</v>
      </c>
      <c r="AO367" s="29">
        <f t="shared" si="58"/>
        <v>82</v>
      </c>
      <c r="AP367" s="38" t="str">
        <f t="array" ref="AP367">AO367&amp;CHOOSE(AND(AO367&lt;&gt;{11,12,13})*MIN(4,MOD(AO367,10))+1,"th","st","nd","rd","th")</f>
        <v>82nd</v>
      </c>
      <c r="AQ367" s="77">
        <v>0.87</v>
      </c>
      <c r="AR367" s="36">
        <v>2471.7249999999999</v>
      </c>
      <c r="AS367" s="29">
        <f t="shared" si="59"/>
        <v>50</v>
      </c>
      <c r="AT367" s="38" t="str">
        <f t="array" ref="AT367">AS367&amp;CHOOSE(AND(AS367&lt;&gt;{11,12,13})*MIN(4,MOD(AS367,10))+1,"th","st","nd","rd","th")</f>
        <v>50th</v>
      </c>
      <c r="AU367" s="40">
        <v>8.3812204225418134E-4</v>
      </c>
    </row>
    <row r="368" spans="1:47" x14ac:dyDescent="0.25">
      <c r="A368" s="7">
        <v>123465602</v>
      </c>
      <c r="B368" s="8" t="s">
        <v>437</v>
      </c>
      <c r="C368" s="8" t="s">
        <v>94</v>
      </c>
      <c r="D368" s="27">
        <v>58624</v>
      </c>
      <c r="E368" s="29">
        <f t="shared" si="50"/>
        <v>58</v>
      </c>
      <c r="F368" s="38" t="str">
        <f t="array" ref="F368">E368&amp;CHOOSE(AND(E368&lt;&gt;{11,12,13})*MIN(4,MOD(E368,10))+1,"th","st","nd","rd","th")</f>
        <v>58th</v>
      </c>
      <c r="G368" s="29">
        <v>26091</v>
      </c>
      <c r="H368" s="30">
        <v>0.97150000000000003</v>
      </c>
      <c r="I368" s="31">
        <v>-2.3411</v>
      </c>
      <c r="J368" s="94">
        <v>475</v>
      </c>
      <c r="K368" s="33">
        <v>0</v>
      </c>
      <c r="L368" s="34">
        <v>0.22800000000000001</v>
      </c>
      <c r="M368" s="29">
        <f t="shared" si="51"/>
        <v>80</v>
      </c>
      <c r="N368" s="38" t="str">
        <f t="array" ref="N368">M368&amp;CHOOSE(AND(M368&lt;&gt;{11,12,13})*MIN(4,MOD(M368,10))+1,"th","st","nd","rd","th")</f>
        <v>80th</v>
      </c>
      <c r="O368" s="34">
        <v>0.23760000000000001</v>
      </c>
      <c r="P368" s="29">
        <f t="shared" si="52"/>
        <v>82</v>
      </c>
      <c r="Q368" s="38" t="str">
        <f t="array" ref="Q368">P368&amp;CHOOSE(AND(P368&lt;&gt;{11,12,13})*MIN(4,MOD(P368,10))+1,"th","st","nd","rd","th")</f>
        <v>82nd</v>
      </c>
      <c r="R368" s="35">
        <v>1093.739</v>
      </c>
      <c r="S368" s="35">
        <v>569.89599999999996</v>
      </c>
      <c r="T368" s="35">
        <v>0</v>
      </c>
      <c r="U368" s="35">
        <v>1663.635</v>
      </c>
      <c r="V368" s="36">
        <v>517.41399999999999</v>
      </c>
      <c r="W368" s="220">
        <f t="shared" si="53"/>
        <v>6.4715830272005503E-2</v>
      </c>
      <c r="X368" s="29">
        <f t="shared" si="54"/>
        <v>92</v>
      </c>
      <c r="Y368" s="38" t="str">
        <f t="array" ref="Y368">X368&amp;CHOOSE(AND(X368&lt;&gt;{11,12,13})*MIN(4,MOD(X368,10))+1,"th","st","nd","rd","th")</f>
        <v>92nd</v>
      </c>
      <c r="Z368" s="37">
        <v>103.483</v>
      </c>
      <c r="AA368" s="28">
        <v>994</v>
      </c>
      <c r="AB368" s="221">
        <f t="shared" si="55"/>
        <v>0.12432507680575608</v>
      </c>
      <c r="AC368" s="29">
        <f t="shared" si="56"/>
        <v>99</v>
      </c>
      <c r="AD368" s="38" t="str">
        <f t="array" ref="AD368">AC368&amp;CHOOSE(AND(AC368&lt;&gt;{11,12,13})*MIN(4,MOD(AC368,10))+1,"th","st","nd","rd","th")</f>
        <v>99th</v>
      </c>
      <c r="AE368" s="37">
        <v>596.4</v>
      </c>
      <c r="AF368" s="113">
        <v>7995.1689999999999</v>
      </c>
      <c r="AG368" s="113">
        <v>7946.9139999999998</v>
      </c>
      <c r="AH368" s="113">
        <v>7807.6580000000004</v>
      </c>
      <c r="AI368" s="38">
        <v>7916.58</v>
      </c>
      <c r="AJ368" s="29">
        <f t="shared" si="57"/>
        <v>94</v>
      </c>
      <c r="AK368" s="38" t="str">
        <f t="array" ref="AK368">AJ368&amp;CHOOSE(AND(AJ368&lt;&gt;{11,12,13})*MIN(4,MOD(AJ368,10))+1,"th","st","nd","rd","th")</f>
        <v>94th</v>
      </c>
      <c r="AL368" s="38">
        <v>2363.518</v>
      </c>
      <c r="AM368" s="38">
        <v>2363.518</v>
      </c>
      <c r="AN368" s="38">
        <v>10280.098</v>
      </c>
      <c r="AO368" s="29">
        <f t="shared" si="58"/>
        <v>95</v>
      </c>
      <c r="AP368" s="38" t="str">
        <f t="array" ref="AP368">AO368&amp;CHOOSE(AND(AO368&lt;&gt;{11,12,13})*MIN(4,MOD(AO368,10))+1,"th","st","nd","rd","th")</f>
        <v>95th</v>
      </c>
      <c r="AQ368" s="77">
        <v>1.29</v>
      </c>
      <c r="AR368" s="36">
        <v>12883.379000000001</v>
      </c>
      <c r="AS368" s="29">
        <f t="shared" si="59"/>
        <v>96</v>
      </c>
      <c r="AT368" s="38" t="str">
        <f t="array" ref="AT368">AS368&amp;CHOOSE(AND(AS368&lt;&gt;{11,12,13})*MIN(4,MOD(AS368,10))+1,"th","st","nd","rd","th")</f>
        <v>96th</v>
      </c>
      <c r="AU368" s="40">
        <v>4.3685458206777182E-3</v>
      </c>
    </row>
    <row r="369" spans="1:47" x14ac:dyDescent="0.25">
      <c r="A369" s="7">
        <v>123465702</v>
      </c>
      <c r="B369" s="8" t="s">
        <v>442</v>
      </c>
      <c r="C369" s="8" t="s">
        <v>94</v>
      </c>
      <c r="D369" s="27">
        <v>81409</v>
      </c>
      <c r="E369" s="29">
        <f t="shared" si="50"/>
        <v>89</v>
      </c>
      <c r="F369" s="38" t="str">
        <f t="array" ref="F369">E369&amp;CHOOSE(AND(E369&lt;&gt;{11,12,13})*MIN(4,MOD(E369,10))+1,"th","st","nd","rd","th")</f>
        <v>89th</v>
      </c>
      <c r="G369" s="29">
        <v>39365</v>
      </c>
      <c r="H369" s="30">
        <v>0.6996</v>
      </c>
      <c r="I369" s="31">
        <v>-1.6608000000000001</v>
      </c>
      <c r="J369" s="94">
        <v>462</v>
      </c>
      <c r="K369" s="33">
        <v>0</v>
      </c>
      <c r="L369" s="34">
        <v>5.6500000000000002E-2</v>
      </c>
      <c r="M369" s="29">
        <f t="shared" si="51"/>
        <v>13</v>
      </c>
      <c r="N369" s="38" t="str">
        <f t="array" ref="N369">M369&amp;CHOOSE(AND(M369&lt;&gt;{11,12,13})*MIN(4,MOD(M369,10))+1,"th","st","nd","rd","th")</f>
        <v>13th</v>
      </c>
      <c r="O369" s="34">
        <v>0.11210000000000001</v>
      </c>
      <c r="P369" s="29">
        <f t="shared" si="52"/>
        <v>21</v>
      </c>
      <c r="Q369" s="38" t="str">
        <f t="array" ref="Q369">P369&amp;CHOOSE(AND(P369&lt;&gt;{11,12,13})*MIN(4,MOD(P369,10))+1,"th","st","nd","rd","th")</f>
        <v>21st</v>
      </c>
      <c r="R369" s="35">
        <v>422.93700000000001</v>
      </c>
      <c r="S369" s="35">
        <v>419.56799999999998</v>
      </c>
      <c r="T369" s="35">
        <v>0</v>
      </c>
      <c r="U369" s="35">
        <v>842.505</v>
      </c>
      <c r="V369" s="36">
        <v>142.59800000000001</v>
      </c>
      <c r="W369" s="220">
        <f t="shared" si="53"/>
        <v>1.1429769613170614E-2</v>
      </c>
      <c r="X369" s="29">
        <f t="shared" si="54"/>
        <v>11</v>
      </c>
      <c r="Y369" s="38" t="str">
        <f t="array" ref="Y369">X369&amp;CHOOSE(AND(X369&lt;&gt;{11,12,13})*MIN(4,MOD(X369,10))+1,"th","st","nd","rd","th")</f>
        <v>11th</v>
      </c>
      <c r="Z369" s="37">
        <v>28.52</v>
      </c>
      <c r="AA369" s="28">
        <v>695</v>
      </c>
      <c r="AB369" s="221">
        <f t="shared" si="55"/>
        <v>5.5706881451027201E-2</v>
      </c>
      <c r="AC369" s="29">
        <f t="shared" si="56"/>
        <v>94</v>
      </c>
      <c r="AD369" s="38" t="str">
        <f t="array" ref="AD369">AC369&amp;CHOOSE(AND(AC369&lt;&gt;{11,12,13})*MIN(4,MOD(AC369,10))+1,"th","st","nd","rd","th")</f>
        <v>94th</v>
      </c>
      <c r="AE369" s="37">
        <v>417</v>
      </c>
      <c r="AF369" s="113">
        <v>12476.017</v>
      </c>
      <c r="AG369" s="113">
        <v>12623.43</v>
      </c>
      <c r="AH369" s="113">
        <v>12522.499</v>
      </c>
      <c r="AI369" s="38">
        <v>12540.648999999999</v>
      </c>
      <c r="AJ369" s="29">
        <f t="shared" si="57"/>
        <v>98</v>
      </c>
      <c r="AK369" s="38" t="str">
        <f t="array" ref="AK369">AJ369&amp;CHOOSE(AND(AJ369&lt;&gt;{11,12,13})*MIN(4,MOD(AJ369,10))+1,"th","st","nd","rd","th")</f>
        <v>98th</v>
      </c>
      <c r="AL369" s="38">
        <v>1288.0250000000001</v>
      </c>
      <c r="AM369" s="38">
        <v>1288.0250000000001</v>
      </c>
      <c r="AN369" s="38">
        <v>13828.674000000001</v>
      </c>
      <c r="AO369" s="29">
        <f t="shared" si="58"/>
        <v>97</v>
      </c>
      <c r="AP369" s="38" t="str">
        <f t="array" ref="AP369">AO369&amp;CHOOSE(AND(AO369&lt;&gt;{11,12,13})*MIN(4,MOD(AO369,10))+1,"th","st","nd","rd","th")</f>
        <v>97th</v>
      </c>
      <c r="AQ369" s="77">
        <v>0.92</v>
      </c>
      <c r="AR369" s="36">
        <v>8900.5769999999993</v>
      </c>
      <c r="AS369" s="29">
        <f t="shared" si="59"/>
        <v>93</v>
      </c>
      <c r="AT369" s="38" t="str">
        <f t="array" ref="AT369">AS369&amp;CHOOSE(AND(AS369&lt;&gt;{11,12,13})*MIN(4,MOD(AS369,10))+1,"th","st","nd","rd","th")</f>
        <v>93rd</v>
      </c>
      <c r="AU369" s="40">
        <v>3.01804196360056E-3</v>
      </c>
    </row>
    <row r="370" spans="1:47" x14ac:dyDescent="0.25">
      <c r="A370" s="7">
        <v>123466103</v>
      </c>
      <c r="B370" s="8" t="s">
        <v>487</v>
      </c>
      <c r="C370" s="8" t="s">
        <v>94</v>
      </c>
      <c r="D370" s="27">
        <v>98316</v>
      </c>
      <c r="E370" s="29">
        <f t="shared" si="50"/>
        <v>95</v>
      </c>
      <c r="F370" s="38" t="str">
        <f t="array" ref="F370">E370&amp;CHOOSE(AND(E370&lt;&gt;{11,12,13})*MIN(4,MOD(E370,10))+1,"th","st","nd","rd","th")</f>
        <v>95th</v>
      </c>
      <c r="G370" s="29">
        <v>12592</v>
      </c>
      <c r="H370" s="30">
        <v>0.57930000000000004</v>
      </c>
      <c r="I370" s="31">
        <v>-0.41810000000000003</v>
      </c>
      <c r="J370" s="94">
        <v>396</v>
      </c>
      <c r="K370" s="33">
        <v>0</v>
      </c>
      <c r="L370" s="34">
        <v>6.0100000000000001E-2</v>
      </c>
      <c r="M370" s="29">
        <f t="shared" si="51"/>
        <v>15</v>
      </c>
      <c r="N370" s="38" t="str">
        <f t="array" ref="N370">M370&amp;CHOOSE(AND(M370&lt;&gt;{11,12,13})*MIN(4,MOD(M370,10))+1,"th","st","nd","rd","th")</f>
        <v>15th</v>
      </c>
      <c r="O370" s="34">
        <v>9.0499999999999997E-2</v>
      </c>
      <c r="P370" s="29">
        <f t="shared" si="52"/>
        <v>14</v>
      </c>
      <c r="Q370" s="38" t="str">
        <f t="array" ref="Q370">P370&amp;CHOOSE(AND(P370&lt;&gt;{11,12,13})*MIN(4,MOD(P370,10))+1,"th","st","nd","rd","th")</f>
        <v>14th</v>
      </c>
      <c r="R370" s="35">
        <v>197.02500000000001</v>
      </c>
      <c r="S370" s="35">
        <v>148.34200000000001</v>
      </c>
      <c r="T370" s="35">
        <v>0</v>
      </c>
      <c r="U370" s="35">
        <v>345.36700000000002</v>
      </c>
      <c r="V370" s="36">
        <v>68.245000000000005</v>
      </c>
      <c r="W370" s="220">
        <f t="shared" si="53"/>
        <v>1.2490386730705103E-2</v>
      </c>
      <c r="X370" s="29">
        <f t="shared" si="54"/>
        <v>13</v>
      </c>
      <c r="Y370" s="38" t="str">
        <f t="array" ref="Y370">X370&amp;CHOOSE(AND(X370&lt;&gt;{11,12,13})*MIN(4,MOD(X370,10))+1,"th","st","nd","rd","th")</f>
        <v>13th</v>
      </c>
      <c r="Z370" s="37">
        <v>13.648999999999999</v>
      </c>
      <c r="AA370" s="28">
        <v>46</v>
      </c>
      <c r="AB370" s="221">
        <f t="shared" si="55"/>
        <v>8.4190459317522864E-3</v>
      </c>
      <c r="AC370" s="29">
        <f t="shared" si="56"/>
        <v>58</v>
      </c>
      <c r="AD370" s="38" t="str">
        <f t="array" ref="AD370">AC370&amp;CHOOSE(AND(AC370&lt;&gt;{11,12,13})*MIN(4,MOD(AC370,10))+1,"th","st","nd","rd","th")</f>
        <v>58th</v>
      </c>
      <c r="AE370" s="37">
        <v>27.6</v>
      </c>
      <c r="AF370" s="113">
        <v>5463.8019999999997</v>
      </c>
      <c r="AG370" s="113">
        <v>5382.0780000000004</v>
      </c>
      <c r="AH370" s="113">
        <v>5608.1130000000003</v>
      </c>
      <c r="AI370" s="38">
        <v>5484.6639999999998</v>
      </c>
      <c r="AJ370" s="29">
        <f t="shared" si="57"/>
        <v>88</v>
      </c>
      <c r="AK370" s="38" t="str">
        <f t="array" ref="AK370">AJ370&amp;CHOOSE(AND(AJ370&lt;&gt;{11,12,13})*MIN(4,MOD(AJ370,10))+1,"th","st","nd","rd","th")</f>
        <v>88th</v>
      </c>
      <c r="AL370" s="38">
        <v>386.61599999999999</v>
      </c>
      <c r="AM370" s="38">
        <v>386.61599999999999</v>
      </c>
      <c r="AN370" s="38">
        <v>5871.28</v>
      </c>
      <c r="AO370" s="29">
        <f t="shared" si="58"/>
        <v>86</v>
      </c>
      <c r="AP370" s="38" t="str">
        <f t="array" ref="AP370">AO370&amp;CHOOSE(AND(AO370&lt;&gt;{11,12,13})*MIN(4,MOD(AO370,10))+1,"th","st","nd","rd","th")</f>
        <v>86th</v>
      </c>
      <c r="AQ370" s="77">
        <v>1.04</v>
      </c>
      <c r="AR370" s="36">
        <v>3537.2820000000002</v>
      </c>
      <c r="AS370" s="29">
        <f t="shared" si="59"/>
        <v>68</v>
      </c>
      <c r="AT370" s="38" t="str">
        <f t="array" ref="AT370">AS370&amp;CHOOSE(AND(AS370&lt;&gt;{11,12,13})*MIN(4,MOD(AS370,10))+1,"th","st","nd","rd","th")</f>
        <v>68th</v>
      </c>
      <c r="AU370" s="40">
        <v>1.1994352178615968E-3</v>
      </c>
    </row>
    <row r="371" spans="1:47" x14ac:dyDescent="0.25">
      <c r="A371" s="7">
        <v>123466303</v>
      </c>
      <c r="B371" s="8" t="s">
        <v>502</v>
      </c>
      <c r="C371" s="8" t="s">
        <v>94</v>
      </c>
      <c r="D371" s="27">
        <v>72685</v>
      </c>
      <c r="E371" s="29">
        <f t="shared" si="50"/>
        <v>83</v>
      </c>
      <c r="F371" s="38" t="str">
        <f t="array" ref="F371">E371&amp;CHOOSE(AND(E371&lt;&gt;{11,12,13})*MIN(4,MOD(E371,10))+1,"th","st","nd","rd","th")</f>
        <v>83rd</v>
      </c>
      <c r="G371" s="29">
        <v>7945</v>
      </c>
      <c r="H371" s="30">
        <v>0.78349999999999997</v>
      </c>
      <c r="I371" s="31">
        <v>-0.45150000000000001</v>
      </c>
      <c r="J371" s="94">
        <v>401</v>
      </c>
      <c r="K371" s="33">
        <v>0</v>
      </c>
      <c r="L371" s="34">
        <v>8.8700000000000001E-2</v>
      </c>
      <c r="M371" s="29">
        <f t="shared" si="51"/>
        <v>28</v>
      </c>
      <c r="N371" s="38" t="str">
        <f t="array" ref="N371">M371&amp;CHOOSE(AND(M371&lt;&gt;{11,12,13})*MIN(4,MOD(M371,10))+1,"th","st","nd","rd","th")</f>
        <v>28th</v>
      </c>
      <c r="O371" s="34">
        <v>0.2039</v>
      </c>
      <c r="P371" s="29">
        <f t="shared" si="52"/>
        <v>66</v>
      </c>
      <c r="Q371" s="38" t="str">
        <f t="array" ref="Q371">P371&amp;CHOOSE(AND(P371&lt;&gt;{11,12,13})*MIN(4,MOD(P371,10))+1,"th","st","nd","rd","th")</f>
        <v>66th</v>
      </c>
      <c r="R371" s="35">
        <v>175.12700000000001</v>
      </c>
      <c r="S371" s="35">
        <v>201.28800000000001</v>
      </c>
      <c r="T371" s="35">
        <v>0</v>
      </c>
      <c r="U371" s="35">
        <v>376.41500000000002</v>
      </c>
      <c r="V371" s="36">
        <v>120.895</v>
      </c>
      <c r="W371" s="220">
        <f t="shared" si="53"/>
        <v>3.6739221272554606E-2</v>
      </c>
      <c r="X371" s="29">
        <f t="shared" si="54"/>
        <v>71</v>
      </c>
      <c r="Y371" s="38" t="str">
        <f t="array" ref="Y371">X371&amp;CHOOSE(AND(X371&lt;&gt;{11,12,13})*MIN(4,MOD(X371,10))+1,"th","st","nd","rd","th")</f>
        <v>71st</v>
      </c>
      <c r="Z371" s="37">
        <v>24.178999999999998</v>
      </c>
      <c r="AA371" s="28">
        <v>27</v>
      </c>
      <c r="AB371" s="221">
        <f t="shared" si="55"/>
        <v>8.2051282051282051E-3</v>
      </c>
      <c r="AC371" s="29">
        <f t="shared" si="56"/>
        <v>58</v>
      </c>
      <c r="AD371" s="38" t="str">
        <f t="array" ref="AD371">AC371&amp;CHOOSE(AND(AC371&lt;&gt;{11,12,13})*MIN(4,MOD(AC371,10))+1,"th","st","nd","rd","th")</f>
        <v>58th</v>
      </c>
      <c r="AE371" s="37">
        <v>16.2</v>
      </c>
      <c r="AF371" s="113">
        <v>3290.625</v>
      </c>
      <c r="AG371" s="113">
        <v>3384.7919999999999</v>
      </c>
      <c r="AH371" s="113">
        <v>3408.884</v>
      </c>
      <c r="AI371" s="38">
        <v>3361.4340000000002</v>
      </c>
      <c r="AJ371" s="29">
        <f t="shared" si="57"/>
        <v>70</v>
      </c>
      <c r="AK371" s="38" t="str">
        <f t="array" ref="AK371">AJ371&amp;CHOOSE(AND(AJ371&lt;&gt;{11,12,13})*MIN(4,MOD(AJ371,10))+1,"th","st","nd","rd","th")</f>
        <v>70th</v>
      </c>
      <c r="AL371" s="38">
        <v>416.79399999999998</v>
      </c>
      <c r="AM371" s="38">
        <v>416.79399999999998</v>
      </c>
      <c r="AN371" s="38">
        <v>3778.2280000000001</v>
      </c>
      <c r="AO371" s="29">
        <f t="shared" si="58"/>
        <v>71</v>
      </c>
      <c r="AP371" s="38" t="str">
        <f t="array" ref="AP371">AO371&amp;CHOOSE(AND(AO371&lt;&gt;{11,12,13})*MIN(4,MOD(AO371,10))+1,"th","st","nd","rd","th")</f>
        <v>71st</v>
      </c>
      <c r="AQ371" s="77">
        <v>1.2</v>
      </c>
      <c r="AR371" s="36">
        <v>3552.29</v>
      </c>
      <c r="AS371" s="29">
        <f t="shared" si="59"/>
        <v>68</v>
      </c>
      <c r="AT371" s="38" t="str">
        <f t="array" ref="AT371">AS371&amp;CHOOSE(AND(AS371&lt;&gt;{11,12,13})*MIN(4,MOD(AS371,10))+1,"th","st","nd","rd","th")</f>
        <v>68th</v>
      </c>
      <c r="AU371" s="40">
        <v>1.2045241883620167E-3</v>
      </c>
    </row>
    <row r="372" spans="1:47" x14ac:dyDescent="0.25">
      <c r="A372" s="7">
        <v>123466403</v>
      </c>
      <c r="B372" s="8" t="s">
        <v>503</v>
      </c>
      <c r="C372" s="8" t="s">
        <v>94</v>
      </c>
      <c r="D372" s="27">
        <v>45634</v>
      </c>
      <c r="E372" s="29">
        <f t="shared" si="50"/>
        <v>21</v>
      </c>
      <c r="F372" s="38" t="str">
        <f t="array" ref="F372">E372&amp;CHOOSE(AND(E372&lt;&gt;{11,12,13})*MIN(4,MOD(E372,10))+1,"th","st","nd","rd","th")</f>
        <v>21st</v>
      </c>
      <c r="G372" s="29">
        <v>9333</v>
      </c>
      <c r="H372" s="30">
        <v>1.248</v>
      </c>
      <c r="I372" s="31">
        <v>-2.8557000000000001</v>
      </c>
      <c r="J372" s="94">
        <v>483</v>
      </c>
      <c r="K372" s="33">
        <v>0</v>
      </c>
      <c r="L372" s="34">
        <v>0.39219999999999999</v>
      </c>
      <c r="M372" s="29">
        <f t="shared" si="51"/>
        <v>97</v>
      </c>
      <c r="N372" s="38" t="str">
        <f t="array" ref="N372">M372&amp;CHOOSE(AND(M372&lt;&gt;{11,12,13})*MIN(4,MOD(M372,10))+1,"th","st","nd","rd","th")</f>
        <v>97th</v>
      </c>
      <c r="O372" s="34">
        <v>0.15440000000000001</v>
      </c>
      <c r="P372" s="29">
        <f t="shared" si="52"/>
        <v>43</v>
      </c>
      <c r="Q372" s="38" t="str">
        <f t="array" ref="Q372">P372&amp;CHOOSE(AND(P372&lt;&gt;{11,12,13})*MIN(4,MOD(P372,10))+1,"th","st","nd","rd","th")</f>
        <v>43rd</v>
      </c>
      <c r="R372" s="35">
        <v>795.50400000000002</v>
      </c>
      <c r="S372" s="35">
        <v>156.58600000000001</v>
      </c>
      <c r="T372" s="35">
        <v>397.75200000000001</v>
      </c>
      <c r="U372" s="35">
        <v>1349.8420000000001</v>
      </c>
      <c r="V372" s="36">
        <v>181.62899999999999</v>
      </c>
      <c r="W372" s="220">
        <f t="shared" si="53"/>
        <v>5.372810877376593E-2</v>
      </c>
      <c r="X372" s="29">
        <f t="shared" si="54"/>
        <v>89</v>
      </c>
      <c r="Y372" s="38" t="str">
        <f t="array" ref="Y372">X372&amp;CHOOSE(AND(X372&lt;&gt;{11,12,13})*MIN(4,MOD(X372,10))+1,"th","st","nd","rd","th")</f>
        <v>89th</v>
      </c>
      <c r="Z372" s="37">
        <v>36.326000000000001</v>
      </c>
      <c r="AA372" s="28">
        <v>85</v>
      </c>
      <c r="AB372" s="221">
        <f t="shared" si="55"/>
        <v>2.5144053239130892E-2</v>
      </c>
      <c r="AC372" s="29">
        <f t="shared" si="56"/>
        <v>81</v>
      </c>
      <c r="AD372" s="38" t="str">
        <f t="array" ref="AD372">AC372&amp;CHOOSE(AND(AC372&lt;&gt;{11,12,13})*MIN(4,MOD(AC372,10))+1,"th","st","nd","rd","th")</f>
        <v>81st</v>
      </c>
      <c r="AE372" s="37">
        <v>51</v>
      </c>
      <c r="AF372" s="113">
        <v>3380.5210000000002</v>
      </c>
      <c r="AG372" s="113">
        <v>3329.3609999999999</v>
      </c>
      <c r="AH372" s="113">
        <v>3281.634</v>
      </c>
      <c r="AI372" s="38">
        <v>3330.5050000000001</v>
      </c>
      <c r="AJ372" s="29">
        <f t="shared" si="57"/>
        <v>69</v>
      </c>
      <c r="AK372" s="38" t="str">
        <f t="array" ref="AK372">AJ372&amp;CHOOSE(AND(AJ372&lt;&gt;{11,12,13})*MIN(4,MOD(AJ372,10))+1,"th","st","nd","rd","th")</f>
        <v>69th</v>
      </c>
      <c r="AL372" s="38">
        <v>1437.1679999999999</v>
      </c>
      <c r="AM372" s="38">
        <v>1437.1679999999999</v>
      </c>
      <c r="AN372" s="38">
        <v>4767.6729999999998</v>
      </c>
      <c r="AO372" s="29">
        <f t="shared" si="58"/>
        <v>80</v>
      </c>
      <c r="AP372" s="38" t="str">
        <f t="array" ref="AP372">AO372&amp;CHOOSE(AND(AO372&lt;&gt;{11,12,13})*MIN(4,MOD(AO372,10))+1,"th","st","nd","rd","th")</f>
        <v>80th</v>
      </c>
      <c r="AQ372" s="77">
        <v>2.0299999999999998</v>
      </c>
      <c r="AR372" s="36">
        <v>12078.612999999999</v>
      </c>
      <c r="AS372" s="29">
        <f t="shared" si="59"/>
        <v>95</v>
      </c>
      <c r="AT372" s="38" t="str">
        <f t="array" ref="AT372">AS372&amp;CHOOSE(AND(AS372&lt;&gt;{11,12,13})*MIN(4,MOD(AS372,10))+1,"th","st","nd","rd","th")</f>
        <v>95th</v>
      </c>
      <c r="AU372" s="40">
        <v>4.0956626627791943E-3</v>
      </c>
    </row>
    <row r="373" spans="1:47" x14ac:dyDescent="0.25">
      <c r="A373" s="7">
        <v>123467103</v>
      </c>
      <c r="B373" s="8" t="s">
        <v>549</v>
      </c>
      <c r="C373" s="8" t="s">
        <v>94</v>
      </c>
      <c r="D373" s="27">
        <v>84051</v>
      </c>
      <c r="E373" s="29">
        <f t="shared" si="50"/>
        <v>91</v>
      </c>
      <c r="F373" s="38" t="str">
        <f t="array" ref="F373">E373&amp;CHOOSE(AND(E373&lt;&gt;{11,12,13})*MIN(4,MOD(E373,10))+1,"th","st","nd","rd","th")</f>
        <v>91st</v>
      </c>
      <c r="G373" s="29">
        <v>17362</v>
      </c>
      <c r="H373" s="30">
        <v>0.67759999999999998</v>
      </c>
      <c r="I373" s="31">
        <v>-0.29699999999999999</v>
      </c>
      <c r="J373" s="94">
        <v>389</v>
      </c>
      <c r="K373" s="33">
        <v>0</v>
      </c>
      <c r="L373" s="34">
        <v>4.1500000000000002E-2</v>
      </c>
      <c r="M373" s="29">
        <f t="shared" si="51"/>
        <v>7</v>
      </c>
      <c r="N373" s="38" t="str">
        <f t="array" ref="N373">M373&amp;CHOOSE(AND(M373&lt;&gt;{11,12,13})*MIN(4,MOD(M373,10))+1,"th","st","nd","rd","th")</f>
        <v>7th</v>
      </c>
      <c r="O373" s="34">
        <v>6.9400000000000003E-2</v>
      </c>
      <c r="P373" s="29">
        <f t="shared" si="52"/>
        <v>9</v>
      </c>
      <c r="Q373" s="38" t="str">
        <f t="array" ref="Q373">P373&amp;CHOOSE(AND(P373&lt;&gt;{11,12,13})*MIN(4,MOD(P373,10))+1,"th","st","nd","rd","th")</f>
        <v>9th</v>
      </c>
      <c r="R373" s="35">
        <v>164.56200000000001</v>
      </c>
      <c r="S373" s="35">
        <v>137.59800000000001</v>
      </c>
      <c r="T373" s="35">
        <v>0</v>
      </c>
      <c r="U373" s="35">
        <v>302.16000000000003</v>
      </c>
      <c r="V373" s="36">
        <v>255.19200000000001</v>
      </c>
      <c r="W373" s="220">
        <f t="shared" si="53"/>
        <v>3.8613192174894194E-2</v>
      </c>
      <c r="X373" s="29">
        <f t="shared" si="54"/>
        <v>75</v>
      </c>
      <c r="Y373" s="38" t="str">
        <f t="array" ref="Y373">X373&amp;CHOOSE(AND(X373&lt;&gt;{11,12,13})*MIN(4,MOD(X373,10))+1,"th","st","nd","rd","th")</f>
        <v>75th</v>
      </c>
      <c r="Z373" s="37">
        <v>51.037999999999997</v>
      </c>
      <c r="AA373" s="28">
        <v>357</v>
      </c>
      <c r="AB373" s="221">
        <f t="shared" si="55"/>
        <v>5.4017796821362846E-2</v>
      </c>
      <c r="AC373" s="29">
        <f t="shared" si="56"/>
        <v>93</v>
      </c>
      <c r="AD373" s="38" t="str">
        <f t="array" ref="AD373">AC373&amp;CHOOSE(AND(AC373&lt;&gt;{11,12,13})*MIN(4,MOD(AC373,10))+1,"th","st","nd","rd","th")</f>
        <v>93rd</v>
      </c>
      <c r="AE373" s="37">
        <v>214.2</v>
      </c>
      <c r="AF373" s="113">
        <v>6608.933</v>
      </c>
      <c r="AG373" s="113">
        <v>6672.2020000000002</v>
      </c>
      <c r="AH373" s="113">
        <v>6633.1970000000001</v>
      </c>
      <c r="AI373" s="38">
        <v>6638.1109999999999</v>
      </c>
      <c r="AJ373" s="29">
        <f t="shared" si="57"/>
        <v>90</v>
      </c>
      <c r="AK373" s="38" t="str">
        <f t="array" ref="AK373">AJ373&amp;CHOOSE(AND(AJ373&lt;&gt;{11,12,13})*MIN(4,MOD(AJ373,10))+1,"th","st","nd","rd","th")</f>
        <v>90th</v>
      </c>
      <c r="AL373" s="38">
        <v>567.39800000000002</v>
      </c>
      <c r="AM373" s="38">
        <v>567.39800000000002</v>
      </c>
      <c r="AN373" s="38">
        <v>7205.509</v>
      </c>
      <c r="AO373" s="29">
        <f t="shared" si="58"/>
        <v>90</v>
      </c>
      <c r="AP373" s="38" t="str">
        <f t="array" ref="AP373">AO373&amp;CHOOSE(AND(AO373&lt;&gt;{11,12,13})*MIN(4,MOD(AO373,10))+1,"th","st","nd","rd","th")</f>
        <v>90th</v>
      </c>
      <c r="AQ373" s="77">
        <v>0.99</v>
      </c>
      <c r="AR373" s="36">
        <v>4833.6279999999997</v>
      </c>
      <c r="AS373" s="29">
        <f t="shared" si="59"/>
        <v>79</v>
      </c>
      <c r="AT373" s="38" t="str">
        <f t="array" ref="AT373">AS373&amp;CHOOSE(AND(AS373&lt;&gt;{11,12,13})*MIN(4,MOD(AS373,10))+1,"th","st","nd","rd","th")</f>
        <v>79th</v>
      </c>
      <c r="AU373" s="40">
        <v>1.6390052173510378E-3</v>
      </c>
    </row>
    <row r="374" spans="1:47" x14ac:dyDescent="0.25">
      <c r="A374" s="7">
        <v>123467203</v>
      </c>
      <c r="B374" s="8" t="s">
        <v>571</v>
      </c>
      <c r="C374" s="8" t="s">
        <v>94</v>
      </c>
      <c r="D374" s="27">
        <v>91623</v>
      </c>
      <c r="E374" s="29">
        <f t="shared" si="50"/>
        <v>93</v>
      </c>
      <c r="F374" s="38" t="str">
        <f t="array" ref="F374">E374&amp;CHOOSE(AND(E374&lt;&gt;{11,12,13})*MIN(4,MOD(E374,10))+1,"th","st","nd","rd","th")</f>
        <v>93rd</v>
      </c>
      <c r="G374" s="29">
        <v>7382</v>
      </c>
      <c r="H374" s="30">
        <v>0.62160000000000004</v>
      </c>
      <c r="I374" s="31">
        <v>-1.1309</v>
      </c>
      <c r="J374" s="94">
        <v>438</v>
      </c>
      <c r="K374" s="33">
        <v>0</v>
      </c>
      <c r="L374" s="34">
        <v>2.1299999999999999E-2</v>
      </c>
      <c r="M374" s="29">
        <f t="shared" si="51"/>
        <v>2</v>
      </c>
      <c r="N374" s="38" t="str">
        <f t="array" ref="N374">M374&amp;CHOOSE(AND(M374&lt;&gt;{11,12,13})*MIN(4,MOD(M374,10))+1,"th","st","nd","rd","th")</f>
        <v>2nd</v>
      </c>
      <c r="O374" s="34">
        <v>5.5800000000000002E-2</v>
      </c>
      <c r="P374" s="29">
        <f t="shared" si="52"/>
        <v>6</v>
      </c>
      <c r="Q374" s="38" t="str">
        <f t="array" ref="Q374">P374&amp;CHOOSE(AND(P374&lt;&gt;{11,12,13})*MIN(4,MOD(P374,10))+1,"th","st","nd","rd","th")</f>
        <v>6th</v>
      </c>
      <c r="R374" s="35">
        <v>32.140999999999998</v>
      </c>
      <c r="S374" s="35">
        <v>42.100999999999999</v>
      </c>
      <c r="T374" s="35">
        <v>0</v>
      </c>
      <c r="U374" s="35">
        <v>74.242000000000004</v>
      </c>
      <c r="V374" s="36">
        <v>13.987</v>
      </c>
      <c r="W374" s="220">
        <f t="shared" si="53"/>
        <v>5.5615021741827336E-3</v>
      </c>
      <c r="X374" s="29">
        <f t="shared" si="54"/>
        <v>4</v>
      </c>
      <c r="Y374" s="38" t="str">
        <f t="array" ref="Y374">X374&amp;CHOOSE(AND(X374&lt;&gt;{11,12,13})*MIN(4,MOD(X374,10))+1,"th","st","nd","rd","th")</f>
        <v>4th</v>
      </c>
      <c r="Z374" s="37">
        <v>2.7970000000000002</v>
      </c>
      <c r="AA374" s="28">
        <v>52</v>
      </c>
      <c r="AB374" s="221">
        <f t="shared" si="55"/>
        <v>2.0676207410988929E-2</v>
      </c>
      <c r="AC374" s="29">
        <f t="shared" si="56"/>
        <v>77</v>
      </c>
      <c r="AD374" s="38" t="str">
        <f t="array" ref="AD374">AC374&amp;CHOOSE(AND(AC374&lt;&gt;{11,12,13})*MIN(4,MOD(AC374,10))+1,"th","st","nd","rd","th")</f>
        <v>77th</v>
      </c>
      <c r="AE374" s="37">
        <v>31.2</v>
      </c>
      <c r="AF374" s="113">
        <v>2514.9679999999998</v>
      </c>
      <c r="AG374" s="113">
        <v>2466.0639999999999</v>
      </c>
      <c r="AH374" s="113">
        <v>2368.877</v>
      </c>
      <c r="AI374" s="38">
        <v>2449.9699999999998</v>
      </c>
      <c r="AJ374" s="29">
        <f t="shared" si="57"/>
        <v>57</v>
      </c>
      <c r="AK374" s="38" t="str">
        <f t="array" ref="AK374">AJ374&amp;CHOOSE(AND(AJ374&lt;&gt;{11,12,13})*MIN(4,MOD(AJ374,10))+1,"th","st","nd","rd","th")</f>
        <v>57th</v>
      </c>
      <c r="AL374" s="38">
        <v>108.239</v>
      </c>
      <c r="AM374" s="38">
        <v>108.239</v>
      </c>
      <c r="AN374" s="38">
        <v>2558.2089999999998</v>
      </c>
      <c r="AO374" s="29">
        <f t="shared" si="58"/>
        <v>53</v>
      </c>
      <c r="AP374" s="38" t="str">
        <f t="array" ref="AP374">AO374&amp;CHOOSE(AND(AO374&lt;&gt;{11,12,13})*MIN(4,MOD(AO374,10))+1,"th","st","nd","rd","th")</f>
        <v>53rd</v>
      </c>
      <c r="AQ374" s="77">
        <v>0.91</v>
      </c>
      <c r="AR374" s="36">
        <v>1447.066</v>
      </c>
      <c r="AS374" s="29">
        <f t="shared" si="59"/>
        <v>20</v>
      </c>
      <c r="AT374" s="38" t="str">
        <f t="array" ref="AT374">AS374&amp;CHOOSE(AND(AS374&lt;&gt;{11,12,13})*MIN(4,MOD(AS374,10))+1,"th","st","nd","rd","th")</f>
        <v>20th</v>
      </c>
      <c r="AU374" s="40">
        <v>4.9067671816103704E-4</v>
      </c>
    </row>
    <row r="375" spans="1:47" x14ac:dyDescent="0.25">
      <c r="A375" s="7">
        <v>123467303</v>
      </c>
      <c r="B375" s="8" t="s">
        <v>572</v>
      </c>
      <c r="C375" s="8" t="s">
        <v>94</v>
      </c>
      <c r="D375" s="27">
        <v>91046</v>
      </c>
      <c r="E375" s="29">
        <f t="shared" si="50"/>
        <v>93</v>
      </c>
      <c r="F375" s="38" t="str">
        <f t="array" ref="F375">E375&amp;CHOOSE(AND(E375&lt;&gt;{11,12,13})*MIN(4,MOD(E375,10))+1,"th","st","nd","rd","th")</f>
        <v>93rd</v>
      </c>
      <c r="G375" s="29">
        <v>18877</v>
      </c>
      <c r="H375" s="30">
        <v>0.62549999999999994</v>
      </c>
      <c r="I375" s="31">
        <v>-0.68779999999999997</v>
      </c>
      <c r="J375" s="94">
        <v>416</v>
      </c>
      <c r="K375" s="33">
        <v>0</v>
      </c>
      <c r="L375" s="34">
        <v>4.6699999999999998E-2</v>
      </c>
      <c r="M375" s="29">
        <f t="shared" si="51"/>
        <v>9</v>
      </c>
      <c r="N375" s="38" t="str">
        <f t="array" ref="N375">M375&amp;CHOOSE(AND(M375&lt;&gt;{11,12,13})*MIN(4,MOD(M375,10))+1,"th","st","nd","rd","th")</f>
        <v>9th</v>
      </c>
      <c r="O375" s="34">
        <v>5.1299999999999998E-2</v>
      </c>
      <c r="P375" s="29">
        <f t="shared" si="52"/>
        <v>5</v>
      </c>
      <c r="Q375" s="38" t="str">
        <f t="array" ref="Q375">P375&amp;CHOOSE(AND(P375&lt;&gt;{11,12,13})*MIN(4,MOD(P375,10))+1,"th","st","nd","rd","th")</f>
        <v>5th</v>
      </c>
      <c r="R375" s="35">
        <v>224.30600000000001</v>
      </c>
      <c r="S375" s="35">
        <v>123.2</v>
      </c>
      <c r="T375" s="35">
        <v>0</v>
      </c>
      <c r="U375" s="35">
        <v>347.50599999999997</v>
      </c>
      <c r="V375" s="36">
        <v>181.357</v>
      </c>
      <c r="W375" s="220">
        <f t="shared" si="53"/>
        <v>2.2654834225105284E-2</v>
      </c>
      <c r="X375" s="29">
        <f t="shared" si="54"/>
        <v>39</v>
      </c>
      <c r="Y375" s="38" t="str">
        <f t="array" ref="Y375">X375&amp;CHOOSE(AND(X375&lt;&gt;{11,12,13})*MIN(4,MOD(X375,10))+1,"th","st","nd","rd","th")</f>
        <v>39th</v>
      </c>
      <c r="Z375" s="37">
        <v>36.271000000000001</v>
      </c>
      <c r="AA375" s="28">
        <v>115</v>
      </c>
      <c r="AB375" s="221">
        <f t="shared" si="55"/>
        <v>1.4365621045160142E-2</v>
      </c>
      <c r="AC375" s="29">
        <f t="shared" si="56"/>
        <v>71</v>
      </c>
      <c r="AD375" s="38" t="str">
        <f t="array" ref="AD375">AC375&amp;CHOOSE(AND(AC375&lt;&gt;{11,12,13})*MIN(4,MOD(AC375,10))+1,"th","st","nd","rd","th")</f>
        <v>71st</v>
      </c>
      <c r="AE375" s="37">
        <v>69</v>
      </c>
      <c r="AF375" s="113">
        <v>8005.223</v>
      </c>
      <c r="AG375" s="113">
        <v>7923.4809999999998</v>
      </c>
      <c r="AH375" s="113">
        <v>7865.3180000000002</v>
      </c>
      <c r="AI375" s="38">
        <v>7931.3410000000003</v>
      </c>
      <c r="AJ375" s="29">
        <f t="shared" si="57"/>
        <v>94</v>
      </c>
      <c r="AK375" s="38" t="str">
        <f t="array" ref="AK375">AJ375&amp;CHOOSE(AND(AJ375&lt;&gt;{11,12,13})*MIN(4,MOD(AJ375,10))+1,"th","st","nd","rd","th")</f>
        <v>94th</v>
      </c>
      <c r="AL375" s="38">
        <v>452.77699999999999</v>
      </c>
      <c r="AM375" s="38">
        <v>452.77699999999999</v>
      </c>
      <c r="AN375" s="38">
        <v>8384.1180000000004</v>
      </c>
      <c r="AO375" s="29">
        <f t="shared" si="58"/>
        <v>92</v>
      </c>
      <c r="AP375" s="38" t="str">
        <f t="array" ref="AP375">AO375&amp;CHOOSE(AND(AO375&lt;&gt;{11,12,13})*MIN(4,MOD(AO375,10))+1,"th","st","nd","rd","th")</f>
        <v>92nd</v>
      </c>
      <c r="AQ375" s="77">
        <v>1.05</v>
      </c>
      <c r="AR375" s="36">
        <v>5506.4790000000003</v>
      </c>
      <c r="AS375" s="29">
        <f t="shared" si="59"/>
        <v>83</v>
      </c>
      <c r="AT375" s="38" t="str">
        <f t="array" ref="AT375">AS375&amp;CHOOSE(AND(AS375&lt;&gt;{11,12,13})*MIN(4,MOD(AS375,10))+1,"th","st","nd","rd","th")</f>
        <v>83rd</v>
      </c>
      <c r="AU375" s="40">
        <v>1.8671581284769798E-3</v>
      </c>
    </row>
    <row r="376" spans="1:47" x14ac:dyDescent="0.25">
      <c r="A376" s="7">
        <v>123468303</v>
      </c>
      <c r="B376" s="8" t="s">
        <v>606</v>
      </c>
      <c r="C376" s="8" t="s">
        <v>94</v>
      </c>
      <c r="D376" s="27">
        <v>114755</v>
      </c>
      <c r="E376" s="29">
        <f t="shared" si="50"/>
        <v>98</v>
      </c>
      <c r="F376" s="38" t="str">
        <f t="array" ref="F376">E376&amp;CHOOSE(AND(E376&lt;&gt;{11,12,13})*MIN(4,MOD(E376,10))+1,"th","st","nd","rd","th")</f>
        <v>98th</v>
      </c>
      <c r="G376" s="29">
        <v>9344</v>
      </c>
      <c r="H376" s="30">
        <v>0.49630000000000002</v>
      </c>
      <c r="I376" s="31">
        <v>-1.0270999999999999</v>
      </c>
      <c r="J376" s="94">
        <v>436</v>
      </c>
      <c r="K376" s="33">
        <v>0</v>
      </c>
      <c r="L376" s="34">
        <v>3.4000000000000002E-2</v>
      </c>
      <c r="M376" s="29">
        <f t="shared" si="51"/>
        <v>5</v>
      </c>
      <c r="N376" s="38" t="str">
        <f t="array" ref="N376">M376&amp;CHOOSE(AND(M376&lt;&gt;{11,12,13})*MIN(4,MOD(M376,10))+1,"th","st","nd","rd","th")</f>
        <v>5th</v>
      </c>
      <c r="O376" s="34">
        <v>4.2700000000000002E-2</v>
      </c>
      <c r="P376" s="29">
        <f t="shared" si="52"/>
        <v>4</v>
      </c>
      <c r="Q376" s="38" t="str">
        <f t="array" ref="Q376">P376&amp;CHOOSE(AND(P376&lt;&gt;{11,12,13})*MIN(4,MOD(P376,10))+1,"th","st","nd","rd","th")</f>
        <v>4th</v>
      </c>
      <c r="R376" s="35">
        <v>84.352999999999994</v>
      </c>
      <c r="S376" s="35">
        <v>52.968000000000004</v>
      </c>
      <c r="T376" s="35">
        <v>0</v>
      </c>
      <c r="U376" s="35">
        <v>137.321</v>
      </c>
      <c r="V376" s="36">
        <v>14.487</v>
      </c>
      <c r="W376" s="220">
        <f t="shared" si="53"/>
        <v>3.5035659612133699E-3</v>
      </c>
      <c r="X376" s="29">
        <f t="shared" si="54"/>
        <v>2</v>
      </c>
      <c r="Y376" s="38" t="str">
        <f t="array" ref="Y376">X376&amp;CHOOSE(AND(X376&lt;&gt;{11,12,13})*MIN(4,MOD(X376,10))+1,"th","st","nd","rd","th")</f>
        <v>2nd</v>
      </c>
      <c r="Z376" s="37">
        <v>2.8969999999999998</v>
      </c>
      <c r="AA376" s="28">
        <v>56</v>
      </c>
      <c r="AB376" s="221">
        <f t="shared" si="55"/>
        <v>1.3543155506864687E-2</v>
      </c>
      <c r="AC376" s="29">
        <f t="shared" si="56"/>
        <v>69</v>
      </c>
      <c r="AD376" s="38" t="str">
        <f t="array" ref="AD376">AC376&amp;CHOOSE(AND(AC376&lt;&gt;{11,12,13})*MIN(4,MOD(AC376,10))+1,"th","st","nd","rd","th")</f>
        <v>69th</v>
      </c>
      <c r="AE376" s="37">
        <v>33.6</v>
      </c>
      <c r="AF376" s="113">
        <v>4134.93</v>
      </c>
      <c r="AG376" s="113">
        <v>4124.125</v>
      </c>
      <c r="AH376" s="113">
        <v>4193.2190000000001</v>
      </c>
      <c r="AI376" s="38">
        <v>4150.7579999999998</v>
      </c>
      <c r="AJ376" s="29">
        <f t="shared" si="57"/>
        <v>79</v>
      </c>
      <c r="AK376" s="38" t="str">
        <f t="array" ref="AK376">AJ376&amp;CHOOSE(AND(AJ376&lt;&gt;{11,12,13})*MIN(4,MOD(AJ376,10))+1,"th","st","nd","rd","th")</f>
        <v>79th</v>
      </c>
      <c r="AL376" s="38">
        <v>173.81800000000001</v>
      </c>
      <c r="AM376" s="38">
        <v>173.81800000000001</v>
      </c>
      <c r="AN376" s="38">
        <v>4324.576</v>
      </c>
      <c r="AO376" s="29">
        <f t="shared" si="58"/>
        <v>76</v>
      </c>
      <c r="AP376" s="38" t="str">
        <f t="array" ref="AP376">AO376&amp;CHOOSE(AND(AO376&lt;&gt;{11,12,13})*MIN(4,MOD(AO376,10))+1,"th","st","nd","rd","th")</f>
        <v>76th</v>
      </c>
      <c r="AQ376" s="77">
        <v>0.98</v>
      </c>
      <c r="AR376" s="36">
        <v>2103.3609999999999</v>
      </c>
      <c r="AS376" s="29">
        <f t="shared" si="59"/>
        <v>40</v>
      </c>
      <c r="AT376" s="38" t="str">
        <f t="array" ref="AT376">AS376&amp;CHOOSE(AND(AS376&lt;&gt;{11,12,13})*MIN(4,MOD(AS376,10))+1,"th","st","nd","rd","th")</f>
        <v>40th</v>
      </c>
      <c r="AU376" s="40">
        <v>7.1321575697854626E-4</v>
      </c>
    </row>
    <row r="377" spans="1:47" x14ac:dyDescent="0.25">
      <c r="A377" s="7">
        <v>123468402</v>
      </c>
      <c r="B377" s="8" t="s">
        <v>607</v>
      </c>
      <c r="C377" s="8" t="s">
        <v>94</v>
      </c>
      <c r="D377" s="27">
        <v>85391</v>
      </c>
      <c r="E377" s="29">
        <f t="shared" si="50"/>
        <v>91</v>
      </c>
      <c r="F377" s="38" t="str">
        <f t="array" ref="F377">E377&amp;CHOOSE(AND(E377&lt;&gt;{11,12,13})*MIN(4,MOD(E377,10))+1,"th","st","nd","rd","th")</f>
        <v>91st</v>
      </c>
      <c r="G377" s="29">
        <v>14826</v>
      </c>
      <c r="H377" s="30">
        <v>0.66690000000000005</v>
      </c>
      <c r="I377" s="31">
        <v>-0.4294</v>
      </c>
      <c r="J377" s="94">
        <v>398</v>
      </c>
      <c r="K377" s="33">
        <v>0</v>
      </c>
      <c r="L377" s="34">
        <v>8.2799999999999999E-2</v>
      </c>
      <c r="M377" s="29">
        <f t="shared" si="51"/>
        <v>25</v>
      </c>
      <c r="N377" s="38" t="str">
        <f t="array" ref="N377">M377&amp;CHOOSE(AND(M377&lt;&gt;{11,12,13})*MIN(4,MOD(M377,10))+1,"th","st","nd","rd","th")</f>
        <v>25th</v>
      </c>
      <c r="O377" s="34">
        <v>6.1800000000000001E-2</v>
      </c>
      <c r="P377" s="29">
        <f t="shared" si="52"/>
        <v>7</v>
      </c>
      <c r="Q377" s="38" t="str">
        <f t="array" ref="Q377">P377&amp;CHOOSE(AND(P377&lt;&gt;{11,12,13})*MIN(4,MOD(P377,10))+1,"th","st","nd","rd","th")</f>
        <v>7th</v>
      </c>
      <c r="R377" s="35">
        <v>195.298</v>
      </c>
      <c r="S377" s="35">
        <v>72.882999999999996</v>
      </c>
      <c r="T377" s="35">
        <v>0</v>
      </c>
      <c r="U377" s="35">
        <v>268.18099999999998</v>
      </c>
      <c r="V377" s="36">
        <v>38.045999999999999</v>
      </c>
      <c r="W377" s="220">
        <f t="shared" si="53"/>
        <v>9.6781554167373624E-3</v>
      </c>
      <c r="X377" s="29">
        <f t="shared" si="54"/>
        <v>7</v>
      </c>
      <c r="Y377" s="38" t="str">
        <f t="array" ref="Y377">X377&amp;CHOOSE(AND(X377&lt;&gt;{11,12,13})*MIN(4,MOD(X377,10))+1,"th","st","nd","rd","th")</f>
        <v>7th</v>
      </c>
      <c r="Z377" s="37">
        <v>7.609</v>
      </c>
      <c r="AA377" s="28">
        <v>257</v>
      </c>
      <c r="AB377" s="221">
        <f t="shared" si="55"/>
        <v>6.537575414239348E-2</v>
      </c>
      <c r="AC377" s="29">
        <f t="shared" si="56"/>
        <v>95</v>
      </c>
      <c r="AD377" s="38" t="str">
        <f t="array" ref="AD377">AC377&amp;CHOOSE(AND(AC377&lt;&gt;{11,12,13})*MIN(4,MOD(AC377,10))+1,"th","st","nd","rd","th")</f>
        <v>95th</v>
      </c>
      <c r="AE377" s="37">
        <v>154.19999999999999</v>
      </c>
      <c r="AF377" s="113">
        <v>3931.1210000000001</v>
      </c>
      <c r="AG377" s="113">
        <v>3828.3319999999999</v>
      </c>
      <c r="AH377" s="113">
        <v>3858.1819999999998</v>
      </c>
      <c r="AI377" s="38">
        <v>3872.5450000000001</v>
      </c>
      <c r="AJ377" s="29">
        <f t="shared" si="57"/>
        <v>76</v>
      </c>
      <c r="AK377" s="38" t="str">
        <f t="array" ref="AK377">AJ377&amp;CHOOSE(AND(AJ377&lt;&gt;{11,12,13})*MIN(4,MOD(AJ377,10))+1,"th","st","nd","rd","th")</f>
        <v>76th</v>
      </c>
      <c r="AL377" s="38">
        <v>429.99</v>
      </c>
      <c r="AM377" s="38">
        <v>429.99</v>
      </c>
      <c r="AN377" s="38">
        <v>4302.5349999999999</v>
      </c>
      <c r="AO377" s="29">
        <f t="shared" si="58"/>
        <v>75</v>
      </c>
      <c r="AP377" s="38" t="str">
        <f t="array" ref="AP377">AO377&amp;CHOOSE(AND(AO377&lt;&gt;{11,12,13})*MIN(4,MOD(AO377,10))+1,"th","st","nd","rd","th")</f>
        <v>75th</v>
      </c>
      <c r="AQ377" s="77">
        <v>0.81</v>
      </c>
      <c r="AR377" s="36">
        <v>2324.1819999999998</v>
      </c>
      <c r="AS377" s="29">
        <f t="shared" si="59"/>
        <v>46</v>
      </c>
      <c r="AT377" s="38" t="str">
        <f t="array" ref="AT377">AS377&amp;CHOOSE(AND(AS377&lt;&gt;{11,12,13})*MIN(4,MOD(AS377,10))+1,"th","st","nd","rd","th")</f>
        <v>46th</v>
      </c>
      <c r="AU377" s="40">
        <v>7.8809259299089001E-4</v>
      </c>
    </row>
    <row r="378" spans="1:47" x14ac:dyDescent="0.25">
      <c r="A378" s="7">
        <v>123468503</v>
      </c>
      <c r="B378" s="8" t="s">
        <v>608</v>
      </c>
      <c r="C378" s="8" t="s">
        <v>94</v>
      </c>
      <c r="D378" s="27">
        <v>67228</v>
      </c>
      <c r="E378" s="29">
        <f t="shared" si="50"/>
        <v>77</v>
      </c>
      <c r="F378" s="38" t="str">
        <f t="array" ref="F378">E378&amp;CHOOSE(AND(E378&lt;&gt;{11,12,13})*MIN(4,MOD(E378,10))+1,"th","st","nd","rd","th")</f>
        <v>77th</v>
      </c>
      <c r="G378" s="29">
        <v>9643</v>
      </c>
      <c r="H378" s="30">
        <v>0.84709999999999996</v>
      </c>
      <c r="I378" s="31">
        <v>-1.3698999999999999</v>
      </c>
      <c r="J378" s="94">
        <v>447</v>
      </c>
      <c r="K378" s="33">
        <v>0</v>
      </c>
      <c r="L378" s="34">
        <v>8.7400000000000005E-2</v>
      </c>
      <c r="M378" s="29">
        <f t="shared" si="51"/>
        <v>27</v>
      </c>
      <c r="N378" s="38" t="str">
        <f t="array" ref="N378">M378&amp;CHOOSE(AND(M378&lt;&gt;{11,12,13})*MIN(4,MOD(M378,10))+1,"th","st","nd","rd","th")</f>
        <v>27th</v>
      </c>
      <c r="O378" s="34">
        <v>0.12959999999999999</v>
      </c>
      <c r="P378" s="29">
        <f t="shared" si="52"/>
        <v>31</v>
      </c>
      <c r="Q378" s="38" t="str">
        <f t="array" ref="Q378">P378&amp;CHOOSE(AND(P378&lt;&gt;{11,12,13})*MIN(4,MOD(P378,10))+1,"th","st","nd","rd","th")</f>
        <v>31st</v>
      </c>
      <c r="R378" s="35">
        <v>166.24799999999999</v>
      </c>
      <c r="S378" s="35">
        <v>123.259</v>
      </c>
      <c r="T378" s="35">
        <v>0</v>
      </c>
      <c r="U378" s="35">
        <v>289.50700000000001</v>
      </c>
      <c r="V378" s="36">
        <v>18.797999999999998</v>
      </c>
      <c r="W378" s="220">
        <f t="shared" si="53"/>
        <v>5.929497087297792E-3</v>
      </c>
      <c r="X378" s="29">
        <f t="shared" si="54"/>
        <v>4</v>
      </c>
      <c r="Y378" s="38" t="str">
        <f t="array" ref="Y378">X378&amp;CHOOSE(AND(X378&lt;&gt;{11,12,13})*MIN(4,MOD(X378,10))+1,"th","st","nd","rd","th")</f>
        <v>4th</v>
      </c>
      <c r="Z378" s="37">
        <v>3.76</v>
      </c>
      <c r="AA378" s="28">
        <v>107</v>
      </c>
      <c r="AB378" s="221">
        <f t="shared" si="55"/>
        <v>3.3751260152189794E-2</v>
      </c>
      <c r="AC378" s="29">
        <f t="shared" si="56"/>
        <v>87</v>
      </c>
      <c r="AD378" s="38" t="str">
        <f t="array" ref="AD378">AC378&amp;CHOOSE(AND(AC378&lt;&gt;{11,12,13})*MIN(4,MOD(AC378,10))+1,"th","st","nd","rd","th")</f>
        <v>87th</v>
      </c>
      <c r="AE378" s="37">
        <v>64.2</v>
      </c>
      <c r="AF378" s="113">
        <v>3170.252</v>
      </c>
      <c r="AG378" s="113">
        <v>3127.665</v>
      </c>
      <c r="AH378" s="113">
        <v>3136.3760000000002</v>
      </c>
      <c r="AI378" s="38">
        <v>3144.7640000000001</v>
      </c>
      <c r="AJ378" s="29">
        <f t="shared" si="57"/>
        <v>68</v>
      </c>
      <c r="AK378" s="38" t="str">
        <f t="array" ref="AK378">AJ378&amp;CHOOSE(AND(AJ378&lt;&gt;{11,12,13})*MIN(4,MOD(AJ378,10))+1,"th","st","nd","rd","th")</f>
        <v>68th</v>
      </c>
      <c r="AL378" s="38">
        <v>357.46699999999998</v>
      </c>
      <c r="AM378" s="38">
        <v>357.46699999999998</v>
      </c>
      <c r="AN378" s="38">
        <v>3502.2310000000002</v>
      </c>
      <c r="AO378" s="29">
        <f t="shared" si="58"/>
        <v>66</v>
      </c>
      <c r="AP378" s="38" t="str">
        <f t="array" ref="AP378">AO378&amp;CHOOSE(AND(AO378&lt;&gt;{11,12,13})*MIN(4,MOD(AO378,10))+1,"th","st","nd","rd","th")</f>
        <v>66th</v>
      </c>
      <c r="AQ378" s="77">
        <v>1.2</v>
      </c>
      <c r="AR378" s="36">
        <v>3560.0880000000002</v>
      </c>
      <c r="AS378" s="29">
        <f t="shared" si="59"/>
        <v>68</v>
      </c>
      <c r="AT378" s="38" t="str">
        <f t="array" ref="AT378">AS378&amp;CHOOSE(AND(AS378&lt;&gt;{11,12,13})*MIN(4,MOD(AS378,10))+1,"th","st","nd","rd","th")</f>
        <v>68th</v>
      </c>
      <c r="AU378" s="40">
        <v>1.2071683642656866E-3</v>
      </c>
    </row>
    <row r="379" spans="1:47" x14ac:dyDescent="0.25">
      <c r="A379" s="7">
        <v>123468603</v>
      </c>
      <c r="B379" s="8" t="s">
        <v>609</v>
      </c>
      <c r="C379" s="8" t="s">
        <v>94</v>
      </c>
      <c r="D379" s="27">
        <v>71230</v>
      </c>
      <c r="E379" s="29">
        <f t="shared" si="50"/>
        <v>82</v>
      </c>
      <c r="F379" s="38" t="str">
        <f t="array" ref="F379">E379&amp;CHOOSE(AND(E379&lt;&gt;{11,12,13})*MIN(4,MOD(E379,10))+1,"th","st","nd","rd","th")</f>
        <v>82nd</v>
      </c>
      <c r="G379" s="29">
        <v>8887</v>
      </c>
      <c r="H379" s="30">
        <v>0.79949999999999999</v>
      </c>
      <c r="I379" s="31">
        <v>0.36</v>
      </c>
      <c r="J379" s="94">
        <v>298</v>
      </c>
      <c r="K379" s="33">
        <v>0</v>
      </c>
      <c r="L379" s="34">
        <v>6.13E-2</v>
      </c>
      <c r="M379" s="29">
        <f t="shared" si="51"/>
        <v>15</v>
      </c>
      <c r="N379" s="38" t="str">
        <f t="array" ref="N379">M379&amp;CHOOSE(AND(M379&lt;&gt;{11,12,13})*MIN(4,MOD(M379,10))+1,"th","st","nd","rd","th")</f>
        <v>15th</v>
      </c>
      <c r="O379" s="34">
        <v>0.15029999999999999</v>
      </c>
      <c r="P379" s="29">
        <f t="shared" si="52"/>
        <v>41</v>
      </c>
      <c r="Q379" s="38" t="str">
        <f t="array" ref="Q379">P379&amp;CHOOSE(AND(P379&lt;&gt;{11,12,13})*MIN(4,MOD(P379,10))+1,"th","st","nd","rd","th")</f>
        <v>41st</v>
      </c>
      <c r="R379" s="35">
        <v>124.21899999999999</v>
      </c>
      <c r="S379" s="35">
        <v>152.285</v>
      </c>
      <c r="T379" s="35">
        <v>0</v>
      </c>
      <c r="U379" s="35">
        <v>276.50400000000002</v>
      </c>
      <c r="V379" s="36">
        <v>97.578000000000003</v>
      </c>
      <c r="W379" s="220">
        <f t="shared" si="53"/>
        <v>2.889175437064102E-2</v>
      </c>
      <c r="X379" s="29">
        <f t="shared" si="54"/>
        <v>55</v>
      </c>
      <c r="Y379" s="38" t="str">
        <f t="array" ref="Y379">X379&amp;CHOOSE(AND(X379&lt;&gt;{11,12,13})*MIN(4,MOD(X379,10))+1,"th","st","nd","rd","th")</f>
        <v>55th</v>
      </c>
      <c r="Z379" s="37">
        <v>19.515999999999998</v>
      </c>
      <c r="AA379" s="28">
        <v>20</v>
      </c>
      <c r="AB379" s="221">
        <f t="shared" si="55"/>
        <v>5.9217762960177538E-3</v>
      </c>
      <c r="AC379" s="29">
        <f t="shared" si="56"/>
        <v>51</v>
      </c>
      <c r="AD379" s="38" t="str">
        <f t="array" ref="AD379">AC379&amp;CHOOSE(AND(AC379&lt;&gt;{11,12,13})*MIN(4,MOD(AC379,10))+1,"th","st","nd","rd","th")</f>
        <v>51st</v>
      </c>
      <c r="AE379" s="37">
        <v>12</v>
      </c>
      <c r="AF379" s="113">
        <v>3377.3649999999998</v>
      </c>
      <c r="AG379" s="113">
        <v>3349.172</v>
      </c>
      <c r="AH379" s="113">
        <v>3303.3780000000002</v>
      </c>
      <c r="AI379" s="38">
        <v>3343.3049999999998</v>
      </c>
      <c r="AJ379" s="29">
        <f t="shared" si="57"/>
        <v>70</v>
      </c>
      <c r="AK379" s="38" t="str">
        <f t="array" ref="AK379">AJ379&amp;CHOOSE(AND(AJ379&lt;&gt;{11,12,13})*MIN(4,MOD(AJ379,10))+1,"th","st","nd","rd","th")</f>
        <v>70th</v>
      </c>
      <c r="AL379" s="38">
        <v>308.02</v>
      </c>
      <c r="AM379" s="38">
        <v>308.02</v>
      </c>
      <c r="AN379" s="38">
        <v>3651.3249999999998</v>
      </c>
      <c r="AO379" s="29">
        <f t="shared" si="58"/>
        <v>68</v>
      </c>
      <c r="AP379" s="38" t="str">
        <f t="array" ref="AP379">AO379&amp;CHOOSE(AND(AO379&lt;&gt;{11,12,13})*MIN(4,MOD(AO379,10))+1,"th","st","nd","rd","th")</f>
        <v>68th</v>
      </c>
      <c r="AQ379" s="77">
        <v>1.1000000000000001</v>
      </c>
      <c r="AR379" s="36">
        <v>3211.1579999999999</v>
      </c>
      <c r="AS379" s="29">
        <f t="shared" si="59"/>
        <v>62</v>
      </c>
      <c r="AT379" s="38" t="str">
        <f t="array" ref="AT379">AS379&amp;CHOOSE(AND(AS379&lt;&gt;{11,12,13})*MIN(4,MOD(AS379,10))+1,"th","st","nd","rd","th")</f>
        <v>62nd</v>
      </c>
      <c r="AU379" s="40">
        <v>1.0888518346340522E-3</v>
      </c>
    </row>
    <row r="380" spans="1:47" x14ac:dyDescent="0.25">
      <c r="A380" s="7">
        <v>123469303</v>
      </c>
      <c r="B380" s="8" t="s">
        <v>650</v>
      </c>
      <c r="C380" s="8" t="s">
        <v>94</v>
      </c>
      <c r="D380" s="27">
        <v>100466</v>
      </c>
      <c r="E380" s="29">
        <f t="shared" si="50"/>
        <v>96</v>
      </c>
      <c r="F380" s="38" t="str">
        <f t="array" ref="F380">E380&amp;CHOOSE(AND(E380&lt;&gt;{11,12,13})*MIN(4,MOD(E380,10))+1,"th","st","nd","rd","th")</f>
        <v>96th</v>
      </c>
      <c r="G380" s="29">
        <v>14352</v>
      </c>
      <c r="H380" s="30">
        <v>0.56689999999999996</v>
      </c>
      <c r="I380" s="31">
        <v>-0.45379999999999998</v>
      </c>
      <c r="J380" s="94">
        <v>402</v>
      </c>
      <c r="K380" s="33">
        <v>0</v>
      </c>
      <c r="L380" s="34">
        <v>6.9400000000000003E-2</v>
      </c>
      <c r="M380" s="29">
        <f t="shared" si="51"/>
        <v>19</v>
      </c>
      <c r="N380" s="38" t="str">
        <f t="array" ref="N380">M380&amp;CHOOSE(AND(M380&lt;&gt;{11,12,13})*MIN(4,MOD(M380,10))+1,"th","st","nd","rd","th")</f>
        <v>19th</v>
      </c>
      <c r="O380" s="34">
        <v>9.5000000000000001E-2</v>
      </c>
      <c r="P380" s="29">
        <f t="shared" si="52"/>
        <v>16</v>
      </c>
      <c r="Q380" s="38" t="str">
        <f t="array" ref="Q380">P380&amp;CHOOSE(AND(P380&lt;&gt;{11,12,13})*MIN(4,MOD(P380,10))+1,"th","st","nd","rd","th")</f>
        <v>16th</v>
      </c>
      <c r="R380" s="35">
        <v>193.29499999999999</v>
      </c>
      <c r="S380" s="35">
        <v>132.298</v>
      </c>
      <c r="T380" s="35">
        <v>0</v>
      </c>
      <c r="U380" s="35">
        <v>325.59300000000002</v>
      </c>
      <c r="V380" s="36">
        <v>22.533000000000001</v>
      </c>
      <c r="W380" s="220">
        <f t="shared" si="53"/>
        <v>4.8541085430630071E-3</v>
      </c>
      <c r="X380" s="29">
        <f t="shared" si="54"/>
        <v>3</v>
      </c>
      <c r="Y380" s="38" t="str">
        <f t="array" ref="Y380">X380&amp;CHOOSE(AND(X380&lt;&gt;{11,12,13})*MIN(4,MOD(X380,10))+1,"th","st","nd","rd","th")</f>
        <v>3rd</v>
      </c>
      <c r="Z380" s="37">
        <v>4.5069999999999997</v>
      </c>
      <c r="AA380" s="28">
        <v>131</v>
      </c>
      <c r="AB380" s="221">
        <f t="shared" si="55"/>
        <v>2.8220308842198283E-2</v>
      </c>
      <c r="AC380" s="29">
        <f t="shared" si="56"/>
        <v>84</v>
      </c>
      <c r="AD380" s="38" t="str">
        <f t="array" ref="AD380">AC380&amp;CHOOSE(AND(AC380&lt;&gt;{11,12,13})*MIN(4,MOD(AC380,10))+1,"th","st","nd","rd","th")</f>
        <v>84th</v>
      </c>
      <c r="AE380" s="37">
        <v>78.599999999999994</v>
      </c>
      <c r="AF380" s="113">
        <v>4642.0469999999996</v>
      </c>
      <c r="AG380" s="113">
        <v>4551.7669999999998</v>
      </c>
      <c r="AH380" s="113">
        <v>4494.0820000000003</v>
      </c>
      <c r="AI380" s="38">
        <v>4562.6319999999996</v>
      </c>
      <c r="AJ380" s="29">
        <f t="shared" si="57"/>
        <v>82</v>
      </c>
      <c r="AK380" s="38" t="str">
        <f t="array" ref="AK380">AJ380&amp;CHOOSE(AND(AJ380&lt;&gt;{11,12,13})*MIN(4,MOD(AJ380,10))+1,"th","st","nd","rd","th")</f>
        <v>82nd</v>
      </c>
      <c r="AL380" s="38">
        <v>408.7</v>
      </c>
      <c r="AM380" s="38">
        <v>408.7</v>
      </c>
      <c r="AN380" s="38">
        <v>4971.3320000000003</v>
      </c>
      <c r="AO380" s="29">
        <f t="shared" si="58"/>
        <v>81</v>
      </c>
      <c r="AP380" s="38" t="str">
        <f t="array" ref="AP380">AO380&amp;CHOOSE(AND(AO380&lt;&gt;{11,12,13})*MIN(4,MOD(AO380,10))+1,"th","st","nd","rd","th")</f>
        <v>81st</v>
      </c>
      <c r="AQ380" s="77">
        <v>0.74</v>
      </c>
      <c r="AR380" s="36">
        <v>2085.5039999999999</v>
      </c>
      <c r="AS380" s="29">
        <f t="shared" si="59"/>
        <v>39</v>
      </c>
      <c r="AT380" s="38" t="str">
        <f t="array" ref="AT380">AS380&amp;CHOOSE(AND(AS380&lt;&gt;{11,12,13})*MIN(4,MOD(AS380,10))+1,"th","st","nd","rd","th")</f>
        <v>39th</v>
      </c>
      <c r="AU380" s="40">
        <v>7.071607365743617E-4</v>
      </c>
    </row>
    <row r="381" spans="1:47" x14ac:dyDescent="0.25">
      <c r="A381" s="7">
        <v>116471803</v>
      </c>
      <c r="B381" s="8" t="s">
        <v>251</v>
      </c>
      <c r="C381" s="8" t="s">
        <v>252</v>
      </c>
      <c r="D381" s="27">
        <v>55433</v>
      </c>
      <c r="E381" s="29">
        <f t="shared" si="50"/>
        <v>52</v>
      </c>
      <c r="F381" s="38" t="str">
        <f t="array" ref="F381">E381&amp;CHOOSE(AND(E381&lt;&gt;{11,12,13})*MIN(4,MOD(E381,10))+1,"th","st","nd","rd","th")</f>
        <v>52nd</v>
      </c>
      <c r="G381" s="29">
        <v>7868</v>
      </c>
      <c r="H381" s="30">
        <v>1.0274000000000001</v>
      </c>
      <c r="I381" s="31">
        <v>0.6845</v>
      </c>
      <c r="J381" s="94">
        <v>197</v>
      </c>
      <c r="K381" s="33">
        <v>0</v>
      </c>
      <c r="L381" s="34">
        <v>0.14860000000000001</v>
      </c>
      <c r="M381" s="29">
        <f t="shared" si="51"/>
        <v>53</v>
      </c>
      <c r="N381" s="38" t="str">
        <f t="array" ref="N381">M381&amp;CHOOSE(AND(M381&lt;&gt;{11,12,13})*MIN(4,MOD(M381,10))+1,"th","st","nd","rd","th")</f>
        <v>53rd</v>
      </c>
      <c r="O381" s="34">
        <v>0.13070000000000001</v>
      </c>
      <c r="P381" s="29">
        <f t="shared" si="52"/>
        <v>32</v>
      </c>
      <c r="Q381" s="38" t="str">
        <f t="array" ref="Q381">P381&amp;CHOOSE(AND(P381&lt;&gt;{11,12,13})*MIN(4,MOD(P381,10))+1,"th","st","nd","rd","th")</f>
        <v>32nd</v>
      </c>
      <c r="R381" s="35">
        <v>217.447</v>
      </c>
      <c r="S381" s="35">
        <v>95.626999999999995</v>
      </c>
      <c r="T381" s="35">
        <v>0</v>
      </c>
      <c r="U381" s="35">
        <v>313.07400000000001</v>
      </c>
      <c r="V381" s="36">
        <v>17.925000000000001</v>
      </c>
      <c r="W381" s="220">
        <f t="shared" si="53"/>
        <v>7.3497905770969468E-3</v>
      </c>
      <c r="X381" s="29">
        <f t="shared" si="54"/>
        <v>6</v>
      </c>
      <c r="Y381" s="38" t="str">
        <f t="array" ref="Y381">X381&amp;CHOOSE(AND(X381&lt;&gt;{11,12,13})*MIN(4,MOD(X381,10))+1,"th","st","nd","rd","th")</f>
        <v>6th</v>
      </c>
      <c r="Z381" s="37">
        <v>3.585</v>
      </c>
      <c r="AA381" s="28">
        <v>26</v>
      </c>
      <c r="AB381" s="221">
        <f t="shared" si="55"/>
        <v>1.0660784100670605E-2</v>
      </c>
      <c r="AC381" s="29">
        <f t="shared" si="56"/>
        <v>63</v>
      </c>
      <c r="AD381" s="38" t="str">
        <f t="array" ref="AD381">AC381&amp;CHOOSE(AND(AC381&lt;&gt;{11,12,13})*MIN(4,MOD(AC381,10))+1,"th","st","nd","rd","th")</f>
        <v>63rd</v>
      </c>
      <c r="AE381" s="37">
        <v>15.6</v>
      </c>
      <c r="AF381" s="113">
        <v>2438.8449999999998</v>
      </c>
      <c r="AG381" s="113">
        <v>2422.5929999999998</v>
      </c>
      <c r="AH381" s="113">
        <v>2402.2800000000002</v>
      </c>
      <c r="AI381" s="38">
        <v>2421.239</v>
      </c>
      <c r="AJ381" s="29">
        <f t="shared" si="57"/>
        <v>57</v>
      </c>
      <c r="AK381" s="38" t="str">
        <f t="array" ref="AK381">AJ381&amp;CHOOSE(AND(AJ381&lt;&gt;{11,12,13})*MIN(4,MOD(AJ381,10))+1,"th","st","nd","rd","th")</f>
        <v>57th</v>
      </c>
      <c r="AL381" s="38">
        <v>332.25900000000001</v>
      </c>
      <c r="AM381" s="38">
        <v>332.25900000000001</v>
      </c>
      <c r="AN381" s="38">
        <v>2753.498</v>
      </c>
      <c r="AO381" s="29">
        <f t="shared" si="58"/>
        <v>56</v>
      </c>
      <c r="AP381" s="38" t="str">
        <f t="array" ref="AP381">AO381&amp;CHOOSE(AND(AO381&lt;&gt;{11,12,13})*MIN(4,MOD(AO381,10))+1,"th","st","nd","rd","th")</f>
        <v>56th</v>
      </c>
      <c r="AQ381" s="77">
        <v>0.95</v>
      </c>
      <c r="AR381" s="36">
        <v>2687.4969999999998</v>
      </c>
      <c r="AS381" s="29">
        <f t="shared" si="59"/>
        <v>54</v>
      </c>
      <c r="AT381" s="38" t="str">
        <f t="array" ref="AT381">AS381&amp;CHOOSE(AND(AS381&lt;&gt;{11,12,13})*MIN(4,MOD(AS381,10))+1,"th","st","nd","rd","th")</f>
        <v>54th</v>
      </c>
      <c r="AU381" s="40">
        <v>9.1128684388108933E-4</v>
      </c>
    </row>
    <row r="382" spans="1:47" x14ac:dyDescent="0.25">
      <c r="A382" s="7">
        <v>120480803</v>
      </c>
      <c r="B382" s="8" t="s">
        <v>128</v>
      </c>
      <c r="C382" s="8" t="s">
        <v>129</v>
      </c>
      <c r="D382" s="27">
        <v>62277</v>
      </c>
      <c r="E382" s="29">
        <f t="shared" si="50"/>
        <v>68</v>
      </c>
      <c r="F382" s="38" t="str">
        <f t="array" ref="F382">E382&amp;CHOOSE(AND(E382&lt;&gt;{11,12,13})*MIN(4,MOD(E382,10))+1,"th","st","nd","rd","th")</f>
        <v>68th</v>
      </c>
      <c r="G382" s="29">
        <v>8687</v>
      </c>
      <c r="H382" s="30">
        <v>0.91449999999999998</v>
      </c>
      <c r="I382" s="31">
        <v>0.54049999999999998</v>
      </c>
      <c r="J382" s="94">
        <v>250</v>
      </c>
      <c r="K382" s="33">
        <v>0</v>
      </c>
      <c r="L382" s="34">
        <v>0.1255</v>
      </c>
      <c r="M382" s="29">
        <f t="shared" si="51"/>
        <v>42</v>
      </c>
      <c r="N382" s="38" t="str">
        <f t="array" ref="N382">M382&amp;CHOOSE(AND(M382&lt;&gt;{11,12,13})*MIN(4,MOD(M382,10))+1,"th","st","nd","rd","th")</f>
        <v>42nd</v>
      </c>
      <c r="O382" s="34">
        <v>0.13900000000000001</v>
      </c>
      <c r="P382" s="29">
        <f t="shared" si="52"/>
        <v>36</v>
      </c>
      <c r="Q382" s="38" t="str">
        <f t="array" ref="Q382">P382&amp;CHOOSE(AND(P382&lt;&gt;{11,12,13})*MIN(4,MOD(P382,10))+1,"th","st","nd","rd","th")</f>
        <v>36th</v>
      </c>
      <c r="R382" s="35">
        <v>231.66300000000001</v>
      </c>
      <c r="S382" s="35">
        <v>128.291</v>
      </c>
      <c r="T382" s="35">
        <v>0</v>
      </c>
      <c r="U382" s="35">
        <v>359.95400000000001</v>
      </c>
      <c r="V382" s="36">
        <v>85.450999999999993</v>
      </c>
      <c r="W382" s="220">
        <f t="shared" si="53"/>
        <v>2.7775123271997992E-2</v>
      </c>
      <c r="X382" s="29">
        <f t="shared" si="54"/>
        <v>53</v>
      </c>
      <c r="Y382" s="38" t="str">
        <f t="array" ref="Y382">X382&amp;CHOOSE(AND(X382&lt;&gt;{11,12,13})*MIN(4,MOD(X382,10))+1,"th","st","nd","rd","th")</f>
        <v>53rd</v>
      </c>
      <c r="Z382" s="37">
        <v>17.09</v>
      </c>
      <c r="AA382" s="28">
        <v>23</v>
      </c>
      <c r="AB382" s="221">
        <f t="shared" si="55"/>
        <v>7.4759550532580536E-3</v>
      </c>
      <c r="AC382" s="29">
        <f t="shared" si="56"/>
        <v>56</v>
      </c>
      <c r="AD382" s="38" t="str">
        <f t="array" ref="AD382">AC382&amp;CHOOSE(AND(AC382&lt;&gt;{11,12,13})*MIN(4,MOD(AC382,10))+1,"th","st","nd","rd","th")</f>
        <v>56th</v>
      </c>
      <c r="AE382" s="37">
        <v>13.8</v>
      </c>
      <c r="AF382" s="113">
        <v>3076.53</v>
      </c>
      <c r="AG382" s="113">
        <v>3082.703</v>
      </c>
      <c r="AH382" s="113">
        <v>3101.77</v>
      </c>
      <c r="AI382" s="38">
        <v>3087.0010000000002</v>
      </c>
      <c r="AJ382" s="29">
        <f t="shared" si="57"/>
        <v>67</v>
      </c>
      <c r="AK382" s="38" t="str">
        <f t="array" ref="AK382">AJ382&amp;CHOOSE(AND(AJ382&lt;&gt;{11,12,13})*MIN(4,MOD(AJ382,10))+1,"th","st","nd","rd","th")</f>
        <v>67th</v>
      </c>
      <c r="AL382" s="38">
        <v>390.84399999999999</v>
      </c>
      <c r="AM382" s="38">
        <v>390.84399999999999</v>
      </c>
      <c r="AN382" s="38">
        <v>3477.8449999999998</v>
      </c>
      <c r="AO382" s="29">
        <f t="shared" si="58"/>
        <v>66</v>
      </c>
      <c r="AP382" s="38" t="str">
        <f t="array" ref="AP382">AO382&amp;CHOOSE(AND(AO382&lt;&gt;{11,12,13})*MIN(4,MOD(AO382,10))+1,"th","st","nd","rd","th")</f>
        <v>66th</v>
      </c>
      <c r="AQ382" s="77">
        <v>1.08</v>
      </c>
      <c r="AR382" s="36">
        <v>3434.9279999999999</v>
      </c>
      <c r="AS382" s="29">
        <f t="shared" si="59"/>
        <v>66</v>
      </c>
      <c r="AT382" s="38" t="str">
        <f t="array" ref="AT382">AS382&amp;CHOOSE(AND(AS382&lt;&gt;{11,12,13})*MIN(4,MOD(AS382,10))+1,"th","st","nd","rd","th")</f>
        <v>66th</v>
      </c>
      <c r="AU382" s="40">
        <v>1.1647286289356909E-3</v>
      </c>
    </row>
    <row r="383" spans="1:47" x14ac:dyDescent="0.25">
      <c r="A383" s="7">
        <v>120481002</v>
      </c>
      <c r="B383" s="8" t="s">
        <v>148</v>
      </c>
      <c r="C383" s="8" t="s">
        <v>129</v>
      </c>
      <c r="D383" s="27">
        <v>59648</v>
      </c>
      <c r="E383" s="29">
        <f t="shared" si="50"/>
        <v>61</v>
      </c>
      <c r="F383" s="38" t="str">
        <f t="array" ref="F383">E383&amp;CHOOSE(AND(E383&lt;&gt;{11,12,13})*MIN(4,MOD(E383,10))+1,"th","st","nd","rd","th")</f>
        <v>61st</v>
      </c>
      <c r="G383" s="29">
        <v>44985</v>
      </c>
      <c r="H383" s="30">
        <v>0.95479999999999998</v>
      </c>
      <c r="I383" s="31">
        <v>-2.3795999999999999</v>
      </c>
      <c r="J383" s="94">
        <v>476</v>
      </c>
      <c r="K383" s="33">
        <v>0</v>
      </c>
      <c r="L383" s="34">
        <v>0.15440000000000001</v>
      </c>
      <c r="M383" s="29">
        <f t="shared" si="51"/>
        <v>56</v>
      </c>
      <c r="N383" s="38" t="str">
        <f t="array" ref="N383">M383&amp;CHOOSE(AND(M383&lt;&gt;{11,12,13})*MIN(4,MOD(M383,10))+1,"th","st","nd","rd","th")</f>
        <v>56th</v>
      </c>
      <c r="O383" s="34">
        <v>0.2072</v>
      </c>
      <c r="P383" s="29">
        <f t="shared" si="52"/>
        <v>67</v>
      </c>
      <c r="Q383" s="38" t="str">
        <f t="array" ref="Q383">P383&amp;CHOOSE(AND(P383&lt;&gt;{11,12,13})*MIN(4,MOD(P383,10))+1,"th","st","nd","rd","th")</f>
        <v>67th</v>
      </c>
      <c r="R383" s="35">
        <v>1470.1</v>
      </c>
      <c r="S383" s="35">
        <v>986.41399999999999</v>
      </c>
      <c r="T383" s="35">
        <v>0</v>
      </c>
      <c r="U383" s="35">
        <v>2456.5140000000001</v>
      </c>
      <c r="V383" s="36">
        <v>2026.9639999999999</v>
      </c>
      <c r="W383" s="220">
        <f t="shared" si="53"/>
        <v>0.12773140211618206</v>
      </c>
      <c r="X383" s="29">
        <f t="shared" si="54"/>
        <v>96</v>
      </c>
      <c r="Y383" s="38" t="str">
        <f t="array" ref="Y383">X383&amp;CHOOSE(AND(X383&lt;&gt;{11,12,13})*MIN(4,MOD(X383,10))+1,"th","st","nd","rd","th")</f>
        <v>96th</v>
      </c>
      <c r="Z383" s="37">
        <v>405.39299999999997</v>
      </c>
      <c r="AA383" s="28">
        <v>969</v>
      </c>
      <c r="AB383" s="221">
        <f t="shared" si="55"/>
        <v>6.106261810795871E-2</v>
      </c>
      <c r="AC383" s="29">
        <f t="shared" si="56"/>
        <v>94</v>
      </c>
      <c r="AD383" s="38" t="str">
        <f t="array" ref="AD383">AC383&amp;CHOOSE(AND(AC383&lt;&gt;{11,12,13})*MIN(4,MOD(AC383,10))+1,"th","st","nd","rd","th")</f>
        <v>94th</v>
      </c>
      <c r="AE383" s="37">
        <v>581.4</v>
      </c>
      <c r="AF383" s="113">
        <v>15868.956</v>
      </c>
      <c r="AG383" s="113">
        <v>15724.802</v>
      </c>
      <c r="AH383" s="113">
        <v>15744.392</v>
      </c>
      <c r="AI383" s="38">
        <v>15779.383</v>
      </c>
      <c r="AJ383" s="29">
        <f t="shared" si="57"/>
        <v>99</v>
      </c>
      <c r="AK383" s="38" t="str">
        <f t="array" ref="AK383">AJ383&amp;CHOOSE(AND(AJ383&lt;&gt;{11,12,13})*MIN(4,MOD(AJ383,10))+1,"th","st","nd","rd","th")</f>
        <v>99th</v>
      </c>
      <c r="AL383" s="38">
        <v>3443.3069999999998</v>
      </c>
      <c r="AM383" s="38">
        <v>3443.3069999999998</v>
      </c>
      <c r="AN383" s="38">
        <v>19222.689999999999</v>
      </c>
      <c r="AO383" s="29">
        <f t="shared" si="58"/>
        <v>99</v>
      </c>
      <c r="AP383" s="38" t="str">
        <f t="array" ref="AP383">AO383&amp;CHOOSE(AND(AO383&lt;&gt;{11,12,13})*MIN(4,MOD(AO383,10))+1,"th","st","nd","rd","th")</f>
        <v>99th</v>
      </c>
      <c r="AQ383" s="77">
        <v>1.39</v>
      </c>
      <c r="AR383" s="36">
        <v>25511.815999999999</v>
      </c>
      <c r="AS383" s="29">
        <f t="shared" si="59"/>
        <v>97</v>
      </c>
      <c r="AT383" s="38" t="str">
        <f t="array" ref="AT383">AS383&amp;CHOOSE(AND(AS383&lt;&gt;{11,12,13})*MIN(4,MOD(AS383,10))+1,"th","st","nd","rd","th")</f>
        <v>97th</v>
      </c>
      <c r="AU383" s="40">
        <v>8.6506449251162239E-3</v>
      </c>
    </row>
    <row r="384" spans="1:47" x14ac:dyDescent="0.25">
      <c r="A384" s="7">
        <v>120483302</v>
      </c>
      <c r="B384" s="8" t="s">
        <v>274</v>
      </c>
      <c r="C384" s="8" t="s">
        <v>129</v>
      </c>
      <c r="D384" s="27">
        <v>65239</v>
      </c>
      <c r="E384" s="29">
        <f t="shared" si="50"/>
        <v>73</v>
      </c>
      <c r="F384" s="38" t="str">
        <f t="array" ref="F384">E384&amp;CHOOSE(AND(E384&lt;&gt;{11,12,13})*MIN(4,MOD(E384,10))+1,"th","st","nd","rd","th")</f>
        <v>73rd</v>
      </c>
      <c r="G384" s="29">
        <v>24084</v>
      </c>
      <c r="H384" s="30">
        <v>0.873</v>
      </c>
      <c r="I384" s="31">
        <v>-1.3427</v>
      </c>
      <c r="J384" s="94">
        <v>446</v>
      </c>
      <c r="K384" s="33">
        <v>0</v>
      </c>
      <c r="L384" s="34">
        <v>0.156</v>
      </c>
      <c r="M384" s="29">
        <f t="shared" si="51"/>
        <v>57</v>
      </c>
      <c r="N384" s="38" t="str">
        <f t="array" ref="N384">M384&amp;CHOOSE(AND(M384&lt;&gt;{11,12,13})*MIN(4,MOD(M384,10))+1,"th","st","nd","rd","th")</f>
        <v>57th</v>
      </c>
      <c r="O384" s="34">
        <v>0.1278</v>
      </c>
      <c r="P384" s="29">
        <f t="shared" si="52"/>
        <v>30</v>
      </c>
      <c r="Q384" s="38" t="str">
        <f t="array" ref="Q384">P384&amp;CHOOSE(AND(P384&lt;&gt;{11,12,13})*MIN(4,MOD(P384,10))+1,"th","st","nd","rd","th")</f>
        <v>30th</v>
      </c>
      <c r="R384" s="35">
        <v>877.30899999999997</v>
      </c>
      <c r="S384" s="35">
        <v>359.35899999999998</v>
      </c>
      <c r="T384" s="35">
        <v>0</v>
      </c>
      <c r="U384" s="35">
        <v>1236.6679999999999</v>
      </c>
      <c r="V384" s="36">
        <v>647.10199999999998</v>
      </c>
      <c r="W384" s="220">
        <f t="shared" si="53"/>
        <v>6.9039236271145943E-2</v>
      </c>
      <c r="X384" s="29">
        <f t="shared" si="54"/>
        <v>93</v>
      </c>
      <c r="Y384" s="38" t="str">
        <f t="array" ref="Y384">X384&amp;CHOOSE(AND(X384&lt;&gt;{11,12,13})*MIN(4,MOD(X384,10))+1,"th","st","nd","rd","th")</f>
        <v>93rd</v>
      </c>
      <c r="Z384" s="37">
        <v>129.41999999999999</v>
      </c>
      <c r="AA384" s="28">
        <v>457</v>
      </c>
      <c r="AB384" s="221">
        <f t="shared" si="55"/>
        <v>4.8757276249978665E-2</v>
      </c>
      <c r="AC384" s="29">
        <f t="shared" si="56"/>
        <v>92</v>
      </c>
      <c r="AD384" s="38" t="str">
        <f t="array" ref="AD384">AC384&amp;CHOOSE(AND(AC384&lt;&gt;{11,12,13})*MIN(4,MOD(AC384,10))+1,"th","st","nd","rd","th")</f>
        <v>92nd</v>
      </c>
      <c r="AE384" s="37">
        <v>274.2</v>
      </c>
      <c r="AF384" s="113">
        <v>9372.9599999999991</v>
      </c>
      <c r="AG384" s="113">
        <v>9085.0990000000002</v>
      </c>
      <c r="AH384" s="113">
        <v>9015.402</v>
      </c>
      <c r="AI384" s="38">
        <v>9157.82</v>
      </c>
      <c r="AJ384" s="29">
        <f t="shared" si="57"/>
        <v>96</v>
      </c>
      <c r="AK384" s="38" t="str">
        <f t="array" ref="AK384">AJ384&amp;CHOOSE(AND(AJ384&lt;&gt;{11,12,13})*MIN(4,MOD(AJ384,10))+1,"th","st","nd","rd","th")</f>
        <v>96th</v>
      </c>
      <c r="AL384" s="38">
        <v>1640.288</v>
      </c>
      <c r="AM384" s="38">
        <v>1640.288</v>
      </c>
      <c r="AN384" s="38">
        <v>10798.108</v>
      </c>
      <c r="AO384" s="29">
        <f t="shared" si="58"/>
        <v>95</v>
      </c>
      <c r="AP384" s="38" t="str">
        <f t="array" ref="AP384">AO384&amp;CHOOSE(AND(AO384&lt;&gt;{11,12,13})*MIN(4,MOD(AO384,10))+1,"th","st","nd","rd","th")</f>
        <v>95th</v>
      </c>
      <c r="AQ384" s="77">
        <v>1.36</v>
      </c>
      <c r="AR384" s="36">
        <v>12820.378000000001</v>
      </c>
      <c r="AS384" s="29">
        <f t="shared" si="59"/>
        <v>96</v>
      </c>
      <c r="AT384" s="38" t="str">
        <f t="array" ref="AT384">AS384&amp;CHOOSE(AND(AS384&lt;&gt;{11,12,13})*MIN(4,MOD(AS384,10))+1,"th","st","nd","rd","th")</f>
        <v>96th</v>
      </c>
      <c r="AU384" s="40">
        <v>4.3471831987096374E-3</v>
      </c>
    </row>
    <row r="385" spans="1:47" x14ac:dyDescent="0.25">
      <c r="A385" s="7">
        <v>120484803</v>
      </c>
      <c r="B385" s="8" t="s">
        <v>429</v>
      </c>
      <c r="C385" s="8" t="s">
        <v>129</v>
      </c>
      <c r="D385" s="27">
        <v>79769</v>
      </c>
      <c r="E385" s="29">
        <f t="shared" si="50"/>
        <v>89</v>
      </c>
      <c r="F385" s="38" t="str">
        <f t="array" ref="F385">E385&amp;CHOOSE(AND(E385&lt;&gt;{11,12,13})*MIN(4,MOD(E385,10))+1,"th","st","nd","rd","th")</f>
        <v>89th</v>
      </c>
      <c r="G385" s="29">
        <v>10454</v>
      </c>
      <c r="H385" s="30">
        <v>0.71389999999999998</v>
      </c>
      <c r="I385" s="31">
        <v>5.2400000000000002E-2</v>
      </c>
      <c r="J385" s="94">
        <v>348</v>
      </c>
      <c r="K385" s="33">
        <v>0</v>
      </c>
      <c r="L385" s="34">
        <v>8.2400000000000001E-2</v>
      </c>
      <c r="M385" s="29">
        <f t="shared" si="51"/>
        <v>24</v>
      </c>
      <c r="N385" s="38" t="str">
        <f t="array" ref="N385">M385&amp;CHOOSE(AND(M385&lt;&gt;{11,12,13})*MIN(4,MOD(M385,10))+1,"th","st","nd","rd","th")</f>
        <v>24th</v>
      </c>
      <c r="O385" s="34">
        <v>6.4799999999999996E-2</v>
      </c>
      <c r="P385" s="29">
        <f t="shared" si="52"/>
        <v>8</v>
      </c>
      <c r="Q385" s="38" t="str">
        <f t="array" ref="Q385">P385&amp;CHOOSE(AND(P385&lt;&gt;{11,12,13})*MIN(4,MOD(P385,10))+1,"th","st","nd","rd","th")</f>
        <v>8th</v>
      </c>
      <c r="R385" s="35">
        <v>242.59299999999999</v>
      </c>
      <c r="S385" s="35">
        <v>95.388999999999996</v>
      </c>
      <c r="T385" s="35">
        <v>0</v>
      </c>
      <c r="U385" s="35">
        <v>337.98200000000003</v>
      </c>
      <c r="V385" s="36">
        <v>130.858</v>
      </c>
      <c r="W385" s="220">
        <f t="shared" si="53"/>
        <v>2.6668579649194599E-2</v>
      </c>
      <c r="X385" s="29">
        <f t="shared" si="54"/>
        <v>49</v>
      </c>
      <c r="Y385" s="38" t="str">
        <f t="array" ref="Y385">X385&amp;CHOOSE(AND(X385&lt;&gt;{11,12,13})*MIN(4,MOD(X385,10))+1,"th","st","nd","rd","th")</f>
        <v>49th</v>
      </c>
      <c r="Z385" s="37">
        <v>26.172000000000001</v>
      </c>
      <c r="AA385" s="28">
        <v>54</v>
      </c>
      <c r="AB385" s="221">
        <f t="shared" si="55"/>
        <v>1.1005084145077171E-2</v>
      </c>
      <c r="AC385" s="29">
        <f t="shared" si="56"/>
        <v>64</v>
      </c>
      <c r="AD385" s="38" t="str">
        <f t="array" ref="AD385">AC385&amp;CHOOSE(AND(AC385&lt;&gt;{11,12,13})*MIN(4,MOD(AC385,10))+1,"th","st","nd","rd","th")</f>
        <v>64th</v>
      </c>
      <c r="AE385" s="37">
        <v>32.4</v>
      </c>
      <c r="AF385" s="113">
        <v>4906.8230000000003</v>
      </c>
      <c r="AG385" s="113">
        <v>4839.13</v>
      </c>
      <c r="AH385" s="113">
        <v>4777.8729999999996</v>
      </c>
      <c r="AI385" s="38">
        <v>4841.2749999999996</v>
      </c>
      <c r="AJ385" s="29">
        <f t="shared" si="57"/>
        <v>85</v>
      </c>
      <c r="AK385" s="38" t="str">
        <f t="array" ref="AK385">AJ385&amp;CHOOSE(AND(AJ385&lt;&gt;{11,12,13})*MIN(4,MOD(AJ385,10))+1,"th","st","nd","rd","th")</f>
        <v>85th</v>
      </c>
      <c r="AL385" s="38">
        <v>396.55399999999997</v>
      </c>
      <c r="AM385" s="38">
        <v>396.55399999999997</v>
      </c>
      <c r="AN385" s="38">
        <v>5237.8289999999997</v>
      </c>
      <c r="AO385" s="29">
        <f t="shared" si="58"/>
        <v>83</v>
      </c>
      <c r="AP385" s="38" t="str">
        <f t="array" ref="AP385">AO385&amp;CHOOSE(AND(AO385&lt;&gt;{11,12,13})*MIN(4,MOD(AO385,10))+1,"th","st","nd","rd","th")</f>
        <v>83rd</v>
      </c>
      <c r="AQ385" s="77">
        <v>1.34</v>
      </c>
      <c r="AR385" s="36">
        <v>5010.643</v>
      </c>
      <c r="AS385" s="29">
        <f t="shared" si="59"/>
        <v>81</v>
      </c>
      <c r="AT385" s="38" t="str">
        <f t="array" ref="AT385">AS385&amp;CHOOSE(AND(AS385&lt;&gt;{11,12,13})*MIN(4,MOD(AS385,10))+1,"th","st","nd","rd","th")</f>
        <v>81st</v>
      </c>
      <c r="AU385" s="40">
        <v>1.6990281459978833E-3</v>
      </c>
    </row>
    <row r="386" spans="1:47" x14ac:dyDescent="0.25">
      <c r="A386" s="7">
        <v>120484903</v>
      </c>
      <c r="B386" s="8" t="s">
        <v>446</v>
      </c>
      <c r="C386" s="8" t="s">
        <v>129</v>
      </c>
      <c r="D386" s="27">
        <v>66370</v>
      </c>
      <c r="E386" s="29">
        <f t="shared" si="50"/>
        <v>75</v>
      </c>
      <c r="F386" s="38" t="str">
        <f t="array" ref="F386">E386&amp;CHOOSE(AND(E386&lt;&gt;{11,12,13})*MIN(4,MOD(E386,10))+1,"th","st","nd","rd","th")</f>
        <v>75th</v>
      </c>
      <c r="G386" s="29">
        <v>16592</v>
      </c>
      <c r="H386" s="30">
        <v>0.85809999999999997</v>
      </c>
      <c r="I386" s="31">
        <v>0.1734</v>
      </c>
      <c r="J386" s="94">
        <v>332</v>
      </c>
      <c r="K386" s="33">
        <v>0</v>
      </c>
      <c r="L386" s="34">
        <v>8.8300000000000003E-2</v>
      </c>
      <c r="M386" s="29">
        <f t="shared" si="51"/>
        <v>27</v>
      </c>
      <c r="N386" s="38" t="str">
        <f t="array" ref="N386">M386&amp;CHOOSE(AND(M386&lt;&gt;{11,12,13})*MIN(4,MOD(M386,10))+1,"th","st","nd","rd","th")</f>
        <v>27th</v>
      </c>
      <c r="O386" s="34">
        <v>0.1061</v>
      </c>
      <c r="P386" s="29">
        <f t="shared" si="52"/>
        <v>19</v>
      </c>
      <c r="Q386" s="38" t="str">
        <f t="array" ref="Q386">P386&amp;CHOOSE(AND(P386&lt;&gt;{11,12,13})*MIN(4,MOD(P386,10))+1,"th","st","nd","rd","th")</f>
        <v>19th</v>
      </c>
      <c r="R386" s="35">
        <v>308.536</v>
      </c>
      <c r="S386" s="35">
        <v>185.36600000000001</v>
      </c>
      <c r="T386" s="35">
        <v>0</v>
      </c>
      <c r="U386" s="35">
        <v>493.90199999999999</v>
      </c>
      <c r="V386" s="36">
        <v>259.30599999999998</v>
      </c>
      <c r="W386" s="220">
        <f t="shared" si="53"/>
        <v>4.4526539126468929E-2</v>
      </c>
      <c r="X386" s="29">
        <f t="shared" si="54"/>
        <v>81</v>
      </c>
      <c r="Y386" s="38" t="str">
        <f t="array" ref="Y386">X386&amp;CHOOSE(AND(X386&lt;&gt;{11,12,13})*MIN(4,MOD(X386,10))+1,"th","st","nd","rd","th")</f>
        <v>81st</v>
      </c>
      <c r="Z386" s="37">
        <v>51.860999999999997</v>
      </c>
      <c r="AA386" s="28">
        <v>34</v>
      </c>
      <c r="AB386" s="221">
        <f t="shared" si="55"/>
        <v>5.8382850003468635E-3</v>
      </c>
      <c r="AC386" s="29">
        <f t="shared" si="56"/>
        <v>50</v>
      </c>
      <c r="AD386" s="38" t="str">
        <f t="array" ref="AD386">AC386&amp;CHOOSE(AND(AC386&lt;&gt;{11,12,13})*MIN(4,MOD(AC386,10))+1,"th","st","nd","rd","th")</f>
        <v>50th</v>
      </c>
      <c r="AE386" s="37">
        <v>20.399999999999999</v>
      </c>
      <c r="AF386" s="113">
        <v>5823.6279999999997</v>
      </c>
      <c r="AG386" s="113">
        <v>5793.8370000000004</v>
      </c>
      <c r="AH386" s="113">
        <v>5773.5619999999999</v>
      </c>
      <c r="AI386" s="38">
        <v>5797.009</v>
      </c>
      <c r="AJ386" s="29">
        <f t="shared" si="57"/>
        <v>89</v>
      </c>
      <c r="AK386" s="38" t="str">
        <f t="array" ref="AK386">AJ386&amp;CHOOSE(AND(AJ386&lt;&gt;{11,12,13})*MIN(4,MOD(AJ386,10))+1,"th","st","nd","rd","th")</f>
        <v>89th</v>
      </c>
      <c r="AL386" s="38">
        <v>566.16300000000001</v>
      </c>
      <c r="AM386" s="38">
        <v>566.16300000000001</v>
      </c>
      <c r="AN386" s="38">
        <v>6363.1719999999996</v>
      </c>
      <c r="AO386" s="29">
        <f t="shared" si="58"/>
        <v>89</v>
      </c>
      <c r="AP386" s="38" t="str">
        <f t="array" ref="AP386">AO386&amp;CHOOSE(AND(AO386&lt;&gt;{11,12,13})*MIN(4,MOD(AO386,10))+1,"th","st","nd","rd","th")</f>
        <v>89th</v>
      </c>
      <c r="AQ386" s="77">
        <v>1.07</v>
      </c>
      <c r="AR386" s="36">
        <v>5842.4549999999999</v>
      </c>
      <c r="AS386" s="29">
        <f t="shared" si="59"/>
        <v>84</v>
      </c>
      <c r="AT386" s="38" t="str">
        <f t="array" ref="AT386">AS386&amp;CHOOSE(AND(AS386&lt;&gt;{11,12,13})*MIN(4,MOD(AS386,10))+1,"th","st","nd","rd","th")</f>
        <v>84th</v>
      </c>
      <c r="AU386" s="40">
        <v>1.981082165846991E-3</v>
      </c>
    </row>
    <row r="387" spans="1:47" x14ac:dyDescent="0.25">
      <c r="A387" s="7">
        <v>120485603</v>
      </c>
      <c r="B387" s="8" t="s">
        <v>475</v>
      </c>
      <c r="C387" s="8" t="s">
        <v>129</v>
      </c>
      <c r="D387" s="27">
        <v>53986</v>
      </c>
      <c r="E387" s="29">
        <f t="shared" ref="E387:E450" si="60">ROUND(_xlfn.PERCENTRANK.EXC(D$2:D$501,D387)*100,0)</f>
        <v>49</v>
      </c>
      <c r="F387" s="38" t="str">
        <f t="array" ref="F387">E387&amp;CHOOSE(AND(E387&lt;&gt;{11,12,13})*MIN(4,MOD(E387,10))+1,"th","st","nd","rd","th")</f>
        <v>49th</v>
      </c>
      <c r="G387" s="29">
        <v>5209</v>
      </c>
      <c r="H387" s="30">
        <v>1.0548999999999999</v>
      </c>
      <c r="I387" s="31">
        <v>0.52159999999999995</v>
      </c>
      <c r="J387" s="94">
        <v>258</v>
      </c>
      <c r="K387" s="33">
        <v>0</v>
      </c>
      <c r="L387" s="34">
        <v>6.9500000000000006E-2</v>
      </c>
      <c r="M387" s="29">
        <f t="shared" ref="M387:M450" si="61">ROUND(_xlfn.PERCENTRANK.EXC(L$2:L$501,L387)*100,0)</f>
        <v>19</v>
      </c>
      <c r="N387" s="38" t="str">
        <f t="array" ref="N387">M387&amp;CHOOSE(AND(M387&lt;&gt;{11,12,13})*MIN(4,MOD(M387,10))+1,"th","st","nd","rd","th")</f>
        <v>19th</v>
      </c>
      <c r="O387" s="34">
        <v>8.8999999999999996E-2</v>
      </c>
      <c r="P387" s="29">
        <f t="shared" ref="P387:P450" si="62">ROUND(_xlfn.PERCENTRANK.EXC(O$2:O$501,O387)*100,0)</f>
        <v>13</v>
      </c>
      <c r="Q387" s="38" t="str">
        <f t="array" ref="Q387">P387&amp;CHOOSE(AND(P387&lt;&gt;{11,12,13})*MIN(4,MOD(P387,10))+1,"th","st","nd","rd","th")</f>
        <v>13th</v>
      </c>
      <c r="R387" s="35">
        <v>70.814999999999998</v>
      </c>
      <c r="S387" s="35">
        <v>45.341999999999999</v>
      </c>
      <c r="T387" s="35">
        <v>0</v>
      </c>
      <c r="U387" s="35">
        <v>116.157</v>
      </c>
      <c r="V387" s="36">
        <v>53.073999999999998</v>
      </c>
      <c r="W387" s="220">
        <f t="shared" ref="W387:W450" si="63">V387/AF387</f>
        <v>3.1253128316014976E-2</v>
      </c>
      <c r="X387" s="29">
        <f t="shared" ref="X387:X450" si="64">ROUNDUP(_xlfn.PERCENTRANK.EXC(W$2:W$501,W387)*100,0)</f>
        <v>61</v>
      </c>
      <c r="Y387" s="38" t="str">
        <f t="array" ref="Y387">X387&amp;CHOOSE(AND(X387&lt;&gt;{11,12,13})*MIN(4,MOD(X387,10))+1,"th","st","nd","rd","th")</f>
        <v>61st</v>
      </c>
      <c r="Z387" s="37">
        <v>10.615</v>
      </c>
      <c r="AA387" s="28">
        <v>22</v>
      </c>
      <c r="AB387" s="221">
        <f t="shared" ref="AB387:AB450" si="65">AA387/AF387</f>
        <v>1.2954908673782444E-2</v>
      </c>
      <c r="AC387" s="29">
        <f t="shared" ref="AC387:AC450" si="66">ROUNDUP(_xlfn.PERCENTRANK.EXC(AB$2:AB$501,AB387)*100,0)</f>
        <v>69</v>
      </c>
      <c r="AD387" s="38" t="str">
        <f t="array" ref="AD387">AC387&amp;CHOOSE(AND(AC387&lt;&gt;{11,12,13})*MIN(4,MOD(AC387,10))+1,"th","st","nd","rd","th")</f>
        <v>69th</v>
      </c>
      <c r="AE387" s="37">
        <v>13.2</v>
      </c>
      <c r="AF387" s="113">
        <v>1698.1980000000001</v>
      </c>
      <c r="AG387" s="113">
        <v>1739.4179999999999</v>
      </c>
      <c r="AH387" s="113">
        <v>1700.306</v>
      </c>
      <c r="AI387" s="38">
        <v>1712.6410000000001</v>
      </c>
      <c r="AJ387" s="29">
        <f t="shared" ref="AJ387:AJ450" si="67">ROUND(_xlfn.PERCENTRANK.EXC($AI$2:$AI$501,AI387)*100,0)</f>
        <v>40</v>
      </c>
      <c r="AK387" s="38" t="str">
        <f t="array" ref="AK387">AJ387&amp;CHOOSE(AND(AJ387&lt;&gt;{11,12,13})*MIN(4,MOD(AJ387,10))+1,"th","st","nd","rd","th")</f>
        <v>40th</v>
      </c>
      <c r="AL387" s="38">
        <v>139.97200000000001</v>
      </c>
      <c r="AM387" s="38">
        <v>139.97200000000001</v>
      </c>
      <c r="AN387" s="38">
        <v>1852.6130000000001</v>
      </c>
      <c r="AO387" s="29">
        <f t="shared" ref="AO387:AO450" si="68">ROUND(_xlfn.PERCENTRANK.EXC(AN$2:AN$501,AN387)*100,0)</f>
        <v>35</v>
      </c>
      <c r="AP387" s="38" t="str">
        <f t="array" ref="AP387">AO387&amp;CHOOSE(AND(AO387&lt;&gt;{11,12,13})*MIN(4,MOD(AO387,10))+1,"th","st","nd","rd","th")</f>
        <v>35th</v>
      </c>
      <c r="AQ387" s="77">
        <v>1.1299999999999999</v>
      </c>
      <c r="AR387" s="36">
        <v>2208.3829999999998</v>
      </c>
      <c r="AS387" s="29">
        <f t="shared" ref="AS387:AS450" si="69">ROUND(_xlfn.PERCENTRANK.EXC(AR$2:AR$501,AR387)*100,0)</f>
        <v>43</v>
      </c>
      <c r="AT387" s="38" t="str">
        <f t="array" ref="AT387">AS387&amp;CHOOSE(AND(AS387&lt;&gt;{11,12,13})*MIN(4,MOD(AS387,10))+1,"th","st","nd","rd","th")</f>
        <v>43rd</v>
      </c>
      <c r="AU387" s="40">
        <v>7.4882702163040621E-4</v>
      </c>
    </row>
    <row r="388" spans="1:47" x14ac:dyDescent="0.25">
      <c r="A388" s="7">
        <v>120486003</v>
      </c>
      <c r="B388" s="8" t="s">
        <v>528</v>
      </c>
      <c r="C388" s="8" t="s">
        <v>129</v>
      </c>
      <c r="D388" s="27">
        <v>70750</v>
      </c>
      <c r="E388" s="29">
        <f t="shared" si="60"/>
        <v>81</v>
      </c>
      <c r="F388" s="38" t="str">
        <f t="array" ref="F388">E388&amp;CHOOSE(AND(E388&lt;&gt;{11,12,13})*MIN(4,MOD(E388,10))+1,"th","st","nd","rd","th")</f>
        <v>81st</v>
      </c>
      <c r="G388" s="29">
        <v>6478</v>
      </c>
      <c r="H388" s="30">
        <v>0.80500000000000005</v>
      </c>
      <c r="I388" s="31">
        <v>0.33079999999999998</v>
      </c>
      <c r="J388" s="94">
        <v>306</v>
      </c>
      <c r="K388" s="33">
        <v>0</v>
      </c>
      <c r="L388" s="34">
        <v>9.7500000000000003E-2</v>
      </c>
      <c r="M388" s="29">
        <f t="shared" si="61"/>
        <v>31</v>
      </c>
      <c r="N388" s="38" t="str">
        <f t="array" ref="N388">M388&amp;CHOOSE(AND(M388&lt;&gt;{11,12,13})*MIN(4,MOD(M388,10))+1,"th","st","nd","rd","th")</f>
        <v>31st</v>
      </c>
      <c r="O388" s="34">
        <v>8.3000000000000004E-2</v>
      </c>
      <c r="P388" s="29">
        <f t="shared" si="62"/>
        <v>12</v>
      </c>
      <c r="Q388" s="38" t="str">
        <f t="array" ref="Q388">P388&amp;CHOOSE(AND(P388&lt;&gt;{11,12,13})*MIN(4,MOD(P388,10))+1,"th","st","nd","rd","th")</f>
        <v>12th</v>
      </c>
      <c r="R388" s="35">
        <v>133.96600000000001</v>
      </c>
      <c r="S388" s="35">
        <v>57.021000000000001</v>
      </c>
      <c r="T388" s="35">
        <v>0</v>
      </c>
      <c r="U388" s="35">
        <v>190.98699999999999</v>
      </c>
      <c r="V388" s="36">
        <v>115.47799999999999</v>
      </c>
      <c r="W388" s="220">
        <f t="shared" si="63"/>
        <v>5.0426765949902481E-2</v>
      </c>
      <c r="X388" s="29">
        <f t="shared" si="64"/>
        <v>87</v>
      </c>
      <c r="Y388" s="38" t="str">
        <f t="array" ref="Y388">X388&amp;CHOOSE(AND(X388&lt;&gt;{11,12,13})*MIN(4,MOD(X388,10))+1,"th","st","nd","rd","th")</f>
        <v>87th</v>
      </c>
      <c r="Z388" s="37">
        <v>23.096</v>
      </c>
      <c r="AA388" s="28">
        <v>37</v>
      </c>
      <c r="AB388" s="221">
        <f t="shared" si="65"/>
        <v>1.615710646310459E-2</v>
      </c>
      <c r="AC388" s="29">
        <f t="shared" si="66"/>
        <v>72</v>
      </c>
      <c r="AD388" s="38" t="str">
        <f t="array" ref="AD388">AC388&amp;CHOOSE(AND(AC388&lt;&gt;{11,12,13})*MIN(4,MOD(AC388,10))+1,"th","st","nd","rd","th")</f>
        <v>72nd</v>
      </c>
      <c r="AE388" s="37">
        <v>22.2</v>
      </c>
      <c r="AF388" s="113">
        <v>2290.0140000000001</v>
      </c>
      <c r="AG388" s="113">
        <v>2303.6590000000001</v>
      </c>
      <c r="AH388" s="113">
        <v>2250.0680000000002</v>
      </c>
      <c r="AI388" s="38">
        <v>2281.2469999999998</v>
      </c>
      <c r="AJ388" s="29">
        <f t="shared" si="67"/>
        <v>54</v>
      </c>
      <c r="AK388" s="38" t="str">
        <f t="array" ref="AK388">AJ388&amp;CHOOSE(AND(AJ388&lt;&gt;{11,12,13})*MIN(4,MOD(AJ388,10))+1,"th","st","nd","rd","th")</f>
        <v>54th</v>
      </c>
      <c r="AL388" s="38">
        <v>236.28299999999999</v>
      </c>
      <c r="AM388" s="38">
        <v>236.28299999999999</v>
      </c>
      <c r="AN388" s="38">
        <v>2517.5300000000002</v>
      </c>
      <c r="AO388" s="29">
        <f t="shared" si="68"/>
        <v>51</v>
      </c>
      <c r="AP388" s="38" t="str">
        <f t="array" ref="AP388">AO388&amp;CHOOSE(AND(AO388&lt;&gt;{11,12,13})*MIN(4,MOD(AO388,10))+1,"th","st","nd","rd","th")</f>
        <v>51st</v>
      </c>
      <c r="AQ388" s="77">
        <v>1.1499999999999999</v>
      </c>
      <c r="AR388" s="36">
        <v>2330.6030000000001</v>
      </c>
      <c r="AS388" s="29">
        <f t="shared" si="69"/>
        <v>46</v>
      </c>
      <c r="AT388" s="38" t="str">
        <f t="array" ref="AT388">AS388&amp;CHOOSE(AND(AS388&lt;&gt;{11,12,13})*MIN(4,MOD(AS388,10))+1,"th","st","nd","rd","th")</f>
        <v>46th</v>
      </c>
      <c r="AU388" s="40">
        <v>7.9026985042580467E-4</v>
      </c>
    </row>
    <row r="389" spans="1:47" x14ac:dyDescent="0.25">
      <c r="A389" s="7">
        <v>120488603</v>
      </c>
      <c r="B389" s="8" t="s">
        <v>648</v>
      </c>
      <c r="C389" s="8" t="s">
        <v>129</v>
      </c>
      <c r="D389" s="27">
        <v>66733</v>
      </c>
      <c r="E389" s="29">
        <f t="shared" si="60"/>
        <v>76</v>
      </c>
      <c r="F389" s="38" t="str">
        <f t="array" ref="F389">E389&amp;CHOOSE(AND(E389&lt;&gt;{11,12,13})*MIN(4,MOD(E389,10))+1,"th","st","nd","rd","th")</f>
        <v>76th</v>
      </c>
      <c r="G389" s="29">
        <v>5989</v>
      </c>
      <c r="H389" s="30">
        <v>0.85340000000000005</v>
      </c>
      <c r="I389" s="31">
        <v>0.2074</v>
      </c>
      <c r="J389" s="94">
        <v>323</v>
      </c>
      <c r="K389" s="33">
        <v>0</v>
      </c>
      <c r="L389" s="34">
        <v>0.16869999999999999</v>
      </c>
      <c r="M389" s="29">
        <f t="shared" si="61"/>
        <v>61</v>
      </c>
      <c r="N389" s="38" t="str">
        <f t="array" ref="N389">M389&amp;CHOOSE(AND(M389&lt;&gt;{11,12,13})*MIN(4,MOD(M389,10))+1,"th","st","nd","rd","th")</f>
        <v>61st</v>
      </c>
      <c r="O389" s="34">
        <v>0.17519999999999999</v>
      </c>
      <c r="P389" s="29">
        <f t="shared" si="62"/>
        <v>53</v>
      </c>
      <c r="Q389" s="38" t="str">
        <f t="array" ref="Q389">P389&amp;CHOOSE(AND(P389&lt;&gt;{11,12,13})*MIN(4,MOD(P389,10))+1,"th","st","nd","rd","th")</f>
        <v>53rd</v>
      </c>
      <c r="R389" s="35">
        <v>242.09</v>
      </c>
      <c r="S389" s="35">
        <v>125.709</v>
      </c>
      <c r="T389" s="35">
        <v>0</v>
      </c>
      <c r="U389" s="35">
        <v>367.79899999999998</v>
      </c>
      <c r="V389" s="36">
        <v>96.552000000000007</v>
      </c>
      <c r="W389" s="220">
        <f t="shared" si="63"/>
        <v>4.0369307752837084E-2</v>
      </c>
      <c r="X389" s="29">
        <f t="shared" si="64"/>
        <v>78</v>
      </c>
      <c r="Y389" s="38" t="str">
        <f t="array" ref="Y389">X389&amp;CHOOSE(AND(X389&lt;&gt;{11,12,13})*MIN(4,MOD(X389,10))+1,"th","st","nd","rd","th")</f>
        <v>78th</v>
      </c>
      <c r="Z389" s="37">
        <v>19.309999999999999</v>
      </c>
      <c r="AA389" s="28">
        <v>61</v>
      </c>
      <c r="AB389" s="221">
        <f t="shared" si="65"/>
        <v>2.5504679063334392E-2</v>
      </c>
      <c r="AC389" s="29">
        <f t="shared" si="66"/>
        <v>82</v>
      </c>
      <c r="AD389" s="38" t="str">
        <f t="array" ref="AD389">AC389&amp;CHOOSE(AND(AC389&lt;&gt;{11,12,13})*MIN(4,MOD(AC389,10))+1,"th","st","nd","rd","th")</f>
        <v>82nd</v>
      </c>
      <c r="AE389" s="37">
        <v>36.6</v>
      </c>
      <c r="AF389" s="113">
        <v>2391.7179999999998</v>
      </c>
      <c r="AG389" s="113">
        <v>2288.3890000000001</v>
      </c>
      <c r="AH389" s="113">
        <v>2232.7689999999998</v>
      </c>
      <c r="AI389" s="38">
        <v>2304.2919999999999</v>
      </c>
      <c r="AJ389" s="29">
        <f t="shared" si="67"/>
        <v>55</v>
      </c>
      <c r="AK389" s="38" t="str">
        <f t="array" ref="AK389">AJ389&amp;CHOOSE(AND(AJ389&lt;&gt;{11,12,13})*MIN(4,MOD(AJ389,10))+1,"th","st","nd","rd","th")</f>
        <v>55th</v>
      </c>
      <c r="AL389" s="38">
        <v>423.709</v>
      </c>
      <c r="AM389" s="38">
        <v>423.709</v>
      </c>
      <c r="AN389" s="38">
        <v>2728.0010000000002</v>
      </c>
      <c r="AO389" s="29">
        <f t="shared" si="68"/>
        <v>56</v>
      </c>
      <c r="AP389" s="38" t="str">
        <f t="array" ref="AP389">AO389&amp;CHOOSE(AND(AO389&lt;&gt;{11,12,13})*MIN(4,MOD(AO389,10))+1,"th","st","nd","rd","th")</f>
        <v>56th</v>
      </c>
      <c r="AQ389" s="77">
        <v>1.3</v>
      </c>
      <c r="AR389" s="36">
        <v>3026.4989999999998</v>
      </c>
      <c r="AS389" s="29">
        <f t="shared" si="69"/>
        <v>60</v>
      </c>
      <c r="AT389" s="38" t="str">
        <f t="array" ref="AT389">AS389&amp;CHOOSE(AND(AS389&lt;&gt;{11,12,13})*MIN(4,MOD(AS389,10))+1,"th","st","nd","rd","th")</f>
        <v>60th</v>
      </c>
      <c r="AU389" s="40">
        <v>1.0262369489972541E-3</v>
      </c>
    </row>
    <row r="390" spans="1:47" x14ac:dyDescent="0.25">
      <c r="A390" s="7">
        <v>116493503</v>
      </c>
      <c r="B390" s="8" t="s">
        <v>380</v>
      </c>
      <c r="C390" s="8" t="s">
        <v>381</v>
      </c>
      <c r="D390" s="27">
        <v>55148</v>
      </c>
      <c r="E390" s="29">
        <f t="shared" si="60"/>
        <v>51</v>
      </c>
      <c r="F390" s="38" t="str">
        <f t="array" ref="F390">E390&amp;CHOOSE(AND(E390&lt;&gt;{11,12,13})*MIN(4,MOD(E390,10))+1,"th","st","nd","rd","th")</f>
        <v>51st</v>
      </c>
      <c r="G390" s="29">
        <v>3435</v>
      </c>
      <c r="H390" s="30">
        <v>1.0327</v>
      </c>
      <c r="I390" s="31">
        <v>0.85350000000000004</v>
      </c>
      <c r="J390" s="94">
        <v>70</v>
      </c>
      <c r="K390" s="33">
        <v>121.923</v>
      </c>
      <c r="L390" s="34">
        <v>0.22389999999999999</v>
      </c>
      <c r="M390" s="29">
        <f t="shared" si="61"/>
        <v>79</v>
      </c>
      <c r="N390" s="38" t="str">
        <f t="array" ref="N390">M390&amp;CHOOSE(AND(M390&lt;&gt;{11,12,13})*MIN(4,MOD(M390,10))+1,"th","st","nd","rd","th")</f>
        <v>79th</v>
      </c>
      <c r="O390" s="34">
        <v>0.19639999999999999</v>
      </c>
      <c r="P390" s="29">
        <f t="shared" si="62"/>
        <v>63</v>
      </c>
      <c r="Q390" s="38" t="str">
        <f t="array" ref="Q390">P390&amp;CHOOSE(AND(P390&lt;&gt;{11,12,13})*MIN(4,MOD(P390,10))+1,"th","st","nd","rd","th")</f>
        <v>63rd</v>
      </c>
      <c r="R390" s="35">
        <v>154.81899999999999</v>
      </c>
      <c r="S390" s="35">
        <v>67.902000000000001</v>
      </c>
      <c r="T390" s="35">
        <v>0</v>
      </c>
      <c r="U390" s="35">
        <v>222.721</v>
      </c>
      <c r="V390" s="36">
        <v>46.427999999999997</v>
      </c>
      <c r="W390" s="220">
        <f t="shared" si="63"/>
        <v>4.0286696053590636E-2</v>
      </c>
      <c r="X390" s="29">
        <f t="shared" si="64"/>
        <v>77</v>
      </c>
      <c r="Y390" s="38" t="str">
        <f t="array" ref="Y390">X390&amp;CHOOSE(AND(X390&lt;&gt;{11,12,13})*MIN(4,MOD(X390,10))+1,"th","st","nd","rd","th")</f>
        <v>77th</v>
      </c>
      <c r="Z390" s="37">
        <v>9.2859999999999996</v>
      </c>
      <c r="AA390" s="28">
        <v>0</v>
      </c>
      <c r="AB390" s="221">
        <f t="shared" si="65"/>
        <v>0</v>
      </c>
      <c r="AC390" s="29">
        <f t="shared" si="66"/>
        <v>1</v>
      </c>
      <c r="AD390" s="38" t="str">
        <f t="array" ref="AD390">AC390&amp;CHOOSE(AND(AC390&lt;&gt;{11,12,13})*MIN(4,MOD(AC390,10))+1,"th","st","nd","rd","th")</f>
        <v>1st</v>
      </c>
      <c r="AE390" s="37">
        <v>0</v>
      </c>
      <c r="AF390" s="113">
        <v>1152.44</v>
      </c>
      <c r="AG390" s="113">
        <v>1199.7750000000001</v>
      </c>
      <c r="AH390" s="113">
        <v>1250.6120000000001</v>
      </c>
      <c r="AI390" s="38">
        <v>1200.942</v>
      </c>
      <c r="AJ390" s="29">
        <f t="shared" si="67"/>
        <v>24</v>
      </c>
      <c r="AK390" s="38" t="str">
        <f t="array" ref="AK390">AJ390&amp;CHOOSE(AND(AJ390&lt;&gt;{11,12,13})*MIN(4,MOD(AJ390,10))+1,"th","st","nd","rd","th")</f>
        <v>24th</v>
      </c>
      <c r="AL390" s="38">
        <v>232.00700000000001</v>
      </c>
      <c r="AM390" s="38">
        <v>353.93</v>
      </c>
      <c r="AN390" s="38">
        <v>1554.8720000000001</v>
      </c>
      <c r="AO390" s="29">
        <f t="shared" si="68"/>
        <v>27</v>
      </c>
      <c r="AP390" s="38" t="str">
        <f t="array" ref="AP390">AO390&amp;CHOOSE(AND(AO390&lt;&gt;{11,12,13})*MIN(4,MOD(AO390,10))+1,"th","st","nd","rd","th")</f>
        <v>27th</v>
      </c>
      <c r="AQ390" s="77">
        <v>1.08</v>
      </c>
      <c r="AR390" s="36">
        <v>1734.174</v>
      </c>
      <c r="AS390" s="29">
        <f t="shared" si="69"/>
        <v>29</v>
      </c>
      <c r="AT390" s="38" t="str">
        <f t="array" ref="AT390">AS390&amp;CHOOSE(AND(AS390&lt;&gt;{11,12,13})*MIN(4,MOD(AS390,10))+1,"th","st","nd","rd","th")</f>
        <v>29th</v>
      </c>
      <c r="AU390" s="40">
        <v>5.8803040568999496E-4</v>
      </c>
    </row>
    <row r="391" spans="1:47" x14ac:dyDescent="0.25">
      <c r="A391" s="7">
        <v>116495003</v>
      </c>
      <c r="B391" s="8" t="s">
        <v>410</v>
      </c>
      <c r="C391" s="8" t="s">
        <v>381</v>
      </c>
      <c r="D391" s="27">
        <v>48341</v>
      </c>
      <c r="E391" s="29">
        <f t="shared" si="60"/>
        <v>29</v>
      </c>
      <c r="F391" s="38" t="str">
        <f t="array" ref="F391">E391&amp;CHOOSE(AND(E391&lt;&gt;{11,12,13})*MIN(4,MOD(E391,10))+1,"th","st","nd","rd","th")</f>
        <v>29th</v>
      </c>
      <c r="G391" s="29">
        <v>6886</v>
      </c>
      <c r="H391" s="30">
        <v>1.1780999999999999</v>
      </c>
      <c r="I391" s="31">
        <v>0.68689999999999996</v>
      </c>
      <c r="J391" s="94">
        <v>194</v>
      </c>
      <c r="K391" s="33">
        <v>0</v>
      </c>
      <c r="L391" s="34">
        <v>0.16489999999999999</v>
      </c>
      <c r="M391" s="29">
        <f t="shared" si="61"/>
        <v>59</v>
      </c>
      <c r="N391" s="38" t="str">
        <f t="array" ref="N391">M391&amp;CHOOSE(AND(M391&lt;&gt;{11,12,13})*MIN(4,MOD(M391,10))+1,"th","st","nd","rd","th")</f>
        <v>59th</v>
      </c>
      <c r="O391" s="34">
        <v>0.16619999999999999</v>
      </c>
      <c r="P391" s="29">
        <f t="shared" si="62"/>
        <v>49</v>
      </c>
      <c r="Q391" s="38" t="str">
        <f t="array" ref="Q391">P391&amp;CHOOSE(AND(P391&lt;&gt;{11,12,13})*MIN(4,MOD(P391,10))+1,"th","st","nd","rd","th")</f>
        <v>49th</v>
      </c>
      <c r="R391" s="35">
        <v>205.34800000000001</v>
      </c>
      <c r="S391" s="35">
        <v>103.48399999999999</v>
      </c>
      <c r="T391" s="35">
        <v>0</v>
      </c>
      <c r="U391" s="35">
        <v>308.83199999999999</v>
      </c>
      <c r="V391" s="36">
        <v>22.536000000000001</v>
      </c>
      <c r="W391" s="220">
        <f t="shared" si="63"/>
        <v>1.0858195417644953E-2</v>
      </c>
      <c r="X391" s="29">
        <f t="shared" si="64"/>
        <v>9</v>
      </c>
      <c r="Y391" s="38" t="str">
        <f t="array" ref="Y391">X391&amp;CHOOSE(AND(X391&lt;&gt;{11,12,13})*MIN(4,MOD(X391,10))+1,"th","st","nd","rd","th")</f>
        <v>9th</v>
      </c>
      <c r="Z391" s="37">
        <v>4.5069999999999997</v>
      </c>
      <c r="AA391" s="28">
        <v>86</v>
      </c>
      <c r="AB391" s="221">
        <f t="shared" si="65"/>
        <v>4.1436137997757624E-2</v>
      </c>
      <c r="AC391" s="29">
        <f t="shared" si="66"/>
        <v>90</v>
      </c>
      <c r="AD391" s="38" t="str">
        <f t="array" ref="AD391">AC391&amp;CHOOSE(AND(AC391&lt;&gt;{11,12,13})*MIN(4,MOD(AC391,10))+1,"th","st","nd","rd","th")</f>
        <v>90th</v>
      </c>
      <c r="AE391" s="37">
        <v>51.6</v>
      </c>
      <c r="AF391" s="113">
        <v>2075.4830000000002</v>
      </c>
      <c r="AG391" s="113">
        <v>2091.529</v>
      </c>
      <c r="AH391" s="113">
        <v>2117.4160000000002</v>
      </c>
      <c r="AI391" s="38">
        <v>2094.8090000000002</v>
      </c>
      <c r="AJ391" s="29">
        <f t="shared" si="67"/>
        <v>50</v>
      </c>
      <c r="AK391" s="38" t="str">
        <f t="array" ref="AK391">AJ391&amp;CHOOSE(AND(AJ391&lt;&gt;{11,12,13})*MIN(4,MOD(AJ391,10))+1,"th","st","nd","rd","th")</f>
        <v>50th</v>
      </c>
      <c r="AL391" s="38">
        <v>364.93900000000002</v>
      </c>
      <c r="AM391" s="38">
        <v>364.93900000000002</v>
      </c>
      <c r="AN391" s="38">
        <v>2459.748</v>
      </c>
      <c r="AO391" s="29">
        <f t="shared" si="68"/>
        <v>49</v>
      </c>
      <c r="AP391" s="38" t="str">
        <f t="array" ref="AP391">AO391&amp;CHOOSE(AND(AO391&lt;&gt;{11,12,13})*MIN(4,MOD(AO391,10))+1,"th","st","nd","rd","th")</f>
        <v>49th</v>
      </c>
      <c r="AQ391" s="77">
        <v>1</v>
      </c>
      <c r="AR391" s="36">
        <v>2897.8290000000002</v>
      </c>
      <c r="AS391" s="29">
        <f t="shared" si="69"/>
        <v>57</v>
      </c>
      <c r="AT391" s="38" t="str">
        <f t="array" ref="AT391">AS391&amp;CHOOSE(AND(AS391&lt;&gt;{11,12,13})*MIN(4,MOD(AS391,10))+1,"th","st","nd","rd","th")</f>
        <v>57th</v>
      </c>
      <c r="AU391" s="40">
        <v>9.8260702933513733E-4</v>
      </c>
    </row>
    <row r="392" spans="1:47" x14ac:dyDescent="0.25">
      <c r="A392" s="7">
        <v>116495103</v>
      </c>
      <c r="B392" s="8" t="s">
        <v>422</v>
      </c>
      <c r="C392" s="8" t="s">
        <v>381</v>
      </c>
      <c r="D392" s="27">
        <v>34610</v>
      </c>
      <c r="E392" s="29">
        <f t="shared" si="60"/>
        <v>3</v>
      </c>
      <c r="F392" s="38" t="str">
        <f t="array" ref="F392">E392&amp;CHOOSE(AND(E392&lt;&gt;{11,12,13})*MIN(4,MOD(E392,10))+1,"th","st","nd","rd","th")</f>
        <v>3rd</v>
      </c>
      <c r="G392" s="29">
        <v>5749</v>
      </c>
      <c r="H392" s="30">
        <v>1.6455</v>
      </c>
      <c r="I392" s="31">
        <v>0.52459999999999996</v>
      </c>
      <c r="J392" s="94">
        <v>256</v>
      </c>
      <c r="K392" s="33">
        <v>0</v>
      </c>
      <c r="L392" s="34">
        <v>0.34470000000000001</v>
      </c>
      <c r="M392" s="29">
        <f t="shared" si="61"/>
        <v>94</v>
      </c>
      <c r="N392" s="38" t="str">
        <f t="array" ref="N392">M392&amp;CHOOSE(AND(M392&lt;&gt;{11,12,13})*MIN(4,MOD(M392,10))+1,"th","st","nd","rd","th")</f>
        <v>94th</v>
      </c>
      <c r="O392" s="34">
        <v>0.24759999999999999</v>
      </c>
      <c r="P392" s="29">
        <f t="shared" si="62"/>
        <v>84</v>
      </c>
      <c r="Q392" s="38" t="str">
        <f t="array" ref="Q392">P392&amp;CHOOSE(AND(P392&lt;&gt;{11,12,13})*MIN(4,MOD(P392,10))+1,"th","st","nd","rd","th")</f>
        <v>84th</v>
      </c>
      <c r="R392" s="35">
        <v>313.74200000000002</v>
      </c>
      <c r="S392" s="35">
        <v>112.681</v>
      </c>
      <c r="T392" s="35">
        <v>156.87100000000001</v>
      </c>
      <c r="U392" s="35">
        <v>583.29399999999998</v>
      </c>
      <c r="V392" s="36">
        <v>47.412999999999997</v>
      </c>
      <c r="W392" s="220">
        <f t="shared" si="63"/>
        <v>3.1254861632981315E-2</v>
      </c>
      <c r="X392" s="29">
        <f t="shared" si="64"/>
        <v>61</v>
      </c>
      <c r="Y392" s="38" t="str">
        <f t="array" ref="Y392">X392&amp;CHOOSE(AND(X392&lt;&gt;{11,12,13})*MIN(4,MOD(X392,10))+1,"th","st","nd","rd","th")</f>
        <v>61st</v>
      </c>
      <c r="Z392" s="37">
        <v>9.4830000000000005</v>
      </c>
      <c r="AA392" s="28">
        <v>7</v>
      </c>
      <c r="AB392" s="221">
        <f t="shared" si="65"/>
        <v>4.6144313043019686E-3</v>
      </c>
      <c r="AC392" s="29">
        <f t="shared" si="66"/>
        <v>45</v>
      </c>
      <c r="AD392" s="38" t="str">
        <f t="array" ref="AD392">AC392&amp;CHOOSE(AND(AC392&lt;&gt;{11,12,13})*MIN(4,MOD(AC392,10))+1,"th","st","nd","rd","th")</f>
        <v>45th</v>
      </c>
      <c r="AE392" s="37">
        <v>4.2</v>
      </c>
      <c r="AF392" s="113">
        <v>1516.98</v>
      </c>
      <c r="AG392" s="113">
        <v>1516.7850000000001</v>
      </c>
      <c r="AH392" s="113">
        <v>1521.441</v>
      </c>
      <c r="AI392" s="38">
        <v>1518.402</v>
      </c>
      <c r="AJ392" s="29">
        <f t="shared" si="67"/>
        <v>34</v>
      </c>
      <c r="AK392" s="38" t="str">
        <f t="array" ref="AK392">AJ392&amp;CHOOSE(AND(AJ392&lt;&gt;{11,12,13})*MIN(4,MOD(AJ392,10))+1,"th","st","nd","rd","th")</f>
        <v>34th</v>
      </c>
      <c r="AL392" s="38">
        <v>596.97699999999998</v>
      </c>
      <c r="AM392" s="38">
        <v>596.97699999999998</v>
      </c>
      <c r="AN392" s="38">
        <v>2115.3789999999999</v>
      </c>
      <c r="AO392" s="29">
        <f t="shared" si="68"/>
        <v>41</v>
      </c>
      <c r="AP392" s="38" t="str">
        <f t="array" ref="AP392">AO392&amp;CHOOSE(AND(AO392&lt;&gt;{11,12,13})*MIN(4,MOD(AO392,10))+1,"th","st","nd","rd","th")</f>
        <v>41st</v>
      </c>
      <c r="AQ392" s="77">
        <v>1.08</v>
      </c>
      <c r="AR392" s="36">
        <v>3759.3249999999998</v>
      </c>
      <c r="AS392" s="29">
        <f t="shared" si="69"/>
        <v>70</v>
      </c>
      <c r="AT392" s="38" t="str">
        <f t="array" ref="AT392">AS392&amp;CHOOSE(AND(AS392&lt;&gt;{11,12,13})*MIN(4,MOD(AS392,10))+1,"th","st","nd","rd","th")</f>
        <v>70th</v>
      </c>
      <c r="AU392" s="40">
        <v>1.2747264143451234E-3</v>
      </c>
    </row>
    <row r="393" spans="1:47" x14ac:dyDescent="0.25">
      <c r="A393" s="7">
        <v>116496503</v>
      </c>
      <c r="B393" s="8" t="s">
        <v>537</v>
      </c>
      <c r="C393" s="8" t="s">
        <v>381</v>
      </c>
      <c r="D393" s="27">
        <v>39438</v>
      </c>
      <c r="E393" s="29">
        <f t="shared" si="60"/>
        <v>7</v>
      </c>
      <c r="F393" s="38" t="str">
        <f t="array" ref="F393">E393&amp;CHOOSE(AND(E393&lt;&gt;{11,12,13})*MIN(4,MOD(E393,10))+1,"th","st","nd","rd","th")</f>
        <v>7th</v>
      </c>
      <c r="G393" s="29">
        <v>8269</v>
      </c>
      <c r="H393" s="30">
        <v>1.4440999999999999</v>
      </c>
      <c r="I393" s="31">
        <v>0.61550000000000005</v>
      </c>
      <c r="J393" s="94">
        <v>221</v>
      </c>
      <c r="K393" s="33">
        <v>0</v>
      </c>
      <c r="L393" s="34">
        <v>0.20100000000000001</v>
      </c>
      <c r="M393" s="29">
        <f t="shared" si="61"/>
        <v>73</v>
      </c>
      <c r="N393" s="38" t="str">
        <f t="array" ref="N393">M393&amp;CHOOSE(AND(M393&lt;&gt;{11,12,13})*MIN(4,MOD(M393,10))+1,"th","st","nd","rd","th")</f>
        <v>73rd</v>
      </c>
      <c r="O393" s="34">
        <v>0.2833</v>
      </c>
      <c r="P393" s="29">
        <f t="shared" si="62"/>
        <v>94</v>
      </c>
      <c r="Q393" s="38" t="str">
        <f t="array" ref="Q393">P393&amp;CHOOSE(AND(P393&lt;&gt;{11,12,13})*MIN(4,MOD(P393,10))+1,"th","st","nd","rd","th")</f>
        <v>94th</v>
      </c>
      <c r="R393" s="35">
        <v>280.20100000000002</v>
      </c>
      <c r="S393" s="35">
        <v>197.465</v>
      </c>
      <c r="T393" s="35">
        <v>0</v>
      </c>
      <c r="U393" s="35">
        <v>477.666</v>
      </c>
      <c r="V393" s="36">
        <v>120.563</v>
      </c>
      <c r="W393" s="220">
        <f t="shared" si="63"/>
        <v>5.18909645427739E-2</v>
      </c>
      <c r="X393" s="29">
        <f t="shared" si="64"/>
        <v>88</v>
      </c>
      <c r="Y393" s="38" t="str">
        <f t="array" ref="Y393">X393&amp;CHOOSE(AND(X393&lt;&gt;{11,12,13})*MIN(4,MOD(X393,10))+1,"th","st","nd","rd","th")</f>
        <v>88th</v>
      </c>
      <c r="Z393" s="37">
        <v>24.113</v>
      </c>
      <c r="AA393" s="28">
        <v>20</v>
      </c>
      <c r="AB393" s="221">
        <f t="shared" si="65"/>
        <v>8.6081077184167448E-3</v>
      </c>
      <c r="AC393" s="29">
        <f t="shared" si="66"/>
        <v>59</v>
      </c>
      <c r="AD393" s="38" t="str">
        <f t="array" ref="AD393">AC393&amp;CHOOSE(AND(AC393&lt;&gt;{11,12,13})*MIN(4,MOD(AC393,10))+1,"th","st","nd","rd","th")</f>
        <v>59th</v>
      </c>
      <c r="AE393" s="37">
        <v>12</v>
      </c>
      <c r="AF393" s="113">
        <v>2323.3910000000001</v>
      </c>
      <c r="AG393" s="113">
        <v>2349.029</v>
      </c>
      <c r="AH393" s="113">
        <v>2398.3440000000001</v>
      </c>
      <c r="AI393" s="38">
        <v>2356.9209999999998</v>
      </c>
      <c r="AJ393" s="29">
        <f t="shared" si="67"/>
        <v>56</v>
      </c>
      <c r="AK393" s="38" t="str">
        <f t="array" ref="AK393">AJ393&amp;CHOOSE(AND(AJ393&lt;&gt;{11,12,13})*MIN(4,MOD(AJ393,10))+1,"th","st","nd","rd","th")</f>
        <v>56th</v>
      </c>
      <c r="AL393" s="38">
        <v>513.779</v>
      </c>
      <c r="AM393" s="38">
        <v>513.779</v>
      </c>
      <c r="AN393" s="38">
        <v>2870.7</v>
      </c>
      <c r="AO393" s="29">
        <f t="shared" si="68"/>
        <v>57</v>
      </c>
      <c r="AP393" s="38" t="str">
        <f t="array" ref="AP393">AO393&amp;CHOOSE(AND(AO393&lt;&gt;{11,12,13})*MIN(4,MOD(AO393,10))+1,"th","st","nd","rd","th")</f>
        <v>57th</v>
      </c>
      <c r="AQ393" s="77">
        <v>0.89</v>
      </c>
      <c r="AR393" s="36">
        <v>3689.5639999999999</v>
      </c>
      <c r="AS393" s="29">
        <f t="shared" si="69"/>
        <v>69</v>
      </c>
      <c r="AT393" s="38" t="str">
        <f t="array" ref="AT393">AS393&amp;CHOOSE(AND(AS393&lt;&gt;{11,12,13})*MIN(4,MOD(AS393,10))+1,"th","st","nd","rd","th")</f>
        <v>69th</v>
      </c>
      <c r="AU393" s="40">
        <v>1.2510715855151792E-3</v>
      </c>
    </row>
    <row r="394" spans="1:47" x14ac:dyDescent="0.25">
      <c r="A394" s="7">
        <v>116496603</v>
      </c>
      <c r="B394" s="8" t="s">
        <v>543</v>
      </c>
      <c r="C394" s="8" t="s">
        <v>381</v>
      </c>
      <c r="D394" s="27">
        <v>47016</v>
      </c>
      <c r="E394" s="29">
        <f t="shared" si="60"/>
        <v>25</v>
      </c>
      <c r="F394" s="38" t="str">
        <f t="array" ref="F394">E394&amp;CHOOSE(AND(E394&lt;&gt;{11,12,13})*MIN(4,MOD(E394,10))+1,"th","st","nd","rd","th")</f>
        <v>25th</v>
      </c>
      <c r="G394" s="29">
        <v>9413</v>
      </c>
      <c r="H394" s="30">
        <v>1.2113</v>
      </c>
      <c r="I394" s="31">
        <v>0.53469999999999995</v>
      </c>
      <c r="J394" s="94">
        <v>253</v>
      </c>
      <c r="K394" s="33">
        <v>0</v>
      </c>
      <c r="L394" s="34">
        <v>0.16</v>
      </c>
      <c r="M394" s="29">
        <f t="shared" si="61"/>
        <v>58</v>
      </c>
      <c r="N394" s="38" t="str">
        <f t="array" ref="N394">M394&amp;CHOOSE(AND(M394&lt;&gt;{11,12,13})*MIN(4,MOD(M394,10))+1,"th","st","nd","rd","th")</f>
        <v>58th</v>
      </c>
      <c r="O394" s="34">
        <v>0.26769999999999999</v>
      </c>
      <c r="P394" s="29">
        <f t="shared" si="62"/>
        <v>91</v>
      </c>
      <c r="Q394" s="38" t="str">
        <f t="array" ref="Q394">P394&amp;CHOOSE(AND(P394&lt;&gt;{11,12,13})*MIN(4,MOD(P394,10))+1,"th","st","nd","rd","th")</f>
        <v>91st</v>
      </c>
      <c r="R394" s="35">
        <v>290.41699999999997</v>
      </c>
      <c r="S394" s="35">
        <v>242.952</v>
      </c>
      <c r="T394" s="35">
        <v>0</v>
      </c>
      <c r="U394" s="35">
        <v>533.36900000000003</v>
      </c>
      <c r="V394" s="36">
        <v>77.972999999999999</v>
      </c>
      <c r="W394" s="220">
        <f t="shared" si="63"/>
        <v>2.5774715768415304E-2</v>
      </c>
      <c r="X394" s="29">
        <f t="shared" si="64"/>
        <v>48</v>
      </c>
      <c r="Y394" s="38" t="str">
        <f t="array" ref="Y394">X394&amp;CHOOSE(AND(X394&lt;&gt;{11,12,13})*MIN(4,MOD(X394,10))+1,"th","st","nd","rd","th")</f>
        <v>48th</v>
      </c>
      <c r="Z394" s="37">
        <v>15.595000000000001</v>
      </c>
      <c r="AA394" s="28">
        <v>93</v>
      </c>
      <c r="AB394" s="221">
        <f t="shared" si="65"/>
        <v>3.0742033350808912E-2</v>
      </c>
      <c r="AC394" s="29">
        <f t="shared" si="66"/>
        <v>86</v>
      </c>
      <c r="AD394" s="38" t="str">
        <f t="array" ref="AD394">AC394&amp;CHOOSE(AND(AC394&lt;&gt;{11,12,13})*MIN(4,MOD(AC394,10))+1,"th","st","nd","rd","th")</f>
        <v>86th</v>
      </c>
      <c r="AE394" s="37">
        <v>55.8</v>
      </c>
      <c r="AF394" s="113">
        <v>3025.174</v>
      </c>
      <c r="AG394" s="113">
        <v>2969.6489999999999</v>
      </c>
      <c r="AH394" s="113">
        <v>2937.174</v>
      </c>
      <c r="AI394" s="38">
        <v>2977.3319999999999</v>
      </c>
      <c r="AJ394" s="29">
        <f t="shared" si="67"/>
        <v>64</v>
      </c>
      <c r="AK394" s="38" t="str">
        <f t="array" ref="AK394">AJ394&amp;CHOOSE(AND(AJ394&lt;&gt;{11,12,13})*MIN(4,MOD(AJ394,10))+1,"th","st","nd","rd","th")</f>
        <v>64th</v>
      </c>
      <c r="AL394" s="38">
        <v>604.76400000000001</v>
      </c>
      <c r="AM394" s="38">
        <v>604.76400000000001</v>
      </c>
      <c r="AN394" s="38">
        <v>3582.096</v>
      </c>
      <c r="AO394" s="29">
        <f t="shared" si="68"/>
        <v>68</v>
      </c>
      <c r="AP394" s="38" t="str">
        <f t="array" ref="AP394">AO394&amp;CHOOSE(AND(AO394&lt;&gt;{11,12,13})*MIN(4,MOD(AO394,10))+1,"th","st","nd","rd","th")</f>
        <v>68th</v>
      </c>
      <c r="AQ394" s="77">
        <v>1.21</v>
      </c>
      <c r="AR394" s="36">
        <v>5250.1809999999996</v>
      </c>
      <c r="AS394" s="29">
        <f t="shared" si="69"/>
        <v>81</v>
      </c>
      <c r="AT394" s="38" t="str">
        <f t="array" ref="AT394">AS394&amp;CHOOSE(AND(AS394&lt;&gt;{11,12,13})*MIN(4,MOD(AS394,10))+1,"th","st","nd","rd","th")</f>
        <v>81st</v>
      </c>
      <c r="AU394" s="40">
        <v>1.7802516145299741E-3</v>
      </c>
    </row>
    <row r="395" spans="1:47" x14ac:dyDescent="0.25">
      <c r="A395" s="7">
        <v>116498003</v>
      </c>
      <c r="B395" s="8" t="s">
        <v>617</v>
      </c>
      <c r="C395" s="8" t="s">
        <v>381</v>
      </c>
      <c r="D395" s="27">
        <v>52692</v>
      </c>
      <c r="E395" s="29">
        <f t="shared" si="60"/>
        <v>45</v>
      </c>
      <c r="F395" s="38" t="str">
        <f t="array" ref="F395">E395&amp;CHOOSE(AND(E395&lt;&gt;{11,12,13})*MIN(4,MOD(E395,10))+1,"th","st","nd","rd","th")</f>
        <v>45th</v>
      </c>
      <c r="G395" s="29">
        <v>5437</v>
      </c>
      <c r="H395" s="30">
        <v>1.0808</v>
      </c>
      <c r="I395" s="31">
        <v>0.79290000000000005</v>
      </c>
      <c r="J395" s="94">
        <v>123</v>
      </c>
      <c r="K395" s="33">
        <v>51.357999999999997</v>
      </c>
      <c r="L395" s="34">
        <v>0.1361</v>
      </c>
      <c r="M395" s="29">
        <f t="shared" si="61"/>
        <v>46</v>
      </c>
      <c r="N395" s="38" t="str">
        <f t="array" ref="N395">M395&amp;CHOOSE(AND(M395&lt;&gt;{11,12,13})*MIN(4,MOD(M395,10))+1,"th","st","nd","rd","th")</f>
        <v>46th</v>
      </c>
      <c r="O395" s="34">
        <v>0.1578</v>
      </c>
      <c r="P395" s="29">
        <f t="shared" si="62"/>
        <v>45</v>
      </c>
      <c r="Q395" s="38" t="str">
        <f t="array" ref="Q395">P395&amp;CHOOSE(AND(P395&lt;&gt;{11,12,13})*MIN(4,MOD(P395,10))+1,"th","st","nd","rd","th")</f>
        <v>45th</v>
      </c>
      <c r="R395" s="35">
        <v>126.304</v>
      </c>
      <c r="S395" s="35">
        <v>73.221000000000004</v>
      </c>
      <c r="T395" s="35">
        <v>0</v>
      </c>
      <c r="U395" s="35">
        <v>199.52500000000001</v>
      </c>
      <c r="V395" s="36">
        <v>37.292000000000002</v>
      </c>
      <c r="W395" s="220">
        <f t="shared" si="63"/>
        <v>2.4110640504350224E-2</v>
      </c>
      <c r="X395" s="29">
        <f t="shared" si="64"/>
        <v>43</v>
      </c>
      <c r="Y395" s="38" t="str">
        <f t="array" ref="Y395">X395&amp;CHOOSE(AND(X395&lt;&gt;{11,12,13})*MIN(4,MOD(X395,10))+1,"th","st","nd","rd","th")</f>
        <v>43rd</v>
      </c>
      <c r="Z395" s="37">
        <v>7.4580000000000002</v>
      </c>
      <c r="AA395" s="28">
        <v>6</v>
      </c>
      <c r="AB395" s="221">
        <f t="shared" si="65"/>
        <v>3.8792192166175409E-3</v>
      </c>
      <c r="AC395" s="29">
        <f t="shared" si="66"/>
        <v>41</v>
      </c>
      <c r="AD395" s="38" t="str">
        <f t="array" ref="AD395">AC395&amp;CHOOSE(AND(AC395&lt;&gt;{11,12,13})*MIN(4,MOD(AC395,10))+1,"th","st","nd","rd","th")</f>
        <v>41st</v>
      </c>
      <c r="AE395" s="37">
        <v>3.6</v>
      </c>
      <c r="AF395" s="113">
        <v>1546.703</v>
      </c>
      <c r="AG395" s="113">
        <v>1526.807</v>
      </c>
      <c r="AH395" s="113">
        <v>1545.492</v>
      </c>
      <c r="AI395" s="38">
        <v>1539.6669999999999</v>
      </c>
      <c r="AJ395" s="29">
        <f t="shared" si="67"/>
        <v>34</v>
      </c>
      <c r="AK395" s="38" t="str">
        <f t="array" ref="AK395">AJ395&amp;CHOOSE(AND(AJ395&lt;&gt;{11,12,13})*MIN(4,MOD(AJ395,10))+1,"th","st","nd","rd","th")</f>
        <v>34th</v>
      </c>
      <c r="AL395" s="38">
        <v>210.583</v>
      </c>
      <c r="AM395" s="38">
        <v>261.94099999999997</v>
      </c>
      <c r="AN395" s="38">
        <v>1801.6079999999999</v>
      </c>
      <c r="AO395" s="29">
        <f t="shared" si="68"/>
        <v>33</v>
      </c>
      <c r="AP395" s="38" t="str">
        <f t="array" ref="AP395">AO395&amp;CHOOSE(AND(AO395&lt;&gt;{11,12,13})*MIN(4,MOD(AO395,10))+1,"th","st","nd","rd","th")</f>
        <v>33rd</v>
      </c>
      <c r="AQ395" s="77">
        <v>0.82</v>
      </c>
      <c r="AR395" s="36">
        <v>1596.6859999999999</v>
      </c>
      <c r="AS395" s="29">
        <f t="shared" si="69"/>
        <v>25</v>
      </c>
      <c r="AT395" s="38" t="str">
        <f t="array" ref="AT395">AS395&amp;CHOOSE(AND(AS395&lt;&gt;{11,12,13})*MIN(4,MOD(AS395,10))+1,"th","st","nd","rd","th")</f>
        <v>25th</v>
      </c>
      <c r="AU395" s="40">
        <v>5.4141044459179717E-4</v>
      </c>
    </row>
    <row r="396" spans="1:47" x14ac:dyDescent="0.25">
      <c r="A396" s="7">
        <v>115503004</v>
      </c>
      <c r="B396" s="8" t="s">
        <v>318</v>
      </c>
      <c r="C396" s="8" t="s">
        <v>319</v>
      </c>
      <c r="D396" s="27">
        <v>60906</v>
      </c>
      <c r="E396" s="29">
        <f t="shared" si="60"/>
        <v>65</v>
      </c>
      <c r="F396" s="38" t="str">
        <f t="array" ref="F396">E396&amp;CHOOSE(AND(E396&lt;&gt;{11,12,13})*MIN(4,MOD(E396,10))+1,"th","st","nd","rd","th")</f>
        <v>65th</v>
      </c>
      <c r="G396" s="29">
        <v>2111</v>
      </c>
      <c r="H396" s="30">
        <v>0.93510000000000004</v>
      </c>
      <c r="I396" s="31">
        <v>0.8881</v>
      </c>
      <c r="J396" s="94">
        <v>41</v>
      </c>
      <c r="K396" s="33">
        <v>102.836</v>
      </c>
      <c r="L396" s="34">
        <v>0.1022</v>
      </c>
      <c r="M396" s="29">
        <f t="shared" si="61"/>
        <v>32</v>
      </c>
      <c r="N396" s="38" t="str">
        <f t="array" ref="N396">M396&amp;CHOOSE(AND(M396&lt;&gt;{11,12,13})*MIN(4,MOD(M396,10))+1,"th","st","nd","rd","th")</f>
        <v>32nd</v>
      </c>
      <c r="O396" s="34">
        <v>0.17249999999999999</v>
      </c>
      <c r="P396" s="29">
        <f t="shared" si="62"/>
        <v>52</v>
      </c>
      <c r="Q396" s="38" t="str">
        <f t="array" ref="Q396">P396&amp;CHOOSE(AND(P396&lt;&gt;{11,12,13})*MIN(4,MOD(P396,10))+1,"th","st","nd","rd","th")</f>
        <v>52nd</v>
      </c>
      <c r="R396" s="35">
        <v>47.597000000000001</v>
      </c>
      <c r="S396" s="35">
        <v>40.167999999999999</v>
      </c>
      <c r="T396" s="35">
        <v>0</v>
      </c>
      <c r="U396" s="35">
        <v>87.765000000000001</v>
      </c>
      <c r="V396" s="36">
        <v>29.843</v>
      </c>
      <c r="W396" s="220">
        <f t="shared" si="63"/>
        <v>3.84475650605514E-2</v>
      </c>
      <c r="X396" s="29">
        <f t="shared" si="64"/>
        <v>74</v>
      </c>
      <c r="Y396" s="38" t="str">
        <f t="array" ref="Y396">X396&amp;CHOOSE(AND(X396&lt;&gt;{11,12,13})*MIN(4,MOD(X396,10))+1,"th","st","nd","rd","th")</f>
        <v>74th</v>
      </c>
      <c r="Z396" s="37">
        <v>5.9690000000000003</v>
      </c>
      <c r="AA396" s="28">
        <v>2</v>
      </c>
      <c r="AB396" s="221">
        <f t="shared" si="65"/>
        <v>2.5766555011594947E-3</v>
      </c>
      <c r="AC396" s="29">
        <f t="shared" si="66"/>
        <v>32</v>
      </c>
      <c r="AD396" s="38" t="str">
        <f t="array" ref="AD396">AC396&amp;CHOOSE(AND(AC396&lt;&gt;{11,12,13})*MIN(4,MOD(AC396,10))+1,"th","st","nd","rd","th")</f>
        <v>32nd</v>
      </c>
      <c r="AE396" s="37">
        <v>1.2</v>
      </c>
      <c r="AF396" s="113">
        <v>776.2</v>
      </c>
      <c r="AG396" s="113">
        <v>778.73</v>
      </c>
      <c r="AH396" s="113">
        <v>799.07399999999996</v>
      </c>
      <c r="AI396" s="38">
        <v>784.66800000000001</v>
      </c>
      <c r="AJ396" s="29">
        <f t="shared" si="67"/>
        <v>9</v>
      </c>
      <c r="AK396" s="38" t="str">
        <f t="array" ref="AK396">AJ396&amp;CHOOSE(AND(AJ396&lt;&gt;{11,12,13})*MIN(4,MOD(AJ396,10))+1,"th","st","nd","rd","th")</f>
        <v>9th</v>
      </c>
      <c r="AL396" s="38">
        <v>94.933999999999997</v>
      </c>
      <c r="AM396" s="38">
        <v>197.77</v>
      </c>
      <c r="AN396" s="38">
        <v>982.43799999999999</v>
      </c>
      <c r="AO396" s="29">
        <f t="shared" si="68"/>
        <v>8</v>
      </c>
      <c r="AP396" s="38" t="str">
        <f t="array" ref="AP396">AO396&amp;CHOOSE(AND(AO396&lt;&gt;{11,12,13})*MIN(4,MOD(AO396,10))+1,"th","st","nd","rd","th")</f>
        <v>8th</v>
      </c>
      <c r="AQ396" s="77">
        <v>1.1200000000000001</v>
      </c>
      <c r="AR396" s="36">
        <v>1028.9190000000001</v>
      </c>
      <c r="AS396" s="29">
        <f t="shared" si="69"/>
        <v>7</v>
      </c>
      <c r="AT396" s="38" t="str">
        <f t="array" ref="AT396">AS396&amp;CHOOSE(AND(AS396&lt;&gt;{11,12,13})*MIN(4,MOD(AS396,10))+1,"th","st","nd","rd","th")</f>
        <v>7th</v>
      </c>
      <c r="AU396" s="40">
        <v>3.4888982131674445E-4</v>
      </c>
    </row>
    <row r="397" spans="1:47" x14ac:dyDescent="0.25">
      <c r="A397" s="7">
        <v>115504003</v>
      </c>
      <c r="B397" s="8" t="s">
        <v>436</v>
      </c>
      <c r="C397" s="8" t="s">
        <v>319</v>
      </c>
      <c r="D397" s="27">
        <v>56580</v>
      </c>
      <c r="E397" s="29">
        <f t="shared" si="60"/>
        <v>55</v>
      </c>
      <c r="F397" s="38" t="str">
        <f t="array" ref="F397">E397&amp;CHOOSE(AND(E397&lt;&gt;{11,12,13})*MIN(4,MOD(E397,10))+1,"th","st","nd","rd","th")</f>
        <v>55th</v>
      </c>
      <c r="G397" s="29">
        <v>2933</v>
      </c>
      <c r="H397" s="30">
        <v>1.0065999999999999</v>
      </c>
      <c r="I397" s="31">
        <v>0.82079999999999997</v>
      </c>
      <c r="J397" s="94">
        <v>97</v>
      </c>
      <c r="K397" s="33">
        <v>70.483000000000004</v>
      </c>
      <c r="L397" s="34">
        <v>0.15359999999999999</v>
      </c>
      <c r="M397" s="29">
        <f t="shared" si="61"/>
        <v>55</v>
      </c>
      <c r="N397" s="38" t="str">
        <f t="array" ref="N397">M397&amp;CHOOSE(AND(M397&lt;&gt;{11,12,13})*MIN(4,MOD(M397,10))+1,"th","st","nd","rd","th")</f>
        <v>55th</v>
      </c>
      <c r="O397" s="34">
        <v>0.17519999999999999</v>
      </c>
      <c r="P397" s="29">
        <f t="shared" si="62"/>
        <v>53</v>
      </c>
      <c r="Q397" s="38" t="str">
        <f t="array" ref="Q397">P397&amp;CHOOSE(AND(P397&lt;&gt;{11,12,13})*MIN(4,MOD(P397,10))+1,"th","st","nd","rd","th")</f>
        <v>53rd</v>
      </c>
      <c r="R397" s="35">
        <v>103.998</v>
      </c>
      <c r="S397" s="35">
        <v>59.311</v>
      </c>
      <c r="T397" s="35">
        <v>0</v>
      </c>
      <c r="U397" s="35">
        <v>163.309</v>
      </c>
      <c r="V397" s="36">
        <v>62.607999999999997</v>
      </c>
      <c r="W397" s="220">
        <f t="shared" si="63"/>
        <v>5.5481461723126159E-2</v>
      </c>
      <c r="X397" s="29">
        <f t="shared" si="64"/>
        <v>89</v>
      </c>
      <c r="Y397" s="38" t="str">
        <f t="array" ref="Y397">X397&amp;CHOOSE(AND(X397&lt;&gt;{11,12,13})*MIN(4,MOD(X397,10))+1,"th","st","nd","rd","th")</f>
        <v>89th</v>
      </c>
      <c r="Z397" s="37">
        <v>12.522</v>
      </c>
      <c r="AA397" s="28">
        <v>0</v>
      </c>
      <c r="AB397" s="221">
        <f t="shared" si="65"/>
        <v>0</v>
      </c>
      <c r="AC397" s="29">
        <f t="shared" si="66"/>
        <v>1</v>
      </c>
      <c r="AD397" s="38" t="str">
        <f t="array" ref="AD397">AC397&amp;CHOOSE(AND(AC397&lt;&gt;{11,12,13})*MIN(4,MOD(AC397,10))+1,"th","st","nd","rd","th")</f>
        <v>1st</v>
      </c>
      <c r="AE397" s="37">
        <v>0</v>
      </c>
      <c r="AF397" s="113">
        <v>1128.4490000000001</v>
      </c>
      <c r="AG397" s="113">
        <v>1099.21</v>
      </c>
      <c r="AH397" s="113">
        <v>1088.9010000000001</v>
      </c>
      <c r="AI397" s="38">
        <v>1105.52</v>
      </c>
      <c r="AJ397" s="29">
        <f t="shared" si="67"/>
        <v>21</v>
      </c>
      <c r="AK397" s="38" t="str">
        <f t="array" ref="AK397">AJ397&amp;CHOOSE(AND(AJ397&lt;&gt;{11,12,13})*MIN(4,MOD(AJ397,10))+1,"th","st","nd","rd","th")</f>
        <v>21st</v>
      </c>
      <c r="AL397" s="38">
        <v>175.83099999999999</v>
      </c>
      <c r="AM397" s="38">
        <v>246.31399999999999</v>
      </c>
      <c r="AN397" s="38">
        <v>1351.8340000000001</v>
      </c>
      <c r="AO397" s="29">
        <f t="shared" si="68"/>
        <v>20</v>
      </c>
      <c r="AP397" s="38" t="str">
        <f t="array" ref="AP397">AO397&amp;CHOOSE(AND(AO397&lt;&gt;{11,12,13})*MIN(4,MOD(AO397,10))+1,"th","st","nd","rd","th")</f>
        <v>20th</v>
      </c>
      <c r="AQ397" s="77">
        <v>1.19</v>
      </c>
      <c r="AR397" s="36">
        <v>1619.3</v>
      </c>
      <c r="AS397" s="29">
        <f t="shared" si="69"/>
        <v>26</v>
      </c>
      <c r="AT397" s="38" t="str">
        <f t="array" ref="AT397">AS397&amp;CHOOSE(AND(AS397&lt;&gt;{11,12,13})*MIN(4,MOD(AS397,10))+1,"th","st","nd","rd","th")</f>
        <v>26th</v>
      </c>
      <c r="AU397" s="40">
        <v>5.4907848689566836E-4</v>
      </c>
    </row>
    <row r="398" spans="1:47" x14ac:dyDescent="0.25">
      <c r="A398" s="7">
        <v>115506003</v>
      </c>
      <c r="B398" s="8" t="s">
        <v>582</v>
      </c>
      <c r="C398" s="8" t="s">
        <v>319</v>
      </c>
      <c r="D398" s="27">
        <v>63920</v>
      </c>
      <c r="E398" s="29">
        <f t="shared" si="60"/>
        <v>72</v>
      </c>
      <c r="F398" s="38" t="str">
        <f t="array" ref="F398">E398&amp;CHOOSE(AND(E398&lt;&gt;{11,12,13})*MIN(4,MOD(E398,10))+1,"th","st","nd","rd","th")</f>
        <v>72nd</v>
      </c>
      <c r="G398" s="29">
        <v>5926</v>
      </c>
      <c r="H398" s="30">
        <v>0.89100000000000001</v>
      </c>
      <c r="I398" s="31">
        <v>0.73050000000000004</v>
      </c>
      <c r="J398" s="94">
        <v>170</v>
      </c>
      <c r="K398" s="33">
        <v>0</v>
      </c>
      <c r="L398" s="34">
        <v>8.8599999999999998E-2</v>
      </c>
      <c r="M398" s="29">
        <f t="shared" si="61"/>
        <v>27</v>
      </c>
      <c r="N398" s="38" t="str">
        <f t="array" ref="N398">M398&amp;CHOOSE(AND(M398&lt;&gt;{11,12,13})*MIN(4,MOD(M398,10))+1,"th","st","nd","rd","th")</f>
        <v>27th</v>
      </c>
      <c r="O398" s="34">
        <v>0.15590000000000001</v>
      </c>
      <c r="P398" s="29">
        <f t="shared" si="62"/>
        <v>44</v>
      </c>
      <c r="Q398" s="38" t="str">
        <f t="array" ref="Q398">P398&amp;CHOOSE(AND(P398&lt;&gt;{11,12,13})*MIN(4,MOD(P398,10))+1,"th","st","nd","rd","th")</f>
        <v>44th</v>
      </c>
      <c r="R398" s="35">
        <v>98.162999999999997</v>
      </c>
      <c r="S398" s="35">
        <v>86.364000000000004</v>
      </c>
      <c r="T398" s="35">
        <v>0</v>
      </c>
      <c r="U398" s="35">
        <v>184.52699999999999</v>
      </c>
      <c r="V398" s="36">
        <v>86.55</v>
      </c>
      <c r="W398" s="220">
        <f t="shared" si="63"/>
        <v>4.6870963776407905E-2</v>
      </c>
      <c r="X398" s="29">
        <f t="shared" si="64"/>
        <v>84</v>
      </c>
      <c r="Y398" s="38" t="str">
        <f t="array" ref="Y398">X398&amp;CHOOSE(AND(X398&lt;&gt;{11,12,13})*MIN(4,MOD(X398,10))+1,"th","st","nd","rd","th")</f>
        <v>84th</v>
      </c>
      <c r="Z398" s="37">
        <v>17.309999999999999</v>
      </c>
      <c r="AA398" s="28">
        <v>4</v>
      </c>
      <c r="AB398" s="221">
        <f t="shared" si="65"/>
        <v>2.1661912779391288E-3</v>
      </c>
      <c r="AC398" s="29">
        <f t="shared" si="66"/>
        <v>28</v>
      </c>
      <c r="AD398" s="38" t="str">
        <f t="array" ref="AD398">AC398&amp;CHOOSE(AND(AC398&lt;&gt;{11,12,13})*MIN(4,MOD(AC398,10))+1,"th","st","nd","rd","th")</f>
        <v>28th</v>
      </c>
      <c r="AE398" s="37">
        <v>2.4</v>
      </c>
      <c r="AF398" s="113">
        <v>1846.559</v>
      </c>
      <c r="AG398" s="113">
        <v>1856.2739999999999</v>
      </c>
      <c r="AH398" s="113">
        <v>1843.365</v>
      </c>
      <c r="AI398" s="38">
        <v>1848.7329999999999</v>
      </c>
      <c r="AJ398" s="29">
        <f t="shared" si="67"/>
        <v>43</v>
      </c>
      <c r="AK398" s="38" t="str">
        <f t="array" ref="AK398">AJ398&amp;CHOOSE(AND(AJ398&lt;&gt;{11,12,13})*MIN(4,MOD(AJ398,10))+1,"th","st","nd","rd","th")</f>
        <v>43rd</v>
      </c>
      <c r="AL398" s="38">
        <v>204.23699999999999</v>
      </c>
      <c r="AM398" s="38">
        <v>204.23699999999999</v>
      </c>
      <c r="AN398" s="38">
        <v>2052.9699999999998</v>
      </c>
      <c r="AO398" s="29">
        <f t="shared" si="68"/>
        <v>40</v>
      </c>
      <c r="AP398" s="38" t="str">
        <f t="array" ref="AP398">AO398&amp;CHOOSE(AND(AO398&lt;&gt;{11,12,13})*MIN(4,MOD(AO398,10))+1,"th","st","nd","rd","th")</f>
        <v>40th</v>
      </c>
      <c r="AQ398" s="77">
        <v>0.76</v>
      </c>
      <c r="AR398" s="36">
        <v>1390.1890000000001</v>
      </c>
      <c r="AS398" s="29">
        <f t="shared" si="69"/>
        <v>17</v>
      </c>
      <c r="AT398" s="38" t="str">
        <f t="array" ref="AT398">AS398&amp;CHOOSE(AND(AS398&lt;&gt;{11,12,13})*MIN(4,MOD(AS398,10))+1,"th","st","nd","rd","th")</f>
        <v>17th</v>
      </c>
      <c r="AU398" s="40">
        <v>4.7139064572284469E-4</v>
      </c>
    </row>
    <row r="399" spans="1:47" x14ac:dyDescent="0.25">
      <c r="A399" s="7">
        <v>115508003</v>
      </c>
      <c r="B399" s="8" t="s">
        <v>633</v>
      </c>
      <c r="C399" s="8" t="s">
        <v>319</v>
      </c>
      <c r="D399" s="27">
        <v>59905</v>
      </c>
      <c r="E399" s="29">
        <f t="shared" si="60"/>
        <v>62</v>
      </c>
      <c r="F399" s="38" t="str">
        <f t="array" ref="F399">E399&amp;CHOOSE(AND(E399&lt;&gt;{11,12,13})*MIN(4,MOD(E399,10))+1,"th","st","nd","rd","th")</f>
        <v>62nd</v>
      </c>
      <c r="G399" s="29">
        <v>7225</v>
      </c>
      <c r="H399" s="30">
        <v>0.95069999999999999</v>
      </c>
      <c r="I399" s="31">
        <v>0.73409999999999997</v>
      </c>
      <c r="J399" s="94">
        <v>164</v>
      </c>
      <c r="K399" s="33">
        <v>0</v>
      </c>
      <c r="L399" s="34">
        <v>7.0999999999999994E-2</v>
      </c>
      <c r="M399" s="29">
        <f t="shared" si="61"/>
        <v>20</v>
      </c>
      <c r="N399" s="38" t="str">
        <f t="array" ref="N399">M399&amp;CHOOSE(AND(M399&lt;&gt;{11,12,13})*MIN(4,MOD(M399,10))+1,"th","st","nd","rd","th")</f>
        <v>20th</v>
      </c>
      <c r="O399" s="34">
        <v>0.28220000000000001</v>
      </c>
      <c r="P399" s="29">
        <f t="shared" si="62"/>
        <v>93</v>
      </c>
      <c r="Q399" s="38" t="str">
        <f t="array" ref="Q399">P399&amp;CHOOSE(AND(P399&lt;&gt;{11,12,13})*MIN(4,MOD(P399,10))+1,"th","st","nd","rd","th")</f>
        <v>93rd</v>
      </c>
      <c r="R399" s="35">
        <v>106.151</v>
      </c>
      <c r="S399" s="35">
        <v>210.95599999999999</v>
      </c>
      <c r="T399" s="35">
        <v>0</v>
      </c>
      <c r="U399" s="35">
        <v>317.10700000000003</v>
      </c>
      <c r="V399" s="36">
        <v>109.52500000000001</v>
      </c>
      <c r="W399" s="220">
        <f t="shared" si="63"/>
        <v>4.3954099118550256E-2</v>
      </c>
      <c r="X399" s="29">
        <f t="shared" si="64"/>
        <v>81</v>
      </c>
      <c r="Y399" s="38" t="str">
        <f t="array" ref="Y399">X399&amp;CHOOSE(AND(X399&lt;&gt;{11,12,13})*MIN(4,MOD(X399,10))+1,"th","st","nd","rd","th")</f>
        <v>81st</v>
      </c>
      <c r="Z399" s="37">
        <v>21.905000000000001</v>
      </c>
      <c r="AA399" s="28">
        <v>7</v>
      </c>
      <c r="AB399" s="221">
        <f t="shared" si="65"/>
        <v>2.8092097131235038E-3</v>
      </c>
      <c r="AC399" s="29">
        <f t="shared" si="66"/>
        <v>35</v>
      </c>
      <c r="AD399" s="38" t="str">
        <f t="array" ref="AD399">AC399&amp;CHOOSE(AND(AC399&lt;&gt;{11,12,13})*MIN(4,MOD(AC399,10))+1,"th","st","nd","rd","th")</f>
        <v>35th</v>
      </c>
      <c r="AE399" s="37">
        <v>4.2</v>
      </c>
      <c r="AF399" s="113">
        <v>2491.8040000000001</v>
      </c>
      <c r="AG399" s="113">
        <v>2563.8580000000002</v>
      </c>
      <c r="AH399" s="113">
        <v>2554.98</v>
      </c>
      <c r="AI399" s="38">
        <v>2536.8809999999999</v>
      </c>
      <c r="AJ399" s="29">
        <f t="shared" si="67"/>
        <v>58</v>
      </c>
      <c r="AK399" s="38" t="str">
        <f t="array" ref="AK399">AJ399&amp;CHOOSE(AND(AJ399&lt;&gt;{11,12,13})*MIN(4,MOD(AJ399,10))+1,"th","st","nd","rd","th")</f>
        <v>58th</v>
      </c>
      <c r="AL399" s="38">
        <v>343.21199999999999</v>
      </c>
      <c r="AM399" s="38">
        <v>343.21199999999999</v>
      </c>
      <c r="AN399" s="38">
        <v>2880.0929999999998</v>
      </c>
      <c r="AO399" s="29">
        <f t="shared" si="68"/>
        <v>58</v>
      </c>
      <c r="AP399" s="38" t="str">
        <f t="array" ref="AP399">AO399&amp;CHOOSE(AND(AO399&lt;&gt;{11,12,13})*MIN(4,MOD(AO399,10))+1,"th","st","nd","rd","th")</f>
        <v>58th</v>
      </c>
      <c r="AQ399" s="77">
        <v>0.94</v>
      </c>
      <c r="AR399" s="36">
        <v>2573.8180000000002</v>
      </c>
      <c r="AS399" s="29">
        <f t="shared" si="69"/>
        <v>51</v>
      </c>
      <c r="AT399" s="38" t="str">
        <f t="array" ref="AT399">AS399&amp;CHOOSE(AND(AS399&lt;&gt;{11,12,13})*MIN(4,MOD(AS399,10))+1,"th","st","nd","rd","th")</f>
        <v>51st</v>
      </c>
      <c r="AU399" s="40">
        <v>8.7274013029385263E-4</v>
      </c>
    </row>
    <row r="400" spans="1:47" x14ac:dyDescent="0.25">
      <c r="A400" s="7">
        <v>126515001</v>
      </c>
      <c r="B400" s="8" t="s">
        <v>489</v>
      </c>
      <c r="C400" s="8" t="s">
        <v>490</v>
      </c>
      <c r="D400" s="27">
        <v>40649</v>
      </c>
      <c r="E400" s="29">
        <f t="shared" si="60"/>
        <v>9</v>
      </c>
      <c r="F400" s="38" t="str">
        <f t="array" ref="F400">E400&amp;CHOOSE(AND(E400&lt;&gt;{11,12,13})*MIN(4,MOD(E400,10))+1,"th","st","nd","rd","th")</f>
        <v>9th</v>
      </c>
      <c r="G400" s="29">
        <v>591280</v>
      </c>
      <c r="H400" s="30">
        <v>1.401</v>
      </c>
      <c r="I400" s="31">
        <v>-24.489100000000001</v>
      </c>
      <c r="J400" s="94">
        <v>500</v>
      </c>
      <c r="K400" s="33">
        <v>0</v>
      </c>
      <c r="L400" s="34">
        <v>0.35709999999999997</v>
      </c>
      <c r="M400" s="29">
        <f t="shared" si="61"/>
        <v>95</v>
      </c>
      <c r="N400" s="38" t="str">
        <f t="array" ref="N400">M400&amp;CHOOSE(AND(M400&lt;&gt;{11,12,13})*MIN(4,MOD(M400,10))+1,"th","st","nd","rd","th")</f>
        <v>95th</v>
      </c>
      <c r="O400" s="34">
        <v>0.2281</v>
      </c>
      <c r="P400" s="29">
        <f t="shared" si="62"/>
        <v>78</v>
      </c>
      <c r="Q400" s="38" t="str">
        <f t="array" ref="Q400">P400&amp;CHOOSE(AND(P400&lt;&gt;{11,12,13})*MIN(4,MOD(P400,10))+1,"th","st","nd","rd","th")</f>
        <v>78th</v>
      </c>
      <c r="R400" s="35">
        <v>43497.77</v>
      </c>
      <c r="S400" s="35">
        <v>13892.245000000001</v>
      </c>
      <c r="T400" s="35">
        <v>21748.884999999998</v>
      </c>
      <c r="U400" s="35">
        <v>79138.899999999994</v>
      </c>
      <c r="V400" s="36">
        <v>71118.392000000007</v>
      </c>
      <c r="W400" s="220">
        <f t="shared" si="63"/>
        <v>0.35031282455435153</v>
      </c>
      <c r="X400" s="29">
        <f t="shared" si="64"/>
        <v>100</v>
      </c>
      <c r="Y400" s="38" t="str">
        <f t="array" ref="Y400">X400&amp;CHOOSE(AND(X400&lt;&gt;{11,12,13})*MIN(4,MOD(X400,10))+1,"th","st","nd","rd","th")</f>
        <v>100th</v>
      </c>
      <c r="Z400" s="37">
        <v>14223.678</v>
      </c>
      <c r="AA400" s="28">
        <v>19396</v>
      </c>
      <c r="AB400" s="221">
        <f t="shared" si="65"/>
        <v>9.5540230227030454E-2</v>
      </c>
      <c r="AC400" s="29">
        <f t="shared" si="66"/>
        <v>98</v>
      </c>
      <c r="AD400" s="38" t="str">
        <f t="array" ref="AD400">AC400&amp;CHOOSE(AND(AC400&lt;&gt;{11,12,13})*MIN(4,MOD(AC400,10))+1,"th","st","nd","rd","th")</f>
        <v>98th</v>
      </c>
      <c r="AE400" s="37">
        <v>11637.6</v>
      </c>
      <c r="AF400" s="113">
        <v>203013.95499999999</v>
      </c>
      <c r="AG400" s="113">
        <v>204068.6</v>
      </c>
      <c r="AH400" s="113">
        <v>204051.50200000001</v>
      </c>
      <c r="AI400" s="38">
        <v>203711.35200000001</v>
      </c>
      <c r="AJ400" s="29">
        <f t="shared" si="67"/>
        <v>100</v>
      </c>
      <c r="AK400" s="38" t="str">
        <f t="array" ref="AK400">AJ400&amp;CHOOSE(AND(AJ400&lt;&gt;{11,12,13})*MIN(4,MOD(AJ400,10))+1,"th","st","nd","rd","th")</f>
        <v>100th</v>
      </c>
      <c r="AL400" s="38">
        <v>105000.178</v>
      </c>
      <c r="AM400" s="38">
        <v>105000.178</v>
      </c>
      <c r="AN400" s="38">
        <v>308711.53000000003</v>
      </c>
      <c r="AO400" s="29">
        <f t="shared" si="68"/>
        <v>100</v>
      </c>
      <c r="AP400" s="38" t="str">
        <f t="array" ref="AP400">AO400&amp;CHOOSE(AND(AO400&lt;&gt;{11,12,13})*MIN(4,MOD(AO400,10))+1,"th","st","nd","rd","th")</f>
        <v>100th</v>
      </c>
      <c r="AQ400" s="77">
        <v>1.7</v>
      </c>
      <c r="AR400" s="36">
        <v>735258.25100000005</v>
      </c>
      <c r="AS400" s="29">
        <f t="shared" si="69"/>
        <v>100</v>
      </c>
      <c r="AT400" s="38" t="str">
        <f t="array" ref="AT400">AS400&amp;CHOOSE(AND(AS400&lt;&gt;{11,12,13})*MIN(4,MOD(AS400,10))+1,"th","st","nd","rd","th")</f>
        <v>100th</v>
      </c>
      <c r="AU400" s="40">
        <v>0.24931420239401939</v>
      </c>
    </row>
    <row r="401" spans="1:47" x14ac:dyDescent="0.25">
      <c r="A401" s="7">
        <v>120522003</v>
      </c>
      <c r="B401" s="8" t="s">
        <v>254</v>
      </c>
      <c r="C401" s="8" t="s">
        <v>255</v>
      </c>
      <c r="D401" s="27">
        <v>68517</v>
      </c>
      <c r="E401" s="29">
        <f t="shared" si="60"/>
        <v>78</v>
      </c>
      <c r="F401" s="38" t="str">
        <f t="array" ref="F401">E401&amp;CHOOSE(AND(E401&lt;&gt;{11,12,13})*MIN(4,MOD(E401,10))+1,"th","st","nd","rd","th")</f>
        <v>78th</v>
      </c>
      <c r="G401" s="29">
        <v>10714</v>
      </c>
      <c r="H401" s="30">
        <v>0.83120000000000005</v>
      </c>
      <c r="I401" s="31">
        <v>0.46739999999999998</v>
      </c>
      <c r="J401" s="94">
        <v>275</v>
      </c>
      <c r="K401" s="33">
        <v>0</v>
      </c>
      <c r="L401" s="34">
        <v>0.1226</v>
      </c>
      <c r="M401" s="29">
        <f t="shared" si="61"/>
        <v>42</v>
      </c>
      <c r="N401" s="38" t="str">
        <f t="array" ref="N401">M401&amp;CHOOSE(AND(M401&lt;&gt;{11,12,13})*MIN(4,MOD(M401,10))+1,"th","st","nd","rd","th")</f>
        <v>42nd</v>
      </c>
      <c r="O401" s="34">
        <v>0.12230000000000001</v>
      </c>
      <c r="P401" s="29">
        <f t="shared" si="62"/>
        <v>27</v>
      </c>
      <c r="Q401" s="38" t="str">
        <f t="array" ref="Q401">P401&amp;CHOOSE(AND(P401&lt;&gt;{11,12,13})*MIN(4,MOD(P401,10))+1,"th","st","nd","rd","th")</f>
        <v>27th</v>
      </c>
      <c r="R401" s="35">
        <v>334.91500000000002</v>
      </c>
      <c r="S401" s="35">
        <v>167.048</v>
      </c>
      <c r="T401" s="35">
        <v>0</v>
      </c>
      <c r="U401" s="35">
        <v>501.96300000000002</v>
      </c>
      <c r="V401" s="36">
        <v>60.808</v>
      </c>
      <c r="W401" s="220">
        <f t="shared" si="63"/>
        <v>1.3355739324117183E-2</v>
      </c>
      <c r="X401" s="29">
        <f t="shared" si="64"/>
        <v>15</v>
      </c>
      <c r="Y401" s="38" t="str">
        <f t="array" ref="Y401">X401&amp;CHOOSE(AND(X401&lt;&gt;{11,12,13})*MIN(4,MOD(X401,10))+1,"th","st","nd","rd","th")</f>
        <v>15th</v>
      </c>
      <c r="Z401" s="37">
        <v>12.162000000000001</v>
      </c>
      <c r="AA401" s="28">
        <v>36</v>
      </c>
      <c r="AB401" s="221">
        <f t="shared" si="65"/>
        <v>7.9069631572855313E-3</v>
      </c>
      <c r="AC401" s="29">
        <f t="shared" si="66"/>
        <v>57</v>
      </c>
      <c r="AD401" s="38" t="str">
        <f t="array" ref="AD401">AC401&amp;CHOOSE(AND(AC401&lt;&gt;{11,12,13})*MIN(4,MOD(AC401,10))+1,"th","st","nd","rd","th")</f>
        <v>57th</v>
      </c>
      <c r="AE401" s="37">
        <v>21.6</v>
      </c>
      <c r="AF401" s="113">
        <v>4552.9489999999996</v>
      </c>
      <c r="AG401" s="113">
        <v>4629.7359999999999</v>
      </c>
      <c r="AH401" s="113">
        <v>4713.2340000000004</v>
      </c>
      <c r="AI401" s="38">
        <v>4631.973</v>
      </c>
      <c r="AJ401" s="29">
        <f t="shared" si="67"/>
        <v>83</v>
      </c>
      <c r="AK401" s="38" t="str">
        <f t="array" ref="AK401">AJ401&amp;CHOOSE(AND(AJ401&lt;&gt;{11,12,13})*MIN(4,MOD(AJ401,10))+1,"th","st","nd","rd","th")</f>
        <v>83rd</v>
      </c>
      <c r="AL401" s="38">
        <v>535.72500000000002</v>
      </c>
      <c r="AM401" s="38">
        <v>535.72500000000002</v>
      </c>
      <c r="AN401" s="38">
        <v>5167.6980000000003</v>
      </c>
      <c r="AO401" s="29">
        <f t="shared" si="68"/>
        <v>82</v>
      </c>
      <c r="AP401" s="38" t="str">
        <f t="array" ref="AP401">AO401&amp;CHOOSE(AND(AO401&lt;&gt;{11,12,13})*MIN(4,MOD(AO401,10))+1,"th","st","nd","rd","th")</f>
        <v>82nd</v>
      </c>
      <c r="AQ401" s="77">
        <v>1.1200000000000001</v>
      </c>
      <c r="AR401" s="36">
        <v>4810.8370000000004</v>
      </c>
      <c r="AS401" s="29">
        <f t="shared" si="69"/>
        <v>79</v>
      </c>
      <c r="AT401" s="38" t="str">
        <f t="array" ref="AT401">AS401&amp;CHOOSE(AND(AS401&lt;&gt;{11,12,13})*MIN(4,MOD(AS401,10))+1,"th","st","nd","rd","th")</f>
        <v>79th</v>
      </c>
      <c r="AU401" s="40">
        <v>1.6312771572047778E-3</v>
      </c>
    </row>
    <row r="402" spans="1:47" x14ac:dyDescent="0.25">
      <c r="A402" s="7">
        <v>119648303</v>
      </c>
      <c r="B402" s="8" t="s">
        <v>613</v>
      </c>
      <c r="C402" s="8" t="s">
        <v>255</v>
      </c>
      <c r="D402" s="27">
        <v>56614</v>
      </c>
      <c r="E402" s="29">
        <f t="shared" si="60"/>
        <v>55</v>
      </c>
      <c r="F402" s="38" t="str">
        <f t="array" ref="F402">E402&amp;CHOOSE(AND(E402&lt;&gt;{11,12,13})*MIN(4,MOD(E402,10))+1,"th","st","nd","rd","th")</f>
        <v>55th</v>
      </c>
      <c r="G402" s="29">
        <v>10326</v>
      </c>
      <c r="H402" s="30">
        <v>1.006</v>
      </c>
      <c r="I402" s="31">
        <v>0.68030000000000002</v>
      </c>
      <c r="J402" s="94">
        <v>199</v>
      </c>
      <c r="K402" s="33">
        <v>0</v>
      </c>
      <c r="L402" s="34">
        <v>0.17169999999999999</v>
      </c>
      <c r="M402" s="29">
        <f t="shared" si="61"/>
        <v>63</v>
      </c>
      <c r="N402" s="38" t="str">
        <f t="array" ref="N402">M402&amp;CHOOSE(AND(M402&lt;&gt;{11,12,13})*MIN(4,MOD(M402,10))+1,"th","st","nd","rd","th")</f>
        <v>63rd</v>
      </c>
      <c r="O402" s="34">
        <v>0.17199999999999999</v>
      </c>
      <c r="P402" s="29">
        <f t="shared" si="62"/>
        <v>51</v>
      </c>
      <c r="Q402" s="38" t="str">
        <f t="array" ref="Q402">P402&amp;CHOOSE(AND(P402&lt;&gt;{11,12,13})*MIN(4,MOD(P402,10))+1,"th","st","nd","rd","th")</f>
        <v>51st</v>
      </c>
      <c r="R402" s="35">
        <v>308.82</v>
      </c>
      <c r="S402" s="35">
        <v>154.68</v>
      </c>
      <c r="T402" s="35">
        <v>0</v>
      </c>
      <c r="U402" s="35">
        <v>463.5</v>
      </c>
      <c r="V402" s="36">
        <v>56.427</v>
      </c>
      <c r="W402" s="220">
        <f t="shared" si="63"/>
        <v>1.8823607119124439E-2</v>
      </c>
      <c r="X402" s="29">
        <f t="shared" si="64"/>
        <v>28</v>
      </c>
      <c r="Y402" s="38" t="str">
        <f t="array" ref="Y402">X402&amp;CHOOSE(AND(X402&lt;&gt;{11,12,13})*MIN(4,MOD(X402,10))+1,"th","st","nd","rd","th")</f>
        <v>28th</v>
      </c>
      <c r="Z402" s="37">
        <v>11.285</v>
      </c>
      <c r="AA402" s="28">
        <v>13</v>
      </c>
      <c r="AB402" s="221">
        <f t="shared" si="65"/>
        <v>4.3366986114558234E-3</v>
      </c>
      <c r="AC402" s="29">
        <f t="shared" si="66"/>
        <v>44</v>
      </c>
      <c r="AD402" s="38" t="str">
        <f t="array" ref="AD402">AC402&amp;CHOOSE(AND(AC402&lt;&gt;{11,12,13})*MIN(4,MOD(AC402,10))+1,"th","st","nd","rd","th")</f>
        <v>44th</v>
      </c>
      <c r="AE402" s="37">
        <v>7.8</v>
      </c>
      <c r="AF402" s="113">
        <v>2997.672</v>
      </c>
      <c r="AG402" s="113">
        <v>3047.5349999999999</v>
      </c>
      <c r="AH402" s="113">
        <v>3167.7939999999999</v>
      </c>
      <c r="AI402" s="38">
        <v>3071</v>
      </c>
      <c r="AJ402" s="29">
        <f t="shared" si="67"/>
        <v>67</v>
      </c>
      <c r="AK402" s="38" t="str">
        <f t="array" ref="AK402">AJ402&amp;CHOOSE(AND(AJ402&lt;&gt;{11,12,13})*MIN(4,MOD(AJ402,10))+1,"th","st","nd","rd","th")</f>
        <v>67th</v>
      </c>
      <c r="AL402" s="38">
        <v>482.58499999999998</v>
      </c>
      <c r="AM402" s="38">
        <v>482.58499999999998</v>
      </c>
      <c r="AN402" s="38">
        <v>3553.585</v>
      </c>
      <c r="AO402" s="29">
        <f t="shared" si="68"/>
        <v>67</v>
      </c>
      <c r="AP402" s="38" t="str">
        <f t="array" ref="AP402">AO402&amp;CHOOSE(AND(AO402&lt;&gt;{11,12,13})*MIN(4,MOD(AO402,10))+1,"th","st","nd","rd","th")</f>
        <v>67th</v>
      </c>
      <c r="AQ402" s="77">
        <v>1.21</v>
      </c>
      <c r="AR402" s="36">
        <v>4325.6369999999997</v>
      </c>
      <c r="AS402" s="29">
        <f t="shared" si="69"/>
        <v>75</v>
      </c>
      <c r="AT402" s="38" t="str">
        <f t="array" ref="AT402">AS402&amp;CHOOSE(AND(AS402&lt;&gt;{11,12,13})*MIN(4,MOD(AS402,10))+1,"th","st","nd","rd","th")</f>
        <v>75th</v>
      </c>
      <c r="AU402" s="40">
        <v>1.4667536706107073E-3</v>
      </c>
    </row>
    <row r="403" spans="1:47" x14ac:dyDescent="0.25">
      <c r="A403" s="7">
        <v>109530304</v>
      </c>
      <c r="B403" s="8" t="s">
        <v>118</v>
      </c>
      <c r="C403" s="8" t="s">
        <v>119</v>
      </c>
      <c r="D403" s="27">
        <v>45917</v>
      </c>
      <c r="E403" s="29">
        <f t="shared" si="60"/>
        <v>22</v>
      </c>
      <c r="F403" s="38" t="str">
        <f t="array" ref="F403">E403&amp;CHOOSE(AND(E403&lt;&gt;{11,12,13})*MIN(4,MOD(E403,10))+1,"th","st","nd","rd","th")</f>
        <v>22nd</v>
      </c>
      <c r="G403" s="29">
        <v>409</v>
      </c>
      <c r="H403" s="30">
        <v>1.2403</v>
      </c>
      <c r="I403" s="31">
        <v>0.98219999999999996</v>
      </c>
      <c r="J403" s="94">
        <v>2</v>
      </c>
      <c r="K403" s="33">
        <v>34.898000000000003</v>
      </c>
      <c r="L403" s="34">
        <v>5.0799999999999998E-2</v>
      </c>
      <c r="M403" s="29">
        <f t="shared" si="61"/>
        <v>11</v>
      </c>
      <c r="N403" s="38" t="str">
        <f t="array" ref="N403">M403&amp;CHOOSE(AND(M403&lt;&gt;{11,12,13})*MIN(4,MOD(M403,10))+1,"th","st","nd","rd","th")</f>
        <v>11th</v>
      </c>
      <c r="O403" s="34">
        <v>0.1525</v>
      </c>
      <c r="P403" s="29">
        <f t="shared" si="62"/>
        <v>43</v>
      </c>
      <c r="Q403" s="38" t="str">
        <f t="array" ref="Q403">P403&amp;CHOOSE(AND(P403&lt;&gt;{11,12,13})*MIN(4,MOD(P403,10))+1,"th","st","nd","rd","th")</f>
        <v>43rd</v>
      </c>
      <c r="R403" s="35">
        <v>4.7169999999999996</v>
      </c>
      <c r="S403" s="35">
        <v>7.08</v>
      </c>
      <c r="T403" s="35">
        <v>0</v>
      </c>
      <c r="U403" s="35">
        <v>11.797000000000001</v>
      </c>
      <c r="V403" s="36">
        <v>0</v>
      </c>
      <c r="W403" s="220">
        <f t="shared" si="63"/>
        <v>0</v>
      </c>
      <c r="X403" s="29">
        <f t="shared" si="64"/>
        <v>1</v>
      </c>
      <c r="Y403" s="38" t="str">
        <f t="array" ref="Y403">X403&amp;CHOOSE(AND(X403&lt;&gt;{11,12,13})*MIN(4,MOD(X403,10))+1,"th","st","nd","rd","th")</f>
        <v>1st</v>
      </c>
      <c r="Z403" s="37">
        <v>0</v>
      </c>
      <c r="AA403" s="28">
        <v>0</v>
      </c>
      <c r="AB403" s="221">
        <f t="shared" si="65"/>
        <v>0</v>
      </c>
      <c r="AC403" s="29">
        <f t="shared" si="66"/>
        <v>1</v>
      </c>
      <c r="AD403" s="38" t="str">
        <f t="array" ref="AD403">AC403&amp;CHOOSE(AND(AC403&lt;&gt;{11,12,13})*MIN(4,MOD(AC403,10))+1,"th","st","nd","rd","th")</f>
        <v>1st</v>
      </c>
      <c r="AE403" s="37">
        <v>0</v>
      </c>
      <c r="AF403" s="113">
        <v>154.75399999999999</v>
      </c>
      <c r="AG403" s="113">
        <v>159.42699999999999</v>
      </c>
      <c r="AH403" s="113">
        <v>164.96700000000001</v>
      </c>
      <c r="AI403" s="38">
        <v>159.71600000000001</v>
      </c>
      <c r="AJ403" s="29">
        <f t="shared" si="67"/>
        <v>0</v>
      </c>
      <c r="AK403" s="38" t="str">
        <f t="array" ref="AK403">AJ403&amp;CHOOSE(AND(AJ403&lt;&gt;{11,12,13})*MIN(4,MOD(AJ403,10))+1,"th","st","nd","rd","th")</f>
        <v>0th</v>
      </c>
      <c r="AL403" s="38">
        <v>11.797000000000001</v>
      </c>
      <c r="AM403" s="38">
        <v>46.695</v>
      </c>
      <c r="AN403" s="38">
        <v>206.411</v>
      </c>
      <c r="AO403" s="29">
        <f t="shared" si="68"/>
        <v>0</v>
      </c>
      <c r="AP403" s="38" t="str">
        <f t="array" ref="AP403">AO403&amp;CHOOSE(AND(AO403&lt;&gt;{11,12,13})*MIN(4,MOD(AO403,10))+1,"th","st","nd","rd","th")</f>
        <v>0th</v>
      </c>
      <c r="AQ403" s="77">
        <v>1.2</v>
      </c>
      <c r="AR403" s="36">
        <v>307.214</v>
      </c>
      <c r="AS403" s="29">
        <f t="shared" si="69"/>
        <v>1</v>
      </c>
      <c r="AT403" s="38" t="str">
        <f t="array" ref="AT403">AS403&amp;CHOOSE(AND(AS403&lt;&gt;{11,12,13})*MIN(4,MOD(AS403,10))+1,"th","st","nd","rd","th")</f>
        <v>1st</v>
      </c>
      <c r="AU403" s="40">
        <v>1.0417130752372375E-4</v>
      </c>
    </row>
    <row r="404" spans="1:47" x14ac:dyDescent="0.25">
      <c r="A404" s="7">
        <v>109531304</v>
      </c>
      <c r="B404" s="8" t="s">
        <v>239</v>
      </c>
      <c r="C404" s="8" t="s">
        <v>119</v>
      </c>
      <c r="D404" s="27">
        <v>47083</v>
      </c>
      <c r="E404" s="29">
        <f t="shared" si="60"/>
        <v>26</v>
      </c>
      <c r="F404" s="38" t="str">
        <f t="array" ref="F404">E404&amp;CHOOSE(AND(E404&lt;&gt;{11,12,13})*MIN(4,MOD(E404,10))+1,"th","st","nd","rd","th")</f>
        <v>26th</v>
      </c>
      <c r="G404" s="29">
        <v>2169</v>
      </c>
      <c r="H404" s="30">
        <v>1.2096</v>
      </c>
      <c r="I404" s="31">
        <v>0.90969999999999995</v>
      </c>
      <c r="J404" s="94">
        <v>28</v>
      </c>
      <c r="K404" s="33">
        <v>121.60899999999999</v>
      </c>
      <c r="L404" s="34">
        <v>0.106</v>
      </c>
      <c r="M404" s="29">
        <f t="shared" si="61"/>
        <v>33</v>
      </c>
      <c r="N404" s="38" t="str">
        <f t="array" ref="N404">M404&amp;CHOOSE(AND(M404&lt;&gt;{11,12,13})*MIN(4,MOD(M404,10))+1,"th","st","nd","rd","th")</f>
        <v>33rd</v>
      </c>
      <c r="O404" s="34">
        <v>0.14949999999999999</v>
      </c>
      <c r="P404" s="29">
        <f t="shared" si="62"/>
        <v>40</v>
      </c>
      <c r="Q404" s="38" t="str">
        <f t="array" ref="Q404">P404&amp;CHOOSE(AND(P404&lt;&gt;{11,12,13})*MIN(4,MOD(P404,10))+1,"th","st","nd","rd","th")</f>
        <v>40th</v>
      </c>
      <c r="R404" s="35">
        <v>49.576999999999998</v>
      </c>
      <c r="S404" s="35">
        <v>34.960999999999999</v>
      </c>
      <c r="T404" s="35">
        <v>0</v>
      </c>
      <c r="U404" s="35">
        <v>84.537999999999997</v>
      </c>
      <c r="V404" s="36">
        <v>18.381</v>
      </c>
      <c r="W404" s="220">
        <f t="shared" si="63"/>
        <v>2.3580258316784432E-2</v>
      </c>
      <c r="X404" s="29">
        <f t="shared" si="64"/>
        <v>41</v>
      </c>
      <c r="Y404" s="38" t="str">
        <f t="array" ref="Y404">X404&amp;CHOOSE(AND(X404&lt;&gt;{11,12,13})*MIN(4,MOD(X404,10))+1,"th","st","nd","rd","th")</f>
        <v>41st</v>
      </c>
      <c r="Z404" s="37">
        <v>3.6760000000000002</v>
      </c>
      <c r="AA404" s="28">
        <v>2</v>
      </c>
      <c r="AB404" s="221">
        <f t="shared" si="65"/>
        <v>2.5657209419274723E-3</v>
      </c>
      <c r="AC404" s="29">
        <f t="shared" si="66"/>
        <v>32</v>
      </c>
      <c r="AD404" s="38" t="str">
        <f t="array" ref="AD404">AC404&amp;CHOOSE(AND(AC404&lt;&gt;{11,12,13})*MIN(4,MOD(AC404,10))+1,"th","st","nd","rd","th")</f>
        <v>32nd</v>
      </c>
      <c r="AE404" s="37">
        <v>1.2</v>
      </c>
      <c r="AF404" s="113">
        <v>779.50800000000004</v>
      </c>
      <c r="AG404" s="113">
        <v>811.71400000000006</v>
      </c>
      <c r="AH404" s="113">
        <v>807.77</v>
      </c>
      <c r="AI404" s="38">
        <v>799.66399999999999</v>
      </c>
      <c r="AJ404" s="29">
        <f t="shared" si="67"/>
        <v>10</v>
      </c>
      <c r="AK404" s="38" t="str">
        <f t="array" ref="AK404">AJ404&amp;CHOOSE(AND(AJ404&lt;&gt;{11,12,13})*MIN(4,MOD(AJ404,10))+1,"th","st","nd","rd","th")</f>
        <v>10th</v>
      </c>
      <c r="AL404" s="38">
        <v>89.414000000000001</v>
      </c>
      <c r="AM404" s="38">
        <v>211.023</v>
      </c>
      <c r="AN404" s="38">
        <v>1010.687</v>
      </c>
      <c r="AO404" s="29">
        <f t="shared" si="68"/>
        <v>10</v>
      </c>
      <c r="AP404" s="38" t="str">
        <f t="array" ref="AP404">AO404&amp;CHOOSE(AND(AO404&lt;&gt;{11,12,13})*MIN(4,MOD(AO404,10))+1,"th","st","nd","rd","th")</f>
        <v>10th</v>
      </c>
      <c r="AQ404" s="77">
        <v>1.23</v>
      </c>
      <c r="AR404" s="36">
        <v>1503.7080000000001</v>
      </c>
      <c r="AS404" s="29">
        <f t="shared" si="69"/>
        <v>21</v>
      </c>
      <c r="AT404" s="38" t="str">
        <f t="array" ref="AT404">AS404&amp;CHOOSE(AND(AS404&lt;&gt;{11,12,13})*MIN(4,MOD(AS404,10))+1,"th","st","nd","rd","th")</f>
        <v>21st</v>
      </c>
      <c r="AU404" s="40">
        <v>5.098831058932327E-4</v>
      </c>
    </row>
    <row r="405" spans="1:47" x14ac:dyDescent="0.25">
      <c r="A405" s="7">
        <v>109532804</v>
      </c>
      <c r="B405" s="8" t="s">
        <v>303</v>
      </c>
      <c r="C405" s="8" t="s">
        <v>119</v>
      </c>
      <c r="D405" s="27">
        <v>39079</v>
      </c>
      <c r="E405" s="29">
        <f t="shared" si="60"/>
        <v>6</v>
      </c>
      <c r="F405" s="38" t="str">
        <f t="array" ref="F405">E405&amp;CHOOSE(AND(E405&lt;&gt;{11,12,13})*MIN(4,MOD(E405,10))+1,"th","st","nd","rd","th")</f>
        <v>6th</v>
      </c>
      <c r="G405" s="29">
        <v>1134</v>
      </c>
      <c r="H405" s="30">
        <v>1.4573</v>
      </c>
      <c r="I405" s="31">
        <v>0.9627</v>
      </c>
      <c r="J405" s="94">
        <v>3</v>
      </c>
      <c r="K405" s="33">
        <v>77.587999999999994</v>
      </c>
      <c r="L405" s="34">
        <v>0.1424</v>
      </c>
      <c r="M405" s="29">
        <f t="shared" si="61"/>
        <v>49</v>
      </c>
      <c r="N405" s="38" t="str">
        <f t="array" ref="N405">M405&amp;CHOOSE(AND(M405&lt;&gt;{11,12,13})*MIN(4,MOD(M405,10))+1,"th","st","nd","rd","th")</f>
        <v>49th</v>
      </c>
      <c r="O405" s="34">
        <v>0.25240000000000001</v>
      </c>
      <c r="P405" s="29">
        <f t="shared" si="62"/>
        <v>86</v>
      </c>
      <c r="Q405" s="38" t="str">
        <f t="array" ref="Q405">P405&amp;CHOOSE(AND(P405&lt;&gt;{11,12,13})*MIN(4,MOD(P405,10))+1,"th","st","nd","rd","th")</f>
        <v>86th</v>
      </c>
      <c r="R405" s="35">
        <v>31.341999999999999</v>
      </c>
      <c r="S405" s="35">
        <v>27.776</v>
      </c>
      <c r="T405" s="35">
        <v>0</v>
      </c>
      <c r="U405" s="35">
        <v>59.118000000000002</v>
      </c>
      <c r="V405" s="36">
        <v>16.535</v>
      </c>
      <c r="W405" s="220">
        <f t="shared" si="63"/>
        <v>4.5075989913446468E-2</v>
      </c>
      <c r="X405" s="29">
        <f t="shared" si="64"/>
        <v>82</v>
      </c>
      <c r="Y405" s="38" t="str">
        <f t="array" ref="Y405">X405&amp;CHOOSE(AND(X405&lt;&gt;{11,12,13})*MIN(4,MOD(X405,10))+1,"th","st","nd","rd","th")</f>
        <v>82nd</v>
      </c>
      <c r="Z405" s="37">
        <v>3.3069999999999999</v>
      </c>
      <c r="AA405" s="28">
        <v>0</v>
      </c>
      <c r="AB405" s="221">
        <f t="shared" si="65"/>
        <v>0</v>
      </c>
      <c r="AC405" s="29">
        <f t="shared" si="66"/>
        <v>1</v>
      </c>
      <c r="AD405" s="38" t="str">
        <f t="array" ref="AD405">AC405&amp;CHOOSE(AND(AC405&lt;&gt;{11,12,13})*MIN(4,MOD(AC405,10))+1,"th","st","nd","rd","th")</f>
        <v>1st</v>
      </c>
      <c r="AE405" s="37">
        <v>0</v>
      </c>
      <c r="AF405" s="113">
        <v>366.82499999999999</v>
      </c>
      <c r="AG405" s="113">
        <v>343.92899999999997</v>
      </c>
      <c r="AH405" s="113">
        <v>356.541</v>
      </c>
      <c r="AI405" s="38">
        <v>355.76499999999999</v>
      </c>
      <c r="AJ405" s="29">
        <f t="shared" si="67"/>
        <v>1</v>
      </c>
      <c r="AK405" s="38" t="str">
        <f t="array" ref="AK405">AJ405&amp;CHOOSE(AND(AJ405&lt;&gt;{11,12,13})*MIN(4,MOD(AJ405,10))+1,"th","st","nd","rd","th")</f>
        <v>1st</v>
      </c>
      <c r="AL405" s="38">
        <v>62.424999999999997</v>
      </c>
      <c r="AM405" s="38">
        <v>140.01300000000001</v>
      </c>
      <c r="AN405" s="38">
        <v>495.77800000000002</v>
      </c>
      <c r="AO405" s="29">
        <f t="shared" si="68"/>
        <v>1</v>
      </c>
      <c r="AP405" s="38" t="str">
        <f t="array" ref="AP405">AO405&amp;CHOOSE(AND(AO405&lt;&gt;{11,12,13})*MIN(4,MOD(AO405,10))+1,"th","st","nd","rd","th")</f>
        <v>1st</v>
      </c>
      <c r="AQ405" s="77">
        <v>1.52</v>
      </c>
      <c r="AR405" s="36">
        <v>1098.1959999999999</v>
      </c>
      <c r="AS405" s="29">
        <f t="shared" si="69"/>
        <v>10</v>
      </c>
      <c r="AT405" s="38" t="str">
        <f t="array" ref="AT405">AS405&amp;CHOOSE(AND(AS405&lt;&gt;{11,12,13})*MIN(4,MOD(AS405,10))+1,"th","st","nd","rd","th")</f>
        <v>10th</v>
      </c>
      <c r="AU405" s="40">
        <v>3.723805335607209E-4</v>
      </c>
    </row>
    <row r="406" spans="1:47" x14ac:dyDescent="0.25">
      <c r="A406" s="7">
        <v>109535504</v>
      </c>
      <c r="B406" s="8" t="s">
        <v>453</v>
      </c>
      <c r="C406" s="8" t="s">
        <v>119</v>
      </c>
      <c r="D406" s="27">
        <v>40136</v>
      </c>
      <c r="E406" s="29">
        <f t="shared" si="60"/>
        <v>8</v>
      </c>
      <c r="F406" s="38" t="str">
        <f t="array" ref="F406">E406&amp;CHOOSE(AND(E406&lt;&gt;{11,12,13})*MIN(4,MOD(E406,10))+1,"th","st","nd","rd","th")</f>
        <v>8th</v>
      </c>
      <c r="G406" s="29">
        <v>1648</v>
      </c>
      <c r="H406" s="30">
        <v>1.419</v>
      </c>
      <c r="I406" s="31">
        <v>0.93879999999999997</v>
      </c>
      <c r="J406" s="94">
        <v>12</v>
      </c>
      <c r="K406" s="33">
        <v>110.79900000000001</v>
      </c>
      <c r="L406" s="34">
        <v>0.27400000000000002</v>
      </c>
      <c r="M406" s="29">
        <f t="shared" si="61"/>
        <v>88</v>
      </c>
      <c r="N406" s="38" t="str">
        <f t="array" ref="N406">M406&amp;CHOOSE(AND(M406&lt;&gt;{11,12,13})*MIN(4,MOD(M406,10))+1,"th","st","nd","rd","th")</f>
        <v>88th</v>
      </c>
      <c r="O406" s="34">
        <v>0.22140000000000001</v>
      </c>
      <c r="P406" s="29">
        <f t="shared" si="62"/>
        <v>74</v>
      </c>
      <c r="Q406" s="38" t="str">
        <f t="array" ref="Q406">P406&amp;CHOOSE(AND(P406&lt;&gt;{11,12,13})*MIN(4,MOD(P406,10))+1,"th","st","nd","rd","th")</f>
        <v>74th</v>
      </c>
      <c r="R406" s="35">
        <v>88.864999999999995</v>
      </c>
      <c r="S406" s="35">
        <v>35.902999999999999</v>
      </c>
      <c r="T406" s="35">
        <v>0</v>
      </c>
      <c r="U406" s="35">
        <v>124.768</v>
      </c>
      <c r="V406" s="36">
        <v>7.0720000000000001</v>
      </c>
      <c r="W406" s="220">
        <f t="shared" si="63"/>
        <v>1.3083140471710854E-2</v>
      </c>
      <c r="X406" s="29">
        <f t="shared" si="64"/>
        <v>15</v>
      </c>
      <c r="Y406" s="38" t="str">
        <f t="array" ref="Y406">X406&amp;CHOOSE(AND(X406&lt;&gt;{11,12,13})*MIN(4,MOD(X406,10))+1,"th","st","nd","rd","th")</f>
        <v>15th</v>
      </c>
      <c r="Z406" s="37">
        <v>1.4139999999999999</v>
      </c>
      <c r="AA406" s="28">
        <v>0</v>
      </c>
      <c r="AB406" s="221">
        <f t="shared" si="65"/>
        <v>0</v>
      </c>
      <c r="AC406" s="29">
        <f t="shared" si="66"/>
        <v>1</v>
      </c>
      <c r="AD406" s="38" t="str">
        <f t="array" ref="AD406">AC406&amp;CHOOSE(AND(AC406&lt;&gt;{11,12,13})*MIN(4,MOD(AC406,10))+1,"th","st","nd","rd","th")</f>
        <v>1st</v>
      </c>
      <c r="AE406" s="37">
        <v>0</v>
      </c>
      <c r="AF406" s="113">
        <v>540.54300000000001</v>
      </c>
      <c r="AG406" s="113">
        <v>549.18600000000004</v>
      </c>
      <c r="AH406" s="113">
        <v>564.13900000000001</v>
      </c>
      <c r="AI406" s="38">
        <v>551.28899999999999</v>
      </c>
      <c r="AJ406" s="29">
        <f t="shared" si="67"/>
        <v>3</v>
      </c>
      <c r="AK406" s="38" t="str">
        <f t="array" ref="AK406">AJ406&amp;CHOOSE(AND(AJ406&lt;&gt;{11,12,13})*MIN(4,MOD(AJ406,10))+1,"th","st","nd","rd","th")</f>
        <v>3rd</v>
      </c>
      <c r="AL406" s="38">
        <v>126.182</v>
      </c>
      <c r="AM406" s="38">
        <v>236.98099999999999</v>
      </c>
      <c r="AN406" s="38">
        <v>788.27</v>
      </c>
      <c r="AO406" s="29">
        <f t="shared" si="68"/>
        <v>4</v>
      </c>
      <c r="AP406" s="38" t="str">
        <f t="array" ref="AP406">AO406&amp;CHOOSE(AND(AO406&lt;&gt;{11,12,13})*MIN(4,MOD(AO406,10))+1,"th","st","nd","rd","th")</f>
        <v>4th</v>
      </c>
      <c r="AQ406" s="77">
        <v>1.1599999999999999</v>
      </c>
      <c r="AR406" s="36">
        <v>1297.5239999999999</v>
      </c>
      <c r="AS406" s="29">
        <f t="shared" si="69"/>
        <v>16</v>
      </c>
      <c r="AT406" s="38" t="str">
        <f t="array" ref="AT406">AS406&amp;CHOOSE(AND(AS406&lt;&gt;{11,12,13})*MIN(4,MOD(AS406,10))+1,"th","st","nd","rd","th")</f>
        <v>16th</v>
      </c>
      <c r="AU406" s="40">
        <v>4.3996944027099063E-4</v>
      </c>
    </row>
    <row r="407" spans="1:47" x14ac:dyDescent="0.25">
      <c r="A407" s="7">
        <v>109537504</v>
      </c>
      <c r="B407" s="8" t="s">
        <v>466</v>
      </c>
      <c r="C407" s="8" t="s">
        <v>119</v>
      </c>
      <c r="D407" s="27">
        <v>38295</v>
      </c>
      <c r="E407" s="29">
        <f t="shared" si="60"/>
        <v>5</v>
      </c>
      <c r="F407" s="38" t="str">
        <f t="array" ref="F407">E407&amp;CHOOSE(AND(E407&lt;&gt;{11,12,13})*MIN(4,MOD(E407,10))+1,"th","st","nd","rd","th")</f>
        <v>5th</v>
      </c>
      <c r="G407" s="29">
        <v>1158</v>
      </c>
      <c r="H407" s="30">
        <v>1.4872000000000001</v>
      </c>
      <c r="I407" s="31">
        <v>0.94610000000000005</v>
      </c>
      <c r="J407" s="94">
        <v>10</v>
      </c>
      <c r="K407" s="33">
        <v>80.777000000000001</v>
      </c>
      <c r="L407" s="34">
        <v>0.1071</v>
      </c>
      <c r="M407" s="29">
        <f t="shared" si="61"/>
        <v>34</v>
      </c>
      <c r="N407" s="38" t="str">
        <f t="array" ref="N407">M407&amp;CHOOSE(AND(M407&lt;&gt;{11,12,13})*MIN(4,MOD(M407,10))+1,"th","st","nd","rd","th")</f>
        <v>34th</v>
      </c>
      <c r="O407" s="34">
        <v>0.28570000000000001</v>
      </c>
      <c r="P407" s="29">
        <f t="shared" si="62"/>
        <v>94</v>
      </c>
      <c r="Q407" s="38" t="str">
        <f t="array" ref="Q407">P407&amp;CHOOSE(AND(P407&lt;&gt;{11,12,13})*MIN(4,MOD(P407,10))+1,"th","st","nd","rd","th")</f>
        <v>94th</v>
      </c>
      <c r="R407" s="35">
        <v>26.263999999999999</v>
      </c>
      <c r="S407" s="35">
        <v>35.030999999999999</v>
      </c>
      <c r="T407" s="35">
        <v>0</v>
      </c>
      <c r="U407" s="35">
        <v>61.295000000000002</v>
      </c>
      <c r="V407" s="36">
        <v>12.289</v>
      </c>
      <c r="W407" s="220">
        <f t="shared" si="63"/>
        <v>3.0067700649113922E-2</v>
      </c>
      <c r="X407" s="29">
        <f t="shared" si="64"/>
        <v>58</v>
      </c>
      <c r="Y407" s="38" t="str">
        <f t="array" ref="Y407">X407&amp;CHOOSE(AND(X407&lt;&gt;{11,12,13})*MIN(4,MOD(X407,10))+1,"th","st","nd","rd","th")</f>
        <v>58th</v>
      </c>
      <c r="Z407" s="37">
        <v>2.4580000000000002</v>
      </c>
      <c r="AA407" s="28">
        <v>0</v>
      </c>
      <c r="AB407" s="221">
        <f t="shared" si="65"/>
        <v>0</v>
      </c>
      <c r="AC407" s="29">
        <f t="shared" si="66"/>
        <v>1</v>
      </c>
      <c r="AD407" s="38" t="str">
        <f t="array" ref="AD407">AC407&amp;CHOOSE(AND(AC407&lt;&gt;{11,12,13})*MIN(4,MOD(AC407,10))+1,"th","st","nd","rd","th")</f>
        <v>1st</v>
      </c>
      <c r="AE407" s="37">
        <v>0</v>
      </c>
      <c r="AF407" s="113">
        <v>408.71100000000001</v>
      </c>
      <c r="AG407" s="113">
        <v>402.09100000000001</v>
      </c>
      <c r="AH407" s="113">
        <v>421.22</v>
      </c>
      <c r="AI407" s="38">
        <v>410.67399999999998</v>
      </c>
      <c r="AJ407" s="29">
        <f t="shared" si="67"/>
        <v>2</v>
      </c>
      <c r="AK407" s="38" t="str">
        <f t="array" ref="AK407">AJ407&amp;CHOOSE(AND(AJ407&lt;&gt;{11,12,13})*MIN(4,MOD(AJ407,10))+1,"th","st","nd","rd","th")</f>
        <v>2nd</v>
      </c>
      <c r="AL407" s="38">
        <v>63.753</v>
      </c>
      <c r="AM407" s="38">
        <v>144.53</v>
      </c>
      <c r="AN407" s="38">
        <v>555.20399999999995</v>
      </c>
      <c r="AO407" s="29">
        <f t="shared" si="68"/>
        <v>2</v>
      </c>
      <c r="AP407" s="38" t="str">
        <f t="array" ref="AP407">AO407&amp;CHOOSE(AND(AO407&lt;&gt;{11,12,13})*MIN(4,MOD(AO407,10))+1,"th","st","nd","rd","th")</f>
        <v>2nd</v>
      </c>
      <c r="AQ407" s="77">
        <v>1.37</v>
      </c>
      <c r="AR407" s="36">
        <v>1131.2080000000001</v>
      </c>
      <c r="AS407" s="29">
        <f t="shared" si="69"/>
        <v>11</v>
      </c>
      <c r="AT407" s="38" t="str">
        <f t="array" ref="AT407">AS407&amp;CHOOSE(AND(AS407&lt;&gt;{11,12,13})*MIN(4,MOD(AS407,10))+1,"th","st","nd","rd","th")</f>
        <v>11th</v>
      </c>
      <c r="AU407" s="40">
        <v>3.835743697920554E-4</v>
      </c>
    </row>
    <row r="408" spans="1:47" x14ac:dyDescent="0.25">
      <c r="A408" s="7">
        <v>129540803</v>
      </c>
      <c r="B408" s="8" t="s">
        <v>159</v>
      </c>
      <c r="C408" s="8" t="s">
        <v>160</v>
      </c>
      <c r="D408" s="27">
        <v>62550</v>
      </c>
      <c r="E408" s="29">
        <f t="shared" si="60"/>
        <v>68</v>
      </c>
      <c r="F408" s="38" t="str">
        <f t="array" ref="F408">E408&amp;CHOOSE(AND(E408&lt;&gt;{11,12,13})*MIN(4,MOD(E408,10))+1,"th","st","nd","rd","th")</f>
        <v>68th</v>
      </c>
      <c r="G408" s="29">
        <v>8376</v>
      </c>
      <c r="H408" s="30">
        <v>0.91049999999999998</v>
      </c>
      <c r="I408" s="31">
        <v>0.64300000000000002</v>
      </c>
      <c r="J408" s="94">
        <v>212</v>
      </c>
      <c r="K408" s="33">
        <v>0</v>
      </c>
      <c r="L408" s="34">
        <v>4.7600000000000003E-2</v>
      </c>
      <c r="M408" s="29">
        <f t="shared" si="61"/>
        <v>9</v>
      </c>
      <c r="N408" s="38" t="str">
        <f t="array" ref="N408">M408&amp;CHOOSE(AND(M408&lt;&gt;{11,12,13})*MIN(4,MOD(M408,10))+1,"th","st","nd","rd","th")</f>
        <v>9th</v>
      </c>
      <c r="O408" s="34">
        <v>0.156</v>
      </c>
      <c r="P408" s="29">
        <f t="shared" si="62"/>
        <v>44</v>
      </c>
      <c r="Q408" s="38" t="str">
        <f t="array" ref="Q408">P408&amp;CHOOSE(AND(P408&lt;&gt;{11,12,13})*MIN(4,MOD(P408,10))+1,"th","st","nd","rd","th")</f>
        <v>44th</v>
      </c>
      <c r="R408" s="35">
        <v>76.2</v>
      </c>
      <c r="S408" s="35">
        <v>124.866</v>
      </c>
      <c r="T408" s="35">
        <v>0</v>
      </c>
      <c r="U408" s="35">
        <v>201.066</v>
      </c>
      <c r="V408" s="36">
        <v>62.968000000000004</v>
      </c>
      <c r="W408" s="220">
        <f t="shared" si="63"/>
        <v>2.3600482893885156E-2</v>
      </c>
      <c r="X408" s="29">
        <f t="shared" si="64"/>
        <v>42</v>
      </c>
      <c r="Y408" s="38" t="str">
        <f t="array" ref="Y408">X408&amp;CHOOSE(AND(X408&lt;&gt;{11,12,13})*MIN(4,MOD(X408,10))+1,"th","st","nd","rd","th")</f>
        <v>42nd</v>
      </c>
      <c r="Z408" s="37">
        <v>12.593999999999999</v>
      </c>
      <c r="AA408" s="28">
        <v>9</v>
      </c>
      <c r="AB408" s="221">
        <f t="shared" si="65"/>
        <v>3.3732109332512768E-3</v>
      </c>
      <c r="AC408" s="29">
        <f t="shared" si="66"/>
        <v>39</v>
      </c>
      <c r="AD408" s="38" t="str">
        <f t="array" ref="AD408">AC408&amp;CHOOSE(AND(AC408&lt;&gt;{11,12,13})*MIN(4,MOD(AC408,10))+1,"th","st","nd","rd","th")</f>
        <v>39th</v>
      </c>
      <c r="AE408" s="37">
        <v>5.4</v>
      </c>
      <c r="AF408" s="113">
        <v>2668.0810000000001</v>
      </c>
      <c r="AG408" s="113">
        <v>2753.1210000000001</v>
      </c>
      <c r="AH408" s="113">
        <v>2752.6680000000001</v>
      </c>
      <c r="AI408" s="38">
        <v>2724.623</v>
      </c>
      <c r="AJ408" s="29">
        <f t="shared" si="67"/>
        <v>61</v>
      </c>
      <c r="AK408" s="38" t="str">
        <f t="array" ref="AK408">AJ408&amp;CHOOSE(AND(AJ408&lt;&gt;{11,12,13})*MIN(4,MOD(AJ408,10))+1,"th","st","nd","rd","th")</f>
        <v>61st</v>
      </c>
      <c r="AL408" s="38">
        <v>219.06</v>
      </c>
      <c r="AM408" s="38">
        <v>219.06</v>
      </c>
      <c r="AN408" s="38">
        <v>2943.683</v>
      </c>
      <c r="AO408" s="29">
        <f t="shared" si="68"/>
        <v>59</v>
      </c>
      <c r="AP408" s="38" t="str">
        <f t="array" ref="AP408">AO408&amp;CHOOSE(AND(AO408&lt;&gt;{11,12,13})*MIN(4,MOD(AO408,10))+1,"th","st","nd","rd","th")</f>
        <v>59th</v>
      </c>
      <c r="AQ408" s="77">
        <v>0.88</v>
      </c>
      <c r="AR408" s="36">
        <v>2358.5970000000002</v>
      </c>
      <c r="AS408" s="29">
        <f t="shared" si="69"/>
        <v>46</v>
      </c>
      <c r="AT408" s="38" t="str">
        <f t="array" ref="AT408">AS408&amp;CHOOSE(AND(AS408&lt;&gt;{11,12,13})*MIN(4,MOD(AS408,10))+1,"th","st","nd","rd","th")</f>
        <v>46th</v>
      </c>
      <c r="AU408" s="40">
        <v>7.9976216387121779E-4</v>
      </c>
    </row>
    <row r="409" spans="1:47" x14ac:dyDescent="0.25">
      <c r="A409" s="7">
        <v>129544503</v>
      </c>
      <c r="B409" s="8" t="s">
        <v>387</v>
      </c>
      <c r="C409" s="8" t="s">
        <v>160</v>
      </c>
      <c r="D409" s="27">
        <v>41263</v>
      </c>
      <c r="E409" s="29">
        <f t="shared" si="60"/>
        <v>11</v>
      </c>
      <c r="F409" s="38" t="str">
        <f t="array" ref="F409">E409&amp;CHOOSE(AND(E409&lt;&gt;{11,12,13})*MIN(4,MOD(E409,10))+1,"th","st","nd","rd","th")</f>
        <v>11th</v>
      </c>
      <c r="G409" s="29">
        <v>3227</v>
      </c>
      <c r="H409" s="30">
        <v>1.3802000000000001</v>
      </c>
      <c r="I409" s="31">
        <v>0.79320000000000002</v>
      </c>
      <c r="J409" s="94">
        <v>122</v>
      </c>
      <c r="K409" s="33">
        <v>43.079000000000001</v>
      </c>
      <c r="L409" s="34">
        <v>0.30330000000000001</v>
      </c>
      <c r="M409" s="29">
        <f t="shared" si="61"/>
        <v>90</v>
      </c>
      <c r="N409" s="38" t="str">
        <f t="array" ref="N409">M409&amp;CHOOSE(AND(M409&lt;&gt;{11,12,13})*MIN(4,MOD(M409,10))+1,"th","st","nd","rd","th")</f>
        <v>90th</v>
      </c>
      <c r="O409" s="34">
        <v>0.18579999999999999</v>
      </c>
      <c r="P409" s="29">
        <f t="shared" si="62"/>
        <v>59</v>
      </c>
      <c r="Q409" s="38" t="str">
        <f t="array" ref="Q409">P409&amp;CHOOSE(AND(P409&lt;&gt;{11,12,13})*MIN(4,MOD(P409,10))+1,"th","st","nd","rd","th")</f>
        <v>59th</v>
      </c>
      <c r="R409" s="35">
        <v>196.364</v>
      </c>
      <c r="S409" s="35">
        <v>60.146000000000001</v>
      </c>
      <c r="T409" s="35">
        <v>98.182000000000002</v>
      </c>
      <c r="U409" s="35">
        <v>354.69200000000001</v>
      </c>
      <c r="V409" s="36">
        <v>45.573</v>
      </c>
      <c r="W409" s="220">
        <f t="shared" si="63"/>
        <v>4.2234803375966946E-2</v>
      </c>
      <c r="X409" s="29">
        <f t="shared" si="64"/>
        <v>79</v>
      </c>
      <c r="Y409" s="38" t="str">
        <f t="array" ref="Y409">X409&amp;CHOOSE(AND(X409&lt;&gt;{11,12,13})*MIN(4,MOD(X409,10))+1,"th","st","nd","rd","th")</f>
        <v>79th</v>
      </c>
      <c r="Z409" s="37">
        <v>9.1150000000000002</v>
      </c>
      <c r="AA409" s="28">
        <v>26</v>
      </c>
      <c r="AB409" s="221">
        <f t="shared" si="65"/>
        <v>2.4095514619953497E-2</v>
      </c>
      <c r="AC409" s="29">
        <f t="shared" si="66"/>
        <v>80</v>
      </c>
      <c r="AD409" s="38" t="str">
        <f t="array" ref="AD409">AC409&amp;CHOOSE(AND(AC409&lt;&gt;{11,12,13})*MIN(4,MOD(AC409,10))+1,"th","st","nd","rd","th")</f>
        <v>80th</v>
      </c>
      <c r="AE409" s="37">
        <v>15.6</v>
      </c>
      <c r="AF409" s="113">
        <v>1079.039</v>
      </c>
      <c r="AG409" s="113">
        <v>1065.761</v>
      </c>
      <c r="AH409" s="113">
        <v>1080.3230000000001</v>
      </c>
      <c r="AI409" s="38">
        <v>1075.0409999999999</v>
      </c>
      <c r="AJ409" s="29">
        <f t="shared" si="67"/>
        <v>19</v>
      </c>
      <c r="AK409" s="38" t="str">
        <f t="array" ref="AK409">AJ409&amp;CHOOSE(AND(AJ409&lt;&gt;{11,12,13})*MIN(4,MOD(AJ409,10))+1,"th","st","nd","rd","th")</f>
        <v>19th</v>
      </c>
      <c r="AL409" s="38">
        <v>379.40699999999998</v>
      </c>
      <c r="AM409" s="38">
        <v>422.48599999999999</v>
      </c>
      <c r="AN409" s="38">
        <v>1497.527</v>
      </c>
      <c r="AO409" s="29">
        <f t="shared" si="68"/>
        <v>25</v>
      </c>
      <c r="AP409" s="38" t="str">
        <f t="array" ref="AP409">AO409&amp;CHOOSE(AND(AO409&lt;&gt;{11,12,13})*MIN(4,MOD(AO409,10))+1,"th","st","nd","rd","th")</f>
        <v>25th</v>
      </c>
      <c r="AQ409" s="77">
        <v>1.38</v>
      </c>
      <c r="AR409" s="36">
        <v>2852.3040000000001</v>
      </c>
      <c r="AS409" s="29">
        <f t="shared" si="69"/>
        <v>56</v>
      </c>
      <c r="AT409" s="38" t="str">
        <f t="array" ref="AT409">AS409&amp;CHOOSE(AND(AS409&lt;&gt;{11,12,13})*MIN(4,MOD(AS409,10))+1,"th","st","nd","rd","th")</f>
        <v>56th</v>
      </c>
      <c r="AU409" s="40">
        <v>9.6717023682236928E-4</v>
      </c>
    </row>
    <row r="410" spans="1:47" x14ac:dyDescent="0.25">
      <c r="A410" s="7">
        <v>129544703</v>
      </c>
      <c r="B410" s="8" t="s">
        <v>411</v>
      </c>
      <c r="C410" s="8" t="s">
        <v>160</v>
      </c>
      <c r="D410" s="27">
        <v>41956</v>
      </c>
      <c r="E410" s="29">
        <f t="shared" si="60"/>
        <v>12</v>
      </c>
      <c r="F410" s="38" t="str">
        <f t="array" ref="F410">E410&amp;CHOOSE(AND(E410&lt;&gt;{11,12,13})*MIN(4,MOD(E410,10))+1,"th","st","nd","rd","th")</f>
        <v>12th</v>
      </c>
      <c r="G410" s="29">
        <v>3903</v>
      </c>
      <c r="H410" s="30">
        <v>1.3573999999999999</v>
      </c>
      <c r="I410" s="31">
        <v>0.7732</v>
      </c>
      <c r="J410" s="94">
        <v>138</v>
      </c>
      <c r="K410" s="33">
        <v>16.064</v>
      </c>
      <c r="L410" s="34">
        <v>0.154</v>
      </c>
      <c r="M410" s="29">
        <f t="shared" si="61"/>
        <v>55</v>
      </c>
      <c r="N410" s="38" t="str">
        <f t="array" ref="N410">M410&amp;CHOOSE(AND(M410&lt;&gt;{11,12,13})*MIN(4,MOD(M410,10))+1,"th","st","nd","rd","th")</f>
        <v>55th</v>
      </c>
      <c r="O410" s="34">
        <v>0.2009</v>
      </c>
      <c r="P410" s="29">
        <f t="shared" si="62"/>
        <v>65</v>
      </c>
      <c r="Q410" s="38" t="str">
        <f t="array" ref="Q410">P410&amp;CHOOSE(AND(P410&lt;&gt;{11,12,13})*MIN(4,MOD(P410,10))+1,"th","st","nd","rd","th")</f>
        <v>65th</v>
      </c>
      <c r="R410" s="35">
        <v>110.607</v>
      </c>
      <c r="S410" s="35">
        <v>72.146000000000001</v>
      </c>
      <c r="T410" s="35">
        <v>0</v>
      </c>
      <c r="U410" s="35">
        <v>182.75299999999999</v>
      </c>
      <c r="V410" s="36">
        <v>55.633000000000003</v>
      </c>
      <c r="W410" s="220">
        <f t="shared" si="63"/>
        <v>4.6475317532187622E-2</v>
      </c>
      <c r="X410" s="29">
        <f t="shared" si="64"/>
        <v>83</v>
      </c>
      <c r="Y410" s="38" t="str">
        <f t="array" ref="Y410">X410&amp;CHOOSE(AND(X410&lt;&gt;{11,12,13})*MIN(4,MOD(X410,10))+1,"th","st","nd","rd","th")</f>
        <v>83rd</v>
      </c>
      <c r="Z410" s="37">
        <v>11.127000000000001</v>
      </c>
      <c r="AA410" s="28">
        <v>4</v>
      </c>
      <c r="AB410" s="221">
        <f t="shared" si="65"/>
        <v>3.3415647210963003E-3</v>
      </c>
      <c r="AC410" s="29">
        <f t="shared" si="66"/>
        <v>38</v>
      </c>
      <c r="AD410" s="38" t="str">
        <f t="array" ref="AD410">AC410&amp;CHOOSE(AND(AC410&lt;&gt;{11,12,13})*MIN(4,MOD(AC410,10))+1,"th","st","nd","rd","th")</f>
        <v>38th</v>
      </c>
      <c r="AE410" s="37">
        <v>2.4</v>
      </c>
      <c r="AF410" s="113">
        <v>1197.0440000000001</v>
      </c>
      <c r="AG410" s="113">
        <v>1238.6220000000001</v>
      </c>
      <c r="AH410" s="113">
        <v>1269.904</v>
      </c>
      <c r="AI410" s="38">
        <v>1235.19</v>
      </c>
      <c r="AJ410" s="29">
        <f t="shared" si="67"/>
        <v>26</v>
      </c>
      <c r="AK410" s="38" t="str">
        <f t="array" ref="AK410">AJ410&amp;CHOOSE(AND(AJ410&lt;&gt;{11,12,13})*MIN(4,MOD(AJ410,10))+1,"th","st","nd","rd","th")</f>
        <v>26th</v>
      </c>
      <c r="AL410" s="38">
        <v>196.28</v>
      </c>
      <c r="AM410" s="38">
        <v>212.34399999999999</v>
      </c>
      <c r="AN410" s="38">
        <v>1447.5340000000001</v>
      </c>
      <c r="AO410" s="29">
        <f t="shared" si="68"/>
        <v>23</v>
      </c>
      <c r="AP410" s="38" t="str">
        <f t="array" ref="AP410">AO410&amp;CHOOSE(AND(AO410&lt;&gt;{11,12,13})*MIN(4,MOD(AO410,10))+1,"th","st","nd","rd","th")</f>
        <v>23rd</v>
      </c>
      <c r="AQ410" s="77">
        <v>1.33</v>
      </c>
      <c r="AR410" s="36">
        <v>2613.2939999999999</v>
      </c>
      <c r="AS410" s="29">
        <f t="shared" si="69"/>
        <v>52</v>
      </c>
      <c r="AT410" s="38" t="str">
        <f t="array" ref="AT410">AS410&amp;CHOOSE(AND(AS410&lt;&gt;{11,12,13})*MIN(4,MOD(AS410,10))+1,"th","st","nd","rd","th")</f>
        <v>52nd</v>
      </c>
      <c r="AU410" s="40">
        <v>8.861258045658795E-4</v>
      </c>
    </row>
    <row r="411" spans="1:47" x14ac:dyDescent="0.25">
      <c r="A411" s="7">
        <v>129545003</v>
      </c>
      <c r="B411" s="8" t="s">
        <v>444</v>
      </c>
      <c r="C411" s="8" t="s">
        <v>160</v>
      </c>
      <c r="D411" s="27">
        <v>45227</v>
      </c>
      <c r="E411" s="29">
        <f t="shared" si="60"/>
        <v>20</v>
      </c>
      <c r="F411" s="38" t="str">
        <f t="array" ref="F411">E411&amp;CHOOSE(AND(E411&lt;&gt;{11,12,13})*MIN(4,MOD(E411,10))+1,"th","st","nd","rd","th")</f>
        <v>20th</v>
      </c>
      <c r="G411" s="29">
        <v>6527</v>
      </c>
      <c r="H411" s="30">
        <v>1.2592000000000001</v>
      </c>
      <c r="I411" s="31">
        <v>0.68279999999999996</v>
      </c>
      <c r="J411" s="94">
        <v>198</v>
      </c>
      <c r="K411" s="33">
        <v>0</v>
      </c>
      <c r="L411" s="34">
        <v>0.21840000000000001</v>
      </c>
      <c r="M411" s="29">
        <f t="shared" si="61"/>
        <v>78</v>
      </c>
      <c r="N411" s="38" t="str">
        <f t="array" ref="N411">M411&amp;CHOOSE(AND(M411&lt;&gt;{11,12,13})*MIN(4,MOD(M411,10))+1,"th","st","nd","rd","th")</f>
        <v>78th</v>
      </c>
      <c r="O411" s="34">
        <v>0.14779999999999999</v>
      </c>
      <c r="P411" s="29">
        <f t="shared" si="62"/>
        <v>39</v>
      </c>
      <c r="Q411" s="38" t="str">
        <f t="array" ref="Q411">P411&amp;CHOOSE(AND(P411&lt;&gt;{11,12,13})*MIN(4,MOD(P411,10))+1,"th","st","nd","rd","th")</f>
        <v>39th</v>
      </c>
      <c r="R411" s="35">
        <v>258.25299999999999</v>
      </c>
      <c r="S411" s="35">
        <v>87.385000000000005</v>
      </c>
      <c r="T411" s="35">
        <v>0</v>
      </c>
      <c r="U411" s="35">
        <v>345.63799999999998</v>
      </c>
      <c r="V411" s="36">
        <v>76.263000000000005</v>
      </c>
      <c r="W411" s="220">
        <f t="shared" si="63"/>
        <v>3.8696605884027402E-2</v>
      </c>
      <c r="X411" s="29">
        <f t="shared" si="64"/>
        <v>75</v>
      </c>
      <c r="Y411" s="38" t="str">
        <f t="array" ref="Y411">X411&amp;CHOOSE(AND(X411&lt;&gt;{11,12,13})*MIN(4,MOD(X411,10))+1,"th","st","nd","rd","th")</f>
        <v>75th</v>
      </c>
      <c r="Z411" s="37">
        <v>15.253</v>
      </c>
      <c r="AA411" s="28">
        <v>5</v>
      </c>
      <c r="AB411" s="221">
        <f t="shared" si="65"/>
        <v>2.5370498068543984E-3</v>
      </c>
      <c r="AC411" s="29">
        <f t="shared" si="66"/>
        <v>31</v>
      </c>
      <c r="AD411" s="38" t="str">
        <f t="array" ref="AD411">AC411&amp;CHOOSE(AND(AC411&lt;&gt;{11,12,13})*MIN(4,MOD(AC411,10))+1,"th","st","nd","rd","th")</f>
        <v>31st</v>
      </c>
      <c r="AE411" s="37">
        <v>3</v>
      </c>
      <c r="AF411" s="113">
        <v>1970.7929999999999</v>
      </c>
      <c r="AG411" s="113">
        <v>1940.539</v>
      </c>
      <c r="AH411" s="113">
        <v>1979.2639999999999</v>
      </c>
      <c r="AI411" s="38">
        <v>1963.5319999999999</v>
      </c>
      <c r="AJ411" s="29">
        <f t="shared" si="67"/>
        <v>46</v>
      </c>
      <c r="AK411" s="38" t="str">
        <f t="array" ref="AK411">AJ411&amp;CHOOSE(AND(AJ411&lt;&gt;{11,12,13})*MIN(4,MOD(AJ411,10))+1,"th","st","nd","rd","th")</f>
        <v>46th</v>
      </c>
      <c r="AL411" s="38">
        <v>363.89100000000002</v>
      </c>
      <c r="AM411" s="38">
        <v>363.89100000000002</v>
      </c>
      <c r="AN411" s="38">
        <v>2327.4229999999998</v>
      </c>
      <c r="AO411" s="29">
        <f t="shared" si="68"/>
        <v>47</v>
      </c>
      <c r="AP411" s="38" t="str">
        <f t="array" ref="AP411">AO411&amp;CHOOSE(AND(AO411&lt;&gt;{11,12,13})*MIN(4,MOD(AO411,10))+1,"th","st","nd","rd","th")</f>
        <v>47th</v>
      </c>
      <c r="AQ411" s="77">
        <v>1.1299999999999999</v>
      </c>
      <c r="AR411" s="36">
        <v>3311.681</v>
      </c>
      <c r="AS411" s="29">
        <f t="shared" si="69"/>
        <v>65</v>
      </c>
      <c r="AT411" s="38" t="str">
        <f t="array" ref="AT411">AS411&amp;CHOOSE(AND(AS411&lt;&gt;{11,12,13})*MIN(4,MOD(AS411,10))+1,"th","st","nd","rd","th")</f>
        <v>65th</v>
      </c>
      <c r="AU411" s="40">
        <v>1.1229375610208943E-3</v>
      </c>
    </row>
    <row r="412" spans="1:47" x14ac:dyDescent="0.25">
      <c r="A412" s="7">
        <v>129546003</v>
      </c>
      <c r="B412" s="8" t="s">
        <v>493</v>
      </c>
      <c r="C412" s="8" t="s">
        <v>160</v>
      </c>
      <c r="D412" s="27">
        <v>53677</v>
      </c>
      <c r="E412" s="29">
        <f t="shared" si="60"/>
        <v>48</v>
      </c>
      <c r="F412" s="38" t="str">
        <f t="array" ref="F412">E412&amp;CHOOSE(AND(E412&lt;&gt;{11,12,13})*MIN(4,MOD(E412,10))+1,"th","st","nd","rd","th")</f>
        <v>48th</v>
      </c>
      <c r="G412" s="29">
        <v>4399</v>
      </c>
      <c r="H412" s="30">
        <v>1.0609999999999999</v>
      </c>
      <c r="I412" s="31">
        <v>0.76690000000000003</v>
      </c>
      <c r="J412" s="94">
        <v>145</v>
      </c>
      <c r="K412" s="33">
        <v>10.476000000000001</v>
      </c>
      <c r="L412" s="34">
        <v>0.15340000000000001</v>
      </c>
      <c r="M412" s="29">
        <f t="shared" si="61"/>
        <v>55</v>
      </c>
      <c r="N412" s="38" t="str">
        <f t="array" ref="N412">M412&amp;CHOOSE(AND(M412&lt;&gt;{11,12,13})*MIN(4,MOD(M412,10))+1,"th","st","nd","rd","th")</f>
        <v>55th</v>
      </c>
      <c r="O412" s="34">
        <v>0.17199999999999999</v>
      </c>
      <c r="P412" s="29">
        <f t="shared" si="62"/>
        <v>51</v>
      </c>
      <c r="Q412" s="38" t="str">
        <f t="array" ref="Q412">P412&amp;CHOOSE(AND(P412&lt;&gt;{11,12,13})*MIN(4,MOD(P412,10))+1,"th","st","nd","rd","th")</f>
        <v>51st</v>
      </c>
      <c r="R412" s="35">
        <v>157.12200000000001</v>
      </c>
      <c r="S412" s="35">
        <v>88.087000000000003</v>
      </c>
      <c r="T412" s="35">
        <v>0</v>
      </c>
      <c r="U412" s="35">
        <v>245.209</v>
      </c>
      <c r="V412" s="36">
        <v>27.45</v>
      </c>
      <c r="W412" s="220">
        <f t="shared" si="63"/>
        <v>1.6079845071132078E-2</v>
      </c>
      <c r="X412" s="29">
        <f t="shared" si="64"/>
        <v>21</v>
      </c>
      <c r="Y412" s="38" t="str">
        <f t="array" ref="Y412">X412&amp;CHOOSE(AND(X412&lt;&gt;{11,12,13})*MIN(4,MOD(X412,10))+1,"th","st","nd","rd","th")</f>
        <v>21st</v>
      </c>
      <c r="Z412" s="37">
        <v>5.49</v>
      </c>
      <c r="AA412" s="28">
        <v>2</v>
      </c>
      <c r="AB412" s="221">
        <f t="shared" si="65"/>
        <v>1.1715734113757436E-3</v>
      </c>
      <c r="AC412" s="29">
        <f t="shared" si="66"/>
        <v>22</v>
      </c>
      <c r="AD412" s="38" t="str">
        <f t="array" ref="AD412">AC412&amp;CHOOSE(AND(AC412&lt;&gt;{11,12,13})*MIN(4,MOD(AC412,10))+1,"th","st","nd","rd","th")</f>
        <v>22nd</v>
      </c>
      <c r="AE412" s="37">
        <v>1.2</v>
      </c>
      <c r="AF412" s="113">
        <v>1707.106</v>
      </c>
      <c r="AG412" s="113">
        <v>1680.83</v>
      </c>
      <c r="AH412" s="113">
        <v>1647.3810000000001</v>
      </c>
      <c r="AI412" s="38">
        <v>1678.4390000000001</v>
      </c>
      <c r="AJ412" s="29">
        <f t="shared" si="67"/>
        <v>38</v>
      </c>
      <c r="AK412" s="38" t="str">
        <f t="array" ref="AK412">AJ412&amp;CHOOSE(AND(AJ412&lt;&gt;{11,12,13})*MIN(4,MOD(AJ412,10))+1,"th","st","nd","rd","th")</f>
        <v>38th</v>
      </c>
      <c r="AL412" s="38">
        <v>251.899</v>
      </c>
      <c r="AM412" s="38">
        <v>262.375</v>
      </c>
      <c r="AN412" s="38">
        <v>1940.8140000000001</v>
      </c>
      <c r="AO412" s="29">
        <f t="shared" si="68"/>
        <v>38</v>
      </c>
      <c r="AP412" s="38" t="str">
        <f t="array" ref="AP412">AO412&amp;CHOOSE(AND(AO412&lt;&gt;{11,12,13})*MIN(4,MOD(AO412,10))+1,"th","st","nd","rd","th")</f>
        <v>38th</v>
      </c>
      <c r="AQ412" s="77">
        <v>1.1299999999999999</v>
      </c>
      <c r="AR412" s="36">
        <v>2326.9</v>
      </c>
      <c r="AS412" s="29">
        <f t="shared" si="69"/>
        <v>46</v>
      </c>
      <c r="AT412" s="38" t="str">
        <f t="array" ref="AT412">AS412&amp;CHOOSE(AND(AS412&lt;&gt;{11,12,13})*MIN(4,MOD(AS412,10))+1,"th","st","nd","rd","th")</f>
        <v>46th</v>
      </c>
      <c r="AU412" s="40">
        <v>7.890142229096096E-4</v>
      </c>
    </row>
    <row r="413" spans="1:47" x14ac:dyDescent="0.25">
      <c r="A413" s="7">
        <v>129546103</v>
      </c>
      <c r="B413" s="8" t="s">
        <v>504</v>
      </c>
      <c r="C413" s="8" t="s">
        <v>160</v>
      </c>
      <c r="D413" s="27">
        <v>42383</v>
      </c>
      <c r="E413" s="29">
        <f t="shared" si="60"/>
        <v>14</v>
      </c>
      <c r="F413" s="38" t="str">
        <f t="array" ref="F413">E413&amp;CHOOSE(AND(E413&lt;&gt;{11,12,13})*MIN(4,MOD(E413,10))+1,"th","st","nd","rd","th")</f>
        <v>14th</v>
      </c>
      <c r="G413" s="29">
        <v>8232</v>
      </c>
      <c r="H413" s="30">
        <v>1.3436999999999999</v>
      </c>
      <c r="I413" s="31">
        <v>-0.38779999999999998</v>
      </c>
      <c r="J413" s="94">
        <v>393</v>
      </c>
      <c r="K413" s="33">
        <v>0</v>
      </c>
      <c r="L413" s="34">
        <v>0.12230000000000001</v>
      </c>
      <c r="M413" s="29">
        <f t="shared" si="61"/>
        <v>41</v>
      </c>
      <c r="N413" s="38" t="str">
        <f t="array" ref="N413">M413&amp;CHOOSE(AND(M413&lt;&gt;{11,12,13})*MIN(4,MOD(M413,10))+1,"th","st","nd","rd","th")</f>
        <v>41st</v>
      </c>
      <c r="O413" s="34">
        <v>0.30249999999999999</v>
      </c>
      <c r="P413" s="29">
        <f t="shared" si="62"/>
        <v>96</v>
      </c>
      <c r="Q413" s="38" t="str">
        <f t="array" ref="Q413">P413&amp;CHOOSE(AND(P413&lt;&gt;{11,12,13})*MIN(4,MOD(P413,10))+1,"th","st","nd","rd","th")</f>
        <v>96th</v>
      </c>
      <c r="R413" s="35">
        <v>191.22399999999999</v>
      </c>
      <c r="S413" s="35">
        <v>236.489</v>
      </c>
      <c r="T413" s="35">
        <v>0</v>
      </c>
      <c r="U413" s="35">
        <v>427.71300000000002</v>
      </c>
      <c r="V413" s="36">
        <v>166.624</v>
      </c>
      <c r="W413" s="220">
        <f t="shared" si="63"/>
        <v>6.3940124438877671E-2</v>
      </c>
      <c r="X413" s="29">
        <f t="shared" si="64"/>
        <v>92</v>
      </c>
      <c r="Y413" s="38" t="str">
        <f t="array" ref="Y413">X413&amp;CHOOSE(AND(X413&lt;&gt;{11,12,13})*MIN(4,MOD(X413,10))+1,"th","st","nd","rd","th")</f>
        <v>92nd</v>
      </c>
      <c r="Z413" s="37">
        <v>33.325000000000003</v>
      </c>
      <c r="AA413" s="28">
        <v>16</v>
      </c>
      <c r="AB413" s="221">
        <f t="shared" si="65"/>
        <v>6.1398237410099548E-3</v>
      </c>
      <c r="AC413" s="29">
        <f t="shared" si="66"/>
        <v>52</v>
      </c>
      <c r="AD413" s="38" t="str">
        <f t="array" ref="AD413">AC413&amp;CHOOSE(AND(AC413&lt;&gt;{11,12,13})*MIN(4,MOD(AC413,10))+1,"th","st","nd","rd","th")</f>
        <v>52nd</v>
      </c>
      <c r="AE413" s="37">
        <v>9.6</v>
      </c>
      <c r="AF413" s="113">
        <v>2605.9380000000001</v>
      </c>
      <c r="AG413" s="113">
        <v>2646.6080000000002</v>
      </c>
      <c r="AH413" s="113">
        <v>2725.0149999999999</v>
      </c>
      <c r="AI413" s="38">
        <v>2659.1869999999999</v>
      </c>
      <c r="AJ413" s="29">
        <f t="shared" si="67"/>
        <v>61</v>
      </c>
      <c r="AK413" s="38" t="str">
        <f t="array" ref="AK413">AJ413&amp;CHOOSE(AND(AJ413&lt;&gt;{11,12,13})*MIN(4,MOD(AJ413,10))+1,"th","st","nd","rd","th")</f>
        <v>61st</v>
      </c>
      <c r="AL413" s="38">
        <v>470.63799999999998</v>
      </c>
      <c r="AM413" s="38">
        <v>470.63799999999998</v>
      </c>
      <c r="AN413" s="38">
        <v>3129.8249999999998</v>
      </c>
      <c r="AO413" s="29">
        <f t="shared" si="68"/>
        <v>62</v>
      </c>
      <c r="AP413" s="38" t="str">
        <f t="array" ref="AP413">AO413&amp;CHOOSE(AND(AO413&lt;&gt;{11,12,13})*MIN(4,MOD(AO413,10))+1,"th","st","nd","rd","th")</f>
        <v>62nd</v>
      </c>
      <c r="AQ413" s="77">
        <v>1.1599999999999999</v>
      </c>
      <c r="AR413" s="36">
        <v>4878.433</v>
      </c>
      <c r="AS413" s="29">
        <f t="shared" si="69"/>
        <v>80</v>
      </c>
      <c r="AT413" s="38" t="str">
        <f t="array" ref="AT413">AS413&amp;CHOOSE(AND(AS413&lt;&gt;{11,12,13})*MIN(4,MOD(AS413,10))+1,"th","st","nd","rd","th")</f>
        <v>80th</v>
      </c>
      <c r="AU413" s="40">
        <v>1.6541978694879862E-3</v>
      </c>
    </row>
    <row r="414" spans="1:47" x14ac:dyDescent="0.25">
      <c r="A414" s="7">
        <v>129546803</v>
      </c>
      <c r="B414" s="8" t="s">
        <v>524</v>
      </c>
      <c r="C414" s="8" t="s">
        <v>160</v>
      </c>
      <c r="D414" s="27">
        <v>42049</v>
      </c>
      <c r="E414" s="29">
        <f t="shared" si="60"/>
        <v>13</v>
      </c>
      <c r="F414" s="38" t="str">
        <f t="array" ref="F414">E414&amp;CHOOSE(AND(E414&lt;&gt;{11,12,13})*MIN(4,MOD(E414,10))+1,"th","st","nd","rd","th")</f>
        <v>13th</v>
      </c>
      <c r="G414" s="29">
        <v>2875</v>
      </c>
      <c r="H414" s="30">
        <v>1.3544</v>
      </c>
      <c r="I414" s="31">
        <v>0.84650000000000003</v>
      </c>
      <c r="J414" s="94">
        <v>73</v>
      </c>
      <c r="K414" s="33">
        <v>73.444000000000003</v>
      </c>
      <c r="L414" s="34">
        <v>0.16650000000000001</v>
      </c>
      <c r="M414" s="29">
        <f t="shared" si="61"/>
        <v>60</v>
      </c>
      <c r="N414" s="38" t="str">
        <f t="array" ref="N414">M414&amp;CHOOSE(AND(M414&lt;&gt;{11,12,13})*MIN(4,MOD(M414,10))+1,"th","st","nd","rd","th")</f>
        <v>60th</v>
      </c>
      <c r="O414" s="34">
        <v>0.32590000000000002</v>
      </c>
      <c r="P414" s="29">
        <f t="shared" si="62"/>
        <v>98</v>
      </c>
      <c r="Q414" s="38" t="str">
        <f t="array" ref="Q414">P414&amp;CHOOSE(AND(P414&lt;&gt;{11,12,13})*MIN(4,MOD(P414,10))+1,"th","st","nd","rd","th")</f>
        <v>98th</v>
      </c>
      <c r="R414" s="35">
        <v>77.715000000000003</v>
      </c>
      <c r="S414" s="35">
        <v>76.058000000000007</v>
      </c>
      <c r="T414" s="35">
        <v>0</v>
      </c>
      <c r="U414" s="35">
        <v>153.773</v>
      </c>
      <c r="V414" s="36">
        <v>33.746000000000002</v>
      </c>
      <c r="W414" s="220">
        <f t="shared" si="63"/>
        <v>4.3379335876842076E-2</v>
      </c>
      <c r="X414" s="29">
        <f t="shared" si="64"/>
        <v>80</v>
      </c>
      <c r="Y414" s="38" t="str">
        <f t="array" ref="Y414">X414&amp;CHOOSE(AND(X414&lt;&gt;{11,12,13})*MIN(4,MOD(X414,10))+1,"th","st","nd","rd","th")</f>
        <v>80th</v>
      </c>
      <c r="Z414" s="37">
        <v>6.7489999999999997</v>
      </c>
      <c r="AA414" s="28">
        <v>8</v>
      </c>
      <c r="AB414" s="221">
        <f t="shared" si="65"/>
        <v>1.0283728057095258E-2</v>
      </c>
      <c r="AC414" s="29">
        <f t="shared" si="66"/>
        <v>62</v>
      </c>
      <c r="AD414" s="38" t="str">
        <f t="array" ref="AD414">AC414&amp;CHOOSE(AND(AC414&lt;&gt;{11,12,13})*MIN(4,MOD(AC414,10))+1,"th","st","nd","rd","th")</f>
        <v>62nd</v>
      </c>
      <c r="AE414" s="37">
        <v>4.8</v>
      </c>
      <c r="AF414" s="113">
        <v>777.928</v>
      </c>
      <c r="AG414" s="113">
        <v>788.60599999999999</v>
      </c>
      <c r="AH414" s="113">
        <v>739.04300000000001</v>
      </c>
      <c r="AI414" s="38">
        <v>768.52599999999995</v>
      </c>
      <c r="AJ414" s="29">
        <f t="shared" si="67"/>
        <v>8</v>
      </c>
      <c r="AK414" s="38" t="str">
        <f t="array" ref="AK414">AJ414&amp;CHOOSE(AND(AJ414&lt;&gt;{11,12,13})*MIN(4,MOD(AJ414,10))+1,"th","st","nd","rd","th")</f>
        <v>8th</v>
      </c>
      <c r="AL414" s="38">
        <v>165.322</v>
      </c>
      <c r="AM414" s="38">
        <v>238.76599999999999</v>
      </c>
      <c r="AN414" s="38">
        <v>1007.292</v>
      </c>
      <c r="AO414" s="29">
        <f t="shared" si="68"/>
        <v>9</v>
      </c>
      <c r="AP414" s="38" t="str">
        <f t="array" ref="AP414">AO414&amp;CHOOSE(AND(AO414&lt;&gt;{11,12,13})*MIN(4,MOD(AO414,10))+1,"th","st","nd","rd","th")</f>
        <v>9th</v>
      </c>
      <c r="AQ414" s="77">
        <v>1.1499999999999999</v>
      </c>
      <c r="AR414" s="36">
        <v>1568.9179999999999</v>
      </c>
      <c r="AS414" s="29">
        <f t="shared" si="69"/>
        <v>24</v>
      </c>
      <c r="AT414" s="38" t="str">
        <f t="array" ref="AT414">AS414&amp;CHOOSE(AND(AS414&lt;&gt;{11,12,13})*MIN(4,MOD(AS414,10))+1,"th","st","nd","rd","th")</f>
        <v>24th</v>
      </c>
      <c r="AU414" s="40">
        <v>5.3199476409768306E-4</v>
      </c>
    </row>
    <row r="415" spans="1:47" x14ac:dyDescent="0.25">
      <c r="A415" s="7">
        <v>129547303</v>
      </c>
      <c r="B415" s="8" t="s">
        <v>530</v>
      </c>
      <c r="C415" s="8" t="s">
        <v>160</v>
      </c>
      <c r="D415" s="27">
        <v>55541</v>
      </c>
      <c r="E415" s="29">
        <f t="shared" si="60"/>
        <v>53</v>
      </c>
      <c r="F415" s="38" t="str">
        <f t="array" ref="F415">E415&amp;CHOOSE(AND(E415&lt;&gt;{11,12,13})*MIN(4,MOD(E415,10))+1,"th","st","nd","rd","th")</f>
        <v>53rd</v>
      </c>
      <c r="G415" s="29">
        <v>3284</v>
      </c>
      <c r="H415" s="30">
        <v>1.0254000000000001</v>
      </c>
      <c r="I415" s="31">
        <v>0.61960000000000004</v>
      </c>
      <c r="J415" s="94">
        <v>219</v>
      </c>
      <c r="K415" s="33">
        <v>0</v>
      </c>
      <c r="L415" s="34">
        <v>8.7300000000000003E-2</v>
      </c>
      <c r="M415" s="29">
        <f t="shared" si="61"/>
        <v>27</v>
      </c>
      <c r="N415" s="38" t="str">
        <f t="array" ref="N415">M415&amp;CHOOSE(AND(M415&lt;&gt;{11,12,13})*MIN(4,MOD(M415,10))+1,"th","st","nd","rd","th")</f>
        <v>27th</v>
      </c>
      <c r="O415" s="34">
        <v>0.36299999999999999</v>
      </c>
      <c r="P415" s="29">
        <f t="shared" si="62"/>
        <v>100</v>
      </c>
      <c r="Q415" s="38" t="str">
        <f t="array" ref="Q415">P415&amp;CHOOSE(AND(P415&lt;&gt;{11,12,13})*MIN(4,MOD(P415,10))+1,"th","st","nd","rd","th")</f>
        <v>100th</v>
      </c>
      <c r="R415" s="35">
        <v>63.356999999999999</v>
      </c>
      <c r="S415" s="35">
        <v>131.72200000000001</v>
      </c>
      <c r="T415" s="35">
        <v>0</v>
      </c>
      <c r="U415" s="35">
        <v>195.07900000000001</v>
      </c>
      <c r="V415" s="36">
        <v>40.164000000000001</v>
      </c>
      <c r="W415" s="220">
        <f t="shared" si="63"/>
        <v>3.3205161168711889E-2</v>
      </c>
      <c r="X415" s="29">
        <f t="shared" si="64"/>
        <v>65</v>
      </c>
      <c r="Y415" s="38" t="str">
        <f t="array" ref="Y415">X415&amp;CHOOSE(AND(X415&lt;&gt;{11,12,13})*MIN(4,MOD(X415,10))+1,"th","st","nd","rd","th")</f>
        <v>65th</v>
      </c>
      <c r="Z415" s="37">
        <v>8.0329999999999995</v>
      </c>
      <c r="AA415" s="28">
        <v>8</v>
      </c>
      <c r="AB415" s="221">
        <f t="shared" si="65"/>
        <v>6.6139151814982346E-3</v>
      </c>
      <c r="AC415" s="29">
        <f t="shared" si="66"/>
        <v>55</v>
      </c>
      <c r="AD415" s="38" t="str">
        <f t="array" ref="AD415">AC415&amp;CHOOSE(AND(AC415&lt;&gt;{11,12,13})*MIN(4,MOD(AC415,10))+1,"th","st","nd","rd","th")</f>
        <v>55th</v>
      </c>
      <c r="AE415" s="37">
        <v>4.8</v>
      </c>
      <c r="AF415" s="113">
        <v>1209.5709999999999</v>
      </c>
      <c r="AG415" s="113">
        <v>1217.29</v>
      </c>
      <c r="AH415" s="113">
        <v>1256.2470000000001</v>
      </c>
      <c r="AI415" s="38">
        <v>1227.703</v>
      </c>
      <c r="AJ415" s="29">
        <f t="shared" si="67"/>
        <v>26</v>
      </c>
      <c r="AK415" s="38" t="str">
        <f t="array" ref="AK415">AJ415&amp;CHOOSE(AND(AJ415&lt;&gt;{11,12,13})*MIN(4,MOD(AJ415,10))+1,"th","st","nd","rd","th")</f>
        <v>26th</v>
      </c>
      <c r="AL415" s="38">
        <v>207.91200000000001</v>
      </c>
      <c r="AM415" s="38">
        <v>207.91200000000001</v>
      </c>
      <c r="AN415" s="38">
        <v>1435.615</v>
      </c>
      <c r="AO415" s="29">
        <f t="shared" si="68"/>
        <v>23</v>
      </c>
      <c r="AP415" s="38" t="str">
        <f t="array" ref="AP415">AO415&amp;CHOOSE(AND(AO415&lt;&gt;{11,12,13})*MIN(4,MOD(AO415,10))+1,"th","st","nd","rd","th")</f>
        <v>23rd</v>
      </c>
      <c r="AQ415" s="77">
        <v>1.1299999999999999</v>
      </c>
      <c r="AR415" s="36">
        <v>1663.45</v>
      </c>
      <c r="AS415" s="29">
        <f t="shared" si="69"/>
        <v>27</v>
      </c>
      <c r="AT415" s="38" t="str">
        <f t="array" ref="AT415">AS415&amp;CHOOSE(AND(AS415&lt;&gt;{11,12,13})*MIN(4,MOD(AS415,10))+1,"th","st","nd","rd","th")</f>
        <v>27th</v>
      </c>
      <c r="AU415" s="40">
        <v>5.6404903910739186E-4</v>
      </c>
    </row>
    <row r="416" spans="1:47" x14ac:dyDescent="0.25">
      <c r="A416" s="7">
        <v>129547203</v>
      </c>
      <c r="B416" s="8" t="s">
        <v>541</v>
      </c>
      <c r="C416" s="8" t="s">
        <v>160</v>
      </c>
      <c r="D416" s="27">
        <v>29282</v>
      </c>
      <c r="E416" s="29">
        <f t="shared" si="60"/>
        <v>1</v>
      </c>
      <c r="F416" s="38" t="str">
        <f t="array" ref="F416">E416&amp;CHOOSE(AND(E416&lt;&gt;{11,12,13})*MIN(4,MOD(E416,10))+1,"th","st","nd","rd","th")</f>
        <v>1st</v>
      </c>
      <c r="G416" s="29">
        <v>3227</v>
      </c>
      <c r="H416" s="30">
        <v>1.9449000000000001</v>
      </c>
      <c r="I416" s="31">
        <v>0.3831</v>
      </c>
      <c r="J416" s="94">
        <v>292</v>
      </c>
      <c r="K416" s="33">
        <v>0</v>
      </c>
      <c r="L416" s="34">
        <v>0.49640000000000001</v>
      </c>
      <c r="M416" s="29">
        <f t="shared" si="61"/>
        <v>99</v>
      </c>
      <c r="N416" s="38" t="str">
        <f t="array" ref="N416">M416&amp;CHOOSE(AND(M416&lt;&gt;{11,12,13})*MIN(4,MOD(M416,10))+1,"th","st","nd","rd","th")</f>
        <v>99th</v>
      </c>
      <c r="O416" s="34">
        <v>0.13950000000000001</v>
      </c>
      <c r="P416" s="29">
        <f t="shared" si="62"/>
        <v>36</v>
      </c>
      <c r="Q416" s="38" t="str">
        <f t="array" ref="Q416">P416&amp;CHOOSE(AND(P416&lt;&gt;{11,12,13})*MIN(4,MOD(P416,10))+1,"th","st","nd","rd","th")</f>
        <v>36th</v>
      </c>
      <c r="R416" s="35">
        <v>357.12099999999998</v>
      </c>
      <c r="S416" s="35">
        <v>50.18</v>
      </c>
      <c r="T416" s="35">
        <v>178.56</v>
      </c>
      <c r="U416" s="35">
        <v>585.86099999999999</v>
      </c>
      <c r="V416" s="36">
        <v>67.498999999999995</v>
      </c>
      <c r="W416" s="220">
        <f t="shared" si="63"/>
        <v>5.6294436776240887E-2</v>
      </c>
      <c r="X416" s="29">
        <f t="shared" si="64"/>
        <v>90</v>
      </c>
      <c r="Y416" s="38" t="str">
        <f t="array" ref="Y416">X416&amp;CHOOSE(AND(X416&lt;&gt;{11,12,13})*MIN(4,MOD(X416,10))+1,"th","st","nd","rd","th")</f>
        <v>90th</v>
      </c>
      <c r="Z416" s="37">
        <v>13.5</v>
      </c>
      <c r="AA416" s="28">
        <v>117</v>
      </c>
      <c r="AB416" s="221">
        <f t="shared" si="65"/>
        <v>9.757846935243758E-2</v>
      </c>
      <c r="AC416" s="29">
        <f t="shared" si="66"/>
        <v>98</v>
      </c>
      <c r="AD416" s="38" t="str">
        <f t="array" ref="AD416">AC416&amp;CHOOSE(AND(AC416&lt;&gt;{11,12,13})*MIN(4,MOD(AC416,10))+1,"th","st","nd","rd","th")</f>
        <v>98th</v>
      </c>
      <c r="AE416" s="37">
        <v>70.2</v>
      </c>
      <c r="AF416" s="113">
        <v>1199.0350000000001</v>
      </c>
      <c r="AG416" s="113">
        <v>1175.2619999999999</v>
      </c>
      <c r="AH416" s="113">
        <v>1114.8810000000001</v>
      </c>
      <c r="AI416" s="38">
        <v>1163.059</v>
      </c>
      <c r="AJ416" s="29">
        <f t="shared" si="67"/>
        <v>23</v>
      </c>
      <c r="AK416" s="38" t="str">
        <f t="array" ref="AK416">AJ416&amp;CHOOSE(AND(AJ416&lt;&gt;{11,12,13})*MIN(4,MOD(AJ416,10))+1,"th","st","nd","rd","th")</f>
        <v>23rd</v>
      </c>
      <c r="AL416" s="38">
        <v>669.56100000000004</v>
      </c>
      <c r="AM416" s="38">
        <v>669.56100000000004</v>
      </c>
      <c r="AN416" s="38">
        <v>1832.62</v>
      </c>
      <c r="AO416" s="29">
        <f t="shared" si="68"/>
        <v>34</v>
      </c>
      <c r="AP416" s="38" t="str">
        <f t="array" ref="AP416">AO416&amp;CHOOSE(AND(AO416&lt;&gt;{11,12,13})*MIN(4,MOD(AO416,10))+1,"th","st","nd","rd","th")</f>
        <v>34th</v>
      </c>
      <c r="AQ416" s="77">
        <v>1.75</v>
      </c>
      <c r="AR416" s="36">
        <v>6237.46</v>
      </c>
      <c r="AS416" s="29">
        <f t="shared" si="69"/>
        <v>87</v>
      </c>
      <c r="AT416" s="38" t="str">
        <f t="array" ref="AT416">AS416&amp;CHOOSE(AND(AS416&lt;&gt;{11,12,13})*MIN(4,MOD(AS416,10))+1,"th","st","nd","rd","th")</f>
        <v>87th</v>
      </c>
      <c r="AU416" s="40">
        <v>2.1150219841118111E-3</v>
      </c>
    </row>
    <row r="417" spans="1:47" x14ac:dyDescent="0.25">
      <c r="A417" s="7">
        <v>129547603</v>
      </c>
      <c r="B417" s="8" t="s">
        <v>583</v>
      </c>
      <c r="C417" s="8" t="s">
        <v>160</v>
      </c>
      <c r="D417" s="27">
        <v>50522</v>
      </c>
      <c r="E417" s="29">
        <f t="shared" si="60"/>
        <v>36</v>
      </c>
      <c r="F417" s="38" t="str">
        <f t="array" ref="F417">E417&amp;CHOOSE(AND(E417&lt;&gt;{11,12,13})*MIN(4,MOD(E417,10))+1,"th","st","nd","rd","th")</f>
        <v>36th</v>
      </c>
      <c r="G417" s="29">
        <v>6985</v>
      </c>
      <c r="H417" s="30">
        <v>1.1273</v>
      </c>
      <c r="I417" s="31">
        <v>0.71989999999999998</v>
      </c>
      <c r="J417" s="94">
        <v>175</v>
      </c>
      <c r="K417" s="33">
        <v>0</v>
      </c>
      <c r="L417" s="34">
        <v>0.1077</v>
      </c>
      <c r="M417" s="29">
        <f t="shared" si="61"/>
        <v>35</v>
      </c>
      <c r="N417" s="38" t="str">
        <f t="array" ref="N417">M417&amp;CHOOSE(AND(M417&lt;&gt;{11,12,13})*MIN(4,MOD(M417,10))+1,"th","st","nd","rd","th")</f>
        <v>35th</v>
      </c>
      <c r="O417" s="34">
        <v>0.14960000000000001</v>
      </c>
      <c r="P417" s="29">
        <f t="shared" si="62"/>
        <v>41</v>
      </c>
      <c r="Q417" s="38" t="str">
        <f t="array" ref="Q417">P417&amp;CHOOSE(AND(P417&lt;&gt;{11,12,13})*MIN(4,MOD(P417,10))+1,"th","st","nd","rd","th")</f>
        <v>41st</v>
      </c>
      <c r="R417" s="35">
        <v>139.726</v>
      </c>
      <c r="S417" s="35">
        <v>97.042000000000002</v>
      </c>
      <c r="T417" s="35">
        <v>0</v>
      </c>
      <c r="U417" s="35">
        <v>236.768</v>
      </c>
      <c r="V417" s="36">
        <v>65.637</v>
      </c>
      <c r="W417" s="220">
        <f t="shared" si="63"/>
        <v>3.0355668708507054E-2</v>
      </c>
      <c r="X417" s="29">
        <f t="shared" si="64"/>
        <v>59</v>
      </c>
      <c r="Y417" s="38" t="str">
        <f t="array" ref="Y417">X417&amp;CHOOSE(AND(X417&lt;&gt;{11,12,13})*MIN(4,MOD(X417,10))+1,"th","st","nd","rd","th")</f>
        <v>59th</v>
      </c>
      <c r="Z417" s="37">
        <v>13.127000000000001</v>
      </c>
      <c r="AA417" s="28">
        <v>54</v>
      </c>
      <c r="AB417" s="221">
        <f t="shared" si="65"/>
        <v>2.4973812183058046E-2</v>
      </c>
      <c r="AC417" s="29">
        <f t="shared" si="66"/>
        <v>81</v>
      </c>
      <c r="AD417" s="38" t="str">
        <f t="array" ref="AD417">AC417&amp;CHOOSE(AND(AC417&lt;&gt;{11,12,13})*MIN(4,MOD(AC417,10))+1,"th","st","nd","rd","th")</f>
        <v>81st</v>
      </c>
      <c r="AE417" s="37">
        <v>32.4</v>
      </c>
      <c r="AF417" s="113">
        <v>2162.2649999999999</v>
      </c>
      <c r="AG417" s="113">
        <v>2119.9340000000002</v>
      </c>
      <c r="AH417" s="113">
        <v>2125.373</v>
      </c>
      <c r="AI417" s="38">
        <v>2135.857</v>
      </c>
      <c r="AJ417" s="29">
        <f t="shared" si="67"/>
        <v>51</v>
      </c>
      <c r="AK417" s="38" t="str">
        <f t="array" ref="AK417">AJ417&amp;CHOOSE(AND(AJ417&lt;&gt;{11,12,13})*MIN(4,MOD(AJ417,10))+1,"th","st","nd","rd","th")</f>
        <v>51st</v>
      </c>
      <c r="AL417" s="38">
        <v>282.29500000000002</v>
      </c>
      <c r="AM417" s="38">
        <v>282.29500000000002</v>
      </c>
      <c r="AN417" s="38">
        <v>2418.152</v>
      </c>
      <c r="AO417" s="29">
        <f t="shared" si="68"/>
        <v>49</v>
      </c>
      <c r="AP417" s="38" t="str">
        <f t="array" ref="AP417">AO417&amp;CHOOSE(AND(AO417&lt;&gt;{11,12,13})*MIN(4,MOD(AO417,10))+1,"th","st","nd","rd","th")</f>
        <v>49th</v>
      </c>
      <c r="AQ417" s="77">
        <v>1</v>
      </c>
      <c r="AR417" s="36">
        <v>2725.9830000000002</v>
      </c>
      <c r="AS417" s="29">
        <f t="shared" si="69"/>
        <v>55</v>
      </c>
      <c r="AT417" s="38" t="str">
        <f t="array" ref="AT417">AS417&amp;CHOOSE(AND(AS417&lt;&gt;{11,12,13})*MIN(4,MOD(AS417,10))+1,"th","st","nd","rd","th")</f>
        <v>55th</v>
      </c>
      <c r="AU417" s="40">
        <v>9.2433682513636439E-4</v>
      </c>
    </row>
    <row r="418" spans="1:47" x14ac:dyDescent="0.25">
      <c r="A418" s="7">
        <v>129547803</v>
      </c>
      <c r="B418" s="8" t="s">
        <v>588</v>
      </c>
      <c r="C418" s="8" t="s">
        <v>160</v>
      </c>
      <c r="D418" s="27">
        <v>57101</v>
      </c>
      <c r="E418" s="29">
        <f t="shared" si="60"/>
        <v>56</v>
      </c>
      <c r="F418" s="38" t="str">
        <f t="array" ref="F418">E418&amp;CHOOSE(AND(E418&lt;&gt;{11,12,13})*MIN(4,MOD(E418,10))+1,"th","st","nd","rd","th")</f>
        <v>56th</v>
      </c>
      <c r="G418" s="29">
        <v>2610</v>
      </c>
      <c r="H418" s="30">
        <v>0.99739999999999995</v>
      </c>
      <c r="I418" s="31">
        <v>0.86809999999999998</v>
      </c>
      <c r="J418" s="94">
        <v>54</v>
      </c>
      <c r="K418" s="33">
        <v>103.34</v>
      </c>
      <c r="L418" s="34">
        <v>0.10249999999999999</v>
      </c>
      <c r="M418" s="29">
        <f t="shared" si="61"/>
        <v>32</v>
      </c>
      <c r="N418" s="38" t="str">
        <f t="array" ref="N418">M418&amp;CHOOSE(AND(M418&lt;&gt;{11,12,13})*MIN(4,MOD(M418,10))+1,"th","st","nd","rd","th")</f>
        <v>32nd</v>
      </c>
      <c r="O418" s="34">
        <v>0.19470000000000001</v>
      </c>
      <c r="P418" s="29">
        <f t="shared" si="62"/>
        <v>62</v>
      </c>
      <c r="Q418" s="38" t="str">
        <f t="array" ref="Q418">P418&amp;CHOOSE(AND(P418&lt;&gt;{11,12,13})*MIN(4,MOD(P418,10))+1,"th","st","nd","rd","th")</f>
        <v>62nd</v>
      </c>
      <c r="R418" s="35">
        <v>57.854999999999997</v>
      </c>
      <c r="S418" s="35">
        <v>54.948</v>
      </c>
      <c r="T418" s="35">
        <v>0</v>
      </c>
      <c r="U418" s="35">
        <v>112.803</v>
      </c>
      <c r="V418" s="36">
        <v>13.465</v>
      </c>
      <c r="W418" s="220">
        <f t="shared" si="63"/>
        <v>1.4313352396543111E-2</v>
      </c>
      <c r="X418" s="29">
        <f t="shared" si="64"/>
        <v>17</v>
      </c>
      <c r="Y418" s="38" t="str">
        <f t="array" ref="Y418">X418&amp;CHOOSE(AND(X418&lt;&gt;{11,12,13})*MIN(4,MOD(X418,10))+1,"th","st","nd","rd","th")</f>
        <v>17th</v>
      </c>
      <c r="Z418" s="37">
        <v>2.6930000000000001</v>
      </c>
      <c r="AA418" s="28">
        <v>2</v>
      </c>
      <c r="AB418" s="221">
        <f t="shared" si="65"/>
        <v>2.1260085252941866E-3</v>
      </c>
      <c r="AC418" s="29">
        <f t="shared" si="66"/>
        <v>28</v>
      </c>
      <c r="AD418" s="38" t="str">
        <f t="array" ref="AD418">AC418&amp;CHOOSE(AND(AC418&lt;&gt;{11,12,13})*MIN(4,MOD(AC418,10))+1,"th","st","nd","rd","th")</f>
        <v>28th</v>
      </c>
      <c r="AE418" s="37">
        <v>1.2</v>
      </c>
      <c r="AF418" s="113">
        <v>940.73</v>
      </c>
      <c r="AG418" s="113">
        <v>938.55700000000002</v>
      </c>
      <c r="AH418" s="113">
        <v>917.56399999999996</v>
      </c>
      <c r="AI418" s="38">
        <v>932.28399999999999</v>
      </c>
      <c r="AJ418" s="29">
        <f t="shared" si="67"/>
        <v>15</v>
      </c>
      <c r="AK418" s="38" t="str">
        <f t="array" ref="AK418">AJ418&amp;CHOOSE(AND(AJ418&lt;&gt;{11,12,13})*MIN(4,MOD(AJ418,10))+1,"th","st","nd","rd","th")</f>
        <v>15th</v>
      </c>
      <c r="AL418" s="38">
        <v>116.696</v>
      </c>
      <c r="AM418" s="38">
        <v>220.036</v>
      </c>
      <c r="AN418" s="38">
        <v>1152.32</v>
      </c>
      <c r="AO418" s="29">
        <f t="shared" si="68"/>
        <v>13</v>
      </c>
      <c r="AP418" s="38" t="str">
        <f t="array" ref="AP418">AO418&amp;CHOOSE(AND(AO418&lt;&gt;{11,12,13})*MIN(4,MOD(AO418,10))+1,"th","st","nd","rd","th")</f>
        <v>13th</v>
      </c>
      <c r="AQ418" s="77">
        <v>0.89</v>
      </c>
      <c r="AR418" s="36">
        <v>1022.898</v>
      </c>
      <c r="AS418" s="29">
        <f t="shared" si="69"/>
        <v>7</v>
      </c>
      <c r="AT418" s="38" t="str">
        <f t="array" ref="AT418">AS418&amp;CHOOSE(AND(AS418&lt;&gt;{11,12,13})*MIN(4,MOD(AS418,10))+1,"th","st","nd","rd","th")</f>
        <v>7th</v>
      </c>
      <c r="AU418" s="40">
        <v>3.4684819742395194E-4</v>
      </c>
    </row>
    <row r="419" spans="1:47" x14ac:dyDescent="0.25">
      <c r="A419" s="7">
        <v>129548803</v>
      </c>
      <c r="B419" s="8" t="s">
        <v>643</v>
      </c>
      <c r="C419" s="8" t="s">
        <v>160</v>
      </c>
      <c r="D419" s="27">
        <v>48327</v>
      </c>
      <c r="E419" s="29">
        <f t="shared" si="60"/>
        <v>29</v>
      </c>
      <c r="F419" s="38" t="str">
        <f t="array" ref="F419">E419&amp;CHOOSE(AND(E419&lt;&gt;{11,12,13})*MIN(4,MOD(E419,10))+1,"th","st","nd","rd","th")</f>
        <v>29th</v>
      </c>
      <c r="G419" s="29">
        <v>2945</v>
      </c>
      <c r="H419" s="30">
        <v>1.1785000000000001</v>
      </c>
      <c r="I419" s="31">
        <v>0.81340000000000001</v>
      </c>
      <c r="J419" s="94">
        <v>105</v>
      </c>
      <c r="K419" s="33">
        <v>61.064</v>
      </c>
      <c r="L419" s="34">
        <v>0.17780000000000001</v>
      </c>
      <c r="M419" s="29">
        <f t="shared" si="61"/>
        <v>66</v>
      </c>
      <c r="N419" s="38" t="str">
        <f t="array" ref="N419">M419&amp;CHOOSE(AND(M419&lt;&gt;{11,12,13})*MIN(4,MOD(M419,10))+1,"th","st","nd","rd","th")</f>
        <v>66th</v>
      </c>
      <c r="O419" s="34">
        <v>0.21390000000000001</v>
      </c>
      <c r="P419" s="29">
        <f t="shared" si="62"/>
        <v>70</v>
      </c>
      <c r="Q419" s="38" t="str">
        <f t="array" ref="Q419">P419&amp;CHOOSE(AND(P419&lt;&gt;{11,12,13})*MIN(4,MOD(P419,10))+1,"th","st","nd","rd","th")</f>
        <v>70th</v>
      </c>
      <c r="R419" s="35">
        <v>114.96599999999999</v>
      </c>
      <c r="S419" s="35">
        <v>69.153999999999996</v>
      </c>
      <c r="T419" s="35">
        <v>0</v>
      </c>
      <c r="U419" s="35">
        <v>184.12</v>
      </c>
      <c r="V419" s="36">
        <v>42.963999999999999</v>
      </c>
      <c r="W419" s="220">
        <f t="shared" si="63"/>
        <v>3.9867306933908643E-2</v>
      </c>
      <c r="X419" s="29">
        <f t="shared" si="64"/>
        <v>77</v>
      </c>
      <c r="Y419" s="38" t="str">
        <f t="array" ref="Y419">X419&amp;CHOOSE(AND(X419&lt;&gt;{11,12,13})*MIN(4,MOD(X419,10))+1,"th","st","nd","rd","th")</f>
        <v>77th</v>
      </c>
      <c r="Z419" s="37">
        <v>8.593</v>
      </c>
      <c r="AA419" s="28">
        <v>4</v>
      </c>
      <c r="AB419" s="221">
        <f t="shared" si="65"/>
        <v>3.7116941564015126E-3</v>
      </c>
      <c r="AC419" s="29">
        <f t="shared" si="66"/>
        <v>40</v>
      </c>
      <c r="AD419" s="38" t="str">
        <f t="array" ref="AD419">AC419&amp;CHOOSE(AND(AC419&lt;&gt;{11,12,13})*MIN(4,MOD(AC419,10))+1,"th","st","nd","rd","th")</f>
        <v>40th</v>
      </c>
      <c r="AE419" s="37">
        <v>2.4</v>
      </c>
      <c r="AF419" s="113">
        <v>1077.675</v>
      </c>
      <c r="AG419" s="113">
        <v>1069.175</v>
      </c>
      <c r="AH419" s="113">
        <v>1068.47</v>
      </c>
      <c r="AI419" s="38">
        <v>1071.7729999999999</v>
      </c>
      <c r="AJ419" s="29">
        <f t="shared" si="67"/>
        <v>19</v>
      </c>
      <c r="AK419" s="38" t="str">
        <f t="array" ref="AK419">AJ419&amp;CHOOSE(AND(AJ419&lt;&gt;{11,12,13})*MIN(4,MOD(AJ419,10))+1,"th","st","nd","rd","th")</f>
        <v>19th</v>
      </c>
      <c r="AL419" s="38">
        <v>195.113</v>
      </c>
      <c r="AM419" s="38">
        <v>256.17700000000002</v>
      </c>
      <c r="AN419" s="38">
        <v>1327.95</v>
      </c>
      <c r="AO419" s="29">
        <f t="shared" si="68"/>
        <v>18</v>
      </c>
      <c r="AP419" s="38" t="str">
        <f t="array" ref="AP419">AO419&amp;CHOOSE(AND(AO419&lt;&gt;{11,12,13})*MIN(4,MOD(AO419,10))+1,"th","st","nd","rd","th")</f>
        <v>18th</v>
      </c>
      <c r="AQ419" s="77">
        <v>1.07</v>
      </c>
      <c r="AR419" s="36">
        <v>1674.538</v>
      </c>
      <c r="AS419" s="29">
        <f t="shared" si="69"/>
        <v>28</v>
      </c>
      <c r="AT419" s="38" t="str">
        <f t="array" ref="AT419">AS419&amp;CHOOSE(AND(AS419&lt;&gt;{11,12,13})*MIN(4,MOD(AS419,10))+1,"th","st","nd","rd","th")</f>
        <v>28th</v>
      </c>
      <c r="AU419" s="40">
        <v>5.6780880089501561E-4</v>
      </c>
    </row>
    <row r="420" spans="1:47" x14ac:dyDescent="0.25">
      <c r="A420" s="7">
        <v>116555003</v>
      </c>
      <c r="B420" s="8" t="s">
        <v>401</v>
      </c>
      <c r="C420" s="8" t="s">
        <v>402</v>
      </c>
      <c r="D420" s="27">
        <v>50468</v>
      </c>
      <c r="E420" s="29">
        <f t="shared" si="60"/>
        <v>36</v>
      </c>
      <c r="F420" s="38" t="str">
        <f t="array" ref="F420">E420&amp;CHOOSE(AND(E420&lt;&gt;{11,12,13})*MIN(4,MOD(E420,10))+1,"th","st","nd","rd","th")</f>
        <v>36th</v>
      </c>
      <c r="G420" s="29">
        <v>6259</v>
      </c>
      <c r="H420" s="30">
        <v>1.1285000000000001</v>
      </c>
      <c r="I420" s="31">
        <v>0.74970000000000003</v>
      </c>
      <c r="J420" s="94">
        <v>156</v>
      </c>
      <c r="K420" s="33">
        <v>0</v>
      </c>
      <c r="L420" s="34">
        <v>0.21779999999999999</v>
      </c>
      <c r="M420" s="29">
        <f t="shared" si="61"/>
        <v>78</v>
      </c>
      <c r="N420" s="38" t="str">
        <f t="array" ref="N420">M420&amp;CHOOSE(AND(M420&lt;&gt;{11,12,13})*MIN(4,MOD(M420,10))+1,"th","st","nd","rd","th")</f>
        <v>78th</v>
      </c>
      <c r="O420" s="34">
        <v>0.24249999999999999</v>
      </c>
      <c r="P420" s="29">
        <f t="shared" si="62"/>
        <v>83</v>
      </c>
      <c r="Q420" s="38" t="str">
        <f t="array" ref="Q420">P420&amp;CHOOSE(AND(P420&lt;&gt;{11,12,13})*MIN(4,MOD(P420,10))+1,"th","st","nd","rd","th")</f>
        <v>83rd</v>
      </c>
      <c r="R420" s="35">
        <v>294.62599999999998</v>
      </c>
      <c r="S420" s="35">
        <v>164.02</v>
      </c>
      <c r="T420" s="35">
        <v>0</v>
      </c>
      <c r="U420" s="35">
        <v>458.64600000000002</v>
      </c>
      <c r="V420" s="36">
        <v>85.841999999999999</v>
      </c>
      <c r="W420" s="220">
        <f t="shared" si="63"/>
        <v>3.8074767449493563E-2</v>
      </c>
      <c r="X420" s="29">
        <f t="shared" si="64"/>
        <v>73</v>
      </c>
      <c r="Y420" s="38" t="str">
        <f t="array" ref="Y420">X420&amp;CHOOSE(AND(X420&lt;&gt;{11,12,13})*MIN(4,MOD(X420,10))+1,"th","st","nd","rd","th")</f>
        <v>73rd</v>
      </c>
      <c r="Z420" s="37">
        <v>17.167999999999999</v>
      </c>
      <c r="AA420" s="28">
        <v>0</v>
      </c>
      <c r="AB420" s="221">
        <f t="shared" si="65"/>
        <v>0</v>
      </c>
      <c r="AC420" s="29">
        <f t="shared" si="66"/>
        <v>1</v>
      </c>
      <c r="AD420" s="38" t="str">
        <f t="array" ref="AD420">AC420&amp;CHOOSE(AND(AC420&lt;&gt;{11,12,13})*MIN(4,MOD(AC420,10))+1,"th","st","nd","rd","th")</f>
        <v>1st</v>
      </c>
      <c r="AE420" s="37">
        <v>0</v>
      </c>
      <c r="AF420" s="113">
        <v>2254.5639999999999</v>
      </c>
      <c r="AG420" s="113">
        <v>2291.681</v>
      </c>
      <c r="AH420" s="113">
        <v>2197.634</v>
      </c>
      <c r="AI420" s="38">
        <v>2247.96</v>
      </c>
      <c r="AJ420" s="29">
        <f t="shared" si="67"/>
        <v>54</v>
      </c>
      <c r="AK420" s="38" t="str">
        <f t="array" ref="AK420">AJ420&amp;CHOOSE(AND(AJ420&lt;&gt;{11,12,13})*MIN(4,MOD(AJ420,10))+1,"th","st","nd","rd","th")</f>
        <v>54th</v>
      </c>
      <c r="AL420" s="38">
        <v>475.81400000000002</v>
      </c>
      <c r="AM420" s="38">
        <v>475.81400000000002</v>
      </c>
      <c r="AN420" s="38">
        <v>2723.7739999999999</v>
      </c>
      <c r="AO420" s="29">
        <f t="shared" si="68"/>
        <v>55</v>
      </c>
      <c r="AP420" s="38" t="str">
        <f t="array" ref="AP420">AO420&amp;CHOOSE(AND(AO420&lt;&gt;{11,12,13})*MIN(4,MOD(AO420,10))+1,"th","st","nd","rd","th")</f>
        <v>55th</v>
      </c>
      <c r="AQ420" s="77">
        <v>1.21</v>
      </c>
      <c r="AR420" s="36">
        <v>3719.2730000000001</v>
      </c>
      <c r="AS420" s="29">
        <f t="shared" si="69"/>
        <v>70</v>
      </c>
      <c r="AT420" s="38" t="str">
        <f t="array" ref="AT420">AS420&amp;CHOOSE(AND(AS420&lt;&gt;{11,12,13})*MIN(4,MOD(AS420,10))+1,"th","st","nd","rd","th")</f>
        <v>70th</v>
      </c>
      <c r="AU420" s="40">
        <v>1.2611454277724407E-3</v>
      </c>
    </row>
    <row r="421" spans="1:47" x14ac:dyDescent="0.25">
      <c r="A421" s="7">
        <v>116557103</v>
      </c>
      <c r="B421" s="8" t="s">
        <v>533</v>
      </c>
      <c r="C421" s="8" t="s">
        <v>402</v>
      </c>
      <c r="D421" s="27">
        <v>57418</v>
      </c>
      <c r="E421" s="29">
        <f t="shared" si="60"/>
        <v>56</v>
      </c>
      <c r="F421" s="38" t="str">
        <f t="array" ref="F421">E421&amp;CHOOSE(AND(E421&lt;&gt;{11,12,13})*MIN(4,MOD(E421,10))+1,"th","st","nd","rd","th")</f>
        <v>56th</v>
      </c>
      <c r="G421" s="29">
        <v>8317</v>
      </c>
      <c r="H421" s="30">
        <v>0.9919</v>
      </c>
      <c r="I421" s="31">
        <v>0.627</v>
      </c>
      <c r="J421" s="94">
        <v>216</v>
      </c>
      <c r="K421" s="33">
        <v>0</v>
      </c>
      <c r="L421" s="34">
        <v>0.1429</v>
      </c>
      <c r="M421" s="29">
        <f t="shared" si="61"/>
        <v>49</v>
      </c>
      <c r="N421" s="38" t="str">
        <f t="array" ref="N421">M421&amp;CHOOSE(AND(M421&lt;&gt;{11,12,13})*MIN(4,MOD(M421,10))+1,"th","st","nd","rd","th")</f>
        <v>49th</v>
      </c>
      <c r="O421" s="34">
        <v>0.224</v>
      </c>
      <c r="P421" s="29">
        <f t="shared" si="62"/>
        <v>76</v>
      </c>
      <c r="Q421" s="38" t="str">
        <f t="array" ref="Q421">P421&amp;CHOOSE(AND(P421&lt;&gt;{11,12,13})*MIN(4,MOD(P421,10))+1,"th","st","nd","rd","th")</f>
        <v>76th</v>
      </c>
      <c r="R421" s="35">
        <v>229.19499999999999</v>
      </c>
      <c r="S421" s="35">
        <v>179.63499999999999</v>
      </c>
      <c r="T421" s="35">
        <v>0</v>
      </c>
      <c r="U421" s="35">
        <v>408.83</v>
      </c>
      <c r="V421" s="36">
        <v>74.447000000000003</v>
      </c>
      <c r="W421" s="220">
        <f t="shared" si="63"/>
        <v>2.7849966986452288E-2</v>
      </c>
      <c r="X421" s="29">
        <f t="shared" si="64"/>
        <v>53</v>
      </c>
      <c r="Y421" s="38" t="str">
        <f t="array" ref="Y421">X421&amp;CHOOSE(AND(X421&lt;&gt;{11,12,13})*MIN(4,MOD(X421,10))+1,"th","st","nd","rd","th")</f>
        <v>53rd</v>
      </c>
      <c r="Z421" s="37">
        <v>14.888999999999999</v>
      </c>
      <c r="AA421" s="28">
        <v>24</v>
      </c>
      <c r="AB421" s="221">
        <f t="shared" si="65"/>
        <v>8.9781886130381999E-3</v>
      </c>
      <c r="AC421" s="29">
        <f t="shared" si="66"/>
        <v>59</v>
      </c>
      <c r="AD421" s="38" t="str">
        <f t="array" ref="AD421">AC421&amp;CHOOSE(AND(AC421&lt;&gt;{11,12,13})*MIN(4,MOD(AC421,10))+1,"th","st","nd","rd","th")</f>
        <v>59th</v>
      </c>
      <c r="AE421" s="37">
        <v>14.4</v>
      </c>
      <c r="AF421" s="113">
        <v>2673.145</v>
      </c>
      <c r="AG421" s="113">
        <v>2678.3049999999998</v>
      </c>
      <c r="AH421" s="113">
        <v>2724.34</v>
      </c>
      <c r="AI421" s="38">
        <v>2691.93</v>
      </c>
      <c r="AJ421" s="29">
        <f t="shared" si="67"/>
        <v>61</v>
      </c>
      <c r="AK421" s="38" t="str">
        <f t="array" ref="AK421">AJ421&amp;CHOOSE(AND(AJ421&lt;&gt;{11,12,13})*MIN(4,MOD(AJ421,10))+1,"th","st","nd","rd","th")</f>
        <v>61st</v>
      </c>
      <c r="AL421" s="38">
        <v>438.11900000000003</v>
      </c>
      <c r="AM421" s="38">
        <v>438.11900000000003</v>
      </c>
      <c r="AN421" s="38">
        <v>3130.049</v>
      </c>
      <c r="AO421" s="29">
        <f t="shared" si="68"/>
        <v>62</v>
      </c>
      <c r="AP421" s="38" t="str">
        <f t="array" ref="AP421">AO421&amp;CHOOSE(AND(AO421&lt;&gt;{11,12,13})*MIN(4,MOD(AO421,10))+1,"th","st","nd","rd","th")</f>
        <v>62nd</v>
      </c>
      <c r="AQ421" s="77">
        <v>1.03</v>
      </c>
      <c r="AR421" s="36">
        <v>3197.8359999999998</v>
      </c>
      <c r="AS421" s="29">
        <f t="shared" si="69"/>
        <v>62</v>
      </c>
      <c r="AT421" s="38" t="str">
        <f t="array" ref="AT421">AS421&amp;CHOOSE(AND(AS421&lt;&gt;{11,12,13})*MIN(4,MOD(AS421,10))+1,"th","st","nd","rd","th")</f>
        <v>62nd</v>
      </c>
      <c r="AU421" s="40">
        <v>1.0843345595136767E-3</v>
      </c>
    </row>
    <row r="422" spans="1:47" x14ac:dyDescent="0.25">
      <c r="A422" s="7">
        <v>108561003</v>
      </c>
      <c r="B422" s="8" t="s">
        <v>142</v>
      </c>
      <c r="C422" s="8" t="s">
        <v>143</v>
      </c>
      <c r="D422" s="27">
        <v>52418</v>
      </c>
      <c r="E422" s="29">
        <f t="shared" si="60"/>
        <v>44</v>
      </c>
      <c r="F422" s="38" t="str">
        <f t="array" ref="F422">E422&amp;CHOOSE(AND(E422&lt;&gt;{11,12,13})*MIN(4,MOD(E422,10))+1,"th","st","nd","rd","th")</f>
        <v>44th</v>
      </c>
      <c r="G422" s="29">
        <v>2276</v>
      </c>
      <c r="H422" s="30">
        <v>1.0865</v>
      </c>
      <c r="I422" s="31">
        <v>0.91069999999999995</v>
      </c>
      <c r="J422" s="94">
        <v>24</v>
      </c>
      <c r="K422" s="33">
        <v>121.61799999999999</v>
      </c>
      <c r="L422" s="34">
        <v>0.23599999999999999</v>
      </c>
      <c r="M422" s="29">
        <f t="shared" si="61"/>
        <v>82</v>
      </c>
      <c r="N422" s="38" t="str">
        <f t="array" ref="N422">M422&amp;CHOOSE(AND(M422&lt;&gt;{11,12,13})*MIN(4,MOD(M422,10))+1,"th","st","nd","rd","th")</f>
        <v>82nd</v>
      </c>
      <c r="O422" s="34">
        <v>0.14749999999999999</v>
      </c>
      <c r="P422" s="29">
        <f t="shared" si="62"/>
        <v>39</v>
      </c>
      <c r="Q422" s="38" t="str">
        <f t="array" ref="Q422">P422&amp;CHOOSE(AND(P422&lt;&gt;{11,12,13})*MIN(4,MOD(P422,10))+1,"th","st","nd","rd","th")</f>
        <v>39th</v>
      </c>
      <c r="R422" s="35">
        <v>103.075</v>
      </c>
      <c r="S422" s="35">
        <v>32.210999999999999</v>
      </c>
      <c r="T422" s="35">
        <v>0</v>
      </c>
      <c r="U422" s="35">
        <v>135.286</v>
      </c>
      <c r="V422" s="36">
        <v>17.527000000000001</v>
      </c>
      <c r="W422" s="220">
        <f t="shared" si="63"/>
        <v>2.4077864629840785E-2</v>
      </c>
      <c r="X422" s="29">
        <f t="shared" si="64"/>
        <v>43</v>
      </c>
      <c r="Y422" s="38" t="str">
        <f t="array" ref="Y422">X422&amp;CHOOSE(AND(X422&lt;&gt;{11,12,13})*MIN(4,MOD(X422,10))+1,"th","st","nd","rd","th")</f>
        <v>43rd</v>
      </c>
      <c r="Z422" s="37">
        <v>3.5049999999999999</v>
      </c>
      <c r="AA422" s="28">
        <v>1</v>
      </c>
      <c r="AB422" s="221">
        <f t="shared" si="65"/>
        <v>1.3737584657865455E-3</v>
      </c>
      <c r="AC422" s="29">
        <f t="shared" si="66"/>
        <v>24</v>
      </c>
      <c r="AD422" s="38" t="str">
        <f t="array" ref="AD422">AC422&amp;CHOOSE(AND(AC422&lt;&gt;{11,12,13})*MIN(4,MOD(AC422,10))+1,"th","st","nd","rd","th")</f>
        <v>24th</v>
      </c>
      <c r="AE422" s="37">
        <v>0.6</v>
      </c>
      <c r="AF422" s="113">
        <v>727.93</v>
      </c>
      <c r="AG422" s="113">
        <v>726.79499999999996</v>
      </c>
      <c r="AH422" s="113">
        <v>776.72299999999996</v>
      </c>
      <c r="AI422" s="38">
        <v>743.81600000000003</v>
      </c>
      <c r="AJ422" s="29">
        <f t="shared" si="67"/>
        <v>7</v>
      </c>
      <c r="AK422" s="38" t="str">
        <f t="array" ref="AK422">AJ422&amp;CHOOSE(AND(AJ422&lt;&gt;{11,12,13})*MIN(4,MOD(AJ422,10))+1,"th","st","nd","rd","th")</f>
        <v>7th</v>
      </c>
      <c r="AL422" s="38">
        <v>139.39099999999999</v>
      </c>
      <c r="AM422" s="38">
        <v>261.00900000000001</v>
      </c>
      <c r="AN422" s="38">
        <v>1004.825</v>
      </c>
      <c r="AO422" s="29">
        <f t="shared" si="68"/>
        <v>9</v>
      </c>
      <c r="AP422" s="38" t="str">
        <f t="array" ref="AP422">AO422&amp;CHOOSE(AND(AO422&lt;&gt;{11,12,13})*MIN(4,MOD(AO422,10))+1,"th","st","nd","rd","th")</f>
        <v>9th</v>
      </c>
      <c r="AQ422" s="77">
        <v>0.75</v>
      </c>
      <c r="AR422" s="36">
        <v>818.80700000000002</v>
      </c>
      <c r="AS422" s="29">
        <f t="shared" si="69"/>
        <v>4</v>
      </c>
      <c r="AT422" s="38" t="str">
        <f t="array" ref="AT422">AS422&amp;CHOOSE(AND(AS422&lt;&gt;{11,12,13})*MIN(4,MOD(AS422,10))+1,"th","st","nd","rd","th")</f>
        <v>4th</v>
      </c>
      <c r="AU422" s="40">
        <v>2.7764423431086369E-4</v>
      </c>
    </row>
    <row r="423" spans="1:47" x14ac:dyDescent="0.25">
      <c r="A423" s="7">
        <v>108561803</v>
      </c>
      <c r="B423" s="8" t="s">
        <v>227</v>
      </c>
      <c r="C423" s="8" t="s">
        <v>143</v>
      </c>
      <c r="D423" s="27">
        <v>45787</v>
      </c>
      <c r="E423" s="29">
        <f t="shared" si="60"/>
        <v>21</v>
      </c>
      <c r="F423" s="38" t="str">
        <f t="array" ref="F423">E423&amp;CHOOSE(AND(E423&lt;&gt;{11,12,13})*MIN(4,MOD(E423,10))+1,"th","st","nd","rd","th")</f>
        <v>21st</v>
      </c>
      <c r="G423" s="29">
        <v>3524</v>
      </c>
      <c r="H423" s="30">
        <v>1.2438</v>
      </c>
      <c r="I423" s="31">
        <v>0.8175</v>
      </c>
      <c r="J423" s="94">
        <v>99</v>
      </c>
      <c r="K423" s="33">
        <v>58.767000000000003</v>
      </c>
      <c r="L423" s="34">
        <v>7.0300000000000001E-2</v>
      </c>
      <c r="M423" s="29">
        <f t="shared" si="61"/>
        <v>20</v>
      </c>
      <c r="N423" s="38" t="str">
        <f t="array" ref="N423">M423&amp;CHOOSE(AND(M423&lt;&gt;{11,12,13})*MIN(4,MOD(M423,10))+1,"th","st","nd","rd","th")</f>
        <v>20th</v>
      </c>
      <c r="O423" s="34">
        <v>0.34239999999999998</v>
      </c>
      <c r="P423" s="29">
        <f t="shared" si="62"/>
        <v>99</v>
      </c>
      <c r="Q423" s="38" t="str">
        <f t="array" ref="Q423">P423&amp;CHOOSE(AND(P423&lt;&gt;{11,12,13})*MIN(4,MOD(P423,10))+1,"th","st","nd","rd","th")</f>
        <v>99th</v>
      </c>
      <c r="R423" s="35">
        <v>40.911999999999999</v>
      </c>
      <c r="S423" s="35">
        <v>99.631</v>
      </c>
      <c r="T423" s="35">
        <v>0</v>
      </c>
      <c r="U423" s="35">
        <v>140.54300000000001</v>
      </c>
      <c r="V423" s="36">
        <v>23.591000000000001</v>
      </c>
      <c r="W423" s="220">
        <f t="shared" si="63"/>
        <v>2.4322423932498085E-2</v>
      </c>
      <c r="X423" s="29">
        <f t="shared" si="64"/>
        <v>44</v>
      </c>
      <c r="Y423" s="38" t="str">
        <f t="array" ref="Y423">X423&amp;CHOOSE(AND(X423&lt;&gt;{11,12,13})*MIN(4,MOD(X423,10))+1,"th","st","nd","rd","th")</f>
        <v>44th</v>
      </c>
      <c r="Z423" s="37">
        <v>4.718</v>
      </c>
      <c r="AA423" s="28">
        <v>0</v>
      </c>
      <c r="AB423" s="221">
        <f t="shared" si="65"/>
        <v>0</v>
      </c>
      <c r="AC423" s="29">
        <f t="shared" si="66"/>
        <v>1</v>
      </c>
      <c r="AD423" s="38" t="str">
        <f t="array" ref="AD423">AC423&amp;CHOOSE(AND(AC423&lt;&gt;{11,12,13})*MIN(4,MOD(AC423,10))+1,"th","st","nd","rd","th")</f>
        <v>1st</v>
      </c>
      <c r="AE423" s="37">
        <v>0</v>
      </c>
      <c r="AF423" s="113">
        <v>969.928</v>
      </c>
      <c r="AG423" s="113">
        <v>973.92</v>
      </c>
      <c r="AH423" s="113">
        <v>1012.674</v>
      </c>
      <c r="AI423" s="38">
        <v>985.50699999999995</v>
      </c>
      <c r="AJ423" s="29">
        <f t="shared" si="67"/>
        <v>16</v>
      </c>
      <c r="AK423" s="38" t="str">
        <f t="array" ref="AK423">AJ423&amp;CHOOSE(AND(AJ423&lt;&gt;{11,12,13})*MIN(4,MOD(AJ423,10))+1,"th","st","nd","rd","th")</f>
        <v>16th</v>
      </c>
      <c r="AL423" s="38">
        <v>145.261</v>
      </c>
      <c r="AM423" s="38">
        <v>204.02799999999999</v>
      </c>
      <c r="AN423" s="38">
        <v>1189.5350000000001</v>
      </c>
      <c r="AO423" s="29">
        <f t="shared" si="68"/>
        <v>15</v>
      </c>
      <c r="AP423" s="38" t="str">
        <f t="array" ref="AP423">AO423&amp;CHOOSE(AND(AO423&lt;&gt;{11,12,13})*MIN(4,MOD(AO423,10))+1,"th","st","nd","rd","th")</f>
        <v>15th</v>
      </c>
      <c r="AQ423" s="77">
        <v>0.72</v>
      </c>
      <c r="AR423" s="36">
        <v>1065.271</v>
      </c>
      <c r="AS423" s="29">
        <f t="shared" si="69"/>
        <v>9</v>
      </c>
      <c r="AT423" s="38" t="str">
        <f t="array" ref="AT423">AS423&amp;CHOOSE(AND(AS423&lt;&gt;{11,12,13})*MIN(4,MOD(AS423,10))+1,"th","st","nd","rd","th")</f>
        <v>9th</v>
      </c>
      <c r="AU423" s="40">
        <v>3.6121619762479807E-4</v>
      </c>
    </row>
    <row r="424" spans="1:47" x14ac:dyDescent="0.25">
      <c r="A424" s="7">
        <v>108565203</v>
      </c>
      <c r="B424" s="8" t="s">
        <v>398</v>
      </c>
      <c r="C424" s="8" t="s">
        <v>143</v>
      </c>
      <c r="D424" s="27">
        <v>47344</v>
      </c>
      <c r="E424" s="29">
        <f t="shared" si="60"/>
        <v>27</v>
      </c>
      <c r="F424" s="38" t="str">
        <f t="array" ref="F424">E424&amp;CHOOSE(AND(E424&lt;&gt;{11,12,13})*MIN(4,MOD(E424,10))+1,"th","st","nd","rd","th")</f>
        <v>27th</v>
      </c>
      <c r="G424" s="29">
        <v>2646</v>
      </c>
      <c r="H424" s="30">
        <v>1.2029000000000001</v>
      </c>
      <c r="I424" s="31">
        <v>0.88700000000000001</v>
      </c>
      <c r="J424" s="94">
        <v>43</v>
      </c>
      <c r="K424" s="33">
        <v>121.952</v>
      </c>
      <c r="L424" s="34">
        <v>0.2457</v>
      </c>
      <c r="M424" s="29">
        <f t="shared" si="61"/>
        <v>84</v>
      </c>
      <c r="N424" s="38" t="str">
        <f t="array" ref="N424">M424&amp;CHOOSE(AND(M424&lt;&gt;{11,12,13})*MIN(4,MOD(M424,10))+1,"th","st","nd","rd","th")</f>
        <v>84th</v>
      </c>
      <c r="O424" s="34">
        <v>0.21929999999999999</v>
      </c>
      <c r="P424" s="29">
        <f t="shared" si="62"/>
        <v>73</v>
      </c>
      <c r="Q424" s="38" t="str">
        <f t="array" ref="Q424">P424&amp;CHOOSE(AND(P424&lt;&gt;{11,12,13})*MIN(4,MOD(P424,10))+1,"th","st","nd","rd","th")</f>
        <v>73rd</v>
      </c>
      <c r="R424" s="35">
        <v>125.23699999999999</v>
      </c>
      <c r="S424" s="35">
        <v>55.89</v>
      </c>
      <c r="T424" s="35">
        <v>0</v>
      </c>
      <c r="U424" s="35">
        <v>181.12700000000001</v>
      </c>
      <c r="V424" s="36">
        <v>31.631</v>
      </c>
      <c r="W424" s="220">
        <f t="shared" si="63"/>
        <v>3.7233748271092673E-2</v>
      </c>
      <c r="X424" s="29">
        <f t="shared" si="64"/>
        <v>72</v>
      </c>
      <c r="Y424" s="38" t="str">
        <f t="array" ref="Y424">X424&amp;CHOOSE(AND(X424&lt;&gt;{11,12,13})*MIN(4,MOD(X424,10))+1,"th","st","nd","rd","th")</f>
        <v>72nd</v>
      </c>
      <c r="Z424" s="37">
        <v>6.3259999999999996</v>
      </c>
      <c r="AA424" s="28">
        <v>5</v>
      </c>
      <c r="AB424" s="221">
        <f t="shared" si="65"/>
        <v>5.8856419763985762E-3</v>
      </c>
      <c r="AC424" s="29">
        <f t="shared" si="66"/>
        <v>51</v>
      </c>
      <c r="AD424" s="38" t="str">
        <f t="array" ref="AD424">AC424&amp;CHOOSE(AND(AC424&lt;&gt;{11,12,13})*MIN(4,MOD(AC424,10))+1,"th","st","nd","rd","th")</f>
        <v>51st</v>
      </c>
      <c r="AE424" s="37">
        <v>3</v>
      </c>
      <c r="AF424" s="113">
        <v>849.52499999999998</v>
      </c>
      <c r="AG424" s="113">
        <v>852.16200000000003</v>
      </c>
      <c r="AH424" s="113">
        <v>883.60599999999999</v>
      </c>
      <c r="AI424" s="38">
        <v>861.76400000000001</v>
      </c>
      <c r="AJ424" s="29">
        <f t="shared" si="67"/>
        <v>12</v>
      </c>
      <c r="AK424" s="38" t="str">
        <f t="array" ref="AK424">AJ424&amp;CHOOSE(AND(AJ424&lt;&gt;{11,12,13})*MIN(4,MOD(AJ424,10))+1,"th","st","nd","rd","th")</f>
        <v>12th</v>
      </c>
      <c r="AL424" s="38">
        <v>190.453</v>
      </c>
      <c r="AM424" s="38">
        <v>312.40499999999997</v>
      </c>
      <c r="AN424" s="38">
        <v>1174.1690000000001</v>
      </c>
      <c r="AO424" s="29">
        <f t="shared" si="68"/>
        <v>14</v>
      </c>
      <c r="AP424" s="38" t="str">
        <f t="array" ref="AP424">AO424&amp;CHOOSE(AND(AO424&lt;&gt;{11,12,13})*MIN(4,MOD(AO424,10))+1,"th","st","nd","rd","th")</f>
        <v>14th</v>
      </c>
      <c r="AQ424" s="77">
        <v>0.81</v>
      </c>
      <c r="AR424" s="36">
        <v>1144.05</v>
      </c>
      <c r="AS424" s="29">
        <f t="shared" si="69"/>
        <v>12</v>
      </c>
      <c r="AT424" s="38" t="str">
        <f t="array" ref="AT424">AS424&amp;CHOOSE(AND(AS424&lt;&gt;{11,12,13})*MIN(4,MOD(AS424,10))+1,"th","st","nd","rd","th")</f>
        <v>12th</v>
      </c>
      <c r="AU424" s="40">
        <v>3.8792888466188439E-4</v>
      </c>
    </row>
    <row r="425" spans="1:47" x14ac:dyDescent="0.25">
      <c r="A425" s="7">
        <v>108565503</v>
      </c>
      <c r="B425" s="8" t="s">
        <v>445</v>
      </c>
      <c r="C425" s="8" t="s">
        <v>143</v>
      </c>
      <c r="D425" s="27">
        <v>43281</v>
      </c>
      <c r="E425" s="29">
        <f t="shared" si="60"/>
        <v>16</v>
      </c>
      <c r="F425" s="38" t="str">
        <f t="array" ref="F425">E425&amp;CHOOSE(AND(E425&lt;&gt;{11,12,13})*MIN(4,MOD(E425,10))+1,"th","st","nd","rd","th")</f>
        <v>16th</v>
      </c>
      <c r="G425" s="29">
        <v>3523</v>
      </c>
      <c r="H425" s="30">
        <v>1.3158000000000001</v>
      </c>
      <c r="I425" s="31">
        <v>0.83850000000000002</v>
      </c>
      <c r="J425" s="94">
        <v>81</v>
      </c>
      <c r="K425" s="33">
        <v>99.119</v>
      </c>
      <c r="L425" s="34">
        <v>0.21229999999999999</v>
      </c>
      <c r="M425" s="29">
        <f t="shared" si="61"/>
        <v>76</v>
      </c>
      <c r="N425" s="38" t="str">
        <f t="array" ref="N425">M425&amp;CHOOSE(AND(M425&lt;&gt;{11,12,13})*MIN(4,MOD(M425,10))+1,"th","st","nd","rd","th")</f>
        <v>76th</v>
      </c>
      <c r="O425" s="34">
        <v>0.2203</v>
      </c>
      <c r="P425" s="29">
        <f t="shared" si="62"/>
        <v>74</v>
      </c>
      <c r="Q425" s="38" t="str">
        <f t="array" ref="Q425">P425&amp;CHOOSE(AND(P425&lt;&gt;{11,12,13})*MIN(4,MOD(P425,10))+1,"th","st","nd","rd","th")</f>
        <v>74th</v>
      </c>
      <c r="R425" s="35">
        <v>145.429</v>
      </c>
      <c r="S425" s="35">
        <v>75.454999999999998</v>
      </c>
      <c r="T425" s="35">
        <v>0</v>
      </c>
      <c r="U425" s="35">
        <v>220.88399999999999</v>
      </c>
      <c r="V425" s="36">
        <v>27.824000000000002</v>
      </c>
      <c r="W425" s="220">
        <f t="shared" si="63"/>
        <v>2.4370760692863952E-2</v>
      </c>
      <c r="X425" s="29">
        <f t="shared" si="64"/>
        <v>44</v>
      </c>
      <c r="Y425" s="38" t="str">
        <f t="array" ref="Y425">X425&amp;CHOOSE(AND(X425&lt;&gt;{11,12,13})*MIN(4,MOD(X425,10))+1,"th","st","nd","rd","th")</f>
        <v>44th</v>
      </c>
      <c r="Z425" s="37">
        <v>5.5650000000000004</v>
      </c>
      <c r="AA425" s="28">
        <v>0</v>
      </c>
      <c r="AB425" s="221">
        <f t="shared" si="65"/>
        <v>0</v>
      </c>
      <c r="AC425" s="29">
        <f t="shared" si="66"/>
        <v>1</v>
      </c>
      <c r="AD425" s="38" t="str">
        <f t="array" ref="AD425">AC425&amp;CHOOSE(AND(AC425&lt;&gt;{11,12,13})*MIN(4,MOD(AC425,10))+1,"th","st","nd","rd","th")</f>
        <v>1st</v>
      </c>
      <c r="AE425" s="37">
        <v>0</v>
      </c>
      <c r="AF425" s="113">
        <v>1141.6959999999999</v>
      </c>
      <c r="AG425" s="113">
        <v>1181.9860000000001</v>
      </c>
      <c r="AH425" s="113">
        <v>1168.19</v>
      </c>
      <c r="AI425" s="38">
        <v>1163.9570000000001</v>
      </c>
      <c r="AJ425" s="29">
        <f t="shared" si="67"/>
        <v>23</v>
      </c>
      <c r="AK425" s="38" t="str">
        <f t="array" ref="AK425">AJ425&amp;CHOOSE(AND(AJ425&lt;&gt;{11,12,13})*MIN(4,MOD(AJ425,10))+1,"th","st","nd","rd","th")</f>
        <v>23rd</v>
      </c>
      <c r="AL425" s="38">
        <v>226.44900000000001</v>
      </c>
      <c r="AM425" s="38">
        <v>325.56799999999998</v>
      </c>
      <c r="AN425" s="38">
        <v>1489.5250000000001</v>
      </c>
      <c r="AO425" s="29">
        <f t="shared" si="68"/>
        <v>25</v>
      </c>
      <c r="AP425" s="38" t="str">
        <f t="array" ref="AP425">AO425&amp;CHOOSE(AND(AO425&lt;&gt;{11,12,13})*MIN(4,MOD(AO425,10))+1,"th","st","nd","rd","th")</f>
        <v>25th</v>
      </c>
      <c r="AQ425" s="77">
        <v>1.02</v>
      </c>
      <c r="AR425" s="36">
        <v>1999.115</v>
      </c>
      <c r="AS425" s="29">
        <f t="shared" si="69"/>
        <v>37</v>
      </c>
      <c r="AT425" s="38" t="str">
        <f t="array" ref="AT425">AS425&amp;CHOOSE(AND(AS425&lt;&gt;{11,12,13})*MIN(4,MOD(AS425,10))+1,"th","st","nd","rd","th")</f>
        <v>37th</v>
      </c>
      <c r="AU425" s="40">
        <v>6.7786762139840308E-4</v>
      </c>
    </row>
    <row r="426" spans="1:47" x14ac:dyDescent="0.25">
      <c r="A426" s="7">
        <v>108566303</v>
      </c>
      <c r="B426" s="8" t="s">
        <v>522</v>
      </c>
      <c r="C426" s="8" t="s">
        <v>143</v>
      </c>
      <c r="D426" s="27">
        <v>52093</v>
      </c>
      <c r="E426" s="29">
        <f t="shared" si="60"/>
        <v>42</v>
      </c>
      <c r="F426" s="38" t="str">
        <f t="array" ref="F426">E426&amp;CHOOSE(AND(E426&lt;&gt;{11,12,13})*MIN(4,MOD(E426,10))+1,"th","st","nd","rd","th")</f>
        <v>42nd</v>
      </c>
      <c r="G426" s="29">
        <v>2188</v>
      </c>
      <c r="H426" s="30">
        <v>1.0932999999999999</v>
      </c>
      <c r="I426" s="31">
        <v>0.90990000000000004</v>
      </c>
      <c r="J426" s="94">
        <v>27</v>
      </c>
      <c r="K426" s="33">
        <v>109.989</v>
      </c>
      <c r="L426" s="34">
        <v>7.9899999999999999E-2</v>
      </c>
      <c r="M426" s="29">
        <f t="shared" si="61"/>
        <v>23</v>
      </c>
      <c r="N426" s="38" t="str">
        <f t="array" ref="N426">M426&amp;CHOOSE(AND(M426&lt;&gt;{11,12,13})*MIN(4,MOD(M426,10))+1,"th","st","nd","rd","th")</f>
        <v>23rd</v>
      </c>
      <c r="O426" s="34">
        <v>0.18240000000000001</v>
      </c>
      <c r="P426" s="29">
        <f t="shared" si="62"/>
        <v>57</v>
      </c>
      <c r="Q426" s="38" t="str">
        <f t="array" ref="Q426">P426&amp;CHOOSE(AND(P426&lt;&gt;{11,12,13})*MIN(4,MOD(P426,10))+1,"th","st","nd","rd","th")</f>
        <v>57th</v>
      </c>
      <c r="R426" s="35">
        <v>34.042999999999999</v>
      </c>
      <c r="S426" s="35">
        <v>38.857999999999997</v>
      </c>
      <c r="T426" s="35">
        <v>0</v>
      </c>
      <c r="U426" s="35">
        <v>72.900999999999996</v>
      </c>
      <c r="V426" s="36">
        <v>21.26</v>
      </c>
      <c r="W426" s="220">
        <f t="shared" si="63"/>
        <v>2.9938391128322479E-2</v>
      </c>
      <c r="X426" s="29">
        <f t="shared" si="64"/>
        <v>58</v>
      </c>
      <c r="Y426" s="38" t="str">
        <f t="array" ref="Y426">X426&amp;CHOOSE(AND(X426&lt;&gt;{11,12,13})*MIN(4,MOD(X426,10))+1,"th","st","nd","rd","th")</f>
        <v>58th</v>
      </c>
      <c r="Z426" s="37">
        <v>4.2519999999999998</v>
      </c>
      <c r="AA426" s="28">
        <v>0</v>
      </c>
      <c r="AB426" s="221">
        <f t="shared" si="65"/>
        <v>0</v>
      </c>
      <c r="AC426" s="29">
        <f t="shared" si="66"/>
        <v>1</v>
      </c>
      <c r="AD426" s="38" t="str">
        <f t="array" ref="AD426">AC426&amp;CHOOSE(AND(AC426&lt;&gt;{11,12,13})*MIN(4,MOD(AC426,10))+1,"th","st","nd","rd","th")</f>
        <v>1st</v>
      </c>
      <c r="AE426" s="37">
        <v>0</v>
      </c>
      <c r="AF426" s="113">
        <v>710.125</v>
      </c>
      <c r="AG426" s="113">
        <v>726.92899999999997</v>
      </c>
      <c r="AH426" s="113">
        <v>740.63800000000003</v>
      </c>
      <c r="AI426" s="38">
        <v>725.89700000000005</v>
      </c>
      <c r="AJ426" s="29">
        <f t="shared" si="67"/>
        <v>7</v>
      </c>
      <c r="AK426" s="38" t="str">
        <f t="array" ref="AK426">AJ426&amp;CHOOSE(AND(AJ426&lt;&gt;{11,12,13})*MIN(4,MOD(AJ426,10))+1,"th","st","nd","rd","th")</f>
        <v>7th</v>
      </c>
      <c r="AL426" s="38">
        <v>77.153000000000006</v>
      </c>
      <c r="AM426" s="38">
        <v>187.142</v>
      </c>
      <c r="AN426" s="38">
        <v>913.03899999999999</v>
      </c>
      <c r="AO426" s="29">
        <f t="shared" si="68"/>
        <v>6</v>
      </c>
      <c r="AP426" s="38" t="str">
        <f t="array" ref="AP426">AO426&amp;CHOOSE(AND(AO426&lt;&gt;{11,12,13})*MIN(4,MOD(AO426,10))+1,"th","st","nd","rd","th")</f>
        <v>6th</v>
      </c>
      <c r="AQ426" s="77">
        <v>0.99</v>
      </c>
      <c r="AR426" s="36">
        <v>988.24300000000005</v>
      </c>
      <c r="AS426" s="29">
        <f t="shared" si="69"/>
        <v>6</v>
      </c>
      <c r="AT426" s="38" t="str">
        <f t="array" ref="AT426">AS426&amp;CHOOSE(AND(AS426&lt;&gt;{11,12,13})*MIN(4,MOD(AS426,10))+1,"th","st","nd","rd","th")</f>
        <v>6th</v>
      </c>
      <c r="AU426" s="40">
        <v>3.3509724641835119E-4</v>
      </c>
    </row>
    <row r="427" spans="1:47" x14ac:dyDescent="0.25">
      <c r="A427" s="7">
        <v>108567004</v>
      </c>
      <c r="B427" s="8" t="s">
        <v>527</v>
      </c>
      <c r="C427" s="8" t="s">
        <v>143</v>
      </c>
      <c r="D427" s="27">
        <v>46106</v>
      </c>
      <c r="E427" s="29">
        <f t="shared" si="60"/>
        <v>22</v>
      </c>
      <c r="F427" s="38" t="str">
        <f t="array" ref="F427">E427&amp;CHOOSE(AND(E427&lt;&gt;{11,12,13})*MIN(4,MOD(E427,10))+1,"th","st","nd","rd","th")</f>
        <v>22nd</v>
      </c>
      <c r="G427" s="29">
        <v>1155</v>
      </c>
      <c r="H427" s="30">
        <v>1.2352000000000001</v>
      </c>
      <c r="I427" s="31">
        <v>0.95099999999999996</v>
      </c>
      <c r="J427" s="94">
        <v>6</v>
      </c>
      <c r="K427" s="33">
        <v>55.584000000000003</v>
      </c>
      <c r="L427" s="34">
        <v>0.21340000000000001</v>
      </c>
      <c r="M427" s="29">
        <f t="shared" si="61"/>
        <v>76</v>
      </c>
      <c r="N427" s="38" t="str">
        <f t="array" ref="N427">M427&amp;CHOOSE(AND(M427&lt;&gt;{11,12,13})*MIN(4,MOD(M427,10))+1,"th","st","nd","rd","th")</f>
        <v>76th</v>
      </c>
      <c r="O427" s="34">
        <v>0.1174</v>
      </c>
      <c r="P427" s="29">
        <f t="shared" si="62"/>
        <v>25</v>
      </c>
      <c r="Q427" s="38" t="str">
        <f t="array" ref="Q427">P427&amp;CHOOSE(AND(P427&lt;&gt;{11,12,13})*MIN(4,MOD(P427,10))+1,"th","st","nd","rd","th")</f>
        <v>25th</v>
      </c>
      <c r="R427" s="35">
        <v>34.42</v>
      </c>
      <c r="S427" s="35">
        <v>9.468</v>
      </c>
      <c r="T427" s="35">
        <v>0</v>
      </c>
      <c r="U427" s="35">
        <v>43.887999999999998</v>
      </c>
      <c r="V427" s="36">
        <v>5.4210000000000003</v>
      </c>
      <c r="W427" s="220">
        <f t="shared" si="63"/>
        <v>2.0165760242837269E-2</v>
      </c>
      <c r="X427" s="29">
        <f t="shared" si="64"/>
        <v>32</v>
      </c>
      <c r="Y427" s="38" t="str">
        <f t="array" ref="Y427">X427&amp;CHOOSE(AND(X427&lt;&gt;{11,12,13})*MIN(4,MOD(X427,10))+1,"th","st","nd","rd","th")</f>
        <v>32nd</v>
      </c>
      <c r="Z427" s="37">
        <v>1.0840000000000001</v>
      </c>
      <c r="AA427" s="28">
        <v>0</v>
      </c>
      <c r="AB427" s="221">
        <f t="shared" si="65"/>
        <v>0</v>
      </c>
      <c r="AC427" s="29">
        <f t="shared" si="66"/>
        <v>1</v>
      </c>
      <c r="AD427" s="38" t="str">
        <f t="array" ref="AD427">AC427&amp;CHOOSE(AND(AC427&lt;&gt;{11,12,13})*MIN(4,MOD(AC427,10))+1,"th","st","nd","rd","th")</f>
        <v>1st</v>
      </c>
      <c r="AE427" s="37">
        <v>0</v>
      </c>
      <c r="AF427" s="113">
        <v>268.822</v>
      </c>
      <c r="AG427" s="113">
        <v>278.99299999999999</v>
      </c>
      <c r="AH427" s="113">
        <v>271.39499999999998</v>
      </c>
      <c r="AI427" s="38">
        <v>273.07</v>
      </c>
      <c r="AJ427" s="29">
        <f t="shared" si="67"/>
        <v>1</v>
      </c>
      <c r="AK427" s="38" t="str">
        <f t="array" ref="AK427">AJ427&amp;CHOOSE(AND(AJ427&lt;&gt;{11,12,13})*MIN(4,MOD(AJ427,10))+1,"th","st","nd","rd","th")</f>
        <v>1st</v>
      </c>
      <c r="AL427" s="38">
        <v>44.972000000000001</v>
      </c>
      <c r="AM427" s="38">
        <v>100.556</v>
      </c>
      <c r="AN427" s="38">
        <v>373.62599999999998</v>
      </c>
      <c r="AO427" s="29">
        <f t="shared" si="68"/>
        <v>1</v>
      </c>
      <c r="AP427" s="38" t="str">
        <f t="array" ref="AP427">AO427&amp;CHOOSE(AND(AO427&lt;&gt;{11,12,13})*MIN(4,MOD(AO427,10))+1,"th","st","nd","rd","th")</f>
        <v>1st</v>
      </c>
      <c r="AQ427" s="77">
        <v>0.57999999999999996</v>
      </c>
      <c r="AR427" s="36">
        <v>267.67200000000003</v>
      </c>
      <c r="AS427" s="29">
        <f t="shared" si="69"/>
        <v>0</v>
      </c>
      <c r="AT427" s="38" t="str">
        <f t="array" ref="AT427">AS427&amp;CHOOSE(AND(AS427&lt;&gt;{11,12,13})*MIN(4,MOD(AS427,10))+1,"th","st","nd","rd","th")</f>
        <v>0th</v>
      </c>
      <c r="AU427" s="40">
        <v>9.0763253717246565E-5</v>
      </c>
    </row>
    <row r="428" spans="1:47" x14ac:dyDescent="0.25">
      <c r="A428" s="7">
        <v>108567204</v>
      </c>
      <c r="B428" s="8" t="s">
        <v>535</v>
      </c>
      <c r="C428" s="8" t="s">
        <v>143</v>
      </c>
      <c r="D428" s="27">
        <v>44799</v>
      </c>
      <c r="E428" s="29">
        <f t="shared" si="60"/>
        <v>18</v>
      </c>
      <c r="F428" s="38" t="str">
        <f t="array" ref="F428">E428&amp;CHOOSE(AND(E428&lt;&gt;{11,12,13})*MIN(4,MOD(E428,10))+1,"th","st","nd","rd","th")</f>
        <v>18th</v>
      </c>
      <c r="G428" s="29">
        <v>1529</v>
      </c>
      <c r="H428" s="30">
        <v>1.2713000000000001</v>
      </c>
      <c r="I428" s="31">
        <v>0.92589999999999995</v>
      </c>
      <c r="J428" s="94">
        <v>16</v>
      </c>
      <c r="K428" s="33">
        <v>82.551000000000002</v>
      </c>
      <c r="L428" s="34">
        <v>0.21590000000000001</v>
      </c>
      <c r="M428" s="29">
        <f t="shared" si="61"/>
        <v>77</v>
      </c>
      <c r="N428" s="38" t="str">
        <f t="array" ref="N428">M428&amp;CHOOSE(AND(M428&lt;&gt;{11,12,13})*MIN(4,MOD(M428,10))+1,"th","st","nd","rd","th")</f>
        <v>77th</v>
      </c>
      <c r="O428" s="34">
        <v>0.26519999999999999</v>
      </c>
      <c r="P428" s="29">
        <f t="shared" si="62"/>
        <v>90</v>
      </c>
      <c r="Q428" s="38" t="str">
        <f t="array" ref="Q428">P428&amp;CHOOSE(AND(P428&lt;&gt;{11,12,13})*MIN(4,MOD(P428,10))+1,"th","st","nd","rd","th")</f>
        <v>90th</v>
      </c>
      <c r="R428" s="35">
        <v>56.298000000000002</v>
      </c>
      <c r="S428" s="35">
        <v>34.576999999999998</v>
      </c>
      <c r="T428" s="35">
        <v>0</v>
      </c>
      <c r="U428" s="35">
        <v>90.875</v>
      </c>
      <c r="V428" s="36">
        <v>14.696</v>
      </c>
      <c r="W428" s="220">
        <f t="shared" si="63"/>
        <v>3.3814768881024748E-2</v>
      </c>
      <c r="X428" s="29">
        <f t="shared" si="64"/>
        <v>66</v>
      </c>
      <c r="Y428" s="38" t="str">
        <f t="array" ref="Y428">X428&amp;CHOOSE(AND(X428&lt;&gt;{11,12,13})*MIN(4,MOD(X428,10))+1,"th","st","nd","rd","th")</f>
        <v>66th</v>
      </c>
      <c r="Z428" s="37">
        <v>2.9390000000000001</v>
      </c>
      <c r="AA428" s="28">
        <v>0</v>
      </c>
      <c r="AB428" s="221">
        <f t="shared" si="65"/>
        <v>0</v>
      </c>
      <c r="AC428" s="29">
        <f t="shared" si="66"/>
        <v>1</v>
      </c>
      <c r="AD428" s="38" t="str">
        <f t="array" ref="AD428">AC428&amp;CHOOSE(AND(AC428&lt;&gt;{11,12,13})*MIN(4,MOD(AC428,10))+1,"th","st","nd","rd","th")</f>
        <v>1st</v>
      </c>
      <c r="AE428" s="37">
        <v>0</v>
      </c>
      <c r="AF428" s="113">
        <v>434.60300000000001</v>
      </c>
      <c r="AG428" s="113">
        <v>448.87</v>
      </c>
      <c r="AH428" s="113">
        <v>467.80099999999999</v>
      </c>
      <c r="AI428" s="38">
        <v>450.42500000000001</v>
      </c>
      <c r="AJ428" s="29">
        <f t="shared" si="67"/>
        <v>2</v>
      </c>
      <c r="AK428" s="38" t="str">
        <f t="array" ref="AK428">AJ428&amp;CHOOSE(AND(AJ428&lt;&gt;{11,12,13})*MIN(4,MOD(AJ428,10))+1,"th","st","nd","rd","th")</f>
        <v>2nd</v>
      </c>
      <c r="AL428" s="38">
        <v>93.813999999999993</v>
      </c>
      <c r="AM428" s="38">
        <v>176.36500000000001</v>
      </c>
      <c r="AN428" s="38">
        <v>626.79</v>
      </c>
      <c r="AO428" s="29">
        <f t="shared" si="68"/>
        <v>2</v>
      </c>
      <c r="AP428" s="38" t="str">
        <f t="array" ref="AP428">AO428&amp;CHOOSE(AND(AO428&lt;&gt;{11,12,13})*MIN(4,MOD(AO428,10))+1,"th","st","nd","rd","th")</f>
        <v>2nd</v>
      </c>
      <c r="AQ428" s="77">
        <v>1.06</v>
      </c>
      <c r="AR428" s="36">
        <v>844.64800000000002</v>
      </c>
      <c r="AS428" s="29">
        <f t="shared" si="69"/>
        <v>4</v>
      </c>
      <c r="AT428" s="38" t="str">
        <f t="array" ref="AT428">AS428&amp;CHOOSE(AND(AS428&lt;&gt;{11,12,13})*MIN(4,MOD(AS428,10))+1,"th","st","nd","rd","th")</f>
        <v>4th</v>
      </c>
      <c r="AU428" s="40">
        <v>2.8640650021580466E-4</v>
      </c>
    </row>
    <row r="429" spans="1:47" x14ac:dyDescent="0.25">
      <c r="A429" s="7">
        <v>108567404</v>
      </c>
      <c r="B429" s="8" t="s">
        <v>538</v>
      </c>
      <c r="C429" s="8" t="s">
        <v>143</v>
      </c>
      <c r="D429" s="27">
        <v>59318</v>
      </c>
      <c r="E429" s="29">
        <f t="shared" si="60"/>
        <v>60</v>
      </c>
      <c r="F429" s="38" t="str">
        <f t="array" ref="F429">E429&amp;CHOOSE(AND(E429&lt;&gt;{11,12,13})*MIN(4,MOD(E429,10))+1,"th","st","nd","rd","th")</f>
        <v>60th</v>
      </c>
      <c r="G429" s="29">
        <v>1108</v>
      </c>
      <c r="H429" s="30">
        <v>0.96009999999999995</v>
      </c>
      <c r="I429" s="31">
        <v>0.94669999999999999</v>
      </c>
      <c r="J429" s="94">
        <v>9</v>
      </c>
      <c r="K429" s="33">
        <v>66.396000000000001</v>
      </c>
      <c r="L429" s="34">
        <v>0.2989</v>
      </c>
      <c r="M429" s="29">
        <f t="shared" si="61"/>
        <v>90</v>
      </c>
      <c r="N429" s="38" t="str">
        <f t="array" ref="N429">M429&amp;CHOOSE(AND(M429&lt;&gt;{11,12,13})*MIN(4,MOD(M429,10))+1,"th","st","nd","rd","th")</f>
        <v>90th</v>
      </c>
      <c r="O429" s="34">
        <v>0.14940000000000001</v>
      </c>
      <c r="P429" s="29">
        <f t="shared" si="62"/>
        <v>40</v>
      </c>
      <c r="Q429" s="38" t="str">
        <f t="array" ref="Q429">P429&amp;CHOOSE(AND(P429&lt;&gt;{11,12,13})*MIN(4,MOD(P429,10))+1,"th","st","nd","rd","th")</f>
        <v>40th</v>
      </c>
      <c r="R429" s="35">
        <v>56.322000000000003</v>
      </c>
      <c r="S429" s="35">
        <v>14.076000000000001</v>
      </c>
      <c r="T429" s="35">
        <v>0</v>
      </c>
      <c r="U429" s="35">
        <v>70.397999999999996</v>
      </c>
      <c r="V429" s="36">
        <v>6.1980000000000004</v>
      </c>
      <c r="W429" s="220">
        <f t="shared" si="63"/>
        <v>1.9735459506963773E-2</v>
      </c>
      <c r="X429" s="29">
        <f t="shared" si="64"/>
        <v>30</v>
      </c>
      <c r="Y429" s="38" t="str">
        <f t="array" ref="Y429">X429&amp;CHOOSE(AND(X429&lt;&gt;{11,12,13})*MIN(4,MOD(X429,10))+1,"th","st","nd","rd","th")</f>
        <v>30th</v>
      </c>
      <c r="Z429" s="37">
        <v>1.24</v>
      </c>
      <c r="AA429" s="28">
        <v>0</v>
      </c>
      <c r="AB429" s="221">
        <f t="shared" si="65"/>
        <v>0</v>
      </c>
      <c r="AC429" s="29">
        <f t="shared" si="66"/>
        <v>1</v>
      </c>
      <c r="AD429" s="38" t="str">
        <f t="array" ref="AD429">AC429&amp;CHOOSE(AND(AC429&lt;&gt;{11,12,13})*MIN(4,MOD(AC429,10))+1,"th","st","nd","rd","th")</f>
        <v>1st</v>
      </c>
      <c r="AE429" s="37">
        <v>0</v>
      </c>
      <c r="AF429" s="113">
        <v>314.05399999999997</v>
      </c>
      <c r="AG429" s="113">
        <v>314.75900000000001</v>
      </c>
      <c r="AH429" s="113">
        <v>322.37099999999998</v>
      </c>
      <c r="AI429" s="38">
        <v>317.06099999999998</v>
      </c>
      <c r="AJ429" s="29">
        <f t="shared" si="67"/>
        <v>1</v>
      </c>
      <c r="AK429" s="38" t="str">
        <f t="array" ref="AK429">AJ429&amp;CHOOSE(AND(AJ429&lt;&gt;{11,12,13})*MIN(4,MOD(AJ429,10))+1,"th","st","nd","rd","th")</f>
        <v>1st</v>
      </c>
      <c r="AL429" s="38">
        <v>71.638000000000005</v>
      </c>
      <c r="AM429" s="38">
        <v>138.03399999999999</v>
      </c>
      <c r="AN429" s="38">
        <v>455.09500000000003</v>
      </c>
      <c r="AO429" s="29">
        <f t="shared" si="68"/>
        <v>1</v>
      </c>
      <c r="AP429" s="38" t="str">
        <f t="array" ref="AP429">AO429&amp;CHOOSE(AND(AO429&lt;&gt;{11,12,13})*MIN(4,MOD(AO429,10))+1,"th","st","nd","rd","th")</f>
        <v>1st</v>
      </c>
      <c r="AQ429" s="77">
        <v>1.18</v>
      </c>
      <c r="AR429" s="36">
        <v>515.58500000000004</v>
      </c>
      <c r="AS429" s="29">
        <f t="shared" si="69"/>
        <v>1</v>
      </c>
      <c r="AT429" s="38" t="str">
        <f t="array" ref="AT429">AS429&amp;CHOOSE(AND(AS429&lt;&gt;{11,12,13})*MIN(4,MOD(AS429,10))+1,"th","st","nd","rd","th")</f>
        <v>1st</v>
      </c>
      <c r="AU429" s="40">
        <v>1.7482654953751819E-4</v>
      </c>
    </row>
    <row r="430" spans="1:47" x14ac:dyDescent="0.25">
      <c r="A430" s="7">
        <v>108567703</v>
      </c>
      <c r="B430" s="8" t="s">
        <v>548</v>
      </c>
      <c r="C430" s="8" t="s">
        <v>143</v>
      </c>
      <c r="D430" s="27">
        <v>47905</v>
      </c>
      <c r="E430" s="29">
        <f t="shared" si="60"/>
        <v>28</v>
      </c>
      <c r="F430" s="38" t="str">
        <f t="array" ref="F430">E430&amp;CHOOSE(AND(E430&lt;&gt;{11,12,13})*MIN(4,MOD(E430,10))+1,"th","st","nd","rd","th")</f>
        <v>28th</v>
      </c>
      <c r="G430" s="29">
        <v>7412</v>
      </c>
      <c r="H430" s="30">
        <v>1.1888000000000001</v>
      </c>
      <c r="I430" s="31">
        <v>0.72560000000000002</v>
      </c>
      <c r="J430" s="94">
        <v>172</v>
      </c>
      <c r="K430" s="33">
        <v>0</v>
      </c>
      <c r="L430" s="34">
        <v>0.16950000000000001</v>
      </c>
      <c r="M430" s="29">
        <f t="shared" si="61"/>
        <v>62</v>
      </c>
      <c r="N430" s="38" t="str">
        <f t="array" ref="N430">M430&amp;CHOOSE(AND(M430&lt;&gt;{11,12,13})*MIN(4,MOD(M430,10))+1,"th","st","nd","rd","th")</f>
        <v>62nd</v>
      </c>
      <c r="O430" s="34">
        <v>0.182</v>
      </c>
      <c r="P430" s="29">
        <f t="shared" si="62"/>
        <v>56</v>
      </c>
      <c r="Q430" s="38" t="str">
        <f t="array" ref="Q430">P430&amp;CHOOSE(AND(P430&lt;&gt;{11,12,13})*MIN(4,MOD(P430,10))+1,"th","st","nd","rd","th")</f>
        <v>56th</v>
      </c>
      <c r="R430" s="35">
        <v>214.89599999999999</v>
      </c>
      <c r="S430" s="35">
        <v>115.372</v>
      </c>
      <c r="T430" s="35">
        <v>0</v>
      </c>
      <c r="U430" s="35">
        <v>330.26799999999997</v>
      </c>
      <c r="V430" s="36">
        <v>54.192999999999998</v>
      </c>
      <c r="W430" s="220">
        <f t="shared" si="63"/>
        <v>2.5646995908728442E-2</v>
      </c>
      <c r="X430" s="29">
        <f t="shared" si="64"/>
        <v>47</v>
      </c>
      <c r="Y430" s="38" t="str">
        <f t="array" ref="Y430">X430&amp;CHOOSE(AND(X430&lt;&gt;{11,12,13})*MIN(4,MOD(X430,10))+1,"th","st","nd","rd","th")</f>
        <v>47th</v>
      </c>
      <c r="Z430" s="37">
        <v>10.839</v>
      </c>
      <c r="AA430" s="28">
        <v>16</v>
      </c>
      <c r="AB430" s="221">
        <f t="shared" si="65"/>
        <v>7.5720468425747806E-3</v>
      </c>
      <c r="AC430" s="29">
        <f t="shared" si="66"/>
        <v>56</v>
      </c>
      <c r="AD430" s="38" t="str">
        <f t="array" ref="AD430">AC430&amp;CHOOSE(AND(AC430&lt;&gt;{11,12,13})*MIN(4,MOD(AC430,10))+1,"th","st","nd","rd","th")</f>
        <v>56th</v>
      </c>
      <c r="AE430" s="37">
        <v>9.6</v>
      </c>
      <c r="AF430" s="113">
        <v>2113.0349999999999</v>
      </c>
      <c r="AG430" s="113">
        <v>2139.3490000000002</v>
      </c>
      <c r="AH430" s="113">
        <v>2210.13</v>
      </c>
      <c r="AI430" s="38">
        <v>2154.1709999999998</v>
      </c>
      <c r="AJ430" s="29">
        <f t="shared" si="67"/>
        <v>52</v>
      </c>
      <c r="AK430" s="38" t="str">
        <f t="array" ref="AK430">AJ430&amp;CHOOSE(AND(AJ430&lt;&gt;{11,12,13})*MIN(4,MOD(AJ430,10))+1,"th","st","nd","rd","th")</f>
        <v>52nd</v>
      </c>
      <c r="AL430" s="38">
        <v>350.70699999999999</v>
      </c>
      <c r="AM430" s="38">
        <v>350.70699999999999</v>
      </c>
      <c r="AN430" s="38">
        <v>2504.8780000000002</v>
      </c>
      <c r="AO430" s="29">
        <f t="shared" si="68"/>
        <v>51</v>
      </c>
      <c r="AP430" s="38" t="str">
        <f t="array" ref="AP430">AO430&amp;CHOOSE(AND(AO430&lt;&gt;{11,12,13})*MIN(4,MOD(AO430,10))+1,"th","st","nd","rd","th")</f>
        <v>51st</v>
      </c>
      <c r="AQ430" s="77">
        <v>1.1299999999999999</v>
      </c>
      <c r="AR430" s="36">
        <v>3364.913</v>
      </c>
      <c r="AS430" s="29">
        <f t="shared" si="69"/>
        <v>65</v>
      </c>
      <c r="AT430" s="38" t="str">
        <f t="array" ref="AT430">AS430&amp;CHOOSE(AND(AS430&lt;&gt;{11,12,13})*MIN(4,MOD(AS430,10))+1,"th","st","nd","rd","th")</f>
        <v>65th</v>
      </c>
      <c r="AU430" s="40">
        <v>1.1409876728064993E-3</v>
      </c>
    </row>
    <row r="431" spans="1:47" x14ac:dyDescent="0.25">
      <c r="A431" s="7">
        <v>108568404</v>
      </c>
      <c r="B431" s="8" t="s">
        <v>592</v>
      </c>
      <c r="C431" s="8" t="s">
        <v>143</v>
      </c>
      <c r="D431" s="27">
        <v>36553</v>
      </c>
      <c r="E431" s="29">
        <f t="shared" si="60"/>
        <v>4</v>
      </c>
      <c r="F431" s="38" t="str">
        <f t="array" ref="F431">E431&amp;CHOOSE(AND(E431&lt;&gt;{11,12,13})*MIN(4,MOD(E431,10))+1,"th","st","nd","rd","th")</f>
        <v>4th</v>
      </c>
      <c r="G431" s="29">
        <v>1143</v>
      </c>
      <c r="H431" s="30">
        <v>1.5580000000000001</v>
      </c>
      <c r="I431" s="31">
        <v>0.94889999999999997</v>
      </c>
      <c r="J431" s="94">
        <v>7</v>
      </c>
      <c r="K431" s="33">
        <v>77.918999999999997</v>
      </c>
      <c r="L431" s="34">
        <v>0.221</v>
      </c>
      <c r="M431" s="29">
        <f t="shared" si="61"/>
        <v>79</v>
      </c>
      <c r="N431" s="38" t="str">
        <f t="array" ref="N431">M431&amp;CHOOSE(AND(M431&lt;&gt;{11,12,13})*MIN(4,MOD(M431,10))+1,"th","st","nd","rd","th")</f>
        <v>79th</v>
      </c>
      <c r="O431" s="34">
        <v>0.3201</v>
      </c>
      <c r="P431" s="29">
        <f t="shared" si="62"/>
        <v>98</v>
      </c>
      <c r="Q431" s="38" t="str">
        <f t="array" ref="Q431">P431&amp;CHOOSE(AND(P431&lt;&gt;{11,12,13})*MIN(4,MOD(P431,10))+1,"th","st","nd","rd","th")</f>
        <v>98th</v>
      </c>
      <c r="R431" s="35">
        <v>47.350999999999999</v>
      </c>
      <c r="S431" s="35">
        <v>34.292000000000002</v>
      </c>
      <c r="T431" s="35">
        <v>0</v>
      </c>
      <c r="U431" s="35">
        <v>81.643000000000001</v>
      </c>
      <c r="V431" s="36">
        <v>15.013</v>
      </c>
      <c r="W431" s="220">
        <f t="shared" si="63"/>
        <v>4.2041915899365997E-2</v>
      </c>
      <c r="X431" s="29">
        <f t="shared" si="64"/>
        <v>79</v>
      </c>
      <c r="Y431" s="38" t="str">
        <f t="array" ref="Y431">X431&amp;CHOOSE(AND(X431&lt;&gt;{11,12,13})*MIN(4,MOD(X431,10))+1,"th","st","nd","rd","th")</f>
        <v>79th</v>
      </c>
      <c r="Z431" s="37">
        <v>3.0030000000000001</v>
      </c>
      <c r="AA431" s="28">
        <v>1</v>
      </c>
      <c r="AB431" s="221">
        <f t="shared" si="65"/>
        <v>2.8003674082039565E-3</v>
      </c>
      <c r="AC431" s="29">
        <f t="shared" si="66"/>
        <v>34</v>
      </c>
      <c r="AD431" s="38" t="str">
        <f t="array" ref="AD431">AC431&amp;CHOOSE(AND(AC431&lt;&gt;{11,12,13})*MIN(4,MOD(AC431,10))+1,"th","st","nd","rd","th")</f>
        <v>34th</v>
      </c>
      <c r="AE431" s="37">
        <v>0.6</v>
      </c>
      <c r="AF431" s="113">
        <v>357.096</v>
      </c>
      <c r="AG431" s="113">
        <v>360.697</v>
      </c>
      <c r="AH431" s="113">
        <v>378.92599999999999</v>
      </c>
      <c r="AI431" s="38">
        <v>365.57299999999998</v>
      </c>
      <c r="AJ431" s="29">
        <f t="shared" si="67"/>
        <v>1</v>
      </c>
      <c r="AK431" s="38" t="str">
        <f t="array" ref="AK431">AJ431&amp;CHOOSE(AND(AJ431&lt;&gt;{11,12,13})*MIN(4,MOD(AJ431,10))+1,"th","st","nd","rd","th")</f>
        <v>1st</v>
      </c>
      <c r="AL431" s="38">
        <v>85.245999999999995</v>
      </c>
      <c r="AM431" s="38">
        <v>163.16499999999999</v>
      </c>
      <c r="AN431" s="38">
        <v>528.73800000000006</v>
      </c>
      <c r="AO431" s="29">
        <f t="shared" si="68"/>
        <v>2</v>
      </c>
      <c r="AP431" s="38" t="str">
        <f t="array" ref="AP431">AO431&amp;CHOOSE(AND(AO431&lt;&gt;{11,12,13})*MIN(4,MOD(AO431,10))+1,"th","st","nd","rd","th")</f>
        <v>2nd</v>
      </c>
      <c r="AQ431" s="77">
        <v>0.98</v>
      </c>
      <c r="AR431" s="36">
        <v>807.298</v>
      </c>
      <c r="AS431" s="29">
        <f t="shared" si="69"/>
        <v>3</v>
      </c>
      <c r="AT431" s="38" t="str">
        <f t="array" ref="AT431">AS431&amp;CHOOSE(AND(AS431&lt;&gt;{11,12,13})*MIN(4,MOD(AS431,10))+1,"th","st","nd","rd","th")</f>
        <v>3rd</v>
      </c>
      <c r="AU431" s="40">
        <v>2.737417182201564E-4</v>
      </c>
    </row>
    <row r="432" spans="1:47" x14ac:dyDescent="0.25">
      <c r="A432" s="7">
        <v>108569103</v>
      </c>
      <c r="B432" s="8" t="s">
        <v>649</v>
      </c>
      <c r="C432" s="8" t="s">
        <v>143</v>
      </c>
      <c r="D432" s="27">
        <v>40016</v>
      </c>
      <c r="E432" s="29">
        <f t="shared" si="60"/>
        <v>8</v>
      </c>
      <c r="F432" s="38" t="str">
        <f t="array" ref="F432">E432&amp;CHOOSE(AND(E432&lt;&gt;{11,12,13})*MIN(4,MOD(E432,10))+1,"th","st","nd","rd","th")</f>
        <v>8th</v>
      </c>
      <c r="G432" s="29">
        <v>3736</v>
      </c>
      <c r="H432" s="30">
        <v>1.4232</v>
      </c>
      <c r="I432" s="31">
        <v>0.78290000000000004</v>
      </c>
      <c r="J432" s="94">
        <v>131</v>
      </c>
      <c r="K432" s="33">
        <v>32.173999999999999</v>
      </c>
      <c r="L432" s="34">
        <v>0.31069999999999998</v>
      </c>
      <c r="M432" s="29">
        <f t="shared" si="61"/>
        <v>91</v>
      </c>
      <c r="N432" s="38" t="str">
        <f t="array" ref="N432">M432&amp;CHOOSE(AND(M432&lt;&gt;{11,12,13})*MIN(4,MOD(M432,10))+1,"th","st","nd","rd","th")</f>
        <v>91st</v>
      </c>
      <c r="O432" s="34">
        <v>0.1129</v>
      </c>
      <c r="P432" s="29">
        <f t="shared" si="62"/>
        <v>22</v>
      </c>
      <c r="Q432" s="38" t="str">
        <f t="array" ref="Q432">P432&amp;CHOOSE(AND(P432&lt;&gt;{11,12,13})*MIN(4,MOD(P432,10))+1,"th","st","nd","rd","th")</f>
        <v>22nd</v>
      </c>
      <c r="R432" s="35">
        <v>227.161</v>
      </c>
      <c r="S432" s="35">
        <v>41.271999999999998</v>
      </c>
      <c r="T432" s="35">
        <v>113.58</v>
      </c>
      <c r="U432" s="35">
        <v>382.01299999999998</v>
      </c>
      <c r="V432" s="36">
        <v>31.334</v>
      </c>
      <c r="W432" s="220">
        <f t="shared" si="63"/>
        <v>2.5714295093160359E-2</v>
      </c>
      <c r="X432" s="29">
        <f t="shared" si="64"/>
        <v>47</v>
      </c>
      <c r="Y432" s="38" t="str">
        <f t="array" ref="Y432">X432&amp;CHOOSE(AND(X432&lt;&gt;{11,12,13})*MIN(4,MOD(X432,10))+1,"th","st","nd","rd","th")</f>
        <v>47th</v>
      </c>
      <c r="Z432" s="37">
        <v>6.2670000000000003</v>
      </c>
      <c r="AA432" s="28">
        <v>6</v>
      </c>
      <c r="AB432" s="221">
        <f t="shared" si="65"/>
        <v>4.9239091899841115E-3</v>
      </c>
      <c r="AC432" s="29">
        <f t="shared" si="66"/>
        <v>48</v>
      </c>
      <c r="AD432" s="38" t="str">
        <f t="array" ref="AD432">AC432&amp;CHOOSE(AND(AC432&lt;&gt;{11,12,13})*MIN(4,MOD(AC432,10))+1,"th","st","nd","rd","th")</f>
        <v>48th</v>
      </c>
      <c r="AE432" s="37">
        <v>3.6</v>
      </c>
      <c r="AF432" s="113">
        <v>1218.5440000000001</v>
      </c>
      <c r="AG432" s="113">
        <v>1212.2449999999999</v>
      </c>
      <c r="AH432" s="113">
        <v>1185.0260000000001</v>
      </c>
      <c r="AI432" s="38">
        <v>1205.2719999999999</v>
      </c>
      <c r="AJ432" s="29">
        <f t="shared" si="67"/>
        <v>25</v>
      </c>
      <c r="AK432" s="38" t="str">
        <f t="array" ref="AK432">AJ432&amp;CHOOSE(AND(AJ432&lt;&gt;{11,12,13})*MIN(4,MOD(AJ432,10))+1,"th","st","nd","rd","th")</f>
        <v>25th</v>
      </c>
      <c r="AL432" s="38">
        <v>391.88</v>
      </c>
      <c r="AM432" s="38">
        <v>424.05399999999997</v>
      </c>
      <c r="AN432" s="38">
        <v>1629.326</v>
      </c>
      <c r="AO432" s="29">
        <f t="shared" si="68"/>
        <v>28</v>
      </c>
      <c r="AP432" s="38" t="str">
        <f t="array" ref="AP432">AO432&amp;CHOOSE(AND(AO432&lt;&gt;{11,12,13})*MIN(4,MOD(AO432,10))+1,"th","st","nd","rd","th")</f>
        <v>28th</v>
      </c>
      <c r="AQ432" s="77">
        <v>0.98</v>
      </c>
      <c r="AR432" s="36">
        <v>2272.48</v>
      </c>
      <c r="AS432" s="29">
        <f t="shared" si="69"/>
        <v>44</v>
      </c>
      <c r="AT432" s="38" t="str">
        <f t="array" ref="AT432">AS432&amp;CHOOSE(AND(AS432&lt;&gt;{11,12,13})*MIN(4,MOD(AS432,10))+1,"th","st","nd","rd","th")</f>
        <v>44th</v>
      </c>
      <c r="AU432" s="40">
        <v>7.7056127950390202E-4</v>
      </c>
    </row>
    <row r="433" spans="1:47" x14ac:dyDescent="0.25">
      <c r="A433" s="7">
        <v>117576303</v>
      </c>
      <c r="B433" s="8" t="s">
        <v>578</v>
      </c>
      <c r="C433" s="8" t="s">
        <v>579</v>
      </c>
      <c r="D433" s="27">
        <v>45519</v>
      </c>
      <c r="E433" s="29">
        <f t="shared" si="60"/>
        <v>21</v>
      </c>
      <c r="F433" s="38" t="str">
        <f t="array" ref="F433">E433&amp;CHOOSE(AND(E433&lt;&gt;{11,12,13})*MIN(4,MOD(E433,10))+1,"th","st","nd","rd","th")</f>
        <v>21st</v>
      </c>
      <c r="G433" s="29">
        <v>2648</v>
      </c>
      <c r="H433" s="30">
        <v>1.2511000000000001</v>
      </c>
      <c r="I433" s="31">
        <v>0.93440000000000001</v>
      </c>
      <c r="J433" s="94">
        <v>13</v>
      </c>
      <c r="K433" s="33">
        <v>124.548</v>
      </c>
      <c r="L433" s="34">
        <v>0.19470000000000001</v>
      </c>
      <c r="M433" s="29">
        <f t="shared" si="61"/>
        <v>72</v>
      </c>
      <c r="N433" s="38" t="str">
        <f t="array" ref="N433">M433&amp;CHOOSE(AND(M433&lt;&gt;{11,12,13})*MIN(4,MOD(M433,10))+1,"th","st","nd","rd","th")</f>
        <v>72nd</v>
      </c>
      <c r="O433" s="34">
        <v>0.20080000000000001</v>
      </c>
      <c r="P433" s="29">
        <f t="shared" si="62"/>
        <v>65</v>
      </c>
      <c r="Q433" s="38" t="str">
        <f t="array" ref="Q433">P433&amp;CHOOSE(AND(P433&lt;&gt;{11,12,13})*MIN(4,MOD(P433,10))+1,"th","st","nd","rd","th")</f>
        <v>65th</v>
      </c>
      <c r="R433" s="35">
        <v>76.921999999999997</v>
      </c>
      <c r="S433" s="35">
        <v>39.665999999999997</v>
      </c>
      <c r="T433" s="35">
        <v>0</v>
      </c>
      <c r="U433" s="35">
        <v>116.58799999999999</v>
      </c>
      <c r="V433" s="36">
        <v>29.555</v>
      </c>
      <c r="W433" s="220">
        <f t="shared" si="63"/>
        <v>4.4884830278998214E-2</v>
      </c>
      <c r="X433" s="29">
        <f t="shared" si="64"/>
        <v>82</v>
      </c>
      <c r="Y433" s="38" t="str">
        <f t="array" ref="Y433">X433&amp;CHOOSE(AND(X433&lt;&gt;{11,12,13})*MIN(4,MOD(X433,10))+1,"th","st","nd","rd","th")</f>
        <v>82nd</v>
      </c>
      <c r="Z433" s="37">
        <v>5.9109999999999996</v>
      </c>
      <c r="AA433" s="28">
        <v>0</v>
      </c>
      <c r="AB433" s="221">
        <f t="shared" si="65"/>
        <v>0</v>
      </c>
      <c r="AC433" s="29">
        <f t="shared" si="66"/>
        <v>1</v>
      </c>
      <c r="AD433" s="38" t="str">
        <f t="array" ref="AD433">AC433&amp;CHOOSE(AND(AC433&lt;&gt;{11,12,13})*MIN(4,MOD(AC433,10))+1,"th","st","nd","rd","th")</f>
        <v>1st</v>
      </c>
      <c r="AE433" s="37">
        <v>0</v>
      </c>
      <c r="AF433" s="113">
        <v>658.46299999999997</v>
      </c>
      <c r="AG433" s="113">
        <v>661.89300000000003</v>
      </c>
      <c r="AH433" s="113">
        <v>654.72900000000004</v>
      </c>
      <c r="AI433" s="38">
        <v>658.36199999999997</v>
      </c>
      <c r="AJ433" s="29">
        <f t="shared" si="67"/>
        <v>5</v>
      </c>
      <c r="AK433" s="38" t="str">
        <f t="array" ref="AK433">AJ433&amp;CHOOSE(AND(AJ433&lt;&gt;{11,12,13})*MIN(4,MOD(AJ433,10))+1,"th","st","nd","rd","th")</f>
        <v>5th</v>
      </c>
      <c r="AL433" s="38">
        <v>122.499</v>
      </c>
      <c r="AM433" s="38">
        <v>247.047</v>
      </c>
      <c r="AN433" s="38">
        <v>905.40899999999999</v>
      </c>
      <c r="AO433" s="29">
        <f t="shared" si="68"/>
        <v>6</v>
      </c>
      <c r="AP433" s="38" t="str">
        <f t="array" ref="AP433">AO433&amp;CHOOSE(AND(AO433&lt;&gt;{11,12,13})*MIN(4,MOD(AO433,10))+1,"th","st","nd","rd","th")</f>
        <v>6th</v>
      </c>
      <c r="AQ433" s="77">
        <v>1.23</v>
      </c>
      <c r="AR433" s="36">
        <v>1393.2909999999999</v>
      </c>
      <c r="AS433" s="29">
        <f t="shared" si="69"/>
        <v>17</v>
      </c>
      <c r="AT433" s="38" t="str">
        <f t="array" ref="AT433">AS433&amp;CHOOSE(AND(AS433&lt;&gt;{11,12,13})*MIN(4,MOD(AS433,10))+1,"th","st","nd","rd","th")</f>
        <v>17th</v>
      </c>
      <c r="AU433" s="40">
        <v>4.724424838420013E-4</v>
      </c>
    </row>
    <row r="434" spans="1:47" x14ac:dyDescent="0.25">
      <c r="A434" s="7">
        <v>119581003</v>
      </c>
      <c r="B434" s="8" t="s">
        <v>161</v>
      </c>
      <c r="C434" s="8" t="s">
        <v>162</v>
      </c>
      <c r="D434" s="27">
        <v>47181</v>
      </c>
      <c r="E434" s="29">
        <f t="shared" si="60"/>
        <v>26</v>
      </c>
      <c r="F434" s="38" t="str">
        <f t="array" ref="F434">E434&amp;CHOOSE(AND(E434&lt;&gt;{11,12,13})*MIN(4,MOD(E434,10))+1,"th","st","nd","rd","th")</f>
        <v>26th</v>
      </c>
      <c r="G434" s="29">
        <v>3199</v>
      </c>
      <c r="H434" s="30">
        <v>1.2071000000000001</v>
      </c>
      <c r="I434" s="31">
        <v>0.86150000000000004</v>
      </c>
      <c r="J434" s="94">
        <v>65</v>
      </c>
      <c r="K434" s="33">
        <v>112.52</v>
      </c>
      <c r="L434" s="34">
        <v>0.21790000000000001</v>
      </c>
      <c r="M434" s="29">
        <f t="shared" si="61"/>
        <v>78</v>
      </c>
      <c r="N434" s="38" t="str">
        <f t="array" ref="N434">M434&amp;CHOOSE(AND(M434&lt;&gt;{11,12,13})*MIN(4,MOD(M434,10))+1,"th","st","nd","rd","th")</f>
        <v>78th</v>
      </c>
      <c r="O434" s="34">
        <v>0.20349999999999999</v>
      </c>
      <c r="P434" s="29">
        <f t="shared" si="62"/>
        <v>66</v>
      </c>
      <c r="Q434" s="38" t="str">
        <f t="array" ref="Q434">P434&amp;CHOOSE(AND(P434&lt;&gt;{11,12,13})*MIN(4,MOD(P434,10))+1,"th","st","nd","rd","th")</f>
        <v>66th</v>
      </c>
      <c r="R434" s="35">
        <v>128.38800000000001</v>
      </c>
      <c r="S434" s="35">
        <v>59.951999999999998</v>
      </c>
      <c r="T434" s="35">
        <v>0</v>
      </c>
      <c r="U434" s="35">
        <v>188.34</v>
      </c>
      <c r="V434" s="36">
        <v>39.082000000000001</v>
      </c>
      <c r="W434" s="220">
        <f t="shared" si="63"/>
        <v>3.9798005924589284E-2</v>
      </c>
      <c r="X434" s="29">
        <f t="shared" si="64"/>
        <v>76</v>
      </c>
      <c r="Y434" s="38" t="str">
        <f t="array" ref="Y434">X434&amp;CHOOSE(AND(X434&lt;&gt;{11,12,13})*MIN(4,MOD(X434,10))+1,"th","st","nd","rd","th")</f>
        <v>76th</v>
      </c>
      <c r="Z434" s="37">
        <v>7.8159999999999998</v>
      </c>
      <c r="AA434" s="28">
        <v>4</v>
      </c>
      <c r="AB434" s="221">
        <f t="shared" si="65"/>
        <v>4.0732824240918364E-3</v>
      </c>
      <c r="AC434" s="29">
        <f t="shared" si="66"/>
        <v>42</v>
      </c>
      <c r="AD434" s="38" t="str">
        <f t="array" ref="AD434">AC434&amp;CHOOSE(AND(AC434&lt;&gt;{11,12,13})*MIN(4,MOD(AC434,10))+1,"th","st","nd","rd","th")</f>
        <v>42nd</v>
      </c>
      <c r="AE434" s="37">
        <v>2.4</v>
      </c>
      <c r="AF434" s="113">
        <v>982.00900000000001</v>
      </c>
      <c r="AG434" s="113">
        <v>1037.155</v>
      </c>
      <c r="AH434" s="113">
        <v>1036.6790000000001</v>
      </c>
      <c r="AI434" s="38">
        <v>1018.614</v>
      </c>
      <c r="AJ434" s="29">
        <f t="shared" si="67"/>
        <v>17</v>
      </c>
      <c r="AK434" s="38" t="str">
        <f t="array" ref="AK434">AJ434&amp;CHOOSE(AND(AJ434&lt;&gt;{11,12,13})*MIN(4,MOD(AJ434,10))+1,"th","st","nd","rd","th")</f>
        <v>17th</v>
      </c>
      <c r="AL434" s="38">
        <v>198.55600000000001</v>
      </c>
      <c r="AM434" s="38">
        <v>311.07600000000002</v>
      </c>
      <c r="AN434" s="38">
        <v>1329.69</v>
      </c>
      <c r="AO434" s="29">
        <f t="shared" si="68"/>
        <v>19</v>
      </c>
      <c r="AP434" s="38" t="str">
        <f t="array" ref="AP434">AO434&amp;CHOOSE(AND(AO434&lt;&gt;{11,12,13})*MIN(4,MOD(AO434,10))+1,"th","st","nd","rd","th")</f>
        <v>19th</v>
      </c>
      <c r="AQ434" s="77">
        <v>1.1100000000000001</v>
      </c>
      <c r="AR434" s="36">
        <v>1781.626</v>
      </c>
      <c r="AS434" s="29">
        <f t="shared" si="69"/>
        <v>31</v>
      </c>
      <c r="AT434" s="38" t="str">
        <f t="array" ref="AT434">AS434&amp;CHOOSE(AND(AS434&lt;&gt;{11,12,13})*MIN(4,MOD(AS434,10))+1,"th","st","nd","rd","th")</f>
        <v>31st</v>
      </c>
      <c r="AU434" s="40">
        <v>6.041206127919361E-4</v>
      </c>
    </row>
    <row r="435" spans="1:47" x14ac:dyDescent="0.25">
      <c r="A435" s="7">
        <v>119582503</v>
      </c>
      <c r="B435" s="8" t="s">
        <v>277</v>
      </c>
      <c r="C435" s="8" t="s">
        <v>162</v>
      </c>
      <c r="D435" s="27">
        <v>57961</v>
      </c>
      <c r="E435" s="29">
        <f t="shared" si="60"/>
        <v>58</v>
      </c>
      <c r="F435" s="38" t="str">
        <f t="array" ref="F435">E435&amp;CHOOSE(AND(E435&lt;&gt;{11,12,13})*MIN(4,MOD(E435,10))+1,"th","st","nd","rd","th")</f>
        <v>58th</v>
      </c>
      <c r="G435" s="29">
        <v>3025</v>
      </c>
      <c r="H435" s="30">
        <v>0.98260000000000003</v>
      </c>
      <c r="I435" s="31">
        <v>0.86380000000000001</v>
      </c>
      <c r="J435" s="94">
        <v>59</v>
      </c>
      <c r="K435" s="33">
        <v>133.215</v>
      </c>
      <c r="L435" s="34">
        <v>0.16650000000000001</v>
      </c>
      <c r="M435" s="29">
        <f t="shared" si="61"/>
        <v>60</v>
      </c>
      <c r="N435" s="38" t="str">
        <f t="array" ref="N435">M435&amp;CHOOSE(AND(M435&lt;&gt;{11,12,13})*MIN(4,MOD(M435,10))+1,"th","st","nd","rd","th")</f>
        <v>60th</v>
      </c>
      <c r="O435" s="34">
        <v>0.24979999999999999</v>
      </c>
      <c r="P435" s="29">
        <f t="shared" si="62"/>
        <v>85</v>
      </c>
      <c r="Q435" s="38" t="str">
        <f t="array" ref="Q435">P435&amp;CHOOSE(AND(P435&lt;&gt;{11,12,13})*MIN(4,MOD(P435,10))+1,"th","st","nd","rd","th")</f>
        <v>85th</v>
      </c>
      <c r="R435" s="35">
        <v>116.396</v>
      </c>
      <c r="S435" s="35">
        <v>87.314999999999998</v>
      </c>
      <c r="T435" s="35">
        <v>0</v>
      </c>
      <c r="U435" s="35">
        <v>203.71100000000001</v>
      </c>
      <c r="V435" s="36">
        <v>33.732999999999997</v>
      </c>
      <c r="W435" s="220">
        <f t="shared" si="63"/>
        <v>2.8952134096624407E-2</v>
      </c>
      <c r="X435" s="29">
        <f t="shared" si="64"/>
        <v>55</v>
      </c>
      <c r="Y435" s="38" t="str">
        <f t="array" ref="Y435">X435&amp;CHOOSE(AND(X435&lt;&gt;{11,12,13})*MIN(4,MOD(X435,10))+1,"th","st","nd","rd","th")</f>
        <v>55th</v>
      </c>
      <c r="Z435" s="37">
        <v>6.7469999999999999</v>
      </c>
      <c r="AA435" s="28">
        <v>25</v>
      </c>
      <c r="AB435" s="221">
        <f t="shared" si="65"/>
        <v>2.1456833143082745E-2</v>
      </c>
      <c r="AC435" s="29">
        <f t="shared" si="66"/>
        <v>78</v>
      </c>
      <c r="AD435" s="38" t="str">
        <f t="array" ref="AD435">AC435&amp;CHOOSE(AND(AC435&lt;&gt;{11,12,13})*MIN(4,MOD(AC435,10))+1,"th","st","nd","rd","th")</f>
        <v>78th</v>
      </c>
      <c r="AE435" s="37">
        <v>15</v>
      </c>
      <c r="AF435" s="113">
        <v>1165.1300000000001</v>
      </c>
      <c r="AG435" s="113">
        <v>1171.32</v>
      </c>
      <c r="AH435" s="113">
        <v>1213.5450000000001</v>
      </c>
      <c r="AI435" s="38">
        <v>1183.3320000000001</v>
      </c>
      <c r="AJ435" s="29">
        <f t="shared" si="67"/>
        <v>24</v>
      </c>
      <c r="AK435" s="38" t="str">
        <f t="array" ref="AK435">AJ435&amp;CHOOSE(AND(AJ435&lt;&gt;{11,12,13})*MIN(4,MOD(AJ435,10))+1,"th","st","nd","rd","th")</f>
        <v>24th</v>
      </c>
      <c r="AL435" s="38">
        <v>225.458</v>
      </c>
      <c r="AM435" s="38">
        <v>358.673</v>
      </c>
      <c r="AN435" s="38">
        <v>1542.0050000000001</v>
      </c>
      <c r="AO435" s="29">
        <f t="shared" si="68"/>
        <v>26</v>
      </c>
      <c r="AP435" s="38" t="str">
        <f t="array" ref="AP435">AO435&amp;CHOOSE(AND(AO435&lt;&gt;{11,12,13})*MIN(4,MOD(AO435,10))+1,"th","st","nd","rd","th")</f>
        <v>26th</v>
      </c>
      <c r="AQ435" s="77">
        <v>0.96</v>
      </c>
      <c r="AR435" s="36">
        <v>1454.567</v>
      </c>
      <c r="AS435" s="29">
        <f t="shared" si="69"/>
        <v>20</v>
      </c>
      <c r="AT435" s="38" t="str">
        <f t="array" ref="AT435">AS435&amp;CHOOSE(AND(AS435&lt;&gt;{11,12,13})*MIN(4,MOD(AS435,10))+1,"th","st","nd","rd","th")</f>
        <v>20th</v>
      </c>
      <c r="AU435" s="40">
        <v>4.9322018615968115E-4</v>
      </c>
    </row>
    <row r="436" spans="1:47" x14ac:dyDescent="0.25">
      <c r="A436" s="7">
        <v>119583003</v>
      </c>
      <c r="B436" s="8" t="s">
        <v>293</v>
      </c>
      <c r="C436" s="8" t="s">
        <v>162</v>
      </c>
      <c r="D436" s="27">
        <v>50659</v>
      </c>
      <c r="E436" s="29">
        <f t="shared" si="60"/>
        <v>37</v>
      </c>
      <c r="F436" s="38" t="str">
        <f t="array" ref="F436">E436&amp;CHOOSE(AND(E436&lt;&gt;{11,12,13})*MIN(4,MOD(E436,10))+1,"th","st","nd","rd","th")</f>
        <v>37th</v>
      </c>
      <c r="G436" s="29">
        <v>2531</v>
      </c>
      <c r="H436" s="30">
        <v>1.1242000000000001</v>
      </c>
      <c r="I436" s="31">
        <v>0.89129999999999998</v>
      </c>
      <c r="J436" s="94">
        <v>40</v>
      </c>
      <c r="K436" s="33">
        <v>104.285</v>
      </c>
      <c r="L436" s="34">
        <v>0.17150000000000001</v>
      </c>
      <c r="M436" s="29">
        <f t="shared" si="61"/>
        <v>62</v>
      </c>
      <c r="N436" s="38" t="str">
        <f t="array" ref="N436">M436&amp;CHOOSE(AND(M436&lt;&gt;{11,12,13})*MIN(4,MOD(M436,10))+1,"th","st","nd","rd","th")</f>
        <v>62nd</v>
      </c>
      <c r="O436" s="34">
        <v>9.6600000000000005E-2</v>
      </c>
      <c r="P436" s="29">
        <f t="shared" si="62"/>
        <v>16</v>
      </c>
      <c r="Q436" s="38" t="str">
        <f t="array" ref="Q436">P436&amp;CHOOSE(AND(P436&lt;&gt;{11,12,13})*MIN(4,MOD(P436,10))+1,"th","st","nd","rd","th")</f>
        <v>16th</v>
      </c>
      <c r="R436" s="35">
        <v>79.787999999999997</v>
      </c>
      <c r="S436" s="35">
        <v>22.471</v>
      </c>
      <c r="T436" s="35">
        <v>0</v>
      </c>
      <c r="U436" s="35">
        <v>102.259</v>
      </c>
      <c r="V436" s="36">
        <v>25.082999999999998</v>
      </c>
      <c r="W436" s="220">
        <f t="shared" si="63"/>
        <v>3.2348632182781445E-2</v>
      </c>
      <c r="X436" s="29">
        <f t="shared" si="64"/>
        <v>64</v>
      </c>
      <c r="Y436" s="38" t="str">
        <f t="array" ref="Y436">X436&amp;CHOOSE(AND(X436&lt;&gt;{11,12,13})*MIN(4,MOD(X436,10))+1,"th","st","nd","rd","th")</f>
        <v>64th</v>
      </c>
      <c r="Z436" s="37">
        <v>5.0170000000000003</v>
      </c>
      <c r="AA436" s="28">
        <v>3</v>
      </c>
      <c r="AB436" s="221">
        <f t="shared" si="65"/>
        <v>3.8689908124364841E-3</v>
      </c>
      <c r="AC436" s="29">
        <f t="shared" si="66"/>
        <v>41</v>
      </c>
      <c r="AD436" s="38" t="str">
        <f t="array" ref="AD436">AC436&amp;CHOOSE(AND(AC436&lt;&gt;{11,12,13})*MIN(4,MOD(AC436,10))+1,"th","st","nd","rd","th")</f>
        <v>41st</v>
      </c>
      <c r="AE436" s="37">
        <v>1.8</v>
      </c>
      <c r="AF436" s="113">
        <v>775.39599999999996</v>
      </c>
      <c r="AG436" s="113">
        <v>756.13599999999997</v>
      </c>
      <c r="AH436" s="113">
        <v>751.51499999999999</v>
      </c>
      <c r="AI436" s="38">
        <v>761.01599999999996</v>
      </c>
      <c r="AJ436" s="29">
        <f t="shared" si="67"/>
        <v>8</v>
      </c>
      <c r="AK436" s="38" t="str">
        <f t="array" ref="AK436">AJ436&amp;CHOOSE(AND(AJ436&lt;&gt;{11,12,13})*MIN(4,MOD(AJ436,10))+1,"th","st","nd","rd","th")</f>
        <v>8th</v>
      </c>
      <c r="AL436" s="38">
        <v>109.07599999999999</v>
      </c>
      <c r="AM436" s="38">
        <v>213.36099999999999</v>
      </c>
      <c r="AN436" s="38">
        <v>974.37699999999995</v>
      </c>
      <c r="AO436" s="29">
        <f t="shared" si="68"/>
        <v>8</v>
      </c>
      <c r="AP436" s="38" t="str">
        <f t="array" ref="AP436">AO436&amp;CHOOSE(AND(AO436&lt;&gt;{11,12,13})*MIN(4,MOD(AO436,10))+1,"th","st","nd","rd","th")</f>
        <v>8th</v>
      </c>
      <c r="AQ436" s="77">
        <v>0.94</v>
      </c>
      <c r="AR436" s="36">
        <v>1029.671</v>
      </c>
      <c r="AS436" s="29">
        <f t="shared" si="69"/>
        <v>8</v>
      </c>
      <c r="AT436" s="38" t="str">
        <f t="array" ref="AT436">AS436&amp;CHOOSE(AND(AS436&lt;&gt;{11,12,13})*MIN(4,MOD(AS436,10))+1,"th","st","nd","rd","th")</f>
        <v>8th</v>
      </c>
      <c r="AU436" s="40">
        <v>3.491448123759339E-4</v>
      </c>
    </row>
    <row r="437" spans="1:47" x14ac:dyDescent="0.25">
      <c r="A437" s="7">
        <v>119584503</v>
      </c>
      <c r="B437" s="8" t="s">
        <v>418</v>
      </c>
      <c r="C437" s="8" t="s">
        <v>162</v>
      </c>
      <c r="D437" s="27">
        <v>55381</v>
      </c>
      <c r="E437" s="29">
        <f t="shared" si="60"/>
        <v>52</v>
      </c>
      <c r="F437" s="38" t="str">
        <f t="array" ref="F437">E437&amp;CHOOSE(AND(E437&lt;&gt;{11,12,13})*MIN(4,MOD(E437,10))+1,"th","st","nd","rd","th")</f>
        <v>52nd</v>
      </c>
      <c r="G437" s="29">
        <v>4873</v>
      </c>
      <c r="H437" s="30">
        <v>1.0283</v>
      </c>
      <c r="I437" s="31">
        <v>0.84350000000000003</v>
      </c>
      <c r="J437" s="94">
        <v>76</v>
      </c>
      <c r="K437" s="33">
        <v>126.248</v>
      </c>
      <c r="L437" s="34">
        <v>0.1736</v>
      </c>
      <c r="M437" s="29">
        <f t="shared" si="61"/>
        <v>63</v>
      </c>
      <c r="N437" s="38" t="str">
        <f t="array" ref="N437">M437&amp;CHOOSE(AND(M437&lt;&gt;{11,12,13})*MIN(4,MOD(M437,10))+1,"th","st","nd","rd","th")</f>
        <v>63rd</v>
      </c>
      <c r="O437" s="34">
        <v>0.2576</v>
      </c>
      <c r="P437" s="29">
        <f t="shared" si="62"/>
        <v>88</v>
      </c>
      <c r="Q437" s="38" t="str">
        <f t="array" ref="Q437">P437&amp;CHOOSE(AND(P437&lt;&gt;{11,12,13})*MIN(4,MOD(P437,10))+1,"th","st","nd","rd","th")</f>
        <v>88th</v>
      </c>
      <c r="R437" s="35">
        <v>142.142</v>
      </c>
      <c r="S437" s="35">
        <v>105.46</v>
      </c>
      <c r="T437" s="35">
        <v>0</v>
      </c>
      <c r="U437" s="35">
        <v>247.602</v>
      </c>
      <c r="V437" s="36">
        <v>36.963999999999999</v>
      </c>
      <c r="W437" s="220">
        <f t="shared" si="63"/>
        <v>2.708679881288242E-2</v>
      </c>
      <c r="X437" s="29">
        <f t="shared" si="64"/>
        <v>51</v>
      </c>
      <c r="Y437" s="38" t="str">
        <f t="array" ref="Y437">X437&amp;CHOOSE(AND(X437&lt;&gt;{11,12,13})*MIN(4,MOD(X437,10))+1,"th","st","nd","rd","th")</f>
        <v>51st</v>
      </c>
      <c r="Z437" s="37">
        <v>7.3929999999999998</v>
      </c>
      <c r="AA437" s="28">
        <v>3</v>
      </c>
      <c r="AB437" s="221">
        <f t="shared" si="65"/>
        <v>2.198365881361521E-3</v>
      </c>
      <c r="AC437" s="29">
        <f t="shared" si="66"/>
        <v>29</v>
      </c>
      <c r="AD437" s="38" t="str">
        <f t="array" ref="AD437">AC437&amp;CHOOSE(AND(AC437&lt;&gt;{11,12,13})*MIN(4,MOD(AC437,10))+1,"th","st","nd","rd","th")</f>
        <v>29th</v>
      </c>
      <c r="AE437" s="37">
        <v>1.8</v>
      </c>
      <c r="AF437" s="113">
        <v>1364.65</v>
      </c>
      <c r="AG437" s="113">
        <v>1400.4870000000001</v>
      </c>
      <c r="AH437" s="113">
        <v>1455.383</v>
      </c>
      <c r="AI437" s="38">
        <v>1406.84</v>
      </c>
      <c r="AJ437" s="29">
        <f t="shared" si="67"/>
        <v>30</v>
      </c>
      <c r="AK437" s="38" t="str">
        <f t="array" ref="AK437">AJ437&amp;CHOOSE(AND(AJ437&lt;&gt;{11,12,13})*MIN(4,MOD(AJ437,10))+1,"th","st","nd","rd","th")</f>
        <v>30th</v>
      </c>
      <c r="AL437" s="38">
        <v>256.79500000000002</v>
      </c>
      <c r="AM437" s="38">
        <v>383.04300000000001</v>
      </c>
      <c r="AN437" s="38">
        <v>1789.883</v>
      </c>
      <c r="AO437" s="29">
        <f t="shared" si="68"/>
        <v>33</v>
      </c>
      <c r="AP437" s="38" t="str">
        <f t="array" ref="AP437">AO437&amp;CHOOSE(AND(AO437&lt;&gt;{11,12,13})*MIN(4,MOD(AO437,10))+1,"th","st","nd","rd","th")</f>
        <v>33rd</v>
      </c>
      <c r="AQ437" s="77">
        <v>0.76</v>
      </c>
      <c r="AR437" s="36">
        <v>1398.808</v>
      </c>
      <c r="AS437" s="29">
        <f t="shared" si="69"/>
        <v>18</v>
      </c>
      <c r="AT437" s="38" t="str">
        <f t="array" ref="AT437">AS437&amp;CHOOSE(AND(AS437&lt;&gt;{11,12,13})*MIN(4,MOD(AS437,10))+1,"th","st","nd","rd","th")</f>
        <v>18th</v>
      </c>
      <c r="AU437" s="40">
        <v>4.7431320947171994E-4</v>
      </c>
    </row>
    <row r="438" spans="1:47" x14ac:dyDescent="0.25">
      <c r="A438" s="7">
        <v>119584603</v>
      </c>
      <c r="B438" s="8" t="s">
        <v>425</v>
      </c>
      <c r="C438" s="8" t="s">
        <v>162</v>
      </c>
      <c r="D438" s="27">
        <v>58317</v>
      </c>
      <c r="E438" s="29">
        <f t="shared" si="60"/>
        <v>58</v>
      </c>
      <c r="F438" s="38" t="str">
        <f t="array" ref="F438">E438&amp;CHOOSE(AND(E438&lt;&gt;{11,12,13})*MIN(4,MOD(E438,10))+1,"th","st","nd","rd","th")</f>
        <v>58th</v>
      </c>
      <c r="G438" s="29">
        <v>3511</v>
      </c>
      <c r="H438" s="30">
        <v>0.97660000000000002</v>
      </c>
      <c r="I438" s="31">
        <v>0.88519999999999999</v>
      </c>
      <c r="J438" s="94">
        <v>47</v>
      </c>
      <c r="K438" s="33">
        <v>130.86500000000001</v>
      </c>
      <c r="L438" s="34">
        <v>0.13800000000000001</v>
      </c>
      <c r="M438" s="29">
        <f t="shared" si="61"/>
        <v>46</v>
      </c>
      <c r="N438" s="38" t="str">
        <f t="array" ref="N438">M438&amp;CHOOSE(AND(M438&lt;&gt;{11,12,13})*MIN(4,MOD(M438,10))+1,"th","st","nd","rd","th")</f>
        <v>46th</v>
      </c>
      <c r="O438" s="34">
        <v>0.21299999999999999</v>
      </c>
      <c r="P438" s="29">
        <f t="shared" si="62"/>
        <v>70</v>
      </c>
      <c r="Q438" s="38" t="str">
        <f t="array" ref="Q438">P438&amp;CHOOSE(AND(P438&lt;&gt;{11,12,13})*MIN(4,MOD(P438,10))+1,"th","st","nd","rd","th")</f>
        <v>70th</v>
      </c>
      <c r="R438" s="35">
        <v>80.099999999999994</v>
      </c>
      <c r="S438" s="35">
        <v>61.816000000000003</v>
      </c>
      <c r="T438" s="35">
        <v>0</v>
      </c>
      <c r="U438" s="35">
        <v>141.916</v>
      </c>
      <c r="V438" s="36">
        <v>36.381999999999998</v>
      </c>
      <c r="W438" s="220">
        <f t="shared" si="63"/>
        <v>3.7608449134732769E-2</v>
      </c>
      <c r="X438" s="29">
        <f t="shared" si="64"/>
        <v>73</v>
      </c>
      <c r="Y438" s="38" t="str">
        <f t="array" ref="Y438">X438&amp;CHOOSE(AND(X438&lt;&gt;{11,12,13})*MIN(4,MOD(X438,10))+1,"th","st","nd","rd","th")</f>
        <v>73rd</v>
      </c>
      <c r="Z438" s="37">
        <v>7.2759999999999998</v>
      </c>
      <c r="AA438" s="28">
        <v>2</v>
      </c>
      <c r="AB438" s="221">
        <f t="shared" si="65"/>
        <v>2.0674206549795376E-3</v>
      </c>
      <c r="AC438" s="29">
        <f t="shared" si="66"/>
        <v>28</v>
      </c>
      <c r="AD438" s="38" t="str">
        <f t="array" ref="AD438">AC438&amp;CHOOSE(AND(AC438&lt;&gt;{11,12,13})*MIN(4,MOD(AC438,10))+1,"th","st","nd","rd","th")</f>
        <v>28th</v>
      </c>
      <c r="AE438" s="37">
        <v>1.2</v>
      </c>
      <c r="AF438" s="113">
        <v>967.38900000000001</v>
      </c>
      <c r="AG438" s="113">
        <v>1000.538</v>
      </c>
      <c r="AH438" s="113">
        <v>1017.336</v>
      </c>
      <c r="AI438" s="38">
        <v>995.08799999999997</v>
      </c>
      <c r="AJ438" s="29">
        <f t="shared" si="67"/>
        <v>16</v>
      </c>
      <c r="AK438" s="38" t="str">
        <f t="array" ref="AK438">AJ438&amp;CHOOSE(AND(AJ438&lt;&gt;{11,12,13})*MIN(4,MOD(AJ438,10))+1,"th","st","nd","rd","th")</f>
        <v>16th</v>
      </c>
      <c r="AL438" s="38">
        <v>150.392</v>
      </c>
      <c r="AM438" s="38">
        <v>281.25700000000001</v>
      </c>
      <c r="AN438" s="38">
        <v>1276.345</v>
      </c>
      <c r="AO438" s="29">
        <f t="shared" si="68"/>
        <v>17</v>
      </c>
      <c r="AP438" s="38" t="str">
        <f t="array" ref="AP438">AO438&amp;CHOOSE(AND(AO438&lt;&gt;{11,12,13})*MIN(4,MOD(AO438,10))+1,"th","st","nd","rd","th")</f>
        <v>17th</v>
      </c>
      <c r="AQ438" s="77">
        <v>0.69</v>
      </c>
      <c r="AR438" s="36">
        <v>860.07</v>
      </c>
      <c r="AS438" s="29">
        <f t="shared" si="69"/>
        <v>5</v>
      </c>
      <c r="AT438" s="38" t="str">
        <f t="array" ref="AT438">AS438&amp;CHOOSE(AND(AS438&lt;&gt;{11,12,13})*MIN(4,MOD(AS438,10))+1,"th","st","nd","rd","th")</f>
        <v>5th</v>
      </c>
      <c r="AU438" s="40">
        <v>2.9163585143232107E-4</v>
      </c>
    </row>
    <row r="439" spans="1:47" x14ac:dyDescent="0.25">
      <c r="A439" s="7">
        <v>119586503</v>
      </c>
      <c r="B439" s="8" t="s">
        <v>580</v>
      </c>
      <c r="C439" s="8" t="s">
        <v>162</v>
      </c>
      <c r="D439" s="27">
        <v>42382</v>
      </c>
      <c r="E439" s="29">
        <f t="shared" si="60"/>
        <v>13</v>
      </c>
      <c r="F439" s="38" t="str">
        <f t="array" ref="F439">E439&amp;CHOOSE(AND(E439&lt;&gt;{11,12,13})*MIN(4,MOD(E439,10))+1,"th","st","nd","rd","th")</f>
        <v>13th</v>
      </c>
      <c r="G439" s="29">
        <v>2103</v>
      </c>
      <c r="H439" s="30">
        <v>1.3438000000000001</v>
      </c>
      <c r="I439" s="31">
        <v>0.88749999999999996</v>
      </c>
      <c r="J439" s="94">
        <v>42</v>
      </c>
      <c r="K439" s="33">
        <v>113.795</v>
      </c>
      <c r="L439" s="34">
        <v>0.17280000000000001</v>
      </c>
      <c r="M439" s="29">
        <f t="shared" si="61"/>
        <v>63</v>
      </c>
      <c r="N439" s="38" t="str">
        <f t="array" ref="N439">M439&amp;CHOOSE(AND(M439&lt;&gt;{11,12,13})*MIN(4,MOD(M439,10))+1,"th","st","nd","rd","th")</f>
        <v>63rd</v>
      </c>
      <c r="O439" s="34">
        <v>0.32350000000000001</v>
      </c>
      <c r="P439" s="29">
        <f t="shared" si="62"/>
        <v>98</v>
      </c>
      <c r="Q439" s="38" t="str">
        <f t="array" ref="Q439">P439&amp;CHOOSE(AND(P439&lt;&gt;{11,12,13})*MIN(4,MOD(P439,10))+1,"th","st","nd","rd","th")</f>
        <v>98th</v>
      </c>
      <c r="R439" s="35">
        <v>85.561999999999998</v>
      </c>
      <c r="S439" s="35">
        <v>80.090999999999994</v>
      </c>
      <c r="T439" s="35">
        <v>0</v>
      </c>
      <c r="U439" s="35">
        <v>165.65299999999999</v>
      </c>
      <c r="V439" s="36">
        <v>23.523</v>
      </c>
      <c r="W439" s="220">
        <f t="shared" si="63"/>
        <v>2.8504055129893815E-2</v>
      </c>
      <c r="X439" s="29">
        <f t="shared" si="64"/>
        <v>54</v>
      </c>
      <c r="Y439" s="38" t="str">
        <f t="array" ref="Y439">X439&amp;CHOOSE(AND(X439&lt;&gt;{11,12,13})*MIN(4,MOD(X439,10))+1,"th","st","nd","rd","th")</f>
        <v>54th</v>
      </c>
      <c r="Z439" s="37">
        <v>4.7050000000000001</v>
      </c>
      <c r="AA439" s="28">
        <v>0</v>
      </c>
      <c r="AB439" s="221">
        <f t="shared" si="65"/>
        <v>0</v>
      </c>
      <c r="AC439" s="29">
        <f t="shared" si="66"/>
        <v>1</v>
      </c>
      <c r="AD439" s="38" t="str">
        <f t="array" ref="AD439">AC439&amp;CHOOSE(AND(AC439&lt;&gt;{11,12,13})*MIN(4,MOD(AC439,10))+1,"th","st","nd","rd","th")</f>
        <v>1st</v>
      </c>
      <c r="AE439" s="37">
        <v>0</v>
      </c>
      <c r="AF439" s="113">
        <v>825.25099999999998</v>
      </c>
      <c r="AG439" s="113">
        <v>808.72299999999996</v>
      </c>
      <c r="AH439" s="113">
        <v>788.83</v>
      </c>
      <c r="AI439" s="38">
        <v>807.601</v>
      </c>
      <c r="AJ439" s="29">
        <f t="shared" si="67"/>
        <v>10</v>
      </c>
      <c r="AK439" s="38" t="str">
        <f t="array" ref="AK439">AJ439&amp;CHOOSE(AND(AJ439&lt;&gt;{11,12,13})*MIN(4,MOD(AJ439,10))+1,"th","st","nd","rd","th")</f>
        <v>10th</v>
      </c>
      <c r="AL439" s="38">
        <v>170.358</v>
      </c>
      <c r="AM439" s="38">
        <v>284.15300000000002</v>
      </c>
      <c r="AN439" s="38">
        <v>1091.7539999999999</v>
      </c>
      <c r="AO439" s="29">
        <f t="shared" si="68"/>
        <v>11</v>
      </c>
      <c r="AP439" s="38" t="str">
        <f t="array" ref="AP439">AO439&amp;CHOOSE(AND(AO439&lt;&gt;{11,12,13})*MIN(4,MOD(AO439,10))+1,"th","st","nd","rd","th")</f>
        <v>11th</v>
      </c>
      <c r="AQ439" s="77">
        <v>1.26</v>
      </c>
      <c r="AR439" s="36">
        <v>1848.5450000000001</v>
      </c>
      <c r="AS439" s="29">
        <f t="shared" si="69"/>
        <v>33</v>
      </c>
      <c r="AT439" s="38" t="str">
        <f t="array" ref="AT439">AS439&amp;CHOOSE(AND(AS439&lt;&gt;{11,12,13})*MIN(4,MOD(AS439,10))+1,"th","st","nd","rd","th")</f>
        <v>33rd</v>
      </c>
      <c r="AU439" s="40">
        <v>6.2681176530510305E-4</v>
      </c>
    </row>
    <row r="440" spans="1:47" x14ac:dyDescent="0.25">
      <c r="A440" s="7">
        <v>117596003</v>
      </c>
      <c r="B440" s="8" t="s">
        <v>454</v>
      </c>
      <c r="C440" s="8" t="s">
        <v>455</v>
      </c>
      <c r="D440" s="27">
        <v>45773</v>
      </c>
      <c r="E440" s="29">
        <f t="shared" si="60"/>
        <v>21</v>
      </c>
      <c r="F440" s="38" t="str">
        <f t="array" ref="F440">E440&amp;CHOOSE(AND(E440&lt;&gt;{11,12,13})*MIN(4,MOD(E440,10))+1,"th","st","nd","rd","th")</f>
        <v>21st</v>
      </c>
      <c r="G440" s="29">
        <v>5651</v>
      </c>
      <c r="H440" s="30">
        <v>1.2442</v>
      </c>
      <c r="I440" s="31">
        <v>0.78</v>
      </c>
      <c r="J440" s="94">
        <v>134</v>
      </c>
      <c r="K440" s="33">
        <v>43.286000000000001</v>
      </c>
      <c r="L440" s="34">
        <v>0.14649999999999999</v>
      </c>
      <c r="M440" s="29">
        <f t="shared" si="61"/>
        <v>52</v>
      </c>
      <c r="N440" s="38" t="str">
        <f t="array" ref="N440">M440&amp;CHOOSE(AND(M440&lt;&gt;{11,12,13})*MIN(4,MOD(M440,10))+1,"th","st","nd","rd","th")</f>
        <v>52nd</v>
      </c>
      <c r="O440" s="34">
        <v>0.25340000000000001</v>
      </c>
      <c r="P440" s="29">
        <f t="shared" si="62"/>
        <v>87</v>
      </c>
      <c r="Q440" s="38" t="str">
        <f t="array" ref="Q440">P440&amp;CHOOSE(AND(P440&lt;&gt;{11,12,13})*MIN(4,MOD(P440,10))+1,"th","st","nd","rd","th")</f>
        <v>87th</v>
      </c>
      <c r="R440" s="35">
        <v>188.16900000000001</v>
      </c>
      <c r="S440" s="35">
        <v>162.738</v>
      </c>
      <c r="T440" s="35">
        <v>0</v>
      </c>
      <c r="U440" s="35">
        <v>350.90699999999998</v>
      </c>
      <c r="V440" s="36">
        <v>37.671999999999997</v>
      </c>
      <c r="W440" s="220">
        <f t="shared" si="63"/>
        <v>1.7597817556709892E-2</v>
      </c>
      <c r="X440" s="29">
        <f t="shared" si="64"/>
        <v>25</v>
      </c>
      <c r="Y440" s="38" t="str">
        <f t="array" ref="Y440">X440&amp;CHOOSE(AND(X440&lt;&gt;{11,12,13})*MIN(4,MOD(X440,10))+1,"th","st","nd","rd","th")</f>
        <v>25th</v>
      </c>
      <c r="Z440" s="37">
        <v>7.5339999999999998</v>
      </c>
      <c r="AA440" s="28">
        <v>3</v>
      </c>
      <c r="AB440" s="221">
        <f t="shared" si="65"/>
        <v>1.401397660600172E-3</v>
      </c>
      <c r="AC440" s="29">
        <f t="shared" si="66"/>
        <v>24</v>
      </c>
      <c r="AD440" s="38" t="str">
        <f t="array" ref="AD440">AC440&amp;CHOOSE(AND(AC440&lt;&gt;{11,12,13})*MIN(4,MOD(AC440,10))+1,"th","st","nd","rd","th")</f>
        <v>24th</v>
      </c>
      <c r="AE440" s="37">
        <v>1.8</v>
      </c>
      <c r="AF440" s="113">
        <v>2140.7199999999998</v>
      </c>
      <c r="AG440" s="113">
        <v>2119.2150000000001</v>
      </c>
      <c r="AH440" s="113">
        <v>2089.625</v>
      </c>
      <c r="AI440" s="38">
        <v>2116.52</v>
      </c>
      <c r="AJ440" s="29">
        <f t="shared" si="67"/>
        <v>51</v>
      </c>
      <c r="AK440" s="38" t="str">
        <f t="array" ref="AK440">AJ440&amp;CHOOSE(AND(AJ440&lt;&gt;{11,12,13})*MIN(4,MOD(AJ440,10))+1,"th","st","nd","rd","th")</f>
        <v>51st</v>
      </c>
      <c r="AL440" s="38">
        <v>360.24099999999999</v>
      </c>
      <c r="AM440" s="38">
        <v>403.52699999999999</v>
      </c>
      <c r="AN440" s="38">
        <v>2520.047</v>
      </c>
      <c r="AO440" s="29">
        <f t="shared" si="68"/>
        <v>52</v>
      </c>
      <c r="AP440" s="38" t="str">
        <f t="array" ref="AP440">AO440&amp;CHOOSE(AND(AO440&lt;&gt;{11,12,13})*MIN(4,MOD(AO440,10))+1,"th","st","nd","rd","th")</f>
        <v>52nd</v>
      </c>
      <c r="AQ440" s="77">
        <v>1.22</v>
      </c>
      <c r="AR440" s="36">
        <v>3825.24</v>
      </c>
      <c r="AS440" s="29">
        <f t="shared" si="69"/>
        <v>70</v>
      </c>
      <c r="AT440" s="38" t="str">
        <f t="array" ref="AT440">AS440&amp;CHOOSE(AND(AS440&lt;&gt;{11,12,13})*MIN(4,MOD(AS440,10))+1,"th","st","nd","rd","th")</f>
        <v>70th</v>
      </c>
      <c r="AU440" s="40">
        <v>1.297077126667564E-3</v>
      </c>
    </row>
    <row r="441" spans="1:47" x14ac:dyDescent="0.25">
      <c r="A441" s="7">
        <v>117597003</v>
      </c>
      <c r="B441" s="8" t="s">
        <v>565</v>
      </c>
      <c r="C441" s="8" t="s">
        <v>455</v>
      </c>
      <c r="D441" s="27">
        <v>50919</v>
      </c>
      <c r="E441" s="29">
        <f t="shared" si="60"/>
        <v>38</v>
      </c>
      <c r="F441" s="38" t="str">
        <f t="array" ref="F441">E441&amp;CHOOSE(AND(E441&lt;&gt;{11,12,13})*MIN(4,MOD(E441,10))+1,"th","st","nd","rd","th")</f>
        <v>38th</v>
      </c>
      <c r="G441" s="29">
        <v>6010</v>
      </c>
      <c r="H441" s="30">
        <v>1.1185</v>
      </c>
      <c r="I441" s="31">
        <v>0.81689999999999996</v>
      </c>
      <c r="J441" s="94">
        <v>100</v>
      </c>
      <c r="K441" s="33">
        <v>109.898</v>
      </c>
      <c r="L441" s="34">
        <v>0.1062</v>
      </c>
      <c r="M441" s="29">
        <f t="shared" si="61"/>
        <v>33</v>
      </c>
      <c r="N441" s="38" t="str">
        <f t="array" ref="N441">M441&amp;CHOOSE(AND(M441&lt;&gt;{11,12,13})*MIN(4,MOD(M441,10))+1,"th","st","nd","rd","th")</f>
        <v>33rd</v>
      </c>
      <c r="O441" s="34">
        <v>0.27139999999999997</v>
      </c>
      <c r="P441" s="29">
        <f t="shared" si="62"/>
        <v>91</v>
      </c>
      <c r="Q441" s="38" t="str">
        <f t="array" ref="Q441">P441&amp;CHOOSE(AND(P441&lt;&gt;{11,12,13})*MIN(4,MOD(P441,10))+1,"th","st","nd","rd","th")</f>
        <v>91st</v>
      </c>
      <c r="R441" s="35">
        <v>119.027</v>
      </c>
      <c r="S441" s="35">
        <v>152.09</v>
      </c>
      <c r="T441" s="35">
        <v>0</v>
      </c>
      <c r="U441" s="35">
        <v>271.11700000000002</v>
      </c>
      <c r="V441" s="36">
        <v>40.607999999999997</v>
      </c>
      <c r="W441" s="220">
        <f t="shared" si="63"/>
        <v>2.1739072245690917E-2</v>
      </c>
      <c r="X441" s="29">
        <f t="shared" si="64"/>
        <v>35</v>
      </c>
      <c r="Y441" s="38" t="str">
        <f t="array" ref="Y441">X441&amp;CHOOSE(AND(X441&lt;&gt;{11,12,13})*MIN(4,MOD(X441,10))+1,"th","st","nd","rd","th")</f>
        <v>35th</v>
      </c>
      <c r="Z441" s="37">
        <v>8.1219999999999999</v>
      </c>
      <c r="AA441" s="28">
        <v>8</v>
      </c>
      <c r="AB441" s="221">
        <f t="shared" si="65"/>
        <v>4.2827171484812682E-3</v>
      </c>
      <c r="AC441" s="29">
        <f t="shared" si="66"/>
        <v>43</v>
      </c>
      <c r="AD441" s="38" t="str">
        <f t="array" ref="AD441">AC441&amp;CHOOSE(AND(AC441&lt;&gt;{11,12,13})*MIN(4,MOD(AC441,10))+1,"th","st","nd","rd","th")</f>
        <v>43rd</v>
      </c>
      <c r="AE441" s="37">
        <v>4.8</v>
      </c>
      <c r="AF441" s="113">
        <v>1867.973</v>
      </c>
      <c r="AG441" s="113">
        <v>1829.961</v>
      </c>
      <c r="AH441" s="113">
        <v>1861.836</v>
      </c>
      <c r="AI441" s="38">
        <v>1853.2570000000001</v>
      </c>
      <c r="AJ441" s="29">
        <f t="shared" si="67"/>
        <v>43</v>
      </c>
      <c r="AK441" s="38" t="str">
        <f t="array" ref="AK441">AJ441&amp;CHOOSE(AND(AJ441&lt;&gt;{11,12,13})*MIN(4,MOD(AJ441,10))+1,"th","st","nd","rd","th")</f>
        <v>43rd</v>
      </c>
      <c r="AL441" s="38">
        <v>284.03899999999999</v>
      </c>
      <c r="AM441" s="38">
        <v>393.93700000000001</v>
      </c>
      <c r="AN441" s="38">
        <v>2247.194</v>
      </c>
      <c r="AO441" s="29">
        <f t="shared" si="68"/>
        <v>44</v>
      </c>
      <c r="AP441" s="38" t="str">
        <f t="array" ref="AP441">AO441&amp;CHOOSE(AND(AO441&lt;&gt;{11,12,13})*MIN(4,MOD(AO441,10))+1,"th","st","nd","rd","th")</f>
        <v>44th</v>
      </c>
      <c r="AQ441" s="77">
        <v>0.94</v>
      </c>
      <c r="AR441" s="36">
        <v>2362.6770000000001</v>
      </c>
      <c r="AS441" s="29">
        <f t="shared" si="69"/>
        <v>47</v>
      </c>
      <c r="AT441" s="38" t="str">
        <f t="array" ref="AT441">AS441&amp;CHOOSE(AND(AS441&lt;&gt;{11,12,13})*MIN(4,MOD(AS441,10))+1,"th","st","nd","rd","th")</f>
        <v>47th</v>
      </c>
      <c r="AU441" s="40">
        <v>8.0114562600086287E-4</v>
      </c>
    </row>
    <row r="442" spans="1:47" x14ac:dyDescent="0.25">
      <c r="A442" s="7">
        <v>117598503</v>
      </c>
      <c r="B442" s="8" t="s">
        <v>625</v>
      </c>
      <c r="C442" s="8" t="s">
        <v>455</v>
      </c>
      <c r="D442" s="27">
        <v>54284</v>
      </c>
      <c r="E442" s="29">
        <f t="shared" si="60"/>
        <v>49</v>
      </c>
      <c r="F442" s="38" t="str">
        <f t="array" ref="F442">E442&amp;CHOOSE(AND(E442&lt;&gt;{11,12,13})*MIN(4,MOD(E442,10))+1,"th","st","nd","rd","th")</f>
        <v>49th</v>
      </c>
      <c r="G442" s="29">
        <v>4593</v>
      </c>
      <c r="H442" s="30">
        <v>1.0490999999999999</v>
      </c>
      <c r="I442" s="31">
        <v>0.83960000000000001</v>
      </c>
      <c r="J442" s="94">
        <v>79</v>
      </c>
      <c r="K442" s="33">
        <v>125.58</v>
      </c>
      <c r="L442" s="34">
        <v>0.1133</v>
      </c>
      <c r="M442" s="29">
        <f t="shared" si="61"/>
        <v>37</v>
      </c>
      <c r="N442" s="38" t="str">
        <f t="array" ref="N442">M442&amp;CHOOSE(AND(M442&lt;&gt;{11,12,13})*MIN(4,MOD(M442,10))+1,"th","st","nd","rd","th")</f>
        <v>37th</v>
      </c>
      <c r="O442" s="34">
        <v>0.1719</v>
      </c>
      <c r="P442" s="29">
        <f t="shared" si="62"/>
        <v>51</v>
      </c>
      <c r="Q442" s="38" t="str">
        <f t="array" ref="Q442">P442&amp;CHOOSE(AND(P442&lt;&gt;{11,12,13})*MIN(4,MOD(P442,10))+1,"th","st","nd","rd","th")</f>
        <v>51st</v>
      </c>
      <c r="R442" s="35">
        <v>105.639</v>
      </c>
      <c r="S442" s="35">
        <v>80.138999999999996</v>
      </c>
      <c r="T442" s="35">
        <v>0</v>
      </c>
      <c r="U442" s="35">
        <v>185.77799999999999</v>
      </c>
      <c r="V442" s="36">
        <v>31.207999999999998</v>
      </c>
      <c r="W442" s="220">
        <f t="shared" si="63"/>
        <v>2.0082678239560968E-2</v>
      </c>
      <c r="X442" s="29">
        <f t="shared" si="64"/>
        <v>32</v>
      </c>
      <c r="Y442" s="38" t="str">
        <f t="array" ref="Y442">X442&amp;CHOOSE(AND(X442&lt;&gt;{11,12,13})*MIN(4,MOD(X442,10))+1,"th","st","nd","rd","th")</f>
        <v>32nd</v>
      </c>
      <c r="Z442" s="37">
        <v>6.242</v>
      </c>
      <c r="AA442" s="28">
        <v>2</v>
      </c>
      <c r="AB442" s="221">
        <f t="shared" si="65"/>
        <v>1.287021163776017E-3</v>
      </c>
      <c r="AC442" s="29">
        <f t="shared" si="66"/>
        <v>23</v>
      </c>
      <c r="AD442" s="38" t="str">
        <f t="array" ref="AD442">AC442&amp;CHOOSE(AND(AC442&lt;&gt;{11,12,13})*MIN(4,MOD(AC442,10))+1,"th","st","nd","rd","th")</f>
        <v>23rd</v>
      </c>
      <c r="AE442" s="37">
        <v>1.2</v>
      </c>
      <c r="AF442" s="113">
        <v>1553.9760000000001</v>
      </c>
      <c r="AG442" s="113">
        <v>1534.549</v>
      </c>
      <c r="AH442" s="113">
        <v>1542.624</v>
      </c>
      <c r="AI442" s="38">
        <v>1543.7159999999999</v>
      </c>
      <c r="AJ442" s="29">
        <f t="shared" si="67"/>
        <v>34</v>
      </c>
      <c r="AK442" s="38" t="str">
        <f t="array" ref="AK442">AJ442&amp;CHOOSE(AND(AJ442&lt;&gt;{11,12,13})*MIN(4,MOD(AJ442,10))+1,"th","st","nd","rd","th")</f>
        <v>34th</v>
      </c>
      <c r="AL442" s="38">
        <v>193.22</v>
      </c>
      <c r="AM442" s="38">
        <v>318.8</v>
      </c>
      <c r="AN442" s="38">
        <v>1862.5160000000001</v>
      </c>
      <c r="AO442" s="29">
        <f t="shared" si="68"/>
        <v>35</v>
      </c>
      <c r="AP442" s="38" t="str">
        <f t="array" ref="AP442">AO442&amp;CHOOSE(AND(AO442&lt;&gt;{11,12,13})*MIN(4,MOD(AO442,10))+1,"th","st","nd","rd","th")</f>
        <v>35th</v>
      </c>
      <c r="AQ442" s="77">
        <v>1.1000000000000001</v>
      </c>
      <c r="AR442" s="36">
        <v>2149.3620000000001</v>
      </c>
      <c r="AS442" s="29">
        <f t="shared" si="69"/>
        <v>41</v>
      </c>
      <c r="AT442" s="38" t="str">
        <f t="array" ref="AT442">AS442&amp;CHOOSE(AND(AS442&lt;&gt;{11,12,13})*MIN(4,MOD(AS442,10))+1,"th","st","nd","rd","th")</f>
        <v>41st</v>
      </c>
      <c r="AU442" s="40">
        <v>7.2881395340643955E-4</v>
      </c>
    </row>
    <row r="443" spans="1:47" x14ac:dyDescent="0.25">
      <c r="A443" s="7">
        <v>116604003</v>
      </c>
      <c r="B443" s="8" t="s">
        <v>377</v>
      </c>
      <c r="C443" s="8" t="s">
        <v>378</v>
      </c>
      <c r="D443" s="27">
        <v>57695</v>
      </c>
      <c r="E443" s="29">
        <f t="shared" si="60"/>
        <v>56</v>
      </c>
      <c r="F443" s="38" t="str">
        <f t="array" ref="F443">E443&amp;CHOOSE(AND(E443&lt;&gt;{11,12,13})*MIN(4,MOD(E443,10))+1,"th","st","nd","rd","th")</f>
        <v>56th</v>
      </c>
      <c r="G443" s="29">
        <v>6029</v>
      </c>
      <c r="H443" s="30">
        <v>0.98709999999999998</v>
      </c>
      <c r="I443" s="31">
        <v>0.57550000000000001</v>
      </c>
      <c r="J443" s="94">
        <v>237</v>
      </c>
      <c r="K443" s="33">
        <v>0</v>
      </c>
      <c r="L443" s="34">
        <v>0.15429999999999999</v>
      </c>
      <c r="M443" s="29">
        <f t="shared" si="61"/>
        <v>56</v>
      </c>
      <c r="N443" s="38" t="str">
        <f t="array" ref="N443">M443&amp;CHOOSE(AND(M443&lt;&gt;{11,12,13})*MIN(4,MOD(M443,10))+1,"th","st","nd","rd","th")</f>
        <v>56th</v>
      </c>
      <c r="O443" s="34">
        <v>0.1183</v>
      </c>
      <c r="P443" s="29">
        <f t="shared" si="62"/>
        <v>25</v>
      </c>
      <c r="Q443" s="38" t="str">
        <f t="array" ref="Q443">P443&amp;CHOOSE(AND(P443&lt;&gt;{11,12,13})*MIN(4,MOD(P443,10))+1,"th","st","nd","rd","th")</f>
        <v>25th</v>
      </c>
      <c r="R443" s="35">
        <v>184.16499999999999</v>
      </c>
      <c r="S443" s="35">
        <v>70.599000000000004</v>
      </c>
      <c r="T443" s="35">
        <v>0</v>
      </c>
      <c r="U443" s="35">
        <v>254.76400000000001</v>
      </c>
      <c r="V443" s="36">
        <v>21.597000000000001</v>
      </c>
      <c r="W443" s="220">
        <f t="shared" si="63"/>
        <v>1.0856828310095991E-2</v>
      </c>
      <c r="X443" s="29">
        <f t="shared" si="64"/>
        <v>9</v>
      </c>
      <c r="Y443" s="38" t="str">
        <f t="array" ref="Y443">X443&amp;CHOOSE(AND(X443&lt;&gt;{11,12,13})*MIN(4,MOD(X443,10))+1,"th","st","nd","rd","th")</f>
        <v>9th</v>
      </c>
      <c r="Z443" s="37">
        <v>4.319</v>
      </c>
      <c r="AA443" s="28">
        <v>55</v>
      </c>
      <c r="AB443" s="221">
        <f t="shared" si="65"/>
        <v>2.7648541790770916E-2</v>
      </c>
      <c r="AC443" s="29">
        <f t="shared" si="66"/>
        <v>83</v>
      </c>
      <c r="AD443" s="38" t="str">
        <f t="array" ref="AD443">AC443&amp;CHOOSE(AND(AC443&lt;&gt;{11,12,13})*MIN(4,MOD(AC443,10))+1,"th","st","nd","rd","th")</f>
        <v>83rd</v>
      </c>
      <c r="AE443" s="37">
        <v>33</v>
      </c>
      <c r="AF443" s="113">
        <v>1989.2550000000001</v>
      </c>
      <c r="AG443" s="113">
        <v>1968.626</v>
      </c>
      <c r="AH443" s="113">
        <v>1957.499</v>
      </c>
      <c r="AI443" s="38">
        <v>1971.7929999999999</v>
      </c>
      <c r="AJ443" s="29">
        <f t="shared" si="67"/>
        <v>46</v>
      </c>
      <c r="AK443" s="38" t="str">
        <f t="array" ref="AK443">AJ443&amp;CHOOSE(AND(AJ443&lt;&gt;{11,12,13})*MIN(4,MOD(AJ443,10))+1,"th","st","nd","rd","th")</f>
        <v>46th</v>
      </c>
      <c r="AL443" s="38">
        <v>292.08300000000003</v>
      </c>
      <c r="AM443" s="38">
        <v>292.08300000000003</v>
      </c>
      <c r="AN443" s="38">
        <v>2263.8760000000002</v>
      </c>
      <c r="AO443" s="29">
        <f t="shared" si="68"/>
        <v>45</v>
      </c>
      <c r="AP443" s="38" t="str">
        <f t="array" ref="AP443">AO443&amp;CHOOSE(AND(AO443&lt;&gt;{11,12,13})*MIN(4,MOD(AO443,10))+1,"th","st","nd","rd","th")</f>
        <v>45th</v>
      </c>
      <c r="AQ443" s="77">
        <v>1.29</v>
      </c>
      <c r="AR443" s="36">
        <v>2882.7269999999999</v>
      </c>
      <c r="AS443" s="29">
        <f t="shared" si="69"/>
        <v>57</v>
      </c>
      <c r="AT443" s="38" t="str">
        <f t="array" ref="AT443">AS443&amp;CHOOSE(AND(AS443&lt;&gt;{11,12,13})*MIN(4,MOD(AS443,10))+1,"th","st","nd","rd","th")</f>
        <v>57th</v>
      </c>
      <c r="AU443" s="40">
        <v>9.774861849523185E-4</v>
      </c>
    </row>
    <row r="444" spans="1:47" x14ac:dyDescent="0.25">
      <c r="A444" s="7">
        <v>116605003</v>
      </c>
      <c r="B444" s="8" t="s">
        <v>406</v>
      </c>
      <c r="C444" s="8" t="s">
        <v>378</v>
      </c>
      <c r="D444" s="27">
        <v>52839</v>
      </c>
      <c r="E444" s="29">
        <f t="shared" si="60"/>
        <v>46</v>
      </c>
      <c r="F444" s="38" t="str">
        <f t="array" ref="F444">E444&amp;CHOOSE(AND(E444&lt;&gt;{11,12,13})*MIN(4,MOD(E444,10))+1,"th","st","nd","rd","th")</f>
        <v>46th</v>
      </c>
      <c r="G444" s="29">
        <v>6412</v>
      </c>
      <c r="H444" s="30">
        <v>1.0778000000000001</v>
      </c>
      <c r="I444" s="31">
        <v>0.76280000000000003</v>
      </c>
      <c r="J444" s="94">
        <v>149</v>
      </c>
      <c r="K444" s="33">
        <v>3.97</v>
      </c>
      <c r="L444" s="34">
        <v>9.6100000000000005E-2</v>
      </c>
      <c r="M444" s="29">
        <f t="shared" si="61"/>
        <v>30</v>
      </c>
      <c r="N444" s="38" t="str">
        <f t="array" ref="N444">M444&amp;CHOOSE(AND(M444&lt;&gt;{11,12,13})*MIN(4,MOD(M444,10))+1,"th","st","nd","rd","th")</f>
        <v>30th</v>
      </c>
      <c r="O444" s="34">
        <v>0.25190000000000001</v>
      </c>
      <c r="P444" s="29">
        <f t="shared" si="62"/>
        <v>86</v>
      </c>
      <c r="Q444" s="38" t="str">
        <f t="array" ref="Q444">P444&amp;CHOOSE(AND(P444&lt;&gt;{11,12,13})*MIN(4,MOD(P444,10))+1,"th","st","nd","rd","th")</f>
        <v>86th</v>
      </c>
      <c r="R444" s="35">
        <v>120.688</v>
      </c>
      <c r="S444" s="35">
        <v>158.17500000000001</v>
      </c>
      <c r="T444" s="35">
        <v>0</v>
      </c>
      <c r="U444" s="35">
        <v>278.863</v>
      </c>
      <c r="V444" s="36">
        <v>42.301000000000002</v>
      </c>
      <c r="W444" s="220">
        <f t="shared" si="63"/>
        <v>2.0209813997664697E-2</v>
      </c>
      <c r="X444" s="29">
        <f t="shared" si="64"/>
        <v>33</v>
      </c>
      <c r="Y444" s="38" t="str">
        <f t="array" ref="Y444">X444&amp;CHOOSE(AND(X444&lt;&gt;{11,12,13})*MIN(4,MOD(X444,10))+1,"th","st","nd","rd","th")</f>
        <v>33rd</v>
      </c>
      <c r="Z444" s="37">
        <v>8.4600000000000009</v>
      </c>
      <c r="AA444" s="28">
        <v>9</v>
      </c>
      <c r="AB444" s="221">
        <f t="shared" si="65"/>
        <v>4.2998587735273933E-3</v>
      </c>
      <c r="AC444" s="29">
        <f t="shared" si="66"/>
        <v>43</v>
      </c>
      <c r="AD444" s="38" t="str">
        <f t="array" ref="AD444">AC444&amp;CHOOSE(AND(AC444&lt;&gt;{11,12,13})*MIN(4,MOD(AC444,10))+1,"th","st","nd","rd","th")</f>
        <v>43rd</v>
      </c>
      <c r="AE444" s="37">
        <v>5.4</v>
      </c>
      <c r="AF444" s="113">
        <v>2093.0920000000001</v>
      </c>
      <c r="AG444" s="113">
        <v>2123.1350000000002</v>
      </c>
      <c r="AH444" s="113">
        <v>2099.471</v>
      </c>
      <c r="AI444" s="38">
        <v>2105.2330000000002</v>
      </c>
      <c r="AJ444" s="29">
        <f t="shared" si="67"/>
        <v>50</v>
      </c>
      <c r="AK444" s="38" t="str">
        <f t="array" ref="AK444">AJ444&amp;CHOOSE(AND(AJ444&lt;&gt;{11,12,13})*MIN(4,MOD(AJ444,10))+1,"th","st","nd","rd","th")</f>
        <v>50th</v>
      </c>
      <c r="AL444" s="38">
        <v>292.72300000000001</v>
      </c>
      <c r="AM444" s="38">
        <v>296.69299999999998</v>
      </c>
      <c r="AN444" s="38">
        <v>2401.9259999999999</v>
      </c>
      <c r="AO444" s="29">
        <f t="shared" si="68"/>
        <v>48</v>
      </c>
      <c r="AP444" s="38" t="str">
        <f t="array" ref="AP444">AO444&amp;CHOOSE(AND(AO444&lt;&gt;{11,12,13})*MIN(4,MOD(AO444,10))+1,"th","st","nd","rd","th")</f>
        <v>48th</v>
      </c>
      <c r="AQ444" s="77">
        <v>0.92</v>
      </c>
      <c r="AR444" s="36">
        <v>2381.692</v>
      </c>
      <c r="AS444" s="29">
        <f t="shared" si="69"/>
        <v>47</v>
      </c>
      <c r="AT444" s="38" t="str">
        <f t="array" ref="AT444">AS444&amp;CHOOSE(AND(AS444&lt;&gt;{11,12,13})*MIN(4,MOD(AS444,10))+1,"th","st","nd","rd","th")</f>
        <v>47th</v>
      </c>
      <c r="AU444" s="40">
        <v>8.0759330550949065E-4</v>
      </c>
    </row>
    <row r="445" spans="1:47" x14ac:dyDescent="0.25">
      <c r="A445" s="7">
        <v>106611303</v>
      </c>
      <c r="B445" s="8" t="s">
        <v>241</v>
      </c>
      <c r="C445" s="8" t="s">
        <v>242</v>
      </c>
      <c r="D445" s="27">
        <v>52863</v>
      </c>
      <c r="E445" s="29">
        <f t="shared" si="60"/>
        <v>46</v>
      </c>
      <c r="F445" s="38" t="str">
        <f t="array" ref="F445">E445&amp;CHOOSE(AND(E445&lt;&gt;{11,12,13})*MIN(4,MOD(E445,10))+1,"th","st","nd","rd","th")</f>
        <v>46th</v>
      </c>
      <c r="G445" s="29">
        <v>3765</v>
      </c>
      <c r="H445" s="30">
        <v>1.0772999999999999</v>
      </c>
      <c r="I445" s="31">
        <v>0.85350000000000004</v>
      </c>
      <c r="J445" s="94">
        <v>70</v>
      </c>
      <c r="K445" s="33">
        <v>115.158</v>
      </c>
      <c r="L445" s="34">
        <v>0.1123</v>
      </c>
      <c r="M445" s="29">
        <f t="shared" si="61"/>
        <v>37</v>
      </c>
      <c r="N445" s="38" t="str">
        <f t="array" ref="N445">M445&amp;CHOOSE(AND(M445&lt;&gt;{11,12,13})*MIN(4,MOD(M445,10))+1,"th","st","nd","rd","th")</f>
        <v>37th</v>
      </c>
      <c r="O445" s="34">
        <v>0.1779</v>
      </c>
      <c r="P445" s="29">
        <f t="shared" si="62"/>
        <v>54</v>
      </c>
      <c r="Q445" s="38" t="str">
        <f t="array" ref="Q445">P445&amp;CHOOSE(AND(P445&lt;&gt;{11,12,13})*MIN(4,MOD(P445,10))+1,"th","st","nd","rd","th")</f>
        <v>54th</v>
      </c>
      <c r="R445" s="35">
        <v>79.602000000000004</v>
      </c>
      <c r="S445" s="35">
        <v>63.051000000000002</v>
      </c>
      <c r="T445" s="35">
        <v>0</v>
      </c>
      <c r="U445" s="35">
        <v>142.65299999999999</v>
      </c>
      <c r="V445" s="36">
        <v>29.53</v>
      </c>
      <c r="W445" s="220">
        <f t="shared" si="63"/>
        <v>2.4995936996356841E-2</v>
      </c>
      <c r="X445" s="29">
        <f t="shared" si="64"/>
        <v>46</v>
      </c>
      <c r="Y445" s="38" t="str">
        <f t="array" ref="Y445">X445&amp;CHOOSE(AND(X445&lt;&gt;{11,12,13})*MIN(4,MOD(X445,10))+1,"th","st","nd","rd","th")</f>
        <v>46th</v>
      </c>
      <c r="Z445" s="37">
        <v>5.9059999999999997</v>
      </c>
      <c r="AA445" s="28">
        <v>4</v>
      </c>
      <c r="AB445" s="221">
        <f t="shared" si="65"/>
        <v>3.3858363692999445E-3</v>
      </c>
      <c r="AC445" s="29">
        <f t="shared" si="66"/>
        <v>39</v>
      </c>
      <c r="AD445" s="38" t="str">
        <f t="array" ref="AD445">AC445&amp;CHOOSE(AND(AC445&lt;&gt;{11,12,13})*MIN(4,MOD(AC445,10))+1,"th","st","nd","rd","th")</f>
        <v>39th</v>
      </c>
      <c r="AE445" s="37">
        <v>2.4</v>
      </c>
      <c r="AF445" s="113">
        <v>1181.3920000000001</v>
      </c>
      <c r="AG445" s="113">
        <v>1216.155</v>
      </c>
      <c r="AH445" s="113">
        <v>1209.9069999999999</v>
      </c>
      <c r="AI445" s="38">
        <v>1202.4849999999999</v>
      </c>
      <c r="AJ445" s="29">
        <f t="shared" si="67"/>
        <v>25</v>
      </c>
      <c r="AK445" s="38" t="str">
        <f t="array" ref="AK445">AJ445&amp;CHOOSE(AND(AJ445&lt;&gt;{11,12,13})*MIN(4,MOD(AJ445,10))+1,"th","st","nd","rd","th")</f>
        <v>25th</v>
      </c>
      <c r="AL445" s="38">
        <v>150.959</v>
      </c>
      <c r="AM445" s="38">
        <v>266.11700000000002</v>
      </c>
      <c r="AN445" s="38">
        <v>1468.6020000000001</v>
      </c>
      <c r="AO445" s="29">
        <f t="shared" si="68"/>
        <v>24</v>
      </c>
      <c r="AP445" s="38" t="str">
        <f t="array" ref="AP445">AO445&amp;CHOOSE(AND(AO445&lt;&gt;{11,12,13})*MIN(4,MOD(AO445,10))+1,"th","st","nd","rd","th")</f>
        <v>24th</v>
      </c>
      <c r="AQ445" s="77">
        <v>0.8</v>
      </c>
      <c r="AR445" s="36">
        <v>1265.7</v>
      </c>
      <c r="AS445" s="29">
        <f t="shared" si="69"/>
        <v>15</v>
      </c>
      <c r="AT445" s="38" t="str">
        <f t="array" ref="AT445">AS445&amp;CHOOSE(AND(AS445&lt;&gt;{11,12,13})*MIN(4,MOD(AS445,10))+1,"th","st","nd","rd","th")</f>
        <v>15th</v>
      </c>
      <c r="AU445" s="40">
        <v>4.2917843565975887E-4</v>
      </c>
    </row>
    <row r="446" spans="1:47" x14ac:dyDescent="0.25">
      <c r="A446" s="7">
        <v>106612203</v>
      </c>
      <c r="B446" s="8" t="s">
        <v>298</v>
      </c>
      <c r="C446" s="8" t="s">
        <v>242</v>
      </c>
      <c r="D446" s="27">
        <v>47027</v>
      </c>
      <c r="E446" s="29">
        <f t="shared" si="60"/>
        <v>25</v>
      </c>
      <c r="F446" s="38" t="str">
        <f t="array" ref="F446">E446&amp;CHOOSE(AND(E446&lt;&gt;{11,12,13})*MIN(4,MOD(E446,10))+1,"th","st","nd","rd","th")</f>
        <v>25th</v>
      </c>
      <c r="G446" s="29">
        <v>6554</v>
      </c>
      <c r="H446" s="30">
        <v>1.2110000000000001</v>
      </c>
      <c r="I446" s="31">
        <v>0.77010000000000001</v>
      </c>
      <c r="J446" s="94">
        <v>143</v>
      </c>
      <c r="K446" s="33">
        <v>19.684000000000001</v>
      </c>
      <c r="L446" s="34">
        <v>0.1825</v>
      </c>
      <c r="M446" s="29">
        <f t="shared" si="61"/>
        <v>67</v>
      </c>
      <c r="N446" s="38" t="str">
        <f t="array" ref="N446">M446&amp;CHOOSE(AND(M446&lt;&gt;{11,12,13})*MIN(4,MOD(M446,10))+1,"th","st","nd","rd","th")</f>
        <v>67th</v>
      </c>
      <c r="O446" s="34">
        <v>0.24349999999999999</v>
      </c>
      <c r="P446" s="29">
        <f t="shared" si="62"/>
        <v>83</v>
      </c>
      <c r="Q446" s="38" t="str">
        <f t="array" ref="Q446">P446&amp;CHOOSE(AND(P446&lt;&gt;{11,12,13})*MIN(4,MOD(P446,10))+1,"th","st","nd","rd","th")</f>
        <v>83rd</v>
      </c>
      <c r="R446" s="35">
        <v>216.86099999999999</v>
      </c>
      <c r="S446" s="35">
        <v>144.673</v>
      </c>
      <c r="T446" s="35">
        <v>0</v>
      </c>
      <c r="U446" s="35">
        <v>361.53399999999999</v>
      </c>
      <c r="V446" s="36">
        <v>39.286999999999999</v>
      </c>
      <c r="W446" s="220">
        <f t="shared" si="63"/>
        <v>1.9837240408449117E-2</v>
      </c>
      <c r="X446" s="29">
        <f t="shared" si="64"/>
        <v>31</v>
      </c>
      <c r="Y446" s="38" t="str">
        <f t="array" ref="Y446">X446&amp;CHOOSE(AND(X446&lt;&gt;{11,12,13})*MIN(4,MOD(X446,10))+1,"th","st","nd","rd","th")</f>
        <v>31st</v>
      </c>
      <c r="Z446" s="37">
        <v>7.8570000000000002</v>
      </c>
      <c r="AA446" s="28">
        <v>5</v>
      </c>
      <c r="AB446" s="221">
        <f t="shared" si="65"/>
        <v>2.5246570632078192E-3</v>
      </c>
      <c r="AC446" s="29">
        <f t="shared" si="66"/>
        <v>31</v>
      </c>
      <c r="AD446" s="38" t="str">
        <f t="array" ref="AD446">AC446&amp;CHOOSE(AND(AC446&lt;&gt;{11,12,13})*MIN(4,MOD(AC446,10))+1,"th","st","nd","rd","th")</f>
        <v>31st</v>
      </c>
      <c r="AE446" s="37">
        <v>3</v>
      </c>
      <c r="AF446" s="113">
        <v>1980.4670000000001</v>
      </c>
      <c r="AG446" s="113">
        <v>1991.441</v>
      </c>
      <c r="AH446" s="113">
        <v>1965.463</v>
      </c>
      <c r="AI446" s="38">
        <v>1979.124</v>
      </c>
      <c r="AJ446" s="29">
        <f t="shared" si="67"/>
        <v>47</v>
      </c>
      <c r="AK446" s="38" t="str">
        <f t="array" ref="AK446">AJ446&amp;CHOOSE(AND(AJ446&lt;&gt;{11,12,13})*MIN(4,MOD(AJ446,10))+1,"th","st","nd","rd","th")</f>
        <v>47th</v>
      </c>
      <c r="AL446" s="38">
        <v>372.39100000000002</v>
      </c>
      <c r="AM446" s="38">
        <v>392.07499999999999</v>
      </c>
      <c r="AN446" s="38">
        <v>2371.1990000000001</v>
      </c>
      <c r="AO446" s="29">
        <f t="shared" si="68"/>
        <v>48</v>
      </c>
      <c r="AP446" s="38" t="str">
        <f t="array" ref="AP446">AO446&amp;CHOOSE(AND(AO446&lt;&gt;{11,12,13})*MIN(4,MOD(AO446,10))+1,"th","st","nd","rd","th")</f>
        <v>48th</v>
      </c>
      <c r="AQ446" s="77">
        <v>1.01</v>
      </c>
      <c r="AR446" s="36">
        <v>2900.2370000000001</v>
      </c>
      <c r="AS446" s="29">
        <f t="shared" si="69"/>
        <v>58</v>
      </c>
      <c r="AT446" s="38" t="str">
        <f t="array" ref="AT446">AS446&amp;CHOOSE(AND(AS446&lt;&gt;{11,12,13})*MIN(4,MOD(AS446,10))+1,"th","st","nd","rd","th")</f>
        <v>58th</v>
      </c>
      <c r="AU446" s="40">
        <v>9.8342354325871208E-4</v>
      </c>
    </row>
    <row r="447" spans="1:47" x14ac:dyDescent="0.25">
      <c r="A447" s="7">
        <v>106616203</v>
      </c>
      <c r="B447" s="8" t="s">
        <v>463</v>
      </c>
      <c r="C447" s="8" t="s">
        <v>242</v>
      </c>
      <c r="D447" s="27">
        <v>40545</v>
      </c>
      <c r="E447" s="29">
        <f t="shared" si="60"/>
        <v>9</v>
      </c>
      <c r="F447" s="38" t="str">
        <f t="array" ref="F447">E447&amp;CHOOSE(AND(E447&lt;&gt;{11,12,13})*MIN(4,MOD(E447,10))+1,"th","st","nd","rd","th")</f>
        <v>9th</v>
      </c>
      <c r="G447" s="29">
        <v>6029</v>
      </c>
      <c r="H447" s="30">
        <v>1.4046000000000001</v>
      </c>
      <c r="I447" s="31">
        <v>0.6774</v>
      </c>
      <c r="J447" s="94">
        <v>200</v>
      </c>
      <c r="K447" s="33">
        <v>0</v>
      </c>
      <c r="L447" s="34">
        <v>0.25679999999999997</v>
      </c>
      <c r="M447" s="29">
        <f t="shared" si="61"/>
        <v>85</v>
      </c>
      <c r="N447" s="38" t="str">
        <f t="array" ref="N447">M447&amp;CHOOSE(AND(M447&lt;&gt;{11,12,13})*MIN(4,MOD(M447,10))+1,"th","st","nd","rd","th")</f>
        <v>85th</v>
      </c>
      <c r="O447" s="34">
        <v>0.28239999999999998</v>
      </c>
      <c r="P447" s="29">
        <f t="shared" si="62"/>
        <v>93</v>
      </c>
      <c r="Q447" s="38" t="str">
        <f t="array" ref="Q447">P447&amp;CHOOSE(AND(P447&lt;&gt;{11,12,13})*MIN(4,MOD(P447,10))+1,"th","st","nd","rd","th")</f>
        <v>93rd</v>
      </c>
      <c r="R447" s="35">
        <v>315.13799999999998</v>
      </c>
      <c r="S447" s="35">
        <v>173.27699999999999</v>
      </c>
      <c r="T447" s="35">
        <v>0</v>
      </c>
      <c r="U447" s="35">
        <v>488.41500000000002</v>
      </c>
      <c r="V447" s="36">
        <v>56.56</v>
      </c>
      <c r="W447" s="220">
        <f t="shared" si="63"/>
        <v>2.7653793669256521E-2</v>
      </c>
      <c r="X447" s="29">
        <f t="shared" si="64"/>
        <v>52</v>
      </c>
      <c r="Y447" s="38" t="str">
        <f t="array" ref="Y447">X447&amp;CHOOSE(AND(X447&lt;&gt;{11,12,13})*MIN(4,MOD(X447,10))+1,"th","st","nd","rd","th")</f>
        <v>52nd</v>
      </c>
      <c r="Z447" s="37">
        <v>11.311999999999999</v>
      </c>
      <c r="AA447" s="28">
        <v>2</v>
      </c>
      <c r="AB447" s="221">
        <f t="shared" si="65"/>
        <v>9.7785691899775532E-4</v>
      </c>
      <c r="AC447" s="29">
        <f t="shared" si="66"/>
        <v>19</v>
      </c>
      <c r="AD447" s="38" t="str">
        <f t="array" ref="AD447">AC447&amp;CHOOSE(AND(AC447&lt;&gt;{11,12,13})*MIN(4,MOD(AC447,10))+1,"th","st","nd","rd","th")</f>
        <v>19th</v>
      </c>
      <c r="AE447" s="37">
        <v>1.2</v>
      </c>
      <c r="AF447" s="113">
        <v>2045.289</v>
      </c>
      <c r="AG447" s="113">
        <v>2094.5079999999998</v>
      </c>
      <c r="AH447" s="113">
        <v>2129.9340000000002</v>
      </c>
      <c r="AI447" s="38">
        <v>2089.91</v>
      </c>
      <c r="AJ447" s="29">
        <f t="shared" si="67"/>
        <v>50</v>
      </c>
      <c r="AK447" s="38" t="str">
        <f t="array" ref="AK447">AJ447&amp;CHOOSE(AND(AJ447&lt;&gt;{11,12,13})*MIN(4,MOD(AJ447,10))+1,"th","st","nd","rd","th")</f>
        <v>50th</v>
      </c>
      <c r="AL447" s="38">
        <v>500.92700000000002</v>
      </c>
      <c r="AM447" s="38">
        <v>500.92700000000002</v>
      </c>
      <c r="AN447" s="38">
        <v>2590.837</v>
      </c>
      <c r="AO447" s="29">
        <f t="shared" si="68"/>
        <v>54</v>
      </c>
      <c r="AP447" s="38" t="str">
        <f t="array" ref="AP447">AO447&amp;CHOOSE(AND(AO447&lt;&gt;{11,12,13})*MIN(4,MOD(AO447,10))+1,"th","st","nd","rd","th")</f>
        <v>54th</v>
      </c>
      <c r="AQ447" s="77">
        <v>1.1399999999999999</v>
      </c>
      <c r="AR447" s="36">
        <v>4148.5619999999999</v>
      </c>
      <c r="AS447" s="29">
        <f t="shared" si="69"/>
        <v>73</v>
      </c>
      <c r="AT447" s="38" t="str">
        <f t="array" ref="AT447">AS447&amp;CHOOSE(AND(AS447&lt;&gt;{11,12,13})*MIN(4,MOD(AS447,10))+1,"th","st","nd","rd","th")</f>
        <v>73rd</v>
      </c>
      <c r="AU447" s="40">
        <v>1.4067103969325435E-3</v>
      </c>
    </row>
    <row r="448" spans="1:47" x14ac:dyDescent="0.25">
      <c r="A448" s="7">
        <v>106617203</v>
      </c>
      <c r="B448" s="8" t="s">
        <v>584</v>
      </c>
      <c r="C448" s="8" t="s">
        <v>242</v>
      </c>
      <c r="D448" s="27">
        <v>43721</v>
      </c>
      <c r="E448" s="29">
        <f t="shared" si="60"/>
        <v>17</v>
      </c>
      <c r="F448" s="38" t="str">
        <f t="array" ref="F448">E448&amp;CHOOSE(AND(E448&lt;&gt;{11,12,13})*MIN(4,MOD(E448,10))+1,"th","st","nd","rd","th")</f>
        <v>17th</v>
      </c>
      <c r="G448" s="29">
        <v>5548</v>
      </c>
      <c r="H448" s="30">
        <v>1.3026</v>
      </c>
      <c r="I448" s="31">
        <v>0.77370000000000005</v>
      </c>
      <c r="J448" s="94">
        <v>137</v>
      </c>
      <c r="K448" s="33">
        <v>28.599</v>
      </c>
      <c r="L448" s="34">
        <v>0.27200000000000002</v>
      </c>
      <c r="M448" s="29">
        <f t="shared" si="61"/>
        <v>87</v>
      </c>
      <c r="N448" s="38" t="str">
        <f t="array" ref="N448">M448&amp;CHOOSE(AND(M448&lt;&gt;{11,12,13})*MIN(4,MOD(M448,10))+1,"th","st","nd","rd","th")</f>
        <v>87th</v>
      </c>
      <c r="O448" s="34">
        <v>0.22819999999999999</v>
      </c>
      <c r="P448" s="29">
        <f t="shared" si="62"/>
        <v>78</v>
      </c>
      <c r="Q448" s="38" t="str">
        <f t="array" ref="Q448">P448&amp;CHOOSE(AND(P448&lt;&gt;{11,12,13})*MIN(4,MOD(P448,10))+1,"th","st","nd","rd","th")</f>
        <v>78th</v>
      </c>
      <c r="R448" s="35">
        <v>320.78199999999998</v>
      </c>
      <c r="S448" s="35">
        <v>134.56299999999999</v>
      </c>
      <c r="T448" s="35">
        <v>0</v>
      </c>
      <c r="U448" s="35">
        <v>455.34500000000003</v>
      </c>
      <c r="V448" s="36">
        <v>52.801000000000002</v>
      </c>
      <c r="W448" s="220">
        <f t="shared" si="63"/>
        <v>2.6862904608478035E-2</v>
      </c>
      <c r="X448" s="29">
        <f t="shared" si="64"/>
        <v>50</v>
      </c>
      <c r="Y448" s="38" t="str">
        <f t="array" ref="Y448">X448&amp;CHOOSE(AND(X448&lt;&gt;{11,12,13})*MIN(4,MOD(X448,10))+1,"th","st","nd","rd","th")</f>
        <v>50th</v>
      </c>
      <c r="Z448" s="37">
        <v>10.56</v>
      </c>
      <c r="AA448" s="28">
        <v>8</v>
      </c>
      <c r="AB448" s="221">
        <f t="shared" si="65"/>
        <v>4.0700599774213418E-3</v>
      </c>
      <c r="AC448" s="29">
        <f t="shared" si="66"/>
        <v>42</v>
      </c>
      <c r="AD448" s="38" t="str">
        <f t="array" ref="AD448">AC448&amp;CHOOSE(AND(AC448&lt;&gt;{11,12,13})*MIN(4,MOD(AC448,10))+1,"th","st","nd","rd","th")</f>
        <v>42nd</v>
      </c>
      <c r="AE448" s="37">
        <v>4.8</v>
      </c>
      <c r="AF448" s="113">
        <v>1965.5730000000001</v>
      </c>
      <c r="AG448" s="113">
        <v>1993.846</v>
      </c>
      <c r="AH448" s="113">
        <v>1972.904</v>
      </c>
      <c r="AI448" s="38">
        <v>1977.441</v>
      </c>
      <c r="AJ448" s="29">
        <f t="shared" si="67"/>
        <v>47</v>
      </c>
      <c r="AK448" s="38" t="str">
        <f t="array" ref="AK448">AJ448&amp;CHOOSE(AND(AJ448&lt;&gt;{11,12,13})*MIN(4,MOD(AJ448,10))+1,"th","st","nd","rd","th")</f>
        <v>47th</v>
      </c>
      <c r="AL448" s="38">
        <v>470.70499999999998</v>
      </c>
      <c r="AM448" s="38">
        <v>499.30399999999997</v>
      </c>
      <c r="AN448" s="38">
        <v>2476.7449999999999</v>
      </c>
      <c r="AO448" s="29">
        <f t="shared" si="68"/>
        <v>50</v>
      </c>
      <c r="AP448" s="38" t="str">
        <f t="array" ref="AP448">AO448&amp;CHOOSE(AND(AO448&lt;&gt;{11,12,13})*MIN(4,MOD(AO448,10))+1,"th","st","nd","rd","th")</f>
        <v>50th</v>
      </c>
      <c r="AQ448" s="77">
        <v>1.1599999999999999</v>
      </c>
      <c r="AR448" s="36">
        <v>3742.4009999999998</v>
      </c>
      <c r="AS448" s="29">
        <f t="shared" si="69"/>
        <v>70</v>
      </c>
      <c r="AT448" s="38" t="str">
        <f t="array" ref="AT448">AS448&amp;CHOOSE(AND(AS448&lt;&gt;{11,12,13})*MIN(4,MOD(AS448,10))+1,"th","st","nd","rd","th")</f>
        <v>70th</v>
      </c>
      <c r="AU448" s="40">
        <v>1.2689877591779387E-3</v>
      </c>
    </row>
    <row r="449" spans="1:47" x14ac:dyDescent="0.25">
      <c r="A449" s="7">
        <v>106618603</v>
      </c>
      <c r="B449" s="8" t="s">
        <v>611</v>
      </c>
      <c r="C449" s="8" t="s">
        <v>242</v>
      </c>
      <c r="D449" s="27">
        <v>45244</v>
      </c>
      <c r="E449" s="29">
        <f t="shared" si="60"/>
        <v>20</v>
      </c>
      <c r="F449" s="38" t="str">
        <f t="array" ref="F449">E449&amp;CHOOSE(AND(E449&lt;&gt;{11,12,13})*MIN(4,MOD(E449,10))+1,"th","st","nd","rd","th")</f>
        <v>20th</v>
      </c>
      <c r="G449" s="29">
        <v>2753</v>
      </c>
      <c r="H449" s="30">
        <v>1.2587999999999999</v>
      </c>
      <c r="I449" s="31">
        <v>0.8478</v>
      </c>
      <c r="J449" s="94">
        <v>72</v>
      </c>
      <c r="K449" s="33">
        <v>77.772000000000006</v>
      </c>
      <c r="L449" s="34">
        <v>0.1134</v>
      </c>
      <c r="M449" s="29">
        <f t="shared" si="61"/>
        <v>38</v>
      </c>
      <c r="N449" s="38" t="str">
        <f t="array" ref="N449">M449&amp;CHOOSE(AND(M449&lt;&gt;{11,12,13})*MIN(4,MOD(M449,10))+1,"th","st","nd","rd","th")</f>
        <v>38th</v>
      </c>
      <c r="O449" s="34">
        <v>8.0600000000000005E-2</v>
      </c>
      <c r="P449" s="29">
        <f t="shared" si="62"/>
        <v>12</v>
      </c>
      <c r="Q449" s="38" t="str">
        <f t="array" ref="Q449">P449&amp;CHOOSE(AND(P449&lt;&gt;{11,12,13})*MIN(4,MOD(P449,10))+1,"th","st","nd","rd","th")</f>
        <v>12th</v>
      </c>
      <c r="R449" s="35">
        <v>59.36</v>
      </c>
      <c r="S449" s="35">
        <v>21.094999999999999</v>
      </c>
      <c r="T449" s="35">
        <v>0</v>
      </c>
      <c r="U449" s="35">
        <v>80.454999999999998</v>
      </c>
      <c r="V449" s="36">
        <v>16.449000000000002</v>
      </c>
      <c r="W449" s="220">
        <f t="shared" si="63"/>
        <v>1.8854364391626091E-2</v>
      </c>
      <c r="X449" s="29">
        <f t="shared" si="64"/>
        <v>29</v>
      </c>
      <c r="Y449" s="38" t="str">
        <f t="array" ref="Y449">X449&amp;CHOOSE(AND(X449&lt;&gt;{11,12,13})*MIN(4,MOD(X449,10))+1,"th","st","nd","rd","th")</f>
        <v>29th</v>
      </c>
      <c r="Z449" s="37">
        <v>3.29</v>
      </c>
      <c r="AA449" s="28">
        <v>0</v>
      </c>
      <c r="AB449" s="221">
        <f t="shared" si="65"/>
        <v>0</v>
      </c>
      <c r="AC449" s="29">
        <f t="shared" si="66"/>
        <v>1</v>
      </c>
      <c r="AD449" s="38" t="str">
        <f t="array" ref="AD449">AC449&amp;CHOOSE(AND(AC449&lt;&gt;{11,12,13})*MIN(4,MOD(AC449,10))+1,"th","st","nd","rd","th")</f>
        <v>1st</v>
      </c>
      <c r="AE449" s="37">
        <v>0</v>
      </c>
      <c r="AF449" s="113">
        <v>872.42399999999998</v>
      </c>
      <c r="AG449" s="113">
        <v>884.72799999999995</v>
      </c>
      <c r="AH449" s="113">
        <v>913.84199999999998</v>
      </c>
      <c r="AI449" s="38">
        <v>890.33100000000002</v>
      </c>
      <c r="AJ449" s="29">
        <f t="shared" si="67"/>
        <v>13</v>
      </c>
      <c r="AK449" s="38" t="str">
        <f t="array" ref="AK449">AJ449&amp;CHOOSE(AND(AJ449&lt;&gt;{11,12,13})*MIN(4,MOD(AJ449,10))+1,"th","st","nd","rd","th")</f>
        <v>13th</v>
      </c>
      <c r="AL449" s="38">
        <v>83.745000000000005</v>
      </c>
      <c r="AM449" s="38">
        <v>161.517</v>
      </c>
      <c r="AN449" s="38">
        <v>1051.848</v>
      </c>
      <c r="AO449" s="29">
        <f t="shared" si="68"/>
        <v>10</v>
      </c>
      <c r="AP449" s="38" t="str">
        <f t="array" ref="AP449">AO449&amp;CHOOSE(AND(AO449&lt;&gt;{11,12,13})*MIN(4,MOD(AO449,10))+1,"th","st","nd","rd","th")</f>
        <v>10th</v>
      </c>
      <c r="AQ449" s="77">
        <v>0.86</v>
      </c>
      <c r="AR449" s="36">
        <v>1138.6969999999999</v>
      </c>
      <c r="AS449" s="29">
        <f t="shared" si="69"/>
        <v>11</v>
      </c>
      <c r="AT449" s="38" t="str">
        <f t="array" ref="AT449">AS449&amp;CHOOSE(AND(AS449&lt;&gt;{11,12,13})*MIN(4,MOD(AS449,10))+1,"th","st","nd","rd","th")</f>
        <v>11th</v>
      </c>
      <c r="AU449" s="40">
        <v>3.8611376878443579E-4</v>
      </c>
    </row>
    <row r="450" spans="1:47" x14ac:dyDescent="0.25">
      <c r="A450" s="7">
        <v>105628302</v>
      </c>
      <c r="B450" s="8" t="s">
        <v>615</v>
      </c>
      <c r="C450" s="8" t="s">
        <v>616</v>
      </c>
      <c r="D450" s="27">
        <v>45886</v>
      </c>
      <c r="E450" s="29">
        <f t="shared" si="60"/>
        <v>22</v>
      </c>
      <c r="F450" s="38" t="str">
        <f t="array" ref="F450">E450&amp;CHOOSE(AND(E450&lt;&gt;{11,12,13})*MIN(4,MOD(E450,10))+1,"th","st","nd","rd","th")</f>
        <v>22nd</v>
      </c>
      <c r="G450" s="29">
        <v>15864</v>
      </c>
      <c r="H450" s="30">
        <v>1.2411000000000001</v>
      </c>
      <c r="I450" s="31">
        <v>0.55769999999999997</v>
      </c>
      <c r="J450" s="94">
        <v>244</v>
      </c>
      <c r="K450" s="33">
        <v>0</v>
      </c>
      <c r="L450" s="34">
        <v>0.20799999999999999</v>
      </c>
      <c r="M450" s="29">
        <f t="shared" si="61"/>
        <v>74</v>
      </c>
      <c r="N450" s="38" t="str">
        <f t="array" ref="N450">M450&amp;CHOOSE(AND(M450&lt;&gt;{11,12,13})*MIN(4,MOD(M450,10))+1,"th","st","nd","rd","th")</f>
        <v>74th</v>
      </c>
      <c r="O450" s="34">
        <v>0.18459999999999999</v>
      </c>
      <c r="P450" s="29">
        <f t="shared" si="62"/>
        <v>57</v>
      </c>
      <c r="Q450" s="38" t="str">
        <f t="array" ref="Q450">P450&amp;CHOOSE(AND(P450&lt;&gt;{11,12,13})*MIN(4,MOD(P450,10))+1,"th","st","nd","rd","th")</f>
        <v>57th</v>
      </c>
      <c r="R450" s="35">
        <v>573.05899999999997</v>
      </c>
      <c r="S450" s="35">
        <v>254.29499999999999</v>
      </c>
      <c r="T450" s="35">
        <v>0</v>
      </c>
      <c r="U450" s="35">
        <v>827.35400000000004</v>
      </c>
      <c r="V450" s="36">
        <v>328.86500000000001</v>
      </c>
      <c r="W450" s="220">
        <f t="shared" si="63"/>
        <v>7.1619765500338745E-2</v>
      </c>
      <c r="X450" s="29">
        <f t="shared" si="64"/>
        <v>93</v>
      </c>
      <c r="Y450" s="38" t="str">
        <f t="array" ref="Y450">X450&amp;CHOOSE(AND(X450&lt;&gt;{11,12,13})*MIN(4,MOD(X450,10))+1,"th","st","nd","rd","th")</f>
        <v>93rd</v>
      </c>
      <c r="Z450" s="37">
        <v>65.772999999999996</v>
      </c>
      <c r="AA450" s="28">
        <v>1</v>
      </c>
      <c r="AB450" s="221">
        <f t="shared" si="65"/>
        <v>2.1777861888719915E-4</v>
      </c>
      <c r="AC450" s="29">
        <f t="shared" si="66"/>
        <v>15</v>
      </c>
      <c r="AD450" s="38" t="str">
        <f t="array" ref="AD450">AC450&amp;CHOOSE(AND(AC450&lt;&gt;{11,12,13})*MIN(4,MOD(AC450,10))+1,"th","st","nd","rd","th")</f>
        <v>15th</v>
      </c>
      <c r="AE450" s="37">
        <v>0.6</v>
      </c>
      <c r="AF450" s="113">
        <v>4591.8190000000004</v>
      </c>
      <c r="AG450" s="113">
        <v>4682.1840000000002</v>
      </c>
      <c r="AH450" s="113">
        <v>4730.9049999999997</v>
      </c>
      <c r="AI450" s="38">
        <v>4668.3029999999999</v>
      </c>
      <c r="AJ450" s="29">
        <f t="shared" si="67"/>
        <v>83</v>
      </c>
      <c r="AK450" s="38" t="str">
        <f t="array" ref="AK450">AJ450&amp;CHOOSE(AND(AJ450&lt;&gt;{11,12,13})*MIN(4,MOD(AJ450,10))+1,"th","st","nd","rd","th")</f>
        <v>83rd</v>
      </c>
      <c r="AL450" s="38">
        <v>893.72699999999998</v>
      </c>
      <c r="AM450" s="38">
        <v>893.72699999999998</v>
      </c>
      <c r="AN450" s="38">
        <v>5562.03</v>
      </c>
      <c r="AO450" s="29">
        <f t="shared" si="68"/>
        <v>84</v>
      </c>
      <c r="AP450" s="38" t="str">
        <f t="array" ref="AP450">AO450&amp;CHOOSE(AND(AO450&lt;&gt;{11,12,13})*MIN(4,MOD(AO450,10))+1,"th","st","nd","rd","th")</f>
        <v>84th</v>
      </c>
      <c r="AQ450" s="77">
        <v>1.03</v>
      </c>
      <c r="AR450" s="36">
        <v>7110.1260000000002</v>
      </c>
      <c r="AS450" s="29">
        <f t="shared" si="69"/>
        <v>90</v>
      </c>
      <c r="AT450" s="38" t="str">
        <f t="array" ref="AT450">AS450&amp;CHOOSE(AND(AS450&lt;&gt;{11,12,13})*MIN(4,MOD(AS450,10))+1,"th","st","nd","rd","th")</f>
        <v>90th</v>
      </c>
      <c r="AU450" s="40">
        <v>2.4109289357855564E-3</v>
      </c>
    </row>
    <row r="451" spans="1:47" x14ac:dyDescent="0.25">
      <c r="A451" s="7">
        <v>101630504</v>
      </c>
      <c r="B451" s="8" t="s">
        <v>120</v>
      </c>
      <c r="C451" s="8" t="s">
        <v>121</v>
      </c>
      <c r="D451" s="27">
        <v>65385</v>
      </c>
      <c r="E451" s="29">
        <f t="shared" ref="E451:E501" si="70">ROUND(_xlfn.PERCENTRANK.EXC(D$2:D$501,D451)*100,0)</f>
        <v>74</v>
      </c>
      <c r="F451" s="38" t="str">
        <f t="array" ref="F451">E451&amp;CHOOSE(AND(E451&lt;&gt;{11,12,13})*MIN(4,MOD(E451,10))+1,"th","st","nd","rd","th")</f>
        <v>74th</v>
      </c>
      <c r="G451" s="29">
        <v>1692</v>
      </c>
      <c r="H451" s="30">
        <v>0.871</v>
      </c>
      <c r="I451" s="31">
        <v>0.91059999999999997</v>
      </c>
      <c r="J451" s="94">
        <v>25</v>
      </c>
      <c r="K451" s="33">
        <v>86.021000000000001</v>
      </c>
      <c r="L451" s="34">
        <v>0.1138</v>
      </c>
      <c r="M451" s="29">
        <f t="shared" ref="M451:M501" si="71">ROUND(_xlfn.PERCENTRANK.EXC(L$2:L$501,L451)*100,0)</f>
        <v>38</v>
      </c>
      <c r="N451" s="38" t="str">
        <f t="array" ref="N451">M451&amp;CHOOSE(AND(M451&lt;&gt;{11,12,13})*MIN(4,MOD(M451,10))+1,"th","st","nd","rd","th")</f>
        <v>38th</v>
      </c>
      <c r="O451" s="34">
        <v>0.1426</v>
      </c>
      <c r="P451" s="29">
        <f t="shared" ref="P451:P501" si="72">ROUND(_xlfn.PERCENTRANK.EXC(O$2:O$501,O451)*100,0)</f>
        <v>37</v>
      </c>
      <c r="Q451" s="38" t="str">
        <f t="array" ref="Q451">P451&amp;CHOOSE(AND(P451&lt;&gt;{11,12,13})*MIN(4,MOD(P451,10))+1,"th","st","nd","rd","th")</f>
        <v>37th</v>
      </c>
      <c r="R451" s="35">
        <v>37.56</v>
      </c>
      <c r="S451" s="35">
        <v>23.533000000000001</v>
      </c>
      <c r="T451" s="35">
        <v>0</v>
      </c>
      <c r="U451" s="35">
        <v>61.093000000000004</v>
      </c>
      <c r="V451" s="36">
        <v>13.278</v>
      </c>
      <c r="W451" s="220">
        <f t="shared" ref="W451:W501" si="73">V451/AF451</f>
        <v>2.4137736709974499E-2</v>
      </c>
      <c r="X451" s="29">
        <f t="shared" ref="X451:X501" si="74">ROUNDUP(_xlfn.PERCENTRANK.EXC(W$2:W$501,W451)*100,0)</f>
        <v>44</v>
      </c>
      <c r="Y451" s="38" t="str">
        <f t="array" ref="Y451">X451&amp;CHOOSE(AND(X451&lt;&gt;{11,12,13})*MIN(4,MOD(X451,10))+1,"th","st","nd","rd","th")</f>
        <v>44th</v>
      </c>
      <c r="Z451" s="37">
        <v>2.6560000000000001</v>
      </c>
      <c r="AA451" s="28">
        <v>0</v>
      </c>
      <c r="AB451" s="221">
        <f t="shared" ref="AB451:AB501" si="75">AA451/AF451</f>
        <v>0</v>
      </c>
      <c r="AC451" s="29">
        <f t="shared" ref="AC451:AC501" si="76">ROUNDUP(_xlfn.PERCENTRANK.EXC(AB$2:AB$501,AB451)*100,0)</f>
        <v>1</v>
      </c>
      <c r="AD451" s="38" t="str">
        <f t="array" ref="AD451">AC451&amp;CHOOSE(AND(AC451&lt;&gt;{11,12,13})*MIN(4,MOD(AC451,10))+1,"th","st","nd","rd","th")</f>
        <v>1st</v>
      </c>
      <c r="AE451" s="37">
        <v>0</v>
      </c>
      <c r="AF451" s="113">
        <v>550.09299999999996</v>
      </c>
      <c r="AG451" s="113">
        <v>565.23299999999995</v>
      </c>
      <c r="AH451" s="113">
        <v>568.77599999999995</v>
      </c>
      <c r="AI451" s="38">
        <v>561.36699999999996</v>
      </c>
      <c r="AJ451" s="29">
        <f t="shared" ref="AJ451:AJ501" si="77">ROUND(_xlfn.PERCENTRANK.EXC($AI$2:$AI$501,AI451)*100,0)</f>
        <v>4</v>
      </c>
      <c r="AK451" s="38" t="str">
        <f t="array" ref="AK451">AJ451&amp;CHOOSE(AND(AJ451&lt;&gt;{11,12,13})*MIN(4,MOD(AJ451,10))+1,"th","st","nd","rd","th")</f>
        <v>4th</v>
      </c>
      <c r="AL451" s="38">
        <v>63.749000000000002</v>
      </c>
      <c r="AM451" s="38">
        <v>149.77000000000001</v>
      </c>
      <c r="AN451" s="38">
        <v>711.13699999999994</v>
      </c>
      <c r="AO451" s="29">
        <f t="shared" ref="AO451:AO501" si="78">ROUND(_xlfn.PERCENTRANK.EXC(AN$2:AN$501,AN451)*100,0)</f>
        <v>3</v>
      </c>
      <c r="AP451" s="38" t="str">
        <f t="array" ref="AP451">AO451&amp;CHOOSE(AND(AO451&lt;&gt;{11,12,13})*MIN(4,MOD(AO451,10))+1,"th","st","nd","rd","th")</f>
        <v>3rd</v>
      </c>
      <c r="AQ451" s="77">
        <v>0.59</v>
      </c>
      <c r="AR451" s="36">
        <v>365.44600000000003</v>
      </c>
      <c r="AS451" s="29">
        <f t="shared" ref="AS451:AS501" si="79">ROUND(_xlfn.PERCENTRANK.EXC(AR$2:AR$501,AR451)*100,0)</f>
        <v>1</v>
      </c>
      <c r="AT451" s="38" t="str">
        <f t="array" ref="AT451">AS451&amp;CHOOSE(AND(AS451&lt;&gt;{11,12,13})*MIN(4,MOD(AS451,10))+1,"th","st","nd","rd","th")</f>
        <v>1st</v>
      </c>
      <c r="AU451" s="40">
        <v>1.2391683858585466E-4</v>
      </c>
    </row>
    <row r="452" spans="1:47" x14ac:dyDescent="0.25">
      <c r="A452" s="7">
        <v>101630903</v>
      </c>
      <c r="B452" s="8" t="s">
        <v>141</v>
      </c>
      <c r="C452" s="8" t="s">
        <v>121</v>
      </c>
      <c r="D452" s="27">
        <v>50408</v>
      </c>
      <c r="E452" s="29">
        <f t="shared" si="70"/>
        <v>36</v>
      </c>
      <c r="F452" s="38" t="str">
        <f t="array" ref="F452">E452&amp;CHOOSE(AND(E452&lt;&gt;{11,12,13})*MIN(4,MOD(E452,10))+1,"th","st","nd","rd","th")</f>
        <v>36th</v>
      </c>
      <c r="G452" s="29">
        <v>3397</v>
      </c>
      <c r="H452" s="30">
        <v>1.1297999999999999</v>
      </c>
      <c r="I452" s="31">
        <v>0.79990000000000006</v>
      </c>
      <c r="J452" s="94">
        <v>118</v>
      </c>
      <c r="K452" s="33">
        <v>48.036999999999999</v>
      </c>
      <c r="L452" s="34">
        <v>0.22289999999999999</v>
      </c>
      <c r="M452" s="29">
        <f t="shared" si="71"/>
        <v>79</v>
      </c>
      <c r="N452" s="38" t="str">
        <f t="array" ref="N452">M452&amp;CHOOSE(AND(M452&lt;&gt;{11,12,13})*MIN(4,MOD(M452,10))+1,"th","st","nd","rd","th")</f>
        <v>79th</v>
      </c>
      <c r="O452" s="34">
        <v>0.16289999999999999</v>
      </c>
      <c r="P452" s="29">
        <f t="shared" si="72"/>
        <v>47</v>
      </c>
      <c r="Q452" s="38" t="str">
        <f t="array" ref="Q452">P452&amp;CHOOSE(AND(P452&lt;&gt;{11,12,13})*MIN(4,MOD(P452,10))+1,"th","st","nd","rd","th")</f>
        <v>47th</v>
      </c>
      <c r="R452" s="35">
        <v>153.95099999999999</v>
      </c>
      <c r="S452" s="35">
        <v>56.255000000000003</v>
      </c>
      <c r="T452" s="35">
        <v>0</v>
      </c>
      <c r="U452" s="35">
        <v>210.20599999999999</v>
      </c>
      <c r="V452" s="36">
        <v>32.993000000000002</v>
      </c>
      <c r="W452" s="220">
        <f t="shared" si="73"/>
        <v>2.8661526767292868E-2</v>
      </c>
      <c r="X452" s="29">
        <f t="shared" si="74"/>
        <v>55</v>
      </c>
      <c r="Y452" s="38" t="str">
        <f t="array" ref="Y452">X452&amp;CHOOSE(AND(X452&lt;&gt;{11,12,13})*MIN(4,MOD(X452,10))+1,"th","st","nd","rd","th")</f>
        <v>55th</v>
      </c>
      <c r="Z452" s="37">
        <v>6.5990000000000002</v>
      </c>
      <c r="AA452" s="28">
        <v>0</v>
      </c>
      <c r="AB452" s="221">
        <f t="shared" si="75"/>
        <v>0</v>
      </c>
      <c r="AC452" s="29">
        <f t="shared" si="76"/>
        <v>1</v>
      </c>
      <c r="AD452" s="38" t="str">
        <f t="array" ref="AD452">AC452&amp;CHOOSE(AND(AC452&lt;&gt;{11,12,13})*MIN(4,MOD(AC452,10))+1,"th","st","nd","rd","th")</f>
        <v>1st</v>
      </c>
      <c r="AE452" s="37">
        <v>0</v>
      </c>
      <c r="AF452" s="113">
        <v>1151.125</v>
      </c>
      <c r="AG452" s="113">
        <v>1102.1859999999999</v>
      </c>
      <c r="AH452" s="113">
        <v>1123.7829999999999</v>
      </c>
      <c r="AI452" s="38">
        <v>1125.6980000000001</v>
      </c>
      <c r="AJ452" s="29">
        <f t="shared" si="77"/>
        <v>22</v>
      </c>
      <c r="AK452" s="38" t="str">
        <f t="array" ref="AK452">AJ452&amp;CHOOSE(AND(AJ452&lt;&gt;{11,12,13})*MIN(4,MOD(AJ452,10))+1,"th","st","nd","rd","th")</f>
        <v>22nd</v>
      </c>
      <c r="AL452" s="38">
        <v>216.80500000000001</v>
      </c>
      <c r="AM452" s="38">
        <v>264.84199999999998</v>
      </c>
      <c r="AN452" s="38">
        <v>1390.54</v>
      </c>
      <c r="AO452" s="29">
        <f t="shared" si="78"/>
        <v>21</v>
      </c>
      <c r="AP452" s="38" t="str">
        <f t="array" ref="AP452">AO452&amp;CHOOSE(AND(AO452&lt;&gt;{11,12,13})*MIN(4,MOD(AO452,10))+1,"th","st","nd","rd","th")</f>
        <v>21st</v>
      </c>
      <c r="AQ452" s="77">
        <v>0.94</v>
      </c>
      <c r="AR452" s="36">
        <v>1476.77</v>
      </c>
      <c r="AS452" s="29">
        <f t="shared" si="79"/>
        <v>21</v>
      </c>
      <c r="AT452" s="38" t="str">
        <f t="array" ref="AT452">AS452&amp;CHOOSE(AND(AS452&lt;&gt;{11,12,13})*MIN(4,MOD(AS452,10))+1,"th","st","nd","rd","th")</f>
        <v>21st</v>
      </c>
      <c r="AU452" s="40">
        <v>5.0074886499902192E-4</v>
      </c>
    </row>
    <row r="453" spans="1:47" x14ac:dyDescent="0.25">
      <c r="A453" s="7">
        <v>101631003</v>
      </c>
      <c r="B453" s="8" t="s">
        <v>149</v>
      </c>
      <c r="C453" s="8" t="s">
        <v>121</v>
      </c>
      <c r="D453" s="27">
        <v>51144</v>
      </c>
      <c r="E453" s="29">
        <f t="shared" si="70"/>
        <v>39</v>
      </c>
      <c r="F453" s="38" t="str">
        <f t="array" ref="F453">E453&amp;CHOOSE(AND(E453&lt;&gt;{11,12,13})*MIN(4,MOD(E453,10))+1,"th","st","nd","rd","th")</f>
        <v>39th</v>
      </c>
      <c r="G453" s="29">
        <v>3473</v>
      </c>
      <c r="H453" s="30">
        <v>1.1134999999999999</v>
      </c>
      <c r="I453" s="31">
        <v>0.7681</v>
      </c>
      <c r="J453" s="94">
        <v>144</v>
      </c>
      <c r="K453" s="33">
        <v>9.3940000000000001</v>
      </c>
      <c r="L453" s="34">
        <v>0.16689999999999999</v>
      </c>
      <c r="M453" s="29">
        <f t="shared" si="71"/>
        <v>61</v>
      </c>
      <c r="N453" s="38" t="str">
        <f t="array" ref="N453">M453&amp;CHOOSE(AND(M453&lt;&gt;{11,12,13})*MIN(4,MOD(M453,10))+1,"th","st","nd","rd","th")</f>
        <v>61st</v>
      </c>
      <c r="O453" s="34">
        <v>0.109</v>
      </c>
      <c r="P453" s="29">
        <f t="shared" si="72"/>
        <v>20</v>
      </c>
      <c r="Q453" s="38" t="str">
        <f t="array" ref="Q453">P453&amp;CHOOSE(AND(P453&lt;&gt;{11,12,13})*MIN(4,MOD(P453,10))+1,"th","st","nd","rd","th")</f>
        <v>20th</v>
      </c>
      <c r="R453" s="35">
        <v>123.723</v>
      </c>
      <c r="S453" s="35">
        <v>40.401000000000003</v>
      </c>
      <c r="T453" s="35">
        <v>0</v>
      </c>
      <c r="U453" s="35">
        <v>164.124</v>
      </c>
      <c r="V453" s="36">
        <v>65.584999999999994</v>
      </c>
      <c r="W453" s="220">
        <f t="shared" si="73"/>
        <v>5.3083900648888654E-2</v>
      </c>
      <c r="X453" s="29">
        <f t="shared" si="74"/>
        <v>88</v>
      </c>
      <c r="Y453" s="38" t="str">
        <f t="array" ref="Y453">X453&amp;CHOOSE(AND(X453&lt;&gt;{11,12,13})*MIN(4,MOD(X453,10))+1,"th","st","nd","rd","th")</f>
        <v>88th</v>
      </c>
      <c r="Z453" s="37">
        <v>13.117000000000001</v>
      </c>
      <c r="AA453" s="28">
        <v>0</v>
      </c>
      <c r="AB453" s="221">
        <f t="shared" si="75"/>
        <v>0</v>
      </c>
      <c r="AC453" s="29">
        <f t="shared" si="76"/>
        <v>1</v>
      </c>
      <c r="AD453" s="38" t="str">
        <f t="array" ref="AD453">AC453&amp;CHOOSE(AND(AC453&lt;&gt;{11,12,13})*MIN(4,MOD(AC453,10))+1,"th","st","nd","rd","th")</f>
        <v>1st</v>
      </c>
      <c r="AE453" s="37">
        <v>0</v>
      </c>
      <c r="AF453" s="113">
        <v>1235.4970000000001</v>
      </c>
      <c r="AG453" s="113">
        <v>1250.106</v>
      </c>
      <c r="AH453" s="113">
        <v>1297.8889999999999</v>
      </c>
      <c r="AI453" s="38">
        <v>1261.164</v>
      </c>
      <c r="AJ453" s="29">
        <f t="shared" si="77"/>
        <v>27</v>
      </c>
      <c r="AK453" s="38" t="str">
        <f t="array" ref="AK453">AJ453&amp;CHOOSE(AND(AJ453&lt;&gt;{11,12,13})*MIN(4,MOD(AJ453,10))+1,"th","st","nd","rd","th")</f>
        <v>27th</v>
      </c>
      <c r="AL453" s="38">
        <v>177.24100000000001</v>
      </c>
      <c r="AM453" s="38">
        <v>186.63499999999999</v>
      </c>
      <c r="AN453" s="38">
        <v>1447.799</v>
      </c>
      <c r="AO453" s="29">
        <f t="shared" si="78"/>
        <v>24</v>
      </c>
      <c r="AP453" s="38" t="str">
        <f t="array" ref="AP453">AO453&amp;CHOOSE(AND(AO453&lt;&gt;{11,12,13})*MIN(4,MOD(AO453,10))+1,"th","st","nd","rd","th")</f>
        <v>24th</v>
      </c>
      <c r="AQ453" s="77">
        <v>0.85</v>
      </c>
      <c r="AR453" s="36">
        <v>1370.306</v>
      </c>
      <c r="AS453" s="29">
        <f t="shared" si="79"/>
        <v>17</v>
      </c>
      <c r="AT453" s="38" t="str">
        <f t="array" ref="AT453">AS453&amp;CHOOSE(AND(AS453&lt;&gt;{11,12,13})*MIN(4,MOD(AS453,10))+1,"th","st","nd","rd","th")</f>
        <v>17th</v>
      </c>
      <c r="AU453" s="40">
        <v>4.6464864142781187E-4</v>
      </c>
    </row>
    <row r="454" spans="1:47" x14ac:dyDescent="0.25">
      <c r="A454" s="7">
        <v>101631203</v>
      </c>
      <c r="B454" s="8" t="s">
        <v>175</v>
      </c>
      <c r="C454" s="8" t="s">
        <v>121</v>
      </c>
      <c r="D454" s="27">
        <v>51927</v>
      </c>
      <c r="E454" s="29">
        <f t="shared" si="70"/>
        <v>41</v>
      </c>
      <c r="F454" s="38" t="str">
        <f t="array" ref="F454">E454&amp;CHOOSE(AND(E454&lt;&gt;{11,12,13})*MIN(4,MOD(E454,10))+1,"th","st","nd","rd","th")</f>
        <v>41st</v>
      </c>
      <c r="G454" s="29">
        <v>3946</v>
      </c>
      <c r="H454" s="30">
        <v>1.0968</v>
      </c>
      <c r="I454" s="31">
        <v>0.83189999999999997</v>
      </c>
      <c r="J454" s="94">
        <v>90</v>
      </c>
      <c r="K454" s="33">
        <v>88.950999999999993</v>
      </c>
      <c r="L454" s="34">
        <v>0.11020000000000001</v>
      </c>
      <c r="M454" s="29">
        <f t="shared" si="71"/>
        <v>36</v>
      </c>
      <c r="N454" s="38" t="str">
        <f t="array" ref="N454">M454&amp;CHOOSE(AND(M454&lt;&gt;{11,12,13})*MIN(4,MOD(M454,10))+1,"th","st","nd","rd","th")</f>
        <v>36th</v>
      </c>
      <c r="O454" s="34">
        <v>0.1641</v>
      </c>
      <c r="P454" s="29">
        <f t="shared" si="72"/>
        <v>48</v>
      </c>
      <c r="Q454" s="38" t="str">
        <f t="array" ref="Q454">P454&amp;CHOOSE(AND(P454&lt;&gt;{11,12,13})*MIN(4,MOD(P454,10))+1,"th","st","nd","rd","th")</f>
        <v>48th</v>
      </c>
      <c r="R454" s="35">
        <v>79.048000000000002</v>
      </c>
      <c r="S454" s="35">
        <v>58.856000000000002</v>
      </c>
      <c r="T454" s="35">
        <v>0</v>
      </c>
      <c r="U454" s="35">
        <v>137.904</v>
      </c>
      <c r="V454" s="36">
        <v>55.555</v>
      </c>
      <c r="W454" s="220">
        <f t="shared" si="73"/>
        <v>4.6469046704925944E-2</v>
      </c>
      <c r="X454" s="29">
        <f t="shared" si="74"/>
        <v>83</v>
      </c>
      <c r="Y454" s="38" t="str">
        <f t="array" ref="Y454">X454&amp;CHOOSE(AND(X454&lt;&gt;{11,12,13})*MIN(4,MOD(X454,10))+1,"th","st","nd","rd","th")</f>
        <v>83rd</v>
      </c>
      <c r="Z454" s="37">
        <v>11.111000000000001</v>
      </c>
      <c r="AA454" s="28">
        <v>0</v>
      </c>
      <c r="AB454" s="221">
        <f t="shared" si="75"/>
        <v>0</v>
      </c>
      <c r="AC454" s="29">
        <f t="shared" si="76"/>
        <v>1</v>
      </c>
      <c r="AD454" s="38" t="str">
        <f t="array" ref="AD454">AC454&amp;CHOOSE(AND(AC454&lt;&gt;{11,12,13})*MIN(4,MOD(AC454,10))+1,"th","st","nd","rd","th")</f>
        <v>1st</v>
      </c>
      <c r="AE454" s="37">
        <v>0</v>
      </c>
      <c r="AF454" s="113">
        <v>1195.527</v>
      </c>
      <c r="AG454" s="113">
        <v>1214.8409999999999</v>
      </c>
      <c r="AH454" s="113">
        <v>1234.373</v>
      </c>
      <c r="AI454" s="38">
        <v>1214.914</v>
      </c>
      <c r="AJ454" s="29">
        <f t="shared" si="77"/>
        <v>25</v>
      </c>
      <c r="AK454" s="38" t="str">
        <f t="array" ref="AK454">AJ454&amp;CHOOSE(AND(AJ454&lt;&gt;{11,12,13})*MIN(4,MOD(AJ454,10))+1,"th","st","nd","rd","th")</f>
        <v>25th</v>
      </c>
      <c r="AL454" s="38">
        <v>149.01499999999999</v>
      </c>
      <c r="AM454" s="38">
        <v>237.96600000000001</v>
      </c>
      <c r="AN454" s="38">
        <v>1452.88</v>
      </c>
      <c r="AO454" s="29">
        <f t="shared" si="78"/>
        <v>24</v>
      </c>
      <c r="AP454" s="38" t="str">
        <f t="array" ref="AP454">AO454&amp;CHOOSE(AND(AO454&lt;&gt;{11,12,13})*MIN(4,MOD(AO454,10))+1,"th","st","nd","rd","th")</f>
        <v>24th</v>
      </c>
      <c r="AQ454" s="77">
        <v>0.88</v>
      </c>
      <c r="AR454" s="36">
        <v>1402.297</v>
      </c>
      <c r="AS454" s="29">
        <f t="shared" si="79"/>
        <v>18</v>
      </c>
      <c r="AT454" s="38" t="str">
        <f t="array" ref="AT454">AS454&amp;CHOOSE(AND(AS454&lt;&gt;{11,12,13})*MIN(4,MOD(AS454,10))+1,"th","st","nd","rd","th")</f>
        <v>18th</v>
      </c>
      <c r="AU454" s="40">
        <v>4.754962730428797E-4</v>
      </c>
    </row>
    <row r="455" spans="1:47" x14ac:dyDescent="0.25">
      <c r="A455" s="7">
        <v>101631503</v>
      </c>
      <c r="B455" s="8" t="s">
        <v>179</v>
      </c>
      <c r="C455" s="8" t="s">
        <v>121</v>
      </c>
      <c r="D455" s="27">
        <v>41955</v>
      </c>
      <c r="E455" s="29">
        <f t="shared" si="70"/>
        <v>12</v>
      </c>
      <c r="F455" s="38" t="str">
        <f t="array" ref="F455">E455&amp;CHOOSE(AND(E455&lt;&gt;{11,12,13})*MIN(4,MOD(E455,10))+1,"th","st","nd","rd","th")</f>
        <v>12th</v>
      </c>
      <c r="G455" s="29">
        <v>4158</v>
      </c>
      <c r="H455" s="30">
        <v>1.3573999999999999</v>
      </c>
      <c r="I455" s="31">
        <v>0.77249999999999996</v>
      </c>
      <c r="J455" s="94">
        <v>139</v>
      </c>
      <c r="K455" s="33">
        <v>11.682</v>
      </c>
      <c r="L455" s="34">
        <v>0.14979999999999999</v>
      </c>
      <c r="M455" s="29">
        <f t="shared" si="71"/>
        <v>54</v>
      </c>
      <c r="N455" s="38" t="str">
        <f t="array" ref="N455">M455&amp;CHOOSE(AND(M455&lt;&gt;{11,12,13})*MIN(4,MOD(M455,10))+1,"th","st","nd","rd","th")</f>
        <v>54th</v>
      </c>
      <c r="O455" s="34">
        <v>0.25269999999999998</v>
      </c>
      <c r="P455" s="29">
        <f t="shared" si="72"/>
        <v>87</v>
      </c>
      <c r="Q455" s="38" t="str">
        <f t="array" ref="Q455">P455&amp;CHOOSE(AND(P455&lt;&gt;{11,12,13})*MIN(4,MOD(P455,10))+1,"th","st","nd","rd","th")</f>
        <v>87th</v>
      </c>
      <c r="R455" s="35">
        <v>84.548000000000002</v>
      </c>
      <c r="S455" s="35">
        <v>71.313000000000002</v>
      </c>
      <c r="T455" s="35">
        <v>0</v>
      </c>
      <c r="U455" s="35">
        <v>155.86099999999999</v>
      </c>
      <c r="V455" s="36">
        <v>31.434000000000001</v>
      </c>
      <c r="W455" s="220">
        <f t="shared" si="73"/>
        <v>3.3416429691444975E-2</v>
      </c>
      <c r="X455" s="29">
        <f t="shared" si="74"/>
        <v>65</v>
      </c>
      <c r="Y455" s="38" t="str">
        <f t="array" ref="Y455">X455&amp;CHOOSE(AND(X455&lt;&gt;{11,12,13})*MIN(4,MOD(X455,10))+1,"th","st","nd","rd","th")</f>
        <v>65th</v>
      </c>
      <c r="Z455" s="37">
        <v>6.2869999999999999</v>
      </c>
      <c r="AA455" s="28">
        <v>0</v>
      </c>
      <c r="AB455" s="221">
        <f t="shared" si="75"/>
        <v>0</v>
      </c>
      <c r="AC455" s="29">
        <f t="shared" si="76"/>
        <v>1</v>
      </c>
      <c r="AD455" s="38" t="str">
        <f t="array" ref="AD455">AC455&amp;CHOOSE(AND(AC455&lt;&gt;{11,12,13})*MIN(4,MOD(AC455,10))+1,"th","st","nd","rd","th")</f>
        <v>1st</v>
      </c>
      <c r="AE455" s="37">
        <v>0</v>
      </c>
      <c r="AF455" s="113">
        <v>940.67499999999995</v>
      </c>
      <c r="AG455" s="113">
        <v>949.89099999999996</v>
      </c>
      <c r="AH455" s="113">
        <v>936.048</v>
      </c>
      <c r="AI455" s="38">
        <v>942.20500000000004</v>
      </c>
      <c r="AJ455" s="29">
        <f t="shared" si="77"/>
        <v>15</v>
      </c>
      <c r="AK455" s="38" t="str">
        <f t="array" ref="AK455">AJ455&amp;CHOOSE(AND(AJ455&lt;&gt;{11,12,13})*MIN(4,MOD(AJ455,10))+1,"th","st","nd","rd","th")</f>
        <v>15th</v>
      </c>
      <c r="AL455" s="38">
        <v>162.148</v>
      </c>
      <c r="AM455" s="38">
        <v>173.83</v>
      </c>
      <c r="AN455" s="38">
        <v>1116.0350000000001</v>
      </c>
      <c r="AO455" s="29">
        <f t="shared" si="78"/>
        <v>12</v>
      </c>
      <c r="AP455" s="38" t="str">
        <f t="array" ref="AP455">AO455&amp;CHOOSE(AND(AO455&lt;&gt;{11,12,13})*MIN(4,MOD(AO455,10))+1,"th","st","nd","rd","th")</f>
        <v>12th</v>
      </c>
      <c r="AQ455" s="77">
        <v>0.75</v>
      </c>
      <c r="AR455" s="36">
        <v>1136.1790000000001</v>
      </c>
      <c r="AS455" s="29">
        <f t="shared" si="79"/>
        <v>11</v>
      </c>
      <c r="AT455" s="38" t="str">
        <f t="array" ref="AT455">AS455&amp;CHOOSE(AND(AS455&lt;&gt;{11,12,13})*MIN(4,MOD(AS455,10))+1,"th","st","nd","rd","th")</f>
        <v>11th</v>
      </c>
      <c r="AU455" s="40">
        <v>3.8525995563677739E-4</v>
      </c>
    </row>
    <row r="456" spans="1:47" x14ac:dyDescent="0.25">
      <c r="A456" s="7">
        <v>101631703</v>
      </c>
      <c r="B456" s="8" t="s">
        <v>184</v>
      </c>
      <c r="C456" s="8" t="s">
        <v>121</v>
      </c>
      <c r="D456" s="27">
        <v>74651</v>
      </c>
      <c r="E456" s="29">
        <f t="shared" si="70"/>
        <v>85</v>
      </c>
      <c r="F456" s="38" t="str">
        <f t="array" ref="F456">E456&amp;CHOOSE(AND(E456&lt;&gt;{11,12,13})*MIN(4,MOD(E456,10))+1,"th","st","nd","rd","th")</f>
        <v>85th</v>
      </c>
      <c r="G456" s="29">
        <v>14365</v>
      </c>
      <c r="H456" s="30">
        <v>0.76290000000000002</v>
      </c>
      <c r="I456" s="31">
        <v>5.0200000000000002E-2</v>
      </c>
      <c r="J456" s="94">
        <v>349</v>
      </c>
      <c r="K456" s="33">
        <v>0</v>
      </c>
      <c r="L456" s="34">
        <v>2.2700000000000001E-2</v>
      </c>
      <c r="M456" s="29">
        <f t="shared" si="71"/>
        <v>2</v>
      </c>
      <c r="N456" s="38" t="str">
        <f t="array" ref="N456">M456&amp;CHOOSE(AND(M456&lt;&gt;{11,12,13})*MIN(4,MOD(M456,10))+1,"th","st","nd","rd","th")</f>
        <v>2nd</v>
      </c>
      <c r="O456" s="34">
        <v>7.3999999999999996E-2</v>
      </c>
      <c r="P456" s="29">
        <f t="shared" si="72"/>
        <v>10</v>
      </c>
      <c r="Q456" s="38" t="str">
        <f t="array" ref="Q456">P456&amp;CHOOSE(AND(P456&lt;&gt;{11,12,13})*MIN(4,MOD(P456,10))+1,"th","st","nd","rd","th")</f>
        <v>10th</v>
      </c>
      <c r="R456" s="35">
        <v>72.203999999999994</v>
      </c>
      <c r="S456" s="35">
        <v>117.68899999999999</v>
      </c>
      <c r="T456" s="35">
        <v>0</v>
      </c>
      <c r="U456" s="35">
        <v>189.893</v>
      </c>
      <c r="V456" s="36">
        <v>127.60599999999999</v>
      </c>
      <c r="W456" s="220">
        <f t="shared" si="73"/>
        <v>2.4070713261301904E-2</v>
      </c>
      <c r="X456" s="29">
        <f t="shared" si="74"/>
        <v>43</v>
      </c>
      <c r="Y456" s="38" t="str">
        <f t="array" ref="Y456">X456&amp;CHOOSE(AND(X456&lt;&gt;{11,12,13})*MIN(4,MOD(X456,10))+1,"th","st","nd","rd","th")</f>
        <v>43rd</v>
      </c>
      <c r="Z456" s="37">
        <v>25.521000000000001</v>
      </c>
      <c r="AA456" s="28">
        <v>31</v>
      </c>
      <c r="AB456" s="221">
        <f t="shared" si="75"/>
        <v>5.8476255904922891E-3</v>
      </c>
      <c r="AC456" s="29">
        <f t="shared" si="76"/>
        <v>50</v>
      </c>
      <c r="AD456" s="38" t="str">
        <f t="array" ref="AD456">AC456&amp;CHOOSE(AND(AC456&lt;&gt;{11,12,13})*MIN(4,MOD(AC456,10))+1,"th","st","nd","rd","th")</f>
        <v>50th</v>
      </c>
      <c r="AE456" s="37">
        <v>18.600000000000001</v>
      </c>
      <c r="AF456" s="113">
        <v>5301.2969999999996</v>
      </c>
      <c r="AG456" s="113">
        <v>5194.4129999999996</v>
      </c>
      <c r="AH456" s="113">
        <v>5108.8339999999998</v>
      </c>
      <c r="AI456" s="38">
        <v>5201.5150000000003</v>
      </c>
      <c r="AJ456" s="29">
        <f t="shared" si="77"/>
        <v>87</v>
      </c>
      <c r="AK456" s="38" t="str">
        <f t="array" ref="AK456">AJ456&amp;CHOOSE(AND(AJ456&lt;&gt;{11,12,13})*MIN(4,MOD(AJ456,10))+1,"th","st","nd","rd","th")</f>
        <v>87th</v>
      </c>
      <c r="AL456" s="38">
        <v>234.01400000000001</v>
      </c>
      <c r="AM456" s="38">
        <v>234.01400000000001</v>
      </c>
      <c r="AN456" s="38">
        <v>5435.5290000000005</v>
      </c>
      <c r="AO456" s="29">
        <f t="shared" si="78"/>
        <v>84</v>
      </c>
      <c r="AP456" s="38" t="str">
        <f t="array" ref="AP456">AO456&amp;CHOOSE(AND(AO456&lt;&gt;{11,12,13})*MIN(4,MOD(AO456,10))+1,"th","st","nd","rd","th")</f>
        <v>84th</v>
      </c>
      <c r="AQ456" s="77">
        <v>1.04</v>
      </c>
      <c r="AR456" s="36">
        <v>4312.6360000000004</v>
      </c>
      <c r="AS456" s="29">
        <f t="shared" si="79"/>
        <v>75</v>
      </c>
      <c r="AT456" s="38" t="str">
        <f t="array" ref="AT456">AS456&amp;CHOOSE(AND(AS456&lt;&gt;{11,12,13})*MIN(4,MOD(AS456,10))+1,"th","st","nd","rd","th")</f>
        <v>75th</v>
      </c>
      <c r="AU456" s="40">
        <v>1.4623452414078849E-3</v>
      </c>
    </row>
    <row r="457" spans="1:47" x14ac:dyDescent="0.25">
      <c r="A457" s="7">
        <v>101631803</v>
      </c>
      <c r="B457" s="8" t="s">
        <v>206</v>
      </c>
      <c r="C457" s="8" t="s">
        <v>121</v>
      </c>
      <c r="D457" s="27">
        <v>44940</v>
      </c>
      <c r="E457" s="29">
        <f t="shared" si="70"/>
        <v>19</v>
      </c>
      <c r="F457" s="38" t="str">
        <f t="array" ref="F457">E457&amp;CHOOSE(AND(E457&lt;&gt;{11,12,13})*MIN(4,MOD(E457,10))+1,"th","st","nd","rd","th")</f>
        <v>19th</v>
      </c>
      <c r="G457" s="29">
        <v>5093</v>
      </c>
      <c r="H457" s="30">
        <v>1.2673000000000001</v>
      </c>
      <c r="I457" s="31">
        <v>0.53369999999999995</v>
      </c>
      <c r="J457" s="94">
        <v>254</v>
      </c>
      <c r="K457" s="33">
        <v>0</v>
      </c>
      <c r="L457" s="34">
        <v>0.30659999999999998</v>
      </c>
      <c r="M457" s="29">
        <f t="shared" si="71"/>
        <v>91</v>
      </c>
      <c r="N457" s="38" t="str">
        <f t="array" ref="N457">M457&amp;CHOOSE(AND(M457&lt;&gt;{11,12,13})*MIN(4,MOD(M457,10))+1,"th","st","nd","rd","th")</f>
        <v>91st</v>
      </c>
      <c r="O457" s="34">
        <v>0.18709999999999999</v>
      </c>
      <c r="P457" s="29">
        <f t="shared" si="72"/>
        <v>60</v>
      </c>
      <c r="Q457" s="38" t="str">
        <f t="array" ref="Q457">P457&amp;CHOOSE(AND(P457&lt;&gt;{11,12,13})*MIN(4,MOD(P457,10))+1,"th","st","nd","rd","th")</f>
        <v>60th</v>
      </c>
      <c r="R457" s="35">
        <v>287.62400000000002</v>
      </c>
      <c r="S457" s="35">
        <v>87.76</v>
      </c>
      <c r="T457" s="35">
        <v>143.81200000000001</v>
      </c>
      <c r="U457" s="35">
        <v>519.19600000000003</v>
      </c>
      <c r="V457" s="36">
        <v>46.868000000000002</v>
      </c>
      <c r="W457" s="220">
        <f t="shared" si="73"/>
        <v>2.9976066731733777E-2</v>
      </c>
      <c r="X457" s="29">
        <f t="shared" si="74"/>
        <v>58</v>
      </c>
      <c r="Y457" s="38" t="str">
        <f t="array" ref="Y457">X457&amp;CHOOSE(AND(X457&lt;&gt;{11,12,13})*MIN(4,MOD(X457,10))+1,"th","st","nd","rd","th")</f>
        <v>58th</v>
      </c>
      <c r="Z457" s="37">
        <v>9.3740000000000006</v>
      </c>
      <c r="AA457" s="28">
        <v>10</v>
      </c>
      <c r="AB457" s="221">
        <f t="shared" si="75"/>
        <v>6.3958493496060797E-3</v>
      </c>
      <c r="AC457" s="29">
        <f t="shared" si="76"/>
        <v>54</v>
      </c>
      <c r="AD457" s="38" t="str">
        <f t="array" ref="AD457">AC457&amp;CHOOSE(AND(AC457&lt;&gt;{11,12,13})*MIN(4,MOD(AC457,10))+1,"th","st","nd","rd","th")</f>
        <v>54th</v>
      </c>
      <c r="AE457" s="37">
        <v>6</v>
      </c>
      <c r="AF457" s="113">
        <v>1563.5139999999999</v>
      </c>
      <c r="AG457" s="113">
        <v>1605.317</v>
      </c>
      <c r="AH457" s="113">
        <v>1627.7539999999999</v>
      </c>
      <c r="AI457" s="38">
        <v>1598.8620000000001</v>
      </c>
      <c r="AJ457" s="29">
        <f t="shared" si="77"/>
        <v>37</v>
      </c>
      <c r="AK457" s="38" t="str">
        <f t="array" ref="AK457">AJ457&amp;CHOOSE(AND(AJ457&lt;&gt;{11,12,13})*MIN(4,MOD(AJ457,10))+1,"th","st","nd","rd","th")</f>
        <v>37th</v>
      </c>
      <c r="AL457" s="38">
        <v>534.57000000000005</v>
      </c>
      <c r="AM457" s="38">
        <v>534.57000000000005</v>
      </c>
      <c r="AN457" s="38">
        <v>2133.4319999999998</v>
      </c>
      <c r="AO457" s="29">
        <f t="shared" si="78"/>
        <v>42</v>
      </c>
      <c r="AP457" s="38" t="str">
        <f t="array" ref="AP457">AO457&amp;CHOOSE(AND(AO457&lt;&gt;{11,12,13})*MIN(4,MOD(AO457,10))+1,"th","st","nd","rd","th")</f>
        <v>42nd</v>
      </c>
      <c r="AQ457" s="77">
        <v>1.25</v>
      </c>
      <c r="AR457" s="36">
        <v>3379.623</v>
      </c>
      <c r="AS457" s="29">
        <f t="shared" si="79"/>
        <v>66</v>
      </c>
      <c r="AT457" s="38" t="str">
        <f t="array" ref="AT457">AS457&amp;CHOOSE(AND(AS457&lt;&gt;{11,12,13})*MIN(4,MOD(AS457,10))+1,"th","st","nd","rd","th")</f>
        <v>66th</v>
      </c>
      <c r="AU457" s="40">
        <v>1.1459755963180384E-3</v>
      </c>
    </row>
    <row r="458" spans="1:47" x14ac:dyDescent="0.25">
      <c r="A458" s="7">
        <v>101631903</v>
      </c>
      <c r="B458" s="8" t="s">
        <v>208</v>
      </c>
      <c r="C458" s="8" t="s">
        <v>121</v>
      </c>
      <c r="D458" s="27">
        <v>59892</v>
      </c>
      <c r="E458" s="29">
        <f t="shared" si="70"/>
        <v>62</v>
      </c>
      <c r="F458" s="38" t="str">
        <f t="array" ref="F458">E458&amp;CHOOSE(AND(E458&lt;&gt;{11,12,13})*MIN(4,MOD(E458,10))+1,"th","st","nd","rd","th")</f>
        <v>62nd</v>
      </c>
      <c r="G458" s="29">
        <v>3640</v>
      </c>
      <c r="H458" s="30">
        <v>0.95089999999999997</v>
      </c>
      <c r="I458" s="31">
        <v>0.6542</v>
      </c>
      <c r="J458" s="94">
        <v>205</v>
      </c>
      <c r="K458" s="33">
        <v>0</v>
      </c>
      <c r="L458" s="34">
        <v>8.6699999999999999E-2</v>
      </c>
      <c r="M458" s="29">
        <f t="shared" si="71"/>
        <v>26</v>
      </c>
      <c r="N458" s="38" t="str">
        <f t="array" ref="N458">M458&amp;CHOOSE(AND(M458&lt;&gt;{11,12,13})*MIN(4,MOD(M458,10))+1,"th","st","nd","rd","th")</f>
        <v>26th</v>
      </c>
      <c r="O458" s="34">
        <v>0.13320000000000001</v>
      </c>
      <c r="P458" s="29">
        <f t="shared" si="72"/>
        <v>33</v>
      </c>
      <c r="Q458" s="38" t="str">
        <f t="array" ref="Q458">P458&amp;CHOOSE(AND(P458&lt;&gt;{11,12,13})*MIN(4,MOD(P458,10))+1,"th","st","nd","rd","th")</f>
        <v>33rd</v>
      </c>
      <c r="R458" s="35">
        <v>61.889000000000003</v>
      </c>
      <c r="S458" s="35">
        <v>47.540999999999997</v>
      </c>
      <c r="T458" s="35">
        <v>0</v>
      </c>
      <c r="U458" s="35">
        <v>109.43</v>
      </c>
      <c r="V458" s="36">
        <v>25.177</v>
      </c>
      <c r="W458" s="220">
        <f t="shared" si="73"/>
        <v>2.1162228905434417E-2</v>
      </c>
      <c r="X458" s="29">
        <f t="shared" si="74"/>
        <v>34</v>
      </c>
      <c r="Y458" s="38" t="str">
        <f t="array" ref="Y458">X458&amp;CHOOSE(AND(X458&lt;&gt;{11,12,13})*MIN(4,MOD(X458,10))+1,"th","st","nd","rd","th")</f>
        <v>34th</v>
      </c>
      <c r="Z458" s="37">
        <v>5.0350000000000001</v>
      </c>
      <c r="AA458" s="28">
        <v>12</v>
      </c>
      <c r="AB458" s="221">
        <f t="shared" si="75"/>
        <v>1.0086457753712237E-2</v>
      </c>
      <c r="AC458" s="29">
        <f t="shared" si="76"/>
        <v>61</v>
      </c>
      <c r="AD458" s="38" t="str">
        <f t="array" ref="AD458">AC458&amp;CHOOSE(AND(AC458&lt;&gt;{11,12,13})*MIN(4,MOD(AC458,10))+1,"th","st","nd","rd","th")</f>
        <v>61st</v>
      </c>
      <c r="AE458" s="37">
        <v>7.2</v>
      </c>
      <c r="AF458" s="113">
        <v>1189.7139999999999</v>
      </c>
      <c r="AG458" s="113">
        <v>1142.902</v>
      </c>
      <c r="AH458" s="113">
        <v>1123.6379999999999</v>
      </c>
      <c r="AI458" s="38">
        <v>1152.085</v>
      </c>
      <c r="AJ458" s="29">
        <f t="shared" si="77"/>
        <v>22</v>
      </c>
      <c r="AK458" s="38" t="str">
        <f t="array" ref="AK458">AJ458&amp;CHOOSE(AND(AJ458&lt;&gt;{11,12,13})*MIN(4,MOD(AJ458,10))+1,"th","st","nd","rd","th")</f>
        <v>22nd</v>
      </c>
      <c r="AL458" s="38">
        <v>121.66500000000001</v>
      </c>
      <c r="AM458" s="38">
        <v>121.66500000000001</v>
      </c>
      <c r="AN458" s="38">
        <v>1273.75</v>
      </c>
      <c r="AO458" s="29">
        <f t="shared" si="78"/>
        <v>17</v>
      </c>
      <c r="AP458" s="38" t="str">
        <f t="array" ref="AP458">AO458&amp;CHOOSE(AND(AO458&lt;&gt;{11,12,13})*MIN(4,MOD(AO458,10))+1,"th","st","nd","rd","th")</f>
        <v>17th</v>
      </c>
      <c r="AQ458" s="77">
        <v>0.97</v>
      </c>
      <c r="AR458" s="36">
        <v>1174.873</v>
      </c>
      <c r="AS458" s="29">
        <f t="shared" si="79"/>
        <v>13</v>
      </c>
      <c r="AT458" s="38" t="str">
        <f t="array" ref="AT458">AS458&amp;CHOOSE(AND(AS458&lt;&gt;{11,12,13})*MIN(4,MOD(AS458,10))+1,"th","st","nd","rd","th")</f>
        <v>13th</v>
      </c>
      <c r="AU458" s="40">
        <v>3.9838046633395582E-4</v>
      </c>
    </row>
    <row r="459" spans="1:47" x14ac:dyDescent="0.25">
      <c r="A459" s="7">
        <v>101632403</v>
      </c>
      <c r="B459" s="8" t="s">
        <v>295</v>
      </c>
      <c r="C459" s="8" t="s">
        <v>121</v>
      </c>
      <c r="D459" s="27">
        <v>53180</v>
      </c>
      <c r="E459" s="29">
        <f t="shared" si="70"/>
        <v>46</v>
      </c>
      <c r="F459" s="38" t="str">
        <f t="array" ref="F459">E459&amp;CHOOSE(AND(E459&lt;&gt;{11,12,13})*MIN(4,MOD(E459,10))+1,"th","st","nd","rd","th")</f>
        <v>46th</v>
      </c>
      <c r="G459" s="29">
        <v>3511</v>
      </c>
      <c r="H459" s="30">
        <v>1.0709</v>
      </c>
      <c r="I459" s="31">
        <v>0.81089999999999995</v>
      </c>
      <c r="J459" s="94">
        <v>109</v>
      </c>
      <c r="K459" s="33">
        <v>55.027000000000001</v>
      </c>
      <c r="L459" s="34">
        <v>6.3799999999999996E-2</v>
      </c>
      <c r="M459" s="29">
        <f t="shared" si="71"/>
        <v>16</v>
      </c>
      <c r="N459" s="38" t="str">
        <f t="array" ref="N459">M459&amp;CHOOSE(AND(M459&lt;&gt;{11,12,13})*MIN(4,MOD(M459,10))+1,"th","st","nd","rd","th")</f>
        <v>16th</v>
      </c>
      <c r="O459" s="34">
        <v>0.31409999999999999</v>
      </c>
      <c r="P459" s="29">
        <f t="shared" si="72"/>
        <v>97</v>
      </c>
      <c r="Q459" s="38" t="str">
        <f t="array" ref="Q459">P459&amp;CHOOSE(AND(P459&lt;&gt;{11,12,13})*MIN(4,MOD(P459,10))+1,"th","st","nd","rd","th")</f>
        <v>97th</v>
      </c>
      <c r="R459" s="35">
        <v>40.213000000000001</v>
      </c>
      <c r="S459" s="35">
        <v>98.988</v>
      </c>
      <c r="T459" s="35">
        <v>0</v>
      </c>
      <c r="U459" s="35">
        <v>139.20099999999999</v>
      </c>
      <c r="V459" s="36">
        <v>23.722999999999999</v>
      </c>
      <c r="W459" s="220">
        <f t="shared" si="73"/>
        <v>2.25826657121969E-2</v>
      </c>
      <c r="X459" s="29">
        <f t="shared" si="74"/>
        <v>39</v>
      </c>
      <c r="Y459" s="38" t="str">
        <f t="array" ref="Y459">X459&amp;CHOOSE(AND(X459&lt;&gt;{11,12,13})*MIN(4,MOD(X459,10))+1,"th","st","nd","rd","th")</f>
        <v>39th</v>
      </c>
      <c r="Z459" s="37">
        <v>4.7450000000000001</v>
      </c>
      <c r="AA459" s="28">
        <v>5</v>
      </c>
      <c r="AB459" s="221">
        <f t="shared" si="75"/>
        <v>4.759656390885829E-3</v>
      </c>
      <c r="AC459" s="29">
        <f t="shared" si="76"/>
        <v>46</v>
      </c>
      <c r="AD459" s="38" t="str">
        <f t="array" ref="AD459">AC459&amp;CHOOSE(AND(AC459&lt;&gt;{11,12,13})*MIN(4,MOD(AC459,10))+1,"th","st","nd","rd","th")</f>
        <v>46th</v>
      </c>
      <c r="AE459" s="37">
        <v>3</v>
      </c>
      <c r="AF459" s="113">
        <v>1050.4960000000001</v>
      </c>
      <c r="AG459" s="113">
        <v>1038.9459999999999</v>
      </c>
      <c r="AH459" s="113">
        <v>1066.241</v>
      </c>
      <c r="AI459" s="38">
        <v>1051.894</v>
      </c>
      <c r="AJ459" s="29">
        <f t="shared" si="77"/>
        <v>18</v>
      </c>
      <c r="AK459" s="38" t="str">
        <f t="array" ref="AK459">AJ459&amp;CHOOSE(AND(AJ459&lt;&gt;{11,12,13})*MIN(4,MOD(AJ459,10))+1,"th","st","nd","rd","th")</f>
        <v>18th</v>
      </c>
      <c r="AL459" s="38">
        <v>146.946</v>
      </c>
      <c r="AM459" s="38">
        <v>201.97300000000001</v>
      </c>
      <c r="AN459" s="38">
        <v>1253.867</v>
      </c>
      <c r="AO459" s="29">
        <f t="shared" si="78"/>
        <v>17</v>
      </c>
      <c r="AP459" s="38" t="str">
        <f t="array" ref="AP459">AO459&amp;CHOOSE(AND(AO459&lt;&gt;{11,12,13})*MIN(4,MOD(AO459,10))+1,"th","st","nd","rd","th")</f>
        <v>17th</v>
      </c>
      <c r="AQ459" s="77">
        <v>0.82</v>
      </c>
      <c r="AR459" s="36">
        <v>1101.068</v>
      </c>
      <c r="AS459" s="29">
        <f t="shared" si="79"/>
        <v>10</v>
      </c>
      <c r="AT459" s="38" t="str">
        <f t="array" ref="AT459">AS459&amp;CHOOSE(AND(AS459&lt;&gt;{11,12,13})*MIN(4,MOD(AS459,10))+1,"th","st","nd","rd","th")</f>
        <v>10th</v>
      </c>
      <c r="AU459" s="40">
        <v>3.733543823931574E-4</v>
      </c>
    </row>
    <row r="460" spans="1:47" x14ac:dyDescent="0.25">
      <c r="A460" s="7">
        <v>101633903</v>
      </c>
      <c r="B460" s="8" t="s">
        <v>393</v>
      </c>
      <c r="C460" s="8" t="s">
        <v>121</v>
      </c>
      <c r="D460" s="27">
        <v>63685</v>
      </c>
      <c r="E460" s="29">
        <f t="shared" si="70"/>
        <v>71</v>
      </c>
      <c r="F460" s="38" t="str">
        <f t="array" ref="F460">E460&amp;CHOOSE(AND(E460&lt;&gt;{11,12,13})*MIN(4,MOD(E460,10))+1,"th","st","nd","rd","th")</f>
        <v>71st</v>
      </c>
      <c r="G460" s="29">
        <v>4809</v>
      </c>
      <c r="H460" s="30">
        <v>0.89429999999999998</v>
      </c>
      <c r="I460" s="31">
        <v>0.80569999999999997</v>
      </c>
      <c r="J460" s="94">
        <v>113</v>
      </c>
      <c r="K460" s="33">
        <v>77.858999999999995</v>
      </c>
      <c r="L460" s="34">
        <v>0.10730000000000001</v>
      </c>
      <c r="M460" s="29">
        <f t="shared" si="71"/>
        <v>34</v>
      </c>
      <c r="N460" s="38" t="str">
        <f t="array" ref="N460">M460&amp;CHOOSE(AND(M460&lt;&gt;{11,12,13})*MIN(4,MOD(M460,10))+1,"th","st","nd","rd","th")</f>
        <v>34th</v>
      </c>
      <c r="O460" s="34">
        <v>0.16550000000000001</v>
      </c>
      <c r="P460" s="29">
        <f t="shared" si="72"/>
        <v>49</v>
      </c>
      <c r="Q460" s="38" t="str">
        <f t="array" ref="Q460">P460&amp;CHOOSE(AND(P460&lt;&gt;{11,12,13})*MIN(4,MOD(P460,10))+1,"th","st","nd","rd","th")</f>
        <v>49th</v>
      </c>
      <c r="R460" s="35">
        <v>105.17100000000001</v>
      </c>
      <c r="S460" s="35">
        <v>81.108000000000004</v>
      </c>
      <c r="T460" s="35">
        <v>0</v>
      </c>
      <c r="U460" s="35">
        <v>186.279</v>
      </c>
      <c r="V460" s="36">
        <v>61.972000000000001</v>
      </c>
      <c r="W460" s="220">
        <f t="shared" si="73"/>
        <v>3.7935986542555859E-2</v>
      </c>
      <c r="X460" s="29">
        <f t="shared" si="74"/>
        <v>73</v>
      </c>
      <c r="Y460" s="38" t="str">
        <f t="array" ref="Y460">X460&amp;CHOOSE(AND(X460&lt;&gt;{11,12,13})*MIN(4,MOD(X460,10))+1,"th","st","nd","rd","th")</f>
        <v>73rd</v>
      </c>
      <c r="Z460" s="37">
        <v>12.394</v>
      </c>
      <c r="AA460" s="28">
        <v>1</v>
      </c>
      <c r="AB460" s="221">
        <f t="shared" si="75"/>
        <v>6.1214720426250335E-4</v>
      </c>
      <c r="AC460" s="29">
        <f t="shared" si="76"/>
        <v>16</v>
      </c>
      <c r="AD460" s="38" t="str">
        <f t="array" ref="AD460">AC460&amp;CHOOSE(AND(AC460&lt;&gt;{11,12,13})*MIN(4,MOD(AC460,10))+1,"th","st","nd","rd","th")</f>
        <v>16th</v>
      </c>
      <c r="AE460" s="37">
        <v>0.6</v>
      </c>
      <c r="AF460" s="113">
        <v>1633.5940000000001</v>
      </c>
      <c r="AG460" s="113">
        <v>1693.8710000000001</v>
      </c>
      <c r="AH460" s="113">
        <v>1755.5319999999999</v>
      </c>
      <c r="AI460" s="38">
        <v>1694.3320000000001</v>
      </c>
      <c r="AJ460" s="29">
        <f t="shared" si="77"/>
        <v>39</v>
      </c>
      <c r="AK460" s="38" t="str">
        <f t="array" ref="AK460">AJ460&amp;CHOOSE(AND(AJ460&lt;&gt;{11,12,13})*MIN(4,MOD(AJ460,10))+1,"th","st","nd","rd","th")</f>
        <v>39th</v>
      </c>
      <c r="AL460" s="38">
        <v>199.273</v>
      </c>
      <c r="AM460" s="38">
        <v>277.13200000000001</v>
      </c>
      <c r="AN460" s="38">
        <v>1971.4639999999999</v>
      </c>
      <c r="AO460" s="29">
        <f t="shared" si="78"/>
        <v>38</v>
      </c>
      <c r="AP460" s="38" t="str">
        <f t="array" ref="AP460">AO460&amp;CHOOSE(AND(AO460&lt;&gt;{11,12,13})*MIN(4,MOD(AO460,10))+1,"th","st","nd","rd","th")</f>
        <v>38th</v>
      </c>
      <c r="AQ460" s="77">
        <v>0.82</v>
      </c>
      <c r="AR460" s="36">
        <v>1445.7260000000001</v>
      </c>
      <c r="AS460" s="29">
        <f t="shared" si="79"/>
        <v>20</v>
      </c>
      <c r="AT460" s="38" t="str">
        <f t="array" ref="AT460">AS460&amp;CHOOSE(AND(AS460&lt;&gt;{11,12,13})*MIN(4,MOD(AS460,10))+1,"th","st","nd","rd","th")</f>
        <v>20th</v>
      </c>
      <c r="AU460" s="40">
        <v>4.9022234579492818E-4</v>
      </c>
    </row>
    <row r="461" spans="1:47" x14ac:dyDescent="0.25">
      <c r="A461" s="7">
        <v>101636503</v>
      </c>
      <c r="B461" s="8" t="s">
        <v>488</v>
      </c>
      <c r="C461" s="8" t="s">
        <v>121</v>
      </c>
      <c r="D461" s="27">
        <v>115391</v>
      </c>
      <c r="E461" s="29">
        <f t="shared" si="70"/>
        <v>99</v>
      </c>
      <c r="F461" s="38" t="str">
        <f t="array" ref="F461">E461&amp;CHOOSE(AND(E461&lt;&gt;{11,12,13})*MIN(4,MOD(E461,10))+1,"th","st","nd","rd","th")</f>
        <v>99th</v>
      </c>
      <c r="G461" s="29">
        <v>7523</v>
      </c>
      <c r="H461" s="30">
        <v>0.49349999999999999</v>
      </c>
      <c r="I461" s="31">
        <v>-0.438</v>
      </c>
      <c r="J461" s="94">
        <v>399</v>
      </c>
      <c r="K461" s="33">
        <v>0</v>
      </c>
      <c r="L461" s="34">
        <v>1.32E-2</v>
      </c>
      <c r="M461" s="29">
        <f t="shared" si="71"/>
        <v>1</v>
      </c>
      <c r="N461" s="38" t="str">
        <f t="array" ref="N461">M461&amp;CHOOSE(AND(M461&lt;&gt;{11,12,13})*MIN(4,MOD(M461,10))+1,"th","st","nd","rd","th")</f>
        <v>1st</v>
      </c>
      <c r="O461" s="34">
        <v>1.9E-2</v>
      </c>
      <c r="P461" s="29">
        <f t="shared" si="72"/>
        <v>1</v>
      </c>
      <c r="Q461" s="38" t="str">
        <f t="array" ref="Q461">P461&amp;CHOOSE(AND(P461&lt;&gt;{11,12,13})*MIN(4,MOD(P461,10))+1,"th","st","nd","rd","th")</f>
        <v>1st</v>
      </c>
      <c r="R461" s="35">
        <v>31.456</v>
      </c>
      <c r="S461" s="35">
        <v>22.638999999999999</v>
      </c>
      <c r="T461" s="35">
        <v>0</v>
      </c>
      <c r="U461" s="35">
        <v>54.094999999999999</v>
      </c>
      <c r="V461" s="36">
        <v>43.326999999999998</v>
      </c>
      <c r="W461" s="220">
        <f t="shared" si="73"/>
        <v>1.0908873004926579E-2</v>
      </c>
      <c r="X461" s="29">
        <f t="shared" si="74"/>
        <v>10</v>
      </c>
      <c r="Y461" s="38" t="str">
        <f t="array" ref="Y461">X461&amp;CHOOSE(AND(X461&lt;&gt;{11,12,13})*MIN(4,MOD(X461,10))+1,"th","st","nd","rd","th")</f>
        <v>10th</v>
      </c>
      <c r="Z461" s="37">
        <v>8.6649999999999991</v>
      </c>
      <c r="AA461" s="28">
        <v>10</v>
      </c>
      <c r="AB461" s="221">
        <f t="shared" si="75"/>
        <v>2.5178002180918551E-3</v>
      </c>
      <c r="AC461" s="29">
        <f t="shared" si="76"/>
        <v>31</v>
      </c>
      <c r="AD461" s="38" t="str">
        <f t="array" ref="AD461">AC461&amp;CHOOSE(AND(AC461&lt;&gt;{11,12,13})*MIN(4,MOD(AC461,10))+1,"th","st","nd","rd","th")</f>
        <v>31st</v>
      </c>
      <c r="AE461" s="37">
        <v>6</v>
      </c>
      <c r="AF461" s="113">
        <v>3971.721</v>
      </c>
      <c r="AG461" s="113">
        <v>4033.4209999999998</v>
      </c>
      <c r="AH461" s="113">
        <v>4075.5369999999998</v>
      </c>
      <c r="AI461" s="38">
        <v>4026.893</v>
      </c>
      <c r="AJ461" s="29">
        <f t="shared" si="77"/>
        <v>78</v>
      </c>
      <c r="AK461" s="38" t="str">
        <f t="array" ref="AK461">AJ461&amp;CHOOSE(AND(AJ461&lt;&gt;{11,12,13})*MIN(4,MOD(AJ461,10))+1,"th","st","nd","rd","th")</f>
        <v>78th</v>
      </c>
      <c r="AL461" s="38">
        <v>68.760000000000005</v>
      </c>
      <c r="AM461" s="38">
        <v>68.760000000000005</v>
      </c>
      <c r="AN461" s="38">
        <v>4095.6529999999998</v>
      </c>
      <c r="AO461" s="29">
        <f t="shared" si="78"/>
        <v>73</v>
      </c>
      <c r="AP461" s="38" t="str">
        <f t="array" ref="AP461">AO461&amp;CHOOSE(AND(AO461&lt;&gt;{11,12,13})*MIN(4,MOD(AO461,10))+1,"th","st","nd","rd","th")</f>
        <v>73rd</v>
      </c>
      <c r="AQ461" s="77">
        <v>0.97</v>
      </c>
      <c r="AR461" s="36">
        <v>1960.569</v>
      </c>
      <c r="AS461" s="29">
        <f t="shared" si="79"/>
        <v>35</v>
      </c>
      <c r="AT461" s="38" t="str">
        <f t="array" ref="AT461">AS461&amp;CHOOSE(AND(AS461&lt;&gt;{11,12,13})*MIN(4,MOD(AS461,10))+1,"th","st","nd","rd","th")</f>
        <v>35th</v>
      </c>
      <c r="AU461" s="40">
        <v>6.6479729511180984E-4</v>
      </c>
    </row>
    <row r="462" spans="1:47" x14ac:dyDescent="0.25">
      <c r="A462" s="7">
        <v>101637002</v>
      </c>
      <c r="B462" s="8" t="s">
        <v>517</v>
      </c>
      <c r="C462" s="8" t="s">
        <v>121</v>
      </c>
      <c r="D462" s="27">
        <v>51696</v>
      </c>
      <c r="E462" s="29">
        <f t="shared" si="70"/>
        <v>40</v>
      </c>
      <c r="F462" s="38" t="str">
        <f t="array" ref="F462">E462&amp;CHOOSE(AND(E462&lt;&gt;{11,12,13})*MIN(4,MOD(E462,10))+1,"th","st","nd","rd","th")</f>
        <v>40th</v>
      </c>
      <c r="G462" s="29">
        <v>10920</v>
      </c>
      <c r="H462" s="30">
        <v>1.1016999999999999</v>
      </c>
      <c r="I462" s="31">
        <v>0.45279999999999998</v>
      </c>
      <c r="J462" s="94">
        <v>281</v>
      </c>
      <c r="K462" s="33">
        <v>0</v>
      </c>
      <c r="L462" s="34">
        <v>0.115</v>
      </c>
      <c r="M462" s="29">
        <f t="shared" si="71"/>
        <v>39</v>
      </c>
      <c r="N462" s="38" t="str">
        <f t="array" ref="N462">M462&amp;CHOOSE(AND(M462&lt;&gt;{11,12,13})*MIN(4,MOD(M462,10))+1,"th","st","nd","rd","th")</f>
        <v>39th</v>
      </c>
      <c r="O462" s="34">
        <v>0.2984</v>
      </c>
      <c r="P462" s="29">
        <f t="shared" si="72"/>
        <v>95</v>
      </c>
      <c r="Q462" s="38" t="str">
        <f t="array" ref="Q462">P462&amp;CHOOSE(AND(P462&lt;&gt;{11,12,13})*MIN(4,MOD(P462,10))+1,"th","st","nd","rd","th")</f>
        <v>95th</v>
      </c>
      <c r="R462" s="35">
        <v>204.43299999999999</v>
      </c>
      <c r="S462" s="35">
        <v>265.22899999999998</v>
      </c>
      <c r="T462" s="35">
        <v>0</v>
      </c>
      <c r="U462" s="35">
        <v>469.66199999999998</v>
      </c>
      <c r="V462" s="36">
        <v>109.926</v>
      </c>
      <c r="W462" s="220">
        <f t="shared" si="73"/>
        <v>3.7102190840390306E-2</v>
      </c>
      <c r="X462" s="29">
        <f t="shared" si="74"/>
        <v>72</v>
      </c>
      <c r="Y462" s="38" t="str">
        <f t="array" ref="Y462">X462&amp;CHOOSE(AND(X462&lt;&gt;{11,12,13})*MIN(4,MOD(X462,10))+1,"th","st","nd","rd","th")</f>
        <v>72nd</v>
      </c>
      <c r="Z462" s="37">
        <v>21.984999999999999</v>
      </c>
      <c r="AA462" s="28">
        <v>9</v>
      </c>
      <c r="AB462" s="221">
        <f t="shared" si="75"/>
        <v>3.0376773244138126E-3</v>
      </c>
      <c r="AC462" s="29">
        <f t="shared" si="76"/>
        <v>36</v>
      </c>
      <c r="AD462" s="38" t="str">
        <f t="array" ref="AD462">AC462&amp;CHOOSE(AND(AC462&lt;&gt;{11,12,13})*MIN(4,MOD(AC462,10))+1,"th","st","nd","rd","th")</f>
        <v>36th</v>
      </c>
      <c r="AE462" s="37">
        <v>5.4</v>
      </c>
      <c r="AF462" s="113">
        <v>2962.79</v>
      </c>
      <c r="AG462" s="113">
        <v>2929.4380000000001</v>
      </c>
      <c r="AH462" s="113">
        <v>3032.17</v>
      </c>
      <c r="AI462" s="38">
        <v>2974.799</v>
      </c>
      <c r="AJ462" s="29">
        <f t="shared" si="77"/>
        <v>64</v>
      </c>
      <c r="AK462" s="38" t="str">
        <f t="array" ref="AK462">AJ462&amp;CHOOSE(AND(AJ462&lt;&gt;{11,12,13})*MIN(4,MOD(AJ462,10))+1,"th","st","nd","rd","th")</f>
        <v>64th</v>
      </c>
      <c r="AL462" s="38">
        <v>497.04700000000003</v>
      </c>
      <c r="AM462" s="38">
        <v>497.04700000000003</v>
      </c>
      <c r="AN462" s="38">
        <v>3471.846</v>
      </c>
      <c r="AO462" s="29">
        <f t="shared" si="78"/>
        <v>66</v>
      </c>
      <c r="AP462" s="38" t="str">
        <f t="array" ref="AP462">AO462&amp;CHOOSE(AND(AO462&lt;&gt;{11,12,13})*MIN(4,MOD(AO462,10))+1,"th","st","nd","rd","th")</f>
        <v>66th</v>
      </c>
      <c r="AQ462" s="77">
        <v>0.84</v>
      </c>
      <c r="AR462" s="36">
        <v>3212.944</v>
      </c>
      <c r="AS462" s="29">
        <f t="shared" si="79"/>
        <v>63</v>
      </c>
      <c r="AT462" s="38" t="str">
        <f t="array" ref="AT462">AS462&amp;CHOOSE(AND(AS462&lt;&gt;{11,12,13})*MIN(4,MOD(AS462,10))+1,"th","st","nd","rd","th")</f>
        <v>63rd</v>
      </c>
      <c r="AU462" s="40">
        <v>1.0894574383996272E-3</v>
      </c>
    </row>
    <row r="463" spans="1:47" x14ac:dyDescent="0.25">
      <c r="A463" s="7">
        <v>101638003</v>
      </c>
      <c r="B463" s="8" t="s">
        <v>587</v>
      </c>
      <c r="C463" s="8" t="s">
        <v>121</v>
      </c>
      <c r="D463" s="27">
        <v>55496</v>
      </c>
      <c r="E463" s="29">
        <f t="shared" si="70"/>
        <v>52</v>
      </c>
      <c r="F463" s="38" t="str">
        <f t="array" ref="F463">E463&amp;CHOOSE(AND(E463&lt;&gt;{11,12,13})*MIN(4,MOD(E463,10))+1,"th","st","nd","rd","th")</f>
        <v>52nd</v>
      </c>
      <c r="G463" s="29">
        <v>10953</v>
      </c>
      <c r="H463" s="30">
        <v>1.0262</v>
      </c>
      <c r="I463" s="31">
        <v>0.52059999999999995</v>
      </c>
      <c r="J463" s="94">
        <v>260</v>
      </c>
      <c r="K463" s="33">
        <v>0</v>
      </c>
      <c r="L463" s="34">
        <v>0.1983</v>
      </c>
      <c r="M463" s="29">
        <f t="shared" si="71"/>
        <v>72</v>
      </c>
      <c r="N463" s="38" t="str">
        <f t="array" ref="N463">M463&amp;CHOOSE(AND(M463&lt;&gt;{11,12,13})*MIN(4,MOD(M463,10))+1,"th","st","nd","rd","th")</f>
        <v>72nd</v>
      </c>
      <c r="O463" s="34">
        <v>9.0899999999999995E-2</v>
      </c>
      <c r="P463" s="29">
        <f t="shared" si="72"/>
        <v>15</v>
      </c>
      <c r="Q463" s="38" t="str">
        <f t="array" ref="Q463">P463&amp;CHOOSE(AND(P463&lt;&gt;{11,12,13})*MIN(4,MOD(P463,10))+1,"th","st","nd","rd","th")</f>
        <v>15th</v>
      </c>
      <c r="R463" s="35">
        <v>383.262</v>
      </c>
      <c r="S463" s="35">
        <v>87.843000000000004</v>
      </c>
      <c r="T463" s="35">
        <v>0</v>
      </c>
      <c r="U463" s="35">
        <v>471.10500000000002</v>
      </c>
      <c r="V463" s="36">
        <v>60.84</v>
      </c>
      <c r="W463" s="220">
        <f t="shared" si="73"/>
        <v>1.8887201127271613E-2</v>
      </c>
      <c r="X463" s="29">
        <f t="shared" si="74"/>
        <v>29</v>
      </c>
      <c r="Y463" s="38" t="str">
        <f t="array" ref="Y463">X463&amp;CHOOSE(AND(X463&lt;&gt;{11,12,13})*MIN(4,MOD(X463,10))+1,"th","st","nd","rd","th")</f>
        <v>29th</v>
      </c>
      <c r="Z463" s="37">
        <v>12.167999999999999</v>
      </c>
      <c r="AA463" s="28">
        <v>15</v>
      </c>
      <c r="AB463" s="221">
        <f t="shared" si="75"/>
        <v>4.656607772995959E-3</v>
      </c>
      <c r="AC463" s="29">
        <f t="shared" si="76"/>
        <v>46</v>
      </c>
      <c r="AD463" s="38" t="str">
        <f t="array" ref="AD463">AC463&amp;CHOOSE(AND(AC463&lt;&gt;{11,12,13})*MIN(4,MOD(AC463,10))+1,"th","st","nd","rd","th")</f>
        <v>46th</v>
      </c>
      <c r="AE463" s="37">
        <v>9</v>
      </c>
      <c r="AF463" s="113">
        <v>3221.2289999999998</v>
      </c>
      <c r="AG463" s="113">
        <v>3260.8180000000002</v>
      </c>
      <c r="AH463" s="113">
        <v>3312.1419999999998</v>
      </c>
      <c r="AI463" s="38">
        <v>3264.73</v>
      </c>
      <c r="AJ463" s="29">
        <f t="shared" si="77"/>
        <v>69</v>
      </c>
      <c r="AK463" s="38" t="str">
        <f t="array" ref="AK463">AJ463&amp;CHOOSE(AND(AJ463&lt;&gt;{11,12,13})*MIN(4,MOD(AJ463,10))+1,"th","st","nd","rd","th")</f>
        <v>69th</v>
      </c>
      <c r="AL463" s="38">
        <v>492.27300000000002</v>
      </c>
      <c r="AM463" s="38">
        <v>492.27300000000002</v>
      </c>
      <c r="AN463" s="38">
        <v>3757.0030000000002</v>
      </c>
      <c r="AO463" s="29">
        <f t="shared" si="78"/>
        <v>70</v>
      </c>
      <c r="AP463" s="38" t="str">
        <f t="array" ref="AP463">AO463&amp;CHOOSE(AND(AO463&lt;&gt;{11,12,13})*MIN(4,MOD(AO463,10))+1,"th","st","nd","rd","th")</f>
        <v>70th</v>
      </c>
      <c r="AQ463" s="77">
        <v>1.08</v>
      </c>
      <c r="AR463" s="36">
        <v>4163.8710000000001</v>
      </c>
      <c r="AS463" s="29">
        <f t="shared" si="79"/>
        <v>74</v>
      </c>
      <c r="AT463" s="38" t="str">
        <f t="array" ref="AT463">AS463&amp;CHOOSE(AND(AS463&lt;&gt;{11,12,13})*MIN(4,MOD(AS463,10))+1,"th","st","nd","rd","th")</f>
        <v>74th</v>
      </c>
      <c r="AU463" s="40">
        <v>1.4119014316734105E-3</v>
      </c>
    </row>
    <row r="464" spans="1:47" x14ac:dyDescent="0.25">
      <c r="A464" s="7">
        <v>101638803</v>
      </c>
      <c r="B464" s="8" t="s">
        <v>619</v>
      </c>
      <c r="C464" s="8" t="s">
        <v>121</v>
      </c>
      <c r="D464" s="27">
        <v>40017</v>
      </c>
      <c r="E464" s="29">
        <f t="shared" si="70"/>
        <v>8</v>
      </c>
      <c r="F464" s="38" t="str">
        <f t="array" ref="F464">E464&amp;CHOOSE(AND(E464&lt;&gt;{11,12,13})*MIN(4,MOD(E464,10))+1,"th","st","nd","rd","th")</f>
        <v>8th</v>
      </c>
      <c r="G464" s="29">
        <v>6406</v>
      </c>
      <c r="H464" s="30">
        <v>1.4232</v>
      </c>
      <c r="I464" s="31">
        <v>-1.5669</v>
      </c>
      <c r="J464" s="94">
        <v>457</v>
      </c>
      <c r="K464" s="33">
        <v>0</v>
      </c>
      <c r="L464" s="34">
        <v>0.26190000000000002</v>
      </c>
      <c r="M464" s="29">
        <f t="shared" si="71"/>
        <v>86</v>
      </c>
      <c r="N464" s="38" t="str">
        <f t="array" ref="N464">M464&amp;CHOOSE(AND(M464&lt;&gt;{11,12,13})*MIN(4,MOD(M464,10))+1,"th","st","nd","rd","th")</f>
        <v>86th</v>
      </c>
      <c r="O464" s="34">
        <v>0.25769999999999998</v>
      </c>
      <c r="P464" s="29">
        <f t="shared" si="72"/>
        <v>88</v>
      </c>
      <c r="Q464" s="38" t="str">
        <f t="array" ref="Q464">P464&amp;CHOOSE(AND(P464&lt;&gt;{11,12,13})*MIN(4,MOD(P464,10))+1,"th","st","nd","rd","th")</f>
        <v>88th</v>
      </c>
      <c r="R464" s="35">
        <v>243.82400000000001</v>
      </c>
      <c r="S464" s="35">
        <v>119.95699999999999</v>
      </c>
      <c r="T464" s="35">
        <v>0</v>
      </c>
      <c r="U464" s="35">
        <v>363.78100000000001</v>
      </c>
      <c r="V464" s="36">
        <v>52.021000000000001</v>
      </c>
      <c r="W464" s="220">
        <f t="shared" si="73"/>
        <v>3.3526548752413586E-2</v>
      </c>
      <c r="X464" s="29">
        <f t="shared" si="74"/>
        <v>66</v>
      </c>
      <c r="Y464" s="38" t="str">
        <f t="array" ref="Y464">X464&amp;CHOOSE(AND(X464&lt;&gt;{11,12,13})*MIN(4,MOD(X464,10))+1,"th","st","nd","rd","th")</f>
        <v>66th</v>
      </c>
      <c r="Z464" s="37">
        <v>10.404</v>
      </c>
      <c r="AA464" s="28">
        <v>19</v>
      </c>
      <c r="AB464" s="221">
        <f t="shared" si="75"/>
        <v>1.224513996839465E-2</v>
      </c>
      <c r="AC464" s="29">
        <f t="shared" si="76"/>
        <v>67</v>
      </c>
      <c r="AD464" s="38" t="str">
        <f t="array" ref="AD464">AC464&amp;CHOOSE(AND(AC464&lt;&gt;{11,12,13})*MIN(4,MOD(AC464,10))+1,"th","st","nd","rd","th")</f>
        <v>67th</v>
      </c>
      <c r="AE464" s="37">
        <v>11.4</v>
      </c>
      <c r="AF464" s="113">
        <v>1551.636</v>
      </c>
      <c r="AG464" s="113">
        <v>1546.383</v>
      </c>
      <c r="AH464" s="113">
        <v>1564.3869999999999</v>
      </c>
      <c r="AI464" s="38">
        <v>1554.135</v>
      </c>
      <c r="AJ464" s="29">
        <f t="shared" si="77"/>
        <v>35</v>
      </c>
      <c r="AK464" s="38" t="str">
        <f t="array" ref="AK464">AJ464&amp;CHOOSE(AND(AJ464&lt;&gt;{11,12,13})*MIN(4,MOD(AJ464,10))+1,"th","st","nd","rd","th")</f>
        <v>35th</v>
      </c>
      <c r="AL464" s="38">
        <v>385.58499999999998</v>
      </c>
      <c r="AM464" s="38">
        <v>385.58499999999998</v>
      </c>
      <c r="AN464" s="38">
        <v>1939.72</v>
      </c>
      <c r="AO464" s="29">
        <f t="shared" si="78"/>
        <v>38</v>
      </c>
      <c r="AP464" s="38" t="str">
        <f t="array" ref="AP464">AO464&amp;CHOOSE(AND(AO464&lt;&gt;{11,12,13})*MIN(4,MOD(AO464,10))+1,"th","st","nd","rd","th")</f>
        <v>38th</v>
      </c>
      <c r="AQ464" s="77">
        <v>1.17</v>
      </c>
      <c r="AR464" s="36">
        <v>3229.913</v>
      </c>
      <c r="AS464" s="29">
        <f t="shared" si="79"/>
        <v>63</v>
      </c>
      <c r="AT464" s="38" t="str">
        <f t="array" ref="AT464">AS464&amp;CHOOSE(AND(AS464&lt;&gt;{11,12,13})*MIN(4,MOD(AS464,10))+1,"th","st","nd","rd","th")</f>
        <v>63rd</v>
      </c>
      <c r="AU464" s="40">
        <v>1.0952113523403008E-3</v>
      </c>
    </row>
    <row r="465" spans="1:47" x14ac:dyDescent="0.25">
      <c r="A465" s="7">
        <v>119648703</v>
      </c>
      <c r="B465" s="8" t="s">
        <v>621</v>
      </c>
      <c r="C465" s="8" t="s">
        <v>622</v>
      </c>
      <c r="D465" s="27">
        <v>51003</v>
      </c>
      <c r="E465" s="29">
        <f t="shared" si="70"/>
        <v>39</v>
      </c>
      <c r="F465" s="38" t="str">
        <f t="array" ref="F465">E465&amp;CHOOSE(AND(E465&lt;&gt;{11,12,13})*MIN(4,MOD(E465,10))+1,"th","st","nd","rd","th")</f>
        <v>39th</v>
      </c>
      <c r="G465" s="29">
        <v>8075</v>
      </c>
      <c r="H465" s="30">
        <v>1.1166</v>
      </c>
      <c r="I465" s="31">
        <v>0.73199999999999998</v>
      </c>
      <c r="J465" s="94">
        <v>168</v>
      </c>
      <c r="K465" s="33">
        <v>0</v>
      </c>
      <c r="L465" s="34">
        <v>0.1484</v>
      </c>
      <c r="M465" s="29">
        <f t="shared" si="71"/>
        <v>53</v>
      </c>
      <c r="N465" s="38" t="str">
        <f t="array" ref="N465">M465&amp;CHOOSE(AND(M465&lt;&gt;{11,12,13})*MIN(4,MOD(M465,10))+1,"th","st","nd","rd","th")</f>
        <v>53rd</v>
      </c>
      <c r="O465" s="34">
        <v>0.2319</v>
      </c>
      <c r="P465" s="29">
        <f t="shared" si="72"/>
        <v>80</v>
      </c>
      <c r="Q465" s="38" t="str">
        <f t="array" ref="Q465">P465&amp;CHOOSE(AND(P465&lt;&gt;{11,12,13})*MIN(4,MOD(P465,10))+1,"th","st","nd","rd","th")</f>
        <v>80th</v>
      </c>
      <c r="R465" s="35">
        <v>235.84100000000001</v>
      </c>
      <c r="S465" s="35">
        <v>184.27099999999999</v>
      </c>
      <c r="T465" s="35">
        <v>0</v>
      </c>
      <c r="U465" s="35">
        <v>420.11200000000002</v>
      </c>
      <c r="V465" s="36">
        <v>93.866</v>
      </c>
      <c r="W465" s="220">
        <f t="shared" si="73"/>
        <v>3.5438409971956138E-2</v>
      </c>
      <c r="X465" s="29">
        <f t="shared" si="74"/>
        <v>69</v>
      </c>
      <c r="Y465" s="38" t="str">
        <f t="array" ref="Y465">X465&amp;CHOOSE(AND(X465&lt;&gt;{11,12,13})*MIN(4,MOD(X465,10))+1,"th","st","nd","rd","th")</f>
        <v>69th</v>
      </c>
      <c r="Z465" s="37">
        <v>18.773</v>
      </c>
      <c r="AA465" s="28">
        <v>13</v>
      </c>
      <c r="AB465" s="221">
        <f t="shared" si="75"/>
        <v>4.9080532848468006E-3</v>
      </c>
      <c r="AC465" s="29">
        <f t="shared" si="76"/>
        <v>47</v>
      </c>
      <c r="AD465" s="38" t="str">
        <f t="array" ref="AD465">AC465&amp;CHOOSE(AND(AC465&lt;&gt;{11,12,13})*MIN(4,MOD(AC465,10))+1,"th","st","nd","rd","th")</f>
        <v>47th</v>
      </c>
      <c r="AE465" s="37">
        <v>7.8</v>
      </c>
      <c r="AF465" s="113">
        <v>2648.7080000000001</v>
      </c>
      <c r="AG465" s="113">
        <v>2697.261</v>
      </c>
      <c r="AH465" s="113">
        <v>2660.4430000000002</v>
      </c>
      <c r="AI465" s="38">
        <v>2668.8040000000001</v>
      </c>
      <c r="AJ465" s="29">
        <f t="shared" si="77"/>
        <v>61</v>
      </c>
      <c r="AK465" s="38" t="str">
        <f t="array" ref="AK465">AJ465&amp;CHOOSE(AND(AJ465&lt;&gt;{11,12,13})*MIN(4,MOD(AJ465,10))+1,"th","st","nd","rd","th")</f>
        <v>61st</v>
      </c>
      <c r="AL465" s="38">
        <v>446.685</v>
      </c>
      <c r="AM465" s="38">
        <v>446.685</v>
      </c>
      <c r="AN465" s="38">
        <v>3115.489</v>
      </c>
      <c r="AO465" s="29">
        <f t="shared" si="78"/>
        <v>61</v>
      </c>
      <c r="AP465" s="38" t="str">
        <f t="array" ref="AP465">AO465&amp;CHOOSE(AND(AO465&lt;&gt;{11,12,13})*MIN(4,MOD(AO465,10))+1,"th","st","nd","rd","th")</f>
        <v>61st</v>
      </c>
      <c r="AQ465" s="77">
        <v>1.29</v>
      </c>
      <c r="AR465" s="36">
        <v>4487.5940000000001</v>
      </c>
      <c r="AS465" s="29">
        <f t="shared" si="79"/>
        <v>77</v>
      </c>
      <c r="AT465" s="38" t="str">
        <f t="array" ref="AT465">AS465&amp;CHOOSE(AND(AS465&lt;&gt;{11,12,13})*MIN(4,MOD(AS465,10))+1,"th","st","nd","rd","th")</f>
        <v>77th</v>
      </c>
      <c r="AU465" s="40">
        <v>1.5216706745643674E-3</v>
      </c>
    </row>
    <row r="466" spans="1:47" x14ac:dyDescent="0.25">
      <c r="A466" s="7">
        <v>119648903</v>
      </c>
      <c r="B466" s="8" t="s">
        <v>637</v>
      </c>
      <c r="C466" s="8" t="s">
        <v>622</v>
      </c>
      <c r="D466" s="27">
        <v>51929</v>
      </c>
      <c r="E466" s="29">
        <f t="shared" si="70"/>
        <v>41</v>
      </c>
      <c r="F466" s="38" t="str">
        <f t="array" ref="F466">E466&amp;CHOOSE(AND(E466&lt;&gt;{11,12,13})*MIN(4,MOD(E466,10))+1,"th","st","nd","rd","th")</f>
        <v>41st</v>
      </c>
      <c r="G466" s="29">
        <v>5804</v>
      </c>
      <c r="H466" s="30">
        <v>1.0967</v>
      </c>
      <c r="I466" s="31">
        <v>0.77149999999999996</v>
      </c>
      <c r="J466" s="94">
        <v>140</v>
      </c>
      <c r="K466" s="33">
        <v>21.170999999999999</v>
      </c>
      <c r="L466" s="34">
        <v>0.15179999999999999</v>
      </c>
      <c r="M466" s="29">
        <f t="shared" si="71"/>
        <v>54</v>
      </c>
      <c r="N466" s="38" t="str">
        <f t="array" ref="N466">M466&amp;CHOOSE(AND(M466&lt;&gt;{11,12,13})*MIN(4,MOD(M466,10))+1,"th","st","nd","rd","th")</f>
        <v>54th</v>
      </c>
      <c r="O466" s="34">
        <v>0.1575</v>
      </c>
      <c r="P466" s="29">
        <f t="shared" si="72"/>
        <v>45</v>
      </c>
      <c r="Q466" s="38" t="str">
        <f t="array" ref="Q466">P466&amp;CHOOSE(AND(P466&lt;&gt;{11,12,13})*MIN(4,MOD(P466,10))+1,"th","st","nd","rd","th")</f>
        <v>45th</v>
      </c>
      <c r="R466" s="35">
        <v>172.7</v>
      </c>
      <c r="S466" s="35">
        <v>89.591999999999999</v>
      </c>
      <c r="T466" s="35">
        <v>0</v>
      </c>
      <c r="U466" s="35">
        <v>262.29199999999997</v>
      </c>
      <c r="V466" s="36">
        <v>64.287000000000006</v>
      </c>
      <c r="W466" s="220">
        <f t="shared" si="73"/>
        <v>3.3904213621807719E-2</v>
      </c>
      <c r="X466" s="29">
        <f t="shared" si="74"/>
        <v>66</v>
      </c>
      <c r="Y466" s="38" t="str">
        <f t="array" ref="Y466">X466&amp;CHOOSE(AND(X466&lt;&gt;{11,12,13})*MIN(4,MOD(X466,10))+1,"th","st","nd","rd","th")</f>
        <v>66th</v>
      </c>
      <c r="Z466" s="37">
        <v>12.856999999999999</v>
      </c>
      <c r="AA466" s="28">
        <v>3</v>
      </c>
      <c r="AB466" s="221">
        <f t="shared" si="75"/>
        <v>1.5821649923845125E-3</v>
      </c>
      <c r="AC466" s="29">
        <f t="shared" si="76"/>
        <v>25</v>
      </c>
      <c r="AD466" s="38" t="str">
        <f t="array" ref="AD466">AC466&amp;CHOOSE(AND(AC466&lt;&gt;{11,12,13})*MIN(4,MOD(AC466,10))+1,"th","st","nd","rd","th")</f>
        <v>25th</v>
      </c>
      <c r="AE466" s="37">
        <v>1.8</v>
      </c>
      <c r="AF466" s="113">
        <v>1896.136</v>
      </c>
      <c r="AG466" s="113">
        <v>1905.8820000000001</v>
      </c>
      <c r="AH466" s="113">
        <v>1943.123</v>
      </c>
      <c r="AI466" s="38">
        <v>1915.047</v>
      </c>
      <c r="AJ466" s="29">
        <f t="shared" si="77"/>
        <v>45</v>
      </c>
      <c r="AK466" s="38" t="str">
        <f t="array" ref="AK466">AJ466&amp;CHOOSE(AND(AJ466&lt;&gt;{11,12,13})*MIN(4,MOD(AJ466,10))+1,"th","st","nd","rd","th")</f>
        <v>45th</v>
      </c>
      <c r="AL466" s="38">
        <v>276.94900000000001</v>
      </c>
      <c r="AM466" s="38">
        <v>298.12</v>
      </c>
      <c r="AN466" s="38">
        <v>2213.1669999999999</v>
      </c>
      <c r="AO466" s="29">
        <f t="shared" si="78"/>
        <v>44</v>
      </c>
      <c r="AP466" s="38" t="str">
        <f t="array" ref="AP466">AO466&amp;CHOOSE(AND(AO466&lt;&gt;{11,12,13})*MIN(4,MOD(AO466,10))+1,"th","st","nd","rd","th")</f>
        <v>44th</v>
      </c>
      <c r="AQ466" s="77">
        <v>1.29</v>
      </c>
      <c r="AR466" s="36">
        <v>3131.0630000000001</v>
      </c>
      <c r="AS466" s="29">
        <f t="shared" si="79"/>
        <v>60</v>
      </c>
      <c r="AT466" s="38" t="str">
        <f t="array" ref="AT466">AS466&amp;CHOOSE(AND(AS466&lt;&gt;{11,12,13})*MIN(4,MOD(AS466,10))+1,"th","st","nd","rd","th")</f>
        <v>60th</v>
      </c>
      <c r="AU466" s="40">
        <v>1.0616929132433843E-3</v>
      </c>
    </row>
    <row r="467" spans="1:47" x14ac:dyDescent="0.25">
      <c r="A467" s="7">
        <v>107650603</v>
      </c>
      <c r="B467" s="8" t="s">
        <v>133</v>
      </c>
      <c r="C467" s="8" t="s">
        <v>134</v>
      </c>
      <c r="D467" s="27">
        <v>60977</v>
      </c>
      <c r="E467" s="29">
        <f t="shared" si="70"/>
        <v>65</v>
      </c>
      <c r="F467" s="38" t="str">
        <f t="array" ref="F467">E467&amp;CHOOSE(AND(E467&lt;&gt;{11,12,13})*MIN(4,MOD(E467,10))+1,"th","st","nd","rd","th")</f>
        <v>65th</v>
      </c>
      <c r="G467" s="29">
        <v>7691</v>
      </c>
      <c r="H467" s="30">
        <v>0.93400000000000005</v>
      </c>
      <c r="I467" s="31">
        <v>0.4753</v>
      </c>
      <c r="J467" s="94">
        <v>271</v>
      </c>
      <c r="K467" s="33">
        <v>0</v>
      </c>
      <c r="L467" s="34">
        <v>7.8200000000000006E-2</v>
      </c>
      <c r="M467" s="29">
        <f t="shared" si="71"/>
        <v>22</v>
      </c>
      <c r="N467" s="38" t="str">
        <f t="array" ref="N467">M467&amp;CHOOSE(AND(M467&lt;&gt;{11,12,13})*MIN(4,MOD(M467,10))+1,"th","st","nd","rd","th")</f>
        <v>22nd</v>
      </c>
      <c r="O467" s="34">
        <v>0.18190000000000001</v>
      </c>
      <c r="P467" s="29">
        <f t="shared" si="72"/>
        <v>56</v>
      </c>
      <c r="Q467" s="38" t="str">
        <f t="array" ref="Q467">P467&amp;CHOOSE(AND(P467&lt;&gt;{11,12,13})*MIN(4,MOD(P467,10))+1,"th","st","nd","rd","th")</f>
        <v>56th</v>
      </c>
      <c r="R467" s="35">
        <v>117.79900000000001</v>
      </c>
      <c r="S467" s="35">
        <v>137.006</v>
      </c>
      <c r="T467" s="35">
        <v>0</v>
      </c>
      <c r="U467" s="35">
        <v>254.80500000000001</v>
      </c>
      <c r="V467" s="36">
        <v>74.748000000000005</v>
      </c>
      <c r="W467" s="220">
        <f t="shared" si="73"/>
        <v>2.9772488289838452E-2</v>
      </c>
      <c r="X467" s="29">
        <f t="shared" si="74"/>
        <v>57</v>
      </c>
      <c r="Y467" s="38" t="str">
        <f t="array" ref="Y467">X467&amp;CHOOSE(AND(X467&lt;&gt;{11,12,13})*MIN(4,MOD(X467,10))+1,"th","st","nd","rd","th")</f>
        <v>57th</v>
      </c>
      <c r="Z467" s="37">
        <v>14.95</v>
      </c>
      <c r="AA467" s="28">
        <v>15</v>
      </c>
      <c r="AB467" s="221">
        <f t="shared" si="75"/>
        <v>5.974572220629003E-3</v>
      </c>
      <c r="AC467" s="29">
        <f t="shared" si="76"/>
        <v>52</v>
      </c>
      <c r="AD467" s="38" t="str">
        <f t="array" ref="AD467">AC467&amp;CHOOSE(AND(AC467&lt;&gt;{11,12,13})*MIN(4,MOD(AC467,10))+1,"th","st","nd","rd","th")</f>
        <v>52nd</v>
      </c>
      <c r="AE467" s="37">
        <v>9</v>
      </c>
      <c r="AF467" s="113">
        <v>2510.64</v>
      </c>
      <c r="AG467" s="113">
        <v>2473.0520000000001</v>
      </c>
      <c r="AH467" s="113">
        <v>2544.6350000000002</v>
      </c>
      <c r="AI467" s="38">
        <v>2509.442</v>
      </c>
      <c r="AJ467" s="29">
        <f t="shared" si="77"/>
        <v>58</v>
      </c>
      <c r="AK467" s="38" t="str">
        <f t="array" ref="AK467">AJ467&amp;CHOOSE(AND(AJ467&lt;&gt;{11,12,13})*MIN(4,MOD(AJ467,10))+1,"th","st","nd","rd","th")</f>
        <v>58th</v>
      </c>
      <c r="AL467" s="38">
        <v>278.755</v>
      </c>
      <c r="AM467" s="38">
        <v>278.755</v>
      </c>
      <c r="AN467" s="38">
        <v>2788.1970000000001</v>
      </c>
      <c r="AO467" s="29">
        <f t="shared" si="78"/>
        <v>56</v>
      </c>
      <c r="AP467" s="38" t="str">
        <f t="array" ref="AP467">AO467&amp;CHOOSE(AND(AO467&lt;&gt;{11,12,13})*MIN(4,MOD(AO467,10))+1,"th","st","nd","rd","th")</f>
        <v>56th</v>
      </c>
      <c r="AQ467" s="77">
        <v>0.82</v>
      </c>
      <c r="AR467" s="36">
        <v>2135.424</v>
      </c>
      <c r="AS467" s="29">
        <f t="shared" si="79"/>
        <v>40</v>
      </c>
      <c r="AT467" s="38" t="str">
        <f t="array" ref="AT467">AS467&amp;CHOOSE(AND(AS467&lt;&gt;{11,12,13})*MIN(4,MOD(AS467,10))+1,"th","st","nd","rd","th")</f>
        <v>40th</v>
      </c>
      <c r="AU467" s="40">
        <v>7.2408780263119609E-4</v>
      </c>
    </row>
    <row r="468" spans="1:47" x14ac:dyDescent="0.25">
      <c r="A468" s="7">
        <v>107650703</v>
      </c>
      <c r="B468" s="8" t="s">
        <v>176</v>
      </c>
      <c r="C468" s="8" t="s">
        <v>134</v>
      </c>
      <c r="D468" s="27">
        <v>62880</v>
      </c>
      <c r="E468" s="29">
        <f t="shared" si="70"/>
        <v>69</v>
      </c>
      <c r="F468" s="38" t="str">
        <f t="array" ref="F468">E468&amp;CHOOSE(AND(E468&lt;&gt;{11,12,13})*MIN(4,MOD(E468,10))+1,"th","st","nd","rd","th")</f>
        <v>69th</v>
      </c>
      <c r="G468" s="29">
        <v>5705</v>
      </c>
      <c r="H468" s="30">
        <v>0.90569999999999995</v>
      </c>
      <c r="I468" s="31">
        <v>0.47899999999999998</v>
      </c>
      <c r="J468" s="94">
        <v>269</v>
      </c>
      <c r="K468" s="33">
        <v>0</v>
      </c>
      <c r="L468" s="34">
        <v>8.9800000000000005E-2</v>
      </c>
      <c r="M468" s="29">
        <f t="shared" si="71"/>
        <v>29</v>
      </c>
      <c r="N468" s="38" t="str">
        <f t="array" ref="N468">M468&amp;CHOOSE(AND(M468&lt;&gt;{11,12,13})*MIN(4,MOD(M468,10))+1,"th","st","nd","rd","th")</f>
        <v>29th</v>
      </c>
      <c r="O468" s="34">
        <v>0.1384</v>
      </c>
      <c r="P468" s="29">
        <f t="shared" si="72"/>
        <v>35</v>
      </c>
      <c r="Q468" s="38" t="str">
        <f t="array" ref="Q468">P468&amp;CHOOSE(AND(P468&lt;&gt;{11,12,13})*MIN(4,MOD(P468,10))+1,"th","st","nd","rd","th")</f>
        <v>35th</v>
      </c>
      <c r="R468" s="35">
        <v>97.540999999999997</v>
      </c>
      <c r="S468" s="35">
        <v>75.165000000000006</v>
      </c>
      <c r="T468" s="35">
        <v>0</v>
      </c>
      <c r="U468" s="35">
        <v>172.70599999999999</v>
      </c>
      <c r="V468" s="36">
        <v>25.335000000000001</v>
      </c>
      <c r="W468" s="220">
        <f t="shared" si="73"/>
        <v>1.3994655129937349E-2</v>
      </c>
      <c r="X468" s="29">
        <f t="shared" si="74"/>
        <v>15</v>
      </c>
      <c r="Y468" s="38" t="str">
        <f t="array" ref="Y468">X468&amp;CHOOSE(AND(X468&lt;&gt;{11,12,13})*MIN(4,MOD(X468,10))+1,"th","st","nd","rd","th")</f>
        <v>15th</v>
      </c>
      <c r="Z468" s="37">
        <v>5.0670000000000002</v>
      </c>
      <c r="AA468" s="28">
        <v>1</v>
      </c>
      <c r="AB468" s="221">
        <f t="shared" si="75"/>
        <v>5.523842561648845E-4</v>
      </c>
      <c r="AC468" s="29">
        <f t="shared" si="76"/>
        <v>15</v>
      </c>
      <c r="AD468" s="38" t="str">
        <f t="array" ref="AD468">AC468&amp;CHOOSE(AND(AC468&lt;&gt;{11,12,13})*MIN(4,MOD(AC468,10))+1,"th","st","nd","rd","th")</f>
        <v>15th</v>
      </c>
      <c r="AE468" s="37">
        <v>0.6</v>
      </c>
      <c r="AF468" s="113">
        <v>1810.3340000000001</v>
      </c>
      <c r="AG468" s="113">
        <v>1833.8230000000001</v>
      </c>
      <c r="AH468" s="113">
        <v>1798.43</v>
      </c>
      <c r="AI468" s="38">
        <v>1814.1959999999999</v>
      </c>
      <c r="AJ468" s="29">
        <f t="shared" si="77"/>
        <v>42</v>
      </c>
      <c r="AK468" s="38" t="str">
        <f t="array" ref="AK468">AJ468&amp;CHOOSE(AND(AJ468&lt;&gt;{11,12,13})*MIN(4,MOD(AJ468,10))+1,"th","st","nd","rd","th")</f>
        <v>42nd</v>
      </c>
      <c r="AL468" s="38">
        <v>178.37299999999999</v>
      </c>
      <c r="AM468" s="38">
        <v>178.37299999999999</v>
      </c>
      <c r="AN468" s="38">
        <v>1992.569</v>
      </c>
      <c r="AO468" s="29">
        <f t="shared" si="78"/>
        <v>39</v>
      </c>
      <c r="AP468" s="38" t="str">
        <f t="array" ref="AP468">AO468&amp;CHOOSE(AND(AO468&lt;&gt;{11,12,13})*MIN(4,MOD(AO468,10))+1,"th","st","nd","rd","th")</f>
        <v>39th</v>
      </c>
      <c r="AQ468" s="77">
        <v>0.88</v>
      </c>
      <c r="AR468" s="36">
        <v>1588.1089999999999</v>
      </c>
      <c r="AS468" s="29">
        <f t="shared" si="79"/>
        <v>25</v>
      </c>
      <c r="AT468" s="38" t="str">
        <f t="array" ref="AT468">AS468&amp;CHOOSE(AND(AS468&lt;&gt;{11,12,13})*MIN(4,MOD(AS468,10))+1,"th","st","nd","rd","th")</f>
        <v>25th</v>
      </c>
      <c r="AU468" s="40">
        <v>5.3850212236484466E-4</v>
      </c>
    </row>
    <row r="469" spans="1:47" x14ac:dyDescent="0.25">
      <c r="A469" s="7">
        <v>107651603</v>
      </c>
      <c r="B469" s="8" t="s">
        <v>256</v>
      </c>
      <c r="C469" s="8" t="s">
        <v>134</v>
      </c>
      <c r="D469" s="27">
        <v>50283</v>
      </c>
      <c r="E469" s="29">
        <f t="shared" si="70"/>
        <v>35</v>
      </c>
      <c r="F469" s="38" t="str">
        <f t="array" ref="F469">E469&amp;CHOOSE(AND(E469&lt;&gt;{11,12,13})*MIN(4,MOD(E469,10))+1,"th","st","nd","rd","th")</f>
        <v>35th</v>
      </c>
      <c r="G469" s="29">
        <v>7352</v>
      </c>
      <c r="H469" s="30">
        <v>1.1326000000000001</v>
      </c>
      <c r="I469" s="31">
        <v>0.70369999999999999</v>
      </c>
      <c r="J469" s="94">
        <v>184</v>
      </c>
      <c r="K469" s="33">
        <v>0</v>
      </c>
      <c r="L469" s="34">
        <v>0.27139999999999997</v>
      </c>
      <c r="M469" s="29">
        <f t="shared" si="71"/>
        <v>87</v>
      </c>
      <c r="N469" s="38" t="str">
        <f t="array" ref="N469">M469&amp;CHOOSE(AND(M469&lt;&gt;{11,12,13})*MIN(4,MOD(M469,10))+1,"th","st","nd","rd","th")</f>
        <v>87th</v>
      </c>
      <c r="O469" s="34">
        <v>0.17219999999999999</v>
      </c>
      <c r="P469" s="29">
        <f t="shared" si="72"/>
        <v>52</v>
      </c>
      <c r="Q469" s="38" t="str">
        <f t="array" ref="Q469">P469&amp;CHOOSE(AND(P469&lt;&gt;{11,12,13})*MIN(4,MOD(P469,10))+1,"th","st","nd","rd","th")</f>
        <v>52nd</v>
      </c>
      <c r="R469" s="35">
        <v>332.79399999999998</v>
      </c>
      <c r="S469" s="35">
        <v>105.577</v>
      </c>
      <c r="T469" s="35">
        <v>0</v>
      </c>
      <c r="U469" s="35">
        <v>438.37099999999998</v>
      </c>
      <c r="V469" s="36">
        <v>70.188000000000002</v>
      </c>
      <c r="W469" s="220">
        <f t="shared" si="73"/>
        <v>3.4343794160361076E-2</v>
      </c>
      <c r="X469" s="29">
        <f t="shared" si="74"/>
        <v>67</v>
      </c>
      <c r="Y469" s="38" t="str">
        <f t="array" ref="Y469">X469&amp;CHOOSE(AND(X469&lt;&gt;{11,12,13})*MIN(4,MOD(X469,10))+1,"th","st","nd","rd","th")</f>
        <v>67th</v>
      </c>
      <c r="Z469" s="37">
        <v>14.038</v>
      </c>
      <c r="AA469" s="28">
        <v>6</v>
      </c>
      <c r="AB469" s="221">
        <f t="shared" si="75"/>
        <v>2.9358688801813192E-3</v>
      </c>
      <c r="AC469" s="29">
        <f t="shared" si="76"/>
        <v>36</v>
      </c>
      <c r="AD469" s="38" t="str">
        <f t="array" ref="AD469">AC469&amp;CHOOSE(AND(AC469&lt;&gt;{11,12,13})*MIN(4,MOD(AC469,10))+1,"th","st","nd","rd","th")</f>
        <v>36th</v>
      </c>
      <c r="AE469" s="37">
        <v>3.6</v>
      </c>
      <c r="AF469" s="113">
        <v>2043.6880000000001</v>
      </c>
      <c r="AG469" s="113">
        <v>2068.087</v>
      </c>
      <c r="AH469" s="113">
        <v>2141.9430000000002</v>
      </c>
      <c r="AI469" s="38">
        <v>2084.5729999999999</v>
      </c>
      <c r="AJ469" s="29">
        <f t="shared" si="77"/>
        <v>49</v>
      </c>
      <c r="AK469" s="38" t="str">
        <f t="array" ref="AK469">AJ469&amp;CHOOSE(AND(AJ469&lt;&gt;{11,12,13})*MIN(4,MOD(AJ469,10))+1,"th","st","nd","rd","th")</f>
        <v>49th</v>
      </c>
      <c r="AL469" s="38">
        <v>456.00900000000001</v>
      </c>
      <c r="AM469" s="38">
        <v>456.00900000000001</v>
      </c>
      <c r="AN469" s="38">
        <v>2540.5819999999999</v>
      </c>
      <c r="AO469" s="29">
        <f t="shared" si="78"/>
        <v>52</v>
      </c>
      <c r="AP469" s="38" t="str">
        <f t="array" ref="AP469">AO469&amp;CHOOSE(AND(AO469&lt;&gt;{11,12,13})*MIN(4,MOD(AO469,10))+1,"th","st","nd","rd","th")</f>
        <v>52nd</v>
      </c>
      <c r="AQ469" s="77">
        <v>0.9</v>
      </c>
      <c r="AR469" s="36">
        <v>2589.7170000000001</v>
      </c>
      <c r="AS469" s="29">
        <f t="shared" si="79"/>
        <v>51</v>
      </c>
      <c r="AT469" s="38" t="str">
        <f t="array" ref="AT469">AS469&amp;CHOOSE(AND(AS469&lt;&gt;{11,12,13})*MIN(4,MOD(AS469,10))+1,"th","st","nd","rd","th")</f>
        <v>51st</v>
      </c>
      <c r="AU469" s="40">
        <v>8.7813122450934957E-4</v>
      </c>
    </row>
    <row r="470" spans="1:47" x14ac:dyDescent="0.25">
      <c r="A470" s="7">
        <v>107652603</v>
      </c>
      <c r="B470" s="8" t="s">
        <v>299</v>
      </c>
      <c r="C470" s="8" t="s">
        <v>134</v>
      </c>
      <c r="D470" s="27">
        <v>87168</v>
      </c>
      <c r="E470" s="29">
        <f t="shared" si="70"/>
        <v>92</v>
      </c>
      <c r="F470" s="38" t="str">
        <f t="array" ref="F470">E470&amp;CHOOSE(AND(E470&lt;&gt;{11,12,13})*MIN(4,MOD(E470,10))+1,"th","st","nd","rd","th")</f>
        <v>92nd</v>
      </c>
      <c r="G470" s="29">
        <v>9416</v>
      </c>
      <c r="H470" s="30">
        <v>0.65329999999999999</v>
      </c>
      <c r="I470" s="31">
        <v>0.1991</v>
      </c>
      <c r="J470" s="94">
        <v>326</v>
      </c>
      <c r="K470" s="33">
        <v>0</v>
      </c>
      <c r="L470" s="34">
        <v>4.3200000000000002E-2</v>
      </c>
      <c r="M470" s="29">
        <f t="shared" si="71"/>
        <v>9</v>
      </c>
      <c r="N470" s="38" t="str">
        <f t="array" ref="N470">M470&amp;CHOOSE(AND(M470&lt;&gt;{11,12,13})*MIN(4,MOD(M470,10))+1,"th","st","nd","rd","th")</f>
        <v>9th</v>
      </c>
      <c r="O470" s="34">
        <v>0.1139</v>
      </c>
      <c r="P470" s="29">
        <f t="shared" si="72"/>
        <v>22</v>
      </c>
      <c r="Q470" s="38" t="str">
        <f t="array" ref="Q470">P470&amp;CHOOSE(AND(P470&lt;&gt;{11,12,13})*MIN(4,MOD(P470,10))+1,"th","st","nd","rd","th")</f>
        <v>22nd</v>
      </c>
      <c r="R470" s="35">
        <v>90.698999999999998</v>
      </c>
      <c r="S470" s="35">
        <v>119.56699999999999</v>
      </c>
      <c r="T470" s="35">
        <v>0</v>
      </c>
      <c r="U470" s="35">
        <v>210.26599999999999</v>
      </c>
      <c r="V470" s="36">
        <v>51.554000000000002</v>
      </c>
      <c r="W470" s="220">
        <f t="shared" si="73"/>
        <v>1.4733119741105874E-2</v>
      </c>
      <c r="X470" s="29">
        <f t="shared" si="74"/>
        <v>18</v>
      </c>
      <c r="Y470" s="38" t="str">
        <f t="array" ref="Y470">X470&amp;CHOOSE(AND(X470&lt;&gt;{11,12,13})*MIN(4,MOD(X470,10))+1,"th","st","nd","rd","th")</f>
        <v>18th</v>
      </c>
      <c r="Z470" s="37">
        <v>10.311</v>
      </c>
      <c r="AA470" s="28">
        <v>28</v>
      </c>
      <c r="AB470" s="221">
        <f t="shared" si="75"/>
        <v>8.0018495703721229E-3</v>
      </c>
      <c r="AC470" s="29">
        <f t="shared" si="76"/>
        <v>57</v>
      </c>
      <c r="AD470" s="38" t="str">
        <f t="array" ref="AD470">AC470&amp;CHOOSE(AND(AC470&lt;&gt;{11,12,13})*MIN(4,MOD(AC470,10))+1,"th","st","nd","rd","th")</f>
        <v>57th</v>
      </c>
      <c r="AE470" s="37">
        <v>16.8</v>
      </c>
      <c r="AF470" s="113">
        <v>3499.1909999999998</v>
      </c>
      <c r="AG470" s="113">
        <v>3548.7069999999999</v>
      </c>
      <c r="AH470" s="113">
        <v>3496.2420000000002</v>
      </c>
      <c r="AI470" s="38">
        <v>3514.7130000000002</v>
      </c>
      <c r="AJ470" s="29">
        <f t="shared" si="77"/>
        <v>73</v>
      </c>
      <c r="AK470" s="38" t="str">
        <f t="array" ref="AK470">AJ470&amp;CHOOSE(AND(AJ470&lt;&gt;{11,12,13})*MIN(4,MOD(AJ470,10))+1,"th","st","nd","rd","th")</f>
        <v>73rd</v>
      </c>
      <c r="AL470" s="38">
        <v>237.37700000000001</v>
      </c>
      <c r="AM470" s="38">
        <v>237.37700000000001</v>
      </c>
      <c r="AN470" s="38">
        <v>3752.09</v>
      </c>
      <c r="AO470" s="29">
        <f t="shared" si="78"/>
        <v>70</v>
      </c>
      <c r="AP470" s="38" t="str">
        <f t="array" ref="AP470">AO470&amp;CHOOSE(AND(AO470&lt;&gt;{11,12,13})*MIN(4,MOD(AO470,10))+1,"th","st","nd","rd","th")</f>
        <v>70th</v>
      </c>
      <c r="AQ470" s="77">
        <v>0.83</v>
      </c>
      <c r="AR470" s="36">
        <v>2034.53</v>
      </c>
      <c r="AS470" s="29">
        <f t="shared" si="79"/>
        <v>37</v>
      </c>
      <c r="AT470" s="38" t="str">
        <f t="array" ref="AT470">AS470&amp;CHOOSE(AND(AS470&lt;&gt;{11,12,13})*MIN(4,MOD(AS470,10))+1,"th","st","nd","rd","th")</f>
        <v>37th</v>
      </c>
      <c r="AU470" s="40">
        <v>6.8987627613403585E-4</v>
      </c>
    </row>
    <row r="471" spans="1:47" x14ac:dyDescent="0.25">
      <c r="A471" s="7">
        <v>107653102</v>
      </c>
      <c r="B471" s="8" t="s">
        <v>313</v>
      </c>
      <c r="C471" s="8" t="s">
        <v>134</v>
      </c>
      <c r="D471" s="27">
        <v>60188</v>
      </c>
      <c r="E471" s="29">
        <f t="shared" si="70"/>
        <v>63</v>
      </c>
      <c r="F471" s="38" t="str">
        <f t="array" ref="F471">E471&amp;CHOOSE(AND(E471&lt;&gt;{11,12,13})*MIN(4,MOD(E471,10))+1,"th","st","nd","rd","th")</f>
        <v>63rd</v>
      </c>
      <c r="G471" s="29">
        <v>12520</v>
      </c>
      <c r="H471" s="30">
        <v>0.94620000000000004</v>
      </c>
      <c r="I471" s="31">
        <v>0.35289999999999999</v>
      </c>
      <c r="J471" s="94">
        <v>300</v>
      </c>
      <c r="K471" s="33">
        <v>0</v>
      </c>
      <c r="L471" s="34">
        <v>6.4100000000000004E-2</v>
      </c>
      <c r="M471" s="29">
        <f t="shared" si="71"/>
        <v>17</v>
      </c>
      <c r="N471" s="38" t="str">
        <f t="array" ref="N471">M471&amp;CHOOSE(AND(M471&lt;&gt;{11,12,13})*MIN(4,MOD(M471,10))+1,"th","st","nd","rd","th")</f>
        <v>17th</v>
      </c>
      <c r="O471" s="34">
        <v>0.16400000000000001</v>
      </c>
      <c r="P471" s="29">
        <f t="shared" si="72"/>
        <v>48</v>
      </c>
      <c r="Q471" s="38" t="str">
        <f t="array" ref="Q471">P471&amp;CHOOSE(AND(P471&lt;&gt;{11,12,13})*MIN(4,MOD(P471,10))+1,"th","st","nd","rd","th")</f>
        <v>48th</v>
      </c>
      <c r="R471" s="35">
        <v>147.30600000000001</v>
      </c>
      <c r="S471" s="35">
        <v>188.441</v>
      </c>
      <c r="T471" s="35">
        <v>0</v>
      </c>
      <c r="U471" s="35">
        <v>335.74700000000001</v>
      </c>
      <c r="V471" s="36">
        <v>90.77</v>
      </c>
      <c r="W471" s="220">
        <f t="shared" si="73"/>
        <v>2.3699064439158257E-2</v>
      </c>
      <c r="X471" s="29">
        <f t="shared" si="74"/>
        <v>42</v>
      </c>
      <c r="Y471" s="38" t="str">
        <f t="array" ref="Y471">X471&amp;CHOOSE(AND(X471&lt;&gt;{11,12,13})*MIN(4,MOD(X471,10))+1,"th","st","nd","rd","th")</f>
        <v>42nd</v>
      </c>
      <c r="Z471" s="37">
        <v>18.154</v>
      </c>
      <c r="AA471" s="28">
        <v>9</v>
      </c>
      <c r="AB471" s="221">
        <f t="shared" si="75"/>
        <v>2.3498025774201206E-3</v>
      </c>
      <c r="AC471" s="29">
        <f t="shared" si="76"/>
        <v>30</v>
      </c>
      <c r="AD471" s="38" t="str">
        <f t="array" ref="AD471">AC471&amp;CHOOSE(AND(AC471&lt;&gt;{11,12,13})*MIN(4,MOD(AC471,10))+1,"th","st","nd","rd","th")</f>
        <v>30th</v>
      </c>
      <c r="AE471" s="37">
        <v>5.4</v>
      </c>
      <c r="AF471" s="113">
        <v>3830.1089999999999</v>
      </c>
      <c r="AG471" s="113">
        <v>3959.1959999999999</v>
      </c>
      <c r="AH471" s="113">
        <v>4064.7310000000002</v>
      </c>
      <c r="AI471" s="38">
        <v>3951.3449999999998</v>
      </c>
      <c r="AJ471" s="29">
        <f t="shared" si="77"/>
        <v>77</v>
      </c>
      <c r="AK471" s="38" t="str">
        <f t="array" ref="AK471">AJ471&amp;CHOOSE(AND(AJ471&lt;&gt;{11,12,13})*MIN(4,MOD(AJ471,10))+1,"th","st","nd","rd","th")</f>
        <v>77th</v>
      </c>
      <c r="AL471" s="38">
        <v>359.30099999999999</v>
      </c>
      <c r="AM471" s="38">
        <v>359.30099999999999</v>
      </c>
      <c r="AN471" s="38">
        <v>4310.6459999999997</v>
      </c>
      <c r="AO471" s="29">
        <f t="shared" si="78"/>
        <v>76</v>
      </c>
      <c r="AP471" s="38" t="str">
        <f t="array" ref="AP471">AO471&amp;CHOOSE(AND(AO471&lt;&gt;{11,12,13})*MIN(4,MOD(AO471,10))+1,"th","st","nd","rd","th")</f>
        <v>76th</v>
      </c>
      <c r="AQ471" s="77">
        <v>0.88</v>
      </c>
      <c r="AR471" s="36">
        <v>3589.2849999999999</v>
      </c>
      <c r="AS471" s="29">
        <f t="shared" si="79"/>
        <v>69</v>
      </c>
      <c r="AT471" s="38" t="str">
        <f t="array" ref="AT471">AS471&amp;CHOOSE(AND(AS471&lt;&gt;{11,12,13})*MIN(4,MOD(AS471,10))+1,"th","st","nd","rd","th")</f>
        <v>69th</v>
      </c>
      <c r="AU471" s="40">
        <v>1.2170685955890316E-3</v>
      </c>
    </row>
    <row r="472" spans="1:47" x14ac:dyDescent="0.25">
      <c r="A472" s="7">
        <v>107653203</v>
      </c>
      <c r="B472" s="8" t="s">
        <v>316</v>
      </c>
      <c r="C472" s="8" t="s">
        <v>134</v>
      </c>
      <c r="D472" s="27">
        <v>42103</v>
      </c>
      <c r="E472" s="29">
        <f t="shared" si="70"/>
        <v>13</v>
      </c>
      <c r="F472" s="38" t="str">
        <f t="array" ref="F472">E472&amp;CHOOSE(AND(E472&lt;&gt;{11,12,13})*MIN(4,MOD(E472,10))+1,"th","st","nd","rd","th")</f>
        <v>13th</v>
      </c>
      <c r="G472" s="29">
        <v>11782</v>
      </c>
      <c r="H472" s="30">
        <v>1.3527</v>
      </c>
      <c r="I472" s="31">
        <v>0.45319999999999999</v>
      </c>
      <c r="J472" s="94">
        <v>280</v>
      </c>
      <c r="K472" s="33">
        <v>0</v>
      </c>
      <c r="L472" s="34">
        <v>0.30409999999999998</v>
      </c>
      <c r="M472" s="29">
        <f t="shared" si="71"/>
        <v>90</v>
      </c>
      <c r="N472" s="38" t="str">
        <f t="array" ref="N472">M472&amp;CHOOSE(AND(M472&lt;&gt;{11,12,13})*MIN(4,MOD(M472,10))+1,"th","st","nd","rd","th")</f>
        <v>90th</v>
      </c>
      <c r="O472" s="34">
        <v>0.1409</v>
      </c>
      <c r="P472" s="29">
        <f t="shared" si="72"/>
        <v>36</v>
      </c>
      <c r="Q472" s="38" t="str">
        <f t="array" ref="Q472">P472&amp;CHOOSE(AND(P472&lt;&gt;{11,12,13})*MIN(4,MOD(P472,10))+1,"th","st","nd","rd","th")</f>
        <v>36th</v>
      </c>
      <c r="R472" s="35">
        <v>512.85299999999995</v>
      </c>
      <c r="S472" s="35">
        <v>118.81100000000001</v>
      </c>
      <c r="T472" s="35">
        <v>256.42700000000002</v>
      </c>
      <c r="U472" s="35">
        <v>888.09100000000001</v>
      </c>
      <c r="V472" s="36">
        <v>105.592</v>
      </c>
      <c r="W472" s="220">
        <f t="shared" si="73"/>
        <v>3.7566930058311424E-2</v>
      </c>
      <c r="X472" s="29">
        <f t="shared" si="74"/>
        <v>73</v>
      </c>
      <c r="Y472" s="38" t="str">
        <f t="array" ref="Y472">X472&amp;CHOOSE(AND(X472&lt;&gt;{11,12,13})*MIN(4,MOD(X472,10))+1,"th","st","nd","rd","th")</f>
        <v>73rd</v>
      </c>
      <c r="Z472" s="37">
        <v>21.117999999999999</v>
      </c>
      <c r="AA472" s="28">
        <v>4</v>
      </c>
      <c r="AB472" s="221">
        <f t="shared" si="75"/>
        <v>1.4230975853591721E-3</v>
      </c>
      <c r="AC472" s="29">
        <f t="shared" si="76"/>
        <v>24</v>
      </c>
      <c r="AD472" s="38" t="str">
        <f t="array" ref="AD472">AC472&amp;CHOOSE(AND(AC472&lt;&gt;{11,12,13})*MIN(4,MOD(AC472,10))+1,"th","st","nd","rd","th")</f>
        <v>24th</v>
      </c>
      <c r="AE472" s="37">
        <v>2.4</v>
      </c>
      <c r="AF472" s="113">
        <v>2810.77</v>
      </c>
      <c r="AG472" s="113">
        <v>2918.2719999999999</v>
      </c>
      <c r="AH472" s="113">
        <v>2987.3150000000001</v>
      </c>
      <c r="AI472" s="38">
        <v>2905.4520000000002</v>
      </c>
      <c r="AJ472" s="29">
        <f t="shared" si="77"/>
        <v>63</v>
      </c>
      <c r="AK472" s="38" t="str">
        <f t="array" ref="AK472">AJ472&amp;CHOOSE(AND(AJ472&lt;&gt;{11,12,13})*MIN(4,MOD(AJ472,10))+1,"th","st","nd","rd","th")</f>
        <v>63rd</v>
      </c>
      <c r="AL472" s="38">
        <v>911.60900000000004</v>
      </c>
      <c r="AM472" s="38">
        <v>911.60900000000004</v>
      </c>
      <c r="AN472" s="38">
        <v>3817.0610000000001</v>
      </c>
      <c r="AO472" s="29">
        <f t="shared" si="78"/>
        <v>71</v>
      </c>
      <c r="AP472" s="38" t="str">
        <f t="array" ref="AP472">AO472&amp;CHOOSE(AND(AO472&lt;&gt;{11,12,13})*MIN(4,MOD(AO472,10))+1,"th","st","nd","rd","th")</f>
        <v>71st</v>
      </c>
      <c r="AQ472" s="77">
        <v>1.07</v>
      </c>
      <c r="AR472" s="36">
        <v>5524.7719999999999</v>
      </c>
      <c r="AS472" s="29">
        <f t="shared" si="79"/>
        <v>83</v>
      </c>
      <c r="AT472" s="38" t="str">
        <f t="array" ref="AT472">AS472&amp;CHOOSE(AND(AS472&lt;&gt;{11,12,13})*MIN(4,MOD(AS472,10))+1,"th","st","nd","rd","th")</f>
        <v>83rd</v>
      </c>
      <c r="AU472" s="40">
        <v>1.8733609894420772E-3</v>
      </c>
    </row>
    <row r="473" spans="1:47" x14ac:dyDescent="0.25">
      <c r="A473" s="7">
        <v>107653802</v>
      </c>
      <c r="B473" s="8" t="s">
        <v>333</v>
      </c>
      <c r="C473" s="8" t="s">
        <v>134</v>
      </c>
      <c r="D473" s="27">
        <v>60396</v>
      </c>
      <c r="E473" s="29">
        <f t="shared" si="70"/>
        <v>63</v>
      </c>
      <c r="F473" s="38" t="str">
        <f t="array" ref="F473">E473&amp;CHOOSE(AND(E473&lt;&gt;{11,12,13})*MIN(4,MOD(E473,10))+1,"th","st","nd","rd","th")</f>
        <v>63rd</v>
      </c>
      <c r="G473" s="29">
        <v>20276</v>
      </c>
      <c r="H473" s="30">
        <v>0.94299999999999995</v>
      </c>
      <c r="I473" s="31">
        <v>0.1095</v>
      </c>
      <c r="J473" s="94">
        <v>343</v>
      </c>
      <c r="K473" s="33">
        <v>0</v>
      </c>
      <c r="L473" s="34">
        <v>9.7799999999999998E-2</v>
      </c>
      <c r="M473" s="29">
        <f t="shared" si="71"/>
        <v>31</v>
      </c>
      <c r="N473" s="38" t="str">
        <f t="array" ref="N473">M473&amp;CHOOSE(AND(M473&lt;&gt;{11,12,13})*MIN(4,MOD(M473,10))+1,"th","st","nd","rd","th")</f>
        <v>31st</v>
      </c>
      <c r="O473" s="34">
        <v>0.13389999999999999</v>
      </c>
      <c r="P473" s="29">
        <f t="shared" si="72"/>
        <v>33</v>
      </c>
      <c r="Q473" s="38" t="str">
        <f t="array" ref="Q473">P473&amp;CHOOSE(AND(P473&lt;&gt;{11,12,13})*MIN(4,MOD(P473,10))+1,"th","st","nd","rd","th")</f>
        <v>33rd</v>
      </c>
      <c r="R473" s="35">
        <v>339.262</v>
      </c>
      <c r="S473" s="35">
        <v>232.245</v>
      </c>
      <c r="T473" s="35">
        <v>0</v>
      </c>
      <c r="U473" s="35">
        <v>571.50699999999995</v>
      </c>
      <c r="V473" s="36">
        <v>161.84</v>
      </c>
      <c r="W473" s="220">
        <f t="shared" si="73"/>
        <v>2.7992430420631931E-2</v>
      </c>
      <c r="X473" s="29">
        <f t="shared" si="74"/>
        <v>53</v>
      </c>
      <c r="Y473" s="38" t="str">
        <f t="array" ref="Y473">X473&amp;CHOOSE(AND(X473&lt;&gt;{11,12,13})*MIN(4,MOD(X473,10))+1,"th","st","nd","rd","th")</f>
        <v>53rd</v>
      </c>
      <c r="Z473" s="37">
        <v>32.368000000000002</v>
      </c>
      <c r="AA473" s="28">
        <v>15</v>
      </c>
      <c r="AB473" s="221">
        <f t="shared" si="75"/>
        <v>2.5944541294456187E-3</v>
      </c>
      <c r="AC473" s="29">
        <f t="shared" si="76"/>
        <v>32</v>
      </c>
      <c r="AD473" s="38" t="str">
        <f t="array" ref="AD473">AC473&amp;CHOOSE(AND(AC473&lt;&gt;{11,12,13})*MIN(4,MOD(AC473,10))+1,"th","st","nd","rd","th")</f>
        <v>32nd</v>
      </c>
      <c r="AE473" s="37">
        <v>9</v>
      </c>
      <c r="AF473" s="113">
        <v>5781.5630000000001</v>
      </c>
      <c r="AG473" s="113">
        <v>5918.4520000000002</v>
      </c>
      <c r="AH473" s="113">
        <v>5956.442</v>
      </c>
      <c r="AI473" s="38">
        <v>5885.4859999999999</v>
      </c>
      <c r="AJ473" s="29">
        <f t="shared" si="77"/>
        <v>89</v>
      </c>
      <c r="AK473" s="38" t="str">
        <f t="array" ref="AK473">AJ473&amp;CHOOSE(AND(AJ473&lt;&gt;{11,12,13})*MIN(4,MOD(AJ473,10))+1,"th","st","nd","rd","th")</f>
        <v>89th</v>
      </c>
      <c r="AL473" s="38">
        <v>612.875</v>
      </c>
      <c r="AM473" s="38">
        <v>612.875</v>
      </c>
      <c r="AN473" s="38">
        <v>6498.3609999999999</v>
      </c>
      <c r="AO473" s="29">
        <f t="shared" si="78"/>
        <v>89</v>
      </c>
      <c r="AP473" s="38" t="str">
        <f t="array" ref="AP473">AO473&amp;CHOOSE(AND(AO473&lt;&gt;{11,12,13})*MIN(4,MOD(AO473,10))+1,"th","st","nd","rd","th")</f>
        <v>89th</v>
      </c>
      <c r="AQ473" s="77">
        <v>0.89</v>
      </c>
      <c r="AR473" s="36">
        <v>5453.8789999999999</v>
      </c>
      <c r="AS473" s="29">
        <f t="shared" si="79"/>
        <v>83</v>
      </c>
      <c r="AT473" s="38" t="str">
        <f t="array" ref="AT473">AS473&amp;CHOOSE(AND(AS473&lt;&gt;{11,12,13})*MIN(4,MOD(AS473,10))+1,"th","st","nd","rd","th")</f>
        <v>83rd</v>
      </c>
      <c r="AU473" s="40">
        <v>1.8493223176879274E-3</v>
      </c>
    </row>
    <row r="474" spans="1:47" x14ac:dyDescent="0.25">
      <c r="A474" s="7">
        <v>107654103</v>
      </c>
      <c r="B474" s="8" t="s">
        <v>345</v>
      </c>
      <c r="C474" s="8" t="s">
        <v>134</v>
      </c>
      <c r="D474" s="27">
        <v>40794</v>
      </c>
      <c r="E474" s="29">
        <f t="shared" si="70"/>
        <v>10</v>
      </c>
      <c r="F474" s="38" t="str">
        <f t="array" ref="F474">E474&amp;CHOOSE(AND(E474&lt;&gt;{11,12,13})*MIN(4,MOD(E474,10))+1,"th","st","nd","rd","th")</f>
        <v>10th</v>
      </c>
      <c r="G474" s="29">
        <v>4397</v>
      </c>
      <c r="H474" s="30">
        <v>1.3960999999999999</v>
      </c>
      <c r="I474" s="31">
        <v>-1.5255000000000001</v>
      </c>
      <c r="J474" s="94">
        <v>455</v>
      </c>
      <c r="K474" s="33">
        <v>0</v>
      </c>
      <c r="L474" s="34">
        <v>0.32650000000000001</v>
      </c>
      <c r="M474" s="29">
        <f t="shared" si="71"/>
        <v>93</v>
      </c>
      <c r="N474" s="38" t="str">
        <f t="array" ref="N474">M474&amp;CHOOSE(AND(M474&lt;&gt;{11,12,13})*MIN(4,MOD(M474,10))+1,"th","st","nd","rd","th")</f>
        <v>93rd</v>
      </c>
      <c r="O474" s="34">
        <v>0.24679999999999999</v>
      </c>
      <c r="P474" s="29">
        <f t="shared" si="72"/>
        <v>84</v>
      </c>
      <c r="Q474" s="38" t="str">
        <f t="array" ref="Q474">P474&amp;CHOOSE(AND(P474&lt;&gt;{11,12,13})*MIN(4,MOD(P474,10))+1,"th","st","nd","rd","th")</f>
        <v>84th</v>
      </c>
      <c r="R474" s="35">
        <v>207.59700000000001</v>
      </c>
      <c r="S474" s="35">
        <v>78.460999999999999</v>
      </c>
      <c r="T474" s="35">
        <v>103.798</v>
      </c>
      <c r="U474" s="35">
        <v>389.85599999999999</v>
      </c>
      <c r="V474" s="36">
        <v>57.805999999999997</v>
      </c>
      <c r="W474" s="220">
        <f t="shared" si="73"/>
        <v>5.4548988966771975E-2</v>
      </c>
      <c r="X474" s="29">
        <f t="shared" si="74"/>
        <v>89</v>
      </c>
      <c r="Y474" s="38" t="str">
        <f t="array" ref="Y474">X474&amp;CHOOSE(AND(X474&lt;&gt;{11,12,13})*MIN(4,MOD(X474,10))+1,"th","st","nd","rd","th")</f>
        <v>89th</v>
      </c>
      <c r="Z474" s="37">
        <v>11.561</v>
      </c>
      <c r="AA474" s="28">
        <v>0</v>
      </c>
      <c r="AB474" s="221">
        <f t="shared" si="75"/>
        <v>0</v>
      </c>
      <c r="AC474" s="29">
        <f t="shared" si="76"/>
        <v>1</v>
      </c>
      <c r="AD474" s="38" t="str">
        <f t="array" ref="AD474">AC474&amp;CHOOSE(AND(AC474&lt;&gt;{11,12,13})*MIN(4,MOD(AC474,10))+1,"th","st","nd","rd","th")</f>
        <v>1st</v>
      </c>
      <c r="AE474" s="37">
        <v>0</v>
      </c>
      <c r="AF474" s="113">
        <v>1059.7080000000001</v>
      </c>
      <c r="AG474" s="113">
        <v>1060.751</v>
      </c>
      <c r="AH474" s="113">
        <v>1094.962</v>
      </c>
      <c r="AI474" s="38">
        <v>1071.807</v>
      </c>
      <c r="AJ474" s="29">
        <f t="shared" si="77"/>
        <v>19</v>
      </c>
      <c r="AK474" s="38" t="str">
        <f t="array" ref="AK474">AJ474&amp;CHOOSE(AND(AJ474&lt;&gt;{11,12,13})*MIN(4,MOD(AJ474,10))+1,"th","st","nd","rd","th")</f>
        <v>19th</v>
      </c>
      <c r="AL474" s="38">
        <v>401.41699999999997</v>
      </c>
      <c r="AM474" s="38">
        <v>401.41699999999997</v>
      </c>
      <c r="AN474" s="38">
        <v>1473.2239999999999</v>
      </c>
      <c r="AO474" s="29">
        <f t="shared" si="78"/>
        <v>24</v>
      </c>
      <c r="AP474" s="38" t="str">
        <f t="array" ref="AP474">AO474&amp;CHOOSE(AND(AO474&lt;&gt;{11,12,13})*MIN(4,MOD(AO474,10))+1,"th","st","nd","rd","th")</f>
        <v>24th</v>
      </c>
      <c r="AQ474" s="77">
        <v>1.06</v>
      </c>
      <c r="AR474" s="36">
        <v>2180.174</v>
      </c>
      <c r="AS474" s="29">
        <f t="shared" si="79"/>
        <v>42</v>
      </c>
      <c r="AT474" s="38" t="str">
        <f t="array" ref="AT474">AS474&amp;CHOOSE(AND(AS474&lt;&gt;{11,12,13})*MIN(4,MOD(AS474,10))+1,"th","st","nd","rd","th")</f>
        <v>42nd</v>
      </c>
      <c r="AU474" s="40">
        <v>7.3926180515610255E-4</v>
      </c>
    </row>
    <row r="475" spans="1:47" x14ac:dyDescent="0.25">
      <c r="A475" s="7">
        <v>107654403</v>
      </c>
      <c r="B475" s="8" t="s">
        <v>363</v>
      </c>
      <c r="C475" s="8" t="s">
        <v>134</v>
      </c>
      <c r="D475" s="27">
        <v>53653</v>
      </c>
      <c r="E475" s="29">
        <f t="shared" si="70"/>
        <v>48</v>
      </c>
      <c r="F475" s="38" t="str">
        <f t="array" ref="F475">E475&amp;CHOOSE(AND(E475&lt;&gt;{11,12,13})*MIN(4,MOD(E475,10))+1,"th","st","nd","rd","th")</f>
        <v>48th</v>
      </c>
      <c r="G475" s="29">
        <v>12103</v>
      </c>
      <c r="H475" s="30">
        <v>1.0615000000000001</v>
      </c>
      <c r="I475" s="31">
        <v>0.47689999999999999</v>
      </c>
      <c r="J475" s="94">
        <v>270</v>
      </c>
      <c r="K475" s="33">
        <v>0</v>
      </c>
      <c r="L475" s="34">
        <v>0.1419</v>
      </c>
      <c r="M475" s="29">
        <f t="shared" si="71"/>
        <v>48</v>
      </c>
      <c r="N475" s="38" t="str">
        <f t="array" ref="N475">M475&amp;CHOOSE(AND(M475&lt;&gt;{11,12,13})*MIN(4,MOD(M475,10))+1,"th","st","nd","rd","th")</f>
        <v>48th</v>
      </c>
      <c r="O475" s="34">
        <v>0.15640000000000001</v>
      </c>
      <c r="P475" s="29">
        <f t="shared" si="72"/>
        <v>44</v>
      </c>
      <c r="Q475" s="38" t="str">
        <f t="array" ref="Q475">P475&amp;CHOOSE(AND(P475&lt;&gt;{11,12,13})*MIN(4,MOD(P475,10))+1,"th","st","nd","rd","th")</f>
        <v>44th</v>
      </c>
      <c r="R475" s="35">
        <v>318.89999999999998</v>
      </c>
      <c r="S475" s="35">
        <v>175.74299999999999</v>
      </c>
      <c r="T475" s="35">
        <v>0</v>
      </c>
      <c r="U475" s="35">
        <v>494.64299999999997</v>
      </c>
      <c r="V475" s="36">
        <v>101.998</v>
      </c>
      <c r="W475" s="220">
        <f t="shared" si="73"/>
        <v>2.7231461818873055E-2</v>
      </c>
      <c r="X475" s="29">
        <f t="shared" si="74"/>
        <v>52</v>
      </c>
      <c r="Y475" s="38" t="str">
        <f t="array" ref="Y475">X475&amp;CHOOSE(AND(X475&lt;&gt;{11,12,13})*MIN(4,MOD(X475,10))+1,"th","st","nd","rd","th")</f>
        <v>52nd</v>
      </c>
      <c r="Z475" s="37">
        <v>20.399999999999999</v>
      </c>
      <c r="AA475" s="28">
        <v>7</v>
      </c>
      <c r="AB475" s="221">
        <f t="shared" si="75"/>
        <v>1.8688624554610029E-3</v>
      </c>
      <c r="AC475" s="29">
        <f t="shared" si="76"/>
        <v>27</v>
      </c>
      <c r="AD475" s="38" t="str">
        <f t="array" ref="AD475">AC475&amp;CHOOSE(AND(AC475&lt;&gt;{11,12,13})*MIN(4,MOD(AC475,10))+1,"th","st","nd","rd","th")</f>
        <v>27th</v>
      </c>
      <c r="AE475" s="37">
        <v>4.2</v>
      </c>
      <c r="AF475" s="113">
        <v>3745.5940000000001</v>
      </c>
      <c r="AG475" s="113">
        <v>3703.5169999999998</v>
      </c>
      <c r="AH475" s="113">
        <v>3879.8209999999999</v>
      </c>
      <c r="AI475" s="38">
        <v>3776.3110000000001</v>
      </c>
      <c r="AJ475" s="29">
        <f t="shared" si="77"/>
        <v>74</v>
      </c>
      <c r="AK475" s="38" t="str">
        <f t="array" ref="AK475">AJ475&amp;CHOOSE(AND(AJ475&lt;&gt;{11,12,13})*MIN(4,MOD(AJ475,10))+1,"th","st","nd","rd","th")</f>
        <v>74th</v>
      </c>
      <c r="AL475" s="38">
        <v>519.24300000000005</v>
      </c>
      <c r="AM475" s="38">
        <v>519.24300000000005</v>
      </c>
      <c r="AN475" s="38">
        <v>4295.5540000000001</v>
      </c>
      <c r="AO475" s="29">
        <f t="shared" si="78"/>
        <v>75</v>
      </c>
      <c r="AP475" s="38" t="str">
        <f t="array" ref="AP475">AO475&amp;CHOOSE(AND(AO475&lt;&gt;{11,12,13})*MIN(4,MOD(AO475,10))+1,"th","st","nd","rd","th")</f>
        <v>75th</v>
      </c>
      <c r="AQ475" s="77">
        <v>0.91</v>
      </c>
      <c r="AR475" s="36">
        <v>4149.3549999999996</v>
      </c>
      <c r="AS475" s="29">
        <f t="shared" si="79"/>
        <v>73</v>
      </c>
      <c r="AT475" s="38" t="str">
        <f t="array" ref="AT475">AS475&amp;CHOOSE(AND(AS475&lt;&gt;{11,12,13})*MIN(4,MOD(AS475,10))+1,"th","st","nd","rd","th")</f>
        <v>73rd</v>
      </c>
      <c r="AU475" s="40">
        <v>1.4069792904298005E-3</v>
      </c>
    </row>
    <row r="476" spans="1:47" x14ac:dyDescent="0.25">
      <c r="A476" s="7">
        <v>107654903</v>
      </c>
      <c r="B476" s="8" t="s">
        <v>379</v>
      </c>
      <c r="C476" s="8" t="s">
        <v>134</v>
      </c>
      <c r="D476" s="27">
        <v>51443</v>
      </c>
      <c r="E476" s="29">
        <f t="shared" si="70"/>
        <v>40</v>
      </c>
      <c r="F476" s="38" t="str">
        <f t="array" ref="F476">E476&amp;CHOOSE(AND(E476&lt;&gt;{11,12,13})*MIN(4,MOD(E476,10))+1,"th","st","nd","rd","th")</f>
        <v>40th</v>
      </c>
      <c r="G476" s="29">
        <v>6744</v>
      </c>
      <c r="H476" s="30">
        <v>1.1071</v>
      </c>
      <c r="I476" s="31">
        <v>0.81220000000000003</v>
      </c>
      <c r="J476" s="94">
        <v>107</v>
      </c>
      <c r="K476" s="33">
        <v>91.953000000000003</v>
      </c>
      <c r="L476" s="34">
        <v>0.14180000000000001</v>
      </c>
      <c r="M476" s="29">
        <f t="shared" si="71"/>
        <v>48</v>
      </c>
      <c r="N476" s="38" t="str">
        <f t="array" ref="N476">M476&amp;CHOOSE(AND(M476&lt;&gt;{11,12,13})*MIN(4,MOD(M476,10))+1,"th","st","nd","rd","th")</f>
        <v>48th</v>
      </c>
      <c r="O476" s="34">
        <v>0.18490000000000001</v>
      </c>
      <c r="P476" s="29">
        <f t="shared" si="72"/>
        <v>58</v>
      </c>
      <c r="Q476" s="38" t="str">
        <f t="array" ref="Q476">P476&amp;CHOOSE(AND(P476&lt;&gt;{11,12,13})*MIN(4,MOD(P476,10))+1,"th","st","nd","rd","th")</f>
        <v>58th</v>
      </c>
      <c r="R476" s="35">
        <v>144.30199999999999</v>
      </c>
      <c r="S476" s="35">
        <v>94.081000000000003</v>
      </c>
      <c r="T476" s="35">
        <v>0</v>
      </c>
      <c r="U476" s="35">
        <v>238.38300000000001</v>
      </c>
      <c r="V476" s="36">
        <v>105.459</v>
      </c>
      <c r="W476" s="220">
        <f t="shared" si="73"/>
        <v>6.2178374502969216E-2</v>
      </c>
      <c r="X476" s="29">
        <f t="shared" si="74"/>
        <v>91</v>
      </c>
      <c r="Y476" s="38" t="str">
        <f t="array" ref="Y476">X476&amp;CHOOSE(AND(X476&lt;&gt;{11,12,13})*MIN(4,MOD(X476,10))+1,"th","st","nd","rd","th")</f>
        <v>91st</v>
      </c>
      <c r="Z476" s="37">
        <v>21.091999999999999</v>
      </c>
      <c r="AA476" s="28">
        <v>0</v>
      </c>
      <c r="AB476" s="221">
        <f t="shared" si="75"/>
        <v>0</v>
      </c>
      <c r="AC476" s="29">
        <f t="shared" si="76"/>
        <v>1</v>
      </c>
      <c r="AD476" s="38" t="str">
        <f t="array" ref="AD476">AC476&amp;CHOOSE(AND(AC476&lt;&gt;{11,12,13})*MIN(4,MOD(AC476,10))+1,"th","st","nd","rd","th")</f>
        <v>1st</v>
      </c>
      <c r="AE476" s="37">
        <v>0</v>
      </c>
      <c r="AF476" s="113">
        <v>1696.0719999999999</v>
      </c>
      <c r="AG476" s="113">
        <v>1694.8710000000001</v>
      </c>
      <c r="AH476" s="113">
        <v>1688.049</v>
      </c>
      <c r="AI476" s="38">
        <v>1692.9970000000001</v>
      </c>
      <c r="AJ476" s="29">
        <f t="shared" si="77"/>
        <v>39</v>
      </c>
      <c r="AK476" s="38" t="str">
        <f t="array" ref="AK476">AJ476&amp;CHOOSE(AND(AJ476&lt;&gt;{11,12,13})*MIN(4,MOD(AJ476,10))+1,"th","st","nd","rd","th")</f>
        <v>39th</v>
      </c>
      <c r="AL476" s="38">
        <v>259.47500000000002</v>
      </c>
      <c r="AM476" s="38">
        <v>351.428</v>
      </c>
      <c r="AN476" s="38">
        <v>2044.425</v>
      </c>
      <c r="AO476" s="29">
        <f t="shared" si="78"/>
        <v>40</v>
      </c>
      <c r="AP476" s="38" t="str">
        <f t="array" ref="AP476">AO476&amp;CHOOSE(AND(AO476&lt;&gt;{11,12,13})*MIN(4,MOD(AO476,10))+1,"th","st","nd","rd","th")</f>
        <v>40th</v>
      </c>
      <c r="AQ476" s="77">
        <v>0.96</v>
      </c>
      <c r="AR476" s="36">
        <v>2172.848</v>
      </c>
      <c r="AS476" s="29">
        <f t="shared" si="79"/>
        <v>41</v>
      </c>
      <c r="AT476" s="38" t="str">
        <f t="array" ref="AT476">AS476&amp;CHOOSE(AND(AS476&lt;&gt;{11,12,13})*MIN(4,MOD(AS476,10))+1,"th","st","nd","rd","th")</f>
        <v>41st</v>
      </c>
      <c r="AU476" s="40">
        <v>7.3677767683213687E-4</v>
      </c>
    </row>
    <row r="477" spans="1:47" x14ac:dyDescent="0.25">
      <c r="A477" s="7">
        <v>107655803</v>
      </c>
      <c r="B477" s="8" t="s">
        <v>413</v>
      </c>
      <c r="C477" s="8" t="s">
        <v>134</v>
      </c>
      <c r="D477" s="27">
        <v>38777</v>
      </c>
      <c r="E477" s="29">
        <f t="shared" si="70"/>
        <v>5</v>
      </c>
      <c r="F477" s="38" t="str">
        <f t="array" ref="F477">E477&amp;CHOOSE(AND(E477&lt;&gt;{11,12,13})*MIN(4,MOD(E477,10))+1,"th","st","nd","rd","th")</f>
        <v>5th</v>
      </c>
      <c r="G477" s="29">
        <v>3660</v>
      </c>
      <c r="H477" s="30">
        <v>1.4686999999999999</v>
      </c>
      <c r="I477" s="31">
        <v>-0.51370000000000005</v>
      </c>
      <c r="J477" s="94">
        <v>404</v>
      </c>
      <c r="K477" s="33">
        <v>0</v>
      </c>
      <c r="L477" s="34">
        <v>0.25750000000000001</v>
      </c>
      <c r="M477" s="29">
        <f t="shared" si="71"/>
        <v>85</v>
      </c>
      <c r="N477" s="38" t="str">
        <f t="array" ref="N477">M477&amp;CHOOSE(AND(M477&lt;&gt;{11,12,13})*MIN(4,MOD(M477,10))+1,"th","st","nd","rd","th")</f>
        <v>85th</v>
      </c>
      <c r="O477" s="34">
        <v>0.23300000000000001</v>
      </c>
      <c r="P477" s="29">
        <f t="shared" si="72"/>
        <v>81</v>
      </c>
      <c r="Q477" s="38" t="str">
        <f t="array" ref="Q477">P477&amp;CHOOSE(AND(P477&lt;&gt;{11,12,13})*MIN(4,MOD(P477,10))+1,"th","st","nd","rd","th")</f>
        <v>81st</v>
      </c>
      <c r="R477" s="35">
        <v>119.79600000000001</v>
      </c>
      <c r="S477" s="35">
        <v>54.198999999999998</v>
      </c>
      <c r="T477" s="35">
        <v>0</v>
      </c>
      <c r="U477" s="35">
        <v>173.995</v>
      </c>
      <c r="V477" s="36">
        <v>44.305999999999997</v>
      </c>
      <c r="W477" s="220">
        <f t="shared" si="73"/>
        <v>5.7141088422564962E-2</v>
      </c>
      <c r="X477" s="29">
        <f t="shared" si="74"/>
        <v>90</v>
      </c>
      <c r="Y477" s="38" t="str">
        <f t="array" ref="Y477">X477&amp;CHOOSE(AND(X477&lt;&gt;{11,12,13})*MIN(4,MOD(X477,10))+1,"th","st","nd","rd","th")</f>
        <v>90th</v>
      </c>
      <c r="Z477" s="37">
        <v>8.8610000000000007</v>
      </c>
      <c r="AA477" s="28">
        <v>5</v>
      </c>
      <c r="AB477" s="221">
        <f t="shared" si="75"/>
        <v>6.4484593985650891E-3</v>
      </c>
      <c r="AC477" s="29">
        <f t="shared" si="76"/>
        <v>54</v>
      </c>
      <c r="AD477" s="38" t="str">
        <f t="array" ref="AD477">AC477&amp;CHOOSE(AND(AC477&lt;&gt;{11,12,13})*MIN(4,MOD(AC477,10))+1,"th","st","nd","rd","th")</f>
        <v>54th</v>
      </c>
      <c r="AE477" s="37">
        <v>3</v>
      </c>
      <c r="AF477" s="113">
        <v>775.37900000000002</v>
      </c>
      <c r="AG477" s="113">
        <v>823.73500000000001</v>
      </c>
      <c r="AH477" s="113">
        <v>863.65099999999995</v>
      </c>
      <c r="AI477" s="38">
        <v>820.92200000000003</v>
      </c>
      <c r="AJ477" s="29">
        <f t="shared" si="77"/>
        <v>11</v>
      </c>
      <c r="AK477" s="38" t="str">
        <f t="array" ref="AK477">AJ477&amp;CHOOSE(AND(AJ477&lt;&gt;{11,12,13})*MIN(4,MOD(AJ477,10))+1,"th","st","nd","rd","th")</f>
        <v>11th</v>
      </c>
      <c r="AL477" s="38">
        <v>185.85599999999999</v>
      </c>
      <c r="AM477" s="38">
        <v>185.85599999999999</v>
      </c>
      <c r="AN477" s="38">
        <v>1006.778</v>
      </c>
      <c r="AO477" s="29">
        <f t="shared" si="78"/>
        <v>9</v>
      </c>
      <c r="AP477" s="38" t="str">
        <f t="array" ref="AP477">AO477&amp;CHOOSE(AND(AO477&lt;&gt;{11,12,13})*MIN(4,MOD(AO477,10))+1,"th","st","nd","rd","th")</f>
        <v>9th</v>
      </c>
      <c r="AQ477" s="77">
        <v>1.01</v>
      </c>
      <c r="AR477" s="36">
        <v>1493.441</v>
      </c>
      <c r="AS477" s="29">
        <f t="shared" si="79"/>
        <v>21</v>
      </c>
      <c r="AT477" s="38" t="str">
        <f t="array" ref="AT477">AS477&amp;CHOOSE(AND(AS477&lt;&gt;{11,12,13})*MIN(4,MOD(AS477,10))+1,"th","st","nd","rd","th")</f>
        <v>21st</v>
      </c>
      <c r="AU477" s="40">
        <v>5.0640173195081449E-4</v>
      </c>
    </row>
    <row r="478" spans="1:47" x14ac:dyDescent="0.25">
      <c r="A478" s="7">
        <v>107655903</v>
      </c>
      <c r="B478" s="8" t="s">
        <v>423</v>
      </c>
      <c r="C478" s="8" t="s">
        <v>134</v>
      </c>
      <c r="D478" s="27">
        <v>53205</v>
      </c>
      <c r="E478" s="29">
        <f t="shared" si="70"/>
        <v>47</v>
      </c>
      <c r="F478" s="38" t="str">
        <f t="array" ref="F478">E478&amp;CHOOSE(AND(E478&lt;&gt;{11,12,13})*MIN(4,MOD(E478,10))+1,"th","st","nd","rd","th")</f>
        <v>47th</v>
      </c>
      <c r="G478" s="29">
        <v>7395</v>
      </c>
      <c r="H478" s="30">
        <v>1.0704</v>
      </c>
      <c r="I478" s="31">
        <v>0.70040000000000002</v>
      </c>
      <c r="J478" s="94">
        <v>186</v>
      </c>
      <c r="K478" s="33">
        <v>0</v>
      </c>
      <c r="L478" s="34">
        <v>0.13200000000000001</v>
      </c>
      <c r="M478" s="29">
        <f t="shared" si="71"/>
        <v>45</v>
      </c>
      <c r="N478" s="38" t="str">
        <f t="array" ref="N478">M478&amp;CHOOSE(AND(M478&lt;&gt;{11,12,13})*MIN(4,MOD(M478,10))+1,"th","st","nd","rd","th")</f>
        <v>45th</v>
      </c>
      <c r="O478" s="34">
        <v>0.24829999999999999</v>
      </c>
      <c r="P478" s="29">
        <f t="shared" si="72"/>
        <v>85</v>
      </c>
      <c r="Q478" s="38" t="str">
        <f t="array" ref="Q478">P478&amp;CHOOSE(AND(P478&lt;&gt;{11,12,13})*MIN(4,MOD(P478,10))+1,"th","st","nd","rd","th")</f>
        <v>85th</v>
      </c>
      <c r="R478" s="35">
        <v>171.71</v>
      </c>
      <c r="S478" s="35">
        <v>161.499</v>
      </c>
      <c r="T478" s="35">
        <v>0</v>
      </c>
      <c r="U478" s="35">
        <v>333.209</v>
      </c>
      <c r="V478" s="36">
        <v>93.143000000000001</v>
      </c>
      <c r="W478" s="220">
        <f t="shared" si="73"/>
        <v>4.2961469222009177E-2</v>
      </c>
      <c r="X478" s="29">
        <f t="shared" si="74"/>
        <v>80</v>
      </c>
      <c r="Y478" s="38" t="str">
        <f t="array" ref="Y478">X478&amp;CHOOSE(AND(X478&lt;&gt;{11,12,13})*MIN(4,MOD(X478,10))+1,"th","st","nd","rd","th")</f>
        <v>80th</v>
      </c>
      <c r="Z478" s="37">
        <v>18.629000000000001</v>
      </c>
      <c r="AA478" s="28">
        <v>2</v>
      </c>
      <c r="AB478" s="221">
        <f t="shared" si="75"/>
        <v>9.2248412058896915E-4</v>
      </c>
      <c r="AC478" s="29">
        <f t="shared" si="76"/>
        <v>19</v>
      </c>
      <c r="AD478" s="38" t="str">
        <f t="array" ref="AD478">AC478&amp;CHOOSE(AND(AC478&lt;&gt;{11,12,13})*MIN(4,MOD(AC478,10))+1,"th","st","nd","rd","th")</f>
        <v>19th</v>
      </c>
      <c r="AE478" s="37">
        <v>1.2</v>
      </c>
      <c r="AF478" s="113">
        <v>2168.0590000000002</v>
      </c>
      <c r="AG478" s="113">
        <v>2176.0610000000001</v>
      </c>
      <c r="AH478" s="113">
        <v>2181.4450000000002</v>
      </c>
      <c r="AI478" s="38">
        <v>2175.1880000000001</v>
      </c>
      <c r="AJ478" s="29">
        <f t="shared" si="77"/>
        <v>52</v>
      </c>
      <c r="AK478" s="38" t="str">
        <f t="array" ref="AK478">AJ478&amp;CHOOSE(AND(AJ478&lt;&gt;{11,12,13})*MIN(4,MOD(AJ478,10))+1,"th","st","nd","rd","th")</f>
        <v>52nd</v>
      </c>
      <c r="AL478" s="38">
        <v>353.03800000000001</v>
      </c>
      <c r="AM478" s="38">
        <v>353.03800000000001</v>
      </c>
      <c r="AN478" s="38">
        <v>2528.2260000000001</v>
      </c>
      <c r="AO478" s="29">
        <f t="shared" si="78"/>
        <v>52</v>
      </c>
      <c r="AP478" s="38" t="str">
        <f t="array" ref="AP478">AO478&amp;CHOOSE(AND(AO478&lt;&gt;{11,12,13})*MIN(4,MOD(AO478,10))+1,"th","st","nd","rd","th")</f>
        <v>52nd</v>
      </c>
      <c r="AQ478" s="77">
        <v>0.89</v>
      </c>
      <c r="AR478" s="36">
        <v>2408.5300000000002</v>
      </c>
      <c r="AS478" s="29">
        <f t="shared" si="79"/>
        <v>48</v>
      </c>
      <c r="AT478" s="38" t="str">
        <f t="array" ref="AT478">AS478&amp;CHOOSE(AND(AS478&lt;&gt;{11,12,13})*MIN(4,MOD(AS478,10))+1,"th","st","nd","rd","th")</f>
        <v>48th</v>
      </c>
      <c r="AU478" s="40">
        <v>8.1669363801817102E-4</v>
      </c>
    </row>
    <row r="479" spans="1:47" x14ac:dyDescent="0.25">
      <c r="A479" s="7">
        <v>107656303</v>
      </c>
      <c r="B479" s="8" t="s">
        <v>435</v>
      </c>
      <c r="C479" s="8" t="s">
        <v>134</v>
      </c>
      <c r="D479" s="27">
        <v>36257</v>
      </c>
      <c r="E479" s="29">
        <f t="shared" si="70"/>
        <v>4</v>
      </c>
      <c r="F479" s="38" t="str">
        <f t="array" ref="F479">E479&amp;CHOOSE(AND(E479&lt;&gt;{11,12,13})*MIN(4,MOD(E479,10))+1,"th","st","nd","rd","th")</f>
        <v>4th</v>
      </c>
      <c r="G479" s="29">
        <v>8264</v>
      </c>
      <c r="H479" s="30">
        <v>1.5708</v>
      </c>
      <c r="I479" s="31">
        <v>-1.3735999999999999</v>
      </c>
      <c r="J479" s="94">
        <v>448</v>
      </c>
      <c r="K479" s="33">
        <v>0</v>
      </c>
      <c r="L479" s="34">
        <v>0.39529999999999998</v>
      </c>
      <c r="M479" s="29">
        <f t="shared" si="71"/>
        <v>97</v>
      </c>
      <c r="N479" s="38" t="str">
        <f t="array" ref="N479">M479&amp;CHOOSE(AND(M479&lt;&gt;{11,12,13})*MIN(4,MOD(M479,10))+1,"th","st","nd","rd","th")</f>
        <v>97th</v>
      </c>
      <c r="O479" s="34">
        <v>0.16109999999999999</v>
      </c>
      <c r="P479" s="29">
        <f t="shared" si="72"/>
        <v>47</v>
      </c>
      <c r="Q479" s="38" t="str">
        <f t="array" ref="Q479">P479&amp;CHOOSE(AND(P479&lt;&gt;{11,12,13})*MIN(4,MOD(P479,10))+1,"th","st","nd","rd","th")</f>
        <v>47th</v>
      </c>
      <c r="R479" s="35">
        <v>481.76799999999997</v>
      </c>
      <c r="S479" s="35">
        <v>98.17</v>
      </c>
      <c r="T479" s="35">
        <v>240.88399999999999</v>
      </c>
      <c r="U479" s="35">
        <v>820.822</v>
      </c>
      <c r="V479" s="36">
        <v>92.043000000000006</v>
      </c>
      <c r="W479" s="220">
        <f t="shared" si="73"/>
        <v>4.5313833856660539E-2</v>
      </c>
      <c r="X479" s="29">
        <f t="shared" si="74"/>
        <v>83</v>
      </c>
      <c r="Y479" s="38" t="str">
        <f t="array" ref="Y479">X479&amp;CHOOSE(AND(X479&lt;&gt;{11,12,13})*MIN(4,MOD(X479,10))+1,"th","st","nd","rd","th")</f>
        <v>83rd</v>
      </c>
      <c r="Z479" s="37">
        <v>18.408999999999999</v>
      </c>
      <c r="AA479" s="28">
        <v>9</v>
      </c>
      <c r="AB479" s="221">
        <f t="shared" si="75"/>
        <v>4.4308041318725467E-3</v>
      </c>
      <c r="AC479" s="29">
        <f t="shared" si="76"/>
        <v>44</v>
      </c>
      <c r="AD479" s="38" t="str">
        <f t="array" ref="AD479">AC479&amp;CHOOSE(AND(AC479&lt;&gt;{11,12,13})*MIN(4,MOD(AC479,10))+1,"th","st","nd","rd","th")</f>
        <v>44th</v>
      </c>
      <c r="AE479" s="37">
        <v>5.4</v>
      </c>
      <c r="AF479" s="113">
        <v>2031.2339999999999</v>
      </c>
      <c r="AG479" s="113">
        <v>1997.41</v>
      </c>
      <c r="AH479" s="113">
        <v>2196.6550000000002</v>
      </c>
      <c r="AI479" s="38">
        <v>2075.1</v>
      </c>
      <c r="AJ479" s="29">
        <f t="shared" si="77"/>
        <v>49</v>
      </c>
      <c r="AK479" s="38" t="str">
        <f t="array" ref="AK479">AJ479&amp;CHOOSE(AND(AJ479&lt;&gt;{11,12,13})*MIN(4,MOD(AJ479,10))+1,"th","st","nd","rd","th")</f>
        <v>49th</v>
      </c>
      <c r="AL479" s="38">
        <v>844.63099999999997</v>
      </c>
      <c r="AM479" s="38">
        <v>844.63099999999997</v>
      </c>
      <c r="AN479" s="38">
        <v>2919.7310000000002</v>
      </c>
      <c r="AO479" s="29">
        <f t="shared" si="78"/>
        <v>58</v>
      </c>
      <c r="AP479" s="38" t="str">
        <f t="array" ref="AP479">AO479&amp;CHOOSE(AND(AO479&lt;&gt;{11,12,13})*MIN(4,MOD(AO479,10))+1,"th","st","nd","rd","th")</f>
        <v>58th</v>
      </c>
      <c r="AQ479" s="77">
        <v>1.31</v>
      </c>
      <c r="AR479" s="36">
        <v>6008.0709999999999</v>
      </c>
      <c r="AS479" s="29">
        <f t="shared" si="79"/>
        <v>86</v>
      </c>
      <c r="AT479" s="38" t="str">
        <f t="array" ref="AT479">AS479&amp;CHOOSE(AND(AS479&lt;&gt;{11,12,13})*MIN(4,MOD(AS479,10))+1,"th","st","nd","rd","th")</f>
        <v>86th</v>
      </c>
      <c r="AU479" s="40">
        <v>2.0372398776272124E-3</v>
      </c>
    </row>
    <row r="480" spans="1:47" x14ac:dyDescent="0.25">
      <c r="A480" s="7">
        <v>107656502</v>
      </c>
      <c r="B480" s="8" t="s">
        <v>461</v>
      </c>
      <c r="C480" s="8" t="s">
        <v>134</v>
      </c>
      <c r="D480" s="27">
        <v>68643</v>
      </c>
      <c r="E480" s="29">
        <f t="shared" si="70"/>
        <v>78</v>
      </c>
      <c r="F480" s="38" t="str">
        <f t="array" ref="F480">E480&amp;CHOOSE(AND(E480&lt;&gt;{11,12,13})*MIN(4,MOD(E480,10))+1,"th","st","nd","rd","th")</f>
        <v>78th</v>
      </c>
      <c r="G480" s="29">
        <v>14729</v>
      </c>
      <c r="H480" s="30">
        <v>0.82969999999999999</v>
      </c>
      <c r="I480" s="31">
        <v>-0.4415</v>
      </c>
      <c r="J480" s="94">
        <v>400</v>
      </c>
      <c r="K480" s="33">
        <v>0</v>
      </c>
      <c r="L480" s="34">
        <v>3.6400000000000002E-2</v>
      </c>
      <c r="M480" s="29">
        <f t="shared" si="71"/>
        <v>6</v>
      </c>
      <c r="N480" s="38" t="str">
        <f t="array" ref="N480">M480&amp;CHOOSE(AND(M480&lt;&gt;{11,12,13})*MIN(4,MOD(M480,10))+1,"th","st","nd","rd","th")</f>
        <v>6th</v>
      </c>
      <c r="O480" s="34">
        <v>0.1132</v>
      </c>
      <c r="P480" s="29">
        <f t="shared" si="72"/>
        <v>22</v>
      </c>
      <c r="Q480" s="38" t="str">
        <f t="array" ref="Q480">P480&amp;CHOOSE(AND(P480&lt;&gt;{11,12,13})*MIN(4,MOD(P480,10))+1,"th","st","nd","rd","th")</f>
        <v>22nd</v>
      </c>
      <c r="R480" s="35">
        <v>116.961</v>
      </c>
      <c r="S480" s="35">
        <v>181.86799999999999</v>
      </c>
      <c r="T480" s="35">
        <v>0</v>
      </c>
      <c r="U480" s="35">
        <v>298.82900000000001</v>
      </c>
      <c r="V480" s="36">
        <v>83.805999999999997</v>
      </c>
      <c r="W480" s="220">
        <f t="shared" si="73"/>
        <v>1.5649006340568209E-2</v>
      </c>
      <c r="X480" s="29">
        <f t="shared" si="74"/>
        <v>20</v>
      </c>
      <c r="Y480" s="38" t="str">
        <f t="array" ref="Y480">X480&amp;CHOOSE(AND(X480&lt;&gt;{11,12,13})*MIN(4,MOD(X480,10))+1,"th","st","nd","rd","th")</f>
        <v>20th</v>
      </c>
      <c r="Z480" s="37">
        <v>16.760999999999999</v>
      </c>
      <c r="AA480" s="28">
        <v>10</v>
      </c>
      <c r="AB480" s="221">
        <f t="shared" si="75"/>
        <v>1.8672894948533769E-3</v>
      </c>
      <c r="AC480" s="29">
        <f t="shared" si="76"/>
        <v>27</v>
      </c>
      <c r="AD480" s="38" t="str">
        <f t="array" ref="AD480">AC480&amp;CHOOSE(AND(AC480&lt;&gt;{11,12,13})*MIN(4,MOD(AC480,10))+1,"th","st","nd","rd","th")</f>
        <v>27th</v>
      </c>
      <c r="AE480" s="37">
        <v>6</v>
      </c>
      <c r="AF480" s="113">
        <v>5355.3559999999998</v>
      </c>
      <c r="AG480" s="113">
        <v>5216.4179999999997</v>
      </c>
      <c r="AH480" s="113">
        <v>5189.0730000000003</v>
      </c>
      <c r="AI480" s="38">
        <v>5253.616</v>
      </c>
      <c r="AJ480" s="29">
        <f t="shared" si="77"/>
        <v>87</v>
      </c>
      <c r="AK480" s="38" t="str">
        <f t="array" ref="AK480">AJ480&amp;CHOOSE(AND(AJ480&lt;&gt;{11,12,13})*MIN(4,MOD(AJ480,10))+1,"th","st","nd","rd","th")</f>
        <v>87th</v>
      </c>
      <c r="AL480" s="38">
        <v>321.58999999999997</v>
      </c>
      <c r="AM480" s="38">
        <v>321.58999999999997</v>
      </c>
      <c r="AN480" s="38">
        <v>5575.2060000000001</v>
      </c>
      <c r="AO480" s="29">
        <f t="shared" si="78"/>
        <v>85</v>
      </c>
      <c r="AP480" s="38" t="str">
        <f t="array" ref="AP480">AO480&amp;CHOOSE(AND(AO480&lt;&gt;{11,12,13})*MIN(4,MOD(AO480,10))+1,"th","st","nd","rd","th")</f>
        <v>85th</v>
      </c>
      <c r="AQ480" s="77">
        <v>0.75</v>
      </c>
      <c r="AR480" s="36">
        <v>3469.3110000000001</v>
      </c>
      <c r="AS480" s="29">
        <f t="shared" si="79"/>
        <v>67</v>
      </c>
      <c r="AT480" s="38" t="str">
        <f t="array" ref="AT480">AS480&amp;CHOOSE(AND(AS480&lt;&gt;{11,12,13})*MIN(4,MOD(AS480,10))+1,"th","st","nd","rd","th")</f>
        <v>67th</v>
      </c>
      <c r="AU480" s="40">
        <v>1.1763873491326489E-3</v>
      </c>
    </row>
    <row r="481" spans="1:47" x14ac:dyDescent="0.25">
      <c r="A481" s="7">
        <v>107657103</v>
      </c>
      <c r="B481" s="8" t="s">
        <v>485</v>
      </c>
      <c r="C481" s="8" t="s">
        <v>134</v>
      </c>
      <c r="D481" s="27">
        <v>74318</v>
      </c>
      <c r="E481" s="29">
        <f t="shared" si="70"/>
        <v>85</v>
      </c>
      <c r="F481" s="38" t="str">
        <f t="array" ref="F481">E481&amp;CHOOSE(AND(E481&lt;&gt;{11,12,13})*MIN(4,MOD(E481,10))+1,"th","st","nd","rd","th")</f>
        <v>85th</v>
      </c>
      <c r="G481" s="29">
        <v>10168</v>
      </c>
      <c r="H481" s="30">
        <v>0.76629999999999998</v>
      </c>
      <c r="I481" s="31">
        <v>5.8400000000000001E-2</v>
      </c>
      <c r="J481" s="94">
        <v>347</v>
      </c>
      <c r="K481" s="33">
        <v>0</v>
      </c>
      <c r="L481" s="34">
        <v>4.9200000000000001E-2</v>
      </c>
      <c r="M481" s="29">
        <f t="shared" si="71"/>
        <v>10</v>
      </c>
      <c r="N481" s="38" t="str">
        <f t="array" ref="N481">M481&amp;CHOOSE(AND(M481&lt;&gt;{11,12,13})*MIN(4,MOD(M481,10))+1,"th","st","nd","rd","th")</f>
        <v>10th</v>
      </c>
      <c r="O481" s="34">
        <v>6.6299999999999998E-2</v>
      </c>
      <c r="P481" s="29">
        <f t="shared" si="72"/>
        <v>8</v>
      </c>
      <c r="Q481" s="38" t="str">
        <f t="array" ref="Q481">P481&amp;CHOOSE(AND(P481&lt;&gt;{11,12,13})*MIN(4,MOD(P481,10))+1,"th","st","nd","rd","th")</f>
        <v>8th</v>
      </c>
      <c r="R481" s="35">
        <v>113.259</v>
      </c>
      <c r="S481" s="35">
        <v>76.311999999999998</v>
      </c>
      <c r="T481" s="35">
        <v>0</v>
      </c>
      <c r="U481" s="35">
        <v>189.571</v>
      </c>
      <c r="V481" s="36">
        <v>61.935000000000002</v>
      </c>
      <c r="W481" s="220">
        <f t="shared" si="73"/>
        <v>1.614279157306402E-2</v>
      </c>
      <c r="X481" s="29">
        <f t="shared" si="74"/>
        <v>21</v>
      </c>
      <c r="Y481" s="38" t="str">
        <f t="array" ref="Y481">X481&amp;CHOOSE(AND(X481&lt;&gt;{11,12,13})*MIN(4,MOD(X481,10))+1,"th","st","nd","rd","th")</f>
        <v>21st</v>
      </c>
      <c r="Z481" s="37">
        <v>12.387</v>
      </c>
      <c r="AA481" s="28">
        <v>8</v>
      </c>
      <c r="AB481" s="221">
        <f t="shared" si="75"/>
        <v>2.0851268682410937E-3</v>
      </c>
      <c r="AC481" s="29">
        <f t="shared" si="76"/>
        <v>28</v>
      </c>
      <c r="AD481" s="38" t="str">
        <f t="array" ref="AD481">AC481&amp;CHOOSE(AND(AC481&lt;&gt;{11,12,13})*MIN(4,MOD(AC481,10))+1,"th","st","nd","rd","th")</f>
        <v>28th</v>
      </c>
      <c r="AE481" s="37">
        <v>4.8</v>
      </c>
      <c r="AF481" s="113">
        <v>3836.6970000000001</v>
      </c>
      <c r="AG481" s="113">
        <v>3856.8820000000001</v>
      </c>
      <c r="AH481" s="113">
        <v>3883.5509999999999</v>
      </c>
      <c r="AI481" s="38">
        <v>3859.0430000000001</v>
      </c>
      <c r="AJ481" s="29">
        <f t="shared" si="77"/>
        <v>75</v>
      </c>
      <c r="AK481" s="38" t="str">
        <f t="array" ref="AK481">AJ481&amp;CHOOSE(AND(AJ481&lt;&gt;{11,12,13})*MIN(4,MOD(AJ481,10))+1,"th","st","nd","rd","th")</f>
        <v>75th</v>
      </c>
      <c r="AL481" s="38">
        <v>206.75800000000001</v>
      </c>
      <c r="AM481" s="38">
        <v>206.75800000000001</v>
      </c>
      <c r="AN481" s="38">
        <v>4065.8009999999999</v>
      </c>
      <c r="AO481" s="29">
        <f t="shared" si="78"/>
        <v>73</v>
      </c>
      <c r="AP481" s="38" t="str">
        <f t="array" ref="AP481">AO481&amp;CHOOSE(AND(AO481&lt;&gt;{11,12,13})*MIN(4,MOD(AO481,10))+1,"th","st","nd","rd","th")</f>
        <v>73rd</v>
      </c>
      <c r="AQ481" s="77">
        <v>0.77</v>
      </c>
      <c r="AR481" s="36">
        <v>2399.0300000000002</v>
      </c>
      <c r="AS481" s="29">
        <f t="shared" si="79"/>
        <v>47</v>
      </c>
      <c r="AT481" s="38" t="str">
        <f t="array" ref="AT481">AS481&amp;CHOOSE(AND(AS481&lt;&gt;{11,12,13})*MIN(4,MOD(AS481,10))+1,"th","st","nd","rd","th")</f>
        <v>47th</v>
      </c>
      <c r="AU481" s="40">
        <v>8.1347234139277189E-4</v>
      </c>
    </row>
    <row r="482" spans="1:47" x14ac:dyDescent="0.25">
      <c r="A482" s="7">
        <v>107657503</v>
      </c>
      <c r="B482" s="8" t="s">
        <v>567</v>
      </c>
      <c r="C482" s="8" t="s">
        <v>134</v>
      </c>
      <c r="D482" s="27">
        <v>49109</v>
      </c>
      <c r="E482" s="29">
        <f t="shared" si="70"/>
        <v>30</v>
      </c>
      <c r="F482" s="38" t="str">
        <f t="array" ref="F482">E482&amp;CHOOSE(AND(E482&lt;&gt;{11,12,13})*MIN(4,MOD(E482,10))+1,"th","st","nd","rd","th")</f>
        <v>30th</v>
      </c>
      <c r="G482" s="29">
        <v>6406</v>
      </c>
      <c r="H482" s="30">
        <v>1.1597</v>
      </c>
      <c r="I482" s="31">
        <v>0.58830000000000005</v>
      </c>
      <c r="J482" s="94">
        <v>233</v>
      </c>
      <c r="K482" s="33">
        <v>0</v>
      </c>
      <c r="L482" s="34">
        <v>0.19350000000000001</v>
      </c>
      <c r="M482" s="29">
        <f t="shared" si="71"/>
        <v>71</v>
      </c>
      <c r="N482" s="38" t="str">
        <f t="array" ref="N482">M482&amp;CHOOSE(AND(M482&lt;&gt;{11,12,13})*MIN(4,MOD(M482,10))+1,"th","st","nd","rd","th")</f>
        <v>71st</v>
      </c>
      <c r="O482" s="34">
        <v>0.1046</v>
      </c>
      <c r="P482" s="29">
        <f t="shared" si="72"/>
        <v>18</v>
      </c>
      <c r="Q482" s="38" t="str">
        <f t="array" ref="Q482">P482&amp;CHOOSE(AND(P482&lt;&gt;{11,12,13})*MIN(4,MOD(P482,10))+1,"th","st","nd","rd","th")</f>
        <v>18th</v>
      </c>
      <c r="R482" s="35">
        <v>221.53100000000001</v>
      </c>
      <c r="S482" s="35">
        <v>59.875999999999998</v>
      </c>
      <c r="T482" s="35">
        <v>0</v>
      </c>
      <c r="U482" s="35">
        <v>281.40699999999998</v>
      </c>
      <c r="V482" s="36">
        <v>63.884999999999998</v>
      </c>
      <c r="W482" s="220">
        <f t="shared" si="73"/>
        <v>3.3480914542304341E-2</v>
      </c>
      <c r="X482" s="29">
        <f t="shared" si="74"/>
        <v>65</v>
      </c>
      <c r="Y482" s="38" t="str">
        <f t="array" ref="Y482">X482&amp;CHOOSE(AND(X482&lt;&gt;{11,12,13})*MIN(4,MOD(X482,10))+1,"th","st","nd","rd","th")</f>
        <v>65th</v>
      </c>
      <c r="Z482" s="37">
        <v>12.776999999999999</v>
      </c>
      <c r="AA482" s="28">
        <v>2</v>
      </c>
      <c r="AB482" s="221">
        <f t="shared" si="75"/>
        <v>1.0481619955327334E-3</v>
      </c>
      <c r="AC482" s="29">
        <f t="shared" si="76"/>
        <v>20</v>
      </c>
      <c r="AD482" s="38" t="str">
        <f t="array" ref="AD482">AC482&amp;CHOOSE(AND(AC482&lt;&gt;{11,12,13})*MIN(4,MOD(AC482,10))+1,"th","st","nd","rd","th")</f>
        <v>20th</v>
      </c>
      <c r="AE482" s="37">
        <v>1.2</v>
      </c>
      <c r="AF482" s="113">
        <v>1908.1020000000001</v>
      </c>
      <c r="AG482" s="113">
        <v>1936.366</v>
      </c>
      <c r="AH482" s="113">
        <v>1928.22</v>
      </c>
      <c r="AI482" s="38">
        <v>1924.229</v>
      </c>
      <c r="AJ482" s="29">
        <f t="shared" si="77"/>
        <v>46</v>
      </c>
      <c r="AK482" s="38" t="str">
        <f t="array" ref="AK482">AJ482&amp;CHOOSE(AND(AJ482&lt;&gt;{11,12,13})*MIN(4,MOD(AJ482,10))+1,"th","st","nd","rd","th")</f>
        <v>46th</v>
      </c>
      <c r="AL482" s="38">
        <v>295.38400000000001</v>
      </c>
      <c r="AM482" s="38">
        <v>295.38400000000001</v>
      </c>
      <c r="AN482" s="38">
        <v>2219.6129999999998</v>
      </c>
      <c r="AO482" s="29">
        <f t="shared" si="78"/>
        <v>44</v>
      </c>
      <c r="AP482" s="38" t="str">
        <f t="array" ref="AP482">AO482&amp;CHOOSE(AND(AO482&lt;&gt;{11,12,13})*MIN(4,MOD(AO482,10))+1,"th","st","nd","rd","th")</f>
        <v>44th</v>
      </c>
      <c r="AQ482" s="77">
        <v>0.78</v>
      </c>
      <c r="AR482" s="36">
        <v>2007.7860000000001</v>
      </c>
      <c r="AS482" s="29">
        <f t="shared" si="79"/>
        <v>37</v>
      </c>
      <c r="AT482" s="38" t="str">
        <f t="array" ref="AT482">AS482&amp;CHOOSE(AND(AS482&lt;&gt;{11,12,13})*MIN(4,MOD(AS482,10))+1,"th","st","nd","rd","th")</f>
        <v>37th</v>
      </c>
      <c r="AU482" s="40">
        <v>6.8080781750775427E-4</v>
      </c>
    </row>
    <row r="483" spans="1:47" x14ac:dyDescent="0.25">
      <c r="A483" s="7">
        <v>107658903</v>
      </c>
      <c r="B483" s="8" t="s">
        <v>658</v>
      </c>
      <c r="C483" s="8" t="s">
        <v>134</v>
      </c>
      <c r="D483" s="27">
        <v>54613</v>
      </c>
      <c r="E483" s="29">
        <f t="shared" si="70"/>
        <v>50</v>
      </c>
      <c r="F483" s="38" t="str">
        <f t="array" ref="F483">E483&amp;CHOOSE(AND(E483&lt;&gt;{11,12,13})*MIN(4,MOD(E483,10))+1,"th","st","nd","rd","th")</f>
        <v>50th</v>
      </c>
      <c r="G483" s="29">
        <v>6617</v>
      </c>
      <c r="H483" s="30">
        <v>1.0427999999999999</v>
      </c>
      <c r="I483" s="31">
        <v>0.66700000000000004</v>
      </c>
      <c r="J483" s="94">
        <v>203</v>
      </c>
      <c r="K483" s="33">
        <v>0</v>
      </c>
      <c r="L483" s="34">
        <v>0.17419999999999999</v>
      </c>
      <c r="M483" s="29">
        <f t="shared" si="71"/>
        <v>64</v>
      </c>
      <c r="N483" s="38" t="str">
        <f t="array" ref="N483">M483&amp;CHOOSE(AND(M483&lt;&gt;{11,12,13})*MIN(4,MOD(M483,10))+1,"th","st","nd","rd","th")</f>
        <v>64th</v>
      </c>
      <c r="O483" s="34">
        <v>0.19350000000000001</v>
      </c>
      <c r="P483" s="29">
        <f t="shared" si="72"/>
        <v>62</v>
      </c>
      <c r="Q483" s="38" t="str">
        <f t="array" ref="Q483">P483&amp;CHOOSE(AND(P483&lt;&gt;{11,12,13})*MIN(4,MOD(P483,10))+1,"th","st","nd","rd","th")</f>
        <v>62nd</v>
      </c>
      <c r="R483" s="35">
        <v>212.773</v>
      </c>
      <c r="S483" s="35">
        <v>118.173</v>
      </c>
      <c r="T483" s="35">
        <v>0</v>
      </c>
      <c r="U483" s="35">
        <v>330.94600000000003</v>
      </c>
      <c r="V483" s="36">
        <v>65.013999999999996</v>
      </c>
      <c r="W483" s="220">
        <f t="shared" si="73"/>
        <v>3.1936643484018902E-2</v>
      </c>
      <c r="X483" s="29">
        <f t="shared" si="74"/>
        <v>63</v>
      </c>
      <c r="Y483" s="38" t="str">
        <f t="array" ref="Y483">X483&amp;CHOOSE(AND(X483&lt;&gt;{11,12,13})*MIN(4,MOD(X483,10))+1,"th","st","nd","rd","th")</f>
        <v>63rd</v>
      </c>
      <c r="Z483" s="37">
        <v>13.003</v>
      </c>
      <c r="AA483" s="28">
        <v>0</v>
      </c>
      <c r="AB483" s="221">
        <f t="shared" si="75"/>
        <v>0</v>
      </c>
      <c r="AC483" s="29">
        <f t="shared" si="76"/>
        <v>1</v>
      </c>
      <c r="AD483" s="38" t="str">
        <f t="array" ref="AD483">AC483&amp;CHOOSE(AND(AC483&lt;&gt;{11,12,13})*MIN(4,MOD(AC483,10))+1,"th","st","nd","rd","th")</f>
        <v>1st</v>
      </c>
      <c r="AE483" s="37">
        <v>0</v>
      </c>
      <c r="AF483" s="113">
        <v>2035.7180000000001</v>
      </c>
      <c r="AG483" s="113">
        <v>2107.4940000000001</v>
      </c>
      <c r="AH483" s="113">
        <v>2161.8069999999998</v>
      </c>
      <c r="AI483" s="38">
        <v>2101.6729999999998</v>
      </c>
      <c r="AJ483" s="29">
        <f t="shared" si="77"/>
        <v>50</v>
      </c>
      <c r="AK483" s="38" t="str">
        <f t="array" ref="AK483">AJ483&amp;CHOOSE(AND(AJ483&lt;&gt;{11,12,13})*MIN(4,MOD(AJ483,10))+1,"th","st","nd","rd","th")</f>
        <v>50th</v>
      </c>
      <c r="AL483" s="38">
        <v>343.94900000000001</v>
      </c>
      <c r="AM483" s="38">
        <v>343.94900000000001</v>
      </c>
      <c r="AN483" s="38">
        <v>2445.6219999999998</v>
      </c>
      <c r="AO483" s="29">
        <f t="shared" si="78"/>
        <v>49</v>
      </c>
      <c r="AP483" s="38" t="str">
        <f t="array" ref="AP483">AO483&amp;CHOOSE(AND(AO483&lt;&gt;{11,12,13})*MIN(4,MOD(AO483,10))+1,"th","st","nd","rd","th")</f>
        <v>49th</v>
      </c>
      <c r="AQ483" s="77">
        <v>0.9</v>
      </c>
      <c r="AR483" s="36">
        <v>2295.2649999999999</v>
      </c>
      <c r="AS483" s="29">
        <f t="shared" si="79"/>
        <v>45</v>
      </c>
      <c r="AT483" s="38" t="str">
        <f t="array" ref="AT483">AS483&amp;CHOOSE(AND(AS483&lt;&gt;{11,12,13})*MIN(4,MOD(AS483,10))+1,"th","st","nd","rd","th")</f>
        <v>45th</v>
      </c>
      <c r="AU483" s="40">
        <v>7.7828730514703038E-4</v>
      </c>
    </row>
    <row r="484" spans="1:47" x14ac:dyDescent="0.25">
      <c r="A484" s="7">
        <v>119665003</v>
      </c>
      <c r="B484" s="8" t="s">
        <v>365</v>
      </c>
      <c r="C484" s="8" t="s">
        <v>366</v>
      </c>
      <c r="D484" s="27">
        <v>57819</v>
      </c>
      <c r="E484" s="29">
        <f t="shared" si="70"/>
        <v>57</v>
      </c>
      <c r="F484" s="38" t="str">
        <f t="array" ref="F484">E484&amp;CHOOSE(AND(E484&lt;&gt;{11,12,13})*MIN(4,MOD(E484,10))+1,"th","st","nd","rd","th")</f>
        <v>57th</v>
      </c>
      <c r="G484" s="29">
        <v>3307</v>
      </c>
      <c r="H484" s="30">
        <v>0.98499999999999999</v>
      </c>
      <c r="I484" s="31">
        <v>0.83250000000000002</v>
      </c>
      <c r="J484" s="94">
        <v>88</v>
      </c>
      <c r="K484" s="33">
        <v>77.754999999999995</v>
      </c>
      <c r="L484" s="34">
        <v>0.1275</v>
      </c>
      <c r="M484" s="29">
        <f t="shared" si="71"/>
        <v>43</v>
      </c>
      <c r="N484" s="38" t="str">
        <f t="array" ref="N484">M484&amp;CHOOSE(AND(M484&lt;&gt;{11,12,13})*MIN(4,MOD(M484,10))+1,"th","st","nd","rd","th")</f>
        <v>43rd</v>
      </c>
      <c r="O484" s="34">
        <v>0.16020000000000001</v>
      </c>
      <c r="P484" s="29">
        <f t="shared" si="72"/>
        <v>47</v>
      </c>
      <c r="Q484" s="38" t="str">
        <f t="array" ref="Q484">P484&amp;CHOOSE(AND(P484&lt;&gt;{11,12,13})*MIN(4,MOD(P484,10))+1,"th","st","nd","rd","th")</f>
        <v>47th</v>
      </c>
      <c r="R484" s="35">
        <v>78.100999999999999</v>
      </c>
      <c r="S484" s="35">
        <v>49.066000000000003</v>
      </c>
      <c r="T484" s="35">
        <v>0</v>
      </c>
      <c r="U484" s="35">
        <v>127.167</v>
      </c>
      <c r="V484" s="36">
        <v>27.654</v>
      </c>
      <c r="W484" s="220">
        <f t="shared" si="73"/>
        <v>2.7086961546975614E-2</v>
      </c>
      <c r="X484" s="29">
        <f t="shared" si="74"/>
        <v>51</v>
      </c>
      <c r="Y484" s="38" t="str">
        <f t="array" ref="Y484">X484&amp;CHOOSE(AND(X484&lt;&gt;{11,12,13})*MIN(4,MOD(X484,10))+1,"th","st","nd","rd","th")</f>
        <v>51st</v>
      </c>
      <c r="Z484" s="37">
        <v>5.5309999999999997</v>
      </c>
      <c r="AA484" s="28">
        <v>7</v>
      </c>
      <c r="AB484" s="221">
        <f t="shared" si="75"/>
        <v>6.8564667255669809E-3</v>
      </c>
      <c r="AC484" s="29">
        <f t="shared" si="76"/>
        <v>55</v>
      </c>
      <c r="AD484" s="38" t="str">
        <f t="array" ref="AD484">AC484&amp;CHOOSE(AND(AC484&lt;&gt;{11,12,13})*MIN(4,MOD(AC484,10))+1,"th","st","nd","rd","th")</f>
        <v>55th</v>
      </c>
      <c r="AE484" s="37">
        <v>4.2</v>
      </c>
      <c r="AF484" s="113">
        <v>1020.934</v>
      </c>
      <c r="AG484" s="113">
        <v>1031.9280000000001</v>
      </c>
      <c r="AH484" s="113">
        <v>1083.1759999999999</v>
      </c>
      <c r="AI484" s="38">
        <v>1045.346</v>
      </c>
      <c r="AJ484" s="29">
        <f t="shared" si="77"/>
        <v>17</v>
      </c>
      <c r="AK484" s="38" t="str">
        <f t="array" ref="AK484">AJ484&amp;CHOOSE(AND(AJ484&lt;&gt;{11,12,13})*MIN(4,MOD(AJ484,10))+1,"th","st","nd","rd","th")</f>
        <v>17th</v>
      </c>
      <c r="AL484" s="38">
        <v>136.898</v>
      </c>
      <c r="AM484" s="38">
        <v>214.65299999999999</v>
      </c>
      <c r="AN484" s="38">
        <v>1259.999</v>
      </c>
      <c r="AO484" s="29">
        <f t="shared" si="78"/>
        <v>17</v>
      </c>
      <c r="AP484" s="38" t="str">
        <f t="array" ref="AP484">AO484&amp;CHOOSE(AND(AO484&lt;&gt;{11,12,13})*MIN(4,MOD(AO484,10))+1,"th","st","nd","rd","th")</f>
        <v>17th</v>
      </c>
      <c r="AQ484" s="77">
        <v>0.87</v>
      </c>
      <c r="AR484" s="36">
        <v>1079.7560000000001</v>
      </c>
      <c r="AS484" s="29">
        <f t="shared" si="79"/>
        <v>9</v>
      </c>
      <c r="AT484" s="38" t="str">
        <f t="array" ref="AT484">AS484&amp;CHOOSE(AND(AS484&lt;&gt;{11,12,13})*MIN(4,MOD(AS484,10))+1,"th","st","nd","rd","th")</f>
        <v>9th</v>
      </c>
      <c r="AU484" s="40">
        <v>3.6612782726889358E-4</v>
      </c>
    </row>
    <row r="485" spans="1:47" x14ac:dyDescent="0.25">
      <c r="A485" s="7">
        <v>118667503</v>
      </c>
      <c r="B485" s="8" t="s">
        <v>591</v>
      </c>
      <c r="C485" s="8" t="s">
        <v>366</v>
      </c>
      <c r="D485" s="27">
        <v>59036</v>
      </c>
      <c r="E485" s="29">
        <f t="shared" si="70"/>
        <v>59</v>
      </c>
      <c r="F485" s="38" t="str">
        <f t="array" ref="F485">E485&amp;CHOOSE(AND(E485&lt;&gt;{11,12,13})*MIN(4,MOD(E485,10))+1,"th","st","nd","rd","th")</f>
        <v>59th</v>
      </c>
      <c r="G485" s="29">
        <v>7457</v>
      </c>
      <c r="H485" s="30">
        <v>0.9647</v>
      </c>
      <c r="I485" s="31">
        <v>0.74299999999999999</v>
      </c>
      <c r="J485" s="94">
        <v>159</v>
      </c>
      <c r="K485" s="33">
        <v>0</v>
      </c>
      <c r="L485" s="34">
        <v>0.1082</v>
      </c>
      <c r="M485" s="29">
        <f t="shared" si="71"/>
        <v>35</v>
      </c>
      <c r="N485" s="38" t="str">
        <f t="array" ref="N485">M485&amp;CHOOSE(AND(M485&lt;&gt;{11,12,13})*MIN(4,MOD(M485,10))+1,"th","st","nd","rd","th")</f>
        <v>35th</v>
      </c>
      <c r="O485" s="34">
        <v>0.18029999999999999</v>
      </c>
      <c r="P485" s="29">
        <f t="shared" si="72"/>
        <v>56</v>
      </c>
      <c r="Q485" s="38" t="str">
        <f t="array" ref="Q485">P485&amp;CHOOSE(AND(P485&lt;&gt;{11,12,13})*MIN(4,MOD(P485,10))+1,"th","st","nd","rd","th")</f>
        <v>56th</v>
      </c>
      <c r="R485" s="35">
        <v>152.46299999999999</v>
      </c>
      <c r="S485" s="35">
        <v>127.029</v>
      </c>
      <c r="T485" s="35">
        <v>0</v>
      </c>
      <c r="U485" s="35">
        <v>279.49200000000002</v>
      </c>
      <c r="V485" s="36">
        <v>53.651000000000003</v>
      </c>
      <c r="W485" s="220">
        <f t="shared" si="73"/>
        <v>2.2845105830694736E-2</v>
      </c>
      <c r="X485" s="29">
        <f t="shared" si="74"/>
        <v>40</v>
      </c>
      <c r="Y485" s="38" t="str">
        <f t="array" ref="Y485">X485&amp;CHOOSE(AND(X485&lt;&gt;{11,12,13})*MIN(4,MOD(X485,10))+1,"th","st","nd","rd","th")</f>
        <v>40th</v>
      </c>
      <c r="Z485" s="37">
        <v>10.73</v>
      </c>
      <c r="AA485" s="28">
        <v>11</v>
      </c>
      <c r="AB485" s="221">
        <f t="shared" si="75"/>
        <v>4.6839045709798901E-3</v>
      </c>
      <c r="AC485" s="29">
        <f t="shared" si="76"/>
        <v>46</v>
      </c>
      <c r="AD485" s="38" t="str">
        <f t="array" ref="AD485">AC485&amp;CHOOSE(AND(AC485&lt;&gt;{11,12,13})*MIN(4,MOD(AC485,10))+1,"th","st","nd","rd","th")</f>
        <v>46th</v>
      </c>
      <c r="AE485" s="37">
        <v>6.6</v>
      </c>
      <c r="AF485" s="113">
        <v>2348.4679999999998</v>
      </c>
      <c r="AG485" s="113">
        <v>2430.8530000000001</v>
      </c>
      <c r="AH485" s="113">
        <v>2510.9560000000001</v>
      </c>
      <c r="AI485" s="38">
        <v>2430.0920000000001</v>
      </c>
      <c r="AJ485" s="29">
        <f t="shared" si="77"/>
        <v>57</v>
      </c>
      <c r="AK485" s="38" t="str">
        <f t="array" ref="AK485">AJ485&amp;CHOOSE(AND(AJ485&lt;&gt;{11,12,13})*MIN(4,MOD(AJ485,10))+1,"th","st","nd","rd","th")</f>
        <v>57th</v>
      </c>
      <c r="AL485" s="38">
        <v>296.822</v>
      </c>
      <c r="AM485" s="38">
        <v>296.822</v>
      </c>
      <c r="AN485" s="38">
        <v>2726.9140000000002</v>
      </c>
      <c r="AO485" s="29">
        <f t="shared" si="78"/>
        <v>55</v>
      </c>
      <c r="AP485" s="38" t="str">
        <f t="array" ref="AP485">AO485&amp;CHOOSE(AND(AO485&lt;&gt;{11,12,13})*MIN(4,MOD(AO485,10))+1,"th","st","nd","rd","th")</f>
        <v>55th</v>
      </c>
      <c r="AQ485" s="77">
        <v>0.87</v>
      </c>
      <c r="AR485" s="36">
        <v>2288.6689999999999</v>
      </c>
      <c r="AS485" s="29">
        <f t="shared" si="79"/>
        <v>45</v>
      </c>
      <c r="AT485" s="38" t="str">
        <f t="array" ref="AT485">AS485&amp;CHOOSE(AND(AS485&lt;&gt;{11,12,13})*MIN(4,MOD(AS485,10))+1,"th","st","nd","rd","th")</f>
        <v>45th</v>
      </c>
      <c r="AU485" s="40">
        <v>7.7605070803743741E-4</v>
      </c>
    </row>
    <row r="486" spans="1:47" x14ac:dyDescent="0.25">
      <c r="A486" s="7">
        <v>112671303</v>
      </c>
      <c r="B486" s="8" t="s">
        <v>202</v>
      </c>
      <c r="C486" s="8" t="s">
        <v>203</v>
      </c>
      <c r="D486" s="27">
        <v>63653</v>
      </c>
      <c r="E486" s="29">
        <f t="shared" si="70"/>
        <v>71</v>
      </c>
      <c r="F486" s="38" t="str">
        <f t="array" ref="F486">E486&amp;CHOOSE(AND(E486&lt;&gt;{11,12,13})*MIN(4,MOD(E486,10))+1,"th","st","nd","rd","th")</f>
        <v>71st</v>
      </c>
      <c r="G486" s="29">
        <v>13528</v>
      </c>
      <c r="H486" s="30">
        <v>0.89470000000000005</v>
      </c>
      <c r="I486" s="31">
        <v>-0.61660000000000004</v>
      </c>
      <c r="J486" s="94">
        <v>412</v>
      </c>
      <c r="K486" s="33">
        <v>0</v>
      </c>
      <c r="L486" s="34">
        <v>8.4400000000000003E-2</v>
      </c>
      <c r="M486" s="29">
        <f t="shared" si="71"/>
        <v>25</v>
      </c>
      <c r="N486" s="38" t="str">
        <f t="array" ref="N486">M486&amp;CHOOSE(AND(M486&lt;&gt;{11,12,13})*MIN(4,MOD(M486,10))+1,"th","st","nd","rd","th")</f>
        <v>25th</v>
      </c>
      <c r="O486" s="34">
        <v>0.11509999999999999</v>
      </c>
      <c r="P486" s="29">
        <f t="shared" si="72"/>
        <v>23</v>
      </c>
      <c r="Q486" s="38" t="str">
        <f t="array" ref="Q486">P486&amp;CHOOSE(AND(P486&lt;&gt;{11,12,13})*MIN(4,MOD(P486,10))+1,"th","st","nd","rd","th")</f>
        <v>23rd</v>
      </c>
      <c r="R486" s="35">
        <v>303.54599999999999</v>
      </c>
      <c r="S486" s="35">
        <v>206.98</v>
      </c>
      <c r="T486" s="35">
        <v>0</v>
      </c>
      <c r="U486" s="35">
        <v>510.52600000000001</v>
      </c>
      <c r="V486" s="36">
        <v>122.408</v>
      </c>
      <c r="W486" s="220">
        <f t="shared" si="73"/>
        <v>2.0421094145434731E-2</v>
      </c>
      <c r="X486" s="29">
        <f t="shared" si="74"/>
        <v>33</v>
      </c>
      <c r="Y486" s="38" t="str">
        <f t="array" ref="Y486">X486&amp;CHOOSE(AND(X486&lt;&gt;{11,12,13})*MIN(4,MOD(X486,10))+1,"th","st","nd","rd","th")</f>
        <v>33rd</v>
      </c>
      <c r="Z486" s="37">
        <v>24.481999999999999</v>
      </c>
      <c r="AA486" s="28">
        <v>106</v>
      </c>
      <c r="AB486" s="221">
        <f t="shared" si="75"/>
        <v>1.7683778669826167E-2</v>
      </c>
      <c r="AC486" s="29">
        <f t="shared" si="76"/>
        <v>74</v>
      </c>
      <c r="AD486" s="38" t="str">
        <f t="array" ref="AD486">AC486&amp;CHOOSE(AND(AC486&lt;&gt;{11,12,13})*MIN(4,MOD(AC486,10))+1,"th","st","nd","rd","th")</f>
        <v>74th</v>
      </c>
      <c r="AE486" s="37">
        <v>63.6</v>
      </c>
      <c r="AF486" s="113">
        <v>5994.1940000000004</v>
      </c>
      <c r="AG486" s="113">
        <v>5968.6350000000002</v>
      </c>
      <c r="AH486" s="113">
        <v>5975.4449999999997</v>
      </c>
      <c r="AI486" s="38">
        <v>5979.4250000000002</v>
      </c>
      <c r="AJ486" s="29">
        <f t="shared" si="77"/>
        <v>90</v>
      </c>
      <c r="AK486" s="38" t="str">
        <f t="array" ref="AK486">AJ486&amp;CHOOSE(AND(AJ486&lt;&gt;{11,12,13})*MIN(4,MOD(AJ486,10))+1,"th","st","nd","rd","th")</f>
        <v>90th</v>
      </c>
      <c r="AL486" s="38">
        <v>598.60799999999995</v>
      </c>
      <c r="AM486" s="38">
        <v>598.60799999999995</v>
      </c>
      <c r="AN486" s="38">
        <v>6578.0330000000004</v>
      </c>
      <c r="AO486" s="29">
        <f t="shared" si="78"/>
        <v>89</v>
      </c>
      <c r="AP486" s="38" t="str">
        <f t="array" ref="AP486">AO486&amp;CHOOSE(AND(AO486&lt;&gt;{11,12,13})*MIN(4,MOD(AO486,10))+1,"th","st","nd","rd","th")</f>
        <v>89th</v>
      </c>
      <c r="AQ486" s="77">
        <v>1.45</v>
      </c>
      <c r="AR486" s="36">
        <v>8533.7810000000009</v>
      </c>
      <c r="AS486" s="29">
        <f t="shared" si="79"/>
        <v>92</v>
      </c>
      <c r="AT486" s="38" t="str">
        <f t="array" ref="AT486">AS486&amp;CHOOSE(AND(AS486&lt;&gt;{11,12,13})*MIN(4,MOD(AS486,10))+1,"th","st","nd","rd","th")</f>
        <v>92nd</v>
      </c>
      <c r="AU486" s="40">
        <v>2.8936673618100441E-3</v>
      </c>
    </row>
    <row r="487" spans="1:47" x14ac:dyDescent="0.25">
      <c r="A487" s="7">
        <v>112671603</v>
      </c>
      <c r="B487" s="8" t="s">
        <v>249</v>
      </c>
      <c r="C487" s="8" t="s">
        <v>203</v>
      </c>
      <c r="D487" s="27">
        <v>64534</v>
      </c>
      <c r="E487" s="29">
        <f t="shared" si="70"/>
        <v>72</v>
      </c>
      <c r="F487" s="38" t="str">
        <f t="array" ref="F487">E487&amp;CHOOSE(AND(E487&lt;&gt;{11,12,13})*MIN(4,MOD(E487,10))+1,"th","st","nd","rd","th")</f>
        <v>72nd</v>
      </c>
      <c r="G487" s="29">
        <v>16944</v>
      </c>
      <c r="H487" s="30">
        <v>0.88249999999999995</v>
      </c>
      <c r="I487" s="31">
        <v>-0.19350000000000001</v>
      </c>
      <c r="J487" s="94">
        <v>377</v>
      </c>
      <c r="K487" s="33">
        <v>0</v>
      </c>
      <c r="L487" s="34">
        <v>0.1019</v>
      </c>
      <c r="M487" s="29">
        <f t="shared" si="71"/>
        <v>32</v>
      </c>
      <c r="N487" s="38" t="str">
        <f t="array" ref="N487">M487&amp;CHOOSE(AND(M487&lt;&gt;{11,12,13})*MIN(4,MOD(M487,10))+1,"th","st","nd","rd","th")</f>
        <v>32nd</v>
      </c>
      <c r="O487" s="34">
        <v>0.17050000000000001</v>
      </c>
      <c r="P487" s="29">
        <f t="shared" si="72"/>
        <v>50</v>
      </c>
      <c r="Q487" s="38" t="str">
        <f t="array" ref="Q487">P487&amp;CHOOSE(AND(P487&lt;&gt;{11,12,13})*MIN(4,MOD(P487,10))+1,"th","st","nd","rd","th")</f>
        <v>50th</v>
      </c>
      <c r="R487" s="35">
        <v>396.21600000000001</v>
      </c>
      <c r="S487" s="35">
        <v>331.476</v>
      </c>
      <c r="T487" s="35">
        <v>0</v>
      </c>
      <c r="U487" s="35">
        <v>727.69200000000001</v>
      </c>
      <c r="V487" s="36">
        <v>78.308000000000007</v>
      </c>
      <c r="W487" s="220">
        <f t="shared" si="73"/>
        <v>1.2083700783817212E-2</v>
      </c>
      <c r="X487" s="29">
        <f t="shared" si="74"/>
        <v>12</v>
      </c>
      <c r="Y487" s="38" t="str">
        <f t="array" ref="Y487">X487&amp;CHOOSE(AND(X487&lt;&gt;{11,12,13})*MIN(4,MOD(X487,10))+1,"th","st","nd","rd","th")</f>
        <v>12th</v>
      </c>
      <c r="Z487" s="37">
        <v>15.662000000000001</v>
      </c>
      <c r="AA487" s="28">
        <v>158</v>
      </c>
      <c r="AB487" s="221">
        <f t="shared" si="75"/>
        <v>2.438096648928742E-2</v>
      </c>
      <c r="AC487" s="29">
        <f t="shared" si="76"/>
        <v>80</v>
      </c>
      <c r="AD487" s="38" t="str">
        <f t="array" ref="AD487">AC487&amp;CHOOSE(AND(AC487&lt;&gt;{11,12,13})*MIN(4,MOD(AC487,10))+1,"th","st","nd","rd","th")</f>
        <v>80th</v>
      </c>
      <c r="AE487" s="37">
        <v>94.8</v>
      </c>
      <c r="AF487" s="113">
        <v>6480.4650000000001</v>
      </c>
      <c r="AG487" s="113">
        <v>6547.0630000000001</v>
      </c>
      <c r="AH487" s="113">
        <v>6431.5659999999998</v>
      </c>
      <c r="AI487" s="38">
        <v>6486.3649999999998</v>
      </c>
      <c r="AJ487" s="29">
        <f t="shared" si="77"/>
        <v>90</v>
      </c>
      <c r="AK487" s="38" t="str">
        <f t="array" ref="AK487">AJ487&amp;CHOOSE(AND(AJ487&lt;&gt;{11,12,13})*MIN(4,MOD(AJ487,10))+1,"th","st","nd","rd","th")</f>
        <v>90th</v>
      </c>
      <c r="AL487" s="38">
        <v>838.154</v>
      </c>
      <c r="AM487" s="38">
        <v>838.154</v>
      </c>
      <c r="AN487" s="38">
        <v>7324.5190000000002</v>
      </c>
      <c r="AO487" s="29">
        <f t="shared" si="78"/>
        <v>91</v>
      </c>
      <c r="AP487" s="38" t="str">
        <f t="array" ref="AP487">AO487&amp;CHOOSE(AND(AO487&lt;&gt;{11,12,13})*MIN(4,MOD(AO487,10))+1,"th","st","nd","rd","th")</f>
        <v>91st</v>
      </c>
      <c r="AQ487" s="77">
        <v>1.31</v>
      </c>
      <c r="AR487" s="36">
        <v>8467.6929999999993</v>
      </c>
      <c r="AS487" s="29">
        <f t="shared" si="79"/>
        <v>92</v>
      </c>
      <c r="AT487" s="38" t="str">
        <f t="array" ref="AT487">AS487&amp;CHOOSE(AND(AS487&lt;&gt;{11,12,13})*MIN(4,MOD(AS487,10))+1,"th","st","nd","rd","th")</f>
        <v>92nd</v>
      </c>
      <c r="AU487" s="40">
        <v>2.8712579879806351E-3</v>
      </c>
    </row>
    <row r="488" spans="1:47" x14ac:dyDescent="0.25">
      <c r="A488" s="7">
        <v>112671803</v>
      </c>
      <c r="B488" s="8" t="s">
        <v>259</v>
      </c>
      <c r="C488" s="8" t="s">
        <v>203</v>
      </c>
      <c r="D488" s="27">
        <v>61745</v>
      </c>
      <c r="E488" s="29">
        <f t="shared" si="70"/>
        <v>67</v>
      </c>
      <c r="F488" s="38" t="str">
        <f t="array" ref="F488">E488&amp;CHOOSE(AND(E488&lt;&gt;{11,12,13})*MIN(4,MOD(E488,10))+1,"th","st","nd","rd","th")</f>
        <v>67th</v>
      </c>
      <c r="G488" s="29">
        <v>10248</v>
      </c>
      <c r="H488" s="30">
        <v>0.9224</v>
      </c>
      <c r="I488" s="31">
        <v>0.38090000000000002</v>
      </c>
      <c r="J488" s="94">
        <v>293</v>
      </c>
      <c r="K488" s="33">
        <v>0</v>
      </c>
      <c r="L488" s="34">
        <v>0.17510000000000001</v>
      </c>
      <c r="M488" s="29">
        <f t="shared" si="71"/>
        <v>64</v>
      </c>
      <c r="N488" s="38" t="str">
        <f t="array" ref="N488">M488&amp;CHOOSE(AND(M488&lt;&gt;{11,12,13})*MIN(4,MOD(M488,10))+1,"th","st","nd","rd","th")</f>
        <v>64th</v>
      </c>
      <c r="O488" s="34">
        <v>6.7199999999999996E-2</v>
      </c>
      <c r="P488" s="29">
        <f t="shared" si="72"/>
        <v>9</v>
      </c>
      <c r="Q488" s="38" t="str">
        <f t="array" ref="Q488">P488&amp;CHOOSE(AND(P488&lt;&gt;{11,12,13})*MIN(4,MOD(P488,10))+1,"th","st","nd","rd","th")</f>
        <v>9th</v>
      </c>
      <c r="R488" s="35">
        <v>396.84100000000001</v>
      </c>
      <c r="S488" s="35">
        <v>76.150000000000006</v>
      </c>
      <c r="T488" s="35">
        <v>0</v>
      </c>
      <c r="U488" s="35">
        <v>472.99099999999999</v>
      </c>
      <c r="V488" s="36">
        <v>102.736</v>
      </c>
      <c r="W488" s="220">
        <f t="shared" si="73"/>
        <v>2.7198385717988303E-2</v>
      </c>
      <c r="X488" s="29">
        <f t="shared" si="74"/>
        <v>51</v>
      </c>
      <c r="Y488" s="38" t="str">
        <f t="array" ref="Y488">X488&amp;CHOOSE(AND(X488&lt;&gt;{11,12,13})*MIN(4,MOD(X488,10))+1,"th","st","nd","rd","th")</f>
        <v>51st</v>
      </c>
      <c r="Z488" s="37">
        <v>20.547000000000001</v>
      </c>
      <c r="AA488" s="28">
        <v>39</v>
      </c>
      <c r="AB488" s="221">
        <f t="shared" si="75"/>
        <v>1.032488166759017E-2</v>
      </c>
      <c r="AC488" s="29">
        <f t="shared" si="76"/>
        <v>62</v>
      </c>
      <c r="AD488" s="38" t="str">
        <f t="array" ref="AD488">AC488&amp;CHOOSE(AND(AC488&lt;&gt;{11,12,13})*MIN(4,MOD(AC488,10))+1,"th","st","nd","rd","th")</f>
        <v>62nd</v>
      </c>
      <c r="AE488" s="37">
        <v>23.4</v>
      </c>
      <c r="AF488" s="113">
        <v>3777.2829999999999</v>
      </c>
      <c r="AG488" s="113">
        <v>3793.2849999999999</v>
      </c>
      <c r="AH488" s="113">
        <v>3795.9690000000001</v>
      </c>
      <c r="AI488" s="38">
        <v>3788.846</v>
      </c>
      <c r="AJ488" s="29">
        <f t="shared" si="77"/>
        <v>75</v>
      </c>
      <c r="AK488" s="38" t="str">
        <f t="array" ref="AK488">AJ488&amp;CHOOSE(AND(AJ488&lt;&gt;{11,12,13})*MIN(4,MOD(AJ488,10))+1,"th","st","nd","rd","th")</f>
        <v>75th</v>
      </c>
      <c r="AL488" s="38">
        <v>516.93799999999999</v>
      </c>
      <c r="AM488" s="38">
        <v>516.93799999999999</v>
      </c>
      <c r="AN488" s="38">
        <v>4305.7839999999997</v>
      </c>
      <c r="AO488" s="29">
        <f t="shared" si="78"/>
        <v>75</v>
      </c>
      <c r="AP488" s="38" t="str">
        <f t="array" ref="AP488">AO488&amp;CHOOSE(AND(AO488&lt;&gt;{11,12,13})*MIN(4,MOD(AO488,10))+1,"th","st","nd","rd","th")</f>
        <v>75th</v>
      </c>
      <c r="AQ488" s="77">
        <v>1.19</v>
      </c>
      <c r="AR488" s="36">
        <v>4726.2700000000004</v>
      </c>
      <c r="AS488" s="29">
        <f t="shared" si="79"/>
        <v>78</v>
      </c>
      <c r="AT488" s="38" t="str">
        <f t="array" ref="AT488">AS488&amp;CHOOSE(AND(AS488&lt;&gt;{11,12,13})*MIN(4,MOD(AS488,10))+1,"th","st","nd","rd","th")</f>
        <v>78th</v>
      </c>
      <c r="AU488" s="40">
        <v>1.6026018528131852E-3</v>
      </c>
    </row>
    <row r="489" spans="1:47" x14ac:dyDescent="0.25">
      <c r="A489" s="7">
        <v>112672203</v>
      </c>
      <c r="B489" s="8" t="s">
        <v>273</v>
      </c>
      <c r="C489" s="8" t="s">
        <v>203</v>
      </c>
      <c r="D489" s="27">
        <v>59106</v>
      </c>
      <c r="E489" s="29">
        <f t="shared" si="70"/>
        <v>60</v>
      </c>
      <c r="F489" s="38" t="str">
        <f t="array" ref="F489">E489&amp;CHOOSE(AND(E489&lt;&gt;{11,12,13})*MIN(4,MOD(E489,10))+1,"th","st","nd","rd","th")</f>
        <v>60th</v>
      </c>
      <c r="G489" s="29">
        <v>7982</v>
      </c>
      <c r="H489" s="30">
        <v>0.96350000000000002</v>
      </c>
      <c r="I489" s="31">
        <v>0.51090000000000002</v>
      </c>
      <c r="J489" s="94">
        <v>261</v>
      </c>
      <c r="K489" s="33">
        <v>0</v>
      </c>
      <c r="L489" s="34">
        <v>0.16520000000000001</v>
      </c>
      <c r="M489" s="29">
        <f t="shared" si="71"/>
        <v>59</v>
      </c>
      <c r="N489" s="38" t="str">
        <f t="array" ref="N489">M489&amp;CHOOSE(AND(M489&lt;&gt;{11,12,13})*MIN(4,MOD(M489,10))+1,"th","st","nd","rd","th")</f>
        <v>59th</v>
      </c>
      <c r="O489" s="34">
        <v>0.15970000000000001</v>
      </c>
      <c r="P489" s="29">
        <f t="shared" si="72"/>
        <v>46</v>
      </c>
      <c r="Q489" s="38" t="str">
        <f t="array" ref="Q489">P489&amp;CHOOSE(AND(P489&lt;&gt;{11,12,13})*MIN(4,MOD(P489,10))+1,"th","st","nd","rd","th")</f>
        <v>46th</v>
      </c>
      <c r="R489" s="35">
        <v>261.21699999999998</v>
      </c>
      <c r="S489" s="35">
        <v>126.26</v>
      </c>
      <c r="T489" s="35">
        <v>0</v>
      </c>
      <c r="U489" s="35">
        <v>387.47699999999998</v>
      </c>
      <c r="V489" s="36">
        <v>80.805999999999997</v>
      </c>
      <c r="W489" s="220">
        <f t="shared" si="73"/>
        <v>3.0662166341284797E-2</v>
      </c>
      <c r="X489" s="29">
        <f t="shared" si="74"/>
        <v>60</v>
      </c>
      <c r="Y489" s="38" t="str">
        <f t="array" ref="Y489">X489&amp;CHOOSE(AND(X489&lt;&gt;{11,12,13})*MIN(4,MOD(X489,10))+1,"th","st","nd","rd","th")</f>
        <v>60th</v>
      </c>
      <c r="Z489" s="37">
        <v>16.161000000000001</v>
      </c>
      <c r="AA489" s="28">
        <v>19</v>
      </c>
      <c r="AB489" s="221">
        <f t="shared" si="75"/>
        <v>7.2096275089029421E-3</v>
      </c>
      <c r="AC489" s="29">
        <f t="shared" si="76"/>
        <v>56</v>
      </c>
      <c r="AD489" s="38" t="str">
        <f t="array" ref="AD489">AC489&amp;CHOOSE(AND(AC489&lt;&gt;{11,12,13})*MIN(4,MOD(AC489,10))+1,"th","st","nd","rd","th")</f>
        <v>56th</v>
      </c>
      <c r="AE489" s="37">
        <v>11.4</v>
      </c>
      <c r="AF489" s="113">
        <v>2635.3649999999998</v>
      </c>
      <c r="AG489" s="113">
        <v>2664.0610000000001</v>
      </c>
      <c r="AH489" s="113">
        <v>2659.201</v>
      </c>
      <c r="AI489" s="38">
        <v>2652.8760000000002</v>
      </c>
      <c r="AJ489" s="29">
        <f t="shared" si="77"/>
        <v>60</v>
      </c>
      <c r="AK489" s="38" t="str">
        <f t="array" ref="AK489">AJ489&amp;CHOOSE(AND(AJ489&lt;&gt;{11,12,13})*MIN(4,MOD(AJ489,10))+1,"th","st","nd","rd","th")</f>
        <v>60th</v>
      </c>
      <c r="AL489" s="38">
        <v>415.03800000000001</v>
      </c>
      <c r="AM489" s="38">
        <v>415.03800000000001</v>
      </c>
      <c r="AN489" s="38">
        <v>3067.9140000000002</v>
      </c>
      <c r="AO489" s="29">
        <f t="shared" si="78"/>
        <v>60</v>
      </c>
      <c r="AP489" s="38" t="str">
        <f t="array" ref="AP489">AO489&amp;CHOOSE(AND(AO489&lt;&gt;{11,12,13})*MIN(4,MOD(AO489,10))+1,"th","st","nd","rd","th")</f>
        <v>60th</v>
      </c>
      <c r="AQ489" s="77">
        <v>1.22</v>
      </c>
      <c r="AR489" s="36">
        <v>3606.241</v>
      </c>
      <c r="AS489" s="29">
        <f t="shared" si="79"/>
        <v>69</v>
      </c>
      <c r="AT489" s="38" t="str">
        <f t="array" ref="AT489">AS489&amp;CHOOSE(AND(AS489&lt;&gt;{11,12,13})*MIN(4,MOD(AS489,10))+1,"th","st","nd","rd","th")</f>
        <v>69th</v>
      </c>
      <c r="AU489" s="40">
        <v>1.2228181014395862E-3</v>
      </c>
    </row>
    <row r="490" spans="1:47" x14ac:dyDescent="0.25">
      <c r="A490" s="7">
        <v>112672803</v>
      </c>
      <c r="B490" s="8" t="s">
        <v>325</v>
      </c>
      <c r="C490" s="8" t="s">
        <v>203</v>
      </c>
      <c r="D490" s="27">
        <v>47660</v>
      </c>
      <c r="E490" s="29">
        <f t="shared" si="70"/>
        <v>27</v>
      </c>
      <c r="F490" s="38" t="str">
        <f t="array" ref="F490">E490&amp;CHOOSE(AND(E490&lt;&gt;{11,12,13})*MIN(4,MOD(E490,10))+1,"th","st","nd","rd","th")</f>
        <v>27th</v>
      </c>
      <c r="G490" s="29">
        <v>6565</v>
      </c>
      <c r="H490" s="30">
        <v>1.1949000000000001</v>
      </c>
      <c r="I490" s="31">
        <v>-2.0299999999999998</v>
      </c>
      <c r="J490" s="94">
        <v>469</v>
      </c>
      <c r="K490" s="33">
        <v>0</v>
      </c>
      <c r="L490" s="34">
        <v>0.2777</v>
      </c>
      <c r="M490" s="29">
        <f t="shared" si="71"/>
        <v>88</v>
      </c>
      <c r="N490" s="38" t="str">
        <f t="array" ref="N490">M490&amp;CHOOSE(AND(M490&lt;&gt;{11,12,13})*MIN(4,MOD(M490,10))+1,"th","st","nd","rd","th")</f>
        <v>88th</v>
      </c>
      <c r="O490" s="34">
        <v>0.18909999999999999</v>
      </c>
      <c r="P490" s="29">
        <f t="shared" si="72"/>
        <v>60</v>
      </c>
      <c r="Q490" s="38" t="str">
        <f t="array" ref="Q490">P490&amp;CHOOSE(AND(P490&lt;&gt;{11,12,13})*MIN(4,MOD(P490,10))+1,"th","st","nd","rd","th")</f>
        <v>60th</v>
      </c>
      <c r="R490" s="35">
        <v>345.13099999999997</v>
      </c>
      <c r="S490" s="35">
        <v>117.508</v>
      </c>
      <c r="T490" s="35">
        <v>0</v>
      </c>
      <c r="U490" s="35">
        <v>462.63900000000001</v>
      </c>
      <c r="V490" s="36">
        <v>64.381</v>
      </c>
      <c r="W490" s="220">
        <f t="shared" si="73"/>
        <v>3.1081451642492579E-2</v>
      </c>
      <c r="X490" s="29">
        <f t="shared" si="74"/>
        <v>60</v>
      </c>
      <c r="Y490" s="38" t="str">
        <f t="array" ref="Y490">X490&amp;CHOOSE(AND(X490&lt;&gt;{11,12,13})*MIN(4,MOD(X490,10))+1,"th","st","nd","rd","th")</f>
        <v>60th</v>
      </c>
      <c r="Z490" s="37">
        <v>12.875999999999999</v>
      </c>
      <c r="AA490" s="28">
        <v>191</v>
      </c>
      <c r="AB490" s="221">
        <f t="shared" si="75"/>
        <v>9.2209770952860051E-2</v>
      </c>
      <c r="AC490" s="29">
        <f t="shared" si="76"/>
        <v>98</v>
      </c>
      <c r="AD490" s="38" t="str">
        <f t="array" ref="AD490">AC490&amp;CHOOSE(AND(AC490&lt;&gt;{11,12,13})*MIN(4,MOD(AC490,10))+1,"th","st","nd","rd","th")</f>
        <v>98th</v>
      </c>
      <c r="AE490" s="37">
        <v>114.6</v>
      </c>
      <c r="AF490" s="113">
        <v>2071.364</v>
      </c>
      <c r="AG490" s="113">
        <v>1994.93</v>
      </c>
      <c r="AH490" s="113">
        <v>1921.288</v>
      </c>
      <c r="AI490" s="38">
        <v>1995.8610000000001</v>
      </c>
      <c r="AJ490" s="29">
        <f t="shared" si="77"/>
        <v>47</v>
      </c>
      <c r="AK490" s="38" t="str">
        <f t="array" ref="AK490">AJ490&amp;CHOOSE(AND(AJ490&lt;&gt;{11,12,13})*MIN(4,MOD(AJ490,10))+1,"th","st","nd","rd","th")</f>
        <v>47th</v>
      </c>
      <c r="AL490" s="38">
        <v>590.11500000000001</v>
      </c>
      <c r="AM490" s="38">
        <v>590.11500000000001</v>
      </c>
      <c r="AN490" s="38">
        <v>2585.9760000000001</v>
      </c>
      <c r="AO490" s="29">
        <f t="shared" si="78"/>
        <v>53</v>
      </c>
      <c r="AP490" s="38" t="str">
        <f t="array" ref="AP490">AO490&amp;CHOOSE(AND(AO490&lt;&gt;{11,12,13})*MIN(4,MOD(AO490,10))+1,"th","st","nd","rd","th")</f>
        <v>53rd</v>
      </c>
      <c r="AQ490" s="77">
        <v>1.56</v>
      </c>
      <c r="AR490" s="36">
        <v>4820.3729999999996</v>
      </c>
      <c r="AS490" s="29">
        <f t="shared" si="79"/>
        <v>79</v>
      </c>
      <c r="AT490" s="38" t="str">
        <f t="array" ref="AT490">AS490&amp;CHOOSE(AND(AS490&lt;&gt;{11,12,13})*MIN(4,MOD(AS490,10))+1,"th","st","nd","rd","th")</f>
        <v>79th</v>
      </c>
      <c r="AU490" s="40">
        <v>1.6345106608489678E-3</v>
      </c>
    </row>
    <row r="491" spans="1:47" x14ac:dyDescent="0.25">
      <c r="A491" s="7">
        <v>112674403</v>
      </c>
      <c r="B491" s="8" t="s">
        <v>448</v>
      </c>
      <c r="C491" s="8" t="s">
        <v>203</v>
      </c>
      <c r="D491" s="27">
        <v>64898</v>
      </c>
      <c r="E491" s="29">
        <f t="shared" si="70"/>
        <v>72</v>
      </c>
      <c r="F491" s="38" t="str">
        <f t="array" ref="F491">E491&amp;CHOOSE(AND(E491&lt;&gt;{11,12,13})*MIN(4,MOD(E491,10))+1,"th","st","nd","rd","th")</f>
        <v>72nd</v>
      </c>
      <c r="G491" s="29">
        <v>9272</v>
      </c>
      <c r="H491" s="30">
        <v>0.87749999999999995</v>
      </c>
      <c r="I491" s="31">
        <v>0.22040000000000001</v>
      </c>
      <c r="J491" s="94">
        <v>322</v>
      </c>
      <c r="K491" s="33">
        <v>0</v>
      </c>
      <c r="L491" s="34">
        <v>0.15459999999999999</v>
      </c>
      <c r="M491" s="29">
        <f t="shared" si="71"/>
        <v>56</v>
      </c>
      <c r="N491" s="38" t="str">
        <f t="array" ref="N491">M491&amp;CHOOSE(AND(M491&lt;&gt;{11,12,13})*MIN(4,MOD(M491,10))+1,"th","st","nd","rd","th")</f>
        <v>56th</v>
      </c>
      <c r="O491" s="34">
        <v>0.1537</v>
      </c>
      <c r="P491" s="29">
        <f t="shared" si="72"/>
        <v>43</v>
      </c>
      <c r="Q491" s="38" t="str">
        <f t="array" ref="Q491">P491&amp;CHOOSE(AND(P491&lt;&gt;{11,12,13})*MIN(4,MOD(P491,10))+1,"th","st","nd","rd","th")</f>
        <v>43rd</v>
      </c>
      <c r="R491" s="35">
        <v>377.32600000000002</v>
      </c>
      <c r="S491" s="35">
        <v>187.565</v>
      </c>
      <c r="T491" s="35">
        <v>0</v>
      </c>
      <c r="U491" s="35">
        <v>564.89099999999996</v>
      </c>
      <c r="V491" s="36">
        <v>143.14500000000001</v>
      </c>
      <c r="W491" s="220">
        <f t="shared" si="73"/>
        <v>3.5190034050589375E-2</v>
      </c>
      <c r="X491" s="29">
        <f t="shared" si="74"/>
        <v>68</v>
      </c>
      <c r="Y491" s="38" t="str">
        <f t="array" ref="Y491">X491&amp;CHOOSE(AND(X491&lt;&gt;{11,12,13})*MIN(4,MOD(X491,10))+1,"th","st","nd","rd","th")</f>
        <v>68th</v>
      </c>
      <c r="Z491" s="37">
        <v>28.629000000000001</v>
      </c>
      <c r="AA491" s="28">
        <v>89</v>
      </c>
      <c r="AB491" s="221">
        <f t="shared" si="75"/>
        <v>2.1879304415120711E-2</v>
      </c>
      <c r="AC491" s="29">
        <f t="shared" si="76"/>
        <v>78</v>
      </c>
      <c r="AD491" s="38" t="str">
        <f t="array" ref="AD491">AC491&amp;CHOOSE(AND(AC491&lt;&gt;{11,12,13})*MIN(4,MOD(AC491,10))+1,"th","st","nd","rd","th")</f>
        <v>78th</v>
      </c>
      <c r="AE491" s="37">
        <v>53.4</v>
      </c>
      <c r="AF491" s="113">
        <v>4067.7710000000002</v>
      </c>
      <c r="AG491" s="113">
        <v>4028.9989999999998</v>
      </c>
      <c r="AH491" s="113">
        <v>4016.12</v>
      </c>
      <c r="AI491" s="38">
        <v>4037.63</v>
      </c>
      <c r="AJ491" s="29">
        <f t="shared" si="77"/>
        <v>78</v>
      </c>
      <c r="AK491" s="38" t="str">
        <f t="array" ref="AK491">AJ491&amp;CHOOSE(AND(AJ491&lt;&gt;{11,12,13})*MIN(4,MOD(AJ491,10))+1,"th","st","nd","rd","th")</f>
        <v>78th</v>
      </c>
      <c r="AL491" s="38">
        <v>646.91999999999996</v>
      </c>
      <c r="AM491" s="38">
        <v>646.91999999999996</v>
      </c>
      <c r="AN491" s="38">
        <v>4684.55</v>
      </c>
      <c r="AO491" s="29">
        <f t="shared" si="78"/>
        <v>78</v>
      </c>
      <c r="AP491" s="38" t="str">
        <f t="array" ref="AP491">AO491&amp;CHOOSE(AND(AO491&lt;&gt;{11,12,13})*MIN(4,MOD(AO491,10))+1,"th","st","nd","rd","th")</f>
        <v>78th</v>
      </c>
      <c r="AQ491" s="77">
        <v>1.5</v>
      </c>
      <c r="AR491" s="36">
        <v>6166.0389999999998</v>
      </c>
      <c r="AS491" s="29">
        <f t="shared" si="79"/>
        <v>86</v>
      </c>
      <c r="AT491" s="38" t="str">
        <f t="array" ref="AT491">AS491&amp;CHOOSE(AND(AS491&lt;&gt;{11,12,13})*MIN(4,MOD(AS491,10))+1,"th","st","nd","rd","th")</f>
        <v>86th</v>
      </c>
      <c r="AU491" s="40">
        <v>2.0908042760820604E-3</v>
      </c>
    </row>
    <row r="492" spans="1:47" x14ac:dyDescent="0.25">
      <c r="A492" s="7">
        <v>115674603</v>
      </c>
      <c r="B492" s="8" t="s">
        <v>456</v>
      </c>
      <c r="C492" s="8" t="s">
        <v>203</v>
      </c>
      <c r="D492" s="27">
        <v>68506</v>
      </c>
      <c r="E492" s="29">
        <f t="shared" si="70"/>
        <v>77</v>
      </c>
      <c r="F492" s="38" t="str">
        <f t="array" ref="F492">E492&amp;CHOOSE(AND(E492&lt;&gt;{11,12,13})*MIN(4,MOD(E492,10))+1,"th","st","nd","rd","th")</f>
        <v>77th</v>
      </c>
      <c r="G492" s="29">
        <v>8414</v>
      </c>
      <c r="H492" s="30">
        <v>0.83130000000000004</v>
      </c>
      <c r="I492" s="31">
        <v>0.52190000000000003</v>
      </c>
      <c r="J492" s="94">
        <v>257</v>
      </c>
      <c r="K492" s="33">
        <v>0</v>
      </c>
      <c r="L492" s="34">
        <v>7.5499999999999998E-2</v>
      </c>
      <c r="M492" s="29">
        <f t="shared" si="71"/>
        <v>22</v>
      </c>
      <c r="N492" s="38" t="str">
        <f t="array" ref="N492">M492&amp;CHOOSE(AND(M492&lt;&gt;{11,12,13})*MIN(4,MOD(M492,10))+1,"th","st","nd","rd","th")</f>
        <v>22nd</v>
      </c>
      <c r="O492" s="34">
        <v>0.159</v>
      </c>
      <c r="P492" s="29">
        <f t="shared" si="72"/>
        <v>46</v>
      </c>
      <c r="Q492" s="38" t="str">
        <f t="array" ref="Q492">P492&amp;CHOOSE(AND(P492&lt;&gt;{11,12,13})*MIN(4,MOD(P492,10))+1,"th","st","nd","rd","th")</f>
        <v>46th</v>
      </c>
      <c r="R492" s="35">
        <v>144.345</v>
      </c>
      <c r="S492" s="35">
        <v>151.99299999999999</v>
      </c>
      <c r="T492" s="35">
        <v>0</v>
      </c>
      <c r="U492" s="35">
        <v>296.33800000000002</v>
      </c>
      <c r="V492" s="36">
        <v>70.423000000000002</v>
      </c>
      <c r="W492" s="220">
        <f t="shared" si="73"/>
        <v>2.2100895296055276E-2</v>
      </c>
      <c r="X492" s="29">
        <f t="shared" si="74"/>
        <v>37</v>
      </c>
      <c r="Y492" s="38" t="str">
        <f t="array" ref="Y492">X492&amp;CHOOSE(AND(X492&lt;&gt;{11,12,13})*MIN(4,MOD(X492,10))+1,"th","st","nd","rd","th")</f>
        <v>37th</v>
      </c>
      <c r="Z492" s="37">
        <v>14.085000000000001</v>
      </c>
      <c r="AA492" s="28">
        <v>25</v>
      </c>
      <c r="AB492" s="221">
        <f t="shared" si="75"/>
        <v>7.845766048043705E-3</v>
      </c>
      <c r="AC492" s="29">
        <f t="shared" si="76"/>
        <v>57</v>
      </c>
      <c r="AD492" s="38" t="str">
        <f t="array" ref="AD492">AC492&amp;CHOOSE(AND(AC492&lt;&gt;{11,12,13})*MIN(4,MOD(AC492,10))+1,"th","st","nd","rd","th")</f>
        <v>57th</v>
      </c>
      <c r="AE492" s="37">
        <v>15</v>
      </c>
      <c r="AF492" s="113">
        <v>3186.4319999999998</v>
      </c>
      <c r="AG492" s="113">
        <v>3154.7060000000001</v>
      </c>
      <c r="AH492" s="113">
        <v>3170.7849999999999</v>
      </c>
      <c r="AI492" s="38">
        <v>3170.6410000000001</v>
      </c>
      <c r="AJ492" s="29">
        <f t="shared" si="77"/>
        <v>68</v>
      </c>
      <c r="AK492" s="38" t="str">
        <f t="array" ref="AK492">AJ492&amp;CHOOSE(AND(AJ492&lt;&gt;{11,12,13})*MIN(4,MOD(AJ492,10))+1,"th","st","nd","rd","th")</f>
        <v>68th</v>
      </c>
      <c r="AL492" s="38">
        <v>325.423</v>
      </c>
      <c r="AM492" s="38">
        <v>325.423</v>
      </c>
      <c r="AN492" s="38">
        <v>3496.0639999999999</v>
      </c>
      <c r="AO492" s="29">
        <f t="shared" si="78"/>
        <v>66</v>
      </c>
      <c r="AP492" s="38" t="str">
        <f t="array" ref="AP492">AO492&amp;CHOOSE(AND(AO492&lt;&gt;{11,12,13})*MIN(4,MOD(AO492,10))+1,"th","st","nd","rd","th")</f>
        <v>66th</v>
      </c>
      <c r="AQ492" s="77">
        <v>1.01</v>
      </c>
      <c r="AR492" s="36">
        <v>2935.3409999999999</v>
      </c>
      <c r="AS492" s="29">
        <f t="shared" si="79"/>
        <v>58</v>
      </c>
      <c r="AT492" s="38" t="str">
        <f t="array" ref="AT492">AS492&amp;CHOOSE(AND(AS492&lt;&gt;{11,12,13})*MIN(4,MOD(AS492,10))+1,"th","st","nd","rd","th")</f>
        <v>58th</v>
      </c>
      <c r="AU492" s="40">
        <v>9.9532674291534485E-4</v>
      </c>
    </row>
    <row r="493" spans="1:47" x14ac:dyDescent="0.25">
      <c r="A493" s="7">
        <v>112675503</v>
      </c>
      <c r="B493" s="8" t="s">
        <v>511</v>
      </c>
      <c r="C493" s="8" t="s">
        <v>203</v>
      </c>
      <c r="D493" s="27">
        <v>66727</v>
      </c>
      <c r="E493" s="29">
        <f t="shared" si="70"/>
        <v>76</v>
      </c>
      <c r="F493" s="38" t="str">
        <f t="array" ref="F493">E493&amp;CHOOSE(AND(E493&lt;&gt;{11,12,13})*MIN(4,MOD(E493,10))+1,"th","st","nd","rd","th")</f>
        <v>76th</v>
      </c>
      <c r="G493" s="29">
        <v>14189</v>
      </c>
      <c r="H493" s="30">
        <v>0.85350000000000004</v>
      </c>
      <c r="I493" s="31">
        <v>0.31709999999999999</v>
      </c>
      <c r="J493" s="94">
        <v>308</v>
      </c>
      <c r="K493" s="33">
        <v>0</v>
      </c>
      <c r="L493" s="34">
        <v>0.10879999999999999</v>
      </c>
      <c r="M493" s="29">
        <f t="shared" si="71"/>
        <v>35</v>
      </c>
      <c r="N493" s="38" t="str">
        <f t="array" ref="N493">M493&amp;CHOOSE(AND(M493&lt;&gt;{11,12,13})*MIN(4,MOD(M493,10))+1,"th","st","nd","rd","th")</f>
        <v>35th</v>
      </c>
      <c r="O493" s="34">
        <v>0.15570000000000001</v>
      </c>
      <c r="P493" s="29">
        <f t="shared" si="72"/>
        <v>44</v>
      </c>
      <c r="Q493" s="38" t="str">
        <f t="array" ref="Q493">P493&amp;CHOOSE(AND(P493&lt;&gt;{11,12,13})*MIN(4,MOD(P493,10))+1,"th","st","nd","rd","th")</f>
        <v>44th</v>
      </c>
      <c r="R493" s="35">
        <v>353.19200000000001</v>
      </c>
      <c r="S493" s="35">
        <v>252.72</v>
      </c>
      <c r="T493" s="35">
        <v>0</v>
      </c>
      <c r="U493" s="35">
        <v>605.91200000000003</v>
      </c>
      <c r="V493" s="36">
        <v>168.33199999999999</v>
      </c>
      <c r="W493" s="220">
        <f t="shared" si="73"/>
        <v>3.1112591383949548E-2</v>
      </c>
      <c r="X493" s="29">
        <f t="shared" si="74"/>
        <v>61</v>
      </c>
      <c r="Y493" s="38" t="str">
        <f t="array" ref="Y493">X493&amp;CHOOSE(AND(X493&lt;&gt;{11,12,13})*MIN(4,MOD(X493,10))+1,"th","st","nd","rd","th")</f>
        <v>61st</v>
      </c>
      <c r="Z493" s="37">
        <v>33.665999999999997</v>
      </c>
      <c r="AA493" s="28">
        <v>34</v>
      </c>
      <c r="AB493" s="221">
        <f t="shared" si="75"/>
        <v>6.2841771442998639E-3</v>
      </c>
      <c r="AC493" s="29">
        <f t="shared" si="76"/>
        <v>53</v>
      </c>
      <c r="AD493" s="38" t="str">
        <f t="array" ref="AD493">AC493&amp;CHOOSE(AND(AC493&lt;&gt;{11,12,13})*MIN(4,MOD(AC493,10))+1,"th","st","nd","rd","th")</f>
        <v>53rd</v>
      </c>
      <c r="AE493" s="37">
        <v>20.399999999999999</v>
      </c>
      <c r="AF493" s="113">
        <v>5410.4139999999998</v>
      </c>
      <c r="AG493" s="113">
        <v>5411.76</v>
      </c>
      <c r="AH493" s="113">
        <v>5494.7030000000004</v>
      </c>
      <c r="AI493" s="38">
        <v>5438.9589999999998</v>
      </c>
      <c r="AJ493" s="29">
        <f t="shared" si="77"/>
        <v>88</v>
      </c>
      <c r="AK493" s="38" t="str">
        <f t="array" ref="AK493">AJ493&amp;CHOOSE(AND(AJ493&lt;&gt;{11,12,13})*MIN(4,MOD(AJ493,10))+1,"th","st","nd","rd","th")</f>
        <v>88th</v>
      </c>
      <c r="AL493" s="38">
        <v>659.97799999999995</v>
      </c>
      <c r="AM493" s="38">
        <v>659.97799999999995</v>
      </c>
      <c r="AN493" s="38">
        <v>6098.9369999999999</v>
      </c>
      <c r="AO493" s="29">
        <f t="shared" si="78"/>
        <v>87</v>
      </c>
      <c r="AP493" s="38" t="str">
        <f t="array" ref="AP493">AO493&amp;CHOOSE(AND(AO493&lt;&gt;{11,12,13})*MIN(4,MOD(AO493,10))+1,"th","st","nd","rd","th")</f>
        <v>87th</v>
      </c>
      <c r="AQ493" s="77">
        <v>1.1000000000000001</v>
      </c>
      <c r="AR493" s="36">
        <v>5725.9870000000001</v>
      </c>
      <c r="AS493" s="29">
        <f t="shared" si="79"/>
        <v>84</v>
      </c>
      <c r="AT493" s="38" t="str">
        <f t="array" ref="AT493">AS493&amp;CHOOSE(AND(AS493&lt;&gt;{11,12,13})*MIN(4,MOD(AS493,10))+1,"th","st","nd","rd","th")</f>
        <v>84th</v>
      </c>
      <c r="AU493" s="40">
        <v>1.9415897473873079E-3</v>
      </c>
    </row>
    <row r="494" spans="1:47" x14ac:dyDescent="0.25">
      <c r="A494" s="7">
        <v>112676203</v>
      </c>
      <c r="B494" s="8" t="s">
        <v>552</v>
      </c>
      <c r="C494" s="8" t="s">
        <v>203</v>
      </c>
      <c r="D494" s="27">
        <v>72597</v>
      </c>
      <c r="E494" s="29">
        <f t="shared" si="70"/>
        <v>83</v>
      </c>
      <c r="F494" s="38" t="str">
        <f t="array" ref="F494">E494&amp;CHOOSE(AND(E494&lt;&gt;{11,12,13})*MIN(4,MOD(E494,10))+1,"th","st","nd","rd","th")</f>
        <v>83rd</v>
      </c>
      <c r="G494" s="29">
        <v>7012</v>
      </c>
      <c r="H494" s="30">
        <v>0.78449999999999998</v>
      </c>
      <c r="I494" s="31">
        <v>0.62239999999999995</v>
      </c>
      <c r="J494" s="94">
        <v>217</v>
      </c>
      <c r="K494" s="33">
        <v>0</v>
      </c>
      <c r="L494" s="34">
        <v>0.11219999999999999</v>
      </c>
      <c r="M494" s="29">
        <f t="shared" si="71"/>
        <v>37</v>
      </c>
      <c r="N494" s="38" t="str">
        <f t="array" ref="N494">M494&amp;CHOOSE(AND(M494&lt;&gt;{11,12,13})*MIN(4,MOD(M494,10))+1,"th","st","nd","rd","th")</f>
        <v>37th</v>
      </c>
      <c r="O494" s="34">
        <v>0.1328</v>
      </c>
      <c r="P494" s="29">
        <f t="shared" si="72"/>
        <v>33</v>
      </c>
      <c r="Q494" s="38" t="str">
        <f t="array" ref="Q494">P494&amp;CHOOSE(AND(P494&lt;&gt;{11,12,13})*MIN(4,MOD(P494,10))+1,"th","st","nd","rd","th")</f>
        <v>33rd</v>
      </c>
      <c r="R494" s="35">
        <v>183.38399999999999</v>
      </c>
      <c r="S494" s="35">
        <v>108.526</v>
      </c>
      <c r="T494" s="35">
        <v>0</v>
      </c>
      <c r="U494" s="35">
        <v>291.91000000000003</v>
      </c>
      <c r="V494" s="36">
        <v>61.747</v>
      </c>
      <c r="W494" s="220">
        <f t="shared" si="73"/>
        <v>2.2667293672636073E-2</v>
      </c>
      <c r="X494" s="29">
        <f t="shared" si="74"/>
        <v>39</v>
      </c>
      <c r="Y494" s="38" t="str">
        <f t="array" ref="Y494">X494&amp;CHOOSE(AND(X494&lt;&gt;{11,12,13})*MIN(4,MOD(X494,10))+1,"th","st","nd","rd","th")</f>
        <v>39th</v>
      </c>
      <c r="Z494" s="37">
        <v>12.349</v>
      </c>
      <c r="AA494" s="28">
        <v>4</v>
      </c>
      <c r="AB494" s="221">
        <f t="shared" si="75"/>
        <v>1.4683980548130969E-3</v>
      </c>
      <c r="AC494" s="29">
        <f t="shared" si="76"/>
        <v>25</v>
      </c>
      <c r="AD494" s="38" t="str">
        <f t="array" ref="AD494">AC494&amp;CHOOSE(AND(AC494&lt;&gt;{11,12,13})*MIN(4,MOD(AC494,10))+1,"th","st","nd","rd","th")</f>
        <v>25th</v>
      </c>
      <c r="AE494" s="37">
        <v>2.4</v>
      </c>
      <c r="AF494" s="113">
        <v>2724.0569999999998</v>
      </c>
      <c r="AG494" s="113">
        <v>2751.6680000000001</v>
      </c>
      <c r="AH494" s="113">
        <v>2809.8130000000001</v>
      </c>
      <c r="AI494" s="38">
        <v>2761.846</v>
      </c>
      <c r="AJ494" s="29">
        <f t="shared" si="77"/>
        <v>61</v>
      </c>
      <c r="AK494" s="38" t="str">
        <f t="array" ref="AK494">AJ494&amp;CHOOSE(AND(AJ494&lt;&gt;{11,12,13})*MIN(4,MOD(AJ494,10))+1,"th","st","nd","rd","th")</f>
        <v>61st</v>
      </c>
      <c r="AL494" s="38">
        <v>306.65899999999999</v>
      </c>
      <c r="AM494" s="38">
        <v>306.65899999999999</v>
      </c>
      <c r="AN494" s="38">
        <v>3068.5050000000001</v>
      </c>
      <c r="AO494" s="29">
        <f t="shared" si="78"/>
        <v>61</v>
      </c>
      <c r="AP494" s="38" t="str">
        <f t="array" ref="AP494">AO494&amp;CHOOSE(AND(AO494&lt;&gt;{11,12,13})*MIN(4,MOD(AO494,10))+1,"th","st","nd","rd","th")</f>
        <v>61st</v>
      </c>
      <c r="AQ494" s="77">
        <v>1.08</v>
      </c>
      <c r="AR494" s="36">
        <v>2599.8220000000001</v>
      </c>
      <c r="AS494" s="29">
        <f t="shared" si="79"/>
        <v>52</v>
      </c>
      <c r="AT494" s="38" t="str">
        <f t="array" ref="AT494">AS494&amp;CHOOSE(AND(AS494&lt;&gt;{11,12,13})*MIN(4,MOD(AS494,10))+1,"th","st","nd","rd","th")</f>
        <v>52nd</v>
      </c>
      <c r="AU494" s="40">
        <v>8.8155766686720831E-4</v>
      </c>
    </row>
    <row r="495" spans="1:47" x14ac:dyDescent="0.25">
      <c r="A495" s="7">
        <v>112676403</v>
      </c>
      <c r="B495" s="8" t="s">
        <v>557</v>
      </c>
      <c r="C495" s="8" t="s">
        <v>203</v>
      </c>
      <c r="D495" s="27">
        <v>69161</v>
      </c>
      <c r="E495" s="29">
        <f t="shared" si="70"/>
        <v>79</v>
      </c>
      <c r="F495" s="38" t="str">
        <f t="array" ref="F495">E495&amp;CHOOSE(AND(E495&lt;&gt;{11,12,13})*MIN(4,MOD(E495,10))+1,"th","st","nd","rd","th")</f>
        <v>79th</v>
      </c>
      <c r="G495" s="29">
        <v>10514</v>
      </c>
      <c r="H495" s="30">
        <v>0.82350000000000001</v>
      </c>
      <c r="I495" s="31">
        <v>0.22969999999999999</v>
      </c>
      <c r="J495" s="94">
        <v>320</v>
      </c>
      <c r="K495" s="33">
        <v>0</v>
      </c>
      <c r="L495" s="34">
        <v>2.8500000000000001E-2</v>
      </c>
      <c r="M495" s="29">
        <f t="shared" si="71"/>
        <v>4</v>
      </c>
      <c r="N495" s="38" t="str">
        <f t="array" ref="N495">M495&amp;CHOOSE(AND(M495&lt;&gt;{11,12,13})*MIN(4,MOD(M495,10))+1,"th","st","nd","rd","th")</f>
        <v>4th</v>
      </c>
      <c r="O495" s="34">
        <v>0.158</v>
      </c>
      <c r="P495" s="29">
        <f t="shared" si="72"/>
        <v>45</v>
      </c>
      <c r="Q495" s="38" t="str">
        <f t="array" ref="Q495">P495&amp;CHOOSE(AND(P495&lt;&gt;{11,12,13})*MIN(4,MOD(P495,10))+1,"th","st","nd","rd","th")</f>
        <v>45th</v>
      </c>
      <c r="R495" s="35">
        <v>74.150000000000006</v>
      </c>
      <c r="S495" s="35">
        <v>205.53899999999999</v>
      </c>
      <c r="T495" s="35">
        <v>0</v>
      </c>
      <c r="U495" s="35">
        <v>279.68900000000002</v>
      </c>
      <c r="V495" s="36">
        <v>88.691000000000003</v>
      </c>
      <c r="W495" s="220">
        <f t="shared" si="73"/>
        <v>2.0453358842282374E-2</v>
      </c>
      <c r="X495" s="29">
        <f t="shared" si="74"/>
        <v>34</v>
      </c>
      <c r="Y495" s="38" t="str">
        <f t="array" ref="Y495">X495&amp;CHOOSE(AND(X495&lt;&gt;{11,12,13})*MIN(4,MOD(X495,10))+1,"th","st","nd","rd","th")</f>
        <v>34th</v>
      </c>
      <c r="Z495" s="37">
        <v>17.738</v>
      </c>
      <c r="AA495" s="28">
        <v>39</v>
      </c>
      <c r="AB495" s="221">
        <f t="shared" si="75"/>
        <v>8.9939339374797058E-3</v>
      </c>
      <c r="AC495" s="29">
        <f t="shared" si="76"/>
        <v>59</v>
      </c>
      <c r="AD495" s="38" t="str">
        <f t="array" ref="AD495">AC495&amp;CHOOSE(AND(AC495&lt;&gt;{11,12,13})*MIN(4,MOD(AC495,10))+1,"th","st","nd","rd","th")</f>
        <v>59th</v>
      </c>
      <c r="AE495" s="37">
        <v>23.4</v>
      </c>
      <c r="AF495" s="113">
        <v>4336.2560000000003</v>
      </c>
      <c r="AG495" s="113">
        <v>4132.0559999999996</v>
      </c>
      <c r="AH495" s="113">
        <v>4142.3919999999998</v>
      </c>
      <c r="AI495" s="38">
        <v>4203.5680000000002</v>
      </c>
      <c r="AJ495" s="29">
        <f t="shared" si="77"/>
        <v>80</v>
      </c>
      <c r="AK495" s="38" t="str">
        <f t="array" ref="AK495">AJ495&amp;CHOOSE(AND(AJ495&lt;&gt;{11,12,13})*MIN(4,MOD(AJ495,10))+1,"th","st","nd","rd","th")</f>
        <v>80th</v>
      </c>
      <c r="AL495" s="38">
        <v>320.827</v>
      </c>
      <c r="AM495" s="38">
        <v>320.827</v>
      </c>
      <c r="AN495" s="38">
        <v>4524.3950000000004</v>
      </c>
      <c r="AO495" s="29">
        <f t="shared" si="78"/>
        <v>77</v>
      </c>
      <c r="AP495" s="38" t="str">
        <f t="array" ref="AP495">AO495&amp;CHOOSE(AND(AO495&lt;&gt;{11,12,13})*MIN(4,MOD(AO495,10))+1,"th","st","nd","rd","th")</f>
        <v>77th</v>
      </c>
      <c r="AQ495" s="77">
        <v>1.19</v>
      </c>
      <c r="AR495" s="36">
        <v>4433.7489999999998</v>
      </c>
      <c r="AS495" s="29">
        <f t="shared" si="79"/>
        <v>76</v>
      </c>
      <c r="AT495" s="38" t="str">
        <f t="array" ref="AT495">AS495&amp;CHOOSE(AND(AS495&lt;&gt;{11,12,13})*MIN(4,MOD(AS495,10))+1,"th","st","nd","rd","th")</f>
        <v>76th</v>
      </c>
      <c r="AU495" s="40">
        <v>1.5034127043754603E-3</v>
      </c>
    </row>
    <row r="496" spans="1:47" x14ac:dyDescent="0.25">
      <c r="A496" s="7">
        <v>112676503</v>
      </c>
      <c r="B496" s="8" t="s">
        <v>566</v>
      </c>
      <c r="C496" s="8" t="s">
        <v>203</v>
      </c>
      <c r="D496" s="27">
        <v>77824</v>
      </c>
      <c r="E496" s="29">
        <f t="shared" si="70"/>
        <v>88</v>
      </c>
      <c r="F496" s="38" t="str">
        <f t="array" ref="F496">E496&amp;CHOOSE(AND(E496&lt;&gt;{11,12,13})*MIN(4,MOD(E496,10))+1,"th","st","nd","rd","th")</f>
        <v>88th</v>
      </c>
      <c r="G496" s="29">
        <v>8113</v>
      </c>
      <c r="H496" s="30">
        <v>0.73180000000000001</v>
      </c>
      <c r="I496" s="31">
        <v>0.4708</v>
      </c>
      <c r="J496" s="94">
        <v>273</v>
      </c>
      <c r="K496" s="33">
        <v>0</v>
      </c>
      <c r="L496" s="34">
        <v>3.2800000000000003E-2</v>
      </c>
      <c r="M496" s="29">
        <f t="shared" si="71"/>
        <v>5</v>
      </c>
      <c r="N496" s="38" t="str">
        <f t="array" ref="N496">M496&amp;CHOOSE(AND(M496&lt;&gt;{11,12,13})*MIN(4,MOD(M496,10))+1,"th","st","nd","rd","th")</f>
        <v>5th</v>
      </c>
      <c r="O496" s="34">
        <v>7.0699999999999999E-2</v>
      </c>
      <c r="P496" s="29">
        <f t="shared" si="72"/>
        <v>10</v>
      </c>
      <c r="Q496" s="38" t="str">
        <f t="array" ref="Q496">P496&amp;CHOOSE(AND(P496&lt;&gt;{11,12,13})*MIN(4,MOD(P496,10))+1,"th","st","nd","rd","th")</f>
        <v>10th</v>
      </c>
      <c r="R496" s="35">
        <v>62.601999999999997</v>
      </c>
      <c r="S496" s="35">
        <v>67.468999999999994</v>
      </c>
      <c r="T496" s="35">
        <v>0</v>
      </c>
      <c r="U496" s="35">
        <v>130.071</v>
      </c>
      <c r="V496" s="36">
        <v>41.033000000000001</v>
      </c>
      <c r="W496" s="220">
        <f t="shared" si="73"/>
        <v>1.2899463530950318E-2</v>
      </c>
      <c r="X496" s="29">
        <f t="shared" si="74"/>
        <v>14</v>
      </c>
      <c r="Y496" s="38" t="str">
        <f t="array" ref="Y496">X496&amp;CHOOSE(AND(X496&lt;&gt;{11,12,13})*MIN(4,MOD(X496,10))+1,"th","st","nd","rd","th")</f>
        <v>14th</v>
      </c>
      <c r="Z496" s="37">
        <v>8.2070000000000007</v>
      </c>
      <c r="AA496" s="28">
        <v>11</v>
      </c>
      <c r="AB496" s="221">
        <f t="shared" si="75"/>
        <v>3.4580483718093607E-3</v>
      </c>
      <c r="AC496" s="29">
        <f t="shared" si="76"/>
        <v>39</v>
      </c>
      <c r="AD496" s="38" t="str">
        <f t="array" ref="AD496">AC496&amp;CHOOSE(AND(AC496&lt;&gt;{11,12,13})*MIN(4,MOD(AC496,10))+1,"th","st","nd","rd","th")</f>
        <v>39th</v>
      </c>
      <c r="AE496" s="37">
        <v>6.6</v>
      </c>
      <c r="AF496" s="113">
        <v>3180.9850000000001</v>
      </c>
      <c r="AG496" s="113">
        <v>3210.261</v>
      </c>
      <c r="AH496" s="113">
        <v>3162.6179999999999</v>
      </c>
      <c r="AI496" s="38">
        <v>3184.6210000000001</v>
      </c>
      <c r="AJ496" s="29">
        <f t="shared" si="77"/>
        <v>68</v>
      </c>
      <c r="AK496" s="38" t="str">
        <f t="array" ref="AK496">AJ496&amp;CHOOSE(AND(AJ496&lt;&gt;{11,12,13})*MIN(4,MOD(AJ496,10))+1,"th","st","nd","rd","th")</f>
        <v>68th</v>
      </c>
      <c r="AL496" s="38">
        <v>144.87799999999999</v>
      </c>
      <c r="AM496" s="38">
        <v>144.87799999999999</v>
      </c>
      <c r="AN496" s="38">
        <v>3329.4989999999998</v>
      </c>
      <c r="AO496" s="29">
        <f t="shared" si="78"/>
        <v>63</v>
      </c>
      <c r="AP496" s="38" t="str">
        <f t="array" ref="AP496">AO496&amp;CHOOSE(AND(AO496&lt;&gt;{11,12,13})*MIN(4,MOD(AO496,10))+1,"th","st","nd","rd","th")</f>
        <v>63rd</v>
      </c>
      <c r="AQ496" s="77">
        <v>1.01</v>
      </c>
      <c r="AR496" s="36">
        <v>2460.893</v>
      </c>
      <c r="AS496" s="29">
        <f t="shared" si="79"/>
        <v>49</v>
      </c>
      <c r="AT496" s="38" t="str">
        <f t="array" ref="AT496">AS496&amp;CHOOSE(AND(AS496&lt;&gt;{11,12,13})*MIN(4,MOD(AS496,10))+1,"th","st","nd","rd","th")</f>
        <v>49th</v>
      </c>
      <c r="AU496" s="40">
        <v>8.3444908593351575E-4</v>
      </c>
    </row>
    <row r="497" spans="1:47" x14ac:dyDescent="0.25">
      <c r="A497" s="7">
        <v>112676703</v>
      </c>
      <c r="B497" s="8" t="s">
        <v>569</v>
      </c>
      <c r="C497" s="8" t="s">
        <v>203</v>
      </c>
      <c r="D497" s="27">
        <v>69776</v>
      </c>
      <c r="E497" s="29">
        <f t="shared" si="70"/>
        <v>80</v>
      </c>
      <c r="F497" s="38" t="str">
        <f t="array" ref="F497">E497&amp;CHOOSE(AND(E497&lt;&gt;{11,12,13})*MIN(4,MOD(E497,10))+1,"th","st","nd","rd","th")</f>
        <v>80th</v>
      </c>
      <c r="G497" s="29">
        <v>10619</v>
      </c>
      <c r="H497" s="30">
        <v>0.81620000000000004</v>
      </c>
      <c r="I497" s="31">
        <v>0.42959999999999998</v>
      </c>
      <c r="J497" s="94">
        <v>287</v>
      </c>
      <c r="K497" s="33">
        <v>0</v>
      </c>
      <c r="L497" s="34">
        <v>0.1081</v>
      </c>
      <c r="M497" s="29">
        <f t="shared" si="71"/>
        <v>35</v>
      </c>
      <c r="N497" s="38" t="str">
        <f t="array" ref="N497">M497&amp;CHOOSE(AND(M497&lt;&gt;{11,12,13})*MIN(4,MOD(M497,10))+1,"th","st","nd","rd","th")</f>
        <v>35th</v>
      </c>
      <c r="O497" s="34">
        <v>0.1298</v>
      </c>
      <c r="P497" s="29">
        <f t="shared" si="72"/>
        <v>31</v>
      </c>
      <c r="Q497" s="38" t="str">
        <f t="array" ref="Q497">P497&amp;CHOOSE(AND(P497&lt;&gt;{11,12,13})*MIN(4,MOD(P497,10))+1,"th","st","nd","rd","th")</f>
        <v>31st</v>
      </c>
      <c r="R497" s="35">
        <v>257.14600000000002</v>
      </c>
      <c r="S497" s="35">
        <v>154.38200000000001</v>
      </c>
      <c r="T497" s="35">
        <v>0</v>
      </c>
      <c r="U497" s="35">
        <v>411.52800000000002</v>
      </c>
      <c r="V497" s="36">
        <v>88.78</v>
      </c>
      <c r="W497" s="220">
        <f t="shared" si="73"/>
        <v>2.2393044081859971E-2</v>
      </c>
      <c r="X497" s="29">
        <f t="shared" si="74"/>
        <v>38</v>
      </c>
      <c r="Y497" s="38" t="str">
        <f t="array" ref="Y497">X497&amp;CHOOSE(AND(X497&lt;&gt;{11,12,13})*MIN(4,MOD(X497,10))+1,"th","st","nd","rd","th")</f>
        <v>38th</v>
      </c>
      <c r="Z497" s="37">
        <v>17.756</v>
      </c>
      <c r="AA497" s="28">
        <v>53</v>
      </c>
      <c r="AB497" s="221">
        <f t="shared" si="75"/>
        <v>1.3368228613860987E-2</v>
      </c>
      <c r="AC497" s="29">
        <f t="shared" si="76"/>
        <v>69</v>
      </c>
      <c r="AD497" s="38" t="str">
        <f t="array" ref="AD497">AC497&amp;CHOOSE(AND(AC497&lt;&gt;{11,12,13})*MIN(4,MOD(AC497,10))+1,"th","st","nd","rd","th")</f>
        <v>69th</v>
      </c>
      <c r="AE497" s="37">
        <v>31.8</v>
      </c>
      <c r="AF497" s="113">
        <v>3964.6239999999998</v>
      </c>
      <c r="AG497" s="113">
        <v>3915.3180000000002</v>
      </c>
      <c r="AH497" s="113">
        <v>3912.7159999999999</v>
      </c>
      <c r="AI497" s="38">
        <v>3930.886</v>
      </c>
      <c r="AJ497" s="29">
        <f t="shared" si="77"/>
        <v>76</v>
      </c>
      <c r="AK497" s="38" t="str">
        <f t="array" ref="AK497">AJ497&amp;CHOOSE(AND(AJ497&lt;&gt;{11,12,13})*MIN(4,MOD(AJ497,10))+1,"th","st","nd","rd","th")</f>
        <v>76th</v>
      </c>
      <c r="AL497" s="38">
        <v>461.084</v>
      </c>
      <c r="AM497" s="38">
        <v>461.084</v>
      </c>
      <c r="AN497" s="38">
        <v>4391.97</v>
      </c>
      <c r="AO497" s="29">
        <f t="shared" si="78"/>
        <v>76</v>
      </c>
      <c r="AP497" s="38" t="str">
        <f t="array" ref="AP497">AO497&amp;CHOOSE(AND(AO497&lt;&gt;{11,12,13})*MIN(4,MOD(AO497,10))+1,"th","st","nd","rd","th")</f>
        <v>76th</v>
      </c>
      <c r="AQ497" s="77">
        <v>1.0900000000000001</v>
      </c>
      <c r="AR497" s="36">
        <v>3907.3510000000001</v>
      </c>
      <c r="AS497" s="29">
        <f t="shared" si="79"/>
        <v>71</v>
      </c>
      <c r="AT497" s="38" t="str">
        <f t="array" ref="AT497">AS497&amp;CHOOSE(AND(AS497&lt;&gt;{11,12,13})*MIN(4,MOD(AS497,10))+1,"th","st","nd","rd","th")</f>
        <v>71st</v>
      </c>
      <c r="AU497" s="40">
        <v>1.3249196411105272E-3</v>
      </c>
    </row>
    <row r="498" spans="1:47" x14ac:dyDescent="0.25">
      <c r="A498" s="7">
        <v>115219002</v>
      </c>
      <c r="B498" s="8" t="s">
        <v>634</v>
      </c>
      <c r="C498" s="8" t="s">
        <v>203</v>
      </c>
      <c r="D498" s="27">
        <v>63542</v>
      </c>
      <c r="E498" s="29">
        <f t="shared" si="70"/>
        <v>70</v>
      </c>
      <c r="F498" s="38" t="str">
        <f t="array" ref="F498">E498&amp;CHOOSE(AND(E498&lt;&gt;{11,12,13})*MIN(4,MOD(E498,10))+1,"th","st","nd","rd","th")</f>
        <v>70th</v>
      </c>
      <c r="G498" s="29">
        <v>26069</v>
      </c>
      <c r="H498" s="30">
        <v>0.89629999999999999</v>
      </c>
      <c r="I498" s="31">
        <v>-0.22919999999999999</v>
      </c>
      <c r="J498" s="94">
        <v>384</v>
      </c>
      <c r="K498" s="33">
        <v>0</v>
      </c>
      <c r="L498" s="34">
        <v>0.1201</v>
      </c>
      <c r="M498" s="29">
        <f t="shared" si="71"/>
        <v>41</v>
      </c>
      <c r="N498" s="38" t="str">
        <f t="array" ref="N498">M498&amp;CHOOSE(AND(M498&lt;&gt;{11,12,13})*MIN(4,MOD(M498,10))+1,"th","st","nd","rd","th")</f>
        <v>41st</v>
      </c>
      <c r="O498" s="34">
        <v>0.16020000000000001</v>
      </c>
      <c r="P498" s="29">
        <f t="shared" si="72"/>
        <v>47</v>
      </c>
      <c r="Q498" s="38" t="str">
        <f t="array" ref="Q498">P498&amp;CHOOSE(AND(P498&lt;&gt;{11,12,13})*MIN(4,MOD(P498,10))+1,"th","st","nd","rd","th")</f>
        <v>47th</v>
      </c>
      <c r="R498" s="35">
        <v>553.34100000000001</v>
      </c>
      <c r="S498" s="35">
        <v>369.04700000000003</v>
      </c>
      <c r="T498" s="35">
        <v>0</v>
      </c>
      <c r="U498" s="35">
        <v>922.38800000000003</v>
      </c>
      <c r="V498" s="36">
        <v>274.52600000000001</v>
      </c>
      <c r="W498" s="220">
        <f t="shared" si="73"/>
        <v>3.5750753982966545E-2</v>
      </c>
      <c r="X498" s="29">
        <f t="shared" si="74"/>
        <v>70</v>
      </c>
      <c r="Y498" s="38" t="str">
        <f t="array" ref="Y498">X498&amp;CHOOSE(AND(X498&lt;&gt;{11,12,13})*MIN(4,MOD(X498,10))+1,"th","st","nd","rd","th")</f>
        <v>70th</v>
      </c>
      <c r="Z498" s="37">
        <v>54.905000000000001</v>
      </c>
      <c r="AA498" s="28">
        <v>202</v>
      </c>
      <c r="AB498" s="221">
        <f t="shared" si="75"/>
        <v>2.630589563305203E-2</v>
      </c>
      <c r="AC498" s="29">
        <f t="shared" si="76"/>
        <v>83</v>
      </c>
      <c r="AD498" s="38" t="str">
        <f t="array" ref="AD498">AC498&amp;CHOOSE(AND(AC498&lt;&gt;{11,12,13})*MIN(4,MOD(AC498,10))+1,"th","st","nd","rd","th")</f>
        <v>83rd</v>
      </c>
      <c r="AE498" s="37">
        <v>121.2</v>
      </c>
      <c r="AF498" s="113">
        <v>7678.8869999999997</v>
      </c>
      <c r="AG498" s="113">
        <v>7679.97</v>
      </c>
      <c r="AH498" s="113">
        <v>7786.8119999999999</v>
      </c>
      <c r="AI498" s="38">
        <v>7715.223</v>
      </c>
      <c r="AJ498" s="29">
        <f t="shared" si="77"/>
        <v>93</v>
      </c>
      <c r="AK498" s="38" t="str">
        <f t="array" ref="AK498">AJ498&amp;CHOOSE(AND(AJ498&lt;&gt;{11,12,13})*MIN(4,MOD(AJ498,10))+1,"th","st","nd","rd","th")</f>
        <v>93rd</v>
      </c>
      <c r="AL498" s="38">
        <v>1098.4929999999999</v>
      </c>
      <c r="AM498" s="38">
        <v>1098.4929999999999</v>
      </c>
      <c r="AN498" s="38">
        <v>8813.7160000000003</v>
      </c>
      <c r="AO498" s="29">
        <f t="shared" si="78"/>
        <v>93</v>
      </c>
      <c r="AP498" s="38" t="str">
        <f t="array" ref="AP498">AO498&amp;CHOOSE(AND(AO498&lt;&gt;{11,12,13})*MIN(4,MOD(AO498,10))+1,"th","st","nd","rd","th")</f>
        <v>93rd</v>
      </c>
      <c r="AQ498" s="77">
        <v>0.97</v>
      </c>
      <c r="AR498" s="36">
        <v>7662.7420000000002</v>
      </c>
      <c r="AS498" s="29">
        <f t="shared" si="79"/>
        <v>91</v>
      </c>
      <c r="AT498" s="38" t="str">
        <f t="array" ref="AT498">AS498&amp;CHOOSE(AND(AS498&lt;&gt;{11,12,13})*MIN(4,MOD(AS498,10))+1,"th","st","nd","rd","th")</f>
        <v>91st</v>
      </c>
      <c r="AU498" s="40">
        <v>2.5983120995688802E-3</v>
      </c>
    </row>
    <row r="499" spans="1:47" x14ac:dyDescent="0.25">
      <c r="A499" s="7">
        <v>112678503</v>
      </c>
      <c r="B499" s="8" t="s">
        <v>635</v>
      </c>
      <c r="C499" s="8" t="s">
        <v>203</v>
      </c>
      <c r="D499" s="27">
        <v>56353</v>
      </c>
      <c r="E499" s="29">
        <f t="shared" si="70"/>
        <v>54</v>
      </c>
      <c r="F499" s="38" t="str">
        <f t="array" ref="F499">E499&amp;CHOOSE(AND(E499&lt;&gt;{11,12,13})*MIN(4,MOD(E499,10))+1,"th","st","nd","rd","th")</f>
        <v>54th</v>
      </c>
      <c r="G499" s="29">
        <v>9745</v>
      </c>
      <c r="H499" s="30">
        <v>1.0105999999999999</v>
      </c>
      <c r="I499" s="31">
        <v>-0.1178</v>
      </c>
      <c r="J499" s="94">
        <v>371</v>
      </c>
      <c r="K499" s="33">
        <v>0</v>
      </c>
      <c r="L499" s="34">
        <v>0.12570000000000001</v>
      </c>
      <c r="M499" s="29">
        <f t="shared" si="71"/>
        <v>43</v>
      </c>
      <c r="N499" s="38" t="str">
        <f t="array" ref="N499">M499&amp;CHOOSE(AND(M499&lt;&gt;{11,12,13})*MIN(4,MOD(M499,10))+1,"th","st","nd","rd","th")</f>
        <v>43rd</v>
      </c>
      <c r="O499" s="34">
        <v>0.14760000000000001</v>
      </c>
      <c r="P499" s="29">
        <f t="shared" si="72"/>
        <v>39</v>
      </c>
      <c r="Q499" s="38" t="str">
        <f t="array" ref="Q499">P499&amp;CHOOSE(AND(P499&lt;&gt;{11,12,13})*MIN(4,MOD(P499,10))+1,"th","st","nd","rd","th")</f>
        <v>39th</v>
      </c>
      <c r="R499" s="35">
        <v>243.75</v>
      </c>
      <c r="S499" s="35">
        <v>143.108</v>
      </c>
      <c r="T499" s="35">
        <v>0</v>
      </c>
      <c r="U499" s="35">
        <v>386.858</v>
      </c>
      <c r="V499" s="36">
        <v>183.61600000000001</v>
      </c>
      <c r="W499" s="220">
        <f t="shared" si="73"/>
        <v>5.6813656614888033E-2</v>
      </c>
      <c r="X499" s="29">
        <f t="shared" si="74"/>
        <v>90</v>
      </c>
      <c r="Y499" s="38" t="str">
        <f t="array" ref="Y499">X499&amp;CHOOSE(AND(X499&lt;&gt;{11,12,13})*MIN(4,MOD(X499,10))+1,"th","st","nd","rd","th")</f>
        <v>90th</v>
      </c>
      <c r="Z499" s="37">
        <v>36.722999999999999</v>
      </c>
      <c r="AA499" s="28">
        <v>112</v>
      </c>
      <c r="AB499" s="221">
        <f t="shared" si="75"/>
        <v>3.4654548301169069E-2</v>
      </c>
      <c r="AC499" s="29">
        <f t="shared" si="76"/>
        <v>88</v>
      </c>
      <c r="AD499" s="38" t="str">
        <f t="array" ref="AD499">AC499&amp;CHOOSE(AND(AC499&lt;&gt;{11,12,13})*MIN(4,MOD(AC499,10))+1,"th","st","nd","rd","th")</f>
        <v>88th</v>
      </c>
      <c r="AE499" s="37">
        <v>67.2</v>
      </c>
      <c r="AF499" s="113">
        <v>3231.8989999999999</v>
      </c>
      <c r="AG499" s="113">
        <v>3232.5129999999999</v>
      </c>
      <c r="AH499" s="113">
        <v>3219.8049999999998</v>
      </c>
      <c r="AI499" s="38">
        <v>3228.0720000000001</v>
      </c>
      <c r="AJ499" s="29">
        <f t="shared" si="77"/>
        <v>68</v>
      </c>
      <c r="AK499" s="38" t="str">
        <f t="array" ref="AK499">AJ499&amp;CHOOSE(AND(AJ499&lt;&gt;{11,12,13})*MIN(4,MOD(AJ499,10))+1,"th","st","nd","rd","th")</f>
        <v>68th</v>
      </c>
      <c r="AL499" s="38">
        <v>490.78100000000001</v>
      </c>
      <c r="AM499" s="38">
        <v>490.78100000000001</v>
      </c>
      <c r="AN499" s="38">
        <v>3718.8530000000001</v>
      </c>
      <c r="AO499" s="29">
        <f t="shared" si="78"/>
        <v>69</v>
      </c>
      <c r="AP499" s="38" t="str">
        <f t="array" ref="AP499">AO499&amp;CHOOSE(AND(AO499&lt;&gt;{11,12,13})*MIN(4,MOD(AO499,10))+1,"th","st","nd","rd","th")</f>
        <v>69th</v>
      </c>
      <c r="AQ499" s="77">
        <v>1.43</v>
      </c>
      <c r="AR499" s="36">
        <v>5374.33</v>
      </c>
      <c r="AS499" s="29">
        <f t="shared" si="79"/>
        <v>82</v>
      </c>
      <c r="AT499" s="38" t="str">
        <f t="array" ref="AT499">AS499&amp;CHOOSE(AND(AS499&lt;&gt;{11,12,13})*MIN(4,MOD(AS499,10))+1,"th","st","nd","rd","th")</f>
        <v>82nd</v>
      </c>
      <c r="AU499" s="40">
        <v>1.8223485360822562E-3</v>
      </c>
    </row>
    <row r="500" spans="1:47" x14ac:dyDescent="0.25">
      <c r="A500" s="7">
        <v>112679002</v>
      </c>
      <c r="B500" s="8" t="s">
        <v>656</v>
      </c>
      <c r="C500" s="8" t="s">
        <v>203</v>
      </c>
      <c r="D500" s="27">
        <v>29834</v>
      </c>
      <c r="E500" s="29">
        <f t="shared" si="70"/>
        <v>1</v>
      </c>
      <c r="F500" s="38" t="str">
        <f t="array" ref="F500">E500&amp;CHOOSE(AND(E500&lt;&gt;{11,12,13})*MIN(4,MOD(E500,10))+1,"th","st","nd","rd","th")</f>
        <v>1st</v>
      </c>
      <c r="G500" s="29">
        <v>16510</v>
      </c>
      <c r="H500" s="30">
        <v>1.9089</v>
      </c>
      <c r="I500" s="31">
        <v>-7.7489999999999997</v>
      </c>
      <c r="J500" s="94">
        <v>497</v>
      </c>
      <c r="K500" s="33">
        <v>0</v>
      </c>
      <c r="L500" s="34">
        <v>0.45529999999999998</v>
      </c>
      <c r="M500" s="29">
        <f t="shared" si="71"/>
        <v>98</v>
      </c>
      <c r="N500" s="38" t="str">
        <f t="array" ref="N500">M500&amp;CHOOSE(AND(M500&lt;&gt;{11,12,13})*MIN(4,MOD(M500,10))+1,"th","st","nd","rd","th")</f>
        <v>98th</v>
      </c>
      <c r="O500" s="34">
        <v>0.31559999999999999</v>
      </c>
      <c r="P500" s="29">
        <f t="shared" si="72"/>
        <v>97</v>
      </c>
      <c r="Q500" s="38" t="str">
        <f t="array" ref="Q500">P500&amp;CHOOSE(AND(P500&lt;&gt;{11,12,13})*MIN(4,MOD(P500,10))+1,"th","st","nd","rd","th")</f>
        <v>97th</v>
      </c>
      <c r="R500" s="35">
        <v>2232.6170000000002</v>
      </c>
      <c r="S500" s="35">
        <v>773.79100000000005</v>
      </c>
      <c r="T500" s="35">
        <v>1116.308</v>
      </c>
      <c r="U500" s="35">
        <v>4122.7160000000003</v>
      </c>
      <c r="V500" s="36">
        <v>1976.7460000000001</v>
      </c>
      <c r="W500" s="220">
        <f t="shared" si="73"/>
        <v>0.24187198959461967</v>
      </c>
      <c r="X500" s="29">
        <f t="shared" si="74"/>
        <v>99</v>
      </c>
      <c r="Y500" s="38" t="str">
        <f t="array" ref="Y500">X500&amp;CHOOSE(AND(X500&lt;&gt;{11,12,13})*MIN(4,MOD(X500,10))+1,"th","st","nd","rd","th")</f>
        <v>99th</v>
      </c>
      <c r="Z500" s="37">
        <v>395.34899999999999</v>
      </c>
      <c r="AA500" s="28">
        <v>1772</v>
      </c>
      <c r="AB500" s="221">
        <f t="shared" si="75"/>
        <v>0.21681954361443809</v>
      </c>
      <c r="AC500" s="29">
        <f t="shared" si="76"/>
        <v>100</v>
      </c>
      <c r="AD500" s="38" t="str">
        <f t="array" ref="AD500">AC500&amp;CHOOSE(AND(AC500&lt;&gt;{11,12,13})*MIN(4,MOD(AC500,10))+1,"th","st","nd","rd","th")</f>
        <v>100th</v>
      </c>
      <c r="AE500" s="37">
        <v>1063.2</v>
      </c>
      <c r="AF500" s="113">
        <v>8172.6949999999997</v>
      </c>
      <c r="AG500" s="113">
        <v>8055.51</v>
      </c>
      <c r="AH500" s="113">
        <v>8029.5590000000002</v>
      </c>
      <c r="AI500" s="38">
        <v>8085.9210000000003</v>
      </c>
      <c r="AJ500" s="29">
        <f t="shared" si="77"/>
        <v>94</v>
      </c>
      <c r="AK500" s="38" t="str">
        <f t="array" ref="AK500">AJ500&amp;CHOOSE(AND(AJ500&lt;&gt;{11,12,13})*MIN(4,MOD(AJ500,10))+1,"th","st","nd","rd","th")</f>
        <v>94th</v>
      </c>
      <c r="AL500" s="38">
        <v>5581.2650000000003</v>
      </c>
      <c r="AM500" s="38">
        <v>5581.2650000000003</v>
      </c>
      <c r="AN500" s="38">
        <v>13667.186</v>
      </c>
      <c r="AO500" s="29">
        <f t="shared" si="78"/>
        <v>97</v>
      </c>
      <c r="AP500" s="38" t="str">
        <f t="array" ref="AP500">AO500&amp;CHOOSE(AND(AO500&lt;&gt;{11,12,13})*MIN(4,MOD(AO500,10))+1,"th","st","nd","rd","th")</f>
        <v>97th</v>
      </c>
      <c r="AQ500" s="77">
        <v>2.2599999999999998</v>
      </c>
      <c r="AR500" s="36">
        <v>58961.798000000003</v>
      </c>
      <c r="AS500" s="29">
        <f t="shared" si="79"/>
        <v>99</v>
      </c>
      <c r="AT500" s="38" t="str">
        <f t="array" ref="AT500">AS500&amp;CHOOSE(AND(AS500&lt;&gt;{11,12,13})*MIN(4,MOD(AS500,10))+1,"th","st","nd","rd","th")</f>
        <v>99th</v>
      </c>
      <c r="AU500" s="40">
        <v>1.9992993781564904E-2</v>
      </c>
    </row>
    <row r="501" spans="1:47" x14ac:dyDescent="0.25">
      <c r="A501" s="7">
        <v>112679403</v>
      </c>
      <c r="B501" s="8" t="s">
        <v>657</v>
      </c>
      <c r="C501" s="8" t="s">
        <v>203</v>
      </c>
      <c r="D501" s="27">
        <v>64936</v>
      </c>
      <c r="E501" s="29">
        <f t="shared" si="70"/>
        <v>73</v>
      </c>
      <c r="F501" s="38" t="str">
        <f t="array" ref="F501">E501&amp;CHOOSE(AND(E501&lt;&gt;{11,12,13})*MIN(4,MOD(E501,10))+1,"th","st","nd","rd","th")</f>
        <v>73rd</v>
      </c>
      <c r="G501" s="29">
        <v>8045</v>
      </c>
      <c r="H501" s="30">
        <v>0.877</v>
      </c>
      <c r="I501" s="31">
        <v>-0.85309999999999997</v>
      </c>
      <c r="J501" s="94">
        <v>428</v>
      </c>
      <c r="K501" s="33">
        <v>0</v>
      </c>
      <c r="L501" s="34">
        <v>4.2500000000000003E-2</v>
      </c>
      <c r="M501" s="29">
        <f t="shared" si="71"/>
        <v>8</v>
      </c>
      <c r="N501" s="38" t="str">
        <f t="array" ref="N501">M501&amp;CHOOSE(AND(M501&lt;&gt;{11,12,13})*MIN(4,MOD(M501,10))+1,"th","st","nd","rd","th")</f>
        <v>8th</v>
      </c>
      <c r="O501" s="34">
        <v>0.14199999999999999</v>
      </c>
      <c r="P501" s="29">
        <f t="shared" si="72"/>
        <v>37</v>
      </c>
      <c r="Q501" s="38" t="str">
        <f t="array" ref="Q501">P501&amp;CHOOSE(AND(P501&lt;&gt;{11,12,13})*MIN(4,MOD(P501,10))+1,"th","st","nd","rd","th")</f>
        <v>37th</v>
      </c>
      <c r="R501" s="35">
        <v>80.566000000000003</v>
      </c>
      <c r="S501" s="35">
        <v>134.59299999999999</v>
      </c>
      <c r="T501" s="35">
        <v>0</v>
      </c>
      <c r="U501" s="35">
        <v>215.15899999999999</v>
      </c>
      <c r="V501" s="36">
        <v>109.705</v>
      </c>
      <c r="W501" s="220">
        <f t="shared" si="73"/>
        <v>3.4722683798697369E-2</v>
      </c>
      <c r="X501" s="29">
        <f t="shared" si="74"/>
        <v>67</v>
      </c>
      <c r="Y501" s="38" t="str">
        <f t="array" ref="Y501">X501&amp;CHOOSE(AND(X501&lt;&gt;{11,12,13})*MIN(4,MOD(X501,10))+1,"th","st","nd","rd","th")</f>
        <v>67th</v>
      </c>
      <c r="Z501" s="37">
        <v>21.940999999999999</v>
      </c>
      <c r="AA501" s="28">
        <v>139</v>
      </c>
      <c r="AB501" s="221">
        <f t="shared" si="75"/>
        <v>4.3994832031529416E-2</v>
      </c>
      <c r="AC501" s="29">
        <f t="shared" si="76"/>
        <v>91</v>
      </c>
      <c r="AD501" s="38" t="str">
        <f t="array" ref="AD501">AC501&amp;CHOOSE(AND(AC501&lt;&gt;{11,12,13})*MIN(4,MOD(AC501,10))+1,"th","st","nd","rd","th")</f>
        <v>91st</v>
      </c>
      <c r="AE501" s="37">
        <v>83.4</v>
      </c>
      <c r="AF501" s="113">
        <v>3159.462</v>
      </c>
      <c r="AG501" s="113">
        <v>2994.2020000000002</v>
      </c>
      <c r="AH501" s="113">
        <v>3030.9360000000001</v>
      </c>
      <c r="AI501" s="38">
        <v>3061.5329999999999</v>
      </c>
      <c r="AJ501" s="29">
        <f t="shared" si="77"/>
        <v>66</v>
      </c>
      <c r="AK501" s="38" t="str">
        <f t="array" ref="AK501">AJ501&amp;CHOOSE(AND(AJ501&lt;&gt;{11,12,13})*MIN(4,MOD(AJ501,10))+1,"th","st","nd","rd","th")</f>
        <v>66th</v>
      </c>
      <c r="AL501" s="38">
        <v>320.5</v>
      </c>
      <c r="AM501" s="38">
        <v>320.5</v>
      </c>
      <c r="AN501" s="38">
        <v>3382.0329999999999</v>
      </c>
      <c r="AO501" s="29">
        <f t="shared" si="78"/>
        <v>65</v>
      </c>
      <c r="AP501" s="38" t="str">
        <f t="array" ref="AP501">AO501&amp;CHOOSE(AND(AO501&lt;&gt;{11,12,13})*MIN(4,MOD(AO501,10))+1,"th","st","nd","rd","th")</f>
        <v>65th</v>
      </c>
      <c r="AQ501" s="77">
        <v>1.56</v>
      </c>
      <c r="AR501" s="36">
        <v>4627.027</v>
      </c>
      <c r="AS501" s="29">
        <f t="shared" si="79"/>
        <v>77</v>
      </c>
      <c r="AT501" s="38" t="str">
        <f t="array" ref="AT501">AS501&amp;CHOOSE(AND(AS501&lt;&gt;{11,12,13})*MIN(4,MOD(AS501,10))+1,"th","st","nd","rd","th")</f>
        <v>77th</v>
      </c>
      <c r="AU501" s="40">
        <v>1.5689501537611338E-3</v>
      </c>
    </row>
    <row r="502" spans="1:47" x14ac:dyDescent="0.25">
      <c r="A502" s="7"/>
      <c r="B502" s="8"/>
      <c r="C502" s="8"/>
      <c r="D502" s="10"/>
      <c r="E502" s="10"/>
      <c r="F502" s="10"/>
      <c r="G502" s="29"/>
      <c r="H502" s="10"/>
      <c r="I502" s="31"/>
      <c r="J502" s="31"/>
      <c r="K502" s="31"/>
      <c r="L502" s="42"/>
      <c r="M502" s="42"/>
      <c r="N502" s="42"/>
      <c r="O502" s="42"/>
      <c r="P502" s="42"/>
      <c r="Q502" s="42"/>
      <c r="R502" s="43"/>
      <c r="S502" s="43"/>
      <c r="T502" s="43"/>
      <c r="U502" s="43"/>
      <c r="V502" s="36"/>
      <c r="W502" s="36"/>
      <c r="X502" s="36"/>
      <c r="Y502" s="36"/>
      <c r="Z502" s="10"/>
      <c r="AA502" s="10"/>
      <c r="AB502" s="10"/>
      <c r="AC502" s="10"/>
      <c r="AD502" s="10"/>
      <c r="AE502" s="10"/>
      <c r="AF502" s="44"/>
      <c r="AG502" s="38"/>
      <c r="AH502" s="38"/>
      <c r="AI502" s="44"/>
      <c r="AJ502" s="44"/>
      <c r="AK502" s="44"/>
      <c r="AL502" s="38"/>
      <c r="AM502" s="38"/>
      <c r="AN502" s="38"/>
      <c r="AO502" s="38"/>
      <c r="AP502" s="38"/>
      <c r="AQ502" s="62"/>
      <c r="AR502" s="123"/>
      <c r="AS502" s="123"/>
      <c r="AT502" s="123"/>
      <c r="AU502" s="123"/>
    </row>
    <row r="503" spans="1:47" x14ac:dyDescent="0.25">
      <c r="A503" s="47"/>
      <c r="B503" s="48"/>
      <c r="C503" s="48"/>
      <c r="D503" s="95">
        <v>56951</v>
      </c>
      <c r="E503" s="96"/>
      <c r="F503" s="96"/>
      <c r="G503" s="29">
        <v>5007442</v>
      </c>
      <c r="H503" s="30">
        <v>523.66179999999952</v>
      </c>
      <c r="I503" s="50">
        <v>0.76100000000000001</v>
      </c>
      <c r="J503" s="51"/>
      <c r="K503" s="37">
        <v>12497.808999999997</v>
      </c>
      <c r="L503" s="34">
        <v>79.555100000000081</v>
      </c>
      <c r="M503" s="34"/>
      <c r="N503" s="34"/>
      <c r="O503" s="34">
        <v>85.427499999999924</v>
      </c>
      <c r="P503" s="34"/>
      <c r="Q503" s="34"/>
      <c r="R503" s="38">
        <v>180498.44299999994</v>
      </c>
      <c r="S503" s="38">
        <v>85808.884999999937</v>
      </c>
      <c r="T503" s="38">
        <v>44519.454999999987</v>
      </c>
      <c r="U503" s="38">
        <v>310826.7829999997</v>
      </c>
      <c r="V503" s="52">
        <v>139077.29800000007</v>
      </c>
      <c r="W503" s="52"/>
      <c r="X503" s="52"/>
      <c r="Y503" s="52"/>
      <c r="Z503" s="38">
        <v>27815.468999999994</v>
      </c>
      <c r="AA503" s="29">
        <v>68037</v>
      </c>
      <c r="AB503" s="29"/>
      <c r="AC503" s="29"/>
      <c r="AD503" s="29"/>
      <c r="AE503" s="38">
        <v>40822.199999999983</v>
      </c>
      <c r="AF503" s="53">
        <v>1705300.4240000001</v>
      </c>
      <c r="AG503" s="54">
        <v>1704919.0999999989</v>
      </c>
      <c r="AH503" s="54">
        <v>1708573.6099999996</v>
      </c>
      <c r="AI503" s="53">
        <v>1706264.3779999996</v>
      </c>
      <c r="AJ503" s="53"/>
      <c r="AK503" s="53"/>
      <c r="AL503" s="38">
        <v>379464.45200000028</v>
      </c>
      <c r="AM503" s="38">
        <v>391962.261</v>
      </c>
      <c r="AN503" s="38">
        <v>2098226.6390000004</v>
      </c>
      <c r="AO503" s="38"/>
      <c r="AP503" s="38"/>
      <c r="AQ503" s="77">
        <v>538.09999999999968</v>
      </c>
      <c r="AR503" s="123">
        <v>2949123.0100000016</v>
      </c>
      <c r="AS503" s="123"/>
      <c r="AT503" s="123"/>
      <c r="AU503" s="123"/>
    </row>
    <row r="504" spans="1:47" ht="23.25" x14ac:dyDescent="0.25">
      <c r="A504" s="9"/>
      <c r="B504" s="10"/>
      <c r="C504" s="10"/>
      <c r="D504" s="100" t="s">
        <v>1664</v>
      </c>
      <c r="E504" s="101"/>
      <c r="F504" s="101"/>
      <c r="G504" s="29"/>
      <c r="H504" s="10"/>
      <c r="I504" s="55" t="s">
        <v>1625</v>
      </c>
      <c r="J504" s="56"/>
      <c r="K504" s="56"/>
      <c r="L504" s="34"/>
      <c r="M504" s="34"/>
      <c r="N504" s="34"/>
      <c r="O504" s="34"/>
      <c r="P504" s="34"/>
      <c r="Q504" s="34"/>
      <c r="R504" s="43"/>
      <c r="S504" s="43"/>
      <c r="T504" s="43"/>
      <c r="U504" s="43"/>
      <c r="V504" s="36"/>
      <c r="W504" s="36"/>
      <c r="X504" s="36"/>
      <c r="Y504" s="36"/>
      <c r="Z504" s="10"/>
      <c r="AA504" s="10"/>
      <c r="AB504" s="10"/>
      <c r="AC504" s="10"/>
      <c r="AD504" s="10"/>
      <c r="AE504" s="10"/>
      <c r="AF504" s="53"/>
      <c r="AG504" s="53"/>
      <c r="AH504" s="53"/>
      <c r="AI504" s="38"/>
      <c r="AJ504" s="38"/>
      <c r="AK504" s="38"/>
      <c r="AL504" s="38"/>
      <c r="AM504" s="38"/>
      <c r="AN504" s="38"/>
      <c r="AO504" s="38"/>
      <c r="AP504" s="38"/>
      <c r="AQ504" s="57"/>
      <c r="AR504" s="36"/>
      <c r="AS504" s="36"/>
      <c r="AT504" s="36"/>
      <c r="AU504" s="36"/>
    </row>
    <row r="505" spans="1:47" x14ac:dyDescent="0.25">
      <c r="A505" s="9"/>
      <c r="B505" s="10"/>
      <c r="C505" s="10"/>
      <c r="D505" s="10"/>
      <c r="E505" s="10"/>
      <c r="F505" s="10"/>
      <c r="G505" s="29"/>
      <c r="H505" s="10"/>
      <c r="I505" s="10"/>
      <c r="J505" s="10"/>
      <c r="K505" s="10"/>
      <c r="L505" s="42"/>
      <c r="M505" s="42"/>
      <c r="N505" s="42"/>
      <c r="O505" s="42"/>
      <c r="P505" s="42"/>
      <c r="Q505" s="42"/>
      <c r="R505" s="105">
        <v>0.6</v>
      </c>
      <c r="S505" s="105">
        <v>0.3</v>
      </c>
      <c r="T505" s="106">
        <v>0.3</v>
      </c>
      <c r="U505" s="36"/>
      <c r="V505" s="36"/>
      <c r="W505" s="36"/>
      <c r="X505" s="36"/>
      <c r="Y505" s="36"/>
      <c r="Z505" s="107">
        <v>0.2</v>
      </c>
      <c r="AA505" s="10"/>
      <c r="AB505" s="10"/>
      <c r="AC505" s="10"/>
      <c r="AD505" s="10"/>
      <c r="AE505" s="107">
        <v>0.6</v>
      </c>
      <c r="AF505" s="44"/>
      <c r="AG505" s="38"/>
      <c r="AH505" s="38"/>
      <c r="AI505" s="44"/>
      <c r="AJ505" s="44"/>
      <c r="AK505" s="44"/>
      <c r="AL505" s="38"/>
      <c r="AM505" s="38"/>
      <c r="AN505" s="38"/>
      <c r="AO505" s="38"/>
      <c r="AP505" s="38"/>
      <c r="AQ505" s="62"/>
      <c r="AR505" s="36"/>
      <c r="AS505" s="36"/>
      <c r="AT505" s="36"/>
      <c r="AU505" s="36"/>
    </row>
    <row r="506" spans="1:47" ht="45.75" x14ac:dyDescent="0.25">
      <c r="A506" s="9"/>
      <c r="B506" s="10"/>
      <c r="C506" s="10"/>
      <c r="D506" s="10"/>
      <c r="E506" s="10"/>
      <c r="F506" s="10"/>
      <c r="G506" s="29"/>
      <c r="H506" s="10"/>
      <c r="I506" s="10"/>
      <c r="J506" s="10"/>
      <c r="K506" s="10"/>
      <c r="L506" s="42"/>
      <c r="M506" s="42"/>
      <c r="N506" s="42"/>
      <c r="O506" s="42"/>
      <c r="P506" s="42"/>
      <c r="Q506" s="42"/>
      <c r="R506" s="63" t="s">
        <v>1626</v>
      </c>
      <c r="S506" s="63" t="s">
        <v>1627</v>
      </c>
      <c r="T506" s="63" t="s">
        <v>1628</v>
      </c>
      <c r="U506" s="36"/>
      <c r="V506" s="36"/>
      <c r="W506" s="36"/>
      <c r="X506" s="36"/>
      <c r="Y506" s="36"/>
      <c r="Z506" s="10"/>
      <c r="AA506" s="10"/>
      <c r="AB506" s="10"/>
      <c r="AC506" s="10"/>
      <c r="AD506" s="10"/>
      <c r="AE506" s="10"/>
      <c r="AF506" s="44"/>
      <c r="AG506" s="38"/>
      <c r="AH506" s="38"/>
      <c r="AI506" s="44"/>
      <c r="AJ506" s="44"/>
      <c r="AK506" s="44"/>
      <c r="AL506" s="38"/>
      <c r="AM506" s="38"/>
      <c r="AN506" s="38"/>
      <c r="AO506" s="38"/>
      <c r="AP506" s="38"/>
      <c r="AQ506" s="62"/>
      <c r="AR506" s="214"/>
      <c r="AS506" s="214"/>
      <c r="AT506" s="214"/>
      <c r="AU506" s="214"/>
    </row>
    <row r="507" spans="1:47" x14ac:dyDescent="0.25">
      <c r="A507" s="9"/>
      <c r="B507" s="10"/>
      <c r="C507" s="10"/>
      <c r="D507" s="49"/>
      <c r="E507" s="49"/>
      <c r="F507" s="49"/>
      <c r="G507" s="29"/>
      <c r="H507" s="10"/>
      <c r="I507" s="10"/>
      <c r="J507" s="10"/>
      <c r="K507" s="10"/>
      <c r="L507" s="42"/>
      <c r="M507" s="42"/>
      <c r="N507" s="42"/>
      <c r="O507" s="42"/>
      <c r="P507" s="42"/>
      <c r="Q507" s="42"/>
      <c r="R507" s="43"/>
      <c r="S507" s="43"/>
      <c r="T507" s="105">
        <v>0.3</v>
      </c>
      <c r="U507" s="36"/>
      <c r="V507" s="36"/>
      <c r="W507" s="36"/>
      <c r="X507" s="36"/>
      <c r="Y507" s="36"/>
      <c r="Z507" s="10"/>
      <c r="AA507" s="10"/>
      <c r="AB507" s="10"/>
      <c r="AC507" s="10"/>
      <c r="AD507" s="10"/>
      <c r="AE507" s="10"/>
      <c r="AF507" s="44"/>
      <c r="AG507" s="38"/>
      <c r="AH507" s="38"/>
      <c r="AI507" s="44"/>
      <c r="AJ507" s="44"/>
      <c r="AK507" s="44"/>
      <c r="AL507" s="38"/>
      <c r="AM507" s="38"/>
      <c r="AN507" s="38"/>
      <c r="AO507" s="38"/>
      <c r="AP507" s="38"/>
      <c r="AQ507" s="62"/>
      <c r="AR507" s="36"/>
      <c r="AS507" s="36"/>
      <c r="AT507" s="36"/>
      <c r="AU507" s="36"/>
    </row>
    <row r="508" spans="1:47" ht="45.75" x14ac:dyDescent="0.25">
      <c r="A508" s="9"/>
      <c r="B508" s="10"/>
      <c r="C508" s="10"/>
      <c r="D508" s="10"/>
      <c r="E508" s="10"/>
      <c r="F508" s="10"/>
      <c r="G508" s="29"/>
      <c r="H508" s="10"/>
      <c r="I508" s="10"/>
      <c r="J508" s="10"/>
      <c r="K508" s="10"/>
      <c r="L508" s="42"/>
      <c r="M508" s="42"/>
      <c r="N508" s="42"/>
      <c r="O508" s="42"/>
      <c r="P508" s="42"/>
      <c r="Q508" s="42"/>
      <c r="R508" s="42"/>
      <c r="S508" s="43"/>
      <c r="T508" s="63" t="s">
        <v>1629</v>
      </c>
      <c r="U508" s="36"/>
      <c r="V508" s="36"/>
      <c r="W508" s="36"/>
      <c r="X508" s="36"/>
      <c r="Y508" s="36"/>
      <c r="Z508" s="10"/>
      <c r="AA508" s="10"/>
      <c r="AB508" s="10"/>
      <c r="AC508" s="10"/>
      <c r="AD508" s="10"/>
      <c r="AE508" s="10"/>
      <c r="AF508" s="44"/>
      <c r="AG508" s="38"/>
      <c r="AH508" s="38"/>
      <c r="AI508" s="44"/>
      <c r="AJ508" s="44"/>
      <c r="AK508" s="44"/>
      <c r="AL508" s="38"/>
      <c r="AM508" s="38"/>
      <c r="AN508" s="38"/>
      <c r="AO508" s="38"/>
      <c r="AP508" s="38"/>
      <c r="AQ508" s="62"/>
      <c r="AR508" s="36"/>
      <c r="AS508" s="36"/>
      <c r="AT508" s="36"/>
      <c r="AU508" s="36"/>
    </row>
  </sheetData>
  <sortState ref="A2:AU501">
    <sortCondition ref="C2:C501"/>
    <sortCondition ref="B2:B501"/>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05"/>
  <sheetViews>
    <sheetView workbookViewId="0">
      <pane xSplit="3" ySplit="1" topLeftCell="N2" activePane="bottomRight" state="frozen"/>
      <selection pane="topRight" activeCell="D1" sqref="D1"/>
      <selection pane="bottomLeft" activeCell="A2" sqref="A2"/>
      <selection pane="bottomRight" activeCell="W18" sqref="W18"/>
    </sheetView>
  </sheetViews>
  <sheetFormatPr defaultRowHeight="15" x14ac:dyDescent="0.25"/>
  <cols>
    <col min="1" max="1" width="11.42578125" customWidth="1"/>
    <col min="2" max="2" width="21" customWidth="1"/>
    <col min="3" max="3" width="14.140625" customWidth="1"/>
    <col min="4" max="16" width="11.7109375" customWidth="1"/>
    <col min="17" max="17" width="13.7109375" customWidth="1"/>
    <col min="18" max="40" width="11.7109375" customWidth="1"/>
  </cols>
  <sheetData>
    <row r="1" spans="1:34" ht="79.900000000000006" customHeight="1" x14ac:dyDescent="0.25">
      <c r="A1" s="64" t="s">
        <v>90</v>
      </c>
      <c r="B1" s="65" t="s">
        <v>91</v>
      </c>
      <c r="C1" s="65" t="s">
        <v>92</v>
      </c>
      <c r="D1" s="22" t="s">
        <v>1714</v>
      </c>
      <c r="E1" s="22" t="s">
        <v>1715</v>
      </c>
      <c r="F1" s="66" t="s">
        <v>1630</v>
      </c>
      <c r="G1" s="66" t="s">
        <v>1631</v>
      </c>
      <c r="H1" s="66"/>
      <c r="I1" s="66" t="s">
        <v>1632</v>
      </c>
      <c r="J1" s="66" t="s">
        <v>1633</v>
      </c>
      <c r="K1" s="66" t="s">
        <v>1723</v>
      </c>
      <c r="L1" s="22" t="s">
        <v>1722</v>
      </c>
      <c r="M1" s="67" t="s">
        <v>1724</v>
      </c>
      <c r="N1" s="66" t="s">
        <v>1725</v>
      </c>
      <c r="O1" s="66"/>
      <c r="P1" s="66" t="s">
        <v>1637</v>
      </c>
      <c r="Q1" s="66" t="s">
        <v>1726</v>
      </c>
      <c r="R1" s="68" t="s">
        <v>1639</v>
      </c>
      <c r="S1" s="66" t="s">
        <v>1640</v>
      </c>
      <c r="T1" s="66" t="s">
        <v>1641</v>
      </c>
      <c r="U1" s="66" t="s">
        <v>1642</v>
      </c>
      <c r="V1" s="66" t="s">
        <v>1643</v>
      </c>
      <c r="W1" s="66"/>
      <c r="X1" s="66" t="s">
        <v>1644</v>
      </c>
      <c r="Y1" s="68" t="s">
        <v>1645</v>
      </c>
      <c r="Z1" s="68" t="s">
        <v>1622</v>
      </c>
      <c r="AA1" s="66" t="s">
        <v>1727</v>
      </c>
      <c r="AB1" s="66" t="s">
        <v>1728</v>
      </c>
      <c r="AC1" s="66" t="s">
        <v>1729</v>
      </c>
      <c r="AD1" s="66" t="s">
        <v>1730</v>
      </c>
      <c r="AE1" s="66" t="s">
        <v>1731</v>
      </c>
      <c r="AF1" s="66" t="s">
        <v>1732</v>
      </c>
      <c r="AG1" s="66" t="s">
        <v>1733</v>
      </c>
      <c r="AH1" s="66" t="s">
        <v>1734</v>
      </c>
    </row>
    <row r="2" spans="1:34" x14ac:dyDescent="0.25">
      <c r="A2" s="7">
        <v>112011103</v>
      </c>
      <c r="B2" s="8" t="s">
        <v>144</v>
      </c>
      <c r="C2" s="8" t="s">
        <v>145</v>
      </c>
      <c r="D2" s="27">
        <v>70757</v>
      </c>
      <c r="E2" s="29">
        <v>4863</v>
      </c>
      <c r="F2" s="72">
        <v>16446955.529999999</v>
      </c>
      <c r="G2" s="73">
        <v>47.8</v>
      </c>
      <c r="H2" s="29">
        <f>ROUND(_xlfn.PERCENTRANK.EXC(G$2:G$501,G2)*100,0)</f>
        <v>42</v>
      </c>
      <c r="I2" s="38" t="str">
        <f t="array" ref="I2">H2&amp;CHOOSE(AND(H2&lt;&gt;{11,12,13})*MIN(4,MOD(H2,10))+1,"th","st","nd","rd","th")</f>
        <v>42nd</v>
      </c>
      <c r="J2" s="74">
        <v>0.93</v>
      </c>
      <c r="K2" s="75">
        <v>27332638.18</v>
      </c>
      <c r="L2" s="113">
        <v>2060.404</v>
      </c>
      <c r="M2" s="38">
        <v>297.483</v>
      </c>
      <c r="N2" s="72">
        <v>11592.01</v>
      </c>
      <c r="O2" s="29">
        <f>ROUND(_xlfn.PERCENTRANK.EXC(N$2:N$501,N2)*100,0)</f>
        <v>25</v>
      </c>
      <c r="P2" s="38" t="str">
        <f t="array" ref="P2">O2&amp;CHOOSE(AND(O2&lt;&gt;{11,12,13})*MIN(4,MOD(O2,10))+1,"th","st","nd","rd","th")</f>
        <v>25th</v>
      </c>
      <c r="Q2" s="76">
        <v>1.0998000000000001</v>
      </c>
      <c r="R2" s="77">
        <v>0.93</v>
      </c>
      <c r="S2" s="78">
        <v>1.4800000000000001E-2</v>
      </c>
      <c r="T2" s="79">
        <v>198</v>
      </c>
      <c r="U2" s="80">
        <v>15378260</v>
      </c>
      <c r="V2" s="72">
        <v>6522.05</v>
      </c>
      <c r="W2" s="29">
        <f>ROUND(_xlfn.PERCENTRANK.EXC(V$2:V$501,V2)*100,0)</f>
        <v>42</v>
      </c>
      <c r="X2" s="38" t="str">
        <f t="array" ref="X2">W2&amp;CHOOSE(AND(W2&lt;&gt;{11,12,13})*MIN(4,MOD(W2,10))+1,"th","st","nd","rd","th")</f>
        <v>42nd</v>
      </c>
      <c r="Y2" s="77">
        <v>0.09</v>
      </c>
      <c r="Z2" s="77">
        <v>1.02</v>
      </c>
      <c r="AA2" s="81">
        <v>607202.28</v>
      </c>
      <c r="AB2" s="82">
        <v>771364774</v>
      </c>
      <c r="AC2" s="83">
        <v>343001905</v>
      </c>
      <c r="AD2" s="81">
        <v>27390370.670000002</v>
      </c>
      <c r="AE2" s="81">
        <v>15823944.98</v>
      </c>
      <c r="AF2" s="81"/>
      <c r="AG2" s="81">
        <v>15808.27</v>
      </c>
      <c r="AH2" s="81">
        <v>57732.49</v>
      </c>
    </row>
    <row r="3" spans="1:34" x14ac:dyDescent="0.25">
      <c r="A3" s="7">
        <v>112011603</v>
      </c>
      <c r="B3" s="8" t="s">
        <v>230</v>
      </c>
      <c r="C3" s="8" t="s">
        <v>145</v>
      </c>
      <c r="D3" s="27">
        <v>56962</v>
      </c>
      <c r="E3" s="29">
        <v>10762</v>
      </c>
      <c r="F3" s="72">
        <v>36037250.730000004</v>
      </c>
      <c r="G3" s="73">
        <v>58.79</v>
      </c>
      <c r="H3" s="29">
        <f t="shared" ref="H3:H66" si="0">ROUND(_xlfn.PERCENTRANK.EXC(G$2:G$501,G3)*100,0)</f>
        <v>69</v>
      </c>
      <c r="I3" s="38" t="str">
        <f t="array" ref="I3">H3&amp;CHOOSE(AND(H3&lt;&gt;{11,12,13})*MIN(4,MOD(H3,10))+1,"th","st","nd","rd","th")</f>
        <v>69th</v>
      </c>
      <c r="J3" s="74">
        <v>1.1499999999999999</v>
      </c>
      <c r="K3" s="75">
        <v>53142314.810000002</v>
      </c>
      <c r="L3" s="113">
        <v>3996.4929999999999</v>
      </c>
      <c r="M3" s="38">
        <v>582.56200000000001</v>
      </c>
      <c r="N3" s="72">
        <v>11605.52</v>
      </c>
      <c r="O3" s="29">
        <f t="shared" ref="O3:O66" si="1">ROUND(_xlfn.PERCENTRANK.EXC(N$2:N$501,N3)*100,0)</f>
        <v>25</v>
      </c>
      <c r="P3" s="38" t="str">
        <f t="array" ref="P3">O3&amp;CHOOSE(AND(O3&lt;&gt;{11,12,13})*MIN(4,MOD(O3,10))+1,"th","st","nd","rd","th")</f>
        <v>25th</v>
      </c>
      <c r="Q3" s="76">
        <v>1.0985</v>
      </c>
      <c r="R3" s="77">
        <v>1.1499999999999999</v>
      </c>
      <c r="S3" s="78">
        <v>1.54E-2</v>
      </c>
      <c r="T3" s="79">
        <v>165</v>
      </c>
      <c r="U3" s="80">
        <v>32331221</v>
      </c>
      <c r="V3" s="72">
        <v>7060.68</v>
      </c>
      <c r="W3" s="29">
        <f t="shared" ref="W3:W66" si="2">ROUND(_xlfn.PERCENTRANK.EXC(V$2:V$501,V3)*100,0)</f>
        <v>49</v>
      </c>
      <c r="X3" s="38" t="str">
        <f t="array" ref="X3">W3&amp;CHOOSE(AND(W3&lt;&gt;{11,12,13})*MIN(4,MOD(W3,10))+1,"th","st","nd","rd","th")</f>
        <v>49th</v>
      </c>
      <c r="Y3" s="77">
        <v>0.01</v>
      </c>
      <c r="Z3" s="77">
        <v>1.1599999999999999</v>
      </c>
      <c r="AA3" s="81">
        <v>919489.57</v>
      </c>
      <c r="AB3" s="82">
        <v>1670079792</v>
      </c>
      <c r="AC3" s="83">
        <v>672762338</v>
      </c>
      <c r="AD3" s="81">
        <v>53227160.670000002</v>
      </c>
      <c r="AE3" s="81">
        <v>35106305.950000003</v>
      </c>
      <c r="AF3" s="81"/>
      <c r="AG3" s="81">
        <v>11455.21</v>
      </c>
      <c r="AH3" s="81">
        <v>84845.86</v>
      </c>
    </row>
    <row r="4" spans="1:34" x14ac:dyDescent="0.25">
      <c r="A4" s="7">
        <v>112013054</v>
      </c>
      <c r="B4" s="8" t="s">
        <v>284</v>
      </c>
      <c r="C4" s="8" t="s">
        <v>145</v>
      </c>
      <c r="D4" s="27">
        <v>73389</v>
      </c>
      <c r="E4" s="29">
        <v>2999</v>
      </c>
      <c r="F4" s="72">
        <v>11403269.120000001</v>
      </c>
      <c r="G4" s="73">
        <v>51.81</v>
      </c>
      <c r="H4" s="29">
        <f t="shared" si="0"/>
        <v>51</v>
      </c>
      <c r="I4" s="38" t="str">
        <f t="array" ref="I4">H4&amp;CHOOSE(AND(H4&lt;&gt;{11,12,13})*MIN(4,MOD(H4,10))+1,"th","st","nd","rd","th")</f>
        <v>51st</v>
      </c>
      <c r="J4" s="74">
        <v>1.01</v>
      </c>
      <c r="K4" s="75">
        <v>14993151.640000001</v>
      </c>
      <c r="L4" s="113">
        <v>1044.01</v>
      </c>
      <c r="M4" s="38">
        <v>158.268</v>
      </c>
      <c r="N4" s="72">
        <v>12470.62</v>
      </c>
      <c r="O4" s="29">
        <f t="shared" si="1"/>
        <v>44</v>
      </c>
      <c r="P4" s="38" t="str">
        <f t="array" ref="P4">O4&amp;CHOOSE(AND(O4&lt;&gt;{11,12,13})*MIN(4,MOD(O4,10))+1,"th","st","nd","rd","th")</f>
        <v>44th</v>
      </c>
      <c r="Q4" s="76">
        <v>1.0223</v>
      </c>
      <c r="R4" s="77">
        <v>1.01</v>
      </c>
      <c r="S4" s="78">
        <v>1.32E-2</v>
      </c>
      <c r="T4" s="79">
        <v>295</v>
      </c>
      <c r="U4" s="80">
        <v>11883858</v>
      </c>
      <c r="V4" s="72">
        <v>9884.4500000000007</v>
      </c>
      <c r="W4" s="29">
        <f t="shared" si="2"/>
        <v>78</v>
      </c>
      <c r="X4" s="38" t="str">
        <f t="array" ref="X4">W4&amp;CHOOSE(AND(W4&lt;&gt;{11,12,13})*MIN(4,MOD(W4,10))+1,"th","st","nd","rd","th")</f>
        <v>78th</v>
      </c>
      <c r="Y4" s="77">
        <v>0</v>
      </c>
      <c r="Z4" s="77">
        <v>1.01</v>
      </c>
      <c r="AA4" s="81">
        <v>459682.83</v>
      </c>
      <c r="AB4" s="82">
        <v>641658583</v>
      </c>
      <c r="AC4" s="83">
        <v>219490518</v>
      </c>
      <c r="AD4" s="81">
        <v>15084074.85</v>
      </c>
      <c r="AE4" s="81">
        <v>10923445.07</v>
      </c>
      <c r="AF4" s="81"/>
      <c r="AG4" s="81">
        <v>20141.22</v>
      </c>
      <c r="AH4" s="81">
        <v>90923.21</v>
      </c>
    </row>
    <row r="5" spans="1:34" x14ac:dyDescent="0.25">
      <c r="A5" s="7">
        <v>112013753</v>
      </c>
      <c r="B5" s="8" t="s">
        <v>307</v>
      </c>
      <c r="C5" s="8" t="s">
        <v>145</v>
      </c>
      <c r="D5" s="27">
        <v>61244</v>
      </c>
      <c r="E5" s="29">
        <v>10200</v>
      </c>
      <c r="F5" s="72">
        <v>39771932.739999995</v>
      </c>
      <c r="G5" s="73">
        <v>63.67</v>
      </c>
      <c r="H5" s="29">
        <f t="shared" si="0"/>
        <v>78</v>
      </c>
      <c r="I5" s="38" t="str">
        <f t="array" ref="I5">H5&amp;CHOOSE(AND(H5&lt;&gt;{11,12,13})*MIN(4,MOD(H5,10))+1,"th","st","nd","rd","th")</f>
        <v>78th</v>
      </c>
      <c r="J5" s="74">
        <v>1.24</v>
      </c>
      <c r="K5" s="75">
        <v>53444075.740000002</v>
      </c>
      <c r="L5" s="113">
        <v>3127.8719999999998</v>
      </c>
      <c r="M5" s="38">
        <v>695.755</v>
      </c>
      <c r="N5" s="72">
        <v>13977.32</v>
      </c>
      <c r="O5" s="29">
        <f t="shared" si="1"/>
        <v>68</v>
      </c>
      <c r="P5" s="38" t="str">
        <f t="array" ref="P5">O5&amp;CHOOSE(AND(O5&lt;&gt;{11,12,13})*MIN(4,MOD(O5,10))+1,"th","st","nd","rd","th")</f>
        <v>68th</v>
      </c>
      <c r="Q5" s="76">
        <v>0.91210000000000002</v>
      </c>
      <c r="R5" s="77">
        <v>1.1299999999999999</v>
      </c>
      <c r="S5" s="78">
        <v>1.3599999999999999E-2</v>
      </c>
      <c r="T5" s="79">
        <v>262</v>
      </c>
      <c r="U5" s="80">
        <v>40353960</v>
      </c>
      <c r="V5" s="72">
        <v>10553.84</v>
      </c>
      <c r="W5" s="29">
        <f t="shared" si="2"/>
        <v>82</v>
      </c>
      <c r="X5" s="38" t="str">
        <f t="array" ref="X5">W5&amp;CHOOSE(AND(W5&lt;&gt;{11,12,13})*MIN(4,MOD(W5,10))+1,"th","st","nd","rd","th")</f>
        <v>82nd</v>
      </c>
      <c r="Y5" s="77">
        <v>0</v>
      </c>
      <c r="Z5" s="77">
        <v>1.1299999999999999</v>
      </c>
      <c r="AA5" s="81">
        <v>1108496.75</v>
      </c>
      <c r="AB5" s="82">
        <v>2166166469</v>
      </c>
      <c r="AC5" s="83">
        <v>758033565</v>
      </c>
      <c r="AD5" s="81">
        <v>54574883.460000001</v>
      </c>
      <c r="AE5" s="81">
        <v>38376928.909999996</v>
      </c>
      <c r="AF5" s="81"/>
      <c r="AG5" s="81">
        <v>286507.08</v>
      </c>
      <c r="AH5" s="81">
        <v>1130807.72</v>
      </c>
    </row>
    <row r="6" spans="1:34" x14ac:dyDescent="0.25">
      <c r="A6" s="7">
        <v>112015203</v>
      </c>
      <c r="B6" s="8" t="s">
        <v>382</v>
      </c>
      <c r="C6" s="8" t="s">
        <v>145</v>
      </c>
      <c r="D6" s="27">
        <v>65111</v>
      </c>
      <c r="E6" s="29">
        <v>6046</v>
      </c>
      <c r="F6" s="72">
        <v>19561052.77</v>
      </c>
      <c r="G6" s="73">
        <v>49.69</v>
      </c>
      <c r="H6" s="29">
        <f t="shared" si="0"/>
        <v>46</v>
      </c>
      <c r="I6" s="38" t="str">
        <f t="array" ref="I6">H6&amp;CHOOSE(AND(H6&lt;&gt;{11,12,13})*MIN(4,MOD(H6,10))+1,"th","st","nd","rd","th")</f>
        <v>46th</v>
      </c>
      <c r="J6" s="74">
        <v>0.97</v>
      </c>
      <c r="K6" s="75">
        <v>28771760.629999999</v>
      </c>
      <c r="L6" s="113">
        <v>2073.2020000000002</v>
      </c>
      <c r="M6" s="38">
        <v>196.75800000000001</v>
      </c>
      <c r="N6" s="72">
        <v>12675.01</v>
      </c>
      <c r="O6" s="29">
        <f t="shared" si="1"/>
        <v>49</v>
      </c>
      <c r="P6" s="38" t="str">
        <f t="array" ref="P6">O6&amp;CHOOSE(AND(O6&lt;&gt;{11,12,13})*MIN(4,MOD(O6,10))+1,"th","st","nd","rd","th")</f>
        <v>49th</v>
      </c>
      <c r="Q6" s="76">
        <v>1.0058</v>
      </c>
      <c r="R6" s="77">
        <v>0.97</v>
      </c>
      <c r="S6" s="78">
        <v>1.46E-2</v>
      </c>
      <c r="T6" s="79">
        <v>207</v>
      </c>
      <c r="U6" s="80">
        <v>18549569</v>
      </c>
      <c r="V6" s="72">
        <v>8171.76</v>
      </c>
      <c r="W6" s="29">
        <f t="shared" si="2"/>
        <v>62</v>
      </c>
      <c r="X6" s="38" t="str">
        <f t="array" ref="X6">W6&amp;CHOOSE(AND(W6&lt;&gt;{11,12,13})*MIN(4,MOD(W6,10))+1,"th","st","nd","rd","th")</f>
        <v>62nd</v>
      </c>
      <c r="Y6" s="77">
        <v>0</v>
      </c>
      <c r="Z6" s="77">
        <v>0.97</v>
      </c>
      <c r="AA6" s="81">
        <v>897840.38</v>
      </c>
      <c r="AB6" s="82">
        <v>968631964</v>
      </c>
      <c r="AC6" s="83">
        <v>375539724</v>
      </c>
      <c r="AD6" s="81">
        <v>28821073</v>
      </c>
      <c r="AE6" s="81">
        <v>18648834.120000001</v>
      </c>
      <c r="AF6" s="81"/>
      <c r="AG6" s="81">
        <v>14378.27</v>
      </c>
      <c r="AH6" s="81">
        <v>49312.37</v>
      </c>
    </row>
    <row r="7" spans="1:34" x14ac:dyDescent="0.25">
      <c r="A7" s="7">
        <v>112018523</v>
      </c>
      <c r="B7" s="8" t="s">
        <v>603</v>
      </c>
      <c r="C7" s="8" t="s">
        <v>145</v>
      </c>
      <c r="D7" s="27">
        <v>65197</v>
      </c>
      <c r="E7" s="29">
        <v>3948</v>
      </c>
      <c r="F7" s="72">
        <v>15487091.379999999</v>
      </c>
      <c r="G7" s="73">
        <v>60.17</v>
      </c>
      <c r="H7" s="29">
        <f t="shared" si="0"/>
        <v>71</v>
      </c>
      <c r="I7" s="38" t="str">
        <f t="array" ref="I7">H7&amp;CHOOSE(AND(H7&lt;&gt;{11,12,13})*MIN(4,MOD(H7,10))+1,"th","st","nd","rd","th")</f>
        <v>71st</v>
      </c>
      <c r="J7" s="74">
        <v>1.17</v>
      </c>
      <c r="K7" s="75">
        <v>24410559.02</v>
      </c>
      <c r="L7" s="113">
        <v>1772.509</v>
      </c>
      <c r="M7" s="38">
        <v>414.72500000000002</v>
      </c>
      <c r="N7" s="72">
        <v>11160.47</v>
      </c>
      <c r="O7" s="29">
        <f t="shared" si="1"/>
        <v>16</v>
      </c>
      <c r="P7" s="38" t="str">
        <f t="array" ref="P7">O7&amp;CHOOSE(AND(O7&lt;&gt;{11,12,13})*MIN(4,MOD(O7,10))+1,"th","st","nd","rd","th")</f>
        <v>16th</v>
      </c>
      <c r="Q7" s="76">
        <v>1.1423000000000001</v>
      </c>
      <c r="R7" s="77">
        <v>1.17</v>
      </c>
      <c r="S7" s="78">
        <v>1.7399999999999999E-2</v>
      </c>
      <c r="T7" s="79">
        <v>84</v>
      </c>
      <c r="U7" s="80">
        <v>12291507</v>
      </c>
      <c r="V7" s="72">
        <v>5619.66</v>
      </c>
      <c r="W7" s="29">
        <f t="shared" si="2"/>
        <v>29</v>
      </c>
      <c r="X7" s="38" t="str">
        <f t="array" ref="X7">W7&amp;CHOOSE(AND(W7&lt;&gt;{11,12,13})*MIN(4,MOD(W7,10))+1,"th","st","nd","rd","th")</f>
        <v>29th</v>
      </c>
      <c r="Y7" s="77">
        <v>0.21</v>
      </c>
      <c r="Z7" s="77">
        <v>1.38</v>
      </c>
      <c r="AA7" s="81">
        <v>816012.07</v>
      </c>
      <c r="AB7" s="82">
        <v>635262976</v>
      </c>
      <c r="AC7" s="83">
        <v>255425928</v>
      </c>
      <c r="AD7" s="81">
        <v>24765594.760000002</v>
      </c>
      <c r="AE7" s="81">
        <v>14551258.029999999</v>
      </c>
      <c r="AF7" s="81">
        <v>20847.43</v>
      </c>
      <c r="AG7" s="81">
        <v>98973.85</v>
      </c>
      <c r="AH7" s="81">
        <v>355035.74</v>
      </c>
    </row>
    <row r="8" spans="1:34" x14ac:dyDescent="0.25">
      <c r="A8" s="7">
        <v>103020603</v>
      </c>
      <c r="B8" s="8" t="s">
        <v>100</v>
      </c>
      <c r="C8" s="8" t="s">
        <v>101</v>
      </c>
      <c r="D8" s="27">
        <v>51968</v>
      </c>
      <c r="E8" s="29">
        <v>4642</v>
      </c>
      <c r="F8" s="72">
        <v>16538555.609999999</v>
      </c>
      <c r="G8" s="73">
        <v>68.56</v>
      </c>
      <c r="H8" s="29">
        <f t="shared" si="0"/>
        <v>85</v>
      </c>
      <c r="I8" s="38" t="str">
        <f t="array" ref="I8">H8&amp;CHOOSE(AND(H8&lt;&gt;{11,12,13})*MIN(4,MOD(H8,10))+1,"th","st","nd","rd","th")</f>
        <v>85th</v>
      </c>
      <c r="J8" s="74">
        <v>1.34</v>
      </c>
      <c r="K8" s="75">
        <v>19993708.640000001</v>
      </c>
      <c r="L8" s="113">
        <v>940.24099999999999</v>
      </c>
      <c r="M8" s="38">
        <v>131.11600000000001</v>
      </c>
      <c r="N8" s="72">
        <v>18662.04</v>
      </c>
      <c r="O8" s="29">
        <f t="shared" si="1"/>
        <v>95</v>
      </c>
      <c r="P8" s="38" t="str">
        <f t="array" ref="P8">O8&amp;CHOOSE(AND(O8&lt;&gt;{11,12,13})*MIN(4,MOD(O8,10))+1,"th","st","nd","rd","th")</f>
        <v>95th</v>
      </c>
      <c r="Q8" s="76">
        <v>0.68320000000000003</v>
      </c>
      <c r="R8" s="77">
        <v>0.92</v>
      </c>
      <c r="S8" s="78">
        <v>1.7899999999999999E-2</v>
      </c>
      <c r="T8" s="79">
        <v>68</v>
      </c>
      <c r="U8" s="80">
        <v>12739743</v>
      </c>
      <c r="V8" s="72">
        <v>11891.22</v>
      </c>
      <c r="W8" s="29">
        <f t="shared" si="2"/>
        <v>88</v>
      </c>
      <c r="X8" s="38" t="str">
        <f t="array" ref="X8">W8&amp;CHOOSE(AND(W8&lt;&gt;{11,12,13})*MIN(4,MOD(W8,10))+1,"th","st","nd","rd","th")</f>
        <v>88th</v>
      </c>
      <c r="Y8" s="77">
        <v>0</v>
      </c>
      <c r="Z8" s="77">
        <v>0.92</v>
      </c>
      <c r="AA8" s="81">
        <v>396038.25</v>
      </c>
      <c r="AB8" s="82">
        <v>654114036</v>
      </c>
      <c r="AC8" s="83">
        <v>269055720</v>
      </c>
      <c r="AD8" s="81">
        <v>19993708.640000001</v>
      </c>
      <c r="AE8" s="81">
        <v>16094351.35</v>
      </c>
      <c r="AF8" s="81"/>
      <c r="AG8" s="81">
        <v>48166.01</v>
      </c>
      <c r="AH8" s="81"/>
    </row>
    <row r="9" spans="1:34" x14ac:dyDescent="0.25">
      <c r="A9" s="7">
        <v>103020753</v>
      </c>
      <c r="B9" s="8" t="s">
        <v>124</v>
      </c>
      <c r="C9" s="8" t="s">
        <v>101</v>
      </c>
      <c r="D9" s="27">
        <v>89668</v>
      </c>
      <c r="E9" s="29">
        <v>4591</v>
      </c>
      <c r="F9" s="72">
        <v>23375680.460000001</v>
      </c>
      <c r="G9" s="73">
        <v>56.78</v>
      </c>
      <c r="H9" s="29">
        <f t="shared" si="0"/>
        <v>63</v>
      </c>
      <c r="I9" s="38" t="str">
        <f t="array" ref="I9">H9&amp;CHOOSE(AND(H9&lt;&gt;{11,12,13})*MIN(4,MOD(H9,10))+1,"th","st","nd","rd","th")</f>
        <v>63rd</v>
      </c>
      <c r="J9" s="74">
        <v>1.1100000000000001</v>
      </c>
      <c r="K9" s="75">
        <v>27581250.48</v>
      </c>
      <c r="L9" s="113">
        <v>1738.9259999999999</v>
      </c>
      <c r="M9" s="38">
        <v>67.435000000000002</v>
      </c>
      <c r="N9" s="72">
        <v>15268.96</v>
      </c>
      <c r="O9" s="29">
        <f t="shared" si="1"/>
        <v>82</v>
      </c>
      <c r="P9" s="38" t="str">
        <f t="array" ref="P9">O9&amp;CHOOSE(AND(O9&lt;&gt;{11,12,13})*MIN(4,MOD(O9,10))+1,"th","st","nd","rd","th")</f>
        <v>82nd</v>
      </c>
      <c r="Q9" s="76">
        <v>0.83499999999999996</v>
      </c>
      <c r="R9" s="77">
        <v>0.93</v>
      </c>
      <c r="S9" s="78">
        <v>1.4999999999999999E-2</v>
      </c>
      <c r="T9" s="79">
        <v>185</v>
      </c>
      <c r="U9" s="80">
        <v>21551916</v>
      </c>
      <c r="V9" s="72">
        <v>11931.12</v>
      </c>
      <c r="W9" s="29">
        <f t="shared" si="2"/>
        <v>88</v>
      </c>
      <c r="X9" s="38" t="str">
        <f t="array" ref="X9">W9&amp;CHOOSE(AND(W9&lt;&gt;{11,12,13})*MIN(4,MOD(W9,10))+1,"th","st","nd","rd","th")</f>
        <v>88th</v>
      </c>
      <c r="Y9" s="77">
        <v>0</v>
      </c>
      <c r="Z9" s="77">
        <v>0.93</v>
      </c>
      <c r="AA9" s="81">
        <v>246412.62</v>
      </c>
      <c r="AB9" s="82">
        <v>1027314597</v>
      </c>
      <c r="AC9" s="83">
        <v>534418424</v>
      </c>
      <c r="AD9" s="81">
        <v>27581250.48</v>
      </c>
      <c r="AE9" s="81">
        <v>23125592.59</v>
      </c>
      <c r="AF9" s="81"/>
      <c r="AG9" s="81">
        <v>3675.25</v>
      </c>
      <c r="AH9" s="81"/>
    </row>
    <row r="10" spans="1:34" x14ac:dyDescent="0.25">
      <c r="A10" s="7">
        <v>103021102</v>
      </c>
      <c r="B10" s="8" t="s">
        <v>127</v>
      </c>
      <c r="C10" s="8" t="s">
        <v>101</v>
      </c>
      <c r="D10" s="27">
        <v>59310</v>
      </c>
      <c r="E10" s="29">
        <v>14916</v>
      </c>
      <c r="F10" s="72">
        <v>43327498.850000001</v>
      </c>
      <c r="G10" s="73">
        <v>48.98</v>
      </c>
      <c r="H10" s="29">
        <f t="shared" si="0"/>
        <v>45</v>
      </c>
      <c r="I10" s="38" t="str">
        <f t="array" ref="I10">H10&amp;CHOOSE(AND(H10&lt;&gt;{11,12,13})*MIN(4,MOD(H10,10))+1,"th","st","nd","rd","th")</f>
        <v>45th</v>
      </c>
      <c r="J10" s="74">
        <v>0.95</v>
      </c>
      <c r="K10" s="75">
        <v>59493848</v>
      </c>
      <c r="L10" s="113">
        <v>4394.9799999999996</v>
      </c>
      <c r="M10" s="38">
        <v>839.70399999999995</v>
      </c>
      <c r="N10" s="72">
        <v>11365.32</v>
      </c>
      <c r="O10" s="29">
        <f t="shared" si="1"/>
        <v>20</v>
      </c>
      <c r="P10" s="38" t="str">
        <f t="array" ref="P10">O10&amp;CHOOSE(AND(O10&lt;&gt;{11,12,13})*MIN(4,MOD(O10,10))+1,"th","st","nd","rd","th")</f>
        <v>20th</v>
      </c>
      <c r="Q10" s="76">
        <v>1.1216999999999999</v>
      </c>
      <c r="R10" s="77">
        <v>0.95</v>
      </c>
      <c r="S10" s="78">
        <v>1.6400000000000001E-2</v>
      </c>
      <c r="T10" s="79">
        <v>127</v>
      </c>
      <c r="U10" s="80">
        <v>36551028</v>
      </c>
      <c r="V10" s="72">
        <v>6982.47</v>
      </c>
      <c r="W10" s="29">
        <f t="shared" si="2"/>
        <v>49</v>
      </c>
      <c r="X10" s="38" t="str">
        <f t="array" ref="X10">W10&amp;CHOOSE(AND(W10&lt;&gt;{11,12,13})*MIN(4,MOD(W10,10))+1,"th","st","nd","rd","th")</f>
        <v>49th</v>
      </c>
      <c r="Y10" s="77">
        <v>0.02</v>
      </c>
      <c r="Z10" s="77">
        <v>0.97</v>
      </c>
      <c r="AA10" s="81">
        <v>1662227.09</v>
      </c>
      <c r="AB10" s="82">
        <v>1682525494</v>
      </c>
      <c r="AC10" s="83">
        <v>966099751</v>
      </c>
      <c r="AD10" s="81">
        <v>59502848</v>
      </c>
      <c r="AE10" s="81">
        <v>41334588.579999998</v>
      </c>
      <c r="AF10" s="81">
        <v>29190.66</v>
      </c>
      <c r="AG10" s="81">
        <v>301492.52</v>
      </c>
      <c r="AH10" s="81">
        <v>9000</v>
      </c>
    </row>
    <row r="11" spans="1:34" x14ac:dyDescent="0.25">
      <c r="A11" s="7">
        <v>103021252</v>
      </c>
      <c r="B11" s="8" t="s">
        <v>147</v>
      </c>
      <c r="C11" s="8" t="s">
        <v>101</v>
      </c>
      <c r="D11" s="27">
        <v>73757</v>
      </c>
      <c r="E11" s="29">
        <v>13648</v>
      </c>
      <c r="F11" s="72">
        <v>61661418.280000001</v>
      </c>
      <c r="G11" s="73">
        <v>61.25</v>
      </c>
      <c r="H11" s="29">
        <f t="shared" si="0"/>
        <v>73</v>
      </c>
      <c r="I11" s="38" t="str">
        <f t="array" ref="I11">H11&amp;CHOOSE(AND(H11&lt;&gt;{11,12,13})*MIN(4,MOD(H11,10))+1,"th","st","nd","rd","th")</f>
        <v>73rd</v>
      </c>
      <c r="J11" s="74">
        <v>1.19</v>
      </c>
      <c r="K11" s="75">
        <v>74228706.659999996</v>
      </c>
      <c r="L11" s="113">
        <v>4016.5120000000002</v>
      </c>
      <c r="M11" s="38">
        <v>280.03100000000001</v>
      </c>
      <c r="N11" s="72">
        <v>17276.38</v>
      </c>
      <c r="O11" s="29">
        <f t="shared" si="1"/>
        <v>92</v>
      </c>
      <c r="P11" s="38" t="str">
        <f t="array" ref="P11">O11&amp;CHOOSE(AND(O11&lt;&gt;{11,12,13})*MIN(4,MOD(O11,10))+1,"th","st","nd","rd","th")</f>
        <v>92nd</v>
      </c>
      <c r="Q11" s="76">
        <v>0.7379</v>
      </c>
      <c r="R11" s="77">
        <v>0.88</v>
      </c>
      <c r="S11" s="78">
        <v>1.89E-2</v>
      </c>
      <c r="T11" s="79">
        <v>46</v>
      </c>
      <c r="U11" s="80">
        <v>44999821</v>
      </c>
      <c r="V11" s="72">
        <v>10473.49</v>
      </c>
      <c r="W11" s="29">
        <f t="shared" si="2"/>
        <v>81</v>
      </c>
      <c r="X11" s="38" t="str">
        <f t="array" ref="X11">W11&amp;CHOOSE(AND(W11&lt;&gt;{11,12,13})*MIN(4,MOD(W11,10))+1,"th","st","nd","rd","th")</f>
        <v>81st</v>
      </c>
      <c r="Y11" s="77">
        <v>0</v>
      </c>
      <c r="Z11" s="77">
        <v>0.88</v>
      </c>
      <c r="AA11" s="81">
        <v>1700233.81</v>
      </c>
      <c r="AB11" s="82">
        <v>2237773292</v>
      </c>
      <c r="AC11" s="83">
        <v>1023083335</v>
      </c>
      <c r="AD11" s="81">
        <v>74289135.620000005</v>
      </c>
      <c r="AE11" s="81">
        <v>59824328.560000002</v>
      </c>
      <c r="AF11" s="81"/>
      <c r="AG11" s="81">
        <v>136855.91</v>
      </c>
      <c r="AH11" s="81">
        <v>60428.959999999999</v>
      </c>
    </row>
    <row r="12" spans="1:34" x14ac:dyDescent="0.25">
      <c r="A12" s="7">
        <v>103021453</v>
      </c>
      <c r="B12" s="8" t="s">
        <v>167</v>
      </c>
      <c r="C12" s="8" t="s">
        <v>101</v>
      </c>
      <c r="D12" s="27">
        <v>55192</v>
      </c>
      <c r="E12" s="29">
        <v>3976</v>
      </c>
      <c r="F12" s="72">
        <v>12849322.189999999</v>
      </c>
      <c r="G12" s="73">
        <v>58.55</v>
      </c>
      <c r="H12" s="29">
        <f t="shared" si="0"/>
        <v>69</v>
      </c>
      <c r="I12" s="38" t="str">
        <f t="array" ref="I12">H12&amp;CHOOSE(AND(H12&lt;&gt;{11,12,13})*MIN(4,MOD(H12,10))+1,"th","st","nd","rd","th")</f>
        <v>69th</v>
      </c>
      <c r="J12" s="74">
        <v>1.1399999999999999</v>
      </c>
      <c r="K12" s="75">
        <v>21047476.800000001</v>
      </c>
      <c r="L12" s="113">
        <v>1268.627</v>
      </c>
      <c r="M12" s="38">
        <v>183.209</v>
      </c>
      <c r="N12" s="72">
        <v>14497.14</v>
      </c>
      <c r="O12" s="29">
        <f t="shared" si="1"/>
        <v>75</v>
      </c>
      <c r="P12" s="38" t="str">
        <f t="array" ref="P12">O12&amp;CHOOSE(AND(O12&lt;&gt;{11,12,13})*MIN(4,MOD(O12,10))+1,"th","st","nd","rd","th")</f>
        <v>75th</v>
      </c>
      <c r="Q12" s="76">
        <v>0.87939999999999996</v>
      </c>
      <c r="R12" s="77">
        <v>1</v>
      </c>
      <c r="S12" s="78">
        <v>2.35E-2</v>
      </c>
      <c r="T12" s="79">
        <v>7</v>
      </c>
      <c r="U12" s="80">
        <v>7547636</v>
      </c>
      <c r="V12" s="72">
        <v>5198.68</v>
      </c>
      <c r="W12" s="29">
        <f t="shared" si="2"/>
        <v>24</v>
      </c>
      <c r="X12" s="38" t="str">
        <f t="array" ref="X12">W12&amp;CHOOSE(AND(W12&lt;&gt;{11,12,13})*MIN(4,MOD(W12,10))+1,"th","st","nd","rd","th")</f>
        <v>24th</v>
      </c>
      <c r="Y12" s="77">
        <v>0.27</v>
      </c>
      <c r="Z12" s="77">
        <v>1.27</v>
      </c>
      <c r="AA12" s="81">
        <v>624755.68000000005</v>
      </c>
      <c r="AB12" s="82">
        <v>336182895</v>
      </c>
      <c r="AC12" s="83">
        <v>210747223</v>
      </c>
      <c r="AD12" s="81">
        <v>21047476.800000001</v>
      </c>
      <c r="AE12" s="81">
        <v>12211322.59</v>
      </c>
      <c r="AF12" s="81"/>
      <c r="AG12" s="81">
        <v>13243.92</v>
      </c>
      <c r="AH12" s="81"/>
    </row>
    <row r="13" spans="1:34" x14ac:dyDescent="0.25">
      <c r="A13" s="7">
        <v>103021603</v>
      </c>
      <c r="B13" s="8" t="s">
        <v>188</v>
      </c>
      <c r="C13" s="8" t="s">
        <v>101</v>
      </c>
      <c r="D13" s="27">
        <v>49521</v>
      </c>
      <c r="E13" s="29">
        <v>6858</v>
      </c>
      <c r="F13" s="72">
        <v>18137890.219999999</v>
      </c>
      <c r="G13" s="73">
        <v>53.41</v>
      </c>
      <c r="H13" s="29">
        <f t="shared" si="0"/>
        <v>56</v>
      </c>
      <c r="I13" s="38" t="str">
        <f t="array" ref="I13">H13&amp;CHOOSE(AND(H13&lt;&gt;{11,12,13})*MIN(4,MOD(H13,10))+1,"th","st","nd","rd","th")</f>
        <v>56th</v>
      </c>
      <c r="J13" s="74">
        <v>1.04</v>
      </c>
      <c r="K13" s="75">
        <v>28087774.41</v>
      </c>
      <c r="L13" s="113">
        <v>1423.1010000000001</v>
      </c>
      <c r="M13" s="38">
        <v>330.75099999999998</v>
      </c>
      <c r="N13" s="72">
        <v>16014.91</v>
      </c>
      <c r="O13" s="29">
        <f t="shared" si="1"/>
        <v>86</v>
      </c>
      <c r="P13" s="38" t="str">
        <f t="array" ref="P13">O13&amp;CHOOSE(AND(O13&lt;&gt;{11,12,13})*MIN(4,MOD(O13,10))+1,"th","st","nd","rd","th")</f>
        <v>86th</v>
      </c>
      <c r="Q13" s="76">
        <v>0.79610000000000003</v>
      </c>
      <c r="R13" s="77">
        <v>0.83</v>
      </c>
      <c r="S13" s="78">
        <v>1.8100000000000002E-2</v>
      </c>
      <c r="T13" s="79">
        <v>61</v>
      </c>
      <c r="U13" s="80">
        <v>13858289</v>
      </c>
      <c r="V13" s="72">
        <v>7901.63</v>
      </c>
      <c r="W13" s="29">
        <f t="shared" si="2"/>
        <v>59</v>
      </c>
      <c r="X13" s="38" t="str">
        <f t="array" ref="X13">W13&amp;CHOOSE(AND(W13&lt;&gt;{11,12,13})*MIN(4,MOD(W13,10))+1,"th","st","nd","rd","th")</f>
        <v>59th</v>
      </c>
      <c r="Y13" s="77">
        <v>0</v>
      </c>
      <c r="Z13" s="77">
        <v>0.83</v>
      </c>
      <c r="AA13" s="81">
        <v>558022.22</v>
      </c>
      <c r="AB13" s="82">
        <v>639953723</v>
      </c>
      <c r="AC13" s="83">
        <v>364270097</v>
      </c>
      <c r="AD13" s="81">
        <v>28100727.41</v>
      </c>
      <c r="AE13" s="81">
        <v>17545529</v>
      </c>
      <c r="AF13" s="81"/>
      <c r="AG13" s="81">
        <v>34339</v>
      </c>
      <c r="AH13" s="81">
        <v>12953</v>
      </c>
    </row>
    <row r="14" spans="1:34" x14ac:dyDescent="0.25">
      <c r="A14" s="7">
        <v>103021752</v>
      </c>
      <c r="B14" s="8" t="s">
        <v>207</v>
      </c>
      <c r="C14" s="8" t="s">
        <v>101</v>
      </c>
      <c r="D14" s="27">
        <v>62667</v>
      </c>
      <c r="E14" s="29">
        <v>14732</v>
      </c>
      <c r="F14" s="72">
        <v>45095215.210000001</v>
      </c>
      <c r="G14" s="73">
        <v>48.85</v>
      </c>
      <c r="H14" s="29">
        <f t="shared" si="0"/>
        <v>44</v>
      </c>
      <c r="I14" s="38" t="str">
        <f t="array" ref="I14">H14&amp;CHOOSE(AND(H14&lt;&gt;{11,12,13})*MIN(4,MOD(H14,10))+1,"th","st","nd","rd","th")</f>
        <v>44th</v>
      </c>
      <c r="J14" s="74">
        <v>0.95</v>
      </c>
      <c r="K14" s="75">
        <v>57268672.640000001</v>
      </c>
      <c r="L14" s="113">
        <v>3365.4760000000001</v>
      </c>
      <c r="M14" s="38">
        <v>387.06</v>
      </c>
      <c r="N14" s="72">
        <v>15261.33</v>
      </c>
      <c r="O14" s="29">
        <f t="shared" si="1"/>
        <v>82</v>
      </c>
      <c r="P14" s="38" t="str">
        <f t="array" ref="P14">O14&amp;CHOOSE(AND(O14&lt;&gt;{11,12,13})*MIN(4,MOD(O14,10))+1,"th","st","nd","rd","th")</f>
        <v>82nd</v>
      </c>
      <c r="Q14" s="76">
        <v>0.83540000000000003</v>
      </c>
      <c r="R14" s="77">
        <v>0.79</v>
      </c>
      <c r="S14" s="78">
        <v>1.4200000000000001E-2</v>
      </c>
      <c r="T14" s="79">
        <v>228</v>
      </c>
      <c r="U14" s="80">
        <v>43716265</v>
      </c>
      <c r="V14" s="72">
        <v>11649.79</v>
      </c>
      <c r="W14" s="29">
        <f t="shared" si="2"/>
        <v>87</v>
      </c>
      <c r="X14" s="38" t="str">
        <f t="array" ref="X14">W14&amp;CHOOSE(AND(W14&lt;&gt;{11,12,13})*MIN(4,MOD(W14,10))+1,"th","st","nd","rd","th")</f>
        <v>87th</v>
      </c>
      <c r="Y14" s="77">
        <v>0</v>
      </c>
      <c r="Z14" s="77">
        <v>0.79</v>
      </c>
      <c r="AA14" s="81">
        <v>910162.62</v>
      </c>
      <c r="AB14" s="82">
        <v>2034173648</v>
      </c>
      <c r="AC14" s="83">
        <v>1133671625</v>
      </c>
      <c r="AD14" s="81">
        <v>57822545.439999998</v>
      </c>
      <c r="AE14" s="81">
        <v>44154418.82</v>
      </c>
      <c r="AF14" s="81"/>
      <c r="AG14" s="81">
        <v>30633.77</v>
      </c>
      <c r="AH14" s="81">
        <v>553872.80000000005</v>
      </c>
    </row>
    <row r="15" spans="1:34" x14ac:dyDescent="0.25">
      <c r="A15" s="7">
        <v>103021903</v>
      </c>
      <c r="B15" s="8" t="s">
        <v>214</v>
      </c>
      <c r="C15" s="8" t="s">
        <v>101</v>
      </c>
      <c r="D15" s="27">
        <v>31112</v>
      </c>
      <c r="E15" s="29">
        <v>2991</v>
      </c>
      <c r="F15" s="72">
        <v>3714846.71</v>
      </c>
      <c r="G15" s="73">
        <v>39.92</v>
      </c>
      <c r="H15" s="29">
        <f t="shared" si="0"/>
        <v>23</v>
      </c>
      <c r="I15" s="38" t="str">
        <f t="array" ref="I15">H15&amp;CHOOSE(AND(H15&lt;&gt;{11,12,13})*MIN(4,MOD(H15,10))+1,"th","st","nd","rd","th")</f>
        <v>23rd</v>
      </c>
      <c r="J15" s="74">
        <v>0.78</v>
      </c>
      <c r="K15" s="75">
        <v>15757553</v>
      </c>
      <c r="L15" s="113">
        <v>950.79899999999998</v>
      </c>
      <c r="M15" s="38">
        <v>538.85599999999999</v>
      </c>
      <c r="N15" s="72">
        <v>10577.99</v>
      </c>
      <c r="O15" s="29">
        <f t="shared" si="1"/>
        <v>9</v>
      </c>
      <c r="P15" s="38" t="str">
        <f t="array" ref="P15">O15&amp;CHOOSE(AND(O15&lt;&gt;{11,12,13})*MIN(4,MOD(O15,10))+1,"th","st","nd","rd","th")</f>
        <v>9th</v>
      </c>
      <c r="Q15" s="76">
        <v>1.2052</v>
      </c>
      <c r="R15" s="77">
        <v>0.78</v>
      </c>
      <c r="S15" s="78">
        <v>1.8499999999999999E-2</v>
      </c>
      <c r="T15" s="79">
        <v>54</v>
      </c>
      <c r="U15" s="80">
        <v>2772961</v>
      </c>
      <c r="V15" s="72">
        <v>1861.48</v>
      </c>
      <c r="W15" s="29">
        <f t="shared" si="2"/>
        <v>1</v>
      </c>
      <c r="X15" s="38" t="str">
        <f t="array" ref="X15">W15&amp;CHOOSE(AND(W15&lt;&gt;{11,12,13})*MIN(4,MOD(W15,10))+1,"th","st","nd","rd","th")</f>
        <v>1st</v>
      </c>
      <c r="Y15" s="77">
        <v>0.74</v>
      </c>
      <c r="Z15" s="77">
        <v>1.52</v>
      </c>
      <c r="AA15" s="81">
        <v>466838.71</v>
      </c>
      <c r="AB15" s="82">
        <v>126712478</v>
      </c>
      <c r="AC15" s="83">
        <v>74226716</v>
      </c>
      <c r="AD15" s="81">
        <v>15757553</v>
      </c>
      <c r="AE15" s="81">
        <v>3138289</v>
      </c>
      <c r="AF15" s="81"/>
      <c r="AG15" s="81">
        <v>109719</v>
      </c>
      <c r="AH15" s="81"/>
    </row>
    <row r="16" spans="1:34" x14ac:dyDescent="0.25">
      <c r="A16" s="7">
        <v>103022103</v>
      </c>
      <c r="B16" s="8" t="s">
        <v>235</v>
      </c>
      <c r="C16" s="8" t="s">
        <v>101</v>
      </c>
      <c r="D16" s="27">
        <v>42579</v>
      </c>
      <c r="E16" s="29">
        <v>3420</v>
      </c>
      <c r="F16" s="72">
        <v>9119168.8599999994</v>
      </c>
      <c r="G16" s="73">
        <v>62.62</v>
      </c>
      <c r="H16" s="29">
        <f t="shared" si="0"/>
        <v>76</v>
      </c>
      <c r="I16" s="38" t="str">
        <f t="array" ref="I16">H16&amp;CHOOSE(AND(H16&lt;&gt;{11,12,13})*MIN(4,MOD(H16,10))+1,"th","st","nd","rd","th")</f>
        <v>76th</v>
      </c>
      <c r="J16" s="74">
        <v>1.22</v>
      </c>
      <c r="K16" s="75">
        <v>13556640</v>
      </c>
      <c r="L16" s="113">
        <v>628.90800000000002</v>
      </c>
      <c r="M16" s="38">
        <v>128.96</v>
      </c>
      <c r="N16" s="72">
        <v>17887.86</v>
      </c>
      <c r="O16" s="29">
        <f t="shared" si="1"/>
        <v>94</v>
      </c>
      <c r="P16" s="38" t="str">
        <f t="array" ref="P16">O16&amp;CHOOSE(AND(O16&lt;&gt;{11,12,13})*MIN(4,MOD(O16,10))+1,"th","st","nd","rd","th")</f>
        <v>94th</v>
      </c>
      <c r="Q16" s="76">
        <v>0.7127</v>
      </c>
      <c r="R16" s="77">
        <v>0.87</v>
      </c>
      <c r="S16" s="78">
        <v>2.0199999999999999E-2</v>
      </c>
      <c r="T16" s="79">
        <v>28</v>
      </c>
      <c r="U16" s="80">
        <v>6233034</v>
      </c>
      <c r="V16" s="72">
        <v>8224.43</v>
      </c>
      <c r="W16" s="29">
        <f t="shared" si="2"/>
        <v>63</v>
      </c>
      <c r="X16" s="38" t="str">
        <f t="array" ref="X16">W16&amp;CHOOSE(AND(W16&lt;&gt;{11,12,13})*MIN(4,MOD(W16,10))+1,"th","st","nd","rd","th")</f>
        <v>63rd</v>
      </c>
      <c r="Y16" s="77">
        <v>0</v>
      </c>
      <c r="Z16" s="77">
        <v>0.87</v>
      </c>
      <c r="AA16" s="81">
        <v>254746.86</v>
      </c>
      <c r="AB16" s="82">
        <v>332918496</v>
      </c>
      <c r="AC16" s="83">
        <v>118750659</v>
      </c>
      <c r="AD16" s="81">
        <v>13556640</v>
      </c>
      <c r="AE16" s="81">
        <v>8857299</v>
      </c>
      <c r="AF16" s="81"/>
      <c r="AG16" s="81">
        <v>7123</v>
      </c>
      <c r="AH16" s="81"/>
    </row>
    <row r="17" spans="1:34" x14ac:dyDescent="0.25">
      <c r="A17" s="7">
        <v>103022253</v>
      </c>
      <c r="B17" s="8" t="s">
        <v>253</v>
      </c>
      <c r="C17" s="8" t="s">
        <v>101</v>
      </c>
      <c r="D17" s="27">
        <v>61158</v>
      </c>
      <c r="E17" s="29">
        <v>6250</v>
      </c>
      <c r="F17" s="72">
        <v>22995546.540000003</v>
      </c>
      <c r="G17" s="73">
        <v>60.16</v>
      </c>
      <c r="H17" s="29">
        <f t="shared" si="0"/>
        <v>71</v>
      </c>
      <c r="I17" s="38" t="str">
        <f t="array" ref="I17">H17&amp;CHOOSE(AND(H17&lt;&gt;{11,12,13})*MIN(4,MOD(H17,10))+1,"th","st","nd","rd","th")</f>
        <v>71st</v>
      </c>
      <c r="J17" s="74">
        <v>1.17</v>
      </c>
      <c r="K17" s="75">
        <v>32495969.84</v>
      </c>
      <c r="L17" s="113">
        <v>1964.9749999999999</v>
      </c>
      <c r="M17" s="38">
        <v>146.422</v>
      </c>
      <c r="N17" s="72">
        <v>15390.74</v>
      </c>
      <c r="O17" s="29">
        <f t="shared" si="1"/>
        <v>83</v>
      </c>
      <c r="P17" s="38" t="str">
        <f t="array" ref="P17">O17&amp;CHOOSE(AND(O17&lt;&gt;{11,12,13})*MIN(4,MOD(O17,10))+1,"th","st","nd","rd","th")</f>
        <v>83rd</v>
      </c>
      <c r="Q17" s="76">
        <v>0.82840000000000003</v>
      </c>
      <c r="R17" s="77">
        <v>0.97</v>
      </c>
      <c r="S17" s="78">
        <v>1.6400000000000001E-2</v>
      </c>
      <c r="T17" s="79">
        <v>127</v>
      </c>
      <c r="U17" s="80">
        <v>19367866</v>
      </c>
      <c r="V17" s="72">
        <v>9173.01</v>
      </c>
      <c r="W17" s="29">
        <f t="shared" si="2"/>
        <v>72</v>
      </c>
      <c r="X17" s="38" t="str">
        <f t="array" ref="X17">W17&amp;CHOOSE(AND(W17&lt;&gt;{11,12,13})*MIN(4,MOD(W17,10))+1,"th","st","nd","rd","th")</f>
        <v>72nd</v>
      </c>
      <c r="Y17" s="77">
        <v>0</v>
      </c>
      <c r="Z17" s="77">
        <v>0.97</v>
      </c>
      <c r="AA17" s="81">
        <v>931957.94</v>
      </c>
      <c r="AB17" s="82">
        <v>1023082656</v>
      </c>
      <c r="AC17" s="83">
        <v>380385918</v>
      </c>
      <c r="AD17" s="81">
        <v>32602709.050000001</v>
      </c>
      <c r="AE17" s="81">
        <v>21992899.890000001</v>
      </c>
      <c r="AF17" s="81"/>
      <c r="AG17" s="81">
        <v>70688.710000000006</v>
      </c>
      <c r="AH17" s="81">
        <v>106739.21</v>
      </c>
    </row>
    <row r="18" spans="1:34" x14ac:dyDescent="0.25">
      <c r="A18" s="7">
        <v>103022503</v>
      </c>
      <c r="B18" s="8" t="s">
        <v>263</v>
      </c>
      <c r="C18" s="8" t="s">
        <v>101</v>
      </c>
      <c r="D18" s="27">
        <v>24390</v>
      </c>
      <c r="E18" s="29">
        <v>2280</v>
      </c>
      <c r="F18" s="72">
        <v>2132523.54</v>
      </c>
      <c r="G18" s="73">
        <v>38.35</v>
      </c>
      <c r="H18" s="29">
        <f t="shared" si="0"/>
        <v>20</v>
      </c>
      <c r="I18" s="38" t="str">
        <f t="array" ref="I18">H18&amp;CHOOSE(AND(H18&lt;&gt;{11,12,13})*MIN(4,MOD(H18,10))+1,"th","st","nd","rd","th")</f>
        <v>20th</v>
      </c>
      <c r="J18" s="74">
        <v>0.75</v>
      </c>
      <c r="K18" s="75">
        <v>18322334.32</v>
      </c>
      <c r="L18" s="113">
        <v>898.28800000000001</v>
      </c>
      <c r="M18" s="38">
        <v>435.59399999999999</v>
      </c>
      <c r="N18" s="72">
        <v>13736.1</v>
      </c>
      <c r="O18" s="29">
        <f t="shared" si="1"/>
        <v>65</v>
      </c>
      <c r="P18" s="38" t="str">
        <f t="array" ref="P18">O18&amp;CHOOSE(AND(O18&lt;&gt;{11,12,13})*MIN(4,MOD(O18,10))+1,"th","st","nd","rd","th")</f>
        <v>65th</v>
      </c>
      <c r="Q18" s="76">
        <v>0.92810000000000004</v>
      </c>
      <c r="R18" s="77">
        <v>0.7</v>
      </c>
      <c r="S18" s="78">
        <v>1.41E-2</v>
      </c>
      <c r="T18" s="79">
        <v>235</v>
      </c>
      <c r="U18" s="80">
        <v>2081108</v>
      </c>
      <c r="V18" s="72">
        <v>1560.19</v>
      </c>
      <c r="W18" s="29">
        <f t="shared" si="2"/>
        <v>1</v>
      </c>
      <c r="X18" s="38" t="str">
        <f t="array" ref="X18">W18&amp;CHOOSE(AND(W18&lt;&gt;{11,12,13})*MIN(4,MOD(W18,10))+1,"th","st","nd","rd","th")</f>
        <v>1st</v>
      </c>
      <c r="Y18" s="77">
        <v>0.78</v>
      </c>
      <c r="Z18" s="77">
        <v>1.48</v>
      </c>
      <c r="AA18" s="81">
        <v>367466.46</v>
      </c>
      <c r="AB18" s="82">
        <v>97675244</v>
      </c>
      <c r="AC18" s="83">
        <v>53129702</v>
      </c>
      <c r="AD18" s="81">
        <v>18322334.32</v>
      </c>
      <c r="AE18" s="81">
        <v>1755160.91</v>
      </c>
      <c r="AF18" s="81">
        <v>500</v>
      </c>
      <c r="AG18" s="81">
        <v>9396.17</v>
      </c>
      <c r="AH18" s="81"/>
    </row>
    <row r="19" spans="1:34" x14ac:dyDescent="0.25">
      <c r="A19" s="7">
        <v>103022803</v>
      </c>
      <c r="B19" s="8" t="s">
        <v>264</v>
      </c>
      <c r="C19" s="8" t="s">
        <v>101</v>
      </c>
      <c r="D19" s="27">
        <v>40716</v>
      </c>
      <c r="E19" s="29">
        <v>6963</v>
      </c>
      <c r="F19" s="72">
        <v>16782751.640000001</v>
      </c>
      <c r="G19" s="73">
        <v>59.2</v>
      </c>
      <c r="H19" s="29">
        <f t="shared" si="0"/>
        <v>70</v>
      </c>
      <c r="I19" s="38" t="str">
        <f t="array" ref="I19">H19&amp;CHOOSE(AND(H19&lt;&gt;{11,12,13})*MIN(4,MOD(H19,10))+1,"th","st","nd","rd","th")</f>
        <v>70th</v>
      </c>
      <c r="J19" s="74">
        <v>1.1499999999999999</v>
      </c>
      <c r="K19" s="75">
        <v>30243478.920000002</v>
      </c>
      <c r="L19" s="113">
        <v>1812.8779999999999</v>
      </c>
      <c r="M19" s="38">
        <v>472.04700000000003</v>
      </c>
      <c r="N19" s="72">
        <v>13236.09</v>
      </c>
      <c r="O19" s="29">
        <f t="shared" si="1"/>
        <v>58</v>
      </c>
      <c r="P19" s="38" t="str">
        <f t="array" ref="P19">O19&amp;CHOOSE(AND(O19&lt;&gt;{11,12,13})*MIN(4,MOD(O19,10))+1,"th","st","nd","rd","th")</f>
        <v>58th</v>
      </c>
      <c r="Q19" s="76">
        <v>0.96319999999999995</v>
      </c>
      <c r="R19" s="77">
        <v>1.1100000000000001</v>
      </c>
      <c r="S19" s="78">
        <v>2.3199999999999998E-2</v>
      </c>
      <c r="T19" s="79">
        <v>9</v>
      </c>
      <c r="U19" s="80">
        <v>9990178</v>
      </c>
      <c r="V19" s="72">
        <v>4372.21</v>
      </c>
      <c r="W19" s="29">
        <f t="shared" si="2"/>
        <v>16</v>
      </c>
      <c r="X19" s="38" t="str">
        <f t="array" ref="X19">W19&amp;CHOOSE(AND(W19&lt;&gt;{11,12,13})*MIN(4,MOD(W19,10))+1,"th","st","nd","rd","th")</f>
        <v>16th</v>
      </c>
      <c r="Y19" s="77">
        <v>0.39</v>
      </c>
      <c r="Z19" s="77">
        <v>1.5</v>
      </c>
      <c r="AA19" s="81">
        <v>960362.35</v>
      </c>
      <c r="AB19" s="82">
        <v>485253736</v>
      </c>
      <c r="AC19" s="83">
        <v>238672176</v>
      </c>
      <c r="AD19" s="81">
        <v>30624807.920000002</v>
      </c>
      <c r="AE19" s="81">
        <v>15641142.949999999</v>
      </c>
      <c r="AF19" s="81"/>
      <c r="AG19" s="81">
        <v>181246.34</v>
      </c>
      <c r="AH19" s="81">
        <v>381329</v>
      </c>
    </row>
    <row r="20" spans="1:34" x14ac:dyDescent="0.25">
      <c r="A20" s="7">
        <v>103023153</v>
      </c>
      <c r="B20" s="8" t="s">
        <v>275</v>
      </c>
      <c r="C20" s="8" t="s">
        <v>101</v>
      </c>
      <c r="D20" s="27">
        <v>57919</v>
      </c>
      <c r="E20" s="29">
        <v>7640</v>
      </c>
      <c r="F20" s="72">
        <v>22488606.700000003</v>
      </c>
      <c r="G20" s="73">
        <v>50.82</v>
      </c>
      <c r="H20" s="29">
        <f t="shared" si="0"/>
        <v>49</v>
      </c>
      <c r="I20" s="38" t="str">
        <f t="array" ref="I20">H20&amp;CHOOSE(AND(H20&lt;&gt;{11,12,13})*MIN(4,MOD(H20,10))+1,"th","st","nd","rd","th")</f>
        <v>49th</v>
      </c>
      <c r="J20" s="74">
        <v>0.99</v>
      </c>
      <c r="K20" s="75">
        <v>37644737.530000001</v>
      </c>
      <c r="L20" s="113">
        <v>2355.9740000000002</v>
      </c>
      <c r="M20" s="38">
        <v>347.90600000000001</v>
      </c>
      <c r="N20" s="72">
        <v>13922.49</v>
      </c>
      <c r="O20" s="29">
        <f t="shared" si="1"/>
        <v>67</v>
      </c>
      <c r="P20" s="38" t="str">
        <f t="array" ref="P20">O20&amp;CHOOSE(AND(O20&lt;&gt;{11,12,13})*MIN(4,MOD(O20,10))+1,"th","st","nd","rd","th")</f>
        <v>67th</v>
      </c>
      <c r="Q20" s="76">
        <v>0.91569999999999996</v>
      </c>
      <c r="R20" s="77">
        <v>0.91</v>
      </c>
      <c r="S20" s="78">
        <v>1.8800000000000001E-2</v>
      </c>
      <c r="T20" s="79">
        <v>47</v>
      </c>
      <c r="U20" s="80">
        <v>16519063</v>
      </c>
      <c r="V20" s="72">
        <v>6109.39</v>
      </c>
      <c r="W20" s="29">
        <f t="shared" si="2"/>
        <v>37</v>
      </c>
      <c r="X20" s="38" t="str">
        <f t="array" ref="X20">W20&amp;CHOOSE(AND(W20&lt;&gt;{11,12,13})*MIN(4,MOD(W20,10))+1,"th","st","nd","rd","th")</f>
        <v>37th</v>
      </c>
      <c r="Y20" s="77">
        <v>0.14000000000000001</v>
      </c>
      <c r="Z20" s="77">
        <v>1.05</v>
      </c>
      <c r="AA20" s="81">
        <v>1299182.78</v>
      </c>
      <c r="AB20" s="82">
        <v>765462210</v>
      </c>
      <c r="AC20" s="83">
        <v>431571313</v>
      </c>
      <c r="AD20" s="81">
        <v>37989968.530000001</v>
      </c>
      <c r="AE20" s="81">
        <v>20980253.440000001</v>
      </c>
      <c r="AF20" s="81"/>
      <c r="AG20" s="81">
        <v>209170.48</v>
      </c>
      <c r="AH20" s="81">
        <v>345231</v>
      </c>
    </row>
    <row r="21" spans="1:34" x14ac:dyDescent="0.25">
      <c r="A21" s="7">
        <v>103023912</v>
      </c>
      <c r="B21" s="8" t="s">
        <v>297</v>
      </c>
      <c r="C21" s="8" t="s">
        <v>101</v>
      </c>
      <c r="D21" s="27">
        <v>82691</v>
      </c>
      <c r="E21" s="29">
        <v>11807</v>
      </c>
      <c r="F21" s="72">
        <v>75903139.239999995</v>
      </c>
      <c r="G21" s="73">
        <v>77.739999999999995</v>
      </c>
      <c r="H21" s="29">
        <f t="shared" si="0"/>
        <v>95</v>
      </c>
      <c r="I21" s="38" t="str">
        <f t="array" ref="I21">H21&amp;CHOOSE(AND(H21&lt;&gt;{11,12,13})*MIN(4,MOD(H21,10))+1,"th","st","nd","rd","th")</f>
        <v>95th</v>
      </c>
      <c r="J21" s="74">
        <v>1.52</v>
      </c>
      <c r="K21" s="75">
        <v>92653846.219999999</v>
      </c>
      <c r="L21" s="113">
        <v>4057.2869999999998</v>
      </c>
      <c r="M21" s="38">
        <v>254.79599999999999</v>
      </c>
      <c r="N21" s="72">
        <v>21487.03</v>
      </c>
      <c r="O21" s="29">
        <f t="shared" si="1"/>
        <v>99</v>
      </c>
      <c r="P21" s="38" t="str">
        <f t="array" ref="P21">O21&amp;CHOOSE(AND(O21&lt;&gt;{11,12,13})*MIN(4,MOD(O21,10))+1,"th","st","nd","rd","th")</f>
        <v>99th</v>
      </c>
      <c r="Q21" s="76">
        <v>0.59330000000000005</v>
      </c>
      <c r="R21" s="77">
        <v>0.9</v>
      </c>
      <c r="S21" s="78">
        <v>1.49E-2</v>
      </c>
      <c r="T21" s="79">
        <v>192</v>
      </c>
      <c r="U21" s="80">
        <v>70100979</v>
      </c>
      <c r="V21" s="72">
        <v>16256.87</v>
      </c>
      <c r="W21" s="29">
        <f t="shared" si="2"/>
        <v>96</v>
      </c>
      <c r="X21" s="38" t="str">
        <f t="array" ref="X21">W21&amp;CHOOSE(AND(W21&lt;&gt;{11,12,13})*MIN(4,MOD(W21,10))+1,"th","st","nd","rd","th")</f>
        <v>96th</v>
      </c>
      <c r="Y21" s="77">
        <v>0</v>
      </c>
      <c r="Z21" s="77">
        <v>0.9</v>
      </c>
      <c r="AA21" s="81">
        <v>1480832.12</v>
      </c>
      <c r="AB21" s="82">
        <v>3225027420</v>
      </c>
      <c r="AC21" s="83">
        <v>1854753690</v>
      </c>
      <c r="AD21" s="81">
        <v>92764869.700000003</v>
      </c>
      <c r="AE21" s="81">
        <v>74411031.769999996</v>
      </c>
      <c r="AF21" s="81"/>
      <c r="AG21" s="81">
        <v>11275.35</v>
      </c>
      <c r="AH21" s="81">
        <v>111023.48</v>
      </c>
    </row>
    <row r="22" spans="1:34" x14ac:dyDescent="0.25">
      <c r="A22" s="7">
        <v>103024102</v>
      </c>
      <c r="B22" s="8" t="s">
        <v>305</v>
      </c>
      <c r="C22" s="8" t="s">
        <v>101</v>
      </c>
      <c r="D22" s="27">
        <v>56401</v>
      </c>
      <c r="E22" s="29">
        <v>14102</v>
      </c>
      <c r="F22" s="72">
        <v>52365061.479999997</v>
      </c>
      <c r="G22" s="73">
        <v>65.84</v>
      </c>
      <c r="H22" s="29">
        <f t="shared" si="0"/>
        <v>81</v>
      </c>
      <c r="I22" s="38" t="str">
        <f t="array" ref="I22">H22&amp;CHOOSE(AND(H22&lt;&gt;{11,12,13})*MIN(4,MOD(H22,10))+1,"th","st","nd","rd","th")</f>
        <v>81st</v>
      </c>
      <c r="J22" s="74">
        <v>1.28</v>
      </c>
      <c r="K22" s="75">
        <v>69323520.359999999</v>
      </c>
      <c r="L22" s="113">
        <v>3488.8620000000001</v>
      </c>
      <c r="M22" s="38">
        <v>529.721</v>
      </c>
      <c r="N22" s="72">
        <v>17250.740000000002</v>
      </c>
      <c r="O22" s="29">
        <f t="shared" si="1"/>
        <v>92</v>
      </c>
      <c r="P22" s="38" t="str">
        <f t="array" ref="P22">O22&amp;CHOOSE(AND(O22&lt;&gt;{11,12,13})*MIN(4,MOD(O22,10))+1,"th","st","nd","rd","th")</f>
        <v>92nd</v>
      </c>
      <c r="Q22" s="76">
        <v>0.73899999999999999</v>
      </c>
      <c r="R22" s="77">
        <v>0.95</v>
      </c>
      <c r="S22" s="78">
        <v>1.7399999999999999E-2</v>
      </c>
      <c r="T22" s="79">
        <v>84</v>
      </c>
      <c r="U22" s="80">
        <v>41436340</v>
      </c>
      <c r="V22" s="72">
        <v>10311.18</v>
      </c>
      <c r="W22" s="29">
        <f t="shared" si="2"/>
        <v>80</v>
      </c>
      <c r="X22" s="38" t="str">
        <f t="array" ref="X22">W22&amp;CHOOSE(AND(W22&lt;&gt;{11,12,13})*MIN(4,MOD(W22,10))+1,"th","st","nd","rd","th")</f>
        <v>80th</v>
      </c>
      <c r="Y22" s="77">
        <v>0</v>
      </c>
      <c r="Z22" s="77">
        <v>0.95</v>
      </c>
      <c r="AA22" s="81">
        <v>1460130.33</v>
      </c>
      <c r="AB22" s="82">
        <v>2227227483</v>
      </c>
      <c r="AC22" s="83">
        <v>775405824</v>
      </c>
      <c r="AD22" s="81">
        <v>69365786.569999993</v>
      </c>
      <c r="AE22" s="81">
        <v>50702927.079999998</v>
      </c>
      <c r="AF22" s="81"/>
      <c r="AG22" s="81">
        <v>202004.07</v>
      </c>
      <c r="AH22" s="81">
        <v>42266.21</v>
      </c>
    </row>
    <row r="23" spans="1:34" x14ac:dyDescent="0.25">
      <c r="A23" s="7">
        <v>103024603</v>
      </c>
      <c r="B23" s="8" t="s">
        <v>323</v>
      </c>
      <c r="C23" s="8" t="s">
        <v>101</v>
      </c>
      <c r="D23" s="27">
        <v>85233</v>
      </c>
      <c r="E23" s="29">
        <v>7234</v>
      </c>
      <c r="F23" s="72">
        <v>35966935.840000004</v>
      </c>
      <c r="G23" s="73">
        <v>58.33</v>
      </c>
      <c r="H23" s="29">
        <f t="shared" si="0"/>
        <v>68</v>
      </c>
      <c r="I23" s="38" t="str">
        <f t="array" ref="I23">H23&amp;CHOOSE(AND(H23&lt;&gt;{11,12,13})*MIN(4,MOD(H23,10))+1,"th","st","nd","rd","th")</f>
        <v>68th</v>
      </c>
      <c r="J23" s="74">
        <v>1.1399999999999999</v>
      </c>
      <c r="K23" s="75">
        <v>45359117.229999997</v>
      </c>
      <c r="L23" s="113">
        <v>2786.9540000000002</v>
      </c>
      <c r="M23" s="38">
        <v>128.59299999999999</v>
      </c>
      <c r="N23" s="72">
        <v>15557.67</v>
      </c>
      <c r="O23" s="29">
        <f t="shared" si="1"/>
        <v>84</v>
      </c>
      <c r="P23" s="38" t="str">
        <f t="array" ref="P23">O23&amp;CHOOSE(AND(O23&lt;&gt;{11,12,13})*MIN(4,MOD(O23,10))+1,"th","st","nd","rd","th")</f>
        <v>84th</v>
      </c>
      <c r="Q23" s="76">
        <v>0.81950000000000001</v>
      </c>
      <c r="R23" s="77">
        <v>0.93</v>
      </c>
      <c r="S23" s="78">
        <v>1.49E-2</v>
      </c>
      <c r="T23" s="79">
        <v>192</v>
      </c>
      <c r="U23" s="80">
        <v>33237201</v>
      </c>
      <c r="V23" s="72">
        <v>11399.99</v>
      </c>
      <c r="W23" s="29">
        <f t="shared" si="2"/>
        <v>86</v>
      </c>
      <c r="X23" s="38" t="str">
        <f t="array" ref="X23">W23&amp;CHOOSE(AND(W23&lt;&gt;{11,12,13})*MIN(4,MOD(W23,10))+1,"th","st","nd","rd","th")</f>
        <v>86th</v>
      </c>
      <c r="Y23" s="77">
        <v>0</v>
      </c>
      <c r="Z23" s="77">
        <v>0.93</v>
      </c>
      <c r="AA23" s="81">
        <v>858898.24</v>
      </c>
      <c r="AB23" s="82">
        <v>1560320159</v>
      </c>
      <c r="AC23" s="83">
        <v>848172703</v>
      </c>
      <c r="AD23" s="81">
        <v>45364093.869999997</v>
      </c>
      <c r="AE23" s="81">
        <v>35101253.640000001</v>
      </c>
      <c r="AF23" s="81"/>
      <c r="AG23" s="81">
        <v>6783.96</v>
      </c>
      <c r="AH23" s="81">
        <v>4976.6400000000003</v>
      </c>
    </row>
    <row r="24" spans="1:34" x14ac:dyDescent="0.25">
      <c r="A24" s="7">
        <v>103024753</v>
      </c>
      <c r="B24" s="8" t="s">
        <v>335</v>
      </c>
      <c r="C24" s="8" t="s">
        <v>101</v>
      </c>
      <c r="D24" s="27">
        <v>47726</v>
      </c>
      <c r="E24" s="29">
        <v>8918</v>
      </c>
      <c r="F24" s="72">
        <v>20610564.23</v>
      </c>
      <c r="G24" s="73">
        <v>48.42</v>
      </c>
      <c r="H24" s="29">
        <f t="shared" si="0"/>
        <v>44</v>
      </c>
      <c r="I24" s="38" t="str">
        <f t="array" ref="I24">H24&amp;CHOOSE(AND(H24&lt;&gt;{11,12,13})*MIN(4,MOD(H24,10))+1,"th","st","nd","rd","th")</f>
        <v>44th</v>
      </c>
      <c r="J24" s="74">
        <v>0.94</v>
      </c>
      <c r="K24" s="75">
        <v>42527973.57</v>
      </c>
      <c r="L24" s="113">
        <v>2575.3440000000001</v>
      </c>
      <c r="M24" s="38">
        <v>486.44799999999998</v>
      </c>
      <c r="N24" s="72">
        <v>13889.9</v>
      </c>
      <c r="O24" s="29">
        <f t="shared" si="1"/>
        <v>66</v>
      </c>
      <c r="P24" s="38" t="str">
        <f t="array" ref="P24">O24&amp;CHOOSE(AND(O24&lt;&gt;{11,12,13})*MIN(4,MOD(O24,10))+1,"th","st","nd","rd","th")</f>
        <v>66th</v>
      </c>
      <c r="Q24" s="76">
        <v>0.91790000000000005</v>
      </c>
      <c r="R24" s="77">
        <v>0.86</v>
      </c>
      <c r="S24" s="78">
        <v>1.84E-2</v>
      </c>
      <c r="T24" s="79">
        <v>56</v>
      </c>
      <c r="U24" s="80">
        <v>15471084</v>
      </c>
      <c r="V24" s="72">
        <v>5052.95</v>
      </c>
      <c r="W24" s="29">
        <f t="shared" si="2"/>
        <v>22</v>
      </c>
      <c r="X24" s="38" t="str">
        <f t="array" ref="X24">W24&amp;CHOOSE(AND(W24&lt;&gt;{11,12,13})*MIN(4,MOD(W24,10))+1,"th","st","nd","rd","th")</f>
        <v>22nd</v>
      </c>
      <c r="Y24" s="77">
        <v>0.28999999999999998</v>
      </c>
      <c r="Z24" s="77">
        <v>1.1499999999999999</v>
      </c>
      <c r="AA24" s="81">
        <v>1296369.55</v>
      </c>
      <c r="AB24" s="82">
        <v>723556296</v>
      </c>
      <c r="AC24" s="83">
        <v>397536779</v>
      </c>
      <c r="AD24" s="81">
        <v>42661219.409999996</v>
      </c>
      <c r="AE24" s="81">
        <v>19232339.07</v>
      </c>
      <c r="AF24" s="81">
        <v>70000</v>
      </c>
      <c r="AG24" s="81">
        <v>11855.61</v>
      </c>
      <c r="AH24" s="81">
        <v>133245.84</v>
      </c>
    </row>
    <row r="25" spans="1:34" x14ac:dyDescent="0.25">
      <c r="A25" s="7">
        <v>103025002</v>
      </c>
      <c r="B25" s="8" t="s">
        <v>362</v>
      </c>
      <c r="C25" s="8" t="s">
        <v>101</v>
      </c>
      <c r="D25" s="27">
        <v>59099</v>
      </c>
      <c r="E25" s="29">
        <v>9843</v>
      </c>
      <c r="F25" s="72">
        <v>30236480.709999997</v>
      </c>
      <c r="G25" s="73">
        <v>51.98</v>
      </c>
      <c r="H25" s="29">
        <f t="shared" si="0"/>
        <v>53</v>
      </c>
      <c r="I25" s="38" t="str">
        <f t="array" ref="I25">H25&amp;CHOOSE(AND(H25&lt;&gt;{11,12,13})*MIN(4,MOD(H25,10))+1,"th","st","nd","rd","th")</f>
        <v>53rd</v>
      </c>
      <c r="J25" s="74">
        <v>1.01</v>
      </c>
      <c r="K25" s="75">
        <v>37203368.670000002</v>
      </c>
      <c r="L25" s="113">
        <v>1906.845</v>
      </c>
      <c r="M25" s="38">
        <v>379.173</v>
      </c>
      <c r="N25" s="72">
        <v>16274.31</v>
      </c>
      <c r="O25" s="29">
        <f t="shared" si="1"/>
        <v>88</v>
      </c>
      <c r="P25" s="38" t="str">
        <f t="array" ref="P25">O25&amp;CHOOSE(AND(O25&lt;&gt;{11,12,13})*MIN(4,MOD(O25,10))+1,"th","st","nd","rd","th")</f>
        <v>88th</v>
      </c>
      <c r="Q25" s="76">
        <v>0.78339999999999999</v>
      </c>
      <c r="R25" s="77">
        <v>0.79</v>
      </c>
      <c r="S25" s="78">
        <v>1.6899999999999998E-2</v>
      </c>
      <c r="T25" s="79">
        <v>109</v>
      </c>
      <c r="U25" s="80">
        <v>24736560</v>
      </c>
      <c r="V25" s="72">
        <v>10820.81</v>
      </c>
      <c r="W25" s="29">
        <f t="shared" si="2"/>
        <v>84</v>
      </c>
      <c r="X25" s="38" t="str">
        <f t="array" ref="X25">W25&amp;CHOOSE(AND(W25&lt;&gt;{11,12,13})*MIN(4,MOD(W25,10))+1,"th","st","nd","rd","th")</f>
        <v>84th</v>
      </c>
      <c r="Y25" s="77">
        <v>0</v>
      </c>
      <c r="Z25" s="77">
        <v>0.79</v>
      </c>
      <c r="AA25" s="81">
        <v>848780.33</v>
      </c>
      <c r="AB25" s="82">
        <v>1220126460</v>
      </c>
      <c r="AC25" s="83">
        <v>572377921</v>
      </c>
      <c r="AD25" s="81">
        <v>37457794.060000002</v>
      </c>
      <c r="AE25" s="81">
        <v>29349490.379999999</v>
      </c>
      <c r="AF25" s="81"/>
      <c r="AG25" s="81">
        <v>38210</v>
      </c>
      <c r="AH25" s="81">
        <v>254425.39</v>
      </c>
    </row>
    <row r="26" spans="1:34" x14ac:dyDescent="0.25">
      <c r="A26" s="7">
        <v>103026002</v>
      </c>
      <c r="B26" s="8" t="s">
        <v>394</v>
      </c>
      <c r="C26" s="8" t="s">
        <v>101</v>
      </c>
      <c r="D26" s="27">
        <v>36160</v>
      </c>
      <c r="E26" s="29">
        <v>14435</v>
      </c>
      <c r="F26" s="72">
        <v>17791987.23</v>
      </c>
      <c r="G26" s="73">
        <v>34.090000000000003</v>
      </c>
      <c r="H26" s="29">
        <f t="shared" si="0"/>
        <v>11</v>
      </c>
      <c r="I26" s="38" t="str">
        <f t="array" ref="I26">H26&amp;CHOOSE(AND(H26&lt;&gt;{11,12,13})*MIN(4,MOD(H26,10))+1,"th","st","nd","rd","th")</f>
        <v>11th</v>
      </c>
      <c r="J26" s="74">
        <v>0.66</v>
      </c>
      <c r="K26" s="75">
        <v>55665788</v>
      </c>
      <c r="L26" s="113">
        <v>3911.8539999999998</v>
      </c>
      <c r="M26" s="38">
        <v>1673.693</v>
      </c>
      <c r="N26" s="72">
        <v>9966.0400000000009</v>
      </c>
      <c r="O26" s="29">
        <f t="shared" si="1"/>
        <v>5</v>
      </c>
      <c r="P26" s="38" t="str">
        <f t="array" ref="P26">O26&amp;CHOOSE(AND(O26&lt;&gt;{11,12,13})*MIN(4,MOD(O26,10))+1,"th","st","nd","rd","th")</f>
        <v>5th</v>
      </c>
      <c r="Q26" s="76">
        <v>1.2791999999999999</v>
      </c>
      <c r="R26" s="77">
        <v>0.66</v>
      </c>
      <c r="S26" s="78">
        <v>1.4500000000000001E-2</v>
      </c>
      <c r="T26" s="79">
        <v>211</v>
      </c>
      <c r="U26" s="80">
        <v>16927458</v>
      </c>
      <c r="V26" s="72">
        <v>3030.58</v>
      </c>
      <c r="W26" s="29">
        <f t="shared" si="2"/>
        <v>5</v>
      </c>
      <c r="X26" s="38" t="str">
        <f t="array" ref="X26">W26&amp;CHOOSE(AND(W26&lt;&gt;{11,12,13})*MIN(4,MOD(W26,10))+1,"th","st","nd","rd","th")</f>
        <v>5th</v>
      </c>
      <c r="Y26" s="77">
        <v>0.57999999999999996</v>
      </c>
      <c r="Z26" s="77">
        <v>1.24</v>
      </c>
      <c r="AA26" s="81">
        <v>2440015.23</v>
      </c>
      <c r="AB26" s="82">
        <v>795575435</v>
      </c>
      <c r="AC26" s="83">
        <v>431051930</v>
      </c>
      <c r="AD26" s="81">
        <v>55815588</v>
      </c>
      <c r="AE26" s="81">
        <v>15337584</v>
      </c>
      <c r="AF26" s="81"/>
      <c r="AG26" s="81">
        <v>14388</v>
      </c>
      <c r="AH26" s="81">
        <v>149800</v>
      </c>
    </row>
    <row r="27" spans="1:34" x14ac:dyDescent="0.25">
      <c r="A27" s="7">
        <v>103026303</v>
      </c>
      <c r="B27" s="8" t="s">
        <v>416</v>
      </c>
      <c r="C27" s="8" t="s">
        <v>101</v>
      </c>
      <c r="D27" s="27">
        <v>74994</v>
      </c>
      <c r="E27" s="29">
        <v>11765</v>
      </c>
      <c r="F27" s="72">
        <v>54478769.060000002</v>
      </c>
      <c r="G27" s="73">
        <v>61.75</v>
      </c>
      <c r="H27" s="29">
        <f t="shared" si="0"/>
        <v>74</v>
      </c>
      <c r="I27" s="38" t="str">
        <f t="array" ref="I27">H27&amp;CHOOSE(AND(H27&lt;&gt;{11,12,13})*MIN(4,MOD(H27,10))+1,"th","st","nd","rd","th")</f>
        <v>74th</v>
      </c>
      <c r="J27" s="74">
        <v>1.2</v>
      </c>
      <c r="K27" s="75">
        <v>56060738.590000004</v>
      </c>
      <c r="L27" s="113">
        <v>2927.9459999999999</v>
      </c>
      <c r="M27" s="38">
        <v>221.13900000000001</v>
      </c>
      <c r="N27" s="72">
        <v>17802.23</v>
      </c>
      <c r="O27" s="29">
        <f t="shared" si="1"/>
        <v>94</v>
      </c>
      <c r="P27" s="38" t="str">
        <f t="array" ref="P27">O27&amp;CHOOSE(AND(O27&lt;&gt;{11,12,13})*MIN(4,MOD(O27,10))+1,"th","st","nd","rd","th")</f>
        <v>94th</v>
      </c>
      <c r="Q27" s="76">
        <v>0.71609999999999996</v>
      </c>
      <c r="R27" s="77">
        <v>0.86</v>
      </c>
      <c r="S27" s="78">
        <v>1.61E-2</v>
      </c>
      <c r="T27" s="79">
        <v>141</v>
      </c>
      <c r="U27" s="80">
        <v>46809230</v>
      </c>
      <c r="V27" s="72">
        <v>14864.39</v>
      </c>
      <c r="W27" s="29">
        <f t="shared" si="2"/>
        <v>94</v>
      </c>
      <c r="X27" s="38" t="str">
        <f t="array" ref="X27">W27&amp;CHOOSE(AND(W27&lt;&gt;{11,12,13})*MIN(4,MOD(W27,10))+1,"th","st","nd","rd","th")</f>
        <v>94th</v>
      </c>
      <c r="Y27" s="77">
        <v>0</v>
      </c>
      <c r="Z27" s="77">
        <v>0.86</v>
      </c>
      <c r="AA27" s="81">
        <v>925493.52</v>
      </c>
      <c r="AB27" s="82">
        <v>2470931652</v>
      </c>
      <c r="AC27" s="83">
        <v>921041522</v>
      </c>
      <c r="AD27" s="81">
        <v>56060738.590000004</v>
      </c>
      <c r="AE27" s="81">
        <v>53419334.530000001</v>
      </c>
      <c r="AF27" s="81"/>
      <c r="AG27" s="81">
        <v>133941.01</v>
      </c>
      <c r="AH27" s="81"/>
    </row>
    <row r="28" spans="1:34" x14ac:dyDescent="0.25">
      <c r="A28" s="7">
        <v>103026343</v>
      </c>
      <c r="B28" s="8" t="s">
        <v>419</v>
      </c>
      <c r="C28" s="8" t="s">
        <v>101</v>
      </c>
      <c r="D28" s="27">
        <v>76902</v>
      </c>
      <c r="E28" s="29">
        <v>10737</v>
      </c>
      <c r="F28" s="72">
        <v>55511421.899999999</v>
      </c>
      <c r="G28" s="73">
        <v>67.23</v>
      </c>
      <c r="H28" s="29">
        <f t="shared" si="0"/>
        <v>84</v>
      </c>
      <c r="I28" s="38" t="str">
        <f t="array" ref="I28">H28&amp;CHOOSE(AND(H28&lt;&gt;{11,12,13})*MIN(4,MOD(H28,10))+1,"th","st","nd","rd","th")</f>
        <v>84th</v>
      </c>
      <c r="J28" s="74">
        <v>1.31</v>
      </c>
      <c r="K28" s="75">
        <v>65247592.149999999</v>
      </c>
      <c r="L28" s="113">
        <v>4012.7539999999999</v>
      </c>
      <c r="M28" s="38">
        <v>264.923</v>
      </c>
      <c r="N28" s="72">
        <v>15253.04</v>
      </c>
      <c r="O28" s="29">
        <f t="shared" si="1"/>
        <v>81</v>
      </c>
      <c r="P28" s="38" t="str">
        <f t="array" ref="P28">O28&amp;CHOOSE(AND(O28&lt;&gt;{11,12,13})*MIN(4,MOD(O28,10))+1,"th","st","nd","rd","th")</f>
        <v>81st</v>
      </c>
      <c r="Q28" s="76">
        <v>0.83579999999999999</v>
      </c>
      <c r="R28" s="77">
        <v>1.0900000000000001</v>
      </c>
      <c r="S28" s="78">
        <v>1.7000000000000001E-2</v>
      </c>
      <c r="T28" s="79">
        <v>104</v>
      </c>
      <c r="U28" s="80">
        <v>44985253</v>
      </c>
      <c r="V28" s="72">
        <v>10516.28</v>
      </c>
      <c r="W28" s="29">
        <f t="shared" si="2"/>
        <v>82</v>
      </c>
      <c r="X28" s="38" t="str">
        <f t="array" ref="X28">W28&amp;CHOOSE(AND(W28&lt;&gt;{11,12,13})*MIN(4,MOD(W28,10))+1,"th","st","nd","rd","th")</f>
        <v>82nd</v>
      </c>
      <c r="Y28" s="77">
        <v>0</v>
      </c>
      <c r="Z28" s="77">
        <v>1.0900000000000001</v>
      </c>
      <c r="AA28" s="81">
        <v>956492.75</v>
      </c>
      <c r="AB28" s="82">
        <v>2257616330</v>
      </c>
      <c r="AC28" s="83">
        <v>1002184587</v>
      </c>
      <c r="AD28" s="81">
        <v>65247592.149999999</v>
      </c>
      <c r="AE28" s="81">
        <v>54492696.18</v>
      </c>
      <c r="AF28" s="81"/>
      <c r="AG28" s="81">
        <v>62232.97</v>
      </c>
      <c r="AH28" s="81"/>
    </row>
    <row r="29" spans="1:34" x14ac:dyDescent="0.25">
      <c r="A29" s="7">
        <v>103026402</v>
      </c>
      <c r="B29" s="8" t="s">
        <v>426</v>
      </c>
      <c r="C29" s="8" t="s">
        <v>101</v>
      </c>
      <c r="D29" s="27">
        <v>91748</v>
      </c>
      <c r="E29" s="29">
        <v>13909</v>
      </c>
      <c r="F29" s="72">
        <v>73902018.129999995</v>
      </c>
      <c r="G29" s="73">
        <v>57.91</v>
      </c>
      <c r="H29" s="29">
        <f t="shared" si="0"/>
        <v>67</v>
      </c>
      <c r="I29" s="38" t="str">
        <f t="array" ref="I29">H29&amp;CHOOSE(AND(H29&lt;&gt;{11,12,13})*MIN(4,MOD(H29,10))+1,"th","st","nd","rd","th")</f>
        <v>67th</v>
      </c>
      <c r="J29" s="74">
        <v>1.1299999999999999</v>
      </c>
      <c r="K29" s="75">
        <v>84979408.709999993</v>
      </c>
      <c r="L29" s="113">
        <v>5344.1239999999998</v>
      </c>
      <c r="M29" s="38">
        <v>313.21800000000002</v>
      </c>
      <c r="N29" s="72">
        <v>15021.08</v>
      </c>
      <c r="O29" s="29">
        <f t="shared" si="1"/>
        <v>80</v>
      </c>
      <c r="P29" s="38" t="str">
        <f t="array" ref="P29">O29&amp;CHOOSE(AND(O29&lt;&gt;{11,12,13})*MIN(4,MOD(O29,10))+1,"th","st","nd","rd","th")</f>
        <v>80th</v>
      </c>
      <c r="Q29" s="76">
        <v>0.84870000000000001</v>
      </c>
      <c r="R29" s="77">
        <v>0.96</v>
      </c>
      <c r="S29" s="78">
        <v>1.7100000000000001E-2</v>
      </c>
      <c r="T29" s="79">
        <v>96</v>
      </c>
      <c r="U29" s="80">
        <v>59489375</v>
      </c>
      <c r="V29" s="72">
        <v>10515.43</v>
      </c>
      <c r="W29" s="29">
        <f t="shared" si="2"/>
        <v>82</v>
      </c>
      <c r="X29" s="38" t="str">
        <f t="array" ref="X29">W29&amp;CHOOSE(AND(W29&lt;&gt;{11,12,13})*MIN(4,MOD(W29,10))+1,"th","st","nd","rd","th")</f>
        <v>82nd</v>
      </c>
      <c r="Y29" s="77">
        <v>0</v>
      </c>
      <c r="Z29" s="77">
        <v>0.96</v>
      </c>
      <c r="AA29" s="81">
        <v>1709285.02</v>
      </c>
      <c r="AB29" s="82">
        <v>2625133850</v>
      </c>
      <c r="AC29" s="83">
        <v>1685690448</v>
      </c>
      <c r="AD29" s="81">
        <v>85380144.370000005</v>
      </c>
      <c r="AE29" s="81">
        <v>72192733.109999999</v>
      </c>
      <c r="AF29" s="81"/>
      <c r="AG29" s="81"/>
      <c r="AH29" s="81">
        <v>400735.66</v>
      </c>
    </row>
    <row r="30" spans="1:34" x14ac:dyDescent="0.25">
      <c r="A30" s="7">
        <v>103026852</v>
      </c>
      <c r="B30" s="8" t="s">
        <v>438</v>
      </c>
      <c r="C30" s="8" t="s">
        <v>101</v>
      </c>
      <c r="D30" s="27">
        <v>95753</v>
      </c>
      <c r="E30" s="29">
        <v>20554</v>
      </c>
      <c r="F30" s="72">
        <v>122075220.39</v>
      </c>
      <c r="G30" s="73">
        <v>62.03</v>
      </c>
      <c r="H30" s="29">
        <f t="shared" si="0"/>
        <v>75</v>
      </c>
      <c r="I30" s="38" t="str">
        <f t="array" ref="I30">H30&amp;CHOOSE(AND(H30&lt;&gt;{11,12,13})*MIN(4,MOD(H30,10))+1,"th","st","nd","rd","th")</f>
        <v>75th</v>
      </c>
      <c r="J30" s="74">
        <v>1.21</v>
      </c>
      <c r="K30" s="75">
        <v>145901338.86000001</v>
      </c>
      <c r="L30" s="113">
        <v>8234.5139999999992</v>
      </c>
      <c r="M30" s="38">
        <v>385.30599999999998</v>
      </c>
      <c r="N30" s="72">
        <v>16926.259999999998</v>
      </c>
      <c r="O30" s="29">
        <f t="shared" si="1"/>
        <v>90</v>
      </c>
      <c r="P30" s="38" t="str">
        <f t="array" ref="P30">O30&amp;CHOOSE(AND(O30&lt;&gt;{11,12,13})*MIN(4,MOD(O30,10))+1,"th","st","nd","rd","th")</f>
        <v>90th</v>
      </c>
      <c r="Q30" s="76">
        <v>0.75319999999999998</v>
      </c>
      <c r="R30" s="77">
        <v>0.91</v>
      </c>
      <c r="S30" s="78">
        <v>1.4999999999999999E-2</v>
      </c>
      <c r="T30" s="79">
        <v>185</v>
      </c>
      <c r="U30" s="80">
        <v>112353934</v>
      </c>
      <c r="V30" s="72">
        <v>13034.37</v>
      </c>
      <c r="W30" s="29">
        <f t="shared" si="2"/>
        <v>92</v>
      </c>
      <c r="X30" s="38" t="str">
        <f t="array" ref="X30">W30&amp;CHOOSE(AND(W30&lt;&gt;{11,12,13})*MIN(4,MOD(W30,10))+1,"th","st","nd","rd","th")</f>
        <v>92nd</v>
      </c>
      <c r="Y30" s="77">
        <v>0</v>
      </c>
      <c r="Z30" s="77">
        <v>0.91</v>
      </c>
      <c r="AA30" s="81">
        <v>2226980.11</v>
      </c>
      <c r="AB30" s="82">
        <v>5279232829</v>
      </c>
      <c r="AC30" s="83">
        <v>2862356604</v>
      </c>
      <c r="AD30" s="81">
        <v>145901338.86000001</v>
      </c>
      <c r="AE30" s="81">
        <v>119109695.28</v>
      </c>
      <c r="AF30" s="81"/>
      <c r="AG30" s="81">
        <v>738545</v>
      </c>
      <c r="AH30" s="81"/>
    </row>
    <row r="31" spans="1:34" x14ac:dyDescent="0.25">
      <c r="A31" s="7">
        <v>103026902</v>
      </c>
      <c r="B31" s="8" t="s">
        <v>441</v>
      </c>
      <c r="C31" s="8" t="s">
        <v>101</v>
      </c>
      <c r="D31" s="27">
        <v>67400</v>
      </c>
      <c r="E31" s="29">
        <v>16977</v>
      </c>
      <c r="F31" s="72">
        <v>58404367.030000001</v>
      </c>
      <c r="G31" s="73">
        <v>51.04</v>
      </c>
      <c r="H31" s="29">
        <f t="shared" si="0"/>
        <v>50</v>
      </c>
      <c r="I31" s="38" t="str">
        <f t="array" ref="I31">H31&amp;CHOOSE(AND(H31&lt;&gt;{11,12,13})*MIN(4,MOD(H31,10))+1,"th","st","nd","rd","th")</f>
        <v>50th</v>
      </c>
      <c r="J31" s="74">
        <v>0.99</v>
      </c>
      <c r="K31" s="75">
        <v>69124433.400000006</v>
      </c>
      <c r="L31" s="113">
        <v>4448.5060000000003</v>
      </c>
      <c r="M31" s="38">
        <v>341.28100000000001</v>
      </c>
      <c r="N31" s="72">
        <v>14431.63</v>
      </c>
      <c r="O31" s="29">
        <f t="shared" si="1"/>
        <v>74</v>
      </c>
      <c r="P31" s="38" t="str">
        <f t="array" ref="P31">O31&amp;CHOOSE(AND(O31&lt;&gt;{11,12,13})*MIN(4,MOD(O31,10))+1,"th","st","nd","rd","th")</f>
        <v>74th</v>
      </c>
      <c r="Q31" s="76">
        <v>0.88339999999999996</v>
      </c>
      <c r="R31" s="77">
        <v>0.87</v>
      </c>
      <c r="S31" s="78">
        <v>1.5599999999999999E-2</v>
      </c>
      <c r="T31" s="79">
        <v>157</v>
      </c>
      <c r="U31" s="80">
        <v>51820179</v>
      </c>
      <c r="V31" s="72">
        <v>10818.89</v>
      </c>
      <c r="W31" s="29">
        <f t="shared" si="2"/>
        <v>84</v>
      </c>
      <c r="X31" s="38" t="str">
        <f t="array" ref="X31">W31&amp;CHOOSE(AND(W31&lt;&gt;{11,12,13})*MIN(4,MOD(W31,10))+1,"th","st","nd","rd","th")</f>
        <v>84th</v>
      </c>
      <c r="Y31" s="77">
        <v>0</v>
      </c>
      <c r="Z31" s="77">
        <v>0.87</v>
      </c>
      <c r="AA31" s="81">
        <v>1431134.67</v>
      </c>
      <c r="AB31" s="82">
        <v>2577781427</v>
      </c>
      <c r="AC31" s="83">
        <v>1177304013</v>
      </c>
      <c r="AD31" s="81">
        <v>69151612.030000001</v>
      </c>
      <c r="AE31" s="81">
        <v>56913282.950000003</v>
      </c>
      <c r="AF31" s="81"/>
      <c r="AG31" s="81">
        <v>59949.41</v>
      </c>
      <c r="AH31" s="81">
        <v>27178.63</v>
      </c>
    </row>
    <row r="32" spans="1:34" x14ac:dyDescent="0.25">
      <c r="A32" s="7">
        <v>103026873</v>
      </c>
      <c r="B32" s="8" t="s">
        <v>457</v>
      </c>
      <c r="C32" s="8" t="s">
        <v>101</v>
      </c>
      <c r="D32" s="27">
        <v>42258</v>
      </c>
      <c r="E32" s="29">
        <v>6943</v>
      </c>
      <c r="F32" s="72">
        <v>14057756.710000001</v>
      </c>
      <c r="G32" s="73">
        <v>47.91</v>
      </c>
      <c r="H32" s="29">
        <f t="shared" si="0"/>
        <v>42</v>
      </c>
      <c r="I32" s="38" t="str">
        <f t="array" ref="I32">H32&amp;CHOOSE(AND(H32&lt;&gt;{11,12,13})*MIN(4,MOD(H32,10))+1,"th","st","nd","rd","th")</f>
        <v>42nd</v>
      </c>
      <c r="J32" s="74">
        <v>0.93</v>
      </c>
      <c r="K32" s="75">
        <v>22257822</v>
      </c>
      <c r="L32" s="113">
        <v>1127.0730000000001</v>
      </c>
      <c r="M32" s="38">
        <v>171.72300000000001</v>
      </c>
      <c r="N32" s="72">
        <v>17137.27</v>
      </c>
      <c r="O32" s="29">
        <f t="shared" si="1"/>
        <v>91</v>
      </c>
      <c r="P32" s="38" t="str">
        <f t="array" ref="P32">O32&amp;CHOOSE(AND(O32&lt;&gt;{11,12,13})*MIN(4,MOD(O32,10))+1,"th","st","nd","rd","th")</f>
        <v>91st</v>
      </c>
      <c r="Q32" s="76">
        <v>0.74390000000000001</v>
      </c>
      <c r="R32" s="77">
        <v>0.69</v>
      </c>
      <c r="S32" s="78">
        <v>1.9699999999999999E-2</v>
      </c>
      <c r="T32" s="79">
        <v>33</v>
      </c>
      <c r="U32" s="80">
        <v>9865297</v>
      </c>
      <c r="V32" s="72">
        <v>7595.72</v>
      </c>
      <c r="W32" s="29">
        <f t="shared" si="2"/>
        <v>55</v>
      </c>
      <c r="X32" s="38" t="str">
        <f t="array" ref="X32">W32&amp;CHOOSE(AND(W32&lt;&gt;{11,12,13})*MIN(4,MOD(W32,10))+1,"th","st","nd","rd","th")</f>
        <v>55th</v>
      </c>
      <c r="Y32" s="77">
        <v>0</v>
      </c>
      <c r="Z32" s="77">
        <v>0.69</v>
      </c>
      <c r="AA32" s="81">
        <v>697593.71</v>
      </c>
      <c r="AB32" s="82">
        <v>427024417</v>
      </c>
      <c r="AC32" s="83">
        <v>287852185</v>
      </c>
      <c r="AD32" s="81">
        <v>22257822</v>
      </c>
      <c r="AE32" s="81">
        <v>13325763</v>
      </c>
      <c r="AF32" s="81"/>
      <c r="AG32" s="81">
        <v>34400</v>
      </c>
      <c r="AH32" s="81"/>
    </row>
    <row r="33" spans="1:34" x14ac:dyDescent="0.25">
      <c r="A33" s="7">
        <v>103027352</v>
      </c>
      <c r="B33" s="8" t="s">
        <v>477</v>
      </c>
      <c r="C33" s="8" t="s">
        <v>101</v>
      </c>
      <c r="D33" s="27">
        <v>52099</v>
      </c>
      <c r="E33" s="29">
        <v>18414</v>
      </c>
      <c r="F33" s="72">
        <v>48394634.369999997</v>
      </c>
      <c r="G33" s="73">
        <v>50.45</v>
      </c>
      <c r="H33" s="29">
        <f t="shared" si="0"/>
        <v>48</v>
      </c>
      <c r="I33" s="38" t="str">
        <f t="array" ref="I33">H33&amp;CHOOSE(AND(H33&lt;&gt;{11,12,13})*MIN(4,MOD(H33,10))+1,"th","st","nd","rd","th")</f>
        <v>48th</v>
      </c>
      <c r="J33" s="74">
        <v>0.98</v>
      </c>
      <c r="K33" s="75">
        <v>80751542.920000002</v>
      </c>
      <c r="L33" s="113">
        <v>4256.0739999999996</v>
      </c>
      <c r="M33" s="38">
        <v>1002.301</v>
      </c>
      <c r="N33" s="72">
        <v>15356.75</v>
      </c>
      <c r="O33" s="29">
        <f t="shared" si="1"/>
        <v>82</v>
      </c>
      <c r="P33" s="38" t="str">
        <f t="array" ref="P33">O33&amp;CHOOSE(AND(O33&lt;&gt;{11,12,13})*MIN(4,MOD(O33,10))+1,"th","st","nd","rd","th")</f>
        <v>82nd</v>
      </c>
      <c r="Q33" s="76">
        <v>0.83020000000000005</v>
      </c>
      <c r="R33" s="77">
        <v>0.81</v>
      </c>
      <c r="S33" s="78">
        <v>2.1899999999999999E-2</v>
      </c>
      <c r="T33" s="79">
        <v>16</v>
      </c>
      <c r="U33" s="80">
        <v>30549742</v>
      </c>
      <c r="V33" s="72">
        <v>5809.73</v>
      </c>
      <c r="W33" s="29">
        <f t="shared" si="2"/>
        <v>32</v>
      </c>
      <c r="X33" s="38" t="str">
        <f t="array" ref="X33">W33&amp;CHOOSE(AND(W33&lt;&gt;{11,12,13})*MIN(4,MOD(W33,10))+1,"th","st","nd","rd","th")</f>
        <v>32nd</v>
      </c>
      <c r="Y33" s="77">
        <v>0.19</v>
      </c>
      <c r="Z33" s="77">
        <v>1</v>
      </c>
      <c r="AA33" s="81">
        <v>2359926.75</v>
      </c>
      <c r="AB33" s="82">
        <v>1454841623</v>
      </c>
      <c r="AC33" s="83">
        <v>758907792</v>
      </c>
      <c r="AD33" s="81">
        <v>80791274.799999997</v>
      </c>
      <c r="AE33" s="81">
        <v>45902889.939999998</v>
      </c>
      <c r="AF33" s="81"/>
      <c r="AG33" s="81">
        <v>131817.68</v>
      </c>
      <c r="AH33" s="81">
        <v>39731.879999999997</v>
      </c>
    </row>
    <row r="34" spans="1:34" x14ac:dyDescent="0.25">
      <c r="A34" s="7">
        <v>103021003</v>
      </c>
      <c r="B34" s="8" t="s">
        <v>494</v>
      </c>
      <c r="C34" s="8" t="s">
        <v>101</v>
      </c>
      <c r="D34" s="27">
        <v>107358</v>
      </c>
      <c r="E34" s="29">
        <v>8812</v>
      </c>
      <c r="F34" s="72">
        <v>66973386.509999998</v>
      </c>
      <c r="G34" s="73">
        <v>70.790000000000006</v>
      </c>
      <c r="H34" s="29">
        <f t="shared" si="0"/>
        <v>89</v>
      </c>
      <c r="I34" s="38" t="str">
        <f t="array" ref="I34">H34&amp;CHOOSE(AND(H34&lt;&gt;{11,12,13})*MIN(4,MOD(H34,10))+1,"th","st","nd","rd","th")</f>
        <v>89th</v>
      </c>
      <c r="J34" s="74">
        <v>1.38</v>
      </c>
      <c r="K34" s="75">
        <v>70068372</v>
      </c>
      <c r="L34" s="113">
        <v>4539.0640000000003</v>
      </c>
      <c r="M34" s="38">
        <v>175.55799999999999</v>
      </c>
      <c r="N34" s="72">
        <v>14861.93</v>
      </c>
      <c r="O34" s="29">
        <f t="shared" si="1"/>
        <v>78</v>
      </c>
      <c r="P34" s="38" t="str">
        <f t="array" ref="P34">O34&amp;CHOOSE(AND(O34&lt;&gt;{11,12,13})*MIN(4,MOD(O34,10))+1,"th","st","nd","rd","th")</f>
        <v>78th</v>
      </c>
      <c r="Q34" s="76">
        <v>0.85780000000000001</v>
      </c>
      <c r="R34" s="77">
        <v>1.18</v>
      </c>
      <c r="S34" s="78">
        <v>1.6199999999999999E-2</v>
      </c>
      <c r="T34" s="79">
        <v>135</v>
      </c>
      <c r="U34" s="80">
        <v>57009846</v>
      </c>
      <c r="V34" s="72">
        <v>12092.14</v>
      </c>
      <c r="W34" s="29">
        <f t="shared" si="2"/>
        <v>89</v>
      </c>
      <c r="X34" s="38" t="str">
        <f t="array" ref="X34">W34&amp;CHOOSE(AND(W34&lt;&gt;{11,12,13})*MIN(4,MOD(W34,10))+1,"th","st","nd","rd","th")</f>
        <v>89th</v>
      </c>
      <c r="Y34" s="77">
        <v>0</v>
      </c>
      <c r="Z34" s="77">
        <v>1.18</v>
      </c>
      <c r="AA34" s="81">
        <v>1244542.51</v>
      </c>
      <c r="AB34" s="82">
        <v>2694962402</v>
      </c>
      <c r="AC34" s="83">
        <v>1436185867</v>
      </c>
      <c r="AD34" s="81">
        <v>70068372</v>
      </c>
      <c r="AE34" s="81">
        <v>65375380</v>
      </c>
      <c r="AF34" s="81"/>
      <c r="AG34" s="81">
        <v>353464</v>
      </c>
      <c r="AH34" s="81"/>
    </row>
    <row r="35" spans="1:34" x14ac:dyDescent="0.25">
      <c r="A35" s="7">
        <v>102027451</v>
      </c>
      <c r="B35" s="8" t="s">
        <v>495</v>
      </c>
      <c r="C35" s="8" t="s">
        <v>101</v>
      </c>
      <c r="D35" s="27">
        <v>43985</v>
      </c>
      <c r="E35" s="29">
        <v>136070</v>
      </c>
      <c r="F35" s="72">
        <v>333832712.82999998</v>
      </c>
      <c r="G35" s="73">
        <v>55.78</v>
      </c>
      <c r="H35" s="29">
        <f t="shared" si="0"/>
        <v>61</v>
      </c>
      <c r="I35" s="38" t="str">
        <f t="array" ref="I35">H35&amp;CHOOSE(AND(H35&lt;&gt;{11,12,13})*MIN(4,MOD(H35,10))+1,"th","st","nd","rd","th")</f>
        <v>61st</v>
      </c>
      <c r="J35" s="74">
        <v>1.0900000000000001</v>
      </c>
      <c r="K35" s="75">
        <v>616791968</v>
      </c>
      <c r="L35" s="113">
        <v>26442.958999999999</v>
      </c>
      <c r="M35" s="38">
        <v>10384.07</v>
      </c>
      <c r="N35" s="72">
        <v>16748.349999999999</v>
      </c>
      <c r="O35" s="29">
        <f t="shared" si="1"/>
        <v>90</v>
      </c>
      <c r="P35" s="38" t="str">
        <f t="array" ref="P35">O35&amp;CHOOSE(AND(O35&lt;&gt;{11,12,13})*MIN(4,MOD(O35,10))+1,"th","st","nd","rd","th")</f>
        <v>90th</v>
      </c>
      <c r="Q35" s="76">
        <v>0.76119999999999999</v>
      </c>
      <c r="R35" s="77">
        <v>0.83</v>
      </c>
      <c r="S35" s="78">
        <v>1.29E-2</v>
      </c>
      <c r="T35" s="79">
        <v>314</v>
      </c>
      <c r="U35" s="80">
        <v>357989897</v>
      </c>
      <c r="V35" s="72">
        <v>9720.85</v>
      </c>
      <c r="W35" s="29">
        <f t="shared" si="2"/>
        <v>76</v>
      </c>
      <c r="X35" s="38" t="str">
        <f t="array" ref="X35">W35&amp;CHOOSE(AND(W35&lt;&gt;{11,12,13})*MIN(4,MOD(W35,10))+1,"th","st","nd","rd","th")</f>
        <v>76th</v>
      </c>
      <c r="Y35" s="77">
        <v>0</v>
      </c>
      <c r="Z35" s="77">
        <v>0.83</v>
      </c>
      <c r="AA35" s="81">
        <v>15578472.65</v>
      </c>
      <c r="AB35" s="82">
        <v>18251349111</v>
      </c>
      <c r="AC35" s="83">
        <v>7689947765</v>
      </c>
      <c r="AD35" s="81">
        <v>622193307.63</v>
      </c>
      <c r="AE35" s="81">
        <v>317880471.5</v>
      </c>
      <c r="AF35" s="81"/>
      <c r="AG35" s="81">
        <v>373768.68</v>
      </c>
      <c r="AH35" s="81">
        <v>5401339.6299999999</v>
      </c>
    </row>
    <row r="36" spans="1:34" x14ac:dyDescent="0.25">
      <c r="A36" s="7">
        <v>103027503</v>
      </c>
      <c r="B36" s="8" t="s">
        <v>498</v>
      </c>
      <c r="C36" s="8" t="s">
        <v>101</v>
      </c>
      <c r="D36" s="27">
        <v>71989</v>
      </c>
      <c r="E36" s="29">
        <v>11234</v>
      </c>
      <c r="F36" s="72">
        <v>35348610.440000005</v>
      </c>
      <c r="G36" s="73">
        <v>43.71</v>
      </c>
      <c r="H36" s="29">
        <f t="shared" si="0"/>
        <v>33</v>
      </c>
      <c r="I36" s="38" t="str">
        <f t="array" ref="I36">H36&amp;CHOOSE(AND(H36&lt;&gt;{11,12,13})*MIN(4,MOD(H36,10))+1,"th","st","nd","rd","th")</f>
        <v>33rd</v>
      </c>
      <c r="J36" s="74">
        <v>0.85</v>
      </c>
      <c r="K36" s="75">
        <v>56781933.68</v>
      </c>
      <c r="L36" s="113">
        <v>3854.66</v>
      </c>
      <c r="M36" s="38">
        <v>213.01</v>
      </c>
      <c r="N36" s="72">
        <v>13959.33</v>
      </c>
      <c r="O36" s="29">
        <f t="shared" si="1"/>
        <v>67</v>
      </c>
      <c r="P36" s="38" t="str">
        <f t="array" ref="P36">O36&amp;CHOOSE(AND(O36&lt;&gt;{11,12,13})*MIN(4,MOD(O36,10))+1,"th","st","nd","rd","th")</f>
        <v>67th</v>
      </c>
      <c r="Q36" s="76">
        <v>0.9133</v>
      </c>
      <c r="R36" s="77">
        <v>0.78</v>
      </c>
      <c r="S36" s="78">
        <v>1.6199999999999999E-2</v>
      </c>
      <c r="T36" s="79">
        <v>135</v>
      </c>
      <c r="U36" s="80">
        <v>30029132</v>
      </c>
      <c r="V36" s="72">
        <v>7382.39</v>
      </c>
      <c r="W36" s="29">
        <f t="shared" si="2"/>
        <v>52</v>
      </c>
      <c r="X36" s="38" t="str">
        <f t="array" ref="X36">W36&amp;CHOOSE(AND(W36&lt;&gt;{11,12,13})*MIN(4,MOD(W36,10))+1,"th","st","nd","rd","th")</f>
        <v>52nd</v>
      </c>
      <c r="Y36" s="77">
        <v>0</v>
      </c>
      <c r="Z36" s="77">
        <v>0.78</v>
      </c>
      <c r="AA36" s="81">
        <v>1653244.56</v>
      </c>
      <c r="AB36" s="82">
        <v>1414252379</v>
      </c>
      <c r="AC36" s="83">
        <v>761771658</v>
      </c>
      <c r="AD36" s="81">
        <v>56988540.390000001</v>
      </c>
      <c r="AE36" s="81">
        <v>33626330.840000004</v>
      </c>
      <c r="AF36" s="81"/>
      <c r="AG36" s="81">
        <v>69035.039999999994</v>
      </c>
      <c r="AH36" s="81">
        <v>206606.71</v>
      </c>
    </row>
    <row r="37" spans="1:34" x14ac:dyDescent="0.25">
      <c r="A37" s="7">
        <v>103027753</v>
      </c>
      <c r="B37" s="8" t="s">
        <v>507</v>
      </c>
      <c r="C37" s="8" t="s">
        <v>101</v>
      </c>
      <c r="D37" s="27">
        <v>81094</v>
      </c>
      <c r="E37" s="29">
        <v>5996</v>
      </c>
      <c r="F37" s="72">
        <v>39918256.729999997</v>
      </c>
      <c r="G37" s="73">
        <v>82.1</v>
      </c>
      <c r="H37" s="29">
        <f t="shared" si="0"/>
        <v>96</v>
      </c>
      <c r="I37" s="38" t="str">
        <f t="array" ref="I37">H37&amp;CHOOSE(AND(H37&lt;&gt;{11,12,13})*MIN(4,MOD(H37,10))+1,"th","st","nd","rd","th")</f>
        <v>96th</v>
      </c>
      <c r="J37" s="74">
        <v>1.6</v>
      </c>
      <c r="K37" s="75">
        <v>40491049</v>
      </c>
      <c r="L37" s="113">
        <v>1879.713</v>
      </c>
      <c r="M37" s="38">
        <v>151.50299999999999</v>
      </c>
      <c r="N37" s="72">
        <v>19934.39</v>
      </c>
      <c r="O37" s="29">
        <f t="shared" si="1"/>
        <v>98</v>
      </c>
      <c r="P37" s="38" t="str">
        <f t="array" ref="P37">O37&amp;CHOOSE(AND(O37&lt;&gt;{11,12,13})*MIN(4,MOD(O37,10))+1,"th","st","nd","rd","th")</f>
        <v>98th</v>
      </c>
      <c r="Q37" s="76">
        <v>0.63949999999999996</v>
      </c>
      <c r="R37" s="77">
        <v>1.02</v>
      </c>
      <c r="S37" s="78">
        <v>1.38E-2</v>
      </c>
      <c r="T37" s="79">
        <v>249</v>
      </c>
      <c r="U37" s="80">
        <v>39820815</v>
      </c>
      <c r="V37" s="72">
        <v>19604.419999999998</v>
      </c>
      <c r="W37" s="29">
        <f t="shared" si="2"/>
        <v>97</v>
      </c>
      <c r="X37" s="38" t="str">
        <f t="array" ref="X37">W37&amp;CHOOSE(AND(W37&lt;&gt;{11,12,13})*MIN(4,MOD(W37,10))+1,"th","st","nd","rd","th")</f>
        <v>97th</v>
      </c>
      <c r="Y37" s="77">
        <v>0</v>
      </c>
      <c r="Z37" s="77">
        <v>1.02</v>
      </c>
      <c r="AA37" s="81">
        <v>669471.73</v>
      </c>
      <c r="AB37" s="82">
        <v>1752931541</v>
      </c>
      <c r="AC37" s="83">
        <v>1132634787</v>
      </c>
      <c r="AD37" s="81">
        <v>40606347</v>
      </c>
      <c r="AE37" s="81">
        <v>39247003</v>
      </c>
      <c r="AF37" s="81"/>
      <c r="AG37" s="81">
        <v>1782</v>
      </c>
      <c r="AH37" s="81">
        <v>115298</v>
      </c>
    </row>
    <row r="38" spans="1:34" x14ac:dyDescent="0.25">
      <c r="A38" s="7">
        <v>103028203</v>
      </c>
      <c r="B38" s="8" t="s">
        <v>520</v>
      </c>
      <c r="C38" s="8" t="s">
        <v>101</v>
      </c>
      <c r="D38" s="27">
        <v>55123</v>
      </c>
      <c r="E38" s="29">
        <v>4335</v>
      </c>
      <c r="F38" s="72">
        <v>15989131.35</v>
      </c>
      <c r="G38" s="73">
        <v>66.91</v>
      </c>
      <c r="H38" s="29">
        <f t="shared" si="0"/>
        <v>83</v>
      </c>
      <c r="I38" s="38" t="str">
        <f t="array" ref="I38">H38&amp;CHOOSE(AND(H38&lt;&gt;{11,12,13})*MIN(4,MOD(H38,10))+1,"th","st","nd","rd","th")</f>
        <v>83rd</v>
      </c>
      <c r="J38" s="74">
        <v>1.3</v>
      </c>
      <c r="K38" s="75">
        <v>20575943.170000002</v>
      </c>
      <c r="L38" s="113">
        <v>1003.718</v>
      </c>
      <c r="M38" s="38">
        <v>137.05000000000001</v>
      </c>
      <c r="N38" s="72">
        <v>18036.919999999998</v>
      </c>
      <c r="O38" s="29">
        <f t="shared" si="1"/>
        <v>94</v>
      </c>
      <c r="P38" s="38" t="str">
        <f t="array" ref="P38">O38&amp;CHOOSE(AND(O38&lt;&gt;{11,12,13})*MIN(4,MOD(O38,10))+1,"th","st","nd","rd","th")</f>
        <v>94th</v>
      </c>
      <c r="Q38" s="76">
        <v>0.70679999999999998</v>
      </c>
      <c r="R38" s="77">
        <v>0.92</v>
      </c>
      <c r="S38" s="78">
        <v>1.78E-2</v>
      </c>
      <c r="T38" s="79">
        <v>70</v>
      </c>
      <c r="U38" s="80">
        <v>12430316</v>
      </c>
      <c r="V38" s="72">
        <v>10896.45</v>
      </c>
      <c r="W38" s="29">
        <f t="shared" si="2"/>
        <v>85</v>
      </c>
      <c r="X38" s="38" t="str">
        <f t="array" ref="X38">W38&amp;CHOOSE(AND(W38&lt;&gt;{11,12,13})*MIN(4,MOD(W38,10))+1,"th","st","nd","rd","th")</f>
        <v>85th</v>
      </c>
      <c r="Y38" s="77">
        <v>0</v>
      </c>
      <c r="Z38" s="77">
        <v>0.92</v>
      </c>
      <c r="AA38" s="81">
        <v>356590.06</v>
      </c>
      <c r="AB38" s="82">
        <v>607497068</v>
      </c>
      <c r="AC38" s="83">
        <v>293250451</v>
      </c>
      <c r="AD38" s="81">
        <v>20576093.170000002</v>
      </c>
      <c r="AE38" s="81">
        <v>15626201.43</v>
      </c>
      <c r="AF38" s="81"/>
      <c r="AG38" s="81">
        <v>6339.86</v>
      </c>
      <c r="AH38" s="81">
        <v>150</v>
      </c>
    </row>
    <row r="39" spans="1:34" x14ac:dyDescent="0.25">
      <c r="A39" s="7">
        <v>103028302</v>
      </c>
      <c r="B39" s="8" t="s">
        <v>536</v>
      </c>
      <c r="C39" s="8" t="s">
        <v>101</v>
      </c>
      <c r="D39" s="27">
        <v>62051</v>
      </c>
      <c r="E39" s="29">
        <v>17189</v>
      </c>
      <c r="F39" s="72">
        <v>54932998.75</v>
      </c>
      <c r="G39" s="73">
        <v>51.5</v>
      </c>
      <c r="H39" s="29">
        <f t="shared" si="0"/>
        <v>50</v>
      </c>
      <c r="I39" s="38" t="str">
        <f t="array" ref="I39">H39&amp;CHOOSE(AND(H39&lt;&gt;{11,12,13})*MIN(4,MOD(H39,10))+1,"th","st","nd","rd","th")</f>
        <v>50th</v>
      </c>
      <c r="J39" s="74">
        <v>1</v>
      </c>
      <c r="K39" s="75">
        <v>73808058.909999996</v>
      </c>
      <c r="L39" s="113">
        <v>4435.7299999999996</v>
      </c>
      <c r="M39" s="38">
        <v>529.71799999999996</v>
      </c>
      <c r="N39" s="72">
        <v>14864.33</v>
      </c>
      <c r="O39" s="29">
        <f t="shared" si="1"/>
        <v>78</v>
      </c>
      <c r="P39" s="38" t="str">
        <f t="array" ref="P39">O39&amp;CHOOSE(AND(O39&lt;&gt;{11,12,13})*MIN(4,MOD(O39,10))+1,"th","st","nd","rd","th")</f>
        <v>78th</v>
      </c>
      <c r="Q39" s="76">
        <v>0.85770000000000002</v>
      </c>
      <c r="R39" s="77">
        <v>0.86</v>
      </c>
      <c r="S39" s="78">
        <v>1.8499999999999999E-2</v>
      </c>
      <c r="T39" s="79">
        <v>54</v>
      </c>
      <c r="U39" s="80">
        <v>41025486</v>
      </c>
      <c r="V39" s="72">
        <v>8262.19</v>
      </c>
      <c r="W39" s="29">
        <f t="shared" si="2"/>
        <v>64</v>
      </c>
      <c r="X39" s="38" t="str">
        <f t="array" ref="X39">W39&amp;CHOOSE(AND(W39&lt;&gt;{11,12,13})*MIN(4,MOD(W39,10))+1,"th","st","nd","rd","th")</f>
        <v>64th</v>
      </c>
      <c r="Y39" s="77">
        <v>0</v>
      </c>
      <c r="Z39" s="77">
        <v>0.86</v>
      </c>
      <c r="AA39" s="81">
        <v>2040512.82</v>
      </c>
      <c r="AB39" s="82">
        <v>1941597766</v>
      </c>
      <c r="AC39" s="83">
        <v>1031263547</v>
      </c>
      <c r="AD39" s="81">
        <v>73828513.909999996</v>
      </c>
      <c r="AE39" s="81">
        <v>52864504.32</v>
      </c>
      <c r="AF39" s="81"/>
      <c r="AG39" s="81">
        <v>27981.61</v>
      </c>
      <c r="AH39" s="81">
        <v>20455</v>
      </c>
    </row>
    <row r="40" spans="1:34" x14ac:dyDescent="0.25">
      <c r="A40" s="7">
        <v>103028653</v>
      </c>
      <c r="B40" s="8" t="s">
        <v>550</v>
      </c>
      <c r="C40" s="8" t="s">
        <v>101</v>
      </c>
      <c r="D40" s="27">
        <v>43150</v>
      </c>
      <c r="E40" s="29">
        <v>5491</v>
      </c>
      <c r="F40" s="72">
        <v>7235683.8200000003</v>
      </c>
      <c r="G40" s="73">
        <v>30.54</v>
      </c>
      <c r="H40" s="29">
        <f t="shared" si="0"/>
        <v>6</v>
      </c>
      <c r="I40" s="38" t="str">
        <f t="array" ref="I40">H40&amp;CHOOSE(AND(H40&lt;&gt;{11,12,13})*MIN(4,MOD(H40,10))+1,"th","st","nd","rd","th")</f>
        <v>6th</v>
      </c>
      <c r="J40" s="74">
        <v>0.6</v>
      </c>
      <c r="K40" s="75">
        <v>23493455.309999999</v>
      </c>
      <c r="L40" s="113">
        <v>1640.4059999999999</v>
      </c>
      <c r="M40" s="38">
        <v>292.03100000000001</v>
      </c>
      <c r="N40" s="72">
        <v>12157.42</v>
      </c>
      <c r="O40" s="29">
        <f t="shared" si="1"/>
        <v>38</v>
      </c>
      <c r="P40" s="38" t="str">
        <f t="array" ref="P40">O40&amp;CHOOSE(AND(O40&lt;&gt;{11,12,13})*MIN(4,MOD(O40,10))+1,"th","st","nd","rd","th")</f>
        <v>38th</v>
      </c>
      <c r="Q40" s="76">
        <v>1.0487</v>
      </c>
      <c r="R40" s="77">
        <v>0.6</v>
      </c>
      <c r="S40" s="78">
        <v>1.4500000000000001E-2</v>
      </c>
      <c r="T40" s="79">
        <v>211</v>
      </c>
      <c r="U40" s="80">
        <v>6901522</v>
      </c>
      <c r="V40" s="72">
        <v>3571.41</v>
      </c>
      <c r="W40" s="29">
        <f t="shared" si="2"/>
        <v>8</v>
      </c>
      <c r="X40" s="38" t="str">
        <f t="array" ref="X40">W40&amp;CHOOSE(AND(W40&lt;&gt;{11,12,13})*MIN(4,MOD(W40,10))+1,"th","st","nd","rd","th")</f>
        <v>8th</v>
      </c>
      <c r="Y40" s="77">
        <v>0.5</v>
      </c>
      <c r="Z40" s="77">
        <v>1.1000000000000001</v>
      </c>
      <c r="AA40" s="81">
        <v>759635.02</v>
      </c>
      <c r="AB40" s="82">
        <v>306868086</v>
      </c>
      <c r="AC40" s="83">
        <v>193242218</v>
      </c>
      <c r="AD40" s="81">
        <v>23493455.309999999</v>
      </c>
      <c r="AE40" s="81">
        <v>6395954.7000000002</v>
      </c>
      <c r="AF40" s="81">
        <v>12250</v>
      </c>
      <c r="AG40" s="81">
        <v>67844.100000000006</v>
      </c>
      <c r="AH40" s="81"/>
    </row>
    <row r="41" spans="1:34" x14ac:dyDescent="0.25">
      <c r="A41" s="84">
        <v>103028703</v>
      </c>
      <c r="B41" s="84" t="s">
        <v>553</v>
      </c>
      <c r="C41" s="84" t="s">
        <v>101</v>
      </c>
      <c r="D41" s="27">
        <v>80344</v>
      </c>
      <c r="E41" s="29">
        <v>6041</v>
      </c>
      <c r="F41" s="72">
        <v>40344480</v>
      </c>
      <c r="G41" s="73">
        <v>83.12</v>
      </c>
      <c r="H41" s="29">
        <f t="shared" si="0"/>
        <v>97</v>
      </c>
      <c r="I41" s="38" t="str">
        <f t="array" ref="I41">H41&amp;CHOOSE(AND(H41&lt;&gt;{11,12,13})*MIN(4,MOD(H41,10))+1,"th","st","nd","rd","th")</f>
        <v>97th</v>
      </c>
      <c r="J41" s="74">
        <v>1.62</v>
      </c>
      <c r="K41" s="75">
        <v>44561439.780000001</v>
      </c>
      <c r="L41" s="113">
        <v>3104.4740000000002</v>
      </c>
      <c r="M41" s="38">
        <v>106.178</v>
      </c>
      <c r="N41" s="72">
        <v>13879.25</v>
      </c>
      <c r="O41" s="29">
        <f t="shared" si="1"/>
        <v>66</v>
      </c>
      <c r="P41" s="38" t="str">
        <f t="array" ref="P41">O41&amp;CHOOSE(AND(O41&lt;&gt;{11,12,13})*MIN(4,MOD(O41,10))+1,"th","st","nd","rd","th")</f>
        <v>66th</v>
      </c>
      <c r="Q41" s="76">
        <v>0.91859999999999997</v>
      </c>
      <c r="R41" s="77">
        <v>1.49</v>
      </c>
      <c r="S41" s="78">
        <v>2.1399999999999999E-2</v>
      </c>
      <c r="T41" s="79">
        <v>20</v>
      </c>
      <c r="U41" s="80">
        <v>25992580</v>
      </c>
      <c r="V41" s="72">
        <v>8095.73</v>
      </c>
      <c r="W41" s="29">
        <f t="shared" si="2"/>
        <v>61</v>
      </c>
      <c r="X41" s="38" t="str">
        <f t="array" ref="X41">W41&amp;CHOOSE(AND(W41&lt;&gt;{11,12,13})*MIN(4,MOD(W41,10))+1,"th","st","nd","rd","th")</f>
        <v>61st</v>
      </c>
      <c r="Y41" s="77">
        <v>0</v>
      </c>
      <c r="Z41" s="77">
        <v>1.49</v>
      </c>
      <c r="AA41" s="81">
        <v>665334.80000000005</v>
      </c>
      <c r="AB41" s="82">
        <v>1247331404</v>
      </c>
      <c r="AC41" s="83">
        <v>636188883</v>
      </c>
      <c r="AD41" s="81">
        <v>44563454.409999996</v>
      </c>
      <c r="AE41" s="81">
        <v>39625775.280000001</v>
      </c>
      <c r="AF41" s="81"/>
      <c r="AG41" s="81">
        <v>53369.919999999998</v>
      </c>
      <c r="AH41" s="81">
        <v>2014.63</v>
      </c>
    </row>
    <row r="42" spans="1:34" x14ac:dyDescent="0.25">
      <c r="A42" s="7">
        <v>103028753</v>
      </c>
      <c r="B42" s="8" t="s">
        <v>555</v>
      </c>
      <c r="C42" s="8" t="s">
        <v>101</v>
      </c>
      <c r="D42" s="27">
        <v>71203</v>
      </c>
      <c r="E42" s="29">
        <v>5524</v>
      </c>
      <c r="F42" s="72">
        <v>21044574.560000002</v>
      </c>
      <c r="G42" s="73">
        <v>53.5</v>
      </c>
      <c r="H42" s="29">
        <f t="shared" si="0"/>
        <v>56</v>
      </c>
      <c r="I42" s="38" t="str">
        <f t="array" ref="I42">H42&amp;CHOOSE(AND(H42&lt;&gt;{11,12,13})*MIN(4,MOD(H42,10))+1,"th","st","nd","rd","th")</f>
        <v>56th</v>
      </c>
      <c r="J42" s="74">
        <v>1.04</v>
      </c>
      <c r="K42" s="75">
        <v>27800265.649999999</v>
      </c>
      <c r="L42" s="113">
        <v>1792.202</v>
      </c>
      <c r="M42" s="38">
        <v>143.86799999999999</v>
      </c>
      <c r="N42" s="72">
        <v>14359.12</v>
      </c>
      <c r="O42" s="29">
        <f t="shared" si="1"/>
        <v>74</v>
      </c>
      <c r="P42" s="38" t="str">
        <f t="array" ref="P42">O42&amp;CHOOSE(AND(O42&lt;&gt;{11,12,13})*MIN(4,MOD(O42,10))+1,"th","st","nd","rd","th")</f>
        <v>74th</v>
      </c>
      <c r="Q42" s="76">
        <v>0.88790000000000002</v>
      </c>
      <c r="R42" s="77">
        <v>0.92</v>
      </c>
      <c r="S42" s="78">
        <v>1.9599999999999999E-2</v>
      </c>
      <c r="T42" s="79">
        <v>34</v>
      </c>
      <c r="U42" s="80">
        <v>14833385</v>
      </c>
      <c r="V42" s="72">
        <v>7661.6</v>
      </c>
      <c r="W42" s="29">
        <f t="shared" si="2"/>
        <v>56</v>
      </c>
      <c r="X42" s="38" t="str">
        <f t="array" ref="X42">W42&amp;CHOOSE(AND(W42&lt;&gt;{11,12,13})*MIN(4,MOD(W42,10))+1,"th","st","nd","rd","th")</f>
        <v>56th</v>
      </c>
      <c r="Y42" s="77">
        <v>0</v>
      </c>
      <c r="Z42" s="77">
        <v>0.92</v>
      </c>
      <c r="AA42" s="81">
        <v>869496.55</v>
      </c>
      <c r="AB42" s="82">
        <v>682442972</v>
      </c>
      <c r="AC42" s="83">
        <v>392440013</v>
      </c>
      <c r="AD42" s="81">
        <v>27802542.789999999</v>
      </c>
      <c r="AE42" s="81">
        <v>20089784.07</v>
      </c>
      <c r="AF42" s="81"/>
      <c r="AG42" s="81">
        <v>85293.94</v>
      </c>
      <c r="AH42" s="81">
        <v>2277.14</v>
      </c>
    </row>
    <row r="43" spans="1:34" x14ac:dyDescent="0.25">
      <c r="A43" s="7">
        <v>103028833</v>
      </c>
      <c r="B43" s="8" t="s">
        <v>574</v>
      </c>
      <c r="C43" s="8" t="s">
        <v>101</v>
      </c>
      <c r="D43" s="27">
        <v>42943</v>
      </c>
      <c r="E43" s="29">
        <v>7310</v>
      </c>
      <c r="F43" s="72">
        <v>16919780.57</v>
      </c>
      <c r="G43" s="73">
        <v>53.9</v>
      </c>
      <c r="H43" s="29">
        <f t="shared" si="0"/>
        <v>58</v>
      </c>
      <c r="I43" s="38" t="str">
        <f t="array" ref="I43">H43&amp;CHOOSE(AND(H43&lt;&gt;{11,12,13})*MIN(4,MOD(H43,10))+1,"th","st","nd","rd","th")</f>
        <v>58th</v>
      </c>
      <c r="J43" s="74">
        <v>1.05</v>
      </c>
      <c r="K43" s="75">
        <v>34030272.25</v>
      </c>
      <c r="L43" s="113">
        <v>1749.633</v>
      </c>
      <c r="M43" s="38">
        <v>695.14</v>
      </c>
      <c r="N43" s="72">
        <v>13919.6</v>
      </c>
      <c r="O43" s="29">
        <f t="shared" si="1"/>
        <v>67</v>
      </c>
      <c r="P43" s="38" t="str">
        <f t="array" ref="P43">O43&amp;CHOOSE(AND(O43&lt;&gt;{11,12,13})*MIN(4,MOD(O43,10))+1,"th","st","nd","rd","th")</f>
        <v>67th</v>
      </c>
      <c r="Q43" s="76">
        <v>0.91590000000000005</v>
      </c>
      <c r="R43" s="77">
        <v>0.96</v>
      </c>
      <c r="S43" s="78">
        <v>1.77E-2</v>
      </c>
      <c r="T43" s="79">
        <v>73</v>
      </c>
      <c r="U43" s="80">
        <v>13213398</v>
      </c>
      <c r="V43" s="72">
        <v>5404.75</v>
      </c>
      <c r="W43" s="29">
        <f t="shared" si="2"/>
        <v>27</v>
      </c>
      <c r="X43" s="38" t="str">
        <f t="array" ref="X43">W43&amp;CHOOSE(AND(W43&lt;&gt;{11,12,13})*MIN(4,MOD(W43,10))+1,"th","st","nd","rd","th")</f>
        <v>27th</v>
      </c>
      <c r="Y43" s="77">
        <v>0.24</v>
      </c>
      <c r="Z43" s="77">
        <v>1.2</v>
      </c>
      <c r="AA43" s="81">
        <v>969053.59</v>
      </c>
      <c r="AB43" s="82">
        <v>667488232</v>
      </c>
      <c r="AC43" s="83">
        <v>290004391</v>
      </c>
      <c r="AD43" s="81">
        <v>34030570.689999998</v>
      </c>
      <c r="AE43" s="81">
        <v>15947012.640000001</v>
      </c>
      <c r="AF43" s="81"/>
      <c r="AG43" s="81">
        <v>3714.34</v>
      </c>
      <c r="AH43" s="81">
        <v>298.44</v>
      </c>
    </row>
    <row r="44" spans="1:34" x14ac:dyDescent="0.25">
      <c r="A44" s="7">
        <v>103028853</v>
      </c>
      <c r="B44" s="8" t="s">
        <v>576</v>
      </c>
      <c r="C44" s="8" t="s">
        <v>101</v>
      </c>
      <c r="D44" s="27">
        <v>33496</v>
      </c>
      <c r="E44" s="29">
        <v>5363</v>
      </c>
      <c r="F44" s="72">
        <v>8923998.3000000007</v>
      </c>
      <c r="G44" s="73">
        <v>49.68</v>
      </c>
      <c r="H44" s="29">
        <f t="shared" si="0"/>
        <v>46</v>
      </c>
      <c r="I44" s="38" t="str">
        <f t="array" ref="I44">H44&amp;CHOOSE(AND(H44&lt;&gt;{11,12,13})*MIN(4,MOD(H44,10))+1,"th","st","nd","rd","th")</f>
        <v>46th</v>
      </c>
      <c r="J44" s="74">
        <v>0.97</v>
      </c>
      <c r="K44" s="75">
        <v>24687138.68</v>
      </c>
      <c r="L44" s="113">
        <v>1732.8610000000001</v>
      </c>
      <c r="M44" s="38">
        <v>806.98</v>
      </c>
      <c r="N44" s="72">
        <v>9719.9500000000007</v>
      </c>
      <c r="O44" s="29">
        <f t="shared" si="1"/>
        <v>3</v>
      </c>
      <c r="P44" s="38" t="str">
        <f t="array" ref="P44">O44&amp;CHOOSE(AND(O44&lt;&gt;{11,12,13})*MIN(4,MOD(O44,10))+1,"th","st","nd","rd","th")</f>
        <v>3rd</v>
      </c>
      <c r="Q44" s="76">
        <v>1.3116000000000001</v>
      </c>
      <c r="R44" s="77">
        <v>0.97</v>
      </c>
      <c r="S44" s="78">
        <v>1.95E-2</v>
      </c>
      <c r="T44" s="79">
        <v>39</v>
      </c>
      <c r="U44" s="80">
        <v>6301474</v>
      </c>
      <c r="V44" s="72">
        <v>2481.0500000000002</v>
      </c>
      <c r="W44" s="29">
        <f t="shared" si="2"/>
        <v>2</v>
      </c>
      <c r="X44" s="38" t="str">
        <f t="array" ref="X44">W44&amp;CHOOSE(AND(W44&lt;&gt;{11,12,13})*MIN(4,MOD(W44,10))+1,"th","st","nd","rd","th")</f>
        <v>2nd</v>
      </c>
      <c r="Y44" s="77">
        <v>0.65</v>
      </c>
      <c r="Z44" s="77">
        <v>1.62</v>
      </c>
      <c r="AA44" s="81">
        <v>852420.94</v>
      </c>
      <c r="AB44" s="82">
        <v>305457856</v>
      </c>
      <c r="AC44" s="83">
        <v>151170685</v>
      </c>
      <c r="AD44" s="81">
        <v>24687138.68</v>
      </c>
      <c r="AE44" s="81">
        <v>8019056.46</v>
      </c>
      <c r="AF44" s="81"/>
      <c r="AG44" s="81">
        <v>52520.9</v>
      </c>
      <c r="AH44" s="81"/>
    </row>
    <row r="45" spans="1:34" x14ac:dyDescent="0.25">
      <c r="A45" s="7">
        <v>103029203</v>
      </c>
      <c r="B45" s="8" t="s">
        <v>610</v>
      </c>
      <c r="C45" s="8" t="s">
        <v>101</v>
      </c>
      <c r="D45" s="27">
        <v>116701</v>
      </c>
      <c r="E45" s="29">
        <v>7143</v>
      </c>
      <c r="F45" s="72">
        <v>62452163.740000002</v>
      </c>
      <c r="G45" s="73">
        <v>74.92</v>
      </c>
      <c r="H45" s="29">
        <f t="shared" si="0"/>
        <v>92</v>
      </c>
      <c r="I45" s="38" t="str">
        <f t="array" ref="I45">H45&amp;CHOOSE(AND(H45&lt;&gt;{11,12,13})*MIN(4,MOD(H45,10))+1,"th","st","nd","rd","th")</f>
        <v>92nd</v>
      </c>
      <c r="J45" s="74">
        <v>1.46</v>
      </c>
      <c r="K45" s="75">
        <v>70258163.5</v>
      </c>
      <c r="L45" s="113">
        <v>3982.7179999999998</v>
      </c>
      <c r="M45" s="38">
        <v>160.38499999999999</v>
      </c>
      <c r="N45" s="72">
        <v>16957.86</v>
      </c>
      <c r="O45" s="29">
        <f t="shared" si="1"/>
        <v>90</v>
      </c>
      <c r="P45" s="38" t="str">
        <f t="array" ref="P45">O45&amp;CHOOSE(AND(O45&lt;&gt;{11,12,13})*MIN(4,MOD(O45,10))+1,"th","st","nd","rd","th")</f>
        <v>90th</v>
      </c>
      <c r="Q45" s="76">
        <v>0.75180000000000002</v>
      </c>
      <c r="R45" s="77">
        <v>1.1000000000000001</v>
      </c>
      <c r="S45" s="78">
        <v>1.83E-2</v>
      </c>
      <c r="T45" s="79">
        <v>59</v>
      </c>
      <c r="U45" s="80">
        <v>47146747</v>
      </c>
      <c r="V45" s="72">
        <v>11379.57</v>
      </c>
      <c r="W45" s="29">
        <f t="shared" si="2"/>
        <v>86</v>
      </c>
      <c r="X45" s="38" t="str">
        <f t="array" ref="X45">W45&amp;CHOOSE(AND(W45&lt;&gt;{11,12,13})*MIN(4,MOD(W45,10))+1,"th","st","nd","rd","th")</f>
        <v>86th</v>
      </c>
      <c r="Y45" s="77">
        <v>0</v>
      </c>
      <c r="Z45" s="77">
        <v>1.1000000000000001</v>
      </c>
      <c r="AA45" s="81">
        <v>1389362.27</v>
      </c>
      <c r="AB45" s="82">
        <v>2023166993</v>
      </c>
      <c r="AC45" s="83">
        <v>1393263915</v>
      </c>
      <c r="AD45" s="81">
        <v>70411646.540000007</v>
      </c>
      <c r="AE45" s="81">
        <v>60777250.68</v>
      </c>
      <c r="AF45" s="81"/>
      <c r="AG45" s="81">
        <v>285550.78999999998</v>
      </c>
      <c r="AH45" s="81">
        <v>153483.04</v>
      </c>
    </row>
    <row r="46" spans="1:34" x14ac:dyDescent="0.25">
      <c r="A46" s="7">
        <v>103029403</v>
      </c>
      <c r="B46" s="8" t="s">
        <v>626</v>
      </c>
      <c r="C46" s="8" t="s">
        <v>101</v>
      </c>
      <c r="D46" s="27">
        <v>74826</v>
      </c>
      <c r="E46" s="29">
        <v>9075</v>
      </c>
      <c r="F46" s="72">
        <v>46775048.850000009</v>
      </c>
      <c r="G46" s="73">
        <v>68.88</v>
      </c>
      <c r="H46" s="29">
        <f t="shared" si="0"/>
        <v>86</v>
      </c>
      <c r="I46" s="38" t="str">
        <f t="array" ref="I46">H46&amp;CHOOSE(AND(H46&lt;&gt;{11,12,13})*MIN(4,MOD(H46,10))+1,"th","st","nd","rd","th")</f>
        <v>86th</v>
      </c>
      <c r="J46" s="74">
        <v>1.34</v>
      </c>
      <c r="K46" s="75">
        <v>52172357.399999999</v>
      </c>
      <c r="L46" s="113">
        <v>3378.85</v>
      </c>
      <c r="M46" s="38">
        <v>192.63499999999999</v>
      </c>
      <c r="N46" s="72">
        <v>14608.03</v>
      </c>
      <c r="O46" s="29">
        <f t="shared" si="1"/>
        <v>76</v>
      </c>
      <c r="P46" s="38" t="str">
        <f t="array" ref="P46">O46&amp;CHOOSE(AND(O46&lt;&gt;{11,12,13})*MIN(4,MOD(O46,10))+1,"th","st","nd","rd","th")</f>
        <v>76th</v>
      </c>
      <c r="Q46" s="76">
        <v>0.87270000000000003</v>
      </c>
      <c r="R46" s="77">
        <v>1.17</v>
      </c>
      <c r="S46" s="78">
        <v>1.66E-2</v>
      </c>
      <c r="T46" s="79">
        <v>119</v>
      </c>
      <c r="U46" s="80">
        <v>38809354</v>
      </c>
      <c r="V46" s="72">
        <v>10866.45</v>
      </c>
      <c r="W46" s="29">
        <f t="shared" si="2"/>
        <v>84</v>
      </c>
      <c r="X46" s="38" t="str">
        <f t="array" ref="X46">W46&amp;CHOOSE(AND(W46&lt;&gt;{11,12,13})*MIN(4,MOD(W46,10))+1,"th","st","nd","rd","th")</f>
        <v>84th</v>
      </c>
      <c r="Y46" s="77">
        <v>0</v>
      </c>
      <c r="Z46" s="77">
        <v>1.17</v>
      </c>
      <c r="AA46" s="81">
        <v>1137841.56</v>
      </c>
      <c r="AB46" s="82">
        <v>2105492679</v>
      </c>
      <c r="AC46" s="83">
        <v>706779365</v>
      </c>
      <c r="AD46" s="81">
        <v>52200929.079999998</v>
      </c>
      <c r="AE46" s="81">
        <v>45499364.340000004</v>
      </c>
      <c r="AF46" s="81"/>
      <c r="AG46" s="81">
        <v>137842.95000000001</v>
      </c>
      <c r="AH46" s="81">
        <v>28571.68</v>
      </c>
    </row>
    <row r="47" spans="1:34" x14ac:dyDescent="0.25">
      <c r="A47" s="7">
        <v>103029553</v>
      </c>
      <c r="B47" s="8" t="s">
        <v>630</v>
      </c>
      <c r="C47" s="8" t="s">
        <v>101</v>
      </c>
      <c r="D47" s="27">
        <v>75694</v>
      </c>
      <c r="E47" s="29">
        <v>8289</v>
      </c>
      <c r="F47" s="72">
        <v>35858964.899999999</v>
      </c>
      <c r="G47" s="73">
        <v>57.15</v>
      </c>
      <c r="H47" s="29">
        <f t="shared" si="0"/>
        <v>64</v>
      </c>
      <c r="I47" s="38" t="str">
        <f t="array" ref="I47">H47&amp;CHOOSE(AND(H47&lt;&gt;{11,12,13})*MIN(4,MOD(H47,10))+1,"th","st","nd","rd","th")</f>
        <v>64th</v>
      </c>
      <c r="J47" s="74">
        <v>1.1100000000000001</v>
      </c>
      <c r="K47" s="75">
        <v>43903869.100000001</v>
      </c>
      <c r="L47" s="113">
        <v>2908.913</v>
      </c>
      <c r="M47" s="38">
        <v>119.265</v>
      </c>
      <c r="N47" s="72">
        <v>14498.44</v>
      </c>
      <c r="O47" s="29">
        <f t="shared" si="1"/>
        <v>75</v>
      </c>
      <c r="P47" s="38" t="str">
        <f t="array" ref="P47">O47&amp;CHOOSE(AND(O47&lt;&gt;{11,12,13})*MIN(4,MOD(O47,10))+1,"th","st","nd","rd","th")</f>
        <v>75th</v>
      </c>
      <c r="Q47" s="76">
        <v>0.87929999999999997</v>
      </c>
      <c r="R47" s="77">
        <v>0.98</v>
      </c>
      <c r="S47" s="78">
        <v>1.77E-2</v>
      </c>
      <c r="T47" s="79">
        <v>73</v>
      </c>
      <c r="U47" s="80">
        <v>27893371</v>
      </c>
      <c r="V47" s="72">
        <v>9211.27</v>
      </c>
      <c r="W47" s="29">
        <f t="shared" si="2"/>
        <v>73</v>
      </c>
      <c r="X47" s="38" t="str">
        <f t="array" ref="X47">W47&amp;CHOOSE(AND(W47&lt;&gt;{11,12,13})*MIN(4,MOD(W47,10))+1,"th","st","nd","rd","th")</f>
        <v>73rd</v>
      </c>
      <c r="Y47" s="77">
        <v>0</v>
      </c>
      <c r="Z47" s="77">
        <v>0.98</v>
      </c>
      <c r="AA47" s="81">
        <v>1114035.19</v>
      </c>
      <c r="AB47" s="82">
        <v>1353380999</v>
      </c>
      <c r="AC47" s="83">
        <v>667877767</v>
      </c>
      <c r="AD47" s="81">
        <v>43903869.100000001</v>
      </c>
      <c r="AE47" s="81">
        <v>34371744.399999999</v>
      </c>
      <c r="AF47" s="81"/>
      <c r="AG47" s="81">
        <v>373185.31</v>
      </c>
      <c r="AH47" s="81"/>
    </row>
    <row r="48" spans="1:34" x14ac:dyDescent="0.25">
      <c r="A48" s="7">
        <v>103029603</v>
      </c>
      <c r="B48" s="8" t="s">
        <v>632</v>
      </c>
      <c r="C48" s="8" t="s">
        <v>101</v>
      </c>
      <c r="D48" s="27">
        <v>49617</v>
      </c>
      <c r="E48" s="29">
        <v>9238</v>
      </c>
      <c r="F48" s="72">
        <v>30824358.530000001</v>
      </c>
      <c r="G48" s="73">
        <v>67.25</v>
      </c>
      <c r="H48" s="29">
        <f t="shared" si="0"/>
        <v>84</v>
      </c>
      <c r="I48" s="38" t="str">
        <f t="array" ref="I48">H48&amp;CHOOSE(AND(H48&lt;&gt;{11,12,13})*MIN(4,MOD(H48,10))+1,"th","st","nd","rd","th")</f>
        <v>84th</v>
      </c>
      <c r="J48" s="74">
        <v>1.31</v>
      </c>
      <c r="K48" s="75">
        <v>42405825.07</v>
      </c>
      <c r="L48" s="113">
        <v>2571.5540000000001</v>
      </c>
      <c r="M48" s="38">
        <v>606.03700000000003</v>
      </c>
      <c r="N48" s="72">
        <v>13345.27</v>
      </c>
      <c r="O48" s="29">
        <f t="shared" si="1"/>
        <v>60</v>
      </c>
      <c r="P48" s="38" t="str">
        <f t="array" ref="P48">O48&amp;CHOOSE(AND(O48&lt;&gt;{11,12,13})*MIN(4,MOD(O48,10))+1,"th","st","nd","rd","th")</f>
        <v>60th</v>
      </c>
      <c r="Q48" s="76">
        <v>0.95530000000000004</v>
      </c>
      <c r="R48" s="77">
        <v>1.25</v>
      </c>
      <c r="S48" s="78">
        <v>2.3E-2</v>
      </c>
      <c r="T48" s="79">
        <v>12</v>
      </c>
      <c r="U48" s="80">
        <v>18520071</v>
      </c>
      <c r="V48" s="72">
        <v>5828.34</v>
      </c>
      <c r="W48" s="29">
        <f t="shared" si="2"/>
        <v>33</v>
      </c>
      <c r="X48" s="38" t="str">
        <f t="array" ref="X48">W48&amp;CHOOSE(AND(W48&lt;&gt;{11,12,13})*MIN(4,MOD(W48,10))+1,"th","st","nd","rd","th")</f>
        <v>33rd</v>
      </c>
      <c r="Y48" s="77">
        <v>0.18</v>
      </c>
      <c r="Z48" s="77">
        <v>1.43</v>
      </c>
      <c r="AA48" s="81">
        <v>1464022.98</v>
      </c>
      <c r="AB48" s="82">
        <v>929854185</v>
      </c>
      <c r="AC48" s="83">
        <v>412179926</v>
      </c>
      <c r="AD48" s="81">
        <v>46137565.420000002</v>
      </c>
      <c r="AE48" s="81">
        <v>29313326.190000001</v>
      </c>
      <c r="AF48" s="81"/>
      <c r="AG48" s="81">
        <v>47009.36</v>
      </c>
      <c r="AH48" s="81">
        <v>3731740.35</v>
      </c>
    </row>
    <row r="49" spans="1:34" x14ac:dyDescent="0.25">
      <c r="A49" s="7">
        <v>103029803</v>
      </c>
      <c r="B49" s="8" t="s">
        <v>641</v>
      </c>
      <c r="C49" s="8" t="s">
        <v>101</v>
      </c>
      <c r="D49" s="27">
        <v>32961</v>
      </c>
      <c r="E49" s="29">
        <v>8676</v>
      </c>
      <c r="F49" s="72">
        <v>14396341.880000001</v>
      </c>
      <c r="G49" s="73">
        <v>50.34</v>
      </c>
      <c r="H49" s="29">
        <f t="shared" si="0"/>
        <v>47</v>
      </c>
      <c r="I49" s="38" t="str">
        <f t="array" ref="I49">H49&amp;CHOOSE(AND(H49&lt;&gt;{11,12,13})*MIN(4,MOD(H49,10))+1,"th","st","nd","rd","th")</f>
        <v>47th</v>
      </c>
      <c r="J49" s="74">
        <v>0.98</v>
      </c>
      <c r="K49" s="75">
        <v>28133592.32</v>
      </c>
      <c r="L49" s="113">
        <v>1085.962</v>
      </c>
      <c r="M49" s="38">
        <v>635.96299999999997</v>
      </c>
      <c r="N49" s="72">
        <v>16338.45</v>
      </c>
      <c r="O49" s="29">
        <f t="shared" si="1"/>
        <v>88</v>
      </c>
      <c r="P49" s="38" t="str">
        <f t="array" ref="P49">O49&amp;CHOOSE(AND(O49&lt;&gt;{11,12,13})*MIN(4,MOD(O49,10))+1,"th","st","nd","rd","th")</f>
        <v>88th</v>
      </c>
      <c r="Q49" s="76">
        <v>0.78029999999999999</v>
      </c>
      <c r="R49" s="77">
        <v>0.76</v>
      </c>
      <c r="S49" s="78">
        <v>2.2700000000000001E-2</v>
      </c>
      <c r="T49" s="79">
        <v>14</v>
      </c>
      <c r="U49" s="80">
        <v>8747806</v>
      </c>
      <c r="V49" s="72">
        <v>5080.25</v>
      </c>
      <c r="W49" s="29">
        <f t="shared" si="2"/>
        <v>23</v>
      </c>
      <c r="X49" s="38" t="str">
        <f t="array" ref="X49">W49&amp;CHOOSE(AND(W49&lt;&gt;{11,12,13})*MIN(4,MOD(W49,10))+1,"th","st","nd","rd","th")</f>
        <v>23rd</v>
      </c>
      <c r="Y49" s="77">
        <v>0.28999999999999998</v>
      </c>
      <c r="Z49" s="77">
        <v>1.05</v>
      </c>
      <c r="AA49" s="81">
        <v>805106.92</v>
      </c>
      <c r="AB49" s="82">
        <v>388218744</v>
      </c>
      <c r="AC49" s="83">
        <v>245680215</v>
      </c>
      <c r="AD49" s="81">
        <v>28155833.050000001</v>
      </c>
      <c r="AE49" s="81">
        <v>13569718.66</v>
      </c>
      <c r="AF49" s="81"/>
      <c r="AG49" s="81">
        <v>21516.3</v>
      </c>
      <c r="AH49" s="81">
        <v>22240.73</v>
      </c>
    </row>
    <row r="50" spans="1:34" x14ac:dyDescent="0.25">
      <c r="A50" s="7">
        <v>103029902</v>
      </c>
      <c r="B50" s="8" t="s">
        <v>651</v>
      </c>
      <c r="C50" s="8" t="s">
        <v>101</v>
      </c>
      <c r="D50" s="27">
        <v>44006</v>
      </c>
      <c r="E50" s="29">
        <v>21833</v>
      </c>
      <c r="F50" s="72">
        <v>56188769.439999998</v>
      </c>
      <c r="G50" s="73">
        <v>58.48</v>
      </c>
      <c r="H50" s="29">
        <f t="shared" si="0"/>
        <v>68</v>
      </c>
      <c r="I50" s="38" t="str">
        <f t="array" ref="I50">H50&amp;CHOOSE(AND(H50&lt;&gt;{11,12,13})*MIN(4,MOD(H50,10))+1,"th","st","nd","rd","th")</f>
        <v>68th</v>
      </c>
      <c r="J50" s="74">
        <v>1.1399999999999999</v>
      </c>
      <c r="K50" s="75">
        <v>88435605.459999993</v>
      </c>
      <c r="L50" s="113">
        <v>4733.3540000000003</v>
      </c>
      <c r="M50" s="38">
        <v>1309.8399999999999</v>
      </c>
      <c r="N50" s="72">
        <v>14633.92</v>
      </c>
      <c r="O50" s="29">
        <f t="shared" si="1"/>
        <v>76</v>
      </c>
      <c r="P50" s="38" t="str">
        <f t="array" ref="P50">O50&amp;CHOOSE(AND(O50&lt;&gt;{11,12,13})*MIN(4,MOD(O50,10))+1,"th","st","nd","rd","th")</f>
        <v>76th</v>
      </c>
      <c r="Q50" s="76">
        <v>0.87119999999999997</v>
      </c>
      <c r="R50" s="77">
        <v>0.99</v>
      </c>
      <c r="S50" s="78">
        <v>2.01E-2</v>
      </c>
      <c r="T50" s="79">
        <v>29</v>
      </c>
      <c r="U50" s="80">
        <v>38637135</v>
      </c>
      <c r="V50" s="72">
        <v>6393.5</v>
      </c>
      <c r="W50" s="29">
        <f t="shared" si="2"/>
        <v>40</v>
      </c>
      <c r="X50" s="38" t="str">
        <f t="array" ref="X50">W50&amp;CHOOSE(AND(W50&lt;&gt;{11,12,13})*MIN(4,MOD(W50,10))+1,"th","st","nd","rd","th")</f>
        <v>40th</v>
      </c>
      <c r="Y50" s="77">
        <v>0.1</v>
      </c>
      <c r="Z50" s="77">
        <v>1.0900000000000001</v>
      </c>
      <c r="AA50" s="81">
        <v>2211656.83</v>
      </c>
      <c r="AB50" s="82">
        <v>1805510073</v>
      </c>
      <c r="AC50" s="83">
        <v>994282346</v>
      </c>
      <c r="AD50" s="81">
        <v>88438424.659999996</v>
      </c>
      <c r="AE50" s="81">
        <v>53820322.990000002</v>
      </c>
      <c r="AF50" s="81"/>
      <c r="AG50" s="81">
        <v>156789.62</v>
      </c>
      <c r="AH50" s="81">
        <v>2819.2</v>
      </c>
    </row>
    <row r="51" spans="1:34" x14ac:dyDescent="0.25">
      <c r="A51" s="7">
        <v>128030603</v>
      </c>
      <c r="B51" s="8" t="s">
        <v>113</v>
      </c>
      <c r="C51" s="8" t="s">
        <v>114</v>
      </c>
      <c r="D51" s="27">
        <v>47022</v>
      </c>
      <c r="E51" s="29">
        <v>3889</v>
      </c>
      <c r="F51" s="72">
        <v>8924301.1699999999</v>
      </c>
      <c r="G51" s="73">
        <v>48.8</v>
      </c>
      <c r="H51" s="29">
        <f t="shared" si="0"/>
        <v>44</v>
      </c>
      <c r="I51" s="38" t="str">
        <f t="array" ref="I51">H51&amp;CHOOSE(AND(H51&lt;&gt;{11,12,13})*MIN(4,MOD(H51,10))+1,"th","st","nd","rd","th")</f>
        <v>44th</v>
      </c>
      <c r="J51" s="74">
        <v>0.95</v>
      </c>
      <c r="K51" s="75">
        <v>21814749.370000001</v>
      </c>
      <c r="L51" s="113">
        <v>1272.68</v>
      </c>
      <c r="M51" s="38">
        <v>288.77100000000002</v>
      </c>
      <c r="N51" s="72">
        <v>13970.82</v>
      </c>
      <c r="O51" s="29">
        <f t="shared" si="1"/>
        <v>68</v>
      </c>
      <c r="P51" s="38" t="str">
        <f t="array" ref="P51">O51&amp;CHOOSE(AND(O51&lt;&gt;{11,12,13})*MIN(4,MOD(O51,10))+1,"th","st","nd","rd","th")</f>
        <v>68th</v>
      </c>
      <c r="Q51" s="76">
        <v>0.91249999999999998</v>
      </c>
      <c r="R51" s="77">
        <v>0.87</v>
      </c>
      <c r="S51" s="78">
        <v>1.8700000000000001E-2</v>
      </c>
      <c r="T51" s="79">
        <v>49</v>
      </c>
      <c r="U51" s="80">
        <v>6599457</v>
      </c>
      <c r="V51" s="72">
        <v>4226.49</v>
      </c>
      <c r="W51" s="29">
        <f t="shared" si="2"/>
        <v>15</v>
      </c>
      <c r="X51" s="38" t="str">
        <f t="array" ref="X51">W51&amp;CHOOSE(AND(W51&lt;&gt;{11,12,13})*MIN(4,MOD(W51,10))+1,"th","st","nd","rd","th")</f>
        <v>15th</v>
      </c>
      <c r="Y51" s="77">
        <v>0.41</v>
      </c>
      <c r="Z51" s="77">
        <v>1.28</v>
      </c>
      <c r="AA51" s="81">
        <v>879073.99</v>
      </c>
      <c r="AB51" s="82">
        <v>309676061</v>
      </c>
      <c r="AC51" s="83">
        <v>168545478</v>
      </c>
      <c r="AD51" s="81">
        <v>21948209.579999998</v>
      </c>
      <c r="AE51" s="81">
        <v>7976509.0099999998</v>
      </c>
      <c r="AF51" s="81"/>
      <c r="AG51" s="81">
        <v>68718.17</v>
      </c>
      <c r="AH51" s="81">
        <v>133460.21</v>
      </c>
    </row>
    <row r="52" spans="1:34" x14ac:dyDescent="0.25">
      <c r="A52" s="7">
        <v>128030852</v>
      </c>
      <c r="B52" s="8" t="s">
        <v>115</v>
      </c>
      <c r="C52" s="8" t="s">
        <v>114</v>
      </c>
      <c r="D52" s="27">
        <v>45860</v>
      </c>
      <c r="E52" s="29">
        <v>17426</v>
      </c>
      <c r="F52" s="72">
        <v>40159747.549999997</v>
      </c>
      <c r="G52" s="73">
        <v>50.25</v>
      </c>
      <c r="H52" s="29">
        <f t="shared" si="0"/>
        <v>47</v>
      </c>
      <c r="I52" s="38" t="str">
        <f t="array" ref="I52">H52&amp;CHOOSE(AND(H52&lt;&gt;{11,12,13})*MIN(4,MOD(H52,10))+1,"th","st","nd","rd","th")</f>
        <v>47th</v>
      </c>
      <c r="J52" s="74">
        <v>0.98</v>
      </c>
      <c r="K52" s="75">
        <v>85717273.010000005</v>
      </c>
      <c r="L52" s="113">
        <v>5474.59</v>
      </c>
      <c r="M52" s="38">
        <v>911.17600000000004</v>
      </c>
      <c r="N52" s="72">
        <v>13423.18</v>
      </c>
      <c r="O52" s="29">
        <f t="shared" si="1"/>
        <v>62</v>
      </c>
      <c r="P52" s="38" t="str">
        <f t="array" ref="P52">O52&amp;CHOOSE(AND(O52&lt;&gt;{11,12,13})*MIN(4,MOD(O52,10))+1,"th","st","nd","rd","th")</f>
        <v>62nd</v>
      </c>
      <c r="Q52" s="76">
        <v>0.94979999999999998</v>
      </c>
      <c r="R52" s="77">
        <v>0.93</v>
      </c>
      <c r="S52" s="78">
        <v>1.6199999999999999E-2</v>
      </c>
      <c r="T52" s="79">
        <v>135</v>
      </c>
      <c r="U52" s="80">
        <v>34248881</v>
      </c>
      <c r="V52" s="72">
        <v>5363.32</v>
      </c>
      <c r="W52" s="29">
        <f t="shared" si="2"/>
        <v>27</v>
      </c>
      <c r="X52" s="38" t="str">
        <f t="array" ref="X52">W52&amp;CHOOSE(AND(W52&lt;&gt;{11,12,13})*MIN(4,MOD(W52,10))+1,"th","st","nd","rd","th")</f>
        <v>27th</v>
      </c>
      <c r="Y52" s="77">
        <v>0.25</v>
      </c>
      <c r="Z52" s="77">
        <v>1.18</v>
      </c>
      <c r="AA52" s="81">
        <v>3587652.47</v>
      </c>
      <c r="AB52" s="82">
        <v>1706417363</v>
      </c>
      <c r="AC52" s="83">
        <v>775385603</v>
      </c>
      <c r="AD52" s="81">
        <v>85869943.609999999</v>
      </c>
      <c r="AE52" s="81">
        <v>36560357.759999998</v>
      </c>
      <c r="AF52" s="81"/>
      <c r="AG52" s="81">
        <v>11737.32</v>
      </c>
      <c r="AH52" s="81">
        <v>152670.6</v>
      </c>
    </row>
    <row r="53" spans="1:34" x14ac:dyDescent="0.25">
      <c r="A53" s="7">
        <v>128033053</v>
      </c>
      <c r="B53" s="8" t="s">
        <v>302</v>
      </c>
      <c r="C53" s="8" t="s">
        <v>114</v>
      </c>
      <c r="D53" s="27">
        <v>71580</v>
      </c>
      <c r="E53" s="29">
        <v>4941</v>
      </c>
      <c r="F53" s="72">
        <v>17221891</v>
      </c>
      <c r="G53" s="73">
        <v>48.69</v>
      </c>
      <c r="H53" s="29">
        <f t="shared" si="0"/>
        <v>44</v>
      </c>
      <c r="I53" s="38" t="str">
        <f t="array" ref="I53">H53&amp;CHOOSE(AND(H53&lt;&gt;{11,12,13})*MIN(4,MOD(H53,10))+1,"th","st","nd","rd","th")</f>
        <v>44th</v>
      </c>
      <c r="J53" s="74">
        <v>0.95</v>
      </c>
      <c r="K53" s="75">
        <v>26623387.57</v>
      </c>
      <c r="L53" s="113">
        <v>1922.3620000000001</v>
      </c>
      <c r="M53" s="38">
        <v>158.30199999999999</v>
      </c>
      <c r="N53" s="72">
        <v>12795.62</v>
      </c>
      <c r="O53" s="29">
        <f t="shared" si="1"/>
        <v>51</v>
      </c>
      <c r="P53" s="38" t="str">
        <f t="array" ref="P53">O53&amp;CHOOSE(AND(O53&lt;&gt;{11,12,13})*MIN(4,MOD(O53,10))+1,"th","st","nd","rd","th")</f>
        <v>51st</v>
      </c>
      <c r="Q53" s="76">
        <v>0.99639999999999995</v>
      </c>
      <c r="R53" s="77">
        <v>0.95</v>
      </c>
      <c r="S53" s="78">
        <v>1.49E-2</v>
      </c>
      <c r="T53" s="79">
        <v>192</v>
      </c>
      <c r="U53" s="80">
        <v>15910136</v>
      </c>
      <c r="V53" s="72">
        <v>7646.66</v>
      </c>
      <c r="W53" s="29">
        <f t="shared" si="2"/>
        <v>56</v>
      </c>
      <c r="X53" s="38" t="str">
        <f t="array" ref="X53">W53&amp;CHOOSE(AND(W53&lt;&gt;{11,12,13})*MIN(4,MOD(W53,10))+1,"th","st","nd","rd","th")</f>
        <v>56th</v>
      </c>
      <c r="Y53" s="77">
        <v>0</v>
      </c>
      <c r="Z53" s="77">
        <v>0.95</v>
      </c>
      <c r="AA53" s="81">
        <v>705382.59</v>
      </c>
      <c r="AB53" s="82">
        <v>791790082</v>
      </c>
      <c r="AC53" s="83">
        <v>361118339</v>
      </c>
      <c r="AD53" s="81">
        <v>26633887.57</v>
      </c>
      <c r="AE53" s="81">
        <v>16476808.59</v>
      </c>
      <c r="AF53" s="81"/>
      <c r="AG53" s="81">
        <v>39699.82</v>
      </c>
      <c r="AH53" s="81">
        <v>10500</v>
      </c>
    </row>
    <row r="54" spans="1:34" x14ac:dyDescent="0.25">
      <c r="A54" s="7">
        <v>128034503</v>
      </c>
      <c r="B54" s="8" t="s">
        <v>375</v>
      </c>
      <c r="C54" s="8" t="s">
        <v>114</v>
      </c>
      <c r="D54" s="27">
        <v>48429</v>
      </c>
      <c r="E54" s="29">
        <v>2695</v>
      </c>
      <c r="F54" s="72">
        <v>6983074.0800000001</v>
      </c>
      <c r="G54" s="73">
        <v>53.5</v>
      </c>
      <c r="H54" s="29">
        <f t="shared" si="0"/>
        <v>56</v>
      </c>
      <c r="I54" s="38" t="str">
        <f t="array" ref="I54">H54&amp;CHOOSE(AND(H54&lt;&gt;{11,12,13})*MIN(4,MOD(H54,10))+1,"th","st","nd","rd","th")</f>
        <v>56th</v>
      </c>
      <c r="J54" s="74">
        <v>1.04</v>
      </c>
      <c r="K54" s="75">
        <v>13254452.09</v>
      </c>
      <c r="L54" s="113">
        <v>742.37599999999998</v>
      </c>
      <c r="M54" s="38">
        <v>142.03200000000001</v>
      </c>
      <c r="N54" s="72">
        <v>14986.81</v>
      </c>
      <c r="O54" s="29">
        <f t="shared" si="1"/>
        <v>80</v>
      </c>
      <c r="P54" s="38" t="str">
        <f t="array" ref="P54">O54&amp;CHOOSE(AND(O54&lt;&gt;{11,12,13})*MIN(4,MOD(O54,10))+1,"th","st","nd","rd","th")</f>
        <v>80th</v>
      </c>
      <c r="Q54" s="76">
        <v>0.85070000000000001</v>
      </c>
      <c r="R54" s="77">
        <v>0.88</v>
      </c>
      <c r="S54" s="78">
        <v>2.1100000000000001E-2</v>
      </c>
      <c r="T54" s="79">
        <v>23</v>
      </c>
      <c r="U54" s="80">
        <v>4569436</v>
      </c>
      <c r="V54" s="72">
        <v>5166.66</v>
      </c>
      <c r="W54" s="29">
        <f t="shared" si="2"/>
        <v>24</v>
      </c>
      <c r="X54" s="38" t="str">
        <f t="array" ref="X54">W54&amp;CHOOSE(AND(W54&lt;&gt;{11,12,13})*MIN(4,MOD(W54,10))+1,"th","st","nd","rd","th")</f>
        <v>24th</v>
      </c>
      <c r="Y54" s="77">
        <v>0.28000000000000003</v>
      </c>
      <c r="Z54" s="77">
        <v>1.1599999999999999</v>
      </c>
      <c r="AA54" s="81">
        <v>446638.12</v>
      </c>
      <c r="AB54" s="82">
        <v>218980444</v>
      </c>
      <c r="AC54" s="83">
        <v>112138136</v>
      </c>
      <c r="AD54" s="81">
        <v>13254667.09</v>
      </c>
      <c r="AE54" s="81">
        <v>6523255.1600000001</v>
      </c>
      <c r="AF54" s="81"/>
      <c r="AG54" s="81">
        <v>13180.8</v>
      </c>
      <c r="AH54" s="81">
        <v>215</v>
      </c>
    </row>
    <row r="55" spans="1:34" x14ac:dyDescent="0.25">
      <c r="A55" s="7">
        <v>127040503</v>
      </c>
      <c r="B55" s="8" t="s">
        <v>3</v>
      </c>
      <c r="C55" s="8" t="s">
        <v>99</v>
      </c>
      <c r="D55" s="27">
        <v>31121</v>
      </c>
      <c r="E55" s="29">
        <v>4324</v>
      </c>
      <c r="F55" s="72">
        <v>7073613.0999999996</v>
      </c>
      <c r="G55" s="73">
        <v>52.57</v>
      </c>
      <c r="H55" s="29">
        <f t="shared" si="0"/>
        <v>54</v>
      </c>
      <c r="I55" s="38" t="str">
        <f t="array" ref="I55">H55&amp;CHOOSE(AND(H55&lt;&gt;{11,12,13})*MIN(4,MOD(H55,10))+1,"th","st","nd","rd","th")</f>
        <v>54th</v>
      </c>
      <c r="J55" s="74">
        <v>1.02</v>
      </c>
      <c r="K55" s="75">
        <v>19825981.620000001</v>
      </c>
      <c r="L55" s="113">
        <v>1204.1189999999999</v>
      </c>
      <c r="M55" s="38">
        <v>778.14</v>
      </c>
      <c r="N55" s="72">
        <v>10001.709999999999</v>
      </c>
      <c r="O55" s="29">
        <f t="shared" si="1"/>
        <v>6</v>
      </c>
      <c r="P55" s="38" t="str">
        <f t="array" ref="P55">O55&amp;CHOOSE(AND(O55&lt;&gt;{11,12,13})*MIN(4,MOD(O55,10))+1,"th","st","nd","rd","th")</f>
        <v>6th</v>
      </c>
      <c r="Q55" s="76">
        <v>1.2746999999999999</v>
      </c>
      <c r="R55" s="77">
        <v>1.02</v>
      </c>
      <c r="S55" s="78">
        <v>1.9599999999999999E-2</v>
      </c>
      <c r="T55" s="79">
        <v>34</v>
      </c>
      <c r="U55" s="80">
        <v>4985835</v>
      </c>
      <c r="V55" s="72">
        <v>2515.23</v>
      </c>
      <c r="W55" s="29">
        <f t="shared" si="2"/>
        <v>3</v>
      </c>
      <c r="X55" s="38" t="str">
        <f t="array" ref="X55">W55&amp;CHOOSE(AND(W55&lt;&gt;{11,12,13})*MIN(4,MOD(W55,10))+1,"th","st","nd","rd","th")</f>
        <v>3rd</v>
      </c>
      <c r="Y55" s="77">
        <v>0.65</v>
      </c>
      <c r="Z55" s="77">
        <v>1.67</v>
      </c>
      <c r="AA55" s="81">
        <v>748511.18</v>
      </c>
      <c r="AB55" s="82">
        <v>246040337</v>
      </c>
      <c r="AC55" s="83">
        <v>115252049</v>
      </c>
      <c r="AD55" s="81">
        <v>19825981.620000001</v>
      </c>
      <c r="AE55" s="81">
        <v>6267490.8899999997</v>
      </c>
      <c r="AF55" s="81"/>
      <c r="AG55" s="81">
        <v>57611.03</v>
      </c>
      <c r="AH55" s="81"/>
    </row>
    <row r="56" spans="1:34" x14ac:dyDescent="0.25">
      <c r="A56" s="7">
        <v>127040703</v>
      </c>
      <c r="B56" s="8" t="s">
        <v>108</v>
      </c>
      <c r="C56" s="8" t="s">
        <v>99</v>
      </c>
      <c r="D56" s="27">
        <v>56110</v>
      </c>
      <c r="E56" s="29">
        <v>10388</v>
      </c>
      <c r="F56" s="72">
        <v>25785730.559999999</v>
      </c>
      <c r="G56" s="73">
        <v>44.24</v>
      </c>
      <c r="H56" s="29">
        <f t="shared" si="0"/>
        <v>34</v>
      </c>
      <c r="I56" s="38" t="str">
        <f t="array" ref="I56">H56&amp;CHOOSE(AND(H56&lt;&gt;{11,12,13})*MIN(4,MOD(H56,10))+1,"th","st","nd","rd","th")</f>
        <v>34th</v>
      </c>
      <c r="J56" s="74">
        <v>0.86</v>
      </c>
      <c r="K56" s="75">
        <v>43116848.539999999</v>
      </c>
      <c r="L56" s="113">
        <v>2761.902</v>
      </c>
      <c r="M56" s="38">
        <v>486.24799999999999</v>
      </c>
      <c r="N56" s="72">
        <v>13274.28</v>
      </c>
      <c r="O56" s="29">
        <f t="shared" si="1"/>
        <v>59</v>
      </c>
      <c r="P56" s="38" t="str">
        <f t="array" ref="P56">O56&amp;CHOOSE(AND(O56&lt;&gt;{11,12,13})*MIN(4,MOD(O56,10))+1,"th","st","nd","rd","th")</f>
        <v>59th</v>
      </c>
      <c r="Q56" s="76">
        <v>0.96040000000000003</v>
      </c>
      <c r="R56" s="77">
        <v>0.83</v>
      </c>
      <c r="S56" s="78">
        <v>1.6500000000000001E-2</v>
      </c>
      <c r="T56" s="79">
        <v>124</v>
      </c>
      <c r="U56" s="80">
        <v>21599317</v>
      </c>
      <c r="V56" s="72">
        <v>6649.73</v>
      </c>
      <c r="W56" s="29">
        <f t="shared" si="2"/>
        <v>44</v>
      </c>
      <c r="X56" s="38" t="str">
        <f t="array" ref="X56">W56&amp;CHOOSE(AND(W56&lt;&gt;{11,12,13})*MIN(4,MOD(W56,10))+1,"th","st","nd","rd","th")</f>
        <v>44th</v>
      </c>
      <c r="Y56" s="77">
        <v>7.0000000000000007E-2</v>
      </c>
      <c r="Z56" s="77">
        <v>0.9</v>
      </c>
      <c r="AA56" s="81">
        <v>1052269.68</v>
      </c>
      <c r="AB56" s="82">
        <v>1019525763</v>
      </c>
      <c r="AC56" s="83">
        <v>545642129</v>
      </c>
      <c r="AD56" s="81">
        <v>43154181.25</v>
      </c>
      <c r="AE56" s="81">
        <v>24705159.969999999</v>
      </c>
      <c r="AF56" s="81"/>
      <c r="AG56" s="81">
        <v>28300.91</v>
      </c>
      <c r="AH56" s="81">
        <v>37332.71</v>
      </c>
    </row>
    <row r="57" spans="1:34" x14ac:dyDescent="0.25">
      <c r="A57" s="7">
        <v>127041203</v>
      </c>
      <c r="B57" s="8" t="s">
        <v>130</v>
      </c>
      <c r="C57" s="8" t="s">
        <v>99</v>
      </c>
      <c r="D57" s="27">
        <v>60158</v>
      </c>
      <c r="E57" s="29">
        <v>6281</v>
      </c>
      <c r="F57" s="72">
        <v>19412299.239999998</v>
      </c>
      <c r="G57" s="73">
        <v>51.38</v>
      </c>
      <c r="H57" s="29">
        <f t="shared" si="0"/>
        <v>50</v>
      </c>
      <c r="I57" s="38" t="str">
        <f t="array" ref="I57">H57&amp;CHOOSE(AND(H57&lt;&gt;{11,12,13})*MIN(4,MOD(H57,10))+1,"th","st","nd","rd","th")</f>
        <v>50th</v>
      </c>
      <c r="J57" s="74">
        <v>1</v>
      </c>
      <c r="K57" s="75">
        <v>28195131.829999998</v>
      </c>
      <c r="L57" s="113">
        <v>2035.501</v>
      </c>
      <c r="M57" s="38">
        <v>222.46799999999999</v>
      </c>
      <c r="N57" s="72">
        <v>12486.94</v>
      </c>
      <c r="O57" s="29">
        <f t="shared" si="1"/>
        <v>45</v>
      </c>
      <c r="P57" s="38" t="str">
        <f t="array" ref="P57">O57&amp;CHOOSE(AND(O57&lt;&gt;{11,12,13})*MIN(4,MOD(O57,10))+1,"th","st","nd","rd","th")</f>
        <v>45th</v>
      </c>
      <c r="Q57" s="76">
        <v>1.0209999999999999</v>
      </c>
      <c r="R57" s="77">
        <v>1</v>
      </c>
      <c r="S57" s="78">
        <v>1.47E-2</v>
      </c>
      <c r="T57" s="79">
        <v>201</v>
      </c>
      <c r="U57" s="80">
        <v>18255302</v>
      </c>
      <c r="V57" s="72">
        <v>8084.83</v>
      </c>
      <c r="W57" s="29">
        <f t="shared" si="2"/>
        <v>61</v>
      </c>
      <c r="X57" s="38" t="str">
        <f t="array" ref="X57">W57&amp;CHOOSE(AND(W57&lt;&gt;{11,12,13})*MIN(4,MOD(W57,10))+1,"th","st","nd","rd","th")</f>
        <v>61st</v>
      </c>
      <c r="Y57" s="77">
        <v>0</v>
      </c>
      <c r="Z57" s="77">
        <v>1</v>
      </c>
      <c r="AA57" s="81">
        <v>429467.58</v>
      </c>
      <c r="AB57" s="82">
        <v>885944861</v>
      </c>
      <c r="AC57" s="83">
        <v>436903084</v>
      </c>
      <c r="AD57" s="81">
        <v>28818854.02</v>
      </c>
      <c r="AE57" s="81">
        <v>18976195.100000001</v>
      </c>
      <c r="AF57" s="81">
        <v>5587.81</v>
      </c>
      <c r="AG57" s="81">
        <v>1048.75</v>
      </c>
      <c r="AH57" s="81">
        <v>623722.18999999994</v>
      </c>
    </row>
    <row r="58" spans="1:34" x14ac:dyDescent="0.25">
      <c r="A58" s="7">
        <v>127041503</v>
      </c>
      <c r="B58" s="8" t="s">
        <v>150</v>
      </c>
      <c r="C58" s="8" t="s">
        <v>99</v>
      </c>
      <c r="D58" s="27">
        <v>40936</v>
      </c>
      <c r="E58" s="29">
        <v>5315</v>
      </c>
      <c r="F58" s="72">
        <v>9042404.2599999998</v>
      </c>
      <c r="G58" s="73">
        <v>41.56</v>
      </c>
      <c r="H58" s="29">
        <f t="shared" si="0"/>
        <v>27</v>
      </c>
      <c r="I58" s="38" t="str">
        <f t="array" ref="I58">H58&amp;CHOOSE(AND(H58&lt;&gt;{11,12,13})*MIN(4,MOD(H58,10))+1,"th","st","nd","rd","th")</f>
        <v>27th</v>
      </c>
      <c r="J58" s="74">
        <v>0.81</v>
      </c>
      <c r="K58" s="75">
        <v>26099851</v>
      </c>
      <c r="L58" s="113">
        <v>1789.1690000000001</v>
      </c>
      <c r="M58" s="38">
        <v>481.51499999999999</v>
      </c>
      <c r="N58" s="72">
        <v>11494.27</v>
      </c>
      <c r="O58" s="29">
        <f t="shared" si="1"/>
        <v>22</v>
      </c>
      <c r="P58" s="38" t="str">
        <f t="array" ref="P58">O58&amp;CHOOSE(AND(O58&lt;&gt;{11,12,13})*MIN(4,MOD(O58,10))+1,"th","st","nd","rd","th")</f>
        <v>22nd</v>
      </c>
      <c r="Q58" s="76">
        <v>1.1092</v>
      </c>
      <c r="R58" s="77">
        <v>0.81</v>
      </c>
      <c r="S58" s="78">
        <v>1.6899999999999998E-2</v>
      </c>
      <c r="T58" s="79">
        <v>109</v>
      </c>
      <c r="U58" s="80">
        <v>7399803</v>
      </c>
      <c r="V58" s="72">
        <v>3258.84</v>
      </c>
      <c r="W58" s="29">
        <f t="shared" si="2"/>
        <v>7</v>
      </c>
      <c r="X58" s="38" t="str">
        <f t="array" ref="X58">W58&amp;CHOOSE(AND(W58&lt;&gt;{11,12,13})*MIN(4,MOD(W58,10))+1,"th","st","nd","rd","th")</f>
        <v>7th</v>
      </c>
      <c r="Y58" s="77">
        <v>0.54</v>
      </c>
      <c r="Z58" s="77">
        <v>1.35</v>
      </c>
      <c r="AA58" s="81">
        <v>995552.26</v>
      </c>
      <c r="AB58" s="82">
        <v>343191213</v>
      </c>
      <c r="AC58" s="83">
        <v>193026416</v>
      </c>
      <c r="AD58" s="81">
        <v>26101994</v>
      </c>
      <c r="AE58" s="81">
        <v>8009298</v>
      </c>
      <c r="AF58" s="81"/>
      <c r="AG58" s="81">
        <v>37554</v>
      </c>
      <c r="AH58" s="81">
        <v>2143</v>
      </c>
    </row>
    <row r="59" spans="1:34" x14ac:dyDescent="0.25">
      <c r="A59" s="7">
        <v>127041603</v>
      </c>
      <c r="B59" s="8" t="s">
        <v>153</v>
      </c>
      <c r="C59" s="8" t="s">
        <v>99</v>
      </c>
      <c r="D59" s="27">
        <v>61250</v>
      </c>
      <c r="E59" s="29">
        <v>7032</v>
      </c>
      <c r="F59" s="72">
        <v>19550767.640000001</v>
      </c>
      <c r="G59" s="73">
        <v>45.39</v>
      </c>
      <c r="H59" s="29">
        <f t="shared" si="0"/>
        <v>36</v>
      </c>
      <c r="I59" s="38" t="str">
        <f t="array" ref="I59">H59&amp;CHOOSE(AND(H59&lt;&gt;{11,12,13})*MIN(4,MOD(H59,10))+1,"th","st","nd","rd","th")</f>
        <v>36th</v>
      </c>
      <c r="J59" s="74">
        <v>0.88</v>
      </c>
      <c r="K59" s="75">
        <v>32840760</v>
      </c>
      <c r="L59" s="113">
        <v>2450.1610000000001</v>
      </c>
      <c r="M59" s="38">
        <v>301.49</v>
      </c>
      <c r="N59" s="72">
        <v>11934.93</v>
      </c>
      <c r="O59" s="29">
        <f t="shared" si="1"/>
        <v>33</v>
      </c>
      <c r="P59" s="38" t="str">
        <f t="array" ref="P59">O59&amp;CHOOSE(AND(O59&lt;&gt;{11,12,13})*MIN(4,MOD(O59,10))+1,"th","st","nd","rd","th")</f>
        <v>33rd</v>
      </c>
      <c r="Q59" s="76">
        <v>1.0682</v>
      </c>
      <c r="R59" s="77">
        <v>0.88</v>
      </c>
      <c r="S59" s="78">
        <v>1.35E-2</v>
      </c>
      <c r="T59" s="79">
        <v>269</v>
      </c>
      <c r="U59" s="80">
        <v>19998883</v>
      </c>
      <c r="V59" s="72">
        <v>7267.96</v>
      </c>
      <c r="W59" s="29">
        <f t="shared" si="2"/>
        <v>51</v>
      </c>
      <c r="X59" s="38" t="str">
        <f t="array" ref="X59">W59&amp;CHOOSE(AND(W59&lt;&gt;{11,12,13})*MIN(4,MOD(W59,10))+1,"th","st","nd","rd","th")</f>
        <v>51st</v>
      </c>
      <c r="Y59" s="77">
        <v>0</v>
      </c>
      <c r="Z59" s="77">
        <v>0.88</v>
      </c>
      <c r="AA59" s="81">
        <v>861808.64000000001</v>
      </c>
      <c r="AB59" s="82">
        <v>1004741857</v>
      </c>
      <c r="AC59" s="83">
        <v>444452590</v>
      </c>
      <c r="AD59" s="81">
        <v>32840760</v>
      </c>
      <c r="AE59" s="81">
        <v>18679989</v>
      </c>
      <c r="AF59" s="81"/>
      <c r="AG59" s="81">
        <v>8970</v>
      </c>
      <c r="AH59" s="81"/>
    </row>
    <row r="60" spans="1:34" x14ac:dyDescent="0.25">
      <c r="A60" s="7">
        <v>127042003</v>
      </c>
      <c r="B60" s="8" t="s">
        <v>201</v>
      </c>
      <c r="C60" s="8" t="s">
        <v>99</v>
      </c>
      <c r="D60" s="27">
        <v>60908</v>
      </c>
      <c r="E60" s="29">
        <v>7243</v>
      </c>
      <c r="F60" s="72">
        <v>19341147.190000001</v>
      </c>
      <c r="G60" s="73">
        <v>43.84</v>
      </c>
      <c r="H60" s="29">
        <f t="shared" si="0"/>
        <v>33</v>
      </c>
      <c r="I60" s="38" t="str">
        <f t="array" ref="I60">H60&amp;CHOOSE(AND(H60&lt;&gt;{11,12,13})*MIN(4,MOD(H60,10))+1,"th","st","nd","rd","th")</f>
        <v>33rd</v>
      </c>
      <c r="J60" s="74">
        <v>0.85</v>
      </c>
      <c r="K60" s="75">
        <v>34694399.439999998</v>
      </c>
      <c r="L60" s="113">
        <v>2355.9870000000001</v>
      </c>
      <c r="M60" s="38">
        <v>254.70500000000001</v>
      </c>
      <c r="N60" s="72">
        <v>13289.35</v>
      </c>
      <c r="O60" s="29">
        <f t="shared" si="1"/>
        <v>60</v>
      </c>
      <c r="P60" s="38" t="str">
        <f t="array" ref="P60">O60&amp;CHOOSE(AND(O60&lt;&gt;{11,12,13})*MIN(4,MOD(O60,10))+1,"th","st","nd","rd","th")</f>
        <v>60th</v>
      </c>
      <c r="Q60" s="76">
        <v>0.95930000000000004</v>
      </c>
      <c r="R60" s="77">
        <v>0.82</v>
      </c>
      <c r="S60" s="78">
        <v>1.18E-2</v>
      </c>
      <c r="T60" s="79">
        <v>379</v>
      </c>
      <c r="U60" s="80">
        <v>22690635</v>
      </c>
      <c r="V60" s="72">
        <v>8691.43</v>
      </c>
      <c r="W60" s="29">
        <f t="shared" si="2"/>
        <v>67</v>
      </c>
      <c r="X60" s="38" t="str">
        <f t="array" ref="X60">W60&amp;CHOOSE(AND(W60&lt;&gt;{11,12,13})*MIN(4,MOD(W60,10))+1,"th","st","nd","rd","th")</f>
        <v>67th</v>
      </c>
      <c r="Y60" s="77">
        <v>0</v>
      </c>
      <c r="Z60" s="77">
        <v>0.82</v>
      </c>
      <c r="AA60" s="81">
        <v>840855.35</v>
      </c>
      <c r="AB60" s="82">
        <v>1183071970</v>
      </c>
      <c r="AC60" s="83">
        <v>461176913</v>
      </c>
      <c r="AD60" s="81">
        <v>34702349.439999998</v>
      </c>
      <c r="AE60" s="81">
        <v>18337502.059999999</v>
      </c>
      <c r="AF60" s="81"/>
      <c r="AG60" s="81">
        <v>162789.78</v>
      </c>
      <c r="AH60" s="81">
        <v>7950</v>
      </c>
    </row>
    <row r="61" spans="1:34" x14ac:dyDescent="0.25">
      <c r="A61" s="7">
        <v>127042853</v>
      </c>
      <c r="B61" s="8" t="s">
        <v>301</v>
      </c>
      <c r="C61" s="8" t="s">
        <v>99</v>
      </c>
      <c r="D61" s="27">
        <v>56060</v>
      </c>
      <c r="E61" s="29">
        <v>4966</v>
      </c>
      <c r="F61" s="72">
        <v>9413258.459999999</v>
      </c>
      <c r="G61" s="73">
        <v>33.81</v>
      </c>
      <c r="H61" s="29">
        <f t="shared" si="0"/>
        <v>11</v>
      </c>
      <c r="I61" s="38" t="str">
        <f t="array" ref="I61">H61&amp;CHOOSE(AND(H61&lt;&gt;{11,12,13})*MIN(4,MOD(H61,10))+1,"th","st","nd","rd","th")</f>
        <v>11th</v>
      </c>
      <c r="J61" s="74">
        <v>0.66</v>
      </c>
      <c r="K61" s="75">
        <v>21057707.719999999</v>
      </c>
      <c r="L61" s="113">
        <v>1440.864</v>
      </c>
      <c r="M61" s="38">
        <v>181.08600000000001</v>
      </c>
      <c r="N61" s="72">
        <v>12982.96</v>
      </c>
      <c r="O61" s="29">
        <f t="shared" si="1"/>
        <v>55</v>
      </c>
      <c r="P61" s="38" t="str">
        <f t="array" ref="P61">O61&amp;CHOOSE(AND(O61&lt;&gt;{11,12,13})*MIN(4,MOD(O61,10))+1,"th","st","nd","rd","th")</f>
        <v>55th</v>
      </c>
      <c r="Q61" s="76">
        <v>0.98199999999999998</v>
      </c>
      <c r="R61" s="77">
        <v>0.65</v>
      </c>
      <c r="S61" s="78">
        <v>1.17E-2</v>
      </c>
      <c r="T61" s="79">
        <v>381</v>
      </c>
      <c r="U61" s="80">
        <v>11064633</v>
      </c>
      <c r="V61" s="72">
        <v>6821.81</v>
      </c>
      <c r="W61" s="29">
        <f t="shared" si="2"/>
        <v>47</v>
      </c>
      <c r="X61" s="38" t="str">
        <f t="array" ref="X61">W61&amp;CHOOSE(AND(W61&lt;&gt;{11,12,13})*MIN(4,MOD(W61,10))+1,"th","st","nd","rd","th")</f>
        <v>47th</v>
      </c>
      <c r="Y61" s="77">
        <v>0.04</v>
      </c>
      <c r="Z61" s="77">
        <v>0.69</v>
      </c>
      <c r="AA61" s="81">
        <v>501105.54</v>
      </c>
      <c r="AB61" s="82">
        <v>561994112</v>
      </c>
      <c r="AC61" s="83">
        <v>239790875</v>
      </c>
      <c r="AD61" s="81">
        <v>21057707.719999999</v>
      </c>
      <c r="AE61" s="81">
        <v>8895795.1099999994</v>
      </c>
      <c r="AF61" s="81"/>
      <c r="AG61" s="81">
        <v>16357.81</v>
      </c>
      <c r="AH61" s="81"/>
    </row>
    <row r="62" spans="1:34" x14ac:dyDescent="0.25">
      <c r="A62" s="7">
        <v>127044103</v>
      </c>
      <c r="B62" s="8" t="s">
        <v>338</v>
      </c>
      <c r="C62" s="8" t="s">
        <v>99</v>
      </c>
      <c r="D62" s="27">
        <v>63090</v>
      </c>
      <c r="E62" s="29">
        <v>7342</v>
      </c>
      <c r="F62" s="72">
        <v>20287479.57</v>
      </c>
      <c r="G62" s="73">
        <v>43.8</v>
      </c>
      <c r="H62" s="29">
        <f t="shared" si="0"/>
        <v>33</v>
      </c>
      <c r="I62" s="38" t="str">
        <f t="array" ref="I62">H62&amp;CHOOSE(AND(H62&lt;&gt;{11,12,13})*MIN(4,MOD(H62,10))+1,"th","st","nd","rd","th")</f>
        <v>33rd</v>
      </c>
      <c r="J62" s="74">
        <v>0.85</v>
      </c>
      <c r="K62" s="75">
        <v>36505078.719999999</v>
      </c>
      <c r="L62" s="113">
        <v>2159.67</v>
      </c>
      <c r="M62" s="38">
        <v>217.80099999999999</v>
      </c>
      <c r="N62" s="72">
        <v>15354.58</v>
      </c>
      <c r="O62" s="29">
        <f t="shared" si="1"/>
        <v>82</v>
      </c>
      <c r="P62" s="38" t="str">
        <f t="array" ref="P62">O62&amp;CHOOSE(AND(O62&lt;&gt;{11,12,13})*MIN(4,MOD(O62,10))+1,"th","st","nd","rd","th")</f>
        <v>82nd</v>
      </c>
      <c r="Q62" s="76">
        <v>0.83030000000000004</v>
      </c>
      <c r="R62" s="77">
        <v>0.71</v>
      </c>
      <c r="S62" s="78">
        <v>1.5100000000000001E-2</v>
      </c>
      <c r="T62" s="79">
        <v>177</v>
      </c>
      <c r="U62" s="80">
        <v>18516668</v>
      </c>
      <c r="V62" s="72">
        <v>7788.39</v>
      </c>
      <c r="W62" s="29">
        <f t="shared" si="2"/>
        <v>58</v>
      </c>
      <c r="X62" s="38" t="str">
        <f t="array" ref="X62">W62&amp;CHOOSE(AND(W62&lt;&gt;{11,12,13})*MIN(4,MOD(W62,10))+1,"th","st","nd","rd","th")</f>
        <v>58th</v>
      </c>
      <c r="Y62" s="77">
        <v>0</v>
      </c>
      <c r="Z62" s="77">
        <v>0.71</v>
      </c>
      <c r="AA62" s="81">
        <v>1149545.5</v>
      </c>
      <c r="AB62" s="82">
        <v>894266992</v>
      </c>
      <c r="AC62" s="83">
        <v>447520532</v>
      </c>
      <c r="AD62" s="81">
        <v>36671784.960000001</v>
      </c>
      <c r="AE62" s="81">
        <v>19115129.350000001</v>
      </c>
      <c r="AF62" s="81"/>
      <c r="AG62" s="81">
        <v>22804.720000000001</v>
      </c>
      <c r="AH62" s="81">
        <v>166706.23999999999</v>
      </c>
    </row>
    <row r="63" spans="1:34" x14ac:dyDescent="0.25">
      <c r="A63" s="7">
        <v>127045303</v>
      </c>
      <c r="B63" s="8" t="s">
        <v>403</v>
      </c>
      <c r="C63" s="8" t="s">
        <v>99</v>
      </c>
      <c r="D63" s="27">
        <v>30474</v>
      </c>
      <c r="E63" s="29">
        <v>1134</v>
      </c>
      <c r="F63" s="72">
        <v>1085839.07</v>
      </c>
      <c r="G63" s="73">
        <v>31.42</v>
      </c>
      <c r="H63" s="29">
        <f t="shared" si="0"/>
        <v>8</v>
      </c>
      <c r="I63" s="38" t="str">
        <f t="array" ref="I63">H63&amp;CHOOSE(AND(H63&lt;&gt;{11,12,13})*MIN(4,MOD(H63,10))+1,"th","st","nd","rd","th")</f>
        <v>8th</v>
      </c>
      <c r="J63" s="74">
        <v>0.61</v>
      </c>
      <c r="K63" s="75">
        <v>4995023.54</v>
      </c>
      <c r="L63" s="113">
        <v>388.54</v>
      </c>
      <c r="M63" s="38">
        <v>152.26900000000001</v>
      </c>
      <c r="N63" s="72">
        <v>9236.2099999999991</v>
      </c>
      <c r="O63" s="29">
        <f t="shared" si="1"/>
        <v>2</v>
      </c>
      <c r="P63" s="38" t="str">
        <f t="array" ref="P63">O63&amp;CHOOSE(AND(O63&lt;&gt;{11,12,13})*MIN(4,MOD(O63,10))+1,"th","st","nd","rd","th")</f>
        <v>2nd</v>
      </c>
      <c r="Q63" s="76">
        <v>1.3803000000000001</v>
      </c>
      <c r="R63" s="77">
        <v>0.61</v>
      </c>
      <c r="S63" s="78">
        <v>1.06E-2</v>
      </c>
      <c r="T63" s="79">
        <v>440</v>
      </c>
      <c r="U63" s="80">
        <v>1415177</v>
      </c>
      <c r="V63" s="72">
        <v>2616.7800000000002</v>
      </c>
      <c r="W63" s="29">
        <f t="shared" si="2"/>
        <v>3</v>
      </c>
      <c r="X63" s="38" t="str">
        <f t="array" ref="X63">W63&amp;CHOOSE(AND(W63&lt;&gt;{11,12,13})*MIN(4,MOD(W63,10))+1,"th","st","nd","rd","th")</f>
        <v>3rd</v>
      </c>
      <c r="Y63" s="77">
        <v>0.63</v>
      </c>
      <c r="Z63" s="77">
        <v>1.24</v>
      </c>
      <c r="AA63" s="81">
        <v>88777.2</v>
      </c>
      <c r="AB63" s="82">
        <v>65434178</v>
      </c>
      <c r="AC63" s="83">
        <v>37114899</v>
      </c>
      <c r="AD63" s="81">
        <v>4995023.54</v>
      </c>
      <c r="AE63" s="81">
        <v>907094.05</v>
      </c>
      <c r="AF63" s="81"/>
      <c r="AG63" s="81">
        <v>89967.82</v>
      </c>
      <c r="AH63" s="81"/>
    </row>
    <row r="64" spans="1:34" x14ac:dyDescent="0.25">
      <c r="A64" s="7">
        <v>127045653</v>
      </c>
      <c r="B64" s="8" t="s">
        <v>432</v>
      </c>
      <c r="C64" s="8" t="s">
        <v>99</v>
      </c>
      <c r="D64" s="27">
        <v>44752</v>
      </c>
      <c r="E64" s="29">
        <v>4594</v>
      </c>
      <c r="F64" s="72">
        <v>7305943.7400000002</v>
      </c>
      <c r="G64" s="73">
        <v>35.54</v>
      </c>
      <c r="H64" s="29">
        <f t="shared" si="0"/>
        <v>13</v>
      </c>
      <c r="I64" s="38" t="str">
        <f t="array" ref="I64">H64&amp;CHOOSE(AND(H64&lt;&gt;{11,12,13})*MIN(4,MOD(H64,10))+1,"th","st","nd","rd","th")</f>
        <v>13th</v>
      </c>
      <c r="J64" s="74">
        <v>0.69</v>
      </c>
      <c r="K64" s="75">
        <v>21903788.09</v>
      </c>
      <c r="L64" s="113">
        <v>1451.327</v>
      </c>
      <c r="M64" s="38">
        <v>320.93200000000002</v>
      </c>
      <c r="N64" s="72">
        <v>12359.25</v>
      </c>
      <c r="O64" s="29">
        <f t="shared" si="1"/>
        <v>42</v>
      </c>
      <c r="P64" s="38" t="str">
        <f t="array" ref="P64">O64&amp;CHOOSE(AND(O64&lt;&gt;{11,12,13})*MIN(4,MOD(O64,10))+1,"th","st","nd","rd","th")</f>
        <v>42nd</v>
      </c>
      <c r="Q64" s="76">
        <v>1.0315000000000001</v>
      </c>
      <c r="R64" s="77">
        <v>0.69</v>
      </c>
      <c r="S64" s="78">
        <v>1.47E-2</v>
      </c>
      <c r="T64" s="79">
        <v>201</v>
      </c>
      <c r="U64" s="80">
        <v>6862960</v>
      </c>
      <c r="V64" s="72">
        <v>3872.44</v>
      </c>
      <c r="W64" s="29">
        <f t="shared" si="2"/>
        <v>11</v>
      </c>
      <c r="X64" s="38" t="str">
        <f t="array" ref="X64">W64&amp;CHOOSE(AND(W64&lt;&gt;{11,12,13})*MIN(4,MOD(W64,10))+1,"th","st","nd","rd","th")</f>
        <v>11th</v>
      </c>
      <c r="Y64" s="77">
        <v>0.46</v>
      </c>
      <c r="Z64" s="77">
        <v>1.1499999999999999</v>
      </c>
      <c r="AA64" s="81">
        <v>671363.92</v>
      </c>
      <c r="AB64" s="82">
        <v>319252878</v>
      </c>
      <c r="AC64" s="83">
        <v>178063040</v>
      </c>
      <c r="AD64" s="81">
        <v>21956186.289999999</v>
      </c>
      <c r="AE64" s="81">
        <v>6582075.8200000003</v>
      </c>
      <c r="AF64" s="81"/>
      <c r="AG64" s="81">
        <v>52504</v>
      </c>
      <c r="AH64" s="81">
        <v>52398.2</v>
      </c>
    </row>
    <row r="65" spans="1:34" x14ac:dyDescent="0.25">
      <c r="A65" s="7">
        <v>127045853</v>
      </c>
      <c r="B65" s="8" t="s">
        <v>519</v>
      </c>
      <c r="C65" s="8" t="s">
        <v>99</v>
      </c>
      <c r="D65" s="27">
        <v>65725</v>
      </c>
      <c r="E65" s="29">
        <v>3922</v>
      </c>
      <c r="F65" s="72">
        <v>10428488.640000001</v>
      </c>
      <c r="G65" s="73">
        <v>40.46</v>
      </c>
      <c r="H65" s="29">
        <f t="shared" si="0"/>
        <v>24</v>
      </c>
      <c r="I65" s="38" t="str">
        <f t="array" ref="I65">H65&amp;CHOOSE(AND(H65&lt;&gt;{11,12,13})*MIN(4,MOD(H65,10))+1,"th","st","nd","rd","th")</f>
        <v>24th</v>
      </c>
      <c r="J65" s="74">
        <v>0.79</v>
      </c>
      <c r="K65" s="75">
        <v>21757356.640000001</v>
      </c>
      <c r="L65" s="113">
        <v>1484.828</v>
      </c>
      <c r="M65" s="38">
        <v>181.387</v>
      </c>
      <c r="N65" s="72">
        <v>13057.95</v>
      </c>
      <c r="O65" s="29">
        <f t="shared" si="1"/>
        <v>56</v>
      </c>
      <c r="P65" s="38" t="str">
        <f t="array" ref="P65">O65&amp;CHOOSE(AND(O65&lt;&gt;{11,12,13})*MIN(4,MOD(O65,10))+1,"th","st","nd","rd","th")</f>
        <v>56th</v>
      </c>
      <c r="Q65" s="76">
        <v>0.97629999999999995</v>
      </c>
      <c r="R65" s="77">
        <v>0.77</v>
      </c>
      <c r="S65" s="78">
        <v>1.32E-2</v>
      </c>
      <c r="T65" s="79">
        <v>295</v>
      </c>
      <c r="U65" s="80">
        <v>10898259</v>
      </c>
      <c r="V65" s="72">
        <v>6540.73</v>
      </c>
      <c r="W65" s="29">
        <f t="shared" si="2"/>
        <v>43</v>
      </c>
      <c r="X65" s="38" t="str">
        <f t="array" ref="X65">W65&amp;CHOOSE(AND(W65&lt;&gt;{11,12,13})*MIN(4,MOD(W65,10))+1,"th","st","nd","rd","th")</f>
        <v>43rd</v>
      </c>
      <c r="Y65" s="77">
        <v>0.08</v>
      </c>
      <c r="Z65" s="77">
        <v>0.85</v>
      </c>
      <c r="AA65" s="81">
        <v>798153.31</v>
      </c>
      <c r="AB65" s="82">
        <v>548043937</v>
      </c>
      <c r="AC65" s="83">
        <v>241684963</v>
      </c>
      <c r="AD65" s="81">
        <v>21800776.699999999</v>
      </c>
      <c r="AE65" s="81">
        <v>9616112.4700000007</v>
      </c>
      <c r="AF65" s="81"/>
      <c r="AG65" s="81">
        <v>14222.86</v>
      </c>
      <c r="AH65" s="81">
        <v>43420.06</v>
      </c>
    </row>
    <row r="66" spans="1:34" x14ac:dyDescent="0.25">
      <c r="A66" s="7">
        <v>127046903</v>
      </c>
      <c r="B66" s="8" t="s">
        <v>521</v>
      </c>
      <c r="C66" s="8" t="s">
        <v>99</v>
      </c>
      <c r="D66" s="27">
        <v>43241</v>
      </c>
      <c r="E66" s="29">
        <v>3081</v>
      </c>
      <c r="F66" s="72">
        <v>5723885.1399999997</v>
      </c>
      <c r="G66" s="73">
        <v>42.96</v>
      </c>
      <c r="H66" s="29">
        <f t="shared" si="0"/>
        <v>31</v>
      </c>
      <c r="I66" s="38" t="str">
        <f t="array" ref="I66">H66&amp;CHOOSE(AND(H66&lt;&gt;{11,12,13})*MIN(4,MOD(H66,10))+1,"th","st","nd","rd","th")</f>
        <v>31st</v>
      </c>
      <c r="J66" s="74">
        <v>0.84</v>
      </c>
      <c r="K66" s="75">
        <v>15727271.390000001</v>
      </c>
      <c r="L66" s="113">
        <v>781.00800000000004</v>
      </c>
      <c r="M66" s="38">
        <v>283.83600000000001</v>
      </c>
      <c r="N66" s="72">
        <v>14769.55</v>
      </c>
      <c r="O66" s="29">
        <f t="shared" si="1"/>
        <v>77</v>
      </c>
      <c r="P66" s="38" t="str">
        <f t="array" ref="P66">O66&amp;CHOOSE(AND(O66&lt;&gt;{11,12,13})*MIN(4,MOD(O66,10))+1,"th","st","nd","rd","th")</f>
        <v>77th</v>
      </c>
      <c r="Q66" s="76">
        <v>0.86319999999999997</v>
      </c>
      <c r="R66" s="77">
        <v>0.73</v>
      </c>
      <c r="S66" s="78">
        <v>1.8100000000000002E-2</v>
      </c>
      <c r="T66" s="79">
        <v>61</v>
      </c>
      <c r="U66" s="80">
        <v>4361371</v>
      </c>
      <c r="V66" s="72">
        <v>4095.78</v>
      </c>
      <c r="W66" s="29">
        <f t="shared" si="2"/>
        <v>13</v>
      </c>
      <c r="X66" s="38" t="str">
        <f t="array" ref="X66">W66&amp;CHOOSE(AND(W66&lt;&gt;{11,12,13})*MIN(4,MOD(W66,10))+1,"th","st","nd","rd","th")</f>
        <v>13th</v>
      </c>
      <c r="Y66" s="77">
        <v>0.43</v>
      </c>
      <c r="Z66" s="77">
        <v>1.1599999999999999</v>
      </c>
      <c r="AA66" s="81">
        <v>485530.26</v>
      </c>
      <c r="AB66" s="82">
        <v>202008073</v>
      </c>
      <c r="AC66" s="83">
        <v>114033297</v>
      </c>
      <c r="AD66" s="81">
        <v>15727271.390000001</v>
      </c>
      <c r="AE66" s="81">
        <v>5218004.0599999996</v>
      </c>
      <c r="AF66" s="81"/>
      <c r="AG66" s="81">
        <v>20350.82</v>
      </c>
      <c r="AH66" s="81"/>
    </row>
    <row r="67" spans="1:34" x14ac:dyDescent="0.25">
      <c r="A67" s="7">
        <v>127047404</v>
      </c>
      <c r="B67" s="8" t="s">
        <v>556</v>
      </c>
      <c r="C67" s="8" t="s">
        <v>99</v>
      </c>
      <c r="D67" s="27">
        <v>68783</v>
      </c>
      <c r="E67" s="29">
        <v>2359</v>
      </c>
      <c r="F67" s="72">
        <v>8727366.2699999996</v>
      </c>
      <c r="G67" s="73">
        <v>53.79</v>
      </c>
      <c r="H67" s="29">
        <f t="shared" ref="H67:H130" si="3">ROUND(_xlfn.PERCENTRANK.EXC(G$2:G$501,G67)*100,0)</f>
        <v>57</v>
      </c>
      <c r="I67" s="38" t="str">
        <f t="array" ref="I67">H67&amp;CHOOSE(AND(H67&lt;&gt;{11,12,13})*MIN(4,MOD(H67,10))+1,"th","st","nd","rd","th")</f>
        <v>57th</v>
      </c>
      <c r="J67" s="74">
        <v>1.05</v>
      </c>
      <c r="K67" s="75">
        <v>21241351</v>
      </c>
      <c r="L67" s="113">
        <v>1038.462</v>
      </c>
      <c r="M67" s="38">
        <v>162.691</v>
      </c>
      <c r="N67" s="72">
        <v>17684.13</v>
      </c>
      <c r="O67" s="29">
        <f t="shared" ref="O67:O130" si="4">ROUND(_xlfn.PERCENTRANK.EXC(N$2:N$501,N67)*100,0)</f>
        <v>93</v>
      </c>
      <c r="P67" s="38" t="str">
        <f t="array" ref="P67">O67&amp;CHOOSE(AND(O67&lt;&gt;{11,12,13})*MIN(4,MOD(O67,10))+1,"th","st","nd","rd","th")</f>
        <v>93rd</v>
      </c>
      <c r="Q67" s="76">
        <v>0.72089999999999999</v>
      </c>
      <c r="R67" s="77">
        <v>0.76</v>
      </c>
      <c r="S67" s="78">
        <v>1.29E-2</v>
      </c>
      <c r="T67" s="79">
        <v>314</v>
      </c>
      <c r="U67" s="80">
        <v>9349993</v>
      </c>
      <c r="V67" s="72">
        <v>7784.18</v>
      </c>
      <c r="W67" s="29">
        <f t="shared" ref="W67:W130" si="5">ROUND(_xlfn.PERCENTRANK.EXC(V$2:V$501,V67)*100,0)</f>
        <v>58</v>
      </c>
      <c r="X67" s="38" t="str">
        <f t="array" ref="X67">W67&amp;CHOOSE(AND(W67&lt;&gt;{11,12,13})*MIN(4,MOD(W67,10))+1,"th","st","nd","rd","th")</f>
        <v>58th</v>
      </c>
      <c r="Y67" s="77">
        <v>0</v>
      </c>
      <c r="Z67" s="77">
        <v>0.76</v>
      </c>
      <c r="AA67" s="81">
        <v>362990.27</v>
      </c>
      <c r="AB67" s="82">
        <v>509283712</v>
      </c>
      <c r="AC67" s="83">
        <v>168252044</v>
      </c>
      <c r="AD67" s="81">
        <v>21246599</v>
      </c>
      <c r="AE67" s="81">
        <v>8218726</v>
      </c>
      <c r="AF67" s="81"/>
      <c r="AG67" s="81">
        <v>145650</v>
      </c>
      <c r="AH67" s="81">
        <v>5248</v>
      </c>
    </row>
    <row r="68" spans="1:34" x14ac:dyDescent="0.25">
      <c r="A68" s="7">
        <v>127049303</v>
      </c>
      <c r="B68" s="8" t="s">
        <v>636</v>
      </c>
      <c r="C68" s="8" t="s">
        <v>99</v>
      </c>
      <c r="D68" s="27">
        <v>59460</v>
      </c>
      <c r="E68" s="29">
        <v>2153</v>
      </c>
      <c r="F68" s="72">
        <v>4464878.54</v>
      </c>
      <c r="G68" s="73">
        <v>34.880000000000003</v>
      </c>
      <c r="H68" s="29">
        <f t="shared" si="3"/>
        <v>13</v>
      </c>
      <c r="I68" s="38" t="str">
        <f t="array" ref="I68">H68&amp;CHOOSE(AND(H68&lt;&gt;{11,12,13})*MIN(4,MOD(H68,10))+1,"th","st","nd","rd","th")</f>
        <v>13th</v>
      </c>
      <c r="J68" s="74">
        <v>0.68</v>
      </c>
      <c r="K68" s="75">
        <v>12499138.18</v>
      </c>
      <c r="L68" s="113">
        <v>768.16800000000001</v>
      </c>
      <c r="M68" s="38">
        <v>109.702</v>
      </c>
      <c r="N68" s="72">
        <v>14238.03</v>
      </c>
      <c r="O68" s="29">
        <f t="shared" si="4"/>
        <v>71</v>
      </c>
      <c r="P68" s="38" t="str">
        <f t="array" ref="P68">O68&amp;CHOOSE(AND(O68&lt;&gt;{11,12,13})*MIN(4,MOD(O68,10))+1,"th","st","nd","rd","th")</f>
        <v>71st</v>
      </c>
      <c r="Q68" s="76">
        <v>0.89539999999999997</v>
      </c>
      <c r="R68" s="77">
        <v>0.61</v>
      </c>
      <c r="S68" s="78">
        <v>1.24E-2</v>
      </c>
      <c r="T68" s="79">
        <v>351</v>
      </c>
      <c r="U68" s="80">
        <v>4988484</v>
      </c>
      <c r="V68" s="72">
        <v>5682.49</v>
      </c>
      <c r="W68" s="29">
        <f t="shared" si="5"/>
        <v>30</v>
      </c>
      <c r="X68" s="38" t="str">
        <f t="array" ref="X68">W68&amp;CHOOSE(AND(W68&lt;&gt;{11,12,13})*MIN(4,MOD(W68,10))+1,"th","st","nd","rd","th")</f>
        <v>30th</v>
      </c>
      <c r="Y68" s="77">
        <v>0.2</v>
      </c>
      <c r="Z68" s="77">
        <v>0.81</v>
      </c>
      <c r="AA68" s="81">
        <v>293417.34000000003</v>
      </c>
      <c r="AB68" s="82">
        <v>247599434</v>
      </c>
      <c r="AC68" s="83">
        <v>113884896</v>
      </c>
      <c r="AD68" s="81">
        <v>12505325.68</v>
      </c>
      <c r="AE68" s="81">
        <v>4167188.75</v>
      </c>
      <c r="AF68" s="81"/>
      <c r="AG68" s="81">
        <v>4272.45</v>
      </c>
      <c r="AH68" s="81">
        <v>6187.5</v>
      </c>
    </row>
    <row r="69" spans="1:34" x14ac:dyDescent="0.25">
      <c r="A69" s="7">
        <v>108051003</v>
      </c>
      <c r="B69" s="8" t="s">
        <v>131</v>
      </c>
      <c r="C69" s="8" t="s">
        <v>132</v>
      </c>
      <c r="D69" s="27">
        <v>50117</v>
      </c>
      <c r="E69" s="29">
        <v>6741</v>
      </c>
      <c r="F69" s="72">
        <v>14046276.93</v>
      </c>
      <c r="G69" s="73">
        <v>41.58</v>
      </c>
      <c r="H69" s="29">
        <f t="shared" si="3"/>
        <v>27</v>
      </c>
      <c r="I69" s="38" t="str">
        <f t="array" ref="I69">H69&amp;CHOOSE(AND(H69&lt;&gt;{11,12,13})*MIN(4,MOD(H69,10))+1,"th","st","nd","rd","th")</f>
        <v>27th</v>
      </c>
      <c r="J69" s="74">
        <v>0.81</v>
      </c>
      <c r="K69" s="75">
        <v>27418313.190000001</v>
      </c>
      <c r="L69" s="113">
        <v>1989.31</v>
      </c>
      <c r="M69" s="38">
        <v>414.17899999999997</v>
      </c>
      <c r="N69" s="72">
        <v>11407.71</v>
      </c>
      <c r="O69" s="29">
        <f t="shared" si="4"/>
        <v>20</v>
      </c>
      <c r="P69" s="38" t="str">
        <f t="array" ref="P69">O69&amp;CHOOSE(AND(O69&lt;&gt;{11,12,13})*MIN(4,MOD(O69,10))+1,"th","st","nd","rd","th")</f>
        <v>20th</v>
      </c>
      <c r="Q69" s="76">
        <v>1.1175999999999999</v>
      </c>
      <c r="R69" s="77">
        <v>0.81</v>
      </c>
      <c r="S69" s="78">
        <v>9.7000000000000003E-3</v>
      </c>
      <c r="T69" s="79">
        <v>464</v>
      </c>
      <c r="U69" s="80">
        <v>19919855</v>
      </c>
      <c r="V69" s="72">
        <v>8287.89</v>
      </c>
      <c r="W69" s="29">
        <f t="shared" si="5"/>
        <v>64</v>
      </c>
      <c r="X69" s="38" t="str">
        <f t="array" ref="X69">W69&amp;CHOOSE(AND(W69&lt;&gt;{11,12,13})*MIN(4,MOD(W69,10))+1,"th","st","nd","rd","th")</f>
        <v>64th</v>
      </c>
      <c r="Y69" s="77">
        <v>0</v>
      </c>
      <c r="Z69" s="77">
        <v>0.81</v>
      </c>
      <c r="AA69" s="81">
        <v>651838.5</v>
      </c>
      <c r="AB69" s="82">
        <v>1115707156</v>
      </c>
      <c r="AC69" s="83">
        <v>327760583</v>
      </c>
      <c r="AD69" s="81">
        <v>27576692.649999999</v>
      </c>
      <c r="AE69" s="81">
        <v>13288305.98</v>
      </c>
      <c r="AF69" s="81"/>
      <c r="AG69" s="81">
        <v>106132.45</v>
      </c>
      <c r="AH69" s="81">
        <v>158379.46</v>
      </c>
    </row>
    <row r="70" spans="1:34" x14ac:dyDescent="0.25">
      <c r="A70" s="7">
        <v>108051503</v>
      </c>
      <c r="B70" s="8" t="s">
        <v>212</v>
      </c>
      <c r="C70" s="8" t="s">
        <v>132</v>
      </c>
      <c r="D70" s="27">
        <v>50719</v>
      </c>
      <c r="E70" s="29">
        <v>4162</v>
      </c>
      <c r="F70" s="72">
        <v>6606285.1000000006</v>
      </c>
      <c r="G70" s="73">
        <v>31.3</v>
      </c>
      <c r="H70" s="29">
        <f t="shared" si="3"/>
        <v>8</v>
      </c>
      <c r="I70" s="38" t="str">
        <f t="array" ref="I70">H70&amp;CHOOSE(AND(H70&lt;&gt;{11,12,13})*MIN(4,MOD(H70,10))+1,"th","st","nd","rd","th")</f>
        <v>8th</v>
      </c>
      <c r="J70" s="74">
        <v>0.61</v>
      </c>
      <c r="K70" s="75">
        <v>19250748.02</v>
      </c>
      <c r="L70" s="113">
        <v>1429.471</v>
      </c>
      <c r="M70" s="38">
        <v>363.64100000000002</v>
      </c>
      <c r="N70" s="72">
        <v>10735.94</v>
      </c>
      <c r="O70" s="29">
        <f t="shared" si="4"/>
        <v>11</v>
      </c>
      <c r="P70" s="38" t="str">
        <f t="array" ref="P70">O70&amp;CHOOSE(AND(O70&lt;&gt;{11,12,13})*MIN(4,MOD(O70,10))+1,"th","st","nd","rd","th")</f>
        <v>11th</v>
      </c>
      <c r="Q70" s="76">
        <v>1.1875</v>
      </c>
      <c r="R70" s="77">
        <v>0.61</v>
      </c>
      <c r="S70" s="78">
        <v>8.3999999999999995E-3</v>
      </c>
      <c r="T70" s="79">
        <v>490</v>
      </c>
      <c r="U70" s="80">
        <v>10883966</v>
      </c>
      <c r="V70" s="72">
        <v>6069.88</v>
      </c>
      <c r="W70" s="29">
        <f t="shared" si="5"/>
        <v>37</v>
      </c>
      <c r="X70" s="38" t="str">
        <f t="array" ref="X70">W70&amp;CHOOSE(AND(W70&lt;&gt;{11,12,13})*MIN(4,MOD(W70,10))+1,"th","st","nd","rd","th")</f>
        <v>37th</v>
      </c>
      <c r="Y70" s="77">
        <v>0.15</v>
      </c>
      <c r="Z70" s="77">
        <v>0.76</v>
      </c>
      <c r="AA70" s="81">
        <v>452310.18</v>
      </c>
      <c r="AB70" s="82">
        <v>601862246</v>
      </c>
      <c r="AC70" s="83">
        <v>186830940</v>
      </c>
      <c r="AD70" s="81">
        <v>19357780.780000001</v>
      </c>
      <c r="AE70" s="81">
        <v>5916727.6900000004</v>
      </c>
      <c r="AF70" s="81">
        <v>27283.23</v>
      </c>
      <c r="AG70" s="81">
        <v>209964</v>
      </c>
      <c r="AH70" s="81">
        <v>107032.76</v>
      </c>
    </row>
    <row r="71" spans="1:34" x14ac:dyDescent="0.25">
      <c r="A71" s="7">
        <v>108053003</v>
      </c>
      <c r="B71" s="8" t="s">
        <v>282</v>
      </c>
      <c r="C71" s="8" t="s">
        <v>132</v>
      </c>
      <c r="D71" s="27">
        <v>43789</v>
      </c>
      <c r="E71" s="29">
        <v>3955</v>
      </c>
      <c r="F71" s="72">
        <v>8768338.0699999984</v>
      </c>
      <c r="G71" s="73">
        <v>50.63</v>
      </c>
      <c r="H71" s="29">
        <f t="shared" si="3"/>
        <v>49</v>
      </c>
      <c r="I71" s="38" t="str">
        <f t="array" ref="I71">H71&amp;CHOOSE(AND(H71&lt;&gt;{11,12,13})*MIN(4,MOD(H71,10))+1,"th","st","nd","rd","th")</f>
        <v>49th</v>
      </c>
      <c r="J71" s="74">
        <v>0.99</v>
      </c>
      <c r="K71" s="75">
        <v>17118277.620000001</v>
      </c>
      <c r="L71" s="113">
        <v>1274.3710000000001</v>
      </c>
      <c r="M71" s="38">
        <v>401.49900000000002</v>
      </c>
      <c r="N71" s="72">
        <v>10214.56</v>
      </c>
      <c r="O71" s="29">
        <f t="shared" si="4"/>
        <v>7</v>
      </c>
      <c r="P71" s="38" t="str">
        <f t="array" ref="P71">O71&amp;CHOOSE(AND(O71&lt;&gt;{11,12,13})*MIN(4,MOD(O71,10))+1,"th","st","nd","rd","th")</f>
        <v>7th</v>
      </c>
      <c r="Q71" s="76">
        <v>1.2481</v>
      </c>
      <c r="R71" s="77">
        <v>0.99</v>
      </c>
      <c r="S71" s="78">
        <v>1.2200000000000001E-2</v>
      </c>
      <c r="T71" s="79">
        <v>363</v>
      </c>
      <c r="U71" s="80">
        <v>9892483</v>
      </c>
      <c r="V71" s="72">
        <v>5902.89</v>
      </c>
      <c r="W71" s="29">
        <f t="shared" si="5"/>
        <v>35</v>
      </c>
      <c r="X71" s="38" t="str">
        <f t="array" ref="X71">W71&amp;CHOOSE(AND(W71&lt;&gt;{11,12,13})*MIN(4,MOD(W71,10))+1,"th","st","nd","rd","th")</f>
        <v>35th</v>
      </c>
      <c r="Y71" s="77">
        <v>0.17</v>
      </c>
      <c r="Z71" s="77">
        <v>1.1599999999999999</v>
      </c>
      <c r="AA71" s="81">
        <v>587948.44999999995</v>
      </c>
      <c r="AB71" s="82">
        <v>554687880</v>
      </c>
      <c r="AC71" s="83">
        <v>162158735</v>
      </c>
      <c r="AD71" s="81">
        <v>17335573.719999999</v>
      </c>
      <c r="AE71" s="81">
        <v>8100217.3399999999</v>
      </c>
      <c r="AF71" s="81"/>
      <c r="AG71" s="81">
        <v>80172.28</v>
      </c>
      <c r="AH71" s="81">
        <v>217296.1</v>
      </c>
    </row>
    <row r="72" spans="1:34" x14ac:dyDescent="0.25">
      <c r="A72" s="7">
        <v>108056004</v>
      </c>
      <c r="B72" s="8" t="s">
        <v>449</v>
      </c>
      <c r="C72" s="8" t="s">
        <v>132</v>
      </c>
      <c r="D72" s="27">
        <v>52817</v>
      </c>
      <c r="E72" s="29">
        <v>2507</v>
      </c>
      <c r="F72" s="72">
        <v>4000982.75</v>
      </c>
      <c r="G72" s="73">
        <v>30.22</v>
      </c>
      <c r="H72" s="29">
        <f t="shared" si="3"/>
        <v>5</v>
      </c>
      <c r="I72" s="38" t="str">
        <f t="array" ref="I72">H72&amp;CHOOSE(AND(H72&lt;&gt;{11,12,13})*MIN(4,MOD(H72,10))+1,"th","st","nd","rd","th")</f>
        <v>5th</v>
      </c>
      <c r="J72" s="74">
        <v>0.59</v>
      </c>
      <c r="K72" s="75">
        <v>12300373.960000001</v>
      </c>
      <c r="L72" s="113">
        <v>886.03899999999999</v>
      </c>
      <c r="M72" s="38">
        <v>259.07100000000003</v>
      </c>
      <c r="N72" s="72">
        <v>10741.65</v>
      </c>
      <c r="O72" s="29">
        <f t="shared" si="4"/>
        <v>11</v>
      </c>
      <c r="P72" s="38" t="str">
        <f t="array" ref="P72">O72&amp;CHOOSE(AND(O72&lt;&gt;{11,12,13})*MIN(4,MOD(O72,10))+1,"th","st","nd","rd","th")</f>
        <v>11th</v>
      </c>
      <c r="Q72" s="76">
        <v>1.1869000000000001</v>
      </c>
      <c r="R72" s="77">
        <v>0.59</v>
      </c>
      <c r="S72" s="78">
        <v>8.2000000000000007E-3</v>
      </c>
      <c r="T72" s="79">
        <v>493</v>
      </c>
      <c r="U72" s="80">
        <v>6728487</v>
      </c>
      <c r="V72" s="72">
        <v>5875.84</v>
      </c>
      <c r="W72" s="29">
        <f t="shared" si="5"/>
        <v>34</v>
      </c>
      <c r="X72" s="38" t="str">
        <f t="array" ref="X72">W72&amp;CHOOSE(AND(W72&lt;&gt;{11,12,13})*MIN(4,MOD(W72,10))+1,"th","st","nd","rd","th")</f>
        <v>34th</v>
      </c>
      <c r="Y72" s="77">
        <v>0.18</v>
      </c>
      <c r="Z72" s="77">
        <v>0.77</v>
      </c>
      <c r="AA72" s="81">
        <v>324133.40999999997</v>
      </c>
      <c r="AB72" s="82">
        <v>358159150</v>
      </c>
      <c r="AC72" s="83">
        <v>129412346</v>
      </c>
      <c r="AD72" s="81">
        <v>12302736.470000001</v>
      </c>
      <c r="AE72" s="81">
        <v>3674303.01</v>
      </c>
      <c r="AF72" s="81"/>
      <c r="AG72" s="81">
        <v>2546.33</v>
      </c>
      <c r="AH72" s="81">
        <v>2362.5100000000002</v>
      </c>
    </row>
    <row r="73" spans="1:34" x14ac:dyDescent="0.25">
      <c r="A73" s="7">
        <v>108058003</v>
      </c>
      <c r="B73" s="8" t="s">
        <v>594</v>
      </c>
      <c r="C73" s="8" t="s">
        <v>132</v>
      </c>
      <c r="D73" s="27">
        <v>45299</v>
      </c>
      <c r="E73" s="29">
        <v>2869</v>
      </c>
      <c r="F73" s="72">
        <v>4808086.0199999996</v>
      </c>
      <c r="G73" s="73">
        <v>37</v>
      </c>
      <c r="H73" s="29">
        <f t="shared" si="3"/>
        <v>16</v>
      </c>
      <c r="I73" s="38" t="str">
        <f t="array" ref="I73">H73&amp;CHOOSE(AND(H73&lt;&gt;{11,12,13})*MIN(4,MOD(H73,10))+1,"th","st","nd","rd","th")</f>
        <v>16th</v>
      </c>
      <c r="J73" s="74">
        <v>0.72</v>
      </c>
      <c r="K73" s="75">
        <v>14464233.82</v>
      </c>
      <c r="L73" s="113">
        <v>918.15800000000002</v>
      </c>
      <c r="M73" s="38">
        <v>277.59699999999998</v>
      </c>
      <c r="N73" s="72">
        <v>12096.32</v>
      </c>
      <c r="O73" s="29">
        <f t="shared" si="4"/>
        <v>36</v>
      </c>
      <c r="P73" s="38" t="str">
        <f t="array" ref="P73">O73&amp;CHOOSE(AND(O73&lt;&gt;{11,12,13})*MIN(4,MOD(O73,10))+1,"th","st","nd","rd","th")</f>
        <v>36th</v>
      </c>
      <c r="Q73" s="76">
        <v>1.054</v>
      </c>
      <c r="R73" s="77">
        <v>0.72</v>
      </c>
      <c r="S73" s="78">
        <v>1.0500000000000001E-2</v>
      </c>
      <c r="T73" s="79">
        <v>444</v>
      </c>
      <c r="U73" s="80">
        <v>6298036</v>
      </c>
      <c r="V73" s="72">
        <v>5267</v>
      </c>
      <c r="W73" s="29">
        <f t="shared" si="5"/>
        <v>25</v>
      </c>
      <c r="X73" s="38" t="str">
        <f t="array" ref="X73">W73&amp;CHOOSE(AND(W73&lt;&gt;{11,12,13})*MIN(4,MOD(W73,10))+1,"th","st","nd","rd","th")</f>
        <v>25th</v>
      </c>
      <c r="Y73" s="77">
        <v>0.26</v>
      </c>
      <c r="Z73" s="77">
        <v>0.98</v>
      </c>
      <c r="AA73" s="81">
        <v>340342.93</v>
      </c>
      <c r="AB73" s="82">
        <v>358171546</v>
      </c>
      <c r="AC73" s="83">
        <v>98207877</v>
      </c>
      <c r="AD73" s="81">
        <v>14474015.189999999</v>
      </c>
      <c r="AE73" s="81">
        <v>4460062.4400000004</v>
      </c>
      <c r="AF73" s="81">
        <v>501.34</v>
      </c>
      <c r="AG73" s="81">
        <v>7179.31</v>
      </c>
      <c r="AH73" s="81">
        <v>9781.3700000000008</v>
      </c>
    </row>
    <row r="74" spans="1:34" x14ac:dyDescent="0.25">
      <c r="A74" s="7">
        <v>114060503</v>
      </c>
      <c r="B74" s="8" t="s">
        <v>111</v>
      </c>
      <c r="C74" s="8" t="s">
        <v>112</v>
      </c>
      <c r="D74" s="27">
        <v>49806</v>
      </c>
      <c r="E74" s="29">
        <v>3098</v>
      </c>
      <c r="F74" s="72">
        <v>11120462.140000001</v>
      </c>
      <c r="G74" s="73">
        <v>72.069999999999993</v>
      </c>
      <c r="H74" s="29">
        <f t="shared" si="3"/>
        <v>90</v>
      </c>
      <c r="I74" s="38" t="str">
        <f t="array" ref="I74">H74&amp;CHOOSE(AND(H74&lt;&gt;{11,12,13})*MIN(4,MOD(H74,10))+1,"th","st","nd","rd","th")</f>
        <v>90th</v>
      </c>
      <c r="J74" s="74">
        <v>1.4</v>
      </c>
      <c r="K74" s="75">
        <v>17324107.18</v>
      </c>
      <c r="L74" s="113">
        <v>1152.0509999999999</v>
      </c>
      <c r="M74" s="38">
        <v>427.904</v>
      </c>
      <c r="N74" s="72">
        <v>10964.94</v>
      </c>
      <c r="O74" s="29">
        <f t="shared" si="4"/>
        <v>13</v>
      </c>
      <c r="P74" s="38" t="str">
        <f t="array" ref="P74">O74&amp;CHOOSE(AND(O74&lt;&gt;{11,12,13})*MIN(4,MOD(O74,10))+1,"th","st","nd","rd","th")</f>
        <v>13th</v>
      </c>
      <c r="Q74" s="76">
        <v>1.1627000000000001</v>
      </c>
      <c r="R74" s="77">
        <v>1.4</v>
      </c>
      <c r="S74" s="78">
        <v>2.3400000000000001E-2</v>
      </c>
      <c r="T74" s="79">
        <v>8</v>
      </c>
      <c r="U74" s="80">
        <v>6571256</v>
      </c>
      <c r="V74" s="72">
        <v>4159.1400000000003</v>
      </c>
      <c r="W74" s="29">
        <f t="shared" si="5"/>
        <v>15</v>
      </c>
      <c r="X74" s="38" t="str">
        <f t="array" ref="X74">W74&amp;CHOOSE(AND(W74&lt;&gt;{11,12,13})*MIN(4,MOD(W74,10))+1,"th","st","nd","rd","th")</f>
        <v>15th</v>
      </c>
      <c r="Y74" s="77">
        <v>0.42</v>
      </c>
      <c r="Z74" s="77">
        <v>1.82</v>
      </c>
      <c r="AA74" s="81">
        <v>456713.58</v>
      </c>
      <c r="AB74" s="82">
        <v>317827188</v>
      </c>
      <c r="AC74" s="83">
        <v>158350759</v>
      </c>
      <c r="AD74" s="81">
        <v>17394875.16</v>
      </c>
      <c r="AE74" s="81">
        <v>10656159.560000001</v>
      </c>
      <c r="AF74" s="81"/>
      <c r="AG74" s="81">
        <v>7589</v>
      </c>
      <c r="AH74" s="81">
        <v>70767.98</v>
      </c>
    </row>
    <row r="75" spans="1:34" x14ac:dyDescent="0.25">
      <c r="A75" s="7">
        <v>114060753</v>
      </c>
      <c r="B75" s="8" t="s">
        <v>163</v>
      </c>
      <c r="C75" s="8" t="s">
        <v>112</v>
      </c>
      <c r="D75" s="27">
        <v>75197</v>
      </c>
      <c r="E75" s="29">
        <v>18759</v>
      </c>
      <c r="F75" s="72">
        <v>75215397.089999989</v>
      </c>
      <c r="G75" s="73">
        <v>53.32</v>
      </c>
      <c r="H75" s="29">
        <f t="shared" si="3"/>
        <v>55</v>
      </c>
      <c r="I75" s="38" t="str">
        <f t="array" ref="I75">H75&amp;CHOOSE(AND(H75&lt;&gt;{11,12,13})*MIN(4,MOD(H75,10))+1,"th","st","nd","rd","th")</f>
        <v>55th</v>
      </c>
      <c r="J75" s="74">
        <v>1.04</v>
      </c>
      <c r="K75" s="75">
        <v>106015215.61</v>
      </c>
      <c r="L75" s="113">
        <v>6880.9009999999998</v>
      </c>
      <c r="M75" s="38">
        <v>584.61099999999999</v>
      </c>
      <c r="N75" s="72">
        <v>14200.66</v>
      </c>
      <c r="O75" s="29">
        <f t="shared" si="4"/>
        <v>71</v>
      </c>
      <c r="P75" s="38" t="str">
        <f t="array" ref="P75">O75&amp;CHOOSE(AND(O75&lt;&gt;{11,12,13})*MIN(4,MOD(O75,10))+1,"th","st","nd","rd","th")</f>
        <v>71st</v>
      </c>
      <c r="Q75" s="76">
        <v>0.89780000000000004</v>
      </c>
      <c r="R75" s="77">
        <v>0.93</v>
      </c>
      <c r="S75" s="78">
        <v>1.4500000000000001E-2</v>
      </c>
      <c r="T75" s="79">
        <v>211</v>
      </c>
      <c r="U75" s="80">
        <v>71789392</v>
      </c>
      <c r="V75" s="72">
        <v>9616.14</v>
      </c>
      <c r="W75" s="29">
        <f t="shared" si="5"/>
        <v>75</v>
      </c>
      <c r="X75" s="38" t="str">
        <f t="array" ref="X75">W75&amp;CHOOSE(AND(W75&lt;&gt;{11,12,13})*MIN(4,MOD(W75,10))+1,"th","st","nd","rd","th")</f>
        <v>75th</v>
      </c>
      <c r="Y75" s="77">
        <v>0</v>
      </c>
      <c r="Z75" s="77">
        <v>0.93</v>
      </c>
      <c r="AA75" s="81">
        <v>1726887.02</v>
      </c>
      <c r="AB75" s="82">
        <v>3711660891</v>
      </c>
      <c r="AC75" s="83">
        <v>1490468948</v>
      </c>
      <c r="AD75" s="81">
        <v>106034761.2</v>
      </c>
      <c r="AE75" s="81">
        <v>73238220.049999997</v>
      </c>
      <c r="AF75" s="81"/>
      <c r="AG75" s="81">
        <v>250290.02</v>
      </c>
      <c r="AH75" s="81">
        <v>19545.59</v>
      </c>
    </row>
    <row r="76" spans="1:34" x14ac:dyDescent="0.25">
      <c r="A76" s="7">
        <v>114060853</v>
      </c>
      <c r="B76" s="8" t="s">
        <v>166</v>
      </c>
      <c r="C76" s="8" t="s">
        <v>112</v>
      </c>
      <c r="D76" s="27">
        <v>65317</v>
      </c>
      <c r="E76" s="29">
        <v>5167</v>
      </c>
      <c r="F76" s="72">
        <v>21513620.400000002</v>
      </c>
      <c r="G76" s="73">
        <v>63.75</v>
      </c>
      <c r="H76" s="29">
        <f t="shared" si="3"/>
        <v>78</v>
      </c>
      <c r="I76" s="38" t="str">
        <f t="array" ref="I76">H76&amp;CHOOSE(AND(H76&lt;&gt;{11,12,13})*MIN(4,MOD(H76,10))+1,"th","st","nd","rd","th")</f>
        <v>78th</v>
      </c>
      <c r="J76" s="74">
        <v>1.24</v>
      </c>
      <c r="K76" s="75">
        <v>27361947.73</v>
      </c>
      <c r="L76" s="113">
        <v>1422.6590000000001</v>
      </c>
      <c r="M76" s="38">
        <v>152.12299999999999</v>
      </c>
      <c r="N76" s="72">
        <v>17375.07</v>
      </c>
      <c r="O76" s="29">
        <f t="shared" si="4"/>
        <v>93</v>
      </c>
      <c r="P76" s="38" t="str">
        <f t="array" ref="P76">O76&amp;CHOOSE(AND(O76&lt;&gt;{11,12,13})*MIN(4,MOD(O76,10))+1,"th","st","nd","rd","th")</f>
        <v>93rd</v>
      </c>
      <c r="Q76" s="76">
        <v>0.73380000000000001</v>
      </c>
      <c r="R76" s="77">
        <v>0.91</v>
      </c>
      <c r="S76" s="78">
        <v>1.7600000000000001E-2</v>
      </c>
      <c r="T76" s="79">
        <v>79</v>
      </c>
      <c r="U76" s="80">
        <v>16904597</v>
      </c>
      <c r="V76" s="72">
        <v>10734.56</v>
      </c>
      <c r="W76" s="29">
        <f t="shared" si="5"/>
        <v>83</v>
      </c>
      <c r="X76" s="38" t="str">
        <f t="array" ref="X76">W76&amp;CHOOSE(AND(W76&lt;&gt;{11,12,13})*MIN(4,MOD(W76,10))+1,"th","st","nd","rd","th")</f>
        <v>83rd</v>
      </c>
      <c r="Y76" s="77">
        <v>0</v>
      </c>
      <c r="Z76" s="77">
        <v>0.91</v>
      </c>
      <c r="AA76" s="81">
        <v>788716.77</v>
      </c>
      <c r="AB76" s="82">
        <v>863603813</v>
      </c>
      <c r="AC76" s="83">
        <v>361366974</v>
      </c>
      <c r="AD76" s="81">
        <v>27369864.219999999</v>
      </c>
      <c r="AE76" s="81">
        <v>20717147.280000001</v>
      </c>
      <c r="AF76" s="81"/>
      <c r="AG76" s="81">
        <v>7756.35</v>
      </c>
      <c r="AH76" s="81">
        <v>7916.49</v>
      </c>
    </row>
    <row r="77" spans="1:34" x14ac:dyDescent="0.25">
      <c r="A77" s="7">
        <v>114061103</v>
      </c>
      <c r="B77" s="8" t="s">
        <v>234</v>
      </c>
      <c r="C77" s="8" t="s">
        <v>112</v>
      </c>
      <c r="D77" s="27">
        <v>69456</v>
      </c>
      <c r="E77" s="29">
        <v>7336</v>
      </c>
      <c r="F77" s="72">
        <v>30870758.310000002</v>
      </c>
      <c r="G77" s="73">
        <v>60.59</v>
      </c>
      <c r="H77" s="29">
        <f t="shared" si="3"/>
        <v>72</v>
      </c>
      <c r="I77" s="38" t="str">
        <f t="array" ref="I77">H77&amp;CHOOSE(AND(H77&lt;&gt;{11,12,13})*MIN(4,MOD(H77,10))+1,"th","st","nd","rd","th")</f>
        <v>72nd</v>
      </c>
      <c r="J77" s="74">
        <v>1.18</v>
      </c>
      <c r="K77" s="75">
        <v>42633328.200000003</v>
      </c>
      <c r="L77" s="113">
        <v>2544.902</v>
      </c>
      <c r="M77" s="38">
        <v>363.51499999999999</v>
      </c>
      <c r="N77" s="72">
        <v>14658.6</v>
      </c>
      <c r="O77" s="29">
        <f t="shared" si="4"/>
        <v>77</v>
      </c>
      <c r="P77" s="38" t="str">
        <f t="array" ref="P77">O77&amp;CHOOSE(AND(O77&lt;&gt;{11,12,13})*MIN(4,MOD(O77,10))+1,"th","st","nd","rd","th")</f>
        <v>77th</v>
      </c>
      <c r="Q77" s="76">
        <v>0.86970000000000003</v>
      </c>
      <c r="R77" s="77">
        <v>1.03</v>
      </c>
      <c r="S77" s="78">
        <v>1.7100000000000001E-2</v>
      </c>
      <c r="T77" s="79">
        <v>96</v>
      </c>
      <c r="U77" s="80">
        <v>24898045</v>
      </c>
      <c r="V77" s="72">
        <v>8560.69</v>
      </c>
      <c r="W77" s="29">
        <f t="shared" si="5"/>
        <v>66</v>
      </c>
      <c r="X77" s="38" t="str">
        <f t="array" ref="X77">W77&amp;CHOOSE(AND(W77&lt;&gt;{11,12,13})*MIN(4,MOD(W77,10))+1,"th","st","nd","rd","th")</f>
        <v>66th</v>
      </c>
      <c r="Y77" s="77">
        <v>0</v>
      </c>
      <c r="Z77" s="77">
        <v>1.03</v>
      </c>
      <c r="AA77" s="81">
        <v>1019495.61</v>
      </c>
      <c r="AB77" s="82">
        <v>1295915350</v>
      </c>
      <c r="AC77" s="83">
        <v>508290794</v>
      </c>
      <c r="AD77" s="81">
        <v>44318371.68</v>
      </c>
      <c r="AE77" s="81">
        <v>29810277.760000002</v>
      </c>
      <c r="AF77" s="81"/>
      <c r="AG77" s="81">
        <v>40984.94</v>
      </c>
      <c r="AH77" s="81">
        <v>1685043.48</v>
      </c>
    </row>
    <row r="78" spans="1:34" x14ac:dyDescent="0.25">
      <c r="A78" s="7">
        <v>114061503</v>
      </c>
      <c r="B78" s="8" t="s">
        <v>250</v>
      </c>
      <c r="C78" s="8" t="s">
        <v>112</v>
      </c>
      <c r="D78" s="27">
        <v>82103</v>
      </c>
      <c r="E78" s="29">
        <v>7978</v>
      </c>
      <c r="F78" s="72">
        <v>36713474.270000003</v>
      </c>
      <c r="G78" s="73">
        <v>56.05</v>
      </c>
      <c r="H78" s="29">
        <f t="shared" si="3"/>
        <v>62</v>
      </c>
      <c r="I78" s="38" t="str">
        <f t="array" ref="I78">H78&amp;CHOOSE(AND(H78&lt;&gt;{11,12,13})*MIN(4,MOD(H78,10))+1,"th","st","nd","rd","th")</f>
        <v>62nd</v>
      </c>
      <c r="J78" s="74">
        <v>1.0900000000000001</v>
      </c>
      <c r="K78" s="75">
        <v>48497821.670000002</v>
      </c>
      <c r="L78" s="113">
        <v>3378.6550000000002</v>
      </c>
      <c r="M78" s="38">
        <v>271.75200000000001</v>
      </c>
      <c r="N78" s="72">
        <v>13285.59</v>
      </c>
      <c r="O78" s="29">
        <f t="shared" si="4"/>
        <v>59</v>
      </c>
      <c r="P78" s="38" t="str">
        <f t="array" ref="P78">O78&amp;CHOOSE(AND(O78&lt;&gt;{11,12,13})*MIN(4,MOD(O78,10))+1,"th","st","nd","rd","th")</f>
        <v>59th</v>
      </c>
      <c r="Q78" s="76">
        <v>0.95960000000000001</v>
      </c>
      <c r="R78" s="77">
        <v>1.05</v>
      </c>
      <c r="S78" s="78">
        <v>1.78E-2</v>
      </c>
      <c r="T78" s="79">
        <v>70</v>
      </c>
      <c r="U78" s="80">
        <v>28406521</v>
      </c>
      <c r="V78" s="72">
        <v>7781.74</v>
      </c>
      <c r="W78" s="29">
        <f t="shared" si="5"/>
        <v>57</v>
      </c>
      <c r="X78" s="38" t="str">
        <f t="array" ref="X78">W78&amp;CHOOSE(AND(W78&lt;&gt;{11,12,13})*MIN(4,MOD(W78,10))+1,"th","st","nd","rd","th")</f>
        <v>57th</v>
      </c>
      <c r="Y78" s="77">
        <v>0</v>
      </c>
      <c r="Z78" s="77">
        <v>1.05</v>
      </c>
      <c r="AA78" s="81">
        <v>1189300.8400000001</v>
      </c>
      <c r="AB78" s="82">
        <v>1382504846</v>
      </c>
      <c r="AC78" s="83">
        <v>675938677</v>
      </c>
      <c r="AD78" s="81">
        <v>48543823.07</v>
      </c>
      <c r="AE78" s="81">
        <v>35455338.259999998</v>
      </c>
      <c r="AF78" s="81"/>
      <c r="AG78" s="81">
        <v>68835.17</v>
      </c>
      <c r="AH78" s="81">
        <v>46001.4</v>
      </c>
    </row>
    <row r="79" spans="1:34" x14ac:dyDescent="0.25">
      <c r="A79" s="7">
        <v>114062003</v>
      </c>
      <c r="B79" s="8" t="s">
        <v>283</v>
      </c>
      <c r="C79" s="8" t="s">
        <v>112</v>
      </c>
      <c r="D79" s="27">
        <v>78568</v>
      </c>
      <c r="E79" s="29">
        <v>10601</v>
      </c>
      <c r="F79" s="72">
        <v>51966691.07</v>
      </c>
      <c r="G79" s="73">
        <v>62.39</v>
      </c>
      <c r="H79" s="29">
        <f t="shared" si="3"/>
        <v>75</v>
      </c>
      <c r="I79" s="38" t="str">
        <f t="array" ref="I79">H79&amp;CHOOSE(AND(H79&lt;&gt;{11,12,13})*MIN(4,MOD(H79,10))+1,"th","st","nd","rd","th")</f>
        <v>75th</v>
      </c>
      <c r="J79" s="74">
        <v>1.22</v>
      </c>
      <c r="K79" s="75">
        <v>63030054.82</v>
      </c>
      <c r="L79" s="113">
        <v>4010.8580000000002</v>
      </c>
      <c r="M79" s="38">
        <v>397.28800000000001</v>
      </c>
      <c r="N79" s="72">
        <v>14298.54</v>
      </c>
      <c r="O79" s="29">
        <f t="shared" si="4"/>
        <v>73</v>
      </c>
      <c r="P79" s="38" t="str">
        <f t="array" ref="P79">O79&amp;CHOOSE(AND(O79&lt;&gt;{11,12,13})*MIN(4,MOD(O79,10))+1,"th","st","nd","rd","th")</f>
        <v>73rd</v>
      </c>
      <c r="Q79" s="76">
        <v>0.89159999999999995</v>
      </c>
      <c r="R79" s="77">
        <v>1.0900000000000001</v>
      </c>
      <c r="S79" s="78">
        <v>1.9800000000000002E-2</v>
      </c>
      <c r="T79" s="79">
        <v>32</v>
      </c>
      <c r="U79" s="80">
        <v>36230402</v>
      </c>
      <c r="V79" s="72">
        <v>8218.9699999999993</v>
      </c>
      <c r="W79" s="29">
        <f t="shared" si="5"/>
        <v>63</v>
      </c>
      <c r="X79" s="38" t="str">
        <f t="array" ref="X79">W79&amp;CHOOSE(AND(W79&lt;&gt;{11,12,13})*MIN(4,MOD(W79,10))+1,"th","st","nd","rd","th")</f>
        <v>63rd</v>
      </c>
      <c r="Y79" s="77">
        <v>0</v>
      </c>
      <c r="Z79" s="77">
        <v>1.0900000000000001</v>
      </c>
      <c r="AA79" s="81">
        <v>1356037</v>
      </c>
      <c r="AB79" s="82">
        <v>1833851315</v>
      </c>
      <c r="AC79" s="83">
        <v>791540153</v>
      </c>
      <c r="AD79" s="81">
        <v>63037534.82</v>
      </c>
      <c r="AE79" s="81">
        <v>50593908.07</v>
      </c>
      <c r="AF79" s="81"/>
      <c r="AG79" s="81">
        <v>16746</v>
      </c>
      <c r="AH79" s="81">
        <v>7480</v>
      </c>
    </row>
    <row r="80" spans="1:34" x14ac:dyDescent="0.25">
      <c r="A80" s="7">
        <v>114062503</v>
      </c>
      <c r="B80" s="8" t="s">
        <v>289</v>
      </c>
      <c r="C80" s="8" t="s">
        <v>112</v>
      </c>
      <c r="D80" s="27">
        <v>72635</v>
      </c>
      <c r="E80" s="29">
        <v>6499</v>
      </c>
      <c r="F80" s="72">
        <v>30233365.18</v>
      </c>
      <c r="G80" s="73">
        <v>64.05</v>
      </c>
      <c r="H80" s="29">
        <f t="shared" si="3"/>
        <v>78</v>
      </c>
      <c r="I80" s="38" t="str">
        <f t="array" ref="I80">H80&amp;CHOOSE(AND(H80&lt;&gt;{11,12,13})*MIN(4,MOD(H80,10))+1,"th","st","nd","rd","th")</f>
        <v>78th</v>
      </c>
      <c r="J80" s="74">
        <v>1.25</v>
      </c>
      <c r="K80" s="75">
        <v>40159456.520000003</v>
      </c>
      <c r="L80" s="113">
        <v>2525.7330000000002</v>
      </c>
      <c r="M80" s="38">
        <v>264.68299999999999</v>
      </c>
      <c r="N80" s="72">
        <v>14391.92</v>
      </c>
      <c r="O80" s="29">
        <f t="shared" si="4"/>
        <v>74</v>
      </c>
      <c r="P80" s="38" t="str">
        <f t="array" ref="P80">O80&amp;CHOOSE(AND(O80&lt;&gt;{11,12,13})*MIN(4,MOD(O80,10))+1,"th","st","nd","rd","th")</f>
        <v>74th</v>
      </c>
      <c r="Q80" s="76">
        <v>0.88580000000000003</v>
      </c>
      <c r="R80" s="77">
        <v>1.1100000000000001</v>
      </c>
      <c r="S80" s="78">
        <v>1.95E-2</v>
      </c>
      <c r="T80" s="79">
        <v>39</v>
      </c>
      <c r="U80" s="80">
        <v>21348929</v>
      </c>
      <c r="V80" s="72">
        <v>7650.81</v>
      </c>
      <c r="W80" s="29">
        <f t="shared" si="5"/>
        <v>56</v>
      </c>
      <c r="X80" s="38" t="str">
        <f t="array" ref="X80">W80&amp;CHOOSE(AND(W80&lt;&gt;{11,12,13})*MIN(4,MOD(W80,10))+1,"th","st","nd","rd","th")</f>
        <v>56th</v>
      </c>
      <c r="Y80" s="77">
        <v>0</v>
      </c>
      <c r="Z80" s="77">
        <v>1.1100000000000001</v>
      </c>
      <c r="AA80" s="81">
        <v>1123944.27</v>
      </c>
      <c r="AB80" s="82">
        <v>1094317866</v>
      </c>
      <c r="AC80" s="83">
        <v>452705999</v>
      </c>
      <c r="AD80" s="81">
        <v>40171708.520000003</v>
      </c>
      <c r="AE80" s="81">
        <v>29097046.77</v>
      </c>
      <c r="AF80" s="81"/>
      <c r="AG80" s="81">
        <v>12374.14</v>
      </c>
      <c r="AH80" s="81">
        <v>12252</v>
      </c>
    </row>
    <row r="81" spans="1:34" x14ac:dyDescent="0.25">
      <c r="A81" s="7">
        <v>114063003</v>
      </c>
      <c r="B81" s="8" t="s">
        <v>310</v>
      </c>
      <c r="C81" s="8" t="s">
        <v>112</v>
      </c>
      <c r="D81" s="27">
        <v>65909</v>
      </c>
      <c r="E81" s="29">
        <v>12899</v>
      </c>
      <c r="F81" s="72">
        <v>49254823.800000004</v>
      </c>
      <c r="G81" s="73">
        <v>57.94</v>
      </c>
      <c r="H81" s="29">
        <f t="shared" si="3"/>
        <v>67</v>
      </c>
      <c r="I81" s="38" t="str">
        <f t="array" ref="I81">H81&amp;CHOOSE(AND(H81&lt;&gt;{11,12,13})*MIN(4,MOD(H81,10))+1,"th","st","nd","rd","th")</f>
        <v>67th</v>
      </c>
      <c r="J81" s="74">
        <v>1.1299999999999999</v>
      </c>
      <c r="K81" s="75">
        <v>61675866.020000003</v>
      </c>
      <c r="L81" s="113">
        <v>4225.0609999999997</v>
      </c>
      <c r="M81" s="38">
        <v>480.96300000000002</v>
      </c>
      <c r="N81" s="72">
        <v>13105.73</v>
      </c>
      <c r="O81" s="29">
        <f t="shared" si="4"/>
        <v>57</v>
      </c>
      <c r="P81" s="38" t="str">
        <f t="array" ref="P81">O81&amp;CHOOSE(AND(O81&lt;&gt;{11,12,13})*MIN(4,MOD(O81,10))+1,"th","st","nd","rd","th")</f>
        <v>57th</v>
      </c>
      <c r="Q81" s="76">
        <v>0.9728</v>
      </c>
      <c r="R81" s="77">
        <v>1.1000000000000001</v>
      </c>
      <c r="S81" s="78">
        <v>1.61E-2</v>
      </c>
      <c r="T81" s="79">
        <v>141</v>
      </c>
      <c r="U81" s="80">
        <v>42305097</v>
      </c>
      <c r="V81" s="72">
        <v>8989.56</v>
      </c>
      <c r="W81" s="29">
        <f t="shared" si="5"/>
        <v>71</v>
      </c>
      <c r="X81" s="38" t="str">
        <f t="array" ref="X81">W81&amp;CHOOSE(AND(W81&lt;&gt;{11,12,13})*MIN(4,MOD(W81,10))+1,"th","st","nd","rd","th")</f>
        <v>71st</v>
      </c>
      <c r="Y81" s="77">
        <v>0</v>
      </c>
      <c r="Z81" s="77">
        <v>1.1000000000000001</v>
      </c>
      <c r="AA81" s="81">
        <v>864001.31</v>
      </c>
      <c r="AB81" s="82">
        <v>2034790129</v>
      </c>
      <c r="AC81" s="83">
        <v>1030796605</v>
      </c>
      <c r="AD81" s="81">
        <v>61762949.369999997</v>
      </c>
      <c r="AE81" s="81">
        <v>48364732.359999999</v>
      </c>
      <c r="AF81" s="81"/>
      <c r="AG81" s="81">
        <v>26090.13</v>
      </c>
      <c r="AH81" s="81">
        <v>87083.35</v>
      </c>
    </row>
    <row r="82" spans="1:34" x14ac:dyDescent="0.25">
      <c r="A82" s="7">
        <v>114063503</v>
      </c>
      <c r="B82" s="8" t="s">
        <v>322</v>
      </c>
      <c r="C82" s="8" t="s">
        <v>112</v>
      </c>
      <c r="D82" s="27">
        <v>59716</v>
      </c>
      <c r="E82" s="29">
        <v>7200</v>
      </c>
      <c r="F82" s="72">
        <v>25950910.149999999</v>
      </c>
      <c r="G82" s="73">
        <v>60.36</v>
      </c>
      <c r="H82" s="29">
        <f t="shared" si="3"/>
        <v>72</v>
      </c>
      <c r="I82" s="38" t="str">
        <f t="array" ref="I82">H82&amp;CHOOSE(AND(H82&lt;&gt;{11,12,13})*MIN(4,MOD(H82,10))+1,"th","st","nd","rd","th")</f>
        <v>72nd</v>
      </c>
      <c r="J82" s="74">
        <v>1.18</v>
      </c>
      <c r="K82" s="75">
        <v>35894913.329999998</v>
      </c>
      <c r="L82" s="113">
        <v>2212.8969999999999</v>
      </c>
      <c r="M82" s="38">
        <v>317.36099999999999</v>
      </c>
      <c r="N82" s="72">
        <v>14186.27</v>
      </c>
      <c r="O82" s="29">
        <f t="shared" si="4"/>
        <v>70</v>
      </c>
      <c r="P82" s="38" t="str">
        <f t="array" ref="P82">O82&amp;CHOOSE(AND(O82&lt;&gt;{11,12,13})*MIN(4,MOD(O82,10))+1,"th","st","nd","rd","th")</f>
        <v>70th</v>
      </c>
      <c r="Q82" s="76">
        <v>0.89870000000000005</v>
      </c>
      <c r="R82" s="77">
        <v>1.06</v>
      </c>
      <c r="S82" s="78">
        <v>1.6899999999999998E-2</v>
      </c>
      <c r="T82" s="79">
        <v>109</v>
      </c>
      <c r="U82" s="80">
        <v>21164310</v>
      </c>
      <c r="V82" s="72">
        <v>8364.49</v>
      </c>
      <c r="W82" s="29">
        <f t="shared" si="5"/>
        <v>65</v>
      </c>
      <c r="X82" s="38" t="str">
        <f t="array" ref="X82">W82&amp;CHOOSE(AND(W82&lt;&gt;{11,12,13})*MIN(4,MOD(W82,10))+1,"th","st","nd","rd","th")</f>
        <v>65th</v>
      </c>
      <c r="Y82" s="77">
        <v>0</v>
      </c>
      <c r="Z82" s="77">
        <v>1.06</v>
      </c>
      <c r="AA82" s="81">
        <v>829297.9</v>
      </c>
      <c r="AB82" s="82">
        <v>1100836871</v>
      </c>
      <c r="AC82" s="83">
        <v>432808807</v>
      </c>
      <c r="AD82" s="81">
        <v>35894913.329999998</v>
      </c>
      <c r="AE82" s="81">
        <v>25092705.109999999</v>
      </c>
      <c r="AF82" s="81"/>
      <c r="AG82" s="81">
        <v>28907.14</v>
      </c>
      <c r="AH82" s="81"/>
    </row>
    <row r="83" spans="1:34" x14ac:dyDescent="0.25">
      <c r="A83" s="7">
        <v>114064003</v>
      </c>
      <c r="B83" s="8" t="s">
        <v>364</v>
      </c>
      <c r="C83" s="8" t="s">
        <v>112</v>
      </c>
      <c r="D83" s="27">
        <v>59016</v>
      </c>
      <c r="E83" s="29">
        <v>5718</v>
      </c>
      <c r="F83" s="72">
        <v>22970265.68</v>
      </c>
      <c r="G83" s="73">
        <v>68.069999999999993</v>
      </c>
      <c r="H83" s="29">
        <f t="shared" si="3"/>
        <v>85</v>
      </c>
      <c r="I83" s="38" t="str">
        <f t="array" ref="I83">H83&amp;CHOOSE(AND(H83&lt;&gt;{11,12,13})*MIN(4,MOD(H83,10))+1,"th","st","nd","rd","th")</f>
        <v>85th</v>
      </c>
      <c r="J83" s="74">
        <v>1.33</v>
      </c>
      <c r="K83" s="75">
        <v>29178321.41</v>
      </c>
      <c r="L83" s="113">
        <v>1369.607</v>
      </c>
      <c r="M83" s="38">
        <v>278.40199999999999</v>
      </c>
      <c r="N83" s="72">
        <v>17705.2</v>
      </c>
      <c r="O83" s="29">
        <f t="shared" si="4"/>
        <v>93</v>
      </c>
      <c r="P83" s="38" t="str">
        <f t="array" ref="P83">O83&amp;CHOOSE(AND(O83&lt;&gt;{11,12,13})*MIN(4,MOD(O83,10))+1,"th","st","nd","rd","th")</f>
        <v>93rd</v>
      </c>
      <c r="Q83" s="76">
        <v>0.72009999999999996</v>
      </c>
      <c r="R83" s="77">
        <v>0.96</v>
      </c>
      <c r="S83" s="78">
        <v>1.7100000000000001E-2</v>
      </c>
      <c r="T83" s="79">
        <v>96</v>
      </c>
      <c r="U83" s="80">
        <v>18526278</v>
      </c>
      <c r="V83" s="72">
        <v>11241.61</v>
      </c>
      <c r="W83" s="29">
        <f t="shared" si="5"/>
        <v>86</v>
      </c>
      <c r="X83" s="38" t="str">
        <f t="array" ref="X83">W83&amp;CHOOSE(AND(W83&lt;&gt;{11,12,13})*MIN(4,MOD(W83,10))+1,"th","st","nd","rd","th")</f>
        <v>86th</v>
      </c>
      <c r="Y83" s="77">
        <v>0</v>
      </c>
      <c r="Z83" s="77">
        <v>0.96</v>
      </c>
      <c r="AA83" s="81">
        <v>611464.53</v>
      </c>
      <c r="AB83" s="82">
        <v>991559438</v>
      </c>
      <c r="AC83" s="83">
        <v>350924453</v>
      </c>
      <c r="AD83" s="81">
        <v>29236855.379999999</v>
      </c>
      <c r="AE83" s="81">
        <v>22308881.5</v>
      </c>
      <c r="AF83" s="81"/>
      <c r="AG83" s="81">
        <v>49919.65</v>
      </c>
      <c r="AH83" s="81">
        <v>58533.97</v>
      </c>
    </row>
    <row r="84" spans="1:34" x14ac:dyDescent="0.25">
      <c r="A84" s="7">
        <v>114065503</v>
      </c>
      <c r="B84" s="8" t="s">
        <v>427</v>
      </c>
      <c r="C84" s="8" t="s">
        <v>112</v>
      </c>
      <c r="D84" s="27">
        <v>63280</v>
      </c>
      <c r="E84" s="29">
        <v>9274</v>
      </c>
      <c r="F84" s="72">
        <v>40994910.909999996</v>
      </c>
      <c r="G84" s="73">
        <v>69.849999999999994</v>
      </c>
      <c r="H84" s="29">
        <f t="shared" si="3"/>
        <v>87</v>
      </c>
      <c r="I84" s="38" t="str">
        <f t="array" ref="I84">H84&amp;CHOOSE(AND(H84&lt;&gt;{11,12,13})*MIN(4,MOD(H84,10))+1,"th","st","nd","rd","th")</f>
        <v>87th</v>
      </c>
      <c r="J84" s="74">
        <v>1.36</v>
      </c>
      <c r="K84" s="75">
        <v>52570651.579999998</v>
      </c>
      <c r="L84" s="113">
        <v>3877.2150000000001</v>
      </c>
      <c r="M84" s="38">
        <v>707.18700000000001</v>
      </c>
      <c r="N84" s="72">
        <v>11467.29</v>
      </c>
      <c r="O84" s="29">
        <f t="shared" si="4"/>
        <v>22</v>
      </c>
      <c r="P84" s="38" t="str">
        <f t="array" ref="P84">O84&amp;CHOOSE(AND(O84&lt;&gt;{11,12,13})*MIN(4,MOD(O84,10))+1,"th","st","nd","rd","th")</f>
        <v>22nd</v>
      </c>
      <c r="Q84" s="76">
        <v>1.1117999999999999</v>
      </c>
      <c r="R84" s="77">
        <v>1.36</v>
      </c>
      <c r="S84" s="78">
        <v>1.9199999999999998E-2</v>
      </c>
      <c r="T84" s="79">
        <v>43</v>
      </c>
      <c r="U84" s="80">
        <v>29541436</v>
      </c>
      <c r="V84" s="72">
        <v>6443.9</v>
      </c>
      <c r="W84" s="29">
        <f t="shared" si="5"/>
        <v>41</v>
      </c>
      <c r="X84" s="38" t="str">
        <f t="array" ref="X84">W84&amp;CHOOSE(AND(W84&lt;&gt;{11,12,13})*MIN(4,MOD(W84,10))+1,"th","st","nd","rd","th")</f>
        <v>41st</v>
      </c>
      <c r="Y84" s="77">
        <v>0.1</v>
      </c>
      <c r="Z84" s="77">
        <v>1.46</v>
      </c>
      <c r="AA84" s="81">
        <v>1200122.9099999999</v>
      </c>
      <c r="AB84" s="82">
        <v>1598876299</v>
      </c>
      <c r="AC84" s="83">
        <v>541807481</v>
      </c>
      <c r="AD84" s="81">
        <v>52572106.579999998</v>
      </c>
      <c r="AE84" s="81">
        <v>39755853</v>
      </c>
      <c r="AF84" s="81"/>
      <c r="AG84" s="81">
        <v>38935</v>
      </c>
      <c r="AH84" s="81">
        <v>1455</v>
      </c>
    </row>
    <row r="85" spans="1:34" x14ac:dyDescent="0.25">
      <c r="A85" s="7">
        <v>114066503</v>
      </c>
      <c r="B85" s="8" t="s">
        <v>465</v>
      </c>
      <c r="C85" s="8" t="s">
        <v>112</v>
      </c>
      <c r="D85" s="27">
        <v>72167</v>
      </c>
      <c r="E85" s="29">
        <v>5285</v>
      </c>
      <c r="F85" s="72">
        <v>22098308.829999998</v>
      </c>
      <c r="G85" s="73">
        <v>57.94</v>
      </c>
      <c r="H85" s="29">
        <f t="shared" si="3"/>
        <v>67</v>
      </c>
      <c r="I85" s="38" t="str">
        <f t="array" ref="I85">H85&amp;CHOOSE(AND(H85&lt;&gt;{11,12,13})*MIN(4,MOD(H85,10))+1,"th","st","nd","rd","th")</f>
        <v>67th</v>
      </c>
      <c r="J85" s="74">
        <v>1.1299999999999999</v>
      </c>
      <c r="K85" s="75">
        <v>29325683.539999999</v>
      </c>
      <c r="L85" s="113">
        <v>1691.4829999999999</v>
      </c>
      <c r="M85" s="38">
        <v>212.21799999999999</v>
      </c>
      <c r="N85" s="72">
        <v>15404.56</v>
      </c>
      <c r="O85" s="29">
        <f t="shared" si="4"/>
        <v>83</v>
      </c>
      <c r="P85" s="38" t="str">
        <f t="array" ref="P85">O85&amp;CHOOSE(AND(O85&lt;&gt;{11,12,13})*MIN(4,MOD(O85,10))+1,"th","st","nd","rd","th")</f>
        <v>83rd</v>
      </c>
      <c r="Q85" s="76">
        <v>0.8276</v>
      </c>
      <c r="R85" s="77">
        <v>0.94</v>
      </c>
      <c r="S85" s="78">
        <v>1.5599999999999999E-2</v>
      </c>
      <c r="T85" s="79">
        <v>157</v>
      </c>
      <c r="U85" s="80">
        <v>19608170</v>
      </c>
      <c r="V85" s="72">
        <v>10300.030000000001</v>
      </c>
      <c r="W85" s="29">
        <f t="shared" si="5"/>
        <v>80</v>
      </c>
      <c r="X85" s="38" t="str">
        <f t="array" ref="X85">W85&amp;CHOOSE(AND(W85&lt;&gt;{11,12,13})*MIN(4,MOD(W85,10))+1,"th","st","nd","rd","th")</f>
        <v>80th</v>
      </c>
      <c r="Y85" s="77">
        <v>0</v>
      </c>
      <c r="Z85" s="77">
        <v>0.94</v>
      </c>
      <c r="AA85" s="81">
        <v>629319.25</v>
      </c>
      <c r="AB85" s="82">
        <v>999162848</v>
      </c>
      <c r="AC85" s="83">
        <v>421719020</v>
      </c>
      <c r="AD85" s="81">
        <v>29422329.039999999</v>
      </c>
      <c r="AE85" s="81">
        <v>21423987.359999999</v>
      </c>
      <c r="AF85" s="81"/>
      <c r="AG85" s="81">
        <v>45002.22</v>
      </c>
      <c r="AH85" s="81">
        <v>96645.5</v>
      </c>
    </row>
    <row r="86" spans="1:34" x14ac:dyDescent="0.25">
      <c r="A86" s="7">
        <v>114067002</v>
      </c>
      <c r="B86" s="8" t="s">
        <v>510</v>
      </c>
      <c r="C86" s="8" t="s">
        <v>112</v>
      </c>
      <c r="D86" s="27">
        <v>28755</v>
      </c>
      <c r="E86" s="29">
        <v>28980</v>
      </c>
      <c r="F86" s="72">
        <v>44072168.649999999</v>
      </c>
      <c r="G86" s="73">
        <v>52.89</v>
      </c>
      <c r="H86" s="29">
        <f t="shared" si="3"/>
        <v>55</v>
      </c>
      <c r="I86" s="38" t="str">
        <f t="array" ref="I86">H86&amp;CHOOSE(AND(H86&lt;&gt;{11,12,13})*MIN(4,MOD(H86,10))+1,"th","st","nd","rd","th")</f>
        <v>55th</v>
      </c>
      <c r="J86" s="74">
        <v>1.03</v>
      </c>
      <c r="K86" s="75">
        <v>230373508.65000001</v>
      </c>
      <c r="L86" s="113">
        <v>18476.79</v>
      </c>
      <c r="M86" s="38">
        <v>12945.014999999999</v>
      </c>
      <c r="N86" s="72">
        <v>7331.64</v>
      </c>
      <c r="O86" s="29">
        <f t="shared" si="4"/>
        <v>0</v>
      </c>
      <c r="P86" s="38" t="str">
        <f t="array" ref="P86">O86&amp;CHOOSE(AND(O86&lt;&gt;{11,12,13})*MIN(4,MOD(O86,10))+1,"th","st","nd","rd","th")</f>
        <v>0th</v>
      </c>
      <c r="Q86" s="76">
        <v>1.7388999999999999</v>
      </c>
      <c r="R86" s="77">
        <v>1.03</v>
      </c>
      <c r="S86" s="78">
        <v>1.7500000000000002E-2</v>
      </c>
      <c r="T86" s="79">
        <v>83</v>
      </c>
      <c r="U86" s="80">
        <v>34755736</v>
      </c>
      <c r="V86" s="72">
        <v>1106.0999999999999</v>
      </c>
      <c r="W86" s="29">
        <f t="shared" si="5"/>
        <v>0</v>
      </c>
      <c r="X86" s="38" t="str">
        <f t="array" ref="X86">W86&amp;CHOOSE(AND(W86&lt;&gt;{11,12,13})*MIN(4,MOD(W86,10))+1,"th","st","nd","rd","th")</f>
        <v>0th</v>
      </c>
      <c r="Y86" s="77">
        <v>0.84</v>
      </c>
      <c r="Z86" s="77">
        <v>1.87</v>
      </c>
      <c r="AA86" s="81">
        <v>3675727.44</v>
      </c>
      <c r="AB86" s="82">
        <v>1600691598</v>
      </c>
      <c r="AC86" s="83">
        <v>917839965</v>
      </c>
      <c r="AD86" s="81">
        <v>230404257.65000001</v>
      </c>
      <c r="AE86" s="81">
        <v>40072876.210000001</v>
      </c>
      <c r="AF86" s="81"/>
      <c r="AG86" s="81">
        <v>323565</v>
      </c>
      <c r="AH86" s="81">
        <v>30749</v>
      </c>
    </row>
    <row r="87" spans="1:34" x14ac:dyDescent="0.25">
      <c r="A87" s="7">
        <v>114067503</v>
      </c>
      <c r="B87" s="8" t="s">
        <v>531</v>
      </c>
      <c r="C87" s="8" t="s">
        <v>112</v>
      </c>
      <c r="D87" s="27">
        <v>70007</v>
      </c>
      <c r="E87" s="29">
        <v>5215</v>
      </c>
      <c r="F87" s="72">
        <v>27504149.710000001</v>
      </c>
      <c r="G87" s="73">
        <v>75.34</v>
      </c>
      <c r="H87" s="29">
        <f t="shared" si="3"/>
        <v>92</v>
      </c>
      <c r="I87" s="38" t="str">
        <f t="array" ref="I87">H87&amp;CHOOSE(AND(H87&lt;&gt;{11,12,13})*MIN(4,MOD(H87,10))+1,"th","st","nd","rd","th")</f>
        <v>92nd</v>
      </c>
      <c r="J87" s="74">
        <v>1.47</v>
      </c>
      <c r="K87" s="75">
        <v>33948124.299999997</v>
      </c>
      <c r="L87" s="113">
        <v>2085.915</v>
      </c>
      <c r="M87" s="38">
        <v>211.83099999999999</v>
      </c>
      <c r="N87" s="72">
        <v>14774.53</v>
      </c>
      <c r="O87" s="29">
        <f t="shared" si="4"/>
        <v>78</v>
      </c>
      <c r="P87" s="38" t="str">
        <f t="array" ref="P87">O87&amp;CHOOSE(AND(O87&lt;&gt;{11,12,13})*MIN(4,MOD(O87,10))+1,"th","st","nd","rd","th")</f>
        <v>78th</v>
      </c>
      <c r="Q87" s="76">
        <v>0.8629</v>
      </c>
      <c r="R87" s="77">
        <v>1.27</v>
      </c>
      <c r="S87" s="78">
        <v>1.72E-2</v>
      </c>
      <c r="T87" s="79">
        <v>89</v>
      </c>
      <c r="U87" s="80">
        <v>22093692</v>
      </c>
      <c r="V87" s="72">
        <v>9615.3799999999992</v>
      </c>
      <c r="W87" s="29">
        <f t="shared" si="5"/>
        <v>75</v>
      </c>
      <c r="X87" s="38" t="str">
        <f t="array" ref="X87">W87&amp;CHOOSE(AND(W87&lt;&gt;{11,12,13})*MIN(4,MOD(W87,10))+1,"th","st","nd","rd","th")</f>
        <v>75th</v>
      </c>
      <c r="Y87" s="77">
        <v>0</v>
      </c>
      <c r="Z87" s="77">
        <v>1.27</v>
      </c>
      <c r="AA87" s="81">
        <v>591058.01</v>
      </c>
      <c r="AB87" s="82">
        <v>1178070053</v>
      </c>
      <c r="AC87" s="83">
        <v>422922135</v>
      </c>
      <c r="AD87" s="81">
        <v>34348879.299999997</v>
      </c>
      <c r="AE87" s="81">
        <v>26888578.789999999</v>
      </c>
      <c r="AF87" s="81"/>
      <c r="AG87" s="81">
        <v>24512.91</v>
      </c>
      <c r="AH87" s="81">
        <v>400755</v>
      </c>
    </row>
    <row r="88" spans="1:34" x14ac:dyDescent="0.25">
      <c r="A88" s="7">
        <v>114068003</v>
      </c>
      <c r="B88" s="8" t="s">
        <v>590</v>
      </c>
      <c r="C88" s="8" t="s">
        <v>112</v>
      </c>
      <c r="D88" s="27">
        <v>63826</v>
      </c>
      <c r="E88" s="29">
        <v>4189</v>
      </c>
      <c r="F88" s="72">
        <v>20147451.109999999</v>
      </c>
      <c r="G88" s="73">
        <v>75.36</v>
      </c>
      <c r="H88" s="29">
        <f t="shared" si="3"/>
        <v>92</v>
      </c>
      <c r="I88" s="38" t="str">
        <f t="array" ref="I88">H88&amp;CHOOSE(AND(H88&lt;&gt;{11,12,13})*MIN(4,MOD(H88,10))+1,"th","st","nd","rd","th")</f>
        <v>92nd</v>
      </c>
      <c r="J88" s="74">
        <v>1.47</v>
      </c>
      <c r="K88" s="75">
        <v>27299309.030000001</v>
      </c>
      <c r="L88" s="113">
        <v>1467.5719999999999</v>
      </c>
      <c r="M88" s="38">
        <v>244.57900000000001</v>
      </c>
      <c r="N88" s="72">
        <v>15944.45</v>
      </c>
      <c r="O88" s="29">
        <f t="shared" si="4"/>
        <v>86</v>
      </c>
      <c r="P88" s="38" t="str">
        <f t="array" ref="P88">O88&amp;CHOOSE(AND(O88&lt;&gt;{11,12,13})*MIN(4,MOD(O88,10))+1,"th","st","nd","rd","th")</f>
        <v>86th</v>
      </c>
      <c r="Q88" s="76">
        <v>0.79959999999999998</v>
      </c>
      <c r="R88" s="77">
        <v>1.18</v>
      </c>
      <c r="S88" s="78">
        <v>1.72E-2</v>
      </c>
      <c r="T88" s="79">
        <v>89</v>
      </c>
      <c r="U88" s="80">
        <v>16171668</v>
      </c>
      <c r="V88" s="72">
        <v>9445.23</v>
      </c>
      <c r="W88" s="29">
        <f t="shared" si="5"/>
        <v>74</v>
      </c>
      <c r="X88" s="38" t="str">
        <f t="array" ref="X88">W88&amp;CHOOSE(AND(W88&lt;&gt;{11,12,13})*MIN(4,MOD(W88,10))+1,"th","st","nd","rd","th")</f>
        <v>74th</v>
      </c>
      <c r="Y88" s="77">
        <v>0</v>
      </c>
      <c r="Z88" s="77">
        <v>1.18</v>
      </c>
      <c r="AA88" s="81">
        <v>645804.84</v>
      </c>
      <c r="AB88" s="82">
        <v>856113257</v>
      </c>
      <c r="AC88" s="83">
        <v>315746733</v>
      </c>
      <c r="AD88" s="81">
        <v>27409640.550000001</v>
      </c>
      <c r="AE88" s="81">
        <v>19481065.640000001</v>
      </c>
      <c r="AF88" s="81"/>
      <c r="AG88" s="81">
        <v>20580.63</v>
      </c>
      <c r="AH88" s="81">
        <v>110331.52</v>
      </c>
    </row>
    <row r="89" spans="1:34" x14ac:dyDescent="0.25">
      <c r="A89" s="7">
        <v>114068103</v>
      </c>
      <c r="B89" s="8" t="s">
        <v>595</v>
      </c>
      <c r="C89" s="8" t="s">
        <v>112</v>
      </c>
      <c r="D89" s="27">
        <v>78281</v>
      </c>
      <c r="E89" s="29">
        <v>8983</v>
      </c>
      <c r="F89" s="72">
        <v>45059267.879999995</v>
      </c>
      <c r="G89" s="73">
        <v>64.08</v>
      </c>
      <c r="H89" s="29">
        <f t="shared" si="3"/>
        <v>79</v>
      </c>
      <c r="I89" s="38" t="str">
        <f t="array" ref="I89">H89&amp;CHOOSE(AND(H89&lt;&gt;{11,12,13})*MIN(4,MOD(H89,10))+1,"th","st","nd","rd","th")</f>
        <v>79th</v>
      </c>
      <c r="J89" s="74">
        <v>1.25</v>
      </c>
      <c r="K89" s="75">
        <v>53444319.130000003</v>
      </c>
      <c r="L89" s="113">
        <v>3252.598</v>
      </c>
      <c r="M89" s="38">
        <v>329.28199999999998</v>
      </c>
      <c r="N89" s="72">
        <v>14920.75</v>
      </c>
      <c r="O89" s="29">
        <f t="shared" si="4"/>
        <v>79</v>
      </c>
      <c r="P89" s="38" t="str">
        <f t="array" ref="P89">O89&amp;CHOOSE(AND(O89&lt;&gt;{11,12,13})*MIN(4,MOD(O89,10))+1,"th","st","nd","rd","th")</f>
        <v>79th</v>
      </c>
      <c r="Q89" s="76">
        <v>0.85440000000000005</v>
      </c>
      <c r="R89" s="77">
        <v>1.07</v>
      </c>
      <c r="S89" s="78">
        <v>1.6299999999999999E-2</v>
      </c>
      <c r="T89" s="79">
        <v>132</v>
      </c>
      <c r="U89" s="80">
        <v>38086978</v>
      </c>
      <c r="V89" s="72">
        <v>10633.24</v>
      </c>
      <c r="W89" s="29">
        <f t="shared" si="5"/>
        <v>83</v>
      </c>
      <c r="X89" s="38" t="str">
        <f t="array" ref="X89">W89&amp;CHOOSE(AND(W89&lt;&gt;{11,12,13})*MIN(4,MOD(W89,10))+1,"th","st","nd","rd","th")</f>
        <v>83rd</v>
      </c>
      <c r="Y89" s="77">
        <v>0</v>
      </c>
      <c r="Z89" s="77">
        <v>1.07</v>
      </c>
      <c r="AA89" s="81">
        <v>1026175.08</v>
      </c>
      <c r="AB89" s="82">
        <v>2038872742</v>
      </c>
      <c r="AC89" s="83">
        <v>721053185</v>
      </c>
      <c r="AD89" s="81">
        <v>54676277.729999997</v>
      </c>
      <c r="AE89" s="81">
        <v>44010960.390000001</v>
      </c>
      <c r="AF89" s="81"/>
      <c r="AG89" s="81">
        <v>22132.41</v>
      </c>
      <c r="AH89" s="81">
        <v>1231958.6000000001</v>
      </c>
    </row>
    <row r="90" spans="1:34" x14ac:dyDescent="0.25">
      <c r="A90" s="7">
        <v>114069103</v>
      </c>
      <c r="B90" s="8" t="s">
        <v>647</v>
      </c>
      <c r="C90" s="8" t="s">
        <v>112</v>
      </c>
      <c r="D90" s="27">
        <v>69751</v>
      </c>
      <c r="E90" s="29">
        <v>15047</v>
      </c>
      <c r="F90" s="72">
        <v>76209418.040000007</v>
      </c>
      <c r="G90" s="73">
        <v>72.61</v>
      </c>
      <c r="H90" s="29">
        <f t="shared" si="3"/>
        <v>91</v>
      </c>
      <c r="I90" s="38" t="str">
        <f t="array" ref="I90">H90&amp;CHOOSE(AND(H90&lt;&gt;{11,12,13})*MIN(4,MOD(H90,10))+1,"th","st","nd","rd","th")</f>
        <v>91st</v>
      </c>
      <c r="J90" s="74">
        <v>1.42</v>
      </c>
      <c r="K90" s="75">
        <v>87287138.370000005</v>
      </c>
      <c r="L90" s="113">
        <v>6128.1329999999998</v>
      </c>
      <c r="M90" s="38">
        <v>716.49300000000005</v>
      </c>
      <c r="N90" s="72">
        <v>12752.65</v>
      </c>
      <c r="O90" s="29">
        <f t="shared" si="4"/>
        <v>50</v>
      </c>
      <c r="P90" s="38" t="str">
        <f t="array" ref="P90">O90&amp;CHOOSE(AND(O90&lt;&gt;{11,12,13})*MIN(4,MOD(O90,10))+1,"th","st","nd","rd","th")</f>
        <v>50th</v>
      </c>
      <c r="Q90" s="76">
        <v>0.99970000000000003</v>
      </c>
      <c r="R90" s="77">
        <v>1.42</v>
      </c>
      <c r="S90" s="78">
        <v>1.61E-2</v>
      </c>
      <c r="T90" s="79">
        <v>141</v>
      </c>
      <c r="U90" s="80">
        <v>65308800</v>
      </c>
      <c r="V90" s="72">
        <v>9541.6200000000008</v>
      </c>
      <c r="W90" s="29">
        <f t="shared" si="5"/>
        <v>75</v>
      </c>
      <c r="X90" s="38" t="str">
        <f t="array" ref="X90">W90&amp;CHOOSE(AND(W90&lt;&gt;{11,12,13})*MIN(4,MOD(W90,10))+1,"th","st","nd","rd","th")</f>
        <v>75th</v>
      </c>
      <c r="Y90" s="77">
        <v>0</v>
      </c>
      <c r="Z90" s="77">
        <v>1.42</v>
      </c>
      <c r="AA90" s="81">
        <v>1383056.04</v>
      </c>
      <c r="AB90" s="82">
        <v>3435422381</v>
      </c>
      <c r="AC90" s="83">
        <v>1297099386</v>
      </c>
      <c r="AD90" s="81">
        <v>87880754.590000004</v>
      </c>
      <c r="AE90" s="81">
        <v>74480765.969999999</v>
      </c>
      <c r="AF90" s="81">
        <v>43526.400000000001</v>
      </c>
      <c r="AG90" s="81">
        <v>302069.63</v>
      </c>
      <c r="AH90" s="81">
        <v>593616.22</v>
      </c>
    </row>
    <row r="91" spans="1:34" x14ac:dyDescent="0.25">
      <c r="A91" s="7">
        <v>114069353</v>
      </c>
      <c r="B91" s="8" t="s">
        <v>655</v>
      </c>
      <c r="C91" s="8" t="s">
        <v>112</v>
      </c>
      <c r="D91" s="27">
        <v>69171</v>
      </c>
      <c r="E91" s="29">
        <v>5113</v>
      </c>
      <c r="F91" s="72">
        <v>27478474.190000001</v>
      </c>
      <c r="G91" s="73">
        <v>77.69</v>
      </c>
      <c r="H91" s="29">
        <f t="shared" si="3"/>
        <v>95</v>
      </c>
      <c r="I91" s="38" t="str">
        <f t="array" ref="I91">H91&amp;CHOOSE(AND(H91&lt;&gt;{11,12,13})*MIN(4,MOD(H91,10))+1,"th","st","nd","rd","th")</f>
        <v>95th</v>
      </c>
      <c r="J91" s="74">
        <v>1.51</v>
      </c>
      <c r="K91" s="75">
        <v>32194117.91</v>
      </c>
      <c r="L91" s="113">
        <v>1973.252</v>
      </c>
      <c r="M91" s="38">
        <v>279.18700000000001</v>
      </c>
      <c r="N91" s="72">
        <v>14293</v>
      </c>
      <c r="O91" s="29">
        <f t="shared" si="4"/>
        <v>72</v>
      </c>
      <c r="P91" s="38" t="str">
        <f t="array" ref="P91">O91&amp;CHOOSE(AND(O91&lt;&gt;{11,12,13})*MIN(4,MOD(O91,10))+1,"th","st","nd","rd","th")</f>
        <v>72nd</v>
      </c>
      <c r="Q91" s="76">
        <v>0.89200000000000002</v>
      </c>
      <c r="R91" s="77">
        <v>1.35</v>
      </c>
      <c r="S91" s="78">
        <v>1.6899999999999998E-2</v>
      </c>
      <c r="T91" s="79">
        <v>109</v>
      </c>
      <c r="U91" s="80">
        <v>22421523</v>
      </c>
      <c r="V91" s="72">
        <v>9954.33</v>
      </c>
      <c r="W91" s="29">
        <f t="shared" si="5"/>
        <v>78</v>
      </c>
      <c r="X91" s="38" t="str">
        <f t="array" ref="X91">W91&amp;CHOOSE(AND(W91&lt;&gt;{11,12,13})*MIN(4,MOD(W91,10))+1,"th","st","nd","rd","th")</f>
        <v>78th</v>
      </c>
      <c r="Y91" s="77">
        <v>0</v>
      </c>
      <c r="Z91" s="77">
        <v>1.35</v>
      </c>
      <c r="AA91" s="81">
        <v>485046.05</v>
      </c>
      <c r="AB91" s="82">
        <v>992552766</v>
      </c>
      <c r="AC91" s="83">
        <v>632195311</v>
      </c>
      <c r="AD91" s="81">
        <v>32201273.91</v>
      </c>
      <c r="AE91" s="81">
        <v>26921317.75</v>
      </c>
      <c r="AF91" s="81"/>
      <c r="AG91" s="81">
        <v>72110.39</v>
      </c>
      <c r="AH91" s="81">
        <v>7156</v>
      </c>
    </row>
    <row r="92" spans="1:34" x14ac:dyDescent="0.25">
      <c r="A92" s="7">
        <v>108070502</v>
      </c>
      <c r="B92" s="8" t="s">
        <v>106</v>
      </c>
      <c r="C92" s="8" t="s">
        <v>107</v>
      </c>
      <c r="D92" s="27">
        <v>40727</v>
      </c>
      <c r="E92" s="29">
        <v>24451</v>
      </c>
      <c r="F92" s="72">
        <v>28566027.629999999</v>
      </c>
      <c r="G92" s="73">
        <v>28.69</v>
      </c>
      <c r="H92" s="29">
        <f t="shared" si="3"/>
        <v>4</v>
      </c>
      <c r="I92" s="38" t="str">
        <f t="array" ref="I92">H92&amp;CHOOSE(AND(H92&lt;&gt;{11,12,13})*MIN(4,MOD(H92,10))+1,"th","st","nd","rd","th")</f>
        <v>4th</v>
      </c>
      <c r="J92" s="74">
        <v>0.56000000000000005</v>
      </c>
      <c r="K92" s="75">
        <v>100663868.20999999</v>
      </c>
      <c r="L92" s="113">
        <v>7836.0060000000003</v>
      </c>
      <c r="M92" s="38">
        <v>1652.85</v>
      </c>
      <c r="N92" s="72">
        <v>10608.64</v>
      </c>
      <c r="O92" s="29">
        <f t="shared" si="4"/>
        <v>10</v>
      </c>
      <c r="P92" s="38" t="str">
        <f t="array" ref="P92">O92&amp;CHOOSE(AND(O92&lt;&gt;{11,12,13})*MIN(4,MOD(O92,10))+1,"th","st","nd","rd","th")</f>
        <v>10th</v>
      </c>
      <c r="Q92" s="76">
        <v>1.2018</v>
      </c>
      <c r="R92" s="77">
        <v>0.56000000000000005</v>
      </c>
      <c r="S92" s="78">
        <v>8.8000000000000005E-3</v>
      </c>
      <c r="T92" s="79">
        <v>482</v>
      </c>
      <c r="U92" s="80">
        <v>44941723</v>
      </c>
      <c r="V92" s="72">
        <v>4736.26</v>
      </c>
      <c r="W92" s="29">
        <f t="shared" si="5"/>
        <v>19</v>
      </c>
      <c r="X92" s="38" t="str">
        <f t="array" ref="X92">W92&amp;CHOOSE(AND(W92&lt;&gt;{11,12,13})*MIN(4,MOD(W92,10))+1,"th","st","nd","rd","th")</f>
        <v>19th</v>
      </c>
      <c r="Y92" s="77">
        <v>0.34</v>
      </c>
      <c r="Z92" s="77">
        <v>0.9</v>
      </c>
      <c r="AA92" s="81">
        <v>1845429.07</v>
      </c>
      <c r="AB92" s="82">
        <v>2276360244</v>
      </c>
      <c r="AC92" s="83">
        <v>980286338</v>
      </c>
      <c r="AD92" s="81">
        <v>100796450.56999999</v>
      </c>
      <c r="AE92" s="81">
        <v>26419974.07</v>
      </c>
      <c r="AF92" s="81"/>
      <c r="AG92" s="81">
        <v>300624.49</v>
      </c>
      <c r="AH92" s="81">
        <v>132582.35999999999</v>
      </c>
    </row>
    <row r="93" spans="1:34" x14ac:dyDescent="0.25">
      <c r="A93" s="7">
        <v>108071003</v>
      </c>
      <c r="B93" s="8" t="s">
        <v>136</v>
      </c>
      <c r="C93" s="8" t="s">
        <v>107</v>
      </c>
      <c r="D93" s="27">
        <v>63855</v>
      </c>
      <c r="E93" s="29">
        <v>3274</v>
      </c>
      <c r="F93" s="72">
        <v>6692723.9000000004</v>
      </c>
      <c r="G93" s="73">
        <v>32.01</v>
      </c>
      <c r="H93" s="29">
        <f t="shared" si="3"/>
        <v>8</v>
      </c>
      <c r="I93" s="38" t="str">
        <f t="array" ref="I93">H93&amp;CHOOSE(AND(H93&lt;&gt;{11,12,13})*MIN(4,MOD(H93,10))+1,"th","st","nd","rd","th")</f>
        <v>8th</v>
      </c>
      <c r="J93" s="74">
        <v>0.62</v>
      </c>
      <c r="K93" s="75">
        <v>15530548.289999999</v>
      </c>
      <c r="L93" s="113">
        <v>1271.58</v>
      </c>
      <c r="M93" s="38">
        <v>139.41900000000001</v>
      </c>
      <c r="N93" s="72">
        <v>11006.77</v>
      </c>
      <c r="O93" s="29">
        <f t="shared" si="4"/>
        <v>14</v>
      </c>
      <c r="P93" s="38" t="str">
        <f t="array" ref="P93">O93&amp;CHOOSE(AND(O93&lt;&gt;{11,12,13})*MIN(4,MOD(O93,10))+1,"th","st","nd","rd","th")</f>
        <v>14th</v>
      </c>
      <c r="Q93" s="76">
        <v>1.1583000000000001</v>
      </c>
      <c r="R93" s="77">
        <v>0.62</v>
      </c>
      <c r="S93" s="78">
        <v>1.1299999999999999E-2</v>
      </c>
      <c r="T93" s="79">
        <v>402</v>
      </c>
      <c r="U93" s="80">
        <v>8141612</v>
      </c>
      <c r="V93" s="72">
        <v>5770.1</v>
      </c>
      <c r="W93" s="29">
        <f t="shared" si="5"/>
        <v>31</v>
      </c>
      <c r="X93" s="38" t="str">
        <f t="array" ref="X93">W93&amp;CHOOSE(AND(W93&lt;&gt;{11,12,13})*MIN(4,MOD(W93,10))+1,"th","st","nd","rd","th")</f>
        <v>31st</v>
      </c>
      <c r="Y93" s="77">
        <v>0.19</v>
      </c>
      <c r="Z93" s="77">
        <v>0.81</v>
      </c>
      <c r="AA93" s="81">
        <v>360301.44</v>
      </c>
      <c r="AB93" s="82">
        <v>406458127</v>
      </c>
      <c r="AC93" s="83">
        <v>183513789</v>
      </c>
      <c r="AD93" s="81">
        <v>15530548.289999999</v>
      </c>
      <c r="AE93" s="81">
        <v>6259920.1500000004</v>
      </c>
      <c r="AF93" s="81"/>
      <c r="AG93" s="81">
        <v>72502.31</v>
      </c>
      <c r="AH93" s="81"/>
    </row>
    <row r="94" spans="1:34" x14ac:dyDescent="0.25">
      <c r="A94" s="7">
        <v>108071504</v>
      </c>
      <c r="B94" s="8" t="s">
        <v>217</v>
      </c>
      <c r="C94" s="8" t="s">
        <v>107</v>
      </c>
      <c r="D94" s="27">
        <v>40023</v>
      </c>
      <c r="E94" s="29">
        <v>2343</v>
      </c>
      <c r="F94" s="72">
        <v>3355543.1</v>
      </c>
      <c r="G94" s="73">
        <v>35.78</v>
      </c>
      <c r="H94" s="29">
        <f t="shared" si="3"/>
        <v>14</v>
      </c>
      <c r="I94" s="38" t="str">
        <f t="array" ref="I94">H94&amp;CHOOSE(AND(H94&lt;&gt;{11,12,13})*MIN(4,MOD(H94,10))+1,"th","st","nd","rd","th")</f>
        <v>14th</v>
      </c>
      <c r="J94" s="74">
        <v>0.7</v>
      </c>
      <c r="K94" s="75">
        <v>11241538.470000001</v>
      </c>
      <c r="L94" s="113">
        <v>819.41399999999999</v>
      </c>
      <c r="M94" s="38">
        <v>371.834</v>
      </c>
      <c r="N94" s="72">
        <v>9436.77</v>
      </c>
      <c r="O94" s="29">
        <f t="shared" si="4"/>
        <v>3</v>
      </c>
      <c r="P94" s="38" t="str">
        <f t="array" ref="P94">O94&amp;CHOOSE(AND(O94&lt;&gt;{11,12,13})*MIN(4,MOD(O94,10))+1,"th","st","nd","rd","th")</f>
        <v>3rd</v>
      </c>
      <c r="Q94" s="76">
        <v>1.351</v>
      </c>
      <c r="R94" s="77">
        <v>0.7</v>
      </c>
      <c r="S94" s="78">
        <v>1.06E-2</v>
      </c>
      <c r="T94" s="79">
        <v>440</v>
      </c>
      <c r="U94" s="80">
        <v>4366290</v>
      </c>
      <c r="V94" s="72">
        <v>3665.31</v>
      </c>
      <c r="W94" s="29">
        <f t="shared" si="5"/>
        <v>8</v>
      </c>
      <c r="X94" s="38" t="str">
        <f t="array" ref="X94">W94&amp;CHOOSE(AND(W94&lt;&gt;{11,12,13})*MIN(4,MOD(W94,10))+1,"th","st","nd","rd","th")</f>
        <v>8th</v>
      </c>
      <c r="Y94" s="77">
        <v>0.49</v>
      </c>
      <c r="Z94" s="77">
        <v>1.19</v>
      </c>
      <c r="AA94" s="81">
        <v>340834.69</v>
      </c>
      <c r="AB94" s="82">
        <v>224162170</v>
      </c>
      <c r="AC94" s="83">
        <v>92235672</v>
      </c>
      <c r="AD94" s="81">
        <v>11243588.470000001</v>
      </c>
      <c r="AE94" s="81">
        <v>3009846.33</v>
      </c>
      <c r="AF94" s="81"/>
      <c r="AG94" s="81">
        <v>4862.08</v>
      </c>
      <c r="AH94" s="81">
        <v>2050</v>
      </c>
    </row>
    <row r="95" spans="1:34" x14ac:dyDescent="0.25">
      <c r="A95" s="7">
        <v>108073503</v>
      </c>
      <c r="B95" s="8" t="s">
        <v>336</v>
      </c>
      <c r="C95" s="8" t="s">
        <v>107</v>
      </c>
      <c r="D95" s="27">
        <v>52008</v>
      </c>
      <c r="E95" s="29">
        <v>11337</v>
      </c>
      <c r="F95" s="72">
        <v>25666275.84</v>
      </c>
      <c r="G95" s="73">
        <v>43.53</v>
      </c>
      <c r="H95" s="29">
        <f t="shared" si="3"/>
        <v>32</v>
      </c>
      <c r="I95" s="38" t="str">
        <f t="array" ref="I95">H95&amp;CHOOSE(AND(H95&lt;&gt;{11,12,13})*MIN(4,MOD(H95,10))+1,"th","st","nd","rd","th")</f>
        <v>32nd</v>
      </c>
      <c r="J95" s="74">
        <v>0.85</v>
      </c>
      <c r="K95" s="75">
        <v>43760070.560000002</v>
      </c>
      <c r="L95" s="113">
        <v>3441.8560000000002</v>
      </c>
      <c r="M95" s="38">
        <v>362.27199999999999</v>
      </c>
      <c r="N95" s="72">
        <v>11503.31</v>
      </c>
      <c r="O95" s="29">
        <f t="shared" si="4"/>
        <v>22</v>
      </c>
      <c r="P95" s="38" t="str">
        <f t="array" ref="P95">O95&amp;CHOOSE(AND(O95&lt;&gt;{11,12,13})*MIN(4,MOD(O95,10))+1,"th","st","nd","rd","th")</f>
        <v>22nd</v>
      </c>
      <c r="Q95" s="76">
        <v>1.1083000000000001</v>
      </c>
      <c r="R95" s="77">
        <v>0.85</v>
      </c>
      <c r="S95" s="78">
        <v>1.04E-2</v>
      </c>
      <c r="T95" s="79">
        <v>446</v>
      </c>
      <c r="U95" s="80">
        <v>34214973</v>
      </c>
      <c r="V95" s="72">
        <v>8994.17</v>
      </c>
      <c r="W95" s="29">
        <f t="shared" si="5"/>
        <v>71</v>
      </c>
      <c r="X95" s="38" t="str">
        <f t="array" ref="X95">W95&amp;CHOOSE(AND(W95&lt;&gt;{11,12,13})*MIN(4,MOD(W95,10))+1,"th","st","nd","rd","th")</f>
        <v>71st</v>
      </c>
      <c r="Y95" s="77">
        <v>0</v>
      </c>
      <c r="Z95" s="77">
        <v>0.85</v>
      </c>
      <c r="AA95" s="81">
        <v>569101.63</v>
      </c>
      <c r="AB95" s="82">
        <v>1683349622</v>
      </c>
      <c r="AC95" s="83">
        <v>795996281</v>
      </c>
      <c r="AD95" s="81">
        <v>44183768.590000004</v>
      </c>
      <c r="AE95" s="81">
        <v>25018656.68</v>
      </c>
      <c r="AF95" s="81"/>
      <c r="AG95" s="81">
        <v>78517.53</v>
      </c>
      <c r="AH95" s="81">
        <v>423698.03</v>
      </c>
    </row>
    <row r="96" spans="1:34" x14ac:dyDescent="0.25">
      <c r="A96" s="7">
        <v>108077503</v>
      </c>
      <c r="B96" s="8" t="s">
        <v>568</v>
      </c>
      <c r="C96" s="8" t="s">
        <v>107</v>
      </c>
      <c r="D96" s="27">
        <v>49600</v>
      </c>
      <c r="E96" s="29">
        <v>5807</v>
      </c>
      <c r="F96" s="72">
        <v>11765034.039999999</v>
      </c>
      <c r="G96" s="73">
        <v>40.85</v>
      </c>
      <c r="H96" s="29">
        <f t="shared" si="3"/>
        <v>25</v>
      </c>
      <c r="I96" s="38" t="str">
        <f t="array" ref="I96">H96&amp;CHOOSE(AND(H96&lt;&gt;{11,12,13})*MIN(4,MOD(H96,10))+1,"th","st","nd","rd","th")</f>
        <v>25th</v>
      </c>
      <c r="J96" s="74">
        <v>0.8</v>
      </c>
      <c r="K96" s="75">
        <v>22394813.010000002</v>
      </c>
      <c r="L96" s="113">
        <v>1847.365</v>
      </c>
      <c r="M96" s="38">
        <v>233.86199999999999</v>
      </c>
      <c r="N96" s="72">
        <v>10760.39</v>
      </c>
      <c r="O96" s="29">
        <f t="shared" si="4"/>
        <v>11</v>
      </c>
      <c r="P96" s="38" t="str">
        <f t="array" ref="P96">O96&amp;CHOOSE(AND(O96&lt;&gt;{11,12,13})*MIN(4,MOD(O96,10))+1,"th","st","nd","rd","th")</f>
        <v>11th</v>
      </c>
      <c r="Q96" s="76">
        <v>1.1848000000000001</v>
      </c>
      <c r="R96" s="77">
        <v>0.8</v>
      </c>
      <c r="S96" s="78">
        <v>1.1299999999999999E-2</v>
      </c>
      <c r="T96" s="79">
        <v>402</v>
      </c>
      <c r="U96" s="80">
        <v>14328223</v>
      </c>
      <c r="V96" s="72">
        <v>6884.51</v>
      </c>
      <c r="W96" s="29">
        <f t="shared" si="5"/>
        <v>48</v>
      </c>
      <c r="X96" s="38" t="str">
        <f t="array" ref="X96">W96&amp;CHOOSE(AND(W96&lt;&gt;{11,12,13})*MIN(4,MOD(W96,10))+1,"th","st","nd","rd","th")</f>
        <v>48th</v>
      </c>
      <c r="Y96" s="77">
        <v>0.03</v>
      </c>
      <c r="Z96" s="77">
        <v>0.83</v>
      </c>
      <c r="AA96" s="81">
        <v>381850.86</v>
      </c>
      <c r="AB96" s="82">
        <v>774466182</v>
      </c>
      <c r="AC96" s="83">
        <v>263810844</v>
      </c>
      <c r="AD96" s="81">
        <v>22678572.199999999</v>
      </c>
      <c r="AE96" s="81">
        <v>11374499.789999999</v>
      </c>
      <c r="AF96" s="81"/>
      <c r="AG96" s="81">
        <v>8683.39</v>
      </c>
      <c r="AH96" s="81">
        <v>283759.19</v>
      </c>
    </row>
    <row r="97" spans="1:34" x14ac:dyDescent="0.25">
      <c r="A97" s="7">
        <v>108078003</v>
      </c>
      <c r="B97" s="8" t="s">
        <v>596</v>
      </c>
      <c r="C97" s="8" t="s">
        <v>107</v>
      </c>
      <c r="D97" s="27">
        <v>49151</v>
      </c>
      <c r="E97" s="29">
        <v>5069</v>
      </c>
      <c r="F97" s="72">
        <v>7537401.8799999999</v>
      </c>
      <c r="G97" s="73">
        <v>30.25</v>
      </c>
      <c r="H97" s="29">
        <f t="shared" si="3"/>
        <v>5</v>
      </c>
      <c r="I97" s="38" t="str">
        <f t="array" ref="I97">H97&amp;CHOOSE(AND(H97&lt;&gt;{11,12,13})*MIN(4,MOD(H97,10))+1,"th","st","nd","rd","th")</f>
        <v>5th</v>
      </c>
      <c r="J97" s="74">
        <v>0.59</v>
      </c>
      <c r="K97" s="75">
        <v>22518343.620000001</v>
      </c>
      <c r="L97" s="113">
        <v>1827.5809999999999</v>
      </c>
      <c r="M97" s="38">
        <v>320.13900000000001</v>
      </c>
      <c r="N97" s="72">
        <v>10484.77</v>
      </c>
      <c r="O97" s="29">
        <f t="shared" si="4"/>
        <v>9</v>
      </c>
      <c r="P97" s="38" t="str">
        <f t="array" ref="P97">O97&amp;CHOOSE(AND(O97&lt;&gt;{11,12,13})*MIN(4,MOD(O97,10))+1,"th","st","nd","rd","th")</f>
        <v>9th</v>
      </c>
      <c r="Q97" s="76">
        <v>1.216</v>
      </c>
      <c r="R97" s="77">
        <v>0.59</v>
      </c>
      <c r="S97" s="78">
        <v>8.3000000000000001E-3</v>
      </c>
      <c r="T97" s="79">
        <v>492</v>
      </c>
      <c r="U97" s="80">
        <v>12461708</v>
      </c>
      <c r="V97" s="72">
        <v>5802.3</v>
      </c>
      <c r="W97" s="29">
        <f t="shared" si="5"/>
        <v>32</v>
      </c>
      <c r="X97" s="38" t="str">
        <f t="array" ref="X97">W97&amp;CHOOSE(AND(W97&lt;&gt;{11,12,13})*MIN(4,MOD(W97,10))+1,"th","st","nd","rd","th")</f>
        <v>32nd</v>
      </c>
      <c r="Y97" s="77">
        <v>0.19</v>
      </c>
      <c r="Z97" s="77">
        <v>0.78</v>
      </c>
      <c r="AA97" s="81">
        <v>490635.91</v>
      </c>
      <c r="AB97" s="82">
        <v>651387824</v>
      </c>
      <c r="AC97" s="83">
        <v>251634506</v>
      </c>
      <c r="AD97" s="81">
        <v>22531010.100000001</v>
      </c>
      <c r="AE97" s="81">
        <v>7037671.8899999997</v>
      </c>
      <c r="AF97" s="81"/>
      <c r="AG97" s="81">
        <v>9094.08</v>
      </c>
      <c r="AH97" s="81">
        <v>12666.48</v>
      </c>
    </row>
    <row r="98" spans="1:34" x14ac:dyDescent="0.25">
      <c r="A98" s="7">
        <v>108079004</v>
      </c>
      <c r="B98" s="8" t="s">
        <v>644</v>
      </c>
      <c r="C98" s="8" t="s">
        <v>107</v>
      </c>
      <c r="D98" s="27">
        <v>50061</v>
      </c>
      <c r="E98" s="29">
        <v>1316</v>
      </c>
      <c r="F98" s="72">
        <v>2221368.46</v>
      </c>
      <c r="G98" s="73">
        <v>33.72</v>
      </c>
      <c r="H98" s="29">
        <f t="shared" si="3"/>
        <v>10</v>
      </c>
      <c r="I98" s="38" t="str">
        <f t="array" ref="I98">H98&amp;CHOOSE(AND(H98&lt;&gt;{11,12,13})*MIN(4,MOD(H98,10))+1,"th","st","nd","rd","th")</f>
        <v>10th</v>
      </c>
      <c r="J98" s="74">
        <v>0.66</v>
      </c>
      <c r="K98" s="75">
        <v>6815894.71</v>
      </c>
      <c r="L98" s="113">
        <v>511.09100000000001</v>
      </c>
      <c r="M98" s="38">
        <v>153.03700000000001</v>
      </c>
      <c r="N98" s="72">
        <v>10262.92</v>
      </c>
      <c r="O98" s="29">
        <f t="shared" si="4"/>
        <v>7</v>
      </c>
      <c r="P98" s="38" t="str">
        <f t="array" ref="P98">O98&amp;CHOOSE(AND(O98&lt;&gt;{11,12,13})*MIN(4,MOD(O98,10))+1,"th","st","nd","rd","th")</f>
        <v>7th</v>
      </c>
      <c r="Q98" s="76">
        <v>1.2422</v>
      </c>
      <c r="R98" s="77">
        <v>0.66</v>
      </c>
      <c r="S98" s="78">
        <v>1.12E-2</v>
      </c>
      <c r="T98" s="79">
        <v>409</v>
      </c>
      <c r="U98" s="80">
        <v>2735400</v>
      </c>
      <c r="V98" s="72">
        <v>4118.78</v>
      </c>
      <c r="W98" s="29">
        <f t="shared" si="5"/>
        <v>14</v>
      </c>
      <c r="X98" s="38" t="str">
        <f t="array" ref="X98">W98&amp;CHOOSE(AND(W98&lt;&gt;{11,12,13})*MIN(4,MOD(W98,10))+1,"th","st","nd","rd","th")</f>
        <v>14th</v>
      </c>
      <c r="Y98" s="77">
        <v>0.42</v>
      </c>
      <c r="Z98" s="77">
        <v>1.08</v>
      </c>
      <c r="AA98" s="81">
        <v>204151</v>
      </c>
      <c r="AB98" s="82">
        <v>138107290</v>
      </c>
      <c r="AC98" s="83">
        <v>60110088</v>
      </c>
      <c r="AD98" s="81">
        <v>6815894.71</v>
      </c>
      <c r="AE98" s="81">
        <v>1985602.09</v>
      </c>
      <c r="AF98" s="81"/>
      <c r="AG98" s="81">
        <v>31615.37</v>
      </c>
      <c r="AH98" s="81"/>
    </row>
    <row r="99" spans="1:34" x14ac:dyDescent="0.25">
      <c r="A99" s="7">
        <v>117080503</v>
      </c>
      <c r="B99" s="8" t="s">
        <v>116</v>
      </c>
      <c r="C99" s="8" t="s">
        <v>117</v>
      </c>
      <c r="D99" s="27">
        <v>49737</v>
      </c>
      <c r="E99" s="29">
        <v>5990</v>
      </c>
      <c r="F99" s="72">
        <v>17092231.939999998</v>
      </c>
      <c r="G99" s="73">
        <v>57.37</v>
      </c>
      <c r="H99" s="29">
        <f t="shared" si="3"/>
        <v>65</v>
      </c>
      <c r="I99" s="38" t="str">
        <f t="array" ref="I99">H99&amp;CHOOSE(AND(H99&lt;&gt;{11,12,13})*MIN(4,MOD(H99,10))+1,"th","st","nd","rd","th")</f>
        <v>65th</v>
      </c>
      <c r="J99" s="74">
        <v>1.1200000000000001</v>
      </c>
      <c r="K99" s="75">
        <v>33516010.27</v>
      </c>
      <c r="L99" s="113">
        <v>2077.3609999999999</v>
      </c>
      <c r="M99" s="38">
        <v>281.65600000000001</v>
      </c>
      <c r="N99" s="72">
        <v>14207.62</v>
      </c>
      <c r="O99" s="29">
        <f t="shared" si="4"/>
        <v>71</v>
      </c>
      <c r="P99" s="38" t="str">
        <f t="array" ref="P99">O99&amp;CHOOSE(AND(O99&lt;&gt;{11,12,13})*MIN(4,MOD(O99,10))+1,"th","st","nd","rd","th")</f>
        <v>71st</v>
      </c>
      <c r="Q99" s="76">
        <v>0.89729999999999999</v>
      </c>
      <c r="R99" s="77">
        <v>1</v>
      </c>
      <c r="S99" s="78">
        <v>1.72E-2</v>
      </c>
      <c r="T99" s="79">
        <v>89</v>
      </c>
      <c r="U99" s="80">
        <v>13690402</v>
      </c>
      <c r="V99" s="72">
        <v>5803.44</v>
      </c>
      <c r="W99" s="29">
        <f t="shared" si="5"/>
        <v>32</v>
      </c>
      <c r="X99" s="38" t="str">
        <f t="array" ref="X99">W99&amp;CHOOSE(AND(W99&lt;&gt;{11,12,13})*MIN(4,MOD(W99,10))+1,"th","st","nd","rd","th")</f>
        <v>32nd</v>
      </c>
      <c r="Y99" s="77">
        <v>0.19</v>
      </c>
      <c r="Z99" s="77">
        <v>1.19</v>
      </c>
      <c r="AA99" s="81">
        <v>930089.66</v>
      </c>
      <c r="AB99" s="82">
        <v>754995631</v>
      </c>
      <c r="AC99" s="83">
        <v>237062494</v>
      </c>
      <c r="AD99" s="81">
        <v>33504710.329999998</v>
      </c>
      <c r="AE99" s="81">
        <v>16162142.279999999</v>
      </c>
      <c r="AF99" s="81"/>
      <c r="AG99" s="81"/>
      <c r="AH99" s="81">
        <v>-11299.94</v>
      </c>
    </row>
    <row r="100" spans="1:34" x14ac:dyDescent="0.25">
      <c r="A100" s="7">
        <v>117081003</v>
      </c>
      <c r="B100" s="8" t="s">
        <v>185</v>
      </c>
      <c r="C100" s="8" t="s">
        <v>117</v>
      </c>
      <c r="D100" s="27">
        <v>50036</v>
      </c>
      <c r="E100" s="29">
        <v>2354</v>
      </c>
      <c r="F100" s="72">
        <v>4364169.1400000006</v>
      </c>
      <c r="G100" s="73">
        <v>37.049999999999997</v>
      </c>
      <c r="H100" s="29">
        <f t="shared" si="3"/>
        <v>16</v>
      </c>
      <c r="I100" s="38" t="str">
        <f t="array" ref="I100">H100&amp;CHOOSE(AND(H100&lt;&gt;{11,12,13})*MIN(4,MOD(H100,10))+1,"th","st","nd","rd","th")</f>
        <v>16th</v>
      </c>
      <c r="J100" s="74">
        <v>0.72</v>
      </c>
      <c r="K100" s="75">
        <v>14232535.01</v>
      </c>
      <c r="L100" s="113">
        <v>916.16899999999998</v>
      </c>
      <c r="M100" s="38">
        <v>326.24799999999999</v>
      </c>
      <c r="N100" s="72">
        <v>11455.52</v>
      </c>
      <c r="O100" s="29">
        <f t="shared" si="4"/>
        <v>21</v>
      </c>
      <c r="P100" s="38" t="str">
        <f t="array" ref="P100">O100&amp;CHOOSE(AND(O100&lt;&gt;{11,12,13})*MIN(4,MOD(O100,10))+1,"th","st","nd","rd","th")</f>
        <v>21st</v>
      </c>
      <c r="Q100" s="76">
        <v>1.1129</v>
      </c>
      <c r="R100" s="77">
        <v>0.72</v>
      </c>
      <c r="S100" s="78">
        <v>1.11E-2</v>
      </c>
      <c r="T100" s="79">
        <v>417</v>
      </c>
      <c r="U100" s="80">
        <v>5416811</v>
      </c>
      <c r="V100" s="72">
        <v>4359.8999999999996</v>
      </c>
      <c r="W100" s="29">
        <f t="shared" si="5"/>
        <v>16</v>
      </c>
      <c r="X100" s="38" t="str">
        <f t="array" ref="X100">W100&amp;CHOOSE(AND(W100&lt;&gt;{11,12,13})*MIN(4,MOD(W100,10))+1,"th","st","nd","rd","th")</f>
        <v>16th</v>
      </c>
      <c r="Y100" s="77">
        <v>0.39</v>
      </c>
      <c r="Z100" s="77">
        <v>1.1100000000000001</v>
      </c>
      <c r="AA100" s="81">
        <v>298260.03000000003</v>
      </c>
      <c r="AB100" s="82">
        <v>296184944</v>
      </c>
      <c r="AC100" s="83">
        <v>96337625</v>
      </c>
      <c r="AD100" s="81">
        <v>14232535.01</v>
      </c>
      <c r="AE100" s="81">
        <v>3852707.17</v>
      </c>
      <c r="AF100" s="81"/>
      <c r="AG100" s="81">
        <v>213201.94</v>
      </c>
      <c r="AH100" s="81"/>
    </row>
    <row r="101" spans="1:34" x14ac:dyDescent="0.25">
      <c r="A101" s="7">
        <v>117083004</v>
      </c>
      <c r="B101" s="8" t="s">
        <v>447</v>
      </c>
      <c r="C101" s="8" t="s">
        <v>117</v>
      </c>
      <c r="D101" s="27">
        <v>51917</v>
      </c>
      <c r="E101" s="29">
        <v>2050</v>
      </c>
      <c r="F101" s="72">
        <v>4195269.8899999997</v>
      </c>
      <c r="G101" s="73">
        <v>39.42</v>
      </c>
      <c r="H101" s="29">
        <f t="shared" si="3"/>
        <v>21</v>
      </c>
      <c r="I101" s="38" t="str">
        <f t="array" ref="I101">H101&amp;CHOOSE(AND(H101&lt;&gt;{11,12,13})*MIN(4,MOD(H101,10))+1,"th","st","nd","rd","th")</f>
        <v>21st</v>
      </c>
      <c r="J101" s="74">
        <v>0.77</v>
      </c>
      <c r="K101" s="75">
        <v>12991019.65</v>
      </c>
      <c r="L101" s="113">
        <v>784.18899999999996</v>
      </c>
      <c r="M101" s="38">
        <v>288.56400000000002</v>
      </c>
      <c r="N101" s="72">
        <v>12109.98</v>
      </c>
      <c r="O101" s="29">
        <f t="shared" si="4"/>
        <v>37</v>
      </c>
      <c r="P101" s="38" t="str">
        <f t="array" ref="P101">O101&amp;CHOOSE(AND(O101&lt;&gt;{11,12,13})*MIN(4,MOD(O101,10))+1,"th","st","nd","rd","th")</f>
        <v>37th</v>
      </c>
      <c r="Q101" s="76">
        <v>1.0528</v>
      </c>
      <c r="R101" s="77">
        <v>0.77</v>
      </c>
      <c r="S101" s="78">
        <v>1.03E-2</v>
      </c>
      <c r="T101" s="79">
        <v>451</v>
      </c>
      <c r="U101" s="80">
        <v>5595069</v>
      </c>
      <c r="V101" s="72">
        <v>5215.62</v>
      </c>
      <c r="W101" s="29">
        <f t="shared" si="5"/>
        <v>24</v>
      </c>
      <c r="X101" s="38" t="str">
        <f t="array" ref="X101">W101&amp;CHOOSE(AND(W101&lt;&gt;{11,12,13})*MIN(4,MOD(W101,10))+1,"th","st","nd","rd","th")</f>
        <v>24th</v>
      </c>
      <c r="Y101" s="77">
        <v>0.27</v>
      </c>
      <c r="Z101" s="77">
        <v>1.04</v>
      </c>
      <c r="AA101" s="81">
        <v>99976.82</v>
      </c>
      <c r="AB101" s="82">
        <v>312835991</v>
      </c>
      <c r="AC101" s="83">
        <v>92603803</v>
      </c>
      <c r="AD101" s="81">
        <v>13011454.65</v>
      </c>
      <c r="AE101" s="81">
        <v>4076449.85</v>
      </c>
      <c r="AF101" s="81"/>
      <c r="AG101" s="81">
        <v>18843.22</v>
      </c>
      <c r="AH101" s="81">
        <v>20435</v>
      </c>
    </row>
    <row r="102" spans="1:34" x14ac:dyDescent="0.25">
      <c r="A102" s="7">
        <v>117086003</v>
      </c>
      <c r="B102" s="8" t="s">
        <v>529</v>
      </c>
      <c r="C102" s="8" t="s">
        <v>117</v>
      </c>
      <c r="D102" s="27">
        <v>45820</v>
      </c>
      <c r="E102" s="29">
        <v>3518</v>
      </c>
      <c r="F102" s="72">
        <v>8543082.0799999982</v>
      </c>
      <c r="G102" s="73">
        <v>53</v>
      </c>
      <c r="H102" s="29">
        <f t="shared" si="3"/>
        <v>55</v>
      </c>
      <c r="I102" s="38" t="str">
        <f t="array" ref="I102">H102&amp;CHOOSE(AND(H102&lt;&gt;{11,12,13})*MIN(4,MOD(H102,10))+1,"th","st","nd","rd","th")</f>
        <v>55th</v>
      </c>
      <c r="J102" s="74">
        <v>1.03</v>
      </c>
      <c r="K102" s="75">
        <v>17164354.469999999</v>
      </c>
      <c r="L102" s="113">
        <v>1041.98</v>
      </c>
      <c r="M102" s="38">
        <v>298.589</v>
      </c>
      <c r="N102" s="72">
        <v>12803.78</v>
      </c>
      <c r="O102" s="29">
        <f t="shared" si="4"/>
        <v>51</v>
      </c>
      <c r="P102" s="38" t="str">
        <f t="array" ref="P102">O102&amp;CHOOSE(AND(O102&lt;&gt;{11,12,13})*MIN(4,MOD(O102,10))+1,"th","st","nd","rd","th")</f>
        <v>51st</v>
      </c>
      <c r="Q102" s="76">
        <v>0.99570000000000003</v>
      </c>
      <c r="R102" s="77">
        <v>1.03</v>
      </c>
      <c r="S102" s="78">
        <v>1.72E-2</v>
      </c>
      <c r="T102" s="79">
        <v>89</v>
      </c>
      <c r="U102" s="80">
        <v>6859001</v>
      </c>
      <c r="V102" s="72">
        <v>5116.4799999999996</v>
      </c>
      <c r="W102" s="29">
        <f t="shared" si="5"/>
        <v>23</v>
      </c>
      <c r="X102" s="38" t="str">
        <f t="array" ref="X102">W102&amp;CHOOSE(AND(W102&lt;&gt;{11,12,13})*MIN(4,MOD(W102,10))+1,"th","st","nd","rd","th")</f>
        <v>23rd</v>
      </c>
      <c r="Y102" s="77">
        <v>0.28000000000000003</v>
      </c>
      <c r="Z102" s="77">
        <v>1.31</v>
      </c>
      <c r="AA102" s="81">
        <v>587259.16</v>
      </c>
      <c r="AB102" s="82">
        <v>369364849</v>
      </c>
      <c r="AC102" s="83">
        <v>127664212</v>
      </c>
      <c r="AD102" s="81">
        <v>17217877.870000001</v>
      </c>
      <c r="AE102" s="81">
        <v>7934256.0499999998</v>
      </c>
      <c r="AF102" s="81"/>
      <c r="AG102" s="81">
        <v>21566.87</v>
      </c>
      <c r="AH102" s="81">
        <v>53523.4</v>
      </c>
    </row>
    <row r="103" spans="1:34" x14ac:dyDescent="0.25">
      <c r="A103" s="7">
        <v>117086503</v>
      </c>
      <c r="B103" s="8" t="s">
        <v>585</v>
      </c>
      <c r="C103" s="8" t="s">
        <v>117</v>
      </c>
      <c r="D103" s="27">
        <v>50039</v>
      </c>
      <c r="E103" s="29">
        <v>4444</v>
      </c>
      <c r="F103" s="72">
        <v>11787118.01</v>
      </c>
      <c r="G103" s="73">
        <v>53.01</v>
      </c>
      <c r="H103" s="29">
        <f t="shared" si="3"/>
        <v>55</v>
      </c>
      <c r="I103" s="38" t="str">
        <f t="array" ref="I103">H103&amp;CHOOSE(AND(H103&lt;&gt;{11,12,13})*MIN(4,MOD(H103,10))+1,"th","st","nd","rd","th")</f>
        <v>55th</v>
      </c>
      <c r="J103" s="74">
        <v>1.03</v>
      </c>
      <c r="K103" s="75">
        <v>23917201.149999999</v>
      </c>
      <c r="L103" s="113">
        <v>1580.6010000000001</v>
      </c>
      <c r="M103" s="38">
        <v>414.005</v>
      </c>
      <c r="N103" s="72">
        <v>11990.94</v>
      </c>
      <c r="O103" s="29">
        <f t="shared" si="4"/>
        <v>34</v>
      </c>
      <c r="P103" s="38" t="str">
        <f t="array" ref="P103">O103&amp;CHOOSE(AND(O103&lt;&gt;{11,12,13})*MIN(4,MOD(O103,10))+1,"th","st","nd","rd","th")</f>
        <v>34th</v>
      </c>
      <c r="Q103" s="76">
        <v>1.0631999999999999</v>
      </c>
      <c r="R103" s="77">
        <v>1.03</v>
      </c>
      <c r="S103" s="78">
        <v>1.3100000000000001E-2</v>
      </c>
      <c r="T103" s="79">
        <v>303</v>
      </c>
      <c r="U103" s="80">
        <v>12433390</v>
      </c>
      <c r="V103" s="72">
        <v>6233.51</v>
      </c>
      <c r="W103" s="29">
        <f t="shared" si="5"/>
        <v>39</v>
      </c>
      <c r="X103" s="38" t="str">
        <f t="array" ref="X103">W103&amp;CHOOSE(AND(W103&lt;&gt;{11,12,13})*MIN(4,MOD(W103,10))+1,"th","st","nd","rd","th")</f>
        <v>39th</v>
      </c>
      <c r="Y103" s="77">
        <v>0.13</v>
      </c>
      <c r="Z103" s="77">
        <v>1.1599999999999999</v>
      </c>
      <c r="AA103" s="81">
        <v>751663.13</v>
      </c>
      <c r="AB103" s="82">
        <v>711422329</v>
      </c>
      <c r="AC103" s="83">
        <v>189547956</v>
      </c>
      <c r="AD103" s="81">
        <v>23986912.390000001</v>
      </c>
      <c r="AE103" s="81">
        <v>10845112.02</v>
      </c>
      <c r="AF103" s="81"/>
      <c r="AG103" s="81">
        <v>190342.86</v>
      </c>
      <c r="AH103" s="81">
        <v>69711.240000000005</v>
      </c>
    </row>
    <row r="104" spans="1:34" x14ac:dyDescent="0.25">
      <c r="A104" s="7">
        <v>117086653</v>
      </c>
      <c r="B104" s="8" t="s">
        <v>589</v>
      </c>
      <c r="C104" s="8" t="s">
        <v>117</v>
      </c>
      <c r="D104" s="27">
        <v>53457</v>
      </c>
      <c r="E104" s="29">
        <v>3932</v>
      </c>
      <c r="F104" s="72">
        <v>8821653.4100000001</v>
      </c>
      <c r="G104" s="73">
        <v>41.97</v>
      </c>
      <c r="H104" s="29">
        <f t="shared" si="3"/>
        <v>28</v>
      </c>
      <c r="I104" s="38" t="str">
        <f t="array" ref="I104">H104&amp;CHOOSE(AND(H104&lt;&gt;{11,12,13})*MIN(4,MOD(H104,10))+1,"th","st","nd","rd","th")</f>
        <v>28th</v>
      </c>
      <c r="J104" s="74">
        <v>0.82</v>
      </c>
      <c r="K104" s="75">
        <v>21516523.16</v>
      </c>
      <c r="L104" s="113">
        <v>1497.874</v>
      </c>
      <c r="M104" s="38">
        <v>365.178</v>
      </c>
      <c r="N104" s="72">
        <v>11549.07</v>
      </c>
      <c r="O104" s="29">
        <f t="shared" si="4"/>
        <v>24</v>
      </c>
      <c r="P104" s="38" t="str">
        <f t="array" ref="P104">O104&amp;CHOOSE(AND(O104&lt;&gt;{11,12,13})*MIN(4,MOD(O104,10))+1,"th","st","nd","rd","th")</f>
        <v>24th</v>
      </c>
      <c r="Q104" s="76">
        <v>1.1039000000000001</v>
      </c>
      <c r="R104" s="77">
        <v>0.82</v>
      </c>
      <c r="S104" s="78">
        <v>1.1299999999999999E-2</v>
      </c>
      <c r="T104" s="79">
        <v>402</v>
      </c>
      <c r="U104" s="80">
        <v>10741444</v>
      </c>
      <c r="V104" s="72">
        <v>5765.51</v>
      </c>
      <c r="W104" s="29">
        <f t="shared" si="5"/>
        <v>31</v>
      </c>
      <c r="X104" s="38" t="str">
        <f t="array" ref="X104">W104&amp;CHOOSE(AND(W104&lt;&gt;{11,12,13})*MIN(4,MOD(W104,10))+1,"th","st","nd","rd","th")</f>
        <v>31st</v>
      </c>
      <c r="Y104" s="77">
        <v>0.19</v>
      </c>
      <c r="Z104" s="77">
        <v>1.01</v>
      </c>
      <c r="AA104" s="81">
        <v>340705.41</v>
      </c>
      <c r="AB104" s="82">
        <v>608779484</v>
      </c>
      <c r="AC104" s="83">
        <v>169586007</v>
      </c>
      <c r="AD104" s="81">
        <v>21547660.16</v>
      </c>
      <c r="AE104" s="81">
        <v>8430158</v>
      </c>
      <c r="AF104" s="81"/>
      <c r="AG104" s="81">
        <v>50790</v>
      </c>
      <c r="AH104" s="81">
        <v>31137</v>
      </c>
    </row>
    <row r="105" spans="1:34" x14ac:dyDescent="0.25">
      <c r="A105" s="7">
        <v>117089003</v>
      </c>
      <c r="B105" s="8" t="s">
        <v>652</v>
      </c>
      <c r="C105" s="8" t="s">
        <v>117</v>
      </c>
      <c r="D105" s="27">
        <v>55847</v>
      </c>
      <c r="E105" s="29">
        <v>3638</v>
      </c>
      <c r="F105" s="72">
        <v>10544568.09</v>
      </c>
      <c r="G105" s="73">
        <v>51.9</v>
      </c>
      <c r="H105" s="29">
        <f t="shared" si="3"/>
        <v>52</v>
      </c>
      <c r="I105" s="38" t="str">
        <f t="array" ref="I105">H105&amp;CHOOSE(AND(H105&lt;&gt;{11,12,13})*MIN(4,MOD(H105,10))+1,"th","st","nd","rd","th")</f>
        <v>52nd</v>
      </c>
      <c r="J105" s="74">
        <v>1.01</v>
      </c>
      <c r="K105" s="75">
        <v>19429306.210000001</v>
      </c>
      <c r="L105" s="113">
        <v>1337.2170000000001</v>
      </c>
      <c r="M105" s="38">
        <v>381.1</v>
      </c>
      <c r="N105" s="72">
        <v>11307.17</v>
      </c>
      <c r="O105" s="29">
        <f t="shared" si="4"/>
        <v>19</v>
      </c>
      <c r="P105" s="38" t="str">
        <f t="array" ref="P105">O105&amp;CHOOSE(AND(O105&lt;&gt;{11,12,13})*MIN(4,MOD(O105,10))+1,"th","st","nd","rd","th")</f>
        <v>19th</v>
      </c>
      <c r="Q105" s="76">
        <v>1.1274999999999999</v>
      </c>
      <c r="R105" s="77">
        <v>1.01</v>
      </c>
      <c r="S105" s="78">
        <v>1.4500000000000001E-2</v>
      </c>
      <c r="T105" s="79">
        <v>211</v>
      </c>
      <c r="U105" s="80">
        <v>10012591</v>
      </c>
      <c r="V105" s="72">
        <v>5826.98</v>
      </c>
      <c r="W105" s="29">
        <f t="shared" si="5"/>
        <v>32</v>
      </c>
      <c r="X105" s="38" t="str">
        <f t="array" ref="X105">W105&amp;CHOOSE(AND(W105&lt;&gt;{11,12,13})*MIN(4,MOD(W105,10))+1,"th","st","nd","rd","th")</f>
        <v>32nd</v>
      </c>
      <c r="Y105" s="77">
        <v>0.18</v>
      </c>
      <c r="Z105" s="77">
        <v>1.19</v>
      </c>
      <c r="AA105" s="81">
        <v>298416.94</v>
      </c>
      <c r="AB105" s="82">
        <v>539970051</v>
      </c>
      <c r="AC105" s="83">
        <v>185580043</v>
      </c>
      <c r="AD105" s="81">
        <v>19429306.210000001</v>
      </c>
      <c r="AE105" s="81">
        <v>10239891.65</v>
      </c>
      <c r="AF105" s="81"/>
      <c r="AG105" s="81">
        <v>6259.5</v>
      </c>
      <c r="AH105" s="81"/>
    </row>
    <row r="106" spans="1:34" x14ac:dyDescent="0.25">
      <c r="A106" s="7">
        <v>122091002</v>
      </c>
      <c r="B106" s="8" t="s">
        <v>137</v>
      </c>
      <c r="C106" s="8" t="s">
        <v>138</v>
      </c>
      <c r="D106" s="27">
        <v>61025</v>
      </c>
      <c r="E106" s="29">
        <v>23834</v>
      </c>
      <c r="F106" s="72">
        <v>106361865.94</v>
      </c>
      <c r="G106" s="73">
        <v>73.13</v>
      </c>
      <c r="H106" s="29">
        <f t="shared" si="3"/>
        <v>91</v>
      </c>
      <c r="I106" s="38" t="str">
        <f t="array" ref="I106">H106&amp;CHOOSE(AND(H106&lt;&gt;{11,12,13})*MIN(4,MOD(H106,10))+1,"th","st","nd","rd","th")</f>
        <v>91st</v>
      </c>
      <c r="J106" s="74">
        <v>1.43</v>
      </c>
      <c r="K106" s="75">
        <v>137767386.80000001</v>
      </c>
      <c r="L106" s="113">
        <v>7790.9219999999996</v>
      </c>
      <c r="M106" s="38">
        <v>1703.433</v>
      </c>
      <c r="N106" s="72">
        <v>14510.45</v>
      </c>
      <c r="O106" s="29">
        <f t="shared" si="4"/>
        <v>75</v>
      </c>
      <c r="P106" s="38" t="str">
        <f t="array" ref="P106">O106&amp;CHOOSE(AND(O106&lt;&gt;{11,12,13})*MIN(4,MOD(O106,10))+1,"th","st","nd","rd","th")</f>
        <v>75th</v>
      </c>
      <c r="Q106" s="76">
        <v>0.87860000000000005</v>
      </c>
      <c r="R106" s="77">
        <v>1.26</v>
      </c>
      <c r="S106" s="78">
        <v>1.52E-2</v>
      </c>
      <c r="T106" s="79">
        <v>172</v>
      </c>
      <c r="U106" s="80">
        <v>96802730</v>
      </c>
      <c r="V106" s="72">
        <v>10195.82</v>
      </c>
      <c r="W106" s="29">
        <f t="shared" si="5"/>
        <v>79</v>
      </c>
      <c r="X106" s="38" t="str">
        <f t="array" ref="X106">W106&amp;CHOOSE(AND(W106&lt;&gt;{11,12,13})*MIN(4,MOD(W106,10))+1,"th","st","nd","rd","th")</f>
        <v>79th</v>
      </c>
      <c r="Y106" s="77">
        <v>0</v>
      </c>
      <c r="Z106" s="77">
        <v>1.26</v>
      </c>
      <c r="AA106" s="81">
        <v>2270482.7999999998</v>
      </c>
      <c r="AB106" s="82">
        <v>5402600162</v>
      </c>
      <c r="AC106" s="83">
        <v>1612090383</v>
      </c>
      <c r="AD106" s="81">
        <v>138324745.03999999</v>
      </c>
      <c r="AE106" s="81">
        <v>103705787.27</v>
      </c>
      <c r="AF106" s="81"/>
      <c r="AG106" s="81">
        <v>385595.87</v>
      </c>
      <c r="AH106" s="81">
        <v>557358.24</v>
      </c>
    </row>
    <row r="107" spans="1:34" x14ac:dyDescent="0.25">
      <c r="A107" s="7">
        <v>122091303</v>
      </c>
      <c r="B107" s="8" t="s">
        <v>168</v>
      </c>
      <c r="C107" s="8" t="s">
        <v>138</v>
      </c>
      <c r="D107" s="27">
        <v>47039</v>
      </c>
      <c r="E107" s="29">
        <v>3760</v>
      </c>
      <c r="F107" s="72">
        <v>12035031.18</v>
      </c>
      <c r="G107" s="73">
        <v>68.05</v>
      </c>
      <c r="H107" s="29">
        <f t="shared" si="3"/>
        <v>85</v>
      </c>
      <c r="I107" s="38" t="str">
        <f t="array" ref="I107">H107&amp;CHOOSE(AND(H107&lt;&gt;{11,12,13})*MIN(4,MOD(H107,10))+1,"th","st","nd","rd","th")</f>
        <v>85th</v>
      </c>
      <c r="J107" s="74">
        <v>1.33</v>
      </c>
      <c r="K107" s="75">
        <v>22162469.390000001</v>
      </c>
      <c r="L107" s="113">
        <v>1400.2270000000001</v>
      </c>
      <c r="M107" s="38">
        <v>533.89099999999996</v>
      </c>
      <c r="N107" s="72">
        <v>11458.7</v>
      </c>
      <c r="O107" s="29">
        <f t="shared" si="4"/>
        <v>21</v>
      </c>
      <c r="P107" s="38" t="str">
        <f t="array" ref="P107">O107&amp;CHOOSE(AND(O107&lt;&gt;{11,12,13})*MIN(4,MOD(O107,10))+1,"th","st","nd","rd","th")</f>
        <v>21st</v>
      </c>
      <c r="Q107" s="76">
        <v>1.1126</v>
      </c>
      <c r="R107" s="77">
        <v>1.33</v>
      </c>
      <c r="S107" s="78">
        <v>1.61E-2</v>
      </c>
      <c r="T107" s="79">
        <v>141</v>
      </c>
      <c r="U107" s="80">
        <v>10300687</v>
      </c>
      <c r="V107" s="72">
        <v>5325.78</v>
      </c>
      <c r="W107" s="29">
        <f t="shared" si="5"/>
        <v>26</v>
      </c>
      <c r="X107" s="38" t="str">
        <f t="array" ref="X107">W107&amp;CHOOSE(AND(W107&lt;&gt;{11,12,13})*MIN(4,MOD(W107,10))+1,"th","st","nd","rd","th")</f>
        <v>26th</v>
      </c>
      <c r="Y107" s="77">
        <v>0.25</v>
      </c>
      <c r="Z107" s="77">
        <v>1.58</v>
      </c>
      <c r="AA107" s="81">
        <v>497347.04</v>
      </c>
      <c r="AB107" s="82">
        <v>563466344</v>
      </c>
      <c r="AC107" s="83">
        <v>182960250</v>
      </c>
      <c r="AD107" s="81">
        <v>22162469.390000001</v>
      </c>
      <c r="AE107" s="81">
        <v>11519667.630000001</v>
      </c>
      <c r="AF107" s="81"/>
      <c r="AG107" s="81">
        <v>18016.509999999998</v>
      </c>
      <c r="AH107" s="81"/>
    </row>
    <row r="108" spans="1:34" x14ac:dyDescent="0.25">
      <c r="A108" s="7">
        <v>122091352</v>
      </c>
      <c r="B108" s="8" t="s">
        <v>169</v>
      </c>
      <c r="C108" s="8" t="s">
        <v>138</v>
      </c>
      <c r="D108" s="27">
        <v>61321</v>
      </c>
      <c r="E108" s="29">
        <v>19420</v>
      </c>
      <c r="F108" s="72">
        <v>92618990.170000002</v>
      </c>
      <c r="G108" s="73">
        <v>77.78</v>
      </c>
      <c r="H108" s="29">
        <f t="shared" si="3"/>
        <v>95</v>
      </c>
      <c r="I108" s="38" t="str">
        <f t="array" ref="I108">H108&amp;CHOOSE(AND(H108&lt;&gt;{11,12,13})*MIN(4,MOD(H108,10))+1,"th","st","nd","rd","th")</f>
        <v>95th</v>
      </c>
      <c r="J108" s="74">
        <v>1.52</v>
      </c>
      <c r="K108" s="75">
        <v>123629068.42</v>
      </c>
      <c r="L108" s="113">
        <v>7370.7839999999997</v>
      </c>
      <c r="M108" s="38">
        <v>1259.277</v>
      </c>
      <c r="N108" s="72">
        <v>14325.4</v>
      </c>
      <c r="O108" s="29">
        <f t="shared" si="4"/>
        <v>73</v>
      </c>
      <c r="P108" s="38" t="str">
        <f t="array" ref="P108">O108&amp;CHOOSE(AND(O108&lt;&gt;{11,12,13})*MIN(4,MOD(O108,10))+1,"th","st","nd","rd","th")</f>
        <v>73rd</v>
      </c>
      <c r="Q108" s="76">
        <v>0.89</v>
      </c>
      <c r="R108" s="77">
        <v>1.35</v>
      </c>
      <c r="S108" s="78">
        <v>2.0899999999999998E-2</v>
      </c>
      <c r="T108" s="79">
        <v>24</v>
      </c>
      <c r="U108" s="80">
        <v>61249078</v>
      </c>
      <c r="V108" s="72">
        <v>7097.18</v>
      </c>
      <c r="W108" s="29">
        <f t="shared" si="5"/>
        <v>50</v>
      </c>
      <c r="X108" s="38" t="str">
        <f t="array" ref="X108">W108&amp;CHOOSE(AND(W108&lt;&gt;{11,12,13})*MIN(4,MOD(W108,10))+1,"th","st","nd","rd","th")</f>
        <v>50th</v>
      </c>
      <c r="Y108" s="77">
        <v>0.01</v>
      </c>
      <c r="Z108" s="77">
        <v>1.36</v>
      </c>
      <c r="AA108" s="81">
        <v>3390909.25</v>
      </c>
      <c r="AB108" s="82">
        <v>3311346023</v>
      </c>
      <c r="AC108" s="83">
        <v>1126992927</v>
      </c>
      <c r="AD108" s="81">
        <v>123846622.61</v>
      </c>
      <c r="AE108" s="81">
        <v>89172251.650000006</v>
      </c>
      <c r="AF108" s="81"/>
      <c r="AG108" s="81">
        <v>55829.27</v>
      </c>
      <c r="AH108" s="81">
        <v>217554.19</v>
      </c>
    </row>
    <row r="109" spans="1:34" x14ac:dyDescent="0.25">
      <c r="A109" s="7">
        <v>122092002</v>
      </c>
      <c r="B109" s="8" t="s">
        <v>192</v>
      </c>
      <c r="C109" s="8" t="s">
        <v>138</v>
      </c>
      <c r="D109" s="27">
        <v>73028</v>
      </c>
      <c r="E109" s="29">
        <v>19270</v>
      </c>
      <c r="F109" s="72">
        <v>84644159.640000001</v>
      </c>
      <c r="G109" s="73">
        <v>60.15</v>
      </c>
      <c r="H109" s="29">
        <f t="shared" si="3"/>
        <v>71</v>
      </c>
      <c r="I109" s="38" t="str">
        <f t="array" ref="I109">H109&amp;CHOOSE(AND(H109&lt;&gt;{11,12,13})*MIN(4,MOD(H109,10))+1,"th","st","nd","rd","th")</f>
        <v>71st</v>
      </c>
      <c r="J109" s="74">
        <v>1.17</v>
      </c>
      <c r="K109" s="75">
        <v>106974741.03</v>
      </c>
      <c r="L109" s="113">
        <v>5596.6559999999999</v>
      </c>
      <c r="M109" s="38">
        <v>634.53599999999994</v>
      </c>
      <c r="N109" s="72">
        <v>17167.62</v>
      </c>
      <c r="O109" s="29">
        <f t="shared" si="4"/>
        <v>92</v>
      </c>
      <c r="P109" s="38" t="str">
        <f t="array" ref="P109">O109&amp;CHOOSE(AND(O109&lt;&gt;{11,12,13})*MIN(4,MOD(O109,10))+1,"th","st","nd","rd","th")</f>
        <v>92nd</v>
      </c>
      <c r="Q109" s="76">
        <v>0.74260000000000004</v>
      </c>
      <c r="R109" s="77">
        <v>0.87</v>
      </c>
      <c r="S109" s="78">
        <v>1.4E-2</v>
      </c>
      <c r="T109" s="79">
        <v>240</v>
      </c>
      <c r="U109" s="80">
        <v>83472276</v>
      </c>
      <c r="V109" s="72">
        <v>13395.88</v>
      </c>
      <c r="W109" s="29">
        <f t="shared" si="5"/>
        <v>92</v>
      </c>
      <c r="X109" s="38" t="str">
        <f t="array" ref="X109">W109&amp;CHOOSE(AND(W109&lt;&gt;{11,12,13})*MIN(4,MOD(W109,10))+1,"th","st","nd","rd","th")</f>
        <v>92nd</v>
      </c>
      <c r="Y109" s="77">
        <v>0</v>
      </c>
      <c r="Z109" s="77">
        <v>0.87</v>
      </c>
      <c r="AA109" s="81">
        <v>1988322.39</v>
      </c>
      <c r="AB109" s="82">
        <v>4611745853</v>
      </c>
      <c r="AC109" s="83">
        <v>1436969823</v>
      </c>
      <c r="AD109" s="81">
        <v>107049324.02</v>
      </c>
      <c r="AE109" s="81">
        <v>82651803.409999996</v>
      </c>
      <c r="AF109" s="81"/>
      <c r="AG109" s="81">
        <v>4033.84</v>
      </c>
      <c r="AH109" s="81">
        <v>74582.990000000005</v>
      </c>
    </row>
    <row r="110" spans="1:34" x14ac:dyDescent="0.25">
      <c r="A110" s="7">
        <v>122092102</v>
      </c>
      <c r="B110" s="8" t="s">
        <v>193</v>
      </c>
      <c r="C110" s="8" t="s">
        <v>138</v>
      </c>
      <c r="D110" s="27">
        <v>103668</v>
      </c>
      <c r="E110" s="29">
        <v>42105</v>
      </c>
      <c r="F110" s="72">
        <v>256276114.67000002</v>
      </c>
      <c r="G110" s="73">
        <v>58.71</v>
      </c>
      <c r="H110" s="29">
        <f t="shared" si="3"/>
        <v>69</v>
      </c>
      <c r="I110" s="38" t="str">
        <f t="array" ref="I110">H110&amp;CHOOSE(AND(H110&lt;&gt;{11,12,13})*MIN(4,MOD(H110,10))+1,"th","st","nd","rd","th")</f>
        <v>69th</v>
      </c>
      <c r="J110" s="74">
        <v>1.1399999999999999</v>
      </c>
      <c r="K110" s="75">
        <v>288697802.26999998</v>
      </c>
      <c r="L110" s="113">
        <v>17953.815999999999</v>
      </c>
      <c r="M110" s="38">
        <v>1101.624</v>
      </c>
      <c r="N110" s="72">
        <v>15150.41</v>
      </c>
      <c r="O110" s="29">
        <f t="shared" si="4"/>
        <v>81</v>
      </c>
      <c r="P110" s="38" t="str">
        <f t="array" ref="P110">O110&amp;CHOOSE(AND(O110&lt;&gt;{11,12,13})*MIN(4,MOD(O110,10))+1,"th","st","nd","rd","th")</f>
        <v>81st</v>
      </c>
      <c r="Q110" s="76">
        <v>0.84150000000000003</v>
      </c>
      <c r="R110" s="77">
        <v>0.96</v>
      </c>
      <c r="S110" s="78">
        <v>1.18E-2</v>
      </c>
      <c r="T110" s="79">
        <v>379</v>
      </c>
      <c r="U110" s="80">
        <v>299120484</v>
      </c>
      <c r="V110" s="72">
        <v>15697.38</v>
      </c>
      <c r="W110" s="29">
        <f t="shared" si="5"/>
        <v>96</v>
      </c>
      <c r="X110" s="38" t="str">
        <f t="array" ref="X110">W110&amp;CHOOSE(AND(W110&lt;&gt;{11,12,13})*MIN(4,MOD(W110,10))+1,"th","st","nd","rd","th")</f>
        <v>96th</v>
      </c>
      <c r="Y110" s="77">
        <v>0</v>
      </c>
      <c r="Z110" s="77">
        <v>0.96</v>
      </c>
      <c r="AA110" s="81">
        <v>6080991.29</v>
      </c>
      <c r="AB110" s="82">
        <v>15569804782</v>
      </c>
      <c r="AC110" s="83">
        <v>6105592634</v>
      </c>
      <c r="AD110" s="81">
        <v>289387339.93000001</v>
      </c>
      <c r="AE110" s="81">
        <v>250142979.30000001</v>
      </c>
      <c r="AF110" s="81"/>
      <c r="AG110" s="81">
        <v>52144.08</v>
      </c>
      <c r="AH110" s="81">
        <v>689537.66</v>
      </c>
    </row>
    <row r="111" spans="1:34" x14ac:dyDescent="0.25">
      <c r="A111" s="7">
        <v>122092353</v>
      </c>
      <c r="B111" s="8" t="s">
        <v>240</v>
      </c>
      <c r="C111" s="8" t="s">
        <v>138</v>
      </c>
      <c r="D111" s="27">
        <v>117097</v>
      </c>
      <c r="E111" s="29">
        <v>26324</v>
      </c>
      <c r="F111" s="72">
        <v>180400817.71000001</v>
      </c>
      <c r="G111" s="73">
        <v>58.52</v>
      </c>
      <c r="H111" s="29">
        <f t="shared" si="3"/>
        <v>68</v>
      </c>
      <c r="I111" s="38" t="str">
        <f t="array" ref="I111">H111&amp;CHOOSE(AND(H111&lt;&gt;{11,12,13})*MIN(4,MOD(H111,10))+1,"th","st","nd","rd","th")</f>
        <v>68th</v>
      </c>
      <c r="J111" s="74">
        <v>1.1399999999999999</v>
      </c>
      <c r="K111" s="75">
        <v>213806245.99000001</v>
      </c>
      <c r="L111" s="113">
        <v>10763.589</v>
      </c>
      <c r="M111" s="38">
        <v>450.53699999999998</v>
      </c>
      <c r="N111" s="72">
        <v>19065.8</v>
      </c>
      <c r="O111" s="29">
        <f t="shared" si="4"/>
        <v>96</v>
      </c>
      <c r="P111" s="38" t="str">
        <f t="array" ref="P111">O111&amp;CHOOSE(AND(O111&lt;&gt;{11,12,13})*MIN(4,MOD(O111,10))+1,"th","st","nd","rd","th")</f>
        <v>96th</v>
      </c>
      <c r="Q111" s="76">
        <v>0.66869999999999996</v>
      </c>
      <c r="R111" s="77">
        <v>0.76</v>
      </c>
      <c r="S111" s="78">
        <v>1.15E-2</v>
      </c>
      <c r="T111" s="79">
        <v>392</v>
      </c>
      <c r="U111" s="80">
        <v>215761469</v>
      </c>
      <c r="V111" s="72">
        <v>19240.150000000001</v>
      </c>
      <c r="W111" s="29">
        <f t="shared" si="5"/>
        <v>97</v>
      </c>
      <c r="X111" s="38" t="str">
        <f t="array" ref="X111">W111&amp;CHOOSE(AND(W111&lt;&gt;{11,12,13})*MIN(4,MOD(W111,10))+1,"th","st","nd","rd","th")</f>
        <v>97th</v>
      </c>
      <c r="Y111" s="77">
        <v>0</v>
      </c>
      <c r="Z111" s="77">
        <v>0.76</v>
      </c>
      <c r="AA111" s="81">
        <v>5584992.6299999999</v>
      </c>
      <c r="AB111" s="82">
        <v>10927582100</v>
      </c>
      <c r="AC111" s="83">
        <v>4707306942</v>
      </c>
      <c r="AD111" s="81">
        <v>214040044</v>
      </c>
      <c r="AE111" s="81">
        <v>174650556.22</v>
      </c>
      <c r="AF111" s="81"/>
      <c r="AG111" s="81">
        <v>165268.85999999999</v>
      </c>
      <c r="AH111" s="81">
        <v>233798.01</v>
      </c>
    </row>
    <row r="112" spans="1:34" x14ac:dyDescent="0.25">
      <c r="A112" s="7">
        <v>122097203</v>
      </c>
      <c r="B112" s="8" t="s">
        <v>420</v>
      </c>
      <c r="C112" s="8" t="s">
        <v>138</v>
      </c>
      <c r="D112" s="27">
        <v>68214</v>
      </c>
      <c r="E112" s="29">
        <v>3520</v>
      </c>
      <c r="F112" s="72">
        <v>12453930.73</v>
      </c>
      <c r="G112" s="73">
        <v>51.87</v>
      </c>
      <c r="H112" s="29">
        <f t="shared" si="3"/>
        <v>52</v>
      </c>
      <c r="I112" s="38" t="str">
        <f t="array" ref="I112">H112&amp;CHOOSE(AND(H112&lt;&gt;{11,12,13})*MIN(4,MOD(H112,10))+1,"th","st","nd","rd","th")</f>
        <v>52nd</v>
      </c>
      <c r="J112" s="74">
        <v>1.01</v>
      </c>
      <c r="K112" s="75">
        <v>21500994</v>
      </c>
      <c r="L112" s="113">
        <v>962.99</v>
      </c>
      <c r="M112" s="38">
        <v>120.108</v>
      </c>
      <c r="N112" s="72">
        <v>19851.38</v>
      </c>
      <c r="O112" s="29">
        <f t="shared" si="4"/>
        <v>98</v>
      </c>
      <c r="P112" s="38" t="str">
        <f t="array" ref="P112">O112&amp;CHOOSE(AND(O112&lt;&gt;{11,12,13})*MIN(4,MOD(O112,10))+1,"th","st","nd","rd","th")</f>
        <v>98th</v>
      </c>
      <c r="Q112" s="76">
        <v>0.64219999999999999</v>
      </c>
      <c r="R112" s="77">
        <v>0.65</v>
      </c>
      <c r="S112" s="78">
        <v>1.61E-2</v>
      </c>
      <c r="T112" s="79">
        <v>141</v>
      </c>
      <c r="U112" s="80">
        <v>10683403</v>
      </c>
      <c r="V112" s="72">
        <v>9863.75</v>
      </c>
      <c r="W112" s="29">
        <f t="shared" si="5"/>
        <v>77</v>
      </c>
      <c r="X112" s="38" t="str">
        <f t="array" ref="X112">W112&amp;CHOOSE(AND(W112&lt;&gt;{11,12,13})*MIN(4,MOD(W112,10))+1,"th","st","nd","rd","th")</f>
        <v>77th</v>
      </c>
      <c r="Y112" s="77">
        <v>0</v>
      </c>
      <c r="Z112" s="77">
        <v>0.65</v>
      </c>
      <c r="AA112" s="81">
        <v>386667.73</v>
      </c>
      <c r="AB112" s="82">
        <v>494832275</v>
      </c>
      <c r="AC112" s="83">
        <v>279327356</v>
      </c>
      <c r="AD112" s="81">
        <v>21500994</v>
      </c>
      <c r="AE112" s="81">
        <v>12023910</v>
      </c>
      <c r="AF112" s="81"/>
      <c r="AG112" s="81">
        <v>43353</v>
      </c>
      <c r="AH112" s="81"/>
    </row>
    <row r="113" spans="1:34" x14ac:dyDescent="0.25">
      <c r="A113" s="7">
        <v>122097502</v>
      </c>
      <c r="B113" s="8" t="s">
        <v>430</v>
      </c>
      <c r="C113" s="8" t="s">
        <v>138</v>
      </c>
      <c r="D113" s="27">
        <v>82679</v>
      </c>
      <c r="E113" s="29">
        <v>25939</v>
      </c>
      <c r="F113" s="72">
        <v>130064514.55000001</v>
      </c>
      <c r="G113" s="73">
        <v>60.65</v>
      </c>
      <c r="H113" s="29">
        <f t="shared" si="3"/>
        <v>72</v>
      </c>
      <c r="I113" s="38" t="str">
        <f t="array" ref="I113">H113&amp;CHOOSE(AND(H113&lt;&gt;{11,12,13})*MIN(4,MOD(H113,10))+1,"th","st","nd","rd","th")</f>
        <v>72nd</v>
      </c>
      <c r="J113" s="74">
        <v>1.18</v>
      </c>
      <c r="K113" s="75">
        <v>162247933.11000001</v>
      </c>
      <c r="L113" s="113">
        <v>9339.4349999999995</v>
      </c>
      <c r="M113" s="38">
        <v>668.69399999999996</v>
      </c>
      <c r="N113" s="72">
        <v>16211.61</v>
      </c>
      <c r="O113" s="29">
        <f t="shared" si="4"/>
        <v>88</v>
      </c>
      <c r="P113" s="38" t="str">
        <f t="array" ref="P113">O113&amp;CHOOSE(AND(O113&lt;&gt;{11,12,13})*MIN(4,MOD(O113,10))+1,"th","st","nd","rd","th")</f>
        <v>88th</v>
      </c>
      <c r="Q113" s="76">
        <v>0.78639999999999999</v>
      </c>
      <c r="R113" s="77">
        <v>0.93</v>
      </c>
      <c r="S113" s="78">
        <v>1.4200000000000001E-2</v>
      </c>
      <c r="T113" s="79">
        <v>228</v>
      </c>
      <c r="U113" s="80">
        <v>126828413</v>
      </c>
      <c r="V113" s="72">
        <v>12672.54</v>
      </c>
      <c r="W113" s="29">
        <f t="shared" si="5"/>
        <v>90</v>
      </c>
      <c r="X113" s="38" t="str">
        <f t="array" ref="X113">W113&amp;CHOOSE(AND(W113&lt;&gt;{11,12,13})*MIN(4,MOD(W113,10))+1,"th","st","nd","rd","th")</f>
        <v>90th</v>
      </c>
      <c r="Y113" s="77">
        <v>0</v>
      </c>
      <c r="Z113" s="77">
        <v>0.93</v>
      </c>
      <c r="AA113" s="81">
        <v>3591223.43</v>
      </c>
      <c r="AB113" s="82">
        <v>6992557775</v>
      </c>
      <c r="AC113" s="83">
        <v>2197906913</v>
      </c>
      <c r="AD113" s="81">
        <v>162376147.11000001</v>
      </c>
      <c r="AE113" s="81">
        <v>126392106.06</v>
      </c>
      <c r="AF113" s="81"/>
      <c r="AG113" s="81">
        <v>81185.06</v>
      </c>
      <c r="AH113" s="81">
        <v>128214</v>
      </c>
    </row>
    <row r="114" spans="1:34" x14ac:dyDescent="0.25">
      <c r="A114" s="7">
        <v>122097604</v>
      </c>
      <c r="B114" s="8" t="s">
        <v>434</v>
      </c>
      <c r="C114" s="8" t="s">
        <v>138</v>
      </c>
      <c r="D114" s="27">
        <v>115694</v>
      </c>
      <c r="E114" s="29">
        <v>4771</v>
      </c>
      <c r="F114" s="72">
        <v>34740159.259999998</v>
      </c>
      <c r="G114" s="73">
        <v>62.94</v>
      </c>
      <c r="H114" s="29">
        <f t="shared" si="3"/>
        <v>76</v>
      </c>
      <c r="I114" s="38" t="str">
        <f t="array" ref="I114">H114&amp;CHOOSE(AND(H114&lt;&gt;{11,12,13})*MIN(4,MOD(H114,10))+1,"th","st","nd","rd","th")</f>
        <v>76th</v>
      </c>
      <c r="J114" s="74">
        <v>1.23</v>
      </c>
      <c r="K114" s="75">
        <v>35103565.340000004</v>
      </c>
      <c r="L114" s="113">
        <v>1422.8420000000001</v>
      </c>
      <c r="M114" s="38">
        <v>58.478000000000002</v>
      </c>
      <c r="N114" s="72">
        <v>23697.49</v>
      </c>
      <c r="O114" s="29">
        <f t="shared" si="4"/>
        <v>99</v>
      </c>
      <c r="P114" s="38" t="str">
        <f t="array" ref="P114">O114&amp;CHOOSE(AND(O114&lt;&gt;{11,12,13})*MIN(4,MOD(O114,10))+1,"th","st","nd","rd","th")</f>
        <v>99th</v>
      </c>
      <c r="Q114" s="76">
        <v>0.53800000000000003</v>
      </c>
      <c r="R114" s="77">
        <v>0.66</v>
      </c>
      <c r="S114" s="78">
        <v>8.8999999999999999E-3</v>
      </c>
      <c r="T114" s="79">
        <v>481</v>
      </c>
      <c r="U114" s="80">
        <v>53642744</v>
      </c>
      <c r="V114" s="72">
        <v>36212.800000000003</v>
      </c>
      <c r="W114" s="29">
        <f t="shared" si="5"/>
        <v>100</v>
      </c>
      <c r="X114" s="38" t="str">
        <f t="array" ref="X114">W114&amp;CHOOSE(AND(W114&lt;&gt;{11,12,13})*MIN(4,MOD(W114,10))+1,"th","st","nd","rd","th")</f>
        <v>100th</v>
      </c>
      <c r="Y114" s="77">
        <v>0</v>
      </c>
      <c r="Z114" s="77">
        <v>0.66</v>
      </c>
      <c r="AA114" s="81">
        <v>776369.58</v>
      </c>
      <c r="AB114" s="82">
        <v>2642814498</v>
      </c>
      <c r="AC114" s="83">
        <v>1244340878</v>
      </c>
      <c r="AD114" s="81">
        <v>35143504.380000003</v>
      </c>
      <c r="AE114" s="81">
        <v>33949326.979999997</v>
      </c>
      <c r="AF114" s="81"/>
      <c r="AG114" s="81">
        <v>14462.7</v>
      </c>
      <c r="AH114" s="81">
        <v>39939.040000000001</v>
      </c>
    </row>
    <row r="115" spans="1:34" x14ac:dyDescent="0.25">
      <c r="A115" s="7">
        <v>122098003</v>
      </c>
      <c r="B115" s="8" t="s">
        <v>470</v>
      </c>
      <c r="C115" s="8" t="s">
        <v>138</v>
      </c>
      <c r="D115" s="27">
        <v>74668</v>
      </c>
      <c r="E115" s="29">
        <v>6681</v>
      </c>
      <c r="F115" s="72">
        <v>32632643.84</v>
      </c>
      <c r="G115" s="73">
        <v>65.41</v>
      </c>
      <c r="H115" s="29">
        <f t="shared" si="3"/>
        <v>80</v>
      </c>
      <c r="I115" s="38" t="str">
        <f t="array" ref="I115">H115&amp;CHOOSE(AND(H115&lt;&gt;{11,12,13})*MIN(4,MOD(H115,10))+1,"th","st","nd","rd","th")</f>
        <v>80th</v>
      </c>
      <c r="J115" s="74">
        <v>1.27</v>
      </c>
      <c r="K115" s="75">
        <v>38155655.5</v>
      </c>
      <c r="L115" s="113">
        <v>1614.5150000000001</v>
      </c>
      <c r="M115" s="38">
        <v>131.566</v>
      </c>
      <c r="N115" s="72">
        <v>21852.17</v>
      </c>
      <c r="O115" s="29">
        <f t="shared" si="4"/>
        <v>99</v>
      </c>
      <c r="P115" s="38" t="str">
        <f t="array" ref="P115">O115&amp;CHOOSE(AND(O115&lt;&gt;{11,12,13})*MIN(4,MOD(O115,10))+1,"th","st","nd","rd","th")</f>
        <v>99th</v>
      </c>
      <c r="Q115" s="76">
        <v>0.58340000000000003</v>
      </c>
      <c r="R115" s="77">
        <v>0.74</v>
      </c>
      <c r="S115" s="78">
        <v>1.0699999999999999E-2</v>
      </c>
      <c r="T115" s="79">
        <v>437</v>
      </c>
      <c r="U115" s="80">
        <v>41965436</v>
      </c>
      <c r="V115" s="72">
        <v>24034.07</v>
      </c>
      <c r="W115" s="29">
        <f t="shared" si="5"/>
        <v>99</v>
      </c>
      <c r="X115" s="38" t="str">
        <f t="array" ref="X115">W115&amp;CHOOSE(AND(W115&lt;&gt;{11,12,13})*MIN(4,MOD(W115,10))+1,"th","st","nd","rd","th")</f>
        <v>99th</v>
      </c>
      <c r="Y115" s="77">
        <v>0</v>
      </c>
      <c r="Z115" s="77">
        <v>0.74</v>
      </c>
      <c r="AA115" s="81">
        <v>920387.58</v>
      </c>
      <c r="AB115" s="82">
        <v>2467444975</v>
      </c>
      <c r="AC115" s="83">
        <v>573528663</v>
      </c>
      <c r="AD115" s="81">
        <v>38182588.609999999</v>
      </c>
      <c r="AE115" s="81">
        <v>31672161.48</v>
      </c>
      <c r="AF115" s="81"/>
      <c r="AG115" s="81">
        <v>40094.78</v>
      </c>
      <c r="AH115" s="81">
        <v>26933.11</v>
      </c>
    </row>
    <row r="116" spans="1:34" x14ac:dyDescent="0.25">
      <c r="A116" s="7">
        <v>122098103</v>
      </c>
      <c r="B116" s="8" t="s">
        <v>481</v>
      </c>
      <c r="C116" s="8" t="s">
        <v>138</v>
      </c>
      <c r="D116" s="27">
        <v>76626</v>
      </c>
      <c r="E116" s="29">
        <v>18705</v>
      </c>
      <c r="F116" s="72">
        <v>103492614.22</v>
      </c>
      <c r="G116" s="73">
        <v>72.209999999999994</v>
      </c>
      <c r="H116" s="29">
        <f t="shared" si="3"/>
        <v>90</v>
      </c>
      <c r="I116" s="38" t="str">
        <f t="array" ref="I116">H116&amp;CHOOSE(AND(H116&lt;&gt;{11,12,13})*MIN(4,MOD(H116,10))+1,"th","st","nd","rd","th")</f>
        <v>90th</v>
      </c>
      <c r="J116" s="74">
        <v>1.41</v>
      </c>
      <c r="K116" s="75">
        <v>118448834</v>
      </c>
      <c r="L116" s="113">
        <v>7234.9949999999999</v>
      </c>
      <c r="M116" s="38">
        <v>755.56200000000001</v>
      </c>
      <c r="N116" s="72">
        <v>14823.6</v>
      </c>
      <c r="O116" s="29">
        <f t="shared" si="4"/>
        <v>78</v>
      </c>
      <c r="P116" s="38" t="str">
        <f t="array" ref="P116">O116&amp;CHOOSE(AND(O116&lt;&gt;{11,12,13})*MIN(4,MOD(O116,10))+1,"th","st","nd","rd","th")</f>
        <v>78th</v>
      </c>
      <c r="Q116" s="76">
        <v>0.86</v>
      </c>
      <c r="R116" s="77">
        <v>1.21</v>
      </c>
      <c r="S116" s="78">
        <v>1.46E-2</v>
      </c>
      <c r="T116" s="79">
        <v>207</v>
      </c>
      <c r="U116" s="80">
        <v>98044869</v>
      </c>
      <c r="V116" s="72">
        <v>12270.09</v>
      </c>
      <c r="W116" s="29">
        <f t="shared" si="5"/>
        <v>89</v>
      </c>
      <c r="X116" s="38" t="str">
        <f t="array" ref="X116">W116&amp;CHOOSE(AND(W116&lt;&gt;{11,12,13})*MIN(4,MOD(W116,10))+1,"th","st","nd","rd","th")</f>
        <v>89th</v>
      </c>
      <c r="Y116" s="77">
        <v>0</v>
      </c>
      <c r="Z116" s="77">
        <v>1.21</v>
      </c>
      <c r="AA116" s="81">
        <v>2424865.2200000002</v>
      </c>
      <c r="AB116" s="82">
        <v>5315659069</v>
      </c>
      <c r="AC116" s="83">
        <v>1789041595</v>
      </c>
      <c r="AD116" s="81">
        <v>118661863</v>
      </c>
      <c r="AE116" s="81">
        <v>101028055</v>
      </c>
      <c r="AF116" s="81"/>
      <c r="AG116" s="81">
        <v>39694</v>
      </c>
      <c r="AH116" s="81">
        <v>213029</v>
      </c>
    </row>
    <row r="117" spans="1:34" x14ac:dyDescent="0.25">
      <c r="A117" s="7">
        <v>122098202</v>
      </c>
      <c r="B117" s="8" t="s">
        <v>484</v>
      </c>
      <c r="C117" s="8" t="s">
        <v>138</v>
      </c>
      <c r="D117" s="27">
        <v>94134</v>
      </c>
      <c r="E117" s="29">
        <v>26455</v>
      </c>
      <c r="F117" s="72">
        <v>151122124.28999999</v>
      </c>
      <c r="G117" s="73">
        <v>60.68</v>
      </c>
      <c r="H117" s="29">
        <f t="shared" si="3"/>
        <v>73</v>
      </c>
      <c r="I117" s="38" t="str">
        <f t="array" ref="I117">H117&amp;CHOOSE(AND(H117&lt;&gt;{11,12,13})*MIN(4,MOD(H117,10))+1,"th","st","nd","rd","th")</f>
        <v>73rd</v>
      </c>
      <c r="J117" s="74">
        <v>1.18</v>
      </c>
      <c r="K117" s="75">
        <v>185407705.49000001</v>
      </c>
      <c r="L117" s="113">
        <v>10693.406000000001</v>
      </c>
      <c r="M117" s="38">
        <v>634.226</v>
      </c>
      <c r="N117" s="72">
        <v>16367.74</v>
      </c>
      <c r="O117" s="29">
        <f t="shared" si="4"/>
        <v>89</v>
      </c>
      <c r="P117" s="38" t="str">
        <f t="array" ref="P117">O117&amp;CHOOSE(AND(O117&lt;&gt;{11,12,13})*MIN(4,MOD(O117,10))+1,"th","st","nd","rd","th")</f>
        <v>89th</v>
      </c>
      <c r="Q117" s="76">
        <v>0.77890000000000004</v>
      </c>
      <c r="R117" s="77">
        <v>0.92</v>
      </c>
      <c r="S117" s="78">
        <v>1.4E-2</v>
      </c>
      <c r="T117" s="79">
        <v>240</v>
      </c>
      <c r="U117" s="80">
        <v>149406522</v>
      </c>
      <c r="V117" s="72">
        <v>13189.56</v>
      </c>
      <c r="W117" s="29">
        <f t="shared" si="5"/>
        <v>92</v>
      </c>
      <c r="X117" s="38" t="str">
        <f t="array" ref="X117">W117&amp;CHOOSE(AND(W117&lt;&gt;{11,12,13})*MIN(4,MOD(W117,10))+1,"th","st","nd","rd","th")</f>
        <v>92nd</v>
      </c>
      <c r="Y117" s="77">
        <v>0</v>
      </c>
      <c r="Z117" s="77">
        <v>0.92</v>
      </c>
      <c r="AA117" s="81">
        <v>4157704.01</v>
      </c>
      <c r="AB117" s="82">
        <v>7870565650</v>
      </c>
      <c r="AC117" s="83">
        <v>2955993882</v>
      </c>
      <c r="AD117" s="81">
        <v>185488353.27000001</v>
      </c>
      <c r="AE117" s="81">
        <v>146923713.33000001</v>
      </c>
      <c r="AF117" s="81"/>
      <c r="AG117" s="81">
        <v>40706.949999999997</v>
      </c>
      <c r="AH117" s="81">
        <v>80647.78</v>
      </c>
    </row>
    <row r="118" spans="1:34" x14ac:dyDescent="0.25">
      <c r="A118" s="7">
        <v>122098403</v>
      </c>
      <c r="B118" s="8" t="s">
        <v>508</v>
      </c>
      <c r="C118" s="8" t="s">
        <v>138</v>
      </c>
      <c r="D118" s="27">
        <v>67148</v>
      </c>
      <c r="E118" s="29">
        <v>14083</v>
      </c>
      <c r="F118" s="72">
        <v>78264353.900000006</v>
      </c>
      <c r="G118" s="73">
        <v>82.76</v>
      </c>
      <c r="H118" s="29">
        <f t="shared" si="3"/>
        <v>97</v>
      </c>
      <c r="I118" s="38" t="str">
        <f t="array" ref="I118">H118&amp;CHOOSE(AND(H118&lt;&gt;{11,12,13})*MIN(4,MOD(H118,10))+1,"th","st","nd","rd","th")</f>
        <v>97th</v>
      </c>
      <c r="J118" s="74">
        <v>1.61</v>
      </c>
      <c r="K118" s="75">
        <v>93544619.829999998</v>
      </c>
      <c r="L118" s="113">
        <v>5273.4120000000003</v>
      </c>
      <c r="M118" s="38">
        <v>490.52100000000002</v>
      </c>
      <c r="N118" s="72">
        <v>16229.3</v>
      </c>
      <c r="O118" s="29">
        <f t="shared" si="4"/>
        <v>88</v>
      </c>
      <c r="P118" s="38" t="str">
        <f t="array" ref="P118">O118&amp;CHOOSE(AND(O118&lt;&gt;{11,12,13})*MIN(4,MOD(O118,10))+1,"th","st","nd","rd","th")</f>
        <v>88th</v>
      </c>
      <c r="Q118" s="76">
        <v>0.78559999999999997</v>
      </c>
      <c r="R118" s="77">
        <v>1.26</v>
      </c>
      <c r="S118" s="78">
        <v>1.7000000000000001E-2</v>
      </c>
      <c r="T118" s="79">
        <v>104</v>
      </c>
      <c r="U118" s="80">
        <v>63430807</v>
      </c>
      <c r="V118" s="72">
        <v>11004.78</v>
      </c>
      <c r="W118" s="29">
        <f t="shared" si="5"/>
        <v>85</v>
      </c>
      <c r="X118" s="38" t="str">
        <f t="array" ref="X118">W118&amp;CHOOSE(AND(W118&lt;&gt;{11,12,13})*MIN(4,MOD(W118,10))+1,"th","st","nd","rd","th")</f>
        <v>85th</v>
      </c>
      <c r="Y118" s="77">
        <v>0</v>
      </c>
      <c r="Z118" s="77">
        <v>1.26</v>
      </c>
      <c r="AA118" s="81">
        <v>2070805.73</v>
      </c>
      <c r="AB118" s="82">
        <v>3508390729</v>
      </c>
      <c r="AC118" s="83">
        <v>1088044536</v>
      </c>
      <c r="AD118" s="81">
        <v>93670038.439999998</v>
      </c>
      <c r="AE118" s="81">
        <v>76002933.519999996</v>
      </c>
      <c r="AF118" s="81"/>
      <c r="AG118" s="81">
        <v>190614.65</v>
      </c>
      <c r="AH118" s="81">
        <v>125418.61</v>
      </c>
    </row>
    <row r="119" spans="1:34" x14ac:dyDescent="0.25">
      <c r="A119" s="7">
        <v>104101252</v>
      </c>
      <c r="B119" s="8" t="s">
        <v>177</v>
      </c>
      <c r="C119" s="8" t="s">
        <v>178</v>
      </c>
      <c r="D119" s="27">
        <v>54395</v>
      </c>
      <c r="E119" s="29">
        <v>23184</v>
      </c>
      <c r="F119" s="72">
        <v>51559437.399999999</v>
      </c>
      <c r="G119" s="73">
        <v>40.880000000000003</v>
      </c>
      <c r="H119" s="29">
        <f t="shared" si="3"/>
        <v>25</v>
      </c>
      <c r="I119" s="38" t="str">
        <f t="array" ref="I119">H119&amp;CHOOSE(AND(H119&lt;&gt;{11,12,13})*MIN(4,MOD(H119,10))+1,"th","st","nd","rd","th")</f>
        <v>25th</v>
      </c>
      <c r="J119" s="74">
        <v>0.8</v>
      </c>
      <c r="K119" s="75">
        <v>93028116.109999999</v>
      </c>
      <c r="L119" s="113">
        <v>6501.2629999999999</v>
      </c>
      <c r="M119" s="38">
        <v>1071.1089999999999</v>
      </c>
      <c r="N119" s="72">
        <v>12285.2</v>
      </c>
      <c r="O119" s="29">
        <f t="shared" si="4"/>
        <v>40</v>
      </c>
      <c r="P119" s="38" t="str">
        <f t="array" ref="P119">O119&amp;CHOOSE(AND(O119&lt;&gt;{11,12,13})*MIN(4,MOD(O119,10))+1,"th","st","nd","rd","th")</f>
        <v>40th</v>
      </c>
      <c r="Q119" s="76">
        <v>1.0378000000000001</v>
      </c>
      <c r="R119" s="77">
        <v>0.8</v>
      </c>
      <c r="S119" s="78">
        <v>1.17E-2</v>
      </c>
      <c r="T119" s="79">
        <v>381</v>
      </c>
      <c r="U119" s="80">
        <v>60740474</v>
      </c>
      <c r="V119" s="72">
        <v>8021.33</v>
      </c>
      <c r="W119" s="29">
        <f t="shared" si="5"/>
        <v>61</v>
      </c>
      <c r="X119" s="38" t="str">
        <f t="array" ref="X119">W119&amp;CHOOSE(AND(W119&lt;&gt;{11,12,13})*MIN(4,MOD(W119,10))+1,"th","st","nd","rd","th")</f>
        <v>61st</v>
      </c>
      <c r="Y119" s="77">
        <v>0</v>
      </c>
      <c r="Z119" s="77">
        <v>0.8</v>
      </c>
      <c r="AA119" s="81">
        <v>1957638.4</v>
      </c>
      <c r="AB119" s="82">
        <v>3233184537</v>
      </c>
      <c r="AC119" s="83">
        <v>1168299112</v>
      </c>
      <c r="AD119" s="81">
        <v>93574218.450000003</v>
      </c>
      <c r="AE119" s="81">
        <v>49279635</v>
      </c>
      <c r="AF119" s="81"/>
      <c r="AG119" s="81">
        <v>322164</v>
      </c>
      <c r="AH119" s="81">
        <v>546102.34</v>
      </c>
    </row>
    <row r="120" spans="1:34" x14ac:dyDescent="0.25">
      <c r="A120" s="7">
        <v>104103603</v>
      </c>
      <c r="B120" s="8" t="s">
        <v>357</v>
      </c>
      <c r="C120" s="8" t="s">
        <v>178</v>
      </c>
      <c r="D120" s="27">
        <v>52402</v>
      </c>
      <c r="E120" s="29">
        <v>3976</v>
      </c>
      <c r="F120" s="72">
        <v>7796307.5799999991</v>
      </c>
      <c r="G120" s="73">
        <v>37.42</v>
      </c>
      <c r="H120" s="29">
        <f t="shared" si="3"/>
        <v>18</v>
      </c>
      <c r="I120" s="38" t="str">
        <f t="array" ref="I120">H120&amp;CHOOSE(AND(H120&lt;&gt;{11,12,13})*MIN(4,MOD(H120,10))+1,"th","st","nd","rd","th")</f>
        <v>18th</v>
      </c>
      <c r="J120" s="74">
        <v>0.73</v>
      </c>
      <c r="K120" s="75">
        <v>21806735.239999998</v>
      </c>
      <c r="L120" s="113">
        <v>1463.163</v>
      </c>
      <c r="M120" s="38">
        <v>270.149</v>
      </c>
      <c r="N120" s="72">
        <v>12580.96</v>
      </c>
      <c r="O120" s="29">
        <f t="shared" si="4"/>
        <v>47</v>
      </c>
      <c r="P120" s="38" t="str">
        <f t="array" ref="P120">O120&amp;CHOOSE(AND(O120&lt;&gt;{11,12,13})*MIN(4,MOD(O120,10))+1,"th","st","nd","rd","th")</f>
        <v>47th</v>
      </c>
      <c r="Q120" s="76">
        <v>1.0134000000000001</v>
      </c>
      <c r="R120" s="77">
        <v>0.73</v>
      </c>
      <c r="S120" s="78">
        <v>1.17E-2</v>
      </c>
      <c r="T120" s="79">
        <v>381</v>
      </c>
      <c r="U120" s="80">
        <v>9162083</v>
      </c>
      <c r="V120" s="72">
        <v>5285.88</v>
      </c>
      <c r="W120" s="29">
        <f t="shared" si="5"/>
        <v>25</v>
      </c>
      <c r="X120" s="38" t="str">
        <f t="array" ref="X120">W120&amp;CHOOSE(AND(W120&lt;&gt;{11,12,13})*MIN(4,MOD(W120,10))+1,"th","st","nd","rd","th")</f>
        <v>25th</v>
      </c>
      <c r="Y120" s="77">
        <v>0.26</v>
      </c>
      <c r="Z120" s="77">
        <v>0.99</v>
      </c>
      <c r="AA120" s="81">
        <v>593766.27</v>
      </c>
      <c r="AB120" s="82">
        <v>470696533</v>
      </c>
      <c r="AC120" s="83">
        <v>193222546</v>
      </c>
      <c r="AD120" s="81">
        <v>21806735.239999998</v>
      </c>
      <c r="AE120" s="81">
        <v>7035322.2699999996</v>
      </c>
      <c r="AF120" s="81"/>
      <c r="AG120" s="81">
        <v>167219.04</v>
      </c>
      <c r="AH120" s="81"/>
    </row>
    <row r="121" spans="1:34" x14ac:dyDescent="0.25">
      <c r="A121" s="7">
        <v>104105003</v>
      </c>
      <c r="B121" s="8" t="s">
        <v>392</v>
      </c>
      <c r="C121" s="8" t="s">
        <v>178</v>
      </c>
      <c r="D121" s="27">
        <v>95643</v>
      </c>
      <c r="E121" s="29">
        <v>8158</v>
      </c>
      <c r="F121" s="72">
        <v>32829706.029999997</v>
      </c>
      <c r="G121" s="73">
        <v>42.08</v>
      </c>
      <c r="H121" s="29">
        <f t="shared" si="3"/>
        <v>29</v>
      </c>
      <c r="I121" s="38" t="str">
        <f t="array" ref="I121">H121&amp;CHOOSE(AND(H121&lt;&gt;{11,12,13})*MIN(4,MOD(H121,10))+1,"th","st","nd","rd","th")</f>
        <v>29th</v>
      </c>
      <c r="J121" s="74">
        <v>0.82</v>
      </c>
      <c r="K121" s="75">
        <v>41499127.93</v>
      </c>
      <c r="L121" s="113">
        <v>3281.9569999999999</v>
      </c>
      <c r="M121" s="38">
        <v>73.256</v>
      </c>
      <c r="N121" s="72">
        <v>12368.55</v>
      </c>
      <c r="O121" s="29">
        <f t="shared" si="4"/>
        <v>42</v>
      </c>
      <c r="P121" s="38" t="str">
        <f t="array" ref="P121">O121&amp;CHOOSE(AND(O121&lt;&gt;{11,12,13})*MIN(4,MOD(O121,10))+1,"th","st","nd","rd","th")</f>
        <v>42nd</v>
      </c>
      <c r="Q121" s="76">
        <v>1.0307999999999999</v>
      </c>
      <c r="R121" s="77">
        <v>0.82</v>
      </c>
      <c r="S121" s="78">
        <v>9.4000000000000004E-3</v>
      </c>
      <c r="T121" s="79">
        <v>473</v>
      </c>
      <c r="U121" s="80">
        <v>48264957</v>
      </c>
      <c r="V121" s="72">
        <v>14385.06</v>
      </c>
      <c r="W121" s="29">
        <f t="shared" si="5"/>
        <v>94</v>
      </c>
      <c r="X121" s="38" t="str">
        <f t="array" ref="X121">W121&amp;CHOOSE(AND(W121&lt;&gt;{11,12,13})*MIN(4,MOD(W121,10))+1,"th","st","nd","rd","th")</f>
        <v>94th</v>
      </c>
      <c r="Y121" s="77">
        <v>0</v>
      </c>
      <c r="Z121" s="77">
        <v>0.82</v>
      </c>
      <c r="AA121" s="81">
        <v>323759.74</v>
      </c>
      <c r="AB121" s="82">
        <v>2369991746</v>
      </c>
      <c r="AC121" s="83">
        <v>1127468900</v>
      </c>
      <c r="AD121" s="81">
        <v>41499277.93</v>
      </c>
      <c r="AE121" s="81">
        <v>32497682.739999998</v>
      </c>
      <c r="AF121" s="81"/>
      <c r="AG121" s="81">
        <v>8263.5499999999993</v>
      </c>
      <c r="AH121" s="81">
        <v>150</v>
      </c>
    </row>
    <row r="122" spans="1:34" x14ac:dyDescent="0.25">
      <c r="A122" s="7">
        <v>104105353</v>
      </c>
      <c r="B122" s="8" t="s">
        <v>414</v>
      </c>
      <c r="C122" s="8" t="s">
        <v>178</v>
      </c>
      <c r="D122" s="27">
        <v>52202</v>
      </c>
      <c r="E122" s="29">
        <v>3649</v>
      </c>
      <c r="F122" s="72">
        <v>7043587.1599999992</v>
      </c>
      <c r="G122" s="73">
        <v>36.979999999999997</v>
      </c>
      <c r="H122" s="29">
        <f t="shared" si="3"/>
        <v>16</v>
      </c>
      <c r="I122" s="38" t="str">
        <f t="array" ref="I122">H122&amp;CHOOSE(AND(H122&lt;&gt;{11,12,13})*MIN(4,MOD(H122,10))+1,"th","st","nd","rd","th")</f>
        <v>16th</v>
      </c>
      <c r="J122" s="74">
        <v>0.72</v>
      </c>
      <c r="K122" s="75">
        <v>19711551.100000001</v>
      </c>
      <c r="L122" s="113">
        <v>1275.818</v>
      </c>
      <c r="M122" s="38">
        <v>365.827</v>
      </c>
      <c r="N122" s="72">
        <v>12007.19</v>
      </c>
      <c r="O122" s="29">
        <f t="shared" si="4"/>
        <v>34</v>
      </c>
      <c r="P122" s="38" t="str">
        <f t="array" ref="P122">O122&amp;CHOOSE(AND(O122&lt;&gt;{11,12,13})*MIN(4,MOD(O122,10))+1,"th","st","nd","rd","th")</f>
        <v>34th</v>
      </c>
      <c r="Q122" s="76">
        <v>1.0618000000000001</v>
      </c>
      <c r="R122" s="77">
        <v>0.72</v>
      </c>
      <c r="S122" s="78">
        <v>1.0800000000000001E-2</v>
      </c>
      <c r="T122" s="79">
        <v>429</v>
      </c>
      <c r="U122" s="80">
        <v>9002986</v>
      </c>
      <c r="V122" s="72">
        <v>5484.12</v>
      </c>
      <c r="W122" s="29">
        <f t="shared" si="5"/>
        <v>28</v>
      </c>
      <c r="X122" s="38" t="str">
        <f t="array" ref="X122">W122&amp;CHOOSE(AND(W122&lt;&gt;{11,12,13})*MIN(4,MOD(W122,10))+1,"th","st","nd","rd","th")</f>
        <v>28th</v>
      </c>
      <c r="Y122" s="77">
        <v>0.23</v>
      </c>
      <c r="Z122" s="77">
        <v>0.95</v>
      </c>
      <c r="AA122" s="81">
        <v>604390.97</v>
      </c>
      <c r="AB122" s="82">
        <v>479709912</v>
      </c>
      <c r="AC122" s="83">
        <v>172680408</v>
      </c>
      <c r="AD122" s="81">
        <v>19776983.050000001</v>
      </c>
      <c r="AE122" s="81">
        <v>6434881.9199999999</v>
      </c>
      <c r="AF122" s="81"/>
      <c r="AG122" s="81">
        <v>4314.2700000000004</v>
      </c>
      <c r="AH122" s="81">
        <v>65431.95</v>
      </c>
    </row>
    <row r="123" spans="1:34" x14ac:dyDescent="0.25">
      <c r="A123" s="7">
        <v>104107903</v>
      </c>
      <c r="B123" s="8" t="s">
        <v>534</v>
      </c>
      <c r="C123" s="8" t="s">
        <v>178</v>
      </c>
      <c r="D123" s="27">
        <v>87706</v>
      </c>
      <c r="E123" s="29">
        <v>19401</v>
      </c>
      <c r="F123" s="72">
        <v>88214814.270000011</v>
      </c>
      <c r="G123" s="73">
        <v>51.84</v>
      </c>
      <c r="H123" s="29">
        <f t="shared" si="3"/>
        <v>52</v>
      </c>
      <c r="I123" s="38" t="str">
        <f t="array" ref="I123">H123&amp;CHOOSE(AND(H123&lt;&gt;{11,12,13})*MIN(4,MOD(H123,10))+1,"th","st","nd","rd","th")</f>
        <v>52nd</v>
      </c>
      <c r="J123" s="74">
        <v>1.01</v>
      </c>
      <c r="K123" s="75">
        <v>110009285.79000001</v>
      </c>
      <c r="L123" s="113">
        <v>7080.4539999999997</v>
      </c>
      <c r="M123" s="38">
        <v>395.86900000000003</v>
      </c>
      <c r="N123" s="72">
        <v>14714.36</v>
      </c>
      <c r="O123" s="29">
        <f t="shared" si="4"/>
        <v>77</v>
      </c>
      <c r="P123" s="38" t="str">
        <f t="array" ref="P123">O123&amp;CHOOSE(AND(O123&lt;&gt;{11,12,13})*MIN(4,MOD(O123,10))+1,"th","st","nd","rd","th")</f>
        <v>77th</v>
      </c>
      <c r="Q123" s="76">
        <v>0.86639999999999995</v>
      </c>
      <c r="R123" s="77">
        <v>0.88</v>
      </c>
      <c r="S123" s="78">
        <v>1.2500000000000001E-2</v>
      </c>
      <c r="T123" s="79">
        <v>340</v>
      </c>
      <c r="U123" s="80">
        <v>97087243</v>
      </c>
      <c r="V123" s="72">
        <v>12985.96</v>
      </c>
      <c r="W123" s="29">
        <f t="shared" si="5"/>
        <v>91</v>
      </c>
      <c r="X123" s="38" t="str">
        <f t="array" ref="X123">W123&amp;CHOOSE(AND(W123&lt;&gt;{11,12,13})*MIN(4,MOD(W123,10))+1,"th","st","nd","rd","th")</f>
        <v>91st</v>
      </c>
      <c r="Y123" s="77">
        <v>0</v>
      </c>
      <c r="Z123" s="77">
        <v>0.88</v>
      </c>
      <c r="AA123" s="81">
        <v>1222700.0900000001</v>
      </c>
      <c r="AB123" s="82">
        <v>5019905091</v>
      </c>
      <c r="AC123" s="83">
        <v>2015402405</v>
      </c>
      <c r="AD123" s="81">
        <v>111956233.37</v>
      </c>
      <c r="AE123" s="81">
        <v>86888819.790000007</v>
      </c>
      <c r="AF123" s="81"/>
      <c r="AG123" s="81">
        <v>103294.39</v>
      </c>
      <c r="AH123" s="81">
        <v>1946947.58</v>
      </c>
    </row>
    <row r="124" spans="1:34" x14ac:dyDescent="0.25">
      <c r="A124" s="7">
        <v>104107503</v>
      </c>
      <c r="B124" s="8" t="s">
        <v>545</v>
      </c>
      <c r="C124" s="8" t="s">
        <v>178</v>
      </c>
      <c r="D124" s="27">
        <v>52172</v>
      </c>
      <c r="E124" s="29">
        <v>7700</v>
      </c>
      <c r="F124" s="72">
        <v>16694483.279999999</v>
      </c>
      <c r="G124" s="73">
        <v>41.56</v>
      </c>
      <c r="H124" s="29">
        <f t="shared" si="3"/>
        <v>27</v>
      </c>
      <c r="I124" s="38" t="str">
        <f t="array" ref="I124">H124&amp;CHOOSE(AND(H124&lt;&gt;{11,12,13})*MIN(4,MOD(H124,10))+1,"th","st","nd","rd","th")</f>
        <v>27th</v>
      </c>
      <c r="J124" s="74">
        <v>0.81</v>
      </c>
      <c r="K124" s="75">
        <v>30037532</v>
      </c>
      <c r="L124" s="113">
        <v>2038.904</v>
      </c>
      <c r="M124" s="38">
        <v>247.15199999999999</v>
      </c>
      <c r="N124" s="72">
        <v>13139.46</v>
      </c>
      <c r="O124" s="29">
        <f t="shared" si="4"/>
        <v>57</v>
      </c>
      <c r="P124" s="38" t="str">
        <f t="array" ref="P124">O124&amp;CHOOSE(AND(O124&lt;&gt;{11,12,13})*MIN(4,MOD(O124,10))+1,"th","st","nd","rd","th")</f>
        <v>57th</v>
      </c>
      <c r="Q124" s="76">
        <v>0.97030000000000005</v>
      </c>
      <c r="R124" s="77">
        <v>0.79</v>
      </c>
      <c r="S124" s="78">
        <v>1.15E-2</v>
      </c>
      <c r="T124" s="79">
        <v>392</v>
      </c>
      <c r="U124" s="80">
        <v>20108333</v>
      </c>
      <c r="V124" s="72">
        <v>8796.08</v>
      </c>
      <c r="W124" s="29">
        <f t="shared" si="5"/>
        <v>68</v>
      </c>
      <c r="X124" s="38" t="str">
        <f t="array" ref="X124">W124&amp;CHOOSE(AND(W124&lt;&gt;{11,12,13})*MIN(4,MOD(W124,10))+1,"th","st","nd","rd","th")</f>
        <v>68th</v>
      </c>
      <c r="Y124" s="77">
        <v>0</v>
      </c>
      <c r="Z124" s="77">
        <v>0.79</v>
      </c>
      <c r="AA124" s="81">
        <v>655647.28</v>
      </c>
      <c r="AB124" s="82">
        <v>1084617616</v>
      </c>
      <c r="AC124" s="83">
        <v>372507987</v>
      </c>
      <c r="AD124" s="81">
        <v>30046607</v>
      </c>
      <c r="AE124" s="81">
        <v>15956123</v>
      </c>
      <c r="AF124" s="81"/>
      <c r="AG124" s="81">
        <v>82713</v>
      </c>
      <c r="AH124" s="81">
        <v>9075</v>
      </c>
    </row>
    <row r="125" spans="1:34" x14ac:dyDescent="0.25">
      <c r="A125" s="7">
        <v>104107803</v>
      </c>
      <c r="B125" s="8" t="s">
        <v>551</v>
      </c>
      <c r="C125" s="8" t="s">
        <v>178</v>
      </c>
      <c r="D125" s="27">
        <v>64191</v>
      </c>
      <c r="E125" s="29">
        <v>7621</v>
      </c>
      <c r="F125" s="72">
        <v>19944377.060000002</v>
      </c>
      <c r="G125" s="73">
        <v>40.770000000000003</v>
      </c>
      <c r="H125" s="29">
        <f t="shared" si="3"/>
        <v>25</v>
      </c>
      <c r="I125" s="38" t="str">
        <f t="array" ref="I125">H125&amp;CHOOSE(AND(H125&lt;&gt;{11,12,13})*MIN(4,MOD(H125,10))+1,"th","st","nd","rd","th")</f>
        <v>25th</v>
      </c>
      <c r="J125" s="74">
        <v>0.79</v>
      </c>
      <c r="K125" s="75">
        <v>33083770.460000001</v>
      </c>
      <c r="L125" s="113">
        <v>2271.4670000000001</v>
      </c>
      <c r="M125" s="38">
        <v>145.82599999999999</v>
      </c>
      <c r="N125" s="72">
        <v>13686.29</v>
      </c>
      <c r="O125" s="29">
        <f t="shared" si="4"/>
        <v>64</v>
      </c>
      <c r="P125" s="38" t="str">
        <f t="array" ref="P125">O125&amp;CHOOSE(AND(O125&lt;&gt;{11,12,13})*MIN(4,MOD(O125,10))+1,"th","st","nd","rd","th")</f>
        <v>64th</v>
      </c>
      <c r="Q125" s="76">
        <v>0.93149999999999999</v>
      </c>
      <c r="R125" s="77">
        <v>0.74</v>
      </c>
      <c r="S125" s="78">
        <v>1.09E-2</v>
      </c>
      <c r="T125" s="79">
        <v>426</v>
      </c>
      <c r="U125" s="80">
        <v>25286733</v>
      </c>
      <c r="V125" s="72">
        <v>10460.76</v>
      </c>
      <c r="W125" s="29">
        <f t="shared" si="5"/>
        <v>81</v>
      </c>
      <c r="X125" s="38" t="str">
        <f t="array" ref="X125">W125&amp;CHOOSE(AND(W125&lt;&gt;{11,12,13})*MIN(4,MOD(W125,10))+1,"th","st","nd","rd","th")</f>
        <v>81st</v>
      </c>
      <c r="Y125" s="77">
        <v>0</v>
      </c>
      <c r="Z125" s="77">
        <v>0.74</v>
      </c>
      <c r="AA125" s="81">
        <v>594935.93999999994</v>
      </c>
      <c r="AB125" s="82">
        <v>1309690195</v>
      </c>
      <c r="AC125" s="83">
        <v>522681765</v>
      </c>
      <c r="AD125" s="81">
        <v>33083770.460000001</v>
      </c>
      <c r="AE125" s="81">
        <v>19115586.93</v>
      </c>
      <c r="AF125" s="81"/>
      <c r="AG125" s="81">
        <v>233854.19</v>
      </c>
      <c r="AH125" s="81"/>
    </row>
    <row r="126" spans="1:34" x14ac:dyDescent="0.25">
      <c r="A126" s="7">
        <v>108110603</v>
      </c>
      <c r="B126" s="8" t="s">
        <v>154</v>
      </c>
      <c r="C126" s="8" t="s">
        <v>155</v>
      </c>
      <c r="D126" s="27">
        <v>39911</v>
      </c>
      <c r="E126" s="29">
        <v>2122</v>
      </c>
      <c r="F126" s="72">
        <v>1950030.94</v>
      </c>
      <c r="G126" s="73">
        <v>23.03</v>
      </c>
      <c r="H126" s="29">
        <f t="shared" si="3"/>
        <v>1</v>
      </c>
      <c r="I126" s="38" t="str">
        <f t="array" ref="I126">H126&amp;CHOOSE(AND(H126&lt;&gt;{11,12,13})*MIN(4,MOD(H126,10))+1,"th","st","nd","rd","th")</f>
        <v>1st</v>
      </c>
      <c r="J126" s="74">
        <v>0.45</v>
      </c>
      <c r="K126" s="75">
        <v>9599905.4399999995</v>
      </c>
      <c r="L126" s="113">
        <v>676.12699999999995</v>
      </c>
      <c r="M126" s="38">
        <v>370.14400000000001</v>
      </c>
      <c r="N126" s="72">
        <v>9175.35</v>
      </c>
      <c r="O126" s="29">
        <f t="shared" si="4"/>
        <v>2</v>
      </c>
      <c r="P126" s="38" t="str">
        <f t="array" ref="P126">O126&amp;CHOOSE(AND(O126&lt;&gt;{11,12,13})*MIN(4,MOD(O126,10))+1,"th","st","nd","rd","th")</f>
        <v>2nd</v>
      </c>
      <c r="Q126" s="76">
        <v>1.3895</v>
      </c>
      <c r="R126" s="77">
        <v>0.45</v>
      </c>
      <c r="S126" s="78">
        <v>9.2999999999999992E-3</v>
      </c>
      <c r="T126" s="79">
        <v>476</v>
      </c>
      <c r="U126" s="80">
        <v>2906296</v>
      </c>
      <c r="V126" s="72">
        <v>2777.77</v>
      </c>
      <c r="W126" s="29">
        <f t="shared" si="5"/>
        <v>4</v>
      </c>
      <c r="X126" s="38" t="str">
        <f t="array" ref="X126">W126&amp;CHOOSE(AND(W126&lt;&gt;{11,12,13})*MIN(4,MOD(W126,10))+1,"th","st","nd","rd","th")</f>
        <v>4th</v>
      </c>
      <c r="Y126" s="77">
        <v>0.61</v>
      </c>
      <c r="Z126" s="77">
        <v>1.06</v>
      </c>
      <c r="AA126" s="81">
        <v>169382.98</v>
      </c>
      <c r="AB126" s="82">
        <v>135396182</v>
      </c>
      <c r="AC126" s="83">
        <v>75204956</v>
      </c>
      <c r="AD126" s="81">
        <v>9631111.8000000007</v>
      </c>
      <c r="AE126" s="81">
        <v>1779293.67</v>
      </c>
      <c r="AF126" s="81"/>
      <c r="AG126" s="81">
        <v>1354.29</v>
      </c>
      <c r="AH126" s="81">
        <v>31206.36</v>
      </c>
    </row>
    <row r="127" spans="1:34" x14ac:dyDescent="0.25">
      <c r="A127" s="7">
        <v>108111203</v>
      </c>
      <c r="B127" s="8" t="s">
        <v>180</v>
      </c>
      <c r="C127" s="8" t="s">
        <v>155</v>
      </c>
      <c r="D127" s="27">
        <v>49213</v>
      </c>
      <c r="E127" s="29">
        <v>3966</v>
      </c>
      <c r="F127" s="72">
        <v>6077586.9699999997</v>
      </c>
      <c r="G127" s="73">
        <v>31.14</v>
      </c>
      <c r="H127" s="29">
        <f t="shared" si="3"/>
        <v>7</v>
      </c>
      <c r="I127" s="38" t="str">
        <f t="array" ref="I127">H127&amp;CHOOSE(AND(H127&lt;&gt;{11,12,13})*MIN(4,MOD(H127,10))+1,"th","st","nd","rd","th")</f>
        <v>7th</v>
      </c>
      <c r="J127" s="74">
        <v>0.61</v>
      </c>
      <c r="K127" s="75">
        <v>19416916.93</v>
      </c>
      <c r="L127" s="113">
        <v>1370.9870000000001</v>
      </c>
      <c r="M127" s="38">
        <v>265.44</v>
      </c>
      <c r="N127" s="72">
        <v>11865.43</v>
      </c>
      <c r="O127" s="29">
        <f t="shared" si="4"/>
        <v>31</v>
      </c>
      <c r="P127" s="38" t="str">
        <f t="array" ref="P127">O127&amp;CHOOSE(AND(O127&lt;&gt;{11,12,13})*MIN(4,MOD(O127,10))+1,"th","st","nd","rd","th")</f>
        <v>31st</v>
      </c>
      <c r="Q127" s="76">
        <v>1.0745</v>
      </c>
      <c r="R127" s="77">
        <v>0.61</v>
      </c>
      <c r="S127" s="78">
        <v>1.11E-2</v>
      </c>
      <c r="T127" s="79">
        <v>417</v>
      </c>
      <c r="U127" s="80">
        <v>7550623</v>
      </c>
      <c r="V127" s="72">
        <v>4614.09</v>
      </c>
      <c r="W127" s="29">
        <f t="shared" si="5"/>
        <v>18</v>
      </c>
      <c r="X127" s="38" t="str">
        <f t="array" ref="X127">W127&amp;CHOOSE(AND(W127&lt;&gt;{11,12,13})*MIN(4,MOD(W127,10))+1,"th","st","nd","rd","th")</f>
        <v>18th</v>
      </c>
      <c r="Y127" s="77">
        <v>0.35</v>
      </c>
      <c r="Z127" s="77">
        <v>0.96</v>
      </c>
      <c r="AA127" s="81">
        <v>507024.06</v>
      </c>
      <c r="AB127" s="82">
        <v>361512011</v>
      </c>
      <c r="AC127" s="83">
        <v>185634563</v>
      </c>
      <c r="AD127" s="81">
        <v>19420192.649999999</v>
      </c>
      <c r="AE127" s="81">
        <v>5478676.4299999997</v>
      </c>
      <c r="AF127" s="81"/>
      <c r="AG127" s="81">
        <v>91886.48</v>
      </c>
      <c r="AH127" s="81">
        <v>3275.72</v>
      </c>
    </row>
    <row r="128" spans="1:34" x14ac:dyDescent="0.25">
      <c r="A128" s="7">
        <v>108111303</v>
      </c>
      <c r="B128" s="8" t="s">
        <v>194</v>
      </c>
      <c r="C128" s="8" t="s">
        <v>155</v>
      </c>
      <c r="D128" s="27">
        <v>54533</v>
      </c>
      <c r="E128" s="29">
        <v>5515</v>
      </c>
      <c r="F128" s="72">
        <v>10054964.550000001</v>
      </c>
      <c r="G128" s="73">
        <v>33.43</v>
      </c>
      <c r="H128" s="29">
        <f t="shared" si="3"/>
        <v>10</v>
      </c>
      <c r="I128" s="38" t="str">
        <f t="array" ref="I128">H128&amp;CHOOSE(AND(H128&lt;&gt;{11,12,13})*MIN(4,MOD(H128,10))+1,"th","st","nd","rd","th")</f>
        <v>10th</v>
      </c>
      <c r="J128" s="74">
        <v>0.65</v>
      </c>
      <c r="K128" s="75">
        <v>21111854.600000001</v>
      </c>
      <c r="L128" s="113">
        <v>1645.942</v>
      </c>
      <c r="M128" s="38">
        <v>226.98</v>
      </c>
      <c r="N128" s="72">
        <v>11272.15</v>
      </c>
      <c r="O128" s="29">
        <f t="shared" si="4"/>
        <v>18</v>
      </c>
      <c r="P128" s="38" t="str">
        <f t="array" ref="P128">O128&amp;CHOOSE(AND(O128&lt;&gt;{11,12,13})*MIN(4,MOD(O128,10))+1,"th","st","nd","rd","th")</f>
        <v>18th</v>
      </c>
      <c r="Q128" s="76">
        <v>1.131</v>
      </c>
      <c r="R128" s="77">
        <v>0.65</v>
      </c>
      <c r="S128" s="78">
        <v>1.01E-2</v>
      </c>
      <c r="T128" s="79">
        <v>459</v>
      </c>
      <c r="U128" s="80">
        <v>13799884</v>
      </c>
      <c r="V128" s="72">
        <v>7368.1</v>
      </c>
      <c r="W128" s="29">
        <f t="shared" si="5"/>
        <v>52</v>
      </c>
      <c r="X128" s="38" t="str">
        <f t="array" ref="X128">W128&amp;CHOOSE(AND(W128&lt;&gt;{11,12,13})*MIN(4,MOD(W128,10))+1,"th","st","nd","rd","th")</f>
        <v>52nd</v>
      </c>
      <c r="Y128" s="77">
        <v>0</v>
      </c>
      <c r="Z128" s="77">
        <v>0.65</v>
      </c>
      <c r="AA128" s="81">
        <v>389635.73</v>
      </c>
      <c r="AB128" s="82">
        <v>717227358</v>
      </c>
      <c r="AC128" s="83">
        <v>282764212</v>
      </c>
      <c r="AD128" s="81">
        <v>21388942.739999998</v>
      </c>
      <c r="AE128" s="81">
        <v>9662387.2200000007</v>
      </c>
      <c r="AF128" s="81"/>
      <c r="AG128" s="81">
        <v>2941.6</v>
      </c>
      <c r="AH128" s="81">
        <v>277088.14</v>
      </c>
    </row>
    <row r="129" spans="1:34" x14ac:dyDescent="0.25">
      <c r="A129" s="7">
        <v>108111403</v>
      </c>
      <c r="B129" s="8" t="s">
        <v>228</v>
      </c>
      <c r="C129" s="8" t="s">
        <v>155</v>
      </c>
      <c r="D129" s="27">
        <v>45478</v>
      </c>
      <c r="E129" s="29">
        <v>2676</v>
      </c>
      <c r="F129" s="72">
        <v>3051763.45</v>
      </c>
      <c r="G129" s="73">
        <v>25.08</v>
      </c>
      <c r="H129" s="29">
        <f t="shared" si="3"/>
        <v>2</v>
      </c>
      <c r="I129" s="38" t="str">
        <f t="array" ref="I129">H129&amp;CHOOSE(AND(H129&lt;&gt;{11,12,13})*MIN(4,MOD(H129,10))+1,"th","st","nd","rd","th")</f>
        <v>2nd</v>
      </c>
      <c r="J129" s="74">
        <v>0.49</v>
      </c>
      <c r="K129" s="75">
        <v>10544479.029999999</v>
      </c>
      <c r="L129" s="113">
        <v>773.596</v>
      </c>
      <c r="M129" s="38">
        <v>157.93700000000001</v>
      </c>
      <c r="N129" s="72">
        <v>11319.49</v>
      </c>
      <c r="O129" s="29">
        <f t="shared" si="4"/>
        <v>19</v>
      </c>
      <c r="P129" s="38" t="str">
        <f t="array" ref="P129">O129&amp;CHOOSE(AND(O129&lt;&gt;{11,12,13})*MIN(4,MOD(O129,10))+1,"th","st","nd","rd","th")</f>
        <v>19th</v>
      </c>
      <c r="Q129" s="76">
        <v>1.1263000000000001</v>
      </c>
      <c r="R129" s="77">
        <v>0.49</v>
      </c>
      <c r="S129" s="78">
        <v>1.03E-2</v>
      </c>
      <c r="T129" s="79">
        <v>451</v>
      </c>
      <c r="U129" s="80">
        <v>4076531</v>
      </c>
      <c r="V129" s="72">
        <v>4376.1499999999996</v>
      </c>
      <c r="W129" s="29">
        <f t="shared" si="5"/>
        <v>16</v>
      </c>
      <c r="X129" s="38" t="str">
        <f t="array" ref="X129">W129&amp;CHOOSE(AND(W129&lt;&gt;{11,12,13})*MIN(4,MOD(W129,10))+1,"th","st","nd","rd","th")</f>
        <v>16th</v>
      </c>
      <c r="Y129" s="77">
        <v>0.39</v>
      </c>
      <c r="Z129" s="77">
        <v>0.88</v>
      </c>
      <c r="AA129" s="81">
        <v>273029.06</v>
      </c>
      <c r="AB129" s="82">
        <v>187863372</v>
      </c>
      <c r="AC129" s="83">
        <v>107537444</v>
      </c>
      <c r="AD129" s="81">
        <v>10544479.029999999</v>
      </c>
      <c r="AE129" s="81">
        <v>2771823.77</v>
      </c>
      <c r="AF129" s="81"/>
      <c r="AG129" s="81">
        <v>6910.62</v>
      </c>
      <c r="AH129" s="81"/>
    </row>
    <row r="130" spans="1:34" x14ac:dyDescent="0.25">
      <c r="A130" s="7">
        <v>108112003</v>
      </c>
      <c r="B130" s="8" t="s">
        <v>288</v>
      </c>
      <c r="C130" s="8" t="s">
        <v>155</v>
      </c>
      <c r="D130" s="27">
        <v>39621</v>
      </c>
      <c r="E130" s="29">
        <v>2218</v>
      </c>
      <c r="F130" s="72">
        <v>2676636.3600000003</v>
      </c>
      <c r="G130" s="73">
        <v>30.46</v>
      </c>
      <c r="H130" s="29">
        <f t="shared" si="3"/>
        <v>6</v>
      </c>
      <c r="I130" s="38" t="str">
        <f t="array" ref="I130">H130&amp;CHOOSE(AND(H130&lt;&gt;{11,12,13})*MIN(4,MOD(H130,10))+1,"th","st","nd","rd","th")</f>
        <v>6th</v>
      </c>
      <c r="J130" s="74">
        <v>0.59</v>
      </c>
      <c r="K130" s="75">
        <v>11330528.32</v>
      </c>
      <c r="L130" s="113">
        <v>740.60299999999995</v>
      </c>
      <c r="M130" s="38">
        <v>161.732</v>
      </c>
      <c r="N130" s="72">
        <v>12556.9</v>
      </c>
      <c r="O130" s="29">
        <f t="shared" si="4"/>
        <v>47</v>
      </c>
      <c r="P130" s="38" t="str">
        <f t="array" ref="P130">O130&amp;CHOOSE(AND(O130&lt;&gt;{11,12,13})*MIN(4,MOD(O130,10))+1,"th","st","nd","rd","th")</f>
        <v>47th</v>
      </c>
      <c r="Q130" s="76">
        <v>1.0153000000000001</v>
      </c>
      <c r="R130" s="77">
        <v>0.59</v>
      </c>
      <c r="S130" s="78">
        <v>1.6199999999999999E-2</v>
      </c>
      <c r="T130" s="79">
        <v>135</v>
      </c>
      <c r="U130" s="80">
        <v>2279286</v>
      </c>
      <c r="V130" s="72">
        <v>2525.9899999999998</v>
      </c>
      <c r="W130" s="29">
        <f t="shared" si="5"/>
        <v>3</v>
      </c>
      <c r="X130" s="38" t="str">
        <f t="array" ref="X130">W130&amp;CHOOSE(AND(W130&lt;&gt;{11,12,13})*MIN(4,MOD(W130,10))+1,"th","st","nd","rd","th")</f>
        <v>3rd</v>
      </c>
      <c r="Y130" s="77">
        <v>0.65</v>
      </c>
      <c r="Z130" s="77">
        <v>1.24</v>
      </c>
      <c r="AA130" s="81">
        <v>303372.56</v>
      </c>
      <c r="AB130" s="82">
        <v>97655918</v>
      </c>
      <c r="AC130" s="83">
        <v>67509707</v>
      </c>
      <c r="AD130" s="81">
        <v>11336107.539999999</v>
      </c>
      <c r="AE130" s="81">
        <v>2363238.9500000002</v>
      </c>
      <c r="AF130" s="81"/>
      <c r="AG130" s="81">
        <v>10024.85</v>
      </c>
      <c r="AH130" s="81">
        <v>5579.22</v>
      </c>
    </row>
    <row r="131" spans="1:34" x14ac:dyDescent="0.25">
      <c r="A131" s="7">
        <v>108112203</v>
      </c>
      <c r="B131" s="8" t="s">
        <v>294</v>
      </c>
      <c r="C131" s="8" t="s">
        <v>155</v>
      </c>
      <c r="D131" s="27">
        <v>54404</v>
      </c>
      <c r="E131" s="29">
        <v>4787</v>
      </c>
      <c r="F131" s="72">
        <v>6340131.2400000002</v>
      </c>
      <c r="G131" s="73">
        <v>24.34</v>
      </c>
      <c r="H131" s="29">
        <f t="shared" ref="H131:H194" si="6">ROUND(_xlfn.PERCENTRANK.EXC(G$2:G$501,G131)*100,0)</f>
        <v>2</v>
      </c>
      <c r="I131" s="38" t="str">
        <f t="array" ref="I131">H131&amp;CHOOSE(AND(H131&lt;&gt;{11,12,13})*MIN(4,MOD(H131,10))+1,"th","st","nd","rd","th")</f>
        <v>2nd</v>
      </c>
      <c r="J131" s="74">
        <v>0.47</v>
      </c>
      <c r="K131" s="75">
        <v>24106059.329999998</v>
      </c>
      <c r="L131" s="113">
        <v>1827.8489999999999</v>
      </c>
      <c r="M131" s="38">
        <v>265.11799999999999</v>
      </c>
      <c r="N131" s="72">
        <v>11517.65</v>
      </c>
      <c r="O131" s="29">
        <f t="shared" ref="O131:O194" si="7">ROUND(_xlfn.PERCENTRANK.EXC(N$2:N$501,N131)*100,0)</f>
        <v>23</v>
      </c>
      <c r="P131" s="38" t="str">
        <f t="array" ref="P131">O131&amp;CHOOSE(AND(O131&lt;&gt;{11,12,13})*MIN(4,MOD(O131,10))+1,"th","st","nd","rd","th")</f>
        <v>23rd</v>
      </c>
      <c r="Q131" s="76">
        <v>1.1069</v>
      </c>
      <c r="R131" s="77">
        <v>0.47</v>
      </c>
      <c r="S131" s="78">
        <v>8.2000000000000007E-3</v>
      </c>
      <c r="T131" s="79">
        <v>493</v>
      </c>
      <c r="U131" s="80">
        <v>10707567</v>
      </c>
      <c r="V131" s="72">
        <v>5115.9799999999996</v>
      </c>
      <c r="W131" s="29">
        <f t="shared" ref="W131:W194" si="8">ROUND(_xlfn.PERCENTRANK.EXC(V$2:V$501,V131)*100,0)</f>
        <v>23</v>
      </c>
      <c r="X131" s="38" t="str">
        <f t="array" ref="X131">W131&amp;CHOOSE(AND(W131&lt;&gt;{11,12,13})*MIN(4,MOD(W131,10))+1,"th","st","nd","rd","th")</f>
        <v>23rd</v>
      </c>
      <c r="Y131" s="77">
        <v>0.28000000000000003</v>
      </c>
      <c r="Z131" s="77">
        <v>0.75</v>
      </c>
      <c r="AA131" s="81">
        <v>825290.78</v>
      </c>
      <c r="AB131" s="82">
        <v>511473179</v>
      </c>
      <c r="AC131" s="83">
        <v>264437502</v>
      </c>
      <c r="AD131" s="81">
        <v>24133240.23</v>
      </c>
      <c r="AE131" s="81">
        <v>5512173.9000000004</v>
      </c>
      <c r="AF131" s="81"/>
      <c r="AG131" s="81">
        <v>2666.56</v>
      </c>
      <c r="AH131" s="81">
        <v>27180.9</v>
      </c>
    </row>
    <row r="132" spans="1:34" x14ac:dyDescent="0.25">
      <c r="A132" s="7">
        <v>108112502</v>
      </c>
      <c r="B132" s="8" t="s">
        <v>312</v>
      </c>
      <c r="C132" s="8" t="s">
        <v>155</v>
      </c>
      <c r="D132" s="27">
        <v>28614</v>
      </c>
      <c r="E132" s="29">
        <v>12889</v>
      </c>
      <c r="F132" s="72">
        <v>12722872.08</v>
      </c>
      <c r="G132" s="73">
        <v>34.5</v>
      </c>
      <c r="H132" s="29">
        <f t="shared" si="6"/>
        <v>12</v>
      </c>
      <c r="I132" s="38" t="str">
        <f t="array" ref="I132">H132&amp;CHOOSE(AND(H132&lt;&gt;{11,12,13})*MIN(4,MOD(H132,10))+1,"th","st","nd","rd","th")</f>
        <v>12th</v>
      </c>
      <c r="J132" s="74">
        <v>0.67</v>
      </c>
      <c r="K132" s="75">
        <v>43148111.57</v>
      </c>
      <c r="L132" s="113">
        <v>3084.7069999999999</v>
      </c>
      <c r="M132" s="38">
        <v>1629.598</v>
      </c>
      <c r="N132" s="72">
        <v>9152.59</v>
      </c>
      <c r="O132" s="29">
        <f t="shared" si="7"/>
        <v>2</v>
      </c>
      <c r="P132" s="38" t="str">
        <f t="array" ref="P132">O132&amp;CHOOSE(AND(O132&lt;&gt;{11,12,13})*MIN(4,MOD(O132,10))+1,"th","st","nd","rd","th")</f>
        <v>2nd</v>
      </c>
      <c r="Q132" s="76">
        <v>1.3929</v>
      </c>
      <c r="R132" s="77">
        <v>0.67</v>
      </c>
      <c r="S132" s="78">
        <v>1.37E-2</v>
      </c>
      <c r="T132" s="79">
        <v>254</v>
      </c>
      <c r="U132" s="80">
        <v>12769319</v>
      </c>
      <c r="V132" s="72">
        <v>2708.63</v>
      </c>
      <c r="W132" s="29">
        <f t="shared" si="8"/>
        <v>4</v>
      </c>
      <c r="X132" s="38" t="str">
        <f t="array" ref="X132">W132&amp;CHOOSE(AND(W132&lt;&gt;{11,12,13})*MIN(4,MOD(W132,10))+1,"th","st","nd","rd","th")</f>
        <v>4th</v>
      </c>
      <c r="Y132" s="77">
        <v>0.62</v>
      </c>
      <c r="Z132" s="77">
        <v>1.29</v>
      </c>
      <c r="AA132" s="81">
        <v>1365147.26</v>
      </c>
      <c r="AB132" s="82">
        <v>658396981</v>
      </c>
      <c r="AC132" s="83">
        <v>266916026</v>
      </c>
      <c r="AD132" s="81">
        <v>43266287</v>
      </c>
      <c r="AE132" s="81">
        <v>11247150.01</v>
      </c>
      <c r="AF132" s="81"/>
      <c r="AG132" s="81">
        <v>110574.81</v>
      </c>
      <c r="AH132" s="81">
        <v>118175.43</v>
      </c>
    </row>
    <row r="133" spans="1:34" x14ac:dyDescent="0.25">
      <c r="A133" s="7">
        <v>108114503</v>
      </c>
      <c r="B133" s="8" t="s">
        <v>450</v>
      </c>
      <c r="C133" s="8" t="s">
        <v>155</v>
      </c>
      <c r="D133" s="27">
        <v>46976</v>
      </c>
      <c r="E133" s="29">
        <v>3065</v>
      </c>
      <c r="F133" s="72">
        <v>3724274.3800000004</v>
      </c>
      <c r="G133" s="73">
        <v>25.87</v>
      </c>
      <c r="H133" s="29">
        <f t="shared" si="6"/>
        <v>3</v>
      </c>
      <c r="I133" s="38" t="str">
        <f t="array" ref="I133">H133&amp;CHOOSE(AND(H133&lt;&gt;{11,12,13})*MIN(4,MOD(H133,10))+1,"th","st","nd","rd","th")</f>
        <v>3rd</v>
      </c>
      <c r="J133" s="74">
        <v>0.5</v>
      </c>
      <c r="K133" s="75">
        <v>15995996.42</v>
      </c>
      <c r="L133" s="113">
        <v>1080.5129999999999</v>
      </c>
      <c r="M133" s="38">
        <v>263.452</v>
      </c>
      <c r="N133" s="72">
        <v>11902.09</v>
      </c>
      <c r="O133" s="29">
        <f t="shared" si="7"/>
        <v>32</v>
      </c>
      <c r="P133" s="38" t="str">
        <f t="array" ref="P133">O133&amp;CHOOSE(AND(O133&lt;&gt;{11,12,13})*MIN(4,MOD(O133,10))+1,"th","st","nd","rd","th")</f>
        <v>32nd</v>
      </c>
      <c r="Q133" s="76">
        <v>1.0711999999999999</v>
      </c>
      <c r="R133" s="77">
        <v>0.5</v>
      </c>
      <c r="S133" s="78">
        <v>1.04E-2</v>
      </c>
      <c r="T133" s="79">
        <v>446</v>
      </c>
      <c r="U133" s="80">
        <v>4956692</v>
      </c>
      <c r="V133" s="72">
        <v>3688.11</v>
      </c>
      <c r="W133" s="29">
        <f t="shared" si="8"/>
        <v>9</v>
      </c>
      <c r="X133" s="38" t="str">
        <f t="array" ref="X133">W133&amp;CHOOSE(AND(W133&lt;&gt;{11,12,13})*MIN(4,MOD(W133,10))+1,"th","st","nd","rd","th")</f>
        <v>9th</v>
      </c>
      <c r="Y133" s="77">
        <v>0.48</v>
      </c>
      <c r="Z133" s="77">
        <v>0.98</v>
      </c>
      <c r="AA133" s="81">
        <v>313917.68</v>
      </c>
      <c r="AB133" s="82">
        <v>224344184</v>
      </c>
      <c r="AC133" s="83">
        <v>134836417</v>
      </c>
      <c r="AD133" s="81">
        <v>16047022.6</v>
      </c>
      <c r="AE133" s="81">
        <v>3398019.77</v>
      </c>
      <c r="AF133" s="81"/>
      <c r="AG133" s="81">
        <v>12336.93</v>
      </c>
      <c r="AH133" s="81">
        <v>51026.18</v>
      </c>
    </row>
    <row r="134" spans="1:34" x14ac:dyDescent="0.25">
      <c r="A134" s="7">
        <v>108116003</v>
      </c>
      <c r="B134" s="8" t="s">
        <v>476</v>
      </c>
      <c r="C134" s="8" t="s">
        <v>155</v>
      </c>
      <c r="D134" s="27">
        <v>50310</v>
      </c>
      <c r="E134" s="29">
        <v>5120</v>
      </c>
      <c r="F134" s="72">
        <v>7107886.7400000002</v>
      </c>
      <c r="G134" s="73">
        <v>27.59</v>
      </c>
      <c r="H134" s="29">
        <f t="shared" si="6"/>
        <v>3</v>
      </c>
      <c r="I134" s="38" t="str">
        <f t="array" ref="I134">H134&amp;CHOOSE(AND(H134&lt;&gt;{11,12,13})*MIN(4,MOD(H134,10))+1,"th","st","nd","rd","th")</f>
        <v>3rd</v>
      </c>
      <c r="J134" s="74">
        <v>0.54</v>
      </c>
      <c r="K134" s="75">
        <v>22190255.559999999</v>
      </c>
      <c r="L134" s="113">
        <v>1688.4849999999999</v>
      </c>
      <c r="M134" s="38">
        <v>238.36799999999999</v>
      </c>
      <c r="N134" s="72">
        <v>11516.32</v>
      </c>
      <c r="O134" s="29">
        <f t="shared" si="7"/>
        <v>23</v>
      </c>
      <c r="P134" s="38" t="str">
        <f t="array" ref="P134">O134&amp;CHOOSE(AND(O134&lt;&gt;{11,12,13})*MIN(4,MOD(O134,10))+1,"th","st","nd","rd","th")</f>
        <v>23rd</v>
      </c>
      <c r="Q134" s="76">
        <v>1.107</v>
      </c>
      <c r="R134" s="77">
        <v>0.54</v>
      </c>
      <c r="S134" s="78">
        <v>9.2999999999999992E-3</v>
      </c>
      <c r="T134" s="79">
        <v>476</v>
      </c>
      <c r="U134" s="80">
        <v>10529820</v>
      </c>
      <c r="V134" s="72">
        <v>5464.78</v>
      </c>
      <c r="W134" s="29">
        <f t="shared" si="8"/>
        <v>28</v>
      </c>
      <c r="X134" s="38" t="str">
        <f t="array" ref="X134">W134&amp;CHOOSE(AND(W134&lt;&gt;{11,12,13})*MIN(4,MOD(W134,10))+1,"th","st","nd","rd","th")</f>
        <v>28th</v>
      </c>
      <c r="Y134" s="77">
        <v>0.23</v>
      </c>
      <c r="Z134" s="77">
        <v>0.77</v>
      </c>
      <c r="AA134" s="81">
        <v>452337.26</v>
      </c>
      <c r="AB134" s="82">
        <v>510830250</v>
      </c>
      <c r="AC134" s="83">
        <v>252200197</v>
      </c>
      <c r="AD134" s="81">
        <v>22242483.280000001</v>
      </c>
      <c r="AE134" s="81">
        <v>6599019.9100000001</v>
      </c>
      <c r="AF134" s="81"/>
      <c r="AG134" s="81">
        <v>56529.57</v>
      </c>
      <c r="AH134" s="81">
        <v>52227.72</v>
      </c>
    </row>
    <row r="135" spans="1:34" x14ac:dyDescent="0.25">
      <c r="A135" s="7">
        <v>108116303</v>
      </c>
      <c r="B135" s="8" t="s">
        <v>501</v>
      </c>
      <c r="C135" s="8" t="s">
        <v>155</v>
      </c>
      <c r="D135" s="27">
        <v>52542</v>
      </c>
      <c r="E135" s="29">
        <v>2604</v>
      </c>
      <c r="F135" s="72">
        <v>2815342.32</v>
      </c>
      <c r="G135" s="73">
        <v>20.58</v>
      </c>
      <c r="H135" s="29">
        <f t="shared" si="6"/>
        <v>1</v>
      </c>
      <c r="I135" s="38" t="str">
        <f t="array" ref="I135">H135&amp;CHOOSE(AND(H135&lt;&gt;{11,12,13})*MIN(4,MOD(H135,10))+1,"th","st","nd","rd","th")</f>
        <v>1st</v>
      </c>
      <c r="J135" s="74">
        <v>0.4</v>
      </c>
      <c r="K135" s="75">
        <v>12059573.75</v>
      </c>
      <c r="L135" s="113">
        <v>902.88800000000003</v>
      </c>
      <c r="M135" s="38">
        <v>144.483</v>
      </c>
      <c r="N135" s="72">
        <v>11514.14</v>
      </c>
      <c r="O135" s="29">
        <f t="shared" si="7"/>
        <v>23</v>
      </c>
      <c r="P135" s="38" t="str">
        <f t="array" ref="P135">O135&amp;CHOOSE(AND(O135&lt;&gt;{11,12,13})*MIN(4,MOD(O135,10))+1,"th","st","nd","rd","th")</f>
        <v>23rd</v>
      </c>
      <c r="Q135" s="76">
        <v>1.1072</v>
      </c>
      <c r="R135" s="77">
        <v>0.4</v>
      </c>
      <c r="S135" s="78">
        <v>9.4999999999999998E-3</v>
      </c>
      <c r="T135" s="79">
        <v>468</v>
      </c>
      <c r="U135" s="80">
        <v>4105540</v>
      </c>
      <c r="V135" s="72">
        <v>3919.85</v>
      </c>
      <c r="W135" s="29">
        <f t="shared" si="8"/>
        <v>11</v>
      </c>
      <c r="X135" s="38" t="str">
        <f t="array" ref="X135">W135&amp;CHOOSE(AND(W135&lt;&gt;{11,12,13})*MIN(4,MOD(W135,10))+1,"th","st","nd","rd","th")</f>
        <v>11th</v>
      </c>
      <c r="Y135" s="77">
        <v>0.45</v>
      </c>
      <c r="Z135" s="77">
        <v>0.85</v>
      </c>
      <c r="AA135" s="81">
        <v>337344.51</v>
      </c>
      <c r="AB135" s="82">
        <v>192573014</v>
      </c>
      <c r="AC135" s="83">
        <v>104929880</v>
      </c>
      <c r="AD135" s="81">
        <v>12059573.75</v>
      </c>
      <c r="AE135" s="81">
        <v>2425286.46</v>
      </c>
      <c r="AF135" s="81"/>
      <c r="AG135" s="81">
        <v>52711.35</v>
      </c>
      <c r="AH135" s="81"/>
    </row>
    <row r="136" spans="1:34" x14ac:dyDescent="0.25">
      <c r="A136" s="7">
        <v>108116503</v>
      </c>
      <c r="B136" s="8" t="s">
        <v>514</v>
      </c>
      <c r="C136" s="8" t="s">
        <v>155</v>
      </c>
      <c r="D136" s="27">
        <v>56537</v>
      </c>
      <c r="E136" s="29">
        <v>5694</v>
      </c>
      <c r="F136" s="72">
        <v>14577414.699999999</v>
      </c>
      <c r="G136" s="73">
        <v>45.28</v>
      </c>
      <c r="H136" s="29">
        <f t="shared" si="6"/>
        <v>36</v>
      </c>
      <c r="I136" s="38" t="str">
        <f t="array" ref="I136">H136&amp;CHOOSE(AND(H136&lt;&gt;{11,12,13})*MIN(4,MOD(H136,10))+1,"th","st","nd","rd","th")</f>
        <v>36th</v>
      </c>
      <c r="J136" s="74">
        <v>0.88</v>
      </c>
      <c r="K136" s="75">
        <v>19308572.850000001</v>
      </c>
      <c r="L136" s="113">
        <v>1573.68</v>
      </c>
      <c r="M136" s="38">
        <v>188.58699999999999</v>
      </c>
      <c r="N136" s="72">
        <v>10956.67</v>
      </c>
      <c r="O136" s="29">
        <f t="shared" si="7"/>
        <v>13</v>
      </c>
      <c r="P136" s="38" t="str">
        <f t="array" ref="P136">O136&amp;CHOOSE(AND(O136&lt;&gt;{11,12,13})*MIN(4,MOD(O136,10))+1,"th","st","nd","rd","th")</f>
        <v>13th</v>
      </c>
      <c r="Q136" s="76">
        <v>1.1636</v>
      </c>
      <c r="R136" s="77">
        <v>0.88</v>
      </c>
      <c r="S136" s="78">
        <v>1.11E-2</v>
      </c>
      <c r="T136" s="79">
        <v>417</v>
      </c>
      <c r="U136" s="80">
        <v>18101964</v>
      </c>
      <c r="V136" s="72">
        <v>10271.98</v>
      </c>
      <c r="W136" s="29">
        <f t="shared" si="8"/>
        <v>80</v>
      </c>
      <c r="X136" s="38" t="str">
        <f t="array" ref="X136">W136&amp;CHOOSE(AND(W136&lt;&gt;{11,12,13})*MIN(4,MOD(W136,10))+1,"th","st","nd","rd","th")</f>
        <v>80th</v>
      </c>
      <c r="Y136" s="77">
        <v>0</v>
      </c>
      <c r="Z136" s="77">
        <v>0.88</v>
      </c>
      <c r="AA136" s="81">
        <v>230961.15</v>
      </c>
      <c r="AB136" s="82">
        <v>975674433</v>
      </c>
      <c r="AC136" s="83">
        <v>336062110</v>
      </c>
      <c r="AD136" s="81">
        <v>19313171.850000001</v>
      </c>
      <c r="AE136" s="81">
        <v>14291890.609999999</v>
      </c>
      <c r="AF136" s="81"/>
      <c r="AG136" s="81">
        <v>54562.94</v>
      </c>
      <c r="AH136" s="81">
        <v>4599</v>
      </c>
    </row>
    <row r="137" spans="1:34" x14ac:dyDescent="0.25">
      <c r="A137" s="7">
        <v>108118503</v>
      </c>
      <c r="B137" s="8" t="s">
        <v>638</v>
      </c>
      <c r="C137" s="8" t="s">
        <v>155</v>
      </c>
      <c r="D137" s="27">
        <v>66520</v>
      </c>
      <c r="E137" s="29">
        <v>5274</v>
      </c>
      <c r="F137" s="72">
        <v>13466811.490000002</v>
      </c>
      <c r="G137" s="73">
        <v>38.39</v>
      </c>
      <c r="H137" s="29">
        <f t="shared" si="6"/>
        <v>20</v>
      </c>
      <c r="I137" s="38" t="str">
        <f t="array" ref="I137">H137&amp;CHOOSE(AND(H137&lt;&gt;{11,12,13})*MIN(4,MOD(H137,10))+1,"th","st","nd","rd","th")</f>
        <v>20th</v>
      </c>
      <c r="J137" s="74">
        <v>0.75</v>
      </c>
      <c r="K137" s="75">
        <v>19134083.239999998</v>
      </c>
      <c r="L137" s="113">
        <v>1447.452</v>
      </c>
      <c r="M137" s="38">
        <v>148.62899999999999</v>
      </c>
      <c r="N137" s="72">
        <v>11988.17</v>
      </c>
      <c r="O137" s="29">
        <f t="shared" si="7"/>
        <v>34</v>
      </c>
      <c r="P137" s="38" t="str">
        <f t="array" ref="P137">O137&amp;CHOOSE(AND(O137&lt;&gt;{11,12,13})*MIN(4,MOD(O137,10))+1,"th","st","nd","rd","th")</f>
        <v>34th</v>
      </c>
      <c r="Q137" s="76">
        <v>1.0634999999999999</v>
      </c>
      <c r="R137" s="77">
        <v>0.75</v>
      </c>
      <c r="S137" s="78">
        <v>1.4200000000000001E-2</v>
      </c>
      <c r="T137" s="79">
        <v>228</v>
      </c>
      <c r="U137" s="80">
        <v>13048114</v>
      </c>
      <c r="V137" s="72">
        <v>8175.1</v>
      </c>
      <c r="W137" s="29">
        <f t="shared" si="8"/>
        <v>62</v>
      </c>
      <c r="X137" s="38" t="str">
        <f t="array" ref="X137">W137&amp;CHOOSE(AND(W137&lt;&gt;{11,12,13})*MIN(4,MOD(W137,10))+1,"th","st","nd","rd","th")</f>
        <v>62nd</v>
      </c>
      <c r="Y137" s="77">
        <v>0</v>
      </c>
      <c r="Z137" s="77">
        <v>0.75</v>
      </c>
      <c r="AA137" s="81">
        <v>309290.64</v>
      </c>
      <c r="AB137" s="82">
        <v>566561677</v>
      </c>
      <c r="AC137" s="83">
        <v>378953813</v>
      </c>
      <c r="AD137" s="81">
        <v>19234696.16</v>
      </c>
      <c r="AE137" s="81">
        <v>13153406.140000001</v>
      </c>
      <c r="AF137" s="81"/>
      <c r="AG137" s="81">
        <v>4114.71</v>
      </c>
      <c r="AH137" s="81">
        <v>100612.92</v>
      </c>
    </row>
    <row r="138" spans="1:34" x14ac:dyDescent="0.25">
      <c r="A138" s="7">
        <v>109122703</v>
      </c>
      <c r="B138" s="8" t="s">
        <v>181</v>
      </c>
      <c r="C138" s="8" t="s">
        <v>182</v>
      </c>
      <c r="D138" s="27">
        <v>40402</v>
      </c>
      <c r="E138" s="29">
        <v>2196</v>
      </c>
      <c r="F138" s="72">
        <v>4237125.93</v>
      </c>
      <c r="G138" s="73">
        <v>47.76</v>
      </c>
      <c r="H138" s="29">
        <f t="shared" si="6"/>
        <v>42</v>
      </c>
      <c r="I138" s="38" t="str">
        <f t="array" ref="I138">H138&amp;CHOOSE(AND(H138&lt;&gt;{11,12,13})*MIN(4,MOD(H138,10))+1,"th","st","nd","rd","th")</f>
        <v>42nd</v>
      </c>
      <c r="J138" s="74">
        <v>0.93</v>
      </c>
      <c r="K138" s="75">
        <v>11437900.57</v>
      </c>
      <c r="L138" s="113">
        <v>570.149</v>
      </c>
      <c r="M138" s="38">
        <v>230.67699999999999</v>
      </c>
      <c r="N138" s="72">
        <v>14282.63</v>
      </c>
      <c r="O138" s="29">
        <f t="shared" si="7"/>
        <v>72</v>
      </c>
      <c r="P138" s="38" t="str">
        <f t="array" ref="P138">O138&amp;CHOOSE(AND(O138&lt;&gt;{11,12,13})*MIN(4,MOD(O138,10))+1,"th","st","nd","rd","th")</f>
        <v>72nd</v>
      </c>
      <c r="Q138" s="76">
        <v>0.89259999999999995</v>
      </c>
      <c r="R138" s="77">
        <v>0.83</v>
      </c>
      <c r="S138" s="78">
        <v>1.4999999999999999E-2</v>
      </c>
      <c r="T138" s="79">
        <v>185</v>
      </c>
      <c r="U138" s="80">
        <v>3885345</v>
      </c>
      <c r="V138" s="72">
        <v>4851.67</v>
      </c>
      <c r="W138" s="29">
        <f t="shared" si="8"/>
        <v>21</v>
      </c>
      <c r="X138" s="38" t="str">
        <f t="array" ref="X138">W138&amp;CHOOSE(AND(W138&lt;&gt;{11,12,13})*MIN(4,MOD(W138,10))+1,"th","st","nd","rd","th")</f>
        <v>21st</v>
      </c>
      <c r="Y138" s="77">
        <v>0.32</v>
      </c>
      <c r="Z138" s="77">
        <v>1.1499999999999999</v>
      </c>
      <c r="AA138" s="81">
        <v>432205.26</v>
      </c>
      <c r="AB138" s="82">
        <v>202347785</v>
      </c>
      <c r="AC138" s="83">
        <v>79198978</v>
      </c>
      <c r="AD138" s="81">
        <v>11459547.57</v>
      </c>
      <c r="AE138" s="81">
        <v>3791311.62</v>
      </c>
      <c r="AF138" s="81"/>
      <c r="AG138" s="81">
        <v>13609.05</v>
      </c>
      <c r="AH138" s="81">
        <v>21647</v>
      </c>
    </row>
    <row r="139" spans="1:34" x14ac:dyDescent="0.25">
      <c r="A139" s="7">
        <v>121135003</v>
      </c>
      <c r="B139" s="8" t="s">
        <v>349</v>
      </c>
      <c r="C139" s="8" t="s">
        <v>350</v>
      </c>
      <c r="D139" s="27">
        <v>54005</v>
      </c>
      <c r="E139" s="29">
        <v>5945</v>
      </c>
      <c r="F139" s="72">
        <v>32217783.609999999</v>
      </c>
      <c r="G139" s="73">
        <v>100.35</v>
      </c>
      <c r="H139" s="29">
        <f t="shared" si="6"/>
        <v>99</v>
      </c>
      <c r="I139" s="38" t="str">
        <f t="array" ref="I139">H139&amp;CHOOSE(AND(H139&lt;&gt;{11,12,13})*MIN(4,MOD(H139,10))+1,"th","st","nd","rd","th")</f>
        <v>99th</v>
      </c>
      <c r="J139" s="74">
        <v>1.96</v>
      </c>
      <c r="K139" s="75">
        <v>40869177.380000003</v>
      </c>
      <c r="L139" s="113">
        <v>2247.5509999999999</v>
      </c>
      <c r="M139" s="38">
        <v>482.46499999999997</v>
      </c>
      <c r="N139" s="72">
        <v>14970.31</v>
      </c>
      <c r="O139" s="29">
        <f t="shared" si="7"/>
        <v>79</v>
      </c>
      <c r="P139" s="38" t="str">
        <f t="array" ref="P139">O139&amp;CHOOSE(AND(O139&lt;&gt;{11,12,13})*MIN(4,MOD(O139,10))+1,"th","st","nd","rd","th")</f>
        <v>79th</v>
      </c>
      <c r="Q139" s="76">
        <v>0.85160000000000002</v>
      </c>
      <c r="R139" s="77">
        <v>1.67</v>
      </c>
      <c r="S139" s="78">
        <v>1.77E-2</v>
      </c>
      <c r="T139" s="79">
        <v>73</v>
      </c>
      <c r="U139" s="80">
        <v>25184987</v>
      </c>
      <c r="V139" s="72">
        <v>9225.2199999999993</v>
      </c>
      <c r="W139" s="29">
        <f t="shared" si="8"/>
        <v>73</v>
      </c>
      <c r="X139" s="38" t="str">
        <f t="array" ref="X139">W139&amp;CHOOSE(AND(W139&lt;&gt;{11,12,13})*MIN(4,MOD(W139,10))+1,"th","st","nd","rd","th")</f>
        <v>73rd</v>
      </c>
      <c r="Y139" s="77">
        <v>0</v>
      </c>
      <c r="Z139" s="77">
        <v>1.67</v>
      </c>
      <c r="AA139" s="81">
        <v>737455.71</v>
      </c>
      <c r="AB139" s="82">
        <v>1487331397</v>
      </c>
      <c r="AC139" s="83">
        <v>337667645</v>
      </c>
      <c r="AD139" s="81">
        <v>40924681.899999999</v>
      </c>
      <c r="AE139" s="81">
        <v>31423179.899999999</v>
      </c>
      <c r="AF139" s="81">
        <v>19999.919999999998</v>
      </c>
      <c r="AG139" s="81">
        <v>37148.080000000002</v>
      </c>
      <c r="AH139" s="81">
        <v>55504.52</v>
      </c>
    </row>
    <row r="140" spans="1:34" x14ac:dyDescent="0.25">
      <c r="A140" s="7">
        <v>121135503</v>
      </c>
      <c r="B140" s="8" t="s">
        <v>376</v>
      </c>
      <c r="C140" s="8" t="s">
        <v>350</v>
      </c>
      <c r="D140" s="27">
        <v>52082</v>
      </c>
      <c r="E140" s="29">
        <v>7179</v>
      </c>
      <c r="F140" s="72">
        <v>21740208.050000001</v>
      </c>
      <c r="G140" s="73">
        <v>58.14</v>
      </c>
      <c r="H140" s="29">
        <f t="shared" si="6"/>
        <v>67</v>
      </c>
      <c r="I140" s="38" t="str">
        <f t="array" ref="I140">H140&amp;CHOOSE(AND(H140&lt;&gt;{11,12,13})*MIN(4,MOD(H140,10))+1,"th","st","nd","rd","th")</f>
        <v>67th</v>
      </c>
      <c r="J140" s="74">
        <v>1.1299999999999999</v>
      </c>
      <c r="K140" s="75">
        <v>38113713.520000003</v>
      </c>
      <c r="L140" s="113">
        <v>2452.703</v>
      </c>
      <c r="M140" s="38">
        <v>492.79599999999999</v>
      </c>
      <c r="N140" s="72">
        <v>12939.65</v>
      </c>
      <c r="O140" s="29">
        <f t="shared" si="7"/>
        <v>54</v>
      </c>
      <c r="P140" s="38" t="str">
        <f t="array" ref="P140">O140&amp;CHOOSE(AND(O140&lt;&gt;{11,12,13})*MIN(4,MOD(O140,10))+1,"th","st","nd","rd","th")</f>
        <v>54th</v>
      </c>
      <c r="Q140" s="76">
        <v>0.98529999999999995</v>
      </c>
      <c r="R140" s="77">
        <v>1.1100000000000001</v>
      </c>
      <c r="S140" s="78">
        <v>1.6500000000000001E-2</v>
      </c>
      <c r="T140" s="79">
        <v>124</v>
      </c>
      <c r="U140" s="80">
        <v>18157338</v>
      </c>
      <c r="V140" s="72">
        <v>6164.44</v>
      </c>
      <c r="W140" s="29">
        <f t="shared" si="8"/>
        <v>38</v>
      </c>
      <c r="X140" s="38" t="str">
        <f t="array" ref="X140">W140&amp;CHOOSE(AND(W140&lt;&gt;{11,12,13})*MIN(4,MOD(W140,10))+1,"th","st","nd","rd","th")</f>
        <v>38th</v>
      </c>
      <c r="Y140" s="77">
        <v>0.14000000000000001</v>
      </c>
      <c r="Z140" s="77">
        <v>1.25</v>
      </c>
      <c r="AA140" s="81">
        <v>1200097.21</v>
      </c>
      <c r="AB140" s="82">
        <v>944888046</v>
      </c>
      <c r="AC140" s="83">
        <v>370861112</v>
      </c>
      <c r="AD140" s="81">
        <v>38646547.329999998</v>
      </c>
      <c r="AE140" s="81">
        <v>20519073.079999998</v>
      </c>
      <c r="AF140" s="81"/>
      <c r="AG140" s="81">
        <v>21037.759999999998</v>
      </c>
      <c r="AH140" s="81">
        <v>532833.81000000006</v>
      </c>
    </row>
    <row r="141" spans="1:34" x14ac:dyDescent="0.25">
      <c r="A141" s="7">
        <v>121136503</v>
      </c>
      <c r="B141" s="8" t="s">
        <v>471</v>
      </c>
      <c r="C141" s="8" t="s">
        <v>350</v>
      </c>
      <c r="D141" s="27">
        <v>61574</v>
      </c>
      <c r="E141" s="29">
        <v>5532</v>
      </c>
      <c r="F141" s="72">
        <v>19276861.889999997</v>
      </c>
      <c r="G141" s="73">
        <v>56.59</v>
      </c>
      <c r="H141" s="29">
        <f t="shared" si="6"/>
        <v>63</v>
      </c>
      <c r="I141" s="38" t="str">
        <f t="array" ref="I141">H141&amp;CHOOSE(AND(H141&lt;&gt;{11,12,13})*MIN(4,MOD(H141,10))+1,"th","st","nd","rd","th")</f>
        <v>63rd</v>
      </c>
      <c r="J141" s="74">
        <v>1.1000000000000001</v>
      </c>
      <c r="K141" s="75">
        <v>27474164.91</v>
      </c>
      <c r="L141" s="113">
        <v>1908.5640000000001</v>
      </c>
      <c r="M141" s="38">
        <v>233.392</v>
      </c>
      <c r="N141" s="72">
        <v>12826.67</v>
      </c>
      <c r="O141" s="29">
        <f t="shared" si="7"/>
        <v>52</v>
      </c>
      <c r="P141" s="38" t="str">
        <f t="array" ref="P141">O141&amp;CHOOSE(AND(O141&lt;&gt;{11,12,13})*MIN(4,MOD(O141,10))+1,"th","st","nd","rd","th")</f>
        <v>52nd</v>
      </c>
      <c r="Q141" s="76">
        <v>0.99390000000000001</v>
      </c>
      <c r="R141" s="77">
        <v>1.0900000000000001</v>
      </c>
      <c r="S141" s="78">
        <v>1.7600000000000001E-2</v>
      </c>
      <c r="T141" s="79">
        <v>79</v>
      </c>
      <c r="U141" s="80">
        <v>15129207</v>
      </c>
      <c r="V141" s="72">
        <v>7063.27</v>
      </c>
      <c r="W141" s="29">
        <f t="shared" si="8"/>
        <v>49</v>
      </c>
      <c r="X141" s="38" t="str">
        <f t="array" ref="X141">W141&amp;CHOOSE(AND(W141&lt;&gt;{11,12,13})*MIN(4,MOD(W141,10))+1,"th","st","nd","rd","th")</f>
        <v>49th</v>
      </c>
      <c r="Y141" s="77">
        <v>0.01</v>
      </c>
      <c r="Z141" s="77">
        <v>1.1000000000000001</v>
      </c>
      <c r="AA141" s="81">
        <v>749193.4</v>
      </c>
      <c r="AB141" s="82">
        <v>768649197</v>
      </c>
      <c r="AC141" s="83">
        <v>327670186</v>
      </c>
      <c r="AD141" s="81">
        <v>27487094.52</v>
      </c>
      <c r="AE141" s="81">
        <v>18514804.84</v>
      </c>
      <c r="AF141" s="81"/>
      <c r="AG141" s="81">
        <v>12863.65</v>
      </c>
      <c r="AH141" s="81">
        <v>12929.61</v>
      </c>
    </row>
    <row r="142" spans="1:34" x14ac:dyDescent="0.25">
      <c r="A142" s="7">
        <v>121136603</v>
      </c>
      <c r="B142" s="8" t="s">
        <v>473</v>
      </c>
      <c r="C142" s="8" t="s">
        <v>350</v>
      </c>
      <c r="D142" s="27">
        <v>38037</v>
      </c>
      <c r="E142" s="29">
        <v>5247</v>
      </c>
      <c r="F142" s="72">
        <v>11301661.520000001</v>
      </c>
      <c r="G142" s="73">
        <v>56.63</v>
      </c>
      <c r="H142" s="29">
        <f t="shared" si="6"/>
        <v>63</v>
      </c>
      <c r="I142" s="38" t="str">
        <f t="array" ref="I142">H142&amp;CHOOSE(AND(H142&lt;&gt;{11,12,13})*MIN(4,MOD(H142,10))+1,"th","st","nd","rd","th")</f>
        <v>63rd</v>
      </c>
      <c r="J142" s="74">
        <v>1.1000000000000001</v>
      </c>
      <c r="K142" s="75">
        <v>24263045.66</v>
      </c>
      <c r="L142" s="113">
        <v>1863.7560000000001</v>
      </c>
      <c r="M142" s="38">
        <v>495.83300000000003</v>
      </c>
      <c r="N142" s="72">
        <v>10282.74</v>
      </c>
      <c r="O142" s="29">
        <f t="shared" si="7"/>
        <v>7</v>
      </c>
      <c r="P142" s="38" t="str">
        <f t="array" ref="P142">O142&amp;CHOOSE(AND(O142&lt;&gt;{11,12,13})*MIN(4,MOD(O142,10))+1,"th","st","nd","rd","th")</f>
        <v>7th</v>
      </c>
      <c r="Q142" s="76">
        <v>1.2398</v>
      </c>
      <c r="R142" s="77">
        <v>1.1000000000000001</v>
      </c>
      <c r="S142" s="78">
        <v>2.1299999999999999E-2</v>
      </c>
      <c r="T142" s="79">
        <v>22</v>
      </c>
      <c r="U142" s="80">
        <v>7330128</v>
      </c>
      <c r="V142" s="72">
        <v>3106.53</v>
      </c>
      <c r="W142" s="29">
        <f t="shared" si="8"/>
        <v>6</v>
      </c>
      <c r="X142" s="38" t="str">
        <f t="array" ref="X142">W142&amp;CHOOSE(AND(W142&lt;&gt;{11,12,13})*MIN(4,MOD(W142,10))+1,"th","st","nd","rd","th")</f>
        <v>6th</v>
      </c>
      <c r="Y142" s="77">
        <v>0.56000000000000005</v>
      </c>
      <c r="Z142" s="77">
        <v>1.66</v>
      </c>
      <c r="AA142" s="81">
        <v>739339.15</v>
      </c>
      <c r="AB142" s="82">
        <v>340142592</v>
      </c>
      <c r="AC142" s="83">
        <v>191026131</v>
      </c>
      <c r="AD142" s="81">
        <v>24263045.66</v>
      </c>
      <c r="AE142" s="81">
        <v>10282104.640000001</v>
      </c>
      <c r="AF142" s="81"/>
      <c r="AG142" s="81">
        <v>280217.73</v>
      </c>
      <c r="AH142" s="81"/>
    </row>
    <row r="143" spans="1:34" x14ac:dyDescent="0.25">
      <c r="A143" s="7">
        <v>121139004</v>
      </c>
      <c r="B143" s="8" t="s">
        <v>624</v>
      </c>
      <c r="C143" s="8" t="s">
        <v>350</v>
      </c>
      <c r="D143" s="27">
        <v>48774</v>
      </c>
      <c r="E143" s="29">
        <v>2125</v>
      </c>
      <c r="F143" s="72">
        <v>6984910.5899999999</v>
      </c>
      <c r="G143" s="73">
        <v>67.39</v>
      </c>
      <c r="H143" s="29">
        <f t="shared" si="6"/>
        <v>84</v>
      </c>
      <c r="I143" s="38" t="str">
        <f t="array" ref="I143">H143&amp;CHOOSE(AND(H143&lt;&gt;{11,12,13})*MIN(4,MOD(H143,10))+1,"th","st","nd","rd","th")</f>
        <v>84th</v>
      </c>
      <c r="J143" s="74">
        <v>1.31</v>
      </c>
      <c r="K143" s="75">
        <v>12884094.16</v>
      </c>
      <c r="L143" s="113">
        <v>643.34299999999996</v>
      </c>
      <c r="M143" s="38">
        <v>233.767</v>
      </c>
      <c r="N143" s="72">
        <v>14689.26</v>
      </c>
      <c r="O143" s="29">
        <f t="shared" si="7"/>
        <v>77</v>
      </c>
      <c r="P143" s="38" t="str">
        <f t="array" ref="P143">O143&amp;CHOOSE(AND(O143&lt;&gt;{11,12,13})*MIN(4,MOD(O143,10))+1,"th","st","nd","rd","th")</f>
        <v>77th</v>
      </c>
      <c r="Q143" s="76">
        <v>0.8679</v>
      </c>
      <c r="R143" s="77">
        <v>1.1399999999999999</v>
      </c>
      <c r="S143" s="78">
        <v>1.7100000000000001E-2</v>
      </c>
      <c r="T143" s="79">
        <v>96</v>
      </c>
      <c r="U143" s="80">
        <v>5650449</v>
      </c>
      <c r="V143" s="72">
        <v>6442.12</v>
      </c>
      <c r="W143" s="29">
        <f t="shared" si="8"/>
        <v>41</v>
      </c>
      <c r="X143" s="38" t="str">
        <f t="array" ref="X143">W143&amp;CHOOSE(AND(W143&lt;&gt;{11,12,13})*MIN(4,MOD(W143,10))+1,"th","st","nd","rd","th")</f>
        <v>41st</v>
      </c>
      <c r="Y143" s="77">
        <v>0.1</v>
      </c>
      <c r="Z143" s="77">
        <v>1.24</v>
      </c>
      <c r="AA143" s="81">
        <v>364925.54</v>
      </c>
      <c r="AB143" s="82">
        <v>315736461</v>
      </c>
      <c r="AC143" s="83">
        <v>93716361</v>
      </c>
      <c r="AD143" s="81">
        <v>12965685.449999999</v>
      </c>
      <c r="AE143" s="81">
        <v>6609352.46</v>
      </c>
      <c r="AF143" s="81"/>
      <c r="AG143" s="81">
        <v>10632.59</v>
      </c>
      <c r="AH143" s="81">
        <v>81591.289999999994</v>
      </c>
    </row>
    <row r="144" spans="1:34" x14ac:dyDescent="0.25">
      <c r="A144" s="7">
        <v>110141003</v>
      </c>
      <c r="B144" s="8" t="s">
        <v>125</v>
      </c>
      <c r="C144" s="8" t="s">
        <v>126</v>
      </c>
      <c r="D144" s="27">
        <v>57899</v>
      </c>
      <c r="E144" s="29">
        <v>5016</v>
      </c>
      <c r="F144" s="72">
        <v>16326185.09</v>
      </c>
      <c r="G144" s="73">
        <v>56.22</v>
      </c>
      <c r="H144" s="29">
        <f t="shared" si="6"/>
        <v>62</v>
      </c>
      <c r="I144" s="38" t="str">
        <f t="array" ref="I144">H144&amp;CHOOSE(AND(H144&lt;&gt;{11,12,13})*MIN(4,MOD(H144,10))+1,"th","st","nd","rd","th")</f>
        <v>62nd</v>
      </c>
      <c r="J144" s="74">
        <v>1.1000000000000001</v>
      </c>
      <c r="K144" s="75">
        <v>27941261.579999998</v>
      </c>
      <c r="L144" s="113">
        <v>1665.1010000000001</v>
      </c>
      <c r="M144" s="38">
        <v>352.976</v>
      </c>
      <c r="N144" s="72">
        <v>13845.49</v>
      </c>
      <c r="O144" s="29">
        <f t="shared" si="7"/>
        <v>65</v>
      </c>
      <c r="P144" s="38" t="str">
        <f t="array" ref="P144">O144&amp;CHOOSE(AND(O144&lt;&gt;{11,12,13})*MIN(4,MOD(O144,10))+1,"th","st","nd","rd","th")</f>
        <v>65th</v>
      </c>
      <c r="Q144" s="76">
        <v>0.92079999999999995</v>
      </c>
      <c r="R144" s="77">
        <v>1.01</v>
      </c>
      <c r="S144" s="78">
        <v>1.7000000000000001E-2</v>
      </c>
      <c r="T144" s="79">
        <v>104</v>
      </c>
      <c r="U144" s="80">
        <v>13269412</v>
      </c>
      <c r="V144" s="72">
        <v>6575.28</v>
      </c>
      <c r="W144" s="29">
        <f t="shared" si="8"/>
        <v>43</v>
      </c>
      <c r="X144" s="38" t="str">
        <f t="array" ref="X144">W144&amp;CHOOSE(AND(W144&lt;&gt;{11,12,13})*MIN(4,MOD(W144,10))+1,"th","st","nd","rd","th")</f>
        <v>43rd</v>
      </c>
      <c r="Y144" s="77">
        <v>0.08</v>
      </c>
      <c r="Z144" s="77">
        <v>1.0900000000000001</v>
      </c>
      <c r="AA144" s="81">
        <v>732135.44</v>
      </c>
      <c r="AB144" s="82">
        <v>700228186</v>
      </c>
      <c r="AC144" s="83">
        <v>261323411</v>
      </c>
      <c r="AD144" s="81">
        <v>27941261.579999998</v>
      </c>
      <c r="AE144" s="81">
        <v>15580361.5</v>
      </c>
      <c r="AF144" s="81"/>
      <c r="AG144" s="81">
        <v>13688.15</v>
      </c>
      <c r="AH144" s="81"/>
    </row>
    <row r="145" spans="1:34" x14ac:dyDescent="0.25">
      <c r="A145" s="7">
        <v>110141103</v>
      </c>
      <c r="B145" s="8" t="s">
        <v>135</v>
      </c>
      <c r="C145" s="8" t="s">
        <v>126</v>
      </c>
      <c r="D145" s="27">
        <v>59366</v>
      </c>
      <c r="E145" s="29">
        <v>10488</v>
      </c>
      <c r="F145" s="72">
        <v>31906008.130000003</v>
      </c>
      <c r="G145" s="73">
        <v>51.24</v>
      </c>
      <c r="H145" s="29">
        <f t="shared" si="6"/>
        <v>50</v>
      </c>
      <c r="I145" s="38" t="str">
        <f t="array" ref="I145">H145&amp;CHOOSE(AND(H145&lt;&gt;{11,12,13})*MIN(4,MOD(H145,10))+1,"th","st","nd","rd","th")</f>
        <v>50th</v>
      </c>
      <c r="J145" s="74">
        <v>1</v>
      </c>
      <c r="K145" s="75">
        <v>46059777.329999998</v>
      </c>
      <c r="L145" s="113">
        <v>2928.7979999999998</v>
      </c>
      <c r="M145" s="38">
        <v>344.601</v>
      </c>
      <c r="N145" s="72">
        <v>14070.93</v>
      </c>
      <c r="O145" s="29">
        <f t="shared" si="7"/>
        <v>69</v>
      </c>
      <c r="P145" s="38" t="str">
        <f t="array" ref="P145">O145&amp;CHOOSE(AND(O145&lt;&gt;{11,12,13})*MIN(4,MOD(O145,10))+1,"th","st","nd","rd","th")</f>
        <v>69th</v>
      </c>
      <c r="Q145" s="76">
        <v>0.90610000000000002</v>
      </c>
      <c r="R145" s="77">
        <v>0.91</v>
      </c>
      <c r="S145" s="78">
        <v>1.55E-2</v>
      </c>
      <c r="T145" s="79">
        <v>162</v>
      </c>
      <c r="U145" s="80">
        <v>28394507</v>
      </c>
      <c r="V145" s="72">
        <v>8674.32</v>
      </c>
      <c r="W145" s="29">
        <f t="shared" si="8"/>
        <v>67</v>
      </c>
      <c r="X145" s="38" t="str">
        <f t="array" ref="X145">W145&amp;CHOOSE(AND(W145&lt;&gt;{11,12,13})*MIN(4,MOD(W145,10))+1,"th","st","nd","rd","th")</f>
        <v>67th</v>
      </c>
      <c r="Y145" s="77">
        <v>0</v>
      </c>
      <c r="Z145" s="77">
        <v>0.91</v>
      </c>
      <c r="AA145" s="81">
        <v>1173345.8899999999</v>
      </c>
      <c r="AB145" s="82">
        <v>1499813923</v>
      </c>
      <c r="AC145" s="83">
        <v>557759062</v>
      </c>
      <c r="AD145" s="81">
        <v>46160300.520000003</v>
      </c>
      <c r="AE145" s="81">
        <v>30675904.280000001</v>
      </c>
      <c r="AF145" s="81"/>
      <c r="AG145" s="81">
        <v>56757.96</v>
      </c>
      <c r="AH145" s="81">
        <v>100523.19</v>
      </c>
    </row>
    <row r="146" spans="1:34" x14ac:dyDescent="0.25">
      <c r="A146" s="7">
        <v>110147003</v>
      </c>
      <c r="B146" s="8" t="s">
        <v>483</v>
      </c>
      <c r="C146" s="8" t="s">
        <v>126</v>
      </c>
      <c r="D146" s="27">
        <v>58646</v>
      </c>
      <c r="E146" s="29">
        <v>4879</v>
      </c>
      <c r="F146" s="72">
        <v>16506888.029999999</v>
      </c>
      <c r="G146" s="73">
        <v>57.69</v>
      </c>
      <c r="H146" s="29">
        <f t="shared" si="6"/>
        <v>66</v>
      </c>
      <c r="I146" s="38" t="str">
        <f t="array" ref="I146">H146&amp;CHOOSE(AND(H146&lt;&gt;{11,12,13})*MIN(4,MOD(H146,10))+1,"th","st","nd","rd","th")</f>
        <v>66th</v>
      </c>
      <c r="J146" s="74">
        <v>1.1200000000000001</v>
      </c>
      <c r="K146" s="75">
        <v>23162917.23</v>
      </c>
      <c r="L146" s="113">
        <v>1518.9190000000001</v>
      </c>
      <c r="M146" s="38">
        <v>451.03500000000003</v>
      </c>
      <c r="N146" s="72">
        <v>11758.1</v>
      </c>
      <c r="O146" s="29">
        <f t="shared" si="7"/>
        <v>29</v>
      </c>
      <c r="P146" s="38" t="str">
        <f t="array" ref="P146">O146&amp;CHOOSE(AND(O146&lt;&gt;{11,12,13})*MIN(4,MOD(O146,10))+1,"th","st","nd","rd","th")</f>
        <v>29th</v>
      </c>
      <c r="Q146" s="76">
        <v>1.0843</v>
      </c>
      <c r="R146" s="77">
        <v>1.1200000000000001</v>
      </c>
      <c r="S146" s="78">
        <v>1.47E-2</v>
      </c>
      <c r="T146" s="79">
        <v>201</v>
      </c>
      <c r="U146" s="80">
        <v>15505074</v>
      </c>
      <c r="V146" s="72">
        <v>7870.78</v>
      </c>
      <c r="W146" s="29">
        <f t="shared" si="8"/>
        <v>59</v>
      </c>
      <c r="X146" s="38" t="str">
        <f t="array" ref="X146">W146&amp;CHOOSE(AND(W146&lt;&gt;{11,12,13})*MIN(4,MOD(W146,10))+1,"th","st","nd","rd","th")</f>
        <v>59th</v>
      </c>
      <c r="Y146" s="77">
        <v>0</v>
      </c>
      <c r="Z146" s="77">
        <v>1.1200000000000001</v>
      </c>
      <c r="AA146" s="81">
        <v>561098.62</v>
      </c>
      <c r="AB146" s="82">
        <v>856360647</v>
      </c>
      <c r="AC146" s="83">
        <v>267195451</v>
      </c>
      <c r="AD146" s="81">
        <v>23197036.84</v>
      </c>
      <c r="AE146" s="81">
        <v>15909211.310000001</v>
      </c>
      <c r="AF146" s="81"/>
      <c r="AG146" s="81">
        <v>36578.1</v>
      </c>
      <c r="AH146" s="81">
        <v>34119.61</v>
      </c>
    </row>
    <row r="147" spans="1:34" x14ac:dyDescent="0.25">
      <c r="A147" s="7">
        <v>110148002</v>
      </c>
      <c r="B147" s="8" t="s">
        <v>573</v>
      </c>
      <c r="C147" s="8" t="s">
        <v>126</v>
      </c>
      <c r="D147" s="27">
        <v>56048</v>
      </c>
      <c r="E147" s="29">
        <v>33008</v>
      </c>
      <c r="F147" s="72">
        <v>122450703.81</v>
      </c>
      <c r="G147" s="73">
        <v>66.19</v>
      </c>
      <c r="H147" s="29">
        <f t="shared" si="6"/>
        <v>82</v>
      </c>
      <c r="I147" s="38" t="str">
        <f t="array" ref="I147">H147&amp;CHOOSE(AND(H147&lt;&gt;{11,12,13})*MIN(4,MOD(H147,10))+1,"th","st","nd","rd","th")</f>
        <v>82nd</v>
      </c>
      <c r="J147" s="74">
        <v>1.29</v>
      </c>
      <c r="K147" s="75">
        <v>130096578.93000001</v>
      </c>
      <c r="L147" s="113">
        <v>7193.5839999999998</v>
      </c>
      <c r="M147" s="38">
        <v>844.40499999999997</v>
      </c>
      <c r="N147" s="72">
        <v>16185.21</v>
      </c>
      <c r="O147" s="29">
        <f t="shared" si="7"/>
        <v>87</v>
      </c>
      <c r="P147" s="38" t="str">
        <f t="array" ref="P147">O147&amp;CHOOSE(AND(O147&lt;&gt;{11,12,13})*MIN(4,MOD(O147,10))+1,"th","st","nd","rd","th")</f>
        <v>87th</v>
      </c>
      <c r="Q147" s="76">
        <v>0.78769999999999996</v>
      </c>
      <c r="R147" s="77">
        <v>1.02</v>
      </c>
      <c r="S147" s="78">
        <v>1.3299999999999999E-2</v>
      </c>
      <c r="T147" s="79">
        <v>287</v>
      </c>
      <c r="U147" s="80">
        <v>126619695</v>
      </c>
      <c r="V147" s="72">
        <v>15752.66</v>
      </c>
      <c r="W147" s="29">
        <f t="shared" si="8"/>
        <v>96</v>
      </c>
      <c r="X147" s="38" t="str">
        <f t="array" ref="X147">W147&amp;CHOOSE(AND(W147&lt;&gt;{11,12,13})*MIN(4,MOD(W147,10))+1,"th","st","nd","rd","th")</f>
        <v>96th</v>
      </c>
      <c r="Y147" s="77">
        <v>0</v>
      </c>
      <c r="Z147" s="77">
        <v>1.02</v>
      </c>
      <c r="AA147" s="81">
        <v>1424050</v>
      </c>
      <c r="AB147" s="82">
        <v>6979885220</v>
      </c>
      <c r="AC147" s="83">
        <v>2195454993</v>
      </c>
      <c r="AD147" s="81">
        <v>131490594.48</v>
      </c>
      <c r="AE147" s="81">
        <v>120792877.04000001</v>
      </c>
      <c r="AF147" s="81"/>
      <c r="AG147" s="81">
        <v>233776.77</v>
      </c>
      <c r="AH147" s="81">
        <v>1394015.55</v>
      </c>
    </row>
    <row r="148" spans="1:34" x14ac:dyDescent="0.25">
      <c r="A148" s="7">
        <v>124150503</v>
      </c>
      <c r="B148" s="8" t="s">
        <v>122</v>
      </c>
      <c r="C148" s="8" t="s">
        <v>123</v>
      </c>
      <c r="D148" s="27">
        <v>93203</v>
      </c>
      <c r="E148" s="29">
        <v>10717</v>
      </c>
      <c r="F148" s="72">
        <v>57674242.390000001</v>
      </c>
      <c r="G148" s="73">
        <v>57.74</v>
      </c>
      <c r="H148" s="29">
        <f t="shared" si="6"/>
        <v>66</v>
      </c>
      <c r="I148" s="38" t="str">
        <f t="array" ref="I148">H148&amp;CHOOSE(AND(H148&lt;&gt;{11,12,13})*MIN(4,MOD(H148,10))+1,"th","st","nd","rd","th")</f>
        <v>66th</v>
      </c>
      <c r="J148" s="74">
        <v>1.1299999999999999</v>
      </c>
      <c r="K148" s="75">
        <v>85730508.439999998</v>
      </c>
      <c r="L148" s="113">
        <v>5913.308</v>
      </c>
      <c r="M148" s="38">
        <v>925.15599999999995</v>
      </c>
      <c r="N148" s="72">
        <v>12536.52</v>
      </c>
      <c r="O148" s="29">
        <f t="shared" si="7"/>
        <v>46</v>
      </c>
      <c r="P148" s="38" t="str">
        <f t="array" ref="P148">O148&amp;CHOOSE(AND(O148&lt;&gt;{11,12,13})*MIN(4,MOD(O148,10))+1,"th","st","nd","rd","th")</f>
        <v>46th</v>
      </c>
      <c r="Q148" s="76">
        <v>1.0169999999999999</v>
      </c>
      <c r="R148" s="77">
        <v>1.1299999999999999</v>
      </c>
      <c r="S148" s="78">
        <v>1.5800000000000002E-2</v>
      </c>
      <c r="T148" s="79">
        <v>152</v>
      </c>
      <c r="U148" s="80">
        <v>50321248</v>
      </c>
      <c r="V148" s="72">
        <v>7358.56</v>
      </c>
      <c r="W148" s="29">
        <f t="shared" si="8"/>
        <v>52</v>
      </c>
      <c r="X148" s="38" t="str">
        <f t="array" ref="X148">W148&amp;CHOOSE(AND(W148&lt;&gt;{11,12,13})*MIN(4,MOD(W148,10))+1,"th","st","nd","rd","th")</f>
        <v>52nd</v>
      </c>
      <c r="Y148" s="77">
        <v>0</v>
      </c>
      <c r="Z148" s="77">
        <v>1.1299999999999999</v>
      </c>
      <c r="AA148" s="81">
        <v>2673632.79</v>
      </c>
      <c r="AB148" s="82">
        <v>2737910277</v>
      </c>
      <c r="AC148" s="83">
        <v>908556936</v>
      </c>
      <c r="AD148" s="81">
        <v>85739570.239999995</v>
      </c>
      <c r="AE148" s="81">
        <v>54970156.780000001</v>
      </c>
      <c r="AF148" s="81"/>
      <c r="AG148" s="81">
        <v>30452.82</v>
      </c>
      <c r="AH148" s="81">
        <v>9061.7999999999993</v>
      </c>
    </row>
    <row r="149" spans="1:34" x14ac:dyDescent="0.25">
      <c r="A149" s="7">
        <v>124151902</v>
      </c>
      <c r="B149" s="8" t="s">
        <v>220</v>
      </c>
      <c r="C149" s="8" t="s">
        <v>123</v>
      </c>
      <c r="D149" s="27">
        <v>71286</v>
      </c>
      <c r="E149" s="29">
        <v>23866</v>
      </c>
      <c r="F149" s="72">
        <v>112675789.23999999</v>
      </c>
      <c r="G149" s="73">
        <v>66.23</v>
      </c>
      <c r="H149" s="29">
        <f t="shared" si="6"/>
        <v>82</v>
      </c>
      <c r="I149" s="38" t="str">
        <f t="array" ref="I149">H149&amp;CHOOSE(AND(H149&lt;&gt;{11,12,13})*MIN(4,MOD(H149,10))+1,"th","st","nd","rd","th")</f>
        <v>82nd</v>
      </c>
      <c r="J149" s="74">
        <v>1.29</v>
      </c>
      <c r="K149" s="75">
        <v>157270437.50999999</v>
      </c>
      <c r="L149" s="113">
        <v>8713.9220000000005</v>
      </c>
      <c r="M149" s="38">
        <v>2230.3319999999999</v>
      </c>
      <c r="N149" s="72">
        <v>14370.14</v>
      </c>
      <c r="O149" s="29">
        <f t="shared" si="7"/>
        <v>74</v>
      </c>
      <c r="P149" s="38" t="str">
        <f t="array" ref="P149">O149&amp;CHOOSE(AND(O149&lt;&gt;{11,12,13})*MIN(4,MOD(O149,10))+1,"th","st","nd","rd","th")</f>
        <v>74th</v>
      </c>
      <c r="Q149" s="76">
        <v>0.88719999999999999</v>
      </c>
      <c r="R149" s="77">
        <v>1.1399999999999999</v>
      </c>
      <c r="S149" s="78">
        <v>1.9E-2</v>
      </c>
      <c r="T149" s="79">
        <v>45</v>
      </c>
      <c r="U149" s="80">
        <v>81750756</v>
      </c>
      <c r="V149" s="72">
        <v>7469.74</v>
      </c>
      <c r="W149" s="29">
        <f t="shared" si="8"/>
        <v>54</v>
      </c>
      <c r="X149" s="38" t="str">
        <f t="array" ref="X149">W149&amp;CHOOSE(AND(W149&lt;&gt;{11,12,13})*MIN(4,MOD(W149,10))+1,"th","st","nd","rd","th")</f>
        <v>54th</v>
      </c>
      <c r="Y149" s="77">
        <v>0</v>
      </c>
      <c r="Z149" s="77">
        <v>1.1399999999999999</v>
      </c>
      <c r="AA149" s="81">
        <v>3924693.23</v>
      </c>
      <c r="AB149" s="82">
        <v>4273071865</v>
      </c>
      <c r="AC149" s="83">
        <v>1650895975</v>
      </c>
      <c r="AD149" s="81">
        <v>157536487.19999999</v>
      </c>
      <c r="AE149" s="81">
        <v>108649324.56999999</v>
      </c>
      <c r="AF149" s="81"/>
      <c r="AG149" s="81">
        <v>101771.44</v>
      </c>
      <c r="AH149" s="81">
        <v>266049.69</v>
      </c>
    </row>
    <row r="150" spans="1:34" x14ac:dyDescent="0.25">
      <c r="A150" s="7">
        <v>124152003</v>
      </c>
      <c r="B150" s="8" t="s">
        <v>260</v>
      </c>
      <c r="C150" s="8" t="s">
        <v>123</v>
      </c>
      <c r="D150" s="27">
        <v>111167</v>
      </c>
      <c r="E150" s="29">
        <v>25734</v>
      </c>
      <c r="F150" s="72">
        <v>167592928.73999998</v>
      </c>
      <c r="G150" s="73">
        <v>58.58</v>
      </c>
      <c r="H150" s="29">
        <f t="shared" si="6"/>
        <v>69</v>
      </c>
      <c r="I150" s="38" t="str">
        <f t="array" ref="I150">H150&amp;CHOOSE(AND(H150&lt;&gt;{11,12,13})*MIN(4,MOD(H150,10))+1,"th","st","nd","rd","th")</f>
        <v>69th</v>
      </c>
      <c r="J150" s="74">
        <v>1.1399999999999999</v>
      </c>
      <c r="K150" s="75">
        <v>194578578.16</v>
      </c>
      <c r="L150" s="113">
        <v>13214.718999999999</v>
      </c>
      <c r="M150" s="38">
        <v>577.94100000000003</v>
      </c>
      <c r="N150" s="72">
        <v>14107.4</v>
      </c>
      <c r="O150" s="29">
        <f t="shared" si="7"/>
        <v>69</v>
      </c>
      <c r="P150" s="38" t="str">
        <f t="array" ref="P150">O150&amp;CHOOSE(AND(O150&lt;&gt;{11,12,13})*MIN(4,MOD(O150,10))+1,"th","st","nd","rd","th")</f>
        <v>69th</v>
      </c>
      <c r="Q150" s="76">
        <v>0.90369999999999995</v>
      </c>
      <c r="R150" s="77">
        <v>1.03</v>
      </c>
      <c r="S150" s="78">
        <v>1.4E-2</v>
      </c>
      <c r="T150" s="79">
        <v>240</v>
      </c>
      <c r="U150" s="80">
        <v>165522946</v>
      </c>
      <c r="V150" s="72">
        <v>12000.8</v>
      </c>
      <c r="W150" s="29">
        <f t="shared" si="8"/>
        <v>88</v>
      </c>
      <c r="X150" s="38" t="str">
        <f t="array" ref="X150">W150&amp;CHOOSE(AND(W150&lt;&gt;{11,12,13})*MIN(4,MOD(W150,10))+1,"th","st","nd","rd","th")</f>
        <v>88th</v>
      </c>
      <c r="Y150" s="77">
        <v>0</v>
      </c>
      <c r="Z150" s="77">
        <v>1.03</v>
      </c>
      <c r="AA150" s="81">
        <v>3939786.39</v>
      </c>
      <c r="AB150" s="82">
        <v>8256563166</v>
      </c>
      <c r="AC150" s="83">
        <v>3737853182</v>
      </c>
      <c r="AD150" s="81">
        <v>194834444.96000001</v>
      </c>
      <c r="AE150" s="81">
        <v>163561059.78999999</v>
      </c>
      <c r="AF150" s="81"/>
      <c r="AG150" s="81">
        <v>92082.559999999998</v>
      </c>
      <c r="AH150" s="81">
        <v>255866.8</v>
      </c>
    </row>
    <row r="151" spans="1:34" x14ac:dyDescent="0.25">
      <c r="A151" s="7">
        <v>124153503</v>
      </c>
      <c r="B151" s="8" t="s">
        <v>311</v>
      </c>
      <c r="C151" s="8" t="s">
        <v>123</v>
      </c>
      <c r="D151" s="27">
        <v>107895</v>
      </c>
      <c r="E151" s="29">
        <v>11586</v>
      </c>
      <c r="F151" s="72">
        <v>81476011.129999995</v>
      </c>
      <c r="G151" s="73">
        <v>65.180000000000007</v>
      </c>
      <c r="H151" s="29">
        <f t="shared" si="6"/>
        <v>80</v>
      </c>
      <c r="I151" s="38" t="str">
        <f t="array" ref="I151">H151&amp;CHOOSE(AND(H151&lt;&gt;{11,12,13})*MIN(4,MOD(H151,10))+1,"th","st","nd","rd","th")</f>
        <v>80th</v>
      </c>
      <c r="J151" s="74">
        <v>1.27</v>
      </c>
      <c r="K151" s="75">
        <v>88875422.769999996</v>
      </c>
      <c r="L151" s="113">
        <v>4189.8850000000002</v>
      </c>
      <c r="M151" s="38">
        <v>367.21199999999999</v>
      </c>
      <c r="N151" s="72">
        <v>19502.64</v>
      </c>
      <c r="O151" s="29">
        <f t="shared" si="7"/>
        <v>97</v>
      </c>
      <c r="P151" s="38" t="str">
        <f t="array" ref="P151">O151&amp;CHOOSE(AND(O151&lt;&gt;{11,12,13})*MIN(4,MOD(O151,10))+1,"th","st","nd","rd","th")</f>
        <v>97th</v>
      </c>
      <c r="Q151" s="76">
        <v>0.65369999999999995</v>
      </c>
      <c r="R151" s="77">
        <v>0.83</v>
      </c>
      <c r="S151" s="78">
        <v>1.0800000000000001E-2</v>
      </c>
      <c r="T151" s="79">
        <v>429</v>
      </c>
      <c r="U151" s="80">
        <v>103830773</v>
      </c>
      <c r="V151" s="72">
        <v>22784.41</v>
      </c>
      <c r="W151" s="29">
        <f t="shared" si="8"/>
        <v>98</v>
      </c>
      <c r="X151" s="38" t="str">
        <f t="array" ref="X151">W151&amp;CHOOSE(AND(W151&lt;&gt;{11,12,13})*MIN(4,MOD(W151,10))+1,"th","st","nd","rd","th")</f>
        <v>98th</v>
      </c>
      <c r="Y151" s="77">
        <v>0</v>
      </c>
      <c r="Z151" s="77">
        <v>0.83</v>
      </c>
      <c r="AA151" s="81">
        <v>1024118.13</v>
      </c>
      <c r="AB151" s="82">
        <v>5722369276</v>
      </c>
      <c r="AC151" s="83">
        <v>1801599756</v>
      </c>
      <c r="AD151" s="81">
        <v>88918607.769999996</v>
      </c>
      <c r="AE151" s="81">
        <v>80410319</v>
      </c>
      <c r="AF151" s="81">
        <v>668</v>
      </c>
      <c r="AG151" s="81">
        <v>40906</v>
      </c>
      <c r="AH151" s="81">
        <v>43185</v>
      </c>
    </row>
    <row r="152" spans="1:34" x14ac:dyDescent="0.25">
      <c r="A152" s="7">
        <v>124154003</v>
      </c>
      <c r="B152" s="8" t="s">
        <v>358</v>
      </c>
      <c r="C152" s="8" t="s">
        <v>123</v>
      </c>
      <c r="D152" s="27">
        <v>102701</v>
      </c>
      <c r="E152" s="29">
        <v>9692</v>
      </c>
      <c r="F152" s="72">
        <v>65956108.160000004</v>
      </c>
      <c r="G152" s="73">
        <v>66.260000000000005</v>
      </c>
      <c r="H152" s="29">
        <f t="shared" si="6"/>
        <v>82</v>
      </c>
      <c r="I152" s="38" t="str">
        <f t="array" ref="I152">H152&amp;CHOOSE(AND(H152&lt;&gt;{11,12,13})*MIN(4,MOD(H152,10))+1,"th","st","nd","rd","th")</f>
        <v>82nd</v>
      </c>
      <c r="J152" s="74">
        <v>1.29</v>
      </c>
      <c r="K152" s="75">
        <v>73419302.409999996</v>
      </c>
      <c r="L152" s="113">
        <v>4392.1490000000003</v>
      </c>
      <c r="M152" s="38">
        <v>907.06100000000004</v>
      </c>
      <c r="N152" s="72">
        <v>13854.76</v>
      </c>
      <c r="O152" s="29">
        <f t="shared" si="7"/>
        <v>66</v>
      </c>
      <c r="P152" s="38" t="str">
        <f t="array" ref="P152">O152&amp;CHOOSE(AND(O152&lt;&gt;{11,12,13})*MIN(4,MOD(O152,10))+1,"th","st","nd","rd","th")</f>
        <v>66th</v>
      </c>
      <c r="Q152" s="76">
        <v>0.92020000000000002</v>
      </c>
      <c r="R152" s="77">
        <v>1.19</v>
      </c>
      <c r="S152" s="78">
        <v>1.66E-2</v>
      </c>
      <c r="T152" s="79">
        <v>119</v>
      </c>
      <c r="U152" s="80">
        <v>54883810</v>
      </c>
      <c r="V152" s="72">
        <v>10356.98</v>
      </c>
      <c r="W152" s="29">
        <f t="shared" si="8"/>
        <v>81</v>
      </c>
      <c r="X152" s="38" t="str">
        <f t="array" ref="X152">W152&amp;CHOOSE(AND(W152&lt;&gt;{11,12,13})*MIN(4,MOD(W152,10))+1,"th","st","nd","rd","th")</f>
        <v>81st</v>
      </c>
      <c r="Y152" s="77">
        <v>0</v>
      </c>
      <c r="Z152" s="77">
        <v>1.19</v>
      </c>
      <c r="AA152" s="81">
        <v>1436354.35</v>
      </c>
      <c r="AB152" s="82">
        <v>3006515679</v>
      </c>
      <c r="AC152" s="83">
        <v>970572014</v>
      </c>
      <c r="AD152" s="81">
        <v>73442037.409999996</v>
      </c>
      <c r="AE152" s="81">
        <v>64464071.219999999</v>
      </c>
      <c r="AF152" s="81"/>
      <c r="AG152" s="81">
        <v>55682.59</v>
      </c>
      <c r="AH152" s="81">
        <v>22735</v>
      </c>
    </row>
    <row r="153" spans="1:34" x14ac:dyDescent="0.25">
      <c r="A153" s="7">
        <v>124156503</v>
      </c>
      <c r="B153" s="8" t="s">
        <v>462</v>
      </c>
      <c r="C153" s="8" t="s">
        <v>123</v>
      </c>
      <c r="D153" s="27">
        <v>69962</v>
      </c>
      <c r="E153" s="29">
        <v>6133</v>
      </c>
      <c r="F153" s="72">
        <v>36672858.489999995</v>
      </c>
      <c r="G153" s="73">
        <v>85.47</v>
      </c>
      <c r="H153" s="29">
        <f t="shared" si="6"/>
        <v>98</v>
      </c>
      <c r="I153" s="38" t="str">
        <f t="array" ref="I153">H153&amp;CHOOSE(AND(H153&lt;&gt;{11,12,13})*MIN(4,MOD(H153,10))+1,"th","st","nd","rd","th")</f>
        <v>98th</v>
      </c>
      <c r="J153" s="74">
        <v>1.67</v>
      </c>
      <c r="K153" s="75">
        <v>46086314.670000002</v>
      </c>
      <c r="L153" s="113">
        <v>2554.15</v>
      </c>
      <c r="M153" s="38">
        <v>353.85500000000002</v>
      </c>
      <c r="N153" s="72">
        <v>15848.09</v>
      </c>
      <c r="O153" s="29">
        <f t="shared" si="7"/>
        <v>85</v>
      </c>
      <c r="P153" s="38" t="str">
        <f t="array" ref="P153">O153&amp;CHOOSE(AND(O153&lt;&gt;{11,12,13})*MIN(4,MOD(O153,10))+1,"th","st","nd","rd","th")</f>
        <v>85th</v>
      </c>
      <c r="Q153" s="76">
        <v>0.80449999999999999</v>
      </c>
      <c r="R153" s="77">
        <v>1.34</v>
      </c>
      <c r="S153" s="78">
        <v>1.9599999999999999E-2</v>
      </c>
      <c r="T153" s="79">
        <v>34</v>
      </c>
      <c r="U153" s="80">
        <v>25769902</v>
      </c>
      <c r="V153" s="72">
        <v>8861.7099999999991</v>
      </c>
      <c r="W153" s="29">
        <f t="shared" si="8"/>
        <v>69</v>
      </c>
      <c r="X153" s="38" t="str">
        <f t="array" ref="X153">W153&amp;CHOOSE(AND(W153&lt;&gt;{11,12,13})*MIN(4,MOD(W153,10))+1,"th","st","nd","rd","th")</f>
        <v>69th</v>
      </c>
      <c r="Y153" s="77">
        <v>0</v>
      </c>
      <c r="Z153" s="77">
        <v>1.34</v>
      </c>
      <c r="AA153" s="81">
        <v>1129315.08</v>
      </c>
      <c r="AB153" s="82">
        <v>1319260295</v>
      </c>
      <c r="AC153" s="83">
        <v>548123891</v>
      </c>
      <c r="AD153" s="81">
        <v>46263627.909999996</v>
      </c>
      <c r="AE153" s="81">
        <v>35369000.299999997</v>
      </c>
      <c r="AF153" s="81"/>
      <c r="AG153" s="81">
        <v>174543.11</v>
      </c>
      <c r="AH153" s="81">
        <v>177313.24</v>
      </c>
    </row>
    <row r="154" spans="1:34" x14ac:dyDescent="0.25">
      <c r="A154" s="7">
        <v>124156603</v>
      </c>
      <c r="B154" s="8" t="s">
        <v>468</v>
      </c>
      <c r="C154" s="8" t="s">
        <v>123</v>
      </c>
      <c r="D154" s="27">
        <v>93637</v>
      </c>
      <c r="E154" s="29">
        <v>12267</v>
      </c>
      <c r="F154" s="72">
        <v>82528769.300000012</v>
      </c>
      <c r="G154" s="73">
        <v>71.849999999999994</v>
      </c>
      <c r="H154" s="29">
        <f t="shared" si="6"/>
        <v>90</v>
      </c>
      <c r="I154" s="38" t="str">
        <f t="array" ref="I154">H154&amp;CHOOSE(AND(H154&lt;&gt;{11,12,13})*MIN(4,MOD(H154,10))+1,"th","st","nd","rd","th")</f>
        <v>90th</v>
      </c>
      <c r="J154" s="74">
        <v>1.4</v>
      </c>
      <c r="K154" s="75">
        <v>93145714.150000006</v>
      </c>
      <c r="L154" s="113">
        <v>5504.7569999999996</v>
      </c>
      <c r="M154" s="38">
        <v>389.798</v>
      </c>
      <c r="N154" s="72">
        <v>15801.99</v>
      </c>
      <c r="O154" s="29">
        <f t="shared" si="7"/>
        <v>85</v>
      </c>
      <c r="P154" s="38" t="str">
        <f t="array" ref="P154">O154&amp;CHOOSE(AND(O154&lt;&gt;{11,12,13})*MIN(4,MOD(O154,10))+1,"th","st","nd","rd","th")</f>
        <v>85th</v>
      </c>
      <c r="Q154" s="76">
        <v>0.80679999999999996</v>
      </c>
      <c r="R154" s="77">
        <v>1.1299999999999999</v>
      </c>
      <c r="S154" s="78">
        <v>1.66E-2</v>
      </c>
      <c r="T154" s="79">
        <v>119</v>
      </c>
      <c r="U154" s="80">
        <v>68653370</v>
      </c>
      <c r="V154" s="72">
        <v>11646.91</v>
      </c>
      <c r="W154" s="29">
        <f t="shared" si="8"/>
        <v>87</v>
      </c>
      <c r="X154" s="38" t="str">
        <f t="array" ref="X154">W154&amp;CHOOSE(AND(W154&lt;&gt;{11,12,13})*MIN(4,MOD(W154,10))+1,"th","st","nd","rd","th")</f>
        <v>87th</v>
      </c>
      <c r="Y154" s="77">
        <v>0</v>
      </c>
      <c r="Z154" s="77">
        <v>1.1299999999999999</v>
      </c>
      <c r="AA154" s="81">
        <v>1522406.9</v>
      </c>
      <c r="AB154" s="82">
        <v>3357857446</v>
      </c>
      <c r="AC154" s="83">
        <v>1617024443</v>
      </c>
      <c r="AD154" s="81">
        <v>93309865.069999993</v>
      </c>
      <c r="AE154" s="81">
        <v>80702132.930000007</v>
      </c>
      <c r="AF154" s="81"/>
      <c r="AG154" s="81">
        <v>304229.46999999997</v>
      </c>
      <c r="AH154" s="81">
        <v>164150.92000000001</v>
      </c>
    </row>
    <row r="155" spans="1:34" x14ac:dyDescent="0.25">
      <c r="A155" s="7">
        <v>124156703</v>
      </c>
      <c r="B155" s="8" t="s">
        <v>469</v>
      </c>
      <c r="C155" s="8" t="s">
        <v>123</v>
      </c>
      <c r="D155" s="27">
        <v>72252</v>
      </c>
      <c r="E155" s="29">
        <v>8118</v>
      </c>
      <c r="F155" s="72">
        <v>38977764.269999996</v>
      </c>
      <c r="G155" s="73">
        <v>66.45</v>
      </c>
      <c r="H155" s="29">
        <f t="shared" si="6"/>
        <v>82</v>
      </c>
      <c r="I155" s="38" t="str">
        <f t="array" ref="I155">H155&amp;CHOOSE(AND(H155&lt;&gt;{11,12,13})*MIN(4,MOD(H155,10))+1,"th","st","nd","rd","th")</f>
        <v>82nd</v>
      </c>
      <c r="J155" s="74">
        <v>1.3</v>
      </c>
      <c r="K155" s="75">
        <v>58488833.969999999</v>
      </c>
      <c r="L155" s="113">
        <v>4260.0020000000004</v>
      </c>
      <c r="M155" s="38">
        <v>844.77200000000005</v>
      </c>
      <c r="N155" s="72">
        <v>11457.67</v>
      </c>
      <c r="O155" s="29">
        <f t="shared" si="7"/>
        <v>21</v>
      </c>
      <c r="P155" s="38" t="str">
        <f t="array" ref="P155">O155&amp;CHOOSE(AND(O155&lt;&gt;{11,12,13})*MIN(4,MOD(O155,10))+1,"th","st","nd","rd","th")</f>
        <v>21st</v>
      </c>
      <c r="Q155" s="76">
        <v>1.1127</v>
      </c>
      <c r="R155" s="77">
        <v>1.3</v>
      </c>
      <c r="S155" s="78">
        <v>1.7100000000000001E-2</v>
      </c>
      <c r="T155" s="79">
        <v>96</v>
      </c>
      <c r="U155" s="80">
        <v>31441240</v>
      </c>
      <c r="V155" s="72">
        <v>6159.18</v>
      </c>
      <c r="W155" s="29">
        <f t="shared" si="8"/>
        <v>38</v>
      </c>
      <c r="X155" s="38" t="str">
        <f t="array" ref="X155">W155&amp;CHOOSE(AND(W155&lt;&gt;{11,12,13})*MIN(4,MOD(W155,10))+1,"th","st","nd","rd","th")</f>
        <v>38th</v>
      </c>
      <c r="Y155" s="77">
        <v>0.14000000000000001</v>
      </c>
      <c r="Z155" s="77">
        <v>1.44</v>
      </c>
      <c r="AA155" s="81">
        <v>1564611.08</v>
      </c>
      <c r="AB155" s="82">
        <v>1732563747</v>
      </c>
      <c r="AC155" s="83">
        <v>545786979</v>
      </c>
      <c r="AD155" s="81">
        <v>58493466.130000003</v>
      </c>
      <c r="AE155" s="81">
        <v>37350832.799999997</v>
      </c>
      <c r="AF155" s="81"/>
      <c r="AG155" s="81">
        <v>62320.39</v>
      </c>
      <c r="AH155" s="81">
        <v>4632.16</v>
      </c>
    </row>
    <row r="156" spans="1:34" x14ac:dyDescent="0.25">
      <c r="A156" s="7">
        <v>124157203</v>
      </c>
      <c r="B156" s="8" t="s">
        <v>492</v>
      </c>
      <c r="C156" s="8" t="s">
        <v>123</v>
      </c>
      <c r="D156" s="27">
        <v>78113</v>
      </c>
      <c r="E156" s="29">
        <v>13367</v>
      </c>
      <c r="F156" s="72">
        <v>70711735.359999999</v>
      </c>
      <c r="G156" s="73">
        <v>67.72</v>
      </c>
      <c r="H156" s="29">
        <f t="shared" si="6"/>
        <v>84</v>
      </c>
      <c r="I156" s="38" t="str">
        <f t="array" ref="I156">H156&amp;CHOOSE(AND(H156&lt;&gt;{11,12,13})*MIN(4,MOD(H156,10))+1,"th","st","nd","rd","th")</f>
        <v>84th</v>
      </c>
      <c r="J156" s="74">
        <v>1.32</v>
      </c>
      <c r="K156" s="75">
        <v>79165137.719999999</v>
      </c>
      <c r="L156" s="113">
        <v>4332.6549999999997</v>
      </c>
      <c r="M156" s="38">
        <v>679.48900000000003</v>
      </c>
      <c r="N156" s="72">
        <v>15794.67</v>
      </c>
      <c r="O156" s="29">
        <f t="shared" si="7"/>
        <v>84</v>
      </c>
      <c r="P156" s="38" t="str">
        <f t="array" ref="P156">O156&amp;CHOOSE(AND(O156&lt;&gt;{11,12,13})*MIN(4,MOD(O156,10))+1,"th","st","nd","rd","th")</f>
        <v>84th</v>
      </c>
      <c r="Q156" s="76">
        <v>0.80720000000000003</v>
      </c>
      <c r="R156" s="77">
        <v>1.07</v>
      </c>
      <c r="S156" s="78">
        <v>1.5100000000000001E-2</v>
      </c>
      <c r="T156" s="79">
        <v>177</v>
      </c>
      <c r="U156" s="80">
        <v>64620000</v>
      </c>
      <c r="V156" s="72">
        <v>12892.69</v>
      </c>
      <c r="W156" s="29">
        <f t="shared" si="8"/>
        <v>91</v>
      </c>
      <c r="X156" s="38" t="str">
        <f t="array" ref="X156">W156&amp;CHOOSE(AND(W156&lt;&gt;{11,12,13})*MIN(4,MOD(W156,10))+1,"th","st","nd","rd","th")</f>
        <v>91st</v>
      </c>
      <c r="Y156" s="77">
        <v>0</v>
      </c>
      <c r="Z156" s="77">
        <v>1.07</v>
      </c>
      <c r="AA156" s="81">
        <v>1306945.33</v>
      </c>
      <c r="AB156" s="82">
        <v>3238189050</v>
      </c>
      <c r="AC156" s="83">
        <v>1444419644</v>
      </c>
      <c r="AD156" s="81">
        <v>79197897.969999999</v>
      </c>
      <c r="AE156" s="81">
        <v>69132480.549999997</v>
      </c>
      <c r="AF156" s="81"/>
      <c r="AG156" s="81">
        <v>272309.48</v>
      </c>
      <c r="AH156" s="81">
        <v>32760.25</v>
      </c>
    </row>
    <row r="157" spans="1:34" x14ac:dyDescent="0.25">
      <c r="A157" s="7">
        <v>124157802</v>
      </c>
      <c r="B157" s="8" t="s">
        <v>586</v>
      </c>
      <c r="C157" s="8" t="s">
        <v>123</v>
      </c>
      <c r="D157" s="27">
        <v>127421</v>
      </c>
      <c r="E157" s="29">
        <v>15646</v>
      </c>
      <c r="F157" s="72">
        <v>113590221.66</v>
      </c>
      <c r="G157" s="73">
        <v>56.98</v>
      </c>
      <c r="H157" s="29">
        <f t="shared" si="6"/>
        <v>64</v>
      </c>
      <c r="I157" s="38" t="str">
        <f t="array" ref="I157">H157&amp;CHOOSE(AND(H157&lt;&gt;{11,12,13})*MIN(4,MOD(H157,10))+1,"th","st","nd","rd","th")</f>
        <v>64th</v>
      </c>
      <c r="J157" s="74">
        <v>1.1100000000000001</v>
      </c>
      <c r="K157" s="75">
        <v>131750384.31999999</v>
      </c>
      <c r="L157" s="113">
        <v>6829.3389999999999</v>
      </c>
      <c r="M157" s="38">
        <v>355.07100000000003</v>
      </c>
      <c r="N157" s="72">
        <v>18338.37</v>
      </c>
      <c r="O157" s="29">
        <f t="shared" si="7"/>
        <v>95</v>
      </c>
      <c r="P157" s="38" t="str">
        <f t="array" ref="P157">O157&amp;CHOOSE(AND(O157&lt;&gt;{11,12,13})*MIN(4,MOD(O157,10))+1,"th","st","nd","rd","th")</f>
        <v>95th</v>
      </c>
      <c r="Q157" s="76">
        <v>0.69520000000000004</v>
      </c>
      <c r="R157" s="77">
        <v>0.77</v>
      </c>
      <c r="S157" s="78">
        <v>9.4999999999999998E-3</v>
      </c>
      <c r="T157" s="79">
        <v>468</v>
      </c>
      <c r="U157" s="80">
        <v>165793615</v>
      </c>
      <c r="V157" s="72">
        <v>23076.86</v>
      </c>
      <c r="W157" s="29">
        <f t="shared" si="8"/>
        <v>98</v>
      </c>
      <c r="X157" s="38" t="str">
        <f t="array" ref="X157">W157&amp;CHOOSE(AND(W157&lt;&gt;{11,12,13})*MIN(4,MOD(W157,10))+1,"th","st","nd","rd","th")</f>
        <v>98th</v>
      </c>
      <c r="Y157" s="77">
        <v>0</v>
      </c>
      <c r="Z157" s="77">
        <v>0.77</v>
      </c>
      <c r="AA157" s="81">
        <v>2099852.66</v>
      </c>
      <c r="AB157" s="82">
        <v>8563911215</v>
      </c>
      <c r="AC157" s="83">
        <v>3450118846</v>
      </c>
      <c r="AD157" s="81">
        <v>131750384.31999999</v>
      </c>
      <c r="AE157" s="81">
        <v>111248148</v>
      </c>
      <c r="AF157" s="81"/>
      <c r="AG157" s="81">
        <v>242221</v>
      </c>
      <c r="AH157" s="81"/>
    </row>
    <row r="158" spans="1:34" x14ac:dyDescent="0.25">
      <c r="A158" s="7">
        <v>124158503</v>
      </c>
      <c r="B158" s="8" t="s">
        <v>601</v>
      </c>
      <c r="C158" s="8" t="s">
        <v>123</v>
      </c>
      <c r="D158" s="27">
        <v>127885</v>
      </c>
      <c r="E158" s="29">
        <v>8418</v>
      </c>
      <c r="F158" s="72">
        <v>69071264.770000011</v>
      </c>
      <c r="G158" s="73">
        <v>64.16</v>
      </c>
      <c r="H158" s="29">
        <f t="shared" si="6"/>
        <v>79</v>
      </c>
      <c r="I158" s="38" t="str">
        <f t="array" ref="I158">H158&amp;CHOOSE(AND(H158&lt;&gt;{11,12,13})*MIN(4,MOD(H158,10))+1,"th","st","nd","rd","th")</f>
        <v>79th</v>
      </c>
      <c r="J158" s="74">
        <v>1.25</v>
      </c>
      <c r="K158" s="75">
        <v>74481013.409999996</v>
      </c>
      <c r="L158" s="113">
        <v>3851.8209999999999</v>
      </c>
      <c r="M158" s="38">
        <v>124.639</v>
      </c>
      <c r="N158" s="72">
        <v>18730.48</v>
      </c>
      <c r="O158" s="29">
        <f t="shared" si="7"/>
        <v>96</v>
      </c>
      <c r="P158" s="38" t="str">
        <f t="array" ref="P158">O158&amp;CHOOSE(AND(O158&lt;&gt;{11,12,13})*MIN(4,MOD(O158,10))+1,"th","st","nd","rd","th")</f>
        <v>96th</v>
      </c>
      <c r="Q158" s="76">
        <v>0.68069999999999997</v>
      </c>
      <c r="R158" s="77">
        <v>0.85</v>
      </c>
      <c r="S158" s="78">
        <v>1.35E-2</v>
      </c>
      <c r="T158" s="79">
        <v>269</v>
      </c>
      <c r="U158" s="80">
        <v>70668249</v>
      </c>
      <c r="V158" s="72">
        <v>17771.650000000001</v>
      </c>
      <c r="W158" s="29">
        <f t="shared" si="8"/>
        <v>97</v>
      </c>
      <c r="X158" s="38" t="str">
        <f t="array" ref="X158">W158&amp;CHOOSE(AND(W158&lt;&gt;{11,12,13})*MIN(4,MOD(W158,10))+1,"th","st","nd","rd","th")</f>
        <v>97th</v>
      </c>
      <c r="Y158" s="77">
        <v>0</v>
      </c>
      <c r="Z158" s="77">
        <v>0.85</v>
      </c>
      <c r="AA158" s="81">
        <v>1488599.61</v>
      </c>
      <c r="AB158" s="82">
        <v>3726507658</v>
      </c>
      <c r="AC158" s="83">
        <v>1394379946</v>
      </c>
      <c r="AD158" s="81">
        <v>74700735.030000001</v>
      </c>
      <c r="AE158" s="81">
        <v>67518853.260000005</v>
      </c>
      <c r="AF158" s="81"/>
      <c r="AG158" s="81">
        <v>63811.9</v>
      </c>
      <c r="AH158" s="81">
        <v>219721.62</v>
      </c>
    </row>
    <row r="159" spans="1:34" x14ac:dyDescent="0.25">
      <c r="A159" s="7">
        <v>124159002</v>
      </c>
      <c r="B159" s="8" t="s">
        <v>628</v>
      </c>
      <c r="C159" s="8" t="s">
        <v>123</v>
      </c>
      <c r="D159" s="27">
        <v>93278</v>
      </c>
      <c r="E159" s="29">
        <v>41689</v>
      </c>
      <c r="F159" s="72">
        <v>196860718.02999997</v>
      </c>
      <c r="G159" s="73">
        <v>50.62</v>
      </c>
      <c r="H159" s="29">
        <f t="shared" si="6"/>
        <v>48</v>
      </c>
      <c r="I159" s="38" t="str">
        <f t="array" ref="I159">H159&amp;CHOOSE(AND(H159&lt;&gt;{11,12,13})*MIN(4,MOD(H159,10))+1,"th","st","nd","rd","th")</f>
        <v>48th</v>
      </c>
      <c r="J159" s="74">
        <v>0.99</v>
      </c>
      <c r="K159" s="75">
        <v>208852229.81</v>
      </c>
      <c r="L159" s="113">
        <v>12652.078</v>
      </c>
      <c r="M159" s="38">
        <v>903.49800000000005</v>
      </c>
      <c r="N159" s="72">
        <v>15407.11</v>
      </c>
      <c r="O159" s="29">
        <f t="shared" si="7"/>
        <v>83</v>
      </c>
      <c r="P159" s="38" t="str">
        <f t="array" ref="P159">O159&amp;CHOOSE(AND(O159&lt;&gt;{11,12,13})*MIN(4,MOD(O159,10))+1,"th","st","nd","rd","th")</f>
        <v>83rd</v>
      </c>
      <c r="Q159" s="76">
        <v>0.82750000000000001</v>
      </c>
      <c r="R159" s="77">
        <v>0.82</v>
      </c>
      <c r="S159" s="78">
        <v>1.0500000000000001E-2</v>
      </c>
      <c r="T159" s="79">
        <v>444</v>
      </c>
      <c r="U159" s="80">
        <v>257596239</v>
      </c>
      <c r="V159" s="72">
        <v>19002.97</v>
      </c>
      <c r="W159" s="29">
        <f t="shared" si="8"/>
        <v>97</v>
      </c>
      <c r="X159" s="38" t="str">
        <f t="array" ref="X159">W159&amp;CHOOSE(AND(W159&lt;&gt;{11,12,13})*MIN(4,MOD(W159,10))+1,"th","st","nd","rd","th")</f>
        <v>97th</v>
      </c>
      <c r="Y159" s="77">
        <v>0</v>
      </c>
      <c r="Z159" s="77">
        <v>0.82</v>
      </c>
      <c r="AA159" s="81">
        <v>3543392.89</v>
      </c>
      <c r="AB159" s="82">
        <v>13559785462</v>
      </c>
      <c r="AC159" s="83">
        <v>5106608693</v>
      </c>
      <c r="AD159" s="81">
        <v>209057517.72</v>
      </c>
      <c r="AE159" s="81">
        <v>193232733.97999999</v>
      </c>
      <c r="AF159" s="81"/>
      <c r="AG159" s="81">
        <v>84591.16</v>
      </c>
      <c r="AH159" s="81">
        <v>205287.91</v>
      </c>
    </row>
    <row r="160" spans="1:34" x14ac:dyDescent="0.25">
      <c r="A160" s="7">
        <v>106160303</v>
      </c>
      <c r="B160" s="8" t="s">
        <v>102</v>
      </c>
      <c r="C160" s="8" t="s">
        <v>103</v>
      </c>
      <c r="D160" s="27">
        <v>50556</v>
      </c>
      <c r="E160" s="29">
        <v>2176</v>
      </c>
      <c r="F160" s="72">
        <v>4026085.6599999997</v>
      </c>
      <c r="G160" s="73">
        <v>36.6</v>
      </c>
      <c r="H160" s="29">
        <f t="shared" si="6"/>
        <v>15</v>
      </c>
      <c r="I160" s="38" t="str">
        <f t="array" ref="I160">H160&amp;CHOOSE(AND(H160&lt;&gt;{11,12,13})*MIN(4,MOD(H160,10))+1,"th","st","nd","rd","th")</f>
        <v>15th</v>
      </c>
      <c r="J160" s="74">
        <v>0.71</v>
      </c>
      <c r="K160" s="75">
        <v>13329063.560000001</v>
      </c>
      <c r="L160" s="113">
        <v>723.37199999999996</v>
      </c>
      <c r="M160" s="38">
        <v>206.191</v>
      </c>
      <c r="N160" s="72">
        <v>14339.06</v>
      </c>
      <c r="O160" s="29">
        <f t="shared" si="7"/>
        <v>73</v>
      </c>
      <c r="P160" s="38" t="str">
        <f t="array" ref="P160">O160&amp;CHOOSE(AND(O160&lt;&gt;{11,12,13})*MIN(4,MOD(O160,10))+1,"th","st","nd","rd","th")</f>
        <v>73rd</v>
      </c>
      <c r="Q160" s="76">
        <v>0.8891</v>
      </c>
      <c r="R160" s="77">
        <v>0.63</v>
      </c>
      <c r="S160" s="78">
        <v>1.03E-2</v>
      </c>
      <c r="T160" s="79">
        <v>451</v>
      </c>
      <c r="U160" s="80">
        <v>5420436</v>
      </c>
      <c r="V160" s="72">
        <v>5831.17</v>
      </c>
      <c r="W160" s="29">
        <f t="shared" si="8"/>
        <v>33</v>
      </c>
      <c r="X160" s="38" t="str">
        <f t="array" ref="X160">W160&amp;CHOOSE(AND(W160&lt;&gt;{11,12,13})*MIN(4,MOD(W160,10))+1,"th","st","nd","rd","th")</f>
        <v>33rd</v>
      </c>
      <c r="Y160" s="77">
        <v>0.18</v>
      </c>
      <c r="Z160" s="77">
        <v>0.81</v>
      </c>
      <c r="AA160" s="81">
        <v>279810.57</v>
      </c>
      <c r="AB160" s="82">
        <v>292019908</v>
      </c>
      <c r="AC160" s="83">
        <v>100765316</v>
      </c>
      <c r="AD160" s="81">
        <v>14351923.9</v>
      </c>
      <c r="AE160" s="81">
        <v>3741107.52</v>
      </c>
      <c r="AF160" s="81"/>
      <c r="AG160" s="81">
        <v>5167.57</v>
      </c>
      <c r="AH160" s="81">
        <v>1022860.34</v>
      </c>
    </row>
    <row r="161" spans="1:34" x14ac:dyDescent="0.25">
      <c r="A161" s="7">
        <v>106161203</v>
      </c>
      <c r="B161" s="8" t="s">
        <v>215</v>
      </c>
      <c r="C161" s="8" t="s">
        <v>103</v>
      </c>
      <c r="D161" s="27">
        <v>40923</v>
      </c>
      <c r="E161" s="29">
        <v>3417</v>
      </c>
      <c r="F161" s="72">
        <v>8150834.7499999991</v>
      </c>
      <c r="G161" s="73">
        <v>58.29</v>
      </c>
      <c r="H161" s="29">
        <f t="shared" si="6"/>
        <v>67</v>
      </c>
      <c r="I161" s="38" t="str">
        <f t="array" ref="I161">H161&amp;CHOOSE(AND(H161&lt;&gt;{11,12,13})*MIN(4,MOD(H161,10))+1,"th","st","nd","rd","th")</f>
        <v>67th</v>
      </c>
      <c r="J161" s="74">
        <v>1.1399999999999999</v>
      </c>
      <c r="K161" s="75">
        <v>12747681.35</v>
      </c>
      <c r="L161" s="113">
        <v>762.58699999999999</v>
      </c>
      <c r="M161" s="38">
        <v>367.46899999999999</v>
      </c>
      <c r="N161" s="72">
        <v>11280.57</v>
      </c>
      <c r="O161" s="29">
        <f t="shared" si="7"/>
        <v>18</v>
      </c>
      <c r="P161" s="38" t="str">
        <f t="array" ref="P161">O161&amp;CHOOSE(AND(O161&lt;&gt;{11,12,13})*MIN(4,MOD(O161,10))+1,"th","st","nd","rd","th")</f>
        <v>18th</v>
      </c>
      <c r="Q161" s="76">
        <v>1.1302000000000001</v>
      </c>
      <c r="R161" s="77">
        <v>1.1399999999999999</v>
      </c>
      <c r="S161" s="78">
        <v>1.55E-2</v>
      </c>
      <c r="T161" s="79">
        <v>162</v>
      </c>
      <c r="U161" s="80">
        <v>7235506</v>
      </c>
      <c r="V161" s="72">
        <v>6402.79</v>
      </c>
      <c r="W161" s="29">
        <f t="shared" si="8"/>
        <v>40</v>
      </c>
      <c r="X161" s="38" t="str">
        <f t="array" ref="X161">W161&amp;CHOOSE(AND(W161&lt;&gt;{11,12,13})*MIN(4,MOD(W161,10))+1,"th","st","nd","rd","th")</f>
        <v>40th</v>
      </c>
      <c r="Y161" s="77">
        <v>0.1</v>
      </c>
      <c r="Z161" s="77">
        <v>1.24</v>
      </c>
      <c r="AA161" s="81">
        <v>210019.6</v>
      </c>
      <c r="AB161" s="82">
        <v>371245697</v>
      </c>
      <c r="AC161" s="83">
        <v>153066313</v>
      </c>
      <c r="AD161" s="81">
        <v>13005866.380000001</v>
      </c>
      <c r="AE161" s="81">
        <v>7915653.9299999997</v>
      </c>
      <c r="AF161" s="81"/>
      <c r="AG161" s="81">
        <v>25161.22</v>
      </c>
      <c r="AH161" s="81">
        <v>258185.03</v>
      </c>
    </row>
    <row r="162" spans="1:34" x14ac:dyDescent="0.25">
      <c r="A162" s="7">
        <v>106161703</v>
      </c>
      <c r="B162" s="8" t="s">
        <v>216</v>
      </c>
      <c r="C162" s="8" t="s">
        <v>103</v>
      </c>
      <c r="D162" s="27">
        <v>42344</v>
      </c>
      <c r="E162" s="29">
        <v>3546</v>
      </c>
      <c r="F162" s="72">
        <v>5440129.4199999999</v>
      </c>
      <c r="G162" s="73">
        <v>36.229999999999997</v>
      </c>
      <c r="H162" s="29">
        <f t="shared" si="6"/>
        <v>15</v>
      </c>
      <c r="I162" s="38" t="str">
        <f t="array" ref="I162">H162&amp;CHOOSE(AND(H162&lt;&gt;{11,12,13})*MIN(4,MOD(H162,10))+1,"th","st","nd","rd","th")</f>
        <v>15th</v>
      </c>
      <c r="J162" s="74">
        <v>0.71</v>
      </c>
      <c r="K162" s="75">
        <v>13867018.789999999</v>
      </c>
      <c r="L162" s="113">
        <v>864.81899999999996</v>
      </c>
      <c r="M162" s="38">
        <v>247.73099999999999</v>
      </c>
      <c r="N162" s="72">
        <v>12464.18</v>
      </c>
      <c r="O162" s="29">
        <f t="shared" si="7"/>
        <v>44</v>
      </c>
      <c r="P162" s="38" t="str">
        <f t="array" ref="P162">O162&amp;CHOOSE(AND(O162&lt;&gt;{11,12,13})*MIN(4,MOD(O162,10))+1,"th","st","nd","rd","th")</f>
        <v>44th</v>
      </c>
      <c r="Q162" s="76">
        <v>1.0228999999999999</v>
      </c>
      <c r="R162" s="77">
        <v>0.71</v>
      </c>
      <c r="S162" s="78">
        <v>1.2699999999999999E-2</v>
      </c>
      <c r="T162" s="79">
        <v>330</v>
      </c>
      <c r="U162" s="80">
        <v>5905104</v>
      </c>
      <c r="V162" s="72">
        <v>5307.72</v>
      </c>
      <c r="W162" s="29">
        <f t="shared" si="8"/>
        <v>26</v>
      </c>
      <c r="X162" s="38" t="str">
        <f t="array" ref="X162">W162&amp;CHOOSE(AND(W162&lt;&gt;{11,12,13})*MIN(4,MOD(W162,10))+1,"th","st","nd","rd","th")</f>
        <v>26th</v>
      </c>
      <c r="Y162" s="77">
        <v>0.26</v>
      </c>
      <c r="Z162" s="77">
        <v>0.97</v>
      </c>
      <c r="AA162" s="81">
        <v>330413.21000000002</v>
      </c>
      <c r="AB162" s="82">
        <v>301489821</v>
      </c>
      <c r="AC162" s="83">
        <v>126416264</v>
      </c>
      <c r="AD162" s="81">
        <v>13877189.82</v>
      </c>
      <c r="AE162" s="81">
        <v>5093091.09</v>
      </c>
      <c r="AF162" s="81"/>
      <c r="AG162" s="81">
        <v>16625.12</v>
      </c>
      <c r="AH162" s="81">
        <v>10171.030000000001</v>
      </c>
    </row>
    <row r="163" spans="1:34" x14ac:dyDescent="0.25">
      <c r="A163" s="7">
        <v>106166503</v>
      </c>
      <c r="B163" s="8" t="s">
        <v>359</v>
      </c>
      <c r="C163" s="8" t="s">
        <v>103</v>
      </c>
      <c r="D163" s="27">
        <v>48178</v>
      </c>
      <c r="E163" s="29">
        <v>2947</v>
      </c>
      <c r="F163" s="72">
        <v>4875283.3600000003</v>
      </c>
      <c r="G163" s="73">
        <v>34.340000000000003</v>
      </c>
      <c r="H163" s="29">
        <f t="shared" si="6"/>
        <v>12</v>
      </c>
      <c r="I163" s="38" t="str">
        <f t="array" ref="I163">H163&amp;CHOOSE(AND(H163&lt;&gt;{11,12,13})*MIN(4,MOD(H163,10))+1,"th","st","nd","rd","th")</f>
        <v>12th</v>
      </c>
      <c r="J163" s="74">
        <v>0.67</v>
      </c>
      <c r="K163" s="75">
        <v>15596457.58</v>
      </c>
      <c r="L163" s="113">
        <v>1011.378</v>
      </c>
      <c r="M163" s="38">
        <v>263.14299999999997</v>
      </c>
      <c r="N163" s="72">
        <v>12237.11</v>
      </c>
      <c r="O163" s="29">
        <f t="shared" si="7"/>
        <v>40</v>
      </c>
      <c r="P163" s="38" t="str">
        <f t="array" ref="P163">O163&amp;CHOOSE(AND(O163&lt;&gt;{11,12,13})*MIN(4,MOD(O163,10))+1,"th","st","nd","rd","th")</f>
        <v>40th</v>
      </c>
      <c r="Q163" s="76">
        <v>1.0418000000000001</v>
      </c>
      <c r="R163" s="77">
        <v>0.67</v>
      </c>
      <c r="S163" s="78">
        <v>1.12E-2</v>
      </c>
      <c r="T163" s="79">
        <v>409</v>
      </c>
      <c r="U163" s="80">
        <v>5981683</v>
      </c>
      <c r="V163" s="72">
        <v>4693.28</v>
      </c>
      <c r="W163" s="29">
        <f t="shared" si="8"/>
        <v>19</v>
      </c>
      <c r="X163" s="38" t="str">
        <f t="array" ref="X163">W163&amp;CHOOSE(AND(W163&lt;&gt;{11,12,13})*MIN(4,MOD(W163,10))+1,"th","st","nd","rd","th")</f>
        <v>19th</v>
      </c>
      <c r="Y163" s="77">
        <v>0.34</v>
      </c>
      <c r="Z163" s="77">
        <v>1.01</v>
      </c>
      <c r="AA163" s="81">
        <v>279561.86</v>
      </c>
      <c r="AB163" s="82">
        <v>299164905</v>
      </c>
      <c r="AC163" s="83">
        <v>134290398</v>
      </c>
      <c r="AD163" s="81">
        <v>15610758.73</v>
      </c>
      <c r="AE163" s="81">
        <v>4488727.05</v>
      </c>
      <c r="AF163" s="81"/>
      <c r="AG163" s="81">
        <v>106994.45</v>
      </c>
      <c r="AH163" s="81">
        <v>14301.15</v>
      </c>
    </row>
    <row r="164" spans="1:34" x14ac:dyDescent="0.25">
      <c r="A164" s="7">
        <v>106167504</v>
      </c>
      <c r="B164" s="8" t="s">
        <v>439</v>
      </c>
      <c r="C164" s="8" t="s">
        <v>103</v>
      </c>
      <c r="D164" s="27">
        <v>47099</v>
      </c>
      <c r="E164" s="29">
        <v>1933</v>
      </c>
      <c r="F164" s="72">
        <v>2998810.7</v>
      </c>
      <c r="G164" s="73">
        <v>32.94</v>
      </c>
      <c r="H164" s="29">
        <f t="shared" si="6"/>
        <v>9</v>
      </c>
      <c r="I164" s="38" t="str">
        <f t="array" ref="I164">H164&amp;CHOOSE(AND(H164&lt;&gt;{11,12,13})*MIN(4,MOD(H164,10))+1,"th","st","nd","rd","th")</f>
        <v>9th</v>
      </c>
      <c r="J164" s="74">
        <v>0.64</v>
      </c>
      <c r="K164" s="75">
        <v>8251984.54</v>
      </c>
      <c r="L164" s="113">
        <v>595.66600000000005</v>
      </c>
      <c r="M164" s="38">
        <v>228.27099999999999</v>
      </c>
      <c r="N164" s="72">
        <v>10015.31</v>
      </c>
      <c r="O164" s="29">
        <f t="shared" si="7"/>
        <v>6</v>
      </c>
      <c r="P164" s="38" t="str">
        <f t="array" ref="P164">O164&amp;CHOOSE(AND(O164&lt;&gt;{11,12,13})*MIN(4,MOD(O164,10))+1,"th","st","nd","rd","th")</f>
        <v>6th</v>
      </c>
      <c r="Q164" s="76">
        <v>1.2729999999999999</v>
      </c>
      <c r="R164" s="77">
        <v>0.64</v>
      </c>
      <c r="S164" s="78">
        <v>8.5000000000000006E-3</v>
      </c>
      <c r="T164" s="79">
        <v>489</v>
      </c>
      <c r="U164" s="80">
        <v>4881842</v>
      </c>
      <c r="V164" s="72">
        <v>5925.02</v>
      </c>
      <c r="W164" s="29">
        <f t="shared" si="8"/>
        <v>35</v>
      </c>
      <c r="X164" s="38" t="str">
        <f t="array" ref="X164">W164&amp;CHOOSE(AND(W164&lt;&gt;{11,12,13})*MIN(4,MOD(W164,10))+1,"th","st","nd","rd","th")</f>
        <v>35th</v>
      </c>
      <c r="Y164" s="77">
        <v>0.17</v>
      </c>
      <c r="Z164" s="77">
        <v>0.81</v>
      </c>
      <c r="AA164" s="81">
        <v>135474.5</v>
      </c>
      <c r="AB164" s="82">
        <v>261357024</v>
      </c>
      <c r="AC164" s="83">
        <v>92399637</v>
      </c>
      <c r="AD164" s="81">
        <v>8266121.54</v>
      </c>
      <c r="AE164" s="81">
        <v>2854566.79</v>
      </c>
      <c r="AF164" s="81"/>
      <c r="AG164" s="81">
        <v>8769.41</v>
      </c>
      <c r="AH164" s="81">
        <v>14137</v>
      </c>
    </row>
    <row r="165" spans="1:34" x14ac:dyDescent="0.25">
      <c r="A165" s="7">
        <v>106168003</v>
      </c>
      <c r="B165" s="8" t="s">
        <v>512</v>
      </c>
      <c r="C165" s="8" t="s">
        <v>103</v>
      </c>
      <c r="D165" s="27">
        <v>45193</v>
      </c>
      <c r="E165" s="29">
        <v>3309</v>
      </c>
      <c r="F165" s="72">
        <v>3548350.25</v>
      </c>
      <c r="G165" s="73">
        <v>23.73</v>
      </c>
      <c r="H165" s="29">
        <f t="shared" si="6"/>
        <v>1</v>
      </c>
      <c r="I165" s="38" t="str">
        <f t="array" ref="I165">H165&amp;CHOOSE(AND(H165&lt;&gt;{11,12,13})*MIN(4,MOD(H165,10))+1,"th","st","nd","rd","th")</f>
        <v>1st</v>
      </c>
      <c r="J165" s="74">
        <v>0.46</v>
      </c>
      <c r="K165" s="75">
        <v>17219205.239999998</v>
      </c>
      <c r="L165" s="113">
        <v>1151.0930000000001</v>
      </c>
      <c r="M165" s="38">
        <v>325.60199999999998</v>
      </c>
      <c r="N165" s="72">
        <v>11660.64</v>
      </c>
      <c r="O165" s="29">
        <f t="shared" si="7"/>
        <v>27</v>
      </c>
      <c r="P165" s="38" t="str">
        <f t="array" ref="P165">O165&amp;CHOOSE(AND(O165&lt;&gt;{11,12,13})*MIN(4,MOD(O165,10))+1,"th","st","nd","rd","th")</f>
        <v>27th</v>
      </c>
      <c r="Q165" s="76">
        <v>1.0932999999999999</v>
      </c>
      <c r="R165" s="77">
        <v>0.46</v>
      </c>
      <c r="S165" s="78">
        <v>8.0000000000000002E-3</v>
      </c>
      <c r="T165" s="79">
        <v>495</v>
      </c>
      <c r="U165" s="80">
        <v>6118733</v>
      </c>
      <c r="V165" s="72">
        <v>4143.53</v>
      </c>
      <c r="W165" s="29">
        <f t="shared" si="8"/>
        <v>15</v>
      </c>
      <c r="X165" s="38" t="str">
        <f t="array" ref="X165">W165&amp;CHOOSE(AND(W165&lt;&gt;{11,12,13})*MIN(4,MOD(W165,10))+1,"th","st","nd","rd","th")</f>
        <v>15th</v>
      </c>
      <c r="Y165" s="77">
        <v>0.42</v>
      </c>
      <c r="Z165" s="77">
        <v>0.88</v>
      </c>
      <c r="AA165" s="81">
        <v>250280.95</v>
      </c>
      <c r="AB165" s="82">
        <v>307161116</v>
      </c>
      <c r="AC165" s="83">
        <v>136225364</v>
      </c>
      <c r="AD165" s="81">
        <v>17219205.239999998</v>
      </c>
      <c r="AE165" s="81">
        <v>3128697.94</v>
      </c>
      <c r="AF165" s="81"/>
      <c r="AG165" s="81">
        <v>169371.36</v>
      </c>
      <c r="AH165" s="81"/>
    </row>
    <row r="166" spans="1:34" x14ac:dyDescent="0.25">
      <c r="A166" s="7">
        <v>106169003</v>
      </c>
      <c r="B166" s="8" t="s">
        <v>597</v>
      </c>
      <c r="C166" s="8" t="s">
        <v>103</v>
      </c>
      <c r="D166" s="27">
        <v>38929</v>
      </c>
      <c r="E166" s="29">
        <v>1684</v>
      </c>
      <c r="F166" s="72">
        <v>2213659.94</v>
      </c>
      <c r="G166" s="73">
        <v>33.770000000000003</v>
      </c>
      <c r="H166" s="29">
        <f t="shared" si="6"/>
        <v>10</v>
      </c>
      <c r="I166" s="38" t="str">
        <f t="array" ref="I166">H166&amp;CHOOSE(AND(H166&lt;&gt;{11,12,13})*MIN(4,MOD(H166,10))+1,"th","st","nd","rd","th")</f>
        <v>10th</v>
      </c>
      <c r="J166" s="74">
        <v>0.66</v>
      </c>
      <c r="K166" s="75">
        <v>10772523.32</v>
      </c>
      <c r="L166" s="113">
        <v>567.98699999999997</v>
      </c>
      <c r="M166" s="38">
        <v>223.14500000000001</v>
      </c>
      <c r="N166" s="72">
        <v>13616.59</v>
      </c>
      <c r="O166" s="29">
        <f t="shared" si="7"/>
        <v>64</v>
      </c>
      <c r="P166" s="38" t="str">
        <f t="array" ref="P166">O166&amp;CHOOSE(AND(O166&lt;&gt;{11,12,13})*MIN(4,MOD(O166,10))+1,"th","st","nd","rd","th")</f>
        <v>64th</v>
      </c>
      <c r="Q166" s="76">
        <v>0.93630000000000002</v>
      </c>
      <c r="R166" s="77">
        <v>0.62</v>
      </c>
      <c r="S166" s="78">
        <v>1.24E-2</v>
      </c>
      <c r="T166" s="79">
        <v>351</v>
      </c>
      <c r="U166" s="80">
        <v>2457381</v>
      </c>
      <c r="V166" s="72">
        <v>3106.16</v>
      </c>
      <c r="W166" s="29">
        <f t="shared" si="8"/>
        <v>5</v>
      </c>
      <c r="X166" s="38" t="str">
        <f t="array" ref="X166">W166&amp;CHOOSE(AND(W166&lt;&gt;{11,12,13})*MIN(4,MOD(W166,10))+1,"th","st","nd","rd","th")</f>
        <v>5th</v>
      </c>
      <c r="Y166" s="77">
        <v>0.56000000000000005</v>
      </c>
      <c r="Z166" s="77">
        <v>1.18</v>
      </c>
      <c r="AA166" s="81">
        <v>140821.04</v>
      </c>
      <c r="AB166" s="82">
        <v>115457484</v>
      </c>
      <c r="AC166" s="83">
        <v>62613624</v>
      </c>
      <c r="AD166" s="81">
        <v>10782419.960000001</v>
      </c>
      <c r="AE166" s="81">
        <v>2054557.18</v>
      </c>
      <c r="AF166" s="81"/>
      <c r="AG166" s="81">
        <v>18281.72</v>
      </c>
      <c r="AH166" s="81">
        <v>9896.64</v>
      </c>
    </row>
    <row r="167" spans="1:34" x14ac:dyDescent="0.25">
      <c r="A167" s="7">
        <v>110171003</v>
      </c>
      <c r="B167" s="8" t="s">
        <v>218</v>
      </c>
      <c r="C167" s="8" t="s">
        <v>219</v>
      </c>
      <c r="D167" s="27">
        <v>43445</v>
      </c>
      <c r="E167" s="29">
        <v>7989</v>
      </c>
      <c r="F167" s="72">
        <v>15557417.73</v>
      </c>
      <c r="G167" s="73">
        <v>44.82</v>
      </c>
      <c r="H167" s="29">
        <f t="shared" si="6"/>
        <v>34</v>
      </c>
      <c r="I167" s="38" t="str">
        <f t="array" ref="I167">H167&amp;CHOOSE(AND(H167&lt;&gt;{11,12,13})*MIN(4,MOD(H167,10))+1,"th","st","nd","rd","th")</f>
        <v>34th</v>
      </c>
      <c r="J167" s="74">
        <v>0.87</v>
      </c>
      <c r="K167" s="75">
        <v>35716009.079999998</v>
      </c>
      <c r="L167" s="113">
        <v>2270.1149999999998</v>
      </c>
      <c r="M167" s="38">
        <v>380.113</v>
      </c>
      <c r="N167" s="72">
        <v>13476.58</v>
      </c>
      <c r="O167" s="29">
        <f t="shared" si="7"/>
        <v>63</v>
      </c>
      <c r="P167" s="38" t="str">
        <f t="array" ref="P167">O167&amp;CHOOSE(AND(O167&lt;&gt;{11,12,13})*MIN(4,MOD(O167,10))+1,"th","st","nd","rd","th")</f>
        <v>63rd</v>
      </c>
      <c r="Q167" s="76">
        <v>0.94599999999999995</v>
      </c>
      <c r="R167" s="77">
        <v>0.82</v>
      </c>
      <c r="S167" s="78">
        <v>1.32E-2</v>
      </c>
      <c r="T167" s="79">
        <v>295</v>
      </c>
      <c r="U167" s="80">
        <v>16248352</v>
      </c>
      <c r="V167" s="72">
        <v>6130.93</v>
      </c>
      <c r="W167" s="29">
        <f t="shared" si="8"/>
        <v>37</v>
      </c>
      <c r="X167" s="38" t="str">
        <f t="array" ref="X167">W167&amp;CHOOSE(AND(W167&lt;&gt;{11,12,13})*MIN(4,MOD(W167,10))+1,"th","st","nd","rd","th")</f>
        <v>37th</v>
      </c>
      <c r="Y167" s="77">
        <v>0.14000000000000001</v>
      </c>
      <c r="Z167" s="77">
        <v>0.96</v>
      </c>
      <c r="AA167" s="81">
        <v>861027.99</v>
      </c>
      <c r="AB167" s="82">
        <v>856513502</v>
      </c>
      <c r="AC167" s="83">
        <v>320903297</v>
      </c>
      <c r="AD167" s="81">
        <v>35790401.759999998</v>
      </c>
      <c r="AE167" s="81">
        <v>14669716.01</v>
      </c>
      <c r="AF167" s="81"/>
      <c r="AG167" s="81">
        <v>26673.73</v>
      </c>
      <c r="AH167" s="81">
        <v>74392.679999999993</v>
      </c>
    </row>
    <row r="168" spans="1:34" x14ac:dyDescent="0.25">
      <c r="A168" s="7">
        <v>110171803</v>
      </c>
      <c r="B168" s="8" t="s">
        <v>247</v>
      </c>
      <c r="C168" s="8" t="s">
        <v>219</v>
      </c>
      <c r="D168" s="27">
        <v>40136</v>
      </c>
      <c r="E168" s="29">
        <v>3029</v>
      </c>
      <c r="F168" s="72">
        <v>4503956.24</v>
      </c>
      <c r="G168" s="73">
        <v>37.049999999999997</v>
      </c>
      <c r="H168" s="29">
        <f t="shared" si="6"/>
        <v>16</v>
      </c>
      <c r="I168" s="38" t="str">
        <f t="array" ref="I168">H168&amp;CHOOSE(AND(H168&lt;&gt;{11,12,13})*MIN(4,MOD(H168,10))+1,"th","st","nd","rd","th")</f>
        <v>16th</v>
      </c>
      <c r="J168" s="74">
        <v>0.72</v>
      </c>
      <c r="K168" s="75">
        <v>15081476.529999999</v>
      </c>
      <c r="L168" s="113">
        <v>1015.158</v>
      </c>
      <c r="M168" s="38">
        <v>328.029</v>
      </c>
      <c r="N168" s="72">
        <v>11228.13</v>
      </c>
      <c r="O168" s="29">
        <f t="shared" si="7"/>
        <v>17</v>
      </c>
      <c r="P168" s="38" t="str">
        <f t="array" ref="P168">O168&amp;CHOOSE(AND(O168&lt;&gt;{11,12,13})*MIN(4,MOD(O168,10))+1,"th","st","nd","rd","th")</f>
        <v>17th</v>
      </c>
      <c r="Q168" s="76">
        <v>1.1355</v>
      </c>
      <c r="R168" s="77">
        <v>0.72</v>
      </c>
      <c r="S168" s="78">
        <v>1.17E-2</v>
      </c>
      <c r="T168" s="79">
        <v>381</v>
      </c>
      <c r="U168" s="80">
        <v>5299809</v>
      </c>
      <c r="V168" s="72">
        <v>3945.7</v>
      </c>
      <c r="W168" s="29">
        <f t="shared" si="8"/>
        <v>12</v>
      </c>
      <c r="X168" s="38" t="str">
        <f t="array" ref="X168">W168&amp;CHOOSE(AND(W168&lt;&gt;{11,12,13})*MIN(4,MOD(W168,10))+1,"th","st","nd","rd","th")</f>
        <v>12th</v>
      </c>
      <c r="Y168" s="77">
        <v>0.45</v>
      </c>
      <c r="Z168" s="77">
        <v>1.17</v>
      </c>
      <c r="AA168" s="81">
        <v>352191.32</v>
      </c>
      <c r="AB168" s="82">
        <v>263719596</v>
      </c>
      <c r="AC168" s="83">
        <v>120324534</v>
      </c>
      <c r="AD168" s="81">
        <v>15081476.529999999</v>
      </c>
      <c r="AE168" s="81">
        <v>4130903.72</v>
      </c>
      <c r="AF168" s="81"/>
      <c r="AG168" s="81">
        <v>20861.2</v>
      </c>
      <c r="AH168" s="81"/>
    </row>
    <row r="169" spans="1:34" x14ac:dyDescent="0.25">
      <c r="A169" s="7">
        <v>106172003</v>
      </c>
      <c r="B169" s="8" t="s">
        <v>261</v>
      </c>
      <c r="C169" s="8" t="s">
        <v>219</v>
      </c>
      <c r="D169" s="27">
        <v>46289</v>
      </c>
      <c r="E169" s="29">
        <v>12498</v>
      </c>
      <c r="F169" s="72">
        <v>26498313.760000002</v>
      </c>
      <c r="G169" s="73">
        <v>45.8</v>
      </c>
      <c r="H169" s="29">
        <f t="shared" si="6"/>
        <v>38</v>
      </c>
      <c r="I169" s="38" t="str">
        <f t="array" ref="I169">H169&amp;CHOOSE(AND(H169&lt;&gt;{11,12,13})*MIN(4,MOD(H169,10))+1,"th","st","nd","rd","th")</f>
        <v>38th</v>
      </c>
      <c r="J169" s="74">
        <v>0.89</v>
      </c>
      <c r="K169" s="75">
        <v>52226157.359999999</v>
      </c>
      <c r="L169" s="113">
        <v>3719.9470000000001</v>
      </c>
      <c r="M169" s="38">
        <v>803.44</v>
      </c>
      <c r="N169" s="72">
        <v>11545.81</v>
      </c>
      <c r="O169" s="29">
        <f t="shared" si="7"/>
        <v>24</v>
      </c>
      <c r="P169" s="38" t="str">
        <f t="array" ref="P169">O169&amp;CHOOSE(AND(O169&lt;&gt;{11,12,13})*MIN(4,MOD(O169,10))+1,"th","st","nd","rd","th")</f>
        <v>24th</v>
      </c>
      <c r="Q169" s="76">
        <v>1.1042000000000001</v>
      </c>
      <c r="R169" s="77">
        <v>0.89</v>
      </c>
      <c r="S169" s="78">
        <v>1.2699999999999999E-2</v>
      </c>
      <c r="T169" s="79">
        <v>330</v>
      </c>
      <c r="U169" s="80">
        <v>28760856</v>
      </c>
      <c r="V169" s="72">
        <v>6358.26</v>
      </c>
      <c r="W169" s="29">
        <f t="shared" si="8"/>
        <v>40</v>
      </c>
      <c r="X169" s="38" t="str">
        <f t="array" ref="X169">W169&amp;CHOOSE(AND(W169&lt;&gt;{11,12,13})*MIN(4,MOD(W169,10))+1,"th","st","nd","rd","th")</f>
        <v>40th</v>
      </c>
      <c r="Y169" s="77">
        <v>0.11</v>
      </c>
      <c r="Z169" s="77">
        <v>1</v>
      </c>
      <c r="AA169" s="81">
        <v>1864495.2</v>
      </c>
      <c r="AB169" s="82">
        <v>1456125318</v>
      </c>
      <c r="AC169" s="83">
        <v>627994653</v>
      </c>
      <c r="AD169" s="81">
        <v>53050650.700000003</v>
      </c>
      <c r="AE169" s="81">
        <v>24586746.300000001</v>
      </c>
      <c r="AF169" s="81"/>
      <c r="AG169" s="81">
        <v>47072.26</v>
      </c>
      <c r="AH169" s="81">
        <v>824493.34</v>
      </c>
    </row>
    <row r="170" spans="1:34" x14ac:dyDescent="0.25">
      <c r="A170" s="7">
        <v>110173003</v>
      </c>
      <c r="B170" s="8" t="s">
        <v>309</v>
      </c>
      <c r="C170" s="8" t="s">
        <v>219</v>
      </c>
      <c r="D170" s="27">
        <v>42667</v>
      </c>
      <c r="E170" s="29">
        <v>2062</v>
      </c>
      <c r="F170" s="72">
        <v>3369431.8099999996</v>
      </c>
      <c r="G170" s="73">
        <v>38.299999999999997</v>
      </c>
      <c r="H170" s="29">
        <f t="shared" si="6"/>
        <v>20</v>
      </c>
      <c r="I170" s="38" t="str">
        <f t="array" ref="I170">H170&amp;CHOOSE(AND(H170&lt;&gt;{11,12,13})*MIN(4,MOD(H170,10))+1,"th","st","nd","rd","th")</f>
        <v>20th</v>
      </c>
      <c r="J170" s="74">
        <v>0.75</v>
      </c>
      <c r="K170" s="75">
        <v>11938445.039999999</v>
      </c>
      <c r="L170" s="113">
        <v>786.755</v>
      </c>
      <c r="M170" s="38">
        <v>249.102</v>
      </c>
      <c r="N170" s="72">
        <v>11525.19</v>
      </c>
      <c r="O170" s="29">
        <f t="shared" si="7"/>
        <v>23</v>
      </c>
      <c r="P170" s="38" t="str">
        <f t="array" ref="P170">O170&amp;CHOOSE(AND(O170&lt;&gt;{11,12,13})*MIN(4,MOD(O170,10))+1,"th","st","nd","rd","th")</f>
        <v>23rd</v>
      </c>
      <c r="Q170" s="76">
        <v>1.1062000000000001</v>
      </c>
      <c r="R170" s="77">
        <v>0.75</v>
      </c>
      <c r="S170" s="78">
        <v>1.29E-2</v>
      </c>
      <c r="T170" s="79">
        <v>314</v>
      </c>
      <c r="U170" s="80">
        <v>3590943</v>
      </c>
      <c r="V170" s="72">
        <v>3466.64</v>
      </c>
      <c r="W170" s="29">
        <f t="shared" si="8"/>
        <v>7</v>
      </c>
      <c r="X170" s="38" t="str">
        <f t="array" ref="X170">W170&amp;CHOOSE(AND(W170&lt;&gt;{11,12,13})*MIN(4,MOD(W170,10))+1,"th","st","nd","rd","th")</f>
        <v>7th</v>
      </c>
      <c r="Y170" s="77">
        <v>0.51</v>
      </c>
      <c r="Z170" s="77">
        <v>1.26</v>
      </c>
      <c r="AA170" s="81">
        <v>311832.99</v>
      </c>
      <c r="AB170" s="82">
        <v>176556329</v>
      </c>
      <c r="AC170" s="83">
        <v>83656949</v>
      </c>
      <c r="AD170" s="81">
        <v>11938445.039999999</v>
      </c>
      <c r="AE170" s="81">
        <v>3049131.65</v>
      </c>
      <c r="AF170" s="81"/>
      <c r="AG170" s="81">
        <v>8467.17</v>
      </c>
      <c r="AH170" s="81"/>
    </row>
    <row r="171" spans="1:34" x14ac:dyDescent="0.25">
      <c r="A171" s="7">
        <v>110173504</v>
      </c>
      <c r="B171" s="8" t="s">
        <v>327</v>
      </c>
      <c r="C171" s="8" t="s">
        <v>219</v>
      </c>
      <c r="D171" s="27">
        <v>42634</v>
      </c>
      <c r="E171" s="29">
        <v>885</v>
      </c>
      <c r="F171" s="72">
        <v>1305352.7000000002</v>
      </c>
      <c r="G171" s="73">
        <v>34.6</v>
      </c>
      <c r="H171" s="29">
        <f t="shared" si="6"/>
        <v>12</v>
      </c>
      <c r="I171" s="38" t="str">
        <f t="array" ref="I171">H171&amp;CHOOSE(AND(H171&lt;&gt;{11,12,13})*MIN(4,MOD(H171,10))+1,"th","st","nd","rd","th")</f>
        <v>12th</v>
      </c>
      <c r="J171" s="74">
        <v>0.67</v>
      </c>
      <c r="K171" s="75">
        <v>5432966.3600000003</v>
      </c>
      <c r="L171" s="113">
        <v>277.37200000000001</v>
      </c>
      <c r="M171" s="38">
        <v>126.568</v>
      </c>
      <c r="N171" s="72">
        <v>13449.93</v>
      </c>
      <c r="O171" s="29">
        <f t="shared" si="7"/>
        <v>62</v>
      </c>
      <c r="P171" s="38" t="str">
        <f t="array" ref="P171">O171&amp;CHOOSE(AND(O171&lt;&gt;{11,12,13})*MIN(4,MOD(O171,10))+1,"th","st","nd","rd","th")</f>
        <v>62nd</v>
      </c>
      <c r="Q171" s="76">
        <v>0.94789999999999996</v>
      </c>
      <c r="R171" s="77">
        <v>0.64</v>
      </c>
      <c r="S171" s="78">
        <v>1.1299999999999999E-2</v>
      </c>
      <c r="T171" s="79">
        <v>402</v>
      </c>
      <c r="U171" s="80">
        <v>1596163</v>
      </c>
      <c r="V171" s="72">
        <v>3951.49</v>
      </c>
      <c r="W171" s="29">
        <f t="shared" si="8"/>
        <v>12</v>
      </c>
      <c r="X171" s="38" t="str">
        <f t="array" ref="X171">W171&amp;CHOOSE(AND(W171&lt;&gt;{11,12,13})*MIN(4,MOD(W171,10))+1,"th","st","nd","rd","th")</f>
        <v>12th</v>
      </c>
      <c r="Y171" s="77">
        <v>0.45</v>
      </c>
      <c r="Z171" s="77">
        <v>1.0900000000000001</v>
      </c>
      <c r="AA171" s="81">
        <v>80714.12</v>
      </c>
      <c r="AB171" s="82">
        <v>83493851</v>
      </c>
      <c r="AC171" s="83">
        <v>32170154</v>
      </c>
      <c r="AD171" s="81">
        <v>5432966.3600000003</v>
      </c>
      <c r="AE171" s="81">
        <v>1224638.58</v>
      </c>
      <c r="AF171" s="81"/>
      <c r="AG171" s="81"/>
      <c r="AH171" s="81"/>
    </row>
    <row r="172" spans="1:34" x14ac:dyDescent="0.25">
      <c r="A172" s="7">
        <v>110175003</v>
      </c>
      <c r="B172" s="8" t="s">
        <v>421</v>
      </c>
      <c r="C172" s="8" t="s">
        <v>219</v>
      </c>
      <c r="D172" s="27">
        <v>41750</v>
      </c>
      <c r="E172" s="29">
        <v>2476</v>
      </c>
      <c r="F172" s="72">
        <v>3835313.37</v>
      </c>
      <c r="G172" s="73">
        <v>37.1</v>
      </c>
      <c r="H172" s="29">
        <f t="shared" si="6"/>
        <v>17</v>
      </c>
      <c r="I172" s="38" t="str">
        <f t="array" ref="I172">H172&amp;CHOOSE(AND(H172&lt;&gt;{11,12,13})*MIN(4,MOD(H172,10))+1,"th","st","nd","rd","th")</f>
        <v>17th</v>
      </c>
      <c r="J172" s="74">
        <v>0.72</v>
      </c>
      <c r="K172" s="75">
        <v>12967064.470000001</v>
      </c>
      <c r="L172" s="113">
        <v>886.85400000000004</v>
      </c>
      <c r="M172" s="38">
        <v>284.30799999999999</v>
      </c>
      <c r="N172" s="72">
        <v>11071.96</v>
      </c>
      <c r="O172" s="29">
        <f t="shared" si="7"/>
        <v>14</v>
      </c>
      <c r="P172" s="38" t="str">
        <f t="array" ref="P172">O172&amp;CHOOSE(AND(O172&lt;&gt;{11,12,13})*MIN(4,MOD(O172,10))+1,"th","st","nd","rd","th")</f>
        <v>14th</v>
      </c>
      <c r="Q172" s="76">
        <v>1.1515</v>
      </c>
      <c r="R172" s="77">
        <v>0.72</v>
      </c>
      <c r="S172" s="78">
        <v>1.1599999999999999E-2</v>
      </c>
      <c r="T172" s="79">
        <v>386</v>
      </c>
      <c r="U172" s="80">
        <v>4548956</v>
      </c>
      <c r="V172" s="72">
        <v>3884.14</v>
      </c>
      <c r="W172" s="29">
        <f t="shared" si="8"/>
        <v>11</v>
      </c>
      <c r="X172" s="38" t="str">
        <f t="array" ref="X172">W172&amp;CHOOSE(AND(W172&lt;&gt;{11,12,13})*MIN(4,MOD(W172,10))+1,"th","st","nd","rd","th")</f>
        <v>11th</v>
      </c>
      <c r="Y172" s="77">
        <v>0.46</v>
      </c>
      <c r="Z172" s="77">
        <v>1.18</v>
      </c>
      <c r="AA172" s="81">
        <v>325889.71000000002</v>
      </c>
      <c r="AB172" s="82">
        <v>221250877</v>
      </c>
      <c r="AC172" s="83">
        <v>108383620</v>
      </c>
      <c r="AD172" s="81">
        <v>12967064.470000001</v>
      </c>
      <c r="AE172" s="81">
        <v>3509423.66</v>
      </c>
      <c r="AF172" s="81"/>
      <c r="AG172" s="81"/>
      <c r="AH172" s="81"/>
    </row>
    <row r="173" spans="1:34" x14ac:dyDescent="0.25">
      <c r="A173" s="7">
        <v>110177003</v>
      </c>
      <c r="B173" s="8" t="s">
        <v>491</v>
      </c>
      <c r="C173" s="8" t="s">
        <v>219</v>
      </c>
      <c r="D173" s="27">
        <v>43978</v>
      </c>
      <c r="E173" s="29">
        <v>5881</v>
      </c>
      <c r="F173" s="72">
        <v>11789440.92</v>
      </c>
      <c r="G173" s="73">
        <v>45.58</v>
      </c>
      <c r="H173" s="29">
        <f t="shared" si="6"/>
        <v>37</v>
      </c>
      <c r="I173" s="38" t="str">
        <f t="array" ref="I173">H173&amp;CHOOSE(AND(H173&lt;&gt;{11,12,13})*MIN(4,MOD(H173,10))+1,"th","st","nd","rd","th")</f>
        <v>37th</v>
      </c>
      <c r="J173" s="74">
        <v>0.89</v>
      </c>
      <c r="K173" s="75">
        <v>27759476.059999999</v>
      </c>
      <c r="L173" s="113">
        <v>1744.847</v>
      </c>
      <c r="M173" s="38">
        <v>382.28899999999999</v>
      </c>
      <c r="N173" s="72">
        <v>13050.17</v>
      </c>
      <c r="O173" s="29">
        <f t="shared" si="7"/>
        <v>55</v>
      </c>
      <c r="P173" s="38" t="str">
        <f t="array" ref="P173">O173&amp;CHOOSE(AND(O173&lt;&gt;{11,12,13})*MIN(4,MOD(O173,10))+1,"th","st","nd","rd","th")</f>
        <v>55th</v>
      </c>
      <c r="Q173" s="76">
        <v>0.97689999999999999</v>
      </c>
      <c r="R173" s="77">
        <v>0.87</v>
      </c>
      <c r="S173" s="78">
        <v>1.4500000000000001E-2</v>
      </c>
      <c r="T173" s="79">
        <v>211</v>
      </c>
      <c r="U173" s="80">
        <v>11196706</v>
      </c>
      <c r="V173" s="72">
        <v>5263.75</v>
      </c>
      <c r="W173" s="29">
        <f t="shared" si="8"/>
        <v>25</v>
      </c>
      <c r="X173" s="38" t="str">
        <f t="array" ref="X173">W173&amp;CHOOSE(AND(W173&lt;&gt;{11,12,13})*MIN(4,MOD(W173,10))+1,"th","st","nd","rd","th")</f>
        <v>25th</v>
      </c>
      <c r="Y173" s="77">
        <v>0.26</v>
      </c>
      <c r="Z173" s="77">
        <v>1.1299999999999999</v>
      </c>
      <c r="AA173" s="81">
        <v>781136.97</v>
      </c>
      <c r="AB173" s="82">
        <v>568412799</v>
      </c>
      <c r="AC173" s="83">
        <v>242942711</v>
      </c>
      <c r="AD173" s="81">
        <v>27763382.469999999</v>
      </c>
      <c r="AE173" s="81">
        <v>10960915.949999999</v>
      </c>
      <c r="AF173" s="81">
        <v>270</v>
      </c>
      <c r="AG173" s="81">
        <v>47118</v>
      </c>
      <c r="AH173" s="81">
        <v>3906.41</v>
      </c>
    </row>
    <row r="174" spans="1:34" x14ac:dyDescent="0.25">
      <c r="A174" s="7">
        <v>110179003</v>
      </c>
      <c r="B174" s="8" t="s">
        <v>627</v>
      </c>
      <c r="C174" s="8" t="s">
        <v>219</v>
      </c>
      <c r="D174" s="27">
        <v>48157</v>
      </c>
      <c r="E174" s="29">
        <v>2931</v>
      </c>
      <c r="F174" s="72">
        <v>5247029.9799999995</v>
      </c>
      <c r="G174" s="73">
        <v>37.17</v>
      </c>
      <c r="H174" s="29">
        <f t="shared" si="6"/>
        <v>17</v>
      </c>
      <c r="I174" s="38" t="str">
        <f t="array" ref="I174">H174&amp;CHOOSE(AND(H174&lt;&gt;{11,12,13})*MIN(4,MOD(H174,10))+1,"th","st","nd","rd","th")</f>
        <v>17th</v>
      </c>
      <c r="J174" s="74">
        <v>0.72</v>
      </c>
      <c r="K174" s="75">
        <v>16698042.859999999</v>
      </c>
      <c r="L174" s="113">
        <v>1033.5530000000001</v>
      </c>
      <c r="M174" s="38">
        <v>393.697</v>
      </c>
      <c r="N174" s="72">
        <v>11699.45</v>
      </c>
      <c r="O174" s="29">
        <f t="shared" si="7"/>
        <v>28</v>
      </c>
      <c r="P174" s="38" t="str">
        <f t="array" ref="P174">O174&amp;CHOOSE(AND(O174&lt;&gt;{11,12,13})*MIN(4,MOD(O174,10))+1,"th","st","nd","rd","th")</f>
        <v>28th</v>
      </c>
      <c r="Q174" s="76">
        <v>1.0896999999999999</v>
      </c>
      <c r="R174" s="77">
        <v>0.72</v>
      </c>
      <c r="S174" s="78">
        <v>1.32E-2</v>
      </c>
      <c r="T174" s="79">
        <v>295</v>
      </c>
      <c r="U174" s="80">
        <v>5488546</v>
      </c>
      <c r="V174" s="72">
        <v>3845.54</v>
      </c>
      <c r="W174" s="29">
        <f t="shared" si="8"/>
        <v>11</v>
      </c>
      <c r="X174" s="38" t="str">
        <f t="array" ref="X174">W174&amp;CHOOSE(AND(W174&lt;&gt;{11,12,13})*MIN(4,MOD(W174,10))+1,"th","st","nd","rd","th")</f>
        <v>11th</v>
      </c>
      <c r="Y174" s="77">
        <v>0.46</v>
      </c>
      <c r="Z174" s="77">
        <v>1.18</v>
      </c>
      <c r="AA174" s="81">
        <v>283187.84999999998</v>
      </c>
      <c r="AB174" s="82">
        <v>271026563</v>
      </c>
      <c r="AC174" s="83">
        <v>126694194</v>
      </c>
      <c r="AD174" s="81">
        <v>16703182.859999999</v>
      </c>
      <c r="AE174" s="81">
        <v>4915766.3</v>
      </c>
      <c r="AF174" s="81"/>
      <c r="AG174" s="81">
        <v>48075.83</v>
      </c>
      <c r="AH174" s="81">
        <v>5140</v>
      </c>
    </row>
    <row r="175" spans="1:34" x14ac:dyDescent="0.25">
      <c r="A175" s="7">
        <v>110183602</v>
      </c>
      <c r="B175" s="8" t="s">
        <v>360</v>
      </c>
      <c r="C175" s="8" t="s">
        <v>361</v>
      </c>
      <c r="D175" s="27">
        <v>47600</v>
      </c>
      <c r="E175" s="29">
        <v>13921</v>
      </c>
      <c r="F175" s="72">
        <v>33802101.789999999</v>
      </c>
      <c r="G175" s="73">
        <v>51.01</v>
      </c>
      <c r="H175" s="29">
        <f t="shared" si="6"/>
        <v>49</v>
      </c>
      <c r="I175" s="38" t="str">
        <f t="array" ref="I175">H175&amp;CHOOSE(AND(H175&lt;&gt;{11,12,13})*MIN(4,MOD(H175,10))+1,"th","st","nd","rd","th")</f>
        <v>49th</v>
      </c>
      <c r="J175" s="74">
        <v>0.99</v>
      </c>
      <c r="K175" s="75">
        <v>71219029.430000007</v>
      </c>
      <c r="L175" s="113">
        <v>4426.5389999999998</v>
      </c>
      <c r="M175" s="38">
        <v>939.65</v>
      </c>
      <c r="N175" s="72">
        <v>13271.81</v>
      </c>
      <c r="O175" s="29">
        <f t="shared" si="7"/>
        <v>59</v>
      </c>
      <c r="P175" s="38" t="str">
        <f t="array" ref="P175">O175&amp;CHOOSE(AND(O175&lt;&gt;{11,12,13})*MIN(4,MOD(O175,10))+1,"th","st","nd","rd","th")</f>
        <v>59th</v>
      </c>
      <c r="Q175" s="76">
        <v>0.96060000000000001</v>
      </c>
      <c r="R175" s="77">
        <v>0.95</v>
      </c>
      <c r="S175" s="78">
        <v>1.3299999999999999E-2</v>
      </c>
      <c r="T175" s="79">
        <v>287</v>
      </c>
      <c r="U175" s="80">
        <v>34971302</v>
      </c>
      <c r="V175" s="72">
        <v>6516.97</v>
      </c>
      <c r="W175" s="29">
        <f t="shared" si="8"/>
        <v>42</v>
      </c>
      <c r="X175" s="38" t="str">
        <f t="array" ref="X175">W175&amp;CHOOSE(AND(W175&lt;&gt;{11,12,13})*MIN(4,MOD(W175,10))+1,"th","st","nd","rd","th")</f>
        <v>42nd</v>
      </c>
      <c r="Y175" s="77">
        <v>0.09</v>
      </c>
      <c r="Z175" s="77">
        <v>1.04</v>
      </c>
      <c r="AA175" s="81">
        <v>2153660.87</v>
      </c>
      <c r="AB175" s="82">
        <v>1887030107</v>
      </c>
      <c r="AC175" s="83">
        <v>647122227</v>
      </c>
      <c r="AD175" s="81">
        <v>71298586.430000007</v>
      </c>
      <c r="AE175" s="81">
        <v>31354467.84</v>
      </c>
      <c r="AF175" s="81"/>
      <c r="AG175" s="81">
        <v>293973.08</v>
      </c>
      <c r="AH175" s="81">
        <v>79557</v>
      </c>
    </row>
    <row r="176" spans="1:34" x14ac:dyDescent="0.25">
      <c r="A176" s="7">
        <v>116191004</v>
      </c>
      <c r="B176" s="8" t="s">
        <v>139</v>
      </c>
      <c r="C176" s="8" t="s">
        <v>140</v>
      </c>
      <c r="D176" s="27">
        <v>52098</v>
      </c>
      <c r="E176" s="29">
        <v>2176</v>
      </c>
      <c r="F176" s="72">
        <v>6235140.79</v>
      </c>
      <c r="G176" s="73">
        <v>55</v>
      </c>
      <c r="H176" s="29">
        <f t="shared" si="6"/>
        <v>60</v>
      </c>
      <c r="I176" s="38" t="str">
        <f t="array" ref="I176">H176&amp;CHOOSE(AND(H176&lt;&gt;{11,12,13})*MIN(4,MOD(H176,10))+1,"th","st","nd","rd","th")</f>
        <v>60th</v>
      </c>
      <c r="J176" s="74">
        <v>1.07</v>
      </c>
      <c r="K176" s="75">
        <v>11554885.33</v>
      </c>
      <c r="L176" s="113">
        <v>718.26400000000001</v>
      </c>
      <c r="M176" s="38">
        <v>231.47900000000001</v>
      </c>
      <c r="N176" s="72">
        <v>12166.33</v>
      </c>
      <c r="O176" s="29">
        <f t="shared" si="7"/>
        <v>39</v>
      </c>
      <c r="P176" s="38" t="str">
        <f t="array" ref="P176">O176&amp;CHOOSE(AND(O176&lt;&gt;{11,12,13})*MIN(4,MOD(O176,10))+1,"th","st","nd","rd","th")</f>
        <v>39th</v>
      </c>
      <c r="Q176" s="76">
        <v>1.0479000000000001</v>
      </c>
      <c r="R176" s="77">
        <v>1.07</v>
      </c>
      <c r="S176" s="78">
        <v>1.35E-2</v>
      </c>
      <c r="T176" s="79">
        <v>269</v>
      </c>
      <c r="U176" s="80">
        <v>6355041</v>
      </c>
      <c r="V176" s="72">
        <v>6691.33</v>
      </c>
      <c r="W176" s="29">
        <f t="shared" si="8"/>
        <v>45</v>
      </c>
      <c r="X176" s="38" t="str">
        <f t="array" ref="X176">W176&amp;CHOOSE(AND(W176&lt;&gt;{11,12,13})*MIN(4,MOD(W176,10))+1,"th","st","nd","rd","th")</f>
        <v>45th</v>
      </c>
      <c r="Y176" s="77">
        <v>0.06</v>
      </c>
      <c r="Z176" s="77">
        <v>1.1299999999999999</v>
      </c>
      <c r="AA176" s="81">
        <v>351033.16</v>
      </c>
      <c r="AB176" s="82">
        <v>353975479</v>
      </c>
      <c r="AC176" s="83">
        <v>106534764</v>
      </c>
      <c r="AD176" s="81">
        <v>11683356.779999999</v>
      </c>
      <c r="AE176" s="81">
        <v>5858213.0999999996</v>
      </c>
      <c r="AF176" s="81"/>
      <c r="AG176" s="81">
        <v>25894.53</v>
      </c>
      <c r="AH176" s="81">
        <v>128471.45</v>
      </c>
    </row>
    <row r="177" spans="1:34" x14ac:dyDescent="0.25">
      <c r="A177" s="7">
        <v>116191103</v>
      </c>
      <c r="B177" s="8" t="s">
        <v>146</v>
      </c>
      <c r="C177" s="8" t="s">
        <v>140</v>
      </c>
      <c r="D177" s="27">
        <v>46640</v>
      </c>
      <c r="E177" s="29">
        <v>9331</v>
      </c>
      <c r="F177" s="72">
        <v>19029333.399999999</v>
      </c>
      <c r="G177" s="73">
        <v>43.73</v>
      </c>
      <c r="H177" s="29">
        <f t="shared" si="6"/>
        <v>33</v>
      </c>
      <c r="I177" s="38" t="str">
        <f t="array" ref="I177">H177&amp;CHOOSE(AND(H177&lt;&gt;{11,12,13})*MIN(4,MOD(H177,10))+1,"th","st","nd","rd","th")</f>
        <v>33rd</v>
      </c>
      <c r="J177" s="74">
        <v>0.85</v>
      </c>
      <c r="K177" s="75">
        <v>43492113.759999998</v>
      </c>
      <c r="L177" s="113">
        <v>3028.6759999999999</v>
      </c>
      <c r="M177" s="38">
        <v>689.40599999999995</v>
      </c>
      <c r="N177" s="72">
        <v>11697.46</v>
      </c>
      <c r="O177" s="29">
        <f t="shared" si="7"/>
        <v>28</v>
      </c>
      <c r="P177" s="38" t="str">
        <f t="array" ref="P177">O177&amp;CHOOSE(AND(O177&lt;&gt;{11,12,13})*MIN(4,MOD(O177,10))+1,"th","st","nd","rd","th")</f>
        <v>28th</v>
      </c>
      <c r="Q177" s="76">
        <v>1.0899000000000001</v>
      </c>
      <c r="R177" s="77">
        <v>0.85</v>
      </c>
      <c r="S177" s="78">
        <v>1.21E-2</v>
      </c>
      <c r="T177" s="79">
        <v>367</v>
      </c>
      <c r="U177" s="80">
        <v>21779297</v>
      </c>
      <c r="V177" s="72">
        <v>5857.67</v>
      </c>
      <c r="W177" s="29">
        <f t="shared" si="8"/>
        <v>34</v>
      </c>
      <c r="X177" s="38" t="str">
        <f t="array" ref="X177">W177&amp;CHOOSE(AND(W177&lt;&gt;{11,12,13})*MIN(4,MOD(W177,10))+1,"th","st","nd","rd","th")</f>
        <v>34th</v>
      </c>
      <c r="Y177" s="77">
        <v>0.18</v>
      </c>
      <c r="Z177" s="77">
        <v>1.03</v>
      </c>
      <c r="AA177" s="81">
        <v>1096556.3899999999</v>
      </c>
      <c r="AB177" s="82">
        <v>1161163885</v>
      </c>
      <c r="AC177" s="83">
        <v>417046076</v>
      </c>
      <c r="AD177" s="81">
        <v>43549172.890000001</v>
      </c>
      <c r="AE177" s="81">
        <v>17872566.68</v>
      </c>
      <c r="AF177" s="81"/>
      <c r="AG177" s="81">
        <v>60210.33</v>
      </c>
      <c r="AH177" s="81">
        <v>57059.13</v>
      </c>
    </row>
    <row r="178" spans="1:34" x14ac:dyDescent="0.25">
      <c r="A178" s="7">
        <v>116191203</v>
      </c>
      <c r="B178" s="8" t="s">
        <v>158</v>
      </c>
      <c r="C178" s="8" t="s">
        <v>140</v>
      </c>
      <c r="D178" s="27">
        <v>38968</v>
      </c>
      <c r="E178" s="29">
        <v>7229</v>
      </c>
      <c r="F178" s="72">
        <v>14563380.43</v>
      </c>
      <c r="G178" s="73">
        <v>51.7</v>
      </c>
      <c r="H178" s="29">
        <f t="shared" si="6"/>
        <v>51</v>
      </c>
      <c r="I178" s="38" t="str">
        <f t="array" ref="I178">H178&amp;CHOOSE(AND(H178&lt;&gt;{11,12,13})*MIN(4,MOD(H178,10))+1,"th","st","nd","rd","th")</f>
        <v>51st</v>
      </c>
      <c r="J178" s="74">
        <v>1.01</v>
      </c>
      <c r="K178" s="75">
        <v>23500742.149999999</v>
      </c>
      <c r="L178" s="113">
        <v>1641.6849999999999</v>
      </c>
      <c r="M178" s="38">
        <v>171.584</v>
      </c>
      <c r="N178" s="72">
        <v>12960.43</v>
      </c>
      <c r="O178" s="29">
        <f t="shared" si="7"/>
        <v>54</v>
      </c>
      <c r="P178" s="38" t="str">
        <f t="array" ref="P178">O178&amp;CHOOSE(AND(O178&lt;&gt;{11,12,13})*MIN(4,MOD(O178,10))+1,"th","st","nd","rd","th")</f>
        <v>54th</v>
      </c>
      <c r="Q178" s="76">
        <v>0.98370000000000002</v>
      </c>
      <c r="R178" s="77">
        <v>0.99</v>
      </c>
      <c r="S178" s="78">
        <v>1.14E-2</v>
      </c>
      <c r="T178" s="79">
        <v>397</v>
      </c>
      <c r="U178" s="80">
        <v>17674961</v>
      </c>
      <c r="V178" s="72">
        <v>9747.57</v>
      </c>
      <c r="W178" s="29">
        <f t="shared" si="8"/>
        <v>76</v>
      </c>
      <c r="X178" s="38" t="str">
        <f t="array" ref="X178">W178&amp;CHOOSE(AND(W178&lt;&gt;{11,12,13})*MIN(4,MOD(W178,10))+1,"th","st","nd","rd","th")</f>
        <v>76th</v>
      </c>
      <c r="Y178" s="77">
        <v>0</v>
      </c>
      <c r="Z178" s="77">
        <v>0.99</v>
      </c>
      <c r="AA178" s="81">
        <v>488286.43</v>
      </c>
      <c r="AB178" s="82">
        <v>978471944</v>
      </c>
      <c r="AC178" s="83">
        <v>302322357</v>
      </c>
      <c r="AD178" s="81">
        <v>23538036.59</v>
      </c>
      <c r="AE178" s="81">
        <v>14060148.77</v>
      </c>
      <c r="AF178" s="81"/>
      <c r="AG178" s="81">
        <v>14945.23</v>
      </c>
      <c r="AH178" s="81">
        <v>37294.44</v>
      </c>
    </row>
    <row r="179" spans="1:34" x14ac:dyDescent="0.25">
      <c r="A179" s="7">
        <v>116191503</v>
      </c>
      <c r="B179" s="8" t="s">
        <v>195</v>
      </c>
      <c r="C179" s="8" t="s">
        <v>140</v>
      </c>
      <c r="D179" s="27">
        <v>53792</v>
      </c>
      <c r="E179" s="29">
        <v>6133</v>
      </c>
      <c r="F179" s="72">
        <v>17626962.969999999</v>
      </c>
      <c r="G179" s="73">
        <v>53.43</v>
      </c>
      <c r="H179" s="29">
        <f t="shared" si="6"/>
        <v>56</v>
      </c>
      <c r="I179" s="38" t="str">
        <f t="array" ref="I179">H179&amp;CHOOSE(AND(H179&lt;&gt;{11,12,13})*MIN(4,MOD(H179,10))+1,"th","st","nd","rd","th")</f>
        <v>56th</v>
      </c>
      <c r="J179" s="74">
        <v>1.04</v>
      </c>
      <c r="K179" s="75">
        <v>27475646.09</v>
      </c>
      <c r="L179" s="113">
        <v>1939.23</v>
      </c>
      <c r="M179" s="38">
        <v>203.28200000000001</v>
      </c>
      <c r="N179" s="72">
        <v>12824.03</v>
      </c>
      <c r="O179" s="29">
        <f t="shared" si="7"/>
        <v>52</v>
      </c>
      <c r="P179" s="38" t="str">
        <f t="array" ref="P179">O179&amp;CHOOSE(AND(O179&lt;&gt;{11,12,13})*MIN(4,MOD(O179,10))+1,"th","st","nd","rd","th")</f>
        <v>52nd</v>
      </c>
      <c r="Q179" s="76">
        <v>0.99419999999999997</v>
      </c>
      <c r="R179" s="77">
        <v>1.03</v>
      </c>
      <c r="S179" s="78">
        <v>1.2500000000000001E-2</v>
      </c>
      <c r="T179" s="79">
        <v>340</v>
      </c>
      <c r="U179" s="80">
        <v>19474147</v>
      </c>
      <c r="V179" s="72">
        <v>9089.4</v>
      </c>
      <c r="W179" s="29">
        <f t="shared" si="8"/>
        <v>72</v>
      </c>
      <c r="X179" s="38" t="str">
        <f t="array" ref="X179">W179&amp;CHOOSE(AND(W179&lt;&gt;{11,12,13})*MIN(4,MOD(W179,10))+1,"th","st","nd","rd","th")</f>
        <v>72nd</v>
      </c>
      <c r="Y179" s="77">
        <v>0</v>
      </c>
      <c r="Z179" s="77">
        <v>1.03</v>
      </c>
      <c r="AA179" s="81">
        <v>357975.47</v>
      </c>
      <c r="AB179" s="82">
        <v>1024817868</v>
      </c>
      <c r="AC179" s="83">
        <v>386352230</v>
      </c>
      <c r="AD179" s="81">
        <v>27655942.879999999</v>
      </c>
      <c r="AE179" s="81">
        <v>17148364.989999998</v>
      </c>
      <c r="AF179" s="81"/>
      <c r="AG179" s="81">
        <v>120622.51</v>
      </c>
      <c r="AH179" s="81">
        <v>180296.79</v>
      </c>
    </row>
    <row r="180" spans="1:34" x14ac:dyDescent="0.25">
      <c r="A180" s="7">
        <v>116195004</v>
      </c>
      <c r="B180" s="8" t="s">
        <v>409</v>
      </c>
      <c r="C180" s="8" t="s">
        <v>140</v>
      </c>
      <c r="D180" s="27">
        <v>53113</v>
      </c>
      <c r="E180" s="29">
        <v>2218</v>
      </c>
      <c r="F180" s="72">
        <v>5669372.6100000003</v>
      </c>
      <c r="G180" s="73">
        <v>48.13</v>
      </c>
      <c r="H180" s="29">
        <f t="shared" si="6"/>
        <v>43</v>
      </c>
      <c r="I180" s="38" t="str">
        <f t="array" ref="I180">H180&amp;CHOOSE(AND(H180&lt;&gt;{11,12,13})*MIN(4,MOD(H180,10))+1,"th","st","nd","rd","th")</f>
        <v>43rd</v>
      </c>
      <c r="J180" s="74">
        <v>0.94</v>
      </c>
      <c r="K180" s="75">
        <v>12312279</v>
      </c>
      <c r="L180" s="113">
        <v>713.84100000000001</v>
      </c>
      <c r="M180" s="38">
        <v>218.33099999999999</v>
      </c>
      <c r="N180" s="72">
        <v>13208.16</v>
      </c>
      <c r="O180" s="29">
        <f t="shared" si="7"/>
        <v>58</v>
      </c>
      <c r="P180" s="38" t="str">
        <f t="array" ref="P180">O180&amp;CHOOSE(AND(O180&lt;&gt;{11,12,13})*MIN(4,MOD(O180,10))+1,"th","st","nd","rd","th")</f>
        <v>58th</v>
      </c>
      <c r="Q180" s="76">
        <v>0.96519999999999995</v>
      </c>
      <c r="R180" s="77">
        <v>0.91</v>
      </c>
      <c r="S180" s="78">
        <v>1.23E-2</v>
      </c>
      <c r="T180" s="79">
        <v>357</v>
      </c>
      <c r="U180" s="80">
        <v>6365280</v>
      </c>
      <c r="V180" s="72">
        <v>6828.44</v>
      </c>
      <c r="W180" s="29">
        <f t="shared" si="8"/>
        <v>47</v>
      </c>
      <c r="X180" s="38" t="str">
        <f t="array" ref="X180">W180&amp;CHOOSE(AND(W180&lt;&gt;{11,12,13})*MIN(4,MOD(W180,10))+1,"th","st","nd","rd","th")</f>
        <v>47th</v>
      </c>
      <c r="Y180" s="77">
        <v>0.04</v>
      </c>
      <c r="Z180" s="77">
        <v>0.95</v>
      </c>
      <c r="AA180" s="81">
        <v>283631.61</v>
      </c>
      <c r="AB180" s="82">
        <v>352110216</v>
      </c>
      <c r="AC180" s="83">
        <v>109141933</v>
      </c>
      <c r="AD180" s="81">
        <v>12403060</v>
      </c>
      <c r="AE180" s="81">
        <v>5385741</v>
      </c>
      <c r="AF180" s="81"/>
      <c r="AG180" s="81"/>
      <c r="AH180" s="81">
        <v>90781</v>
      </c>
    </row>
    <row r="181" spans="1:34" x14ac:dyDescent="0.25">
      <c r="A181" s="7">
        <v>116197503</v>
      </c>
      <c r="B181" s="8" t="s">
        <v>561</v>
      </c>
      <c r="C181" s="8" t="s">
        <v>140</v>
      </c>
      <c r="D181" s="27">
        <v>55070</v>
      </c>
      <c r="E181" s="29">
        <v>4455</v>
      </c>
      <c r="F181" s="72">
        <v>12604457.98</v>
      </c>
      <c r="G181" s="73">
        <v>51.38</v>
      </c>
      <c r="H181" s="29">
        <f t="shared" si="6"/>
        <v>50</v>
      </c>
      <c r="I181" s="38" t="str">
        <f t="array" ref="I181">H181&amp;CHOOSE(AND(H181&lt;&gt;{11,12,13})*MIN(4,MOD(H181,10))+1,"th","st","nd","rd","th")</f>
        <v>50th</v>
      </c>
      <c r="J181" s="74">
        <v>1</v>
      </c>
      <c r="K181" s="75">
        <v>19926730.82</v>
      </c>
      <c r="L181" s="113">
        <v>1423.1569999999999</v>
      </c>
      <c r="M181" s="38">
        <v>225.57</v>
      </c>
      <c r="N181" s="72">
        <v>12086.13</v>
      </c>
      <c r="O181" s="29">
        <f t="shared" si="7"/>
        <v>36</v>
      </c>
      <c r="P181" s="38" t="str">
        <f t="array" ref="P181">O181&amp;CHOOSE(AND(O181&lt;&gt;{11,12,13})*MIN(4,MOD(O181,10))+1,"th","st","nd","rd","th")</f>
        <v>36th</v>
      </c>
      <c r="Q181" s="76">
        <v>1.0548</v>
      </c>
      <c r="R181" s="77">
        <v>1</v>
      </c>
      <c r="S181" s="78">
        <v>1.35E-2</v>
      </c>
      <c r="T181" s="79">
        <v>269</v>
      </c>
      <c r="U181" s="80">
        <v>12908822</v>
      </c>
      <c r="V181" s="72">
        <v>7829.57</v>
      </c>
      <c r="W181" s="29">
        <f t="shared" si="8"/>
        <v>58</v>
      </c>
      <c r="X181" s="38" t="str">
        <f t="array" ref="X181">W181&amp;CHOOSE(AND(W181&lt;&gt;{11,12,13})*MIN(4,MOD(W181,10))+1,"th","st","nd","rd","th")</f>
        <v>58th</v>
      </c>
      <c r="Y181" s="77">
        <v>0</v>
      </c>
      <c r="Z181" s="77">
        <v>1</v>
      </c>
      <c r="AA181" s="81">
        <v>290360.24</v>
      </c>
      <c r="AB181" s="82">
        <v>673593833</v>
      </c>
      <c r="AC181" s="83">
        <v>261828058</v>
      </c>
      <c r="AD181" s="81">
        <v>19942853.620000001</v>
      </c>
      <c r="AE181" s="81">
        <v>12174240.130000001</v>
      </c>
      <c r="AF181" s="81"/>
      <c r="AG181" s="81">
        <v>139857.60999999999</v>
      </c>
      <c r="AH181" s="81">
        <v>16122.8</v>
      </c>
    </row>
    <row r="182" spans="1:34" x14ac:dyDescent="0.25">
      <c r="A182" s="7">
        <v>105201033</v>
      </c>
      <c r="B182" s="8" t="s">
        <v>231</v>
      </c>
      <c r="C182" s="8" t="s">
        <v>232</v>
      </c>
      <c r="D182" s="27">
        <v>49851</v>
      </c>
      <c r="E182" s="29">
        <v>7493</v>
      </c>
      <c r="F182" s="72">
        <v>16911849.380000003</v>
      </c>
      <c r="G182" s="73">
        <v>45.28</v>
      </c>
      <c r="H182" s="29">
        <f t="shared" si="6"/>
        <v>36</v>
      </c>
      <c r="I182" s="38" t="str">
        <f t="array" ref="I182">H182&amp;CHOOSE(AND(H182&lt;&gt;{11,12,13})*MIN(4,MOD(H182,10))+1,"th","st","nd","rd","th")</f>
        <v>36th</v>
      </c>
      <c r="J182" s="74">
        <v>0.88</v>
      </c>
      <c r="K182" s="75">
        <v>34282770.840000004</v>
      </c>
      <c r="L182" s="113">
        <v>2091.1390000000001</v>
      </c>
      <c r="M182" s="38">
        <v>460.49700000000001</v>
      </c>
      <c r="N182" s="72">
        <v>13435.6</v>
      </c>
      <c r="O182" s="29">
        <f t="shared" si="7"/>
        <v>62</v>
      </c>
      <c r="P182" s="38" t="str">
        <f t="array" ref="P182">O182&amp;CHOOSE(AND(O182&lt;&gt;{11,12,13})*MIN(4,MOD(O182,10))+1,"th","st","nd","rd","th")</f>
        <v>62nd</v>
      </c>
      <c r="Q182" s="76">
        <v>0.94889999999999997</v>
      </c>
      <c r="R182" s="77">
        <v>0.84</v>
      </c>
      <c r="S182" s="78">
        <v>1.35E-2</v>
      </c>
      <c r="T182" s="79">
        <v>269</v>
      </c>
      <c r="U182" s="80">
        <v>17253388</v>
      </c>
      <c r="V182" s="72">
        <v>6761.7</v>
      </c>
      <c r="W182" s="29">
        <f t="shared" si="8"/>
        <v>46</v>
      </c>
      <c r="X182" s="38" t="str">
        <f t="array" ref="X182">W182&amp;CHOOSE(AND(W182&lt;&gt;{11,12,13})*MIN(4,MOD(W182,10))+1,"th","st","nd","rd","th")</f>
        <v>46th</v>
      </c>
      <c r="Y182" s="77">
        <v>0.05</v>
      </c>
      <c r="Z182" s="77">
        <v>0.89</v>
      </c>
      <c r="AA182" s="81">
        <v>970763.17</v>
      </c>
      <c r="AB182" s="82">
        <v>936253354</v>
      </c>
      <c r="AC182" s="83">
        <v>313992189</v>
      </c>
      <c r="AD182" s="81">
        <v>34358921.840000004</v>
      </c>
      <c r="AE182" s="81">
        <v>15897015.210000001</v>
      </c>
      <c r="AF182" s="81"/>
      <c r="AG182" s="81">
        <v>44071</v>
      </c>
      <c r="AH182" s="81">
        <v>76151</v>
      </c>
    </row>
    <row r="183" spans="1:34" x14ac:dyDescent="0.25">
      <c r="A183" s="7">
        <v>105201352</v>
      </c>
      <c r="B183" s="8" t="s">
        <v>243</v>
      </c>
      <c r="C183" s="8" t="s">
        <v>232</v>
      </c>
      <c r="D183" s="27">
        <v>45169</v>
      </c>
      <c r="E183" s="29">
        <v>12385</v>
      </c>
      <c r="F183" s="72">
        <v>26389519.879999999</v>
      </c>
      <c r="G183" s="73">
        <v>47.17</v>
      </c>
      <c r="H183" s="29">
        <f t="shared" si="6"/>
        <v>40</v>
      </c>
      <c r="I183" s="38" t="str">
        <f t="array" ref="I183">H183&amp;CHOOSE(AND(H183&lt;&gt;{11,12,13})*MIN(4,MOD(H183,10))+1,"th","st","nd","rd","th")</f>
        <v>40th</v>
      </c>
      <c r="J183" s="74">
        <v>0.92</v>
      </c>
      <c r="K183" s="75">
        <v>53609385.380000003</v>
      </c>
      <c r="L183" s="113">
        <v>3758.0680000000002</v>
      </c>
      <c r="M183" s="38">
        <v>557.55399999999997</v>
      </c>
      <c r="N183" s="72">
        <v>12422.17</v>
      </c>
      <c r="O183" s="29">
        <f t="shared" si="7"/>
        <v>43</v>
      </c>
      <c r="P183" s="38" t="str">
        <f t="array" ref="P183">O183&amp;CHOOSE(AND(O183&lt;&gt;{11,12,13})*MIN(4,MOD(O183,10))+1,"th","st","nd","rd","th")</f>
        <v>43rd</v>
      </c>
      <c r="Q183" s="76">
        <v>1.0263</v>
      </c>
      <c r="R183" s="77">
        <v>0.92</v>
      </c>
      <c r="S183" s="78">
        <v>1.49E-2</v>
      </c>
      <c r="T183" s="79">
        <v>192</v>
      </c>
      <c r="U183" s="80">
        <v>24407745</v>
      </c>
      <c r="V183" s="72">
        <v>5655.67</v>
      </c>
      <c r="W183" s="29">
        <f t="shared" si="8"/>
        <v>30</v>
      </c>
      <c r="X183" s="38" t="str">
        <f t="array" ref="X183">W183&amp;CHOOSE(AND(W183&lt;&gt;{11,12,13})*MIN(4,MOD(W183,10))+1,"th","st","nd","rd","th")</f>
        <v>30th</v>
      </c>
      <c r="Y183" s="77">
        <v>0.21</v>
      </c>
      <c r="Z183" s="77">
        <v>1.1299999999999999</v>
      </c>
      <c r="AA183" s="81">
        <v>1453462.36</v>
      </c>
      <c r="AB183" s="82">
        <v>1204031644</v>
      </c>
      <c r="AC183" s="83">
        <v>564645500</v>
      </c>
      <c r="AD183" s="81">
        <v>53609385.380000003</v>
      </c>
      <c r="AE183" s="81">
        <v>24910443.140000001</v>
      </c>
      <c r="AF183" s="81"/>
      <c r="AG183" s="81">
        <v>25614.38</v>
      </c>
      <c r="AH183" s="81"/>
    </row>
    <row r="184" spans="1:34" x14ac:dyDescent="0.25">
      <c r="A184" s="7">
        <v>105204703</v>
      </c>
      <c r="B184" s="8" t="s">
        <v>479</v>
      </c>
      <c r="C184" s="8" t="s">
        <v>232</v>
      </c>
      <c r="D184" s="27">
        <v>52093</v>
      </c>
      <c r="E184" s="29">
        <v>9366</v>
      </c>
      <c r="F184" s="72">
        <v>17545085.210000001</v>
      </c>
      <c r="G184" s="73">
        <v>35.96</v>
      </c>
      <c r="H184" s="29">
        <f t="shared" si="6"/>
        <v>14</v>
      </c>
      <c r="I184" s="38" t="str">
        <f t="array" ref="I184">H184&amp;CHOOSE(AND(H184&lt;&gt;{11,12,13})*MIN(4,MOD(H184,10))+1,"th","st","nd","rd","th")</f>
        <v>14th</v>
      </c>
      <c r="J184" s="74">
        <v>0.7</v>
      </c>
      <c r="K184" s="75">
        <v>47691046.399999999</v>
      </c>
      <c r="L184" s="113">
        <v>2911.2310000000002</v>
      </c>
      <c r="M184" s="38">
        <v>465.92700000000002</v>
      </c>
      <c r="N184" s="72">
        <v>14121.65</v>
      </c>
      <c r="O184" s="29">
        <f t="shared" si="7"/>
        <v>69</v>
      </c>
      <c r="P184" s="38" t="str">
        <f t="array" ref="P184">O184&amp;CHOOSE(AND(O184&lt;&gt;{11,12,13})*MIN(4,MOD(O184,10))+1,"th","st","nd","rd","th")</f>
        <v>69th</v>
      </c>
      <c r="Q184" s="76">
        <v>0.90280000000000005</v>
      </c>
      <c r="R184" s="77">
        <v>0.63</v>
      </c>
      <c r="S184" s="78">
        <v>1.2699999999999999E-2</v>
      </c>
      <c r="T184" s="79">
        <v>330</v>
      </c>
      <c r="U184" s="80">
        <v>19019114</v>
      </c>
      <c r="V184" s="72">
        <v>5631.69</v>
      </c>
      <c r="W184" s="29">
        <f t="shared" si="8"/>
        <v>29</v>
      </c>
      <c r="X184" s="38" t="str">
        <f t="array" ref="X184">W184&amp;CHOOSE(AND(W184&lt;&gt;{11,12,13})*MIN(4,MOD(W184,10))+1,"th","st","nd","rd","th")</f>
        <v>29th</v>
      </c>
      <c r="Y184" s="77">
        <v>0.21</v>
      </c>
      <c r="Z184" s="77">
        <v>0.84</v>
      </c>
      <c r="AA184" s="81">
        <v>1271972.47</v>
      </c>
      <c r="AB184" s="82">
        <v>951894149</v>
      </c>
      <c r="AC184" s="83">
        <v>426302504</v>
      </c>
      <c r="AD184" s="81">
        <v>49429260.810000002</v>
      </c>
      <c r="AE184" s="81">
        <v>16029894.49</v>
      </c>
      <c r="AF184" s="81"/>
      <c r="AG184" s="81">
        <v>243218.25</v>
      </c>
      <c r="AH184" s="81">
        <v>1738214.41</v>
      </c>
    </row>
    <row r="185" spans="1:34" x14ac:dyDescent="0.25">
      <c r="A185" s="7">
        <v>115210503</v>
      </c>
      <c r="B185" s="8" t="s">
        <v>151</v>
      </c>
      <c r="C185" s="8" t="s">
        <v>152</v>
      </c>
      <c r="D185" s="27">
        <v>60898</v>
      </c>
      <c r="E185" s="29">
        <v>8016</v>
      </c>
      <c r="F185" s="72">
        <v>30090851.440000001</v>
      </c>
      <c r="G185" s="73">
        <v>61.64</v>
      </c>
      <c r="H185" s="29">
        <f t="shared" si="6"/>
        <v>74</v>
      </c>
      <c r="I185" s="38" t="str">
        <f t="array" ref="I185">H185&amp;CHOOSE(AND(H185&lt;&gt;{11,12,13})*MIN(4,MOD(H185,10))+1,"th","st","nd","rd","th")</f>
        <v>74th</v>
      </c>
      <c r="J185" s="74">
        <v>1.2</v>
      </c>
      <c r="K185" s="75">
        <v>42239518.700000003</v>
      </c>
      <c r="L185" s="113">
        <v>2591.1669999999999</v>
      </c>
      <c r="M185" s="38">
        <v>374.30599999999998</v>
      </c>
      <c r="N185" s="72">
        <v>14243.77</v>
      </c>
      <c r="O185" s="29">
        <f t="shared" si="7"/>
        <v>72</v>
      </c>
      <c r="P185" s="38" t="str">
        <f t="array" ref="P185">O185&amp;CHOOSE(AND(O185&lt;&gt;{11,12,13})*MIN(4,MOD(O185,10))+1,"th","st","nd","rd","th")</f>
        <v>72nd</v>
      </c>
      <c r="Q185" s="76">
        <v>0.89510000000000001</v>
      </c>
      <c r="R185" s="77">
        <v>1.07</v>
      </c>
      <c r="S185" s="78">
        <v>1.5599999999999999E-2</v>
      </c>
      <c r="T185" s="79">
        <v>157</v>
      </c>
      <c r="U185" s="80">
        <v>26619600</v>
      </c>
      <c r="V185" s="72">
        <v>8976.51</v>
      </c>
      <c r="W185" s="29">
        <f t="shared" si="8"/>
        <v>71</v>
      </c>
      <c r="X185" s="38" t="str">
        <f t="array" ref="X185">W185&amp;CHOOSE(AND(W185&lt;&gt;{11,12,13})*MIN(4,MOD(W185,10))+1,"th","st","nd","rd","th")</f>
        <v>71st</v>
      </c>
      <c r="Y185" s="77">
        <v>0</v>
      </c>
      <c r="Z185" s="77">
        <v>1.07</v>
      </c>
      <c r="AA185" s="81">
        <v>773264.51</v>
      </c>
      <c r="AB185" s="82">
        <v>1430277005</v>
      </c>
      <c r="AC185" s="83">
        <v>498679511</v>
      </c>
      <c r="AD185" s="81">
        <v>42698720.450000003</v>
      </c>
      <c r="AE185" s="81">
        <v>29305252.039999999</v>
      </c>
      <c r="AF185" s="81"/>
      <c r="AG185" s="81">
        <v>12334.89</v>
      </c>
      <c r="AH185" s="81">
        <v>459201.75</v>
      </c>
    </row>
    <row r="186" spans="1:34" x14ac:dyDescent="0.25">
      <c r="A186" s="7">
        <v>115211003</v>
      </c>
      <c r="B186" s="8" t="s">
        <v>183</v>
      </c>
      <c r="C186" s="8" t="s">
        <v>152</v>
      </c>
      <c r="D186" s="27">
        <v>78161</v>
      </c>
      <c r="E186" s="29">
        <v>3194</v>
      </c>
      <c r="F186" s="72">
        <v>17450834.439999998</v>
      </c>
      <c r="G186" s="73">
        <v>69.900000000000006</v>
      </c>
      <c r="H186" s="29">
        <f t="shared" si="6"/>
        <v>87</v>
      </c>
      <c r="I186" s="38" t="str">
        <f t="array" ref="I186">H186&amp;CHOOSE(AND(H186&lt;&gt;{11,12,13})*MIN(4,MOD(H186,10))+1,"th","st","nd","rd","th")</f>
        <v>87th</v>
      </c>
      <c r="J186" s="74">
        <v>1.36</v>
      </c>
      <c r="K186" s="75">
        <v>19236967.73</v>
      </c>
      <c r="L186" s="113">
        <v>1292.027</v>
      </c>
      <c r="M186" s="38">
        <v>192.376</v>
      </c>
      <c r="N186" s="72">
        <v>12959.4</v>
      </c>
      <c r="O186" s="29">
        <f t="shared" si="7"/>
        <v>54</v>
      </c>
      <c r="P186" s="38" t="str">
        <f t="array" ref="P186">O186&amp;CHOOSE(AND(O186&lt;&gt;{11,12,13})*MIN(4,MOD(O186,10))+1,"th","st","nd","rd","th")</f>
        <v>54th</v>
      </c>
      <c r="Q186" s="76">
        <v>0.98380000000000001</v>
      </c>
      <c r="R186" s="77">
        <v>1.34</v>
      </c>
      <c r="S186" s="78">
        <v>1.7399999999999999E-2</v>
      </c>
      <c r="T186" s="79">
        <v>84</v>
      </c>
      <c r="U186" s="80">
        <v>13861826</v>
      </c>
      <c r="V186" s="72">
        <v>9338.32</v>
      </c>
      <c r="W186" s="29">
        <f t="shared" si="8"/>
        <v>74</v>
      </c>
      <c r="X186" s="38" t="str">
        <f t="array" ref="X186">W186&amp;CHOOSE(AND(W186&lt;&gt;{11,12,13})*MIN(4,MOD(W186,10))+1,"th","st","nd","rd","th")</f>
        <v>74th</v>
      </c>
      <c r="Y186" s="77">
        <v>0</v>
      </c>
      <c r="Z186" s="77">
        <v>1.34</v>
      </c>
      <c r="AA186" s="81">
        <v>263573.63</v>
      </c>
      <c r="AB186" s="82">
        <v>680816701</v>
      </c>
      <c r="AC186" s="83">
        <v>323663450</v>
      </c>
      <c r="AD186" s="81">
        <v>19339789.77</v>
      </c>
      <c r="AE186" s="81">
        <v>17181806.329999998</v>
      </c>
      <c r="AF186" s="81"/>
      <c r="AG186" s="81">
        <v>5454.48</v>
      </c>
      <c r="AH186" s="81">
        <v>102822.04</v>
      </c>
    </row>
    <row r="187" spans="1:34" x14ac:dyDescent="0.25">
      <c r="A187" s="7">
        <v>115211103</v>
      </c>
      <c r="B187" s="8" t="s">
        <v>187</v>
      </c>
      <c r="C187" s="8" t="s">
        <v>152</v>
      </c>
      <c r="D187" s="27">
        <v>61250</v>
      </c>
      <c r="E187" s="29">
        <v>14851</v>
      </c>
      <c r="F187" s="72">
        <v>54781693.229999997</v>
      </c>
      <c r="G187" s="73">
        <v>60.22</v>
      </c>
      <c r="H187" s="29">
        <f t="shared" si="6"/>
        <v>72</v>
      </c>
      <c r="I187" s="38" t="str">
        <f t="array" ref="I187">H187&amp;CHOOSE(AND(H187&lt;&gt;{11,12,13})*MIN(4,MOD(H187,10))+1,"th","st","nd","rd","th")</f>
        <v>72nd</v>
      </c>
      <c r="J187" s="74">
        <v>1.17</v>
      </c>
      <c r="K187" s="75">
        <v>71652564.109999999</v>
      </c>
      <c r="L187" s="113">
        <v>5157.4539999999997</v>
      </c>
      <c r="M187" s="38">
        <v>821.726</v>
      </c>
      <c r="N187" s="72">
        <v>11983.68</v>
      </c>
      <c r="O187" s="29">
        <f t="shared" si="7"/>
        <v>34</v>
      </c>
      <c r="P187" s="38" t="str">
        <f t="array" ref="P187">O187&amp;CHOOSE(AND(O187&lt;&gt;{11,12,13})*MIN(4,MOD(O187,10))+1,"th","st","nd","rd","th")</f>
        <v>34th</v>
      </c>
      <c r="Q187" s="76">
        <v>1.0639000000000001</v>
      </c>
      <c r="R187" s="77">
        <v>1.17</v>
      </c>
      <c r="S187" s="78">
        <v>1.5599999999999999E-2</v>
      </c>
      <c r="T187" s="79">
        <v>157</v>
      </c>
      <c r="U187" s="80">
        <v>48512959</v>
      </c>
      <c r="V187" s="72">
        <v>8113.65</v>
      </c>
      <c r="W187" s="29">
        <f t="shared" si="8"/>
        <v>61</v>
      </c>
      <c r="X187" s="38" t="str">
        <f t="array" ref="X187">W187&amp;CHOOSE(AND(W187&lt;&gt;{11,12,13})*MIN(4,MOD(W187,10))+1,"th","st","nd","rd","th")</f>
        <v>61st</v>
      </c>
      <c r="Y187" s="77">
        <v>0</v>
      </c>
      <c r="Z187" s="77">
        <v>1.17</v>
      </c>
      <c r="AA187" s="81">
        <v>1101277.8</v>
      </c>
      <c r="AB187" s="82">
        <v>2680511447</v>
      </c>
      <c r="AC187" s="83">
        <v>834920375</v>
      </c>
      <c r="AD187" s="81">
        <v>71961436.870000005</v>
      </c>
      <c r="AE187" s="81">
        <v>53503557.490000002</v>
      </c>
      <c r="AF187" s="81"/>
      <c r="AG187" s="81">
        <v>176857.94</v>
      </c>
      <c r="AH187" s="81">
        <v>308872.76</v>
      </c>
    </row>
    <row r="188" spans="1:34" x14ac:dyDescent="0.25">
      <c r="A188" s="7">
        <v>115211603</v>
      </c>
      <c r="B188" s="8" t="s">
        <v>246</v>
      </c>
      <c r="C188" s="8" t="s">
        <v>152</v>
      </c>
      <c r="D188" s="27">
        <v>82092</v>
      </c>
      <c r="E188" s="29">
        <v>23320</v>
      </c>
      <c r="F188" s="72">
        <v>101123547.17</v>
      </c>
      <c r="G188" s="73">
        <v>52.82</v>
      </c>
      <c r="H188" s="29">
        <f t="shared" si="6"/>
        <v>54</v>
      </c>
      <c r="I188" s="38" t="str">
        <f t="array" ref="I188">H188&amp;CHOOSE(AND(H188&lt;&gt;{11,12,13})*MIN(4,MOD(H188,10))+1,"th","st","nd","rd","th")</f>
        <v>54th</v>
      </c>
      <c r="J188" s="74">
        <v>1.03</v>
      </c>
      <c r="K188" s="75">
        <v>118671288</v>
      </c>
      <c r="L188" s="113">
        <v>8893.5030000000006</v>
      </c>
      <c r="M188" s="38">
        <v>784.952</v>
      </c>
      <c r="N188" s="72">
        <v>12261.39</v>
      </c>
      <c r="O188" s="29">
        <f t="shared" si="7"/>
        <v>40</v>
      </c>
      <c r="P188" s="38" t="str">
        <f t="array" ref="P188">O188&amp;CHOOSE(AND(O188&lt;&gt;{11,12,13})*MIN(4,MOD(O188,10))+1,"th","st","nd","rd","th")</f>
        <v>40th</v>
      </c>
      <c r="Q188" s="76">
        <v>1.0398000000000001</v>
      </c>
      <c r="R188" s="77">
        <v>1.03</v>
      </c>
      <c r="S188" s="78">
        <v>1.1599999999999999E-2</v>
      </c>
      <c r="T188" s="79">
        <v>386</v>
      </c>
      <c r="U188" s="80">
        <v>120526927</v>
      </c>
      <c r="V188" s="72">
        <v>12453.12</v>
      </c>
      <c r="W188" s="29">
        <f t="shared" si="8"/>
        <v>90</v>
      </c>
      <c r="X188" s="38" t="str">
        <f t="array" ref="X188">W188&amp;CHOOSE(AND(W188&lt;&gt;{11,12,13})*MIN(4,MOD(W188,10))+1,"th","st","nd","rd","th")</f>
        <v>90th</v>
      </c>
      <c r="Y188" s="77">
        <v>0</v>
      </c>
      <c r="Z188" s="77">
        <v>1.03</v>
      </c>
      <c r="AA188" s="81">
        <v>931336.17</v>
      </c>
      <c r="AB188" s="82">
        <v>6432449663</v>
      </c>
      <c r="AC188" s="83">
        <v>2301385644</v>
      </c>
      <c r="AD188" s="81">
        <v>118752949</v>
      </c>
      <c r="AE188" s="81">
        <v>100086282</v>
      </c>
      <c r="AF188" s="81"/>
      <c r="AG188" s="81">
        <v>105929</v>
      </c>
      <c r="AH188" s="81">
        <v>81661</v>
      </c>
    </row>
    <row r="189" spans="1:34" x14ac:dyDescent="0.25">
      <c r="A189" s="7">
        <v>115212503</v>
      </c>
      <c r="B189" s="8" t="s">
        <v>268</v>
      </c>
      <c r="C189" s="8" t="s">
        <v>152</v>
      </c>
      <c r="D189" s="27">
        <v>63603</v>
      </c>
      <c r="E189" s="29">
        <v>8748</v>
      </c>
      <c r="F189" s="72">
        <v>27974588.170000002</v>
      </c>
      <c r="G189" s="73">
        <v>50.28</v>
      </c>
      <c r="H189" s="29">
        <f t="shared" si="6"/>
        <v>47</v>
      </c>
      <c r="I189" s="38" t="str">
        <f t="array" ref="I189">H189&amp;CHOOSE(AND(H189&lt;&gt;{11,12,13})*MIN(4,MOD(H189,10))+1,"th","st","nd","rd","th")</f>
        <v>47th</v>
      </c>
      <c r="J189" s="74">
        <v>0.98</v>
      </c>
      <c r="K189" s="75">
        <v>35600210.909999996</v>
      </c>
      <c r="L189" s="113">
        <v>2800.0970000000002</v>
      </c>
      <c r="M189" s="38">
        <v>488.71499999999997</v>
      </c>
      <c r="N189" s="72">
        <v>10824.64</v>
      </c>
      <c r="O189" s="29">
        <f t="shared" si="7"/>
        <v>12</v>
      </c>
      <c r="P189" s="38" t="str">
        <f t="array" ref="P189">O189&amp;CHOOSE(AND(O189&lt;&gt;{11,12,13})*MIN(4,MOD(O189,10))+1,"th","st","nd","rd","th")</f>
        <v>12th</v>
      </c>
      <c r="Q189" s="76">
        <v>1.1778</v>
      </c>
      <c r="R189" s="77">
        <v>0.98</v>
      </c>
      <c r="S189" s="78">
        <v>1.3299999999999999E-2</v>
      </c>
      <c r="T189" s="79">
        <v>287</v>
      </c>
      <c r="U189" s="80">
        <v>29101136</v>
      </c>
      <c r="V189" s="72">
        <v>8848.5300000000007</v>
      </c>
      <c r="W189" s="29">
        <f t="shared" si="8"/>
        <v>69</v>
      </c>
      <c r="X189" s="38" t="str">
        <f t="array" ref="X189">W189&amp;CHOOSE(AND(W189&lt;&gt;{11,12,13})*MIN(4,MOD(W189,10))+1,"th","st","nd","rd","th")</f>
        <v>69th</v>
      </c>
      <c r="Y189" s="77">
        <v>0</v>
      </c>
      <c r="Z189" s="77">
        <v>0.98</v>
      </c>
      <c r="AA189" s="81">
        <v>670434.21</v>
      </c>
      <c r="AB189" s="82">
        <v>1559125950</v>
      </c>
      <c r="AC189" s="83">
        <v>549652038</v>
      </c>
      <c r="AD189" s="81">
        <v>35722609.369999997</v>
      </c>
      <c r="AE189" s="81">
        <v>27245672.870000001</v>
      </c>
      <c r="AF189" s="81"/>
      <c r="AG189" s="81">
        <v>58481.09</v>
      </c>
      <c r="AH189" s="81">
        <v>122398.46</v>
      </c>
    </row>
    <row r="190" spans="1:34" x14ac:dyDescent="0.25">
      <c r="A190" s="7">
        <v>115216503</v>
      </c>
      <c r="B190" s="8" t="s">
        <v>395</v>
      </c>
      <c r="C190" s="8" t="s">
        <v>152</v>
      </c>
      <c r="D190" s="27">
        <v>63138</v>
      </c>
      <c r="E190" s="29">
        <v>12180</v>
      </c>
      <c r="F190" s="72">
        <v>48231948.329999998</v>
      </c>
      <c r="G190" s="73">
        <v>62.72</v>
      </c>
      <c r="H190" s="29">
        <f t="shared" si="6"/>
        <v>76</v>
      </c>
      <c r="I190" s="38" t="str">
        <f t="array" ref="I190">H190&amp;CHOOSE(AND(H190&lt;&gt;{11,12,13})*MIN(4,MOD(H190,10))+1,"th","st","nd","rd","th")</f>
        <v>76th</v>
      </c>
      <c r="J190" s="74">
        <v>1.22</v>
      </c>
      <c r="K190" s="75">
        <v>58934748.780000001</v>
      </c>
      <c r="L190" s="113">
        <v>4277.2529999999997</v>
      </c>
      <c r="M190" s="38">
        <v>626.02499999999998</v>
      </c>
      <c r="N190" s="72">
        <v>12019.46</v>
      </c>
      <c r="O190" s="29">
        <f t="shared" si="7"/>
        <v>35</v>
      </c>
      <c r="P190" s="38" t="str">
        <f t="array" ref="P190">O190&amp;CHOOSE(AND(O190&lt;&gt;{11,12,13})*MIN(4,MOD(O190,10))+1,"th","st","nd","rd","th")</f>
        <v>35th</v>
      </c>
      <c r="Q190" s="76">
        <v>1.0607</v>
      </c>
      <c r="R190" s="77">
        <v>1.22</v>
      </c>
      <c r="S190" s="78">
        <v>1.4800000000000001E-2</v>
      </c>
      <c r="T190" s="79">
        <v>198</v>
      </c>
      <c r="U190" s="80">
        <v>44972108</v>
      </c>
      <c r="V190" s="72">
        <v>9171.85</v>
      </c>
      <c r="W190" s="29">
        <f t="shared" si="8"/>
        <v>72</v>
      </c>
      <c r="X190" s="38" t="str">
        <f t="array" ref="X190">W190&amp;CHOOSE(AND(W190&lt;&gt;{11,12,13})*MIN(4,MOD(W190,10))+1,"th","st","nd","rd","th")</f>
        <v>72nd</v>
      </c>
      <c r="Y190" s="77">
        <v>0</v>
      </c>
      <c r="Z190" s="77">
        <v>1.22</v>
      </c>
      <c r="AA190" s="81">
        <v>879238.26</v>
      </c>
      <c r="AB190" s="82">
        <v>2304987725</v>
      </c>
      <c r="AC190" s="83">
        <v>953860713</v>
      </c>
      <c r="AD190" s="81">
        <v>59920950.310000002</v>
      </c>
      <c r="AE190" s="81">
        <v>47307532.969999999</v>
      </c>
      <c r="AF190" s="81"/>
      <c r="AG190" s="81">
        <v>45177.1</v>
      </c>
      <c r="AH190" s="81">
        <v>986201.53</v>
      </c>
    </row>
    <row r="191" spans="1:34" x14ac:dyDescent="0.25">
      <c r="A191" s="7">
        <v>115218003</v>
      </c>
      <c r="B191" s="8" t="s">
        <v>544</v>
      </c>
      <c r="C191" s="8" t="s">
        <v>152</v>
      </c>
      <c r="D191" s="27">
        <v>50061</v>
      </c>
      <c r="E191" s="29">
        <v>11180</v>
      </c>
      <c r="F191" s="72">
        <v>28921854.210000001</v>
      </c>
      <c r="G191" s="73">
        <v>51.68</v>
      </c>
      <c r="H191" s="29">
        <f t="shared" si="6"/>
        <v>51</v>
      </c>
      <c r="I191" s="38" t="str">
        <f t="array" ref="I191">H191&amp;CHOOSE(AND(H191&lt;&gt;{11,12,13})*MIN(4,MOD(H191,10))+1,"th","st","nd","rd","th")</f>
        <v>51st</v>
      </c>
      <c r="J191" s="74">
        <v>1.01</v>
      </c>
      <c r="K191" s="75">
        <v>44420168.299999997</v>
      </c>
      <c r="L191" s="113">
        <v>3490.2750000000001</v>
      </c>
      <c r="M191" s="38">
        <v>749.45699999999999</v>
      </c>
      <c r="N191" s="72">
        <v>10477.120000000001</v>
      </c>
      <c r="O191" s="29">
        <f t="shared" si="7"/>
        <v>8</v>
      </c>
      <c r="P191" s="38" t="str">
        <f t="array" ref="P191">O191&amp;CHOOSE(AND(O191&lt;&gt;{11,12,13})*MIN(4,MOD(O191,10))+1,"th","st","nd","rd","th")</f>
        <v>8th</v>
      </c>
      <c r="Q191" s="76">
        <v>1.2168000000000001</v>
      </c>
      <c r="R191" s="77">
        <v>1.01</v>
      </c>
      <c r="S191" s="78">
        <v>1.29E-2</v>
      </c>
      <c r="T191" s="79">
        <v>314</v>
      </c>
      <c r="U191" s="80">
        <v>30929480</v>
      </c>
      <c r="V191" s="72">
        <v>7295.15</v>
      </c>
      <c r="W191" s="29">
        <f t="shared" si="8"/>
        <v>51</v>
      </c>
      <c r="X191" s="38" t="str">
        <f t="array" ref="X191">W191&amp;CHOOSE(AND(W191&lt;&gt;{11,12,13})*MIN(4,MOD(W191,10))+1,"th","st","nd","rd","th")</f>
        <v>51st</v>
      </c>
      <c r="Y191" s="77">
        <v>0</v>
      </c>
      <c r="Z191" s="77">
        <v>1.01</v>
      </c>
      <c r="AA191" s="81">
        <v>925324.5</v>
      </c>
      <c r="AB191" s="82">
        <v>1719201644</v>
      </c>
      <c r="AC191" s="83">
        <v>522064988</v>
      </c>
      <c r="AD191" s="81">
        <v>44439316.490000002</v>
      </c>
      <c r="AE191" s="81">
        <v>27499873.859999999</v>
      </c>
      <c r="AF191" s="81"/>
      <c r="AG191" s="81">
        <v>496655.85</v>
      </c>
      <c r="AH191" s="81">
        <v>19148.189999999999</v>
      </c>
    </row>
    <row r="192" spans="1:34" x14ac:dyDescent="0.25">
      <c r="A192" s="7">
        <v>115218303</v>
      </c>
      <c r="B192" s="8" t="s">
        <v>554</v>
      </c>
      <c r="C192" s="8" t="s">
        <v>152</v>
      </c>
      <c r="D192" s="27">
        <v>73108</v>
      </c>
      <c r="E192" s="29">
        <v>6174</v>
      </c>
      <c r="F192" s="72">
        <v>25655568.040000003</v>
      </c>
      <c r="G192" s="73">
        <v>56.84</v>
      </c>
      <c r="H192" s="29">
        <f t="shared" si="6"/>
        <v>64</v>
      </c>
      <c r="I192" s="38" t="str">
        <f t="array" ref="I192">H192&amp;CHOOSE(AND(H192&lt;&gt;{11,12,13})*MIN(4,MOD(H192,10))+1,"th","st","nd","rd","th")</f>
        <v>64th</v>
      </c>
      <c r="J192" s="74">
        <v>1.1100000000000001</v>
      </c>
      <c r="K192" s="75">
        <v>30651092.920000002</v>
      </c>
      <c r="L192" s="113">
        <v>2171.0909999999999</v>
      </c>
      <c r="M192" s="38">
        <v>171.482</v>
      </c>
      <c r="N192" s="72">
        <v>13084.37</v>
      </c>
      <c r="O192" s="29">
        <f t="shared" si="7"/>
        <v>56</v>
      </c>
      <c r="P192" s="38" t="str">
        <f t="array" ref="P192">O192&amp;CHOOSE(AND(O192&lt;&gt;{11,12,13})*MIN(4,MOD(O192,10))+1,"th","st","nd","rd","th")</f>
        <v>56th</v>
      </c>
      <c r="Q192" s="76">
        <v>0.97440000000000004</v>
      </c>
      <c r="R192" s="77">
        <v>1.08</v>
      </c>
      <c r="S192" s="78">
        <v>1.2500000000000001E-2</v>
      </c>
      <c r="T192" s="79">
        <v>340</v>
      </c>
      <c r="U192" s="80">
        <v>28395845</v>
      </c>
      <c r="V192" s="72">
        <v>12121.65</v>
      </c>
      <c r="W192" s="29">
        <f t="shared" si="8"/>
        <v>89</v>
      </c>
      <c r="X192" s="38" t="str">
        <f t="array" ref="X192">W192&amp;CHOOSE(AND(W192&lt;&gt;{11,12,13})*MIN(4,MOD(W192,10))+1,"th","st","nd","rd","th")</f>
        <v>89th</v>
      </c>
      <c r="Y192" s="77">
        <v>0</v>
      </c>
      <c r="Z192" s="77">
        <v>1.08</v>
      </c>
      <c r="AA192" s="81">
        <v>539404.46</v>
      </c>
      <c r="AB192" s="82">
        <v>1635678306</v>
      </c>
      <c r="AC192" s="83">
        <v>421991619</v>
      </c>
      <c r="AD192" s="81">
        <v>30850996.539999999</v>
      </c>
      <c r="AE192" s="81">
        <v>25042902.66</v>
      </c>
      <c r="AF192" s="81"/>
      <c r="AG192" s="81">
        <v>73260.92</v>
      </c>
      <c r="AH192" s="81">
        <v>199903.62</v>
      </c>
    </row>
    <row r="193" spans="1:34" x14ac:dyDescent="0.25">
      <c r="A193" s="7">
        <v>115221402</v>
      </c>
      <c r="B193" s="8" t="s">
        <v>196</v>
      </c>
      <c r="C193" s="8" t="s">
        <v>197</v>
      </c>
      <c r="D193" s="27">
        <v>65843</v>
      </c>
      <c r="E193" s="29">
        <v>38003</v>
      </c>
      <c r="F193" s="72">
        <v>139624363.28999999</v>
      </c>
      <c r="G193" s="73">
        <v>55.8</v>
      </c>
      <c r="H193" s="29">
        <f t="shared" si="6"/>
        <v>61</v>
      </c>
      <c r="I193" s="38" t="str">
        <f t="array" ref="I193">H193&amp;CHOOSE(AND(H193&lt;&gt;{11,12,13})*MIN(4,MOD(H193,10))+1,"th","st","nd","rd","th")</f>
        <v>61st</v>
      </c>
      <c r="J193" s="74">
        <v>1.0900000000000001</v>
      </c>
      <c r="K193" s="75">
        <v>179997508.74000001</v>
      </c>
      <c r="L193" s="113">
        <v>12233.446</v>
      </c>
      <c r="M193" s="38">
        <v>1881.444</v>
      </c>
      <c r="N193" s="72">
        <v>12752.31</v>
      </c>
      <c r="O193" s="29">
        <f t="shared" si="7"/>
        <v>50</v>
      </c>
      <c r="P193" s="38" t="str">
        <f t="array" ref="P193">O193&amp;CHOOSE(AND(O193&lt;&gt;{11,12,13})*MIN(4,MOD(O193,10))+1,"th","st","nd","rd","th")</f>
        <v>50th</v>
      </c>
      <c r="Q193" s="76">
        <v>0.99970000000000003</v>
      </c>
      <c r="R193" s="77">
        <v>1.0900000000000001</v>
      </c>
      <c r="S193" s="78">
        <v>1.4E-2</v>
      </c>
      <c r="T193" s="79">
        <v>240</v>
      </c>
      <c r="U193" s="80">
        <v>137460964</v>
      </c>
      <c r="V193" s="72">
        <v>9738.7199999999993</v>
      </c>
      <c r="W193" s="29">
        <f t="shared" si="8"/>
        <v>76</v>
      </c>
      <c r="X193" s="38" t="str">
        <f t="array" ref="X193">W193&amp;CHOOSE(AND(W193&lt;&gt;{11,12,13})*MIN(4,MOD(W193,10))+1,"th","st","nd","rd","th")</f>
        <v>76th</v>
      </c>
      <c r="Y193" s="77">
        <v>0</v>
      </c>
      <c r="Z193" s="77">
        <v>1.0900000000000001</v>
      </c>
      <c r="AA193" s="81">
        <v>2597722.75</v>
      </c>
      <c r="AB193" s="82">
        <v>7343067672</v>
      </c>
      <c r="AC193" s="83">
        <v>2617871751</v>
      </c>
      <c r="AD193" s="81">
        <v>181055448.02000001</v>
      </c>
      <c r="AE193" s="81">
        <v>134395595.53999999</v>
      </c>
      <c r="AF193" s="81"/>
      <c r="AG193" s="81">
        <v>2631045</v>
      </c>
      <c r="AH193" s="81">
        <v>1057939.28</v>
      </c>
    </row>
    <row r="194" spans="1:34" x14ac:dyDescent="0.25">
      <c r="A194" s="7">
        <v>115221753</v>
      </c>
      <c r="B194" s="8" t="s">
        <v>257</v>
      </c>
      <c r="C194" s="8" t="s">
        <v>197</v>
      </c>
      <c r="D194" s="27">
        <v>71215</v>
      </c>
      <c r="E194" s="29">
        <v>9798</v>
      </c>
      <c r="F194" s="72">
        <v>47920589.789999999</v>
      </c>
      <c r="G194" s="73">
        <v>68.680000000000007</v>
      </c>
      <c r="H194" s="29">
        <f t="shared" si="6"/>
        <v>86</v>
      </c>
      <c r="I194" s="38" t="str">
        <f t="array" ref="I194">H194&amp;CHOOSE(AND(H194&lt;&gt;{11,12,13})*MIN(4,MOD(H194,10))+1,"th","st","nd","rd","th")</f>
        <v>86th</v>
      </c>
      <c r="J194" s="74">
        <v>1.34</v>
      </c>
      <c r="K194" s="75">
        <v>54905394.850000001</v>
      </c>
      <c r="L194" s="113">
        <v>3404.328</v>
      </c>
      <c r="M194" s="38">
        <v>291.63</v>
      </c>
      <c r="N194" s="72">
        <v>14855.52</v>
      </c>
      <c r="O194" s="29">
        <f t="shared" si="7"/>
        <v>78</v>
      </c>
      <c r="P194" s="38" t="str">
        <f t="array" ref="P194">O194&amp;CHOOSE(AND(O194&lt;&gt;{11,12,13})*MIN(4,MOD(O194,10))+1,"th","st","nd","rd","th")</f>
        <v>78th</v>
      </c>
      <c r="Q194" s="76">
        <v>0.85819999999999996</v>
      </c>
      <c r="R194" s="77">
        <v>1.1499999999999999</v>
      </c>
      <c r="S194" s="78">
        <v>1.2999999999999999E-2</v>
      </c>
      <c r="T194" s="79">
        <v>308</v>
      </c>
      <c r="U194" s="80">
        <v>50745274</v>
      </c>
      <c r="V194" s="72">
        <v>13729.94</v>
      </c>
      <c r="W194" s="29">
        <f t="shared" si="8"/>
        <v>93</v>
      </c>
      <c r="X194" s="38" t="str">
        <f t="array" ref="X194">W194&amp;CHOOSE(AND(W194&lt;&gt;{11,12,13})*MIN(4,MOD(W194,10))+1,"th","st","nd","rd","th")</f>
        <v>93rd</v>
      </c>
      <c r="Y194" s="77">
        <v>0</v>
      </c>
      <c r="Z194" s="77">
        <v>1.1499999999999999</v>
      </c>
      <c r="AA194" s="81">
        <v>671338.23</v>
      </c>
      <c r="AB194" s="82">
        <v>2656062046</v>
      </c>
      <c r="AC194" s="83">
        <v>1021131751</v>
      </c>
      <c r="AD194" s="81">
        <v>55290464.200000003</v>
      </c>
      <c r="AE194" s="81">
        <v>46983215.270000003</v>
      </c>
      <c r="AF194" s="81">
        <v>2000</v>
      </c>
      <c r="AG194" s="81">
        <v>264036.28999999998</v>
      </c>
      <c r="AH194" s="81">
        <v>385069.35</v>
      </c>
    </row>
    <row r="195" spans="1:34" x14ac:dyDescent="0.25">
      <c r="A195" s="7">
        <v>115222504</v>
      </c>
      <c r="B195" s="8" t="s">
        <v>321</v>
      </c>
      <c r="C195" s="8" t="s">
        <v>197</v>
      </c>
      <c r="D195" s="27">
        <v>60610</v>
      </c>
      <c r="E195" s="29">
        <v>3078</v>
      </c>
      <c r="F195" s="72">
        <v>9724496.4300000016</v>
      </c>
      <c r="G195" s="73">
        <v>52.13</v>
      </c>
      <c r="H195" s="29">
        <f t="shared" ref="H195:H258" si="9">ROUND(_xlfn.PERCENTRANK.EXC(G$2:G$501,G195)*100,0)</f>
        <v>53</v>
      </c>
      <c r="I195" s="38" t="str">
        <f t="array" ref="I195">H195&amp;CHOOSE(AND(H195&lt;&gt;{11,12,13})*MIN(4,MOD(H195,10))+1,"th","st","nd","rd","th")</f>
        <v>53rd</v>
      </c>
      <c r="J195" s="74">
        <v>1.02</v>
      </c>
      <c r="K195" s="75">
        <v>19345753.960000001</v>
      </c>
      <c r="L195" s="113">
        <v>1082.0219999999999</v>
      </c>
      <c r="M195" s="38">
        <v>191.46299999999999</v>
      </c>
      <c r="N195" s="72">
        <v>15191.19</v>
      </c>
      <c r="O195" s="29">
        <f t="shared" ref="O195:O258" si="10">ROUND(_xlfn.PERCENTRANK.EXC(N$2:N$501,N195)*100,0)</f>
        <v>81</v>
      </c>
      <c r="P195" s="38" t="str">
        <f t="array" ref="P195">O195&amp;CHOOSE(AND(O195&lt;&gt;{11,12,13})*MIN(4,MOD(O195,10))+1,"th","st","nd","rd","th")</f>
        <v>81st</v>
      </c>
      <c r="Q195" s="76">
        <v>0.83919999999999995</v>
      </c>
      <c r="R195" s="77">
        <v>0.86</v>
      </c>
      <c r="S195" s="78">
        <v>1.5699999999999999E-2</v>
      </c>
      <c r="T195" s="79">
        <v>154</v>
      </c>
      <c r="U195" s="80">
        <v>8536825</v>
      </c>
      <c r="V195" s="72">
        <v>6703.51</v>
      </c>
      <c r="W195" s="29">
        <f t="shared" ref="W195:W258" si="11">ROUND(_xlfn.PERCENTRANK.EXC(V$2:V$501,V195)*100,0)</f>
        <v>46</v>
      </c>
      <c r="X195" s="38" t="str">
        <f t="array" ref="X195">W195&amp;CHOOSE(AND(W195&lt;&gt;{11,12,13})*MIN(4,MOD(W195,10))+1,"th","st","nd","rd","th")</f>
        <v>46th</v>
      </c>
      <c r="Y195" s="77">
        <v>0.06</v>
      </c>
      <c r="Z195" s="77">
        <v>0.92</v>
      </c>
      <c r="AA195" s="81">
        <v>432730.21</v>
      </c>
      <c r="AB195" s="82">
        <v>438583673</v>
      </c>
      <c r="AC195" s="83">
        <v>180026801</v>
      </c>
      <c r="AD195" s="81">
        <v>19571220.280000001</v>
      </c>
      <c r="AE195" s="81">
        <v>9258161.5500000007</v>
      </c>
      <c r="AF195" s="81"/>
      <c r="AG195" s="81">
        <v>33604.67</v>
      </c>
      <c r="AH195" s="81">
        <v>225466.32</v>
      </c>
    </row>
    <row r="196" spans="1:34" x14ac:dyDescent="0.25">
      <c r="A196" s="7">
        <v>115222752</v>
      </c>
      <c r="B196" s="8" t="s">
        <v>328</v>
      </c>
      <c r="C196" s="8" t="s">
        <v>197</v>
      </c>
      <c r="D196" s="27">
        <v>35300</v>
      </c>
      <c r="E196" s="29">
        <v>20188</v>
      </c>
      <c r="F196" s="72">
        <v>54347926.420000002</v>
      </c>
      <c r="G196" s="73">
        <v>76.260000000000005</v>
      </c>
      <c r="H196" s="29">
        <f t="shared" si="9"/>
        <v>94</v>
      </c>
      <c r="I196" s="38" t="str">
        <f t="array" ref="I196">H196&amp;CHOOSE(AND(H196&lt;&gt;{11,12,13})*MIN(4,MOD(H196,10))+1,"th","st","nd","rd","th")</f>
        <v>94th</v>
      </c>
      <c r="J196" s="74">
        <v>1.49</v>
      </c>
      <c r="K196" s="75">
        <v>136974876.66</v>
      </c>
      <c r="L196" s="113">
        <v>7738.2730000000001</v>
      </c>
      <c r="M196" s="38">
        <v>4452.7849999999999</v>
      </c>
      <c r="N196" s="72">
        <v>11235.68</v>
      </c>
      <c r="O196" s="29">
        <f t="shared" si="10"/>
        <v>17</v>
      </c>
      <c r="P196" s="38" t="str">
        <f t="array" ref="P196">O196&amp;CHOOSE(AND(O196&lt;&gt;{11,12,13})*MIN(4,MOD(O196,10))+1,"th","st","nd","rd","th")</f>
        <v>17th</v>
      </c>
      <c r="Q196" s="76">
        <v>1.1347</v>
      </c>
      <c r="R196" s="77">
        <v>1.49</v>
      </c>
      <c r="S196" s="78">
        <v>2.01E-2</v>
      </c>
      <c r="T196" s="79">
        <v>29</v>
      </c>
      <c r="U196" s="80">
        <v>37341160</v>
      </c>
      <c r="V196" s="72">
        <v>3063</v>
      </c>
      <c r="W196" s="29">
        <f t="shared" si="11"/>
        <v>5</v>
      </c>
      <c r="X196" s="38" t="str">
        <f t="array" ref="X196">W196&amp;CHOOSE(AND(W196&lt;&gt;{11,12,13})*MIN(4,MOD(W196,10))+1,"th","st","nd","rd","th")</f>
        <v>5th</v>
      </c>
      <c r="Y196" s="77">
        <v>0.56999999999999995</v>
      </c>
      <c r="Z196" s="77">
        <v>2.06</v>
      </c>
      <c r="AA196" s="81">
        <v>2771713.85</v>
      </c>
      <c r="AB196" s="82">
        <v>2062025534</v>
      </c>
      <c r="AC196" s="83">
        <v>643855602</v>
      </c>
      <c r="AD196" s="81">
        <v>137136666.97</v>
      </c>
      <c r="AE196" s="81">
        <v>51421385.270000003</v>
      </c>
      <c r="AF196" s="81"/>
      <c r="AG196" s="81">
        <v>154827.29999999999</v>
      </c>
      <c r="AH196" s="81">
        <v>161790.31</v>
      </c>
    </row>
    <row r="197" spans="1:34" x14ac:dyDescent="0.25">
      <c r="A197" s="7">
        <v>115224003</v>
      </c>
      <c r="B197" s="8" t="s">
        <v>383</v>
      </c>
      <c r="C197" s="8" t="s">
        <v>197</v>
      </c>
      <c r="D197" s="27">
        <v>73470</v>
      </c>
      <c r="E197" s="29">
        <v>10184</v>
      </c>
      <c r="F197" s="72">
        <v>38694079.079999998</v>
      </c>
      <c r="G197" s="73">
        <v>51.71</v>
      </c>
      <c r="H197" s="29">
        <f t="shared" si="9"/>
        <v>51</v>
      </c>
      <c r="I197" s="38" t="str">
        <f t="array" ref="I197">H197&amp;CHOOSE(AND(H197&lt;&gt;{11,12,13})*MIN(4,MOD(H197,10))+1,"th","st","nd","rd","th")</f>
        <v>51st</v>
      </c>
      <c r="J197" s="74">
        <v>1.01</v>
      </c>
      <c r="K197" s="75">
        <v>58161081.060000002</v>
      </c>
      <c r="L197" s="113">
        <v>3868.8270000000002</v>
      </c>
      <c r="M197" s="38">
        <v>311.89800000000002</v>
      </c>
      <c r="N197" s="72">
        <v>13911.72</v>
      </c>
      <c r="O197" s="29">
        <f t="shared" si="10"/>
        <v>67</v>
      </c>
      <c r="P197" s="38" t="str">
        <f t="array" ref="P197">O197&amp;CHOOSE(AND(O197&lt;&gt;{11,12,13})*MIN(4,MOD(O197,10))+1,"th","st","nd","rd","th")</f>
        <v>67th</v>
      </c>
      <c r="Q197" s="76">
        <v>0.91639999999999999</v>
      </c>
      <c r="R197" s="77">
        <v>0.93</v>
      </c>
      <c r="S197" s="78">
        <v>1.2999999999999999E-2</v>
      </c>
      <c r="T197" s="79">
        <v>308</v>
      </c>
      <c r="U197" s="80">
        <v>41024366</v>
      </c>
      <c r="V197" s="72">
        <v>9812.74</v>
      </c>
      <c r="W197" s="29">
        <f t="shared" si="11"/>
        <v>77</v>
      </c>
      <c r="X197" s="38" t="str">
        <f t="array" ref="X197">W197&amp;CHOOSE(AND(W197&lt;&gt;{11,12,13})*MIN(4,MOD(W197,10))+1,"th","st","nd","rd","th")</f>
        <v>77th</v>
      </c>
      <c r="Y197" s="77">
        <v>0</v>
      </c>
      <c r="Z197" s="77">
        <v>0.93</v>
      </c>
      <c r="AA197" s="81">
        <v>1347977.8</v>
      </c>
      <c r="AB197" s="82">
        <v>2119561479</v>
      </c>
      <c r="AC197" s="83">
        <v>853218689</v>
      </c>
      <c r="AD197" s="81">
        <v>58370763.600000001</v>
      </c>
      <c r="AE197" s="81">
        <v>37337750.020000003</v>
      </c>
      <c r="AF197" s="81"/>
      <c r="AG197" s="81">
        <v>8351.26</v>
      </c>
      <c r="AH197" s="81">
        <v>209682.54</v>
      </c>
    </row>
    <row r="198" spans="1:34" x14ac:dyDescent="0.25">
      <c r="A198" s="7">
        <v>115226003</v>
      </c>
      <c r="B198" s="8" t="s">
        <v>400</v>
      </c>
      <c r="C198" s="8" t="s">
        <v>197</v>
      </c>
      <c r="D198" s="27">
        <v>55735</v>
      </c>
      <c r="E198" s="29">
        <v>7924</v>
      </c>
      <c r="F198" s="72">
        <v>28031741.470000003</v>
      </c>
      <c r="G198" s="73">
        <v>63.47</v>
      </c>
      <c r="H198" s="29">
        <f t="shared" si="9"/>
        <v>78</v>
      </c>
      <c r="I198" s="38" t="str">
        <f t="array" ref="I198">H198&amp;CHOOSE(AND(H198&lt;&gt;{11,12,13})*MIN(4,MOD(H198,10))+1,"th","st","nd","rd","th")</f>
        <v>78th</v>
      </c>
      <c r="J198" s="74">
        <v>1.24</v>
      </c>
      <c r="K198" s="75">
        <v>39042170.32</v>
      </c>
      <c r="L198" s="113">
        <v>2484.3490000000002</v>
      </c>
      <c r="M198" s="38">
        <v>499.17</v>
      </c>
      <c r="N198" s="72">
        <v>13085.95</v>
      </c>
      <c r="O198" s="29">
        <f t="shared" si="10"/>
        <v>56</v>
      </c>
      <c r="P198" s="38" t="str">
        <f t="array" ref="P198">O198&amp;CHOOSE(AND(O198&lt;&gt;{11,12,13})*MIN(4,MOD(O198,10))+1,"th","st","nd","rd","th")</f>
        <v>56th</v>
      </c>
      <c r="Q198" s="76">
        <v>0.97430000000000005</v>
      </c>
      <c r="R198" s="77">
        <v>1.21</v>
      </c>
      <c r="S198" s="78">
        <v>1.7100000000000001E-2</v>
      </c>
      <c r="T198" s="79">
        <v>96</v>
      </c>
      <c r="U198" s="80">
        <v>22648487</v>
      </c>
      <c r="V198" s="72">
        <v>7591.2</v>
      </c>
      <c r="W198" s="29">
        <f t="shared" si="11"/>
        <v>55</v>
      </c>
      <c r="X198" s="38" t="str">
        <f t="array" ref="X198">W198&amp;CHOOSE(AND(W198&lt;&gt;{11,12,13})*MIN(4,MOD(W198,10))+1,"th","st","nd","rd","th")</f>
        <v>55th</v>
      </c>
      <c r="Y198" s="77">
        <v>0</v>
      </c>
      <c r="Z198" s="77">
        <v>1.21</v>
      </c>
      <c r="AA198" s="81">
        <v>922259.19</v>
      </c>
      <c r="AB198" s="82">
        <v>1239752378</v>
      </c>
      <c r="AC198" s="83">
        <v>401442329</v>
      </c>
      <c r="AD198" s="81">
        <v>39529025.369999997</v>
      </c>
      <c r="AE198" s="81">
        <v>27058557</v>
      </c>
      <c r="AF198" s="81"/>
      <c r="AG198" s="81">
        <v>50925.279999999999</v>
      </c>
      <c r="AH198" s="81">
        <v>486855.05</v>
      </c>
    </row>
    <row r="199" spans="1:34" x14ac:dyDescent="0.25">
      <c r="A199" s="7">
        <v>115226103</v>
      </c>
      <c r="B199" s="8" t="s">
        <v>408</v>
      </c>
      <c r="C199" s="8" t="s">
        <v>197</v>
      </c>
      <c r="D199" s="27">
        <v>53575</v>
      </c>
      <c r="E199" s="29">
        <v>2990</v>
      </c>
      <c r="F199" s="72">
        <v>7118308.1600000001</v>
      </c>
      <c r="G199" s="73">
        <v>44.44</v>
      </c>
      <c r="H199" s="29">
        <f t="shared" si="9"/>
        <v>34</v>
      </c>
      <c r="I199" s="38" t="str">
        <f t="array" ref="I199">H199&amp;CHOOSE(AND(H199&lt;&gt;{11,12,13})*MIN(4,MOD(H199,10))+1,"th","st","nd","rd","th")</f>
        <v>34th</v>
      </c>
      <c r="J199" s="74">
        <v>0.87</v>
      </c>
      <c r="K199" s="75">
        <v>13273242.050000001</v>
      </c>
      <c r="L199" s="113">
        <v>817.65700000000004</v>
      </c>
      <c r="M199" s="38">
        <v>137.26</v>
      </c>
      <c r="N199" s="72">
        <v>13899.89</v>
      </c>
      <c r="O199" s="29">
        <f t="shared" si="10"/>
        <v>67</v>
      </c>
      <c r="P199" s="38" t="str">
        <f t="array" ref="P199">O199&amp;CHOOSE(AND(O199&lt;&gt;{11,12,13})*MIN(4,MOD(O199,10))+1,"th","st","nd","rd","th")</f>
        <v>67th</v>
      </c>
      <c r="Q199" s="76">
        <v>0.91720000000000002</v>
      </c>
      <c r="R199" s="77">
        <v>0.8</v>
      </c>
      <c r="S199" s="78">
        <v>1.5299999999999999E-2</v>
      </c>
      <c r="T199" s="79">
        <v>170</v>
      </c>
      <c r="U199" s="80">
        <v>6434178</v>
      </c>
      <c r="V199" s="72">
        <v>6737.94</v>
      </c>
      <c r="W199" s="29">
        <f t="shared" si="11"/>
        <v>46</v>
      </c>
      <c r="X199" s="38" t="str">
        <f t="array" ref="X199">W199&amp;CHOOSE(AND(W199&lt;&gt;{11,12,13})*MIN(4,MOD(W199,10))+1,"th","st","nd","rd","th")</f>
        <v>46th</v>
      </c>
      <c r="Y199" s="77">
        <v>0.06</v>
      </c>
      <c r="Z199" s="77">
        <v>0.86</v>
      </c>
      <c r="AA199" s="81">
        <v>250971.99</v>
      </c>
      <c r="AB199" s="82">
        <v>323660748</v>
      </c>
      <c r="AC199" s="83">
        <v>142584005</v>
      </c>
      <c r="AD199" s="81">
        <v>13373519.65</v>
      </c>
      <c r="AE199" s="81">
        <v>6867336.1699999999</v>
      </c>
      <c r="AF199" s="81"/>
      <c r="AG199" s="81"/>
      <c r="AH199" s="81">
        <v>100277.6</v>
      </c>
    </row>
    <row r="200" spans="1:34" x14ac:dyDescent="0.25">
      <c r="A200" s="7">
        <v>115228003</v>
      </c>
      <c r="B200" s="8" t="s">
        <v>575</v>
      </c>
      <c r="C200" s="8" t="s">
        <v>197</v>
      </c>
      <c r="D200" s="27">
        <v>41655</v>
      </c>
      <c r="E200" s="29">
        <v>3189</v>
      </c>
      <c r="F200" s="72">
        <v>6181377.4800000004</v>
      </c>
      <c r="G200" s="73">
        <v>46.53</v>
      </c>
      <c r="H200" s="29">
        <f t="shared" si="9"/>
        <v>39</v>
      </c>
      <c r="I200" s="38" t="str">
        <f t="array" ref="I200">H200&amp;CHOOSE(AND(H200&lt;&gt;{11,12,13})*MIN(4,MOD(H200,10))+1,"th","st","nd","rd","th")</f>
        <v>39th</v>
      </c>
      <c r="J200" s="74">
        <v>0.91</v>
      </c>
      <c r="K200" s="75">
        <v>20820369.370000001</v>
      </c>
      <c r="L200" s="113">
        <v>1527.989</v>
      </c>
      <c r="M200" s="38">
        <v>639.31799999999998</v>
      </c>
      <c r="N200" s="72">
        <v>9606.56</v>
      </c>
      <c r="O200" s="29">
        <f t="shared" si="10"/>
        <v>3</v>
      </c>
      <c r="P200" s="38" t="str">
        <f t="array" ref="P200">O200&amp;CHOOSE(AND(O200&lt;&gt;{11,12,13})*MIN(4,MOD(O200,10))+1,"th","st","nd","rd","th")</f>
        <v>3rd</v>
      </c>
      <c r="Q200" s="76">
        <v>1.3270999999999999</v>
      </c>
      <c r="R200" s="77">
        <v>0.91</v>
      </c>
      <c r="S200" s="78">
        <v>1.6500000000000001E-2</v>
      </c>
      <c r="T200" s="79">
        <v>124</v>
      </c>
      <c r="U200" s="80">
        <v>5169085</v>
      </c>
      <c r="V200" s="72">
        <v>2385.0300000000002</v>
      </c>
      <c r="W200" s="29">
        <f t="shared" si="11"/>
        <v>2</v>
      </c>
      <c r="X200" s="38" t="str">
        <f t="array" ref="X200">W200&amp;CHOOSE(AND(W200&lt;&gt;{11,12,13})*MIN(4,MOD(W200,10))+1,"th","st","nd","rd","th")</f>
        <v>2nd</v>
      </c>
      <c r="Y200" s="77">
        <v>0.67</v>
      </c>
      <c r="Z200" s="77">
        <v>1.58</v>
      </c>
      <c r="AA200" s="81">
        <v>395603.73</v>
      </c>
      <c r="AB200" s="82">
        <v>254853613</v>
      </c>
      <c r="AC200" s="83">
        <v>119717730</v>
      </c>
      <c r="AD200" s="81">
        <v>20836205.370000001</v>
      </c>
      <c r="AE200" s="81">
        <v>5785773.75</v>
      </c>
      <c r="AF200" s="81"/>
      <c r="AG200" s="81"/>
      <c r="AH200" s="81">
        <v>15836</v>
      </c>
    </row>
    <row r="201" spans="1:34" x14ac:dyDescent="0.25">
      <c r="A201" s="7">
        <v>115228303</v>
      </c>
      <c r="B201" s="8" t="s">
        <v>581</v>
      </c>
      <c r="C201" s="8" t="s">
        <v>197</v>
      </c>
      <c r="D201" s="27">
        <v>61995</v>
      </c>
      <c r="E201" s="29">
        <v>10895</v>
      </c>
      <c r="F201" s="72">
        <v>37438049.400000006</v>
      </c>
      <c r="G201" s="73">
        <v>55.43</v>
      </c>
      <c r="H201" s="29">
        <f t="shared" si="9"/>
        <v>60</v>
      </c>
      <c r="I201" s="38" t="str">
        <f t="array" ref="I201">H201&amp;CHOOSE(AND(H201&lt;&gt;{11,12,13})*MIN(4,MOD(H201,10))+1,"th","st","nd","rd","th")</f>
        <v>60th</v>
      </c>
      <c r="J201" s="74">
        <v>1.08</v>
      </c>
      <c r="K201" s="75">
        <v>46371636.770000003</v>
      </c>
      <c r="L201" s="113">
        <v>3131.924</v>
      </c>
      <c r="M201" s="38">
        <v>356.851</v>
      </c>
      <c r="N201" s="72">
        <v>13291.67</v>
      </c>
      <c r="O201" s="29">
        <f t="shared" si="10"/>
        <v>60</v>
      </c>
      <c r="P201" s="38" t="str">
        <f t="array" ref="P201">O201&amp;CHOOSE(AND(O201&lt;&gt;{11,12,13})*MIN(4,MOD(O201,10))+1,"th","st","nd","rd","th")</f>
        <v>60th</v>
      </c>
      <c r="Q201" s="76">
        <v>0.95920000000000005</v>
      </c>
      <c r="R201" s="77">
        <v>1.04</v>
      </c>
      <c r="S201" s="78">
        <v>1.3299999999999999E-2</v>
      </c>
      <c r="T201" s="79">
        <v>287</v>
      </c>
      <c r="U201" s="80">
        <v>38737641</v>
      </c>
      <c r="V201" s="72">
        <v>11103.51</v>
      </c>
      <c r="W201" s="29">
        <f t="shared" si="11"/>
        <v>85</v>
      </c>
      <c r="X201" s="38" t="str">
        <f t="array" ref="X201">W201&amp;CHOOSE(AND(W201&lt;&gt;{11,12,13})*MIN(4,MOD(W201,10))+1,"th","st","nd","rd","th")</f>
        <v>85th</v>
      </c>
      <c r="Y201" s="77">
        <v>0</v>
      </c>
      <c r="Z201" s="77">
        <v>1.04</v>
      </c>
      <c r="AA201" s="81">
        <v>455157.81</v>
      </c>
      <c r="AB201" s="82">
        <v>2118507400</v>
      </c>
      <c r="AC201" s="83">
        <v>688568021</v>
      </c>
      <c r="AD201" s="81">
        <v>46518112.210000001</v>
      </c>
      <c r="AE201" s="81">
        <v>36965732</v>
      </c>
      <c r="AF201" s="81"/>
      <c r="AG201" s="81">
        <v>17159.59</v>
      </c>
      <c r="AH201" s="81">
        <v>146475.44</v>
      </c>
    </row>
    <row r="202" spans="1:34" x14ac:dyDescent="0.25">
      <c r="A202" s="7">
        <v>115229003</v>
      </c>
      <c r="B202" s="8" t="s">
        <v>605</v>
      </c>
      <c r="C202" s="8" t="s">
        <v>197</v>
      </c>
      <c r="D202" s="27">
        <v>49799</v>
      </c>
      <c r="E202" s="29">
        <v>3627</v>
      </c>
      <c r="F202" s="72">
        <v>9248213.5800000001</v>
      </c>
      <c r="G202" s="73">
        <v>51.2</v>
      </c>
      <c r="H202" s="29">
        <f t="shared" si="9"/>
        <v>50</v>
      </c>
      <c r="I202" s="38" t="str">
        <f t="array" ref="I202">H202&amp;CHOOSE(AND(H202&lt;&gt;{11,12,13})*MIN(4,MOD(H202,10))+1,"th","st","nd","rd","th")</f>
        <v>50th</v>
      </c>
      <c r="J202" s="74">
        <v>1</v>
      </c>
      <c r="K202" s="75">
        <v>17912356.149999999</v>
      </c>
      <c r="L202" s="113">
        <v>1200.386</v>
      </c>
      <c r="M202" s="38">
        <v>304.09800000000001</v>
      </c>
      <c r="N202" s="72">
        <v>11905.98</v>
      </c>
      <c r="O202" s="29">
        <f t="shared" si="10"/>
        <v>32</v>
      </c>
      <c r="P202" s="38" t="str">
        <f t="array" ref="P202">O202&amp;CHOOSE(AND(O202&lt;&gt;{11,12,13})*MIN(4,MOD(O202,10))+1,"th","st","nd","rd","th")</f>
        <v>32nd</v>
      </c>
      <c r="Q202" s="76">
        <v>1.0708</v>
      </c>
      <c r="R202" s="77">
        <v>1</v>
      </c>
      <c r="S202" s="78">
        <v>1.38E-2</v>
      </c>
      <c r="T202" s="79">
        <v>249</v>
      </c>
      <c r="U202" s="80">
        <v>9244107</v>
      </c>
      <c r="V202" s="72">
        <v>6144.37</v>
      </c>
      <c r="W202" s="29">
        <f t="shared" si="11"/>
        <v>38</v>
      </c>
      <c r="X202" s="38" t="str">
        <f t="array" ref="X202">W202&amp;CHOOSE(AND(W202&lt;&gt;{11,12,13})*MIN(4,MOD(W202,10))+1,"th","st","nd","rd","th")</f>
        <v>38th</v>
      </c>
      <c r="Y202" s="77">
        <v>0.14000000000000001</v>
      </c>
      <c r="Z202" s="77">
        <v>1.1399999999999999</v>
      </c>
      <c r="AA202" s="81">
        <v>418998.91</v>
      </c>
      <c r="AB202" s="82">
        <v>489930701</v>
      </c>
      <c r="AC202" s="83">
        <v>179932094</v>
      </c>
      <c r="AD202" s="81">
        <v>18003887.920000002</v>
      </c>
      <c r="AE202" s="81">
        <v>8802117.2200000007</v>
      </c>
      <c r="AF202" s="81"/>
      <c r="AG202" s="81">
        <v>27097.45</v>
      </c>
      <c r="AH202" s="81">
        <v>91531.77</v>
      </c>
    </row>
    <row r="203" spans="1:34" x14ac:dyDescent="0.25">
      <c r="A203" s="7">
        <v>125231232</v>
      </c>
      <c r="B203" s="8" t="s">
        <v>210</v>
      </c>
      <c r="C203" s="8" t="s">
        <v>211</v>
      </c>
      <c r="D203" s="27">
        <v>31838</v>
      </c>
      <c r="E203" s="29">
        <v>14310</v>
      </c>
      <c r="F203" s="72">
        <v>27407627.000000004</v>
      </c>
      <c r="G203" s="73">
        <v>60.16</v>
      </c>
      <c r="H203" s="29">
        <f t="shared" si="9"/>
        <v>71</v>
      </c>
      <c r="I203" s="38" t="str">
        <f t="array" ref="I203">H203&amp;CHOOSE(AND(H203&lt;&gt;{11,12,13})*MIN(4,MOD(H203,10))+1,"th","st","nd","rd","th")</f>
        <v>71st</v>
      </c>
      <c r="J203" s="74">
        <v>1.17</v>
      </c>
      <c r="K203" s="75">
        <v>120852534.11</v>
      </c>
      <c r="L203" s="113">
        <v>6890.7060000000001</v>
      </c>
      <c r="M203" s="38">
        <v>4384.5249999999996</v>
      </c>
      <c r="N203" s="72">
        <v>10718.41</v>
      </c>
      <c r="O203" s="29">
        <f t="shared" si="10"/>
        <v>10</v>
      </c>
      <c r="P203" s="38" t="str">
        <f t="array" ref="P203">O203&amp;CHOOSE(AND(O203&lt;&gt;{11,12,13})*MIN(4,MOD(O203,10))+1,"th","st","nd","rd","th")</f>
        <v>10th</v>
      </c>
      <c r="Q203" s="76">
        <v>1.1895</v>
      </c>
      <c r="R203" s="77">
        <v>1.17</v>
      </c>
      <c r="S203" s="78">
        <v>1.7999999999999999E-2</v>
      </c>
      <c r="T203" s="79">
        <v>63</v>
      </c>
      <c r="U203" s="80">
        <v>20973583</v>
      </c>
      <c r="V203" s="72">
        <v>1860.15</v>
      </c>
      <c r="W203" s="29">
        <f t="shared" si="11"/>
        <v>1</v>
      </c>
      <c r="X203" s="38" t="str">
        <f t="array" ref="X203">W203&amp;CHOOSE(AND(W203&lt;&gt;{11,12,13})*MIN(4,MOD(W203,10))+1,"th","st","nd","rd","th")</f>
        <v>1st</v>
      </c>
      <c r="Y203" s="77">
        <v>0.74</v>
      </c>
      <c r="Z203" s="77">
        <v>1.91</v>
      </c>
      <c r="AA203" s="81">
        <v>2753133.98</v>
      </c>
      <c r="AB203" s="82">
        <v>1169070909</v>
      </c>
      <c r="AC203" s="83">
        <v>350753927</v>
      </c>
      <c r="AD203" s="81">
        <v>120852534.11</v>
      </c>
      <c r="AE203" s="81">
        <v>24640288.100000001</v>
      </c>
      <c r="AF203" s="81"/>
      <c r="AG203" s="81">
        <v>14204.92</v>
      </c>
      <c r="AH203" s="81"/>
    </row>
    <row r="204" spans="1:34" x14ac:dyDescent="0.25">
      <c r="A204" s="7">
        <v>125231303</v>
      </c>
      <c r="B204" s="8" t="s">
        <v>213</v>
      </c>
      <c r="C204" s="8" t="s">
        <v>211</v>
      </c>
      <c r="D204" s="27">
        <v>61429</v>
      </c>
      <c r="E204" s="29">
        <v>9334</v>
      </c>
      <c r="F204" s="72">
        <v>48989538.240000002</v>
      </c>
      <c r="G204" s="73">
        <v>85.44</v>
      </c>
      <c r="H204" s="29">
        <f t="shared" si="9"/>
        <v>98</v>
      </c>
      <c r="I204" s="38" t="str">
        <f t="array" ref="I204">H204&amp;CHOOSE(AND(H204&lt;&gt;{11,12,13})*MIN(4,MOD(H204,10))+1,"th","st","nd","rd","th")</f>
        <v>98th</v>
      </c>
      <c r="J204" s="74">
        <v>1.67</v>
      </c>
      <c r="K204" s="75">
        <v>65848945.649999999</v>
      </c>
      <c r="L204" s="113">
        <v>3358.4929999999999</v>
      </c>
      <c r="M204" s="38">
        <v>481.53399999999999</v>
      </c>
      <c r="N204" s="72">
        <v>17148.04</v>
      </c>
      <c r="O204" s="29">
        <f t="shared" si="10"/>
        <v>92</v>
      </c>
      <c r="P204" s="38" t="str">
        <f t="array" ref="P204">O204&amp;CHOOSE(AND(O204&lt;&gt;{11,12,13})*MIN(4,MOD(O204,10))+1,"th","st","nd","rd","th")</f>
        <v>92nd</v>
      </c>
      <c r="Q204" s="76">
        <v>0.74350000000000005</v>
      </c>
      <c r="R204" s="77">
        <v>1.24</v>
      </c>
      <c r="S204" s="78">
        <v>2.5499999999999998E-2</v>
      </c>
      <c r="T204" s="79">
        <v>2</v>
      </c>
      <c r="U204" s="80">
        <v>26527858</v>
      </c>
      <c r="V204" s="72">
        <v>6908.25</v>
      </c>
      <c r="W204" s="29">
        <f t="shared" si="11"/>
        <v>48</v>
      </c>
      <c r="X204" s="38" t="str">
        <f t="array" ref="X204">W204&amp;CHOOSE(AND(W204&lt;&gt;{11,12,13})*MIN(4,MOD(W204,10))+1,"th","st","nd","rd","th")</f>
        <v>48th</v>
      </c>
      <c r="Y204" s="77">
        <v>0.03</v>
      </c>
      <c r="Z204" s="77">
        <v>1.27</v>
      </c>
      <c r="AA204" s="81">
        <v>1797823.32</v>
      </c>
      <c r="AB204" s="82">
        <v>1447371721</v>
      </c>
      <c r="AC204" s="83">
        <v>474936835</v>
      </c>
      <c r="AD204" s="81">
        <v>65870310.649999999</v>
      </c>
      <c r="AE204" s="81">
        <v>46487569.630000003</v>
      </c>
      <c r="AF204" s="81"/>
      <c r="AG204" s="81">
        <v>704145.29</v>
      </c>
      <c r="AH204" s="81">
        <v>21365</v>
      </c>
    </row>
    <row r="205" spans="1:34" x14ac:dyDescent="0.25">
      <c r="A205" s="7">
        <v>125234103</v>
      </c>
      <c r="B205" s="8" t="s">
        <v>304</v>
      </c>
      <c r="C205" s="8" t="s">
        <v>211</v>
      </c>
      <c r="D205" s="27">
        <v>105417</v>
      </c>
      <c r="E205" s="29">
        <v>10364</v>
      </c>
      <c r="F205" s="72">
        <v>84591388.109999999</v>
      </c>
      <c r="G205" s="73">
        <v>77.430000000000007</v>
      </c>
      <c r="H205" s="29">
        <f t="shared" si="9"/>
        <v>94</v>
      </c>
      <c r="I205" s="38" t="str">
        <f t="array" ref="I205">H205&amp;CHOOSE(AND(H205&lt;&gt;{11,12,13})*MIN(4,MOD(H205,10))+1,"th","st","nd","rd","th")</f>
        <v>94th</v>
      </c>
      <c r="J205" s="74">
        <v>1.51</v>
      </c>
      <c r="K205" s="75">
        <v>90771854.269999996</v>
      </c>
      <c r="L205" s="113">
        <v>4718.7449999999999</v>
      </c>
      <c r="M205" s="38">
        <v>121.94</v>
      </c>
      <c r="N205" s="72">
        <v>18751.86</v>
      </c>
      <c r="O205" s="29">
        <f t="shared" si="10"/>
        <v>96</v>
      </c>
      <c r="P205" s="38" t="str">
        <f t="array" ref="P205">O205&amp;CHOOSE(AND(O205&lt;&gt;{11,12,13})*MIN(4,MOD(O205,10))+1,"th","st","nd","rd","th")</f>
        <v>96th</v>
      </c>
      <c r="Q205" s="76">
        <v>0.67989999999999995</v>
      </c>
      <c r="R205" s="77">
        <v>1.03</v>
      </c>
      <c r="S205" s="78">
        <v>1.72E-2</v>
      </c>
      <c r="T205" s="79">
        <v>89</v>
      </c>
      <c r="U205" s="80">
        <v>68046716</v>
      </c>
      <c r="V205" s="72">
        <v>14057.25</v>
      </c>
      <c r="W205" s="29">
        <f t="shared" si="11"/>
        <v>93</v>
      </c>
      <c r="X205" s="38" t="str">
        <f t="array" ref="X205">W205&amp;CHOOSE(AND(W205&lt;&gt;{11,12,13})*MIN(4,MOD(W205,10))+1,"th","st","nd","rd","th")</f>
        <v>93rd</v>
      </c>
      <c r="Y205" s="77">
        <v>0</v>
      </c>
      <c r="Z205" s="77">
        <v>1.03</v>
      </c>
      <c r="AA205" s="81">
        <v>1467515.11</v>
      </c>
      <c r="AB205" s="82">
        <v>3739396805</v>
      </c>
      <c r="AC205" s="83">
        <v>1191524628</v>
      </c>
      <c r="AD205" s="81">
        <v>90983294.269999996</v>
      </c>
      <c r="AE205" s="81">
        <v>81830529</v>
      </c>
      <c r="AF205" s="81">
        <v>1057884</v>
      </c>
      <c r="AG205" s="81">
        <v>235460</v>
      </c>
      <c r="AH205" s="81">
        <v>211440</v>
      </c>
    </row>
    <row r="206" spans="1:34" x14ac:dyDescent="0.25">
      <c r="A206" s="7">
        <v>125234502</v>
      </c>
      <c r="B206" s="8" t="s">
        <v>330</v>
      </c>
      <c r="C206" s="8" t="s">
        <v>211</v>
      </c>
      <c r="D206" s="27">
        <v>102838</v>
      </c>
      <c r="E206" s="29">
        <v>17593</v>
      </c>
      <c r="F206" s="72">
        <v>98313452.429999992</v>
      </c>
      <c r="G206" s="73">
        <v>54.34</v>
      </c>
      <c r="H206" s="29">
        <f t="shared" si="9"/>
        <v>58</v>
      </c>
      <c r="I206" s="38" t="str">
        <f t="array" ref="I206">H206&amp;CHOOSE(AND(H206&lt;&gt;{11,12,13})*MIN(4,MOD(H206,10))+1,"th","st","nd","rd","th")</f>
        <v>58th</v>
      </c>
      <c r="J206" s="74">
        <v>1.06</v>
      </c>
      <c r="K206" s="75">
        <v>107229350.27</v>
      </c>
      <c r="L206" s="113">
        <v>6064.5469999999996</v>
      </c>
      <c r="M206" s="38">
        <v>191.37700000000001</v>
      </c>
      <c r="N206" s="72">
        <v>17140.45</v>
      </c>
      <c r="O206" s="29">
        <f t="shared" si="10"/>
        <v>92</v>
      </c>
      <c r="P206" s="38" t="str">
        <f t="array" ref="P206">O206&amp;CHOOSE(AND(O206&lt;&gt;{11,12,13})*MIN(4,MOD(O206,10))+1,"th","st","nd","rd","th")</f>
        <v>92nd</v>
      </c>
      <c r="Q206" s="76">
        <v>0.74380000000000002</v>
      </c>
      <c r="R206" s="77">
        <v>0.79</v>
      </c>
      <c r="S206" s="78">
        <v>1.4200000000000001E-2</v>
      </c>
      <c r="T206" s="79">
        <v>228</v>
      </c>
      <c r="U206" s="80">
        <v>95787679</v>
      </c>
      <c r="V206" s="72">
        <v>15311.52</v>
      </c>
      <c r="W206" s="29">
        <f t="shared" si="11"/>
        <v>95</v>
      </c>
      <c r="X206" s="38" t="str">
        <f t="array" ref="X206">W206&amp;CHOOSE(AND(W206&lt;&gt;{11,12,13})*MIN(4,MOD(W206,10))+1,"th","st","nd","rd","th")</f>
        <v>95th</v>
      </c>
      <c r="Y206" s="77">
        <v>0</v>
      </c>
      <c r="Z206" s="77">
        <v>0.79</v>
      </c>
      <c r="AA206" s="81">
        <v>2103899.06</v>
      </c>
      <c r="AB206" s="82">
        <v>4708797376</v>
      </c>
      <c r="AC206" s="83">
        <v>2232338801</v>
      </c>
      <c r="AD206" s="81">
        <v>107290449.84999999</v>
      </c>
      <c r="AE206" s="81">
        <v>96176329.129999995</v>
      </c>
      <c r="AF206" s="81"/>
      <c r="AG206" s="81">
        <v>33224.239999999998</v>
      </c>
      <c r="AH206" s="81">
        <v>61099.58</v>
      </c>
    </row>
    <row r="207" spans="1:34" x14ac:dyDescent="0.25">
      <c r="A207" s="7">
        <v>125235103</v>
      </c>
      <c r="B207" s="8" t="s">
        <v>342</v>
      </c>
      <c r="C207" s="8" t="s">
        <v>211</v>
      </c>
      <c r="D207" s="27">
        <v>61671</v>
      </c>
      <c r="E207" s="29">
        <v>8900</v>
      </c>
      <c r="F207" s="72">
        <v>42996397.200000003</v>
      </c>
      <c r="G207" s="73">
        <v>78.34</v>
      </c>
      <c r="H207" s="29">
        <f t="shared" si="9"/>
        <v>96</v>
      </c>
      <c r="I207" s="38" t="str">
        <f t="array" ref="I207">H207&amp;CHOOSE(AND(H207&lt;&gt;{11,12,13})*MIN(4,MOD(H207,10))+1,"th","st","nd","rd","th")</f>
        <v>96th</v>
      </c>
      <c r="J207" s="74">
        <v>1.53</v>
      </c>
      <c r="K207" s="75">
        <v>60918916.090000004</v>
      </c>
      <c r="L207" s="113">
        <v>3405.4960000000001</v>
      </c>
      <c r="M207" s="38">
        <v>361.45</v>
      </c>
      <c r="N207" s="72">
        <v>16171.96</v>
      </c>
      <c r="O207" s="29">
        <f t="shared" si="10"/>
        <v>87</v>
      </c>
      <c r="P207" s="38" t="str">
        <f t="array" ref="P207">O207&amp;CHOOSE(AND(O207&lt;&gt;{11,12,13})*MIN(4,MOD(O207,10))+1,"th","st","nd","rd","th")</f>
        <v>87th</v>
      </c>
      <c r="Q207" s="76">
        <v>0.7883</v>
      </c>
      <c r="R207" s="77">
        <v>1.21</v>
      </c>
      <c r="S207" s="78">
        <v>2.0500000000000001E-2</v>
      </c>
      <c r="T207" s="79">
        <v>26</v>
      </c>
      <c r="U207" s="80">
        <v>28903102</v>
      </c>
      <c r="V207" s="72">
        <v>7672.82</v>
      </c>
      <c r="W207" s="29">
        <f t="shared" si="11"/>
        <v>56</v>
      </c>
      <c r="X207" s="38" t="str">
        <f t="array" ref="X207">W207&amp;CHOOSE(AND(W207&lt;&gt;{11,12,13})*MIN(4,MOD(W207,10))+1,"th","st","nd","rd","th")</f>
        <v>56th</v>
      </c>
      <c r="Y207" s="77">
        <v>0</v>
      </c>
      <c r="Z207" s="77">
        <v>1.21</v>
      </c>
      <c r="AA207" s="81">
        <v>2021224.01</v>
      </c>
      <c r="AB207" s="82">
        <v>1595808779</v>
      </c>
      <c r="AC207" s="83">
        <v>498618894</v>
      </c>
      <c r="AD207" s="81">
        <v>60934921.090000004</v>
      </c>
      <c r="AE207" s="81">
        <v>40185880.520000003</v>
      </c>
      <c r="AF207" s="81"/>
      <c r="AG207" s="81">
        <v>789292.67</v>
      </c>
      <c r="AH207" s="81">
        <v>16005</v>
      </c>
    </row>
    <row r="208" spans="1:34" x14ac:dyDescent="0.25">
      <c r="A208" s="7">
        <v>125235502</v>
      </c>
      <c r="B208" s="8" t="s">
        <v>391</v>
      </c>
      <c r="C208" s="8" t="s">
        <v>211</v>
      </c>
      <c r="D208" s="27">
        <v>89524</v>
      </c>
      <c r="E208" s="29">
        <v>13437</v>
      </c>
      <c r="F208" s="72">
        <v>67439233.040000007</v>
      </c>
      <c r="G208" s="73">
        <v>56.06</v>
      </c>
      <c r="H208" s="29">
        <f t="shared" si="9"/>
        <v>62</v>
      </c>
      <c r="I208" s="38" t="str">
        <f t="array" ref="I208">H208&amp;CHOOSE(AND(H208&lt;&gt;{11,12,13})*MIN(4,MOD(H208,10))+1,"th","st","nd","rd","th")</f>
        <v>62nd</v>
      </c>
      <c r="J208" s="74">
        <v>1.0900000000000001</v>
      </c>
      <c r="K208" s="75">
        <v>69873426.239999995</v>
      </c>
      <c r="L208" s="113">
        <v>3268.8829999999998</v>
      </c>
      <c r="M208" s="38">
        <v>273.089</v>
      </c>
      <c r="N208" s="72">
        <v>19727.27</v>
      </c>
      <c r="O208" s="29">
        <f t="shared" si="10"/>
        <v>98</v>
      </c>
      <c r="P208" s="38" t="str">
        <f t="array" ref="P208">O208&amp;CHOOSE(AND(O208&lt;&gt;{11,12,13})*MIN(4,MOD(O208,10))+1,"th","st","nd","rd","th")</f>
        <v>98th</v>
      </c>
      <c r="Q208" s="76">
        <v>0.64629999999999999</v>
      </c>
      <c r="R208" s="77">
        <v>0.7</v>
      </c>
      <c r="S208" s="78">
        <v>9.4000000000000004E-3</v>
      </c>
      <c r="T208" s="79">
        <v>473</v>
      </c>
      <c r="U208" s="80">
        <v>98794493</v>
      </c>
      <c r="V208" s="72">
        <v>27892.51</v>
      </c>
      <c r="W208" s="29">
        <f t="shared" si="11"/>
        <v>99</v>
      </c>
      <c r="X208" s="38" t="str">
        <f t="array" ref="X208">W208&amp;CHOOSE(AND(W208&lt;&gt;{11,12,13})*MIN(4,MOD(W208,10))+1,"th","st","nd","rd","th")</f>
        <v>99th</v>
      </c>
      <c r="Y208" s="77">
        <v>0</v>
      </c>
      <c r="Z208" s="77">
        <v>0.7</v>
      </c>
      <c r="AA208" s="81">
        <v>1229757.6000000001</v>
      </c>
      <c r="AB208" s="82">
        <v>5161844133</v>
      </c>
      <c r="AC208" s="83">
        <v>1997177115</v>
      </c>
      <c r="AD208" s="81">
        <v>70833645.370000005</v>
      </c>
      <c r="AE208" s="81">
        <v>66096543.32</v>
      </c>
      <c r="AF208" s="81"/>
      <c r="AG208" s="81">
        <v>112932.12</v>
      </c>
      <c r="AH208" s="81">
        <v>960219.13</v>
      </c>
    </row>
    <row r="209" spans="1:34" x14ac:dyDescent="0.25">
      <c r="A209" s="7">
        <v>125236903</v>
      </c>
      <c r="B209" s="8" t="s">
        <v>480</v>
      </c>
      <c r="C209" s="8" t="s">
        <v>211</v>
      </c>
      <c r="D209" s="27">
        <v>76816</v>
      </c>
      <c r="E209" s="29">
        <v>10371</v>
      </c>
      <c r="F209" s="72">
        <v>42709703.869999997</v>
      </c>
      <c r="G209" s="73">
        <v>53.61</v>
      </c>
      <c r="H209" s="29">
        <f t="shared" si="9"/>
        <v>57</v>
      </c>
      <c r="I209" s="38" t="str">
        <f t="array" ref="I209">H209&amp;CHOOSE(AND(H209&lt;&gt;{11,12,13})*MIN(4,MOD(H209,10))+1,"th","st","nd","rd","th")</f>
        <v>57th</v>
      </c>
      <c r="J209" s="74">
        <v>1.04</v>
      </c>
      <c r="K209" s="75">
        <v>52793538.119999997</v>
      </c>
      <c r="L209" s="113">
        <v>3396.46</v>
      </c>
      <c r="M209" s="38">
        <v>215.68100000000001</v>
      </c>
      <c r="N209" s="72">
        <v>14615.58</v>
      </c>
      <c r="O209" s="29">
        <f t="shared" si="10"/>
        <v>76</v>
      </c>
      <c r="P209" s="38" t="str">
        <f t="array" ref="P209">O209&amp;CHOOSE(AND(O209&lt;&gt;{11,12,13})*MIN(4,MOD(O209,10))+1,"th","st","nd","rd","th")</f>
        <v>76th</v>
      </c>
      <c r="Q209" s="76">
        <v>0.87229999999999996</v>
      </c>
      <c r="R209" s="77">
        <v>0.91</v>
      </c>
      <c r="S209" s="78">
        <v>1.6400000000000001E-2</v>
      </c>
      <c r="T209" s="79">
        <v>127</v>
      </c>
      <c r="U209" s="80">
        <v>35846369</v>
      </c>
      <c r="V209" s="72">
        <v>9923.86</v>
      </c>
      <c r="W209" s="29">
        <f t="shared" si="11"/>
        <v>78</v>
      </c>
      <c r="X209" s="38" t="str">
        <f t="array" ref="X209">W209&amp;CHOOSE(AND(W209&lt;&gt;{11,12,13})*MIN(4,MOD(W209,10))+1,"th","st","nd","rd","th")</f>
        <v>78th</v>
      </c>
      <c r="Y209" s="77">
        <v>0</v>
      </c>
      <c r="Z209" s="77">
        <v>0.91</v>
      </c>
      <c r="AA209" s="81">
        <v>1366574.69</v>
      </c>
      <c r="AB209" s="82">
        <v>1900324861</v>
      </c>
      <c r="AC209" s="83">
        <v>697238097</v>
      </c>
      <c r="AD209" s="81">
        <v>52830221.060000002</v>
      </c>
      <c r="AE209" s="81">
        <v>41279289.409999996</v>
      </c>
      <c r="AF209" s="81"/>
      <c r="AG209" s="81">
        <v>63839.77</v>
      </c>
      <c r="AH209" s="81">
        <v>36682.94</v>
      </c>
    </row>
    <row r="210" spans="1:34" x14ac:dyDescent="0.25">
      <c r="A210" s="7">
        <v>125237603</v>
      </c>
      <c r="B210" s="8" t="s">
        <v>509</v>
      </c>
      <c r="C210" s="8" t="s">
        <v>211</v>
      </c>
      <c r="D210" s="27">
        <v>111607</v>
      </c>
      <c r="E210" s="29">
        <v>9557</v>
      </c>
      <c r="F210" s="72">
        <v>77522976.859999985</v>
      </c>
      <c r="G210" s="73">
        <v>72.680000000000007</v>
      </c>
      <c r="H210" s="29">
        <f t="shared" si="9"/>
        <v>91</v>
      </c>
      <c r="I210" s="38" t="str">
        <f t="array" ref="I210">H210&amp;CHOOSE(AND(H210&lt;&gt;{11,12,13})*MIN(4,MOD(H210,10))+1,"th","st","nd","rd","th")</f>
        <v>91st</v>
      </c>
      <c r="J210" s="74">
        <v>1.42</v>
      </c>
      <c r="K210" s="75">
        <v>83981679.400000006</v>
      </c>
      <c r="L210" s="113">
        <v>3719.1840000000002</v>
      </c>
      <c r="M210" s="38">
        <v>313.60500000000002</v>
      </c>
      <c r="N210" s="72">
        <v>20824.71</v>
      </c>
      <c r="O210" s="29">
        <f t="shared" si="10"/>
        <v>98</v>
      </c>
      <c r="P210" s="38" t="str">
        <f t="array" ref="P210">O210&amp;CHOOSE(AND(O210&lt;&gt;{11,12,13})*MIN(4,MOD(O210,10))+1,"th","st","nd","rd","th")</f>
        <v>98th</v>
      </c>
      <c r="Q210" s="76">
        <v>0.61219999999999997</v>
      </c>
      <c r="R210" s="77">
        <v>0.87</v>
      </c>
      <c r="S210" s="78">
        <v>9.7999999999999997E-3</v>
      </c>
      <c r="T210" s="79">
        <v>463</v>
      </c>
      <c r="U210" s="80">
        <v>108889910</v>
      </c>
      <c r="V210" s="72">
        <v>27001.14</v>
      </c>
      <c r="W210" s="29">
        <f t="shared" si="11"/>
        <v>99</v>
      </c>
      <c r="X210" s="38" t="str">
        <f t="array" ref="X210">W210&amp;CHOOSE(AND(W210&lt;&gt;{11,12,13})*MIN(4,MOD(W210,10))+1,"th","st","nd","rd","th")</f>
        <v>99th</v>
      </c>
      <c r="Y210" s="77">
        <v>0</v>
      </c>
      <c r="Z210" s="77">
        <v>0.87</v>
      </c>
      <c r="AA210" s="81">
        <v>1453143.07</v>
      </c>
      <c r="AB210" s="82">
        <v>5188529135</v>
      </c>
      <c r="AC210" s="83">
        <v>2702044076</v>
      </c>
      <c r="AD210" s="81">
        <v>86956714.530000001</v>
      </c>
      <c r="AE210" s="81">
        <v>75907022.879999995</v>
      </c>
      <c r="AF210" s="81"/>
      <c r="AG210" s="81">
        <v>162810.91</v>
      </c>
      <c r="AH210" s="81">
        <v>2975035.13</v>
      </c>
    </row>
    <row r="211" spans="1:34" x14ac:dyDescent="0.25">
      <c r="A211" s="7">
        <v>125237702</v>
      </c>
      <c r="B211" s="8" t="s">
        <v>516</v>
      </c>
      <c r="C211" s="8" t="s">
        <v>211</v>
      </c>
      <c r="D211" s="27">
        <v>68873</v>
      </c>
      <c r="E211" s="29">
        <v>15614</v>
      </c>
      <c r="F211" s="72">
        <v>75572884.200000003</v>
      </c>
      <c r="G211" s="73">
        <v>70.28</v>
      </c>
      <c r="H211" s="29">
        <f t="shared" si="9"/>
        <v>88</v>
      </c>
      <c r="I211" s="38" t="str">
        <f t="array" ref="I211">H211&amp;CHOOSE(AND(H211&lt;&gt;{11,12,13})*MIN(4,MOD(H211,10))+1,"th","st","nd","rd","th")</f>
        <v>88th</v>
      </c>
      <c r="J211" s="74">
        <v>1.37</v>
      </c>
      <c r="K211" s="75">
        <v>102594982.83</v>
      </c>
      <c r="L211" s="113">
        <v>5435.5630000000001</v>
      </c>
      <c r="M211" s="38">
        <v>609.37300000000005</v>
      </c>
      <c r="N211" s="72">
        <v>16972.05</v>
      </c>
      <c r="O211" s="29">
        <f t="shared" si="10"/>
        <v>91</v>
      </c>
      <c r="P211" s="38" t="str">
        <f t="array" ref="P211">O211&amp;CHOOSE(AND(O211&lt;&gt;{11,12,13})*MIN(4,MOD(O211,10))+1,"th","st","nd","rd","th")</f>
        <v>91st</v>
      </c>
      <c r="Q211" s="76">
        <v>0.75119999999999998</v>
      </c>
      <c r="R211" s="77">
        <v>1.03</v>
      </c>
      <c r="S211" s="78">
        <v>2.1499999999999998E-2</v>
      </c>
      <c r="T211" s="79">
        <v>18</v>
      </c>
      <c r="U211" s="80">
        <v>48435829</v>
      </c>
      <c r="V211" s="72">
        <v>8012.63</v>
      </c>
      <c r="W211" s="29">
        <f t="shared" si="11"/>
        <v>60</v>
      </c>
      <c r="X211" s="38" t="str">
        <f t="array" ref="X211">W211&amp;CHOOSE(AND(W211&lt;&gt;{11,12,13})*MIN(4,MOD(W211,10))+1,"th","st","nd","rd","th")</f>
        <v>60th</v>
      </c>
      <c r="Y211" s="77">
        <v>0</v>
      </c>
      <c r="Z211" s="77">
        <v>1.03</v>
      </c>
      <c r="AA211" s="81">
        <v>2068290.95</v>
      </c>
      <c r="AB211" s="82">
        <v>2529976123</v>
      </c>
      <c r="AC211" s="83">
        <v>979866569</v>
      </c>
      <c r="AD211" s="81">
        <v>102601970.33</v>
      </c>
      <c r="AE211" s="81">
        <v>72480297.040000007</v>
      </c>
      <c r="AF211" s="81"/>
      <c r="AG211" s="81">
        <v>1024296.21</v>
      </c>
      <c r="AH211" s="81">
        <v>6987.5</v>
      </c>
    </row>
    <row r="212" spans="1:34" x14ac:dyDescent="0.25">
      <c r="A212" s="7">
        <v>125237903</v>
      </c>
      <c r="B212" s="8" t="s">
        <v>523</v>
      </c>
      <c r="C212" s="8" t="s">
        <v>211</v>
      </c>
      <c r="D212" s="27">
        <v>95398</v>
      </c>
      <c r="E212" s="29">
        <v>14406</v>
      </c>
      <c r="F212" s="72">
        <v>74717078.269999996</v>
      </c>
      <c r="G212" s="73">
        <v>54.37</v>
      </c>
      <c r="H212" s="29">
        <f t="shared" si="9"/>
        <v>59</v>
      </c>
      <c r="I212" s="38" t="str">
        <f t="array" ref="I212">H212&amp;CHOOSE(AND(H212&lt;&gt;{11,12,13})*MIN(4,MOD(H212,10))+1,"th","st","nd","rd","th")</f>
        <v>59th</v>
      </c>
      <c r="J212" s="74">
        <v>1.06</v>
      </c>
      <c r="K212" s="75">
        <v>78843726.170000002</v>
      </c>
      <c r="L212" s="113">
        <v>3796.4209999999998</v>
      </c>
      <c r="M212" s="38">
        <v>201.315</v>
      </c>
      <c r="N212" s="72">
        <v>19722.09</v>
      </c>
      <c r="O212" s="29">
        <f t="shared" si="10"/>
        <v>97</v>
      </c>
      <c r="P212" s="38" t="str">
        <f t="array" ref="P212">O212&amp;CHOOSE(AND(O212&lt;&gt;{11,12,13})*MIN(4,MOD(O212,10))+1,"th","st","nd","rd","th")</f>
        <v>97th</v>
      </c>
      <c r="Q212" s="76">
        <v>0.64639999999999997</v>
      </c>
      <c r="R212" s="77">
        <v>0.69</v>
      </c>
      <c r="S212" s="78">
        <v>1.2699999999999999E-2</v>
      </c>
      <c r="T212" s="79">
        <v>330</v>
      </c>
      <c r="U212" s="80">
        <v>81033416</v>
      </c>
      <c r="V212" s="72">
        <v>20269.830000000002</v>
      </c>
      <c r="W212" s="29">
        <f t="shared" si="11"/>
        <v>98</v>
      </c>
      <c r="X212" s="38" t="str">
        <f t="array" ref="X212">W212&amp;CHOOSE(AND(W212&lt;&gt;{11,12,13})*MIN(4,MOD(W212,10))+1,"th","st","nd","rd","th")</f>
        <v>98th</v>
      </c>
      <c r="Y212" s="77">
        <v>0</v>
      </c>
      <c r="Z212" s="77">
        <v>0.69</v>
      </c>
      <c r="AA212" s="81">
        <v>1633144.88</v>
      </c>
      <c r="AB212" s="82">
        <v>4139037984</v>
      </c>
      <c r="AC212" s="83">
        <v>1732948659</v>
      </c>
      <c r="AD212" s="81">
        <v>80389420.969999999</v>
      </c>
      <c r="AE212" s="81">
        <v>72947839.049999997</v>
      </c>
      <c r="AF212" s="81"/>
      <c r="AG212" s="81">
        <v>136094.34</v>
      </c>
      <c r="AH212" s="81">
        <v>1545694.8</v>
      </c>
    </row>
    <row r="213" spans="1:34" x14ac:dyDescent="0.25">
      <c r="A213" s="7">
        <v>125238402</v>
      </c>
      <c r="B213" s="8" t="s">
        <v>559</v>
      </c>
      <c r="C213" s="8" t="s">
        <v>211</v>
      </c>
      <c r="D213" s="27">
        <v>51171</v>
      </c>
      <c r="E213" s="29">
        <v>11544</v>
      </c>
      <c r="F213" s="72">
        <v>40325971.689999998</v>
      </c>
      <c r="G213" s="73">
        <v>68.27</v>
      </c>
      <c r="H213" s="29">
        <f t="shared" si="9"/>
        <v>85</v>
      </c>
      <c r="I213" s="38" t="str">
        <f t="array" ref="I213">H213&amp;CHOOSE(AND(H213&lt;&gt;{11,12,13})*MIN(4,MOD(H213,10))+1,"th","st","nd","rd","th")</f>
        <v>85th</v>
      </c>
      <c r="J213" s="74">
        <v>1.33</v>
      </c>
      <c r="K213" s="75">
        <v>74949928</v>
      </c>
      <c r="L213" s="113">
        <v>4692.0940000000001</v>
      </c>
      <c r="M213" s="38">
        <v>1277.6320000000001</v>
      </c>
      <c r="N213" s="72">
        <v>12555</v>
      </c>
      <c r="O213" s="29">
        <f t="shared" si="10"/>
        <v>46</v>
      </c>
      <c r="P213" s="38" t="str">
        <f t="array" ref="P213">O213&amp;CHOOSE(AND(O213&lt;&gt;{11,12,13})*MIN(4,MOD(O213,10))+1,"th","st","nd","rd","th")</f>
        <v>46th</v>
      </c>
      <c r="Q213" s="76">
        <v>1.0155000000000001</v>
      </c>
      <c r="R213" s="77">
        <v>1.33</v>
      </c>
      <c r="S213" s="78">
        <v>2.2700000000000001E-2</v>
      </c>
      <c r="T213" s="79">
        <v>14</v>
      </c>
      <c r="U213" s="80">
        <v>24472648</v>
      </c>
      <c r="V213" s="72">
        <v>4099.46</v>
      </c>
      <c r="W213" s="29">
        <f t="shared" si="11"/>
        <v>14</v>
      </c>
      <c r="X213" s="38" t="str">
        <f t="array" ref="X213">W213&amp;CHOOSE(AND(W213&lt;&gt;{11,12,13})*MIN(4,MOD(W213,10))+1,"th","st","nd","rd","th")</f>
        <v>14th</v>
      </c>
      <c r="Y213" s="77">
        <v>0.43</v>
      </c>
      <c r="Z213" s="77">
        <v>1.76</v>
      </c>
      <c r="AA213" s="81">
        <v>2168736.69</v>
      </c>
      <c r="AB213" s="82">
        <v>1234565913</v>
      </c>
      <c r="AC213" s="83">
        <v>538814377</v>
      </c>
      <c r="AD213" s="81">
        <v>74951213</v>
      </c>
      <c r="AE213" s="81">
        <v>38117160</v>
      </c>
      <c r="AF213" s="81"/>
      <c r="AG213" s="81">
        <v>40075</v>
      </c>
      <c r="AH213" s="81">
        <v>1285</v>
      </c>
    </row>
    <row r="214" spans="1:34" x14ac:dyDescent="0.25">
      <c r="A214" s="7">
        <v>125238502</v>
      </c>
      <c r="B214" s="8" t="s">
        <v>570</v>
      </c>
      <c r="C214" s="8" t="s">
        <v>211</v>
      </c>
      <c r="D214" s="27">
        <v>101571</v>
      </c>
      <c r="E214" s="29">
        <v>9446</v>
      </c>
      <c r="F214" s="72">
        <v>59654694.600000001</v>
      </c>
      <c r="G214" s="73">
        <v>62.18</v>
      </c>
      <c r="H214" s="29">
        <f t="shared" si="9"/>
        <v>75</v>
      </c>
      <c r="I214" s="38" t="str">
        <f t="array" ref="I214">H214&amp;CHOOSE(AND(H214&lt;&gt;{11,12,13})*MIN(4,MOD(H214,10))+1,"th","st","nd","rd","th")</f>
        <v>75th</v>
      </c>
      <c r="J214" s="74">
        <v>1.21</v>
      </c>
      <c r="K214" s="75">
        <v>66040864.740000002</v>
      </c>
      <c r="L214" s="113">
        <v>3976.473</v>
      </c>
      <c r="M214" s="38">
        <v>185.60400000000001</v>
      </c>
      <c r="N214" s="72">
        <v>15867.29</v>
      </c>
      <c r="O214" s="29">
        <f t="shared" si="10"/>
        <v>85</v>
      </c>
      <c r="P214" s="38" t="str">
        <f t="array" ref="P214">O214&amp;CHOOSE(AND(O214&lt;&gt;{11,12,13})*MIN(4,MOD(O214,10))+1,"th","st","nd","rd","th")</f>
        <v>85th</v>
      </c>
      <c r="Q214" s="76">
        <v>0.80349999999999999</v>
      </c>
      <c r="R214" s="77">
        <v>0.97</v>
      </c>
      <c r="S214" s="78">
        <v>1.6799999999999999E-2</v>
      </c>
      <c r="T214" s="79">
        <v>116</v>
      </c>
      <c r="U214" s="80">
        <v>48887265</v>
      </c>
      <c r="V214" s="72">
        <v>11745.88</v>
      </c>
      <c r="W214" s="29">
        <f t="shared" si="11"/>
        <v>87</v>
      </c>
      <c r="X214" s="38" t="str">
        <f t="array" ref="X214">W214&amp;CHOOSE(AND(W214&lt;&gt;{11,12,13})*MIN(4,MOD(W214,10))+1,"th","st","nd","rd","th")</f>
        <v>87th</v>
      </c>
      <c r="Y214" s="77">
        <v>0</v>
      </c>
      <c r="Z214" s="77">
        <v>0.97</v>
      </c>
      <c r="AA214" s="81">
        <v>1219193.31</v>
      </c>
      <c r="AB214" s="82">
        <v>2608677589</v>
      </c>
      <c r="AC214" s="83">
        <v>933877861</v>
      </c>
      <c r="AD214" s="81">
        <v>66053273.5</v>
      </c>
      <c r="AE214" s="81">
        <v>58229990.43</v>
      </c>
      <c r="AF214" s="81"/>
      <c r="AG214" s="81">
        <v>205510.86</v>
      </c>
      <c r="AH214" s="81">
        <v>12408.76</v>
      </c>
    </row>
    <row r="215" spans="1:34" x14ac:dyDescent="0.25">
      <c r="A215" s="7">
        <v>125239452</v>
      </c>
      <c r="B215" s="8" t="s">
        <v>604</v>
      </c>
      <c r="C215" s="8" t="s">
        <v>211</v>
      </c>
      <c r="D215" s="27">
        <v>52579</v>
      </c>
      <c r="E215" s="29">
        <v>33239</v>
      </c>
      <c r="F215" s="72">
        <v>107638035.84</v>
      </c>
      <c r="G215" s="73">
        <v>61.59</v>
      </c>
      <c r="H215" s="29">
        <f t="shared" si="9"/>
        <v>73</v>
      </c>
      <c r="I215" s="38" t="str">
        <f t="array" ref="I215">H215&amp;CHOOSE(AND(H215&lt;&gt;{11,12,13})*MIN(4,MOD(H215,10))+1,"th","st","nd","rd","th")</f>
        <v>73rd</v>
      </c>
      <c r="J215" s="74">
        <v>1.2</v>
      </c>
      <c r="K215" s="75">
        <v>185823063.84</v>
      </c>
      <c r="L215" s="113">
        <v>12826.463</v>
      </c>
      <c r="M215" s="38">
        <v>3060.8409999999999</v>
      </c>
      <c r="N215" s="72">
        <v>11696.32</v>
      </c>
      <c r="O215" s="29">
        <f t="shared" si="10"/>
        <v>27</v>
      </c>
      <c r="P215" s="38" t="str">
        <f t="array" ref="P215">O215&amp;CHOOSE(AND(O215&lt;&gt;{11,12,13})*MIN(4,MOD(O215,10))+1,"th","st","nd","rd","th")</f>
        <v>27th</v>
      </c>
      <c r="Q215" s="76">
        <v>1.0900000000000001</v>
      </c>
      <c r="R215" s="77">
        <v>1.2</v>
      </c>
      <c r="S215" s="78">
        <v>1.95E-2</v>
      </c>
      <c r="T215" s="79">
        <v>39</v>
      </c>
      <c r="U215" s="80">
        <v>76245742</v>
      </c>
      <c r="V215" s="72">
        <v>4799.16</v>
      </c>
      <c r="W215" s="29">
        <f t="shared" si="11"/>
        <v>20</v>
      </c>
      <c r="X215" s="38" t="str">
        <f t="array" ref="X215">W215&amp;CHOOSE(AND(W215&lt;&gt;{11,12,13})*MIN(4,MOD(W215,10))+1,"th","st","nd","rd","th")</f>
        <v>20th</v>
      </c>
      <c r="Y215" s="77">
        <v>0.33</v>
      </c>
      <c r="Z215" s="77">
        <v>1.53</v>
      </c>
      <c r="AA215" s="81">
        <v>5142211.4000000004</v>
      </c>
      <c r="AB215" s="82">
        <v>3740778444</v>
      </c>
      <c r="AC215" s="83">
        <v>1784275348</v>
      </c>
      <c r="AD215" s="81">
        <v>186073174.63999999</v>
      </c>
      <c r="AE215" s="81">
        <v>102226205.62</v>
      </c>
      <c r="AF215" s="81"/>
      <c r="AG215" s="81">
        <v>269618.82</v>
      </c>
      <c r="AH215" s="81">
        <v>250110.8</v>
      </c>
    </row>
    <row r="216" spans="1:34" x14ac:dyDescent="0.25">
      <c r="A216" s="7">
        <v>125239603</v>
      </c>
      <c r="B216" s="8" t="s">
        <v>614</v>
      </c>
      <c r="C216" s="8" t="s">
        <v>211</v>
      </c>
      <c r="D216" s="27">
        <v>107129</v>
      </c>
      <c r="E216" s="29">
        <v>7537</v>
      </c>
      <c r="F216" s="72">
        <v>62549236.120000005</v>
      </c>
      <c r="G216" s="73">
        <v>77.47</v>
      </c>
      <c r="H216" s="29">
        <f t="shared" si="9"/>
        <v>94</v>
      </c>
      <c r="I216" s="38" t="str">
        <f t="array" ref="I216">H216&amp;CHOOSE(AND(H216&lt;&gt;{11,12,13})*MIN(4,MOD(H216,10))+1,"th","st","nd","rd","th")</f>
        <v>94th</v>
      </c>
      <c r="J216" s="74">
        <v>1.51</v>
      </c>
      <c r="K216" s="75">
        <v>69352570.140000001</v>
      </c>
      <c r="L216" s="113">
        <v>3589.4670000000001</v>
      </c>
      <c r="M216" s="38">
        <v>195.83199999999999</v>
      </c>
      <c r="N216" s="72">
        <v>18321.560000000001</v>
      </c>
      <c r="O216" s="29">
        <f t="shared" si="10"/>
        <v>95</v>
      </c>
      <c r="P216" s="38" t="str">
        <f t="array" ref="P216">O216&amp;CHOOSE(AND(O216&lt;&gt;{11,12,13})*MIN(4,MOD(O216,10))+1,"th","st","nd","rd","th")</f>
        <v>95th</v>
      </c>
      <c r="Q216" s="76">
        <v>0.69579999999999997</v>
      </c>
      <c r="R216" s="77">
        <v>1.05</v>
      </c>
      <c r="S216" s="78">
        <v>1.9900000000000001E-2</v>
      </c>
      <c r="T216" s="79">
        <v>31</v>
      </c>
      <c r="U216" s="80">
        <v>43279043</v>
      </c>
      <c r="V216" s="72">
        <v>11433.45</v>
      </c>
      <c r="W216" s="29">
        <f t="shared" si="11"/>
        <v>86</v>
      </c>
      <c r="X216" s="38" t="str">
        <f t="array" ref="X216">W216&amp;CHOOSE(AND(W216&lt;&gt;{11,12,13})*MIN(4,MOD(W216,10))+1,"th","st","nd","rd","th")</f>
        <v>86th</v>
      </c>
      <c r="Y216" s="77">
        <v>0</v>
      </c>
      <c r="Z216" s="77">
        <v>1.05</v>
      </c>
      <c r="AA216" s="81">
        <v>1838071.84</v>
      </c>
      <c r="AB216" s="82">
        <v>2100064803</v>
      </c>
      <c r="AC216" s="83">
        <v>1036097702</v>
      </c>
      <c r="AD216" s="81">
        <v>69776024.790000007</v>
      </c>
      <c r="AE216" s="81">
        <v>60620000.270000003</v>
      </c>
      <c r="AF216" s="81"/>
      <c r="AG216" s="81">
        <v>91164.01</v>
      </c>
      <c r="AH216" s="81">
        <v>423454.65</v>
      </c>
    </row>
    <row r="217" spans="1:34" x14ac:dyDescent="0.25">
      <c r="A217" s="7">
        <v>125239652</v>
      </c>
      <c r="B217" s="8" t="s">
        <v>642</v>
      </c>
      <c r="C217" s="8" t="s">
        <v>211</v>
      </c>
      <c r="D217" s="27">
        <v>50593</v>
      </c>
      <c r="E217" s="29">
        <v>15425</v>
      </c>
      <c r="F217" s="72">
        <v>51574950.630000003</v>
      </c>
      <c r="G217" s="73">
        <v>66.09</v>
      </c>
      <c r="H217" s="29">
        <f t="shared" si="9"/>
        <v>81</v>
      </c>
      <c r="I217" s="38" t="str">
        <f t="array" ref="I217">H217&amp;CHOOSE(AND(H217&lt;&gt;{11,12,13})*MIN(4,MOD(H217,10))+1,"th","st","nd","rd","th")</f>
        <v>81st</v>
      </c>
      <c r="J217" s="74">
        <v>1.29</v>
      </c>
      <c r="K217" s="75">
        <v>92835707</v>
      </c>
      <c r="L217" s="113">
        <v>5769.2749999999996</v>
      </c>
      <c r="M217" s="38">
        <v>1387.7449999999999</v>
      </c>
      <c r="N217" s="72">
        <v>12971.28</v>
      </c>
      <c r="O217" s="29">
        <f t="shared" si="10"/>
        <v>55</v>
      </c>
      <c r="P217" s="38" t="str">
        <f t="array" ref="P217">O217&amp;CHOOSE(AND(O217&lt;&gt;{11,12,13})*MIN(4,MOD(O217,10))+1,"th","st","nd","rd","th")</f>
        <v>55th</v>
      </c>
      <c r="Q217" s="76">
        <v>0.9829</v>
      </c>
      <c r="R217" s="77">
        <v>1.27</v>
      </c>
      <c r="S217" s="78">
        <v>2.46E-2</v>
      </c>
      <c r="T217" s="79">
        <v>4</v>
      </c>
      <c r="U217" s="80">
        <v>28964373</v>
      </c>
      <c r="V217" s="72">
        <v>4046.99</v>
      </c>
      <c r="W217" s="29">
        <f t="shared" si="11"/>
        <v>13</v>
      </c>
      <c r="X217" s="38" t="str">
        <f t="array" ref="X217">W217&amp;CHOOSE(AND(W217&lt;&gt;{11,12,13})*MIN(4,MOD(W217,10))+1,"th","st","nd","rd","th")</f>
        <v>13th</v>
      </c>
      <c r="Y217" s="77">
        <v>0.43</v>
      </c>
      <c r="Z217" s="77">
        <v>1.7</v>
      </c>
      <c r="AA217" s="81">
        <v>3404226.63</v>
      </c>
      <c r="AB217" s="82">
        <v>1374564406</v>
      </c>
      <c r="AC217" s="83">
        <v>724303176</v>
      </c>
      <c r="AD217" s="81">
        <v>92923769</v>
      </c>
      <c r="AE217" s="81">
        <v>48010893</v>
      </c>
      <c r="AF217" s="81"/>
      <c r="AG217" s="81">
        <v>159831</v>
      </c>
      <c r="AH217" s="81">
        <v>88062</v>
      </c>
    </row>
    <row r="218" spans="1:34" x14ac:dyDescent="0.25">
      <c r="A218" s="7">
        <v>109243503</v>
      </c>
      <c r="B218" s="8" t="s">
        <v>351</v>
      </c>
      <c r="C218" s="8" t="s">
        <v>352</v>
      </c>
      <c r="D218" s="27">
        <v>48750</v>
      </c>
      <c r="E218" s="29">
        <v>1915</v>
      </c>
      <c r="F218" s="72">
        <v>2864509.42</v>
      </c>
      <c r="G218" s="73">
        <v>30.68</v>
      </c>
      <c r="H218" s="29">
        <f t="shared" si="9"/>
        <v>7</v>
      </c>
      <c r="I218" s="38" t="str">
        <f t="array" ref="I218">H218&amp;CHOOSE(AND(H218&lt;&gt;{11,12,13})*MIN(4,MOD(H218,10))+1,"th","st","nd","rd","th")</f>
        <v>7th</v>
      </c>
      <c r="J218" s="74">
        <v>0.6</v>
      </c>
      <c r="K218" s="75">
        <v>9828672.6199999992</v>
      </c>
      <c r="L218" s="113">
        <v>576.16200000000003</v>
      </c>
      <c r="M218" s="38">
        <v>227.41800000000001</v>
      </c>
      <c r="N218" s="72">
        <v>12231.11</v>
      </c>
      <c r="O218" s="29">
        <f t="shared" si="10"/>
        <v>39</v>
      </c>
      <c r="P218" s="38" t="str">
        <f t="array" ref="P218">O218&amp;CHOOSE(AND(O218&lt;&gt;{11,12,13})*MIN(4,MOD(O218,10))+1,"th","st","nd","rd","th")</f>
        <v>39th</v>
      </c>
      <c r="Q218" s="76">
        <v>1.0423</v>
      </c>
      <c r="R218" s="77">
        <v>0.6</v>
      </c>
      <c r="S218" s="78">
        <v>1.1900000000000001E-2</v>
      </c>
      <c r="T218" s="79">
        <v>376</v>
      </c>
      <c r="U218" s="80">
        <v>3307988</v>
      </c>
      <c r="V218" s="72">
        <v>4116.5600000000004</v>
      </c>
      <c r="W218" s="29">
        <f t="shared" si="11"/>
        <v>14</v>
      </c>
      <c r="X218" s="38" t="str">
        <f t="array" ref="X218">W218&amp;CHOOSE(AND(W218&lt;&gt;{11,12,13})*MIN(4,MOD(W218,10))+1,"th","st","nd","rd","th")</f>
        <v>14th</v>
      </c>
      <c r="Y218" s="77">
        <v>0.42</v>
      </c>
      <c r="Z218" s="77">
        <v>1.02</v>
      </c>
      <c r="AA218" s="81">
        <v>283894.15999999997</v>
      </c>
      <c r="AB218" s="82">
        <v>147931014</v>
      </c>
      <c r="AC218" s="83">
        <v>91778273</v>
      </c>
      <c r="AD218" s="81">
        <v>9828672.6199999992</v>
      </c>
      <c r="AE218" s="81">
        <v>2551890.96</v>
      </c>
      <c r="AF218" s="81"/>
      <c r="AG218" s="81">
        <v>28724.3</v>
      </c>
      <c r="AH218" s="81"/>
    </row>
    <row r="219" spans="1:34" x14ac:dyDescent="0.25">
      <c r="A219" s="7">
        <v>109246003</v>
      </c>
      <c r="B219" s="8" t="s">
        <v>515</v>
      </c>
      <c r="C219" s="8" t="s">
        <v>352</v>
      </c>
      <c r="D219" s="27">
        <v>48968</v>
      </c>
      <c r="E219" s="29">
        <v>3045</v>
      </c>
      <c r="F219" s="72">
        <v>5228267.63</v>
      </c>
      <c r="G219" s="73">
        <v>35.06</v>
      </c>
      <c r="H219" s="29">
        <f t="shared" si="9"/>
        <v>13</v>
      </c>
      <c r="I219" s="38" t="str">
        <f t="array" ref="I219">H219&amp;CHOOSE(AND(H219&lt;&gt;{11,12,13})*MIN(4,MOD(H219,10))+1,"th","st","nd","rd","th")</f>
        <v>13th</v>
      </c>
      <c r="J219" s="74">
        <v>0.68</v>
      </c>
      <c r="K219" s="75">
        <v>12983549.09</v>
      </c>
      <c r="L219" s="113">
        <v>802.19899999999996</v>
      </c>
      <c r="M219" s="38">
        <v>243.29900000000001</v>
      </c>
      <c r="N219" s="72">
        <v>12418.53</v>
      </c>
      <c r="O219" s="29">
        <f t="shared" si="10"/>
        <v>43</v>
      </c>
      <c r="P219" s="38" t="str">
        <f t="array" ref="P219">O219&amp;CHOOSE(AND(O219&lt;&gt;{11,12,13})*MIN(4,MOD(O219,10))+1,"th","st","nd","rd","th")</f>
        <v>43rd</v>
      </c>
      <c r="Q219" s="76">
        <v>1.0266</v>
      </c>
      <c r="R219" s="77">
        <v>0.68</v>
      </c>
      <c r="S219" s="78">
        <v>1.3899999999999999E-2</v>
      </c>
      <c r="T219" s="79">
        <v>244</v>
      </c>
      <c r="U219" s="80">
        <v>5188138</v>
      </c>
      <c r="V219" s="72">
        <v>4962.3599999999997</v>
      </c>
      <c r="W219" s="29">
        <f t="shared" si="11"/>
        <v>21</v>
      </c>
      <c r="X219" s="38" t="str">
        <f t="array" ref="X219">W219&amp;CHOOSE(AND(W219&lt;&gt;{11,12,13})*MIN(4,MOD(W219,10))+1,"th","st","nd","rd","th")</f>
        <v>21st</v>
      </c>
      <c r="Y219" s="77">
        <v>0.3</v>
      </c>
      <c r="Z219" s="77">
        <v>0.98</v>
      </c>
      <c r="AA219" s="81">
        <v>352393.24</v>
      </c>
      <c r="AB219" s="82">
        <v>233379760</v>
      </c>
      <c r="AC219" s="83">
        <v>142572256</v>
      </c>
      <c r="AD219" s="81">
        <v>12983773.09</v>
      </c>
      <c r="AE219" s="81">
        <v>4749962.47</v>
      </c>
      <c r="AF219" s="81"/>
      <c r="AG219" s="81">
        <v>125911.92</v>
      </c>
      <c r="AH219" s="81">
        <v>224</v>
      </c>
    </row>
    <row r="220" spans="1:34" x14ac:dyDescent="0.25">
      <c r="A220" s="7">
        <v>109248003</v>
      </c>
      <c r="B220" s="8" t="s">
        <v>525</v>
      </c>
      <c r="C220" s="8" t="s">
        <v>352</v>
      </c>
      <c r="D220" s="27">
        <v>50786</v>
      </c>
      <c r="E220" s="29">
        <v>7890</v>
      </c>
      <c r="F220" s="72">
        <v>14891369.140000001</v>
      </c>
      <c r="G220" s="73">
        <v>37.159999999999997</v>
      </c>
      <c r="H220" s="29">
        <f t="shared" si="9"/>
        <v>17</v>
      </c>
      <c r="I220" s="38" t="str">
        <f t="array" ref="I220">H220&amp;CHOOSE(AND(H220&lt;&gt;{11,12,13})*MIN(4,MOD(H220,10))+1,"th","st","nd","rd","th")</f>
        <v>17th</v>
      </c>
      <c r="J220" s="74">
        <v>0.72</v>
      </c>
      <c r="K220" s="75">
        <v>27342960.309999999</v>
      </c>
      <c r="L220" s="113">
        <v>2070.7800000000002</v>
      </c>
      <c r="M220" s="38">
        <v>333.923</v>
      </c>
      <c r="N220" s="72">
        <v>11370.62</v>
      </c>
      <c r="O220" s="29">
        <f t="shared" si="10"/>
        <v>20</v>
      </c>
      <c r="P220" s="38" t="str">
        <f t="array" ref="P220">O220&amp;CHOOSE(AND(O220&lt;&gt;{11,12,13})*MIN(4,MOD(O220,10))+1,"th","st","nd","rd","th")</f>
        <v>20th</v>
      </c>
      <c r="Q220" s="76">
        <v>1.1212</v>
      </c>
      <c r="R220" s="77">
        <v>0.72</v>
      </c>
      <c r="S220" s="78">
        <v>1.0800000000000001E-2</v>
      </c>
      <c r="T220" s="79">
        <v>429</v>
      </c>
      <c r="U220" s="80">
        <v>19043476</v>
      </c>
      <c r="V220" s="72">
        <v>7919.26</v>
      </c>
      <c r="W220" s="29">
        <f t="shared" si="11"/>
        <v>60</v>
      </c>
      <c r="X220" s="38" t="str">
        <f t="array" ref="X220">W220&amp;CHOOSE(AND(W220&lt;&gt;{11,12,13})*MIN(4,MOD(W220,10))+1,"th","st","nd","rd","th")</f>
        <v>60th</v>
      </c>
      <c r="Y220" s="77">
        <v>0</v>
      </c>
      <c r="Z220" s="77">
        <v>0.72</v>
      </c>
      <c r="AA220" s="81">
        <v>348603.42</v>
      </c>
      <c r="AB220" s="82">
        <v>891083273</v>
      </c>
      <c r="AC220" s="83">
        <v>488878766</v>
      </c>
      <c r="AD220" s="81">
        <v>27342960.309999999</v>
      </c>
      <c r="AE220" s="81">
        <v>14533965.5</v>
      </c>
      <c r="AF220" s="81"/>
      <c r="AG220" s="81">
        <v>8800.2199999999993</v>
      </c>
      <c r="AH220" s="81"/>
    </row>
    <row r="221" spans="1:34" x14ac:dyDescent="0.25">
      <c r="A221" s="7">
        <v>105251453</v>
      </c>
      <c r="B221" s="8" t="s">
        <v>237</v>
      </c>
      <c r="C221" s="8" t="s">
        <v>238</v>
      </c>
      <c r="D221" s="27">
        <v>45309</v>
      </c>
      <c r="E221" s="29">
        <v>5455</v>
      </c>
      <c r="F221" s="72">
        <v>8899321.1699999981</v>
      </c>
      <c r="G221" s="73">
        <v>36.01</v>
      </c>
      <c r="H221" s="29">
        <f t="shared" si="9"/>
        <v>15</v>
      </c>
      <c r="I221" s="38" t="str">
        <f t="array" ref="I221">H221&amp;CHOOSE(AND(H221&lt;&gt;{11,12,13})*MIN(4,MOD(H221,10))+1,"th","st","nd","rd","th")</f>
        <v>15th</v>
      </c>
      <c r="J221" s="74">
        <v>0.7</v>
      </c>
      <c r="K221" s="75">
        <v>29270257.149999999</v>
      </c>
      <c r="L221" s="113">
        <v>2041.105</v>
      </c>
      <c r="M221" s="38">
        <v>415.11700000000002</v>
      </c>
      <c r="N221" s="72">
        <v>11916.78</v>
      </c>
      <c r="O221" s="29">
        <f t="shared" si="10"/>
        <v>32</v>
      </c>
      <c r="P221" s="38" t="str">
        <f t="array" ref="P221">O221&amp;CHOOSE(AND(O221&lt;&gt;{11,12,13})*MIN(4,MOD(O221,10))+1,"th","st","nd","rd","th")</f>
        <v>32nd</v>
      </c>
      <c r="Q221" s="76">
        <v>1.0698000000000001</v>
      </c>
      <c r="R221" s="77">
        <v>0.7</v>
      </c>
      <c r="S221" s="78">
        <v>1.21E-2</v>
      </c>
      <c r="T221" s="79">
        <v>367</v>
      </c>
      <c r="U221" s="80">
        <v>10133866</v>
      </c>
      <c r="V221" s="72">
        <v>4125.79</v>
      </c>
      <c r="W221" s="29">
        <f t="shared" si="11"/>
        <v>14</v>
      </c>
      <c r="X221" s="38" t="str">
        <f t="array" ref="X221">W221&amp;CHOOSE(AND(W221&lt;&gt;{11,12,13})*MIN(4,MOD(W221,10))+1,"th","st","nd","rd","th")</f>
        <v>14th</v>
      </c>
      <c r="Y221" s="77">
        <v>0.42</v>
      </c>
      <c r="Z221" s="77">
        <v>1.1200000000000001</v>
      </c>
      <c r="AA221" s="81">
        <v>526250.75</v>
      </c>
      <c r="AB221" s="82">
        <v>502852305</v>
      </c>
      <c r="AC221" s="83">
        <v>231485793</v>
      </c>
      <c r="AD221" s="81">
        <v>29317498.670000002</v>
      </c>
      <c r="AE221" s="81">
        <v>8260187.9699999997</v>
      </c>
      <c r="AF221" s="81"/>
      <c r="AG221" s="81">
        <v>112882.45</v>
      </c>
      <c r="AH221" s="81">
        <v>47241.52</v>
      </c>
    </row>
    <row r="222" spans="1:34" x14ac:dyDescent="0.25">
      <c r="A222" s="7">
        <v>105252602</v>
      </c>
      <c r="B222" s="8" t="s">
        <v>281</v>
      </c>
      <c r="C222" s="8" t="s">
        <v>238</v>
      </c>
      <c r="D222" s="27">
        <v>35802</v>
      </c>
      <c r="E222" s="29">
        <v>40507</v>
      </c>
      <c r="F222" s="72">
        <v>62015612.329999998</v>
      </c>
      <c r="G222" s="73">
        <v>42.76</v>
      </c>
      <c r="H222" s="29">
        <f t="shared" si="9"/>
        <v>31</v>
      </c>
      <c r="I222" s="38" t="str">
        <f t="array" ref="I222">H222&amp;CHOOSE(AND(H222&lt;&gt;{11,12,13})*MIN(4,MOD(H222,10))+1,"th","st","nd","rd","th")</f>
        <v>31st</v>
      </c>
      <c r="J222" s="74">
        <v>0.83</v>
      </c>
      <c r="K222" s="75">
        <v>168423217.34</v>
      </c>
      <c r="L222" s="113">
        <v>12926.832</v>
      </c>
      <c r="M222" s="38">
        <v>6314.0240000000003</v>
      </c>
      <c r="N222" s="72">
        <v>8753.42</v>
      </c>
      <c r="O222" s="29">
        <f t="shared" si="10"/>
        <v>1</v>
      </c>
      <c r="P222" s="38" t="str">
        <f t="array" ref="P222">O222&amp;CHOOSE(AND(O222&lt;&gt;{11,12,13})*MIN(4,MOD(O222,10))+1,"th","st","nd","rd","th")</f>
        <v>1st</v>
      </c>
      <c r="Q222" s="76">
        <v>1.4564999999999999</v>
      </c>
      <c r="R222" s="77">
        <v>0.83</v>
      </c>
      <c r="S222" s="78">
        <v>1.5100000000000001E-2</v>
      </c>
      <c r="T222" s="79">
        <v>177</v>
      </c>
      <c r="U222" s="80">
        <v>56708666</v>
      </c>
      <c r="V222" s="72">
        <v>2947.3</v>
      </c>
      <c r="W222" s="29">
        <f t="shared" si="11"/>
        <v>5</v>
      </c>
      <c r="X222" s="38" t="str">
        <f t="array" ref="X222">W222&amp;CHOOSE(AND(W222&lt;&gt;{11,12,13})*MIN(4,MOD(W222,10))+1,"th","st","nd","rd","th")</f>
        <v>5th</v>
      </c>
      <c r="Y222" s="77">
        <v>0.59</v>
      </c>
      <c r="Z222" s="77">
        <v>1.42</v>
      </c>
      <c r="AA222" s="81">
        <v>5927119.3300000001</v>
      </c>
      <c r="AB222" s="82">
        <v>2768171018</v>
      </c>
      <c r="AC222" s="83">
        <v>1341152603</v>
      </c>
      <c r="AD222" s="81">
        <v>169351171.34</v>
      </c>
      <c r="AE222" s="81">
        <v>55586482</v>
      </c>
      <c r="AF222" s="81">
        <v>319294</v>
      </c>
      <c r="AG222" s="81">
        <v>182717</v>
      </c>
      <c r="AH222" s="81">
        <v>927954</v>
      </c>
    </row>
    <row r="223" spans="1:34" x14ac:dyDescent="0.25">
      <c r="A223" s="7">
        <v>105253303</v>
      </c>
      <c r="B223" s="8" t="s">
        <v>285</v>
      </c>
      <c r="C223" s="8" t="s">
        <v>238</v>
      </c>
      <c r="D223" s="27">
        <v>86964</v>
      </c>
      <c r="E223" s="29">
        <v>3756</v>
      </c>
      <c r="F223" s="72">
        <v>18327936.109999999</v>
      </c>
      <c r="G223" s="73">
        <v>56.11</v>
      </c>
      <c r="H223" s="29">
        <f t="shared" si="9"/>
        <v>62</v>
      </c>
      <c r="I223" s="38" t="str">
        <f t="array" ref="I223">H223&amp;CHOOSE(AND(H223&lt;&gt;{11,12,13})*MIN(4,MOD(H223,10))+1,"th","st","nd","rd","th")</f>
        <v>62nd</v>
      </c>
      <c r="J223" s="74">
        <v>1.0900000000000001</v>
      </c>
      <c r="K223" s="75">
        <v>21527411.52</v>
      </c>
      <c r="L223" s="113">
        <v>1715.5119999999999</v>
      </c>
      <c r="M223" s="38">
        <v>141.42699999999999</v>
      </c>
      <c r="N223" s="72">
        <v>11592.96</v>
      </c>
      <c r="O223" s="29">
        <f t="shared" si="10"/>
        <v>25</v>
      </c>
      <c r="P223" s="38" t="str">
        <f t="array" ref="P223">O223&amp;CHOOSE(AND(O223&lt;&gt;{11,12,13})*MIN(4,MOD(O223,10))+1,"th","st","nd","rd","th")</f>
        <v>25th</v>
      </c>
      <c r="Q223" s="76">
        <v>1.0996999999999999</v>
      </c>
      <c r="R223" s="77">
        <v>1.0900000000000001</v>
      </c>
      <c r="S223" s="78">
        <v>1.46E-2</v>
      </c>
      <c r="T223" s="79">
        <v>207</v>
      </c>
      <c r="U223" s="80">
        <v>17333174</v>
      </c>
      <c r="V223" s="72">
        <v>9334.27</v>
      </c>
      <c r="W223" s="29">
        <f t="shared" si="11"/>
        <v>73</v>
      </c>
      <c r="X223" s="38" t="str">
        <f t="array" ref="X223">W223&amp;CHOOSE(AND(W223&lt;&gt;{11,12,13})*MIN(4,MOD(W223,10))+1,"th","st","nd","rd","th")</f>
        <v>73rd</v>
      </c>
      <c r="Y223" s="77">
        <v>0</v>
      </c>
      <c r="Z223" s="77">
        <v>1.0900000000000001</v>
      </c>
      <c r="AA223" s="81">
        <v>265796.11</v>
      </c>
      <c r="AB223" s="82">
        <v>831926407</v>
      </c>
      <c r="AC223" s="83">
        <v>424100724</v>
      </c>
      <c r="AD223" s="81">
        <v>21570751.52</v>
      </c>
      <c r="AE223" s="81">
        <v>18054139</v>
      </c>
      <c r="AF223" s="81"/>
      <c r="AG223" s="81">
        <v>8001</v>
      </c>
      <c r="AH223" s="81">
        <v>43340</v>
      </c>
    </row>
    <row r="224" spans="1:34" x14ac:dyDescent="0.25">
      <c r="A224" s="7">
        <v>105253553</v>
      </c>
      <c r="B224" s="8" t="s">
        <v>296</v>
      </c>
      <c r="C224" s="8" t="s">
        <v>238</v>
      </c>
      <c r="D224" s="27">
        <v>60554</v>
      </c>
      <c r="E224" s="29">
        <v>5810</v>
      </c>
      <c r="F224" s="72">
        <v>18853282.91</v>
      </c>
      <c r="G224" s="73">
        <v>53.59</v>
      </c>
      <c r="H224" s="29">
        <f t="shared" si="9"/>
        <v>57</v>
      </c>
      <c r="I224" s="38" t="str">
        <f t="array" ref="I224">H224&amp;CHOOSE(AND(H224&lt;&gt;{11,12,13})*MIN(4,MOD(H224,10))+1,"th","st","nd","rd","th")</f>
        <v>57th</v>
      </c>
      <c r="J224" s="74">
        <v>1.04</v>
      </c>
      <c r="K224" s="75">
        <v>29074496.699999999</v>
      </c>
      <c r="L224" s="113">
        <v>2197.877</v>
      </c>
      <c r="M224" s="38">
        <v>303.666</v>
      </c>
      <c r="N224" s="72">
        <v>11622.63</v>
      </c>
      <c r="O224" s="29">
        <f t="shared" si="10"/>
        <v>26</v>
      </c>
      <c r="P224" s="38" t="str">
        <f t="array" ref="P224">O224&amp;CHOOSE(AND(O224&lt;&gt;{11,12,13})*MIN(4,MOD(O224,10))+1,"th","st","nd","rd","th")</f>
        <v>26th</v>
      </c>
      <c r="Q224" s="76">
        <v>1.0969</v>
      </c>
      <c r="R224" s="77">
        <v>1.04</v>
      </c>
      <c r="S224" s="78">
        <v>1.1299999999999999E-2</v>
      </c>
      <c r="T224" s="79">
        <v>402</v>
      </c>
      <c r="U224" s="80">
        <v>22993070</v>
      </c>
      <c r="V224" s="72">
        <v>9191.5499999999993</v>
      </c>
      <c r="W224" s="29">
        <f t="shared" si="11"/>
        <v>72</v>
      </c>
      <c r="X224" s="38" t="str">
        <f t="array" ref="X224">W224&amp;CHOOSE(AND(W224&lt;&gt;{11,12,13})*MIN(4,MOD(W224,10))+1,"th","st","nd","rd","th")</f>
        <v>72nd</v>
      </c>
      <c r="Y224" s="77">
        <v>0</v>
      </c>
      <c r="Z224" s="77">
        <v>1.04</v>
      </c>
      <c r="AA224" s="81">
        <v>712860</v>
      </c>
      <c r="AB224" s="82">
        <v>1344642761</v>
      </c>
      <c r="AC224" s="83">
        <v>321521737</v>
      </c>
      <c r="AD224" s="81">
        <v>29098364.460000001</v>
      </c>
      <c r="AE224" s="81">
        <v>18137217.91</v>
      </c>
      <c r="AF224" s="81"/>
      <c r="AG224" s="81">
        <v>3205</v>
      </c>
      <c r="AH224" s="81">
        <v>23867.759999999998</v>
      </c>
    </row>
    <row r="225" spans="1:34" x14ac:dyDescent="0.25">
      <c r="A225" s="7">
        <v>105253903</v>
      </c>
      <c r="B225" s="8" t="s">
        <v>306</v>
      </c>
      <c r="C225" s="8" t="s">
        <v>238</v>
      </c>
      <c r="D225" s="27">
        <v>55085</v>
      </c>
      <c r="E225" s="29">
        <v>6269</v>
      </c>
      <c r="F225" s="72">
        <v>14134745.019999998</v>
      </c>
      <c r="G225" s="73">
        <v>40.93</v>
      </c>
      <c r="H225" s="29">
        <f t="shared" si="9"/>
        <v>26</v>
      </c>
      <c r="I225" s="38" t="str">
        <f t="array" ref="I225">H225&amp;CHOOSE(AND(H225&lt;&gt;{11,12,13})*MIN(4,MOD(H225,10))+1,"th","st","nd","rd","th")</f>
        <v>26th</v>
      </c>
      <c r="J225" s="74">
        <v>0.8</v>
      </c>
      <c r="K225" s="75">
        <v>29748366.68</v>
      </c>
      <c r="L225" s="113">
        <v>2183.7370000000001</v>
      </c>
      <c r="M225" s="38">
        <v>374.09</v>
      </c>
      <c r="N225" s="72">
        <v>11630.33</v>
      </c>
      <c r="O225" s="29">
        <f t="shared" si="10"/>
        <v>26</v>
      </c>
      <c r="P225" s="38" t="str">
        <f t="array" ref="P225">O225&amp;CHOOSE(AND(O225&lt;&gt;{11,12,13})*MIN(4,MOD(O225,10))+1,"th","st","nd","rd","th")</f>
        <v>26th</v>
      </c>
      <c r="Q225" s="76">
        <v>1.0962000000000001</v>
      </c>
      <c r="R225" s="77">
        <v>0.8</v>
      </c>
      <c r="S225" s="78">
        <v>1.11E-2</v>
      </c>
      <c r="T225" s="79">
        <v>417</v>
      </c>
      <c r="U225" s="80">
        <v>17545710</v>
      </c>
      <c r="V225" s="72">
        <v>6859.62</v>
      </c>
      <c r="W225" s="29">
        <f t="shared" si="11"/>
        <v>48</v>
      </c>
      <c r="X225" s="38" t="str">
        <f t="array" ref="X225">W225&amp;CHOOSE(AND(W225&lt;&gt;{11,12,13})*MIN(4,MOD(W225,10))+1,"th","st","nd","rd","th")</f>
        <v>48th</v>
      </c>
      <c r="Y225" s="77">
        <v>0.04</v>
      </c>
      <c r="Z225" s="77">
        <v>0.84</v>
      </c>
      <c r="AA225" s="81">
        <v>519751.19</v>
      </c>
      <c r="AB225" s="82">
        <v>913518428</v>
      </c>
      <c r="AC225" s="83">
        <v>357909852</v>
      </c>
      <c r="AD225" s="81">
        <v>30124147.77</v>
      </c>
      <c r="AE225" s="81">
        <v>13556630.039999999</v>
      </c>
      <c r="AF225" s="81"/>
      <c r="AG225" s="81">
        <v>58363.79</v>
      </c>
      <c r="AH225" s="81">
        <v>375781.09</v>
      </c>
    </row>
    <row r="226" spans="1:34" x14ac:dyDescent="0.25">
      <c r="A226" s="7">
        <v>105254053</v>
      </c>
      <c r="B226" s="8" t="s">
        <v>308</v>
      </c>
      <c r="C226" s="8" t="s">
        <v>238</v>
      </c>
      <c r="D226" s="27">
        <v>48874</v>
      </c>
      <c r="E226" s="29">
        <v>4422</v>
      </c>
      <c r="F226" s="72">
        <v>10315358.390000001</v>
      </c>
      <c r="G226" s="73">
        <v>47.73</v>
      </c>
      <c r="H226" s="29">
        <f t="shared" si="9"/>
        <v>42</v>
      </c>
      <c r="I226" s="38" t="str">
        <f t="array" ref="I226">H226&amp;CHOOSE(AND(H226&lt;&gt;{11,12,13})*MIN(4,MOD(H226,10))+1,"th","st","nd","rd","th")</f>
        <v>42nd</v>
      </c>
      <c r="J226" s="74">
        <v>0.93</v>
      </c>
      <c r="K226" s="75">
        <v>23649750.18</v>
      </c>
      <c r="L226" s="113">
        <v>1676.8019999999999</v>
      </c>
      <c r="M226" s="38">
        <v>406.92</v>
      </c>
      <c r="N226" s="72">
        <v>11349.76</v>
      </c>
      <c r="O226" s="29">
        <f t="shared" si="10"/>
        <v>19</v>
      </c>
      <c r="P226" s="38" t="str">
        <f t="array" ref="P226">O226&amp;CHOOSE(AND(O226&lt;&gt;{11,12,13})*MIN(4,MOD(O226,10))+1,"th","st","nd","rd","th")</f>
        <v>19th</v>
      </c>
      <c r="Q226" s="76">
        <v>1.1233</v>
      </c>
      <c r="R226" s="77">
        <v>0.93</v>
      </c>
      <c r="S226" s="78">
        <v>1.52E-2</v>
      </c>
      <c r="T226" s="79">
        <v>172</v>
      </c>
      <c r="U226" s="80">
        <v>9339347</v>
      </c>
      <c r="V226" s="72">
        <v>4482.05</v>
      </c>
      <c r="W226" s="29">
        <f t="shared" si="11"/>
        <v>16</v>
      </c>
      <c r="X226" s="38" t="str">
        <f t="array" ref="X226">W226&amp;CHOOSE(AND(W226&lt;&gt;{11,12,13})*MIN(4,MOD(W226,10))+1,"th","st","nd","rd","th")</f>
        <v>16th</v>
      </c>
      <c r="Y226" s="77">
        <v>0.37</v>
      </c>
      <c r="Z226" s="77">
        <v>1.3</v>
      </c>
      <c r="AA226" s="81">
        <v>735540.85</v>
      </c>
      <c r="AB226" s="82">
        <v>474308018</v>
      </c>
      <c r="AC226" s="83">
        <v>202456255</v>
      </c>
      <c r="AD226" s="81">
        <v>23782924.210000001</v>
      </c>
      <c r="AE226" s="81">
        <v>9504286.3000000007</v>
      </c>
      <c r="AF226" s="81"/>
      <c r="AG226" s="81">
        <v>75531.240000000005</v>
      </c>
      <c r="AH226" s="81">
        <v>133174.03</v>
      </c>
    </row>
    <row r="227" spans="1:34" x14ac:dyDescent="0.25">
      <c r="A227" s="7">
        <v>105254353</v>
      </c>
      <c r="B227" s="8" t="s">
        <v>326</v>
      </c>
      <c r="C227" s="8" t="s">
        <v>238</v>
      </c>
      <c r="D227" s="27">
        <v>63167</v>
      </c>
      <c r="E227" s="29">
        <v>6195</v>
      </c>
      <c r="F227" s="72">
        <v>17579919.719999999</v>
      </c>
      <c r="G227" s="73">
        <v>44.92</v>
      </c>
      <c r="H227" s="29">
        <f t="shared" si="9"/>
        <v>35</v>
      </c>
      <c r="I227" s="38" t="str">
        <f t="array" ref="I227">H227&amp;CHOOSE(AND(H227&lt;&gt;{11,12,13})*MIN(4,MOD(H227,10))+1,"th","st","nd","rd","th")</f>
        <v>35th</v>
      </c>
      <c r="J227" s="74">
        <v>0.88</v>
      </c>
      <c r="K227" s="75">
        <v>27960865.25</v>
      </c>
      <c r="L227" s="113">
        <v>2187.252</v>
      </c>
      <c r="M227" s="38">
        <v>304.584</v>
      </c>
      <c r="N227" s="72">
        <v>11220.99</v>
      </c>
      <c r="O227" s="29">
        <f t="shared" si="10"/>
        <v>17</v>
      </c>
      <c r="P227" s="38" t="str">
        <f t="array" ref="P227">O227&amp;CHOOSE(AND(O227&lt;&gt;{11,12,13})*MIN(4,MOD(O227,10))+1,"th","st","nd","rd","th")</f>
        <v>17th</v>
      </c>
      <c r="Q227" s="76">
        <v>1.1362000000000001</v>
      </c>
      <c r="R227" s="77">
        <v>0.88</v>
      </c>
      <c r="S227" s="78">
        <v>1.3599999999999999E-2</v>
      </c>
      <c r="T227" s="79">
        <v>262</v>
      </c>
      <c r="U227" s="80">
        <v>17821118</v>
      </c>
      <c r="V227" s="72">
        <v>7151.8</v>
      </c>
      <c r="W227" s="29">
        <f t="shared" si="11"/>
        <v>50</v>
      </c>
      <c r="X227" s="38" t="str">
        <f t="array" ref="X227">W227&amp;CHOOSE(AND(W227&lt;&gt;{11,12,13})*MIN(4,MOD(W227,10))+1,"th","st","nd","rd","th")</f>
        <v>50th</v>
      </c>
      <c r="Y227" s="77">
        <v>0</v>
      </c>
      <c r="Z227" s="77">
        <v>0.88</v>
      </c>
      <c r="AA227" s="81">
        <v>458616.38</v>
      </c>
      <c r="AB227" s="82">
        <v>932713112</v>
      </c>
      <c r="AC227" s="83">
        <v>358672229</v>
      </c>
      <c r="AD227" s="81">
        <v>28054764.09</v>
      </c>
      <c r="AE227" s="81">
        <v>17085042.010000002</v>
      </c>
      <c r="AF227" s="81"/>
      <c r="AG227" s="81">
        <v>36261.33</v>
      </c>
      <c r="AH227" s="81">
        <v>93898.84</v>
      </c>
    </row>
    <row r="228" spans="1:34" x14ac:dyDescent="0.25">
      <c r="A228" s="7">
        <v>105256553</v>
      </c>
      <c r="B228" s="8" t="s">
        <v>343</v>
      </c>
      <c r="C228" s="8" t="s">
        <v>238</v>
      </c>
      <c r="D228" s="27">
        <v>49805</v>
      </c>
      <c r="E228" s="29">
        <v>2991</v>
      </c>
      <c r="F228" s="72">
        <v>6408155.9800000004</v>
      </c>
      <c r="G228" s="73">
        <v>43.02</v>
      </c>
      <c r="H228" s="29">
        <f t="shared" si="9"/>
        <v>31</v>
      </c>
      <c r="I228" s="38" t="str">
        <f t="array" ref="I228">H228&amp;CHOOSE(AND(H228&lt;&gt;{11,12,13})*MIN(4,MOD(H228,10))+1,"th","st","nd","rd","th")</f>
        <v>31st</v>
      </c>
      <c r="J228" s="74">
        <v>0.84</v>
      </c>
      <c r="K228" s="75">
        <v>17755851.100000001</v>
      </c>
      <c r="L228" s="113">
        <v>1255.0409999999999</v>
      </c>
      <c r="M228" s="38">
        <v>233</v>
      </c>
      <c r="N228" s="72">
        <v>11932.37</v>
      </c>
      <c r="O228" s="29">
        <f t="shared" si="10"/>
        <v>33</v>
      </c>
      <c r="P228" s="38" t="str">
        <f t="array" ref="P228">O228&amp;CHOOSE(AND(O228&lt;&gt;{11,12,13})*MIN(4,MOD(O228,10))+1,"th","st","nd","rd","th")</f>
        <v>33rd</v>
      </c>
      <c r="Q228" s="76">
        <v>1.0684</v>
      </c>
      <c r="R228" s="77">
        <v>0.84</v>
      </c>
      <c r="S228" s="78">
        <v>1.8700000000000001E-2</v>
      </c>
      <c r="T228" s="79">
        <v>49</v>
      </c>
      <c r="U228" s="80">
        <v>4727636</v>
      </c>
      <c r="V228" s="72">
        <v>3177.09</v>
      </c>
      <c r="W228" s="29">
        <f t="shared" si="11"/>
        <v>6</v>
      </c>
      <c r="X228" s="38" t="str">
        <f t="array" ref="X228">W228&amp;CHOOSE(AND(W228&lt;&gt;{11,12,13})*MIN(4,MOD(W228,10))+1,"th","st","nd","rd","th")</f>
        <v>6th</v>
      </c>
      <c r="Y228" s="77">
        <v>0.55000000000000004</v>
      </c>
      <c r="Z228" s="77">
        <v>1.39</v>
      </c>
      <c r="AA228" s="81">
        <v>622919.94999999995</v>
      </c>
      <c r="AB228" s="82">
        <v>227822014</v>
      </c>
      <c r="AC228" s="83">
        <v>114760311</v>
      </c>
      <c r="AD228" s="81">
        <v>17856734.73</v>
      </c>
      <c r="AE228" s="81">
        <v>5718094.5499999998</v>
      </c>
      <c r="AF228" s="81"/>
      <c r="AG228" s="81">
        <v>67141.48</v>
      </c>
      <c r="AH228" s="81">
        <v>100883.63</v>
      </c>
    </row>
    <row r="229" spans="1:34" x14ac:dyDescent="0.25">
      <c r="A229" s="7">
        <v>105257602</v>
      </c>
      <c r="B229" s="8" t="s">
        <v>407</v>
      </c>
      <c r="C229" s="8" t="s">
        <v>238</v>
      </c>
      <c r="D229" s="27">
        <v>58479</v>
      </c>
      <c r="E229" s="29">
        <v>22819</v>
      </c>
      <c r="F229" s="72">
        <v>63552008.5</v>
      </c>
      <c r="G229" s="73">
        <v>47.62</v>
      </c>
      <c r="H229" s="29">
        <f t="shared" si="9"/>
        <v>41</v>
      </c>
      <c r="I229" s="38" t="str">
        <f t="array" ref="I229">H229&amp;CHOOSE(AND(H229&lt;&gt;{11,12,13})*MIN(4,MOD(H229,10))+1,"th","st","nd","rd","th")</f>
        <v>41st</v>
      </c>
      <c r="J229" s="74">
        <v>0.93</v>
      </c>
      <c r="K229" s="75">
        <v>88132452.739999995</v>
      </c>
      <c r="L229" s="113">
        <v>6636.8289999999997</v>
      </c>
      <c r="M229" s="38">
        <v>677.18499999999995</v>
      </c>
      <c r="N229" s="72">
        <v>12049.81</v>
      </c>
      <c r="O229" s="29">
        <f t="shared" si="10"/>
        <v>35</v>
      </c>
      <c r="P229" s="38" t="str">
        <f t="array" ref="P229">O229&amp;CHOOSE(AND(O229&lt;&gt;{11,12,13})*MIN(4,MOD(O229,10))+1,"th","st","nd","rd","th")</f>
        <v>35th</v>
      </c>
      <c r="Q229" s="76">
        <v>1.0580000000000001</v>
      </c>
      <c r="R229" s="77">
        <v>0.93</v>
      </c>
      <c r="S229" s="78">
        <v>1.2E-2</v>
      </c>
      <c r="T229" s="79">
        <v>372</v>
      </c>
      <c r="U229" s="80">
        <v>73013206</v>
      </c>
      <c r="V229" s="72">
        <v>9982.65</v>
      </c>
      <c r="W229" s="29">
        <f t="shared" si="11"/>
        <v>78</v>
      </c>
      <c r="X229" s="38" t="str">
        <f t="array" ref="X229">W229&amp;CHOOSE(AND(W229&lt;&gt;{11,12,13})*MIN(4,MOD(W229,10))+1,"th","st","nd","rd","th")</f>
        <v>78th</v>
      </c>
      <c r="Y229" s="77">
        <v>0</v>
      </c>
      <c r="Z229" s="77">
        <v>0.93</v>
      </c>
      <c r="AA229" s="81">
        <v>934615.29</v>
      </c>
      <c r="AB229" s="82">
        <v>3656701658</v>
      </c>
      <c r="AC229" s="83">
        <v>1634110367</v>
      </c>
      <c r="AD229" s="81">
        <v>89356320.129999995</v>
      </c>
      <c r="AE229" s="81">
        <v>62541968.740000002</v>
      </c>
      <c r="AF229" s="81"/>
      <c r="AG229" s="81">
        <v>75424.47</v>
      </c>
      <c r="AH229" s="81">
        <v>1223867.3899999999</v>
      </c>
    </row>
    <row r="230" spans="1:34" x14ac:dyDescent="0.25">
      <c r="A230" s="7">
        <v>105258303</v>
      </c>
      <c r="B230" s="8" t="s">
        <v>440</v>
      </c>
      <c r="C230" s="8" t="s">
        <v>238</v>
      </c>
      <c r="D230" s="27">
        <v>52550</v>
      </c>
      <c r="E230" s="29">
        <v>4158</v>
      </c>
      <c r="F230" s="72">
        <v>9852642.1600000001</v>
      </c>
      <c r="G230" s="73">
        <v>45.09</v>
      </c>
      <c r="H230" s="29">
        <f t="shared" si="9"/>
        <v>36</v>
      </c>
      <c r="I230" s="38" t="str">
        <f t="array" ref="I230">H230&amp;CHOOSE(AND(H230&lt;&gt;{11,12,13})*MIN(4,MOD(H230,10))+1,"th","st","nd","rd","th")</f>
        <v>36th</v>
      </c>
      <c r="J230" s="74">
        <v>0.88</v>
      </c>
      <c r="K230" s="75">
        <v>20868659.18</v>
      </c>
      <c r="L230" s="113">
        <v>1692.395</v>
      </c>
      <c r="M230" s="38">
        <v>282.44600000000003</v>
      </c>
      <c r="N230" s="72">
        <v>10567.26</v>
      </c>
      <c r="O230" s="29">
        <f t="shared" si="10"/>
        <v>9</v>
      </c>
      <c r="P230" s="38" t="str">
        <f t="array" ref="P230">O230&amp;CHOOSE(AND(O230&lt;&gt;{11,12,13})*MIN(4,MOD(O230,10))+1,"th","st","nd","rd","th")</f>
        <v>9th</v>
      </c>
      <c r="Q230" s="76">
        <v>1.2064999999999999</v>
      </c>
      <c r="R230" s="77">
        <v>0.88</v>
      </c>
      <c r="S230" s="78">
        <v>1.29E-2</v>
      </c>
      <c r="T230" s="79">
        <v>314</v>
      </c>
      <c r="U230" s="80">
        <v>10544272</v>
      </c>
      <c r="V230" s="72">
        <v>5339.3</v>
      </c>
      <c r="W230" s="29">
        <f t="shared" si="11"/>
        <v>27</v>
      </c>
      <c r="X230" s="38" t="str">
        <f t="array" ref="X230">W230&amp;CHOOSE(AND(W230&lt;&gt;{11,12,13})*MIN(4,MOD(W230,10))+1,"th","st","nd","rd","th")</f>
        <v>27th</v>
      </c>
      <c r="Y230" s="77">
        <v>0.25</v>
      </c>
      <c r="Z230" s="77">
        <v>1.1299999999999999</v>
      </c>
      <c r="AA230" s="81">
        <v>558223.49</v>
      </c>
      <c r="AB230" s="82">
        <v>542515700</v>
      </c>
      <c r="AC230" s="83">
        <v>221561967</v>
      </c>
      <c r="AD230" s="81">
        <v>20936779.870000001</v>
      </c>
      <c r="AE230" s="81">
        <v>9283510.7200000007</v>
      </c>
      <c r="AF230" s="81"/>
      <c r="AG230" s="81">
        <v>10907.95</v>
      </c>
      <c r="AH230" s="81">
        <v>68120.69</v>
      </c>
    </row>
    <row r="231" spans="1:34" x14ac:dyDescent="0.25">
      <c r="A231" s="7">
        <v>105258503</v>
      </c>
      <c r="B231" s="8" t="s">
        <v>459</v>
      </c>
      <c r="C231" s="8" t="s">
        <v>238</v>
      </c>
      <c r="D231" s="27">
        <v>51875</v>
      </c>
      <c r="E231" s="29">
        <v>3782</v>
      </c>
      <c r="F231" s="72">
        <v>5506809.7800000003</v>
      </c>
      <c r="G231" s="73">
        <v>28.07</v>
      </c>
      <c r="H231" s="29">
        <f t="shared" si="9"/>
        <v>4</v>
      </c>
      <c r="I231" s="38" t="str">
        <f t="array" ref="I231">H231&amp;CHOOSE(AND(H231&lt;&gt;{11,12,13})*MIN(4,MOD(H231,10))+1,"th","st","nd","rd","th")</f>
        <v>4th</v>
      </c>
      <c r="J231" s="74">
        <v>0.55000000000000004</v>
      </c>
      <c r="K231" s="75">
        <v>20493802.039999999</v>
      </c>
      <c r="L231" s="113">
        <v>1399.5060000000001</v>
      </c>
      <c r="M231" s="38">
        <v>361.91699999999997</v>
      </c>
      <c r="N231" s="72">
        <v>11634.8</v>
      </c>
      <c r="O231" s="29">
        <f t="shared" si="10"/>
        <v>26</v>
      </c>
      <c r="P231" s="38" t="str">
        <f t="array" ref="P231">O231&amp;CHOOSE(AND(O231&lt;&gt;{11,12,13})*MIN(4,MOD(O231,10))+1,"th","st","nd","rd","th")</f>
        <v>26th</v>
      </c>
      <c r="Q231" s="76">
        <v>1.0958000000000001</v>
      </c>
      <c r="R231" s="77">
        <v>0.55000000000000004</v>
      </c>
      <c r="S231" s="78">
        <v>9.5999999999999992E-3</v>
      </c>
      <c r="T231" s="79">
        <v>466</v>
      </c>
      <c r="U231" s="80">
        <v>7948600</v>
      </c>
      <c r="V231" s="72">
        <v>4512.6000000000004</v>
      </c>
      <c r="W231" s="29">
        <f t="shared" si="11"/>
        <v>17</v>
      </c>
      <c r="X231" s="38" t="str">
        <f t="array" ref="X231">W231&amp;CHOOSE(AND(W231&lt;&gt;{11,12,13})*MIN(4,MOD(W231,10))+1,"th","st","nd","rd","th")</f>
        <v>17th</v>
      </c>
      <c r="Y231" s="77">
        <v>0.37</v>
      </c>
      <c r="Z231" s="77">
        <v>0.92</v>
      </c>
      <c r="AA231" s="81">
        <v>393841.32</v>
      </c>
      <c r="AB231" s="82">
        <v>412611784</v>
      </c>
      <c r="AC231" s="83">
        <v>163373722</v>
      </c>
      <c r="AD231" s="81">
        <v>20653214.920000002</v>
      </c>
      <c r="AE231" s="81">
        <v>5092538.59</v>
      </c>
      <c r="AF231" s="81"/>
      <c r="AG231" s="81">
        <v>20429.87</v>
      </c>
      <c r="AH231" s="81">
        <v>159412.88</v>
      </c>
    </row>
    <row r="232" spans="1:34" x14ac:dyDescent="0.25">
      <c r="A232" s="7">
        <v>105259103</v>
      </c>
      <c r="B232" s="8" t="s">
        <v>599</v>
      </c>
      <c r="C232" s="8" t="s">
        <v>238</v>
      </c>
      <c r="D232" s="27">
        <v>46496</v>
      </c>
      <c r="E232" s="29">
        <v>2713</v>
      </c>
      <c r="F232" s="72">
        <v>3783260.01</v>
      </c>
      <c r="G232" s="73">
        <v>29.99</v>
      </c>
      <c r="H232" s="29">
        <f t="shared" si="9"/>
        <v>5</v>
      </c>
      <c r="I232" s="38" t="str">
        <f t="array" ref="I232">H232&amp;CHOOSE(AND(H232&lt;&gt;{11,12,13})*MIN(4,MOD(H232,10))+1,"th","st","nd","rd","th")</f>
        <v>5th</v>
      </c>
      <c r="J232" s="74">
        <v>0.57999999999999996</v>
      </c>
      <c r="K232" s="75">
        <v>16608840.560000001</v>
      </c>
      <c r="L232" s="113">
        <v>1110.5250000000001</v>
      </c>
      <c r="M232" s="38">
        <v>315.22399999999999</v>
      </c>
      <c r="N232" s="72">
        <v>11649.2</v>
      </c>
      <c r="O232" s="29">
        <f t="shared" si="10"/>
        <v>27</v>
      </c>
      <c r="P232" s="38" t="str">
        <f t="array" ref="P232">O232&amp;CHOOSE(AND(O232&lt;&gt;{11,12,13})*MIN(4,MOD(O232,10))+1,"th","st","nd","rd","th")</f>
        <v>27th</v>
      </c>
      <c r="Q232" s="76">
        <v>1.0944</v>
      </c>
      <c r="R232" s="77">
        <v>0.57999999999999996</v>
      </c>
      <c r="S232" s="78">
        <v>1.0699999999999999E-2</v>
      </c>
      <c r="T232" s="79">
        <v>437</v>
      </c>
      <c r="U232" s="80">
        <v>4857228</v>
      </c>
      <c r="V232" s="72">
        <v>3406.79</v>
      </c>
      <c r="W232" s="29">
        <f t="shared" si="11"/>
        <v>7</v>
      </c>
      <c r="X232" s="38" t="str">
        <f t="array" ref="X232">W232&amp;CHOOSE(AND(W232&lt;&gt;{11,12,13})*MIN(4,MOD(W232,10))+1,"th","st","nd","rd","th")</f>
        <v>7th</v>
      </c>
      <c r="Y232" s="77">
        <v>0.52</v>
      </c>
      <c r="Z232" s="77">
        <v>1.1000000000000001</v>
      </c>
      <c r="AA232" s="81">
        <v>334443.57</v>
      </c>
      <c r="AB232" s="82">
        <v>253819804</v>
      </c>
      <c r="AC232" s="83">
        <v>98153229</v>
      </c>
      <c r="AD232" s="81">
        <v>16633393.060000001</v>
      </c>
      <c r="AE232" s="81">
        <v>3425704.3</v>
      </c>
      <c r="AF232" s="81"/>
      <c r="AG232" s="81">
        <v>23112.14</v>
      </c>
      <c r="AH232" s="81">
        <v>24552.5</v>
      </c>
    </row>
    <row r="233" spans="1:34" x14ac:dyDescent="0.25">
      <c r="A233" s="7">
        <v>105259703</v>
      </c>
      <c r="B233" s="8" t="s">
        <v>620</v>
      </c>
      <c r="C233" s="8" t="s">
        <v>238</v>
      </c>
      <c r="D233" s="27">
        <v>65257</v>
      </c>
      <c r="E233" s="29">
        <v>3965</v>
      </c>
      <c r="F233" s="72">
        <v>12077753.43</v>
      </c>
      <c r="G233" s="73">
        <v>46.68</v>
      </c>
      <c r="H233" s="29">
        <f t="shared" si="9"/>
        <v>39</v>
      </c>
      <c r="I233" s="38" t="str">
        <f t="array" ref="I233">H233&amp;CHOOSE(AND(H233&lt;&gt;{11,12,13})*MIN(4,MOD(H233,10))+1,"th","st","nd","rd","th")</f>
        <v>39th</v>
      </c>
      <c r="J233" s="74">
        <v>0.91</v>
      </c>
      <c r="K233" s="75">
        <v>20688264.75</v>
      </c>
      <c r="L233" s="113">
        <v>1379.681</v>
      </c>
      <c r="M233" s="38">
        <v>301.536</v>
      </c>
      <c r="N233" s="72">
        <v>12305.53</v>
      </c>
      <c r="O233" s="29">
        <f t="shared" si="10"/>
        <v>41</v>
      </c>
      <c r="P233" s="38" t="str">
        <f t="array" ref="P233">O233&amp;CHOOSE(AND(O233&lt;&gt;{11,12,13})*MIN(4,MOD(O233,10))+1,"th","st","nd","rd","th")</f>
        <v>41st</v>
      </c>
      <c r="Q233" s="76">
        <v>1.036</v>
      </c>
      <c r="R233" s="77">
        <v>0.91</v>
      </c>
      <c r="S233" s="78">
        <v>1.54E-2</v>
      </c>
      <c r="T233" s="79">
        <v>165</v>
      </c>
      <c r="U233" s="80">
        <v>10796934</v>
      </c>
      <c r="V233" s="72">
        <v>6422.09</v>
      </c>
      <c r="W233" s="29">
        <f t="shared" si="11"/>
        <v>40</v>
      </c>
      <c r="X233" s="38" t="str">
        <f t="array" ref="X233">W233&amp;CHOOSE(AND(W233&lt;&gt;{11,12,13})*MIN(4,MOD(W233,10))+1,"th","st","nd","rd","th")</f>
        <v>40th</v>
      </c>
      <c r="Y233" s="77">
        <v>0.1</v>
      </c>
      <c r="Z233" s="77">
        <v>1.01</v>
      </c>
      <c r="AA233" s="81">
        <v>463468.33</v>
      </c>
      <c r="AB233" s="82">
        <v>550142197</v>
      </c>
      <c r="AC233" s="83">
        <v>232244293</v>
      </c>
      <c r="AD233" s="81">
        <v>20983837.379999999</v>
      </c>
      <c r="AE233" s="81">
        <v>11603091.27</v>
      </c>
      <c r="AF233" s="81"/>
      <c r="AG233" s="81">
        <v>11193.83</v>
      </c>
      <c r="AH233" s="81">
        <v>295572.63</v>
      </c>
    </row>
    <row r="234" spans="1:34" x14ac:dyDescent="0.25">
      <c r="A234" s="7">
        <v>101260303</v>
      </c>
      <c r="B234" s="8" t="s">
        <v>97</v>
      </c>
      <c r="C234" s="8" t="s">
        <v>98</v>
      </c>
      <c r="D234" s="27">
        <v>39457</v>
      </c>
      <c r="E234" s="29">
        <v>9484</v>
      </c>
      <c r="F234" s="72">
        <v>12350376.4</v>
      </c>
      <c r="G234" s="73">
        <v>33</v>
      </c>
      <c r="H234" s="29">
        <f t="shared" si="9"/>
        <v>9</v>
      </c>
      <c r="I234" s="38" t="str">
        <f t="array" ref="I234">H234&amp;CHOOSE(AND(H234&lt;&gt;{11,12,13})*MIN(4,MOD(H234,10))+1,"th","st","nd","rd","th")</f>
        <v>9th</v>
      </c>
      <c r="J234" s="74">
        <v>0.64</v>
      </c>
      <c r="K234" s="75">
        <v>47989140.619999997</v>
      </c>
      <c r="L234" s="113">
        <v>3352.6010000000001</v>
      </c>
      <c r="M234" s="38">
        <v>1331.9110000000001</v>
      </c>
      <c r="N234" s="72">
        <v>10244.209999999999</v>
      </c>
      <c r="O234" s="29">
        <f t="shared" si="10"/>
        <v>7</v>
      </c>
      <c r="P234" s="38" t="str">
        <f t="array" ref="P234">O234&amp;CHOOSE(AND(O234&lt;&gt;{11,12,13})*MIN(4,MOD(O234,10))+1,"th","st","nd","rd","th")</f>
        <v>7th</v>
      </c>
      <c r="Q234" s="76">
        <v>1.2444999999999999</v>
      </c>
      <c r="R234" s="77">
        <v>0.64</v>
      </c>
      <c r="S234" s="78">
        <v>9.4999999999999998E-3</v>
      </c>
      <c r="T234" s="79">
        <v>468</v>
      </c>
      <c r="U234" s="80">
        <v>17982546</v>
      </c>
      <c r="V234" s="72">
        <v>3838.72</v>
      </c>
      <c r="W234" s="29">
        <f t="shared" si="11"/>
        <v>11</v>
      </c>
      <c r="X234" s="38" t="str">
        <f t="array" ref="X234">W234&amp;CHOOSE(AND(W234&lt;&gt;{11,12,13})*MIN(4,MOD(W234,10))+1,"th","st","nd","rd","th")</f>
        <v>11th</v>
      </c>
      <c r="Y234" s="77">
        <v>0.46</v>
      </c>
      <c r="Z234" s="77">
        <v>1.1000000000000001</v>
      </c>
      <c r="AA234" s="81">
        <v>820338.26</v>
      </c>
      <c r="AB234" s="82">
        <v>935513522</v>
      </c>
      <c r="AC234" s="83">
        <v>367569554</v>
      </c>
      <c r="AD234" s="81">
        <v>48032045.799999997</v>
      </c>
      <c r="AE234" s="81">
        <v>11508955.92</v>
      </c>
      <c r="AF234" s="81"/>
      <c r="AG234" s="81">
        <v>21082.22</v>
      </c>
      <c r="AH234" s="81">
        <v>42905.18</v>
      </c>
    </row>
    <row r="235" spans="1:34" x14ac:dyDescent="0.25">
      <c r="A235" s="7">
        <v>101260803</v>
      </c>
      <c r="B235" s="8" t="s">
        <v>173</v>
      </c>
      <c r="C235" s="8" t="s">
        <v>98</v>
      </c>
      <c r="D235" s="27">
        <v>41000</v>
      </c>
      <c r="E235" s="29">
        <v>4998</v>
      </c>
      <c r="F235" s="72">
        <v>6850278.9000000004</v>
      </c>
      <c r="G235" s="73">
        <v>33.43</v>
      </c>
      <c r="H235" s="29">
        <f t="shared" si="9"/>
        <v>10</v>
      </c>
      <c r="I235" s="38" t="str">
        <f t="array" ref="I235">H235&amp;CHOOSE(AND(H235&lt;&gt;{11,12,13})*MIN(4,MOD(H235,10))+1,"th","st","nd","rd","th")</f>
        <v>10th</v>
      </c>
      <c r="J235" s="74">
        <v>0.65</v>
      </c>
      <c r="K235" s="75">
        <v>26027684.93</v>
      </c>
      <c r="L235" s="113">
        <v>1717.6030000000001</v>
      </c>
      <c r="M235" s="38">
        <v>772.85299999999995</v>
      </c>
      <c r="N235" s="72">
        <v>10450.969999999999</v>
      </c>
      <c r="O235" s="29">
        <f t="shared" si="10"/>
        <v>8</v>
      </c>
      <c r="P235" s="38" t="str">
        <f t="array" ref="P235">O235&amp;CHOOSE(AND(O235&lt;&gt;{11,12,13})*MIN(4,MOD(O235,10))+1,"th","st","nd","rd","th")</f>
        <v>8th</v>
      </c>
      <c r="Q235" s="76">
        <v>1.2199</v>
      </c>
      <c r="R235" s="77">
        <v>0.65</v>
      </c>
      <c r="S235" s="78">
        <v>1.2E-2</v>
      </c>
      <c r="T235" s="79">
        <v>372</v>
      </c>
      <c r="U235" s="80">
        <v>7882570</v>
      </c>
      <c r="V235" s="72">
        <v>3165.11</v>
      </c>
      <c r="W235" s="29">
        <f t="shared" si="11"/>
        <v>6</v>
      </c>
      <c r="X235" s="38" t="str">
        <f t="array" ref="X235">W235&amp;CHOOSE(AND(W235&lt;&gt;{11,12,13})*MIN(4,MOD(W235,10))+1,"th","st","nd","rd","th")</f>
        <v>6th</v>
      </c>
      <c r="Y235" s="77">
        <v>0.56000000000000005</v>
      </c>
      <c r="Z235" s="77">
        <v>1.21</v>
      </c>
      <c r="AA235" s="81">
        <v>335355.2</v>
      </c>
      <c r="AB235" s="82">
        <v>382007691</v>
      </c>
      <c r="AC235" s="83">
        <v>189193044</v>
      </c>
      <c r="AD235" s="81">
        <v>26027684.93</v>
      </c>
      <c r="AE235" s="81">
        <v>6497460.4900000002</v>
      </c>
      <c r="AF235" s="81"/>
      <c r="AG235" s="81">
        <v>17463.21</v>
      </c>
      <c r="AH235" s="81"/>
    </row>
    <row r="236" spans="1:34" x14ac:dyDescent="0.25">
      <c r="A236" s="7">
        <v>101261302</v>
      </c>
      <c r="B236" s="8" t="s">
        <v>233</v>
      </c>
      <c r="C236" s="8" t="s">
        <v>98</v>
      </c>
      <c r="D236" s="27">
        <v>41838</v>
      </c>
      <c r="E236" s="29">
        <v>14013</v>
      </c>
      <c r="F236" s="72">
        <v>19367626.060000002</v>
      </c>
      <c r="G236" s="73">
        <v>33.04</v>
      </c>
      <c r="H236" s="29">
        <f t="shared" si="9"/>
        <v>9</v>
      </c>
      <c r="I236" s="38" t="str">
        <f t="array" ref="I236">H236&amp;CHOOSE(AND(H236&lt;&gt;{11,12,13})*MIN(4,MOD(H236,10))+1,"th","st","nd","rd","th")</f>
        <v>9th</v>
      </c>
      <c r="J236" s="74">
        <v>0.64</v>
      </c>
      <c r="K236" s="75">
        <v>65941809.359999999</v>
      </c>
      <c r="L236" s="113">
        <v>4454.9350000000004</v>
      </c>
      <c r="M236" s="38">
        <v>1616.202</v>
      </c>
      <c r="N236" s="72">
        <v>10861.53</v>
      </c>
      <c r="O236" s="29">
        <f t="shared" si="10"/>
        <v>12</v>
      </c>
      <c r="P236" s="38" t="str">
        <f t="array" ref="P236">O236&amp;CHOOSE(AND(O236&lt;&gt;{11,12,13})*MIN(4,MOD(O236,10))+1,"th","st","nd","rd","th")</f>
        <v>12th</v>
      </c>
      <c r="Q236" s="76">
        <v>1.1738</v>
      </c>
      <c r="R236" s="77">
        <v>0.64</v>
      </c>
      <c r="S236" s="78">
        <v>9.7000000000000003E-3</v>
      </c>
      <c r="T236" s="79">
        <v>464</v>
      </c>
      <c r="U236" s="80">
        <v>27421018</v>
      </c>
      <c r="V236" s="72">
        <v>4516.62</v>
      </c>
      <c r="W236" s="29">
        <f t="shared" si="11"/>
        <v>17</v>
      </c>
      <c r="X236" s="38" t="str">
        <f t="array" ref="X236">W236&amp;CHOOSE(AND(W236&lt;&gt;{11,12,13})*MIN(4,MOD(W236,10))+1,"th","st","nd","rd","th")</f>
        <v>17th</v>
      </c>
      <c r="Y236" s="77">
        <v>0.37</v>
      </c>
      <c r="Z236" s="77">
        <v>1.01</v>
      </c>
      <c r="AA236" s="81">
        <v>1462761.73</v>
      </c>
      <c r="AB236" s="82">
        <v>1406084557</v>
      </c>
      <c r="AC236" s="83">
        <v>580945702</v>
      </c>
      <c r="AD236" s="81">
        <v>66195284.350000001</v>
      </c>
      <c r="AE236" s="81">
        <v>17849687.41</v>
      </c>
      <c r="AF236" s="81"/>
      <c r="AG236" s="81">
        <v>55176.92</v>
      </c>
      <c r="AH236" s="81">
        <v>253474.99</v>
      </c>
    </row>
    <row r="237" spans="1:34" x14ac:dyDescent="0.25">
      <c r="A237" s="7">
        <v>101262903</v>
      </c>
      <c r="B237" s="8" t="s">
        <v>300</v>
      </c>
      <c r="C237" s="8" t="s">
        <v>98</v>
      </c>
      <c r="D237" s="27">
        <v>51344</v>
      </c>
      <c r="E237" s="29">
        <v>3242</v>
      </c>
      <c r="F237" s="72">
        <v>6233682.75</v>
      </c>
      <c r="G237" s="73">
        <v>37.450000000000003</v>
      </c>
      <c r="H237" s="29">
        <f t="shared" si="9"/>
        <v>18</v>
      </c>
      <c r="I237" s="38" t="str">
        <f t="array" ref="I237">H237&amp;CHOOSE(AND(H237&lt;&gt;{11,12,13})*MIN(4,MOD(H237,10))+1,"th","st","nd","rd","th")</f>
        <v>18th</v>
      </c>
      <c r="J237" s="74">
        <v>0.73</v>
      </c>
      <c r="K237" s="75">
        <v>16730432.76</v>
      </c>
      <c r="L237" s="113">
        <v>1192.4829999999999</v>
      </c>
      <c r="M237" s="38">
        <v>233.70699999999999</v>
      </c>
      <c r="N237" s="72">
        <v>11730.86</v>
      </c>
      <c r="O237" s="29">
        <f t="shared" si="10"/>
        <v>29</v>
      </c>
      <c r="P237" s="38" t="str">
        <f t="array" ref="P237">O237&amp;CHOOSE(AND(O237&lt;&gt;{11,12,13})*MIN(4,MOD(O237,10))+1,"th","st","nd","rd","th")</f>
        <v>29th</v>
      </c>
      <c r="Q237" s="76">
        <v>1.0868</v>
      </c>
      <c r="R237" s="77">
        <v>0.73</v>
      </c>
      <c r="S237" s="78">
        <v>1.14E-2</v>
      </c>
      <c r="T237" s="79">
        <v>397</v>
      </c>
      <c r="U237" s="80">
        <v>7546517</v>
      </c>
      <c r="V237" s="72">
        <v>5291.38</v>
      </c>
      <c r="W237" s="29">
        <f t="shared" si="11"/>
        <v>26</v>
      </c>
      <c r="X237" s="38" t="str">
        <f t="array" ref="X237">W237&amp;CHOOSE(AND(W237&lt;&gt;{11,12,13})*MIN(4,MOD(W237,10))+1,"th","st","nd","rd","th")</f>
        <v>26th</v>
      </c>
      <c r="Y237" s="77">
        <v>0.26</v>
      </c>
      <c r="Z237" s="77">
        <v>0.99</v>
      </c>
      <c r="AA237" s="81">
        <v>278975.40000000002</v>
      </c>
      <c r="AB237" s="82">
        <v>388522110</v>
      </c>
      <c r="AC237" s="83">
        <v>158326981</v>
      </c>
      <c r="AD237" s="81">
        <v>16730432.76</v>
      </c>
      <c r="AE237" s="81">
        <v>5916473.3499999996</v>
      </c>
      <c r="AF237" s="81">
        <v>401.85</v>
      </c>
      <c r="AG237" s="81">
        <v>37832.15</v>
      </c>
      <c r="AH237" s="81"/>
    </row>
    <row r="238" spans="1:34" x14ac:dyDescent="0.25">
      <c r="A238" s="7">
        <v>101264003</v>
      </c>
      <c r="B238" s="8" t="s">
        <v>373</v>
      </c>
      <c r="C238" s="8" t="s">
        <v>98</v>
      </c>
      <c r="D238" s="27">
        <v>41386</v>
      </c>
      <c r="E238" s="29">
        <v>9769</v>
      </c>
      <c r="F238" s="72">
        <v>21868766.860000003</v>
      </c>
      <c r="G238" s="73">
        <v>54.09</v>
      </c>
      <c r="H238" s="29">
        <f t="shared" si="9"/>
        <v>58</v>
      </c>
      <c r="I238" s="38" t="str">
        <f t="array" ref="I238">H238&amp;CHOOSE(AND(H238&lt;&gt;{11,12,13})*MIN(4,MOD(H238,10))+1,"th","st","nd","rd","th")</f>
        <v>58th</v>
      </c>
      <c r="J238" s="74">
        <v>1.05</v>
      </c>
      <c r="K238" s="75">
        <v>44711690.729999997</v>
      </c>
      <c r="L238" s="113">
        <v>3064.6959999999999</v>
      </c>
      <c r="M238" s="38">
        <v>695.22400000000005</v>
      </c>
      <c r="N238" s="72">
        <v>11891.66</v>
      </c>
      <c r="O238" s="29">
        <f t="shared" si="10"/>
        <v>31</v>
      </c>
      <c r="P238" s="38" t="str">
        <f t="array" ref="P238">O238&amp;CHOOSE(AND(O238&lt;&gt;{11,12,13})*MIN(4,MOD(O238,10))+1,"th","st","nd","rd","th")</f>
        <v>31st</v>
      </c>
      <c r="Q238" s="76">
        <v>1.0721000000000001</v>
      </c>
      <c r="R238" s="77">
        <v>1.05</v>
      </c>
      <c r="S238" s="78">
        <v>1.23E-2</v>
      </c>
      <c r="T238" s="79">
        <v>357</v>
      </c>
      <c r="U238" s="80">
        <v>24534363</v>
      </c>
      <c r="V238" s="72">
        <v>6525.24</v>
      </c>
      <c r="W238" s="29">
        <f t="shared" si="11"/>
        <v>42</v>
      </c>
      <c r="X238" s="38" t="str">
        <f t="array" ref="X238">W238&amp;CHOOSE(AND(W238&lt;&gt;{11,12,13})*MIN(4,MOD(W238,10))+1,"th","st","nd","rd","th")</f>
        <v>42nd</v>
      </c>
      <c r="Y238" s="77">
        <v>0.09</v>
      </c>
      <c r="Z238" s="77">
        <v>1.1399999999999999</v>
      </c>
      <c r="AA238" s="81">
        <v>1015508.85</v>
      </c>
      <c r="AB238" s="82">
        <v>1332136974</v>
      </c>
      <c r="AC238" s="83">
        <v>445715423</v>
      </c>
      <c r="AD238" s="81">
        <v>44745173.149999999</v>
      </c>
      <c r="AE238" s="81">
        <v>20805845.800000001</v>
      </c>
      <c r="AF238" s="81"/>
      <c r="AG238" s="81">
        <v>47412.21</v>
      </c>
      <c r="AH238" s="81">
        <v>33482.42</v>
      </c>
    </row>
    <row r="239" spans="1:34" x14ac:dyDescent="0.25">
      <c r="A239" s="7">
        <v>101268003</v>
      </c>
      <c r="B239" s="8" t="s">
        <v>600</v>
      </c>
      <c r="C239" s="8" t="s">
        <v>98</v>
      </c>
      <c r="D239" s="27">
        <v>38951</v>
      </c>
      <c r="E239" s="29">
        <v>9196</v>
      </c>
      <c r="F239" s="72">
        <v>16075067.959999999</v>
      </c>
      <c r="G239" s="73">
        <v>44.88</v>
      </c>
      <c r="H239" s="29">
        <f t="shared" si="9"/>
        <v>35</v>
      </c>
      <c r="I239" s="38" t="str">
        <f t="array" ref="I239">H239&amp;CHOOSE(AND(H239&lt;&gt;{11,12,13})*MIN(4,MOD(H239,10))+1,"th","st","nd","rd","th")</f>
        <v>35th</v>
      </c>
      <c r="J239" s="74">
        <v>0.87</v>
      </c>
      <c r="K239" s="75">
        <v>43508327.390000001</v>
      </c>
      <c r="L239" s="113">
        <v>2858.5859999999998</v>
      </c>
      <c r="M239" s="38">
        <v>1023.313</v>
      </c>
      <c r="N239" s="72">
        <v>11208</v>
      </c>
      <c r="O239" s="29">
        <f t="shared" si="10"/>
        <v>16</v>
      </c>
      <c r="P239" s="38" t="str">
        <f t="array" ref="P239">O239&amp;CHOOSE(AND(O239&lt;&gt;{11,12,13})*MIN(4,MOD(O239,10))+1,"th","st","nd","rd","th")</f>
        <v>16th</v>
      </c>
      <c r="Q239" s="76">
        <v>1.1375</v>
      </c>
      <c r="R239" s="77">
        <v>0.87</v>
      </c>
      <c r="S239" s="78">
        <v>9.5999999999999992E-3</v>
      </c>
      <c r="T239" s="79">
        <v>466</v>
      </c>
      <c r="U239" s="80">
        <v>23034507</v>
      </c>
      <c r="V239" s="72">
        <v>5933.82</v>
      </c>
      <c r="W239" s="29">
        <f t="shared" si="11"/>
        <v>35</v>
      </c>
      <c r="X239" s="38" t="str">
        <f t="array" ref="X239">W239&amp;CHOOSE(AND(W239&lt;&gt;{11,12,13})*MIN(4,MOD(W239,10))+1,"th","st","nd","rd","th")</f>
        <v>35th</v>
      </c>
      <c r="Y239" s="77">
        <v>0.17</v>
      </c>
      <c r="Z239" s="77">
        <v>1.04</v>
      </c>
      <c r="AA239" s="81">
        <v>1120717.51</v>
      </c>
      <c r="AB239" s="82">
        <v>1253468060</v>
      </c>
      <c r="AC239" s="83">
        <v>415699114</v>
      </c>
      <c r="AD239" s="81">
        <v>43706937.530000001</v>
      </c>
      <c r="AE239" s="81">
        <v>14933756.550000001</v>
      </c>
      <c r="AF239" s="81">
        <v>5492.79</v>
      </c>
      <c r="AG239" s="81">
        <v>15101.11</v>
      </c>
      <c r="AH239" s="81">
        <v>198610.14</v>
      </c>
    </row>
    <row r="240" spans="1:34" x14ac:dyDescent="0.25">
      <c r="A240" s="7">
        <v>106272003</v>
      </c>
      <c r="B240" s="8" t="s">
        <v>291</v>
      </c>
      <c r="C240" s="8" t="s">
        <v>292</v>
      </c>
      <c r="D240" s="27">
        <v>38899</v>
      </c>
      <c r="E240" s="29">
        <v>1707</v>
      </c>
      <c r="F240" s="72">
        <v>7142543.2699999996</v>
      </c>
      <c r="G240" s="73">
        <v>107.57</v>
      </c>
      <c r="H240" s="29">
        <f t="shared" si="9"/>
        <v>99</v>
      </c>
      <c r="I240" s="38" t="str">
        <f t="array" ref="I240">H240&amp;CHOOSE(AND(H240&lt;&gt;{11,12,13})*MIN(4,MOD(H240,10))+1,"th","st","nd","rd","th")</f>
        <v>99th</v>
      </c>
      <c r="J240" s="74">
        <v>2.1</v>
      </c>
      <c r="K240" s="75">
        <v>10966386.640000001</v>
      </c>
      <c r="L240" s="113">
        <v>464.88799999999998</v>
      </c>
      <c r="M240" s="38">
        <v>310.56299999999999</v>
      </c>
      <c r="N240" s="72">
        <v>14141.95</v>
      </c>
      <c r="O240" s="29">
        <f t="shared" si="10"/>
        <v>70</v>
      </c>
      <c r="P240" s="38" t="str">
        <f t="array" ref="P240">O240&amp;CHOOSE(AND(O240&lt;&gt;{11,12,13})*MIN(4,MOD(O240,10))+1,"th","st","nd","rd","th")</f>
        <v>70th</v>
      </c>
      <c r="Q240" s="76">
        <v>0.90149999999999997</v>
      </c>
      <c r="R240" s="77">
        <v>1.89</v>
      </c>
      <c r="S240" s="78">
        <v>1.43E-2</v>
      </c>
      <c r="T240" s="79">
        <v>224</v>
      </c>
      <c r="U240" s="80">
        <v>6911150</v>
      </c>
      <c r="V240" s="72">
        <v>8912.43</v>
      </c>
      <c r="W240" s="29">
        <f t="shared" si="11"/>
        <v>70</v>
      </c>
      <c r="X240" s="38" t="str">
        <f t="array" ref="X240">W240&amp;CHOOSE(AND(W240&lt;&gt;{11,12,13})*MIN(4,MOD(W240,10))+1,"th","st","nd","rd","th")</f>
        <v>70th</v>
      </c>
      <c r="Y240" s="77">
        <v>0</v>
      </c>
      <c r="Z240" s="77">
        <v>1.89</v>
      </c>
      <c r="AA240" s="81">
        <v>233411.09</v>
      </c>
      <c r="AB240" s="82">
        <v>430120586</v>
      </c>
      <c r="AC240" s="83">
        <v>70687366</v>
      </c>
      <c r="AD240" s="81">
        <v>11006756.199999999</v>
      </c>
      <c r="AE240" s="81">
        <v>6806255.21</v>
      </c>
      <c r="AF240" s="81"/>
      <c r="AG240" s="81">
        <v>102876.97</v>
      </c>
      <c r="AH240" s="81">
        <v>40369.56</v>
      </c>
    </row>
    <row r="241" spans="1:34" x14ac:dyDescent="0.25">
      <c r="A241" s="7">
        <v>112281302</v>
      </c>
      <c r="B241" s="8" t="s">
        <v>204</v>
      </c>
      <c r="C241" s="8" t="s">
        <v>205</v>
      </c>
      <c r="D241" s="27">
        <v>59756</v>
      </c>
      <c r="E241" s="29">
        <v>27171</v>
      </c>
      <c r="F241" s="72">
        <v>84604704.189999998</v>
      </c>
      <c r="G241" s="73">
        <v>52.11</v>
      </c>
      <c r="H241" s="29">
        <f t="shared" si="9"/>
        <v>53</v>
      </c>
      <c r="I241" s="38" t="str">
        <f t="array" ref="I241">H241&amp;CHOOSE(AND(H241&lt;&gt;{11,12,13})*MIN(4,MOD(H241,10))+1,"th","st","nd","rd","th")</f>
        <v>53rd</v>
      </c>
      <c r="J241" s="74">
        <v>1.02</v>
      </c>
      <c r="K241" s="75">
        <v>123855819</v>
      </c>
      <c r="L241" s="113">
        <v>9658.0439999999999</v>
      </c>
      <c r="M241" s="38">
        <v>1906.7429999999999</v>
      </c>
      <c r="N241" s="72">
        <v>10709.74</v>
      </c>
      <c r="O241" s="29">
        <f t="shared" si="10"/>
        <v>10</v>
      </c>
      <c r="P241" s="38" t="str">
        <f t="array" ref="P241">O241&amp;CHOOSE(AND(O241&lt;&gt;{11,12,13})*MIN(4,MOD(O241,10))+1,"th","st","nd","rd","th")</f>
        <v>10th</v>
      </c>
      <c r="Q241" s="76">
        <v>1.1903999999999999</v>
      </c>
      <c r="R241" s="77">
        <v>1.02</v>
      </c>
      <c r="S241" s="78">
        <v>1.3299999999999999E-2</v>
      </c>
      <c r="T241" s="79">
        <v>287</v>
      </c>
      <c r="U241" s="80">
        <v>87834300</v>
      </c>
      <c r="V241" s="72">
        <v>7594.98</v>
      </c>
      <c r="W241" s="29">
        <f t="shared" si="11"/>
        <v>55</v>
      </c>
      <c r="X241" s="38" t="str">
        <f t="array" ref="X241">W241&amp;CHOOSE(AND(W241&lt;&gt;{11,12,13})*MIN(4,MOD(W241,10))+1,"th","st","nd","rd","th")</f>
        <v>55th</v>
      </c>
      <c r="Y241" s="77">
        <v>0</v>
      </c>
      <c r="Z241" s="77">
        <v>1.02</v>
      </c>
      <c r="AA241" s="81">
        <v>1345540.19</v>
      </c>
      <c r="AB241" s="82">
        <v>4850927201</v>
      </c>
      <c r="AC241" s="83">
        <v>1513877147</v>
      </c>
      <c r="AD241" s="81">
        <v>124237958</v>
      </c>
      <c r="AE241" s="81">
        <v>82746967</v>
      </c>
      <c r="AF241" s="81"/>
      <c r="AG241" s="81">
        <v>512197</v>
      </c>
      <c r="AH241" s="81">
        <v>382139</v>
      </c>
    </row>
    <row r="242" spans="1:34" x14ac:dyDescent="0.25">
      <c r="A242" s="7">
        <v>112282004</v>
      </c>
      <c r="B242" s="8" t="s">
        <v>286</v>
      </c>
      <c r="C242" s="8" t="s">
        <v>205</v>
      </c>
      <c r="D242" s="27">
        <v>50833</v>
      </c>
      <c r="E242" s="29">
        <v>1634</v>
      </c>
      <c r="F242" s="72">
        <v>3435255.7600000002</v>
      </c>
      <c r="G242" s="73">
        <v>41.36</v>
      </c>
      <c r="H242" s="29">
        <f t="shared" si="9"/>
        <v>26</v>
      </c>
      <c r="I242" s="38" t="str">
        <f t="array" ref="I242">H242&amp;CHOOSE(AND(H242&lt;&gt;{11,12,13})*MIN(4,MOD(H242,10))+1,"th","st","nd","rd","th")</f>
        <v>26th</v>
      </c>
      <c r="J242" s="74">
        <v>0.81</v>
      </c>
      <c r="K242" s="75">
        <v>7549112.7800000003</v>
      </c>
      <c r="L242" s="113">
        <v>485.05200000000002</v>
      </c>
      <c r="M242" s="38">
        <v>287.23399999999998</v>
      </c>
      <c r="N242" s="72">
        <v>9775.02</v>
      </c>
      <c r="O242" s="29">
        <f t="shared" si="10"/>
        <v>4</v>
      </c>
      <c r="P242" s="38" t="str">
        <f t="array" ref="P242">O242&amp;CHOOSE(AND(O242&lt;&gt;{11,12,13})*MIN(4,MOD(O242,10))+1,"th","st","nd","rd","th")</f>
        <v>4th</v>
      </c>
      <c r="Q242" s="76">
        <v>1.3042</v>
      </c>
      <c r="R242" s="77">
        <v>0.81</v>
      </c>
      <c r="S242" s="78">
        <v>9.2999999999999992E-3</v>
      </c>
      <c r="T242" s="79">
        <v>476</v>
      </c>
      <c r="U242" s="80">
        <v>5075701</v>
      </c>
      <c r="V242" s="72">
        <v>6572.31</v>
      </c>
      <c r="W242" s="29">
        <f t="shared" si="11"/>
        <v>43</v>
      </c>
      <c r="X242" s="38" t="str">
        <f t="array" ref="X242">W242&amp;CHOOSE(AND(W242&lt;&gt;{11,12,13})*MIN(4,MOD(W242,10))+1,"th","st","nd","rd","th")</f>
        <v>43rd</v>
      </c>
      <c r="Y242" s="77">
        <v>0.08</v>
      </c>
      <c r="Z242" s="77">
        <v>0.89</v>
      </c>
      <c r="AA242" s="81">
        <v>111509.79</v>
      </c>
      <c r="AB242" s="82">
        <v>287498857</v>
      </c>
      <c r="AC242" s="83">
        <v>80305557</v>
      </c>
      <c r="AD242" s="81">
        <v>7550262.7800000003</v>
      </c>
      <c r="AE242" s="81">
        <v>3320121.48</v>
      </c>
      <c r="AF242" s="81"/>
      <c r="AG242" s="81">
        <v>3624.49</v>
      </c>
      <c r="AH242" s="81">
        <v>1150</v>
      </c>
    </row>
    <row r="243" spans="1:34" x14ac:dyDescent="0.25">
      <c r="A243" s="7">
        <v>112283003</v>
      </c>
      <c r="B243" s="8" t="s">
        <v>315</v>
      </c>
      <c r="C243" s="8" t="s">
        <v>205</v>
      </c>
      <c r="D243" s="27">
        <v>69258</v>
      </c>
      <c r="E243" s="29">
        <v>6829</v>
      </c>
      <c r="F243" s="72">
        <v>25832525.190000001</v>
      </c>
      <c r="G243" s="73">
        <v>54.62</v>
      </c>
      <c r="H243" s="29">
        <f t="shared" si="9"/>
        <v>59</v>
      </c>
      <c r="I243" s="38" t="str">
        <f t="array" ref="I243">H243&amp;CHOOSE(AND(H243&lt;&gt;{11,12,13})*MIN(4,MOD(H243,10))+1,"th","st","nd","rd","th")</f>
        <v>59th</v>
      </c>
      <c r="J243" s="74">
        <v>1.06</v>
      </c>
      <c r="K243" s="75">
        <v>36921850.060000002</v>
      </c>
      <c r="L243" s="113">
        <v>3048.7370000000001</v>
      </c>
      <c r="M243" s="38">
        <v>271.60000000000002</v>
      </c>
      <c r="N243" s="72">
        <v>11119.91</v>
      </c>
      <c r="O243" s="29">
        <f t="shared" si="10"/>
        <v>15</v>
      </c>
      <c r="P243" s="38" t="str">
        <f t="array" ref="P243">O243&amp;CHOOSE(AND(O243&lt;&gt;{11,12,13})*MIN(4,MOD(O243,10))+1,"th","st","nd","rd","th")</f>
        <v>15th</v>
      </c>
      <c r="Q243" s="76">
        <v>1.1465000000000001</v>
      </c>
      <c r="R243" s="77">
        <v>1.06</v>
      </c>
      <c r="S243" s="78">
        <v>1.2999999999999999E-2</v>
      </c>
      <c r="T243" s="79">
        <v>308</v>
      </c>
      <c r="U243" s="80">
        <v>27354264</v>
      </c>
      <c r="V243" s="72">
        <v>8238.4</v>
      </c>
      <c r="W243" s="29">
        <f t="shared" si="11"/>
        <v>64</v>
      </c>
      <c r="X243" s="38" t="str">
        <f t="array" ref="X243">W243&amp;CHOOSE(AND(W243&lt;&gt;{11,12,13})*MIN(4,MOD(W243,10))+1,"th","st","nd","rd","th")</f>
        <v>64th</v>
      </c>
      <c r="Y243" s="77">
        <v>0</v>
      </c>
      <c r="Z243" s="77">
        <v>1.06</v>
      </c>
      <c r="AA243" s="81">
        <v>630844.89</v>
      </c>
      <c r="AB243" s="82">
        <v>1470440805</v>
      </c>
      <c r="AC243" s="83">
        <v>511752271</v>
      </c>
      <c r="AD243" s="81">
        <v>36932308.409999996</v>
      </c>
      <c r="AE243" s="81">
        <v>25166265.170000002</v>
      </c>
      <c r="AF243" s="81"/>
      <c r="AG243" s="81">
        <v>35415.129999999997</v>
      </c>
      <c r="AH243" s="81">
        <v>10458.35</v>
      </c>
    </row>
    <row r="244" spans="1:34" x14ac:dyDescent="0.25">
      <c r="A244" s="7">
        <v>112286003</v>
      </c>
      <c r="B244" s="8" t="s">
        <v>593</v>
      </c>
      <c r="C244" s="8" t="s">
        <v>205</v>
      </c>
      <c r="D244" s="27">
        <v>57820</v>
      </c>
      <c r="E244" s="29">
        <v>7240</v>
      </c>
      <c r="F244" s="72">
        <v>21148273.52</v>
      </c>
      <c r="G244" s="73">
        <v>50.52</v>
      </c>
      <c r="H244" s="29">
        <f t="shared" si="9"/>
        <v>48</v>
      </c>
      <c r="I244" s="38" t="str">
        <f t="array" ref="I244">H244&amp;CHOOSE(AND(H244&lt;&gt;{11,12,13})*MIN(4,MOD(H244,10))+1,"th","st","nd","rd","th")</f>
        <v>48th</v>
      </c>
      <c r="J244" s="74">
        <v>0.98</v>
      </c>
      <c r="K244" s="75">
        <v>32605273.600000001</v>
      </c>
      <c r="L244" s="113">
        <v>2424.127</v>
      </c>
      <c r="M244" s="38">
        <v>282.50400000000002</v>
      </c>
      <c r="N244" s="72">
        <v>12046.44</v>
      </c>
      <c r="O244" s="29">
        <f t="shared" si="10"/>
        <v>35</v>
      </c>
      <c r="P244" s="38" t="str">
        <f t="array" ref="P244">O244&amp;CHOOSE(AND(O244&lt;&gt;{11,12,13})*MIN(4,MOD(O244,10))+1,"th","st","nd","rd","th")</f>
        <v>35th</v>
      </c>
      <c r="Q244" s="76">
        <v>1.0583</v>
      </c>
      <c r="R244" s="77">
        <v>0.98</v>
      </c>
      <c r="S244" s="78">
        <v>1.3100000000000001E-2</v>
      </c>
      <c r="T244" s="79">
        <v>303</v>
      </c>
      <c r="U244" s="80">
        <v>22215808</v>
      </c>
      <c r="V244" s="72">
        <v>8207.92</v>
      </c>
      <c r="W244" s="29">
        <f t="shared" si="11"/>
        <v>63</v>
      </c>
      <c r="X244" s="38" t="str">
        <f t="array" ref="X244">W244&amp;CHOOSE(AND(W244&lt;&gt;{11,12,13})*MIN(4,MOD(W244,10))+1,"th","st","nd","rd","th")</f>
        <v>63rd</v>
      </c>
      <c r="Y244" s="77">
        <v>0</v>
      </c>
      <c r="Z244" s="77">
        <v>0.98</v>
      </c>
      <c r="AA244" s="81">
        <v>630168.71</v>
      </c>
      <c r="AB244" s="82">
        <v>1224071664</v>
      </c>
      <c r="AC244" s="83">
        <v>385769502</v>
      </c>
      <c r="AD244" s="81">
        <v>32650532.079999998</v>
      </c>
      <c r="AE244" s="81">
        <v>20469599.289999999</v>
      </c>
      <c r="AF244" s="81"/>
      <c r="AG244" s="81">
        <v>48505.52</v>
      </c>
      <c r="AH244" s="81">
        <v>45258.48</v>
      </c>
    </row>
    <row r="245" spans="1:34" x14ac:dyDescent="0.25">
      <c r="A245" s="7">
        <v>112289003</v>
      </c>
      <c r="B245" s="8" t="s">
        <v>623</v>
      </c>
      <c r="C245" s="8" t="s">
        <v>205</v>
      </c>
      <c r="D245" s="27">
        <v>51902</v>
      </c>
      <c r="E245" s="29">
        <v>13418</v>
      </c>
      <c r="F245" s="72">
        <v>28106478.080000002</v>
      </c>
      <c r="G245" s="73">
        <v>40.36</v>
      </c>
      <c r="H245" s="29">
        <f t="shared" si="9"/>
        <v>24</v>
      </c>
      <c r="I245" s="38" t="str">
        <f t="array" ref="I245">H245&amp;CHOOSE(AND(H245&lt;&gt;{11,12,13})*MIN(4,MOD(H245,10))+1,"th","st","nd","rd","th")</f>
        <v>24th</v>
      </c>
      <c r="J245" s="74">
        <v>0.79</v>
      </c>
      <c r="K245" s="75">
        <v>48960169.609999999</v>
      </c>
      <c r="L245" s="113">
        <v>4252.3419999999996</v>
      </c>
      <c r="M245" s="38">
        <v>827.93100000000004</v>
      </c>
      <c r="N245" s="72">
        <v>9637.31</v>
      </c>
      <c r="O245" s="29">
        <f t="shared" si="10"/>
        <v>3</v>
      </c>
      <c r="P245" s="38" t="str">
        <f t="array" ref="P245">O245&amp;CHOOSE(AND(O245&lt;&gt;{11,12,13})*MIN(4,MOD(O245,10))+1,"th","st","nd","rd","th")</f>
        <v>3rd</v>
      </c>
      <c r="Q245" s="76">
        <v>1.3229</v>
      </c>
      <c r="R245" s="77">
        <v>0.79</v>
      </c>
      <c r="S245" s="78">
        <v>1.15E-2</v>
      </c>
      <c r="T245" s="79">
        <v>392</v>
      </c>
      <c r="U245" s="80">
        <v>33766134</v>
      </c>
      <c r="V245" s="72">
        <v>6646.52</v>
      </c>
      <c r="W245" s="29">
        <f t="shared" si="11"/>
        <v>44</v>
      </c>
      <c r="X245" s="38" t="str">
        <f t="array" ref="X245">W245&amp;CHOOSE(AND(W245&lt;&gt;{11,12,13})*MIN(4,MOD(W245,10))+1,"th","st","nd","rd","th")</f>
        <v>44th</v>
      </c>
      <c r="Y245" s="77">
        <v>7.0000000000000007E-2</v>
      </c>
      <c r="Z245" s="77">
        <v>0.86</v>
      </c>
      <c r="AA245" s="81">
        <v>731831.69</v>
      </c>
      <c r="AB245" s="82">
        <v>1791787530</v>
      </c>
      <c r="AC245" s="83">
        <v>655033756</v>
      </c>
      <c r="AD245" s="81">
        <v>52116275.75</v>
      </c>
      <c r="AE245" s="81">
        <v>27300681.350000001</v>
      </c>
      <c r="AF245" s="81"/>
      <c r="AG245" s="81">
        <v>73965.039999999994</v>
      </c>
      <c r="AH245" s="81">
        <v>3156106.14</v>
      </c>
    </row>
    <row r="246" spans="1:34" x14ac:dyDescent="0.25">
      <c r="A246" s="7">
        <v>111291304</v>
      </c>
      <c r="B246" s="8" t="s">
        <v>198</v>
      </c>
      <c r="C246" s="8" t="s">
        <v>199</v>
      </c>
      <c r="D246" s="27">
        <v>49187</v>
      </c>
      <c r="E246" s="29">
        <v>2652</v>
      </c>
      <c r="F246" s="72">
        <v>6085677.6799999997</v>
      </c>
      <c r="G246" s="73">
        <v>46.65</v>
      </c>
      <c r="H246" s="29">
        <f t="shared" si="9"/>
        <v>39</v>
      </c>
      <c r="I246" s="38" t="str">
        <f t="array" ref="I246">H246&amp;CHOOSE(AND(H246&lt;&gt;{11,12,13})*MIN(4,MOD(H246,10))+1,"th","st","nd","rd","th")</f>
        <v>39th</v>
      </c>
      <c r="J246" s="74">
        <v>0.91</v>
      </c>
      <c r="K246" s="75">
        <v>14855900.82</v>
      </c>
      <c r="L246" s="113">
        <v>1062.528</v>
      </c>
      <c r="M246" s="38">
        <v>297.77999999999997</v>
      </c>
      <c r="N246" s="72">
        <v>10920.98</v>
      </c>
      <c r="O246" s="29">
        <f t="shared" si="10"/>
        <v>13</v>
      </c>
      <c r="P246" s="38" t="str">
        <f t="array" ref="P246">O246&amp;CHOOSE(AND(O246&lt;&gt;{11,12,13})*MIN(4,MOD(O246,10))+1,"th","st","nd","rd","th")</f>
        <v>13th</v>
      </c>
      <c r="Q246" s="76">
        <v>1.1674</v>
      </c>
      <c r="R246" s="77">
        <v>0.91</v>
      </c>
      <c r="S246" s="78">
        <v>1.1599999999999999E-2</v>
      </c>
      <c r="T246" s="79">
        <v>386</v>
      </c>
      <c r="U246" s="80">
        <v>7215616</v>
      </c>
      <c r="V246" s="72">
        <v>5304.4</v>
      </c>
      <c r="W246" s="29">
        <f t="shared" si="11"/>
        <v>26</v>
      </c>
      <c r="X246" s="38" t="str">
        <f t="array" ref="X246">W246&amp;CHOOSE(AND(W246&lt;&gt;{11,12,13})*MIN(4,MOD(W246,10))+1,"th","st","nd","rd","th")</f>
        <v>26th</v>
      </c>
      <c r="Y246" s="77">
        <v>0.26</v>
      </c>
      <c r="Z246" s="77">
        <v>1.17</v>
      </c>
      <c r="AA246" s="81">
        <v>384849.08</v>
      </c>
      <c r="AB246" s="82">
        <v>405074750</v>
      </c>
      <c r="AC246" s="83">
        <v>117795956</v>
      </c>
      <c r="AD246" s="81">
        <v>14893172.82</v>
      </c>
      <c r="AE246" s="81">
        <v>5689003.5999999996</v>
      </c>
      <c r="AF246" s="81"/>
      <c r="AG246" s="81">
        <v>11825</v>
      </c>
      <c r="AH246" s="81">
        <v>37272</v>
      </c>
    </row>
    <row r="247" spans="1:34" x14ac:dyDescent="0.25">
      <c r="A247" s="7">
        <v>111292304</v>
      </c>
      <c r="B247" s="8" t="s">
        <v>290</v>
      </c>
      <c r="C247" s="8" t="s">
        <v>199</v>
      </c>
      <c r="D247" s="27">
        <v>43145</v>
      </c>
      <c r="E247" s="29">
        <v>1142</v>
      </c>
      <c r="F247" s="72">
        <v>2762065.4</v>
      </c>
      <c r="G247" s="73">
        <v>56.06</v>
      </c>
      <c r="H247" s="29">
        <f t="shared" si="9"/>
        <v>62</v>
      </c>
      <c r="I247" s="38" t="str">
        <f t="array" ref="I247">H247&amp;CHOOSE(AND(H247&lt;&gt;{11,12,13})*MIN(4,MOD(H247,10))+1,"th","st","nd","rd","th")</f>
        <v>62nd</v>
      </c>
      <c r="J247" s="74">
        <v>1.0900000000000001</v>
      </c>
      <c r="K247" s="75">
        <v>6626090.7699999996</v>
      </c>
      <c r="L247" s="113">
        <v>384.11200000000002</v>
      </c>
      <c r="M247" s="38">
        <v>101.447</v>
      </c>
      <c r="N247" s="72">
        <v>13646.31</v>
      </c>
      <c r="O247" s="29">
        <f t="shared" si="10"/>
        <v>64</v>
      </c>
      <c r="P247" s="38" t="str">
        <f t="array" ref="P247">O247&amp;CHOOSE(AND(O247&lt;&gt;{11,12,13})*MIN(4,MOD(O247,10))+1,"th","st","nd","rd","th")</f>
        <v>64th</v>
      </c>
      <c r="Q247" s="76">
        <v>0.93420000000000003</v>
      </c>
      <c r="R247" s="77">
        <v>1.02</v>
      </c>
      <c r="S247" s="78">
        <v>1.3299999999999999E-2</v>
      </c>
      <c r="T247" s="79">
        <v>287</v>
      </c>
      <c r="U247" s="80">
        <v>2873571</v>
      </c>
      <c r="V247" s="72">
        <v>5918.07</v>
      </c>
      <c r="W247" s="29">
        <f t="shared" si="11"/>
        <v>35</v>
      </c>
      <c r="X247" s="38" t="str">
        <f t="array" ref="X247">W247&amp;CHOOSE(AND(W247&lt;&gt;{11,12,13})*MIN(4,MOD(W247,10))+1,"th","st","nd","rd","th")</f>
        <v>35th</v>
      </c>
      <c r="Y247" s="77">
        <v>0.17</v>
      </c>
      <c r="Z247" s="77">
        <v>1.19</v>
      </c>
      <c r="AA247" s="81">
        <v>172343.92</v>
      </c>
      <c r="AB247" s="82">
        <v>154882638</v>
      </c>
      <c r="AC247" s="83">
        <v>53347137</v>
      </c>
      <c r="AD247" s="81">
        <v>6626090.7699999996</v>
      </c>
      <c r="AE247" s="81">
        <v>2572287.6</v>
      </c>
      <c r="AF247" s="81"/>
      <c r="AG247" s="81">
        <v>17433.88</v>
      </c>
      <c r="AH247" s="81"/>
    </row>
    <row r="248" spans="1:34" x14ac:dyDescent="0.25">
      <c r="A248" s="7">
        <v>111297504</v>
      </c>
      <c r="B248" s="8" t="s">
        <v>562</v>
      </c>
      <c r="C248" s="8" t="s">
        <v>199</v>
      </c>
      <c r="D248" s="27">
        <v>53920</v>
      </c>
      <c r="E248" s="29">
        <v>2153</v>
      </c>
      <c r="F248" s="72">
        <v>4520596.84</v>
      </c>
      <c r="G248" s="73">
        <v>38.94</v>
      </c>
      <c r="H248" s="29">
        <f t="shared" si="9"/>
        <v>21</v>
      </c>
      <c r="I248" s="38" t="str">
        <f t="array" ref="I248">H248&amp;CHOOSE(AND(H248&lt;&gt;{11,12,13})*MIN(4,MOD(H248,10))+1,"th","st","nd","rd","th")</f>
        <v>21st</v>
      </c>
      <c r="J248" s="74">
        <v>0.76</v>
      </c>
      <c r="K248" s="75">
        <v>11438762.91</v>
      </c>
      <c r="L248" s="113">
        <v>735.41399999999999</v>
      </c>
      <c r="M248" s="38">
        <v>238.57599999999999</v>
      </c>
      <c r="N248" s="72">
        <v>11744.23</v>
      </c>
      <c r="O248" s="29">
        <f t="shared" si="10"/>
        <v>29</v>
      </c>
      <c r="P248" s="38" t="str">
        <f t="array" ref="P248">O248&amp;CHOOSE(AND(O248&lt;&gt;{11,12,13})*MIN(4,MOD(O248,10))+1,"th","st","nd","rd","th")</f>
        <v>29th</v>
      </c>
      <c r="Q248" s="76">
        <v>1.0855999999999999</v>
      </c>
      <c r="R248" s="77">
        <v>0.76</v>
      </c>
      <c r="S248" s="78">
        <v>1.03E-2</v>
      </c>
      <c r="T248" s="79">
        <v>451</v>
      </c>
      <c r="U248" s="80">
        <v>6041807</v>
      </c>
      <c r="V248" s="72">
        <v>6203.15</v>
      </c>
      <c r="W248" s="29">
        <f t="shared" si="11"/>
        <v>39</v>
      </c>
      <c r="X248" s="38" t="str">
        <f t="array" ref="X248">W248&amp;CHOOSE(AND(W248&lt;&gt;{11,12,13})*MIN(4,MOD(W248,10))+1,"th","st","nd","rd","th")</f>
        <v>39th</v>
      </c>
      <c r="Y248" s="77">
        <v>0.13</v>
      </c>
      <c r="Z248" s="77">
        <v>0.89</v>
      </c>
      <c r="AA248" s="81">
        <v>289438.15999999997</v>
      </c>
      <c r="AB248" s="82">
        <v>333662852</v>
      </c>
      <c r="AC248" s="83">
        <v>104149280</v>
      </c>
      <c r="AD248" s="81">
        <v>11474053.710000001</v>
      </c>
      <c r="AE248" s="81">
        <v>4213836.93</v>
      </c>
      <c r="AF248" s="81">
        <v>3724.25</v>
      </c>
      <c r="AG248" s="81">
        <v>13597.5</v>
      </c>
      <c r="AH248" s="81">
        <v>35290.800000000003</v>
      </c>
    </row>
    <row r="249" spans="1:34" x14ac:dyDescent="0.25">
      <c r="A249" s="7">
        <v>101301303</v>
      </c>
      <c r="B249" s="8" t="s">
        <v>189</v>
      </c>
      <c r="C249" s="8" t="s">
        <v>190</v>
      </c>
      <c r="D249" s="27">
        <v>41521</v>
      </c>
      <c r="E249" s="29">
        <v>3039</v>
      </c>
      <c r="F249" s="72">
        <v>5021494.2299999995</v>
      </c>
      <c r="G249" s="73">
        <v>39.799999999999997</v>
      </c>
      <c r="H249" s="29">
        <f t="shared" si="9"/>
        <v>22</v>
      </c>
      <c r="I249" s="38" t="str">
        <f t="array" ref="I249">H249&amp;CHOOSE(AND(H249&lt;&gt;{11,12,13})*MIN(4,MOD(H249,10))+1,"th","st","nd","rd","th")</f>
        <v>22nd</v>
      </c>
      <c r="J249" s="74">
        <v>0.78</v>
      </c>
      <c r="K249" s="75">
        <v>14999783.130000001</v>
      </c>
      <c r="L249" s="113">
        <v>1104.241</v>
      </c>
      <c r="M249" s="38">
        <v>225.78899999999999</v>
      </c>
      <c r="N249" s="72">
        <v>11277.78</v>
      </c>
      <c r="O249" s="29">
        <f t="shared" si="10"/>
        <v>18</v>
      </c>
      <c r="P249" s="38" t="str">
        <f t="array" ref="P249">O249&amp;CHOOSE(AND(O249&lt;&gt;{11,12,13})*MIN(4,MOD(O249,10))+1,"th","st","nd","rd","th")</f>
        <v>18th</v>
      </c>
      <c r="Q249" s="76">
        <v>1.1305000000000001</v>
      </c>
      <c r="R249" s="77">
        <v>0.78</v>
      </c>
      <c r="S249" s="78">
        <v>1.38E-2</v>
      </c>
      <c r="T249" s="79">
        <v>249</v>
      </c>
      <c r="U249" s="80">
        <v>5029066</v>
      </c>
      <c r="V249" s="72">
        <v>3781.17</v>
      </c>
      <c r="W249" s="29">
        <f t="shared" si="11"/>
        <v>9</v>
      </c>
      <c r="X249" s="38" t="str">
        <f t="array" ref="X249">W249&amp;CHOOSE(AND(W249&lt;&gt;{11,12,13})*MIN(4,MOD(W249,10))+1,"th","st","nd","rd","th")</f>
        <v>9th</v>
      </c>
      <c r="Y249" s="77">
        <v>0.47</v>
      </c>
      <c r="Z249" s="77">
        <v>1.25</v>
      </c>
      <c r="AA249" s="81">
        <v>430785.38</v>
      </c>
      <c r="AB249" s="82">
        <v>241889708</v>
      </c>
      <c r="AC249" s="83">
        <v>122535365</v>
      </c>
      <c r="AD249" s="81">
        <v>15020222.789999999</v>
      </c>
      <c r="AE249" s="81">
        <v>4583938.79</v>
      </c>
      <c r="AF249" s="81"/>
      <c r="AG249" s="81">
        <v>6770.06</v>
      </c>
      <c r="AH249" s="81">
        <v>20439.66</v>
      </c>
    </row>
    <row r="250" spans="1:34" x14ac:dyDescent="0.25">
      <c r="A250" s="7">
        <v>101301403</v>
      </c>
      <c r="B250" s="8" t="s">
        <v>200</v>
      </c>
      <c r="C250" s="8" t="s">
        <v>190</v>
      </c>
      <c r="D250" s="27">
        <v>56134</v>
      </c>
      <c r="E250" s="29">
        <v>5343</v>
      </c>
      <c r="F250" s="72">
        <v>20991488.280000001</v>
      </c>
      <c r="G250" s="73">
        <v>69.989999999999995</v>
      </c>
      <c r="H250" s="29">
        <f t="shared" si="9"/>
        <v>88</v>
      </c>
      <c r="I250" s="38" t="str">
        <f t="array" ref="I250">H250&amp;CHOOSE(AND(H250&lt;&gt;{11,12,13})*MIN(4,MOD(H250,10))+1,"th","st","nd","rd","th")</f>
        <v>88th</v>
      </c>
      <c r="J250" s="74">
        <v>1.36</v>
      </c>
      <c r="K250" s="75">
        <v>31138883.18</v>
      </c>
      <c r="L250" s="113">
        <v>1790.0150000000001</v>
      </c>
      <c r="M250" s="38">
        <v>294.27800000000002</v>
      </c>
      <c r="N250" s="72">
        <v>14939.78</v>
      </c>
      <c r="O250" s="29">
        <f t="shared" si="10"/>
        <v>79</v>
      </c>
      <c r="P250" s="38" t="str">
        <f t="array" ref="P250">O250&amp;CHOOSE(AND(O250&lt;&gt;{11,12,13})*MIN(4,MOD(O250,10))+1,"th","st","nd","rd","th")</f>
        <v>79th</v>
      </c>
      <c r="Q250" s="76">
        <v>0.85340000000000005</v>
      </c>
      <c r="R250" s="77">
        <v>1.1599999999999999</v>
      </c>
      <c r="S250" s="78">
        <v>1.8599999999999998E-2</v>
      </c>
      <c r="T250" s="79">
        <v>52</v>
      </c>
      <c r="U250" s="80">
        <v>15556930</v>
      </c>
      <c r="V250" s="72">
        <v>7463.89</v>
      </c>
      <c r="W250" s="29">
        <f t="shared" si="11"/>
        <v>53</v>
      </c>
      <c r="X250" s="38" t="str">
        <f t="array" ref="X250">W250&amp;CHOOSE(AND(W250&lt;&gt;{11,12,13})*MIN(4,MOD(W250,10))+1,"th","st","nd","rd","th")</f>
        <v>53rd</v>
      </c>
      <c r="Y250" s="77">
        <v>0</v>
      </c>
      <c r="Z250" s="77">
        <v>1.1599999999999999</v>
      </c>
      <c r="AA250" s="81">
        <v>920851.34</v>
      </c>
      <c r="AB250" s="82">
        <v>811213361</v>
      </c>
      <c r="AC250" s="83">
        <v>316100401</v>
      </c>
      <c r="AD250" s="81">
        <v>31195717.600000001</v>
      </c>
      <c r="AE250" s="81">
        <v>19974134.940000001</v>
      </c>
      <c r="AF250" s="81"/>
      <c r="AG250" s="81">
        <v>96502</v>
      </c>
      <c r="AH250" s="81">
        <v>56834.42</v>
      </c>
    </row>
    <row r="251" spans="1:34" x14ac:dyDescent="0.25">
      <c r="A251" s="7">
        <v>101303503</v>
      </c>
      <c r="B251" s="8" t="s">
        <v>346</v>
      </c>
      <c r="C251" s="8" t="s">
        <v>190</v>
      </c>
      <c r="D251" s="27">
        <v>53750</v>
      </c>
      <c r="E251" s="29">
        <v>2443</v>
      </c>
      <c r="F251" s="72">
        <v>5879608.3499999996</v>
      </c>
      <c r="G251" s="73">
        <v>44.78</v>
      </c>
      <c r="H251" s="29">
        <f t="shared" si="9"/>
        <v>34</v>
      </c>
      <c r="I251" s="38" t="str">
        <f t="array" ref="I251">H251&amp;CHOOSE(AND(H251&lt;&gt;{11,12,13})*MIN(4,MOD(H251,10))+1,"th","st","nd","rd","th")</f>
        <v>34th</v>
      </c>
      <c r="J251" s="74">
        <v>0.87</v>
      </c>
      <c r="K251" s="75">
        <v>12938346.68</v>
      </c>
      <c r="L251" s="113">
        <v>787.721</v>
      </c>
      <c r="M251" s="38">
        <v>188.39099999999999</v>
      </c>
      <c r="N251" s="72">
        <v>13254.98</v>
      </c>
      <c r="O251" s="29">
        <f t="shared" si="10"/>
        <v>59</v>
      </c>
      <c r="P251" s="38" t="str">
        <f t="array" ref="P251">O251&amp;CHOOSE(AND(O251&lt;&gt;{11,12,13})*MIN(4,MOD(O251,10))+1,"th","st","nd","rd","th")</f>
        <v>59th</v>
      </c>
      <c r="Q251" s="76">
        <v>0.96179999999999999</v>
      </c>
      <c r="R251" s="77">
        <v>0.84</v>
      </c>
      <c r="S251" s="78">
        <v>1.78E-2</v>
      </c>
      <c r="T251" s="79">
        <v>70</v>
      </c>
      <c r="U251" s="80">
        <v>4569928</v>
      </c>
      <c r="V251" s="72">
        <v>4681.7700000000004</v>
      </c>
      <c r="W251" s="29">
        <f t="shared" si="11"/>
        <v>18</v>
      </c>
      <c r="X251" s="38" t="str">
        <f t="array" ref="X251">W251&amp;CHOOSE(AND(W251&lt;&gt;{11,12,13})*MIN(4,MOD(W251,10))+1,"th","st","nd","rd","th")</f>
        <v>18th</v>
      </c>
      <c r="Y251" s="77">
        <v>0.34</v>
      </c>
      <c r="Z251" s="77">
        <v>1.18</v>
      </c>
      <c r="AA251" s="81">
        <v>435447.39</v>
      </c>
      <c r="AB251" s="82">
        <v>217125707</v>
      </c>
      <c r="AC251" s="83">
        <v>114028520</v>
      </c>
      <c r="AD251" s="81">
        <v>12938346.68</v>
      </c>
      <c r="AE251" s="81">
        <v>5195448.49</v>
      </c>
      <c r="AF251" s="81"/>
      <c r="AG251" s="81">
        <v>248712.47</v>
      </c>
      <c r="AH251" s="81"/>
    </row>
    <row r="252" spans="1:34" x14ac:dyDescent="0.25">
      <c r="A252" s="7">
        <v>101306503</v>
      </c>
      <c r="B252" s="8" t="s">
        <v>560</v>
      </c>
      <c r="C252" s="8" t="s">
        <v>190</v>
      </c>
      <c r="D252" s="27">
        <v>50723</v>
      </c>
      <c r="E252" s="29">
        <v>1895</v>
      </c>
      <c r="F252" s="72">
        <v>3189443.29</v>
      </c>
      <c r="G252" s="73">
        <v>33.18</v>
      </c>
      <c r="H252" s="29">
        <f t="shared" si="9"/>
        <v>10</v>
      </c>
      <c r="I252" s="38" t="str">
        <f t="array" ref="I252">H252&amp;CHOOSE(AND(H252&lt;&gt;{11,12,13})*MIN(4,MOD(H252,10))+1,"th","st","nd","rd","th")</f>
        <v>10th</v>
      </c>
      <c r="J252" s="74">
        <v>0.65</v>
      </c>
      <c r="K252" s="75">
        <v>10738453.869999999</v>
      </c>
      <c r="L252" s="113">
        <v>617.40599999999995</v>
      </c>
      <c r="M252" s="38">
        <v>316.721</v>
      </c>
      <c r="N252" s="72">
        <v>11495.71</v>
      </c>
      <c r="O252" s="29">
        <f t="shared" si="10"/>
        <v>22</v>
      </c>
      <c r="P252" s="38" t="str">
        <f t="array" ref="P252">O252&amp;CHOOSE(AND(O252&lt;&gt;{11,12,13})*MIN(4,MOD(O252,10))+1,"th","st","nd","rd","th")</f>
        <v>22nd</v>
      </c>
      <c r="Q252" s="76">
        <v>1.109</v>
      </c>
      <c r="R252" s="77">
        <v>0.65</v>
      </c>
      <c r="S252" s="78">
        <v>1.2800000000000001E-2</v>
      </c>
      <c r="T252" s="79">
        <v>324</v>
      </c>
      <c r="U252" s="80">
        <v>3433384</v>
      </c>
      <c r="V252" s="72">
        <v>3675.5</v>
      </c>
      <c r="W252" s="29">
        <f t="shared" si="11"/>
        <v>8</v>
      </c>
      <c r="X252" s="38" t="str">
        <f t="array" ref="X252">W252&amp;CHOOSE(AND(W252&lt;&gt;{11,12,13})*MIN(4,MOD(W252,10))+1,"th","st","nd","rd","th")</f>
        <v>8th</v>
      </c>
      <c r="Y252" s="77">
        <v>0.48</v>
      </c>
      <c r="Z252" s="77">
        <v>1.1299999999999999</v>
      </c>
      <c r="AA252" s="81">
        <v>374267.1</v>
      </c>
      <c r="AB252" s="82">
        <v>155625915</v>
      </c>
      <c r="AC252" s="83">
        <v>93170005</v>
      </c>
      <c r="AD252" s="81">
        <v>10860738.66</v>
      </c>
      <c r="AE252" s="81">
        <v>2815176.19</v>
      </c>
      <c r="AF252" s="81"/>
      <c r="AG252" s="81"/>
      <c r="AH252" s="81">
        <v>122284.79</v>
      </c>
    </row>
    <row r="253" spans="1:34" x14ac:dyDescent="0.25">
      <c r="A253" s="7">
        <v>101308503</v>
      </c>
      <c r="B253" s="8" t="s">
        <v>629</v>
      </c>
      <c r="C253" s="8" t="s">
        <v>190</v>
      </c>
      <c r="D253" s="27">
        <v>54947</v>
      </c>
      <c r="E253" s="29">
        <v>1764</v>
      </c>
      <c r="F253" s="72">
        <v>13709873.899999999</v>
      </c>
      <c r="G253" s="73">
        <v>141.44999999999999</v>
      </c>
      <c r="H253" s="29">
        <f t="shared" si="9"/>
        <v>100</v>
      </c>
      <c r="I253" s="38" t="str">
        <f t="array" ref="I253">H253&amp;CHOOSE(AND(H253&lt;&gt;{11,12,13})*MIN(4,MOD(H253,10))+1,"th","st","nd","rd","th")</f>
        <v>100th</v>
      </c>
      <c r="J253" s="74">
        <v>2.76</v>
      </c>
      <c r="K253" s="75">
        <v>15075332.890000001</v>
      </c>
      <c r="L253" s="113">
        <v>713.029</v>
      </c>
      <c r="M253" s="38">
        <v>220.721</v>
      </c>
      <c r="N253" s="72">
        <v>16144.93</v>
      </c>
      <c r="O253" s="29">
        <f t="shared" si="10"/>
        <v>87</v>
      </c>
      <c r="P253" s="38" t="str">
        <f t="array" ref="P253">O253&amp;CHOOSE(AND(O253&lt;&gt;{11,12,13})*MIN(4,MOD(O253,10))+1,"th","st","nd","rd","th")</f>
        <v>87th</v>
      </c>
      <c r="Q253" s="76">
        <v>0.78969999999999996</v>
      </c>
      <c r="R253" s="77">
        <v>2.1800000000000002</v>
      </c>
      <c r="S253" s="78">
        <v>1.2999999999999999E-2</v>
      </c>
      <c r="T253" s="79">
        <v>308</v>
      </c>
      <c r="U253" s="80">
        <v>14560581</v>
      </c>
      <c r="V253" s="72">
        <v>15593.66</v>
      </c>
      <c r="W253" s="29">
        <f t="shared" si="11"/>
        <v>96</v>
      </c>
      <c r="X253" s="38" t="str">
        <f t="array" ref="X253">W253&amp;CHOOSE(AND(W253&lt;&gt;{11,12,13})*MIN(4,MOD(W253,10))+1,"th","st","nd","rd","th")</f>
        <v>96th</v>
      </c>
      <c r="Y253" s="77">
        <v>0</v>
      </c>
      <c r="Z253" s="77">
        <v>2.1800000000000002</v>
      </c>
      <c r="AA253" s="81">
        <v>112747.02</v>
      </c>
      <c r="AB253" s="82">
        <v>933097172</v>
      </c>
      <c r="AC253" s="83">
        <v>122017359</v>
      </c>
      <c r="AD253" s="81">
        <v>15075332.890000001</v>
      </c>
      <c r="AE253" s="81">
        <v>13473769.369999999</v>
      </c>
      <c r="AF253" s="81"/>
      <c r="AG253" s="81">
        <v>123357.51</v>
      </c>
      <c r="AH253" s="81"/>
    </row>
    <row r="254" spans="1:34" x14ac:dyDescent="0.25">
      <c r="A254" s="7">
        <v>111312503</v>
      </c>
      <c r="B254" s="8" t="s">
        <v>339</v>
      </c>
      <c r="C254" s="8" t="s">
        <v>340</v>
      </c>
      <c r="D254" s="27">
        <v>45378</v>
      </c>
      <c r="E254" s="29">
        <v>6667</v>
      </c>
      <c r="F254" s="72">
        <v>12716109.110000001</v>
      </c>
      <c r="G254" s="73">
        <v>42.03</v>
      </c>
      <c r="H254" s="29">
        <f t="shared" si="9"/>
        <v>29</v>
      </c>
      <c r="I254" s="38" t="str">
        <f t="array" ref="I254">H254&amp;CHOOSE(AND(H254&lt;&gt;{11,12,13})*MIN(4,MOD(H254,10))+1,"th","st","nd","rd","th")</f>
        <v>29th</v>
      </c>
      <c r="J254" s="74">
        <v>0.82</v>
      </c>
      <c r="K254" s="75">
        <v>26280487.989999998</v>
      </c>
      <c r="L254" s="113">
        <v>1986.836</v>
      </c>
      <c r="M254" s="38">
        <v>462.642</v>
      </c>
      <c r="N254" s="72">
        <v>10729.02</v>
      </c>
      <c r="O254" s="29">
        <f t="shared" si="10"/>
        <v>11</v>
      </c>
      <c r="P254" s="38" t="str">
        <f t="array" ref="P254">O254&amp;CHOOSE(AND(O254&lt;&gt;{11,12,13})*MIN(4,MOD(O254,10))+1,"th","st","nd","rd","th")</f>
        <v>11th</v>
      </c>
      <c r="Q254" s="76">
        <v>1.1882999999999999</v>
      </c>
      <c r="R254" s="77">
        <v>0.82</v>
      </c>
      <c r="S254" s="78">
        <v>1.0200000000000001E-2</v>
      </c>
      <c r="T254" s="79">
        <v>457</v>
      </c>
      <c r="U254" s="80">
        <v>17132118</v>
      </c>
      <c r="V254" s="72">
        <v>6994.19</v>
      </c>
      <c r="W254" s="29">
        <f t="shared" si="11"/>
        <v>49</v>
      </c>
      <c r="X254" s="38" t="str">
        <f t="array" ref="X254">W254&amp;CHOOSE(AND(W254&lt;&gt;{11,12,13})*MIN(4,MOD(W254,10))+1,"th","st","nd","rd","th")</f>
        <v>49th</v>
      </c>
      <c r="Y254" s="77">
        <v>0.02</v>
      </c>
      <c r="Z254" s="77">
        <v>0.84</v>
      </c>
      <c r="AA254" s="81">
        <v>670698.47</v>
      </c>
      <c r="AB254" s="82">
        <v>949742103</v>
      </c>
      <c r="AC254" s="83">
        <v>291715730</v>
      </c>
      <c r="AD254" s="81">
        <v>26294562.989999998</v>
      </c>
      <c r="AE254" s="81">
        <v>12024383.41</v>
      </c>
      <c r="AF254" s="81"/>
      <c r="AG254" s="81">
        <v>21027.23</v>
      </c>
      <c r="AH254" s="81">
        <v>14075</v>
      </c>
    </row>
    <row r="255" spans="1:34" x14ac:dyDescent="0.25">
      <c r="A255" s="7">
        <v>111312804</v>
      </c>
      <c r="B255" s="8" t="s">
        <v>355</v>
      </c>
      <c r="C255" s="8" t="s">
        <v>340</v>
      </c>
      <c r="D255" s="27">
        <v>52388</v>
      </c>
      <c r="E255" s="29">
        <v>2071</v>
      </c>
      <c r="F255" s="72">
        <v>4315757.7700000005</v>
      </c>
      <c r="G255" s="73">
        <v>39.78</v>
      </c>
      <c r="H255" s="29">
        <f t="shared" si="9"/>
        <v>22</v>
      </c>
      <c r="I255" s="38" t="str">
        <f t="array" ref="I255">H255&amp;CHOOSE(AND(H255&lt;&gt;{11,12,13})*MIN(4,MOD(H255,10))+1,"th","st","nd","rd","th")</f>
        <v>22nd</v>
      </c>
      <c r="J255" s="74">
        <v>0.78</v>
      </c>
      <c r="K255" s="75">
        <v>10384494.59</v>
      </c>
      <c r="L255" s="113">
        <v>741.98599999999999</v>
      </c>
      <c r="M255" s="38">
        <v>267.33</v>
      </c>
      <c r="N255" s="72">
        <v>10288.65</v>
      </c>
      <c r="O255" s="29">
        <f t="shared" si="10"/>
        <v>8</v>
      </c>
      <c r="P255" s="38" t="str">
        <f t="array" ref="P255">O255&amp;CHOOSE(AND(O255&lt;&gt;{11,12,13})*MIN(4,MOD(O255,10))+1,"th","st","nd","rd","th")</f>
        <v>8th</v>
      </c>
      <c r="Q255" s="76">
        <v>1.2391000000000001</v>
      </c>
      <c r="R255" s="77">
        <v>0.78</v>
      </c>
      <c r="S255" s="78">
        <v>1.15E-2</v>
      </c>
      <c r="T255" s="79">
        <v>392</v>
      </c>
      <c r="U255" s="80">
        <v>5164950</v>
      </c>
      <c r="V255" s="72">
        <v>5117.28</v>
      </c>
      <c r="W255" s="29">
        <f t="shared" si="11"/>
        <v>23</v>
      </c>
      <c r="X255" s="38" t="str">
        <f t="array" ref="X255">W255&amp;CHOOSE(AND(W255&lt;&gt;{11,12,13})*MIN(4,MOD(W255,10))+1,"th","st","nd","rd","th")</f>
        <v>23rd</v>
      </c>
      <c r="Y255" s="77">
        <v>0.28000000000000003</v>
      </c>
      <c r="Z255" s="77">
        <v>1.06</v>
      </c>
      <c r="AA255" s="81">
        <v>210034.08</v>
      </c>
      <c r="AB255" s="82">
        <v>276255014</v>
      </c>
      <c r="AC255" s="83">
        <v>98016757</v>
      </c>
      <c r="AD255" s="81">
        <v>10397355.369999999</v>
      </c>
      <c r="AE255" s="81">
        <v>4104285.16</v>
      </c>
      <c r="AF255" s="81"/>
      <c r="AG255" s="81">
        <v>1438.53</v>
      </c>
      <c r="AH255" s="81">
        <v>12860.78</v>
      </c>
    </row>
    <row r="256" spans="1:34" x14ac:dyDescent="0.25">
      <c r="A256" s="7">
        <v>111316003</v>
      </c>
      <c r="B256" s="8" t="s">
        <v>424</v>
      </c>
      <c r="C256" s="8" t="s">
        <v>340</v>
      </c>
      <c r="D256" s="27">
        <v>40489</v>
      </c>
      <c r="E256" s="29">
        <v>4043</v>
      </c>
      <c r="F256" s="72">
        <v>5536502.5700000003</v>
      </c>
      <c r="G256" s="73">
        <v>33.82</v>
      </c>
      <c r="H256" s="29">
        <f t="shared" si="9"/>
        <v>11</v>
      </c>
      <c r="I256" s="38" t="str">
        <f t="array" ref="I256">H256&amp;CHOOSE(AND(H256&lt;&gt;{11,12,13})*MIN(4,MOD(H256,10))+1,"th","st","nd","rd","th")</f>
        <v>11th</v>
      </c>
      <c r="J256" s="74">
        <v>0.66</v>
      </c>
      <c r="K256" s="75">
        <v>19925174.920000002</v>
      </c>
      <c r="L256" s="113">
        <v>1450.03</v>
      </c>
      <c r="M256" s="38">
        <v>432.23599999999999</v>
      </c>
      <c r="N256" s="72">
        <v>10585.74</v>
      </c>
      <c r="O256" s="29">
        <f t="shared" si="10"/>
        <v>9</v>
      </c>
      <c r="P256" s="38" t="str">
        <f t="array" ref="P256">O256&amp;CHOOSE(AND(O256&lt;&gt;{11,12,13})*MIN(4,MOD(O256,10))+1,"th","st","nd","rd","th")</f>
        <v>9th</v>
      </c>
      <c r="Q256" s="76">
        <v>1.2043999999999999</v>
      </c>
      <c r="R256" s="77">
        <v>0.66</v>
      </c>
      <c r="S256" s="78">
        <v>1.03E-2</v>
      </c>
      <c r="T256" s="79">
        <v>451</v>
      </c>
      <c r="U256" s="80">
        <v>7397116</v>
      </c>
      <c r="V256" s="72">
        <v>3929.9</v>
      </c>
      <c r="W256" s="29">
        <f t="shared" si="11"/>
        <v>12</v>
      </c>
      <c r="X256" s="38" t="str">
        <f t="array" ref="X256">W256&amp;CHOOSE(AND(W256&lt;&gt;{11,12,13})*MIN(4,MOD(W256,10))+1,"th","st","nd","rd","th")</f>
        <v>12th</v>
      </c>
      <c r="Y256" s="77">
        <v>0.45</v>
      </c>
      <c r="Z256" s="77">
        <v>1.1100000000000001</v>
      </c>
      <c r="AA256" s="81">
        <v>237872.4</v>
      </c>
      <c r="AB256" s="82">
        <v>398556228</v>
      </c>
      <c r="AC256" s="83">
        <v>137466651</v>
      </c>
      <c r="AD256" s="81">
        <v>20131917.469999999</v>
      </c>
      <c r="AE256" s="81">
        <v>5266958.8600000003</v>
      </c>
      <c r="AF256" s="81"/>
      <c r="AG256" s="81">
        <v>31671.31</v>
      </c>
      <c r="AH256" s="81">
        <v>206742.55</v>
      </c>
    </row>
    <row r="257" spans="1:34" x14ac:dyDescent="0.25">
      <c r="A257" s="7">
        <v>111317503</v>
      </c>
      <c r="B257" s="8" t="s">
        <v>563</v>
      </c>
      <c r="C257" s="8" t="s">
        <v>340</v>
      </c>
      <c r="D257" s="27">
        <v>47679</v>
      </c>
      <c r="E257" s="29">
        <v>3160</v>
      </c>
      <c r="F257" s="72">
        <v>5401109.5700000003</v>
      </c>
      <c r="G257" s="73">
        <v>35.85</v>
      </c>
      <c r="H257" s="29">
        <f t="shared" si="9"/>
        <v>14</v>
      </c>
      <c r="I257" s="38" t="str">
        <f t="array" ref="I257">H257&amp;CHOOSE(AND(H257&lt;&gt;{11,12,13})*MIN(4,MOD(H257,10))+1,"th","st","nd","rd","th")</f>
        <v>14th</v>
      </c>
      <c r="J257" s="74">
        <v>0.7</v>
      </c>
      <c r="K257" s="75">
        <v>15315901.24</v>
      </c>
      <c r="L257" s="113">
        <v>1185.152</v>
      </c>
      <c r="M257" s="38">
        <v>378.36599999999999</v>
      </c>
      <c r="N257" s="72">
        <v>9795.7900000000009</v>
      </c>
      <c r="O257" s="29">
        <f t="shared" si="10"/>
        <v>4</v>
      </c>
      <c r="P257" s="38" t="str">
        <f t="array" ref="P257">O257&amp;CHOOSE(AND(O257&lt;&gt;{11,12,13})*MIN(4,MOD(O257,10))+1,"th","st","nd","rd","th")</f>
        <v>4th</v>
      </c>
      <c r="Q257" s="76">
        <v>1.3015000000000001</v>
      </c>
      <c r="R257" s="77">
        <v>0.7</v>
      </c>
      <c r="S257" s="78">
        <v>8.8000000000000005E-3</v>
      </c>
      <c r="T257" s="79">
        <v>482</v>
      </c>
      <c r="U257" s="80">
        <v>8453713</v>
      </c>
      <c r="V257" s="72">
        <v>5406.85</v>
      </c>
      <c r="W257" s="29">
        <f t="shared" si="11"/>
        <v>27</v>
      </c>
      <c r="X257" s="38" t="str">
        <f t="array" ref="X257">W257&amp;CHOOSE(AND(W257&lt;&gt;{11,12,13})*MIN(4,MOD(W257,10))+1,"th","st","nd","rd","th")</f>
        <v>27th</v>
      </c>
      <c r="Y257" s="77">
        <v>0.24</v>
      </c>
      <c r="Z257" s="77">
        <v>0.94</v>
      </c>
      <c r="AA257" s="81">
        <v>285049.48</v>
      </c>
      <c r="AB257" s="82">
        <v>476979721</v>
      </c>
      <c r="AC257" s="83">
        <v>135608148</v>
      </c>
      <c r="AD257" s="81">
        <v>15385863.65</v>
      </c>
      <c r="AE257" s="81">
        <v>4948243.0999999996</v>
      </c>
      <c r="AF257" s="81">
        <v>96382.99</v>
      </c>
      <c r="AG257" s="81">
        <v>71434</v>
      </c>
      <c r="AH257" s="81">
        <v>69962.41</v>
      </c>
    </row>
    <row r="258" spans="1:34" x14ac:dyDescent="0.25">
      <c r="A258" s="7">
        <v>128321103</v>
      </c>
      <c r="B258" s="8" t="s">
        <v>156</v>
      </c>
      <c r="C258" s="8" t="s">
        <v>157</v>
      </c>
      <c r="D258" s="27">
        <v>46458</v>
      </c>
      <c r="E258" s="29">
        <v>5627</v>
      </c>
      <c r="F258" s="72">
        <v>13600040.9</v>
      </c>
      <c r="G258" s="73">
        <v>52.02</v>
      </c>
      <c r="H258" s="29">
        <f t="shared" si="9"/>
        <v>53</v>
      </c>
      <c r="I258" s="38" t="str">
        <f t="array" ref="I258">H258&amp;CHOOSE(AND(H258&lt;&gt;{11,12,13})*MIN(4,MOD(H258,10))+1,"th","st","nd","rd","th")</f>
        <v>53rd</v>
      </c>
      <c r="J258" s="74">
        <v>1.01</v>
      </c>
      <c r="K258" s="75">
        <v>29588431.780000001</v>
      </c>
      <c r="L258" s="113">
        <v>1568.3789999999999</v>
      </c>
      <c r="M258" s="38">
        <v>240.43799999999999</v>
      </c>
      <c r="N258" s="72">
        <v>16357.89</v>
      </c>
      <c r="O258" s="29">
        <f t="shared" si="10"/>
        <v>89</v>
      </c>
      <c r="P258" s="38" t="str">
        <f t="array" ref="P258">O258&amp;CHOOSE(AND(O258&lt;&gt;{11,12,13})*MIN(4,MOD(O258,10))+1,"th","st","nd","rd","th")</f>
        <v>89th</v>
      </c>
      <c r="Q258" s="76">
        <v>0.77939999999999998</v>
      </c>
      <c r="R258" s="77">
        <v>0.79</v>
      </c>
      <c r="S258" s="78">
        <v>1.77E-2</v>
      </c>
      <c r="T258" s="79">
        <v>73</v>
      </c>
      <c r="U258" s="80">
        <v>10583847</v>
      </c>
      <c r="V258" s="72">
        <v>5851.25</v>
      </c>
      <c r="W258" s="29">
        <f t="shared" si="11"/>
        <v>33</v>
      </c>
      <c r="X258" s="38" t="str">
        <f t="array" ref="X258">W258&amp;CHOOSE(AND(W258&lt;&gt;{11,12,13})*MIN(4,MOD(W258,10))+1,"th","st","nd","rd","th")</f>
        <v>33rd</v>
      </c>
      <c r="Y258" s="77">
        <v>0.18</v>
      </c>
      <c r="Z258" s="77">
        <v>0.97</v>
      </c>
      <c r="AA258" s="81">
        <v>1137237.97</v>
      </c>
      <c r="AB258" s="82">
        <v>513701116</v>
      </c>
      <c r="AC258" s="83">
        <v>253244290</v>
      </c>
      <c r="AD258" s="81">
        <v>29590831.780000001</v>
      </c>
      <c r="AE258" s="81">
        <v>12437599.67</v>
      </c>
      <c r="AF258" s="81"/>
      <c r="AG258" s="81">
        <v>25203.26</v>
      </c>
      <c r="AH258" s="81">
        <v>2400</v>
      </c>
    </row>
    <row r="259" spans="1:34" x14ac:dyDescent="0.25">
      <c r="A259" s="7">
        <v>128323303</v>
      </c>
      <c r="B259" s="8" t="s">
        <v>337</v>
      </c>
      <c r="C259" s="8" t="s">
        <v>157</v>
      </c>
      <c r="D259" s="27">
        <v>49302</v>
      </c>
      <c r="E259" s="29">
        <v>2711</v>
      </c>
      <c r="F259" s="72">
        <v>6943898.330000001</v>
      </c>
      <c r="G259" s="73">
        <v>51.95</v>
      </c>
      <c r="H259" s="29">
        <f t="shared" ref="H259:H322" si="12">ROUND(_xlfn.PERCENTRANK.EXC(G$2:G$501,G259)*100,0)</f>
        <v>52</v>
      </c>
      <c r="I259" s="38" t="str">
        <f t="array" ref="I259">H259&amp;CHOOSE(AND(H259&lt;&gt;{11,12,13})*MIN(4,MOD(H259,10))+1,"th","st","nd","rd","th")</f>
        <v>52nd</v>
      </c>
      <c r="J259" s="74">
        <v>1.01</v>
      </c>
      <c r="K259" s="75">
        <v>14517878.41</v>
      </c>
      <c r="L259" s="113">
        <v>888.279</v>
      </c>
      <c r="M259" s="38">
        <v>210.83199999999999</v>
      </c>
      <c r="N259" s="72">
        <v>13208.75</v>
      </c>
      <c r="O259" s="29">
        <f t="shared" ref="O259:O322" si="13">ROUND(_xlfn.PERCENTRANK.EXC(N$2:N$501,N259)*100,0)</f>
        <v>58</v>
      </c>
      <c r="P259" s="38" t="str">
        <f t="array" ref="P259">O259&amp;CHOOSE(AND(O259&lt;&gt;{11,12,13})*MIN(4,MOD(O259,10))+1,"th","st","nd","rd","th")</f>
        <v>58th</v>
      </c>
      <c r="Q259" s="76">
        <v>0.96519999999999995</v>
      </c>
      <c r="R259" s="77">
        <v>0.97</v>
      </c>
      <c r="S259" s="78">
        <v>1.8700000000000001E-2</v>
      </c>
      <c r="T259" s="79">
        <v>49</v>
      </c>
      <c r="U259" s="80">
        <v>5115521</v>
      </c>
      <c r="V259" s="72">
        <v>4654.24</v>
      </c>
      <c r="W259" s="29">
        <f t="shared" ref="W259:W322" si="14">ROUND(_xlfn.PERCENTRANK.EXC(V$2:V$501,V259)*100,0)</f>
        <v>18</v>
      </c>
      <c r="X259" s="38" t="str">
        <f t="array" ref="X259">W259&amp;CHOOSE(AND(W259&lt;&gt;{11,12,13})*MIN(4,MOD(W259,10))+1,"th","st","nd","rd","th")</f>
        <v>18th</v>
      </c>
      <c r="Y259" s="77">
        <v>0.35</v>
      </c>
      <c r="Z259" s="77">
        <v>1.32</v>
      </c>
      <c r="AA259" s="81">
        <v>393142.44</v>
      </c>
      <c r="AB259" s="82">
        <v>258126955</v>
      </c>
      <c r="AC259" s="83">
        <v>112562944</v>
      </c>
      <c r="AD259" s="81">
        <v>14525307.890000001</v>
      </c>
      <c r="AE259" s="81">
        <v>6519475.7400000002</v>
      </c>
      <c r="AF259" s="81"/>
      <c r="AG259" s="81">
        <v>31280.15</v>
      </c>
      <c r="AH259" s="81">
        <v>7429.48</v>
      </c>
    </row>
    <row r="260" spans="1:34" x14ac:dyDescent="0.25">
      <c r="A260" s="7">
        <v>128323703</v>
      </c>
      <c r="B260" s="8" t="s">
        <v>341</v>
      </c>
      <c r="C260" s="8" t="s">
        <v>157</v>
      </c>
      <c r="D260" s="27">
        <v>43129</v>
      </c>
      <c r="E260" s="29">
        <v>12902</v>
      </c>
      <c r="F260" s="72">
        <v>34968416.260000005</v>
      </c>
      <c r="G260" s="73">
        <v>62.84</v>
      </c>
      <c r="H260" s="29">
        <f t="shared" si="12"/>
        <v>76</v>
      </c>
      <c r="I260" s="38" t="str">
        <f t="array" ref="I260">H260&amp;CHOOSE(AND(H260&lt;&gt;{11,12,13})*MIN(4,MOD(H260,10))+1,"th","st","nd","rd","th")</f>
        <v>76th</v>
      </c>
      <c r="J260" s="74">
        <v>1.22</v>
      </c>
      <c r="K260" s="75">
        <v>50145826.939999998</v>
      </c>
      <c r="L260" s="113">
        <v>2867.8090000000002</v>
      </c>
      <c r="M260" s="38">
        <v>340.101</v>
      </c>
      <c r="N260" s="72">
        <v>15631.93</v>
      </c>
      <c r="O260" s="29">
        <f t="shared" si="13"/>
        <v>84</v>
      </c>
      <c r="P260" s="38" t="str">
        <f t="array" ref="P260">O260&amp;CHOOSE(AND(O260&lt;&gt;{11,12,13})*MIN(4,MOD(O260,10))+1,"th","st","nd","rd","th")</f>
        <v>84th</v>
      </c>
      <c r="Q260" s="76">
        <v>0.81559999999999999</v>
      </c>
      <c r="R260" s="77">
        <v>1</v>
      </c>
      <c r="S260" s="78">
        <v>1.72E-2</v>
      </c>
      <c r="T260" s="79">
        <v>89</v>
      </c>
      <c r="U260" s="80">
        <v>27988614</v>
      </c>
      <c r="V260" s="72">
        <v>8724.8799999999992</v>
      </c>
      <c r="W260" s="29">
        <f t="shared" si="14"/>
        <v>68</v>
      </c>
      <c r="X260" s="38" t="str">
        <f t="array" ref="X260">W260&amp;CHOOSE(AND(W260&lt;&gt;{11,12,13})*MIN(4,MOD(W260,10))+1,"th","st","nd","rd","th")</f>
        <v>68th</v>
      </c>
      <c r="Y260" s="77">
        <v>0</v>
      </c>
      <c r="Z260" s="77">
        <v>1</v>
      </c>
      <c r="AA260" s="81">
        <v>1033948.95</v>
      </c>
      <c r="AB260" s="82">
        <v>1468824008</v>
      </c>
      <c r="AC260" s="83">
        <v>559336462</v>
      </c>
      <c r="AD260" s="81">
        <v>50420831.18</v>
      </c>
      <c r="AE260" s="81">
        <v>33894059.810000002</v>
      </c>
      <c r="AF260" s="81"/>
      <c r="AG260" s="81">
        <v>40407.5</v>
      </c>
      <c r="AH260" s="81">
        <v>275004.24</v>
      </c>
    </row>
    <row r="261" spans="1:34" x14ac:dyDescent="0.25">
      <c r="A261" s="7">
        <v>128325203</v>
      </c>
      <c r="B261" s="8" t="s">
        <v>390</v>
      </c>
      <c r="C261" s="8" t="s">
        <v>157</v>
      </c>
      <c r="D261" s="27">
        <v>51991</v>
      </c>
      <c r="E261" s="29">
        <v>3887</v>
      </c>
      <c r="F261" s="72">
        <v>8026730.5600000005</v>
      </c>
      <c r="G261" s="73">
        <v>39.72</v>
      </c>
      <c r="H261" s="29">
        <f t="shared" si="12"/>
        <v>22</v>
      </c>
      <c r="I261" s="38" t="str">
        <f t="array" ref="I261">H261&amp;CHOOSE(AND(H261&lt;&gt;{11,12,13})*MIN(4,MOD(H261,10))+1,"th","st","nd","rd","th")</f>
        <v>22nd</v>
      </c>
      <c r="J261" s="74">
        <v>0.77</v>
      </c>
      <c r="K261" s="75">
        <v>22261878.77</v>
      </c>
      <c r="L261" s="113">
        <v>1313.6189999999999</v>
      </c>
      <c r="M261" s="38">
        <v>414.02499999999998</v>
      </c>
      <c r="N261" s="72">
        <v>12885.69</v>
      </c>
      <c r="O261" s="29">
        <f t="shared" si="13"/>
        <v>53</v>
      </c>
      <c r="P261" s="38" t="str">
        <f t="array" ref="P261">O261&amp;CHOOSE(AND(O261&lt;&gt;{11,12,13})*MIN(4,MOD(O261,10))+1,"th","st","nd","rd","th")</f>
        <v>53rd</v>
      </c>
      <c r="Q261" s="76">
        <v>0.98939999999999995</v>
      </c>
      <c r="R261" s="77">
        <v>0.76</v>
      </c>
      <c r="S261" s="78">
        <v>1.2500000000000001E-2</v>
      </c>
      <c r="T261" s="79">
        <v>340</v>
      </c>
      <c r="U261" s="80">
        <v>8869033</v>
      </c>
      <c r="V261" s="72">
        <v>5133.6000000000004</v>
      </c>
      <c r="W261" s="29">
        <f t="shared" si="14"/>
        <v>24</v>
      </c>
      <c r="X261" s="38" t="str">
        <f t="array" ref="X261">W261&amp;CHOOSE(AND(W261&lt;&gt;{11,12,13})*MIN(4,MOD(W261,10))+1,"th","st","nd","rd","th")</f>
        <v>24th</v>
      </c>
      <c r="Y261" s="77">
        <v>0.28000000000000003</v>
      </c>
      <c r="Z261" s="77">
        <v>1.04</v>
      </c>
      <c r="AA261" s="81">
        <v>598908.81999999995</v>
      </c>
      <c r="AB261" s="82">
        <v>463935397</v>
      </c>
      <c r="AC261" s="83">
        <v>178748138</v>
      </c>
      <c r="AD261" s="81">
        <v>22274134.710000001</v>
      </c>
      <c r="AE261" s="81">
        <v>7421249.8200000003</v>
      </c>
      <c r="AF261" s="81"/>
      <c r="AG261" s="81">
        <v>6571.92</v>
      </c>
      <c r="AH261" s="81">
        <v>12255.94</v>
      </c>
    </row>
    <row r="262" spans="1:34" x14ac:dyDescent="0.25">
      <c r="A262" s="7">
        <v>128326303</v>
      </c>
      <c r="B262" s="8" t="s">
        <v>482</v>
      </c>
      <c r="C262" s="8" t="s">
        <v>157</v>
      </c>
      <c r="D262" s="27">
        <v>51017</v>
      </c>
      <c r="E262" s="29">
        <v>2202</v>
      </c>
      <c r="F262" s="72">
        <v>4721003.5</v>
      </c>
      <c r="G262" s="73">
        <v>42.02</v>
      </c>
      <c r="H262" s="29">
        <f t="shared" si="12"/>
        <v>28</v>
      </c>
      <c r="I262" s="38" t="str">
        <f t="array" ref="I262">H262&amp;CHOOSE(AND(H262&lt;&gt;{11,12,13})*MIN(4,MOD(H262,10))+1,"th","st","nd","rd","th")</f>
        <v>28th</v>
      </c>
      <c r="J262" s="74">
        <v>0.82</v>
      </c>
      <c r="K262" s="75">
        <v>16263639.76</v>
      </c>
      <c r="L262" s="113">
        <v>840.87599999999998</v>
      </c>
      <c r="M262" s="38">
        <v>240.374</v>
      </c>
      <c r="N262" s="72">
        <v>15041.52</v>
      </c>
      <c r="O262" s="29">
        <f t="shared" si="13"/>
        <v>80</v>
      </c>
      <c r="P262" s="38" t="str">
        <f t="array" ref="P262">O262&amp;CHOOSE(AND(O262&lt;&gt;{11,12,13})*MIN(4,MOD(O262,10))+1,"th","st","nd","rd","th")</f>
        <v>80th</v>
      </c>
      <c r="Q262" s="76">
        <v>0.84760000000000002</v>
      </c>
      <c r="R262" s="77">
        <v>0.7</v>
      </c>
      <c r="S262" s="78">
        <v>1.5100000000000001E-2</v>
      </c>
      <c r="T262" s="79">
        <v>177</v>
      </c>
      <c r="U262" s="80">
        <v>4313115</v>
      </c>
      <c r="V262" s="72">
        <v>3989.01</v>
      </c>
      <c r="W262" s="29">
        <f t="shared" si="14"/>
        <v>13</v>
      </c>
      <c r="X262" s="38" t="str">
        <f t="array" ref="X262">W262&amp;CHOOSE(AND(W262&lt;&gt;{11,12,13})*MIN(4,MOD(W262,10))+1,"th","st","nd","rd","th")</f>
        <v>13th</v>
      </c>
      <c r="Y262" s="77">
        <v>0.44</v>
      </c>
      <c r="Z262" s="77">
        <v>1.1399999999999999</v>
      </c>
      <c r="AA262" s="81">
        <v>274174.89</v>
      </c>
      <c r="AB262" s="82">
        <v>213451537</v>
      </c>
      <c r="AC262" s="83">
        <v>99093024</v>
      </c>
      <c r="AD262" s="81">
        <v>16296525.210000001</v>
      </c>
      <c r="AE262" s="81">
        <v>4441982.71</v>
      </c>
      <c r="AF262" s="81"/>
      <c r="AG262" s="81">
        <v>4845.8999999999996</v>
      </c>
      <c r="AH262" s="81">
        <v>32885.449999999997</v>
      </c>
    </row>
    <row r="263" spans="1:34" x14ac:dyDescent="0.25">
      <c r="A263" s="7">
        <v>128327303</v>
      </c>
      <c r="B263" s="8" t="s">
        <v>506</v>
      </c>
      <c r="C263" s="8" t="s">
        <v>157</v>
      </c>
      <c r="D263" s="27">
        <v>39848</v>
      </c>
      <c r="E263" s="29">
        <v>2739</v>
      </c>
      <c r="F263" s="72">
        <v>3494126.73</v>
      </c>
      <c r="G263" s="73">
        <v>32.01</v>
      </c>
      <c r="H263" s="29">
        <f t="shared" si="12"/>
        <v>8</v>
      </c>
      <c r="I263" s="38" t="str">
        <f t="array" ref="I263">H263&amp;CHOOSE(AND(H263&lt;&gt;{11,12,13})*MIN(4,MOD(H263,10))+1,"th","st","nd","rd","th")</f>
        <v>8th</v>
      </c>
      <c r="J263" s="74">
        <v>0.62</v>
      </c>
      <c r="K263" s="75">
        <v>17544158.420000002</v>
      </c>
      <c r="L263" s="113">
        <v>883.51400000000001</v>
      </c>
      <c r="M263" s="38">
        <v>342.15300000000002</v>
      </c>
      <c r="N263" s="72">
        <v>14313.97</v>
      </c>
      <c r="O263" s="29">
        <f t="shared" si="13"/>
        <v>73</v>
      </c>
      <c r="P263" s="38" t="str">
        <f t="array" ref="P263">O263&amp;CHOOSE(AND(O263&lt;&gt;{11,12,13})*MIN(4,MOD(O263,10))+1,"th","st","nd","rd","th")</f>
        <v>73rd</v>
      </c>
      <c r="Q263" s="76">
        <v>0.89070000000000005</v>
      </c>
      <c r="R263" s="77">
        <v>0.55000000000000004</v>
      </c>
      <c r="S263" s="78">
        <v>1.03E-2</v>
      </c>
      <c r="T263" s="79">
        <v>451</v>
      </c>
      <c r="U263" s="80">
        <v>4661103</v>
      </c>
      <c r="V263" s="72">
        <v>3802.91</v>
      </c>
      <c r="W263" s="29">
        <f t="shared" si="14"/>
        <v>10</v>
      </c>
      <c r="X263" s="38" t="str">
        <f t="array" ref="X263">W263&amp;CHOOSE(AND(W263&lt;&gt;{11,12,13})*MIN(4,MOD(W263,10))+1,"th","st","nd","rd","th")</f>
        <v>10th</v>
      </c>
      <c r="Y263" s="77">
        <v>0.47</v>
      </c>
      <c r="Z263" s="77">
        <v>1.02</v>
      </c>
      <c r="AA263" s="81">
        <v>283954.92</v>
      </c>
      <c r="AB263" s="82">
        <v>238708732</v>
      </c>
      <c r="AC263" s="83">
        <v>99052322</v>
      </c>
      <c r="AD263" s="81">
        <v>17548494.940000001</v>
      </c>
      <c r="AE263" s="81">
        <v>3206220.32</v>
      </c>
      <c r="AF263" s="81"/>
      <c r="AG263" s="81">
        <v>3951.49</v>
      </c>
      <c r="AH263" s="81">
        <v>4336.5200000000004</v>
      </c>
    </row>
    <row r="264" spans="1:34" x14ac:dyDescent="0.25">
      <c r="A264" s="7">
        <v>128328003</v>
      </c>
      <c r="B264" s="8" t="s">
        <v>602</v>
      </c>
      <c r="C264" s="8" t="s">
        <v>157</v>
      </c>
      <c r="D264" s="27">
        <v>51645</v>
      </c>
      <c r="E264" s="29">
        <v>2976</v>
      </c>
      <c r="F264" s="72">
        <v>6206459.5800000001</v>
      </c>
      <c r="G264" s="73">
        <v>40.380000000000003</v>
      </c>
      <c r="H264" s="29">
        <f t="shared" si="12"/>
        <v>24</v>
      </c>
      <c r="I264" s="38" t="str">
        <f t="array" ref="I264">H264&amp;CHOOSE(AND(H264&lt;&gt;{11,12,13})*MIN(4,MOD(H264,10))+1,"th","st","nd","rd","th")</f>
        <v>24th</v>
      </c>
      <c r="J264" s="74">
        <v>0.79</v>
      </c>
      <c r="K264" s="75">
        <v>19938499.890000001</v>
      </c>
      <c r="L264" s="113">
        <v>1056.9090000000001</v>
      </c>
      <c r="M264" s="38">
        <v>268.52199999999999</v>
      </c>
      <c r="N264" s="72">
        <v>15043.03</v>
      </c>
      <c r="O264" s="29">
        <f t="shared" si="13"/>
        <v>80</v>
      </c>
      <c r="P264" s="38" t="str">
        <f t="array" ref="P264">O264&amp;CHOOSE(AND(O264&lt;&gt;{11,12,13})*MIN(4,MOD(O264,10))+1,"th","st","nd","rd","th")</f>
        <v>80th</v>
      </c>
      <c r="Q264" s="76">
        <v>0.84750000000000003</v>
      </c>
      <c r="R264" s="77">
        <v>0.67</v>
      </c>
      <c r="S264" s="78">
        <v>1.34E-2</v>
      </c>
      <c r="T264" s="79">
        <v>278</v>
      </c>
      <c r="U264" s="80">
        <v>6397903</v>
      </c>
      <c r="V264" s="72">
        <v>4827.04</v>
      </c>
      <c r="W264" s="29">
        <f t="shared" si="14"/>
        <v>20</v>
      </c>
      <c r="X264" s="38" t="str">
        <f t="array" ref="X264">W264&amp;CHOOSE(AND(W264&lt;&gt;{11,12,13})*MIN(4,MOD(W264,10))+1,"th","st","nd","rd","th")</f>
        <v>20th</v>
      </c>
      <c r="Y264" s="77">
        <v>0.32</v>
      </c>
      <c r="Z264" s="77">
        <v>0.99</v>
      </c>
      <c r="AA264" s="81">
        <v>446583.03</v>
      </c>
      <c r="AB264" s="82">
        <v>333440575</v>
      </c>
      <c r="AC264" s="83">
        <v>130175555</v>
      </c>
      <c r="AD264" s="81">
        <v>19938499.890000001</v>
      </c>
      <c r="AE264" s="81">
        <v>5753085.0199999996</v>
      </c>
      <c r="AF264" s="81"/>
      <c r="AG264" s="81">
        <v>6791.53</v>
      </c>
      <c r="AH264" s="81"/>
    </row>
    <row r="265" spans="1:34" x14ac:dyDescent="0.25">
      <c r="A265" s="7">
        <v>106330703</v>
      </c>
      <c r="B265" s="8" t="s">
        <v>170</v>
      </c>
      <c r="C265" s="8" t="s">
        <v>171</v>
      </c>
      <c r="D265" s="27">
        <v>50228</v>
      </c>
      <c r="E265" s="29">
        <v>3139</v>
      </c>
      <c r="F265" s="72">
        <v>4016085.13</v>
      </c>
      <c r="G265" s="73">
        <v>25.47</v>
      </c>
      <c r="H265" s="29">
        <f t="shared" si="12"/>
        <v>3</v>
      </c>
      <c r="I265" s="38" t="str">
        <f t="array" ref="I265">H265&amp;CHOOSE(AND(H265&lt;&gt;{11,12,13})*MIN(4,MOD(H265,10))+1,"th","st","nd","rd","th")</f>
        <v>3rd</v>
      </c>
      <c r="J265" s="74">
        <v>0.5</v>
      </c>
      <c r="K265" s="75">
        <v>15332003</v>
      </c>
      <c r="L265" s="113">
        <v>1024.6130000000001</v>
      </c>
      <c r="M265" s="38">
        <v>257.892</v>
      </c>
      <c r="N265" s="72">
        <v>11954.73</v>
      </c>
      <c r="O265" s="29">
        <f t="shared" si="13"/>
        <v>33</v>
      </c>
      <c r="P265" s="38" t="str">
        <f t="array" ref="P265">O265&amp;CHOOSE(AND(O265&lt;&gt;{11,12,13})*MIN(4,MOD(O265,10))+1,"th","st","nd","rd","th")</f>
        <v>33rd</v>
      </c>
      <c r="Q265" s="76">
        <v>1.0664</v>
      </c>
      <c r="R265" s="77">
        <v>0.5</v>
      </c>
      <c r="S265" s="78">
        <v>8.6E-3</v>
      </c>
      <c r="T265" s="79">
        <v>488</v>
      </c>
      <c r="U265" s="80">
        <v>6418054</v>
      </c>
      <c r="V265" s="72">
        <v>5004.3100000000004</v>
      </c>
      <c r="W265" s="29">
        <f t="shared" si="14"/>
        <v>22</v>
      </c>
      <c r="X265" s="38" t="str">
        <f t="array" ref="X265">W265&amp;CHOOSE(AND(W265&lt;&gt;{11,12,13})*MIN(4,MOD(W265,10))+1,"th","st","nd","rd","th")</f>
        <v>22nd</v>
      </c>
      <c r="Y265" s="77">
        <v>0.3</v>
      </c>
      <c r="Z265" s="77">
        <v>0.8</v>
      </c>
      <c r="AA265" s="81">
        <v>351801.55</v>
      </c>
      <c r="AB265" s="82">
        <v>306776451</v>
      </c>
      <c r="AC265" s="83">
        <v>158299942</v>
      </c>
      <c r="AD265" s="81">
        <v>15334353</v>
      </c>
      <c r="AE265" s="81">
        <v>3648027.56</v>
      </c>
      <c r="AF265" s="81"/>
      <c r="AG265" s="81">
        <v>16256.02</v>
      </c>
      <c r="AH265" s="81">
        <v>2350</v>
      </c>
    </row>
    <row r="266" spans="1:34" x14ac:dyDescent="0.25">
      <c r="A266" s="7">
        <v>106330803</v>
      </c>
      <c r="B266" s="8" t="s">
        <v>172</v>
      </c>
      <c r="C266" s="8" t="s">
        <v>171</v>
      </c>
      <c r="D266" s="27">
        <v>48846</v>
      </c>
      <c r="E266" s="29">
        <v>4688</v>
      </c>
      <c r="F266" s="72">
        <v>9394601.8599999975</v>
      </c>
      <c r="G266" s="73">
        <v>41.03</v>
      </c>
      <c r="H266" s="29">
        <f t="shared" si="12"/>
        <v>26</v>
      </c>
      <c r="I266" s="38" t="str">
        <f t="array" ref="I266">H266&amp;CHOOSE(AND(H266&lt;&gt;{11,12,13})*MIN(4,MOD(H266,10))+1,"th","st","nd","rd","th")</f>
        <v>26th</v>
      </c>
      <c r="J266" s="74">
        <v>0.8</v>
      </c>
      <c r="K266" s="75">
        <v>21838320.239999998</v>
      </c>
      <c r="L266" s="113">
        <v>1559.7619999999999</v>
      </c>
      <c r="M266" s="38">
        <v>372.149</v>
      </c>
      <c r="N266" s="72">
        <v>11304</v>
      </c>
      <c r="O266" s="29">
        <f t="shared" si="13"/>
        <v>19</v>
      </c>
      <c r="P266" s="38" t="str">
        <f t="array" ref="P266">O266&amp;CHOOSE(AND(O266&lt;&gt;{11,12,13})*MIN(4,MOD(O266,10))+1,"th","st","nd","rd","th")</f>
        <v>19th</v>
      </c>
      <c r="Q266" s="76">
        <v>1.1277999999999999</v>
      </c>
      <c r="R266" s="77">
        <v>0.8</v>
      </c>
      <c r="S266" s="78">
        <v>1.1299999999999999E-2</v>
      </c>
      <c r="T266" s="79">
        <v>402</v>
      </c>
      <c r="U266" s="80">
        <v>11491102</v>
      </c>
      <c r="V266" s="72">
        <v>5948.05</v>
      </c>
      <c r="W266" s="29">
        <f t="shared" si="14"/>
        <v>35</v>
      </c>
      <c r="X266" s="38" t="str">
        <f t="array" ref="X266">W266&amp;CHOOSE(AND(W266&lt;&gt;{11,12,13})*MIN(4,MOD(W266,10))+1,"th","st","nd","rd","th")</f>
        <v>35th</v>
      </c>
      <c r="Y266" s="77">
        <v>0.17</v>
      </c>
      <c r="Z266" s="77">
        <v>0.97</v>
      </c>
      <c r="AA266" s="81">
        <v>715390.79</v>
      </c>
      <c r="AB266" s="82">
        <v>612983343</v>
      </c>
      <c r="AC266" s="83">
        <v>219705211</v>
      </c>
      <c r="AD266" s="81">
        <v>21870261.41</v>
      </c>
      <c r="AE266" s="81">
        <v>8652264.4499999993</v>
      </c>
      <c r="AF266" s="81"/>
      <c r="AG266" s="81">
        <v>26946.62</v>
      </c>
      <c r="AH266" s="81">
        <v>31941.17</v>
      </c>
    </row>
    <row r="267" spans="1:34" x14ac:dyDescent="0.25">
      <c r="A267" s="7">
        <v>106338003</v>
      </c>
      <c r="B267" s="8" t="s">
        <v>505</v>
      </c>
      <c r="C267" s="8" t="s">
        <v>171</v>
      </c>
      <c r="D267" s="27">
        <v>43853</v>
      </c>
      <c r="E267" s="29">
        <v>8471</v>
      </c>
      <c r="F267" s="72">
        <v>12081041.709999999</v>
      </c>
      <c r="G267" s="73">
        <v>32.520000000000003</v>
      </c>
      <c r="H267" s="29">
        <f t="shared" si="12"/>
        <v>9</v>
      </c>
      <c r="I267" s="38" t="str">
        <f t="array" ref="I267">H267&amp;CHOOSE(AND(H267&lt;&gt;{11,12,13})*MIN(4,MOD(H267,10))+1,"th","st","nd","rd","th")</f>
        <v>9th</v>
      </c>
      <c r="J267" s="74">
        <v>0.63</v>
      </c>
      <c r="K267" s="75">
        <v>36907707.960000001</v>
      </c>
      <c r="L267" s="113">
        <v>2247.8110000000001</v>
      </c>
      <c r="M267" s="38">
        <v>516.58100000000002</v>
      </c>
      <c r="N267" s="72">
        <v>13351.11</v>
      </c>
      <c r="O267" s="29">
        <f t="shared" si="13"/>
        <v>60</v>
      </c>
      <c r="P267" s="38" t="str">
        <f t="array" ref="P267">O267&amp;CHOOSE(AND(O267&lt;&gt;{11,12,13})*MIN(4,MOD(O267,10))+1,"th","st","nd","rd","th")</f>
        <v>60th</v>
      </c>
      <c r="Q267" s="76">
        <v>0.95489999999999997</v>
      </c>
      <c r="R267" s="77">
        <v>0.6</v>
      </c>
      <c r="S267" s="78">
        <v>1.04E-2</v>
      </c>
      <c r="T267" s="79">
        <v>446</v>
      </c>
      <c r="U267" s="80">
        <v>16096154</v>
      </c>
      <c r="V267" s="72">
        <v>5822.67</v>
      </c>
      <c r="W267" s="29">
        <f t="shared" si="14"/>
        <v>32</v>
      </c>
      <c r="X267" s="38" t="str">
        <f t="array" ref="X267">W267&amp;CHOOSE(AND(W267&lt;&gt;{11,12,13})*MIN(4,MOD(W267,10))+1,"th","st","nd","rd","th")</f>
        <v>32nd</v>
      </c>
      <c r="Y267" s="77">
        <v>0.18</v>
      </c>
      <c r="Z267" s="77">
        <v>0.78</v>
      </c>
      <c r="AA267" s="81">
        <v>1118601.6299999999</v>
      </c>
      <c r="AB267" s="82">
        <v>813288540</v>
      </c>
      <c r="AC267" s="83">
        <v>353099457</v>
      </c>
      <c r="AD267" s="81">
        <v>36920817.960000001</v>
      </c>
      <c r="AE267" s="81">
        <v>10832134.98</v>
      </c>
      <c r="AF267" s="81"/>
      <c r="AG267" s="81">
        <v>130305.1</v>
      </c>
      <c r="AH267" s="81">
        <v>13110</v>
      </c>
    </row>
    <row r="268" spans="1:34" x14ac:dyDescent="0.25">
      <c r="A268" s="7">
        <v>111343603</v>
      </c>
      <c r="B268" s="8" t="s">
        <v>353</v>
      </c>
      <c r="C268" s="8" t="s">
        <v>354</v>
      </c>
      <c r="D268" s="27">
        <v>50674</v>
      </c>
      <c r="E268" s="29">
        <v>9147</v>
      </c>
      <c r="F268" s="72">
        <v>17572988.16</v>
      </c>
      <c r="G268" s="73">
        <v>37.909999999999997</v>
      </c>
      <c r="H268" s="29">
        <f t="shared" si="12"/>
        <v>19</v>
      </c>
      <c r="I268" s="38" t="str">
        <f t="array" ref="I268">H268&amp;CHOOSE(AND(H268&lt;&gt;{11,12,13})*MIN(4,MOD(H268,10))+1,"th","st","nd","rd","th")</f>
        <v>19th</v>
      </c>
      <c r="J268" s="74">
        <v>0.74</v>
      </c>
      <c r="K268" s="75">
        <v>35640371.530000001</v>
      </c>
      <c r="L268" s="113">
        <v>2889.4059999999999</v>
      </c>
      <c r="M268" s="38">
        <v>643.74400000000003</v>
      </c>
      <c r="N268" s="72">
        <v>10087.42</v>
      </c>
      <c r="O268" s="29">
        <f t="shared" si="13"/>
        <v>6</v>
      </c>
      <c r="P268" s="38" t="str">
        <f t="array" ref="P268">O268&amp;CHOOSE(AND(O268&lt;&gt;{11,12,13})*MIN(4,MOD(O268,10))+1,"th","st","nd","rd","th")</f>
        <v>6th</v>
      </c>
      <c r="Q268" s="76">
        <v>1.2639</v>
      </c>
      <c r="R268" s="77">
        <v>0.74</v>
      </c>
      <c r="S268" s="78">
        <v>9.2999999999999992E-3</v>
      </c>
      <c r="T268" s="79">
        <v>476</v>
      </c>
      <c r="U268" s="80">
        <v>26146602</v>
      </c>
      <c r="V268" s="72">
        <v>7400.37</v>
      </c>
      <c r="W268" s="29">
        <f t="shared" si="14"/>
        <v>53</v>
      </c>
      <c r="X268" s="38" t="str">
        <f t="array" ref="X268">W268&amp;CHOOSE(AND(W268&lt;&gt;{11,12,13})*MIN(4,MOD(W268,10))+1,"th","st","nd","rd","th")</f>
        <v>53rd</v>
      </c>
      <c r="Y268" s="77">
        <v>0</v>
      </c>
      <c r="Z268" s="77">
        <v>0.74</v>
      </c>
      <c r="AA268" s="81">
        <v>520828.3</v>
      </c>
      <c r="AB268" s="82">
        <v>1448410834</v>
      </c>
      <c r="AC268" s="83">
        <v>446270464</v>
      </c>
      <c r="AD268" s="81">
        <v>35664068.619999997</v>
      </c>
      <c r="AE268" s="81">
        <v>16963720.890000001</v>
      </c>
      <c r="AF268" s="81"/>
      <c r="AG268" s="81">
        <v>88438.97</v>
      </c>
      <c r="AH268" s="81">
        <v>23697.09</v>
      </c>
    </row>
    <row r="269" spans="1:34" x14ac:dyDescent="0.25">
      <c r="A269" s="7">
        <v>119350303</v>
      </c>
      <c r="B269" s="8" t="s">
        <v>95</v>
      </c>
      <c r="C269" s="8" t="s">
        <v>96</v>
      </c>
      <c r="D269" s="27">
        <v>76693</v>
      </c>
      <c r="E269" s="29">
        <v>9066</v>
      </c>
      <c r="F269" s="72">
        <v>32561598.420000002</v>
      </c>
      <c r="G269" s="73">
        <v>46.83</v>
      </c>
      <c r="H269" s="29">
        <f t="shared" si="12"/>
        <v>40</v>
      </c>
      <c r="I269" s="38" t="str">
        <f t="array" ref="I269">H269&amp;CHOOSE(AND(H269&lt;&gt;{11,12,13})*MIN(4,MOD(H269,10))+1,"th","st","nd","rd","th")</f>
        <v>40th</v>
      </c>
      <c r="J269" s="74">
        <v>0.91</v>
      </c>
      <c r="K269" s="75">
        <v>45082682.520000003</v>
      </c>
      <c r="L269" s="113">
        <v>3368.8319999999999</v>
      </c>
      <c r="M269" s="38">
        <v>276.24200000000002</v>
      </c>
      <c r="N269" s="72">
        <v>12368.11</v>
      </c>
      <c r="O269" s="29">
        <f t="shared" si="13"/>
        <v>42</v>
      </c>
      <c r="P269" s="38" t="str">
        <f t="array" ref="P269">O269&amp;CHOOSE(AND(O269&lt;&gt;{11,12,13})*MIN(4,MOD(O269,10))+1,"th","st","nd","rd","th")</f>
        <v>42nd</v>
      </c>
      <c r="Q269" s="76">
        <v>1.0307999999999999</v>
      </c>
      <c r="R269" s="77">
        <v>0.91</v>
      </c>
      <c r="S269" s="78">
        <v>1.14E-2</v>
      </c>
      <c r="T269" s="79">
        <v>397</v>
      </c>
      <c r="U269" s="80">
        <v>39316908</v>
      </c>
      <c r="V269" s="72">
        <v>10786.31</v>
      </c>
      <c r="W269" s="29">
        <f t="shared" si="14"/>
        <v>84</v>
      </c>
      <c r="X269" s="38" t="str">
        <f t="array" ref="X269">W269&amp;CHOOSE(AND(W269&lt;&gt;{11,12,13})*MIN(4,MOD(W269,10))+1,"th","st","nd","rd","th")</f>
        <v>84th</v>
      </c>
      <c r="Y269" s="77">
        <v>0</v>
      </c>
      <c r="Z269" s="77">
        <v>0.91</v>
      </c>
      <c r="AA269" s="81">
        <v>814406.22</v>
      </c>
      <c r="AB269" s="82">
        <v>1879127646</v>
      </c>
      <c r="AC269" s="83">
        <v>969923636</v>
      </c>
      <c r="AD269" s="81">
        <v>45082682.520000003</v>
      </c>
      <c r="AE269" s="81">
        <v>31712888.280000001</v>
      </c>
      <c r="AF269" s="81"/>
      <c r="AG269" s="81">
        <v>34303.919999999998</v>
      </c>
      <c r="AH269" s="81"/>
    </row>
    <row r="270" spans="1:34" x14ac:dyDescent="0.25">
      <c r="A270" s="7">
        <v>119351303</v>
      </c>
      <c r="B270" s="8" t="s">
        <v>186</v>
      </c>
      <c r="C270" s="8" t="s">
        <v>96</v>
      </c>
      <c r="D270" s="27">
        <v>37135</v>
      </c>
      <c r="E270" s="29">
        <v>4681</v>
      </c>
      <c r="F270" s="72">
        <v>7917751.0899999989</v>
      </c>
      <c r="G270" s="73">
        <v>45.55</v>
      </c>
      <c r="H270" s="29">
        <f t="shared" si="12"/>
        <v>37</v>
      </c>
      <c r="I270" s="38" t="str">
        <f t="array" ref="I270">H270&amp;CHOOSE(AND(H270&lt;&gt;{11,12,13})*MIN(4,MOD(H270,10))+1,"th","st","nd","rd","th")</f>
        <v>37th</v>
      </c>
      <c r="J270" s="74">
        <v>0.89</v>
      </c>
      <c r="K270" s="75">
        <v>25365254.280000001</v>
      </c>
      <c r="L270" s="113">
        <v>1704.0809999999999</v>
      </c>
      <c r="M270" s="38">
        <v>791.18399999999997</v>
      </c>
      <c r="N270" s="72">
        <v>10165.35</v>
      </c>
      <c r="O270" s="29">
        <f t="shared" si="13"/>
        <v>6</v>
      </c>
      <c r="P270" s="38" t="str">
        <f t="array" ref="P270">O270&amp;CHOOSE(AND(O270&lt;&gt;{11,12,13})*MIN(4,MOD(O270,10))+1,"th","st","nd","rd","th")</f>
        <v>6th</v>
      </c>
      <c r="Q270" s="76">
        <v>1.2542</v>
      </c>
      <c r="R270" s="77">
        <v>0.89</v>
      </c>
      <c r="S270" s="78">
        <v>1.6299999999999999E-2</v>
      </c>
      <c r="T270" s="79">
        <v>132</v>
      </c>
      <c r="U270" s="80">
        <v>6702883</v>
      </c>
      <c r="V270" s="72">
        <v>2686.24</v>
      </c>
      <c r="W270" s="29">
        <f t="shared" si="14"/>
        <v>4</v>
      </c>
      <c r="X270" s="38" t="str">
        <f t="array" ref="X270">W270&amp;CHOOSE(AND(W270&lt;&gt;{11,12,13})*MIN(4,MOD(W270,10))+1,"th","st","nd","rd","th")</f>
        <v>4th</v>
      </c>
      <c r="Y270" s="77">
        <v>0.62</v>
      </c>
      <c r="Z270" s="77">
        <v>1.51</v>
      </c>
      <c r="AA270" s="81">
        <v>625868.6</v>
      </c>
      <c r="AB270" s="82">
        <v>325393696</v>
      </c>
      <c r="AC270" s="83">
        <v>160322440</v>
      </c>
      <c r="AD270" s="81">
        <v>25365254.280000001</v>
      </c>
      <c r="AE270" s="81">
        <v>7011435.7199999997</v>
      </c>
      <c r="AF270" s="81">
        <v>270730.05</v>
      </c>
      <c r="AG270" s="81">
        <v>9716.7199999999993</v>
      </c>
      <c r="AH270" s="81"/>
    </row>
    <row r="271" spans="1:34" x14ac:dyDescent="0.25">
      <c r="A271" s="7">
        <v>119352203</v>
      </c>
      <c r="B271" s="8" t="s">
        <v>262</v>
      </c>
      <c r="C271" s="8" t="s">
        <v>96</v>
      </c>
      <c r="D271" s="27">
        <v>50708</v>
      </c>
      <c r="E271" s="29">
        <v>5577</v>
      </c>
      <c r="F271" s="72">
        <v>12201075.270000001</v>
      </c>
      <c r="G271" s="73">
        <v>43.14</v>
      </c>
      <c r="H271" s="29">
        <f t="shared" si="12"/>
        <v>32</v>
      </c>
      <c r="I271" s="38" t="str">
        <f t="array" ref="I271">H271&amp;CHOOSE(AND(H271&lt;&gt;{11,12,13})*MIN(4,MOD(H271,10))+1,"th","st","nd","rd","th")</f>
        <v>32nd</v>
      </c>
      <c r="J271" s="74">
        <v>0.84</v>
      </c>
      <c r="K271" s="75">
        <v>19256189.800000001</v>
      </c>
      <c r="L271" s="113">
        <v>1563.671</v>
      </c>
      <c r="M271" s="38">
        <v>302.93200000000002</v>
      </c>
      <c r="N271" s="72">
        <v>10316.17</v>
      </c>
      <c r="O271" s="29">
        <f t="shared" si="13"/>
        <v>8</v>
      </c>
      <c r="P271" s="38" t="str">
        <f t="array" ref="P271">O271&amp;CHOOSE(AND(O271&lt;&gt;{11,12,13})*MIN(4,MOD(O271,10))+1,"th","st","nd","rd","th")</f>
        <v>8th</v>
      </c>
      <c r="Q271" s="76">
        <v>1.2358</v>
      </c>
      <c r="R271" s="77">
        <v>0.84</v>
      </c>
      <c r="S271" s="78">
        <v>1.24E-2</v>
      </c>
      <c r="T271" s="79">
        <v>351</v>
      </c>
      <c r="U271" s="80">
        <v>13593968</v>
      </c>
      <c r="V271" s="72">
        <v>7282.73</v>
      </c>
      <c r="W271" s="29">
        <f t="shared" si="14"/>
        <v>51</v>
      </c>
      <c r="X271" s="38" t="str">
        <f t="array" ref="X271">W271&amp;CHOOSE(AND(W271&lt;&gt;{11,12,13})*MIN(4,MOD(W271,10))+1,"th","st","nd","rd","th")</f>
        <v>51st</v>
      </c>
      <c r="Y271" s="77">
        <v>0</v>
      </c>
      <c r="Z271" s="77">
        <v>0.84</v>
      </c>
      <c r="AA271" s="81">
        <v>336055.3</v>
      </c>
      <c r="AB271" s="82">
        <v>668233637</v>
      </c>
      <c r="AC271" s="83">
        <v>316836499</v>
      </c>
      <c r="AD271" s="81">
        <v>19256189.800000001</v>
      </c>
      <c r="AE271" s="81">
        <v>11865019.970000001</v>
      </c>
      <c r="AF271" s="81"/>
      <c r="AG271" s="81"/>
      <c r="AH271" s="81"/>
    </row>
    <row r="272" spans="1:34" x14ac:dyDescent="0.25">
      <c r="A272" s="7">
        <v>119354603</v>
      </c>
      <c r="B272" s="8" t="s">
        <v>367</v>
      </c>
      <c r="C272" s="8" t="s">
        <v>96</v>
      </c>
      <c r="D272" s="27">
        <v>55334</v>
      </c>
      <c r="E272" s="29">
        <v>5001</v>
      </c>
      <c r="F272" s="72">
        <v>11744311.07</v>
      </c>
      <c r="G272" s="73">
        <v>42.44</v>
      </c>
      <c r="H272" s="29">
        <f t="shared" si="12"/>
        <v>30</v>
      </c>
      <c r="I272" s="38" t="str">
        <f t="array" ref="I272">H272&amp;CHOOSE(AND(H272&lt;&gt;{11,12,13})*MIN(4,MOD(H272,10))+1,"th","st","nd","rd","th")</f>
        <v>30th</v>
      </c>
      <c r="J272" s="74">
        <v>0.83</v>
      </c>
      <c r="K272" s="75">
        <v>21907341.120000001</v>
      </c>
      <c r="L272" s="113">
        <v>1534.27</v>
      </c>
      <c r="M272" s="38">
        <v>153.322</v>
      </c>
      <c r="N272" s="72">
        <v>12981.42</v>
      </c>
      <c r="O272" s="29">
        <f t="shared" si="13"/>
        <v>55</v>
      </c>
      <c r="P272" s="38" t="str">
        <f t="array" ref="P272">O272&amp;CHOOSE(AND(O272&lt;&gt;{11,12,13})*MIN(4,MOD(O272,10))+1,"th","st","nd","rd","th")</f>
        <v>55th</v>
      </c>
      <c r="Q272" s="76">
        <v>0.98209999999999997</v>
      </c>
      <c r="R272" s="77">
        <v>0.82</v>
      </c>
      <c r="S272" s="78">
        <v>1.23E-2</v>
      </c>
      <c r="T272" s="79">
        <v>357</v>
      </c>
      <c r="U272" s="80">
        <v>13163760</v>
      </c>
      <c r="V272" s="72">
        <v>7800.32</v>
      </c>
      <c r="W272" s="29">
        <f t="shared" si="14"/>
        <v>58</v>
      </c>
      <c r="X272" s="38" t="str">
        <f t="array" ref="X272">W272&amp;CHOOSE(AND(W272&lt;&gt;{11,12,13})*MIN(4,MOD(W272,10))+1,"th","st","nd","rd","th")</f>
        <v>58th</v>
      </c>
      <c r="Y272" s="77">
        <v>0</v>
      </c>
      <c r="Z272" s="77">
        <v>0.82</v>
      </c>
      <c r="AA272" s="81">
        <v>339619.46</v>
      </c>
      <c r="AB272" s="82">
        <v>672922677</v>
      </c>
      <c r="AC272" s="83">
        <v>280972990</v>
      </c>
      <c r="AD272" s="81">
        <v>22218075.469999999</v>
      </c>
      <c r="AE272" s="81">
        <v>11389138.99</v>
      </c>
      <c r="AF272" s="81"/>
      <c r="AG272" s="81">
        <v>15552.62</v>
      </c>
      <c r="AH272" s="81">
        <v>310734.34999999998</v>
      </c>
    </row>
    <row r="273" spans="1:34" x14ac:dyDescent="0.25">
      <c r="A273" s="7">
        <v>119355503</v>
      </c>
      <c r="B273" s="8" t="s">
        <v>399</v>
      </c>
      <c r="C273" s="8" t="s">
        <v>96</v>
      </c>
      <c r="D273" s="27">
        <v>47580</v>
      </c>
      <c r="E273" s="29">
        <v>6622</v>
      </c>
      <c r="F273" s="72">
        <v>17045781.66</v>
      </c>
      <c r="G273" s="73">
        <v>54.1</v>
      </c>
      <c r="H273" s="29">
        <f t="shared" si="12"/>
        <v>58</v>
      </c>
      <c r="I273" s="38" t="str">
        <f t="array" ref="I273">H273&amp;CHOOSE(AND(H273&lt;&gt;{11,12,13})*MIN(4,MOD(H273,10))+1,"th","st","nd","rd","th")</f>
        <v>58th</v>
      </c>
      <c r="J273" s="74">
        <v>1.05</v>
      </c>
      <c r="K273" s="75">
        <v>24954012.07</v>
      </c>
      <c r="L273" s="113">
        <v>1882.933</v>
      </c>
      <c r="M273" s="38">
        <v>437.60199999999998</v>
      </c>
      <c r="N273" s="72">
        <v>10753.56</v>
      </c>
      <c r="O273" s="29">
        <f t="shared" si="13"/>
        <v>11</v>
      </c>
      <c r="P273" s="38" t="str">
        <f t="array" ref="P273">O273&amp;CHOOSE(AND(O273&lt;&gt;{11,12,13})*MIN(4,MOD(O273,10))+1,"th","st","nd","rd","th")</f>
        <v>11th</v>
      </c>
      <c r="Q273" s="76">
        <v>1.1856</v>
      </c>
      <c r="R273" s="77">
        <v>1.05</v>
      </c>
      <c r="S273" s="78">
        <v>1.37E-2</v>
      </c>
      <c r="T273" s="79">
        <v>254</v>
      </c>
      <c r="U273" s="80">
        <v>17167631</v>
      </c>
      <c r="V273" s="72">
        <v>7398.13</v>
      </c>
      <c r="W273" s="29">
        <f t="shared" si="14"/>
        <v>52</v>
      </c>
      <c r="X273" s="38" t="str">
        <f t="array" ref="X273">W273&amp;CHOOSE(AND(W273&lt;&gt;{11,12,13})*MIN(4,MOD(W273,10))+1,"th","st","nd","rd","th")</f>
        <v>52nd</v>
      </c>
      <c r="Y273" s="77">
        <v>0</v>
      </c>
      <c r="Z273" s="77">
        <v>1.05</v>
      </c>
      <c r="AA273" s="81">
        <v>261103.29</v>
      </c>
      <c r="AB273" s="82">
        <v>940113833</v>
      </c>
      <c r="AC273" s="83">
        <v>303917391</v>
      </c>
      <c r="AD273" s="81">
        <v>25015122.59</v>
      </c>
      <c r="AE273" s="81">
        <v>16751209.98</v>
      </c>
      <c r="AF273" s="81"/>
      <c r="AG273" s="81">
        <v>33468.39</v>
      </c>
      <c r="AH273" s="81">
        <v>61110.52</v>
      </c>
    </row>
    <row r="274" spans="1:34" x14ac:dyDescent="0.25">
      <c r="A274" s="7">
        <v>119356503</v>
      </c>
      <c r="B274" s="8" t="s">
        <v>443</v>
      </c>
      <c r="C274" s="8" t="s">
        <v>96</v>
      </c>
      <c r="D274" s="27">
        <v>63734</v>
      </c>
      <c r="E274" s="29">
        <v>7918</v>
      </c>
      <c r="F274" s="72">
        <v>33035055.879999999</v>
      </c>
      <c r="G274" s="73">
        <v>65.459999999999994</v>
      </c>
      <c r="H274" s="29">
        <f t="shared" si="12"/>
        <v>81</v>
      </c>
      <c r="I274" s="38" t="str">
        <f t="array" ref="I274">H274&amp;CHOOSE(AND(H274&lt;&gt;{11,12,13})*MIN(4,MOD(H274,10))+1,"th","st","nd","rd","th")</f>
        <v>81st</v>
      </c>
      <c r="J274" s="74">
        <v>1.28</v>
      </c>
      <c r="K274" s="75">
        <v>47154442.979999997</v>
      </c>
      <c r="L274" s="113">
        <v>3063.3249999999998</v>
      </c>
      <c r="M274" s="38">
        <v>273.59699999999998</v>
      </c>
      <c r="N274" s="72">
        <v>14131.12</v>
      </c>
      <c r="O274" s="29">
        <f t="shared" si="13"/>
        <v>70</v>
      </c>
      <c r="P274" s="38" t="str">
        <f t="array" ref="P274">O274&amp;CHOOSE(AND(O274&lt;&gt;{11,12,13})*MIN(4,MOD(O274,10))+1,"th","st","nd","rd","th")</f>
        <v>70th</v>
      </c>
      <c r="Q274" s="76">
        <v>0.9022</v>
      </c>
      <c r="R274" s="77">
        <v>1.1499999999999999</v>
      </c>
      <c r="S274" s="78">
        <v>1.52E-2</v>
      </c>
      <c r="T274" s="79">
        <v>172</v>
      </c>
      <c r="U274" s="80">
        <v>29934762</v>
      </c>
      <c r="V274" s="72">
        <v>8970.77</v>
      </c>
      <c r="W274" s="29">
        <f t="shared" si="14"/>
        <v>70</v>
      </c>
      <c r="X274" s="38" t="str">
        <f t="array" ref="X274">W274&amp;CHOOSE(AND(W274&lt;&gt;{11,12,13})*MIN(4,MOD(W274,10))+1,"th","st","nd","rd","th")</f>
        <v>70th</v>
      </c>
      <c r="Y274" s="77">
        <v>0</v>
      </c>
      <c r="Z274" s="77">
        <v>1.1499999999999999</v>
      </c>
      <c r="AA274" s="81">
        <v>1199222.02</v>
      </c>
      <c r="AB274" s="82">
        <v>1620048058</v>
      </c>
      <c r="AC274" s="83">
        <v>549137624</v>
      </c>
      <c r="AD274" s="81">
        <v>47579279.200000003</v>
      </c>
      <c r="AE274" s="81">
        <v>31749309.280000001</v>
      </c>
      <c r="AF274" s="81"/>
      <c r="AG274" s="81">
        <v>86524.58</v>
      </c>
      <c r="AH274" s="81">
        <v>424836.22</v>
      </c>
    </row>
    <row r="275" spans="1:34" x14ac:dyDescent="0.25">
      <c r="A275" s="7">
        <v>119356603</v>
      </c>
      <c r="B275" s="8" t="s">
        <v>464</v>
      </c>
      <c r="C275" s="8" t="s">
        <v>96</v>
      </c>
      <c r="D275" s="27">
        <v>49183</v>
      </c>
      <c r="E275" s="29">
        <v>3759</v>
      </c>
      <c r="F275" s="72">
        <v>7449472.9800000004</v>
      </c>
      <c r="G275" s="73">
        <v>40.29</v>
      </c>
      <c r="H275" s="29">
        <f t="shared" si="12"/>
        <v>23</v>
      </c>
      <c r="I275" s="38" t="str">
        <f t="array" ref="I275">H275&amp;CHOOSE(AND(H275&lt;&gt;{11,12,13})*MIN(4,MOD(H275,10))+1,"th","st","nd","rd","th")</f>
        <v>23rd</v>
      </c>
      <c r="J275" s="74">
        <v>0.79</v>
      </c>
      <c r="K275" s="75">
        <v>13061278.220000001</v>
      </c>
      <c r="L275" s="113">
        <v>1010.335</v>
      </c>
      <c r="M275" s="38">
        <v>150.74100000000001</v>
      </c>
      <c r="N275" s="72">
        <v>11249.29</v>
      </c>
      <c r="O275" s="29">
        <f t="shared" si="13"/>
        <v>17</v>
      </c>
      <c r="P275" s="38" t="str">
        <f t="array" ref="P275">O275&amp;CHOOSE(AND(O275&lt;&gt;{11,12,13})*MIN(4,MOD(O275,10))+1,"th","st","nd","rd","th")</f>
        <v>17th</v>
      </c>
      <c r="Q275" s="76">
        <v>1.1333</v>
      </c>
      <c r="R275" s="77">
        <v>0.79</v>
      </c>
      <c r="S275" s="78">
        <v>1.29E-2</v>
      </c>
      <c r="T275" s="79">
        <v>314</v>
      </c>
      <c r="U275" s="80">
        <v>7972027</v>
      </c>
      <c r="V275" s="72">
        <v>6866.07</v>
      </c>
      <c r="W275" s="29">
        <f t="shared" si="14"/>
        <v>48</v>
      </c>
      <c r="X275" s="38" t="str">
        <f t="array" ref="X275">W275&amp;CHOOSE(AND(W275&lt;&gt;{11,12,13})*MIN(4,MOD(W275,10))+1,"th","st","nd","rd","th")</f>
        <v>48th</v>
      </c>
      <c r="Y275" s="77">
        <v>0.04</v>
      </c>
      <c r="Z275" s="77">
        <v>0.83</v>
      </c>
      <c r="AA275" s="81">
        <v>224296.7</v>
      </c>
      <c r="AB275" s="82">
        <v>389076530</v>
      </c>
      <c r="AC275" s="83">
        <v>188606619</v>
      </c>
      <c r="AD275" s="81">
        <v>13070617.68</v>
      </c>
      <c r="AE275" s="81">
        <v>7219817.8300000001</v>
      </c>
      <c r="AF275" s="81"/>
      <c r="AG275" s="81">
        <v>5358.45</v>
      </c>
      <c r="AH275" s="81">
        <v>9339.4599999999991</v>
      </c>
    </row>
    <row r="276" spans="1:34" x14ac:dyDescent="0.25">
      <c r="A276" s="7">
        <v>119357003</v>
      </c>
      <c r="B276" s="8" t="s">
        <v>518</v>
      </c>
      <c r="C276" s="8" t="s">
        <v>96</v>
      </c>
      <c r="D276" s="27">
        <v>44978</v>
      </c>
      <c r="E276" s="29">
        <v>4856</v>
      </c>
      <c r="F276" s="72">
        <v>15571964.57</v>
      </c>
      <c r="G276" s="73">
        <v>71.3</v>
      </c>
      <c r="H276" s="29">
        <f t="shared" si="12"/>
        <v>89</v>
      </c>
      <c r="I276" s="38" t="str">
        <f t="array" ref="I276">H276&amp;CHOOSE(AND(H276&lt;&gt;{11,12,13})*MIN(4,MOD(H276,10))+1,"th","st","nd","rd","th")</f>
        <v>89th</v>
      </c>
      <c r="J276" s="74">
        <v>1.39</v>
      </c>
      <c r="K276" s="75">
        <v>23450018.780000001</v>
      </c>
      <c r="L276" s="113">
        <v>1574.2940000000001</v>
      </c>
      <c r="M276" s="38">
        <v>306.00599999999997</v>
      </c>
      <c r="N276" s="72">
        <v>12471.42</v>
      </c>
      <c r="O276" s="29">
        <f t="shared" si="13"/>
        <v>44</v>
      </c>
      <c r="P276" s="38" t="str">
        <f t="array" ref="P276">O276&amp;CHOOSE(AND(O276&lt;&gt;{11,12,13})*MIN(4,MOD(O276,10))+1,"th","st","nd","rd","th")</f>
        <v>44th</v>
      </c>
      <c r="Q276" s="76">
        <v>1.0223</v>
      </c>
      <c r="R276" s="77">
        <v>1.39</v>
      </c>
      <c r="S276" s="78">
        <v>1.47E-2</v>
      </c>
      <c r="T276" s="79">
        <v>201</v>
      </c>
      <c r="U276" s="80">
        <v>14600820</v>
      </c>
      <c r="V276" s="72">
        <v>7765.15</v>
      </c>
      <c r="W276" s="29">
        <f t="shared" si="14"/>
        <v>57</v>
      </c>
      <c r="X276" s="38" t="str">
        <f t="array" ref="X276">W276&amp;CHOOSE(AND(W276&lt;&gt;{11,12,13})*MIN(4,MOD(W276,10))+1,"th","st","nd","rd","th")</f>
        <v>57th</v>
      </c>
      <c r="Y276" s="77">
        <v>0</v>
      </c>
      <c r="Z276" s="77">
        <v>1.39</v>
      </c>
      <c r="AA276" s="81">
        <v>463005.23</v>
      </c>
      <c r="AB276" s="82">
        <v>762711314</v>
      </c>
      <c r="AC276" s="83">
        <v>295319117</v>
      </c>
      <c r="AD276" s="81">
        <v>23450018.780000001</v>
      </c>
      <c r="AE276" s="81">
        <v>15071846.390000001</v>
      </c>
      <c r="AF276" s="81"/>
      <c r="AG276" s="81">
        <v>37112.949999999997</v>
      </c>
      <c r="AH276" s="81"/>
    </row>
    <row r="277" spans="1:34" x14ac:dyDescent="0.25">
      <c r="A277" s="7">
        <v>119357402</v>
      </c>
      <c r="B277" s="8" t="s">
        <v>532</v>
      </c>
      <c r="C277" s="8" t="s">
        <v>96</v>
      </c>
      <c r="D277" s="27">
        <v>38683</v>
      </c>
      <c r="E277" s="29">
        <v>29528</v>
      </c>
      <c r="F277" s="72">
        <v>68204532.819999993</v>
      </c>
      <c r="G277" s="73">
        <v>59.71</v>
      </c>
      <c r="H277" s="29">
        <f t="shared" si="12"/>
        <v>70</v>
      </c>
      <c r="I277" s="38" t="str">
        <f t="array" ref="I277">H277&amp;CHOOSE(AND(H277&lt;&gt;{11,12,13})*MIN(4,MOD(H277,10))+1,"th","st","nd","rd","th")</f>
        <v>70th</v>
      </c>
      <c r="J277" s="74">
        <v>1.1599999999999999</v>
      </c>
      <c r="K277" s="75">
        <v>147178774.53</v>
      </c>
      <c r="L277" s="113">
        <v>10267.761</v>
      </c>
      <c r="M277" s="38">
        <v>4503.5429999999997</v>
      </c>
      <c r="N277" s="72">
        <v>9963.83</v>
      </c>
      <c r="O277" s="29">
        <f t="shared" si="13"/>
        <v>5</v>
      </c>
      <c r="P277" s="38" t="str">
        <f t="array" ref="P277">O277&amp;CHOOSE(AND(O277&lt;&gt;{11,12,13})*MIN(4,MOD(O277,10))+1,"th","st","nd","rd","th")</f>
        <v>5th</v>
      </c>
      <c r="Q277" s="76">
        <v>1.2795000000000001</v>
      </c>
      <c r="R277" s="77">
        <v>1.1599999999999999</v>
      </c>
      <c r="S277" s="78">
        <v>2.0299999999999999E-2</v>
      </c>
      <c r="T277" s="79">
        <v>27</v>
      </c>
      <c r="U277" s="80">
        <v>46465148</v>
      </c>
      <c r="V277" s="72">
        <v>3145.64</v>
      </c>
      <c r="W277" s="29">
        <f t="shared" si="14"/>
        <v>6</v>
      </c>
      <c r="X277" s="38" t="str">
        <f t="array" ref="X277">W277&amp;CHOOSE(AND(W277&lt;&gt;{11,12,13})*MIN(4,MOD(W277,10))+1,"th","st","nd","rd","th")</f>
        <v>6th</v>
      </c>
      <c r="Y277" s="77">
        <v>0.56000000000000005</v>
      </c>
      <c r="Z277" s="77">
        <v>1.72</v>
      </c>
      <c r="AA277" s="81">
        <v>4371162.5999999996</v>
      </c>
      <c r="AB277" s="82">
        <v>2286978457</v>
      </c>
      <c r="AC277" s="83">
        <v>1080061218</v>
      </c>
      <c r="AD277" s="81">
        <v>147299933.03</v>
      </c>
      <c r="AE277" s="81">
        <v>63681923.829999998</v>
      </c>
      <c r="AF277" s="81"/>
      <c r="AG277" s="81">
        <v>151446.39000000001</v>
      </c>
      <c r="AH277" s="81">
        <v>121158.5</v>
      </c>
    </row>
    <row r="278" spans="1:34" x14ac:dyDescent="0.25">
      <c r="A278" s="7">
        <v>119358403</v>
      </c>
      <c r="B278" s="8" t="s">
        <v>612</v>
      </c>
      <c r="C278" s="8" t="s">
        <v>96</v>
      </c>
      <c r="D278" s="27">
        <v>47031</v>
      </c>
      <c r="E278" s="29">
        <v>7809</v>
      </c>
      <c r="F278" s="72">
        <v>16730537.439999999</v>
      </c>
      <c r="G278" s="73">
        <v>45.55</v>
      </c>
      <c r="H278" s="29">
        <f t="shared" si="12"/>
        <v>37</v>
      </c>
      <c r="I278" s="38" t="str">
        <f t="array" ref="I278">H278&amp;CHOOSE(AND(H278&lt;&gt;{11,12,13})*MIN(4,MOD(H278,10))+1,"th","st","nd","rd","th")</f>
        <v>37th</v>
      </c>
      <c r="J278" s="74">
        <v>0.89</v>
      </c>
      <c r="K278" s="75">
        <v>32811106</v>
      </c>
      <c r="L278" s="113">
        <v>2434.9229999999998</v>
      </c>
      <c r="M278" s="38">
        <v>328.62299999999999</v>
      </c>
      <c r="N278" s="72">
        <v>11872.83</v>
      </c>
      <c r="O278" s="29">
        <f t="shared" si="13"/>
        <v>31</v>
      </c>
      <c r="P278" s="38" t="str">
        <f t="array" ref="P278">O278&amp;CHOOSE(AND(O278&lt;&gt;{11,12,13})*MIN(4,MOD(O278,10))+1,"th","st","nd","rd","th")</f>
        <v>31st</v>
      </c>
      <c r="Q278" s="76">
        <v>1.0738000000000001</v>
      </c>
      <c r="R278" s="77">
        <v>0.89</v>
      </c>
      <c r="S278" s="78">
        <v>1.1599999999999999E-2</v>
      </c>
      <c r="T278" s="79">
        <v>386</v>
      </c>
      <c r="U278" s="80">
        <v>19921835</v>
      </c>
      <c r="V278" s="72">
        <v>7208.79</v>
      </c>
      <c r="W278" s="29">
        <f t="shared" si="14"/>
        <v>51</v>
      </c>
      <c r="X278" s="38" t="str">
        <f t="array" ref="X278">W278&amp;CHOOSE(AND(W278&lt;&gt;{11,12,13})*MIN(4,MOD(W278,10))+1,"th","st","nd","rd","th")</f>
        <v>51st</v>
      </c>
      <c r="Y278" s="77">
        <v>0</v>
      </c>
      <c r="Z278" s="77">
        <v>0.89</v>
      </c>
      <c r="AA278" s="81">
        <v>895036.44</v>
      </c>
      <c r="AB278" s="82">
        <v>1026566549</v>
      </c>
      <c r="AC278" s="83">
        <v>417044673</v>
      </c>
      <c r="AD278" s="81">
        <v>32960146</v>
      </c>
      <c r="AE278" s="81">
        <v>15827970</v>
      </c>
      <c r="AF278" s="81"/>
      <c r="AG278" s="81">
        <v>7531</v>
      </c>
      <c r="AH278" s="81">
        <v>149040</v>
      </c>
    </row>
    <row r="279" spans="1:34" x14ac:dyDescent="0.25">
      <c r="A279" s="7">
        <v>113361303</v>
      </c>
      <c r="B279" s="8" t="s">
        <v>221</v>
      </c>
      <c r="C279" s="8" t="s">
        <v>222</v>
      </c>
      <c r="D279" s="27">
        <v>68620</v>
      </c>
      <c r="E279" s="29">
        <v>8535</v>
      </c>
      <c r="F279" s="72">
        <v>38176250.329999998</v>
      </c>
      <c r="G279" s="73">
        <v>65.180000000000007</v>
      </c>
      <c r="H279" s="29">
        <f t="shared" si="12"/>
        <v>80</v>
      </c>
      <c r="I279" s="38" t="str">
        <f t="array" ref="I279">H279&amp;CHOOSE(AND(H279&lt;&gt;{11,12,13})*MIN(4,MOD(H279,10))+1,"th","st","nd","rd","th")</f>
        <v>80th</v>
      </c>
      <c r="J279" s="74">
        <v>1.27</v>
      </c>
      <c r="K279" s="75">
        <v>48168890.93</v>
      </c>
      <c r="L279" s="113">
        <v>3026.7910000000002</v>
      </c>
      <c r="M279" s="38">
        <v>403.613</v>
      </c>
      <c r="N279" s="72">
        <v>14041.75</v>
      </c>
      <c r="O279" s="29">
        <f t="shared" si="13"/>
        <v>68</v>
      </c>
      <c r="P279" s="38" t="str">
        <f t="array" ref="P279">O279&amp;CHOOSE(AND(O279&lt;&gt;{11,12,13})*MIN(4,MOD(O279,10))+1,"th","st","nd","rd","th")</f>
        <v>68th</v>
      </c>
      <c r="Q279" s="76">
        <v>0.90790000000000004</v>
      </c>
      <c r="R279" s="77">
        <v>1.1499999999999999</v>
      </c>
      <c r="S279" s="78">
        <v>1.6400000000000001E-2</v>
      </c>
      <c r="T279" s="79">
        <v>127</v>
      </c>
      <c r="U279" s="80">
        <v>32183132</v>
      </c>
      <c r="V279" s="72">
        <v>9381.73</v>
      </c>
      <c r="W279" s="29">
        <f t="shared" si="14"/>
        <v>74</v>
      </c>
      <c r="X279" s="38" t="str">
        <f t="array" ref="X279">W279&amp;CHOOSE(AND(W279&lt;&gt;{11,12,13})*MIN(4,MOD(W279,10))+1,"th","st","nd","rd","th")</f>
        <v>74th</v>
      </c>
      <c r="Y279" s="77">
        <v>0</v>
      </c>
      <c r="Z279" s="77">
        <v>1.1499999999999999</v>
      </c>
      <c r="AA279" s="81">
        <v>1104402.07</v>
      </c>
      <c r="AB279" s="82">
        <v>1693836737</v>
      </c>
      <c r="AC279" s="83">
        <v>638274308</v>
      </c>
      <c r="AD279" s="81">
        <v>48175965.93</v>
      </c>
      <c r="AE279" s="81">
        <v>36993916.390000001</v>
      </c>
      <c r="AF279" s="81">
        <v>23020.87</v>
      </c>
      <c r="AG279" s="81">
        <v>54911</v>
      </c>
      <c r="AH279" s="81">
        <v>7075</v>
      </c>
    </row>
    <row r="280" spans="1:34" x14ac:dyDescent="0.25">
      <c r="A280" s="7">
        <v>113361503</v>
      </c>
      <c r="B280" s="8" t="s">
        <v>224</v>
      </c>
      <c r="C280" s="8" t="s">
        <v>222</v>
      </c>
      <c r="D280" s="27">
        <v>40982</v>
      </c>
      <c r="E280" s="29">
        <v>4309</v>
      </c>
      <c r="F280" s="72">
        <v>11827976.809999999</v>
      </c>
      <c r="G280" s="73">
        <v>66.98</v>
      </c>
      <c r="H280" s="29">
        <f t="shared" si="12"/>
        <v>83</v>
      </c>
      <c r="I280" s="38" t="str">
        <f t="array" ref="I280">H280&amp;CHOOSE(AND(H280&lt;&gt;{11,12,13})*MIN(4,MOD(H280,10))+1,"th","st","nd","rd","th")</f>
        <v>83rd</v>
      </c>
      <c r="J280" s="74">
        <v>1.31</v>
      </c>
      <c r="K280" s="75">
        <v>22475232.199999999</v>
      </c>
      <c r="L280" s="113">
        <v>1495.2339999999999</v>
      </c>
      <c r="M280" s="38">
        <v>439.42899999999997</v>
      </c>
      <c r="N280" s="72">
        <v>11617.13</v>
      </c>
      <c r="O280" s="29">
        <f t="shared" si="13"/>
        <v>26</v>
      </c>
      <c r="P280" s="38" t="str">
        <f t="array" ref="P280">O280&amp;CHOOSE(AND(O280&lt;&gt;{11,12,13})*MIN(4,MOD(O280,10))+1,"th","st","nd","rd","th")</f>
        <v>26th</v>
      </c>
      <c r="Q280" s="76">
        <v>1.0973999999999999</v>
      </c>
      <c r="R280" s="77">
        <v>1.31</v>
      </c>
      <c r="S280" s="78">
        <v>2.29E-2</v>
      </c>
      <c r="T280" s="79">
        <v>13</v>
      </c>
      <c r="U280" s="80">
        <v>7134435</v>
      </c>
      <c r="V280" s="72">
        <v>3687.69</v>
      </c>
      <c r="W280" s="29">
        <f t="shared" si="14"/>
        <v>9</v>
      </c>
      <c r="X280" s="38" t="str">
        <f t="array" ref="X280">W280&amp;CHOOSE(AND(W280&lt;&gt;{11,12,13})*MIN(4,MOD(W280,10))+1,"th","st","nd","rd","th")</f>
        <v>9th</v>
      </c>
      <c r="Y280" s="77">
        <v>0.48</v>
      </c>
      <c r="Z280" s="77">
        <v>1.79</v>
      </c>
      <c r="AA280" s="81">
        <v>636522.37</v>
      </c>
      <c r="AB280" s="82">
        <v>353691561</v>
      </c>
      <c r="AC280" s="83">
        <v>163296465</v>
      </c>
      <c r="AD280" s="81">
        <v>22490075.550000001</v>
      </c>
      <c r="AE280" s="81">
        <v>11171953.789999999</v>
      </c>
      <c r="AF280" s="81"/>
      <c r="AG280" s="81">
        <v>19500.650000000001</v>
      </c>
      <c r="AH280" s="81">
        <v>14843.35</v>
      </c>
    </row>
    <row r="281" spans="1:34" x14ac:dyDescent="0.25">
      <c r="A281" s="7">
        <v>113361703</v>
      </c>
      <c r="B281" s="8" t="s">
        <v>229</v>
      </c>
      <c r="C281" s="8" t="s">
        <v>222</v>
      </c>
      <c r="D281" s="27">
        <v>60109</v>
      </c>
      <c r="E281" s="29">
        <v>12107</v>
      </c>
      <c r="F281" s="72">
        <v>50326423.039999999</v>
      </c>
      <c r="G281" s="73">
        <v>69.150000000000006</v>
      </c>
      <c r="H281" s="29">
        <f t="shared" si="12"/>
        <v>86</v>
      </c>
      <c r="I281" s="38" t="str">
        <f t="array" ref="I281">H281&amp;CHOOSE(AND(H281&lt;&gt;{11,12,13})*MIN(4,MOD(H281,10))+1,"th","st","nd","rd","th")</f>
        <v>86th</v>
      </c>
      <c r="J281" s="74">
        <v>1.35</v>
      </c>
      <c r="K281" s="75">
        <v>61678738.390000001</v>
      </c>
      <c r="L281" s="113">
        <v>4361.7629999999999</v>
      </c>
      <c r="M281" s="38">
        <v>818.45699999999999</v>
      </c>
      <c r="N281" s="72">
        <v>11906.59</v>
      </c>
      <c r="O281" s="29">
        <f t="shared" si="13"/>
        <v>32</v>
      </c>
      <c r="P281" s="38" t="str">
        <f t="array" ref="P281">O281&amp;CHOOSE(AND(O281&lt;&gt;{11,12,13})*MIN(4,MOD(O281,10))+1,"th","st","nd","rd","th")</f>
        <v>32nd</v>
      </c>
      <c r="Q281" s="76">
        <v>1.0708</v>
      </c>
      <c r="R281" s="77">
        <v>1.35</v>
      </c>
      <c r="S281" s="78">
        <v>1.24E-2</v>
      </c>
      <c r="T281" s="79">
        <v>351</v>
      </c>
      <c r="U281" s="80">
        <v>55863117</v>
      </c>
      <c r="V281" s="72">
        <v>10783.93</v>
      </c>
      <c r="W281" s="29">
        <f t="shared" si="14"/>
        <v>83</v>
      </c>
      <c r="X281" s="38" t="str">
        <f t="array" ref="X281">W281&amp;CHOOSE(AND(W281&lt;&gt;{11,12,13})*MIN(4,MOD(W281,10))+1,"th","st","nd","rd","th")</f>
        <v>83rd</v>
      </c>
      <c r="Y281" s="77">
        <v>0</v>
      </c>
      <c r="Z281" s="77">
        <v>1.35</v>
      </c>
      <c r="AA281" s="81">
        <v>707426.32</v>
      </c>
      <c r="AB281" s="82">
        <v>3088259918</v>
      </c>
      <c r="AC281" s="83">
        <v>959792034</v>
      </c>
      <c r="AD281" s="81">
        <v>61740085.859999999</v>
      </c>
      <c r="AE281" s="81">
        <v>49316933.479999997</v>
      </c>
      <c r="AF281" s="81"/>
      <c r="AG281" s="81">
        <v>302063.24</v>
      </c>
      <c r="AH281" s="81">
        <v>61347.47</v>
      </c>
    </row>
    <row r="282" spans="1:34" x14ac:dyDescent="0.25">
      <c r="A282" s="7">
        <v>113362203</v>
      </c>
      <c r="B282" s="8" t="s">
        <v>258</v>
      </c>
      <c r="C282" s="8" t="s">
        <v>222</v>
      </c>
      <c r="D282" s="27">
        <v>66594</v>
      </c>
      <c r="E282" s="29">
        <v>8647</v>
      </c>
      <c r="F282" s="72">
        <v>32032597.75</v>
      </c>
      <c r="G282" s="73">
        <v>55.63</v>
      </c>
      <c r="H282" s="29">
        <f t="shared" si="12"/>
        <v>60</v>
      </c>
      <c r="I282" s="38" t="str">
        <f t="array" ref="I282">H282&amp;CHOOSE(AND(H282&lt;&gt;{11,12,13})*MIN(4,MOD(H282,10))+1,"th","st","nd","rd","th")</f>
        <v>60th</v>
      </c>
      <c r="J282" s="74">
        <v>1.08</v>
      </c>
      <c r="K282" s="75">
        <v>41790931.82</v>
      </c>
      <c r="L282" s="113">
        <v>3040.1529999999998</v>
      </c>
      <c r="M282" s="38">
        <v>498.77100000000002</v>
      </c>
      <c r="N282" s="72">
        <v>11808.94</v>
      </c>
      <c r="O282" s="29">
        <f t="shared" si="13"/>
        <v>30</v>
      </c>
      <c r="P282" s="38" t="str">
        <f t="array" ref="P282">O282&amp;CHOOSE(AND(O282&lt;&gt;{11,12,13})*MIN(4,MOD(O282,10))+1,"th","st","nd","rd","th")</f>
        <v>30th</v>
      </c>
      <c r="Q282" s="76">
        <v>1.0795999999999999</v>
      </c>
      <c r="R282" s="77">
        <v>1.08</v>
      </c>
      <c r="S282" s="78">
        <v>1.61E-2</v>
      </c>
      <c r="T282" s="79">
        <v>141</v>
      </c>
      <c r="U282" s="80">
        <v>27476963</v>
      </c>
      <c r="V282" s="72">
        <v>7764.21</v>
      </c>
      <c r="W282" s="29">
        <f t="shared" si="14"/>
        <v>57</v>
      </c>
      <c r="X282" s="38" t="str">
        <f t="array" ref="X282">W282&amp;CHOOSE(AND(W282&lt;&gt;{11,12,13})*MIN(4,MOD(W282,10))+1,"th","st","nd","rd","th")</f>
        <v>57th</v>
      </c>
      <c r="Y282" s="77">
        <v>0</v>
      </c>
      <c r="Z282" s="77">
        <v>1.08</v>
      </c>
      <c r="AA282" s="81">
        <v>667262.06000000006</v>
      </c>
      <c r="AB282" s="82">
        <v>1390054945</v>
      </c>
      <c r="AC282" s="83">
        <v>601029345</v>
      </c>
      <c r="AD282" s="81">
        <v>41816782.869999997</v>
      </c>
      <c r="AE282" s="81">
        <v>31266833.75</v>
      </c>
      <c r="AF282" s="81"/>
      <c r="AG282" s="81">
        <v>98501.94</v>
      </c>
      <c r="AH282" s="81">
        <v>25851.05</v>
      </c>
    </row>
    <row r="283" spans="1:34" x14ac:dyDescent="0.25">
      <c r="A283" s="7">
        <v>113362303</v>
      </c>
      <c r="B283" s="8" t="s">
        <v>271</v>
      </c>
      <c r="C283" s="8" t="s">
        <v>222</v>
      </c>
      <c r="D283" s="27">
        <v>60612</v>
      </c>
      <c r="E283" s="29">
        <v>11157</v>
      </c>
      <c r="F283" s="72">
        <v>37386024.789999999</v>
      </c>
      <c r="G283" s="73">
        <v>55.28</v>
      </c>
      <c r="H283" s="29">
        <f t="shared" si="12"/>
        <v>60</v>
      </c>
      <c r="I283" s="38" t="str">
        <f t="array" ref="I283">H283&amp;CHOOSE(AND(H283&lt;&gt;{11,12,13})*MIN(4,MOD(H283,10))+1,"th","st","nd","rd","th")</f>
        <v>60th</v>
      </c>
      <c r="J283" s="74">
        <v>1.08</v>
      </c>
      <c r="K283" s="75">
        <v>47142840.200000003</v>
      </c>
      <c r="L283" s="113">
        <v>3005.1550000000002</v>
      </c>
      <c r="M283" s="38">
        <v>387.96899999999999</v>
      </c>
      <c r="N283" s="72">
        <v>13893.64</v>
      </c>
      <c r="O283" s="29">
        <f t="shared" si="13"/>
        <v>66</v>
      </c>
      <c r="P283" s="38" t="str">
        <f t="array" ref="P283">O283&amp;CHOOSE(AND(O283&lt;&gt;{11,12,13})*MIN(4,MOD(O283,10))+1,"th","st","nd","rd","th")</f>
        <v>66th</v>
      </c>
      <c r="Q283" s="76">
        <v>0.91759999999999997</v>
      </c>
      <c r="R283" s="77">
        <v>0.99</v>
      </c>
      <c r="S283" s="78">
        <v>1.0800000000000001E-2</v>
      </c>
      <c r="T283" s="79">
        <v>429</v>
      </c>
      <c r="U283" s="80">
        <v>47572146</v>
      </c>
      <c r="V283" s="72">
        <v>14020.16</v>
      </c>
      <c r="W283" s="29">
        <f t="shared" si="14"/>
        <v>93</v>
      </c>
      <c r="X283" s="38" t="str">
        <f t="array" ref="X283">W283&amp;CHOOSE(AND(W283&lt;&gt;{11,12,13})*MIN(4,MOD(W283,10))+1,"th","st","nd","rd","th")</f>
        <v>93rd</v>
      </c>
      <c r="Y283" s="77">
        <v>0</v>
      </c>
      <c r="Z283" s="77">
        <v>0.99</v>
      </c>
      <c r="AA283" s="81">
        <v>443930.36</v>
      </c>
      <c r="AB283" s="82">
        <v>2586344484</v>
      </c>
      <c r="AC283" s="83">
        <v>860912470</v>
      </c>
      <c r="AD283" s="81">
        <v>49957593.649999999</v>
      </c>
      <c r="AE283" s="81">
        <v>36815433.030000001</v>
      </c>
      <c r="AF283" s="81"/>
      <c r="AG283" s="81">
        <v>126661.4</v>
      </c>
      <c r="AH283" s="81">
        <v>2814753.45</v>
      </c>
    </row>
    <row r="284" spans="1:34" x14ac:dyDescent="0.25">
      <c r="A284" s="7">
        <v>113362403</v>
      </c>
      <c r="B284" s="8" t="s">
        <v>276</v>
      </c>
      <c r="C284" s="8" t="s">
        <v>222</v>
      </c>
      <c r="D284" s="27">
        <v>63451</v>
      </c>
      <c r="E284" s="29">
        <v>11269</v>
      </c>
      <c r="F284" s="72">
        <v>39802892.859999999</v>
      </c>
      <c r="G284" s="73">
        <v>55.67</v>
      </c>
      <c r="H284" s="29">
        <f t="shared" si="12"/>
        <v>61</v>
      </c>
      <c r="I284" s="38" t="str">
        <f t="array" ref="I284">H284&amp;CHOOSE(AND(H284&lt;&gt;{11,12,13})*MIN(4,MOD(H284,10))+1,"th","st","nd","rd","th")</f>
        <v>61st</v>
      </c>
      <c r="J284" s="74">
        <v>1.08</v>
      </c>
      <c r="K284" s="75">
        <v>56653004.100000001</v>
      </c>
      <c r="L284" s="113">
        <v>3792.3850000000002</v>
      </c>
      <c r="M284" s="38">
        <v>453.596</v>
      </c>
      <c r="N284" s="72">
        <v>13342.74</v>
      </c>
      <c r="O284" s="29">
        <f t="shared" si="13"/>
        <v>60</v>
      </c>
      <c r="P284" s="38" t="str">
        <f t="array" ref="P284">O284&amp;CHOOSE(AND(O284&lt;&gt;{11,12,13})*MIN(4,MOD(O284,10))+1,"th","st","nd","rd","th")</f>
        <v>60th</v>
      </c>
      <c r="Q284" s="76">
        <v>0.95550000000000002</v>
      </c>
      <c r="R284" s="77">
        <v>1.03</v>
      </c>
      <c r="S284" s="78">
        <v>1.4999999999999999E-2</v>
      </c>
      <c r="T284" s="79">
        <v>185</v>
      </c>
      <c r="U284" s="80">
        <v>36640090</v>
      </c>
      <c r="V284" s="72">
        <v>8629.36</v>
      </c>
      <c r="W284" s="29">
        <f t="shared" si="14"/>
        <v>67</v>
      </c>
      <c r="X284" s="38" t="str">
        <f t="array" ref="X284">W284&amp;CHOOSE(AND(W284&lt;&gt;{11,12,13})*MIN(4,MOD(W284,10))+1,"th","st","nd","rd","th")</f>
        <v>67th</v>
      </c>
      <c r="Y284" s="77">
        <v>0</v>
      </c>
      <c r="Z284" s="77">
        <v>1.03</v>
      </c>
      <c r="AA284" s="81">
        <v>596468.37</v>
      </c>
      <c r="AB284" s="82">
        <v>1827840117</v>
      </c>
      <c r="AC284" s="83">
        <v>827238867</v>
      </c>
      <c r="AD284" s="81">
        <v>57139152.710000001</v>
      </c>
      <c r="AE284" s="81">
        <v>39100688.530000001</v>
      </c>
      <c r="AF284" s="81"/>
      <c r="AG284" s="81">
        <v>105735.96</v>
      </c>
      <c r="AH284" s="81">
        <v>486148.61</v>
      </c>
    </row>
    <row r="285" spans="1:34" x14ac:dyDescent="0.25">
      <c r="A285" s="7">
        <v>113362603</v>
      </c>
      <c r="B285" s="8" t="s">
        <v>280</v>
      </c>
      <c r="C285" s="8" t="s">
        <v>222</v>
      </c>
      <c r="D285" s="27">
        <v>57506</v>
      </c>
      <c r="E285" s="29">
        <v>13481</v>
      </c>
      <c r="F285" s="72">
        <v>45339482.410000004</v>
      </c>
      <c r="G285" s="73">
        <v>58.48</v>
      </c>
      <c r="H285" s="29">
        <f t="shared" si="12"/>
        <v>68</v>
      </c>
      <c r="I285" s="38" t="str">
        <f t="array" ref="I285">H285&amp;CHOOSE(AND(H285&lt;&gt;{11,12,13})*MIN(4,MOD(H285,10))+1,"th","st","nd","rd","th")</f>
        <v>68th</v>
      </c>
      <c r="J285" s="74">
        <v>1.1399999999999999</v>
      </c>
      <c r="K285" s="75">
        <v>58491089.969999999</v>
      </c>
      <c r="L285" s="113">
        <v>4090.9780000000001</v>
      </c>
      <c r="M285" s="38">
        <v>702.43</v>
      </c>
      <c r="N285" s="72">
        <v>12202.4</v>
      </c>
      <c r="O285" s="29">
        <f t="shared" si="13"/>
        <v>39</v>
      </c>
      <c r="P285" s="38" t="str">
        <f t="array" ref="P285">O285&amp;CHOOSE(AND(O285&lt;&gt;{11,12,13})*MIN(4,MOD(O285,10))+1,"th","st","nd","rd","th")</f>
        <v>39th</v>
      </c>
      <c r="Q285" s="76">
        <v>1.0448</v>
      </c>
      <c r="R285" s="77">
        <v>1.1399999999999999</v>
      </c>
      <c r="S285" s="78">
        <v>1.4500000000000001E-2</v>
      </c>
      <c r="T285" s="79">
        <v>211</v>
      </c>
      <c r="U285" s="80">
        <v>43046809</v>
      </c>
      <c r="V285" s="72">
        <v>8980.42</v>
      </c>
      <c r="W285" s="29">
        <f t="shared" si="14"/>
        <v>71</v>
      </c>
      <c r="X285" s="38" t="str">
        <f t="array" ref="X285">W285&amp;CHOOSE(AND(W285&lt;&gt;{11,12,13})*MIN(4,MOD(W285,10))+1,"th","st","nd","rd","th")</f>
        <v>71st</v>
      </c>
      <c r="Y285" s="77">
        <v>0</v>
      </c>
      <c r="Z285" s="77">
        <v>1.1399999999999999</v>
      </c>
      <c r="AA285" s="81">
        <v>1025084.49</v>
      </c>
      <c r="AB285" s="82">
        <v>2182210002</v>
      </c>
      <c r="AC285" s="83">
        <v>937124012</v>
      </c>
      <c r="AD285" s="81">
        <v>58647155.659999996</v>
      </c>
      <c r="AE285" s="81">
        <v>44229158.149999999</v>
      </c>
      <c r="AF285" s="81"/>
      <c r="AG285" s="81">
        <v>85239.77</v>
      </c>
      <c r="AH285" s="81">
        <v>156065.69</v>
      </c>
    </row>
    <row r="286" spans="1:34" x14ac:dyDescent="0.25">
      <c r="A286" s="7">
        <v>113363103</v>
      </c>
      <c r="B286" s="8" t="s">
        <v>332</v>
      </c>
      <c r="C286" s="8" t="s">
        <v>222</v>
      </c>
      <c r="D286" s="27">
        <v>71477</v>
      </c>
      <c r="E286" s="29">
        <v>19159</v>
      </c>
      <c r="F286" s="72">
        <v>83623050.340000004</v>
      </c>
      <c r="G286" s="73">
        <v>61.06</v>
      </c>
      <c r="H286" s="29">
        <f t="shared" si="12"/>
        <v>73</v>
      </c>
      <c r="I286" s="38" t="str">
        <f t="array" ref="I286">H286&amp;CHOOSE(AND(H286&lt;&gt;{11,12,13})*MIN(4,MOD(H286,10))+1,"th","st","nd","rd","th")</f>
        <v>73rd</v>
      </c>
      <c r="J286" s="74">
        <v>1.19</v>
      </c>
      <c r="K286" s="75">
        <v>108698959.70999999</v>
      </c>
      <c r="L286" s="113">
        <v>6769.4030000000002</v>
      </c>
      <c r="M286" s="38">
        <v>842.14700000000005</v>
      </c>
      <c r="N286" s="72">
        <v>14280.79</v>
      </c>
      <c r="O286" s="29">
        <f t="shared" si="13"/>
        <v>72</v>
      </c>
      <c r="P286" s="38" t="str">
        <f t="array" ref="P286">O286&amp;CHOOSE(AND(O286&lt;&gt;{11,12,13})*MIN(4,MOD(O286,10))+1,"th","st","nd","rd","th")</f>
        <v>72nd</v>
      </c>
      <c r="Q286" s="76">
        <v>0.89270000000000005</v>
      </c>
      <c r="R286" s="77">
        <v>1.06</v>
      </c>
      <c r="S286" s="78">
        <v>1.4200000000000001E-2</v>
      </c>
      <c r="T286" s="79">
        <v>228</v>
      </c>
      <c r="U286" s="80">
        <v>81065239</v>
      </c>
      <c r="V286" s="72">
        <v>10650.29</v>
      </c>
      <c r="W286" s="29">
        <f t="shared" si="14"/>
        <v>83</v>
      </c>
      <c r="X286" s="38" t="str">
        <f t="array" ref="X286">W286&amp;CHOOSE(AND(W286&lt;&gt;{11,12,13})*MIN(4,MOD(W286,10))+1,"th","st","nd","rd","th")</f>
        <v>83rd</v>
      </c>
      <c r="Y286" s="77">
        <v>0</v>
      </c>
      <c r="Z286" s="77">
        <v>1.06</v>
      </c>
      <c r="AA286" s="81">
        <v>1630166.86</v>
      </c>
      <c r="AB286" s="82">
        <v>4267900455</v>
      </c>
      <c r="AC286" s="83">
        <v>1606392262</v>
      </c>
      <c r="AD286" s="81">
        <v>108784243.43000001</v>
      </c>
      <c r="AE286" s="81">
        <v>81807714.170000002</v>
      </c>
      <c r="AF286" s="81"/>
      <c r="AG286" s="81">
        <v>185169.31</v>
      </c>
      <c r="AH286" s="81">
        <v>85283.72</v>
      </c>
    </row>
    <row r="287" spans="1:34" x14ac:dyDescent="0.25">
      <c r="A287" s="7">
        <v>113363603</v>
      </c>
      <c r="B287" s="8" t="s">
        <v>370</v>
      </c>
      <c r="C287" s="8" t="s">
        <v>222</v>
      </c>
      <c r="D287" s="27">
        <v>69728</v>
      </c>
      <c r="E287" s="29">
        <v>8832</v>
      </c>
      <c r="F287" s="72">
        <v>38826358.939999998</v>
      </c>
      <c r="G287" s="73">
        <v>63.05</v>
      </c>
      <c r="H287" s="29">
        <f t="shared" si="12"/>
        <v>77</v>
      </c>
      <c r="I287" s="38" t="str">
        <f t="array" ref="I287">H287&amp;CHOOSE(AND(H287&lt;&gt;{11,12,13})*MIN(4,MOD(H287,10))+1,"th","st","nd","rd","th")</f>
        <v>77th</v>
      </c>
      <c r="J287" s="74">
        <v>1.23</v>
      </c>
      <c r="K287" s="75">
        <v>44518897.719999999</v>
      </c>
      <c r="L287" s="113">
        <v>3018.4050000000002</v>
      </c>
      <c r="M287" s="38">
        <v>363.31799999999998</v>
      </c>
      <c r="N287" s="72">
        <v>13164.56</v>
      </c>
      <c r="O287" s="29">
        <f t="shared" si="13"/>
        <v>57</v>
      </c>
      <c r="P287" s="38" t="str">
        <f t="array" ref="P287">O287&amp;CHOOSE(AND(O287&lt;&gt;{11,12,13})*MIN(4,MOD(O287,10))+1,"th","st","nd","rd","th")</f>
        <v>57th</v>
      </c>
      <c r="Q287" s="76">
        <v>0.96840000000000004</v>
      </c>
      <c r="R287" s="77">
        <v>1.19</v>
      </c>
      <c r="S287" s="78">
        <v>1.5100000000000001E-2</v>
      </c>
      <c r="T287" s="79">
        <v>177</v>
      </c>
      <c r="U287" s="80">
        <v>35427477</v>
      </c>
      <c r="V287" s="72">
        <v>10476.16</v>
      </c>
      <c r="W287" s="29">
        <f t="shared" si="14"/>
        <v>81</v>
      </c>
      <c r="X287" s="38" t="str">
        <f t="array" ref="X287">W287&amp;CHOOSE(AND(W287&lt;&gt;{11,12,13})*MIN(4,MOD(W287,10))+1,"th","st","nd","rd","th")</f>
        <v>81st</v>
      </c>
      <c r="Y287" s="77">
        <v>0</v>
      </c>
      <c r="Z287" s="77">
        <v>1.19</v>
      </c>
      <c r="AA287" s="81">
        <v>635974.46</v>
      </c>
      <c r="AB287" s="82">
        <v>1868566266</v>
      </c>
      <c r="AC287" s="83">
        <v>698642239</v>
      </c>
      <c r="AD287" s="81">
        <v>44587971.869999997</v>
      </c>
      <c r="AE287" s="81">
        <v>38109345.479999997</v>
      </c>
      <c r="AF287" s="81"/>
      <c r="AG287" s="81">
        <v>81039</v>
      </c>
      <c r="AH287" s="81">
        <v>69074.149999999994</v>
      </c>
    </row>
    <row r="288" spans="1:34" x14ac:dyDescent="0.25">
      <c r="A288" s="7">
        <v>113364002</v>
      </c>
      <c r="B288" s="8" t="s">
        <v>371</v>
      </c>
      <c r="C288" s="8" t="s">
        <v>222</v>
      </c>
      <c r="D288" s="27">
        <v>43217</v>
      </c>
      <c r="E288" s="29">
        <v>28466</v>
      </c>
      <c r="F288" s="72">
        <v>85857193.219999999</v>
      </c>
      <c r="G288" s="73">
        <v>69.790000000000006</v>
      </c>
      <c r="H288" s="29">
        <f t="shared" si="12"/>
        <v>87</v>
      </c>
      <c r="I288" s="38" t="str">
        <f t="array" ref="I288">H288&amp;CHOOSE(AND(H288&lt;&gt;{11,12,13})*MIN(4,MOD(H288,10))+1,"th","st","nd","rd","th")</f>
        <v>87th</v>
      </c>
      <c r="J288" s="74">
        <v>1.36</v>
      </c>
      <c r="K288" s="75">
        <v>194647300</v>
      </c>
      <c r="L288" s="113">
        <v>11384.772999999999</v>
      </c>
      <c r="M288" s="38">
        <v>5969.067</v>
      </c>
      <c r="N288" s="72">
        <v>11216.38</v>
      </c>
      <c r="O288" s="29">
        <f t="shared" si="13"/>
        <v>16</v>
      </c>
      <c r="P288" s="38" t="str">
        <f t="array" ref="P288">O288&amp;CHOOSE(AND(O288&lt;&gt;{11,12,13})*MIN(4,MOD(O288,10))+1,"th","st","nd","rd","th")</f>
        <v>16th</v>
      </c>
      <c r="Q288" s="76">
        <v>1.1366000000000001</v>
      </c>
      <c r="R288" s="77">
        <v>1.36</v>
      </c>
      <c r="S288" s="78">
        <v>1.7999999999999999E-2</v>
      </c>
      <c r="T288" s="79">
        <v>63</v>
      </c>
      <c r="U288" s="80">
        <v>65655803</v>
      </c>
      <c r="V288" s="72">
        <v>3783.36</v>
      </c>
      <c r="W288" s="29">
        <f t="shared" si="14"/>
        <v>10</v>
      </c>
      <c r="X288" s="38" t="str">
        <f t="array" ref="X288">W288&amp;CHOOSE(AND(W288&lt;&gt;{11,12,13})*MIN(4,MOD(W288,10))+1,"th","st","nd","rd","th")</f>
        <v>10th</v>
      </c>
      <c r="Y288" s="77">
        <v>0.47</v>
      </c>
      <c r="Z288" s="77">
        <v>1.83</v>
      </c>
      <c r="AA288" s="81">
        <v>4985750.22</v>
      </c>
      <c r="AB288" s="82">
        <v>3220921447</v>
      </c>
      <c r="AC288" s="83">
        <v>1536745447</v>
      </c>
      <c r="AD288" s="81">
        <v>196488790</v>
      </c>
      <c r="AE288" s="81">
        <v>80670823</v>
      </c>
      <c r="AF288" s="81"/>
      <c r="AG288" s="81">
        <v>200620</v>
      </c>
      <c r="AH288" s="81">
        <v>1841490</v>
      </c>
    </row>
    <row r="289" spans="1:34" x14ac:dyDescent="0.25">
      <c r="A289" s="7">
        <v>113364403</v>
      </c>
      <c r="B289" s="8" t="s">
        <v>388</v>
      </c>
      <c r="C289" s="8" t="s">
        <v>222</v>
      </c>
      <c r="D289" s="27">
        <v>65349</v>
      </c>
      <c r="E289" s="29">
        <v>9773</v>
      </c>
      <c r="F289" s="72">
        <v>36638550.660000004</v>
      </c>
      <c r="G289" s="73">
        <v>57.37</v>
      </c>
      <c r="H289" s="29">
        <f t="shared" si="12"/>
        <v>65</v>
      </c>
      <c r="I289" s="38" t="str">
        <f t="array" ref="I289">H289&amp;CHOOSE(AND(H289&lt;&gt;{11,12,13})*MIN(4,MOD(H289,10))+1,"th","st","nd","rd","th")</f>
        <v>65th</v>
      </c>
      <c r="J289" s="74">
        <v>1.1200000000000001</v>
      </c>
      <c r="K289" s="75">
        <v>45262862.759999998</v>
      </c>
      <c r="L289" s="113">
        <v>3111.2959999999998</v>
      </c>
      <c r="M289" s="38">
        <v>332.75099999999998</v>
      </c>
      <c r="N289" s="72">
        <v>13142.35</v>
      </c>
      <c r="O289" s="29">
        <f t="shared" si="13"/>
        <v>57</v>
      </c>
      <c r="P289" s="38" t="str">
        <f t="array" ref="P289">O289&amp;CHOOSE(AND(O289&lt;&gt;{11,12,13})*MIN(4,MOD(O289,10))+1,"th","st","nd","rd","th")</f>
        <v>57th</v>
      </c>
      <c r="Q289" s="76">
        <v>0.97009999999999996</v>
      </c>
      <c r="R289" s="77">
        <v>1.0900000000000001</v>
      </c>
      <c r="S289" s="78">
        <v>1.2500000000000001E-2</v>
      </c>
      <c r="T289" s="79">
        <v>340</v>
      </c>
      <c r="U289" s="80">
        <v>40464165</v>
      </c>
      <c r="V289" s="72">
        <v>11749.02</v>
      </c>
      <c r="W289" s="29">
        <f t="shared" si="14"/>
        <v>88</v>
      </c>
      <c r="X289" s="38" t="str">
        <f t="array" ref="X289">W289&amp;CHOOSE(AND(W289&lt;&gt;{11,12,13})*MIN(4,MOD(W289,10))+1,"th","st","nd","rd","th")</f>
        <v>88th</v>
      </c>
      <c r="Y289" s="77">
        <v>0</v>
      </c>
      <c r="Z289" s="77">
        <v>1.0900000000000001</v>
      </c>
      <c r="AA289" s="81">
        <v>837964.57</v>
      </c>
      <c r="AB289" s="82">
        <v>2137504515</v>
      </c>
      <c r="AC289" s="83">
        <v>794681354</v>
      </c>
      <c r="AD289" s="81">
        <v>45361963.100000001</v>
      </c>
      <c r="AE289" s="81">
        <v>35400236.850000001</v>
      </c>
      <c r="AF289" s="81"/>
      <c r="AG289" s="81">
        <v>400349.24</v>
      </c>
      <c r="AH289" s="81">
        <v>99100.34</v>
      </c>
    </row>
    <row r="290" spans="1:34" x14ac:dyDescent="0.25">
      <c r="A290" s="7">
        <v>113364503</v>
      </c>
      <c r="B290" s="8" t="s">
        <v>389</v>
      </c>
      <c r="C290" s="8" t="s">
        <v>222</v>
      </c>
      <c r="D290" s="27">
        <v>75246</v>
      </c>
      <c r="E290" s="29">
        <v>15533</v>
      </c>
      <c r="F290" s="72">
        <v>72227265.859999999</v>
      </c>
      <c r="G290" s="73">
        <v>61.8</v>
      </c>
      <c r="H290" s="29">
        <f t="shared" si="12"/>
        <v>74</v>
      </c>
      <c r="I290" s="38" t="str">
        <f t="array" ref="I290">H290&amp;CHOOSE(AND(H290&lt;&gt;{11,12,13})*MIN(4,MOD(H290,10))+1,"th","st","nd","rd","th")</f>
        <v>74th</v>
      </c>
      <c r="J290" s="74">
        <v>1.2</v>
      </c>
      <c r="K290" s="75">
        <v>80249242.900000006</v>
      </c>
      <c r="L290" s="113">
        <v>5860.4639999999999</v>
      </c>
      <c r="M290" s="38">
        <v>503.06400000000002</v>
      </c>
      <c r="N290" s="72">
        <v>12610.81</v>
      </c>
      <c r="O290" s="29">
        <f t="shared" si="13"/>
        <v>47</v>
      </c>
      <c r="P290" s="38" t="str">
        <f t="array" ref="P290">O290&amp;CHOOSE(AND(O290&lt;&gt;{11,12,13})*MIN(4,MOD(O290,10))+1,"th","st","nd","rd","th")</f>
        <v>47th</v>
      </c>
      <c r="Q290" s="76">
        <v>1.0109999999999999</v>
      </c>
      <c r="R290" s="77">
        <v>1.2</v>
      </c>
      <c r="S290" s="78">
        <v>1.38E-2</v>
      </c>
      <c r="T290" s="79">
        <v>249</v>
      </c>
      <c r="U290" s="80">
        <v>72136668</v>
      </c>
      <c r="V290" s="72">
        <v>11335.96</v>
      </c>
      <c r="W290" s="29">
        <f t="shared" si="14"/>
        <v>86</v>
      </c>
      <c r="X290" s="38" t="str">
        <f t="array" ref="X290">W290&amp;CHOOSE(AND(W290&lt;&gt;{11,12,13})*MIN(4,MOD(W290,10))+1,"th","st","nd","rd","th")</f>
        <v>86th</v>
      </c>
      <c r="Y290" s="77">
        <v>0</v>
      </c>
      <c r="Z290" s="77">
        <v>1.2</v>
      </c>
      <c r="AA290" s="81">
        <v>1120824.6000000001</v>
      </c>
      <c r="AB290" s="82">
        <v>3677037251</v>
      </c>
      <c r="AC290" s="83">
        <v>1550257514</v>
      </c>
      <c r="AD290" s="81">
        <v>80480252.090000004</v>
      </c>
      <c r="AE290" s="81">
        <v>70778217.340000004</v>
      </c>
      <c r="AF290" s="81"/>
      <c r="AG290" s="81">
        <v>328223.92</v>
      </c>
      <c r="AH290" s="81">
        <v>231009.19</v>
      </c>
    </row>
    <row r="291" spans="1:34" x14ac:dyDescent="0.25">
      <c r="A291" s="7">
        <v>113365203</v>
      </c>
      <c r="B291" s="8" t="s">
        <v>478</v>
      </c>
      <c r="C291" s="8" t="s">
        <v>222</v>
      </c>
      <c r="D291" s="27">
        <v>62801</v>
      </c>
      <c r="E291" s="29">
        <v>16271</v>
      </c>
      <c r="F291" s="72">
        <v>55047664.399999999</v>
      </c>
      <c r="G291" s="73">
        <v>53.87</v>
      </c>
      <c r="H291" s="29">
        <f t="shared" si="12"/>
        <v>57</v>
      </c>
      <c r="I291" s="38" t="str">
        <f t="array" ref="I291">H291&amp;CHOOSE(AND(H291&lt;&gt;{11,12,13})*MIN(4,MOD(H291,10))+1,"th","st","nd","rd","th")</f>
        <v>57th</v>
      </c>
      <c r="J291" s="74">
        <v>1.05</v>
      </c>
      <c r="K291" s="75">
        <v>72255737.780000001</v>
      </c>
      <c r="L291" s="113">
        <v>5196.0320000000002</v>
      </c>
      <c r="M291" s="38">
        <v>593.86900000000003</v>
      </c>
      <c r="N291" s="72">
        <v>12479.62</v>
      </c>
      <c r="O291" s="29">
        <f t="shared" si="13"/>
        <v>45</v>
      </c>
      <c r="P291" s="38" t="str">
        <f t="array" ref="P291">O291&amp;CHOOSE(AND(O291&lt;&gt;{11,12,13})*MIN(4,MOD(O291,10))+1,"th","st","nd","rd","th")</f>
        <v>45th</v>
      </c>
      <c r="Q291" s="76">
        <v>1.0216000000000001</v>
      </c>
      <c r="R291" s="77">
        <v>1.05</v>
      </c>
      <c r="S291" s="78">
        <v>1.46E-2</v>
      </c>
      <c r="T291" s="79">
        <v>207</v>
      </c>
      <c r="U291" s="80">
        <v>52004782</v>
      </c>
      <c r="V291" s="72">
        <v>8981.98</v>
      </c>
      <c r="W291" s="29">
        <f t="shared" si="14"/>
        <v>71</v>
      </c>
      <c r="X291" s="38" t="str">
        <f t="array" ref="X291">W291&amp;CHOOSE(AND(W291&lt;&gt;{11,12,13})*MIN(4,MOD(W291,10))+1,"th","st","nd","rd","th")</f>
        <v>71st</v>
      </c>
      <c r="Y291" s="77">
        <v>0</v>
      </c>
      <c r="Z291" s="77">
        <v>1.05</v>
      </c>
      <c r="AA291" s="81">
        <v>1295369.0900000001</v>
      </c>
      <c r="AB291" s="82">
        <v>2745040329</v>
      </c>
      <c r="AC291" s="83">
        <v>1023422136</v>
      </c>
      <c r="AD291" s="81">
        <v>72354542.680000007</v>
      </c>
      <c r="AE291" s="81">
        <v>53223658.079999998</v>
      </c>
      <c r="AF291" s="81"/>
      <c r="AG291" s="81">
        <v>528637.23</v>
      </c>
      <c r="AH291" s="81">
        <v>98804.9</v>
      </c>
    </row>
    <row r="292" spans="1:34" x14ac:dyDescent="0.25">
      <c r="A292" s="7">
        <v>113365303</v>
      </c>
      <c r="B292" s="8" t="s">
        <v>486</v>
      </c>
      <c r="C292" s="8" t="s">
        <v>222</v>
      </c>
      <c r="D292" s="27">
        <v>63336</v>
      </c>
      <c r="E292" s="29">
        <v>6683</v>
      </c>
      <c r="F292" s="72">
        <v>27159791.57</v>
      </c>
      <c r="G292" s="73">
        <v>64.17</v>
      </c>
      <c r="H292" s="29">
        <f t="shared" si="12"/>
        <v>79</v>
      </c>
      <c r="I292" s="38" t="str">
        <f t="array" ref="I292">H292&amp;CHOOSE(AND(H292&lt;&gt;{11,12,13})*MIN(4,MOD(H292,10))+1,"th","st","nd","rd","th")</f>
        <v>79th</v>
      </c>
      <c r="J292" s="74">
        <v>1.25</v>
      </c>
      <c r="K292" s="75">
        <v>31582290.699999999</v>
      </c>
      <c r="L292" s="113">
        <v>1550.3320000000001</v>
      </c>
      <c r="M292" s="38">
        <v>292.77699999999999</v>
      </c>
      <c r="N292" s="72">
        <v>17135.34</v>
      </c>
      <c r="O292" s="29">
        <f t="shared" si="13"/>
        <v>91</v>
      </c>
      <c r="P292" s="38" t="str">
        <f t="array" ref="P292">O292&amp;CHOOSE(AND(O292&lt;&gt;{11,12,13})*MIN(4,MOD(O292,10))+1,"th","st","nd","rd","th")</f>
        <v>91st</v>
      </c>
      <c r="Q292" s="76">
        <v>0.74399999999999999</v>
      </c>
      <c r="R292" s="77">
        <v>0.93</v>
      </c>
      <c r="S292" s="78">
        <v>1.3100000000000001E-2</v>
      </c>
      <c r="T292" s="79">
        <v>303</v>
      </c>
      <c r="U292" s="80">
        <v>28518540</v>
      </c>
      <c r="V292" s="72">
        <v>15473.06</v>
      </c>
      <c r="W292" s="29">
        <f t="shared" si="14"/>
        <v>95</v>
      </c>
      <c r="X292" s="38" t="str">
        <f t="array" ref="X292">W292&amp;CHOOSE(AND(W292&lt;&gt;{11,12,13})*MIN(4,MOD(W292,10))+1,"th","st","nd","rd","th")</f>
        <v>95th</v>
      </c>
      <c r="Y292" s="77">
        <v>0</v>
      </c>
      <c r="Z292" s="77">
        <v>0.93</v>
      </c>
      <c r="AA292" s="81">
        <v>375150.52</v>
      </c>
      <c r="AB292" s="82">
        <v>1581915734</v>
      </c>
      <c r="AC292" s="83">
        <v>484645110</v>
      </c>
      <c r="AD292" s="81">
        <v>31648499.050000001</v>
      </c>
      <c r="AE292" s="81">
        <v>26540518.449999999</v>
      </c>
      <c r="AF292" s="81"/>
      <c r="AG292" s="81">
        <v>244122.6</v>
      </c>
      <c r="AH292" s="81">
        <v>66208.350000000006</v>
      </c>
    </row>
    <row r="293" spans="1:34" x14ac:dyDescent="0.25">
      <c r="A293" s="7">
        <v>113367003</v>
      </c>
      <c r="B293" s="8" t="s">
        <v>547</v>
      </c>
      <c r="C293" s="8" t="s">
        <v>222</v>
      </c>
      <c r="D293" s="27">
        <v>63347</v>
      </c>
      <c r="E293" s="29">
        <v>11052</v>
      </c>
      <c r="F293" s="72">
        <v>32314754.32</v>
      </c>
      <c r="G293" s="73">
        <v>46.16</v>
      </c>
      <c r="H293" s="29">
        <f t="shared" si="12"/>
        <v>38</v>
      </c>
      <c r="I293" s="38" t="str">
        <f t="array" ref="I293">H293&amp;CHOOSE(AND(H293&lt;&gt;{11,12,13})*MIN(4,MOD(H293,10))+1,"th","st","nd","rd","th")</f>
        <v>38th</v>
      </c>
      <c r="J293" s="74">
        <v>0.9</v>
      </c>
      <c r="K293" s="75">
        <v>50748052.369999997</v>
      </c>
      <c r="L293" s="113">
        <v>3457.2809999999999</v>
      </c>
      <c r="M293" s="38">
        <v>651.73699999999997</v>
      </c>
      <c r="N293" s="72">
        <v>12350.41</v>
      </c>
      <c r="O293" s="29">
        <f t="shared" si="13"/>
        <v>41</v>
      </c>
      <c r="P293" s="38" t="str">
        <f t="array" ref="P293">O293&amp;CHOOSE(AND(O293&lt;&gt;{11,12,13})*MIN(4,MOD(O293,10))+1,"th","st","nd","rd","th")</f>
        <v>41st</v>
      </c>
      <c r="Q293" s="76">
        <v>1.0323</v>
      </c>
      <c r="R293" s="77">
        <v>0.9</v>
      </c>
      <c r="S293" s="78">
        <v>1.0999999999999999E-2</v>
      </c>
      <c r="T293" s="79">
        <v>423</v>
      </c>
      <c r="U293" s="80">
        <v>40605071</v>
      </c>
      <c r="V293" s="72">
        <v>9881.94</v>
      </c>
      <c r="W293" s="29">
        <f t="shared" si="14"/>
        <v>77</v>
      </c>
      <c r="X293" s="38" t="str">
        <f t="array" ref="X293">W293&amp;CHOOSE(AND(W293&lt;&gt;{11,12,13})*MIN(4,MOD(W293,10))+1,"th","st","nd","rd","th")</f>
        <v>77th</v>
      </c>
      <c r="Y293" s="77">
        <v>0</v>
      </c>
      <c r="Z293" s="77">
        <v>0.9</v>
      </c>
      <c r="AA293" s="81">
        <v>545937.66</v>
      </c>
      <c r="AB293" s="82">
        <v>2284025924</v>
      </c>
      <c r="AC293" s="83">
        <v>658370500</v>
      </c>
      <c r="AD293" s="81">
        <v>50758573.369999997</v>
      </c>
      <c r="AE293" s="81">
        <v>31612747.120000001</v>
      </c>
      <c r="AF293" s="81"/>
      <c r="AG293" s="81">
        <v>156069.54</v>
      </c>
      <c r="AH293" s="81">
        <v>10521</v>
      </c>
    </row>
    <row r="294" spans="1:34" x14ac:dyDescent="0.25">
      <c r="A294" s="7">
        <v>113369003</v>
      </c>
      <c r="B294" s="8" t="s">
        <v>618</v>
      </c>
      <c r="C294" s="8" t="s">
        <v>222</v>
      </c>
      <c r="D294" s="27">
        <v>68646</v>
      </c>
      <c r="E294" s="29">
        <v>12098</v>
      </c>
      <c r="F294" s="72">
        <v>49869345.770000003</v>
      </c>
      <c r="G294" s="73">
        <v>60.05</v>
      </c>
      <c r="H294" s="29">
        <f t="shared" si="12"/>
        <v>71</v>
      </c>
      <c r="I294" s="38" t="str">
        <f t="array" ref="I294">H294&amp;CHOOSE(AND(H294&lt;&gt;{11,12,13})*MIN(4,MOD(H294,10))+1,"th","st","nd","rd","th")</f>
        <v>71st</v>
      </c>
      <c r="J294" s="74">
        <v>1.17</v>
      </c>
      <c r="K294" s="75">
        <v>58284616.649999999</v>
      </c>
      <c r="L294" s="113">
        <v>4161.6390000000001</v>
      </c>
      <c r="M294" s="38">
        <v>422.30200000000002</v>
      </c>
      <c r="N294" s="72">
        <v>12714.96</v>
      </c>
      <c r="O294" s="29">
        <f t="shared" si="13"/>
        <v>50</v>
      </c>
      <c r="P294" s="38" t="str">
        <f t="array" ref="P294">O294&amp;CHOOSE(AND(O294&lt;&gt;{11,12,13})*MIN(4,MOD(O294,10))+1,"th","st","nd","rd","th")</f>
        <v>50th</v>
      </c>
      <c r="Q294" s="76">
        <v>1.0026999999999999</v>
      </c>
      <c r="R294" s="77">
        <v>1.17</v>
      </c>
      <c r="S294" s="78">
        <v>1.47E-2</v>
      </c>
      <c r="T294" s="79">
        <v>201</v>
      </c>
      <c r="U294" s="80">
        <v>46872517</v>
      </c>
      <c r="V294" s="72">
        <v>10225.379999999999</v>
      </c>
      <c r="W294" s="29">
        <f t="shared" si="14"/>
        <v>80</v>
      </c>
      <c r="X294" s="38" t="str">
        <f t="array" ref="X294">W294&amp;CHOOSE(AND(W294&lt;&gt;{11,12,13})*MIN(4,MOD(W294,10))+1,"th","st","nd","rd","th")</f>
        <v>80th</v>
      </c>
      <c r="Y294" s="77">
        <v>0</v>
      </c>
      <c r="Z294" s="77">
        <v>1.17</v>
      </c>
      <c r="AA294" s="81">
        <v>929034.14</v>
      </c>
      <c r="AB294" s="82">
        <v>2427398940</v>
      </c>
      <c r="AC294" s="83">
        <v>969160262</v>
      </c>
      <c r="AD294" s="81">
        <v>58570494.439999998</v>
      </c>
      <c r="AE294" s="81">
        <v>48911739.25</v>
      </c>
      <c r="AF294" s="81"/>
      <c r="AG294" s="81">
        <v>28572.38</v>
      </c>
      <c r="AH294" s="81">
        <v>285877.78999999998</v>
      </c>
    </row>
    <row r="295" spans="1:34" x14ac:dyDescent="0.25">
      <c r="A295" s="7">
        <v>104372003</v>
      </c>
      <c r="B295" s="8" t="s">
        <v>278</v>
      </c>
      <c r="C295" s="8" t="s">
        <v>279</v>
      </c>
      <c r="D295" s="27">
        <v>46766</v>
      </c>
      <c r="E295" s="29">
        <v>6069</v>
      </c>
      <c r="F295" s="72">
        <v>9773049.6400000006</v>
      </c>
      <c r="G295" s="73">
        <v>34.43</v>
      </c>
      <c r="H295" s="29">
        <f t="shared" si="12"/>
        <v>12</v>
      </c>
      <c r="I295" s="38" t="str">
        <f t="array" ref="I295">H295&amp;CHOOSE(AND(H295&lt;&gt;{11,12,13})*MIN(4,MOD(H295,10))+1,"th","st","nd","rd","th")</f>
        <v>12th</v>
      </c>
      <c r="J295" s="74">
        <v>0.67</v>
      </c>
      <c r="K295" s="75">
        <v>26797946.539999999</v>
      </c>
      <c r="L295" s="113">
        <v>1804.366</v>
      </c>
      <c r="M295" s="38">
        <v>301.74799999999999</v>
      </c>
      <c r="N295" s="72">
        <v>12723.88</v>
      </c>
      <c r="O295" s="29">
        <f t="shared" si="13"/>
        <v>50</v>
      </c>
      <c r="P295" s="38" t="str">
        <f t="array" ref="P295">O295&amp;CHOOSE(AND(O295&lt;&gt;{11,12,13})*MIN(4,MOD(O295,10))+1,"th","st","nd","rd","th")</f>
        <v>50th</v>
      </c>
      <c r="Q295" s="76">
        <v>1.002</v>
      </c>
      <c r="R295" s="77">
        <v>0.67</v>
      </c>
      <c r="S295" s="78">
        <v>1.21E-2</v>
      </c>
      <c r="T295" s="79">
        <v>367</v>
      </c>
      <c r="U295" s="80">
        <v>11129465</v>
      </c>
      <c r="V295" s="72">
        <v>5284.36</v>
      </c>
      <c r="W295" s="29">
        <f t="shared" si="14"/>
        <v>25</v>
      </c>
      <c r="X295" s="38" t="str">
        <f t="array" ref="X295">W295&amp;CHOOSE(AND(W295&lt;&gt;{11,12,13})*MIN(4,MOD(W295,10))+1,"th","st","nd","rd","th")</f>
        <v>25th</v>
      </c>
      <c r="Y295" s="77">
        <v>0.26</v>
      </c>
      <c r="Z295" s="77">
        <v>0.93</v>
      </c>
      <c r="AA295" s="81">
        <v>691176.38</v>
      </c>
      <c r="AB295" s="82">
        <v>540146154</v>
      </c>
      <c r="AC295" s="83">
        <v>266336809</v>
      </c>
      <c r="AD295" s="81">
        <v>26797946.539999999</v>
      </c>
      <c r="AE295" s="81">
        <v>9065181.9700000007</v>
      </c>
      <c r="AF295" s="81"/>
      <c r="AG295" s="81">
        <v>16691.29</v>
      </c>
      <c r="AH295" s="81"/>
    </row>
    <row r="296" spans="1:34" x14ac:dyDescent="0.25">
      <c r="A296" s="7">
        <v>104374003</v>
      </c>
      <c r="B296" s="8" t="s">
        <v>372</v>
      </c>
      <c r="C296" s="8" t="s">
        <v>279</v>
      </c>
      <c r="D296" s="27">
        <v>60183</v>
      </c>
      <c r="E296" s="29">
        <v>3123</v>
      </c>
      <c r="F296" s="72">
        <v>6010243.5300000003</v>
      </c>
      <c r="G296" s="73">
        <v>31.98</v>
      </c>
      <c r="H296" s="29">
        <f t="shared" si="12"/>
        <v>8</v>
      </c>
      <c r="I296" s="38" t="str">
        <f t="array" ref="I296">H296&amp;CHOOSE(AND(H296&lt;&gt;{11,12,13})*MIN(4,MOD(H296,10))+1,"th","st","nd","rd","th")</f>
        <v>8th</v>
      </c>
      <c r="J296" s="74">
        <v>0.62</v>
      </c>
      <c r="K296" s="75">
        <v>16392104.119999999</v>
      </c>
      <c r="L296" s="113">
        <v>1127.6849999999999</v>
      </c>
      <c r="M296" s="38">
        <v>150.59100000000001</v>
      </c>
      <c r="N296" s="72">
        <v>12823.6</v>
      </c>
      <c r="O296" s="29">
        <f t="shared" si="13"/>
        <v>51</v>
      </c>
      <c r="P296" s="38" t="str">
        <f t="array" ref="P296">O296&amp;CHOOSE(AND(O296&lt;&gt;{11,12,13})*MIN(4,MOD(O296,10))+1,"th","st","nd","rd","th")</f>
        <v>51st</v>
      </c>
      <c r="Q296" s="76">
        <v>0.99419999999999997</v>
      </c>
      <c r="R296" s="77">
        <v>0.62</v>
      </c>
      <c r="S296" s="78">
        <v>9.4999999999999998E-3</v>
      </c>
      <c r="T296" s="79">
        <v>468</v>
      </c>
      <c r="U296" s="80">
        <v>8700636</v>
      </c>
      <c r="V296" s="72">
        <v>6806.54</v>
      </c>
      <c r="W296" s="29">
        <f t="shared" si="14"/>
        <v>47</v>
      </c>
      <c r="X296" s="38" t="str">
        <f t="array" ref="X296">W296&amp;CHOOSE(AND(W296&lt;&gt;{11,12,13})*MIN(4,MOD(W296,10))+1,"th","st","nd","rd","th")</f>
        <v>47th</v>
      </c>
      <c r="Y296" s="77">
        <v>0.05</v>
      </c>
      <c r="Z296" s="77">
        <v>0.67</v>
      </c>
      <c r="AA296" s="81">
        <v>366062.39</v>
      </c>
      <c r="AB296" s="82">
        <v>424194825</v>
      </c>
      <c r="AC296" s="83">
        <v>206286040</v>
      </c>
      <c r="AD296" s="81">
        <v>16533534.34</v>
      </c>
      <c r="AE296" s="81">
        <v>5491686.2800000003</v>
      </c>
      <c r="AF296" s="81"/>
      <c r="AG296" s="81">
        <v>152494.85999999999</v>
      </c>
      <c r="AH296" s="81">
        <v>141430.22</v>
      </c>
    </row>
    <row r="297" spans="1:34" x14ac:dyDescent="0.25">
      <c r="A297" s="7">
        <v>104375003</v>
      </c>
      <c r="B297" s="8" t="s">
        <v>412</v>
      </c>
      <c r="C297" s="8" t="s">
        <v>279</v>
      </c>
      <c r="D297" s="27">
        <v>51726</v>
      </c>
      <c r="E297" s="29">
        <v>4146</v>
      </c>
      <c r="F297" s="72">
        <v>7612632.0299999993</v>
      </c>
      <c r="G297" s="73">
        <v>35.5</v>
      </c>
      <c r="H297" s="29">
        <f t="shared" si="12"/>
        <v>13</v>
      </c>
      <c r="I297" s="38" t="str">
        <f t="array" ref="I297">H297&amp;CHOOSE(AND(H297&lt;&gt;{11,12,13})*MIN(4,MOD(H297,10))+1,"th","st","nd","rd","th")</f>
        <v>13th</v>
      </c>
      <c r="J297" s="74">
        <v>0.69</v>
      </c>
      <c r="K297" s="75">
        <v>21516437.43</v>
      </c>
      <c r="L297" s="113">
        <v>1514.7650000000001</v>
      </c>
      <c r="M297" s="38">
        <v>240.251</v>
      </c>
      <c r="N297" s="72">
        <v>12259.97</v>
      </c>
      <c r="O297" s="29">
        <f t="shared" si="13"/>
        <v>40</v>
      </c>
      <c r="P297" s="38" t="str">
        <f t="array" ref="P297">O297&amp;CHOOSE(AND(O297&lt;&gt;{11,12,13})*MIN(4,MOD(O297,10))+1,"th","st","nd","rd","th")</f>
        <v>40th</v>
      </c>
      <c r="Q297" s="76">
        <v>1.0399</v>
      </c>
      <c r="R297" s="77">
        <v>0.69</v>
      </c>
      <c r="S297" s="78">
        <v>1.06E-2</v>
      </c>
      <c r="T297" s="79">
        <v>440</v>
      </c>
      <c r="U297" s="80">
        <v>9918835</v>
      </c>
      <c r="V297" s="72">
        <v>5651.71</v>
      </c>
      <c r="W297" s="29">
        <f t="shared" si="14"/>
        <v>30</v>
      </c>
      <c r="X297" s="38" t="str">
        <f t="array" ref="X297">W297&amp;CHOOSE(AND(W297&lt;&gt;{11,12,13})*MIN(4,MOD(W297,10))+1,"th","st","nd","rd","th")</f>
        <v>30th</v>
      </c>
      <c r="Y297" s="77">
        <v>0.21</v>
      </c>
      <c r="Z297" s="77">
        <v>0.9</v>
      </c>
      <c r="AA297" s="81">
        <v>483474.18</v>
      </c>
      <c r="AB297" s="82">
        <v>506442396</v>
      </c>
      <c r="AC297" s="83">
        <v>212313788</v>
      </c>
      <c r="AD297" s="81">
        <v>21591276.59</v>
      </c>
      <c r="AE297" s="81">
        <v>7129157.8499999996</v>
      </c>
      <c r="AF297" s="81"/>
      <c r="AG297" s="81"/>
      <c r="AH297" s="81">
        <v>74839.16</v>
      </c>
    </row>
    <row r="298" spans="1:34" x14ac:dyDescent="0.25">
      <c r="A298" s="7">
        <v>104375203</v>
      </c>
      <c r="B298" s="8" t="s">
        <v>431</v>
      </c>
      <c r="C298" s="8" t="s">
        <v>279</v>
      </c>
      <c r="D298" s="27">
        <v>67807</v>
      </c>
      <c r="E298" s="29">
        <v>4111</v>
      </c>
      <c r="F298" s="72">
        <v>12544466.82</v>
      </c>
      <c r="G298" s="73">
        <v>45</v>
      </c>
      <c r="H298" s="29">
        <f t="shared" si="12"/>
        <v>35</v>
      </c>
      <c r="I298" s="38" t="str">
        <f t="array" ref="I298">H298&amp;CHOOSE(AND(H298&lt;&gt;{11,12,13})*MIN(4,MOD(H298,10))+1,"th","st","nd","rd","th")</f>
        <v>35th</v>
      </c>
      <c r="J298" s="74">
        <v>0.88</v>
      </c>
      <c r="K298" s="75">
        <v>17307371.140000001</v>
      </c>
      <c r="L298" s="113">
        <v>1284.4639999999999</v>
      </c>
      <c r="M298" s="38">
        <v>96.605000000000004</v>
      </c>
      <c r="N298" s="72">
        <v>12531.87</v>
      </c>
      <c r="O298" s="29">
        <f t="shared" si="13"/>
        <v>46</v>
      </c>
      <c r="P298" s="38" t="str">
        <f t="array" ref="P298">O298&amp;CHOOSE(AND(O298&lt;&gt;{11,12,13})*MIN(4,MOD(O298,10))+1,"th","st","nd","rd","th")</f>
        <v>46th</v>
      </c>
      <c r="Q298" s="76">
        <v>1.0173000000000001</v>
      </c>
      <c r="R298" s="77">
        <v>0.88</v>
      </c>
      <c r="S298" s="78">
        <v>1.26E-2</v>
      </c>
      <c r="T298" s="79">
        <v>338</v>
      </c>
      <c r="U298" s="80">
        <v>13714674</v>
      </c>
      <c r="V298" s="72">
        <v>9930.48</v>
      </c>
      <c r="W298" s="29">
        <f t="shared" si="14"/>
        <v>78</v>
      </c>
      <c r="X298" s="38" t="str">
        <f t="array" ref="X298">W298&amp;CHOOSE(AND(W298&lt;&gt;{11,12,13})*MIN(4,MOD(W298,10))+1,"th","st","nd","rd","th")</f>
        <v>78th</v>
      </c>
      <c r="Y298" s="77">
        <v>0</v>
      </c>
      <c r="Z298" s="77">
        <v>0.88</v>
      </c>
      <c r="AA298" s="81">
        <v>196025.08</v>
      </c>
      <c r="AB298" s="82">
        <v>701890912</v>
      </c>
      <c r="AC298" s="83">
        <v>291926074</v>
      </c>
      <c r="AD298" s="81">
        <v>17321383.73</v>
      </c>
      <c r="AE298" s="81">
        <v>12314851.01</v>
      </c>
      <c r="AF298" s="81"/>
      <c r="AG298" s="81">
        <v>33590.730000000003</v>
      </c>
      <c r="AH298" s="81">
        <v>14012.59</v>
      </c>
    </row>
    <row r="299" spans="1:34" x14ac:dyDescent="0.25">
      <c r="A299" s="7">
        <v>104375302</v>
      </c>
      <c r="B299" s="8" t="s">
        <v>433</v>
      </c>
      <c r="C299" s="8" t="s">
        <v>279</v>
      </c>
      <c r="D299" s="27">
        <v>31490</v>
      </c>
      <c r="E299" s="29">
        <v>10355</v>
      </c>
      <c r="F299" s="72">
        <v>11101188.050000001</v>
      </c>
      <c r="G299" s="73">
        <v>34.04</v>
      </c>
      <c r="H299" s="29">
        <f t="shared" si="12"/>
        <v>11</v>
      </c>
      <c r="I299" s="38" t="str">
        <f t="array" ref="I299">H299&amp;CHOOSE(AND(H299&lt;&gt;{11,12,13})*MIN(4,MOD(H299,10))+1,"th","st","nd","rd","th")</f>
        <v>11th</v>
      </c>
      <c r="J299" s="74">
        <v>0.66</v>
      </c>
      <c r="K299" s="75">
        <v>49089579.789999999</v>
      </c>
      <c r="L299" s="113">
        <v>3359.31</v>
      </c>
      <c r="M299" s="38">
        <v>1323.8320000000001</v>
      </c>
      <c r="N299" s="72">
        <v>10482.19</v>
      </c>
      <c r="O299" s="29">
        <f t="shared" si="13"/>
        <v>8</v>
      </c>
      <c r="P299" s="38" t="str">
        <f t="array" ref="P299">O299&amp;CHOOSE(AND(O299&lt;&gt;{11,12,13})*MIN(4,MOD(O299,10))+1,"th","st","nd","rd","th")</f>
        <v>8th</v>
      </c>
      <c r="Q299" s="76">
        <v>1.2162999999999999</v>
      </c>
      <c r="R299" s="77">
        <v>0.66</v>
      </c>
      <c r="S299" s="78">
        <v>1.3599999999999999E-2</v>
      </c>
      <c r="T299" s="79">
        <v>262</v>
      </c>
      <c r="U299" s="80">
        <v>11263299</v>
      </c>
      <c r="V299" s="72">
        <v>2405.0700000000002</v>
      </c>
      <c r="W299" s="29">
        <f t="shared" si="14"/>
        <v>2</v>
      </c>
      <c r="X299" s="38" t="str">
        <f t="array" ref="X299">W299&amp;CHOOSE(AND(W299&lt;&gt;{11,12,13})*MIN(4,MOD(W299,10))+1,"th","st","nd","rd","th")</f>
        <v>2nd</v>
      </c>
      <c r="Y299" s="77">
        <v>0.66</v>
      </c>
      <c r="Z299" s="77">
        <v>1.32</v>
      </c>
      <c r="AA299" s="81">
        <v>1185257.8500000001</v>
      </c>
      <c r="AB299" s="82">
        <v>538394828</v>
      </c>
      <c r="AC299" s="83">
        <v>277786246</v>
      </c>
      <c r="AD299" s="81">
        <v>49330932.93</v>
      </c>
      <c r="AE299" s="81">
        <v>9835662.3200000003</v>
      </c>
      <c r="AF299" s="81">
        <v>27000</v>
      </c>
      <c r="AG299" s="81">
        <v>53267.88</v>
      </c>
      <c r="AH299" s="81">
        <v>241353.14</v>
      </c>
    </row>
    <row r="300" spans="1:34" x14ac:dyDescent="0.25">
      <c r="A300" s="7">
        <v>104376203</v>
      </c>
      <c r="B300" s="8" t="s">
        <v>542</v>
      </c>
      <c r="C300" s="8" t="s">
        <v>279</v>
      </c>
      <c r="D300" s="27">
        <v>51425</v>
      </c>
      <c r="E300" s="29">
        <v>3424</v>
      </c>
      <c r="F300" s="72">
        <v>6337926.4899999993</v>
      </c>
      <c r="G300" s="73">
        <v>35.99</v>
      </c>
      <c r="H300" s="29">
        <f t="shared" si="12"/>
        <v>14</v>
      </c>
      <c r="I300" s="38" t="str">
        <f t="array" ref="I300">H300&amp;CHOOSE(AND(H300&lt;&gt;{11,12,13})*MIN(4,MOD(H300,10))+1,"th","st","nd","rd","th")</f>
        <v>14th</v>
      </c>
      <c r="J300" s="74">
        <v>0.7</v>
      </c>
      <c r="K300" s="75">
        <v>17174065.649999999</v>
      </c>
      <c r="L300" s="113">
        <v>1175.194</v>
      </c>
      <c r="M300" s="38">
        <v>236.65600000000001</v>
      </c>
      <c r="N300" s="72">
        <v>12164.23</v>
      </c>
      <c r="O300" s="29">
        <f t="shared" si="13"/>
        <v>38</v>
      </c>
      <c r="P300" s="38" t="str">
        <f t="array" ref="P300">O300&amp;CHOOSE(AND(O300&lt;&gt;{11,12,13})*MIN(4,MOD(O300,10))+1,"th","st","nd","rd","th")</f>
        <v>38th</v>
      </c>
      <c r="Q300" s="76">
        <v>1.0481</v>
      </c>
      <c r="R300" s="77">
        <v>0.7</v>
      </c>
      <c r="S300" s="78">
        <v>1.0999999999999999E-2</v>
      </c>
      <c r="T300" s="79">
        <v>423</v>
      </c>
      <c r="U300" s="80">
        <v>7976479</v>
      </c>
      <c r="V300" s="72">
        <v>5649.66</v>
      </c>
      <c r="W300" s="29">
        <f t="shared" si="14"/>
        <v>30</v>
      </c>
      <c r="X300" s="38" t="str">
        <f t="array" ref="X300">W300&amp;CHOOSE(AND(W300&lt;&gt;{11,12,13})*MIN(4,MOD(W300,10))+1,"th","st","nd","rd","th")</f>
        <v>30th</v>
      </c>
      <c r="Y300" s="77">
        <v>0.21</v>
      </c>
      <c r="Z300" s="77">
        <v>0.91</v>
      </c>
      <c r="AA300" s="81">
        <v>460442.39</v>
      </c>
      <c r="AB300" s="82">
        <v>404649769</v>
      </c>
      <c r="AC300" s="83">
        <v>173355972</v>
      </c>
      <c r="AD300" s="81">
        <v>17191631.870000001</v>
      </c>
      <c r="AE300" s="81">
        <v>5866053.2199999997</v>
      </c>
      <c r="AF300" s="81"/>
      <c r="AG300" s="81">
        <v>11430.88</v>
      </c>
      <c r="AH300" s="81">
        <v>17566.22</v>
      </c>
    </row>
    <row r="301" spans="1:34" x14ac:dyDescent="0.25">
      <c r="A301" s="7">
        <v>104377003</v>
      </c>
      <c r="B301" s="8" t="s">
        <v>598</v>
      </c>
      <c r="C301" s="8" t="s">
        <v>279</v>
      </c>
      <c r="D301" s="27">
        <v>47830</v>
      </c>
      <c r="E301" s="29">
        <v>2298</v>
      </c>
      <c r="F301" s="72">
        <v>4210545.6399999997</v>
      </c>
      <c r="G301" s="73">
        <v>38.31</v>
      </c>
      <c r="H301" s="29">
        <f t="shared" si="12"/>
        <v>20</v>
      </c>
      <c r="I301" s="38" t="str">
        <f t="array" ref="I301">H301&amp;CHOOSE(AND(H301&lt;&gt;{11,12,13})*MIN(4,MOD(H301,10))+1,"th","st","nd","rd","th")</f>
        <v>20th</v>
      </c>
      <c r="J301" s="74">
        <v>0.75</v>
      </c>
      <c r="K301" s="75">
        <v>10997149</v>
      </c>
      <c r="L301" s="113">
        <v>753.04899999999998</v>
      </c>
      <c r="M301" s="38">
        <v>117.81</v>
      </c>
      <c r="N301" s="72">
        <v>12627.93</v>
      </c>
      <c r="O301" s="29">
        <f t="shared" si="13"/>
        <v>48</v>
      </c>
      <c r="P301" s="38" t="str">
        <f t="array" ref="P301">O301&amp;CHOOSE(AND(O301&lt;&gt;{11,12,13})*MIN(4,MOD(O301,10))+1,"th","st","nd","rd","th")</f>
        <v>48th</v>
      </c>
      <c r="Q301" s="76">
        <v>1.0096000000000001</v>
      </c>
      <c r="R301" s="77">
        <v>0.75</v>
      </c>
      <c r="S301" s="78">
        <v>1.2699999999999999E-2</v>
      </c>
      <c r="T301" s="79">
        <v>330</v>
      </c>
      <c r="U301" s="80">
        <v>4590669</v>
      </c>
      <c r="V301" s="72">
        <v>5271.43</v>
      </c>
      <c r="W301" s="29">
        <f t="shared" si="14"/>
        <v>25</v>
      </c>
      <c r="X301" s="38" t="str">
        <f t="array" ref="X301">W301&amp;CHOOSE(AND(W301&lt;&gt;{11,12,13})*MIN(4,MOD(W301,10))+1,"th","st","nd","rd","th")</f>
        <v>25th</v>
      </c>
      <c r="Y301" s="77">
        <v>0.26</v>
      </c>
      <c r="Z301" s="77">
        <v>1.01</v>
      </c>
      <c r="AA301" s="81">
        <v>251587.64</v>
      </c>
      <c r="AB301" s="82">
        <v>238955389</v>
      </c>
      <c r="AC301" s="83">
        <v>93701781</v>
      </c>
      <c r="AD301" s="81">
        <v>11039720</v>
      </c>
      <c r="AE301" s="81">
        <v>3958095</v>
      </c>
      <c r="AF301" s="81"/>
      <c r="AG301" s="81">
        <v>863</v>
      </c>
      <c r="AH301" s="81">
        <v>42571</v>
      </c>
    </row>
    <row r="302" spans="1:34" x14ac:dyDescent="0.25">
      <c r="A302" s="7">
        <v>104378003</v>
      </c>
      <c r="B302" s="8" t="s">
        <v>646</v>
      </c>
      <c r="C302" s="8" t="s">
        <v>279</v>
      </c>
      <c r="D302" s="27">
        <v>52609</v>
      </c>
      <c r="E302" s="29">
        <v>4032</v>
      </c>
      <c r="F302" s="72">
        <v>8842857.2899999991</v>
      </c>
      <c r="G302" s="73">
        <v>41.69</v>
      </c>
      <c r="H302" s="29">
        <f t="shared" si="12"/>
        <v>28</v>
      </c>
      <c r="I302" s="38" t="str">
        <f t="array" ref="I302">H302&amp;CHOOSE(AND(H302&lt;&gt;{11,12,13})*MIN(4,MOD(H302,10))+1,"th","st","nd","rd","th")</f>
        <v>28th</v>
      </c>
      <c r="J302" s="74">
        <v>0.81</v>
      </c>
      <c r="K302" s="75">
        <v>17743895.449999999</v>
      </c>
      <c r="L302" s="113">
        <v>1177.836</v>
      </c>
      <c r="M302" s="38">
        <v>254.18600000000001</v>
      </c>
      <c r="N302" s="72">
        <v>12390.8</v>
      </c>
      <c r="O302" s="29">
        <f t="shared" si="13"/>
        <v>43</v>
      </c>
      <c r="P302" s="38" t="str">
        <f t="array" ref="P302">O302&amp;CHOOSE(AND(O302&lt;&gt;{11,12,13})*MIN(4,MOD(O302,10))+1,"th","st","nd","rd","th")</f>
        <v>43rd</v>
      </c>
      <c r="Q302" s="76">
        <v>1.0288999999999999</v>
      </c>
      <c r="R302" s="77">
        <v>0.81</v>
      </c>
      <c r="S302" s="78">
        <v>1.12E-2</v>
      </c>
      <c r="T302" s="79">
        <v>409</v>
      </c>
      <c r="U302" s="80">
        <v>10859347</v>
      </c>
      <c r="V302" s="72">
        <v>7583.23</v>
      </c>
      <c r="W302" s="29">
        <f t="shared" si="14"/>
        <v>54</v>
      </c>
      <c r="X302" s="38" t="str">
        <f t="array" ref="X302">W302&amp;CHOOSE(AND(W302&lt;&gt;{11,12,13})*MIN(4,MOD(W302,10))+1,"th","st","nd","rd","th")</f>
        <v>54th</v>
      </c>
      <c r="Y302" s="77">
        <v>0</v>
      </c>
      <c r="Z302" s="77">
        <v>0.81</v>
      </c>
      <c r="AA302" s="81">
        <v>379640.18</v>
      </c>
      <c r="AB302" s="82">
        <v>557830843</v>
      </c>
      <c r="AC302" s="83">
        <v>229078379</v>
      </c>
      <c r="AD302" s="81">
        <v>17958266.120000001</v>
      </c>
      <c r="AE302" s="81">
        <v>8259405.7400000002</v>
      </c>
      <c r="AF302" s="81"/>
      <c r="AG302" s="81">
        <v>203811.37</v>
      </c>
      <c r="AH302" s="81">
        <v>214370.67</v>
      </c>
    </row>
    <row r="303" spans="1:34" x14ac:dyDescent="0.25">
      <c r="A303" s="7">
        <v>113380303</v>
      </c>
      <c r="B303" s="8" t="s">
        <v>109</v>
      </c>
      <c r="C303" s="8" t="s">
        <v>110</v>
      </c>
      <c r="D303" s="27">
        <v>58514</v>
      </c>
      <c r="E303" s="29">
        <v>4413</v>
      </c>
      <c r="F303" s="72">
        <v>14833960.210000001</v>
      </c>
      <c r="G303" s="73">
        <v>57.45</v>
      </c>
      <c r="H303" s="29">
        <f t="shared" si="12"/>
        <v>66</v>
      </c>
      <c r="I303" s="38" t="str">
        <f t="array" ref="I303">H303&amp;CHOOSE(AND(H303&lt;&gt;{11,12,13})*MIN(4,MOD(H303,10))+1,"th","st","nd","rd","th")</f>
        <v>66th</v>
      </c>
      <c r="J303" s="74">
        <v>1.1200000000000001</v>
      </c>
      <c r="K303" s="75">
        <v>20241561.620000001</v>
      </c>
      <c r="L303" s="113">
        <v>1439.4390000000001</v>
      </c>
      <c r="M303" s="38">
        <v>148.66499999999999</v>
      </c>
      <c r="N303" s="72">
        <v>12745.74</v>
      </c>
      <c r="O303" s="29">
        <f t="shared" si="13"/>
        <v>50</v>
      </c>
      <c r="P303" s="38" t="str">
        <f t="array" ref="P303">O303&amp;CHOOSE(AND(O303&lt;&gt;{11,12,13})*MIN(4,MOD(O303,10))+1,"th","st","nd","rd","th")</f>
        <v>50th</v>
      </c>
      <c r="Q303" s="76">
        <v>1.0003</v>
      </c>
      <c r="R303" s="77">
        <v>1.1200000000000001</v>
      </c>
      <c r="S303" s="78">
        <v>1.3899999999999999E-2</v>
      </c>
      <c r="T303" s="79">
        <v>244</v>
      </c>
      <c r="U303" s="80">
        <v>14700846</v>
      </c>
      <c r="V303" s="72">
        <v>9256.85</v>
      </c>
      <c r="W303" s="29">
        <f t="shared" si="14"/>
        <v>73</v>
      </c>
      <c r="X303" s="38" t="str">
        <f t="array" ref="X303">W303&amp;CHOOSE(AND(W303&lt;&gt;{11,12,13})*MIN(4,MOD(W303,10))+1,"th","st","nd","rd","th")</f>
        <v>73rd</v>
      </c>
      <c r="Y303" s="77">
        <v>0</v>
      </c>
      <c r="Z303" s="77">
        <v>1.1200000000000001</v>
      </c>
      <c r="AA303" s="81">
        <v>260368.94</v>
      </c>
      <c r="AB303" s="82">
        <v>778622249</v>
      </c>
      <c r="AC303" s="83">
        <v>286656429</v>
      </c>
      <c r="AD303" s="81">
        <v>20320086.68</v>
      </c>
      <c r="AE303" s="81">
        <v>14565564.300000001</v>
      </c>
      <c r="AF303" s="81"/>
      <c r="AG303" s="81">
        <v>8026.97</v>
      </c>
      <c r="AH303" s="81">
        <v>78525.06</v>
      </c>
    </row>
    <row r="304" spans="1:34" x14ac:dyDescent="0.25">
      <c r="A304" s="7">
        <v>113381303</v>
      </c>
      <c r="B304" s="8" t="s">
        <v>236</v>
      </c>
      <c r="C304" s="8" t="s">
        <v>110</v>
      </c>
      <c r="D304" s="27">
        <v>67010</v>
      </c>
      <c r="E304" s="29">
        <v>13776</v>
      </c>
      <c r="F304" s="72">
        <v>50430166.109999999</v>
      </c>
      <c r="G304" s="73">
        <v>54.63</v>
      </c>
      <c r="H304" s="29">
        <f t="shared" si="12"/>
        <v>59</v>
      </c>
      <c r="I304" s="38" t="str">
        <f t="array" ref="I304">H304&amp;CHOOSE(AND(H304&lt;&gt;{11,12,13})*MIN(4,MOD(H304,10))+1,"th","st","nd","rd","th")</f>
        <v>59th</v>
      </c>
      <c r="J304" s="74">
        <v>1.06</v>
      </c>
      <c r="K304" s="75">
        <v>68878139.140000001</v>
      </c>
      <c r="L304" s="113">
        <v>4894.1660000000002</v>
      </c>
      <c r="M304" s="38">
        <v>807.75400000000002</v>
      </c>
      <c r="N304" s="72">
        <v>12079.82</v>
      </c>
      <c r="O304" s="29">
        <f t="shared" si="13"/>
        <v>36</v>
      </c>
      <c r="P304" s="38" t="str">
        <f t="array" ref="P304">O304&amp;CHOOSE(AND(O304&lt;&gt;{11,12,13})*MIN(4,MOD(O304,10))+1,"th","st","nd","rd","th")</f>
        <v>36th</v>
      </c>
      <c r="Q304" s="76">
        <v>1.0553999999999999</v>
      </c>
      <c r="R304" s="77">
        <v>1.06</v>
      </c>
      <c r="S304" s="78">
        <v>1.43E-2</v>
      </c>
      <c r="T304" s="79">
        <v>224</v>
      </c>
      <c r="U304" s="80">
        <v>48674979</v>
      </c>
      <c r="V304" s="72">
        <v>8536.59</v>
      </c>
      <c r="W304" s="29">
        <f t="shared" si="14"/>
        <v>66</v>
      </c>
      <c r="X304" s="38" t="str">
        <f t="array" ref="X304">W304&amp;CHOOSE(AND(W304&lt;&gt;{11,12,13})*MIN(4,MOD(W304,10))+1,"th","st","nd","rd","th")</f>
        <v>66th</v>
      </c>
      <c r="Y304" s="77">
        <v>0</v>
      </c>
      <c r="Z304" s="77">
        <v>1.06</v>
      </c>
      <c r="AA304" s="81">
        <v>1263769.33</v>
      </c>
      <c r="AB304" s="82">
        <v>2642567575</v>
      </c>
      <c r="AC304" s="83">
        <v>884604793</v>
      </c>
      <c r="AD304" s="81">
        <v>69312039.569999993</v>
      </c>
      <c r="AE304" s="81">
        <v>49146300.560000002</v>
      </c>
      <c r="AF304" s="81"/>
      <c r="AG304" s="81">
        <v>20096.22</v>
      </c>
      <c r="AH304" s="81">
        <v>433900.43</v>
      </c>
    </row>
    <row r="305" spans="1:34" x14ac:dyDescent="0.25">
      <c r="A305" s="7">
        <v>113382303</v>
      </c>
      <c r="B305" s="8" t="s">
        <v>272</v>
      </c>
      <c r="C305" s="8" t="s">
        <v>110</v>
      </c>
      <c r="D305" s="27">
        <v>60854</v>
      </c>
      <c r="E305" s="29">
        <v>7926</v>
      </c>
      <c r="F305" s="72">
        <v>28199590.909999996</v>
      </c>
      <c r="G305" s="73">
        <v>58.47</v>
      </c>
      <c r="H305" s="29">
        <f t="shared" si="12"/>
        <v>68</v>
      </c>
      <c r="I305" s="38" t="str">
        <f t="array" ref="I305">H305&amp;CHOOSE(AND(H305&lt;&gt;{11,12,13})*MIN(4,MOD(H305,10))+1,"th","st","nd","rd","th")</f>
        <v>68th</v>
      </c>
      <c r="J305" s="74">
        <v>1.1399999999999999</v>
      </c>
      <c r="K305" s="75">
        <v>34345966.329999998</v>
      </c>
      <c r="L305" s="113">
        <v>2399.2919999999999</v>
      </c>
      <c r="M305" s="38">
        <v>288.57600000000002</v>
      </c>
      <c r="N305" s="72">
        <v>12778.14</v>
      </c>
      <c r="O305" s="29">
        <f t="shared" si="13"/>
        <v>50</v>
      </c>
      <c r="P305" s="38" t="str">
        <f t="array" ref="P305">O305&amp;CHOOSE(AND(O305&lt;&gt;{11,12,13})*MIN(4,MOD(O305,10))+1,"th","st","nd","rd","th")</f>
        <v>50th</v>
      </c>
      <c r="Q305" s="76">
        <v>0.99770000000000003</v>
      </c>
      <c r="R305" s="77">
        <v>1.1399999999999999</v>
      </c>
      <c r="S305" s="78">
        <v>1.44E-2</v>
      </c>
      <c r="T305" s="79">
        <v>220</v>
      </c>
      <c r="U305" s="80">
        <v>27107614</v>
      </c>
      <c r="V305" s="72">
        <v>10085.17</v>
      </c>
      <c r="W305" s="29">
        <f t="shared" si="14"/>
        <v>79</v>
      </c>
      <c r="X305" s="38" t="str">
        <f t="array" ref="X305">W305&amp;CHOOSE(AND(W305&lt;&gt;{11,12,13})*MIN(4,MOD(W305,10))+1,"th","st","nd","rd","th")</f>
        <v>79th</v>
      </c>
      <c r="Y305" s="77">
        <v>0</v>
      </c>
      <c r="Z305" s="77">
        <v>1.1399999999999999</v>
      </c>
      <c r="AA305" s="81">
        <v>464410.33</v>
      </c>
      <c r="AB305" s="82">
        <v>1468808887</v>
      </c>
      <c r="AC305" s="83">
        <v>495510944</v>
      </c>
      <c r="AD305" s="81">
        <v>34576564.93</v>
      </c>
      <c r="AE305" s="81">
        <v>27735127.530000001</v>
      </c>
      <c r="AF305" s="81">
        <v>945.33</v>
      </c>
      <c r="AG305" s="81">
        <v>-892.28</v>
      </c>
      <c r="AH305" s="81">
        <v>230598.6</v>
      </c>
    </row>
    <row r="306" spans="1:34" x14ac:dyDescent="0.25">
      <c r="A306" s="7">
        <v>113384603</v>
      </c>
      <c r="B306" s="8" t="s">
        <v>374</v>
      </c>
      <c r="C306" s="8" t="s">
        <v>110</v>
      </c>
      <c r="D306" s="27">
        <v>38530</v>
      </c>
      <c r="E306" s="29">
        <v>10187</v>
      </c>
      <c r="F306" s="72">
        <v>20739599.239999998</v>
      </c>
      <c r="G306" s="73">
        <v>52.84</v>
      </c>
      <c r="H306" s="29">
        <f t="shared" si="12"/>
        <v>55</v>
      </c>
      <c r="I306" s="38" t="str">
        <f t="array" ref="I306">H306&amp;CHOOSE(AND(H306&lt;&gt;{11,12,13})*MIN(4,MOD(H306,10))+1,"th","st","nd","rd","th")</f>
        <v>55th</v>
      </c>
      <c r="J306" s="74">
        <v>1.03</v>
      </c>
      <c r="K306" s="75">
        <v>64202989.409999996</v>
      </c>
      <c r="L306" s="113">
        <v>5299.1549999999997</v>
      </c>
      <c r="M306" s="38">
        <v>2185.6680000000001</v>
      </c>
      <c r="N306" s="72">
        <v>8577.76</v>
      </c>
      <c r="O306" s="29">
        <f t="shared" si="13"/>
        <v>1</v>
      </c>
      <c r="P306" s="38" t="str">
        <f t="array" ref="P306">O306&amp;CHOOSE(AND(O306&lt;&gt;{11,12,13})*MIN(4,MOD(O306,10))+1,"th","st","nd","rd","th")</f>
        <v>1st</v>
      </c>
      <c r="Q306" s="76">
        <v>1.4863</v>
      </c>
      <c r="R306" s="77">
        <v>1.03</v>
      </c>
      <c r="S306" s="78">
        <v>1.7999999999999999E-2</v>
      </c>
      <c r="T306" s="79">
        <v>63</v>
      </c>
      <c r="U306" s="80">
        <v>15901037</v>
      </c>
      <c r="V306" s="72">
        <v>2124.44</v>
      </c>
      <c r="W306" s="29">
        <f t="shared" si="14"/>
        <v>2</v>
      </c>
      <c r="X306" s="38" t="str">
        <f t="array" ref="X306">W306&amp;CHOOSE(AND(W306&lt;&gt;{11,12,13})*MIN(4,MOD(W306,10))+1,"th","st","nd","rd","th")</f>
        <v>2nd</v>
      </c>
      <c r="Y306" s="77">
        <v>0.7</v>
      </c>
      <c r="Z306" s="77">
        <v>1.73</v>
      </c>
      <c r="AA306" s="81">
        <v>1767526.36</v>
      </c>
      <c r="AB306" s="82">
        <v>756881121</v>
      </c>
      <c r="AC306" s="83">
        <v>395367962</v>
      </c>
      <c r="AD306" s="81">
        <v>64255229.780000001</v>
      </c>
      <c r="AE306" s="81">
        <v>18859272.949999999</v>
      </c>
      <c r="AF306" s="81"/>
      <c r="AG306" s="81">
        <v>112799.93</v>
      </c>
      <c r="AH306" s="81">
        <v>52240.37</v>
      </c>
    </row>
    <row r="307" spans="1:34" x14ac:dyDescent="0.25">
      <c r="A307" s="7">
        <v>113385003</v>
      </c>
      <c r="B307" s="8" t="s">
        <v>451</v>
      </c>
      <c r="C307" s="8" t="s">
        <v>110</v>
      </c>
      <c r="D307" s="27">
        <v>60717</v>
      </c>
      <c r="E307" s="29">
        <v>6778</v>
      </c>
      <c r="F307" s="72">
        <v>21577833.620000005</v>
      </c>
      <c r="G307" s="73">
        <v>52.43</v>
      </c>
      <c r="H307" s="29">
        <f t="shared" si="12"/>
        <v>54</v>
      </c>
      <c r="I307" s="38" t="str">
        <f t="array" ref="I307">H307&amp;CHOOSE(AND(H307&lt;&gt;{11,12,13})*MIN(4,MOD(H307,10))+1,"th","st","nd","rd","th")</f>
        <v>54th</v>
      </c>
      <c r="J307" s="74">
        <v>1.02</v>
      </c>
      <c r="K307" s="75">
        <v>34239631.799999997</v>
      </c>
      <c r="L307" s="113">
        <v>2367.4</v>
      </c>
      <c r="M307" s="38">
        <v>274.88600000000002</v>
      </c>
      <c r="N307" s="72">
        <v>12958.34</v>
      </c>
      <c r="O307" s="29">
        <f t="shared" si="13"/>
        <v>54</v>
      </c>
      <c r="P307" s="38" t="str">
        <f t="array" ref="P307">O307&amp;CHOOSE(AND(O307&lt;&gt;{11,12,13})*MIN(4,MOD(O307,10))+1,"th","st","nd","rd","th")</f>
        <v>54th</v>
      </c>
      <c r="Q307" s="76">
        <v>0.98380000000000001</v>
      </c>
      <c r="R307" s="77">
        <v>1</v>
      </c>
      <c r="S307" s="78">
        <v>1.2699999999999999E-2</v>
      </c>
      <c r="T307" s="79">
        <v>330</v>
      </c>
      <c r="U307" s="80">
        <v>23515276</v>
      </c>
      <c r="V307" s="72">
        <v>8899.6</v>
      </c>
      <c r="W307" s="29">
        <f t="shared" si="14"/>
        <v>70</v>
      </c>
      <c r="X307" s="38" t="str">
        <f t="array" ref="X307">W307&amp;CHOOSE(AND(W307&lt;&gt;{11,12,13})*MIN(4,MOD(W307,10))+1,"th","st","nd","rd","th")</f>
        <v>70th</v>
      </c>
      <c r="Y307" s="77">
        <v>0</v>
      </c>
      <c r="Z307" s="77">
        <v>1</v>
      </c>
      <c r="AA307" s="81">
        <v>648186.6</v>
      </c>
      <c r="AB307" s="82">
        <v>1254491223</v>
      </c>
      <c r="AC307" s="83">
        <v>449514288</v>
      </c>
      <c r="AD307" s="81">
        <v>34263208.210000001</v>
      </c>
      <c r="AE307" s="81">
        <v>20923926.510000002</v>
      </c>
      <c r="AF307" s="81"/>
      <c r="AG307" s="81">
        <v>5720.51</v>
      </c>
      <c r="AH307" s="81">
        <v>23576.41</v>
      </c>
    </row>
    <row r="308" spans="1:34" x14ac:dyDescent="0.25">
      <c r="A308" s="7">
        <v>113385303</v>
      </c>
      <c r="B308" s="8" t="s">
        <v>472</v>
      </c>
      <c r="C308" s="8" t="s">
        <v>110</v>
      </c>
      <c r="D308" s="27">
        <v>61689</v>
      </c>
      <c r="E308" s="29">
        <v>9712</v>
      </c>
      <c r="F308" s="72">
        <v>34369791.509999998</v>
      </c>
      <c r="G308" s="73">
        <v>57.37</v>
      </c>
      <c r="H308" s="29">
        <f t="shared" si="12"/>
        <v>65</v>
      </c>
      <c r="I308" s="38" t="str">
        <f t="array" ref="I308">H308&amp;CHOOSE(AND(H308&lt;&gt;{11,12,13})*MIN(4,MOD(H308,10))+1,"th","st","nd","rd","th")</f>
        <v>65th</v>
      </c>
      <c r="J308" s="74">
        <v>1.1200000000000001</v>
      </c>
      <c r="K308" s="75">
        <v>41261600.710000001</v>
      </c>
      <c r="L308" s="113">
        <v>3557.174</v>
      </c>
      <c r="M308" s="38">
        <v>316.19299999999998</v>
      </c>
      <c r="N308" s="72">
        <v>10652.64</v>
      </c>
      <c r="O308" s="29">
        <f t="shared" si="13"/>
        <v>10</v>
      </c>
      <c r="P308" s="38" t="str">
        <f t="array" ref="P308">O308&amp;CHOOSE(AND(O308&lt;&gt;{11,12,13})*MIN(4,MOD(O308,10))+1,"th","st","nd","rd","th")</f>
        <v>10th</v>
      </c>
      <c r="Q308" s="76">
        <v>1.1968000000000001</v>
      </c>
      <c r="R308" s="77">
        <v>1.1200000000000001</v>
      </c>
      <c r="S308" s="78">
        <v>1.41E-2</v>
      </c>
      <c r="T308" s="79">
        <v>235</v>
      </c>
      <c r="U308" s="80">
        <v>33667151</v>
      </c>
      <c r="V308" s="72">
        <v>8691.9599999999991</v>
      </c>
      <c r="W308" s="29">
        <f t="shared" si="14"/>
        <v>68</v>
      </c>
      <c r="X308" s="38" t="str">
        <f t="array" ref="X308">W308&amp;CHOOSE(AND(W308&lt;&gt;{11,12,13})*MIN(4,MOD(W308,10))+1,"th","st","nd","rd","th")</f>
        <v>68th</v>
      </c>
      <c r="Y308" s="77">
        <v>0</v>
      </c>
      <c r="Z308" s="77">
        <v>1.1200000000000001</v>
      </c>
      <c r="AA308" s="81">
        <v>345021.59</v>
      </c>
      <c r="AB308" s="82">
        <v>1766703130</v>
      </c>
      <c r="AC308" s="83">
        <v>672945500</v>
      </c>
      <c r="AD308" s="81">
        <v>41349503.490000002</v>
      </c>
      <c r="AE308" s="81">
        <v>33924225.869999997</v>
      </c>
      <c r="AF308" s="81">
        <v>979.65</v>
      </c>
      <c r="AG308" s="81">
        <v>99564.4</v>
      </c>
      <c r="AH308" s="81">
        <v>87902.78</v>
      </c>
    </row>
    <row r="309" spans="1:34" x14ac:dyDescent="0.25">
      <c r="A309" s="7">
        <v>121390302</v>
      </c>
      <c r="B309" s="8" t="s">
        <v>104</v>
      </c>
      <c r="C309" s="8" t="s">
        <v>105</v>
      </c>
      <c r="D309" s="27">
        <v>37774</v>
      </c>
      <c r="E309" s="29">
        <v>40646</v>
      </c>
      <c r="F309" s="72">
        <v>108147300.71000001</v>
      </c>
      <c r="G309" s="73">
        <v>70.44</v>
      </c>
      <c r="H309" s="29">
        <f t="shared" si="12"/>
        <v>88</v>
      </c>
      <c r="I309" s="38" t="str">
        <f t="array" ref="I309">H309&amp;CHOOSE(AND(H309&lt;&gt;{11,12,13})*MIN(4,MOD(H309,10))+1,"th","st","nd","rd","th")</f>
        <v>88th</v>
      </c>
      <c r="J309" s="74">
        <v>1.37</v>
      </c>
      <c r="K309" s="75">
        <v>295322479</v>
      </c>
      <c r="L309" s="113">
        <v>20489.909</v>
      </c>
      <c r="M309" s="38">
        <v>12295.656000000001</v>
      </c>
      <c r="N309" s="72">
        <v>9007.7000000000007</v>
      </c>
      <c r="O309" s="29">
        <f t="shared" si="13"/>
        <v>1</v>
      </c>
      <c r="P309" s="38" t="str">
        <f t="array" ref="P309">O309&amp;CHOOSE(AND(O309&lt;&gt;{11,12,13})*MIN(4,MOD(O309,10))+1,"th","st","nd","rd","th")</f>
        <v>1st</v>
      </c>
      <c r="Q309" s="76">
        <v>1.4153</v>
      </c>
      <c r="R309" s="77">
        <v>1.37</v>
      </c>
      <c r="S309" s="78">
        <v>1.7000000000000001E-2</v>
      </c>
      <c r="T309" s="79">
        <v>104</v>
      </c>
      <c r="U309" s="80">
        <v>87864802</v>
      </c>
      <c r="V309" s="72">
        <v>2679.98</v>
      </c>
      <c r="W309" s="29">
        <f t="shared" si="14"/>
        <v>3</v>
      </c>
      <c r="X309" s="38" t="str">
        <f t="array" ref="X309">W309&amp;CHOOSE(AND(W309&lt;&gt;{11,12,13})*MIN(4,MOD(W309,10))+1,"th","st","nd","rd","th")</f>
        <v>3rd</v>
      </c>
      <c r="Y309" s="77">
        <v>0.62</v>
      </c>
      <c r="Z309" s="77">
        <v>1.99</v>
      </c>
      <c r="AA309" s="81">
        <v>9647062.7100000009</v>
      </c>
      <c r="AB309" s="82">
        <v>4564251308</v>
      </c>
      <c r="AC309" s="83">
        <v>1802763311</v>
      </c>
      <c r="AD309" s="81">
        <v>295367643</v>
      </c>
      <c r="AE309" s="81">
        <v>97624187</v>
      </c>
      <c r="AF309" s="81">
        <v>25000</v>
      </c>
      <c r="AG309" s="81">
        <v>851051</v>
      </c>
      <c r="AH309" s="81">
        <v>45164</v>
      </c>
    </row>
    <row r="310" spans="1:34" x14ac:dyDescent="0.25">
      <c r="A310" s="7">
        <v>121391303</v>
      </c>
      <c r="B310" s="8" t="s">
        <v>191</v>
      </c>
      <c r="C310" s="8" t="s">
        <v>105</v>
      </c>
      <c r="D310" s="27">
        <v>57753</v>
      </c>
      <c r="E310" s="29">
        <v>4538</v>
      </c>
      <c r="F310" s="72">
        <v>19626678.09</v>
      </c>
      <c r="G310" s="73">
        <v>74.89</v>
      </c>
      <c r="H310" s="29">
        <f t="shared" si="12"/>
        <v>92</v>
      </c>
      <c r="I310" s="38" t="str">
        <f t="array" ref="I310">H310&amp;CHOOSE(AND(H310&lt;&gt;{11,12,13})*MIN(4,MOD(H310,10))+1,"th","st","nd","rd","th")</f>
        <v>92nd</v>
      </c>
      <c r="J310" s="74">
        <v>1.46</v>
      </c>
      <c r="K310" s="75">
        <v>26939319.300000001</v>
      </c>
      <c r="L310" s="113">
        <v>1582.383</v>
      </c>
      <c r="M310" s="38">
        <v>360.18200000000002</v>
      </c>
      <c r="N310" s="72">
        <v>13867.91</v>
      </c>
      <c r="O310" s="29">
        <f t="shared" si="13"/>
        <v>66</v>
      </c>
      <c r="P310" s="38" t="str">
        <f t="array" ref="P310">O310&amp;CHOOSE(AND(O310&lt;&gt;{11,12,13})*MIN(4,MOD(O310,10))+1,"th","st","nd","rd","th")</f>
        <v>66th</v>
      </c>
      <c r="Q310" s="76">
        <v>0.91930000000000001</v>
      </c>
      <c r="R310" s="77">
        <v>1.34</v>
      </c>
      <c r="S310" s="78">
        <v>1.77E-2</v>
      </c>
      <c r="T310" s="79">
        <v>73</v>
      </c>
      <c r="U310" s="80">
        <v>15300007</v>
      </c>
      <c r="V310" s="72">
        <v>7876.19</v>
      </c>
      <c r="W310" s="29">
        <f t="shared" si="14"/>
        <v>59</v>
      </c>
      <c r="X310" s="38" t="str">
        <f t="array" ref="X310">W310&amp;CHOOSE(AND(W310&lt;&gt;{11,12,13})*MIN(4,MOD(W310,10))+1,"th","st","nd","rd","th")</f>
        <v>59th</v>
      </c>
      <c r="Y310" s="77">
        <v>0</v>
      </c>
      <c r="Z310" s="77">
        <v>1.34</v>
      </c>
      <c r="AA310" s="81">
        <v>682595.49</v>
      </c>
      <c r="AB310" s="82">
        <v>889251650</v>
      </c>
      <c r="AC310" s="83">
        <v>219444510</v>
      </c>
      <c r="AD310" s="81">
        <v>27072059.93</v>
      </c>
      <c r="AE310" s="81">
        <v>18715789.920000002</v>
      </c>
      <c r="AF310" s="81"/>
      <c r="AG310" s="81">
        <v>228292.68</v>
      </c>
      <c r="AH310" s="81">
        <v>132740.63</v>
      </c>
    </row>
    <row r="311" spans="1:34" x14ac:dyDescent="0.25">
      <c r="A311" s="7">
        <v>121392303</v>
      </c>
      <c r="B311" s="8" t="s">
        <v>267</v>
      </c>
      <c r="C311" s="8" t="s">
        <v>105</v>
      </c>
      <c r="D311" s="27">
        <v>74428</v>
      </c>
      <c r="E311" s="29">
        <v>22703</v>
      </c>
      <c r="F311" s="72">
        <v>108123328.81999999</v>
      </c>
      <c r="G311" s="73">
        <v>63.99</v>
      </c>
      <c r="H311" s="29">
        <f t="shared" si="12"/>
        <v>78</v>
      </c>
      <c r="I311" s="38" t="str">
        <f t="array" ref="I311">H311&amp;CHOOSE(AND(H311&lt;&gt;{11,12,13})*MIN(4,MOD(H311,10))+1,"th","st","nd","rd","th")</f>
        <v>78th</v>
      </c>
      <c r="J311" s="74">
        <v>1.25</v>
      </c>
      <c r="K311" s="75">
        <v>126316489.47</v>
      </c>
      <c r="L311" s="113">
        <v>8348.42</v>
      </c>
      <c r="M311" s="38">
        <v>836.81700000000001</v>
      </c>
      <c r="N311" s="72">
        <v>13752.12</v>
      </c>
      <c r="O311" s="29">
        <f t="shared" si="13"/>
        <v>65</v>
      </c>
      <c r="P311" s="38" t="str">
        <f t="array" ref="P311">O311&amp;CHOOSE(AND(O311&lt;&gt;{11,12,13})*MIN(4,MOD(O311,10))+1,"th","st","nd","rd","th")</f>
        <v>65th</v>
      </c>
      <c r="Q311" s="76">
        <v>0.92710000000000004</v>
      </c>
      <c r="R311" s="77">
        <v>1.1599999999999999</v>
      </c>
      <c r="S311" s="78">
        <v>1.54E-2</v>
      </c>
      <c r="T311" s="79">
        <v>165</v>
      </c>
      <c r="U311" s="80">
        <v>97172237</v>
      </c>
      <c r="V311" s="72">
        <v>10579.18</v>
      </c>
      <c r="W311" s="29">
        <f t="shared" si="14"/>
        <v>82</v>
      </c>
      <c r="X311" s="38" t="str">
        <f t="array" ref="X311">W311&amp;CHOOSE(AND(W311&lt;&gt;{11,12,13})*MIN(4,MOD(W311,10))+1,"th","st","nd","rd","th")</f>
        <v>82nd</v>
      </c>
      <c r="Y311" s="77">
        <v>0</v>
      </c>
      <c r="Z311" s="77">
        <v>1.1599999999999999</v>
      </c>
      <c r="AA311" s="81">
        <v>1826552.27</v>
      </c>
      <c r="AB311" s="82">
        <v>5059847061</v>
      </c>
      <c r="AC311" s="83">
        <v>1981619396</v>
      </c>
      <c r="AD311" s="81">
        <v>126478730.45999999</v>
      </c>
      <c r="AE311" s="81">
        <v>106279369.53</v>
      </c>
      <c r="AF311" s="81"/>
      <c r="AG311" s="81">
        <v>17407.02</v>
      </c>
      <c r="AH311" s="81">
        <v>162240.99</v>
      </c>
    </row>
    <row r="312" spans="1:34" x14ac:dyDescent="0.25">
      <c r="A312" s="7">
        <v>121394503</v>
      </c>
      <c r="B312" s="8" t="s">
        <v>452</v>
      </c>
      <c r="C312" s="8" t="s">
        <v>105</v>
      </c>
      <c r="D312" s="27">
        <v>59545</v>
      </c>
      <c r="E312" s="29">
        <v>5398</v>
      </c>
      <c r="F312" s="72">
        <v>18382581.960000001</v>
      </c>
      <c r="G312" s="73">
        <v>57.19</v>
      </c>
      <c r="H312" s="29">
        <f t="shared" si="12"/>
        <v>65</v>
      </c>
      <c r="I312" s="38" t="str">
        <f t="array" ref="I312">H312&amp;CHOOSE(AND(H312&lt;&gt;{11,12,13})*MIN(4,MOD(H312,10))+1,"th","st","nd","rd","th")</f>
        <v>65th</v>
      </c>
      <c r="J312" s="74">
        <v>1.1100000000000001</v>
      </c>
      <c r="K312" s="75">
        <v>27992385.539999999</v>
      </c>
      <c r="L312" s="113">
        <v>1609.22</v>
      </c>
      <c r="M312" s="38">
        <v>197.52099999999999</v>
      </c>
      <c r="N312" s="72">
        <v>15493.3</v>
      </c>
      <c r="O312" s="29">
        <f t="shared" si="13"/>
        <v>83</v>
      </c>
      <c r="P312" s="38" t="str">
        <f t="array" ref="P312">O312&amp;CHOOSE(AND(O312&lt;&gt;{11,12,13})*MIN(4,MOD(O312,10))+1,"th","st","nd","rd","th")</f>
        <v>83rd</v>
      </c>
      <c r="Q312" s="76">
        <v>0.82289999999999996</v>
      </c>
      <c r="R312" s="77">
        <v>0.91</v>
      </c>
      <c r="S312" s="78">
        <v>1.84E-2</v>
      </c>
      <c r="T312" s="79">
        <v>56</v>
      </c>
      <c r="U312" s="80">
        <v>13792214</v>
      </c>
      <c r="V312" s="72">
        <v>7633.75</v>
      </c>
      <c r="W312" s="29">
        <f t="shared" si="14"/>
        <v>55</v>
      </c>
      <c r="X312" s="38" t="str">
        <f t="array" ref="X312">W312&amp;CHOOSE(AND(W312&lt;&gt;{11,12,13})*MIN(4,MOD(W312,10))+1,"th","st","nd","rd","th")</f>
        <v>55th</v>
      </c>
      <c r="Y312" s="77">
        <v>0</v>
      </c>
      <c r="Z312" s="77">
        <v>0.91</v>
      </c>
      <c r="AA312" s="81">
        <v>954693.23</v>
      </c>
      <c r="AB312" s="82">
        <v>678266002</v>
      </c>
      <c r="AC312" s="83">
        <v>321169807</v>
      </c>
      <c r="AD312" s="81">
        <v>27992584.640000001</v>
      </c>
      <c r="AE312" s="81">
        <v>17358532.82</v>
      </c>
      <c r="AF312" s="81"/>
      <c r="AG312" s="81">
        <v>69355.91</v>
      </c>
      <c r="AH312" s="81">
        <v>199.1</v>
      </c>
    </row>
    <row r="313" spans="1:34" x14ac:dyDescent="0.25">
      <c r="A313" s="7">
        <v>121394603</v>
      </c>
      <c r="B313" s="8" t="s">
        <v>460</v>
      </c>
      <c r="C313" s="8" t="s">
        <v>105</v>
      </c>
      <c r="D313" s="27">
        <v>83010</v>
      </c>
      <c r="E313" s="29">
        <v>5695</v>
      </c>
      <c r="F313" s="72">
        <v>28210930.659999996</v>
      </c>
      <c r="G313" s="73">
        <v>59.68</v>
      </c>
      <c r="H313" s="29">
        <f t="shared" si="12"/>
        <v>70</v>
      </c>
      <c r="I313" s="38" t="str">
        <f t="array" ref="I313">H313&amp;CHOOSE(AND(H313&lt;&gt;{11,12,13})*MIN(4,MOD(H313,10))+1,"th","st","nd","rd","th")</f>
        <v>70th</v>
      </c>
      <c r="J313" s="74">
        <v>1.1599999999999999</v>
      </c>
      <c r="K313" s="75">
        <v>37392075.219999999</v>
      </c>
      <c r="L313" s="113">
        <v>2165.078</v>
      </c>
      <c r="M313" s="38">
        <v>118.392</v>
      </c>
      <c r="N313" s="72">
        <v>16375.11</v>
      </c>
      <c r="O313" s="29">
        <f t="shared" si="13"/>
        <v>89</v>
      </c>
      <c r="P313" s="38" t="str">
        <f t="array" ref="P313">O313&amp;CHOOSE(AND(O313&lt;&gt;{11,12,13})*MIN(4,MOD(O313,10))+1,"th","st","nd","rd","th")</f>
        <v>89th</v>
      </c>
      <c r="Q313" s="76">
        <v>0.77859999999999996</v>
      </c>
      <c r="R313" s="77">
        <v>0.9</v>
      </c>
      <c r="S313" s="78">
        <v>1.37E-2</v>
      </c>
      <c r="T313" s="79">
        <v>254</v>
      </c>
      <c r="U313" s="80">
        <v>28381723</v>
      </c>
      <c r="V313" s="72">
        <v>12429.21</v>
      </c>
      <c r="W313" s="29">
        <f t="shared" si="14"/>
        <v>90</v>
      </c>
      <c r="X313" s="38" t="str">
        <f t="array" ref="X313">W313&amp;CHOOSE(AND(W313&lt;&gt;{11,12,13})*MIN(4,MOD(W313,10))+1,"th","st","nd","rd","th")</f>
        <v>90th</v>
      </c>
      <c r="Y313" s="77">
        <v>0</v>
      </c>
      <c r="Z313" s="77">
        <v>0.9</v>
      </c>
      <c r="AA313" s="81">
        <v>676583.65</v>
      </c>
      <c r="AB313" s="82">
        <v>1533260717</v>
      </c>
      <c r="AC313" s="83">
        <v>523385863</v>
      </c>
      <c r="AD313" s="81">
        <v>37405544.93</v>
      </c>
      <c r="AE313" s="81">
        <v>27449209.649999999</v>
      </c>
      <c r="AF313" s="81"/>
      <c r="AG313" s="81">
        <v>85137.36</v>
      </c>
      <c r="AH313" s="81">
        <v>13469.71</v>
      </c>
    </row>
    <row r="314" spans="1:34" x14ac:dyDescent="0.25">
      <c r="A314" s="7">
        <v>121395103</v>
      </c>
      <c r="B314" s="8" t="s">
        <v>474</v>
      </c>
      <c r="C314" s="8" t="s">
        <v>105</v>
      </c>
      <c r="D314" s="27">
        <v>83657</v>
      </c>
      <c r="E314" s="29">
        <v>23898</v>
      </c>
      <c r="F314" s="72">
        <v>136939249.25</v>
      </c>
      <c r="G314" s="73">
        <v>68.5</v>
      </c>
      <c r="H314" s="29">
        <f t="shared" si="12"/>
        <v>85</v>
      </c>
      <c r="I314" s="38" t="str">
        <f t="array" ref="I314">H314&amp;CHOOSE(AND(H314&lt;&gt;{11,12,13})*MIN(4,MOD(H314,10))+1,"th","st","nd","rd","th")</f>
        <v>85th</v>
      </c>
      <c r="J314" s="74">
        <v>1.34</v>
      </c>
      <c r="K314" s="75">
        <v>155828761.91999999</v>
      </c>
      <c r="L314" s="113">
        <v>9747.5949999999993</v>
      </c>
      <c r="M314" s="38">
        <v>711.01</v>
      </c>
      <c r="N314" s="72">
        <v>14899.57</v>
      </c>
      <c r="O314" s="29">
        <f t="shared" si="13"/>
        <v>79</v>
      </c>
      <c r="P314" s="38" t="str">
        <f t="array" ref="P314">O314&amp;CHOOSE(AND(O314&lt;&gt;{11,12,13})*MIN(4,MOD(O314,10))+1,"th","st","nd","rd","th")</f>
        <v>79th</v>
      </c>
      <c r="Q314" s="76">
        <v>0.85570000000000002</v>
      </c>
      <c r="R314" s="77">
        <v>1.1499999999999999</v>
      </c>
      <c r="S314" s="78">
        <v>1.4200000000000001E-2</v>
      </c>
      <c r="T314" s="79">
        <v>228</v>
      </c>
      <c r="U314" s="80">
        <v>133115813</v>
      </c>
      <c r="V314" s="72">
        <v>12727.87</v>
      </c>
      <c r="W314" s="29">
        <f t="shared" si="14"/>
        <v>91</v>
      </c>
      <c r="X314" s="38" t="str">
        <f t="array" ref="X314">W314&amp;CHOOSE(AND(W314&lt;&gt;{11,12,13})*MIN(4,MOD(W314,10))+1,"th","st","nd","rd","th")</f>
        <v>91st</v>
      </c>
      <c r="Y314" s="77">
        <v>0</v>
      </c>
      <c r="Z314" s="77">
        <v>1.1499999999999999</v>
      </c>
      <c r="AA314" s="81">
        <v>1777147.25</v>
      </c>
      <c r="AB314" s="82">
        <v>7428335722</v>
      </c>
      <c r="AC314" s="83">
        <v>2217737712</v>
      </c>
      <c r="AD314" s="81">
        <v>156270141.91999999</v>
      </c>
      <c r="AE314" s="81">
        <v>135059390</v>
      </c>
      <c r="AF314" s="81"/>
      <c r="AG314" s="81">
        <v>102712</v>
      </c>
      <c r="AH314" s="81">
        <v>441380</v>
      </c>
    </row>
    <row r="315" spans="1:34" x14ac:dyDescent="0.25">
      <c r="A315" s="7">
        <v>121395603</v>
      </c>
      <c r="B315" s="8" t="s">
        <v>526</v>
      </c>
      <c r="C315" s="8" t="s">
        <v>105</v>
      </c>
      <c r="D315" s="27">
        <v>73324</v>
      </c>
      <c r="E315" s="29">
        <v>5360</v>
      </c>
      <c r="F315" s="72">
        <v>27771226.739999998</v>
      </c>
      <c r="G315" s="73">
        <v>70.66</v>
      </c>
      <c r="H315" s="29">
        <f t="shared" si="12"/>
        <v>88</v>
      </c>
      <c r="I315" s="38" t="str">
        <f t="array" ref="I315">H315&amp;CHOOSE(AND(H315&lt;&gt;{11,12,13})*MIN(4,MOD(H315,10))+1,"th","st","nd","rd","th")</f>
        <v>88th</v>
      </c>
      <c r="J315" s="74">
        <v>1.38</v>
      </c>
      <c r="K315" s="75">
        <v>35406726.619999997</v>
      </c>
      <c r="L315" s="113">
        <v>1675.049</v>
      </c>
      <c r="M315" s="38">
        <v>251.952</v>
      </c>
      <c r="N315" s="72">
        <v>18374.009999999998</v>
      </c>
      <c r="O315" s="29">
        <f t="shared" si="13"/>
        <v>95</v>
      </c>
      <c r="P315" s="38" t="str">
        <f t="array" ref="P315">O315&amp;CHOOSE(AND(O315&lt;&gt;{11,12,13})*MIN(4,MOD(O315,10))+1,"th","st","nd","rd","th")</f>
        <v>95th</v>
      </c>
      <c r="Q315" s="76">
        <v>0.69389999999999996</v>
      </c>
      <c r="R315" s="77">
        <v>0.96</v>
      </c>
      <c r="S315" s="78">
        <v>1.66E-2</v>
      </c>
      <c r="T315" s="79">
        <v>119</v>
      </c>
      <c r="U315" s="80">
        <v>23142255</v>
      </c>
      <c r="V315" s="72">
        <v>12009.47</v>
      </c>
      <c r="W315" s="29">
        <f t="shared" si="14"/>
        <v>88</v>
      </c>
      <c r="X315" s="38" t="str">
        <f t="array" ref="X315">W315&amp;CHOOSE(AND(W315&lt;&gt;{11,12,13})*MIN(4,MOD(W315,10))+1,"th","st","nd","rd","th")</f>
        <v>88th</v>
      </c>
      <c r="Y315" s="77">
        <v>0</v>
      </c>
      <c r="Z315" s="77">
        <v>0.96</v>
      </c>
      <c r="AA315" s="81">
        <v>508708.63</v>
      </c>
      <c r="AB315" s="82">
        <v>1184618873</v>
      </c>
      <c r="AC315" s="83">
        <v>492356109</v>
      </c>
      <c r="AD315" s="81">
        <v>35479628.710000001</v>
      </c>
      <c r="AE315" s="81">
        <v>27220789.969999999</v>
      </c>
      <c r="AF315" s="81"/>
      <c r="AG315" s="81">
        <v>41728.14</v>
      </c>
      <c r="AH315" s="81">
        <v>72902.09</v>
      </c>
    </row>
    <row r="316" spans="1:34" x14ac:dyDescent="0.25">
      <c r="A316" s="7">
        <v>121395703</v>
      </c>
      <c r="B316" s="8" t="s">
        <v>564</v>
      </c>
      <c r="C316" s="8" t="s">
        <v>105</v>
      </c>
      <c r="D316" s="27">
        <v>91851</v>
      </c>
      <c r="E316" s="29">
        <v>7921</v>
      </c>
      <c r="F316" s="72">
        <v>48458202.050000004</v>
      </c>
      <c r="G316" s="73">
        <v>66.599999999999994</v>
      </c>
      <c r="H316" s="29">
        <f t="shared" si="12"/>
        <v>82</v>
      </c>
      <c r="I316" s="38" t="str">
        <f t="array" ref="I316">H316&amp;CHOOSE(AND(H316&lt;&gt;{11,12,13})*MIN(4,MOD(H316,10))+1,"th","st","nd","rd","th")</f>
        <v>82nd</v>
      </c>
      <c r="J316" s="74">
        <v>1.3</v>
      </c>
      <c r="K316" s="75">
        <v>57014283.740000002</v>
      </c>
      <c r="L316" s="113">
        <v>3232.5140000000001</v>
      </c>
      <c r="M316" s="38">
        <v>209.85300000000001</v>
      </c>
      <c r="N316" s="72">
        <v>16562.52</v>
      </c>
      <c r="O316" s="29">
        <f t="shared" si="13"/>
        <v>89</v>
      </c>
      <c r="P316" s="38" t="str">
        <f t="array" ref="P316">O316&amp;CHOOSE(AND(O316&lt;&gt;{11,12,13})*MIN(4,MOD(O316,10))+1,"th","st","nd","rd","th")</f>
        <v>89th</v>
      </c>
      <c r="Q316" s="76">
        <v>0.76980000000000004</v>
      </c>
      <c r="R316" s="77">
        <v>1</v>
      </c>
      <c r="S316" s="78">
        <v>1.3299999999999999E-2</v>
      </c>
      <c r="T316" s="79">
        <v>287</v>
      </c>
      <c r="U316" s="80">
        <v>50235211</v>
      </c>
      <c r="V316" s="72">
        <v>14593.22</v>
      </c>
      <c r="W316" s="29">
        <f t="shared" si="14"/>
        <v>94</v>
      </c>
      <c r="X316" s="38" t="str">
        <f t="array" ref="X316">W316&amp;CHOOSE(AND(W316&lt;&gt;{11,12,13})*MIN(4,MOD(W316,10))+1,"th","st","nd","rd","th")</f>
        <v>94th</v>
      </c>
      <c r="Y316" s="77">
        <v>0</v>
      </c>
      <c r="Z316" s="77">
        <v>1</v>
      </c>
      <c r="AA316" s="81">
        <v>674795.92</v>
      </c>
      <c r="AB316" s="82">
        <v>2542956237</v>
      </c>
      <c r="AC316" s="83">
        <v>1097276408</v>
      </c>
      <c r="AD316" s="81">
        <v>57053957.890000001</v>
      </c>
      <c r="AE316" s="81">
        <v>47783406.130000003</v>
      </c>
      <c r="AF316" s="81"/>
      <c r="AG316" s="81"/>
      <c r="AH316" s="81">
        <v>39674.15</v>
      </c>
    </row>
    <row r="317" spans="1:34" x14ac:dyDescent="0.25">
      <c r="A317" s="7">
        <v>121397803</v>
      </c>
      <c r="B317" s="8" t="s">
        <v>639</v>
      </c>
      <c r="C317" s="8" t="s">
        <v>105</v>
      </c>
      <c r="D317" s="27">
        <v>59237</v>
      </c>
      <c r="E317" s="29">
        <v>12429</v>
      </c>
      <c r="F317" s="72">
        <v>46530830.280000001</v>
      </c>
      <c r="G317" s="73">
        <v>63.2</v>
      </c>
      <c r="H317" s="29">
        <f t="shared" si="12"/>
        <v>77</v>
      </c>
      <c r="I317" s="38" t="str">
        <f t="array" ref="I317">H317&amp;CHOOSE(AND(H317&lt;&gt;{11,12,13})*MIN(4,MOD(H317,10))+1,"th","st","nd","rd","th")</f>
        <v>77th</v>
      </c>
      <c r="J317" s="74">
        <v>1.23</v>
      </c>
      <c r="K317" s="75">
        <v>61830698.109999999</v>
      </c>
      <c r="L317" s="113">
        <v>4447.6930000000002</v>
      </c>
      <c r="M317" s="38">
        <v>641.09699999999998</v>
      </c>
      <c r="N317" s="72">
        <v>12150.37</v>
      </c>
      <c r="O317" s="29">
        <f t="shared" si="13"/>
        <v>38</v>
      </c>
      <c r="P317" s="38" t="str">
        <f t="array" ref="P317">O317&amp;CHOOSE(AND(O317&lt;&gt;{11,12,13})*MIN(4,MOD(O317,10))+1,"th","st","nd","rd","th")</f>
        <v>38th</v>
      </c>
      <c r="Q317" s="76">
        <v>1.0492999999999999</v>
      </c>
      <c r="R317" s="77">
        <v>1.23</v>
      </c>
      <c r="S317" s="78">
        <v>1.6400000000000001E-2</v>
      </c>
      <c r="T317" s="79">
        <v>127</v>
      </c>
      <c r="U317" s="80">
        <v>39236491</v>
      </c>
      <c r="V317" s="72">
        <v>7710.38</v>
      </c>
      <c r="W317" s="29">
        <f t="shared" si="14"/>
        <v>57</v>
      </c>
      <c r="X317" s="38" t="str">
        <f t="array" ref="X317">W317&amp;CHOOSE(AND(W317&lt;&gt;{11,12,13})*MIN(4,MOD(W317,10))+1,"th","st","nd","rd","th")</f>
        <v>57th</v>
      </c>
      <c r="Y317" s="77">
        <v>0</v>
      </c>
      <c r="Z317" s="77">
        <v>1.23</v>
      </c>
      <c r="AA317" s="81">
        <v>1179019.81</v>
      </c>
      <c r="AB317" s="82">
        <v>2149156314</v>
      </c>
      <c r="AC317" s="83">
        <v>694067695</v>
      </c>
      <c r="AD317" s="81">
        <v>62010063.5</v>
      </c>
      <c r="AE317" s="81">
        <v>45328882.810000002</v>
      </c>
      <c r="AF317" s="81"/>
      <c r="AG317" s="81">
        <v>22927.66</v>
      </c>
      <c r="AH317" s="81">
        <v>179365.39</v>
      </c>
    </row>
    <row r="318" spans="1:34" x14ac:dyDescent="0.25">
      <c r="A318" s="7">
        <v>118401403</v>
      </c>
      <c r="B318" s="8" t="s">
        <v>244</v>
      </c>
      <c r="C318" s="8" t="s">
        <v>245</v>
      </c>
      <c r="D318" s="27">
        <v>74282</v>
      </c>
      <c r="E318" s="29">
        <v>7725</v>
      </c>
      <c r="F318" s="72">
        <v>21944473.479999997</v>
      </c>
      <c r="G318" s="73">
        <v>38.24</v>
      </c>
      <c r="H318" s="29">
        <f t="shared" si="12"/>
        <v>19</v>
      </c>
      <c r="I318" s="38" t="str">
        <f t="array" ref="I318">H318&amp;CHOOSE(AND(H318&lt;&gt;{11,12,13})*MIN(4,MOD(H318,10))+1,"th","st","nd","rd","th")</f>
        <v>19th</v>
      </c>
      <c r="J318" s="74">
        <v>0.75</v>
      </c>
      <c r="K318" s="75">
        <v>37540403.030000001</v>
      </c>
      <c r="L318" s="113">
        <v>2869.5430000000001</v>
      </c>
      <c r="M318" s="38">
        <v>222.155</v>
      </c>
      <c r="N318" s="72">
        <v>12142.33</v>
      </c>
      <c r="O318" s="29">
        <f t="shared" si="13"/>
        <v>37</v>
      </c>
      <c r="P318" s="38" t="str">
        <f t="array" ref="P318">O318&amp;CHOOSE(AND(O318&lt;&gt;{11,12,13})*MIN(4,MOD(O318,10))+1,"th","st","nd","rd","th")</f>
        <v>37th</v>
      </c>
      <c r="Q318" s="76">
        <v>1.05</v>
      </c>
      <c r="R318" s="77">
        <v>0.75</v>
      </c>
      <c r="S318" s="78">
        <v>1.04E-2</v>
      </c>
      <c r="T318" s="79">
        <v>446</v>
      </c>
      <c r="U318" s="80">
        <v>29207273</v>
      </c>
      <c r="V318" s="72">
        <v>9447</v>
      </c>
      <c r="W318" s="29">
        <f t="shared" si="14"/>
        <v>75</v>
      </c>
      <c r="X318" s="38" t="str">
        <f t="array" ref="X318">W318&amp;CHOOSE(AND(W318&lt;&gt;{11,12,13})*MIN(4,MOD(W318,10))+1,"th","st","nd","rd","th")</f>
        <v>75th</v>
      </c>
      <c r="Y318" s="77">
        <v>0</v>
      </c>
      <c r="Z318" s="77">
        <v>0.75</v>
      </c>
      <c r="AA318" s="81">
        <v>420722.72</v>
      </c>
      <c r="AB318" s="82">
        <v>1462823363</v>
      </c>
      <c r="AC318" s="83">
        <v>653645703</v>
      </c>
      <c r="AD318" s="81">
        <v>37842418.530000001</v>
      </c>
      <c r="AE318" s="81">
        <v>21425195.969999999</v>
      </c>
      <c r="AF318" s="81"/>
      <c r="AG318" s="81">
        <v>98554.79</v>
      </c>
      <c r="AH318" s="81">
        <v>302015.5</v>
      </c>
    </row>
    <row r="319" spans="1:34" x14ac:dyDescent="0.25">
      <c r="A319" s="7">
        <v>118401603</v>
      </c>
      <c r="B319" s="8" t="s">
        <v>248</v>
      </c>
      <c r="C319" s="8" t="s">
        <v>245</v>
      </c>
      <c r="D319" s="27">
        <v>70044</v>
      </c>
      <c r="E319" s="29">
        <v>7968</v>
      </c>
      <c r="F319" s="72">
        <v>25594409.959999997</v>
      </c>
      <c r="G319" s="73">
        <v>45.86</v>
      </c>
      <c r="H319" s="29">
        <f t="shared" si="12"/>
        <v>38</v>
      </c>
      <c r="I319" s="38" t="str">
        <f t="array" ref="I319">H319&amp;CHOOSE(AND(H319&lt;&gt;{11,12,13})*MIN(4,MOD(H319,10))+1,"th","st","nd","rd","th")</f>
        <v>38th</v>
      </c>
      <c r="J319" s="74">
        <v>0.89</v>
      </c>
      <c r="K319" s="75">
        <v>31954252.109999999</v>
      </c>
      <c r="L319" s="113">
        <v>2554.37</v>
      </c>
      <c r="M319" s="38">
        <v>281.86799999999999</v>
      </c>
      <c r="N319" s="72">
        <v>11266.42</v>
      </c>
      <c r="O319" s="29">
        <f t="shared" si="13"/>
        <v>18</v>
      </c>
      <c r="P319" s="38" t="str">
        <f t="array" ref="P319">O319&amp;CHOOSE(AND(O319&lt;&gt;{11,12,13})*MIN(4,MOD(O319,10))+1,"th","st","nd","rd","th")</f>
        <v>18th</v>
      </c>
      <c r="Q319" s="76">
        <v>1.1315999999999999</v>
      </c>
      <c r="R319" s="77">
        <v>0.89</v>
      </c>
      <c r="S319" s="78">
        <v>1.24E-2</v>
      </c>
      <c r="T319" s="79">
        <v>351</v>
      </c>
      <c r="U319" s="80">
        <v>28545504</v>
      </c>
      <c r="V319" s="72">
        <v>10064.57</v>
      </c>
      <c r="W319" s="29">
        <f t="shared" si="14"/>
        <v>79</v>
      </c>
      <c r="X319" s="38" t="str">
        <f t="array" ref="X319">W319&amp;CHOOSE(AND(W319&lt;&gt;{11,12,13})*MIN(4,MOD(W319,10))+1,"th","st","nd","rd","th")</f>
        <v>79th</v>
      </c>
      <c r="Y319" s="77">
        <v>0</v>
      </c>
      <c r="Z319" s="77">
        <v>0.89</v>
      </c>
      <c r="AA319" s="81">
        <v>321737.21999999997</v>
      </c>
      <c r="AB319" s="82">
        <v>1350067346</v>
      </c>
      <c r="AC319" s="83">
        <v>718447471</v>
      </c>
      <c r="AD319" s="81">
        <v>31954252.109999999</v>
      </c>
      <c r="AE319" s="81">
        <v>25158900.829999998</v>
      </c>
      <c r="AF319" s="81"/>
      <c r="AG319" s="81">
        <v>113771.91</v>
      </c>
      <c r="AH319" s="81"/>
    </row>
    <row r="320" spans="1:34" x14ac:dyDescent="0.25">
      <c r="A320" s="7">
        <v>118402603</v>
      </c>
      <c r="B320" s="8" t="s">
        <v>314</v>
      </c>
      <c r="C320" s="8" t="s">
        <v>245</v>
      </c>
      <c r="D320" s="27">
        <v>42746</v>
      </c>
      <c r="E320" s="29">
        <v>7663</v>
      </c>
      <c r="F320" s="72">
        <v>9670327.4299999997</v>
      </c>
      <c r="G320" s="73">
        <v>29.52</v>
      </c>
      <c r="H320" s="29">
        <f t="shared" si="12"/>
        <v>4</v>
      </c>
      <c r="I320" s="38" t="str">
        <f t="array" ref="I320">H320&amp;CHOOSE(AND(H320&lt;&gt;{11,12,13})*MIN(4,MOD(H320,10))+1,"th","st","nd","rd","th")</f>
        <v>4th</v>
      </c>
      <c r="J320" s="74">
        <v>0.57999999999999996</v>
      </c>
      <c r="K320" s="75">
        <v>29295796.93</v>
      </c>
      <c r="L320" s="113">
        <v>2444.3589999999999</v>
      </c>
      <c r="M320" s="38">
        <v>533.54399999999998</v>
      </c>
      <c r="N320" s="72">
        <v>9837.73</v>
      </c>
      <c r="O320" s="29">
        <f t="shared" si="13"/>
        <v>4</v>
      </c>
      <c r="P320" s="38" t="str">
        <f t="array" ref="P320">O320&amp;CHOOSE(AND(O320&lt;&gt;{11,12,13})*MIN(4,MOD(O320,10))+1,"th","st","nd","rd","th")</f>
        <v>4th</v>
      </c>
      <c r="Q320" s="76">
        <v>1.2959000000000001</v>
      </c>
      <c r="R320" s="77">
        <v>0.57999999999999996</v>
      </c>
      <c r="S320" s="78">
        <v>1.2E-2</v>
      </c>
      <c r="T320" s="79">
        <v>372</v>
      </c>
      <c r="U320" s="80">
        <v>11096632</v>
      </c>
      <c r="V320" s="72">
        <v>3726.32</v>
      </c>
      <c r="W320" s="29">
        <f t="shared" si="14"/>
        <v>9</v>
      </c>
      <c r="X320" s="38" t="str">
        <f t="array" ref="X320">W320&amp;CHOOSE(AND(W320&lt;&gt;{11,12,13})*MIN(4,MOD(W320,10))+1,"th","st","nd","rd","th")</f>
        <v>9th</v>
      </c>
      <c r="Y320" s="77">
        <v>0.48</v>
      </c>
      <c r="Z320" s="77">
        <v>1.06</v>
      </c>
      <c r="AA320" s="81">
        <v>706023.76</v>
      </c>
      <c r="AB320" s="82">
        <v>528391061</v>
      </c>
      <c r="AC320" s="83">
        <v>275712710</v>
      </c>
      <c r="AD320" s="81">
        <v>29295796.93</v>
      </c>
      <c r="AE320" s="81">
        <v>8851594.8800000008</v>
      </c>
      <c r="AF320" s="81"/>
      <c r="AG320" s="81">
        <v>112708.79</v>
      </c>
      <c r="AH320" s="81"/>
    </row>
    <row r="321" spans="1:34" x14ac:dyDescent="0.25">
      <c r="A321" s="7">
        <v>118403003</v>
      </c>
      <c r="B321" s="8" t="s">
        <v>324</v>
      </c>
      <c r="C321" s="8" t="s">
        <v>245</v>
      </c>
      <c r="D321" s="27">
        <v>43137</v>
      </c>
      <c r="E321" s="29">
        <v>6583</v>
      </c>
      <c r="F321" s="72">
        <v>15603845.33</v>
      </c>
      <c r="G321" s="73">
        <v>54.95</v>
      </c>
      <c r="H321" s="29">
        <f t="shared" si="12"/>
        <v>59</v>
      </c>
      <c r="I321" s="38" t="str">
        <f t="array" ref="I321">H321&amp;CHOOSE(AND(H321&lt;&gt;{11,12,13})*MIN(4,MOD(H321,10))+1,"th","st","nd","rd","th")</f>
        <v>59th</v>
      </c>
      <c r="J321" s="74">
        <v>1.07</v>
      </c>
      <c r="K321" s="75">
        <v>29607109.620000001</v>
      </c>
      <c r="L321" s="113">
        <v>2147.0140000000001</v>
      </c>
      <c r="M321" s="38">
        <v>813.12199999999996</v>
      </c>
      <c r="N321" s="72">
        <v>10001.94</v>
      </c>
      <c r="O321" s="29">
        <f t="shared" si="13"/>
        <v>6</v>
      </c>
      <c r="P321" s="38" t="str">
        <f t="array" ref="P321">O321&amp;CHOOSE(AND(O321&lt;&gt;{11,12,13})*MIN(4,MOD(O321,10))+1,"th","st","nd","rd","th")</f>
        <v>6th</v>
      </c>
      <c r="Q321" s="76">
        <v>1.2746999999999999</v>
      </c>
      <c r="R321" s="77">
        <v>1.07</v>
      </c>
      <c r="S321" s="78">
        <v>1.6E-2</v>
      </c>
      <c r="T321" s="79">
        <v>149</v>
      </c>
      <c r="U321" s="80">
        <v>13424409</v>
      </c>
      <c r="V321" s="72">
        <v>4535.0600000000004</v>
      </c>
      <c r="W321" s="29">
        <f t="shared" si="14"/>
        <v>17</v>
      </c>
      <c r="X321" s="38" t="str">
        <f t="array" ref="X321">W321&amp;CHOOSE(AND(W321&lt;&gt;{11,12,13})*MIN(4,MOD(W321,10))+1,"th","st","nd","rd","th")</f>
        <v>17th</v>
      </c>
      <c r="Y321" s="77">
        <v>0.36</v>
      </c>
      <c r="Z321" s="77">
        <v>1.43</v>
      </c>
      <c r="AA321" s="81">
        <v>889761.05</v>
      </c>
      <c r="AB321" s="82">
        <v>705018061</v>
      </c>
      <c r="AC321" s="83">
        <v>267765220</v>
      </c>
      <c r="AD321" s="81">
        <v>29607109.620000001</v>
      </c>
      <c r="AE321" s="81">
        <v>14712292.6</v>
      </c>
      <c r="AF321" s="81"/>
      <c r="AG321" s="81">
        <v>1791.68</v>
      </c>
      <c r="AH321" s="81"/>
    </row>
    <row r="322" spans="1:34" x14ac:dyDescent="0.25">
      <c r="A322" s="7">
        <v>118403302</v>
      </c>
      <c r="B322" s="8" t="s">
        <v>331</v>
      </c>
      <c r="C322" s="8" t="s">
        <v>245</v>
      </c>
      <c r="D322" s="27">
        <v>46330</v>
      </c>
      <c r="E322" s="29">
        <v>28345</v>
      </c>
      <c r="F322" s="72">
        <v>62471752.700000003</v>
      </c>
      <c r="G322" s="73">
        <v>47.57</v>
      </c>
      <c r="H322" s="29">
        <f t="shared" si="12"/>
        <v>41</v>
      </c>
      <c r="I322" s="38" t="str">
        <f t="array" ref="I322">H322&amp;CHOOSE(AND(H322&lt;&gt;{11,12,13})*MIN(4,MOD(H322,10))+1,"th","st","nd","rd","th")</f>
        <v>41st</v>
      </c>
      <c r="J322" s="74">
        <v>0.93</v>
      </c>
      <c r="K322" s="75">
        <v>135101256.91999999</v>
      </c>
      <c r="L322" s="113">
        <v>11647.308999999999</v>
      </c>
      <c r="M322" s="38">
        <v>4222.0379999999996</v>
      </c>
      <c r="N322" s="72">
        <v>8513.35</v>
      </c>
      <c r="O322" s="29">
        <f t="shared" si="13"/>
        <v>1</v>
      </c>
      <c r="P322" s="38" t="str">
        <f t="array" ref="P322">O322&amp;CHOOSE(AND(O322&lt;&gt;{11,12,13})*MIN(4,MOD(O322,10))+1,"th","st","nd","rd","th")</f>
        <v>1st</v>
      </c>
      <c r="Q322" s="76">
        <v>1.4975000000000001</v>
      </c>
      <c r="R322" s="77">
        <v>0.93</v>
      </c>
      <c r="S322" s="78">
        <v>1.15E-2</v>
      </c>
      <c r="T322" s="79">
        <v>392</v>
      </c>
      <c r="U322" s="80">
        <v>74878330</v>
      </c>
      <c r="V322" s="72">
        <v>4718.43</v>
      </c>
      <c r="W322" s="29">
        <f t="shared" si="14"/>
        <v>19</v>
      </c>
      <c r="X322" s="38" t="str">
        <f t="array" ref="X322">W322&amp;CHOOSE(AND(W322&lt;&gt;{11,12,13})*MIN(4,MOD(W322,10))+1,"th","st","nd","rd","th")</f>
        <v>19th</v>
      </c>
      <c r="Y322" s="77">
        <v>0.34</v>
      </c>
      <c r="Z322" s="77">
        <v>1.27</v>
      </c>
      <c r="AA322" s="81">
        <v>2701446.91</v>
      </c>
      <c r="AB322" s="82">
        <v>4002868830</v>
      </c>
      <c r="AC322" s="83">
        <v>1423097109</v>
      </c>
      <c r="AD322" s="81">
        <v>135783588.61000001</v>
      </c>
      <c r="AE322" s="81">
        <v>59731647.350000001</v>
      </c>
      <c r="AF322" s="81"/>
      <c r="AG322" s="81">
        <v>38658.44</v>
      </c>
      <c r="AH322" s="81">
        <v>682331.69</v>
      </c>
    </row>
    <row r="323" spans="1:34" x14ac:dyDescent="0.25">
      <c r="A323" s="7">
        <v>118403903</v>
      </c>
      <c r="B323" s="8" t="s">
        <v>368</v>
      </c>
      <c r="C323" s="8" t="s">
        <v>245</v>
      </c>
      <c r="D323" s="27">
        <v>66284</v>
      </c>
      <c r="E323" s="29">
        <v>5807</v>
      </c>
      <c r="F323" s="72">
        <v>16614627.579999998</v>
      </c>
      <c r="G323" s="73">
        <v>43.16</v>
      </c>
      <c r="H323" s="29">
        <f t="shared" ref="H323:H386" si="15">ROUND(_xlfn.PERCENTRANK.EXC(G$2:G$501,G323)*100,0)</f>
        <v>32</v>
      </c>
      <c r="I323" s="38" t="str">
        <f t="array" ref="I323">H323&amp;CHOOSE(AND(H323&lt;&gt;{11,12,13})*MIN(4,MOD(H323,10))+1,"th","st","nd","rd","th")</f>
        <v>32nd</v>
      </c>
      <c r="J323" s="74">
        <v>0.84</v>
      </c>
      <c r="K323" s="75">
        <v>28848189.600000001</v>
      </c>
      <c r="L323" s="113">
        <v>1854.338</v>
      </c>
      <c r="M323" s="38">
        <v>197.31399999999999</v>
      </c>
      <c r="N323" s="72">
        <v>14060.96</v>
      </c>
      <c r="O323" s="29">
        <f t="shared" ref="O323:O386" si="16">ROUND(_xlfn.PERCENTRANK.EXC(N$2:N$501,N323)*100,0)</f>
        <v>68</v>
      </c>
      <c r="P323" s="38" t="str">
        <f t="array" ref="P323">O323&amp;CHOOSE(AND(O323&lt;&gt;{11,12,13})*MIN(4,MOD(O323,10))+1,"th","st","nd","rd","th")</f>
        <v>68th</v>
      </c>
      <c r="Q323" s="76">
        <v>0.90669999999999995</v>
      </c>
      <c r="R323" s="77">
        <v>0.76</v>
      </c>
      <c r="S323" s="78">
        <v>1.14E-2</v>
      </c>
      <c r="T323" s="79">
        <v>397</v>
      </c>
      <c r="U323" s="80">
        <v>20125317</v>
      </c>
      <c r="V323" s="72">
        <v>9809.32</v>
      </c>
      <c r="W323" s="29">
        <f t="shared" ref="W323:W386" si="17">ROUND(_xlfn.PERCENTRANK.EXC(V$2:V$501,V323)*100,0)</f>
        <v>76</v>
      </c>
      <c r="X323" s="38" t="str">
        <f t="array" ref="X323">W323&amp;CHOOSE(AND(W323&lt;&gt;{11,12,13})*MIN(4,MOD(W323,10))+1,"th","st","nd","rd","th")</f>
        <v>76th</v>
      </c>
      <c r="Y323" s="77">
        <v>0</v>
      </c>
      <c r="Z323" s="77">
        <v>0.76</v>
      </c>
      <c r="AA323" s="81">
        <v>463478.53</v>
      </c>
      <c r="AB323" s="82">
        <v>1057287832</v>
      </c>
      <c r="AC323" s="83">
        <v>401068482</v>
      </c>
      <c r="AD323" s="81">
        <v>28848189.600000001</v>
      </c>
      <c r="AE323" s="81">
        <v>16109384.18</v>
      </c>
      <c r="AF323" s="81"/>
      <c r="AG323" s="81">
        <v>41764.870000000003</v>
      </c>
      <c r="AH323" s="81"/>
    </row>
    <row r="324" spans="1:34" x14ac:dyDescent="0.25">
      <c r="A324" s="7">
        <v>118406003</v>
      </c>
      <c r="B324" s="8" t="s">
        <v>458</v>
      </c>
      <c r="C324" s="8" t="s">
        <v>245</v>
      </c>
      <c r="D324" s="27">
        <v>56159</v>
      </c>
      <c r="E324" s="29">
        <v>3450</v>
      </c>
      <c r="F324" s="72">
        <v>7144357.79</v>
      </c>
      <c r="G324" s="73">
        <v>36.869999999999997</v>
      </c>
      <c r="H324" s="29">
        <f t="shared" si="15"/>
        <v>16</v>
      </c>
      <c r="I324" s="38" t="str">
        <f t="array" ref="I324">H324&amp;CHOOSE(AND(H324&lt;&gt;{11,12,13})*MIN(4,MOD(H324,10))+1,"th","st","nd","rd","th")</f>
        <v>16th</v>
      </c>
      <c r="J324" s="74">
        <v>0.72</v>
      </c>
      <c r="K324" s="75">
        <v>18181751.899999999</v>
      </c>
      <c r="L324" s="113">
        <v>1075.4469999999999</v>
      </c>
      <c r="M324" s="38">
        <v>283.55799999999999</v>
      </c>
      <c r="N324" s="72">
        <v>13378.72</v>
      </c>
      <c r="O324" s="29">
        <f t="shared" si="16"/>
        <v>61</v>
      </c>
      <c r="P324" s="38" t="str">
        <f t="array" ref="P324">O324&amp;CHOOSE(AND(O324&lt;&gt;{11,12,13})*MIN(4,MOD(O324,10))+1,"th","st","nd","rd","th")</f>
        <v>61st</v>
      </c>
      <c r="Q324" s="76">
        <v>0.95289999999999997</v>
      </c>
      <c r="R324" s="77">
        <v>0.69</v>
      </c>
      <c r="S324" s="78">
        <v>1.09E-2</v>
      </c>
      <c r="T324" s="79">
        <v>426</v>
      </c>
      <c r="U324" s="80">
        <v>9035039</v>
      </c>
      <c r="V324" s="72">
        <v>6648.28</v>
      </c>
      <c r="W324" s="29">
        <f t="shared" si="17"/>
        <v>44</v>
      </c>
      <c r="X324" s="38" t="str">
        <f t="array" ref="X324">W324&amp;CHOOSE(AND(W324&lt;&gt;{11,12,13})*MIN(4,MOD(W324,10))+1,"th","st","nd","rd","th")</f>
        <v>44th</v>
      </c>
      <c r="Y324" s="77">
        <v>7.0000000000000007E-2</v>
      </c>
      <c r="Z324" s="77">
        <v>0.76</v>
      </c>
      <c r="AA324" s="81">
        <v>487541.88</v>
      </c>
      <c r="AB324" s="82">
        <v>482345249</v>
      </c>
      <c r="AC324" s="83">
        <v>172367741</v>
      </c>
      <c r="AD324" s="81">
        <v>18222125.699999999</v>
      </c>
      <c r="AE324" s="81">
        <v>6610743.2999999998</v>
      </c>
      <c r="AF324" s="81"/>
      <c r="AG324" s="81">
        <v>46072.61</v>
      </c>
      <c r="AH324" s="81">
        <v>40373.800000000003</v>
      </c>
    </row>
    <row r="325" spans="1:34" x14ac:dyDescent="0.25">
      <c r="A325" s="7">
        <v>118406602</v>
      </c>
      <c r="B325" s="8" t="s">
        <v>496</v>
      </c>
      <c r="C325" s="8" t="s">
        <v>245</v>
      </c>
      <c r="D325" s="27">
        <v>50873</v>
      </c>
      <c r="E325" s="29">
        <v>11836</v>
      </c>
      <c r="F325" s="72">
        <v>29345638.539999999</v>
      </c>
      <c r="G325" s="73">
        <v>48.74</v>
      </c>
      <c r="H325" s="29">
        <f t="shared" si="15"/>
        <v>44</v>
      </c>
      <c r="I325" s="38" t="str">
        <f t="array" ref="I325">H325&amp;CHOOSE(AND(H325&lt;&gt;{11,12,13})*MIN(4,MOD(H325,10))+1,"th","st","nd","rd","th")</f>
        <v>44th</v>
      </c>
      <c r="J325" s="74">
        <v>0.95</v>
      </c>
      <c r="K325" s="75">
        <v>45358150.780000001</v>
      </c>
      <c r="L325" s="113">
        <v>3380.1869999999999</v>
      </c>
      <c r="M325" s="38">
        <v>577.88199999999995</v>
      </c>
      <c r="N325" s="72">
        <v>11459.67</v>
      </c>
      <c r="O325" s="29">
        <f t="shared" si="16"/>
        <v>21</v>
      </c>
      <c r="P325" s="38" t="str">
        <f t="array" ref="P325">O325&amp;CHOOSE(AND(O325&lt;&gt;{11,12,13})*MIN(4,MOD(O325,10))+1,"th","st","nd","rd","th")</f>
        <v>21st</v>
      </c>
      <c r="Q325" s="76">
        <v>1.1125</v>
      </c>
      <c r="R325" s="77">
        <v>0.95</v>
      </c>
      <c r="S325" s="78">
        <v>1.47E-2</v>
      </c>
      <c r="T325" s="79">
        <v>201</v>
      </c>
      <c r="U325" s="80">
        <v>27468196</v>
      </c>
      <c r="V325" s="72">
        <v>6939.8</v>
      </c>
      <c r="W325" s="29">
        <f t="shared" si="17"/>
        <v>49</v>
      </c>
      <c r="X325" s="38" t="str">
        <f t="array" ref="X325">W325&amp;CHOOSE(AND(W325&lt;&gt;{11,12,13})*MIN(4,MOD(W325,10))+1,"th","st","nd","rd","th")</f>
        <v>49th</v>
      </c>
      <c r="Y325" s="77">
        <v>0.03</v>
      </c>
      <c r="Z325" s="77">
        <v>0.98</v>
      </c>
      <c r="AA325" s="81">
        <v>844777.66</v>
      </c>
      <c r="AB325" s="82">
        <v>1403224250</v>
      </c>
      <c r="AC325" s="83">
        <v>587224732</v>
      </c>
      <c r="AD325" s="81">
        <v>45374313.189999998</v>
      </c>
      <c r="AE325" s="81">
        <v>28274350.329999998</v>
      </c>
      <c r="AF325" s="81"/>
      <c r="AG325" s="81">
        <v>226510.55</v>
      </c>
      <c r="AH325" s="81">
        <v>16162.41</v>
      </c>
    </row>
    <row r="326" spans="1:34" x14ac:dyDescent="0.25">
      <c r="A326" s="7">
        <v>118408852</v>
      </c>
      <c r="B326" s="8" t="s">
        <v>640</v>
      </c>
      <c r="C326" s="8" t="s">
        <v>245</v>
      </c>
      <c r="D326" s="27">
        <v>40305</v>
      </c>
      <c r="E326" s="29">
        <v>23440</v>
      </c>
      <c r="F326" s="72">
        <v>65826382.049999997</v>
      </c>
      <c r="G326" s="73">
        <v>69.680000000000007</v>
      </c>
      <c r="H326" s="29">
        <f t="shared" si="15"/>
        <v>87</v>
      </c>
      <c r="I326" s="38" t="str">
        <f t="array" ref="I326">H326&amp;CHOOSE(AND(H326&lt;&gt;{11,12,13})*MIN(4,MOD(H326,10))+1,"th","st","nd","rd","th")</f>
        <v>87th</v>
      </c>
      <c r="J326" s="74">
        <v>1.36</v>
      </c>
      <c r="K326" s="75">
        <v>112093100.3</v>
      </c>
      <c r="L326" s="113">
        <v>7824.4639999999999</v>
      </c>
      <c r="M326" s="38">
        <v>3657.9050000000002</v>
      </c>
      <c r="N326" s="72">
        <v>9762.19</v>
      </c>
      <c r="O326" s="29">
        <f t="shared" si="16"/>
        <v>4</v>
      </c>
      <c r="P326" s="38" t="str">
        <f t="array" ref="P326">O326&amp;CHOOSE(AND(O326&lt;&gt;{11,12,13})*MIN(4,MOD(O326,10))+1,"th","st","nd","rd","th")</f>
        <v>4th</v>
      </c>
      <c r="Q326" s="76">
        <v>1.306</v>
      </c>
      <c r="R326" s="77">
        <v>1.36</v>
      </c>
      <c r="S326" s="78">
        <v>1.72E-2</v>
      </c>
      <c r="T326" s="79">
        <v>89</v>
      </c>
      <c r="U326" s="80">
        <v>52704950</v>
      </c>
      <c r="V326" s="72">
        <v>4590.08</v>
      </c>
      <c r="W326" s="29">
        <f t="shared" si="17"/>
        <v>17</v>
      </c>
      <c r="X326" s="38" t="str">
        <f t="array" ref="X326">W326&amp;CHOOSE(AND(W326&lt;&gt;{11,12,13})*MIN(4,MOD(W326,10))+1,"th","st","nd","rd","th")</f>
        <v>17th</v>
      </c>
      <c r="Y326" s="77">
        <v>0.36</v>
      </c>
      <c r="Z326" s="77">
        <v>1.72</v>
      </c>
      <c r="AA326" s="81">
        <v>2886257.68</v>
      </c>
      <c r="AB326" s="82">
        <v>2864398975</v>
      </c>
      <c r="AC326" s="83">
        <v>954800266</v>
      </c>
      <c r="AD326" s="81">
        <v>112397063.34</v>
      </c>
      <c r="AE326" s="81">
        <v>62721970.469999999</v>
      </c>
      <c r="AF326" s="81"/>
      <c r="AG326" s="81">
        <v>218153.9</v>
      </c>
      <c r="AH326" s="81">
        <v>303963.03999999998</v>
      </c>
    </row>
    <row r="327" spans="1:34" x14ac:dyDescent="0.25">
      <c r="A327" s="7">
        <v>118409203</v>
      </c>
      <c r="B327" s="8" t="s">
        <v>653</v>
      </c>
      <c r="C327" s="8" t="s">
        <v>245</v>
      </c>
      <c r="D327" s="27">
        <v>50819</v>
      </c>
      <c r="E327" s="29">
        <v>8203</v>
      </c>
      <c r="F327" s="72">
        <v>18720592.870000001</v>
      </c>
      <c r="G327" s="73">
        <v>44.91</v>
      </c>
      <c r="H327" s="29">
        <f t="shared" si="15"/>
        <v>35</v>
      </c>
      <c r="I327" s="38" t="str">
        <f t="array" ref="I327">H327&amp;CHOOSE(AND(H327&lt;&gt;{11,12,13})*MIN(4,MOD(H327,10))+1,"th","st","nd","rd","th")</f>
        <v>35th</v>
      </c>
      <c r="J327" s="74">
        <v>0.88</v>
      </c>
      <c r="K327" s="75">
        <v>33274850.829999998</v>
      </c>
      <c r="L327" s="113">
        <v>2274.9699999999998</v>
      </c>
      <c r="M327" s="38">
        <v>383.608</v>
      </c>
      <c r="N327" s="72">
        <v>12516.03</v>
      </c>
      <c r="O327" s="29">
        <f t="shared" si="16"/>
        <v>45</v>
      </c>
      <c r="P327" s="38" t="str">
        <f t="array" ref="P327">O327&amp;CHOOSE(AND(O327&lt;&gt;{11,12,13})*MIN(4,MOD(O327,10))+1,"th","st","nd","rd","th")</f>
        <v>45th</v>
      </c>
      <c r="Q327" s="76">
        <v>1.0185999999999999</v>
      </c>
      <c r="R327" s="77">
        <v>0.88</v>
      </c>
      <c r="S327" s="78">
        <v>1.41E-2</v>
      </c>
      <c r="T327" s="79">
        <v>235</v>
      </c>
      <c r="U327" s="80">
        <v>18295943</v>
      </c>
      <c r="V327" s="72">
        <v>6881.85</v>
      </c>
      <c r="W327" s="29">
        <f t="shared" si="17"/>
        <v>48</v>
      </c>
      <c r="X327" s="38" t="str">
        <f t="array" ref="X327">W327&amp;CHOOSE(AND(W327&lt;&gt;{11,12,13})*MIN(4,MOD(W327,10))+1,"th","st","nd","rd","th")</f>
        <v>48th</v>
      </c>
      <c r="Y327" s="77">
        <v>0.04</v>
      </c>
      <c r="Z327" s="77">
        <v>0.92</v>
      </c>
      <c r="AA327" s="81">
        <v>468436.84</v>
      </c>
      <c r="AB327" s="82">
        <v>898500423</v>
      </c>
      <c r="AC327" s="83">
        <v>427292548</v>
      </c>
      <c r="AD327" s="81">
        <v>33292708.43</v>
      </c>
      <c r="AE327" s="81">
        <v>18194103.109999999</v>
      </c>
      <c r="AF327" s="81"/>
      <c r="AG327" s="81">
        <v>58052.92</v>
      </c>
      <c r="AH327" s="81">
        <v>17857.599999999999</v>
      </c>
    </row>
    <row r="328" spans="1:34" x14ac:dyDescent="0.25">
      <c r="A328" s="7">
        <v>118409302</v>
      </c>
      <c r="B328" s="8" t="s">
        <v>654</v>
      </c>
      <c r="C328" s="8" t="s">
        <v>245</v>
      </c>
      <c r="D328" s="27">
        <v>46189</v>
      </c>
      <c r="E328" s="29">
        <v>18446</v>
      </c>
      <c r="F328" s="72">
        <v>36902490.169999994</v>
      </c>
      <c r="G328" s="73">
        <v>43.31</v>
      </c>
      <c r="H328" s="29">
        <f t="shared" si="15"/>
        <v>32</v>
      </c>
      <c r="I328" s="38" t="str">
        <f t="array" ref="I328">H328&amp;CHOOSE(AND(H328&lt;&gt;{11,12,13})*MIN(4,MOD(H328,10))+1,"th","st","nd","rd","th")</f>
        <v>32nd</v>
      </c>
      <c r="J328" s="74">
        <v>0.84</v>
      </c>
      <c r="K328" s="75">
        <v>74974074.200000003</v>
      </c>
      <c r="L328" s="113">
        <v>5105.4690000000001</v>
      </c>
      <c r="M328" s="38">
        <v>994.67200000000003</v>
      </c>
      <c r="N328" s="72">
        <v>12290.55</v>
      </c>
      <c r="O328" s="29">
        <f t="shared" si="16"/>
        <v>40</v>
      </c>
      <c r="P328" s="38" t="str">
        <f t="array" ref="P328">O328&amp;CHOOSE(AND(O328&lt;&gt;{11,12,13})*MIN(4,MOD(O328,10))+1,"th","st","nd","rd","th")</f>
        <v>40th</v>
      </c>
      <c r="Q328" s="76">
        <v>1.0373000000000001</v>
      </c>
      <c r="R328" s="77">
        <v>0.84</v>
      </c>
      <c r="S328" s="78">
        <v>1.55E-2</v>
      </c>
      <c r="T328" s="79">
        <v>162</v>
      </c>
      <c r="U328" s="80">
        <v>32932850</v>
      </c>
      <c r="V328" s="72">
        <v>5398.7</v>
      </c>
      <c r="W328" s="29">
        <f t="shared" si="17"/>
        <v>27</v>
      </c>
      <c r="X328" s="38" t="str">
        <f t="array" ref="X328">W328&amp;CHOOSE(AND(W328&lt;&gt;{11,12,13})*MIN(4,MOD(W328,10))+1,"th","st","nd","rd","th")</f>
        <v>27th</v>
      </c>
      <c r="Y328" s="77">
        <v>0.24</v>
      </c>
      <c r="Z328" s="77">
        <v>1.08</v>
      </c>
      <c r="AA328" s="81">
        <v>1567515.26</v>
      </c>
      <c r="AB328" s="82">
        <v>1583020906</v>
      </c>
      <c r="AC328" s="83">
        <v>803417497</v>
      </c>
      <c r="AD328" s="81">
        <v>75019294.040000007</v>
      </c>
      <c r="AE328" s="81">
        <v>35283651.649999999</v>
      </c>
      <c r="AF328" s="81"/>
      <c r="AG328" s="81">
        <v>51323.26</v>
      </c>
      <c r="AH328" s="81">
        <v>45219.839999999997</v>
      </c>
    </row>
    <row r="329" spans="1:34" x14ac:dyDescent="0.25">
      <c r="A329" s="7">
        <v>117412003</v>
      </c>
      <c r="B329" s="8" t="s">
        <v>265</v>
      </c>
      <c r="C329" s="8" t="s">
        <v>266</v>
      </c>
      <c r="D329" s="27">
        <v>57603</v>
      </c>
      <c r="E329" s="29">
        <v>4217</v>
      </c>
      <c r="F329" s="72">
        <v>10035580.92</v>
      </c>
      <c r="G329" s="73">
        <v>41.31</v>
      </c>
      <c r="H329" s="29">
        <f t="shared" si="15"/>
        <v>26</v>
      </c>
      <c r="I329" s="38" t="str">
        <f t="array" ref="I329">H329&amp;CHOOSE(AND(H329&lt;&gt;{11,12,13})*MIN(4,MOD(H329,10))+1,"th","st","nd","rd","th")</f>
        <v>26th</v>
      </c>
      <c r="J329" s="74">
        <v>0.81</v>
      </c>
      <c r="K329" s="75">
        <v>22781838.420000002</v>
      </c>
      <c r="L329" s="113">
        <v>1672.8</v>
      </c>
      <c r="M329" s="38">
        <v>262.14600000000002</v>
      </c>
      <c r="N329" s="72">
        <v>11773.89</v>
      </c>
      <c r="O329" s="29">
        <f t="shared" si="16"/>
        <v>30</v>
      </c>
      <c r="P329" s="38" t="str">
        <f t="array" ref="P329">O329&amp;CHOOSE(AND(O329&lt;&gt;{11,12,13})*MIN(4,MOD(O329,10))+1,"th","st","nd","rd","th")</f>
        <v>30th</v>
      </c>
      <c r="Q329" s="76">
        <v>1.0828</v>
      </c>
      <c r="R329" s="77">
        <v>0.81</v>
      </c>
      <c r="S329" s="78">
        <v>1.1599999999999999E-2</v>
      </c>
      <c r="T329" s="79">
        <v>386</v>
      </c>
      <c r="U329" s="80">
        <v>11984512</v>
      </c>
      <c r="V329" s="72">
        <v>6193.72</v>
      </c>
      <c r="W329" s="29">
        <f t="shared" si="17"/>
        <v>38</v>
      </c>
      <c r="X329" s="38" t="str">
        <f t="array" ref="X329">W329&amp;CHOOSE(AND(W329&lt;&gt;{11,12,13})*MIN(4,MOD(W329,10))+1,"th","st","nd","rd","th")</f>
        <v>38th</v>
      </c>
      <c r="Y329" s="77">
        <v>0.13</v>
      </c>
      <c r="Z329" s="77">
        <v>0.94</v>
      </c>
      <c r="AA329" s="81">
        <v>532707.39</v>
      </c>
      <c r="AB329" s="82">
        <v>643990641</v>
      </c>
      <c r="AC329" s="83">
        <v>224452259</v>
      </c>
      <c r="AD329" s="81">
        <v>22802289.829999998</v>
      </c>
      <c r="AE329" s="81">
        <v>9481505.0999999996</v>
      </c>
      <c r="AF329" s="81">
        <v>15694.15</v>
      </c>
      <c r="AG329" s="81">
        <v>5674.28</v>
      </c>
      <c r="AH329" s="81">
        <v>20451.41</v>
      </c>
    </row>
    <row r="330" spans="1:34" x14ac:dyDescent="0.25">
      <c r="A330" s="7">
        <v>117414003</v>
      </c>
      <c r="B330" s="8" t="s">
        <v>348</v>
      </c>
      <c r="C330" s="8" t="s">
        <v>266</v>
      </c>
      <c r="D330" s="27">
        <v>53846</v>
      </c>
      <c r="E330" s="29">
        <v>7126</v>
      </c>
      <c r="F330" s="72">
        <v>18142927.940000001</v>
      </c>
      <c r="G330" s="73">
        <v>47.28</v>
      </c>
      <c r="H330" s="29">
        <f t="shared" si="15"/>
        <v>41</v>
      </c>
      <c r="I330" s="38" t="str">
        <f t="array" ref="I330">H330&amp;CHOOSE(AND(H330&lt;&gt;{11,12,13})*MIN(4,MOD(H330,10))+1,"th","st","nd","rd","th")</f>
        <v>41st</v>
      </c>
      <c r="J330" s="74">
        <v>0.92</v>
      </c>
      <c r="K330" s="75">
        <v>38450636.719999999</v>
      </c>
      <c r="L330" s="113">
        <v>2521.4589999999998</v>
      </c>
      <c r="M330" s="38">
        <v>329.04500000000002</v>
      </c>
      <c r="N330" s="72">
        <v>13489.07</v>
      </c>
      <c r="O330" s="29">
        <f t="shared" si="16"/>
        <v>63</v>
      </c>
      <c r="P330" s="38" t="str">
        <f t="array" ref="P330">O330&amp;CHOOSE(AND(O330&lt;&gt;{11,12,13})*MIN(4,MOD(O330,10))+1,"th","st","nd","rd","th")</f>
        <v>63rd</v>
      </c>
      <c r="Q330" s="76">
        <v>0.94510000000000005</v>
      </c>
      <c r="R330" s="77">
        <v>0.87</v>
      </c>
      <c r="S330" s="78">
        <v>1.3599999999999999E-2</v>
      </c>
      <c r="T330" s="79">
        <v>262</v>
      </c>
      <c r="U330" s="80">
        <v>18424569</v>
      </c>
      <c r="V330" s="72">
        <v>6463.62</v>
      </c>
      <c r="W330" s="29">
        <f t="shared" si="17"/>
        <v>41</v>
      </c>
      <c r="X330" s="38" t="str">
        <f t="array" ref="X330">W330&amp;CHOOSE(AND(W330&lt;&gt;{11,12,13})*MIN(4,MOD(W330,10))+1,"th","st","nd","rd","th")</f>
        <v>41st</v>
      </c>
      <c r="Y330" s="77">
        <v>0.09</v>
      </c>
      <c r="Z330" s="77">
        <v>0.96</v>
      </c>
      <c r="AA330" s="81">
        <v>1143383.8700000001</v>
      </c>
      <c r="AB330" s="82">
        <v>994012824</v>
      </c>
      <c r="AC330" s="83">
        <v>341100851</v>
      </c>
      <c r="AD330" s="81">
        <v>38453984.090000004</v>
      </c>
      <c r="AE330" s="81">
        <v>16958947.449999999</v>
      </c>
      <c r="AF330" s="81"/>
      <c r="AG330" s="81">
        <v>40596.620000000003</v>
      </c>
      <c r="AH330" s="81">
        <v>3347.37</v>
      </c>
    </row>
    <row r="331" spans="1:34" x14ac:dyDescent="0.25">
      <c r="A331" s="7">
        <v>117414203</v>
      </c>
      <c r="B331" s="8" t="s">
        <v>386</v>
      </c>
      <c r="C331" s="8" t="s">
        <v>266</v>
      </c>
      <c r="D331" s="27">
        <v>50030</v>
      </c>
      <c r="E331" s="29">
        <v>4641</v>
      </c>
      <c r="F331" s="72">
        <v>15155575.939999999</v>
      </c>
      <c r="G331" s="73">
        <v>65.27</v>
      </c>
      <c r="H331" s="29">
        <f t="shared" si="15"/>
        <v>80</v>
      </c>
      <c r="I331" s="38" t="str">
        <f t="array" ref="I331">H331&amp;CHOOSE(AND(H331&lt;&gt;{11,12,13})*MIN(4,MOD(H331,10))+1,"th","st","nd","rd","th")</f>
        <v>80th</v>
      </c>
      <c r="J331" s="74">
        <v>1.27</v>
      </c>
      <c r="K331" s="75">
        <v>19776604.870000001</v>
      </c>
      <c r="L331" s="113">
        <v>1557.8030000000001</v>
      </c>
      <c r="M331" s="38">
        <v>223.511</v>
      </c>
      <c r="N331" s="72">
        <v>11102.26</v>
      </c>
      <c r="O331" s="29">
        <f t="shared" si="16"/>
        <v>15</v>
      </c>
      <c r="P331" s="38" t="str">
        <f t="array" ref="P331">O331&amp;CHOOSE(AND(O331&lt;&gt;{11,12,13})*MIN(4,MOD(O331,10))+1,"th","st","nd","rd","th")</f>
        <v>15th</v>
      </c>
      <c r="Q331" s="76">
        <v>1.1483000000000001</v>
      </c>
      <c r="R331" s="77">
        <v>1.27</v>
      </c>
      <c r="S331" s="78">
        <v>1.2800000000000001E-2</v>
      </c>
      <c r="T331" s="79">
        <v>324</v>
      </c>
      <c r="U331" s="80">
        <v>16365935</v>
      </c>
      <c r="V331" s="72">
        <v>9187.56</v>
      </c>
      <c r="W331" s="29">
        <f t="shared" si="17"/>
        <v>72</v>
      </c>
      <c r="X331" s="38" t="str">
        <f t="array" ref="X331">W331&amp;CHOOSE(AND(W331&lt;&gt;{11,12,13})*MIN(4,MOD(W331,10))+1,"th","st","nd","rd","th")</f>
        <v>72nd</v>
      </c>
      <c r="Y331" s="77">
        <v>0</v>
      </c>
      <c r="Z331" s="77">
        <v>1.27</v>
      </c>
      <c r="AA331" s="81">
        <v>393645.69</v>
      </c>
      <c r="AB331" s="82">
        <v>871803900</v>
      </c>
      <c r="AC331" s="83">
        <v>314133389</v>
      </c>
      <c r="AD331" s="81">
        <v>19808121.280000001</v>
      </c>
      <c r="AE331" s="81">
        <v>14691922.390000001</v>
      </c>
      <c r="AF331" s="81">
        <v>32000</v>
      </c>
      <c r="AG331" s="81">
        <v>38007.86</v>
      </c>
      <c r="AH331" s="81">
        <v>31516.41</v>
      </c>
    </row>
    <row r="332" spans="1:34" x14ac:dyDescent="0.25">
      <c r="A332" s="7">
        <v>117415004</v>
      </c>
      <c r="B332" s="8" t="s">
        <v>415</v>
      </c>
      <c r="C332" s="8" t="s">
        <v>266</v>
      </c>
      <c r="D332" s="27">
        <v>55500</v>
      </c>
      <c r="E332" s="29">
        <v>2204</v>
      </c>
      <c r="F332" s="72">
        <v>6168777.9300000006</v>
      </c>
      <c r="G332" s="73">
        <v>50.43</v>
      </c>
      <c r="H332" s="29">
        <f t="shared" si="15"/>
        <v>48</v>
      </c>
      <c r="I332" s="38" t="str">
        <f t="array" ref="I332">H332&amp;CHOOSE(AND(H332&lt;&gt;{11,12,13})*MIN(4,MOD(H332,10))+1,"th","st","nd","rd","th")</f>
        <v>48th</v>
      </c>
      <c r="J332" s="74">
        <v>0.98</v>
      </c>
      <c r="K332" s="75">
        <v>13428799.960000001</v>
      </c>
      <c r="L332" s="113">
        <v>888.00699999999995</v>
      </c>
      <c r="M332" s="38">
        <v>295.67599999999999</v>
      </c>
      <c r="N332" s="72">
        <v>11344.93</v>
      </c>
      <c r="O332" s="29">
        <f t="shared" si="16"/>
        <v>19</v>
      </c>
      <c r="P332" s="38" t="str">
        <f t="array" ref="P332">O332&amp;CHOOSE(AND(O332&lt;&gt;{11,12,13})*MIN(4,MOD(O332,10))+1,"th","st","nd","rd","th")</f>
        <v>19th</v>
      </c>
      <c r="Q332" s="76">
        <v>1.1237999999999999</v>
      </c>
      <c r="R332" s="77">
        <v>0.98</v>
      </c>
      <c r="S332" s="78">
        <v>1.2999999999999999E-2</v>
      </c>
      <c r="T332" s="79">
        <v>308</v>
      </c>
      <c r="U332" s="80">
        <v>6564783</v>
      </c>
      <c r="V332" s="72">
        <v>5546.07</v>
      </c>
      <c r="W332" s="29">
        <f t="shared" si="17"/>
        <v>29</v>
      </c>
      <c r="X332" s="38" t="str">
        <f t="array" ref="X332">W332&amp;CHOOSE(AND(W332&lt;&gt;{11,12,13})*MIN(4,MOD(W332,10))+1,"th","st","nd","rd","th")</f>
        <v>29th</v>
      </c>
      <c r="Y332" s="77">
        <v>0.22</v>
      </c>
      <c r="Z332" s="77">
        <v>1.2</v>
      </c>
      <c r="AA332" s="81">
        <v>318763.12</v>
      </c>
      <c r="AB332" s="82">
        <v>357243263</v>
      </c>
      <c r="AC332" s="83">
        <v>118465686</v>
      </c>
      <c r="AD332" s="81">
        <v>13750363.189999999</v>
      </c>
      <c r="AE332" s="81">
        <v>5808849.0800000001</v>
      </c>
      <c r="AF332" s="81"/>
      <c r="AG332" s="81">
        <v>41165.730000000003</v>
      </c>
      <c r="AH332" s="81">
        <v>321563.23</v>
      </c>
    </row>
    <row r="333" spans="1:34" x14ac:dyDescent="0.25">
      <c r="A333" s="7">
        <v>117415103</v>
      </c>
      <c r="B333" s="8" t="s">
        <v>417</v>
      </c>
      <c r="C333" s="8" t="s">
        <v>266</v>
      </c>
      <c r="D333" s="27">
        <v>59284</v>
      </c>
      <c r="E333" s="29">
        <v>5423</v>
      </c>
      <c r="F333" s="72">
        <v>16034938.409999998</v>
      </c>
      <c r="G333" s="73">
        <v>49.88</v>
      </c>
      <c r="H333" s="29">
        <f t="shared" si="15"/>
        <v>47</v>
      </c>
      <c r="I333" s="38" t="str">
        <f t="array" ref="I333">H333&amp;CHOOSE(AND(H333&lt;&gt;{11,12,13})*MIN(4,MOD(H333,10))+1,"th","st","nd","rd","th")</f>
        <v>47th</v>
      </c>
      <c r="J333" s="74">
        <v>0.97</v>
      </c>
      <c r="K333" s="75">
        <v>24505284.16</v>
      </c>
      <c r="L333" s="113">
        <v>2011.125</v>
      </c>
      <c r="M333" s="38">
        <v>199.93799999999999</v>
      </c>
      <c r="N333" s="72">
        <v>11083.03</v>
      </c>
      <c r="O333" s="29">
        <f t="shared" si="16"/>
        <v>15</v>
      </c>
      <c r="P333" s="38" t="str">
        <f t="array" ref="P333">O333&amp;CHOOSE(AND(O333&lt;&gt;{11,12,13})*MIN(4,MOD(O333,10))+1,"th","st","nd","rd","th")</f>
        <v>15th</v>
      </c>
      <c r="Q333" s="76">
        <v>1.1503000000000001</v>
      </c>
      <c r="R333" s="77">
        <v>0.97</v>
      </c>
      <c r="S333" s="78">
        <v>1.2200000000000001E-2</v>
      </c>
      <c r="T333" s="79">
        <v>363</v>
      </c>
      <c r="U333" s="80">
        <v>18083538</v>
      </c>
      <c r="V333" s="72">
        <v>8178.66</v>
      </c>
      <c r="W333" s="29">
        <f t="shared" si="17"/>
        <v>63</v>
      </c>
      <c r="X333" s="38" t="str">
        <f t="array" ref="X333">W333&amp;CHOOSE(AND(W333&lt;&gt;{11,12,13})*MIN(4,MOD(W333,10))+1,"th","st","nd","rd","th")</f>
        <v>63rd</v>
      </c>
      <c r="Y333" s="77">
        <v>0</v>
      </c>
      <c r="Z333" s="77">
        <v>0.97</v>
      </c>
      <c r="AA333" s="81">
        <v>512411.1</v>
      </c>
      <c r="AB333" s="82">
        <v>953447123</v>
      </c>
      <c r="AC333" s="83">
        <v>356954197</v>
      </c>
      <c r="AD333" s="81">
        <v>24596104.960000001</v>
      </c>
      <c r="AE333" s="81">
        <v>15477843.949999999</v>
      </c>
      <c r="AF333" s="81"/>
      <c r="AG333" s="81">
        <v>44683.360000000001</v>
      </c>
      <c r="AH333" s="81">
        <v>90820.800000000003</v>
      </c>
    </row>
    <row r="334" spans="1:34" x14ac:dyDescent="0.25">
      <c r="A334" s="7">
        <v>117415303</v>
      </c>
      <c r="B334" s="8" t="s">
        <v>428</v>
      </c>
      <c r="C334" s="8" t="s">
        <v>266</v>
      </c>
      <c r="D334" s="27">
        <v>56504</v>
      </c>
      <c r="E334" s="29">
        <v>2763</v>
      </c>
      <c r="F334" s="72">
        <v>9831882.1799999997</v>
      </c>
      <c r="G334" s="73">
        <v>62.98</v>
      </c>
      <c r="H334" s="29">
        <f t="shared" si="15"/>
        <v>77</v>
      </c>
      <c r="I334" s="38" t="str">
        <f t="array" ref="I334">H334&amp;CHOOSE(AND(H334&lt;&gt;{11,12,13})*MIN(4,MOD(H334,10))+1,"th","st","nd","rd","th")</f>
        <v>77th</v>
      </c>
      <c r="J334" s="74">
        <v>1.23</v>
      </c>
      <c r="K334" s="75">
        <v>15928720.140000001</v>
      </c>
      <c r="L334" s="113">
        <v>1096.953</v>
      </c>
      <c r="M334" s="38">
        <v>78.483000000000004</v>
      </c>
      <c r="N334" s="72">
        <v>13551.33</v>
      </c>
      <c r="O334" s="29">
        <f t="shared" si="16"/>
        <v>63</v>
      </c>
      <c r="P334" s="38" t="str">
        <f t="array" ref="P334">O334&amp;CHOOSE(AND(O334&lt;&gt;{11,12,13})*MIN(4,MOD(O334,10))+1,"th","st","nd","rd","th")</f>
        <v>63rd</v>
      </c>
      <c r="Q334" s="76">
        <v>0.94079999999999997</v>
      </c>
      <c r="R334" s="77">
        <v>1.1599999999999999</v>
      </c>
      <c r="S334" s="78">
        <v>1.35E-2</v>
      </c>
      <c r="T334" s="79">
        <v>269</v>
      </c>
      <c r="U334" s="80">
        <v>10058445</v>
      </c>
      <c r="V334" s="72">
        <v>8557.2000000000007</v>
      </c>
      <c r="W334" s="29">
        <f t="shared" si="17"/>
        <v>66</v>
      </c>
      <c r="X334" s="38" t="str">
        <f t="array" ref="X334">W334&amp;CHOOSE(AND(W334&lt;&gt;{11,12,13})*MIN(4,MOD(W334,10))+1,"th","st","nd","rd","th")</f>
        <v>66th</v>
      </c>
      <c r="Y334" s="77">
        <v>0</v>
      </c>
      <c r="Z334" s="77">
        <v>1.1599999999999999</v>
      </c>
      <c r="AA334" s="81">
        <v>331056.40999999997</v>
      </c>
      <c r="AB334" s="82">
        <v>576350867</v>
      </c>
      <c r="AC334" s="83">
        <v>152521948</v>
      </c>
      <c r="AD334" s="81">
        <v>15937548.5</v>
      </c>
      <c r="AE334" s="81">
        <v>9488763.25</v>
      </c>
      <c r="AF334" s="81"/>
      <c r="AG334" s="81">
        <v>12062.52</v>
      </c>
      <c r="AH334" s="81">
        <v>8828.36</v>
      </c>
    </row>
    <row r="335" spans="1:34" x14ac:dyDescent="0.25">
      <c r="A335" s="7">
        <v>117416103</v>
      </c>
      <c r="B335" s="8" t="s">
        <v>558</v>
      </c>
      <c r="C335" s="8" t="s">
        <v>266</v>
      </c>
      <c r="D335" s="27">
        <v>52179</v>
      </c>
      <c r="E335" s="29">
        <v>3897</v>
      </c>
      <c r="F335" s="72">
        <v>8174967.3600000003</v>
      </c>
      <c r="G335" s="73">
        <v>40.200000000000003</v>
      </c>
      <c r="H335" s="29">
        <f t="shared" si="15"/>
        <v>23</v>
      </c>
      <c r="I335" s="38" t="str">
        <f t="array" ref="I335">H335&amp;CHOOSE(AND(H335&lt;&gt;{11,12,13})*MIN(4,MOD(H335,10))+1,"th","st","nd","rd","th")</f>
        <v>23rd</v>
      </c>
      <c r="J335" s="74">
        <v>0.78</v>
      </c>
      <c r="K335" s="75">
        <v>17757642.030000001</v>
      </c>
      <c r="L335" s="113">
        <v>1300.43</v>
      </c>
      <c r="M335" s="38">
        <v>210.84399999999999</v>
      </c>
      <c r="N335" s="72">
        <v>11750.11</v>
      </c>
      <c r="O335" s="29">
        <f t="shared" si="16"/>
        <v>29</v>
      </c>
      <c r="P335" s="38" t="str">
        <f t="array" ref="P335">O335&amp;CHOOSE(AND(O335&lt;&gt;{11,12,13})*MIN(4,MOD(O335,10))+1,"th","st","nd","rd","th")</f>
        <v>29th</v>
      </c>
      <c r="Q335" s="76">
        <v>1.085</v>
      </c>
      <c r="R335" s="77">
        <v>0.78</v>
      </c>
      <c r="S335" s="78">
        <v>1.29E-2</v>
      </c>
      <c r="T335" s="79">
        <v>314</v>
      </c>
      <c r="U335" s="80">
        <v>8760471</v>
      </c>
      <c r="V335" s="72">
        <v>5796.75</v>
      </c>
      <c r="W335" s="29">
        <f t="shared" si="17"/>
        <v>31</v>
      </c>
      <c r="X335" s="38" t="str">
        <f t="array" ref="X335">W335&amp;CHOOSE(AND(W335&lt;&gt;{11,12,13})*MIN(4,MOD(W335,10))+1,"th","st","nd","rd","th")</f>
        <v>31st</v>
      </c>
      <c r="Y335" s="77">
        <v>0.19</v>
      </c>
      <c r="Z335" s="77">
        <v>0.97</v>
      </c>
      <c r="AA335" s="81">
        <v>560559.49</v>
      </c>
      <c r="AB335" s="82">
        <v>450332563</v>
      </c>
      <c r="AC335" s="83">
        <v>184484171</v>
      </c>
      <c r="AD335" s="81">
        <v>17774406.629999999</v>
      </c>
      <c r="AE335" s="81">
        <v>7613647.0700000003</v>
      </c>
      <c r="AF335" s="81"/>
      <c r="AG335" s="81">
        <v>760.8</v>
      </c>
      <c r="AH335" s="81">
        <v>16764.599999999999</v>
      </c>
    </row>
    <row r="336" spans="1:34" x14ac:dyDescent="0.25">
      <c r="A336" s="7">
        <v>117417202</v>
      </c>
      <c r="B336" s="8" t="s">
        <v>645</v>
      </c>
      <c r="C336" s="8" t="s">
        <v>266</v>
      </c>
      <c r="D336" s="27">
        <v>42675</v>
      </c>
      <c r="E336" s="29">
        <v>16597</v>
      </c>
      <c r="F336" s="72">
        <v>35984221.920000002</v>
      </c>
      <c r="G336" s="73">
        <v>50.81</v>
      </c>
      <c r="H336" s="29">
        <f t="shared" si="15"/>
        <v>49</v>
      </c>
      <c r="I336" s="38" t="str">
        <f t="array" ref="I336">H336&amp;CHOOSE(AND(H336&lt;&gt;{11,12,13})*MIN(4,MOD(H336,10))+1,"th","st","nd","rd","th")</f>
        <v>49th</v>
      </c>
      <c r="J336" s="74">
        <v>0.99</v>
      </c>
      <c r="K336" s="75">
        <v>78175249.109999999</v>
      </c>
      <c r="L336" s="113">
        <v>5064.3900000000003</v>
      </c>
      <c r="M336" s="38">
        <v>1863.558</v>
      </c>
      <c r="N336" s="72">
        <v>11284.04</v>
      </c>
      <c r="O336" s="29">
        <f t="shared" si="16"/>
        <v>18</v>
      </c>
      <c r="P336" s="38" t="str">
        <f t="array" ref="P336">O336&amp;CHOOSE(AND(O336&lt;&gt;{11,12,13})*MIN(4,MOD(O336,10))+1,"th","st","nd","rd","th")</f>
        <v>18th</v>
      </c>
      <c r="Q336" s="76">
        <v>1.1297999999999999</v>
      </c>
      <c r="R336" s="77">
        <v>0.99</v>
      </c>
      <c r="S336" s="78">
        <v>1.49E-2</v>
      </c>
      <c r="T336" s="79">
        <v>192</v>
      </c>
      <c r="U336" s="80">
        <v>33280441</v>
      </c>
      <c r="V336" s="72">
        <v>4803.79</v>
      </c>
      <c r="W336" s="29">
        <f t="shared" si="17"/>
        <v>20</v>
      </c>
      <c r="X336" s="38" t="str">
        <f t="array" ref="X336">W336&amp;CHOOSE(AND(W336&lt;&gt;{11,12,13})*MIN(4,MOD(W336,10))+1,"th","st","nd","rd","th")</f>
        <v>20th</v>
      </c>
      <c r="Y336" s="77">
        <v>0.33</v>
      </c>
      <c r="Z336" s="77">
        <v>1.32</v>
      </c>
      <c r="AA336" s="81">
        <v>2444606.92</v>
      </c>
      <c r="AB336" s="82">
        <v>1767572596</v>
      </c>
      <c r="AC336" s="83">
        <v>644053569</v>
      </c>
      <c r="AD336" s="81">
        <v>78535601.109999999</v>
      </c>
      <c r="AE336" s="81">
        <v>33274243</v>
      </c>
      <c r="AF336" s="81"/>
      <c r="AG336" s="81">
        <v>265372</v>
      </c>
      <c r="AH336" s="81">
        <v>360352</v>
      </c>
    </row>
    <row r="337" spans="1:34" x14ac:dyDescent="0.25">
      <c r="A337" s="7">
        <v>109420803</v>
      </c>
      <c r="B337" s="8" t="s">
        <v>164</v>
      </c>
      <c r="C337" s="8" t="s">
        <v>165</v>
      </c>
      <c r="D337" s="27">
        <v>43854</v>
      </c>
      <c r="E337" s="29">
        <v>8157</v>
      </c>
      <c r="F337" s="72">
        <v>13348311.709999999</v>
      </c>
      <c r="G337" s="73">
        <v>37.32</v>
      </c>
      <c r="H337" s="29">
        <f t="shared" si="15"/>
        <v>18</v>
      </c>
      <c r="I337" s="38" t="str">
        <f t="array" ref="I337">H337&amp;CHOOSE(AND(H337&lt;&gt;{11,12,13})*MIN(4,MOD(H337,10))+1,"th","st","nd","rd","th")</f>
        <v>18th</v>
      </c>
      <c r="J337" s="74">
        <v>0.73</v>
      </c>
      <c r="K337" s="75">
        <v>36075770.380000003</v>
      </c>
      <c r="L337" s="113">
        <v>2507.8530000000001</v>
      </c>
      <c r="M337" s="38">
        <v>568.14099999999996</v>
      </c>
      <c r="N337" s="72">
        <v>11728.17</v>
      </c>
      <c r="O337" s="29">
        <f t="shared" si="16"/>
        <v>28</v>
      </c>
      <c r="P337" s="38" t="str">
        <f t="array" ref="P337">O337&amp;CHOOSE(AND(O337&lt;&gt;{11,12,13})*MIN(4,MOD(O337,10))+1,"th","st","nd","rd","th")</f>
        <v>28th</v>
      </c>
      <c r="Q337" s="76">
        <v>1.087</v>
      </c>
      <c r="R337" s="77">
        <v>0.73</v>
      </c>
      <c r="S337" s="78">
        <v>1.5800000000000002E-2</v>
      </c>
      <c r="T337" s="79">
        <v>152</v>
      </c>
      <c r="U337" s="80">
        <v>11690202</v>
      </c>
      <c r="V337" s="72">
        <v>3800.46</v>
      </c>
      <c r="W337" s="29">
        <f t="shared" si="17"/>
        <v>10</v>
      </c>
      <c r="X337" s="38" t="str">
        <f t="array" ref="X337">W337&amp;CHOOSE(AND(W337&lt;&gt;{11,12,13})*MIN(4,MOD(W337,10))+1,"th","st","nd","rd","th")</f>
        <v>10th</v>
      </c>
      <c r="Y337" s="77">
        <v>0.47</v>
      </c>
      <c r="Z337" s="77">
        <v>1.2</v>
      </c>
      <c r="AA337" s="81">
        <v>1522089.48</v>
      </c>
      <c r="AB337" s="82">
        <v>532905259</v>
      </c>
      <c r="AC337" s="83">
        <v>314210819</v>
      </c>
      <c r="AD337" s="81">
        <v>36162470.960000001</v>
      </c>
      <c r="AE337" s="81">
        <v>11796253.029999999</v>
      </c>
      <c r="AF337" s="81"/>
      <c r="AG337" s="81">
        <v>29969.200000000001</v>
      </c>
      <c r="AH337" s="81">
        <v>86700.58</v>
      </c>
    </row>
    <row r="338" spans="1:34" x14ac:dyDescent="0.25">
      <c r="A338" s="7">
        <v>109422303</v>
      </c>
      <c r="B338" s="8" t="s">
        <v>356</v>
      </c>
      <c r="C338" s="8" t="s">
        <v>165</v>
      </c>
      <c r="D338" s="27">
        <v>44948</v>
      </c>
      <c r="E338" s="29">
        <v>3056</v>
      </c>
      <c r="F338" s="72">
        <v>4674371.1900000004</v>
      </c>
      <c r="G338" s="73">
        <v>34.03</v>
      </c>
      <c r="H338" s="29">
        <f t="shared" si="15"/>
        <v>11</v>
      </c>
      <c r="I338" s="38" t="str">
        <f t="array" ref="I338">H338&amp;CHOOSE(AND(H338&lt;&gt;{11,12,13})*MIN(4,MOD(H338,10))+1,"th","st","nd","rd","th")</f>
        <v>11th</v>
      </c>
      <c r="J338" s="74">
        <v>0.66</v>
      </c>
      <c r="K338" s="75">
        <v>15558958.73</v>
      </c>
      <c r="L338" s="113">
        <v>1150.2380000000001</v>
      </c>
      <c r="M338" s="38">
        <v>409.28100000000001</v>
      </c>
      <c r="N338" s="72">
        <v>9976.77</v>
      </c>
      <c r="O338" s="29">
        <f t="shared" si="16"/>
        <v>5</v>
      </c>
      <c r="P338" s="38" t="str">
        <f t="array" ref="P338">O338&amp;CHOOSE(AND(O338&lt;&gt;{11,12,13})*MIN(4,MOD(O338,10))+1,"th","st","nd","rd","th")</f>
        <v>5th</v>
      </c>
      <c r="Q338" s="76">
        <v>1.2779</v>
      </c>
      <c r="R338" s="77">
        <v>0.66</v>
      </c>
      <c r="S338" s="78">
        <v>1.35E-2</v>
      </c>
      <c r="T338" s="79">
        <v>269</v>
      </c>
      <c r="U338" s="80">
        <v>4766354</v>
      </c>
      <c r="V338" s="72">
        <v>3056.3</v>
      </c>
      <c r="W338" s="29">
        <f t="shared" si="17"/>
        <v>5</v>
      </c>
      <c r="X338" s="38" t="str">
        <f t="array" ref="X338">W338&amp;CHOOSE(AND(W338&lt;&gt;{11,12,13})*MIN(4,MOD(W338,10))+1,"th","st","nd","rd","th")</f>
        <v>5th</v>
      </c>
      <c r="Y338" s="77">
        <v>0.56999999999999995</v>
      </c>
      <c r="Z338" s="77">
        <v>1.23</v>
      </c>
      <c r="AA338" s="81">
        <v>339814.87</v>
      </c>
      <c r="AB338" s="82">
        <v>212661173</v>
      </c>
      <c r="AC338" s="83">
        <v>132726783</v>
      </c>
      <c r="AD338" s="81">
        <v>15561867.83</v>
      </c>
      <c r="AE338" s="81">
        <v>4326373.58</v>
      </c>
      <c r="AF338" s="81"/>
      <c r="AG338" s="81">
        <v>8182.74</v>
      </c>
      <c r="AH338" s="81">
        <v>2909.1</v>
      </c>
    </row>
    <row r="339" spans="1:34" x14ac:dyDescent="0.25">
      <c r="A339" s="7">
        <v>109426003</v>
      </c>
      <c r="B339" s="8" t="s">
        <v>467</v>
      </c>
      <c r="C339" s="8" t="s">
        <v>165</v>
      </c>
      <c r="D339" s="27">
        <v>49531</v>
      </c>
      <c r="E339" s="29">
        <v>1661</v>
      </c>
      <c r="F339" s="72">
        <v>2012255.12</v>
      </c>
      <c r="G339" s="73">
        <v>24.46</v>
      </c>
      <c r="H339" s="29">
        <f t="shared" si="15"/>
        <v>2</v>
      </c>
      <c r="I339" s="38" t="str">
        <f t="array" ref="I339">H339&amp;CHOOSE(AND(H339&lt;&gt;{11,12,13})*MIN(4,MOD(H339,10))+1,"th","st","nd","rd","th")</f>
        <v>2nd</v>
      </c>
      <c r="J339" s="74">
        <v>0.48</v>
      </c>
      <c r="K339" s="75">
        <v>10691658.550000001</v>
      </c>
      <c r="L339" s="113">
        <v>621.86699999999996</v>
      </c>
      <c r="M339" s="38">
        <v>211.10499999999999</v>
      </c>
      <c r="N339" s="72">
        <v>12835.56</v>
      </c>
      <c r="O339" s="29">
        <f t="shared" si="16"/>
        <v>52</v>
      </c>
      <c r="P339" s="38" t="str">
        <f t="array" ref="P339">O339&amp;CHOOSE(AND(O339&lt;&gt;{11,12,13})*MIN(4,MOD(O339,10))+1,"th","st","nd","rd","th")</f>
        <v>52nd</v>
      </c>
      <c r="Q339" s="76">
        <v>0.99329999999999996</v>
      </c>
      <c r="R339" s="77">
        <v>0.48</v>
      </c>
      <c r="S339" s="78">
        <v>1.32E-2</v>
      </c>
      <c r="T339" s="79">
        <v>295</v>
      </c>
      <c r="U339" s="80">
        <v>2104097</v>
      </c>
      <c r="V339" s="72">
        <v>2526.0100000000002</v>
      </c>
      <c r="W339" s="29">
        <f t="shared" si="17"/>
        <v>3</v>
      </c>
      <c r="X339" s="38" t="str">
        <f t="array" ref="X339">W339&amp;CHOOSE(AND(W339&lt;&gt;{11,12,13})*MIN(4,MOD(W339,10))+1,"th","st","nd","rd","th")</f>
        <v>3rd</v>
      </c>
      <c r="Y339" s="77">
        <v>0.65</v>
      </c>
      <c r="Z339" s="77">
        <v>1.1299999999999999</v>
      </c>
      <c r="AA339" s="81">
        <v>188726.2</v>
      </c>
      <c r="AB339" s="82">
        <v>96524238</v>
      </c>
      <c r="AC339" s="83">
        <v>55946574</v>
      </c>
      <c r="AD339" s="81">
        <v>10694231.060000001</v>
      </c>
      <c r="AE339" s="81">
        <v>1811521.86</v>
      </c>
      <c r="AF339" s="81"/>
      <c r="AG339" s="81">
        <v>12007.06</v>
      </c>
      <c r="AH339" s="81">
        <v>2572.5100000000002</v>
      </c>
    </row>
    <row r="340" spans="1:34" x14ac:dyDescent="0.25">
      <c r="A340" s="7">
        <v>109426303</v>
      </c>
      <c r="B340" s="8" t="s">
        <v>500</v>
      </c>
      <c r="C340" s="8" t="s">
        <v>165</v>
      </c>
      <c r="D340" s="27">
        <v>46145</v>
      </c>
      <c r="E340" s="29">
        <v>2387</v>
      </c>
      <c r="F340" s="72">
        <v>3391943.43</v>
      </c>
      <c r="G340" s="73">
        <v>30.79</v>
      </c>
      <c r="H340" s="29">
        <f t="shared" si="15"/>
        <v>7</v>
      </c>
      <c r="I340" s="38" t="str">
        <f t="array" ref="I340">H340&amp;CHOOSE(AND(H340&lt;&gt;{11,12,13})*MIN(4,MOD(H340,10))+1,"th","st","nd","rd","th")</f>
        <v>7th</v>
      </c>
      <c r="J340" s="74">
        <v>0.6</v>
      </c>
      <c r="K340" s="75">
        <v>13525772.27</v>
      </c>
      <c r="L340" s="113">
        <v>896.26800000000003</v>
      </c>
      <c r="M340" s="38">
        <v>323.22300000000001</v>
      </c>
      <c r="N340" s="72">
        <v>11091.33</v>
      </c>
      <c r="O340" s="29">
        <f t="shared" si="16"/>
        <v>15</v>
      </c>
      <c r="P340" s="38" t="str">
        <f t="array" ref="P340">O340&amp;CHOOSE(AND(O340&lt;&gt;{11,12,13})*MIN(4,MOD(O340,10))+1,"th","st","nd","rd","th")</f>
        <v>15th</v>
      </c>
      <c r="Q340" s="76">
        <v>1.1495</v>
      </c>
      <c r="R340" s="77">
        <v>0.6</v>
      </c>
      <c r="S340" s="78">
        <v>1.1599999999999999E-2</v>
      </c>
      <c r="T340" s="79">
        <v>386</v>
      </c>
      <c r="U340" s="80">
        <v>4039000</v>
      </c>
      <c r="V340" s="72">
        <v>3312.04</v>
      </c>
      <c r="W340" s="29">
        <f t="shared" si="17"/>
        <v>7</v>
      </c>
      <c r="X340" s="38" t="str">
        <f t="array" ref="X340">W340&amp;CHOOSE(AND(W340&lt;&gt;{11,12,13})*MIN(4,MOD(W340,10))+1,"th","st","nd","rd","th")</f>
        <v>7th</v>
      </c>
      <c r="Y340" s="77">
        <v>0.54</v>
      </c>
      <c r="Z340" s="77">
        <v>1.1399999999999999</v>
      </c>
      <c r="AA340" s="81">
        <v>325066.65999999997</v>
      </c>
      <c r="AB340" s="82">
        <v>197620451</v>
      </c>
      <c r="AC340" s="83">
        <v>95060724</v>
      </c>
      <c r="AD340" s="81">
        <v>13525772.27</v>
      </c>
      <c r="AE340" s="81">
        <v>3030270.68</v>
      </c>
      <c r="AF340" s="81"/>
      <c r="AG340" s="81">
        <v>36606.089999999997</v>
      </c>
      <c r="AH340" s="81"/>
    </row>
    <row r="341" spans="1:34" x14ac:dyDescent="0.25">
      <c r="A341" s="7">
        <v>109427503</v>
      </c>
      <c r="B341" s="8" t="s">
        <v>546</v>
      </c>
      <c r="C341" s="8" t="s">
        <v>165</v>
      </c>
      <c r="D341" s="27">
        <v>46600</v>
      </c>
      <c r="E341" s="29">
        <v>2415</v>
      </c>
      <c r="F341" s="72">
        <v>4299788.67</v>
      </c>
      <c r="G341" s="73">
        <v>38.21</v>
      </c>
      <c r="H341" s="29">
        <f t="shared" si="15"/>
        <v>19</v>
      </c>
      <c r="I341" s="38" t="str">
        <f t="array" ref="I341">H341&amp;CHOOSE(AND(H341&lt;&gt;{11,12,13})*MIN(4,MOD(H341,10))+1,"th","st","nd","rd","th")</f>
        <v>19th</v>
      </c>
      <c r="J341" s="74">
        <v>0.74</v>
      </c>
      <c r="K341" s="75">
        <v>13473476.439999999</v>
      </c>
      <c r="L341" s="113">
        <v>799.77099999999996</v>
      </c>
      <c r="M341" s="38">
        <v>295.23899999999998</v>
      </c>
      <c r="N341" s="72">
        <v>12304.43</v>
      </c>
      <c r="O341" s="29">
        <f t="shared" si="16"/>
        <v>41</v>
      </c>
      <c r="P341" s="38" t="str">
        <f t="array" ref="P341">O341&amp;CHOOSE(AND(O341&lt;&gt;{11,12,13})*MIN(4,MOD(O341,10))+1,"th","st","nd","rd","th")</f>
        <v>41st</v>
      </c>
      <c r="Q341" s="76">
        <v>1.0361</v>
      </c>
      <c r="R341" s="77">
        <v>0.74</v>
      </c>
      <c r="S341" s="78">
        <v>1.43E-2</v>
      </c>
      <c r="T341" s="79">
        <v>224</v>
      </c>
      <c r="U341" s="80">
        <v>4141592</v>
      </c>
      <c r="V341" s="72">
        <v>3782.24</v>
      </c>
      <c r="W341" s="29">
        <f t="shared" si="17"/>
        <v>10</v>
      </c>
      <c r="X341" s="38" t="str">
        <f t="array" ref="X341">W341&amp;CHOOSE(AND(W341&lt;&gt;{11,12,13})*MIN(4,MOD(W341,10))+1,"th","st","nd","rd","th")</f>
        <v>10th</v>
      </c>
      <c r="Y341" s="77">
        <v>0.47</v>
      </c>
      <c r="Z341" s="77">
        <v>1.21</v>
      </c>
      <c r="AA341" s="81">
        <v>315587.89</v>
      </c>
      <c r="AB341" s="82">
        <v>205242957</v>
      </c>
      <c r="AC341" s="83">
        <v>94872435</v>
      </c>
      <c r="AD341" s="81">
        <v>13474196.439999999</v>
      </c>
      <c r="AE341" s="81">
        <v>3983684.93</v>
      </c>
      <c r="AF341" s="81"/>
      <c r="AG341" s="81">
        <v>515.85</v>
      </c>
      <c r="AH341" s="81">
        <v>720</v>
      </c>
    </row>
    <row r="342" spans="1:34" x14ac:dyDescent="0.25">
      <c r="A342" s="7">
        <v>104431304</v>
      </c>
      <c r="B342" s="8" t="s">
        <v>225</v>
      </c>
      <c r="C342" s="8" t="s">
        <v>226</v>
      </c>
      <c r="D342" s="27">
        <v>48488</v>
      </c>
      <c r="E342" s="29">
        <v>1672</v>
      </c>
      <c r="F342" s="72">
        <v>2485414.75</v>
      </c>
      <c r="G342" s="73">
        <v>30.66</v>
      </c>
      <c r="H342" s="29">
        <f t="shared" si="15"/>
        <v>6</v>
      </c>
      <c r="I342" s="38" t="str">
        <f t="array" ref="I342">H342&amp;CHOOSE(AND(H342&lt;&gt;{11,12,13})*MIN(4,MOD(H342,10))+1,"th","st","nd","rd","th")</f>
        <v>6th</v>
      </c>
      <c r="J342" s="74">
        <v>0.6</v>
      </c>
      <c r="K342" s="75">
        <v>8365622.0300000003</v>
      </c>
      <c r="L342" s="113">
        <v>460.05900000000003</v>
      </c>
      <c r="M342" s="38">
        <v>160.77600000000001</v>
      </c>
      <c r="N342" s="72">
        <v>13474.79</v>
      </c>
      <c r="O342" s="29">
        <f t="shared" si="16"/>
        <v>62</v>
      </c>
      <c r="P342" s="38" t="str">
        <f t="array" ref="P342">O342&amp;CHOOSE(AND(O342&lt;&gt;{11,12,13})*MIN(4,MOD(O342,10))+1,"th","st","nd","rd","th")</f>
        <v>62nd</v>
      </c>
      <c r="Q342" s="76">
        <v>0.94610000000000005</v>
      </c>
      <c r="R342" s="77">
        <v>0.56999999999999995</v>
      </c>
      <c r="S342" s="78">
        <v>1.01E-2</v>
      </c>
      <c r="T342" s="79">
        <v>459</v>
      </c>
      <c r="U342" s="80">
        <v>3407492</v>
      </c>
      <c r="V342" s="72">
        <v>5488.56</v>
      </c>
      <c r="W342" s="29">
        <f t="shared" si="17"/>
        <v>29</v>
      </c>
      <c r="X342" s="38" t="str">
        <f t="array" ref="X342">W342&amp;CHOOSE(AND(W342&lt;&gt;{11,12,13})*MIN(4,MOD(W342,10))+1,"th","st","nd","rd","th")</f>
        <v>29th</v>
      </c>
      <c r="Y342" s="77">
        <v>0.23</v>
      </c>
      <c r="Z342" s="77">
        <v>0.8</v>
      </c>
      <c r="AA342" s="81">
        <v>180572.5</v>
      </c>
      <c r="AB342" s="82">
        <v>172679817</v>
      </c>
      <c r="AC342" s="83">
        <v>74239875</v>
      </c>
      <c r="AD342" s="81">
        <v>8365622.0300000003</v>
      </c>
      <c r="AE342" s="81">
        <v>2290265.5099999998</v>
      </c>
      <c r="AF342" s="81"/>
      <c r="AG342" s="81">
        <v>14576.74</v>
      </c>
      <c r="AH342" s="81"/>
    </row>
    <row r="343" spans="1:34" x14ac:dyDescent="0.25">
      <c r="A343" s="7">
        <v>104432503</v>
      </c>
      <c r="B343" s="8" t="s">
        <v>287</v>
      </c>
      <c r="C343" s="8" t="s">
        <v>226</v>
      </c>
      <c r="D343" s="27">
        <v>30040</v>
      </c>
      <c r="E343" s="29">
        <v>2439</v>
      </c>
      <c r="F343" s="72">
        <v>3810121.6</v>
      </c>
      <c r="G343" s="73">
        <v>52</v>
      </c>
      <c r="H343" s="29">
        <f t="shared" si="15"/>
        <v>53</v>
      </c>
      <c r="I343" s="38" t="str">
        <f t="array" ref="I343">H343&amp;CHOOSE(AND(H343&lt;&gt;{11,12,13})*MIN(4,MOD(H343,10))+1,"th","st","nd","rd","th")</f>
        <v>53rd</v>
      </c>
      <c r="J343" s="74">
        <v>1.01</v>
      </c>
      <c r="K343" s="75">
        <v>15391190</v>
      </c>
      <c r="L343" s="113">
        <v>738.20100000000002</v>
      </c>
      <c r="M343" s="38">
        <v>448.66699999999997</v>
      </c>
      <c r="N343" s="72">
        <v>12967.9</v>
      </c>
      <c r="O343" s="29">
        <f t="shared" si="16"/>
        <v>54</v>
      </c>
      <c r="P343" s="38" t="str">
        <f t="array" ref="P343">O343&amp;CHOOSE(AND(O343&lt;&gt;{11,12,13})*MIN(4,MOD(O343,10))+1,"th","st","nd","rd","th")</f>
        <v>54th</v>
      </c>
      <c r="Q343" s="76">
        <v>0.98309999999999997</v>
      </c>
      <c r="R343" s="77">
        <v>0.99</v>
      </c>
      <c r="S343" s="78">
        <v>2.3099999999999999E-2</v>
      </c>
      <c r="T343" s="79">
        <v>11</v>
      </c>
      <c r="U343" s="80">
        <v>2274853</v>
      </c>
      <c r="V343" s="72">
        <v>1916.69</v>
      </c>
      <c r="W343" s="29">
        <f t="shared" si="17"/>
        <v>1</v>
      </c>
      <c r="X343" s="38" t="str">
        <f t="array" ref="X343">W343&amp;CHOOSE(AND(W343&lt;&gt;{11,12,13})*MIN(4,MOD(W343,10))+1,"th","st","nd","rd","th")</f>
        <v>1st</v>
      </c>
      <c r="Y343" s="77">
        <v>0.73</v>
      </c>
      <c r="Z343" s="77">
        <v>1.72</v>
      </c>
      <c r="AA343" s="81">
        <v>265879.59999999998</v>
      </c>
      <c r="AB343" s="82">
        <v>111835681</v>
      </c>
      <c r="AC343" s="83">
        <v>53008726</v>
      </c>
      <c r="AD343" s="81">
        <v>15499595</v>
      </c>
      <c r="AE343" s="81">
        <v>3440259</v>
      </c>
      <c r="AF343" s="81"/>
      <c r="AG343" s="81">
        <v>103983</v>
      </c>
      <c r="AH343" s="81">
        <v>108405</v>
      </c>
    </row>
    <row r="344" spans="1:34" x14ac:dyDescent="0.25">
      <c r="A344" s="7">
        <v>104432803</v>
      </c>
      <c r="B344" s="8" t="s">
        <v>317</v>
      </c>
      <c r="C344" s="8" t="s">
        <v>226</v>
      </c>
      <c r="D344" s="27">
        <v>44611</v>
      </c>
      <c r="E344" s="29">
        <v>4198</v>
      </c>
      <c r="F344" s="72">
        <v>7101570.7400000002</v>
      </c>
      <c r="G344" s="73">
        <v>37.92</v>
      </c>
      <c r="H344" s="29">
        <f t="shared" si="15"/>
        <v>19</v>
      </c>
      <c r="I344" s="38" t="str">
        <f t="array" ref="I344">H344&amp;CHOOSE(AND(H344&lt;&gt;{11,12,13})*MIN(4,MOD(H344,10))+1,"th","st","nd","rd","th")</f>
        <v>19th</v>
      </c>
      <c r="J344" s="74">
        <v>0.74</v>
      </c>
      <c r="K344" s="75">
        <v>18280954.359999999</v>
      </c>
      <c r="L344" s="113">
        <v>1316.1510000000001</v>
      </c>
      <c r="M344" s="38">
        <v>286.33800000000002</v>
      </c>
      <c r="N344" s="72">
        <v>11407.85</v>
      </c>
      <c r="O344" s="29">
        <f t="shared" si="16"/>
        <v>20</v>
      </c>
      <c r="P344" s="38" t="str">
        <f t="array" ref="P344">O344&amp;CHOOSE(AND(O344&lt;&gt;{11,12,13})*MIN(4,MOD(O344,10))+1,"th","st","nd","rd","th")</f>
        <v>20th</v>
      </c>
      <c r="Q344" s="76">
        <v>1.1175999999999999</v>
      </c>
      <c r="R344" s="77">
        <v>0.74</v>
      </c>
      <c r="S344" s="78">
        <v>1.37E-2</v>
      </c>
      <c r="T344" s="79">
        <v>254</v>
      </c>
      <c r="U344" s="80">
        <v>7157111</v>
      </c>
      <c r="V344" s="72">
        <v>4466.25</v>
      </c>
      <c r="W344" s="29">
        <f t="shared" si="17"/>
        <v>16</v>
      </c>
      <c r="X344" s="38" t="str">
        <f t="array" ref="X344">W344&amp;CHOOSE(AND(W344&lt;&gt;{11,12,13})*MIN(4,MOD(W344,10))+1,"th","st","nd","rd","th")</f>
        <v>16th</v>
      </c>
      <c r="Y344" s="77">
        <v>0.37</v>
      </c>
      <c r="Z344" s="77">
        <v>1.1100000000000001</v>
      </c>
      <c r="AA344" s="81">
        <v>538314.29</v>
      </c>
      <c r="AB344" s="82">
        <v>351211897</v>
      </c>
      <c r="AC344" s="83">
        <v>167419325</v>
      </c>
      <c r="AD344" s="81">
        <v>18548924.559999999</v>
      </c>
      <c r="AE344" s="81">
        <v>6533754.3799999999</v>
      </c>
      <c r="AF344" s="81"/>
      <c r="AG344" s="81">
        <v>29502.07</v>
      </c>
      <c r="AH344" s="81">
        <v>267970.2</v>
      </c>
    </row>
    <row r="345" spans="1:34" x14ac:dyDescent="0.25">
      <c r="A345" s="7">
        <v>104432903</v>
      </c>
      <c r="B345" s="8" t="s">
        <v>320</v>
      </c>
      <c r="C345" s="8" t="s">
        <v>226</v>
      </c>
      <c r="D345" s="27">
        <v>53972</v>
      </c>
      <c r="E345" s="29">
        <v>5977</v>
      </c>
      <c r="F345" s="72">
        <v>13557623.549999999</v>
      </c>
      <c r="G345" s="73">
        <v>42.03</v>
      </c>
      <c r="H345" s="29">
        <f t="shared" si="15"/>
        <v>29</v>
      </c>
      <c r="I345" s="38" t="str">
        <f t="array" ref="I345">H345&amp;CHOOSE(AND(H345&lt;&gt;{11,12,13})*MIN(4,MOD(H345,10))+1,"th","st","nd","rd","th")</f>
        <v>29th</v>
      </c>
      <c r="J345" s="74">
        <v>0.82</v>
      </c>
      <c r="K345" s="75">
        <v>31411720.670000002</v>
      </c>
      <c r="L345" s="113">
        <v>1934.241</v>
      </c>
      <c r="M345" s="38">
        <v>293.11900000000003</v>
      </c>
      <c r="N345" s="72">
        <v>14102.67</v>
      </c>
      <c r="O345" s="29">
        <f t="shared" si="16"/>
        <v>69</v>
      </c>
      <c r="P345" s="38" t="str">
        <f t="array" ref="P345">O345&amp;CHOOSE(AND(O345&lt;&gt;{11,12,13})*MIN(4,MOD(O345,10))+1,"th","st","nd","rd","th")</f>
        <v>69th</v>
      </c>
      <c r="Q345" s="76">
        <v>0.90400000000000003</v>
      </c>
      <c r="R345" s="77">
        <v>0.74</v>
      </c>
      <c r="S345" s="78">
        <v>1.12E-2</v>
      </c>
      <c r="T345" s="79">
        <v>409</v>
      </c>
      <c r="U345" s="80">
        <v>16702110</v>
      </c>
      <c r="V345" s="72">
        <v>7498.61</v>
      </c>
      <c r="W345" s="29">
        <f t="shared" si="17"/>
        <v>54</v>
      </c>
      <c r="X345" s="38" t="str">
        <f t="array" ref="X345">W345&amp;CHOOSE(AND(W345&lt;&gt;{11,12,13})*MIN(4,MOD(W345,10))+1,"th","st","nd","rd","th")</f>
        <v>54th</v>
      </c>
      <c r="Y345" s="77">
        <v>0</v>
      </c>
      <c r="Z345" s="77">
        <v>0.74</v>
      </c>
      <c r="AA345" s="81">
        <v>502424.56</v>
      </c>
      <c r="AB345" s="82">
        <v>866718950</v>
      </c>
      <c r="AC345" s="83">
        <v>343578887</v>
      </c>
      <c r="AD345" s="81">
        <v>39173299.270000003</v>
      </c>
      <c r="AE345" s="81">
        <v>13037269.939999999</v>
      </c>
      <c r="AF345" s="81">
        <v>1852.87</v>
      </c>
      <c r="AG345" s="81">
        <v>16076.18</v>
      </c>
      <c r="AH345" s="81">
        <v>7761578.5999999996</v>
      </c>
    </row>
    <row r="346" spans="1:34" x14ac:dyDescent="0.25">
      <c r="A346" s="7">
        <v>104433303</v>
      </c>
      <c r="B346" s="8" t="s">
        <v>334</v>
      </c>
      <c r="C346" s="8" t="s">
        <v>226</v>
      </c>
      <c r="D346" s="27">
        <v>55000</v>
      </c>
      <c r="E346" s="29">
        <v>7018</v>
      </c>
      <c r="F346" s="72">
        <v>18470154.809999999</v>
      </c>
      <c r="G346" s="73">
        <v>47.85</v>
      </c>
      <c r="H346" s="29">
        <f t="shared" si="15"/>
        <v>42</v>
      </c>
      <c r="I346" s="38" t="str">
        <f t="array" ref="I346">H346&amp;CHOOSE(AND(H346&lt;&gt;{11,12,13})*MIN(4,MOD(H346,10))+1,"th","st","nd","rd","th")</f>
        <v>42nd</v>
      </c>
      <c r="J346" s="74">
        <v>0.93</v>
      </c>
      <c r="K346" s="75">
        <v>28593860.370000001</v>
      </c>
      <c r="L346" s="113">
        <v>2113.4180000000001</v>
      </c>
      <c r="M346" s="38">
        <v>257.60399999999998</v>
      </c>
      <c r="N346" s="72">
        <v>12059.72</v>
      </c>
      <c r="O346" s="29">
        <f t="shared" si="16"/>
        <v>35</v>
      </c>
      <c r="P346" s="38" t="str">
        <f t="array" ref="P346">O346&amp;CHOOSE(AND(O346&lt;&gt;{11,12,13})*MIN(4,MOD(O346,10))+1,"th","st","nd","rd","th")</f>
        <v>35th</v>
      </c>
      <c r="Q346" s="76">
        <v>1.0571999999999999</v>
      </c>
      <c r="R346" s="77">
        <v>0.93</v>
      </c>
      <c r="S346" s="78">
        <v>1.2699999999999999E-2</v>
      </c>
      <c r="T346" s="79">
        <v>330</v>
      </c>
      <c r="U346" s="80">
        <v>20007889</v>
      </c>
      <c r="V346" s="72">
        <v>8438.51</v>
      </c>
      <c r="W346" s="29">
        <f t="shared" si="17"/>
        <v>65</v>
      </c>
      <c r="X346" s="38" t="str">
        <f t="array" ref="X346">W346&amp;CHOOSE(AND(W346&lt;&gt;{11,12,13})*MIN(4,MOD(W346,10))+1,"th","st","nd","rd","th")</f>
        <v>65th</v>
      </c>
      <c r="Y346" s="77">
        <v>0</v>
      </c>
      <c r="Z346" s="77">
        <v>0.93</v>
      </c>
      <c r="AA346" s="81">
        <v>463657.81</v>
      </c>
      <c r="AB346" s="82">
        <v>1037280563</v>
      </c>
      <c r="AC346" s="83">
        <v>412566450</v>
      </c>
      <c r="AD346" s="81">
        <v>28668862.43</v>
      </c>
      <c r="AE346" s="81">
        <v>18004437.359999999</v>
      </c>
      <c r="AF346" s="81"/>
      <c r="AG346" s="81">
        <v>2059.64</v>
      </c>
      <c r="AH346" s="81">
        <v>75002.06</v>
      </c>
    </row>
    <row r="347" spans="1:34" x14ac:dyDescent="0.25">
      <c r="A347" s="7">
        <v>104433604</v>
      </c>
      <c r="B347" s="8" t="s">
        <v>344</v>
      </c>
      <c r="C347" s="8" t="s">
        <v>226</v>
      </c>
      <c r="D347" s="27">
        <v>46128</v>
      </c>
      <c r="E347" s="29">
        <v>1847</v>
      </c>
      <c r="F347" s="72">
        <v>3617035.76</v>
      </c>
      <c r="G347" s="73">
        <v>42.45</v>
      </c>
      <c r="H347" s="29">
        <f t="shared" si="15"/>
        <v>30</v>
      </c>
      <c r="I347" s="38" t="str">
        <f t="array" ref="I347">H347&amp;CHOOSE(AND(H347&lt;&gt;{11,12,13})*MIN(4,MOD(H347,10))+1,"th","st","nd","rd","th")</f>
        <v>30th</v>
      </c>
      <c r="J347" s="74">
        <v>0.83</v>
      </c>
      <c r="K347" s="75">
        <v>8301447.9000000004</v>
      </c>
      <c r="L347" s="113">
        <v>460.70400000000001</v>
      </c>
      <c r="M347" s="38">
        <v>168.107</v>
      </c>
      <c r="N347" s="72">
        <v>13201.82</v>
      </c>
      <c r="O347" s="29">
        <f t="shared" si="16"/>
        <v>57</v>
      </c>
      <c r="P347" s="38" t="str">
        <f t="array" ref="P347">O347&amp;CHOOSE(AND(O347&lt;&gt;{11,12,13})*MIN(4,MOD(O347,10))+1,"th","st","nd","rd","th")</f>
        <v>57th</v>
      </c>
      <c r="Q347" s="76">
        <v>0.9657</v>
      </c>
      <c r="R347" s="77">
        <v>0.8</v>
      </c>
      <c r="S347" s="78">
        <v>1.3100000000000001E-2</v>
      </c>
      <c r="T347" s="79">
        <v>303</v>
      </c>
      <c r="U347" s="80">
        <v>3814828</v>
      </c>
      <c r="V347" s="72">
        <v>6066.73</v>
      </c>
      <c r="W347" s="29">
        <f t="shared" si="17"/>
        <v>37</v>
      </c>
      <c r="X347" s="38" t="str">
        <f t="array" ref="X347">W347&amp;CHOOSE(AND(W347&lt;&gt;{11,12,13})*MIN(4,MOD(W347,10))+1,"th","st","nd","rd","th")</f>
        <v>37th</v>
      </c>
      <c r="Y347" s="77">
        <v>0.15</v>
      </c>
      <c r="Z347" s="77">
        <v>0.95</v>
      </c>
      <c r="AA347" s="81">
        <v>276235.51</v>
      </c>
      <c r="AB347" s="82">
        <v>213566470</v>
      </c>
      <c r="AC347" s="83">
        <v>62870360</v>
      </c>
      <c r="AD347" s="81">
        <v>8301447.9000000004</v>
      </c>
      <c r="AE347" s="81">
        <v>3285966</v>
      </c>
      <c r="AF347" s="81"/>
      <c r="AG347" s="81">
        <v>54834.25</v>
      </c>
      <c r="AH347" s="81"/>
    </row>
    <row r="348" spans="1:34" x14ac:dyDescent="0.25">
      <c r="A348" s="7">
        <v>104433903</v>
      </c>
      <c r="B348" s="8" t="s">
        <v>369</v>
      </c>
      <c r="C348" s="8" t="s">
        <v>226</v>
      </c>
      <c r="D348" s="27">
        <v>52436</v>
      </c>
      <c r="E348" s="29">
        <v>3264</v>
      </c>
      <c r="F348" s="72">
        <v>5070262.8600000003</v>
      </c>
      <c r="G348" s="73">
        <v>29.62</v>
      </c>
      <c r="H348" s="29">
        <f t="shared" si="15"/>
        <v>4</v>
      </c>
      <c r="I348" s="38" t="str">
        <f t="array" ref="I348">H348&amp;CHOOSE(AND(H348&lt;&gt;{11,12,13})*MIN(4,MOD(H348,10))+1,"th","st","nd","rd","th")</f>
        <v>4th</v>
      </c>
      <c r="J348" s="74">
        <v>0.57999999999999996</v>
      </c>
      <c r="K348" s="75">
        <v>15980843.130000001</v>
      </c>
      <c r="L348" s="113">
        <v>1041.095</v>
      </c>
      <c r="M348" s="38">
        <v>325.72699999999998</v>
      </c>
      <c r="N348" s="72">
        <v>11691.97</v>
      </c>
      <c r="O348" s="29">
        <f t="shared" si="16"/>
        <v>27</v>
      </c>
      <c r="P348" s="38" t="str">
        <f t="array" ref="P348">O348&amp;CHOOSE(AND(O348&lt;&gt;{11,12,13})*MIN(4,MOD(O348,10))+1,"th","st","nd","rd","th")</f>
        <v>27th</v>
      </c>
      <c r="Q348" s="76">
        <v>1.0904</v>
      </c>
      <c r="R348" s="77">
        <v>0.57999999999999996</v>
      </c>
      <c r="S348" s="78">
        <v>8.6999999999999994E-3</v>
      </c>
      <c r="T348" s="79">
        <v>485</v>
      </c>
      <c r="U348" s="80">
        <v>8001712</v>
      </c>
      <c r="V348" s="72">
        <v>5854.25</v>
      </c>
      <c r="W348" s="29">
        <f t="shared" si="17"/>
        <v>33</v>
      </c>
      <c r="X348" s="38" t="str">
        <f t="array" ref="X348">W348&amp;CHOOSE(AND(W348&lt;&gt;{11,12,13})*MIN(4,MOD(W348,10))+1,"th","st","nd","rd","th")</f>
        <v>33rd</v>
      </c>
      <c r="Y348" s="77">
        <v>0.18</v>
      </c>
      <c r="Z348" s="77">
        <v>0.76</v>
      </c>
      <c r="AA348" s="81">
        <v>363766.41</v>
      </c>
      <c r="AB348" s="82">
        <v>418318723</v>
      </c>
      <c r="AC348" s="83">
        <v>161515490</v>
      </c>
      <c r="AD348" s="81">
        <v>16138031.09</v>
      </c>
      <c r="AE348" s="81">
        <v>4606482.1100000003</v>
      </c>
      <c r="AF348" s="81"/>
      <c r="AG348" s="81">
        <v>100014.34</v>
      </c>
      <c r="AH348" s="81">
        <v>157187.96</v>
      </c>
    </row>
    <row r="349" spans="1:34" x14ac:dyDescent="0.25">
      <c r="A349" s="7">
        <v>104435003</v>
      </c>
      <c r="B349" s="8" t="s">
        <v>396</v>
      </c>
      <c r="C349" s="8" t="s">
        <v>226</v>
      </c>
      <c r="D349" s="27">
        <v>53371</v>
      </c>
      <c r="E349" s="29">
        <v>3521</v>
      </c>
      <c r="F349" s="72">
        <v>7168423.8800000008</v>
      </c>
      <c r="G349" s="73">
        <v>38.15</v>
      </c>
      <c r="H349" s="29">
        <f t="shared" si="15"/>
        <v>19</v>
      </c>
      <c r="I349" s="38" t="str">
        <f t="array" ref="I349">H349&amp;CHOOSE(AND(H349&lt;&gt;{11,12,13})*MIN(4,MOD(H349,10))+1,"th","st","nd","rd","th")</f>
        <v>19th</v>
      </c>
      <c r="J349" s="74">
        <v>0.74</v>
      </c>
      <c r="K349" s="75">
        <v>16043338.039999999</v>
      </c>
      <c r="L349" s="113">
        <v>1118.3889999999999</v>
      </c>
      <c r="M349" s="38">
        <v>246.678</v>
      </c>
      <c r="N349" s="72">
        <v>11752.78</v>
      </c>
      <c r="O349" s="29">
        <f t="shared" si="16"/>
        <v>29</v>
      </c>
      <c r="P349" s="38" t="str">
        <f t="array" ref="P349">O349&amp;CHOOSE(AND(O349&lt;&gt;{11,12,13})*MIN(4,MOD(O349,10))+1,"th","st","nd","rd","th")</f>
        <v>29th</v>
      </c>
      <c r="Q349" s="76">
        <v>1.0848</v>
      </c>
      <c r="R349" s="77">
        <v>0.74</v>
      </c>
      <c r="S349" s="78">
        <v>1.12E-2</v>
      </c>
      <c r="T349" s="79">
        <v>409</v>
      </c>
      <c r="U349" s="80">
        <v>8811755</v>
      </c>
      <c r="V349" s="72">
        <v>6455.18</v>
      </c>
      <c r="W349" s="29">
        <f t="shared" si="17"/>
        <v>41</v>
      </c>
      <c r="X349" s="38" t="str">
        <f t="array" ref="X349">W349&amp;CHOOSE(AND(W349&lt;&gt;{11,12,13})*MIN(4,MOD(W349,10))+1,"th","st","nd","rd","th")</f>
        <v>41st</v>
      </c>
      <c r="Y349" s="77">
        <v>0.1</v>
      </c>
      <c r="Z349" s="77">
        <v>0.84</v>
      </c>
      <c r="AA349" s="81">
        <v>406292.4</v>
      </c>
      <c r="AB349" s="82">
        <v>449739161</v>
      </c>
      <c r="AC349" s="83">
        <v>188793833</v>
      </c>
      <c r="AD349" s="81">
        <v>16167856.93</v>
      </c>
      <c r="AE349" s="81">
        <v>6704211.9400000004</v>
      </c>
      <c r="AF349" s="81"/>
      <c r="AG349" s="81">
        <v>57919.54</v>
      </c>
      <c r="AH349" s="81">
        <v>124518.89</v>
      </c>
    </row>
    <row r="350" spans="1:34" x14ac:dyDescent="0.25">
      <c r="A350" s="7">
        <v>104435303</v>
      </c>
      <c r="B350" s="8" t="s">
        <v>513</v>
      </c>
      <c r="C350" s="8" t="s">
        <v>226</v>
      </c>
      <c r="D350" s="27">
        <v>53599</v>
      </c>
      <c r="E350" s="29">
        <v>3895</v>
      </c>
      <c r="F350" s="72">
        <v>6292543.5200000005</v>
      </c>
      <c r="G350" s="73">
        <v>30.14</v>
      </c>
      <c r="H350" s="29">
        <f t="shared" si="15"/>
        <v>5</v>
      </c>
      <c r="I350" s="38" t="str">
        <f t="array" ref="I350">H350&amp;CHOOSE(AND(H350&lt;&gt;{11,12,13})*MIN(4,MOD(H350,10))+1,"th","st","nd","rd","th")</f>
        <v>5th</v>
      </c>
      <c r="J350" s="74">
        <v>0.59</v>
      </c>
      <c r="K350" s="75">
        <v>18701942.359999999</v>
      </c>
      <c r="L350" s="113">
        <v>1101.5350000000001</v>
      </c>
      <c r="M350" s="38">
        <v>227.251</v>
      </c>
      <c r="N350" s="72">
        <v>14074.46</v>
      </c>
      <c r="O350" s="29">
        <f t="shared" si="16"/>
        <v>69</v>
      </c>
      <c r="P350" s="38" t="str">
        <f t="array" ref="P350">O350&amp;CHOOSE(AND(O350&lt;&gt;{11,12,13})*MIN(4,MOD(O350,10))+1,"th","st","nd","rd","th")</f>
        <v>69th</v>
      </c>
      <c r="Q350" s="76">
        <v>0.90580000000000005</v>
      </c>
      <c r="R350" s="77">
        <v>0.53</v>
      </c>
      <c r="S350" s="78">
        <v>1.2800000000000001E-2</v>
      </c>
      <c r="T350" s="79">
        <v>324</v>
      </c>
      <c r="U350" s="80">
        <v>6803645</v>
      </c>
      <c r="V350" s="72">
        <v>5120.2</v>
      </c>
      <c r="W350" s="29">
        <f t="shared" si="17"/>
        <v>23</v>
      </c>
      <c r="X350" s="38" t="str">
        <f t="array" ref="X350">W350&amp;CHOOSE(AND(W350&lt;&gt;{11,12,13})*MIN(4,MOD(W350,10))+1,"th","st","nd","rd","th")</f>
        <v>23rd</v>
      </c>
      <c r="Y350" s="77">
        <v>0.28000000000000003</v>
      </c>
      <c r="Z350" s="77">
        <v>0.81</v>
      </c>
      <c r="AA350" s="81">
        <v>493704.91</v>
      </c>
      <c r="AB350" s="82">
        <v>343456273</v>
      </c>
      <c r="AC350" s="83">
        <v>149561467</v>
      </c>
      <c r="AD350" s="81">
        <v>18746956.84</v>
      </c>
      <c r="AE350" s="81">
        <v>5796174.3200000003</v>
      </c>
      <c r="AF350" s="81"/>
      <c r="AG350" s="81">
        <v>2664.29</v>
      </c>
      <c r="AH350" s="81">
        <v>45014.48</v>
      </c>
    </row>
    <row r="351" spans="1:34" x14ac:dyDescent="0.25">
      <c r="A351" s="7">
        <v>104435603</v>
      </c>
      <c r="B351" s="8" t="s">
        <v>539</v>
      </c>
      <c r="C351" s="8" t="s">
        <v>226</v>
      </c>
      <c r="D351" s="27">
        <v>32493</v>
      </c>
      <c r="E351" s="29">
        <v>6099</v>
      </c>
      <c r="F351" s="72">
        <v>9045161.6999999993</v>
      </c>
      <c r="G351" s="73">
        <v>45.64</v>
      </c>
      <c r="H351" s="29">
        <f t="shared" si="15"/>
        <v>37</v>
      </c>
      <c r="I351" s="38" t="str">
        <f t="array" ref="I351">H351&amp;CHOOSE(AND(H351&lt;&gt;{11,12,13})*MIN(4,MOD(H351,10))+1,"th","st","nd","rd","th")</f>
        <v>37th</v>
      </c>
      <c r="J351" s="74">
        <v>0.89</v>
      </c>
      <c r="K351" s="75">
        <v>30944108.120000001</v>
      </c>
      <c r="L351" s="113">
        <v>2096.4740000000002</v>
      </c>
      <c r="M351" s="38">
        <v>731.779</v>
      </c>
      <c r="N351" s="72">
        <v>10941.07</v>
      </c>
      <c r="O351" s="29">
        <f t="shared" si="16"/>
        <v>13</v>
      </c>
      <c r="P351" s="38" t="str">
        <f t="array" ref="P351">O351&amp;CHOOSE(AND(O351&lt;&gt;{11,12,13})*MIN(4,MOD(O351,10))+1,"th","st","nd","rd","th")</f>
        <v>13th</v>
      </c>
      <c r="Q351" s="76">
        <v>1.1652</v>
      </c>
      <c r="R351" s="77">
        <v>0.89</v>
      </c>
      <c r="S351" s="78">
        <v>1.77E-2</v>
      </c>
      <c r="T351" s="79">
        <v>73</v>
      </c>
      <c r="U351" s="80">
        <v>7064088</v>
      </c>
      <c r="V351" s="72">
        <v>2497.69</v>
      </c>
      <c r="W351" s="29">
        <f t="shared" si="17"/>
        <v>2</v>
      </c>
      <c r="X351" s="38" t="str">
        <f t="array" ref="X351">W351&amp;CHOOSE(AND(W351&lt;&gt;{11,12,13})*MIN(4,MOD(W351,10))+1,"th","st","nd","rd","th")</f>
        <v>2nd</v>
      </c>
      <c r="Y351" s="77">
        <v>0.65</v>
      </c>
      <c r="Z351" s="77">
        <v>1.54</v>
      </c>
      <c r="AA351" s="81">
        <v>753690.85</v>
      </c>
      <c r="AB351" s="82">
        <v>300484025</v>
      </c>
      <c r="AC351" s="83">
        <v>211406374</v>
      </c>
      <c r="AD351" s="81">
        <v>31029544.260000002</v>
      </c>
      <c r="AE351" s="81">
        <v>8247682.5999999996</v>
      </c>
      <c r="AF351" s="81"/>
      <c r="AG351" s="81">
        <v>43788.25</v>
      </c>
      <c r="AH351" s="81">
        <v>85436.14</v>
      </c>
    </row>
    <row r="352" spans="1:34" x14ac:dyDescent="0.25">
      <c r="A352" s="7">
        <v>104435703</v>
      </c>
      <c r="B352" s="8" t="s">
        <v>540</v>
      </c>
      <c r="C352" s="8" t="s">
        <v>226</v>
      </c>
      <c r="D352" s="27">
        <v>50054</v>
      </c>
      <c r="E352" s="29">
        <v>3153</v>
      </c>
      <c r="F352" s="72">
        <v>5854695.46</v>
      </c>
      <c r="G352" s="73">
        <v>37.1</v>
      </c>
      <c r="H352" s="29">
        <f t="shared" si="15"/>
        <v>17</v>
      </c>
      <c r="I352" s="38" t="str">
        <f t="array" ref="I352">H352&amp;CHOOSE(AND(H352&lt;&gt;{11,12,13})*MIN(4,MOD(H352,10))+1,"th","st","nd","rd","th")</f>
        <v>17th</v>
      </c>
      <c r="J352" s="74">
        <v>0.72</v>
      </c>
      <c r="K352" s="75">
        <v>15578550.449999999</v>
      </c>
      <c r="L352" s="113">
        <v>1205.258</v>
      </c>
      <c r="M352" s="38">
        <v>205.38499999999999</v>
      </c>
      <c r="N352" s="72">
        <v>11043.58</v>
      </c>
      <c r="O352" s="29">
        <f t="shared" si="16"/>
        <v>14</v>
      </c>
      <c r="P352" s="38" t="str">
        <f t="array" ref="P352">O352&amp;CHOOSE(AND(O352&lt;&gt;{11,12,13})*MIN(4,MOD(O352,10))+1,"th","st","nd","rd","th")</f>
        <v>14th</v>
      </c>
      <c r="Q352" s="76">
        <v>1.1544000000000001</v>
      </c>
      <c r="R352" s="77">
        <v>0.72</v>
      </c>
      <c r="S352" s="78">
        <v>1.3299999999999999E-2</v>
      </c>
      <c r="T352" s="79">
        <v>287</v>
      </c>
      <c r="U352" s="80">
        <v>6053135</v>
      </c>
      <c r="V352" s="72">
        <v>4291.05</v>
      </c>
      <c r="W352" s="29">
        <f t="shared" si="17"/>
        <v>15</v>
      </c>
      <c r="X352" s="38" t="str">
        <f t="array" ref="X352">W352&amp;CHOOSE(AND(W352&lt;&gt;{11,12,13})*MIN(4,MOD(W352,10))+1,"th","st","nd","rd","th")</f>
        <v>15th</v>
      </c>
      <c r="Y352" s="77">
        <v>0.4</v>
      </c>
      <c r="Z352" s="77">
        <v>1.1200000000000001</v>
      </c>
      <c r="AA352" s="81">
        <v>450501.96</v>
      </c>
      <c r="AB352" s="82">
        <v>279214055</v>
      </c>
      <c r="AC352" s="83">
        <v>159418943</v>
      </c>
      <c r="AD352" s="81">
        <v>15953147.210000001</v>
      </c>
      <c r="AE352" s="81">
        <v>5391848.7199999997</v>
      </c>
      <c r="AF352" s="81"/>
      <c r="AG352" s="81">
        <v>12344.78</v>
      </c>
      <c r="AH352" s="81">
        <v>374596.76</v>
      </c>
    </row>
    <row r="353" spans="1:34" x14ac:dyDescent="0.25">
      <c r="A353" s="7">
        <v>104437503</v>
      </c>
      <c r="B353" s="8" t="s">
        <v>631</v>
      </c>
      <c r="C353" s="8" t="s">
        <v>226</v>
      </c>
      <c r="D353" s="27">
        <v>50069</v>
      </c>
      <c r="E353" s="29">
        <v>2983</v>
      </c>
      <c r="F353" s="72">
        <v>5607805.1299999999</v>
      </c>
      <c r="G353" s="73">
        <v>37.549999999999997</v>
      </c>
      <c r="H353" s="29">
        <f t="shared" si="15"/>
        <v>18</v>
      </c>
      <c r="I353" s="38" t="str">
        <f t="array" ref="I353">H353&amp;CHOOSE(AND(H353&lt;&gt;{11,12,13})*MIN(4,MOD(H353,10))+1,"th","st","nd","rd","th")</f>
        <v>18th</v>
      </c>
      <c r="J353" s="74">
        <v>0.73</v>
      </c>
      <c r="K353" s="75">
        <v>14095108.310000001</v>
      </c>
      <c r="L353" s="113">
        <v>854.66399999999999</v>
      </c>
      <c r="M353" s="38">
        <v>224.601</v>
      </c>
      <c r="N353" s="72">
        <v>13059.91</v>
      </c>
      <c r="O353" s="29">
        <f t="shared" si="16"/>
        <v>56</v>
      </c>
      <c r="P353" s="38" t="str">
        <f t="array" ref="P353">O353&amp;CHOOSE(AND(O353&lt;&gt;{11,12,13})*MIN(4,MOD(O353,10))+1,"th","st","nd","rd","th")</f>
        <v>56th</v>
      </c>
      <c r="Q353" s="76">
        <v>0.97619999999999996</v>
      </c>
      <c r="R353" s="77">
        <v>0.71</v>
      </c>
      <c r="S353" s="78">
        <v>1.23E-2</v>
      </c>
      <c r="T353" s="79">
        <v>357</v>
      </c>
      <c r="U353" s="80">
        <v>6294349</v>
      </c>
      <c r="V353" s="72">
        <v>5832.07</v>
      </c>
      <c r="W353" s="29">
        <f t="shared" si="17"/>
        <v>33</v>
      </c>
      <c r="X353" s="38" t="str">
        <f t="array" ref="X353">W353&amp;CHOOSE(AND(W353&lt;&gt;{11,12,13})*MIN(4,MOD(W353,10))+1,"th","st","nd","rd","th")</f>
        <v>33rd</v>
      </c>
      <c r="Y353" s="77">
        <v>0.18</v>
      </c>
      <c r="Z353" s="77">
        <v>0.89</v>
      </c>
      <c r="AA353" s="81">
        <v>400962.33</v>
      </c>
      <c r="AB353" s="82">
        <v>309377163</v>
      </c>
      <c r="AC353" s="83">
        <v>146735064</v>
      </c>
      <c r="AD353" s="81">
        <v>14155974.960000001</v>
      </c>
      <c r="AE353" s="81">
        <v>5148476.37</v>
      </c>
      <c r="AF353" s="81"/>
      <c r="AG353" s="81">
        <v>58366.43</v>
      </c>
      <c r="AH353" s="81">
        <v>60866.65</v>
      </c>
    </row>
    <row r="354" spans="1:34" x14ac:dyDescent="0.25">
      <c r="A354" s="7">
        <v>111444602</v>
      </c>
      <c r="B354" s="8" t="s">
        <v>404</v>
      </c>
      <c r="C354" s="8" t="s">
        <v>405</v>
      </c>
      <c r="D354" s="27">
        <v>46538</v>
      </c>
      <c r="E354" s="29">
        <v>17707</v>
      </c>
      <c r="F354" s="72">
        <v>34776660.630000003</v>
      </c>
      <c r="G354" s="73">
        <v>42.2</v>
      </c>
      <c r="H354" s="29">
        <f t="shared" si="15"/>
        <v>29</v>
      </c>
      <c r="I354" s="38" t="str">
        <f t="array" ref="I354">H354&amp;CHOOSE(AND(H354&lt;&gt;{11,12,13})*MIN(4,MOD(H354,10))+1,"th","st","nd","rd","th")</f>
        <v>29th</v>
      </c>
      <c r="J354" s="74">
        <v>0.82</v>
      </c>
      <c r="K354" s="75">
        <v>65609392.549999997</v>
      </c>
      <c r="L354" s="113">
        <v>5113.0249999999996</v>
      </c>
      <c r="M354" s="38">
        <v>1003.3049999999999</v>
      </c>
      <c r="N354" s="72">
        <v>10726.92</v>
      </c>
      <c r="O354" s="29">
        <f t="shared" si="16"/>
        <v>10</v>
      </c>
      <c r="P354" s="38" t="str">
        <f t="array" ref="P354">O354&amp;CHOOSE(AND(O354&lt;&gt;{11,12,13})*MIN(4,MOD(O354,10))+1,"th","st","nd","rd","th")</f>
        <v>10th</v>
      </c>
      <c r="Q354" s="76">
        <v>1.1884999999999999</v>
      </c>
      <c r="R354" s="77">
        <v>0.82</v>
      </c>
      <c r="S354" s="78">
        <v>1.3599999999999999E-2</v>
      </c>
      <c r="T354" s="79">
        <v>262</v>
      </c>
      <c r="U354" s="80">
        <v>35365455</v>
      </c>
      <c r="V354" s="72">
        <v>5782.14</v>
      </c>
      <c r="W354" s="29">
        <f t="shared" si="17"/>
        <v>31</v>
      </c>
      <c r="X354" s="38" t="str">
        <f t="array" ref="X354">W354&amp;CHOOSE(AND(W354&lt;&gt;{11,12,13})*MIN(4,MOD(W354,10))+1,"th","st","nd","rd","th")</f>
        <v>31st</v>
      </c>
      <c r="Y354" s="77">
        <v>0.19</v>
      </c>
      <c r="Z354" s="77">
        <v>1.01</v>
      </c>
      <c r="AA354" s="81">
        <v>1921474.82</v>
      </c>
      <c r="AB354" s="82">
        <v>1811071055</v>
      </c>
      <c r="AC354" s="83">
        <v>751643069</v>
      </c>
      <c r="AD354" s="81">
        <v>65654809.079999998</v>
      </c>
      <c r="AE354" s="81">
        <v>32799360.210000001</v>
      </c>
      <c r="AF354" s="81"/>
      <c r="AG354" s="81">
        <v>55825.599999999999</v>
      </c>
      <c r="AH354" s="81">
        <v>45416.53</v>
      </c>
    </row>
    <row r="355" spans="1:34" x14ac:dyDescent="0.25">
      <c r="A355" s="7">
        <v>120452003</v>
      </c>
      <c r="B355" s="8" t="s">
        <v>269</v>
      </c>
      <c r="C355" s="8" t="s">
        <v>270</v>
      </c>
      <c r="D355" s="27">
        <v>60311</v>
      </c>
      <c r="E355" s="29">
        <v>16101</v>
      </c>
      <c r="F355" s="72">
        <v>108560250.16</v>
      </c>
      <c r="G355" s="73">
        <v>111.79</v>
      </c>
      <c r="H355" s="29">
        <f t="shared" si="15"/>
        <v>99</v>
      </c>
      <c r="I355" s="38" t="str">
        <f t="array" ref="I355">H355&amp;CHOOSE(AND(H355&lt;&gt;{11,12,13})*MIN(4,MOD(H355,10))+1,"th","st","nd","rd","th")</f>
        <v>99th</v>
      </c>
      <c r="J355" s="74">
        <v>2.1800000000000002</v>
      </c>
      <c r="K355" s="75">
        <v>134393005.97</v>
      </c>
      <c r="L355" s="113">
        <v>7088.4139999999998</v>
      </c>
      <c r="M355" s="38">
        <v>1316.954</v>
      </c>
      <c r="N355" s="72">
        <v>15988.95</v>
      </c>
      <c r="O355" s="29">
        <f t="shared" si="16"/>
        <v>86</v>
      </c>
      <c r="P355" s="38" t="str">
        <f t="array" ref="P355">O355&amp;CHOOSE(AND(O355&lt;&gt;{11,12,13})*MIN(4,MOD(O355,10))+1,"th","st","nd","rd","th")</f>
        <v>86th</v>
      </c>
      <c r="Q355" s="76">
        <v>0.7974</v>
      </c>
      <c r="R355" s="77">
        <v>1.74</v>
      </c>
      <c r="S355" s="78">
        <v>2.9700000000000001E-2</v>
      </c>
      <c r="T355" s="79">
        <v>1</v>
      </c>
      <c r="U355" s="80">
        <v>50418433</v>
      </c>
      <c r="V355" s="72">
        <v>5998.36</v>
      </c>
      <c r="W355" s="29">
        <f t="shared" si="17"/>
        <v>36</v>
      </c>
      <c r="X355" s="38" t="str">
        <f t="array" ref="X355">W355&amp;CHOOSE(AND(W355&lt;&gt;{11,12,13})*MIN(4,MOD(W355,10))+1,"th","st","nd","rd","th")</f>
        <v>36th</v>
      </c>
      <c r="Y355" s="77">
        <v>0.16</v>
      </c>
      <c r="Z355" s="77">
        <v>1.9</v>
      </c>
      <c r="AA355" s="81">
        <v>4345839.46</v>
      </c>
      <c r="AB355" s="82">
        <v>2950980286</v>
      </c>
      <c r="AC355" s="83">
        <v>702529347</v>
      </c>
      <c r="AD355" s="81">
        <v>134450134.13999999</v>
      </c>
      <c r="AE355" s="81">
        <v>104064646.29000001</v>
      </c>
      <c r="AF355" s="81"/>
      <c r="AG355" s="81">
        <v>149764.41</v>
      </c>
      <c r="AH355" s="81">
        <v>57128.17</v>
      </c>
    </row>
    <row r="356" spans="1:34" x14ac:dyDescent="0.25">
      <c r="A356" s="7">
        <v>120455203</v>
      </c>
      <c r="B356" s="8" t="s">
        <v>497</v>
      </c>
      <c r="C356" s="8" t="s">
        <v>270</v>
      </c>
      <c r="D356" s="27">
        <v>66088</v>
      </c>
      <c r="E356" s="29">
        <v>11659</v>
      </c>
      <c r="F356" s="72">
        <v>53523657.130000003</v>
      </c>
      <c r="G356" s="73">
        <v>69.459999999999994</v>
      </c>
      <c r="H356" s="29">
        <f t="shared" si="15"/>
        <v>87</v>
      </c>
      <c r="I356" s="38" t="str">
        <f t="array" ref="I356">H356&amp;CHOOSE(AND(H356&lt;&gt;{11,12,13})*MIN(4,MOD(H356,10))+1,"th","st","nd","rd","th")</f>
        <v>87th</v>
      </c>
      <c r="J356" s="74">
        <v>1.35</v>
      </c>
      <c r="K356" s="75">
        <v>90097654.799999997</v>
      </c>
      <c r="L356" s="113">
        <v>4645.2430000000004</v>
      </c>
      <c r="M356" s="38">
        <v>638.726</v>
      </c>
      <c r="N356" s="72">
        <v>17051.13</v>
      </c>
      <c r="O356" s="29">
        <f t="shared" si="16"/>
        <v>91</v>
      </c>
      <c r="P356" s="38" t="str">
        <f t="array" ref="P356">O356&amp;CHOOSE(AND(O356&lt;&gt;{11,12,13})*MIN(4,MOD(O356,10))+1,"th","st","nd","rd","th")</f>
        <v>91st</v>
      </c>
      <c r="Q356" s="76">
        <v>0.74770000000000003</v>
      </c>
      <c r="R356" s="77">
        <v>1.01</v>
      </c>
      <c r="S356" s="78">
        <v>2.07E-2</v>
      </c>
      <c r="T356" s="79">
        <v>25</v>
      </c>
      <c r="U356" s="80">
        <v>35726038</v>
      </c>
      <c r="V356" s="72">
        <v>6761.21</v>
      </c>
      <c r="W356" s="29">
        <f t="shared" si="17"/>
        <v>46</v>
      </c>
      <c r="X356" s="38" t="str">
        <f t="array" ref="X356">W356&amp;CHOOSE(AND(W356&lt;&gt;{11,12,13})*MIN(4,MOD(W356,10))+1,"th","st","nd","rd","th")</f>
        <v>46th</v>
      </c>
      <c r="Y356" s="77">
        <v>0.05</v>
      </c>
      <c r="Z356" s="77">
        <v>1.06</v>
      </c>
      <c r="AA356" s="81">
        <v>4072140.78</v>
      </c>
      <c r="AB356" s="82">
        <v>1970594595</v>
      </c>
      <c r="AC356" s="83">
        <v>618248708</v>
      </c>
      <c r="AD356" s="81">
        <v>90347844.620000005</v>
      </c>
      <c r="AE356" s="81">
        <v>49414150.469999999</v>
      </c>
      <c r="AF356" s="81"/>
      <c r="AG356" s="81">
        <v>37365.879999999997</v>
      </c>
      <c r="AH356" s="81">
        <v>250189.82</v>
      </c>
    </row>
    <row r="357" spans="1:34" x14ac:dyDescent="0.25">
      <c r="A357" s="7">
        <v>120455403</v>
      </c>
      <c r="B357" s="8" t="s">
        <v>499</v>
      </c>
      <c r="C357" s="8" t="s">
        <v>270</v>
      </c>
      <c r="D357" s="27">
        <v>58637</v>
      </c>
      <c r="E357" s="29">
        <v>21677</v>
      </c>
      <c r="F357" s="72">
        <v>144831804.55999997</v>
      </c>
      <c r="G357" s="73">
        <v>113.94</v>
      </c>
      <c r="H357" s="29">
        <f t="shared" si="15"/>
        <v>100</v>
      </c>
      <c r="I357" s="38" t="str">
        <f t="array" ref="I357">H357&amp;CHOOSE(AND(H357&lt;&gt;{11,12,13})*MIN(4,MOD(H357,10))+1,"th","st","nd","rd","th")</f>
        <v>100th</v>
      </c>
      <c r="J357" s="74">
        <v>2.2200000000000002</v>
      </c>
      <c r="K357" s="75">
        <v>195060418.05000001</v>
      </c>
      <c r="L357" s="113">
        <v>9511.6149999999998</v>
      </c>
      <c r="M357" s="38">
        <v>1902.268</v>
      </c>
      <c r="N357" s="72">
        <v>17089.75</v>
      </c>
      <c r="O357" s="29">
        <f t="shared" si="16"/>
        <v>91</v>
      </c>
      <c r="P357" s="38" t="str">
        <f t="array" ref="P357">O357&amp;CHOOSE(AND(O357&lt;&gt;{11,12,13})*MIN(4,MOD(O357,10))+1,"th","st","nd","rd","th")</f>
        <v>91st</v>
      </c>
      <c r="Q357" s="76">
        <v>0.746</v>
      </c>
      <c r="R357" s="77">
        <v>1.66</v>
      </c>
      <c r="S357" s="78">
        <v>2.1899999999999999E-2</v>
      </c>
      <c r="T357" s="79">
        <v>16</v>
      </c>
      <c r="U357" s="80">
        <v>91241525</v>
      </c>
      <c r="V357" s="72">
        <v>7993.91</v>
      </c>
      <c r="W357" s="29">
        <f t="shared" si="17"/>
        <v>60</v>
      </c>
      <c r="X357" s="38" t="str">
        <f t="array" ref="X357">W357&amp;CHOOSE(AND(W357&lt;&gt;{11,12,13})*MIN(4,MOD(W357,10))+1,"th","st","nd","rd","th")</f>
        <v>60th</v>
      </c>
      <c r="Y357" s="77">
        <v>0</v>
      </c>
      <c r="Z357" s="77">
        <v>1.66</v>
      </c>
      <c r="AA357" s="81">
        <v>6200854.1699999999</v>
      </c>
      <c r="AB357" s="82">
        <v>5586721060</v>
      </c>
      <c r="AC357" s="83">
        <v>1024983669</v>
      </c>
      <c r="AD357" s="81">
        <v>195153046.93000001</v>
      </c>
      <c r="AE357" s="81">
        <v>138612417.19</v>
      </c>
      <c r="AF357" s="81"/>
      <c r="AG357" s="81">
        <v>18533.2</v>
      </c>
      <c r="AH357" s="81">
        <v>92628.88</v>
      </c>
    </row>
    <row r="358" spans="1:34" x14ac:dyDescent="0.25">
      <c r="A358" s="7">
        <v>120456003</v>
      </c>
      <c r="B358" s="8" t="s">
        <v>577</v>
      </c>
      <c r="C358" s="8" t="s">
        <v>270</v>
      </c>
      <c r="D358" s="27">
        <v>62216</v>
      </c>
      <c r="E358" s="29">
        <v>11913</v>
      </c>
      <c r="F358" s="72">
        <v>74406337.38000001</v>
      </c>
      <c r="G358" s="73">
        <v>100.39</v>
      </c>
      <c r="H358" s="29">
        <f t="shared" si="15"/>
        <v>99</v>
      </c>
      <c r="I358" s="38" t="str">
        <f t="array" ref="I358">H358&amp;CHOOSE(AND(H358&lt;&gt;{11,12,13})*MIN(4,MOD(H358,10))+1,"th","st","nd","rd","th")</f>
        <v>99th</v>
      </c>
      <c r="J358" s="74">
        <v>1.96</v>
      </c>
      <c r="K358" s="75">
        <v>90568473.269999996</v>
      </c>
      <c r="L358" s="113">
        <v>5195.0889999999999</v>
      </c>
      <c r="M358" s="38">
        <v>790.55899999999997</v>
      </c>
      <c r="N358" s="72">
        <v>15130.94</v>
      </c>
      <c r="O358" s="29">
        <f t="shared" si="16"/>
        <v>81</v>
      </c>
      <c r="P358" s="38" t="str">
        <f t="array" ref="P358">O358&amp;CHOOSE(AND(O358&lt;&gt;{11,12,13})*MIN(4,MOD(O358,10))+1,"th","st","nd","rd","th")</f>
        <v>81st</v>
      </c>
      <c r="Q358" s="76">
        <v>0.84260000000000002</v>
      </c>
      <c r="R358" s="77">
        <v>1.65</v>
      </c>
      <c r="S358" s="78">
        <v>2.41E-2</v>
      </c>
      <c r="T358" s="79">
        <v>6</v>
      </c>
      <c r="U358" s="80">
        <v>42519627</v>
      </c>
      <c r="V358" s="72">
        <v>7103.6</v>
      </c>
      <c r="W358" s="29">
        <f t="shared" si="17"/>
        <v>50</v>
      </c>
      <c r="X358" s="38" t="str">
        <f t="array" ref="X358">W358&amp;CHOOSE(AND(W358&lt;&gt;{11,12,13})*MIN(4,MOD(W358,10))+1,"th","st","nd","rd","th")</f>
        <v>50th</v>
      </c>
      <c r="Y358" s="77">
        <v>0</v>
      </c>
      <c r="Z358" s="77">
        <v>1.65</v>
      </c>
      <c r="AA358" s="81">
        <v>2666755.75</v>
      </c>
      <c r="AB358" s="82">
        <v>2371186663</v>
      </c>
      <c r="AC358" s="83">
        <v>709945720</v>
      </c>
      <c r="AD358" s="81">
        <v>90610493.989999995</v>
      </c>
      <c r="AE358" s="81">
        <v>71713307.650000006</v>
      </c>
      <c r="AF358" s="81"/>
      <c r="AG358" s="81">
        <v>26273.98</v>
      </c>
      <c r="AH358" s="81">
        <v>42020.72</v>
      </c>
    </row>
    <row r="359" spans="1:34" x14ac:dyDescent="0.25">
      <c r="A359" s="7">
        <v>123460302</v>
      </c>
      <c r="B359" s="8" t="s">
        <v>93</v>
      </c>
      <c r="C359" s="8" t="s">
        <v>94</v>
      </c>
      <c r="D359" s="27">
        <v>83707</v>
      </c>
      <c r="E359" s="29">
        <v>21959</v>
      </c>
      <c r="F359" s="72">
        <v>121357172.13000001</v>
      </c>
      <c r="G359" s="73">
        <v>66.02</v>
      </c>
      <c r="H359" s="29">
        <f t="shared" si="15"/>
        <v>81</v>
      </c>
      <c r="I359" s="38" t="str">
        <f t="array" ref="I359">H359&amp;CHOOSE(AND(H359&lt;&gt;{11,12,13})*MIN(4,MOD(H359,10))+1,"th","st","nd","rd","th")</f>
        <v>81st</v>
      </c>
      <c r="J359" s="74">
        <v>1.29</v>
      </c>
      <c r="K359" s="75">
        <v>141598523.36000001</v>
      </c>
      <c r="L359" s="113">
        <v>8214.9120000000003</v>
      </c>
      <c r="M359" s="38">
        <v>616.28700000000003</v>
      </c>
      <c r="N359" s="72">
        <v>16033.9</v>
      </c>
      <c r="O359" s="29">
        <f t="shared" si="16"/>
        <v>87</v>
      </c>
      <c r="P359" s="38" t="str">
        <f t="array" ref="P359">O359&amp;CHOOSE(AND(O359&lt;&gt;{11,12,13})*MIN(4,MOD(O359,10))+1,"th","st","nd","rd","th")</f>
        <v>87th</v>
      </c>
      <c r="Q359" s="76">
        <v>0.79510000000000003</v>
      </c>
      <c r="R359" s="77">
        <v>1.03</v>
      </c>
      <c r="S359" s="78">
        <v>1.54E-2</v>
      </c>
      <c r="T359" s="79">
        <v>165</v>
      </c>
      <c r="U359" s="80">
        <v>108691611</v>
      </c>
      <c r="V359" s="72">
        <v>12307.68</v>
      </c>
      <c r="W359" s="29">
        <f t="shared" si="17"/>
        <v>90</v>
      </c>
      <c r="X359" s="38" t="str">
        <f t="array" ref="X359">W359&amp;CHOOSE(AND(W359&lt;&gt;{11,12,13})*MIN(4,MOD(W359,10))+1,"th","st","nd","rd","th")</f>
        <v>90th</v>
      </c>
      <c r="Y359" s="77">
        <v>0</v>
      </c>
      <c r="Z359" s="77">
        <v>1.03</v>
      </c>
      <c r="AA359" s="81">
        <v>5312411.9000000004</v>
      </c>
      <c r="AB359" s="82">
        <v>5453645760</v>
      </c>
      <c r="AC359" s="83">
        <v>2422557920</v>
      </c>
      <c r="AD359" s="81">
        <v>141621501.19999999</v>
      </c>
      <c r="AE359" s="81">
        <v>116044760.23</v>
      </c>
      <c r="AF359" s="81"/>
      <c r="AG359" s="81"/>
      <c r="AH359" s="81">
        <v>22977.84</v>
      </c>
    </row>
    <row r="360" spans="1:34" x14ac:dyDescent="0.25">
      <c r="A360" s="7">
        <v>123460504</v>
      </c>
      <c r="B360" s="8" t="s">
        <v>174</v>
      </c>
      <c r="C360" s="8" t="s">
        <v>94</v>
      </c>
      <c r="D360" s="27">
        <v>105917</v>
      </c>
      <c r="E360" s="29">
        <v>405</v>
      </c>
      <c r="F360" s="72">
        <v>173164.3</v>
      </c>
      <c r="G360" s="73">
        <v>4.04</v>
      </c>
      <c r="H360" s="29">
        <f t="shared" si="15"/>
        <v>0</v>
      </c>
      <c r="I360" s="38" t="str">
        <f t="array" ref="I360">H360&amp;CHOOSE(AND(H360&lt;&gt;{11,12,13})*MIN(4,MOD(H360,10))+1,"th","st","nd","rd","th")</f>
        <v>0th</v>
      </c>
      <c r="J360" s="74">
        <v>0.08</v>
      </c>
      <c r="K360" s="75">
        <v>252426.98</v>
      </c>
      <c r="L360" s="113">
        <v>4.5880000000000001</v>
      </c>
      <c r="M360" s="38">
        <v>1.4510000000000001</v>
      </c>
      <c r="N360" s="72">
        <v>41799.47</v>
      </c>
      <c r="O360" s="29">
        <f t="shared" si="16"/>
        <v>100</v>
      </c>
      <c r="P360" s="38" t="str">
        <f t="array" ref="P360">O360&amp;CHOOSE(AND(O360&lt;&gt;{11,12,13})*MIN(4,MOD(O360,10))+1,"th","st","nd","rd","th")</f>
        <v>100th</v>
      </c>
      <c r="Q360" s="76">
        <v>0.30499999999999999</v>
      </c>
      <c r="R360" s="77">
        <v>0.02</v>
      </c>
      <c r="S360" s="78">
        <v>6.9999999999999999E-4</v>
      </c>
      <c r="T360" s="79">
        <v>500</v>
      </c>
      <c r="U360" s="80">
        <v>3313359</v>
      </c>
      <c r="V360" s="72">
        <v>548660.21</v>
      </c>
      <c r="W360" s="29">
        <f t="shared" si="17"/>
        <v>100</v>
      </c>
      <c r="X360" s="38" t="str">
        <f t="array" ref="X360">W360&amp;CHOOSE(AND(W360&lt;&gt;{11,12,13})*MIN(4,MOD(W360,10))+1,"th","st","nd","rd","th")</f>
        <v>100th</v>
      </c>
      <c r="Y360" s="77">
        <v>0</v>
      </c>
      <c r="Z360" s="77">
        <v>0.02</v>
      </c>
      <c r="AA360" s="81">
        <v>9772.2999999999993</v>
      </c>
      <c r="AB360" s="82">
        <v>169323055</v>
      </c>
      <c r="AC360" s="83">
        <v>70775444</v>
      </c>
      <c r="AD360" s="81">
        <v>252426.98</v>
      </c>
      <c r="AE360" s="81">
        <v>163392</v>
      </c>
      <c r="AF360" s="81"/>
      <c r="AG360" s="81"/>
      <c r="AH360" s="81"/>
    </row>
    <row r="361" spans="1:34" x14ac:dyDescent="0.25">
      <c r="A361" s="7">
        <v>123461302</v>
      </c>
      <c r="B361" s="8" t="s">
        <v>209</v>
      </c>
      <c r="C361" s="8" t="s">
        <v>94</v>
      </c>
      <c r="D361" s="27">
        <v>78509</v>
      </c>
      <c r="E361" s="29">
        <v>14392</v>
      </c>
      <c r="F361" s="72">
        <v>91498237.370000005</v>
      </c>
      <c r="G361" s="73">
        <v>80.98</v>
      </c>
      <c r="H361" s="29">
        <f t="shared" si="15"/>
        <v>96</v>
      </c>
      <c r="I361" s="38" t="str">
        <f t="array" ref="I361">H361&amp;CHOOSE(AND(H361&lt;&gt;{11,12,13})*MIN(4,MOD(H361,10))+1,"th","st","nd","rd","th")</f>
        <v>96th</v>
      </c>
      <c r="J361" s="74">
        <v>1.58</v>
      </c>
      <c r="K361" s="75">
        <v>108451555</v>
      </c>
      <c r="L361" s="113">
        <v>4596.8559999999998</v>
      </c>
      <c r="M361" s="38">
        <v>469.375</v>
      </c>
      <c r="N361" s="72">
        <v>21406.75</v>
      </c>
      <c r="O361" s="29">
        <f t="shared" si="16"/>
        <v>99</v>
      </c>
      <c r="P361" s="38" t="str">
        <f t="array" ref="P361">O361&amp;CHOOSE(AND(O361&lt;&gt;{11,12,13})*MIN(4,MOD(O361,10))+1,"th","st","nd","rd","th")</f>
        <v>99th</v>
      </c>
      <c r="Q361" s="76">
        <v>0.59560000000000002</v>
      </c>
      <c r="R361" s="77">
        <v>0.94</v>
      </c>
      <c r="S361" s="78">
        <v>2.3199999999999998E-2</v>
      </c>
      <c r="T361" s="79">
        <v>9</v>
      </c>
      <c r="U361" s="80">
        <v>54365347</v>
      </c>
      <c r="V361" s="72">
        <v>10730.93</v>
      </c>
      <c r="W361" s="29">
        <f t="shared" si="17"/>
        <v>83</v>
      </c>
      <c r="X361" s="38" t="str">
        <f t="array" ref="X361">W361&amp;CHOOSE(AND(W361&lt;&gt;{11,12,13})*MIN(4,MOD(W361,10))+1,"th","st","nd","rd","th")</f>
        <v>83rd</v>
      </c>
      <c r="Y361" s="77">
        <v>0</v>
      </c>
      <c r="Z361" s="77">
        <v>0.94</v>
      </c>
      <c r="AA361" s="81">
        <v>3520276.37</v>
      </c>
      <c r="AB361" s="82">
        <v>2729426331</v>
      </c>
      <c r="AC361" s="83">
        <v>1210091592</v>
      </c>
      <c r="AD361" s="81">
        <v>108466930</v>
      </c>
      <c r="AE361" s="81">
        <v>87940327</v>
      </c>
      <c r="AF361" s="81"/>
      <c r="AG361" s="81">
        <v>37634</v>
      </c>
      <c r="AH361" s="81">
        <v>15375</v>
      </c>
    </row>
    <row r="362" spans="1:34" x14ac:dyDescent="0.25">
      <c r="A362" s="7">
        <v>123461602</v>
      </c>
      <c r="B362" s="8" t="s">
        <v>223</v>
      </c>
      <c r="C362" s="8" t="s">
        <v>94</v>
      </c>
      <c r="D362" s="27">
        <v>94894</v>
      </c>
      <c r="E362" s="29">
        <v>17705</v>
      </c>
      <c r="F362" s="72">
        <v>98812090.549999997</v>
      </c>
      <c r="G362" s="73">
        <v>58.81</v>
      </c>
      <c r="H362" s="29">
        <f t="shared" si="15"/>
        <v>69</v>
      </c>
      <c r="I362" s="38" t="str">
        <f t="array" ref="I362">H362&amp;CHOOSE(AND(H362&lt;&gt;{11,12,13})*MIN(4,MOD(H362,10))+1,"th","st","nd","rd","th")</f>
        <v>69th</v>
      </c>
      <c r="J362" s="74">
        <v>1.1499999999999999</v>
      </c>
      <c r="K362" s="75">
        <v>113948681.70999999</v>
      </c>
      <c r="L362" s="113">
        <v>5014.049</v>
      </c>
      <c r="M362" s="38">
        <v>304.56799999999998</v>
      </c>
      <c r="N362" s="72">
        <v>21424.49</v>
      </c>
      <c r="O362" s="29">
        <f t="shared" si="16"/>
        <v>99</v>
      </c>
      <c r="P362" s="38" t="str">
        <f t="array" ref="P362">O362&amp;CHOOSE(AND(O362&lt;&gt;{11,12,13})*MIN(4,MOD(O362,10))+1,"th","st","nd","rd","th")</f>
        <v>99th</v>
      </c>
      <c r="Q362" s="76">
        <v>0.59509999999999996</v>
      </c>
      <c r="R362" s="77">
        <v>0.68</v>
      </c>
      <c r="S362" s="78">
        <v>1.0800000000000001E-2</v>
      </c>
      <c r="T362" s="79">
        <v>429</v>
      </c>
      <c r="U362" s="80">
        <v>126319326</v>
      </c>
      <c r="V362" s="72">
        <v>23750.41</v>
      </c>
      <c r="W362" s="29">
        <f t="shared" si="17"/>
        <v>98</v>
      </c>
      <c r="X362" s="38" t="str">
        <f t="array" ref="X362">W362&amp;CHOOSE(AND(W362&lt;&gt;{11,12,13})*MIN(4,MOD(W362,10))+1,"th","st","nd","rd","th")</f>
        <v>98th</v>
      </c>
      <c r="Y362" s="77">
        <v>0</v>
      </c>
      <c r="Z362" s="77">
        <v>0.68</v>
      </c>
      <c r="AA362" s="81">
        <v>3151546.62</v>
      </c>
      <c r="AB362" s="82">
        <v>6728102894</v>
      </c>
      <c r="AC362" s="83">
        <v>2425471448</v>
      </c>
      <c r="AD362" s="81">
        <v>115618698.98</v>
      </c>
      <c r="AE362" s="81">
        <v>95493174.799999997</v>
      </c>
      <c r="AF362" s="81"/>
      <c r="AG362" s="81">
        <v>167369.13</v>
      </c>
      <c r="AH362" s="81">
        <v>1670017.27</v>
      </c>
    </row>
    <row r="363" spans="1:34" x14ac:dyDescent="0.25">
      <c r="A363" s="7">
        <v>123463603</v>
      </c>
      <c r="B363" s="8" t="s">
        <v>329</v>
      </c>
      <c r="C363" s="8" t="s">
        <v>94</v>
      </c>
      <c r="D363" s="27">
        <v>87868</v>
      </c>
      <c r="E363" s="29">
        <v>12886</v>
      </c>
      <c r="F363" s="72">
        <v>81297430.379999995</v>
      </c>
      <c r="G363" s="73">
        <v>71.8</v>
      </c>
      <c r="H363" s="29">
        <f t="shared" si="15"/>
        <v>90</v>
      </c>
      <c r="I363" s="38" t="str">
        <f t="array" ref="I363">H363&amp;CHOOSE(AND(H363&lt;&gt;{11,12,13})*MIN(4,MOD(H363,10))+1,"th","st","nd","rd","th")</f>
        <v>90th</v>
      </c>
      <c r="J363" s="74">
        <v>1.4</v>
      </c>
      <c r="K363" s="75">
        <v>89983180.579999998</v>
      </c>
      <c r="L363" s="113">
        <v>4826.424</v>
      </c>
      <c r="M363" s="38">
        <v>240.786</v>
      </c>
      <c r="N363" s="72">
        <v>17757.93</v>
      </c>
      <c r="O363" s="29">
        <f t="shared" si="16"/>
        <v>93</v>
      </c>
      <c r="P363" s="38" t="str">
        <f t="array" ref="P363">O363&amp;CHOOSE(AND(O363&lt;&gt;{11,12,13})*MIN(4,MOD(O363,10))+1,"th","st","nd","rd","th")</f>
        <v>93rd</v>
      </c>
      <c r="Q363" s="76">
        <v>0.71789999999999998</v>
      </c>
      <c r="R363" s="77">
        <v>1.01</v>
      </c>
      <c r="S363" s="78">
        <v>1.44E-2</v>
      </c>
      <c r="T363" s="79">
        <v>220</v>
      </c>
      <c r="U363" s="80">
        <v>77666353</v>
      </c>
      <c r="V363" s="72">
        <v>15327.24</v>
      </c>
      <c r="W363" s="29">
        <f t="shared" si="17"/>
        <v>95</v>
      </c>
      <c r="X363" s="38" t="str">
        <f t="array" ref="X363">W363&amp;CHOOSE(AND(W363&lt;&gt;{11,12,13})*MIN(4,MOD(W363,10))+1,"th","st","nd","rd","th")</f>
        <v>95th</v>
      </c>
      <c r="Y363" s="77">
        <v>0</v>
      </c>
      <c r="Z363" s="77">
        <v>1.01</v>
      </c>
      <c r="AA363" s="81">
        <v>2449169.65</v>
      </c>
      <c r="AB363" s="82">
        <v>4219992136</v>
      </c>
      <c r="AC363" s="83">
        <v>1408004427</v>
      </c>
      <c r="AD363" s="81">
        <v>90178277.790000007</v>
      </c>
      <c r="AE363" s="81">
        <v>78833657.629999995</v>
      </c>
      <c r="AF363" s="81"/>
      <c r="AG363" s="81">
        <v>14603.1</v>
      </c>
      <c r="AH363" s="81">
        <v>195097.21</v>
      </c>
    </row>
    <row r="364" spans="1:34" x14ac:dyDescent="0.25">
      <c r="A364" s="7">
        <v>123463803</v>
      </c>
      <c r="B364" s="8" t="s">
        <v>347</v>
      </c>
      <c r="C364" s="8" t="s">
        <v>94</v>
      </c>
      <c r="D364" s="27">
        <v>87361</v>
      </c>
      <c r="E364" s="29">
        <v>1774</v>
      </c>
      <c r="F364" s="72">
        <v>13207751.73</v>
      </c>
      <c r="G364" s="73">
        <v>85.22</v>
      </c>
      <c r="H364" s="29">
        <f t="shared" si="15"/>
        <v>97</v>
      </c>
      <c r="I364" s="38" t="str">
        <f t="array" ref="I364">H364&amp;CHOOSE(AND(H364&lt;&gt;{11,12,13})*MIN(4,MOD(H364,10))+1,"th","st","nd","rd","th")</f>
        <v>97th</v>
      </c>
      <c r="J364" s="74">
        <v>1.66</v>
      </c>
      <c r="K364" s="75">
        <v>15025533</v>
      </c>
      <c r="L364" s="113">
        <v>700.84799999999996</v>
      </c>
      <c r="M364" s="38">
        <v>87.864000000000004</v>
      </c>
      <c r="N364" s="72">
        <v>19050.72</v>
      </c>
      <c r="O364" s="29">
        <f t="shared" si="16"/>
        <v>96</v>
      </c>
      <c r="P364" s="38" t="str">
        <f t="array" ref="P364">O364&amp;CHOOSE(AND(O364&lt;&gt;{11,12,13})*MIN(4,MOD(O364,10))+1,"th","st","nd","rd","th")</f>
        <v>96th</v>
      </c>
      <c r="Q364" s="76">
        <v>0.66920000000000002</v>
      </c>
      <c r="R364" s="77">
        <v>1.1100000000000001</v>
      </c>
      <c r="S364" s="78">
        <v>2.1399999999999999E-2</v>
      </c>
      <c r="T364" s="79">
        <v>20</v>
      </c>
      <c r="U364" s="80">
        <v>8512646</v>
      </c>
      <c r="V364" s="72">
        <v>10793.1</v>
      </c>
      <c r="W364" s="29">
        <f t="shared" si="17"/>
        <v>84</v>
      </c>
      <c r="X364" s="38" t="str">
        <f t="array" ref="X364">W364&amp;CHOOSE(AND(W364&lt;&gt;{11,12,13})*MIN(4,MOD(W364,10))+1,"th","st","nd","rd","th")</f>
        <v>84th</v>
      </c>
      <c r="Y364" s="77">
        <v>0</v>
      </c>
      <c r="Z364" s="77">
        <v>1.1100000000000001</v>
      </c>
      <c r="AA364" s="81">
        <v>549446.73</v>
      </c>
      <c r="AB364" s="82">
        <v>425614187</v>
      </c>
      <c r="AC364" s="83">
        <v>191244238</v>
      </c>
      <c r="AD364" s="81">
        <v>15025533</v>
      </c>
      <c r="AE364" s="81">
        <v>12614069</v>
      </c>
      <c r="AF364" s="81"/>
      <c r="AG364" s="81">
        <v>44236</v>
      </c>
      <c r="AH364" s="81"/>
    </row>
    <row r="365" spans="1:34" x14ac:dyDescent="0.25">
      <c r="A365" s="7">
        <v>123464502</v>
      </c>
      <c r="B365" s="8" t="s">
        <v>384</v>
      </c>
      <c r="C365" s="8" t="s">
        <v>94</v>
      </c>
      <c r="D365" s="27">
        <v>123836</v>
      </c>
      <c r="E365" s="29">
        <v>24514</v>
      </c>
      <c r="F365" s="72">
        <v>226426150.39000002</v>
      </c>
      <c r="G365" s="73">
        <v>74.59</v>
      </c>
      <c r="H365" s="29">
        <f t="shared" si="15"/>
        <v>92</v>
      </c>
      <c r="I365" s="38" t="str">
        <f t="array" ref="I365">H365&amp;CHOOSE(AND(H365&lt;&gt;{11,12,13})*MIN(4,MOD(H365,10))+1,"th","st","nd","rd","th")</f>
        <v>92nd</v>
      </c>
      <c r="J365" s="74">
        <v>1.45</v>
      </c>
      <c r="K365" s="75">
        <v>224851328.06</v>
      </c>
      <c r="L365" s="113">
        <v>8441.4079999999994</v>
      </c>
      <c r="M365" s="38">
        <v>364.03199999999998</v>
      </c>
      <c r="N365" s="72">
        <v>25535.5</v>
      </c>
      <c r="O365" s="29">
        <f t="shared" si="16"/>
        <v>100</v>
      </c>
      <c r="P365" s="38" t="str">
        <f t="array" ref="P365">O365&amp;CHOOSE(AND(O365&lt;&gt;{11,12,13})*MIN(4,MOD(O365,10))+1,"th","st","nd","rd","th")</f>
        <v>100th</v>
      </c>
      <c r="Q365" s="76">
        <v>0.49930000000000002</v>
      </c>
      <c r="R365" s="77">
        <v>0.72</v>
      </c>
      <c r="S365" s="78">
        <v>1.1299999999999999E-2</v>
      </c>
      <c r="T365" s="79">
        <v>402</v>
      </c>
      <c r="U365" s="80">
        <v>277481807</v>
      </c>
      <c r="V365" s="72">
        <v>31512.54</v>
      </c>
      <c r="W365" s="29">
        <f t="shared" si="17"/>
        <v>99</v>
      </c>
      <c r="X365" s="38" t="str">
        <f t="array" ref="X365">W365&amp;CHOOSE(AND(W365&lt;&gt;{11,12,13})*MIN(4,MOD(W365,10))+1,"th","st","nd","rd","th")</f>
        <v>99th</v>
      </c>
      <c r="Y365" s="77">
        <v>0</v>
      </c>
      <c r="Z365" s="77">
        <v>0.72</v>
      </c>
      <c r="AA365" s="81">
        <v>3473682.62</v>
      </c>
      <c r="AB365" s="82">
        <v>13000176341</v>
      </c>
      <c r="AC365" s="83">
        <v>7107201006</v>
      </c>
      <c r="AD365" s="81">
        <v>225027968.22999999</v>
      </c>
      <c r="AE365" s="81">
        <v>222951539.53</v>
      </c>
      <c r="AF365" s="81"/>
      <c r="AG365" s="81">
        <v>928.24</v>
      </c>
      <c r="AH365" s="81">
        <v>176640.17</v>
      </c>
    </row>
    <row r="366" spans="1:34" x14ac:dyDescent="0.25">
      <c r="A366" s="7">
        <v>123464603</v>
      </c>
      <c r="B366" s="8" t="s">
        <v>385</v>
      </c>
      <c r="C366" s="8" t="s">
        <v>94</v>
      </c>
      <c r="D366" s="27">
        <v>104206</v>
      </c>
      <c r="E366" s="29">
        <v>4560</v>
      </c>
      <c r="F366" s="72">
        <v>39345670.950000003</v>
      </c>
      <c r="G366" s="73">
        <v>82.8</v>
      </c>
      <c r="H366" s="29">
        <f t="shared" si="15"/>
        <v>97</v>
      </c>
      <c r="I366" s="38" t="str">
        <f t="array" ref="I366">H366&amp;CHOOSE(AND(H366&lt;&gt;{11,12,13})*MIN(4,MOD(H366,10))+1,"th","st","nd","rd","th")</f>
        <v>97th</v>
      </c>
      <c r="J366" s="74">
        <v>1.61</v>
      </c>
      <c r="K366" s="75">
        <v>45206544.100000001</v>
      </c>
      <c r="L366" s="113">
        <v>2297.8180000000002</v>
      </c>
      <c r="M366" s="38">
        <v>247.61199999999999</v>
      </c>
      <c r="N366" s="72">
        <v>17759.89</v>
      </c>
      <c r="O366" s="29">
        <f t="shared" si="16"/>
        <v>94</v>
      </c>
      <c r="P366" s="38" t="str">
        <f t="array" ref="P366">O366&amp;CHOOSE(AND(O366&lt;&gt;{11,12,13})*MIN(4,MOD(O366,10))+1,"th","st","nd","rd","th")</f>
        <v>94th</v>
      </c>
      <c r="Q366" s="76">
        <v>0.71789999999999998</v>
      </c>
      <c r="R366" s="77">
        <v>1.1599999999999999</v>
      </c>
      <c r="S366" s="78">
        <v>1.5900000000000001E-2</v>
      </c>
      <c r="T366" s="79">
        <v>151</v>
      </c>
      <c r="U366" s="80">
        <v>34200060</v>
      </c>
      <c r="V366" s="72">
        <v>13435.87</v>
      </c>
      <c r="W366" s="29">
        <f t="shared" si="17"/>
        <v>93</v>
      </c>
      <c r="X366" s="38" t="str">
        <f t="array" ref="X366">W366&amp;CHOOSE(AND(W366&lt;&gt;{11,12,13})*MIN(4,MOD(W366,10))+1,"th","st","nd","rd","th")</f>
        <v>93rd</v>
      </c>
      <c r="Y366" s="77">
        <v>0</v>
      </c>
      <c r="Z366" s="77">
        <v>1.1599999999999999</v>
      </c>
      <c r="AA366" s="81">
        <v>1522739.17</v>
      </c>
      <c r="AB366" s="82">
        <v>1697300786</v>
      </c>
      <c r="AC366" s="83">
        <v>780964406</v>
      </c>
      <c r="AD366" s="81">
        <v>45560953.880000003</v>
      </c>
      <c r="AE366" s="81">
        <v>37821486</v>
      </c>
      <c r="AF366" s="81"/>
      <c r="AG366" s="81">
        <v>1445.78</v>
      </c>
      <c r="AH366" s="81">
        <v>354409.78</v>
      </c>
    </row>
    <row r="367" spans="1:34" x14ac:dyDescent="0.25">
      <c r="A367" s="7">
        <v>123465303</v>
      </c>
      <c r="B367" s="8" t="s">
        <v>397</v>
      </c>
      <c r="C367" s="8" t="s">
        <v>94</v>
      </c>
      <c r="D367" s="27">
        <v>103193</v>
      </c>
      <c r="E367" s="29">
        <v>12554</v>
      </c>
      <c r="F367" s="72">
        <v>83455237.389999986</v>
      </c>
      <c r="G367" s="73">
        <v>64.42</v>
      </c>
      <c r="H367" s="29">
        <f t="shared" si="15"/>
        <v>79</v>
      </c>
      <c r="I367" s="38" t="str">
        <f t="array" ref="I367">H367&amp;CHOOSE(AND(H367&lt;&gt;{11,12,13})*MIN(4,MOD(H367,10))+1,"th","st","nd","rd","th")</f>
        <v>79th</v>
      </c>
      <c r="J367" s="74">
        <v>1.26</v>
      </c>
      <c r="K367" s="75">
        <v>94007679.260000005</v>
      </c>
      <c r="L367" s="113">
        <v>4718.1850000000004</v>
      </c>
      <c r="M367" s="38">
        <v>372.39499999999998</v>
      </c>
      <c r="N367" s="72">
        <v>18466.990000000002</v>
      </c>
      <c r="O367" s="29">
        <f t="shared" si="16"/>
        <v>95</v>
      </c>
      <c r="P367" s="38" t="str">
        <f t="array" ref="P367">O367&amp;CHOOSE(AND(O367&lt;&gt;{11,12,13})*MIN(4,MOD(O367,10))+1,"th","st","nd","rd","th")</f>
        <v>95th</v>
      </c>
      <c r="Q367" s="76">
        <v>0.69040000000000001</v>
      </c>
      <c r="R367" s="77">
        <v>0.87</v>
      </c>
      <c r="S367" s="78">
        <v>1.52E-2</v>
      </c>
      <c r="T367" s="79">
        <v>172</v>
      </c>
      <c r="U367" s="80">
        <v>75850709</v>
      </c>
      <c r="V367" s="72">
        <v>14900.21</v>
      </c>
      <c r="W367" s="29">
        <f t="shared" si="17"/>
        <v>94</v>
      </c>
      <c r="X367" s="38" t="str">
        <f t="array" ref="X367">W367&amp;CHOOSE(AND(W367&lt;&gt;{11,12,13})*MIN(4,MOD(W367,10))+1,"th","st","nd","rd","th")</f>
        <v>94th</v>
      </c>
      <c r="Y367" s="77">
        <v>0</v>
      </c>
      <c r="Z367" s="77">
        <v>0.87</v>
      </c>
      <c r="AA367" s="81">
        <v>2008489.88</v>
      </c>
      <c r="AB367" s="82">
        <v>3854624702</v>
      </c>
      <c r="AC367" s="83">
        <v>1641803491</v>
      </c>
      <c r="AD367" s="81">
        <v>94271713.700000003</v>
      </c>
      <c r="AE367" s="81">
        <v>81422143.659999996</v>
      </c>
      <c r="AF367" s="81"/>
      <c r="AG367" s="81">
        <v>24603.85</v>
      </c>
      <c r="AH367" s="81">
        <v>264034.44</v>
      </c>
    </row>
    <row r="368" spans="1:34" x14ac:dyDescent="0.25">
      <c r="A368" s="7">
        <v>123465602</v>
      </c>
      <c r="B368" s="8" t="s">
        <v>437</v>
      </c>
      <c r="C368" s="8" t="s">
        <v>94</v>
      </c>
      <c r="D368" s="27">
        <v>58624</v>
      </c>
      <c r="E368" s="29">
        <v>26091</v>
      </c>
      <c r="F368" s="72">
        <v>109093281.15000001</v>
      </c>
      <c r="G368" s="73">
        <v>71.319999999999993</v>
      </c>
      <c r="H368" s="29">
        <f t="shared" si="15"/>
        <v>89</v>
      </c>
      <c r="I368" s="38" t="str">
        <f t="array" ref="I368">H368&amp;CHOOSE(AND(H368&lt;&gt;{11,12,13})*MIN(4,MOD(H368,10))+1,"th","st","nd","rd","th")</f>
        <v>89th</v>
      </c>
      <c r="J368" s="74">
        <v>1.39</v>
      </c>
      <c r="K368" s="75">
        <v>142294616.16999999</v>
      </c>
      <c r="L368" s="113">
        <v>7995.1689999999999</v>
      </c>
      <c r="M368" s="38">
        <v>2363.518</v>
      </c>
      <c r="N368" s="72">
        <v>13736.74</v>
      </c>
      <c r="O368" s="29">
        <f t="shared" si="16"/>
        <v>65</v>
      </c>
      <c r="P368" s="38" t="str">
        <f t="array" ref="P368">O368&amp;CHOOSE(AND(O368&lt;&gt;{11,12,13})*MIN(4,MOD(O368,10))+1,"th","st","nd","rd","th")</f>
        <v>65th</v>
      </c>
      <c r="Q368" s="76">
        <v>0.92810000000000004</v>
      </c>
      <c r="R368" s="77">
        <v>1.29</v>
      </c>
      <c r="S368" s="78">
        <v>1.9199999999999998E-2</v>
      </c>
      <c r="T368" s="79">
        <v>43</v>
      </c>
      <c r="U368" s="80">
        <v>78409547</v>
      </c>
      <c r="V368" s="72">
        <v>7569.45</v>
      </c>
      <c r="W368" s="29">
        <f t="shared" si="17"/>
        <v>54</v>
      </c>
      <c r="X368" s="38" t="str">
        <f t="array" ref="X368">W368&amp;CHOOSE(AND(W368&lt;&gt;{11,12,13})*MIN(4,MOD(W368,10))+1,"th","st","nd","rd","th")</f>
        <v>54th</v>
      </c>
      <c r="Y368" s="77">
        <v>0</v>
      </c>
      <c r="Z368" s="77">
        <v>1.29</v>
      </c>
      <c r="AA368" s="81">
        <v>2850021.73</v>
      </c>
      <c r="AB368" s="82">
        <v>4119773266</v>
      </c>
      <c r="AC368" s="83">
        <v>1562077944</v>
      </c>
      <c r="AD368" s="81">
        <v>142363947.88999999</v>
      </c>
      <c r="AE368" s="81">
        <v>106216202.67</v>
      </c>
      <c r="AF368" s="81"/>
      <c r="AG368" s="81">
        <v>27056.75</v>
      </c>
      <c r="AH368" s="81">
        <v>69331.72</v>
      </c>
    </row>
    <row r="369" spans="1:34" x14ac:dyDescent="0.25">
      <c r="A369" s="7">
        <v>123465702</v>
      </c>
      <c r="B369" s="8" t="s">
        <v>442</v>
      </c>
      <c r="C369" s="8" t="s">
        <v>94</v>
      </c>
      <c r="D369" s="27">
        <v>81409</v>
      </c>
      <c r="E369" s="29">
        <v>39365</v>
      </c>
      <c r="F369" s="72">
        <v>198681419.44999999</v>
      </c>
      <c r="G369" s="73">
        <v>62</v>
      </c>
      <c r="H369" s="29">
        <f t="shared" si="15"/>
        <v>74</v>
      </c>
      <c r="I369" s="38" t="str">
        <f t="array" ref="I369">H369&amp;CHOOSE(AND(H369&lt;&gt;{11,12,13})*MIN(4,MOD(H369,10))+1,"th","st","nd","rd","th")</f>
        <v>74th</v>
      </c>
      <c r="J369" s="74">
        <v>1.21</v>
      </c>
      <c r="K369" s="75">
        <v>230113762.93000001</v>
      </c>
      <c r="L369" s="113">
        <v>12476.017</v>
      </c>
      <c r="M369" s="38">
        <v>1288.0250000000001</v>
      </c>
      <c r="N369" s="72">
        <v>16718.47</v>
      </c>
      <c r="O369" s="29">
        <f t="shared" si="16"/>
        <v>90</v>
      </c>
      <c r="P369" s="38" t="str">
        <f t="array" ref="P369">O369&amp;CHOOSE(AND(O369&lt;&gt;{11,12,13})*MIN(4,MOD(O369,10))+1,"th","st","nd","rd","th")</f>
        <v>90th</v>
      </c>
      <c r="Q369" s="76">
        <v>0.76259999999999994</v>
      </c>
      <c r="R369" s="77">
        <v>0.92</v>
      </c>
      <c r="S369" s="78">
        <v>1.34E-2</v>
      </c>
      <c r="T369" s="79">
        <v>278</v>
      </c>
      <c r="U369" s="80">
        <v>204869902</v>
      </c>
      <c r="V369" s="72">
        <v>14884.43</v>
      </c>
      <c r="W369" s="29">
        <f t="shared" si="17"/>
        <v>94</v>
      </c>
      <c r="X369" s="38" t="str">
        <f t="array" ref="X369">W369&amp;CHOOSE(AND(W369&lt;&gt;{11,12,13})*MIN(4,MOD(W369,10))+1,"th","st","nd","rd","th")</f>
        <v>94th</v>
      </c>
      <c r="Y369" s="77">
        <v>0</v>
      </c>
      <c r="Z369" s="77">
        <v>0.92</v>
      </c>
      <c r="AA369" s="81">
        <v>5175590.41</v>
      </c>
      <c r="AB369" s="82">
        <v>11131459035</v>
      </c>
      <c r="AC369" s="83">
        <v>3714186070</v>
      </c>
      <c r="AD369" s="81">
        <v>230560712.13</v>
      </c>
      <c r="AE369" s="81">
        <v>193084156.16</v>
      </c>
      <c r="AF369" s="81"/>
      <c r="AG369" s="81">
        <v>421672.88</v>
      </c>
      <c r="AH369" s="81">
        <v>446949.2</v>
      </c>
    </row>
    <row r="370" spans="1:34" x14ac:dyDescent="0.25">
      <c r="A370" s="7">
        <v>123466103</v>
      </c>
      <c r="B370" s="8" t="s">
        <v>487</v>
      </c>
      <c r="C370" s="8" t="s">
        <v>94</v>
      </c>
      <c r="D370" s="27">
        <v>98316</v>
      </c>
      <c r="E370" s="29">
        <v>12592</v>
      </c>
      <c r="F370" s="72">
        <v>81555610.019999996</v>
      </c>
      <c r="G370" s="73">
        <v>65.88</v>
      </c>
      <c r="H370" s="29">
        <f t="shared" si="15"/>
        <v>81</v>
      </c>
      <c r="I370" s="38" t="str">
        <f t="array" ref="I370">H370&amp;CHOOSE(AND(H370&lt;&gt;{11,12,13})*MIN(4,MOD(H370,10))+1,"th","st","nd","rd","th")</f>
        <v>81st</v>
      </c>
      <c r="J370" s="74">
        <v>1.28</v>
      </c>
      <c r="K370" s="75">
        <v>92061402.799999997</v>
      </c>
      <c r="L370" s="113">
        <v>5463.8019999999997</v>
      </c>
      <c r="M370" s="38">
        <v>386.61599999999999</v>
      </c>
      <c r="N370" s="72">
        <v>15735.87</v>
      </c>
      <c r="O370" s="29">
        <f t="shared" si="16"/>
        <v>84</v>
      </c>
      <c r="P370" s="38" t="str">
        <f t="array" ref="P370">O370&amp;CHOOSE(AND(O370&lt;&gt;{11,12,13})*MIN(4,MOD(O370,10))+1,"th","st","nd","rd","th")</f>
        <v>84th</v>
      </c>
      <c r="Q370" s="76">
        <v>0.81020000000000003</v>
      </c>
      <c r="R370" s="77">
        <v>1.04</v>
      </c>
      <c r="S370" s="78">
        <v>1.7399999999999999E-2</v>
      </c>
      <c r="T370" s="79">
        <v>84</v>
      </c>
      <c r="U370" s="80">
        <v>64723967</v>
      </c>
      <c r="V370" s="72">
        <v>11063.14</v>
      </c>
      <c r="W370" s="29">
        <f t="shared" si="17"/>
        <v>85</v>
      </c>
      <c r="X370" s="38" t="str">
        <f t="array" ref="X370">W370&amp;CHOOSE(AND(W370&lt;&gt;{11,12,13})*MIN(4,MOD(W370,10))+1,"th","st","nd","rd","th")</f>
        <v>85th</v>
      </c>
      <c r="Y370" s="77">
        <v>0</v>
      </c>
      <c r="Z370" s="77">
        <v>1.04</v>
      </c>
      <c r="AA370" s="81">
        <v>2055750.97</v>
      </c>
      <c r="AB370" s="82">
        <v>3246498915</v>
      </c>
      <c r="AC370" s="83">
        <v>1443643650</v>
      </c>
      <c r="AD370" s="81">
        <v>92486512.799999997</v>
      </c>
      <c r="AE370" s="81">
        <v>79450911.049999997</v>
      </c>
      <c r="AF370" s="81"/>
      <c r="AG370" s="81">
        <v>48948</v>
      </c>
      <c r="AH370" s="81">
        <v>425110</v>
      </c>
    </row>
    <row r="371" spans="1:34" x14ac:dyDescent="0.25">
      <c r="A371" s="7">
        <v>123466303</v>
      </c>
      <c r="B371" s="8" t="s">
        <v>502</v>
      </c>
      <c r="C371" s="8" t="s">
        <v>94</v>
      </c>
      <c r="D371" s="27">
        <v>72685</v>
      </c>
      <c r="E371" s="29">
        <v>7945</v>
      </c>
      <c r="F371" s="72">
        <v>44432203.210000001</v>
      </c>
      <c r="G371" s="73">
        <v>76.94</v>
      </c>
      <c r="H371" s="29">
        <f t="shared" si="15"/>
        <v>94</v>
      </c>
      <c r="I371" s="38" t="str">
        <f t="array" ref="I371">H371&amp;CHOOSE(AND(H371&lt;&gt;{11,12,13})*MIN(4,MOD(H371,10))+1,"th","st","nd","rd","th")</f>
        <v>94th</v>
      </c>
      <c r="J371" s="74">
        <v>1.5</v>
      </c>
      <c r="K371" s="75">
        <v>59123293</v>
      </c>
      <c r="L371" s="113">
        <v>3290.625</v>
      </c>
      <c r="M371" s="38">
        <v>416.79399999999998</v>
      </c>
      <c r="N371" s="72">
        <v>15947.29</v>
      </c>
      <c r="O371" s="29">
        <f t="shared" si="16"/>
        <v>86</v>
      </c>
      <c r="P371" s="38" t="str">
        <f t="array" ref="P371">O371&amp;CHOOSE(AND(O371&lt;&gt;{11,12,13})*MIN(4,MOD(O371,10))+1,"th","st","nd","rd","th")</f>
        <v>86th</v>
      </c>
      <c r="Q371" s="76">
        <v>0.7994</v>
      </c>
      <c r="R371" s="77">
        <v>1.2</v>
      </c>
      <c r="S371" s="78">
        <v>2.1499999999999998E-2</v>
      </c>
      <c r="T371" s="79">
        <v>18</v>
      </c>
      <c r="U371" s="80">
        <v>28479782</v>
      </c>
      <c r="V371" s="72">
        <v>7681.84</v>
      </c>
      <c r="W371" s="29">
        <f t="shared" si="17"/>
        <v>57</v>
      </c>
      <c r="X371" s="38" t="str">
        <f t="array" ref="X371">W371&amp;CHOOSE(AND(W371&lt;&gt;{11,12,13})*MIN(4,MOD(W371,10))+1,"th","st","nd","rd","th")</f>
        <v>57th</v>
      </c>
      <c r="Y371" s="77">
        <v>0</v>
      </c>
      <c r="Z371" s="77">
        <v>1.2</v>
      </c>
      <c r="AA371" s="81">
        <v>1613413.21</v>
      </c>
      <c r="AB371" s="82">
        <v>1467805325</v>
      </c>
      <c r="AC371" s="83">
        <v>595946981</v>
      </c>
      <c r="AD371" s="81">
        <v>59134873</v>
      </c>
      <c r="AE371" s="81">
        <v>42718159</v>
      </c>
      <c r="AF371" s="81"/>
      <c r="AG371" s="81">
        <v>100631</v>
      </c>
      <c r="AH371" s="81">
        <v>11580</v>
      </c>
    </row>
    <row r="372" spans="1:34" x14ac:dyDescent="0.25">
      <c r="A372" s="7">
        <v>123466403</v>
      </c>
      <c r="B372" s="8" t="s">
        <v>503</v>
      </c>
      <c r="C372" s="8" t="s">
        <v>94</v>
      </c>
      <c r="D372" s="27">
        <v>45634</v>
      </c>
      <c r="E372" s="29">
        <v>9333</v>
      </c>
      <c r="F372" s="72">
        <v>34530640.729999997</v>
      </c>
      <c r="G372" s="73">
        <v>81.08</v>
      </c>
      <c r="H372" s="29">
        <f t="shared" si="15"/>
        <v>96</v>
      </c>
      <c r="I372" s="38" t="str">
        <f t="array" ref="I372">H372&amp;CHOOSE(AND(H372&lt;&gt;{11,12,13})*MIN(4,MOD(H372,10))+1,"th","st","nd","rd","th")</f>
        <v>96th</v>
      </c>
      <c r="J372" s="74">
        <v>1.58</v>
      </c>
      <c r="K372" s="75">
        <v>56282846.210000001</v>
      </c>
      <c r="L372" s="113">
        <v>3380.5210000000002</v>
      </c>
      <c r="M372" s="38">
        <v>1437.1679999999999</v>
      </c>
      <c r="N372" s="72">
        <v>11682.54</v>
      </c>
      <c r="O372" s="29">
        <f t="shared" si="16"/>
        <v>27</v>
      </c>
      <c r="P372" s="38" t="str">
        <f t="array" ref="P372">O372&amp;CHOOSE(AND(O372&lt;&gt;{11,12,13})*MIN(4,MOD(O372,10))+1,"th","st","nd","rd","th")</f>
        <v>27th</v>
      </c>
      <c r="Q372" s="76">
        <v>1.0912999999999999</v>
      </c>
      <c r="R372" s="77">
        <v>1.58</v>
      </c>
      <c r="S372" s="78">
        <v>2.5100000000000001E-2</v>
      </c>
      <c r="T372" s="79">
        <v>3</v>
      </c>
      <c r="U372" s="80">
        <v>19004731</v>
      </c>
      <c r="V372" s="72">
        <v>3944.78</v>
      </c>
      <c r="W372" s="29">
        <f t="shared" si="17"/>
        <v>12</v>
      </c>
      <c r="X372" s="38" t="str">
        <f t="array" ref="X372">W372&amp;CHOOSE(AND(W372&lt;&gt;{11,12,13})*MIN(4,MOD(W372,10))+1,"th","st","nd","rd","th")</f>
        <v>12th</v>
      </c>
      <c r="Y372" s="77">
        <v>0.45</v>
      </c>
      <c r="Z372" s="77">
        <v>2.0299999999999998</v>
      </c>
      <c r="AA372" s="81">
        <v>1618434.8</v>
      </c>
      <c r="AB372" s="82">
        <v>976698058</v>
      </c>
      <c r="AC372" s="83">
        <v>400456372</v>
      </c>
      <c r="AD372" s="81">
        <v>56287976.509999998</v>
      </c>
      <c r="AE372" s="81">
        <v>32540993.52</v>
      </c>
      <c r="AF372" s="81"/>
      <c r="AG372" s="81">
        <v>371212.41</v>
      </c>
      <c r="AH372" s="81">
        <v>5130.3</v>
      </c>
    </row>
    <row r="373" spans="1:34" x14ac:dyDescent="0.25">
      <c r="A373" s="7">
        <v>123467103</v>
      </c>
      <c r="B373" s="8" t="s">
        <v>549</v>
      </c>
      <c r="C373" s="8" t="s">
        <v>94</v>
      </c>
      <c r="D373" s="27">
        <v>84051</v>
      </c>
      <c r="E373" s="29">
        <v>17362</v>
      </c>
      <c r="F373" s="72">
        <v>92190092.800000012</v>
      </c>
      <c r="G373" s="73">
        <v>63.17</v>
      </c>
      <c r="H373" s="29">
        <f t="shared" si="15"/>
        <v>77</v>
      </c>
      <c r="I373" s="38" t="str">
        <f t="array" ref="I373">H373&amp;CHOOSE(AND(H373&lt;&gt;{11,12,13})*MIN(4,MOD(H373,10))+1,"th","st","nd","rd","th")</f>
        <v>77th</v>
      </c>
      <c r="J373" s="74">
        <v>1.23</v>
      </c>
      <c r="K373" s="75">
        <v>114068767.48</v>
      </c>
      <c r="L373" s="113">
        <v>6608.933</v>
      </c>
      <c r="M373" s="38">
        <v>567.39800000000002</v>
      </c>
      <c r="N373" s="72">
        <v>15895.14</v>
      </c>
      <c r="O373" s="29">
        <f t="shared" si="16"/>
        <v>86</v>
      </c>
      <c r="P373" s="38" t="str">
        <f t="array" ref="P373">O373&amp;CHOOSE(AND(O373&lt;&gt;{11,12,13})*MIN(4,MOD(O373,10))+1,"th","st","nd","rd","th")</f>
        <v>86th</v>
      </c>
      <c r="Q373" s="76">
        <v>0.80210000000000004</v>
      </c>
      <c r="R373" s="77">
        <v>0.99</v>
      </c>
      <c r="S373" s="78">
        <v>1.52E-2</v>
      </c>
      <c r="T373" s="79">
        <v>172</v>
      </c>
      <c r="U373" s="80">
        <v>83800326</v>
      </c>
      <c r="V373" s="72">
        <v>11677.32</v>
      </c>
      <c r="W373" s="29">
        <f t="shared" si="17"/>
        <v>87</v>
      </c>
      <c r="X373" s="38" t="str">
        <f t="array" ref="X373">W373&amp;CHOOSE(AND(W373&lt;&gt;{11,12,13})*MIN(4,MOD(W373,10))+1,"th","st","nd","rd","th")</f>
        <v>87th</v>
      </c>
      <c r="Y373" s="77">
        <v>0</v>
      </c>
      <c r="Z373" s="77">
        <v>0.99</v>
      </c>
      <c r="AA373" s="81">
        <v>2209903.08</v>
      </c>
      <c r="AB373" s="82">
        <v>4277858800</v>
      </c>
      <c r="AC373" s="83">
        <v>1794628574</v>
      </c>
      <c r="AD373" s="81">
        <v>114521273.91</v>
      </c>
      <c r="AE373" s="81">
        <v>89268304.790000007</v>
      </c>
      <c r="AF373" s="81"/>
      <c r="AG373" s="81">
        <v>711884.93</v>
      </c>
      <c r="AH373" s="81">
        <v>452506.43</v>
      </c>
    </row>
    <row r="374" spans="1:34" x14ac:dyDescent="0.25">
      <c r="A374" s="7">
        <v>123467203</v>
      </c>
      <c r="B374" s="8" t="s">
        <v>571</v>
      </c>
      <c r="C374" s="8" t="s">
        <v>94</v>
      </c>
      <c r="D374" s="27">
        <v>91623</v>
      </c>
      <c r="E374" s="29">
        <v>7382</v>
      </c>
      <c r="F374" s="72">
        <v>45405116.489999995</v>
      </c>
      <c r="G374" s="73">
        <v>67.13</v>
      </c>
      <c r="H374" s="29">
        <f t="shared" si="15"/>
        <v>83</v>
      </c>
      <c r="I374" s="38" t="str">
        <f t="array" ref="I374">H374&amp;CHOOSE(AND(H374&lt;&gt;{11,12,13})*MIN(4,MOD(H374,10))+1,"th","st","nd","rd","th")</f>
        <v>83rd</v>
      </c>
      <c r="J374" s="74">
        <v>1.31</v>
      </c>
      <c r="K374" s="75">
        <v>47952958.68</v>
      </c>
      <c r="L374" s="113">
        <v>2514.9679999999998</v>
      </c>
      <c r="M374" s="38">
        <v>108.239</v>
      </c>
      <c r="N374" s="72">
        <v>18280.28</v>
      </c>
      <c r="O374" s="29">
        <f t="shared" si="16"/>
        <v>94</v>
      </c>
      <c r="P374" s="38" t="str">
        <f t="array" ref="P374">O374&amp;CHOOSE(AND(O374&lt;&gt;{11,12,13})*MIN(4,MOD(O374,10))+1,"th","st","nd","rd","th")</f>
        <v>94th</v>
      </c>
      <c r="Q374" s="76">
        <v>0.69740000000000002</v>
      </c>
      <c r="R374" s="77">
        <v>0.91</v>
      </c>
      <c r="S374" s="78">
        <v>1.4500000000000001E-2</v>
      </c>
      <c r="T374" s="79">
        <v>211</v>
      </c>
      <c r="U374" s="80">
        <v>43075796</v>
      </c>
      <c r="V374" s="72">
        <v>16421.04</v>
      </c>
      <c r="W374" s="29">
        <f t="shared" si="17"/>
        <v>96</v>
      </c>
      <c r="X374" s="38" t="str">
        <f t="array" ref="X374">W374&amp;CHOOSE(AND(W374&lt;&gt;{11,12,13})*MIN(4,MOD(W374,10))+1,"th","st","nd","rd","th")</f>
        <v>96th</v>
      </c>
      <c r="Y374" s="77">
        <v>0</v>
      </c>
      <c r="Z374" s="77">
        <v>0.91</v>
      </c>
      <c r="AA374" s="81">
        <v>1859538.97</v>
      </c>
      <c r="AB374" s="82">
        <v>2227799800</v>
      </c>
      <c r="AC374" s="83">
        <v>893634716</v>
      </c>
      <c r="AD374" s="81">
        <v>47954380.229999997</v>
      </c>
      <c r="AE374" s="81">
        <v>43520830.799999997</v>
      </c>
      <c r="AF374" s="81"/>
      <c r="AG374" s="81">
        <v>24746.720000000001</v>
      </c>
      <c r="AH374" s="81">
        <v>1421.55</v>
      </c>
    </row>
    <row r="375" spans="1:34" x14ac:dyDescent="0.25">
      <c r="A375" s="7">
        <v>123467303</v>
      </c>
      <c r="B375" s="8" t="s">
        <v>572</v>
      </c>
      <c r="C375" s="8" t="s">
        <v>94</v>
      </c>
      <c r="D375" s="27">
        <v>91046</v>
      </c>
      <c r="E375" s="29">
        <v>18877</v>
      </c>
      <c r="F375" s="72">
        <v>118088023.00999999</v>
      </c>
      <c r="G375" s="73">
        <v>68.709999999999994</v>
      </c>
      <c r="H375" s="29">
        <f t="shared" si="15"/>
        <v>86</v>
      </c>
      <c r="I375" s="38" t="str">
        <f t="array" ref="I375">H375&amp;CHOOSE(AND(H375&lt;&gt;{11,12,13})*MIN(4,MOD(H375,10))+1,"th","st","nd","rd","th")</f>
        <v>86th</v>
      </c>
      <c r="J375" s="74">
        <v>1.34</v>
      </c>
      <c r="K375" s="75">
        <v>137137211.91999999</v>
      </c>
      <c r="L375" s="113">
        <v>8005.223</v>
      </c>
      <c r="M375" s="38">
        <v>452.77699999999999</v>
      </c>
      <c r="N375" s="72">
        <v>16213.91</v>
      </c>
      <c r="O375" s="29">
        <f t="shared" si="16"/>
        <v>88</v>
      </c>
      <c r="P375" s="38" t="str">
        <f t="array" ref="P375">O375&amp;CHOOSE(AND(O375&lt;&gt;{11,12,13})*MIN(4,MOD(O375,10))+1,"th","st","nd","rd","th")</f>
        <v>88th</v>
      </c>
      <c r="Q375" s="76">
        <v>0.7863</v>
      </c>
      <c r="R375" s="77">
        <v>1.05</v>
      </c>
      <c r="S375" s="78">
        <v>1.41E-2</v>
      </c>
      <c r="T375" s="79">
        <v>235</v>
      </c>
      <c r="U375" s="80">
        <v>115425425</v>
      </c>
      <c r="V375" s="72">
        <v>13646.89</v>
      </c>
      <c r="W375" s="29">
        <f t="shared" si="17"/>
        <v>93</v>
      </c>
      <c r="X375" s="38" t="str">
        <f t="array" ref="X375">W375&amp;CHOOSE(AND(W375&lt;&gt;{11,12,13})*MIN(4,MOD(W375,10))+1,"th","st","nd","rd","th")</f>
        <v>93rd</v>
      </c>
      <c r="Y375" s="77">
        <v>0</v>
      </c>
      <c r="Z375" s="77">
        <v>1.05</v>
      </c>
      <c r="AA375" s="81">
        <v>2447212.69</v>
      </c>
      <c r="AB375" s="82">
        <v>6262874276</v>
      </c>
      <c r="AC375" s="83">
        <v>2101286961</v>
      </c>
      <c r="AD375" s="81">
        <v>137179120.28</v>
      </c>
      <c r="AE375" s="81">
        <v>115392665.56999999</v>
      </c>
      <c r="AF375" s="81">
        <v>64000</v>
      </c>
      <c r="AG375" s="81">
        <v>184144.75</v>
      </c>
      <c r="AH375" s="81">
        <v>41908.36</v>
      </c>
    </row>
    <row r="376" spans="1:34" x14ac:dyDescent="0.25">
      <c r="A376" s="7">
        <v>123468303</v>
      </c>
      <c r="B376" s="8" t="s">
        <v>606</v>
      </c>
      <c r="C376" s="8" t="s">
        <v>94</v>
      </c>
      <c r="D376" s="27">
        <v>114755</v>
      </c>
      <c r="E376" s="29">
        <v>9344</v>
      </c>
      <c r="F376" s="72">
        <v>81020832.019999981</v>
      </c>
      <c r="G376" s="73">
        <v>75.56</v>
      </c>
      <c r="H376" s="29">
        <f t="shared" si="15"/>
        <v>93</v>
      </c>
      <c r="I376" s="38" t="str">
        <f t="array" ref="I376">H376&amp;CHOOSE(AND(H376&lt;&gt;{11,12,13})*MIN(4,MOD(H376,10))+1,"th","st","nd","rd","th")</f>
        <v>93rd</v>
      </c>
      <c r="J376" s="74">
        <v>1.47</v>
      </c>
      <c r="K376" s="75">
        <v>82687501.650000006</v>
      </c>
      <c r="L376" s="113">
        <v>4134.93</v>
      </c>
      <c r="M376" s="38">
        <v>173.81800000000001</v>
      </c>
      <c r="N376" s="72">
        <v>19190.61</v>
      </c>
      <c r="O376" s="29">
        <f t="shared" si="16"/>
        <v>97</v>
      </c>
      <c r="P376" s="38" t="str">
        <f t="array" ref="P376">O376&amp;CHOOSE(AND(O376&lt;&gt;{11,12,13})*MIN(4,MOD(O376,10))+1,"th","st","nd","rd","th")</f>
        <v>97th</v>
      </c>
      <c r="Q376" s="76">
        <v>0.6643</v>
      </c>
      <c r="R376" s="77">
        <v>0.98</v>
      </c>
      <c r="S376" s="78">
        <v>1.67E-2</v>
      </c>
      <c r="T376" s="79">
        <v>118</v>
      </c>
      <c r="U376" s="80">
        <v>66924418</v>
      </c>
      <c r="V376" s="72">
        <v>15532.22</v>
      </c>
      <c r="W376" s="29">
        <f t="shared" si="17"/>
        <v>95</v>
      </c>
      <c r="X376" s="38" t="str">
        <f t="array" ref="X376">W376&amp;CHOOSE(AND(W376&lt;&gt;{11,12,13})*MIN(4,MOD(W376,10))+1,"th","st","nd","rd","th")</f>
        <v>95th</v>
      </c>
      <c r="Y376" s="77">
        <v>0</v>
      </c>
      <c r="Z376" s="77">
        <v>0.98</v>
      </c>
      <c r="AA376" s="81">
        <v>2449042.5699999998</v>
      </c>
      <c r="AB376" s="82">
        <v>3444673554</v>
      </c>
      <c r="AC376" s="83">
        <v>1404921921</v>
      </c>
      <c r="AD376" s="81">
        <v>82740186.939999998</v>
      </c>
      <c r="AE376" s="81">
        <v>78330744.989999995</v>
      </c>
      <c r="AF376" s="81"/>
      <c r="AG376" s="81">
        <v>241044.46</v>
      </c>
      <c r="AH376" s="81">
        <v>52685.29</v>
      </c>
    </row>
    <row r="377" spans="1:34" x14ac:dyDescent="0.25">
      <c r="A377" s="7">
        <v>123468402</v>
      </c>
      <c r="B377" s="8" t="s">
        <v>607</v>
      </c>
      <c r="C377" s="8" t="s">
        <v>94</v>
      </c>
      <c r="D377" s="27">
        <v>85391</v>
      </c>
      <c r="E377" s="29">
        <v>14826</v>
      </c>
      <c r="F377" s="72">
        <v>81521381.079999998</v>
      </c>
      <c r="G377" s="73">
        <v>64.39</v>
      </c>
      <c r="H377" s="29">
        <f t="shared" si="15"/>
        <v>79</v>
      </c>
      <c r="I377" s="38" t="str">
        <f t="array" ref="I377">H377&amp;CHOOSE(AND(H377&lt;&gt;{11,12,13})*MIN(4,MOD(H377,10))+1,"th","st","nd","rd","th")</f>
        <v>79th</v>
      </c>
      <c r="J377" s="74">
        <v>1.25</v>
      </c>
      <c r="K377" s="75">
        <v>85958146.650000006</v>
      </c>
      <c r="L377" s="113">
        <v>3931.1210000000001</v>
      </c>
      <c r="M377" s="38">
        <v>429.99</v>
      </c>
      <c r="N377" s="72">
        <v>19710.150000000001</v>
      </c>
      <c r="O377" s="29">
        <f t="shared" si="16"/>
        <v>97</v>
      </c>
      <c r="P377" s="38" t="str">
        <f t="array" ref="P377">O377&amp;CHOOSE(AND(O377&lt;&gt;{11,12,13})*MIN(4,MOD(O377,10))+1,"th","st","nd","rd","th")</f>
        <v>97th</v>
      </c>
      <c r="Q377" s="76">
        <v>0.64680000000000004</v>
      </c>
      <c r="R377" s="77">
        <v>0.81</v>
      </c>
      <c r="S377" s="78">
        <v>1.04E-2</v>
      </c>
      <c r="T377" s="79">
        <v>446</v>
      </c>
      <c r="U377" s="80">
        <v>108532977</v>
      </c>
      <c r="V377" s="72">
        <v>24886.54</v>
      </c>
      <c r="W377" s="29">
        <f t="shared" si="17"/>
        <v>99</v>
      </c>
      <c r="X377" s="38" t="str">
        <f t="array" ref="X377">W377&amp;CHOOSE(AND(W377&lt;&gt;{11,12,13})*MIN(4,MOD(W377,10))+1,"th","st","nd","rd","th")</f>
        <v>99th</v>
      </c>
      <c r="Y377" s="77">
        <v>0</v>
      </c>
      <c r="Z377" s="77">
        <v>0.81</v>
      </c>
      <c r="AA377" s="81">
        <v>611363.98</v>
      </c>
      <c r="AB377" s="82">
        <v>6279062927</v>
      </c>
      <c r="AC377" s="83">
        <v>1585645538</v>
      </c>
      <c r="AD377" s="81">
        <v>85968091.650000006</v>
      </c>
      <c r="AE377" s="81">
        <v>80560226.640000001</v>
      </c>
      <c r="AF377" s="81"/>
      <c r="AG377" s="81">
        <v>349790.46</v>
      </c>
      <c r="AH377" s="81">
        <v>9945</v>
      </c>
    </row>
    <row r="378" spans="1:34" x14ac:dyDescent="0.25">
      <c r="A378" s="7">
        <v>123468503</v>
      </c>
      <c r="B378" s="8" t="s">
        <v>608</v>
      </c>
      <c r="C378" s="8" t="s">
        <v>94</v>
      </c>
      <c r="D378" s="27">
        <v>67228</v>
      </c>
      <c r="E378" s="29">
        <v>9643</v>
      </c>
      <c r="F378" s="72">
        <v>49682434.859999999</v>
      </c>
      <c r="G378" s="73">
        <v>76.64</v>
      </c>
      <c r="H378" s="29">
        <f t="shared" si="15"/>
        <v>94</v>
      </c>
      <c r="I378" s="38" t="str">
        <f t="array" ref="I378">H378&amp;CHOOSE(AND(H378&lt;&gt;{11,12,13})*MIN(4,MOD(H378,10))+1,"th","st","nd","rd","th")</f>
        <v>94th</v>
      </c>
      <c r="J378" s="74">
        <v>1.49</v>
      </c>
      <c r="K378" s="75">
        <v>56021137.810000002</v>
      </c>
      <c r="L378" s="113">
        <v>3170.252</v>
      </c>
      <c r="M378" s="38">
        <v>357.46699999999998</v>
      </c>
      <c r="N378" s="72">
        <v>15880.27</v>
      </c>
      <c r="O378" s="29">
        <f t="shared" si="16"/>
        <v>85</v>
      </c>
      <c r="P378" s="38" t="str">
        <f t="array" ref="P378">O378&amp;CHOOSE(AND(O378&lt;&gt;{11,12,13})*MIN(4,MOD(O378,10))+1,"th","st","nd","rd","th")</f>
        <v>85th</v>
      </c>
      <c r="Q378" s="76">
        <v>0.80279999999999996</v>
      </c>
      <c r="R378" s="77">
        <v>1.2</v>
      </c>
      <c r="S378" s="78">
        <v>1.6199999999999999E-2</v>
      </c>
      <c r="T378" s="79">
        <v>135</v>
      </c>
      <c r="U378" s="80">
        <v>42401951</v>
      </c>
      <c r="V378" s="72">
        <v>12019.65</v>
      </c>
      <c r="W378" s="29">
        <f t="shared" si="17"/>
        <v>89</v>
      </c>
      <c r="X378" s="38" t="str">
        <f t="array" ref="X378">W378&amp;CHOOSE(AND(W378&lt;&gt;{11,12,13})*MIN(4,MOD(W378,10))+1,"th","st","nd","rd","th")</f>
        <v>89th</v>
      </c>
      <c r="Y378" s="77">
        <v>0</v>
      </c>
      <c r="Z378" s="77">
        <v>1.2</v>
      </c>
      <c r="AA378" s="81">
        <v>1299852.98</v>
      </c>
      <c r="AB378" s="82">
        <v>2282904345</v>
      </c>
      <c r="AC378" s="83">
        <v>789700815</v>
      </c>
      <c r="AD378" s="81">
        <v>56100332.109999999</v>
      </c>
      <c r="AE378" s="81">
        <v>48253128.130000003</v>
      </c>
      <c r="AF378" s="81"/>
      <c r="AG378" s="81">
        <v>129453.75</v>
      </c>
      <c r="AH378" s="81">
        <v>79194.3</v>
      </c>
    </row>
    <row r="379" spans="1:34" x14ac:dyDescent="0.25">
      <c r="A379" s="7">
        <v>123468603</v>
      </c>
      <c r="B379" s="8" t="s">
        <v>609</v>
      </c>
      <c r="C379" s="8" t="s">
        <v>94</v>
      </c>
      <c r="D379" s="27">
        <v>71230</v>
      </c>
      <c r="E379" s="29">
        <v>8887</v>
      </c>
      <c r="F379" s="72">
        <v>40127381.420000002</v>
      </c>
      <c r="G379" s="73">
        <v>63.39</v>
      </c>
      <c r="H379" s="29">
        <f t="shared" si="15"/>
        <v>77</v>
      </c>
      <c r="I379" s="38" t="str">
        <f t="array" ref="I379">H379&amp;CHOOSE(AND(H379&lt;&gt;{11,12,13})*MIN(4,MOD(H379,10))+1,"th","st","nd","rd","th")</f>
        <v>77th</v>
      </c>
      <c r="J379" s="74">
        <v>1.24</v>
      </c>
      <c r="K379" s="75">
        <v>52863222.810000002</v>
      </c>
      <c r="L379" s="113">
        <v>3377.3649999999998</v>
      </c>
      <c r="M379" s="38">
        <v>308.02</v>
      </c>
      <c r="N379" s="72">
        <v>14344.02</v>
      </c>
      <c r="O379" s="29">
        <f t="shared" si="16"/>
        <v>73</v>
      </c>
      <c r="P379" s="38" t="str">
        <f t="array" ref="P379">O379&amp;CHOOSE(AND(O379&lt;&gt;{11,12,13})*MIN(4,MOD(O379,10))+1,"th","st","nd","rd","th")</f>
        <v>73rd</v>
      </c>
      <c r="Q379" s="76">
        <v>0.88880000000000003</v>
      </c>
      <c r="R379" s="77">
        <v>1.1000000000000001</v>
      </c>
      <c r="S379" s="78">
        <v>1.61E-2</v>
      </c>
      <c r="T379" s="79">
        <v>141</v>
      </c>
      <c r="U379" s="80">
        <v>34479307</v>
      </c>
      <c r="V379" s="72">
        <v>9355.69</v>
      </c>
      <c r="W379" s="29">
        <f t="shared" si="17"/>
        <v>74</v>
      </c>
      <c r="X379" s="38" t="str">
        <f t="array" ref="X379">W379&amp;CHOOSE(AND(W379&lt;&gt;{11,12,13})*MIN(4,MOD(W379,10))+1,"th","st","nd","rd","th")</f>
        <v>74th</v>
      </c>
      <c r="Y379" s="77">
        <v>0</v>
      </c>
      <c r="Z379" s="77">
        <v>1.1000000000000001</v>
      </c>
      <c r="AA379" s="81">
        <v>1148596.8799999999</v>
      </c>
      <c r="AB379" s="82">
        <v>1815778668</v>
      </c>
      <c r="AC379" s="83">
        <v>682721840</v>
      </c>
      <c r="AD379" s="81">
        <v>52864812.810000002</v>
      </c>
      <c r="AE379" s="81">
        <v>38953255.390000001</v>
      </c>
      <c r="AF379" s="81"/>
      <c r="AG379" s="81">
        <v>25529.15</v>
      </c>
      <c r="AH379" s="81">
        <v>1590</v>
      </c>
    </row>
    <row r="380" spans="1:34" x14ac:dyDescent="0.25">
      <c r="A380" s="7">
        <v>123469303</v>
      </c>
      <c r="B380" s="8" t="s">
        <v>650</v>
      </c>
      <c r="C380" s="8" t="s">
        <v>94</v>
      </c>
      <c r="D380" s="27">
        <v>100466</v>
      </c>
      <c r="E380" s="29">
        <v>14352</v>
      </c>
      <c r="F380" s="72">
        <v>81939824.640000001</v>
      </c>
      <c r="G380" s="73">
        <v>56.83</v>
      </c>
      <c r="H380" s="29">
        <f t="shared" si="15"/>
        <v>64</v>
      </c>
      <c r="I380" s="38" t="str">
        <f t="array" ref="I380">H380&amp;CHOOSE(AND(H380&lt;&gt;{11,12,13})*MIN(4,MOD(H380,10))+1,"th","st","nd","rd","th")</f>
        <v>64th</v>
      </c>
      <c r="J380" s="74">
        <v>1.1100000000000001</v>
      </c>
      <c r="K380" s="75">
        <v>96781334.200000003</v>
      </c>
      <c r="L380" s="113">
        <v>4642.0469999999996</v>
      </c>
      <c r="M380" s="38">
        <v>408.7</v>
      </c>
      <c r="N380" s="72">
        <v>19161.79</v>
      </c>
      <c r="O380" s="29">
        <f t="shared" si="16"/>
        <v>97</v>
      </c>
      <c r="P380" s="38" t="str">
        <f t="array" ref="P380">O380&amp;CHOOSE(AND(O380&lt;&gt;{11,12,13})*MIN(4,MOD(O380,10))+1,"th","st","nd","rd","th")</f>
        <v>97th</v>
      </c>
      <c r="Q380" s="76">
        <v>0.6653</v>
      </c>
      <c r="R380" s="77">
        <v>0.74</v>
      </c>
      <c r="S380" s="78">
        <v>0.01</v>
      </c>
      <c r="T380" s="79">
        <v>461</v>
      </c>
      <c r="U380" s="80">
        <v>113027347</v>
      </c>
      <c r="V380" s="72">
        <v>22378.34</v>
      </c>
      <c r="W380" s="29">
        <f t="shared" si="17"/>
        <v>98</v>
      </c>
      <c r="X380" s="38" t="str">
        <f t="array" ref="X380">W380&amp;CHOOSE(AND(W380&lt;&gt;{11,12,13})*MIN(4,MOD(W380,10))+1,"th","st","nd","rd","th")</f>
        <v>98th</v>
      </c>
      <c r="Y380" s="77">
        <v>0</v>
      </c>
      <c r="Z380" s="77">
        <v>0.74</v>
      </c>
      <c r="AA380" s="81">
        <v>3264147.12</v>
      </c>
      <c r="AB380" s="82">
        <v>5601009123</v>
      </c>
      <c r="AC380" s="83">
        <v>2589378364</v>
      </c>
      <c r="AD380" s="81">
        <v>96870955.629999995</v>
      </c>
      <c r="AE380" s="81">
        <v>78675677.519999996</v>
      </c>
      <c r="AF380" s="81"/>
      <c r="AG380" s="81"/>
      <c r="AH380" s="81">
        <v>89621.43</v>
      </c>
    </row>
    <row r="381" spans="1:34" x14ac:dyDescent="0.25">
      <c r="A381" s="7">
        <v>116471803</v>
      </c>
      <c r="B381" s="8" t="s">
        <v>251</v>
      </c>
      <c r="C381" s="8" t="s">
        <v>252</v>
      </c>
      <c r="D381" s="27">
        <v>55433</v>
      </c>
      <c r="E381" s="29">
        <v>7868</v>
      </c>
      <c r="F381" s="72">
        <v>21951766.969999999</v>
      </c>
      <c r="G381" s="73">
        <v>50.33</v>
      </c>
      <c r="H381" s="29">
        <f t="shared" si="15"/>
        <v>47</v>
      </c>
      <c r="I381" s="38" t="str">
        <f t="array" ref="I381">H381&amp;CHOOSE(AND(H381&lt;&gt;{11,12,13})*MIN(4,MOD(H381,10))+1,"th","st","nd","rd","th")</f>
        <v>47th</v>
      </c>
      <c r="J381" s="74">
        <v>0.98</v>
      </c>
      <c r="K381" s="75">
        <v>36612276.210000001</v>
      </c>
      <c r="L381" s="113">
        <v>2438.8449999999998</v>
      </c>
      <c r="M381" s="38">
        <v>332.25900000000001</v>
      </c>
      <c r="N381" s="72">
        <v>13212.16</v>
      </c>
      <c r="O381" s="29">
        <f t="shared" si="16"/>
        <v>58</v>
      </c>
      <c r="P381" s="38" t="str">
        <f t="array" ref="P381">O381&amp;CHOOSE(AND(O381&lt;&gt;{11,12,13})*MIN(4,MOD(O381,10))+1,"th","st","nd","rd","th")</f>
        <v>58th</v>
      </c>
      <c r="Q381" s="76">
        <v>0.96489999999999998</v>
      </c>
      <c r="R381" s="77">
        <v>0.95</v>
      </c>
      <c r="S381" s="78">
        <v>1.0800000000000001E-2</v>
      </c>
      <c r="T381" s="79">
        <v>429</v>
      </c>
      <c r="U381" s="80">
        <v>28163814</v>
      </c>
      <c r="V381" s="72">
        <v>10163.39</v>
      </c>
      <c r="W381" s="29">
        <f t="shared" si="17"/>
        <v>79</v>
      </c>
      <c r="X381" s="38" t="str">
        <f t="array" ref="X381">W381&amp;CHOOSE(AND(W381&lt;&gt;{11,12,13})*MIN(4,MOD(W381,10))+1,"th","st","nd","rd","th")</f>
        <v>79th</v>
      </c>
      <c r="Y381" s="77">
        <v>0</v>
      </c>
      <c r="Z381" s="77">
        <v>0.95</v>
      </c>
      <c r="AA381" s="81">
        <v>555501.38</v>
      </c>
      <c r="AB381" s="82">
        <v>1444788965</v>
      </c>
      <c r="AC381" s="83">
        <v>596067142</v>
      </c>
      <c r="AD381" s="81">
        <v>36670412.75</v>
      </c>
      <c r="AE381" s="81">
        <v>21274250.579999998</v>
      </c>
      <c r="AF381" s="81"/>
      <c r="AG381" s="81">
        <v>122015.01</v>
      </c>
      <c r="AH381" s="81">
        <v>58136.54</v>
      </c>
    </row>
    <row r="382" spans="1:34" x14ac:dyDescent="0.25">
      <c r="A382" s="7">
        <v>120480803</v>
      </c>
      <c r="B382" s="8" t="s">
        <v>128</v>
      </c>
      <c r="C382" s="8" t="s">
        <v>129</v>
      </c>
      <c r="D382" s="27">
        <v>62277</v>
      </c>
      <c r="E382" s="29">
        <v>8687</v>
      </c>
      <c r="F382" s="72">
        <v>35053386.270000003</v>
      </c>
      <c r="G382" s="73">
        <v>64.790000000000006</v>
      </c>
      <c r="H382" s="29">
        <f t="shared" si="15"/>
        <v>80</v>
      </c>
      <c r="I382" s="38" t="str">
        <f t="array" ref="I382">H382&amp;CHOOSE(AND(H382&lt;&gt;{11,12,13})*MIN(4,MOD(H382,10))+1,"th","st","nd","rd","th")</f>
        <v>80th</v>
      </c>
      <c r="J382" s="74">
        <v>1.26</v>
      </c>
      <c r="K382" s="75">
        <v>51666027.700000003</v>
      </c>
      <c r="L382" s="113">
        <v>3076.53</v>
      </c>
      <c r="M382" s="38">
        <v>390.84399999999999</v>
      </c>
      <c r="N382" s="72">
        <v>14900.62</v>
      </c>
      <c r="O382" s="29">
        <f t="shared" si="16"/>
        <v>79</v>
      </c>
      <c r="P382" s="38" t="str">
        <f t="array" ref="P382">O382&amp;CHOOSE(AND(O382&lt;&gt;{11,12,13})*MIN(4,MOD(O382,10))+1,"th","st","nd","rd","th")</f>
        <v>79th</v>
      </c>
      <c r="Q382" s="76">
        <v>0.85560000000000003</v>
      </c>
      <c r="R382" s="77">
        <v>1.08</v>
      </c>
      <c r="S382" s="78">
        <v>1.7100000000000001E-2</v>
      </c>
      <c r="T382" s="79">
        <v>96</v>
      </c>
      <c r="U382" s="80">
        <v>28269855</v>
      </c>
      <c r="V382" s="72">
        <v>8153.1</v>
      </c>
      <c r="W382" s="29">
        <f t="shared" si="17"/>
        <v>62</v>
      </c>
      <c r="X382" s="38" t="str">
        <f t="array" ref="X382">W382&amp;CHOOSE(AND(W382&lt;&gt;{11,12,13})*MIN(4,MOD(W382,10))+1,"th","st","nd","rd","th")</f>
        <v>62nd</v>
      </c>
      <c r="Y382" s="77">
        <v>0</v>
      </c>
      <c r="Z382" s="77">
        <v>1.08</v>
      </c>
      <c r="AA382" s="81">
        <v>1718508.88</v>
      </c>
      <c r="AB382" s="82">
        <v>1505750623</v>
      </c>
      <c r="AC382" s="83">
        <v>542789585</v>
      </c>
      <c r="AD382" s="81">
        <v>51667198.700000003</v>
      </c>
      <c r="AE382" s="81">
        <v>33312912.440000001</v>
      </c>
      <c r="AF382" s="81"/>
      <c r="AG382" s="81">
        <v>21964.95</v>
      </c>
      <c r="AH382" s="81">
        <v>1171</v>
      </c>
    </row>
    <row r="383" spans="1:34" x14ac:dyDescent="0.25">
      <c r="A383" s="7">
        <v>120481002</v>
      </c>
      <c r="B383" s="8" t="s">
        <v>148</v>
      </c>
      <c r="C383" s="8" t="s">
        <v>129</v>
      </c>
      <c r="D383" s="27">
        <v>59648</v>
      </c>
      <c r="E383" s="29">
        <v>44985</v>
      </c>
      <c r="F383" s="72">
        <v>191623837.94000003</v>
      </c>
      <c r="G383" s="73">
        <v>71.41</v>
      </c>
      <c r="H383" s="29">
        <f t="shared" si="15"/>
        <v>90</v>
      </c>
      <c r="I383" s="38" t="str">
        <f t="array" ref="I383">H383&amp;CHOOSE(AND(H383&lt;&gt;{11,12,13})*MIN(4,MOD(H383,10))+1,"th","st","nd","rd","th")</f>
        <v>90th</v>
      </c>
      <c r="J383" s="74">
        <v>1.39</v>
      </c>
      <c r="K383" s="75">
        <v>241628694.80000001</v>
      </c>
      <c r="L383" s="113">
        <v>15868.956</v>
      </c>
      <c r="M383" s="38">
        <v>3443.3069999999998</v>
      </c>
      <c r="N383" s="72">
        <v>12511.67</v>
      </c>
      <c r="O383" s="29">
        <f t="shared" si="16"/>
        <v>45</v>
      </c>
      <c r="P383" s="38" t="str">
        <f t="array" ref="P383">O383&amp;CHOOSE(AND(O383&lt;&gt;{11,12,13})*MIN(4,MOD(O383,10))+1,"th","st","nd","rd","th")</f>
        <v>45th</v>
      </c>
      <c r="Q383" s="76">
        <v>1.0189999999999999</v>
      </c>
      <c r="R383" s="77">
        <v>1.39</v>
      </c>
      <c r="S383" s="78">
        <v>1.6E-2</v>
      </c>
      <c r="T383" s="79">
        <v>149</v>
      </c>
      <c r="U383" s="80">
        <v>165359289</v>
      </c>
      <c r="V383" s="72">
        <v>8562.4</v>
      </c>
      <c r="W383" s="29">
        <f t="shared" si="17"/>
        <v>66</v>
      </c>
      <c r="X383" s="38" t="str">
        <f t="array" ref="X383">W383&amp;CHOOSE(AND(W383&lt;&gt;{11,12,13})*MIN(4,MOD(W383,10))+1,"th","st","nd","rd","th")</f>
        <v>66th</v>
      </c>
      <c r="Y383" s="77">
        <v>0</v>
      </c>
      <c r="Z383" s="77">
        <v>1.39</v>
      </c>
      <c r="AA383" s="81">
        <v>4744397.59</v>
      </c>
      <c r="AB383" s="82">
        <v>8887921077</v>
      </c>
      <c r="AC383" s="83">
        <v>3094636092</v>
      </c>
      <c r="AD383" s="81">
        <v>241957577.03</v>
      </c>
      <c r="AE383" s="81">
        <v>186679858.33000001</v>
      </c>
      <c r="AF383" s="81">
        <v>50250</v>
      </c>
      <c r="AG383" s="81">
        <v>149332.01999999999</v>
      </c>
      <c r="AH383" s="81">
        <v>328882.23</v>
      </c>
    </row>
    <row r="384" spans="1:34" x14ac:dyDescent="0.25">
      <c r="A384" s="7">
        <v>120483302</v>
      </c>
      <c r="B384" s="8" t="s">
        <v>274</v>
      </c>
      <c r="C384" s="8" t="s">
        <v>129</v>
      </c>
      <c r="D384" s="27">
        <v>65239</v>
      </c>
      <c r="E384" s="29">
        <v>24084</v>
      </c>
      <c r="F384" s="72">
        <v>111406122</v>
      </c>
      <c r="G384" s="73">
        <v>70.900000000000006</v>
      </c>
      <c r="H384" s="29">
        <f t="shared" si="15"/>
        <v>89</v>
      </c>
      <c r="I384" s="38" t="str">
        <f t="array" ref="I384">H384&amp;CHOOSE(AND(H384&lt;&gt;{11,12,13})*MIN(4,MOD(H384,10))+1,"th","st","nd","rd","th")</f>
        <v>89th</v>
      </c>
      <c r="J384" s="74">
        <v>1.38</v>
      </c>
      <c r="K384" s="75">
        <v>142358421.88</v>
      </c>
      <c r="L384" s="113">
        <v>9372.9599999999991</v>
      </c>
      <c r="M384" s="38">
        <v>1640.288</v>
      </c>
      <c r="N384" s="72">
        <v>12926.11</v>
      </c>
      <c r="O384" s="29">
        <f t="shared" si="16"/>
        <v>53</v>
      </c>
      <c r="P384" s="38" t="str">
        <f t="array" ref="P384">O384&amp;CHOOSE(AND(O384&lt;&gt;{11,12,13})*MIN(4,MOD(O384,10))+1,"th","st","nd","rd","th")</f>
        <v>53rd</v>
      </c>
      <c r="Q384" s="76">
        <v>0.98629999999999995</v>
      </c>
      <c r="R384" s="77">
        <v>1.36</v>
      </c>
      <c r="S384" s="78">
        <v>1.8599999999999998E-2</v>
      </c>
      <c r="T384" s="79">
        <v>52</v>
      </c>
      <c r="U384" s="80">
        <v>82703086</v>
      </c>
      <c r="V384" s="72">
        <v>7509.42</v>
      </c>
      <c r="W384" s="29">
        <f t="shared" si="17"/>
        <v>54</v>
      </c>
      <c r="X384" s="38" t="str">
        <f t="array" ref="X384">W384&amp;CHOOSE(AND(W384&lt;&gt;{11,12,13})*MIN(4,MOD(W384,10))+1,"th","st","nd","rd","th")</f>
        <v>54th</v>
      </c>
      <c r="Y384" s="77">
        <v>0</v>
      </c>
      <c r="Z384" s="77">
        <v>1.36</v>
      </c>
      <c r="AA384" s="81">
        <v>3298908.2</v>
      </c>
      <c r="AB384" s="82">
        <v>4197825156</v>
      </c>
      <c r="AC384" s="83">
        <v>1795152116</v>
      </c>
      <c r="AD384" s="81">
        <v>142429439.27000001</v>
      </c>
      <c r="AE384" s="81">
        <v>107953058.81999999</v>
      </c>
      <c r="AF384" s="81"/>
      <c r="AG384" s="81">
        <v>154154.98000000001</v>
      </c>
      <c r="AH384" s="81">
        <v>71017.39</v>
      </c>
    </row>
    <row r="385" spans="1:34" x14ac:dyDescent="0.25">
      <c r="A385" s="7">
        <v>120484803</v>
      </c>
      <c r="B385" s="8" t="s">
        <v>429</v>
      </c>
      <c r="C385" s="8" t="s">
        <v>129</v>
      </c>
      <c r="D385" s="27">
        <v>79769</v>
      </c>
      <c r="E385" s="29">
        <v>10454</v>
      </c>
      <c r="F385" s="72">
        <v>64643928.68</v>
      </c>
      <c r="G385" s="73">
        <v>77.52</v>
      </c>
      <c r="H385" s="29">
        <f t="shared" si="15"/>
        <v>95</v>
      </c>
      <c r="I385" s="38" t="str">
        <f t="array" ref="I385">H385&amp;CHOOSE(AND(H385&lt;&gt;{11,12,13})*MIN(4,MOD(H385,10))+1,"th","st","nd","rd","th")</f>
        <v>95th</v>
      </c>
      <c r="J385" s="74">
        <v>1.51</v>
      </c>
      <c r="K385" s="75">
        <v>76327784.959999993</v>
      </c>
      <c r="L385" s="113">
        <v>4906.8230000000003</v>
      </c>
      <c r="M385" s="38">
        <v>396.55399999999997</v>
      </c>
      <c r="N385" s="72">
        <v>14392.3</v>
      </c>
      <c r="O385" s="29">
        <f t="shared" si="16"/>
        <v>74</v>
      </c>
      <c r="P385" s="38" t="str">
        <f t="array" ref="P385">O385&amp;CHOOSE(AND(O385&lt;&gt;{11,12,13})*MIN(4,MOD(O385,10))+1,"th","st","nd","rd","th")</f>
        <v>74th</v>
      </c>
      <c r="Q385" s="76">
        <v>0.88580000000000003</v>
      </c>
      <c r="R385" s="77">
        <v>1.34</v>
      </c>
      <c r="S385" s="78">
        <v>1.6199999999999999E-2</v>
      </c>
      <c r="T385" s="79">
        <v>135</v>
      </c>
      <c r="U385" s="80">
        <v>55117523</v>
      </c>
      <c r="V385" s="72">
        <v>10392.91</v>
      </c>
      <c r="W385" s="29">
        <f t="shared" si="17"/>
        <v>81</v>
      </c>
      <c r="X385" s="38" t="str">
        <f t="array" ref="X385">W385&amp;CHOOSE(AND(W385&lt;&gt;{11,12,13})*MIN(4,MOD(W385,10))+1,"th","st","nd","rd","th")</f>
        <v>81st</v>
      </c>
      <c r="Y385" s="77">
        <v>0</v>
      </c>
      <c r="Z385" s="77">
        <v>1.34</v>
      </c>
      <c r="AA385" s="81">
        <v>1598230.05</v>
      </c>
      <c r="AB385" s="82">
        <v>3036890125</v>
      </c>
      <c r="AC385" s="83">
        <v>957133255</v>
      </c>
      <c r="AD385" s="81">
        <v>76388280.730000004</v>
      </c>
      <c r="AE385" s="81">
        <v>62939808.710000001</v>
      </c>
      <c r="AF385" s="81"/>
      <c r="AG385" s="81">
        <v>105889.92</v>
      </c>
      <c r="AH385" s="81">
        <v>60495.77</v>
      </c>
    </row>
    <row r="386" spans="1:34" x14ac:dyDescent="0.25">
      <c r="A386" s="7">
        <v>120484903</v>
      </c>
      <c r="B386" s="8" t="s">
        <v>446</v>
      </c>
      <c r="C386" s="8" t="s">
        <v>129</v>
      </c>
      <c r="D386" s="27">
        <v>66370</v>
      </c>
      <c r="E386" s="29">
        <v>16592</v>
      </c>
      <c r="F386" s="72">
        <v>68750988.970000014</v>
      </c>
      <c r="G386" s="73">
        <v>62.43</v>
      </c>
      <c r="H386" s="29">
        <f t="shared" si="15"/>
        <v>75</v>
      </c>
      <c r="I386" s="38" t="str">
        <f t="array" ref="I386">H386&amp;CHOOSE(AND(H386&lt;&gt;{11,12,13})*MIN(4,MOD(H386,10))+1,"th","st","nd","rd","th")</f>
        <v>75th</v>
      </c>
      <c r="J386" s="74">
        <v>1.22</v>
      </c>
      <c r="K386" s="75">
        <v>93052931.849999994</v>
      </c>
      <c r="L386" s="113">
        <v>5823.6279999999997</v>
      </c>
      <c r="M386" s="38">
        <v>566.16300000000001</v>
      </c>
      <c r="N386" s="72">
        <v>14562.75</v>
      </c>
      <c r="O386" s="29">
        <f t="shared" si="16"/>
        <v>76</v>
      </c>
      <c r="P386" s="38" t="str">
        <f t="array" ref="P386">O386&amp;CHOOSE(AND(O386&lt;&gt;{11,12,13})*MIN(4,MOD(O386,10))+1,"th","st","nd","rd","th")</f>
        <v>76th</v>
      </c>
      <c r="Q386" s="76">
        <v>0.87549999999999994</v>
      </c>
      <c r="R386" s="77">
        <v>1.07</v>
      </c>
      <c r="S386" s="78">
        <v>1.61E-2</v>
      </c>
      <c r="T386" s="79">
        <v>141</v>
      </c>
      <c r="U386" s="80">
        <v>58919220</v>
      </c>
      <c r="V386" s="72">
        <v>9220.84</v>
      </c>
      <c r="W386" s="29">
        <f t="shared" si="17"/>
        <v>73</v>
      </c>
      <c r="X386" s="38" t="str">
        <f t="array" ref="X386">W386&amp;CHOOSE(AND(W386&lt;&gt;{11,12,13})*MIN(4,MOD(W386,10))+1,"th","st","nd","rd","th")</f>
        <v>73rd</v>
      </c>
      <c r="Y386" s="77">
        <v>0</v>
      </c>
      <c r="Z386" s="77">
        <v>1.07</v>
      </c>
      <c r="AA386" s="81">
        <v>1467218.79</v>
      </c>
      <c r="AB386" s="82">
        <v>3064522045</v>
      </c>
      <c r="AC386" s="83">
        <v>1204986631</v>
      </c>
      <c r="AD386" s="81">
        <v>93171920.099999994</v>
      </c>
      <c r="AE386" s="81">
        <v>67216405.760000005</v>
      </c>
      <c r="AF386" s="81"/>
      <c r="AG386" s="81">
        <v>67364.42</v>
      </c>
      <c r="AH386" s="81">
        <v>118988.25</v>
      </c>
    </row>
    <row r="387" spans="1:34" x14ac:dyDescent="0.25">
      <c r="A387" s="7">
        <v>120485603</v>
      </c>
      <c r="B387" s="8" t="s">
        <v>475</v>
      </c>
      <c r="C387" s="8" t="s">
        <v>129</v>
      </c>
      <c r="D387" s="27">
        <v>53986</v>
      </c>
      <c r="E387" s="29">
        <v>5209</v>
      </c>
      <c r="F387" s="72">
        <v>19373171.460000001</v>
      </c>
      <c r="G387" s="73">
        <v>68.89</v>
      </c>
      <c r="H387" s="29">
        <f t="shared" ref="H387:H450" si="18">ROUND(_xlfn.PERCENTRANK.EXC(G$2:G$501,G387)*100,0)</f>
        <v>86</v>
      </c>
      <c r="I387" s="38" t="str">
        <f t="array" ref="I387">H387&amp;CHOOSE(AND(H387&lt;&gt;{11,12,13})*MIN(4,MOD(H387,10))+1,"th","st","nd","rd","th")</f>
        <v>86th</v>
      </c>
      <c r="J387" s="74">
        <v>1.34</v>
      </c>
      <c r="K387" s="75">
        <v>27741224.93</v>
      </c>
      <c r="L387" s="113">
        <v>1698.1980000000001</v>
      </c>
      <c r="M387" s="38">
        <v>139.97200000000001</v>
      </c>
      <c r="N387" s="72">
        <v>15091.76</v>
      </c>
      <c r="O387" s="29">
        <f t="shared" ref="O387:O450" si="19">ROUND(_xlfn.PERCENTRANK.EXC(N$2:N$501,N387)*100,0)</f>
        <v>81</v>
      </c>
      <c r="P387" s="38" t="str">
        <f t="array" ref="P387">O387&amp;CHOOSE(AND(O387&lt;&gt;{11,12,13})*MIN(4,MOD(O387,10))+1,"th","st","nd","rd","th")</f>
        <v>81st</v>
      </c>
      <c r="Q387" s="76">
        <v>0.8448</v>
      </c>
      <c r="R387" s="77">
        <v>1.1299999999999999</v>
      </c>
      <c r="S387" s="78">
        <v>1.7000000000000001E-2</v>
      </c>
      <c r="T387" s="79">
        <v>104</v>
      </c>
      <c r="U387" s="80">
        <v>15698027</v>
      </c>
      <c r="V387" s="72">
        <v>8540.0300000000007</v>
      </c>
      <c r="W387" s="29">
        <f t="shared" ref="W387:W450" si="20">ROUND(_xlfn.PERCENTRANK.EXC(V$2:V$501,V387)*100,0)</f>
        <v>66</v>
      </c>
      <c r="X387" s="38" t="str">
        <f t="array" ref="X387">W387&amp;CHOOSE(AND(W387&lt;&gt;{11,12,13})*MIN(4,MOD(W387,10))+1,"th","st","nd","rd","th")</f>
        <v>66th</v>
      </c>
      <c r="Y387" s="77">
        <v>0</v>
      </c>
      <c r="Z387" s="77">
        <v>1.1299999999999999</v>
      </c>
      <c r="AA387" s="81">
        <v>695855.8</v>
      </c>
      <c r="AB387" s="82">
        <v>846751073</v>
      </c>
      <c r="AC387" s="83">
        <v>290787090</v>
      </c>
      <c r="AD387" s="81">
        <v>27744601.010000002</v>
      </c>
      <c r="AE387" s="81">
        <v>18671716.309999999</v>
      </c>
      <c r="AF387" s="81"/>
      <c r="AG387" s="81">
        <v>5599.35</v>
      </c>
      <c r="AH387" s="81">
        <v>3376.08</v>
      </c>
    </row>
    <row r="388" spans="1:34" x14ac:dyDescent="0.25">
      <c r="A388" s="7">
        <v>120486003</v>
      </c>
      <c r="B388" s="8" t="s">
        <v>528</v>
      </c>
      <c r="C388" s="8" t="s">
        <v>129</v>
      </c>
      <c r="D388" s="27">
        <v>70750</v>
      </c>
      <c r="E388" s="29">
        <v>6478</v>
      </c>
      <c r="F388" s="72">
        <v>35871691.739999995</v>
      </c>
      <c r="G388" s="73">
        <v>78.27</v>
      </c>
      <c r="H388" s="29">
        <f t="shared" si="18"/>
        <v>95</v>
      </c>
      <c r="I388" s="38" t="str">
        <f t="array" ref="I388">H388&amp;CHOOSE(AND(H388&lt;&gt;{11,12,13})*MIN(4,MOD(H388,10))+1,"th","st","nd","rd","th")</f>
        <v>95th</v>
      </c>
      <c r="J388" s="74">
        <v>1.53</v>
      </c>
      <c r="K388" s="75">
        <v>42863072.619999997</v>
      </c>
      <c r="L388" s="113">
        <v>2290.0140000000001</v>
      </c>
      <c r="M388" s="38">
        <v>236.28299999999999</v>
      </c>
      <c r="N388" s="72">
        <v>16966.759999999998</v>
      </c>
      <c r="O388" s="29">
        <f t="shared" si="19"/>
        <v>90</v>
      </c>
      <c r="P388" s="38" t="str">
        <f t="array" ref="P388">O388&amp;CHOOSE(AND(O388&lt;&gt;{11,12,13})*MIN(4,MOD(O388,10))+1,"th","st","nd","rd","th")</f>
        <v>90th</v>
      </c>
      <c r="Q388" s="76">
        <v>0.75139999999999996</v>
      </c>
      <c r="R388" s="77">
        <v>1.1499999999999999</v>
      </c>
      <c r="S388" s="78">
        <v>1.54E-2</v>
      </c>
      <c r="T388" s="79">
        <v>165</v>
      </c>
      <c r="U388" s="80">
        <v>32215892</v>
      </c>
      <c r="V388" s="72">
        <v>12752.22</v>
      </c>
      <c r="W388" s="29">
        <f t="shared" si="20"/>
        <v>91</v>
      </c>
      <c r="X388" s="38" t="str">
        <f t="array" ref="X388">W388&amp;CHOOSE(AND(W388&lt;&gt;{11,12,13})*MIN(4,MOD(W388,10))+1,"th","st","nd","rd","th")</f>
        <v>91st</v>
      </c>
      <c r="Y388" s="77">
        <v>0</v>
      </c>
      <c r="Z388" s="77">
        <v>1.1499999999999999</v>
      </c>
      <c r="AA388" s="81">
        <v>936404.72</v>
      </c>
      <c r="AB388" s="82">
        <v>1627212582</v>
      </c>
      <c r="AC388" s="83">
        <v>707272313</v>
      </c>
      <c r="AD388" s="81">
        <v>42911621.689999998</v>
      </c>
      <c r="AE388" s="81">
        <v>34923293.399999999</v>
      </c>
      <c r="AF388" s="81"/>
      <c r="AG388" s="81">
        <v>11993.62</v>
      </c>
      <c r="AH388" s="81">
        <v>48549.07</v>
      </c>
    </row>
    <row r="389" spans="1:34" x14ac:dyDescent="0.25">
      <c r="A389" s="7">
        <v>120488603</v>
      </c>
      <c r="B389" s="8" t="s">
        <v>648</v>
      </c>
      <c r="C389" s="8" t="s">
        <v>129</v>
      </c>
      <c r="D389" s="27">
        <v>66733</v>
      </c>
      <c r="E389" s="29">
        <v>5989</v>
      </c>
      <c r="F389" s="72">
        <v>26699134.419999998</v>
      </c>
      <c r="G389" s="73">
        <v>66.8</v>
      </c>
      <c r="H389" s="29">
        <f t="shared" si="18"/>
        <v>83</v>
      </c>
      <c r="I389" s="38" t="str">
        <f t="array" ref="I389">H389&amp;CHOOSE(AND(H389&lt;&gt;{11,12,13})*MIN(4,MOD(H389,10))+1,"th","st","nd","rd","th")</f>
        <v>83rd</v>
      </c>
      <c r="J389" s="74">
        <v>1.3</v>
      </c>
      <c r="K389" s="75">
        <v>34222180.520000003</v>
      </c>
      <c r="L389" s="113">
        <v>2391.7179999999998</v>
      </c>
      <c r="M389" s="38">
        <v>423.709</v>
      </c>
      <c r="N389" s="72">
        <v>12155.24</v>
      </c>
      <c r="O389" s="29">
        <f t="shared" si="19"/>
        <v>38</v>
      </c>
      <c r="P389" s="38" t="str">
        <f t="array" ref="P389">O389&amp;CHOOSE(AND(O389&lt;&gt;{11,12,13})*MIN(4,MOD(O389,10))+1,"th","st","nd","rd","th")</f>
        <v>38th</v>
      </c>
      <c r="Q389" s="76">
        <v>1.0488999999999999</v>
      </c>
      <c r="R389" s="77">
        <v>1.3</v>
      </c>
      <c r="S389" s="78">
        <v>1.83E-2</v>
      </c>
      <c r="T389" s="79">
        <v>59</v>
      </c>
      <c r="U389" s="80">
        <v>20169329</v>
      </c>
      <c r="V389" s="72">
        <v>7163.86</v>
      </c>
      <c r="W389" s="29">
        <f t="shared" si="20"/>
        <v>50</v>
      </c>
      <c r="X389" s="38" t="str">
        <f t="array" ref="X389">W389&amp;CHOOSE(AND(W389&lt;&gt;{11,12,13})*MIN(4,MOD(W389,10))+1,"th","st","nd","rd","th")</f>
        <v>50th</v>
      </c>
      <c r="Y389" s="77">
        <v>0</v>
      </c>
      <c r="Z389" s="77">
        <v>1.3</v>
      </c>
      <c r="AA389" s="81">
        <v>981236.24</v>
      </c>
      <c r="AB389" s="82">
        <v>1118725155</v>
      </c>
      <c r="AC389" s="83">
        <v>342820394</v>
      </c>
      <c r="AD389" s="81">
        <v>34262906.450000003</v>
      </c>
      <c r="AE389" s="81">
        <v>25703821.07</v>
      </c>
      <c r="AF389" s="81"/>
      <c r="AG389" s="81">
        <v>14077.11</v>
      </c>
      <c r="AH389" s="81">
        <v>40725.93</v>
      </c>
    </row>
    <row r="390" spans="1:34" x14ac:dyDescent="0.25">
      <c r="A390" s="7">
        <v>116493503</v>
      </c>
      <c r="B390" s="8" t="s">
        <v>380</v>
      </c>
      <c r="C390" s="8" t="s">
        <v>381</v>
      </c>
      <c r="D390" s="27">
        <v>55148</v>
      </c>
      <c r="E390" s="29">
        <v>3435</v>
      </c>
      <c r="F390" s="72">
        <v>8068746.1299999999</v>
      </c>
      <c r="G390" s="73">
        <v>42.59</v>
      </c>
      <c r="H390" s="29">
        <f t="shared" si="18"/>
        <v>31</v>
      </c>
      <c r="I390" s="38" t="str">
        <f t="array" ref="I390">H390&amp;CHOOSE(AND(H390&lt;&gt;{11,12,13})*MIN(4,MOD(H390,10))+1,"th","st","nd","rd","th")</f>
        <v>31st</v>
      </c>
      <c r="J390" s="74">
        <v>0.83</v>
      </c>
      <c r="K390" s="75">
        <v>17652545.039999999</v>
      </c>
      <c r="L390" s="113">
        <v>1152.44</v>
      </c>
      <c r="M390" s="38">
        <v>353.93</v>
      </c>
      <c r="N390" s="72">
        <v>11718.6</v>
      </c>
      <c r="O390" s="29">
        <f t="shared" si="19"/>
        <v>28</v>
      </c>
      <c r="P390" s="38" t="str">
        <f t="array" ref="P390">O390&amp;CHOOSE(AND(O390&lt;&gt;{11,12,13})*MIN(4,MOD(O390,10))+1,"th","st","nd","rd","th")</f>
        <v>28th</v>
      </c>
      <c r="Q390" s="76">
        <v>1.0879000000000001</v>
      </c>
      <c r="R390" s="77">
        <v>0.83</v>
      </c>
      <c r="S390" s="78">
        <v>1.3899999999999999E-2</v>
      </c>
      <c r="T390" s="79">
        <v>244</v>
      </c>
      <c r="U390" s="80">
        <v>8035956</v>
      </c>
      <c r="V390" s="72">
        <v>5334.65</v>
      </c>
      <c r="W390" s="29">
        <f t="shared" si="20"/>
        <v>26</v>
      </c>
      <c r="X390" s="38" t="str">
        <f t="array" ref="X390">W390&amp;CHOOSE(AND(W390&lt;&gt;{11,12,13})*MIN(4,MOD(W390,10))+1,"th","st","nd","rd","th")</f>
        <v>26th</v>
      </c>
      <c r="Y390" s="77">
        <v>0.25</v>
      </c>
      <c r="Z390" s="77">
        <v>1.08</v>
      </c>
      <c r="AA390" s="81">
        <v>343938.91</v>
      </c>
      <c r="AB390" s="82">
        <v>405221977</v>
      </c>
      <c r="AC390" s="83">
        <v>177093689</v>
      </c>
      <c r="AD390" s="81">
        <v>17652545.039999999</v>
      </c>
      <c r="AE390" s="81">
        <v>7698736.7599999998</v>
      </c>
      <c r="AF390" s="81">
        <v>19774.05</v>
      </c>
      <c r="AG390" s="81">
        <v>6296.41</v>
      </c>
      <c r="AH390" s="81"/>
    </row>
    <row r="391" spans="1:34" x14ac:dyDescent="0.25">
      <c r="A391" s="7">
        <v>116495003</v>
      </c>
      <c r="B391" s="8" t="s">
        <v>410</v>
      </c>
      <c r="C391" s="8" t="s">
        <v>381</v>
      </c>
      <c r="D391" s="27">
        <v>48341</v>
      </c>
      <c r="E391" s="29">
        <v>6886</v>
      </c>
      <c r="F391" s="72">
        <v>15442155.51</v>
      </c>
      <c r="G391" s="73">
        <v>46.39</v>
      </c>
      <c r="H391" s="29">
        <f t="shared" si="18"/>
        <v>39</v>
      </c>
      <c r="I391" s="38" t="str">
        <f t="array" ref="I391">H391&amp;CHOOSE(AND(H391&lt;&gt;{11,12,13})*MIN(4,MOD(H391,10))+1,"th","st","nd","rd","th")</f>
        <v>39th</v>
      </c>
      <c r="J391" s="74">
        <v>0.9</v>
      </c>
      <c r="K391" s="75">
        <v>31327454.010000002</v>
      </c>
      <c r="L391" s="113">
        <v>2075.4830000000002</v>
      </c>
      <c r="M391" s="38">
        <v>364.93900000000002</v>
      </c>
      <c r="N391" s="72">
        <v>12836.9</v>
      </c>
      <c r="O391" s="29">
        <f t="shared" si="19"/>
        <v>52</v>
      </c>
      <c r="P391" s="38" t="str">
        <f t="array" ref="P391">O391&amp;CHOOSE(AND(O391&lt;&gt;{11,12,13})*MIN(4,MOD(O391,10))+1,"th","st","nd","rd","th")</f>
        <v>52nd</v>
      </c>
      <c r="Q391" s="76">
        <v>0.99319999999999997</v>
      </c>
      <c r="R391" s="77">
        <v>0.89</v>
      </c>
      <c r="S391" s="78">
        <v>1.37E-2</v>
      </c>
      <c r="T391" s="79">
        <v>254</v>
      </c>
      <c r="U391" s="80">
        <v>15544696</v>
      </c>
      <c r="V391" s="72">
        <v>6369.68</v>
      </c>
      <c r="W391" s="29">
        <f t="shared" si="20"/>
        <v>40</v>
      </c>
      <c r="X391" s="38" t="str">
        <f t="array" ref="X391">W391&amp;CHOOSE(AND(W391&lt;&gt;{11,12,13})*MIN(4,MOD(W391,10))+1,"th","st","nd","rd","th")</f>
        <v>40th</v>
      </c>
      <c r="Y391" s="77">
        <v>0.11</v>
      </c>
      <c r="Z391" s="77">
        <v>1</v>
      </c>
      <c r="AA391" s="81">
        <v>615218.78</v>
      </c>
      <c r="AB391" s="82">
        <v>824545414</v>
      </c>
      <c r="AC391" s="83">
        <v>301881811</v>
      </c>
      <c r="AD391" s="81">
        <v>31357110.489999998</v>
      </c>
      <c r="AE391" s="81">
        <v>14807488.99</v>
      </c>
      <c r="AF391" s="81"/>
      <c r="AG391" s="81">
        <v>19447.740000000002</v>
      </c>
      <c r="AH391" s="81">
        <v>29656.48</v>
      </c>
    </row>
    <row r="392" spans="1:34" x14ac:dyDescent="0.25">
      <c r="A392" s="7">
        <v>116495103</v>
      </c>
      <c r="B392" s="8" t="s">
        <v>422</v>
      </c>
      <c r="C392" s="8" t="s">
        <v>381</v>
      </c>
      <c r="D392" s="27">
        <v>34610</v>
      </c>
      <c r="E392" s="29">
        <v>5749</v>
      </c>
      <c r="F392" s="72">
        <v>4821717.2</v>
      </c>
      <c r="G392" s="73">
        <v>24.23</v>
      </c>
      <c r="H392" s="29">
        <f t="shared" si="18"/>
        <v>1</v>
      </c>
      <c r="I392" s="38" t="str">
        <f t="array" ref="I392">H392&amp;CHOOSE(AND(H392&lt;&gt;{11,12,13})*MIN(4,MOD(H392,10))+1,"th","st","nd","rd","th")</f>
        <v>1st</v>
      </c>
      <c r="J392" s="74">
        <v>0.47</v>
      </c>
      <c r="K392" s="75">
        <v>17920931.260000002</v>
      </c>
      <c r="L392" s="113">
        <v>1516.98</v>
      </c>
      <c r="M392" s="38">
        <v>596.97699999999998</v>
      </c>
      <c r="N392" s="72">
        <v>8477.43</v>
      </c>
      <c r="O392" s="29">
        <f t="shared" si="19"/>
        <v>0</v>
      </c>
      <c r="P392" s="38" t="str">
        <f t="array" ref="P392">O392&amp;CHOOSE(AND(O392&lt;&gt;{11,12,13})*MIN(4,MOD(O392,10))+1,"th","st","nd","rd","th")</f>
        <v>0th</v>
      </c>
      <c r="Q392" s="76">
        <v>1.5039</v>
      </c>
      <c r="R392" s="77">
        <v>0.47</v>
      </c>
      <c r="S392" s="78">
        <v>1.12E-2</v>
      </c>
      <c r="T392" s="79">
        <v>409</v>
      </c>
      <c r="U392" s="80">
        <v>5940255</v>
      </c>
      <c r="V392" s="72">
        <v>2810.02</v>
      </c>
      <c r="W392" s="29">
        <f t="shared" si="20"/>
        <v>4</v>
      </c>
      <c r="X392" s="38" t="str">
        <f t="array" ref="X392">W392&amp;CHOOSE(AND(W392&lt;&gt;{11,12,13})*MIN(4,MOD(W392,10))+1,"th","st","nd","rd","th")</f>
        <v>4th</v>
      </c>
      <c r="Y392" s="77">
        <v>0.61</v>
      </c>
      <c r="Z392" s="77">
        <v>1.08</v>
      </c>
      <c r="AA392" s="81">
        <v>223255.43</v>
      </c>
      <c r="AB392" s="82">
        <v>253617756</v>
      </c>
      <c r="AC392" s="83">
        <v>176835480</v>
      </c>
      <c r="AD392" s="81">
        <v>17930182.829999998</v>
      </c>
      <c r="AE392" s="81">
        <v>4578665.4800000004</v>
      </c>
      <c r="AF392" s="81"/>
      <c r="AG392" s="81">
        <v>19796.29</v>
      </c>
      <c r="AH392" s="81">
        <v>9251.57</v>
      </c>
    </row>
    <row r="393" spans="1:34" x14ac:dyDescent="0.25">
      <c r="A393" s="7">
        <v>116496503</v>
      </c>
      <c r="B393" s="8" t="s">
        <v>537</v>
      </c>
      <c r="C393" s="8" t="s">
        <v>381</v>
      </c>
      <c r="D393" s="27">
        <v>39438</v>
      </c>
      <c r="E393" s="29">
        <v>8269</v>
      </c>
      <c r="F393" s="72">
        <v>6119132.1799999997</v>
      </c>
      <c r="G393" s="73">
        <v>18.760000000000002</v>
      </c>
      <c r="H393" s="29">
        <f t="shared" si="18"/>
        <v>0</v>
      </c>
      <c r="I393" s="38" t="str">
        <f t="array" ref="I393">H393&amp;CHOOSE(AND(H393&lt;&gt;{11,12,13})*MIN(4,MOD(H393,10))+1,"th","st","nd","rd","th")</f>
        <v>0th</v>
      </c>
      <c r="J393" s="74">
        <v>0.37</v>
      </c>
      <c r="K393" s="75">
        <v>28188962.140000001</v>
      </c>
      <c r="L393" s="113">
        <v>2323.3910000000001</v>
      </c>
      <c r="M393" s="38">
        <v>513.779</v>
      </c>
      <c r="N393" s="72">
        <v>9935.59</v>
      </c>
      <c r="O393" s="29">
        <f t="shared" si="19"/>
        <v>5</v>
      </c>
      <c r="P393" s="38" t="str">
        <f t="array" ref="P393">O393&amp;CHOOSE(AND(O393&lt;&gt;{11,12,13})*MIN(4,MOD(O393,10))+1,"th","st","nd","rd","th")</f>
        <v>5th</v>
      </c>
      <c r="Q393" s="76">
        <v>1.2831999999999999</v>
      </c>
      <c r="R393" s="77">
        <v>0.37</v>
      </c>
      <c r="S393" s="78">
        <v>8.6999999999999994E-3</v>
      </c>
      <c r="T393" s="79">
        <v>485</v>
      </c>
      <c r="U393" s="80">
        <v>9687982</v>
      </c>
      <c r="V393" s="72">
        <v>3414.66</v>
      </c>
      <c r="W393" s="29">
        <f t="shared" si="20"/>
        <v>7</v>
      </c>
      <c r="X393" s="38" t="str">
        <f t="array" ref="X393">W393&amp;CHOOSE(AND(W393&lt;&gt;{11,12,13})*MIN(4,MOD(W393,10))+1,"th","st","nd","rd","th")</f>
        <v>7th</v>
      </c>
      <c r="Y393" s="77">
        <v>0.52</v>
      </c>
      <c r="Z393" s="77">
        <v>0.89</v>
      </c>
      <c r="AA393" s="81">
        <v>351729.26</v>
      </c>
      <c r="AB393" s="82">
        <v>433400079</v>
      </c>
      <c r="AC393" s="83">
        <v>268627570</v>
      </c>
      <c r="AD393" s="81">
        <v>28273284.170000002</v>
      </c>
      <c r="AE393" s="81">
        <v>5759721.3899999997</v>
      </c>
      <c r="AF393" s="81"/>
      <c r="AG393" s="81">
        <v>7681.53</v>
      </c>
      <c r="AH393" s="81">
        <v>84322.03</v>
      </c>
    </row>
    <row r="394" spans="1:34" x14ac:dyDescent="0.25">
      <c r="A394" s="7">
        <v>116496603</v>
      </c>
      <c r="B394" s="8" t="s">
        <v>543</v>
      </c>
      <c r="C394" s="8" t="s">
        <v>381</v>
      </c>
      <c r="D394" s="27">
        <v>47016</v>
      </c>
      <c r="E394" s="29">
        <v>9413</v>
      </c>
      <c r="F394" s="72">
        <v>20974824.500000004</v>
      </c>
      <c r="G394" s="73">
        <v>47.39</v>
      </c>
      <c r="H394" s="29">
        <f t="shared" si="18"/>
        <v>41</v>
      </c>
      <c r="I394" s="38" t="str">
        <f t="array" ref="I394">H394&amp;CHOOSE(AND(H394&lt;&gt;{11,12,13})*MIN(4,MOD(H394,10))+1,"th","st","nd","rd","th")</f>
        <v>41st</v>
      </c>
      <c r="J394" s="74">
        <v>0.92</v>
      </c>
      <c r="K394" s="75">
        <v>43530104.880000003</v>
      </c>
      <c r="L394" s="113">
        <v>3025.174</v>
      </c>
      <c r="M394" s="38">
        <v>604.76400000000001</v>
      </c>
      <c r="N394" s="72">
        <v>11991.97</v>
      </c>
      <c r="O394" s="29">
        <f t="shared" si="19"/>
        <v>34</v>
      </c>
      <c r="P394" s="38" t="str">
        <f t="array" ref="P394">O394&amp;CHOOSE(AND(O394&lt;&gt;{11,12,13})*MIN(4,MOD(O394,10))+1,"th","st","nd","rd","th")</f>
        <v>34th</v>
      </c>
      <c r="Q394" s="76">
        <v>1.0630999999999999</v>
      </c>
      <c r="R394" s="77">
        <v>0.92</v>
      </c>
      <c r="S394" s="78">
        <v>1.5699999999999999E-2</v>
      </c>
      <c r="T394" s="79">
        <v>154</v>
      </c>
      <c r="U394" s="80">
        <v>18387595</v>
      </c>
      <c r="V394" s="72">
        <v>5065.54</v>
      </c>
      <c r="W394" s="29">
        <f t="shared" si="20"/>
        <v>22</v>
      </c>
      <c r="X394" s="38" t="str">
        <f t="array" ref="X394">W394&amp;CHOOSE(AND(W394&lt;&gt;{11,12,13})*MIN(4,MOD(W394,10))+1,"th","st","nd","rd","th")</f>
        <v>22nd</v>
      </c>
      <c r="Y394" s="77">
        <v>0.28999999999999998</v>
      </c>
      <c r="Z394" s="77">
        <v>1.21</v>
      </c>
      <c r="AA394" s="81">
        <v>898599.92</v>
      </c>
      <c r="AB394" s="82">
        <v>911115364</v>
      </c>
      <c r="AC394" s="83">
        <v>421319043</v>
      </c>
      <c r="AD394" s="81">
        <v>43699073.240000002</v>
      </c>
      <c r="AE394" s="81">
        <v>20060255.620000001</v>
      </c>
      <c r="AF394" s="81"/>
      <c r="AG394" s="81">
        <v>15968.96</v>
      </c>
      <c r="AH394" s="81">
        <v>168968.36</v>
      </c>
    </row>
    <row r="395" spans="1:34" x14ac:dyDescent="0.25">
      <c r="A395" s="7">
        <v>116498003</v>
      </c>
      <c r="B395" s="8" t="s">
        <v>617</v>
      </c>
      <c r="C395" s="8" t="s">
        <v>381</v>
      </c>
      <c r="D395" s="27">
        <v>52692</v>
      </c>
      <c r="E395" s="29">
        <v>5437</v>
      </c>
      <c r="F395" s="72">
        <v>12119260.17</v>
      </c>
      <c r="G395" s="73">
        <v>42.3</v>
      </c>
      <c r="H395" s="29">
        <f t="shared" si="18"/>
        <v>30</v>
      </c>
      <c r="I395" s="38" t="str">
        <f t="array" ref="I395">H395&amp;CHOOSE(AND(H395&lt;&gt;{11,12,13})*MIN(4,MOD(H395,10))+1,"th","st","nd","rd","th")</f>
        <v>30th</v>
      </c>
      <c r="J395" s="74">
        <v>0.82</v>
      </c>
      <c r="K395" s="75">
        <v>19598245.640000001</v>
      </c>
      <c r="L395" s="113">
        <v>1546.703</v>
      </c>
      <c r="M395" s="38">
        <v>261.94099999999997</v>
      </c>
      <c r="N395" s="72">
        <v>10835.88</v>
      </c>
      <c r="O395" s="29">
        <f t="shared" si="19"/>
        <v>12</v>
      </c>
      <c r="P395" s="38" t="str">
        <f t="array" ref="P395">O395&amp;CHOOSE(AND(O395&lt;&gt;{11,12,13})*MIN(4,MOD(O395,10))+1,"th","st","nd","rd","th")</f>
        <v>12th</v>
      </c>
      <c r="Q395" s="76">
        <v>1.1766000000000001</v>
      </c>
      <c r="R395" s="77">
        <v>0.82</v>
      </c>
      <c r="S395" s="78">
        <v>1.2699999999999999E-2</v>
      </c>
      <c r="T395" s="79">
        <v>330</v>
      </c>
      <c r="U395" s="80">
        <v>13205388</v>
      </c>
      <c r="V395" s="72">
        <v>7301.26</v>
      </c>
      <c r="W395" s="29">
        <f t="shared" si="20"/>
        <v>51</v>
      </c>
      <c r="X395" s="38" t="str">
        <f t="array" ref="X395">W395&amp;CHOOSE(AND(W395&lt;&gt;{11,12,13})*MIN(4,MOD(W395,10))+1,"th","st","nd","rd","th")</f>
        <v>51st</v>
      </c>
      <c r="Y395" s="77">
        <v>0</v>
      </c>
      <c r="Z395" s="77">
        <v>0.82</v>
      </c>
      <c r="AA395" s="81">
        <v>398143.42</v>
      </c>
      <c r="AB395" s="82">
        <v>698767231</v>
      </c>
      <c r="AC395" s="83">
        <v>258144923</v>
      </c>
      <c r="AD395" s="81">
        <v>19737619.260000002</v>
      </c>
      <c r="AE395" s="81">
        <v>11708093</v>
      </c>
      <c r="AF395" s="81"/>
      <c r="AG395" s="81">
        <v>13023.75</v>
      </c>
      <c r="AH395" s="81">
        <v>139373.62</v>
      </c>
    </row>
    <row r="396" spans="1:34" x14ac:dyDescent="0.25">
      <c r="A396" s="7">
        <v>115503004</v>
      </c>
      <c r="B396" s="8" t="s">
        <v>318</v>
      </c>
      <c r="C396" s="8" t="s">
        <v>319</v>
      </c>
      <c r="D396" s="27">
        <v>60906</v>
      </c>
      <c r="E396" s="29">
        <v>2111</v>
      </c>
      <c r="F396" s="72">
        <v>6977421.7400000002</v>
      </c>
      <c r="G396" s="73">
        <v>54.27</v>
      </c>
      <c r="H396" s="29">
        <f t="shared" si="18"/>
        <v>58</v>
      </c>
      <c r="I396" s="38" t="str">
        <f t="array" ref="I396">H396&amp;CHOOSE(AND(H396&lt;&gt;{11,12,13})*MIN(4,MOD(H396,10))+1,"th","st","nd","rd","th")</f>
        <v>58th</v>
      </c>
      <c r="J396" s="74">
        <v>1.06</v>
      </c>
      <c r="K396" s="75">
        <v>12131779.689999999</v>
      </c>
      <c r="L396" s="113">
        <v>776.2</v>
      </c>
      <c r="M396" s="38">
        <v>197.77</v>
      </c>
      <c r="N396" s="72">
        <v>12456.01</v>
      </c>
      <c r="O396" s="29">
        <f t="shared" si="19"/>
        <v>43</v>
      </c>
      <c r="P396" s="38" t="str">
        <f t="array" ref="P396">O396&amp;CHOOSE(AND(O396&lt;&gt;{11,12,13})*MIN(4,MOD(O396,10))+1,"th","st","nd","rd","th")</f>
        <v>43rd</v>
      </c>
      <c r="Q396" s="76">
        <v>1.0235000000000001</v>
      </c>
      <c r="R396" s="77">
        <v>1.06</v>
      </c>
      <c r="S396" s="78">
        <v>1.4800000000000001E-2</v>
      </c>
      <c r="T396" s="79">
        <v>198</v>
      </c>
      <c r="U396" s="80">
        <v>6513456</v>
      </c>
      <c r="V396" s="72">
        <v>6687.53</v>
      </c>
      <c r="W396" s="29">
        <f t="shared" si="20"/>
        <v>45</v>
      </c>
      <c r="X396" s="38" t="str">
        <f t="array" ref="X396">W396&amp;CHOOSE(AND(W396&lt;&gt;{11,12,13})*MIN(4,MOD(W396,10))+1,"th","st","nd","rd","th")</f>
        <v>45th</v>
      </c>
      <c r="Y396" s="77">
        <v>0.06</v>
      </c>
      <c r="Z396" s="77">
        <v>1.1200000000000001</v>
      </c>
      <c r="AA396" s="81">
        <v>205738.25</v>
      </c>
      <c r="AB396" s="82">
        <v>349266978</v>
      </c>
      <c r="AC396" s="83">
        <v>122722615</v>
      </c>
      <c r="AD396" s="81">
        <v>12156224.949999999</v>
      </c>
      <c r="AE396" s="81">
        <v>6756182.8200000003</v>
      </c>
      <c r="AF396" s="81"/>
      <c r="AG396" s="81">
        <v>15500.67</v>
      </c>
      <c r="AH396" s="81">
        <v>24445.26</v>
      </c>
    </row>
    <row r="397" spans="1:34" x14ac:dyDescent="0.25">
      <c r="A397" s="7">
        <v>115504003</v>
      </c>
      <c r="B397" s="8" t="s">
        <v>436</v>
      </c>
      <c r="C397" s="8" t="s">
        <v>319</v>
      </c>
      <c r="D397" s="27">
        <v>56580</v>
      </c>
      <c r="E397" s="29">
        <v>2933</v>
      </c>
      <c r="F397" s="72">
        <v>8382404.7600000007</v>
      </c>
      <c r="G397" s="73">
        <v>50.51</v>
      </c>
      <c r="H397" s="29">
        <f t="shared" si="18"/>
        <v>48</v>
      </c>
      <c r="I397" s="38" t="str">
        <f t="array" ref="I397">H397&amp;CHOOSE(AND(H397&lt;&gt;{11,12,13})*MIN(4,MOD(H397,10))+1,"th","st","nd","rd","th")</f>
        <v>48th</v>
      </c>
      <c r="J397" s="74">
        <v>0.98</v>
      </c>
      <c r="K397" s="75">
        <v>17199293.920000002</v>
      </c>
      <c r="L397" s="113">
        <v>1128.4490000000001</v>
      </c>
      <c r="M397" s="38">
        <v>246.31399999999999</v>
      </c>
      <c r="N397" s="72">
        <v>12510.73</v>
      </c>
      <c r="O397" s="29">
        <f t="shared" si="19"/>
        <v>45</v>
      </c>
      <c r="P397" s="38" t="str">
        <f t="array" ref="P397">O397&amp;CHOOSE(AND(O397&lt;&gt;{11,12,13})*MIN(4,MOD(O397,10))+1,"th","st","nd","rd","th")</f>
        <v>45th</v>
      </c>
      <c r="Q397" s="76">
        <v>1.0189999999999999</v>
      </c>
      <c r="R397" s="77">
        <v>0.98</v>
      </c>
      <c r="S397" s="78">
        <v>1.4999999999999999E-2</v>
      </c>
      <c r="T397" s="79">
        <v>185</v>
      </c>
      <c r="U397" s="80">
        <v>7730392</v>
      </c>
      <c r="V397" s="72">
        <v>5623.07</v>
      </c>
      <c r="W397" s="29">
        <f t="shared" si="20"/>
        <v>29</v>
      </c>
      <c r="X397" s="38" t="str">
        <f t="array" ref="X397">W397&amp;CHOOSE(AND(W397&lt;&gt;{11,12,13})*MIN(4,MOD(W397,10))+1,"th","st","nd","rd","th")</f>
        <v>29th</v>
      </c>
      <c r="Y397" s="77">
        <v>0.21</v>
      </c>
      <c r="Z397" s="77">
        <v>1.19</v>
      </c>
      <c r="AA397" s="81">
        <v>422462.57</v>
      </c>
      <c r="AB397" s="82">
        <v>413592320</v>
      </c>
      <c r="AC397" s="83">
        <v>146581013</v>
      </c>
      <c r="AD397" s="81">
        <v>17274317.48</v>
      </c>
      <c r="AE397" s="81">
        <v>7786122.0800000001</v>
      </c>
      <c r="AF397" s="81"/>
      <c r="AG397" s="81">
        <v>173820.11</v>
      </c>
      <c r="AH397" s="81">
        <v>75023.56</v>
      </c>
    </row>
    <row r="398" spans="1:34" x14ac:dyDescent="0.25">
      <c r="A398" s="7">
        <v>115506003</v>
      </c>
      <c r="B398" s="8" t="s">
        <v>582</v>
      </c>
      <c r="C398" s="8" t="s">
        <v>319</v>
      </c>
      <c r="D398" s="27">
        <v>63920</v>
      </c>
      <c r="E398" s="29">
        <v>5926</v>
      </c>
      <c r="F398" s="72">
        <v>15985776.93</v>
      </c>
      <c r="G398" s="73">
        <v>42.2</v>
      </c>
      <c r="H398" s="29">
        <f t="shared" si="18"/>
        <v>29</v>
      </c>
      <c r="I398" s="38" t="str">
        <f t="array" ref="I398">H398&amp;CHOOSE(AND(H398&lt;&gt;{11,12,13})*MIN(4,MOD(H398,10))+1,"th","st","nd","rd","th")</f>
        <v>29th</v>
      </c>
      <c r="J398" s="74">
        <v>0.82</v>
      </c>
      <c r="K398" s="75">
        <v>28157390.09</v>
      </c>
      <c r="L398" s="113">
        <v>1846.559</v>
      </c>
      <c r="M398" s="38">
        <v>204.23699999999999</v>
      </c>
      <c r="N398" s="72">
        <v>13729.98</v>
      </c>
      <c r="O398" s="29">
        <f t="shared" si="19"/>
        <v>64</v>
      </c>
      <c r="P398" s="38" t="str">
        <f t="array" ref="P398">O398&amp;CHOOSE(AND(O398&lt;&gt;{11,12,13})*MIN(4,MOD(O398,10))+1,"th","st","nd","rd","th")</f>
        <v>64th</v>
      </c>
      <c r="Q398" s="76">
        <v>0.92859999999999998</v>
      </c>
      <c r="R398" s="77">
        <v>0.76</v>
      </c>
      <c r="S398" s="78">
        <v>1.4500000000000001E-2</v>
      </c>
      <c r="T398" s="79">
        <v>211</v>
      </c>
      <c r="U398" s="80">
        <v>15216205</v>
      </c>
      <c r="V398" s="72">
        <v>7419.66</v>
      </c>
      <c r="W398" s="29">
        <f t="shared" si="20"/>
        <v>53</v>
      </c>
      <c r="X398" s="38" t="str">
        <f t="array" ref="X398">W398&amp;CHOOSE(AND(W398&lt;&gt;{11,12,13})*MIN(4,MOD(W398,10))+1,"th","st","nd","rd","th")</f>
        <v>53rd</v>
      </c>
      <c r="Y398" s="77">
        <v>0</v>
      </c>
      <c r="Z398" s="77">
        <v>0.76</v>
      </c>
      <c r="AA398" s="81">
        <v>755314.98</v>
      </c>
      <c r="AB398" s="82">
        <v>781125060</v>
      </c>
      <c r="AC398" s="83">
        <v>321498456</v>
      </c>
      <c r="AD398" s="81">
        <v>28510946.09</v>
      </c>
      <c r="AE398" s="81">
        <v>15216610.689999999</v>
      </c>
      <c r="AF398" s="81"/>
      <c r="AG398" s="81">
        <v>13851.26</v>
      </c>
      <c r="AH398" s="81">
        <v>353556</v>
      </c>
    </row>
    <row r="399" spans="1:34" x14ac:dyDescent="0.25">
      <c r="A399" s="7">
        <v>115508003</v>
      </c>
      <c r="B399" s="8" t="s">
        <v>633</v>
      </c>
      <c r="C399" s="8" t="s">
        <v>319</v>
      </c>
      <c r="D399" s="27">
        <v>59905</v>
      </c>
      <c r="E399" s="29">
        <v>7225</v>
      </c>
      <c r="F399" s="72">
        <v>20771932.360000003</v>
      </c>
      <c r="G399" s="73">
        <v>47.99</v>
      </c>
      <c r="H399" s="29">
        <f t="shared" si="18"/>
        <v>43</v>
      </c>
      <c r="I399" s="38" t="str">
        <f t="array" ref="I399">H399&amp;CHOOSE(AND(H399&lt;&gt;{11,12,13})*MIN(4,MOD(H399,10))+1,"th","st","nd","rd","th")</f>
        <v>43rd</v>
      </c>
      <c r="J399" s="74">
        <v>0.94</v>
      </c>
      <c r="K399" s="75">
        <v>34440428.060000002</v>
      </c>
      <c r="L399" s="113">
        <v>2491.8040000000001</v>
      </c>
      <c r="M399" s="38">
        <v>343.21199999999999</v>
      </c>
      <c r="N399" s="72">
        <v>12148.23</v>
      </c>
      <c r="O399" s="29">
        <f t="shared" si="19"/>
        <v>37</v>
      </c>
      <c r="P399" s="38" t="str">
        <f t="array" ref="P399">O399&amp;CHOOSE(AND(O399&lt;&gt;{11,12,13})*MIN(4,MOD(O399,10))+1,"th","st","nd","rd","th")</f>
        <v>37th</v>
      </c>
      <c r="Q399" s="76">
        <v>1.0495000000000001</v>
      </c>
      <c r="R399" s="77">
        <v>0.94</v>
      </c>
      <c r="S399" s="78">
        <v>1.3599999999999999E-2</v>
      </c>
      <c r="T399" s="79">
        <v>262</v>
      </c>
      <c r="U399" s="80">
        <v>21037367</v>
      </c>
      <c r="V399" s="72">
        <v>7420.55</v>
      </c>
      <c r="W399" s="29">
        <f t="shared" si="20"/>
        <v>53</v>
      </c>
      <c r="X399" s="38" t="str">
        <f t="array" ref="X399">W399&amp;CHOOSE(AND(W399&lt;&gt;{11,12,13})*MIN(4,MOD(W399,10))+1,"th","st","nd","rd","th")</f>
        <v>53rd</v>
      </c>
      <c r="Y399" s="77">
        <v>0</v>
      </c>
      <c r="Z399" s="77">
        <v>0.94</v>
      </c>
      <c r="AA399" s="81">
        <v>737769.44</v>
      </c>
      <c r="AB399" s="82">
        <v>1128476852</v>
      </c>
      <c r="AC399" s="83">
        <v>395970062</v>
      </c>
      <c r="AD399" s="81">
        <v>34444683.060000002</v>
      </c>
      <c r="AE399" s="81">
        <v>20034162.920000002</v>
      </c>
      <c r="AF399" s="81"/>
      <c r="AG399" s="81"/>
      <c r="AH399" s="81">
        <v>4255</v>
      </c>
    </row>
    <row r="400" spans="1:34" x14ac:dyDescent="0.25">
      <c r="A400" s="7">
        <v>126515001</v>
      </c>
      <c r="B400" s="8" t="s">
        <v>489</v>
      </c>
      <c r="C400" s="8" t="s">
        <v>490</v>
      </c>
      <c r="D400" s="27">
        <v>40649</v>
      </c>
      <c r="E400" s="29">
        <v>591280</v>
      </c>
      <c r="F400" s="72">
        <v>1508722011.75</v>
      </c>
      <c r="G400" s="73">
        <v>62.77</v>
      </c>
      <c r="H400" s="29">
        <f t="shared" si="18"/>
        <v>76</v>
      </c>
      <c r="I400" s="38" t="str">
        <f t="array" ref="I400">H400&amp;CHOOSE(AND(H400&lt;&gt;{11,12,13})*MIN(4,MOD(H400,10))+1,"th","st","nd","rd","th")</f>
        <v>76th</v>
      </c>
      <c r="J400" s="74">
        <v>1.22</v>
      </c>
      <c r="K400" s="75">
        <v>2987540203.0900002</v>
      </c>
      <c r="L400" s="113">
        <v>203013.95499999999</v>
      </c>
      <c r="M400" s="38">
        <v>105000.178</v>
      </c>
      <c r="N400" s="72">
        <v>9699.36</v>
      </c>
      <c r="O400" s="29">
        <f t="shared" si="19"/>
        <v>3</v>
      </c>
      <c r="P400" s="38" t="str">
        <f t="array" ref="P400">O400&amp;CHOOSE(AND(O400&lt;&gt;{11,12,13})*MIN(4,MOD(O400,10))+1,"th","st","nd","rd","th")</f>
        <v>3rd</v>
      </c>
      <c r="Q400" s="76">
        <v>1.3144</v>
      </c>
      <c r="R400" s="77">
        <v>1.22</v>
      </c>
      <c r="S400" s="78">
        <v>1.84E-2</v>
      </c>
      <c r="T400" s="79">
        <v>56</v>
      </c>
      <c r="U400" s="80">
        <v>1132727377</v>
      </c>
      <c r="V400" s="72">
        <v>3677.52</v>
      </c>
      <c r="W400" s="29">
        <f t="shared" si="20"/>
        <v>9</v>
      </c>
      <c r="X400" s="38" t="str">
        <f t="array" ref="X400">W400&amp;CHOOSE(AND(W400&lt;&gt;{11,12,13})*MIN(4,MOD(W400,10))+1,"th","st","nd","rd","th")</f>
        <v>9th</v>
      </c>
      <c r="Y400" s="77">
        <v>0.48</v>
      </c>
      <c r="Z400" s="77">
        <v>1.7</v>
      </c>
      <c r="AA400" s="81">
        <v>86277542.810000002</v>
      </c>
      <c r="AB400" s="82">
        <v>54890066190</v>
      </c>
      <c r="AC400" s="83">
        <v>27191627789</v>
      </c>
      <c r="AD400" s="81">
        <v>2987656026.7199998</v>
      </c>
      <c r="AE400" s="81">
        <v>1280225439.79</v>
      </c>
      <c r="AF400" s="81">
        <v>19452164.989999998</v>
      </c>
      <c r="AG400" s="81">
        <v>122766864.16</v>
      </c>
      <c r="AH400" s="81">
        <v>115823.63</v>
      </c>
    </row>
    <row r="401" spans="1:34" x14ac:dyDescent="0.25">
      <c r="A401" s="7">
        <v>120522003</v>
      </c>
      <c r="B401" s="8" t="s">
        <v>254</v>
      </c>
      <c r="C401" s="8" t="s">
        <v>255</v>
      </c>
      <c r="D401" s="27">
        <v>68517</v>
      </c>
      <c r="E401" s="29">
        <v>10714</v>
      </c>
      <c r="F401" s="72">
        <v>49701785.019999996</v>
      </c>
      <c r="G401" s="73">
        <v>67.709999999999994</v>
      </c>
      <c r="H401" s="29">
        <f t="shared" si="18"/>
        <v>84</v>
      </c>
      <c r="I401" s="38" t="str">
        <f t="array" ref="I401">H401&amp;CHOOSE(AND(H401&lt;&gt;{11,12,13})*MIN(4,MOD(H401,10))+1,"th","st","nd","rd","th")</f>
        <v>84th</v>
      </c>
      <c r="J401" s="74">
        <v>1.32</v>
      </c>
      <c r="K401" s="75">
        <v>76454339.269999996</v>
      </c>
      <c r="L401" s="113">
        <v>4552.9489999999996</v>
      </c>
      <c r="M401" s="38">
        <v>535.72500000000002</v>
      </c>
      <c r="N401" s="72">
        <v>15024.41</v>
      </c>
      <c r="O401" s="29">
        <f t="shared" si="19"/>
        <v>80</v>
      </c>
      <c r="P401" s="38" t="str">
        <f t="array" ref="P401">O401&amp;CHOOSE(AND(O401&lt;&gt;{11,12,13})*MIN(4,MOD(O401,10))+1,"th","st","nd","rd","th")</f>
        <v>80th</v>
      </c>
      <c r="Q401" s="76">
        <v>0.84860000000000002</v>
      </c>
      <c r="R401" s="77">
        <v>1.1200000000000001</v>
      </c>
      <c r="S401" s="78">
        <v>1.7100000000000001E-2</v>
      </c>
      <c r="T401" s="79">
        <v>96</v>
      </c>
      <c r="U401" s="80">
        <v>40042270</v>
      </c>
      <c r="V401" s="72">
        <v>7868.9</v>
      </c>
      <c r="W401" s="29">
        <f t="shared" si="20"/>
        <v>59</v>
      </c>
      <c r="X401" s="38" t="str">
        <f t="array" ref="X401">W401&amp;CHOOSE(AND(W401&lt;&gt;{11,12,13})*MIN(4,MOD(W401,10))+1,"th","st","nd","rd","th")</f>
        <v>59th</v>
      </c>
      <c r="Y401" s="77">
        <v>0</v>
      </c>
      <c r="Z401" s="77">
        <v>1.1200000000000001</v>
      </c>
      <c r="AA401" s="81">
        <v>2987999.04</v>
      </c>
      <c r="AB401" s="82">
        <v>2427466480</v>
      </c>
      <c r="AC401" s="83">
        <v>474147316</v>
      </c>
      <c r="AD401" s="81">
        <v>76571765.069999993</v>
      </c>
      <c r="AE401" s="81">
        <v>46713785.979999997</v>
      </c>
      <c r="AF401" s="81"/>
      <c r="AG401" s="81"/>
      <c r="AH401" s="81">
        <v>117425.8</v>
      </c>
    </row>
    <row r="402" spans="1:34" x14ac:dyDescent="0.25">
      <c r="A402" s="7">
        <v>119648303</v>
      </c>
      <c r="B402" s="8" t="s">
        <v>613</v>
      </c>
      <c r="C402" s="8" t="s">
        <v>255</v>
      </c>
      <c r="D402" s="27">
        <v>56614</v>
      </c>
      <c r="E402" s="29">
        <v>10326</v>
      </c>
      <c r="F402" s="72">
        <v>53520472.359999999</v>
      </c>
      <c r="G402" s="73">
        <v>91.55</v>
      </c>
      <c r="H402" s="29">
        <f t="shared" si="18"/>
        <v>98</v>
      </c>
      <c r="I402" s="38" t="str">
        <f t="array" ref="I402">H402&amp;CHOOSE(AND(H402&lt;&gt;{11,12,13})*MIN(4,MOD(H402,10))+1,"th","st","nd","rd","th")</f>
        <v>98th</v>
      </c>
      <c r="J402" s="74">
        <v>1.78</v>
      </c>
      <c r="K402" s="75">
        <v>65128940.850000001</v>
      </c>
      <c r="L402" s="113">
        <v>2997.672</v>
      </c>
      <c r="M402" s="38">
        <v>482.58499999999998</v>
      </c>
      <c r="N402" s="72">
        <v>18713.830000000002</v>
      </c>
      <c r="O402" s="29">
        <f t="shared" si="19"/>
        <v>96</v>
      </c>
      <c r="P402" s="38" t="str">
        <f t="array" ref="P402">O402&amp;CHOOSE(AND(O402&lt;&gt;{11,12,13})*MIN(4,MOD(O402,10))+1,"th","st","nd","rd","th")</f>
        <v>96th</v>
      </c>
      <c r="Q402" s="76">
        <v>0.68130000000000002</v>
      </c>
      <c r="R402" s="77">
        <v>1.21</v>
      </c>
      <c r="S402" s="78">
        <v>1.2E-2</v>
      </c>
      <c r="T402" s="79">
        <v>372</v>
      </c>
      <c r="U402" s="80">
        <v>61353927</v>
      </c>
      <c r="V402" s="72">
        <v>17629.14</v>
      </c>
      <c r="W402" s="29">
        <f t="shared" si="20"/>
        <v>97</v>
      </c>
      <c r="X402" s="38" t="str">
        <f t="array" ref="X402">W402&amp;CHOOSE(AND(W402&lt;&gt;{11,12,13})*MIN(4,MOD(W402,10))+1,"th","st","nd","rd","th")</f>
        <v>97th</v>
      </c>
      <c r="Y402" s="77">
        <v>0</v>
      </c>
      <c r="Z402" s="77">
        <v>1.21</v>
      </c>
      <c r="AA402" s="81">
        <v>1357414.9</v>
      </c>
      <c r="AB402" s="82">
        <v>4030335065</v>
      </c>
      <c r="AC402" s="83">
        <v>415601695</v>
      </c>
      <c r="AD402" s="81">
        <v>65966718.479999997</v>
      </c>
      <c r="AE402" s="81">
        <v>52122016.5</v>
      </c>
      <c r="AF402" s="81">
        <v>10634</v>
      </c>
      <c r="AG402" s="81">
        <v>30406.959999999999</v>
      </c>
      <c r="AH402" s="81">
        <v>837777.63</v>
      </c>
    </row>
    <row r="403" spans="1:34" x14ac:dyDescent="0.25">
      <c r="A403" s="7">
        <v>109530304</v>
      </c>
      <c r="B403" s="8" t="s">
        <v>118</v>
      </c>
      <c r="C403" s="8" t="s">
        <v>119</v>
      </c>
      <c r="D403" s="27">
        <v>45917</v>
      </c>
      <c r="E403" s="29">
        <v>409</v>
      </c>
      <c r="F403" s="72">
        <v>1806498.22</v>
      </c>
      <c r="G403" s="73">
        <v>96.19</v>
      </c>
      <c r="H403" s="29">
        <f t="shared" si="18"/>
        <v>99</v>
      </c>
      <c r="I403" s="38" t="str">
        <f t="array" ref="I403">H403&amp;CHOOSE(AND(H403&lt;&gt;{11,12,13})*MIN(4,MOD(H403,10))+1,"th","st","nd","rd","th")</f>
        <v>99th</v>
      </c>
      <c r="J403" s="74">
        <v>1.87</v>
      </c>
      <c r="K403" s="75">
        <v>4015345.07</v>
      </c>
      <c r="L403" s="113">
        <v>154.75399999999999</v>
      </c>
      <c r="M403" s="38">
        <v>46.695</v>
      </c>
      <c r="N403" s="72">
        <v>19932.32</v>
      </c>
      <c r="O403" s="29">
        <f t="shared" si="19"/>
        <v>98</v>
      </c>
      <c r="P403" s="38" t="str">
        <f t="array" ref="P403">O403&amp;CHOOSE(AND(O403&lt;&gt;{11,12,13})*MIN(4,MOD(O403,10))+1,"th","st","nd","rd","th")</f>
        <v>98th</v>
      </c>
      <c r="Q403" s="76">
        <v>0.63959999999999995</v>
      </c>
      <c r="R403" s="77">
        <v>1.2</v>
      </c>
      <c r="S403" s="78">
        <v>1.4999999999999999E-2</v>
      </c>
      <c r="T403" s="79">
        <v>185</v>
      </c>
      <c r="U403" s="80">
        <v>1667255</v>
      </c>
      <c r="V403" s="72">
        <v>8276.31</v>
      </c>
      <c r="W403" s="29">
        <f t="shared" si="20"/>
        <v>64</v>
      </c>
      <c r="X403" s="38" t="str">
        <f t="array" ref="X403">W403&amp;CHOOSE(AND(W403&lt;&gt;{11,12,13})*MIN(4,MOD(W403,10))+1,"th","st","nd","rd","th")</f>
        <v>64th</v>
      </c>
      <c r="Y403" s="77">
        <v>0</v>
      </c>
      <c r="Z403" s="77">
        <v>1.2</v>
      </c>
      <c r="AA403" s="81">
        <v>132369.21</v>
      </c>
      <c r="AB403" s="82">
        <v>100558086</v>
      </c>
      <c r="AC403" s="83">
        <v>20257491</v>
      </c>
      <c r="AD403" s="81">
        <v>4143593.15</v>
      </c>
      <c r="AE403" s="81">
        <v>1663859.09</v>
      </c>
      <c r="AF403" s="81"/>
      <c r="AG403" s="81">
        <v>10269.92</v>
      </c>
      <c r="AH403" s="81">
        <v>128248.08</v>
      </c>
    </row>
    <row r="404" spans="1:34" x14ac:dyDescent="0.25">
      <c r="A404" s="7">
        <v>109531304</v>
      </c>
      <c r="B404" s="8" t="s">
        <v>239</v>
      </c>
      <c r="C404" s="8" t="s">
        <v>119</v>
      </c>
      <c r="D404" s="27">
        <v>47083</v>
      </c>
      <c r="E404" s="29">
        <v>2169</v>
      </c>
      <c r="F404" s="72">
        <v>5693749.6100000003</v>
      </c>
      <c r="G404" s="73">
        <v>55.75</v>
      </c>
      <c r="H404" s="29">
        <f t="shared" si="18"/>
        <v>61</v>
      </c>
      <c r="I404" s="38" t="str">
        <f t="array" ref="I404">H404&amp;CHOOSE(AND(H404&lt;&gt;{11,12,13})*MIN(4,MOD(H404,10))+1,"th","st","nd","rd","th")</f>
        <v>61st</v>
      </c>
      <c r="J404" s="74">
        <v>1.0900000000000001</v>
      </c>
      <c r="K404" s="75">
        <v>11594029.039999999</v>
      </c>
      <c r="L404" s="113">
        <v>779.50800000000004</v>
      </c>
      <c r="M404" s="38">
        <v>211.023</v>
      </c>
      <c r="N404" s="72">
        <v>11704.86</v>
      </c>
      <c r="O404" s="29">
        <f t="shared" si="19"/>
        <v>28</v>
      </c>
      <c r="P404" s="38" t="str">
        <f t="array" ref="P404">O404&amp;CHOOSE(AND(O404&lt;&gt;{11,12,13})*MIN(4,MOD(O404,10))+1,"th","st","nd","rd","th")</f>
        <v>28th</v>
      </c>
      <c r="Q404" s="76">
        <v>1.0891999999999999</v>
      </c>
      <c r="R404" s="77">
        <v>1.0900000000000001</v>
      </c>
      <c r="S404" s="78">
        <v>1.29E-2</v>
      </c>
      <c r="T404" s="79">
        <v>314</v>
      </c>
      <c r="U404" s="80">
        <v>6085762</v>
      </c>
      <c r="V404" s="72">
        <v>6143.94</v>
      </c>
      <c r="W404" s="29">
        <f t="shared" si="20"/>
        <v>37</v>
      </c>
      <c r="X404" s="38" t="str">
        <f t="array" ref="X404">W404&amp;CHOOSE(AND(W404&lt;&gt;{11,12,13})*MIN(4,MOD(W404,10))+1,"th","st","nd","rd","th")</f>
        <v>37th</v>
      </c>
      <c r="Y404" s="77">
        <v>0.14000000000000001</v>
      </c>
      <c r="Z404" s="77">
        <v>1.23</v>
      </c>
      <c r="AA404" s="81">
        <v>252495.01</v>
      </c>
      <c r="AB404" s="82">
        <v>333357662</v>
      </c>
      <c r="AC404" s="83">
        <v>107639600</v>
      </c>
      <c r="AD404" s="81">
        <v>11617853.58</v>
      </c>
      <c r="AE404" s="81">
        <v>5421822.7000000002</v>
      </c>
      <c r="AF404" s="81"/>
      <c r="AG404" s="81">
        <v>19431.900000000001</v>
      </c>
      <c r="AH404" s="81">
        <v>23824.54</v>
      </c>
    </row>
    <row r="405" spans="1:34" x14ac:dyDescent="0.25">
      <c r="A405" s="7">
        <v>109532804</v>
      </c>
      <c r="B405" s="8" t="s">
        <v>303</v>
      </c>
      <c r="C405" s="8" t="s">
        <v>119</v>
      </c>
      <c r="D405" s="27">
        <v>39079</v>
      </c>
      <c r="E405" s="29">
        <v>1134</v>
      </c>
      <c r="F405" s="72">
        <v>3533128.32</v>
      </c>
      <c r="G405" s="73">
        <v>79.73</v>
      </c>
      <c r="H405" s="29">
        <f t="shared" si="18"/>
        <v>96</v>
      </c>
      <c r="I405" s="38" t="str">
        <f t="array" ref="I405">H405&amp;CHOOSE(AND(H405&lt;&gt;{11,12,13})*MIN(4,MOD(H405,10))+1,"th","st","nd","rd","th")</f>
        <v>96th</v>
      </c>
      <c r="J405" s="74">
        <v>1.55</v>
      </c>
      <c r="K405" s="75">
        <v>6575632</v>
      </c>
      <c r="L405" s="113">
        <v>366.82499999999999</v>
      </c>
      <c r="M405" s="38">
        <v>140.01300000000001</v>
      </c>
      <c r="N405" s="72">
        <v>12973.83</v>
      </c>
      <c r="O405" s="29">
        <f t="shared" si="19"/>
        <v>55</v>
      </c>
      <c r="P405" s="38" t="str">
        <f t="array" ref="P405">O405&amp;CHOOSE(AND(O405&lt;&gt;{11,12,13})*MIN(4,MOD(O405,10))+1,"th","st","nd","rd","th")</f>
        <v>55th</v>
      </c>
      <c r="Q405" s="76">
        <v>0.98270000000000002</v>
      </c>
      <c r="R405" s="77">
        <v>1.52</v>
      </c>
      <c r="S405" s="78">
        <v>1.14E-2</v>
      </c>
      <c r="T405" s="79">
        <v>397</v>
      </c>
      <c r="U405" s="80">
        <v>4267754</v>
      </c>
      <c r="V405" s="72">
        <v>8420.35</v>
      </c>
      <c r="W405" s="29">
        <f t="shared" si="20"/>
        <v>65</v>
      </c>
      <c r="X405" s="38" t="str">
        <f t="array" ref="X405">W405&amp;CHOOSE(AND(W405&lt;&gt;{11,12,13})*MIN(4,MOD(W405,10))+1,"th","st","nd","rd","th")</f>
        <v>65th</v>
      </c>
      <c r="Y405" s="77">
        <v>0</v>
      </c>
      <c r="Z405" s="77">
        <v>1.52</v>
      </c>
      <c r="AA405" s="81">
        <v>177138.32</v>
      </c>
      <c r="AB405" s="82">
        <v>271131887</v>
      </c>
      <c r="AC405" s="83">
        <v>38125662</v>
      </c>
      <c r="AD405" s="81">
        <v>6575632</v>
      </c>
      <c r="AE405" s="81">
        <v>3339749</v>
      </c>
      <c r="AF405" s="81"/>
      <c r="AG405" s="81">
        <v>16241</v>
      </c>
      <c r="AH405" s="81"/>
    </row>
    <row r="406" spans="1:34" x14ac:dyDescent="0.25">
      <c r="A406" s="7">
        <v>109535504</v>
      </c>
      <c r="B406" s="8" t="s">
        <v>453</v>
      </c>
      <c r="C406" s="8" t="s">
        <v>119</v>
      </c>
      <c r="D406" s="27">
        <v>40136</v>
      </c>
      <c r="E406" s="29">
        <v>1648</v>
      </c>
      <c r="F406" s="72">
        <v>3269605.7100000004</v>
      </c>
      <c r="G406" s="73">
        <v>49.43</v>
      </c>
      <c r="H406" s="29">
        <f t="shared" si="18"/>
        <v>45</v>
      </c>
      <c r="I406" s="38" t="str">
        <f t="array" ref="I406">H406&amp;CHOOSE(AND(H406&lt;&gt;{11,12,13})*MIN(4,MOD(H406,10))+1,"th","st","nd","rd","th")</f>
        <v>45th</v>
      </c>
      <c r="J406" s="74">
        <v>0.96</v>
      </c>
      <c r="K406" s="75">
        <v>9282932.1899999995</v>
      </c>
      <c r="L406" s="113">
        <v>540.54300000000001</v>
      </c>
      <c r="M406" s="38">
        <v>236.98099999999999</v>
      </c>
      <c r="N406" s="72">
        <v>11939.09</v>
      </c>
      <c r="O406" s="29">
        <f t="shared" si="19"/>
        <v>33</v>
      </c>
      <c r="P406" s="38" t="str">
        <f t="array" ref="P406">O406&amp;CHOOSE(AND(O406&lt;&gt;{11,12,13})*MIN(4,MOD(O406,10))+1,"th","st","nd","rd","th")</f>
        <v>33rd</v>
      </c>
      <c r="Q406" s="76">
        <v>1.0678000000000001</v>
      </c>
      <c r="R406" s="77">
        <v>0.96</v>
      </c>
      <c r="S406" s="78">
        <v>1.0200000000000001E-2</v>
      </c>
      <c r="T406" s="79">
        <v>457</v>
      </c>
      <c r="U406" s="80">
        <v>4436978</v>
      </c>
      <c r="V406" s="72">
        <v>5706.55</v>
      </c>
      <c r="W406" s="29">
        <f t="shared" si="20"/>
        <v>30</v>
      </c>
      <c r="X406" s="38" t="str">
        <f t="array" ref="X406">W406&amp;CHOOSE(AND(W406&lt;&gt;{11,12,13})*MIN(4,MOD(W406,10))+1,"th","st","nd","rd","th")</f>
        <v>30th</v>
      </c>
      <c r="Y406" s="77">
        <v>0.2</v>
      </c>
      <c r="Z406" s="77">
        <v>1.1599999999999999</v>
      </c>
      <c r="AA406" s="81">
        <v>235294.2</v>
      </c>
      <c r="AB406" s="82">
        <v>270986272</v>
      </c>
      <c r="AC406" s="83">
        <v>50533901</v>
      </c>
      <c r="AD406" s="81">
        <v>9284032.1899999995</v>
      </c>
      <c r="AE406" s="81">
        <v>3028084.56</v>
      </c>
      <c r="AF406" s="81"/>
      <c r="AG406" s="81">
        <v>6226.95</v>
      </c>
      <c r="AH406" s="81">
        <v>1100</v>
      </c>
    </row>
    <row r="407" spans="1:34" x14ac:dyDescent="0.25">
      <c r="A407" s="7">
        <v>109537504</v>
      </c>
      <c r="B407" s="8" t="s">
        <v>466</v>
      </c>
      <c r="C407" s="8" t="s">
        <v>119</v>
      </c>
      <c r="D407" s="27">
        <v>38295</v>
      </c>
      <c r="E407" s="29">
        <v>1158</v>
      </c>
      <c r="F407" s="72">
        <v>2444482.66</v>
      </c>
      <c r="G407" s="73">
        <v>55.12</v>
      </c>
      <c r="H407" s="29">
        <f t="shared" si="18"/>
        <v>60</v>
      </c>
      <c r="I407" s="38" t="str">
        <f t="array" ref="I407">H407&amp;CHOOSE(AND(H407&lt;&gt;{11,12,13})*MIN(4,MOD(H407,10))+1,"th","st","nd","rd","th")</f>
        <v>60th</v>
      </c>
      <c r="J407" s="74">
        <v>1.07</v>
      </c>
      <c r="K407" s="75">
        <v>7421320.6699999999</v>
      </c>
      <c r="L407" s="113">
        <v>408.71100000000001</v>
      </c>
      <c r="M407" s="38">
        <v>144.53</v>
      </c>
      <c r="N407" s="72">
        <v>13414.26</v>
      </c>
      <c r="O407" s="29">
        <f t="shared" si="19"/>
        <v>62</v>
      </c>
      <c r="P407" s="38" t="str">
        <f t="array" ref="P407">O407&amp;CHOOSE(AND(O407&lt;&gt;{11,12,13})*MIN(4,MOD(O407,10))+1,"th","st","nd","rd","th")</f>
        <v>62nd</v>
      </c>
      <c r="Q407" s="76">
        <v>0.95040000000000002</v>
      </c>
      <c r="R407" s="77">
        <v>1.02</v>
      </c>
      <c r="S407" s="78">
        <v>1.3100000000000001E-2</v>
      </c>
      <c r="T407" s="79">
        <v>303</v>
      </c>
      <c r="U407" s="80">
        <v>2568593</v>
      </c>
      <c r="V407" s="72">
        <v>4642.8100000000004</v>
      </c>
      <c r="W407" s="29">
        <f t="shared" si="20"/>
        <v>18</v>
      </c>
      <c r="X407" s="38" t="str">
        <f t="array" ref="X407">W407&amp;CHOOSE(AND(W407&lt;&gt;{11,12,13})*MIN(4,MOD(W407,10))+1,"th","st","nd","rd","th")</f>
        <v>18th</v>
      </c>
      <c r="Y407" s="77">
        <v>0.35</v>
      </c>
      <c r="Z407" s="77">
        <v>1.37</v>
      </c>
      <c r="AA407" s="81">
        <v>134041.57999999999</v>
      </c>
      <c r="AB407" s="82">
        <v>145436980</v>
      </c>
      <c r="AC407" s="83">
        <v>40692917</v>
      </c>
      <c r="AD407" s="81">
        <v>7421320.6699999999</v>
      </c>
      <c r="AE407" s="81">
        <v>2296430.5</v>
      </c>
      <c r="AF407" s="81"/>
      <c r="AG407" s="81">
        <v>14010.58</v>
      </c>
      <c r="AH407" s="81"/>
    </row>
    <row r="408" spans="1:34" x14ac:dyDescent="0.25">
      <c r="A408" s="7">
        <v>129540803</v>
      </c>
      <c r="B408" s="8" t="s">
        <v>159</v>
      </c>
      <c r="C408" s="8" t="s">
        <v>160</v>
      </c>
      <c r="D408" s="27">
        <v>62550</v>
      </c>
      <c r="E408" s="29">
        <v>8376</v>
      </c>
      <c r="F408" s="72">
        <v>24198197.010000002</v>
      </c>
      <c r="G408" s="73">
        <v>46.19</v>
      </c>
      <c r="H408" s="29">
        <f t="shared" si="18"/>
        <v>38</v>
      </c>
      <c r="I408" s="38" t="str">
        <f t="array" ref="I408">H408&amp;CHOOSE(AND(H408&lt;&gt;{11,12,13})*MIN(4,MOD(H408,10))+1,"th","st","nd","rd","th")</f>
        <v>38th</v>
      </c>
      <c r="J408" s="74">
        <v>0.9</v>
      </c>
      <c r="K408" s="75">
        <v>37745166.259999998</v>
      </c>
      <c r="L408" s="113">
        <v>2668.0810000000001</v>
      </c>
      <c r="M408" s="38">
        <v>219.06</v>
      </c>
      <c r="N408" s="72">
        <v>13073.54</v>
      </c>
      <c r="O408" s="29">
        <f t="shared" si="19"/>
        <v>56</v>
      </c>
      <c r="P408" s="38" t="str">
        <f t="array" ref="P408">O408&amp;CHOOSE(AND(O408&lt;&gt;{11,12,13})*MIN(4,MOD(O408,10))+1,"th","st","nd","rd","th")</f>
        <v>56th</v>
      </c>
      <c r="Q408" s="76">
        <v>0.97519999999999996</v>
      </c>
      <c r="R408" s="77">
        <v>0.88</v>
      </c>
      <c r="S408" s="78">
        <v>1.34E-2</v>
      </c>
      <c r="T408" s="79">
        <v>278</v>
      </c>
      <c r="U408" s="80">
        <v>24919181</v>
      </c>
      <c r="V408" s="72">
        <v>8631.09</v>
      </c>
      <c r="W408" s="29">
        <f t="shared" si="20"/>
        <v>67</v>
      </c>
      <c r="X408" s="38" t="str">
        <f t="array" ref="X408">W408&amp;CHOOSE(AND(W408&lt;&gt;{11,12,13})*MIN(4,MOD(W408,10))+1,"th","st","nd","rd","th")</f>
        <v>67th</v>
      </c>
      <c r="Y408" s="77">
        <v>0</v>
      </c>
      <c r="Z408" s="77">
        <v>0.88</v>
      </c>
      <c r="AA408" s="81">
        <v>768572.66</v>
      </c>
      <c r="AB408" s="82">
        <v>1255293274</v>
      </c>
      <c r="AC408" s="83">
        <v>550444502</v>
      </c>
      <c r="AD408" s="81">
        <v>37950361.030000001</v>
      </c>
      <c r="AE408" s="81">
        <v>23417878.48</v>
      </c>
      <c r="AF408" s="81"/>
      <c r="AG408" s="81">
        <v>11745.87</v>
      </c>
      <c r="AH408" s="81">
        <v>205194.77</v>
      </c>
    </row>
    <row r="409" spans="1:34" x14ac:dyDescent="0.25">
      <c r="A409" s="7">
        <v>129544503</v>
      </c>
      <c r="B409" s="8" t="s">
        <v>387</v>
      </c>
      <c r="C409" s="8" t="s">
        <v>160</v>
      </c>
      <c r="D409" s="27">
        <v>41263</v>
      </c>
      <c r="E409" s="29">
        <v>3227</v>
      </c>
      <c r="F409" s="72">
        <v>5413169.8300000001</v>
      </c>
      <c r="G409" s="73">
        <v>40.65</v>
      </c>
      <c r="H409" s="29">
        <f t="shared" si="18"/>
        <v>25</v>
      </c>
      <c r="I409" s="38" t="str">
        <f t="array" ref="I409">H409&amp;CHOOSE(AND(H409&lt;&gt;{11,12,13})*MIN(4,MOD(H409,10))+1,"th","st","nd","rd","th")</f>
        <v>25th</v>
      </c>
      <c r="J409" s="74">
        <v>0.79</v>
      </c>
      <c r="K409" s="75">
        <v>17101151.620000001</v>
      </c>
      <c r="L409" s="113">
        <v>1079.039</v>
      </c>
      <c r="M409" s="38">
        <v>422.48599999999999</v>
      </c>
      <c r="N409" s="72">
        <v>11389.19</v>
      </c>
      <c r="O409" s="29">
        <f t="shared" si="19"/>
        <v>20</v>
      </c>
      <c r="P409" s="38" t="str">
        <f t="array" ref="P409">O409&amp;CHOOSE(AND(O409&lt;&gt;{11,12,13})*MIN(4,MOD(O409,10))+1,"th","st","nd","rd","th")</f>
        <v>20th</v>
      </c>
      <c r="Q409" s="76">
        <v>1.1194</v>
      </c>
      <c r="R409" s="77">
        <v>0.79</v>
      </c>
      <c r="S409" s="78">
        <v>1.6899999999999998E-2</v>
      </c>
      <c r="T409" s="79">
        <v>109</v>
      </c>
      <c r="U409" s="80">
        <v>4419686</v>
      </c>
      <c r="V409" s="72">
        <v>2943.46</v>
      </c>
      <c r="W409" s="29">
        <f t="shared" si="20"/>
        <v>4</v>
      </c>
      <c r="X409" s="38" t="str">
        <f t="array" ref="X409">W409&amp;CHOOSE(AND(W409&lt;&gt;{11,12,13})*MIN(4,MOD(W409,10))+1,"th","st","nd","rd","th")</f>
        <v>4th</v>
      </c>
      <c r="Y409" s="77">
        <v>0.59</v>
      </c>
      <c r="Z409" s="77">
        <v>1.38</v>
      </c>
      <c r="AA409" s="81">
        <v>458910.19</v>
      </c>
      <c r="AB409" s="82">
        <v>206070425</v>
      </c>
      <c r="AC409" s="83">
        <v>114196661</v>
      </c>
      <c r="AD409" s="81">
        <v>17101151.620000001</v>
      </c>
      <c r="AE409" s="81">
        <v>4936459.72</v>
      </c>
      <c r="AF409" s="81"/>
      <c r="AG409" s="81">
        <v>17799.919999999998</v>
      </c>
      <c r="AH409" s="81"/>
    </row>
    <row r="410" spans="1:34" x14ac:dyDescent="0.25">
      <c r="A410" s="7">
        <v>129544703</v>
      </c>
      <c r="B410" s="8" t="s">
        <v>411</v>
      </c>
      <c r="C410" s="8" t="s">
        <v>160</v>
      </c>
      <c r="D410" s="27">
        <v>41956</v>
      </c>
      <c r="E410" s="29">
        <v>3903</v>
      </c>
      <c r="F410" s="72">
        <v>8618851.1300000008</v>
      </c>
      <c r="G410" s="73">
        <v>52.63</v>
      </c>
      <c r="H410" s="29">
        <f t="shared" si="18"/>
        <v>54</v>
      </c>
      <c r="I410" s="38" t="str">
        <f t="array" ref="I410">H410&amp;CHOOSE(AND(H410&lt;&gt;{11,12,13})*MIN(4,MOD(H410,10))+1,"th","st","nd","rd","th")</f>
        <v>54th</v>
      </c>
      <c r="J410" s="74">
        <v>1.03</v>
      </c>
      <c r="K410" s="75">
        <v>17563917.170000002</v>
      </c>
      <c r="L410" s="113">
        <v>1197.0440000000001</v>
      </c>
      <c r="M410" s="38">
        <v>212.34399999999999</v>
      </c>
      <c r="N410" s="72">
        <v>12462.09</v>
      </c>
      <c r="O410" s="29">
        <f t="shared" si="19"/>
        <v>44</v>
      </c>
      <c r="P410" s="38" t="str">
        <f t="array" ref="P410">O410&amp;CHOOSE(AND(O410&lt;&gt;{11,12,13})*MIN(4,MOD(O410,10))+1,"th","st","nd","rd","th")</f>
        <v>44th</v>
      </c>
      <c r="Q410" s="76">
        <v>1.0229999999999999</v>
      </c>
      <c r="R410" s="77">
        <v>1.03</v>
      </c>
      <c r="S410" s="78">
        <v>1.6799999999999999E-2</v>
      </c>
      <c r="T410" s="79">
        <v>116</v>
      </c>
      <c r="U410" s="80">
        <v>7079863</v>
      </c>
      <c r="V410" s="72">
        <v>5023.3599999999997</v>
      </c>
      <c r="W410" s="29">
        <f t="shared" si="20"/>
        <v>22</v>
      </c>
      <c r="X410" s="38" t="str">
        <f t="array" ref="X410">W410&amp;CHOOSE(AND(W410&lt;&gt;{11,12,13})*MIN(4,MOD(W410,10))+1,"th","st","nd","rd","th")</f>
        <v>22nd</v>
      </c>
      <c r="Y410" s="77">
        <v>0.3</v>
      </c>
      <c r="Z410" s="77">
        <v>1.33</v>
      </c>
      <c r="AA410" s="81">
        <v>356288.71</v>
      </c>
      <c r="AB410" s="82">
        <v>364505759</v>
      </c>
      <c r="AC410" s="83">
        <v>148527817</v>
      </c>
      <c r="AD410" s="81">
        <v>17563917.170000002</v>
      </c>
      <c r="AE410" s="81">
        <v>8256343.6200000001</v>
      </c>
      <c r="AF410" s="81">
        <v>300</v>
      </c>
      <c r="AG410" s="81">
        <v>5918.8</v>
      </c>
      <c r="AH410" s="81"/>
    </row>
    <row r="411" spans="1:34" x14ac:dyDescent="0.25">
      <c r="A411" s="7">
        <v>129545003</v>
      </c>
      <c r="B411" s="8" t="s">
        <v>444</v>
      </c>
      <c r="C411" s="8" t="s">
        <v>160</v>
      </c>
      <c r="D411" s="27">
        <v>45227</v>
      </c>
      <c r="E411" s="29">
        <v>6527</v>
      </c>
      <c r="F411" s="72">
        <v>11952739.890000001</v>
      </c>
      <c r="G411" s="73">
        <v>40.49</v>
      </c>
      <c r="H411" s="29">
        <f t="shared" si="18"/>
        <v>24</v>
      </c>
      <c r="I411" s="38" t="str">
        <f t="array" ref="I411">H411&amp;CHOOSE(AND(H411&lt;&gt;{11,12,13})*MIN(4,MOD(H411,10))+1,"th","st","nd","rd","th")</f>
        <v>24th</v>
      </c>
      <c r="J411" s="74">
        <v>0.79</v>
      </c>
      <c r="K411" s="75">
        <v>27487652.350000001</v>
      </c>
      <c r="L411" s="113">
        <v>1970.7929999999999</v>
      </c>
      <c r="M411" s="38">
        <v>363.89100000000002</v>
      </c>
      <c r="N411" s="72">
        <v>11773.61</v>
      </c>
      <c r="O411" s="29">
        <f t="shared" si="19"/>
        <v>30</v>
      </c>
      <c r="P411" s="38" t="str">
        <f t="array" ref="P411">O411&amp;CHOOSE(AND(O411&lt;&gt;{11,12,13})*MIN(4,MOD(O411,10))+1,"th","st","nd","rd","th")</f>
        <v>30th</v>
      </c>
      <c r="Q411" s="76">
        <v>1.0828</v>
      </c>
      <c r="R411" s="77">
        <v>0.79</v>
      </c>
      <c r="S411" s="78">
        <v>1.4999999999999999E-2</v>
      </c>
      <c r="T411" s="79">
        <v>185</v>
      </c>
      <c r="U411" s="80">
        <v>10982897</v>
      </c>
      <c r="V411" s="72">
        <v>4704.2299999999996</v>
      </c>
      <c r="W411" s="29">
        <f t="shared" si="20"/>
        <v>19</v>
      </c>
      <c r="X411" s="38" t="str">
        <f t="array" ref="X411">W411&amp;CHOOSE(AND(W411&lt;&gt;{11,12,13})*MIN(4,MOD(W411,10))+1,"th","st","nd","rd","th")</f>
        <v>19th</v>
      </c>
      <c r="Y411" s="77">
        <v>0.34</v>
      </c>
      <c r="Z411" s="77">
        <v>1.1299999999999999</v>
      </c>
      <c r="AA411" s="81">
        <v>418997.15</v>
      </c>
      <c r="AB411" s="82">
        <v>513670820</v>
      </c>
      <c r="AC411" s="83">
        <v>282191266</v>
      </c>
      <c r="AD411" s="81">
        <v>27677960.68</v>
      </c>
      <c r="AE411" s="81">
        <v>11489050</v>
      </c>
      <c r="AF411" s="81">
        <v>8650</v>
      </c>
      <c r="AG411" s="81">
        <v>36042.74</v>
      </c>
      <c r="AH411" s="81">
        <v>190308.33</v>
      </c>
    </row>
    <row r="412" spans="1:34" x14ac:dyDescent="0.25">
      <c r="A412" s="7">
        <v>129546003</v>
      </c>
      <c r="B412" s="8" t="s">
        <v>493</v>
      </c>
      <c r="C412" s="8" t="s">
        <v>160</v>
      </c>
      <c r="D412" s="27">
        <v>53677</v>
      </c>
      <c r="E412" s="29">
        <v>4399</v>
      </c>
      <c r="F412" s="72">
        <v>11641749.069999998</v>
      </c>
      <c r="G412" s="73">
        <v>49.3</v>
      </c>
      <c r="H412" s="29">
        <f t="shared" si="18"/>
        <v>45</v>
      </c>
      <c r="I412" s="38" t="str">
        <f t="array" ref="I412">H412&amp;CHOOSE(AND(H412&lt;&gt;{11,12,13})*MIN(4,MOD(H412,10))+1,"th","st","nd","rd","th")</f>
        <v>45th</v>
      </c>
      <c r="J412" s="74">
        <v>0.96</v>
      </c>
      <c r="K412" s="75">
        <v>21198402.57</v>
      </c>
      <c r="L412" s="113">
        <v>1707.106</v>
      </c>
      <c r="M412" s="38">
        <v>262.375</v>
      </c>
      <c r="N412" s="72">
        <v>10763.45</v>
      </c>
      <c r="O412" s="29">
        <f t="shared" si="19"/>
        <v>12</v>
      </c>
      <c r="P412" s="38" t="str">
        <f t="array" ref="P412">O412&amp;CHOOSE(AND(O412&lt;&gt;{11,12,13})*MIN(4,MOD(O412,10))+1,"th","st","nd","rd","th")</f>
        <v>12th</v>
      </c>
      <c r="Q412" s="76">
        <v>1.1845000000000001</v>
      </c>
      <c r="R412" s="77">
        <v>0.96</v>
      </c>
      <c r="S412" s="78">
        <v>1.38E-2</v>
      </c>
      <c r="T412" s="79">
        <v>249</v>
      </c>
      <c r="U412" s="80">
        <v>11620335</v>
      </c>
      <c r="V412" s="72">
        <v>5900.2</v>
      </c>
      <c r="W412" s="29">
        <f t="shared" si="20"/>
        <v>34</v>
      </c>
      <c r="X412" s="38" t="str">
        <f t="array" ref="X412">W412&amp;CHOOSE(AND(W412&lt;&gt;{11,12,13})*MIN(4,MOD(W412,10))+1,"th","st","nd","rd","th")</f>
        <v>34th</v>
      </c>
      <c r="Y412" s="77">
        <v>0.17</v>
      </c>
      <c r="Z412" s="77">
        <v>1.1299999999999999</v>
      </c>
      <c r="AA412" s="81">
        <v>579891.69999999995</v>
      </c>
      <c r="AB412" s="82">
        <v>607314775</v>
      </c>
      <c r="AC412" s="83">
        <v>234738490</v>
      </c>
      <c r="AD412" s="81">
        <v>21199737.719999999</v>
      </c>
      <c r="AE412" s="81">
        <v>11007266.93</v>
      </c>
      <c r="AF412" s="81"/>
      <c r="AG412" s="81">
        <v>54590.44</v>
      </c>
      <c r="AH412" s="81">
        <v>1335.15</v>
      </c>
    </row>
    <row r="413" spans="1:34" x14ac:dyDescent="0.25">
      <c r="A413" s="7">
        <v>129546103</v>
      </c>
      <c r="B413" s="8" t="s">
        <v>504</v>
      </c>
      <c r="C413" s="8" t="s">
        <v>160</v>
      </c>
      <c r="D413" s="27">
        <v>42383</v>
      </c>
      <c r="E413" s="29">
        <v>8232</v>
      </c>
      <c r="F413" s="72">
        <v>15205471</v>
      </c>
      <c r="G413" s="73">
        <v>43.58</v>
      </c>
      <c r="H413" s="29">
        <f t="shared" si="18"/>
        <v>32</v>
      </c>
      <c r="I413" s="38" t="str">
        <f t="array" ref="I413">H413&amp;CHOOSE(AND(H413&lt;&gt;{11,12,13})*MIN(4,MOD(H413,10))+1,"th","st","nd","rd","th")</f>
        <v>32nd</v>
      </c>
      <c r="J413" s="74">
        <v>0.85</v>
      </c>
      <c r="K413" s="75">
        <v>36393465.590000004</v>
      </c>
      <c r="L413" s="113">
        <v>2605.9380000000001</v>
      </c>
      <c r="M413" s="38">
        <v>470.63799999999998</v>
      </c>
      <c r="N413" s="72">
        <v>11829.21</v>
      </c>
      <c r="O413" s="29">
        <f t="shared" si="19"/>
        <v>30</v>
      </c>
      <c r="P413" s="38" t="str">
        <f t="array" ref="P413">O413&amp;CHOOSE(AND(O413&lt;&gt;{11,12,13})*MIN(4,MOD(O413,10))+1,"th","st","nd","rd","th")</f>
        <v>30th</v>
      </c>
      <c r="Q413" s="76">
        <v>1.0778000000000001</v>
      </c>
      <c r="R413" s="77">
        <v>0.85</v>
      </c>
      <c r="S413" s="78">
        <v>1.3899999999999999E-2</v>
      </c>
      <c r="T413" s="79">
        <v>244</v>
      </c>
      <c r="U413" s="80">
        <v>15113422</v>
      </c>
      <c r="V413" s="72">
        <v>4912.42</v>
      </c>
      <c r="W413" s="29">
        <f t="shared" si="20"/>
        <v>21</v>
      </c>
      <c r="X413" s="38" t="str">
        <f t="array" ref="X413">W413&amp;CHOOSE(AND(W413&lt;&gt;{11,12,13})*MIN(4,MOD(W413,10))+1,"th","st","nd","rd","th")</f>
        <v>21st</v>
      </c>
      <c r="Y413" s="77">
        <v>0.31</v>
      </c>
      <c r="Z413" s="77">
        <v>1.1599999999999999</v>
      </c>
      <c r="AA413" s="81">
        <v>704067.17</v>
      </c>
      <c r="AB413" s="82">
        <v>669445121</v>
      </c>
      <c r="AC413" s="83">
        <v>425730353</v>
      </c>
      <c r="AD413" s="81">
        <v>38224375.969999999</v>
      </c>
      <c r="AE413" s="81">
        <v>14426325.369999999</v>
      </c>
      <c r="AF413" s="81"/>
      <c r="AG413" s="81">
        <v>75078.460000000006</v>
      </c>
      <c r="AH413" s="81">
        <v>1830910.38</v>
      </c>
    </row>
    <row r="414" spans="1:34" x14ac:dyDescent="0.25">
      <c r="A414" s="7">
        <v>129546803</v>
      </c>
      <c r="B414" s="8" t="s">
        <v>524</v>
      </c>
      <c r="C414" s="8" t="s">
        <v>160</v>
      </c>
      <c r="D414" s="27">
        <v>42049</v>
      </c>
      <c r="E414" s="29">
        <v>2875</v>
      </c>
      <c r="F414" s="72">
        <v>5056953.1599999992</v>
      </c>
      <c r="G414" s="73">
        <v>41.83</v>
      </c>
      <c r="H414" s="29">
        <f t="shared" si="18"/>
        <v>28</v>
      </c>
      <c r="I414" s="38" t="str">
        <f t="array" ref="I414">H414&amp;CHOOSE(AND(H414&lt;&gt;{11,12,13})*MIN(4,MOD(H414,10))+1,"th","st","nd","rd","th")</f>
        <v>28th</v>
      </c>
      <c r="J414" s="74">
        <v>0.82</v>
      </c>
      <c r="K414" s="75">
        <v>9339371.8800000008</v>
      </c>
      <c r="L414" s="113">
        <v>777.928</v>
      </c>
      <c r="M414" s="38">
        <v>238.76599999999999</v>
      </c>
      <c r="N414" s="72">
        <v>9186.02</v>
      </c>
      <c r="O414" s="29">
        <f t="shared" si="19"/>
        <v>2</v>
      </c>
      <c r="P414" s="38" t="str">
        <f t="array" ref="P414">O414&amp;CHOOSE(AND(O414&lt;&gt;{11,12,13})*MIN(4,MOD(O414,10))+1,"th","st","nd","rd","th")</f>
        <v>2nd</v>
      </c>
      <c r="Q414" s="76">
        <v>1.3878999999999999</v>
      </c>
      <c r="R414" s="77">
        <v>0.82</v>
      </c>
      <c r="S414" s="78">
        <v>1.4500000000000001E-2</v>
      </c>
      <c r="T414" s="79">
        <v>211</v>
      </c>
      <c r="U414" s="80">
        <v>4826395</v>
      </c>
      <c r="V414" s="72">
        <v>4747.1499999999996</v>
      </c>
      <c r="W414" s="29">
        <f t="shared" si="20"/>
        <v>20</v>
      </c>
      <c r="X414" s="38" t="str">
        <f t="array" ref="X414">W414&amp;CHOOSE(AND(W414&lt;&gt;{11,12,13})*MIN(4,MOD(W414,10))+1,"th","st","nd","rd","th")</f>
        <v>20th</v>
      </c>
      <c r="Y414" s="77">
        <v>0.33</v>
      </c>
      <c r="Z414" s="77">
        <v>1.1499999999999999</v>
      </c>
      <c r="AA414" s="81">
        <v>146008.76999999999</v>
      </c>
      <c r="AB414" s="82">
        <v>248716912</v>
      </c>
      <c r="AC414" s="83">
        <v>101021829</v>
      </c>
      <c r="AD414" s="81">
        <v>9494697.9499999993</v>
      </c>
      <c r="AE414" s="81">
        <v>4908153</v>
      </c>
      <c r="AF414" s="81"/>
      <c r="AG414" s="81">
        <v>2791.39</v>
      </c>
      <c r="AH414" s="81">
        <v>155326.07</v>
      </c>
    </row>
    <row r="415" spans="1:34" x14ac:dyDescent="0.25">
      <c r="A415" s="7">
        <v>129547303</v>
      </c>
      <c r="B415" s="8" t="s">
        <v>530</v>
      </c>
      <c r="C415" s="8" t="s">
        <v>160</v>
      </c>
      <c r="D415" s="27">
        <v>55541</v>
      </c>
      <c r="E415" s="29">
        <v>3284</v>
      </c>
      <c r="F415" s="72">
        <v>8450637.7600000016</v>
      </c>
      <c r="G415" s="73">
        <v>46.33</v>
      </c>
      <c r="H415" s="29">
        <f t="shared" si="18"/>
        <v>39</v>
      </c>
      <c r="I415" s="38" t="str">
        <f t="array" ref="I415">H415&amp;CHOOSE(AND(H415&lt;&gt;{11,12,13})*MIN(4,MOD(H415,10))+1,"th","st","nd","rd","th")</f>
        <v>39th</v>
      </c>
      <c r="J415" s="74">
        <v>0.9</v>
      </c>
      <c r="K415" s="75">
        <v>17883755.289999999</v>
      </c>
      <c r="L415" s="113">
        <v>1209.5709999999999</v>
      </c>
      <c r="M415" s="38">
        <v>207.91200000000001</v>
      </c>
      <c r="N415" s="72">
        <v>12616.56</v>
      </c>
      <c r="O415" s="29">
        <f t="shared" si="19"/>
        <v>48</v>
      </c>
      <c r="P415" s="38" t="str">
        <f t="array" ref="P415">O415&amp;CHOOSE(AND(O415&lt;&gt;{11,12,13})*MIN(4,MOD(O415,10))+1,"th","st","nd","rd","th")</f>
        <v>48th</v>
      </c>
      <c r="Q415" s="76">
        <v>1.0105</v>
      </c>
      <c r="R415" s="77">
        <v>0.9</v>
      </c>
      <c r="S415" s="78">
        <v>1.5100000000000001E-2</v>
      </c>
      <c r="T415" s="79">
        <v>177</v>
      </c>
      <c r="U415" s="80">
        <v>7747693</v>
      </c>
      <c r="V415" s="72">
        <v>5465.81</v>
      </c>
      <c r="W415" s="29">
        <f t="shared" si="20"/>
        <v>28</v>
      </c>
      <c r="X415" s="38" t="str">
        <f t="array" ref="X415">W415&amp;CHOOSE(AND(W415&lt;&gt;{11,12,13})*MIN(4,MOD(W415,10))+1,"th","st","nd","rd","th")</f>
        <v>28th</v>
      </c>
      <c r="Y415" s="77">
        <v>0.23</v>
      </c>
      <c r="Z415" s="77">
        <v>1.1299999999999999</v>
      </c>
      <c r="AA415" s="81">
        <v>470919.5</v>
      </c>
      <c r="AB415" s="82">
        <v>375286778</v>
      </c>
      <c r="AC415" s="83">
        <v>186140265</v>
      </c>
      <c r="AD415" s="81">
        <v>18052642.5</v>
      </c>
      <c r="AE415" s="81">
        <v>7928801.71</v>
      </c>
      <c r="AF415" s="81"/>
      <c r="AG415" s="81">
        <v>50916.55</v>
      </c>
      <c r="AH415" s="81">
        <v>168887.21</v>
      </c>
    </row>
    <row r="416" spans="1:34" x14ac:dyDescent="0.25">
      <c r="A416" s="7">
        <v>129547203</v>
      </c>
      <c r="B416" s="8" t="s">
        <v>541</v>
      </c>
      <c r="C416" s="8" t="s">
        <v>160</v>
      </c>
      <c r="D416" s="27">
        <v>29282</v>
      </c>
      <c r="E416" s="29">
        <v>3227</v>
      </c>
      <c r="F416" s="72">
        <v>4898868.16</v>
      </c>
      <c r="G416" s="73">
        <v>51.84</v>
      </c>
      <c r="H416" s="29">
        <f t="shared" si="18"/>
        <v>52</v>
      </c>
      <c r="I416" s="38" t="str">
        <f t="array" ref="I416">H416&amp;CHOOSE(AND(H416&lt;&gt;{11,12,13})*MIN(4,MOD(H416,10))+1,"th","st","nd","rd","th")</f>
        <v>52nd</v>
      </c>
      <c r="J416" s="74">
        <v>1.01</v>
      </c>
      <c r="K416" s="75">
        <v>16173915.83</v>
      </c>
      <c r="L416" s="113">
        <v>1199.0350000000001</v>
      </c>
      <c r="M416" s="38">
        <v>669.56100000000004</v>
      </c>
      <c r="N416" s="72">
        <v>8655.65</v>
      </c>
      <c r="O416" s="29">
        <f t="shared" si="19"/>
        <v>1</v>
      </c>
      <c r="P416" s="38" t="str">
        <f t="array" ref="P416">O416&amp;CHOOSE(AND(O416&lt;&gt;{11,12,13})*MIN(4,MOD(O416,10))+1,"th","st","nd","rd","th")</f>
        <v>1st</v>
      </c>
      <c r="Q416" s="76">
        <v>1.4729000000000001</v>
      </c>
      <c r="R416" s="77">
        <v>1.01</v>
      </c>
      <c r="S416" s="78">
        <v>1.9599999999999999E-2</v>
      </c>
      <c r="T416" s="79">
        <v>34</v>
      </c>
      <c r="U416" s="80">
        <v>3443246</v>
      </c>
      <c r="V416" s="72">
        <v>1842.69</v>
      </c>
      <c r="W416" s="29">
        <f t="shared" si="20"/>
        <v>1</v>
      </c>
      <c r="X416" s="38" t="str">
        <f t="array" ref="X416">W416&amp;CHOOSE(AND(W416&lt;&gt;{11,12,13})*MIN(4,MOD(W416,10))+1,"th","st","nd","rd","th")</f>
        <v>1st</v>
      </c>
      <c r="Y416" s="77">
        <v>0.74</v>
      </c>
      <c r="Z416" s="77">
        <v>1.75</v>
      </c>
      <c r="AA416" s="81">
        <v>312982.94</v>
      </c>
      <c r="AB416" s="82">
        <v>153029832</v>
      </c>
      <c r="AC416" s="83">
        <v>96480726</v>
      </c>
      <c r="AD416" s="81">
        <v>16174365.83</v>
      </c>
      <c r="AE416" s="81">
        <v>4542079.96</v>
      </c>
      <c r="AF416" s="81"/>
      <c r="AG416" s="81">
        <v>43805.26</v>
      </c>
      <c r="AH416" s="81">
        <v>450</v>
      </c>
    </row>
    <row r="417" spans="1:34" x14ac:dyDescent="0.25">
      <c r="A417" s="7">
        <v>129547603</v>
      </c>
      <c r="B417" s="8" t="s">
        <v>583</v>
      </c>
      <c r="C417" s="8" t="s">
        <v>160</v>
      </c>
      <c r="D417" s="27">
        <v>50522</v>
      </c>
      <c r="E417" s="29">
        <v>6985</v>
      </c>
      <c r="F417" s="72">
        <v>16152961.789999999</v>
      </c>
      <c r="G417" s="73">
        <v>45.77</v>
      </c>
      <c r="H417" s="29">
        <f t="shared" si="18"/>
        <v>37</v>
      </c>
      <c r="I417" s="38" t="str">
        <f t="array" ref="I417">H417&amp;CHOOSE(AND(H417&lt;&gt;{11,12,13})*MIN(4,MOD(H417,10))+1,"th","st","nd","rd","th")</f>
        <v>37th</v>
      </c>
      <c r="J417" s="74">
        <v>0.89</v>
      </c>
      <c r="K417" s="75">
        <v>26856297.280000001</v>
      </c>
      <c r="L417" s="113">
        <v>2162.2649999999999</v>
      </c>
      <c r="M417" s="38">
        <v>282.29500000000002</v>
      </c>
      <c r="N417" s="72">
        <v>10986.15</v>
      </c>
      <c r="O417" s="29">
        <f t="shared" si="19"/>
        <v>14</v>
      </c>
      <c r="P417" s="38" t="str">
        <f t="array" ref="P417">O417&amp;CHOOSE(AND(O417&lt;&gt;{11,12,13})*MIN(4,MOD(O417,10))+1,"th","st","nd","rd","th")</f>
        <v>14th</v>
      </c>
      <c r="Q417" s="76">
        <v>1.1605000000000001</v>
      </c>
      <c r="R417" s="77">
        <v>0.89</v>
      </c>
      <c r="S417" s="78">
        <v>1.44E-2</v>
      </c>
      <c r="T417" s="79">
        <v>220</v>
      </c>
      <c r="U417" s="80">
        <v>15531251</v>
      </c>
      <c r="V417" s="72">
        <v>6353.39</v>
      </c>
      <c r="W417" s="29">
        <f t="shared" si="20"/>
        <v>39</v>
      </c>
      <c r="X417" s="38" t="str">
        <f t="array" ref="X417">W417&amp;CHOOSE(AND(W417&lt;&gt;{11,12,13})*MIN(4,MOD(W417,10))+1,"th","st","nd","rd","th")</f>
        <v>39th</v>
      </c>
      <c r="Y417" s="77">
        <v>0.11</v>
      </c>
      <c r="Z417" s="77">
        <v>1</v>
      </c>
      <c r="AA417" s="81">
        <v>702597.21</v>
      </c>
      <c r="AB417" s="82">
        <v>812384060</v>
      </c>
      <c r="AC417" s="83">
        <v>313068906</v>
      </c>
      <c r="AD417" s="81">
        <v>26856297.280000001</v>
      </c>
      <c r="AE417" s="81">
        <v>15449242.470000001</v>
      </c>
      <c r="AF417" s="81"/>
      <c r="AG417" s="81">
        <v>1122.1099999999999</v>
      </c>
      <c r="AH417" s="81"/>
    </row>
    <row r="418" spans="1:34" x14ac:dyDescent="0.25">
      <c r="A418" s="7">
        <v>129547803</v>
      </c>
      <c r="B418" s="8" t="s">
        <v>588</v>
      </c>
      <c r="C418" s="8" t="s">
        <v>160</v>
      </c>
      <c r="D418" s="27">
        <v>57101</v>
      </c>
      <c r="E418" s="29">
        <v>2610</v>
      </c>
      <c r="F418" s="72">
        <v>5754325.7699999996</v>
      </c>
      <c r="G418" s="73">
        <v>38.61</v>
      </c>
      <c r="H418" s="29">
        <f t="shared" si="18"/>
        <v>20</v>
      </c>
      <c r="I418" s="38" t="str">
        <f t="array" ref="I418">H418&amp;CHOOSE(AND(H418&lt;&gt;{11,12,13})*MIN(4,MOD(H418,10))+1,"th","st","nd","rd","th")</f>
        <v>20th</v>
      </c>
      <c r="J418" s="74">
        <v>0.75</v>
      </c>
      <c r="K418" s="75">
        <v>12577586.960000001</v>
      </c>
      <c r="L418" s="113">
        <v>940.73</v>
      </c>
      <c r="M418" s="38">
        <v>220.036</v>
      </c>
      <c r="N418" s="72">
        <v>10835.59</v>
      </c>
      <c r="O418" s="29">
        <f t="shared" si="19"/>
        <v>12</v>
      </c>
      <c r="P418" s="38" t="str">
        <f t="array" ref="P418">O418&amp;CHOOSE(AND(O418&lt;&gt;{11,12,13})*MIN(4,MOD(O418,10))+1,"th","st","nd","rd","th")</f>
        <v>12th</v>
      </c>
      <c r="Q418" s="76">
        <v>1.1766000000000001</v>
      </c>
      <c r="R418" s="77">
        <v>0.75</v>
      </c>
      <c r="S418" s="78">
        <v>1.11E-2</v>
      </c>
      <c r="T418" s="79">
        <v>417</v>
      </c>
      <c r="U418" s="80">
        <v>7140467</v>
      </c>
      <c r="V418" s="72">
        <v>6151.51</v>
      </c>
      <c r="W418" s="29">
        <f t="shared" si="20"/>
        <v>38</v>
      </c>
      <c r="X418" s="38" t="str">
        <f t="array" ref="X418">W418&amp;CHOOSE(AND(W418&lt;&gt;{11,12,13})*MIN(4,MOD(W418,10))+1,"th","st","nd","rd","th")</f>
        <v>38th</v>
      </c>
      <c r="Y418" s="77">
        <v>0.14000000000000001</v>
      </c>
      <c r="Z418" s="77">
        <v>0.89</v>
      </c>
      <c r="AA418" s="81">
        <v>242127.51</v>
      </c>
      <c r="AB418" s="82">
        <v>372682101</v>
      </c>
      <c r="AC418" s="83">
        <v>144743036</v>
      </c>
      <c r="AD418" s="81">
        <v>12589681.25</v>
      </c>
      <c r="AE418" s="81">
        <v>5448973.5999999996</v>
      </c>
      <c r="AF418" s="81"/>
      <c r="AG418" s="81">
        <v>63224.66</v>
      </c>
      <c r="AH418" s="81">
        <v>12094.29</v>
      </c>
    </row>
    <row r="419" spans="1:34" x14ac:dyDescent="0.25">
      <c r="A419" s="7">
        <v>129548803</v>
      </c>
      <c r="B419" s="8" t="s">
        <v>643</v>
      </c>
      <c r="C419" s="8" t="s">
        <v>160</v>
      </c>
      <c r="D419" s="27">
        <v>48327</v>
      </c>
      <c r="E419" s="29">
        <v>2945</v>
      </c>
      <c r="F419" s="72">
        <v>4453923.95</v>
      </c>
      <c r="G419" s="73">
        <v>31.29</v>
      </c>
      <c r="H419" s="29">
        <f t="shared" si="18"/>
        <v>7</v>
      </c>
      <c r="I419" s="38" t="str">
        <f t="array" ref="I419">H419&amp;CHOOSE(AND(H419&lt;&gt;{11,12,13})*MIN(4,MOD(H419,10))+1,"th","st","nd","rd","th")</f>
        <v>7th</v>
      </c>
      <c r="J419" s="74">
        <v>0.61</v>
      </c>
      <c r="K419" s="75">
        <v>16144450.390000001</v>
      </c>
      <c r="L419" s="113">
        <v>1077.675</v>
      </c>
      <c r="M419" s="38">
        <v>256.17700000000002</v>
      </c>
      <c r="N419" s="72">
        <v>12103.63</v>
      </c>
      <c r="O419" s="29">
        <f t="shared" si="19"/>
        <v>37</v>
      </c>
      <c r="P419" s="38" t="str">
        <f t="array" ref="P419">O419&amp;CHOOSE(AND(O419&lt;&gt;{11,12,13})*MIN(4,MOD(O419,10))+1,"th","st","nd","rd","th")</f>
        <v>37th</v>
      </c>
      <c r="Q419" s="76">
        <v>1.0532999999999999</v>
      </c>
      <c r="R419" s="77">
        <v>0.61</v>
      </c>
      <c r="S419" s="78">
        <v>1.21E-2</v>
      </c>
      <c r="T419" s="79">
        <v>367</v>
      </c>
      <c r="U419" s="80">
        <v>5097622</v>
      </c>
      <c r="V419" s="72">
        <v>3821.73</v>
      </c>
      <c r="W419" s="29">
        <f t="shared" si="20"/>
        <v>10</v>
      </c>
      <c r="X419" s="38" t="str">
        <f t="array" ref="X419">W419&amp;CHOOSE(AND(W419&lt;&gt;{11,12,13})*MIN(4,MOD(W419,10))+1,"th","st","nd","rd","th")</f>
        <v>10th</v>
      </c>
      <c r="Y419" s="77">
        <v>0.46</v>
      </c>
      <c r="Z419" s="77">
        <v>1.07</v>
      </c>
      <c r="AA419" s="81">
        <v>334839.09000000003</v>
      </c>
      <c r="AB419" s="82">
        <v>241574278</v>
      </c>
      <c r="AC419" s="83">
        <v>127818594</v>
      </c>
      <c r="AD419" s="81">
        <v>16230982.85</v>
      </c>
      <c r="AE419" s="81">
        <v>4081924.74</v>
      </c>
      <c r="AF419" s="81"/>
      <c r="AG419" s="81">
        <v>37160.120000000003</v>
      </c>
      <c r="AH419" s="81">
        <v>86532.46</v>
      </c>
    </row>
    <row r="420" spans="1:34" x14ac:dyDescent="0.25">
      <c r="A420" s="7">
        <v>116555003</v>
      </c>
      <c r="B420" s="8" t="s">
        <v>401</v>
      </c>
      <c r="C420" s="8" t="s">
        <v>402</v>
      </c>
      <c r="D420" s="27">
        <v>50468</v>
      </c>
      <c r="E420" s="29">
        <v>6259</v>
      </c>
      <c r="F420" s="72">
        <v>18257329.899999999</v>
      </c>
      <c r="G420" s="73">
        <v>57.8</v>
      </c>
      <c r="H420" s="29">
        <f t="shared" si="18"/>
        <v>66</v>
      </c>
      <c r="I420" s="38" t="str">
        <f t="array" ref="I420">H420&amp;CHOOSE(AND(H420&lt;&gt;{11,12,13})*MIN(4,MOD(H420,10))+1,"th","st","nd","rd","th")</f>
        <v>66th</v>
      </c>
      <c r="J420" s="74">
        <v>1.1299999999999999</v>
      </c>
      <c r="K420" s="75">
        <v>30430152.16</v>
      </c>
      <c r="L420" s="113">
        <v>2254.5639999999999</v>
      </c>
      <c r="M420" s="38">
        <v>475.81400000000002</v>
      </c>
      <c r="N420" s="72">
        <v>11145.03</v>
      </c>
      <c r="O420" s="29">
        <f t="shared" si="19"/>
        <v>16</v>
      </c>
      <c r="P420" s="38" t="str">
        <f t="array" ref="P420">O420&amp;CHOOSE(AND(O420&lt;&gt;{11,12,13})*MIN(4,MOD(O420,10))+1,"th","st","nd","rd","th")</f>
        <v>16th</v>
      </c>
      <c r="Q420" s="76">
        <v>1.1438999999999999</v>
      </c>
      <c r="R420" s="77">
        <v>1.1299999999999999</v>
      </c>
      <c r="S420" s="78">
        <v>1.41E-2</v>
      </c>
      <c r="T420" s="79">
        <v>235</v>
      </c>
      <c r="U420" s="80">
        <v>17848657</v>
      </c>
      <c r="V420" s="72">
        <v>6537.06</v>
      </c>
      <c r="W420" s="29">
        <f t="shared" si="20"/>
        <v>42</v>
      </c>
      <c r="X420" s="38" t="str">
        <f t="array" ref="X420">W420&amp;CHOOSE(AND(W420&lt;&gt;{11,12,13})*MIN(4,MOD(W420,10))+1,"th","st","nd","rd","th")</f>
        <v>42nd</v>
      </c>
      <c r="Y420" s="77">
        <v>0.08</v>
      </c>
      <c r="Z420" s="77">
        <v>1.21</v>
      </c>
      <c r="AA420" s="81">
        <v>793330.9</v>
      </c>
      <c r="AB420" s="82">
        <v>984484006</v>
      </c>
      <c r="AC420" s="83">
        <v>308896916</v>
      </c>
      <c r="AD420" s="81">
        <v>30430152.16</v>
      </c>
      <c r="AE420" s="81">
        <v>17414222.25</v>
      </c>
      <c r="AF420" s="81"/>
      <c r="AG420" s="81">
        <v>49776.75</v>
      </c>
      <c r="AH420" s="81"/>
    </row>
    <row r="421" spans="1:34" x14ac:dyDescent="0.25">
      <c r="A421" s="7">
        <v>116557103</v>
      </c>
      <c r="B421" s="8" t="s">
        <v>533</v>
      </c>
      <c r="C421" s="8" t="s">
        <v>402</v>
      </c>
      <c r="D421" s="27">
        <v>57418</v>
      </c>
      <c r="E421" s="29">
        <v>8317</v>
      </c>
      <c r="F421" s="72">
        <v>25185549.640000001</v>
      </c>
      <c r="G421" s="73">
        <v>52.74</v>
      </c>
      <c r="H421" s="29">
        <f t="shared" si="18"/>
        <v>54</v>
      </c>
      <c r="I421" s="38" t="str">
        <f t="array" ref="I421">H421&amp;CHOOSE(AND(H421&lt;&gt;{11,12,13})*MIN(4,MOD(H421,10))+1,"th","st","nd","rd","th")</f>
        <v>54th</v>
      </c>
      <c r="J421" s="74">
        <v>1.03</v>
      </c>
      <c r="K421" s="75">
        <v>38654595.060000002</v>
      </c>
      <c r="L421" s="113">
        <v>2673.145</v>
      </c>
      <c r="M421" s="38">
        <v>438.11900000000003</v>
      </c>
      <c r="N421" s="72">
        <v>12424.08</v>
      </c>
      <c r="O421" s="29">
        <f t="shared" si="19"/>
        <v>43</v>
      </c>
      <c r="P421" s="38" t="str">
        <f t="array" ref="P421">O421&amp;CHOOSE(AND(O421&lt;&gt;{11,12,13})*MIN(4,MOD(O421,10))+1,"th","st","nd","rd","th")</f>
        <v>43rd</v>
      </c>
      <c r="Q421" s="76">
        <v>1.0262</v>
      </c>
      <c r="R421" s="77">
        <v>1.03</v>
      </c>
      <c r="S421" s="78">
        <v>1.37E-2</v>
      </c>
      <c r="T421" s="79">
        <v>254</v>
      </c>
      <c r="U421" s="80">
        <v>25438822</v>
      </c>
      <c r="V421" s="72">
        <v>8176.36</v>
      </c>
      <c r="W421" s="29">
        <f t="shared" si="20"/>
        <v>62</v>
      </c>
      <c r="X421" s="38" t="str">
        <f t="array" ref="X421">W421&amp;CHOOSE(AND(W421&lt;&gt;{11,12,13})*MIN(4,MOD(W421,10))+1,"th","st","nd","rd","th")</f>
        <v>62nd</v>
      </c>
      <c r="Y421" s="77">
        <v>0</v>
      </c>
      <c r="Z421" s="77">
        <v>1.03</v>
      </c>
      <c r="AA421" s="81">
        <v>664089.53</v>
      </c>
      <c r="AB421" s="82">
        <v>1389771821</v>
      </c>
      <c r="AC421" s="83">
        <v>453621043</v>
      </c>
      <c r="AD421" s="81">
        <v>38753180.350000001</v>
      </c>
      <c r="AE421" s="81">
        <v>24518333.43</v>
      </c>
      <c r="AF421" s="81"/>
      <c r="AG421" s="81">
        <v>3126.68</v>
      </c>
      <c r="AH421" s="81">
        <v>98585.29</v>
      </c>
    </row>
    <row r="422" spans="1:34" x14ac:dyDescent="0.25">
      <c r="A422" s="7">
        <v>108561003</v>
      </c>
      <c r="B422" s="8" t="s">
        <v>142</v>
      </c>
      <c r="C422" s="8" t="s">
        <v>143</v>
      </c>
      <c r="D422" s="27">
        <v>52418</v>
      </c>
      <c r="E422" s="29">
        <v>2276</v>
      </c>
      <c r="F422" s="72">
        <v>3556173.9200000004</v>
      </c>
      <c r="G422" s="73">
        <v>29.81</v>
      </c>
      <c r="H422" s="29">
        <f t="shared" si="18"/>
        <v>5</v>
      </c>
      <c r="I422" s="38" t="str">
        <f t="array" ref="I422">H422&amp;CHOOSE(AND(H422&lt;&gt;{11,12,13})*MIN(4,MOD(H422,10))+1,"th","st","nd","rd","th")</f>
        <v>5th</v>
      </c>
      <c r="J422" s="74">
        <v>0.57999999999999996</v>
      </c>
      <c r="K422" s="75">
        <v>10079172.359999999</v>
      </c>
      <c r="L422" s="113">
        <v>727.93</v>
      </c>
      <c r="M422" s="38">
        <v>261.00900000000001</v>
      </c>
      <c r="N422" s="72">
        <v>10191.91</v>
      </c>
      <c r="O422" s="29">
        <f t="shared" si="19"/>
        <v>7</v>
      </c>
      <c r="P422" s="38" t="str">
        <f t="array" ref="P422">O422&amp;CHOOSE(AND(O422&lt;&gt;{11,12,13})*MIN(4,MOD(O422,10))+1,"th","st","nd","rd","th")</f>
        <v>7th</v>
      </c>
      <c r="Q422" s="76">
        <v>1.2508999999999999</v>
      </c>
      <c r="R422" s="77">
        <v>0.57999999999999996</v>
      </c>
      <c r="S422" s="78">
        <v>8.3999999999999995E-3</v>
      </c>
      <c r="T422" s="79">
        <v>490</v>
      </c>
      <c r="U422" s="80">
        <v>5822228</v>
      </c>
      <c r="V422" s="72">
        <v>5887.35</v>
      </c>
      <c r="W422" s="29">
        <f t="shared" si="20"/>
        <v>34</v>
      </c>
      <c r="X422" s="38" t="str">
        <f t="array" ref="X422">W422&amp;CHOOSE(AND(W422&lt;&gt;{11,12,13})*MIN(4,MOD(W422,10))+1,"th","st","nd","rd","th")</f>
        <v>34th</v>
      </c>
      <c r="Y422" s="77">
        <v>0.17</v>
      </c>
      <c r="Z422" s="77">
        <v>0.75</v>
      </c>
      <c r="AA422" s="81">
        <v>213781.24</v>
      </c>
      <c r="AB422" s="82">
        <v>311200185</v>
      </c>
      <c r="AC422" s="83">
        <v>110700427</v>
      </c>
      <c r="AD422" s="81">
        <v>10081622.359999999</v>
      </c>
      <c r="AE422" s="81">
        <v>3325291.46</v>
      </c>
      <c r="AF422" s="81"/>
      <c r="AG422" s="81">
        <v>17101.22</v>
      </c>
      <c r="AH422" s="81">
        <v>2450</v>
      </c>
    </row>
    <row r="423" spans="1:34" x14ac:dyDescent="0.25">
      <c r="A423" s="7">
        <v>108561803</v>
      </c>
      <c r="B423" s="8" t="s">
        <v>227</v>
      </c>
      <c r="C423" s="8" t="s">
        <v>143</v>
      </c>
      <c r="D423" s="27">
        <v>45787</v>
      </c>
      <c r="E423" s="29">
        <v>3524</v>
      </c>
      <c r="F423" s="72">
        <v>4083120.28</v>
      </c>
      <c r="G423" s="73">
        <v>25.31</v>
      </c>
      <c r="H423" s="29">
        <f t="shared" si="18"/>
        <v>2</v>
      </c>
      <c r="I423" s="38" t="str">
        <f t="array" ref="I423">H423&amp;CHOOSE(AND(H423&lt;&gt;{11,12,13})*MIN(4,MOD(H423,10))+1,"th","st","nd","rd","th")</f>
        <v>2nd</v>
      </c>
      <c r="J423" s="74">
        <v>0.49</v>
      </c>
      <c r="K423" s="75">
        <v>13576481.939999999</v>
      </c>
      <c r="L423" s="113">
        <v>969.928</v>
      </c>
      <c r="M423" s="38">
        <v>204.02799999999999</v>
      </c>
      <c r="N423" s="72">
        <v>11564.73</v>
      </c>
      <c r="O423" s="29">
        <f t="shared" si="19"/>
        <v>24</v>
      </c>
      <c r="P423" s="38" t="str">
        <f t="array" ref="P423">O423&amp;CHOOSE(AND(O423&lt;&gt;{11,12,13})*MIN(4,MOD(O423,10))+1,"th","st","nd","rd","th")</f>
        <v>24th</v>
      </c>
      <c r="Q423" s="76">
        <v>1.1024</v>
      </c>
      <c r="R423" s="77">
        <v>0.49</v>
      </c>
      <c r="S423" s="78">
        <v>8.8000000000000005E-3</v>
      </c>
      <c r="T423" s="79">
        <v>482</v>
      </c>
      <c r="U423" s="80">
        <v>6410592</v>
      </c>
      <c r="V423" s="72">
        <v>5460.67</v>
      </c>
      <c r="W423" s="29">
        <f t="shared" si="20"/>
        <v>28</v>
      </c>
      <c r="X423" s="38" t="str">
        <f t="array" ref="X423">W423&amp;CHOOSE(AND(W423&lt;&gt;{11,12,13})*MIN(4,MOD(W423,10))+1,"th","st","nd","rd","th")</f>
        <v>28th</v>
      </c>
      <c r="Y423" s="77">
        <v>0.23</v>
      </c>
      <c r="Z423" s="77">
        <v>0.72</v>
      </c>
      <c r="AA423" s="81">
        <v>271015.36</v>
      </c>
      <c r="AB423" s="82">
        <v>307976720</v>
      </c>
      <c r="AC423" s="83">
        <v>156558943</v>
      </c>
      <c r="AD423" s="81">
        <v>13606938.640000001</v>
      </c>
      <c r="AE423" s="81">
        <v>3806117.06</v>
      </c>
      <c r="AF423" s="81"/>
      <c r="AG423" s="81">
        <v>5987.86</v>
      </c>
      <c r="AH423" s="81">
        <v>30456.7</v>
      </c>
    </row>
    <row r="424" spans="1:34" x14ac:dyDescent="0.25">
      <c r="A424" s="7">
        <v>108565203</v>
      </c>
      <c r="B424" s="8" t="s">
        <v>398</v>
      </c>
      <c r="C424" s="8" t="s">
        <v>143</v>
      </c>
      <c r="D424" s="27">
        <v>47344</v>
      </c>
      <c r="E424" s="29">
        <v>2646</v>
      </c>
      <c r="F424" s="72">
        <v>3036945.87</v>
      </c>
      <c r="G424" s="73">
        <v>24.24</v>
      </c>
      <c r="H424" s="29">
        <f t="shared" si="18"/>
        <v>1</v>
      </c>
      <c r="I424" s="38" t="str">
        <f t="array" ref="I424">H424&amp;CHOOSE(AND(H424&lt;&gt;{11,12,13})*MIN(4,MOD(H424,10))+1,"th","st","nd","rd","th")</f>
        <v>1st</v>
      </c>
      <c r="J424" s="74">
        <v>0.47</v>
      </c>
      <c r="K424" s="75">
        <v>13377771.66</v>
      </c>
      <c r="L424" s="113">
        <v>849.52499999999998</v>
      </c>
      <c r="M424" s="38">
        <v>312.40499999999997</v>
      </c>
      <c r="N424" s="72">
        <v>11513.41</v>
      </c>
      <c r="O424" s="29">
        <f t="shared" si="19"/>
        <v>23</v>
      </c>
      <c r="P424" s="38" t="str">
        <f t="array" ref="P424">O424&amp;CHOOSE(AND(O424&lt;&gt;{11,12,13})*MIN(4,MOD(O424,10))+1,"th","st","nd","rd","th")</f>
        <v>23rd</v>
      </c>
      <c r="Q424" s="76">
        <v>1.1073</v>
      </c>
      <c r="R424" s="77">
        <v>0.47</v>
      </c>
      <c r="S424" s="78">
        <v>7.6E-3</v>
      </c>
      <c r="T424" s="79">
        <v>498</v>
      </c>
      <c r="U424" s="80">
        <v>5505383</v>
      </c>
      <c r="V424" s="72">
        <v>4738.1400000000003</v>
      </c>
      <c r="W424" s="29">
        <f t="shared" si="20"/>
        <v>19</v>
      </c>
      <c r="X424" s="38" t="str">
        <f t="array" ref="X424">W424&amp;CHOOSE(AND(W424&lt;&gt;{11,12,13})*MIN(4,MOD(W424,10))+1,"th","st","nd","rd","th")</f>
        <v>19th</v>
      </c>
      <c r="Y424" s="77">
        <v>0.34</v>
      </c>
      <c r="Z424" s="77">
        <v>0.81</v>
      </c>
      <c r="AA424" s="81">
        <v>210655.97</v>
      </c>
      <c r="AB424" s="82">
        <v>286944978</v>
      </c>
      <c r="AC424" s="83">
        <v>111995783</v>
      </c>
      <c r="AD424" s="81">
        <v>13377771.66</v>
      </c>
      <c r="AE424" s="81">
        <v>2811775.84</v>
      </c>
      <c r="AF424" s="81">
        <v>10652.32</v>
      </c>
      <c r="AG424" s="81">
        <v>3861.74</v>
      </c>
      <c r="AH424" s="81"/>
    </row>
    <row r="425" spans="1:34" x14ac:dyDescent="0.25">
      <c r="A425" s="7">
        <v>108565503</v>
      </c>
      <c r="B425" s="8" t="s">
        <v>445</v>
      </c>
      <c r="C425" s="8" t="s">
        <v>143</v>
      </c>
      <c r="D425" s="27">
        <v>43281</v>
      </c>
      <c r="E425" s="29">
        <v>3523</v>
      </c>
      <c r="F425" s="72">
        <v>5586887.419999999</v>
      </c>
      <c r="G425" s="73">
        <v>36.64</v>
      </c>
      <c r="H425" s="29">
        <f t="shared" si="18"/>
        <v>15</v>
      </c>
      <c r="I425" s="38" t="str">
        <f t="array" ref="I425">H425&amp;CHOOSE(AND(H425&lt;&gt;{11,12,13})*MIN(4,MOD(H425,10))+1,"th","st","nd","rd","th")</f>
        <v>15th</v>
      </c>
      <c r="J425" s="74">
        <v>0.71</v>
      </c>
      <c r="K425" s="75">
        <v>16462727.060000001</v>
      </c>
      <c r="L425" s="113">
        <v>1141.6959999999999</v>
      </c>
      <c r="M425" s="38">
        <v>325.56799999999998</v>
      </c>
      <c r="N425" s="72">
        <v>11220.02</v>
      </c>
      <c r="O425" s="29">
        <f t="shared" si="19"/>
        <v>17</v>
      </c>
      <c r="P425" s="38" t="str">
        <f t="array" ref="P425">O425&amp;CHOOSE(AND(O425&lt;&gt;{11,12,13})*MIN(4,MOD(O425,10))+1,"th","st","nd","rd","th")</f>
        <v>17th</v>
      </c>
      <c r="Q425" s="76">
        <v>1.1363000000000001</v>
      </c>
      <c r="R425" s="77">
        <v>0.71</v>
      </c>
      <c r="S425" s="78">
        <v>1.06E-2</v>
      </c>
      <c r="T425" s="79">
        <v>440</v>
      </c>
      <c r="U425" s="80">
        <v>7262561</v>
      </c>
      <c r="V425" s="72">
        <v>4949.7299999999996</v>
      </c>
      <c r="W425" s="29">
        <f t="shared" si="20"/>
        <v>21</v>
      </c>
      <c r="X425" s="38" t="str">
        <f t="array" ref="X425">W425&amp;CHOOSE(AND(W425&lt;&gt;{11,12,13})*MIN(4,MOD(W425,10))+1,"th","st","nd","rd","th")</f>
        <v>21st</v>
      </c>
      <c r="Y425" s="77">
        <v>0.31</v>
      </c>
      <c r="Z425" s="77">
        <v>1.02</v>
      </c>
      <c r="AA425" s="81">
        <v>384345.31</v>
      </c>
      <c r="AB425" s="82">
        <v>379596726</v>
      </c>
      <c r="AC425" s="83">
        <v>146675827</v>
      </c>
      <c r="AD425" s="81">
        <v>16536973.039999999</v>
      </c>
      <c r="AE425" s="81">
        <v>5192150.5199999996</v>
      </c>
      <c r="AF425" s="81"/>
      <c r="AG425" s="81">
        <v>10391.59</v>
      </c>
      <c r="AH425" s="81">
        <v>74245.98</v>
      </c>
    </row>
    <row r="426" spans="1:34" x14ac:dyDescent="0.25">
      <c r="A426" s="7">
        <v>108566303</v>
      </c>
      <c r="B426" s="8" t="s">
        <v>522</v>
      </c>
      <c r="C426" s="8" t="s">
        <v>143</v>
      </c>
      <c r="D426" s="27">
        <v>52093</v>
      </c>
      <c r="E426" s="29">
        <v>2188</v>
      </c>
      <c r="F426" s="72">
        <v>5779081.3599999994</v>
      </c>
      <c r="G426" s="73">
        <v>50.7</v>
      </c>
      <c r="H426" s="29">
        <f t="shared" si="18"/>
        <v>49</v>
      </c>
      <c r="I426" s="38" t="str">
        <f t="array" ref="I426">H426&amp;CHOOSE(AND(H426&lt;&gt;{11,12,13})*MIN(4,MOD(H426,10))+1,"th","st","nd","rd","th")</f>
        <v>49th</v>
      </c>
      <c r="J426" s="74">
        <v>0.99</v>
      </c>
      <c r="K426" s="75">
        <v>10388526.16</v>
      </c>
      <c r="L426" s="113">
        <v>710.125</v>
      </c>
      <c r="M426" s="38">
        <v>187.142</v>
      </c>
      <c r="N426" s="72">
        <v>11577.97</v>
      </c>
      <c r="O426" s="29">
        <f t="shared" si="19"/>
        <v>24</v>
      </c>
      <c r="P426" s="38" t="str">
        <f t="array" ref="P426">O426&amp;CHOOSE(AND(O426&lt;&gt;{11,12,13})*MIN(4,MOD(O426,10))+1,"th","st","nd","rd","th")</f>
        <v>24th</v>
      </c>
      <c r="Q426" s="76">
        <v>1.1011</v>
      </c>
      <c r="R426" s="77">
        <v>0.99</v>
      </c>
      <c r="S426" s="78">
        <v>7.1000000000000004E-3</v>
      </c>
      <c r="T426" s="79">
        <v>499</v>
      </c>
      <c r="U426" s="80">
        <v>11201746</v>
      </c>
      <c r="V426" s="72">
        <v>12484.3</v>
      </c>
      <c r="W426" s="29">
        <f t="shared" si="20"/>
        <v>90</v>
      </c>
      <c r="X426" s="38" t="str">
        <f t="array" ref="X426">W426&amp;CHOOSE(AND(W426&lt;&gt;{11,12,13})*MIN(4,MOD(W426,10))+1,"th","st","nd","rd","th")</f>
        <v>90th</v>
      </c>
      <c r="Y426" s="77">
        <v>0</v>
      </c>
      <c r="Z426" s="77">
        <v>0.99</v>
      </c>
      <c r="AA426" s="81">
        <v>232709.77</v>
      </c>
      <c r="AB426" s="82">
        <v>701583820</v>
      </c>
      <c r="AC426" s="83">
        <v>110136912</v>
      </c>
      <c r="AD426" s="81">
        <v>10389751.16</v>
      </c>
      <c r="AE426" s="81">
        <v>5546176.1399999997</v>
      </c>
      <c r="AF426" s="81"/>
      <c r="AG426" s="81">
        <v>195.45</v>
      </c>
      <c r="AH426" s="81">
        <v>1225</v>
      </c>
    </row>
    <row r="427" spans="1:34" x14ac:dyDescent="0.25">
      <c r="A427" s="7">
        <v>108567004</v>
      </c>
      <c r="B427" s="8" t="s">
        <v>527</v>
      </c>
      <c r="C427" s="8" t="s">
        <v>143</v>
      </c>
      <c r="D427" s="27">
        <v>46106</v>
      </c>
      <c r="E427" s="29">
        <v>1155</v>
      </c>
      <c r="F427" s="72">
        <v>1338063.47</v>
      </c>
      <c r="G427" s="73">
        <v>25.13</v>
      </c>
      <c r="H427" s="29">
        <f t="shared" si="18"/>
        <v>2</v>
      </c>
      <c r="I427" s="38" t="str">
        <f t="array" ref="I427">H427&amp;CHOOSE(AND(H427&lt;&gt;{11,12,13})*MIN(4,MOD(H427,10))+1,"th","st","nd","rd","th")</f>
        <v>2nd</v>
      </c>
      <c r="J427" s="74">
        <v>0.49</v>
      </c>
      <c r="K427" s="75">
        <v>4572789.0199999996</v>
      </c>
      <c r="L427" s="113">
        <v>268.822</v>
      </c>
      <c r="M427" s="38">
        <v>100.556</v>
      </c>
      <c r="N427" s="72">
        <v>12379.7</v>
      </c>
      <c r="O427" s="29">
        <f t="shared" si="19"/>
        <v>42</v>
      </c>
      <c r="P427" s="38" t="str">
        <f t="array" ref="P427">O427&amp;CHOOSE(AND(O427&lt;&gt;{11,12,13})*MIN(4,MOD(O427,10))+1,"th","st","nd","rd","th")</f>
        <v>42nd</v>
      </c>
      <c r="Q427" s="76">
        <v>1.0298</v>
      </c>
      <c r="R427" s="77">
        <v>0.49</v>
      </c>
      <c r="S427" s="78">
        <v>7.7000000000000002E-3</v>
      </c>
      <c r="T427" s="79">
        <v>497</v>
      </c>
      <c r="U427" s="80">
        <v>2389302</v>
      </c>
      <c r="V427" s="72">
        <v>6468.45</v>
      </c>
      <c r="W427" s="29">
        <f t="shared" si="20"/>
        <v>42</v>
      </c>
      <c r="X427" s="38" t="str">
        <f t="array" ref="X427">W427&amp;CHOOSE(AND(W427&lt;&gt;{11,12,13})*MIN(4,MOD(W427,10))+1,"th","st","nd","rd","th")</f>
        <v>42nd</v>
      </c>
      <c r="Y427" s="77">
        <v>0.09</v>
      </c>
      <c r="Z427" s="77">
        <v>0.57999999999999996</v>
      </c>
      <c r="AA427" s="81">
        <v>122974.62</v>
      </c>
      <c r="AB427" s="82">
        <v>126656860</v>
      </c>
      <c r="AC427" s="83">
        <v>46480960</v>
      </c>
      <c r="AD427" s="81">
        <v>4572789.0199999996</v>
      </c>
      <c r="AE427" s="81">
        <v>1213984.5900000001</v>
      </c>
      <c r="AF427" s="81"/>
      <c r="AG427" s="81">
        <v>1104.26</v>
      </c>
      <c r="AH427" s="81"/>
    </row>
    <row r="428" spans="1:34" x14ac:dyDescent="0.25">
      <c r="A428" s="7">
        <v>108567204</v>
      </c>
      <c r="B428" s="8" t="s">
        <v>535</v>
      </c>
      <c r="C428" s="8" t="s">
        <v>143</v>
      </c>
      <c r="D428" s="27">
        <v>44799</v>
      </c>
      <c r="E428" s="29">
        <v>1529</v>
      </c>
      <c r="F428" s="72">
        <v>2443490.8499999996</v>
      </c>
      <c r="G428" s="73">
        <v>35.67</v>
      </c>
      <c r="H428" s="29">
        <f t="shared" si="18"/>
        <v>14</v>
      </c>
      <c r="I428" s="38" t="str">
        <f t="array" ref="I428">H428&amp;CHOOSE(AND(H428&lt;&gt;{11,12,13})*MIN(4,MOD(H428,10))+1,"th","st","nd","rd","th")</f>
        <v>14th</v>
      </c>
      <c r="J428" s="74">
        <v>0.7</v>
      </c>
      <c r="K428" s="75">
        <v>7891455.6100000003</v>
      </c>
      <c r="L428" s="113">
        <v>434.60300000000001</v>
      </c>
      <c r="M428" s="38">
        <v>176.36500000000001</v>
      </c>
      <c r="N428" s="72">
        <v>12916.32</v>
      </c>
      <c r="O428" s="29">
        <f t="shared" si="19"/>
        <v>53</v>
      </c>
      <c r="P428" s="38" t="str">
        <f t="array" ref="P428">O428&amp;CHOOSE(AND(O428&lt;&gt;{11,12,13})*MIN(4,MOD(O428,10))+1,"th","st","nd","rd","th")</f>
        <v>53rd</v>
      </c>
      <c r="Q428" s="76">
        <v>0.98699999999999999</v>
      </c>
      <c r="R428" s="77">
        <v>0.69</v>
      </c>
      <c r="S428" s="78">
        <v>1.23E-2</v>
      </c>
      <c r="T428" s="79">
        <v>357</v>
      </c>
      <c r="U428" s="80">
        <v>2751059</v>
      </c>
      <c r="V428" s="72">
        <v>4502.79</v>
      </c>
      <c r="W428" s="29">
        <f t="shared" si="20"/>
        <v>17</v>
      </c>
      <c r="X428" s="38" t="str">
        <f t="array" ref="X428">W428&amp;CHOOSE(AND(W428&lt;&gt;{11,12,13})*MIN(4,MOD(W428,10))+1,"th","st","nd","rd","th")</f>
        <v>17th</v>
      </c>
      <c r="Y428" s="77">
        <v>0.37</v>
      </c>
      <c r="Z428" s="77">
        <v>1.06</v>
      </c>
      <c r="AA428" s="81">
        <v>194861.71</v>
      </c>
      <c r="AB428" s="82">
        <v>142993726</v>
      </c>
      <c r="AC428" s="83">
        <v>56358375</v>
      </c>
      <c r="AD428" s="81">
        <v>7961917.6900000004</v>
      </c>
      <c r="AE428" s="81">
        <v>2241221.86</v>
      </c>
      <c r="AF428" s="81"/>
      <c r="AG428" s="81">
        <v>7407.28</v>
      </c>
      <c r="AH428" s="81">
        <v>70462.080000000002</v>
      </c>
    </row>
    <row r="429" spans="1:34" x14ac:dyDescent="0.25">
      <c r="A429" s="7">
        <v>108567404</v>
      </c>
      <c r="B429" s="8" t="s">
        <v>538</v>
      </c>
      <c r="C429" s="8" t="s">
        <v>143</v>
      </c>
      <c r="D429" s="27">
        <v>59318</v>
      </c>
      <c r="E429" s="29">
        <v>1108</v>
      </c>
      <c r="F429" s="72">
        <v>4047585.94</v>
      </c>
      <c r="G429" s="73">
        <v>61.58</v>
      </c>
      <c r="H429" s="29">
        <f t="shared" si="18"/>
        <v>73</v>
      </c>
      <c r="I429" s="38" t="str">
        <f t="array" ref="I429">H429&amp;CHOOSE(AND(H429&lt;&gt;{11,12,13})*MIN(4,MOD(H429,10))+1,"th","st","nd","rd","th")</f>
        <v>73rd</v>
      </c>
      <c r="J429" s="74">
        <v>1.2</v>
      </c>
      <c r="K429" s="75">
        <v>5841846.5599999996</v>
      </c>
      <c r="L429" s="113">
        <v>314.05399999999997</v>
      </c>
      <c r="M429" s="38">
        <v>138.03399999999999</v>
      </c>
      <c r="N429" s="72">
        <v>12921.92</v>
      </c>
      <c r="O429" s="29">
        <f t="shared" si="19"/>
        <v>53</v>
      </c>
      <c r="P429" s="38" t="str">
        <f t="array" ref="P429">O429&amp;CHOOSE(AND(O429&lt;&gt;{11,12,13})*MIN(4,MOD(O429,10))+1,"th","st","nd","rd","th")</f>
        <v>53rd</v>
      </c>
      <c r="Q429" s="76">
        <v>0.98660000000000003</v>
      </c>
      <c r="R429" s="77">
        <v>1.18</v>
      </c>
      <c r="S429" s="78">
        <v>9.4999999999999998E-3</v>
      </c>
      <c r="T429" s="79">
        <v>468</v>
      </c>
      <c r="U429" s="80">
        <v>5895923</v>
      </c>
      <c r="V429" s="72">
        <v>13041.54</v>
      </c>
      <c r="W429" s="29">
        <f t="shared" si="20"/>
        <v>92</v>
      </c>
      <c r="X429" s="38" t="str">
        <f t="array" ref="X429">W429&amp;CHOOSE(AND(W429&lt;&gt;{11,12,13})*MIN(4,MOD(W429,10))+1,"th","st","nd","rd","th")</f>
        <v>92nd</v>
      </c>
      <c r="Y429" s="77">
        <v>0</v>
      </c>
      <c r="Z429" s="77">
        <v>1.18</v>
      </c>
      <c r="AA429" s="81">
        <v>172444.48</v>
      </c>
      <c r="AB429" s="82">
        <v>354519906</v>
      </c>
      <c r="AC429" s="83">
        <v>72720874</v>
      </c>
      <c r="AD429" s="81">
        <v>5841846.5599999996</v>
      </c>
      <c r="AE429" s="81">
        <v>3873497.65</v>
      </c>
      <c r="AF429" s="81"/>
      <c r="AG429" s="81">
        <v>1643.81</v>
      </c>
      <c r="AH429" s="81"/>
    </row>
    <row r="430" spans="1:34" x14ac:dyDescent="0.25">
      <c r="A430" s="7">
        <v>108567703</v>
      </c>
      <c r="B430" s="8" t="s">
        <v>548</v>
      </c>
      <c r="C430" s="8" t="s">
        <v>143</v>
      </c>
      <c r="D430" s="27">
        <v>47905</v>
      </c>
      <c r="E430" s="29">
        <v>7412</v>
      </c>
      <c r="F430" s="72">
        <v>21440102.350000001</v>
      </c>
      <c r="G430" s="73">
        <v>60.38</v>
      </c>
      <c r="H430" s="29">
        <f t="shared" si="18"/>
        <v>72</v>
      </c>
      <c r="I430" s="38" t="str">
        <f t="array" ref="I430">H430&amp;CHOOSE(AND(H430&lt;&gt;{11,12,13})*MIN(4,MOD(H430,10))+1,"th","st","nd","rd","th")</f>
        <v>72nd</v>
      </c>
      <c r="J430" s="74">
        <v>1.18</v>
      </c>
      <c r="K430" s="75">
        <v>32921010.539999999</v>
      </c>
      <c r="L430" s="113">
        <v>2113.0349999999999</v>
      </c>
      <c r="M430" s="38">
        <v>350.70699999999999</v>
      </c>
      <c r="N430" s="72">
        <v>13362.2</v>
      </c>
      <c r="O430" s="29">
        <f t="shared" si="19"/>
        <v>61</v>
      </c>
      <c r="P430" s="38" t="str">
        <f t="array" ref="P430">O430&amp;CHOOSE(AND(O430&lt;&gt;{11,12,13})*MIN(4,MOD(O430,10))+1,"th","st","nd","rd","th")</f>
        <v>61st</v>
      </c>
      <c r="Q430" s="76">
        <v>0.95409999999999995</v>
      </c>
      <c r="R430" s="77">
        <v>1.1299999999999999</v>
      </c>
      <c r="S430" s="78">
        <v>1.37E-2</v>
      </c>
      <c r="T430" s="79">
        <v>254</v>
      </c>
      <c r="U430" s="80">
        <v>21642827</v>
      </c>
      <c r="V430" s="72">
        <v>8784.5300000000007</v>
      </c>
      <c r="W430" s="29">
        <f t="shared" si="20"/>
        <v>68</v>
      </c>
      <c r="X430" s="38" t="str">
        <f t="array" ref="X430">W430&amp;CHOOSE(AND(W430&lt;&gt;{11,12,13})*MIN(4,MOD(W430,10))+1,"th","st","nd","rd","th")</f>
        <v>68th</v>
      </c>
      <c r="Y430" s="77">
        <v>0</v>
      </c>
      <c r="Z430" s="77">
        <v>1.1299999999999999</v>
      </c>
      <c r="AA430" s="81">
        <v>656431.80000000005</v>
      </c>
      <c r="AB430" s="82">
        <v>1216483347</v>
      </c>
      <c r="AC430" s="83">
        <v>351837459</v>
      </c>
      <c r="AD430" s="81">
        <v>33292752.390000001</v>
      </c>
      <c r="AE430" s="81">
        <v>20779260.859999999</v>
      </c>
      <c r="AF430" s="81"/>
      <c r="AG430" s="81">
        <v>4409.6899999999996</v>
      </c>
      <c r="AH430" s="81">
        <v>371741.85</v>
      </c>
    </row>
    <row r="431" spans="1:34" x14ac:dyDescent="0.25">
      <c r="A431" s="7">
        <v>108568404</v>
      </c>
      <c r="B431" s="8" t="s">
        <v>592</v>
      </c>
      <c r="C431" s="8" t="s">
        <v>143</v>
      </c>
      <c r="D431" s="27">
        <v>36553</v>
      </c>
      <c r="E431" s="29">
        <v>1143</v>
      </c>
      <c r="F431" s="72">
        <v>1782176.33</v>
      </c>
      <c r="G431" s="73">
        <v>42.66</v>
      </c>
      <c r="H431" s="29">
        <f t="shared" si="18"/>
        <v>31</v>
      </c>
      <c r="I431" s="38" t="str">
        <f t="array" ref="I431">H431&amp;CHOOSE(AND(H431&lt;&gt;{11,12,13})*MIN(4,MOD(H431,10))+1,"th","st","nd","rd","th")</f>
        <v>31st</v>
      </c>
      <c r="J431" s="74">
        <v>0.83</v>
      </c>
      <c r="K431" s="75">
        <v>5471951.6900000004</v>
      </c>
      <c r="L431" s="113">
        <v>357.096</v>
      </c>
      <c r="M431" s="38">
        <v>163.16499999999999</v>
      </c>
      <c r="N431" s="72">
        <v>10517.7</v>
      </c>
      <c r="O431" s="29">
        <f t="shared" si="19"/>
        <v>9</v>
      </c>
      <c r="P431" s="38" t="str">
        <f t="array" ref="P431">O431&amp;CHOOSE(AND(O431&lt;&gt;{11,12,13})*MIN(4,MOD(O431,10))+1,"th","st","nd","rd","th")</f>
        <v>9th</v>
      </c>
      <c r="Q431" s="76">
        <v>1.2121</v>
      </c>
      <c r="R431" s="77">
        <v>0.83</v>
      </c>
      <c r="S431" s="78">
        <v>7.7999999999999996E-3</v>
      </c>
      <c r="T431" s="79">
        <v>496</v>
      </c>
      <c r="U431" s="80">
        <v>3136432</v>
      </c>
      <c r="V431" s="72">
        <v>6028.57</v>
      </c>
      <c r="W431" s="29">
        <f t="shared" si="20"/>
        <v>36</v>
      </c>
      <c r="X431" s="38" t="str">
        <f t="array" ref="X431">W431&amp;CHOOSE(AND(W431&lt;&gt;{11,12,13})*MIN(4,MOD(W431,10))+1,"th","st","nd","rd","th")</f>
        <v>36th</v>
      </c>
      <c r="Y431" s="77">
        <v>0.15</v>
      </c>
      <c r="Z431" s="77">
        <v>0.98</v>
      </c>
      <c r="AA431" s="81">
        <v>101359.47</v>
      </c>
      <c r="AB431" s="82">
        <v>188554297</v>
      </c>
      <c r="AC431" s="83">
        <v>38723358</v>
      </c>
      <c r="AD431" s="81">
        <v>5471951.6900000004</v>
      </c>
      <c r="AE431" s="81">
        <v>1678216.37</v>
      </c>
      <c r="AF431" s="81"/>
      <c r="AG431" s="81">
        <v>2600.4899999999998</v>
      </c>
      <c r="AH431" s="81"/>
    </row>
    <row r="432" spans="1:34" x14ac:dyDescent="0.25">
      <c r="A432" s="7">
        <v>108569103</v>
      </c>
      <c r="B432" s="8" t="s">
        <v>649</v>
      </c>
      <c r="C432" s="8" t="s">
        <v>143</v>
      </c>
      <c r="D432" s="27">
        <v>40016</v>
      </c>
      <c r="E432" s="29">
        <v>3736</v>
      </c>
      <c r="F432" s="72">
        <v>4115743.5799999996</v>
      </c>
      <c r="G432" s="73">
        <v>27.53</v>
      </c>
      <c r="H432" s="29">
        <f t="shared" si="18"/>
        <v>3</v>
      </c>
      <c r="I432" s="38" t="str">
        <f t="array" ref="I432">H432&amp;CHOOSE(AND(H432&lt;&gt;{11,12,13})*MIN(4,MOD(H432,10))+1,"th","st","nd","rd","th")</f>
        <v>3rd</v>
      </c>
      <c r="J432" s="74">
        <v>0.54</v>
      </c>
      <c r="K432" s="75">
        <v>16374670.58</v>
      </c>
      <c r="L432" s="113">
        <v>1218.5440000000001</v>
      </c>
      <c r="M432" s="38">
        <v>424.05399999999997</v>
      </c>
      <c r="N432" s="72">
        <v>9968.76</v>
      </c>
      <c r="O432" s="29">
        <f t="shared" si="19"/>
        <v>5</v>
      </c>
      <c r="P432" s="38" t="str">
        <f t="array" ref="P432">O432&amp;CHOOSE(AND(O432&lt;&gt;{11,12,13})*MIN(4,MOD(O432,10))+1,"th","st","nd","rd","th")</f>
        <v>5th</v>
      </c>
      <c r="Q432" s="76">
        <v>1.2788999999999999</v>
      </c>
      <c r="R432" s="77">
        <v>0.54</v>
      </c>
      <c r="S432" s="78">
        <v>8.6999999999999994E-3</v>
      </c>
      <c r="T432" s="79">
        <v>485</v>
      </c>
      <c r="U432" s="80">
        <v>6542239</v>
      </c>
      <c r="V432" s="72">
        <v>3982.86</v>
      </c>
      <c r="W432" s="29">
        <f t="shared" si="20"/>
        <v>12</v>
      </c>
      <c r="X432" s="38" t="str">
        <f t="array" ref="X432">W432&amp;CHOOSE(AND(W432&lt;&gt;{11,12,13})*MIN(4,MOD(W432,10))+1,"th","st","nd","rd","th")</f>
        <v>12th</v>
      </c>
      <c r="Y432" s="77">
        <v>0.44</v>
      </c>
      <c r="Z432" s="77">
        <v>0.98</v>
      </c>
      <c r="AA432" s="81">
        <v>277799.21999999997</v>
      </c>
      <c r="AB432" s="82">
        <v>316378924</v>
      </c>
      <c r="AC432" s="83">
        <v>157696374</v>
      </c>
      <c r="AD432" s="81">
        <v>16374670.58</v>
      </c>
      <c r="AE432" s="81">
        <v>3833781.71</v>
      </c>
      <c r="AF432" s="81"/>
      <c r="AG432" s="81">
        <v>4162.6499999999996</v>
      </c>
      <c r="AH432" s="81"/>
    </row>
    <row r="433" spans="1:34" x14ac:dyDescent="0.25">
      <c r="A433" s="7">
        <v>117576303</v>
      </c>
      <c r="B433" s="8" t="s">
        <v>578</v>
      </c>
      <c r="C433" s="8" t="s">
        <v>579</v>
      </c>
      <c r="D433" s="27">
        <v>45519</v>
      </c>
      <c r="E433" s="29">
        <v>2648</v>
      </c>
      <c r="F433" s="72">
        <v>9158974.1500000004</v>
      </c>
      <c r="G433" s="73">
        <v>75.989999999999995</v>
      </c>
      <c r="H433" s="29">
        <f t="shared" si="18"/>
        <v>93</v>
      </c>
      <c r="I433" s="38" t="str">
        <f t="array" ref="I433">H433&amp;CHOOSE(AND(H433&lt;&gt;{11,12,13})*MIN(4,MOD(H433,10))+1,"th","st","nd","rd","th")</f>
        <v>93rd</v>
      </c>
      <c r="J433" s="74">
        <v>1.48</v>
      </c>
      <c r="K433" s="75">
        <v>13884954.76</v>
      </c>
      <c r="L433" s="113">
        <v>658.46299999999997</v>
      </c>
      <c r="M433" s="38">
        <v>247.047</v>
      </c>
      <c r="N433" s="72">
        <v>15333.85</v>
      </c>
      <c r="O433" s="29">
        <f t="shared" si="19"/>
        <v>82</v>
      </c>
      <c r="P433" s="38" t="str">
        <f t="array" ref="P433">O433&amp;CHOOSE(AND(O433&lt;&gt;{11,12,13})*MIN(4,MOD(O433,10))+1,"th","st","nd","rd","th")</f>
        <v>82nd</v>
      </c>
      <c r="Q433" s="76">
        <v>0.83140000000000003</v>
      </c>
      <c r="R433" s="77">
        <v>1.23</v>
      </c>
      <c r="S433" s="78">
        <v>9.2999999999999992E-3</v>
      </c>
      <c r="T433" s="79">
        <v>476</v>
      </c>
      <c r="U433" s="80">
        <v>13585262</v>
      </c>
      <c r="V433" s="72">
        <v>15002.88</v>
      </c>
      <c r="W433" s="29">
        <f t="shared" si="20"/>
        <v>95</v>
      </c>
      <c r="X433" s="38" t="str">
        <f t="array" ref="X433">W433&amp;CHOOSE(AND(W433&lt;&gt;{11,12,13})*MIN(4,MOD(W433,10))+1,"th","st","nd","rd","th")</f>
        <v>95th</v>
      </c>
      <c r="Y433" s="77">
        <v>0</v>
      </c>
      <c r="Z433" s="77">
        <v>1.23</v>
      </c>
      <c r="AA433" s="81">
        <v>207511.27</v>
      </c>
      <c r="AB433" s="82">
        <v>876334364</v>
      </c>
      <c r="AC433" s="83">
        <v>108104929</v>
      </c>
      <c r="AD433" s="81">
        <v>13884954.76</v>
      </c>
      <c r="AE433" s="81">
        <v>8951462.8800000008</v>
      </c>
      <c r="AF433" s="81"/>
      <c r="AG433" s="81"/>
      <c r="AH433" s="81"/>
    </row>
    <row r="434" spans="1:34" x14ac:dyDescent="0.25">
      <c r="A434" s="7">
        <v>119581003</v>
      </c>
      <c r="B434" s="8" t="s">
        <v>161</v>
      </c>
      <c r="C434" s="8" t="s">
        <v>162</v>
      </c>
      <c r="D434" s="27">
        <v>47181</v>
      </c>
      <c r="E434" s="29">
        <v>3199</v>
      </c>
      <c r="F434" s="72">
        <v>7131305.6699999999</v>
      </c>
      <c r="G434" s="73">
        <v>47.25</v>
      </c>
      <c r="H434" s="29">
        <f t="shared" si="18"/>
        <v>40</v>
      </c>
      <c r="I434" s="38" t="str">
        <f t="array" ref="I434">H434&amp;CHOOSE(AND(H434&lt;&gt;{11,12,13})*MIN(4,MOD(H434,10))+1,"th","st","nd","rd","th")</f>
        <v>40th</v>
      </c>
      <c r="J434" s="74">
        <v>0.92</v>
      </c>
      <c r="K434" s="75">
        <v>15339940.6</v>
      </c>
      <c r="L434" s="113">
        <v>982.00900000000001</v>
      </c>
      <c r="M434" s="38">
        <v>311.07600000000002</v>
      </c>
      <c r="N434" s="72">
        <v>11863.06</v>
      </c>
      <c r="O434" s="29">
        <f t="shared" si="19"/>
        <v>31</v>
      </c>
      <c r="P434" s="38" t="str">
        <f t="array" ref="P434">O434&amp;CHOOSE(AND(O434&lt;&gt;{11,12,13})*MIN(4,MOD(O434,10))+1,"th","st","nd","rd","th")</f>
        <v>31st</v>
      </c>
      <c r="Q434" s="76">
        <v>1.0747</v>
      </c>
      <c r="R434" s="77">
        <v>0.92</v>
      </c>
      <c r="S434" s="78">
        <v>1.32E-2</v>
      </c>
      <c r="T434" s="79">
        <v>295</v>
      </c>
      <c r="U434" s="80">
        <v>7431714</v>
      </c>
      <c r="V434" s="72">
        <v>5747.27</v>
      </c>
      <c r="W434" s="29">
        <f t="shared" si="20"/>
        <v>31</v>
      </c>
      <c r="X434" s="38" t="str">
        <f t="array" ref="X434">W434&amp;CHOOSE(AND(W434&lt;&gt;{11,12,13})*MIN(4,MOD(W434,10))+1,"th","st","nd","rd","th")</f>
        <v>31st</v>
      </c>
      <c r="Y434" s="77">
        <v>0.19</v>
      </c>
      <c r="Z434" s="77">
        <v>1.1100000000000001</v>
      </c>
      <c r="AA434" s="81">
        <v>732364.42</v>
      </c>
      <c r="AB434" s="82">
        <v>437902515</v>
      </c>
      <c r="AC434" s="83">
        <v>100627458</v>
      </c>
      <c r="AD434" s="81">
        <v>15461843.65</v>
      </c>
      <c r="AE434" s="81">
        <v>6200088.8799999999</v>
      </c>
      <c r="AF434" s="81"/>
      <c r="AG434" s="81">
        <v>198852.37</v>
      </c>
      <c r="AH434" s="81">
        <v>121903.05</v>
      </c>
    </row>
    <row r="435" spans="1:34" x14ac:dyDescent="0.25">
      <c r="A435" s="7">
        <v>119582503</v>
      </c>
      <c r="B435" s="8" t="s">
        <v>277</v>
      </c>
      <c r="C435" s="8" t="s">
        <v>162</v>
      </c>
      <c r="D435" s="27">
        <v>57961</v>
      </c>
      <c r="E435" s="29">
        <v>3025</v>
      </c>
      <c r="F435" s="72">
        <v>7170149.1299999999</v>
      </c>
      <c r="G435" s="73">
        <v>40.89</v>
      </c>
      <c r="H435" s="29">
        <f t="shared" si="18"/>
        <v>25</v>
      </c>
      <c r="I435" s="38" t="str">
        <f t="array" ref="I435">H435&amp;CHOOSE(AND(H435&lt;&gt;{11,12,13})*MIN(4,MOD(H435,10))+1,"th","st","nd","rd","th")</f>
        <v>25th</v>
      </c>
      <c r="J435" s="74">
        <v>0.8</v>
      </c>
      <c r="K435" s="75">
        <v>18400049</v>
      </c>
      <c r="L435" s="113">
        <v>1165.1300000000001</v>
      </c>
      <c r="M435" s="38">
        <v>358.673</v>
      </c>
      <c r="N435" s="72">
        <v>12075.08</v>
      </c>
      <c r="O435" s="29">
        <f t="shared" si="19"/>
        <v>36</v>
      </c>
      <c r="P435" s="38" t="str">
        <f t="array" ref="P435">O435&amp;CHOOSE(AND(O435&lt;&gt;{11,12,13})*MIN(4,MOD(O435,10))+1,"th","st","nd","rd","th")</f>
        <v>36th</v>
      </c>
      <c r="Q435" s="76">
        <v>1.0558000000000001</v>
      </c>
      <c r="R435" s="77">
        <v>0.8</v>
      </c>
      <c r="S435" s="78">
        <v>1.0800000000000001E-2</v>
      </c>
      <c r="T435" s="79">
        <v>429</v>
      </c>
      <c r="U435" s="80">
        <v>9134847</v>
      </c>
      <c r="V435" s="72">
        <v>5994.77</v>
      </c>
      <c r="W435" s="29">
        <f t="shared" si="20"/>
        <v>36</v>
      </c>
      <c r="X435" s="38" t="str">
        <f t="array" ref="X435">W435&amp;CHOOSE(AND(W435&lt;&gt;{11,12,13})*MIN(4,MOD(W435,10))+1,"th","st","nd","rd","th")</f>
        <v>36th</v>
      </c>
      <c r="Y435" s="77">
        <v>0.16</v>
      </c>
      <c r="Z435" s="77">
        <v>0.96</v>
      </c>
      <c r="AA435" s="81">
        <v>339848.35</v>
      </c>
      <c r="AB435" s="82">
        <v>506962230</v>
      </c>
      <c r="AC435" s="83">
        <v>154983238</v>
      </c>
      <c r="AD435" s="81">
        <v>18936616.52</v>
      </c>
      <c r="AE435" s="81">
        <v>6815712.6299999999</v>
      </c>
      <c r="AF435" s="81"/>
      <c r="AG435" s="81">
        <v>14588.15</v>
      </c>
      <c r="AH435" s="81">
        <v>536567.52</v>
      </c>
    </row>
    <row r="436" spans="1:34" x14ac:dyDescent="0.25">
      <c r="A436" s="7">
        <v>119583003</v>
      </c>
      <c r="B436" s="8" t="s">
        <v>293</v>
      </c>
      <c r="C436" s="8" t="s">
        <v>162</v>
      </c>
      <c r="D436" s="27">
        <v>50659</v>
      </c>
      <c r="E436" s="29">
        <v>2531</v>
      </c>
      <c r="F436" s="72">
        <v>6905102.7800000003</v>
      </c>
      <c r="G436" s="73">
        <v>53.85</v>
      </c>
      <c r="H436" s="29">
        <f t="shared" si="18"/>
        <v>57</v>
      </c>
      <c r="I436" s="38" t="str">
        <f t="array" ref="I436">H436&amp;CHOOSE(AND(H436&lt;&gt;{11,12,13})*MIN(4,MOD(H436,10))+1,"th","st","nd","rd","th")</f>
        <v>57th</v>
      </c>
      <c r="J436" s="74">
        <v>1.05</v>
      </c>
      <c r="K436" s="75">
        <v>14076359.73</v>
      </c>
      <c r="L436" s="113">
        <v>775.39599999999996</v>
      </c>
      <c r="M436" s="38">
        <v>213.36099999999999</v>
      </c>
      <c r="N436" s="72">
        <v>14236.42</v>
      </c>
      <c r="O436" s="29">
        <f t="shared" si="19"/>
        <v>71</v>
      </c>
      <c r="P436" s="38" t="str">
        <f t="array" ref="P436">O436&amp;CHOOSE(AND(O436&lt;&gt;{11,12,13})*MIN(4,MOD(O436,10))+1,"th","st","nd","rd","th")</f>
        <v>71st</v>
      </c>
      <c r="Q436" s="76">
        <v>0.89549999999999996</v>
      </c>
      <c r="R436" s="77">
        <v>0.94</v>
      </c>
      <c r="S436" s="78">
        <v>1.26E-2</v>
      </c>
      <c r="T436" s="79">
        <v>338</v>
      </c>
      <c r="U436" s="80">
        <v>7589728</v>
      </c>
      <c r="V436" s="72">
        <v>7676.03</v>
      </c>
      <c r="W436" s="29">
        <f t="shared" si="20"/>
        <v>56</v>
      </c>
      <c r="X436" s="38" t="str">
        <f t="array" ref="X436">W436&amp;CHOOSE(AND(W436&lt;&gt;{11,12,13})*MIN(4,MOD(W436,10))+1,"th","st","nd","rd","th")</f>
        <v>56th</v>
      </c>
      <c r="Y436" s="77">
        <v>0</v>
      </c>
      <c r="Z436" s="77">
        <v>0.94</v>
      </c>
      <c r="AA436" s="81">
        <v>374257.97</v>
      </c>
      <c r="AB436" s="82">
        <v>447860478</v>
      </c>
      <c r="AC436" s="83">
        <v>102119809</v>
      </c>
      <c r="AD436" s="81">
        <v>14157165.130000001</v>
      </c>
      <c r="AE436" s="81">
        <v>6528650.8700000001</v>
      </c>
      <c r="AF436" s="81"/>
      <c r="AG436" s="81">
        <v>2193.94</v>
      </c>
      <c r="AH436" s="81">
        <v>80805.399999999994</v>
      </c>
    </row>
    <row r="437" spans="1:34" x14ac:dyDescent="0.25">
      <c r="A437" s="7">
        <v>119584503</v>
      </c>
      <c r="B437" s="8" t="s">
        <v>418</v>
      </c>
      <c r="C437" s="8" t="s">
        <v>162</v>
      </c>
      <c r="D437" s="27">
        <v>55381</v>
      </c>
      <c r="E437" s="29">
        <v>4873</v>
      </c>
      <c r="F437" s="72">
        <v>11898212.959999999</v>
      </c>
      <c r="G437" s="73">
        <v>44.09</v>
      </c>
      <c r="H437" s="29">
        <f t="shared" si="18"/>
        <v>33</v>
      </c>
      <c r="I437" s="38" t="str">
        <f t="array" ref="I437">H437&amp;CHOOSE(AND(H437&lt;&gt;{11,12,13})*MIN(4,MOD(H437,10))+1,"th","st","nd","rd","th")</f>
        <v>33rd</v>
      </c>
      <c r="J437" s="74">
        <v>0.86</v>
      </c>
      <c r="K437" s="75">
        <v>25232829.699999999</v>
      </c>
      <c r="L437" s="113">
        <v>1364.65</v>
      </c>
      <c r="M437" s="38">
        <v>383.04300000000001</v>
      </c>
      <c r="N437" s="72">
        <v>14437.79</v>
      </c>
      <c r="O437" s="29">
        <f t="shared" si="19"/>
        <v>75</v>
      </c>
      <c r="P437" s="38" t="str">
        <f t="array" ref="P437">O437&amp;CHOOSE(AND(O437&lt;&gt;{11,12,13})*MIN(4,MOD(O437,10))+1,"th","st","nd","rd","th")</f>
        <v>75th</v>
      </c>
      <c r="Q437" s="76">
        <v>0.88300000000000001</v>
      </c>
      <c r="R437" s="77">
        <v>0.76</v>
      </c>
      <c r="S437" s="78">
        <v>1.1900000000000001E-2</v>
      </c>
      <c r="T437" s="79">
        <v>376</v>
      </c>
      <c r="U437" s="80">
        <v>13767317</v>
      </c>
      <c r="V437" s="72">
        <v>7877.42</v>
      </c>
      <c r="W437" s="29">
        <f t="shared" si="20"/>
        <v>59</v>
      </c>
      <c r="X437" s="38" t="str">
        <f t="array" ref="X437">W437&amp;CHOOSE(AND(W437&lt;&gt;{11,12,13})*MIN(4,MOD(W437,10))+1,"th","st","nd","rd","th")</f>
        <v>59th</v>
      </c>
      <c r="Y437" s="77">
        <v>0</v>
      </c>
      <c r="Z437" s="77">
        <v>0.76</v>
      </c>
      <c r="AA437" s="81">
        <v>1098671.8799999999</v>
      </c>
      <c r="AB437" s="82">
        <v>811789801</v>
      </c>
      <c r="AC437" s="83">
        <v>185841854</v>
      </c>
      <c r="AD437" s="81">
        <v>25235265.699999999</v>
      </c>
      <c r="AE437" s="81">
        <v>10797738.460000001</v>
      </c>
      <c r="AF437" s="81"/>
      <c r="AG437" s="81">
        <v>1802.62</v>
      </c>
      <c r="AH437" s="81">
        <v>2436</v>
      </c>
    </row>
    <row r="438" spans="1:34" x14ac:dyDescent="0.25">
      <c r="A438" s="7">
        <v>119584603</v>
      </c>
      <c r="B438" s="8" t="s">
        <v>425</v>
      </c>
      <c r="C438" s="8" t="s">
        <v>162</v>
      </c>
      <c r="D438" s="27">
        <v>58317</v>
      </c>
      <c r="E438" s="29">
        <v>3511</v>
      </c>
      <c r="F438" s="72">
        <v>9034132.379999999</v>
      </c>
      <c r="G438" s="73">
        <v>44.12</v>
      </c>
      <c r="H438" s="29">
        <f t="shared" si="18"/>
        <v>34</v>
      </c>
      <c r="I438" s="38" t="str">
        <f t="array" ref="I438">H438&amp;CHOOSE(AND(H438&lt;&gt;{11,12,13})*MIN(4,MOD(H438,10))+1,"th","st","nd","rd","th")</f>
        <v>34th</v>
      </c>
      <c r="J438" s="74">
        <v>0.86</v>
      </c>
      <c r="K438" s="75">
        <v>19791357.09</v>
      </c>
      <c r="L438" s="113">
        <v>967.38900000000001</v>
      </c>
      <c r="M438" s="38">
        <v>281.25700000000001</v>
      </c>
      <c r="N438" s="72">
        <v>15850.25</v>
      </c>
      <c r="O438" s="29">
        <f t="shared" si="19"/>
        <v>85</v>
      </c>
      <c r="P438" s="38" t="str">
        <f t="array" ref="P438">O438&amp;CHOOSE(AND(O438&lt;&gt;{11,12,13})*MIN(4,MOD(O438,10))+1,"th","st","nd","rd","th")</f>
        <v>85th</v>
      </c>
      <c r="Q438" s="76">
        <v>0.80430000000000001</v>
      </c>
      <c r="R438" s="77">
        <v>0.69</v>
      </c>
      <c r="S438" s="78">
        <v>1.12E-2</v>
      </c>
      <c r="T438" s="79">
        <v>409</v>
      </c>
      <c r="U438" s="80">
        <v>11110285</v>
      </c>
      <c r="V438" s="72">
        <v>8897.8700000000008</v>
      </c>
      <c r="W438" s="29">
        <f t="shared" si="20"/>
        <v>69</v>
      </c>
      <c r="X438" s="38" t="str">
        <f t="array" ref="X438">W438&amp;CHOOSE(AND(W438&lt;&gt;{11,12,13})*MIN(4,MOD(W438,10))+1,"th","st","nd","rd","th")</f>
        <v>69th</v>
      </c>
      <c r="Y438" s="77">
        <v>0</v>
      </c>
      <c r="Z438" s="77">
        <v>0.69</v>
      </c>
      <c r="AA438" s="81">
        <v>524503.68000000005</v>
      </c>
      <c r="AB438" s="82">
        <v>601990186</v>
      </c>
      <c r="AC438" s="83">
        <v>203102954</v>
      </c>
      <c r="AD438" s="81">
        <v>19839167.199999999</v>
      </c>
      <c r="AE438" s="81">
        <v>8503608.4499999993</v>
      </c>
      <c r="AF438" s="81"/>
      <c r="AG438" s="81">
        <v>6020.25</v>
      </c>
      <c r="AH438" s="81">
        <v>47810.11</v>
      </c>
    </row>
    <row r="439" spans="1:34" x14ac:dyDescent="0.25">
      <c r="A439" s="7">
        <v>119586503</v>
      </c>
      <c r="B439" s="8" t="s">
        <v>580</v>
      </c>
      <c r="C439" s="8" t="s">
        <v>162</v>
      </c>
      <c r="D439" s="27">
        <v>42382</v>
      </c>
      <c r="E439" s="29">
        <v>2103</v>
      </c>
      <c r="F439" s="72">
        <v>4362672.25</v>
      </c>
      <c r="G439" s="73">
        <v>48.95</v>
      </c>
      <c r="H439" s="29">
        <f t="shared" si="18"/>
        <v>45</v>
      </c>
      <c r="I439" s="38" t="str">
        <f t="array" ref="I439">H439&amp;CHOOSE(AND(H439&lt;&gt;{11,12,13})*MIN(4,MOD(H439,10))+1,"th","st","nd","rd","th")</f>
        <v>45th</v>
      </c>
      <c r="J439" s="74">
        <v>0.95</v>
      </c>
      <c r="K439" s="75">
        <v>15728389.66</v>
      </c>
      <c r="L439" s="113">
        <v>825.25099999999998</v>
      </c>
      <c r="M439" s="38">
        <v>284.15300000000002</v>
      </c>
      <c r="N439" s="72">
        <v>14177.33</v>
      </c>
      <c r="O439" s="29">
        <f t="shared" si="19"/>
        <v>70</v>
      </c>
      <c r="P439" s="38" t="str">
        <f t="array" ref="P439">O439&amp;CHOOSE(AND(O439&lt;&gt;{11,12,13})*MIN(4,MOD(O439,10))+1,"th","st","nd","rd","th")</f>
        <v>70th</v>
      </c>
      <c r="Q439" s="76">
        <v>0.89929999999999999</v>
      </c>
      <c r="R439" s="77">
        <v>0.85</v>
      </c>
      <c r="S439" s="78">
        <v>1.29E-2</v>
      </c>
      <c r="T439" s="79">
        <v>314</v>
      </c>
      <c r="U439" s="80">
        <v>4675343</v>
      </c>
      <c r="V439" s="72">
        <v>4214.28</v>
      </c>
      <c r="W439" s="29">
        <f t="shared" si="20"/>
        <v>15</v>
      </c>
      <c r="X439" s="38" t="str">
        <f t="array" ref="X439">W439&amp;CHOOSE(AND(W439&lt;&gt;{11,12,13})*MIN(4,MOD(W439,10))+1,"th","st","nd","rd","th")</f>
        <v>15th</v>
      </c>
      <c r="Y439" s="77">
        <v>0.41</v>
      </c>
      <c r="Z439" s="77">
        <v>1.26</v>
      </c>
      <c r="AA439" s="81">
        <v>398311.11</v>
      </c>
      <c r="AB439" s="82">
        <v>261834590</v>
      </c>
      <c r="AC439" s="83">
        <v>76958414</v>
      </c>
      <c r="AD439" s="81">
        <v>15734039.66</v>
      </c>
      <c r="AE439" s="81">
        <v>3958482.35</v>
      </c>
      <c r="AF439" s="81"/>
      <c r="AG439" s="81">
        <v>5878.79</v>
      </c>
      <c r="AH439" s="81">
        <v>5650</v>
      </c>
    </row>
    <row r="440" spans="1:34" x14ac:dyDescent="0.25">
      <c r="A440" s="7">
        <v>117596003</v>
      </c>
      <c r="B440" s="8" t="s">
        <v>454</v>
      </c>
      <c r="C440" s="8" t="s">
        <v>455</v>
      </c>
      <c r="D440" s="27">
        <v>45773</v>
      </c>
      <c r="E440" s="29">
        <v>5651</v>
      </c>
      <c r="F440" s="72">
        <v>11942885.68</v>
      </c>
      <c r="G440" s="73">
        <v>46.17</v>
      </c>
      <c r="H440" s="29">
        <f t="shared" si="18"/>
        <v>38</v>
      </c>
      <c r="I440" s="38" t="str">
        <f t="array" ref="I440">H440&amp;CHOOSE(AND(H440&lt;&gt;{11,12,13})*MIN(4,MOD(H440,10))+1,"th","st","nd","rd","th")</f>
        <v>38th</v>
      </c>
      <c r="J440" s="74">
        <v>0.9</v>
      </c>
      <c r="K440" s="75">
        <v>30480327.600000001</v>
      </c>
      <c r="L440" s="113">
        <v>2140.7199999999998</v>
      </c>
      <c r="M440" s="38">
        <v>403.52699999999999</v>
      </c>
      <c r="N440" s="72">
        <v>11980.1</v>
      </c>
      <c r="O440" s="29">
        <f t="shared" si="19"/>
        <v>33</v>
      </c>
      <c r="P440" s="38" t="str">
        <f t="array" ref="P440">O440&amp;CHOOSE(AND(O440&lt;&gt;{11,12,13})*MIN(4,MOD(O440,10))+1,"th","st","nd","rd","th")</f>
        <v>33rd</v>
      </c>
      <c r="Q440" s="76">
        <v>1.0642</v>
      </c>
      <c r="R440" s="77">
        <v>0.9</v>
      </c>
      <c r="S440" s="78">
        <v>1.34E-2</v>
      </c>
      <c r="T440" s="79">
        <v>278</v>
      </c>
      <c r="U440" s="80">
        <v>12312679</v>
      </c>
      <c r="V440" s="72">
        <v>4839.42</v>
      </c>
      <c r="W440" s="29">
        <f t="shared" si="20"/>
        <v>20</v>
      </c>
      <c r="X440" s="38" t="str">
        <f t="array" ref="X440">W440&amp;CHOOSE(AND(W440&lt;&gt;{11,12,13})*MIN(4,MOD(W440,10))+1,"th","st","nd","rd","th")</f>
        <v>20th</v>
      </c>
      <c r="Y440" s="77">
        <v>0.32</v>
      </c>
      <c r="Z440" s="77">
        <v>1.22</v>
      </c>
      <c r="AA440" s="81">
        <v>478427.73</v>
      </c>
      <c r="AB440" s="82">
        <v>705609918</v>
      </c>
      <c r="AC440" s="83">
        <v>186613181</v>
      </c>
      <c r="AD440" s="81">
        <v>30486915.600000001</v>
      </c>
      <c r="AE440" s="81">
        <v>11424759.51</v>
      </c>
      <c r="AF440" s="81"/>
      <c r="AG440" s="81">
        <v>39698.44</v>
      </c>
      <c r="AH440" s="81">
        <v>6588</v>
      </c>
    </row>
    <row r="441" spans="1:34" x14ac:dyDescent="0.25">
      <c r="A441" s="7">
        <v>117597003</v>
      </c>
      <c r="B441" s="8" t="s">
        <v>565</v>
      </c>
      <c r="C441" s="8" t="s">
        <v>455</v>
      </c>
      <c r="D441" s="27">
        <v>50919</v>
      </c>
      <c r="E441" s="29">
        <v>6010</v>
      </c>
      <c r="F441" s="72">
        <v>14812510.390000001</v>
      </c>
      <c r="G441" s="73">
        <v>48.4</v>
      </c>
      <c r="H441" s="29">
        <f t="shared" si="18"/>
        <v>43</v>
      </c>
      <c r="I441" s="38" t="str">
        <f t="array" ref="I441">H441&amp;CHOOSE(AND(H441&lt;&gt;{11,12,13})*MIN(4,MOD(H441,10))+1,"th","st","nd","rd","th")</f>
        <v>43rd</v>
      </c>
      <c r="J441" s="74">
        <v>0.94</v>
      </c>
      <c r="K441" s="75">
        <v>27480936.609999999</v>
      </c>
      <c r="L441" s="113">
        <v>1867.973</v>
      </c>
      <c r="M441" s="38">
        <v>393.93700000000001</v>
      </c>
      <c r="N441" s="72">
        <v>12149.44</v>
      </c>
      <c r="O441" s="29">
        <f t="shared" si="19"/>
        <v>38</v>
      </c>
      <c r="P441" s="38" t="str">
        <f t="array" ref="P441">O441&amp;CHOOSE(AND(O441&lt;&gt;{11,12,13})*MIN(4,MOD(O441,10))+1,"th","st","nd","rd","th")</f>
        <v>38th</v>
      </c>
      <c r="Q441" s="76">
        <v>1.0494000000000001</v>
      </c>
      <c r="R441" s="77">
        <v>0.94</v>
      </c>
      <c r="S441" s="78">
        <v>1.2200000000000001E-2</v>
      </c>
      <c r="T441" s="79">
        <v>363</v>
      </c>
      <c r="U441" s="80">
        <v>16724706</v>
      </c>
      <c r="V441" s="72">
        <v>7394.06</v>
      </c>
      <c r="W441" s="29">
        <f t="shared" si="20"/>
        <v>52</v>
      </c>
      <c r="X441" s="38" t="str">
        <f t="array" ref="X441">W441&amp;CHOOSE(AND(W441&lt;&gt;{11,12,13})*MIN(4,MOD(W441,10))+1,"th","st","nd","rd","th")</f>
        <v>52nd</v>
      </c>
      <c r="Y441" s="77">
        <v>0</v>
      </c>
      <c r="Z441" s="77">
        <v>0.94</v>
      </c>
      <c r="AA441" s="81">
        <v>656647.39</v>
      </c>
      <c r="AB441" s="82">
        <v>960431266</v>
      </c>
      <c r="AC441" s="83">
        <v>251503976</v>
      </c>
      <c r="AD441" s="81">
        <v>27481536.609999999</v>
      </c>
      <c r="AE441" s="81">
        <v>14155863</v>
      </c>
      <c r="AF441" s="81"/>
      <c r="AG441" s="81"/>
      <c r="AH441" s="81">
        <v>600</v>
      </c>
    </row>
    <row r="442" spans="1:34" x14ac:dyDescent="0.25">
      <c r="A442" s="7">
        <v>117598503</v>
      </c>
      <c r="B442" s="8" t="s">
        <v>625</v>
      </c>
      <c r="C442" s="8" t="s">
        <v>455</v>
      </c>
      <c r="D442" s="27">
        <v>54284</v>
      </c>
      <c r="E442" s="29">
        <v>4593</v>
      </c>
      <c r="F442" s="72">
        <v>14041975.770000001</v>
      </c>
      <c r="G442" s="73">
        <v>56.32</v>
      </c>
      <c r="H442" s="29">
        <f t="shared" si="18"/>
        <v>63</v>
      </c>
      <c r="I442" s="38" t="str">
        <f t="array" ref="I442">H442&amp;CHOOSE(AND(H442&lt;&gt;{11,12,13})*MIN(4,MOD(H442,10))+1,"th","st","nd","rd","th")</f>
        <v>63rd</v>
      </c>
      <c r="J442" s="74">
        <v>1.1000000000000001</v>
      </c>
      <c r="K442" s="75">
        <v>21692201.050000001</v>
      </c>
      <c r="L442" s="113">
        <v>1553.9760000000001</v>
      </c>
      <c r="M442" s="38">
        <v>318.8</v>
      </c>
      <c r="N442" s="72">
        <v>11582.91</v>
      </c>
      <c r="O442" s="29">
        <f t="shared" si="19"/>
        <v>25</v>
      </c>
      <c r="P442" s="38" t="str">
        <f t="array" ref="P442">O442&amp;CHOOSE(AND(O442&lt;&gt;{11,12,13})*MIN(4,MOD(O442,10))+1,"th","st","nd","rd","th")</f>
        <v>25th</v>
      </c>
      <c r="Q442" s="76">
        <v>1.1007</v>
      </c>
      <c r="R442" s="77">
        <v>1.1000000000000001</v>
      </c>
      <c r="S442" s="78">
        <v>1.29E-2</v>
      </c>
      <c r="T442" s="79">
        <v>314</v>
      </c>
      <c r="U442" s="80">
        <v>15016233</v>
      </c>
      <c r="V442" s="72">
        <v>8018.17</v>
      </c>
      <c r="W442" s="29">
        <f t="shared" si="20"/>
        <v>60</v>
      </c>
      <c r="X442" s="38" t="str">
        <f t="array" ref="X442">W442&amp;CHOOSE(AND(W442&lt;&gt;{11,12,13})*MIN(4,MOD(W442,10))+1,"th","st","nd","rd","th")</f>
        <v>60th</v>
      </c>
      <c r="Y442" s="77">
        <v>0</v>
      </c>
      <c r="Z442" s="77">
        <v>1.1000000000000001</v>
      </c>
      <c r="AA442" s="81">
        <v>377850.47</v>
      </c>
      <c r="AB442" s="82">
        <v>864198177</v>
      </c>
      <c r="AC442" s="83">
        <v>223934684</v>
      </c>
      <c r="AD442" s="81">
        <v>21826404.210000001</v>
      </c>
      <c r="AE442" s="81">
        <v>13654882.300000001</v>
      </c>
      <c r="AF442" s="81"/>
      <c r="AG442" s="81">
        <v>9243</v>
      </c>
      <c r="AH442" s="81">
        <v>134203.16</v>
      </c>
    </row>
    <row r="443" spans="1:34" x14ac:dyDescent="0.25">
      <c r="A443" s="7">
        <v>116604003</v>
      </c>
      <c r="B443" s="8" t="s">
        <v>377</v>
      </c>
      <c r="C443" s="8" t="s">
        <v>378</v>
      </c>
      <c r="D443" s="27">
        <v>57695</v>
      </c>
      <c r="E443" s="29">
        <v>6029</v>
      </c>
      <c r="F443" s="72">
        <v>24597678.939999998</v>
      </c>
      <c r="G443" s="73">
        <v>70.709999999999994</v>
      </c>
      <c r="H443" s="29">
        <f t="shared" si="18"/>
        <v>89</v>
      </c>
      <c r="I443" s="38" t="str">
        <f t="array" ref="I443">H443&amp;CHOOSE(AND(H443&lt;&gt;{11,12,13})*MIN(4,MOD(H443,10))+1,"th","st","nd","rd","th")</f>
        <v>89th</v>
      </c>
      <c r="J443" s="74">
        <v>1.38</v>
      </c>
      <c r="K443" s="75">
        <v>31141182.670000002</v>
      </c>
      <c r="L443" s="113">
        <v>1989.2550000000001</v>
      </c>
      <c r="M443" s="38">
        <v>292.08300000000003</v>
      </c>
      <c r="N443" s="72">
        <v>13650.4</v>
      </c>
      <c r="O443" s="29">
        <f t="shared" si="19"/>
        <v>64</v>
      </c>
      <c r="P443" s="38" t="str">
        <f t="array" ref="P443">O443&amp;CHOOSE(AND(O443&lt;&gt;{11,12,13})*MIN(4,MOD(O443,10))+1,"th","st","nd","rd","th")</f>
        <v>64th</v>
      </c>
      <c r="Q443" s="76">
        <v>0.93400000000000005</v>
      </c>
      <c r="R443" s="77">
        <v>1.29</v>
      </c>
      <c r="S443" s="78">
        <v>1.5100000000000001E-2</v>
      </c>
      <c r="T443" s="79">
        <v>177</v>
      </c>
      <c r="U443" s="80">
        <v>22527529</v>
      </c>
      <c r="V443" s="72">
        <v>9874.7000000000007</v>
      </c>
      <c r="W443" s="29">
        <f t="shared" si="20"/>
        <v>77</v>
      </c>
      <c r="X443" s="38" t="str">
        <f t="array" ref="X443">W443&amp;CHOOSE(AND(W443&lt;&gt;{11,12,13})*MIN(4,MOD(W443,10))+1,"th","st","nd","rd","th")</f>
        <v>77th</v>
      </c>
      <c r="Y443" s="77">
        <v>0</v>
      </c>
      <c r="Z443" s="77">
        <v>1.29</v>
      </c>
      <c r="AA443" s="81">
        <v>523750.13</v>
      </c>
      <c r="AB443" s="82">
        <v>1152725125</v>
      </c>
      <c r="AC443" s="83">
        <v>479704492</v>
      </c>
      <c r="AD443" s="81">
        <v>31198031.670000002</v>
      </c>
      <c r="AE443" s="81">
        <v>24048907.57</v>
      </c>
      <c r="AF443" s="81"/>
      <c r="AG443" s="81">
        <v>25021.24</v>
      </c>
      <c r="AH443" s="81">
        <v>56849</v>
      </c>
    </row>
    <row r="444" spans="1:34" x14ac:dyDescent="0.25">
      <c r="A444" s="7">
        <v>116605003</v>
      </c>
      <c r="B444" s="8" t="s">
        <v>406</v>
      </c>
      <c r="C444" s="8" t="s">
        <v>378</v>
      </c>
      <c r="D444" s="27">
        <v>52839</v>
      </c>
      <c r="E444" s="29">
        <v>6412</v>
      </c>
      <c r="F444" s="72">
        <v>16076164.149999999</v>
      </c>
      <c r="G444" s="73">
        <v>47.45</v>
      </c>
      <c r="H444" s="29">
        <f t="shared" si="18"/>
        <v>41</v>
      </c>
      <c r="I444" s="38" t="str">
        <f t="array" ref="I444">H444&amp;CHOOSE(AND(H444&lt;&gt;{11,12,13})*MIN(4,MOD(H444,10))+1,"th","st","nd","rd","th")</f>
        <v>41st</v>
      </c>
      <c r="J444" s="74">
        <v>0.92</v>
      </c>
      <c r="K444" s="75">
        <v>27606852.23</v>
      </c>
      <c r="L444" s="113">
        <v>2093.0920000000001</v>
      </c>
      <c r="M444" s="38">
        <v>296.69299999999998</v>
      </c>
      <c r="N444" s="72">
        <v>11552.02</v>
      </c>
      <c r="O444" s="29">
        <f t="shared" si="19"/>
        <v>24</v>
      </c>
      <c r="P444" s="38" t="str">
        <f t="array" ref="P444">O444&amp;CHOOSE(AND(O444&lt;&gt;{11,12,13})*MIN(4,MOD(O444,10))+1,"th","st","nd","rd","th")</f>
        <v>24th</v>
      </c>
      <c r="Q444" s="76">
        <v>1.1035999999999999</v>
      </c>
      <c r="R444" s="77">
        <v>0.92</v>
      </c>
      <c r="S444" s="78">
        <v>1.1900000000000001E-2</v>
      </c>
      <c r="T444" s="79">
        <v>376</v>
      </c>
      <c r="U444" s="80">
        <v>18643841</v>
      </c>
      <c r="V444" s="72">
        <v>7801.47</v>
      </c>
      <c r="W444" s="29">
        <f t="shared" si="20"/>
        <v>58</v>
      </c>
      <c r="X444" s="38" t="str">
        <f t="array" ref="X444">W444&amp;CHOOSE(AND(W444&lt;&gt;{11,12,13})*MIN(4,MOD(W444,10))+1,"th","st","nd","rd","th")</f>
        <v>58th</v>
      </c>
      <c r="Y444" s="77">
        <v>0</v>
      </c>
      <c r="Z444" s="77">
        <v>0.92</v>
      </c>
      <c r="AA444" s="81">
        <v>568096.28</v>
      </c>
      <c r="AB444" s="82">
        <v>1029902731</v>
      </c>
      <c r="AC444" s="83">
        <v>321100219</v>
      </c>
      <c r="AD444" s="81">
        <v>27684682.550000001</v>
      </c>
      <c r="AE444" s="81">
        <v>15467271.779999999</v>
      </c>
      <c r="AF444" s="81"/>
      <c r="AG444" s="81">
        <v>40796.089999999997</v>
      </c>
      <c r="AH444" s="81">
        <v>77830.320000000007</v>
      </c>
    </row>
    <row r="445" spans="1:34" x14ac:dyDescent="0.25">
      <c r="A445" s="7">
        <v>106611303</v>
      </c>
      <c r="B445" s="8" t="s">
        <v>241</v>
      </c>
      <c r="C445" s="8" t="s">
        <v>242</v>
      </c>
      <c r="D445" s="27">
        <v>52863</v>
      </c>
      <c r="E445" s="29">
        <v>3765</v>
      </c>
      <c r="F445" s="72">
        <v>7394928.2300000004</v>
      </c>
      <c r="G445" s="73">
        <v>37.15</v>
      </c>
      <c r="H445" s="29">
        <f t="shared" si="18"/>
        <v>17</v>
      </c>
      <c r="I445" s="38" t="str">
        <f t="array" ref="I445">H445&amp;CHOOSE(AND(H445&lt;&gt;{11,12,13})*MIN(4,MOD(H445,10))+1,"th","st","nd","rd","th")</f>
        <v>17th</v>
      </c>
      <c r="J445" s="74">
        <v>0.72</v>
      </c>
      <c r="K445" s="75">
        <v>17109783.59</v>
      </c>
      <c r="L445" s="113">
        <v>1181.3920000000001</v>
      </c>
      <c r="M445" s="38">
        <v>266.11700000000002</v>
      </c>
      <c r="N445" s="72">
        <v>11820.16</v>
      </c>
      <c r="O445" s="29">
        <f t="shared" si="19"/>
        <v>30</v>
      </c>
      <c r="P445" s="38" t="str">
        <f t="array" ref="P445">O445&amp;CHOOSE(AND(O445&lt;&gt;{11,12,13})*MIN(4,MOD(O445,10))+1,"th","st","nd","rd","th")</f>
        <v>30th</v>
      </c>
      <c r="Q445" s="76">
        <v>1.0786</v>
      </c>
      <c r="R445" s="77">
        <v>0.72</v>
      </c>
      <c r="S445" s="78">
        <v>1.0699999999999999E-2</v>
      </c>
      <c r="T445" s="79">
        <v>437</v>
      </c>
      <c r="U445" s="80">
        <v>9531620</v>
      </c>
      <c r="V445" s="72">
        <v>6584.84</v>
      </c>
      <c r="W445" s="29">
        <f t="shared" si="20"/>
        <v>43</v>
      </c>
      <c r="X445" s="38" t="str">
        <f t="array" ref="X445">W445&amp;CHOOSE(AND(W445&lt;&gt;{11,12,13})*MIN(4,MOD(W445,10))+1,"th","st","nd","rd","th")</f>
        <v>43rd</v>
      </c>
      <c r="Y445" s="77">
        <v>0.08</v>
      </c>
      <c r="Z445" s="77">
        <v>0.8</v>
      </c>
      <c r="AA445" s="81">
        <v>588314.86</v>
      </c>
      <c r="AB445" s="82">
        <v>518679661</v>
      </c>
      <c r="AC445" s="83">
        <v>172017431</v>
      </c>
      <c r="AD445" s="81">
        <v>17141334.379999999</v>
      </c>
      <c r="AE445" s="81">
        <v>6801916.1100000003</v>
      </c>
      <c r="AF445" s="81"/>
      <c r="AG445" s="81">
        <v>4697.26</v>
      </c>
      <c r="AH445" s="81">
        <v>31550.79</v>
      </c>
    </row>
    <row r="446" spans="1:34" x14ac:dyDescent="0.25">
      <c r="A446" s="7">
        <v>106612203</v>
      </c>
      <c r="B446" s="8" t="s">
        <v>298</v>
      </c>
      <c r="C446" s="8" t="s">
        <v>242</v>
      </c>
      <c r="D446" s="27">
        <v>47027</v>
      </c>
      <c r="E446" s="29">
        <v>6554</v>
      </c>
      <c r="F446" s="72">
        <v>12248128.539999999</v>
      </c>
      <c r="G446" s="73">
        <v>39.74</v>
      </c>
      <c r="H446" s="29">
        <f t="shared" si="18"/>
        <v>22</v>
      </c>
      <c r="I446" s="38" t="str">
        <f t="array" ref="I446">H446&amp;CHOOSE(AND(H446&lt;&gt;{11,12,13})*MIN(4,MOD(H446,10))+1,"th","st","nd","rd","th")</f>
        <v>22nd</v>
      </c>
      <c r="J446" s="74">
        <v>0.77</v>
      </c>
      <c r="K446" s="75">
        <v>29799905.43</v>
      </c>
      <c r="L446" s="113">
        <v>1980.4670000000001</v>
      </c>
      <c r="M446" s="38">
        <v>392.07499999999999</v>
      </c>
      <c r="N446" s="72">
        <v>12560.33</v>
      </c>
      <c r="O446" s="29">
        <f t="shared" si="19"/>
        <v>47</v>
      </c>
      <c r="P446" s="38" t="str">
        <f t="array" ref="P446">O446&amp;CHOOSE(AND(O446&lt;&gt;{11,12,13})*MIN(4,MOD(O446,10))+1,"th","st","nd","rd","th")</f>
        <v>47th</v>
      </c>
      <c r="Q446" s="76">
        <v>1.0149999999999999</v>
      </c>
      <c r="R446" s="77">
        <v>0.77</v>
      </c>
      <c r="S446" s="78">
        <v>1.32E-2</v>
      </c>
      <c r="T446" s="79">
        <v>295</v>
      </c>
      <c r="U446" s="80">
        <v>12838409</v>
      </c>
      <c r="V446" s="72">
        <v>5411.25</v>
      </c>
      <c r="W446" s="29">
        <f t="shared" si="20"/>
        <v>28</v>
      </c>
      <c r="X446" s="38" t="str">
        <f t="array" ref="X446">W446&amp;CHOOSE(AND(W446&lt;&gt;{11,12,13})*MIN(4,MOD(W446,10))+1,"th","st","nd","rd","th")</f>
        <v>28th</v>
      </c>
      <c r="Y446" s="77">
        <v>0.24</v>
      </c>
      <c r="Z446" s="77">
        <v>1.01</v>
      </c>
      <c r="AA446" s="81">
        <v>935005.87</v>
      </c>
      <c r="AB446" s="82">
        <v>665963779</v>
      </c>
      <c r="AC446" s="83">
        <v>264355735</v>
      </c>
      <c r="AD446" s="81">
        <v>29986274.91</v>
      </c>
      <c r="AE446" s="81">
        <v>11294508.23</v>
      </c>
      <c r="AF446" s="81"/>
      <c r="AG446" s="81">
        <v>18614.439999999999</v>
      </c>
      <c r="AH446" s="81">
        <v>186369.48</v>
      </c>
    </row>
    <row r="447" spans="1:34" x14ac:dyDescent="0.25">
      <c r="A447" s="7">
        <v>106616203</v>
      </c>
      <c r="B447" s="8" t="s">
        <v>463</v>
      </c>
      <c r="C447" s="8" t="s">
        <v>242</v>
      </c>
      <c r="D447" s="27">
        <v>40545</v>
      </c>
      <c r="E447" s="29">
        <v>6029</v>
      </c>
      <c r="F447" s="72">
        <v>7457962.6500000004</v>
      </c>
      <c r="G447" s="73">
        <v>30.51</v>
      </c>
      <c r="H447" s="29">
        <f t="shared" si="18"/>
        <v>6</v>
      </c>
      <c r="I447" s="38" t="str">
        <f t="array" ref="I447">H447&amp;CHOOSE(AND(H447&lt;&gt;{11,12,13})*MIN(4,MOD(H447,10))+1,"th","st","nd","rd","th")</f>
        <v>6th</v>
      </c>
      <c r="J447" s="74">
        <v>0.59</v>
      </c>
      <c r="K447" s="75">
        <v>29111378.210000001</v>
      </c>
      <c r="L447" s="113">
        <v>2045.289</v>
      </c>
      <c r="M447" s="38">
        <v>500.92700000000002</v>
      </c>
      <c r="N447" s="72">
        <v>11433.19</v>
      </c>
      <c r="O447" s="29">
        <f t="shared" si="19"/>
        <v>21</v>
      </c>
      <c r="P447" s="38" t="str">
        <f t="array" ref="P447">O447&amp;CHOOSE(AND(O447&lt;&gt;{11,12,13})*MIN(4,MOD(O447,10))+1,"th","st","nd","rd","th")</f>
        <v>21st</v>
      </c>
      <c r="Q447" s="76">
        <v>1.1151</v>
      </c>
      <c r="R447" s="77">
        <v>0.59</v>
      </c>
      <c r="S447" s="78">
        <v>1.2500000000000001E-2</v>
      </c>
      <c r="T447" s="79">
        <v>340</v>
      </c>
      <c r="U447" s="80">
        <v>8216985</v>
      </c>
      <c r="V447" s="72">
        <v>3227.14</v>
      </c>
      <c r="W447" s="29">
        <f t="shared" si="20"/>
        <v>6</v>
      </c>
      <c r="X447" s="38" t="str">
        <f t="array" ref="X447">W447&amp;CHOOSE(AND(W447&lt;&gt;{11,12,13})*MIN(4,MOD(W447,10))+1,"th","st","nd","rd","th")</f>
        <v>6th</v>
      </c>
      <c r="Y447" s="77">
        <v>0.55000000000000004</v>
      </c>
      <c r="Z447" s="77">
        <v>1.1399999999999999</v>
      </c>
      <c r="AA447" s="81">
        <v>1063767.29</v>
      </c>
      <c r="AB447" s="82">
        <v>365369092</v>
      </c>
      <c r="AC447" s="83">
        <v>230064624</v>
      </c>
      <c r="AD447" s="81">
        <v>29115410.73</v>
      </c>
      <c r="AE447" s="81">
        <v>6372839.1600000001</v>
      </c>
      <c r="AF447" s="81"/>
      <c r="AG447" s="81">
        <v>21356.2</v>
      </c>
      <c r="AH447" s="81">
        <v>4032.52</v>
      </c>
    </row>
    <row r="448" spans="1:34" x14ac:dyDescent="0.25">
      <c r="A448" s="7">
        <v>106617203</v>
      </c>
      <c r="B448" s="8" t="s">
        <v>584</v>
      </c>
      <c r="C448" s="8" t="s">
        <v>242</v>
      </c>
      <c r="D448" s="27">
        <v>43721</v>
      </c>
      <c r="E448" s="29">
        <v>5548</v>
      </c>
      <c r="F448" s="72">
        <v>8350468.1800000006</v>
      </c>
      <c r="G448" s="73">
        <v>34.43</v>
      </c>
      <c r="H448" s="29">
        <f t="shared" si="18"/>
        <v>12</v>
      </c>
      <c r="I448" s="38" t="str">
        <f t="array" ref="I448">H448&amp;CHOOSE(AND(H448&lt;&gt;{11,12,13})*MIN(4,MOD(H448,10))+1,"th","st","nd","rd","th")</f>
        <v>12th</v>
      </c>
      <c r="J448" s="74">
        <v>0.67</v>
      </c>
      <c r="K448" s="75">
        <v>30052738.469999999</v>
      </c>
      <c r="L448" s="113">
        <v>1965.5730000000001</v>
      </c>
      <c r="M448" s="38">
        <v>499.30399999999997</v>
      </c>
      <c r="N448" s="72">
        <v>12192.39</v>
      </c>
      <c r="O448" s="29">
        <f t="shared" si="19"/>
        <v>39</v>
      </c>
      <c r="P448" s="38" t="str">
        <f t="array" ref="P448">O448&amp;CHOOSE(AND(O448&lt;&gt;{11,12,13})*MIN(4,MOD(O448,10))+1,"th","st","nd","rd","th")</f>
        <v>39th</v>
      </c>
      <c r="Q448" s="76">
        <v>1.0457000000000001</v>
      </c>
      <c r="R448" s="77">
        <v>0.67</v>
      </c>
      <c r="S448" s="78">
        <v>1.2800000000000001E-2</v>
      </c>
      <c r="T448" s="79">
        <v>324</v>
      </c>
      <c r="U448" s="80">
        <v>9031580</v>
      </c>
      <c r="V448" s="72">
        <v>3664.11</v>
      </c>
      <c r="W448" s="29">
        <f t="shared" si="20"/>
        <v>8</v>
      </c>
      <c r="X448" s="38" t="str">
        <f t="array" ref="X448">W448&amp;CHOOSE(AND(W448&lt;&gt;{11,12,13})*MIN(4,MOD(W448,10))+1,"th","st","nd","rd","th")</f>
        <v>8th</v>
      </c>
      <c r="Y448" s="77">
        <v>0.49</v>
      </c>
      <c r="Z448" s="77">
        <v>1.1599999999999999</v>
      </c>
      <c r="AA448" s="81">
        <v>489683.94</v>
      </c>
      <c r="AB448" s="82">
        <v>453874642</v>
      </c>
      <c r="AC448" s="83">
        <v>200587660</v>
      </c>
      <c r="AD448" s="81">
        <v>30228594.780000001</v>
      </c>
      <c r="AE448" s="81">
        <v>7845038.3399999999</v>
      </c>
      <c r="AF448" s="81"/>
      <c r="AG448" s="81">
        <v>15745.9</v>
      </c>
      <c r="AH448" s="81">
        <v>175856.31</v>
      </c>
    </row>
    <row r="449" spans="1:34" x14ac:dyDescent="0.25">
      <c r="A449" s="7">
        <v>106618603</v>
      </c>
      <c r="B449" s="8" t="s">
        <v>611</v>
      </c>
      <c r="C449" s="8" t="s">
        <v>242</v>
      </c>
      <c r="D449" s="27">
        <v>45244</v>
      </c>
      <c r="E449" s="29">
        <v>2753</v>
      </c>
      <c r="F449" s="72">
        <v>3422355.73</v>
      </c>
      <c r="G449" s="73">
        <v>27.48</v>
      </c>
      <c r="H449" s="29">
        <f t="shared" si="18"/>
        <v>3</v>
      </c>
      <c r="I449" s="38" t="str">
        <f t="array" ref="I449">H449&amp;CHOOSE(AND(H449&lt;&gt;{11,12,13})*MIN(4,MOD(H449,10))+1,"th","st","nd","rd","th")</f>
        <v>3rd</v>
      </c>
      <c r="J449" s="74">
        <v>0.54</v>
      </c>
      <c r="K449" s="75">
        <v>12882197.4</v>
      </c>
      <c r="L449" s="113">
        <v>872.42399999999998</v>
      </c>
      <c r="M449" s="38">
        <v>161.517</v>
      </c>
      <c r="N449" s="72">
        <v>12459.32</v>
      </c>
      <c r="O449" s="29">
        <f t="shared" si="19"/>
        <v>44</v>
      </c>
      <c r="P449" s="38" t="str">
        <f t="array" ref="P449">O449&amp;CHOOSE(AND(O449&lt;&gt;{11,12,13})*MIN(4,MOD(O449,10))+1,"th","st","nd","rd","th")</f>
        <v>44th</v>
      </c>
      <c r="Q449" s="76">
        <v>1.0233000000000001</v>
      </c>
      <c r="R449" s="77">
        <v>0.54</v>
      </c>
      <c r="S449" s="78">
        <v>9.4000000000000004E-3</v>
      </c>
      <c r="T449" s="79">
        <v>473</v>
      </c>
      <c r="U449" s="80">
        <v>5018544</v>
      </c>
      <c r="V449" s="72">
        <v>4853.8</v>
      </c>
      <c r="W449" s="29">
        <f t="shared" si="20"/>
        <v>21</v>
      </c>
      <c r="X449" s="38" t="str">
        <f t="array" ref="X449">W449&amp;CHOOSE(AND(W449&lt;&gt;{11,12,13})*MIN(4,MOD(W449,10))+1,"th","st","nd","rd","th")</f>
        <v>21st</v>
      </c>
      <c r="Y449" s="77">
        <v>0.32</v>
      </c>
      <c r="Z449" s="77">
        <v>0.86</v>
      </c>
      <c r="AA449" s="81">
        <v>341939.08</v>
      </c>
      <c r="AB449" s="82">
        <v>260295179</v>
      </c>
      <c r="AC449" s="83">
        <v>103367404</v>
      </c>
      <c r="AD449" s="81">
        <v>12898438.18</v>
      </c>
      <c r="AE449" s="81">
        <v>3073051.09</v>
      </c>
      <c r="AF449" s="81"/>
      <c r="AG449" s="81">
        <v>7365.56</v>
      </c>
      <c r="AH449" s="81">
        <v>16240.78</v>
      </c>
    </row>
    <row r="450" spans="1:34" x14ac:dyDescent="0.25">
      <c r="A450" s="7">
        <v>105628302</v>
      </c>
      <c r="B450" s="8" t="s">
        <v>615</v>
      </c>
      <c r="C450" s="8" t="s">
        <v>616</v>
      </c>
      <c r="D450" s="27">
        <v>45886</v>
      </c>
      <c r="E450" s="29">
        <v>15864</v>
      </c>
      <c r="F450" s="72">
        <v>28898689.359999996</v>
      </c>
      <c r="G450" s="73">
        <v>39.700000000000003</v>
      </c>
      <c r="H450" s="29">
        <f t="shared" si="18"/>
        <v>21</v>
      </c>
      <c r="I450" s="38" t="str">
        <f t="array" ref="I450">H450&amp;CHOOSE(AND(H450&lt;&gt;{11,12,13})*MIN(4,MOD(H450,10))+1,"th","st","nd","rd","th")</f>
        <v>21st</v>
      </c>
      <c r="J450" s="74">
        <v>0.77</v>
      </c>
      <c r="K450" s="75">
        <v>70290876.069999993</v>
      </c>
      <c r="L450" s="113">
        <v>4591.8190000000004</v>
      </c>
      <c r="M450" s="38">
        <v>893.72699999999998</v>
      </c>
      <c r="N450" s="72">
        <v>12813.83</v>
      </c>
      <c r="O450" s="29">
        <f t="shared" si="19"/>
        <v>51</v>
      </c>
      <c r="P450" s="38" t="str">
        <f t="array" ref="P450">O450&amp;CHOOSE(AND(O450&lt;&gt;{11,12,13})*MIN(4,MOD(O450,10))+1,"th","st","nd","rd","th")</f>
        <v>51st</v>
      </c>
      <c r="Q450" s="76">
        <v>0.99490000000000001</v>
      </c>
      <c r="R450" s="77">
        <v>0.77</v>
      </c>
      <c r="S450" s="78">
        <v>1.3899999999999999E-2</v>
      </c>
      <c r="T450" s="79">
        <v>244</v>
      </c>
      <c r="U450" s="80">
        <v>28779886</v>
      </c>
      <c r="V450" s="72">
        <v>5246.49</v>
      </c>
      <c r="W450" s="29">
        <f t="shared" si="20"/>
        <v>24</v>
      </c>
      <c r="X450" s="38" t="str">
        <f t="array" ref="X450">W450&amp;CHOOSE(AND(W450&lt;&gt;{11,12,13})*MIN(4,MOD(W450,10))+1,"th","st","nd","rd","th")</f>
        <v>24th</v>
      </c>
      <c r="Y450" s="77">
        <v>0.26</v>
      </c>
      <c r="Z450" s="77">
        <v>1.03</v>
      </c>
      <c r="AA450" s="81">
        <v>2735032.15</v>
      </c>
      <c r="AB450" s="82">
        <v>1433033956</v>
      </c>
      <c r="AC450" s="83">
        <v>652465052</v>
      </c>
      <c r="AD450" s="81">
        <v>70687889.090000004</v>
      </c>
      <c r="AE450" s="81">
        <v>25872467.559999999</v>
      </c>
      <c r="AF450" s="81"/>
      <c r="AG450" s="81">
        <v>291189.65000000002</v>
      </c>
      <c r="AH450" s="81">
        <v>397013.02</v>
      </c>
    </row>
    <row r="451" spans="1:34" x14ac:dyDescent="0.25">
      <c r="A451" s="7">
        <v>101630504</v>
      </c>
      <c r="B451" s="8" t="s">
        <v>120</v>
      </c>
      <c r="C451" s="8" t="s">
        <v>121</v>
      </c>
      <c r="D451" s="27">
        <v>65385</v>
      </c>
      <c r="E451" s="29">
        <v>1692</v>
      </c>
      <c r="F451" s="72">
        <v>3390357.1500000004</v>
      </c>
      <c r="G451" s="73">
        <v>30.65</v>
      </c>
      <c r="H451" s="29">
        <f t="shared" ref="H451:H501" si="21">ROUND(_xlfn.PERCENTRANK.EXC(G$2:G$501,G451)*100,0)</f>
        <v>6</v>
      </c>
      <c r="I451" s="38" t="str">
        <f t="array" ref="I451">H451&amp;CHOOSE(AND(H451&lt;&gt;{11,12,13})*MIN(4,MOD(H451,10))+1,"th","st","nd","rd","th")</f>
        <v>6th</v>
      </c>
      <c r="J451" s="74">
        <v>0.6</v>
      </c>
      <c r="K451" s="75">
        <v>9962003.7799999993</v>
      </c>
      <c r="L451" s="113">
        <v>550.09299999999996</v>
      </c>
      <c r="M451" s="38">
        <v>149.77000000000001</v>
      </c>
      <c r="N451" s="72">
        <v>14234.22</v>
      </c>
      <c r="O451" s="29">
        <f t="shared" ref="O451:O501" si="22">ROUND(_xlfn.PERCENTRANK.EXC(N$2:N$501,N451)*100,0)</f>
        <v>71</v>
      </c>
      <c r="P451" s="38" t="str">
        <f t="array" ref="P451">O451&amp;CHOOSE(AND(O451&lt;&gt;{11,12,13})*MIN(4,MOD(O451,10))+1,"th","st","nd","rd","th")</f>
        <v>71st</v>
      </c>
      <c r="Q451" s="76">
        <v>0.89570000000000005</v>
      </c>
      <c r="R451" s="77">
        <v>0.54</v>
      </c>
      <c r="S451" s="78">
        <v>9.9000000000000008E-3</v>
      </c>
      <c r="T451" s="79">
        <v>462</v>
      </c>
      <c r="U451" s="80">
        <v>4737801</v>
      </c>
      <c r="V451" s="72">
        <v>6769.61</v>
      </c>
      <c r="W451" s="29">
        <f t="shared" ref="W451:W501" si="23">ROUND(_xlfn.PERCENTRANK.EXC(V$2:V$501,V451)*100,0)</f>
        <v>47</v>
      </c>
      <c r="X451" s="38" t="str">
        <f t="array" ref="X451">W451&amp;CHOOSE(AND(W451&lt;&gt;{11,12,13})*MIN(4,MOD(W451,10))+1,"th","st","nd","rd","th")</f>
        <v>47th</v>
      </c>
      <c r="Y451" s="77">
        <v>0.05</v>
      </c>
      <c r="Z451" s="77">
        <v>0.59</v>
      </c>
      <c r="AA451" s="81">
        <v>251474.74</v>
      </c>
      <c r="AB451" s="82">
        <v>240202779</v>
      </c>
      <c r="AC451" s="83">
        <v>103116161</v>
      </c>
      <c r="AD451" s="81">
        <v>9962003.7799999993</v>
      </c>
      <c r="AE451" s="81">
        <v>3121942.87</v>
      </c>
      <c r="AF451" s="81"/>
      <c r="AG451" s="81">
        <v>16939.54</v>
      </c>
      <c r="AH451" s="81"/>
    </row>
    <row r="452" spans="1:34" x14ac:dyDescent="0.25">
      <c r="A452" s="7">
        <v>101630903</v>
      </c>
      <c r="B452" s="8" t="s">
        <v>141</v>
      </c>
      <c r="C452" s="8" t="s">
        <v>121</v>
      </c>
      <c r="D452" s="27">
        <v>50408</v>
      </c>
      <c r="E452" s="29">
        <v>3397</v>
      </c>
      <c r="F452" s="72">
        <v>6886638.2599999998</v>
      </c>
      <c r="G452" s="73">
        <v>40.22</v>
      </c>
      <c r="H452" s="29">
        <f t="shared" si="21"/>
        <v>23</v>
      </c>
      <c r="I452" s="38" t="str">
        <f t="array" ref="I452">H452&amp;CHOOSE(AND(H452&lt;&gt;{11,12,13})*MIN(4,MOD(H452,10))+1,"th","st","nd","rd","th")</f>
        <v>23rd</v>
      </c>
      <c r="J452" s="74">
        <v>0.78</v>
      </c>
      <c r="K452" s="75">
        <v>15765113.359999999</v>
      </c>
      <c r="L452" s="113">
        <v>1151.125</v>
      </c>
      <c r="M452" s="38">
        <v>264.84199999999998</v>
      </c>
      <c r="N452" s="72">
        <v>11133.81</v>
      </c>
      <c r="O452" s="29">
        <f t="shared" si="22"/>
        <v>15</v>
      </c>
      <c r="P452" s="38" t="str">
        <f t="array" ref="P452">O452&amp;CHOOSE(AND(O452&lt;&gt;{11,12,13})*MIN(4,MOD(O452,10))+1,"th","st","nd","rd","th")</f>
        <v>15th</v>
      </c>
      <c r="Q452" s="76">
        <v>1.1451</v>
      </c>
      <c r="R452" s="77">
        <v>0.78</v>
      </c>
      <c r="S452" s="78">
        <v>1.12E-2</v>
      </c>
      <c r="T452" s="79">
        <v>409</v>
      </c>
      <c r="U452" s="80">
        <v>8493368</v>
      </c>
      <c r="V452" s="72">
        <v>5998.28</v>
      </c>
      <c r="W452" s="29">
        <f t="shared" si="23"/>
        <v>36</v>
      </c>
      <c r="X452" s="38" t="str">
        <f t="array" ref="X452">W452&amp;CHOOSE(AND(W452&lt;&gt;{11,12,13})*MIN(4,MOD(W452,10))+1,"th","st","nd","rd","th")</f>
        <v>36th</v>
      </c>
      <c r="Y452" s="77">
        <v>0.16</v>
      </c>
      <c r="Z452" s="77">
        <v>0.94</v>
      </c>
      <c r="AA452" s="81">
        <v>399061.17</v>
      </c>
      <c r="AB452" s="82">
        <v>410287835</v>
      </c>
      <c r="AC452" s="83">
        <v>205173614</v>
      </c>
      <c r="AD452" s="81">
        <v>15984454.689999999</v>
      </c>
      <c r="AE452" s="81">
        <v>6481504.8399999999</v>
      </c>
      <c r="AF452" s="81"/>
      <c r="AG452" s="81">
        <v>6072.25</v>
      </c>
      <c r="AH452" s="81">
        <v>219341.33</v>
      </c>
    </row>
    <row r="453" spans="1:34" x14ac:dyDescent="0.25">
      <c r="A453" s="7">
        <v>101631003</v>
      </c>
      <c r="B453" s="8" t="s">
        <v>149</v>
      </c>
      <c r="C453" s="8" t="s">
        <v>121</v>
      </c>
      <c r="D453" s="27">
        <v>51144</v>
      </c>
      <c r="E453" s="29">
        <v>3473</v>
      </c>
      <c r="F453" s="72">
        <v>5189393.08</v>
      </c>
      <c r="G453" s="73">
        <v>29.22</v>
      </c>
      <c r="H453" s="29">
        <f t="shared" si="21"/>
        <v>4</v>
      </c>
      <c r="I453" s="38" t="str">
        <f t="array" ref="I453">H453&amp;CHOOSE(AND(H453&lt;&gt;{11,12,13})*MIN(4,MOD(H453,10))+1,"th","st","nd","rd","th")</f>
        <v>4th</v>
      </c>
      <c r="J453" s="74">
        <v>0.56999999999999995</v>
      </c>
      <c r="K453" s="75">
        <v>20561092.109999999</v>
      </c>
      <c r="L453" s="113">
        <v>1235.4970000000001</v>
      </c>
      <c r="M453" s="38">
        <v>186.63499999999999</v>
      </c>
      <c r="N453" s="72">
        <v>14457.94</v>
      </c>
      <c r="O453" s="29">
        <f t="shared" si="22"/>
        <v>75</v>
      </c>
      <c r="P453" s="38" t="str">
        <f t="array" ref="P453">O453&amp;CHOOSE(AND(O453&lt;&gt;{11,12,13})*MIN(4,MOD(O453,10))+1,"th","st","nd","rd","th")</f>
        <v>75th</v>
      </c>
      <c r="Q453" s="76">
        <v>0.88180000000000003</v>
      </c>
      <c r="R453" s="77">
        <v>0.5</v>
      </c>
      <c r="S453" s="78">
        <v>1.0800000000000001E-2</v>
      </c>
      <c r="T453" s="79">
        <v>429</v>
      </c>
      <c r="U453" s="80">
        <v>6644233</v>
      </c>
      <c r="V453" s="72">
        <v>4672.0200000000004</v>
      </c>
      <c r="W453" s="29">
        <f t="shared" si="23"/>
        <v>18</v>
      </c>
      <c r="X453" s="38" t="str">
        <f t="array" ref="X453">W453&amp;CHOOSE(AND(W453&lt;&gt;{11,12,13})*MIN(4,MOD(W453,10))+1,"th","st","nd","rd","th")</f>
        <v>18th</v>
      </c>
      <c r="Y453" s="77">
        <v>0.35</v>
      </c>
      <c r="Z453" s="77">
        <v>0.85</v>
      </c>
      <c r="AA453" s="81">
        <v>465622.99</v>
      </c>
      <c r="AB453" s="82">
        <v>317519927</v>
      </c>
      <c r="AC453" s="83">
        <v>163946224</v>
      </c>
      <c r="AD453" s="81">
        <v>20561092.109999999</v>
      </c>
      <c r="AE453" s="81">
        <v>4593968.41</v>
      </c>
      <c r="AF453" s="81"/>
      <c r="AG453" s="81">
        <v>129801.68</v>
      </c>
      <c r="AH453" s="81"/>
    </row>
    <row r="454" spans="1:34" x14ac:dyDescent="0.25">
      <c r="A454" s="7">
        <v>101631203</v>
      </c>
      <c r="B454" s="8" t="s">
        <v>175</v>
      </c>
      <c r="C454" s="8" t="s">
        <v>121</v>
      </c>
      <c r="D454" s="27">
        <v>51927</v>
      </c>
      <c r="E454" s="29">
        <v>3946</v>
      </c>
      <c r="F454" s="72">
        <v>8528860.209999999</v>
      </c>
      <c r="G454" s="73">
        <v>41.62</v>
      </c>
      <c r="H454" s="29">
        <f t="shared" si="21"/>
        <v>27</v>
      </c>
      <c r="I454" s="38" t="str">
        <f t="array" ref="I454">H454&amp;CHOOSE(AND(H454&lt;&gt;{11,12,13})*MIN(4,MOD(H454,10))+1,"th","st","nd","rd","th")</f>
        <v>27th</v>
      </c>
      <c r="J454" s="74">
        <v>0.81</v>
      </c>
      <c r="K454" s="75">
        <v>17980319.010000002</v>
      </c>
      <c r="L454" s="113">
        <v>1195.527</v>
      </c>
      <c r="M454" s="38">
        <v>237.96600000000001</v>
      </c>
      <c r="N454" s="72">
        <v>12543.01</v>
      </c>
      <c r="O454" s="29">
        <f t="shared" si="22"/>
        <v>46</v>
      </c>
      <c r="P454" s="38" t="str">
        <f t="array" ref="P454">O454&amp;CHOOSE(AND(O454&lt;&gt;{11,12,13})*MIN(4,MOD(O454,10))+1,"th","st","nd","rd","th")</f>
        <v>46th</v>
      </c>
      <c r="Q454" s="76">
        <v>1.0164</v>
      </c>
      <c r="R454" s="77">
        <v>0.81</v>
      </c>
      <c r="S454" s="78">
        <v>1.24E-2</v>
      </c>
      <c r="T454" s="79">
        <v>351</v>
      </c>
      <c r="U454" s="80">
        <v>9481696</v>
      </c>
      <c r="V454" s="72">
        <v>6614.4</v>
      </c>
      <c r="W454" s="29">
        <f t="shared" si="23"/>
        <v>44</v>
      </c>
      <c r="X454" s="38" t="str">
        <f t="array" ref="X454">W454&amp;CHOOSE(AND(W454&lt;&gt;{11,12,13})*MIN(4,MOD(W454,10))+1,"th","st","nd","rd","th")</f>
        <v>44th</v>
      </c>
      <c r="Y454" s="77">
        <v>7.0000000000000007E-2</v>
      </c>
      <c r="Z454" s="77">
        <v>0.88</v>
      </c>
      <c r="AA454" s="81">
        <v>532314.42000000004</v>
      </c>
      <c r="AB454" s="82">
        <v>476948867</v>
      </c>
      <c r="AC454" s="83">
        <v>210130529</v>
      </c>
      <c r="AD454" s="81">
        <v>17983788.940000001</v>
      </c>
      <c r="AE454" s="81">
        <v>7869503.1799999997</v>
      </c>
      <c r="AF454" s="81"/>
      <c r="AG454" s="81">
        <v>127042.61</v>
      </c>
      <c r="AH454" s="81">
        <v>3469.93</v>
      </c>
    </row>
    <row r="455" spans="1:34" x14ac:dyDescent="0.25">
      <c r="A455" s="7">
        <v>101631503</v>
      </c>
      <c r="B455" s="8" t="s">
        <v>179</v>
      </c>
      <c r="C455" s="8" t="s">
        <v>121</v>
      </c>
      <c r="D455" s="27">
        <v>41955</v>
      </c>
      <c r="E455" s="29">
        <v>4158</v>
      </c>
      <c r="F455" s="72">
        <v>5356834.33</v>
      </c>
      <c r="G455" s="73">
        <v>30.71</v>
      </c>
      <c r="H455" s="29">
        <f t="shared" si="21"/>
        <v>7</v>
      </c>
      <c r="I455" s="38" t="str">
        <f t="array" ref="I455">H455&amp;CHOOSE(AND(H455&lt;&gt;{11,12,13})*MIN(4,MOD(H455,10))+1,"th","st","nd","rd","th")</f>
        <v>7th</v>
      </c>
      <c r="J455" s="74">
        <v>0.6</v>
      </c>
      <c r="K455" s="75">
        <v>13463229.640000001</v>
      </c>
      <c r="L455" s="113">
        <v>940.67499999999995</v>
      </c>
      <c r="M455" s="38">
        <v>173.83</v>
      </c>
      <c r="N455" s="72">
        <v>12080.01</v>
      </c>
      <c r="O455" s="29">
        <f t="shared" si="22"/>
        <v>36</v>
      </c>
      <c r="P455" s="38" t="str">
        <f t="array" ref="P455">O455&amp;CHOOSE(AND(O455&lt;&gt;{11,12,13})*MIN(4,MOD(O455,10))+1,"th","st","nd","rd","th")</f>
        <v>36th</v>
      </c>
      <c r="Q455" s="76">
        <v>1.0553999999999999</v>
      </c>
      <c r="R455" s="77">
        <v>0.6</v>
      </c>
      <c r="S455" s="78">
        <v>1.09E-2</v>
      </c>
      <c r="T455" s="79">
        <v>426</v>
      </c>
      <c r="U455" s="80">
        <v>6758357</v>
      </c>
      <c r="V455" s="72">
        <v>6064</v>
      </c>
      <c r="W455" s="29">
        <f t="shared" si="23"/>
        <v>36</v>
      </c>
      <c r="X455" s="38" t="str">
        <f t="array" ref="X455">W455&amp;CHOOSE(AND(W455&lt;&gt;{11,12,13})*MIN(4,MOD(W455,10))+1,"th","st","nd","rd","th")</f>
        <v>36th</v>
      </c>
      <c r="Y455" s="77">
        <v>0.15</v>
      </c>
      <c r="Z455" s="77">
        <v>0.75</v>
      </c>
      <c r="AA455" s="81">
        <v>407296.08</v>
      </c>
      <c r="AB455" s="82">
        <v>352518457</v>
      </c>
      <c r="AC455" s="83">
        <v>137217584</v>
      </c>
      <c r="AD455" s="81">
        <v>13464871.85</v>
      </c>
      <c r="AE455" s="81">
        <v>4943801.2</v>
      </c>
      <c r="AF455" s="81"/>
      <c r="AG455" s="81">
        <v>5737.05</v>
      </c>
      <c r="AH455" s="81">
        <v>1642.21</v>
      </c>
    </row>
    <row r="456" spans="1:34" x14ac:dyDescent="0.25">
      <c r="A456" s="7">
        <v>101631703</v>
      </c>
      <c r="B456" s="8" t="s">
        <v>184</v>
      </c>
      <c r="C456" s="8" t="s">
        <v>121</v>
      </c>
      <c r="D456" s="27">
        <v>74651</v>
      </c>
      <c r="E456" s="29">
        <v>14365</v>
      </c>
      <c r="F456" s="72">
        <v>57334330.740000002</v>
      </c>
      <c r="G456" s="73">
        <v>53.47</v>
      </c>
      <c r="H456" s="29">
        <f t="shared" si="21"/>
        <v>56</v>
      </c>
      <c r="I456" s="38" t="str">
        <f t="array" ref="I456">H456&amp;CHOOSE(AND(H456&lt;&gt;{11,12,13})*MIN(4,MOD(H456,10))+1,"th","st","nd","rd","th")</f>
        <v>56th</v>
      </c>
      <c r="J456" s="74">
        <v>1.04</v>
      </c>
      <c r="K456" s="75">
        <v>68502422.510000005</v>
      </c>
      <c r="L456" s="113">
        <v>5301.2969999999996</v>
      </c>
      <c r="M456" s="38">
        <v>234.01400000000001</v>
      </c>
      <c r="N456" s="72">
        <v>12375.53</v>
      </c>
      <c r="O456" s="29">
        <f t="shared" si="22"/>
        <v>42</v>
      </c>
      <c r="P456" s="38" t="str">
        <f t="array" ref="P456">O456&amp;CHOOSE(AND(O456&lt;&gt;{11,12,13})*MIN(4,MOD(O456,10))+1,"th","st","nd","rd","th")</f>
        <v>42nd</v>
      </c>
      <c r="Q456" s="76">
        <v>1.0302</v>
      </c>
      <c r="R456" s="77">
        <v>1.04</v>
      </c>
      <c r="S456" s="78">
        <v>1.2200000000000001E-2</v>
      </c>
      <c r="T456" s="79">
        <v>363</v>
      </c>
      <c r="U456" s="80">
        <v>64681510</v>
      </c>
      <c r="V456" s="72">
        <v>11685.25</v>
      </c>
      <c r="W456" s="29">
        <f t="shared" si="23"/>
        <v>87</v>
      </c>
      <c r="X456" s="38" t="str">
        <f t="array" ref="X456">W456&amp;CHOOSE(AND(W456&lt;&gt;{11,12,13})*MIN(4,MOD(W456,10))+1,"th","st","nd","rd","th")</f>
        <v>87th</v>
      </c>
      <c r="Y456" s="77">
        <v>0</v>
      </c>
      <c r="Z456" s="77">
        <v>1.04</v>
      </c>
      <c r="AA456" s="81">
        <v>928247.1</v>
      </c>
      <c r="AB456" s="82">
        <v>3392589161</v>
      </c>
      <c r="AC456" s="83">
        <v>1294476770</v>
      </c>
      <c r="AD456" s="81">
        <v>69506873.939999998</v>
      </c>
      <c r="AE456" s="81">
        <v>56237846.359999999</v>
      </c>
      <c r="AF456" s="81"/>
      <c r="AG456" s="81">
        <v>168237.28</v>
      </c>
      <c r="AH456" s="81">
        <v>1004451.43</v>
      </c>
    </row>
    <row r="457" spans="1:34" x14ac:dyDescent="0.25">
      <c r="A457" s="7">
        <v>101631803</v>
      </c>
      <c r="B457" s="8" t="s">
        <v>206</v>
      </c>
      <c r="C457" s="8" t="s">
        <v>121</v>
      </c>
      <c r="D457" s="27">
        <v>44940</v>
      </c>
      <c r="E457" s="29">
        <v>5093</v>
      </c>
      <c r="F457" s="72">
        <v>9629985.7100000009</v>
      </c>
      <c r="G457" s="73">
        <v>42.07</v>
      </c>
      <c r="H457" s="29">
        <f t="shared" si="21"/>
        <v>29</v>
      </c>
      <c r="I457" s="38" t="str">
        <f t="array" ref="I457">H457&amp;CHOOSE(AND(H457&lt;&gt;{11,12,13})*MIN(4,MOD(H457,10))+1,"th","st","nd","rd","th")</f>
        <v>29th</v>
      </c>
      <c r="J457" s="74">
        <v>0.82</v>
      </c>
      <c r="K457" s="75">
        <v>20770892.420000002</v>
      </c>
      <c r="L457" s="113">
        <v>1563.5139999999999</v>
      </c>
      <c r="M457" s="38">
        <v>534.57000000000005</v>
      </c>
      <c r="N457" s="72">
        <v>9899.93</v>
      </c>
      <c r="O457" s="29">
        <f t="shared" si="22"/>
        <v>4</v>
      </c>
      <c r="P457" s="38" t="str">
        <f t="array" ref="P457">O457&amp;CHOOSE(AND(O457&lt;&gt;{11,12,13})*MIN(4,MOD(O457,10))+1,"th","st","nd","rd","th")</f>
        <v>4th</v>
      </c>
      <c r="Q457" s="76">
        <v>1.2878000000000001</v>
      </c>
      <c r="R457" s="77">
        <v>0.82</v>
      </c>
      <c r="S457" s="78">
        <v>1.5599999999999999E-2</v>
      </c>
      <c r="T457" s="79">
        <v>157</v>
      </c>
      <c r="U457" s="80">
        <v>8546191</v>
      </c>
      <c r="V457" s="72">
        <v>4073.33</v>
      </c>
      <c r="W457" s="29">
        <f t="shared" si="23"/>
        <v>13</v>
      </c>
      <c r="X457" s="38" t="str">
        <f t="array" ref="X457">W457&amp;CHOOSE(AND(W457&lt;&gt;{11,12,13})*MIN(4,MOD(W457,10))+1,"th","st","nd","rd","th")</f>
        <v>13th</v>
      </c>
      <c r="Y457" s="77">
        <v>0.43</v>
      </c>
      <c r="Z457" s="77">
        <v>1.25</v>
      </c>
      <c r="AA457" s="81">
        <v>643864.25</v>
      </c>
      <c r="AB457" s="82">
        <v>411625032</v>
      </c>
      <c r="AC457" s="83">
        <v>207664196</v>
      </c>
      <c r="AD457" s="81">
        <v>20773822.640000001</v>
      </c>
      <c r="AE457" s="81">
        <v>8986121.4600000009</v>
      </c>
      <c r="AF457" s="81"/>
      <c r="AG457" s="81"/>
      <c r="AH457" s="81">
        <v>2930.22</v>
      </c>
    </row>
    <row r="458" spans="1:34" x14ac:dyDescent="0.25">
      <c r="A458" s="7">
        <v>101631903</v>
      </c>
      <c r="B458" s="8" t="s">
        <v>208</v>
      </c>
      <c r="C458" s="8" t="s">
        <v>121</v>
      </c>
      <c r="D458" s="27">
        <v>59892</v>
      </c>
      <c r="E458" s="29">
        <v>3640</v>
      </c>
      <c r="F458" s="72">
        <v>10824446.83</v>
      </c>
      <c r="G458" s="73">
        <v>49.65</v>
      </c>
      <c r="H458" s="29">
        <f t="shared" si="21"/>
        <v>46</v>
      </c>
      <c r="I458" s="38" t="str">
        <f t="array" ref="I458">H458&amp;CHOOSE(AND(H458&lt;&gt;{11,12,13})*MIN(4,MOD(H458,10))+1,"th","st","nd","rd","th")</f>
        <v>46th</v>
      </c>
      <c r="J458" s="74">
        <v>0.97</v>
      </c>
      <c r="K458" s="75">
        <v>16555024.24</v>
      </c>
      <c r="L458" s="113">
        <v>1189.7139999999999</v>
      </c>
      <c r="M458" s="38">
        <v>121.66500000000001</v>
      </c>
      <c r="N458" s="72">
        <v>12624.13</v>
      </c>
      <c r="O458" s="29">
        <f t="shared" si="22"/>
        <v>48</v>
      </c>
      <c r="P458" s="38" t="str">
        <f t="array" ref="P458">O458&amp;CHOOSE(AND(O458&lt;&gt;{11,12,13})*MIN(4,MOD(O458,10))+1,"th","st","nd","rd","th")</f>
        <v>48th</v>
      </c>
      <c r="Q458" s="76">
        <v>1.0099</v>
      </c>
      <c r="R458" s="77">
        <v>0.97</v>
      </c>
      <c r="S458" s="78">
        <v>1.34E-2</v>
      </c>
      <c r="T458" s="79">
        <v>278</v>
      </c>
      <c r="U458" s="80">
        <v>11128065</v>
      </c>
      <c r="V458" s="72">
        <v>8485.77</v>
      </c>
      <c r="W458" s="29">
        <f t="shared" si="23"/>
        <v>65</v>
      </c>
      <c r="X458" s="38" t="str">
        <f t="array" ref="X458">W458&amp;CHOOSE(AND(W458&lt;&gt;{11,12,13})*MIN(4,MOD(W458,10))+1,"th","st","nd","rd","th")</f>
        <v>65th</v>
      </c>
      <c r="Y458" s="77">
        <v>0</v>
      </c>
      <c r="Z458" s="77">
        <v>0.97</v>
      </c>
      <c r="AA458" s="81">
        <v>312390.88</v>
      </c>
      <c r="AB458" s="82">
        <v>577407233</v>
      </c>
      <c r="AC458" s="83">
        <v>228974307</v>
      </c>
      <c r="AD458" s="81">
        <v>16555351.07</v>
      </c>
      <c r="AE458" s="81">
        <v>10512055.949999999</v>
      </c>
      <c r="AF458" s="81"/>
      <c r="AG458" s="81"/>
      <c r="AH458" s="81">
        <v>326.83</v>
      </c>
    </row>
    <row r="459" spans="1:34" x14ac:dyDescent="0.25">
      <c r="A459" s="7">
        <v>101632403</v>
      </c>
      <c r="B459" s="8" t="s">
        <v>295</v>
      </c>
      <c r="C459" s="8" t="s">
        <v>121</v>
      </c>
      <c r="D459" s="27">
        <v>53180</v>
      </c>
      <c r="E459" s="29">
        <v>3511</v>
      </c>
      <c r="F459" s="72">
        <v>7717182.1999999993</v>
      </c>
      <c r="G459" s="73">
        <v>41.33</v>
      </c>
      <c r="H459" s="29">
        <f t="shared" si="21"/>
        <v>26</v>
      </c>
      <c r="I459" s="38" t="str">
        <f t="array" ref="I459">H459&amp;CHOOSE(AND(H459&lt;&gt;{11,12,13})*MIN(4,MOD(H459,10))+1,"th","st","nd","rd","th")</f>
        <v>26th</v>
      </c>
      <c r="J459" s="74">
        <v>0.81</v>
      </c>
      <c r="K459" s="75">
        <v>16632706.390000001</v>
      </c>
      <c r="L459" s="113">
        <v>1050.4960000000001</v>
      </c>
      <c r="M459" s="38">
        <v>201.97300000000001</v>
      </c>
      <c r="N459" s="72">
        <v>13279.93</v>
      </c>
      <c r="O459" s="29">
        <f t="shared" si="22"/>
        <v>59</v>
      </c>
      <c r="P459" s="38" t="str">
        <f t="array" ref="P459">O459&amp;CHOOSE(AND(O459&lt;&gt;{11,12,13})*MIN(4,MOD(O459,10))+1,"th","st","nd","rd","th")</f>
        <v>59th</v>
      </c>
      <c r="Q459" s="76">
        <v>0.96</v>
      </c>
      <c r="R459" s="77">
        <v>0.78</v>
      </c>
      <c r="S459" s="78">
        <v>1.2500000000000001E-2</v>
      </c>
      <c r="T459" s="79">
        <v>340</v>
      </c>
      <c r="U459" s="80">
        <v>8540173</v>
      </c>
      <c r="V459" s="72">
        <v>6818.67</v>
      </c>
      <c r="W459" s="29">
        <f t="shared" si="23"/>
        <v>47</v>
      </c>
      <c r="X459" s="38" t="str">
        <f t="array" ref="X459">W459&amp;CHOOSE(AND(W459&lt;&gt;{11,12,13})*MIN(4,MOD(W459,10))+1,"th","st","nd","rd","th")</f>
        <v>47th</v>
      </c>
      <c r="Y459" s="77">
        <v>0.04</v>
      </c>
      <c r="Z459" s="77">
        <v>0.82</v>
      </c>
      <c r="AA459" s="81">
        <v>450002.98</v>
      </c>
      <c r="AB459" s="82">
        <v>419160434</v>
      </c>
      <c r="AC459" s="83">
        <v>199692682</v>
      </c>
      <c r="AD459" s="81">
        <v>16695008.58</v>
      </c>
      <c r="AE459" s="81">
        <v>7241275.2000000002</v>
      </c>
      <c r="AF459" s="81"/>
      <c r="AG459" s="81">
        <v>25904.02</v>
      </c>
      <c r="AH459" s="81">
        <v>62302.19</v>
      </c>
    </row>
    <row r="460" spans="1:34" x14ac:dyDescent="0.25">
      <c r="A460" s="7">
        <v>101633903</v>
      </c>
      <c r="B460" s="8" t="s">
        <v>393</v>
      </c>
      <c r="C460" s="8" t="s">
        <v>121</v>
      </c>
      <c r="D460" s="27">
        <v>63685</v>
      </c>
      <c r="E460" s="29">
        <v>4809</v>
      </c>
      <c r="F460" s="72">
        <v>14766252.58</v>
      </c>
      <c r="G460" s="73">
        <v>48.21</v>
      </c>
      <c r="H460" s="29">
        <f t="shared" si="21"/>
        <v>43</v>
      </c>
      <c r="I460" s="38" t="str">
        <f t="array" ref="I460">H460&amp;CHOOSE(AND(H460&lt;&gt;{11,12,13})*MIN(4,MOD(H460,10))+1,"th","st","nd","rd","th")</f>
        <v>43rd</v>
      </c>
      <c r="J460" s="74">
        <v>0.94</v>
      </c>
      <c r="K460" s="75">
        <v>27804805.300000001</v>
      </c>
      <c r="L460" s="113">
        <v>1633.5940000000001</v>
      </c>
      <c r="M460" s="38">
        <v>277.13200000000001</v>
      </c>
      <c r="N460" s="72">
        <v>14551.96</v>
      </c>
      <c r="O460" s="29">
        <f t="shared" si="22"/>
        <v>76</v>
      </c>
      <c r="P460" s="38" t="str">
        <f t="array" ref="P460">O460&amp;CHOOSE(AND(O460&lt;&gt;{11,12,13})*MIN(4,MOD(O460,10))+1,"th","st","nd","rd","th")</f>
        <v>76th</v>
      </c>
      <c r="Q460" s="76">
        <v>0.87609999999999999</v>
      </c>
      <c r="R460" s="77">
        <v>0.82</v>
      </c>
      <c r="S460" s="78">
        <v>1.23E-2</v>
      </c>
      <c r="T460" s="79">
        <v>357</v>
      </c>
      <c r="U460" s="80">
        <v>16520640</v>
      </c>
      <c r="V460" s="72">
        <v>8646.26</v>
      </c>
      <c r="W460" s="29">
        <f t="shared" si="23"/>
        <v>67</v>
      </c>
      <c r="X460" s="38" t="str">
        <f t="array" ref="X460">W460&amp;CHOOSE(AND(W460&lt;&gt;{11,12,13})*MIN(4,MOD(W460,10))+1,"th","st","nd","rd","th")</f>
        <v>67th</v>
      </c>
      <c r="Y460" s="77">
        <v>0</v>
      </c>
      <c r="Z460" s="77">
        <v>0.82</v>
      </c>
      <c r="AA460" s="81">
        <v>873194.55</v>
      </c>
      <c r="AB460" s="82">
        <v>884112872</v>
      </c>
      <c r="AC460" s="83">
        <v>313034932</v>
      </c>
      <c r="AD460" s="81">
        <v>27839168.920000002</v>
      </c>
      <c r="AE460" s="81">
        <v>13702735.93</v>
      </c>
      <c r="AF460" s="81"/>
      <c r="AG460" s="81">
        <v>190322.1</v>
      </c>
      <c r="AH460" s="81">
        <v>34363.620000000003</v>
      </c>
    </row>
    <row r="461" spans="1:34" x14ac:dyDescent="0.25">
      <c r="A461" s="7">
        <v>101636503</v>
      </c>
      <c r="B461" s="8" t="s">
        <v>488</v>
      </c>
      <c r="C461" s="8" t="s">
        <v>121</v>
      </c>
      <c r="D461" s="27">
        <v>115391</v>
      </c>
      <c r="E461" s="29">
        <v>7523</v>
      </c>
      <c r="F461" s="72">
        <v>48299138.609999999</v>
      </c>
      <c r="G461" s="73">
        <v>55.64</v>
      </c>
      <c r="H461" s="29">
        <f t="shared" si="21"/>
        <v>61</v>
      </c>
      <c r="I461" s="38" t="str">
        <f t="array" ref="I461">H461&amp;CHOOSE(AND(H461&lt;&gt;{11,12,13})*MIN(4,MOD(H461,10))+1,"th","st","nd","rd","th")</f>
        <v>61st</v>
      </c>
      <c r="J461" s="74">
        <v>1.08</v>
      </c>
      <c r="K461" s="75">
        <v>57243700.409999996</v>
      </c>
      <c r="L461" s="113">
        <v>3971.721</v>
      </c>
      <c r="M461" s="38">
        <v>68.760000000000005</v>
      </c>
      <c r="N461" s="72">
        <v>14167.55</v>
      </c>
      <c r="O461" s="29">
        <f t="shared" si="22"/>
        <v>70</v>
      </c>
      <c r="P461" s="38" t="str">
        <f t="array" ref="P461">O461&amp;CHOOSE(AND(O461&lt;&gt;{11,12,13})*MIN(4,MOD(O461,10))+1,"th","st","nd","rd","th")</f>
        <v>70th</v>
      </c>
      <c r="Q461" s="76">
        <v>0.89990000000000003</v>
      </c>
      <c r="R461" s="77">
        <v>0.97</v>
      </c>
      <c r="S461" s="78">
        <v>1.2500000000000001E-2</v>
      </c>
      <c r="T461" s="79">
        <v>340</v>
      </c>
      <c r="U461" s="80">
        <v>53312740</v>
      </c>
      <c r="V461" s="72">
        <v>13194.65</v>
      </c>
      <c r="W461" s="29">
        <f t="shared" si="23"/>
        <v>92</v>
      </c>
      <c r="X461" s="38" t="str">
        <f t="array" ref="X461">W461&amp;CHOOSE(AND(W461&lt;&gt;{11,12,13})*MIN(4,MOD(W461,10))+1,"th","st","nd","rd","th")</f>
        <v>92nd</v>
      </c>
      <c r="Y461" s="77">
        <v>0</v>
      </c>
      <c r="Z461" s="77">
        <v>0.97</v>
      </c>
      <c r="AA461" s="81">
        <v>731943.32</v>
      </c>
      <c r="AB461" s="82">
        <v>2463130221</v>
      </c>
      <c r="AC461" s="83">
        <v>1400111822</v>
      </c>
      <c r="AD461" s="81">
        <v>57428035.200000003</v>
      </c>
      <c r="AE461" s="81">
        <v>47556406</v>
      </c>
      <c r="AF461" s="81"/>
      <c r="AG461" s="81">
        <v>10789.29</v>
      </c>
      <c r="AH461" s="81">
        <v>184334.79</v>
      </c>
    </row>
    <row r="462" spans="1:34" x14ac:dyDescent="0.25">
      <c r="A462" s="7">
        <v>101637002</v>
      </c>
      <c r="B462" s="8" t="s">
        <v>517</v>
      </c>
      <c r="C462" s="8" t="s">
        <v>121</v>
      </c>
      <c r="D462" s="27">
        <v>51696</v>
      </c>
      <c r="E462" s="29">
        <v>10920</v>
      </c>
      <c r="F462" s="72">
        <v>22416815.370000001</v>
      </c>
      <c r="G462" s="73">
        <v>39.71</v>
      </c>
      <c r="H462" s="29">
        <f t="shared" si="21"/>
        <v>21</v>
      </c>
      <c r="I462" s="38" t="str">
        <f t="array" ref="I462">H462&amp;CHOOSE(AND(H462&lt;&gt;{11,12,13})*MIN(4,MOD(H462,10))+1,"th","st","nd","rd","th")</f>
        <v>21st</v>
      </c>
      <c r="J462" s="74">
        <v>0.77</v>
      </c>
      <c r="K462" s="75">
        <v>40094717.82</v>
      </c>
      <c r="L462" s="113">
        <v>2962.79</v>
      </c>
      <c r="M462" s="38">
        <v>497.04700000000003</v>
      </c>
      <c r="N462" s="72">
        <v>11588.61</v>
      </c>
      <c r="O462" s="29">
        <f t="shared" si="22"/>
        <v>25</v>
      </c>
      <c r="P462" s="38" t="str">
        <f t="array" ref="P462">O462&amp;CHOOSE(AND(O462&lt;&gt;{11,12,13})*MIN(4,MOD(O462,10))+1,"th","st","nd","rd","th")</f>
        <v>25th</v>
      </c>
      <c r="Q462" s="76">
        <v>1.1001000000000001</v>
      </c>
      <c r="R462" s="77">
        <v>0.77</v>
      </c>
      <c r="S462" s="78">
        <v>1.34E-2</v>
      </c>
      <c r="T462" s="79">
        <v>278</v>
      </c>
      <c r="U462" s="80">
        <v>23059087</v>
      </c>
      <c r="V462" s="72">
        <v>6664.79</v>
      </c>
      <c r="W462" s="29">
        <f t="shared" si="23"/>
        <v>45</v>
      </c>
      <c r="X462" s="38" t="str">
        <f t="array" ref="X462">W462&amp;CHOOSE(AND(W462&lt;&gt;{11,12,13})*MIN(4,MOD(W462,10))+1,"th","st","nd","rd","th")</f>
        <v>45th</v>
      </c>
      <c r="Y462" s="77">
        <v>7.0000000000000007E-2</v>
      </c>
      <c r="Z462" s="77">
        <v>0.84</v>
      </c>
      <c r="AA462" s="81">
        <v>1219714.8899999999</v>
      </c>
      <c r="AB462" s="82">
        <v>1139761860</v>
      </c>
      <c r="AC462" s="83">
        <v>531186476</v>
      </c>
      <c r="AD462" s="81">
        <v>40098342.82</v>
      </c>
      <c r="AE462" s="81">
        <v>21127145.75</v>
      </c>
      <c r="AF462" s="81"/>
      <c r="AG462" s="81">
        <v>69954.73</v>
      </c>
      <c r="AH462" s="81">
        <v>3625</v>
      </c>
    </row>
    <row r="463" spans="1:34" x14ac:dyDescent="0.25">
      <c r="A463" s="7">
        <v>101638003</v>
      </c>
      <c r="B463" s="8" t="s">
        <v>587</v>
      </c>
      <c r="C463" s="8" t="s">
        <v>121</v>
      </c>
      <c r="D463" s="27">
        <v>55496</v>
      </c>
      <c r="E463" s="29">
        <v>10953</v>
      </c>
      <c r="F463" s="72">
        <v>36027946.660000004</v>
      </c>
      <c r="G463" s="73">
        <v>59.27</v>
      </c>
      <c r="H463" s="29">
        <f t="shared" si="21"/>
        <v>70</v>
      </c>
      <c r="I463" s="38" t="str">
        <f t="array" ref="I463">H463&amp;CHOOSE(AND(H463&lt;&gt;{11,12,13})*MIN(4,MOD(H463,10))+1,"th","st","nd","rd","th")</f>
        <v>70th</v>
      </c>
      <c r="J463" s="74">
        <v>1.1599999999999999</v>
      </c>
      <c r="K463" s="75">
        <v>51010731.18</v>
      </c>
      <c r="L463" s="113">
        <v>3221.2289999999998</v>
      </c>
      <c r="M463" s="38">
        <v>492.27300000000002</v>
      </c>
      <c r="N463" s="72">
        <v>13736.56</v>
      </c>
      <c r="O463" s="29">
        <f t="shared" si="22"/>
        <v>65</v>
      </c>
      <c r="P463" s="38" t="str">
        <f t="array" ref="P463">O463&amp;CHOOSE(AND(O463&lt;&gt;{11,12,13})*MIN(4,MOD(O463,10))+1,"th","st","nd","rd","th")</f>
        <v>65th</v>
      </c>
      <c r="Q463" s="76">
        <v>0.92810000000000004</v>
      </c>
      <c r="R463" s="77">
        <v>1.08</v>
      </c>
      <c r="S463" s="78">
        <v>1.43E-2</v>
      </c>
      <c r="T463" s="79">
        <v>224</v>
      </c>
      <c r="U463" s="80">
        <v>34862262</v>
      </c>
      <c r="V463" s="72">
        <v>9387.9699999999993</v>
      </c>
      <c r="W463" s="29">
        <f t="shared" si="23"/>
        <v>74</v>
      </c>
      <c r="X463" s="38" t="str">
        <f t="array" ref="X463">W463&amp;CHOOSE(AND(W463&lt;&gt;{11,12,13})*MIN(4,MOD(W463,10))+1,"th","st","nd","rd","th")</f>
        <v>74th</v>
      </c>
      <c r="Y463" s="77">
        <v>0</v>
      </c>
      <c r="Z463" s="77">
        <v>1.08</v>
      </c>
      <c r="AA463" s="81">
        <v>1288721.5900000001</v>
      </c>
      <c r="AB463" s="82">
        <v>1792617291</v>
      </c>
      <c r="AC463" s="83">
        <v>733633549</v>
      </c>
      <c r="AD463" s="81">
        <v>51130739.829999998</v>
      </c>
      <c r="AE463" s="81">
        <v>34381787.710000001</v>
      </c>
      <c r="AF463" s="81">
        <v>89495</v>
      </c>
      <c r="AG463" s="81">
        <v>267942.36</v>
      </c>
      <c r="AH463" s="81">
        <v>120008.65</v>
      </c>
    </row>
    <row r="464" spans="1:34" x14ac:dyDescent="0.25">
      <c r="A464" s="7">
        <v>101638803</v>
      </c>
      <c r="B464" s="8" t="s">
        <v>619</v>
      </c>
      <c r="C464" s="8" t="s">
        <v>121</v>
      </c>
      <c r="D464" s="27">
        <v>40017</v>
      </c>
      <c r="E464" s="29">
        <v>6406</v>
      </c>
      <c r="F464" s="72">
        <v>11579462.550000001</v>
      </c>
      <c r="G464" s="73">
        <v>45.17</v>
      </c>
      <c r="H464" s="29">
        <f t="shared" si="21"/>
        <v>36</v>
      </c>
      <c r="I464" s="38" t="str">
        <f t="array" ref="I464">H464&amp;CHOOSE(AND(H464&lt;&gt;{11,12,13})*MIN(4,MOD(H464,10))+1,"th","st","nd","rd","th")</f>
        <v>36th</v>
      </c>
      <c r="J464" s="74">
        <v>0.88</v>
      </c>
      <c r="K464" s="75">
        <v>23911731.350000001</v>
      </c>
      <c r="L464" s="113">
        <v>1551.636</v>
      </c>
      <c r="M464" s="38">
        <v>385.58499999999998</v>
      </c>
      <c r="N464" s="72">
        <v>12343.32</v>
      </c>
      <c r="O464" s="29">
        <f t="shared" si="22"/>
        <v>41</v>
      </c>
      <c r="P464" s="38" t="str">
        <f t="array" ref="P464">O464&amp;CHOOSE(AND(O464&lt;&gt;{11,12,13})*MIN(4,MOD(O464,10))+1,"th","st","nd","rd","th")</f>
        <v>41st</v>
      </c>
      <c r="Q464" s="76">
        <v>1.0328999999999999</v>
      </c>
      <c r="R464" s="77">
        <v>0.88</v>
      </c>
      <c r="S464" s="78">
        <v>1.6299999999999999E-2</v>
      </c>
      <c r="T464" s="79">
        <v>132</v>
      </c>
      <c r="U464" s="80">
        <v>9785727</v>
      </c>
      <c r="V464" s="72">
        <v>5051.43</v>
      </c>
      <c r="W464" s="29">
        <f t="shared" si="23"/>
        <v>22</v>
      </c>
      <c r="X464" s="38" t="str">
        <f t="array" ref="X464">W464&amp;CHOOSE(AND(W464&lt;&gt;{11,12,13})*MIN(4,MOD(W464,10))+1,"th","st","nd","rd","th")</f>
        <v>22nd</v>
      </c>
      <c r="Y464" s="77">
        <v>0.28999999999999998</v>
      </c>
      <c r="Z464" s="77">
        <v>1.17</v>
      </c>
      <c r="AA464" s="81">
        <v>1120072.74</v>
      </c>
      <c r="AB464" s="82">
        <v>490674711</v>
      </c>
      <c r="AC464" s="83">
        <v>218435942</v>
      </c>
      <c r="AD464" s="81">
        <v>23917481.350000001</v>
      </c>
      <c r="AE464" s="81">
        <v>10427077.300000001</v>
      </c>
      <c r="AF464" s="81">
        <v>4000</v>
      </c>
      <c r="AG464" s="81">
        <v>28312.51</v>
      </c>
      <c r="AH464" s="81">
        <v>5750</v>
      </c>
    </row>
    <row r="465" spans="1:34" x14ac:dyDescent="0.25">
      <c r="A465" s="7">
        <v>119648703</v>
      </c>
      <c r="B465" s="8" t="s">
        <v>621</v>
      </c>
      <c r="C465" s="8" t="s">
        <v>622</v>
      </c>
      <c r="D465" s="27">
        <v>51003</v>
      </c>
      <c r="E465" s="29">
        <v>8075</v>
      </c>
      <c r="F465" s="72">
        <v>34489604.130000003</v>
      </c>
      <c r="G465" s="73">
        <v>83.74</v>
      </c>
      <c r="H465" s="29">
        <f t="shared" si="21"/>
        <v>97</v>
      </c>
      <c r="I465" s="38" t="str">
        <f t="array" ref="I465">H465&amp;CHOOSE(AND(H465&lt;&gt;{11,12,13})*MIN(4,MOD(H465,10))+1,"th","st","nd","rd","th")</f>
        <v>97th</v>
      </c>
      <c r="J465" s="74">
        <v>1.63</v>
      </c>
      <c r="K465" s="75">
        <v>49862719.439999998</v>
      </c>
      <c r="L465" s="113">
        <v>2648.7080000000001</v>
      </c>
      <c r="M465" s="38">
        <v>446.685</v>
      </c>
      <c r="N465" s="72">
        <v>16108.69</v>
      </c>
      <c r="O465" s="29">
        <f t="shared" si="22"/>
        <v>87</v>
      </c>
      <c r="P465" s="38" t="str">
        <f t="array" ref="P465">O465&amp;CHOOSE(AND(O465&lt;&gt;{11,12,13})*MIN(4,MOD(O465,10))+1,"th","st","nd","rd","th")</f>
        <v>87th</v>
      </c>
      <c r="Q465" s="76">
        <v>0.79139999999999999</v>
      </c>
      <c r="R465" s="77">
        <v>1.29</v>
      </c>
      <c r="S465" s="78">
        <v>1.2500000000000001E-2</v>
      </c>
      <c r="T465" s="79">
        <v>340</v>
      </c>
      <c r="U465" s="80">
        <v>37978492</v>
      </c>
      <c r="V465" s="72">
        <v>12269.36</v>
      </c>
      <c r="W465" s="29">
        <f t="shared" si="23"/>
        <v>89</v>
      </c>
      <c r="X465" s="38" t="str">
        <f t="array" ref="X465">W465&amp;CHOOSE(AND(W465&lt;&gt;{11,12,13})*MIN(4,MOD(W465,10))+1,"th","st","nd","rd","th")</f>
        <v>89th</v>
      </c>
      <c r="Y465" s="77">
        <v>0</v>
      </c>
      <c r="Z465" s="77">
        <v>1.29</v>
      </c>
      <c r="AA465" s="81">
        <v>1153972.6100000001</v>
      </c>
      <c r="AB465" s="82">
        <v>2383999648</v>
      </c>
      <c r="AC465" s="83">
        <v>368064956</v>
      </c>
      <c r="AD465" s="81">
        <v>50633626.770000003</v>
      </c>
      <c r="AE465" s="81">
        <v>33130454.550000001</v>
      </c>
      <c r="AF465" s="81"/>
      <c r="AG465" s="81">
        <v>205176.97</v>
      </c>
      <c r="AH465" s="81">
        <v>770907.33</v>
      </c>
    </row>
    <row r="466" spans="1:34" x14ac:dyDescent="0.25">
      <c r="A466" s="7">
        <v>119648903</v>
      </c>
      <c r="B466" s="8" t="s">
        <v>637</v>
      </c>
      <c r="C466" s="8" t="s">
        <v>622</v>
      </c>
      <c r="D466" s="27">
        <v>51929</v>
      </c>
      <c r="E466" s="29">
        <v>5804</v>
      </c>
      <c r="F466" s="72">
        <v>27397522.079999998</v>
      </c>
      <c r="G466" s="73">
        <v>90.9</v>
      </c>
      <c r="H466" s="29">
        <f t="shared" si="21"/>
        <v>98</v>
      </c>
      <c r="I466" s="38" t="str">
        <f t="array" ref="I466">H466&amp;CHOOSE(AND(H466&lt;&gt;{11,12,13})*MIN(4,MOD(H466,10))+1,"th","st","nd","rd","th")</f>
        <v>98th</v>
      </c>
      <c r="J466" s="74">
        <v>1.77</v>
      </c>
      <c r="K466" s="75">
        <v>38470147.369999997</v>
      </c>
      <c r="L466" s="113">
        <v>1896.136</v>
      </c>
      <c r="M466" s="38">
        <v>298.12</v>
      </c>
      <c r="N466" s="72">
        <v>17532.21</v>
      </c>
      <c r="O466" s="29">
        <f t="shared" si="22"/>
        <v>93</v>
      </c>
      <c r="P466" s="38" t="str">
        <f t="array" ref="P466">O466&amp;CHOOSE(AND(O466&lt;&gt;{11,12,13})*MIN(4,MOD(O466,10))+1,"th","st","nd","rd","th")</f>
        <v>93rd</v>
      </c>
      <c r="Q466" s="76">
        <v>0.72719999999999996</v>
      </c>
      <c r="R466" s="77">
        <v>1.29</v>
      </c>
      <c r="S466" s="78">
        <v>1.35E-2</v>
      </c>
      <c r="T466" s="79">
        <v>269</v>
      </c>
      <c r="U466" s="80">
        <v>27961527</v>
      </c>
      <c r="V466" s="72">
        <v>12743.06</v>
      </c>
      <c r="W466" s="29">
        <f t="shared" si="23"/>
        <v>91</v>
      </c>
      <c r="X466" s="38" t="str">
        <f t="array" ref="X466">W466&amp;CHOOSE(AND(W466&lt;&gt;{11,12,13})*MIN(4,MOD(W466,10))+1,"th","st","nd","rd","th")</f>
        <v>91st</v>
      </c>
      <c r="Y466" s="77">
        <v>0</v>
      </c>
      <c r="Z466" s="77">
        <v>1.29</v>
      </c>
      <c r="AA466" s="81">
        <v>876914.59</v>
      </c>
      <c r="AB466" s="82">
        <v>1741463583</v>
      </c>
      <c r="AC466" s="83">
        <v>284733992</v>
      </c>
      <c r="AD466" s="81">
        <v>39121712.990000002</v>
      </c>
      <c r="AE466" s="81">
        <v>26512448.129999999</v>
      </c>
      <c r="AF466" s="81"/>
      <c r="AG466" s="81">
        <v>8159.36</v>
      </c>
      <c r="AH466" s="81">
        <v>651565.62</v>
      </c>
    </row>
    <row r="467" spans="1:34" x14ac:dyDescent="0.25">
      <c r="A467" s="7">
        <v>107650603</v>
      </c>
      <c r="B467" s="8" t="s">
        <v>133</v>
      </c>
      <c r="C467" s="8" t="s">
        <v>134</v>
      </c>
      <c r="D467" s="27">
        <v>60977</v>
      </c>
      <c r="E467" s="29">
        <v>7691</v>
      </c>
      <c r="F467" s="72">
        <v>19610157.550000001</v>
      </c>
      <c r="G467" s="73">
        <v>41.82</v>
      </c>
      <c r="H467" s="29">
        <f t="shared" si="21"/>
        <v>28</v>
      </c>
      <c r="I467" s="38" t="str">
        <f t="array" ref="I467">H467&amp;CHOOSE(AND(H467&lt;&gt;{11,12,13})*MIN(4,MOD(H467,10))+1,"th","st","nd","rd","th")</f>
        <v>28th</v>
      </c>
      <c r="J467" s="74">
        <v>0.82</v>
      </c>
      <c r="K467" s="75">
        <v>35002642.950000003</v>
      </c>
      <c r="L467" s="113">
        <v>2510.64</v>
      </c>
      <c r="M467" s="38">
        <v>278.755</v>
      </c>
      <c r="N467" s="72">
        <v>12548.47</v>
      </c>
      <c r="O467" s="29">
        <f t="shared" si="22"/>
        <v>46</v>
      </c>
      <c r="P467" s="38" t="str">
        <f t="array" ref="P467">O467&amp;CHOOSE(AND(O467&lt;&gt;{11,12,13})*MIN(4,MOD(O467,10))+1,"th","st","nd","rd","th")</f>
        <v>46th</v>
      </c>
      <c r="Q467" s="76">
        <v>1.016</v>
      </c>
      <c r="R467" s="77">
        <v>0.82</v>
      </c>
      <c r="S467" s="78">
        <v>1.3599999999999999E-2</v>
      </c>
      <c r="T467" s="79">
        <v>262</v>
      </c>
      <c r="U467" s="80">
        <v>19848950</v>
      </c>
      <c r="V467" s="72">
        <v>7115.86</v>
      </c>
      <c r="W467" s="29">
        <f t="shared" si="23"/>
        <v>50</v>
      </c>
      <c r="X467" s="38" t="str">
        <f t="array" ref="X467">W467&amp;CHOOSE(AND(W467&lt;&gt;{11,12,13})*MIN(4,MOD(W467,10))+1,"th","st","nd","rd","th")</f>
        <v>50th</v>
      </c>
      <c r="Y467" s="77">
        <v>0</v>
      </c>
      <c r="Z467" s="77">
        <v>0.82</v>
      </c>
      <c r="AA467" s="81">
        <v>943288.28</v>
      </c>
      <c r="AB467" s="82">
        <v>1017127884</v>
      </c>
      <c r="AC467" s="83">
        <v>421201792</v>
      </c>
      <c r="AD467" s="81">
        <v>35013794.479999997</v>
      </c>
      <c r="AE467" s="81">
        <v>18593457.710000001</v>
      </c>
      <c r="AF467" s="81"/>
      <c r="AG467" s="81">
        <v>73411.56</v>
      </c>
      <c r="AH467" s="81">
        <v>11151.53</v>
      </c>
    </row>
    <row r="468" spans="1:34" x14ac:dyDescent="0.25">
      <c r="A468" s="7">
        <v>107650703</v>
      </c>
      <c r="B468" s="8" t="s">
        <v>176</v>
      </c>
      <c r="C468" s="8" t="s">
        <v>134</v>
      </c>
      <c r="D468" s="27">
        <v>62880</v>
      </c>
      <c r="E468" s="29">
        <v>5705</v>
      </c>
      <c r="F468" s="72">
        <v>16952569.289999999</v>
      </c>
      <c r="G468" s="73">
        <v>47.26</v>
      </c>
      <c r="H468" s="29">
        <f t="shared" si="21"/>
        <v>40</v>
      </c>
      <c r="I468" s="38" t="str">
        <f t="array" ref="I468">H468&amp;CHOOSE(AND(H468&lt;&gt;{11,12,13})*MIN(4,MOD(H468,10))+1,"th","st","nd","rd","th")</f>
        <v>40th</v>
      </c>
      <c r="J468" s="74">
        <v>0.92</v>
      </c>
      <c r="K468" s="75">
        <v>26608980.460000001</v>
      </c>
      <c r="L468" s="113">
        <v>1810.3340000000001</v>
      </c>
      <c r="M468" s="38">
        <v>178.37299999999999</v>
      </c>
      <c r="N468" s="72">
        <v>13380.04</v>
      </c>
      <c r="O468" s="29">
        <f t="shared" si="22"/>
        <v>61</v>
      </c>
      <c r="P468" s="38" t="str">
        <f t="array" ref="P468">O468&amp;CHOOSE(AND(O468&lt;&gt;{11,12,13})*MIN(4,MOD(O468,10))+1,"th","st","nd","rd","th")</f>
        <v>61st</v>
      </c>
      <c r="Q468" s="76">
        <v>0.95279999999999998</v>
      </c>
      <c r="R468" s="77">
        <v>0.88</v>
      </c>
      <c r="S468" s="78">
        <v>1.44E-2</v>
      </c>
      <c r="T468" s="79">
        <v>220</v>
      </c>
      <c r="U468" s="80">
        <v>16281170</v>
      </c>
      <c r="V468" s="72">
        <v>8186.81</v>
      </c>
      <c r="W468" s="29">
        <f t="shared" si="23"/>
        <v>63</v>
      </c>
      <c r="X468" s="38" t="str">
        <f t="array" ref="X468">W468&amp;CHOOSE(AND(W468&lt;&gt;{11,12,13})*MIN(4,MOD(W468,10))+1,"th","st","nd","rd","th")</f>
        <v>63rd</v>
      </c>
      <c r="Y468" s="77">
        <v>0</v>
      </c>
      <c r="Z468" s="77">
        <v>0.88</v>
      </c>
      <c r="AA468" s="81">
        <v>701477.21</v>
      </c>
      <c r="AB468" s="72">
        <v>837707186</v>
      </c>
      <c r="AC468" s="83">
        <v>342087726</v>
      </c>
      <c r="AD468" s="81">
        <v>26716660.600000001</v>
      </c>
      <c r="AE468" s="81">
        <v>16238288.9</v>
      </c>
      <c r="AF468" s="81"/>
      <c r="AG468" s="81">
        <v>12803.18</v>
      </c>
      <c r="AH468" s="81">
        <v>107680.14</v>
      </c>
    </row>
    <row r="469" spans="1:34" x14ac:dyDescent="0.25">
      <c r="A469" s="7">
        <v>107651603</v>
      </c>
      <c r="B469" s="8" t="s">
        <v>256</v>
      </c>
      <c r="C469" s="8" t="s">
        <v>134</v>
      </c>
      <c r="D469" s="27">
        <v>50283</v>
      </c>
      <c r="E469" s="29">
        <v>7352</v>
      </c>
      <c r="F469" s="72">
        <v>13589156.699999999</v>
      </c>
      <c r="G469" s="73">
        <v>36.76</v>
      </c>
      <c r="H469" s="29">
        <f t="shared" si="21"/>
        <v>15</v>
      </c>
      <c r="I469" s="38" t="str">
        <f t="array" ref="I469">H469&amp;CHOOSE(AND(H469&lt;&gt;{11,12,13})*MIN(4,MOD(H469,10))+1,"th","st","nd","rd","th")</f>
        <v>15th</v>
      </c>
      <c r="J469" s="74">
        <v>0.72</v>
      </c>
      <c r="K469" s="75">
        <v>32055968.100000001</v>
      </c>
      <c r="L469" s="113">
        <v>2043.6880000000001</v>
      </c>
      <c r="M469" s="38">
        <v>456.00900000000001</v>
      </c>
      <c r="N469" s="72">
        <v>12823.94</v>
      </c>
      <c r="O469" s="29">
        <f t="shared" si="22"/>
        <v>51</v>
      </c>
      <c r="P469" s="38" t="str">
        <f t="array" ref="P469">O469&amp;CHOOSE(AND(O469&lt;&gt;{11,12,13})*MIN(4,MOD(O469,10))+1,"th","st","nd","rd","th")</f>
        <v>51st</v>
      </c>
      <c r="Q469" s="76">
        <v>0.99419999999999997</v>
      </c>
      <c r="R469" s="77">
        <v>0.72</v>
      </c>
      <c r="S469" s="78">
        <v>1.2800000000000001E-2</v>
      </c>
      <c r="T469" s="79">
        <v>324</v>
      </c>
      <c r="U469" s="80">
        <v>14700716</v>
      </c>
      <c r="V469" s="72">
        <v>5881</v>
      </c>
      <c r="W469" s="29">
        <f t="shared" si="23"/>
        <v>34</v>
      </c>
      <c r="X469" s="38" t="str">
        <f t="array" ref="X469">W469&amp;CHOOSE(AND(W469&lt;&gt;{11,12,13})*MIN(4,MOD(W469,10))+1,"th","st","nd","rd","th")</f>
        <v>34th</v>
      </c>
      <c r="Y469" s="77">
        <v>0.18</v>
      </c>
      <c r="Z469" s="77">
        <v>0.9</v>
      </c>
      <c r="AA469" s="81">
        <v>969863.53</v>
      </c>
      <c r="AB469" s="82">
        <v>751216345</v>
      </c>
      <c r="AC469" s="83">
        <v>314052911</v>
      </c>
      <c r="AD469" s="81">
        <v>32150720.739999998</v>
      </c>
      <c r="AE469" s="81">
        <v>12590003.890000001</v>
      </c>
      <c r="AF469" s="81"/>
      <c r="AG469" s="81">
        <v>29289.279999999999</v>
      </c>
      <c r="AH469" s="81">
        <v>94752.639999999999</v>
      </c>
    </row>
    <row r="470" spans="1:34" x14ac:dyDescent="0.25">
      <c r="A470" s="7">
        <v>107652603</v>
      </c>
      <c r="B470" s="8" t="s">
        <v>299</v>
      </c>
      <c r="C470" s="8" t="s">
        <v>134</v>
      </c>
      <c r="D470" s="27">
        <v>87168</v>
      </c>
      <c r="E470" s="29">
        <v>9416</v>
      </c>
      <c r="F470" s="72">
        <v>38634549.230000004</v>
      </c>
      <c r="G470" s="73">
        <v>47.07</v>
      </c>
      <c r="H470" s="29">
        <f t="shared" si="21"/>
        <v>40</v>
      </c>
      <c r="I470" s="38" t="str">
        <f t="array" ref="I470">H470&amp;CHOOSE(AND(H470&lt;&gt;{11,12,13})*MIN(4,MOD(H470,10))+1,"th","st","nd","rd","th")</f>
        <v>40th</v>
      </c>
      <c r="J470" s="74">
        <v>0.92</v>
      </c>
      <c r="K470" s="75">
        <v>52530790.649999999</v>
      </c>
      <c r="L470" s="113">
        <v>3499.1909999999998</v>
      </c>
      <c r="M470" s="38">
        <v>237.37700000000001</v>
      </c>
      <c r="N470" s="72">
        <v>14058.57</v>
      </c>
      <c r="O470" s="29">
        <f t="shared" si="22"/>
        <v>68</v>
      </c>
      <c r="P470" s="38" t="str">
        <f t="array" ref="P470">O470&amp;CHOOSE(AND(O470&lt;&gt;{11,12,13})*MIN(4,MOD(O470,10))+1,"th","st","nd","rd","th")</f>
        <v>68th</v>
      </c>
      <c r="Q470" s="76">
        <v>0.90690000000000004</v>
      </c>
      <c r="R470" s="77">
        <v>0.83</v>
      </c>
      <c r="S470" s="78">
        <v>1.2800000000000001E-2</v>
      </c>
      <c r="T470" s="79">
        <v>324</v>
      </c>
      <c r="U470" s="80">
        <v>41761117</v>
      </c>
      <c r="V470" s="72">
        <v>11176.33</v>
      </c>
      <c r="W470" s="29">
        <f t="shared" si="23"/>
        <v>85</v>
      </c>
      <c r="X470" s="38" t="str">
        <f t="array" ref="X470">W470&amp;CHOOSE(AND(W470&lt;&gt;{11,12,13})*MIN(4,MOD(W470,10))+1,"th","st","nd","rd","th")</f>
        <v>85th</v>
      </c>
      <c r="Y470" s="77">
        <v>0</v>
      </c>
      <c r="Z470" s="77">
        <v>0.83</v>
      </c>
      <c r="AA470" s="81">
        <v>837626.7</v>
      </c>
      <c r="AB470" s="82">
        <v>1954849089</v>
      </c>
      <c r="AC470" s="83">
        <v>1071318803</v>
      </c>
      <c r="AD470" s="81">
        <v>52541931.280000001</v>
      </c>
      <c r="AE470" s="81">
        <v>37768273.18</v>
      </c>
      <c r="AF470" s="81"/>
      <c r="AG470" s="81">
        <v>28649.35</v>
      </c>
      <c r="AH470" s="81">
        <v>11140.63</v>
      </c>
    </row>
    <row r="471" spans="1:34" x14ac:dyDescent="0.25">
      <c r="A471" s="7">
        <v>107653102</v>
      </c>
      <c r="B471" s="8" t="s">
        <v>313</v>
      </c>
      <c r="C471" s="8" t="s">
        <v>134</v>
      </c>
      <c r="D471" s="27">
        <v>60188</v>
      </c>
      <c r="E471" s="29">
        <v>12520</v>
      </c>
      <c r="F471" s="72">
        <v>33840993.57</v>
      </c>
      <c r="G471" s="73">
        <v>44.91</v>
      </c>
      <c r="H471" s="29">
        <f t="shared" si="21"/>
        <v>35</v>
      </c>
      <c r="I471" s="38" t="str">
        <f t="array" ref="I471">H471&amp;CHOOSE(AND(H471&lt;&gt;{11,12,13})*MIN(4,MOD(H471,10))+1,"th","st","nd","rd","th")</f>
        <v>35th</v>
      </c>
      <c r="J471" s="74">
        <v>0.88</v>
      </c>
      <c r="K471" s="75">
        <v>50573027.789999999</v>
      </c>
      <c r="L471" s="113">
        <v>3830.1089999999999</v>
      </c>
      <c r="M471" s="38">
        <v>359.30099999999999</v>
      </c>
      <c r="N471" s="72">
        <v>12071.63</v>
      </c>
      <c r="O471" s="29">
        <f t="shared" si="22"/>
        <v>35</v>
      </c>
      <c r="P471" s="38" t="str">
        <f t="array" ref="P471">O471&amp;CHOOSE(AND(O471&lt;&gt;{11,12,13})*MIN(4,MOD(O471,10))+1,"th","st","nd","rd","th")</f>
        <v>35th</v>
      </c>
      <c r="Q471" s="76">
        <v>1.0561</v>
      </c>
      <c r="R471" s="77">
        <v>0.88</v>
      </c>
      <c r="S471" s="78">
        <v>1.2500000000000001E-2</v>
      </c>
      <c r="T471" s="79">
        <v>340</v>
      </c>
      <c r="U471" s="80">
        <v>37434150</v>
      </c>
      <c r="V471" s="72">
        <v>8935.42</v>
      </c>
      <c r="W471" s="29">
        <f t="shared" si="23"/>
        <v>70</v>
      </c>
      <c r="X471" s="38" t="str">
        <f t="array" ref="X471">W471&amp;CHOOSE(AND(W471&lt;&gt;{11,12,13})*MIN(4,MOD(W471,10))+1,"th","st","nd","rd","th")</f>
        <v>70th</v>
      </c>
      <c r="Y471" s="77">
        <v>0</v>
      </c>
      <c r="Z471" s="77">
        <v>0.88</v>
      </c>
      <c r="AA471" s="81">
        <v>754711.31</v>
      </c>
      <c r="AB471" s="82">
        <v>1870376010</v>
      </c>
      <c r="AC471" s="83">
        <v>842243546</v>
      </c>
      <c r="AD471" s="81">
        <v>50829201.649999999</v>
      </c>
      <c r="AE471" s="81">
        <v>33077402.050000001</v>
      </c>
      <c r="AF471" s="81"/>
      <c r="AG471" s="81">
        <v>8880.2099999999991</v>
      </c>
      <c r="AH471" s="81">
        <v>256173.86</v>
      </c>
    </row>
    <row r="472" spans="1:34" x14ac:dyDescent="0.25">
      <c r="A472" s="7">
        <v>107653203</v>
      </c>
      <c r="B472" s="8" t="s">
        <v>316</v>
      </c>
      <c r="C472" s="8" t="s">
        <v>134</v>
      </c>
      <c r="D472" s="27">
        <v>42103</v>
      </c>
      <c r="E472" s="29">
        <v>11782</v>
      </c>
      <c r="F472" s="72">
        <v>24589887.27</v>
      </c>
      <c r="G472" s="73">
        <v>49.57</v>
      </c>
      <c r="H472" s="29">
        <f t="shared" si="21"/>
        <v>45</v>
      </c>
      <c r="I472" s="38" t="str">
        <f t="array" ref="I472">H472&amp;CHOOSE(AND(H472&lt;&gt;{11,12,13})*MIN(4,MOD(H472,10))+1,"th","st","nd","rd","th")</f>
        <v>45th</v>
      </c>
      <c r="J472" s="74">
        <v>0.97</v>
      </c>
      <c r="K472" s="75">
        <v>40711925.119999997</v>
      </c>
      <c r="L472" s="113">
        <v>2810.77</v>
      </c>
      <c r="M472" s="38">
        <v>911.60900000000004</v>
      </c>
      <c r="N472" s="72">
        <v>10937.07</v>
      </c>
      <c r="O472" s="29">
        <f t="shared" si="22"/>
        <v>13</v>
      </c>
      <c r="P472" s="38" t="str">
        <f t="array" ref="P472">O472&amp;CHOOSE(AND(O472&lt;&gt;{11,12,13})*MIN(4,MOD(O472,10))+1,"th","st","nd","rd","th")</f>
        <v>13th</v>
      </c>
      <c r="Q472" s="76">
        <v>1.1657</v>
      </c>
      <c r="R472" s="77">
        <v>0.97</v>
      </c>
      <c r="S472" s="78">
        <v>1.4200000000000001E-2</v>
      </c>
      <c r="T472" s="79">
        <v>228</v>
      </c>
      <c r="U472" s="80">
        <v>23921433</v>
      </c>
      <c r="V472" s="72">
        <v>6426.38</v>
      </c>
      <c r="W472" s="29">
        <f t="shared" si="23"/>
        <v>41</v>
      </c>
      <c r="X472" s="38" t="str">
        <f t="array" ref="X472">W472&amp;CHOOSE(AND(W472&lt;&gt;{11,12,13})*MIN(4,MOD(W472,10))+1,"th","st","nd","rd","th")</f>
        <v>41st</v>
      </c>
      <c r="Y472" s="77">
        <v>0.1</v>
      </c>
      <c r="Z472" s="77">
        <v>1.07</v>
      </c>
      <c r="AA472" s="81">
        <v>829499.88</v>
      </c>
      <c r="AB472" s="82">
        <v>1216552230</v>
      </c>
      <c r="AC472" s="83">
        <v>516884977</v>
      </c>
      <c r="AD472" s="81">
        <v>40776649.100000001</v>
      </c>
      <c r="AE472" s="81">
        <v>23753599.41</v>
      </c>
      <c r="AF472" s="81"/>
      <c r="AG472" s="81">
        <v>6787.98</v>
      </c>
      <c r="AH472" s="81">
        <v>64723.98</v>
      </c>
    </row>
    <row r="473" spans="1:34" x14ac:dyDescent="0.25">
      <c r="A473" s="7">
        <v>107653802</v>
      </c>
      <c r="B473" s="8" t="s">
        <v>333</v>
      </c>
      <c r="C473" s="8" t="s">
        <v>134</v>
      </c>
      <c r="D473" s="27">
        <v>60396</v>
      </c>
      <c r="E473" s="29">
        <v>20276</v>
      </c>
      <c r="F473" s="72">
        <v>59194815.670000002</v>
      </c>
      <c r="G473" s="73">
        <v>48.34</v>
      </c>
      <c r="H473" s="29">
        <f t="shared" si="21"/>
        <v>43</v>
      </c>
      <c r="I473" s="38" t="str">
        <f t="array" ref="I473">H473&amp;CHOOSE(AND(H473&lt;&gt;{11,12,13})*MIN(4,MOD(H473,10))+1,"th","st","nd","rd","th")</f>
        <v>43rd</v>
      </c>
      <c r="J473" s="74">
        <v>0.94</v>
      </c>
      <c r="K473" s="75">
        <v>86398864</v>
      </c>
      <c r="L473" s="113">
        <v>5781.5630000000001</v>
      </c>
      <c r="M473" s="38">
        <v>612.875</v>
      </c>
      <c r="N473" s="72">
        <v>13511.56</v>
      </c>
      <c r="O473" s="29">
        <f t="shared" si="22"/>
        <v>63</v>
      </c>
      <c r="P473" s="38" t="str">
        <f t="array" ref="P473">O473&amp;CHOOSE(AND(O473&lt;&gt;{11,12,13})*MIN(4,MOD(O473,10))+1,"th","st","nd","rd","th")</f>
        <v>63rd</v>
      </c>
      <c r="Q473" s="76">
        <v>0.94359999999999999</v>
      </c>
      <c r="R473" s="77">
        <v>0.89</v>
      </c>
      <c r="S473" s="78">
        <v>1.32E-2</v>
      </c>
      <c r="T473" s="79">
        <v>295</v>
      </c>
      <c r="U473" s="80">
        <v>61693568</v>
      </c>
      <c r="V473" s="72">
        <v>9648</v>
      </c>
      <c r="W473" s="29">
        <f t="shared" si="23"/>
        <v>75</v>
      </c>
      <c r="X473" s="38" t="str">
        <f t="array" ref="X473">W473&amp;CHOOSE(AND(W473&lt;&gt;{11,12,13})*MIN(4,MOD(W473,10))+1,"th","st","nd","rd","th")</f>
        <v>75th</v>
      </c>
      <c r="Y473" s="77">
        <v>0</v>
      </c>
      <c r="Z473" s="77">
        <v>0.89</v>
      </c>
      <c r="AA473" s="81">
        <v>1261340.67</v>
      </c>
      <c r="AB473" s="82">
        <v>3213367392</v>
      </c>
      <c r="AC473" s="83">
        <v>1257181020</v>
      </c>
      <c r="AD473" s="81">
        <v>86569825</v>
      </c>
      <c r="AE473" s="81">
        <v>57844191</v>
      </c>
      <c r="AF473" s="81"/>
      <c r="AG473" s="81">
        <v>89284</v>
      </c>
      <c r="AH473" s="81">
        <v>170961</v>
      </c>
    </row>
    <row r="474" spans="1:34" x14ac:dyDescent="0.25">
      <c r="A474" s="7">
        <v>107654103</v>
      </c>
      <c r="B474" s="8" t="s">
        <v>345</v>
      </c>
      <c r="C474" s="8" t="s">
        <v>134</v>
      </c>
      <c r="D474" s="27">
        <v>40794</v>
      </c>
      <c r="E474" s="29">
        <v>4397</v>
      </c>
      <c r="F474" s="72">
        <v>5722651.9699999997</v>
      </c>
      <c r="G474" s="73">
        <v>31.9</v>
      </c>
      <c r="H474" s="29">
        <f t="shared" si="21"/>
        <v>8</v>
      </c>
      <c r="I474" s="38" t="str">
        <f t="array" ref="I474">H474&amp;CHOOSE(AND(H474&lt;&gt;{11,12,13})*MIN(4,MOD(H474,10))+1,"th","st","nd","rd","th")</f>
        <v>8th</v>
      </c>
      <c r="J474" s="74">
        <v>0.62</v>
      </c>
      <c r="K474" s="75">
        <v>16821410.149999999</v>
      </c>
      <c r="L474" s="113">
        <v>1059.7080000000001</v>
      </c>
      <c r="M474" s="38">
        <v>401.41699999999997</v>
      </c>
      <c r="N474" s="72">
        <v>11512.64</v>
      </c>
      <c r="O474" s="29">
        <f t="shared" si="22"/>
        <v>22</v>
      </c>
      <c r="P474" s="38" t="str">
        <f t="array" ref="P474">O474&amp;CHOOSE(AND(O474&lt;&gt;{11,12,13})*MIN(4,MOD(O474,10))+1,"th","st","nd","rd","th")</f>
        <v>22nd</v>
      </c>
      <c r="Q474" s="76">
        <v>1.1073999999999999</v>
      </c>
      <c r="R474" s="77">
        <v>0.62</v>
      </c>
      <c r="S474" s="78">
        <v>1.35E-2</v>
      </c>
      <c r="T474" s="79">
        <v>269</v>
      </c>
      <c r="U474" s="80">
        <v>5840328</v>
      </c>
      <c r="V474" s="72">
        <v>3997.14</v>
      </c>
      <c r="W474" s="29">
        <f t="shared" si="23"/>
        <v>13</v>
      </c>
      <c r="X474" s="38" t="str">
        <f t="array" ref="X474">W474&amp;CHOOSE(AND(W474&lt;&gt;{11,12,13})*MIN(4,MOD(W474,10))+1,"th","st","nd","rd","th")</f>
        <v>13th</v>
      </c>
      <c r="Y474" s="77">
        <v>0.44</v>
      </c>
      <c r="Z474" s="77">
        <v>1.06</v>
      </c>
      <c r="AA474" s="81">
        <v>628551.41</v>
      </c>
      <c r="AB474" s="82">
        <v>272888544</v>
      </c>
      <c r="AC474" s="83">
        <v>150323596</v>
      </c>
      <c r="AD474" s="81">
        <v>16822710.309999999</v>
      </c>
      <c r="AE474" s="81">
        <v>5082796.01</v>
      </c>
      <c r="AF474" s="81"/>
      <c r="AG474" s="81">
        <v>11304.55</v>
      </c>
      <c r="AH474" s="81">
        <v>1300.1600000000001</v>
      </c>
    </row>
    <row r="475" spans="1:34" x14ac:dyDescent="0.25">
      <c r="A475" s="7">
        <v>107654403</v>
      </c>
      <c r="B475" s="8" t="s">
        <v>363</v>
      </c>
      <c r="C475" s="8" t="s">
        <v>134</v>
      </c>
      <c r="D475" s="27">
        <v>53653</v>
      </c>
      <c r="E475" s="29">
        <v>12103</v>
      </c>
      <c r="F475" s="72">
        <v>26190711.879999999</v>
      </c>
      <c r="G475" s="73">
        <v>40.33</v>
      </c>
      <c r="H475" s="29">
        <f t="shared" si="21"/>
        <v>24</v>
      </c>
      <c r="I475" s="38" t="str">
        <f t="array" ref="I475">H475&amp;CHOOSE(AND(H475&lt;&gt;{11,12,13})*MIN(4,MOD(H475,10))+1,"th","st","nd","rd","th")</f>
        <v>24th</v>
      </c>
      <c r="J475" s="74">
        <v>0.79</v>
      </c>
      <c r="K475" s="75">
        <v>52132720.520000003</v>
      </c>
      <c r="L475" s="113">
        <v>3745.5940000000001</v>
      </c>
      <c r="M475" s="38">
        <v>519.24300000000005</v>
      </c>
      <c r="N475" s="72">
        <v>12223.85</v>
      </c>
      <c r="O475" s="29">
        <f t="shared" si="22"/>
        <v>39</v>
      </c>
      <c r="P475" s="38" t="str">
        <f t="array" ref="P475">O475&amp;CHOOSE(AND(O475&lt;&gt;{11,12,13})*MIN(4,MOD(O475,10))+1,"th","st","nd","rd","th")</f>
        <v>39th</v>
      </c>
      <c r="Q475" s="76">
        <v>1.0429999999999999</v>
      </c>
      <c r="R475" s="77">
        <v>0.79</v>
      </c>
      <c r="S475" s="78">
        <v>1.34E-2</v>
      </c>
      <c r="T475" s="79">
        <v>278</v>
      </c>
      <c r="U475" s="80">
        <v>26893660</v>
      </c>
      <c r="V475" s="72">
        <v>6305.91</v>
      </c>
      <c r="W475" s="29">
        <f t="shared" si="23"/>
        <v>39</v>
      </c>
      <c r="X475" s="38" t="str">
        <f t="array" ref="X475">W475&amp;CHOOSE(AND(W475&lt;&gt;{11,12,13})*MIN(4,MOD(W475,10))+1,"th","st","nd","rd","th")</f>
        <v>39th</v>
      </c>
      <c r="Y475" s="77">
        <v>0.12</v>
      </c>
      <c r="Z475" s="77">
        <v>0.91</v>
      </c>
      <c r="AA475" s="81">
        <v>1166779.02</v>
      </c>
      <c r="AB475" s="82">
        <v>1324051820</v>
      </c>
      <c r="AC475" s="83">
        <v>624764097</v>
      </c>
      <c r="AD475" s="81">
        <v>52198590.450000003</v>
      </c>
      <c r="AE475" s="81">
        <v>24989138.469999999</v>
      </c>
      <c r="AF475" s="81"/>
      <c r="AG475" s="81">
        <v>34794.39</v>
      </c>
      <c r="AH475" s="81">
        <v>65869.929999999993</v>
      </c>
    </row>
    <row r="476" spans="1:34" x14ac:dyDescent="0.25">
      <c r="A476" s="7">
        <v>107654903</v>
      </c>
      <c r="B476" s="8" t="s">
        <v>379</v>
      </c>
      <c r="C476" s="8" t="s">
        <v>134</v>
      </c>
      <c r="D476" s="27">
        <v>51443</v>
      </c>
      <c r="E476" s="29">
        <v>6744</v>
      </c>
      <c r="F476" s="72">
        <v>17266525.569999997</v>
      </c>
      <c r="G476" s="73">
        <v>49.77</v>
      </c>
      <c r="H476" s="29">
        <f t="shared" si="21"/>
        <v>46</v>
      </c>
      <c r="I476" s="38" t="str">
        <f t="array" ref="I476">H476&amp;CHOOSE(AND(H476&lt;&gt;{11,12,13})*MIN(4,MOD(H476,10))+1,"th","st","nd","rd","th")</f>
        <v>46th</v>
      </c>
      <c r="J476" s="74">
        <v>0.97</v>
      </c>
      <c r="K476" s="75">
        <v>26446344.48</v>
      </c>
      <c r="L476" s="113">
        <v>1696.0719999999999</v>
      </c>
      <c r="M476" s="38">
        <v>351.428</v>
      </c>
      <c r="N476" s="72">
        <v>12916.41</v>
      </c>
      <c r="O476" s="29">
        <f t="shared" si="22"/>
        <v>53</v>
      </c>
      <c r="P476" s="38" t="str">
        <f t="array" ref="P476">O476&amp;CHOOSE(AND(O476&lt;&gt;{11,12,13})*MIN(4,MOD(O476,10))+1,"th","st","nd","rd","th")</f>
        <v>53rd</v>
      </c>
      <c r="Q476" s="76">
        <v>0.98699999999999999</v>
      </c>
      <c r="R476" s="77">
        <v>0.96</v>
      </c>
      <c r="S476" s="78">
        <v>1.11E-2</v>
      </c>
      <c r="T476" s="79">
        <v>417</v>
      </c>
      <c r="U476" s="80">
        <v>21563059</v>
      </c>
      <c r="V476" s="72">
        <v>10531.41</v>
      </c>
      <c r="W476" s="29">
        <f t="shared" si="23"/>
        <v>82</v>
      </c>
      <c r="X476" s="38" t="str">
        <f t="array" ref="X476">W476&amp;CHOOSE(AND(W476&lt;&gt;{11,12,13})*MIN(4,MOD(W476,10))+1,"th","st","nd","rd","th")</f>
        <v>82nd</v>
      </c>
      <c r="Y476" s="77">
        <v>0</v>
      </c>
      <c r="Z476" s="77">
        <v>0.96</v>
      </c>
      <c r="AA476" s="81">
        <v>323951.93</v>
      </c>
      <c r="AB476" s="82">
        <v>1162180689</v>
      </c>
      <c r="AC476" s="83">
        <v>400359823</v>
      </c>
      <c r="AD476" s="81">
        <v>26446344.48</v>
      </c>
      <c r="AE476" s="81">
        <v>16863623.489999998</v>
      </c>
      <c r="AF476" s="81"/>
      <c r="AG476" s="81">
        <v>78950.149999999994</v>
      </c>
      <c r="AH476" s="81"/>
    </row>
    <row r="477" spans="1:34" x14ac:dyDescent="0.25">
      <c r="A477" s="7">
        <v>107655803</v>
      </c>
      <c r="B477" s="8" t="s">
        <v>413</v>
      </c>
      <c r="C477" s="8" t="s">
        <v>134</v>
      </c>
      <c r="D477" s="27">
        <v>38777</v>
      </c>
      <c r="E477" s="29">
        <v>3660</v>
      </c>
      <c r="F477" s="72">
        <v>4967434.1500000004</v>
      </c>
      <c r="G477" s="73">
        <v>35</v>
      </c>
      <c r="H477" s="29">
        <f t="shared" si="21"/>
        <v>13</v>
      </c>
      <c r="I477" s="38" t="str">
        <f t="array" ref="I477">H477&amp;CHOOSE(AND(H477&lt;&gt;{11,12,13})*MIN(4,MOD(H477,10))+1,"th","st","nd","rd","th")</f>
        <v>13th</v>
      </c>
      <c r="J477" s="74">
        <v>0.68</v>
      </c>
      <c r="K477" s="75">
        <v>14142820.949999999</v>
      </c>
      <c r="L477" s="113">
        <v>775.37900000000002</v>
      </c>
      <c r="M477" s="38">
        <v>185.85599999999999</v>
      </c>
      <c r="N477" s="72">
        <v>14713.18</v>
      </c>
      <c r="O477" s="29">
        <f t="shared" si="22"/>
        <v>77</v>
      </c>
      <c r="P477" s="38" t="str">
        <f t="array" ref="P477">O477&amp;CHOOSE(AND(O477&lt;&gt;{11,12,13})*MIN(4,MOD(O477,10))+1,"th","st","nd","rd","th")</f>
        <v>77th</v>
      </c>
      <c r="Q477" s="76">
        <v>0.86650000000000005</v>
      </c>
      <c r="R477" s="77">
        <v>0.59</v>
      </c>
      <c r="S477" s="78">
        <v>1.7299999999999999E-2</v>
      </c>
      <c r="T477" s="79">
        <v>88</v>
      </c>
      <c r="U477" s="80">
        <v>3966733</v>
      </c>
      <c r="V477" s="72">
        <v>4126.7</v>
      </c>
      <c r="W477" s="29">
        <f t="shared" si="23"/>
        <v>14</v>
      </c>
      <c r="X477" s="38" t="str">
        <f t="array" ref="X477">W477&amp;CHOOSE(AND(W477&lt;&gt;{11,12,13})*MIN(4,MOD(W477,10))+1,"th","st","nd","rd","th")</f>
        <v>14th</v>
      </c>
      <c r="Y477" s="77">
        <v>0.42</v>
      </c>
      <c r="Z477" s="77">
        <v>1.01</v>
      </c>
      <c r="AA477" s="81">
        <v>527654.71</v>
      </c>
      <c r="AB477" s="82">
        <v>179815223</v>
      </c>
      <c r="AC477" s="83">
        <v>107629174</v>
      </c>
      <c r="AD477" s="81">
        <v>14142820.949999999</v>
      </c>
      <c r="AE477" s="81">
        <v>4322895.07</v>
      </c>
      <c r="AF477" s="81"/>
      <c r="AG477" s="81">
        <v>116884.37</v>
      </c>
      <c r="AH477" s="81"/>
    </row>
    <row r="478" spans="1:34" x14ac:dyDescent="0.25">
      <c r="A478" s="7">
        <v>107655903</v>
      </c>
      <c r="B478" s="8" t="s">
        <v>423</v>
      </c>
      <c r="C478" s="8" t="s">
        <v>134</v>
      </c>
      <c r="D478" s="27">
        <v>53205</v>
      </c>
      <c r="E478" s="29">
        <v>7395</v>
      </c>
      <c r="F478" s="72">
        <v>16697925.77</v>
      </c>
      <c r="G478" s="73">
        <v>42.44</v>
      </c>
      <c r="H478" s="29">
        <f t="shared" si="21"/>
        <v>30</v>
      </c>
      <c r="I478" s="38" t="str">
        <f t="array" ref="I478">H478&amp;CHOOSE(AND(H478&lt;&gt;{11,12,13})*MIN(4,MOD(H478,10))+1,"th","st","nd","rd","th")</f>
        <v>30th</v>
      </c>
      <c r="J478" s="74">
        <v>0.83</v>
      </c>
      <c r="K478" s="75">
        <v>30063439.649999999</v>
      </c>
      <c r="L478" s="113">
        <v>2168.0590000000002</v>
      </c>
      <c r="M478" s="38">
        <v>353.03800000000001</v>
      </c>
      <c r="N478" s="72">
        <v>11924.75</v>
      </c>
      <c r="O478" s="29">
        <f t="shared" si="22"/>
        <v>32</v>
      </c>
      <c r="P478" s="38" t="str">
        <f t="array" ref="P478">O478&amp;CHOOSE(AND(O478&lt;&gt;{11,12,13})*MIN(4,MOD(O478,10))+1,"th","st","nd","rd","th")</f>
        <v>32nd</v>
      </c>
      <c r="Q478" s="76">
        <v>1.0690999999999999</v>
      </c>
      <c r="R478" s="77">
        <v>0.83</v>
      </c>
      <c r="S478" s="78">
        <v>1.37E-2</v>
      </c>
      <c r="T478" s="79">
        <v>254</v>
      </c>
      <c r="U478" s="80">
        <v>16842454</v>
      </c>
      <c r="V478" s="72">
        <v>6680.61</v>
      </c>
      <c r="W478" s="29">
        <f t="shared" si="23"/>
        <v>45</v>
      </c>
      <c r="X478" s="38" t="str">
        <f t="array" ref="X478">W478&amp;CHOOSE(AND(W478&lt;&gt;{11,12,13})*MIN(4,MOD(W478,10))+1,"th","st","nd","rd","th")</f>
        <v>45th</v>
      </c>
      <c r="Y478" s="77">
        <v>0.06</v>
      </c>
      <c r="Z478" s="77">
        <v>0.89</v>
      </c>
      <c r="AA478" s="81">
        <v>835170.11</v>
      </c>
      <c r="AB478" s="82">
        <v>861812974</v>
      </c>
      <c r="AC478" s="83">
        <v>358654684</v>
      </c>
      <c r="AD478" s="81">
        <v>30091922.899999999</v>
      </c>
      <c r="AE478" s="81">
        <v>15849585.220000001</v>
      </c>
      <c r="AF478" s="81"/>
      <c r="AG478" s="81">
        <v>13170.44</v>
      </c>
      <c r="AH478" s="81">
        <v>28483.25</v>
      </c>
    </row>
    <row r="479" spans="1:34" x14ac:dyDescent="0.25">
      <c r="A479" s="7">
        <v>107656303</v>
      </c>
      <c r="B479" s="8" t="s">
        <v>435</v>
      </c>
      <c r="C479" s="8" t="s">
        <v>134</v>
      </c>
      <c r="D479" s="27">
        <v>36257</v>
      </c>
      <c r="E479" s="29">
        <v>8264</v>
      </c>
      <c r="F479" s="72">
        <v>12488305.310000001</v>
      </c>
      <c r="G479" s="73">
        <v>41.68</v>
      </c>
      <c r="H479" s="29">
        <f t="shared" si="21"/>
        <v>27</v>
      </c>
      <c r="I479" s="38" t="str">
        <f t="array" ref="I479">H479&amp;CHOOSE(AND(H479&lt;&gt;{11,12,13})*MIN(4,MOD(H479,10))+1,"th","st","nd","rd","th")</f>
        <v>27th</v>
      </c>
      <c r="J479" s="74">
        <v>0.81</v>
      </c>
      <c r="K479" s="75">
        <v>33445108.75</v>
      </c>
      <c r="L479" s="113">
        <v>2031.2339999999999</v>
      </c>
      <c r="M479" s="38">
        <v>844.63099999999997</v>
      </c>
      <c r="N479" s="72">
        <v>11629.58</v>
      </c>
      <c r="O479" s="29">
        <f t="shared" si="22"/>
        <v>26</v>
      </c>
      <c r="P479" s="38" t="str">
        <f t="array" ref="P479">O479&amp;CHOOSE(AND(O479&lt;&gt;{11,12,13})*MIN(4,MOD(O479,10))+1,"th","st","nd","rd","th")</f>
        <v>26th</v>
      </c>
      <c r="Q479" s="76">
        <v>1.0963000000000001</v>
      </c>
      <c r="R479" s="77">
        <v>0.81</v>
      </c>
      <c r="S479" s="78">
        <v>1.6899999999999998E-2</v>
      </c>
      <c r="T479" s="79">
        <v>109</v>
      </c>
      <c r="U479" s="80">
        <v>10182872</v>
      </c>
      <c r="V479" s="72">
        <v>3540.8</v>
      </c>
      <c r="W479" s="29">
        <f t="shared" si="23"/>
        <v>8</v>
      </c>
      <c r="X479" s="38" t="str">
        <f t="array" ref="X479">W479&amp;CHOOSE(AND(W479&lt;&gt;{11,12,13})*MIN(4,MOD(W479,10))+1,"th","st","nd","rd","th")</f>
        <v>8th</v>
      </c>
      <c r="Y479" s="77">
        <v>0.5</v>
      </c>
      <c r="Z479" s="77">
        <v>1.31</v>
      </c>
      <c r="AA479" s="81">
        <v>1281239.55</v>
      </c>
      <c r="AB479" s="82">
        <v>465727796</v>
      </c>
      <c r="AC479" s="83">
        <v>272161489</v>
      </c>
      <c r="AD479" s="81">
        <v>33446078.75</v>
      </c>
      <c r="AE479" s="81">
        <v>11195500.689999999</v>
      </c>
      <c r="AF479" s="81"/>
      <c r="AG479" s="81">
        <v>11565.07</v>
      </c>
      <c r="AH479" s="81">
        <v>970</v>
      </c>
    </row>
    <row r="480" spans="1:34" x14ac:dyDescent="0.25">
      <c r="A480" s="7">
        <v>107656502</v>
      </c>
      <c r="B480" s="8" t="s">
        <v>461</v>
      </c>
      <c r="C480" s="8" t="s">
        <v>134</v>
      </c>
      <c r="D480" s="27">
        <v>68643</v>
      </c>
      <c r="E480" s="29">
        <v>14729</v>
      </c>
      <c r="F480" s="72">
        <v>39044141.649999999</v>
      </c>
      <c r="G480" s="73">
        <v>38.619999999999997</v>
      </c>
      <c r="H480" s="29">
        <f t="shared" si="21"/>
        <v>21</v>
      </c>
      <c r="I480" s="38" t="str">
        <f t="array" ref="I480">H480&amp;CHOOSE(AND(H480&lt;&gt;{11,12,13})*MIN(4,MOD(H480,10))+1,"th","st","nd","rd","th")</f>
        <v>21st</v>
      </c>
      <c r="J480" s="74">
        <v>0.75</v>
      </c>
      <c r="K480" s="75">
        <v>62635472.240000002</v>
      </c>
      <c r="L480" s="113">
        <v>5355.3559999999998</v>
      </c>
      <c r="M480" s="38">
        <v>321.58999999999997</v>
      </c>
      <c r="N480" s="72">
        <v>11033.3</v>
      </c>
      <c r="O480" s="29">
        <f t="shared" si="22"/>
        <v>14</v>
      </c>
      <c r="P480" s="38" t="str">
        <f t="array" ref="P480">O480&amp;CHOOSE(AND(O480&lt;&gt;{11,12,13})*MIN(4,MOD(O480,10))+1,"th","st","nd","rd","th")</f>
        <v>14th</v>
      </c>
      <c r="Q480" s="76">
        <v>1.1555</v>
      </c>
      <c r="R480" s="77">
        <v>0.75</v>
      </c>
      <c r="S480" s="78">
        <v>1.17E-2</v>
      </c>
      <c r="T480" s="79">
        <v>381</v>
      </c>
      <c r="U480" s="80">
        <v>46064756</v>
      </c>
      <c r="V480" s="72">
        <v>8114.36</v>
      </c>
      <c r="W480" s="29">
        <f t="shared" si="23"/>
        <v>62</v>
      </c>
      <c r="X480" s="38" t="str">
        <f t="array" ref="X480">W480&amp;CHOOSE(AND(W480&lt;&gt;{11,12,13})*MIN(4,MOD(W480,10))+1,"th","st","nd","rd","th")</f>
        <v>62nd</v>
      </c>
      <c r="Y480" s="77">
        <v>0</v>
      </c>
      <c r="Z480" s="77">
        <v>0.75</v>
      </c>
      <c r="AA480" s="81">
        <v>953731.08</v>
      </c>
      <c r="AB480" s="82">
        <v>2261296760</v>
      </c>
      <c r="AC480" s="83">
        <v>1076729005</v>
      </c>
      <c r="AD480" s="81">
        <v>62697693.490000002</v>
      </c>
      <c r="AE480" s="81">
        <v>38045590.07</v>
      </c>
      <c r="AF480" s="81"/>
      <c r="AG480" s="81">
        <v>44820.5</v>
      </c>
      <c r="AH480" s="81">
        <v>62221.25</v>
      </c>
    </row>
    <row r="481" spans="1:34" x14ac:dyDescent="0.25">
      <c r="A481" s="7">
        <v>107657103</v>
      </c>
      <c r="B481" s="8" t="s">
        <v>485</v>
      </c>
      <c r="C481" s="8" t="s">
        <v>134</v>
      </c>
      <c r="D481" s="27">
        <v>74318</v>
      </c>
      <c r="E481" s="29">
        <v>10168</v>
      </c>
      <c r="F481" s="72">
        <v>30004236.170000002</v>
      </c>
      <c r="G481" s="73">
        <v>39.71</v>
      </c>
      <c r="H481" s="29">
        <f t="shared" si="21"/>
        <v>21</v>
      </c>
      <c r="I481" s="38" t="str">
        <f t="array" ref="I481">H481&amp;CHOOSE(AND(H481&lt;&gt;{11,12,13})*MIN(4,MOD(H481,10))+1,"th","st","nd","rd","th")</f>
        <v>21st</v>
      </c>
      <c r="J481" s="74">
        <v>0.77</v>
      </c>
      <c r="K481" s="75">
        <v>51093852.240000002</v>
      </c>
      <c r="L481" s="113">
        <v>3836.6970000000001</v>
      </c>
      <c r="M481" s="38">
        <v>206.75800000000001</v>
      </c>
      <c r="N481" s="72">
        <v>12636.19</v>
      </c>
      <c r="O481" s="29">
        <f t="shared" si="22"/>
        <v>48</v>
      </c>
      <c r="P481" s="38" t="str">
        <f t="array" ref="P481">O481&amp;CHOOSE(AND(O481&lt;&gt;{11,12,13})*MIN(4,MOD(O481,10))+1,"th","st","nd","rd","th")</f>
        <v>48th</v>
      </c>
      <c r="Q481" s="76">
        <v>1.0088999999999999</v>
      </c>
      <c r="R481" s="77">
        <v>0.77</v>
      </c>
      <c r="S481" s="78">
        <v>1.21E-2</v>
      </c>
      <c r="T481" s="79">
        <v>367</v>
      </c>
      <c r="U481" s="80">
        <v>34323331</v>
      </c>
      <c r="V481" s="72">
        <v>8488.61</v>
      </c>
      <c r="W481" s="29">
        <f t="shared" si="23"/>
        <v>65</v>
      </c>
      <c r="X481" s="38" t="str">
        <f t="array" ref="X481">W481&amp;CHOOSE(AND(W481&lt;&gt;{11,12,13})*MIN(4,MOD(W481,10))+1,"th","st","nd","rd","th")</f>
        <v>65th</v>
      </c>
      <c r="Y481" s="77">
        <v>0</v>
      </c>
      <c r="Z481" s="77">
        <v>0.77</v>
      </c>
      <c r="AA481" s="81">
        <v>1021337.68</v>
      </c>
      <c r="AB481" s="82">
        <v>1683458809</v>
      </c>
      <c r="AC481" s="83">
        <v>803739084</v>
      </c>
      <c r="AD481" s="81">
        <v>51124191.090000004</v>
      </c>
      <c r="AE481" s="81">
        <v>28931001.300000001</v>
      </c>
      <c r="AF481" s="81"/>
      <c r="AG481" s="81">
        <v>51897.19</v>
      </c>
      <c r="AH481" s="81">
        <v>30338.85</v>
      </c>
    </row>
    <row r="482" spans="1:34" x14ac:dyDescent="0.25">
      <c r="A482" s="7">
        <v>107657503</v>
      </c>
      <c r="B482" s="8" t="s">
        <v>567</v>
      </c>
      <c r="C482" s="8" t="s">
        <v>134</v>
      </c>
      <c r="D482" s="27">
        <v>49109</v>
      </c>
      <c r="E482" s="29">
        <v>6406</v>
      </c>
      <c r="F482" s="72">
        <v>11819400.57</v>
      </c>
      <c r="G482" s="73">
        <v>37.57</v>
      </c>
      <c r="H482" s="29">
        <f t="shared" si="21"/>
        <v>18</v>
      </c>
      <c r="I482" s="38" t="str">
        <f t="array" ref="I482">H482&amp;CHOOSE(AND(H482&lt;&gt;{11,12,13})*MIN(4,MOD(H482,10))+1,"th","st","nd","rd","th")</f>
        <v>18th</v>
      </c>
      <c r="J482" s="74">
        <v>0.73</v>
      </c>
      <c r="K482" s="75">
        <v>27998718.18</v>
      </c>
      <c r="L482" s="113">
        <v>1908.1020000000001</v>
      </c>
      <c r="M482" s="38">
        <v>295.38400000000001</v>
      </c>
      <c r="N482" s="72">
        <v>12706.56</v>
      </c>
      <c r="O482" s="29">
        <f t="shared" si="22"/>
        <v>49</v>
      </c>
      <c r="P482" s="38" t="str">
        <f t="array" ref="P482">O482&amp;CHOOSE(AND(O482&lt;&gt;{11,12,13})*MIN(4,MOD(O482,10))+1,"th","st","nd","rd","th")</f>
        <v>49th</v>
      </c>
      <c r="Q482" s="76">
        <v>1.0033000000000001</v>
      </c>
      <c r="R482" s="77">
        <v>0.73</v>
      </c>
      <c r="S482" s="78">
        <v>1.0999999999999999E-2</v>
      </c>
      <c r="T482" s="79">
        <v>423</v>
      </c>
      <c r="U482" s="80">
        <v>14871544</v>
      </c>
      <c r="V482" s="72">
        <v>6749.1</v>
      </c>
      <c r="W482" s="29">
        <f t="shared" si="23"/>
        <v>46</v>
      </c>
      <c r="X482" s="38" t="str">
        <f t="array" ref="X482">W482&amp;CHOOSE(AND(W482&lt;&gt;{11,12,13})*MIN(4,MOD(W482,10))+1,"th","st","nd","rd","th")</f>
        <v>46th</v>
      </c>
      <c r="Y482" s="77">
        <v>0.05</v>
      </c>
      <c r="Z482" s="77">
        <v>0.78</v>
      </c>
      <c r="AA482" s="81">
        <v>938106.33</v>
      </c>
      <c r="AB482" s="82">
        <v>788869415</v>
      </c>
      <c r="AC482" s="83">
        <v>288778705</v>
      </c>
      <c r="AD482" s="81">
        <v>28012099.5</v>
      </c>
      <c r="AE482" s="81">
        <v>10867991.32</v>
      </c>
      <c r="AF482" s="81"/>
      <c r="AG482" s="81">
        <v>13302.92</v>
      </c>
      <c r="AH482" s="81">
        <v>13381.32</v>
      </c>
    </row>
    <row r="483" spans="1:34" x14ac:dyDescent="0.25">
      <c r="A483" s="7">
        <v>107658903</v>
      </c>
      <c r="B483" s="8" t="s">
        <v>658</v>
      </c>
      <c r="C483" s="8" t="s">
        <v>134</v>
      </c>
      <c r="D483" s="27">
        <v>54613</v>
      </c>
      <c r="E483" s="29">
        <v>6617</v>
      </c>
      <c r="F483" s="72">
        <v>14507617.720000001</v>
      </c>
      <c r="G483" s="73">
        <v>40.15</v>
      </c>
      <c r="H483" s="29">
        <f t="shared" si="21"/>
        <v>23</v>
      </c>
      <c r="I483" s="38" t="str">
        <f t="array" ref="I483">H483&amp;CHOOSE(AND(H483&lt;&gt;{11,12,13})*MIN(4,MOD(H483,10))+1,"th","st","nd","rd","th")</f>
        <v>23rd</v>
      </c>
      <c r="J483" s="74">
        <v>0.78</v>
      </c>
      <c r="K483" s="75">
        <v>29963838.350000001</v>
      </c>
      <c r="L483" s="113">
        <v>2035.7180000000001</v>
      </c>
      <c r="M483" s="38">
        <v>343.94900000000001</v>
      </c>
      <c r="N483" s="72">
        <v>12591.61</v>
      </c>
      <c r="O483" s="29">
        <f t="shared" si="22"/>
        <v>47</v>
      </c>
      <c r="P483" s="38" t="str">
        <f t="array" ref="P483">O483&amp;CHOOSE(AND(O483&lt;&gt;{11,12,13})*MIN(4,MOD(O483,10))+1,"th","st","nd","rd","th")</f>
        <v>47th</v>
      </c>
      <c r="Q483" s="76">
        <v>1.0125</v>
      </c>
      <c r="R483" s="77">
        <v>0.78</v>
      </c>
      <c r="S483" s="78">
        <v>1.34E-2</v>
      </c>
      <c r="T483" s="79">
        <v>278</v>
      </c>
      <c r="U483" s="80">
        <v>14955883</v>
      </c>
      <c r="V483" s="72">
        <v>6284.86</v>
      </c>
      <c r="W483" s="29">
        <f t="shared" si="23"/>
        <v>39</v>
      </c>
      <c r="X483" s="38" t="str">
        <f t="array" ref="X483">W483&amp;CHOOSE(AND(W483&lt;&gt;{11,12,13})*MIN(4,MOD(W483,10))+1,"th","st","nd","rd","th")</f>
        <v>39th</v>
      </c>
      <c r="Y483" s="77">
        <v>0.12</v>
      </c>
      <c r="Z483" s="77">
        <v>0.9</v>
      </c>
      <c r="AA483" s="81">
        <v>768457.06</v>
      </c>
      <c r="AB483" s="82">
        <v>757677934</v>
      </c>
      <c r="AC483" s="83">
        <v>326081721</v>
      </c>
      <c r="AD483" s="81">
        <v>29989411.109999999</v>
      </c>
      <c r="AE483" s="81">
        <v>13615792.5</v>
      </c>
      <c r="AF483" s="81"/>
      <c r="AG483" s="81">
        <v>123368.16</v>
      </c>
      <c r="AH483" s="81">
        <v>25572.76</v>
      </c>
    </row>
    <row r="484" spans="1:34" x14ac:dyDescent="0.25">
      <c r="A484" s="7">
        <v>119665003</v>
      </c>
      <c r="B484" s="8" t="s">
        <v>365</v>
      </c>
      <c r="C484" s="8" t="s">
        <v>366</v>
      </c>
      <c r="D484" s="27">
        <v>57819</v>
      </c>
      <c r="E484" s="29">
        <v>3307</v>
      </c>
      <c r="F484" s="72">
        <v>10413572.23</v>
      </c>
      <c r="G484" s="73">
        <v>54.46</v>
      </c>
      <c r="H484" s="29">
        <f t="shared" si="21"/>
        <v>59</v>
      </c>
      <c r="I484" s="38" t="str">
        <f t="array" ref="I484">H484&amp;CHOOSE(AND(H484&lt;&gt;{11,12,13})*MIN(4,MOD(H484,10))+1,"th","st","nd","rd","th")</f>
        <v>59th</v>
      </c>
      <c r="J484" s="74">
        <v>1.06</v>
      </c>
      <c r="K484" s="75">
        <v>19286528</v>
      </c>
      <c r="L484" s="113">
        <v>1020.934</v>
      </c>
      <c r="M484" s="38">
        <v>214.65299999999999</v>
      </c>
      <c r="N484" s="72">
        <v>15609.2</v>
      </c>
      <c r="O484" s="29">
        <f t="shared" si="22"/>
        <v>84</v>
      </c>
      <c r="P484" s="38" t="str">
        <f t="array" ref="P484">O484&amp;CHOOSE(AND(O484&lt;&gt;{11,12,13})*MIN(4,MOD(O484,10))+1,"th","st","nd","rd","th")</f>
        <v>84th</v>
      </c>
      <c r="Q484" s="76">
        <v>0.81679999999999997</v>
      </c>
      <c r="R484" s="77">
        <v>0.87</v>
      </c>
      <c r="S484" s="78">
        <v>1.5299999999999999E-2</v>
      </c>
      <c r="T484" s="79">
        <v>170</v>
      </c>
      <c r="U484" s="80">
        <v>9402282</v>
      </c>
      <c r="V484" s="72">
        <v>7609.57</v>
      </c>
      <c r="W484" s="29">
        <f t="shared" si="23"/>
        <v>55</v>
      </c>
      <c r="X484" s="38" t="str">
        <f t="array" ref="X484">W484&amp;CHOOSE(AND(W484&lt;&gt;{11,12,13})*MIN(4,MOD(W484,10))+1,"th","st","nd","rd","th")</f>
        <v>55th</v>
      </c>
      <c r="Y484" s="77">
        <v>0</v>
      </c>
      <c r="Z484" s="77">
        <v>0.87</v>
      </c>
      <c r="AA484" s="81">
        <v>531446.23</v>
      </c>
      <c r="AB484" s="82">
        <v>494261034</v>
      </c>
      <c r="AC484" s="83">
        <v>187063750</v>
      </c>
      <c r="AD484" s="81">
        <v>19286528</v>
      </c>
      <c r="AE484" s="81">
        <v>9869221</v>
      </c>
      <c r="AF484" s="81"/>
      <c r="AG484" s="81">
        <v>12905</v>
      </c>
      <c r="AH484" s="81"/>
    </row>
    <row r="485" spans="1:34" x14ac:dyDescent="0.25">
      <c r="A485" s="7">
        <v>118667503</v>
      </c>
      <c r="B485" s="8" t="s">
        <v>591</v>
      </c>
      <c r="C485" s="8" t="s">
        <v>366</v>
      </c>
      <c r="D485" s="27">
        <v>59036</v>
      </c>
      <c r="E485" s="29">
        <v>7457</v>
      </c>
      <c r="F485" s="72">
        <v>25238248.290000003</v>
      </c>
      <c r="G485" s="73">
        <v>57.33</v>
      </c>
      <c r="H485" s="29">
        <f t="shared" si="21"/>
        <v>65</v>
      </c>
      <c r="I485" s="38" t="str">
        <f t="array" ref="I485">H485&amp;CHOOSE(AND(H485&lt;&gt;{11,12,13})*MIN(4,MOD(H485,10))+1,"th","st","nd","rd","th")</f>
        <v>65th</v>
      </c>
      <c r="J485" s="74">
        <v>1.1200000000000001</v>
      </c>
      <c r="K485" s="75">
        <v>43548298.109999999</v>
      </c>
      <c r="L485" s="113">
        <v>2348.4679999999998</v>
      </c>
      <c r="M485" s="38">
        <v>296.822</v>
      </c>
      <c r="N485" s="72">
        <v>16462.580000000002</v>
      </c>
      <c r="O485" s="29">
        <f t="shared" si="22"/>
        <v>89</v>
      </c>
      <c r="P485" s="38" t="str">
        <f t="array" ref="P485">O485&amp;CHOOSE(AND(O485&lt;&gt;{11,12,13})*MIN(4,MOD(O485,10))+1,"th","st","nd","rd","th")</f>
        <v>89th</v>
      </c>
      <c r="Q485" s="76">
        <v>0.77439999999999998</v>
      </c>
      <c r="R485" s="77">
        <v>0.87</v>
      </c>
      <c r="S485" s="78">
        <v>1.2999999999999999E-2</v>
      </c>
      <c r="T485" s="79">
        <v>308</v>
      </c>
      <c r="U485" s="80">
        <v>26804853</v>
      </c>
      <c r="V485" s="72">
        <v>10133.049999999999</v>
      </c>
      <c r="W485" s="29">
        <f t="shared" si="23"/>
        <v>79</v>
      </c>
      <c r="X485" s="38" t="str">
        <f t="array" ref="X485">W485&amp;CHOOSE(AND(W485&lt;&gt;{11,12,13})*MIN(4,MOD(W485,10))+1,"th","st","nd","rd","th")</f>
        <v>79th</v>
      </c>
      <c r="Y485" s="77">
        <v>0</v>
      </c>
      <c r="Z485" s="77">
        <v>0.87</v>
      </c>
      <c r="AA485" s="81">
        <v>1145339.28</v>
      </c>
      <c r="AB485" s="82">
        <v>1548357537</v>
      </c>
      <c r="AC485" s="83">
        <v>394023132</v>
      </c>
      <c r="AD485" s="81">
        <v>43560929.109999999</v>
      </c>
      <c r="AE485" s="81">
        <v>24032819.670000002</v>
      </c>
      <c r="AF485" s="81"/>
      <c r="AG485" s="81">
        <v>60089.34</v>
      </c>
      <c r="AH485" s="81">
        <v>12631</v>
      </c>
    </row>
    <row r="486" spans="1:34" x14ac:dyDescent="0.25">
      <c r="A486" s="7">
        <v>112671303</v>
      </c>
      <c r="B486" s="8" t="s">
        <v>202</v>
      </c>
      <c r="C486" s="8" t="s">
        <v>203</v>
      </c>
      <c r="D486" s="27">
        <v>63653</v>
      </c>
      <c r="E486" s="29">
        <v>13528</v>
      </c>
      <c r="F486" s="72">
        <v>64082543.640000001</v>
      </c>
      <c r="G486" s="73">
        <v>74.42</v>
      </c>
      <c r="H486" s="29">
        <f t="shared" si="21"/>
        <v>91</v>
      </c>
      <c r="I486" s="38" t="str">
        <f t="array" ref="I486">H486&amp;CHOOSE(AND(H486&lt;&gt;{11,12,13})*MIN(4,MOD(H486,10))+1,"th","st","nd","rd","th")</f>
        <v>91st</v>
      </c>
      <c r="J486" s="74">
        <v>1.45</v>
      </c>
      <c r="K486" s="75">
        <v>81331548.030000001</v>
      </c>
      <c r="L486" s="113">
        <v>5994.1940000000004</v>
      </c>
      <c r="M486" s="38">
        <v>598.60799999999995</v>
      </c>
      <c r="N486" s="72">
        <v>12336.42</v>
      </c>
      <c r="O486" s="29">
        <f t="shared" si="22"/>
        <v>41</v>
      </c>
      <c r="P486" s="38" t="str">
        <f t="array" ref="P486">O486&amp;CHOOSE(AND(O486&lt;&gt;{11,12,13})*MIN(4,MOD(O486,10))+1,"th","st","nd","rd","th")</f>
        <v>41st</v>
      </c>
      <c r="Q486" s="76">
        <v>1.0334000000000001</v>
      </c>
      <c r="R486" s="77">
        <v>1.45</v>
      </c>
      <c r="S486" s="78">
        <v>1.5100000000000001E-2</v>
      </c>
      <c r="T486" s="79">
        <v>177</v>
      </c>
      <c r="U486" s="80">
        <v>58589231</v>
      </c>
      <c r="V486" s="72">
        <v>8886.85</v>
      </c>
      <c r="W486" s="29">
        <f t="shared" si="23"/>
        <v>69</v>
      </c>
      <c r="X486" s="38" t="str">
        <f t="array" ref="X486">W486&amp;CHOOSE(AND(W486&lt;&gt;{11,12,13})*MIN(4,MOD(W486,10))+1,"th","st","nd","rd","th")</f>
        <v>69th</v>
      </c>
      <c r="Y486" s="77">
        <v>0</v>
      </c>
      <c r="Z486" s="77">
        <v>1.45</v>
      </c>
      <c r="AA486" s="81">
        <v>1066711.42</v>
      </c>
      <c r="AB486" s="82">
        <v>3101591572</v>
      </c>
      <c r="AC486" s="83">
        <v>1144004901</v>
      </c>
      <c r="AD486" s="81">
        <v>82188848.689999998</v>
      </c>
      <c r="AE486" s="81">
        <v>62806340.07</v>
      </c>
      <c r="AF486" s="81"/>
      <c r="AG486" s="81">
        <v>209492.15</v>
      </c>
      <c r="AH486" s="81">
        <v>857300.66</v>
      </c>
    </row>
    <row r="487" spans="1:34" x14ac:dyDescent="0.25">
      <c r="A487" s="7">
        <v>112671603</v>
      </c>
      <c r="B487" s="8" t="s">
        <v>249</v>
      </c>
      <c r="C487" s="8" t="s">
        <v>203</v>
      </c>
      <c r="D487" s="27">
        <v>64534</v>
      </c>
      <c r="E487" s="29">
        <v>16944</v>
      </c>
      <c r="F487" s="72">
        <v>76969882.320000008</v>
      </c>
      <c r="G487" s="73">
        <v>70.39</v>
      </c>
      <c r="H487" s="29">
        <f t="shared" si="21"/>
        <v>88</v>
      </c>
      <c r="I487" s="38" t="str">
        <f t="array" ref="I487">H487&amp;CHOOSE(AND(H487&lt;&gt;{11,12,13})*MIN(4,MOD(H487,10))+1,"th","st","nd","rd","th")</f>
        <v>88th</v>
      </c>
      <c r="J487" s="74">
        <v>1.37</v>
      </c>
      <c r="K487" s="75">
        <v>97906636.079999998</v>
      </c>
      <c r="L487" s="113">
        <v>6480.4650000000001</v>
      </c>
      <c r="M487" s="38">
        <v>838.154</v>
      </c>
      <c r="N487" s="72">
        <v>13377.75</v>
      </c>
      <c r="O487" s="29">
        <f t="shared" si="22"/>
        <v>61</v>
      </c>
      <c r="P487" s="38" t="str">
        <f t="array" ref="P487">O487&amp;CHOOSE(AND(O487&lt;&gt;{11,12,13})*MIN(4,MOD(O487,10))+1,"th","st","nd","rd","th")</f>
        <v>61st</v>
      </c>
      <c r="Q487" s="76">
        <v>0.95299999999999996</v>
      </c>
      <c r="R487" s="77">
        <v>1.31</v>
      </c>
      <c r="S487" s="78">
        <v>1.7899999999999999E-2</v>
      </c>
      <c r="T487" s="79">
        <v>68</v>
      </c>
      <c r="U487" s="80">
        <v>59313860</v>
      </c>
      <c r="V487" s="72">
        <v>8104.52</v>
      </c>
      <c r="W487" s="29">
        <f t="shared" si="23"/>
        <v>61</v>
      </c>
      <c r="X487" s="38" t="str">
        <f t="array" ref="X487">W487&amp;CHOOSE(AND(W487&lt;&gt;{11,12,13})*MIN(4,MOD(W487,10))+1,"th","st","nd","rd","th")</f>
        <v>61st</v>
      </c>
      <c r="Y487" s="77">
        <v>0</v>
      </c>
      <c r="Z487" s="77">
        <v>1.31</v>
      </c>
      <c r="AA487" s="81">
        <v>1379650.43</v>
      </c>
      <c r="AB487" s="82">
        <v>3051543311</v>
      </c>
      <c r="AC487" s="83">
        <v>1246562471</v>
      </c>
      <c r="AD487" s="81">
        <v>98092083.790000007</v>
      </c>
      <c r="AE487" s="81">
        <v>75515512.400000006</v>
      </c>
      <c r="AF487" s="81"/>
      <c r="AG487" s="81">
        <v>74719.490000000005</v>
      </c>
      <c r="AH487" s="81">
        <v>185447.71</v>
      </c>
    </row>
    <row r="488" spans="1:34" x14ac:dyDescent="0.25">
      <c r="A488" s="7">
        <v>112671803</v>
      </c>
      <c r="B488" s="8" t="s">
        <v>259</v>
      </c>
      <c r="C488" s="8" t="s">
        <v>203</v>
      </c>
      <c r="D488" s="27">
        <v>61745</v>
      </c>
      <c r="E488" s="29">
        <v>10248</v>
      </c>
      <c r="F488" s="72">
        <v>36111101.060000002</v>
      </c>
      <c r="G488" s="73">
        <v>57.07</v>
      </c>
      <c r="H488" s="29">
        <f t="shared" si="21"/>
        <v>64</v>
      </c>
      <c r="I488" s="38" t="str">
        <f t="array" ref="I488">H488&amp;CHOOSE(AND(H488&lt;&gt;{11,12,13})*MIN(4,MOD(H488,10))+1,"th","st","nd","rd","th")</f>
        <v>64th</v>
      </c>
      <c r="J488" s="74">
        <v>1.1100000000000001</v>
      </c>
      <c r="K488" s="75">
        <v>54439220.859999999</v>
      </c>
      <c r="L488" s="113">
        <v>3777.2829999999999</v>
      </c>
      <c r="M488" s="38">
        <v>516.93799999999999</v>
      </c>
      <c r="N488" s="72">
        <v>12677.32</v>
      </c>
      <c r="O488" s="29">
        <f t="shared" si="22"/>
        <v>49</v>
      </c>
      <c r="P488" s="38" t="str">
        <f t="array" ref="P488">O488&amp;CHOOSE(AND(O488&lt;&gt;{11,12,13})*MIN(4,MOD(O488,10))+1,"th","st","nd","rd","th")</f>
        <v>49th</v>
      </c>
      <c r="Q488" s="76">
        <v>1.0057</v>
      </c>
      <c r="R488" s="77">
        <v>1.1100000000000001</v>
      </c>
      <c r="S488" s="78">
        <v>1.7600000000000001E-2</v>
      </c>
      <c r="T488" s="79">
        <v>79</v>
      </c>
      <c r="U488" s="80">
        <v>28287261</v>
      </c>
      <c r="V488" s="72">
        <v>6587.29</v>
      </c>
      <c r="W488" s="29">
        <f t="shared" si="23"/>
        <v>44</v>
      </c>
      <c r="X488" s="38" t="str">
        <f t="array" ref="X488">W488&amp;CHOOSE(AND(W488&lt;&gt;{11,12,13})*MIN(4,MOD(W488,10))+1,"th","st","nd","rd","th")</f>
        <v>44th</v>
      </c>
      <c r="Y488" s="77">
        <v>0.08</v>
      </c>
      <c r="Z488" s="77">
        <v>1.19</v>
      </c>
      <c r="AA488" s="81">
        <v>1275873.6000000001</v>
      </c>
      <c r="AB488" s="82">
        <v>1443537545</v>
      </c>
      <c r="AC488" s="83">
        <v>606263962</v>
      </c>
      <c r="AD488" s="81">
        <v>54510891.509999998</v>
      </c>
      <c r="AE488" s="81">
        <v>34807611.600000001</v>
      </c>
      <c r="AF488" s="81"/>
      <c r="AG488" s="81">
        <v>27615.86</v>
      </c>
      <c r="AH488" s="81">
        <v>71670.649999999994</v>
      </c>
    </row>
    <row r="489" spans="1:34" x14ac:dyDescent="0.25">
      <c r="A489" s="7">
        <v>112672203</v>
      </c>
      <c r="B489" s="8" t="s">
        <v>273</v>
      </c>
      <c r="C489" s="8" t="s">
        <v>203</v>
      </c>
      <c r="D489" s="27">
        <v>59106</v>
      </c>
      <c r="E489" s="29">
        <v>7982</v>
      </c>
      <c r="F489" s="72">
        <v>29533775.770000003</v>
      </c>
      <c r="G489" s="73">
        <v>62.6</v>
      </c>
      <c r="H489" s="29">
        <f t="shared" si="21"/>
        <v>75</v>
      </c>
      <c r="I489" s="38" t="str">
        <f t="array" ref="I489">H489&amp;CHOOSE(AND(H489&lt;&gt;{11,12,13})*MIN(4,MOD(H489,10))+1,"th","st","nd","rd","th")</f>
        <v>75th</v>
      </c>
      <c r="J489" s="74">
        <v>1.22</v>
      </c>
      <c r="K489" s="75">
        <v>38507995.829999998</v>
      </c>
      <c r="L489" s="113">
        <v>2635.3649999999998</v>
      </c>
      <c r="M489" s="38">
        <v>415.03800000000001</v>
      </c>
      <c r="N489" s="72">
        <v>12623.9</v>
      </c>
      <c r="O489" s="29">
        <f t="shared" si="22"/>
        <v>48</v>
      </c>
      <c r="P489" s="38" t="str">
        <f t="array" ref="P489">O489&amp;CHOOSE(AND(O489&lt;&gt;{11,12,13})*MIN(4,MOD(O489,10))+1,"th","st","nd","rd","th")</f>
        <v>48th</v>
      </c>
      <c r="Q489" s="76">
        <v>1.0099</v>
      </c>
      <c r="R489" s="77">
        <v>1.22</v>
      </c>
      <c r="S489" s="78">
        <v>1.7999999999999999E-2</v>
      </c>
      <c r="T489" s="79">
        <v>63</v>
      </c>
      <c r="U489" s="80">
        <v>22689247</v>
      </c>
      <c r="V489" s="72">
        <v>7438.11</v>
      </c>
      <c r="W489" s="29">
        <f t="shared" si="23"/>
        <v>53</v>
      </c>
      <c r="X489" s="38" t="str">
        <f t="array" ref="X489">W489&amp;CHOOSE(AND(W489&lt;&gt;{11,12,13})*MIN(4,MOD(W489,10))+1,"th","st","nd","rd","th")</f>
        <v>53rd</v>
      </c>
      <c r="Y489" s="77">
        <v>0</v>
      </c>
      <c r="Z489" s="77">
        <v>1.22</v>
      </c>
      <c r="AA489" s="81">
        <v>728575.39</v>
      </c>
      <c r="AB489" s="82">
        <v>1164257073</v>
      </c>
      <c r="AC489" s="83">
        <v>479891275</v>
      </c>
      <c r="AD489" s="81">
        <v>38701716.93</v>
      </c>
      <c r="AE489" s="81">
        <v>28758497.66</v>
      </c>
      <c r="AF489" s="81">
        <v>19572.3</v>
      </c>
      <c r="AG489" s="81">
        <v>27130.42</v>
      </c>
      <c r="AH489" s="81">
        <v>193721.1</v>
      </c>
    </row>
    <row r="490" spans="1:34" x14ac:dyDescent="0.25">
      <c r="A490" s="7">
        <v>112672803</v>
      </c>
      <c r="B490" s="8" t="s">
        <v>325</v>
      </c>
      <c r="C490" s="8" t="s">
        <v>203</v>
      </c>
      <c r="D490" s="27">
        <v>47660</v>
      </c>
      <c r="E490" s="29">
        <v>6565</v>
      </c>
      <c r="F490" s="72">
        <v>23711047.559999999</v>
      </c>
      <c r="G490" s="73">
        <v>75.78</v>
      </c>
      <c r="H490" s="29">
        <f t="shared" si="21"/>
        <v>93</v>
      </c>
      <c r="I490" s="38" t="str">
        <f t="array" ref="I490">H490&amp;CHOOSE(AND(H490&lt;&gt;{11,12,13})*MIN(4,MOD(H490,10))+1,"th","st","nd","rd","th")</f>
        <v>93rd</v>
      </c>
      <c r="J490" s="74">
        <v>1.48</v>
      </c>
      <c r="K490" s="75">
        <v>29704403</v>
      </c>
      <c r="L490" s="113">
        <v>2071.364</v>
      </c>
      <c r="M490" s="38">
        <v>590.11500000000001</v>
      </c>
      <c r="N490" s="72">
        <v>11160.86</v>
      </c>
      <c r="O490" s="29">
        <f t="shared" si="22"/>
        <v>16</v>
      </c>
      <c r="P490" s="38" t="str">
        <f t="array" ref="P490">O490&amp;CHOOSE(AND(O490&lt;&gt;{11,12,13})*MIN(4,MOD(O490,10))+1,"th","st","nd","rd","th")</f>
        <v>16th</v>
      </c>
      <c r="Q490" s="76">
        <v>1.1423000000000001</v>
      </c>
      <c r="R490" s="77">
        <v>1.48</v>
      </c>
      <c r="S490" s="78">
        <v>1.8800000000000001E-2</v>
      </c>
      <c r="T490" s="79">
        <v>47</v>
      </c>
      <c r="U490" s="80">
        <v>17399978</v>
      </c>
      <c r="V490" s="72">
        <v>6537.71</v>
      </c>
      <c r="W490" s="29">
        <f t="shared" si="23"/>
        <v>43</v>
      </c>
      <c r="X490" s="38" t="str">
        <f t="array" ref="X490">W490&amp;CHOOSE(AND(W490&lt;&gt;{11,12,13})*MIN(4,MOD(W490,10))+1,"th","st","nd","rd","th")</f>
        <v>43rd</v>
      </c>
      <c r="Y490" s="77">
        <v>0.08</v>
      </c>
      <c r="Z490" s="77">
        <v>1.56</v>
      </c>
      <c r="AA490" s="81">
        <v>574151.56000000006</v>
      </c>
      <c r="AB490" s="82">
        <v>941567106</v>
      </c>
      <c r="AC490" s="83">
        <v>319300891</v>
      </c>
      <c r="AD490" s="81">
        <v>29858584</v>
      </c>
      <c r="AE490" s="81">
        <v>23039683</v>
      </c>
      <c r="AF490" s="81"/>
      <c r="AG490" s="81">
        <v>97213</v>
      </c>
      <c r="AH490" s="81">
        <v>154181</v>
      </c>
    </row>
    <row r="491" spans="1:34" x14ac:dyDescent="0.25">
      <c r="A491" s="7">
        <v>112674403</v>
      </c>
      <c r="B491" s="8" t="s">
        <v>448</v>
      </c>
      <c r="C491" s="8" t="s">
        <v>203</v>
      </c>
      <c r="D491" s="27">
        <v>64898</v>
      </c>
      <c r="E491" s="29">
        <v>9272</v>
      </c>
      <c r="F491" s="72">
        <v>44197315.720000006</v>
      </c>
      <c r="G491" s="73">
        <v>73.45</v>
      </c>
      <c r="H491" s="29">
        <f t="shared" si="21"/>
        <v>91</v>
      </c>
      <c r="I491" s="38" t="str">
        <f t="array" ref="I491">H491&amp;CHOOSE(AND(H491&lt;&gt;{11,12,13})*MIN(4,MOD(H491,10))+1,"th","st","nd","rd","th")</f>
        <v>91st</v>
      </c>
      <c r="J491" s="74">
        <v>1.43</v>
      </c>
      <c r="K491" s="75">
        <v>59934260.170000002</v>
      </c>
      <c r="L491" s="113">
        <v>4067.7710000000002</v>
      </c>
      <c r="M491" s="38">
        <v>646.91999999999996</v>
      </c>
      <c r="N491" s="72">
        <v>12712.24</v>
      </c>
      <c r="O491" s="29">
        <f t="shared" si="22"/>
        <v>49</v>
      </c>
      <c r="P491" s="38" t="str">
        <f t="array" ref="P491">O491&amp;CHOOSE(AND(O491&lt;&gt;{11,12,13})*MIN(4,MOD(O491,10))+1,"th","st","nd","rd","th")</f>
        <v>49th</v>
      </c>
      <c r="Q491" s="76">
        <v>1.0028999999999999</v>
      </c>
      <c r="R491" s="77">
        <v>1.43</v>
      </c>
      <c r="S491" s="78">
        <v>1.9400000000000001E-2</v>
      </c>
      <c r="T491" s="79">
        <v>42</v>
      </c>
      <c r="U491" s="80">
        <v>31426468</v>
      </c>
      <c r="V491" s="72">
        <v>6665.65</v>
      </c>
      <c r="W491" s="29">
        <f t="shared" si="23"/>
        <v>45</v>
      </c>
      <c r="X491" s="38" t="str">
        <f t="array" ref="X491">W491&amp;CHOOSE(AND(W491&lt;&gt;{11,12,13})*MIN(4,MOD(W491,10))+1,"th","st","nd","rd","th")</f>
        <v>45th</v>
      </c>
      <c r="Y491" s="77">
        <v>7.0000000000000007E-2</v>
      </c>
      <c r="Z491" s="77">
        <v>1.5</v>
      </c>
      <c r="AA491" s="81">
        <v>1287992.68</v>
      </c>
      <c r="AB491" s="82">
        <v>1681181024</v>
      </c>
      <c r="AC491" s="83">
        <v>596099240</v>
      </c>
      <c r="AD491" s="81">
        <v>60011038.960000001</v>
      </c>
      <c r="AE491" s="81">
        <v>42895682.810000002</v>
      </c>
      <c r="AF491" s="81">
        <v>1999.95</v>
      </c>
      <c r="AG491" s="81">
        <v>11640.28</v>
      </c>
      <c r="AH491" s="81">
        <v>76778.789999999994</v>
      </c>
    </row>
    <row r="492" spans="1:34" x14ac:dyDescent="0.25">
      <c r="A492" s="7">
        <v>115674603</v>
      </c>
      <c r="B492" s="8" t="s">
        <v>456</v>
      </c>
      <c r="C492" s="8" t="s">
        <v>203</v>
      </c>
      <c r="D492" s="27">
        <v>68506</v>
      </c>
      <c r="E492" s="29">
        <v>8414</v>
      </c>
      <c r="F492" s="72">
        <v>29818635.52</v>
      </c>
      <c r="G492" s="73">
        <v>51.73</v>
      </c>
      <c r="H492" s="29">
        <f t="shared" si="21"/>
        <v>51</v>
      </c>
      <c r="I492" s="38" t="str">
        <f t="array" ref="I492">H492&amp;CHOOSE(AND(H492&lt;&gt;{11,12,13})*MIN(4,MOD(H492,10))+1,"th","st","nd","rd","th")</f>
        <v>51st</v>
      </c>
      <c r="J492" s="74">
        <v>1.01</v>
      </c>
      <c r="K492" s="75">
        <v>42568595.770000003</v>
      </c>
      <c r="L492" s="113">
        <v>3186.4319999999998</v>
      </c>
      <c r="M492" s="38">
        <v>325.423</v>
      </c>
      <c r="N492" s="72">
        <v>12121.4</v>
      </c>
      <c r="O492" s="29">
        <f t="shared" si="22"/>
        <v>37</v>
      </c>
      <c r="P492" s="38" t="str">
        <f t="array" ref="P492">O492&amp;CHOOSE(AND(O492&lt;&gt;{11,12,13})*MIN(4,MOD(O492,10))+1,"th","st","nd","rd","th")</f>
        <v>37th</v>
      </c>
      <c r="Q492" s="76">
        <v>1.0518000000000001</v>
      </c>
      <c r="R492" s="77">
        <v>1.01</v>
      </c>
      <c r="S492" s="78">
        <v>1.34E-2</v>
      </c>
      <c r="T492" s="79">
        <v>278</v>
      </c>
      <c r="U492" s="80">
        <v>30681546</v>
      </c>
      <c r="V492" s="72">
        <v>8736.56</v>
      </c>
      <c r="W492" s="29">
        <f t="shared" si="23"/>
        <v>68</v>
      </c>
      <c r="X492" s="38" t="str">
        <f t="array" ref="X492">W492&amp;CHOOSE(AND(W492&lt;&gt;{11,12,13})*MIN(4,MOD(W492,10))+1,"th","st","nd","rd","th")</f>
        <v>68th</v>
      </c>
      <c r="Y492" s="77">
        <v>0</v>
      </c>
      <c r="Z492" s="77">
        <v>1.01</v>
      </c>
      <c r="AA492" s="81">
        <v>722005.57</v>
      </c>
      <c r="AB492" s="82">
        <v>1565625014</v>
      </c>
      <c r="AC492" s="83">
        <v>657675417</v>
      </c>
      <c r="AD492" s="81">
        <v>42708472.689999998</v>
      </c>
      <c r="AE492" s="81">
        <v>28921580.129999999</v>
      </c>
      <c r="AF492" s="81"/>
      <c r="AG492" s="81">
        <v>175049.82</v>
      </c>
      <c r="AH492" s="81">
        <v>139876.92000000001</v>
      </c>
    </row>
    <row r="493" spans="1:34" x14ac:dyDescent="0.25">
      <c r="A493" s="7">
        <v>112675503</v>
      </c>
      <c r="B493" s="8" t="s">
        <v>511</v>
      </c>
      <c r="C493" s="8" t="s">
        <v>203</v>
      </c>
      <c r="D493" s="27">
        <v>66727</v>
      </c>
      <c r="E493" s="29">
        <v>14189</v>
      </c>
      <c r="F493" s="72">
        <v>53291395.289999999</v>
      </c>
      <c r="G493" s="73">
        <v>56.29</v>
      </c>
      <c r="H493" s="29">
        <f t="shared" si="21"/>
        <v>63</v>
      </c>
      <c r="I493" s="38" t="str">
        <f t="array" ref="I493">H493&amp;CHOOSE(AND(H493&lt;&gt;{11,12,13})*MIN(4,MOD(H493,10))+1,"th","st","nd","rd","th")</f>
        <v>63rd</v>
      </c>
      <c r="J493" s="74">
        <v>1.1000000000000001</v>
      </c>
      <c r="K493" s="75">
        <v>76818724</v>
      </c>
      <c r="L493" s="113">
        <v>5410.4139999999998</v>
      </c>
      <c r="M493" s="38">
        <v>659.97799999999995</v>
      </c>
      <c r="N493" s="72">
        <v>12654.66</v>
      </c>
      <c r="O493" s="29">
        <f t="shared" si="22"/>
        <v>49</v>
      </c>
      <c r="P493" s="38" t="str">
        <f t="array" ref="P493">O493&amp;CHOOSE(AND(O493&lt;&gt;{11,12,13})*MIN(4,MOD(O493,10))+1,"th","st","nd","rd","th")</f>
        <v>49th</v>
      </c>
      <c r="Q493" s="76">
        <v>1.0075000000000001</v>
      </c>
      <c r="R493" s="77">
        <v>1.1000000000000001</v>
      </c>
      <c r="S493" s="78">
        <v>1.6899999999999998E-2</v>
      </c>
      <c r="T493" s="79">
        <v>109</v>
      </c>
      <c r="U493" s="80">
        <v>43502911</v>
      </c>
      <c r="V493" s="72">
        <v>7166.41</v>
      </c>
      <c r="W493" s="29">
        <f t="shared" si="23"/>
        <v>50</v>
      </c>
      <c r="X493" s="38" t="str">
        <f t="array" ref="X493">W493&amp;CHOOSE(AND(W493&lt;&gt;{11,12,13})*MIN(4,MOD(W493,10))+1,"th","st","nd","rd","th")</f>
        <v>50th</v>
      </c>
      <c r="Y493" s="77">
        <v>0</v>
      </c>
      <c r="Z493" s="77">
        <v>1.1000000000000001</v>
      </c>
      <c r="AA493" s="81">
        <v>1899622.29</v>
      </c>
      <c r="AB493" s="82">
        <v>2227131888</v>
      </c>
      <c r="AC493" s="83">
        <v>925252966</v>
      </c>
      <c r="AD493" s="81">
        <v>77006609</v>
      </c>
      <c r="AE493" s="81">
        <v>50773159</v>
      </c>
      <c r="AF493" s="81"/>
      <c r="AG493" s="81">
        <v>618614</v>
      </c>
      <c r="AH493" s="81">
        <v>187885</v>
      </c>
    </row>
    <row r="494" spans="1:34" x14ac:dyDescent="0.25">
      <c r="A494" s="7">
        <v>112676203</v>
      </c>
      <c r="B494" s="8" t="s">
        <v>552</v>
      </c>
      <c r="C494" s="8" t="s">
        <v>203</v>
      </c>
      <c r="D494" s="27">
        <v>72597</v>
      </c>
      <c r="E494" s="29">
        <v>7012</v>
      </c>
      <c r="F494" s="72">
        <v>33989605.700000003</v>
      </c>
      <c r="G494" s="73">
        <v>66.77</v>
      </c>
      <c r="H494" s="29">
        <f t="shared" si="21"/>
        <v>83</v>
      </c>
      <c r="I494" s="38" t="str">
        <f t="array" ref="I494">H494&amp;CHOOSE(AND(H494&lt;&gt;{11,12,13})*MIN(4,MOD(H494,10))+1,"th","st","nd","rd","th")</f>
        <v>83rd</v>
      </c>
      <c r="J494" s="74">
        <v>1.3</v>
      </c>
      <c r="K494" s="75">
        <v>46664292.670000002</v>
      </c>
      <c r="L494" s="113">
        <v>2724.0569999999998</v>
      </c>
      <c r="M494" s="38">
        <v>306.65899999999999</v>
      </c>
      <c r="N494" s="72">
        <v>15397.12</v>
      </c>
      <c r="O494" s="29">
        <f t="shared" si="22"/>
        <v>83</v>
      </c>
      <c r="P494" s="38" t="str">
        <f t="array" ref="P494">O494&amp;CHOOSE(AND(O494&lt;&gt;{11,12,13})*MIN(4,MOD(O494,10))+1,"th","st","nd","rd","th")</f>
        <v>83rd</v>
      </c>
      <c r="Q494" s="76">
        <v>0.82799999999999996</v>
      </c>
      <c r="R494" s="77">
        <v>1.08</v>
      </c>
      <c r="S494" s="78">
        <v>1.7600000000000001E-2</v>
      </c>
      <c r="T494" s="79">
        <v>79</v>
      </c>
      <c r="U494" s="80">
        <v>26705173</v>
      </c>
      <c r="V494" s="72">
        <v>8811.51</v>
      </c>
      <c r="W494" s="29">
        <f t="shared" si="23"/>
        <v>69</v>
      </c>
      <c r="X494" s="38" t="str">
        <f t="array" ref="X494">W494&amp;CHOOSE(AND(W494&lt;&gt;{11,12,13})*MIN(4,MOD(W494,10))+1,"th","st","nd","rd","th")</f>
        <v>69th</v>
      </c>
      <c r="Y494" s="77">
        <v>0</v>
      </c>
      <c r="Z494" s="77">
        <v>1.08</v>
      </c>
      <c r="AA494" s="81">
        <v>995455.06</v>
      </c>
      <c r="AB494" s="82">
        <v>1428241535</v>
      </c>
      <c r="AC494" s="83">
        <v>506915945</v>
      </c>
      <c r="AD494" s="81">
        <v>46689882.310000002</v>
      </c>
      <c r="AE494" s="81">
        <v>32953704.43</v>
      </c>
      <c r="AF494" s="81"/>
      <c r="AG494" s="81">
        <v>40446.21</v>
      </c>
      <c r="AH494" s="81">
        <v>25589.64</v>
      </c>
    </row>
    <row r="495" spans="1:34" x14ac:dyDescent="0.25">
      <c r="A495" s="7">
        <v>112676403</v>
      </c>
      <c r="B495" s="8" t="s">
        <v>557</v>
      </c>
      <c r="C495" s="8" t="s">
        <v>203</v>
      </c>
      <c r="D495" s="27">
        <v>69161</v>
      </c>
      <c r="E495" s="29">
        <v>10514</v>
      </c>
      <c r="F495" s="72">
        <v>44835278.120000005</v>
      </c>
      <c r="G495" s="73">
        <v>61.66</v>
      </c>
      <c r="H495" s="29">
        <f t="shared" si="21"/>
        <v>74</v>
      </c>
      <c r="I495" s="38" t="str">
        <f t="array" ref="I495">H495&amp;CHOOSE(AND(H495&lt;&gt;{11,12,13})*MIN(4,MOD(H495,10))+1,"th","st","nd","rd","th")</f>
        <v>74th</v>
      </c>
      <c r="J495" s="74">
        <v>1.2</v>
      </c>
      <c r="K495" s="75">
        <v>59848734.369999997</v>
      </c>
      <c r="L495" s="113">
        <v>4336.2560000000003</v>
      </c>
      <c r="M495" s="38">
        <v>320.827</v>
      </c>
      <c r="N495" s="72">
        <v>12851.12</v>
      </c>
      <c r="O495" s="29">
        <f t="shared" si="22"/>
        <v>52</v>
      </c>
      <c r="P495" s="38" t="str">
        <f t="array" ref="P495">O495&amp;CHOOSE(AND(O495&lt;&gt;{11,12,13})*MIN(4,MOD(O495,10))+1,"th","st","nd","rd","th")</f>
        <v>52nd</v>
      </c>
      <c r="Q495" s="76">
        <v>0.99209999999999998</v>
      </c>
      <c r="R495" s="77">
        <v>1.19</v>
      </c>
      <c r="S495" s="78">
        <v>1.49E-2</v>
      </c>
      <c r="T495" s="79">
        <v>192</v>
      </c>
      <c r="U495" s="80">
        <v>41493159</v>
      </c>
      <c r="V495" s="72">
        <v>8909.69</v>
      </c>
      <c r="W495" s="29">
        <f t="shared" si="23"/>
        <v>70</v>
      </c>
      <c r="X495" s="38" t="str">
        <f t="array" ref="X495">W495&amp;CHOOSE(AND(W495&lt;&gt;{11,12,13})*MIN(4,MOD(W495,10))+1,"th","st","nd","rd","th")</f>
        <v>70th</v>
      </c>
      <c r="Y495" s="77">
        <v>0</v>
      </c>
      <c r="Z495" s="77">
        <v>1.19</v>
      </c>
      <c r="AA495" s="81">
        <v>1118864.94</v>
      </c>
      <c r="AB495" s="82">
        <v>2248134177</v>
      </c>
      <c r="AC495" s="83">
        <v>758616501</v>
      </c>
      <c r="AD495" s="81">
        <v>59915414.229999997</v>
      </c>
      <c r="AE495" s="81">
        <v>43044803.840000004</v>
      </c>
      <c r="AF495" s="81"/>
      <c r="AG495" s="81">
        <v>671609.34</v>
      </c>
      <c r="AH495" s="81">
        <v>66679.86</v>
      </c>
    </row>
    <row r="496" spans="1:34" x14ac:dyDescent="0.25">
      <c r="A496" s="7">
        <v>112676503</v>
      </c>
      <c r="B496" s="8" t="s">
        <v>566</v>
      </c>
      <c r="C496" s="8" t="s">
        <v>203</v>
      </c>
      <c r="D496" s="27">
        <v>77824</v>
      </c>
      <c r="E496" s="29">
        <v>8113</v>
      </c>
      <c r="F496" s="72">
        <v>36519242.640000008</v>
      </c>
      <c r="G496" s="73">
        <v>57.84</v>
      </c>
      <c r="H496" s="29">
        <f t="shared" si="21"/>
        <v>66</v>
      </c>
      <c r="I496" s="38" t="str">
        <f t="array" ref="I496">H496&amp;CHOOSE(AND(H496&lt;&gt;{11,12,13})*MIN(4,MOD(H496,10))+1,"th","st","nd","rd","th")</f>
        <v>66th</v>
      </c>
      <c r="J496" s="74">
        <v>1.1299999999999999</v>
      </c>
      <c r="K496" s="75">
        <v>47547213.600000001</v>
      </c>
      <c r="L496" s="113">
        <v>3180.9850000000001</v>
      </c>
      <c r="M496" s="38">
        <v>144.87799999999999</v>
      </c>
      <c r="N496" s="72">
        <v>14296.2</v>
      </c>
      <c r="O496" s="29">
        <f t="shared" si="22"/>
        <v>72</v>
      </c>
      <c r="P496" s="38" t="str">
        <f t="array" ref="P496">O496&amp;CHOOSE(AND(O496&lt;&gt;{11,12,13})*MIN(4,MOD(O496,10))+1,"th","st","nd","rd","th")</f>
        <v>72nd</v>
      </c>
      <c r="Q496" s="76">
        <v>0.89180000000000004</v>
      </c>
      <c r="R496" s="77">
        <v>1.01</v>
      </c>
      <c r="S496" s="78">
        <v>1.5699999999999999E-2</v>
      </c>
      <c r="T496" s="79">
        <v>154</v>
      </c>
      <c r="U496" s="80">
        <v>32179873</v>
      </c>
      <c r="V496" s="72">
        <v>9675.65</v>
      </c>
      <c r="W496" s="29">
        <f t="shared" si="23"/>
        <v>76</v>
      </c>
      <c r="X496" s="38" t="str">
        <f t="array" ref="X496">W496&amp;CHOOSE(AND(W496&lt;&gt;{11,12,13})*MIN(4,MOD(W496,10))+1,"th","st","nd","rd","th")</f>
        <v>76th</v>
      </c>
      <c r="Y496" s="77">
        <v>0</v>
      </c>
      <c r="Z496" s="77">
        <v>1.01</v>
      </c>
      <c r="AA496" s="81">
        <v>1058880.8799999999</v>
      </c>
      <c r="AB496" s="82">
        <v>1700367492</v>
      </c>
      <c r="AC496" s="83">
        <v>631507389</v>
      </c>
      <c r="AD496" s="81">
        <v>47596562</v>
      </c>
      <c r="AE496" s="81">
        <v>35426681.380000003</v>
      </c>
      <c r="AF496" s="81"/>
      <c r="AG496" s="81">
        <v>33680.379999999997</v>
      </c>
      <c r="AH496" s="81">
        <v>49348.4</v>
      </c>
    </row>
    <row r="497" spans="1:34" x14ac:dyDescent="0.25">
      <c r="A497" s="7">
        <v>112676703</v>
      </c>
      <c r="B497" s="8" t="s">
        <v>569</v>
      </c>
      <c r="C497" s="8" t="s">
        <v>203</v>
      </c>
      <c r="D497" s="27">
        <v>69776</v>
      </c>
      <c r="E497" s="29">
        <v>10619</v>
      </c>
      <c r="F497" s="72">
        <v>43780194.889999993</v>
      </c>
      <c r="G497" s="73">
        <v>59.09</v>
      </c>
      <c r="H497" s="29">
        <f t="shared" si="21"/>
        <v>70</v>
      </c>
      <c r="I497" s="38" t="str">
        <f t="array" ref="I497">H497&amp;CHOOSE(AND(H497&lt;&gt;{11,12,13})*MIN(4,MOD(H497,10))+1,"th","st","nd","rd","th")</f>
        <v>70th</v>
      </c>
      <c r="J497" s="74">
        <v>1.1499999999999999</v>
      </c>
      <c r="K497" s="75">
        <v>59342747.539999999</v>
      </c>
      <c r="L497" s="113">
        <v>3964.6239999999998</v>
      </c>
      <c r="M497" s="38">
        <v>461.084</v>
      </c>
      <c r="N497" s="72">
        <v>13408.65</v>
      </c>
      <c r="O497" s="29">
        <f t="shared" si="22"/>
        <v>61</v>
      </c>
      <c r="P497" s="38" t="str">
        <f t="array" ref="P497">O497&amp;CHOOSE(AND(O497&lt;&gt;{11,12,13})*MIN(4,MOD(O497,10))+1,"th","st","nd","rd","th")</f>
        <v>61st</v>
      </c>
      <c r="Q497" s="76">
        <v>0.95079999999999998</v>
      </c>
      <c r="R497" s="77">
        <v>1.0900000000000001</v>
      </c>
      <c r="S497" s="78">
        <v>1.66E-2</v>
      </c>
      <c r="T497" s="79">
        <v>119</v>
      </c>
      <c r="U497" s="80">
        <v>36484930</v>
      </c>
      <c r="V497" s="72">
        <v>8243.86</v>
      </c>
      <c r="W497" s="29">
        <f t="shared" si="23"/>
        <v>64</v>
      </c>
      <c r="X497" s="38" t="str">
        <f t="array" ref="X497">W497&amp;CHOOSE(AND(W497&lt;&gt;{11,12,13})*MIN(4,MOD(W497,10))+1,"th","st","nd","rd","th")</f>
        <v>64th</v>
      </c>
      <c r="Y497" s="77">
        <v>0</v>
      </c>
      <c r="Z497" s="77">
        <v>1.0900000000000001</v>
      </c>
      <c r="AA497" s="81">
        <v>999494.08</v>
      </c>
      <c r="AB497" s="82">
        <v>1906113645</v>
      </c>
      <c r="AC497" s="83">
        <v>737721840</v>
      </c>
      <c r="AD497" s="81">
        <v>59455979.700000003</v>
      </c>
      <c r="AE497" s="81">
        <v>41904998.509999998</v>
      </c>
      <c r="AF497" s="81">
        <v>631499</v>
      </c>
      <c r="AG497" s="81">
        <v>244203.3</v>
      </c>
      <c r="AH497" s="81">
        <v>113232.16</v>
      </c>
    </row>
    <row r="498" spans="1:34" x14ac:dyDescent="0.25">
      <c r="A498" s="7">
        <v>115219002</v>
      </c>
      <c r="B498" s="8" t="s">
        <v>634</v>
      </c>
      <c r="C498" s="8" t="s">
        <v>203</v>
      </c>
      <c r="D498" s="27">
        <v>63542</v>
      </c>
      <c r="E498" s="29">
        <v>26069</v>
      </c>
      <c r="F498" s="72">
        <v>82142911.969999999</v>
      </c>
      <c r="G498" s="73">
        <v>49.59</v>
      </c>
      <c r="H498" s="29">
        <f t="shared" si="21"/>
        <v>46</v>
      </c>
      <c r="I498" s="38" t="str">
        <f t="array" ref="I498">H498&amp;CHOOSE(AND(H498&lt;&gt;{11,12,13})*MIN(4,MOD(H498,10))+1,"th","st","nd","rd","th")</f>
        <v>46th</v>
      </c>
      <c r="J498" s="74">
        <v>0.97</v>
      </c>
      <c r="K498" s="75">
        <v>104149356.37</v>
      </c>
      <c r="L498" s="113">
        <v>7678.8869999999997</v>
      </c>
      <c r="M498" s="38">
        <v>1098.4929999999999</v>
      </c>
      <c r="N498" s="72">
        <v>11865.65</v>
      </c>
      <c r="O498" s="29">
        <f t="shared" si="22"/>
        <v>31</v>
      </c>
      <c r="P498" s="38" t="str">
        <f t="array" ref="P498">O498&amp;CHOOSE(AND(O498&lt;&gt;{11,12,13})*MIN(4,MOD(O498,10))+1,"th","st","nd","rd","th")</f>
        <v>31st</v>
      </c>
      <c r="Q498" s="76">
        <v>1.0744</v>
      </c>
      <c r="R498" s="77">
        <v>0.97</v>
      </c>
      <c r="S498" s="78">
        <v>1.2500000000000001E-2</v>
      </c>
      <c r="T498" s="79">
        <v>340</v>
      </c>
      <c r="U498" s="80">
        <v>90664215</v>
      </c>
      <c r="V498" s="72">
        <v>10329.299999999999</v>
      </c>
      <c r="W498" s="29">
        <f t="shared" si="23"/>
        <v>80</v>
      </c>
      <c r="X498" s="38" t="str">
        <f t="array" ref="X498">W498&amp;CHOOSE(AND(W498&lt;&gt;{11,12,13})*MIN(4,MOD(W498,10))+1,"th","st","nd","rd","th")</f>
        <v>80th</v>
      </c>
      <c r="Y498" s="77">
        <v>0</v>
      </c>
      <c r="Z498" s="77">
        <v>0.97</v>
      </c>
      <c r="AA498" s="81">
        <v>1282768.3999999999</v>
      </c>
      <c r="AB498" s="82">
        <v>4656974878</v>
      </c>
      <c r="AC498" s="83">
        <v>1912895771</v>
      </c>
      <c r="AD498" s="81">
        <v>104476101.05</v>
      </c>
      <c r="AE498" s="81">
        <v>80662963.769999996</v>
      </c>
      <c r="AF498" s="81"/>
      <c r="AG498" s="81">
        <v>197179.8</v>
      </c>
      <c r="AH498" s="81">
        <v>326744.68</v>
      </c>
    </row>
    <row r="499" spans="1:34" x14ac:dyDescent="0.25">
      <c r="A499" s="7">
        <v>112678503</v>
      </c>
      <c r="B499" s="8" t="s">
        <v>635</v>
      </c>
      <c r="C499" s="8" t="s">
        <v>203</v>
      </c>
      <c r="D499" s="27">
        <v>56353</v>
      </c>
      <c r="E499" s="29">
        <v>9745</v>
      </c>
      <c r="F499" s="72">
        <v>41752237.359999999</v>
      </c>
      <c r="G499" s="73">
        <v>76.03</v>
      </c>
      <c r="H499" s="29">
        <f t="shared" si="21"/>
        <v>93</v>
      </c>
      <c r="I499" s="38" t="str">
        <f t="array" ref="I499">H499&amp;CHOOSE(AND(H499&lt;&gt;{11,12,13})*MIN(4,MOD(H499,10))+1,"th","st","nd","rd","th")</f>
        <v>93rd</v>
      </c>
      <c r="J499" s="74">
        <v>1.48</v>
      </c>
      <c r="K499" s="75">
        <v>49229259</v>
      </c>
      <c r="L499" s="113">
        <v>3231.8989999999999</v>
      </c>
      <c r="M499" s="38">
        <v>490.78100000000001</v>
      </c>
      <c r="N499" s="72">
        <v>13224.14</v>
      </c>
      <c r="O499" s="29">
        <f t="shared" si="22"/>
        <v>58</v>
      </c>
      <c r="P499" s="38" t="str">
        <f t="array" ref="P499">O499&amp;CHOOSE(AND(O499&lt;&gt;{11,12,13})*MIN(4,MOD(O499,10))+1,"th","st","nd","rd","th")</f>
        <v>58th</v>
      </c>
      <c r="Q499" s="76">
        <v>0.96409999999999996</v>
      </c>
      <c r="R499" s="77">
        <v>1.43</v>
      </c>
      <c r="S499" s="78">
        <v>1.9599999999999999E-2</v>
      </c>
      <c r="T499" s="79">
        <v>34</v>
      </c>
      <c r="U499" s="80">
        <v>29465081</v>
      </c>
      <c r="V499" s="72">
        <v>7915.02</v>
      </c>
      <c r="W499" s="29">
        <f t="shared" si="23"/>
        <v>60</v>
      </c>
      <c r="X499" s="38" t="str">
        <f t="array" ref="X499">W499&amp;CHOOSE(AND(W499&lt;&gt;{11,12,13})*MIN(4,MOD(W499,10))+1,"th","st","nd","rd","th")</f>
        <v>60th</v>
      </c>
      <c r="Y499" s="77">
        <v>0</v>
      </c>
      <c r="Z499" s="77">
        <v>1.43</v>
      </c>
      <c r="AA499" s="81">
        <v>1064281.3600000001</v>
      </c>
      <c r="AB499" s="82">
        <v>1595775985</v>
      </c>
      <c r="AC499" s="83">
        <v>539374824</v>
      </c>
      <c r="AD499" s="81">
        <v>49341890</v>
      </c>
      <c r="AE499" s="81">
        <v>39570445</v>
      </c>
      <c r="AF499" s="81">
        <v>9576</v>
      </c>
      <c r="AG499" s="81">
        <v>1107935</v>
      </c>
      <c r="AH499" s="81">
        <v>112631</v>
      </c>
    </row>
    <row r="500" spans="1:34" x14ac:dyDescent="0.25">
      <c r="A500" s="7">
        <v>112679002</v>
      </c>
      <c r="B500" s="8" t="s">
        <v>656</v>
      </c>
      <c r="C500" s="8" t="s">
        <v>203</v>
      </c>
      <c r="D500" s="27">
        <v>29834</v>
      </c>
      <c r="E500" s="29">
        <v>16510</v>
      </c>
      <c r="F500" s="72">
        <v>37415071.710000001</v>
      </c>
      <c r="G500" s="73">
        <v>75.959999999999994</v>
      </c>
      <c r="H500" s="29">
        <f t="shared" si="21"/>
        <v>93</v>
      </c>
      <c r="I500" s="38" t="str">
        <f t="array" ref="I500">H500&amp;CHOOSE(AND(H500&lt;&gt;{11,12,13})*MIN(4,MOD(H500,10))+1,"th","st","nd","rd","th")</f>
        <v>93rd</v>
      </c>
      <c r="J500" s="74">
        <v>1.48</v>
      </c>
      <c r="K500" s="75">
        <v>129395124.8</v>
      </c>
      <c r="L500" s="113">
        <v>8172.6949999999997</v>
      </c>
      <c r="M500" s="38">
        <v>5581.2650000000003</v>
      </c>
      <c r="N500" s="72">
        <v>9407.85</v>
      </c>
      <c r="O500" s="29">
        <f t="shared" si="22"/>
        <v>2</v>
      </c>
      <c r="P500" s="38" t="str">
        <f t="array" ref="P500">O500&amp;CHOOSE(AND(O500&lt;&gt;{11,12,13})*MIN(4,MOD(O500,10))+1,"th","st","nd","rd","th")</f>
        <v>2nd</v>
      </c>
      <c r="Q500" s="76">
        <v>1.3551</v>
      </c>
      <c r="R500" s="77">
        <v>1.48</v>
      </c>
      <c r="S500" s="78">
        <v>2.4299999999999999E-2</v>
      </c>
      <c r="T500" s="79">
        <v>5</v>
      </c>
      <c r="U500" s="80">
        <v>21270900</v>
      </c>
      <c r="V500" s="72">
        <v>1546.53</v>
      </c>
      <c r="W500" s="29">
        <f t="shared" si="23"/>
        <v>0</v>
      </c>
      <c r="X500" s="38" t="str">
        <f t="array" ref="X500">W500&amp;CHOOSE(AND(W500&lt;&gt;{11,12,13})*MIN(4,MOD(W500,10))+1,"th","st","nd","rd","th")</f>
        <v>0th</v>
      </c>
      <c r="Y500" s="77">
        <v>0.78</v>
      </c>
      <c r="Z500" s="77">
        <v>2.2599999999999998</v>
      </c>
      <c r="AA500" s="81">
        <v>2903008.97</v>
      </c>
      <c r="AB500" s="82">
        <v>975058802</v>
      </c>
      <c r="AC500" s="83">
        <v>566310771</v>
      </c>
      <c r="AD500" s="81">
        <v>129424290.54000001</v>
      </c>
      <c r="AE500" s="81">
        <v>34364660.780000001</v>
      </c>
      <c r="AF500" s="81"/>
      <c r="AG500" s="81">
        <v>147401.96</v>
      </c>
      <c r="AH500" s="81">
        <v>29165.74</v>
      </c>
    </row>
    <row r="501" spans="1:34" x14ac:dyDescent="0.25">
      <c r="A501" s="7">
        <v>112679403</v>
      </c>
      <c r="B501" s="8" t="s">
        <v>657</v>
      </c>
      <c r="C501" s="8" t="s">
        <v>203</v>
      </c>
      <c r="D501" s="27">
        <v>64936</v>
      </c>
      <c r="E501" s="29">
        <v>8045</v>
      </c>
      <c r="F501" s="72">
        <v>44870977.969999999</v>
      </c>
      <c r="G501" s="73">
        <v>85.89</v>
      </c>
      <c r="H501" s="29">
        <f t="shared" si="21"/>
        <v>98</v>
      </c>
      <c r="I501" s="38" t="str">
        <f t="array" ref="I501">H501&amp;CHOOSE(AND(H501&lt;&gt;{11,12,13})*MIN(4,MOD(H501,10))+1,"th","st","nd","rd","th")</f>
        <v>98th</v>
      </c>
      <c r="J501" s="74">
        <v>1.67</v>
      </c>
      <c r="K501" s="75">
        <v>47348672.990000002</v>
      </c>
      <c r="L501" s="113">
        <v>3159.462</v>
      </c>
      <c r="M501" s="38">
        <v>320.5</v>
      </c>
      <c r="N501" s="72">
        <v>13606.09</v>
      </c>
      <c r="O501" s="29">
        <f t="shared" si="22"/>
        <v>63</v>
      </c>
      <c r="P501" s="38" t="str">
        <f t="array" ref="P501">O501&amp;CHOOSE(AND(O501&lt;&gt;{11,12,13})*MIN(4,MOD(O501,10))+1,"th","st","nd","rd","th")</f>
        <v>63rd</v>
      </c>
      <c r="Q501" s="76">
        <v>0.93700000000000006</v>
      </c>
      <c r="R501" s="77">
        <v>1.56</v>
      </c>
      <c r="S501" s="78">
        <v>1.7999999999999999E-2</v>
      </c>
      <c r="T501" s="79">
        <v>63</v>
      </c>
      <c r="U501" s="80">
        <v>34388979</v>
      </c>
      <c r="V501" s="72">
        <v>9882</v>
      </c>
      <c r="W501" s="29">
        <f t="shared" si="23"/>
        <v>77</v>
      </c>
      <c r="X501" s="38" t="str">
        <f t="array" ref="X501">W501&amp;CHOOSE(AND(W501&lt;&gt;{11,12,13})*MIN(4,MOD(W501,10))+1,"th","st","nd","rd","th")</f>
        <v>77th</v>
      </c>
      <c r="Y501" s="77">
        <v>0</v>
      </c>
      <c r="Z501" s="77">
        <v>1.56</v>
      </c>
      <c r="AA501" s="81">
        <v>665159.86</v>
      </c>
      <c r="AB501" s="82">
        <v>1764622830</v>
      </c>
      <c r="AC501" s="83">
        <v>727332147</v>
      </c>
      <c r="AD501" s="81">
        <v>47425958.640000001</v>
      </c>
      <c r="AE501" s="81">
        <v>44030070.359999999</v>
      </c>
      <c r="AF501" s="81"/>
      <c r="AG501" s="81">
        <v>175747.75</v>
      </c>
      <c r="AH501" s="81">
        <v>77285.649999999994</v>
      </c>
    </row>
    <row r="502" spans="1:34" x14ac:dyDescent="0.25">
      <c r="A502" s="8"/>
      <c r="B502" s="8"/>
      <c r="C502" s="8"/>
      <c r="D502" s="84"/>
      <c r="E502" s="71"/>
      <c r="F502" s="85"/>
      <c r="G502" s="86"/>
      <c r="H502" s="86"/>
      <c r="I502" s="86"/>
      <c r="J502" s="86"/>
      <c r="K502" s="57"/>
      <c r="L502" s="87"/>
      <c r="M502" s="87"/>
      <c r="N502" s="80"/>
      <c r="O502" s="80"/>
      <c r="P502" s="80"/>
      <c r="Q502" s="57"/>
      <c r="R502" s="57"/>
      <c r="S502" s="78"/>
      <c r="T502" s="78"/>
      <c r="U502" s="80"/>
      <c r="V502" s="80"/>
      <c r="W502" s="80"/>
      <c r="X502" s="80"/>
      <c r="Y502" s="80"/>
      <c r="Z502" s="80"/>
      <c r="AA502" s="81"/>
      <c r="AB502" s="82"/>
      <c r="AC502" s="83"/>
      <c r="AD502" s="84"/>
      <c r="AE502" s="84"/>
      <c r="AF502" s="84"/>
      <c r="AG502" s="84"/>
      <c r="AH502" s="84"/>
    </row>
    <row r="503" spans="1:34" x14ac:dyDescent="0.25">
      <c r="A503" s="48"/>
      <c r="B503" s="48"/>
      <c r="C503" s="48"/>
      <c r="D503" s="85"/>
      <c r="E503" s="71">
        <v>5007442</v>
      </c>
      <c r="F503" s="80">
        <v>17439046035.879997</v>
      </c>
      <c r="G503" s="86">
        <v>51.31</v>
      </c>
      <c r="H503" s="86"/>
      <c r="I503" s="86"/>
      <c r="J503" s="86">
        <v>509.50000000000017</v>
      </c>
      <c r="K503" s="75">
        <v>26899309533.020004</v>
      </c>
      <c r="L503" s="108">
        <v>1705300.4240000001</v>
      </c>
      <c r="M503" s="38">
        <v>391962.261</v>
      </c>
      <c r="N503" s="72">
        <v>12749.03</v>
      </c>
      <c r="O503" s="72"/>
      <c r="P503" s="72"/>
      <c r="Q503" s="57"/>
      <c r="R503" s="86">
        <v>464.53999999999996</v>
      </c>
      <c r="S503" s="78">
        <v>1.38E-2</v>
      </c>
      <c r="T503" s="78"/>
      <c r="U503" s="80">
        <v>16386970666</v>
      </c>
      <c r="V503" s="72">
        <v>7133.83</v>
      </c>
      <c r="W503" s="72"/>
      <c r="X503" s="72"/>
      <c r="Y503" s="88">
        <v>73.560000000000031</v>
      </c>
      <c r="Z503" s="88">
        <v>538.09999999999968</v>
      </c>
      <c r="AA503" s="81">
        <v>619300000.00000048</v>
      </c>
      <c r="AB503" s="82">
        <v>847630312117</v>
      </c>
      <c r="AC503" s="83">
        <v>339831330362</v>
      </c>
      <c r="AD503" s="75">
        <v>26996130302.420021</v>
      </c>
      <c r="AE503" s="75">
        <v>16629587741.589983</v>
      </c>
      <c r="AF503" s="75">
        <v>22485595.199999996</v>
      </c>
      <c r="AG503" s="75">
        <v>167672699.09000003</v>
      </c>
      <c r="AH503" s="75">
        <v>96820769.399999842</v>
      </c>
    </row>
    <row r="504" spans="1:34" x14ac:dyDescent="0.25">
      <c r="A504" s="84"/>
      <c r="B504" s="84"/>
      <c r="C504" s="84"/>
      <c r="D504" s="85"/>
      <c r="E504" s="71"/>
      <c r="F504" s="85"/>
      <c r="G504" s="90"/>
      <c r="H504" s="90"/>
      <c r="I504" s="90"/>
      <c r="J504" s="86"/>
      <c r="K504" s="57"/>
      <c r="L504" s="57"/>
      <c r="M504" s="57"/>
      <c r="N504" s="91" t="s">
        <v>1652</v>
      </c>
      <c r="O504" s="91"/>
      <c r="P504" s="91"/>
      <c r="Q504" s="57"/>
      <c r="R504" s="57"/>
      <c r="S504" s="92" t="s">
        <v>1652</v>
      </c>
      <c r="T504" s="92"/>
      <c r="U504" s="91"/>
      <c r="V504" s="91" t="s">
        <v>1652</v>
      </c>
      <c r="W504" s="91"/>
      <c r="X504" s="91"/>
      <c r="Y504" s="91"/>
      <c r="Z504" s="91"/>
      <c r="AA504" s="85"/>
      <c r="AB504" s="82"/>
      <c r="AC504" s="93"/>
      <c r="AD504" s="84">
        <v>26899309533.02002</v>
      </c>
      <c r="AE504" s="84"/>
      <c r="AF504" s="84"/>
      <c r="AG504" s="84"/>
      <c r="AH504" s="84"/>
    </row>
    <row r="505" spans="1:34" x14ac:dyDescent="0.25">
      <c r="A505" s="84"/>
      <c r="B505" s="84"/>
      <c r="C505" s="84"/>
      <c r="D505" s="84"/>
      <c r="E505" s="71"/>
      <c r="F505" s="85"/>
      <c r="G505" s="110"/>
      <c r="H505" s="110"/>
      <c r="I505" s="110"/>
      <c r="J505" s="110"/>
      <c r="K505" s="110"/>
      <c r="L505" s="110"/>
      <c r="M505" s="110"/>
      <c r="N505" s="85"/>
      <c r="O505" s="85"/>
      <c r="P505" s="85"/>
      <c r="Q505" s="110"/>
      <c r="R505" s="110"/>
      <c r="S505" s="119"/>
      <c r="T505" s="119"/>
      <c r="U505" s="85"/>
      <c r="V505" s="85"/>
      <c r="W505" s="85"/>
      <c r="X505" s="85"/>
      <c r="Y505" s="85"/>
      <c r="Z505" s="85"/>
      <c r="AA505" s="120"/>
      <c r="AB505" s="84"/>
      <c r="AC505" s="121"/>
      <c r="AD505" s="82"/>
      <c r="AE505" s="82"/>
      <c r="AF505" s="82"/>
      <c r="AG505" s="82"/>
      <c r="AH505" s="82"/>
    </row>
  </sheetData>
  <sortState ref="A2:AH501">
    <sortCondition ref="C2:C501"/>
    <sortCondition ref="B2:B501"/>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08"/>
  <sheetViews>
    <sheetView workbookViewId="0">
      <pane xSplit="3" ySplit="1" topLeftCell="AE473" activePane="bottomRight" state="frozen"/>
      <selection pane="topRight" activeCell="D1" sqref="D1"/>
      <selection pane="bottomLeft" activeCell="A2" sqref="A2"/>
      <selection pane="bottomRight" activeCell="AP506" sqref="AP506"/>
    </sheetView>
  </sheetViews>
  <sheetFormatPr defaultRowHeight="15" x14ac:dyDescent="0.25"/>
  <cols>
    <col min="1" max="1" width="11.42578125" customWidth="1"/>
    <col min="2" max="2" width="21" customWidth="1"/>
    <col min="3" max="3" width="14.140625" customWidth="1"/>
    <col min="4" max="52" width="11.7109375" customWidth="1"/>
  </cols>
  <sheetData>
    <row r="1" spans="1:47" ht="58.9" customHeight="1" x14ac:dyDescent="0.25">
      <c r="A1" s="130" t="s">
        <v>90</v>
      </c>
      <c r="B1" s="131" t="s">
        <v>91</v>
      </c>
      <c r="C1" s="131" t="s">
        <v>92</v>
      </c>
      <c r="D1" s="132" t="s">
        <v>1735</v>
      </c>
      <c r="E1" s="132"/>
      <c r="F1" s="22" t="s">
        <v>1591</v>
      </c>
      <c r="G1" s="132" t="s">
        <v>1736</v>
      </c>
      <c r="H1" s="133" t="s">
        <v>1737</v>
      </c>
      <c r="I1" s="133" t="s">
        <v>1594</v>
      </c>
      <c r="J1" s="133" t="s">
        <v>1595</v>
      </c>
      <c r="K1" s="132" t="s">
        <v>1738</v>
      </c>
      <c r="L1" s="132" t="s">
        <v>1739</v>
      </c>
      <c r="M1" s="132"/>
      <c r="N1" s="22" t="s">
        <v>1598</v>
      </c>
      <c r="O1" s="132" t="s">
        <v>1740</v>
      </c>
      <c r="P1" s="132"/>
      <c r="Q1" s="22" t="s">
        <v>1600</v>
      </c>
      <c r="R1" s="133" t="s">
        <v>1601</v>
      </c>
      <c r="S1" s="133" t="s">
        <v>1602</v>
      </c>
      <c r="T1" s="133" t="s">
        <v>1603</v>
      </c>
      <c r="U1" s="133" t="s">
        <v>1604</v>
      </c>
      <c r="V1" s="132" t="s">
        <v>1741</v>
      </c>
      <c r="W1" s="24" t="s">
        <v>1606</v>
      </c>
      <c r="X1" s="24"/>
      <c r="Y1" s="24" t="s">
        <v>1607</v>
      </c>
      <c r="Z1" s="133" t="s">
        <v>1608</v>
      </c>
      <c r="AA1" s="132" t="s">
        <v>1742</v>
      </c>
      <c r="AB1" s="22" t="s">
        <v>1610</v>
      </c>
      <c r="AC1" s="22"/>
      <c r="AD1" s="22" t="s">
        <v>1611</v>
      </c>
      <c r="AE1" s="133" t="s">
        <v>1612</v>
      </c>
      <c r="AF1" s="132" t="s">
        <v>718</v>
      </c>
      <c r="AG1" s="132" t="s">
        <v>1722</v>
      </c>
      <c r="AH1" s="132" t="s">
        <v>1702</v>
      </c>
      <c r="AI1" s="133" t="s">
        <v>1680</v>
      </c>
      <c r="AJ1" s="133"/>
      <c r="AK1" s="133" t="s">
        <v>1681</v>
      </c>
      <c r="AL1" s="133" t="s">
        <v>1618</v>
      </c>
      <c r="AM1" s="133" t="s">
        <v>1619</v>
      </c>
      <c r="AN1" s="133" t="s">
        <v>1620</v>
      </c>
      <c r="AO1" s="23"/>
      <c r="AP1" s="23" t="s">
        <v>1621</v>
      </c>
      <c r="AQ1" s="132" t="s">
        <v>1622</v>
      </c>
      <c r="AR1" s="134" t="s">
        <v>717</v>
      </c>
      <c r="AS1" s="23"/>
      <c r="AT1" s="23" t="s">
        <v>1743</v>
      </c>
      <c r="AU1" s="134" t="s">
        <v>5</v>
      </c>
    </row>
    <row r="2" spans="1:47" x14ac:dyDescent="0.25">
      <c r="A2" s="135">
        <v>112011103</v>
      </c>
      <c r="B2" s="136" t="s">
        <v>144</v>
      </c>
      <c r="C2" s="136" t="s">
        <v>145</v>
      </c>
      <c r="D2" s="137">
        <v>74158</v>
      </c>
      <c r="E2" s="29">
        <f>ROUND(_xlfn.PERCENTRANK.EXC(D$2:D$501,D2)*100,0)</f>
        <v>82</v>
      </c>
      <c r="F2" s="38" t="str">
        <f t="array" ref="F2">E2&amp;CHOOSE(AND(E2&lt;&gt;{11,12,13})*MIN(4,MOD(E2,10))+1,"th","st","nd","rd","th")</f>
        <v>82nd</v>
      </c>
      <c r="G2" s="138">
        <v>4927</v>
      </c>
      <c r="H2" s="139">
        <v>0.80159999999999998</v>
      </c>
      <c r="I2" s="140">
        <v>0.67500000000000004</v>
      </c>
      <c r="J2" s="141">
        <v>203</v>
      </c>
      <c r="K2" s="142">
        <v>0</v>
      </c>
      <c r="L2" s="143">
        <v>0.12180000000000001</v>
      </c>
      <c r="M2" s="29">
        <f>ROUND(_xlfn.PERCENTRANK.EXC(L$2:L$501,L2)*100,0)</f>
        <v>42</v>
      </c>
      <c r="N2" s="38" t="str">
        <f t="array" ref="N2">M2&amp;CHOOSE(AND(M2&lt;&gt;{11,12,13})*MIN(4,MOD(M2,10))+1,"th","st","nd","rd","th")</f>
        <v>42nd</v>
      </c>
      <c r="O2" s="143">
        <v>8.2000000000000003E-2</v>
      </c>
      <c r="P2" s="29">
        <f>ROUND(_xlfn.PERCENTRANK.EXC(O$2:O$501,O2)*100,0)</f>
        <v>12</v>
      </c>
      <c r="Q2" s="38" t="str">
        <f t="array" ref="Q2">P2&amp;CHOOSE(AND(P2&lt;&gt;{11,12,13})*MIN(4,MOD(P2,10))+1,"th","st","nd","rd","th")</f>
        <v>12th</v>
      </c>
      <c r="R2" s="144">
        <v>148.39400000000001</v>
      </c>
      <c r="S2" s="144">
        <v>49.951999999999998</v>
      </c>
      <c r="T2" s="144">
        <v>0</v>
      </c>
      <c r="U2" s="144">
        <v>198.346</v>
      </c>
      <c r="V2" s="145">
        <v>81.025000000000006</v>
      </c>
      <c r="W2" s="220">
        <f>V2/AF2</f>
        <v>3.9902647881109074E-2</v>
      </c>
      <c r="X2" s="29">
        <f>ROUNDUP(_xlfn.PERCENTRANK.EXC(W$2:W$501,W2)*100,0)</f>
        <v>72</v>
      </c>
      <c r="Y2" s="38" t="str">
        <f t="array" ref="Y2">X2&amp;CHOOSE(AND(X2&lt;&gt;{11,12,13})*MIN(4,MOD(X2,10))+1,"th","st","nd","rd","th")</f>
        <v>72nd</v>
      </c>
      <c r="Z2" s="146">
        <v>16.204999999999998</v>
      </c>
      <c r="AA2" s="147">
        <v>79</v>
      </c>
      <c r="AB2" s="221">
        <f>AA2/AF2</f>
        <v>3.8905389479884186E-2</v>
      </c>
      <c r="AC2" s="29">
        <f>ROUNDUP(_xlfn.PERCENTRANK.EXC(AB$2:AB$501,AB2)*100,0)</f>
        <v>88</v>
      </c>
      <c r="AD2" s="38" t="str">
        <f t="array" ref="AD2">AC2&amp;CHOOSE(AND(AC2&lt;&gt;{11,12,13})*MIN(4,MOD(AC2,10))+1,"th","st","nd","rd","th")</f>
        <v>88th</v>
      </c>
      <c r="AE2" s="146">
        <v>47.4</v>
      </c>
      <c r="AF2" s="148">
        <v>2030.567</v>
      </c>
      <c r="AG2" s="148">
        <v>2060.404</v>
      </c>
      <c r="AH2" s="148">
        <v>2056.2959999999998</v>
      </c>
      <c r="AI2" s="149">
        <v>2049.0889999999999</v>
      </c>
      <c r="AJ2" s="29">
        <f>ROUND(_xlfn.PERCENTRANK.EXC($AI$2:$AI$501,AI2)*100,0)</f>
        <v>49</v>
      </c>
      <c r="AK2" s="38" t="str">
        <f t="array" ref="AK2">AJ2&amp;CHOOSE(AND(AJ2&lt;&gt;{11,12,13})*MIN(4,MOD(AJ2,10))+1,"th","st","nd","rd","th")</f>
        <v>49th</v>
      </c>
      <c r="AL2" s="149">
        <v>261.95100000000002</v>
      </c>
      <c r="AM2" s="149">
        <v>261.95100000000002</v>
      </c>
      <c r="AN2" s="149">
        <v>2311.04</v>
      </c>
      <c r="AO2" s="29">
        <f>ROUND(_xlfn.PERCENTRANK.EXC(AN$2:AN$501,AN2)*100,0)</f>
        <v>47</v>
      </c>
      <c r="AP2" s="38" t="str">
        <f t="array" ref="AP2">AO2&amp;CHOOSE(AND(AO2&lt;&gt;{11,12,13})*MIN(4,MOD(AO2,10))+1,"th","st","nd","rd","th")</f>
        <v>47th</v>
      </c>
      <c r="AQ2" s="150">
        <v>1.01</v>
      </c>
      <c r="AR2" s="145">
        <v>1871.0550000000001</v>
      </c>
      <c r="AS2" s="29">
        <f>ROUND(_xlfn.PERCENTRANK.EXC(AR$2:AR$501,AR2)*100,0)</f>
        <v>34</v>
      </c>
      <c r="AT2" s="38" t="str">
        <f t="array" ref="AT2">AS2&amp;CHOOSE(AND(AS2&lt;&gt;{11,12,13})*MIN(4,MOD(AS2,10))+1,"th","st","nd","rd","th")</f>
        <v>34th</v>
      </c>
      <c r="AU2" s="151">
        <v>6.2888174966444432E-4</v>
      </c>
    </row>
    <row r="3" spans="1:47" x14ac:dyDescent="0.25">
      <c r="A3" s="135">
        <v>112011603</v>
      </c>
      <c r="B3" s="136" t="s">
        <v>230</v>
      </c>
      <c r="C3" s="136" t="s">
        <v>145</v>
      </c>
      <c r="D3" s="137">
        <v>56737</v>
      </c>
      <c r="E3" s="29">
        <f t="shared" ref="E3:E66" si="0">ROUND(_xlfn.PERCENTRANK.EXC(D$2:D$501,D3)*100,0)</f>
        <v>51</v>
      </c>
      <c r="F3" s="38" t="str">
        <f t="array" ref="F3">E3&amp;CHOOSE(AND(E3&lt;&gt;{11,12,13})*MIN(4,MOD(E3,10))+1,"th","st","nd","rd","th")</f>
        <v>51st</v>
      </c>
      <c r="G3" s="138">
        <v>10847</v>
      </c>
      <c r="H3" s="139">
        <v>1.0477000000000001</v>
      </c>
      <c r="I3" s="140">
        <v>0.36380000000000001</v>
      </c>
      <c r="J3" s="141">
        <v>297</v>
      </c>
      <c r="K3" s="142">
        <v>0</v>
      </c>
      <c r="L3" s="143">
        <v>0.11219999999999999</v>
      </c>
      <c r="M3" s="29">
        <f t="shared" ref="M3:M66" si="1">ROUND(_xlfn.PERCENTRANK.EXC(L$2:L$501,L3)*100,0)</f>
        <v>38</v>
      </c>
      <c r="N3" s="38" t="str">
        <f t="array" ref="N3">M3&amp;CHOOSE(AND(M3&lt;&gt;{11,12,13})*MIN(4,MOD(M3,10))+1,"th","st","nd","rd","th")</f>
        <v>38th</v>
      </c>
      <c r="O3" s="143">
        <v>0.18160000000000001</v>
      </c>
      <c r="P3" s="29">
        <f t="shared" ref="P3:P66" si="2">ROUND(_xlfn.PERCENTRANK.EXC(O$2:O$501,O3)*100,0)</f>
        <v>58</v>
      </c>
      <c r="Q3" s="38" t="str">
        <f t="array" ref="Q3">P3&amp;CHOOSE(AND(P3&lt;&gt;{11,12,13})*MIN(4,MOD(P3,10))+1,"th","st","nd","rd","th")</f>
        <v>58th</v>
      </c>
      <c r="R3" s="144">
        <v>272.89499999999998</v>
      </c>
      <c r="S3" s="144">
        <v>220.845</v>
      </c>
      <c r="T3" s="144">
        <v>0</v>
      </c>
      <c r="U3" s="144">
        <v>493.74</v>
      </c>
      <c r="V3" s="145">
        <v>165.89099999999996</v>
      </c>
      <c r="W3" s="220">
        <f t="shared" ref="W3:W66" si="3">V3/AF3</f>
        <v>4.0923394354189353E-2</v>
      </c>
      <c r="X3" s="29">
        <f t="shared" ref="X3:X66" si="4">ROUNDUP(_xlfn.PERCENTRANK.EXC(W$2:W$501,W3)*100,0)</f>
        <v>73</v>
      </c>
      <c r="Y3" s="38" t="str">
        <f t="array" ref="Y3">X3&amp;CHOOSE(AND(X3&lt;&gt;{11,12,13})*MIN(4,MOD(X3,10))+1,"th","st","nd","rd","th")</f>
        <v>73rd</v>
      </c>
      <c r="Z3" s="146">
        <v>33.177999999999997</v>
      </c>
      <c r="AA3" s="147">
        <v>85</v>
      </c>
      <c r="AB3" s="221">
        <f t="shared" ref="AB3:AB66" si="5">AA3/AF3</f>
        <v>2.0968518606229971E-2</v>
      </c>
      <c r="AC3" s="29">
        <f t="shared" ref="AC3:AC66" si="6">ROUNDUP(_xlfn.PERCENTRANK.EXC(AB$2:AB$501,AB3)*100,0)</f>
        <v>76</v>
      </c>
      <c r="AD3" s="38" t="str">
        <f t="array" ref="AD3">AC3&amp;CHOOSE(AND(AC3&lt;&gt;{11,12,13})*MIN(4,MOD(AC3,10))+1,"th","st","nd","rd","th")</f>
        <v>76th</v>
      </c>
      <c r="AE3" s="146">
        <v>51</v>
      </c>
      <c r="AF3" s="148">
        <v>4053.6959999999999</v>
      </c>
      <c r="AG3" s="148">
        <v>3996.4929999999999</v>
      </c>
      <c r="AH3" s="148">
        <v>3973.0830000000001</v>
      </c>
      <c r="AI3" s="149">
        <v>4007.7570000000001</v>
      </c>
      <c r="AJ3" s="29">
        <f t="shared" ref="AJ3:AJ66" si="7">ROUND(_xlfn.PERCENTRANK.EXC($AI$2:$AI$501,AI3)*100,0)</f>
        <v>78</v>
      </c>
      <c r="AK3" s="38" t="str">
        <f t="array" ref="AK3">AJ3&amp;CHOOSE(AND(AJ3&lt;&gt;{11,12,13})*MIN(4,MOD(AJ3,10))+1,"th","st","nd","rd","th")</f>
        <v>78th</v>
      </c>
      <c r="AL3" s="149">
        <v>577.91800000000001</v>
      </c>
      <c r="AM3" s="149">
        <v>577.91800000000001</v>
      </c>
      <c r="AN3" s="149">
        <v>4585.6750000000002</v>
      </c>
      <c r="AO3" s="29">
        <f t="shared" ref="AO3:AO66" si="8">ROUND(_xlfn.PERCENTRANK.EXC(AN$2:AN$501,AN3)*100,0)</f>
        <v>78</v>
      </c>
      <c r="AP3" s="38" t="str">
        <f t="array" ref="AP3">AO3&amp;CHOOSE(AND(AO3&lt;&gt;{11,12,13})*MIN(4,MOD(AO3,10))+1,"th","st","nd","rd","th")</f>
        <v>78th</v>
      </c>
      <c r="AQ3" s="150">
        <v>1.26</v>
      </c>
      <c r="AR3" s="145">
        <v>6053.5590000000002</v>
      </c>
      <c r="AS3" s="29">
        <f t="shared" ref="AS3:AS66" si="9">ROUND(_xlfn.PERCENTRANK.EXC(AR$2:AR$501,AR3)*100,0)</f>
        <v>86</v>
      </c>
      <c r="AT3" s="38" t="str">
        <f t="array" ref="AT3">AS3&amp;CHOOSE(AND(AS3&lt;&gt;{11,12,13})*MIN(4,MOD(AS3,10))+1,"th","st","nd","rd","th")</f>
        <v>86th</v>
      </c>
      <c r="AU3" s="151">
        <v>2.0346664184735051E-3</v>
      </c>
    </row>
    <row r="4" spans="1:47" x14ac:dyDescent="0.25">
      <c r="A4" s="135">
        <v>112013054</v>
      </c>
      <c r="B4" s="136" t="s">
        <v>284</v>
      </c>
      <c r="C4" s="136" t="s">
        <v>145</v>
      </c>
      <c r="D4" s="137">
        <v>73840</v>
      </c>
      <c r="E4" s="29">
        <f t="shared" si="0"/>
        <v>81</v>
      </c>
      <c r="F4" s="38" t="str">
        <f t="array" ref="F4">E4&amp;CHOOSE(AND(E4&lt;&gt;{11,12,13})*MIN(4,MOD(E4,10))+1,"th","st","nd","rd","th")</f>
        <v>81st</v>
      </c>
      <c r="G4" s="138">
        <v>3083</v>
      </c>
      <c r="H4" s="139">
        <v>0.80510000000000004</v>
      </c>
      <c r="I4" s="140">
        <v>0.81930000000000003</v>
      </c>
      <c r="J4" s="141">
        <v>101</v>
      </c>
      <c r="K4" s="142">
        <v>55.966999999999999</v>
      </c>
      <c r="L4" s="143">
        <v>5.57E-2</v>
      </c>
      <c r="M4" s="29">
        <f t="shared" si="1"/>
        <v>14</v>
      </c>
      <c r="N4" s="38" t="str">
        <f t="array" ref="N4">M4&amp;CHOOSE(AND(M4&lt;&gt;{11,12,13})*MIN(4,MOD(M4,10))+1,"th","st","nd","rd","th")</f>
        <v>14th</v>
      </c>
      <c r="O4" s="143">
        <v>0.13689999999999999</v>
      </c>
      <c r="P4" s="29">
        <f t="shared" si="2"/>
        <v>34</v>
      </c>
      <c r="Q4" s="38" t="str">
        <f t="array" ref="Q4">P4&amp;CHOOSE(AND(P4&lt;&gt;{11,12,13})*MIN(4,MOD(P4,10))+1,"th","st","nd","rd","th")</f>
        <v>34th</v>
      </c>
      <c r="R4" s="144">
        <v>33.779000000000003</v>
      </c>
      <c r="S4" s="144">
        <v>41.512</v>
      </c>
      <c r="T4" s="144">
        <v>0</v>
      </c>
      <c r="U4" s="144">
        <v>75.290999999999997</v>
      </c>
      <c r="V4" s="145">
        <v>46.559000000000005</v>
      </c>
      <c r="W4" s="220">
        <f t="shared" si="3"/>
        <v>4.6063813999505321E-2</v>
      </c>
      <c r="X4" s="29">
        <f t="shared" si="4"/>
        <v>79</v>
      </c>
      <c r="Y4" s="38" t="str">
        <f t="array" ref="Y4">X4&amp;CHOOSE(AND(X4&lt;&gt;{11,12,13})*MIN(4,MOD(X4,10))+1,"th","st","nd","rd","th")</f>
        <v>79th</v>
      </c>
      <c r="Z4" s="146">
        <v>9.3119999999999994</v>
      </c>
      <c r="AA4" s="147">
        <v>7</v>
      </c>
      <c r="AB4" s="221">
        <f t="shared" si="5"/>
        <v>6.9255503339104626E-3</v>
      </c>
      <c r="AC4" s="29">
        <f t="shared" si="6"/>
        <v>52</v>
      </c>
      <c r="AD4" s="38" t="str">
        <f t="array" ref="AD4">AC4&amp;CHOOSE(AND(AC4&lt;&gt;{11,12,13})*MIN(4,MOD(AC4,10))+1,"th","st","nd","rd","th")</f>
        <v>52nd</v>
      </c>
      <c r="AE4" s="146">
        <v>4.2</v>
      </c>
      <c r="AF4" s="148">
        <v>1010.75</v>
      </c>
      <c r="AG4" s="148">
        <v>1044.01</v>
      </c>
      <c r="AH4" s="148">
        <v>1058.0360000000001</v>
      </c>
      <c r="AI4" s="149">
        <v>1037.5989999999999</v>
      </c>
      <c r="AJ4" s="29">
        <f t="shared" si="7"/>
        <v>18</v>
      </c>
      <c r="AK4" s="38" t="str">
        <f t="array" ref="AK4">AJ4&amp;CHOOSE(AND(AJ4&lt;&gt;{11,12,13})*MIN(4,MOD(AJ4,10))+1,"th","st","nd","rd","th")</f>
        <v>18th</v>
      </c>
      <c r="AL4" s="149">
        <v>88.802999999999997</v>
      </c>
      <c r="AM4" s="149">
        <v>144.77000000000001</v>
      </c>
      <c r="AN4" s="149">
        <v>1182.3689999999999</v>
      </c>
      <c r="AO4" s="29">
        <f t="shared" si="8"/>
        <v>15</v>
      </c>
      <c r="AP4" s="38" t="str">
        <f t="array" ref="AP4">AO4&amp;CHOOSE(AND(AO4&lt;&gt;{11,12,13})*MIN(4,MOD(AO4,10))+1,"th","st","nd","rd","th")</f>
        <v>15th</v>
      </c>
      <c r="AQ4" s="150">
        <v>0.91</v>
      </c>
      <c r="AR4" s="145">
        <v>866.25199999999995</v>
      </c>
      <c r="AS4" s="29">
        <f t="shared" si="9"/>
        <v>4</v>
      </c>
      <c r="AT4" s="38" t="str">
        <f t="array" ref="AT4">AS4&amp;CHOOSE(AND(AS4&lt;&gt;{11,12,13})*MIN(4,MOD(AS4,10))+1,"th","st","nd","rd","th")</f>
        <v>4th</v>
      </c>
      <c r="AU4" s="151">
        <v>2.9115663270738924E-4</v>
      </c>
    </row>
    <row r="5" spans="1:47" x14ac:dyDescent="0.25">
      <c r="A5" s="135">
        <v>112013753</v>
      </c>
      <c r="B5" s="136" t="s">
        <v>307</v>
      </c>
      <c r="C5" s="136" t="s">
        <v>145</v>
      </c>
      <c r="D5" s="137">
        <v>62268</v>
      </c>
      <c r="E5" s="29">
        <f t="shared" si="0"/>
        <v>62</v>
      </c>
      <c r="F5" s="38" t="str">
        <f t="array" ref="F5">E5&amp;CHOOSE(AND(E5&lt;&gt;{11,12,13})*MIN(4,MOD(E5,10))+1,"th","st","nd","rd","th")</f>
        <v>62nd</v>
      </c>
      <c r="G5" s="138">
        <v>10475</v>
      </c>
      <c r="H5" s="139">
        <v>0.95469999999999999</v>
      </c>
      <c r="I5" s="140">
        <v>0.62580000000000002</v>
      </c>
      <c r="J5" s="141">
        <v>217</v>
      </c>
      <c r="K5" s="142">
        <v>0</v>
      </c>
      <c r="L5" s="143">
        <v>0.2056</v>
      </c>
      <c r="M5" s="29">
        <f t="shared" si="1"/>
        <v>77</v>
      </c>
      <c r="N5" s="38" t="str">
        <f t="array" ref="N5">M5&amp;CHOOSE(AND(M5&lt;&gt;{11,12,13})*MIN(4,MOD(M5,10))+1,"th","st","nd","rd","th")</f>
        <v>77th</v>
      </c>
      <c r="O5" s="143">
        <v>0.16159999999999999</v>
      </c>
      <c r="P5" s="29">
        <f t="shared" si="2"/>
        <v>48</v>
      </c>
      <c r="Q5" s="38" t="str">
        <f t="array" ref="Q5">P5&amp;CHOOSE(AND(P5&lt;&gt;{11,12,13})*MIN(4,MOD(P5,10))+1,"th","st","nd","rd","th")</f>
        <v>48th</v>
      </c>
      <c r="R5" s="144">
        <v>393.649</v>
      </c>
      <c r="S5" s="144">
        <v>154.703</v>
      </c>
      <c r="T5" s="144">
        <v>0</v>
      </c>
      <c r="U5" s="144">
        <v>548.35199999999998</v>
      </c>
      <c r="V5" s="145">
        <v>247.93299999999999</v>
      </c>
      <c r="W5" s="220">
        <f t="shared" si="3"/>
        <v>7.7696101704104056E-2</v>
      </c>
      <c r="X5" s="29">
        <f t="shared" si="4"/>
        <v>94</v>
      </c>
      <c r="Y5" s="38" t="str">
        <f t="array" ref="Y5">X5&amp;CHOOSE(AND(X5&lt;&gt;{11,12,13})*MIN(4,MOD(X5,10))+1,"th","st","nd","rd","th")</f>
        <v>94th</v>
      </c>
      <c r="Z5" s="146">
        <v>49.587000000000003</v>
      </c>
      <c r="AA5" s="147">
        <v>142</v>
      </c>
      <c r="AB5" s="221">
        <f t="shared" si="5"/>
        <v>4.4499306030188701E-2</v>
      </c>
      <c r="AC5" s="29">
        <f t="shared" si="6"/>
        <v>90</v>
      </c>
      <c r="AD5" s="38" t="str">
        <f t="array" ref="AD5">AC5&amp;CHOOSE(AND(AC5&lt;&gt;{11,12,13})*MIN(4,MOD(AC5,10))+1,"th","st","nd","rd","th")</f>
        <v>90th</v>
      </c>
      <c r="AE5" s="146">
        <v>85.2</v>
      </c>
      <c r="AF5" s="148">
        <v>3191.0610000000001</v>
      </c>
      <c r="AG5" s="148">
        <v>3127.8719999999998</v>
      </c>
      <c r="AH5" s="148">
        <v>3190.8919999999998</v>
      </c>
      <c r="AI5" s="149">
        <v>3169.942</v>
      </c>
      <c r="AJ5" s="29">
        <f t="shared" si="7"/>
        <v>67</v>
      </c>
      <c r="AK5" s="38" t="str">
        <f t="array" ref="AK5">AJ5&amp;CHOOSE(AND(AJ5&lt;&gt;{11,12,13})*MIN(4,MOD(AJ5,10))+1,"th","st","nd","rd","th")</f>
        <v>67th</v>
      </c>
      <c r="AL5" s="149">
        <v>683.13900000000001</v>
      </c>
      <c r="AM5" s="149">
        <v>683.13900000000001</v>
      </c>
      <c r="AN5" s="149">
        <v>3853.0810000000001</v>
      </c>
      <c r="AO5" s="29">
        <f t="shared" si="8"/>
        <v>71</v>
      </c>
      <c r="AP5" s="38" t="str">
        <f t="array" ref="AP5">AO5&amp;CHOOSE(AND(AO5&lt;&gt;{11,12,13})*MIN(4,MOD(AO5,10))+1,"th","st","nd","rd","th")</f>
        <v>71st</v>
      </c>
      <c r="AQ5" s="150">
        <v>1.21</v>
      </c>
      <c r="AR5" s="145">
        <v>4451.0290000000005</v>
      </c>
      <c r="AS5" s="29">
        <f t="shared" si="9"/>
        <v>74</v>
      </c>
      <c r="AT5" s="38" t="str">
        <f t="array" ref="AT5">AS5&amp;CHOOSE(AND(AS5&lt;&gt;{11,12,13})*MIN(4,MOD(AS5,10))+1,"th","st","nd","rd","th")</f>
        <v>74th</v>
      </c>
      <c r="AU5" s="151">
        <v>1.4960388151749584E-3</v>
      </c>
    </row>
    <row r="6" spans="1:47" x14ac:dyDescent="0.25">
      <c r="A6" s="135">
        <v>112015203</v>
      </c>
      <c r="B6" s="136" t="s">
        <v>382</v>
      </c>
      <c r="C6" s="136" t="s">
        <v>145</v>
      </c>
      <c r="D6" s="137">
        <v>68757</v>
      </c>
      <c r="E6" s="29">
        <f t="shared" si="0"/>
        <v>75</v>
      </c>
      <c r="F6" s="38" t="str">
        <f t="array" ref="F6">E6&amp;CHOOSE(AND(E6&lt;&gt;{11,12,13})*MIN(4,MOD(E6,10))+1,"th","st","nd","rd","th")</f>
        <v>75th</v>
      </c>
      <c r="G6" s="138">
        <v>5813</v>
      </c>
      <c r="H6" s="139">
        <v>0.86460000000000004</v>
      </c>
      <c r="I6" s="140">
        <v>0.59319999999999995</v>
      </c>
      <c r="J6" s="141">
        <v>233</v>
      </c>
      <c r="K6" s="142">
        <v>0</v>
      </c>
      <c r="L6" s="143">
        <v>2.7400000000000001E-2</v>
      </c>
      <c r="M6" s="29">
        <f t="shared" si="1"/>
        <v>3</v>
      </c>
      <c r="N6" s="38" t="str">
        <f t="array" ref="N6">M6&amp;CHOOSE(AND(M6&lt;&gt;{11,12,13})*MIN(4,MOD(M6,10))+1,"th","st","nd","rd","th")</f>
        <v>3rd</v>
      </c>
      <c r="O6" s="143">
        <v>0.1298</v>
      </c>
      <c r="P6" s="29">
        <f t="shared" si="2"/>
        <v>31</v>
      </c>
      <c r="Q6" s="38" t="str">
        <f t="array" ref="Q6">P6&amp;CHOOSE(AND(P6&lt;&gt;{11,12,13})*MIN(4,MOD(P6,10))+1,"th","st","nd","rd","th")</f>
        <v>31st</v>
      </c>
      <c r="R6" s="144">
        <v>34.051000000000002</v>
      </c>
      <c r="S6" s="144">
        <v>80.655000000000001</v>
      </c>
      <c r="T6" s="144">
        <v>0</v>
      </c>
      <c r="U6" s="144">
        <v>114.706</v>
      </c>
      <c r="V6" s="145">
        <v>99.188000000000002</v>
      </c>
      <c r="W6" s="220">
        <f t="shared" si="3"/>
        <v>4.7887967223673035E-2</v>
      </c>
      <c r="X6" s="29">
        <f t="shared" si="4"/>
        <v>82</v>
      </c>
      <c r="Y6" s="38" t="str">
        <f t="array" ref="Y6">X6&amp;CHOOSE(AND(X6&lt;&gt;{11,12,13})*MIN(4,MOD(X6,10))+1,"th","st","nd","rd","th")</f>
        <v>82nd</v>
      </c>
      <c r="Z6" s="146">
        <v>19.838000000000001</v>
      </c>
      <c r="AA6" s="147">
        <v>6</v>
      </c>
      <c r="AB6" s="221">
        <f t="shared" si="5"/>
        <v>2.8968000498249607E-3</v>
      </c>
      <c r="AC6" s="29">
        <f t="shared" si="6"/>
        <v>33</v>
      </c>
      <c r="AD6" s="38" t="str">
        <f t="array" ref="AD6">AC6&amp;CHOOSE(AND(AC6&lt;&gt;{11,12,13})*MIN(4,MOD(AC6,10))+1,"th","st","nd","rd","th")</f>
        <v>33rd</v>
      </c>
      <c r="AE6" s="146">
        <v>3.6</v>
      </c>
      <c r="AF6" s="148">
        <v>2071.2510000000002</v>
      </c>
      <c r="AG6" s="148">
        <v>2073.2020000000002</v>
      </c>
      <c r="AH6" s="148">
        <v>2081.7269999999999</v>
      </c>
      <c r="AI6" s="149">
        <v>2075.393</v>
      </c>
      <c r="AJ6" s="29">
        <f t="shared" si="7"/>
        <v>50</v>
      </c>
      <c r="AK6" s="38" t="str">
        <f t="array" ref="AK6">AJ6&amp;CHOOSE(AND(AJ6&lt;&gt;{11,12,13})*MIN(4,MOD(AJ6,10))+1,"th","st","nd","rd","th")</f>
        <v>50th</v>
      </c>
      <c r="AL6" s="149">
        <v>138.14400000000001</v>
      </c>
      <c r="AM6" s="149">
        <v>138.14400000000001</v>
      </c>
      <c r="AN6" s="149">
        <v>2213.5369999999998</v>
      </c>
      <c r="AO6" s="29">
        <f t="shared" si="8"/>
        <v>44</v>
      </c>
      <c r="AP6" s="38" t="str">
        <f t="array" ref="AP6">AO6&amp;CHOOSE(AND(AO6&lt;&gt;{11,12,13})*MIN(4,MOD(AO6,10))+1,"th","st","nd","rd","th")</f>
        <v>44th</v>
      </c>
      <c r="AQ6" s="150">
        <v>0.99</v>
      </c>
      <c r="AR6" s="145">
        <v>1894.6859999999999</v>
      </c>
      <c r="AS6" s="29">
        <f t="shared" si="9"/>
        <v>35</v>
      </c>
      <c r="AT6" s="38" t="str">
        <f t="array" ref="AT6">AS6&amp;CHOOSE(AND(AS6&lt;&gt;{11,12,13})*MIN(4,MOD(AS6,10))+1,"th","st","nd","rd","th")</f>
        <v>35th</v>
      </c>
      <c r="AU6" s="151">
        <v>6.3682438343326477E-4</v>
      </c>
    </row>
    <row r="7" spans="1:47" x14ac:dyDescent="0.25">
      <c r="A7" s="135">
        <v>112018523</v>
      </c>
      <c r="B7" s="136" t="s">
        <v>603</v>
      </c>
      <c r="C7" s="136" t="s">
        <v>145</v>
      </c>
      <c r="D7" s="137">
        <v>65377</v>
      </c>
      <c r="E7" s="29">
        <f t="shared" si="0"/>
        <v>70</v>
      </c>
      <c r="F7" s="38" t="str">
        <f t="array" ref="F7">E7&amp;CHOOSE(AND(E7&lt;&gt;{11,12,13})*MIN(4,MOD(E7,10))+1,"th","st","nd","rd","th")</f>
        <v>70th</v>
      </c>
      <c r="G7" s="138">
        <v>4076</v>
      </c>
      <c r="H7" s="139">
        <v>0.9093</v>
      </c>
      <c r="I7" s="140">
        <v>0.73260000000000003</v>
      </c>
      <c r="J7" s="141">
        <v>170</v>
      </c>
      <c r="K7" s="142">
        <v>0</v>
      </c>
      <c r="L7" s="143">
        <v>0.15090000000000001</v>
      </c>
      <c r="M7" s="29">
        <f t="shared" si="1"/>
        <v>55</v>
      </c>
      <c r="N7" s="38" t="str">
        <f t="array" ref="N7">M7&amp;CHOOSE(AND(M7&lt;&gt;{11,12,13})*MIN(4,MOD(M7,10))+1,"th","st","nd","rd","th")</f>
        <v>55th</v>
      </c>
      <c r="O7" s="143">
        <v>0.1588</v>
      </c>
      <c r="P7" s="29">
        <f t="shared" si="2"/>
        <v>46</v>
      </c>
      <c r="Q7" s="38" t="str">
        <f t="array" ref="Q7">P7&amp;CHOOSE(AND(P7&lt;&gt;{11,12,13})*MIN(4,MOD(P7,10))+1,"th","st","nd","rd","th")</f>
        <v>46th</v>
      </c>
      <c r="R7" s="144">
        <v>160.44999999999999</v>
      </c>
      <c r="S7" s="144">
        <v>84.424999999999997</v>
      </c>
      <c r="T7" s="144">
        <v>0</v>
      </c>
      <c r="U7" s="144">
        <v>244.875</v>
      </c>
      <c r="V7" s="145">
        <v>119.173</v>
      </c>
      <c r="W7" s="220">
        <f t="shared" si="3"/>
        <v>6.7247807320724523E-2</v>
      </c>
      <c r="X7" s="29">
        <f t="shared" si="4"/>
        <v>92</v>
      </c>
      <c r="Y7" s="38" t="str">
        <f t="array" ref="Y7">X7&amp;CHOOSE(AND(X7&lt;&gt;{11,12,13})*MIN(4,MOD(X7,10))+1,"th","st","nd","rd","th")</f>
        <v>92nd</v>
      </c>
      <c r="Z7" s="146">
        <v>23.835000000000001</v>
      </c>
      <c r="AA7" s="147">
        <v>195</v>
      </c>
      <c r="AB7" s="221">
        <f t="shared" si="5"/>
        <v>0.11003601845670817</v>
      </c>
      <c r="AC7" s="29">
        <f t="shared" si="6"/>
        <v>98</v>
      </c>
      <c r="AD7" s="38" t="str">
        <f t="array" ref="AD7">AC7&amp;CHOOSE(AND(AC7&lt;&gt;{11,12,13})*MIN(4,MOD(AC7,10))+1,"th","st","nd","rd","th")</f>
        <v>98th</v>
      </c>
      <c r="AE7" s="146">
        <v>117</v>
      </c>
      <c r="AF7" s="148">
        <v>1772.1469999999999</v>
      </c>
      <c r="AG7" s="148">
        <v>1772.509</v>
      </c>
      <c r="AH7" s="148">
        <v>1752.221</v>
      </c>
      <c r="AI7" s="149">
        <v>1765.626</v>
      </c>
      <c r="AJ7" s="29">
        <f t="shared" si="7"/>
        <v>41</v>
      </c>
      <c r="AK7" s="38" t="str">
        <f t="array" ref="AK7">AJ7&amp;CHOOSE(AND(AJ7&lt;&gt;{11,12,13})*MIN(4,MOD(AJ7,10))+1,"th","st","nd","rd","th")</f>
        <v>41st</v>
      </c>
      <c r="AL7" s="149">
        <v>385.71</v>
      </c>
      <c r="AM7" s="149">
        <v>385.71</v>
      </c>
      <c r="AN7" s="149">
        <v>2151.3359999999998</v>
      </c>
      <c r="AO7" s="29">
        <f t="shared" si="8"/>
        <v>43</v>
      </c>
      <c r="AP7" s="38" t="str">
        <f t="array" ref="AP7">AO7&amp;CHOOSE(AND(AO7&lt;&gt;{11,12,13})*MIN(4,MOD(AO7,10))+1,"th","st","nd","rd","th")</f>
        <v>43rd</v>
      </c>
      <c r="AQ7" s="150">
        <v>1.44</v>
      </c>
      <c r="AR7" s="145">
        <v>2816.942</v>
      </c>
      <c r="AS7" s="29">
        <f t="shared" si="9"/>
        <v>55</v>
      </c>
      <c r="AT7" s="38" t="str">
        <f t="array" ref="AT7">AS7&amp;CHOOSE(AND(AS7&lt;&gt;{11,12,13})*MIN(4,MOD(AS7,10))+1,"th","st","nd","rd","th")</f>
        <v>55th</v>
      </c>
      <c r="AU7" s="151">
        <v>9.4680456408991669E-4</v>
      </c>
    </row>
    <row r="8" spans="1:47" x14ac:dyDescent="0.25">
      <c r="A8" s="135">
        <v>103020603</v>
      </c>
      <c r="B8" s="136" t="s">
        <v>100</v>
      </c>
      <c r="C8" s="136" t="s">
        <v>101</v>
      </c>
      <c r="D8" s="137">
        <v>55537</v>
      </c>
      <c r="E8" s="29">
        <f t="shared" si="0"/>
        <v>48</v>
      </c>
      <c r="F8" s="38" t="str">
        <f t="array" ref="F8">E8&amp;CHOOSE(AND(E8&lt;&gt;{11,12,13})*MIN(4,MOD(E8,10))+1,"th","st","nd","rd","th")</f>
        <v>48th</v>
      </c>
      <c r="G8" s="138">
        <v>4671</v>
      </c>
      <c r="H8" s="139">
        <v>1.0704</v>
      </c>
      <c r="I8" s="140">
        <v>0.44109999999999999</v>
      </c>
      <c r="J8" s="141">
        <v>283</v>
      </c>
      <c r="K8" s="142">
        <v>0</v>
      </c>
      <c r="L8" s="143">
        <v>0.1686</v>
      </c>
      <c r="M8" s="29">
        <f t="shared" si="1"/>
        <v>64</v>
      </c>
      <c r="N8" s="38" t="str">
        <f t="array" ref="N8">M8&amp;CHOOSE(AND(M8&lt;&gt;{11,12,13})*MIN(4,MOD(M8,10))+1,"th","st","nd","rd","th")</f>
        <v>64th</v>
      </c>
      <c r="O8" s="143">
        <v>0.1094</v>
      </c>
      <c r="P8" s="29">
        <f t="shared" si="2"/>
        <v>21</v>
      </c>
      <c r="Q8" s="38" t="str">
        <f t="array" ref="Q8">P8&amp;CHOOSE(AND(P8&lt;&gt;{11,12,13})*MIN(4,MOD(P8,10))+1,"th","st","nd","rd","th")</f>
        <v>21st</v>
      </c>
      <c r="R8" s="144">
        <v>92.314999999999998</v>
      </c>
      <c r="S8" s="144">
        <v>29.95</v>
      </c>
      <c r="T8" s="144">
        <v>0</v>
      </c>
      <c r="U8" s="144">
        <v>122.265</v>
      </c>
      <c r="V8" s="145">
        <v>18.21</v>
      </c>
      <c r="W8" s="220">
        <f t="shared" si="3"/>
        <v>1.9954786683220777E-2</v>
      </c>
      <c r="X8" s="29">
        <f t="shared" si="4"/>
        <v>30</v>
      </c>
      <c r="Y8" s="38" t="str">
        <f t="array" ref="Y8">X8&amp;CHOOSE(AND(X8&lt;&gt;{11,12,13})*MIN(4,MOD(X8,10))+1,"th","st","nd","rd","th")</f>
        <v>30th</v>
      </c>
      <c r="Z8" s="146">
        <v>3.6419999999999999</v>
      </c>
      <c r="AA8" s="147">
        <v>3</v>
      </c>
      <c r="AB8" s="221">
        <f t="shared" si="5"/>
        <v>3.287444264122039E-3</v>
      </c>
      <c r="AC8" s="29">
        <f t="shared" si="6"/>
        <v>35</v>
      </c>
      <c r="AD8" s="38" t="str">
        <f t="array" ref="AD8">AC8&amp;CHOOSE(AND(AC8&lt;&gt;{11,12,13})*MIN(4,MOD(AC8,10))+1,"th","st","nd","rd","th")</f>
        <v>35th</v>
      </c>
      <c r="AE8" s="146">
        <v>1.8</v>
      </c>
      <c r="AF8" s="148">
        <v>912.56299999999999</v>
      </c>
      <c r="AG8" s="148">
        <v>940.24099999999999</v>
      </c>
      <c r="AH8" s="148">
        <v>941.51599999999996</v>
      </c>
      <c r="AI8" s="149">
        <v>931.44</v>
      </c>
      <c r="AJ8" s="29">
        <f t="shared" si="7"/>
        <v>15</v>
      </c>
      <c r="AK8" s="38" t="str">
        <f t="array" ref="AK8">AJ8&amp;CHOOSE(AND(AJ8&lt;&gt;{11,12,13})*MIN(4,MOD(AJ8,10))+1,"th","st","nd","rd","th")</f>
        <v>15th</v>
      </c>
      <c r="AL8" s="149">
        <v>127.70699999999999</v>
      </c>
      <c r="AM8" s="149">
        <v>127.70699999999999</v>
      </c>
      <c r="AN8" s="149">
        <v>1059.1469999999999</v>
      </c>
      <c r="AO8" s="29">
        <f t="shared" si="8"/>
        <v>11</v>
      </c>
      <c r="AP8" s="38" t="str">
        <f t="array" ref="AP8">AO8&amp;CHOOSE(AND(AO8&lt;&gt;{11,12,13})*MIN(4,MOD(AO8,10))+1,"th","st","nd","rd","th")</f>
        <v>11th</v>
      </c>
      <c r="AQ8" s="150">
        <v>0.91</v>
      </c>
      <c r="AR8" s="145">
        <v>1031.6769999999999</v>
      </c>
      <c r="AS8" s="29">
        <f t="shared" si="9"/>
        <v>7</v>
      </c>
      <c r="AT8" s="38" t="str">
        <f t="array" ref="AT8">AS8&amp;CHOOSE(AND(AS8&lt;&gt;{11,12,13})*MIN(4,MOD(AS8,10))+1,"th","st","nd","rd","th")</f>
        <v>7th</v>
      </c>
      <c r="AU8" s="151">
        <v>3.4675775797534807E-4</v>
      </c>
    </row>
    <row r="9" spans="1:47" x14ac:dyDescent="0.25">
      <c r="A9" s="135">
        <v>103020753</v>
      </c>
      <c r="B9" s="136" t="s">
        <v>124</v>
      </c>
      <c r="C9" s="136" t="s">
        <v>101</v>
      </c>
      <c r="D9" s="137">
        <v>89033</v>
      </c>
      <c r="E9" s="29">
        <f t="shared" si="0"/>
        <v>91</v>
      </c>
      <c r="F9" s="38" t="str">
        <f t="array" ref="F9">E9&amp;CHOOSE(AND(E9&lt;&gt;{11,12,13})*MIN(4,MOD(E9,10))+1,"th","st","nd","rd","th")</f>
        <v>91st</v>
      </c>
      <c r="G9" s="138">
        <v>4762</v>
      </c>
      <c r="H9" s="139">
        <v>0.66769999999999996</v>
      </c>
      <c r="I9" s="140">
        <v>-2.7E-2</v>
      </c>
      <c r="J9" s="141">
        <v>360</v>
      </c>
      <c r="K9" s="142">
        <v>0</v>
      </c>
      <c r="L9" s="143">
        <v>3.3399999999999999E-2</v>
      </c>
      <c r="M9" s="29">
        <f t="shared" si="1"/>
        <v>4</v>
      </c>
      <c r="N9" s="38" t="str">
        <f t="array" ref="N9">M9&amp;CHOOSE(AND(M9&lt;&gt;{11,12,13})*MIN(4,MOD(M9,10))+1,"th","st","nd","rd","th")</f>
        <v>4th</v>
      </c>
      <c r="O9" s="143">
        <v>5.3999999999999999E-2</v>
      </c>
      <c r="P9" s="29">
        <f t="shared" si="2"/>
        <v>6</v>
      </c>
      <c r="Q9" s="38" t="str">
        <f t="array" ref="Q9">P9&amp;CHOOSE(AND(P9&lt;&gt;{11,12,13})*MIN(4,MOD(P9,10))+1,"th","st","nd","rd","th")</f>
        <v>6th</v>
      </c>
      <c r="R9" s="144">
        <v>36.988</v>
      </c>
      <c r="S9" s="144">
        <v>29.901</v>
      </c>
      <c r="T9" s="144">
        <v>0</v>
      </c>
      <c r="U9" s="144">
        <v>66.888999999999996</v>
      </c>
      <c r="V9" s="145">
        <v>33.343000000000011</v>
      </c>
      <c r="W9" s="220">
        <f t="shared" si="3"/>
        <v>1.806496843791092E-2</v>
      </c>
      <c r="X9" s="29">
        <f t="shared" si="4"/>
        <v>25</v>
      </c>
      <c r="Y9" s="38" t="str">
        <f t="array" ref="Y9">X9&amp;CHOOSE(AND(X9&lt;&gt;{11,12,13})*MIN(4,MOD(X9,10))+1,"th","st","nd","rd","th")</f>
        <v>25th</v>
      </c>
      <c r="Z9" s="146">
        <v>6.6689999999999996</v>
      </c>
      <c r="AA9" s="147">
        <v>3</v>
      </c>
      <c r="AB9" s="221">
        <f t="shared" si="5"/>
        <v>1.6253758004298577E-3</v>
      </c>
      <c r="AC9" s="29">
        <f t="shared" si="6"/>
        <v>22</v>
      </c>
      <c r="AD9" s="38" t="str">
        <f t="array" ref="AD9">AC9&amp;CHOOSE(AND(AC9&lt;&gt;{11,12,13})*MIN(4,MOD(AC9,10))+1,"th","st","nd","rd","th")</f>
        <v>22nd</v>
      </c>
      <c r="AE9" s="146">
        <v>1.8</v>
      </c>
      <c r="AF9" s="148">
        <v>1845.7270000000001</v>
      </c>
      <c r="AG9" s="148">
        <v>1738.9259999999999</v>
      </c>
      <c r="AH9" s="148">
        <v>1717.835</v>
      </c>
      <c r="AI9" s="149">
        <v>1767.4960000000001</v>
      </c>
      <c r="AJ9" s="29">
        <f t="shared" si="7"/>
        <v>41</v>
      </c>
      <c r="AK9" s="38" t="str">
        <f t="array" ref="AK9">AJ9&amp;CHOOSE(AND(AJ9&lt;&gt;{11,12,13})*MIN(4,MOD(AJ9,10))+1,"th","st","nd","rd","th")</f>
        <v>41st</v>
      </c>
      <c r="AL9" s="149">
        <v>75.358000000000004</v>
      </c>
      <c r="AM9" s="149">
        <v>75.358000000000004</v>
      </c>
      <c r="AN9" s="149">
        <v>1842.854</v>
      </c>
      <c r="AO9" s="29">
        <f t="shared" si="8"/>
        <v>35</v>
      </c>
      <c r="AP9" s="38" t="str">
        <f t="array" ref="AP9">AO9&amp;CHOOSE(AND(AO9&lt;&gt;{11,12,13})*MIN(4,MOD(AO9,10))+1,"th","st","nd","rd","th")</f>
        <v>35th</v>
      </c>
      <c r="AQ9" s="150">
        <v>1.04</v>
      </c>
      <c r="AR9" s="145">
        <v>1279.693</v>
      </c>
      <c r="AS9" s="29">
        <f t="shared" si="9"/>
        <v>15</v>
      </c>
      <c r="AT9" s="38" t="str">
        <f t="array" ref="AT9">AS9&amp;CHOOSE(AND(AS9&lt;&gt;{11,12,13})*MIN(4,MOD(AS9,10))+1,"th","st","nd","rd","th")</f>
        <v>15th</v>
      </c>
      <c r="AU9" s="151">
        <v>4.3011860841789349E-4</v>
      </c>
    </row>
    <row r="10" spans="1:47" x14ac:dyDescent="0.25">
      <c r="A10" s="135">
        <v>103021102</v>
      </c>
      <c r="B10" s="136" t="s">
        <v>127</v>
      </c>
      <c r="C10" s="136" t="s">
        <v>101</v>
      </c>
      <c r="D10" s="137">
        <v>62606</v>
      </c>
      <c r="E10" s="29">
        <f t="shared" si="0"/>
        <v>64</v>
      </c>
      <c r="F10" s="38" t="str">
        <f t="array" ref="F10">E10&amp;CHOOSE(AND(E10&lt;&gt;{11,12,13})*MIN(4,MOD(E10,10))+1,"th","st","nd","rd","th")</f>
        <v>64th</v>
      </c>
      <c r="G10" s="138">
        <v>14607</v>
      </c>
      <c r="H10" s="139">
        <v>0.94950000000000001</v>
      </c>
      <c r="I10" s="140">
        <v>-1.5670999999999999</v>
      </c>
      <c r="J10" s="141">
        <v>456</v>
      </c>
      <c r="K10" s="142">
        <v>0</v>
      </c>
      <c r="L10" s="143">
        <v>0.19139999999999999</v>
      </c>
      <c r="M10" s="29">
        <f t="shared" si="1"/>
        <v>72</v>
      </c>
      <c r="N10" s="38" t="str">
        <f t="array" ref="N10">M10&amp;CHOOSE(AND(M10&lt;&gt;{11,12,13})*MIN(4,MOD(M10,10))+1,"th","st","nd","rd","th")</f>
        <v>72nd</v>
      </c>
      <c r="O10" s="143">
        <v>0.1116</v>
      </c>
      <c r="P10" s="29">
        <f t="shared" si="2"/>
        <v>22</v>
      </c>
      <c r="Q10" s="38" t="str">
        <f t="array" ref="Q10">P10&amp;CHOOSE(AND(P10&lt;&gt;{11,12,13})*MIN(4,MOD(P10,10))+1,"th","st","nd","rd","th")</f>
        <v>22nd</v>
      </c>
      <c r="R10" s="144">
        <v>516.25400000000002</v>
      </c>
      <c r="S10" s="144">
        <v>150.50700000000001</v>
      </c>
      <c r="T10" s="144">
        <v>0</v>
      </c>
      <c r="U10" s="144">
        <v>666.76099999999997</v>
      </c>
      <c r="V10" s="145">
        <v>97.248999999999995</v>
      </c>
      <c r="W10" s="220">
        <f t="shared" si="3"/>
        <v>2.1632911192482836E-2</v>
      </c>
      <c r="X10" s="29">
        <f t="shared" si="4"/>
        <v>35</v>
      </c>
      <c r="Y10" s="38" t="str">
        <f t="array" ref="Y10">X10&amp;CHOOSE(AND(X10&lt;&gt;{11,12,13})*MIN(4,MOD(X10,10))+1,"th","st","nd","rd","th")</f>
        <v>35th</v>
      </c>
      <c r="Z10" s="146">
        <v>19.45</v>
      </c>
      <c r="AA10" s="147">
        <v>399</v>
      </c>
      <c r="AB10" s="221">
        <f t="shared" si="5"/>
        <v>8.8757021314364692E-2</v>
      </c>
      <c r="AC10" s="29">
        <f t="shared" si="6"/>
        <v>97</v>
      </c>
      <c r="AD10" s="38" t="str">
        <f t="array" ref="AD10">AC10&amp;CHOOSE(AND(AC10&lt;&gt;{11,12,13})*MIN(4,MOD(AC10,10))+1,"th","st","nd","rd","th")</f>
        <v>97th</v>
      </c>
      <c r="AE10" s="146">
        <v>239.4</v>
      </c>
      <c r="AF10" s="148">
        <v>4495.4189999999999</v>
      </c>
      <c r="AG10" s="148">
        <v>4394.9799999999996</v>
      </c>
      <c r="AH10" s="148">
        <v>4369.0770000000002</v>
      </c>
      <c r="AI10" s="149">
        <v>4419.8249999999998</v>
      </c>
      <c r="AJ10" s="29">
        <f t="shared" si="7"/>
        <v>81</v>
      </c>
      <c r="AK10" s="38" t="str">
        <f t="array" ref="AK10">AJ10&amp;CHOOSE(AND(AJ10&lt;&gt;{11,12,13})*MIN(4,MOD(AJ10,10))+1,"th","st","nd","rd","th")</f>
        <v>81st</v>
      </c>
      <c r="AL10" s="149">
        <v>925.61099999999999</v>
      </c>
      <c r="AM10" s="149">
        <v>925.61099999999999</v>
      </c>
      <c r="AN10" s="149">
        <v>5345.4359999999997</v>
      </c>
      <c r="AO10" s="29">
        <f t="shared" si="8"/>
        <v>83</v>
      </c>
      <c r="AP10" s="38" t="str">
        <f t="array" ref="AP10">AO10&amp;CHOOSE(AND(AO10&lt;&gt;{11,12,13})*MIN(4,MOD(AO10,10))+1,"th","st","nd","rd","th")</f>
        <v>83rd</v>
      </c>
      <c r="AQ10" s="150">
        <v>1.08</v>
      </c>
      <c r="AR10" s="145">
        <v>5481.5309999999999</v>
      </c>
      <c r="AS10" s="29">
        <f t="shared" si="9"/>
        <v>83</v>
      </c>
      <c r="AT10" s="38" t="str">
        <f t="array" ref="AT10">AS10&amp;CHOOSE(AND(AS10&lt;&gt;{11,12,13})*MIN(4,MOD(AS10,10))+1,"th","st","nd","rd","th")</f>
        <v>83rd</v>
      </c>
      <c r="AU10" s="151">
        <v>1.8424016429874541E-3</v>
      </c>
    </row>
    <row r="11" spans="1:47" x14ac:dyDescent="0.25">
      <c r="A11" s="135">
        <v>103021252</v>
      </c>
      <c r="B11" s="136" t="s">
        <v>147</v>
      </c>
      <c r="C11" s="136" t="s">
        <v>101</v>
      </c>
      <c r="D11" s="137">
        <v>75554</v>
      </c>
      <c r="E11" s="29">
        <f t="shared" si="0"/>
        <v>84</v>
      </c>
      <c r="F11" s="38" t="str">
        <f t="array" ref="F11">E11&amp;CHOOSE(AND(E11&lt;&gt;{11,12,13})*MIN(4,MOD(E11,10))+1,"th","st","nd","rd","th")</f>
        <v>84th</v>
      </c>
      <c r="G11" s="138">
        <v>13705</v>
      </c>
      <c r="H11" s="139">
        <v>0.78680000000000005</v>
      </c>
      <c r="I11" s="140">
        <v>-1.2</v>
      </c>
      <c r="J11" s="141">
        <v>440</v>
      </c>
      <c r="K11" s="142">
        <v>0</v>
      </c>
      <c r="L11" s="143">
        <v>6.6100000000000006E-2</v>
      </c>
      <c r="M11" s="29">
        <f t="shared" si="1"/>
        <v>18</v>
      </c>
      <c r="N11" s="38" t="str">
        <f t="array" ref="N11">M11&amp;CHOOSE(AND(M11&lt;&gt;{11,12,13})*MIN(4,MOD(M11,10))+1,"th","st","nd","rd","th")</f>
        <v>18th</v>
      </c>
      <c r="O11" s="143">
        <v>8.6900000000000005E-2</v>
      </c>
      <c r="P11" s="29">
        <f t="shared" si="2"/>
        <v>13</v>
      </c>
      <c r="Q11" s="38" t="str">
        <f t="array" ref="Q11">P11&amp;CHOOSE(AND(P11&lt;&gt;{11,12,13})*MIN(4,MOD(P11,10))+1,"th","st","nd","rd","th")</f>
        <v>13th</v>
      </c>
      <c r="R11" s="144">
        <v>159.49100000000001</v>
      </c>
      <c r="S11" s="144">
        <v>104.839</v>
      </c>
      <c r="T11" s="144">
        <v>0</v>
      </c>
      <c r="U11" s="144">
        <v>264.33</v>
      </c>
      <c r="V11" s="145">
        <v>47.661000000000001</v>
      </c>
      <c r="W11" s="220">
        <f t="shared" si="3"/>
        <v>1.1851698231159963E-2</v>
      </c>
      <c r="X11" s="29">
        <f t="shared" si="4"/>
        <v>12</v>
      </c>
      <c r="Y11" s="38" t="str">
        <f t="array" ref="Y11">X11&amp;CHOOSE(AND(X11&lt;&gt;{11,12,13})*MIN(4,MOD(X11,10))+1,"th","st","nd","rd","th")</f>
        <v>12th</v>
      </c>
      <c r="Z11" s="146">
        <v>9.532</v>
      </c>
      <c r="AA11" s="147">
        <v>59</v>
      </c>
      <c r="AB11" s="221">
        <f t="shared" si="5"/>
        <v>1.4671328667850817E-2</v>
      </c>
      <c r="AC11" s="29">
        <f t="shared" si="6"/>
        <v>67</v>
      </c>
      <c r="AD11" s="38" t="str">
        <f t="array" ref="AD11">AC11&amp;CHOOSE(AND(AC11&lt;&gt;{11,12,13})*MIN(4,MOD(AC11,10))+1,"th","st","nd","rd","th")</f>
        <v>67th</v>
      </c>
      <c r="AE11" s="146">
        <v>35.4</v>
      </c>
      <c r="AF11" s="148">
        <v>4021.4490000000001</v>
      </c>
      <c r="AG11" s="148">
        <v>4016.5120000000002</v>
      </c>
      <c r="AH11" s="148">
        <v>4177.67</v>
      </c>
      <c r="AI11" s="149">
        <v>4071.877</v>
      </c>
      <c r="AJ11" s="29">
        <f t="shared" si="7"/>
        <v>78</v>
      </c>
      <c r="AK11" s="38" t="str">
        <f t="array" ref="AK11">AJ11&amp;CHOOSE(AND(AJ11&lt;&gt;{11,12,13})*MIN(4,MOD(AJ11,10))+1,"th","st","nd","rd","th")</f>
        <v>78th</v>
      </c>
      <c r="AL11" s="149">
        <v>309.262</v>
      </c>
      <c r="AM11" s="149">
        <v>309.262</v>
      </c>
      <c r="AN11" s="149">
        <v>4381.1390000000001</v>
      </c>
      <c r="AO11" s="29">
        <f t="shared" si="8"/>
        <v>76</v>
      </c>
      <c r="AP11" s="38" t="str">
        <f t="array" ref="AP11">AO11&amp;CHOOSE(AND(AO11&lt;&gt;{11,12,13})*MIN(4,MOD(AO11,10))+1,"th","st","nd","rd","th")</f>
        <v>76th</v>
      </c>
      <c r="AQ11" s="150">
        <v>0.91</v>
      </c>
      <c r="AR11" s="145">
        <v>3136.8429999999998</v>
      </c>
      <c r="AS11" s="29">
        <f t="shared" si="9"/>
        <v>61</v>
      </c>
      <c r="AT11" s="38" t="str">
        <f t="array" ref="AT11">AS11&amp;CHOOSE(AND(AS11&lt;&gt;{11,12,13})*MIN(4,MOD(AS11,10))+1,"th","st","nd","rd","th")</f>
        <v>61st</v>
      </c>
      <c r="AU11" s="151">
        <v>1.0543267377296041E-3</v>
      </c>
    </row>
    <row r="12" spans="1:47" x14ac:dyDescent="0.25">
      <c r="A12" s="135">
        <v>103021453</v>
      </c>
      <c r="B12" s="136" t="s">
        <v>167</v>
      </c>
      <c r="C12" s="136" t="s">
        <v>101</v>
      </c>
      <c r="D12" s="137">
        <v>55809</v>
      </c>
      <c r="E12" s="29">
        <f t="shared" si="0"/>
        <v>48</v>
      </c>
      <c r="F12" s="38" t="str">
        <f t="array" ref="F12">E12&amp;CHOOSE(AND(E12&lt;&gt;{11,12,13})*MIN(4,MOD(E12,10))+1,"th","st","nd","rd","th")</f>
        <v>48th</v>
      </c>
      <c r="G12" s="138">
        <v>3995</v>
      </c>
      <c r="H12" s="139">
        <v>1.0651999999999999</v>
      </c>
      <c r="I12" s="140">
        <v>-3.7549999999999999</v>
      </c>
      <c r="J12" s="141">
        <v>488</v>
      </c>
      <c r="K12" s="142">
        <v>0</v>
      </c>
      <c r="L12" s="143">
        <v>0.1241</v>
      </c>
      <c r="M12" s="29">
        <f t="shared" si="1"/>
        <v>43</v>
      </c>
      <c r="N12" s="38" t="str">
        <f t="array" ref="N12">M12&amp;CHOOSE(AND(M12&lt;&gt;{11,12,13})*MIN(4,MOD(M12,10))+1,"th","st","nd","rd","th")</f>
        <v>43rd</v>
      </c>
      <c r="O12" s="143">
        <v>5.8999999999999997E-2</v>
      </c>
      <c r="P12" s="29">
        <f t="shared" si="2"/>
        <v>7</v>
      </c>
      <c r="Q12" s="38" t="str">
        <f t="array" ref="Q12">P12&amp;CHOOSE(AND(P12&lt;&gt;{11,12,13})*MIN(4,MOD(P12,10))+1,"th","st","nd","rd","th")</f>
        <v>7th</v>
      </c>
      <c r="R12" s="144">
        <v>93.659000000000006</v>
      </c>
      <c r="S12" s="144">
        <v>22.263999999999999</v>
      </c>
      <c r="T12" s="144">
        <v>0</v>
      </c>
      <c r="U12" s="144">
        <v>115.923</v>
      </c>
      <c r="V12" s="145">
        <v>51.088999999999999</v>
      </c>
      <c r="W12" s="220">
        <f t="shared" si="3"/>
        <v>4.0616550475141053E-2</v>
      </c>
      <c r="X12" s="29">
        <f t="shared" si="4"/>
        <v>73</v>
      </c>
      <c r="Y12" s="38" t="str">
        <f t="array" ref="Y12">X12&amp;CHOOSE(AND(X12&lt;&gt;{11,12,13})*MIN(4,MOD(X12,10))+1,"th","st","nd","rd","th")</f>
        <v>73rd</v>
      </c>
      <c r="Z12" s="146">
        <v>10.218</v>
      </c>
      <c r="AA12" s="147">
        <v>83</v>
      </c>
      <c r="AB12" s="221">
        <f t="shared" si="5"/>
        <v>6.598629234153551E-2</v>
      </c>
      <c r="AC12" s="29">
        <f t="shared" si="6"/>
        <v>95</v>
      </c>
      <c r="AD12" s="38" t="str">
        <f t="array" ref="AD12">AC12&amp;CHOOSE(AND(AC12&lt;&gt;{11,12,13})*MIN(4,MOD(AC12,10))+1,"th","st","nd","rd","th")</f>
        <v>95th</v>
      </c>
      <c r="AE12" s="146">
        <v>49.8</v>
      </c>
      <c r="AF12" s="148">
        <v>1257.837</v>
      </c>
      <c r="AG12" s="148">
        <v>1268.627</v>
      </c>
      <c r="AH12" s="148">
        <v>1269.231</v>
      </c>
      <c r="AI12" s="149">
        <v>1265.232</v>
      </c>
      <c r="AJ12" s="29">
        <f t="shared" si="7"/>
        <v>27</v>
      </c>
      <c r="AK12" s="38" t="str">
        <f t="array" ref="AK12">AJ12&amp;CHOOSE(AND(AJ12&lt;&gt;{11,12,13})*MIN(4,MOD(AJ12,10))+1,"th","st","nd","rd","th")</f>
        <v>27th</v>
      </c>
      <c r="AL12" s="149">
        <v>175.941</v>
      </c>
      <c r="AM12" s="149">
        <v>175.941</v>
      </c>
      <c r="AN12" s="149">
        <v>1441.173</v>
      </c>
      <c r="AO12" s="29">
        <f t="shared" si="8"/>
        <v>24</v>
      </c>
      <c r="AP12" s="38" t="str">
        <f t="array" ref="AP12">AO12&amp;CHOOSE(AND(AO12&lt;&gt;{11,12,13})*MIN(4,MOD(AO12,10))+1,"th","st","nd","rd","th")</f>
        <v>24th</v>
      </c>
      <c r="AQ12" s="150">
        <v>1.3</v>
      </c>
      <c r="AR12" s="145">
        <v>1995.6790000000001</v>
      </c>
      <c r="AS12" s="29">
        <f t="shared" si="9"/>
        <v>37</v>
      </c>
      <c r="AT12" s="38" t="str">
        <f t="array" ref="AT12">AS12&amp;CHOOSE(AND(AS12&lt;&gt;{11,12,13})*MIN(4,MOD(AS12,10))+1,"th","st","nd","rd","th")</f>
        <v>37th</v>
      </c>
      <c r="AU12" s="151">
        <v>6.7076921912428468E-4</v>
      </c>
    </row>
    <row r="13" spans="1:47" x14ac:dyDescent="0.25">
      <c r="A13" s="135">
        <v>103021603</v>
      </c>
      <c r="B13" s="136" t="s">
        <v>188</v>
      </c>
      <c r="C13" s="136" t="s">
        <v>101</v>
      </c>
      <c r="D13" s="137">
        <v>52364</v>
      </c>
      <c r="E13" s="29">
        <f t="shared" si="0"/>
        <v>36</v>
      </c>
      <c r="F13" s="38" t="str">
        <f t="array" ref="F13">E13&amp;CHOOSE(AND(E13&lt;&gt;{11,12,13})*MIN(4,MOD(E13,10))+1,"th","st","nd","rd","th")</f>
        <v>36th</v>
      </c>
      <c r="G13" s="138">
        <v>6763</v>
      </c>
      <c r="H13" s="139">
        <v>1.1352</v>
      </c>
      <c r="I13" s="140">
        <v>-1.4260999999999999</v>
      </c>
      <c r="J13" s="141">
        <v>450</v>
      </c>
      <c r="K13" s="142">
        <v>0</v>
      </c>
      <c r="L13" s="143">
        <v>0.161</v>
      </c>
      <c r="M13" s="29">
        <f t="shared" si="1"/>
        <v>61</v>
      </c>
      <c r="N13" s="38" t="str">
        <f t="array" ref="N13">M13&amp;CHOOSE(AND(M13&lt;&gt;{11,12,13})*MIN(4,MOD(M13,10))+1,"th","st","nd","rd","th")</f>
        <v>61st</v>
      </c>
      <c r="O13" s="143">
        <v>0.19520000000000001</v>
      </c>
      <c r="P13" s="29">
        <f t="shared" si="2"/>
        <v>66</v>
      </c>
      <c r="Q13" s="38" t="str">
        <f t="array" ref="Q13">P13&amp;CHOOSE(AND(P13&lt;&gt;{11,12,13})*MIN(4,MOD(P13,10))+1,"th","st","nd","rd","th")</f>
        <v>66th</v>
      </c>
      <c r="R13" s="144">
        <v>138.00299999999999</v>
      </c>
      <c r="S13" s="144">
        <v>83.659000000000006</v>
      </c>
      <c r="T13" s="144">
        <v>0</v>
      </c>
      <c r="U13" s="144">
        <v>221.66200000000001</v>
      </c>
      <c r="V13" s="145">
        <v>78.600999999999985</v>
      </c>
      <c r="W13" s="220">
        <f t="shared" si="3"/>
        <v>5.5019484069402054E-2</v>
      </c>
      <c r="X13" s="29">
        <f t="shared" si="4"/>
        <v>87</v>
      </c>
      <c r="Y13" s="38" t="str">
        <f t="array" ref="Y13">X13&amp;CHOOSE(AND(X13&lt;&gt;{11,12,13})*MIN(4,MOD(X13,10))+1,"th","st","nd","rd","th")</f>
        <v>87th</v>
      </c>
      <c r="Z13" s="146">
        <v>15.72</v>
      </c>
      <c r="AA13" s="147">
        <v>94</v>
      </c>
      <c r="AB13" s="221">
        <f t="shared" si="5"/>
        <v>6.5798545852136667E-2</v>
      </c>
      <c r="AC13" s="29">
        <f t="shared" si="6"/>
        <v>95</v>
      </c>
      <c r="AD13" s="38" t="str">
        <f t="array" ref="AD13">AC13&amp;CHOOSE(AND(AC13&lt;&gt;{11,12,13})*MIN(4,MOD(AC13,10))+1,"th","st","nd","rd","th")</f>
        <v>95th</v>
      </c>
      <c r="AE13" s="146">
        <v>56.4</v>
      </c>
      <c r="AF13" s="148">
        <v>1428.6030000000001</v>
      </c>
      <c r="AG13" s="148">
        <v>1423.1010000000001</v>
      </c>
      <c r="AH13" s="148">
        <v>1459.539</v>
      </c>
      <c r="AI13" s="149">
        <v>1437.0809999999999</v>
      </c>
      <c r="AJ13" s="29">
        <f t="shared" si="7"/>
        <v>31</v>
      </c>
      <c r="AK13" s="38" t="str">
        <f t="array" ref="AK13">AJ13&amp;CHOOSE(AND(AJ13&lt;&gt;{11,12,13})*MIN(4,MOD(AJ13,10))+1,"th","st","nd","rd","th")</f>
        <v>31st</v>
      </c>
      <c r="AL13" s="149">
        <v>293.78199999999998</v>
      </c>
      <c r="AM13" s="149">
        <v>293.78199999999998</v>
      </c>
      <c r="AN13" s="149">
        <v>1730.8630000000001</v>
      </c>
      <c r="AO13" s="29">
        <f t="shared" si="8"/>
        <v>31</v>
      </c>
      <c r="AP13" s="38" t="str">
        <f t="array" ref="AP13">AO13&amp;CHOOSE(AND(AO13&lt;&gt;{11,12,13})*MIN(4,MOD(AO13,10))+1,"th","st","nd","rd","th")</f>
        <v>31st</v>
      </c>
      <c r="AQ13" s="150">
        <v>0.86</v>
      </c>
      <c r="AR13" s="145">
        <v>1689.7929999999999</v>
      </c>
      <c r="AS13" s="29">
        <f t="shared" si="9"/>
        <v>27</v>
      </c>
      <c r="AT13" s="38" t="str">
        <f t="array" ref="AT13">AS13&amp;CHOOSE(AND(AS13&lt;&gt;{11,12,13})*MIN(4,MOD(AS13,10))+1,"th","st","nd","rd","th")</f>
        <v>27th</v>
      </c>
      <c r="AU13" s="151">
        <v>5.6795763802278945E-4</v>
      </c>
    </row>
    <row r="14" spans="1:47" x14ac:dyDescent="0.25">
      <c r="A14" s="135">
        <v>103021752</v>
      </c>
      <c r="B14" s="136" t="s">
        <v>207</v>
      </c>
      <c r="C14" s="136" t="s">
        <v>101</v>
      </c>
      <c r="D14" s="137">
        <v>66924</v>
      </c>
      <c r="E14" s="29">
        <f t="shared" si="0"/>
        <v>72</v>
      </c>
      <c r="F14" s="38" t="str">
        <f t="array" ref="F14">E14&amp;CHOOSE(AND(E14&lt;&gt;{11,12,13})*MIN(4,MOD(E14,10))+1,"th","st","nd","rd","th")</f>
        <v>72nd</v>
      </c>
      <c r="G14" s="138">
        <v>14748</v>
      </c>
      <c r="H14" s="139">
        <v>0.88819999999999999</v>
      </c>
      <c r="I14" s="140">
        <v>-0.2253</v>
      </c>
      <c r="J14" s="141">
        <v>383</v>
      </c>
      <c r="K14" s="142">
        <v>0</v>
      </c>
      <c r="L14" s="143">
        <v>7.5300000000000006E-2</v>
      </c>
      <c r="M14" s="29">
        <f t="shared" si="1"/>
        <v>21</v>
      </c>
      <c r="N14" s="38" t="str">
        <f t="array" ref="N14">M14&amp;CHOOSE(AND(M14&lt;&gt;{11,12,13})*MIN(4,MOD(M14,10))+1,"th","st","nd","rd","th")</f>
        <v>21st</v>
      </c>
      <c r="O14" s="143">
        <v>9.4299999999999995E-2</v>
      </c>
      <c r="P14" s="29">
        <f t="shared" si="2"/>
        <v>15</v>
      </c>
      <c r="Q14" s="38" t="str">
        <f t="array" ref="Q14">P14&amp;CHOOSE(AND(P14&lt;&gt;{11,12,13})*MIN(4,MOD(P14,10))+1,"th","st","nd","rd","th")</f>
        <v>15th</v>
      </c>
      <c r="R14" s="144">
        <v>151.88499999999999</v>
      </c>
      <c r="S14" s="144">
        <v>95.105000000000004</v>
      </c>
      <c r="T14" s="144">
        <v>0</v>
      </c>
      <c r="U14" s="144">
        <v>246.99</v>
      </c>
      <c r="V14" s="145">
        <v>53.515999999999998</v>
      </c>
      <c r="W14" s="220">
        <f t="shared" si="3"/>
        <v>1.5918985582603459E-2</v>
      </c>
      <c r="X14" s="29">
        <f t="shared" si="4"/>
        <v>21</v>
      </c>
      <c r="Y14" s="38" t="str">
        <f t="array" ref="Y14">X14&amp;CHOOSE(AND(X14&lt;&gt;{11,12,13})*MIN(4,MOD(X14,10))+1,"th","st","nd","rd","th")</f>
        <v>21st</v>
      </c>
      <c r="Z14" s="146">
        <v>10.702999999999999</v>
      </c>
      <c r="AA14" s="147">
        <v>167</v>
      </c>
      <c r="AB14" s="221">
        <f t="shared" si="5"/>
        <v>4.9676182679848607E-2</v>
      </c>
      <c r="AC14" s="29">
        <f t="shared" si="6"/>
        <v>92</v>
      </c>
      <c r="AD14" s="38" t="str">
        <f t="array" ref="AD14">AC14&amp;CHOOSE(AND(AC14&lt;&gt;{11,12,13})*MIN(4,MOD(AC14,10))+1,"th","st","nd","rd","th")</f>
        <v>92nd</v>
      </c>
      <c r="AE14" s="146">
        <v>100.2</v>
      </c>
      <c r="AF14" s="148">
        <v>3361.7719999999999</v>
      </c>
      <c r="AG14" s="148">
        <v>3365.4760000000001</v>
      </c>
      <c r="AH14" s="148">
        <v>3359.0320000000002</v>
      </c>
      <c r="AI14" s="149">
        <v>3362.0929999999998</v>
      </c>
      <c r="AJ14" s="29">
        <f t="shared" si="7"/>
        <v>70</v>
      </c>
      <c r="AK14" s="38" t="str">
        <f t="array" ref="AK14">AJ14&amp;CHOOSE(AND(AJ14&lt;&gt;{11,12,13})*MIN(4,MOD(AJ14,10))+1,"th","st","nd","rd","th")</f>
        <v>70th</v>
      </c>
      <c r="AL14" s="149">
        <v>357.89299999999997</v>
      </c>
      <c r="AM14" s="149">
        <v>357.89299999999997</v>
      </c>
      <c r="AN14" s="149">
        <v>3719.9859999999999</v>
      </c>
      <c r="AO14" s="29">
        <f t="shared" si="8"/>
        <v>70</v>
      </c>
      <c r="AP14" s="38" t="str">
        <f t="array" ref="AP14">AO14&amp;CHOOSE(AND(AO14&lt;&gt;{11,12,13})*MIN(4,MOD(AO14,10))+1,"th","st","nd","rd","th")</f>
        <v>70th</v>
      </c>
      <c r="AQ14" s="150">
        <v>0.78</v>
      </c>
      <c r="AR14" s="145">
        <v>2577.1909999999998</v>
      </c>
      <c r="AS14" s="29">
        <f t="shared" si="9"/>
        <v>51</v>
      </c>
      <c r="AT14" s="38" t="str">
        <f t="array" ref="AT14">AS14&amp;CHOOSE(AND(AS14&lt;&gt;{11,12,13})*MIN(4,MOD(AS14,10))+1,"th","st","nd","rd","th")</f>
        <v>51st</v>
      </c>
      <c r="AU14" s="151">
        <v>8.6622166921841357E-4</v>
      </c>
    </row>
    <row r="15" spans="1:47" x14ac:dyDescent="0.25">
      <c r="A15" s="135">
        <v>103021903</v>
      </c>
      <c r="B15" s="136" t="s">
        <v>214</v>
      </c>
      <c r="C15" s="136" t="s">
        <v>101</v>
      </c>
      <c r="D15" s="137">
        <v>31374</v>
      </c>
      <c r="E15" s="29">
        <f t="shared" si="0"/>
        <v>2</v>
      </c>
      <c r="F15" s="38" t="str">
        <f t="array" ref="F15">E15&amp;CHOOSE(AND(E15&lt;&gt;{11,12,13})*MIN(4,MOD(E15,10))+1,"th","st","nd","rd","th")</f>
        <v>2nd</v>
      </c>
      <c r="G15" s="138">
        <v>2966</v>
      </c>
      <c r="H15" s="139">
        <v>1.8947000000000001</v>
      </c>
      <c r="I15" s="140">
        <v>-0.76180000000000003</v>
      </c>
      <c r="J15" s="141">
        <v>419</v>
      </c>
      <c r="K15" s="142">
        <v>0</v>
      </c>
      <c r="L15" s="143">
        <v>0.44400000000000001</v>
      </c>
      <c r="M15" s="29">
        <f t="shared" si="1"/>
        <v>98</v>
      </c>
      <c r="N15" s="38" t="str">
        <f t="array" ref="N15">M15&amp;CHOOSE(AND(M15&lt;&gt;{11,12,13})*MIN(4,MOD(M15,10))+1,"th","st","nd","rd","th")</f>
        <v>98th</v>
      </c>
      <c r="O15" s="143">
        <v>0.23139999999999999</v>
      </c>
      <c r="P15" s="29">
        <f t="shared" si="2"/>
        <v>81</v>
      </c>
      <c r="Q15" s="38" t="str">
        <f t="array" ref="Q15">P15&amp;CHOOSE(AND(P15&lt;&gt;{11,12,13})*MIN(4,MOD(P15,10))+1,"th","st","nd","rd","th")</f>
        <v>81st</v>
      </c>
      <c r="R15" s="144">
        <v>259.55099999999999</v>
      </c>
      <c r="S15" s="144">
        <v>67.635000000000005</v>
      </c>
      <c r="T15" s="144">
        <v>129.77600000000001</v>
      </c>
      <c r="U15" s="144">
        <v>456.96199999999999</v>
      </c>
      <c r="V15" s="145">
        <v>147.23999999999998</v>
      </c>
      <c r="W15" s="220">
        <f t="shared" si="3"/>
        <v>0.15112527981886312</v>
      </c>
      <c r="X15" s="29">
        <f t="shared" si="4"/>
        <v>97</v>
      </c>
      <c r="Y15" s="38" t="str">
        <f t="array" ref="Y15">X15&amp;CHOOSE(AND(X15&lt;&gt;{11,12,13})*MIN(4,MOD(X15,10))+1,"th","st","nd","rd","th")</f>
        <v>97th</v>
      </c>
      <c r="Z15" s="146">
        <v>29.448</v>
      </c>
      <c r="AA15" s="147">
        <v>2</v>
      </c>
      <c r="AB15" s="221">
        <f t="shared" si="5"/>
        <v>2.0527747869989559E-3</v>
      </c>
      <c r="AC15" s="29">
        <f t="shared" si="6"/>
        <v>25</v>
      </c>
      <c r="AD15" s="38" t="str">
        <f t="array" ref="AD15">AC15&amp;CHOOSE(AND(AC15&lt;&gt;{11,12,13})*MIN(4,MOD(AC15,10))+1,"th","st","nd","rd","th")</f>
        <v>25th</v>
      </c>
      <c r="AE15" s="146">
        <v>1.2</v>
      </c>
      <c r="AF15" s="148">
        <v>974.29100000000005</v>
      </c>
      <c r="AG15" s="148">
        <v>950.79899999999998</v>
      </c>
      <c r="AH15" s="148">
        <v>936.36199999999997</v>
      </c>
      <c r="AI15" s="149">
        <v>953.81700000000001</v>
      </c>
      <c r="AJ15" s="29">
        <f t="shared" si="7"/>
        <v>15</v>
      </c>
      <c r="AK15" s="38" t="str">
        <f t="array" ref="AK15">AJ15&amp;CHOOSE(AND(AJ15&lt;&gt;{11,12,13})*MIN(4,MOD(AJ15,10))+1,"th","st","nd","rd","th")</f>
        <v>15th</v>
      </c>
      <c r="AL15" s="149">
        <v>487.61</v>
      </c>
      <c r="AM15" s="149">
        <v>487.61</v>
      </c>
      <c r="AN15" s="149">
        <v>1441.4269999999999</v>
      </c>
      <c r="AO15" s="29">
        <f t="shared" si="8"/>
        <v>25</v>
      </c>
      <c r="AP15" s="38" t="str">
        <f t="array" ref="AP15">AO15&amp;CHOOSE(AND(AO15&lt;&gt;{11,12,13})*MIN(4,MOD(AO15,10))+1,"th","st","nd","rd","th")</f>
        <v>25th</v>
      </c>
      <c r="AQ15" s="150">
        <v>1.57</v>
      </c>
      <c r="AR15" s="145">
        <v>4287.7830000000004</v>
      </c>
      <c r="AS15" s="29">
        <f t="shared" si="9"/>
        <v>73</v>
      </c>
      <c r="AT15" s="38" t="str">
        <f t="array" ref="AT15">AS15&amp;CHOOSE(AND(AS15&lt;&gt;{11,12,13})*MIN(4,MOD(AS15,10))+1,"th","st","nd","rd","th")</f>
        <v>73rd</v>
      </c>
      <c r="AU15" s="151">
        <v>1.4411700752898552E-3</v>
      </c>
    </row>
    <row r="16" spans="1:47" x14ac:dyDescent="0.25">
      <c r="A16" s="135">
        <v>103022103</v>
      </c>
      <c r="B16" s="136" t="s">
        <v>235</v>
      </c>
      <c r="C16" s="136" t="s">
        <v>101</v>
      </c>
      <c r="D16" s="137">
        <v>43684</v>
      </c>
      <c r="E16" s="29">
        <f t="shared" si="0"/>
        <v>12</v>
      </c>
      <c r="F16" s="38" t="str">
        <f t="array" ref="F16">E16&amp;CHOOSE(AND(E16&lt;&gt;{11,12,13})*MIN(4,MOD(E16,10))+1,"th","st","nd","rd","th")</f>
        <v>12th</v>
      </c>
      <c r="G16" s="138">
        <v>3255</v>
      </c>
      <c r="H16" s="139">
        <v>1.3608</v>
      </c>
      <c r="I16" s="140">
        <v>6.8500000000000005E-2</v>
      </c>
      <c r="J16" s="141">
        <v>346</v>
      </c>
      <c r="K16" s="142">
        <v>0</v>
      </c>
      <c r="L16" s="143">
        <v>0.2397</v>
      </c>
      <c r="M16" s="29">
        <f t="shared" si="1"/>
        <v>84</v>
      </c>
      <c r="N16" s="38" t="str">
        <f t="array" ref="N16">M16&amp;CHOOSE(AND(M16&lt;&gt;{11,12,13})*MIN(4,MOD(M16,10))+1,"th","st","nd","rd","th")</f>
        <v>84th</v>
      </c>
      <c r="O16" s="143">
        <v>0.33439999999999998</v>
      </c>
      <c r="P16" s="29">
        <f t="shared" si="2"/>
        <v>98</v>
      </c>
      <c r="Q16" s="38" t="str">
        <f t="array" ref="Q16">P16&amp;CHOOSE(AND(P16&lt;&gt;{11,12,13})*MIN(4,MOD(P16,10))+1,"th","st","nd","rd","th")</f>
        <v>98th</v>
      </c>
      <c r="R16" s="144">
        <v>87.388999999999996</v>
      </c>
      <c r="S16" s="144">
        <v>60.957000000000001</v>
      </c>
      <c r="T16" s="144">
        <v>0</v>
      </c>
      <c r="U16" s="144">
        <v>148.346</v>
      </c>
      <c r="V16" s="145">
        <v>30.609000000000002</v>
      </c>
      <c r="W16" s="220">
        <f t="shared" si="3"/>
        <v>5.0374571283745978E-2</v>
      </c>
      <c r="X16" s="29">
        <f t="shared" si="4"/>
        <v>84</v>
      </c>
      <c r="Y16" s="38" t="str">
        <f t="array" ref="Y16">X16&amp;CHOOSE(AND(X16&lt;&gt;{11,12,13})*MIN(4,MOD(X16,10))+1,"th","st","nd","rd","th")</f>
        <v>84th</v>
      </c>
      <c r="Z16" s="146">
        <v>6.1219999999999999</v>
      </c>
      <c r="AA16" s="147">
        <v>32</v>
      </c>
      <c r="AB16" s="221">
        <f t="shared" si="5"/>
        <v>5.2663800878168875E-2</v>
      </c>
      <c r="AC16" s="29">
        <f t="shared" si="6"/>
        <v>92</v>
      </c>
      <c r="AD16" s="38" t="str">
        <f t="array" ref="AD16">AC16&amp;CHOOSE(AND(AC16&lt;&gt;{11,12,13})*MIN(4,MOD(AC16,10))+1,"th","st","nd","rd","th")</f>
        <v>92nd</v>
      </c>
      <c r="AE16" s="146">
        <v>19.2</v>
      </c>
      <c r="AF16" s="148">
        <v>607.62800000000004</v>
      </c>
      <c r="AG16" s="148">
        <v>628.90800000000002</v>
      </c>
      <c r="AH16" s="148">
        <v>646.49699999999996</v>
      </c>
      <c r="AI16" s="149">
        <v>627.678</v>
      </c>
      <c r="AJ16" s="29">
        <f t="shared" si="7"/>
        <v>5</v>
      </c>
      <c r="AK16" s="38" t="str">
        <f t="array" ref="AK16">AJ16&amp;CHOOSE(AND(AJ16&lt;&gt;{11,12,13})*MIN(4,MOD(AJ16,10))+1,"th","st","nd","rd","th")</f>
        <v>5th</v>
      </c>
      <c r="AL16" s="149">
        <v>173.66800000000001</v>
      </c>
      <c r="AM16" s="149">
        <v>173.66800000000001</v>
      </c>
      <c r="AN16" s="149">
        <v>801.346</v>
      </c>
      <c r="AO16" s="29">
        <f t="shared" si="8"/>
        <v>4</v>
      </c>
      <c r="AP16" s="38" t="str">
        <f t="array" ref="AP16">AO16&amp;CHOOSE(AND(AO16&lt;&gt;{11,12,13})*MIN(4,MOD(AO16,10))+1,"th","st","nd","rd","th")</f>
        <v>4th</v>
      </c>
      <c r="AQ16" s="150">
        <v>0.99</v>
      </c>
      <c r="AR16" s="145">
        <v>1079.567</v>
      </c>
      <c r="AS16" s="29">
        <f t="shared" si="9"/>
        <v>9</v>
      </c>
      <c r="AT16" s="38" t="str">
        <f t="array" ref="AT16">AS16&amp;CHOOSE(AND(AS16&lt;&gt;{11,12,13})*MIN(4,MOD(AS16,10))+1,"th","st","nd","rd","th")</f>
        <v>9th</v>
      </c>
      <c r="AU16" s="151">
        <v>3.6285410308087957E-4</v>
      </c>
    </row>
    <row r="17" spans="1:47" x14ac:dyDescent="0.25">
      <c r="A17" s="135">
        <v>103022253</v>
      </c>
      <c r="B17" s="136" t="s">
        <v>253</v>
      </c>
      <c r="C17" s="136" t="s">
        <v>101</v>
      </c>
      <c r="D17" s="137">
        <v>63246</v>
      </c>
      <c r="E17" s="29">
        <f t="shared" si="0"/>
        <v>65</v>
      </c>
      <c r="F17" s="38" t="str">
        <f t="array" ref="F17">E17&amp;CHOOSE(AND(E17&lt;&gt;{11,12,13})*MIN(4,MOD(E17,10))+1,"th","st","nd","rd","th")</f>
        <v>65th</v>
      </c>
      <c r="G17" s="138">
        <v>6343</v>
      </c>
      <c r="H17" s="139">
        <v>0.93989999999999996</v>
      </c>
      <c r="I17" s="140">
        <v>0.57699999999999996</v>
      </c>
      <c r="J17" s="141">
        <v>237</v>
      </c>
      <c r="K17" s="142">
        <v>0</v>
      </c>
      <c r="L17" s="143">
        <v>0.1007</v>
      </c>
      <c r="M17" s="29">
        <f t="shared" si="1"/>
        <v>33</v>
      </c>
      <c r="N17" s="38" t="str">
        <f t="array" ref="N17">M17&amp;CHOOSE(AND(M17&lt;&gt;{11,12,13})*MIN(4,MOD(M17,10))+1,"th","st","nd","rd","th")</f>
        <v>33rd</v>
      </c>
      <c r="O17" s="143">
        <v>0.16400000000000001</v>
      </c>
      <c r="P17" s="29">
        <f t="shared" si="2"/>
        <v>49</v>
      </c>
      <c r="Q17" s="38" t="str">
        <f t="array" ref="Q17">P17&amp;CHOOSE(AND(P17&lt;&gt;{11,12,13})*MIN(4,MOD(P17,10))+1,"th","st","nd","rd","th")</f>
        <v>49th</v>
      </c>
      <c r="R17" s="144">
        <v>114.93</v>
      </c>
      <c r="S17" s="144">
        <v>93.587000000000003</v>
      </c>
      <c r="T17" s="144">
        <v>0</v>
      </c>
      <c r="U17" s="144">
        <v>208.517</v>
      </c>
      <c r="V17" s="145">
        <v>29.349999999999998</v>
      </c>
      <c r="W17" s="220">
        <f t="shared" si="3"/>
        <v>1.5429673022360145E-2</v>
      </c>
      <c r="X17" s="29">
        <f t="shared" si="4"/>
        <v>20</v>
      </c>
      <c r="Y17" s="38" t="str">
        <f t="array" ref="Y17">X17&amp;CHOOSE(AND(X17&lt;&gt;{11,12,13})*MIN(4,MOD(X17,10))+1,"th","st","nd","rd","th")</f>
        <v>20th</v>
      </c>
      <c r="Z17" s="146">
        <v>5.87</v>
      </c>
      <c r="AA17" s="147">
        <v>5</v>
      </c>
      <c r="AB17" s="221">
        <f t="shared" si="5"/>
        <v>2.628564399039207E-3</v>
      </c>
      <c r="AC17" s="29">
        <f t="shared" si="6"/>
        <v>31</v>
      </c>
      <c r="AD17" s="38" t="str">
        <f t="array" ref="AD17">AC17&amp;CHOOSE(AND(AC17&lt;&gt;{11,12,13})*MIN(4,MOD(AC17,10))+1,"th","st","nd","rd","th")</f>
        <v>31st</v>
      </c>
      <c r="AE17" s="146">
        <v>3</v>
      </c>
      <c r="AF17" s="148">
        <v>1902.1790000000001</v>
      </c>
      <c r="AG17" s="148">
        <v>1964.9749999999999</v>
      </c>
      <c r="AH17" s="148">
        <v>1942.7829999999999</v>
      </c>
      <c r="AI17" s="149">
        <v>1936.646</v>
      </c>
      <c r="AJ17" s="29">
        <f t="shared" si="7"/>
        <v>46</v>
      </c>
      <c r="AK17" s="38" t="str">
        <f t="array" ref="AK17">AJ17&amp;CHOOSE(AND(AJ17&lt;&gt;{11,12,13})*MIN(4,MOD(AJ17,10))+1,"th","st","nd","rd","th")</f>
        <v>46th</v>
      </c>
      <c r="AL17" s="149">
        <v>217.387</v>
      </c>
      <c r="AM17" s="149">
        <v>217.387</v>
      </c>
      <c r="AN17" s="149">
        <v>2154.0329999999999</v>
      </c>
      <c r="AO17" s="29">
        <f t="shared" si="8"/>
        <v>43</v>
      </c>
      <c r="AP17" s="38" t="str">
        <f t="array" ref="AP17">AO17&amp;CHOOSE(AND(AO17&lt;&gt;{11,12,13})*MIN(4,MOD(AO17,10))+1,"th","st","nd","rd","th")</f>
        <v>43rd</v>
      </c>
      <c r="AQ17" s="150">
        <v>0.97</v>
      </c>
      <c r="AR17" s="145">
        <v>1963.838</v>
      </c>
      <c r="AS17" s="29">
        <f t="shared" si="9"/>
        <v>36</v>
      </c>
      <c r="AT17" s="38" t="str">
        <f t="array" ref="AT17">AS17&amp;CHOOSE(AND(AS17&lt;&gt;{11,12,13})*MIN(4,MOD(AS17,10))+1,"th","st","nd","rd","th")</f>
        <v>36th</v>
      </c>
      <c r="AU17" s="151">
        <v>6.6006711587715105E-4</v>
      </c>
    </row>
    <row r="18" spans="1:47" x14ac:dyDescent="0.25">
      <c r="A18" s="135">
        <v>103022503</v>
      </c>
      <c r="B18" s="136" t="s">
        <v>263</v>
      </c>
      <c r="C18" s="136" t="s">
        <v>101</v>
      </c>
      <c r="D18" s="137">
        <v>26532</v>
      </c>
      <c r="E18" s="29">
        <f t="shared" si="0"/>
        <v>0</v>
      </c>
      <c r="F18" s="38" t="str">
        <f t="array" ref="F18">E18&amp;CHOOSE(AND(E18&lt;&gt;{11,12,13})*MIN(4,MOD(E18,10))+1,"th","st","nd","rd","th")</f>
        <v>0th</v>
      </c>
      <c r="G18" s="138">
        <v>2254</v>
      </c>
      <c r="H18" s="139">
        <v>2.2404999999999999</v>
      </c>
      <c r="I18" s="140">
        <v>-1.3572</v>
      </c>
      <c r="J18" s="141">
        <v>446</v>
      </c>
      <c r="K18" s="142">
        <v>0</v>
      </c>
      <c r="L18" s="143">
        <v>0.47020000000000001</v>
      </c>
      <c r="M18" s="29">
        <f t="shared" si="1"/>
        <v>99</v>
      </c>
      <c r="N18" s="38" t="str">
        <f t="array" ref="N18">M18&amp;CHOOSE(AND(M18&lt;&gt;{11,12,13})*MIN(4,MOD(M18,10))+1,"th","st","nd","rd","th")</f>
        <v>99th</v>
      </c>
      <c r="O18" s="143">
        <v>0.29330000000000001</v>
      </c>
      <c r="P18" s="29">
        <f t="shared" si="2"/>
        <v>93</v>
      </c>
      <c r="Q18" s="38" t="str">
        <f t="array" ref="Q18">P18&amp;CHOOSE(AND(P18&lt;&gt;{11,12,13})*MIN(4,MOD(P18,10))+1,"th","st","nd","rd","th")</f>
        <v>93rd</v>
      </c>
      <c r="R18" s="144">
        <v>248.27799999999999</v>
      </c>
      <c r="S18" s="144">
        <v>77.435000000000002</v>
      </c>
      <c r="T18" s="144">
        <v>124.139</v>
      </c>
      <c r="U18" s="144">
        <v>449.85199999999998</v>
      </c>
      <c r="V18" s="145">
        <v>216.29899999999998</v>
      </c>
      <c r="W18" s="220">
        <f t="shared" si="3"/>
        <v>0.24578174979688538</v>
      </c>
      <c r="X18" s="29">
        <f t="shared" si="4"/>
        <v>99</v>
      </c>
      <c r="Y18" s="38" t="str">
        <f t="array" ref="Y18">X18&amp;CHOOSE(AND(X18&lt;&gt;{11,12,13})*MIN(4,MOD(X18,10))+1,"th","st","nd","rd","th")</f>
        <v>99th</v>
      </c>
      <c r="Z18" s="146">
        <v>43.26</v>
      </c>
      <c r="AA18" s="147">
        <v>44</v>
      </c>
      <c r="AB18" s="221">
        <f t="shared" si="5"/>
        <v>4.9997443312557885E-2</v>
      </c>
      <c r="AC18" s="29">
        <f t="shared" si="6"/>
        <v>92</v>
      </c>
      <c r="AD18" s="38" t="str">
        <f t="array" ref="AD18">AC18&amp;CHOOSE(AND(AC18&lt;&gt;{11,12,13})*MIN(4,MOD(AC18,10))+1,"th","st","nd","rd","th")</f>
        <v>92nd</v>
      </c>
      <c r="AE18" s="146">
        <v>26.4</v>
      </c>
      <c r="AF18" s="148">
        <v>880.04499999999996</v>
      </c>
      <c r="AG18" s="148">
        <v>898.28800000000001</v>
      </c>
      <c r="AH18" s="148">
        <v>842.51599999999996</v>
      </c>
      <c r="AI18" s="149">
        <v>873.61599999999999</v>
      </c>
      <c r="AJ18" s="29">
        <f t="shared" si="7"/>
        <v>13</v>
      </c>
      <c r="AK18" s="38" t="str">
        <f t="array" ref="AK18">AJ18&amp;CHOOSE(AND(AJ18&lt;&gt;{11,12,13})*MIN(4,MOD(AJ18,10))+1,"th","st","nd","rd","th")</f>
        <v>13th</v>
      </c>
      <c r="AL18" s="149">
        <v>519.51199999999994</v>
      </c>
      <c r="AM18" s="149">
        <v>519.51199999999994</v>
      </c>
      <c r="AN18" s="149">
        <v>1393.1279999999999</v>
      </c>
      <c r="AO18" s="29">
        <f t="shared" si="8"/>
        <v>22</v>
      </c>
      <c r="AP18" s="38" t="str">
        <f t="array" ref="AP18">AO18&amp;CHOOSE(AND(AO18&lt;&gt;{11,12,13})*MIN(4,MOD(AO18,10))+1,"th","st","nd","rd","th")</f>
        <v>22nd</v>
      </c>
      <c r="AQ18" s="150">
        <v>1.49</v>
      </c>
      <c r="AR18" s="145">
        <v>4650.7420000000002</v>
      </c>
      <c r="AS18" s="29">
        <f t="shared" si="9"/>
        <v>77</v>
      </c>
      <c r="AT18" s="38" t="str">
        <f t="array" ref="AT18">AS18&amp;CHOOSE(AND(AS18&lt;&gt;{11,12,13})*MIN(4,MOD(AS18,10))+1,"th","st","nd","rd","th")</f>
        <v>77th</v>
      </c>
      <c r="AU18" s="151">
        <v>1.5631645067611145E-3</v>
      </c>
    </row>
    <row r="19" spans="1:47" x14ac:dyDescent="0.25">
      <c r="A19" s="135">
        <v>103022803</v>
      </c>
      <c r="B19" s="136" t="s">
        <v>264</v>
      </c>
      <c r="C19" s="136" t="s">
        <v>101</v>
      </c>
      <c r="D19" s="137">
        <v>42011</v>
      </c>
      <c r="E19" s="29">
        <f t="shared" si="0"/>
        <v>9</v>
      </c>
      <c r="F19" s="38" t="str">
        <f t="array" ref="F19">E19&amp;CHOOSE(AND(E19&lt;&gt;{11,12,13})*MIN(4,MOD(E19,10))+1,"th","st","nd","rd","th")</f>
        <v>9th</v>
      </c>
      <c r="G19" s="138">
        <v>6916</v>
      </c>
      <c r="H19" s="139">
        <v>1.415</v>
      </c>
      <c r="I19" s="140">
        <v>-0.1885</v>
      </c>
      <c r="J19" s="141">
        <v>378</v>
      </c>
      <c r="K19" s="142">
        <v>0</v>
      </c>
      <c r="L19" s="143">
        <v>0.22140000000000001</v>
      </c>
      <c r="M19" s="29">
        <f t="shared" si="1"/>
        <v>80</v>
      </c>
      <c r="N19" s="38" t="str">
        <f t="array" ref="N19">M19&amp;CHOOSE(AND(M19&lt;&gt;{11,12,13})*MIN(4,MOD(M19,10))+1,"th","st","nd","rd","th")</f>
        <v>80th</v>
      </c>
      <c r="O19" s="143">
        <v>0.2329</v>
      </c>
      <c r="P19" s="29">
        <f t="shared" si="2"/>
        <v>81</v>
      </c>
      <c r="Q19" s="38" t="str">
        <f t="array" ref="Q19">P19&amp;CHOOSE(AND(P19&lt;&gt;{11,12,13})*MIN(4,MOD(P19,10))+1,"th","st","nd","rd","th")</f>
        <v>81st</v>
      </c>
      <c r="R19" s="144">
        <v>240.48099999999999</v>
      </c>
      <c r="S19" s="144">
        <v>126.486</v>
      </c>
      <c r="T19" s="144">
        <v>0</v>
      </c>
      <c r="U19" s="144">
        <v>366.96699999999998</v>
      </c>
      <c r="V19" s="145">
        <v>236.70100000000005</v>
      </c>
      <c r="W19" s="220">
        <f t="shared" si="3"/>
        <v>0.1307520003535316</v>
      </c>
      <c r="X19" s="29">
        <f t="shared" si="4"/>
        <v>96</v>
      </c>
      <c r="Y19" s="38" t="str">
        <f t="array" ref="Y19">X19&amp;CHOOSE(AND(X19&lt;&gt;{11,12,13})*MIN(4,MOD(X19,10))+1,"th","st","nd","rd","th")</f>
        <v>96th</v>
      </c>
      <c r="Z19" s="146">
        <v>47.34</v>
      </c>
      <c r="AA19" s="147">
        <v>7</v>
      </c>
      <c r="AB19" s="221">
        <f t="shared" si="5"/>
        <v>3.8667517352048409E-3</v>
      </c>
      <c r="AC19" s="29">
        <f t="shared" si="6"/>
        <v>38</v>
      </c>
      <c r="AD19" s="38" t="str">
        <f t="array" ref="AD19">AC19&amp;CHOOSE(AND(AC19&lt;&gt;{11,12,13})*MIN(4,MOD(AC19,10))+1,"th","st","nd","rd","th")</f>
        <v>38th</v>
      </c>
      <c r="AE19" s="146">
        <v>4.2</v>
      </c>
      <c r="AF19" s="148">
        <v>1810.3050000000001</v>
      </c>
      <c r="AG19" s="148">
        <v>1812.8779999999999</v>
      </c>
      <c r="AH19" s="148">
        <v>1867.8309999999999</v>
      </c>
      <c r="AI19" s="149">
        <v>1830.338</v>
      </c>
      <c r="AJ19" s="29">
        <f t="shared" si="7"/>
        <v>43</v>
      </c>
      <c r="AK19" s="38" t="str">
        <f t="array" ref="AK19">AJ19&amp;CHOOSE(AND(AJ19&lt;&gt;{11,12,13})*MIN(4,MOD(AJ19,10))+1,"th","st","nd","rd","th")</f>
        <v>43rd</v>
      </c>
      <c r="AL19" s="149">
        <v>418.50700000000001</v>
      </c>
      <c r="AM19" s="149">
        <v>418.50700000000001</v>
      </c>
      <c r="AN19" s="149">
        <v>2248.8449999999998</v>
      </c>
      <c r="AO19" s="29">
        <f t="shared" si="8"/>
        <v>45</v>
      </c>
      <c r="AP19" s="38" t="str">
        <f t="array" ref="AP19">AO19&amp;CHOOSE(AND(AO19&lt;&gt;{11,12,13})*MIN(4,MOD(AO19,10))+1,"th","st","nd","rd","th")</f>
        <v>45th</v>
      </c>
      <c r="AQ19" s="150">
        <v>1.54</v>
      </c>
      <c r="AR19" s="145">
        <v>4900.4579999999996</v>
      </c>
      <c r="AS19" s="29">
        <f t="shared" si="9"/>
        <v>79</v>
      </c>
      <c r="AT19" s="38" t="str">
        <f t="array" ref="AT19">AS19&amp;CHOOSE(AND(AS19&lt;&gt;{11,12,13})*MIN(4,MOD(AS19,10))+1,"th","st","nd","rd","th")</f>
        <v>79th</v>
      </c>
      <c r="AU19" s="151">
        <v>1.6470967455243823E-3</v>
      </c>
    </row>
    <row r="20" spans="1:47" x14ac:dyDescent="0.25">
      <c r="A20" s="135">
        <v>103023153</v>
      </c>
      <c r="B20" s="136" t="s">
        <v>275</v>
      </c>
      <c r="C20" s="136" t="s">
        <v>101</v>
      </c>
      <c r="D20" s="137">
        <v>59636</v>
      </c>
      <c r="E20" s="29">
        <f t="shared" si="0"/>
        <v>57</v>
      </c>
      <c r="F20" s="38" t="str">
        <f t="array" ref="F20">E20&amp;CHOOSE(AND(E20&lt;&gt;{11,12,13})*MIN(4,MOD(E20,10))+1,"th","st","nd","rd","th")</f>
        <v>57th</v>
      </c>
      <c r="G20" s="138">
        <v>7679</v>
      </c>
      <c r="H20" s="139">
        <v>0.99680000000000002</v>
      </c>
      <c r="I20" s="140">
        <v>0.505</v>
      </c>
      <c r="J20" s="141">
        <v>263</v>
      </c>
      <c r="K20" s="142">
        <v>0</v>
      </c>
      <c r="L20" s="143">
        <v>0.15959999999999999</v>
      </c>
      <c r="M20" s="29">
        <f t="shared" si="1"/>
        <v>60</v>
      </c>
      <c r="N20" s="38" t="str">
        <f t="array" ref="N20">M20&amp;CHOOSE(AND(M20&lt;&gt;{11,12,13})*MIN(4,MOD(M20,10))+1,"th","st","nd","rd","th")</f>
        <v>60th</v>
      </c>
      <c r="O20" s="143">
        <v>0.1195</v>
      </c>
      <c r="P20" s="29">
        <f t="shared" si="2"/>
        <v>26</v>
      </c>
      <c r="Q20" s="38" t="str">
        <f t="array" ref="Q20">P20&amp;CHOOSE(AND(P20&lt;&gt;{11,12,13})*MIN(4,MOD(P20,10))+1,"th","st","nd","rd","th")</f>
        <v>26th</v>
      </c>
      <c r="R20" s="144">
        <v>226.739</v>
      </c>
      <c r="S20" s="144">
        <v>84.885000000000005</v>
      </c>
      <c r="T20" s="144">
        <v>0</v>
      </c>
      <c r="U20" s="144">
        <v>311.62400000000002</v>
      </c>
      <c r="V20" s="145">
        <v>27.826000000000001</v>
      </c>
      <c r="W20" s="220">
        <f t="shared" si="3"/>
        <v>1.1751901670209357E-2</v>
      </c>
      <c r="X20" s="29">
        <f t="shared" si="4"/>
        <v>11</v>
      </c>
      <c r="Y20" s="38" t="str">
        <f t="array" ref="Y20">X20&amp;CHOOSE(AND(X20&lt;&gt;{11,12,13})*MIN(4,MOD(X20,10))+1,"th","st","nd","rd","th")</f>
        <v>11th</v>
      </c>
      <c r="Z20" s="146">
        <v>5.5650000000000004</v>
      </c>
      <c r="AA20" s="147">
        <v>2</v>
      </c>
      <c r="AB20" s="221">
        <f t="shared" si="5"/>
        <v>8.4467057214183548E-4</v>
      </c>
      <c r="AC20" s="29">
        <f t="shared" si="6"/>
        <v>17</v>
      </c>
      <c r="AD20" s="38" t="str">
        <f t="array" ref="AD20">AC20&amp;CHOOSE(AND(AC20&lt;&gt;{11,12,13})*MIN(4,MOD(AC20,10))+1,"th","st","nd","rd","th")</f>
        <v>17th</v>
      </c>
      <c r="AE20" s="146">
        <v>1.2</v>
      </c>
      <c r="AF20" s="148">
        <v>2367.7869999999998</v>
      </c>
      <c r="AG20" s="148">
        <v>2355.9740000000002</v>
      </c>
      <c r="AH20" s="148">
        <v>2342.5369999999998</v>
      </c>
      <c r="AI20" s="149">
        <v>2355.433</v>
      </c>
      <c r="AJ20" s="29">
        <f t="shared" si="7"/>
        <v>56</v>
      </c>
      <c r="AK20" s="38" t="str">
        <f t="array" ref="AK20">AJ20&amp;CHOOSE(AND(AJ20&lt;&gt;{11,12,13})*MIN(4,MOD(AJ20,10))+1,"th","st","nd","rd","th")</f>
        <v>56th</v>
      </c>
      <c r="AL20" s="149">
        <v>318.38900000000001</v>
      </c>
      <c r="AM20" s="149">
        <v>318.38900000000001</v>
      </c>
      <c r="AN20" s="149">
        <v>2673.8220000000001</v>
      </c>
      <c r="AO20" s="29">
        <f t="shared" si="8"/>
        <v>55</v>
      </c>
      <c r="AP20" s="38" t="str">
        <f t="array" ref="AP20">AO20&amp;CHOOSE(AND(AO20&lt;&gt;{11,12,13})*MIN(4,MOD(AO20,10))+1,"th","st","nd","rd","th")</f>
        <v>55th</v>
      </c>
      <c r="AQ20" s="150">
        <v>1.07</v>
      </c>
      <c r="AR20" s="145">
        <v>2851.8339999999998</v>
      </c>
      <c r="AS20" s="29">
        <f t="shared" si="9"/>
        <v>55</v>
      </c>
      <c r="AT20" s="38" t="str">
        <f t="array" ref="AT20">AS20&amp;CHOOSE(AND(AS20&lt;&gt;{11,12,13})*MIN(4,MOD(AS20,10))+1,"th","st","nd","rd","th")</f>
        <v>55th</v>
      </c>
      <c r="AU20" s="151">
        <v>9.5853214131735875E-4</v>
      </c>
    </row>
    <row r="21" spans="1:47" x14ac:dyDescent="0.25">
      <c r="A21" s="135">
        <v>103023912</v>
      </c>
      <c r="B21" s="136" t="s">
        <v>297</v>
      </c>
      <c r="C21" s="136" t="s">
        <v>101</v>
      </c>
      <c r="D21" s="137">
        <v>85253</v>
      </c>
      <c r="E21" s="29">
        <f t="shared" si="0"/>
        <v>90</v>
      </c>
      <c r="F21" s="38" t="str">
        <f t="array" ref="F21">E21&amp;CHOOSE(AND(E21&lt;&gt;{11,12,13})*MIN(4,MOD(E21,10))+1,"th","st","nd","rd","th")</f>
        <v>90th</v>
      </c>
      <c r="G21" s="138">
        <v>11768</v>
      </c>
      <c r="H21" s="139">
        <v>0.69730000000000003</v>
      </c>
      <c r="I21" s="140">
        <v>6.6E-3</v>
      </c>
      <c r="J21" s="141">
        <v>356</v>
      </c>
      <c r="K21" s="142">
        <v>0</v>
      </c>
      <c r="L21" s="143">
        <v>4.9099999999999998E-2</v>
      </c>
      <c r="M21" s="29">
        <f t="shared" si="1"/>
        <v>12</v>
      </c>
      <c r="N21" s="38" t="str">
        <f t="array" ref="N21">M21&amp;CHOOSE(AND(M21&lt;&gt;{11,12,13})*MIN(4,MOD(M21,10))+1,"th","st","nd","rd","th")</f>
        <v>12th</v>
      </c>
      <c r="O21" s="143">
        <v>0.1152</v>
      </c>
      <c r="P21" s="29">
        <f t="shared" si="2"/>
        <v>24</v>
      </c>
      <c r="Q21" s="38" t="str">
        <f t="array" ref="Q21">P21&amp;CHOOSE(AND(P21&lt;&gt;{11,12,13})*MIN(4,MOD(P21,10))+1,"th","st","nd","rd","th")</f>
        <v>24th</v>
      </c>
      <c r="R21" s="144">
        <v>120.613</v>
      </c>
      <c r="S21" s="144">
        <v>141.49299999999999</v>
      </c>
      <c r="T21" s="144">
        <v>0</v>
      </c>
      <c r="U21" s="144">
        <v>262.10599999999999</v>
      </c>
      <c r="V21" s="145">
        <v>46.36399999999999</v>
      </c>
      <c r="W21" s="220">
        <f t="shared" si="3"/>
        <v>1.1324542019683363E-2</v>
      </c>
      <c r="X21" s="29">
        <f t="shared" si="4"/>
        <v>10</v>
      </c>
      <c r="Y21" s="38" t="str">
        <f t="array" ref="Y21">X21&amp;CHOOSE(AND(X21&lt;&gt;{11,12,13})*MIN(4,MOD(X21,10))+1,"th","st","nd","rd","th")</f>
        <v>10th</v>
      </c>
      <c r="Z21" s="146">
        <v>9.2729999999999997</v>
      </c>
      <c r="AA21" s="147">
        <v>47</v>
      </c>
      <c r="AB21" s="221">
        <f t="shared" si="5"/>
        <v>1.14798868718212E-2</v>
      </c>
      <c r="AC21" s="29">
        <f t="shared" si="6"/>
        <v>63</v>
      </c>
      <c r="AD21" s="38" t="str">
        <f t="array" ref="AD21">AC21&amp;CHOOSE(AND(AC21&lt;&gt;{11,12,13})*MIN(4,MOD(AC21,10))+1,"th","st","nd","rd","th")</f>
        <v>63rd</v>
      </c>
      <c r="AE21" s="146">
        <v>28.2</v>
      </c>
      <c r="AF21" s="148">
        <v>4094.1170000000002</v>
      </c>
      <c r="AG21" s="148">
        <v>4057.2869999999998</v>
      </c>
      <c r="AH21" s="148">
        <v>4111.6409999999996</v>
      </c>
      <c r="AI21" s="149">
        <v>4087.6819999999998</v>
      </c>
      <c r="AJ21" s="29">
        <f t="shared" si="7"/>
        <v>78</v>
      </c>
      <c r="AK21" s="38" t="str">
        <f t="array" ref="AK21">AJ21&amp;CHOOSE(AND(AJ21&lt;&gt;{11,12,13})*MIN(4,MOD(AJ21,10))+1,"th","st","nd","rd","th")</f>
        <v>78th</v>
      </c>
      <c r="AL21" s="149">
        <v>299.57900000000001</v>
      </c>
      <c r="AM21" s="149">
        <v>299.57900000000001</v>
      </c>
      <c r="AN21" s="149">
        <v>4387.2610000000004</v>
      </c>
      <c r="AO21" s="29">
        <f t="shared" si="8"/>
        <v>77</v>
      </c>
      <c r="AP21" s="38" t="str">
        <f t="array" ref="AP21">AO21&amp;CHOOSE(AND(AO21&lt;&gt;{11,12,13})*MIN(4,MOD(AO21,10))+1,"th","st","nd","rd","th")</f>
        <v>77th</v>
      </c>
      <c r="AQ21" s="150">
        <v>0.95</v>
      </c>
      <c r="AR21" s="145">
        <v>2906.2750000000001</v>
      </c>
      <c r="AS21" s="29">
        <f t="shared" si="9"/>
        <v>58</v>
      </c>
      <c r="AT21" s="38" t="str">
        <f t="array" ref="AT21">AS21&amp;CHOOSE(AND(AS21&lt;&gt;{11,12,13})*MIN(4,MOD(AS21,10))+1,"th","st","nd","rd","th")</f>
        <v>58th</v>
      </c>
      <c r="AU21" s="151">
        <v>9.7683034812233362E-4</v>
      </c>
    </row>
    <row r="22" spans="1:47" x14ac:dyDescent="0.25">
      <c r="A22" s="135">
        <v>103024102</v>
      </c>
      <c r="B22" s="136" t="s">
        <v>305</v>
      </c>
      <c r="C22" s="136" t="s">
        <v>101</v>
      </c>
      <c r="D22" s="137">
        <v>58916</v>
      </c>
      <c r="E22" s="29">
        <f t="shared" si="0"/>
        <v>56</v>
      </c>
      <c r="F22" s="38" t="str">
        <f t="array" ref="F22">E22&amp;CHOOSE(AND(E22&lt;&gt;{11,12,13})*MIN(4,MOD(E22,10))+1,"th","st","nd","rd","th")</f>
        <v>56th</v>
      </c>
      <c r="G22" s="138">
        <v>14037</v>
      </c>
      <c r="H22" s="139">
        <v>1.0089999999999999</v>
      </c>
      <c r="I22" s="140">
        <v>-0.23419999999999999</v>
      </c>
      <c r="J22" s="141">
        <v>384</v>
      </c>
      <c r="K22" s="142">
        <v>0</v>
      </c>
      <c r="L22" s="143">
        <v>0.15329999999999999</v>
      </c>
      <c r="M22" s="29">
        <f t="shared" si="1"/>
        <v>57</v>
      </c>
      <c r="N22" s="38" t="str">
        <f t="array" ref="N22">M22&amp;CHOOSE(AND(M22&lt;&gt;{11,12,13})*MIN(4,MOD(M22,10))+1,"th","st","nd","rd","th")</f>
        <v>57th</v>
      </c>
      <c r="O22" s="143">
        <v>0.16089999999999999</v>
      </c>
      <c r="P22" s="29">
        <f t="shared" si="2"/>
        <v>47</v>
      </c>
      <c r="Q22" s="38" t="str">
        <f t="array" ref="Q22">P22&amp;CHOOSE(AND(P22&lt;&gt;{11,12,13})*MIN(4,MOD(P22,10))+1,"th","st","nd","rd","th")</f>
        <v>47th</v>
      </c>
      <c r="R22" s="144">
        <v>326.11700000000002</v>
      </c>
      <c r="S22" s="144">
        <v>171.142</v>
      </c>
      <c r="T22" s="144">
        <v>0</v>
      </c>
      <c r="U22" s="144">
        <v>497.25900000000001</v>
      </c>
      <c r="V22" s="145">
        <v>178.84600000000003</v>
      </c>
      <c r="W22" s="220">
        <f t="shared" si="3"/>
        <v>5.044274120193766E-2</v>
      </c>
      <c r="X22" s="29">
        <f t="shared" si="4"/>
        <v>84</v>
      </c>
      <c r="Y22" s="38" t="str">
        <f t="array" ref="Y22">X22&amp;CHOOSE(AND(X22&lt;&gt;{11,12,13})*MIN(4,MOD(X22,10))+1,"th","st","nd","rd","th")</f>
        <v>84th</v>
      </c>
      <c r="Z22" s="146">
        <v>35.768999999999998</v>
      </c>
      <c r="AA22" s="147">
        <v>96</v>
      </c>
      <c r="AB22" s="221">
        <f t="shared" si="5"/>
        <v>2.7076385020554077E-2</v>
      </c>
      <c r="AC22" s="29">
        <f t="shared" si="6"/>
        <v>81</v>
      </c>
      <c r="AD22" s="38" t="str">
        <f t="array" ref="AD22">AC22&amp;CHOOSE(AND(AC22&lt;&gt;{11,12,13})*MIN(4,MOD(AC22,10))+1,"th","st","nd","rd","th")</f>
        <v>81st</v>
      </c>
      <c r="AE22" s="146">
        <v>57.6</v>
      </c>
      <c r="AF22" s="148">
        <v>3545.5250000000001</v>
      </c>
      <c r="AG22" s="148">
        <v>3488.8620000000001</v>
      </c>
      <c r="AH22" s="148">
        <v>3531.7649999999999</v>
      </c>
      <c r="AI22" s="149">
        <v>3522.0509999999999</v>
      </c>
      <c r="AJ22" s="29">
        <f t="shared" si="7"/>
        <v>73</v>
      </c>
      <c r="AK22" s="38" t="str">
        <f t="array" ref="AK22">AJ22&amp;CHOOSE(AND(AJ22&lt;&gt;{11,12,13})*MIN(4,MOD(AJ22,10))+1,"th","st","nd","rd","th")</f>
        <v>73rd</v>
      </c>
      <c r="AL22" s="149">
        <v>590.62800000000004</v>
      </c>
      <c r="AM22" s="149">
        <v>590.62800000000004</v>
      </c>
      <c r="AN22" s="149">
        <v>4112.6790000000001</v>
      </c>
      <c r="AO22" s="29">
        <f t="shared" si="8"/>
        <v>74</v>
      </c>
      <c r="AP22" s="38" t="str">
        <f t="array" ref="AP22">AO22&amp;CHOOSE(AND(AO22&lt;&gt;{11,12,13})*MIN(4,MOD(AO22,10))+1,"th","st","nd","rd","th")</f>
        <v>74th</v>
      </c>
      <c r="AQ22" s="150">
        <v>0.99</v>
      </c>
      <c r="AR22" s="145">
        <v>4108.1959999999999</v>
      </c>
      <c r="AS22" s="29">
        <f t="shared" si="9"/>
        <v>72</v>
      </c>
      <c r="AT22" s="38" t="str">
        <f t="array" ref="AT22">AS22&amp;CHOOSE(AND(AS22&lt;&gt;{11,12,13})*MIN(4,MOD(AS22,10))+1,"th","st","nd","rd","th")</f>
        <v>72nd</v>
      </c>
      <c r="AU22" s="151">
        <v>1.3808089491995005E-3</v>
      </c>
    </row>
    <row r="23" spans="1:47" x14ac:dyDescent="0.25">
      <c r="A23" s="135">
        <v>103024603</v>
      </c>
      <c r="B23" s="136" t="s">
        <v>323</v>
      </c>
      <c r="C23" s="136" t="s">
        <v>101</v>
      </c>
      <c r="D23" s="137">
        <v>85364</v>
      </c>
      <c r="E23" s="29">
        <f t="shared" si="0"/>
        <v>90</v>
      </c>
      <c r="F23" s="38" t="str">
        <f t="array" ref="F23">E23&amp;CHOOSE(AND(E23&lt;&gt;{11,12,13})*MIN(4,MOD(E23,10))+1,"th","st","nd","rd","th")</f>
        <v>90th</v>
      </c>
      <c r="G23" s="138">
        <v>7288</v>
      </c>
      <c r="H23" s="139">
        <v>0.69640000000000002</v>
      </c>
      <c r="I23" s="140">
        <v>-0.16289999999999999</v>
      </c>
      <c r="J23" s="141">
        <v>376</v>
      </c>
      <c r="K23" s="142">
        <v>0</v>
      </c>
      <c r="L23" s="143">
        <v>2.98E-2</v>
      </c>
      <c r="M23" s="29">
        <f t="shared" si="1"/>
        <v>4</v>
      </c>
      <c r="N23" s="38" t="str">
        <f t="array" ref="N23">M23&amp;CHOOSE(AND(M23&lt;&gt;{11,12,13})*MIN(4,MOD(M23,10))+1,"th","st","nd","rd","th")</f>
        <v>4th</v>
      </c>
      <c r="O23" s="143">
        <v>0.10100000000000001</v>
      </c>
      <c r="P23" s="29">
        <f t="shared" si="2"/>
        <v>17</v>
      </c>
      <c r="Q23" s="38" t="str">
        <f t="array" ref="Q23">P23&amp;CHOOSE(AND(P23&lt;&gt;{11,12,13})*MIN(4,MOD(P23,10))+1,"th","st","nd","rd","th")</f>
        <v>17th</v>
      </c>
      <c r="R23" s="144">
        <v>49.307000000000002</v>
      </c>
      <c r="S23" s="144">
        <v>83.557000000000002</v>
      </c>
      <c r="T23" s="144">
        <v>0</v>
      </c>
      <c r="U23" s="144">
        <v>132.864</v>
      </c>
      <c r="V23" s="145">
        <v>29.074999999999999</v>
      </c>
      <c r="W23" s="220">
        <f t="shared" si="3"/>
        <v>1.0543393634655002E-2</v>
      </c>
      <c r="X23" s="29">
        <f t="shared" si="4"/>
        <v>8</v>
      </c>
      <c r="Y23" s="38" t="str">
        <f t="array" ref="Y23">X23&amp;CHOOSE(AND(X23&lt;&gt;{11,12,13})*MIN(4,MOD(X23,10))+1,"th","st","nd","rd","th")</f>
        <v>8th</v>
      </c>
      <c r="Z23" s="146">
        <v>5.8150000000000004</v>
      </c>
      <c r="AA23" s="147">
        <v>11</v>
      </c>
      <c r="AB23" s="221">
        <f t="shared" si="5"/>
        <v>3.9889021489666393E-3</v>
      </c>
      <c r="AC23" s="29">
        <f t="shared" si="6"/>
        <v>38</v>
      </c>
      <c r="AD23" s="38" t="str">
        <f t="array" ref="AD23">AC23&amp;CHOOSE(AND(AC23&lt;&gt;{11,12,13})*MIN(4,MOD(AC23,10))+1,"th","st","nd","rd","th")</f>
        <v>38th</v>
      </c>
      <c r="AE23" s="146">
        <v>6.6</v>
      </c>
      <c r="AF23" s="148">
        <v>2757.6509999999998</v>
      </c>
      <c r="AG23" s="148">
        <v>2786.9540000000002</v>
      </c>
      <c r="AH23" s="148">
        <v>2843.5360000000001</v>
      </c>
      <c r="AI23" s="149">
        <v>2796.047</v>
      </c>
      <c r="AJ23" s="29">
        <f t="shared" si="7"/>
        <v>62</v>
      </c>
      <c r="AK23" s="38" t="str">
        <f t="array" ref="AK23">AJ23&amp;CHOOSE(AND(AJ23&lt;&gt;{11,12,13})*MIN(4,MOD(AJ23,10))+1,"th","st","nd","rd","th")</f>
        <v>62nd</v>
      </c>
      <c r="AL23" s="149">
        <v>145.279</v>
      </c>
      <c r="AM23" s="149">
        <v>145.279</v>
      </c>
      <c r="AN23" s="149">
        <v>2941.326</v>
      </c>
      <c r="AO23" s="29">
        <f t="shared" si="8"/>
        <v>59</v>
      </c>
      <c r="AP23" s="38" t="str">
        <f t="array" ref="AP23">AO23&amp;CHOOSE(AND(AO23&lt;&gt;{11,12,13})*MIN(4,MOD(AO23,10))+1,"th","st","nd","rd","th")</f>
        <v>59th</v>
      </c>
      <c r="AQ23" s="150">
        <v>0.97</v>
      </c>
      <c r="AR23" s="145">
        <v>1986.8889999999999</v>
      </c>
      <c r="AS23" s="29">
        <f t="shared" si="9"/>
        <v>37</v>
      </c>
      <c r="AT23" s="38" t="str">
        <f t="array" ref="AT23">AS23&amp;CHOOSE(AND(AS23&lt;&gt;{11,12,13})*MIN(4,MOD(AS23,10))+1,"th","st","nd","rd","th")</f>
        <v>37th</v>
      </c>
      <c r="AU23" s="151">
        <v>6.6781480539537211E-4</v>
      </c>
    </row>
    <row r="24" spans="1:47" x14ac:dyDescent="0.25">
      <c r="A24" s="135">
        <v>103024753</v>
      </c>
      <c r="B24" s="136" t="s">
        <v>335</v>
      </c>
      <c r="C24" s="136" t="s">
        <v>101</v>
      </c>
      <c r="D24" s="137">
        <v>48116</v>
      </c>
      <c r="E24" s="29">
        <f t="shared" si="0"/>
        <v>25</v>
      </c>
      <c r="F24" s="38" t="str">
        <f t="array" ref="F24">E24&amp;CHOOSE(AND(E24&lt;&gt;{11,12,13})*MIN(4,MOD(E24,10))+1,"th","st","nd","rd","th")</f>
        <v>25th</v>
      </c>
      <c r="G24" s="138">
        <v>8964</v>
      </c>
      <c r="H24" s="139">
        <v>1.2355</v>
      </c>
      <c r="I24" s="140">
        <v>0.182</v>
      </c>
      <c r="J24" s="141">
        <v>329</v>
      </c>
      <c r="K24" s="142">
        <v>0</v>
      </c>
      <c r="L24" s="143">
        <v>0.22009999999999999</v>
      </c>
      <c r="M24" s="29">
        <f t="shared" si="1"/>
        <v>80</v>
      </c>
      <c r="N24" s="38" t="str">
        <f t="array" ref="N24">M24&amp;CHOOSE(AND(M24&lt;&gt;{11,12,13})*MIN(4,MOD(M24,10))+1,"th","st","nd","rd","th")</f>
        <v>80th</v>
      </c>
      <c r="O24" s="143">
        <v>0.2301</v>
      </c>
      <c r="P24" s="29">
        <f t="shared" si="2"/>
        <v>80</v>
      </c>
      <c r="Q24" s="38" t="str">
        <f t="array" ref="Q24">P24&amp;CHOOSE(AND(P24&lt;&gt;{11,12,13})*MIN(4,MOD(P24,10))+1,"th","st","nd","rd","th")</f>
        <v>80th</v>
      </c>
      <c r="R24" s="144">
        <v>324.54399999999998</v>
      </c>
      <c r="S24" s="144">
        <v>169.64400000000001</v>
      </c>
      <c r="T24" s="144">
        <v>0</v>
      </c>
      <c r="U24" s="144">
        <v>494.18799999999999</v>
      </c>
      <c r="V24" s="145">
        <v>101.10899999999998</v>
      </c>
      <c r="W24" s="220">
        <f t="shared" si="3"/>
        <v>4.1142244685452599E-2</v>
      </c>
      <c r="X24" s="29">
        <f t="shared" si="4"/>
        <v>74</v>
      </c>
      <c r="Y24" s="38" t="str">
        <f t="array" ref="Y24">X24&amp;CHOOSE(AND(X24&lt;&gt;{11,12,13})*MIN(4,MOD(X24,10))+1,"th","st","nd","rd","th")</f>
        <v>74th</v>
      </c>
      <c r="Z24" s="146">
        <v>20.222000000000001</v>
      </c>
      <c r="AA24" s="147">
        <v>3</v>
      </c>
      <c r="AB24" s="221">
        <f t="shared" si="5"/>
        <v>1.2207294509525147E-3</v>
      </c>
      <c r="AC24" s="29">
        <f t="shared" si="6"/>
        <v>20</v>
      </c>
      <c r="AD24" s="38" t="str">
        <f t="array" ref="AD24">AC24&amp;CHOOSE(AND(AC24&lt;&gt;{11,12,13})*MIN(4,MOD(AC24,10))+1,"th","st","nd","rd","th")</f>
        <v>20th</v>
      </c>
      <c r="AE24" s="146">
        <v>1.8</v>
      </c>
      <c r="AF24" s="148">
        <v>2457.547</v>
      </c>
      <c r="AG24" s="148">
        <v>2575.3440000000001</v>
      </c>
      <c r="AH24" s="148">
        <v>2605.2269999999999</v>
      </c>
      <c r="AI24" s="149">
        <v>2546.0390000000002</v>
      </c>
      <c r="AJ24" s="29">
        <f t="shared" si="7"/>
        <v>59</v>
      </c>
      <c r="AK24" s="38" t="str">
        <f t="array" ref="AK24">AJ24&amp;CHOOSE(AND(AJ24&lt;&gt;{11,12,13})*MIN(4,MOD(AJ24,10))+1,"th","st","nd","rd","th")</f>
        <v>59th</v>
      </c>
      <c r="AL24" s="149">
        <v>516.21</v>
      </c>
      <c r="AM24" s="149">
        <v>516.21</v>
      </c>
      <c r="AN24" s="149">
        <v>3062.2489999999998</v>
      </c>
      <c r="AO24" s="29">
        <f t="shared" si="8"/>
        <v>61</v>
      </c>
      <c r="AP24" s="38" t="str">
        <f t="array" ref="AP24">AO24&amp;CHOOSE(AND(AO24&lt;&gt;{11,12,13})*MIN(4,MOD(AO24,10))+1,"th","st","nd","rd","th")</f>
        <v>61st</v>
      </c>
      <c r="AQ24" s="150">
        <v>1.27</v>
      </c>
      <c r="AR24" s="145">
        <v>4804.9290000000001</v>
      </c>
      <c r="AS24" s="29">
        <f t="shared" si="9"/>
        <v>78</v>
      </c>
      <c r="AT24" s="38" t="str">
        <f t="array" ref="AT24">AS24&amp;CHOOSE(AND(AS24&lt;&gt;{11,12,13})*MIN(4,MOD(AS24,10))+1,"th","st","nd","rd","th")</f>
        <v>78th</v>
      </c>
      <c r="AU24" s="151">
        <v>1.6149884191183203E-3</v>
      </c>
    </row>
    <row r="25" spans="1:47" x14ac:dyDescent="0.25">
      <c r="A25" s="135">
        <v>103025002</v>
      </c>
      <c r="B25" s="136" t="s">
        <v>362</v>
      </c>
      <c r="C25" s="136" t="s">
        <v>101</v>
      </c>
      <c r="D25" s="137">
        <v>61442</v>
      </c>
      <c r="E25" s="29">
        <f t="shared" si="0"/>
        <v>60</v>
      </c>
      <c r="F25" s="38" t="str">
        <f t="array" ref="F25">E25&amp;CHOOSE(AND(E25&lt;&gt;{11,12,13})*MIN(4,MOD(E25,10))+1,"th","st","nd","rd","th")</f>
        <v>60th</v>
      </c>
      <c r="G25" s="138">
        <v>9936</v>
      </c>
      <c r="H25" s="139">
        <v>0.96750000000000003</v>
      </c>
      <c r="I25" s="140">
        <v>-1.5317000000000001</v>
      </c>
      <c r="J25" s="141">
        <v>454</v>
      </c>
      <c r="K25" s="142">
        <v>0</v>
      </c>
      <c r="L25" s="143">
        <v>0.1273</v>
      </c>
      <c r="M25" s="29">
        <f t="shared" si="1"/>
        <v>45</v>
      </c>
      <c r="N25" s="38" t="str">
        <f t="array" ref="N25">M25&amp;CHOOSE(AND(M25&lt;&gt;{11,12,13})*MIN(4,MOD(M25,10))+1,"th","st","nd","rd","th")</f>
        <v>45th</v>
      </c>
      <c r="O25" s="143">
        <v>0.16489999999999999</v>
      </c>
      <c r="P25" s="29">
        <f t="shared" si="2"/>
        <v>49</v>
      </c>
      <c r="Q25" s="38" t="str">
        <f t="array" ref="Q25">P25&amp;CHOOSE(AND(P25&lt;&gt;{11,12,13})*MIN(4,MOD(P25,10))+1,"th","st","nd","rd","th")</f>
        <v>49th</v>
      </c>
      <c r="R25" s="144">
        <v>150.58000000000001</v>
      </c>
      <c r="S25" s="144">
        <v>97.528000000000006</v>
      </c>
      <c r="T25" s="144">
        <v>0</v>
      </c>
      <c r="U25" s="144">
        <v>248.108</v>
      </c>
      <c r="V25" s="145">
        <v>55.780999999999999</v>
      </c>
      <c r="W25" s="220">
        <f t="shared" si="3"/>
        <v>2.8294330836869216E-2</v>
      </c>
      <c r="X25" s="29">
        <f t="shared" si="4"/>
        <v>50</v>
      </c>
      <c r="Y25" s="38" t="str">
        <f t="array" ref="Y25">X25&amp;CHOOSE(AND(X25&lt;&gt;{11,12,13})*MIN(4,MOD(X25,10))+1,"th","st","nd","rd","th")</f>
        <v>50th</v>
      </c>
      <c r="Z25" s="146">
        <v>11.156000000000001</v>
      </c>
      <c r="AA25" s="147">
        <v>74</v>
      </c>
      <c r="AB25" s="221">
        <f t="shared" si="5"/>
        <v>3.7535728687695127E-2</v>
      </c>
      <c r="AC25" s="29">
        <f t="shared" si="6"/>
        <v>88</v>
      </c>
      <c r="AD25" s="38" t="str">
        <f t="array" ref="AD25">AC25&amp;CHOOSE(AND(AC25&lt;&gt;{11,12,13})*MIN(4,MOD(AC25,10))+1,"th","st","nd","rd","th")</f>
        <v>88th</v>
      </c>
      <c r="AE25" s="146">
        <v>44.4</v>
      </c>
      <c r="AF25" s="148">
        <v>1971.4549999999999</v>
      </c>
      <c r="AG25" s="148">
        <v>1906.845</v>
      </c>
      <c r="AH25" s="148">
        <v>1926.99</v>
      </c>
      <c r="AI25" s="149">
        <v>1935.097</v>
      </c>
      <c r="AJ25" s="29">
        <f t="shared" si="7"/>
        <v>45</v>
      </c>
      <c r="AK25" s="38" t="str">
        <f t="array" ref="AK25">AJ25&amp;CHOOSE(AND(AJ25&lt;&gt;{11,12,13})*MIN(4,MOD(AJ25,10))+1,"th","st","nd","rd","th")</f>
        <v>45th</v>
      </c>
      <c r="AL25" s="149">
        <v>303.66399999999999</v>
      </c>
      <c r="AM25" s="149">
        <v>303.66399999999999</v>
      </c>
      <c r="AN25" s="149">
        <v>2238.761</v>
      </c>
      <c r="AO25" s="29">
        <f t="shared" si="8"/>
        <v>45</v>
      </c>
      <c r="AP25" s="38" t="str">
        <f t="array" ref="AP25">AO25&amp;CHOOSE(AND(AO25&lt;&gt;{11,12,13})*MIN(4,MOD(AO25,10))+1,"th","st","nd","rd","th")</f>
        <v>45th</v>
      </c>
      <c r="AQ25" s="150">
        <v>0.8</v>
      </c>
      <c r="AR25" s="145">
        <v>1732.8009999999999</v>
      </c>
      <c r="AS25" s="29">
        <f t="shared" si="9"/>
        <v>30</v>
      </c>
      <c r="AT25" s="38" t="str">
        <f t="array" ref="AT25">AS25&amp;CHOOSE(AND(AS25&lt;&gt;{11,12,13})*MIN(4,MOD(AS25,10))+1,"th","st","nd","rd","th")</f>
        <v>30th</v>
      </c>
      <c r="AU25" s="151">
        <v>5.8241309031551651E-4</v>
      </c>
    </row>
    <row r="26" spans="1:47" x14ac:dyDescent="0.25">
      <c r="A26" s="135">
        <v>103026002</v>
      </c>
      <c r="B26" s="136" t="s">
        <v>394</v>
      </c>
      <c r="C26" s="136" t="s">
        <v>101</v>
      </c>
      <c r="D26" s="137">
        <v>35707</v>
      </c>
      <c r="E26" s="29">
        <f t="shared" si="0"/>
        <v>3</v>
      </c>
      <c r="F26" s="38" t="str">
        <f t="array" ref="F26">E26&amp;CHOOSE(AND(E26&lt;&gt;{11,12,13})*MIN(4,MOD(E26,10))+1,"th","st","nd","rd","th")</f>
        <v>3rd</v>
      </c>
      <c r="G26" s="138">
        <v>14352</v>
      </c>
      <c r="H26" s="139">
        <v>1.6648000000000001</v>
      </c>
      <c r="I26" s="140">
        <v>-0.76900000000000002</v>
      </c>
      <c r="J26" s="141">
        <v>421</v>
      </c>
      <c r="K26" s="142">
        <v>0</v>
      </c>
      <c r="L26" s="143">
        <v>0.39410000000000001</v>
      </c>
      <c r="M26" s="29">
        <f t="shared" si="1"/>
        <v>97</v>
      </c>
      <c r="N26" s="38" t="str">
        <f t="array" ref="N26">M26&amp;CHOOSE(AND(M26&lt;&gt;{11,12,13})*MIN(4,MOD(M26,10))+1,"th","st","nd","rd","th")</f>
        <v>97th</v>
      </c>
      <c r="O26" s="143">
        <v>0.1462</v>
      </c>
      <c r="P26" s="29">
        <f t="shared" si="2"/>
        <v>39</v>
      </c>
      <c r="Q26" s="38" t="str">
        <f t="array" ref="Q26">P26&amp;CHOOSE(AND(P26&lt;&gt;{11,12,13})*MIN(4,MOD(P26,10))+1,"th","st","nd","rd","th")</f>
        <v>39th</v>
      </c>
      <c r="R26" s="144">
        <v>907.66800000000001</v>
      </c>
      <c r="S26" s="144">
        <v>168.36</v>
      </c>
      <c r="T26" s="144">
        <v>453.834</v>
      </c>
      <c r="U26" s="144">
        <v>1529.8620000000001</v>
      </c>
      <c r="V26" s="145">
        <v>581.11400000000003</v>
      </c>
      <c r="W26" s="220">
        <f t="shared" si="3"/>
        <v>0.15138818658724124</v>
      </c>
      <c r="X26" s="29">
        <f t="shared" si="4"/>
        <v>97</v>
      </c>
      <c r="Y26" s="38" t="str">
        <f t="array" ref="Y26">X26&amp;CHOOSE(AND(X26&lt;&gt;{11,12,13})*MIN(4,MOD(X26,10))+1,"th","st","nd","rd","th")</f>
        <v>97th</v>
      </c>
      <c r="Z26" s="146">
        <v>116.223</v>
      </c>
      <c r="AA26" s="147">
        <v>24</v>
      </c>
      <c r="AB26" s="221">
        <f t="shared" si="5"/>
        <v>6.2523299698403235E-3</v>
      </c>
      <c r="AC26" s="29">
        <f t="shared" si="6"/>
        <v>49</v>
      </c>
      <c r="AD26" s="38" t="str">
        <f t="array" ref="AD26">AC26&amp;CHOOSE(AND(AC26&lt;&gt;{11,12,13})*MIN(4,MOD(AC26,10))+1,"th","st","nd","rd","th")</f>
        <v>49th</v>
      </c>
      <c r="AE26" s="146">
        <v>14.4</v>
      </c>
      <c r="AF26" s="148">
        <v>3838.569</v>
      </c>
      <c r="AG26" s="148">
        <v>3911.8539999999998</v>
      </c>
      <c r="AH26" s="148">
        <v>3944.4259999999999</v>
      </c>
      <c r="AI26" s="149">
        <v>3898.2829999999999</v>
      </c>
      <c r="AJ26" s="29">
        <f t="shared" si="7"/>
        <v>76</v>
      </c>
      <c r="AK26" s="38" t="str">
        <f t="array" ref="AK26">AJ26&amp;CHOOSE(AND(AJ26&lt;&gt;{11,12,13})*MIN(4,MOD(AJ26,10))+1,"th","st","nd","rd","th")</f>
        <v>76th</v>
      </c>
      <c r="AL26" s="149">
        <v>1660.4849999999999</v>
      </c>
      <c r="AM26" s="149">
        <v>1660.4849999999999</v>
      </c>
      <c r="AN26" s="149">
        <v>5558.768</v>
      </c>
      <c r="AO26" s="29">
        <f t="shared" si="8"/>
        <v>84</v>
      </c>
      <c r="AP26" s="38" t="str">
        <f t="array" ref="AP26">AO26&amp;CHOOSE(AND(AO26&lt;&gt;{11,12,13})*MIN(4,MOD(AO26,10))+1,"th","st","nd","rd","th")</f>
        <v>84th</v>
      </c>
      <c r="AQ26" s="150">
        <v>1.33</v>
      </c>
      <c r="AR26" s="145">
        <v>12308.135</v>
      </c>
      <c r="AS26" s="29">
        <f t="shared" si="9"/>
        <v>95</v>
      </c>
      <c r="AT26" s="38" t="str">
        <f t="array" ref="AT26">AS26&amp;CHOOSE(AND(AS26&lt;&gt;{11,12,13})*MIN(4,MOD(AS26,10))+1,"th","st","nd","rd","th")</f>
        <v>95th</v>
      </c>
      <c r="AU26" s="151">
        <v>4.1368968169862375E-3</v>
      </c>
    </row>
    <row r="27" spans="1:47" x14ac:dyDescent="0.25">
      <c r="A27" s="135">
        <v>103026303</v>
      </c>
      <c r="B27" s="136" t="s">
        <v>416</v>
      </c>
      <c r="C27" s="136" t="s">
        <v>101</v>
      </c>
      <c r="D27" s="137">
        <v>76208</v>
      </c>
      <c r="E27" s="29">
        <f t="shared" si="0"/>
        <v>85</v>
      </c>
      <c r="F27" s="38" t="str">
        <f t="array" ref="F27">E27&amp;CHOOSE(AND(E27&lt;&gt;{11,12,13})*MIN(4,MOD(E27,10))+1,"th","st","nd","rd","th")</f>
        <v>85th</v>
      </c>
      <c r="G27" s="138">
        <v>11590</v>
      </c>
      <c r="H27" s="139">
        <v>0.78</v>
      </c>
      <c r="I27" s="140">
        <v>1.41E-2</v>
      </c>
      <c r="J27" s="141">
        <v>353</v>
      </c>
      <c r="K27" s="142">
        <v>0</v>
      </c>
      <c r="L27" s="143">
        <v>4.87E-2</v>
      </c>
      <c r="M27" s="29">
        <f t="shared" si="1"/>
        <v>11</v>
      </c>
      <c r="N27" s="38" t="str">
        <f t="array" ref="N27">M27&amp;CHOOSE(AND(M27&lt;&gt;{11,12,13})*MIN(4,MOD(M27,10))+1,"th","st","nd","rd","th")</f>
        <v>11th</v>
      </c>
      <c r="O27" s="143">
        <v>0.1726</v>
      </c>
      <c r="P27" s="29">
        <f t="shared" si="2"/>
        <v>53</v>
      </c>
      <c r="Q27" s="38" t="str">
        <f t="array" ref="Q27">P27&amp;CHOOSE(AND(P27&lt;&gt;{11,12,13})*MIN(4,MOD(P27,10))+1,"th","st","nd","rd","th")</f>
        <v>53rd</v>
      </c>
      <c r="R27" s="144">
        <v>86.533000000000001</v>
      </c>
      <c r="S27" s="144">
        <v>153.34200000000001</v>
      </c>
      <c r="T27" s="144">
        <v>0</v>
      </c>
      <c r="U27" s="144">
        <v>239.875</v>
      </c>
      <c r="V27" s="145">
        <v>74.232000000000014</v>
      </c>
      <c r="W27" s="220">
        <f t="shared" si="3"/>
        <v>2.5066370232098276E-2</v>
      </c>
      <c r="X27" s="29">
        <f t="shared" si="4"/>
        <v>43</v>
      </c>
      <c r="Y27" s="38" t="str">
        <f t="array" ref="Y27">X27&amp;CHOOSE(AND(X27&lt;&gt;{11,12,13})*MIN(4,MOD(X27,10))+1,"th","st","nd","rd","th")</f>
        <v>43rd</v>
      </c>
      <c r="Z27" s="146">
        <v>14.846</v>
      </c>
      <c r="AA27" s="147">
        <v>41</v>
      </c>
      <c r="AB27" s="221">
        <f t="shared" si="5"/>
        <v>1.3844718982595499E-2</v>
      </c>
      <c r="AC27" s="29">
        <f t="shared" si="6"/>
        <v>66</v>
      </c>
      <c r="AD27" s="38" t="str">
        <f t="array" ref="AD27">AC27&amp;CHOOSE(AND(AC27&lt;&gt;{11,12,13})*MIN(4,MOD(AC27,10))+1,"th","st","nd","rd","th")</f>
        <v>66th</v>
      </c>
      <c r="AE27" s="146">
        <v>24.6</v>
      </c>
      <c r="AF27" s="148">
        <v>2961.4180000000001</v>
      </c>
      <c r="AG27" s="148">
        <v>2927.9459999999999</v>
      </c>
      <c r="AH27" s="148">
        <v>2935.1</v>
      </c>
      <c r="AI27" s="149">
        <v>2941.4879999999998</v>
      </c>
      <c r="AJ27" s="29">
        <f t="shared" si="7"/>
        <v>64</v>
      </c>
      <c r="AK27" s="38" t="str">
        <f t="array" ref="AK27">AJ27&amp;CHOOSE(AND(AJ27&lt;&gt;{11,12,13})*MIN(4,MOD(AJ27,10))+1,"th","st","nd","rd","th")</f>
        <v>64th</v>
      </c>
      <c r="AL27" s="149">
        <v>279.32100000000003</v>
      </c>
      <c r="AM27" s="149">
        <v>279.32100000000003</v>
      </c>
      <c r="AN27" s="149">
        <v>3220.8090000000002</v>
      </c>
      <c r="AO27" s="29">
        <f t="shared" si="8"/>
        <v>63</v>
      </c>
      <c r="AP27" s="38" t="str">
        <f t="array" ref="AP27">AO27&amp;CHOOSE(AND(AO27&lt;&gt;{11,12,13})*MIN(4,MOD(AO27,10))+1,"th","st","nd","rd","th")</f>
        <v>63rd</v>
      </c>
      <c r="AQ27" s="150">
        <v>0.98</v>
      </c>
      <c r="AR27" s="145">
        <v>2461.9859999999999</v>
      </c>
      <c r="AS27" s="29">
        <f t="shared" si="9"/>
        <v>48</v>
      </c>
      <c r="AT27" s="38" t="str">
        <f t="array" ref="AT27">AS27&amp;CHOOSE(AND(AS27&lt;&gt;{11,12,13})*MIN(4,MOD(AS27,10))+1,"th","st","nd","rd","th")</f>
        <v>48th</v>
      </c>
      <c r="AU27" s="151">
        <v>8.2750002716615301E-4</v>
      </c>
    </row>
    <row r="28" spans="1:47" x14ac:dyDescent="0.25">
      <c r="A28" s="135">
        <v>103026343</v>
      </c>
      <c r="B28" s="136" t="s">
        <v>419</v>
      </c>
      <c r="C28" s="136" t="s">
        <v>101</v>
      </c>
      <c r="D28" s="137">
        <v>84076</v>
      </c>
      <c r="E28" s="29">
        <f t="shared" si="0"/>
        <v>89</v>
      </c>
      <c r="F28" s="38" t="str">
        <f t="array" ref="F28">E28&amp;CHOOSE(AND(E28&lt;&gt;{11,12,13})*MIN(4,MOD(E28,10))+1,"th","st","nd","rd","th")</f>
        <v>89th</v>
      </c>
      <c r="G28" s="138">
        <v>10722</v>
      </c>
      <c r="H28" s="139">
        <v>0.70699999999999996</v>
      </c>
      <c r="I28" s="140">
        <v>-0.1391</v>
      </c>
      <c r="J28" s="141">
        <v>373</v>
      </c>
      <c r="K28" s="142">
        <v>0</v>
      </c>
      <c r="L28" s="143">
        <v>3.7499999999999999E-2</v>
      </c>
      <c r="M28" s="29">
        <f t="shared" si="1"/>
        <v>6</v>
      </c>
      <c r="N28" s="38" t="str">
        <f t="array" ref="N28">M28&amp;CHOOSE(AND(M28&lt;&gt;{11,12,13})*MIN(4,MOD(M28,10))+1,"th","st","nd","rd","th")</f>
        <v>6th</v>
      </c>
      <c r="O28" s="143">
        <v>0.1187</v>
      </c>
      <c r="P28" s="29">
        <f t="shared" si="2"/>
        <v>26</v>
      </c>
      <c r="Q28" s="38" t="str">
        <f t="array" ref="Q28">P28&amp;CHOOSE(AND(P28&lt;&gt;{11,12,13})*MIN(4,MOD(P28,10))+1,"th","st","nd","rd","th")</f>
        <v>26th</v>
      </c>
      <c r="R28" s="144">
        <v>89.915000000000006</v>
      </c>
      <c r="S28" s="144">
        <v>142.30600000000001</v>
      </c>
      <c r="T28" s="144">
        <v>0</v>
      </c>
      <c r="U28" s="144">
        <v>232.221</v>
      </c>
      <c r="V28" s="145">
        <v>89.327999999999989</v>
      </c>
      <c r="W28" s="220">
        <f t="shared" si="3"/>
        <v>2.2353056579297696E-2</v>
      </c>
      <c r="X28" s="29">
        <f t="shared" si="4"/>
        <v>36</v>
      </c>
      <c r="Y28" s="38" t="str">
        <f t="array" ref="Y28">X28&amp;CHOOSE(AND(X28&lt;&gt;{11,12,13})*MIN(4,MOD(X28,10))+1,"th","st","nd","rd","th")</f>
        <v>36th</v>
      </c>
      <c r="Z28" s="146">
        <v>17.866</v>
      </c>
      <c r="AA28" s="147">
        <v>116</v>
      </c>
      <c r="AB28" s="221">
        <f t="shared" si="5"/>
        <v>2.9027343757819866E-2</v>
      </c>
      <c r="AC28" s="29">
        <f t="shared" si="6"/>
        <v>83</v>
      </c>
      <c r="AD28" s="38" t="str">
        <f t="array" ref="AD28">AC28&amp;CHOOSE(AND(AC28&lt;&gt;{11,12,13})*MIN(4,MOD(AC28,10))+1,"th","st","nd","rd","th")</f>
        <v>83rd</v>
      </c>
      <c r="AE28" s="146">
        <v>69.599999999999994</v>
      </c>
      <c r="AF28" s="148">
        <v>3996.232</v>
      </c>
      <c r="AG28" s="148">
        <v>4012.7539999999999</v>
      </c>
      <c r="AH28" s="148">
        <v>3843.9009999999998</v>
      </c>
      <c r="AI28" s="149">
        <v>3950.962</v>
      </c>
      <c r="AJ28" s="29">
        <f t="shared" si="7"/>
        <v>76</v>
      </c>
      <c r="AK28" s="38" t="str">
        <f t="array" ref="AK28">AJ28&amp;CHOOSE(AND(AJ28&lt;&gt;{11,12,13})*MIN(4,MOD(AJ28,10))+1,"th","st","nd","rd","th")</f>
        <v>76th</v>
      </c>
      <c r="AL28" s="149">
        <v>319.68700000000001</v>
      </c>
      <c r="AM28" s="149">
        <v>319.68700000000001</v>
      </c>
      <c r="AN28" s="149">
        <v>4270.6490000000003</v>
      </c>
      <c r="AO28" s="29">
        <f t="shared" si="8"/>
        <v>75</v>
      </c>
      <c r="AP28" s="38" t="str">
        <f t="array" ref="AP28">AO28&amp;CHOOSE(AND(AO28&lt;&gt;{11,12,13})*MIN(4,MOD(AO28,10))+1,"th","st","nd","rd","th")</f>
        <v>75th</v>
      </c>
      <c r="AQ28" s="150">
        <v>1.1100000000000001</v>
      </c>
      <c r="AR28" s="145">
        <v>3351.4769999999999</v>
      </c>
      <c r="AS28" s="29">
        <f t="shared" si="9"/>
        <v>64</v>
      </c>
      <c r="AT28" s="38" t="str">
        <f t="array" ref="AT28">AS28&amp;CHOOSE(AND(AS28&lt;&gt;{11,12,13})*MIN(4,MOD(AS28,10))+1,"th","st","nd","rd","th")</f>
        <v>64th</v>
      </c>
      <c r="AU28" s="151">
        <v>1.1264675382178196E-3</v>
      </c>
    </row>
    <row r="29" spans="1:47" x14ac:dyDescent="0.25">
      <c r="A29" s="135">
        <v>103026402</v>
      </c>
      <c r="B29" s="136" t="s">
        <v>426</v>
      </c>
      <c r="C29" s="136" t="s">
        <v>101</v>
      </c>
      <c r="D29" s="137">
        <v>95151</v>
      </c>
      <c r="E29" s="29">
        <f t="shared" si="0"/>
        <v>93</v>
      </c>
      <c r="F29" s="38" t="str">
        <f t="array" ref="F29">E29&amp;CHOOSE(AND(E29&lt;&gt;{11,12,13})*MIN(4,MOD(E29,10))+1,"th","st","nd","rd","th")</f>
        <v>93rd</v>
      </c>
      <c r="G29" s="138">
        <v>13683</v>
      </c>
      <c r="H29" s="139">
        <v>0.62470000000000003</v>
      </c>
      <c r="I29" s="140">
        <v>-4.1318000000000001</v>
      </c>
      <c r="J29" s="141">
        <v>489</v>
      </c>
      <c r="K29" s="142">
        <v>0</v>
      </c>
      <c r="L29" s="143">
        <v>5.8500000000000003E-2</v>
      </c>
      <c r="M29" s="29">
        <f t="shared" si="1"/>
        <v>15</v>
      </c>
      <c r="N29" s="38" t="str">
        <f t="array" ref="N29">M29&amp;CHOOSE(AND(M29&lt;&gt;{11,12,13})*MIN(4,MOD(M29,10))+1,"th","st","nd","rd","th")</f>
        <v>15th</v>
      </c>
      <c r="O29" s="143">
        <v>2.7400000000000001E-2</v>
      </c>
      <c r="P29" s="29">
        <f t="shared" si="2"/>
        <v>2</v>
      </c>
      <c r="Q29" s="38" t="str">
        <f t="array" ref="Q29">P29&amp;CHOOSE(AND(P29&lt;&gt;{11,12,13})*MIN(4,MOD(P29,10))+1,"th","st","nd","rd","th")</f>
        <v>2nd</v>
      </c>
      <c r="R29" s="144">
        <v>188.023</v>
      </c>
      <c r="S29" s="144">
        <v>44.033000000000001</v>
      </c>
      <c r="T29" s="144">
        <v>0</v>
      </c>
      <c r="U29" s="144">
        <v>232.05600000000001</v>
      </c>
      <c r="V29" s="145">
        <v>29.663</v>
      </c>
      <c r="W29" s="220">
        <f t="shared" si="3"/>
        <v>5.537475640651564E-3</v>
      </c>
      <c r="X29" s="29">
        <f t="shared" si="4"/>
        <v>4</v>
      </c>
      <c r="Y29" s="38" t="str">
        <f t="array" ref="Y29">X29&amp;CHOOSE(AND(X29&lt;&gt;{11,12,13})*MIN(4,MOD(X29,10))+1,"th","st","nd","rd","th")</f>
        <v>4th</v>
      </c>
      <c r="Z29" s="146">
        <v>5.9329999999999998</v>
      </c>
      <c r="AA29" s="147">
        <v>141</v>
      </c>
      <c r="AB29" s="221">
        <f t="shared" si="5"/>
        <v>2.6321817258263509E-2</v>
      </c>
      <c r="AC29" s="29">
        <f t="shared" si="6"/>
        <v>81</v>
      </c>
      <c r="AD29" s="38" t="str">
        <f t="array" ref="AD29">AC29&amp;CHOOSE(AND(AC29&lt;&gt;{11,12,13})*MIN(4,MOD(AC29,10))+1,"th","st","nd","rd","th")</f>
        <v>81st</v>
      </c>
      <c r="AE29" s="146">
        <v>84.6</v>
      </c>
      <c r="AF29" s="148">
        <v>5356.7730000000001</v>
      </c>
      <c r="AG29" s="148">
        <v>5344.1239999999998</v>
      </c>
      <c r="AH29" s="148">
        <v>5303.7389999999996</v>
      </c>
      <c r="AI29" s="149">
        <v>5334.8789999999999</v>
      </c>
      <c r="AJ29" s="29">
        <f t="shared" si="7"/>
        <v>87</v>
      </c>
      <c r="AK29" s="38" t="str">
        <f t="array" ref="AK29">AJ29&amp;CHOOSE(AND(AJ29&lt;&gt;{11,12,13})*MIN(4,MOD(AJ29,10))+1,"th","st","nd","rd","th")</f>
        <v>87th</v>
      </c>
      <c r="AL29" s="149">
        <v>322.589</v>
      </c>
      <c r="AM29" s="149">
        <v>322.589</v>
      </c>
      <c r="AN29" s="149">
        <v>5657.4679999999998</v>
      </c>
      <c r="AO29" s="29">
        <f t="shared" si="8"/>
        <v>85</v>
      </c>
      <c r="AP29" s="38" t="str">
        <f t="array" ref="AP29">AO29&amp;CHOOSE(AND(AO29&lt;&gt;{11,12,13})*MIN(4,MOD(AO29,10))+1,"th","st","nd","rd","th")</f>
        <v>85th</v>
      </c>
      <c r="AQ29" s="150">
        <v>1.01</v>
      </c>
      <c r="AR29" s="145">
        <v>3569.5619999999999</v>
      </c>
      <c r="AS29" s="29">
        <f t="shared" si="9"/>
        <v>68</v>
      </c>
      <c r="AT29" s="38" t="str">
        <f t="array" ref="AT29">AS29&amp;CHOOSE(AND(AS29&lt;&gt;{11,12,13})*MIN(4,MOD(AS29,10))+1,"th","st","nd","rd","th")</f>
        <v>68th</v>
      </c>
      <c r="AU29" s="151">
        <v>1.1997682569971021E-3</v>
      </c>
    </row>
    <row r="30" spans="1:47" x14ac:dyDescent="0.25">
      <c r="A30" s="135">
        <v>103026852</v>
      </c>
      <c r="B30" s="136" t="s">
        <v>438</v>
      </c>
      <c r="C30" s="136" t="s">
        <v>101</v>
      </c>
      <c r="D30" s="137">
        <v>100482</v>
      </c>
      <c r="E30" s="29">
        <f t="shared" si="0"/>
        <v>95</v>
      </c>
      <c r="F30" s="38" t="str">
        <f t="array" ref="F30">E30&amp;CHOOSE(AND(E30&lt;&gt;{11,12,13})*MIN(4,MOD(E30,10))+1,"th","st","nd","rd","th")</f>
        <v>95th</v>
      </c>
      <c r="G30" s="138">
        <v>20651</v>
      </c>
      <c r="H30" s="139">
        <v>0.59160000000000001</v>
      </c>
      <c r="I30" s="140">
        <v>-0.66369999999999996</v>
      </c>
      <c r="J30" s="141">
        <v>415</v>
      </c>
      <c r="K30" s="142">
        <v>0</v>
      </c>
      <c r="L30" s="143">
        <v>4.3299999999999998E-2</v>
      </c>
      <c r="M30" s="29">
        <f t="shared" si="1"/>
        <v>9</v>
      </c>
      <c r="N30" s="38" t="str">
        <f t="array" ref="N30">M30&amp;CHOOSE(AND(M30&lt;&gt;{11,12,13})*MIN(4,MOD(M30,10))+1,"th","st","nd","rd","th")</f>
        <v>9th</v>
      </c>
      <c r="O30" s="143">
        <v>4.1099999999999998E-2</v>
      </c>
      <c r="P30" s="29">
        <f t="shared" si="2"/>
        <v>3</v>
      </c>
      <c r="Q30" s="38" t="str">
        <f t="array" ref="Q30">P30&amp;CHOOSE(AND(P30&lt;&gt;{11,12,13})*MIN(4,MOD(P30,10))+1,"th","st","nd","rd","th")</f>
        <v>3rd</v>
      </c>
      <c r="R30" s="144">
        <v>217.57900000000001</v>
      </c>
      <c r="S30" s="144">
        <v>103.262</v>
      </c>
      <c r="T30" s="144">
        <v>0</v>
      </c>
      <c r="U30" s="144">
        <v>320.84100000000001</v>
      </c>
      <c r="V30" s="145">
        <v>100.92000000000002</v>
      </c>
      <c r="W30" s="220">
        <f t="shared" si="3"/>
        <v>1.2050357886793267E-2</v>
      </c>
      <c r="X30" s="29">
        <f t="shared" si="4"/>
        <v>13</v>
      </c>
      <c r="Y30" s="38" t="str">
        <f t="array" ref="Y30">X30&amp;CHOOSE(AND(X30&lt;&gt;{11,12,13})*MIN(4,MOD(X30,10))+1,"th","st","nd","rd","th")</f>
        <v>13th</v>
      </c>
      <c r="Z30" s="146">
        <v>20.184000000000001</v>
      </c>
      <c r="AA30" s="147">
        <v>130</v>
      </c>
      <c r="AB30" s="221">
        <f t="shared" si="5"/>
        <v>1.552265681017761E-2</v>
      </c>
      <c r="AC30" s="29">
        <f t="shared" si="6"/>
        <v>69</v>
      </c>
      <c r="AD30" s="38" t="str">
        <f t="array" ref="AD30">AC30&amp;CHOOSE(AND(AC30&lt;&gt;{11,12,13})*MIN(4,MOD(AC30,10))+1,"th","st","nd","rd","th")</f>
        <v>69th</v>
      </c>
      <c r="AE30" s="146">
        <v>78</v>
      </c>
      <c r="AF30" s="148">
        <v>8374.8549999999996</v>
      </c>
      <c r="AG30" s="148">
        <v>8234.5139999999992</v>
      </c>
      <c r="AH30" s="148">
        <v>8059.4470000000001</v>
      </c>
      <c r="AI30" s="149">
        <v>8222.9390000000003</v>
      </c>
      <c r="AJ30" s="29">
        <f t="shared" si="7"/>
        <v>94</v>
      </c>
      <c r="AK30" s="38" t="str">
        <f t="array" ref="AK30">AJ30&amp;CHOOSE(AND(AJ30&lt;&gt;{11,12,13})*MIN(4,MOD(AJ30,10))+1,"th","st","nd","rd","th")</f>
        <v>94th</v>
      </c>
      <c r="AL30" s="149">
        <v>419.02499999999998</v>
      </c>
      <c r="AM30" s="149">
        <v>419.02499999999998</v>
      </c>
      <c r="AN30" s="149">
        <v>8641.9639999999999</v>
      </c>
      <c r="AO30" s="29">
        <f t="shared" si="8"/>
        <v>93</v>
      </c>
      <c r="AP30" s="38" t="str">
        <f t="array" ref="AP30">AO30&amp;CHOOSE(AND(AO30&lt;&gt;{11,12,13})*MIN(4,MOD(AO30,10))+1,"th","st","nd","rd","th")</f>
        <v>93rd</v>
      </c>
      <c r="AQ30" s="150">
        <v>0.95</v>
      </c>
      <c r="AR30" s="145">
        <v>4856.9570000000003</v>
      </c>
      <c r="AS30" s="29">
        <f t="shared" si="9"/>
        <v>78</v>
      </c>
      <c r="AT30" s="38" t="str">
        <f t="array" ref="AT30">AS30&amp;CHOOSE(AND(AS30&lt;&gt;{11,12,13})*MIN(4,MOD(AS30,10))+1,"th","st","nd","rd","th")</f>
        <v>78th</v>
      </c>
      <c r="AU30" s="151">
        <v>1.632475590618646E-3</v>
      </c>
    </row>
    <row r="31" spans="1:47" x14ac:dyDescent="0.25">
      <c r="A31" s="135">
        <v>103026902</v>
      </c>
      <c r="B31" s="136" t="s">
        <v>441</v>
      </c>
      <c r="C31" s="136" t="s">
        <v>101</v>
      </c>
      <c r="D31" s="137">
        <v>69493</v>
      </c>
      <c r="E31" s="29">
        <f t="shared" si="0"/>
        <v>77</v>
      </c>
      <c r="F31" s="38" t="str">
        <f t="array" ref="F31">E31&amp;CHOOSE(AND(E31&lt;&gt;{11,12,13})*MIN(4,MOD(E31,10))+1,"th","st","nd","rd","th")</f>
        <v>77th</v>
      </c>
      <c r="G31" s="138">
        <v>16963</v>
      </c>
      <c r="H31" s="139">
        <v>0.85540000000000005</v>
      </c>
      <c r="I31" s="140">
        <v>-0.92559999999999998</v>
      </c>
      <c r="J31" s="141">
        <v>430</v>
      </c>
      <c r="K31" s="142">
        <v>0</v>
      </c>
      <c r="L31" s="143">
        <v>2.3400000000000001E-2</v>
      </c>
      <c r="M31" s="29">
        <f t="shared" si="1"/>
        <v>2</v>
      </c>
      <c r="N31" s="38" t="str">
        <f t="array" ref="N31">M31&amp;CHOOSE(AND(M31&lt;&gt;{11,12,13})*MIN(4,MOD(M31,10))+1,"th","st","nd","rd","th")</f>
        <v>2nd</v>
      </c>
      <c r="O31" s="143">
        <v>0.13730000000000001</v>
      </c>
      <c r="P31" s="29">
        <f t="shared" si="2"/>
        <v>35</v>
      </c>
      <c r="Q31" s="38" t="str">
        <f t="array" ref="Q31">P31&amp;CHOOSE(AND(P31&lt;&gt;{11,12,13})*MIN(4,MOD(P31,10))+1,"th","st","nd","rd","th")</f>
        <v>35th</v>
      </c>
      <c r="R31" s="144">
        <v>63.438000000000002</v>
      </c>
      <c r="S31" s="144">
        <v>186.113</v>
      </c>
      <c r="T31" s="144">
        <v>0</v>
      </c>
      <c r="U31" s="144">
        <v>249.55099999999999</v>
      </c>
      <c r="V31" s="145">
        <v>64.468999999999994</v>
      </c>
      <c r="W31" s="220">
        <f t="shared" si="3"/>
        <v>1.4268110069099711E-2</v>
      </c>
      <c r="X31" s="29">
        <f t="shared" si="4"/>
        <v>16</v>
      </c>
      <c r="Y31" s="38" t="str">
        <f t="array" ref="Y31">X31&amp;CHOOSE(AND(X31&lt;&gt;{11,12,13})*MIN(4,MOD(X31,10))+1,"th","st","nd","rd","th")</f>
        <v>16th</v>
      </c>
      <c r="Z31" s="146">
        <v>12.894</v>
      </c>
      <c r="AA31" s="147">
        <v>84</v>
      </c>
      <c r="AB31" s="221">
        <f t="shared" si="5"/>
        <v>1.8590659786942184E-2</v>
      </c>
      <c r="AC31" s="29">
        <f t="shared" si="6"/>
        <v>72</v>
      </c>
      <c r="AD31" s="38" t="str">
        <f t="array" ref="AD31">AC31&amp;CHOOSE(AND(AC31&lt;&gt;{11,12,13})*MIN(4,MOD(AC31,10))+1,"th","st","nd","rd","th")</f>
        <v>72nd</v>
      </c>
      <c r="AE31" s="146">
        <v>50.4</v>
      </c>
      <c r="AF31" s="148">
        <v>4518.3980000000001</v>
      </c>
      <c r="AG31" s="148">
        <v>4448.5060000000003</v>
      </c>
      <c r="AH31" s="148">
        <v>4431.5280000000002</v>
      </c>
      <c r="AI31" s="149">
        <v>4466.1440000000002</v>
      </c>
      <c r="AJ31" s="29">
        <f t="shared" si="7"/>
        <v>82</v>
      </c>
      <c r="AK31" s="38" t="str">
        <f t="array" ref="AK31">AJ31&amp;CHOOSE(AND(AJ31&lt;&gt;{11,12,13})*MIN(4,MOD(AJ31,10))+1,"th","st","nd","rd","th")</f>
        <v>82nd</v>
      </c>
      <c r="AL31" s="149">
        <v>312.84500000000003</v>
      </c>
      <c r="AM31" s="149">
        <v>312.84500000000003</v>
      </c>
      <c r="AN31" s="149">
        <v>4778.9889999999996</v>
      </c>
      <c r="AO31" s="29">
        <f t="shared" si="8"/>
        <v>80</v>
      </c>
      <c r="AP31" s="38" t="str">
        <f t="array" ref="AP31">AO31&amp;CHOOSE(AND(AO31&lt;&gt;{11,12,13})*MIN(4,MOD(AO31,10))+1,"th","st","nd","rd","th")</f>
        <v>80th</v>
      </c>
      <c r="AQ31" s="150">
        <v>0.9</v>
      </c>
      <c r="AR31" s="145">
        <v>3679.152</v>
      </c>
      <c r="AS31" s="29">
        <f t="shared" si="9"/>
        <v>69</v>
      </c>
      <c r="AT31" s="38" t="str">
        <f t="array" ref="AT31">AS31&amp;CHOOSE(AND(AS31&lt;&gt;{11,12,13})*MIN(4,MOD(AS31,10))+1,"th","st","nd","rd","th")</f>
        <v>69th</v>
      </c>
      <c r="AU31" s="151">
        <v>1.2366026370370937E-3</v>
      </c>
    </row>
    <row r="32" spans="1:47" x14ac:dyDescent="0.25">
      <c r="A32" s="135">
        <v>103026873</v>
      </c>
      <c r="B32" s="136" t="s">
        <v>457</v>
      </c>
      <c r="C32" s="136" t="s">
        <v>101</v>
      </c>
      <c r="D32" s="137">
        <v>44268</v>
      </c>
      <c r="E32" s="29">
        <f t="shared" si="0"/>
        <v>13</v>
      </c>
      <c r="F32" s="38" t="str">
        <f t="array" ref="F32">E32&amp;CHOOSE(AND(E32&lt;&gt;{11,12,13})*MIN(4,MOD(E32,10))+1,"th","st","nd","rd","th")</f>
        <v>13th</v>
      </c>
      <c r="G32" s="138">
        <v>7045</v>
      </c>
      <c r="H32" s="139">
        <v>1.3428</v>
      </c>
      <c r="I32" s="140">
        <v>-2.4411999999999998</v>
      </c>
      <c r="J32" s="141">
        <v>478</v>
      </c>
      <c r="K32" s="142">
        <v>0</v>
      </c>
      <c r="L32" s="143">
        <v>0.13139999999999999</v>
      </c>
      <c r="M32" s="29">
        <f t="shared" si="1"/>
        <v>46</v>
      </c>
      <c r="N32" s="38" t="str">
        <f t="array" ref="N32">M32&amp;CHOOSE(AND(M32&lt;&gt;{11,12,13})*MIN(4,MOD(M32,10))+1,"th","st","nd","rd","th")</f>
        <v>46th</v>
      </c>
      <c r="O32" s="143">
        <v>0.1716</v>
      </c>
      <c r="P32" s="29">
        <f t="shared" si="2"/>
        <v>53</v>
      </c>
      <c r="Q32" s="38" t="str">
        <f t="array" ref="Q32">P32&amp;CHOOSE(AND(P32&lt;&gt;{11,12,13})*MIN(4,MOD(P32,10))+1,"th","st","nd","rd","th")</f>
        <v>53rd</v>
      </c>
      <c r="R32" s="144">
        <v>88.753</v>
      </c>
      <c r="S32" s="144">
        <v>57.953000000000003</v>
      </c>
      <c r="T32" s="144">
        <v>0</v>
      </c>
      <c r="U32" s="144">
        <v>146.70599999999999</v>
      </c>
      <c r="V32" s="145">
        <v>61.982999999999997</v>
      </c>
      <c r="W32" s="220">
        <f t="shared" si="3"/>
        <v>5.5060076359068837E-2</v>
      </c>
      <c r="X32" s="29">
        <f t="shared" si="4"/>
        <v>87</v>
      </c>
      <c r="Y32" s="38" t="str">
        <f t="array" ref="Y32">X32&amp;CHOOSE(AND(X32&lt;&gt;{11,12,13})*MIN(4,MOD(X32,10))+1,"th","st","nd","rd","th")</f>
        <v>87th</v>
      </c>
      <c r="Z32" s="146">
        <v>12.397</v>
      </c>
      <c r="AA32" s="147">
        <v>30</v>
      </c>
      <c r="AB32" s="221">
        <f t="shared" si="5"/>
        <v>2.6649279492313462E-2</v>
      </c>
      <c r="AC32" s="29">
        <f t="shared" si="6"/>
        <v>81</v>
      </c>
      <c r="AD32" s="38" t="str">
        <f t="array" ref="AD32">AC32&amp;CHOOSE(AND(AC32&lt;&gt;{11,12,13})*MIN(4,MOD(AC32,10))+1,"th","st","nd","rd","th")</f>
        <v>81st</v>
      </c>
      <c r="AE32" s="146">
        <v>18</v>
      </c>
      <c r="AF32" s="148">
        <v>1125.7339999999999</v>
      </c>
      <c r="AG32" s="148">
        <v>1127.0730000000001</v>
      </c>
      <c r="AH32" s="148">
        <v>1168.2</v>
      </c>
      <c r="AI32" s="149">
        <v>1140.336</v>
      </c>
      <c r="AJ32" s="29">
        <f t="shared" si="7"/>
        <v>22</v>
      </c>
      <c r="AK32" s="38" t="str">
        <f t="array" ref="AK32">AJ32&amp;CHOOSE(AND(AJ32&lt;&gt;{11,12,13})*MIN(4,MOD(AJ32,10))+1,"th","st","nd","rd","th")</f>
        <v>22nd</v>
      </c>
      <c r="AL32" s="149">
        <v>177.10300000000001</v>
      </c>
      <c r="AM32" s="149">
        <v>177.10300000000001</v>
      </c>
      <c r="AN32" s="149">
        <v>1317.4390000000001</v>
      </c>
      <c r="AO32" s="29">
        <f t="shared" si="8"/>
        <v>19</v>
      </c>
      <c r="AP32" s="38" t="str">
        <f t="array" ref="AP32">AO32&amp;CHOOSE(AND(AO32&lt;&gt;{11,12,13})*MIN(4,MOD(AO32,10))+1,"th","st","nd","rd","th")</f>
        <v>19th</v>
      </c>
      <c r="AQ32" s="150">
        <v>0.7</v>
      </c>
      <c r="AR32" s="145">
        <v>1238.3399999999999</v>
      </c>
      <c r="AS32" s="29">
        <f t="shared" si="9"/>
        <v>14</v>
      </c>
      <c r="AT32" s="38" t="str">
        <f t="array" ref="AT32">AS32&amp;CHOOSE(AND(AS32&lt;&gt;{11,12,13})*MIN(4,MOD(AS32,10))+1,"th","st","nd","rd","th")</f>
        <v>14th</v>
      </c>
      <c r="AU32" s="151">
        <v>4.1621941946092867E-4</v>
      </c>
    </row>
    <row r="33" spans="1:47" x14ac:dyDescent="0.25">
      <c r="A33" s="135">
        <v>103027352</v>
      </c>
      <c r="B33" s="136" t="s">
        <v>477</v>
      </c>
      <c r="C33" s="136" t="s">
        <v>101</v>
      </c>
      <c r="D33" s="137">
        <v>54400</v>
      </c>
      <c r="E33" s="29">
        <f t="shared" si="0"/>
        <v>44</v>
      </c>
      <c r="F33" s="38" t="str">
        <f t="array" ref="F33">E33&amp;CHOOSE(AND(E33&lt;&gt;{11,12,13})*MIN(4,MOD(E33,10))+1,"th","st","nd","rd","th")</f>
        <v>44th</v>
      </c>
      <c r="G33" s="138">
        <v>18426</v>
      </c>
      <c r="H33" s="139">
        <v>1.0927</v>
      </c>
      <c r="I33" s="140">
        <v>-0.54749999999999999</v>
      </c>
      <c r="J33" s="141">
        <v>406</v>
      </c>
      <c r="K33" s="142">
        <v>0</v>
      </c>
      <c r="L33" s="143">
        <v>0.1573</v>
      </c>
      <c r="M33" s="29">
        <f t="shared" si="1"/>
        <v>59</v>
      </c>
      <c r="N33" s="38" t="str">
        <f t="array" ref="N33">M33&amp;CHOOSE(AND(M33&lt;&gt;{11,12,13})*MIN(4,MOD(M33,10))+1,"th","st","nd","rd","th")</f>
        <v>59th</v>
      </c>
      <c r="O33" s="143">
        <v>0.20499999999999999</v>
      </c>
      <c r="P33" s="29">
        <f t="shared" si="2"/>
        <v>71</v>
      </c>
      <c r="Q33" s="38" t="str">
        <f t="array" ref="Q33">P33&amp;CHOOSE(AND(P33&lt;&gt;{11,12,13})*MIN(4,MOD(P33,10))+1,"th","st","nd","rd","th")</f>
        <v>71st</v>
      </c>
      <c r="R33" s="144">
        <v>397.17399999999998</v>
      </c>
      <c r="S33" s="144">
        <v>258.80700000000002</v>
      </c>
      <c r="T33" s="144">
        <v>0</v>
      </c>
      <c r="U33" s="144">
        <v>655.98099999999999</v>
      </c>
      <c r="V33" s="145">
        <v>846.63400000000024</v>
      </c>
      <c r="W33" s="220">
        <f t="shared" si="3"/>
        <v>0.20118453151265403</v>
      </c>
      <c r="X33" s="29">
        <f t="shared" si="4"/>
        <v>98</v>
      </c>
      <c r="Y33" s="38" t="str">
        <f t="array" ref="Y33">X33&amp;CHOOSE(AND(X33&lt;&gt;{11,12,13})*MIN(4,MOD(X33,10))+1,"th","st","nd","rd","th")</f>
        <v>98th</v>
      </c>
      <c r="Z33" s="146">
        <v>169.327</v>
      </c>
      <c r="AA33" s="147">
        <v>39</v>
      </c>
      <c r="AB33" s="221">
        <f t="shared" si="5"/>
        <v>9.2675190566330959E-3</v>
      </c>
      <c r="AC33" s="29">
        <f t="shared" si="6"/>
        <v>58</v>
      </c>
      <c r="AD33" s="38" t="str">
        <f t="array" ref="AD33">AC33&amp;CHOOSE(AND(AC33&lt;&gt;{11,12,13})*MIN(4,MOD(AC33,10))+1,"th","st","nd","rd","th")</f>
        <v>58th</v>
      </c>
      <c r="AE33" s="146">
        <v>23.4</v>
      </c>
      <c r="AF33" s="148">
        <v>4208.2460000000001</v>
      </c>
      <c r="AG33" s="148">
        <v>4256.0739999999996</v>
      </c>
      <c r="AH33" s="148">
        <v>4371.3029999999999</v>
      </c>
      <c r="AI33" s="149">
        <v>4278.5410000000002</v>
      </c>
      <c r="AJ33" s="29">
        <f t="shared" si="7"/>
        <v>80</v>
      </c>
      <c r="AK33" s="38" t="str">
        <f t="array" ref="AK33">AJ33&amp;CHOOSE(AND(AJ33&lt;&gt;{11,12,13})*MIN(4,MOD(AJ33,10))+1,"th","st","nd","rd","th")</f>
        <v>80th</v>
      </c>
      <c r="AL33" s="149">
        <v>848.70799999999997</v>
      </c>
      <c r="AM33" s="149">
        <v>848.70799999999997</v>
      </c>
      <c r="AN33" s="149">
        <v>5127.2489999999998</v>
      </c>
      <c r="AO33" s="29">
        <f t="shared" si="8"/>
        <v>82</v>
      </c>
      <c r="AP33" s="38" t="str">
        <f t="array" ref="AP33">AO33&amp;CHOOSE(AND(AO33&lt;&gt;{11,12,13})*MIN(4,MOD(AO33,10))+1,"th","st","nd","rd","th")</f>
        <v>82nd</v>
      </c>
      <c r="AQ33" s="150">
        <v>1.03</v>
      </c>
      <c r="AR33" s="145">
        <v>5770.6210000000001</v>
      </c>
      <c r="AS33" s="29">
        <f t="shared" si="9"/>
        <v>84</v>
      </c>
      <c r="AT33" s="38" t="str">
        <f t="array" ref="AT33">AS33&amp;CHOOSE(AND(AS33&lt;&gt;{11,12,13})*MIN(4,MOD(AS33,10))+1,"th","st","nd","rd","th")</f>
        <v>84th</v>
      </c>
      <c r="AU33" s="151">
        <v>1.9395679074802104E-3</v>
      </c>
    </row>
    <row r="34" spans="1:47" x14ac:dyDescent="0.25">
      <c r="A34" s="135">
        <v>103021003</v>
      </c>
      <c r="B34" s="136" t="s">
        <v>494</v>
      </c>
      <c r="C34" s="136" t="s">
        <v>101</v>
      </c>
      <c r="D34" s="137">
        <v>122826</v>
      </c>
      <c r="E34" s="29">
        <f t="shared" si="0"/>
        <v>99</v>
      </c>
      <c r="F34" s="38" t="str">
        <f t="array" ref="F34">E34&amp;CHOOSE(AND(E34&lt;&gt;{11,12,13})*MIN(4,MOD(E34,10))+1,"th","st","nd","rd","th")</f>
        <v>99th</v>
      </c>
      <c r="G34" s="138">
        <v>8805</v>
      </c>
      <c r="H34" s="139">
        <v>0.48399999999999999</v>
      </c>
      <c r="I34" s="140">
        <v>-0.15970000000000001</v>
      </c>
      <c r="J34" s="141">
        <v>375</v>
      </c>
      <c r="K34" s="142">
        <v>0</v>
      </c>
      <c r="L34" s="143">
        <v>3.8399999999999997E-2</v>
      </c>
      <c r="M34" s="29">
        <f t="shared" si="1"/>
        <v>6</v>
      </c>
      <c r="N34" s="38" t="str">
        <f t="array" ref="N34">M34&amp;CHOOSE(AND(M34&lt;&gt;{11,12,13})*MIN(4,MOD(M34,10))+1,"th","st","nd","rd","th")</f>
        <v>6th</v>
      </c>
      <c r="O34" s="143">
        <v>1.6799999999999999E-2</v>
      </c>
      <c r="P34" s="29">
        <f t="shared" si="2"/>
        <v>0</v>
      </c>
      <c r="Q34" s="38" t="str">
        <f t="array" ref="Q34">P34&amp;CHOOSE(AND(P34&lt;&gt;{11,12,13})*MIN(4,MOD(P34,10))+1,"th","st","nd","rd","th")</f>
        <v>0th</v>
      </c>
      <c r="R34" s="144">
        <v>104.866</v>
      </c>
      <c r="S34" s="144">
        <v>22.939</v>
      </c>
      <c r="T34" s="144">
        <v>0</v>
      </c>
      <c r="U34" s="144">
        <v>127.80500000000001</v>
      </c>
      <c r="V34" s="145">
        <v>66.966999999999999</v>
      </c>
      <c r="W34" s="220">
        <f t="shared" si="3"/>
        <v>1.4713316950293917E-2</v>
      </c>
      <c r="X34" s="29">
        <f t="shared" si="4"/>
        <v>18</v>
      </c>
      <c r="Y34" s="38" t="str">
        <f t="array" ref="Y34">X34&amp;CHOOSE(AND(X34&lt;&gt;{11,12,13})*MIN(4,MOD(X34,10))+1,"th","st","nd","rd","th")</f>
        <v>18th</v>
      </c>
      <c r="Z34" s="146">
        <v>13.393000000000001</v>
      </c>
      <c r="AA34" s="147">
        <v>24</v>
      </c>
      <c r="AB34" s="221">
        <f t="shared" si="5"/>
        <v>5.2730390611353956E-3</v>
      </c>
      <c r="AC34" s="29">
        <f t="shared" si="6"/>
        <v>43</v>
      </c>
      <c r="AD34" s="38" t="str">
        <f t="array" ref="AD34">AC34&amp;CHOOSE(AND(AC34&lt;&gt;{11,12,13})*MIN(4,MOD(AC34,10))+1,"th","st","nd","rd","th")</f>
        <v>43rd</v>
      </c>
      <c r="AE34" s="146">
        <v>14.4</v>
      </c>
      <c r="AF34" s="148">
        <v>4551.4549999999999</v>
      </c>
      <c r="AG34" s="148">
        <v>4539.0640000000003</v>
      </c>
      <c r="AH34" s="148">
        <v>4493.6210000000001</v>
      </c>
      <c r="AI34" s="149">
        <v>4528.0469999999996</v>
      </c>
      <c r="AJ34" s="29">
        <f t="shared" si="7"/>
        <v>82</v>
      </c>
      <c r="AK34" s="38" t="str">
        <f t="array" ref="AK34">AJ34&amp;CHOOSE(AND(AJ34&lt;&gt;{11,12,13})*MIN(4,MOD(AJ34,10))+1,"th","st","nd","rd","th")</f>
        <v>82nd</v>
      </c>
      <c r="AL34" s="149">
        <v>155.59800000000001</v>
      </c>
      <c r="AM34" s="149">
        <v>155.59800000000001</v>
      </c>
      <c r="AN34" s="149">
        <v>4683.6450000000004</v>
      </c>
      <c r="AO34" s="29">
        <f t="shared" si="8"/>
        <v>78</v>
      </c>
      <c r="AP34" s="38" t="str">
        <f t="array" ref="AP34">AO34&amp;CHOOSE(AND(AO34&lt;&gt;{11,12,13})*MIN(4,MOD(AO34,10))+1,"th","st","nd","rd","th")</f>
        <v>78th</v>
      </c>
      <c r="AQ34" s="150">
        <v>1.07</v>
      </c>
      <c r="AR34" s="145">
        <v>2425.5659999999998</v>
      </c>
      <c r="AS34" s="29">
        <f t="shared" si="9"/>
        <v>47</v>
      </c>
      <c r="AT34" s="38" t="str">
        <f t="array" ref="AT34">AS34&amp;CHOOSE(AND(AS34&lt;&gt;{11,12,13})*MIN(4,MOD(AS34,10))+1,"th","st","nd","rd","th")</f>
        <v>47th</v>
      </c>
      <c r="AU34" s="151">
        <v>8.1525887267161435E-4</v>
      </c>
    </row>
    <row r="35" spans="1:47" x14ac:dyDescent="0.25">
      <c r="A35" s="135">
        <v>102027451</v>
      </c>
      <c r="B35" s="136" t="s">
        <v>495</v>
      </c>
      <c r="C35" s="136" t="s">
        <v>101</v>
      </c>
      <c r="D35" s="137">
        <v>45741</v>
      </c>
      <c r="E35" s="29">
        <f t="shared" si="0"/>
        <v>17</v>
      </c>
      <c r="F35" s="38" t="str">
        <f t="array" ref="F35">E35&amp;CHOOSE(AND(E35&lt;&gt;{11,12,13})*MIN(4,MOD(E35,10))+1,"th","st","nd","rd","th")</f>
        <v>17th</v>
      </c>
      <c r="G35" s="138">
        <v>137660</v>
      </c>
      <c r="H35" s="139">
        <v>1.2996000000000001</v>
      </c>
      <c r="I35" s="140">
        <v>-3.7498</v>
      </c>
      <c r="J35" s="141">
        <v>487</v>
      </c>
      <c r="K35" s="142">
        <v>0</v>
      </c>
      <c r="L35" s="143">
        <v>0.29330000000000001</v>
      </c>
      <c r="M35" s="29">
        <f t="shared" si="1"/>
        <v>90</v>
      </c>
      <c r="N35" s="38" t="str">
        <f t="array" ref="N35">M35&amp;CHOOSE(AND(M35&lt;&gt;{11,12,13})*MIN(4,MOD(M35,10))+1,"th","st","nd","rd","th")</f>
        <v>90th</v>
      </c>
      <c r="O35" s="143">
        <v>0.18759999999999999</v>
      </c>
      <c r="P35" s="29">
        <f t="shared" si="2"/>
        <v>62</v>
      </c>
      <c r="Q35" s="38" t="str">
        <f t="array" ref="Q35">P35&amp;CHOOSE(AND(P35&lt;&gt;{11,12,13})*MIN(4,MOD(P35,10))+1,"th","st","nd","rd","th")</f>
        <v>62nd</v>
      </c>
      <c r="R35" s="144">
        <v>4581.9139999999998</v>
      </c>
      <c r="S35" s="144">
        <v>1465.338</v>
      </c>
      <c r="T35" s="144">
        <v>0</v>
      </c>
      <c r="U35" s="144">
        <v>6047.2520000000004</v>
      </c>
      <c r="V35" s="145">
        <v>4364.2609999999995</v>
      </c>
      <c r="W35" s="220">
        <f t="shared" si="3"/>
        <v>0.1676204727943546</v>
      </c>
      <c r="X35" s="29">
        <f t="shared" si="4"/>
        <v>98</v>
      </c>
      <c r="Y35" s="38" t="str">
        <f t="array" ref="Y35">X35&amp;CHOOSE(AND(X35&lt;&gt;{11,12,13})*MIN(4,MOD(X35,10))+1,"th","st","nd","rd","th")</f>
        <v>98th</v>
      </c>
      <c r="Z35" s="146">
        <v>872.85199999999998</v>
      </c>
      <c r="AA35" s="147">
        <v>1130</v>
      </c>
      <c r="AB35" s="221">
        <f t="shared" si="5"/>
        <v>4.3400505665820793E-2</v>
      </c>
      <c r="AC35" s="29">
        <f t="shared" si="6"/>
        <v>90</v>
      </c>
      <c r="AD35" s="38" t="str">
        <f t="array" ref="AD35">AC35&amp;CHOOSE(AND(AC35&lt;&gt;{11,12,13})*MIN(4,MOD(AC35,10))+1,"th","st","nd","rd","th")</f>
        <v>90th</v>
      </c>
      <c r="AE35" s="146">
        <v>678</v>
      </c>
      <c r="AF35" s="148">
        <v>26036.562999999998</v>
      </c>
      <c r="AG35" s="148">
        <v>26442.958999999999</v>
      </c>
      <c r="AH35" s="148">
        <v>26589.215</v>
      </c>
      <c r="AI35" s="149">
        <v>26356.245999999999</v>
      </c>
      <c r="AJ35" s="29">
        <f t="shared" si="7"/>
        <v>100</v>
      </c>
      <c r="AK35" s="38" t="str">
        <f t="array" ref="AK35">AJ35&amp;CHOOSE(AND(AJ35&lt;&gt;{11,12,13})*MIN(4,MOD(AJ35,10))+1,"th","st","nd","rd","th")</f>
        <v>100th</v>
      </c>
      <c r="AL35" s="149">
        <v>7598.1040000000003</v>
      </c>
      <c r="AM35" s="149">
        <v>7598.1040000000003</v>
      </c>
      <c r="AN35" s="149">
        <v>33954.35</v>
      </c>
      <c r="AO35" s="29">
        <f t="shared" si="8"/>
        <v>100</v>
      </c>
      <c r="AP35" s="38" t="str">
        <f t="array" ref="AP35">AO35&amp;CHOOSE(AND(AO35&lt;&gt;{11,12,13})*MIN(4,MOD(AO35,10))+1,"th","st","nd","rd","th")</f>
        <v>100th</v>
      </c>
      <c r="AQ35" s="150">
        <v>0.76</v>
      </c>
      <c r="AR35" s="145">
        <v>33536.576000000001</v>
      </c>
      <c r="AS35" s="29">
        <f t="shared" si="9"/>
        <v>98</v>
      </c>
      <c r="AT35" s="38" t="str">
        <f t="array" ref="AT35">AS35&amp;CHOOSE(AND(AS35&lt;&gt;{11,12,13})*MIN(4,MOD(AS35,10))+1,"th","st","nd","rd","th")</f>
        <v>98th</v>
      </c>
      <c r="AU35" s="151">
        <v>1.1272004613779184E-2</v>
      </c>
    </row>
    <row r="36" spans="1:47" x14ac:dyDescent="0.25">
      <c r="A36" s="135">
        <v>103027503</v>
      </c>
      <c r="B36" s="136" t="s">
        <v>498</v>
      </c>
      <c r="C36" s="136" t="s">
        <v>101</v>
      </c>
      <c r="D36" s="137">
        <v>75326</v>
      </c>
      <c r="E36" s="29">
        <f t="shared" si="0"/>
        <v>83</v>
      </c>
      <c r="F36" s="38" t="str">
        <f t="array" ref="F36">E36&amp;CHOOSE(AND(E36&lt;&gt;{11,12,13})*MIN(4,MOD(E36,10))+1,"th","st","nd","rd","th")</f>
        <v>83rd</v>
      </c>
      <c r="G36" s="138">
        <v>11387</v>
      </c>
      <c r="H36" s="139">
        <v>0.78920000000000001</v>
      </c>
      <c r="I36" s="140">
        <v>-3.2500000000000001E-2</v>
      </c>
      <c r="J36" s="141">
        <v>361</v>
      </c>
      <c r="K36" s="142">
        <v>0</v>
      </c>
      <c r="L36" s="143">
        <v>3.8399999999999997E-2</v>
      </c>
      <c r="M36" s="29">
        <f t="shared" si="1"/>
        <v>6</v>
      </c>
      <c r="N36" s="38" t="str">
        <f t="array" ref="N36">M36&amp;CHOOSE(AND(M36&lt;&gt;{11,12,13})*MIN(4,MOD(M36,10))+1,"th","st","nd","rd","th")</f>
        <v>6th</v>
      </c>
      <c r="O36" s="143">
        <v>0.08</v>
      </c>
      <c r="P36" s="29">
        <f t="shared" si="2"/>
        <v>12</v>
      </c>
      <c r="Q36" s="38" t="str">
        <f t="array" ref="Q36">P36&amp;CHOOSE(AND(P36&lt;&gt;{11,12,13})*MIN(4,MOD(P36,10))+1,"th","st","nd","rd","th")</f>
        <v>12th</v>
      </c>
      <c r="R36" s="144">
        <v>83.695999999999998</v>
      </c>
      <c r="S36" s="144">
        <v>87.183999999999997</v>
      </c>
      <c r="T36" s="144">
        <v>0</v>
      </c>
      <c r="U36" s="144">
        <v>170.88</v>
      </c>
      <c r="V36" s="145">
        <v>76.278999999999996</v>
      </c>
      <c r="W36" s="220">
        <f t="shared" si="3"/>
        <v>2.0998163600081592E-2</v>
      </c>
      <c r="X36" s="29">
        <f t="shared" si="4"/>
        <v>33</v>
      </c>
      <c r="Y36" s="38" t="str">
        <f t="array" ref="Y36">X36&amp;CHOOSE(AND(X36&lt;&gt;{11,12,13})*MIN(4,MOD(X36,10))+1,"th","st","nd","rd","th")</f>
        <v>33rd</v>
      </c>
      <c r="Z36" s="146">
        <v>15.256</v>
      </c>
      <c r="AA36" s="147">
        <v>21</v>
      </c>
      <c r="AB36" s="221">
        <f t="shared" si="5"/>
        <v>5.7809021565793138E-3</v>
      </c>
      <c r="AC36" s="29">
        <f t="shared" si="6"/>
        <v>46</v>
      </c>
      <c r="AD36" s="38" t="str">
        <f t="array" ref="AD36">AC36&amp;CHOOSE(AND(AC36&lt;&gt;{11,12,13})*MIN(4,MOD(AC36,10))+1,"th","st","nd","rd","th")</f>
        <v>46th</v>
      </c>
      <c r="AE36" s="146">
        <v>12.6</v>
      </c>
      <c r="AF36" s="148">
        <v>3632.6509999999998</v>
      </c>
      <c r="AG36" s="148">
        <v>3854.66</v>
      </c>
      <c r="AH36" s="148">
        <v>3923.1329999999998</v>
      </c>
      <c r="AI36" s="149">
        <v>3803.4810000000002</v>
      </c>
      <c r="AJ36" s="29">
        <f t="shared" si="7"/>
        <v>75</v>
      </c>
      <c r="AK36" s="38" t="str">
        <f t="array" ref="AK36">AJ36&amp;CHOOSE(AND(AJ36&lt;&gt;{11,12,13})*MIN(4,MOD(AJ36,10))+1,"th","st","nd","rd","th")</f>
        <v>75th</v>
      </c>
      <c r="AL36" s="149">
        <v>198.73599999999999</v>
      </c>
      <c r="AM36" s="149">
        <v>198.73599999999999</v>
      </c>
      <c r="AN36" s="149">
        <v>4002.2170000000001</v>
      </c>
      <c r="AO36" s="29">
        <f t="shared" si="8"/>
        <v>72</v>
      </c>
      <c r="AP36" s="38" t="str">
        <f t="array" ref="AP36">AO36&amp;CHOOSE(AND(AO36&lt;&gt;{11,12,13})*MIN(4,MOD(AO36,10))+1,"th","st","nd","rd","th")</f>
        <v>72nd</v>
      </c>
      <c r="AQ36" s="150">
        <v>0.8</v>
      </c>
      <c r="AR36" s="145">
        <v>2526.84</v>
      </c>
      <c r="AS36" s="29">
        <f t="shared" si="9"/>
        <v>50</v>
      </c>
      <c r="AT36" s="38" t="str">
        <f t="array" ref="AT36">AS36&amp;CHOOSE(AND(AS36&lt;&gt;{11,12,13})*MIN(4,MOD(AS36,10))+1,"th","st","nd","rd","th")</f>
        <v>50th</v>
      </c>
      <c r="AU36" s="151">
        <v>8.4929815549094202E-4</v>
      </c>
    </row>
    <row r="37" spans="1:47" x14ac:dyDescent="0.25">
      <c r="A37" s="135">
        <v>103027753</v>
      </c>
      <c r="B37" s="136" t="s">
        <v>507</v>
      </c>
      <c r="C37" s="136" t="s">
        <v>101</v>
      </c>
      <c r="D37" s="137">
        <v>84345</v>
      </c>
      <c r="E37" s="29">
        <f t="shared" si="0"/>
        <v>89</v>
      </c>
      <c r="F37" s="38" t="str">
        <f t="array" ref="F37">E37&amp;CHOOSE(AND(E37&lt;&gt;{11,12,13})*MIN(4,MOD(E37,10))+1,"th","st","nd","rd","th")</f>
        <v>89th</v>
      </c>
      <c r="G37" s="138">
        <v>5856</v>
      </c>
      <c r="H37" s="139">
        <v>0.70479999999999998</v>
      </c>
      <c r="I37" s="140">
        <v>0.41749999999999998</v>
      </c>
      <c r="J37" s="141">
        <v>288</v>
      </c>
      <c r="K37" s="142">
        <v>0</v>
      </c>
      <c r="L37" s="143">
        <v>8.6599999999999996E-2</v>
      </c>
      <c r="M37" s="29">
        <f t="shared" si="1"/>
        <v>26</v>
      </c>
      <c r="N37" s="38" t="str">
        <f t="array" ref="N37">M37&amp;CHOOSE(AND(M37&lt;&gt;{11,12,13})*MIN(4,MOD(M37,10))+1,"th","st","nd","rd","th")</f>
        <v>26th</v>
      </c>
      <c r="O37" s="143">
        <v>4.2000000000000003E-2</v>
      </c>
      <c r="P37" s="29">
        <f t="shared" si="2"/>
        <v>4</v>
      </c>
      <c r="Q37" s="38" t="str">
        <f t="array" ref="Q37">P37&amp;CHOOSE(AND(P37&lt;&gt;{11,12,13})*MIN(4,MOD(P37,10))+1,"th","st","nd","rd","th")</f>
        <v>4th</v>
      </c>
      <c r="R37" s="144">
        <v>101.614</v>
      </c>
      <c r="S37" s="144">
        <v>24.640999999999998</v>
      </c>
      <c r="T37" s="144">
        <v>0</v>
      </c>
      <c r="U37" s="144">
        <v>126.255</v>
      </c>
      <c r="V37" s="145">
        <v>18.418999999999997</v>
      </c>
      <c r="W37" s="220">
        <f t="shared" si="3"/>
        <v>9.4185301488586941E-3</v>
      </c>
      <c r="X37" s="29">
        <f t="shared" si="4"/>
        <v>7</v>
      </c>
      <c r="Y37" s="38" t="str">
        <f t="array" ref="Y37">X37&amp;CHOOSE(AND(X37&lt;&gt;{11,12,13})*MIN(4,MOD(X37,10))+1,"th","st","nd","rd","th")</f>
        <v>7th</v>
      </c>
      <c r="Z37" s="146">
        <v>3.6840000000000002</v>
      </c>
      <c r="AA37" s="147">
        <v>20</v>
      </c>
      <c r="AB37" s="221">
        <f t="shared" si="5"/>
        <v>1.0226972309961122E-2</v>
      </c>
      <c r="AC37" s="29">
        <f t="shared" si="6"/>
        <v>60</v>
      </c>
      <c r="AD37" s="38" t="str">
        <f t="array" ref="AD37">AC37&amp;CHOOSE(AND(AC37&lt;&gt;{11,12,13})*MIN(4,MOD(AC37,10))+1,"th","st","nd","rd","th")</f>
        <v>60th</v>
      </c>
      <c r="AE37" s="146">
        <v>12</v>
      </c>
      <c r="AF37" s="148">
        <v>1955.6130000000001</v>
      </c>
      <c r="AG37" s="148">
        <v>1879.713</v>
      </c>
      <c r="AH37" s="148">
        <v>1847.126</v>
      </c>
      <c r="AI37" s="149">
        <v>1894.1510000000001</v>
      </c>
      <c r="AJ37" s="29">
        <f t="shared" si="7"/>
        <v>45</v>
      </c>
      <c r="AK37" s="38" t="str">
        <f t="array" ref="AK37">AJ37&amp;CHOOSE(AND(AJ37&lt;&gt;{11,12,13})*MIN(4,MOD(AJ37,10))+1,"th","st","nd","rd","th")</f>
        <v>45th</v>
      </c>
      <c r="AL37" s="149">
        <v>141.93899999999999</v>
      </c>
      <c r="AM37" s="149">
        <v>141.93899999999999</v>
      </c>
      <c r="AN37" s="149">
        <v>2036.09</v>
      </c>
      <c r="AO37" s="29">
        <f t="shared" si="8"/>
        <v>40</v>
      </c>
      <c r="AP37" s="38" t="str">
        <f t="array" ref="AP37">AO37&amp;CHOOSE(AND(AO37&lt;&gt;{11,12,13})*MIN(4,MOD(AO37,10))+1,"th","st","nd","rd","th")</f>
        <v>40th</v>
      </c>
      <c r="AQ37" s="150">
        <v>1.1299999999999999</v>
      </c>
      <c r="AR37" s="145">
        <v>1621.5909999999999</v>
      </c>
      <c r="AS37" s="29">
        <f t="shared" si="9"/>
        <v>26</v>
      </c>
      <c r="AT37" s="38" t="str">
        <f t="array" ref="AT37">AS37&amp;CHOOSE(AND(AS37&lt;&gt;{11,12,13})*MIN(4,MOD(AS37,10))+1,"th","st","nd","rd","th")</f>
        <v>26th</v>
      </c>
      <c r="AU37" s="151">
        <v>5.4503421081695397E-4</v>
      </c>
    </row>
    <row r="38" spans="1:47" x14ac:dyDescent="0.25">
      <c r="A38" s="135">
        <v>103028203</v>
      </c>
      <c r="B38" s="136" t="s">
        <v>520</v>
      </c>
      <c r="C38" s="136" t="s">
        <v>101</v>
      </c>
      <c r="D38" s="137">
        <v>57750</v>
      </c>
      <c r="E38" s="29">
        <f t="shared" si="0"/>
        <v>53</v>
      </c>
      <c r="F38" s="38" t="str">
        <f t="array" ref="F38">E38&amp;CHOOSE(AND(E38&lt;&gt;{11,12,13})*MIN(4,MOD(E38,10))+1,"th","st","nd","rd","th")</f>
        <v>53rd</v>
      </c>
      <c r="G38" s="138">
        <v>4431</v>
      </c>
      <c r="H38" s="139">
        <v>1.0294000000000001</v>
      </c>
      <c r="I38" s="140">
        <v>-1.3394999999999999</v>
      </c>
      <c r="J38" s="141">
        <v>445</v>
      </c>
      <c r="K38" s="142">
        <v>0</v>
      </c>
      <c r="L38" s="143">
        <v>0.16170000000000001</v>
      </c>
      <c r="M38" s="29">
        <f t="shared" si="1"/>
        <v>61</v>
      </c>
      <c r="N38" s="38" t="str">
        <f t="array" ref="N38">M38&amp;CHOOSE(AND(M38&lt;&gt;{11,12,13})*MIN(4,MOD(M38,10))+1,"th","st","nd","rd","th")</f>
        <v>61st</v>
      </c>
      <c r="O38" s="143">
        <v>6.2100000000000002E-2</v>
      </c>
      <c r="P38" s="29">
        <f t="shared" si="2"/>
        <v>8</v>
      </c>
      <c r="Q38" s="38" t="str">
        <f t="array" ref="Q38">P38&amp;CHOOSE(AND(P38&lt;&gt;{11,12,13})*MIN(4,MOD(P38,10))+1,"th","st","nd","rd","th")</f>
        <v>8th</v>
      </c>
      <c r="R38" s="144">
        <v>98.602999999999994</v>
      </c>
      <c r="S38" s="144">
        <v>18.934000000000001</v>
      </c>
      <c r="T38" s="144">
        <v>0</v>
      </c>
      <c r="U38" s="144">
        <v>117.53700000000001</v>
      </c>
      <c r="V38" s="145">
        <v>20.239999999999998</v>
      </c>
      <c r="W38" s="220">
        <f t="shared" si="3"/>
        <v>1.9915026596006368E-2</v>
      </c>
      <c r="X38" s="29">
        <f t="shared" si="4"/>
        <v>29</v>
      </c>
      <c r="Y38" s="38" t="str">
        <f t="array" ref="Y38">X38&amp;CHOOSE(AND(X38&lt;&gt;{11,12,13})*MIN(4,MOD(X38,10))+1,"th","st","nd","rd","th")</f>
        <v>29th</v>
      </c>
      <c r="Z38" s="146">
        <v>4.048</v>
      </c>
      <c r="AA38" s="147">
        <v>5</v>
      </c>
      <c r="AB38" s="221">
        <f t="shared" si="5"/>
        <v>4.9197200088948534E-3</v>
      </c>
      <c r="AC38" s="29">
        <f t="shared" si="6"/>
        <v>41</v>
      </c>
      <c r="AD38" s="38" t="str">
        <f t="array" ref="AD38">AC38&amp;CHOOSE(AND(AC38&lt;&gt;{11,12,13})*MIN(4,MOD(AC38,10))+1,"th","st","nd","rd","th")</f>
        <v>41st</v>
      </c>
      <c r="AE38" s="146">
        <v>3</v>
      </c>
      <c r="AF38" s="148">
        <v>1016.318</v>
      </c>
      <c r="AG38" s="148">
        <v>1003.718</v>
      </c>
      <c r="AH38" s="148">
        <v>988.10699999999997</v>
      </c>
      <c r="AI38" s="149">
        <v>1002.7140000000001</v>
      </c>
      <c r="AJ38" s="29">
        <f t="shared" si="7"/>
        <v>17</v>
      </c>
      <c r="AK38" s="38" t="str">
        <f t="array" ref="AK38">AJ38&amp;CHOOSE(AND(AJ38&lt;&gt;{11,12,13})*MIN(4,MOD(AJ38,10))+1,"th","st","nd","rd","th")</f>
        <v>17th</v>
      </c>
      <c r="AL38" s="149">
        <v>124.58499999999999</v>
      </c>
      <c r="AM38" s="149">
        <v>124.58499999999999</v>
      </c>
      <c r="AN38" s="149">
        <v>1127.299</v>
      </c>
      <c r="AO38" s="29">
        <f t="shared" si="8"/>
        <v>13</v>
      </c>
      <c r="AP38" s="38" t="str">
        <f t="array" ref="AP38">AO38&amp;CHOOSE(AND(AO38&lt;&gt;{11,12,13})*MIN(4,MOD(AO38,10))+1,"th","st","nd","rd","th")</f>
        <v>13th</v>
      </c>
      <c r="AQ38" s="150">
        <v>0.94</v>
      </c>
      <c r="AR38" s="145">
        <v>1090.8150000000001</v>
      </c>
      <c r="AS38" s="29">
        <f t="shared" si="9"/>
        <v>10</v>
      </c>
      <c r="AT38" s="38" t="str">
        <f t="array" ref="AT38">AS38&amp;CHOOSE(AND(AS38&lt;&gt;{11,12,13})*MIN(4,MOD(AS38,10))+1,"th","st","nd","rd","th")</f>
        <v>10th</v>
      </c>
      <c r="AU38" s="151">
        <v>3.6663467709940157E-4</v>
      </c>
    </row>
    <row r="39" spans="1:47" x14ac:dyDescent="0.25">
      <c r="A39" s="135">
        <v>103028302</v>
      </c>
      <c r="B39" s="136" t="s">
        <v>536</v>
      </c>
      <c r="C39" s="136" t="s">
        <v>101</v>
      </c>
      <c r="D39" s="137">
        <v>63744</v>
      </c>
      <c r="E39" s="29">
        <f t="shared" si="0"/>
        <v>66</v>
      </c>
      <c r="F39" s="38" t="str">
        <f t="array" ref="F39">E39&amp;CHOOSE(AND(E39&lt;&gt;{11,12,13})*MIN(4,MOD(E39,10))+1,"th","st","nd","rd","th")</f>
        <v>66th</v>
      </c>
      <c r="G39" s="138">
        <v>17272</v>
      </c>
      <c r="H39" s="139">
        <v>0.93259999999999998</v>
      </c>
      <c r="I39" s="140">
        <v>-0.98229999999999995</v>
      </c>
      <c r="J39" s="141">
        <v>433</v>
      </c>
      <c r="K39" s="142">
        <v>0</v>
      </c>
      <c r="L39" s="143">
        <v>0.1081</v>
      </c>
      <c r="M39" s="29">
        <f t="shared" si="1"/>
        <v>36</v>
      </c>
      <c r="N39" s="38" t="str">
        <f t="array" ref="N39">M39&amp;CHOOSE(AND(M39&lt;&gt;{11,12,13})*MIN(4,MOD(M39,10))+1,"th","st","nd","rd","th")</f>
        <v>36th</v>
      </c>
      <c r="O39" s="143">
        <v>0.11849999999999999</v>
      </c>
      <c r="P39" s="29">
        <f t="shared" si="2"/>
        <v>25</v>
      </c>
      <c r="Q39" s="38" t="str">
        <f t="array" ref="Q39">P39&amp;CHOOSE(AND(P39&lt;&gt;{11,12,13})*MIN(4,MOD(P39,10))+1,"th","st","nd","rd","th")</f>
        <v>25th</v>
      </c>
      <c r="R39" s="144">
        <v>278.44400000000002</v>
      </c>
      <c r="S39" s="144">
        <v>152.61600000000001</v>
      </c>
      <c r="T39" s="144">
        <v>0</v>
      </c>
      <c r="U39" s="144">
        <v>431.06</v>
      </c>
      <c r="V39" s="145">
        <v>82.340999999999994</v>
      </c>
      <c r="W39" s="220">
        <f t="shared" si="3"/>
        <v>1.9180262226453394E-2</v>
      </c>
      <c r="X39" s="29">
        <f t="shared" si="4"/>
        <v>27</v>
      </c>
      <c r="Y39" s="38" t="str">
        <f t="array" ref="Y39">X39&amp;CHOOSE(AND(X39&lt;&gt;{11,12,13})*MIN(4,MOD(X39,10))+1,"th","st","nd","rd","th")</f>
        <v>27th</v>
      </c>
      <c r="Z39" s="146">
        <v>16.468</v>
      </c>
      <c r="AA39" s="147">
        <v>12</v>
      </c>
      <c r="AB39" s="221">
        <f t="shared" si="5"/>
        <v>2.7952435204508172E-3</v>
      </c>
      <c r="AC39" s="29">
        <f t="shared" si="6"/>
        <v>32</v>
      </c>
      <c r="AD39" s="38" t="str">
        <f t="array" ref="AD39">AC39&amp;CHOOSE(AND(AC39&lt;&gt;{11,12,13})*MIN(4,MOD(AC39,10))+1,"th","st","nd","rd","th")</f>
        <v>32nd</v>
      </c>
      <c r="AE39" s="146">
        <v>7.2</v>
      </c>
      <c r="AF39" s="148">
        <v>4293.0069999999996</v>
      </c>
      <c r="AG39" s="148">
        <v>4435.7299999999996</v>
      </c>
      <c r="AH39" s="148">
        <v>4503.8180000000002</v>
      </c>
      <c r="AI39" s="149">
        <v>4410.8519999999999</v>
      </c>
      <c r="AJ39" s="29">
        <f t="shared" si="7"/>
        <v>81</v>
      </c>
      <c r="AK39" s="38" t="str">
        <f t="array" ref="AK39">AJ39&amp;CHOOSE(AND(AJ39&lt;&gt;{11,12,13})*MIN(4,MOD(AJ39,10))+1,"th","st","nd","rd","th")</f>
        <v>81st</v>
      </c>
      <c r="AL39" s="149">
        <v>454.72800000000001</v>
      </c>
      <c r="AM39" s="149">
        <v>454.72800000000001</v>
      </c>
      <c r="AN39" s="149">
        <v>4865.58</v>
      </c>
      <c r="AO39" s="29">
        <f t="shared" si="8"/>
        <v>80</v>
      </c>
      <c r="AP39" s="38" t="str">
        <f t="array" ref="AP39">AO39&amp;CHOOSE(AND(AO39&lt;&gt;{11,12,13})*MIN(4,MOD(AO39,10))+1,"th","st","nd","rd","th")</f>
        <v>80th</v>
      </c>
      <c r="AQ39" s="150">
        <v>0.82</v>
      </c>
      <c r="AR39" s="145">
        <v>3720.8649999999998</v>
      </c>
      <c r="AS39" s="29">
        <f t="shared" si="9"/>
        <v>69</v>
      </c>
      <c r="AT39" s="38" t="str">
        <f t="array" ref="AT39">AS39&amp;CHOOSE(AND(AS39&lt;&gt;{11,12,13})*MIN(4,MOD(AS39,10))+1,"th","st","nd","rd","th")</f>
        <v>69th</v>
      </c>
      <c r="AU39" s="151">
        <v>1.250622825873741E-3</v>
      </c>
    </row>
    <row r="40" spans="1:47" x14ac:dyDescent="0.25">
      <c r="A40" s="135">
        <v>103028653</v>
      </c>
      <c r="B40" s="136" t="s">
        <v>550</v>
      </c>
      <c r="C40" s="136" t="s">
        <v>101</v>
      </c>
      <c r="D40" s="137">
        <v>46940</v>
      </c>
      <c r="E40" s="29">
        <f t="shared" si="0"/>
        <v>20</v>
      </c>
      <c r="F40" s="38" t="str">
        <f t="array" ref="F40">E40&amp;CHOOSE(AND(E40&lt;&gt;{11,12,13})*MIN(4,MOD(E40,10))+1,"th","st","nd","rd","th")</f>
        <v>20th</v>
      </c>
      <c r="G40" s="138">
        <v>5503</v>
      </c>
      <c r="H40" s="139">
        <v>1.2664</v>
      </c>
      <c r="I40" s="140">
        <v>-4.19E-2</v>
      </c>
      <c r="J40" s="141">
        <v>363</v>
      </c>
      <c r="K40" s="142">
        <v>0</v>
      </c>
      <c r="L40" s="143">
        <v>0.1956</v>
      </c>
      <c r="M40" s="29">
        <f t="shared" si="1"/>
        <v>74</v>
      </c>
      <c r="N40" s="38" t="str">
        <f t="array" ref="N40">M40&amp;CHOOSE(AND(M40&lt;&gt;{11,12,13})*MIN(4,MOD(M40,10))+1,"th","st","nd","rd","th")</f>
        <v>74th</v>
      </c>
      <c r="O40" s="143">
        <v>0.21590000000000001</v>
      </c>
      <c r="P40" s="29">
        <f t="shared" si="2"/>
        <v>75</v>
      </c>
      <c r="Q40" s="38" t="str">
        <f t="array" ref="Q40">P40&amp;CHOOSE(AND(P40&lt;&gt;{11,12,13})*MIN(4,MOD(P40,10))+1,"th","st","nd","rd","th")</f>
        <v>75th</v>
      </c>
      <c r="R40" s="144">
        <v>187.65299999999999</v>
      </c>
      <c r="S40" s="144">
        <v>103.56399999999999</v>
      </c>
      <c r="T40" s="144">
        <v>0</v>
      </c>
      <c r="U40" s="144">
        <v>291.21699999999998</v>
      </c>
      <c r="V40" s="145">
        <v>67.593000000000004</v>
      </c>
      <c r="W40" s="220">
        <f t="shared" si="3"/>
        <v>4.2273314020683551E-2</v>
      </c>
      <c r="X40" s="29">
        <f t="shared" si="4"/>
        <v>75</v>
      </c>
      <c r="Y40" s="38" t="str">
        <f t="array" ref="Y40">X40&amp;CHOOSE(AND(X40&lt;&gt;{11,12,13})*MIN(4,MOD(X40,10))+1,"th","st","nd","rd","th")</f>
        <v>75th</v>
      </c>
      <c r="Z40" s="146">
        <v>13.519</v>
      </c>
      <c r="AA40" s="147">
        <v>4</v>
      </c>
      <c r="AB40" s="221">
        <f t="shared" si="5"/>
        <v>2.5016385732654889E-3</v>
      </c>
      <c r="AC40" s="29">
        <f t="shared" si="6"/>
        <v>30</v>
      </c>
      <c r="AD40" s="38" t="str">
        <f t="array" ref="AD40">AC40&amp;CHOOSE(AND(AC40&lt;&gt;{11,12,13})*MIN(4,MOD(AC40,10))+1,"th","st","nd","rd","th")</f>
        <v>30th</v>
      </c>
      <c r="AE40" s="146">
        <v>2.4</v>
      </c>
      <c r="AF40" s="148">
        <v>1598.952</v>
      </c>
      <c r="AG40" s="148">
        <v>1640.4059999999999</v>
      </c>
      <c r="AH40" s="148">
        <v>1570.1949999999999</v>
      </c>
      <c r="AI40" s="149">
        <v>1603.184</v>
      </c>
      <c r="AJ40" s="29">
        <f t="shared" si="7"/>
        <v>37</v>
      </c>
      <c r="AK40" s="38" t="str">
        <f t="array" ref="AK40">AJ40&amp;CHOOSE(AND(AJ40&lt;&gt;{11,12,13})*MIN(4,MOD(AJ40,10))+1,"th","st","nd","rd","th")</f>
        <v>37th</v>
      </c>
      <c r="AL40" s="149">
        <v>307.13600000000002</v>
      </c>
      <c r="AM40" s="149">
        <v>307.13600000000002</v>
      </c>
      <c r="AN40" s="149">
        <v>1910.32</v>
      </c>
      <c r="AO40" s="29">
        <f t="shared" si="8"/>
        <v>36</v>
      </c>
      <c r="AP40" s="38" t="str">
        <f t="array" ref="AP40">AO40&amp;CHOOSE(AND(AO40&lt;&gt;{11,12,13})*MIN(4,MOD(AO40,10))+1,"th","st","nd","rd","th")</f>
        <v>36th</v>
      </c>
      <c r="AQ40" s="150">
        <v>1.08</v>
      </c>
      <c r="AR40" s="145">
        <v>2612.768</v>
      </c>
      <c r="AS40" s="29">
        <f t="shared" si="9"/>
        <v>52</v>
      </c>
      <c r="AT40" s="38" t="str">
        <f t="array" ref="AT40">AS40&amp;CHOOSE(AND(AS40&lt;&gt;{11,12,13})*MIN(4,MOD(AS40,10))+1,"th","st","nd","rd","th")</f>
        <v>52nd</v>
      </c>
      <c r="AU40" s="151">
        <v>8.7817948232802928E-4</v>
      </c>
    </row>
    <row r="41" spans="1:47" x14ac:dyDescent="0.25">
      <c r="A41" s="135">
        <v>103028703</v>
      </c>
      <c r="B41" s="136" t="s">
        <v>553</v>
      </c>
      <c r="C41" s="136" t="s">
        <v>101</v>
      </c>
      <c r="D41" s="137">
        <v>83267</v>
      </c>
      <c r="E41" s="29">
        <f t="shared" si="0"/>
        <v>89</v>
      </c>
      <c r="F41" s="38" t="str">
        <f t="array" ref="F41">E41&amp;CHOOSE(AND(E41&lt;&gt;{11,12,13})*MIN(4,MOD(E41,10))+1,"th","st","nd","rd","th")</f>
        <v>89th</v>
      </c>
      <c r="G41" s="138">
        <v>6079</v>
      </c>
      <c r="H41" s="139">
        <v>0.71389999999999998</v>
      </c>
      <c r="I41" s="140">
        <v>-9.2799999999999994E-2</v>
      </c>
      <c r="J41" s="141">
        <v>370</v>
      </c>
      <c r="K41" s="142">
        <v>0</v>
      </c>
      <c r="L41" s="143">
        <v>2.1100000000000001E-2</v>
      </c>
      <c r="M41" s="29">
        <f t="shared" si="1"/>
        <v>2</v>
      </c>
      <c r="N41" s="38" t="str">
        <f t="array" ref="N41">M41&amp;CHOOSE(AND(M41&lt;&gt;{11,12,13})*MIN(4,MOD(M41,10))+1,"th","st","nd","rd","th")</f>
        <v>2nd</v>
      </c>
      <c r="O41" s="143">
        <v>3.6200000000000003E-2</v>
      </c>
      <c r="P41" s="29">
        <f t="shared" si="2"/>
        <v>2</v>
      </c>
      <c r="Q41" s="38" t="str">
        <f t="array" ref="Q41">P41&amp;CHOOSE(AND(P41&lt;&gt;{11,12,13})*MIN(4,MOD(P41,10))+1,"th","st","nd","rd","th")</f>
        <v>2nd</v>
      </c>
      <c r="R41" s="144">
        <v>41.74</v>
      </c>
      <c r="S41" s="144">
        <v>35.805</v>
      </c>
      <c r="T41" s="144">
        <v>0</v>
      </c>
      <c r="U41" s="144">
        <v>77.545000000000002</v>
      </c>
      <c r="V41" s="145">
        <v>29.133000000000003</v>
      </c>
      <c r="W41" s="220">
        <f t="shared" si="3"/>
        <v>8.8362844232317272E-3</v>
      </c>
      <c r="X41" s="29">
        <f t="shared" si="4"/>
        <v>6</v>
      </c>
      <c r="Y41" s="38" t="str">
        <f t="array" ref="Y41">X41&amp;CHOOSE(AND(X41&lt;&gt;{11,12,13})*MIN(4,MOD(X41,10))+1,"th","st","nd","rd","th")</f>
        <v>6th</v>
      </c>
      <c r="Z41" s="146">
        <v>5.827</v>
      </c>
      <c r="AA41" s="147">
        <v>51</v>
      </c>
      <c r="AB41" s="221">
        <f t="shared" si="5"/>
        <v>1.5468729811032783E-2</v>
      </c>
      <c r="AC41" s="29">
        <f t="shared" si="6"/>
        <v>68</v>
      </c>
      <c r="AD41" s="38" t="str">
        <f t="array" ref="AD41">AC41&amp;CHOOSE(AND(AC41&lt;&gt;{11,12,13})*MIN(4,MOD(AC41,10))+1,"th","st","nd","rd","th")</f>
        <v>68th</v>
      </c>
      <c r="AE41" s="146">
        <v>30.6</v>
      </c>
      <c r="AF41" s="148">
        <v>3296.9740000000002</v>
      </c>
      <c r="AG41" s="148">
        <v>3104.4740000000002</v>
      </c>
      <c r="AH41" s="148">
        <v>3001.7539999999999</v>
      </c>
      <c r="AI41" s="149">
        <v>3134.4009999999998</v>
      </c>
      <c r="AJ41" s="29">
        <f t="shared" si="7"/>
        <v>67</v>
      </c>
      <c r="AK41" s="38" t="str">
        <f t="array" ref="AK41">AJ41&amp;CHOOSE(AND(AJ41&lt;&gt;{11,12,13})*MIN(4,MOD(AJ41,10))+1,"th","st","nd","rd","th")</f>
        <v>67th</v>
      </c>
      <c r="AL41" s="149">
        <v>113.97199999999999</v>
      </c>
      <c r="AM41" s="149">
        <v>113.97199999999999</v>
      </c>
      <c r="AN41" s="149">
        <v>3248.373</v>
      </c>
      <c r="AO41" s="29">
        <f t="shared" si="8"/>
        <v>63</v>
      </c>
      <c r="AP41" s="38" t="str">
        <f t="array" ref="AP41">AO41&amp;CHOOSE(AND(AO41&lt;&gt;{11,12,13})*MIN(4,MOD(AO41,10))+1,"th","st","nd","rd","th")</f>
        <v>63rd</v>
      </c>
      <c r="AQ41" s="150">
        <v>1.59</v>
      </c>
      <c r="AR41" s="145">
        <v>3687.2310000000002</v>
      </c>
      <c r="AS41" s="29">
        <f t="shared" si="9"/>
        <v>69</v>
      </c>
      <c r="AT41" s="38" t="str">
        <f t="array" ref="AT41">AS41&amp;CHOOSE(AND(AS41&lt;&gt;{11,12,13})*MIN(4,MOD(AS41,10))+1,"th","st","nd","rd","th")</f>
        <v>69th</v>
      </c>
      <c r="AU41" s="151">
        <v>1.2393180760036336E-3</v>
      </c>
    </row>
    <row r="42" spans="1:47" x14ac:dyDescent="0.25">
      <c r="A42" s="135">
        <v>103028753</v>
      </c>
      <c r="B42" s="136" t="s">
        <v>555</v>
      </c>
      <c r="C42" s="136" t="s">
        <v>101</v>
      </c>
      <c r="D42" s="137">
        <v>72274</v>
      </c>
      <c r="E42" s="29">
        <f t="shared" si="0"/>
        <v>80</v>
      </c>
      <c r="F42" s="38" t="str">
        <f t="array" ref="F42">E42&amp;CHOOSE(AND(E42&lt;&gt;{11,12,13})*MIN(4,MOD(E42,10))+1,"th","st","nd","rd","th")</f>
        <v>80th</v>
      </c>
      <c r="G42" s="138">
        <v>5549</v>
      </c>
      <c r="H42" s="139">
        <v>0.82250000000000001</v>
      </c>
      <c r="I42" s="140">
        <v>-0.193</v>
      </c>
      <c r="J42" s="141">
        <v>379</v>
      </c>
      <c r="K42" s="142">
        <v>0</v>
      </c>
      <c r="L42" s="143">
        <v>5.8799999999999998E-2</v>
      </c>
      <c r="M42" s="29">
        <f t="shared" si="1"/>
        <v>15</v>
      </c>
      <c r="N42" s="38" t="str">
        <f t="array" ref="N42">M42&amp;CHOOSE(AND(M42&lt;&gt;{11,12,13})*MIN(4,MOD(M42,10))+1,"th","st","nd","rd","th")</f>
        <v>15th</v>
      </c>
      <c r="O42" s="143">
        <v>0.10050000000000001</v>
      </c>
      <c r="P42" s="29">
        <f t="shared" si="2"/>
        <v>16</v>
      </c>
      <c r="Q42" s="38" t="str">
        <f t="array" ref="Q42">P42&amp;CHOOSE(AND(P42&lt;&gt;{11,12,13})*MIN(4,MOD(P42,10))+1,"th","st","nd","rd","th")</f>
        <v>16th</v>
      </c>
      <c r="R42" s="144">
        <v>62.256</v>
      </c>
      <c r="S42" s="144">
        <v>53.203000000000003</v>
      </c>
      <c r="T42" s="144">
        <v>0</v>
      </c>
      <c r="U42" s="144">
        <v>115.459</v>
      </c>
      <c r="V42" s="145">
        <v>46.182000000000002</v>
      </c>
      <c r="W42" s="220">
        <f t="shared" si="3"/>
        <v>2.6171058827929625E-2</v>
      </c>
      <c r="X42" s="29">
        <f t="shared" si="4"/>
        <v>46</v>
      </c>
      <c r="Y42" s="38" t="str">
        <f t="array" ref="Y42">X42&amp;CHOOSE(AND(X42&lt;&gt;{11,12,13})*MIN(4,MOD(X42,10))+1,"th","st","nd","rd","th")</f>
        <v>46th</v>
      </c>
      <c r="Z42" s="146">
        <v>9.2360000000000007</v>
      </c>
      <c r="AA42" s="147">
        <v>21</v>
      </c>
      <c r="AB42" s="221">
        <f t="shared" si="5"/>
        <v>1.1900572417533282E-2</v>
      </c>
      <c r="AC42" s="29">
        <f t="shared" si="6"/>
        <v>64</v>
      </c>
      <c r="AD42" s="38" t="str">
        <f t="array" ref="AD42">AC42&amp;CHOOSE(AND(AC42&lt;&gt;{11,12,13})*MIN(4,MOD(AC42,10))+1,"th","st","nd","rd","th")</f>
        <v>64th</v>
      </c>
      <c r="AE42" s="146">
        <v>12.6</v>
      </c>
      <c r="AF42" s="148">
        <v>1764.6210000000001</v>
      </c>
      <c r="AG42" s="148">
        <v>1792.202</v>
      </c>
      <c r="AH42" s="148">
        <v>1855.598</v>
      </c>
      <c r="AI42" s="149">
        <v>1804.14</v>
      </c>
      <c r="AJ42" s="29">
        <f t="shared" si="7"/>
        <v>42</v>
      </c>
      <c r="AK42" s="38" t="str">
        <f t="array" ref="AK42">AJ42&amp;CHOOSE(AND(AJ42&lt;&gt;{11,12,13})*MIN(4,MOD(AJ42,10))+1,"th","st","nd","rd","th")</f>
        <v>42nd</v>
      </c>
      <c r="AL42" s="149">
        <v>137.29499999999999</v>
      </c>
      <c r="AM42" s="149">
        <v>137.29499999999999</v>
      </c>
      <c r="AN42" s="149">
        <v>1941.4349999999999</v>
      </c>
      <c r="AO42" s="29">
        <f t="shared" si="8"/>
        <v>38</v>
      </c>
      <c r="AP42" s="38" t="str">
        <f t="array" ref="AP42">AO42&amp;CHOOSE(AND(AO42&lt;&gt;{11,12,13})*MIN(4,MOD(AO42,10))+1,"th","st","nd","rd","th")</f>
        <v>38th</v>
      </c>
      <c r="AQ42" s="150">
        <v>0.96</v>
      </c>
      <c r="AR42" s="145">
        <v>1532.9570000000001</v>
      </c>
      <c r="AS42" s="29">
        <f t="shared" si="9"/>
        <v>23</v>
      </c>
      <c r="AT42" s="38" t="str">
        <f t="array" ref="AT42">AS42&amp;CHOOSE(AND(AS42&lt;&gt;{11,12,13})*MIN(4,MOD(AS42,10))+1,"th","st","nd","rd","th")</f>
        <v>23rd</v>
      </c>
      <c r="AU42" s="151">
        <v>5.1524336821758714E-4</v>
      </c>
    </row>
    <row r="43" spans="1:47" x14ac:dyDescent="0.25">
      <c r="A43" s="135">
        <v>103028833</v>
      </c>
      <c r="B43" s="136" t="s">
        <v>574</v>
      </c>
      <c r="C43" s="136" t="s">
        <v>101</v>
      </c>
      <c r="D43" s="137">
        <v>40311</v>
      </c>
      <c r="E43" s="29">
        <f t="shared" si="0"/>
        <v>7</v>
      </c>
      <c r="F43" s="38" t="str">
        <f t="array" ref="F43">E43&amp;CHOOSE(AND(E43&lt;&gt;{11,12,13})*MIN(4,MOD(E43,10))+1,"th","st","nd","rd","th")</f>
        <v>7th</v>
      </c>
      <c r="G43" s="138">
        <v>7439</v>
      </c>
      <c r="H43" s="139">
        <v>1.4746999999999999</v>
      </c>
      <c r="I43" s="140">
        <v>-1.4469000000000001</v>
      </c>
      <c r="J43" s="141">
        <v>451</v>
      </c>
      <c r="K43" s="142">
        <v>0</v>
      </c>
      <c r="L43" s="143">
        <v>0.30840000000000001</v>
      </c>
      <c r="M43" s="29">
        <f t="shared" si="1"/>
        <v>92</v>
      </c>
      <c r="N43" s="38" t="str">
        <f t="array" ref="N43">M43&amp;CHOOSE(AND(M43&lt;&gt;{11,12,13})*MIN(4,MOD(M43,10))+1,"th","st","nd","rd","th")</f>
        <v>92nd</v>
      </c>
      <c r="O43" s="143">
        <v>0.23080000000000001</v>
      </c>
      <c r="P43" s="29">
        <f t="shared" si="2"/>
        <v>81</v>
      </c>
      <c r="Q43" s="38" t="str">
        <f t="array" ref="Q43">P43&amp;CHOOSE(AND(P43&lt;&gt;{11,12,13})*MIN(4,MOD(P43,10))+1,"th","st","nd","rd","th")</f>
        <v>81st</v>
      </c>
      <c r="R43" s="144">
        <v>312.238</v>
      </c>
      <c r="S43" s="144">
        <v>116.836</v>
      </c>
      <c r="T43" s="144">
        <v>156.119</v>
      </c>
      <c r="U43" s="144">
        <v>585.19299999999998</v>
      </c>
      <c r="V43" s="145">
        <v>263.23999999999995</v>
      </c>
      <c r="W43" s="220">
        <f t="shared" si="3"/>
        <v>0.15600239420176479</v>
      </c>
      <c r="X43" s="29">
        <f t="shared" si="4"/>
        <v>97</v>
      </c>
      <c r="Y43" s="38" t="str">
        <f t="array" ref="Y43">X43&amp;CHOOSE(AND(X43&lt;&gt;{11,12,13})*MIN(4,MOD(X43,10))+1,"th","st","nd","rd","th")</f>
        <v>97th</v>
      </c>
      <c r="Z43" s="146">
        <v>52.648000000000003</v>
      </c>
      <c r="AA43" s="147">
        <v>11</v>
      </c>
      <c r="AB43" s="221">
        <f t="shared" si="5"/>
        <v>6.5188661913820585E-3</v>
      </c>
      <c r="AC43" s="29">
        <f t="shared" si="6"/>
        <v>50</v>
      </c>
      <c r="AD43" s="38" t="str">
        <f t="array" ref="AD43">AC43&amp;CHOOSE(AND(AC43&lt;&gt;{11,12,13})*MIN(4,MOD(AC43,10))+1,"th","st","nd","rd","th")</f>
        <v>50th</v>
      </c>
      <c r="AE43" s="146">
        <v>6.6</v>
      </c>
      <c r="AF43" s="148">
        <v>1687.41</v>
      </c>
      <c r="AG43" s="148">
        <v>1749.633</v>
      </c>
      <c r="AH43" s="148">
        <v>1798.442</v>
      </c>
      <c r="AI43" s="149">
        <v>1745.162</v>
      </c>
      <c r="AJ43" s="29">
        <f t="shared" si="7"/>
        <v>41</v>
      </c>
      <c r="AK43" s="38" t="str">
        <f t="array" ref="AK43">AJ43&amp;CHOOSE(AND(AJ43&lt;&gt;{11,12,13})*MIN(4,MOD(AJ43,10))+1,"th","st","nd","rd","th")</f>
        <v>41st</v>
      </c>
      <c r="AL43" s="149">
        <v>644.44100000000003</v>
      </c>
      <c r="AM43" s="149">
        <v>644.44100000000003</v>
      </c>
      <c r="AN43" s="149">
        <v>2389.6030000000001</v>
      </c>
      <c r="AO43" s="29">
        <f t="shared" si="8"/>
        <v>49</v>
      </c>
      <c r="AP43" s="38" t="str">
        <f t="array" ref="AP43">AO43&amp;CHOOSE(AND(AO43&lt;&gt;{11,12,13})*MIN(4,MOD(AO43,10))+1,"th","st","nd","rd","th")</f>
        <v>49th</v>
      </c>
      <c r="AQ43" s="150">
        <v>1.55</v>
      </c>
      <c r="AR43" s="145">
        <v>5462.1189999999997</v>
      </c>
      <c r="AS43" s="29">
        <f t="shared" si="9"/>
        <v>83</v>
      </c>
      <c r="AT43" s="38" t="str">
        <f t="array" ref="AT43">AS43&amp;CHOOSE(AND(AS43&lt;&gt;{11,12,13})*MIN(4,MOD(AS43,10))+1,"th","st","nd","rd","th")</f>
        <v>83rd</v>
      </c>
      <c r="AU43" s="151">
        <v>1.8358770605863561E-3</v>
      </c>
    </row>
    <row r="44" spans="1:47" x14ac:dyDescent="0.25">
      <c r="A44" s="135">
        <v>103028853</v>
      </c>
      <c r="B44" s="136" t="s">
        <v>576</v>
      </c>
      <c r="C44" s="136" t="s">
        <v>101</v>
      </c>
      <c r="D44" s="137">
        <v>35248</v>
      </c>
      <c r="E44" s="29">
        <f t="shared" si="0"/>
        <v>3</v>
      </c>
      <c r="F44" s="38" t="str">
        <f t="array" ref="F44">E44&amp;CHOOSE(AND(E44&lt;&gt;{11,12,13})*MIN(4,MOD(E44,10))+1,"th","st","nd","rd","th")</f>
        <v>3rd</v>
      </c>
      <c r="G44" s="138">
        <v>5357</v>
      </c>
      <c r="H44" s="139">
        <v>1.6865000000000001</v>
      </c>
      <c r="I44" s="140">
        <v>-1.8903000000000001</v>
      </c>
      <c r="J44" s="141">
        <v>464</v>
      </c>
      <c r="K44" s="142">
        <v>0</v>
      </c>
      <c r="L44" s="143">
        <v>0.24759999999999999</v>
      </c>
      <c r="M44" s="29">
        <f t="shared" si="1"/>
        <v>85</v>
      </c>
      <c r="N44" s="38" t="str">
        <f t="array" ref="N44">M44&amp;CHOOSE(AND(M44&lt;&gt;{11,12,13})*MIN(4,MOD(M44,10))+1,"th","st","nd","rd","th")</f>
        <v>85th</v>
      </c>
      <c r="O44" s="143">
        <v>0.37669999999999998</v>
      </c>
      <c r="P44" s="29">
        <f t="shared" si="2"/>
        <v>99</v>
      </c>
      <c r="Q44" s="38" t="str">
        <f t="array" ref="Q44">P44&amp;CHOOSE(AND(P44&lt;&gt;{11,12,13})*MIN(4,MOD(P44,10))+1,"th","st","nd","rd","th")</f>
        <v>99th</v>
      </c>
      <c r="R44" s="144">
        <v>265.95299999999997</v>
      </c>
      <c r="S44" s="144">
        <v>202.31100000000001</v>
      </c>
      <c r="T44" s="144">
        <v>0</v>
      </c>
      <c r="U44" s="144">
        <v>468.26400000000001</v>
      </c>
      <c r="V44" s="145">
        <v>540.38200000000006</v>
      </c>
      <c r="W44" s="220">
        <f t="shared" si="3"/>
        <v>0.30185498412471434</v>
      </c>
      <c r="X44" s="29">
        <f t="shared" si="4"/>
        <v>100</v>
      </c>
      <c r="Y44" s="38" t="str">
        <f t="array" ref="Y44">X44&amp;CHOOSE(AND(X44&lt;&gt;{11,12,13})*MIN(4,MOD(X44,10))+1,"th","st","nd","rd","th")</f>
        <v>100th</v>
      </c>
      <c r="Z44" s="146">
        <v>108.07599999999999</v>
      </c>
      <c r="AA44" s="147">
        <v>16</v>
      </c>
      <c r="AB44" s="221">
        <f t="shared" si="5"/>
        <v>8.9375289073200595E-3</v>
      </c>
      <c r="AC44" s="29">
        <f t="shared" si="6"/>
        <v>57</v>
      </c>
      <c r="AD44" s="38" t="str">
        <f t="array" ref="AD44">AC44&amp;CHOOSE(AND(AC44&lt;&gt;{11,12,13})*MIN(4,MOD(AC44,10))+1,"th","st","nd","rd","th")</f>
        <v>57th</v>
      </c>
      <c r="AE44" s="146">
        <v>9.6</v>
      </c>
      <c r="AF44" s="148">
        <v>1790.204</v>
      </c>
      <c r="AG44" s="148">
        <v>1732.8610000000001</v>
      </c>
      <c r="AH44" s="148">
        <v>1753.588</v>
      </c>
      <c r="AI44" s="149">
        <v>1758.884</v>
      </c>
      <c r="AJ44" s="29">
        <f t="shared" si="7"/>
        <v>41</v>
      </c>
      <c r="AK44" s="38" t="str">
        <f t="array" ref="AK44">AJ44&amp;CHOOSE(AND(AJ44&lt;&gt;{11,12,13})*MIN(4,MOD(AJ44,10))+1,"th","st","nd","rd","th")</f>
        <v>41st</v>
      </c>
      <c r="AL44" s="149">
        <v>585.94000000000005</v>
      </c>
      <c r="AM44" s="149">
        <v>585.94000000000005</v>
      </c>
      <c r="AN44" s="149">
        <v>2344.8240000000001</v>
      </c>
      <c r="AO44" s="29">
        <f t="shared" si="8"/>
        <v>48</v>
      </c>
      <c r="AP44" s="38" t="str">
        <f t="array" ref="AP44">AO44&amp;CHOOSE(AND(AO44&lt;&gt;{11,12,13})*MIN(4,MOD(AO44,10))+1,"th","st","nd","rd","th")</f>
        <v>48th</v>
      </c>
      <c r="AQ44" s="150">
        <v>1.58</v>
      </c>
      <c r="AR44" s="145">
        <v>6248.1819999999998</v>
      </c>
      <c r="AS44" s="29">
        <f t="shared" si="9"/>
        <v>87</v>
      </c>
      <c r="AT44" s="38" t="str">
        <f t="array" ref="AT44">AS44&amp;CHOOSE(AND(AS44&lt;&gt;{11,12,13})*MIN(4,MOD(AS44,10))+1,"th","st","nd","rd","th")</f>
        <v>87th</v>
      </c>
      <c r="AU44" s="151">
        <v>2.1000813062052623E-3</v>
      </c>
    </row>
    <row r="45" spans="1:47" x14ac:dyDescent="0.25">
      <c r="A45" s="135">
        <v>103029203</v>
      </c>
      <c r="B45" s="136" t="s">
        <v>610</v>
      </c>
      <c r="C45" s="136" t="s">
        <v>101</v>
      </c>
      <c r="D45" s="137">
        <v>125305</v>
      </c>
      <c r="E45" s="29">
        <f t="shared" si="0"/>
        <v>99</v>
      </c>
      <c r="F45" s="38" t="str">
        <f t="array" ref="F45">E45&amp;CHOOSE(AND(E45&lt;&gt;{11,12,13})*MIN(4,MOD(E45,10))+1,"th","st","nd","rd","th")</f>
        <v>99th</v>
      </c>
      <c r="G45" s="138">
        <v>7087</v>
      </c>
      <c r="H45" s="139">
        <v>0.47439999999999999</v>
      </c>
      <c r="I45" s="140">
        <v>-1.5203</v>
      </c>
      <c r="J45" s="141">
        <v>453</v>
      </c>
      <c r="K45" s="142">
        <v>0</v>
      </c>
      <c r="L45" s="143">
        <v>1.1599999999999999E-2</v>
      </c>
      <c r="M45" s="29">
        <f t="shared" si="1"/>
        <v>1</v>
      </c>
      <c r="N45" s="38" t="str">
        <f t="array" ref="N45">M45&amp;CHOOSE(AND(M45&lt;&gt;{11,12,13})*MIN(4,MOD(M45,10))+1,"th","st","nd","rd","th")</f>
        <v>1st</v>
      </c>
      <c r="O45" s="143">
        <v>7.3099999999999998E-2</v>
      </c>
      <c r="P45" s="29">
        <f t="shared" si="2"/>
        <v>10</v>
      </c>
      <c r="Q45" s="38" t="str">
        <f t="array" ref="Q45">P45&amp;CHOOSE(AND(P45&lt;&gt;{11,12,13})*MIN(4,MOD(P45,10))+1,"th","st","nd","rd","th")</f>
        <v>10th</v>
      </c>
      <c r="R45" s="144">
        <v>27.852</v>
      </c>
      <c r="S45" s="144">
        <v>87.759</v>
      </c>
      <c r="T45" s="144">
        <v>0</v>
      </c>
      <c r="U45" s="144">
        <v>115.611</v>
      </c>
      <c r="V45" s="145">
        <v>32.119999999999997</v>
      </c>
      <c r="W45" s="220">
        <f t="shared" si="3"/>
        <v>8.0264222222944121E-3</v>
      </c>
      <c r="X45" s="29">
        <f t="shared" si="4"/>
        <v>6</v>
      </c>
      <c r="Y45" s="38" t="str">
        <f t="array" ref="Y45">X45&amp;CHOOSE(AND(X45&lt;&gt;{11,12,13})*MIN(4,MOD(X45,10))+1,"th","st","nd","rd","th")</f>
        <v>6th</v>
      </c>
      <c r="Z45" s="146">
        <v>6.4240000000000004</v>
      </c>
      <c r="AA45" s="147">
        <v>76</v>
      </c>
      <c r="AB45" s="221">
        <f t="shared" si="5"/>
        <v>1.8991534523486158E-2</v>
      </c>
      <c r="AC45" s="29">
        <f t="shared" si="6"/>
        <v>73</v>
      </c>
      <c r="AD45" s="38" t="str">
        <f t="array" ref="AD45">AC45&amp;CHOOSE(AND(AC45&lt;&gt;{11,12,13})*MIN(4,MOD(AC45,10))+1,"th","st","nd","rd","th")</f>
        <v>73rd</v>
      </c>
      <c r="AE45" s="146">
        <v>45.6</v>
      </c>
      <c r="AF45" s="148">
        <v>4001.7829999999999</v>
      </c>
      <c r="AG45" s="148">
        <v>3982.7179999999998</v>
      </c>
      <c r="AH45" s="148">
        <v>4039.2280000000001</v>
      </c>
      <c r="AI45" s="149">
        <v>4007.91</v>
      </c>
      <c r="AJ45" s="29">
        <f t="shared" si="7"/>
        <v>78</v>
      </c>
      <c r="AK45" s="38" t="str">
        <f t="array" ref="AK45">AJ45&amp;CHOOSE(AND(AJ45&lt;&gt;{11,12,13})*MIN(4,MOD(AJ45,10))+1,"th","st","nd","rd","th")</f>
        <v>78th</v>
      </c>
      <c r="AL45" s="149">
        <v>167.63499999999999</v>
      </c>
      <c r="AM45" s="149">
        <v>167.63499999999999</v>
      </c>
      <c r="AN45" s="149">
        <v>4175.5450000000001</v>
      </c>
      <c r="AO45" s="29">
        <f t="shared" si="8"/>
        <v>74</v>
      </c>
      <c r="AP45" s="38" t="str">
        <f t="array" ref="AP45">AO45&amp;CHOOSE(AND(AO45&lt;&gt;{11,12,13})*MIN(4,MOD(AO45,10))+1,"th","st","nd","rd","th")</f>
        <v>74th</v>
      </c>
      <c r="AQ45" s="150">
        <v>1.07</v>
      </c>
      <c r="AR45" s="145">
        <v>2119.54</v>
      </c>
      <c r="AS45" s="29">
        <f t="shared" si="9"/>
        <v>40</v>
      </c>
      <c r="AT45" s="38" t="str">
        <f t="array" ref="AT45">AS45&amp;CHOOSE(AND(AS45&lt;&gt;{11,12,13})*MIN(4,MOD(AS45,10))+1,"th","st","nd","rd","th")</f>
        <v>40th</v>
      </c>
      <c r="AU45" s="151">
        <v>7.124002360613537E-4</v>
      </c>
    </row>
    <row r="46" spans="1:47" x14ac:dyDescent="0.25">
      <c r="A46" s="135">
        <v>103029403</v>
      </c>
      <c r="B46" s="136" t="s">
        <v>626</v>
      </c>
      <c r="C46" s="136" t="s">
        <v>101</v>
      </c>
      <c r="D46" s="137">
        <v>76051</v>
      </c>
      <c r="E46" s="29">
        <f t="shared" si="0"/>
        <v>84</v>
      </c>
      <c r="F46" s="38" t="str">
        <f t="array" ref="F46">E46&amp;CHOOSE(AND(E46&lt;&gt;{11,12,13})*MIN(4,MOD(E46,10))+1,"th","st","nd","rd","th")</f>
        <v>84th</v>
      </c>
      <c r="G46" s="138">
        <v>9133</v>
      </c>
      <c r="H46" s="139">
        <v>0.78159999999999996</v>
      </c>
      <c r="I46" s="140">
        <v>0.39079999999999998</v>
      </c>
      <c r="J46" s="141">
        <v>290</v>
      </c>
      <c r="K46" s="142">
        <v>0</v>
      </c>
      <c r="L46" s="143">
        <v>4.3400000000000001E-2</v>
      </c>
      <c r="M46" s="29">
        <f t="shared" si="1"/>
        <v>9</v>
      </c>
      <c r="N46" s="38" t="str">
        <f t="array" ref="N46">M46&amp;CHOOSE(AND(M46&lt;&gt;{11,12,13})*MIN(4,MOD(M46,10))+1,"th","st","nd","rd","th")</f>
        <v>9th</v>
      </c>
      <c r="O46" s="143">
        <v>0.1087</v>
      </c>
      <c r="P46" s="29">
        <f t="shared" si="2"/>
        <v>21</v>
      </c>
      <c r="Q46" s="38" t="str">
        <f t="array" ref="Q46">P46&amp;CHOOSE(AND(P46&lt;&gt;{11,12,13})*MIN(4,MOD(P46,10))+1,"th","st","nd","rd","th")</f>
        <v>21st</v>
      </c>
      <c r="R46" s="144">
        <v>88.516999999999996</v>
      </c>
      <c r="S46" s="144">
        <v>110.85</v>
      </c>
      <c r="T46" s="144">
        <v>0</v>
      </c>
      <c r="U46" s="144">
        <v>199.36699999999999</v>
      </c>
      <c r="V46" s="145">
        <v>48.034999999999989</v>
      </c>
      <c r="W46" s="220">
        <f t="shared" si="3"/>
        <v>1.4131041693265638E-2</v>
      </c>
      <c r="X46" s="29">
        <f t="shared" si="4"/>
        <v>16</v>
      </c>
      <c r="Y46" s="38" t="str">
        <f t="array" ref="Y46">X46&amp;CHOOSE(AND(X46&lt;&gt;{11,12,13})*MIN(4,MOD(X46,10))+1,"th","st","nd","rd","th")</f>
        <v>16th</v>
      </c>
      <c r="Z46" s="146">
        <v>9.6069999999999993</v>
      </c>
      <c r="AA46" s="147">
        <v>54</v>
      </c>
      <c r="AB46" s="221">
        <f t="shared" si="5"/>
        <v>1.5885838481031426E-2</v>
      </c>
      <c r="AC46" s="29">
        <f t="shared" si="6"/>
        <v>69</v>
      </c>
      <c r="AD46" s="38" t="str">
        <f t="array" ref="AD46">AC46&amp;CHOOSE(AND(AC46&lt;&gt;{11,12,13})*MIN(4,MOD(AC46,10))+1,"th","st","nd","rd","th")</f>
        <v>69th</v>
      </c>
      <c r="AE46" s="146">
        <v>32.4</v>
      </c>
      <c r="AF46" s="148">
        <v>3399.2539999999999</v>
      </c>
      <c r="AG46" s="148">
        <v>3378.85</v>
      </c>
      <c r="AH46" s="148">
        <v>3392.317</v>
      </c>
      <c r="AI46" s="149">
        <v>3390.14</v>
      </c>
      <c r="AJ46" s="29">
        <f t="shared" si="7"/>
        <v>71</v>
      </c>
      <c r="AK46" s="38" t="str">
        <f t="array" ref="AK46">AJ46&amp;CHOOSE(AND(AJ46&lt;&gt;{11,12,13})*MIN(4,MOD(AJ46,10))+1,"th","st","nd","rd","th")</f>
        <v>71st</v>
      </c>
      <c r="AL46" s="149">
        <v>241.374</v>
      </c>
      <c r="AM46" s="149">
        <v>241.374</v>
      </c>
      <c r="AN46" s="149">
        <v>3631.5140000000001</v>
      </c>
      <c r="AO46" s="29">
        <f t="shared" si="8"/>
        <v>68</v>
      </c>
      <c r="AP46" s="38" t="str">
        <f t="array" ref="AP46">AO46&amp;CHOOSE(AND(AO46&lt;&gt;{11,12,13})*MIN(4,MOD(AO46,10))+1,"th","st","nd","rd","th")</f>
        <v>68th</v>
      </c>
      <c r="AQ46" s="150">
        <v>1.2</v>
      </c>
      <c r="AR46" s="145">
        <v>3406.07</v>
      </c>
      <c r="AS46" s="29">
        <f t="shared" si="9"/>
        <v>66</v>
      </c>
      <c r="AT46" s="38" t="str">
        <f t="array" ref="AT46">AS46&amp;CHOOSE(AND(AS46&lt;&gt;{11,12,13})*MIN(4,MOD(AS46,10))+1,"th","st","nd","rd","th")</f>
        <v>66th</v>
      </c>
      <c r="AU46" s="151">
        <v>1.1448168338608828E-3</v>
      </c>
    </row>
    <row r="47" spans="1:47" x14ac:dyDescent="0.25">
      <c r="A47" s="135">
        <v>103029553</v>
      </c>
      <c r="B47" s="136" t="s">
        <v>630</v>
      </c>
      <c r="C47" s="136" t="s">
        <v>101</v>
      </c>
      <c r="D47" s="137">
        <v>81258</v>
      </c>
      <c r="E47" s="29">
        <f t="shared" si="0"/>
        <v>88</v>
      </c>
      <c r="F47" s="38" t="str">
        <f t="array" ref="F47">E47&amp;CHOOSE(AND(E47&lt;&gt;{11,12,13})*MIN(4,MOD(E47,10))+1,"th","st","nd","rd","th")</f>
        <v>88th</v>
      </c>
      <c r="G47" s="138">
        <v>8292</v>
      </c>
      <c r="H47" s="139">
        <v>0.73160000000000003</v>
      </c>
      <c r="I47" s="140">
        <v>-5.7599999999999998E-2</v>
      </c>
      <c r="J47" s="141">
        <v>365</v>
      </c>
      <c r="K47" s="142">
        <v>0</v>
      </c>
      <c r="L47" s="143">
        <v>6.4500000000000002E-2</v>
      </c>
      <c r="M47" s="29">
        <f t="shared" si="1"/>
        <v>17</v>
      </c>
      <c r="N47" s="38" t="str">
        <f t="array" ref="N47">M47&amp;CHOOSE(AND(M47&lt;&gt;{11,12,13})*MIN(4,MOD(M47,10))+1,"th","st","nd","rd","th")</f>
        <v>17th</v>
      </c>
      <c r="O47" s="143">
        <v>6.0699999999999997E-2</v>
      </c>
      <c r="P47" s="29">
        <f t="shared" si="2"/>
        <v>8</v>
      </c>
      <c r="Q47" s="38" t="str">
        <f t="array" ref="Q47">P47&amp;CHOOSE(AND(P47&lt;&gt;{11,12,13})*MIN(4,MOD(P47,10))+1,"th","st","nd","rd","th")</f>
        <v>8th</v>
      </c>
      <c r="R47" s="144">
        <v>121.26300000000001</v>
      </c>
      <c r="S47" s="144">
        <v>57.06</v>
      </c>
      <c r="T47" s="144">
        <v>0</v>
      </c>
      <c r="U47" s="144">
        <v>178.32300000000001</v>
      </c>
      <c r="V47" s="145">
        <v>47.192999999999998</v>
      </c>
      <c r="W47" s="220">
        <f t="shared" si="3"/>
        <v>1.506118396550222E-2</v>
      </c>
      <c r="X47" s="29">
        <f t="shared" si="4"/>
        <v>19</v>
      </c>
      <c r="Y47" s="38" t="str">
        <f t="array" ref="Y47">X47&amp;CHOOSE(AND(X47&lt;&gt;{11,12,13})*MIN(4,MOD(X47,10))+1,"th","st","nd","rd","th")</f>
        <v>19th</v>
      </c>
      <c r="Z47" s="146">
        <v>9.4390000000000001</v>
      </c>
      <c r="AA47" s="147">
        <v>20</v>
      </c>
      <c r="AB47" s="221">
        <f t="shared" si="5"/>
        <v>6.3828042148209351E-3</v>
      </c>
      <c r="AC47" s="29">
        <f t="shared" si="6"/>
        <v>49</v>
      </c>
      <c r="AD47" s="38" t="str">
        <f t="array" ref="AD47">AC47&amp;CHOOSE(AND(AC47&lt;&gt;{11,12,13})*MIN(4,MOD(AC47,10))+1,"th","st","nd","rd","th")</f>
        <v>49th</v>
      </c>
      <c r="AE47" s="146">
        <v>12</v>
      </c>
      <c r="AF47" s="148">
        <v>3133.4189999999999</v>
      </c>
      <c r="AG47" s="148">
        <v>2908.913</v>
      </c>
      <c r="AH47" s="148">
        <v>2828.9250000000002</v>
      </c>
      <c r="AI47" s="149">
        <v>2957.0859999999998</v>
      </c>
      <c r="AJ47" s="29">
        <f t="shared" si="7"/>
        <v>64</v>
      </c>
      <c r="AK47" s="38" t="str">
        <f t="array" ref="AK47">AJ47&amp;CHOOSE(AND(AJ47&lt;&gt;{11,12,13})*MIN(4,MOD(AJ47,10))+1,"th","st","nd","rd","th")</f>
        <v>64th</v>
      </c>
      <c r="AL47" s="149">
        <v>199.762</v>
      </c>
      <c r="AM47" s="149">
        <v>199.762</v>
      </c>
      <c r="AN47" s="149">
        <v>3156.848</v>
      </c>
      <c r="AO47" s="29">
        <f t="shared" si="8"/>
        <v>62</v>
      </c>
      <c r="AP47" s="38" t="str">
        <f t="array" ref="AP47">AO47&amp;CHOOSE(AND(AO47&lt;&gt;{11,12,13})*MIN(4,MOD(AO47,10))+1,"th","st","nd","rd","th")</f>
        <v>62nd</v>
      </c>
      <c r="AQ47" s="150">
        <v>1.05</v>
      </c>
      <c r="AR47" s="145">
        <v>2425.027</v>
      </c>
      <c r="AS47" s="29">
        <f t="shared" si="9"/>
        <v>47</v>
      </c>
      <c r="AT47" s="38" t="str">
        <f t="array" ref="AT47">AS47&amp;CHOOSE(AND(AS47&lt;&gt;{11,12,13})*MIN(4,MOD(AS47,10))+1,"th","st","nd","rd","th")</f>
        <v>47th</v>
      </c>
      <c r="AU47" s="151">
        <v>8.1507770896286768E-4</v>
      </c>
    </row>
    <row r="48" spans="1:47" x14ac:dyDescent="0.25">
      <c r="A48" s="135">
        <v>103029603</v>
      </c>
      <c r="B48" s="136" t="s">
        <v>632</v>
      </c>
      <c r="C48" s="136" t="s">
        <v>101</v>
      </c>
      <c r="D48" s="137">
        <v>52433</v>
      </c>
      <c r="E48" s="29">
        <f t="shared" si="0"/>
        <v>37</v>
      </c>
      <c r="F48" s="38" t="str">
        <f t="array" ref="F48">E48&amp;CHOOSE(AND(E48&lt;&gt;{11,12,13})*MIN(4,MOD(E48,10))+1,"th","st","nd","rd","th")</f>
        <v>37th</v>
      </c>
      <c r="G48" s="138">
        <v>9179</v>
      </c>
      <c r="H48" s="139">
        <v>1.1336999999999999</v>
      </c>
      <c r="I48" s="140">
        <v>-0.15479999999999999</v>
      </c>
      <c r="J48" s="141">
        <v>374</v>
      </c>
      <c r="K48" s="142">
        <v>0</v>
      </c>
      <c r="L48" s="143">
        <v>0.23799999999999999</v>
      </c>
      <c r="M48" s="29">
        <f t="shared" si="1"/>
        <v>83</v>
      </c>
      <c r="N48" s="38" t="str">
        <f t="array" ref="N48">M48&amp;CHOOSE(AND(M48&lt;&gt;{11,12,13})*MIN(4,MOD(M48,10))+1,"th","st","nd","rd","th")</f>
        <v>83rd</v>
      </c>
      <c r="O48" s="143">
        <v>0.21740000000000001</v>
      </c>
      <c r="P48" s="29">
        <f t="shared" si="2"/>
        <v>76</v>
      </c>
      <c r="Q48" s="38" t="str">
        <f t="array" ref="Q48">P48&amp;CHOOSE(AND(P48&lt;&gt;{11,12,13})*MIN(4,MOD(P48,10))+1,"th","st","nd","rd","th")</f>
        <v>76th</v>
      </c>
      <c r="R48" s="144">
        <v>367.875</v>
      </c>
      <c r="S48" s="144">
        <v>168.017</v>
      </c>
      <c r="T48" s="144">
        <v>0</v>
      </c>
      <c r="U48" s="144">
        <v>535.89200000000005</v>
      </c>
      <c r="V48" s="145">
        <v>108.72999999999999</v>
      </c>
      <c r="W48" s="220">
        <f t="shared" si="3"/>
        <v>4.2206360494256544E-2</v>
      </c>
      <c r="X48" s="29">
        <f t="shared" si="4"/>
        <v>75</v>
      </c>
      <c r="Y48" s="38" t="str">
        <f t="array" ref="Y48">X48&amp;CHOOSE(AND(X48&lt;&gt;{11,12,13})*MIN(4,MOD(X48,10))+1,"th","st","nd","rd","th")</f>
        <v>75th</v>
      </c>
      <c r="Z48" s="146">
        <v>21.745999999999999</v>
      </c>
      <c r="AA48" s="147">
        <v>39</v>
      </c>
      <c r="AB48" s="221">
        <f t="shared" si="5"/>
        <v>1.5138858266127153E-2</v>
      </c>
      <c r="AC48" s="29">
        <f t="shared" si="6"/>
        <v>68</v>
      </c>
      <c r="AD48" s="38" t="str">
        <f t="array" ref="AD48">AC48&amp;CHOOSE(AND(AC48&lt;&gt;{11,12,13})*MIN(4,MOD(AC48,10))+1,"th","st","nd","rd","th")</f>
        <v>68th</v>
      </c>
      <c r="AE48" s="146">
        <v>23.4</v>
      </c>
      <c r="AF48" s="148">
        <v>2576.152</v>
      </c>
      <c r="AG48" s="148">
        <v>2571.5540000000001</v>
      </c>
      <c r="AH48" s="148">
        <v>2616.7280000000001</v>
      </c>
      <c r="AI48" s="149">
        <v>2588.145</v>
      </c>
      <c r="AJ48" s="29">
        <f t="shared" si="7"/>
        <v>60</v>
      </c>
      <c r="AK48" s="38" t="str">
        <f t="array" ref="AK48">AJ48&amp;CHOOSE(AND(AJ48&lt;&gt;{11,12,13})*MIN(4,MOD(AJ48,10))+1,"th","st","nd","rd","th")</f>
        <v>60th</v>
      </c>
      <c r="AL48" s="149">
        <v>581.03800000000001</v>
      </c>
      <c r="AM48" s="149">
        <v>581.03800000000001</v>
      </c>
      <c r="AN48" s="149">
        <v>3169.183</v>
      </c>
      <c r="AO48" s="29">
        <f t="shared" si="8"/>
        <v>62</v>
      </c>
      <c r="AP48" s="38" t="str">
        <f t="array" ref="AP48">AO48&amp;CHOOSE(AND(AO48&lt;&gt;{11,12,13})*MIN(4,MOD(AO48,10))+1,"th","st","nd","rd","th")</f>
        <v>62nd</v>
      </c>
      <c r="AQ48" s="150">
        <v>1.4</v>
      </c>
      <c r="AR48" s="145">
        <v>5030.0640000000003</v>
      </c>
      <c r="AS48" s="29">
        <f t="shared" si="9"/>
        <v>79</v>
      </c>
      <c r="AT48" s="38" t="str">
        <f t="array" ref="AT48">AS48&amp;CHOOSE(AND(AS48&lt;&gt;{11,12,13})*MIN(4,MOD(AS48,10))+1,"th","st","nd","rd","th")</f>
        <v>79th</v>
      </c>
      <c r="AU48" s="151">
        <v>1.690658718874717E-3</v>
      </c>
    </row>
    <row r="49" spans="1:47" x14ac:dyDescent="0.25">
      <c r="A49" s="135">
        <v>103029803</v>
      </c>
      <c r="B49" s="136" t="s">
        <v>641</v>
      </c>
      <c r="C49" s="136" t="s">
        <v>101</v>
      </c>
      <c r="D49" s="137">
        <v>35380</v>
      </c>
      <c r="E49" s="29">
        <f t="shared" si="0"/>
        <v>3</v>
      </c>
      <c r="F49" s="38" t="str">
        <f t="array" ref="F49">E49&amp;CHOOSE(AND(E49&lt;&gt;{11,12,13})*MIN(4,MOD(E49,10))+1,"th","st","nd","rd","th")</f>
        <v>3rd</v>
      </c>
      <c r="G49" s="138">
        <v>8773</v>
      </c>
      <c r="H49" s="139">
        <v>1.6801999999999999</v>
      </c>
      <c r="I49" s="140">
        <v>-1.7129000000000001</v>
      </c>
      <c r="J49" s="141">
        <v>463</v>
      </c>
      <c r="K49" s="142">
        <v>0</v>
      </c>
      <c r="L49" s="143">
        <v>0.4657</v>
      </c>
      <c r="M49" s="29">
        <f t="shared" si="1"/>
        <v>99</v>
      </c>
      <c r="N49" s="38" t="str">
        <f t="array" ref="N49">M49&amp;CHOOSE(AND(M49&lt;&gt;{11,12,13})*MIN(4,MOD(M49,10))+1,"th","st","nd","rd","th")</f>
        <v>99th</v>
      </c>
      <c r="O49" s="143">
        <v>0.25419999999999998</v>
      </c>
      <c r="P49" s="29">
        <f t="shared" si="2"/>
        <v>87</v>
      </c>
      <c r="Q49" s="38" t="str">
        <f t="array" ref="Q49">P49&amp;CHOOSE(AND(P49&lt;&gt;{11,12,13})*MIN(4,MOD(P49,10))+1,"th","st","nd","rd","th")</f>
        <v>87th</v>
      </c>
      <c r="R49" s="144">
        <v>307.411</v>
      </c>
      <c r="S49" s="144">
        <v>83.899000000000001</v>
      </c>
      <c r="T49" s="144">
        <v>153.70500000000001</v>
      </c>
      <c r="U49" s="144">
        <v>545.01499999999999</v>
      </c>
      <c r="V49" s="145">
        <v>327.81800000000004</v>
      </c>
      <c r="W49" s="220">
        <f t="shared" si="3"/>
        <v>0.29796895948371854</v>
      </c>
      <c r="X49" s="29">
        <f t="shared" si="4"/>
        <v>99</v>
      </c>
      <c r="Y49" s="38" t="str">
        <f t="array" ref="Y49">X49&amp;CHOOSE(AND(X49&lt;&gt;{11,12,13})*MIN(4,MOD(X49,10))+1,"th","st","nd","rd","th")</f>
        <v>99th</v>
      </c>
      <c r="Z49" s="146">
        <v>65.563999999999993</v>
      </c>
      <c r="AA49" s="147">
        <v>8</v>
      </c>
      <c r="AB49" s="221">
        <f t="shared" si="5"/>
        <v>7.2715704319767311E-3</v>
      </c>
      <c r="AC49" s="29">
        <f t="shared" si="6"/>
        <v>52</v>
      </c>
      <c r="AD49" s="38" t="str">
        <f t="array" ref="AD49">AC49&amp;CHOOSE(AND(AC49&lt;&gt;{11,12,13})*MIN(4,MOD(AC49,10))+1,"th","st","nd","rd","th")</f>
        <v>52nd</v>
      </c>
      <c r="AE49" s="146">
        <v>4.8</v>
      </c>
      <c r="AF49" s="148">
        <v>1100.175</v>
      </c>
      <c r="AG49" s="148">
        <v>1085.962</v>
      </c>
      <c r="AH49" s="148">
        <v>1137.2660000000001</v>
      </c>
      <c r="AI49" s="149">
        <v>1107.8009999999999</v>
      </c>
      <c r="AJ49" s="29">
        <f t="shared" si="7"/>
        <v>21</v>
      </c>
      <c r="AK49" s="38" t="str">
        <f t="array" ref="AK49">AJ49&amp;CHOOSE(AND(AJ49&lt;&gt;{11,12,13})*MIN(4,MOD(AJ49,10))+1,"th","st","nd","rd","th")</f>
        <v>21st</v>
      </c>
      <c r="AL49" s="149">
        <v>615.37900000000002</v>
      </c>
      <c r="AM49" s="149">
        <v>615.37900000000002</v>
      </c>
      <c r="AN49" s="149">
        <v>1723.18</v>
      </c>
      <c r="AO49" s="29">
        <f t="shared" si="8"/>
        <v>31</v>
      </c>
      <c r="AP49" s="38" t="str">
        <f t="array" ref="AP49">AO49&amp;CHOOSE(AND(AO49&lt;&gt;{11,12,13})*MIN(4,MOD(AO49,10))+1,"th","st","nd","rd","th")</f>
        <v>31st</v>
      </c>
      <c r="AQ49" s="150">
        <v>1</v>
      </c>
      <c r="AR49" s="145">
        <v>2895.2869999999998</v>
      </c>
      <c r="AS49" s="29">
        <f t="shared" si="9"/>
        <v>58</v>
      </c>
      <c r="AT49" s="38" t="str">
        <f t="array" ref="AT49">AS49&amp;CHOOSE(AND(AS49&lt;&gt;{11,12,13})*MIN(4,MOD(AS49,10))+1,"th","st","nd","rd","th")</f>
        <v>58th</v>
      </c>
      <c r="AU49" s="151">
        <v>9.7313716290580441E-4</v>
      </c>
    </row>
    <row r="50" spans="1:47" x14ac:dyDescent="0.25">
      <c r="A50" s="135">
        <v>103029902</v>
      </c>
      <c r="B50" s="136" t="s">
        <v>651</v>
      </c>
      <c r="C50" s="136" t="s">
        <v>101</v>
      </c>
      <c r="D50" s="137">
        <v>45639</v>
      </c>
      <c r="E50" s="29">
        <f t="shared" si="0"/>
        <v>17</v>
      </c>
      <c r="F50" s="38" t="str">
        <f t="array" ref="F50">E50&amp;CHOOSE(AND(E50&lt;&gt;{11,12,13})*MIN(4,MOD(E50,10))+1,"th","st","nd","rd","th")</f>
        <v>17th</v>
      </c>
      <c r="G50" s="138">
        <v>21827</v>
      </c>
      <c r="H50" s="139">
        <v>1.3025</v>
      </c>
      <c r="I50" s="140">
        <v>-1.2678</v>
      </c>
      <c r="J50" s="141">
        <v>443</v>
      </c>
      <c r="K50" s="142">
        <v>0</v>
      </c>
      <c r="L50" s="143">
        <v>0.28620000000000001</v>
      </c>
      <c r="M50" s="29">
        <f t="shared" si="1"/>
        <v>88</v>
      </c>
      <c r="N50" s="38" t="str">
        <f t="array" ref="N50">M50&amp;CHOOSE(AND(M50&lt;&gt;{11,12,13})*MIN(4,MOD(M50,10))+1,"th","st","nd","rd","th")</f>
        <v>88th</v>
      </c>
      <c r="O50" s="143">
        <v>0.2034</v>
      </c>
      <c r="P50" s="29">
        <f t="shared" si="2"/>
        <v>70</v>
      </c>
      <c r="Q50" s="38" t="str">
        <f t="array" ref="Q50">P50&amp;CHOOSE(AND(P50&lt;&gt;{11,12,13})*MIN(4,MOD(P50,10))+1,"th","st","nd","rd","th")</f>
        <v>70th</v>
      </c>
      <c r="R50" s="144">
        <v>780.178</v>
      </c>
      <c r="S50" s="144">
        <v>277.233</v>
      </c>
      <c r="T50" s="144">
        <v>0</v>
      </c>
      <c r="U50" s="144">
        <v>1057.4110000000001</v>
      </c>
      <c r="V50" s="145">
        <v>1260.8389999999997</v>
      </c>
      <c r="W50" s="220">
        <f t="shared" si="3"/>
        <v>0.27751520640765603</v>
      </c>
      <c r="X50" s="29">
        <f t="shared" si="4"/>
        <v>99</v>
      </c>
      <c r="Y50" s="38" t="str">
        <f t="array" ref="Y50">X50&amp;CHOOSE(AND(X50&lt;&gt;{11,12,13})*MIN(4,MOD(X50,10))+1,"th","st","nd","rd","th")</f>
        <v>99th</v>
      </c>
      <c r="Z50" s="146">
        <v>252.16800000000001</v>
      </c>
      <c r="AA50" s="147">
        <v>40</v>
      </c>
      <c r="AB50" s="221">
        <f t="shared" si="5"/>
        <v>8.804144110632876E-3</v>
      </c>
      <c r="AC50" s="29">
        <f t="shared" si="6"/>
        <v>56</v>
      </c>
      <c r="AD50" s="38" t="str">
        <f t="array" ref="AD50">AC50&amp;CHOOSE(AND(AC50&lt;&gt;{11,12,13})*MIN(4,MOD(AC50,10))+1,"th","st","nd","rd","th")</f>
        <v>56th</v>
      </c>
      <c r="AE50" s="146">
        <v>24</v>
      </c>
      <c r="AF50" s="148">
        <v>4543.3149999999996</v>
      </c>
      <c r="AG50" s="148">
        <v>4733.3540000000003</v>
      </c>
      <c r="AH50" s="148">
        <v>4799.9440000000004</v>
      </c>
      <c r="AI50" s="149">
        <v>4692.2039999999997</v>
      </c>
      <c r="AJ50" s="29">
        <f t="shared" si="7"/>
        <v>84</v>
      </c>
      <c r="AK50" s="38" t="str">
        <f t="array" ref="AK50">AJ50&amp;CHOOSE(AND(AJ50&lt;&gt;{11,12,13})*MIN(4,MOD(AJ50,10))+1,"th","st","nd","rd","th")</f>
        <v>84th</v>
      </c>
      <c r="AL50" s="149">
        <v>1333.579</v>
      </c>
      <c r="AM50" s="149">
        <v>1333.579</v>
      </c>
      <c r="AN50" s="149">
        <v>6025.7830000000004</v>
      </c>
      <c r="AO50" s="29">
        <f t="shared" si="8"/>
        <v>87</v>
      </c>
      <c r="AP50" s="38" t="str">
        <f t="array" ref="AP50">AO50&amp;CHOOSE(AND(AO50&lt;&gt;{11,12,13})*MIN(4,MOD(AO50,10))+1,"th","st","nd","rd","th")</f>
        <v>87th</v>
      </c>
      <c r="AQ50" s="150">
        <v>1.07</v>
      </c>
      <c r="AR50" s="145">
        <v>8397.9830000000002</v>
      </c>
      <c r="AS50" s="29">
        <f t="shared" si="9"/>
        <v>92</v>
      </c>
      <c r="AT50" s="38" t="str">
        <f t="array" ref="AT50">AS50&amp;CHOOSE(AND(AS50&lt;&gt;{11,12,13})*MIN(4,MOD(AS50,10))+1,"th","st","nd","rd","th")</f>
        <v>92nd</v>
      </c>
      <c r="AU50" s="151">
        <v>2.8226525904862547E-3</v>
      </c>
    </row>
    <row r="51" spans="1:47" x14ac:dyDescent="0.25">
      <c r="A51" s="135">
        <v>128030603</v>
      </c>
      <c r="B51" s="136" t="s">
        <v>113</v>
      </c>
      <c r="C51" s="136" t="s">
        <v>114</v>
      </c>
      <c r="D51" s="137">
        <v>47465</v>
      </c>
      <c r="E51" s="29">
        <f t="shared" si="0"/>
        <v>21</v>
      </c>
      <c r="F51" s="38" t="str">
        <f t="array" ref="F51">E51&amp;CHOOSE(AND(E51&lt;&gt;{11,12,13})*MIN(4,MOD(E51,10))+1,"th","st","nd","rd","th")</f>
        <v>21st</v>
      </c>
      <c r="G51" s="138">
        <v>3861</v>
      </c>
      <c r="H51" s="139">
        <v>1.2524</v>
      </c>
      <c r="I51" s="140">
        <v>0.80020000000000002</v>
      </c>
      <c r="J51" s="141">
        <v>118</v>
      </c>
      <c r="K51" s="142">
        <v>47.783999999999999</v>
      </c>
      <c r="L51" s="143">
        <v>0.13869999999999999</v>
      </c>
      <c r="M51" s="29">
        <f t="shared" si="1"/>
        <v>49</v>
      </c>
      <c r="N51" s="38" t="str">
        <f t="array" ref="N51">M51&amp;CHOOSE(AND(M51&lt;&gt;{11,12,13})*MIN(4,MOD(M51,10))+1,"th","st","nd","rd","th")</f>
        <v>49th</v>
      </c>
      <c r="O51" s="143">
        <v>0.2737</v>
      </c>
      <c r="P51" s="29">
        <f t="shared" si="2"/>
        <v>91</v>
      </c>
      <c r="Q51" s="38" t="str">
        <f t="array" ref="Q51">P51&amp;CHOOSE(AND(P51&lt;&gt;{11,12,13})*MIN(4,MOD(P51,10))+1,"th","st","nd","rd","th")</f>
        <v>91st</v>
      </c>
      <c r="R51" s="144">
        <v>102.756</v>
      </c>
      <c r="S51" s="144">
        <v>101.38500000000001</v>
      </c>
      <c r="T51" s="144">
        <v>0</v>
      </c>
      <c r="U51" s="144">
        <v>204.14099999999999</v>
      </c>
      <c r="V51" s="145">
        <v>40.950999999999993</v>
      </c>
      <c r="W51" s="220">
        <f t="shared" si="3"/>
        <v>3.3165391240825071E-2</v>
      </c>
      <c r="X51" s="29">
        <f t="shared" si="4"/>
        <v>62</v>
      </c>
      <c r="Y51" s="38" t="str">
        <f t="array" ref="Y51">X51&amp;CHOOSE(AND(X51&lt;&gt;{11,12,13})*MIN(4,MOD(X51,10))+1,"th","st","nd","rd","th")</f>
        <v>62nd</v>
      </c>
      <c r="Z51" s="146">
        <v>8.19</v>
      </c>
      <c r="AA51" s="147">
        <v>0</v>
      </c>
      <c r="AB51" s="221">
        <f t="shared" si="5"/>
        <v>0</v>
      </c>
      <c r="AC51" s="29">
        <f t="shared" si="6"/>
        <v>1</v>
      </c>
      <c r="AD51" s="38" t="str">
        <f t="array" ref="AD51">AC51&amp;CHOOSE(AND(AC51&lt;&gt;{11,12,13})*MIN(4,MOD(AC51,10))+1,"th","st","nd","rd","th")</f>
        <v>1st</v>
      </c>
      <c r="AE51" s="146">
        <v>0</v>
      </c>
      <c r="AF51" s="148">
        <v>1234.751</v>
      </c>
      <c r="AG51" s="148">
        <v>1272.68</v>
      </c>
      <c r="AH51" s="148">
        <v>1306.279</v>
      </c>
      <c r="AI51" s="149">
        <v>1271.2370000000001</v>
      </c>
      <c r="AJ51" s="29">
        <f t="shared" si="7"/>
        <v>27</v>
      </c>
      <c r="AK51" s="38" t="str">
        <f t="array" ref="AK51">AJ51&amp;CHOOSE(AND(AJ51&lt;&gt;{11,12,13})*MIN(4,MOD(AJ51,10))+1,"th","st","nd","rd","th")</f>
        <v>27th</v>
      </c>
      <c r="AL51" s="149">
        <v>212.33099999999999</v>
      </c>
      <c r="AM51" s="149">
        <v>260.11500000000001</v>
      </c>
      <c r="AN51" s="149">
        <v>1531.3520000000001</v>
      </c>
      <c r="AO51" s="29">
        <f t="shared" si="8"/>
        <v>27</v>
      </c>
      <c r="AP51" s="38" t="str">
        <f t="array" ref="AP51">AO51&amp;CHOOSE(AND(AO51&lt;&gt;{11,12,13})*MIN(4,MOD(AO51,10))+1,"th","st","nd","rd","th")</f>
        <v>27th</v>
      </c>
      <c r="AQ51" s="150">
        <v>1.23</v>
      </c>
      <c r="AR51" s="145">
        <v>2358.9740000000002</v>
      </c>
      <c r="AS51" s="29">
        <f t="shared" si="9"/>
        <v>46</v>
      </c>
      <c r="AT51" s="38" t="str">
        <f t="array" ref="AT51">AS51&amp;CHOOSE(AND(AS51&lt;&gt;{11,12,13})*MIN(4,MOD(AS51,10))+1,"th","st","nd","rd","th")</f>
        <v>46th</v>
      </c>
      <c r="AU51" s="151">
        <v>7.9287658381658099E-4</v>
      </c>
    </row>
    <row r="52" spans="1:47" x14ac:dyDescent="0.25">
      <c r="A52" s="135">
        <v>128030852</v>
      </c>
      <c r="B52" s="136" t="s">
        <v>115</v>
      </c>
      <c r="C52" s="136" t="s">
        <v>114</v>
      </c>
      <c r="D52" s="137">
        <v>47493</v>
      </c>
      <c r="E52" s="29">
        <f t="shared" si="0"/>
        <v>22</v>
      </c>
      <c r="F52" s="38" t="str">
        <f t="array" ref="F52">E52&amp;CHOOSE(AND(E52&lt;&gt;{11,12,13})*MIN(4,MOD(E52,10))+1,"th","st","nd","rd","th")</f>
        <v>22nd</v>
      </c>
      <c r="G52" s="138">
        <v>17252</v>
      </c>
      <c r="H52" s="139">
        <v>1.2517</v>
      </c>
      <c r="I52" s="140">
        <v>0.4526</v>
      </c>
      <c r="J52" s="141">
        <v>281</v>
      </c>
      <c r="K52" s="142">
        <v>0</v>
      </c>
      <c r="L52" s="143">
        <v>0.15959999999999999</v>
      </c>
      <c r="M52" s="29">
        <f t="shared" si="1"/>
        <v>60</v>
      </c>
      <c r="N52" s="38" t="str">
        <f t="array" ref="N52">M52&amp;CHOOSE(AND(M52&lt;&gt;{11,12,13})*MIN(4,MOD(M52,10))+1,"th","st","nd","rd","th")</f>
        <v>60th</v>
      </c>
      <c r="O52" s="143">
        <v>0.222</v>
      </c>
      <c r="P52" s="29">
        <f t="shared" si="2"/>
        <v>77</v>
      </c>
      <c r="Q52" s="38" t="str">
        <f t="array" ref="Q52">P52&amp;CHOOSE(AND(P52&lt;&gt;{11,12,13})*MIN(4,MOD(P52,10))+1,"th","st","nd","rd","th")</f>
        <v>77th</v>
      </c>
      <c r="R52" s="144">
        <v>520.67200000000003</v>
      </c>
      <c r="S52" s="144">
        <v>362.12099999999998</v>
      </c>
      <c r="T52" s="144">
        <v>0</v>
      </c>
      <c r="U52" s="144">
        <v>882.79300000000001</v>
      </c>
      <c r="V52" s="145">
        <v>91.651999999999987</v>
      </c>
      <c r="W52" s="220">
        <f t="shared" si="3"/>
        <v>1.6856287331539658E-2</v>
      </c>
      <c r="X52" s="29">
        <f t="shared" si="4"/>
        <v>23</v>
      </c>
      <c r="Y52" s="38" t="str">
        <f t="array" ref="Y52">X52&amp;CHOOSE(AND(X52&lt;&gt;{11,12,13})*MIN(4,MOD(X52,10))+1,"th","st","nd","rd","th")</f>
        <v>23rd</v>
      </c>
      <c r="Z52" s="146">
        <v>18.329999999999998</v>
      </c>
      <c r="AA52" s="147">
        <v>9</v>
      </c>
      <c r="AB52" s="221">
        <f t="shared" si="5"/>
        <v>1.6552457773300849E-3</v>
      </c>
      <c r="AC52" s="29">
        <f t="shared" si="6"/>
        <v>23</v>
      </c>
      <c r="AD52" s="38" t="str">
        <f t="array" ref="AD52">AC52&amp;CHOOSE(AND(AC52&lt;&gt;{11,12,13})*MIN(4,MOD(AC52,10))+1,"th","st","nd","rd","th")</f>
        <v>23rd</v>
      </c>
      <c r="AE52" s="146">
        <v>5.4</v>
      </c>
      <c r="AF52" s="148">
        <v>5437.259</v>
      </c>
      <c r="AG52" s="148">
        <v>5474.59</v>
      </c>
      <c r="AH52" s="148">
        <v>5518.076</v>
      </c>
      <c r="AI52" s="149">
        <v>5476.6419999999998</v>
      </c>
      <c r="AJ52" s="29">
        <f t="shared" si="7"/>
        <v>88</v>
      </c>
      <c r="AK52" s="38" t="str">
        <f t="array" ref="AK52">AJ52&amp;CHOOSE(AND(AJ52&lt;&gt;{11,12,13})*MIN(4,MOD(AJ52,10))+1,"th","st","nd","rd","th")</f>
        <v>88th</v>
      </c>
      <c r="AL52" s="149">
        <v>906.52300000000002</v>
      </c>
      <c r="AM52" s="149">
        <v>906.52300000000002</v>
      </c>
      <c r="AN52" s="149">
        <v>6383.165</v>
      </c>
      <c r="AO52" s="29">
        <f t="shared" si="8"/>
        <v>88</v>
      </c>
      <c r="AP52" s="38" t="str">
        <f t="array" ref="AP52">AO52&amp;CHOOSE(AND(AO52&lt;&gt;{11,12,13})*MIN(4,MOD(AO52,10))+1,"th","st","nd","rd","th")</f>
        <v>88th</v>
      </c>
      <c r="AQ52" s="150">
        <v>1.2</v>
      </c>
      <c r="AR52" s="145">
        <v>9587.7690000000002</v>
      </c>
      <c r="AS52" s="29">
        <f t="shared" si="9"/>
        <v>93</v>
      </c>
      <c r="AT52" s="38" t="str">
        <f t="array" ref="AT52">AS52&amp;CHOOSE(AND(AS52&lt;&gt;{11,12,13})*MIN(4,MOD(AS52,10))+1,"th","st","nd","rd","th")</f>
        <v>93rd</v>
      </c>
      <c r="AU52" s="151">
        <v>3.2225524872857929E-3</v>
      </c>
    </row>
    <row r="53" spans="1:47" x14ac:dyDescent="0.25">
      <c r="A53" s="135">
        <v>128033053</v>
      </c>
      <c r="B53" s="136" t="s">
        <v>302</v>
      </c>
      <c r="C53" s="136" t="s">
        <v>114</v>
      </c>
      <c r="D53" s="137">
        <v>72262</v>
      </c>
      <c r="E53" s="29">
        <f t="shared" si="0"/>
        <v>79</v>
      </c>
      <c r="F53" s="38" t="str">
        <f t="array" ref="F53">E53&amp;CHOOSE(AND(E53&lt;&gt;{11,12,13})*MIN(4,MOD(E53,10))+1,"th","st","nd","rd","th")</f>
        <v>79th</v>
      </c>
      <c r="G53" s="138">
        <v>4930</v>
      </c>
      <c r="H53" s="139">
        <v>0.8226</v>
      </c>
      <c r="I53" s="140">
        <v>0.6401</v>
      </c>
      <c r="J53" s="141">
        <v>213</v>
      </c>
      <c r="K53" s="142">
        <v>0</v>
      </c>
      <c r="L53" s="143">
        <v>7.7799999999999994E-2</v>
      </c>
      <c r="M53" s="29">
        <f t="shared" si="1"/>
        <v>22</v>
      </c>
      <c r="N53" s="38" t="str">
        <f t="array" ref="N53">M53&amp;CHOOSE(AND(M53&lt;&gt;{11,12,13})*MIN(4,MOD(M53,10))+1,"th","st","nd","rd","th")</f>
        <v>22nd</v>
      </c>
      <c r="O53" s="143">
        <v>7.6600000000000001E-2</v>
      </c>
      <c r="P53" s="29">
        <f t="shared" si="2"/>
        <v>11</v>
      </c>
      <c r="Q53" s="38" t="str">
        <f t="array" ref="Q53">P53&amp;CHOOSE(AND(P53&lt;&gt;{11,12,13})*MIN(4,MOD(P53,10))+1,"th","st","nd","rd","th")</f>
        <v>11th</v>
      </c>
      <c r="R53" s="144">
        <v>89.498999999999995</v>
      </c>
      <c r="S53" s="144">
        <v>44.058999999999997</v>
      </c>
      <c r="T53" s="144">
        <v>0</v>
      </c>
      <c r="U53" s="144">
        <v>133.55799999999999</v>
      </c>
      <c r="V53" s="145">
        <v>34.011000000000003</v>
      </c>
      <c r="W53" s="220">
        <f t="shared" si="3"/>
        <v>1.7739054240479425E-2</v>
      </c>
      <c r="X53" s="29">
        <f t="shared" si="4"/>
        <v>24</v>
      </c>
      <c r="Y53" s="38" t="str">
        <f t="array" ref="Y53">X53&amp;CHOOSE(AND(X53&lt;&gt;{11,12,13})*MIN(4,MOD(X53,10))+1,"th","st","nd","rd","th")</f>
        <v>24th</v>
      </c>
      <c r="Z53" s="146">
        <v>6.8019999999999996</v>
      </c>
      <c r="AA53" s="147">
        <v>4</v>
      </c>
      <c r="AB53" s="221">
        <f t="shared" si="5"/>
        <v>2.0862725871605568E-3</v>
      </c>
      <c r="AC53" s="29">
        <f t="shared" si="6"/>
        <v>26</v>
      </c>
      <c r="AD53" s="38" t="str">
        <f t="array" ref="AD53">AC53&amp;CHOOSE(AND(AC53&lt;&gt;{11,12,13})*MIN(4,MOD(AC53,10))+1,"th","st","nd","rd","th")</f>
        <v>26th</v>
      </c>
      <c r="AE53" s="146">
        <v>2.4</v>
      </c>
      <c r="AF53" s="148">
        <v>1917.2950000000001</v>
      </c>
      <c r="AG53" s="148">
        <v>1922.3620000000001</v>
      </c>
      <c r="AH53" s="148">
        <v>1920.9449999999999</v>
      </c>
      <c r="AI53" s="149">
        <v>1920.201</v>
      </c>
      <c r="AJ53" s="29">
        <f t="shared" si="7"/>
        <v>45</v>
      </c>
      <c r="AK53" s="38" t="str">
        <f t="array" ref="AK53">AJ53&amp;CHOOSE(AND(AJ53&lt;&gt;{11,12,13})*MIN(4,MOD(AJ53,10))+1,"th","st","nd","rd","th")</f>
        <v>45th</v>
      </c>
      <c r="AL53" s="149">
        <v>142.76</v>
      </c>
      <c r="AM53" s="149">
        <v>142.76</v>
      </c>
      <c r="AN53" s="149">
        <v>2062.9609999999998</v>
      </c>
      <c r="AO53" s="29">
        <f t="shared" si="8"/>
        <v>40</v>
      </c>
      <c r="AP53" s="38" t="str">
        <f t="array" ref="AP53">AO53&amp;CHOOSE(AND(AO53&lt;&gt;{11,12,13})*MIN(4,MOD(AO53,10))+1,"th","st","nd","rd","th")</f>
        <v>40th</v>
      </c>
      <c r="AQ53" s="150">
        <v>0.96</v>
      </c>
      <c r="AR53" s="145">
        <v>1629.1120000000001</v>
      </c>
      <c r="AS53" s="29">
        <f t="shared" si="9"/>
        <v>26</v>
      </c>
      <c r="AT53" s="38" t="str">
        <f t="array" ref="AT53">AS53&amp;CHOOSE(AND(AS53&lt;&gt;{11,12,13})*MIN(4,MOD(AS53,10))+1,"th","st","nd","rd","th")</f>
        <v>26th</v>
      </c>
      <c r="AU53" s="151">
        <v>5.4756209996998598E-4</v>
      </c>
    </row>
    <row r="54" spans="1:47" x14ac:dyDescent="0.25">
      <c r="A54" s="135">
        <v>128034503</v>
      </c>
      <c r="B54" s="136" t="s">
        <v>375</v>
      </c>
      <c r="C54" s="136" t="s">
        <v>114</v>
      </c>
      <c r="D54" s="137">
        <v>51803</v>
      </c>
      <c r="E54" s="29">
        <f t="shared" si="0"/>
        <v>34</v>
      </c>
      <c r="F54" s="38" t="str">
        <f t="array" ref="F54">E54&amp;CHOOSE(AND(E54&lt;&gt;{11,12,13})*MIN(4,MOD(E54,10))+1,"th","st","nd","rd","th")</f>
        <v>34th</v>
      </c>
      <c r="G54" s="138">
        <v>2668</v>
      </c>
      <c r="H54" s="139">
        <v>1.1475</v>
      </c>
      <c r="I54" s="140">
        <v>0.7218</v>
      </c>
      <c r="J54" s="141">
        <v>175</v>
      </c>
      <c r="K54" s="142">
        <v>0</v>
      </c>
      <c r="L54" s="143">
        <v>0.21829999999999999</v>
      </c>
      <c r="M54" s="29">
        <f t="shared" si="1"/>
        <v>80</v>
      </c>
      <c r="N54" s="38" t="str">
        <f t="array" ref="N54">M54&amp;CHOOSE(AND(M54&lt;&gt;{11,12,13})*MIN(4,MOD(M54,10))+1,"th","st","nd","rd","th")</f>
        <v>80th</v>
      </c>
      <c r="O54" s="143">
        <v>0.15310000000000001</v>
      </c>
      <c r="P54" s="29">
        <f t="shared" si="2"/>
        <v>43</v>
      </c>
      <c r="Q54" s="38" t="str">
        <f t="array" ref="Q54">P54&amp;CHOOSE(AND(P54&lt;&gt;{11,12,13})*MIN(4,MOD(P54,10))+1,"th","st","nd","rd","th")</f>
        <v>43rd</v>
      </c>
      <c r="R54" s="144">
        <v>98.475999999999999</v>
      </c>
      <c r="S54" s="144">
        <v>34.531999999999996</v>
      </c>
      <c r="T54" s="144">
        <v>0</v>
      </c>
      <c r="U54" s="144">
        <v>133.00800000000001</v>
      </c>
      <c r="V54" s="145">
        <v>23.619</v>
      </c>
      <c r="W54" s="220">
        <f t="shared" si="3"/>
        <v>3.1414845140335337E-2</v>
      </c>
      <c r="X54" s="29">
        <f t="shared" si="4"/>
        <v>57</v>
      </c>
      <c r="Y54" s="38" t="str">
        <f t="array" ref="Y54">X54&amp;CHOOSE(AND(X54&lt;&gt;{11,12,13})*MIN(4,MOD(X54,10))+1,"th","st","nd","rd","th")</f>
        <v>57th</v>
      </c>
      <c r="Z54" s="146">
        <v>4.7240000000000002</v>
      </c>
      <c r="AA54" s="147">
        <v>0</v>
      </c>
      <c r="AB54" s="221">
        <f t="shared" si="5"/>
        <v>0</v>
      </c>
      <c r="AC54" s="29">
        <f t="shared" si="6"/>
        <v>1</v>
      </c>
      <c r="AD54" s="38" t="str">
        <f t="array" ref="AD54">AC54&amp;CHOOSE(AND(AC54&lt;&gt;{11,12,13})*MIN(4,MOD(AC54,10))+1,"th","st","nd","rd","th")</f>
        <v>1st</v>
      </c>
      <c r="AE54" s="146">
        <v>0</v>
      </c>
      <c r="AF54" s="148">
        <v>751.84199999999998</v>
      </c>
      <c r="AG54" s="148">
        <v>742.37599999999998</v>
      </c>
      <c r="AH54" s="148">
        <v>741.77800000000002</v>
      </c>
      <c r="AI54" s="149">
        <v>745.33199999999999</v>
      </c>
      <c r="AJ54" s="29">
        <f t="shared" si="7"/>
        <v>8</v>
      </c>
      <c r="AK54" s="38" t="str">
        <f t="array" ref="AK54">AJ54&amp;CHOOSE(AND(AJ54&lt;&gt;{11,12,13})*MIN(4,MOD(AJ54,10))+1,"th","st","nd","rd","th")</f>
        <v>8th</v>
      </c>
      <c r="AL54" s="149">
        <v>137.732</v>
      </c>
      <c r="AM54" s="149">
        <v>137.732</v>
      </c>
      <c r="AN54" s="149">
        <v>883.06399999999996</v>
      </c>
      <c r="AO54" s="29">
        <f t="shared" si="8"/>
        <v>6</v>
      </c>
      <c r="AP54" s="38" t="str">
        <f t="array" ref="AP54">AO54&amp;CHOOSE(AND(AO54&lt;&gt;{11,12,13})*MIN(4,MOD(AO54,10))+1,"th","st","nd","rd","th")</f>
        <v>6th</v>
      </c>
      <c r="AQ54" s="150">
        <v>1.17</v>
      </c>
      <c r="AR54" s="145">
        <v>1185.58</v>
      </c>
      <c r="AS54" s="29">
        <f t="shared" si="9"/>
        <v>13</v>
      </c>
      <c r="AT54" s="38" t="str">
        <f t="array" ref="AT54">AS54&amp;CHOOSE(AND(AS54&lt;&gt;{11,12,13})*MIN(4,MOD(AS54,10))+1,"th","st","nd","rd","th")</f>
        <v>13th</v>
      </c>
      <c r="AU54" s="151">
        <v>3.9848621487191549E-4</v>
      </c>
    </row>
    <row r="55" spans="1:47" x14ac:dyDescent="0.25">
      <c r="A55" s="135">
        <v>127040503</v>
      </c>
      <c r="B55" s="136" t="s">
        <v>3</v>
      </c>
      <c r="C55" s="136" t="s">
        <v>99</v>
      </c>
      <c r="D55" s="137">
        <v>31799</v>
      </c>
      <c r="E55" s="29">
        <f t="shared" si="0"/>
        <v>2</v>
      </c>
      <c r="F55" s="38" t="str">
        <f t="array" ref="F55">E55&amp;CHOOSE(AND(E55&lt;&gt;{11,12,13})*MIN(4,MOD(E55,10))+1,"th","st","nd","rd","th")</f>
        <v>2nd</v>
      </c>
      <c r="G55" s="138">
        <v>4522</v>
      </c>
      <c r="H55" s="139">
        <v>1.8694</v>
      </c>
      <c r="I55" s="140">
        <v>-0.5252</v>
      </c>
      <c r="J55" s="141">
        <v>405</v>
      </c>
      <c r="K55" s="142">
        <v>0</v>
      </c>
      <c r="L55" s="143">
        <v>0.72019999999999995</v>
      </c>
      <c r="M55" s="29">
        <f t="shared" si="1"/>
        <v>100</v>
      </c>
      <c r="N55" s="38" t="str">
        <f t="array" ref="N55">M55&amp;CHOOSE(AND(M55&lt;&gt;{11,12,13})*MIN(4,MOD(M55,10))+1,"th","st","nd","rd","th")</f>
        <v>100th</v>
      </c>
      <c r="O55" s="143">
        <v>0.12330000000000001</v>
      </c>
      <c r="P55" s="29">
        <f t="shared" si="2"/>
        <v>27</v>
      </c>
      <c r="Q55" s="38" t="str">
        <f t="array" ref="Q55">P55&amp;CHOOSE(AND(P55&lt;&gt;{11,12,13})*MIN(4,MOD(P55,10))+1,"th","st","nd","rd","th")</f>
        <v>27th</v>
      </c>
      <c r="R55" s="144">
        <v>525.46500000000003</v>
      </c>
      <c r="S55" s="144">
        <v>44.98</v>
      </c>
      <c r="T55" s="144">
        <v>262.733</v>
      </c>
      <c r="U55" s="144">
        <v>833.178</v>
      </c>
      <c r="V55" s="145">
        <v>219.351</v>
      </c>
      <c r="W55" s="220">
        <f t="shared" si="3"/>
        <v>0.18038481369915058</v>
      </c>
      <c r="X55" s="29">
        <f t="shared" si="4"/>
        <v>98</v>
      </c>
      <c r="Y55" s="38" t="str">
        <f t="array" ref="Y55">X55&amp;CHOOSE(AND(X55&lt;&gt;{11,12,13})*MIN(4,MOD(X55,10))+1,"th","st","nd","rd","th")</f>
        <v>98th</v>
      </c>
      <c r="Z55" s="146">
        <v>43.87</v>
      </c>
      <c r="AA55" s="147">
        <v>2</v>
      </c>
      <c r="AB55" s="221">
        <f t="shared" si="5"/>
        <v>1.6447138485728406E-3</v>
      </c>
      <c r="AC55" s="29">
        <f t="shared" si="6"/>
        <v>23</v>
      </c>
      <c r="AD55" s="38" t="str">
        <f t="array" ref="AD55">AC55&amp;CHOOSE(AND(AC55&lt;&gt;{11,12,13})*MIN(4,MOD(AC55,10))+1,"th","st","nd","rd","th")</f>
        <v>23rd</v>
      </c>
      <c r="AE55" s="146">
        <v>1.2</v>
      </c>
      <c r="AF55" s="148">
        <v>1216.0170000000001</v>
      </c>
      <c r="AG55" s="148">
        <v>1204.1189999999999</v>
      </c>
      <c r="AH55" s="148">
        <v>1257.3109999999999</v>
      </c>
      <c r="AI55" s="149">
        <v>1225.816</v>
      </c>
      <c r="AJ55" s="29">
        <f t="shared" si="7"/>
        <v>26</v>
      </c>
      <c r="AK55" s="38" t="str">
        <f t="array" ref="AK55">AJ55&amp;CHOOSE(AND(AJ55&lt;&gt;{11,12,13})*MIN(4,MOD(AJ55,10))+1,"th","st","nd","rd","th")</f>
        <v>26th</v>
      </c>
      <c r="AL55" s="149">
        <v>878.24800000000005</v>
      </c>
      <c r="AM55" s="149">
        <v>878.24800000000005</v>
      </c>
      <c r="AN55" s="149">
        <v>2104.0639999999999</v>
      </c>
      <c r="AO55" s="29">
        <f t="shared" si="8"/>
        <v>42</v>
      </c>
      <c r="AP55" s="38" t="str">
        <f t="array" ref="AP55">AO55&amp;CHOOSE(AND(AO55&lt;&gt;{11,12,13})*MIN(4,MOD(AO55,10))+1,"th","st","nd","rd","th")</f>
        <v>42nd</v>
      </c>
      <c r="AQ55" s="150">
        <v>1.68</v>
      </c>
      <c r="AR55" s="145">
        <v>6608.0069999999996</v>
      </c>
      <c r="AS55" s="29">
        <f t="shared" si="9"/>
        <v>89</v>
      </c>
      <c r="AT55" s="38" t="str">
        <f t="array" ref="AT55">AS55&amp;CHOOSE(AND(AS55&lt;&gt;{11,12,13})*MIN(4,MOD(AS55,10))+1,"th","st","nd","rd","th")</f>
        <v>89th</v>
      </c>
      <c r="AU55" s="151">
        <v>2.2210223665017305E-3</v>
      </c>
    </row>
    <row r="56" spans="1:47" x14ac:dyDescent="0.25">
      <c r="A56" s="135">
        <v>127040703</v>
      </c>
      <c r="B56" s="136" t="s">
        <v>108</v>
      </c>
      <c r="C56" s="136" t="s">
        <v>99</v>
      </c>
      <c r="D56" s="137">
        <v>57968</v>
      </c>
      <c r="E56" s="29">
        <f t="shared" si="0"/>
        <v>53</v>
      </c>
      <c r="F56" s="38" t="str">
        <f t="array" ref="F56">E56&amp;CHOOSE(AND(E56&lt;&gt;{11,12,13})*MIN(4,MOD(E56,10))+1,"th","st","nd","rd","th")</f>
        <v>53rd</v>
      </c>
      <c r="G56" s="138">
        <v>10337</v>
      </c>
      <c r="H56" s="139">
        <v>1.0255000000000001</v>
      </c>
      <c r="I56" s="140">
        <v>0.16850000000000001</v>
      </c>
      <c r="J56" s="141">
        <v>335</v>
      </c>
      <c r="K56" s="142">
        <v>0</v>
      </c>
      <c r="L56" s="143">
        <v>9.5500000000000002E-2</v>
      </c>
      <c r="M56" s="29">
        <f t="shared" si="1"/>
        <v>31</v>
      </c>
      <c r="N56" s="38" t="str">
        <f t="array" ref="N56">M56&amp;CHOOSE(AND(M56&lt;&gt;{11,12,13})*MIN(4,MOD(M56,10))+1,"th","st","nd","rd","th")</f>
        <v>31st</v>
      </c>
      <c r="O56" s="143">
        <v>0.1434</v>
      </c>
      <c r="P56" s="29">
        <f t="shared" si="2"/>
        <v>37</v>
      </c>
      <c r="Q56" s="38" t="str">
        <f t="array" ref="Q56">P56&amp;CHOOSE(AND(P56&lt;&gt;{11,12,13})*MIN(4,MOD(P56,10))+1,"th","st","nd","rd","th")</f>
        <v>37th</v>
      </c>
      <c r="R56" s="144">
        <v>160.322</v>
      </c>
      <c r="S56" s="144">
        <v>120.36799999999999</v>
      </c>
      <c r="T56" s="144">
        <v>0</v>
      </c>
      <c r="U56" s="144">
        <v>280.69</v>
      </c>
      <c r="V56" s="145">
        <v>435.54799999999994</v>
      </c>
      <c r="W56" s="220">
        <f t="shared" si="3"/>
        <v>0.15566721695188213</v>
      </c>
      <c r="X56" s="29">
        <f t="shared" si="4"/>
        <v>97</v>
      </c>
      <c r="Y56" s="38" t="str">
        <f t="array" ref="Y56">X56&amp;CHOOSE(AND(X56&lt;&gt;{11,12,13})*MIN(4,MOD(X56,10))+1,"th","st","nd","rd","th")</f>
        <v>97th</v>
      </c>
      <c r="Z56" s="146">
        <v>87.11</v>
      </c>
      <c r="AA56" s="147">
        <v>27</v>
      </c>
      <c r="AB56" s="221">
        <f t="shared" si="5"/>
        <v>9.6499464070568981E-3</v>
      </c>
      <c r="AC56" s="29">
        <f t="shared" si="6"/>
        <v>59</v>
      </c>
      <c r="AD56" s="38" t="str">
        <f t="array" ref="AD56">AC56&amp;CHOOSE(AND(AC56&lt;&gt;{11,12,13})*MIN(4,MOD(AC56,10))+1,"th","st","nd","rd","th")</f>
        <v>59th</v>
      </c>
      <c r="AE56" s="146">
        <v>16.2</v>
      </c>
      <c r="AF56" s="148">
        <v>2797.9430000000002</v>
      </c>
      <c r="AG56" s="148">
        <v>2761.902</v>
      </c>
      <c r="AH56" s="148">
        <v>2877.5590000000002</v>
      </c>
      <c r="AI56" s="149">
        <v>2812.4679999999998</v>
      </c>
      <c r="AJ56" s="29">
        <f t="shared" si="7"/>
        <v>62</v>
      </c>
      <c r="AK56" s="38" t="str">
        <f t="array" ref="AK56">AJ56&amp;CHOOSE(AND(AJ56&lt;&gt;{11,12,13})*MIN(4,MOD(AJ56,10))+1,"th","st","nd","rd","th")</f>
        <v>62nd</v>
      </c>
      <c r="AL56" s="149">
        <v>384</v>
      </c>
      <c r="AM56" s="149">
        <v>384</v>
      </c>
      <c r="AN56" s="149">
        <v>3196.4679999999998</v>
      </c>
      <c r="AO56" s="29">
        <f t="shared" si="8"/>
        <v>63</v>
      </c>
      <c r="AP56" s="38" t="str">
        <f t="array" ref="AP56">AO56&amp;CHOOSE(AND(AO56&lt;&gt;{11,12,13})*MIN(4,MOD(AO56,10))+1,"th","st","nd","rd","th")</f>
        <v>63rd</v>
      </c>
      <c r="AQ56" s="150">
        <v>0.89</v>
      </c>
      <c r="AR56" s="145">
        <v>2917.4</v>
      </c>
      <c r="AS56" s="29">
        <f t="shared" si="9"/>
        <v>58</v>
      </c>
      <c r="AT56" s="38" t="str">
        <f t="array" ref="AT56">AS56&amp;CHOOSE(AND(AS56&lt;&gt;{11,12,13})*MIN(4,MOD(AS56,10))+1,"th","st","nd","rd","th")</f>
        <v>58th</v>
      </c>
      <c r="AU56" s="151">
        <v>9.8056958051529744E-4</v>
      </c>
    </row>
    <row r="57" spans="1:47" x14ac:dyDescent="0.25">
      <c r="A57" s="135">
        <v>127041203</v>
      </c>
      <c r="B57" s="136" t="s">
        <v>130</v>
      </c>
      <c r="C57" s="136" t="s">
        <v>99</v>
      </c>
      <c r="D57" s="137">
        <v>65219</v>
      </c>
      <c r="E57" s="29">
        <f t="shared" si="0"/>
        <v>69</v>
      </c>
      <c r="F57" s="38" t="str">
        <f t="array" ref="F57">E57&amp;CHOOSE(AND(E57&lt;&gt;{11,12,13})*MIN(4,MOD(E57,10))+1,"th","st","nd","rd","th")</f>
        <v>69th</v>
      </c>
      <c r="G57" s="138">
        <v>6406</v>
      </c>
      <c r="H57" s="139">
        <v>0.91149999999999998</v>
      </c>
      <c r="I57" s="140">
        <v>0.33629999999999999</v>
      </c>
      <c r="J57" s="141">
        <v>305</v>
      </c>
      <c r="K57" s="142">
        <v>0</v>
      </c>
      <c r="L57" s="143">
        <v>9.3600000000000003E-2</v>
      </c>
      <c r="M57" s="29">
        <f t="shared" si="1"/>
        <v>30</v>
      </c>
      <c r="N57" s="38" t="str">
        <f t="array" ref="N57">M57&amp;CHOOSE(AND(M57&lt;&gt;{11,12,13})*MIN(4,MOD(M57,10))+1,"th","st","nd","rd","th")</f>
        <v>30th</v>
      </c>
      <c r="O57" s="143">
        <v>0.1295</v>
      </c>
      <c r="P57" s="29">
        <f t="shared" si="2"/>
        <v>31</v>
      </c>
      <c r="Q57" s="38" t="str">
        <f t="array" ref="Q57">P57&amp;CHOOSE(AND(P57&lt;&gt;{11,12,13})*MIN(4,MOD(P57,10))+1,"th","st","nd","rd","th")</f>
        <v>31st</v>
      </c>
      <c r="R57" s="144">
        <v>116.49299999999999</v>
      </c>
      <c r="S57" s="144">
        <v>80.587000000000003</v>
      </c>
      <c r="T57" s="144">
        <v>0</v>
      </c>
      <c r="U57" s="144">
        <v>197.08</v>
      </c>
      <c r="V57" s="145">
        <v>62.37299999999999</v>
      </c>
      <c r="W57" s="220">
        <f t="shared" si="3"/>
        <v>3.0069377521027542E-2</v>
      </c>
      <c r="X57" s="29">
        <f t="shared" si="4"/>
        <v>54</v>
      </c>
      <c r="Y57" s="38" t="str">
        <f t="array" ref="Y57">X57&amp;CHOOSE(AND(X57&lt;&gt;{11,12,13})*MIN(4,MOD(X57,10))+1,"th","st","nd","rd","th")</f>
        <v>54th</v>
      </c>
      <c r="Z57" s="146">
        <v>12.475</v>
      </c>
      <c r="AA57" s="147">
        <v>10</v>
      </c>
      <c r="AB57" s="221">
        <f t="shared" si="5"/>
        <v>4.8208964649812495E-3</v>
      </c>
      <c r="AC57" s="29">
        <f t="shared" si="6"/>
        <v>41</v>
      </c>
      <c r="AD57" s="38" t="str">
        <f t="array" ref="AD57">AC57&amp;CHOOSE(AND(AC57&lt;&gt;{11,12,13})*MIN(4,MOD(AC57,10))+1,"th","st","nd","rd","th")</f>
        <v>41st</v>
      </c>
      <c r="AE57" s="146">
        <v>6</v>
      </c>
      <c r="AF57" s="148">
        <v>2074.3029999999999</v>
      </c>
      <c r="AG57" s="148">
        <v>2035.501</v>
      </c>
      <c r="AH57" s="148">
        <v>2023.8119999999999</v>
      </c>
      <c r="AI57" s="149">
        <v>2044.539</v>
      </c>
      <c r="AJ57" s="29">
        <f t="shared" si="7"/>
        <v>49</v>
      </c>
      <c r="AK57" s="38" t="str">
        <f t="array" ref="AK57">AJ57&amp;CHOOSE(AND(AJ57&lt;&gt;{11,12,13})*MIN(4,MOD(AJ57,10))+1,"th","st","nd","rd","th")</f>
        <v>49th</v>
      </c>
      <c r="AL57" s="149">
        <v>215.55500000000001</v>
      </c>
      <c r="AM57" s="149">
        <v>215.55500000000001</v>
      </c>
      <c r="AN57" s="149">
        <v>2260.0940000000001</v>
      </c>
      <c r="AO57" s="29">
        <f t="shared" si="8"/>
        <v>45</v>
      </c>
      <c r="AP57" s="38" t="str">
        <f t="array" ref="AP57">AO57&amp;CHOOSE(AND(AO57&lt;&gt;{11,12,13})*MIN(4,MOD(AO57,10))+1,"th","st","nd","rd","th")</f>
        <v>45th</v>
      </c>
      <c r="AQ57" s="150">
        <v>0.96</v>
      </c>
      <c r="AR57" s="145">
        <v>1977.673</v>
      </c>
      <c r="AS57" s="29">
        <f t="shared" si="9"/>
        <v>36</v>
      </c>
      <c r="AT57" s="38" t="str">
        <f t="array" ref="AT57">AS57&amp;CHOOSE(AND(AS57&lt;&gt;{11,12,13})*MIN(4,MOD(AS57,10))+1,"th","st","nd","rd","th")</f>
        <v>36th</v>
      </c>
      <c r="AU57" s="151">
        <v>6.6471720847550205E-4</v>
      </c>
    </row>
    <row r="58" spans="1:47" x14ac:dyDescent="0.25">
      <c r="A58" s="135">
        <v>127041503</v>
      </c>
      <c r="B58" s="136" t="s">
        <v>150</v>
      </c>
      <c r="C58" s="136" t="s">
        <v>99</v>
      </c>
      <c r="D58" s="137">
        <v>39615</v>
      </c>
      <c r="E58" s="29">
        <f t="shared" si="0"/>
        <v>5</v>
      </c>
      <c r="F58" s="38" t="str">
        <f t="array" ref="F58">E58&amp;CHOOSE(AND(E58&lt;&gt;{11,12,13})*MIN(4,MOD(E58,10))+1,"th","st","nd","rd","th")</f>
        <v>5th</v>
      </c>
      <c r="G58" s="138">
        <v>5308</v>
      </c>
      <c r="H58" s="139">
        <v>1.5005999999999999</v>
      </c>
      <c r="I58" s="140">
        <v>0.40939999999999999</v>
      </c>
      <c r="J58" s="141">
        <v>289</v>
      </c>
      <c r="K58" s="142">
        <v>0</v>
      </c>
      <c r="L58" s="143">
        <v>0.30070000000000002</v>
      </c>
      <c r="M58" s="29">
        <f t="shared" si="1"/>
        <v>92</v>
      </c>
      <c r="N58" s="38" t="str">
        <f t="array" ref="N58">M58&amp;CHOOSE(AND(M58&lt;&gt;{11,12,13})*MIN(4,MOD(M58,10))+1,"th","st","nd","rd","th")</f>
        <v>92nd</v>
      </c>
      <c r="O58" s="143">
        <v>0.27939999999999998</v>
      </c>
      <c r="P58" s="29">
        <f t="shared" si="2"/>
        <v>91</v>
      </c>
      <c r="Q58" s="38" t="str">
        <f t="array" ref="Q58">P58&amp;CHOOSE(AND(P58&lt;&gt;{11,12,13})*MIN(4,MOD(P58,10))+1,"th","st","nd","rd","th")</f>
        <v>91st</v>
      </c>
      <c r="R58" s="144">
        <v>326.58600000000001</v>
      </c>
      <c r="S58" s="144">
        <v>151.726</v>
      </c>
      <c r="T58" s="144">
        <v>163.29300000000001</v>
      </c>
      <c r="U58" s="144">
        <v>641.60500000000002</v>
      </c>
      <c r="V58" s="145">
        <v>106.34400000000001</v>
      </c>
      <c r="W58" s="220">
        <f t="shared" si="3"/>
        <v>5.8748982124054362E-2</v>
      </c>
      <c r="X58" s="29">
        <f t="shared" si="4"/>
        <v>89</v>
      </c>
      <c r="Y58" s="38" t="str">
        <f t="array" ref="Y58">X58&amp;CHOOSE(AND(X58&lt;&gt;{11,12,13})*MIN(4,MOD(X58,10))+1,"th","st","nd","rd","th")</f>
        <v>89th</v>
      </c>
      <c r="Z58" s="146">
        <v>21.268999999999998</v>
      </c>
      <c r="AA58" s="147">
        <v>17</v>
      </c>
      <c r="AB58" s="221">
        <f t="shared" si="5"/>
        <v>9.3915283994294371E-3</v>
      </c>
      <c r="AC58" s="29">
        <f t="shared" si="6"/>
        <v>58</v>
      </c>
      <c r="AD58" s="38" t="str">
        <f t="array" ref="AD58">AC58&amp;CHOOSE(AND(AC58&lt;&gt;{11,12,13})*MIN(4,MOD(AC58,10))+1,"th","st","nd","rd","th")</f>
        <v>58th</v>
      </c>
      <c r="AE58" s="146">
        <v>10.199999999999999</v>
      </c>
      <c r="AF58" s="148">
        <v>1810.1420000000001</v>
      </c>
      <c r="AG58" s="148">
        <v>1789.1690000000001</v>
      </c>
      <c r="AH58" s="148">
        <v>1815.454</v>
      </c>
      <c r="AI58" s="149">
        <v>1804.922</v>
      </c>
      <c r="AJ58" s="29">
        <f t="shared" si="7"/>
        <v>42</v>
      </c>
      <c r="AK58" s="38" t="str">
        <f t="array" ref="AK58">AJ58&amp;CHOOSE(AND(AJ58&lt;&gt;{11,12,13})*MIN(4,MOD(AJ58,10))+1,"th","st","nd","rd","th")</f>
        <v>42nd</v>
      </c>
      <c r="AL58" s="149">
        <v>673.07399999999996</v>
      </c>
      <c r="AM58" s="149">
        <v>673.07399999999996</v>
      </c>
      <c r="AN58" s="149">
        <v>2477.9960000000001</v>
      </c>
      <c r="AO58" s="29">
        <f t="shared" si="8"/>
        <v>52</v>
      </c>
      <c r="AP58" s="38" t="str">
        <f t="array" ref="AP58">AO58&amp;CHOOSE(AND(AO58&lt;&gt;{11,12,13})*MIN(4,MOD(AO58,10))+1,"th","st","nd","rd","th")</f>
        <v>52nd</v>
      </c>
      <c r="AQ58" s="150">
        <v>1.46</v>
      </c>
      <c r="AR58" s="145">
        <v>5428.982</v>
      </c>
      <c r="AS58" s="29">
        <f t="shared" si="9"/>
        <v>82</v>
      </c>
      <c r="AT58" s="38" t="str">
        <f t="array" ref="AT58">AS58&amp;CHOOSE(AND(AS58&lt;&gt;{11,12,13})*MIN(4,MOD(AS58,10))+1,"th","st","nd","rd","th")</f>
        <v>82nd</v>
      </c>
      <c r="AU58" s="151">
        <v>1.8247393577723659E-3</v>
      </c>
    </row>
    <row r="59" spans="1:47" x14ac:dyDescent="0.25">
      <c r="A59" s="135">
        <v>127041603</v>
      </c>
      <c r="B59" s="136" t="s">
        <v>153</v>
      </c>
      <c r="C59" s="136" t="s">
        <v>99</v>
      </c>
      <c r="D59" s="137">
        <v>65376</v>
      </c>
      <c r="E59" s="29">
        <f t="shared" si="0"/>
        <v>70</v>
      </c>
      <c r="F59" s="38" t="str">
        <f t="array" ref="F59">E59&amp;CHOOSE(AND(E59&lt;&gt;{11,12,13})*MIN(4,MOD(E59,10))+1,"th","st","nd","rd","th")</f>
        <v>70th</v>
      </c>
      <c r="G59" s="138">
        <v>7072</v>
      </c>
      <c r="H59" s="139">
        <v>0.9093</v>
      </c>
      <c r="I59" s="140">
        <v>0.6008</v>
      </c>
      <c r="J59" s="141">
        <v>228</v>
      </c>
      <c r="K59" s="142">
        <v>0</v>
      </c>
      <c r="L59" s="143">
        <v>0.1075</v>
      </c>
      <c r="M59" s="29">
        <f t="shared" si="1"/>
        <v>35</v>
      </c>
      <c r="N59" s="38" t="str">
        <f t="array" ref="N59">M59&amp;CHOOSE(AND(M59&lt;&gt;{11,12,13})*MIN(4,MOD(M59,10))+1,"th","st","nd","rd","th")</f>
        <v>35th</v>
      </c>
      <c r="O59" s="143">
        <v>0.22459999999999999</v>
      </c>
      <c r="P59" s="29">
        <f t="shared" si="2"/>
        <v>78</v>
      </c>
      <c r="Q59" s="38" t="str">
        <f t="array" ref="Q59">P59&amp;CHOOSE(AND(P59&lt;&gt;{11,12,13})*MIN(4,MOD(P59,10))+1,"th","st","nd","rd","th")</f>
        <v>78th</v>
      </c>
      <c r="R59" s="144">
        <v>154.86199999999999</v>
      </c>
      <c r="S59" s="144">
        <v>161.77600000000001</v>
      </c>
      <c r="T59" s="144">
        <v>0</v>
      </c>
      <c r="U59" s="144">
        <v>316.63799999999998</v>
      </c>
      <c r="V59" s="145">
        <v>55.02</v>
      </c>
      <c r="W59" s="220">
        <f t="shared" si="3"/>
        <v>2.2915871844381989E-2</v>
      </c>
      <c r="X59" s="29">
        <f t="shared" si="4"/>
        <v>38</v>
      </c>
      <c r="Y59" s="38" t="str">
        <f t="array" ref="Y59">X59&amp;CHOOSE(AND(X59&lt;&gt;{11,12,13})*MIN(4,MOD(X59,10))+1,"th","st","nd","rd","th")</f>
        <v>38th</v>
      </c>
      <c r="Z59" s="146">
        <v>11.004</v>
      </c>
      <c r="AA59" s="147">
        <v>5</v>
      </c>
      <c r="AB59" s="221">
        <f t="shared" si="5"/>
        <v>2.0825038026519435E-3</v>
      </c>
      <c r="AC59" s="29">
        <f t="shared" si="6"/>
        <v>26</v>
      </c>
      <c r="AD59" s="38" t="str">
        <f t="array" ref="AD59">AC59&amp;CHOOSE(AND(AC59&lt;&gt;{11,12,13})*MIN(4,MOD(AC59,10))+1,"th","st","nd","rd","th")</f>
        <v>26th</v>
      </c>
      <c r="AE59" s="146">
        <v>3</v>
      </c>
      <c r="AF59" s="148">
        <v>2400.9560000000001</v>
      </c>
      <c r="AG59" s="148">
        <v>2450.1610000000001</v>
      </c>
      <c r="AH59" s="148">
        <v>2494.3209999999999</v>
      </c>
      <c r="AI59" s="149">
        <v>2448.4789999999998</v>
      </c>
      <c r="AJ59" s="29">
        <f t="shared" si="7"/>
        <v>57</v>
      </c>
      <c r="AK59" s="38" t="str">
        <f t="array" ref="AK59">AJ59&amp;CHOOSE(AND(AJ59&lt;&gt;{11,12,13})*MIN(4,MOD(AJ59,10))+1,"th","st","nd","rd","th")</f>
        <v>57th</v>
      </c>
      <c r="AL59" s="149">
        <v>330.642</v>
      </c>
      <c r="AM59" s="149">
        <v>330.642</v>
      </c>
      <c r="AN59" s="149">
        <v>2779.1210000000001</v>
      </c>
      <c r="AO59" s="29">
        <f t="shared" si="8"/>
        <v>57</v>
      </c>
      <c r="AP59" s="38" t="str">
        <f t="array" ref="AP59">AO59&amp;CHOOSE(AND(AO59&lt;&gt;{11,12,13})*MIN(4,MOD(AO59,10))+1,"th","st","nd","rd","th")</f>
        <v>57th</v>
      </c>
      <c r="AQ59" s="150">
        <v>0.88</v>
      </c>
      <c r="AR59" s="145">
        <v>2223.808</v>
      </c>
      <c r="AS59" s="29">
        <f t="shared" si="9"/>
        <v>43</v>
      </c>
      <c r="AT59" s="38" t="str">
        <f t="array" ref="AT59">AS59&amp;CHOOSE(AND(AS59&lt;&gt;{11,12,13})*MIN(4,MOD(AS59,10))+1,"th","st","nd","rd","th")</f>
        <v>43rd</v>
      </c>
      <c r="AU59" s="151">
        <v>7.4744583454670682E-4</v>
      </c>
    </row>
    <row r="60" spans="1:47" x14ac:dyDescent="0.25">
      <c r="A60" s="152">
        <v>127042003</v>
      </c>
      <c r="B60" s="153" t="s">
        <v>201</v>
      </c>
      <c r="C60" s="153" t="s">
        <v>99</v>
      </c>
      <c r="D60" s="137">
        <v>62156</v>
      </c>
      <c r="E60" s="29">
        <f t="shared" si="0"/>
        <v>62</v>
      </c>
      <c r="F60" s="38" t="str">
        <f t="array" ref="F60">E60&amp;CHOOSE(AND(E60&lt;&gt;{11,12,13})*MIN(4,MOD(E60,10))+1,"th","st","nd","rd","th")</f>
        <v>62nd</v>
      </c>
      <c r="G60" s="138">
        <v>7373</v>
      </c>
      <c r="H60" s="139">
        <v>0.95640000000000003</v>
      </c>
      <c r="I60" s="140">
        <v>0.29049999999999998</v>
      </c>
      <c r="J60" s="141">
        <v>315</v>
      </c>
      <c r="K60" s="142">
        <v>0</v>
      </c>
      <c r="L60" s="143">
        <v>4.1000000000000002E-2</v>
      </c>
      <c r="M60" s="29">
        <f t="shared" si="1"/>
        <v>8</v>
      </c>
      <c r="N60" s="38" t="str">
        <f t="array" ref="N60">M60&amp;CHOOSE(AND(M60&lt;&gt;{11,12,13})*MIN(4,MOD(M60,10))+1,"th","st","nd","rd","th")</f>
        <v>8th</v>
      </c>
      <c r="O60" s="143">
        <v>0.19400000000000001</v>
      </c>
      <c r="P60" s="29">
        <f t="shared" si="2"/>
        <v>65</v>
      </c>
      <c r="Q60" s="38" t="str">
        <f t="array" ref="Q60">P60&amp;CHOOSE(AND(P60&lt;&gt;{11,12,13})*MIN(4,MOD(P60,10))+1,"th","st","nd","rd","th")</f>
        <v>65th</v>
      </c>
      <c r="R60" s="144">
        <v>56.290999999999997</v>
      </c>
      <c r="S60" s="144">
        <v>133.17599999999999</v>
      </c>
      <c r="T60" s="144">
        <v>0</v>
      </c>
      <c r="U60" s="144">
        <v>189.46700000000001</v>
      </c>
      <c r="V60" s="145">
        <v>126.05899999999998</v>
      </c>
      <c r="W60" s="220">
        <f t="shared" si="3"/>
        <v>5.5089673291959657E-2</v>
      </c>
      <c r="X60" s="29">
        <f t="shared" si="4"/>
        <v>88</v>
      </c>
      <c r="Y60" s="38" t="str">
        <f t="array" ref="Y60">X60&amp;CHOOSE(AND(X60&lt;&gt;{11,12,13})*MIN(4,MOD(X60,10))+1,"th","st","nd","rd","th")</f>
        <v>88th</v>
      </c>
      <c r="Z60" s="146">
        <v>25.212</v>
      </c>
      <c r="AA60" s="147">
        <v>14</v>
      </c>
      <c r="AB60" s="221">
        <f t="shared" si="5"/>
        <v>6.1182099341374691E-3</v>
      </c>
      <c r="AC60" s="29">
        <f t="shared" si="6"/>
        <v>48</v>
      </c>
      <c r="AD60" s="38" t="str">
        <f t="array" ref="AD60">AC60&amp;CHOOSE(AND(AC60&lt;&gt;{11,12,13})*MIN(4,MOD(AC60,10))+1,"th","st","nd","rd","th")</f>
        <v>48th</v>
      </c>
      <c r="AE60" s="146">
        <v>8.4</v>
      </c>
      <c r="AF60" s="148">
        <v>2288.2510000000002</v>
      </c>
      <c r="AG60" s="148">
        <v>2355.9870000000001</v>
      </c>
      <c r="AH60" s="148">
        <v>2372.0889999999999</v>
      </c>
      <c r="AI60" s="149">
        <v>2338.7759999999998</v>
      </c>
      <c r="AJ60" s="29">
        <f t="shared" si="7"/>
        <v>55</v>
      </c>
      <c r="AK60" s="38" t="str">
        <f t="array" ref="AK60">AJ60&amp;CHOOSE(AND(AJ60&lt;&gt;{11,12,13})*MIN(4,MOD(AJ60,10))+1,"th","st","nd","rd","th")</f>
        <v>55th</v>
      </c>
      <c r="AL60" s="149">
        <v>223.07900000000001</v>
      </c>
      <c r="AM60" s="149">
        <v>223.07900000000001</v>
      </c>
      <c r="AN60" s="149">
        <v>2561.855</v>
      </c>
      <c r="AO60" s="29">
        <f t="shared" si="8"/>
        <v>53</v>
      </c>
      <c r="AP60" s="38" t="str">
        <f t="array" ref="AP60">AO60&amp;CHOOSE(AND(AO60&lt;&gt;{11,12,13})*MIN(4,MOD(AO60,10))+1,"th","st","nd","rd","th")</f>
        <v>53rd</v>
      </c>
      <c r="AQ60" s="150">
        <v>0.87</v>
      </c>
      <c r="AR60" s="145">
        <v>2131.6379999999999</v>
      </c>
      <c r="AS60" s="29">
        <f t="shared" si="9"/>
        <v>41</v>
      </c>
      <c r="AT60" s="38" t="str">
        <f t="array" ref="AT60">AS60&amp;CHOOSE(AND(AS60&lt;&gt;{11,12,13})*MIN(4,MOD(AS60,10))+1,"th","st","nd","rd","th")</f>
        <v>41st</v>
      </c>
      <c r="AU60" s="151">
        <v>7.1646650424023704E-4</v>
      </c>
    </row>
    <row r="61" spans="1:47" x14ac:dyDescent="0.25">
      <c r="A61" s="135">
        <v>127042853</v>
      </c>
      <c r="B61" s="136" t="s">
        <v>301</v>
      </c>
      <c r="C61" s="136" t="s">
        <v>99</v>
      </c>
      <c r="D61" s="137">
        <v>57700</v>
      </c>
      <c r="E61" s="29">
        <f t="shared" si="0"/>
        <v>52</v>
      </c>
      <c r="F61" s="38" t="str">
        <f t="array" ref="F61">E61&amp;CHOOSE(AND(E61&lt;&gt;{11,12,13})*MIN(4,MOD(E61,10))+1,"th","st","nd","rd","th")</f>
        <v>52nd</v>
      </c>
      <c r="G61" s="138">
        <v>5036</v>
      </c>
      <c r="H61" s="139">
        <v>1.0302</v>
      </c>
      <c r="I61" s="140">
        <v>0.65380000000000005</v>
      </c>
      <c r="J61" s="141">
        <v>205</v>
      </c>
      <c r="K61" s="142">
        <v>0</v>
      </c>
      <c r="L61" s="143">
        <v>0.1072</v>
      </c>
      <c r="M61" s="29">
        <f t="shared" si="1"/>
        <v>35</v>
      </c>
      <c r="N61" s="38" t="str">
        <f t="array" ref="N61">M61&amp;CHOOSE(AND(M61&lt;&gt;{11,12,13})*MIN(4,MOD(M61,10))+1,"th","st","nd","rd","th")</f>
        <v>35th</v>
      </c>
      <c r="O61" s="143">
        <v>0.14050000000000001</v>
      </c>
      <c r="P61" s="29">
        <f t="shared" si="2"/>
        <v>36</v>
      </c>
      <c r="Q61" s="38" t="str">
        <f t="array" ref="Q61">P61&amp;CHOOSE(AND(P61&lt;&gt;{11,12,13})*MIN(4,MOD(P61,10))+1,"th","st","nd","rd","th")</f>
        <v>36th</v>
      </c>
      <c r="R61" s="144">
        <v>90.710999999999999</v>
      </c>
      <c r="S61" s="144">
        <v>59.445</v>
      </c>
      <c r="T61" s="144">
        <v>0</v>
      </c>
      <c r="U61" s="144">
        <v>150.15600000000001</v>
      </c>
      <c r="V61" s="145">
        <v>72.931000000000012</v>
      </c>
      <c r="W61" s="220">
        <f t="shared" si="3"/>
        <v>5.1712780674306139E-2</v>
      </c>
      <c r="X61" s="29">
        <f t="shared" si="4"/>
        <v>85</v>
      </c>
      <c r="Y61" s="38" t="str">
        <f t="array" ref="Y61">X61&amp;CHOOSE(AND(X61&lt;&gt;{11,12,13})*MIN(4,MOD(X61,10))+1,"th","st","nd","rd","th")</f>
        <v>85th</v>
      </c>
      <c r="Z61" s="146">
        <v>14.586</v>
      </c>
      <c r="AA61" s="147">
        <v>4</v>
      </c>
      <c r="AB61" s="221">
        <f t="shared" si="5"/>
        <v>2.8362578697292578E-3</v>
      </c>
      <c r="AC61" s="29">
        <f t="shared" si="6"/>
        <v>33</v>
      </c>
      <c r="AD61" s="38" t="str">
        <f t="array" ref="AD61">AC61&amp;CHOOSE(AND(AC61&lt;&gt;{11,12,13})*MIN(4,MOD(AC61,10))+1,"th","st","nd","rd","th")</f>
        <v>33rd</v>
      </c>
      <c r="AE61" s="146">
        <v>2.4</v>
      </c>
      <c r="AF61" s="148">
        <v>1410.309</v>
      </c>
      <c r="AG61" s="148">
        <v>1440.864</v>
      </c>
      <c r="AH61" s="148">
        <v>1470.345</v>
      </c>
      <c r="AI61" s="149">
        <v>1440.5060000000001</v>
      </c>
      <c r="AJ61" s="29">
        <f t="shared" si="7"/>
        <v>31</v>
      </c>
      <c r="AK61" s="38" t="str">
        <f t="array" ref="AK61">AJ61&amp;CHOOSE(AND(AJ61&lt;&gt;{11,12,13})*MIN(4,MOD(AJ61,10))+1,"th","st","nd","rd","th")</f>
        <v>31st</v>
      </c>
      <c r="AL61" s="149">
        <v>167.142</v>
      </c>
      <c r="AM61" s="149">
        <v>167.142</v>
      </c>
      <c r="AN61" s="149">
        <v>1607.6479999999999</v>
      </c>
      <c r="AO61" s="29">
        <f t="shared" si="8"/>
        <v>28</v>
      </c>
      <c r="AP61" s="38" t="str">
        <f t="array" ref="AP61">AO61&amp;CHOOSE(AND(AO61&lt;&gt;{11,12,13})*MIN(4,MOD(AO61,10))+1,"th","st","nd","rd","th")</f>
        <v>28th</v>
      </c>
      <c r="AQ61" s="150">
        <v>0.69</v>
      </c>
      <c r="AR61" s="145">
        <v>1142.777</v>
      </c>
      <c r="AS61" s="29">
        <f t="shared" si="9"/>
        <v>12</v>
      </c>
      <c r="AT61" s="38" t="str">
        <f t="array" ref="AT61">AS61&amp;CHOOSE(AND(AS61&lt;&gt;{11,12,13})*MIN(4,MOD(AS61,10))+1,"th","st","nd","rd","th")</f>
        <v>12th</v>
      </c>
      <c r="AU61" s="151">
        <v>3.8409966528845204E-4</v>
      </c>
    </row>
    <row r="62" spans="1:47" x14ac:dyDescent="0.25">
      <c r="A62" s="135">
        <v>127044103</v>
      </c>
      <c r="B62" s="136" t="s">
        <v>338</v>
      </c>
      <c r="C62" s="136" t="s">
        <v>99</v>
      </c>
      <c r="D62" s="137">
        <v>66446</v>
      </c>
      <c r="E62" s="29">
        <f t="shared" si="0"/>
        <v>71</v>
      </c>
      <c r="F62" s="38" t="str">
        <f t="array" ref="F62">E62&amp;CHOOSE(AND(E62&lt;&gt;{11,12,13})*MIN(4,MOD(E62,10))+1,"th","st","nd","rd","th")</f>
        <v>71st</v>
      </c>
      <c r="G62" s="138">
        <v>7359</v>
      </c>
      <c r="H62" s="139">
        <v>0.89459999999999995</v>
      </c>
      <c r="I62" s="140">
        <v>0.61919999999999997</v>
      </c>
      <c r="J62" s="141">
        <v>220</v>
      </c>
      <c r="K62" s="142">
        <v>0</v>
      </c>
      <c r="L62" s="143">
        <v>7.2400000000000006E-2</v>
      </c>
      <c r="M62" s="29">
        <f t="shared" si="1"/>
        <v>20</v>
      </c>
      <c r="N62" s="38" t="str">
        <f t="array" ref="N62">M62&amp;CHOOSE(AND(M62&lt;&gt;{11,12,13})*MIN(4,MOD(M62,10))+1,"th","st","nd","rd","th")</f>
        <v>20th</v>
      </c>
      <c r="O62" s="143">
        <v>0.1371</v>
      </c>
      <c r="P62" s="29">
        <f t="shared" si="2"/>
        <v>34</v>
      </c>
      <c r="Q62" s="38" t="str">
        <f t="array" ref="Q62">P62&amp;CHOOSE(AND(P62&lt;&gt;{11,12,13})*MIN(4,MOD(P62,10))+1,"th","st","nd","rd","th")</f>
        <v>34th</v>
      </c>
      <c r="R62" s="144">
        <v>95.200999999999993</v>
      </c>
      <c r="S62" s="144">
        <v>90.138999999999996</v>
      </c>
      <c r="T62" s="144">
        <v>0</v>
      </c>
      <c r="U62" s="144">
        <v>185.34</v>
      </c>
      <c r="V62" s="145">
        <v>102.61999999999999</v>
      </c>
      <c r="W62" s="220">
        <f t="shared" si="3"/>
        <v>4.6825199458831741E-2</v>
      </c>
      <c r="X62" s="29">
        <f t="shared" si="4"/>
        <v>80</v>
      </c>
      <c r="Y62" s="38" t="str">
        <f t="array" ref="Y62">X62&amp;CHOOSE(AND(X62&lt;&gt;{11,12,13})*MIN(4,MOD(X62,10))+1,"th","st","nd","rd","th")</f>
        <v>80th</v>
      </c>
      <c r="Z62" s="146">
        <v>20.524000000000001</v>
      </c>
      <c r="AA62" s="147">
        <v>13</v>
      </c>
      <c r="AB62" s="221">
        <f t="shared" si="5"/>
        <v>5.9318611670708702E-3</v>
      </c>
      <c r="AC62" s="29">
        <f t="shared" si="6"/>
        <v>47</v>
      </c>
      <c r="AD62" s="38" t="str">
        <f t="array" ref="AD62">AC62&amp;CHOOSE(AND(AC62&lt;&gt;{11,12,13})*MIN(4,MOD(AC62,10))+1,"th","st","nd","rd","th")</f>
        <v>47th</v>
      </c>
      <c r="AE62" s="146">
        <v>7.8</v>
      </c>
      <c r="AF62" s="148">
        <v>2191.5549999999998</v>
      </c>
      <c r="AG62" s="148">
        <v>2159.67</v>
      </c>
      <c r="AH62" s="148">
        <v>2109.96</v>
      </c>
      <c r="AI62" s="149">
        <v>2153.7280000000001</v>
      </c>
      <c r="AJ62" s="29">
        <f t="shared" si="7"/>
        <v>52</v>
      </c>
      <c r="AK62" s="38" t="str">
        <f t="array" ref="AK62">AJ62&amp;CHOOSE(AND(AJ62&lt;&gt;{11,12,13})*MIN(4,MOD(AJ62,10))+1,"th","st","nd","rd","th")</f>
        <v>52nd</v>
      </c>
      <c r="AL62" s="149">
        <v>213.66399999999999</v>
      </c>
      <c r="AM62" s="149">
        <v>213.66399999999999</v>
      </c>
      <c r="AN62" s="149">
        <v>2367.3919999999998</v>
      </c>
      <c r="AO62" s="29">
        <f t="shared" si="8"/>
        <v>49</v>
      </c>
      <c r="AP62" s="38" t="str">
        <f t="array" ref="AP62">AO62&amp;CHOOSE(AND(AO62&lt;&gt;{11,12,13})*MIN(4,MOD(AO62,10))+1,"th","st","nd","rd","th")</f>
        <v>49th</v>
      </c>
      <c r="AQ62" s="150">
        <v>0.72</v>
      </c>
      <c r="AR62" s="145">
        <v>1524.866</v>
      </c>
      <c r="AS62" s="29">
        <f t="shared" si="9"/>
        <v>23</v>
      </c>
      <c r="AT62" s="38" t="str">
        <f t="array" ref="AT62">AS62&amp;CHOOSE(AND(AS62&lt;&gt;{11,12,13})*MIN(4,MOD(AS62,10))+1,"th","st","nd","rd","th")</f>
        <v>23rd</v>
      </c>
      <c r="AU62" s="151">
        <v>5.1252389592172469E-4</v>
      </c>
    </row>
    <row r="63" spans="1:47" x14ac:dyDescent="0.25">
      <c r="A63" s="135">
        <v>127045303</v>
      </c>
      <c r="B63" s="136" t="s">
        <v>403</v>
      </c>
      <c r="C63" s="136" t="s">
        <v>99</v>
      </c>
      <c r="D63" s="137">
        <v>30773</v>
      </c>
      <c r="E63" s="29">
        <f t="shared" si="0"/>
        <v>1</v>
      </c>
      <c r="F63" s="38" t="str">
        <f t="array" ref="F63">E63&amp;CHOOSE(AND(E63&lt;&gt;{11,12,13})*MIN(4,MOD(E63,10))+1,"th","st","nd","rd","th")</f>
        <v>1st</v>
      </c>
      <c r="G63" s="138">
        <v>1217</v>
      </c>
      <c r="H63" s="139">
        <v>1.9317</v>
      </c>
      <c r="I63" s="140">
        <v>-6.8199999999999997E-2</v>
      </c>
      <c r="J63" s="141">
        <v>369</v>
      </c>
      <c r="K63" s="142">
        <v>0</v>
      </c>
      <c r="L63" s="143">
        <v>0.46289999999999998</v>
      </c>
      <c r="M63" s="29">
        <f t="shared" si="1"/>
        <v>98</v>
      </c>
      <c r="N63" s="38" t="str">
        <f t="array" ref="N63">M63&amp;CHOOSE(AND(M63&lt;&gt;{11,12,13})*MIN(4,MOD(M63,10))+1,"th","st","nd","rd","th")</f>
        <v>98th</v>
      </c>
      <c r="O63" s="143">
        <v>0.1042</v>
      </c>
      <c r="P63" s="29">
        <f t="shared" si="2"/>
        <v>19</v>
      </c>
      <c r="Q63" s="38" t="str">
        <f t="array" ref="Q63">P63&amp;CHOOSE(AND(P63&lt;&gt;{11,12,13})*MIN(4,MOD(P63,10))+1,"th","st","nd","rd","th")</f>
        <v>19th</v>
      </c>
      <c r="R63" s="144">
        <v>105.14100000000001</v>
      </c>
      <c r="S63" s="144">
        <v>11.834</v>
      </c>
      <c r="T63" s="144">
        <v>52.57</v>
      </c>
      <c r="U63" s="144">
        <v>169.54499999999999</v>
      </c>
      <c r="V63" s="145">
        <v>71.893999999999991</v>
      </c>
      <c r="W63" s="220">
        <f t="shared" si="3"/>
        <v>0.18991541586758171</v>
      </c>
      <c r="X63" s="29">
        <f t="shared" si="4"/>
        <v>98</v>
      </c>
      <c r="Y63" s="38" t="str">
        <f t="array" ref="Y63">X63&amp;CHOOSE(AND(X63&lt;&gt;{11,12,13})*MIN(4,MOD(X63,10))+1,"th","st","nd","rd","th")</f>
        <v>98th</v>
      </c>
      <c r="Z63" s="146">
        <v>14.379</v>
      </c>
      <c r="AA63" s="147">
        <v>6</v>
      </c>
      <c r="AB63" s="221">
        <f t="shared" si="5"/>
        <v>1.5849618816667459E-2</v>
      </c>
      <c r="AC63" s="29">
        <f t="shared" si="6"/>
        <v>69</v>
      </c>
      <c r="AD63" s="38" t="str">
        <f t="array" ref="AD63">AC63&amp;CHOOSE(AND(AC63&lt;&gt;{11,12,13})*MIN(4,MOD(AC63,10))+1,"th","st","nd","rd","th")</f>
        <v>69th</v>
      </c>
      <c r="AE63" s="146">
        <v>3.6</v>
      </c>
      <c r="AF63" s="148">
        <v>378.55799999999999</v>
      </c>
      <c r="AG63" s="148">
        <v>388.54</v>
      </c>
      <c r="AH63" s="148">
        <v>395.19799999999998</v>
      </c>
      <c r="AI63" s="149">
        <v>387.43200000000002</v>
      </c>
      <c r="AJ63" s="29">
        <f t="shared" si="7"/>
        <v>2</v>
      </c>
      <c r="AK63" s="38" t="str">
        <f t="array" ref="AK63">AJ63&amp;CHOOSE(AND(AJ63&lt;&gt;{11,12,13})*MIN(4,MOD(AJ63,10))+1,"th","st","nd","rd","th")</f>
        <v>2nd</v>
      </c>
      <c r="AL63" s="149">
        <v>187.524</v>
      </c>
      <c r="AM63" s="149">
        <v>187.524</v>
      </c>
      <c r="AN63" s="149">
        <v>574.95600000000002</v>
      </c>
      <c r="AO63" s="29">
        <f t="shared" si="8"/>
        <v>2</v>
      </c>
      <c r="AP63" s="38" t="str">
        <f t="array" ref="AP63">AO63&amp;CHOOSE(AND(AO63&lt;&gt;{11,12,13})*MIN(4,MOD(AO63,10))+1,"th","st","nd","rd","th")</f>
        <v>2nd</v>
      </c>
      <c r="AQ63" s="150">
        <v>1.1599999999999999</v>
      </c>
      <c r="AR63" s="145">
        <v>1288.345</v>
      </c>
      <c r="AS63" s="29">
        <f t="shared" si="9"/>
        <v>15</v>
      </c>
      <c r="AT63" s="38" t="str">
        <f t="array" ref="AT63">AS63&amp;CHOOSE(AND(AS63&lt;&gt;{11,12,13})*MIN(4,MOD(AS63,10))+1,"th","st","nd","rd","th")</f>
        <v>15th</v>
      </c>
      <c r="AU63" s="151">
        <v>4.3302663885959444E-4</v>
      </c>
    </row>
    <row r="64" spans="1:47" x14ac:dyDescent="0.25">
      <c r="A64" s="135">
        <v>127045653</v>
      </c>
      <c r="B64" s="136" t="s">
        <v>432</v>
      </c>
      <c r="C64" s="136" t="s">
        <v>99</v>
      </c>
      <c r="D64" s="137">
        <v>47685</v>
      </c>
      <c r="E64" s="29">
        <f t="shared" si="0"/>
        <v>22</v>
      </c>
      <c r="F64" s="38" t="str">
        <f t="array" ref="F64">E64&amp;CHOOSE(AND(E64&lt;&gt;{11,12,13})*MIN(4,MOD(E64,10))+1,"th","st","nd","rd","th")</f>
        <v>22nd</v>
      </c>
      <c r="G64" s="138">
        <v>4541</v>
      </c>
      <c r="H64" s="139">
        <v>1.2465999999999999</v>
      </c>
      <c r="I64" s="140">
        <v>0.24210000000000001</v>
      </c>
      <c r="J64" s="141">
        <v>319</v>
      </c>
      <c r="K64" s="142">
        <v>0</v>
      </c>
      <c r="L64" s="143">
        <v>0.17</v>
      </c>
      <c r="M64" s="29">
        <f t="shared" si="1"/>
        <v>65</v>
      </c>
      <c r="N64" s="38" t="str">
        <f t="array" ref="N64">M64&amp;CHOOSE(AND(M64&lt;&gt;{11,12,13})*MIN(4,MOD(M64,10))+1,"th","st","nd","rd","th")</f>
        <v>65th</v>
      </c>
      <c r="O64" s="143">
        <v>0.31359999999999999</v>
      </c>
      <c r="P64" s="29">
        <f t="shared" si="2"/>
        <v>97</v>
      </c>
      <c r="Q64" s="38" t="str">
        <f t="array" ref="Q64">P64&amp;CHOOSE(AND(P64&lt;&gt;{11,12,13})*MIN(4,MOD(P64,10))+1,"th","st","nd","rd","th")</f>
        <v>97th</v>
      </c>
      <c r="R64" s="144">
        <v>146.608</v>
      </c>
      <c r="S64" s="144">
        <v>135.22399999999999</v>
      </c>
      <c r="T64" s="144">
        <v>0</v>
      </c>
      <c r="U64" s="144">
        <v>281.83199999999999</v>
      </c>
      <c r="V64" s="145">
        <v>71.040999999999997</v>
      </c>
      <c r="W64" s="220">
        <f t="shared" si="3"/>
        <v>4.9425671209812637E-2</v>
      </c>
      <c r="X64" s="29">
        <f t="shared" si="4"/>
        <v>83</v>
      </c>
      <c r="Y64" s="38" t="str">
        <f t="array" ref="Y64">X64&amp;CHOOSE(AND(X64&lt;&gt;{11,12,13})*MIN(4,MOD(X64,10))+1,"th","st","nd","rd","th")</f>
        <v>83rd</v>
      </c>
      <c r="Z64" s="146">
        <v>14.208</v>
      </c>
      <c r="AA64" s="147">
        <v>3</v>
      </c>
      <c r="AB64" s="221">
        <f t="shared" si="5"/>
        <v>2.087203356222997E-3</v>
      </c>
      <c r="AC64" s="29">
        <f t="shared" si="6"/>
        <v>26</v>
      </c>
      <c r="AD64" s="38" t="str">
        <f t="array" ref="AD64">AC64&amp;CHOOSE(AND(AC64&lt;&gt;{11,12,13})*MIN(4,MOD(AC64,10))+1,"th","st","nd","rd","th")</f>
        <v>26th</v>
      </c>
      <c r="AE64" s="146">
        <v>1.8</v>
      </c>
      <c r="AF64" s="148">
        <v>1437.33</v>
      </c>
      <c r="AG64" s="148">
        <v>1451.327</v>
      </c>
      <c r="AH64" s="148">
        <v>1478.27</v>
      </c>
      <c r="AI64" s="149">
        <v>1455.6420000000001</v>
      </c>
      <c r="AJ64" s="29">
        <f t="shared" si="7"/>
        <v>32</v>
      </c>
      <c r="AK64" s="38" t="str">
        <f t="array" ref="AK64">AJ64&amp;CHOOSE(AND(AJ64&lt;&gt;{11,12,13})*MIN(4,MOD(AJ64,10))+1,"th","st","nd","rd","th")</f>
        <v>32nd</v>
      </c>
      <c r="AL64" s="149">
        <v>297.83999999999997</v>
      </c>
      <c r="AM64" s="149">
        <v>297.83999999999997</v>
      </c>
      <c r="AN64" s="149">
        <v>1753.482</v>
      </c>
      <c r="AO64" s="29">
        <f t="shared" si="8"/>
        <v>32</v>
      </c>
      <c r="AP64" s="38" t="str">
        <f t="array" ref="AP64">AO64&amp;CHOOSE(AND(AO64&lt;&gt;{11,12,13})*MIN(4,MOD(AO64,10))+1,"th","st","nd","rd","th")</f>
        <v>32nd</v>
      </c>
      <c r="AQ64" s="150">
        <v>1.1499999999999999</v>
      </c>
      <c r="AR64" s="145">
        <v>2513.7739999999999</v>
      </c>
      <c r="AS64" s="29">
        <f t="shared" si="9"/>
        <v>49</v>
      </c>
      <c r="AT64" s="38" t="str">
        <f t="array" ref="AT64">AS64&amp;CHOOSE(AND(AS64&lt;&gt;{11,12,13})*MIN(4,MOD(AS64,10))+1,"th","st","nd","rd","th")</f>
        <v>49th</v>
      </c>
      <c r="AU64" s="151">
        <v>8.4490653208002368E-4</v>
      </c>
    </row>
    <row r="65" spans="1:47" x14ac:dyDescent="0.25">
      <c r="A65" s="135">
        <v>127045853</v>
      </c>
      <c r="B65" s="136" t="s">
        <v>519</v>
      </c>
      <c r="C65" s="136" t="s">
        <v>99</v>
      </c>
      <c r="D65" s="137">
        <v>67421</v>
      </c>
      <c r="E65" s="29">
        <f t="shared" si="0"/>
        <v>73</v>
      </c>
      <c r="F65" s="38" t="str">
        <f t="array" ref="F65">E65&amp;CHOOSE(AND(E65&lt;&gt;{11,12,13})*MIN(4,MOD(E65,10))+1,"th","st","nd","rd","th")</f>
        <v>73rd</v>
      </c>
      <c r="G65" s="138">
        <v>3999</v>
      </c>
      <c r="H65" s="139">
        <v>0.88170000000000004</v>
      </c>
      <c r="I65" s="140">
        <v>0.70650000000000002</v>
      </c>
      <c r="J65" s="141">
        <v>183</v>
      </c>
      <c r="K65" s="142">
        <v>0</v>
      </c>
      <c r="L65" s="143">
        <v>0.1381</v>
      </c>
      <c r="M65" s="29">
        <f t="shared" si="1"/>
        <v>49</v>
      </c>
      <c r="N65" s="38" t="str">
        <f t="array" ref="N65">M65&amp;CHOOSE(AND(M65&lt;&gt;{11,12,13})*MIN(4,MOD(M65,10))+1,"th","st","nd","rd","th")</f>
        <v>49th</v>
      </c>
      <c r="O65" s="143">
        <v>0.11849999999999999</v>
      </c>
      <c r="P65" s="29">
        <f t="shared" si="2"/>
        <v>25</v>
      </c>
      <c r="Q65" s="38" t="str">
        <f t="array" ref="Q65">P65&amp;CHOOSE(AND(P65&lt;&gt;{11,12,13})*MIN(4,MOD(P65,10))+1,"th","st","nd","rd","th")</f>
        <v>25th</v>
      </c>
      <c r="R65" s="144">
        <v>123.663</v>
      </c>
      <c r="S65" s="144">
        <v>53.055999999999997</v>
      </c>
      <c r="T65" s="144">
        <v>0</v>
      </c>
      <c r="U65" s="144">
        <v>176.71899999999999</v>
      </c>
      <c r="V65" s="145">
        <v>34.215000000000003</v>
      </c>
      <c r="W65" s="220">
        <f t="shared" si="3"/>
        <v>2.2925621551357349E-2</v>
      </c>
      <c r="X65" s="29">
        <f t="shared" si="4"/>
        <v>38</v>
      </c>
      <c r="Y65" s="38" t="str">
        <f t="array" ref="Y65">X65&amp;CHOOSE(AND(X65&lt;&gt;{11,12,13})*MIN(4,MOD(X65,10))+1,"th","st","nd","rd","th")</f>
        <v>38th</v>
      </c>
      <c r="Z65" s="146">
        <v>6.843</v>
      </c>
      <c r="AA65" s="147">
        <v>4</v>
      </c>
      <c r="AB65" s="221">
        <f t="shared" si="5"/>
        <v>2.6801837265944583E-3</v>
      </c>
      <c r="AC65" s="29">
        <f t="shared" si="6"/>
        <v>31</v>
      </c>
      <c r="AD65" s="38" t="str">
        <f t="array" ref="AD65">AC65&amp;CHOOSE(AND(AC65&lt;&gt;{11,12,13})*MIN(4,MOD(AC65,10))+1,"th","st","nd","rd","th")</f>
        <v>31st</v>
      </c>
      <c r="AE65" s="146">
        <v>2.4</v>
      </c>
      <c r="AF65" s="148">
        <v>1492.4349999999999</v>
      </c>
      <c r="AG65" s="148">
        <v>1484.828</v>
      </c>
      <c r="AH65" s="148">
        <v>1525.3050000000001</v>
      </c>
      <c r="AI65" s="149">
        <v>1500.856</v>
      </c>
      <c r="AJ65" s="29">
        <f t="shared" si="7"/>
        <v>33</v>
      </c>
      <c r="AK65" s="38" t="str">
        <f t="array" ref="AK65">AJ65&amp;CHOOSE(AND(AJ65&lt;&gt;{11,12,13})*MIN(4,MOD(AJ65,10))+1,"th","st","nd","rd","th")</f>
        <v>33rd</v>
      </c>
      <c r="AL65" s="149">
        <v>185.96199999999999</v>
      </c>
      <c r="AM65" s="149">
        <v>185.96199999999999</v>
      </c>
      <c r="AN65" s="149">
        <v>1686.818</v>
      </c>
      <c r="AO65" s="29">
        <f t="shared" si="8"/>
        <v>30</v>
      </c>
      <c r="AP65" s="38" t="str">
        <f t="array" ref="AP65">AO65&amp;CHOOSE(AND(AO65&lt;&gt;{11,12,13})*MIN(4,MOD(AO65,10))+1,"th","st","nd","rd","th")</f>
        <v>30th</v>
      </c>
      <c r="AQ65" s="150">
        <v>0.88</v>
      </c>
      <c r="AR65" s="145">
        <v>1308.7950000000001</v>
      </c>
      <c r="AS65" s="29">
        <f t="shared" si="9"/>
        <v>16</v>
      </c>
      <c r="AT65" s="38" t="str">
        <f t="array" ref="AT65">AS65&amp;CHOOSE(AND(AS65&lt;&gt;{11,12,13})*MIN(4,MOD(AS65,10))+1,"th","st","nd","rd","th")</f>
        <v>16th</v>
      </c>
      <c r="AU65" s="151">
        <v>4.3990010424710998E-4</v>
      </c>
    </row>
    <row r="66" spans="1:47" x14ac:dyDescent="0.25">
      <c r="A66" s="135">
        <v>127046903</v>
      </c>
      <c r="B66" s="136" t="s">
        <v>521</v>
      </c>
      <c r="C66" s="136" t="s">
        <v>99</v>
      </c>
      <c r="D66" s="137">
        <v>42800</v>
      </c>
      <c r="E66" s="29">
        <f t="shared" si="0"/>
        <v>11</v>
      </c>
      <c r="F66" s="38" t="str">
        <f t="array" ref="F66">E66&amp;CHOOSE(AND(E66&lt;&gt;{11,12,13})*MIN(4,MOD(E66,10))+1,"th","st","nd","rd","th")</f>
        <v>11th</v>
      </c>
      <c r="G66" s="138">
        <v>3016</v>
      </c>
      <c r="H66" s="139">
        <v>1.3889</v>
      </c>
      <c r="I66" s="140">
        <v>0.1171</v>
      </c>
      <c r="J66" s="141">
        <v>342</v>
      </c>
      <c r="K66" s="142">
        <v>0</v>
      </c>
      <c r="L66" s="143">
        <v>0.34389999999999998</v>
      </c>
      <c r="M66" s="29">
        <f t="shared" si="1"/>
        <v>95</v>
      </c>
      <c r="N66" s="38" t="str">
        <f t="array" ref="N66">M66&amp;CHOOSE(AND(M66&lt;&gt;{11,12,13})*MIN(4,MOD(M66,10))+1,"th","st","nd","rd","th")</f>
        <v>95th</v>
      </c>
      <c r="O66" s="143">
        <v>0.1847</v>
      </c>
      <c r="P66" s="29">
        <f t="shared" si="2"/>
        <v>60</v>
      </c>
      <c r="Q66" s="38" t="str">
        <f t="array" ref="Q66">P66&amp;CHOOSE(AND(P66&lt;&gt;{11,12,13})*MIN(4,MOD(P66,10))+1,"th","st","nd","rd","th")</f>
        <v>60th</v>
      </c>
      <c r="R66" s="144">
        <v>163.41800000000001</v>
      </c>
      <c r="S66" s="144">
        <v>43.884</v>
      </c>
      <c r="T66" s="144">
        <v>81.709000000000003</v>
      </c>
      <c r="U66" s="144">
        <v>289.01100000000002</v>
      </c>
      <c r="V66" s="145">
        <v>81.072999999999993</v>
      </c>
      <c r="W66" s="220">
        <f t="shared" si="3"/>
        <v>0.10236709626342989</v>
      </c>
      <c r="X66" s="29">
        <f t="shared" si="4"/>
        <v>95</v>
      </c>
      <c r="Y66" s="38" t="str">
        <f t="array" ref="Y66">X66&amp;CHOOSE(AND(X66&lt;&gt;{11,12,13})*MIN(4,MOD(X66,10))+1,"th","st","nd","rd","th")</f>
        <v>95th</v>
      </c>
      <c r="Z66" s="146">
        <v>16.215</v>
      </c>
      <c r="AA66" s="147">
        <v>3</v>
      </c>
      <c r="AB66" s="221">
        <f t="shared" si="5"/>
        <v>3.7879600951030517E-3</v>
      </c>
      <c r="AC66" s="29">
        <f t="shared" si="6"/>
        <v>37</v>
      </c>
      <c r="AD66" s="38" t="str">
        <f t="array" ref="AD66">AC66&amp;CHOOSE(AND(AC66&lt;&gt;{11,12,13})*MIN(4,MOD(AC66,10))+1,"th","st","nd","rd","th")</f>
        <v>37th</v>
      </c>
      <c r="AE66" s="146">
        <v>1.8</v>
      </c>
      <c r="AF66" s="148">
        <v>791.98299999999995</v>
      </c>
      <c r="AG66" s="148">
        <v>781.00800000000004</v>
      </c>
      <c r="AH66" s="148">
        <v>787.34199999999998</v>
      </c>
      <c r="AI66" s="149">
        <v>786.77800000000002</v>
      </c>
      <c r="AJ66" s="29">
        <f t="shared" si="7"/>
        <v>10</v>
      </c>
      <c r="AK66" s="38" t="str">
        <f t="array" ref="AK66">AJ66&amp;CHOOSE(AND(AJ66&lt;&gt;{11,12,13})*MIN(4,MOD(AJ66,10))+1,"th","st","nd","rd","th")</f>
        <v>10th</v>
      </c>
      <c r="AL66" s="149">
        <v>307.02600000000001</v>
      </c>
      <c r="AM66" s="149">
        <v>307.02600000000001</v>
      </c>
      <c r="AN66" s="149">
        <v>1093.8040000000001</v>
      </c>
      <c r="AO66" s="29">
        <f t="shared" si="8"/>
        <v>12</v>
      </c>
      <c r="AP66" s="38" t="str">
        <f t="array" ref="AP66">AO66&amp;CHOOSE(AND(AO66&lt;&gt;{11,12,13})*MIN(4,MOD(AO66,10))+1,"th","st","nd","rd","th")</f>
        <v>12th</v>
      </c>
      <c r="AQ66" s="150">
        <v>1.27</v>
      </c>
      <c r="AR66" s="145">
        <v>1929.364</v>
      </c>
      <c r="AS66" s="29">
        <f t="shared" si="9"/>
        <v>36</v>
      </c>
      <c r="AT66" s="38" t="str">
        <f t="array" ref="AT66">AS66&amp;CHOOSE(AND(AS66&lt;&gt;{11,12,13})*MIN(4,MOD(AS66,10))+1,"th","st","nd","rd","th")</f>
        <v>36th</v>
      </c>
      <c r="AU66" s="151">
        <v>6.4848003295445134E-4</v>
      </c>
    </row>
    <row r="67" spans="1:47" x14ac:dyDescent="0.25">
      <c r="A67" s="135">
        <v>127047404</v>
      </c>
      <c r="B67" s="136" t="s">
        <v>556</v>
      </c>
      <c r="C67" s="136" t="s">
        <v>99</v>
      </c>
      <c r="D67" s="137">
        <v>68211</v>
      </c>
      <c r="E67" s="29">
        <f t="shared" ref="E67:E130" si="10">ROUND(_xlfn.PERCENTRANK.EXC(D$2:D$501,D67)*100,0)</f>
        <v>75</v>
      </c>
      <c r="F67" s="38" t="str">
        <f t="array" ref="F67">E67&amp;CHOOSE(AND(E67&lt;&gt;{11,12,13})*MIN(4,MOD(E67,10))+1,"th","st","nd","rd","th")</f>
        <v>75th</v>
      </c>
      <c r="G67" s="138">
        <v>2350</v>
      </c>
      <c r="H67" s="139">
        <v>0.87150000000000005</v>
      </c>
      <c r="I67" s="140">
        <v>0.83389999999999997</v>
      </c>
      <c r="J67" s="141">
        <v>92</v>
      </c>
      <c r="K67" s="142">
        <v>72.867999999999995</v>
      </c>
      <c r="L67" s="143">
        <v>9.8900000000000002E-2</v>
      </c>
      <c r="M67" s="29">
        <f t="shared" ref="M67:M130" si="11">ROUND(_xlfn.PERCENTRANK.EXC(L$2:L$501,L67)*100,0)</f>
        <v>32</v>
      </c>
      <c r="N67" s="38" t="str">
        <f t="array" ref="N67">M67&amp;CHOOSE(AND(M67&lt;&gt;{11,12,13})*MIN(4,MOD(M67,10))+1,"th","st","nd","rd","th")</f>
        <v>32nd</v>
      </c>
      <c r="O67" s="143">
        <v>0.1236</v>
      </c>
      <c r="P67" s="29">
        <f t="shared" ref="P67:P130" si="12">ROUND(_xlfn.PERCENTRANK.EXC(O$2:O$501,O67)*100,0)</f>
        <v>27</v>
      </c>
      <c r="Q67" s="38" t="str">
        <f t="array" ref="Q67">P67&amp;CHOOSE(AND(P67&lt;&gt;{11,12,13})*MIN(4,MOD(P67,10))+1,"th","st","nd","rd","th")</f>
        <v>27th</v>
      </c>
      <c r="R67" s="144">
        <v>61.444000000000003</v>
      </c>
      <c r="S67" s="144">
        <v>38.393999999999998</v>
      </c>
      <c r="T67" s="144">
        <v>0</v>
      </c>
      <c r="U67" s="144">
        <v>99.837999999999994</v>
      </c>
      <c r="V67" s="145">
        <v>26.292999999999999</v>
      </c>
      <c r="W67" s="220">
        <f t="shared" ref="W67:W130" si="13">V67/AF67</f>
        <v>2.5392824375875221E-2</v>
      </c>
      <c r="X67" s="29">
        <f t="shared" ref="X67:X130" si="14">ROUNDUP(_xlfn.PERCENTRANK.EXC(W$2:W$501,W67)*100,0)</f>
        <v>44</v>
      </c>
      <c r="Y67" s="38" t="str">
        <f t="array" ref="Y67">X67&amp;CHOOSE(AND(X67&lt;&gt;{11,12,13})*MIN(4,MOD(X67,10))+1,"th","st","nd","rd","th")</f>
        <v>44th</v>
      </c>
      <c r="Z67" s="146">
        <v>5.2590000000000003</v>
      </c>
      <c r="AA67" s="147">
        <v>2</v>
      </c>
      <c r="AB67" s="221">
        <f t="shared" ref="AB67:AB130" si="15">AA67/AF67</f>
        <v>1.9315273552561688E-3</v>
      </c>
      <c r="AC67" s="29">
        <f t="shared" ref="AC67:AC130" si="16">ROUNDUP(_xlfn.PERCENTRANK.EXC(AB$2:AB$501,AB67)*100,0)</f>
        <v>24</v>
      </c>
      <c r="AD67" s="38" t="str">
        <f t="array" ref="AD67">AC67&amp;CHOOSE(AND(AC67&lt;&gt;{11,12,13})*MIN(4,MOD(AC67,10))+1,"th","st","nd","rd","th")</f>
        <v>24th</v>
      </c>
      <c r="AE67" s="146">
        <v>1.2</v>
      </c>
      <c r="AF67" s="148">
        <v>1035.45</v>
      </c>
      <c r="AG67" s="148">
        <v>1038.462</v>
      </c>
      <c r="AH67" s="148">
        <v>1074.607</v>
      </c>
      <c r="AI67" s="149">
        <v>1049.5060000000001</v>
      </c>
      <c r="AJ67" s="29">
        <f t="shared" ref="AJ67:AJ130" si="17">ROUND(_xlfn.PERCENTRANK.EXC($AI$2:$AI$501,AI67)*100,0)</f>
        <v>19</v>
      </c>
      <c r="AK67" s="38" t="str">
        <f t="array" ref="AK67">AJ67&amp;CHOOSE(AND(AJ67&lt;&gt;{11,12,13})*MIN(4,MOD(AJ67,10))+1,"th","st","nd","rd","th")</f>
        <v>19th</v>
      </c>
      <c r="AL67" s="149">
        <v>106.297</v>
      </c>
      <c r="AM67" s="149">
        <v>179.16499999999999</v>
      </c>
      <c r="AN67" s="149">
        <v>1228.671</v>
      </c>
      <c r="AO67" s="29">
        <f t="shared" ref="AO67:AO130" si="18">ROUND(_xlfn.PERCENTRANK.EXC(AN$2:AN$501,AN67)*100,0)</f>
        <v>16</v>
      </c>
      <c r="AP67" s="38" t="str">
        <f t="array" ref="AP67">AO67&amp;CHOOSE(AND(AO67&lt;&gt;{11,12,13})*MIN(4,MOD(AO67,10))+1,"th","st","nd","rd","th")</f>
        <v>16th</v>
      </c>
      <c r="AQ67" s="150">
        <v>0.83</v>
      </c>
      <c r="AR67" s="145">
        <v>888.75300000000004</v>
      </c>
      <c r="AS67" s="29">
        <f t="shared" ref="AS67:AS130" si="19">ROUND(_xlfn.PERCENTRANK.EXC(AR$2:AR$501,AR67)*100,0)</f>
        <v>4</v>
      </c>
      <c r="AT67" s="38" t="str">
        <f t="array" ref="AT67">AS67&amp;CHOOSE(AND(AS67&lt;&gt;{11,12,13})*MIN(4,MOD(AS67,10))+1,"th","st","nd","rd","th")</f>
        <v>4th</v>
      </c>
      <c r="AU67" s="151">
        <v>2.9871946129831771E-4</v>
      </c>
    </row>
    <row r="68" spans="1:47" x14ac:dyDescent="0.25">
      <c r="A68" s="135">
        <v>127049303</v>
      </c>
      <c r="B68" s="136" t="s">
        <v>636</v>
      </c>
      <c r="C68" s="136" t="s">
        <v>99</v>
      </c>
      <c r="D68" s="137">
        <v>62284</v>
      </c>
      <c r="E68" s="29">
        <f t="shared" si="10"/>
        <v>62</v>
      </c>
      <c r="F68" s="38" t="str">
        <f t="array" ref="F68">E68&amp;CHOOSE(AND(E68&lt;&gt;{11,12,13})*MIN(4,MOD(E68,10))+1,"th","st","nd","rd","th")</f>
        <v>62nd</v>
      </c>
      <c r="G68" s="138">
        <v>2049</v>
      </c>
      <c r="H68" s="139">
        <v>0.95440000000000003</v>
      </c>
      <c r="I68" s="140">
        <v>0.81759999999999999</v>
      </c>
      <c r="J68" s="141">
        <v>102</v>
      </c>
      <c r="K68" s="142">
        <v>38.997999999999998</v>
      </c>
      <c r="L68" s="143">
        <v>5.7599999999999998E-2</v>
      </c>
      <c r="M68" s="29">
        <f t="shared" si="11"/>
        <v>15</v>
      </c>
      <c r="N68" s="38" t="str">
        <f t="array" ref="N68">M68&amp;CHOOSE(AND(M68&lt;&gt;{11,12,13})*MIN(4,MOD(M68,10))+1,"th","st","nd","rd","th")</f>
        <v>15th</v>
      </c>
      <c r="O68" s="143">
        <v>9.9099999999999994E-2</v>
      </c>
      <c r="P68" s="29">
        <f t="shared" si="12"/>
        <v>15</v>
      </c>
      <c r="Q68" s="38" t="str">
        <f t="array" ref="Q68">P68&amp;CHOOSE(AND(P68&lt;&gt;{11,12,13})*MIN(4,MOD(P68,10))+1,"th","st","nd","rd","th")</f>
        <v>15th</v>
      </c>
      <c r="R68" s="144">
        <v>25.050999999999998</v>
      </c>
      <c r="S68" s="144">
        <v>21.55</v>
      </c>
      <c r="T68" s="144">
        <v>0</v>
      </c>
      <c r="U68" s="144">
        <v>46.600999999999999</v>
      </c>
      <c r="V68" s="145">
        <v>28.116</v>
      </c>
      <c r="W68" s="220">
        <f t="shared" si="13"/>
        <v>3.878919652723839E-2</v>
      </c>
      <c r="X68" s="29">
        <f t="shared" si="14"/>
        <v>71</v>
      </c>
      <c r="Y68" s="38" t="str">
        <f t="array" ref="Y68">X68&amp;CHOOSE(AND(X68&lt;&gt;{11,12,13})*MIN(4,MOD(X68,10))+1,"th","st","nd","rd","th")</f>
        <v>71st</v>
      </c>
      <c r="Z68" s="146">
        <v>5.6230000000000002</v>
      </c>
      <c r="AA68" s="147">
        <v>1</v>
      </c>
      <c r="AB68" s="221">
        <f t="shared" si="15"/>
        <v>1.3796129082102144E-3</v>
      </c>
      <c r="AC68" s="29">
        <f t="shared" si="16"/>
        <v>21</v>
      </c>
      <c r="AD68" s="38" t="str">
        <f t="array" ref="AD68">AC68&amp;CHOOSE(AND(AC68&lt;&gt;{11,12,13})*MIN(4,MOD(AC68,10))+1,"th","st","nd","rd","th")</f>
        <v>21st</v>
      </c>
      <c r="AE68" s="146">
        <v>0.6</v>
      </c>
      <c r="AF68" s="148">
        <v>724.84100000000001</v>
      </c>
      <c r="AG68" s="148">
        <v>768.16800000000001</v>
      </c>
      <c r="AH68" s="148">
        <v>779.303</v>
      </c>
      <c r="AI68" s="149">
        <v>757.43700000000001</v>
      </c>
      <c r="AJ68" s="29">
        <f t="shared" si="17"/>
        <v>8</v>
      </c>
      <c r="AK68" s="38" t="str">
        <f t="array" ref="AK68">AJ68&amp;CHOOSE(AND(AJ68&lt;&gt;{11,12,13})*MIN(4,MOD(AJ68,10))+1,"th","st","nd","rd","th")</f>
        <v>8th</v>
      </c>
      <c r="AL68" s="149">
        <v>52.823999999999998</v>
      </c>
      <c r="AM68" s="149">
        <v>91.822000000000003</v>
      </c>
      <c r="AN68" s="149">
        <v>849.25900000000001</v>
      </c>
      <c r="AO68" s="29">
        <f t="shared" si="18"/>
        <v>5</v>
      </c>
      <c r="AP68" s="38" t="str">
        <f t="array" ref="AP68">AO68&amp;CHOOSE(AND(AO68&lt;&gt;{11,12,13})*MIN(4,MOD(AO68,10))+1,"th","st","nd","rd","th")</f>
        <v>5th</v>
      </c>
      <c r="AQ68" s="150">
        <v>0.74</v>
      </c>
      <c r="AR68" s="145">
        <v>599.79399999999998</v>
      </c>
      <c r="AS68" s="29">
        <f t="shared" si="19"/>
        <v>2</v>
      </c>
      <c r="AT68" s="38" t="str">
        <f t="array" ref="AT68">AS68&amp;CHOOSE(AND(AS68&lt;&gt;{11,12,13})*MIN(4,MOD(AS68,10))+1,"th","st","nd","rd","th")</f>
        <v>2nd</v>
      </c>
      <c r="AU68" s="151">
        <v>2.0159722731733472E-4</v>
      </c>
    </row>
    <row r="69" spans="1:47" x14ac:dyDescent="0.25">
      <c r="A69" s="135">
        <v>108051003</v>
      </c>
      <c r="B69" s="136" t="s">
        <v>131</v>
      </c>
      <c r="C69" s="136" t="s">
        <v>132</v>
      </c>
      <c r="D69" s="137">
        <v>51307</v>
      </c>
      <c r="E69" s="29">
        <f t="shared" si="10"/>
        <v>33</v>
      </c>
      <c r="F69" s="38" t="str">
        <f t="array" ref="F69">E69&amp;CHOOSE(AND(E69&lt;&gt;{11,12,13})*MIN(4,MOD(E69,10))+1,"th","st","nd","rd","th")</f>
        <v>33rd</v>
      </c>
      <c r="G69" s="138">
        <v>6737</v>
      </c>
      <c r="H69" s="139">
        <v>1.1586000000000001</v>
      </c>
      <c r="I69" s="140">
        <v>0.78779999999999994</v>
      </c>
      <c r="J69" s="141">
        <v>128</v>
      </c>
      <c r="K69" s="142">
        <v>48.463999999999999</v>
      </c>
      <c r="L69" s="143">
        <v>0.1656</v>
      </c>
      <c r="M69" s="29">
        <f t="shared" si="11"/>
        <v>63</v>
      </c>
      <c r="N69" s="38" t="str">
        <f t="array" ref="N69">M69&amp;CHOOSE(AND(M69&lt;&gt;{11,12,13})*MIN(4,MOD(M69,10))+1,"th","st","nd","rd","th")</f>
        <v>63rd</v>
      </c>
      <c r="O69" s="143">
        <v>0.15570000000000001</v>
      </c>
      <c r="P69" s="29">
        <f t="shared" si="12"/>
        <v>45</v>
      </c>
      <c r="Q69" s="38" t="str">
        <f t="array" ref="Q69">P69&amp;CHOOSE(AND(P69&lt;&gt;{11,12,13})*MIN(4,MOD(P69,10))+1,"th","st","nd","rd","th")</f>
        <v>45th</v>
      </c>
      <c r="R69" s="144">
        <v>194.553</v>
      </c>
      <c r="S69" s="144">
        <v>91.460999999999999</v>
      </c>
      <c r="T69" s="144">
        <v>0</v>
      </c>
      <c r="U69" s="144">
        <v>286.01400000000001</v>
      </c>
      <c r="V69" s="145">
        <v>158.84399999999999</v>
      </c>
      <c r="W69" s="220">
        <f t="shared" si="13"/>
        <v>8.1123152508094751E-2</v>
      </c>
      <c r="X69" s="29">
        <f t="shared" si="14"/>
        <v>94</v>
      </c>
      <c r="Y69" s="38" t="str">
        <f t="array" ref="Y69">X69&amp;CHOOSE(AND(X69&lt;&gt;{11,12,13})*MIN(4,MOD(X69,10))+1,"th","st","nd","rd","th")</f>
        <v>94th</v>
      </c>
      <c r="Z69" s="146">
        <v>31.768999999999998</v>
      </c>
      <c r="AA69" s="147">
        <v>12</v>
      </c>
      <c r="AB69" s="221">
        <f t="shared" si="15"/>
        <v>6.128514958683595E-3</v>
      </c>
      <c r="AC69" s="29">
        <f t="shared" si="16"/>
        <v>48</v>
      </c>
      <c r="AD69" s="38" t="str">
        <f t="array" ref="AD69">AC69&amp;CHOOSE(AND(AC69&lt;&gt;{11,12,13})*MIN(4,MOD(AC69,10))+1,"th","st","nd","rd","th")</f>
        <v>48th</v>
      </c>
      <c r="AE69" s="146">
        <v>7.2</v>
      </c>
      <c r="AF69" s="148">
        <v>1958.06</v>
      </c>
      <c r="AG69" s="148">
        <v>1989.31</v>
      </c>
      <c r="AH69" s="148">
        <v>2046.5930000000001</v>
      </c>
      <c r="AI69" s="149">
        <v>1997.9880000000001</v>
      </c>
      <c r="AJ69" s="29">
        <f t="shared" si="17"/>
        <v>47</v>
      </c>
      <c r="AK69" s="38" t="str">
        <f t="array" ref="AK69">AJ69&amp;CHOOSE(AND(AJ69&lt;&gt;{11,12,13})*MIN(4,MOD(AJ69,10))+1,"th","st","nd","rd","th")</f>
        <v>47th</v>
      </c>
      <c r="AL69" s="149">
        <v>324.983</v>
      </c>
      <c r="AM69" s="149">
        <v>373.447</v>
      </c>
      <c r="AN69" s="149">
        <v>2371.4349999999999</v>
      </c>
      <c r="AO69" s="29">
        <f t="shared" si="18"/>
        <v>49</v>
      </c>
      <c r="AP69" s="38" t="str">
        <f t="array" ref="AP69">AO69&amp;CHOOSE(AND(AO69&lt;&gt;{11,12,13})*MIN(4,MOD(AO69,10))+1,"th","st","nd","rd","th")</f>
        <v>49th</v>
      </c>
      <c r="AQ69" s="150">
        <v>0.8</v>
      </c>
      <c r="AR69" s="145">
        <v>2198.0360000000001</v>
      </c>
      <c r="AS69" s="29">
        <f t="shared" si="19"/>
        <v>42</v>
      </c>
      <c r="AT69" s="38" t="str">
        <f t="array" ref="AT69">AS69&amp;CHOOSE(AND(AS69&lt;&gt;{11,12,13})*MIN(4,MOD(AS69,10))+1,"th","st","nd","rd","th")</f>
        <v>42nd</v>
      </c>
      <c r="AU69" s="151">
        <v>7.3878358760455282E-4</v>
      </c>
    </row>
    <row r="70" spans="1:47" x14ac:dyDescent="0.25">
      <c r="A70" s="135">
        <v>108051503</v>
      </c>
      <c r="B70" s="136" t="s">
        <v>212</v>
      </c>
      <c r="C70" s="136" t="s">
        <v>132</v>
      </c>
      <c r="D70" s="137">
        <v>47199</v>
      </c>
      <c r="E70" s="29">
        <f t="shared" si="10"/>
        <v>20</v>
      </c>
      <c r="F70" s="38" t="str">
        <f t="array" ref="F70">E70&amp;CHOOSE(AND(E70&lt;&gt;{11,12,13})*MIN(4,MOD(E70,10))+1,"th","st","nd","rd","th")</f>
        <v>20th</v>
      </c>
      <c r="G70" s="138">
        <v>4158</v>
      </c>
      <c r="H70" s="139">
        <v>1.2595000000000001</v>
      </c>
      <c r="I70" s="140">
        <v>0.84199999999999997</v>
      </c>
      <c r="J70" s="141">
        <v>79</v>
      </c>
      <c r="K70" s="142">
        <v>116.04</v>
      </c>
      <c r="L70" s="143">
        <v>0.17660000000000001</v>
      </c>
      <c r="M70" s="29">
        <f t="shared" si="11"/>
        <v>67</v>
      </c>
      <c r="N70" s="38" t="str">
        <f t="array" ref="N70">M70&amp;CHOOSE(AND(M70&lt;&gt;{11,12,13})*MIN(4,MOD(M70,10))+1,"th","st","nd","rd","th")</f>
        <v>67th</v>
      </c>
      <c r="O70" s="143">
        <v>0.17979999999999999</v>
      </c>
      <c r="P70" s="29">
        <f t="shared" si="12"/>
        <v>57</v>
      </c>
      <c r="Q70" s="38" t="str">
        <f t="array" ref="Q70">P70&amp;CHOOSE(AND(P70&lt;&gt;{11,12,13})*MIN(4,MOD(P70,10))+1,"th","st","nd","rd","th")</f>
        <v>57th</v>
      </c>
      <c r="R70" s="144">
        <v>143.21299999999999</v>
      </c>
      <c r="S70" s="144">
        <v>72.903999999999996</v>
      </c>
      <c r="T70" s="144">
        <v>0</v>
      </c>
      <c r="U70" s="144">
        <v>216.11699999999999</v>
      </c>
      <c r="V70" s="145">
        <v>46.119</v>
      </c>
      <c r="W70" s="220">
        <f t="shared" si="13"/>
        <v>3.4122362247951836E-2</v>
      </c>
      <c r="X70" s="29">
        <f t="shared" si="14"/>
        <v>64</v>
      </c>
      <c r="Y70" s="38" t="str">
        <f t="array" ref="Y70">X70&amp;CHOOSE(AND(X70&lt;&gt;{11,12,13})*MIN(4,MOD(X70,10))+1,"th","st","nd","rd","th")</f>
        <v>64th</v>
      </c>
      <c r="Z70" s="146">
        <v>9.2240000000000002</v>
      </c>
      <c r="AA70" s="147">
        <v>10</v>
      </c>
      <c r="AB70" s="221">
        <f t="shared" si="15"/>
        <v>7.3987645542947242E-3</v>
      </c>
      <c r="AC70" s="29">
        <f t="shared" si="16"/>
        <v>53</v>
      </c>
      <c r="AD70" s="38" t="str">
        <f t="array" ref="AD70">AC70&amp;CHOOSE(AND(AC70&lt;&gt;{11,12,13})*MIN(4,MOD(AC70,10))+1,"th","st","nd","rd","th")</f>
        <v>53rd</v>
      </c>
      <c r="AE70" s="146">
        <v>6</v>
      </c>
      <c r="AF70" s="148">
        <v>1351.577</v>
      </c>
      <c r="AG70" s="148">
        <v>1429.471</v>
      </c>
      <c r="AH70" s="148">
        <v>1465.777</v>
      </c>
      <c r="AI70" s="149">
        <v>1415.6079999999999</v>
      </c>
      <c r="AJ70" s="29">
        <f t="shared" si="17"/>
        <v>30</v>
      </c>
      <c r="AK70" s="38" t="str">
        <f t="array" ref="AK70">AJ70&amp;CHOOSE(AND(AJ70&lt;&gt;{11,12,13})*MIN(4,MOD(AJ70,10))+1,"th","st","nd","rd","th")</f>
        <v>30th</v>
      </c>
      <c r="AL70" s="149">
        <v>231.34100000000001</v>
      </c>
      <c r="AM70" s="149">
        <v>347.38099999999997</v>
      </c>
      <c r="AN70" s="149">
        <v>1762.989</v>
      </c>
      <c r="AO70" s="29">
        <f t="shared" si="18"/>
        <v>33</v>
      </c>
      <c r="AP70" s="38" t="str">
        <f t="array" ref="AP70">AO70&amp;CHOOSE(AND(AO70&lt;&gt;{11,12,13})*MIN(4,MOD(AO70,10))+1,"th","st","nd","rd","th")</f>
        <v>33rd</v>
      </c>
      <c r="AQ70" s="150">
        <v>0.79</v>
      </c>
      <c r="AR70" s="145">
        <v>1754.183</v>
      </c>
      <c r="AS70" s="29">
        <f t="shared" si="19"/>
        <v>31</v>
      </c>
      <c r="AT70" s="38" t="str">
        <f t="array" ref="AT70">AS70&amp;CHOOSE(AND(AS70&lt;&gt;{11,12,13})*MIN(4,MOD(AS70,10))+1,"th","st","nd","rd","th")</f>
        <v>31st</v>
      </c>
      <c r="AU70" s="151">
        <v>5.8959981094709876E-4</v>
      </c>
    </row>
    <row r="71" spans="1:47" x14ac:dyDescent="0.25">
      <c r="A71" s="135">
        <v>108053003</v>
      </c>
      <c r="B71" s="136" t="s">
        <v>282</v>
      </c>
      <c r="C71" s="136" t="s">
        <v>132</v>
      </c>
      <c r="D71" s="137">
        <v>45918</v>
      </c>
      <c r="E71" s="29">
        <f t="shared" si="10"/>
        <v>17</v>
      </c>
      <c r="F71" s="38" t="str">
        <f t="array" ref="F71">E71&amp;CHOOSE(AND(E71&lt;&gt;{11,12,13})*MIN(4,MOD(E71,10))+1,"th","st","nd","rd","th")</f>
        <v>17th</v>
      </c>
      <c r="G71" s="138">
        <v>3989</v>
      </c>
      <c r="H71" s="139">
        <v>1.2946</v>
      </c>
      <c r="I71" s="140">
        <v>0.86329999999999996</v>
      </c>
      <c r="J71" s="141">
        <v>64</v>
      </c>
      <c r="K71" s="142">
        <v>138.87700000000001</v>
      </c>
      <c r="L71" s="143">
        <v>0.13170000000000001</v>
      </c>
      <c r="M71" s="29">
        <f t="shared" si="11"/>
        <v>47</v>
      </c>
      <c r="N71" s="38" t="str">
        <f t="array" ref="N71">M71&amp;CHOOSE(AND(M71&lt;&gt;{11,12,13})*MIN(4,MOD(M71,10))+1,"th","st","nd","rd","th")</f>
        <v>47th</v>
      </c>
      <c r="O71" s="143">
        <v>0.38929999999999998</v>
      </c>
      <c r="P71" s="29">
        <f t="shared" si="12"/>
        <v>100</v>
      </c>
      <c r="Q71" s="38" t="str">
        <f t="array" ref="Q71">P71&amp;CHOOSE(AND(P71&lt;&gt;{11,12,13})*MIN(4,MOD(P71,10))+1,"th","st","nd","rd","th")</f>
        <v>100th</v>
      </c>
      <c r="R71" s="144">
        <v>100.21</v>
      </c>
      <c r="S71" s="144">
        <v>148.10900000000001</v>
      </c>
      <c r="T71" s="144">
        <v>0</v>
      </c>
      <c r="U71" s="144">
        <v>248.31899999999999</v>
      </c>
      <c r="V71" s="145">
        <v>31.322999999999997</v>
      </c>
      <c r="W71" s="220">
        <f t="shared" si="13"/>
        <v>2.4699525770366874E-2</v>
      </c>
      <c r="X71" s="29">
        <f t="shared" si="14"/>
        <v>42</v>
      </c>
      <c r="Y71" s="38" t="str">
        <f t="array" ref="Y71">X71&amp;CHOOSE(AND(X71&lt;&gt;{11,12,13})*MIN(4,MOD(X71,10))+1,"th","st","nd","rd","th")</f>
        <v>42nd</v>
      </c>
      <c r="Z71" s="146">
        <v>6.2649999999999997</v>
      </c>
      <c r="AA71" s="147">
        <v>0</v>
      </c>
      <c r="AB71" s="221">
        <f t="shared" si="15"/>
        <v>0</v>
      </c>
      <c r="AC71" s="29">
        <f t="shared" si="16"/>
        <v>1</v>
      </c>
      <c r="AD71" s="38" t="str">
        <f t="array" ref="AD71">AC71&amp;CHOOSE(AND(AC71&lt;&gt;{11,12,13})*MIN(4,MOD(AC71,10))+1,"th","st","nd","rd","th")</f>
        <v>1st</v>
      </c>
      <c r="AE71" s="146">
        <v>0</v>
      </c>
      <c r="AF71" s="148">
        <v>1268.162</v>
      </c>
      <c r="AG71" s="148">
        <v>1274.3710000000001</v>
      </c>
      <c r="AH71" s="148">
        <v>1325.6479999999999</v>
      </c>
      <c r="AI71" s="149">
        <v>1289.394</v>
      </c>
      <c r="AJ71" s="29">
        <f t="shared" si="17"/>
        <v>28</v>
      </c>
      <c r="AK71" s="38" t="str">
        <f t="array" ref="AK71">AJ71&amp;CHOOSE(AND(AJ71&lt;&gt;{11,12,13})*MIN(4,MOD(AJ71,10))+1,"th","st","nd","rd","th")</f>
        <v>28th</v>
      </c>
      <c r="AL71" s="149">
        <v>254.584</v>
      </c>
      <c r="AM71" s="149">
        <v>393.46100000000001</v>
      </c>
      <c r="AN71" s="149">
        <v>1682.855</v>
      </c>
      <c r="AO71" s="29">
        <f t="shared" si="18"/>
        <v>30</v>
      </c>
      <c r="AP71" s="38" t="str">
        <f t="array" ref="AP71">AO71&amp;CHOOSE(AND(AO71&lt;&gt;{11,12,13})*MIN(4,MOD(AO71,10))+1,"th","st","nd","rd","th")</f>
        <v>30th</v>
      </c>
      <c r="AQ71" s="150">
        <v>1.1399999999999999</v>
      </c>
      <c r="AR71" s="145">
        <v>2483.6309999999999</v>
      </c>
      <c r="AS71" s="29">
        <f t="shared" si="19"/>
        <v>49</v>
      </c>
      <c r="AT71" s="38" t="str">
        <f t="array" ref="AT71">AS71&amp;CHOOSE(AND(AS71&lt;&gt;{11,12,13})*MIN(4,MOD(AS71,10))+1,"th","st","nd","rd","th")</f>
        <v>49th</v>
      </c>
      <c r="AU71" s="151">
        <v>8.3477514493205882E-4</v>
      </c>
    </row>
    <row r="72" spans="1:47" x14ac:dyDescent="0.25">
      <c r="A72" s="135">
        <v>108056004</v>
      </c>
      <c r="B72" s="136" t="s">
        <v>449</v>
      </c>
      <c r="C72" s="136" t="s">
        <v>132</v>
      </c>
      <c r="D72" s="137">
        <v>52955</v>
      </c>
      <c r="E72" s="29">
        <f t="shared" si="10"/>
        <v>39</v>
      </c>
      <c r="F72" s="38" t="str">
        <f t="array" ref="F72">E72&amp;CHOOSE(AND(E72&lt;&gt;{11,12,13})*MIN(4,MOD(E72,10))+1,"th","st","nd","rd","th")</f>
        <v>39th</v>
      </c>
      <c r="G72" s="138">
        <v>2526</v>
      </c>
      <c r="H72" s="139">
        <v>1.1226</v>
      </c>
      <c r="I72" s="140">
        <v>0.87939999999999996</v>
      </c>
      <c r="J72" s="141">
        <v>49</v>
      </c>
      <c r="K72" s="142">
        <v>109.092</v>
      </c>
      <c r="L72" s="143">
        <v>0.1827</v>
      </c>
      <c r="M72" s="29">
        <f t="shared" si="11"/>
        <v>70</v>
      </c>
      <c r="N72" s="38" t="str">
        <f t="array" ref="N72">M72&amp;CHOOSE(AND(M72&lt;&gt;{11,12,13})*MIN(4,MOD(M72,10))+1,"th","st","nd","rd","th")</f>
        <v>70th</v>
      </c>
      <c r="O72" s="143">
        <v>0.20250000000000001</v>
      </c>
      <c r="P72" s="29">
        <f t="shared" si="12"/>
        <v>70</v>
      </c>
      <c r="Q72" s="38" t="str">
        <f t="array" ref="Q72">P72&amp;CHOOSE(AND(P72&lt;&gt;{11,12,13})*MIN(4,MOD(P72,10))+1,"th","st","nd","rd","th")</f>
        <v>70th</v>
      </c>
      <c r="R72" s="144">
        <v>95.674000000000007</v>
      </c>
      <c r="S72" s="144">
        <v>53.021999999999998</v>
      </c>
      <c r="T72" s="144">
        <v>0</v>
      </c>
      <c r="U72" s="144">
        <v>148.696</v>
      </c>
      <c r="V72" s="145">
        <v>12.076000000000001</v>
      </c>
      <c r="W72" s="220">
        <f t="shared" si="13"/>
        <v>1.3836215687307942E-2</v>
      </c>
      <c r="X72" s="29">
        <f t="shared" si="14"/>
        <v>15</v>
      </c>
      <c r="Y72" s="38" t="str">
        <f t="array" ref="Y72">X72&amp;CHOOSE(AND(X72&lt;&gt;{11,12,13})*MIN(4,MOD(X72,10))+1,"th","st","nd","rd","th")</f>
        <v>15th</v>
      </c>
      <c r="Z72" s="146">
        <v>2.415</v>
      </c>
      <c r="AA72" s="147">
        <v>4</v>
      </c>
      <c r="AB72" s="221">
        <f t="shared" si="15"/>
        <v>4.5830459381609612E-3</v>
      </c>
      <c r="AC72" s="29">
        <f t="shared" si="16"/>
        <v>40</v>
      </c>
      <c r="AD72" s="38" t="str">
        <f t="array" ref="AD72">AC72&amp;CHOOSE(AND(AC72&lt;&gt;{11,12,13})*MIN(4,MOD(AC72,10))+1,"th","st","nd","rd","th")</f>
        <v>40th</v>
      </c>
      <c r="AE72" s="146">
        <v>2.4</v>
      </c>
      <c r="AF72" s="148">
        <v>872.78200000000004</v>
      </c>
      <c r="AG72" s="148">
        <v>886.03899999999999</v>
      </c>
      <c r="AH72" s="148">
        <v>907.10699999999997</v>
      </c>
      <c r="AI72" s="149">
        <v>888.64300000000003</v>
      </c>
      <c r="AJ72" s="29">
        <f t="shared" si="17"/>
        <v>14</v>
      </c>
      <c r="AK72" s="38" t="str">
        <f t="array" ref="AK72">AJ72&amp;CHOOSE(AND(AJ72&lt;&gt;{11,12,13})*MIN(4,MOD(AJ72,10))+1,"th","st","nd","rd","th")</f>
        <v>14th</v>
      </c>
      <c r="AL72" s="149">
        <v>153.511</v>
      </c>
      <c r="AM72" s="149">
        <v>262.60300000000001</v>
      </c>
      <c r="AN72" s="149">
        <v>1151.2460000000001</v>
      </c>
      <c r="AO72" s="29">
        <f t="shared" si="18"/>
        <v>15</v>
      </c>
      <c r="AP72" s="38" t="str">
        <f t="array" ref="AP72">AO72&amp;CHOOSE(AND(AO72&lt;&gt;{11,12,13})*MIN(4,MOD(AO72,10))+1,"th","st","nd","rd","th")</f>
        <v>15th</v>
      </c>
      <c r="AQ72" s="150">
        <v>0.81</v>
      </c>
      <c r="AR72" s="145">
        <v>1046.835</v>
      </c>
      <c r="AS72" s="29">
        <f t="shared" si="19"/>
        <v>8</v>
      </c>
      <c r="AT72" s="38" t="str">
        <f t="array" ref="AT72">AS72&amp;CHOOSE(AND(AS72&lt;&gt;{11,12,13})*MIN(4,MOD(AS72,10))+1,"th","st","nd","rd","th")</f>
        <v>8th</v>
      </c>
      <c r="AU72" s="151">
        <v>3.51852525131532E-4</v>
      </c>
    </row>
    <row r="73" spans="1:47" x14ac:dyDescent="0.25">
      <c r="A73" s="135">
        <v>108058003</v>
      </c>
      <c r="B73" s="136" t="s">
        <v>594</v>
      </c>
      <c r="C73" s="136" t="s">
        <v>132</v>
      </c>
      <c r="D73" s="137">
        <v>46926</v>
      </c>
      <c r="E73" s="29">
        <f t="shared" si="10"/>
        <v>19</v>
      </c>
      <c r="F73" s="38" t="str">
        <f t="array" ref="F73">E73&amp;CHOOSE(AND(E73&lt;&gt;{11,12,13})*MIN(4,MOD(E73,10))+1,"th","st","nd","rd","th")</f>
        <v>19th</v>
      </c>
      <c r="G73" s="138">
        <v>2819</v>
      </c>
      <c r="H73" s="139">
        <v>1.2667999999999999</v>
      </c>
      <c r="I73" s="140">
        <v>0.88939999999999997</v>
      </c>
      <c r="J73" s="141">
        <v>42</v>
      </c>
      <c r="K73" s="142">
        <v>124.21899999999999</v>
      </c>
      <c r="L73" s="143">
        <v>0.1598</v>
      </c>
      <c r="M73" s="29">
        <f t="shared" si="11"/>
        <v>60</v>
      </c>
      <c r="N73" s="38" t="str">
        <f t="array" ref="N73">M73&amp;CHOOSE(AND(M73&lt;&gt;{11,12,13})*MIN(4,MOD(M73,10))+1,"th","st","nd","rd","th")</f>
        <v>60th</v>
      </c>
      <c r="O73" s="143">
        <v>0.24429999999999999</v>
      </c>
      <c r="P73" s="29">
        <f t="shared" si="12"/>
        <v>85</v>
      </c>
      <c r="Q73" s="38" t="str">
        <f t="array" ref="Q73">P73&amp;CHOOSE(AND(P73&lt;&gt;{11,12,13})*MIN(4,MOD(P73,10))+1,"th","st","nd","rd","th")</f>
        <v>85th</v>
      </c>
      <c r="R73" s="144">
        <v>88.088999999999999</v>
      </c>
      <c r="S73" s="144">
        <v>67.334999999999994</v>
      </c>
      <c r="T73" s="144">
        <v>0</v>
      </c>
      <c r="U73" s="144">
        <v>155.42400000000001</v>
      </c>
      <c r="V73" s="145">
        <v>18.625</v>
      </c>
      <c r="W73" s="220">
        <f t="shared" si="13"/>
        <v>2.0272263298876835E-2</v>
      </c>
      <c r="X73" s="29">
        <f t="shared" si="14"/>
        <v>30</v>
      </c>
      <c r="Y73" s="38" t="str">
        <f t="array" ref="Y73">X73&amp;CHOOSE(AND(X73&lt;&gt;{11,12,13})*MIN(4,MOD(X73,10))+1,"th","st","nd","rd","th")</f>
        <v>30th</v>
      </c>
      <c r="Z73" s="146">
        <v>3.7250000000000001</v>
      </c>
      <c r="AA73" s="147">
        <v>0</v>
      </c>
      <c r="AB73" s="221">
        <f t="shared" si="15"/>
        <v>0</v>
      </c>
      <c r="AC73" s="29">
        <f t="shared" si="16"/>
        <v>1</v>
      </c>
      <c r="AD73" s="38" t="str">
        <f t="array" ref="AD73">AC73&amp;CHOOSE(AND(AC73&lt;&gt;{11,12,13})*MIN(4,MOD(AC73,10))+1,"th","st","nd","rd","th")</f>
        <v>1st</v>
      </c>
      <c r="AE73" s="146">
        <v>0</v>
      </c>
      <c r="AF73" s="148">
        <v>918.74300000000005</v>
      </c>
      <c r="AG73" s="148">
        <v>918.15800000000002</v>
      </c>
      <c r="AH73" s="148">
        <v>959.44200000000001</v>
      </c>
      <c r="AI73" s="149">
        <v>932.11400000000003</v>
      </c>
      <c r="AJ73" s="29">
        <f t="shared" si="17"/>
        <v>15</v>
      </c>
      <c r="AK73" s="38" t="str">
        <f t="array" ref="AK73">AJ73&amp;CHOOSE(AND(AJ73&lt;&gt;{11,12,13})*MIN(4,MOD(AJ73,10))+1,"th","st","nd","rd","th")</f>
        <v>15th</v>
      </c>
      <c r="AL73" s="149">
        <v>159.149</v>
      </c>
      <c r="AM73" s="149">
        <v>283.36799999999999</v>
      </c>
      <c r="AN73" s="149">
        <v>1215.482</v>
      </c>
      <c r="AO73" s="29">
        <f t="shared" si="18"/>
        <v>16</v>
      </c>
      <c r="AP73" s="38" t="str">
        <f t="array" ref="AP73">AO73&amp;CHOOSE(AND(AO73&lt;&gt;{11,12,13})*MIN(4,MOD(AO73,10))+1,"th","st","nd","rd","th")</f>
        <v>16th</v>
      </c>
      <c r="AQ73" s="150">
        <v>0.99</v>
      </c>
      <c r="AR73" s="145">
        <v>1524.375</v>
      </c>
      <c r="AS73" s="29">
        <f t="shared" si="19"/>
        <v>23</v>
      </c>
      <c r="AT73" s="38" t="str">
        <f t="array" ref="AT73">AS73&amp;CHOOSE(AND(AS73&lt;&gt;{11,12,13})*MIN(4,MOD(AS73,10))+1,"th","st","nd","rd","th")</f>
        <v>23rd</v>
      </c>
      <c r="AU73" s="151">
        <v>5.1235886553026885E-4</v>
      </c>
    </row>
    <row r="74" spans="1:47" x14ac:dyDescent="0.25">
      <c r="A74" s="135">
        <v>114060503</v>
      </c>
      <c r="B74" s="136" t="s">
        <v>111</v>
      </c>
      <c r="C74" s="136" t="s">
        <v>112</v>
      </c>
      <c r="D74" s="137">
        <v>52813</v>
      </c>
      <c r="E74" s="29">
        <f t="shared" si="10"/>
        <v>38</v>
      </c>
      <c r="F74" s="38" t="str">
        <f t="array" ref="F74">E74&amp;CHOOSE(AND(E74&lt;&gt;{11,12,13})*MIN(4,MOD(E74,10))+1,"th","st","nd","rd","th")</f>
        <v>38th</v>
      </c>
      <c r="G74" s="138">
        <v>3117</v>
      </c>
      <c r="H74" s="139">
        <v>1.1255999999999999</v>
      </c>
      <c r="I74" s="140">
        <v>-0.26119999999999999</v>
      </c>
      <c r="J74" s="141">
        <v>387</v>
      </c>
      <c r="K74" s="142">
        <v>0</v>
      </c>
      <c r="L74" s="143">
        <v>0.2392</v>
      </c>
      <c r="M74" s="29">
        <f t="shared" si="11"/>
        <v>83</v>
      </c>
      <c r="N74" s="38" t="str">
        <f t="array" ref="N74">M74&amp;CHOOSE(AND(M74&lt;&gt;{11,12,13})*MIN(4,MOD(M74,10))+1,"th","st","nd","rd","th")</f>
        <v>83rd</v>
      </c>
      <c r="O74" s="143">
        <v>0.1268</v>
      </c>
      <c r="P74" s="29">
        <f t="shared" si="12"/>
        <v>28</v>
      </c>
      <c r="Q74" s="38" t="str">
        <f t="array" ref="Q74">P74&amp;CHOOSE(AND(P74&lt;&gt;{11,12,13})*MIN(4,MOD(P74,10))+1,"th","st","nd","rd","th")</f>
        <v>28th</v>
      </c>
      <c r="R74" s="144">
        <v>166.875</v>
      </c>
      <c r="S74" s="144">
        <v>44.23</v>
      </c>
      <c r="T74" s="144">
        <v>0</v>
      </c>
      <c r="U74" s="144">
        <v>211.10499999999999</v>
      </c>
      <c r="V74" s="145">
        <v>27.461999999999996</v>
      </c>
      <c r="W74" s="220">
        <f t="shared" si="13"/>
        <v>2.3618573201494068E-2</v>
      </c>
      <c r="X74" s="29">
        <f t="shared" si="14"/>
        <v>40</v>
      </c>
      <c r="Y74" s="38" t="str">
        <f t="array" ref="Y74">X74&amp;CHOOSE(AND(X74&lt;&gt;{11,12,13})*MIN(4,MOD(X74,10))+1,"th","st","nd","rd","th")</f>
        <v>40th</v>
      </c>
      <c r="Z74" s="146">
        <v>5.492</v>
      </c>
      <c r="AA74" s="147">
        <v>41</v>
      </c>
      <c r="AB74" s="221">
        <f t="shared" si="15"/>
        <v>3.5261870994874989E-2</v>
      </c>
      <c r="AC74" s="29">
        <f t="shared" si="16"/>
        <v>86</v>
      </c>
      <c r="AD74" s="38" t="str">
        <f t="array" ref="AD74">AC74&amp;CHOOSE(AND(AC74&lt;&gt;{11,12,13})*MIN(4,MOD(AC74,10))+1,"th","st","nd","rd","th")</f>
        <v>86th</v>
      </c>
      <c r="AE74" s="146">
        <v>24.6</v>
      </c>
      <c r="AF74" s="148">
        <v>1162.729</v>
      </c>
      <c r="AG74" s="148">
        <v>1152.0509999999999</v>
      </c>
      <c r="AH74" s="148">
        <v>1101.2329999999999</v>
      </c>
      <c r="AI74" s="149">
        <v>1138.671</v>
      </c>
      <c r="AJ74" s="29">
        <f t="shared" si="17"/>
        <v>22</v>
      </c>
      <c r="AK74" s="38" t="str">
        <f t="array" ref="AK74">AJ74&amp;CHOOSE(AND(AJ74&lt;&gt;{11,12,13})*MIN(4,MOD(AJ74,10))+1,"th","st","nd","rd","th")</f>
        <v>22nd</v>
      </c>
      <c r="AL74" s="149">
        <v>241.197</v>
      </c>
      <c r="AM74" s="149">
        <v>241.197</v>
      </c>
      <c r="AN74" s="149">
        <v>1379.8679999999999</v>
      </c>
      <c r="AO74" s="29">
        <f t="shared" si="18"/>
        <v>22</v>
      </c>
      <c r="AP74" s="38" t="str">
        <f t="array" ref="AP74">AO74&amp;CHOOSE(AND(AO74&lt;&gt;{11,12,13})*MIN(4,MOD(AO74,10))+1,"th","st","nd","rd","th")</f>
        <v>22nd</v>
      </c>
      <c r="AQ74" s="150">
        <v>1.7</v>
      </c>
      <c r="AR74" s="145">
        <v>2640.4050000000002</v>
      </c>
      <c r="AS74" s="29">
        <f t="shared" si="19"/>
        <v>52</v>
      </c>
      <c r="AT74" s="38" t="str">
        <f t="array" ref="AT74">AS74&amp;CHOOSE(AND(AS74&lt;&gt;{11,12,13})*MIN(4,MOD(AS74,10))+1,"th","st","nd","rd","th")</f>
        <v>52nd</v>
      </c>
      <c r="AU74" s="151">
        <v>8.8746857586909371E-4</v>
      </c>
    </row>
    <row r="75" spans="1:47" x14ac:dyDescent="0.25">
      <c r="A75" s="135">
        <v>114060753</v>
      </c>
      <c r="B75" s="136" t="s">
        <v>163</v>
      </c>
      <c r="C75" s="136" t="s">
        <v>112</v>
      </c>
      <c r="D75" s="137">
        <v>79057</v>
      </c>
      <c r="E75" s="29">
        <f t="shared" si="10"/>
        <v>87</v>
      </c>
      <c r="F75" s="38" t="str">
        <f t="array" ref="F75">E75&amp;CHOOSE(AND(E75&lt;&gt;{11,12,13})*MIN(4,MOD(E75,10))+1,"th","st","nd","rd","th")</f>
        <v>87th</v>
      </c>
      <c r="G75" s="138">
        <v>18928</v>
      </c>
      <c r="H75" s="139">
        <v>0.75190000000000001</v>
      </c>
      <c r="I75" s="140">
        <v>2.1399999999999999E-2</v>
      </c>
      <c r="J75" s="141">
        <v>352</v>
      </c>
      <c r="K75" s="142">
        <v>0</v>
      </c>
      <c r="L75" s="143">
        <v>7.7899999999999997E-2</v>
      </c>
      <c r="M75" s="29">
        <f t="shared" si="11"/>
        <v>22</v>
      </c>
      <c r="N75" s="38" t="str">
        <f t="array" ref="N75">M75&amp;CHOOSE(AND(M75&lt;&gt;{11,12,13})*MIN(4,MOD(M75,10))+1,"th","st","nd","rd","th")</f>
        <v>22nd</v>
      </c>
      <c r="O75" s="143">
        <v>0.12909999999999999</v>
      </c>
      <c r="P75" s="29">
        <f t="shared" si="12"/>
        <v>30</v>
      </c>
      <c r="Q75" s="38" t="str">
        <f t="array" ref="Q75">P75&amp;CHOOSE(AND(P75&lt;&gt;{11,12,13})*MIN(4,MOD(P75,10))+1,"th","st","nd","rd","th")</f>
        <v>30th</v>
      </c>
      <c r="R75" s="144">
        <v>320.08499999999998</v>
      </c>
      <c r="S75" s="144">
        <v>265.23099999999999</v>
      </c>
      <c r="T75" s="144">
        <v>0</v>
      </c>
      <c r="U75" s="144">
        <v>585.31600000000003</v>
      </c>
      <c r="V75" s="145">
        <v>171.245</v>
      </c>
      <c r="W75" s="220">
        <f t="shared" si="13"/>
        <v>2.500585920815631E-2</v>
      </c>
      <c r="X75" s="29">
        <f t="shared" si="14"/>
        <v>43</v>
      </c>
      <c r="Y75" s="38" t="str">
        <f t="array" ref="Y75">X75&amp;CHOOSE(AND(X75&lt;&gt;{11,12,13})*MIN(4,MOD(X75,10))+1,"th","st","nd","rd","th")</f>
        <v>43rd</v>
      </c>
      <c r="Z75" s="146">
        <v>34.249000000000002</v>
      </c>
      <c r="AA75" s="147">
        <v>29</v>
      </c>
      <c r="AB75" s="221">
        <f t="shared" si="15"/>
        <v>4.234692499264405E-3</v>
      </c>
      <c r="AC75" s="29">
        <f t="shared" si="16"/>
        <v>40</v>
      </c>
      <c r="AD75" s="38" t="str">
        <f t="array" ref="AD75">AC75&amp;CHOOSE(AND(AC75&lt;&gt;{11,12,13})*MIN(4,MOD(AC75,10))+1,"th","st","nd","rd","th")</f>
        <v>40th</v>
      </c>
      <c r="AE75" s="146">
        <v>17.399999999999999</v>
      </c>
      <c r="AF75" s="148">
        <v>6848.1949999999997</v>
      </c>
      <c r="AG75" s="148">
        <v>6880.9009999999998</v>
      </c>
      <c r="AH75" s="148">
        <v>6912.4430000000002</v>
      </c>
      <c r="AI75" s="149">
        <v>6880.5129999999999</v>
      </c>
      <c r="AJ75" s="29">
        <f t="shared" si="17"/>
        <v>91</v>
      </c>
      <c r="AK75" s="38" t="str">
        <f t="array" ref="AK75">AJ75&amp;CHOOSE(AND(AJ75&lt;&gt;{11,12,13})*MIN(4,MOD(AJ75,10))+1,"th","st","nd","rd","th")</f>
        <v>91st</v>
      </c>
      <c r="AL75" s="149">
        <v>636.96500000000003</v>
      </c>
      <c r="AM75" s="149">
        <v>636.96500000000003</v>
      </c>
      <c r="AN75" s="149">
        <v>7517.4780000000001</v>
      </c>
      <c r="AO75" s="29">
        <f t="shared" si="18"/>
        <v>91</v>
      </c>
      <c r="AP75" s="38" t="str">
        <f t="array" ref="AP75">AO75&amp;CHOOSE(AND(AO75&lt;&gt;{11,12,13})*MIN(4,MOD(AO75,10))+1,"th","st","nd","rd","th")</f>
        <v>91st</v>
      </c>
      <c r="AQ75" s="150">
        <v>0.96</v>
      </c>
      <c r="AR75" s="145">
        <v>5426.2960000000003</v>
      </c>
      <c r="AS75" s="29">
        <f t="shared" si="19"/>
        <v>82</v>
      </c>
      <c r="AT75" s="38" t="str">
        <f t="array" ref="AT75">AS75&amp;CHOOSE(AND(AS75&lt;&gt;{11,12,13})*MIN(4,MOD(AS75,10))+1,"th","st","nd","rd","th")</f>
        <v>82nd</v>
      </c>
      <c r="AU75" s="151">
        <v>1.8238365642256242E-3</v>
      </c>
    </row>
    <row r="76" spans="1:47" x14ac:dyDescent="0.25">
      <c r="A76" s="135">
        <v>114060853</v>
      </c>
      <c r="B76" s="136" t="s">
        <v>166</v>
      </c>
      <c r="C76" s="136" t="s">
        <v>112</v>
      </c>
      <c r="D76" s="137">
        <v>66853</v>
      </c>
      <c r="E76" s="29">
        <f t="shared" si="10"/>
        <v>72</v>
      </c>
      <c r="F76" s="38" t="str">
        <f t="array" ref="F76">E76&amp;CHOOSE(AND(E76&lt;&gt;{11,12,13})*MIN(4,MOD(E76,10))+1,"th","st","nd","rd","th")</f>
        <v>72nd</v>
      </c>
      <c r="G76" s="138">
        <v>5164</v>
      </c>
      <c r="H76" s="139">
        <v>0.88919999999999999</v>
      </c>
      <c r="I76" s="140">
        <v>0.72660000000000002</v>
      </c>
      <c r="J76" s="141">
        <v>173</v>
      </c>
      <c r="K76" s="142">
        <v>0</v>
      </c>
      <c r="L76" s="143">
        <v>0.1411</v>
      </c>
      <c r="M76" s="29">
        <f t="shared" si="11"/>
        <v>51</v>
      </c>
      <c r="N76" s="38" t="str">
        <f t="array" ref="N76">M76&amp;CHOOSE(AND(M76&lt;&gt;{11,12,13})*MIN(4,MOD(M76,10))+1,"th","st","nd","rd","th")</f>
        <v>51st</v>
      </c>
      <c r="O76" s="143">
        <v>0.15359999999999999</v>
      </c>
      <c r="P76" s="29">
        <f t="shared" si="12"/>
        <v>43</v>
      </c>
      <c r="Q76" s="38" t="str">
        <f t="array" ref="Q76">P76&amp;CHOOSE(AND(P76&lt;&gt;{11,12,13})*MIN(4,MOD(P76,10))+1,"th","st","nd","rd","th")</f>
        <v>43rd</v>
      </c>
      <c r="R76" s="144">
        <v>121.767</v>
      </c>
      <c r="S76" s="144">
        <v>66.277000000000001</v>
      </c>
      <c r="T76" s="144">
        <v>0</v>
      </c>
      <c r="U76" s="144">
        <v>188.04400000000001</v>
      </c>
      <c r="V76" s="145">
        <v>28.481999999999999</v>
      </c>
      <c r="W76" s="220">
        <f t="shared" si="13"/>
        <v>1.9802393223718653E-2</v>
      </c>
      <c r="X76" s="29">
        <f t="shared" si="14"/>
        <v>29</v>
      </c>
      <c r="Y76" s="38" t="str">
        <f t="array" ref="Y76">X76&amp;CHOOSE(AND(X76&lt;&gt;{11,12,13})*MIN(4,MOD(X76,10))+1,"th","st","nd","rd","th")</f>
        <v>29th</v>
      </c>
      <c r="Z76" s="146">
        <v>5.6959999999999997</v>
      </c>
      <c r="AA76" s="147">
        <v>11</v>
      </c>
      <c r="AB76" s="221">
        <f t="shared" si="15"/>
        <v>7.6478591903976264E-3</v>
      </c>
      <c r="AC76" s="29">
        <f t="shared" si="16"/>
        <v>53</v>
      </c>
      <c r="AD76" s="38" t="str">
        <f t="array" ref="AD76">AC76&amp;CHOOSE(AND(AC76&lt;&gt;{11,12,13})*MIN(4,MOD(AC76,10))+1,"th","st","nd","rd","th")</f>
        <v>53rd</v>
      </c>
      <c r="AE76" s="146">
        <v>6.6</v>
      </c>
      <c r="AF76" s="148">
        <v>1438.3109999999999</v>
      </c>
      <c r="AG76" s="148">
        <v>1422.6590000000001</v>
      </c>
      <c r="AH76" s="148">
        <v>1458.73</v>
      </c>
      <c r="AI76" s="149">
        <v>1439.9</v>
      </c>
      <c r="AJ76" s="29">
        <f t="shared" si="17"/>
        <v>31</v>
      </c>
      <c r="AK76" s="38" t="str">
        <f t="array" ref="AK76">AJ76&amp;CHOOSE(AND(AJ76&lt;&gt;{11,12,13})*MIN(4,MOD(AJ76,10))+1,"th","st","nd","rd","th")</f>
        <v>31st</v>
      </c>
      <c r="AL76" s="149">
        <v>200.34</v>
      </c>
      <c r="AM76" s="149">
        <v>200.34</v>
      </c>
      <c r="AN76" s="149">
        <v>1640.24</v>
      </c>
      <c r="AO76" s="29">
        <f t="shared" si="18"/>
        <v>29</v>
      </c>
      <c r="AP76" s="38" t="str">
        <f t="array" ref="AP76">AO76&amp;CHOOSE(AND(AO76&lt;&gt;{11,12,13})*MIN(4,MOD(AO76,10))+1,"th","st","nd","rd","th")</f>
        <v>29th</v>
      </c>
      <c r="AQ76" s="150">
        <v>1.01</v>
      </c>
      <c r="AR76" s="145">
        <v>1473.086</v>
      </c>
      <c r="AS76" s="29">
        <f t="shared" si="19"/>
        <v>20</v>
      </c>
      <c r="AT76" s="38" t="str">
        <f t="array" ref="AT76">AS76&amp;CHOOSE(AND(AS76&lt;&gt;{11,12,13})*MIN(4,MOD(AS76,10))+1,"th","st","nd","rd","th")</f>
        <v>20th</v>
      </c>
      <c r="AU76" s="151">
        <v>4.9512007989406916E-4</v>
      </c>
    </row>
    <row r="77" spans="1:47" x14ac:dyDescent="0.25">
      <c r="A77" s="135">
        <v>114061103</v>
      </c>
      <c r="B77" s="136" t="s">
        <v>234</v>
      </c>
      <c r="C77" s="136" t="s">
        <v>112</v>
      </c>
      <c r="D77" s="137">
        <v>69748</v>
      </c>
      <c r="E77" s="29">
        <f t="shared" si="10"/>
        <v>77</v>
      </c>
      <c r="F77" s="38" t="str">
        <f t="array" ref="F77">E77&amp;CHOOSE(AND(E77&lt;&gt;{11,12,13})*MIN(4,MOD(E77,10))+1,"th","st","nd","rd","th")</f>
        <v>77th</v>
      </c>
      <c r="G77" s="138">
        <v>7411</v>
      </c>
      <c r="H77" s="139">
        <v>0.85229999999999995</v>
      </c>
      <c r="I77" s="140">
        <v>0.54610000000000003</v>
      </c>
      <c r="J77" s="141">
        <v>248</v>
      </c>
      <c r="K77" s="142">
        <v>0</v>
      </c>
      <c r="L77" s="143">
        <v>0.14979999999999999</v>
      </c>
      <c r="M77" s="29">
        <f t="shared" si="11"/>
        <v>55</v>
      </c>
      <c r="N77" s="38" t="str">
        <f t="array" ref="N77">M77&amp;CHOOSE(AND(M77&lt;&gt;{11,12,13})*MIN(4,MOD(M77,10))+1,"th","st","nd","rd","th")</f>
        <v>55th</v>
      </c>
      <c r="O77" s="143">
        <v>0.17199999999999999</v>
      </c>
      <c r="P77" s="29">
        <f t="shared" si="12"/>
        <v>53</v>
      </c>
      <c r="Q77" s="38" t="str">
        <f t="array" ref="Q77">P77&amp;CHOOSE(AND(P77&lt;&gt;{11,12,13})*MIN(4,MOD(P77,10))+1,"th","st","nd","rd","th")</f>
        <v>53rd</v>
      </c>
      <c r="R77" s="144">
        <v>226.13499999999999</v>
      </c>
      <c r="S77" s="144">
        <v>129.82400000000001</v>
      </c>
      <c r="T77" s="144">
        <v>0</v>
      </c>
      <c r="U77" s="144">
        <v>355.959</v>
      </c>
      <c r="V77" s="145">
        <v>34.231999999999999</v>
      </c>
      <c r="W77" s="220">
        <f t="shared" si="13"/>
        <v>1.3605912641869023E-2</v>
      </c>
      <c r="X77" s="29">
        <f t="shared" si="14"/>
        <v>15</v>
      </c>
      <c r="Y77" s="38" t="str">
        <f t="array" ref="Y77">X77&amp;CHOOSE(AND(X77&lt;&gt;{11,12,13})*MIN(4,MOD(X77,10))+1,"th","st","nd","rd","th")</f>
        <v>15th</v>
      </c>
      <c r="Z77" s="146">
        <v>6.8460000000000001</v>
      </c>
      <c r="AA77" s="147">
        <v>24</v>
      </c>
      <c r="AB77" s="221">
        <f t="shared" si="15"/>
        <v>9.5390834133225223E-3</v>
      </c>
      <c r="AC77" s="29">
        <f t="shared" si="16"/>
        <v>59</v>
      </c>
      <c r="AD77" s="38" t="str">
        <f t="array" ref="AD77">AC77&amp;CHOOSE(AND(AC77&lt;&gt;{11,12,13})*MIN(4,MOD(AC77,10))+1,"th","st","nd","rd","th")</f>
        <v>59th</v>
      </c>
      <c r="AE77" s="146">
        <v>14.4</v>
      </c>
      <c r="AF77" s="148">
        <v>2515.9650000000001</v>
      </c>
      <c r="AG77" s="148">
        <v>2544.902</v>
      </c>
      <c r="AH77" s="148">
        <v>2631.9110000000001</v>
      </c>
      <c r="AI77" s="149">
        <v>2564.259</v>
      </c>
      <c r="AJ77" s="29">
        <f t="shared" si="17"/>
        <v>60</v>
      </c>
      <c r="AK77" s="38" t="str">
        <f t="array" ref="AK77">AJ77&amp;CHOOSE(AND(AJ77&lt;&gt;{11,12,13})*MIN(4,MOD(AJ77,10))+1,"th","st","nd","rd","th")</f>
        <v>60th</v>
      </c>
      <c r="AL77" s="149">
        <v>377.20499999999998</v>
      </c>
      <c r="AM77" s="149">
        <v>377.20499999999998</v>
      </c>
      <c r="AN77" s="149">
        <v>2941.4639999999999</v>
      </c>
      <c r="AO77" s="29">
        <f t="shared" si="18"/>
        <v>59</v>
      </c>
      <c r="AP77" s="38" t="str">
        <f t="array" ref="AP77">AO77&amp;CHOOSE(AND(AO77&lt;&gt;{11,12,13})*MIN(4,MOD(AO77,10))+1,"th","st","nd","rd","th")</f>
        <v>59th</v>
      </c>
      <c r="AQ77" s="150">
        <v>1.05</v>
      </c>
      <c r="AR77" s="145">
        <v>2632.36</v>
      </c>
      <c r="AS77" s="29">
        <f t="shared" si="19"/>
        <v>52</v>
      </c>
      <c r="AT77" s="38" t="str">
        <f t="array" ref="AT77">AS77&amp;CHOOSE(AND(AS77&lt;&gt;{11,12,13})*MIN(4,MOD(AS77,10))+1,"th","st","nd","rd","th")</f>
        <v>52nd</v>
      </c>
      <c r="AU77" s="151">
        <v>8.8476456466896839E-4</v>
      </c>
    </row>
    <row r="78" spans="1:47" x14ac:dyDescent="0.25">
      <c r="A78" s="135">
        <v>114061503</v>
      </c>
      <c r="B78" s="136" t="s">
        <v>250</v>
      </c>
      <c r="C78" s="136" t="s">
        <v>112</v>
      </c>
      <c r="D78" s="137">
        <v>82191</v>
      </c>
      <c r="E78" s="29">
        <f t="shared" si="10"/>
        <v>88</v>
      </c>
      <c r="F78" s="38" t="str">
        <f t="array" ref="F78">E78&amp;CHOOSE(AND(E78&lt;&gt;{11,12,13})*MIN(4,MOD(E78,10))+1,"th","st","nd","rd","th")</f>
        <v>88th</v>
      </c>
      <c r="G78" s="138">
        <v>8051</v>
      </c>
      <c r="H78" s="139">
        <v>0.72330000000000005</v>
      </c>
      <c r="I78" s="140">
        <v>0.29060000000000002</v>
      </c>
      <c r="J78" s="141">
        <v>314</v>
      </c>
      <c r="K78" s="142">
        <v>0</v>
      </c>
      <c r="L78" s="143">
        <v>7.7200000000000005E-2</v>
      </c>
      <c r="M78" s="29">
        <f t="shared" si="11"/>
        <v>22</v>
      </c>
      <c r="N78" s="38" t="str">
        <f t="array" ref="N78">M78&amp;CHOOSE(AND(M78&lt;&gt;{11,12,13})*MIN(4,MOD(M78,10))+1,"th","st","nd","rd","th")</f>
        <v>22nd</v>
      </c>
      <c r="O78" s="143">
        <v>0.1013</v>
      </c>
      <c r="P78" s="29">
        <f t="shared" si="12"/>
        <v>17</v>
      </c>
      <c r="Q78" s="38" t="str">
        <f t="array" ref="Q78">P78&amp;CHOOSE(AND(P78&lt;&gt;{11,12,13})*MIN(4,MOD(P78,10))+1,"th","st","nd","rd","th")</f>
        <v>17th</v>
      </c>
      <c r="R78" s="144">
        <v>154.536</v>
      </c>
      <c r="S78" s="144">
        <v>101.389</v>
      </c>
      <c r="T78" s="144">
        <v>0</v>
      </c>
      <c r="U78" s="144">
        <v>255.92500000000001</v>
      </c>
      <c r="V78" s="145">
        <v>91.170000000000016</v>
      </c>
      <c r="W78" s="220">
        <f t="shared" si="13"/>
        <v>2.7326892215687328E-2</v>
      </c>
      <c r="X78" s="29">
        <f t="shared" si="14"/>
        <v>48</v>
      </c>
      <c r="Y78" s="38" t="str">
        <f t="array" ref="Y78">X78&amp;CHOOSE(AND(X78&lt;&gt;{11,12,13})*MIN(4,MOD(X78,10))+1,"th","st","nd","rd","th")</f>
        <v>48th</v>
      </c>
      <c r="Z78" s="146">
        <v>18.234000000000002</v>
      </c>
      <c r="AA78" s="147">
        <v>22</v>
      </c>
      <c r="AB78" s="221">
        <f t="shared" si="15"/>
        <v>6.5941826120996059E-3</v>
      </c>
      <c r="AC78" s="29">
        <f t="shared" si="16"/>
        <v>50</v>
      </c>
      <c r="AD78" s="38" t="str">
        <f t="array" ref="AD78">AC78&amp;CHOOSE(AND(AC78&lt;&gt;{11,12,13})*MIN(4,MOD(AC78,10))+1,"th","st","nd","rd","th")</f>
        <v>50th</v>
      </c>
      <c r="AE78" s="146">
        <v>13.2</v>
      </c>
      <c r="AF78" s="148">
        <v>3336.2739999999999</v>
      </c>
      <c r="AG78" s="148">
        <v>3378.6550000000002</v>
      </c>
      <c r="AH78" s="148">
        <v>3431.8519999999999</v>
      </c>
      <c r="AI78" s="149">
        <v>3382.26</v>
      </c>
      <c r="AJ78" s="29">
        <f t="shared" si="17"/>
        <v>71</v>
      </c>
      <c r="AK78" s="38" t="str">
        <f t="array" ref="AK78">AJ78&amp;CHOOSE(AND(AJ78&lt;&gt;{11,12,13})*MIN(4,MOD(AJ78,10))+1,"th","st","nd","rd","th")</f>
        <v>71st</v>
      </c>
      <c r="AL78" s="149">
        <v>287.35899999999998</v>
      </c>
      <c r="AM78" s="149">
        <v>287.35899999999998</v>
      </c>
      <c r="AN78" s="149">
        <v>3669.6190000000001</v>
      </c>
      <c r="AO78" s="29">
        <f t="shared" si="18"/>
        <v>69</v>
      </c>
      <c r="AP78" s="38" t="str">
        <f t="array" ref="AP78">AO78&amp;CHOOSE(AND(AO78&lt;&gt;{11,12,13})*MIN(4,MOD(AO78,10))+1,"th","st","nd","rd","th")</f>
        <v>69th</v>
      </c>
      <c r="AQ78" s="150">
        <v>1.0900000000000001</v>
      </c>
      <c r="AR78" s="145">
        <v>2893.1170000000002</v>
      </c>
      <c r="AS78" s="29">
        <f t="shared" si="19"/>
        <v>58</v>
      </c>
      <c r="AT78" s="38" t="str">
        <f t="array" ref="AT78">AS78&amp;CHOOSE(AND(AS78&lt;&gt;{11,12,13})*MIN(4,MOD(AS78,10))+1,"th","st","nd","rd","th")</f>
        <v>58th</v>
      </c>
      <c r="AU78" s="151">
        <v>9.7240780251994102E-4</v>
      </c>
    </row>
    <row r="79" spans="1:47" x14ac:dyDescent="0.25">
      <c r="A79" s="135">
        <v>114062003</v>
      </c>
      <c r="B79" s="136" t="s">
        <v>283</v>
      </c>
      <c r="C79" s="136" t="s">
        <v>112</v>
      </c>
      <c r="D79" s="137">
        <v>78438</v>
      </c>
      <c r="E79" s="29">
        <f t="shared" si="10"/>
        <v>86</v>
      </c>
      <c r="F79" s="38" t="str">
        <f t="array" ref="F79">E79&amp;CHOOSE(AND(E79&lt;&gt;{11,12,13})*MIN(4,MOD(E79,10))+1,"th","st","nd","rd","th")</f>
        <v>86th</v>
      </c>
      <c r="G79" s="138">
        <v>10638</v>
      </c>
      <c r="H79" s="139">
        <v>0.75790000000000002</v>
      </c>
      <c r="I79" s="140">
        <v>-0.18709999999999999</v>
      </c>
      <c r="J79" s="141">
        <v>377</v>
      </c>
      <c r="K79" s="142">
        <v>0</v>
      </c>
      <c r="L79" s="143">
        <v>6.0299999999999999E-2</v>
      </c>
      <c r="M79" s="29">
        <f t="shared" si="11"/>
        <v>16</v>
      </c>
      <c r="N79" s="38" t="str">
        <f t="array" ref="N79">M79&amp;CHOOSE(AND(M79&lt;&gt;{11,12,13})*MIN(4,MOD(M79,10))+1,"th","st","nd","rd","th")</f>
        <v>16th</v>
      </c>
      <c r="O79" s="143">
        <v>0.11020000000000001</v>
      </c>
      <c r="P79" s="29">
        <f t="shared" si="12"/>
        <v>21</v>
      </c>
      <c r="Q79" s="38" t="str">
        <f t="array" ref="Q79">P79&amp;CHOOSE(AND(P79&lt;&gt;{11,12,13})*MIN(4,MOD(P79,10))+1,"th","st","nd","rd","th")</f>
        <v>21st</v>
      </c>
      <c r="R79" s="144">
        <v>143.05799999999999</v>
      </c>
      <c r="S79" s="144">
        <v>130.721</v>
      </c>
      <c r="T79" s="144">
        <v>0</v>
      </c>
      <c r="U79" s="144">
        <v>273.779</v>
      </c>
      <c r="V79" s="145">
        <v>77.02000000000001</v>
      </c>
      <c r="W79" s="220">
        <f t="shared" si="13"/>
        <v>1.9478688387773092E-2</v>
      </c>
      <c r="X79" s="29">
        <f t="shared" si="14"/>
        <v>28</v>
      </c>
      <c r="Y79" s="38" t="str">
        <f t="array" ref="Y79">X79&amp;CHOOSE(AND(X79&lt;&gt;{11,12,13})*MIN(4,MOD(X79,10))+1,"th","st","nd","rd","th")</f>
        <v>28th</v>
      </c>
      <c r="Z79" s="146">
        <v>15.404</v>
      </c>
      <c r="AA79" s="147">
        <v>65</v>
      </c>
      <c r="AB79" s="221">
        <f t="shared" si="15"/>
        <v>1.6438778826347061E-2</v>
      </c>
      <c r="AC79" s="29">
        <f t="shared" si="16"/>
        <v>71</v>
      </c>
      <c r="AD79" s="38" t="str">
        <f t="array" ref="AD79">AC79&amp;CHOOSE(AND(AC79&lt;&gt;{11,12,13})*MIN(4,MOD(AC79,10))+1,"th","st","nd","rd","th")</f>
        <v>71st</v>
      </c>
      <c r="AE79" s="146">
        <v>39</v>
      </c>
      <c r="AF79" s="148">
        <v>3954.0650000000001</v>
      </c>
      <c r="AG79" s="148">
        <v>4010.8580000000002</v>
      </c>
      <c r="AH79" s="148">
        <v>4038.105</v>
      </c>
      <c r="AI79" s="149">
        <v>4001.009</v>
      </c>
      <c r="AJ79" s="29">
        <f t="shared" si="17"/>
        <v>77</v>
      </c>
      <c r="AK79" s="38" t="str">
        <f t="array" ref="AK79">AJ79&amp;CHOOSE(AND(AJ79&lt;&gt;{11,12,13})*MIN(4,MOD(AJ79,10))+1,"th","st","nd","rd","th")</f>
        <v>77th</v>
      </c>
      <c r="AL79" s="149">
        <v>328.18299999999999</v>
      </c>
      <c r="AM79" s="149">
        <v>328.18299999999999</v>
      </c>
      <c r="AN79" s="149">
        <v>4329.192</v>
      </c>
      <c r="AO79" s="29">
        <f t="shared" si="18"/>
        <v>76</v>
      </c>
      <c r="AP79" s="38" t="str">
        <f t="array" ref="AP79">AO79&amp;CHOOSE(AND(AO79&lt;&gt;{11,12,13})*MIN(4,MOD(AO79,10))+1,"th","st","nd","rd","th")</f>
        <v>76th</v>
      </c>
      <c r="AQ79" s="150">
        <v>1.04</v>
      </c>
      <c r="AR79" s="145">
        <v>3412.3380000000002</v>
      </c>
      <c r="AS79" s="29">
        <f t="shared" si="19"/>
        <v>66</v>
      </c>
      <c r="AT79" s="38" t="str">
        <f t="array" ref="AT79">AS79&amp;CHOOSE(AND(AS79&lt;&gt;{11,12,13})*MIN(4,MOD(AS79,10))+1,"th","st","nd","rd","th")</f>
        <v>66th</v>
      </c>
      <c r="AU79" s="151">
        <v>1.1469235762104645E-3</v>
      </c>
    </row>
    <row r="80" spans="1:47" x14ac:dyDescent="0.25">
      <c r="A80" s="135">
        <v>114062503</v>
      </c>
      <c r="B80" s="136" t="s">
        <v>289</v>
      </c>
      <c r="C80" s="136" t="s">
        <v>112</v>
      </c>
      <c r="D80" s="137">
        <v>71015</v>
      </c>
      <c r="E80" s="29">
        <f t="shared" si="10"/>
        <v>78</v>
      </c>
      <c r="F80" s="38" t="str">
        <f t="array" ref="F80">E80&amp;CHOOSE(AND(E80&lt;&gt;{11,12,13})*MIN(4,MOD(E80,10))+1,"th","st","nd","rd","th")</f>
        <v>78th</v>
      </c>
      <c r="G80" s="138">
        <v>6717</v>
      </c>
      <c r="H80" s="139">
        <v>0.83709999999999996</v>
      </c>
      <c r="I80" s="140">
        <v>0.43830000000000002</v>
      </c>
      <c r="J80" s="141">
        <v>284</v>
      </c>
      <c r="K80" s="142">
        <v>0</v>
      </c>
      <c r="L80" s="143">
        <v>9.2499999999999999E-2</v>
      </c>
      <c r="M80" s="29">
        <f t="shared" si="11"/>
        <v>29</v>
      </c>
      <c r="N80" s="38" t="str">
        <f t="array" ref="N80">M80&amp;CHOOSE(AND(M80&lt;&gt;{11,12,13})*MIN(4,MOD(M80,10))+1,"th","st","nd","rd","th")</f>
        <v>29th</v>
      </c>
      <c r="O80" s="143">
        <v>3.6400000000000002E-2</v>
      </c>
      <c r="P80" s="29">
        <f t="shared" si="12"/>
        <v>3</v>
      </c>
      <c r="Q80" s="38" t="str">
        <f t="array" ref="Q80">P80&amp;CHOOSE(AND(P80&lt;&gt;{11,12,13})*MIN(4,MOD(P80,10))+1,"th","st","nd","rd","th")</f>
        <v>3rd</v>
      </c>
      <c r="R80" s="144">
        <v>138.23099999999999</v>
      </c>
      <c r="S80" s="144">
        <v>27.198</v>
      </c>
      <c r="T80" s="144">
        <v>0</v>
      </c>
      <c r="U80" s="144">
        <v>165.429</v>
      </c>
      <c r="V80" s="145">
        <v>45.378</v>
      </c>
      <c r="W80" s="220">
        <f t="shared" si="13"/>
        <v>1.8219333017753192E-2</v>
      </c>
      <c r="X80" s="29">
        <f t="shared" si="14"/>
        <v>26</v>
      </c>
      <c r="Y80" s="38" t="str">
        <f t="array" ref="Y80">X80&amp;CHOOSE(AND(X80&lt;&gt;{11,12,13})*MIN(4,MOD(X80,10))+1,"th","st","nd","rd","th")</f>
        <v>26th</v>
      </c>
      <c r="Z80" s="146">
        <v>9.0760000000000005</v>
      </c>
      <c r="AA80" s="147">
        <v>45</v>
      </c>
      <c r="AB80" s="221">
        <f t="shared" si="15"/>
        <v>1.8067565467823475E-2</v>
      </c>
      <c r="AC80" s="29">
        <f t="shared" si="16"/>
        <v>72</v>
      </c>
      <c r="AD80" s="38" t="str">
        <f t="array" ref="AD80">AC80&amp;CHOOSE(AND(AC80&lt;&gt;{11,12,13})*MIN(4,MOD(AC80,10))+1,"th","st","nd","rd","th")</f>
        <v>72nd</v>
      </c>
      <c r="AE80" s="146">
        <v>27</v>
      </c>
      <c r="AF80" s="148">
        <v>2490.6509999999998</v>
      </c>
      <c r="AG80" s="148">
        <v>2525.7330000000002</v>
      </c>
      <c r="AH80" s="148">
        <v>2548.6640000000002</v>
      </c>
      <c r="AI80" s="149">
        <v>2521.683</v>
      </c>
      <c r="AJ80" s="29">
        <f t="shared" si="17"/>
        <v>59</v>
      </c>
      <c r="AK80" s="38" t="str">
        <f t="array" ref="AK80">AJ80&amp;CHOOSE(AND(AJ80&lt;&gt;{11,12,13})*MIN(4,MOD(AJ80,10))+1,"th","st","nd","rd","th")</f>
        <v>59th</v>
      </c>
      <c r="AL80" s="149">
        <v>201.505</v>
      </c>
      <c r="AM80" s="149">
        <v>201.505</v>
      </c>
      <c r="AN80" s="149">
        <v>2723.1880000000001</v>
      </c>
      <c r="AO80" s="29">
        <f t="shared" si="18"/>
        <v>56</v>
      </c>
      <c r="AP80" s="38" t="str">
        <f t="array" ref="AP80">AO80&amp;CHOOSE(AND(AO80&lt;&gt;{11,12,13})*MIN(4,MOD(AO80,10))+1,"th","st","nd","rd","th")</f>
        <v>56th</v>
      </c>
      <c r="AQ80" s="150">
        <v>1.1200000000000001</v>
      </c>
      <c r="AR80" s="145">
        <v>2553.13</v>
      </c>
      <c r="AS80" s="29">
        <f t="shared" si="19"/>
        <v>50</v>
      </c>
      <c r="AT80" s="38" t="str">
        <f t="array" ref="AT80">AS80&amp;CHOOSE(AND(AS80&lt;&gt;{11,12,13})*MIN(4,MOD(AS80,10))+1,"th","st","nd","rd","th")</f>
        <v>50th</v>
      </c>
      <c r="AU80" s="151">
        <v>8.58134507815528E-4</v>
      </c>
    </row>
    <row r="81" spans="1:47" x14ac:dyDescent="0.25">
      <c r="A81" s="135">
        <v>114063003</v>
      </c>
      <c r="B81" s="136" t="s">
        <v>310</v>
      </c>
      <c r="C81" s="136" t="s">
        <v>112</v>
      </c>
      <c r="D81" s="137">
        <v>69336</v>
      </c>
      <c r="E81" s="29">
        <f t="shared" si="10"/>
        <v>76</v>
      </c>
      <c r="F81" s="38" t="str">
        <f t="array" ref="F81">E81&amp;CHOOSE(AND(E81&lt;&gt;{11,12,13})*MIN(4,MOD(E81,10))+1,"th","st","nd","rd","th")</f>
        <v>76th</v>
      </c>
      <c r="G81" s="138">
        <v>12893</v>
      </c>
      <c r="H81" s="139">
        <v>0.85729999999999995</v>
      </c>
      <c r="I81" s="140">
        <v>9.4200000000000006E-2</v>
      </c>
      <c r="J81" s="141">
        <v>344</v>
      </c>
      <c r="K81" s="142">
        <v>0</v>
      </c>
      <c r="L81" s="143">
        <v>9.7500000000000003E-2</v>
      </c>
      <c r="M81" s="29">
        <f t="shared" si="11"/>
        <v>32</v>
      </c>
      <c r="N81" s="38" t="str">
        <f t="array" ref="N81">M81&amp;CHOOSE(AND(M81&lt;&gt;{11,12,13})*MIN(4,MOD(M81,10))+1,"th","st","nd","rd","th")</f>
        <v>32nd</v>
      </c>
      <c r="O81" s="143">
        <v>0.2157</v>
      </c>
      <c r="P81" s="29">
        <f t="shared" si="12"/>
        <v>75</v>
      </c>
      <c r="Q81" s="38" t="str">
        <f t="array" ref="Q81">P81&amp;CHOOSE(AND(P81&lt;&gt;{11,12,13})*MIN(4,MOD(P81,10))+1,"th","st","nd","rd","th")</f>
        <v>75th</v>
      </c>
      <c r="R81" s="144">
        <v>241.559</v>
      </c>
      <c r="S81" s="144">
        <v>267.202</v>
      </c>
      <c r="T81" s="144">
        <v>0</v>
      </c>
      <c r="U81" s="144">
        <v>508.76100000000002</v>
      </c>
      <c r="V81" s="145">
        <v>52.709000000000003</v>
      </c>
      <c r="W81" s="220">
        <f t="shared" si="13"/>
        <v>1.2764883625692898E-2</v>
      </c>
      <c r="X81" s="29">
        <f t="shared" si="14"/>
        <v>13</v>
      </c>
      <c r="Y81" s="38" t="str">
        <f t="array" ref="Y81">X81&amp;CHOOSE(AND(X81&lt;&gt;{11,12,13})*MIN(4,MOD(X81,10))+1,"th","st","nd","rd","th")</f>
        <v>13th</v>
      </c>
      <c r="Z81" s="146">
        <v>10.542</v>
      </c>
      <c r="AA81" s="147">
        <v>66</v>
      </c>
      <c r="AB81" s="221">
        <f t="shared" si="15"/>
        <v>1.5983652114358673E-2</v>
      </c>
      <c r="AC81" s="29">
        <f t="shared" si="16"/>
        <v>69</v>
      </c>
      <c r="AD81" s="38" t="str">
        <f t="array" ref="AD81">AC81&amp;CHOOSE(AND(AC81&lt;&gt;{11,12,13})*MIN(4,MOD(AC81,10))+1,"th","st","nd","rd","th")</f>
        <v>69th</v>
      </c>
      <c r="AE81" s="146">
        <v>39.6</v>
      </c>
      <c r="AF81" s="148">
        <v>4129.2190000000001</v>
      </c>
      <c r="AG81" s="148">
        <v>4225.0609999999997</v>
      </c>
      <c r="AH81" s="148">
        <v>4180.9780000000001</v>
      </c>
      <c r="AI81" s="149">
        <v>4178.4189999999999</v>
      </c>
      <c r="AJ81" s="29">
        <f t="shared" si="17"/>
        <v>79</v>
      </c>
      <c r="AK81" s="38" t="str">
        <f t="array" ref="AK81">AJ81&amp;CHOOSE(AND(AJ81&lt;&gt;{11,12,13})*MIN(4,MOD(AJ81,10))+1,"th","st","nd","rd","th")</f>
        <v>79th</v>
      </c>
      <c r="AL81" s="149">
        <v>558.90300000000002</v>
      </c>
      <c r="AM81" s="149">
        <v>558.90300000000002</v>
      </c>
      <c r="AN81" s="149">
        <v>4737.3220000000001</v>
      </c>
      <c r="AO81" s="29">
        <f t="shared" si="18"/>
        <v>79</v>
      </c>
      <c r="AP81" s="38" t="str">
        <f t="array" ref="AP81">AO81&amp;CHOOSE(AND(AO81&lt;&gt;{11,12,13})*MIN(4,MOD(AO81,10))+1,"th","st","nd","rd","th")</f>
        <v>79th</v>
      </c>
      <c r="AQ81" s="150">
        <v>1.1000000000000001</v>
      </c>
      <c r="AR81" s="145">
        <v>4467.4369999999999</v>
      </c>
      <c r="AS81" s="29">
        <f t="shared" si="19"/>
        <v>75</v>
      </c>
      <c r="AT81" s="38" t="str">
        <f t="array" ref="AT81">AS81&amp;CHOOSE(AND(AS81&lt;&gt;{11,12,13})*MIN(4,MOD(AS81,10))+1,"th","st","nd","rd","th")</f>
        <v>75th</v>
      </c>
      <c r="AU81" s="151">
        <v>1.5015537208022617E-3</v>
      </c>
    </row>
    <row r="82" spans="1:47" x14ac:dyDescent="0.25">
      <c r="A82" s="135">
        <v>114063503</v>
      </c>
      <c r="B82" s="136" t="s">
        <v>322</v>
      </c>
      <c r="C82" s="136" t="s">
        <v>112</v>
      </c>
      <c r="D82" s="137">
        <v>60154</v>
      </c>
      <c r="E82" s="29">
        <f t="shared" si="10"/>
        <v>58</v>
      </c>
      <c r="F82" s="38" t="str">
        <f t="array" ref="F82">E82&amp;CHOOSE(AND(E82&lt;&gt;{11,12,13})*MIN(4,MOD(E82,10))+1,"th","st","nd","rd","th")</f>
        <v>58th</v>
      </c>
      <c r="G82" s="138">
        <v>7188</v>
      </c>
      <c r="H82" s="139">
        <v>0.98819999999999997</v>
      </c>
      <c r="I82" s="140">
        <v>0.69230000000000003</v>
      </c>
      <c r="J82" s="141">
        <v>192</v>
      </c>
      <c r="K82" s="142">
        <v>0</v>
      </c>
      <c r="L82" s="143">
        <v>0.14829999999999999</v>
      </c>
      <c r="M82" s="29">
        <f t="shared" si="11"/>
        <v>54</v>
      </c>
      <c r="N82" s="38" t="str">
        <f t="array" ref="N82">M82&amp;CHOOSE(AND(M82&lt;&gt;{11,12,13})*MIN(4,MOD(M82,10))+1,"th","st","nd","rd","th")</f>
        <v>54th</v>
      </c>
      <c r="O82" s="143">
        <v>0.1552</v>
      </c>
      <c r="P82" s="29">
        <f t="shared" si="12"/>
        <v>44</v>
      </c>
      <c r="Q82" s="38" t="str">
        <f t="array" ref="Q82">P82&amp;CHOOSE(AND(P82&lt;&gt;{11,12,13})*MIN(4,MOD(P82,10))+1,"th","st","nd","rd","th")</f>
        <v>44th</v>
      </c>
      <c r="R82" s="144">
        <v>195.88</v>
      </c>
      <c r="S82" s="144">
        <v>102.497</v>
      </c>
      <c r="T82" s="144">
        <v>0</v>
      </c>
      <c r="U82" s="144">
        <v>298.37700000000001</v>
      </c>
      <c r="V82" s="145">
        <v>66.849999999999994</v>
      </c>
      <c r="W82" s="220">
        <f t="shared" si="13"/>
        <v>3.0367121923653831E-2</v>
      </c>
      <c r="X82" s="29">
        <f t="shared" si="14"/>
        <v>55</v>
      </c>
      <c r="Y82" s="38" t="str">
        <f t="array" ref="Y82">X82&amp;CHOOSE(AND(X82&lt;&gt;{11,12,13})*MIN(4,MOD(X82,10))+1,"th","st","nd","rd","th")</f>
        <v>55th</v>
      </c>
      <c r="Z82" s="146">
        <v>13.37</v>
      </c>
      <c r="AA82" s="147">
        <v>27</v>
      </c>
      <c r="AB82" s="221">
        <f t="shared" si="15"/>
        <v>1.2264955750765198E-2</v>
      </c>
      <c r="AC82" s="29">
        <f t="shared" si="16"/>
        <v>64</v>
      </c>
      <c r="AD82" s="38" t="str">
        <f t="array" ref="AD82">AC82&amp;CHOOSE(AND(AC82&lt;&gt;{11,12,13})*MIN(4,MOD(AC82,10))+1,"th","st","nd","rd","th")</f>
        <v>64th</v>
      </c>
      <c r="AE82" s="146">
        <v>16.2</v>
      </c>
      <c r="AF82" s="148">
        <v>2201.3939999999998</v>
      </c>
      <c r="AG82" s="148">
        <v>2212.8969999999999</v>
      </c>
      <c r="AH82" s="148">
        <v>2224.9059999999999</v>
      </c>
      <c r="AI82" s="149">
        <v>2213.0659999999998</v>
      </c>
      <c r="AJ82" s="29">
        <f t="shared" si="17"/>
        <v>53</v>
      </c>
      <c r="AK82" s="38" t="str">
        <f t="array" ref="AK82">AJ82&amp;CHOOSE(AND(AJ82&lt;&gt;{11,12,13})*MIN(4,MOD(AJ82,10))+1,"th","st","nd","rd","th")</f>
        <v>53rd</v>
      </c>
      <c r="AL82" s="149">
        <v>327.947</v>
      </c>
      <c r="AM82" s="149">
        <v>327.947</v>
      </c>
      <c r="AN82" s="149">
        <v>2541.0129999999999</v>
      </c>
      <c r="AO82" s="29">
        <f t="shared" si="18"/>
        <v>53</v>
      </c>
      <c r="AP82" s="38" t="str">
        <f t="array" ref="AP82">AO82&amp;CHOOSE(AND(AO82&lt;&gt;{11,12,13})*MIN(4,MOD(AO82,10))+1,"th","st","nd","rd","th")</f>
        <v>53rd</v>
      </c>
      <c r="AQ82" s="150">
        <v>1.0900000000000001</v>
      </c>
      <c r="AR82" s="145">
        <v>2737.0219999999999</v>
      </c>
      <c r="AS82" s="29">
        <f t="shared" si="19"/>
        <v>54</v>
      </c>
      <c r="AT82" s="38" t="str">
        <f t="array" ref="AT82">AS82&amp;CHOOSE(AND(AS82&lt;&gt;{11,12,13})*MIN(4,MOD(AS82,10))+1,"th","st","nd","rd","th")</f>
        <v>54th</v>
      </c>
      <c r="AU82" s="151">
        <v>9.1994259080041823E-4</v>
      </c>
    </row>
    <row r="83" spans="1:47" x14ac:dyDescent="0.25">
      <c r="A83" s="135">
        <v>114064003</v>
      </c>
      <c r="B83" s="136" t="s">
        <v>364</v>
      </c>
      <c r="C83" s="136" t="s">
        <v>112</v>
      </c>
      <c r="D83" s="137">
        <v>62666</v>
      </c>
      <c r="E83" s="29">
        <f t="shared" si="10"/>
        <v>64</v>
      </c>
      <c r="F83" s="38" t="str">
        <f t="array" ref="F83">E83&amp;CHOOSE(AND(E83&lt;&gt;{11,12,13})*MIN(4,MOD(E83,10))+1,"th","st","nd","rd","th")</f>
        <v>64th</v>
      </c>
      <c r="G83" s="138">
        <v>5687</v>
      </c>
      <c r="H83" s="139">
        <v>0.9486</v>
      </c>
      <c r="I83" s="140">
        <v>0.80479999999999996</v>
      </c>
      <c r="J83" s="141">
        <v>117</v>
      </c>
      <c r="K83" s="142">
        <v>57.487000000000002</v>
      </c>
      <c r="L83" s="143">
        <v>9.8900000000000002E-2</v>
      </c>
      <c r="M83" s="29">
        <f t="shared" si="11"/>
        <v>32</v>
      </c>
      <c r="N83" s="38" t="str">
        <f t="array" ref="N83">M83&amp;CHOOSE(AND(M83&lt;&gt;{11,12,13})*MIN(4,MOD(M83,10))+1,"th","st","nd","rd","th")</f>
        <v>32nd</v>
      </c>
      <c r="O83" s="143">
        <v>0.20039999999999999</v>
      </c>
      <c r="P83" s="29">
        <f t="shared" si="12"/>
        <v>69</v>
      </c>
      <c r="Q83" s="38" t="str">
        <f t="array" ref="Q83">P83&amp;CHOOSE(AND(P83&lt;&gt;{11,12,13})*MIN(4,MOD(P83,10))+1,"th","st","nd","rd","th")</f>
        <v>69th</v>
      </c>
      <c r="R83" s="144">
        <v>82.682000000000002</v>
      </c>
      <c r="S83" s="144">
        <v>83.769000000000005</v>
      </c>
      <c r="T83" s="144">
        <v>0</v>
      </c>
      <c r="U83" s="144">
        <v>166.45099999999999</v>
      </c>
      <c r="V83" s="145">
        <v>65.427999999999997</v>
      </c>
      <c r="W83" s="220">
        <f t="shared" si="13"/>
        <v>4.695706343954676E-2</v>
      </c>
      <c r="X83" s="29">
        <f t="shared" si="14"/>
        <v>80</v>
      </c>
      <c r="Y83" s="38" t="str">
        <f t="array" ref="Y83">X83&amp;CHOOSE(AND(X83&lt;&gt;{11,12,13})*MIN(4,MOD(X83,10))+1,"th","st","nd","rd","th")</f>
        <v>80th</v>
      </c>
      <c r="Z83" s="146">
        <v>13.086</v>
      </c>
      <c r="AA83" s="147">
        <v>35</v>
      </c>
      <c r="AB83" s="221">
        <f t="shared" si="15"/>
        <v>2.5119172531395378E-2</v>
      </c>
      <c r="AC83" s="29">
        <f t="shared" si="16"/>
        <v>79</v>
      </c>
      <c r="AD83" s="38" t="str">
        <f t="array" ref="AD83">AC83&amp;CHOOSE(AND(AC83&lt;&gt;{11,12,13})*MIN(4,MOD(AC83,10))+1,"th","st","nd","rd","th")</f>
        <v>79th</v>
      </c>
      <c r="AE83" s="146">
        <v>21</v>
      </c>
      <c r="AF83" s="148">
        <v>1393.3579999999999</v>
      </c>
      <c r="AG83" s="148">
        <v>1369.607</v>
      </c>
      <c r="AH83" s="148">
        <v>1371.0219999999999</v>
      </c>
      <c r="AI83" s="149">
        <v>1377.9960000000001</v>
      </c>
      <c r="AJ83" s="29">
        <f t="shared" si="17"/>
        <v>30</v>
      </c>
      <c r="AK83" s="38" t="str">
        <f t="array" ref="AK83">AJ83&amp;CHOOSE(AND(AJ83&lt;&gt;{11,12,13})*MIN(4,MOD(AJ83,10))+1,"th","st","nd","rd","th")</f>
        <v>30th</v>
      </c>
      <c r="AL83" s="149">
        <v>200.53700000000001</v>
      </c>
      <c r="AM83" s="149">
        <v>258.024</v>
      </c>
      <c r="AN83" s="149">
        <v>1636.02</v>
      </c>
      <c r="AO83" s="29">
        <f t="shared" si="18"/>
        <v>29</v>
      </c>
      <c r="AP83" s="38" t="str">
        <f t="array" ref="AP83">AO83&amp;CHOOSE(AND(AO83&lt;&gt;{11,12,13})*MIN(4,MOD(AO83,10))+1,"th","st","nd","rd","th")</f>
        <v>29th</v>
      </c>
      <c r="AQ83" s="150">
        <v>0.94</v>
      </c>
      <c r="AR83" s="145">
        <v>1458.8130000000001</v>
      </c>
      <c r="AS83" s="29">
        <f t="shared" si="19"/>
        <v>20</v>
      </c>
      <c r="AT83" s="38" t="str">
        <f t="array" ref="AT83">AS83&amp;CHOOSE(AND(AS83&lt;&gt;{11,12,13})*MIN(4,MOD(AS83,10))+1,"th","st","nd","rd","th")</f>
        <v>20th</v>
      </c>
      <c r="AU83" s="151">
        <v>4.903227707754379E-4</v>
      </c>
    </row>
    <row r="84" spans="1:47" x14ac:dyDescent="0.25">
      <c r="A84" s="135">
        <v>114065503</v>
      </c>
      <c r="B84" s="136" t="s">
        <v>427</v>
      </c>
      <c r="C84" s="136" t="s">
        <v>112</v>
      </c>
      <c r="D84" s="137">
        <v>63378</v>
      </c>
      <c r="E84" s="29">
        <f t="shared" si="10"/>
        <v>65</v>
      </c>
      <c r="F84" s="38" t="str">
        <f t="array" ref="F84">E84&amp;CHOOSE(AND(E84&lt;&gt;{11,12,13})*MIN(4,MOD(E84,10))+1,"th","st","nd","rd","th")</f>
        <v>65th</v>
      </c>
      <c r="G84" s="138">
        <v>9181</v>
      </c>
      <c r="H84" s="139">
        <v>0.93789999999999996</v>
      </c>
      <c r="I84" s="140">
        <v>-0.95640000000000003</v>
      </c>
      <c r="J84" s="141">
        <v>431</v>
      </c>
      <c r="K84" s="142">
        <v>0</v>
      </c>
      <c r="L84" s="143">
        <v>9.74E-2</v>
      </c>
      <c r="M84" s="29">
        <f t="shared" si="11"/>
        <v>31</v>
      </c>
      <c r="N84" s="38" t="str">
        <f t="array" ref="N84">M84&amp;CHOOSE(AND(M84&lt;&gt;{11,12,13})*MIN(4,MOD(M84,10))+1,"th","st","nd","rd","th")</f>
        <v>31st</v>
      </c>
      <c r="O84" s="143">
        <v>0.1588</v>
      </c>
      <c r="P84" s="29">
        <f t="shared" si="12"/>
        <v>46</v>
      </c>
      <c r="Q84" s="38" t="str">
        <f t="array" ref="Q84">P84&amp;CHOOSE(AND(P84&lt;&gt;{11,12,13})*MIN(4,MOD(P84,10))+1,"th","st","nd","rd","th")</f>
        <v>46th</v>
      </c>
      <c r="R84" s="144">
        <v>236.51599999999999</v>
      </c>
      <c r="S84" s="144">
        <v>192.80699999999999</v>
      </c>
      <c r="T84" s="144">
        <v>0</v>
      </c>
      <c r="U84" s="144">
        <v>429.32299999999998</v>
      </c>
      <c r="V84" s="145">
        <v>96.665000000000006</v>
      </c>
      <c r="W84" s="220">
        <f t="shared" si="13"/>
        <v>2.3884638173614008E-2</v>
      </c>
      <c r="X84" s="29">
        <f t="shared" si="14"/>
        <v>40</v>
      </c>
      <c r="Y84" s="38" t="str">
        <f t="array" ref="Y84">X84&amp;CHOOSE(AND(X84&lt;&gt;{11,12,13})*MIN(4,MOD(X84,10))+1,"th","st","nd","rd","th")</f>
        <v>40th</v>
      </c>
      <c r="Z84" s="146">
        <v>19.332999999999998</v>
      </c>
      <c r="AA84" s="147">
        <v>287</v>
      </c>
      <c r="AB84" s="221">
        <f t="shared" si="15"/>
        <v>7.091388978251921E-2</v>
      </c>
      <c r="AC84" s="29">
        <f t="shared" si="16"/>
        <v>95</v>
      </c>
      <c r="AD84" s="38" t="str">
        <f t="array" ref="AD84">AC84&amp;CHOOSE(AND(AC84&lt;&gt;{11,12,13})*MIN(4,MOD(AC84,10))+1,"th","st","nd","rd","th")</f>
        <v>95th</v>
      </c>
      <c r="AE84" s="146">
        <v>172.2</v>
      </c>
      <c r="AF84" s="148">
        <v>4047.1619999999998</v>
      </c>
      <c r="AG84" s="148">
        <v>3877.2150000000001</v>
      </c>
      <c r="AH84" s="148">
        <v>3739.0039999999999</v>
      </c>
      <c r="AI84" s="149">
        <v>3887.7939999999999</v>
      </c>
      <c r="AJ84" s="29">
        <f t="shared" si="17"/>
        <v>76</v>
      </c>
      <c r="AK84" s="38" t="str">
        <f t="array" ref="AK84">AJ84&amp;CHOOSE(AND(AJ84&lt;&gt;{11,12,13})*MIN(4,MOD(AJ84,10))+1,"th","st","nd","rd","th")</f>
        <v>76th</v>
      </c>
      <c r="AL84" s="149">
        <v>620.85599999999999</v>
      </c>
      <c r="AM84" s="149">
        <v>620.85599999999999</v>
      </c>
      <c r="AN84" s="149">
        <v>4508.6499999999996</v>
      </c>
      <c r="AO84" s="29">
        <f t="shared" si="18"/>
        <v>77</v>
      </c>
      <c r="AP84" s="38" t="str">
        <f t="array" ref="AP84">AO84&amp;CHOOSE(AND(AO84&lt;&gt;{11,12,13})*MIN(4,MOD(AO84,10))+1,"th","st","nd","rd","th")</f>
        <v>77th</v>
      </c>
      <c r="AQ84" s="150">
        <v>1.55</v>
      </c>
      <c r="AR84" s="145">
        <v>6554.4269999999997</v>
      </c>
      <c r="AS84" s="29">
        <f t="shared" si="19"/>
        <v>88</v>
      </c>
      <c r="AT84" s="38" t="str">
        <f t="array" ref="AT84">AS84&amp;CHOOSE(AND(AS84&lt;&gt;{11,12,13})*MIN(4,MOD(AS84,10))+1,"th","st","nd","rd","th")</f>
        <v>88th</v>
      </c>
      <c r="AU84" s="151">
        <v>2.2030135510756627E-3</v>
      </c>
    </row>
    <row r="85" spans="1:47" x14ac:dyDescent="0.25">
      <c r="A85" s="135">
        <v>114066503</v>
      </c>
      <c r="B85" s="136" t="s">
        <v>465</v>
      </c>
      <c r="C85" s="136" t="s">
        <v>112</v>
      </c>
      <c r="D85" s="137">
        <v>74798</v>
      </c>
      <c r="E85" s="29">
        <f t="shared" si="10"/>
        <v>83</v>
      </c>
      <c r="F85" s="38" t="str">
        <f t="array" ref="F85">E85&amp;CHOOSE(AND(E85&lt;&gt;{11,12,13})*MIN(4,MOD(E85,10))+1,"th","st","nd","rd","th")</f>
        <v>83rd</v>
      </c>
      <c r="G85" s="138">
        <v>5306</v>
      </c>
      <c r="H85" s="139">
        <v>0.79469999999999996</v>
      </c>
      <c r="I85" s="140">
        <v>0.71260000000000001</v>
      </c>
      <c r="J85" s="141">
        <v>178</v>
      </c>
      <c r="K85" s="142">
        <v>0</v>
      </c>
      <c r="L85" s="143">
        <v>0.14749999999999999</v>
      </c>
      <c r="M85" s="29">
        <f t="shared" si="11"/>
        <v>53</v>
      </c>
      <c r="N85" s="38" t="str">
        <f t="array" ref="N85">M85&amp;CHOOSE(AND(M85&lt;&gt;{11,12,13})*MIN(4,MOD(M85,10))+1,"th","st","nd","rd","th")</f>
        <v>53rd</v>
      </c>
      <c r="O85" s="143">
        <v>4.7199999999999999E-2</v>
      </c>
      <c r="P85" s="29">
        <f t="shared" si="12"/>
        <v>4</v>
      </c>
      <c r="Q85" s="38" t="str">
        <f t="array" ref="Q85">P85&amp;CHOOSE(AND(P85&lt;&gt;{11,12,13})*MIN(4,MOD(P85,10))+1,"th","st","nd","rd","th")</f>
        <v>4th</v>
      </c>
      <c r="R85" s="144">
        <v>147.43100000000001</v>
      </c>
      <c r="S85" s="144">
        <v>23.588999999999999</v>
      </c>
      <c r="T85" s="144">
        <v>0</v>
      </c>
      <c r="U85" s="144">
        <v>171.02</v>
      </c>
      <c r="V85" s="145">
        <v>34.893999999999998</v>
      </c>
      <c r="W85" s="220">
        <f t="shared" si="13"/>
        <v>2.0946211205328576E-2</v>
      </c>
      <c r="X85" s="29">
        <f t="shared" si="14"/>
        <v>32</v>
      </c>
      <c r="Y85" s="38" t="str">
        <f t="array" ref="Y85">X85&amp;CHOOSE(AND(X85&lt;&gt;{11,12,13})*MIN(4,MOD(X85,10))+1,"th","st","nd","rd","th")</f>
        <v>32nd</v>
      </c>
      <c r="Z85" s="146">
        <v>6.9790000000000001</v>
      </c>
      <c r="AA85" s="147">
        <v>12</v>
      </c>
      <c r="AB85" s="221">
        <f t="shared" si="15"/>
        <v>7.2033740604098961E-3</v>
      </c>
      <c r="AC85" s="29">
        <f t="shared" si="16"/>
        <v>52</v>
      </c>
      <c r="AD85" s="38" t="str">
        <f t="array" ref="AD85">AC85&amp;CHOOSE(AND(AC85&lt;&gt;{11,12,13})*MIN(4,MOD(AC85,10))+1,"th","st","nd","rd","th")</f>
        <v>52nd</v>
      </c>
      <c r="AE85" s="146">
        <v>7.2</v>
      </c>
      <c r="AF85" s="148">
        <v>1665.886</v>
      </c>
      <c r="AG85" s="148">
        <v>1691.4829999999999</v>
      </c>
      <c r="AH85" s="148">
        <v>1684.53</v>
      </c>
      <c r="AI85" s="149">
        <v>1680.633</v>
      </c>
      <c r="AJ85" s="29">
        <f t="shared" si="17"/>
        <v>39</v>
      </c>
      <c r="AK85" s="38" t="str">
        <f t="array" ref="AK85">AJ85&amp;CHOOSE(AND(AJ85&lt;&gt;{11,12,13})*MIN(4,MOD(AJ85,10))+1,"th","st","nd","rd","th")</f>
        <v>39th</v>
      </c>
      <c r="AL85" s="149">
        <v>185.19900000000001</v>
      </c>
      <c r="AM85" s="149">
        <v>185.19900000000001</v>
      </c>
      <c r="AN85" s="149">
        <v>1865.8320000000001</v>
      </c>
      <c r="AO85" s="29">
        <f t="shared" si="18"/>
        <v>36</v>
      </c>
      <c r="AP85" s="38" t="str">
        <f t="array" ref="AP85">AO85&amp;CHOOSE(AND(AO85&lt;&gt;{11,12,13})*MIN(4,MOD(AO85,10))+1,"th","st","nd","rd","th")</f>
        <v>36th</v>
      </c>
      <c r="AQ85" s="150">
        <v>0.93</v>
      </c>
      <c r="AR85" s="145">
        <v>1378.982</v>
      </c>
      <c r="AS85" s="29">
        <f t="shared" si="19"/>
        <v>17</v>
      </c>
      <c r="AT85" s="38" t="str">
        <f t="array" ref="AT85">AS85&amp;CHOOSE(AND(AS85&lt;&gt;{11,12,13})*MIN(4,MOD(AS85,10))+1,"th","st","nd","rd","th")</f>
        <v>17th</v>
      </c>
      <c r="AU85" s="151">
        <v>4.634907113450832E-4</v>
      </c>
    </row>
    <row r="86" spans="1:47" x14ac:dyDescent="0.25">
      <c r="A86" s="135">
        <v>114067002</v>
      </c>
      <c r="B86" s="136" t="s">
        <v>510</v>
      </c>
      <c r="C86" s="136" t="s">
        <v>112</v>
      </c>
      <c r="D86" s="137">
        <v>30087</v>
      </c>
      <c r="E86" s="29">
        <f t="shared" si="10"/>
        <v>1</v>
      </c>
      <c r="F86" s="38" t="str">
        <f t="array" ref="F86">E86&amp;CHOOSE(AND(E86&lt;&gt;{11,12,13})*MIN(4,MOD(E86,10))+1,"th","st","nd","rd","th")</f>
        <v>1st</v>
      </c>
      <c r="G86" s="138">
        <v>28805</v>
      </c>
      <c r="H86" s="139">
        <v>1.9758</v>
      </c>
      <c r="I86" s="140">
        <v>-10.2912</v>
      </c>
      <c r="J86" s="141">
        <v>499</v>
      </c>
      <c r="K86" s="142">
        <v>0</v>
      </c>
      <c r="L86" s="143">
        <v>0.4743</v>
      </c>
      <c r="M86" s="29">
        <f t="shared" si="11"/>
        <v>99</v>
      </c>
      <c r="N86" s="38" t="str">
        <f t="array" ref="N86">M86&amp;CHOOSE(AND(M86&lt;&gt;{11,12,13})*MIN(4,MOD(M86,10))+1,"th","st","nd","rd","th")</f>
        <v>99th</v>
      </c>
      <c r="O86" s="143">
        <v>0.2853</v>
      </c>
      <c r="P86" s="29">
        <f t="shared" si="12"/>
        <v>92</v>
      </c>
      <c r="Q86" s="38" t="str">
        <f t="array" ref="Q86">P86&amp;CHOOSE(AND(P86&lt;&gt;{11,12,13})*MIN(4,MOD(P86,10))+1,"th","st","nd","rd","th")</f>
        <v>92nd</v>
      </c>
      <c r="R86" s="144">
        <v>5305.3010000000004</v>
      </c>
      <c r="S86" s="144">
        <v>1595.617</v>
      </c>
      <c r="T86" s="144">
        <v>2652.65</v>
      </c>
      <c r="U86" s="144">
        <v>9553.5679999999993</v>
      </c>
      <c r="V86" s="145">
        <v>915.04599999999994</v>
      </c>
      <c r="W86" s="220">
        <f t="shared" si="13"/>
        <v>4.9083701634802038E-2</v>
      </c>
      <c r="X86" s="29">
        <f t="shared" si="14"/>
        <v>83</v>
      </c>
      <c r="Y86" s="38" t="str">
        <f t="array" ref="Y86">X86&amp;CHOOSE(AND(X86&lt;&gt;{11,12,13})*MIN(4,MOD(X86,10))+1,"th","st","nd","rd","th")</f>
        <v>83rd</v>
      </c>
      <c r="Z86" s="146">
        <v>183.00899999999999</v>
      </c>
      <c r="AA86" s="147">
        <v>4878</v>
      </c>
      <c r="AB86" s="221">
        <f t="shared" si="15"/>
        <v>0.2616593008160949</v>
      </c>
      <c r="AC86" s="29">
        <f t="shared" si="16"/>
        <v>100</v>
      </c>
      <c r="AD86" s="38" t="str">
        <f t="array" ref="AD86">AC86&amp;CHOOSE(AND(AC86&lt;&gt;{11,12,13})*MIN(4,MOD(AC86,10))+1,"th","st","nd","rd","th")</f>
        <v>100th</v>
      </c>
      <c r="AE86" s="146">
        <v>2926.8</v>
      </c>
      <c r="AF86" s="148">
        <v>18642.562999999998</v>
      </c>
      <c r="AG86" s="148">
        <v>18476.79</v>
      </c>
      <c r="AH86" s="148">
        <v>18216.437999999998</v>
      </c>
      <c r="AI86" s="149">
        <v>18445.263999999999</v>
      </c>
      <c r="AJ86" s="29">
        <f t="shared" si="17"/>
        <v>99</v>
      </c>
      <c r="AK86" s="38" t="str">
        <f t="array" ref="AK86">AJ86&amp;CHOOSE(AND(AJ86&lt;&gt;{11,12,13})*MIN(4,MOD(AJ86,10))+1,"th","st","nd","rd","th")</f>
        <v>99th</v>
      </c>
      <c r="AL86" s="149">
        <v>12663.377</v>
      </c>
      <c r="AM86" s="149">
        <v>12663.377</v>
      </c>
      <c r="AN86" s="149">
        <v>31108.641</v>
      </c>
      <c r="AO86" s="29">
        <f t="shared" si="18"/>
        <v>99</v>
      </c>
      <c r="AP86" s="38" t="str">
        <f t="array" ref="AP86">AO86&amp;CHOOSE(AND(AO86&lt;&gt;{11,12,13})*MIN(4,MOD(AO86,10))+1,"th","st","nd","rd","th")</f>
        <v>99th</v>
      </c>
      <c r="AQ86" s="150">
        <v>1.89</v>
      </c>
      <c r="AR86" s="145">
        <v>116167.81600000001</v>
      </c>
      <c r="AS86" s="29">
        <f t="shared" si="19"/>
        <v>100</v>
      </c>
      <c r="AT86" s="38" t="str">
        <f t="array" ref="AT86">AS86&amp;CHOOSE(AND(AS86&lt;&gt;{11,12,13})*MIN(4,MOD(AS86,10))+1,"th","st","nd","rd","th")</f>
        <v>100th</v>
      </c>
      <c r="AU86" s="151">
        <v>3.9045254886028058E-2</v>
      </c>
    </row>
    <row r="87" spans="1:47" x14ac:dyDescent="0.25">
      <c r="A87" s="135">
        <v>114067503</v>
      </c>
      <c r="B87" s="136" t="s">
        <v>531</v>
      </c>
      <c r="C87" s="136" t="s">
        <v>112</v>
      </c>
      <c r="D87" s="137">
        <v>70205</v>
      </c>
      <c r="E87" s="29">
        <f t="shared" si="10"/>
        <v>77</v>
      </c>
      <c r="F87" s="38" t="str">
        <f t="array" ref="F87">E87&amp;CHOOSE(AND(E87&lt;&gt;{11,12,13})*MIN(4,MOD(E87,10))+1,"th","st","nd","rd","th")</f>
        <v>77th</v>
      </c>
      <c r="G87" s="138">
        <v>5300</v>
      </c>
      <c r="H87" s="139">
        <v>0.84670000000000001</v>
      </c>
      <c r="I87" s="140">
        <v>0.60240000000000005</v>
      </c>
      <c r="J87" s="141">
        <v>227</v>
      </c>
      <c r="K87" s="142">
        <v>0</v>
      </c>
      <c r="L87" s="143">
        <v>6.6100000000000006E-2</v>
      </c>
      <c r="M87" s="29">
        <f t="shared" si="11"/>
        <v>18</v>
      </c>
      <c r="N87" s="38" t="str">
        <f t="array" ref="N87">M87&amp;CHOOSE(AND(M87&lt;&gt;{11,12,13})*MIN(4,MOD(M87,10))+1,"th","st","nd","rd","th")</f>
        <v>18th</v>
      </c>
      <c r="O87" s="143">
        <v>0.17399999999999999</v>
      </c>
      <c r="P87" s="29">
        <f t="shared" si="12"/>
        <v>54</v>
      </c>
      <c r="Q87" s="38" t="str">
        <f t="array" ref="Q87">P87&amp;CHOOSE(AND(P87&lt;&gt;{11,12,13})*MIN(4,MOD(P87,10))+1,"th","st","nd","rd","th")</f>
        <v>54th</v>
      </c>
      <c r="R87" s="144">
        <v>83.335999999999999</v>
      </c>
      <c r="S87" s="144">
        <v>109.68600000000001</v>
      </c>
      <c r="T87" s="144">
        <v>0</v>
      </c>
      <c r="U87" s="144">
        <v>193.02199999999999</v>
      </c>
      <c r="V87" s="145">
        <v>42.645000000000003</v>
      </c>
      <c r="W87" s="220">
        <f t="shared" si="13"/>
        <v>2.0294985194583438E-2</v>
      </c>
      <c r="X87" s="29">
        <f t="shared" si="14"/>
        <v>30</v>
      </c>
      <c r="Y87" s="38" t="str">
        <f t="array" ref="Y87">X87&amp;CHOOSE(AND(X87&lt;&gt;{11,12,13})*MIN(4,MOD(X87,10))+1,"th","st","nd","rd","th")</f>
        <v>30th</v>
      </c>
      <c r="Z87" s="146">
        <v>8.5289999999999999</v>
      </c>
      <c r="AA87" s="147">
        <v>21</v>
      </c>
      <c r="AB87" s="221">
        <f t="shared" si="15"/>
        <v>9.9940131102415793E-3</v>
      </c>
      <c r="AC87" s="29">
        <f t="shared" si="16"/>
        <v>59</v>
      </c>
      <c r="AD87" s="38" t="str">
        <f t="array" ref="AD87">AC87&amp;CHOOSE(AND(AC87&lt;&gt;{11,12,13})*MIN(4,MOD(AC87,10))+1,"th","st","nd","rd","th")</f>
        <v>59th</v>
      </c>
      <c r="AE87" s="146">
        <v>12.6</v>
      </c>
      <c r="AF87" s="148">
        <v>2101.2579999999998</v>
      </c>
      <c r="AG87" s="148">
        <v>2085.915</v>
      </c>
      <c r="AH87" s="148">
        <v>2083.52</v>
      </c>
      <c r="AI87" s="149">
        <v>2090.2310000000002</v>
      </c>
      <c r="AJ87" s="29">
        <f t="shared" si="17"/>
        <v>51</v>
      </c>
      <c r="AK87" s="38" t="str">
        <f t="array" ref="AK87">AJ87&amp;CHOOSE(AND(AJ87&lt;&gt;{11,12,13})*MIN(4,MOD(AJ87,10))+1,"th","st","nd","rd","th")</f>
        <v>51st</v>
      </c>
      <c r="AL87" s="149">
        <v>214.15100000000001</v>
      </c>
      <c r="AM87" s="149">
        <v>214.15100000000001</v>
      </c>
      <c r="AN87" s="149">
        <v>2304.3820000000001</v>
      </c>
      <c r="AO87" s="29">
        <f t="shared" si="18"/>
        <v>46</v>
      </c>
      <c r="AP87" s="38" t="str">
        <f t="array" ref="AP87">AO87&amp;CHOOSE(AND(AO87&lt;&gt;{11,12,13})*MIN(4,MOD(AO87,10))+1,"th","st","nd","rd","th")</f>
        <v>46th</v>
      </c>
      <c r="AQ87" s="150">
        <v>1.34</v>
      </c>
      <c r="AR87" s="145">
        <v>2614.5010000000002</v>
      </c>
      <c r="AS87" s="29">
        <f t="shared" si="19"/>
        <v>52</v>
      </c>
      <c r="AT87" s="38" t="str">
        <f t="array" ref="AT87">AS87&amp;CHOOSE(AND(AS87&lt;&gt;{11,12,13})*MIN(4,MOD(AS87,10))+1,"th","st","nd","rd","th")</f>
        <v>52nd</v>
      </c>
      <c r="AU87" s="151">
        <v>8.7876196230438942E-4</v>
      </c>
    </row>
    <row r="88" spans="1:47" x14ac:dyDescent="0.25">
      <c r="A88" s="135">
        <v>114068003</v>
      </c>
      <c r="B88" s="136" t="s">
        <v>590</v>
      </c>
      <c r="C88" s="136" t="s">
        <v>112</v>
      </c>
      <c r="D88" s="137">
        <v>67850</v>
      </c>
      <c r="E88" s="29">
        <f t="shared" si="10"/>
        <v>74</v>
      </c>
      <c r="F88" s="38" t="str">
        <f t="array" ref="F88">E88&amp;CHOOSE(AND(E88&lt;&gt;{11,12,13})*MIN(4,MOD(E88,10))+1,"th","st","nd","rd","th")</f>
        <v>74th</v>
      </c>
      <c r="G88" s="138">
        <v>4386</v>
      </c>
      <c r="H88" s="139">
        <v>0.87609999999999999</v>
      </c>
      <c r="I88" s="140">
        <v>0.79479999999999995</v>
      </c>
      <c r="J88" s="141">
        <v>121</v>
      </c>
      <c r="K88" s="142">
        <v>44.704999999999998</v>
      </c>
      <c r="L88" s="143">
        <v>3.1800000000000002E-2</v>
      </c>
      <c r="M88" s="29">
        <f t="shared" si="11"/>
        <v>4</v>
      </c>
      <c r="N88" s="38" t="str">
        <f t="array" ref="N88">M88&amp;CHOOSE(AND(M88&lt;&gt;{11,12,13})*MIN(4,MOD(M88,10))+1,"th","st","nd","rd","th")</f>
        <v>4th</v>
      </c>
      <c r="O88" s="143">
        <v>0.29139999999999999</v>
      </c>
      <c r="P88" s="29">
        <f t="shared" si="12"/>
        <v>93</v>
      </c>
      <c r="Q88" s="38" t="str">
        <f t="array" ref="Q88">P88&amp;CHOOSE(AND(P88&lt;&gt;{11,12,13})*MIN(4,MOD(P88,10))+1,"th","st","nd","rd","th")</f>
        <v>93rd</v>
      </c>
      <c r="R88" s="144">
        <v>27.706</v>
      </c>
      <c r="S88" s="144">
        <v>126.94499999999999</v>
      </c>
      <c r="T88" s="144">
        <v>0</v>
      </c>
      <c r="U88" s="144">
        <v>154.65100000000001</v>
      </c>
      <c r="V88" s="145">
        <v>35.741000000000007</v>
      </c>
      <c r="W88" s="220">
        <f t="shared" si="13"/>
        <v>2.4612945744228107E-2</v>
      </c>
      <c r="X88" s="29">
        <f t="shared" si="14"/>
        <v>42</v>
      </c>
      <c r="Y88" s="38" t="str">
        <f t="array" ref="Y88">X88&amp;CHOOSE(AND(X88&lt;&gt;{11,12,13})*MIN(4,MOD(X88,10))+1,"th","st","nd","rd","th")</f>
        <v>42nd</v>
      </c>
      <c r="Z88" s="146">
        <v>7.1479999999999997</v>
      </c>
      <c r="AA88" s="147">
        <v>27</v>
      </c>
      <c r="AB88" s="221">
        <f t="shared" si="15"/>
        <v>1.8593479060299341E-2</v>
      </c>
      <c r="AC88" s="29">
        <f t="shared" si="16"/>
        <v>72</v>
      </c>
      <c r="AD88" s="38" t="str">
        <f t="array" ref="AD88">AC88&amp;CHOOSE(AND(AC88&lt;&gt;{11,12,13})*MIN(4,MOD(AC88,10))+1,"th","st","nd","rd","th")</f>
        <v>72nd</v>
      </c>
      <c r="AE88" s="146">
        <v>16.2</v>
      </c>
      <c r="AF88" s="148">
        <v>1452.1220000000001</v>
      </c>
      <c r="AG88" s="148">
        <v>1467.5719999999999</v>
      </c>
      <c r="AH88" s="148">
        <v>1464.69</v>
      </c>
      <c r="AI88" s="149">
        <v>1461.461</v>
      </c>
      <c r="AJ88" s="29">
        <f t="shared" si="17"/>
        <v>32</v>
      </c>
      <c r="AK88" s="38" t="str">
        <f t="array" ref="AK88">AJ88&amp;CHOOSE(AND(AJ88&lt;&gt;{11,12,13})*MIN(4,MOD(AJ88,10))+1,"th","st","nd","rd","th")</f>
        <v>32nd</v>
      </c>
      <c r="AL88" s="149">
        <v>177.999</v>
      </c>
      <c r="AM88" s="149">
        <v>222.70400000000001</v>
      </c>
      <c r="AN88" s="149">
        <v>1684.165</v>
      </c>
      <c r="AO88" s="29">
        <f t="shared" si="18"/>
        <v>30</v>
      </c>
      <c r="AP88" s="38" t="str">
        <f t="array" ref="AP88">AO88&amp;CHOOSE(AND(AO88&lt;&gt;{11,12,13})*MIN(4,MOD(AO88,10))+1,"th","st","nd","rd","th")</f>
        <v>30th</v>
      </c>
      <c r="AQ88" s="150">
        <v>1.1599999999999999</v>
      </c>
      <c r="AR88" s="145">
        <v>1711.576</v>
      </c>
      <c r="AS88" s="29">
        <f t="shared" si="19"/>
        <v>29</v>
      </c>
      <c r="AT88" s="38" t="str">
        <f t="array" ref="AT88">AS88&amp;CHOOSE(AND(AS88&lt;&gt;{11,12,13})*MIN(4,MOD(AS88,10))+1,"th","st","nd","rd","th")</f>
        <v>29th</v>
      </c>
      <c r="AU88" s="151">
        <v>5.7527913907590687E-4</v>
      </c>
    </row>
    <row r="89" spans="1:47" x14ac:dyDescent="0.25">
      <c r="A89" s="135">
        <v>114068103</v>
      </c>
      <c r="B89" s="136" t="s">
        <v>595</v>
      </c>
      <c r="C89" s="136" t="s">
        <v>112</v>
      </c>
      <c r="D89" s="137">
        <v>78690</v>
      </c>
      <c r="E89" s="29">
        <f t="shared" si="10"/>
        <v>87</v>
      </c>
      <c r="F89" s="38" t="str">
        <f t="array" ref="F89">E89&amp;CHOOSE(AND(E89&lt;&gt;{11,12,13})*MIN(4,MOD(E89,10))+1,"th","st","nd","rd","th")</f>
        <v>87th</v>
      </c>
      <c r="G89" s="138">
        <v>9034</v>
      </c>
      <c r="H89" s="139">
        <v>0.75539999999999996</v>
      </c>
      <c r="I89" s="140">
        <v>0.51090000000000002</v>
      </c>
      <c r="J89" s="141">
        <v>262</v>
      </c>
      <c r="K89" s="142">
        <v>0</v>
      </c>
      <c r="L89" s="143">
        <v>9.9699999999999997E-2</v>
      </c>
      <c r="M89" s="29">
        <f t="shared" si="11"/>
        <v>33</v>
      </c>
      <c r="N89" s="38" t="str">
        <f t="array" ref="N89">M89&amp;CHOOSE(AND(M89&lt;&gt;{11,12,13})*MIN(4,MOD(M89,10))+1,"th","st","nd","rd","th")</f>
        <v>33rd</v>
      </c>
      <c r="O89" s="143">
        <v>0.13500000000000001</v>
      </c>
      <c r="P89" s="29">
        <f t="shared" si="12"/>
        <v>33</v>
      </c>
      <c r="Q89" s="38" t="str">
        <f t="array" ref="Q89">P89&amp;CHOOSE(AND(P89&lt;&gt;{11,12,13})*MIN(4,MOD(P89,10))+1,"th","st","nd","rd","th")</f>
        <v>33rd</v>
      </c>
      <c r="R89" s="144">
        <v>200.22300000000001</v>
      </c>
      <c r="S89" s="144">
        <v>135.55799999999999</v>
      </c>
      <c r="T89" s="144">
        <v>0</v>
      </c>
      <c r="U89" s="144">
        <v>335.78100000000001</v>
      </c>
      <c r="V89" s="145">
        <v>86.885000000000005</v>
      </c>
      <c r="W89" s="220">
        <f t="shared" si="13"/>
        <v>2.5958300008455084E-2</v>
      </c>
      <c r="X89" s="29">
        <f t="shared" si="14"/>
        <v>45</v>
      </c>
      <c r="Y89" s="38" t="str">
        <f t="array" ref="Y89">X89&amp;CHOOSE(AND(X89&lt;&gt;{11,12,13})*MIN(4,MOD(X89,10))+1,"th","st","nd","rd","th")</f>
        <v>45th</v>
      </c>
      <c r="Z89" s="146">
        <v>17.376999999999999</v>
      </c>
      <c r="AA89" s="147">
        <v>39</v>
      </c>
      <c r="AB89" s="221">
        <f t="shared" si="15"/>
        <v>1.1651881226100572E-2</v>
      </c>
      <c r="AC89" s="29">
        <f t="shared" si="16"/>
        <v>64</v>
      </c>
      <c r="AD89" s="38" t="str">
        <f t="array" ref="AD89">AC89&amp;CHOOSE(AND(AC89&lt;&gt;{11,12,13})*MIN(4,MOD(AC89,10))+1,"th","st","nd","rd","th")</f>
        <v>64th</v>
      </c>
      <c r="AE89" s="146">
        <v>23.4</v>
      </c>
      <c r="AF89" s="148">
        <v>3347.0990000000002</v>
      </c>
      <c r="AG89" s="148">
        <v>3252.598</v>
      </c>
      <c r="AH89" s="148">
        <v>3338.0569999999998</v>
      </c>
      <c r="AI89" s="149">
        <v>3312.585</v>
      </c>
      <c r="AJ89" s="29">
        <f t="shared" si="17"/>
        <v>69</v>
      </c>
      <c r="AK89" s="38" t="str">
        <f t="array" ref="AK89">AJ89&amp;CHOOSE(AND(AJ89&lt;&gt;{11,12,13})*MIN(4,MOD(AJ89,10))+1,"th","st","nd","rd","th")</f>
        <v>69th</v>
      </c>
      <c r="AL89" s="149">
        <v>376.55799999999999</v>
      </c>
      <c r="AM89" s="149">
        <v>376.55799999999999</v>
      </c>
      <c r="AN89" s="149">
        <v>3689.143</v>
      </c>
      <c r="AO89" s="29">
        <f t="shared" si="18"/>
        <v>70</v>
      </c>
      <c r="AP89" s="38" t="str">
        <f t="array" ref="AP89">AO89&amp;CHOOSE(AND(AO89&lt;&gt;{11,12,13})*MIN(4,MOD(AO89,10))+1,"th","st","nd","rd","th")</f>
        <v>70th</v>
      </c>
      <c r="AQ89" s="150">
        <v>1.1599999999999999</v>
      </c>
      <c r="AR89" s="145">
        <v>3232.663</v>
      </c>
      <c r="AS89" s="29">
        <f t="shared" si="19"/>
        <v>63</v>
      </c>
      <c r="AT89" s="38" t="str">
        <f t="array" ref="AT89">AS89&amp;CHOOSE(AND(AS89&lt;&gt;{11,12,13})*MIN(4,MOD(AS89,10))+1,"th","st","nd","rd","th")</f>
        <v>63rd</v>
      </c>
      <c r="AU89" s="151">
        <v>1.0865328723717428E-3</v>
      </c>
    </row>
    <row r="90" spans="1:47" x14ac:dyDescent="0.25">
      <c r="A90" s="135">
        <v>114069103</v>
      </c>
      <c r="B90" s="136" t="s">
        <v>647</v>
      </c>
      <c r="C90" s="136" t="s">
        <v>112</v>
      </c>
      <c r="D90" s="137">
        <v>73812</v>
      </c>
      <c r="E90" s="29">
        <f t="shared" si="10"/>
        <v>81</v>
      </c>
      <c r="F90" s="38" t="str">
        <f t="array" ref="F90">E90&amp;CHOOSE(AND(E90&lt;&gt;{11,12,13})*MIN(4,MOD(E90,10))+1,"th","st","nd","rd","th")</f>
        <v>81st</v>
      </c>
      <c r="G90" s="138">
        <v>14963</v>
      </c>
      <c r="H90" s="139">
        <v>0.8054</v>
      </c>
      <c r="I90" s="140">
        <v>-0.41660000000000003</v>
      </c>
      <c r="J90" s="141">
        <v>395</v>
      </c>
      <c r="K90" s="142">
        <v>0</v>
      </c>
      <c r="L90" s="143">
        <v>6.0100000000000001E-2</v>
      </c>
      <c r="M90" s="29">
        <f t="shared" si="11"/>
        <v>16</v>
      </c>
      <c r="N90" s="38" t="str">
        <f t="array" ref="N90">M90&amp;CHOOSE(AND(M90&lt;&gt;{11,12,13})*MIN(4,MOD(M90,10))+1,"th","st","nd","rd","th")</f>
        <v>16th</v>
      </c>
      <c r="O90" s="143">
        <v>0.12759999999999999</v>
      </c>
      <c r="P90" s="29">
        <f t="shared" si="12"/>
        <v>29</v>
      </c>
      <c r="Q90" s="38" t="str">
        <f t="array" ref="Q90">P90&amp;CHOOSE(AND(P90&lt;&gt;{11,12,13})*MIN(4,MOD(P90,10))+1,"th","st","nd","rd","th")</f>
        <v>29th</v>
      </c>
      <c r="R90" s="144">
        <v>221.417</v>
      </c>
      <c r="S90" s="144">
        <v>235.048</v>
      </c>
      <c r="T90" s="144">
        <v>0</v>
      </c>
      <c r="U90" s="144">
        <v>456.46499999999997</v>
      </c>
      <c r="V90" s="145">
        <v>63.777000000000001</v>
      </c>
      <c r="W90" s="220">
        <f t="shared" si="13"/>
        <v>1.0386737704133099E-2</v>
      </c>
      <c r="X90" s="29">
        <f t="shared" si="14"/>
        <v>8</v>
      </c>
      <c r="Y90" s="38" t="str">
        <f t="array" ref="Y90">X90&amp;CHOOSE(AND(X90&lt;&gt;{11,12,13})*MIN(4,MOD(X90,10))+1,"th","st","nd","rd","th")</f>
        <v>8th</v>
      </c>
      <c r="Z90" s="146">
        <v>12.755000000000001</v>
      </c>
      <c r="AA90" s="147">
        <v>220</v>
      </c>
      <c r="AB90" s="221">
        <f t="shared" si="15"/>
        <v>3.5829253412817813E-2</v>
      </c>
      <c r="AC90" s="29">
        <f t="shared" si="16"/>
        <v>87</v>
      </c>
      <c r="AD90" s="38" t="str">
        <f t="array" ref="AD90">AC90&amp;CHOOSE(AND(AC90&lt;&gt;{11,12,13})*MIN(4,MOD(AC90,10))+1,"th","st","nd","rd","th")</f>
        <v>87th</v>
      </c>
      <c r="AE90" s="146">
        <v>132</v>
      </c>
      <c r="AF90" s="148">
        <v>6140.2340000000004</v>
      </c>
      <c r="AG90" s="148">
        <v>6128.1329999999998</v>
      </c>
      <c r="AH90" s="148">
        <v>6037.2420000000002</v>
      </c>
      <c r="AI90" s="149">
        <v>6101.87</v>
      </c>
      <c r="AJ90" s="29">
        <f t="shared" si="17"/>
        <v>90</v>
      </c>
      <c r="AK90" s="38" t="str">
        <f t="array" ref="AK90">AJ90&amp;CHOOSE(AND(AJ90&lt;&gt;{11,12,13})*MIN(4,MOD(AJ90,10))+1,"th","st","nd","rd","th")</f>
        <v>90th</v>
      </c>
      <c r="AL90" s="149">
        <v>601.22</v>
      </c>
      <c r="AM90" s="149">
        <v>601.22</v>
      </c>
      <c r="AN90" s="149">
        <v>6703.09</v>
      </c>
      <c r="AO90" s="29">
        <f t="shared" si="18"/>
        <v>89</v>
      </c>
      <c r="AP90" s="38" t="str">
        <f t="array" ref="AP90">AO90&amp;CHOOSE(AND(AO90&lt;&gt;{11,12,13})*MIN(4,MOD(AO90,10))+1,"th","st","nd","rd","th")</f>
        <v>89th</v>
      </c>
      <c r="AQ90" s="150">
        <v>1.37</v>
      </c>
      <c r="AR90" s="145">
        <v>7396.1760000000004</v>
      </c>
      <c r="AS90" s="29">
        <f t="shared" si="19"/>
        <v>91</v>
      </c>
      <c r="AT90" s="38" t="str">
        <f t="array" ref="AT90">AS90&amp;CHOOSE(AND(AS90&lt;&gt;{11,12,13})*MIN(4,MOD(AS90,10))+1,"th","st","nd","rd","th")</f>
        <v>91st</v>
      </c>
      <c r="AU90" s="151">
        <v>2.4859344614167789E-3</v>
      </c>
    </row>
    <row r="91" spans="1:47" x14ac:dyDescent="0.25">
      <c r="A91" s="135">
        <v>114069353</v>
      </c>
      <c r="B91" s="136" t="s">
        <v>655</v>
      </c>
      <c r="C91" s="136" t="s">
        <v>112</v>
      </c>
      <c r="D91" s="137">
        <v>74107</v>
      </c>
      <c r="E91" s="29">
        <f t="shared" si="10"/>
        <v>81</v>
      </c>
      <c r="F91" s="38" t="str">
        <f t="array" ref="F91">E91&amp;CHOOSE(AND(E91&lt;&gt;{11,12,13})*MIN(4,MOD(E91,10))+1,"th","st","nd","rd","th")</f>
        <v>81st</v>
      </c>
      <c r="G91" s="138">
        <v>5071</v>
      </c>
      <c r="H91" s="139">
        <v>0.80220000000000002</v>
      </c>
      <c r="I91" s="140">
        <v>-2.1669</v>
      </c>
      <c r="J91" s="141">
        <v>472</v>
      </c>
      <c r="K91" s="142">
        <v>0</v>
      </c>
      <c r="L91" s="143">
        <v>9.2399999999999996E-2</v>
      </c>
      <c r="M91" s="29">
        <f t="shared" si="11"/>
        <v>29</v>
      </c>
      <c r="N91" s="38" t="str">
        <f t="array" ref="N91">M91&amp;CHOOSE(AND(M91&lt;&gt;{11,12,13})*MIN(4,MOD(M91,10))+1,"th","st","nd","rd","th")</f>
        <v>29th</v>
      </c>
      <c r="O91" s="143">
        <v>8.2900000000000001E-2</v>
      </c>
      <c r="P91" s="29">
        <f t="shared" si="12"/>
        <v>12</v>
      </c>
      <c r="Q91" s="38" t="str">
        <f t="array" ref="Q91">P91&amp;CHOOSE(AND(P91&lt;&gt;{11,12,13})*MIN(4,MOD(P91,10))+1,"th","st","nd","rd","th")</f>
        <v>12th</v>
      </c>
      <c r="R91" s="144">
        <v>109.496</v>
      </c>
      <c r="S91" s="144">
        <v>49.119</v>
      </c>
      <c r="T91" s="144">
        <v>0</v>
      </c>
      <c r="U91" s="144">
        <v>158.61500000000001</v>
      </c>
      <c r="V91" s="145">
        <v>28.694000000000003</v>
      </c>
      <c r="W91" s="220">
        <f t="shared" si="13"/>
        <v>1.4528305994660366E-2</v>
      </c>
      <c r="X91" s="29">
        <f t="shared" si="14"/>
        <v>17</v>
      </c>
      <c r="Y91" s="38" t="str">
        <f t="array" ref="Y91">X91&amp;CHOOSE(AND(X91&lt;&gt;{11,12,13})*MIN(4,MOD(X91,10))+1,"th","st","nd","rd","th")</f>
        <v>17th</v>
      </c>
      <c r="Z91" s="146">
        <v>5.7389999999999999</v>
      </c>
      <c r="AA91" s="147">
        <v>52</v>
      </c>
      <c r="AB91" s="221">
        <f t="shared" si="15"/>
        <v>2.6328567356323235E-2</v>
      </c>
      <c r="AC91" s="29">
        <f t="shared" si="16"/>
        <v>81</v>
      </c>
      <c r="AD91" s="38" t="str">
        <f t="array" ref="AD91">AC91&amp;CHOOSE(AND(AC91&lt;&gt;{11,12,13})*MIN(4,MOD(AC91,10))+1,"th","st","nd","rd","th")</f>
        <v>81st</v>
      </c>
      <c r="AE91" s="146">
        <v>31.2</v>
      </c>
      <c r="AF91" s="148">
        <v>1975.0409999999999</v>
      </c>
      <c r="AG91" s="148">
        <v>1973.252</v>
      </c>
      <c r="AH91" s="148">
        <v>1962.809</v>
      </c>
      <c r="AI91" s="149">
        <v>1970.367</v>
      </c>
      <c r="AJ91" s="29">
        <f t="shared" si="17"/>
        <v>46</v>
      </c>
      <c r="AK91" s="38" t="str">
        <f t="array" ref="AK91">AJ91&amp;CHOOSE(AND(AJ91&lt;&gt;{11,12,13})*MIN(4,MOD(AJ91,10))+1,"th","st","nd","rd","th")</f>
        <v>46th</v>
      </c>
      <c r="AL91" s="149">
        <v>195.554</v>
      </c>
      <c r="AM91" s="149">
        <v>195.554</v>
      </c>
      <c r="AN91" s="149">
        <v>2165.9209999999998</v>
      </c>
      <c r="AO91" s="29">
        <f t="shared" si="18"/>
        <v>44</v>
      </c>
      <c r="AP91" s="38" t="str">
        <f t="array" ref="AP91">AO91&amp;CHOOSE(AND(AO91&lt;&gt;{11,12,13})*MIN(4,MOD(AO91,10))+1,"th","st","nd","rd","th")</f>
        <v>44th</v>
      </c>
      <c r="AQ91" s="150">
        <v>1.28</v>
      </c>
      <c r="AR91" s="145">
        <v>2224.002</v>
      </c>
      <c r="AS91" s="29">
        <f t="shared" si="19"/>
        <v>43</v>
      </c>
      <c r="AT91" s="38" t="str">
        <f t="array" ref="AT91">AS91&amp;CHOOSE(AND(AS91&lt;&gt;{11,12,13})*MIN(4,MOD(AS91,10))+1,"th","st","nd","rd","th")</f>
        <v>43rd</v>
      </c>
      <c r="AU91" s="151">
        <v>7.4751104003742451E-4</v>
      </c>
    </row>
    <row r="92" spans="1:47" x14ac:dyDescent="0.25">
      <c r="A92" s="135">
        <v>108070502</v>
      </c>
      <c r="B92" s="136" t="s">
        <v>106</v>
      </c>
      <c r="C92" s="136" t="s">
        <v>107</v>
      </c>
      <c r="D92" s="137">
        <v>42343</v>
      </c>
      <c r="E92" s="29">
        <f t="shared" si="10"/>
        <v>11</v>
      </c>
      <c r="F92" s="38" t="str">
        <f t="array" ref="F92">E92&amp;CHOOSE(AND(E92&lt;&gt;{11,12,13})*MIN(4,MOD(E92,10))+1,"th","st","nd","rd","th")</f>
        <v>11th</v>
      </c>
      <c r="G92" s="138">
        <v>24234</v>
      </c>
      <c r="H92" s="139">
        <v>1.4038999999999999</v>
      </c>
      <c r="I92" s="140">
        <v>-0.2797</v>
      </c>
      <c r="J92" s="141">
        <v>389</v>
      </c>
      <c r="K92" s="142">
        <v>0</v>
      </c>
      <c r="L92" s="143">
        <v>0.24579999999999999</v>
      </c>
      <c r="M92" s="29">
        <f t="shared" si="11"/>
        <v>84</v>
      </c>
      <c r="N92" s="38" t="str">
        <f t="array" ref="N92">M92&amp;CHOOSE(AND(M92&lt;&gt;{11,12,13})*MIN(4,MOD(M92,10))+1,"th","st","nd","rd","th")</f>
        <v>84th</v>
      </c>
      <c r="O92" s="143">
        <v>0.2077</v>
      </c>
      <c r="P92" s="29">
        <f t="shared" si="12"/>
        <v>71</v>
      </c>
      <c r="Q92" s="38" t="str">
        <f t="array" ref="Q92">P92&amp;CHOOSE(AND(P92&lt;&gt;{11,12,13})*MIN(4,MOD(P92,10))+1,"th","st","nd","rd","th")</f>
        <v>71st</v>
      </c>
      <c r="R92" s="144">
        <v>1139.212</v>
      </c>
      <c r="S92" s="144">
        <v>481.315</v>
      </c>
      <c r="T92" s="144">
        <v>0</v>
      </c>
      <c r="U92" s="144">
        <v>1620.527</v>
      </c>
      <c r="V92" s="145">
        <v>238.03299999999999</v>
      </c>
      <c r="W92" s="220">
        <f t="shared" si="13"/>
        <v>3.0815264024309095E-2</v>
      </c>
      <c r="X92" s="29">
        <f t="shared" si="14"/>
        <v>56</v>
      </c>
      <c r="Y92" s="38" t="str">
        <f t="array" ref="Y92">X92&amp;CHOOSE(AND(X92&lt;&gt;{11,12,13})*MIN(4,MOD(X92,10))+1,"th","st","nd","rd","th")</f>
        <v>56th</v>
      </c>
      <c r="Z92" s="146">
        <v>47.606999999999999</v>
      </c>
      <c r="AA92" s="147">
        <v>39</v>
      </c>
      <c r="AB92" s="221">
        <f t="shared" si="15"/>
        <v>5.0488600191908465E-3</v>
      </c>
      <c r="AC92" s="29">
        <f t="shared" si="16"/>
        <v>42</v>
      </c>
      <c r="AD92" s="38" t="str">
        <f t="array" ref="AD92">AC92&amp;CHOOSE(AND(AC92&lt;&gt;{11,12,13})*MIN(4,MOD(AC92,10))+1,"th","st","nd","rd","th")</f>
        <v>42nd</v>
      </c>
      <c r="AE92" s="146">
        <v>23.4</v>
      </c>
      <c r="AF92" s="148">
        <v>7724.5159999999996</v>
      </c>
      <c r="AG92" s="148">
        <v>7836.0060000000003</v>
      </c>
      <c r="AH92" s="148">
        <v>7892.4120000000003</v>
      </c>
      <c r="AI92" s="149">
        <v>7817.6450000000004</v>
      </c>
      <c r="AJ92" s="29">
        <f t="shared" si="17"/>
        <v>94</v>
      </c>
      <c r="AK92" s="38" t="str">
        <f t="array" ref="AK92">AJ92&amp;CHOOSE(AND(AJ92&lt;&gt;{11,12,13})*MIN(4,MOD(AJ92,10))+1,"th","st","nd","rd","th")</f>
        <v>94th</v>
      </c>
      <c r="AL92" s="149">
        <v>1691.5340000000001</v>
      </c>
      <c r="AM92" s="149">
        <v>1691.5340000000001</v>
      </c>
      <c r="AN92" s="149">
        <v>9509.1790000000001</v>
      </c>
      <c r="AO92" s="29">
        <f t="shared" si="18"/>
        <v>94</v>
      </c>
      <c r="AP92" s="38" t="str">
        <f t="array" ref="AP92">AO92&amp;CHOOSE(AND(AO92&lt;&gt;{11,12,13})*MIN(4,MOD(AO92,10))+1,"th","st","nd","rd","th")</f>
        <v>94th</v>
      </c>
      <c r="AQ92" s="150">
        <v>0.9</v>
      </c>
      <c r="AR92" s="145">
        <v>12014.942999999999</v>
      </c>
      <c r="AS92" s="29">
        <f t="shared" si="19"/>
        <v>95</v>
      </c>
      <c r="AT92" s="38" t="str">
        <f t="array" ref="AT92">AS92&amp;CHOOSE(AND(AS92&lt;&gt;{11,12,13})*MIN(4,MOD(AS92,10))+1,"th","st","nd","rd","th")</f>
        <v>95th</v>
      </c>
      <c r="AU92" s="151">
        <v>4.0383518260866556E-3</v>
      </c>
    </row>
    <row r="93" spans="1:47" x14ac:dyDescent="0.25">
      <c r="A93" s="135">
        <v>108071003</v>
      </c>
      <c r="B93" s="136" t="s">
        <v>136</v>
      </c>
      <c r="C93" s="136" t="s">
        <v>107</v>
      </c>
      <c r="D93" s="137">
        <v>62346</v>
      </c>
      <c r="E93" s="29">
        <f t="shared" si="10"/>
        <v>63</v>
      </c>
      <c r="F93" s="38" t="str">
        <f t="array" ref="F93">E93&amp;CHOOSE(AND(E93&lt;&gt;{11,12,13})*MIN(4,MOD(E93,10))+1,"th","st","nd","rd","th")</f>
        <v>63rd</v>
      </c>
      <c r="G93" s="138">
        <v>3413</v>
      </c>
      <c r="H93" s="139">
        <v>0.95350000000000001</v>
      </c>
      <c r="I93" s="140">
        <v>0.7792</v>
      </c>
      <c r="J93" s="141">
        <v>135</v>
      </c>
      <c r="K93" s="142">
        <v>18.015999999999998</v>
      </c>
      <c r="L93" s="143">
        <v>9.5799999999999996E-2</v>
      </c>
      <c r="M93" s="29">
        <f t="shared" si="11"/>
        <v>31</v>
      </c>
      <c r="N93" s="38" t="str">
        <f t="array" ref="N93">M93&amp;CHOOSE(AND(M93&lt;&gt;{11,12,13})*MIN(4,MOD(M93,10))+1,"th","st","nd","rd","th")</f>
        <v>31st</v>
      </c>
      <c r="O93" s="143">
        <v>0.1168</v>
      </c>
      <c r="P93" s="29">
        <f t="shared" si="12"/>
        <v>25</v>
      </c>
      <c r="Q93" s="38" t="str">
        <f t="array" ref="Q93">P93&amp;CHOOSE(AND(P93&lt;&gt;{11,12,13})*MIN(4,MOD(P93,10))+1,"th","st","nd","rd","th")</f>
        <v>25th</v>
      </c>
      <c r="R93" s="144">
        <v>72.86</v>
      </c>
      <c r="S93" s="144">
        <v>44.415999999999997</v>
      </c>
      <c r="T93" s="144">
        <v>0</v>
      </c>
      <c r="U93" s="144">
        <v>117.276</v>
      </c>
      <c r="V93" s="145">
        <v>9.9039999999999999</v>
      </c>
      <c r="W93" s="220">
        <f t="shared" si="13"/>
        <v>7.8133320500450854E-3</v>
      </c>
      <c r="X93" s="29">
        <f t="shared" si="14"/>
        <v>5</v>
      </c>
      <c r="Y93" s="38" t="str">
        <f t="array" ref="Y93">X93&amp;CHOOSE(AND(X93&lt;&gt;{11,12,13})*MIN(4,MOD(X93,10))+1,"th","st","nd","rd","th")</f>
        <v>5th</v>
      </c>
      <c r="Z93" s="146">
        <v>1.9810000000000001</v>
      </c>
      <c r="AA93" s="147">
        <v>2</v>
      </c>
      <c r="AB93" s="221">
        <f t="shared" si="15"/>
        <v>1.5778134188297831E-3</v>
      </c>
      <c r="AC93" s="29">
        <f t="shared" si="16"/>
        <v>22</v>
      </c>
      <c r="AD93" s="38" t="str">
        <f t="array" ref="AD93">AC93&amp;CHOOSE(AND(AC93&lt;&gt;{11,12,13})*MIN(4,MOD(AC93,10))+1,"th","st","nd","rd","th")</f>
        <v>22nd</v>
      </c>
      <c r="AE93" s="146">
        <v>1.2</v>
      </c>
      <c r="AF93" s="148">
        <v>1267.577</v>
      </c>
      <c r="AG93" s="148">
        <v>1271.58</v>
      </c>
      <c r="AH93" s="148">
        <v>1259.1400000000001</v>
      </c>
      <c r="AI93" s="149">
        <v>1266.0989999999999</v>
      </c>
      <c r="AJ93" s="29">
        <f t="shared" si="17"/>
        <v>27</v>
      </c>
      <c r="AK93" s="38" t="str">
        <f t="array" ref="AK93">AJ93&amp;CHOOSE(AND(AJ93&lt;&gt;{11,12,13})*MIN(4,MOD(AJ93,10))+1,"th","st","nd","rd","th")</f>
        <v>27th</v>
      </c>
      <c r="AL93" s="149">
        <v>120.45699999999999</v>
      </c>
      <c r="AM93" s="149">
        <v>138.47300000000001</v>
      </c>
      <c r="AN93" s="149">
        <v>1404.5719999999999</v>
      </c>
      <c r="AO93" s="29">
        <f t="shared" si="18"/>
        <v>23</v>
      </c>
      <c r="AP93" s="38" t="str">
        <f t="array" ref="AP93">AO93&amp;CHOOSE(AND(AO93&lt;&gt;{11,12,13})*MIN(4,MOD(AO93,10))+1,"th","st","nd","rd","th")</f>
        <v>23rd</v>
      </c>
      <c r="AQ93" s="150">
        <v>0.81</v>
      </c>
      <c r="AR93" s="145">
        <v>1084.8</v>
      </c>
      <c r="AS93" s="29">
        <f t="shared" si="19"/>
        <v>9</v>
      </c>
      <c r="AT93" s="38" t="str">
        <f t="array" ref="AT93">AS93&amp;CHOOSE(AND(AS93&lt;&gt;{11,12,13})*MIN(4,MOD(AS93,10))+1,"th","st","nd","rd","th")</f>
        <v>9th</v>
      </c>
      <c r="AU93" s="151">
        <v>3.6461297077637438E-4</v>
      </c>
    </row>
    <row r="94" spans="1:47" x14ac:dyDescent="0.25">
      <c r="A94" s="135">
        <v>108071504</v>
      </c>
      <c r="B94" s="136" t="s">
        <v>217</v>
      </c>
      <c r="C94" s="136" t="s">
        <v>107</v>
      </c>
      <c r="D94" s="137">
        <v>44342</v>
      </c>
      <c r="E94" s="29">
        <f t="shared" si="10"/>
        <v>13</v>
      </c>
      <c r="F94" s="38" t="str">
        <f t="array" ref="F94">E94&amp;CHOOSE(AND(E94&lt;&gt;{11,12,13})*MIN(4,MOD(E94,10))+1,"th","st","nd","rd","th")</f>
        <v>13th</v>
      </c>
      <c r="G94" s="138">
        <v>2334</v>
      </c>
      <c r="H94" s="139">
        <v>1.3406</v>
      </c>
      <c r="I94" s="140">
        <v>0.84699999999999998</v>
      </c>
      <c r="J94" s="141">
        <v>75</v>
      </c>
      <c r="K94" s="142">
        <v>73.804000000000002</v>
      </c>
      <c r="L94" s="143">
        <v>0.12540000000000001</v>
      </c>
      <c r="M94" s="29">
        <f t="shared" si="11"/>
        <v>43</v>
      </c>
      <c r="N94" s="38" t="str">
        <f t="array" ref="N94">M94&amp;CHOOSE(AND(M94&lt;&gt;{11,12,13})*MIN(4,MOD(M94,10))+1,"th","st","nd","rd","th")</f>
        <v>43rd</v>
      </c>
      <c r="O94" s="143">
        <v>0.31269999999999998</v>
      </c>
      <c r="P94" s="29">
        <f t="shared" si="12"/>
        <v>96</v>
      </c>
      <c r="Q94" s="38" t="str">
        <f t="array" ref="Q94">P94&amp;CHOOSE(AND(P94&lt;&gt;{11,12,13})*MIN(4,MOD(P94,10))+1,"th","st","nd","rd","th")</f>
        <v>96th</v>
      </c>
      <c r="R94" s="144">
        <v>63.133000000000003</v>
      </c>
      <c r="S94" s="144">
        <v>78.715000000000003</v>
      </c>
      <c r="T94" s="144">
        <v>0</v>
      </c>
      <c r="U94" s="144">
        <v>141.84800000000001</v>
      </c>
      <c r="V94" s="145">
        <v>8.9379999999999988</v>
      </c>
      <c r="W94" s="220">
        <f t="shared" si="13"/>
        <v>1.0652028569079083E-2</v>
      </c>
      <c r="X94" s="29">
        <f t="shared" si="14"/>
        <v>9</v>
      </c>
      <c r="Y94" s="38" t="str">
        <f t="array" ref="Y94">X94&amp;CHOOSE(AND(X94&lt;&gt;{11,12,13})*MIN(4,MOD(X94,10))+1,"th","st","nd","rd","th")</f>
        <v>9th</v>
      </c>
      <c r="Z94" s="146">
        <v>1.788</v>
      </c>
      <c r="AA94" s="147">
        <v>0</v>
      </c>
      <c r="AB94" s="221">
        <f t="shared" si="15"/>
        <v>0</v>
      </c>
      <c r="AC94" s="29">
        <f t="shared" si="16"/>
        <v>1</v>
      </c>
      <c r="AD94" s="38" t="str">
        <f t="array" ref="AD94">AC94&amp;CHOOSE(AND(AC94&lt;&gt;{11,12,13})*MIN(4,MOD(AC94,10))+1,"th","st","nd","rd","th")</f>
        <v>1st</v>
      </c>
      <c r="AE94" s="146">
        <v>0</v>
      </c>
      <c r="AF94" s="148">
        <v>839.08900000000006</v>
      </c>
      <c r="AG94" s="148">
        <v>819.41399999999999</v>
      </c>
      <c r="AH94" s="148">
        <v>861.47500000000002</v>
      </c>
      <c r="AI94" s="149">
        <v>839.99300000000005</v>
      </c>
      <c r="AJ94" s="29">
        <f t="shared" si="17"/>
        <v>12</v>
      </c>
      <c r="AK94" s="38" t="str">
        <f t="array" ref="AK94">AJ94&amp;CHOOSE(AND(AJ94&lt;&gt;{11,12,13})*MIN(4,MOD(AJ94,10))+1,"th","st","nd","rd","th")</f>
        <v>12th</v>
      </c>
      <c r="AL94" s="149">
        <v>143.636</v>
      </c>
      <c r="AM94" s="149">
        <v>217.44</v>
      </c>
      <c r="AN94" s="149">
        <v>1057.433</v>
      </c>
      <c r="AO94" s="29">
        <f t="shared" si="18"/>
        <v>11</v>
      </c>
      <c r="AP94" s="38" t="str">
        <f t="array" ref="AP94">AO94&amp;CHOOSE(AND(AO94&lt;&gt;{11,12,13})*MIN(4,MOD(AO94,10))+1,"th","st","nd","rd","th")</f>
        <v>11th</v>
      </c>
      <c r="AQ94" s="150">
        <v>1.04</v>
      </c>
      <c r="AR94" s="145">
        <v>1474.298</v>
      </c>
      <c r="AS94" s="29">
        <f t="shared" si="19"/>
        <v>20</v>
      </c>
      <c r="AT94" s="38" t="str">
        <f t="array" ref="AT94">AS94&amp;CHOOSE(AND(AS94&lt;&gt;{11,12,13})*MIN(4,MOD(AS94,10))+1,"th","st","nd","rd","th")</f>
        <v>20th</v>
      </c>
      <c r="AU94" s="151">
        <v>4.9552744615566661E-4</v>
      </c>
    </row>
    <row r="95" spans="1:47" x14ac:dyDescent="0.25">
      <c r="A95" s="135">
        <v>108073503</v>
      </c>
      <c r="B95" s="136" t="s">
        <v>336</v>
      </c>
      <c r="C95" s="136" t="s">
        <v>107</v>
      </c>
      <c r="D95" s="137">
        <v>54821</v>
      </c>
      <c r="E95" s="29">
        <f t="shared" si="10"/>
        <v>46</v>
      </c>
      <c r="F95" s="38" t="str">
        <f t="array" ref="F95">E95&amp;CHOOSE(AND(E95&lt;&gt;{11,12,13})*MIN(4,MOD(E95,10))+1,"th","st","nd","rd","th")</f>
        <v>46th</v>
      </c>
      <c r="G95" s="138">
        <v>11434</v>
      </c>
      <c r="H95" s="139">
        <v>1.0843</v>
      </c>
      <c r="I95" s="140">
        <v>0.54649999999999999</v>
      </c>
      <c r="J95" s="141">
        <v>247</v>
      </c>
      <c r="K95" s="142">
        <v>0</v>
      </c>
      <c r="L95" s="143">
        <v>7.6100000000000001E-2</v>
      </c>
      <c r="M95" s="29">
        <f t="shared" si="11"/>
        <v>21</v>
      </c>
      <c r="N95" s="38" t="str">
        <f t="array" ref="N95">M95&amp;CHOOSE(AND(M95&lt;&gt;{11,12,13})*MIN(4,MOD(M95,10))+1,"th","st","nd","rd","th")</f>
        <v>21st</v>
      </c>
      <c r="O95" s="143">
        <v>0.12939999999999999</v>
      </c>
      <c r="P95" s="29">
        <f t="shared" si="12"/>
        <v>31</v>
      </c>
      <c r="Q95" s="38" t="str">
        <f t="array" ref="Q95">P95&amp;CHOOSE(AND(P95&lt;&gt;{11,12,13})*MIN(4,MOD(P95,10))+1,"th","st","nd","rd","th")</f>
        <v>31st</v>
      </c>
      <c r="R95" s="144">
        <v>155.14400000000001</v>
      </c>
      <c r="S95" s="144">
        <v>131.90299999999999</v>
      </c>
      <c r="T95" s="144">
        <v>0</v>
      </c>
      <c r="U95" s="144">
        <v>287.04700000000003</v>
      </c>
      <c r="V95" s="145">
        <v>45.023000000000003</v>
      </c>
      <c r="W95" s="220">
        <f t="shared" si="13"/>
        <v>1.3250585965321214E-2</v>
      </c>
      <c r="X95" s="29">
        <f t="shared" si="14"/>
        <v>14</v>
      </c>
      <c r="Y95" s="38" t="str">
        <f t="array" ref="Y95">X95&amp;CHOOSE(AND(X95&lt;&gt;{11,12,13})*MIN(4,MOD(X95,10))+1,"th","st","nd","rd","th")</f>
        <v>14th</v>
      </c>
      <c r="Z95" s="146">
        <v>9.0050000000000008</v>
      </c>
      <c r="AA95" s="147">
        <v>18</v>
      </c>
      <c r="AB95" s="221">
        <f t="shared" si="15"/>
        <v>5.2975267613393565E-3</v>
      </c>
      <c r="AC95" s="29">
        <f t="shared" si="16"/>
        <v>44</v>
      </c>
      <c r="AD95" s="38" t="str">
        <f t="array" ref="AD95">AC95&amp;CHOOSE(AND(AC95&lt;&gt;{11,12,13})*MIN(4,MOD(AC95,10))+1,"th","st","nd","rd","th")</f>
        <v>44th</v>
      </c>
      <c r="AE95" s="146">
        <v>10.8</v>
      </c>
      <c r="AF95" s="148">
        <v>3397.8119999999999</v>
      </c>
      <c r="AG95" s="148">
        <v>3441.8560000000002</v>
      </c>
      <c r="AH95" s="148">
        <v>3493.049</v>
      </c>
      <c r="AI95" s="149">
        <v>3444.239</v>
      </c>
      <c r="AJ95" s="29">
        <f t="shared" si="17"/>
        <v>72</v>
      </c>
      <c r="AK95" s="38" t="str">
        <f t="array" ref="AK95">AJ95&amp;CHOOSE(AND(AJ95&lt;&gt;{11,12,13})*MIN(4,MOD(AJ95,10))+1,"th","st","nd","rd","th")</f>
        <v>72nd</v>
      </c>
      <c r="AL95" s="149">
        <v>306.85199999999998</v>
      </c>
      <c r="AM95" s="149">
        <v>306.85199999999998</v>
      </c>
      <c r="AN95" s="149">
        <v>3751.0909999999999</v>
      </c>
      <c r="AO95" s="29">
        <f t="shared" si="18"/>
        <v>70</v>
      </c>
      <c r="AP95" s="38" t="str">
        <f t="array" ref="AP95">AO95&amp;CHOOSE(AND(AO95&lt;&gt;{11,12,13})*MIN(4,MOD(AO95,10))+1,"th","st","nd","rd","th")</f>
        <v>70th</v>
      </c>
      <c r="AQ95" s="150">
        <v>0.82</v>
      </c>
      <c r="AR95" s="145">
        <v>3335.1930000000002</v>
      </c>
      <c r="AS95" s="29">
        <f t="shared" si="19"/>
        <v>63</v>
      </c>
      <c r="AT95" s="38" t="str">
        <f t="array" ref="AT95">AS95&amp;CHOOSE(AND(AS95&lt;&gt;{11,12,13})*MIN(4,MOD(AS95,10))+1,"th","st","nd","rd","th")</f>
        <v>63rd</v>
      </c>
      <c r="AU95" s="151">
        <v>1.1209943103268514E-3</v>
      </c>
    </row>
    <row r="96" spans="1:47" x14ac:dyDescent="0.25">
      <c r="A96" s="135">
        <v>108077503</v>
      </c>
      <c r="B96" s="136" t="s">
        <v>568</v>
      </c>
      <c r="C96" s="136" t="s">
        <v>107</v>
      </c>
      <c r="D96" s="137">
        <v>51548</v>
      </c>
      <c r="E96" s="29">
        <f t="shared" si="10"/>
        <v>33</v>
      </c>
      <c r="F96" s="38" t="str">
        <f t="array" ref="F96">E96&amp;CHOOSE(AND(E96&lt;&gt;{11,12,13})*MIN(4,MOD(E96,10))+1,"th","st","nd","rd","th")</f>
        <v>33rd</v>
      </c>
      <c r="G96" s="138">
        <v>5651</v>
      </c>
      <c r="H96" s="139">
        <v>1.1532</v>
      </c>
      <c r="I96" s="140">
        <v>0.73529999999999995</v>
      </c>
      <c r="J96" s="141">
        <v>167</v>
      </c>
      <c r="K96" s="142">
        <v>0</v>
      </c>
      <c r="L96" s="143">
        <v>0.1158</v>
      </c>
      <c r="M96" s="29">
        <f t="shared" si="11"/>
        <v>39</v>
      </c>
      <c r="N96" s="38" t="str">
        <f t="array" ref="N96">M96&amp;CHOOSE(AND(M96&lt;&gt;{11,12,13})*MIN(4,MOD(M96,10))+1,"th","st","nd","rd","th")</f>
        <v>39th</v>
      </c>
      <c r="O96" s="143">
        <v>0.185</v>
      </c>
      <c r="P96" s="29">
        <f t="shared" si="12"/>
        <v>60</v>
      </c>
      <c r="Q96" s="38" t="str">
        <f t="array" ref="Q96">P96&amp;CHOOSE(AND(P96&lt;&gt;{11,12,13})*MIN(4,MOD(P96,10))+1,"th","st","nd","rd","th")</f>
        <v>60th</v>
      </c>
      <c r="R96" s="144">
        <v>123.645</v>
      </c>
      <c r="S96" s="144">
        <v>98.766999999999996</v>
      </c>
      <c r="T96" s="144">
        <v>0</v>
      </c>
      <c r="U96" s="144">
        <v>222.41200000000001</v>
      </c>
      <c r="V96" s="145">
        <v>34.612000000000002</v>
      </c>
      <c r="W96" s="220">
        <f t="shared" si="13"/>
        <v>1.9449511177343892E-2</v>
      </c>
      <c r="X96" s="29">
        <f t="shared" si="14"/>
        <v>28</v>
      </c>
      <c r="Y96" s="38" t="str">
        <f t="array" ref="Y96">X96&amp;CHOOSE(AND(X96&lt;&gt;{11,12,13})*MIN(4,MOD(X96,10))+1,"th","st","nd","rd","th")</f>
        <v>28th</v>
      </c>
      <c r="Z96" s="146">
        <v>6.9219999999999997</v>
      </c>
      <c r="AA96" s="147">
        <v>11</v>
      </c>
      <c r="AB96" s="221">
        <f t="shared" si="15"/>
        <v>6.1812268274235183E-3</v>
      </c>
      <c r="AC96" s="29">
        <f t="shared" si="16"/>
        <v>48</v>
      </c>
      <c r="AD96" s="38" t="str">
        <f t="array" ref="AD96">AC96&amp;CHOOSE(AND(AC96&lt;&gt;{11,12,13})*MIN(4,MOD(AC96,10))+1,"th","st","nd","rd","th")</f>
        <v>48th</v>
      </c>
      <c r="AE96" s="146">
        <v>6.6</v>
      </c>
      <c r="AF96" s="148">
        <v>1779.5820000000001</v>
      </c>
      <c r="AG96" s="148">
        <v>1847.365</v>
      </c>
      <c r="AH96" s="148">
        <v>1961.338</v>
      </c>
      <c r="AI96" s="149">
        <v>1862.7619999999999</v>
      </c>
      <c r="AJ96" s="29">
        <f t="shared" si="17"/>
        <v>44</v>
      </c>
      <c r="AK96" s="38" t="str">
        <f t="array" ref="AK96">AJ96&amp;CHOOSE(AND(AJ96&lt;&gt;{11,12,13})*MIN(4,MOD(AJ96,10))+1,"th","st","nd","rd","th")</f>
        <v>44th</v>
      </c>
      <c r="AL96" s="149">
        <v>235.934</v>
      </c>
      <c r="AM96" s="149">
        <v>235.934</v>
      </c>
      <c r="AN96" s="149">
        <v>2098.6959999999999</v>
      </c>
      <c r="AO96" s="29">
        <f t="shared" si="18"/>
        <v>41</v>
      </c>
      <c r="AP96" s="38" t="str">
        <f t="array" ref="AP96">AO96&amp;CHOOSE(AND(AO96&lt;&gt;{11,12,13})*MIN(4,MOD(AO96,10))+1,"th","st","nd","rd","th")</f>
        <v>41st</v>
      </c>
      <c r="AQ96" s="150">
        <v>0.84</v>
      </c>
      <c r="AR96" s="145">
        <v>2032.982</v>
      </c>
      <c r="AS96" s="29">
        <f t="shared" si="19"/>
        <v>38</v>
      </c>
      <c r="AT96" s="38" t="str">
        <f t="array" ref="AT96">AS96&amp;CHOOSE(AND(AS96&lt;&gt;{11,12,13})*MIN(4,MOD(AS96,10))+1,"th","st","nd","rd","th")</f>
        <v>38th</v>
      </c>
      <c r="AU96" s="151">
        <v>6.8330715943482219E-4</v>
      </c>
    </row>
    <row r="97" spans="1:47" x14ac:dyDescent="0.25">
      <c r="A97" s="135">
        <v>108078003</v>
      </c>
      <c r="B97" s="136" t="s">
        <v>596</v>
      </c>
      <c r="C97" s="136" t="s">
        <v>107</v>
      </c>
      <c r="D97" s="137">
        <v>49808</v>
      </c>
      <c r="E97" s="29">
        <f t="shared" si="10"/>
        <v>29</v>
      </c>
      <c r="F97" s="38" t="str">
        <f t="array" ref="F97">E97&amp;CHOOSE(AND(E97&lt;&gt;{11,12,13})*MIN(4,MOD(E97,10))+1,"th","st","nd","rd","th")</f>
        <v>29th</v>
      </c>
      <c r="G97" s="138">
        <v>5275</v>
      </c>
      <c r="H97" s="139">
        <v>1.1935</v>
      </c>
      <c r="I97" s="140">
        <v>0.78180000000000005</v>
      </c>
      <c r="J97" s="141">
        <v>133</v>
      </c>
      <c r="K97" s="142">
        <v>32.246000000000002</v>
      </c>
      <c r="L97" s="143">
        <v>0.14610000000000001</v>
      </c>
      <c r="M97" s="29">
        <f t="shared" si="11"/>
        <v>53</v>
      </c>
      <c r="N97" s="38" t="str">
        <f t="array" ref="N97">M97&amp;CHOOSE(AND(M97&lt;&gt;{11,12,13})*MIN(4,MOD(M97,10))+1,"th","st","nd","rd","th")</f>
        <v>53rd</v>
      </c>
      <c r="O97" s="143">
        <v>0.188</v>
      </c>
      <c r="P97" s="29">
        <f t="shared" si="12"/>
        <v>62</v>
      </c>
      <c r="Q97" s="38" t="str">
        <f t="array" ref="Q97">P97&amp;CHOOSE(AND(P97&lt;&gt;{11,12,13})*MIN(4,MOD(P97,10))+1,"th","st","nd","rd","th")</f>
        <v>62nd</v>
      </c>
      <c r="R97" s="144">
        <v>159.876</v>
      </c>
      <c r="S97" s="144">
        <v>102.863</v>
      </c>
      <c r="T97" s="144">
        <v>0</v>
      </c>
      <c r="U97" s="144">
        <v>262.73899999999998</v>
      </c>
      <c r="V97" s="145">
        <v>52.64</v>
      </c>
      <c r="W97" s="220">
        <f t="shared" si="13"/>
        <v>2.8862560696912409E-2</v>
      </c>
      <c r="X97" s="29">
        <f t="shared" si="14"/>
        <v>52</v>
      </c>
      <c r="Y97" s="38" t="str">
        <f t="array" ref="Y97">X97&amp;CHOOSE(AND(X97&lt;&gt;{11,12,13})*MIN(4,MOD(X97,10))+1,"th","st","nd","rd","th")</f>
        <v>52nd</v>
      </c>
      <c r="Z97" s="146">
        <v>10.528</v>
      </c>
      <c r="AA97" s="147">
        <v>5</v>
      </c>
      <c r="AB97" s="221">
        <f t="shared" si="15"/>
        <v>2.7415046254666039E-3</v>
      </c>
      <c r="AC97" s="29">
        <f t="shared" si="16"/>
        <v>32</v>
      </c>
      <c r="AD97" s="38" t="str">
        <f t="array" ref="AD97">AC97&amp;CHOOSE(AND(AC97&lt;&gt;{11,12,13})*MIN(4,MOD(AC97,10))+1,"th","st","nd","rd","th")</f>
        <v>32nd</v>
      </c>
      <c r="AE97" s="146">
        <v>3</v>
      </c>
      <c r="AF97" s="148">
        <v>1823.816</v>
      </c>
      <c r="AG97" s="148">
        <v>1827.5809999999999</v>
      </c>
      <c r="AH97" s="148">
        <v>1812.673</v>
      </c>
      <c r="AI97" s="149">
        <v>1821.357</v>
      </c>
      <c r="AJ97" s="29">
        <f t="shared" si="17"/>
        <v>43</v>
      </c>
      <c r="AK97" s="38" t="str">
        <f t="array" ref="AK97">AJ97&amp;CHOOSE(AND(AJ97&lt;&gt;{11,12,13})*MIN(4,MOD(AJ97,10))+1,"th","st","nd","rd","th")</f>
        <v>43rd</v>
      </c>
      <c r="AL97" s="149">
        <v>276.267</v>
      </c>
      <c r="AM97" s="149">
        <v>308.51299999999998</v>
      </c>
      <c r="AN97" s="149">
        <v>2129.87</v>
      </c>
      <c r="AO97" s="29">
        <f t="shared" si="18"/>
        <v>42</v>
      </c>
      <c r="AP97" s="38" t="str">
        <f t="array" ref="AP97">AO97&amp;CHOOSE(AND(AO97&lt;&gt;{11,12,13})*MIN(4,MOD(AO97,10))+1,"th","st","nd","rd","th")</f>
        <v>42nd</v>
      </c>
      <c r="AQ97" s="150">
        <v>0.76</v>
      </c>
      <c r="AR97" s="145">
        <v>1931.92</v>
      </c>
      <c r="AS97" s="29">
        <f t="shared" si="19"/>
        <v>36</v>
      </c>
      <c r="AT97" s="38" t="str">
        <f t="array" ref="AT97">AS97&amp;CHOOSE(AND(AS97&lt;&gt;{11,12,13})*MIN(4,MOD(AS97,10))+1,"th","st","nd","rd","th")</f>
        <v>36th</v>
      </c>
      <c r="AU97" s="151">
        <v>6.4933913210019653E-4</v>
      </c>
    </row>
    <row r="98" spans="1:47" x14ac:dyDescent="0.25">
      <c r="A98" s="135">
        <v>108079004</v>
      </c>
      <c r="B98" s="136" t="s">
        <v>644</v>
      </c>
      <c r="C98" s="136" t="s">
        <v>107</v>
      </c>
      <c r="D98" s="137">
        <v>50842</v>
      </c>
      <c r="E98" s="29">
        <f t="shared" si="10"/>
        <v>32</v>
      </c>
      <c r="F98" s="38" t="str">
        <f t="array" ref="F98">E98&amp;CHOOSE(AND(E98&lt;&gt;{11,12,13})*MIN(4,MOD(E98,10))+1,"th","st","nd","rd","th")</f>
        <v>32nd</v>
      </c>
      <c r="G98" s="138">
        <v>1287</v>
      </c>
      <c r="H98" s="139">
        <v>1.1692</v>
      </c>
      <c r="I98" s="140">
        <v>0.91269999999999996</v>
      </c>
      <c r="J98" s="141">
        <v>23</v>
      </c>
      <c r="K98" s="142">
        <v>79.031999999999996</v>
      </c>
      <c r="L98" s="143">
        <v>0.1346</v>
      </c>
      <c r="M98" s="29">
        <f t="shared" si="11"/>
        <v>48</v>
      </c>
      <c r="N98" s="38" t="str">
        <f t="array" ref="N98">M98&amp;CHOOSE(AND(M98&lt;&gt;{11,12,13})*MIN(4,MOD(M98,10))+1,"th","st","nd","rd","th")</f>
        <v>48th</v>
      </c>
      <c r="O98" s="143">
        <v>0.20960000000000001</v>
      </c>
      <c r="P98" s="29">
        <f t="shared" si="12"/>
        <v>73</v>
      </c>
      <c r="Q98" s="38" t="str">
        <f t="array" ref="Q98">P98&amp;CHOOSE(AND(P98&lt;&gt;{11,12,13})*MIN(4,MOD(P98,10))+1,"th","st","nd","rd","th")</f>
        <v>73rd</v>
      </c>
      <c r="R98" s="144">
        <v>41.326000000000001</v>
      </c>
      <c r="S98" s="144">
        <v>32.176000000000002</v>
      </c>
      <c r="T98" s="144">
        <v>0</v>
      </c>
      <c r="U98" s="144">
        <v>73.501999999999995</v>
      </c>
      <c r="V98" s="145">
        <v>6.335</v>
      </c>
      <c r="W98" s="220">
        <f t="shared" si="13"/>
        <v>1.2380083211356455E-2</v>
      </c>
      <c r="X98" s="29">
        <f t="shared" si="14"/>
        <v>13</v>
      </c>
      <c r="Y98" s="38" t="str">
        <f t="array" ref="Y98">X98&amp;CHOOSE(AND(X98&lt;&gt;{11,12,13})*MIN(4,MOD(X98,10))+1,"th","st","nd","rd","th")</f>
        <v>13th</v>
      </c>
      <c r="Z98" s="146">
        <v>1.2669999999999999</v>
      </c>
      <c r="AA98" s="147">
        <v>2</v>
      </c>
      <c r="AB98" s="221">
        <f t="shared" si="15"/>
        <v>3.9084714163714141E-3</v>
      </c>
      <c r="AC98" s="29">
        <f t="shared" si="16"/>
        <v>38</v>
      </c>
      <c r="AD98" s="38" t="str">
        <f t="array" ref="AD98">AC98&amp;CHOOSE(AND(AC98&lt;&gt;{11,12,13})*MIN(4,MOD(AC98,10))+1,"th","st","nd","rd","th")</f>
        <v>38th</v>
      </c>
      <c r="AE98" s="146">
        <v>1.2</v>
      </c>
      <c r="AF98" s="148">
        <v>511.709</v>
      </c>
      <c r="AG98" s="148">
        <v>511.09100000000001</v>
      </c>
      <c r="AH98" s="148">
        <v>503.60899999999998</v>
      </c>
      <c r="AI98" s="149">
        <v>508.803</v>
      </c>
      <c r="AJ98" s="29">
        <f t="shared" si="17"/>
        <v>3</v>
      </c>
      <c r="AK98" s="38" t="str">
        <f t="array" ref="AK98">AJ98&amp;CHOOSE(AND(AJ98&lt;&gt;{11,12,13})*MIN(4,MOD(AJ98,10))+1,"th","st","nd","rd","th")</f>
        <v>3rd</v>
      </c>
      <c r="AL98" s="149">
        <v>75.968999999999994</v>
      </c>
      <c r="AM98" s="149">
        <v>155.001</v>
      </c>
      <c r="AN98" s="149">
        <v>663.80399999999997</v>
      </c>
      <c r="AO98" s="29">
        <f t="shared" si="18"/>
        <v>3</v>
      </c>
      <c r="AP98" s="38" t="str">
        <f t="array" ref="AP98">AO98&amp;CHOOSE(AND(AO98&lt;&gt;{11,12,13})*MIN(4,MOD(AO98,10))+1,"th","st","nd","rd","th")</f>
        <v>3rd</v>
      </c>
      <c r="AQ98" s="150">
        <v>1.1200000000000001</v>
      </c>
      <c r="AR98" s="145">
        <v>869.25400000000002</v>
      </c>
      <c r="AS98" s="29">
        <f t="shared" si="19"/>
        <v>4</v>
      </c>
      <c r="AT98" s="38" t="str">
        <f t="array" ref="AT98">AS98&amp;CHOOSE(AND(AS98&lt;&gt;{11,12,13})*MIN(4,MOD(AS98,10))+1,"th","st","nd","rd","th")</f>
        <v>4th</v>
      </c>
      <c r="AU98" s="151">
        <v>2.9216563725962993E-4</v>
      </c>
    </row>
    <row r="99" spans="1:47" x14ac:dyDescent="0.25">
      <c r="A99" s="135">
        <v>117080503</v>
      </c>
      <c r="B99" s="136" t="s">
        <v>116</v>
      </c>
      <c r="C99" s="136" t="s">
        <v>117</v>
      </c>
      <c r="D99" s="137">
        <v>50499</v>
      </c>
      <c r="E99" s="29">
        <f t="shared" si="10"/>
        <v>31</v>
      </c>
      <c r="F99" s="38" t="str">
        <f t="array" ref="F99">E99&amp;CHOOSE(AND(E99&lt;&gt;{11,12,13})*MIN(4,MOD(E99,10))+1,"th","st","nd","rd","th")</f>
        <v>31st</v>
      </c>
      <c r="G99" s="138">
        <v>6027</v>
      </c>
      <c r="H99" s="139">
        <v>1.1772</v>
      </c>
      <c r="I99" s="140">
        <v>0.75729999999999997</v>
      </c>
      <c r="J99" s="141">
        <v>154</v>
      </c>
      <c r="K99" s="142">
        <v>0</v>
      </c>
      <c r="L99" s="143">
        <v>0.14710000000000001</v>
      </c>
      <c r="M99" s="29">
        <f t="shared" si="11"/>
        <v>53</v>
      </c>
      <c r="N99" s="38" t="str">
        <f t="array" ref="N99">M99&amp;CHOOSE(AND(M99&lt;&gt;{11,12,13})*MIN(4,MOD(M99,10))+1,"th","st","nd","rd","th")</f>
        <v>53rd</v>
      </c>
      <c r="O99" s="143">
        <v>0.1479</v>
      </c>
      <c r="P99" s="29">
        <f t="shared" si="12"/>
        <v>40</v>
      </c>
      <c r="Q99" s="38" t="str">
        <f t="array" ref="Q99">P99&amp;CHOOSE(AND(P99&lt;&gt;{11,12,13})*MIN(4,MOD(P99,10))+1,"th","st","nd","rd","th")</f>
        <v>40th</v>
      </c>
      <c r="R99" s="144">
        <v>182.846</v>
      </c>
      <c r="S99" s="144">
        <v>91.92</v>
      </c>
      <c r="T99" s="144">
        <v>0</v>
      </c>
      <c r="U99" s="144">
        <v>274.76600000000002</v>
      </c>
      <c r="V99" s="145">
        <v>40.470999999999997</v>
      </c>
      <c r="W99" s="220">
        <f t="shared" si="13"/>
        <v>1.9535456677683548E-2</v>
      </c>
      <c r="X99" s="29">
        <f t="shared" si="14"/>
        <v>28</v>
      </c>
      <c r="Y99" s="38" t="str">
        <f t="array" ref="Y99">X99&amp;CHOOSE(AND(X99&lt;&gt;{11,12,13})*MIN(4,MOD(X99,10))+1,"th","st","nd","rd","th")</f>
        <v>28th</v>
      </c>
      <c r="Z99" s="146">
        <v>8.0939999999999994</v>
      </c>
      <c r="AA99" s="147">
        <v>14</v>
      </c>
      <c r="AB99" s="221">
        <f t="shared" si="15"/>
        <v>6.7578363145850045E-3</v>
      </c>
      <c r="AC99" s="29">
        <f t="shared" si="16"/>
        <v>51</v>
      </c>
      <c r="AD99" s="38" t="str">
        <f t="array" ref="AD99">AC99&amp;CHOOSE(AND(AC99&lt;&gt;{11,12,13})*MIN(4,MOD(AC99,10))+1,"th","st","nd","rd","th")</f>
        <v>51st</v>
      </c>
      <c r="AE99" s="146">
        <v>8.4</v>
      </c>
      <c r="AF99" s="148">
        <v>2071.6689999999999</v>
      </c>
      <c r="AG99" s="148">
        <v>2077.3609999999999</v>
      </c>
      <c r="AH99" s="148">
        <v>2073.2750000000001</v>
      </c>
      <c r="AI99" s="149">
        <v>2074.1019999999999</v>
      </c>
      <c r="AJ99" s="29">
        <f t="shared" si="17"/>
        <v>50</v>
      </c>
      <c r="AK99" s="38" t="str">
        <f t="array" ref="AK99">AJ99&amp;CHOOSE(AND(AJ99&lt;&gt;{11,12,13})*MIN(4,MOD(AJ99,10))+1,"th","st","nd","rd","th")</f>
        <v>50th</v>
      </c>
      <c r="AL99" s="149">
        <v>291.26</v>
      </c>
      <c r="AM99" s="149">
        <v>291.26</v>
      </c>
      <c r="AN99" s="149">
        <v>2365.3620000000001</v>
      </c>
      <c r="AO99" s="29">
        <f t="shared" si="18"/>
        <v>48</v>
      </c>
      <c r="AP99" s="38" t="str">
        <f t="array" ref="AP99">AO99&amp;CHOOSE(AND(AO99&lt;&gt;{11,12,13})*MIN(4,MOD(AO99,10))+1,"th","st","nd","rd","th")</f>
        <v>48th</v>
      </c>
      <c r="AQ99" s="150">
        <v>1.24</v>
      </c>
      <c r="AR99" s="145">
        <v>3452.7849999999999</v>
      </c>
      <c r="AS99" s="29">
        <f t="shared" si="19"/>
        <v>67</v>
      </c>
      <c r="AT99" s="38" t="str">
        <f t="array" ref="AT99">AS99&amp;CHOOSE(AND(AS99&lt;&gt;{11,12,13})*MIN(4,MOD(AS99,10))+1,"th","st","nd","rd","th")</f>
        <v>67th</v>
      </c>
      <c r="AU99" s="151">
        <v>1.1605182488035617E-3</v>
      </c>
    </row>
    <row r="100" spans="1:47" x14ac:dyDescent="0.25">
      <c r="A100" s="135">
        <v>117081003</v>
      </c>
      <c r="B100" s="136" t="s">
        <v>185</v>
      </c>
      <c r="C100" s="136" t="s">
        <v>117</v>
      </c>
      <c r="D100" s="137">
        <v>52871</v>
      </c>
      <c r="E100" s="29">
        <f t="shared" si="10"/>
        <v>38</v>
      </c>
      <c r="F100" s="38" t="str">
        <f t="array" ref="F100">E100&amp;CHOOSE(AND(E100&lt;&gt;{11,12,13})*MIN(4,MOD(E100,10))+1,"th","st","nd","rd","th")</f>
        <v>38th</v>
      </c>
      <c r="G100" s="138">
        <v>2279</v>
      </c>
      <c r="H100" s="139">
        <v>1.1243000000000001</v>
      </c>
      <c r="I100" s="140">
        <v>0.89729999999999999</v>
      </c>
      <c r="J100" s="141">
        <v>37</v>
      </c>
      <c r="K100" s="142">
        <v>130.63300000000001</v>
      </c>
      <c r="L100" s="143">
        <v>0.19550000000000001</v>
      </c>
      <c r="M100" s="29">
        <f t="shared" si="11"/>
        <v>73</v>
      </c>
      <c r="N100" s="38" t="str">
        <f t="array" ref="N100">M100&amp;CHOOSE(AND(M100&lt;&gt;{11,12,13})*MIN(4,MOD(M100,10))+1,"th","st","nd","rd","th")</f>
        <v>73rd</v>
      </c>
      <c r="O100" s="143">
        <v>0.2379</v>
      </c>
      <c r="P100" s="29">
        <f t="shared" si="12"/>
        <v>84</v>
      </c>
      <c r="Q100" s="38" t="str">
        <f t="array" ref="Q100">P100&amp;CHOOSE(AND(P100&lt;&gt;{11,12,13})*MIN(4,MOD(P100,10))+1,"th","st","nd","rd","th")</f>
        <v>84th</v>
      </c>
      <c r="R100" s="144">
        <v>103.726</v>
      </c>
      <c r="S100" s="144">
        <v>63.110999999999997</v>
      </c>
      <c r="T100" s="144">
        <v>0</v>
      </c>
      <c r="U100" s="144">
        <v>166.83699999999999</v>
      </c>
      <c r="V100" s="145">
        <v>11.875999999999999</v>
      </c>
      <c r="W100" s="220">
        <f t="shared" si="13"/>
        <v>1.3430150438945174E-2</v>
      </c>
      <c r="X100" s="29">
        <f t="shared" si="14"/>
        <v>14</v>
      </c>
      <c r="Y100" s="38" t="str">
        <f t="array" ref="Y100">X100&amp;CHOOSE(AND(X100&lt;&gt;{11,12,13})*MIN(4,MOD(X100,10))+1,"th","st","nd","rd","th")</f>
        <v>14th</v>
      </c>
      <c r="Z100" s="146">
        <v>2.375</v>
      </c>
      <c r="AA100" s="147">
        <v>3</v>
      </c>
      <c r="AB100" s="221">
        <f t="shared" si="15"/>
        <v>3.3925944187298352E-3</v>
      </c>
      <c r="AC100" s="29">
        <f t="shared" si="16"/>
        <v>36</v>
      </c>
      <c r="AD100" s="38" t="str">
        <f t="array" ref="AD100">AC100&amp;CHOOSE(AND(AC100&lt;&gt;{11,12,13})*MIN(4,MOD(AC100,10))+1,"th","st","nd","rd","th")</f>
        <v>36th</v>
      </c>
      <c r="AE100" s="146">
        <v>1.8</v>
      </c>
      <c r="AF100" s="148">
        <v>884.279</v>
      </c>
      <c r="AG100" s="148">
        <v>916.16899999999998</v>
      </c>
      <c r="AH100" s="148">
        <v>923.79</v>
      </c>
      <c r="AI100" s="149">
        <v>908.07899999999995</v>
      </c>
      <c r="AJ100" s="29">
        <f t="shared" si="17"/>
        <v>14</v>
      </c>
      <c r="AK100" s="38" t="str">
        <f t="array" ref="AK100">AJ100&amp;CHOOSE(AND(AJ100&lt;&gt;{11,12,13})*MIN(4,MOD(AJ100,10))+1,"th","st","nd","rd","th")</f>
        <v>14th</v>
      </c>
      <c r="AL100" s="149">
        <v>171.012</v>
      </c>
      <c r="AM100" s="149">
        <v>301.64499999999998</v>
      </c>
      <c r="AN100" s="149">
        <v>1209.7239999999999</v>
      </c>
      <c r="AO100" s="29">
        <f t="shared" si="18"/>
        <v>15</v>
      </c>
      <c r="AP100" s="38" t="str">
        <f t="array" ref="AP100">AO100&amp;CHOOSE(AND(AO100&lt;&gt;{11,12,13})*MIN(4,MOD(AO100,10))+1,"th","st","nd","rd","th")</f>
        <v>15th</v>
      </c>
      <c r="AQ100" s="150">
        <v>1.1100000000000001</v>
      </c>
      <c r="AR100" s="145">
        <v>1509.703</v>
      </c>
      <c r="AS100" s="29">
        <f t="shared" si="19"/>
        <v>22</v>
      </c>
      <c r="AT100" s="38" t="str">
        <f t="array" ref="AT100">AS100&amp;CHOOSE(AND(AS100&lt;&gt;{11,12,13})*MIN(4,MOD(AS100,10))+1,"th","st","nd","rd","th")</f>
        <v>22nd</v>
      </c>
      <c r="AU100" s="151">
        <v>5.0742744821165623E-4</v>
      </c>
    </row>
    <row r="101" spans="1:47" x14ac:dyDescent="0.25">
      <c r="A101" s="135">
        <v>117083004</v>
      </c>
      <c r="B101" s="136" t="s">
        <v>447</v>
      </c>
      <c r="C101" s="136" t="s">
        <v>117</v>
      </c>
      <c r="D101" s="137">
        <v>52463</v>
      </c>
      <c r="E101" s="29">
        <f t="shared" si="10"/>
        <v>37</v>
      </c>
      <c r="F101" s="38" t="str">
        <f t="array" ref="F101">E101&amp;CHOOSE(AND(E101&lt;&gt;{11,12,13})*MIN(4,MOD(E101,10))+1,"th","st","nd","rd","th")</f>
        <v>37th</v>
      </c>
      <c r="G101" s="138">
        <v>2070</v>
      </c>
      <c r="H101" s="139">
        <v>1.1331</v>
      </c>
      <c r="I101" s="140">
        <v>0.90620000000000001</v>
      </c>
      <c r="J101" s="141">
        <v>32</v>
      </c>
      <c r="K101" s="142">
        <v>121.411</v>
      </c>
      <c r="L101" s="143">
        <v>0.20660000000000001</v>
      </c>
      <c r="M101" s="29">
        <f t="shared" si="11"/>
        <v>78</v>
      </c>
      <c r="N101" s="38" t="str">
        <f t="array" ref="N101">M101&amp;CHOOSE(AND(M101&lt;&gt;{11,12,13})*MIN(4,MOD(M101,10))+1,"th","st","nd","rd","th")</f>
        <v>78th</v>
      </c>
      <c r="O101" s="143">
        <v>0.2495</v>
      </c>
      <c r="P101" s="29">
        <f t="shared" si="12"/>
        <v>86</v>
      </c>
      <c r="Q101" s="38" t="str">
        <f t="array" ref="Q101">P101&amp;CHOOSE(AND(P101&lt;&gt;{11,12,13})*MIN(4,MOD(P101,10))+1,"th","st","nd","rd","th")</f>
        <v>86th</v>
      </c>
      <c r="R101" s="144">
        <v>92.424999999999997</v>
      </c>
      <c r="S101" s="144">
        <v>55.808999999999997</v>
      </c>
      <c r="T101" s="144">
        <v>0</v>
      </c>
      <c r="U101" s="144">
        <v>148.23400000000001</v>
      </c>
      <c r="V101" s="145">
        <v>14.013999999999999</v>
      </c>
      <c r="W101" s="220">
        <f t="shared" si="13"/>
        <v>1.8795424399180801E-2</v>
      </c>
      <c r="X101" s="29">
        <f t="shared" si="14"/>
        <v>27</v>
      </c>
      <c r="Y101" s="38" t="str">
        <f t="array" ref="Y101">X101&amp;CHOOSE(AND(X101&lt;&gt;{11,12,13})*MIN(4,MOD(X101,10))+1,"th","st","nd","rd","th")</f>
        <v>27th</v>
      </c>
      <c r="Z101" s="146">
        <v>2.8029999999999999</v>
      </c>
      <c r="AA101" s="147">
        <v>10</v>
      </c>
      <c r="AB101" s="221">
        <f t="shared" si="15"/>
        <v>1.341189125102098E-2</v>
      </c>
      <c r="AC101" s="29">
        <f t="shared" si="16"/>
        <v>66</v>
      </c>
      <c r="AD101" s="38" t="str">
        <f t="array" ref="AD101">AC101&amp;CHOOSE(AND(AC101&lt;&gt;{11,12,13})*MIN(4,MOD(AC101,10))+1,"th","st","nd","rd","th")</f>
        <v>66th</v>
      </c>
      <c r="AE101" s="146">
        <v>6</v>
      </c>
      <c r="AF101" s="148">
        <v>745.60699999999997</v>
      </c>
      <c r="AG101" s="148">
        <v>784.18899999999996</v>
      </c>
      <c r="AH101" s="148">
        <v>818.17100000000005</v>
      </c>
      <c r="AI101" s="149">
        <v>782.65599999999995</v>
      </c>
      <c r="AJ101" s="29">
        <f t="shared" si="17"/>
        <v>10</v>
      </c>
      <c r="AK101" s="38" t="str">
        <f t="array" ref="AK101">AJ101&amp;CHOOSE(AND(AJ101&lt;&gt;{11,12,13})*MIN(4,MOD(AJ101,10))+1,"th","st","nd","rd","th")</f>
        <v>10th</v>
      </c>
      <c r="AL101" s="149">
        <v>157.03700000000001</v>
      </c>
      <c r="AM101" s="149">
        <v>278.44799999999998</v>
      </c>
      <c r="AN101" s="149">
        <v>1061.104</v>
      </c>
      <c r="AO101" s="29">
        <f t="shared" si="18"/>
        <v>11</v>
      </c>
      <c r="AP101" s="38" t="str">
        <f t="array" ref="AP101">AO101&amp;CHOOSE(AND(AO101&lt;&gt;{11,12,13})*MIN(4,MOD(AO101,10))+1,"th","st","nd","rd","th")</f>
        <v>11th</v>
      </c>
      <c r="AQ101" s="150">
        <v>1.03</v>
      </c>
      <c r="AR101" s="145">
        <v>1238.4069999999999</v>
      </c>
      <c r="AS101" s="29">
        <f t="shared" si="19"/>
        <v>14</v>
      </c>
      <c r="AT101" s="38" t="str">
        <f t="array" ref="AT101">AS101&amp;CHOOSE(AND(AS101&lt;&gt;{11,12,13})*MIN(4,MOD(AS101,10))+1,"th","st","nd","rd","th")</f>
        <v>14th</v>
      </c>
      <c r="AU101" s="151">
        <v>4.1624193888298067E-4</v>
      </c>
    </row>
    <row r="102" spans="1:47" x14ac:dyDescent="0.25">
      <c r="A102" s="135">
        <v>117086003</v>
      </c>
      <c r="B102" s="136" t="s">
        <v>529</v>
      </c>
      <c r="C102" s="136" t="s">
        <v>117</v>
      </c>
      <c r="D102" s="137">
        <v>45599</v>
      </c>
      <c r="E102" s="29">
        <f t="shared" si="10"/>
        <v>16</v>
      </c>
      <c r="F102" s="38" t="str">
        <f t="array" ref="F102">E102&amp;CHOOSE(AND(E102&lt;&gt;{11,12,13})*MIN(4,MOD(E102,10))+1,"th","st","nd","rd","th")</f>
        <v>16th</v>
      </c>
      <c r="G102" s="138">
        <v>3458</v>
      </c>
      <c r="H102" s="139">
        <v>1.3036000000000001</v>
      </c>
      <c r="I102" s="140">
        <v>0.73599999999999999</v>
      </c>
      <c r="J102" s="141">
        <v>166</v>
      </c>
      <c r="K102" s="142">
        <v>0</v>
      </c>
      <c r="L102" s="143">
        <v>0.24959999999999999</v>
      </c>
      <c r="M102" s="29">
        <f t="shared" si="11"/>
        <v>85</v>
      </c>
      <c r="N102" s="38" t="str">
        <f t="array" ref="N102">M102&amp;CHOOSE(AND(M102&lt;&gt;{11,12,13})*MIN(4,MOD(M102,10))+1,"th","st","nd","rd","th")</f>
        <v>85th</v>
      </c>
      <c r="O102" s="143">
        <v>0.3029</v>
      </c>
      <c r="P102" s="29">
        <f t="shared" si="12"/>
        <v>95</v>
      </c>
      <c r="Q102" s="38" t="str">
        <f t="array" ref="Q102">P102&amp;CHOOSE(AND(P102&lt;&gt;{11,12,13})*MIN(4,MOD(P102,10))+1,"th","st","nd","rd","th")</f>
        <v>95th</v>
      </c>
      <c r="R102" s="144">
        <v>162.03800000000001</v>
      </c>
      <c r="S102" s="144">
        <v>98.32</v>
      </c>
      <c r="T102" s="144">
        <v>0</v>
      </c>
      <c r="U102" s="144">
        <v>260.358</v>
      </c>
      <c r="V102" s="145">
        <v>20.962</v>
      </c>
      <c r="W102" s="220">
        <f t="shared" si="13"/>
        <v>1.9373687017263674E-2</v>
      </c>
      <c r="X102" s="29">
        <f t="shared" si="14"/>
        <v>28</v>
      </c>
      <c r="Y102" s="38" t="str">
        <f t="array" ref="Y102">X102&amp;CHOOSE(AND(X102&lt;&gt;{11,12,13})*MIN(4,MOD(X102,10))+1,"th","st","nd","rd","th")</f>
        <v>28th</v>
      </c>
      <c r="Z102" s="146">
        <v>4.1920000000000002</v>
      </c>
      <c r="AA102" s="147">
        <v>0</v>
      </c>
      <c r="AB102" s="221">
        <f t="shared" si="15"/>
        <v>0</v>
      </c>
      <c r="AC102" s="29">
        <f t="shared" si="16"/>
        <v>1</v>
      </c>
      <c r="AD102" s="38" t="str">
        <f t="array" ref="AD102">AC102&amp;CHOOSE(AND(AC102&lt;&gt;{11,12,13})*MIN(4,MOD(AC102,10))+1,"th","st","nd","rd","th")</f>
        <v>1st</v>
      </c>
      <c r="AE102" s="146">
        <v>0</v>
      </c>
      <c r="AF102" s="148">
        <v>1081.9829999999999</v>
      </c>
      <c r="AG102" s="148">
        <v>1041.98</v>
      </c>
      <c r="AH102" s="148">
        <v>1077.1569999999999</v>
      </c>
      <c r="AI102" s="149">
        <v>1067.04</v>
      </c>
      <c r="AJ102" s="29">
        <f t="shared" si="17"/>
        <v>20</v>
      </c>
      <c r="AK102" s="38" t="str">
        <f t="array" ref="AK102">AJ102&amp;CHOOSE(AND(AJ102&lt;&gt;{11,12,13})*MIN(4,MOD(AJ102,10))+1,"th","st","nd","rd","th")</f>
        <v>20th</v>
      </c>
      <c r="AL102" s="149">
        <v>264.55</v>
      </c>
      <c r="AM102" s="149">
        <v>264.55</v>
      </c>
      <c r="AN102" s="149">
        <v>1331.59</v>
      </c>
      <c r="AO102" s="29">
        <f t="shared" si="18"/>
        <v>20</v>
      </c>
      <c r="AP102" s="38" t="str">
        <f t="array" ref="AP102">AO102&amp;CHOOSE(AND(AO102&lt;&gt;{11,12,13})*MIN(4,MOD(AO102,10))+1,"th","st","nd","rd","th")</f>
        <v>20th</v>
      </c>
      <c r="AQ102" s="150">
        <v>1.42</v>
      </c>
      <c r="AR102" s="145">
        <v>2464.922</v>
      </c>
      <c r="AS102" s="29">
        <f t="shared" si="19"/>
        <v>48</v>
      </c>
      <c r="AT102" s="38" t="str">
        <f t="array" ref="AT102">AS102&amp;CHOOSE(AND(AS102&lt;&gt;{11,12,13})*MIN(4,MOD(AS102,10))+1,"th","st","nd","rd","th")</f>
        <v>48th</v>
      </c>
      <c r="AU102" s="151">
        <v>8.2848684840711867E-4</v>
      </c>
    </row>
    <row r="103" spans="1:47" x14ac:dyDescent="0.25">
      <c r="A103" s="135">
        <v>117086503</v>
      </c>
      <c r="B103" s="136" t="s">
        <v>585</v>
      </c>
      <c r="C103" s="136" t="s">
        <v>117</v>
      </c>
      <c r="D103" s="137">
        <v>47111</v>
      </c>
      <c r="E103" s="29">
        <f t="shared" si="10"/>
        <v>20</v>
      </c>
      <c r="F103" s="38" t="str">
        <f t="array" ref="F103">E103&amp;CHOOSE(AND(E103&lt;&gt;{11,12,13})*MIN(4,MOD(E103,10))+1,"th","st","nd","rd","th")</f>
        <v>20th</v>
      </c>
      <c r="G103" s="138">
        <v>4429</v>
      </c>
      <c r="H103" s="139">
        <v>1.2618</v>
      </c>
      <c r="I103" s="140">
        <v>0.81100000000000005</v>
      </c>
      <c r="J103" s="141">
        <v>111</v>
      </c>
      <c r="K103" s="142">
        <v>80.278000000000006</v>
      </c>
      <c r="L103" s="143">
        <v>0.2104</v>
      </c>
      <c r="M103" s="29">
        <f t="shared" si="11"/>
        <v>79</v>
      </c>
      <c r="N103" s="38" t="str">
        <f t="array" ref="N103">M103&amp;CHOOSE(AND(M103&lt;&gt;{11,12,13})*MIN(4,MOD(M103,10))+1,"th","st","nd","rd","th")</f>
        <v>79th</v>
      </c>
      <c r="O103" s="143">
        <v>0.28689999999999999</v>
      </c>
      <c r="P103" s="29">
        <f t="shared" si="12"/>
        <v>92</v>
      </c>
      <c r="Q103" s="38" t="str">
        <f t="array" ref="Q103">P103&amp;CHOOSE(AND(P103&lt;&gt;{11,12,13})*MIN(4,MOD(P103,10))+1,"th","st","nd","rd","th")</f>
        <v>92nd</v>
      </c>
      <c r="R103" s="144">
        <v>199.22499999999999</v>
      </c>
      <c r="S103" s="144">
        <v>135.83099999999999</v>
      </c>
      <c r="T103" s="144">
        <v>0</v>
      </c>
      <c r="U103" s="144">
        <v>335.05599999999998</v>
      </c>
      <c r="V103" s="145">
        <v>26.921000000000003</v>
      </c>
      <c r="W103" s="220">
        <f t="shared" si="13"/>
        <v>1.7058678533793878E-2</v>
      </c>
      <c r="X103" s="29">
        <f t="shared" si="14"/>
        <v>23</v>
      </c>
      <c r="Y103" s="38" t="str">
        <f t="array" ref="Y103">X103&amp;CHOOSE(AND(X103&lt;&gt;{11,12,13})*MIN(4,MOD(X103,10))+1,"th","st","nd","rd","th")</f>
        <v>23rd</v>
      </c>
      <c r="Z103" s="146">
        <v>5.3840000000000003</v>
      </c>
      <c r="AA103" s="147">
        <v>1</v>
      </c>
      <c r="AB103" s="221">
        <f t="shared" si="15"/>
        <v>6.3365694193357879E-4</v>
      </c>
      <c r="AC103" s="29">
        <f t="shared" si="16"/>
        <v>16</v>
      </c>
      <c r="AD103" s="38" t="str">
        <f t="array" ref="AD103">AC103&amp;CHOOSE(AND(AC103&lt;&gt;{11,12,13})*MIN(4,MOD(AC103,10))+1,"th","st","nd","rd","th")</f>
        <v>16th</v>
      </c>
      <c r="AE103" s="146">
        <v>0.6</v>
      </c>
      <c r="AF103" s="148">
        <v>1578.1410000000001</v>
      </c>
      <c r="AG103" s="148">
        <v>1580.6010000000001</v>
      </c>
      <c r="AH103" s="148">
        <v>1539.835</v>
      </c>
      <c r="AI103" s="149">
        <v>1566.192</v>
      </c>
      <c r="AJ103" s="29">
        <f t="shared" si="17"/>
        <v>36</v>
      </c>
      <c r="AK103" s="38" t="str">
        <f t="array" ref="AK103">AJ103&amp;CHOOSE(AND(AJ103&lt;&gt;{11,12,13})*MIN(4,MOD(AJ103,10))+1,"th","st","nd","rd","th")</f>
        <v>36th</v>
      </c>
      <c r="AL103" s="149">
        <v>341.04</v>
      </c>
      <c r="AM103" s="149">
        <v>421.31799999999998</v>
      </c>
      <c r="AN103" s="149">
        <v>1987.51</v>
      </c>
      <c r="AO103" s="29">
        <f t="shared" si="18"/>
        <v>39</v>
      </c>
      <c r="AP103" s="38" t="str">
        <f t="array" ref="AP103">AO103&amp;CHOOSE(AND(AO103&lt;&gt;{11,12,13})*MIN(4,MOD(AO103,10))+1,"th","st","nd","rd","th")</f>
        <v>39th</v>
      </c>
      <c r="AQ103" s="150">
        <v>1.31</v>
      </c>
      <c r="AR103" s="145">
        <v>3285.2710000000002</v>
      </c>
      <c r="AS103" s="29">
        <f t="shared" si="19"/>
        <v>63</v>
      </c>
      <c r="AT103" s="38" t="str">
        <f t="array" ref="AT103">AS103&amp;CHOOSE(AND(AS103&lt;&gt;{11,12,13})*MIN(4,MOD(AS103,10))+1,"th","st","nd","rd","th")</f>
        <v>63rd</v>
      </c>
      <c r="AU103" s="151">
        <v>1.104214988122668E-3</v>
      </c>
    </row>
    <row r="104" spans="1:47" x14ac:dyDescent="0.25">
      <c r="A104" s="135">
        <v>117086653</v>
      </c>
      <c r="B104" s="136" t="s">
        <v>589</v>
      </c>
      <c r="C104" s="136" t="s">
        <v>117</v>
      </c>
      <c r="D104" s="137">
        <v>53992</v>
      </c>
      <c r="E104" s="29">
        <f t="shared" si="10"/>
        <v>42</v>
      </c>
      <c r="F104" s="38" t="str">
        <f t="array" ref="F104">E104&amp;CHOOSE(AND(E104&lt;&gt;{11,12,13})*MIN(4,MOD(E104,10))+1,"th","st","nd","rd","th")</f>
        <v>42nd</v>
      </c>
      <c r="G104" s="138">
        <v>3963</v>
      </c>
      <c r="H104" s="139">
        <v>1.101</v>
      </c>
      <c r="I104" s="140">
        <v>0.84089999999999998</v>
      </c>
      <c r="J104" s="141">
        <v>81</v>
      </c>
      <c r="K104" s="142">
        <v>120.246</v>
      </c>
      <c r="L104" s="143">
        <v>0.14510000000000001</v>
      </c>
      <c r="M104" s="29">
        <f t="shared" si="11"/>
        <v>52</v>
      </c>
      <c r="N104" s="38" t="str">
        <f t="array" ref="N104">M104&amp;CHOOSE(AND(M104&lt;&gt;{11,12,13})*MIN(4,MOD(M104,10))+1,"th","st","nd","rd","th")</f>
        <v>52nd</v>
      </c>
      <c r="O104" s="143">
        <v>0.23549999999999999</v>
      </c>
      <c r="P104" s="29">
        <f t="shared" si="12"/>
        <v>82</v>
      </c>
      <c r="Q104" s="38" t="str">
        <f t="array" ref="Q104">P104&amp;CHOOSE(AND(P104&lt;&gt;{11,12,13})*MIN(4,MOD(P104,10))+1,"th","st","nd","rd","th")</f>
        <v>82nd</v>
      </c>
      <c r="R104" s="144">
        <v>129.99600000000001</v>
      </c>
      <c r="S104" s="144">
        <v>105.49299999999999</v>
      </c>
      <c r="T104" s="144">
        <v>0</v>
      </c>
      <c r="U104" s="144">
        <v>235.489</v>
      </c>
      <c r="V104" s="145">
        <v>48.233999999999995</v>
      </c>
      <c r="W104" s="220">
        <f t="shared" si="13"/>
        <v>3.2302870384012639E-2</v>
      </c>
      <c r="X104" s="29">
        <f t="shared" si="14"/>
        <v>60</v>
      </c>
      <c r="Y104" s="38" t="str">
        <f t="array" ref="Y104">X104&amp;CHOOSE(AND(X104&lt;&gt;{11,12,13})*MIN(4,MOD(X104,10))+1,"th","st","nd","rd","th")</f>
        <v>60th</v>
      </c>
      <c r="Z104" s="146">
        <v>9.6470000000000002</v>
      </c>
      <c r="AA104" s="147">
        <v>3</v>
      </c>
      <c r="AB104" s="221">
        <f t="shared" si="15"/>
        <v>2.0091348665264735E-3</v>
      </c>
      <c r="AC104" s="29">
        <f t="shared" si="16"/>
        <v>25</v>
      </c>
      <c r="AD104" s="38" t="str">
        <f t="array" ref="AD104">AC104&amp;CHOOSE(AND(AC104&lt;&gt;{11,12,13})*MIN(4,MOD(AC104,10))+1,"th","st","nd","rd","th")</f>
        <v>25th</v>
      </c>
      <c r="AE104" s="146">
        <v>1.8</v>
      </c>
      <c r="AF104" s="148">
        <v>1493.18</v>
      </c>
      <c r="AG104" s="148">
        <v>1497.874</v>
      </c>
      <c r="AH104" s="148">
        <v>1462.2850000000001</v>
      </c>
      <c r="AI104" s="149">
        <v>1484.4459999999999</v>
      </c>
      <c r="AJ104" s="29">
        <f t="shared" si="17"/>
        <v>33</v>
      </c>
      <c r="AK104" s="38" t="str">
        <f t="array" ref="AK104">AJ104&amp;CHOOSE(AND(AJ104&lt;&gt;{11,12,13})*MIN(4,MOD(AJ104,10))+1,"th","st","nd","rd","th")</f>
        <v>33rd</v>
      </c>
      <c r="AL104" s="149">
        <v>246.93600000000001</v>
      </c>
      <c r="AM104" s="149">
        <v>367.18200000000002</v>
      </c>
      <c r="AN104" s="149">
        <v>1851.6279999999999</v>
      </c>
      <c r="AO104" s="29">
        <f t="shared" si="18"/>
        <v>35</v>
      </c>
      <c r="AP104" s="38" t="str">
        <f t="array" ref="AP104">AO104&amp;CHOOSE(AND(AO104&lt;&gt;{11,12,13})*MIN(4,MOD(AO104,10))+1,"th","st","nd","rd","th")</f>
        <v>35th</v>
      </c>
      <c r="AQ104" s="150">
        <v>1.06</v>
      </c>
      <c r="AR104" s="145">
        <v>2160.9609999999998</v>
      </c>
      <c r="AS104" s="29">
        <f t="shared" si="19"/>
        <v>41</v>
      </c>
      <c r="AT104" s="38" t="str">
        <f t="array" ref="AT104">AS104&amp;CHOOSE(AND(AS104&lt;&gt;{11,12,13})*MIN(4,MOD(AS104,10))+1,"th","st","nd","rd","th")</f>
        <v>41st</v>
      </c>
      <c r="AU104" s="151">
        <v>7.2632228055114737E-4</v>
      </c>
    </row>
    <row r="105" spans="1:47" x14ac:dyDescent="0.25">
      <c r="A105" s="135">
        <v>117089003</v>
      </c>
      <c r="B105" s="136" t="s">
        <v>652</v>
      </c>
      <c r="C105" s="136" t="s">
        <v>117</v>
      </c>
      <c r="D105" s="137">
        <v>58311</v>
      </c>
      <c r="E105" s="29">
        <f t="shared" si="10"/>
        <v>54</v>
      </c>
      <c r="F105" s="38" t="str">
        <f t="array" ref="F105">E105&amp;CHOOSE(AND(E105&lt;&gt;{11,12,13})*MIN(4,MOD(E105,10))+1,"th","st","nd","rd","th")</f>
        <v>54th</v>
      </c>
      <c r="G105" s="138">
        <v>3637</v>
      </c>
      <c r="H105" s="139">
        <v>1.0194000000000001</v>
      </c>
      <c r="I105" s="140">
        <v>0.85780000000000001</v>
      </c>
      <c r="J105" s="141">
        <v>70</v>
      </c>
      <c r="K105" s="142">
        <v>130.51499999999999</v>
      </c>
      <c r="L105" s="143">
        <v>0.123</v>
      </c>
      <c r="M105" s="29">
        <f t="shared" si="11"/>
        <v>42</v>
      </c>
      <c r="N105" s="38" t="str">
        <f t="array" ref="N105">M105&amp;CHOOSE(AND(M105&lt;&gt;{11,12,13})*MIN(4,MOD(M105,10))+1,"th","st","nd","rd","th")</f>
        <v>42nd</v>
      </c>
      <c r="O105" s="143">
        <v>0.26129999999999998</v>
      </c>
      <c r="P105" s="29">
        <f t="shared" si="12"/>
        <v>88</v>
      </c>
      <c r="Q105" s="38" t="str">
        <f t="array" ref="Q105">P105&amp;CHOOSE(AND(P105&lt;&gt;{11,12,13})*MIN(4,MOD(P105,10))+1,"th","st","nd","rd","th")</f>
        <v>88th</v>
      </c>
      <c r="R105" s="144">
        <v>97.697999999999993</v>
      </c>
      <c r="S105" s="144">
        <v>103.77500000000001</v>
      </c>
      <c r="T105" s="144">
        <v>0</v>
      </c>
      <c r="U105" s="144">
        <v>201.47300000000001</v>
      </c>
      <c r="V105" s="145">
        <v>34.090000000000003</v>
      </c>
      <c r="W105" s="220">
        <f t="shared" si="13"/>
        <v>2.5751098897363479E-2</v>
      </c>
      <c r="X105" s="29">
        <f t="shared" si="14"/>
        <v>45</v>
      </c>
      <c r="Y105" s="38" t="str">
        <f t="array" ref="Y105">X105&amp;CHOOSE(AND(X105&lt;&gt;{11,12,13})*MIN(4,MOD(X105,10))+1,"th","st","nd","rd","th")</f>
        <v>45th</v>
      </c>
      <c r="Z105" s="146">
        <v>6.8179999999999996</v>
      </c>
      <c r="AA105" s="147">
        <v>3</v>
      </c>
      <c r="AB105" s="221">
        <f t="shared" si="15"/>
        <v>2.2661571338248878E-3</v>
      </c>
      <c r="AC105" s="29">
        <f t="shared" si="16"/>
        <v>28</v>
      </c>
      <c r="AD105" s="38" t="str">
        <f t="array" ref="AD105">AC105&amp;CHOOSE(AND(AC105&lt;&gt;{11,12,13})*MIN(4,MOD(AC105,10))+1,"th","st","nd","rd","th")</f>
        <v>28th</v>
      </c>
      <c r="AE105" s="146">
        <v>1.8</v>
      </c>
      <c r="AF105" s="148">
        <v>1323.827</v>
      </c>
      <c r="AG105" s="148">
        <v>1337.2170000000001</v>
      </c>
      <c r="AH105" s="148">
        <v>1319.6890000000001</v>
      </c>
      <c r="AI105" s="149">
        <v>1326.9110000000001</v>
      </c>
      <c r="AJ105" s="29">
        <f t="shared" si="17"/>
        <v>29</v>
      </c>
      <c r="AK105" s="38" t="str">
        <f t="array" ref="AK105">AJ105&amp;CHOOSE(AND(AJ105&lt;&gt;{11,12,13})*MIN(4,MOD(AJ105,10))+1,"th","st","nd","rd","th")</f>
        <v>29th</v>
      </c>
      <c r="AL105" s="149">
        <v>210.09100000000001</v>
      </c>
      <c r="AM105" s="149">
        <v>340.60599999999999</v>
      </c>
      <c r="AN105" s="149">
        <v>1667.5170000000001</v>
      </c>
      <c r="AO105" s="29">
        <f t="shared" si="18"/>
        <v>30</v>
      </c>
      <c r="AP105" s="38" t="str">
        <f t="array" ref="AP105">AO105&amp;CHOOSE(AND(AO105&lt;&gt;{11,12,13})*MIN(4,MOD(AO105,10))+1,"th","st","nd","rd","th")</f>
        <v>30th</v>
      </c>
      <c r="AQ105" s="150">
        <v>1.18</v>
      </c>
      <c r="AR105" s="145">
        <v>2005.8430000000001</v>
      </c>
      <c r="AS105" s="29">
        <f t="shared" si="19"/>
        <v>38</v>
      </c>
      <c r="AT105" s="38" t="str">
        <f t="array" ref="AT105">AS105&amp;CHOOSE(AND(AS105&lt;&gt;{11,12,13})*MIN(4,MOD(AS105,10))+1,"th","st","nd","rd","th")</f>
        <v>38th</v>
      </c>
      <c r="AU105" s="151">
        <v>6.7418544906065183E-4</v>
      </c>
    </row>
    <row r="106" spans="1:47" x14ac:dyDescent="0.25">
      <c r="A106" s="135">
        <v>122091002</v>
      </c>
      <c r="B106" s="136" t="s">
        <v>137</v>
      </c>
      <c r="C106" s="136" t="s">
        <v>138</v>
      </c>
      <c r="D106" s="137">
        <v>63943</v>
      </c>
      <c r="E106" s="29">
        <f t="shared" si="10"/>
        <v>66</v>
      </c>
      <c r="F106" s="38" t="str">
        <f t="array" ref="F106">E106&amp;CHOOSE(AND(E106&lt;&gt;{11,12,13})*MIN(4,MOD(E106,10))+1,"th","st","nd","rd","th")</f>
        <v>66th</v>
      </c>
      <c r="G106" s="138">
        <v>23863</v>
      </c>
      <c r="H106" s="139">
        <v>0.92969999999999997</v>
      </c>
      <c r="I106" s="140">
        <v>-1.6604000000000001</v>
      </c>
      <c r="J106" s="141">
        <v>461</v>
      </c>
      <c r="K106" s="142">
        <v>0</v>
      </c>
      <c r="L106" s="143">
        <v>0.159</v>
      </c>
      <c r="M106" s="29">
        <f t="shared" si="11"/>
        <v>60</v>
      </c>
      <c r="N106" s="38" t="str">
        <f t="array" ref="N106">M106&amp;CHOOSE(AND(M106&lt;&gt;{11,12,13})*MIN(4,MOD(M106,10))+1,"th","st","nd","rd","th")</f>
        <v>60th</v>
      </c>
      <c r="O106" s="143">
        <v>0.15049999999999999</v>
      </c>
      <c r="P106" s="29">
        <f t="shared" si="12"/>
        <v>42</v>
      </c>
      <c r="Q106" s="38" t="str">
        <f t="array" ref="Q106">P106&amp;CHOOSE(AND(P106&lt;&gt;{11,12,13})*MIN(4,MOD(P106,10))+1,"th","st","nd","rd","th")</f>
        <v>42nd</v>
      </c>
      <c r="R106" s="144">
        <v>750.95399999999995</v>
      </c>
      <c r="S106" s="144">
        <v>355.40499999999997</v>
      </c>
      <c r="T106" s="144">
        <v>0</v>
      </c>
      <c r="U106" s="144">
        <v>1106.3589999999999</v>
      </c>
      <c r="V106" s="145">
        <v>1068.866</v>
      </c>
      <c r="W106" s="220">
        <f t="shared" si="13"/>
        <v>0.13578695163904853</v>
      </c>
      <c r="X106" s="29">
        <f t="shared" si="14"/>
        <v>96</v>
      </c>
      <c r="Y106" s="38" t="str">
        <f t="array" ref="Y106">X106&amp;CHOOSE(AND(X106&lt;&gt;{11,12,13})*MIN(4,MOD(X106,10))+1,"th","st","nd","rd","th")</f>
        <v>96th</v>
      </c>
      <c r="Z106" s="146">
        <v>213.773</v>
      </c>
      <c r="AA106" s="147">
        <v>750</v>
      </c>
      <c r="AB106" s="221">
        <f t="shared" si="15"/>
        <v>9.5278747503696817E-2</v>
      </c>
      <c r="AC106" s="29">
        <f t="shared" si="16"/>
        <v>97</v>
      </c>
      <c r="AD106" s="38" t="str">
        <f t="array" ref="AD106">AC106&amp;CHOOSE(AND(AC106&lt;&gt;{11,12,13})*MIN(4,MOD(AC106,10))+1,"th","st","nd","rd","th")</f>
        <v>97th</v>
      </c>
      <c r="AE106" s="146">
        <v>450</v>
      </c>
      <c r="AF106" s="148">
        <v>7871.64</v>
      </c>
      <c r="AG106" s="148">
        <v>7790.9219999999996</v>
      </c>
      <c r="AH106" s="148">
        <v>7674.7139999999999</v>
      </c>
      <c r="AI106" s="149">
        <v>7779.0919999999996</v>
      </c>
      <c r="AJ106" s="29">
        <f t="shared" si="17"/>
        <v>93</v>
      </c>
      <c r="AK106" s="38" t="str">
        <f t="array" ref="AK106">AJ106&amp;CHOOSE(AND(AJ106&lt;&gt;{11,12,13})*MIN(4,MOD(AJ106,10))+1,"th","st","nd","rd","th")</f>
        <v>93rd</v>
      </c>
      <c r="AL106" s="149">
        <v>1770.1320000000001</v>
      </c>
      <c r="AM106" s="149">
        <v>1770.1320000000001</v>
      </c>
      <c r="AN106" s="149">
        <v>9549.2240000000002</v>
      </c>
      <c r="AO106" s="29">
        <f t="shared" si="18"/>
        <v>94</v>
      </c>
      <c r="AP106" s="38" t="str">
        <f t="array" ref="AP106">AO106&amp;CHOOSE(AND(AO106&lt;&gt;{11,12,13})*MIN(4,MOD(AO106,10))+1,"th","st","nd","rd","th")</f>
        <v>94th</v>
      </c>
      <c r="AQ106" s="150">
        <v>1.34</v>
      </c>
      <c r="AR106" s="145">
        <v>11896.404</v>
      </c>
      <c r="AS106" s="29">
        <f t="shared" si="19"/>
        <v>95</v>
      </c>
      <c r="AT106" s="38" t="str">
        <f t="array" ref="AT106">AS106&amp;CHOOSE(AND(AS106&lt;&gt;{11,12,13})*MIN(4,MOD(AS106,10))+1,"th","st","nd","rd","th")</f>
        <v>95th</v>
      </c>
      <c r="AU106" s="151">
        <v>3.998509590704225E-3</v>
      </c>
    </row>
    <row r="107" spans="1:47" x14ac:dyDescent="0.25">
      <c r="A107" s="135">
        <v>122091303</v>
      </c>
      <c r="B107" s="136" t="s">
        <v>168</v>
      </c>
      <c r="C107" s="136" t="s">
        <v>138</v>
      </c>
      <c r="D107" s="137">
        <v>55313</v>
      </c>
      <c r="E107" s="29">
        <f t="shared" si="10"/>
        <v>47</v>
      </c>
      <c r="F107" s="38" t="str">
        <f t="array" ref="F107">E107&amp;CHOOSE(AND(E107&lt;&gt;{11,12,13})*MIN(4,MOD(E107,10))+1,"th","st","nd","rd","th")</f>
        <v>47th</v>
      </c>
      <c r="G107" s="138">
        <v>3815</v>
      </c>
      <c r="H107" s="139">
        <v>1.0747</v>
      </c>
      <c r="I107" s="140">
        <v>-3.1105</v>
      </c>
      <c r="J107" s="141">
        <v>484</v>
      </c>
      <c r="K107" s="142">
        <v>0</v>
      </c>
      <c r="L107" s="143">
        <v>0.3357</v>
      </c>
      <c r="M107" s="29">
        <f t="shared" si="11"/>
        <v>95</v>
      </c>
      <c r="N107" s="38" t="str">
        <f t="array" ref="N107">M107&amp;CHOOSE(AND(M107&lt;&gt;{11,12,13})*MIN(4,MOD(M107,10))+1,"th","st","nd","rd","th")</f>
        <v>95th</v>
      </c>
      <c r="O107" s="143">
        <v>0.21290000000000001</v>
      </c>
      <c r="P107" s="29">
        <f t="shared" si="12"/>
        <v>74</v>
      </c>
      <c r="Q107" s="38" t="str">
        <f t="array" ref="Q107">P107&amp;CHOOSE(AND(P107&lt;&gt;{11,12,13})*MIN(4,MOD(P107,10))+1,"th","st","nd","rd","th")</f>
        <v>74th</v>
      </c>
      <c r="R107" s="144">
        <v>277.38600000000002</v>
      </c>
      <c r="S107" s="144">
        <v>87.959000000000003</v>
      </c>
      <c r="T107" s="144">
        <v>138.69300000000001</v>
      </c>
      <c r="U107" s="144">
        <v>504.03800000000001</v>
      </c>
      <c r="V107" s="145">
        <v>80.028000000000006</v>
      </c>
      <c r="W107" s="220">
        <f t="shared" si="13"/>
        <v>5.8111274653251534E-2</v>
      </c>
      <c r="X107" s="29">
        <f t="shared" si="14"/>
        <v>89</v>
      </c>
      <c r="Y107" s="38" t="str">
        <f t="array" ref="Y107">X107&amp;CHOOSE(AND(X107&lt;&gt;{11,12,13})*MIN(4,MOD(X107,10))+1,"th","st","nd","rd","th")</f>
        <v>89th</v>
      </c>
      <c r="Z107" s="146">
        <v>16.006</v>
      </c>
      <c r="AA107" s="147">
        <v>19</v>
      </c>
      <c r="AB107" s="221">
        <f t="shared" si="15"/>
        <v>1.3796598920525054E-2</v>
      </c>
      <c r="AC107" s="29">
        <f t="shared" si="16"/>
        <v>66</v>
      </c>
      <c r="AD107" s="38" t="str">
        <f t="array" ref="AD107">AC107&amp;CHOOSE(AND(AC107&lt;&gt;{11,12,13})*MIN(4,MOD(AC107,10))+1,"th","st","nd","rd","th")</f>
        <v>66th</v>
      </c>
      <c r="AE107" s="146">
        <v>11.4</v>
      </c>
      <c r="AF107" s="148">
        <v>1377.1510000000001</v>
      </c>
      <c r="AG107" s="148">
        <v>1400.2270000000001</v>
      </c>
      <c r="AH107" s="148">
        <v>1398.6679999999999</v>
      </c>
      <c r="AI107" s="149">
        <v>1392.0150000000001</v>
      </c>
      <c r="AJ107" s="29">
        <f t="shared" si="17"/>
        <v>30</v>
      </c>
      <c r="AK107" s="38" t="str">
        <f t="array" ref="AK107">AJ107&amp;CHOOSE(AND(AJ107&lt;&gt;{11,12,13})*MIN(4,MOD(AJ107,10))+1,"th","st","nd","rd","th")</f>
        <v>30th</v>
      </c>
      <c r="AL107" s="149">
        <v>531.44399999999996</v>
      </c>
      <c r="AM107" s="149">
        <v>531.44399999999996</v>
      </c>
      <c r="AN107" s="149">
        <v>1923.4590000000001</v>
      </c>
      <c r="AO107" s="29">
        <f t="shared" si="18"/>
        <v>38</v>
      </c>
      <c r="AP107" s="38" t="str">
        <f t="array" ref="AP107">AO107&amp;CHOOSE(AND(AO107&lt;&gt;{11,12,13})*MIN(4,MOD(AO107,10))+1,"th","st","nd","rd","th")</f>
        <v>38th</v>
      </c>
      <c r="AQ107" s="150">
        <v>1.39</v>
      </c>
      <c r="AR107" s="145">
        <v>2873.3270000000002</v>
      </c>
      <c r="AS107" s="29">
        <f t="shared" si="19"/>
        <v>56</v>
      </c>
      <c r="AT107" s="38" t="str">
        <f t="array" ref="AT107">AS107&amp;CHOOSE(AND(AS107&lt;&gt;{11,12,13})*MIN(4,MOD(AS107,10))+1,"th","st","nd","rd","th")</f>
        <v>56th</v>
      </c>
      <c r="AU107" s="151">
        <v>9.6575617024517659E-4</v>
      </c>
    </row>
    <row r="108" spans="1:47" x14ac:dyDescent="0.25">
      <c r="A108" s="135">
        <v>122091352</v>
      </c>
      <c r="B108" s="136" t="s">
        <v>169</v>
      </c>
      <c r="C108" s="136" t="s">
        <v>138</v>
      </c>
      <c r="D108" s="137">
        <v>63335</v>
      </c>
      <c r="E108" s="29">
        <f t="shared" si="10"/>
        <v>65</v>
      </c>
      <c r="F108" s="38" t="str">
        <f t="array" ref="F108">E108&amp;CHOOSE(AND(E108&lt;&gt;{11,12,13})*MIN(4,MOD(E108,10))+1,"th","st","nd","rd","th")</f>
        <v>65th</v>
      </c>
      <c r="G108" s="138">
        <v>19682</v>
      </c>
      <c r="H108" s="139">
        <v>0.93859999999999999</v>
      </c>
      <c r="I108" s="140">
        <v>-1.897</v>
      </c>
      <c r="J108" s="141">
        <v>465</v>
      </c>
      <c r="K108" s="142">
        <v>0</v>
      </c>
      <c r="L108" s="143">
        <v>0.12540000000000001</v>
      </c>
      <c r="M108" s="29">
        <f t="shared" si="11"/>
        <v>43</v>
      </c>
      <c r="N108" s="38" t="str">
        <f t="array" ref="N108">M108&amp;CHOOSE(AND(M108&lt;&gt;{11,12,13})*MIN(4,MOD(M108,10))+1,"th","st","nd","rd","th")</f>
        <v>43rd</v>
      </c>
      <c r="O108" s="143">
        <v>0.223</v>
      </c>
      <c r="P108" s="29">
        <f t="shared" si="12"/>
        <v>77</v>
      </c>
      <c r="Q108" s="38" t="str">
        <f t="array" ref="Q108">P108&amp;CHOOSE(AND(P108&lt;&gt;{11,12,13})*MIN(4,MOD(P108,10))+1,"th","st","nd","rd","th")</f>
        <v>77th</v>
      </c>
      <c r="R108" s="144">
        <v>544.86400000000003</v>
      </c>
      <c r="S108" s="144">
        <v>484.46899999999999</v>
      </c>
      <c r="T108" s="144">
        <v>0</v>
      </c>
      <c r="U108" s="144">
        <v>1029.3330000000001</v>
      </c>
      <c r="V108" s="145">
        <v>347.08799999999997</v>
      </c>
      <c r="W108" s="220">
        <f t="shared" si="13"/>
        <v>4.7929176704040559E-2</v>
      </c>
      <c r="X108" s="29">
        <f t="shared" si="14"/>
        <v>82</v>
      </c>
      <c r="Y108" s="38" t="str">
        <f t="array" ref="Y108">X108&amp;CHOOSE(AND(X108&lt;&gt;{11,12,13})*MIN(4,MOD(X108,10))+1,"th","st","nd","rd","th")</f>
        <v>82nd</v>
      </c>
      <c r="Z108" s="146">
        <v>69.418000000000006</v>
      </c>
      <c r="AA108" s="147">
        <v>315</v>
      </c>
      <c r="AB108" s="221">
        <f t="shared" si="15"/>
        <v>4.3498163756087151E-2</v>
      </c>
      <c r="AC108" s="29">
        <f t="shared" si="16"/>
        <v>90</v>
      </c>
      <c r="AD108" s="38" t="str">
        <f t="array" ref="AD108">AC108&amp;CHOOSE(AND(AC108&lt;&gt;{11,12,13})*MIN(4,MOD(AC108,10))+1,"th","st","nd","rd","th")</f>
        <v>90th</v>
      </c>
      <c r="AE108" s="146">
        <v>189</v>
      </c>
      <c r="AF108" s="148">
        <v>7241.6850000000004</v>
      </c>
      <c r="AG108" s="148">
        <v>7370.7839999999997</v>
      </c>
      <c r="AH108" s="148">
        <v>7282.7340000000004</v>
      </c>
      <c r="AI108" s="149">
        <v>7298.4009999999998</v>
      </c>
      <c r="AJ108" s="29">
        <f t="shared" si="17"/>
        <v>93</v>
      </c>
      <c r="AK108" s="38" t="str">
        <f t="array" ref="AK108">AJ108&amp;CHOOSE(AND(AJ108&lt;&gt;{11,12,13})*MIN(4,MOD(AJ108,10))+1,"th","st","nd","rd","th")</f>
        <v>93rd</v>
      </c>
      <c r="AL108" s="149">
        <v>1287.751</v>
      </c>
      <c r="AM108" s="149">
        <v>1287.751</v>
      </c>
      <c r="AN108" s="149">
        <v>8586.152</v>
      </c>
      <c r="AO108" s="29">
        <f t="shared" si="18"/>
        <v>93</v>
      </c>
      <c r="AP108" s="38" t="str">
        <f t="array" ref="AP108">AO108&amp;CHOOSE(AND(AO108&lt;&gt;{11,12,13})*MIN(4,MOD(AO108,10))+1,"th","st","nd","rd","th")</f>
        <v>93rd</v>
      </c>
      <c r="AQ108" s="150">
        <v>1.37</v>
      </c>
      <c r="AR108" s="145">
        <v>11040.778</v>
      </c>
      <c r="AS108" s="29">
        <f t="shared" si="19"/>
        <v>94</v>
      </c>
      <c r="AT108" s="38" t="str">
        <f t="array" ref="AT108">AS108&amp;CHOOSE(AND(AS108&lt;&gt;{11,12,13})*MIN(4,MOD(AS108,10))+1,"th","st","nd","rd","th")</f>
        <v>94th</v>
      </c>
      <c r="AU108" s="151">
        <v>3.7109244711121289E-3</v>
      </c>
    </row>
    <row r="109" spans="1:47" x14ac:dyDescent="0.25">
      <c r="A109" s="135">
        <v>122092002</v>
      </c>
      <c r="B109" s="136" t="s">
        <v>192</v>
      </c>
      <c r="C109" s="136" t="s">
        <v>138</v>
      </c>
      <c r="D109" s="137">
        <v>75726</v>
      </c>
      <c r="E109" s="29">
        <f t="shared" si="10"/>
        <v>84</v>
      </c>
      <c r="F109" s="38" t="str">
        <f t="array" ref="F109">E109&amp;CHOOSE(AND(E109&lt;&gt;{11,12,13})*MIN(4,MOD(E109,10))+1,"th","st","nd","rd","th")</f>
        <v>84th</v>
      </c>
      <c r="G109" s="138">
        <v>19451</v>
      </c>
      <c r="H109" s="139">
        <v>0.78500000000000003</v>
      </c>
      <c r="I109" s="140">
        <v>-1.2023999999999999</v>
      </c>
      <c r="J109" s="141">
        <v>441</v>
      </c>
      <c r="K109" s="142">
        <v>0</v>
      </c>
      <c r="L109" s="143">
        <v>6.0100000000000001E-2</v>
      </c>
      <c r="M109" s="29">
        <f t="shared" si="11"/>
        <v>16</v>
      </c>
      <c r="N109" s="38" t="str">
        <f t="array" ref="N109">M109&amp;CHOOSE(AND(M109&lt;&gt;{11,12,13})*MIN(4,MOD(M109,10))+1,"th","st","nd","rd","th")</f>
        <v>16th</v>
      </c>
      <c r="O109" s="143">
        <v>0.1147</v>
      </c>
      <c r="P109" s="29">
        <f t="shared" si="12"/>
        <v>24</v>
      </c>
      <c r="Q109" s="38" t="str">
        <f t="array" ref="Q109">P109&amp;CHOOSE(AND(P109&lt;&gt;{11,12,13})*MIN(4,MOD(P109,10))+1,"th","st","nd","rd","th")</f>
        <v>24th</v>
      </c>
      <c r="R109" s="144">
        <v>200.57499999999999</v>
      </c>
      <c r="S109" s="144">
        <v>191.39699999999999</v>
      </c>
      <c r="T109" s="144">
        <v>0</v>
      </c>
      <c r="U109" s="144">
        <v>391.97199999999998</v>
      </c>
      <c r="V109" s="145">
        <v>81.228000000000023</v>
      </c>
      <c r="W109" s="220">
        <f t="shared" si="13"/>
        <v>1.4603450727736474E-2</v>
      </c>
      <c r="X109" s="29">
        <f t="shared" si="14"/>
        <v>17</v>
      </c>
      <c r="Y109" s="38" t="str">
        <f t="array" ref="Y109">X109&amp;CHOOSE(AND(X109&lt;&gt;{11,12,13})*MIN(4,MOD(X109,10))+1,"th","st","nd","rd","th")</f>
        <v>17th</v>
      </c>
      <c r="Z109" s="146">
        <v>16.245999999999999</v>
      </c>
      <c r="AA109" s="147">
        <v>345</v>
      </c>
      <c r="AB109" s="221">
        <f t="shared" si="15"/>
        <v>6.2025293015574461E-2</v>
      </c>
      <c r="AC109" s="29">
        <f t="shared" si="16"/>
        <v>94</v>
      </c>
      <c r="AD109" s="38" t="str">
        <f t="array" ref="AD109">AC109&amp;CHOOSE(AND(AC109&lt;&gt;{11,12,13})*MIN(4,MOD(AC109,10))+1,"th","st","nd","rd","th")</f>
        <v>94th</v>
      </c>
      <c r="AE109" s="146">
        <v>207</v>
      </c>
      <c r="AF109" s="148">
        <v>5562.2470000000003</v>
      </c>
      <c r="AG109" s="148">
        <v>5596.6559999999999</v>
      </c>
      <c r="AH109" s="148">
        <v>5463.6440000000002</v>
      </c>
      <c r="AI109" s="149">
        <v>5540.8490000000002</v>
      </c>
      <c r="AJ109" s="29">
        <f t="shared" si="17"/>
        <v>88</v>
      </c>
      <c r="AK109" s="38" t="str">
        <f t="array" ref="AK109">AJ109&amp;CHOOSE(AND(AJ109&lt;&gt;{11,12,13})*MIN(4,MOD(AJ109,10))+1,"th","st","nd","rd","th")</f>
        <v>88th</v>
      </c>
      <c r="AL109" s="149">
        <v>615.21799999999996</v>
      </c>
      <c r="AM109" s="149">
        <v>615.21799999999996</v>
      </c>
      <c r="AN109" s="149">
        <v>6156.067</v>
      </c>
      <c r="AO109" s="29">
        <f t="shared" si="18"/>
        <v>88</v>
      </c>
      <c r="AP109" s="38" t="str">
        <f t="array" ref="AP109">AO109&amp;CHOOSE(AND(AO109&lt;&gt;{11,12,13})*MIN(4,MOD(AO109,10))+1,"th","st","nd","rd","th")</f>
        <v>88th</v>
      </c>
      <c r="AQ109" s="150">
        <v>0.89</v>
      </c>
      <c r="AR109" s="145">
        <v>4300.9359999999997</v>
      </c>
      <c r="AS109" s="29">
        <f t="shared" si="19"/>
        <v>73</v>
      </c>
      <c r="AT109" s="38" t="str">
        <f t="array" ref="AT109">AS109&amp;CHOOSE(AND(AS109&lt;&gt;{11,12,13})*MIN(4,MOD(AS109,10))+1,"th","st","nd","rd","th")</f>
        <v>73rd</v>
      </c>
      <c r="AU109" s="151">
        <v>1.4455909403383632E-3</v>
      </c>
    </row>
    <row r="110" spans="1:47" x14ac:dyDescent="0.25">
      <c r="A110" s="135">
        <v>122092102</v>
      </c>
      <c r="B110" s="136" t="s">
        <v>193</v>
      </c>
      <c r="C110" s="136" t="s">
        <v>138</v>
      </c>
      <c r="D110" s="137">
        <v>109551</v>
      </c>
      <c r="E110" s="29">
        <f t="shared" si="10"/>
        <v>97</v>
      </c>
      <c r="F110" s="38" t="str">
        <f t="array" ref="F110">E110&amp;CHOOSE(AND(E110&lt;&gt;{11,12,13})*MIN(4,MOD(E110,10))+1,"th","st","nd","rd","th")</f>
        <v>97th</v>
      </c>
      <c r="G110" s="138">
        <v>42619</v>
      </c>
      <c r="H110" s="139">
        <v>0.54259999999999997</v>
      </c>
      <c r="I110" s="140">
        <v>-1.3757999999999999</v>
      </c>
      <c r="J110" s="141">
        <v>448</v>
      </c>
      <c r="K110" s="142">
        <v>0</v>
      </c>
      <c r="L110" s="143">
        <v>4.4900000000000002E-2</v>
      </c>
      <c r="M110" s="29">
        <f t="shared" si="11"/>
        <v>9</v>
      </c>
      <c r="N110" s="38" t="str">
        <f t="array" ref="N110">M110&amp;CHOOSE(AND(M110&lt;&gt;{11,12,13})*MIN(4,MOD(M110,10))+1,"th","st","nd","rd","th")</f>
        <v>9th</v>
      </c>
      <c r="O110" s="143">
        <v>4.7300000000000002E-2</v>
      </c>
      <c r="P110" s="29">
        <f t="shared" si="12"/>
        <v>5</v>
      </c>
      <c r="Q110" s="38" t="str">
        <f t="array" ref="Q110">P110&amp;CHOOSE(AND(P110&lt;&gt;{11,12,13})*MIN(4,MOD(P110,10))+1,"th","st","nd","rd","th")</f>
        <v>5th</v>
      </c>
      <c r="R110" s="144">
        <v>483.79</v>
      </c>
      <c r="S110" s="144">
        <v>254.82499999999999</v>
      </c>
      <c r="T110" s="144">
        <v>0</v>
      </c>
      <c r="U110" s="144">
        <v>738.61500000000001</v>
      </c>
      <c r="V110" s="145">
        <v>121.95200000000001</v>
      </c>
      <c r="W110" s="220">
        <f t="shared" si="13"/>
        <v>6.7909343654567571E-3</v>
      </c>
      <c r="X110" s="29">
        <f t="shared" si="14"/>
        <v>5</v>
      </c>
      <c r="Y110" s="38" t="str">
        <f t="array" ref="Y110">X110&amp;CHOOSE(AND(X110&lt;&gt;{11,12,13})*MIN(4,MOD(X110,10))+1,"th","st","nd","rd","th")</f>
        <v>5th</v>
      </c>
      <c r="Z110" s="146">
        <v>24.39</v>
      </c>
      <c r="AA110" s="147">
        <v>386</v>
      </c>
      <c r="AB110" s="221">
        <f t="shared" si="15"/>
        <v>2.1494527888565238E-2</v>
      </c>
      <c r="AC110" s="29">
        <f t="shared" si="16"/>
        <v>76</v>
      </c>
      <c r="AD110" s="38" t="str">
        <f t="array" ref="AD110">AC110&amp;CHOOSE(AND(AC110&lt;&gt;{11,12,13})*MIN(4,MOD(AC110,10))+1,"th","st","nd","rd","th")</f>
        <v>76th</v>
      </c>
      <c r="AE110" s="146">
        <v>231.6</v>
      </c>
      <c r="AF110" s="148">
        <v>17958.059000000001</v>
      </c>
      <c r="AG110" s="148">
        <v>17953.815999999999</v>
      </c>
      <c r="AH110" s="148">
        <v>18132.221000000001</v>
      </c>
      <c r="AI110" s="149">
        <v>18014.699000000001</v>
      </c>
      <c r="AJ110" s="29">
        <f t="shared" si="17"/>
        <v>99</v>
      </c>
      <c r="AK110" s="38" t="str">
        <f t="array" ref="AK110">AJ110&amp;CHOOSE(AND(AJ110&lt;&gt;{11,12,13})*MIN(4,MOD(AJ110,10))+1,"th","st","nd","rd","th")</f>
        <v>99th</v>
      </c>
      <c r="AL110" s="149">
        <v>994.60500000000002</v>
      </c>
      <c r="AM110" s="149">
        <v>994.60500000000002</v>
      </c>
      <c r="AN110" s="149">
        <v>19009.304</v>
      </c>
      <c r="AO110" s="29">
        <f t="shared" si="18"/>
        <v>99</v>
      </c>
      <c r="AP110" s="38" t="str">
        <f t="array" ref="AP110">AO110&amp;CHOOSE(AND(AO110&lt;&gt;{11,12,13})*MIN(4,MOD(AO110,10))+1,"th","st","nd","rd","th")</f>
        <v>99th</v>
      </c>
      <c r="AQ110" s="150">
        <v>0.92</v>
      </c>
      <c r="AR110" s="145">
        <v>9489.2919999999995</v>
      </c>
      <c r="AS110" s="29">
        <f t="shared" si="19"/>
        <v>93</v>
      </c>
      <c r="AT110" s="38" t="str">
        <f t="array" ref="AT110">AS110&amp;CHOOSE(AND(AS110&lt;&gt;{11,12,13})*MIN(4,MOD(AS110,10))+1,"th","st","nd","rd","th")</f>
        <v>93rd</v>
      </c>
      <c r="AU110" s="151">
        <v>3.1894533063094423E-3</v>
      </c>
    </row>
    <row r="111" spans="1:47" x14ac:dyDescent="0.25">
      <c r="A111" s="135">
        <v>122092353</v>
      </c>
      <c r="B111" s="136" t="s">
        <v>240</v>
      </c>
      <c r="C111" s="136" t="s">
        <v>138</v>
      </c>
      <c r="D111" s="137">
        <v>121446</v>
      </c>
      <c r="E111" s="29">
        <f t="shared" si="10"/>
        <v>98</v>
      </c>
      <c r="F111" s="38" t="str">
        <f t="array" ref="F111">E111&amp;CHOOSE(AND(E111&lt;&gt;{11,12,13})*MIN(4,MOD(E111,10))+1,"th","st","nd","rd","th")</f>
        <v>98th</v>
      </c>
      <c r="G111" s="138">
        <v>26969</v>
      </c>
      <c r="H111" s="139">
        <v>0.48949999999999999</v>
      </c>
      <c r="I111" s="140">
        <v>-0.75590000000000002</v>
      </c>
      <c r="J111" s="141">
        <v>418</v>
      </c>
      <c r="K111" s="142">
        <v>0</v>
      </c>
      <c r="L111" s="143">
        <v>3.8699999999999998E-2</v>
      </c>
      <c r="M111" s="29">
        <f t="shared" si="11"/>
        <v>7</v>
      </c>
      <c r="N111" s="38" t="str">
        <f t="array" ref="N111">M111&amp;CHOOSE(AND(M111&lt;&gt;{11,12,13})*MIN(4,MOD(M111,10))+1,"th","st","nd","rd","th")</f>
        <v>7th</v>
      </c>
      <c r="O111" s="143">
        <v>2.6499999999999999E-2</v>
      </c>
      <c r="P111" s="29">
        <f t="shared" si="12"/>
        <v>1</v>
      </c>
      <c r="Q111" s="38" t="str">
        <f t="array" ref="Q111">P111&amp;CHOOSE(AND(P111&lt;&gt;{11,12,13})*MIN(4,MOD(P111,10))+1,"th","st","nd","rd","th")</f>
        <v>1st</v>
      </c>
      <c r="R111" s="144">
        <v>246.98099999999999</v>
      </c>
      <c r="S111" s="144">
        <v>84.561000000000007</v>
      </c>
      <c r="T111" s="144">
        <v>0</v>
      </c>
      <c r="U111" s="144">
        <v>331.54199999999997</v>
      </c>
      <c r="V111" s="145">
        <v>39.341999999999999</v>
      </c>
      <c r="W111" s="220">
        <f t="shared" si="13"/>
        <v>3.6987445779104603E-3</v>
      </c>
      <c r="X111" s="29">
        <f t="shared" si="14"/>
        <v>1</v>
      </c>
      <c r="Y111" s="38" t="str">
        <f t="array" ref="Y111">X111&amp;CHOOSE(AND(X111&lt;&gt;{11,12,13})*MIN(4,MOD(X111,10))+1,"th","st","nd","rd","th")</f>
        <v>1st</v>
      </c>
      <c r="Z111" s="146">
        <v>7.8680000000000003</v>
      </c>
      <c r="AA111" s="147">
        <v>222</v>
      </c>
      <c r="AB111" s="221">
        <f t="shared" si="15"/>
        <v>2.0871366384426878E-2</v>
      </c>
      <c r="AC111" s="29">
        <f t="shared" si="16"/>
        <v>75</v>
      </c>
      <c r="AD111" s="38" t="str">
        <f t="array" ref="AD111">AC111&amp;CHOOSE(AND(AC111&lt;&gt;{11,12,13})*MIN(4,MOD(AC111,10))+1,"th","st","nd","rd","th")</f>
        <v>75th</v>
      </c>
      <c r="AE111" s="146">
        <v>133.19999999999999</v>
      </c>
      <c r="AF111" s="148">
        <v>10636.582</v>
      </c>
      <c r="AG111" s="148">
        <v>10763.589</v>
      </c>
      <c r="AH111" s="148">
        <v>10790.147000000001</v>
      </c>
      <c r="AI111" s="149">
        <v>10730.106</v>
      </c>
      <c r="AJ111" s="29">
        <f t="shared" si="17"/>
        <v>97</v>
      </c>
      <c r="AK111" s="38" t="str">
        <f t="array" ref="AK111">AJ111&amp;CHOOSE(AND(AJ111&lt;&gt;{11,12,13})*MIN(4,MOD(AJ111,10))+1,"th","st","nd","rd","th")</f>
        <v>97th</v>
      </c>
      <c r="AL111" s="149">
        <v>472.61</v>
      </c>
      <c r="AM111" s="149">
        <v>472.61</v>
      </c>
      <c r="AN111" s="149">
        <v>11202.716</v>
      </c>
      <c r="AO111" s="29">
        <f t="shared" si="18"/>
        <v>96</v>
      </c>
      <c r="AP111" s="38" t="str">
        <f t="array" ref="AP111">AO111&amp;CHOOSE(AND(AO111&lt;&gt;{11,12,13})*MIN(4,MOD(AO111,10))+1,"th","st","nd","rd","th")</f>
        <v>96th</v>
      </c>
      <c r="AQ111" s="150">
        <v>0.75</v>
      </c>
      <c r="AR111" s="145">
        <v>4112.7969999999996</v>
      </c>
      <c r="AS111" s="29">
        <f t="shared" si="19"/>
        <v>72</v>
      </c>
      <c r="AT111" s="38" t="str">
        <f t="array" ref="AT111">AS111&amp;CHOOSE(AND(AS111&lt;&gt;{11,12,13})*MIN(4,MOD(AS111,10))+1,"th","st","nd","rd","th")</f>
        <v>72nd</v>
      </c>
      <c r="AU111" s="151">
        <v>1.3823553948839971E-3</v>
      </c>
    </row>
    <row r="112" spans="1:47" x14ac:dyDescent="0.25">
      <c r="A112" s="135">
        <v>122097203</v>
      </c>
      <c r="B112" s="136" t="s">
        <v>420</v>
      </c>
      <c r="C112" s="136" t="s">
        <v>138</v>
      </c>
      <c r="D112" s="137">
        <v>74931</v>
      </c>
      <c r="E112" s="29">
        <f t="shared" si="10"/>
        <v>83</v>
      </c>
      <c r="F112" s="38" t="str">
        <f t="array" ref="F112">E112&amp;CHOOSE(AND(E112&lt;&gt;{11,12,13})*MIN(4,MOD(E112,10))+1,"th","st","nd","rd","th")</f>
        <v>83rd</v>
      </c>
      <c r="G112" s="138">
        <v>3492</v>
      </c>
      <c r="H112" s="139">
        <v>0.79330000000000001</v>
      </c>
      <c r="I112" s="140">
        <v>-1.6791</v>
      </c>
      <c r="J112" s="141">
        <v>462</v>
      </c>
      <c r="K112" s="142">
        <v>0</v>
      </c>
      <c r="L112" s="143">
        <v>4.7699999999999999E-2</v>
      </c>
      <c r="M112" s="29">
        <f t="shared" si="11"/>
        <v>10</v>
      </c>
      <c r="N112" s="38" t="str">
        <f t="array" ref="N112">M112&amp;CHOOSE(AND(M112&lt;&gt;{11,12,13})*MIN(4,MOD(M112,10))+1,"th","st","nd","rd","th")</f>
        <v>10th</v>
      </c>
      <c r="O112" s="143">
        <v>0.1537</v>
      </c>
      <c r="P112" s="29">
        <f t="shared" si="12"/>
        <v>43</v>
      </c>
      <c r="Q112" s="38" t="str">
        <f t="array" ref="Q112">P112&amp;CHOOSE(AND(P112&lt;&gt;{11,12,13})*MIN(4,MOD(P112,10))+1,"th","st","nd","rd","th")</f>
        <v>43rd</v>
      </c>
      <c r="R112" s="144">
        <v>28.244</v>
      </c>
      <c r="S112" s="144">
        <v>45.505000000000003</v>
      </c>
      <c r="T112" s="144">
        <v>0</v>
      </c>
      <c r="U112" s="144">
        <v>73.748999999999995</v>
      </c>
      <c r="V112" s="145">
        <v>48.890999999999998</v>
      </c>
      <c r="W112" s="220">
        <f t="shared" si="13"/>
        <v>4.9541329026125951E-2</v>
      </c>
      <c r="X112" s="29">
        <f t="shared" si="14"/>
        <v>83</v>
      </c>
      <c r="Y112" s="38" t="str">
        <f t="array" ref="Y112">X112&amp;CHOOSE(AND(X112&lt;&gt;{11,12,13})*MIN(4,MOD(X112,10))+1,"th","st","nd","rd","th")</f>
        <v>83rd</v>
      </c>
      <c r="Z112" s="146">
        <v>9.7780000000000005</v>
      </c>
      <c r="AA112" s="147">
        <v>63</v>
      </c>
      <c r="AB112" s="221">
        <f t="shared" si="15"/>
        <v>6.3838001444968095E-2</v>
      </c>
      <c r="AC112" s="29">
        <f t="shared" si="16"/>
        <v>94</v>
      </c>
      <c r="AD112" s="38" t="str">
        <f t="array" ref="AD112">AC112&amp;CHOOSE(AND(AC112&lt;&gt;{11,12,13})*MIN(4,MOD(AC112,10))+1,"th","st","nd","rd","th")</f>
        <v>94th</v>
      </c>
      <c r="AE112" s="146">
        <v>37.799999999999997</v>
      </c>
      <c r="AF112" s="148">
        <v>986.87300000000005</v>
      </c>
      <c r="AG112" s="148">
        <v>962.99</v>
      </c>
      <c r="AH112" s="148">
        <v>938.19500000000005</v>
      </c>
      <c r="AI112" s="149">
        <v>962.68600000000004</v>
      </c>
      <c r="AJ112" s="29">
        <f t="shared" si="17"/>
        <v>16</v>
      </c>
      <c r="AK112" s="38" t="str">
        <f t="array" ref="AK112">AJ112&amp;CHOOSE(AND(AJ112&lt;&gt;{11,12,13})*MIN(4,MOD(AJ112,10))+1,"th","st","nd","rd","th")</f>
        <v>16th</v>
      </c>
      <c r="AL112" s="149">
        <v>121.327</v>
      </c>
      <c r="AM112" s="149">
        <v>121.327</v>
      </c>
      <c r="AN112" s="149">
        <v>1084.0129999999999</v>
      </c>
      <c r="AO112" s="29">
        <f t="shared" si="18"/>
        <v>12</v>
      </c>
      <c r="AP112" s="38" t="str">
        <f t="array" ref="AP112">AO112&amp;CHOOSE(AND(AO112&lt;&gt;{11,12,13})*MIN(4,MOD(AO112,10))+1,"th","st","nd","rd","th")</f>
        <v>12th</v>
      </c>
      <c r="AQ112" s="150">
        <v>0.66</v>
      </c>
      <c r="AR112" s="145">
        <v>567.56500000000005</v>
      </c>
      <c r="AS112" s="29">
        <f t="shared" si="19"/>
        <v>2</v>
      </c>
      <c r="AT112" s="38" t="str">
        <f t="array" ref="AT112">AS112&amp;CHOOSE(AND(AS112&lt;&gt;{11,12,13})*MIN(4,MOD(AS112,10))+1,"th","st","nd","rd","th")</f>
        <v>2nd</v>
      </c>
      <c r="AU112" s="151">
        <v>1.9076471308876561E-4</v>
      </c>
    </row>
    <row r="113" spans="1:47" x14ac:dyDescent="0.25">
      <c r="A113" s="135">
        <v>122097502</v>
      </c>
      <c r="B113" s="136" t="s">
        <v>430</v>
      </c>
      <c r="C113" s="136" t="s">
        <v>138</v>
      </c>
      <c r="D113" s="137">
        <v>87673</v>
      </c>
      <c r="E113" s="29">
        <f t="shared" si="10"/>
        <v>91</v>
      </c>
      <c r="F113" s="38" t="str">
        <f t="array" ref="F113">E113&amp;CHOOSE(AND(E113&lt;&gt;{11,12,13})*MIN(4,MOD(E113,10))+1,"th","st","nd","rd","th")</f>
        <v>91st</v>
      </c>
      <c r="G113" s="138">
        <v>25776</v>
      </c>
      <c r="H113" s="139">
        <v>0.67800000000000005</v>
      </c>
      <c r="I113" s="140">
        <v>-1.5975999999999999</v>
      </c>
      <c r="J113" s="141">
        <v>458</v>
      </c>
      <c r="K113" s="142">
        <v>0</v>
      </c>
      <c r="L113" s="143">
        <v>4.5100000000000001E-2</v>
      </c>
      <c r="M113" s="29">
        <f t="shared" si="11"/>
        <v>10</v>
      </c>
      <c r="N113" s="38" t="str">
        <f t="array" ref="N113">M113&amp;CHOOSE(AND(M113&lt;&gt;{11,12,13})*MIN(4,MOD(M113,10))+1,"th","st","nd","rd","th")</f>
        <v>10th</v>
      </c>
      <c r="O113" s="143">
        <v>0.10299999999999999</v>
      </c>
      <c r="P113" s="29">
        <f t="shared" si="12"/>
        <v>18</v>
      </c>
      <c r="Q113" s="38" t="str">
        <f t="array" ref="Q113">P113&amp;CHOOSE(AND(P113&lt;&gt;{11,12,13})*MIN(4,MOD(P113,10))+1,"th","st","nd","rd","th")</f>
        <v>18th</v>
      </c>
      <c r="R113" s="144">
        <v>253.57400000000001</v>
      </c>
      <c r="S113" s="144">
        <v>289.55799999999999</v>
      </c>
      <c r="T113" s="144">
        <v>0</v>
      </c>
      <c r="U113" s="144">
        <v>543.13199999999995</v>
      </c>
      <c r="V113" s="145">
        <v>147.47600000000003</v>
      </c>
      <c r="W113" s="220">
        <f t="shared" si="13"/>
        <v>1.5737820519524374E-2</v>
      </c>
      <c r="X113" s="29">
        <f t="shared" si="14"/>
        <v>21</v>
      </c>
      <c r="Y113" s="38" t="str">
        <f t="array" ref="Y113">X113&amp;CHOOSE(AND(X113&lt;&gt;{11,12,13})*MIN(4,MOD(X113,10))+1,"th","st","nd","rd","th")</f>
        <v>21st</v>
      </c>
      <c r="Z113" s="146">
        <v>29.495000000000001</v>
      </c>
      <c r="AA113" s="147">
        <v>197</v>
      </c>
      <c r="AB113" s="221">
        <f t="shared" si="15"/>
        <v>2.1022747039154174E-2</v>
      </c>
      <c r="AC113" s="29">
        <f t="shared" si="16"/>
        <v>76</v>
      </c>
      <c r="AD113" s="38" t="str">
        <f t="array" ref="AD113">AC113&amp;CHOOSE(AND(AC113&lt;&gt;{11,12,13})*MIN(4,MOD(AC113,10))+1,"th","st","nd","rd","th")</f>
        <v>76th</v>
      </c>
      <c r="AE113" s="146">
        <v>118.2</v>
      </c>
      <c r="AF113" s="148">
        <v>9370.8019999999997</v>
      </c>
      <c r="AG113" s="148">
        <v>9339.4349999999995</v>
      </c>
      <c r="AH113" s="148">
        <v>9294.7909999999993</v>
      </c>
      <c r="AI113" s="149">
        <v>9335.009</v>
      </c>
      <c r="AJ113" s="29">
        <f t="shared" si="17"/>
        <v>96</v>
      </c>
      <c r="AK113" s="38" t="str">
        <f t="array" ref="AK113">AJ113&amp;CHOOSE(AND(AJ113&lt;&gt;{11,12,13})*MIN(4,MOD(AJ113,10))+1,"th","st","nd","rd","th")</f>
        <v>96th</v>
      </c>
      <c r="AL113" s="149">
        <v>690.827</v>
      </c>
      <c r="AM113" s="149">
        <v>690.827</v>
      </c>
      <c r="AN113" s="149">
        <v>10025.835999999999</v>
      </c>
      <c r="AO113" s="29">
        <f t="shared" si="18"/>
        <v>94</v>
      </c>
      <c r="AP113" s="38" t="str">
        <f t="array" ref="AP113">AO113&amp;CHOOSE(AND(AO113&lt;&gt;{11,12,13})*MIN(4,MOD(AO113,10))+1,"th","st","nd","rd","th")</f>
        <v>94th</v>
      </c>
      <c r="AQ113" s="150">
        <v>0.99</v>
      </c>
      <c r="AR113" s="145">
        <v>6729.5420000000004</v>
      </c>
      <c r="AS113" s="29">
        <f t="shared" si="19"/>
        <v>89</v>
      </c>
      <c r="AT113" s="38" t="str">
        <f t="array" ref="AT113">AS113&amp;CHOOSE(AND(AS113&lt;&gt;{11,12,13})*MIN(4,MOD(AS113,10))+1,"th","st","nd","rd","th")</f>
        <v>89th</v>
      </c>
      <c r="AU113" s="151">
        <v>2.2618715897717405E-3</v>
      </c>
    </row>
    <row r="114" spans="1:47" x14ac:dyDescent="0.25">
      <c r="A114" s="135">
        <v>122097604</v>
      </c>
      <c r="B114" s="136" t="s">
        <v>434</v>
      </c>
      <c r="C114" s="136" t="s">
        <v>138</v>
      </c>
      <c r="D114" s="137">
        <v>118819</v>
      </c>
      <c r="E114" s="29">
        <f t="shared" si="10"/>
        <v>98</v>
      </c>
      <c r="F114" s="38" t="str">
        <f t="array" ref="F114">E114&amp;CHOOSE(AND(E114&lt;&gt;{11,12,13})*MIN(4,MOD(E114,10))+1,"th","st","nd","rd","th")</f>
        <v>98th</v>
      </c>
      <c r="G114" s="138">
        <v>4836</v>
      </c>
      <c r="H114" s="139">
        <v>0.50029999999999997</v>
      </c>
      <c r="I114" s="140">
        <v>0.60760000000000003</v>
      </c>
      <c r="J114" s="141">
        <v>224</v>
      </c>
      <c r="K114" s="142">
        <v>0</v>
      </c>
      <c r="L114" s="143">
        <v>3.4500000000000003E-2</v>
      </c>
      <c r="M114" s="29">
        <f t="shared" si="11"/>
        <v>5</v>
      </c>
      <c r="N114" s="38" t="str">
        <f t="array" ref="N114">M114&amp;CHOOSE(AND(M114&lt;&gt;{11,12,13})*MIN(4,MOD(M114,10))+1,"th","st","nd","rd","th")</f>
        <v>5th</v>
      </c>
      <c r="O114" s="143">
        <v>9.9099999999999994E-2</v>
      </c>
      <c r="P114" s="29">
        <f t="shared" si="12"/>
        <v>15</v>
      </c>
      <c r="Q114" s="38" t="str">
        <f t="array" ref="Q114">P114&amp;CHOOSE(AND(P114&lt;&gt;{11,12,13})*MIN(4,MOD(P114,10))+1,"th","st","nd","rd","th")</f>
        <v>15th</v>
      </c>
      <c r="R114" s="144">
        <v>28.681999999999999</v>
      </c>
      <c r="S114" s="144">
        <v>41.194000000000003</v>
      </c>
      <c r="T114" s="144">
        <v>0</v>
      </c>
      <c r="U114" s="144">
        <v>69.876000000000005</v>
      </c>
      <c r="V114" s="145">
        <v>5.8220000000000001</v>
      </c>
      <c r="W114" s="220">
        <f t="shared" si="13"/>
        <v>4.201826228287197E-3</v>
      </c>
      <c r="X114" s="29">
        <f t="shared" si="14"/>
        <v>2</v>
      </c>
      <c r="Y114" s="38" t="str">
        <f t="array" ref="Y114">X114&amp;CHOOSE(AND(X114&lt;&gt;{11,12,13})*MIN(4,MOD(X114,10))+1,"th","st","nd","rd","th")</f>
        <v>2nd</v>
      </c>
      <c r="Z114" s="146">
        <v>1.1639999999999999</v>
      </c>
      <c r="AA114" s="147">
        <v>38</v>
      </c>
      <c r="AB114" s="221">
        <f t="shared" si="15"/>
        <v>2.7425179779270607E-2</v>
      </c>
      <c r="AC114" s="29">
        <f t="shared" si="16"/>
        <v>81</v>
      </c>
      <c r="AD114" s="38" t="str">
        <f t="array" ref="AD114">AC114&amp;CHOOSE(AND(AC114&lt;&gt;{11,12,13})*MIN(4,MOD(AC114,10))+1,"th","st","nd","rd","th")</f>
        <v>81st</v>
      </c>
      <c r="AE114" s="146">
        <v>22.8</v>
      </c>
      <c r="AF114" s="148">
        <v>1385.588</v>
      </c>
      <c r="AG114" s="148">
        <v>1422.8420000000001</v>
      </c>
      <c r="AH114" s="148">
        <v>1488.0719999999999</v>
      </c>
      <c r="AI114" s="149">
        <v>1432.1669999999999</v>
      </c>
      <c r="AJ114" s="29">
        <f t="shared" si="17"/>
        <v>31</v>
      </c>
      <c r="AK114" s="38" t="str">
        <f t="array" ref="AK114">AJ114&amp;CHOOSE(AND(AJ114&lt;&gt;{11,12,13})*MIN(4,MOD(AJ114,10))+1,"th","st","nd","rd","th")</f>
        <v>31st</v>
      </c>
      <c r="AL114" s="149">
        <v>93.84</v>
      </c>
      <c r="AM114" s="149">
        <v>93.84</v>
      </c>
      <c r="AN114" s="149">
        <v>1526.0070000000001</v>
      </c>
      <c r="AO114" s="29">
        <f t="shared" si="18"/>
        <v>26</v>
      </c>
      <c r="AP114" s="38" t="str">
        <f t="array" ref="AP114">AO114&amp;CHOOSE(AND(AO114&lt;&gt;{11,12,13})*MIN(4,MOD(AO114,10))+1,"th","st","nd","rd","th")</f>
        <v>26th</v>
      </c>
      <c r="AQ114" s="150">
        <v>0.68</v>
      </c>
      <c r="AR114" s="145">
        <v>519.154</v>
      </c>
      <c r="AS114" s="29">
        <f t="shared" si="19"/>
        <v>1</v>
      </c>
      <c r="AT114" s="38" t="str">
        <f t="array" ref="AT114">AS114&amp;CHOOSE(AND(AS114&lt;&gt;{11,12,13})*MIN(4,MOD(AS114,10))+1,"th","st","nd","rd","th")</f>
        <v>1st</v>
      </c>
      <c r="AU114" s="151">
        <v>1.7449325426847147E-4</v>
      </c>
    </row>
    <row r="115" spans="1:47" x14ac:dyDescent="0.25">
      <c r="A115" s="135">
        <v>122098003</v>
      </c>
      <c r="B115" s="136" t="s">
        <v>470</v>
      </c>
      <c r="C115" s="136" t="s">
        <v>138</v>
      </c>
      <c r="D115" s="137">
        <v>78250</v>
      </c>
      <c r="E115" s="29">
        <f t="shared" si="10"/>
        <v>86</v>
      </c>
      <c r="F115" s="38" t="str">
        <f t="array" ref="F115">E115&amp;CHOOSE(AND(E115&lt;&gt;{11,12,13})*MIN(4,MOD(E115,10))+1,"th","st","nd","rd","th")</f>
        <v>86th</v>
      </c>
      <c r="G115" s="138">
        <v>6701</v>
      </c>
      <c r="H115" s="139">
        <v>0.75970000000000004</v>
      </c>
      <c r="I115" s="140">
        <v>0.77090000000000003</v>
      </c>
      <c r="J115" s="141">
        <v>142</v>
      </c>
      <c r="K115" s="142">
        <v>9.2530000000000001</v>
      </c>
      <c r="L115" s="143">
        <v>4.3299999999999998E-2</v>
      </c>
      <c r="M115" s="29">
        <f t="shared" si="11"/>
        <v>9</v>
      </c>
      <c r="N115" s="38" t="str">
        <f t="array" ref="N115">M115&amp;CHOOSE(AND(M115&lt;&gt;{11,12,13})*MIN(4,MOD(M115,10))+1,"th","st","nd","rd","th")</f>
        <v>9th</v>
      </c>
      <c r="O115" s="143">
        <v>5.5E-2</v>
      </c>
      <c r="P115" s="29">
        <f t="shared" si="12"/>
        <v>7</v>
      </c>
      <c r="Q115" s="38" t="str">
        <f t="array" ref="Q115">P115&amp;CHOOSE(AND(P115&lt;&gt;{11,12,13})*MIN(4,MOD(P115,10))+1,"th","st","nd","rd","th")</f>
        <v>7th</v>
      </c>
      <c r="R115" s="144">
        <v>42.215000000000003</v>
      </c>
      <c r="S115" s="144">
        <v>26.811</v>
      </c>
      <c r="T115" s="144">
        <v>0</v>
      </c>
      <c r="U115" s="144">
        <v>69.025999999999996</v>
      </c>
      <c r="V115" s="145">
        <v>60.098999999999997</v>
      </c>
      <c r="W115" s="220">
        <f t="shared" si="13"/>
        <v>3.698623055421188E-2</v>
      </c>
      <c r="X115" s="29">
        <f t="shared" si="14"/>
        <v>68</v>
      </c>
      <c r="Y115" s="38" t="str">
        <f t="array" ref="Y115">X115&amp;CHOOSE(AND(X115&lt;&gt;{11,12,13})*MIN(4,MOD(X115,10))+1,"th","st","nd","rd","th")</f>
        <v>68th</v>
      </c>
      <c r="Z115" s="146">
        <v>12.02</v>
      </c>
      <c r="AA115" s="147">
        <v>6</v>
      </c>
      <c r="AB115" s="221">
        <f t="shared" si="15"/>
        <v>3.6925303802937039E-3</v>
      </c>
      <c r="AC115" s="29">
        <f t="shared" si="16"/>
        <v>37</v>
      </c>
      <c r="AD115" s="38" t="str">
        <f t="array" ref="AD115">AC115&amp;CHOOSE(AND(AC115&lt;&gt;{11,12,13})*MIN(4,MOD(AC115,10))+1,"th","st","nd","rd","th")</f>
        <v>37th</v>
      </c>
      <c r="AE115" s="146">
        <v>3.6</v>
      </c>
      <c r="AF115" s="148">
        <v>1624.902</v>
      </c>
      <c r="AG115" s="148">
        <v>1614.5150000000001</v>
      </c>
      <c r="AH115" s="148">
        <v>1648.201</v>
      </c>
      <c r="AI115" s="149">
        <v>1629.2059999999999</v>
      </c>
      <c r="AJ115" s="29">
        <f t="shared" si="17"/>
        <v>37</v>
      </c>
      <c r="AK115" s="38" t="str">
        <f t="array" ref="AK115">AJ115&amp;CHOOSE(AND(AJ115&lt;&gt;{11,12,13})*MIN(4,MOD(AJ115,10))+1,"th","st","nd","rd","th")</f>
        <v>37th</v>
      </c>
      <c r="AL115" s="149">
        <v>84.646000000000001</v>
      </c>
      <c r="AM115" s="149">
        <v>93.899000000000001</v>
      </c>
      <c r="AN115" s="149">
        <v>1723.105</v>
      </c>
      <c r="AO115" s="29">
        <f t="shared" si="18"/>
        <v>31</v>
      </c>
      <c r="AP115" s="38" t="str">
        <f t="array" ref="AP115">AO115&amp;CHOOSE(AND(AO115&lt;&gt;{11,12,13})*MIN(4,MOD(AO115,10))+1,"th","st","nd","rd","th")</f>
        <v>31st</v>
      </c>
      <c r="AQ115" s="150">
        <v>0.72</v>
      </c>
      <c r="AR115" s="145">
        <v>942.51099999999997</v>
      </c>
      <c r="AS115" s="29">
        <f t="shared" si="19"/>
        <v>5</v>
      </c>
      <c r="AT115" s="38" t="str">
        <f t="array" ref="AT115">AS115&amp;CHOOSE(AND(AS115&lt;&gt;{11,12,13})*MIN(4,MOD(AS115,10))+1,"th","st","nd","rd","th")</f>
        <v>5th</v>
      </c>
      <c r="AU115" s="151">
        <v>3.1678810444267275E-4</v>
      </c>
    </row>
    <row r="116" spans="1:47" x14ac:dyDescent="0.25">
      <c r="A116" s="135">
        <v>122098103</v>
      </c>
      <c r="B116" s="136" t="s">
        <v>481</v>
      </c>
      <c r="C116" s="136" t="s">
        <v>138</v>
      </c>
      <c r="D116" s="137">
        <v>81820</v>
      </c>
      <c r="E116" s="29">
        <f t="shared" si="10"/>
        <v>88</v>
      </c>
      <c r="F116" s="38" t="str">
        <f t="array" ref="F116">E116&amp;CHOOSE(AND(E116&lt;&gt;{11,12,13})*MIN(4,MOD(E116,10))+1,"th","st","nd","rd","th")</f>
        <v>88th</v>
      </c>
      <c r="G116" s="138">
        <v>18582</v>
      </c>
      <c r="H116" s="139">
        <v>0.72650000000000003</v>
      </c>
      <c r="I116" s="140">
        <v>-4.8099999999999997E-2</v>
      </c>
      <c r="J116" s="141">
        <v>364</v>
      </c>
      <c r="K116" s="142">
        <v>0</v>
      </c>
      <c r="L116" s="143">
        <v>0.1173</v>
      </c>
      <c r="M116" s="29">
        <f t="shared" si="11"/>
        <v>40</v>
      </c>
      <c r="N116" s="38" t="str">
        <f t="array" ref="N116">M116&amp;CHOOSE(AND(M116&lt;&gt;{11,12,13})*MIN(4,MOD(M116,10))+1,"th","st","nd","rd","th")</f>
        <v>40th</v>
      </c>
      <c r="O116" s="143">
        <v>7.22E-2</v>
      </c>
      <c r="P116" s="29">
        <f t="shared" si="12"/>
        <v>10</v>
      </c>
      <c r="Q116" s="38" t="str">
        <f t="array" ref="Q116">P116&amp;CHOOSE(AND(P116&lt;&gt;{11,12,13})*MIN(4,MOD(P116,10))+1,"th","st","nd","rd","th")</f>
        <v>10th</v>
      </c>
      <c r="R116" s="144">
        <v>497.21</v>
      </c>
      <c r="S116" s="144">
        <v>153.02000000000001</v>
      </c>
      <c r="T116" s="144">
        <v>0</v>
      </c>
      <c r="U116" s="144">
        <v>650.23</v>
      </c>
      <c r="V116" s="145">
        <v>136.70599999999999</v>
      </c>
      <c r="W116" s="220">
        <f t="shared" si="13"/>
        <v>1.9350724629475364E-2</v>
      </c>
      <c r="X116" s="29">
        <f t="shared" si="14"/>
        <v>27</v>
      </c>
      <c r="Y116" s="38" t="str">
        <f t="array" ref="Y116">X116&amp;CHOOSE(AND(X116&lt;&gt;{11,12,13})*MIN(4,MOD(X116,10))+1,"th","st","nd","rd","th")</f>
        <v>27th</v>
      </c>
      <c r="Z116" s="146">
        <v>27.341000000000001</v>
      </c>
      <c r="AA116" s="147">
        <v>145</v>
      </c>
      <c r="AB116" s="221">
        <f t="shared" si="15"/>
        <v>2.0524739742761311E-2</v>
      </c>
      <c r="AC116" s="29">
        <f t="shared" si="16"/>
        <v>75</v>
      </c>
      <c r="AD116" s="38" t="str">
        <f t="array" ref="AD116">AC116&amp;CHOOSE(AND(AC116&lt;&gt;{11,12,13})*MIN(4,MOD(AC116,10))+1,"th","st","nd","rd","th")</f>
        <v>75th</v>
      </c>
      <c r="AE116" s="146">
        <v>87</v>
      </c>
      <c r="AF116" s="148">
        <v>7064.6450000000004</v>
      </c>
      <c r="AG116" s="148">
        <v>7234.9949999999999</v>
      </c>
      <c r="AH116" s="148">
        <v>7318.94</v>
      </c>
      <c r="AI116" s="149">
        <v>7206.1930000000002</v>
      </c>
      <c r="AJ116" s="29">
        <f t="shared" si="17"/>
        <v>92</v>
      </c>
      <c r="AK116" s="38" t="str">
        <f t="array" ref="AK116">AJ116&amp;CHOOSE(AND(AJ116&lt;&gt;{11,12,13})*MIN(4,MOD(AJ116,10))+1,"th","st","nd","rd","th")</f>
        <v>92nd</v>
      </c>
      <c r="AL116" s="149">
        <v>764.57100000000003</v>
      </c>
      <c r="AM116" s="149">
        <v>764.57100000000003</v>
      </c>
      <c r="AN116" s="149">
        <v>7970.7640000000001</v>
      </c>
      <c r="AO116" s="29">
        <f t="shared" si="18"/>
        <v>92</v>
      </c>
      <c r="AP116" s="38" t="str">
        <f t="array" ref="AP116">AO116&amp;CHOOSE(AND(AO116&lt;&gt;{11,12,13})*MIN(4,MOD(AO116,10))+1,"th","st","nd","rd","th")</f>
        <v>92nd</v>
      </c>
      <c r="AQ116" s="150">
        <v>1.1599999999999999</v>
      </c>
      <c r="AR116" s="145">
        <v>6717.2820000000002</v>
      </c>
      <c r="AS116" s="29">
        <f t="shared" si="19"/>
        <v>89</v>
      </c>
      <c r="AT116" s="38" t="str">
        <f t="array" ref="AT116">AS116&amp;CHOOSE(AND(AS116&lt;&gt;{11,12,13})*MIN(4,MOD(AS116,10))+1,"th","st","nd","rd","th")</f>
        <v>89th</v>
      </c>
      <c r="AU116" s="151">
        <v>2.257750871647E-3</v>
      </c>
    </row>
    <row r="117" spans="1:47" x14ac:dyDescent="0.25">
      <c r="A117" s="135">
        <v>122098202</v>
      </c>
      <c r="B117" s="136" t="s">
        <v>484</v>
      </c>
      <c r="C117" s="136" t="s">
        <v>138</v>
      </c>
      <c r="D117" s="137">
        <v>97087</v>
      </c>
      <c r="E117" s="29">
        <f t="shared" si="10"/>
        <v>94</v>
      </c>
      <c r="F117" s="38" t="str">
        <f t="array" ref="F117">E117&amp;CHOOSE(AND(E117&lt;&gt;{11,12,13})*MIN(4,MOD(E117,10))+1,"th","st","nd","rd","th")</f>
        <v>94th</v>
      </c>
      <c r="G117" s="138">
        <v>26542</v>
      </c>
      <c r="H117" s="139">
        <v>0.61229999999999996</v>
      </c>
      <c r="I117" s="140">
        <v>-1.1292</v>
      </c>
      <c r="J117" s="141">
        <v>437</v>
      </c>
      <c r="K117" s="142">
        <v>0</v>
      </c>
      <c r="L117" s="143">
        <v>3.6999999999999998E-2</v>
      </c>
      <c r="M117" s="29">
        <f t="shared" si="11"/>
        <v>6</v>
      </c>
      <c r="N117" s="38" t="str">
        <f t="array" ref="N117">M117&amp;CHOOSE(AND(M117&lt;&gt;{11,12,13})*MIN(4,MOD(M117,10))+1,"th","st","nd","rd","th")</f>
        <v>6th</v>
      </c>
      <c r="O117" s="143">
        <v>6.3600000000000004E-2</v>
      </c>
      <c r="P117" s="29">
        <f t="shared" si="12"/>
        <v>8</v>
      </c>
      <c r="Q117" s="38" t="str">
        <f t="array" ref="Q117">P117&amp;CHOOSE(AND(P117&lt;&gt;{11,12,13})*MIN(4,MOD(P117,10))+1,"th","st","nd","rd","th")</f>
        <v>8th</v>
      </c>
      <c r="R117" s="144">
        <v>236.172</v>
      </c>
      <c r="S117" s="144">
        <v>202.98099999999999</v>
      </c>
      <c r="T117" s="144">
        <v>0</v>
      </c>
      <c r="U117" s="144">
        <v>439.15300000000002</v>
      </c>
      <c r="V117" s="145">
        <v>297.31499999999994</v>
      </c>
      <c r="W117" s="220">
        <f t="shared" si="13"/>
        <v>2.7947362721734634E-2</v>
      </c>
      <c r="X117" s="29">
        <f t="shared" si="14"/>
        <v>49</v>
      </c>
      <c r="Y117" s="38" t="str">
        <f t="array" ref="Y117">X117&amp;CHOOSE(AND(X117&lt;&gt;{11,12,13})*MIN(4,MOD(X117,10))+1,"th","st","nd","rd","th")</f>
        <v>49th</v>
      </c>
      <c r="Z117" s="146">
        <v>59.463000000000001</v>
      </c>
      <c r="AA117" s="147">
        <v>240</v>
      </c>
      <c r="AB117" s="221">
        <f t="shared" si="15"/>
        <v>2.2559800390886141E-2</v>
      </c>
      <c r="AC117" s="29">
        <f t="shared" si="16"/>
        <v>78</v>
      </c>
      <c r="AD117" s="38" t="str">
        <f t="array" ref="AD117">AC117&amp;CHOOSE(AND(AC117&lt;&gt;{11,12,13})*MIN(4,MOD(AC117,10))+1,"th","st","nd","rd","th")</f>
        <v>78th</v>
      </c>
      <c r="AE117" s="146">
        <v>144</v>
      </c>
      <c r="AF117" s="148">
        <v>10638.392</v>
      </c>
      <c r="AG117" s="148">
        <v>10693.406000000001</v>
      </c>
      <c r="AH117" s="148">
        <v>10814.405000000001</v>
      </c>
      <c r="AI117" s="149">
        <v>10715.401</v>
      </c>
      <c r="AJ117" s="29">
        <f t="shared" si="17"/>
        <v>97</v>
      </c>
      <c r="AK117" s="38" t="str">
        <f t="array" ref="AK117">AJ117&amp;CHOOSE(AND(AJ117&lt;&gt;{11,12,13})*MIN(4,MOD(AJ117,10))+1,"th","st","nd","rd","th")</f>
        <v>97th</v>
      </c>
      <c r="AL117" s="149">
        <v>642.61599999999999</v>
      </c>
      <c r="AM117" s="149">
        <v>642.61599999999999</v>
      </c>
      <c r="AN117" s="149">
        <v>11358.017</v>
      </c>
      <c r="AO117" s="29">
        <f t="shared" si="18"/>
        <v>96</v>
      </c>
      <c r="AP117" s="38" t="str">
        <f t="array" ref="AP117">AO117&amp;CHOOSE(AND(AO117&lt;&gt;{11,12,13})*MIN(4,MOD(AO117,10))+1,"th","st","nd","rd","th")</f>
        <v>96th</v>
      </c>
      <c r="AQ117" s="150">
        <v>0.93</v>
      </c>
      <c r="AR117" s="145">
        <v>6467.6980000000003</v>
      </c>
      <c r="AS117" s="29">
        <f t="shared" si="19"/>
        <v>88</v>
      </c>
      <c r="AT117" s="38" t="str">
        <f t="array" ref="AT117">AS117&amp;CHOOSE(AND(AS117&lt;&gt;{11,12,13})*MIN(4,MOD(AS117,10))+1,"th","st","nd","rd","th")</f>
        <v>88th</v>
      </c>
      <c r="AU117" s="151">
        <v>2.1738629995062824E-3</v>
      </c>
    </row>
    <row r="118" spans="1:47" x14ac:dyDescent="0.25">
      <c r="A118" s="135">
        <v>122098403</v>
      </c>
      <c r="B118" s="136" t="s">
        <v>508</v>
      </c>
      <c r="C118" s="136" t="s">
        <v>138</v>
      </c>
      <c r="D118" s="137">
        <v>71979</v>
      </c>
      <c r="E118" s="29">
        <f t="shared" si="10"/>
        <v>79</v>
      </c>
      <c r="F118" s="38" t="str">
        <f t="array" ref="F118">E118&amp;CHOOSE(AND(E118&lt;&gt;{11,12,13})*MIN(4,MOD(E118,10))+1,"th","st","nd","rd","th")</f>
        <v>79th</v>
      </c>
      <c r="G118" s="138">
        <v>14030</v>
      </c>
      <c r="H118" s="139">
        <v>0.82589999999999997</v>
      </c>
      <c r="I118" s="140">
        <v>0.14879999999999999</v>
      </c>
      <c r="J118" s="141">
        <v>337</v>
      </c>
      <c r="K118" s="142">
        <v>0</v>
      </c>
      <c r="L118" s="143">
        <v>3.5299999999999998E-2</v>
      </c>
      <c r="M118" s="29">
        <f t="shared" si="11"/>
        <v>6</v>
      </c>
      <c r="N118" s="38" t="str">
        <f t="array" ref="N118">M118&amp;CHOOSE(AND(M118&lt;&gt;{11,12,13})*MIN(4,MOD(M118,10))+1,"th","st","nd","rd","th")</f>
        <v>6th</v>
      </c>
      <c r="O118" s="143">
        <v>0.10059999999999999</v>
      </c>
      <c r="P118" s="29">
        <f t="shared" si="12"/>
        <v>16</v>
      </c>
      <c r="Q118" s="38" t="str">
        <f t="array" ref="Q118">P118&amp;CHOOSE(AND(P118&lt;&gt;{11,12,13})*MIN(4,MOD(P118,10))+1,"th","st","nd","rd","th")</f>
        <v>16th</v>
      </c>
      <c r="R118" s="144">
        <v>110.218</v>
      </c>
      <c r="S118" s="144">
        <v>157.053</v>
      </c>
      <c r="T118" s="144">
        <v>0</v>
      </c>
      <c r="U118" s="144">
        <v>267.27100000000002</v>
      </c>
      <c r="V118" s="145">
        <v>145.39499999999998</v>
      </c>
      <c r="W118" s="220">
        <f t="shared" si="13"/>
        <v>2.7939718848352054E-2</v>
      </c>
      <c r="X118" s="29">
        <f t="shared" si="14"/>
        <v>49</v>
      </c>
      <c r="Y118" s="38" t="str">
        <f t="array" ref="Y118">X118&amp;CHOOSE(AND(X118&lt;&gt;{11,12,13})*MIN(4,MOD(X118,10))+1,"th","st","nd","rd","th")</f>
        <v>49th</v>
      </c>
      <c r="Z118" s="146">
        <v>29.079000000000001</v>
      </c>
      <c r="AA118" s="147">
        <v>147</v>
      </c>
      <c r="AB118" s="221">
        <f t="shared" si="15"/>
        <v>2.8248142444428987E-2</v>
      </c>
      <c r="AC118" s="29">
        <f t="shared" si="16"/>
        <v>82</v>
      </c>
      <c r="AD118" s="38" t="str">
        <f t="array" ref="AD118">AC118&amp;CHOOSE(AND(AC118&lt;&gt;{11,12,13})*MIN(4,MOD(AC118,10))+1,"th","st","nd","rd","th")</f>
        <v>82nd</v>
      </c>
      <c r="AE118" s="146">
        <v>88.2</v>
      </c>
      <c r="AF118" s="148">
        <v>5203.8819999999996</v>
      </c>
      <c r="AG118" s="148">
        <v>5273.4120000000003</v>
      </c>
      <c r="AH118" s="148">
        <v>5338.4489999999996</v>
      </c>
      <c r="AI118" s="149">
        <v>5271.9139999999998</v>
      </c>
      <c r="AJ118" s="29">
        <f t="shared" si="17"/>
        <v>87</v>
      </c>
      <c r="AK118" s="38" t="str">
        <f t="array" ref="AK118">AJ118&amp;CHOOSE(AND(AJ118&lt;&gt;{11,12,13})*MIN(4,MOD(AJ118,10))+1,"th","st","nd","rd","th")</f>
        <v>87th</v>
      </c>
      <c r="AL118" s="149">
        <v>384.55</v>
      </c>
      <c r="AM118" s="149">
        <v>384.55</v>
      </c>
      <c r="AN118" s="149">
        <v>5656.4639999999999</v>
      </c>
      <c r="AO118" s="29">
        <f t="shared" si="18"/>
        <v>85</v>
      </c>
      <c r="AP118" s="38" t="str">
        <f t="array" ref="AP118">AO118&amp;CHOOSE(AND(AO118&lt;&gt;{11,12,13})*MIN(4,MOD(AO118,10))+1,"th","st","nd","rd","th")</f>
        <v>85th</v>
      </c>
      <c r="AQ118" s="150">
        <v>1.27</v>
      </c>
      <c r="AR118" s="145">
        <v>5933.0249999999996</v>
      </c>
      <c r="AS118" s="29">
        <f t="shared" si="19"/>
        <v>85</v>
      </c>
      <c r="AT118" s="38" t="str">
        <f t="array" ref="AT118">AS118&amp;CHOOSE(AND(AS118&lt;&gt;{11,12,13})*MIN(4,MOD(AS118,10))+1,"th","st","nd","rd","th")</f>
        <v>85th</v>
      </c>
      <c r="AU118" s="151">
        <v>1.9941536420911674E-3</v>
      </c>
    </row>
    <row r="119" spans="1:47" x14ac:dyDescent="0.25">
      <c r="A119" s="135">
        <v>104101252</v>
      </c>
      <c r="B119" s="136" t="s">
        <v>177</v>
      </c>
      <c r="C119" s="136" t="s">
        <v>178</v>
      </c>
      <c r="D119" s="137">
        <v>57290</v>
      </c>
      <c r="E119" s="29">
        <f t="shared" si="10"/>
        <v>51</v>
      </c>
      <c r="F119" s="38" t="str">
        <f t="array" ref="F119">E119&amp;CHOOSE(AND(E119&lt;&gt;{11,12,13})*MIN(4,MOD(E119,10))+1,"th","st","nd","rd","th")</f>
        <v>51st</v>
      </c>
      <c r="G119" s="138">
        <v>23259</v>
      </c>
      <c r="H119" s="139">
        <v>1.0376000000000001</v>
      </c>
      <c r="I119" s="140">
        <v>0.17549999999999999</v>
      </c>
      <c r="J119" s="141">
        <v>332</v>
      </c>
      <c r="K119" s="142">
        <v>0</v>
      </c>
      <c r="L119" s="143">
        <v>0.1641</v>
      </c>
      <c r="M119" s="29">
        <f t="shared" si="11"/>
        <v>62</v>
      </c>
      <c r="N119" s="38" t="str">
        <f t="array" ref="N119">M119&amp;CHOOSE(AND(M119&lt;&gt;{11,12,13})*MIN(4,MOD(M119,10))+1,"th","st","nd","rd","th")</f>
        <v>62nd</v>
      </c>
      <c r="O119" s="143">
        <v>0.1376</v>
      </c>
      <c r="P119" s="29">
        <f t="shared" si="12"/>
        <v>35</v>
      </c>
      <c r="Q119" s="38" t="str">
        <f t="array" ref="Q119">P119&amp;CHOOSE(AND(P119&lt;&gt;{11,12,13})*MIN(4,MOD(P119,10))+1,"th","st","nd","rd","th")</f>
        <v>35th</v>
      </c>
      <c r="R119" s="144">
        <v>651.95100000000002</v>
      </c>
      <c r="S119" s="144">
        <v>273.33499999999998</v>
      </c>
      <c r="T119" s="144">
        <v>0</v>
      </c>
      <c r="U119" s="144">
        <v>925.28599999999994</v>
      </c>
      <c r="V119" s="145">
        <v>282.12399999999997</v>
      </c>
      <c r="W119" s="220">
        <f t="shared" si="13"/>
        <v>4.2607405778589007E-2</v>
      </c>
      <c r="X119" s="29">
        <f t="shared" si="14"/>
        <v>76</v>
      </c>
      <c r="Y119" s="38" t="str">
        <f t="array" ref="Y119">X119&amp;CHOOSE(AND(X119&lt;&gt;{11,12,13})*MIN(4,MOD(X119,10))+1,"th","st","nd","rd","th")</f>
        <v>76th</v>
      </c>
      <c r="Z119" s="146">
        <v>56.424999999999997</v>
      </c>
      <c r="AA119" s="147">
        <v>36</v>
      </c>
      <c r="AB119" s="221">
        <f t="shared" si="15"/>
        <v>5.4368526181012757E-3</v>
      </c>
      <c r="AC119" s="29">
        <f t="shared" si="16"/>
        <v>44</v>
      </c>
      <c r="AD119" s="38" t="str">
        <f t="array" ref="AD119">AC119&amp;CHOOSE(AND(AC119&lt;&gt;{11,12,13})*MIN(4,MOD(AC119,10))+1,"th","st","nd","rd","th")</f>
        <v>44th</v>
      </c>
      <c r="AE119" s="146">
        <v>21.6</v>
      </c>
      <c r="AF119" s="148">
        <v>6621.4780000000001</v>
      </c>
      <c r="AG119" s="148">
        <v>6501.2629999999999</v>
      </c>
      <c r="AH119" s="148">
        <v>6693.848</v>
      </c>
      <c r="AI119" s="149">
        <v>6605.53</v>
      </c>
      <c r="AJ119" s="29">
        <f t="shared" si="17"/>
        <v>90</v>
      </c>
      <c r="AK119" s="38" t="str">
        <f t="array" ref="AK119">AJ119&amp;CHOOSE(AND(AJ119&lt;&gt;{11,12,13})*MIN(4,MOD(AJ119,10))+1,"th","st","nd","rd","th")</f>
        <v>90th</v>
      </c>
      <c r="AL119" s="149">
        <v>1003.311</v>
      </c>
      <c r="AM119" s="149">
        <v>1003.311</v>
      </c>
      <c r="AN119" s="149">
        <v>7608.8410000000003</v>
      </c>
      <c r="AO119" s="29">
        <f t="shared" si="18"/>
        <v>91</v>
      </c>
      <c r="AP119" s="38" t="str">
        <f t="array" ref="AP119">AO119&amp;CHOOSE(AND(AO119&lt;&gt;{11,12,13})*MIN(4,MOD(AO119,10))+1,"th","st","nd","rd","th")</f>
        <v>91st</v>
      </c>
      <c r="AQ119" s="150">
        <v>0.77</v>
      </c>
      <c r="AR119" s="145">
        <v>6079.0990000000002</v>
      </c>
      <c r="AS119" s="29">
        <f t="shared" si="19"/>
        <v>86</v>
      </c>
      <c r="AT119" s="38" t="str">
        <f t="array" ref="AT119">AS119&amp;CHOOSE(AND(AS119&lt;&gt;{11,12,13})*MIN(4,MOD(AS119,10))+1,"th","st","nd","rd","th")</f>
        <v>86th</v>
      </c>
      <c r="AU119" s="151">
        <v>2.0432506877154193E-3</v>
      </c>
    </row>
    <row r="120" spans="1:47" x14ac:dyDescent="0.25">
      <c r="A120" s="135">
        <v>104103603</v>
      </c>
      <c r="B120" s="136" t="s">
        <v>357</v>
      </c>
      <c r="C120" s="136" t="s">
        <v>178</v>
      </c>
      <c r="D120" s="137">
        <v>55313</v>
      </c>
      <c r="E120" s="29">
        <f t="shared" si="10"/>
        <v>47</v>
      </c>
      <c r="F120" s="38" t="str">
        <f t="array" ref="F120">E120&amp;CHOOSE(AND(E120&lt;&gt;{11,12,13})*MIN(4,MOD(E120,10))+1,"th","st","nd","rd","th")</f>
        <v>47th</v>
      </c>
      <c r="G120" s="138">
        <v>3997</v>
      </c>
      <c r="H120" s="139">
        <v>1.0747</v>
      </c>
      <c r="I120" s="140">
        <v>0.8135</v>
      </c>
      <c r="J120" s="141">
        <v>108</v>
      </c>
      <c r="K120" s="142">
        <v>72.855999999999995</v>
      </c>
      <c r="L120" s="143">
        <v>0.1288</v>
      </c>
      <c r="M120" s="29">
        <f t="shared" si="11"/>
        <v>45</v>
      </c>
      <c r="N120" s="38" t="str">
        <f t="array" ref="N120">M120&amp;CHOOSE(AND(M120&lt;&gt;{11,12,13})*MIN(4,MOD(M120,10))+1,"th","st","nd","rd","th")</f>
        <v>45th</v>
      </c>
      <c r="O120" s="143">
        <v>0.1802</v>
      </c>
      <c r="P120" s="29">
        <f t="shared" si="12"/>
        <v>57</v>
      </c>
      <c r="Q120" s="38" t="str">
        <f t="array" ref="Q120">P120&amp;CHOOSE(AND(P120&lt;&gt;{11,12,13})*MIN(4,MOD(P120,10))+1,"th","st","nd","rd","th")</f>
        <v>57th</v>
      </c>
      <c r="R120" s="144">
        <v>107.121</v>
      </c>
      <c r="S120" s="144">
        <v>74.935000000000002</v>
      </c>
      <c r="T120" s="144">
        <v>0</v>
      </c>
      <c r="U120" s="144">
        <v>182.05600000000001</v>
      </c>
      <c r="V120" s="145">
        <v>40.789000000000001</v>
      </c>
      <c r="W120" s="220">
        <f t="shared" si="13"/>
        <v>2.9426193200427664E-2</v>
      </c>
      <c r="X120" s="29">
        <f t="shared" si="14"/>
        <v>53</v>
      </c>
      <c r="Y120" s="38" t="str">
        <f t="array" ref="Y120">X120&amp;CHOOSE(AND(X120&lt;&gt;{11,12,13})*MIN(4,MOD(X120,10))+1,"th","st","nd","rd","th")</f>
        <v>53rd</v>
      </c>
      <c r="Z120" s="146">
        <v>8.1579999999999995</v>
      </c>
      <c r="AA120" s="147">
        <v>0</v>
      </c>
      <c r="AB120" s="221">
        <f t="shared" si="15"/>
        <v>0</v>
      </c>
      <c r="AC120" s="29">
        <f t="shared" si="16"/>
        <v>1</v>
      </c>
      <c r="AD120" s="38" t="str">
        <f t="array" ref="AD120">AC120&amp;CHOOSE(AND(AC120&lt;&gt;{11,12,13})*MIN(4,MOD(AC120,10))+1,"th","st","nd","rd","th")</f>
        <v>1st</v>
      </c>
      <c r="AE120" s="146">
        <v>0</v>
      </c>
      <c r="AF120" s="148">
        <v>1386.146</v>
      </c>
      <c r="AG120" s="148">
        <v>1463.163</v>
      </c>
      <c r="AH120" s="148">
        <v>1505.0920000000001</v>
      </c>
      <c r="AI120" s="149">
        <v>1451.4670000000001</v>
      </c>
      <c r="AJ120" s="29">
        <f t="shared" si="17"/>
        <v>32</v>
      </c>
      <c r="AK120" s="38" t="str">
        <f t="array" ref="AK120">AJ120&amp;CHOOSE(AND(AJ120&lt;&gt;{11,12,13})*MIN(4,MOD(AJ120,10))+1,"th","st","nd","rd","th")</f>
        <v>32nd</v>
      </c>
      <c r="AL120" s="149">
        <v>190.214</v>
      </c>
      <c r="AM120" s="149">
        <v>263.07</v>
      </c>
      <c r="AN120" s="149">
        <v>1714.537</v>
      </c>
      <c r="AO120" s="29">
        <f t="shared" si="18"/>
        <v>31</v>
      </c>
      <c r="AP120" s="38" t="str">
        <f t="array" ref="AP120">AO120&amp;CHOOSE(AND(AO120&lt;&gt;{11,12,13})*MIN(4,MOD(AO120,10))+1,"th","st","nd","rd","th")</f>
        <v>31st</v>
      </c>
      <c r="AQ120" s="150">
        <v>0.91</v>
      </c>
      <c r="AR120" s="145">
        <v>1676.778</v>
      </c>
      <c r="AS120" s="29">
        <f t="shared" si="19"/>
        <v>27</v>
      </c>
      <c r="AT120" s="38" t="str">
        <f t="array" ref="AT120">AS120&amp;CHOOSE(AND(AS120&lt;&gt;{11,12,13})*MIN(4,MOD(AS120,10))+1,"th","st","nd","rd","th")</f>
        <v>27th</v>
      </c>
      <c r="AU120" s="151">
        <v>5.6358315626149288E-4</v>
      </c>
    </row>
    <row r="121" spans="1:47" x14ac:dyDescent="0.25">
      <c r="A121" s="135">
        <v>104105003</v>
      </c>
      <c r="B121" s="136" t="s">
        <v>392</v>
      </c>
      <c r="C121" s="136" t="s">
        <v>178</v>
      </c>
      <c r="D121" s="137">
        <v>98188</v>
      </c>
      <c r="E121" s="29">
        <f t="shared" si="10"/>
        <v>94</v>
      </c>
      <c r="F121" s="38" t="str">
        <f t="array" ref="F121">E121&amp;CHOOSE(AND(E121&lt;&gt;{11,12,13})*MIN(4,MOD(E121,10))+1,"th","st","nd","rd","th")</f>
        <v>94th</v>
      </c>
      <c r="G121" s="138">
        <v>8201</v>
      </c>
      <c r="H121" s="139">
        <v>0.60540000000000005</v>
      </c>
      <c r="I121" s="140">
        <v>0.3367</v>
      </c>
      <c r="J121" s="141">
        <v>304</v>
      </c>
      <c r="K121" s="142">
        <v>0</v>
      </c>
      <c r="L121" s="143">
        <v>5.9999999999999995E-4</v>
      </c>
      <c r="M121" s="29">
        <f t="shared" si="11"/>
        <v>0</v>
      </c>
      <c r="N121" s="38" t="str">
        <f t="array" ref="N121">M121&amp;CHOOSE(AND(M121&lt;&gt;{11,12,13})*MIN(4,MOD(M121,10))+1,"th","st","nd","rd","th")</f>
        <v>0th</v>
      </c>
      <c r="O121" s="143">
        <v>3.5700000000000003E-2</v>
      </c>
      <c r="P121" s="29">
        <f t="shared" si="12"/>
        <v>2</v>
      </c>
      <c r="Q121" s="38" t="str">
        <f t="array" ref="Q121">P121&amp;CHOOSE(AND(P121&lt;&gt;{11,12,13})*MIN(4,MOD(P121,10))+1,"th","st","nd","rd","th")</f>
        <v>2nd</v>
      </c>
      <c r="R121" s="144">
        <v>1.17</v>
      </c>
      <c r="S121" s="144">
        <v>34.816000000000003</v>
      </c>
      <c r="T121" s="144">
        <v>0</v>
      </c>
      <c r="U121" s="144">
        <v>35.985999999999997</v>
      </c>
      <c r="V121" s="145">
        <v>67.753</v>
      </c>
      <c r="W121" s="220">
        <f t="shared" si="13"/>
        <v>2.0841747848473206E-2</v>
      </c>
      <c r="X121" s="29">
        <f t="shared" si="14"/>
        <v>32</v>
      </c>
      <c r="Y121" s="38" t="str">
        <f t="array" ref="Y121">X121&amp;CHOOSE(AND(X121&lt;&gt;{11,12,13})*MIN(4,MOD(X121,10))+1,"th","st","nd","rd","th")</f>
        <v>32nd</v>
      </c>
      <c r="Z121" s="146">
        <v>13.551</v>
      </c>
      <c r="AA121" s="147">
        <v>13</v>
      </c>
      <c r="AB121" s="221">
        <f t="shared" si="15"/>
        <v>3.9989774922166051E-3</v>
      </c>
      <c r="AC121" s="29">
        <f t="shared" si="16"/>
        <v>39</v>
      </c>
      <c r="AD121" s="38" t="str">
        <f t="array" ref="AD121">AC121&amp;CHOOSE(AND(AC121&lt;&gt;{11,12,13})*MIN(4,MOD(AC121,10))+1,"th","st","nd","rd","th")</f>
        <v>39th</v>
      </c>
      <c r="AE121" s="146">
        <v>7.8</v>
      </c>
      <c r="AF121" s="148">
        <v>3250.8310000000001</v>
      </c>
      <c r="AG121" s="148">
        <v>3281.9569999999999</v>
      </c>
      <c r="AH121" s="148">
        <v>3286.1350000000002</v>
      </c>
      <c r="AI121" s="149">
        <v>3272.9740000000002</v>
      </c>
      <c r="AJ121" s="29">
        <f t="shared" si="17"/>
        <v>69</v>
      </c>
      <c r="AK121" s="38" t="str">
        <f t="array" ref="AK121">AJ121&amp;CHOOSE(AND(AJ121&lt;&gt;{11,12,13})*MIN(4,MOD(AJ121,10))+1,"th","st","nd","rd","th")</f>
        <v>69th</v>
      </c>
      <c r="AL121" s="149">
        <v>57.337000000000003</v>
      </c>
      <c r="AM121" s="149">
        <v>57.337000000000003</v>
      </c>
      <c r="AN121" s="149">
        <v>3330.3110000000001</v>
      </c>
      <c r="AO121" s="29">
        <f t="shared" si="18"/>
        <v>64</v>
      </c>
      <c r="AP121" s="38" t="str">
        <f t="array" ref="AP121">AO121&amp;CHOOSE(AND(AO121&lt;&gt;{11,12,13})*MIN(4,MOD(AO121,10))+1,"th","st","nd","rd","th")</f>
        <v>64th</v>
      </c>
      <c r="AQ121" s="150">
        <v>0.84</v>
      </c>
      <c r="AR121" s="145">
        <v>1693.5830000000001</v>
      </c>
      <c r="AS121" s="29">
        <f t="shared" si="19"/>
        <v>28</v>
      </c>
      <c r="AT121" s="38" t="str">
        <f t="array" ref="AT121">AS121&amp;CHOOSE(AND(AS121&lt;&gt;{11,12,13})*MIN(4,MOD(AS121,10))+1,"th","st","nd","rd","th")</f>
        <v>28th</v>
      </c>
      <c r="AU121" s="151">
        <v>5.6923149786722391E-4</v>
      </c>
    </row>
    <row r="122" spans="1:47" x14ac:dyDescent="0.25">
      <c r="A122" s="135">
        <v>104105353</v>
      </c>
      <c r="B122" s="136" t="s">
        <v>414</v>
      </c>
      <c r="C122" s="136" t="s">
        <v>178</v>
      </c>
      <c r="D122" s="137">
        <v>55459</v>
      </c>
      <c r="E122" s="29">
        <f t="shared" si="10"/>
        <v>47</v>
      </c>
      <c r="F122" s="38" t="str">
        <f t="array" ref="F122">E122&amp;CHOOSE(AND(E122&lt;&gt;{11,12,13})*MIN(4,MOD(E122,10))+1,"th","st","nd","rd","th")</f>
        <v>47th</v>
      </c>
      <c r="G122" s="138">
        <v>3715</v>
      </c>
      <c r="H122" s="139">
        <v>1.0719000000000001</v>
      </c>
      <c r="I122" s="140">
        <v>0.84260000000000002</v>
      </c>
      <c r="J122" s="141">
        <v>77</v>
      </c>
      <c r="K122" s="142">
        <v>106.983</v>
      </c>
      <c r="L122" s="143">
        <v>0.20519999999999999</v>
      </c>
      <c r="M122" s="29">
        <f t="shared" si="11"/>
        <v>77</v>
      </c>
      <c r="N122" s="38" t="str">
        <f t="array" ref="N122">M122&amp;CHOOSE(AND(M122&lt;&gt;{11,12,13})*MIN(4,MOD(M122,10))+1,"th","st","nd","rd","th")</f>
        <v>77th</v>
      </c>
      <c r="O122" s="143">
        <v>0.1832</v>
      </c>
      <c r="P122" s="29">
        <f t="shared" si="12"/>
        <v>59</v>
      </c>
      <c r="Q122" s="38" t="str">
        <f t="array" ref="Q122">P122&amp;CHOOSE(AND(P122&lt;&gt;{11,12,13})*MIN(4,MOD(P122,10))+1,"th","st","nd","rd","th")</f>
        <v>59th</v>
      </c>
      <c r="R122" s="144">
        <v>152.416</v>
      </c>
      <c r="S122" s="144">
        <v>68.037999999999997</v>
      </c>
      <c r="T122" s="144">
        <v>0</v>
      </c>
      <c r="U122" s="144">
        <v>220.45400000000001</v>
      </c>
      <c r="V122" s="145">
        <v>44.275999999999996</v>
      </c>
      <c r="W122" s="220">
        <f t="shared" si="13"/>
        <v>3.5765637975100725E-2</v>
      </c>
      <c r="X122" s="29">
        <f t="shared" si="14"/>
        <v>66</v>
      </c>
      <c r="Y122" s="38" t="str">
        <f t="array" ref="Y122">X122&amp;CHOOSE(AND(X122&lt;&gt;{11,12,13})*MIN(4,MOD(X122,10))+1,"th","st","nd","rd","th")</f>
        <v>66th</v>
      </c>
      <c r="Z122" s="146">
        <v>8.8550000000000004</v>
      </c>
      <c r="AA122" s="147">
        <v>0</v>
      </c>
      <c r="AB122" s="221">
        <f t="shared" si="15"/>
        <v>0</v>
      </c>
      <c r="AC122" s="29">
        <f t="shared" si="16"/>
        <v>1</v>
      </c>
      <c r="AD122" s="38" t="str">
        <f t="array" ref="AD122">AC122&amp;CHOOSE(AND(AC122&lt;&gt;{11,12,13})*MIN(4,MOD(AC122,10))+1,"th","st","nd","rd","th")</f>
        <v>1st</v>
      </c>
      <c r="AE122" s="146">
        <v>0</v>
      </c>
      <c r="AF122" s="148">
        <v>1237.9480000000001</v>
      </c>
      <c r="AG122" s="148">
        <v>1275.818</v>
      </c>
      <c r="AH122" s="148">
        <v>1318.2850000000001</v>
      </c>
      <c r="AI122" s="149">
        <v>1277.3499999999999</v>
      </c>
      <c r="AJ122" s="29">
        <f t="shared" si="17"/>
        <v>28</v>
      </c>
      <c r="AK122" s="38" t="str">
        <f t="array" ref="AK122">AJ122&amp;CHOOSE(AND(AJ122&lt;&gt;{11,12,13})*MIN(4,MOD(AJ122,10))+1,"th","st","nd","rd","th")</f>
        <v>28th</v>
      </c>
      <c r="AL122" s="149">
        <v>229.309</v>
      </c>
      <c r="AM122" s="149">
        <v>336.29199999999997</v>
      </c>
      <c r="AN122" s="149">
        <v>1613.6420000000001</v>
      </c>
      <c r="AO122" s="29">
        <f t="shared" si="18"/>
        <v>28</v>
      </c>
      <c r="AP122" s="38" t="str">
        <f t="array" ref="AP122">AO122&amp;CHOOSE(AND(AO122&lt;&gt;{11,12,13})*MIN(4,MOD(AO122,10))+1,"th","st","nd","rd","th")</f>
        <v>28th</v>
      </c>
      <c r="AQ122" s="150">
        <v>0.86</v>
      </c>
      <c r="AR122" s="145">
        <v>1487.51</v>
      </c>
      <c r="AS122" s="29">
        <f t="shared" si="19"/>
        <v>21</v>
      </c>
      <c r="AT122" s="38" t="str">
        <f t="array" ref="AT122">AS122&amp;CHOOSE(AND(AS122&lt;&gt;{11,12,13})*MIN(4,MOD(AS122,10))+1,"th","st","nd","rd","th")</f>
        <v>21st</v>
      </c>
      <c r="AU122" s="151">
        <v>4.999681417400117E-4</v>
      </c>
    </row>
    <row r="123" spans="1:47" x14ac:dyDescent="0.25">
      <c r="A123" s="135">
        <v>104107903</v>
      </c>
      <c r="B123" s="136" t="s">
        <v>534</v>
      </c>
      <c r="C123" s="136" t="s">
        <v>178</v>
      </c>
      <c r="D123" s="137">
        <v>90243</v>
      </c>
      <c r="E123" s="29">
        <f t="shared" si="10"/>
        <v>92</v>
      </c>
      <c r="F123" s="38" t="str">
        <f t="array" ref="F123">E123&amp;CHOOSE(AND(E123&lt;&gt;{11,12,13})*MIN(4,MOD(E123,10))+1,"th","st","nd","rd","th")</f>
        <v>92nd</v>
      </c>
      <c r="G123" s="138">
        <v>19862</v>
      </c>
      <c r="H123" s="139">
        <v>0.65869999999999995</v>
      </c>
      <c r="I123" s="140">
        <v>-2.1700000000000001E-2</v>
      </c>
      <c r="J123" s="141">
        <v>359</v>
      </c>
      <c r="K123" s="142">
        <v>0</v>
      </c>
      <c r="L123" s="143">
        <v>3.9399999999999998E-2</v>
      </c>
      <c r="M123" s="29">
        <f t="shared" si="11"/>
        <v>7</v>
      </c>
      <c r="N123" s="38" t="str">
        <f t="array" ref="N123">M123&amp;CHOOSE(AND(M123&lt;&gt;{11,12,13})*MIN(4,MOD(M123,10))+1,"th","st","nd","rd","th")</f>
        <v>7th</v>
      </c>
      <c r="O123" s="143">
        <v>7.5999999999999998E-2</v>
      </c>
      <c r="P123" s="29">
        <f t="shared" si="12"/>
        <v>11</v>
      </c>
      <c r="Q123" s="38" t="str">
        <f t="array" ref="Q123">P123&amp;CHOOSE(AND(P123&lt;&gt;{11,12,13})*MIN(4,MOD(P123,10))+1,"th","st","nd","rd","th")</f>
        <v>11th</v>
      </c>
      <c r="R123" s="144">
        <v>169.184</v>
      </c>
      <c r="S123" s="144">
        <v>163.173</v>
      </c>
      <c r="T123" s="144">
        <v>0</v>
      </c>
      <c r="U123" s="144">
        <v>332.35700000000003</v>
      </c>
      <c r="V123" s="145">
        <v>108.00099999999999</v>
      </c>
      <c r="W123" s="220">
        <f t="shared" si="13"/>
        <v>1.5090914934138546E-2</v>
      </c>
      <c r="X123" s="29">
        <f t="shared" si="14"/>
        <v>19</v>
      </c>
      <c r="Y123" s="38" t="str">
        <f t="array" ref="Y123">X123&amp;CHOOSE(AND(X123&lt;&gt;{11,12,13})*MIN(4,MOD(X123,10))+1,"th","st","nd","rd","th")</f>
        <v>19th</v>
      </c>
      <c r="Z123" s="146">
        <v>21.6</v>
      </c>
      <c r="AA123" s="147">
        <v>86</v>
      </c>
      <c r="AB123" s="221">
        <f t="shared" si="15"/>
        <v>1.2016728403773254E-2</v>
      </c>
      <c r="AC123" s="29">
        <f t="shared" si="16"/>
        <v>64</v>
      </c>
      <c r="AD123" s="38" t="str">
        <f t="array" ref="AD123">AC123&amp;CHOOSE(AND(AC123&lt;&gt;{11,12,13})*MIN(4,MOD(AC123,10))+1,"th","st","nd","rd","th")</f>
        <v>64th</v>
      </c>
      <c r="AE123" s="146">
        <v>51.6</v>
      </c>
      <c r="AF123" s="148">
        <v>7156.69</v>
      </c>
      <c r="AG123" s="148">
        <v>7080.4539999999997</v>
      </c>
      <c r="AH123" s="148">
        <v>7091.6760000000004</v>
      </c>
      <c r="AI123" s="149">
        <v>7109.607</v>
      </c>
      <c r="AJ123" s="29">
        <f t="shared" si="17"/>
        <v>92</v>
      </c>
      <c r="AK123" s="38" t="str">
        <f t="array" ref="AK123">AJ123&amp;CHOOSE(AND(AJ123&lt;&gt;{11,12,13})*MIN(4,MOD(AJ123,10))+1,"th","st","nd","rd","th")</f>
        <v>92nd</v>
      </c>
      <c r="AL123" s="149">
        <v>405.55700000000002</v>
      </c>
      <c r="AM123" s="149">
        <v>405.55700000000002</v>
      </c>
      <c r="AN123" s="149">
        <v>7515.1639999999998</v>
      </c>
      <c r="AO123" s="29">
        <f t="shared" si="18"/>
        <v>91</v>
      </c>
      <c r="AP123" s="38" t="str">
        <f t="array" ref="AP123">AO123&amp;CHOOSE(AND(AO123&lt;&gt;{11,12,13})*MIN(4,MOD(AO123,10))+1,"th","st","nd","rd","th")</f>
        <v>91st</v>
      </c>
      <c r="AQ123" s="150">
        <v>0.89</v>
      </c>
      <c r="AR123" s="145">
        <v>4405.7120000000004</v>
      </c>
      <c r="AS123" s="29">
        <f t="shared" si="19"/>
        <v>74</v>
      </c>
      <c r="AT123" s="38" t="str">
        <f t="array" ref="AT123">AS123&amp;CHOOSE(AND(AS123&lt;&gt;{11,12,13})*MIN(4,MOD(AS123,10))+1,"th","st","nd","rd","th")</f>
        <v>74th</v>
      </c>
      <c r="AU123" s="151">
        <v>1.4808072830983796E-3</v>
      </c>
    </row>
    <row r="124" spans="1:47" x14ac:dyDescent="0.25">
      <c r="A124" s="135">
        <v>104107503</v>
      </c>
      <c r="B124" s="136" t="s">
        <v>545</v>
      </c>
      <c r="C124" s="136" t="s">
        <v>178</v>
      </c>
      <c r="D124" s="137">
        <v>52314</v>
      </c>
      <c r="E124" s="29">
        <f t="shared" si="10"/>
        <v>36</v>
      </c>
      <c r="F124" s="38" t="str">
        <f t="array" ref="F124">E124&amp;CHOOSE(AND(E124&lt;&gt;{11,12,13})*MIN(4,MOD(E124,10))+1,"th","st","nd","rd","th")</f>
        <v>36th</v>
      </c>
      <c r="G124" s="138">
        <v>7724</v>
      </c>
      <c r="H124" s="139">
        <v>1.1363000000000001</v>
      </c>
      <c r="I124" s="140">
        <v>0.73939999999999995</v>
      </c>
      <c r="J124" s="141">
        <v>163</v>
      </c>
      <c r="K124" s="142">
        <v>0</v>
      </c>
      <c r="L124" s="143">
        <v>0.10970000000000001</v>
      </c>
      <c r="M124" s="29">
        <f t="shared" si="11"/>
        <v>36</v>
      </c>
      <c r="N124" s="38" t="str">
        <f t="array" ref="N124">M124&amp;CHOOSE(AND(M124&lt;&gt;{11,12,13})*MIN(4,MOD(M124,10))+1,"th","st","nd","rd","th")</f>
        <v>36th</v>
      </c>
      <c r="O124" s="143">
        <v>0.1273</v>
      </c>
      <c r="P124" s="29">
        <f t="shared" si="12"/>
        <v>29</v>
      </c>
      <c r="Q124" s="38" t="str">
        <f t="array" ref="Q124">P124&amp;CHOOSE(AND(P124&lt;&gt;{11,12,13})*MIN(4,MOD(P124,10))+1,"th","st","nd","rd","th")</f>
        <v>29th</v>
      </c>
      <c r="R124" s="144">
        <v>134.57900000000001</v>
      </c>
      <c r="S124" s="144">
        <v>78.084999999999994</v>
      </c>
      <c r="T124" s="144">
        <v>0</v>
      </c>
      <c r="U124" s="144">
        <v>212.66399999999999</v>
      </c>
      <c r="V124" s="145">
        <v>82.52</v>
      </c>
      <c r="W124" s="220">
        <f t="shared" si="13"/>
        <v>4.0359064600913798E-2</v>
      </c>
      <c r="X124" s="29">
        <f t="shared" si="14"/>
        <v>73</v>
      </c>
      <c r="Y124" s="38" t="str">
        <f t="array" ref="Y124">X124&amp;CHOOSE(AND(X124&lt;&gt;{11,12,13})*MIN(4,MOD(X124,10))+1,"th","st","nd","rd","th")</f>
        <v>73rd</v>
      </c>
      <c r="Z124" s="146">
        <v>16.504000000000001</v>
      </c>
      <c r="AA124" s="147">
        <v>11</v>
      </c>
      <c r="AB124" s="221">
        <f t="shared" si="15"/>
        <v>5.3799043942080928E-3</v>
      </c>
      <c r="AC124" s="29">
        <f t="shared" si="16"/>
        <v>44</v>
      </c>
      <c r="AD124" s="38" t="str">
        <f t="array" ref="AD124">AC124&amp;CHOOSE(AND(AC124&lt;&gt;{11,12,13})*MIN(4,MOD(AC124,10))+1,"th","st","nd","rd","th")</f>
        <v>44th</v>
      </c>
      <c r="AE124" s="146">
        <v>6.6</v>
      </c>
      <c r="AF124" s="148">
        <v>2044.646</v>
      </c>
      <c r="AG124" s="148">
        <v>2038.904</v>
      </c>
      <c r="AH124" s="148">
        <v>2119.9899999999998</v>
      </c>
      <c r="AI124" s="149">
        <v>2067.8470000000002</v>
      </c>
      <c r="AJ124" s="29">
        <f t="shared" si="17"/>
        <v>50</v>
      </c>
      <c r="AK124" s="38" t="str">
        <f t="array" ref="AK124">AJ124&amp;CHOOSE(AND(AJ124&lt;&gt;{11,12,13})*MIN(4,MOD(AJ124,10))+1,"th","st","nd","rd","th")</f>
        <v>50th</v>
      </c>
      <c r="AL124" s="149">
        <v>235.768</v>
      </c>
      <c r="AM124" s="149">
        <v>235.768</v>
      </c>
      <c r="AN124" s="149">
        <v>2303.6149999999998</v>
      </c>
      <c r="AO124" s="29">
        <f t="shared" si="18"/>
        <v>46</v>
      </c>
      <c r="AP124" s="38" t="str">
        <f t="array" ref="AP124">AO124&amp;CHOOSE(AND(AO124&lt;&gt;{11,12,13})*MIN(4,MOD(AO124,10))+1,"th","st","nd","rd","th")</f>
        <v>46th</v>
      </c>
      <c r="AQ124" s="150">
        <v>0.81</v>
      </c>
      <c r="AR124" s="145">
        <v>2120.2539999999999</v>
      </c>
      <c r="AS124" s="29">
        <f t="shared" si="19"/>
        <v>41</v>
      </c>
      <c r="AT124" s="38" t="str">
        <f t="array" ref="AT124">AS124&amp;CHOOSE(AND(AS124&lt;&gt;{11,12,13})*MIN(4,MOD(AS124,10))+1,"th","st","nd","rd","th")</f>
        <v>41st</v>
      </c>
      <c r="AU124" s="151">
        <v>7.1264021915605719E-4</v>
      </c>
    </row>
    <row r="125" spans="1:47" x14ac:dyDescent="0.25">
      <c r="A125" s="135">
        <v>104107803</v>
      </c>
      <c r="B125" s="136" t="s">
        <v>551</v>
      </c>
      <c r="C125" s="136" t="s">
        <v>178</v>
      </c>
      <c r="D125" s="137">
        <v>65581</v>
      </c>
      <c r="E125" s="29">
        <f t="shared" si="10"/>
        <v>70</v>
      </c>
      <c r="F125" s="38" t="str">
        <f t="array" ref="F125">E125&amp;CHOOSE(AND(E125&lt;&gt;{11,12,13})*MIN(4,MOD(E125,10))+1,"th","st","nd","rd","th")</f>
        <v>70th</v>
      </c>
      <c r="G125" s="138">
        <v>7599</v>
      </c>
      <c r="H125" s="139">
        <v>0.90639999999999998</v>
      </c>
      <c r="I125" s="140">
        <v>0.67359999999999998</v>
      </c>
      <c r="J125" s="141">
        <v>204</v>
      </c>
      <c r="K125" s="142">
        <v>0</v>
      </c>
      <c r="L125" s="143">
        <v>5.7200000000000001E-2</v>
      </c>
      <c r="M125" s="29">
        <f t="shared" si="11"/>
        <v>14</v>
      </c>
      <c r="N125" s="38" t="str">
        <f t="array" ref="N125">M125&amp;CHOOSE(AND(M125&lt;&gt;{11,12,13})*MIN(4,MOD(M125,10))+1,"th","st","nd","rd","th")</f>
        <v>14th</v>
      </c>
      <c r="O125" s="143">
        <v>0.11559999999999999</v>
      </c>
      <c r="P125" s="29">
        <f t="shared" si="12"/>
        <v>24</v>
      </c>
      <c r="Q125" s="38" t="str">
        <f t="array" ref="Q125">P125&amp;CHOOSE(AND(P125&lt;&gt;{11,12,13})*MIN(4,MOD(P125,10))+1,"th","st","nd","rd","th")</f>
        <v>24th</v>
      </c>
      <c r="R125" s="144">
        <v>75.843000000000004</v>
      </c>
      <c r="S125" s="144">
        <v>76.638000000000005</v>
      </c>
      <c r="T125" s="144">
        <v>0</v>
      </c>
      <c r="U125" s="144">
        <v>152.48099999999999</v>
      </c>
      <c r="V125" s="145">
        <v>58.517000000000003</v>
      </c>
      <c r="W125" s="220">
        <f t="shared" si="13"/>
        <v>2.6479778268001585E-2</v>
      </c>
      <c r="X125" s="29">
        <f t="shared" si="14"/>
        <v>47</v>
      </c>
      <c r="Y125" s="38" t="str">
        <f t="array" ref="Y125">X125&amp;CHOOSE(AND(X125&lt;&gt;{11,12,13})*MIN(4,MOD(X125,10))+1,"th","st","nd","rd","th")</f>
        <v>47th</v>
      </c>
      <c r="Z125" s="146">
        <v>11.702999999999999</v>
      </c>
      <c r="AA125" s="147">
        <v>0</v>
      </c>
      <c r="AB125" s="221">
        <f t="shared" si="15"/>
        <v>0</v>
      </c>
      <c r="AC125" s="29">
        <f t="shared" si="16"/>
        <v>1</v>
      </c>
      <c r="AD125" s="38" t="str">
        <f t="array" ref="AD125">AC125&amp;CHOOSE(AND(AC125&lt;&gt;{11,12,13})*MIN(4,MOD(AC125,10))+1,"th","st","nd","rd","th")</f>
        <v>1st</v>
      </c>
      <c r="AE125" s="146">
        <v>0</v>
      </c>
      <c r="AF125" s="148">
        <v>2209.875</v>
      </c>
      <c r="AG125" s="148">
        <v>2271.4670000000001</v>
      </c>
      <c r="AH125" s="148">
        <v>2345.0189999999998</v>
      </c>
      <c r="AI125" s="149">
        <v>2275.4540000000002</v>
      </c>
      <c r="AJ125" s="29">
        <f t="shared" si="17"/>
        <v>54</v>
      </c>
      <c r="AK125" s="38" t="str">
        <f t="array" ref="AK125">AJ125&amp;CHOOSE(AND(AJ125&lt;&gt;{11,12,13})*MIN(4,MOD(AJ125,10))+1,"th","st","nd","rd","th")</f>
        <v>54th</v>
      </c>
      <c r="AL125" s="149">
        <v>164.184</v>
      </c>
      <c r="AM125" s="149">
        <v>164.184</v>
      </c>
      <c r="AN125" s="149">
        <v>2439.6379999999999</v>
      </c>
      <c r="AO125" s="29">
        <f t="shared" si="18"/>
        <v>50</v>
      </c>
      <c r="AP125" s="38" t="str">
        <f t="array" ref="AP125">AO125&amp;CHOOSE(AND(AO125&lt;&gt;{11,12,13})*MIN(4,MOD(AO125,10))+1,"th","st","nd","rd","th")</f>
        <v>50th</v>
      </c>
      <c r="AQ125" s="150">
        <v>0.77</v>
      </c>
      <c r="AR125" s="145">
        <v>1702.692</v>
      </c>
      <c r="AS125" s="29">
        <f t="shared" si="19"/>
        <v>28</v>
      </c>
      <c r="AT125" s="38" t="str">
        <f t="array" ref="AT125">AS125&amp;CHOOSE(AND(AS125&lt;&gt;{11,12,13})*MIN(4,MOD(AS125,10))+1,"th","st","nd","rd","th")</f>
        <v>28th</v>
      </c>
      <c r="AU125" s="151">
        <v>5.7229313093396612E-4</v>
      </c>
    </row>
    <row r="126" spans="1:47" x14ac:dyDescent="0.25">
      <c r="A126" s="135">
        <v>108110603</v>
      </c>
      <c r="B126" s="136" t="s">
        <v>154</v>
      </c>
      <c r="C126" s="136" t="s">
        <v>155</v>
      </c>
      <c r="D126" s="137">
        <v>40602</v>
      </c>
      <c r="E126" s="29">
        <f t="shared" si="10"/>
        <v>7</v>
      </c>
      <c r="F126" s="38" t="str">
        <f t="array" ref="F126">E126&amp;CHOOSE(AND(E126&lt;&gt;{11,12,13})*MIN(4,MOD(E126,10))+1,"th","st","nd","rd","th")</f>
        <v>7th</v>
      </c>
      <c r="G126" s="138">
        <v>2115</v>
      </c>
      <c r="H126" s="139">
        <v>1.4641</v>
      </c>
      <c r="I126" s="140">
        <v>0.83430000000000004</v>
      </c>
      <c r="J126" s="141">
        <v>91</v>
      </c>
      <c r="K126" s="142">
        <v>61.024000000000001</v>
      </c>
      <c r="L126" s="143">
        <v>0.42149999999999999</v>
      </c>
      <c r="M126" s="29">
        <f t="shared" si="11"/>
        <v>98</v>
      </c>
      <c r="N126" s="38" t="str">
        <f t="array" ref="N126">M126&amp;CHOOSE(AND(M126&lt;&gt;{11,12,13})*MIN(4,MOD(M126,10))+1,"th","st","nd","rd","th")</f>
        <v>98th</v>
      </c>
      <c r="O126" s="143">
        <v>0.19939999999999999</v>
      </c>
      <c r="P126" s="29">
        <f t="shared" si="12"/>
        <v>68</v>
      </c>
      <c r="Q126" s="38" t="str">
        <f t="array" ref="Q126">P126&amp;CHOOSE(AND(P126&lt;&gt;{11,12,13})*MIN(4,MOD(P126,10))+1,"th","st","nd","rd","th")</f>
        <v>68th</v>
      </c>
      <c r="R126" s="144">
        <v>166.197</v>
      </c>
      <c r="S126" s="144">
        <v>39.311999999999998</v>
      </c>
      <c r="T126" s="144">
        <v>83.097999999999999</v>
      </c>
      <c r="U126" s="144">
        <v>288.60700000000003</v>
      </c>
      <c r="V126" s="145">
        <v>7.580000000000001</v>
      </c>
      <c r="W126" s="220">
        <f t="shared" si="13"/>
        <v>1.1534411501542996E-2</v>
      </c>
      <c r="X126" s="29">
        <f t="shared" si="14"/>
        <v>11</v>
      </c>
      <c r="Y126" s="38" t="str">
        <f t="array" ref="Y126">X126&amp;CHOOSE(AND(X126&lt;&gt;{11,12,13})*MIN(4,MOD(X126,10))+1,"th","st","nd","rd","th")</f>
        <v>11th</v>
      </c>
      <c r="Z126" s="146">
        <v>1.516</v>
      </c>
      <c r="AA126" s="147">
        <v>0</v>
      </c>
      <c r="AB126" s="221">
        <f t="shared" si="15"/>
        <v>0</v>
      </c>
      <c r="AC126" s="29">
        <f t="shared" si="16"/>
        <v>1</v>
      </c>
      <c r="AD126" s="38" t="str">
        <f t="array" ref="AD126">AC126&amp;CHOOSE(AND(AC126&lt;&gt;{11,12,13})*MIN(4,MOD(AC126,10))+1,"th","st","nd","rd","th")</f>
        <v>1st</v>
      </c>
      <c r="AE126" s="146">
        <v>0</v>
      </c>
      <c r="AF126" s="148">
        <v>657.16399999999999</v>
      </c>
      <c r="AG126" s="148">
        <v>676.12699999999995</v>
      </c>
      <c r="AH126" s="148">
        <v>683.36800000000005</v>
      </c>
      <c r="AI126" s="149">
        <v>672.22</v>
      </c>
      <c r="AJ126" s="29">
        <f t="shared" si="17"/>
        <v>6</v>
      </c>
      <c r="AK126" s="38" t="str">
        <f t="array" ref="AK126">AJ126&amp;CHOOSE(AND(AJ126&lt;&gt;{11,12,13})*MIN(4,MOD(AJ126,10))+1,"th","st","nd","rd","th")</f>
        <v>6th</v>
      </c>
      <c r="AL126" s="149">
        <v>290.12299999999999</v>
      </c>
      <c r="AM126" s="149">
        <v>351.14699999999999</v>
      </c>
      <c r="AN126" s="149">
        <v>1023.367</v>
      </c>
      <c r="AO126" s="29">
        <f t="shared" si="18"/>
        <v>10</v>
      </c>
      <c r="AP126" s="38" t="str">
        <f t="array" ref="AP126">AO126&amp;CHOOSE(AND(AO126&lt;&gt;{11,12,13})*MIN(4,MOD(AO126,10))+1,"th","st","nd","rd","th")</f>
        <v>10th</v>
      </c>
      <c r="AQ126" s="150">
        <v>1.06</v>
      </c>
      <c r="AR126" s="145">
        <v>1588.21</v>
      </c>
      <c r="AS126" s="29">
        <f t="shared" si="19"/>
        <v>25</v>
      </c>
      <c r="AT126" s="38" t="str">
        <f t="array" ref="AT126">AS126&amp;CHOOSE(AND(AS126&lt;&gt;{11,12,13})*MIN(4,MOD(AS126,10))+1,"th","st","nd","rd","th")</f>
        <v>25th</v>
      </c>
      <c r="AU126" s="151">
        <v>5.338144969734012E-4</v>
      </c>
    </row>
    <row r="127" spans="1:47" x14ac:dyDescent="0.25">
      <c r="A127" s="135">
        <v>108111203</v>
      </c>
      <c r="B127" s="136" t="s">
        <v>180</v>
      </c>
      <c r="C127" s="136" t="s">
        <v>155</v>
      </c>
      <c r="D127" s="137">
        <v>50669</v>
      </c>
      <c r="E127" s="29">
        <f t="shared" si="10"/>
        <v>32</v>
      </c>
      <c r="F127" s="38" t="str">
        <f t="array" ref="F127">E127&amp;CHOOSE(AND(E127&lt;&gt;{11,12,13})*MIN(4,MOD(E127,10))+1,"th","st","nd","rd","th")</f>
        <v>32nd</v>
      </c>
      <c r="G127" s="138">
        <v>3914</v>
      </c>
      <c r="H127" s="139">
        <v>1.1732</v>
      </c>
      <c r="I127" s="140">
        <v>0.81340000000000001</v>
      </c>
      <c r="J127" s="141">
        <v>109</v>
      </c>
      <c r="K127" s="142">
        <v>68.394999999999996</v>
      </c>
      <c r="L127" s="143">
        <v>0.1384</v>
      </c>
      <c r="M127" s="29">
        <f t="shared" si="11"/>
        <v>49</v>
      </c>
      <c r="N127" s="38" t="str">
        <f t="array" ref="N127">M127&amp;CHOOSE(AND(M127&lt;&gt;{11,12,13})*MIN(4,MOD(M127,10))+1,"th","st","nd","rd","th")</f>
        <v>49th</v>
      </c>
      <c r="O127" s="143">
        <v>0.13669999999999999</v>
      </c>
      <c r="P127" s="29">
        <f t="shared" si="12"/>
        <v>34</v>
      </c>
      <c r="Q127" s="38" t="str">
        <f t="array" ref="Q127">P127&amp;CHOOSE(AND(P127&lt;&gt;{11,12,13})*MIN(4,MOD(P127,10))+1,"th","st","nd","rd","th")</f>
        <v>34th</v>
      </c>
      <c r="R127" s="144">
        <v>111.548</v>
      </c>
      <c r="S127" s="144">
        <v>55.088999999999999</v>
      </c>
      <c r="T127" s="144">
        <v>0</v>
      </c>
      <c r="U127" s="144">
        <v>166.637</v>
      </c>
      <c r="V127" s="145">
        <v>20.225999999999999</v>
      </c>
      <c r="W127" s="220">
        <f t="shared" si="13"/>
        <v>1.5056893259535249E-2</v>
      </c>
      <c r="X127" s="29">
        <f t="shared" si="14"/>
        <v>18</v>
      </c>
      <c r="Y127" s="38" t="str">
        <f t="array" ref="Y127">X127&amp;CHOOSE(AND(X127&lt;&gt;{11,12,13})*MIN(4,MOD(X127,10))+1,"th","st","nd","rd","th")</f>
        <v>18th</v>
      </c>
      <c r="Z127" s="146">
        <v>4.0449999999999999</v>
      </c>
      <c r="AA127" s="147">
        <v>0</v>
      </c>
      <c r="AB127" s="221">
        <f t="shared" si="15"/>
        <v>0</v>
      </c>
      <c r="AC127" s="29">
        <f t="shared" si="16"/>
        <v>1</v>
      </c>
      <c r="AD127" s="38" t="str">
        <f t="array" ref="AD127">AC127&amp;CHOOSE(AND(AC127&lt;&gt;{11,12,13})*MIN(4,MOD(AC127,10))+1,"th","st","nd","rd","th")</f>
        <v>1st</v>
      </c>
      <c r="AE127" s="146">
        <v>0</v>
      </c>
      <c r="AF127" s="148">
        <v>1343.3050000000001</v>
      </c>
      <c r="AG127" s="148">
        <v>1370.9870000000001</v>
      </c>
      <c r="AH127" s="148">
        <v>1406.6759999999999</v>
      </c>
      <c r="AI127" s="149">
        <v>1373.6559999999999</v>
      </c>
      <c r="AJ127" s="29">
        <f t="shared" si="17"/>
        <v>29</v>
      </c>
      <c r="AK127" s="38" t="str">
        <f t="array" ref="AK127">AJ127&amp;CHOOSE(AND(AJ127&lt;&gt;{11,12,13})*MIN(4,MOD(AJ127,10))+1,"th","st","nd","rd","th")</f>
        <v>29th</v>
      </c>
      <c r="AL127" s="149">
        <v>170.68199999999999</v>
      </c>
      <c r="AM127" s="149">
        <v>239.077</v>
      </c>
      <c r="AN127" s="149">
        <v>1612.7329999999999</v>
      </c>
      <c r="AO127" s="29">
        <f t="shared" si="18"/>
        <v>28</v>
      </c>
      <c r="AP127" s="38" t="str">
        <f t="array" ref="AP127">AO127&amp;CHOOSE(AND(AO127&lt;&gt;{11,12,13})*MIN(4,MOD(AO127,10))+1,"th","st","nd","rd","th")</f>
        <v>28th</v>
      </c>
      <c r="AQ127" s="150">
        <v>0.96</v>
      </c>
      <c r="AR127" s="145">
        <v>1816.376</v>
      </c>
      <c r="AS127" s="29">
        <f t="shared" si="19"/>
        <v>33</v>
      </c>
      <c r="AT127" s="38" t="str">
        <f t="array" ref="AT127">AS127&amp;CHOOSE(AND(AS127&lt;&gt;{11,12,13})*MIN(4,MOD(AS127,10))+1,"th","st","nd","rd","th")</f>
        <v>33rd</v>
      </c>
      <c r="AU127" s="151">
        <v>6.1050354849456843E-4</v>
      </c>
    </row>
    <row r="128" spans="1:47" x14ac:dyDescent="0.25">
      <c r="A128" s="135">
        <v>108111303</v>
      </c>
      <c r="B128" s="136" t="s">
        <v>194</v>
      </c>
      <c r="C128" s="136" t="s">
        <v>155</v>
      </c>
      <c r="D128" s="137">
        <v>55121</v>
      </c>
      <c r="E128" s="29">
        <f t="shared" si="10"/>
        <v>46</v>
      </c>
      <c r="F128" s="38" t="str">
        <f t="array" ref="F128">E128&amp;CHOOSE(AND(E128&lt;&gt;{11,12,13})*MIN(4,MOD(E128,10))+1,"th","st","nd","rd","th")</f>
        <v>46th</v>
      </c>
      <c r="G128" s="138">
        <v>5535</v>
      </c>
      <c r="H128" s="139">
        <v>1.0784</v>
      </c>
      <c r="I128" s="140">
        <v>0.76859999999999995</v>
      </c>
      <c r="J128" s="141">
        <v>146</v>
      </c>
      <c r="K128" s="142">
        <v>5.7939999999999996</v>
      </c>
      <c r="L128" s="143">
        <v>8.3199999999999996E-2</v>
      </c>
      <c r="M128" s="29">
        <f t="shared" si="11"/>
        <v>24</v>
      </c>
      <c r="N128" s="38" t="str">
        <f t="array" ref="N128">M128&amp;CHOOSE(AND(M128&lt;&gt;{11,12,13})*MIN(4,MOD(M128,10))+1,"th","st","nd","rd","th")</f>
        <v>24th</v>
      </c>
      <c r="O128" s="143">
        <v>6.6299999999999998E-2</v>
      </c>
      <c r="P128" s="29">
        <f t="shared" si="12"/>
        <v>9</v>
      </c>
      <c r="Q128" s="38" t="str">
        <f t="array" ref="Q128">P128&amp;CHOOSE(AND(P128&lt;&gt;{11,12,13})*MIN(4,MOD(P128,10))+1,"th","st","nd","rd","th")</f>
        <v>9th</v>
      </c>
      <c r="R128" s="144">
        <v>81.228999999999999</v>
      </c>
      <c r="S128" s="144">
        <v>32.365000000000002</v>
      </c>
      <c r="T128" s="144">
        <v>0</v>
      </c>
      <c r="U128" s="144">
        <v>113.59399999999999</v>
      </c>
      <c r="V128" s="145">
        <v>17.588999999999999</v>
      </c>
      <c r="W128" s="220">
        <f t="shared" si="13"/>
        <v>1.0809418925363447E-2</v>
      </c>
      <c r="X128" s="29">
        <f t="shared" si="14"/>
        <v>10</v>
      </c>
      <c r="Y128" s="38" t="str">
        <f t="array" ref="Y128">X128&amp;CHOOSE(AND(X128&lt;&gt;{11,12,13})*MIN(4,MOD(X128,10))+1,"th","st","nd","rd","th")</f>
        <v>10th</v>
      </c>
      <c r="Z128" s="146">
        <v>3.5179999999999998</v>
      </c>
      <c r="AA128" s="147">
        <v>4</v>
      </c>
      <c r="AB128" s="221">
        <f t="shared" si="15"/>
        <v>2.4582225084685766E-3</v>
      </c>
      <c r="AC128" s="29">
        <f t="shared" si="16"/>
        <v>29</v>
      </c>
      <c r="AD128" s="38" t="str">
        <f t="array" ref="AD128">AC128&amp;CHOOSE(AND(AC128&lt;&gt;{11,12,13})*MIN(4,MOD(AC128,10))+1,"th","st","nd","rd","th")</f>
        <v>29th</v>
      </c>
      <c r="AE128" s="146">
        <v>2.4</v>
      </c>
      <c r="AF128" s="148">
        <v>1627.192</v>
      </c>
      <c r="AG128" s="148">
        <v>1645.942</v>
      </c>
      <c r="AH128" s="148">
        <v>1645.107</v>
      </c>
      <c r="AI128" s="149">
        <v>1639.414</v>
      </c>
      <c r="AJ128" s="29">
        <f t="shared" si="17"/>
        <v>37</v>
      </c>
      <c r="AK128" s="38" t="str">
        <f t="array" ref="AK128">AJ128&amp;CHOOSE(AND(AJ128&lt;&gt;{11,12,13})*MIN(4,MOD(AJ128,10))+1,"th","st","nd","rd","th")</f>
        <v>37th</v>
      </c>
      <c r="AL128" s="149">
        <v>119.512</v>
      </c>
      <c r="AM128" s="149">
        <v>125.306</v>
      </c>
      <c r="AN128" s="149">
        <v>1764.72</v>
      </c>
      <c r="AO128" s="29">
        <f t="shared" si="18"/>
        <v>33</v>
      </c>
      <c r="AP128" s="38" t="str">
        <f t="array" ref="AP128">AO128&amp;CHOOSE(AND(AO128&lt;&gt;{11,12,13})*MIN(4,MOD(AO128,10))+1,"th","st","nd","rd","th")</f>
        <v>33rd</v>
      </c>
      <c r="AQ128" s="150">
        <v>0.66</v>
      </c>
      <c r="AR128" s="145">
        <v>1256.029</v>
      </c>
      <c r="AS128" s="29">
        <f t="shared" si="19"/>
        <v>15</v>
      </c>
      <c r="AT128" s="38" t="str">
        <f t="array" ref="AT128">AS128&amp;CHOOSE(AND(AS128&lt;&gt;{11,12,13})*MIN(4,MOD(AS128,10))+1,"th","st","nd","rd","th")</f>
        <v>15th</v>
      </c>
      <c r="AU128" s="151">
        <v>4.2216488299343541E-4</v>
      </c>
    </row>
    <row r="129" spans="1:47" x14ac:dyDescent="0.25">
      <c r="A129" s="135">
        <v>108111403</v>
      </c>
      <c r="B129" s="136" t="s">
        <v>228</v>
      </c>
      <c r="C129" s="136" t="s">
        <v>155</v>
      </c>
      <c r="D129" s="137">
        <v>45807</v>
      </c>
      <c r="E129" s="29">
        <f t="shared" si="10"/>
        <v>17</v>
      </c>
      <c r="F129" s="38" t="str">
        <f t="array" ref="F129">E129&amp;CHOOSE(AND(E129&lt;&gt;{11,12,13})*MIN(4,MOD(E129,10))+1,"th","st","nd","rd","th")</f>
        <v>17th</v>
      </c>
      <c r="G129" s="138">
        <v>2695</v>
      </c>
      <c r="H129" s="139">
        <v>1.2977000000000001</v>
      </c>
      <c r="I129" s="140">
        <v>0.74360000000000004</v>
      </c>
      <c r="J129" s="141">
        <v>161</v>
      </c>
      <c r="K129" s="142">
        <v>0</v>
      </c>
      <c r="L129" s="143">
        <v>0.22520000000000001</v>
      </c>
      <c r="M129" s="29">
        <f t="shared" si="11"/>
        <v>81</v>
      </c>
      <c r="N129" s="38" t="str">
        <f t="array" ref="N129">M129&amp;CHOOSE(AND(M129&lt;&gt;{11,12,13})*MIN(4,MOD(M129,10))+1,"th","st","nd","rd","th")</f>
        <v>81st</v>
      </c>
      <c r="O129" s="143">
        <v>0.1883</v>
      </c>
      <c r="P129" s="29">
        <f t="shared" si="12"/>
        <v>63</v>
      </c>
      <c r="Q129" s="38" t="str">
        <f t="array" ref="Q129">P129&amp;CHOOSE(AND(P129&lt;&gt;{11,12,13})*MIN(4,MOD(P129,10))+1,"th","st","nd","rd","th")</f>
        <v>63rd</v>
      </c>
      <c r="R129" s="144">
        <v>100.80500000000001</v>
      </c>
      <c r="S129" s="144">
        <v>42.143999999999998</v>
      </c>
      <c r="T129" s="144">
        <v>0</v>
      </c>
      <c r="U129" s="144">
        <v>142.94900000000001</v>
      </c>
      <c r="V129" s="145">
        <v>22.096</v>
      </c>
      <c r="W129" s="220">
        <f t="shared" si="13"/>
        <v>2.961759576860851E-2</v>
      </c>
      <c r="X129" s="29">
        <f t="shared" si="14"/>
        <v>53</v>
      </c>
      <c r="Y129" s="38" t="str">
        <f t="array" ref="Y129">X129&amp;CHOOSE(AND(X129&lt;&gt;{11,12,13})*MIN(4,MOD(X129,10))+1,"th","st","nd","rd","th")</f>
        <v>53rd</v>
      </c>
      <c r="Z129" s="146">
        <v>4.4189999999999996</v>
      </c>
      <c r="AA129" s="147">
        <v>1</v>
      </c>
      <c r="AB129" s="221">
        <f t="shared" si="15"/>
        <v>1.3404053117581694E-3</v>
      </c>
      <c r="AC129" s="29">
        <f t="shared" si="16"/>
        <v>21</v>
      </c>
      <c r="AD129" s="38" t="str">
        <f t="array" ref="AD129">AC129&amp;CHOOSE(AND(AC129&lt;&gt;{11,12,13})*MIN(4,MOD(AC129,10))+1,"th","st","nd","rd","th")</f>
        <v>21st</v>
      </c>
      <c r="AE129" s="146">
        <v>0.6</v>
      </c>
      <c r="AF129" s="148">
        <v>746.04300000000001</v>
      </c>
      <c r="AG129" s="148">
        <v>773.596</v>
      </c>
      <c r="AH129" s="148">
        <v>781.31200000000001</v>
      </c>
      <c r="AI129" s="149">
        <v>766.98400000000004</v>
      </c>
      <c r="AJ129" s="29">
        <f t="shared" si="17"/>
        <v>9</v>
      </c>
      <c r="AK129" s="38" t="str">
        <f t="array" ref="AK129">AJ129&amp;CHOOSE(AND(AJ129&lt;&gt;{11,12,13})*MIN(4,MOD(AJ129,10))+1,"th","st","nd","rd","th")</f>
        <v>9th</v>
      </c>
      <c r="AL129" s="149">
        <v>147.96799999999999</v>
      </c>
      <c r="AM129" s="149">
        <v>147.96799999999999</v>
      </c>
      <c r="AN129" s="149">
        <v>914.952</v>
      </c>
      <c r="AO129" s="29">
        <f t="shared" si="18"/>
        <v>6</v>
      </c>
      <c r="AP129" s="38" t="str">
        <f t="array" ref="AP129">AO129&amp;CHOOSE(AND(AO129&lt;&gt;{11,12,13})*MIN(4,MOD(AO129,10))+1,"th","st","nd","rd","th")</f>
        <v>6th</v>
      </c>
      <c r="AQ129" s="150">
        <v>0.9</v>
      </c>
      <c r="AR129" s="145">
        <v>1068.5999999999999</v>
      </c>
      <c r="AS129" s="29">
        <f t="shared" si="19"/>
        <v>9</v>
      </c>
      <c r="AT129" s="38" t="str">
        <f t="array" ref="AT129">AS129&amp;CHOOSE(AND(AS129&lt;&gt;{11,12,13})*MIN(4,MOD(AS129,10))+1,"th","st","nd","rd","th")</f>
        <v>9th</v>
      </c>
      <c r="AU129" s="151">
        <v>3.5916797619066522E-4</v>
      </c>
    </row>
    <row r="130" spans="1:47" x14ac:dyDescent="0.25">
      <c r="A130" s="135">
        <v>108112003</v>
      </c>
      <c r="B130" s="136" t="s">
        <v>288</v>
      </c>
      <c r="C130" s="136" t="s">
        <v>155</v>
      </c>
      <c r="D130" s="137">
        <v>40858</v>
      </c>
      <c r="E130" s="29">
        <f t="shared" si="10"/>
        <v>8</v>
      </c>
      <c r="F130" s="38" t="str">
        <f t="array" ref="F130">E130&amp;CHOOSE(AND(E130&lt;&gt;{11,12,13})*MIN(4,MOD(E130,10))+1,"th","st","nd","rd","th")</f>
        <v>8th</v>
      </c>
      <c r="G130" s="138">
        <v>2200</v>
      </c>
      <c r="H130" s="139">
        <v>1.4549000000000001</v>
      </c>
      <c r="I130" s="140">
        <v>0.30609999999999998</v>
      </c>
      <c r="J130" s="141">
        <v>310</v>
      </c>
      <c r="K130" s="142">
        <v>0</v>
      </c>
      <c r="L130" s="143">
        <v>0.2742</v>
      </c>
      <c r="M130" s="29">
        <f t="shared" si="11"/>
        <v>88</v>
      </c>
      <c r="N130" s="38" t="str">
        <f t="array" ref="N130">M130&amp;CHOOSE(AND(M130&lt;&gt;{11,12,13})*MIN(4,MOD(M130,10))+1,"th","st","nd","rd","th")</f>
        <v>88th</v>
      </c>
      <c r="O130" s="143">
        <v>0.16819999999999999</v>
      </c>
      <c r="P130" s="29">
        <f t="shared" si="12"/>
        <v>51</v>
      </c>
      <c r="Q130" s="38" t="str">
        <f t="array" ref="Q130">P130&amp;CHOOSE(AND(P130&lt;&gt;{11,12,13})*MIN(4,MOD(P130,10))+1,"th","st","nd","rd","th")</f>
        <v>51st</v>
      </c>
      <c r="R130" s="144">
        <v>112.866</v>
      </c>
      <c r="S130" s="144">
        <v>34.616999999999997</v>
      </c>
      <c r="T130" s="144">
        <v>0</v>
      </c>
      <c r="U130" s="144">
        <v>147.483</v>
      </c>
      <c r="V130" s="145">
        <v>23.566000000000003</v>
      </c>
      <c r="W130" s="220">
        <f t="shared" si="13"/>
        <v>3.4351067148275453E-2</v>
      </c>
      <c r="X130" s="29">
        <f t="shared" si="14"/>
        <v>64</v>
      </c>
      <c r="Y130" s="38" t="str">
        <f t="array" ref="Y130">X130&amp;CHOOSE(AND(X130&lt;&gt;{11,12,13})*MIN(4,MOD(X130,10))+1,"th","st","nd","rd","th")</f>
        <v>64th</v>
      </c>
      <c r="Z130" s="146">
        <v>4.7130000000000001</v>
      </c>
      <c r="AA130" s="147">
        <v>1</v>
      </c>
      <c r="AB130" s="221">
        <f t="shared" si="15"/>
        <v>1.4576537022946384E-3</v>
      </c>
      <c r="AC130" s="29">
        <f t="shared" si="16"/>
        <v>21</v>
      </c>
      <c r="AD130" s="38" t="str">
        <f t="array" ref="AD130">AC130&amp;CHOOSE(AND(AC130&lt;&gt;{11,12,13})*MIN(4,MOD(AC130,10))+1,"th","st","nd","rd","th")</f>
        <v>21st</v>
      </c>
      <c r="AE130" s="146">
        <v>0.6</v>
      </c>
      <c r="AF130" s="148">
        <v>686.03399999999999</v>
      </c>
      <c r="AG130" s="148">
        <v>740.60299999999995</v>
      </c>
      <c r="AH130" s="148">
        <v>697.47900000000004</v>
      </c>
      <c r="AI130" s="149">
        <v>708.03899999999999</v>
      </c>
      <c r="AJ130" s="29">
        <f t="shared" si="17"/>
        <v>6</v>
      </c>
      <c r="AK130" s="38" t="str">
        <f t="array" ref="AK130">AJ130&amp;CHOOSE(AND(AJ130&lt;&gt;{11,12,13})*MIN(4,MOD(AJ130,10))+1,"th","st","nd","rd","th")</f>
        <v>6th</v>
      </c>
      <c r="AL130" s="149">
        <v>152.79599999999999</v>
      </c>
      <c r="AM130" s="149">
        <v>152.79599999999999</v>
      </c>
      <c r="AN130" s="149">
        <v>860.83500000000004</v>
      </c>
      <c r="AO130" s="29">
        <f t="shared" si="18"/>
        <v>5</v>
      </c>
      <c r="AP130" s="38" t="str">
        <f t="array" ref="AP130">AO130&amp;CHOOSE(AND(AO130&lt;&gt;{11,12,13})*MIN(4,MOD(AO130,10))+1,"th","st","nd","rd","th")</f>
        <v>5th</v>
      </c>
      <c r="AQ130" s="150">
        <v>1.24</v>
      </c>
      <c r="AR130" s="145">
        <v>1553.0119999999999</v>
      </c>
      <c r="AS130" s="29">
        <f t="shared" si="19"/>
        <v>24</v>
      </c>
      <c r="AT130" s="38" t="str">
        <f t="array" ref="AT130">AS130&amp;CHOOSE(AND(AS130&lt;&gt;{11,12,13})*MIN(4,MOD(AS130,10))+1,"th","st","nd","rd","th")</f>
        <v>24th</v>
      </c>
      <c r="AU130" s="151">
        <v>5.2198406984822895E-4</v>
      </c>
    </row>
    <row r="131" spans="1:47" x14ac:dyDescent="0.25">
      <c r="A131" s="135">
        <v>108112203</v>
      </c>
      <c r="B131" s="136" t="s">
        <v>294</v>
      </c>
      <c r="C131" s="136" t="s">
        <v>155</v>
      </c>
      <c r="D131" s="137">
        <v>54943</v>
      </c>
      <c r="E131" s="29">
        <f t="shared" ref="E131:E194" si="20">ROUND(_xlfn.PERCENTRANK.EXC(D$2:D$501,D131)*100,0)</f>
        <v>46</v>
      </c>
      <c r="F131" s="38" t="str">
        <f t="array" ref="F131">E131&amp;CHOOSE(AND(E131&lt;&gt;{11,12,13})*MIN(4,MOD(E131,10))+1,"th","st","nd","rd","th")</f>
        <v>46th</v>
      </c>
      <c r="G131" s="138">
        <v>4774</v>
      </c>
      <c r="H131" s="139">
        <v>1.0819000000000001</v>
      </c>
      <c r="I131" s="140">
        <v>0.73629999999999995</v>
      </c>
      <c r="J131" s="141">
        <v>165</v>
      </c>
      <c r="K131" s="142">
        <v>0</v>
      </c>
      <c r="L131" s="143">
        <v>0.18060000000000001</v>
      </c>
      <c r="M131" s="29">
        <f t="shared" ref="M131:M194" si="21">ROUND(_xlfn.PERCENTRANK.EXC(L$2:L$501,L131)*100,0)</f>
        <v>69</v>
      </c>
      <c r="N131" s="38" t="str">
        <f t="array" ref="N131">M131&amp;CHOOSE(AND(M131&lt;&gt;{11,12,13})*MIN(4,MOD(M131,10))+1,"th","st","nd","rd","th")</f>
        <v>69th</v>
      </c>
      <c r="O131" s="143">
        <v>0.16420000000000001</v>
      </c>
      <c r="P131" s="29">
        <f t="shared" ref="P131:P194" si="22">ROUND(_xlfn.PERCENTRANK.EXC(O$2:O$501,O131)*100,0)</f>
        <v>49</v>
      </c>
      <c r="Q131" s="38" t="str">
        <f t="array" ref="Q131">P131&amp;CHOOSE(AND(P131&lt;&gt;{11,12,13})*MIN(4,MOD(P131,10))+1,"th","st","nd","rd","th")</f>
        <v>49th</v>
      </c>
      <c r="R131" s="144">
        <v>196.47800000000001</v>
      </c>
      <c r="S131" s="144">
        <v>89.317999999999998</v>
      </c>
      <c r="T131" s="144">
        <v>0</v>
      </c>
      <c r="U131" s="144">
        <v>285.79599999999999</v>
      </c>
      <c r="V131" s="145">
        <v>26.689</v>
      </c>
      <c r="W131" s="220">
        <f t="shared" ref="W131:W194" si="23">V131/AF131</f>
        <v>1.4719321418821473E-2</v>
      </c>
      <c r="X131" s="29">
        <f t="shared" ref="X131:X194" si="24">ROUNDUP(_xlfn.PERCENTRANK.EXC(W$2:W$501,W131)*100,0)</f>
        <v>18</v>
      </c>
      <c r="Y131" s="38" t="str">
        <f t="array" ref="Y131">X131&amp;CHOOSE(AND(X131&lt;&gt;{11,12,13})*MIN(4,MOD(X131,10))+1,"th","st","nd","rd","th")</f>
        <v>18th</v>
      </c>
      <c r="Z131" s="146">
        <v>5.3380000000000001</v>
      </c>
      <c r="AA131" s="147">
        <v>1</v>
      </c>
      <c r="AB131" s="221">
        <f t="shared" ref="AB131:AB194" si="25">AA131/AF131</f>
        <v>5.5151266135192297E-4</v>
      </c>
      <c r="AC131" s="29">
        <f t="shared" ref="AC131:AC194" si="26">ROUNDUP(_xlfn.PERCENTRANK.EXC(AB$2:AB$501,AB131)*100,0)</f>
        <v>15</v>
      </c>
      <c r="AD131" s="38" t="str">
        <f t="array" ref="AD131">AC131&amp;CHOOSE(AND(AC131&lt;&gt;{11,12,13})*MIN(4,MOD(AC131,10))+1,"th","st","nd","rd","th")</f>
        <v>15th</v>
      </c>
      <c r="AE131" s="146">
        <v>0.6</v>
      </c>
      <c r="AF131" s="148">
        <v>1813.1949999999999</v>
      </c>
      <c r="AG131" s="148">
        <v>1827.8489999999999</v>
      </c>
      <c r="AH131" s="148">
        <v>1882.6310000000001</v>
      </c>
      <c r="AI131" s="149">
        <v>1841.2249999999999</v>
      </c>
      <c r="AJ131" s="29">
        <f t="shared" ref="AJ131:AJ194" si="27">ROUND(_xlfn.PERCENTRANK.EXC($AI$2:$AI$501,AI131)*100,0)</f>
        <v>43</v>
      </c>
      <c r="AK131" s="38" t="str">
        <f t="array" ref="AK131">AJ131&amp;CHOOSE(AND(AJ131&lt;&gt;{11,12,13})*MIN(4,MOD(AJ131,10))+1,"th","st","nd","rd","th")</f>
        <v>43rd</v>
      </c>
      <c r="AL131" s="149">
        <v>291.73399999999998</v>
      </c>
      <c r="AM131" s="149">
        <v>291.73399999999998</v>
      </c>
      <c r="AN131" s="149">
        <v>2132.9589999999998</v>
      </c>
      <c r="AO131" s="29">
        <f t="shared" ref="AO131:AO194" si="28">ROUND(_xlfn.PERCENTRANK.EXC(AN$2:AN$501,AN131)*100,0)</f>
        <v>42</v>
      </c>
      <c r="AP131" s="38" t="str">
        <f t="array" ref="AP131">AO131&amp;CHOOSE(AND(AO131&lt;&gt;{11,12,13})*MIN(4,MOD(AO131,10))+1,"th","st","nd","rd","th")</f>
        <v>42nd</v>
      </c>
      <c r="AQ131" s="150">
        <v>0.78</v>
      </c>
      <c r="AR131" s="145">
        <v>1799.9659999999999</v>
      </c>
      <c r="AS131" s="29">
        <f t="shared" ref="AS131:AS194" si="29">ROUND(_xlfn.PERCENTRANK.EXC(AR$2:AR$501,AR131)*100,0)</f>
        <v>32</v>
      </c>
      <c r="AT131" s="38" t="str">
        <f t="array" ref="AT131">AS131&amp;CHOOSE(AND(AS131&lt;&gt;{11,12,13})*MIN(4,MOD(AS131,10))+1,"th","st","nd","rd","th")</f>
        <v>32nd</v>
      </c>
      <c r="AU131" s="151">
        <v>6.0498797064571113E-4</v>
      </c>
    </row>
    <row r="132" spans="1:47" x14ac:dyDescent="0.25">
      <c r="A132" s="135">
        <v>108112502</v>
      </c>
      <c r="B132" s="136" t="s">
        <v>312</v>
      </c>
      <c r="C132" s="136" t="s">
        <v>155</v>
      </c>
      <c r="D132" s="137">
        <v>28217</v>
      </c>
      <c r="E132" s="29">
        <f t="shared" si="20"/>
        <v>0</v>
      </c>
      <c r="F132" s="38" t="str">
        <f t="array" ref="F132">E132&amp;CHOOSE(AND(E132&lt;&gt;{11,12,13})*MIN(4,MOD(E132,10))+1,"th","st","nd","rd","th")</f>
        <v>0th</v>
      </c>
      <c r="G132" s="138">
        <v>12631</v>
      </c>
      <c r="H132" s="139">
        <v>2.1067</v>
      </c>
      <c r="I132" s="140">
        <v>0.17580000000000001</v>
      </c>
      <c r="J132" s="141">
        <v>331</v>
      </c>
      <c r="K132" s="142">
        <v>0</v>
      </c>
      <c r="L132" s="143">
        <v>0.55730000000000002</v>
      </c>
      <c r="M132" s="29">
        <f t="shared" si="21"/>
        <v>100</v>
      </c>
      <c r="N132" s="38" t="str">
        <f t="array" ref="N132">M132&amp;CHOOSE(AND(M132&lt;&gt;{11,12,13})*MIN(4,MOD(M132,10))+1,"th","st","nd","rd","th")</f>
        <v>100th</v>
      </c>
      <c r="O132" s="143">
        <v>0.16650000000000001</v>
      </c>
      <c r="P132" s="29">
        <f t="shared" si="22"/>
        <v>50</v>
      </c>
      <c r="Q132" s="38" t="str">
        <f t="array" ref="Q132">P132&amp;CHOOSE(AND(P132&lt;&gt;{11,12,13})*MIN(4,MOD(P132,10))+1,"th","st","nd","rd","th")</f>
        <v>50th</v>
      </c>
      <c r="R132" s="144">
        <v>1020.258</v>
      </c>
      <c r="S132" s="144">
        <v>152.40700000000001</v>
      </c>
      <c r="T132" s="144">
        <v>510.12900000000002</v>
      </c>
      <c r="U132" s="144">
        <v>1682.7940000000001</v>
      </c>
      <c r="V132" s="145">
        <v>170.65899999999999</v>
      </c>
      <c r="W132" s="220">
        <f t="shared" si="23"/>
        <v>5.5931911200606185E-2</v>
      </c>
      <c r="X132" s="29">
        <f t="shared" si="24"/>
        <v>88</v>
      </c>
      <c r="Y132" s="38" t="str">
        <f t="array" ref="Y132">X132&amp;CHOOSE(AND(X132&lt;&gt;{11,12,13})*MIN(4,MOD(X132,10))+1,"th","st","nd","rd","th")</f>
        <v>88th</v>
      </c>
      <c r="Z132" s="146">
        <v>34.131999999999998</v>
      </c>
      <c r="AA132" s="147">
        <v>29</v>
      </c>
      <c r="AB132" s="221">
        <f t="shared" si="25"/>
        <v>9.5044821827010555E-3</v>
      </c>
      <c r="AC132" s="29">
        <f t="shared" si="26"/>
        <v>58</v>
      </c>
      <c r="AD132" s="38" t="str">
        <f t="array" ref="AD132">AC132&amp;CHOOSE(AND(AC132&lt;&gt;{11,12,13})*MIN(4,MOD(AC132,10))+1,"th","st","nd","rd","th")</f>
        <v>58th</v>
      </c>
      <c r="AE132" s="146">
        <v>17.399999999999999</v>
      </c>
      <c r="AF132" s="148">
        <v>3051.192</v>
      </c>
      <c r="AG132" s="148">
        <v>3084.7069999999999</v>
      </c>
      <c r="AH132" s="148">
        <v>3008.4229999999998</v>
      </c>
      <c r="AI132" s="149">
        <v>3048.107</v>
      </c>
      <c r="AJ132" s="29">
        <f t="shared" si="27"/>
        <v>66</v>
      </c>
      <c r="AK132" s="38" t="str">
        <f t="array" ref="AK132">AJ132&amp;CHOOSE(AND(AJ132&lt;&gt;{11,12,13})*MIN(4,MOD(AJ132,10))+1,"th","st","nd","rd","th")</f>
        <v>66th</v>
      </c>
      <c r="AL132" s="149">
        <v>1734.326</v>
      </c>
      <c r="AM132" s="149">
        <v>1734.326</v>
      </c>
      <c r="AN132" s="149">
        <v>4782.433</v>
      </c>
      <c r="AO132" s="29">
        <f t="shared" si="28"/>
        <v>80</v>
      </c>
      <c r="AP132" s="38" t="str">
        <f t="array" ref="AP132">AO132&amp;CHOOSE(AND(AO132&lt;&gt;{11,12,13})*MIN(4,MOD(AO132,10))+1,"th","st","nd","rd","th")</f>
        <v>80th</v>
      </c>
      <c r="AQ132" s="150">
        <v>1.33</v>
      </c>
      <c r="AR132" s="145">
        <v>13399.951999999999</v>
      </c>
      <c r="AS132" s="29">
        <f t="shared" si="29"/>
        <v>96</v>
      </c>
      <c r="AT132" s="38" t="str">
        <f t="array" ref="AT132">AS132&amp;CHOOSE(AND(AS132&lt;&gt;{11,12,13})*MIN(4,MOD(AS132,10))+1,"th","st","nd","rd","th")</f>
        <v>96th</v>
      </c>
      <c r="AU132" s="151">
        <v>4.5038682770840886E-3</v>
      </c>
    </row>
    <row r="133" spans="1:47" x14ac:dyDescent="0.25">
      <c r="A133" s="135">
        <v>108114503</v>
      </c>
      <c r="B133" s="136" t="s">
        <v>450</v>
      </c>
      <c r="C133" s="136" t="s">
        <v>155</v>
      </c>
      <c r="D133" s="137">
        <v>47739</v>
      </c>
      <c r="E133" s="29">
        <f t="shared" si="20"/>
        <v>23</v>
      </c>
      <c r="F133" s="38" t="str">
        <f t="array" ref="F133">E133&amp;CHOOSE(AND(E133&lt;&gt;{11,12,13})*MIN(4,MOD(E133,10))+1,"th","st","nd","rd","th")</f>
        <v>23rd</v>
      </c>
      <c r="G133" s="138">
        <v>3077</v>
      </c>
      <c r="H133" s="139">
        <v>1.2452000000000001</v>
      </c>
      <c r="I133" s="140">
        <v>0.81459999999999999</v>
      </c>
      <c r="J133" s="141">
        <v>105</v>
      </c>
      <c r="K133" s="142">
        <v>56.673999999999999</v>
      </c>
      <c r="L133" s="143">
        <v>0.19059999999999999</v>
      </c>
      <c r="M133" s="29">
        <f t="shared" si="21"/>
        <v>72</v>
      </c>
      <c r="N133" s="38" t="str">
        <f t="array" ref="N133">M133&amp;CHOOSE(AND(M133&lt;&gt;{11,12,13})*MIN(4,MOD(M133,10))+1,"th","st","nd","rd","th")</f>
        <v>72nd</v>
      </c>
      <c r="O133" s="143">
        <v>0.1696</v>
      </c>
      <c r="P133" s="29">
        <f t="shared" si="22"/>
        <v>52</v>
      </c>
      <c r="Q133" s="38" t="str">
        <f t="array" ref="Q133">P133&amp;CHOOSE(AND(P133&lt;&gt;{11,12,13})*MIN(4,MOD(P133,10))+1,"th","st","nd","rd","th")</f>
        <v>52nd</v>
      </c>
      <c r="R133" s="144">
        <v>119.636</v>
      </c>
      <c r="S133" s="144">
        <v>53.226999999999997</v>
      </c>
      <c r="T133" s="144">
        <v>0</v>
      </c>
      <c r="U133" s="144">
        <v>172.863</v>
      </c>
      <c r="V133" s="145">
        <v>23.920999999999996</v>
      </c>
      <c r="W133" s="220">
        <f t="shared" si="23"/>
        <v>2.2866139263496378E-2</v>
      </c>
      <c r="X133" s="29">
        <f t="shared" si="24"/>
        <v>37</v>
      </c>
      <c r="Y133" s="38" t="str">
        <f t="array" ref="Y133">X133&amp;CHOOSE(AND(X133&lt;&gt;{11,12,13})*MIN(4,MOD(X133,10))+1,"th","st","nd","rd","th")</f>
        <v>37th</v>
      </c>
      <c r="Z133" s="146">
        <v>4.7839999999999998</v>
      </c>
      <c r="AA133" s="147">
        <v>0</v>
      </c>
      <c r="AB133" s="221">
        <f t="shared" si="25"/>
        <v>0</v>
      </c>
      <c r="AC133" s="29">
        <f t="shared" si="26"/>
        <v>1</v>
      </c>
      <c r="AD133" s="38" t="str">
        <f t="array" ref="AD133">AC133&amp;CHOOSE(AND(AC133&lt;&gt;{11,12,13})*MIN(4,MOD(AC133,10))+1,"th","st","nd","rd","th")</f>
        <v>1st</v>
      </c>
      <c r="AE133" s="146">
        <v>0</v>
      </c>
      <c r="AF133" s="148">
        <v>1046.1320000000001</v>
      </c>
      <c r="AG133" s="148">
        <v>1080.5129999999999</v>
      </c>
      <c r="AH133" s="148">
        <v>1086.549</v>
      </c>
      <c r="AI133" s="149">
        <v>1071.0650000000001</v>
      </c>
      <c r="AJ133" s="29">
        <f t="shared" si="27"/>
        <v>20</v>
      </c>
      <c r="AK133" s="38" t="str">
        <f t="array" ref="AK133">AJ133&amp;CHOOSE(AND(AJ133&lt;&gt;{11,12,13})*MIN(4,MOD(AJ133,10))+1,"th","st","nd","rd","th")</f>
        <v>20th</v>
      </c>
      <c r="AL133" s="149">
        <v>177.64699999999999</v>
      </c>
      <c r="AM133" s="149">
        <v>234.321</v>
      </c>
      <c r="AN133" s="149">
        <v>1305.386</v>
      </c>
      <c r="AO133" s="29">
        <f t="shared" si="28"/>
        <v>18</v>
      </c>
      <c r="AP133" s="38" t="str">
        <f t="array" ref="AP133">AO133&amp;CHOOSE(AND(AO133&lt;&gt;{11,12,13})*MIN(4,MOD(AO133,10))+1,"th","st","nd","rd","th")</f>
        <v>18th</v>
      </c>
      <c r="AQ133" s="150">
        <v>0.97</v>
      </c>
      <c r="AR133" s="145">
        <v>1576.703</v>
      </c>
      <c r="AS133" s="29">
        <f t="shared" si="29"/>
        <v>25</v>
      </c>
      <c r="AT133" s="38" t="str">
        <f t="array" ref="AT133">AS133&amp;CHOOSE(AND(AS133&lt;&gt;{11,12,13})*MIN(4,MOD(AS133,10))+1,"th","st","nd","rd","th")</f>
        <v>25th</v>
      </c>
      <c r="AU133" s="151">
        <v>5.2994687026366321E-4</v>
      </c>
    </row>
    <row r="134" spans="1:47" x14ac:dyDescent="0.25">
      <c r="A134" s="135">
        <v>108116003</v>
      </c>
      <c r="B134" s="136" t="s">
        <v>476</v>
      </c>
      <c r="C134" s="136" t="s">
        <v>155</v>
      </c>
      <c r="D134" s="137">
        <v>52004</v>
      </c>
      <c r="E134" s="29">
        <f t="shared" si="20"/>
        <v>34</v>
      </c>
      <c r="F134" s="38" t="str">
        <f t="array" ref="F134">E134&amp;CHOOSE(AND(E134&lt;&gt;{11,12,13})*MIN(4,MOD(E134,10))+1,"th","st","nd","rd","th")</f>
        <v>34th</v>
      </c>
      <c r="G134" s="138">
        <v>5193</v>
      </c>
      <c r="H134" s="139">
        <v>1.1431</v>
      </c>
      <c r="I134" s="140">
        <v>0.77049999999999996</v>
      </c>
      <c r="J134" s="141">
        <v>143</v>
      </c>
      <c r="K134" s="142">
        <v>9.5690000000000008</v>
      </c>
      <c r="L134" s="143">
        <v>0.14510000000000001</v>
      </c>
      <c r="M134" s="29">
        <f t="shared" si="21"/>
        <v>52</v>
      </c>
      <c r="N134" s="38" t="str">
        <f t="array" ref="N134">M134&amp;CHOOSE(AND(M134&lt;&gt;{11,12,13})*MIN(4,MOD(M134,10))+1,"th","st","nd","rd","th")</f>
        <v>52nd</v>
      </c>
      <c r="O134" s="143">
        <v>0.12690000000000001</v>
      </c>
      <c r="P134" s="29">
        <f t="shared" si="22"/>
        <v>29</v>
      </c>
      <c r="Q134" s="38" t="str">
        <f t="array" ref="Q134">P134&amp;CHOOSE(AND(P134&lt;&gt;{11,12,13})*MIN(4,MOD(P134,10))+1,"th","st","nd","rd","th")</f>
        <v>29th</v>
      </c>
      <c r="R134" s="144">
        <v>146.667</v>
      </c>
      <c r="S134" s="144">
        <v>64.135000000000005</v>
      </c>
      <c r="T134" s="144">
        <v>0</v>
      </c>
      <c r="U134" s="144">
        <v>210.80199999999999</v>
      </c>
      <c r="V134" s="145">
        <v>35.206000000000003</v>
      </c>
      <c r="W134" s="220">
        <f t="shared" si="23"/>
        <v>2.0897910921215245E-2</v>
      </c>
      <c r="X134" s="29">
        <f t="shared" si="24"/>
        <v>32</v>
      </c>
      <c r="Y134" s="38" t="str">
        <f t="array" ref="Y134">X134&amp;CHOOSE(AND(X134&lt;&gt;{11,12,13})*MIN(4,MOD(X134,10))+1,"th","st","nd","rd","th")</f>
        <v>32nd</v>
      </c>
      <c r="Z134" s="146">
        <v>7.0410000000000004</v>
      </c>
      <c r="AA134" s="147">
        <v>1</v>
      </c>
      <c r="AB134" s="221">
        <f t="shared" si="25"/>
        <v>5.9358947114739665E-4</v>
      </c>
      <c r="AC134" s="29">
        <f t="shared" si="26"/>
        <v>15</v>
      </c>
      <c r="AD134" s="38" t="str">
        <f t="array" ref="AD134">AC134&amp;CHOOSE(AND(AC134&lt;&gt;{11,12,13})*MIN(4,MOD(AC134,10))+1,"th","st","nd","rd","th")</f>
        <v>15th</v>
      </c>
      <c r="AE134" s="146">
        <v>0.6</v>
      </c>
      <c r="AF134" s="148">
        <v>1684.6659999999999</v>
      </c>
      <c r="AG134" s="148">
        <v>1688.4849999999999</v>
      </c>
      <c r="AH134" s="148">
        <v>1675.8969999999999</v>
      </c>
      <c r="AI134" s="149">
        <v>1683.0160000000001</v>
      </c>
      <c r="AJ134" s="29">
        <f t="shared" si="27"/>
        <v>39</v>
      </c>
      <c r="AK134" s="38" t="str">
        <f t="array" ref="AK134">AJ134&amp;CHOOSE(AND(AJ134&lt;&gt;{11,12,13})*MIN(4,MOD(AJ134,10))+1,"th","st","nd","rd","th")</f>
        <v>39th</v>
      </c>
      <c r="AL134" s="149">
        <v>218.44300000000001</v>
      </c>
      <c r="AM134" s="149">
        <v>228.012</v>
      </c>
      <c r="AN134" s="149">
        <v>1911.028</v>
      </c>
      <c r="AO134" s="29">
        <f t="shared" si="28"/>
        <v>37</v>
      </c>
      <c r="AP134" s="38" t="str">
        <f t="array" ref="AP134">AO134&amp;CHOOSE(AND(AO134&lt;&gt;{11,12,13})*MIN(4,MOD(AO134,10))+1,"th","st","nd","rd","th")</f>
        <v>37th</v>
      </c>
      <c r="AQ134" s="150">
        <v>0.75</v>
      </c>
      <c r="AR134" s="145">
        <v>1638.3720000000001</v>
      </c>
      <c r="AS134" s="29">
        <f t="shared" si="29"/>
        <v>26</v>
      </c>
      <c r="AT134" s="38" t="str">
        <f t="array" ref="AT134">AS134&amp;CHOOSE(AND(AS134&lt;&gt;{11,12,13})*MIN(4,MOD(AS134,10))+1,"th","st","nd","rd","th")</f>
        <v>26th</v>
      </c>
      <c r="AU134" s="151">
        <v>5.5067448576403947E-4</v>
      </c>
    </row>
    <row r="135" spans="1:47" x14ac:dyDescent="0.25">
      <c r="A135" s="135">
        <v>108116303</v>
      </c>
      <c r="B135" s="136" t="s">
        <v>501</v>
      </c>
      <c r="C135" s="136" t="s">
        <v>155</v>
      </c>
      <c r="D135" s="137">
        <v>53032</v>
      </c>
      <c r="E135" s="29">
        <f t="shared" si="20"/>
        <v>39</v>
      </c>
      <c r="F135" s="38" t="str">
        <f t="array" ref="F135">E135&amp;CHOOSE(AND(E135&lt;&gt;{11,12,13})*MIN(4,MOD(E135,10))+1,"th","st","nd","rd","th")</f>
        <v>39th</v>
      </c>
      <c r="G135" s="138">
        <v>2584</v>
      </c>
      <c r="H135" s="139">
        <v>1.1209</v>
      </c>
      <c r="I135" s="140">
        <v>0.73329999999999995</v>
      </c>
      <c r="J135" s="141">
        <v>169</v>
      </c>
      <c r="K135" s="142">
        <v>0</v>
      </c>
      <c r="L135" s="143">
        <v>0.1767</v>
      </c>
      <c r="M135" s="29">
        <f t="shared" si="21"/>
        <v>68</v>
      </c>
      <c r="N135" s="38" t="str">
        <f t="array" ref="N135">M135&amp;CHOOSE(AND(M135&lt;&gt;{11,12,13})*MIN(4,MOD(M135,10))+1,"th","st","nd","rd","th")</f>
        <v>68th</v>
      </c>
      <c r="O135" s="143">
        <v>0.12590000000000001</v>
      </c>
      <c r="P135" s="29">
        <f t="shared" si="22"/>
        <v>28</v>
      </c>
      <c r="Q135" s="38" t="str">
        <f t="array" ref="Q135">P135&amp;CHOOSE(AND(P135&lt;&gt;{11,12,13})*MIN(4,MOD(P135,10))+1,"th","st","nd","rd","th")</f>
        <v>28th</v>
      </c>
      <c r="R135" s="144">
        <v>93.236999999999995</v>
      </c>
      <c r="S135" s="144">
        <v>33.216000000000001</v>
      </c>
      <c r="T135" s="144">
        <v>0</v>
      </c>
      <c r="U135" s="144">
        <v>126.453</v>
      </c>
      <c r="V135" s="145">
        <v>21.651999999999997</v>
      </c>
      <c r="W135" s="220">
        <f t="shared" si="23"/>
        <v>2.4620408831599449E-2</v>
      </c>
      <c r="X135" s="29">
        <f t="shared" si="24"/>
        <v>42</v>
      </c>
      <c r="Y135" s="38" t="str">
        <f t="array" ref="Y135">X135&amp;CHOOSE(AND(X135&lt;&gt;{11,12,13})*MIN(4,MOD(X135,10))+1,"th","st","nd","rd","th")</f>
        <v>42nd</v>
      </c>
      <c r="Z135" s="146">
        <v>4.33</v>
      </c>
      <c r="AA135" s="147">
        <v>2</v>
      </c>
      <c r="AB135" s="221">
        <f t="shared" si="25"/>
        <v>2.2741925763531731E-3</v>
      </c>
      <c r="AC135" s="29">
        <f t="shared" si="26"/>
        <v>28</v>
      </c>
      <c r="AD135" s="38" t="str">
        <f t="array" ref="AD135">AC135&amp;CHOOSE(AND(AC135&lt;&gt;{11,12,13})*MIN(4,MOD(AC135,10))+1,"th","st","nd","rd","th")</f>
        <v>28th</v>
      </c>
      <c r="AE135" s="146">
        <v>1.2</v>
      </c>
      <c r="AF135" s="148">
        <v>879.43299999999999</v>
      </c>
      <c r="AG135" s="148">
        <v>902.88800000000003</v>
      </c>
      <c r="AH135" s="148">
        <v>892.65599999999995</v>
      </c>
      <c r="AI135" s="149">
        <v>891.65899999999999</v>
      </c>
      <c r="AJ135" s="29">
        <f t="shared" si="27"/>
        <v>14</v>
      </c>
      <c r="AK135" s="38" t="str">
        <f t="array" ref="AK135">AJ135&amp;CHOOSE(AND(AJ135&lt;&gt;{11,12,13})*MIN(4,MOD(AJ135,10))+1,"th","st","nd","rd","th")</f>
        <v>14th</v>
      </c>
      <c r="AL135" s="149">
        <v>131.983</v>
      </c>
      <c r="AM135" s="149">
        <v>131.983</v>
      </c>
      <c r="AN135" s="149">
        <v>1023.6420000000001</v>
      </c>
      <c r="AO135" s="29">
        <f t="shared" si="28"/>
        <v>10</v>
      </c>
      <c r="AP135" s="38" t="str">
        <f t="array" ref="AP135">AO135&amp;CHOOSE(AND(AO135&lt;&gt;{11,12,13})*MIN(4,MOD(AO135,10))+1,"th","st","nd","rd","th")</f>
        <v>10th</v>
      </c>
      <c r="AQ135" s="150">
        <v>0.85</v>
      </c>
      <c r="AR135" s="145">
        <v>975.29</v>
      </c>
      <c r="AS135" s="29">
        <f t="shared" si="29"/>
        <v>6</v>
      </c>
      <c r="AT135" s="38" t="str">
        <f t="array" ref="AT135">AS135&amp;CHOOSE(AND(AS135&lt;&gt;{11,12,13})*MIN(4,MOD(AS135,10))+1,"th","st","nd","rd","th")</f>
        <v>6th</v>
      </c>
      <c r="AU135" s="151">
        <v>3.2780547959853441E-4</v>
      </c>
    </row>
    <row r="136" spans="1:47" x14ac:dyDescent="0.25">
      <c r="A136" s="135">
        <v>108116503</v>
      </c>
      <c r="B136" s="136" t="s">
        <v>514</v>
      </c>
      <c r="C136" s="136" t="s">
        <v>155</v>
      </c>
      <c r="D136" s="137">
        <v>58488</v>
      </c>
      <c r="E136" s="29">
        <f t="shared" si="20"/>
        <v>54</v>
      </c>
      <c r="F136" s="38" t="str">
        <f t="array" ref="F136">E136&amp;CHOOSE(AND(E136&lt;&gt;{11,12,13})*MIN(4,MOD(E136,10))+1,"th","st","nd","rd","th")</f>
        <v>54th</v>
      </c>
      <c r="G136" s="138">
        <v>5647</v>
      </c>
      <c r="H136" s="139">
        <v>1.0164</v>
      </c>
      <c r="I136" s="140">
        <v>0.47410000000000002</v>
      </c>
      <c r="J136" s="141">
        <v>274</v>
      </c>
      <c r="K136" s="142">
        <v>0</v>
      </c>
      <c r="L136" s="143">
        <v>0.1275</v>
      </c>
      <c r="M136" s="29">
        <f t="shared" si="21"/>
        <v>45</v>
      </c>
      <c r="N136" s="38" t="str">
        <f t="array" ref="N136">M136&amp;CHOOSE(AND(M136&lt;&gt;{11,12,13})*MIN(4,MOD(M136,10))+1,"th","st","nd","rd","th")</f>
        <v>45th</v>
      </c>
      <c r="O136" s="143">
        <v>0.1167</v>
      </c>
      <c r="P136" s="29">
        <f t="shared" si="22"/>
        <v>25</v>
      </c>
      <c r="Q136" s="38" t="str">
        <f t="array" ref="Q136">P136&amp;CHOOSE(AND(P136&lt;&gt;{11,12,13})*MIN(4,MOD(P136,10))+1,"th","st","nd","rd","th")</f>
        <v>25th</v>
      </c>
      <c r="R136" s="144">
        <v>117.642</v>
      </c>
      <c r="S136" s="144">
        <v>53.838000000000001</v>
      </c>
      <c r="T136" s="144">
        <v>0</v>
      </c>
      <c r="U136" s="144">
        <v>171.48</v>
      </c>
      <c r="V136" s="145">
        <v>16.382000000000001</v>
      </c>
      <c r="W136" s="220">
        <f t="shared" si="23"/>
        <v>1.0652866884033187E-2</v>
      </c>
      <c r="X136" s="29">
        <f t="shared" si="24"/>
        <v>9</v>
      </c>
      <c r="Y136" s="38" t="str">
        <f t="array" ref="Y136">X136&amp;CHOOSE(AND(X136&lt;&gt;{11,12,13})*MIN(4,MOD(X136,10))+1,"th","st","nd","rd","th")</f>
        <v>9th</v>
      </c>
      <c r="Z136" s="146">
        <v>3.2759999999999998</v>
      </c>
      <c r="AA136" s="147">
        <v>13</v>
      </c>
      <c r="AB136" s="221">
        <f t="shared" si="25"/>
        <v>8.4536240686382252E-3</v>
      </c>
      <c r="AC136" s="29">
        <f t="shared" si="26"/>
        <v>55</v>
      </c>
      <c r="AD136" s="38" t="str">
        <f t="array" ref="AD136">AC136&amp;CHOOSE(AND(AC136&lt;&gt;{11,12,13})*MIN(4,MOD(AC136,10))+1,"th","st","nd","rd","th")</f>
        <v>55th</v>
      </c>
      <c r="AE136" s="146">
        <v>7.8</v>
      </c>
      <c r="AF136" s="148">
        <v>1537.8019999999999</v>
      </c>
      <c r="AG136" s="148">
        <v>1573.68</v>
      </c>
      <c r="AH136" s="148">
        <v>1588.1579999999999</v>
      </c>
      <c r="AI136" s="149">
        <v>1566.547</v>
      </c>
      <c r="AJ136" s="29">
        <f t="shared" si="27"/>
        <v>36</v>
      </c>
      <c r="AK136" s="38" t="str">
        <f t="array" ref="AK136">AJ136&amp;CHOOSE(AND(AJ136&lt;&gt;{11,12,13})*MIN(4,MOD(AJ136,10))+1,"th","st","nd","rd","th")</f>
        <v>36th</v>
      </c>
      <c r="AL136" s="149">
        <v>182.55600000000001</v>
      </c>
      <c r="AM136" s="149">
        <v>182.55600000000001</v>
      </c>
      <c r="AN136" s="149">
        <v>1749.1030000000001</v>
      </c>
      <c r="AO136" s="29">
        <f t="shared" si="28"/>
        <v>32</v>
      </c>
      <c r="AP136" s="38" t="str">
        <f t="array" ref="AP136">AO136&amp;CHOOSE(AND(AO136&lt;&gt;{11,12,13})*MIN(4,MOD(AO136,10))+1,"th","st","nd","rd","th")</f>
        <v>32nd</v>
      </c>
      <c r="AQ136" s="150">
        <v>0.85</v>
      </c>
      <c r="AR136" s="145">
        <v>1511.12</v>
      </c>
      <c r="AS136" s="29">
        <f t="shared" si="29"/>
        <v>22</v>
      </c>
      <c r="AT136" s="38" t="str">
        <f t="array" ref="AT136">AS136&amp;CHOOSE(AND(AS136&lt;&gt;{11,12,13})*MIN(4,MOD(AS136,10))+1,"th","st","nd","rd","th")</f>
        <v>22nd</v>
      </c>
      <c r="AU136" s="151">
        <v>5.0790371718251735E-4</v>
      </c>
    </row>
    <row r="137" spans="1:47" x14ac:dyDescent="0.25">
      <c r="A137" s="135">
        <v>108118503</v>
      </c>
      <c r="B137" s="136" t="s">
        <v>638</v>
      </c>
      <c r="C137" s="136" t="s">
        <v>155</v>
      </c>
      <c r="D137" s="137">
        <v>68814</v>
      </c>
      <c r="E137" s="29">
        <f t="shared" si="20"/>
        <v>76</v>
      </c>
      <c r="F137" s="38" t="str">
        <f t="array" ref="F137">E137&amp;CHOOSE(AND(E137&lt;&gt;{11,12,13})*MIN(4,MOD(E137,10))+1,"th","st","nd","rd","th")</f>
        <v>76th</v>
      </c>
      <c r="G137" s="138">
        <v>5182</v>
      </c>
      <c r="H137" s="139">
        <v>0.8639</v>
      </c>
      <c r="I137" s="140">
        <v>0.37390000000000001</v>
      </c>
      <c r="J137" s="141">
        <v>294</v>
      </c>
      <c r="K137" s="142">
        <v>0</v>
      </c>
      <c r="L137" s="143">
        <v>0.1159</v>
      </c>
      <c r="M137" s="29">
        <f t="shared" si="21"/>
        <v>40</v>
      </c>
      <c r="N137" s="38" t="str">
        <f t="array" ref="N137">M137&amp;CHOOSE(AND(M137&lt;&gt;{11,12,13})*MIN(4,MOD(M137,10))+1,"th","st","nd","rd","th")</f>
        <v>40th</v>
      </c>
      <c r="O137" s="143">
        <v>9.2700000000000005E-2</v>
      </c>
      <c r="P137" s="29">
        <f t="shared" si="22"/>
        <v>14</v>
      </c>
      <c r="Q137" s="38" t="str">
        <f t="array" ref="Q137">P137&amp;CHOOSE(AND(P137&lt;&gt;{11,12,13})*MIN(4,MOD(P137,10))+1,"th","st","nd","rd","th")</f>
        <v>14th</v>
      </c>
      <c r="R137" s="144">
        <v>103.595</v>
      </c>
      <c r="S137" s="144">
        <v>41.429000000000002</v>
      </c>
      <c r="T137" s="144">
        <v>0</v>
      </c>
      <c r="U137" s="144">
        <v>145.024</v>
      </c>
      <c r="V137" s="145">
        <v>16.808</v>
      </c>
      <c r="W137" s="220">
        <f t="shared" si="23"/>
        <v>1.1282695012133194E-2</v>
      </c>
      <c r="X137" s="29">
        <f t="shared" si="24"/>
        <v>10</v>
      </c>
      <c r="Y137" s="38" t="str">
        <f t="array" ref="Y137">X137&amp;CHOOSE(AND(X137&lt;&gt;{11,12,13})*MIN(4,MOD(X137,10))+1,"th","st","nd","rd","th")</f>
        <v>10th</v>
      </c>
      <c r="Z137" s="146">
        <v>3.3620000000000001</v>
      </c>
      <c r="AA137" s="147">
        <v>5</v>
      </c>
      <c r="AB137" s="221">
        <f t="shared" si="25"/>
        <v>3.3563466837616593E-3</v>
      </c>
      <c r="AC137" s="29">
        <f t="shared" si="26"/>
        <v>36</v>
      </c>
      <c r="AD137" s="38" t="str">
        <f t="array" ref="AD137">AC137&amp;CHOOSE(AND(AC137&lt;&gt;{11,12,13})*MIN(4,MOD(AC137,10))+1,"th","st","nd","rd","th")</f>
        <v>36th</v>
      </c>
      <c r="AE137" s="146">
        <v>3</v>
      </c>
      <c r="AF137" s="148">
        <v>1489.7149999999999</v>
      </c>
      <c r="AG137" s="148">
        <v>1447.452</v>
      </c>
      <c r="AH137" s="148">
        <v>1450.9079999999999</v>
      </c>
      <c r="AI137" s="149">
        <v>1462.692</v>
      </c>
      <c r="AJ137" s="29">
        <f t="shared" si="27"/>
        <v>32</v>
      </c>
      <c r="AK137" s="38" t="str">
        <f t="array" ref="AK137">AJ137&amp;CHOOSE(AND(AJ137&lt;&gt;{11,12,13})*MIN(4,MOD(AJ137,10))+1,"th","st","nd","rd","th")</f>
        <v>32nd</v>
      </c>
      <c r="AL137" s="149">
        <v>151.386</v>
      </c>
      <c r="AM137" s="149">
        <v>151.386</v>
      </c>
      <c r="AN137" s="149">
        <v>1614.078</v>
      </c>
      <c r="AO137" s="29">
        <f t="shared" si="28"/>
        <v>29</v>
      </c>
      <c r="AP137" s="38" t="str">
        <f t="array" ref="AP137">AO137&amp;CHOOSE(AND(AO137&lt;&gt;{11,12,13})*MIN(4,MOD(AO137,10))+1,"th","st","nd","rd","th")</f>
        <v>29th</v>
      </c>
      <c r="AQ137" s="150">
        <v>0.74</v>
      </c>
      <c r="AR137" s="145">
        <v>1031.857</v>
      </c>
      <c r="AS137" s="29">
        <f t="shared" si="29"/>
        <v>8</v>
      </c>
      <c r="AT137" s="38" t="str">
        <f t="array" ref="AT137">AS137&amp;CHOOSE(AND(AS137&lt;&gt;{11,12,13})*MIN(4,MOD(AS137,10))+1,"th","st","nd","rd","th")</f>
        <v>8th</v>
      </c>
      <c r="AU137" s="151">
        <v>3.468182579151893E-4</v>
      </c>
    </row>
    <row r="138" spans="1:47" x14ac:dyDescent="0.25">
      <c r="A138" s="135">
        <v>109122703</v>
      </c>
      <c r="B138" s="136" t="s">
        <v>181</v>
      </c>
      <c r="C138" s="136" t="s">
        <v>182</v>
      </c>
      <c r="D138" s="137">
        <v>41485</v>
      </c>
      <c r="E138" s="29">
        <f t="shared" si="20"/>
        <v>9</v>
      </c>
      <c r="F138" s="38" t="str">
        <f t="array" ref="F138">E138&amp;CHOOSE(AND(E138&lt;&gt;{11,12,13})*MIN(4,MOD(E138,10))+1,"th","st","nd","rd","th")</f>
        <v>9th</v>
      </c>
      <c r="G138" s="138">
        <v>2232</v>
      </c>
      <c r="H138" s="139">
        <v>1.4329000000000001</v>
      </c>
      <c r="I138" s="140">
        <v>0.94120000000000004</v>
      </c>
      <c r="J138" s="141">
        <v>11</v>
      </c>
      <c r="K138" s="142">
        <v>107.74</v>
      </c>
      <c r="L138" s="143">
        <v>0.152</v>
      </c>
      <c r="M138" s="29">
        <f t="shared" si="21"/>
        <v>56</v>
      </c>
      <c r="N138" s="38" t="str">
        <f t="array" ref="N138">M138&amp;CHOOSE(AND(M138&lt;&gt;{11,12,13})*MIN(4,MOD(M138,10))+1,"th","st","nd","rd","th")</f>
        <v>56th</v>
      </c>
      <c r="O138" s="143">
        <v>0.17949999999999999</v>
      </c>
      <c r="P138" s="29">
        <f t="shared" si="22"/>
        <v>57</v>
      </c>
      <c r="Q138" s="38" t="str">
        <f t="array" ref="Q138">P138&amp;CHOOSE(AND(P138&lt;&gt;{11,12,13})*MIN(4,MOD(P138,10))+1,"th","st","nd","rd","th")</f>
        <v>57th</v>
      </c>
      <c r="R138" s="144">
        <v>50.622</v>
      </c>
      <c r="S138" s="144">
        <v>29.890999999999998</v>
      </c>
      <c r="T138" s="144">
        <v>0</v>
      </c>
      <c r="U138" s="144">
        <v>80.513000000000005</v>
      </c>
      <c r="V138" s="145">
        <v>21.642999999999997</v>
      </c>
      <c r="W138" s="220">
        <f t="shared" si="23"/>
        <v>3.8991408306324769E-2</v>
      </c>
      <c r="X138" s="29">
        <f t="shared" si="24"/>
        <v>71</v>
      </c>
      <c r="Y138" s="38" t="str">
        <f t="array" ref="Y138">X138&amp;CHOOSE(AND(X138&lt;&gt;{11,12,13})*MIN(4,MOD(X138,10))+1,"th","st","nd","rd","th")</f>
        <v>71st</v>
      </c>
      <c r="Z138" s="146">
        <v>4.3289999999999997</v>
      </c>
      <c r="AA138" s="147">
        <v>6</v>
      </c>
      <c r="AB138" s="221">
        <f t="shared" si="25"/>
        <v>1.0809427983086848E-2</v>
      </c>
      <c r="AC138" s="29">
        <f t="shared" si="26"/>
        <v>61</v>
      </c>
      <c r="AD138" s="38" t="str">
        <f t="array" ref="AD138">AC138&amp;CHOOSE(AND(AC138&lt;&gt;{11,12,13})*MIN(4,MOD(AC138,10))+1,"th","st","nd","rd","th")</f>
        <v>61st</v>
      </c>
      <c r="AE138" s="146">
        <v>3.6</v>
      </c>
      <c r="AF138" s="148">
        <v>555.07100000000003</v>
      </c>
      <c r="AG138" s="148">
        <v>570.149</v>
      </c>
      <c r="AH138" s="148">
        <v>614.19000000000005</v>
      </c>
      <c r="AI138" s="149">
        <v>579.803</v>
      </c>
      <c r="AJ138" s="29">
        <f t="shared" si="27"/>
        <v>4</v>
      </c>
      <c r="AK138" s="38" t="str">
        <f t="array" ref="AK138">AJ138&amp;CHOOSE(AND(AJ138&lt;&gt;{11,12,13})*MIN(4,MOD(AJ138,10))+1,"th","st","nd","rd","th")</f>
        <v>4th</v>
      </c>
      <c r="AL138" s="149">
        <v>88.441999999999993</v>
      </c>
      <c r="AM138" s="149">
        <v>196.18199999999999</v>
      </c>
      <c r="AN138" s="149">
        <v>775.98500000000001</v>
      </c>
      <c r="AO138" s="29">
        <f t="shared" si="28"/>
        <v>4</v>
      </c>
      <c r="AP138" s="38" t="str">
        <f t="array" ref="AP138">AO138&amp;CHOOSE(AND(AO138&lt;&gt;{11,12,13})*MIN(4,MOD(AO138,10))+1,"th","st","nd","rd","th")</f>
        <v>4th</v>
      </c>
      <c r="AQ138" s="150">
        <v>1.07</v>
      </c>
      <c r="AR138" s="145">
        <v>1189.7429999999999</v>
      </c>
      <c r="AS138" s="29">
        <f t="shared" si="29"/>
        <v>13</v>
      </c>
      <c r="AT138" s="38" t="str">
        <f t="array" ref="AT138">AS138&amp;CHOOSE(AND(AS138&lt;&gt;{11,12,13})*MIN(4,MOD(AS138,10))+1,"th","st","nd","rd","th")</f>
        <v>13th</v>
      </c>
      <c r="AU138" s="151">
        <v>3.9988544403613197E-4</v>
      </c>
    </row>
    <row r="139" spans="1:47" x14ac:dyDescent="0.25">
      <c r="A139" s="135">
        <v>121135003</v>
      </c>
      <c r="B139" s="136" t="s">
        <v>349</v>
      </c>
      <c r="C139" s="136" t="s">
        <v>350</v>
      </c>
      <c r="D139" s="137">
        <v>54279</v>
      </c>
      <c r="E139" s="29">
        <f t="shared" si="20"/>
        <v>44</v>
      </c>
      <c r="F139" s="38" t="str">
        <f t="array" ref="F139">E139&amp;CHOOSE(AND(E139&lt;&gt;{11,12,13})*MIN(4,MOD(E139,10))+1,"th","st","nd","rd","th")</f>
        <v>44th</v>
      </c>
      <c r="G139" s="138">
        <v>6089</v>
      </c>
      <c r="H139" s="139">
        <v>1.0952</v>
      </c>
      <c r="I139" s="140">
        <v>0.7016</v>
      </c>
      <c r="J139" s="141">
        <v>188</v>
      </c>
      <c r="K139" s="142">
        <v>0</v>
      </c>
      <c r="L139" s="143">
        <v>0.15559999999999999</v>
      </c>
      <c r="M139" s="29">
        <f t="shared" si="21"/>
        <v>58</v>
      </c>
      <c r="N139" s="38" t="str">
        <f t="array" ref="N139">M139&amp;CHOOSE(AND(M139&lt;&gt;{11,12,13})*MIN(4,MOD(M139,10))+1,"th","st","nd","rd","th")</f>
        <v>58th</v>
      </c>
      <c r="O139" s="143">
        <v>0.21110000000000001</v>
      </c>
      <c r="P139" s="29">
        <f t="shared" si="22"/>
        <v>73</v>
      </c>
      <c r="Q139" s="38" t="str">
        <f t="array" ref="Q139">P139&amp;CHOOSE(AND(P139&lt;&gt;{11,12,13})*MIN(4,MOD(P139,10))+1,"th","st","nd","rd","th")</f>
        <v>73rd</v>
      </c>
      <c r="R139" s="144">
        <v>210.298</v>
      </c>
      <c r="S139" s="144">
        <v>142.654</v>
      </c>
      <c r="T139" s="144">
        <v>0</v>
      </c>
      <c r="U139" s="144">
        <v>352.952</v>
      </c>
      <c r="V139" s="145">
        <v>133.09100000000001</v>
      </c>
      <c r="W139" s="220">
        <f t="shared" si="23"/>
        <v>5.9084593016803175E-2</v>
      </c>
      <c r="X139" s="29">
        <f t="shared" si="24"/>
        <v>89</v>
      </c>
      <c r="Y139" s="38" t="str">
        <f t="array" ref="Y139">X139&amp;CHOOSE(AND(X139&lt;&gt;{11,12,13})*MIN(4,MOD(X139,10))+1,"th","st","nd","rd","th")</f>
        <v>89th</v>
      </c>
      <c r="Z139" s="146">
        <v>26.617999999999999</v>
      </c>
      <c r="AA139" s="147">
        <v>21</v>
      </c>
      <c r="AB139" s="221">
        <f t="shared" si="25"/>
        <v>9.3227675301325152E-3</v>
      </c>
      <c r="AC139" s="29">
        <f t="shared" si="26"/>
        <v>58</v>
      </c>
      <c r="AD139" s="38" t="str">
        <f t="array" ref="AD139">AC139&amp;CHOOSE(AND(AC139&lt;&gt;{11,12,13})*MIN(4,MOD(AC139,10))+1,"th","st","nd","rd","th")</f>
        <v>58th</v>
      </c>
      <c r="AE139" s="146">
        <v>12.6</v>
      </c>
      <c r="AF139" s="148">
        <v>2252.5500000000002</v>
      </c>
      <c r="AG139" s="148">
        <v>2247.5509999999999</v>
      </c>
      <c r="AH139" s="148">
        <v>2204.3240000000001</v>
      </c>
      <c r="AI139" s="149">
        <v>2234.808</v>
      </c>
      <c r="AJ139" s="29">
        <f t="shared" si="27"/>
        <v>54</v>
      </c>
      <c r="AK139" s="38" t="str">
        <f t="array" ref="AK139">AJ139&amp;CHOOSE(AND(AJ139&lt;&gt;{11,12,13})*MIN(4,MOD(AJ139,10))+1,"th","st","nd","rd","th")</f>
        <v>54th</v>
      </c>
      <c r="AL139" s="149">
        <v>392.17</v>
      </c>
      <c r="AM139" s="149">
        <v>392.17</v>
      </c>
      <c r="AN139" s="149">
        <v>2626.9780000000001</v>
      </c>
      <c r="AO139" s="29">
        <f t="shared" si="28"/>
        <v>54</v>
      </c>
      <c r="AP139" s="38" t="str">
        <f t="array" ref="AP139">AO139&amp;CHOOSE(AND(AO139&lt;&gt;{11,12,13})*MIN(4,MOD(AO139,10))+1,"th","st","nd","rd","th")</f>
        <v>54th</v>
      </c>
      <c r="AQ139" s="150">
        <v>1.7</v>
      </c>
      <c r="AR139" s="145">
        <v>4891.0129999999999</v>
      </c>
      <c r="AS139" s="29">
        <f t="shared" si="29"/>
        <v>78</v>
      </c>
      <c r="AT139" s="38" t="str">
        <f t="array" ref="AT139">AS139&amp;CHOOSE(AND(AS139&lt;&gt;{11,12,13})*MIN(4,MOD(AS139,10))+1,"th","st","nd","rd","th")</f>
        <v>78th</v>
      </c>
      <c r="AU139" s="151">
        <v>1.6439221792366031E-3</v>
      </c>
    </row>
    <row r="140" spans="1:47" x14ac:dyDescent="0.25">
      <c r="A140" s="135">
        <v>121135503</v>
      </c>
      <c r="B140" s="136" t="s">
        <v>376</v>
      </c>
      <c r="C140" s="136" t="s">
        <v>350</v>
      </c>
      <c r="D140" s="137">
        <v>55000</v>
      </c>
      <c r="E140" s="29">
        <f t="shared" si="20"/>
        <v>46</v>
      </c>
      <c r="F140" s="38" t="str">
        <f t="array" ref="F140">E140&amp;CHOOSE(AND(E140&lt;&gt;{11,12,13})*MIN(4,MOD(E140,10))+1,"th","st","nd","rd","th")</f>
        <v>46th</v>
      </c>
      <c r="G140" s="138">
        <v>7134</v>
      </c>
      <c r="H140" s="139">
        <v>1.0808</v>
      </c>
      <c r="I140" s="140">
        <v>0.58389999999999997</v>
      </c>
      <c r="J140" s="141">
        <v>236</v>
      </c>
      <c r="K140" s="142">
        <v>0</v>
      </c>
      <c r="L140" s="143">
        <v>0.29749999999999999</v>
      </c>
      <c r="M140" s="29">
        <f t="shared" si="21"/>
        <v>91</v>
      </c>
      <c r="N140" s="38" t="str">
        <f t="array" ref="N140">M140&amp;CHOOSE(AND(M140&lt;&gt;{11,12,13})*MIN(4,MOD(M140,10))+1,"th","st","nd","rd","th")</f>
        <v>91st</v>
      </c>
      <c r="O140" s="143">
        <v>0.14949999999999999</v>
      </c>
      <c r="P140" s="29">
        <f t="shared" si="22"/>
        <v>41</v>
      </c>
      <c r="Q140" s="38" t="str">
        <f t="array" ref="Q140">P140&amp;CHOOSE(AND(P140&lt;&gt;{11,12,13})*MIN(4,MOD(P140,10))+1,"th","st","nd","rd","th")</f>
        <v>41st</v>
      </c>
      <c r="R140" s="144">
        <v>438.435</v>
      </c>
      <c r="S140" s="144">
        <v>110.161</v>
      </c>
      <c r="T140" s="144">
        <v>0</v>
      </c>
      <c r="U140" s="144">
        <v>548.596</v>
      </c>
      <c r="V140" s="145">
        <v>92.157999999999987</v>
      </c>
      <c r="W140" s="220">
        <f t="shared" si="23"/>
        <v>3.752025470031186E-2</v>
      </c>
      <c r="X140" s="29">
        <f t="shared" si="24"/>
        <v>69</v>
      </c>
      <c r="Y140" s="38" t="str">
        <f t="array" ref="Y140">X140&amp;CHOOSE(AND(X140&lt;&gt;{11,12,13})*MIN(4,MOD(X140,10))+1,"th","st","nd","rd","th")</f>
        <v>69th</v>
      </c>
      <c r="Z140" s="146">
        <v>18.431999999999999</v>
      </c>
      <c r="AA140" s="147">
        <v>31</v>
      </c>
      <c r="AB140" s="221">
        <f t="shared" si="25"/>
        <v>1.2621019289803031E-2</v>
      </c>
      <c r="AC140" s="29">
        <f t="shared" si="26"/>
        <v>65</v>
      </c>
      <c r="AD140" s="38" t="str">
        <f t="array" ref="AD140">AC140&amp;CHOOSE(AND(AC140&lt;&gt;{11,12,13})*MIN(4,MOD(AC140,10))+1,"th","st","nd","rd","th")</f>
        <v>65th</v>
      </c>
      <c r="AE140" s="146">
        <v>18.600000000000001</v>
      </c>
      <c r="AF140" s="148">
        <v>2456.2199999999998</v>
      </c>
      <c r="AG140" s="148">
        <v>2452.703</v>
      </c>
      <c r="AH140" s="148">
        <v>2484.8960000000002</v>
      </c>
      <c r="AI140" s="149">
        <v>2464.6060000000002</v>
      </c>
      <c r="AJ140" s="29">
        <f t="shared" si="27"/>
        <v>58</v>
      </c>
      <c r="AK140" s="38" t="str">
        <f t="array" ref="AK140">AJ140&amp;CHOOSE(AND(AJ140&lt;&gt;{11,12,13})*MIN(4,MOD(AJ140,10))+1,"th","st","nd","rd","th")</f>
        <v>58th</v>
      </c>
      <c r="AL140" s="149">
        <v>585.62800000000004</v>
      </c>
      <c r="AM140" s="149">
        <v>585.62800000000004</v>
      </c>
      <c r="AN140" s="149">
        <v>3050.2339999999999</v>
      </c>
      <c r="AO140" s="29">
        <f t="shared" si="28"/>
        <v>60</v>
      </c>
      <c r="AP140" s="38" t="str">
        <f t="array" ref="AP140">AO140&amp;CHOOSE(AND(AO140&lt;&gt;{11,12,13})*MIN(4,MOD(AO140,10))+1,"th","st","nd","rd","th")</f>
        <v>60th</v>
      </c>
      <c r="AQ140" s="150">
        <v>1.29</v>
      </c>
      <c r="AR140" s="145">
        <v>4252.7340000000004</v>
      </c>
      <c r="AS140" s="29">
        <f t="shared" si="29"/>
        <v>73</v>
      </c>
      <c r="AT140" s="38" t="str">
        <f t="array" ref="AT140">AS140&amp;CHOOSE(AND(AS140&lt;&gt;{11,12,13})*MIN(4,MOD(AS140,10))+1,"th","st","nd","rd","th")</f>
        <v>73rd</v>
      </c>
      <c r="AU140" s="151">
        <v>1.4293897286704405E-3</v>
      </c>
    </row>
    <row r="141" spans="1:47" x14ac:dyDescent="0.25">
      <c r="A141" s="135">
        <v>121136503</v>
      </c>
      <c r="B141" s="136" t="s">
        <v>471</v>
      </c>
      <c r="C141" s="136" t="s">
        <v>350</v>
      </c>
      <c r="D141" s="137">
        <v>64432</v>
      </c>
      <c r="E141" s="29">
        <f t="shared" si="20"/>
        <v>68</v>
      </c>
      <c r="F141" s="38" t="str">
        <f t="array" ref="F141">E141&amp;CHOOSE(AND(E141&lt;&gt;{11,12,13})*MIN(4,MOD(E141,10))+1,"th","st","nd","rd","th")</f>
        <v>68th</v>
      </c>
      <c r="G141" s="138">
        <v>5372</v>
      </c>
      <c r="H141" s="139">
        <v>0.92259999999999998</v>
      </c>
      <c r="I141" s="140">
        <v>0.64419999999999999</v>
      </c>
      <c r="J141" s="141">
        <v>212</v>
      </c>
      <c r="K141" s="142">
        <v>0</v>
      </c>
      <c r="L141" s="143">
        <v>0.15279999999999999</v>
      </c>
      <c r="M141" s="29">
        <f t="shared" si="21"/>
        <v>56</v>
      </c>
      <c r="N141" s="38" t="str">
        <f t="array" ref="N141">M141&amp;CHOOSE(AND(M141&lt;&gt;{11,12,13})*MIN(4,MOD(M141,10))+1,"th","st","nd","rd","th")</f>
        <v>56th</v>
      </c>
      <c r="O141" s="143">
        <v>0.1144</v>
      </c>
      <c r="P141" s="29">
        <f t="shared" si="22"/>
        <v>23</v>
      </c>
      <c r="Q141" s="38" t="str">
        <f t="array" ref="Q141">P141&amp;CHOOSE(AND(P141&lt;&gt;{11,12,13})*MIN(4,MOD(P141,10))+1,"th","st","nd","rd","th")</f>
        <v>23rd</v>
      </c>
      <c r="R141" s="144">
        <v>175.48599999999999</v>
      </c>
      <c r="S141" s="144">
        <v>65.691999999999993</v>
      </c>
      <c r="T141" s="144">
        <v>0</v>
      </c>
      <c r="U141" s="144">
        <v>241.178</v>
      </c>
      <c r="V141" s="145">
        <v>60.384000000000007</v>
      </c>
      <c r="W141" s="220">
        <f t="shared" si="23"/>
        <v>3.1546726865132838E-2</v>
      </c>
      <c r="X141" s="29">
        <f t="shared" si="24"/>
        <v>58</v>
      </c>
      <c r="Y141" s="38" t="str">
        <f t="array" ref="Y141">X141&amp;CHOOSE(AND(X141&lt;&gt;{11,12,13})*MIN(4,MOD(X141,10))+1,"th","st","nd","rd","th")</f>
        <v>58th</v>
      </c>
      <c r="Z141" s="146">
        <v>12.077</v>
      </c>
      <c r="AA141" s="147">
        <v>4</v>
      </c>
      <c r="AB141" s="221">
        <f t="shared" si="25"/>
        <v>2.089740783328884E-3</v>
      </c>
      <c r="AC141" s="29">
        <f t="shared" si="26"/>
        <v>26</v>
      </c>
      <c r="AD141" s="38" t="str">
        <f t="array" ref="AD141">AC141&amp;CHOOSE(AND(AC141&lt;&gt;{11,12,13})*MIN(4,MOD(AC141,10))+1,"th","st","nd","rd","th")</f>
        <v>26th</v>
      </c>
      <c r="AE141" s="146">
        <v>2.4</v>
      </c>
      <c r="AF141" s="148">
        <v>1914.1130000000001</v>
      </c>
      <c r="AG141" s="148">
        <v>1908.5640000000001</v>
      </c>
      <c r="AH141" s="148">
        <v>1877.8589999999999</v>
      </c>
      <c r="AI141" s="149">
        <v>1900.1790000000001</v>
      </c>
      <c r="AJ141" s="29">
        <f t="shared" si="27"/>
        <v>45</v>
      </c>
      <c r="AK141" s="38" t="str">
        <f t="array" ref="AK141">AJ141&amp;CHOOSE(AND(AJ141&lt;&gt;{11,12,13})*MIN(4,MOD(AJ141,10))+1,"th","st","nd","rd","th")</f>
        <v>45th</v>
      </c>
      <c r="AL141" s="149">
        <v>255.655</v>
      </c>
      <c r="AM141" s="149">
        <v>255.655</v>
      </c>
      <c r="AN141" s="149">
        <v>2155.8339999999998</v>
      </c>
      <c r="AO141" s="29">
        <f t="shared" si="28"/>
        <v>43</v>
      </c>
      <c r="AP141" s="38" t="str">
        <f t="array" ref="AP141">AO141&amp;CHOOSE(AND(AO141&lt;&gt;{11,12,13})*MIN(4,MOD(AO141,10))+1,"th","st","nd","rd","th")</f>
        <v>43rd</v>
      </c>
      <c r="AQ141" s="150">
        <v>1.17</v>
      </c>
      <c r="AR141" s="145">
        <v>2327.098</v>
      </c>
      <c r="AS141" s="29">
        <f t="shared" si="29"/>
        <v>45</v>
      </c>
      <c r="AT141" s="38" t="str">
        <f t="array" ref="AT141">AS141&amp;CHOOSE(AND(AS141&lt;&gt;{11,12,13})*MIN(4,MOD(AS141,10))+1,"th","st","nd","rd","th")</f>
        <v>45th</v>
      </c>
      <c r="AU141" s="151">
        <v>7.8216271669225598E-4</v>
      </c>
    </row>
    <row r="142" spans="1:47" x14ac:dyDescent="0.25">
      <c r="A142" s="135">
        <v>121136603</v>
      </c>
      <c r="B142" s="136" t="s">
        <v>473</v>
      </c>
      <c r="C142" s="136" t="s">
        <v>350</v>
      </c>
      <c r="D142" s="137">
        <v>40140</v>
      </c>
      <c r="E142" s="29">
        <f t="shared" si="20"/>
        <v>7</v>
      </c>
      <c r="F142" s="38" t="str">
        <f t="array" ref="F142">E142&amp;CHOOSE(AND(E142&lt;&gt;{11,12,13})*MIN(4,MOD(E142,10))+1,"th","st","nd","rd","th")</f>
        <v>7th</v>
      </c>
      <c r="G142" s="138">
        <v>5212</v>
      </c>
      <c r="H142" s="139">
        <v>1.4809000000000001</v>
      </c>
      <c r="I142" s="140">
        <v>0.56200000000000006</v>
      </c>
      <c r="J142" s="141">
        <v>244</v>
      </c>
      <c r="K142" s="142">
        <v>0</v>
      </c>
      <c r="L142" s="143">
        <v>0.1507</v>
      </c>
      <c r="M142" s="29">
        <f t="shared" si="21"/>
        <v>55</v>
      </c>
      <c r="N142" s="38" t="str">
        <f t="array" ref="N142">M142&amp;CHOOSE(AND(M142&lt;&gt;{11,12,13})*MIN(4,MOD(M142,10))+1,"th","st","nd","rd","th")</f>
        <v>55th</v>
      </c>
      <c r="O142" s="143">
        <v>0.2883</v>
      </c>
      <c r="P142" s="29">
        <f t="shared" si="22"/>
        <v>92</v>
      </c>
      <c r="Q142" s="38" t="str">
        <f t="array" ref="Q142">P142&amp;CHOOSE(AND(P142&lt;&gt;{11,12,13})*MIN(4,MOD(P142,10))+1,"th","st","nd","rd","th")</f>
        <v>92nd</v>
      </c>
      <c r="R142" s="144">
        <v>158.62</v>
      </c>
      <c r="S142" s="144">
        <v>151.72499999999999</v>
      </c>
      <c r="T142" s="144">
        <v>0</v>
      </c>
      <c r="U142" s="144">
        <v>310.34500000000003</v>
      </c>
      <c r="V142" s="145">
        <v>129.00700000000003</v>
      </c>
      <c r="W142" s="220">
        <f t="shared" si="23"/>
        <v>7.353952164281799E-2</v>
      </c>
      <c r="X142" s="29">
        <f t="shared" si="24"/>
        <v>92</v>
      </c>
      <c r="Y142" s="38" t="str">
        <f t="array" ref="Y142">X142&amp;CHOOSE(AND(X142&lt;&gt;{11,12,13})*MIN(4,MOD(X142,10))+1,"th","st","nd","rd","th")</f>
        <v>92nd</v>
      </c>
      <c r="Z142" s="146">
        <v>25.800999999999998</v>
      </c>
      <c r="AA142" s="147">
        <v>25</v>
      </c>
      <c r="AB142" s="221">
        <f t="shared" si="25"/>
        <v>1.4251071965633256E-2</v>
      </c>
      <c r="AC142" s="29">
        <f t="shared" si="26"/>
        <v>67</v>
      </c>
      <c r="AD142" s="38" t="str">
        <f t="array" ref="AD142">AC142&amp;CHOOSE(AND(AC142&lt;&gt;{11,12,13})*MIN(4,MOD(AC142,10))+1,"th","st","nd","rd","th")</f>
        <v>67th</v>
      </c>
      <c r="AE142" s="146">
        <v>15</v>
      </c>
      <c r="AF142" s="148">
        <v>1754.2539999999999</v>
      </c>
      <c r="AG142" s="148">
        <v>1863.7560000000001</v>
      </c>
      <c r="AH142" s="148">
        <v>1798.26</v>
      </c>
      <c r="AI142" s="149">
        <v>1805.423</v>
      </c>
      <c r="AJ142" s="29">
        <f t="shared" si="27"/>
        <v>42</v>
      </c>
      <c r="AK142" s="38" t="str">
        <f t="array" ref="AK142">AJ142&amp;CHOOSE(AND(AJ142&lt;&gt;{11,12,13})*MIN(4,MOD(AJ142,10))+1,"th","st","nd","rd","th")</f>
        <v>42nd</v>
      </c>
      <c r="AL142" s="149">
        <v>351.14600000000002</v>
      </c>
      <c r="AM142" s="149">
        <v>351.14600000000002</v>
      </c>
      <c r="AN142" s="149">
        <v>2156.569</v>
      </c>
      <c r="AO142" s="29">
        <f t="shared" si="28"/>
        <v>43</v>
      </c>
      <c r="AP142" s="38" t="str">
        <f t="array" ref="AP142">AO142&amp;CHOOSE(AND(AO142&lt;&gt;{11,12,13})*MIN(4,MOD(AO142,10))+1,"th","st","nd","rd","th")</f>
        <v>43rd</v>
      </c>
      <c r="AQ142" s="150">
        <v>1.6</v>
      </c>
      <c r="AR142" s="145">
        <v>5109.8609999999999</v>
      </c>
      <c r="AS142" s="29">
        <f t="shared" si="29"/>
        <v>80</v>
      </c>
      <c r="AT142" s="38" t="str">
        <f t="array" ref="AT142">AS142&amp;CHOOSE(AND(AS142&lt;&gt;{11,12,13})*MIN(4,MOD(AS142,10))+1,"th","st","nd","rd","th")</f>
        <v>80th</v>
      </c>
      <c r="AU142" s="151">
        <v>1.717479350538657E-3</v>
      </c>
    </row>
    <row r="143" spans="1:47" x14ac:dyDescent="0.25">
      <c r="A143" s="135">
        <v>121139004</v>
      </c>
      <c r="B143" s="136" t="s">
        <v>624</v>
      </c>
      <c r="C143" s="136" t="s">
        <v>350</v>
      </c>
      <c r="D143" s="137">
        <v>53625</v>
      </c>
      <c r="E143" s="29">
        <f t="shared" si="20"/>
        <v>41</v>
      </c>
      <c r="F143" s="38" t="str">
        <f t="array" ref="F143">E143&amp;CHOOSE(AND(E143&lt;&gt;{11,12,13})*MIN(4,MOD(E143,10))+1,"th","st","nd","rd","th")</f>
        <v>41st</v>
      </c>
      <c r="G143" s="138">
        <v>2028</v>
      </c>
      <c r="H143" s="139">
        <v>1.1085</v>
      </c>
      <c r="I143" s="140">
        <v>0.90980000000000005</v>
      </c>
      <c r="J143" s="141">
        <v>29</v>
      </c>
      <c r="K143" s="142">
        <v>103.714</v>
      </c>
      <c r="L143" s="143">
        <v>0.2024</v>
      </c>
      <c r="M143" s="29">
        <f t="shared" si="21"/>
        <v>77</v>
      </c>
      <c r="N143" s="38" t="str">
        <f t="array" ref="N143">M143&amp;CHOOSE(AND(M143&lt;&gt;{11,12,13})*MIN(4,MOD(M143,10))+1,"th","st","nd","rd","th")</f>
        <v>77th</v>
      </c>
      <c r="O143" s="143">
        <v>0.2112</v>
      </c>
      <c r="P143" s="29">
        <f t="shared" si="22"/>
        <v>74</v>
      </c>
      <c r="Q143" s="38" t="str">
        <f t="array" ref="Q143">P143&amp;CHOOSE(AND(P143&lt;&gt;{11,12,13})*MIN(4,MOD(P143,10))+1,"th","st","nd","rd","th")</f>
        <v>74th</v>
      </c>
      <c r="R143" s="144">
        <v>81.040000000000006</v>
      </c>
      <c r="S143" s="144">
        <v>42.281999999999996</v>
      </c>
      <c r="T143" s="144">
        <v>0</v>
      </c>
      <c r="U143" s="144">
        <v>123.322</v>
      </c>
      <c r="V143" s="145">
        <v>14.103999999999999</v>
      </c>
      <c r="W143" s="220">
        <f t="shared" si="23"/>
        <v>2.1135002375140297E-2</v>
      </c>
      <c r="X143" s="29">
        <f t="shared" si="24"/>
        <v>33</v>
      </c>
      <c r="Y143" s="38" t="str">
        <f t="array" ref="Y143">X143&amp;CHOOSE(AND(X143&lt;&gt;{11,12,13})*MIN(4,MOD(X143,10))+1,"th","st","nd","rd","th")</f>
        <v>33rd</v>
      </c>
      <c r="Z143" s="146">
        <v>2.8210000000000002</v>
      </c>
      <c r="AA143" s="147">
        <v>0</v>
      </c>
      <c r="AB143" s="221">
        <f t="shared" si="25"/>
        <v>0</v>
      </c>
      <c r="AC143" s="29">
        <f t="shared" si="26"/>
        <v>1</v>
      </c>
      <c r="AD143" s="38" t="str">
        <f t="array" ref="AD143">AC143&amp;CHOOSE(AND(AC143&lt;&gt;{11,12,13})*MIN(4,MOD(AC143,10))+1,"th","st","nd","rd","th")</f>
        <v>1st</v>
      </c>
      <c r="AE143" s="146">
        <v>0</v>
      </c>
      <c r="AF143" s="148">
        <v>667.32899999999995</v>
      </c>
      <c r="AG143" s="148">
        <v>643.34299999999996</v>
      </c>
      <c r="AH143" s="148">
        <v>659.197</v>
      </c>
      <c r="AI143" s="149">
        <v>656.62300000000005</v>
      </c>
      <c r="AJ143" s="29">
        <f t="shared" si="27"/>
        <v>5</v>
      </c>
      <c r="AK143" s="38" t="str">
        <f t="array" ref="AK143">AJ143&amp;CHOOSE(AND(AJ143&lt;&gt;{11,12,13})*MIN(4,MOD(AJ143,10))+1,"th","st","nd","rd","th")</f>
        <v>5th</v>
      </c>
      <c r="AL143" s="149">
        <v>126.143</v>
      </c>
      <c r="AM143" s="149">
        <v>229.857</v>
      </c>
      <c r="AN143" s="149">
        <v>886.48</v>
      </c>
      <c r="AO143" s="29">
        <f t="shared" si="28"/>
        <v>6</v>
      </c>
      <c r="AP143" s="38" t="str">
        <f t="array" ref="AP143">AO143&amp;CHOOSE(AND(AO143&lt;&gt;{11,12,13})*MIN(4,MOD(AO143,10))+1,"th","st","nd","rd","th")</f>
        <v>6th</v>
      </c>
      <c r="AQ143" s="150">
        <v>1.32</v>
      </c>
      <c r="AR143" s="145">
        <v>1297.115</v>
      </c>
      <c r="AS143" s="29">
        <f t="shared" si="29"/>
        <v>16</v>
      </c>
      <c r="AT143" s="38" t="str">
        <f t="array" ref="AT143">AS143&amp;CHOOSE(AND(AS143&lt;&gt;{11,12,13})*MIN(4,MOD(AS143,10))+1,"th","st","nd","rd","th")</f>
        <v>16th</v>
      </c>
      <c r="AU143" s="151">
        <v>4.359743303729691E-4</v>
      </c>
    </row>
    <row r="144" spans="1:47" x14ac:dyDescent="0.25">
      <c r="A144" s="135">
        <v>110141003</v>
      </c>
      <c r="B144" s="136" t="s">
        <v>125</v>
      </c>
      <c r="C144" s="136" t="s">
        <v>126</v>
      </c>
      <c r="D144" s="137">
        <v>60858</v>
      </c>
      <c r="E144" s="29">
        <f t="shared" si="20"/>
        <v>58</v>
      </c>
      <c r="F144" s="38" t="str">
        <f t="array" ref="F144">E144&amp;CHOOSE(AND(E144&lt;&gt;{11,12,13})*MIN(4,MOD(E144,10))+1,"th","st","nd","rd","th")</f>
        <v>58th</v>
      </c>
      <c r="G144" s="138">
        <v>4990</v>
      </c>
      <c r="H144" s="139">
        <v>0.9768</v>
      </c>
      <c r="I144" s="140">
        <v>0.82850000000000001</v>
      </c>
      <c r="J144" s="141">
        <v>94</v>
      </c>
      <c r="K144" s="142">
        <v>110.506</v>
      </c>
      <c r="L144" s="143">
        <v>0.1883</v>
      </c>
      <c r="M144" s="29">
        <f t="shared" si="21"/>
        <v>71</v>
      </c>
      <c r="N144" s="38" t="str">
        <f t="array" ref="N144">M144&amp;CHOOSE(AND(M144&lt;&gt;{11,12,13})*MIN(4,MOD(M144,10))+1,"th","st","nd","rd","th")</f>
        <v>71st</v>
      </c>
      <c r="O144" s="143">
        <v>0.1079</v>
      </c>
      <c r="P144" s="29">
        <f t="shared" si="22"/>
        <v>20</v>
      </c>
      <c r="Q144" s="38" t="str">
        <f t="array" ref="Q144">P144&amp;CHOOSE(AND(P144&lt;&gt;{11,12,13})*MIN(4,MOD(P144,10))+1,"th","st","nd","rd","th")</f>
        <v>20th</v>
      </c>
      <c r="R144" s="144">
        <v>182.55699999999999</v>
      </c>
      <c r="S144" s="144">
        <v>52.305</v>
      </c>
      <c r="T144" s="144">
        <v>0</v>
      </c>
      <c r="U144" s="144">
        <v>234.86199999999999</v>
      </c>
      <c r="V144" s="145">
        <v>48.637</v>
      </c>
      <c r="W144" s="220">
        <f t="shared" si="23"/>
        <v>3.0100152304777892E-2</v>
      </c>
      <c r="X144" s="29">
        <f t="shared" si="24"/>
        <v>54</v>
      </c>
      <c r="Y144" s="38" t="str">
        <f t="array" ref="Y144">X144&amp;CHOOSE(AND(X144&lt;&gt;{11,12,13})*MIN(4,MOD(X144,10))+1,"th","st","nd","rd","th")</f>
        <v>54th</v>
      </c>
      <c r="Z144" s="146">
        <v>9.7270000000000003</v>
      </c>
      <c r="AA144" s="147">
        <v>2</v>
      </c>
      <c r="AB144" s="221">
        <f t="shared" si="25"/>
        <v>1.2377470775244317E-3</v>
      </c>
      <c r="AC144" s="29">
        <f t="shared" si="26"/>
        <v>20</v>
      </c>
      <c r="AD144" s="38" t="str">
        <f t="array" ref="AD144">AC144&amp;CHOOSE(AND(AC144&lt;&gt;{11,12,13})*MIN(4,MOD(AC144,10))+1,"th","st","nd","rd","th")</f>
        <v>20th</v>
      </c>
      <c r="AE144" s="146">
        <v>1.2</v>
      </c>
      <c r="AF144" s="148">
        <v>1615.8389999999999</v>
      </c>
      <c r="AG144" s="148">
        <v>1665.1010000000001</v>
      </c>
      <c r="AH144" s="148">
        <v>1687.252</v>
      </c>
      <c r="AI144" s="149">
        <v>1656.0640000000001</v>
      </c>
      <c r="AJ144" s="29">
        <f t="shared" si="27"/>
        <v>38</v>
      </c>
      <c r="AK144" s="38" t="str">
        <f t="array" ref="AK144">AJ144&amp;CHOOSE(AND(AJ144&lt;&gt;{11,12,13})*MIN(4,MOD(AJ144,10))+1,"th","st","nd","rd","th")</f>
        <v>38th</v>
      </c>
      <c r="AL144" s="149">
        <v>245.78899999999999</v>
      </c>
      <c r="AM144" s="149">
        <v>356.29500000000002</v>
      </c>
      <c r="AN144" s="149">
        <v>2012.3589999999999</v>
      </c>
      <c r="AO144" s="29">
        <f t="shared" si="28"/>
        <v>39</v>
      </c>
      <c r="AP144" s="38" t="str">
        <f t="array" ref="AP144">AO144&amp;CHOOSE(AND(AO144&lt;&gt;{11,12,13})*MIN(4,MOD(AO144,10))+1,"th","st","nd","rd","th")</f>
        <v>39th</v>
      </c>
      <c r="AQ144" s="150">
        <v>1.1100000000000001</v>
      </c>
      <c r="AR144" s="145">
        <v>2181.8960000000002</v>
      </c>
      <c r="AS144" s="29">
        <f t="shared" si="29"/>
        <v>42</v>
      </c>
      <c r="AT144" s="38" t="str">
        <f t="array" ref="AT144">AS144&amp;CHOOSE(AND(AS144&lt;&gt;{11,12,13})*MIN(4,MOD(AS144,10))+1,"th","st","nd","rd","th")</f>
        <v>42nd</v>
      </c>
      <c r="AU144" s="151">
        <v>7.3335875966545742E-4</v>
      </c>
    </row>
    <row r="145" spans="1:47" x14ac:dyDescent="0.25">
      <c r="A145" s="135">
        <v>110141103</v>
      </c>
      <c r="B145" s="136" t="s">
        <v>135</v>
      </c>
      <c r="C145" s="136" t="s">
        <v>126</v>
      </c>
      <c r="D145" s="137">
        <v>62352</v>
      </c>
      <c r="E145" s="29">
        <f t="shared" si="20"/>
        <v>63</v>
      </c>
      <c r="F145" s="38" t="str">
        <f t="array" ref="F145">E145&amp;CHOOSE(AND(E145&lt;&gt;{11,12,13})*MIN(4,MOD(E145,10))+1,"th","st","nd","rd","th")</f>
        <v>63rd</v>
      </c>
      <c r="G145" s="138">
        <v>10494</v>
      </c>
      <c r="H145" s="139">
        <v>0.95340000000000003</v>
      </c>
      <c r="I145" s="140">
        <v>0.62319999999999998</v>
      </c>
      <c r="J145" s="141">
        <v>219</v>
      </c>
      <c r="K145" s="142">
        <v>0</v>
      </c>
      <c r="L145" s="143">
        <v>6.5000000000000002E-2</v>
      </c>
      <c r="M145" s="29">
        <f t="shared" si="21"/>
        <v>17</v>
      </c>
      <c r="N145" s="38" t="str">
        <f t="array" ref="N145">M145&amp;CHOOSE(AND(M145&lt;&gt;{11,12,13})*MIN(4,MOD(M145,10))+1,"th","st","nd","rd","th")</f>
        <v>17th</v>
      </c>
      <c r="O145" s="143">
        <v>0.19470000000000001</v>
      </c>
      <c r="P145" s="29">
        <f t="shared" si="22"/>
        <v>65</v>
      </c>
      <c r="Q145" s="38" t="str">
        <f t="array" ref="Q145">P145&amp;CHOOSE(AND(P145&lt;&gt;{11,12,13})*MIN(4,MOD(P145,10))+1,"th","st","nd","rd","th")</f>
        <v>65th</v>
      </c>
      <c r="R145" s="144">
        <v>108.17</v>
      </c>
      <c r="S145" s="144">
        <v>162.005</v>
      </c>
      <c r="T145" s="144">
        <v>0</v>
      </c>
      <c r="U145" s="144">
        <v>270.17500000000001</v>
      </c>
      <c r="V145" s="145">
        <v>149.24199999999999</v>
      </c>
      <c r="W145" s="220">
        <f t="shared" si="23"/>
        <v>5.3808221904383162E-2</v>
      </c>
      <c r="X145" s="29">
        <f t="shared" si="24"/>
        <v>86</v>
      </c>
      <c r="Y145" s="38" t="str">
        <f t="array" ref="Y145">X145&amp;CHOOSE(AND(X145&lt;&gt;{11,12,13})*MIN(4,MOD(X145,10))+1,"th","st","nd","rd","th")</f>
        <v>86th</v>
      </c>
      <c r="Z145" s="146">
        <v>29.847999999999999</v>
      </c>
      <c r="AA145" s="147">
        <v>45</v>
      </c>
      <c r="AB145" s="221">
        <f t="shared" si="25"/>
        <v>1.6224454146267421E-2</v>
      </c>
      <c r="AC145" s="29">
        <f t="shared" si="26"/>
        <v>70</v>
      </c>
      <c r="AD145" s="38" t="str">
        <f t="array" ref="AD145">AC145&amp;CHOOSE(AND(AC145&lt;&gt;{11,12,13})*MIN(4,MOD(AC145,10))+1,"th","st","nd","rd","th")</f>
        <v>70th</v>
      </c>
      <c r="AE145" s="146">
        <v>27</v>
      </c>
      <c r="AF145" s="148">
        <v>2773.5909999999999</v>
      </c>
      <c r="AG145" s="148">
        <v>2928.7979999999998</v>
      </c>
      <c r="AH145" s="148">
        <v>2763.873</v>
      </c>
      <c r="AI145" s="149">
        <v>2822.087</v>
      </c>
      <c r="AJ145" s="29">
        <f t="shared" si="27"/>
        <v>62</v>
      </c>
      <c r="AK145" s="38" t="str">
        <f t="array" ref="AK145">AJ145&amp;CHOOSE(AND(AJ145&lt;&gt;{11,12,13})*MIN(4,MOD(AJ145,10))+1,"th","st","nd","rd","th")</f>
        <v>62nd</v>
      </c>
      <c r="AL145" s="149">
        <v>327.02300000000002</v>
      </c>
      <c r="AM145" s="149">
        <v>327.02300000000002</v>
      </c>
      <c r="AN145" s="149">
        <v>3149.11</v>
      </c>
      <c r="AO145" s="29">
        <f t="shared" si="28"/>
        <v>62</v>
      </c>
      <c r="AP145" s="38" t="str">
        <f t="array" ref="AP145">AO145&amp;CHOOSE(AND(AO145&lt;&gt;{11,12,13})*MIN(4,MOD(AO145,10))+1,"th","st","nd","rd","th")</f>
        <v>62nd</v>
      </c>
      <c r="AQ145" s="150">
        <v>0.8</v>
      </c>
      <c r="AR145" s="145">
        <v>2401.8890000000001</v>
      </c>
      <c r="AS145" s="29">
        <f t="shared" si="29"/>
        <v>47</v>
      </c>
      <c r="AT145" s="38" t="str">
        <f t="array" ref="AT145">AS145&amp;CHOOSE(AND(AS145&lt;&gt;{11,12,13})*MIN(4,MOD(AS145,10))+1,"th","st","nd","rd","th")</f>
        <v>47th</v>
      </c>
      <c r="AU145" s="151">
        <v>8.0730077780705666E-4</v>
      </c>
    </row>
    <row r="146" spans="1:47" x14ac:dyDescent="0.25">
      <c r="A146" s="135">
        <v>110147003</v>
      </c>
      <c r="B146" s="136" t="s">
        <v>483</v>
      </c>
      <c r="C146" s="136" t="s">
        <v>126</v>
      </c>
      <c r="D146" s="137">
        <v>58804</v>
      </c>
      <c r="E146" s="29">
        <f t="shared" si="20"/>
        <v>56</v>
      </c>
      <c r="F146" s="38" t="str">
        <f t="array" ref="F146">E146&amp;CHOOSE(AND(E146&lt;&gt;{11,12,13})*MIN(4,MOD(E146,10))+1,"th","st","nd","rd","th")</f>
        <v>56th</v>
      </c>
      <c r="G146" s="138">
        <v>4742</v>
      </c>
      <c r="H146" s="139">
        <v>1.0108999999999999</v>
      </c>
      <c r="I146" s="140">
        <v>0.83479999999999999</v>
      </c>
      <c r="J146" s="141">
        <v>89</v>
      </c>
      <c r="K146" s="142">
        <v>114.69799999999999</v>
      </c>
      <c r="L146" s="143">
        <v>0.182</v>
      </c>
      <c r="M146" s="29">
        <f t="shared" si="21"/>
        <v>70</v>
      </c>
      <c r="N146" s="38" t="str">
        <f t="array" ref="N146">M146&amp;CHOOSE(AND(M146&lt;&gt;{11,12,13})*MIN(4,MOD(M146,10))+1,"th","st","nd","rd","th")</f>
        <v>70th</v>
      </c>
      <c r="O146" s="143">
        <v>0.20300000000000001</v>
      </c>
      <c r="P146" s="29">
        <f t="shared" si="22"/>
        <v>70</v>
      </c>
      <c r="Q146" s="38" t="str">
        <f t="array" ref="Q146">P146&amp;CHOOSE(AND(P146&lt;&gt;{11,12,13})*MIN(4,MOD(P146,10))+1,"th","st","nd","rd","th")</f>
        <v>70th</v>
      </c>
      <c r="R146" s="144">
        <v>164.62</v>
      </c>
      <c r="S146" s="144">
        <v>91.807000000000002</v>
      </c>
      <c r="T146" s="144">
        <v>0</v>
      </c>
      <c r="U146" s="144">
        <v>256.42700000000002</v>
      </c>
      <c r="V146" s="145">
        <v>82.858000000000004</v>
      </c>
      <c r="W146" s="220">
        <f t="shared" si="23"/>
        <v>5.4963409909838203E-2</v>
      </c>
      <c r="X146" s="29">
        <f t="shared" si="24"/>
        <v>87</v>
      </c>
      <c r="Y146" s="38" t="str">
        <f t="array" ref="Y146">X146&amp;CHOOSE(AND(X146&lt;&gt;{11,12,13})*MIN(4,MOD(X146,10))+1,"th","st","nd","rd","th")</f>
        <v>87th</v>
      </c>
      <c r="Z146" s="146">
        <v>16.571999999999999</v>
      </c>
      <c r="AA146" s="147">
        <v>5</v>
      </c>
      <c r="AB146" s="221">
        <f t="shared" si="25"/>
        <v>3.3167231836297158E-3</v>
      </c>
      <c r="AC146" s="29">
        <f t="shared" si="26"/>
        <v>35</v>
      </c>
      <c r="AD146" s="38" t="str">
        <f t="array" ref="AD146">AC146&amp;CHOOSE(AND(AC146&lt;&gt;{11,12,13})*MIN(4,MOD(AC146,10))+1,"th","st","nd","rd","th")</f>
        <v>35th</v>
      </c>
      <c r="AE146" s="146">
        <v>3</v>
      </c>
      <c r="AF146" s="148">
        <v>1507.5119999999999</v>
      </c>
      <c r="AG146" s="148">
        <v>1518.9190000000001</v>
      </c>
      <c r="AH146" s="148">
        <v>1533.04</v>
      </c>
      <c r="AI146" s="149">
        <v>1519.8240000000001</v>
      </c>
      <c r="AJ146" s="29">
        <f t="shared" si="27"/>
        <v>34</v>
      </c>
      <c r="AK146" s="38" t="str">
        <f t="array" ref="AK146">AJ146&amp;CHOOSE(AND(AJ146&lt;&gt;{11,12,13})*MIN(4,MOD(AJ146,10))+1,"th","st","nd","rd","th")</f>
        <v>34th</v>
      </c>
      <c r="AL146" s="149">
        <v>275.99900000000002</v>
      </c>
      <c r="AM146" s="149">
        <v>390.697</v>
      </c>
      <c r="AN146" s="149">
        <v>1910.521</v>
      </c>
      <c r="AO146" s="29">
        <f t="shared" si="28"/>
        <v>37</v>
      </c>
      <c r="AP146" s="38" t="str">
        <f t="array" ref="AP146">AO146&amp;CHOOSE(AND(AO146&lt;&gt;{11,12,13})*MIN(4,MOD(AO146,10))+1,"th","st","nd","rd","th")</f>
        <v>37th</v>
      </c>
      <c r="AQ146" s="150">
        <v>1.22</v>
      </c>
      <c r="AR146" s="145">
        <v>2356.2420000000002</v>
      </c>
      <c r="AS146" s="29">
        <f t="shared" si="29"/>
        <v>46</v>
      </c>
      <c r="AT146" s="38" t="str">
        <f t="array" ref="AT146">AS146&amp;CHOOSE(AND(AS146&lt;&gt;{11,12,13})*MIN(4,MOD(AS146,10))+1,"th","st","nd","rd","th")</f>
        <v>46th</v>
      </c>
      <c r="AU146" s="151">
        <v>7.9195832917410209E-4</v>
      </c>
    </row>
    <row r="147" spans="1:47" x14ac:dyDescent="0.25">
      <c r="A147" s="135">
        <v>110148002</v>
      </c>
      <c r="B147" s="136" t="s">
        <v>573</v>
      </c>
      <c r="C147" s="136" t="s">
        <v>126</v>
      </c>
      <c r="D147" s="137">
        <v>56996</v>
      </c>
      <c r="E147" s="29">
        <f t="shared" si="20"/>
        <v>51</v>
      </c>
      <c r="F147" s="38" t="str">
        <f t="array" ref="F147">E147&amp;CHOOSE(AND(E147&lt;&gt;{11,12,13})*MIN(4,MOD(E147,10))+1,"th","st","nd","rd","th")</f>
        <v>51st</v>
      </c>
      <c r="G147" s="138">
        <v>33433</v>
      </c>
      <c r="H147" s="139">
        <v>1.0429999999999999</v>
      </c>
      <c r="I147" s="140">
        <v>0.1188</v>
      </c>
      <c r="J147" s="141">
        <v>341</v>
      </c>
      <c r="K147" s="142">
        <v>0</v>
      </c>
      <c r="L147" s="143">
        <v>9.1200000000000003E-2</v>
      </c>
      <c r="M147" s="29">
        <f t="shared" si="21"/>
        <v>28</v>
      </c>
      <c r="N147" s="38" t="str">
        <f t="array" ref="N147">M147&amp;CHOOSE(AND(M147&lt;&gt;{11,12,13})*MIN(4,MOD(M147,10))+1,"th","st","nd","rd","th")</f>
        <v>28th</v>
      </c>
      <c r="O147" s="143">
        <v>0.1008</v>
      </c>
      <c r="P147" s="29">
        <f t="shared" si="22"/>
        <v>17</v>
      </c>
      <c r="Q147" s="38" t="str">
        <f t="array" ref="Q147">P147&amp;CHOOSE(AND(P147&lt;&gt;{11,12,13})*MIN(4,MOD(P147,10))+1,"th","st","nd","rd","th")</f>
        <v>17th</v>
      </c>
      <c r="R147" s="144">
        <v>390.87400000000002</v>
      </c>
      <c r="S147" s="144">
        <v>216.00899999999999</v>
      </c>
      <c r="T147" s="144">
        <v>0</v>
      </c>
      <c r="U147" s="144">
        <v>606.88300000000004</v>
      </c>
      <c r="V147" s="145">
        <v>345.03699999999998</v>
      </c>
      <c r="W147" s="220">
        <f t="shared" si="23"/>
        <v>4.8303145471512737E-2</v>
      </c>
      <c r="X147" s="29">
        <f t="shared" si="24"/>
        <v>82</v>
      </c>
      <c r="Y147" s="38" t="str">
        <f t="array" ref="Y147">X147&amp;CHOOSE(AND(X147&lt;&gt;{11,12,13})*MIN(4,MOD(X147,10))+1,"th","st","nd","rd","th")</f>
        <v>82nd</v>
      </c>
      <c r="Z147" s="146">
        <v>69.007000000000005</v>
      </c>
      <c r="AA147" s="147">
        <v>222</v>
      </c>
      <c r="AB147" s="221">
        <f t="shared" si="25"/>
        <v>3.1078690965536532E-2</v>
      </c>
      <c r="AC147" s="29">
        <f t="shared" si="26"/>
        <v>84</v>
      </c>
      <c r="AD147" s="38" t="str">
        <f t="array" ref="AD147">AC147&amp;CHOOSE(AND(AC147&lt;&gt;{11,12,13})*MIN(4,MOD(AC147,10))+1,"th","st","nd","rd","th")</f>
        <v>84th</v>
      </c>
      <c r="AE147" s="146">
        <v>133.19999999999999</v>
      </c>
      <c r="AF147" s="148">
        <v>7143.1580000000004</v>
      </c>
      <c r="AG147" s="148">
        <v>7193.5839999999998</v>
      </c>
      <c r="AH147" s="148">
        <v>7132.8829999999998</v>
      </c>
      <c r="AI147" s="149">
        <v>7156.5420000000004</v>
      </c>
      <c r="AJ147" s="29">
        <f t="shared" si="27"/>
        <v>92</v>
      </c>
      <c r="AK147" s="38" t="str">
        <f t="array" ref="AK147">AJ147&amp;CHOOSE(AND(AJ147&lt;&gt;{11,12,13})*MIN(4,MOD(AJ147,10))+1,"th","st","nd","rd","th")</f>
        <v>92nd</v>
      </c>
      <c r="AL147" s="149">
        <v>809.09</v>
      </c>
      <c r="AM147" s="149">
        <v>809.09</v>
      </c>
      <c r="AN147" s="149">
        <v>7965.6319999999996</v>
      </c>
      <c r="AO147" s="29">
        <f t="shared" si="28"/>
        <v>92</v>
      </c>
      <c r="AP147" s="38" t="str">
        <f t="array" ref="AP147">AO147&amp;CHOOSE(AND(AO147&lt;&gt;{11,12,13})*MIN(4,MOD(AO147,10))+1,"th","st","nd","rd","th")</f>
        <v>92nd</v>
      </c>
      <c r="AQ147" s="150">
        <v>1.04</v>
      </c>
      <c r="AR147" s="145">
        <v>8640.48</v>
      </c>
      <c r="AS147" s="29">
        <f t="shared" si="29"/>
        <v>92</v>
      </c>
      <c r="AT147" s="38" t="str">
        <f t="array" ref="AT147">AS147&amp;CHOOSE(AND(AS147&lt;&gt;{11,12,13})*MIN(4,MOD(AS147,10))+1,"th","st","nd","rd","th")</f>
        <v>92nd</v>
      </c>
      <c r="AU147" s="151">
        <v>2.9041584455511129E-3</v>
      </c>
    </row>
    <row r="148" spans="1:47" x14ac:dyDescent="0.25">
      <c r="A148" s="135">
        <v>124150503</v>
      </c>
      <c r="B148" s="136" t="s">
        <v>122</v>
      </c>
      <c r="C148" s="136" t="s">
        <v>123</v>
      </c>
      <c r="D148" s="137">
        <v>98248</v>
      </c>
      <c r="E148" s="29">
        <f t="shared" si="20"/>
        <v>95</v>
      </c>
      <c r="F148" s="38" t="str">
        <f t="array" ref="F148">E148&amp;CHOOSE(AND(E148&lt;&gt;{11,12,13})*MIN(4,MOD(E148,10))+1,"th","st","nd","rd","th")</f>
        <v>95th</v>
      </c>
      <c r="G148" s="138">
        <v>10649</v>
      </c>
      <c r="H148" s="139">
        <v>0.60509999999999997</v>
      </c>
      <c r="I148" s="140">
        <v>-1.0699999999999999E-2</v>
      </c>
      <c r="J148" s="141">
        <v>357</v>
      </c>
      <c r="K148" s="142">
        <v>0</v>
      </c>
      <c r="L148" s="143">
        <v>9.4600000000000004E-2</v>
      </c>
      <c r="M148" s="29">
        <f t="shared" si="21"/>
        <v>30</v>
      </c>
      <c r="N148" s="38" t="str">
        <f t="array" ref="N148">M148&amp;CHOOSE(AND(M148&lt;&gt;{11,12,13})*MIN(4,MOD(M148,10))+1,"th","st","nd","rd","th")</f>
        <v>30th</v>
      </c>
      <c r="O148" s="143">
        <v>0.12770000000000001</v>
      </c>
      <c r="P148" s="29">
        <f t="shared" si="22"/>
        <v>30</v>
      </c>
      <c r="Q148" s="38" t="str">
        <f t="array" ref="Q148">P148&amp;CHOOSE(AND(P148&lt;&gt;{11,12,13})*MIN(4,MOD(P148,10))+1,"th","st","nd","rd","th")</f>
        <v>30th</v>
      </c>
      <c r="R148" s="144">
        <v>332.63799999999998</v>
      </c>
      <c r="S148" s="144">
        <v>224.51300000000001</v>
      </c>
      <c r="T148" s="144">
        <v>0</v>
      </c>
      <c r="U148" s="144">
        <v>557.15099999999995</v>
      </c>
      <c r="V148" s="145">
        <v>827.17300000000012</v>
      </c>
      <c r="W148" s="220">
        <f t="shared" si="23"/>
        <v>0.14114534862093833</v>
      </c>
      <c r="X148" s="29">
        <f t="shared" si="24"/>
        <v>97</v>
      </c>
      <c r="Y148" s="38" t="str">
        <f t="array" ref="Y148">X148&amp;CHOOSE(AND(X148&lt;&gt;{11,12,13})*MIN(4,MOD(X148,10))+1,"th","st","nd","rd","th")</f>
        <v>97th</v>
      </c>
      <c r="Z148" s="146">
        <v>165.435</v>
      </c>
      <c r="AA148" s="147">
        <v>458</v>
      </c>
      <c r="AB148" s="221">
        <f t="shared" si="25"/>
        <v>7.8151208596496435E-2</v>
      </c>
      <c r="AC148" s="29">
        <f t="shared" si="26"/>
        <v>96</v>
      </c>
      <c r="AD148" s="38" t="str">
        <f t="array" ref="AD148">AC148&amp;CHOOSE(AND(AC148&lt;&gt;{11,12,13})*MIN(4,MOD(AC148,10))+1,"th","st","nd","rd","th")</f>
        <v>96th</v>
      </c>
      <c r="AE148" s="146">
        <v>274.8</v>
      </c>
      <c r="AF148" s="148">
        <v>5860.4340000000002</v>
      </c>
      <c r="AG148" s="148">
        <v>5913.308</v>
      </c>
      <c r="AH148" s="148">
        <v>5783.6459999999997</v>
      </c>
      <c r="AI148" s="149">
        <v>5852.4629999999997</v>
      </c>
      <c r="AJ148" s="29">
        <f t="shared" si="27"/>
        <v>89</v>
      </c>
      <c r="AK148" s="38" t="str">
        <f t="array" ref="AK148">AJ148&amp;CHOOSE(AND(AJ148&lt;&gt;{11,12,13})*MIN(4,MOD(AJ148,10))+1,"th","st","nd","rd","th")</f>
        <v>89th</v>
      </c>
      <c r="AL148" s="149">
        <v>997.38599999999997</v>
      </c>
      <c r="AM148" s="149">
        <v>997.38599999999997</v>
      </c>
      <c r="AN148" s="149">
        <v>6849.8490000000002</v>
      </c>
      <c r="AO148" s="29">
        <f t="shared" si="28"/>
        <v>90</v>
      </c>
      <c r="AP148" s="38" t="str">
        <f t="array" ref="AP148">AO148&amp;CHOOSE(AND(AO148&lt;&gt;{11,12,13})*MIN(4,MOD(AO148,10))+1,"th","st","nd","rd","th")</f>
        <v>90th</v>
      </c>
      <c r="AQ148" s="150">
        <v>1.1100000000000001</v>
      </c>
      <c r="AR148" s="145">
        <v>4600.7759999999998</v>
      </c>
      <c r="AS148" s="29">
        <f t="shared" si="29"/>
        <v>76</v>
      </c>
      <c r="AT148" s="38" t="str">
        <f t="array" ref="AT148">AS148&amp;CHOOSE(AND(AS148&lt;&gt;{11,12,13})*MIN(4,MOD(AS148,10))+1,"th","st","nd","rd","th")</f>
        <v>76th</v>
      </c>
      <c r="AU148" s="151">
        <v>1.5463703956827475E-3</v>
      </c>
    </row>
    <row r="149" spans="1:47" x14ac:dyDescent="0.25">
      <c r="A149" s="135">
        <v>124151902</v>
      </c>
      <c r="B149" s="136" t="s">
        <v>220</v>
      </c>
      <c r="C149" s="136" t="s">
        <v>123</v>
      </c>
      <c r="D149" s="137">
        <v>74937</v>
      </c>
      <c r="E149" s="29">
        <f t="shared" si="20"/>
        <v>83</v>
      </c>
      <c r="F149" s="38" t="str">
        <f t="array" ref="F149">E149&amp;CHOOSE(AND(E149&lt;&gt;{11,12,13})*MIN(4,MOD(E149,10))+1,"th","st","nd","rd","th")</f>
        <v>83rd</v>
      </c>
      <c r="G149" s="138">
        <v>24536</v>
      </c>
      <c r="H149" s="139">
        <v>0.79330000000000001</v>
      </c>
      <c r="I149" s="140">
        <v>-0.39410000000000001</v>
      </c>
      <c r="J149" s="141">
        <v>393</v>
      </c>
      <c r="K149" s="142">
        <v>0</v>
      </c>
      <c r="L149" s="143">
        <v>0.1757</v>
      </c>
      <c r="M149" s="29">
        <f t="shared" si="21"/>
        <v>67</v>
      </c>
      <c r="N149" s="38" t="str">
        <f t="array" ref="N149">M149&amp;CHOOSE(AND(M149&lt;&gt;{11,12,13})*MIN(4,MOD(M149,10))+1,"th","st","nd","rd","th")</f>
        <v>67th</v>
      </c>
      <c r="O149" s="143">
        <v>0.1991</v>
      </c>
      <c r="P149" s="29">
        <f t="shared" si="22"/>
        <v>68</v>
      </c>
      <c r="Q149" s="38" t="str">
        <f t="array" ref="Q149">P149&amp;CHOOSE(AND(P149&lt;&gt;{11,12,13})*MIN(4,MOD(P149,10))+1,"th","st","nd","rd","th")</f>
        <v>68th</v>
      </c>
      <c r="R149" s="144">
        <v>945.11599999999999</v>
      </c>
      <c r="S149" s="144">
        <v>535.49400000000003</v>
      </c>
      <c r="T149" s="144">
        <v>0</v>
      </c>
      <c r="U149" s="144">
        <v>1480.61</v>
      </c>
      <c r="V149" s="145">
        <v>2809.5029999999992</v>
      </c>
      <c r="W149" s="220">
        <f t="shared" si="23"/>
        <v>0.31337729794436081</v>
      </c>
      <c r="X149" s="29">
        <f t="shared" si="24"/>
        <v>100</v>
      </c>
      <c r="Y149" s="38" t="str">
        <f t="array" ref="Y149">X149&amp;CHOOSE(AND(X149&lt;&gt;{11,12,13})*MIN(4,MOD(X149,10))+1,"th","st","nd","rd","th")</f>
        <v>100th</v>
      </c>
      <c r="Z149" s="146">
        <v>561.90099999999995</v>
      </c>
      <c r="AA149" s="147">
        <v>499</v>
      </c>
      <c r="AB149" s="221">
        <f t="shared" si="25"/>
        <v>5.5659407259659836E-2</v>
      </c>
      <c r="AC149" s="29">
        <f t="shared" si="26"/>
        <v>93</v>
      </c>
      <c r="AD149" s="38" t="str">
        <f t="array" ref="AD149">AC149&amp;CHOOSE(AND(AC149&lt;&gt;{11,12,13})*MIN(4,MOD(AC149,10))+1,"th","st","nd","rd","th")</f>
        <v>93rd</v>
      </c>
      <c r="AE149" s="146">
        <v>299.39999999999998</v>
      </c>
      <c r="AF149" s="148">
        <v>8965.241</v>
      </c>
      <c r="AG149" s="148">
        <v>8713.9220000000005</v>
      </c>
      <c r="AH149" s="148">
        <v>8780.1740000000009</v>
      </c>
      <c r="AI149" s="149">
        <v>8819.7790000000005</v>
      </c>
      <c r="AJ149" s="29">
        <f t="shared" si="27"/>
        <v>95</v>
      </c>
      <c r="AK149" s="38" t="str">
        <f t="array" ref="AK149">AJ149&amp;CHOOSE(AND(AJ149&lt;&gt;{11,12,13})*MIN(4,MOD(AJ149,10))+1,"th","st","nd","rd","th")</f>
        <v>95th</v>
      </c>
      <c r="AL149" s="149">
        <v>2341.9110000000001</v>
      </c>
      <c r="AM149" s="149">
        <v>2341.9110000000001</v>
      </c>
      <c r="AN149" s="149">
        <v>11161.69</v>
      </c>
      <c r="AO149" s="29">
        <f t="shared" si="28"/>
        <v>95</v>
      </c>
      <c r="AP149" s="38" t="str">
        <f t="array" ref="AP149">AO149&amp;CHOOSE(AND(AO149&lt;&gt;{11,12,13})*MIN(4,MOD(AO149,10))+1,"th","st","nd","rd","th")</f>
        <v>95th</v>
      </c>
      <c r="AQ149" s="150">
        <v>1.18</v>
      </c>
      <c r="AR149" s="145">
        <v>10448.391</v>
      </c>
      <c r="AS149" s="29">
        <f t="shared" si="29"/>
        <v>94</v>
      </c>
      <c r="AT149" s="38" t="str">
        <f t="array" ref="AT149">AS149&amp;CHOOSE(AND(AS149&lt;&gt;{11,12,13})*MIN(4,MOD(AS149,10))+1,"th","st","nd","rd","th")</f>
        <v>94th</v>
      </c>
      <c r="AU149" s="151">
        <v>3.5118168163192597E-3</v>
      </c>
    </row>
    <row r="150" spans="1:47" x14ac:dyDescent="0.25">
      <c r="A150" s="135">
        <v>124152003</v>
      </c>
      <c r="B150" s="136" t="s">
        <v>260</v>
      </c>
      <c r="C150" s="136" t="s">
        <v>123</v>
      </c>
      <c r="D150" s="137">
        <v>115313</v>
      </c>
      <c r="E150" s="29">
        <f t="shared" si="20"/>
        <v>98</v>
      </c>
      <c r="F150" s="38" t="str">
        <f t="array" ref="F150">E150&amp;CHOOSE(AND(E150&lt;&gt;{11,12,13})*MIN(4,MOD(E150,10))+1,"th","st","nd","rd","th")</f>
        <v>98th</v>
      </c>
      <c r="G150" s="138">
        <v>25883</v>
      </c>
      <c r="H150" s="139">
        <v>0.51549999999999996</v>
      </c>
      <c r="I150" s="140">
        <v>-1.0374000000000001</v>
      </c>
      <c r="J150" s="141">
        <v>436</v>
      </c>
      <c r="K150" s="142">
        <v>0</v>
      </c>
      <c r="L150" s="143">
        <v>2.9100000000000001E-2</v>
      </c>
      <c r="M150" s="29">
        <f t="shared" si="21"/>
        <v>3</v>
      </c>
      <c r="N150" s="38" t="str">
        <f t="array" ref="N150">M150&amp;CHOOSE(AND(M150&lt;&gt;{11,12,13})*MIN(4,MOD(M150,10))+1,"th","st","nd","rd","th")</f>
        <v>3rd</v>
      </c>
      <c r="O150" s="143">
        <v>4.4699999999999997E-2</v>
      </c>
      <c r="P150" s="29">
        <f t="shared" si="22"/>
        <v>4</v>
      </c>
      <c r="Q150" s="38" t="str">
        <f t="array" ref="Q150">P150&amp;CHOOSE(AND(P150&lt;&gt;{11,12,13})*MIN(4,MOD(P150,10))+1,"th","st","nd","rd","th")</f>
        <v>4th</v>
      </c>
      <c r="R150" s="144">
        <v>231.68600000000001</v>
      </c>
      <c r="S150" s="144">
        <v>177.94399999999999</v>
      </c>
      <c r="T150" s="144">
        <v>0</v>
      </c>
      <c r="U150" s="144">
        <v>409.63</v>
      </c>
      <c r="V150" s="145">
        <v>547.38499999999999</v>
      </c>
      <c r="W150" s="220">
        <f t="shared" si="23"/>
        <v>4.1251285087349765E-2</v>
      </c>
      <c r="X150" s="29">
        <f t="shared" si="24"/>
        <v>74</v>
      </c>
      <c r="Y150" s="38" t="str">
        <f t="array" ref="Y150">X150&amp;CHOOSE(AND(X150&lt;&gt;{11,12,13})*MIN(4,MOD(X150,10))+1,"th","st","nd","rd","th")</f>
        <v>74th</v>
      </c>
      <c r="Z150" s="146">
        <v>109.477</v>
      </c>
      <c r="AA150" s="147">
        <v>198</v>
      </c>
      <c r="AB150" s="221">
        <f t="shared" si="25"/>
        <v>1.4921407139938532E-2</v>
      </c>
      <c r="AC150" s="29">
        <f t="shared" si="26"/>
        <v>67</v>
      </c>
      <c r="AD150" s="38" t="str">
        <f t="array" ref="AD150">AC150&amp;CHOOSE(AND(AC150&lt;&gt;{11,12,13})*MIN(4,MOD(AC150,10))+1,"th","st","nd","rd","th")</f>
        <v>67th</v>
      </c>
      <c r="AE150" s="146">
        <v>118.8</v>
      </c>
      <c r="AF150" s="148">
        <v>13269.526</v>
      </c>
      <c r="AG150" s="148">
        <v>13214.718999999999</v>
      </c>
      <c r="AH150" s="148">
        <v>13105.245999999999</v>
      </c>
      <c r="AI150" s="149">
        <v>13196.496999999999</v>
      </c>
      <c r="AJ150" s="29">
        <f t="shared" si="27"/>
        <v>99</v>
      </c>
      <c r="AK150" s="38" t="str">
        <f t="array" ref="AK150">AJ150&amp;CHOOSE(AND(AJ150&lt;&gt;{11,12,13})*MIN(4,MOD(AJ150,10))+1,"th","st","nd","rd","th")</f>
        <v>99th</v>
      </c>
      <c r="AL150" s="149">
        <v>637.90700000000004</v>
      </c>
      <c r="AM150" s="149">
        <v>637.90700000000004</v>
      </c>
      <c r="AN150" s="149">
        <v>13834.404</v>
      </c>
      <c r="AO150" s="29">
        <f t="shared" si="28"/>
        <v>97</v>
      </c>
      <c r="AP150" s="38" t="str">
        <f t="array" ref="AP150">AO150&amp;CHOOSE(AND(AO150&lt;&gt;{11,12,13})*MIN(4,MOD(AO150,10))+1,"th","st","nd","rd","th")</f>
        <v>97th</v>
      </c>
      <c r="AQ150" s="150">
        <v>1.03</v>
      </c>
      <c r="AR150" s="145">
        <v>7345.5839999999998</v>
      </c>
      <c r="AS150" s="29">
        <f t="shared" si="29"/>
        <v>91</v>
      </c>
      <c r="AT150" s="38" t="str">
        <f t="array" ref="AT150">AS150&amp;CHOOSE(AND(AS150&lt;&gt;{11,12,13})*MIN(4,MOD(AS150,10))+1,"th","st","nd","rd","th")</f>
        <v>91st</v>
      </c>
      <c r="AU150" s="151">
        <v>2.4689299449920754E-3</v>
      </c>
    </row>
    <row r="151" spans="1:47" x14ac:dyDescent="0.25">
      <c r="A151" s="135">
        <v>124153503</v>
      </c>
      <c r="B151" s="136" t="s">
        <v>311</v>
      </c>
      <c r="C151" s="136" t="s">
        <v>123</v>
      </c>
      <c r="D151" s="137">
        <v>113895</v>
      </c>
      <c r="E151" s="29">
        <f t="shared" si="20"/>
        <v>98</v>
      </c>
      <c r="F151" s="38" t="str">
        <f t="array" ref="F151">E151&amp;CHOOSE(AND(E151&lt;&gt;{11,12,13})*MIN(4,MOD(E151,10))+1,"th","st","nd","rd","th")</f>
        <v>98th</v>
      </c>
      <c r="G151" s="138">
        <v>11925</v>
      </c>
      <c r="H151" s="139">
        <v>0.52190000000000003</v>
      </c>
      <c r="I151" s="140">
        <v>0.1148</v>
      </c>
      <c r="J151" s="141">
        <v>343</v>
      </c>
      <c r="K151" s="142">
        <v>0</v>
      </c>
      <c r="L151" s="143">
        <v>6.8000000000000005E-2</v>
      </c>
      <c r="M151" s="29">
        <f t="shared" si="21"/>
        <v>18</v>
      </c>
      <c r="N151" s="38" t="str">
        <f t="array" ref="N151">M151&amp;CHOOSE(AND(M151&lt;&gt;{11,12,13})*MIN(4,MOD(M151,10))+1,"th","st","nd","rd","th")</f>
        <v>18th</v>
      </c>
      <c r="O151" s="143">
        <v>5.11E-2</v>
      </c>
      <c r="P151" s="29">
        <f t="shared" si="22"/>
        <v>5</v>
      </c>
      <c r="Q151" s="38" t="str">
        <f t="array" ref="Q151">P151&amp;CHOOSE(AND(P151&lt;&gt;{11,12,13})*MIN(4,MOD(P151,10))+1,"th","st","nd","rd","th")</f>
        <v>5th</v>
      </c>
      <c r="R151" s="144">
        <v>176.01499999999999</v>
      </c>
      <c r="S151" s="144">
        <v>66.135000000000005</v>
      </c>
      <c r="T151" s="144">
        <v>0</v>
      </c>
      <c r="U151" s="144">
        <v>242.15</v>
      </c>
      <c r="V151" s="145">
        <v>74.765000000000001</v>
      </c>
      <c r="W151" s="220">
        <f t="shared" si="23"/>
        <v>1.733039382285563E-2</v>
      </c>
      <c r="X151" s="29">
        <f t="shared" si="24"/>
        <v>23</v>
      </c>
      <c r="Y151" s="38" t="str">
        <f t="array" ref="Y151">X151&amp;CHOOSE(AND(X151&lt;&gt;{11,12,13})*MIN(4,MOD(X151,10))+1,"th","st","nd","rd","th")</f>
        <v>23rd</v>
      </c>
      <c r="Z151" s="146">
        <v>14.952999999999999</v>
      </c>
      <c r="AA151" s="147">
        <v>237</v>
      </c>
      <c r="AB151" s="221">
        <f t="shared" si="25"/>
        <v>5.4936177837447794E-2</v>
      </c>
      <c r="AC151" s="29">
        <f t="shared" si="26"/>
        <v>93</v>
      </c>
      <c r="AD151" s="38" t="str">
        <f t="array" ref="AD151">AC151&amp;CHOOSE(AND(AC151&lt;&gt;{11,12,13})*MIN(4,MOD(AC151,10))+1,"th","st","nd","rd","th")</f>
        <v>93rd</v>
      </c>
      <c r="AE151" s="146">
        <v>142.19999999999999</v>
      </c>
      <c r="AF151" s="148">
        <v>4314.0969999999998</v>
      </c>
      <c r="AG151" s="148">
        <v>4189.8850000000002</v>
      </c>
      <c r="AH151" s="148">
        <v>4059.7550000000001</v>
      </c>
      <c r="AI151" s="149">
        <v>4187.9120000000003</v>
      </c>
      <c r="AJ151" s="29">
        <f t="shared" si="27"/>
        <v>79</v>
      </c>
      <c r="AK151" s="38" t="str">
        <f t="array" ref="AK151">AJ151&amp;CHOOSE(AND(AJ151&lt;&gt;{11,12,13})*MIN(4,MOD(AJ151,10))+1,"th","st","nd","rd","th")</f>
        <v>79th</v>
      </c>
      <c r="AL151" s="149">
        <v>399.303</v>
      </c>
      <c r="AM151" s="149">
        <v>399.303</v>
      </c>
      <c r="AN151" s="149">
        <v>4587.2150000000001</v>
      </c>
      <c r="AO151" s="29">
        <f t="shared" si="28"/>
        <v>78</v>
      </c>
      <c r="AP151" s="38" t="str">
        <f t="array" ref="AP151">AO151&amp;CHOOSE(AND(AO151&lt;&gt;{11,12,13})*MIN(4,MOD(AO151,10))+1,"th","st","nd","rd","th")</f>
        <v>78th</v>
      </c>
      <c r="AQ151" s="150">
        <v>0.87</v>
      </c>
      <c r="AR151" s="145">
        <v>2082.8389999999999</v>
      </c>
      <c r="AS151" s="29">
        <f t="shared" si="29"/>
        <v>39</v>
      </c>
      <c r="AT151" s="38" t="str">
        <f t="array" ref="AT151">AS151&amp;CHOOSE(AND(AS151&lt;&gt;{11,12,13})*MIN(4,MOD(AS151,10))+1,"th","st","nd","rd","th")</f>
        <v>39th</v>
      </c>
      <c r="AU151" s="151">
        <v>7.000646344385074E-4</v>
      </c>
    </row>
    <row r="152" spans="1:47" x14ac:dyDescent="0.25">
      <c r="A152" s="135">
        <v>124154003</v>
      </c>
      <c r="B152" s="136" t="s">
        <v>358</v>
      </c>
      <c r="C152" s="136" t="s">
        <v>123</v>
      </c>
      <c r="D152" s="137">
        <v>101812</v>
      </c>
      <c r="E152" s="29">
        <f t="shared" si="20"/>
        <v>95</v>
      </c>
      <c r="F152" s="38" t="str">
        <f t="array" ref="F152">E152&amp;CHOOSE(AND(E152&lt;&gt;{11,12,13})*MIN(4,MOD(E152,10))+1,"th","st","nd","rd","th")</f>
        <v>95th</v>
      </c>
      <c r="G152" s="138">
        <v>9716</v>
      </c>
      <c r="H152" s="139">
        <v>0.58389999999999997</v>
      </c>
      <c r="I152" s="140">
        <v>-6.6199999999999995E-2</v>
      </c>
      <c r="J152" s="141">
        <v>368</v>
      </c>
      <c r="K152" s="142">
        <v>0</v>
      </c>
      <c r="L152" s="143">
        <v>0.1512</v>
      </c>
      <c r="M152" s="29">
        <f t="shared" si="21"/>
        <v>56</v>
      </c>
      <c r="N152" s="38" t="str">
        <f t="array" ref="N152">M152&amp;CHOOSE(AND(M152&lt;&gt;{11,12,13})*MIN(4,MOD(M152,10))+1,"th","st","nd","rd","th")</f>
        <v>56th</v>
      </c>
      <c r="O152" s="143">
        <v>8.6499999999999994E-2</v>
      </c>
      <c r="P152" s="29">
        <f t="shared" si="22"/>
        <v>13</v>
      </c>
      <c r="Q152" s="38" t="str">
        <f t="array" ref="Q152">P152&amp;CHOOSE(AND(P152&lt;&gt;{11,12,13})*MIN(4,MOD(P152,10))+1,"th","st","nd","rd","th")</f>
        <v>13th</v>
      </c>
      <c r="R152" s="144">
        <v>392.96699999999998</v>
      </c>
      <c r="S152" s="144">
        <v>112.40600000000001</v>
      </c>
      <c r="T152" s="144">
        <v>0</v>
      </c>
      <c r="U152" s="144">
        <v>505.37299999999999</v>
      </c>
      <c r="V152" s="145">
        <v>194.18299999999996</v>
      </c>
      <c r="W152" s="220">
        <f t="shared" si="23"/>
        <v>4.4828958625851345E-2</v>
      </c>
      <c r="X152" s="29">
        <f t="shared" si="24"/>
        <v>78</v>
      </c>
      <c r="Y152" s="38" t="str">
        <f t="array" ref="Y152">X152&amp;CHOOSE(AND(X152&lt;&gt;{11,12,13})*MIN(4,MOD(X152,10))+1,"th","st","nd","rd","th")</f>
        <v>78th</v>
      </c>
      <c r="Z152" s="146">
        <v>38.837000000000003</v>
      </c>
      <c r="AA152" s="147">
        <v>641</v>
      </c>
      <c r="AB152" s="221">
        <f t="shared" si="25"/>
        <v>0.14798083498128423</v>
      </c>
      <c r="AC152" s="29">
        <f t="shared" si="26"/>
        <v>99</v>
      </c>
      <c r="AD152" s="38" t="str">
        <f t="array" ref="AD152">AC152&amp;CHOOSE(AND(AC152&lt;&gt;{11,12,13})*MIN(4,MOD(AC152,10))+1,"th","st","nd","rd","th")</f>
        <v>99th</v>
      </c>
      <c r="AE152" s="146">
        <v>384.6</v>
      </c>
      <c r="AF152" s="148">
        <v>4331.6419999999998</v>
      </c>
      <c r="AG152" s="148">
        <v>4392.1490000000003</v>
      </c>
      <c r="AH152" s="148">
        <v>4411.8630000000003</v>
      </c>
      <c r="AI152" s="149">
        <v>4378.5510000000004</v>
      </c>
      <c r="AJ152" s="29">
        <f t="shared" si="27"/>
        <v>81</v>
      </c>
      <c r="AK152" s="38" t="str">
        <f t="array" ref="AK152">AJ152&amp;CHOOSE(AND(AJ152&lt;&gt;{11,12,13})*MIN(4,MOD(AJ152,10))+1,"th","st","nd","rd","th")</f>
        <v>81st</v>
      </c>
      <c r="AL152" s="149">
        <v>928.81</v>
      </c>
      <c r="AM152" s="149">
        <v>928.81</v>
      </c>
      <c r="AN152" s="149">
        <v>5307.3609999999999</v>
      </c>
      <c r="AO152" s="29">
        <f t="shared" si="28"/>
        <v>83</v>
      </c>
      <c r="AP152" s="38" t="str">
        <f t="array" ref="AP152">AO152&amp;CHOOSE(AND(AO152&lt;&gt;{11,12,13})*MIN(4,MOD(AO152,10))+1,"th","st","nd","rd","th")</f>
        <v>83rd</v>
      </c>
      <c r="AQ152" s="150">
        <v>1.25</v>
      </c>
      <c r="AR152" s="145">
        <v>3873.71</v>
      </c>
      <c r="AS152" s="29">
        <f t="shared" si="29"/>
        <v>70</v>
      </c>
      <c r="AT152" s="38" t="str">
        <f t="array" ref="AT152">AS152&amp;CHOOSE(AND(AS152&lt;&gt;{11,12,13})*MIN(4,MOD(AS152,10))+1,"th","st","nd","rd","th")</f>
        <v>70th</v>
      </c>
      <c r="AU152" s="151">
        <v>1.3019956775683528E-3</v>
      </c>
    </row>
    <row r="153" spans="1:47" x14ac:dyDescent="0.25">
      <c r="A153" s="135">
        <v>124156503</v>
      </c>
      <c r="B153" s="136" t="s">
        <v>462</v>
      </c>
      <c r="C153" s="136" t="s">
        <v>123</v>
      </c>
      <c r="D153" s="137">
        <v>74452</v>
      </c>
      <c r="E153" s="29">
        <f t="shared" si="20"/>
        <v>82</v>
      </c>
      <c r="F153" s="38" t="str">
        <f t="array" ref="F153">E153&amp;CHOOSE(AND(E153&lt;&gt;{11,12,13})*MIN(4,MOD(E153,10))+1,"th","st","nd","rd","th")</f>
        <v>82nd</v>
      </c>
      <c r="G153" s="138">
        <v>6087</v>
      </c>
      <c r="H153" s="139">
        <v>0.7984</v>
      </c>
      <c r="I153" s="140">
        <v>0.60799999999999998</v>
      </c>
      <c r="J153" s="141">
        <v>223</v>
      </c>
      <c r="K153" s="142">
        <v>0</v>
      </c>
      <c r="L153" s="143">
        <v>6.6100000000000006E-2</v>
      </c>
      <c r="M153" s="29">
        <f t="shared" si="21"/>
        <v>18</v>
      </c>
      <c r="N153" s="38" t="str">
        <f t="array" ref="N153">M153&amp;CHOOSE(AND(M153&lt;&gt;{11,12,13})*MIN(4,MOD(M153,10))+1,"th","st","nd","rd","th")</f>
        <v>18th</v>
      </c>
      <c r="O153" s="143">
        <v>0.20899999999999999</v>
      </c>
      <c r="P153" s="29">
        <f t="shared" si="22"/>
        <v>73</v>
      </c>
      <c r="Q153" s="38" t="str">
        <f t="array" ref="Q153">P153&amp;CHOOSE(AND(P153&lt;&gt;{11,12,13})*MIN(4,MOD(P153,10))+1,"th","st","nd","rd","th")</f>
        <v>73rd</v>
      </c>
      <c r="R153" s="144">
        <v>98.25</v>
      </c>
      <c r="S153" s="144">
        <v>155.32599999999999</v>
      </c>
      <c r="T153" s="144">
        <v>0</v>
      </c>
      <c r="U153" s="144">
        <v>253.57599999999999</v>
      </c>
      <c r="V153" s="145">
        <v>190.40999999999997</v>
      </c>
      <c r="W153" s="220">
        <f t="shared" si="23"/>
        <v>7.6862030213587715E-2</v>
      </c>
      <c r="X153" s="29">
        <f t="shared" si="24"/>
        <v>93</v>
      </c>
      <c r="Y153" s="38" t="str">
        <f t="array" ref="Y153">X153&amp;CHOOSE(AND(X153&lt;&gt;{11,12,13})*MIN(4,MOD(X153,10))+1,"th","st","nd","rd","th")</f>
        <v>93rd</v>
      </c>
      <c r="Z153" s="146">
        <v>38.082000000000001</v>
      </c>
      <c r="AA153" s="147">
        <v>78</v>
      </c>
      <c r="AB153" s="221">
        <f t="shared" si="25"/>
        <v>3.1485942737565477E-2</v>
      </c>
      <c r="AC153" s="29">
        <f t="shared" si="26"/>
        <v>84</v>
      </c>
      <c r="AD153" s="38" t="str">
        <f t="array" ref="AD153">AC153&amp;CHOOSE(AND(AC153&lt;&gt;{11,12,13})*MIN(4,MOD(AC153,10))+1,"th","st","nd","rd","th")</f>
        <v>84th</v>
      </c>
      <c r="AE153" s="146">
        <v>46.8</v>
      </c>
      <c r="AF153" s="148">
        <v>2477.2959999999998</v>
      </c>
      <c r="AG153" s="148">
        <v>2554.15</v>
      </c>
      <c r="AH153" s="148">
        <v>2575.5259999999998</v>
      </c>
      <c r="AI153" s="149">
        <v>2535.6570000000002</v>
      </c>
      <c r="AJ153" s="29">
        <f t="shared" si="27"/>
        <v>59</v>
      </c>
      <c r="AK153" s="38" t="str">
        <f t="array" ref="AK153">AJ153&amp;CHOOSE(AND(AJ153&lt;&gt;{11,12,13})*MIN(4,MOD(AJ153,10))+1,"th","st","nd","rd","th")</f>
        <v>59th</v>
      </c>
      <c r="AL153" s="149">
        <v>338.45800000000003</v>
      </c>
      <c r="AM153" s="149">
        <v>338.45800000000003</v>
      </c>
      <c r="AN153" s="149">
        <v>2874.1149999999998</v>
      </c>
      <c r="AO153" s="29">
        <f t="shared" si="28"/>
        <v>58</v>
      </c>
      <c r="AP153" s="38" t="str">
        <f t="array" ref="AP153">AO153&amp;CHOOSE(AND(AO153&lt;&gt;{11,12,13})*MIN(4,MOD(AO153,10))+1,"th","st","nd","rd","th")</f>
        <v>58th</v>
      </c>
      <c r="AQ153" s="150">
        <v>1.29</v>
      </c>
      <c r="AR153" s="145">
        <v>2960.1550000000002</v>
      </c>
      <c r="AS153" s="29">
        <f t="shared" si="29"/>
        <v>59</v>
      </c>
      <c r="AT153" s="38" t="str">
        <f t="array" ref="AT153">AS153&amp;CHOOSE(AND(AS153&lt;&gt;{11,12,13})*MIN(4,MOD(AS153,10))+1,"th","st","nd","rd","th")</f>
        <v>59th</v>
      </c>
      <c r="AU153" s="151">
        <v>9.9493999678146989E-4</v>
      </c>
    </row>
    <row r="154" spans="1:47" x14ac:dyDescent="0.25">
      <c r="A154" s="135">
        <v>124156603</v>
      </c>
      <c r="B154" s="136" t="s">
        <v>468</v>
      </c>
      <c r="C154" s="136" t="s">
        <v>123</v>
      </c>
      <c r="D154" s="137">
        <v>100792</v>
      </c>
      <c r="E154" s="29">
        <f t="shared" si="20"/>
        <v>95</v>
      </c>
      <c r="F154" s="38" t="str">
        <f t="array" ref="F154">E154&amp;CHOOSE(AND(E154&lt;&gt;{11,12,13})*MIN(4,MOD(E154,10))+1,"th","st","nd","rd","th")</f>
        <v>95th</v>
      </c>
      <c r="G154" s="138">
        <v>12280</v>
      </c>
      <c r="H154" s="139">
        <v>0.58979999999999999</v>
      </c>
      <c r="I154" s="140">
        <v>0.22339999999999999</v>
      </c>
      <c r="J154" s="141">
        <v>320</v>
      </c>
      <c r="K154" s="142">
        <v>0</v>
      </c>
      <c r="L154" s="143">
        <v>6.9400000000000003E-2</v>
      </c>
      <c r="M154" s="29">
        <f t="shared" si="21"/>
        <v>19</v>
      </c>
      <c r="N154" s="38" t="str">
        <f t="array" ref="N154">M154&amp;CHOOSE(AND(M154&lt;&gt;{11,12,13})*MIN(4,MOD(M154,10))+1,"th","st","nd","rd","th")</f>
        <v>19th</v>
      </c>
      <c r="O154" s="143">
        <v>3.8600000000000002E-2</v>
      </c>
      <c r="P154" s="29">
        <f t="shared" si="22"/>
        <v>3</v>
      </c>
      <c r="Q154" s="38" t="str">
        <f t="array" ref="Q154">P154&amp;CHOOSE(AND(P154&lt;&gt;{11,12,13})*MIN(4,MOD(P154,10))+1,"th","st","nd","rd","th")</f>
        <v>3rd</v>
      </c>
      <c r="R154" s="144">
        <v>230.77099999999999</v>
      </c>
      <c r="S154" s="144">
        <v>64.177000000000007</v>
      </c>
      <c r="T154" s="144">
        <v>0</v>
      </c>
      <c r="U154" s="144">
        <v>294.94799999999998</v>
      </c>
      <c r="V154" s="145">
        <v>144.96899999999999</v>
      </c>
      <c r="W154" s="220">
        <f t="shared" si="23"/>
        <v>2.6157958203635794E-2</v>
      </c>
      <c r="X154" s="29">
        <f t="shared" si="24"/>
        <v>46</v>
      </c>
      <c r="Y154" s="38" t="str">
        <f t="array" ref="Y154">X154&amp;CHOOSE(AND(X154&lt;&gt;{11,12,13})*MIN(4,MOD(X154,10))+1,"th","st","nd","rd","th")</f>
        <v>46th</v>
      </c>
      <c r="Z154" s="146">
        <v>28.994</v>
      </c>
      <c r="AA154" s="147">
        <v>41</v>
      </c>
      <c r="AB154" s="221">
        <f t="shared" si="25"/>
        <v>7.3979698166440249E-3</v>
      </c>
      <c r="AC154" s="29">
        <f t="shared" si="26"/>
        <v>53</v>
      </c>
      <c r="AD154" s="38" t="str">
        <f t="array" ref="AD154">AC154&amp;CHOOSE(AND(AC154&lt;&gt;{11,12,13})*MIN(4,MOD(AC154,10))+1,"th","st","nd","rd","th")</f>
        <v>53rd</v>
      </c>
      <c r="AE154" s="146">
        <v>24.6</v>
      </c>
      <c r="AF154" s="148">
        <v>5542.0609999999997</v>
      </c>
      <c r="AG154" s="148">
        <v>5504.7569999999996</v>
      </c>
      <c r="AH154" s="148">
        <v>5385.8990000000003</v>
      </c>
      <c r="AI154" s="149">
        <v>5477.5720000000001</v>
      </c>
      <c r="AJ154" s="29">
        <f t="shared" si="27"/>
        <v>88</v>
      </c>
      <c r="AK154" s="38" t="str">
        <f t="array" ref="AK154">AJ154&amp;CHOOSE(AND(AJ154&lt;&gt;{11,12,13})*MIN(4,MOD(AJ154,10))+1,"th","st","nd","rd","th")</f>
        <v>88th</v>
      </c>
      <c r="AL154" s="149">
        <v>348.54199999999997</v>
      </c>
      <c r="AM154" s="149">
        <v>348.54199999999997</v>
      </c>
      <c r="AN154" s="149">
        <v>5826.1139999999996</v>
      </c>
      <c r="AO154" s="29">
        <f t="shared" si="28"/>
        <v>86</v>
      </c>
      <c r="AP154" s="38" t="str">
        <f t="array" ref="AP154">AO154&amp;CHOOSE(AND(AO154&lt;&gt;{11,12,13})*MIN(4,MOD(AO154,10))+1,"th","st","nd","rd","th")</f>
        <v>86th</v>
      </c>
      <c r="AQ154" s="150">
        <v>1.1100000000000001</v>
      </c>
      <c r="AR154" s="145">
        <v>3814.2289999999998</v>
      </c>
      <c r="AS154" s="29">
        <f t="shared" si="29"/>
        <v>70</v>
      </c>
      <c r="AT154" s="38" t="str">
        <f t="array" ref="AT154">AS154&amp;CHOOSE(AND(AS154&lt;&gt;{11,12,13})*MIN(4,MOD(AS154,10))+1,"th","st","nd","rd","th")</f>
        <v>70th</v>
      </c>
      <c r="AU154" s="151">
        <v>1.282003472447824E-3</v>
      </c>
    </row>
    <row r="155" spans="1:47" x14ac:dyDescent="0.25">
      <c r="A155" s="135">
        <v>124156703</v>
      </c>
      <c r="B155" s="136" t="s">
        <v>469</v>
      </c>
      <c r="C155" s="136" t="s">
        <v>123</v>
      </c>
      <c r="D155" s="137">
        <v>76721</v>
      </c>
      <c r="E155" s="29">
        <f t="shared" si="20"/>
        <v>85</v>
      </c>
      <c r="F155" s="38" t="str">
        <f t="array" ref="F155">E155&amp;CHOOSE(AND(E155&lt;&gt;{11,12,13})*MIN(4,MOD(E155,10))+1,"th","st","nd","rd","th")</f>
        <v>85th</v>
      </c>
      <c r="G155" s="138">
        <v>7999</v>
      </c>
      <c r="H155" s="139">
        <v>0.77480000000000004</v>
      </c>
      <c r="I155" s="140">
        <v>0.3488</v>
      </c>
      <c r="J155" s="141">
        <v>302</v>
      </c>
      <c r="K155" s="142">
        <v>0</v>
      </c>
      <c r="L155" s="143">
        <v>0.1137</v>
      </c>
      <c r="M155" s="29">
        <f t="shared" si="21"/>
        <v>39</v>
      </c>
      <c r="N155" s="38" t="str">
        <f t="array" ref="N155">M155&amp;CHOOSE(AND(M155&lt;&gt;{11,12,13})*MIN(4,MOD(M155,10))+1,"th","st","nd","rd","th")</f>
        <v>39th</v>
      </c>
      <c r="O155" s="143">
        <v>0.15040000000000001</v>
      </c>
      <c r="P155" s="29">
        <f t="shared" si="22"/>
        <v>42</v>
      </c>
      <c r="Q155" s="38" t="str">
        <f t="array" ref="Q155">P155&amp;CHOOSE(AND(P155&lt;&gt;{11,12,13})*MIN(4,MOD(P155,10))+1,"th","st","nd","rd","th")</f>
        <v>42nd</v>
      </c>
      <c r="R155" s="144">
        <v>284.40600000000001</v>
      </c>
      <c r="S155" s="144">
        <v>188.10300000000001</v>
      </c>
      <c r="T155" s="144">
        <v>0</v>
      </c>
      <c r="U155" s="144">
        <v>472.50900000000001</v>
      </c>
      <c r="V155" s="145">
        <v>451.64699999999999</v>
      </c>
      <c r="W155" s="220">
        <f t="shared" si="23"/>
        <v>0.10833565205710777</v>
      </c>
      <c r="X155" s="29">
        <f t="shared" si="24"/>
        <v>95</v>
      </c>
      <c r="Y155" s="38" t="str">
        <f t="array" ref="Y155">X155&amp;CHOOSE(AND(X155&lt;&gt;{11,12,13})*MIN(4,MOD(X155,10))+1,"th","st","nd","rd","th")</f>
        <v>95th</v>
      </c>
      <c r="Z155" s="146">
        <v>90.328999999999994</v>
      </c>
      <c r="AA155" s="147">
        <v>336</v>
      </c>
      <c r="AB155" s="221">
        <f t="shared" si="25"/>
        <v>8.0595640159656118E-2</v>
      </c>
      <c r="AC155" s="29">
        <f t="shared" si="26"/>
        <v>96</v>
      </c>
      <c r="AD155" s="38" t="str">
        <f t="array" ref="AD155">AC155&amp;CHOOSE(AND(AC155&lt;&gt;{11,12,13})*MIN(4,MOD(AC155,10))+1,"th","st","nd","rd","th")</f>
        <v>96th</v>
      </c>
      <c r="AE155" s="146">
        <v>201.6</v>
      </c>
      <c r="AF155" s="148">
        <v>4168.96</v>
      </c>
      <c r="AG155" s="148">
        <v>4260.0020000000004</v>
      </c>
      <c r="AH155" s="148">
        <v>4322.4660000000003</v>
      </c>
      <c r="AI155" s="149">
        <v>4250.4759999999997</v>
      </c>
      <c r="AJ155" s="29">
        <f t="shared" si="27"/>
        <v>80</v>
      </c>
      <c r="AK155" s="38" t="str">
        <f t="array" ref="AK155">AJ155&amp;CHOOSE(AND(AJ155&lt;&gt;{11,12,13})*MIN(4,MOD(AJ155,10))+1,"th","st","nd","rd","th")</f>
        <v>80th</v>
      </c>
      <c r="AL155" s="149">
        <v>764.43799999999999</v>
      </c>
      <c r="AM155" s="149">
        <v>764.43799999999999</v>
      </c>
      <c r="AN155" s="149">
        <v>5014.9139999999998</v>
      </c>
      <c r="AO155" s="29">
        <f t="shared" si="28"/>
        <v>81</v>
      </c>
      <c r="AP155" s="38" t="str">
        <f t="array" ref="AP155">AO155&amp;CHOOSE(AND(AO155&lt;&gt;{11,12,13})*MIN(4,MOD(AO155,10))+1,"th","st","nd","rd","th")</f>
        <v>81st</v>
      </c>
      <c r="AQ155" s="150">
        <v>1.39</v>
      </c>
      <c r="AR155" s="145">
        <v>5400.9219999999996</v>
      </c>
      <c r="AS155" s="29">
        <f t="shared" si="29"/>
        <v>82</v>
      </c>
      <c r="AT155" s="38" t="str">
        <f t="array" ref="AT155">AS155&amp;CHOOSE(AND(AS155&lt;&gt;{11,12,13})*MIN(4,MOD(AS155,10))+1,"th","st","nd","rd","th")</f>
        <v>82nd</v>
      </c>
      <c r="AU155" s="151">
        <v>1.8153080893726745E-3</v>
      </c>
    </row>
    <row r="156" spans="1:47" x14ac:dyDescent="0.25">
      <c r="A156" s="135">
        <v>124157203</v>
      </c>
      <c r="B156" s="136" t="s">
        <v>492</v>
      </c>
      <c r="C156" s="136" t="s">
        <v>123</v>
      </c>
      <c r="D156" s="137">
        <v>86883</v>
      </c>
      <c r="E156" s="29">
        <f t="shared" si="20"/>
        <v>90</v>
      </c>
      <c r="F156" s="38" t="str">
        <f t="array" ref="F156">E156&amp;CHOOSE(AND(E156&lt;&gt;{11,12,13})*MIN(4,MOD(E156,10))+1,"th","st","nd","rd","th")</f>
        <v>90th</v>
      </c>
      <c r="G156" s="138">
        <v>13231</v>
      </c>
      <c r="H156" s="139">
        <v>0.68420000000000003</v>
      </c>
      <c r="I156" s="140">
        <v>-0.4486</v>
      </c>
      <c r="J156" s="141">
        <v>399</v>
      </c>
      <c r="K156" s="142">
        <v>0</v>
      </c>
      <c r="L156" s="143">
        <v>0.1024</v>
      </c>
      <c r="M156" s="29">
        <f t="shared" si="21"/>
        <v>33</v>
      </c>
      <c r="N156" s="38" t="str">
        <f t="array" ref="N156">M156&amp;CHOOSE(AND(M156&lt;&gt;{11,12,13})*MIN(4,MOD(M156,10))+1,"th","st","nd","rd","th")</f>
        <v>33rd</v>
      </c>
      <c r="O156" s="143">
        <v>0.13020000000000001</v>
      </c>
      <c r="P156" s="29">
        <f t="shared" si="22"/>
        <v>32</v>
      </c>
      <c r="Q156" s="38" t="str">
        <f t="array" ref="Q156">P156&amp;CHOOSE(AND(P156&lt;&gt;{11,12,13})*MIN(4,MOD(P156,10))+1,"th","st","nd","rd","th")</f>
        <v>32nd</v>
      </c>
      <c r="R156" s="144">
        <v>270.17599999999999</v>
      </c>
      <c r="S156" s="144">
        <v>171.762</v>
      </c>
      <c r="T156" s="144">
        <v>0</v>
      </c>
      <c r="U156" s="144">
        <v>441.93799999999999</v>
      </c>
      <c r="V156" s="145">
        <v>350.45499999999993</v>
      </c>
      <c r="W156" s="220">
        <f t="shared" si="23"/>
        <v>7.969617418340158E-2</v>
      </c>
      <c r="X156" s="29">
        <f t="shared" si="24"/>
        <v>94</v>
      </c>
      <c r="Y156" s="38" t="str">
        <f t="array" ref="Y156">X156&amp;CHOOSE(AND(X156&lt;&gt;{11,12,13})*MIN(4,MOD(X156,10))+1,"th","st","nd","rd","th")</f>
        <v>94th</v>
      </c>
      <c r="Z156" s="146">
        <v>70.090999999999994</v>
      </c>
      <c r="AA156" s="147">
        <v>356</v>
      </c>
      <c r="AB156" s="221">
        <f t="shared" si="25"/>
        <v>8.0957150017237509E-2</v>
      </c>
      <c r="AC156" s="29">
        <f t="shared" si="26"/>
        <v>96</v>
      </c>
      <c r="AD156" s="38" t="str">
        <f t="array" ref="AD156">AC156&amp;CHOOSE(AND(AC156&lt;&gt;{11,12,13})*MIN(4,MOD(AC156,10))+1,"th","st","nd","rd","th")</f>
        <v>96th</v>
      </c>
      <c r="AE156" s="146">
        <v>213.6</v>
      </c>
      <c r="AF156" s="148">
        <v>4397.3879999999999</v>
      </c>
      <c r="AG156" s="148">
        <v>4332.6549999999997</v>
      </c>
      <c r="AH156" s="148">
        <v>4247.4340000000002</v>
      </c>
      <c r="AI156" s="149">
        <v>4325.826</v>
      </c>
      <c r="AJ156" s="29">
        <f t="shared" si="27"/>
        <v>80</v>
      </c>
      <c r="AK156" s="38" t="str">
        <f t="array" ref="AK156">AJ156&amp;CHOOSE(AND(AJ156&lt;&gt;{11,12,13})*MIN(4,MOD(AJ156,10))+1,"th","st","nd","rd","th")</f>
        <v>80th</v>
      </c>
      <c r="AL156" s="149">
        <v>725.62900000000002</v>
      </c>
      <c r="AM156" s="149">
        <v>725.62900000000002</v>
      </c>
      <c r="AN156" s="149">
        <v>5051.4549999999999</v>
      </c>
      <c r="AO156" s="29">
        <f t="shared" si="28"/>
        <v>81</v>
      </c>
      <c r="AP156" s="38" t="str">
        <f t="array" ref="AP156">AO156&amp;CHOOSE(AND(AO156&lt;&gt;{11,12,13})*MIN(4,MOD(AO156,10))+1,"th","st","nd","rd","th")</f>
        <v>81st</v>
      </c>
      <c r="AQ156" s="150">
        <v>1.07</v>
      </c>
      <c r="AR156" s="145">
        <v>3698.14</v>
      </c>
      <c r="AS156" s="29">
        <f t="shared" si="29"/>
        <v>69</v>
      </c>
      <c r="AT156" s="38" t="str">
        <f t="array" ref="AT156">AS156&amp;CHOOSE(AND(AS156&lt;&gt;{11,12,13})*MIN(4,MOD(AS156,10))+1,"th","st","nd","rd","th")</f>
        <v>69th</v>
      </c>
      <c r="AU156" s="151">
        <v>1.2429847084687879E-3</v>
      </c>
    </row>
    <row r="157" spans="1:47" x14ac:dyDescent="0.25">
      <c r="A157" s="135">
        <v>124157802</v>
      </c>
      <c r="B157" s="136" t="s">
        <v>586</v>
      </c>
      <c r="C157" s="136" t="s">
        <v>123</v>
      </c>
      <c r="D157" s="137">
        <v>133983</v>
      </c>
      <c r="E157" s="29">
        <f t="shared" si="20"/>
        <v>100</v>
      </c>
      <c r="F157" s="38" t="str">
        <f t="array" ref="F157">E157&amp;CHOOSE(AND(E157&lt;&gt;{11,12,13})*MIN(4,MOD(E157,10))+1,"th","st","nd","rd","th")</f>
        <v>100th</v>
      </c>
      <c r="G157" s="138">
        <v>15617</v>
      </c>
      <c r="H157" s="139">
        <v>0.44369999999999998</v>
      </c>
      <c r="I157" s="140">
        <v>-0.89129999999999998</v>
      </c>
      <c r="J157" s="141">
        <v>428</v>
      </c>
      <c r="K157" s="142">
        <v>0</v>
      </c>
      <c r="L157" s="143">
        <v>2.53E-2</v>
      </c>
      <c r="M157" s="29">
        <f t="shared" si="21"/>
        <v>2</v>
      </c>
      <c r="N157" s="38" t="str">
        <f t="array" ref="N157">M157&amp;CHOOSE(AND(M157&lt;&gt;{11,12,13})*MIN(4,MOD(M157,10))+1,"th","st","nd","rd","th")</f>
        <v>2nd</v>
      </c>
      <c r="O157" s="143">
        <v>3.9899999999999998E-2</v>
      </c>
      <c r="P157" s="29">
        <f t="shared" si="22"/>
        <v>3</v>
      </c>
      <c r="Q157" s="38" t="str">
        <f t="array" ref="Q157">P157&amp;CHOOSE(AND(P157&lt;&gt;{11,12,13})*MIN(4,MOD(P157,10))+1,"th","st","nd","rd","th")</f>
        <v>3rd</v>
      </c>
      <c r="R157" s="144">
        <v>105.946</v>
      </c>
      <c r="S157" s="144">
        <v>83.542000000000002</v>
      </c>
      <c r="T157" s="144">
        <v>0</v>
      </c>
      <c r="U157" s="144">
        <v>189.488</v>
      </c>
      <c r="V157" s="145">
        <v>30.182000000000002</v>
      </c>
      <c r="W157" s="220">
        <f t="shared" si="23"/>
        <v>4.3244906845495961E-3</v>
      </c>
      <c r="X157" s="29">
        <f t="shared" si="24"/>
        <v>3</v>
      </c>
      <c r="Y157" s="38" t="str">
        <f t="array" ref="Y157">X157&amp;CHOOSE(AND(X157&lt;&gt;{11,12,13})*MIN(4,MOD(X157,10))+1,"th","st","nd","rd","th")</f>
        <v>3rd</v>
      </c>
      <c r="Z157" s="146">
        <v>6.0359999999999996</v>
      </c>
      <c r="AA157" s="147">
        <v>180</v>
      </c>
      <c r="AB157" s="221">
        <f t="shared" si="25"/>
        <v>2.579048185073644E-2</v>
      </c>
      <c r="AC157" s="29">
        <f t="shared" si="26"/>
        <v>80</v>
      </c>
      <c r="AD157" s="38" t="str">
        <f t="array" ref="AD157">AC157&amp;CHOOSE(AND(AC157&lt;&gt;{11,12,13})*MIN(4,MOD(AC157,10))+1,"th","st","nd","rd","th")</f>
        <v>80th</v>
      </c>
      <c r="AE157" s="146">
        <v>108</v>
      </c>
      <c r="AF157" s="148">
        <v>6979.3190000000004</v>
      </c>
      <c r="AG157" s="148">
        <v>6829.3389999999999</v>
      </c>
      <c r="AH157" s="148">
        <v>6676.5309999999999</v>
      </c>
      <c r="AI157" s="149">
        <v>6828.3959999999997</v>
      </c>
      <c r="AJ157" s="29">
        <f t="shared" si="27"/>
        <v>91</v>
      </c>
      <c r="AK157" s="38" t="str">
        <f t="array" ref="AK157">AJ157&amp;CHOOSE(AND(AJ157&lt;&gt;{11,12,13})*MIN(4,MOD(AJ157,10))+1,"th","st","nd","rd","th")</f>
        <v>91st</v>
      </c>
      <c r="AL157" s="149">
        <v>303.524</v>
      </c>
      <c r="AM157" s="149">
        <v>303.524</v>
      </c>
      <c r="AN157" s="149">
        <v>7131.92</v>
      </c>
      <c r="AO157" s="29">
        <f t="shared" si="28"/>
        <v>90</v>
      </c>
      <c r="AP157" s="38" t="str">
        <f t="array" ref="AP157">AO157&amp;CHOOSE(AND(AO157&lt;&gt;{11,12,13})*MIN(4,MOD(AO157,10))+1,"th","st","nd","rd","th")</f>
        <v>90th</v>
      </c>
      <c r="AQ157" s="150">
        <v>0.82</v>
      </c>
      <c r="AR157" s="145">
        <v>2594.835</v>
      </c>
      <c r="AS157" s="29">
        <f t="shared" si="29"/>
        <v>51</v>
      </c>
      <c r="AT157" s="38" t="str">
        <f t="array" ref="AT157">AS157&amp;CHOOSE(AND(AS157&lt;&gt;{11,12,13})*MIN(4,MOD(AS157,10))+1,"th","st","nd","rd","th")</f>
        <v>51st</v>
      </c>
      <c r="AU157" s="151">
        <v>8.7215200776596003E-4</v>
      </c>
    </row>
    <row r="158" spans="1:47" x14ac:dyDescent="0.25">
      <c r="A158" s="135">
        <v>124158503</v>
      </c>
      <c r="B158" s="136" t="s">
        <v>601</v>
      </c>
      <c r="C158" s="136" t="s">
        <v>123</v>
      </c>
      <c r="D158" s="137">
        <v>126349</v>
      </c>
      <c r="E158" s="29">
        <f t="shared" si="20"/>
        <v>99</v>
      </c>
      <c r="F158" s="38" t="str">
        <f t="array" ref="F158">E158&amp;CHOOSE(AND(E158&lt;&gt;{11,12,13})*MIN(4,MOD(E158,10))+1,"th","st","nd","rd","th")</f>
        <v>99th</v>
      </c>
      <c r="G158" s="138">
        <v>8283</v>
      </c>
      <c r="H158" s="139">
        <v>0.47049999999999997</v>
      </c>
      <c r="I158" s="140">
        <v>0.38690000000000002</v>
      </c>
      <c r="J158" s="141">
        <v>291</v>
      </c>
      <c r="K158" s="142">
        <v>0</v>
      </c>
      <c r="L158" s="143">
        <v>3.2199999999999999E-2</v>
      </c>
      <c r="M158" s="29">
        <f t="shared" si="21"/>
        <v>4</v>
      </c>
      <c r="N158" s="38" t="str">
        <f t="array" ref="N158">M158&amp;CHOOSE(AND(M158&lt;&gt;{11,12,13})*MIN(4,MOD(M158,10))+1,"th","st","nd","rd","th")</f>
        <v>4th</v>
      </c>
      <c r="O158" s="143">
        <v>1.6E-2</v>
      </c>
      <c r="P158" s="29">
        <f t="shared" si="22"/>
        <v>0</v>
      </c>
      <c r="Q158" s="38" t="str">
        <f t="array" ref="Q158">P158&amp;CHOOSE(AND(P158&lt;&gt;{11,12,13})*MIN(4,MOD(P158,10))+1,"th","st","nd","rd","th")</f>
        <v>0th</v>
      </c>
      <c r="R158" s="144">
        <v>75.602999999999994</v>
      </c>
      <c r="S158" s="144">
        <v>18.783000000000001</v>
      </c>
      <c r="T158" s="144">
        <v>0</v>
      </c>
      <c r="U158" s="144">
        <v>94.385999999999996</v>
      </c>
      <c r="V158" s="145">
        <v>49.967999999999996</v>
      </c>
      <c r="W158" s="220">
        <f t="shared" si="23"/>
        <v>1.2769023975140677E-2</v>
      </c>
      <c r="X158" s="29">
        <f t="shared" si="24"/>
        <v>14</v>
      </c>
      <c r="Y158" s="38" t="str">
        <f t="array" ref="Y158">X158&amp;CHOOSE(AND(X158&lt;&gt;{11,12,13})*MIN(4,MOD(X158,10))+1,"th","st","nd","rd","th")</f>
        <v>14th</v>
      </c>
      <c r="Z158" s="146">
        <v>9.9939999999999998</v>
      </c>
      <c r="AA158" s="147">
        <v>35</v>
      </c>
      <c r="AB158" s="221">
        <f t="shared" si="25"/>
        <v>8.9440409688185188E-3</v>
      </c>
      <c r="AC158" s="29">
        <f t="shared" si="26"/>
        <v>57</v>
      </c>
      <c r="AD158" s="38" t="str">
        <f t="array" ref="AD158">AC158&amp;CHOOSE(AND(AC158&lt;&gt;{11,12,13})*MIN(4,MOD(AC158,10))+1,"th","st","nd","rd","th")</f>
        <v>57th</v>
      </c>
      <c r="AE158" s="146">
        <v>21</v>
      </c>
      <c r="AF158" s="148">
        <v>3913.22</v>
      </c>
      <c r="AG158" s="148">
        <v>3851.8209999999999</v>
      </c>
      <c r="AH158" s="148">
        <v>3946.7860000000001</v>
      </c>
      <c r="AI158" s="149">
        <v>3903.942</v>
      </c>
      <c r="AJ158" s="29">
        <f t="shared" si="27"/>
        <v>76</v>
      </c>
      <c r="AK158" s="38" t="str">
        <f t="array" ref="AK158">AJ158&amp;CHOOSE(AND(AJ158&lt;&gt;{11,12,13})*MIN(4,MOD(AJ158,10))+1,"th","st","nd","rd","th")</f>
        <v>76th</v>
      </c>
      <c r="AL158" s="149">
        <v>125.38</v>
      </c>
      <c r="AM158" s="149">
        <v>125.38</v>
      </c>
      <c r="AN158" s="149">
        <v>4029.3220000000001</v>
      </c>
      <c r="AO158" s="29">
        <f t="shared" si="28"/>
        <v>73</v>
      </c>
      <c r="AP158" s="38" t="str">
        <f t="array" ref="AP158">AO158&amp;CHOOSE(AND(AO158&lt;&gt;{11,12,13})*MIN(4,MOD(AO158,10))+1,"th","st","nd","rd","th")</f>
        <v>73rd</v>
      </c>
      <c r="AQ158" s="150">
        <v>0.93</v>
      </c>
      <c r="AR158" s="145">
        <v>1763.09</v>
      </c>
      <c r="AS158" s="29">
        <f t="shared" si="29"/>
        <v>31</v>
      </c>
      <c r="AT158" s="38" t="str">
        <f t="array" ref="AT158">AS158&amp;CHOOSE(AND(AS158&lt;&gt;{11,12,13})*MIN(4,MOD(AS158,10))+1,"th","st","nd","rd","th")</f>
        <v>31st</v>
      </c>
      <c r="AU158" s="151">
        <v>5.9259354963690802E-4</v>
      </c>
    </row>
    <row r="159" spans="1:47" x14ac:dyDescent="0.25">
      <c r="A159" s="135">
        <v>124159002</v>
      </c>
      <c r="B159" s="136" t="s">
        <v>628</v>
      </c>
      <c r="C159" s="136" t="s">
        <v>123</v>
      </c>
      <c r="D159" s="137">
        <v>96785</v>
      </c>
      <c r="E159" s="29">
        <f t="shared" si="20"/>
        <v>94</v>
      </c>
      <c r="F159" s="38" t="str">
        <f t="array" ref="F159">E159&amp;CHOOSE(AND(E159&lt;&gt;{11,12,13})*MIN(4,MOD(E159,10))+1,"th","st","nd","rd","th")</f>
        <v>94th</v>
      </c>
      <c r="G159" s="138">
        <v>41829</v>
      </c>
      <c r="H159" s="139">
        <v>0.61419999999999997</v>
      </c>
      <c r="I159" s="140">
        <v>-0.99229999999999996</v>
      </c>
      <c r="J159" s="141">
        <v>434</v>
      </c>
      <c r="K159" s="142">
        <v>0</v>
      </c>
      <c r="L159" s="143">
        <v>4.2200000000000001E-2</v>
      </c>
      <c r="M159" s="29">
        <f t="shared" si="21"/>
        <v>8</v>
      </c>
      <c r="N159" s="38" t="str">
        <f t="array" ref="N159">M159&amp;CHOOSE(AND(M159&lt;&gt;{11,12,13})*MIN(4,MOD(M159,10))+1,"th","st","nd","rd","th")</f>
        <v>8th</v>
      </c>
      <c r="O159" s="143">
        <v>5.1200000000000002E-2</v>
      </c>
      <c r="P159" s="29">
        <f t="shared" si="22"/>
        <v>5</v>
      </c>
      <c r="Q159" s="38" t="str">
        <f t="array" ref="Q159">P159&amp;CHOOSE(AND(P159&lt;&gt;{11,12,13})*MIN(4,MOD(P159,10))+1,"th","st","nd","rd","th")</f>
        <v>5th</v>
      </c>
      <c r="R159" s="144">
        <v>319.13900000000001</v>
      </c>
      <c r="S159" s="144">
        <v>193.601</v>
      </c>
      <c r="T159" s="144">
        <v>0</v>
      </c>
      <c r="U159" s="144">
        <v>512.74</v>
      </c>
      <c r="V159" s="145">
        <v>503.96000000000004</v>
      </c>
      <c r="W159" s="220">
        <f t="shared" si="23"/>
        <v>3.9983361158619363E-2</v>
      </c>
      <c r="X159" s="29">
        <f t="shared" si="24"/>
        <v>72</v>
      </c>
      <c r="Y159" s="38" t="str">
        <f t="array" ref="Y159">X159&amp;CHOOSE(AND(X159&lt;&gt;{11,12,13})*MIN(4,MOD(X159,10))+1,"th","st","nd","rd","th")</f>
        <v>72nd</v>
      </c>
      <c r="Z159" s="146">
        <v>100.792</v>
      </c>
      <c r="AA159" s="147">
        <v>522</v>
      </c>
      <c r="AB159" s="221">
        <f t="shared" si="25"/>
        <v>4.1414625217873056E-2</v>
      </c>
      <c r="AC159" s="29">
        <f t="shared" si="26"/>
        <v>89</v>
      </c>
      <c r="AD159" s="38" t="str">
        <f t="array" ref="AD159">AC159&amp;CHOOSE(AND(AC159&lt;&gt;{11,12,13})*MIN(4,MOD(AC159,10))+1,"th","st","nd","rd","th")</f>
        <v>89th</v>
      </c>
      <c r="AE159" s="146">
        <v>313.2</v>
      </c>
      <c r="AF159" s="148">
        <v>12604.243</v>
      </c>
      <c r="AG159" s="148">
        <v>12652.078</v>
      </c>
      <c r="AH159" s="148">
        <v>12136.464</v>
      </c>
      <c r="AI159" s="149">
        <v>12464.262000000001</v>
      </c>
      <c r="AJ159" s="29">
        <f t="shared" si="27"/>
        <v>98</v>
      </c>
      <c r="AK159" s="38" t="str">
        <f t="array" ref="AK159">AJ159&amp;CHOOSE(AND(AJ159&lt;&gt;{11,12,13})*MIN(4,MOD(AJ159,10))+1,"th","st","nd","rd","th")</f>
        <v>98th</v>
      </c>
      <c r="AL159" s="149">
        <v>926.73199999999997</v>
      </c>
      <c r="AM159" s="149">
        <v>926.73199999999997</v>
      </c>
      <c r="AN159" s="149">
        <v>13390.994000000001</v>
      </c>
      <c r="AO159" s="29">
        <f t="shared" si="28"/>
        <v>97</v>
      </c>
      <c r="AP159" s="38" t="str">
        <f t="array" ref="AP159">AO159&amp;CHOOSE(AND(AO159&lt;&gt;{11,12,13})*MIN(4,MOD(AO159,10))+1,"th","st","nd","rd","th")</f>
        <v>97th</v>
      </c>
      <c r="AQ159" s="150">
        <v>0.85</v>
      </c>
      <c r="AR159" s="145">
        <v>6991.0360000000001</v>
      </c>
      <c r="AS159" s="29">
        <f t="shared" si="29"/>
        <v>90</v>
      </c>
      <c r="AT159" s="38" t="str">
        <f t="array" ref="AT159">AS159&amp;CHOOSE(AND(AS159&lt;&gt;{11,12,13})*MIN(4,MOD(AS159,10))+1,"th","st","nd","rd","th")</f>
        <v>90th</v>
      </c>
      <c r="AU159" s="151">
        <v>2.3497625412652852E-3</v>
      </c>
    </row>
    <row r="160" spans="1:47" x14ac:dyDescent="0.25">
      <c r="A160" s="135">
        <v>106160303</v>
      </c>
      <c r="B160" s="136" t="s">
        <v>102</v>
      </c>
      <c r="C160" s="136" t="s">
        <v>103</v>
      </c>
      <c r="D160" s="137">
        <v>49872</v>
      </c>
      <c r="E160" s="29">
        <f t="shared" si="20"/>
        <v>30</v>
      </c>
      <c r="F160" s="38" t="str">
        <f t="array" ref="F160">E160&amp;CHOOSE(AND(E160&lt;&gt;{11,12,13})*MIN(4,MOD(E160,10))+1,"th","st","nd","rd","th")</f>
        <v>30th</v>
      </c>
      <c r="G160" s="138">
        <v>2214</v>
      </c>
      <c r="H160" s="139">
        <v>1.1919999999999999</v>
      </c>
      <c r="I160" s="140">
        <v>0.90749999999999997</v>
      </c>
      <c r="J160" s="141">
        <v>30</v>
      </c>
      <c r="K160" s="142">
        <v>107.583</v>
      </c>
      <c r="L160" s="143">
        <v>0.16719999999999999</v>
      </c>
      <c r="M160" s="29">
        <f t="shared" si="21"/>
        <v>63</v>
      </c>
      <c r="N160" s="38" t="str">
        <f t="array" ref="N160">M160&amp;CHOOSE(AND(M160&lt;&gt;{11,12,13})*MIN(4,MOD(M160,10))+1,"th","st","nd","rd","th")</f>
        <v>63rd</v>
      </c>
      <c r="O160" s="143">
        <v>0.19900000000000001</v>
      </c>
      <c r="P160" s="29">
        <f t="shared" si="22"/>
        <v>68</v>
      </c>
      <c r="Q160" s="38" t="str">
        <f t="array" ref="Q160">P160&amp;CHOOSE(AND(P160&lt;&gt;{11,12,13})*MIN(4,MOD(P160,10))+1,"th","st","nd","rd","th")</f>
        <v>68th</v>
      </c>
      <c r="R160" s="144">
        <v>69.102000000000004</v>
      </c>
      <c r="S160" s="144">
        <v>41.122</v>
      </c>
      <c r="T160" s="144">
        <v>0</v>
      </c>
      <c r="U160" s="144">
        <v>110.224</v>
      </c>
      <c r="V160" s="145">
        <v>25.009</v>
      </c>
      <c r="W160" s="220">
        <f t="shared" si="23"/>
        <v>3.6307281345499154E-2</v>
      </c>
      <c r="X160" s="29">
        <f t="shared" si="24"/>
        <v>67</v>
      </c>
      <c r="Y160" s="38" t="str">
        <f t="array" ref="Y160">X160&amp;CHOOSE(AND(X160&lt;&gt;{11,12,13})*MIN(4,MOD(X160,10))+1,"th","st","nd","rd","th")</f>
        <v>67th</v>
      </c>
      <c r="Z160" s="146">
        <v>5.0019999999999998</v>
      </c>
      <c r="AA160" s="147">
        <v>0</v>
      </c>
      <c r="AB160" s="221">
        <f t="shared" si="25"/>
        <v>0</v>
      </c>
      <c r="AC160" s="29">
        <f t="shared" si="26"/>
        <v>1</v>
      </c>
      <c r="AD160" s="38" t="str">
        <f t="array" ref="AD160">AC160&amp;CHOOSE(AND(AC160&lt;&gt;{11,12,13})*MIN(4,MOD(AC160,10))+1,"th","st","nd","rd","th")</f>
        <v>1st</v>
      </c>
      <c r="AE160" s="146">
        <v>0</v>
      </c>
      <c r="AF160" s="148">
        <v>688.81500000000005</v>
      </c>
      <c r="AG160" s="148">
        <v>723.37199999999996</v>
      </c>
      <c r="AH160" s="148">
        <v>717.35699999999997</v>
      </c>
      <c r="AI160" s="149">
        <v>709.84799999999996</v>
      </c>
      <c r="AJ160" s="29">
        <f t="shared" si="27"/>
        <v>7</v>
      </c>
      <c r="AK160" s="38" t="str">
        <f t="array" ref="AK160">AJ160&amp;CHOOSE(AND(AJ160&lt;&gt;{11,12,13})*MIN(4,MOD(AJ160,10))+1,"th","st","nd","rd","th")</f>
        <v>7th</v>
      </c>
      <c r="AL160" s="149">
        <v>115.226</v>
      </c>
      <c r="AM160" s="149">
        <v>222.809</v>
      </c>
      <c r="AN160" s="149">
        <v>932.65700000000004</v>
      </c>
      <c r="AO160" s="29">
        <f t="shared" si="28"/>
        <v>8</v>
      </c>
      <c r="AP160" s="38" t="str">
        <f t="array" ref="AP160">AO160&amp;CHOOSE(AND(AO160&lt;&gt;{11,12,13})*MIN(4,MOD(AO160,10))+1,"th","st","nd","rd","th")</f>
        <v>8th</v>
      </c>
      <c r="AQ160" s="150">
        <v>0.85</v>
      </c>
      <c r="AR160" s="145">
        <v>944.96799999999996</v>
      </c>
      <c r="AS160" s="29">
        <f t="shared" si="29"/>
        <v>5</v>
      </c>
      <c r="AT160" s="38" t="str">
        <f t="array" ref="AT160">AS160&amp;CHOOSE(AND(AS160&lt;&gt;{11,12,13})*MIN(4,MOD(AS160,10))+1,"th","st","nd","rd","th")</f>
        <v>5th</v>
      </c>
      <c r="AU160" s="151">
        <v>3.1761392862150528E-4</v>
      </c>
    </row>
    <row r="161" spans="1:47" x14ac:dyDescent="0.25">
      <c r="A161" s="135">
        <v>106161203</v>
      </c>
      <c r="B161" s="136" t="s">
        <v>215</v>
      </c>
      <c r="C161" s="136" t="s">
        <v>103</v>
      </c>
      <c r="D161" s="137">
        <v>43140</v>
      </c>
      <c r="E161" s="29">
        <f t="shared" si="20"/>
        <v>12</v>
      </c>
      <c r="F161" s="38" t="str">
        <f t="array" ref="F161">E161&amp;CHOOSE(AND(E161&lt;&gt;{11,12,13})*MIN(4,MOD(E161,10))+1,"th","st","nd","rd","th")</f>
        <v>12th</v>
      </c>
      <c r="G161" s="138">
        <v>3642</v>
      </c>
      <c r="H161" s="139">
        <v>1.3779999999999999</v>
      </c>
      <c r="I161" s="140">
        <v>0.87260000000000004</v>
      </c>
      <c r="J161" s="141">
        <v>52</v>
      </c>
      <c r="K161" s="142">
        <v>88.638999999999996</v>
      </c>
      <c r="L161" s="143">
        <v>0.19719999999999999</v>
      </c>
      <c r="M161" s="29">
        <f t="shared" si="21"/>
        <v>74</v>
      </c>
      <c r="N161" s="38" t="str">
        <f t="array" ref="N161">M161&amp;CHOOSE(AND(M161&lt;&gt;{11,12,13})*MIN(4,MOD(M161,10))+1,"th","st","nd","rd","th")</f>
        <v>74th</v>
      </c>
      <c r="O161" s="143">
        <v>0.1183</v>
      </c>
      <c r="P161" s="29">
        <f t="shared" si="22"/>
        <v>25</v>
      </c>
      <c r="Q161" s="38" t="str">
        <f t="array" ref="Q161">P161&amp;CHOOSE(AND(P161&lt;&gt;{11,12,13})*MIN(4,MOD(P161,10))+1,"th","st","nd","rd","th")</f>
        <v>25th</v>
      </c>
      <c r="R161" s="144">
        <v>91.088999999999999</v>
      </c>
      <c r="S161" s="144">
        <v>27.321999999999999</v>
      </c>
      <c r="T161" s="144">
        <v>0</v>
      </c>
      <c r="U161" s="144">
        <v>118.411</v>
      </c>
      <c r="V161" s="145">
        <v>15.093</v>
      </c>
      <c r="W161" s="220">
        <f t="shared" si="23"/>
        <v>1.9605117880106514E-2</v>
      </c>
      <c r="X161" s="29">
        <f t="shared" si="24"/>
        <v>29</v>
      </c>
      <c r="Y161" s="38" t="str">
        <f t="array" ref="Y161">X161&amp;CHOOSE(AND(X161&lt;&gt;{11,12,13})*MIN(4,MOD(X161,10))+1,"th","st","nd","rd","th")</f>
        <v>29th</v>
      </c>
      <c r="Z161" s="146">
        <v>3.0190000000000001</v>
      </c>
      <c r="AA161" s="147">
        <v>5</v>
      </c>
      <c r="AB161" s="221">
        <f t="shared" si="25"/>
        <v>6.4947717087744366E-3</v>
      </c>
      <c r="AC161" s="29">
        <f t="shared" si="26"/>
        <v>50</v>
      </c>
      <c r="AD161" s="38" t="str">
        <f t="array" ref="AD161">AC161&amp;CHOOSE(AND(AC161&lt;&gt;{11,12,13})*MIN(4,MOD(AC161,10))+1,"th","st","nd","rd","th")</f>
        <v>50th</v>
      </c>
      <c r="AE161" s="146">
        <v>3</v>
      </c>
      <c r="AF161" s="148">
        <v>769.85</v>
      </c>
      <c r="AG161" s="148">
        <v>762.58699999999999</v>
      </c>
      <c r="AH161" s="148">
        <v>795.11</v>
      </c>
      <c r="AI161" s="149">
        <v>775.84900000000005</v>
      </c>
      <c r="AJ161" s="29">
        <f t="shared" si="27"/>
        <v>9</v>
      </c>
      <c r="AK161" s="38" t="str">
        <f t="array" ref="AK161">AJ161&amp;CHOOSE(AND(AJ161&lt;&gt;{11,12,13})*MIN(4,MOD(AJ161,10))+1,"th","st","nd","rd","th")</f>
        <v>9th</v>
      </c>
      <c r="AL161" s="149">
        <v>124.43</v>
      </c>
      <c r="AM161" s="149">
        <v>213.06899999999999</v>
      </c>
      <c r="AN161" s="149">
        <v>988.91800000000001</v>
      </c>
      <c r="AO161" s="29">
        <f t="shared" si="28"/>
        <v>9</v>
      </c>
      <c r="AP161" s="38" t="str">
        <f t="array" ref="AP161">AO161&amp;CHOOSE(AND(AO161&lt;&gt;{11,12,13})*MIN(4,MOD(AO161,10))+1,"th","st","nd","rd","th")</f>
        <v>9th</v>
      </c>
      <c r="AQ161" s="150">
        <v>1.02</v>
      </c>
      <c r="AR161" s="145">
        <v>1389.9839999999999</v>
      </c>
      <c r="AS161" s="29">
        <f t="shared" si="29"/>
        <v>18</v>
      </c>
      <c r="AT161" s="38" t="str">
        <f t="array" ref="AT161">AS161&amp;CHOOSE(AND(AS161&lt;&gt;{11,12,13})*MIN(4,MOD(AS161,10))+1,"th","st","nd","rd","th")</f>
        <v>18th</v>
      </c>
      <c r="AU161" s="151">
        <v>4.6718860211248888E-4</v>
      </c>
    </row>
    <row r="162" spans="1:47" x14ac:dyDescent="0.25">
      <c r="A162" s="135">
        <v>106161703</v>
      </c>
      <c r="B162" s="136" t="s">
        <v>216</v>
      </c>
      <c r="C162" s="136" t="s">
        <v>103</v>
      </c>
      <c r="D162" s="137">
        <v>46727</v>
      </c>
      <c r="E162" s="29">
        <f t="shared" si="20"/>
        <v>19</v>
      </c>
      <c r="F162" s="38" t="str">
        <f t="array" ref="F162">E162&amp;CHOOSE(AND(E162&lt;&gt;{11,12,13})*MIN(4,MOD(E162,10))+1,"th","st","nd","rd","th")</f>
        <v>19th</v>
      </c>
      <c r="G162" s="138">
        <v>3556</v>
      </c>
      <c r="H162" s="139">
        <v>1.2722</v>
      </c>
      <c r="I162" s="140">
        <v>0.88260000000000005</v>
      </c>
      <c r="J162" s="141">
        <v>48</v>
      </c>
      <c r="K162" s="142">
        <v>108.851</v>
      </c>
      <c r="L162" s="143">
        <v>0.1348</v>
      </c>
      <c r="M162" s="29">
        <f t="shared" si="21"/>
        <v>48</v>
      </c>
      <c r="N162" s="38" t="str">
        <f t="array" ref="N162">M162&amp;CHOOSE(AND(M162&lt;&gt;{11,12,13})*MIN(4,MOD(M162,10))+1,"th","st","nd","rd","th")</f>
        <v>48th</v>
      </c>
      <c r="O162" s="143">
        <v>0.2243</v>
      </c>
      <c r="P162" s="29">
        <f t="shared" si="22"/>
        <v>78</v>
      </c>
      <c r="Q162" s="38" t="str">
        <f t="array" ref="Q162">P162&amp;CHOOSE(AND(P162&lt;&gt;{11,12,13})*MIN(4,MOD(P162,10))+1,"th","st","nd","rd","th")</f>
        <v>78th</v>
      </c>
      <c r="R162" s="144">
        <v>69.290000000000006</v>
      </c>
      <c r="S162" s="144">
        <v>57.646999999999998</v>
      </c>
      <c r="T162" s="144">
        <v>0</v>
      </c>
      <c r="U162" s="144">
        <v>126.937</v>
      </c>
      <c r="V162" s="145">
        <v>19.445</v>
      </c>
      <c r="W162" s="220">
        <f t="shared" si="23"/>
        <v>2.2697613394685175E-2</v>
      </c>
      <c r="X162" s="29">
        <f t="shared" si="24"/>
        <v>37</v>
      </c>
      <c r="Y162" s="38" t="str">
        <f t="array" ref="Y162">X162&amp;CHOOSE(AND(X162&lt;&gt;{11,12,13})*MIN(4,MOD(X162,10))+1,"th","st","nd","rd","th")</f>
        <v>37th</v>
      </c>
      <c r="Z162" s="146">
        <v>3.8889999999999998</v>
      </c>
      <c r="AA162" s="147">
        <v>0</v>
      </c>
      <c r="AB162" s="221">
        <f t="shared" si="25"/>
        <v>0</v>
      </c>
      <c r="AC162" s="29">
        <f t="shared" si="26"/>
        <v>1</v>
      </c>
      <c r="AD162" s="38" t="str">
        <f t="array" ref="AD162">AC162&amp;CHOOSE(AND(AC162&lt;&gt;{11,12,13})*MIN(4,MOD(AC162,10))+1,"th","st","nd","rd","th")</f>
        <v>1st</v>
      </c>
      <c r="AE162" s="146">
        <v>0</v>
      </c>
      <c r="AF162" s="148">
        <v>856.69799999999998</v>
      </c>
      <c r="AG162" s="148">
        <v>864.81899999999996</v>
      </c>
      <c r="AH162" s="148">
        <v>920.65899999999999</v>
      </c>
      <c r="AI162" s="149">
        <v>880.72500000000002</v>
      </c>
      <c r="AJ162" s="29">
        <f t="shared" si="27"/>
        <v>13</v>
      </c>
      <c r="AK162" s="38" t="str">
        <f t="array" ref="AK162">AJ162&amp;CHOOSE(AND(AJ162&lt;&gt;{11,12,13})*MIN(4,MOD(AJ162,10))+1,"th","st","nd","rd","th")</f>
        <v>13th</v>
      </c>
      <c r="AL162" s="149">
        <v>130.82599999999999</v>
      </c>
      <c r="AM162" s="149">
        <v>239.67699999999999</v>
      </c>
      <c r="AN162" s="149">
        <v>1120.402</v>
      </c>
      <c r="AO162" s="29">
        <f t="shared" si="28"/>
        <v>13</v>
      </c>
      <c r="AP162" s="38" t="str">
        <f t="array" ref="AP162">AO162&amp;CHOOSE(AND(AO162&lt;&gt;{11,12,13})*MIN(4,MOD(AO162,10))+1,"th","st","nd","rd","th")</f>
        <v>13th</v>
      </c>
      <c r="AQ162" s="150">
        <v>0.93</v>
      </c>
      <c r="AR162" s="145">
        <v>1325.5989999999999</v>
      </c>
      <c r="AS162" s="29">
        <f t="shared" si="29"/>
        <v>16</v>
      </c>
      <c r="AT162" s="38" t="str">
        <f t="array" ref="AT162">AS162&amp;CHOOSE(AND(AS162&lt;&gt;{11,12,13})*MIN(4,MOD(AS162,10))+1,"th","st","nd","rd","th")</f>
        <v>16th</v>
      </c>
      <c r="AU162" s="151">
        <v>4.4554810974206405E-4</v>
      </c>
    </row>
    <row r="163" spans="1:47" x14ac:dyDescent="0.25">
      <c r="A163" s="135">
        <v>106166503</v>
      </c>
      <c r="B163" s="136" t="s">
        <v>359</v>
      </c>
      <c r="C163" s="136" t="s">
        <v>103</v>
      </c>
      <c r="D163" s="137">
        <v>50122</v>
      </c>
      <c r="E163" s="29">
        <f t="shared" si="20"/>
        <v>31</v>
      </c>
      <c r="F163" s="38" t="str">
        <f t="array" ref="F163">E163&amp;CHOOSE(AND(E163&lt;&gt;{11,12,13})*MIN(4,MOD(E163,10))+1,"th","st","nd","rd","th")</f>
        <v>31st</v>
      </c>
      <c r="G163" s="138">
        <v>2877</v>
      </c>
      <c r="H163" s="139">
        <v>1.1859999999999999</v>
      </c>
      <c r="I163" s="140">
        <v>0.86799999999999999</v>
      </c>
      <c r="J163" s="141">
        <v>58</v>
      </c>
      <c r="K163" s="142">
        <v>108.06399999999999</v>
      </c>
      <c r="L163" s="143">
        <v>0.1217</v>
      </c>
      <c r="M163" s="29">
        <f t="shared" si="21"/>
        <v>41</v>
      </c>
      <c r="N163" s="38" t="str">
        <f t="array" ref="N163">M163&amp;CHOOSE(AND(M163&lt;&gt;{11,12,13})*MIN(4,MOD(M163,10))+1,"th","st","nd","rd","th")</f>
        <v>41st</v>
      </c>
      <c r="O163" s="143">
        <v>0.22020000000000001</v>
      </c>
      <c r="P163" s="29">
        <f t="shared" si="22"/>
        <v>76</v>
      </c>
      <c r="Q163" s="38" t="str">
        <f t="array" ref="Q163">P163&amp;CHOOSE(AND(P163&lt;&gt;{11,12,13})*MIN(4,MOD(P163,10))+1,"th","st","nd","rd","th")</f>
        <v>76th</v>
      </c>
      <c r="R163" s="144">
        <v>70.457999999999998</v>
      </c>
      <c r="S163" s="144">
        <v>63.741999999999997</v>
      </c>
      <c r="T163" s="144">
        <v>0</v>
      </c>
      <c r="U163" s="144">
        <v>134.19999999999999</v>
      </c>
      <c r="V163" s="145">
        <v>28.274000000000001</v>
      </c>
      <c r="W163" s="220">
        <f t="shared" si="23"/>
        <v>2.930218434653559E-2</v>
      </c>
      <c r="X163" s="29">
        <f t="shared" si="24"/>
        <v>53</v>
      </c>
      <c r="Y163" s="38" t="str">
        <f t="array" ref="Y163">X163&amp;CHOOSE(AND(X163&lt;&gt;{11,12,13})*MIN(4,MOD(X163,10))+1,"th","st","nd","rd","th")</f>
        <v>53rd</v>
      </c>
      <c r="Z163" s="146">
        <v>5.6550000000000002</v>
      </c>
      <c r="AA163" s="147">
        <v>0</v>
      </c>
      <c r="AB163" s="221">
        <f t="shared" si="25"/>
        <v>0</v>
      </c>
      <c r="AC163" s="29">
        <f t="shared" si="26"/>
        <v>1</v>
      </c>
      <c r="AD163" s="38" t="str">
        <f t="array" ref="AD163">AC163&amp;CHOOSE(AND(AC163&lt;&gt;{11,12,13})*MIN(4,MOD(AC163,10))+1,"th","st","nd","rd","th")</f>
        <v>1st</v>
      </c>
      <c r="AE163" s="146">
        <v>0</v>
      </c>
      <c r="AF163" s="148">
        <v>964.91099999999994</v>
      </c>
      <c r="AG163" s="148">
        <v>1011.378</v>
      </c>
      <c r="AH163" s="148">
        <v>1043.913</v>
      </c>
      <c r="AI163" s="149">
        <v>1006.734</v>
      </c>
      <c r="AJ163" s="29">
        <f t="shared" si="27"/>
        <v>17</v>
      </c>
      <c r="AK163" s="38" t="str">
        <f t="array" ref="AK163">AJ163&amp;CHOOSE(AND(AJ163&lt;&gt;{11,12,13})*MIN(4,MOD(AJ163,10))+1,"th","st","nd","rd","th")</f>
        <v>17th</v>
      </c>
      <c r="AL163" s="149">
        <v>139.85499999999999</v>
      </c>
      <c r="AM163" s="149">
        <v>247.91900000000001</v>
      </c>
      <c r="AN163" s="149">
        <v>1254.653</v>
      </c>
      <c r="AO163" s="29">
        <f t="shared" si="28"/>
        <v>17</v>
      </c>
      <c r="AP163" s="38" t="str">
        <f t="array" ref="AP163">AO163&amp;CHOOSE(AND(AO163&lt;&gt;{11,12,13})*MIN(4,MOD(AO163,10))+1,"th","st","nd","rd","th")</f>
        <v>17th</v>
      </c>
      <c r="AQ163" s="150">
        <v>1.04</v>
      </c>
      <c r="AR163" s="145">
        <v>1547.539</v>
      </c>
      <c r="AS163" s="29">
        <f t="shared" si="29"/>
        <v>24</v>
      </c>
      <c r="AT163" s="38" t="str">
        <f t="array" ref="AT163">AS163&amp;CHOOSE(AND(AS163&lt;&gt;{11,12,13})*MIN(4,MOD(AS163,10))+1,"th","st","nd","rd","th")</f>
        <v>24th</v>
      </c>
      <c r="AU163" s="151">
        <v>5.201445355662792E-4</v>
      </c>
    </row>
    <row r="164" spans="1:47" x14ac:dyDescent="0.25">
      <c r="A164" s="135">
        <v>106167504</v>
      </c>
      <c r="B164" s="136" t="s">
        <v>439</v>
      </c>
      <c r="C164" s="136" t="s">
        <v>103</v>
      </c>
      <c r="D164" s="137">
        <v>48041</v>
      </c>
      <c r="E164" s="29">
        <f t="shared" si="20"/>
        <v>24</v>
      </c>
      <c r="F164" s="38" t="str">
        <f t="array" ref="F164">E164&amp;CHOOSE(AND(E164&lt;&gt;{11,12,13})*MIN(4,MOD(E164,10))+1,"th","st","nd","rd","th")</f>
        <v>24th</v>
      </c>
      <c r="G164" s="138">
        <v>1864</v>
      </c>
      <c r="H164" s="139">
        <v>1.2374000000000001</v>
      </c>
      <c r="I164" s="140">
        <v>0.91910000000000003</v>
      </c>
      <c r="J164" s="141">
        <v>19</v>
      </c>
      <c r="K164" s="142">
        <v>103.798</v>
      </c>
      <c r="L164" s="143">
        <v>0.29549999999999998</v>
      </c>
      <c r="M164" s="29">
        <f t="shared" si="21"/>
        <v>91</v>
      </c>
      <c r="N164" s="38" t="str">
        <f t="array" ref="N164">M164&amp;CHOOSE(AND(M164&lt;&gt;{11,12,13})*MIN(4,MOD(M164,10))+1,"th","st","nd","rd","th")</f>
        <v>91st</v>
      </c>
      <c r="O164" s="143">
        <v>0.14929999999999999</v>
      </c>
      <c r="P164" s="29">
        <f t="shared" si="22"/>
        <v>41</v>
      </c>
      <c r="Q164" s="38" t="str">
        <f t="array" ref="Q164">P164&amp;CHOOSE(AND(P164&lt;&gt;{11,12,13})*MIN(4,MOD(P164,10))+1,"th","st","nd","rd","th")</f>
        <v>41st</v>
      </c>
      <c r="R164" s="144">
        <v>108.848</v>
      </c>
      <c r="S164" s="144">
        <v>27.497</v>
      </c>
      <c r="T164" s="144">
        <v>0</v>
      </c>
      <c r="U164" s="144">
        <v>136.345</v>
      </c>
      <c r="V164" s="145">
        <v>9.8320000000000007</v>
      </c>
      <c r="W164" s="220">
        <f t="shared" si="23"/>
        <v>1.6015168149492279E-2</v>
      </c>
      <c r="X164" s="29">
        <f t="shared" si="24"/>
        <v>21</v>
      </c>
      <c r="Y164" s="38" t="str">
        <f t="array" ref="Y164">X164&amp;CHOOSE(AND(X164&lt;&gt;{11,12,13})*MIN(4,MOD(X164,10))+1,"th","st","nd","rd","th")</f>
        <v>21st</v>
      </c>
      <c r="Z164" s="146">
        <v>1.966</v>
      </c>
      <c r="AA164" s="147">
        <v>0</v>
      </c>
      <c r="AB164" s="221">
        <f t="shared" si="25"/>
        <v>0</v>
      </c>
      <c r="AC164" s="29">
        <f t="shared" si="26"/>
        <v>1</v>
      </c>
      <c r="AD164" s="38" t="str">
        <f t="array" ref="AD164">AC164&amp;CHOOSE(AND(AC164&lt;&gt;{11,12,13})*MIN(4,MOD(AC164,10))+1,"th","st","nd","rd","th")</f>
        <v>1st</v>
      </c>
      <c r="AE164" s="146">
        <v>0</v>
      </c>
      <c r="AF164" s="148">
        <v>613.91800000000001</v>
      </c>
      <c r="AG164" s="148">
        <v>595.66600000000005</v>
      </c>
      <c r="AH164" s="148">
        <v>583.84900000000005</v>
      </c>
      <c r="AI164" s="149">
        <v>597.81100000000004</v>
      </c>
      <c r="AJ164" s="29">
        <f t="shared" si="27"/>
        <v>4</v>
      </c>
      <c r="AK164" s="38" t="str">
        <f t="array" ref="AK164">AJ164&amp;CHOOSE(AND(AJ164&lt;&gt;{11,12,13})*MIN(4,MOD(AJ164,10))+1,"th","st","nd","rd","th")</f>
        <v>4th</v>
      </c>
      <c r="AL164" s="149">
        <v>138.31100000000001</v>
      </c>
      <c r="AM164" s="149">
        <v>242.10900000000001</v>
      </c>
      <c r="AN164" s="149">
        <v>839.92</v>
      </c>
      <c r="AO164" s="29">
        <f t="shared" si="28"/>
        <v>5</v>
      </c>
      <c r="AP164" s="38" t="str">
        <f t="array" ref="AP164">AO164&amp;CHOOSE(AND(AO164&lt;&gt;{11,12,13})*MIN(4,MOD(AO164,10))+1,"th","st","nd","rd","th")</f>
        <v>5th</v>
      </c>
      <c r="AQ164" s="150">
        <v>0.93</v>
      </c>
      <c r="AR164" s="145">
        <v>966.56500000000005</v>
      </c>
      <c r="AS164" s="29">
        <f t="shared" si="29"/>
        <v>6</v>
      </c>
      <c r="AT164" s="38" t="str">
        <f t="array" ref="AT164">AS164&amp;CHOOSE(AND(AS164&lt;&gt;{11,12,13})*MIN(4,MOD(AS164,10))+1,"th","st","nd","rd","th")</f>
        <v>6th</v>
      </c>
      <c r="AU164" s="151">
        <v>3.2487291307012014E-4</v>
      </c>
    </row>
    <row r="165" spans="1:47" x14ac:dyDescent="0.25">
      <c r="A165" s="135">
        <v>106168003</v>
      </c>
      <c r="B165" s="136" t="s">
        <v>512</v>
      </c>
      <c r="C165" s="136" t="s">
        <v>103</v>
      </c>
      <c r="D165" s="137">
        <v>47586</v>
      </c>
      <c r="E165" s="29">
        <f t="shared" si="20"/>
        <v>22</v>
      </c>
      <c r="F165" s="38" t="str">
        <f t="array" ref="F165">E165&amp;CHOOSE(AND(E165&lt;&gt;{11,12,13})*MIN(4,MOD(E165,10))+1,"th","st","nd","rd","th")</f>
        <v>22nd</v>
      </c>
      <c r="G165" s="138">
        <v>3215</v>
      </c>
      <c r="H165" s="139">
        <v>1.2492000000000001</v>
      </c>
      <c r="I165" s="140">
        <v>0.86180000000000001</v>
      </c>
      <c r="J165" s="141">
        <v>66</v>
      </c>
      <c r="K165" s="142">
        <v>116.133</v>
      </c>
      <c r="L165" s="143">
        <v>0.1103</v>
      </c>
      <c r="M165" s="29">
        <f t="shared" si="21"/>
        <v>36</v>
      </c>
      <c r="N165" s="38" t="str">
        <f t="array" ref="N165">M165&amp;CHOOSE(AND(M165&lt;&gt;{11,12,13})*MIN(4,MOD(M165,10))+1,"th","st","nd","rd","th")</f>
        <v>36th</v>
      </c>
      <c r="O165" s="143">
        <v>0.19889999999999999</v>
      </c>
      <c r="P165" s="29">
        <f t="shared" si="22"/>
        <v>68</v>
      </c>
      <c r="Q165" s="38" t="str">
        <f t="array" ref="Q165">P165&amp;CHOOSE(AND(P165&lt;&gt;{11,12,13})*MIN(4,MOD(P165,10))+1,"th","st","nd","rd","th")</f>
        <v>68th</v>
      </c>
      <c r="R165" s="144">
        <v>77.12</v>
      </c>
      <c r="S165" s="144">
        <v>69.534000000000006</v>
      </c>
      <c r="T165" s="144">
        <v>0</v>
      </c>
      <c r="U165" s="144">
        <v>146.654</v>
      </c>
      <c r="V165" s="145">
        <v>43.720999999999989</v>
      </c>
      <c r="W165" s="220">
        <f t="shared" si="23"/>
        <v>3.7518868418365277E-2</v>
      </c>
      <c r="X165" s="29">
        <f t="shared" si="24"/>
        <v>69</v>
      </c>
      <c r="Y165" s="38" t="str">
        <f t="array" ref="Y165">X165&amp;CHOOSE(AND(X165&lt;&gt;{11,12,13})*MIN(4,MOD(X165,10))+1,"th","st","nd","rd","th")</f>
        <v>69th</v>
      </c>
      <c r="Z165" s="146">
        <v>8.7439999999999998</v>
      </c>
      <c r="AA165" s="147">
        <v>2</v>
      </c>
      <c r="AB165" s="221">
        <f t="shared" si="25"/>
        <v>1.7162859229370457E-3</v>
      </c>
      <c r="AC165" s="29">
        <f t="shared" si="26"/>
        <v>23</v>
      </c>
      <c r="AD165" s="38" t="str">
        <f t="array" ref="AD165">AC165&amp;CHOOSE(AND(AC165&lt;&gt;{11,12,13})*MIN(4,MOD(AC165,10))+1,"th","st","nd","rd","th")</f>
        <v>23rd</v>
      </c>
      <c r="AE165" s="146">
        <v>1.2</v>
      </c>
      <c r="AF165" s="148">
        <v>1165.307</v>
      </c>
      <c r="AG165" s="148">
        <v>1151.0930000000001</v>
      </c>
      <c r="AH165" s="148">
        <v>1147.1759999999999</v>
      </c>
      <c r="AI165" s="149">
        <v>1154.5250000000001</v>
      </c>
      <c r="AJ165" s="29">
        <f t="shared" si="27"/>
        <v>23</v>
      </c>
      <c r="AK165" s="38" t="str">
        <f t="array" ref="AK165">AJ165&amp;CHOOSE(AND(AJ165&lt;&gt;{11,12,13})*MIN(4,MOD(AJ165,10))+1,"th","st","nd","rd","th")</f>
        <v>23rd</v>
      </c>
      <c r="AL165" s="149">
        <v>156.59800000000001</v>
      </c>
      <c r="AM165" s="149">
        <v>272.73099999999999</v>
      </c>
      <c r="AN165" s="149">
        <v>1427.2560000000001</v>
      </c>
      <c r="AO165" s="29">
        <f t="shared" si="28"/>
        <v>24</v>
      </c>
      <c r="AP165" s="38" t="str">
        <f t="array" ref="AP165">AO165&amp;CHOOSE(AND(AO165&lt;&gt;{11,12,13})*MIN(4,MOD(AO165,10))+1,"th","st","nd","rd","th")</f>
        <v>24th</v>
      </c>
      <c r="AQ165" s="150">
        <v>0.89</v>
      </c>
      <c r="AR165" s="145">
        <v>1586.806</v>
      </c>
      <c r="AS165" s="29">
        <f t="shared" si="29"/>
        <v>25</v>
      </c>
      <c r="AT165" s="38" t="str">
        <f t="array" ref="AT165">AS165&amp;CHOOSE(AND(AS165&lt;&gt;{11,12,13})*MIN(4,MOD(AS165,10))+1,"th","st","nd","rd","th")</f>
        <v>25th</v>
      </c>
      <c r="AU165" s="151">
        <v>5.3334259744263965E-4</v>
      </c>
    </row>
    <row r="166" spans="1:47" x14ac:dyDescent="0.25">
      <c r="A166" s="135">
        <v>106169003</v>
      </c>
      <c r="B166" s="136" t="s">
        <v>597</v>
      </c>
      <c r="C166" s="136" t="s">
        <v>103</v>
      </c>
      <c r="D166" s="137">
        <v>38135</v>
      </c>
      <c r="E166" s="29">
        <f t="shared" si="20"/>
        <v>4</v>
      </c>
      <c r="F166" s="38" t="str">
        <f t="array" ref="F166">E166&amp;CHOOSE(AND(E166&lt;&gt;{11,12,13})*MIN(4,MOD(E166,10))+1,"th","st","nd","rd","th")</f>
        <v>4th</v>
      </c>
      <c r="G166" s="138">
        <v>1595</v>
      </c>
      <c r="H166" s="139">
        <v>1.5588</v>
      </c>
      <c r="I166" s="140">
        <v>0.91010000000000002</v>
      </c>
      <c r="J166" s="141">
        <v>28</v>
      </c>
      <c r="K166" s="142">
        <v>102.535</v>
      </c>
      <c r="L166" s="143">
        <v>0.32019999999999998</v>
      </c>
      <c r="M166" s="29">
        <f t="shared" si="21"/>
        <v>93</v>
      </c>
      <c r="N166" s="38" t="str">
        <f t="array" ref="N166">M166&amp;CHOOSE(AND(M166&lt;&gt;{11,12,13})*MIN(4,MOD(M166,10))+1,"th","st","nd","rd","th")</f>
        <v>93rd</v>
      </c>
      <c r="O166" s="143">
        <v>0.16600000000000001</v>
      </c>
      <c r="P166" s="29">
        <f t="shared" si="22"/>
        <v>50</v>
      </c>
      <c r="Q166" s="38" t="str">
        <f t="array" ref="Q166">P166&amp;CHOOSE(AND(P166&lt;&gt;{11,12,13})*MIN(4,MOD(P166,10))+1,"th","st","nd","rd","th")</f>
        <v>50th</v>
      </c>
      <c r="R166" s="144">
        <v>111.40900000000001</v>
      </c>
      <c r="S166" s="144">
        <v>28.879000000000001</v>
      </c>
      <c r="T166" s="144">
        <v>55.704000000000001</v>
      </c>
      <c r="U166" s="144">
        <v>195.99199999999999</v>
      </c>
      <c r="V166" s="145">
        <v>18.294999999999998</v>
      </c>
      <c r="W166" s="220">
        <f t="shared" si="23"/>
        <v>3.1548978085574546E-2</v>
      </c>
      <c r="X166" s="29">
        <f t="shared" si="24"/>
        <v>58</v>
      </c>
      <c r="Y166" s="38" t="str">
        <f t="array" ref="Y166">X166&amp;CHOOSE(AND(X166&lt;&gt;{11,12,13})*MIN(4,MOD(X166,10))+1,"th","st","nd","rd","th")</f>
        <v>58th</v>
      </c>
      <c r="Z166" s="146">
        <v>3.6589999999999998</v>
      </c>
      <c r="AA166" s="147">
        <v>0</v>
      </c>
      <c r="AB166" s="221">
        <f t="shared" si="25"/>
        <v>0</v>
      </c>
      <c r="AC166" s="29">
        <f t="shared" si="26"/>
        <v>1</v>
      </c>
      <c r="AD166" s="38" t="str">
        <f t="array" ref="AD166">AC166&amp;CHOOSE(AND(AC166&lt;&gt;{11,12,13})*MIN(4,MOD(AC166,10))+1,"th","st","nd","rd","th")</f>
        <v>1st</v>
      </c>
      <c r="AE166" s="146">
        <v>0</v>
      </c>
      <c r="AF166" s="148">
        <v>579.89200000000005</v>
      </c>
      <c r="AG166" s="148">
        <v>567.98699999999997</v>
      </c>
      <c r="AH166" s="148">
        <v>569.96299999999997</v>
      </c>
      <c r="AI166" s="149">
        <v>572.61400000000003</v>
      </c>
      <c r="AJ166" s="29">
        <f t="shared" si="27"/>
        <v>4</v>
      </c>
      <c r="AK166" s="38" t="str">
        <f t="array" ref="AK166">AJ166&amp;CHOOSE(AND(AJ166&lt;&gt;{11,12,13})*MIN(4,MOD(AJ166,10))+1,"th","st","nd","rd","th")</f>
        <v>4th</v>
      </c>
      <c r="AL166" s="149">
        <v>199.65100000000001</v>
      </c>
      <c r="AM166" s="149">
        <v>302.18599999999998</v>
      </c>
      <c r="AN166" s="149">
        <v>874.8</v>
      </c>
      <c r="AO166" s="29">
        <f t="shared" si="28"/>
        <v>6</v>
      </c>
      <c r="AP166" s="38" t="str">
        <f t="array" ref="AP166">AO166&amp;CHOOSE(AND(AO166&lt;&gt;{11,12,13})*MIN(4,MOD(AO166,10))+1,"th","st","nd","rd","th")</f>
        <v>6th</v>
      </c>
      <c r="AQ166" s="150">
        <v>1.38</v>
      </c>
      <c r="AR166" s="145">
        <v>1881.8209999999999</v>
      </c>
      <c r="AS166" s="29">
        <f t="shared" si="29"/>
        <v>34</v>
      </c>
      <c r="AT166" s="38" t="str">
        <f t="array" ref="AT166">AS166&amp;CHOOSE(AND(AS166&lt;&gt;{11,12,13})*MIN(4,MOD(AS166,10))+1,"th","st","nd","rd","th")</f>
        <v>34th</v>
      </c>
      <c r="AU166" s="151">
        <v>6.3250031828850257E-4</v>
      </c>
    </row>
    <row r="167" spans="1:47" x14ac:dyDescent="0.25">
      <c r="A167" s="135">
        <v>110171003</v>
      </c>
      <c r="B167" s="136" t="s">
        <v>218</v>
      </c>
      <c r="C167" s="136" t="s">
        <v>219</v>
      </c>
      <c r="D167" s="137">
        <v>45963</v>
      </c>
      <c r="E167" s="29">
        <f t="shared" si="20"/>
        <v>17</v>
      </c>
      <c r="F167" s="38" t="str">
        <f t="array" ref="F167">E167&amp;CHOOSE(AND(E167&lt;&gt;{11,12,13})*MIN(4,MOD(E167,10))+1,"th","st","nd","rd","th")</f>
        <v>17th</v>
      </c>
      <c r="G167" s="138">
        <v>8185</v>
      </c>
      <c r="H167" s="139">
        <v>1.2932999999999999</v>
      </c>
      <c r="I167" s="140">
        <v>0.76549999999999996</v>
      </c>
      <c r="J167" s="141">
        <v>149</v>
      </c>
      <c r="K167" s="142">
        <v>1.2350000000000001</v>
      </c>
      <c r="L167" s="143">
        <v>0.1578</v>
      </c>
      <c r="M167" s="29">
        <f t="shared" si="21"/>
        <v>59</v>
      </c>
      <c r="N167" s="38" t="str">
        <f t="array" ref="N167">M167&amp;CHOOSE(AND(M167&lt;&gt;{11,12,13})*MIN(4,MOD(M167,10))+1,"th","st","nd","rd","th")</f>
        <v>59th</v>
      </c>
      <c r="O167" s="143">
        <v>0.30709999999999998</v>
      </c>
      <c r="P167" s="29">
        <f t="shared" si="22"/>
        <v>96</v>
      </c>
      <c r="Q167" s="38" t="str">
        <f t="array" ref="Q167">P167&amp;CHOOSE(AND(P167&lt;&gt;{11,12,13})*MIN(4,MOD(P167,10))+1,"th","st","nd","rd","th")</f>
        <v>96th</v>
      </c>
      <c r="R167" s="144">
        <v>208.89599999999999</v>
      </c>
      <c r="S167" s="144">
        <v>203.26900000000001</v>
      </c>
      <c r="T167" s="144">
        <v>0</v>
      </c>
      <c r="U167" s="144">
        <v>412.16500000000002</v>
      </c>
      <c r="V167" s="145">
        <v>66.430000000000007</v>
      </c>
      <c r="W167" s="220">
        <f t="shared" si="23"/>
        <v>3.0108795956365592E-2</v>
      </c>
      <c r="X167" s="29">
        <f t="shared" si="24"/>
        <v>54</v>
      </c>
      <c r="Y167" s="38" t="str">
        <f t="array" ref="Y167">X167&amp;CHOOSE(AND(X167&lt;&gt;{11,12,13})*MIN(4,MOD(X167,10))+1,"th","st","nd","rd","th")</f>
        <v>54th</v>
      </c>
      <c r="Z167" s="146">
        <v>13.286</v>
      </c>
      <c r="AA167" s="147">
        <v>4</v>
      </c>
      <c r="AB167" s="221">
        <f t="shared" si="25"/>
        <v>1.8129637787966636E-3</v>
      </c>
      <c r="AC167" s="29">
        <f t="shared" si="26"/>
        <v>24</v>
      </c>
      <c r="AD167" s="38" t="str">
        <f t="array" ref="AD167">AC167&amp;CHOOSE(AND(AC167&lt;&gt;{11,12,13})*MIN(4,MOD(AC167,10))+1,"th","st","nd","rd","th")</f>
        <v>24th</v>
      </c>
      <c r="AE167" s="146">
        <v>2.4</v>
      </c>
      <c r="AF167" s="148">
        <v>2206.3319999999999</v>
      </c>
      <c r="AG167" s="148">
        <v>2270.1149999999998</v>
      </c>
      <c r="AH167" s="148">
        <v>2335.9279999999999</v>
      </c>
      <c r="AI167" s="149">
        <v>2270.7919999999999</v>
      </c>
      <c r="AJ167" s="29">
        <f t="shared" si="27"/>
        <v>54</v>
      </c>
      <c r="AK167" s="38" t="str">
        <f t="array" ref="AK167">AJ167&amp;CHOOSE(AND(AJ167&lt;&gt;{11,12,13})*MIN(4,MOD(AJ167,10))+1,"th","st","nd","rd","th")</f>
        <v>54th</v>
      </c>
      <c r="AL167" s="149">
        <v>427.851</v>
      </c>
      <c r="AM167" s="149">
        <v>429.08600000000001</v>
      </c>
      <c r="AN167" s="149">
        <v>2699.8780000000002</v>
      </c>
      <c r="AO167" s="29">
        <f t="shared" si="28"/>
        <v>55</v>
      </c>
      <c r="AP167" s="38" t="str">
        <f t="array" ref="AP167">AO167&amp;CHOOSE(AND(AO167&lt;&gt;{11,12,13})*MIN(4,MOD(AO167,10))+1,"th","st","nd","rd","th")</f>
        <v>55th</v>
      </c>
      <c r="AQ167" s="150">
        <v>0.96</v>
      </c>
      <c r="AR167" s="145">
        <v>3352.0819999999999</v>
      </c>
      <c r="AS167" s="29">
        <f t="shared" si="29"/>
        <v>64</v>
      </c>
      <c r="AT167" s="38" t="str">
        <f t="array" ref="AT167">AS167&amp;CHOOSE(AND(AS167&lt;&gt;{11,12,13})*MIN(4,MOD(AS167,10))+1,"th","st","nd","rd","th")</f>
        <v>64th</v>
      </c>
      <c r="AU167" s="151">
        <v>1.1266708852378416E-3</v>
      </c>
    </row>
    <row r="168" spans="1:47" x14ac:dyDescent="0.25">
      <c r="A168" s="135">
        <v>110171803</v>
      </c>
      <c r="B168" s="136" t="s">
        <v>247</v>
      </c>
      <c r="C168" s="136" t="s">
        <v>219</v>
      </c>
      <c r="D168" s="137">
        <v>42217</v>
      </c>
      <c r="E168" s="29">
        <f t="shared" si="20"/>
        <v>10</v>
      </c>
      <c r="F168" s="38" t="str">
        <f t="array" ref="F168">E168&amp;CHOOSE(AND(E168&lt;&gt;{11,12,13})*MIN(4,MOD(E168,10))+1,"th","st","nd","rd","th")</f>
        <v>10th</v>
      </c>
      <c r="G168" s="138">
        <v>2999</v>
      </c>
      <c r="H168" s="139">
        <v>1.4080999999999999</v>
      </c>
      <c r="I168" s="140">
        <v>0.86270000000000002</v>
      </c>
      <c r="J168" s="141">
        <v>65</v>
      </c>
      <c r="K168" s="142">
        <v>110.535</v>
      </c>
      <c r="L168" s="143">
        <v>0.23960000000000001</v>
      </c>
      <c r="M168" s="29">
        <f t="shared" si="21"/>
        <v>83</v>
      </c>
      <c r="N168" s="38" t="str">
        <f t="array" ref="N168">M168&amp;CHOOSE(AND(M168&lt;&gt;{11,12,13})*MIN(4,MOD(M168,10))+1,"th","st","nd","rd","th")</f>
        <v>83rd</v>
      </c>
      <c r="O168" s="143">
        <v>0.1915</v>
      </c>
      <c r="P168" s="29">
        <f t="shared" si="22"/>
        <v>64</v>
      </c>
      <c r="Q168" s="38" t="str">
        <f t="array" ref="Q168">P168&amp;CHOOSE(AND(P168&lt;&gt;{11,12,13})*MIN(4,MOD(P168,10))+1,"th","st","nd","rd","th")</f>
        <v>64th</v>
      </c>
      <c r="R168" s="144">
        <v>147.69499999999999</v>
      </c>
      <c r="S168" s="144">
        <v>59.023000000000003</v>
      </c>
      <c r="T168" s="144">
        <v>0</v>
      </c>
      <c r="U168" s="144">
        <v>206.71799999999999</v>
      </c>
      <c r="V168" s="145">
        <v>6.742</v>
      </c>
      <c r="W168" s="220">
        <f t="shared" si="23"/>
        <v>6.5623746802521378E-3</v>
      </c>
      <c r="X168" s="29">
        <f t="shared" si="24"/>
        <v>5</v>
      </c>
      <c r="Y168" s="38" t="str">
        <f t="array" ref="Y168">X168&amp;CHOOSE(AND(X168&lt;&gt;{11,12,13})*MIN(4,MOD(X168,10))+1,"th","st","nd","rd","th")</f>
        <v>5th</v>
      </c>
      <c r="Z168" s="146">
        <v>1.3480000000000001</v>
      </c>
      <c r="AA168" s="147">
        <v>1</v>
      </c>
      <c r="AB168" s="221">
        <f t="shared" si="25"/>
        <v>9.7335726494395404E-4</v>
      </c>
      <c r="AC168" s="29">
        <f t="shared" si="26"/>
        <v>18</v>
      </c>
      <c r="AD168" s="38" t="str">
        <f t="array" ref="AD168">AC168&amp;CHOOSE(AND(AC168&lt;&gt;{11,12,13})*MIN(4,MOD(AC168,10))+1,"th","st","nd","rd","th")</f>
        <v>18th</v>
      </c>
      <c r="AE168" s="146">
        <v>0.6</v>
      </c>
      <c r="AF168" s="148">
        <v>1027.3720000000001</v>
      </c>
      <c r="AG168" s="148">
        <v>1015.158</v>
      </c>
      <c r="AH168" s="148">
        <v>1040.7370000000001</v>
      </c>
      <c r="AI168" s="149">
        <v>1027.7560000000001</v>
      </c>
      <c r="AJ168" s="29">
        <f t="shared" si="27"/>
        <v>17</v>
      </c>
      <c r="AK168" s="38" t="str">
        <f t="array" ref="AK168">AJ168&amp;CHOOSE(AND(AJ168&lt;&gt;{11,12,13})*MIN(4,MOD(AJ168,10))+1,"th","st","nd","rd","th")</f>
        <v>17th</v>
      </c>
      <c r="AL168" s="149">
        <v>208.666</v>
      </c>
      <c r="AM168" s="149">
        <v>319.20100000000002</v>
      </c>
      <c r="AN168" s="149">
        <v>1346.9570000000001</v>
      </c>
      <c r="AO168" s="29">
        <f t="shared" si="28"/>
        <v>21</v>
      </c>
      <c r="AP168" s="38" t="str">
        <f t="array" ref="AP168">AO168&amp;CHOOSE(AND(AO168&lt;&gt;{11,12,13})*MIN(4,MOD(AO168,10))+1,"th","st","nd","rd","th")</f>
        <v>21st</v>
      </c>
      <c r="AQ168" s="150">
        <v>1.17</v>
      </c>
      <c r="AR168" s="145">
        <v>2219.0810000000001</v>
      </c>
      <c r="AS168" s="29">
        <f t="shared" si="29"/>
        <v>42</v>
      </c>
      <c r="AT168" s="38" t="str">
        <f t="array" ref="AT168">AS168&amp;CHOOSE(AND(AS168&lt;&gt;{11,12,13})*MIN(4,MOD(AS168,10))+1,"th","st","nd","rd","th")</f>
        <v>42nd</v>
      </c>
      <c r="AU168" s="151">
        <v>7.4585703890432122E-4</v>
      </c>
    </row>
    <row r="169" spans="1:47" x14ac:dyDescent="0.25">
      <c r="A169" s="135">
        <v>106172003</v>
      </c>
      <c r="B169" s="136" t="s">
        <v>261</v>
      </c>
      <c r="C169" s="136" t="s">
        <v>219</v>
      </c>
      <c r="D169" s="137">
        <v>48836</v>
      </c>
      <c r="E169" s="29">
        <f t="shared" si="20"/>
        <v>28</v>
      </c>
      <c r="F169" s="38" t="str">
        <f t="array" ref="F169">E169&amp;CHOOSE(AND(E169&lt;&gt;{11,12,13})*MIN(4,MOD(E169,10))+1,"th","st","nd","rd","th")</f>
        <v>28th</v>
      </c>
      <c r="G169" s="138">
        <v>12495</v>
      </c>
      <c r="H169" s="139">
        <v>1.2172000000000001</v>
      </c>
      <c r="I169" s="140">
        <v>0.5948</v>
      </c>
      <c r="J169" s="141">
        <v>232</v>
      </c>
      <c r="K169" s="142">
        <v>0</v>
      </c>
      <c r="L169" s="143">
        <v>0.2016</v>
      </c>
      <c r="M169" s="29">
        <f t="shared" si="21"/>
        <v>76</v>
      </c>
      <c r="N169" s="38" t="str">
        <f t="array" ref="N169">M169&amp;CHOOSE(AND(M169&lt;&gt;{11,12,13})*MIN(4,MOD(M169,10))+1,"th","st","nd","rd","th")</f>
        <v>76th</v>
      </c>
      <c r="O169" s="143">
        <v>0.24310000000000001</v>
      </c>
      <c r="P169" s="29">
        <f t="shared" si="22"/>
        <v>84</v>
      </c>
      <c r="Q169" s="38" t="str">
        <f t="array" ref="Q169">P169&amp;CHOOSE(AND(P169&lt;&gt;{11,12,13})*MIN(4,MOD(P169,10))+1,"th","st","nd","rd","th")</f>
        <v>84th</v>
      </c>
      <c r="R169" s="144">
        <v>442.27</v>
      </c>
      <c r="S169" s="144">
        <v>266.65600000000001</v>
      </c>
      <c r="T169" s="144">
        <v>0</v>
      </c>
      <c r="U169" s="144">
        <v>708.92600000000004</v>
      </c>
      <c r="V169" s="145">
        <v>55.420999999999999</v>
      </c>
      <c r="W169" s="220">
        <f t="shared" si="23"/>
        <v>1.5157532107296545E-2</v>
      </c>
      <c r="X169" s="29">
        <f t="shared" si="24"/>
        <v>19</v>
      </c>
      <c r="Y169" s="38" t="str">
        <f t="array" ref="Y169">X169&amp;CHOOSE(AND(X169&lt;&gt;{11,12,13})*MIN(4,MOD(X169,10))+1,"th","st","nd","rd","th")</f>
        <v>19th</v>
      </c>
      <c r="Z169" s="146">
        <v>11.084</v>
      </c>
      <c r="AA169" s="147">
        <v>13</v>
      </c>
      <c r="AB169" s="221">
        <f t="shared" si="25"/>
        <v>3.5554738708225234E-3</v>
      </c>
      <c r="AC169" s="29">
        <f t="shared" si="26"/>
        <v>36</v>
      </c>
      <c r="AD169" s="38" t="str">
        <f t="array" ref="AD169">AC169&amp;CHOOSE(AND(AC169&lt;&gt;{11,12,13})*MIN(4,MOD(AC169,10))+1,"th","st","nd","rd","th")</f>
        <v>36th</v>
      </c>
      <c r="AE169" s="146">
        <v>7.8</v>
      </c>
      <c r="AF169" s="148">
        <v>3656.3339999999998</v>
      </c>
      <c r="AG169" s="148">
        <v>3719.9470000000001</v>
      </c>
      <c r="AH169" s="148">
        <v>3820.8609999999999</v>
      </c>
      <c r="AI169" s="149">
        <v>3732.3809999999999</v>
      </c>
      <c r="AJ169" s="29">
        <f t="shared" si="27"/>
        <v>74</v>
      </c>
      <c r="AK169" s="38" t="str">
        <f t="array" ref="AK169">AJ169&amp;CHOOSE(AND(AJ169&lt;&gt;{11,12,13})*MIN(4,MOD(AJ169,10))+1,"th","st","nd","rd","th")</f>
        <v>74th</v>
      </c>
      <c r="AL169" s="149">
        <v>727.81</v>
      </c>
      <c r="AM169" s="149">
        <v>727.81</v>
      </c>
      <c r="AN169" s="149">
        <v>4460.1909999999998</v>
      </c>
      <c r="AO169" s="29">
        <f t="shared" si="28"/>
        <v>77</v>
      </c>
      <c r="AP169" s="38" t="str">
        <f t="array" ref="AP169">AO169&amp;CHOOSE(AND(AO169&lt;&gt;{11,12,13})*MIN(4,MOD(AO169,10))+1,"th","st","nd","rd","th")</f>
        <v>77th</v>
      </c>
      <c r="AQ169" s="150">
        <v>0.95</v>
      </c>
      <c r="AR169" s="145">
        <v>5157.4970000000003</v>
      </c>
      <c r="AS169" s="29">
        <f t="shared" si="29"/>
        <v>80</v>
      </c>
      <c r="AT169" s="38" t="str">
        <f t="array" ref="AT169">AS169&amp;CHOOSE(AND(AS169&lt;&gt;{11,12,13})*MIN(4,MOD(AS169,10))+1,"th","st","nd","rd","th")</f>
        <v>80th</v>
      </c>
      <c r="AU169" s="151">
        <v>1.7334903235068572E-3</v>
      </c>
    </row>
    <row r="170" spans="1:47" x14ac:dyDescent="0.25">
      <c r="A170" s="135">
        <v>110173003</v>
      </c>
      <c r="B170" s="136" t="s">
        <v>309</v>
      </c>
      <c r="C170" s="136" t="s">
        <v>219</v>
      </c>
      <c r="D170" s="137">
        <v>45625</v>
      </c>
      <c r="E170" s="29">
        <f t="shared" si="20"/>
        <v>16</v>
      </c>
      <c r="F170" s="38" t="str">
        <f t="array" ref="F170">E170&amp;CHOOSE(AND(E170&lt;&gt;{11,12,13})*MIN(4,MOD(E170,10))+1,"th","st","nd","rd","th")</f>
        <v>16th</v>
      </c>
      <c r="G170" s="138">
        <v>2077</v>
      </c>
      <c r="H170" s="139">
        <v>1.3028999999999999</v>
      </c>
      <c r="I170" s="140">
        <v>0.88859999999999995</v>
      </c>
      <c r="J170" s="141">
        <v>44</v>
      </c>
      <c r="K170" s="142">
        <v>106.104</v>
      </c>
      <c r="L170" s="143">
        <v>0.18010000000000001</v>
      </c>
      <c r="M170" s="29">
        <f t="shared" si="21"/>
        <v>69</v>
      </c>
      <c r="N170" s="38" t="str">
        <f t="array" ref="N170">M170&amp;CHOOSE(AND(M170&lt;&gt;{11,12,13})*MIN(4,MOD(M170,10))+1,"th","st","nd","rd","th")</f>
        <v>69th</v>
      </c>
      <c r="O170" s="143">
        <v>0.27960000000000002</v>
      </c>
      <c r="P170" s="29">
        <f t="shared" si="22"/>
        <v>92</v>
      </c>
      <c r="Q170" s="38" t="str">
        <f t="array" ref="Q170">P170&amp;CHOOSE(AND(P170&lt;&gt;{11,12,13})*MIN(4,MOD(P170,10))+1,"th","st","nd","rd","th")</f>
        <v>92nd</v>
      </c>
      <c r="R170" s="144">
        <v>84.147999999999996</v>
      </c>
      <c r="S170" s="144">
        <v>65.317999999999998</v>
      </c>
      <c r="T170" s="144">
        <v>0</v>
      </c>
      <c r="U170" s="144">
        <v>149.46600000000001</v>
      </c>
      <c r="V170" s="145">
        <v>12.04</v>
      </c>
      <c r="W170" s="220">
        <f t="shared" si="23"/>
        <v>1.5461428615457318E-2</v>
      </c>
      <c r="X170" s="29">
        <f t="shared" si="24"/>
        <v>20</v>
      </c>
      <c r="Y170" s="38" t="str">
        <f t="array" ref="Y170">X170&amp;CHOOSE(AND(X170&lt;&gt;{11,12,13})*MIN(4,MOD(X170,10))+1,"th","st","nd","rd","th")</f>
        <v>20th</v>
      </c>
      <c r="Z170" s="146">
        <v>2.4079999999999999</v>
      </c>
      <c r="AA170" s="147">
        <v>0</v>
      </c>
      <c r="AB170" s="221">
        <f t="shared" si="25"/>
        <v>0</v>
      </c>
      <c r="AC170" s="29">
        <f t="shared" si="26"/>
        <v>1</v>
      </c>
      <c r="AD170" s="38" t="str">
        <f t="array" ref="AD170">AC170&amp;CHOOSE(AND(AC170&lt;&gt;{11,12,13})*MIN(4,MOD(AC170,10))+1,"th","st","nd","rd","th")</f>
        <v>1st</v>
      </c>
      <c r="AE170" s="146">
        <v>0</v>
      </c>
      <c r="AF170" s="148">
        <v>778.71199999999999</v>
      </c>
      <c r="AG170" s="148">
        <v>786.755</v>
      </c>
      <c r="AH170" s="148">
        <v>793.38199999999995</v>
      </c>
      <c r="AI170" s="149">
        <v>786.28300000000002</v>
      </c>
      <c r="AJ170" s="29">
        <f t="shared" si="27"/>
        <v>10</v>
      </c>
      <c r="AK170" s="38" t="str">
        <f t="array" ref="AK170">AJ170&amp;CHOOSE(AND(AJ170&lt;&gt;{11,12,13})*MIN(4,MOD(AJ170,10))+1,"th","st","nd","rd","th")</f>
        <v>10th</v>
      </c>
      <c r="AL170" s="149">
        <v>151.874</v>
      </c>
      <c r="AM170" s="149">
        <v>257.97800000000001</v>
      </c>
      <c r="AN170" s="149">
        <v>1044.261</v>
      </c>
      <c r="AO170" s="29">
        <f t="shared" si="28"/>
        <v>11</v>
      </c>
      <c r="AP170" s="38" t="str">
        <f t="array" ref="AP170">AO170&amp;CHOOSE(AND(AO170&lt;&gt;{11,12,13})*MIN(4,MOD(AO170,10))+1,"th","st","nd","rd","th")</f>
        <v>11th</v>
      </c>
      <c r="AQ170" s="150">
        <v>1.28</v>
      </c>
      <c r="AR170" s="145">
        <v>1741.527</v>
      </c>
      <c r="AS170" s="29">
        <f t="shared" si="29"/>
        <v>30</v>
      </c>
      <c r="AT170" s="38" t="str">
        <f t="array" ref="AT170">AS170&amp;CHOOSE(AND(AS170&lt;&gt;{11,12,13})*MIN(4,MOD(AS170,10))+1,"th","st","nd","rd","th")</f>
        <v>30th</v>
      </c>
      <c r="AU170" s="151">
        <v>5.8534599295470774E-4</v>
      </c>
    </row>
    <row r="171" spans="1:47" x14ac:dyDescent="0.25">
      <c r="A171" s="135">
        <v>110173504</v>
      </c>
      <c r="B171" s="136" t="s">
        <v>327</v>
      </c>
      <c r="C171" s="136" t="s">
        <v>219</v>
      </c>
      <c r="D171" s="137">
        <v>41806</v>
      </c>
      <c r="E171" s="29">
        <f t="shared" si="20"/>
        <v>9</v>
      </c>
      <c r="F171" s="38" t="str">
        <f t="array" ref="F171">E171&amp;CHOOSE(AND(E171&lt;&gt;{11,12,13})*MIN(4,MOD(E171,10))+1,"th","st","nd","rd","th")</f>
        <v>9th</v>
      </c>
      <c r="G171" s="138">
        <v>911</v>
      </c>
      <c r="H171" s="139">
        <v>1.4218999999999999</v>
      </c>
      <c r="I171" s="140">
        <v>0.95879999999999999</v>
      </c>
      <c r="J171" s="141">
        <v>4</v>
      </c>
      <c r="K171" s="142">
        <v>63.695</v>
      </c>
      <c r="L171" s="143">
        <v>0.3034</v>
      </c>
      <c r="M171" s="29">
        <f t="shared" si="21"/>
        <v>92</v>
      </c>
      <c r="N171" s="38" t="str">
        <f t="array" ref="N171">M171&amp;CHOOSE(AND(M171&lt;&gt;{11,12,13})*MIN(4,MOD(M171,10))+1,"th","st","nd","rd","th")</f>
        <v>92nd</v>
      </c>
      <c r="O171" s="143">
        <v>0.23219999999999999</v>
      </c>
      <c r="P171" s="29">
        <f t="shared" si="22"/>
        <v>81</v>
      </c>
      <c r="Q171" s="38" t="str">
        <f t="array" ref="Q171">P171&amp;CHOOSE(AND(P171&lt;&gt;{11,12,13})*MIN(4,MOD(P171,10))+1,"th","st","nd","rd","th")</f>
        <v>81st</v>
      </c>
      <c r="R171" s="144">
        <v>46.113</v>
      </c>
      <c r="S171" s="144">
        <v>17.646000000000001</v>
      </c>
      <c r="T171" s="144">
        <v>23.056000000000001</v>
      </c>
      <c r="U171" s="144">
        <v>86.814999999999998</v>
      </c>
      <c r="V171" s="145">
        <v>4.5650000000000004</v>
      </c>
      <c r="W171" s="220">
        <f t="shared" si="23"/>
        <v>1.8021254421424961E-2</v>
      </c>
      <c r="X171" s="29">
        <f t="shared" si="24"/>
        <v>25</v>
      </c>
      <c r="Y171" s="38" t="str">
        <f t="array" ref="Y171">X171&amp;CHOOSE(AND(X171&lt;&gt;{11,12,13})*MIN(4,MOD(X171,10))+1,"th","st","nd","rd","th")</f>
        <v>25th</v>
      </c>
      <c r="Z171" s="146">
        <v>0.91300000000000003</v>
      </c>
      <c r="AA171" s="147">
        <v>0</v>
      </c>
      <c r="AB171" s="221">
        <f t="shared" si="25"/>
        <v>0</v>
      </c>
      <c r="AC171" s="29">
        <f t="shared" si="26"/>
        <v>1</v>
      </c>
      <c r="AD171" s="38" t="str">
        <f t="array" ref="AD171">AC171&amp;CHOOSE(AND(AC171&lt;&gt;{11,12,13})*MIN(4,MOD(AC171,10))+1,"th","st","nd","rd","th")</f>
        <v>1st</v>
      </c>
      <c r="AE171" s="146">
        <v>0</v>
      </c>
      <c r="AF171" s="148">
        <v>253.31200000000001</v>
      </c>
      <c r="AG171" s="148">
        <v>277.37200000000001</v>
      </c>
      <c r="AH171" s="148">
        <v>283.67500000000001</v>
      </c>
      <c r="AI171" s="149">
        <v>271.45299999999997</v>
      </c>
      <c r="AJ171" s="29">
        <f t="shared" si="27"/>
        <v>1</v>
      </c>
      <c r="AK171" s="38" t="str">
        <f t="array" ref="AK171">AJ171&amp;CHOOSE(AND(AJ171&lt;&gt;{11,12,13})*MIN(4,MOD(AJ171,10))+1,"th","st","nd","rd","th")</f>
        <v>1st</v>
      </c>
      <c r="AL171" s="149">
        <v>87.727999999999994</v>
      </c>
      <c r="AM171" s="149">
        <v>151.423</v>
      </c>
      <c r="AN171" s="149">
        <v>422.87599999999998</v>
      </c>
      <c r="AO171" s="29">
        <f t="shared" si="28"/>
        <v>1</v>
      </c>
      <c r="AP171" s="38" t="str">
        <f t="array" ref="AP171">AO171&amp;CHOOSE(AND(AO171&lt;&gt;{11,12,13})*MIN(4,MOD(AO171,10))+1,"th","st","nd","rd","th")</f>
        <v>1st</v>
      </c>
      <c r="AQ171" s="150">
        <v>1.0900000000000001</v>
      </c>
      <c r="AR171" s="145">
        <v>655.40300000000002</v>
      </c>
      <c r="AS171" s="29">
        <f t="shared" si="29"/>
        <v>2</v>
      </c>
      <c r="AT171" s="38" t="str">
        <f t="array" ref="AT171">AS171&amp;CHOOSE(AND(AS171&lt;&gt;{11,12,13})*MIN(4,MOD(AS171,10))+1,"th","st","nd","rd","th")</f>
        <v>2nd</v>
      </c>
      <c r="AU171" s="151">
        <v>2.2028801150972356E-4</v>
      </c>
    </row>
    <row r="172" spans="1:47" x14ac:dyDescent="0.25">
      <c r="A172" s="135">
        <v>110175003</v>
      </c>
      <c r="B172" s="136" t="s">
        <v>421</v>
      </c>
      <c r="C172" s="136" t="s">
        <v>219</v>
      </c>
      <c r="D172" s="137">
        <v>44929</v>
      </c>
      <c r="E172" s="29">
        <f t="shared" si="20"/>
        <v>15</v>
      </c>
      <c r="F172" s="38" t="str">
        <f t="array" ref="F172">E172&amp;CHOOSE(AND(E172&lt;&gt;{11,12,13})*MIN(4,MOD(E172,10))+1,"th","st","nd","rd","th")</f>
        <v>15th</v>
      </c>
      <c r="G172" s="138">
        <v>2436</v>
      </c>
      <c r="H172" s="139">
        <v>1.3230999999999999</v>
      </c>
      <c r="I172" s="140">
        <v>0.87219999999999998</v>
      </c>
      <c r="J172" s="141">
        <v>53</v>
      </c>
      <c r="K172" s="142">
        <v>102.967</v>
      </c>
      <c r="L172" s="143">
        <v>0.20219999999999999</v>
      </c>
      <c r="M172" s="29">
        <f t="shared" si="21"/>
        <v>76</v>
      </c>
      <c r="N172" s="38" t="str">
        <f t="array" ref="N172">M172&amp;CHOOSE(AND(M172&lt;&gt;{11,12,13})*MIN(4,MOD(M172,10))+1,"th","st","nd","rd","th")</f>
        <v>76th</v>
      </c>
      <c r="O172" s="143">
        <v>0.19239999999999999</v>
      </c>
      <c r="P172" s="29">
        <f t="shared" si="22"/>
        <v>64</v>
      </c>
      <c r="Q172" s="38" t="str">
        <f t="array" ref="Q172">P172&amp;CHOOSE(AND(P172&lt;&gt;{11,12,13})*MIN(4,MOD(P172,10))+1,"th","st","nd","rd","th")</f>
        <v>64th</v>
      </c>
      <c r="R172" s="144">
        <v>107.47799999999999</v>
      </c>
      <c r="S172" s="144">
        <v>51.134999999999998</v>
      </c>
      <c r="T172" s="144">
        <v>0</v>
      </c>
      <c r="U172" s="144">
        <v>158.613</v>
      </c>
      <c r="V172" s="145">
        <v>15.213999999999999</v>
      </c>
      <c r="W172" s="220">
        <f t="shared" si="23"/>
        <v>1.7173360183405255E-2</v>
      </c>
      <c r="X172" s="29">
        <f t="shared" si="24"/>
        <v>23</v>
      </c>
      <c r="Y172" s="38" t="str">
        <f t="array" ref="Y172">X172&amp;CHOOSE(AND(X172&lt;&gt;{11,12,13})*MIN(4,MOD(X172,10))+1,"th","st","nd","rd","th")</f>
        <v>23rd</v>
      </c>
      <c r="Z172" s="146">
        <v>3.0430000000000001</v>
      </c>
      <c r="AA172" s="147">
        <v>1</v>
      </c>
      <c r="AB172" s="221">
        <f t="shared" si="25"/>
        <v>1.1287866559356681E-3</v>
      </c>
      <c r="AC172" s="29">
        <f t="shared" si="26"/>
        <v>19</v>
      </c>
      <c r="AD172" s="38" t="str">
        <f t="array" ref="AD172">AC172&amp;CHOOSE(AND(AC172&lt;&gt;{11,12,13})*MIN(4,MOD(AC172,10))+1,"th","st","nd","rd","th")</f>
        <v>19th</v>
      </c>
      <c r="AE172" s="146">
        <v>0.6</v>
      </c>
      <c r="AF172" s="148">
        <v>885.90700000000004</v>
      </c>
      <c r="AG172" s="148">
        <v>886.85400000000004</v>
      </c>
      <c r="AH172" s="148">
        <v>889.59500000000003</v>
      </c>
      <c r="AI172" s="149">
        <v>887.452</v>
      </c>
      <c r="AJ172" s="29">
        <f t="shared" si="27"/>
        <v>14</v>
      </c>
      <c r="AK172" s="38" t="str">
        <f t="array" ref="AK172">AJ172&amp;CHOOSE(AND(AJ172&lt;&gt;{11,12,13})*MIN(4,MOD(AJ172,10))+1,"th","st","nd","rd","th")</f>
        <v>14th</v>
      </c>
      <c r="AL172" s="149">
        <v>162.256</v>
      </c>
      <c r="AM172" s="149">
        <v>265.22300000000001</v>
      </c>
      <c r="AN172" s="149">
        <v>1152.675</v>
      </c>
      <c r="AO172" s="29">
        <f t="shared" si="28"/>
        <v>15</v>
      </c>
      <c r="AP172" s="38" t="str">
        <f t="array" ref="AP172">AO172&amp;CHOOSE(AND(AO172&lt;&gt;{11,12,13})*MIN(4,MOD(AO172,10))+1,"th","st","nd","rd","th")</f>
        <v>15th</v>
      </c>
      <c r="AQ172" s="150">
        <v>1.17</v>
      </c>
      <c r="AR172" s="145">
        <v>1784.3720000000001</v>
      </c>
      <c r="AS172" s="29">
        <f t="shared" si="29"/>
        <v>32</v>
      </c>
      <c r="AT172" s="38" t="str">
        <f t="array" ref="AT172">AS172&amp;CHOOSE(AND(AS172&lt;&gt;{11,12,13})*MIN(4,MOD(AS172,10))+1,"th","st","nd","rd","th")</f>
        <v>32nd</v>
      </c>
      <c r="AU172" s="151">
        <v>5.9974665919080086E-4</v>
      </c>
    </row>
    <row r="173" spans="1:47" x14ac:dyDescent="0.25">
      <c r="A173" s="135">
        <v>110177003</v>
      </c>
      <c r="B173" s="136" t="s">
        <v>491</v>
      </c>
      <c r="C173" s="136" t="s">
        <v>219</v>
      </c>
      <c r="D173" s="137">
        <v>44889</v>
      </c>
      <c r="E173" s="29">
        <f t="shared" si="20"/>
        <v>14</v>
      </c>
      <c r="F173" s="38" t="str">
        <f t="array" ref="F173">E173&amp;CHOOSE(AND(E173&lt;&gt;{11,12,13})*MIN(4,MOD(E173,10))+1,"th","st","nd","rd","th")</f>
        <v>14th</v>
      </c>
      <c r="G173" s="138">
        <v>5805</v>
      </c>
      <c r="H173" s="139">
        <v>1.3243</v>
      </c>
      <c r="I173" s="140">
        <v>0.80520000000000003</v>
      </c>
      <c r="J173" s="141">
        <v>115</v>
      </c>
      <c r="K173" s="142">
        <v>75.471000000000004</v>
      </c>
      <c r="L173" s="143">
        <v>0.19789999999999999</v>
      </c>
      <c r="M173" s="29">
        <f t="shared" si="21"/>
        <v>75</v>
      </c>
      <c r="N173" s="38" t="str">
        <f t="array" ref="N173">M173&amp;CHOOSE(AND(M173&lt;&gt;{11,12,13})*MIN(4,MOD(M173,10))+1,"th","st","nd","rd","th")</f>
        <v>75th</v>
      </c>
      <c r="O173" s="143">
        <v>0.17749999999999999</v>
      </c>
      <c r="P173" s="29">
        <f t="shared" si="22"/>
        <v>56</v>
      </c>
      <c r="Q173" s="38" t="str">
        <f t="array" ref="Q173">P173&amp;CHOOSE(AND(P173&lt;&gt;{11,12,13})*MIN(4,MOD(P173,10))+1,"th","st","nd","rd","th")</f>
        <v>56th</v>
      </c>
      <c r="R173" s="144">
        <v>204.69399999999999</v>
      </c>
      <c r="S173" s="144">
        <v>91.796999999999997</v>
      </c>
      <c r="T173" s="144">
        <v>0</v>
      </c>
      <c r="U173" s="144">
        <v>296.49099999999999</v>
      </c>
      <c r="V173" s="145">
        <v>52.356999999999999</v>
      </c>
      <c r="W173" s="220">
        <f t="shared" si="23"/>
        <v>3.0371533119397824E-2</v>
      </c>
      <c r="X173" s="29">
        <f t="shared" si="24"/>
        <v>55</v>
      </c>
      <c r="Y173" s="38" t="str">
        <f t="array" ref="Y173">X173&amp;CHOOSE(AND(X173&lt;&gt;{11,12,13})*MIN(4,MOD(X173,10))+1,"th","st","nd","rd","th")</f>
        <v>55th</v>
      </c>
      <c r="Z173" s="146">
        <v>10.471</v>
      </c>
      <c r="AA173" s="147">
        <v>0</v>
      </c>
      <c r="AB173" s="221">
        <f t="shared" si="25"/>
        <v>0</v>
      </c>
      <c r="AC173" s="29">
        <f t="shared" si="26"/>
        <v>1</v>
      </c>
      <c r="AD173" s="38" t="str">
        <f t="array" ref="AD173">AC173&amp;CHOOSE(AND(AC173&lt;&gt;{11,12,13})*MIN(4,MOD(AC173,10))+1,"th","st","nd","rd","th")</f>
        <v>1st</v>
      </c>
      <c r="AE173" s="146">
        <v>0</v>
      </c>
      <c r="AF173" s="148">
        <v>1723.884</v>
      </c>
      <c r="AG173" s="148">
        <v>1744.847</v>
      </c>
      <c r="AH173" s="148">
        <v>1765.54</v>
      </c>
      <c r="AI173" s="149">
        <v>1744.7570000000001</v>
      </c>
      <c r="AJ173" s="29">
        <f t="shared" si="27"/>
        <v>41</v>
      </c>
      <c r="AK173" s="38" t="str">
        <f t="array" ref="AK173">AJ173&amp;CHOOSE(AND(AJ173&lt;&gt;{11,12,13})*MIN(4,MOD(AJ173,10))+1,"th","st","nd","rd","th")</f>
        <v>41st</v>
      </c>
      <c r="AL173" s="149">
        <v>306.96199999999999</v>
      </c>
      <c r="AM173" s="149">
        <v>382.43299999999999</v>
      </c>
      <c r="AN173" s="149">
        <v>2127.19</v>
      </c>
      <c r="AO173" s="29">
        <f t="shared" si="28"/>
        <v>42</v>
      </c>
      <c r="AP173" s="38" t="str">
        <f t="array" ref="AP173">AO173&amp;CHOOSE(AND(AO173&lt;&gt;{11,12,13})*MIN(4,MOD(AO173,10))+1,"th","st","nd","rd","th")</f>
        <v>42nd</v>
      </c>
      <c r="AQ173" s="150">
        <v>1.1000000000000001</v>
      </c>
      <c r="AR173" s="145">
        <v>3098.741</v>
      </c>
      <c r="AS173" s="29">
        <f t="shared" si="29"/>
        <v>60</v>
      </c>
      <c r="AT173" s="38" t="str">
        <f t="array" ref="AT173">AS173&amp;CHOOSE(AND(AS173&lt;&gt;{11,12,13})*MIN(4,MOD(AS173,10))+1,"th","st","nd","rd","th")</f>
        <v>60th</v>
      </c>
      <c r="AU173" s="151">
        <v>1.0415202449083269E-3</v>
      </c>
    </row>
    <row r="174" spans="1:47" x14ac:dyDescent="0.25">
      <c r="A174" s="135">
        <v>110179003</v>
      </c>
      <c r="B174" s="136" t="s">
        <v>627</v>
      </c>
      <c r="C174" s="136" t="s">
        <v>219</v>
      </c>
      <c r="D174" s="137">
        <v>48182</v>
      </c>
      <c r="E174" s="29">
        <f t="shared" si="20"/>
        <v>25</v>
      </c>
      <c r="F174" s="38" t="str">
        <f t="array" ref="F174">E174&amp;CHOOSE(AND(E174&lt;&gt;{11,12,13})*MIN(4,MOD(E174,10))+1,"th","st","nd","rd","th")</f>
        <v>25th</v>
      </c>
      <c r="G174" s="138">
        <v>3004</v>
      </c>
      <c r="H174" s="139">
        <v>1.2338</v>
      </c>
      <c r="I174" s="140">
        <v>0.87649999999999995</v>
      </c>
      <c r="J174" s="141">
        <v>50</v>
      </c>
      <c r="K174" s="142">
        <v>131.46799999999999</v>
      </c>
      <c r="L174" s="143">
        <v>0.28660000000000002</v>
      </c>
      <c r="M174" s="29">
        <f t="shared" si="21"/>
        <v>89</v>
      </c>
      <c r="N174" s="38" t="str">
        <f t="array" ref="N174">M174&amp;CHOOSE(AND(M174&lt;&gt;{11,12,13})*MIN(4,MOD(M174,10))+1,"th","st","nd","rd","th")</f>
        <v>89th</v>
      </c>
      <c r="O174" s="143">
        <v>0.27350000000000002</v>
      </c>
      <c r="P174" s="29">
        <f t="shared" si="22"/>
        <v>90</v>
      </c>
      <c r="Q174" s="38" t="str">
        <f t="array" ref="Q174">P174&amp;CHOOSE(AND(P174&lt;&gt;{11,12,13})*MIN(4,MOD(P174,10))+1,"th","st","nd","rd","th")</f>
        <v>90th</v>
      </c>
      <c r="R174" s="144">
        <v>173.185</v>
      </c>
      <c r="S174" s="144">
        <v>82.634</v>
      </c>
      <c r="T174" s="144">
        <v>0</v>
      </c>
      <c r="U174" s="144">
        <v>255.81899999999999</v>
      </c>
      <c r="V174" s="145">
        <v>16.617999999999999</v>
      </c>
      <c r="W174" s="220">
        <f t="shared" si="23"/>
        <v>1.650046717233148E-2</v>
      </c>
      <c r="X174" s="29">
        <f t="shared" si="24"/>
        <v>22</v>
      </c>
      <c r="Y174" s="38" t="str">
        <f t="array" ref="Y174">X174&amp;CHOOSE(AND(X174&lt;&gt;{11,12,13})*MIN(4,MOD(X174,10))+1,"th","st","nd","rd","th")</f>
        <v>22nd</v>
      </c>
      <c r="Z174" s="146">
        <v>3.3239999999999998</v>
      </c>
      <c r="AA174" s="147">
        <v>2</v>
      </c>
      <c r="AB174" s="221">
        <f t="shared" si="25"/>
        <v>1.9858547565689594E-3</v>
      </c>
      <c r="AC174" s="29">
        <f t="shared" si="26"/>
        <v>25</v>
      </c>
      <c r="AD174" s="38" t="str">
        <f t="array" ref="AD174">AC174&amp;CHOOSE(AND(AC174&lt;&gt;{11,12,13})*MIN(4,MOD(AC174,10))+1,"th","st","nd","rd","th")</f>
        <v>25th</v>
      </c>
      <c r="AE174" s="146">
        <v>1.2</v>
      </c>
      <c r="AF174" s="148">
        <v>1007.123</v>
      </c>
      <c r="AG174" s="148">
        <v>1033.5530000000001</v>
      </c>
      <c r="AH174" s="148">
        <v>1043.998</v>
      </c>
      <c r="AI174" s="149">
        <v>1028.2249999999999</v>
      </c>
      <c r="AJ174" s="29">
        <f t="shared" si="27"/>
        <v>17</v>
      </c>
      <c r="AK174" s="38" t="str">
        <f t="array" ref="AK174">AJ174&amp;CHOOSE(AND(AJ174&lt;&gt;{11,12,13})*MIN(4,MOD(AJ174,10))+1,"th","st","nd","rd","th")</f>
        <v>17th</v>
      </c>
      <c r="AL174" s="149">
        <v>260.34300000000002</v>
      </c>
      <c r="AM174" s="149">
        <v>391.81099999999998</v>
      </c>
      <c r="AN174" s="149">
        <v>1420.0360000000001</v>
      </c>
      <c r="AO174" s="29">
        <f t="shared" si="28"/>
        <v>23</v>
      </c>
      <c r="AP174" s="38" t="str">
        <f t="array" ref="AP174">AO174&amp;CHOOSE(AND(AO174&lt;&gt;{11,12,13})*MIN(4,MOD(AO174,10))+1,"th","st","nd","rd","th")</f>
        <v>23rd</v>
      </c>
      <c r="AQ174" s="150">
        <v>1.1599999999999999</v>
      </c>
      <c r="AR174" s="145">
        <v>2032.367</v>
      </c>
      <c r="AS174" s="29">
        <f t="shared" si="29"/>
        <v>38</v>
      </c>
      <c r="AT174" s="38" t="str">
        <f t="array" ref="AT174">AS174&amp;CHOOSE(AND(AS174&lt;&gt;{11,12,13})*MIN(4,MOD(AS174,10))+1,"th","st","nd","rd","th")</f>
        <v>38th</v>
      </c>
      <c r="AU174" s="151">
        <v>6.8310045130703142E-4</v>
      </c>
    </row>
    <row r="175" spans="1:47" x14ac:dyDescent="0.25">
      <c r="A175" s="135">
        <v>110183602</v>
      </c>
      <c r="B175" s="136" t="s">
        <v>360</v>
      </c>
      <c r="C175" s="136" t="s">
        <v>361</v>
      </c>
      <c r="D175" s="137">
        <v>49044</v>
      </c>
      <c r="E175" s="29">
        <f t="shared" si="20"/>
        <v>28</v>
      </c>
      <c r="F175" s="38" t="str">
        <f t="array" ref="F175">E175&amp;CHOOSE(AND(E175&lt;&gt;{11,12,13})*MIN(4,MOD(E175,10))+1,"th","st","nd","rd","th")</f>
        <v>28th</v>
      </c>
      <c r="G175" s="138">
        <v>14149</v>
      </c>
      <c r="H175" s="139">
        <v>1.2121</v>
      </c>
      <c r="I175" s="140">
        <v>0.58640000000000003</v>
      </c>
      <c r="J175" s="141">
        <v>235</v>
      </c>
      <c r="K175" s="142">
        <v>0</v>
      </c>
      <c r="L175" s="143">
        <v>0.2009</v>
      </c>
      <c r="M175" s="29">
        <f t="shared" si="21"/>
        <v>76</v>
      </c>
      <c r="N175" s="38" t="str">
        <f t="array" ref="N175">M175&amp;CHOOSE(AND(M175&lt;&gt;{11,12,13})*MIN(4,MOD(M175,10))+1,"th","st","nd","rd","th")</f>
        <v>76th</v>
      </c>
      <c r="O175" s="143">
        <v>0.19189999999999999</v>
      </c>
      <c r="P175" s="29">
        <f t="shared" si="22"/>
        <v>64</v>
      </c>
      <c r="Q175" s="38" t="str">
        <f t="array" ref="Q175">P175&amp;CHOOSE(AND(P175&lt;&gt;{11,12,13})*MIN(4,MOD(P175,10))+1,"th","st","nd","rd","th")</f>
        <v>64th</v>
      </c>
      <c r="R175" s="144">
        <v>523.55999999999995</v>
      </c>
      <c r="S175" s="144">
        <v>250.053</v>
      </c>
      <c r="T175" s="144">
        <v>0</v>
      </c>
      <c r="U175" s="144">
        <v>773.61300000000006</v>
      </c>
      <c r="V175" s="145">
        <v>509.10999999999996</v>
      </c>
      <c r="W175" s="220">
        <f t="shared" si="23"/>
        <v>0.11721319420286117</v>
      </c>
      <c r="X175" s="29">
        <f t="shared" si="24"/>
        <v>95</v>
      </c>
      <c r="Y175" s="38" t="str">
        <f t="array" ref="Y175">X175&amp;CHOOSE(AND(X175&lt;&gt;{11,12,13})*MIN(4,MOD(X175,10))+1,"th","st","nd","rd","th")</f>
        <v>95th</v>
      </c>
      <c r="Z175" s="146">
        <v>101.822</v>
      </c>
      <c r="AA175" s="147">
        <v>27</v>
      </c>
      <c r="AB175" s="221">
        <f t="shared" si="25"/>
        <v>6.2162523687950572E-3</v>
      </c>
      <c r="AC175" s="29">
        <f t="shared" si="26"/>
        <v>49</v>
      </c>
      <c r="AD175" s="38" t="str">
        <f t="array" ref="AD175">AC175&amp;CHOOSE(AND(AC175&lt;&gt;{11,12,13})*MIN(4,MOD(AC175,10))+1,"th","st","nd","rd","th")</f>
        <v>49th</v>
      </c>
      <c r="AE175" s="146">
        <v>16.2</v>
      </c>
      <c r="AF175" s="148">
        <v>4343.4530000000004</v>
      </c>
      <c r="AG175" s="148">
        <v>4426.5389999999998</v>
      </c>
      <c r="AH175" s="148">
        <v>4508.0110000000004</v>
      </c>
      <c r="AI175" s="149">
        <v>4426.0010000000002</v>
      </c>
      <c r="AJ175" s="29">
        <f t="shared" si="27"/>
        <v>82</v>
      </c>
      <c r="AK175" s="38" t="str">
        <f t="array" ref="AK175">AJ175&amp;CHOOSE(AND(AJ175&lt;&gt;{11,12,13})*MIN(4,MOD(AJ175,10))+1,"th","st","nd","rd","th")</f>
        <v>82nd</v>
      </c>
      <c r="AL175" s="149">
        <v>891.63499999999999</v>
      </c>
      <c r="AM175" s="149">
        <v>891.63499999999999</v>
      </c>
      <c r="AN175" s="149">
        <v>5317.6360000000004</v>
      </c>
      <c r="AO175" s="29">
        <f t="shared" si="28"/>
        <v>83</v>
      </c>
      <c r="AP175" s="38" t="str">
        <f t="array" ref="AP175">AO175&amp;CHOOSE(AND(AO175&lt;&gt;{11,12,13})*MIN(4,MOD(AO175,10))+1,"th","st","nd","rd","th")</f>
        <v>83rd</v>
      </c>
      <c r="AQ175" s="150">
        <v>1.05</v>
      </c>
      <c r="AR175" s="145">
        <v>6767.7820000000002</v>
      </c>
      <c r="AS175" s="29">
        <f t="shared" si="29"/>
        <v>89</v>
      </c>
      <c r="AT175" s="38" t="str">
        <f t="array" ref="AT175">AS175&amp;CHOOSE(AND(AS175&lt;&gt;{11,12,13})*MIN(4,MOD(AS175,10))+1,"th","st","nd","rd","th")</f>
        <v>89th</v>
      </c>
      <c r="AU175" s="151">
        <v>2.274724465880229E-3</v>
      </c>
    </row>
    <row r="176" spans="1:47" x14ac:dyDescent="0.25">
      <c r="A176" s="135">
        <v>116191004</v>
      </c>
      <c r="B176" s="136" t="s">
        <v>139</v>
      </c>
      <c r="C176" s="136" t="s">
        <v>140</v>
      </c>
      <c r="D176" s="137">
        <v>54385</v>
      </c>
      <c r="E176" s="29">
        <f t="shared" si="20"/>
        <v>44</v>
      </c>
      <c r="F176" s="38" t="str">
        <f t="array" ref="F176">E176&amp;CHOOSE(AND(E176&lt;&gt;{11,12,13})*MIN(4,MOD(E176,10))+1,"th","st","nd","rd","th")</f>
        <v>44th</v>
      </c>
      <c r="G176" s="138">
        <v>2234</v>
      </c>
      <c r="H176" s="139">
        <v>1.093</v>
      </c>
      <c r="I176" s="140">
        <v>0.89890000000000003</v>
      </c>
      <c r="J176" s="141">
        <v>35</v>
      </c>
      <c r="K176" s="142">
        <v>100.479</v>
      </c>
      <c r="L176" s="143">
        <v>0.14510000000000001</v>
      </c>
      <c r="M176" s="29">
        <f t="shared" si="21"/>
        <v>52</v>
      </c>
      <c r="N176" s="38" t="str">
        <f t="array" ref="N176">M176&amp;CHOOSE(AND(M176&lt;&gt;{11,12,13})*MIN(4,MOD(M176,10))+1,"th","st","nd","rd","th")</f>
        <v>52nd</v>
      </c>
      <c r="O176" s="143">
        <v>0.2306</v>
      </c>
      <c r="P176" s="29">
        <f t="shared" si="22"/>
        <v>80</v>
      </c>
      <c r="Q176" s="38" t="str">
        <f t="array" ref="Q176">P176&amp;CHOOSE(AND(P176&lt;&gt;{11,12,13})*MIN(4,MOD(P176,10))+1,"th","st","nd","rd","th")</f>
        <v>80th</v>
      </c>
      <c r="R176" s="144">
        <v>60.585999999999999</v>
      </c>
      <c r="S176" s="144">
        <v>48.143000000000001</v>
      </c>
      <c r="T176" s="144">
        <v>0</v>
      </c>
      <c r="U176" s="144">
        <v>108.729</v>
      </c>
      <c r="V176" s="145">
        <v>7.0170000000000003</v>
      </c>
      <c r="W176" s="220">
        <f t="shared" si="23"/>
        <v>1.0083243881725575E-2</v>
      </c>
      <c r="X176" s="29">
        <f t="shared" si="24"/>
        <v>8</v>
      </c>
      <c r="Y176" s="38" t="str">
        <f t="array" ref="Y176">X176&amp;CHOOSE(AND(X176&lt;&gt;{11,12,13})*MIN(4,MOD(X176,10))+1,"th","st","nd","rd","th")</f>
        <v>8th</v>
      </c>
      <c r="Z176" s="146">
        <v>1.403</v>
      </c>
      <c r="AA176" s="147">
        <v>2</v>
      </c>
      <c r="AB176" s="221">
        <f t="shared" si="25"/>
        <v>2.873947237202672E-3</v>
      </c>
      <c r="AC176" s="29">
        <f t="shared" si="26"/>
        <v>33</v>
      </c>
      <c r="AD176" s="38" t="str">
        <f t="array" ref="AD176">AC176&amp;CHOOSE(AND(AC176&lt;&gt;{11,12,13})*MIN(4,MOD(AC176,10))+1,"th","st","nd","rd","th")</f>
        <v>33rd</v>
      </c>
      <c r="AE176" s="146">
        <v>1.2</v>
      </c>
      <c r="AF176" s="148">
        <v>695.90700000000004</v>
      </c>
      <c r="AG176" s="148">
        <v>718.26400000000001</v>
      </c>
      <c r="AH176" s="148">
        <v>712.072</v>
      </c>
      <c r="AI176" s="149">
        <v>708.74800000000005</v>
      </c>
      <c r="AJ176" s="29">
        <f t="shared" si="27"/>
        <v>6</v>
      </c>
      <c r="AK176" s="38" t="str">
        <f t="array" ref="AK176">AJ176&amp;CHOOSE(AND(AJ176&lt;&gt;{11,12,13})*MIN(4,MOD(AJ176,10))+1,"th","st","nd","rd","th")</f>
        <v>6th</v>
      </c>
      <c r="AL176" s="149">
        <v>111.33199999999999</v>
      </c>
      <c r="AM176" s="149">
        <v>211.81100000000001</v>
      </c>
      <c r="AN176" s="149">
        <v>920.55899999999997</v>
      </c>
      <c r="AO176" s="29">
        <f t="shared" si="28"/>
        <v>7</v>
      </c>
      <c r="AP176" s="38" t="str">
        <f t="array" ref="AP176">AO176&amp;CHOOSE(AND(AO176&lt;&gt;{11,12,13})*MIN(4,MOD(AO176,10))+1,"th","st","nd","rd","th")</f>
        <v>7th</v>
      </c>
      <c r="AQ176" s="150">
        <v>1.0900000000000001</v>
      </c>
      <c r="AR176" s="145">
        <v>1096.7260000000001</v>
      </c>
      <c r="AS176" s="29">
        <f t="shared" si="29"/>
        <v>10</v>
      </c>
      <c r="AT176" s="38" t="str">
        <f t="array" ref="AT176">AS176&amp;CHOOSE(AND(AS176&lt;&gt;{11,12,13})*MIN(4,MOD(AS176,10))+1,"th","st","nd","rd","th")</f>
        <v>10th</v>
      </c>
      <c r="AU176" s="151">
        <v>3.6862142790163163E-4</v>
      </c>
    </row>
    <row r="177" spans="1:47" x14ac:dyDescent="0.25">
      <c r="A177" s="135">
        <v>116191103</v>
      </c>
      <c r="B177" s="136" t="s">
        <v>146</v>
      </c>
      <c r="C177" s="136" t="s">
        <v>140</v>
      </c>
      <c r="D177" s="137">
        <v>48707</v>
      </c>
      <c r="E177" s="29">
        <f t="shared" si="20"/>
        <v>27</v>
      </c>
      <c r="F177" s="38" t="str">
        <f t="array" ref="F177">E177&amp;CHOOSE(AND(E177&lt;&gt;{11,12,13})*MIN(4,MOD(E177,10))+1,"th","st","nd","rd","th")</f>
        <v>27th</v>
      </c>
      <c r="G177" s="138">
        <v>9336</v>
      </c>
      <c r="H177" s="139">
        <v>1.2204999999999999</v>
      </c>
      <c r="I177" s="140">
        <v>0.55740000000000001</v>
      </c>
      <c r="J177" s="141">
        <v>245</v>
      </c>
      <c r="K177" s="142">
        <v>0</v>
      </c>
      <c r="L177" s="143">
        <v>0.21279999999999999</v>
      </c>
      <c r="M177" s="29">
        <f t="shared" si="21"/>
        <v>79</v>
      </c>
      <c r="N177" s="38" t="str">
        <f t="array" ref="N177">M177&amp;CHOOSE(AND(M177&lt;&gt;{11,12,13})*MIN(4,MOD(M177,10))+1,"th","st","nd","rd","th")</f>
        <v>79th</v>
      </c>
      <c r="O177" s="143">
        <v>0.17849999999999999</v>
      </c>
      <c r="P177" s="29">
        <f t="shared" si="22"/>
        <v>56</v>
      </c>
      <c r="Q177" s="38" t="str">
        <f t="array" ref="Q177">P177&amp;CHOOSE(AND(P177&lt;&gt;{11,12,13})*MIN(4,MOD(P177,10))+1,"th","st","nd","rd","th")</f>
        <v>56th</v>
      </c>
      <c r="R177" s="144">
        <v>383.14699999999999</v>
      </c>
      <c r="S177" s="144">
        <v>160.69499999999999</v>
      </c>
      <c r="T177" s="144">
        <v>0</v>
      </c>
      <c r="U177" s="144">
        <v>543.84199999999998</v>
      </c>
      <c r="V177" s="145">
        <v>59.308</v>
      </c>
      <c r="W177" s="220">
        <f t="shared" si="23"/>
        <v>1.9763812641668758E-2</v>
      </c>
      <c r="X177" s="29">
        <f t="shared" si="24"/>
        <v>29</v>
      </c>
      <c r="Y177" s="38" t="str">
        <f t="array" ref="Y177">X177&amp;CHOOSE(AND(X177&lt;&gt;{11,12,13})*MIN(4,MOD(X177,10))+1,"th","st","nd","rd","th")</f>
        <v>29th</v>
      </c>
      <c r="Z177" s="146">
        <v>11.862</v>
      </c>
      <c r="AA177" s="147">
        <v>62</v>
      </c>
      <c r="AB177" s="221">
        <f t="shared" si="25"/>
        <v>2.0660895389887756E-2</v>
      </c>
      <c r="AC177" s="29">
        <f t="shared" si="26"/>
        <v>75</v>
      </c>
      <c r="AD177" s="38" t="str">
        <f t="array" ref="AD177">AC177&amp;CHOOSE(AND(AC177&lt;&gt;{11,12,13})*MIN(4,MOD(AC177,10))+1,"th","st","nd","rd","th")</f>
        <v>75th</v>
      </c>
      <c r="AE177" s="146">
        <v>37.200000000000003</v>
      </c>
      <c r="AF177" s="148">
        <v>3000.8380000000002</v>
      </c>
      <c r="AG177" s="148">
        <v>3028.6759999999999</v>
      </c>
      <c r="AH177" s="148">
        <v>3044.683</v>
      </c>
      <c r="AI177" s="149">
        <v>3024.732</v>
      </c>
      <c r="AJ177" s="29">
        <f t="shared" si="27"/>
        <v>65</v>
      </c>
      <c r="AK177" s="38" t="str">
        <f t="array" ref="AK177">AJ177&amp;CHOOSE(AND(AJ177&lt;&gt;{11,12,13})*MIN(4,MOD(AJ177,10))+1,"th","st","nd","rd","th")</f>
        <v>65th</v>
      </c>
      <c r="AL177" s="149">
        <v>592.904</v>
      </c>
      <c r="AM177" s="149">
        <v>592.904</v>
      </c>
      <c r="AN177" s="149">
        <v>3617.636</v>
      </c>
      <c r="AO177" s="29">
        <f t="shared" si="28"/>
        <v>68</v>
      </c>
      <c r="AP177" s="38" t="str">
        <f t="array" ref="AP177">AO177&amp;CHOOSE(AND(AO177&lt;&gt;{11,12,13})*MIN(4,MOD(AO177,10))+1,"th","st","nd","rd","th")</f>
        <v>68th</v>
      </c>
      <c r="AQ177" s="150">
        <v>0.99</v>
      </c>
      <c r="AR177" s="145">
        <v>4371.1710000000003</v>
      </c>
      <c r="AS177" s="29">
        <f t="shared" si="29"/>
        <v>74</v>
      </c>
      <c r="AT177" s="38" t="str">
        <f t="array" ref="AT177">AS177&amp;CHOOSE(AND(AS177&lt;&gt;{11,12,13})*MIN(4,MOD(AS177,10))+1,"th","st","nd","rd","th")</f>
        <v>74th</v>
      </c>
      <c r="AU177" s="151">
        <v>1.4691976807536277E-3</v>
      </c>
    </row>
    <row r="178" spans="1:47" x14ac:dyDescent="0.25">
      <c r="A178" s="135">
        <v>116191203</v>
      </c>
      <c r="B178" s="136" t="s">
        <v>158</v>
      </c>
      <c r="C178" s="136" t="s">
        <v>140</v>
      </c>
      <c r="D178" s="137">
        <v>41164</v>
      </c>
      <c r="E178" s="29">
        <f t="shared" si="20"/>
        <v>8</v>
      </c>
      <c r="F178" s="38" t="str">
        <f t="array" ref="F178">E178&amp;CHOOSE(AND(E178&lt;&gt;{11,12,13})*MIN(4,MOD(E178,10))+1,"th","st","nd","rd","th")</f>
        <v>8th</v>
      </c>
      <c r="G178" s="138">
        <v>7238</v>
      </c>
      <c r="H178" s="139">
        <v>1.4440999999999999</v>
      </c>
      <c r="I178" s="140">
        <v>0.74990000000000001</v>
      </c>
      <c r="J178" s="141">
        <v>157</v>
      </c>
      <c r="K178" s="142">
        <v>0</v>
      </c>
      <c r="L178" s="143">
        <v>5.16E-2</v>
      </c>
      <c r="M178" s="29">
        <f t="shared" si="21"/>
        <v>12</v>
      </c>
      <c r="N178" s="38" t="str">
        <f t="array" ref="N178">M178&amp;CHOOSE(AND(M178&lt;&gt;{11,12,13})*MIN(4,MOD(M178,10))+1,"th","st","nd","rd","th")</f>
        <v>12th</v>
      </c>
      <c r="O178" s="143">
        <v>0.2228</v>
      </c>
      <c r="P178" s="29">
        <f t="shared" si="22"/>
        <v>77</v>
      </c>
      <c r="Q178" s="38" t="str">
        <f t="array" ref="Q178">P178&amp;CHOOSE(AND(P178&lt;&gt;{11,12,13})*MIN(4,MOD(P178,10))+1,"th","st","nd","rd","th")</f>
        <v>77th</v>
      </c>
      <c r="R178" s="144">
        <v>50.939</v>
      </c>
      <c r="S178" s="144">
        <v>109.973</v>
      </c>
      <c r="T178" s="144">
        <v>0</v>
      </c>
      <c r="U178" s="144">
        <v>160.91200000000001</v>
      </c>
      <c r="V178" s="145">
        <v>39.366999999999997</v>
      </c>
      <c r="W178" s="220">
        <f t="shared" si="23"/>
        <v>2.3926710735202233E-2</v>
      </c>
      <c r="X178" s="29">
        <f t="shared" si="24"/>
        <v>40</v>
      </c>
      <c r="Y178" s="38" t="str">
        <f t="array" ref="Y178">X178&amp;CHOOSE(AND(X178&lt;&gt;{11,12,13})*MIN(4,MOD(X178,10))+1,"th","st","nd","rd","th")</f>
        <v>40th</v>
      </c>
      <c r="Z178" s="146">
        <v>7.8730000000000002</v>
      </c>
      <c r="AA178" s="147">
        <v>0</v>
      </c>
      <c r="AB178" s="221">
        <f t="shared" si="25"/>
        <v>0</v>
      </c>
      <c r="AC178" s="29">
        <f t="shared" si="26"/>
        <v>1</v>
      </c>
      <c r="AD178" s="38" t="str">
        <f t="array" ref="AD178">AC178&amp;CHOOSE(AND(AC178&lt;&gt;{11,12,13})*MIN(4,MOD(AC178,10))+1,"th","st","nd","rd","th")</f>
        <v>1st</v>
      </c>
      <c r="AE178" s="146">
        <v>0</v>
      </c>
      <c r="AF178" s="148">
        <v>1645.316</v>
      </c>
      <c r="AG178" s="148">
        <v>1641.6849999999999</v>
      </c>
      <c r="AH178" s="148">
        <v>1690.7629999999999</v>
      </c>
      <c r="AI178" s="149">
        <v>1659.2550000000001</v>
      </c>
      <c r="AJ178" s="29">
        <f t="shared" si="27"/>
        <v>38</v>
      </c>
      <c r="AK178" s="38" t="str">
        <f t="array" ref="AK178">AJ178&amp;CHOOSE(AND(AJ178&lt;&gt;{11,12,13})*MIN(4,MOD(AJ178,10))+1,"th","st","nd","rd","th")</f>
        <v>38th</v>
      </c>
      <c r="AL178" s="149">
        <v>168.785</v>
      </c>
      <c r="AM178" s="149">
        <v>168.785</v>
      </c>
      <c r="AN178" s="149">
        <v>1828.04</v>
      </c>
      <c r="AO178" s="29">
        <f t="shared" si="28"/>
        <v>34</v>
      </c>
      <c r="AP178" s="38" t="str">
        <f t="array" ref="AP178">AO178&amp;CHOOSE(AND(AO178&lt;&gt;{11,12,13})*MIN(4,MOD(AO178,10))+1,"th","st","nd","rd","th")</f>
        <v>34th</v>
      </c>
      <c r="AQ178" s="150">
        <v>0.97</v>
      </c>
      <c r="AR178" s="145">
        <v>2560.6759999999999</v>
      </c>
      <c r="AS178" s="29">
        <f t="shared" si="29"/>
        <v>50</v>
      </c>
      <c r="AT178" s="38" t="str">
        <f t="array" ref="AT178">AS178&amp;CHOOSE(AND(AS178&lt;&gt;{11,12,13})*MIN(4,MOD(AS178,10))+1,"th","st","nd","rd","th")</f>
        <v>50th</v>
      </c>
      <c r="AU178" s="151">
        <v>8.6067079973798234E-4</v>
      </c>
    </row>
    <row r="179" spans="1:47" x14ac:dyDescent="0.25">
      <c r="A179" s="135">
        <v>116191503</v>
      </c>
      <c r="B179" s="136" t="s">
        <v>195</v>
      </c>
      <c r="C179" s="136" t="s">
        <v>140</v>
      </c>
      <c r="D179" s="137">
        <v>56426</v>
      </c>
      <c r="E179" s="29">
        <f t="shared" si="20"/>
        <v>50</v>
      </c>
      <c r="F179" s="38" t="str">
        <f t="array" ref="F179">E179&amp;CHOOSE(AND(E179&lt;&gt;{11,12,13})*MIN(4,MOD(E179,10))+1,"th","st","nd","rd","th")</f>
        <v>50th</v>
      </c>
      <c r="G179" s="138">
        <v>5978</v>
      </c>
      <c r="H179" s="139">
        <v>1.0535000000000001</v>
      </c>
      <c r="I179" s="140">
        <v>0.69740000000000002</v>
      </c>
      <c r="J179" s="141">
        <v>191</v>
      </c>
      <c r="K179" s="142">
        <v>0</v>
      </c>
      <c r="L179" s="143">
        <v>8.3400000000000002E-2</v>
      </c>
      <c r="M179" s="29">
        <f t="shared" si="21"/>
        <v>24</v>
      </c>
      <c r="N179" s="38" t="str">
        <f t="array" ref="N179">M179&amp;CHOOSE(AND(M179&lt;&gt;{11,12,13})*MIN(4,MOD(M179,10))+1,"th","st","nd","rd","th")</f>
        <v>24th</v>
      </c>
      <c r="O179" s="143">
        <v>0.1462</v>
      </c>
      <c r="P179" s="29">
        <f t="shared" si="22"/>
        <v>39</v>
      </c>
      <c r="Q179" s="38" t="str">
        <f t="array" ref="Q179">P179&amp;CHOOSE(AND(P179&lt;&gt;{11,12,13})*MIN(4,MOD(P179,10))+1,"th","st","nd","rd","th")</f>
        <v>39th</v>
      </c>
      <c r="R179" s="144">
        <v>98.616</v>
      </c>
      <c r="S179" s="144">
        <v>86.436999999999998</v>
      </c>
      <c r="T179" s="144">
        <v>0</v>
      </c>
      <c r="U179" s="144">
        <v>185.053</v>
      </c>
      <c r="V179" s="145">
        <v>40.306000000000004</v>
      </c>
      <c r="W179" s="220">
        <f t="shared" si="23"/>
        <v>2.0452143273591183E-2</v>
      </c>
      <c r="X179" s="29">
        <f t="shared" si="24"/>
        <v>31</v>
      </c>
      <c r="Y179" s="38" t="str">
        <f t="array" ref="Y179">X179&amp;CHOOSE(AND(X179&lt;&gt;{11,12,13})*MIN(4,MOD(X179,10))+1,"th","st","nd","rd","th")</f>
        <v>31st</v>
      </c>
      <c r="Z179" s="146">
        <v>8.0609999999999999</v>
      </c>
      <c r="AA179" s="147">
        <v>11</v>
      </c>
      <c r="AB179" s="221">
        <f t="shared" si="25"/>
        <v>5.5816398553441915E-3</v>
      </c>
      <c r="AC179" s="29">
        <f t="shared" si="26"/>
        <v>45</v>
      </c>
      <c r="AD179" s="38" t="str">
        <f t="array" ref="AD179">AC179&amp;CHOOSE(AND(AC179&lt;&gt;{11,12,13})*MIN(4,MOD(AC179,10))+1,"th","st","nd","rd","th")</f>
        <v>45th</v>
      </c>
      <c r="AE179" s="146">
        <v>6.6</v>
      </c>
      <c r="AF179" s="148">
        <v>1970.7470000000001</v>
      </c>
      <c r="AG179" s="148">
        <v>1939.23</v>
      </c>
      <c r="AH179" s="148">
        <v>1926.9</v>
      </c>
      <c r="AI179" s="149">
        <v>1945.626</v>
      </c>
      <c r="AJ179" s="29">
        <f t="shared" si="27"/>
        <v>46</v>
      </c>
      <c r="AK179" s="38" t="str">
        <f t="array" ref="AK179">AJ179&amp;CHOOSE(AND(AJ179&lt;&gt;{11,12,13})*MIN(4,MOD(AJ179,10))+1,"th","st","nd","rd","th")</f>
        <v>46th</v>
      </c>
      <c r="AL179" s="149">
        <v>199.714</v>
      </c>
      <c r="AM179" s="149">
        <v>199.714</v>
      </c>
      <c r="AN179" s="149">
        <v>2145.34</v>
      </c>
      <c r="AO179" s="29">
        <f t="shared" si="28"/>
        <v>43</v>
      </c>
      <c r="AP179" s="38" t="str">
        <f t="array" ref="AP179">AO179&amp;CHOOSE(AND(AO179&lt;&gt;{11,12,13})*MIN(4,MOD(AO179,10))+1,"th","st","nd","rd","th")</f>
        <v>43rd</v>
      </c>
      <c r="AQ179" s="150">
        <v>1.03</v>
      </c>
      <c r="AR179" s="145">
        <v>2327.9189999999999</v>
      </c>
      <c r="AS179" s="29">
        <f t="shared" si="29"/>
        <v>45</v>
      </c>
      <c r="AT179" s="38" t="str">
        <f t="array" ref="AT179">AS179&amp;CHOOSE(AND(AS179&lt;&gt;{11,12,13})*MIN(4,MOD(AS179,10))+1,"th","st","nd","rd","th")</f>
        <v>45th</v>
      </c>
      <c r="AU179" s="151">
        <v>7.8243866364008721E-4</v>
      </c>
    </row>
    <row r="180" spans="1:47" x14ac:dyDescent="0.25">
      <c r="A180" s="135">
        <v>116195004</v>
      </c>
      <c r="B180" s="136" t="s">
        <v>409</v>
      </c>
      <c r="C180" s="136" t="s">
        <v>140</v>
      </c>
      <c r="D180" s="137">
        <v>53553</v>
      </c>
      <c r="E180" s="29">
        <f t="shared" si="20"/>
        <v>41</v>
      </c>
      <c r="F180" s="38" t="str">
        <f t="array" ref="F180">E180&amp;CHOOSE(AND(E180&lt;&gt;{11,12,13})*MIN(4,MOD(E180,10))+1,"th","st","nd","rd","th")</f>
        <v>41st</v>
      </c>
      <c r="G180" s="138">
        <v>2222</v>
      </c>
      <c r="H180" s="139">
        <v>1.1100000000000001</v>
      </c>
      <c r="I180" s="140">
        <v>0.89470000000000005</v>
      </c>
      <c r="J180" s="141">
        <v>38</v>
      </c>
      <c r="K180" s="142">
        <v>97.832999999999998</v>
      </c>
      <c r="L180" s="143">
        <v>0.1236</v>
      </c>
      <c r="M180" s="29">
        <f t="shared" si="21"/>
        <v>42</v>
      </c>
      <c r="N180" s="38" t="str">
        <f t="array" ref="N180">M180&amp;CHOOSE(AND(M180&lt;&gt;{11,12,13})*MIN(4,MOD(M180,10))+1,"th","st","nd","rd","th")</f>
        <v>42nd</v>
      </c>
      <c r="O180" s="143">
        <v>0.23569999999999999</v>
      </c>
      <c r="P180" s="29">
        <f t="shared" si="22"/>
        <v>82</v>
      </c>
      <c r="Q180" s="38" t="str">
        <f t="array" ref="Q180">P180&amp;CHOOSE(AND(P180&lt;&gt;{11,12,13})*MIN(4,MOD(P180,10))+1,"th","st","nd","rd","th")</f>
        <v>82nd</v>
      </c>
      <c r="R180" s="144">
        <v>52.033999999999999</v>
      </c>
      <c r="S180" s="144">
        <v>49.613999999999997</v>
      </c>
      <c r="T180" s="144">
        <v>0</v>
      </c>
      <c r="U180" s="144">
        <v>101.648</v>
      </c>
      <c r="V180" s="145">
        <v>3.7880000000000003</v>
      </c>
      <c r="W180" s="220">
        <f t="shared" si="23"/>
        <v>5.3987107513870898E-3</v>
      </c>
      <c r="X180" s="29">
        <f t="shared" si="24"/>
        <v>4</v>
      </c>
      <c r="Y180" s="38" t="str">
        <f t="array" ref="Y180">X180&amp;CHOOSE(AND(X180&lt;&gt;{11,12,13})*MIN(4,MOD(X180,10))+1,"th","st","nd","rd","th")</f>
        <v>4th</v>
      </c>
      <c r="Z180" s="146">
        <v>0.75800000000000001</v>
      </c>
      <c r="AA180" s="147">
        <v>4</v>
      </c>
      <c r="AB180" s="221">
        <f t="shared" si="25"/>
        <v>5.7008561260687325E-3</v>
      </c>
      <c r="AC180" s="29">
        <f t="shared" si="26"/>
        <v>46</v>
      </c>
      <c r="AD180" s="38" t="str">
        <f t="array" ref="AD180">AC180&amp;CHOOSE(AND(AC180&lt;&gt;{11,12,13})*MIN(4,MOD(AC180,10))+1,"th","st","nd","rd","th")</f>
        <v>46th</v>
      </c>
      <c r="AE180" s="146">
        <v>2.4</v>
      </c>
      <c r="AF180" s="148">
        <v>701.649</v>
      </c>
      <c r="AG180" s="148">
        <v>713.84100000000001</v>
      </c>
      <c r="AH180" s="148">
        <v>743.11400000000003</v>
      </c>
      <c r="AI180" s="149">
        <v>719.53499999999997</v>
      </c>
      <c r="AJ180" s="29">
        <f t="shared" si="27"/>
        <v>7</v>
      </c>
      <c r="AK180" s="38" t="str">
        <f t="array" ref="AK180">AJ180&amp;CHOOSE(AND(AJ180&lt;&gt;{11,12,13})*MIN(4,MOD(AJ180,10))+1,"th","st","nd","rd","th")</f>
        <v>7th</v>
      </c>
      <c r="AL180" s="149">
        <v>104.806</v>
      </c>
      <c r="AM180" s="149">
        <v>202.63900000000001</v>
      </c>
      <c r="AN180" s="149">
        <v>922.17399999999998</v>
      </c>
      <c r="AO180" s="29">
        <f t="shared" si="28"/>
        <v>7</v>
      </c>
      <c r="AP180" s="38" t="str">
        <f t="array" ref="AP180">AO180&amp;CHOOSE(AND(AO180&lt;&gt;{11,12,13})*MIN(4,MOD(AO180,10))+1,"th","st","nd","rd","th")</f>
        <v>7th</v>
      </c>
      <c r="AQ180" s="150">
        <v>0.93</v>
      </c>
      <c r="AR180" s="145">
        <v>951.96</v>
      </c>
      <c r="AS180" s="29">
        <f t="shared" si="29"/>
        <v>5</v>
      </c>
      <c r="AT180" s="38" t="str">
        <f t="array" ref="AT180">AS180&amp;CHOOSE(AND(AS180&lt;&gt;{11,12,13})*MIN(4,MOD(AS180,10))+1,"th","st","nd","rd","th")</f>
        <v>5th</v>
      </c>
      <c r="AU180" s="151">
        <v>3.1996401517355951E-4</v>
      </c>
    </row>
    <row r="181" spans="1:47" x14ac:dyDescent="0.25">
      <c r="A181" s="135">
        <v>116197503</v>
      </c>
      <c r="B181" s="136" t="s">
        <v>561</v>
      </c>
      <c r="C181" s="136" t="s">
        <v>140</v>
      </c>
      <c r="D181" s="137">
        <v>57400</v>
      </c>
      <c r="E181" s="29">
        <f t="shared" si="20"/>
        <v>52</v>
      </c>
      <c r="F181" s="38" t="str">
        <f t="array" ref="F181">E181&amp;CHOOSE(AND(E181&lt;&gt;{11,12,13})*MIN(4,MOD(E181,10))+1,"th","st","nd","rd","th")</f>
        <v>52nd</v>
      </c>
      <c r="G181" s="138">
        <v>4432</v>
      </c>
      <c r="H181" s="139">
        <v>1.0356000000000001</v>
      </c>
      <c r="I181" s="140">
        <v>0.80500000000000005</v>
      </c>
      <c r="J181" s="141">
        <v>116</v>
      </c>
      <c r="K181" s="142">
        <v>57.713999999999999</v>
      </c>
      <c r="L181" s="143">
        <v>9.1300000000000006E-2</v>
      </c>
      <c r="M181" s="29">
        <f t="shared" si="21"/>
        <v>28</v>
      </c>
      <c r="N181" s="38" t="str">
        <f t="array" ref="N181">M181&amp;CHOOSE(AND(M181&lt;&gt;{11,12,13})*MIN(4,MOD(M181,10))+1,"th","st","nd","rd","th")</f>
        <v>28th</v>
      </c>
      <c r="O181" s="143">
        <v>0.15229999999999999</v>
      </c>
      <c r="P181" s="29">
        <f t="shared" si="22"/>
        <v>42</v>
      </c>
      <c r="Q181" s="38" t="str">
        <f t="array" ref="Q181">P181&amp;CHOOSE(AND(P181&lt;&gt;{11,12,13})*MIN(4,MOD(P181,10))+1,"th","st","nd","rd","th")</f>
        <v>42nd</v>
      </c>
      <c r="R181" s="144">
        <v>77.718999999999994</v>
      </c>
      <c r="S181" s="144">
        <v>64.822000000000003</v>
      </c>
      <c r="T181" s="144">
        <v>0</v>
      </c>
      <c r="U181" s="144">
        <v>142.541</v>
      </c>
      <c r="V181" s="145">
        <v>18.240000000000002</v>
      </c>
      <c r="W181" s="220">
        <f t="shared" si="23"/>
        <v>1.2856487345452547E-2</v>
      </c>
      <c r="X181" s="29">
        <f t="shared" si="24"/>
        <v>14</v>
      </c>
      <c r="Y181" s="38" t="str">
        <f t="array" ref="Y181">X181&amp;CHOOSE(AND(X181&lt;&gt;{11,12,13})*MIN(4,MOD(X181,10))+1,"th","st","nd","rd","th")</f>
        <v>14th</v>
      </c>
      <c r="Z181" s="146">
        <v>3.6480000000000001</v>
      </c>
      <c r="AA181" s="147">
        <v>0</v>
      </c>
      <c r="AB181" s="221">
        <f t="shared" si="25"/>
        <v>0</v>
      </c>
      <c r="AC181" s="29">
        <f t="shared" si="26"/>
        <v>1</v>
      </c>
      <c r="AD181" s="38" t="str">
        <f t="array" ref="AD181">AC181&amp;CHOOSE(AND(AC181&lt;&gt;{11,12,13})*MIN(4,MOD(AC181,10))+1,"th","st","nd","rd","th")</f>
        <v>1st</v>
      </c>
      <c r="AE181" s="146">
        <v>0</v>
      </c>
      <c r="AF181" s="148">
        <v>1418.739</v>
      </c>
      <c r="AG181" s="148">
        <v>1423.1569999999999</v>
      </c>
      <c r="AH181" s="148">
        <v>1450.046</v>
      </c>
      <c r="AI181" s="149">
        <v>1430.6469999999999</v>
      </c>
      <c r="AJ181" s="29">
        <f t="shared" si="27"/>
        <v>30</v>
      </c>
      <c r="AK181" s="38" t="str">
        <f t="array" ref="AK181">AJ181&amp;CHOOSE(AND(AJ181&lt;&gt;{11,12,13})*MIN(4,MOD(AJ181,10))+1,"th","st","nd","rd","th")</f>
        <v>30th</v>
      </c>
      <c r="AL181" s="149">
        <v>146.18899999999999</v>
      </c>
      <c r="AM181" s="149">
        <v>203.90299999999999</v>
      </c>
      <c r="AN181" s="149">
        <v>1634.55</v>
      </c>
      <c r="AO181" s="29">
        <f t="shared" si="28"/>
        <v>29</v>
      </c>
      <c r="AP181" s="38" t="str">
        <f t="array" ref="AP181">AO181&amp;CHOOSE(AND(AO181&lt;&gt;{11,12,13})*MIN(4,MOD(AO181,10))+1,"th","st","nd","rd","th")</f>
        <v>29th</v>
      </c>
      <c r="AQ181" s="150">
        <v>1.01</v>
      </c>
      <c r="AR181" s="145">
        <v>1709.6669999999999</v>
      </c>
      <c r="AS181" s="29">
        <f t="shared" si="29"/>
        <v>28</v>
      </c>
      <c r="AT181" s="38" t="str">
        <f t="array" ref="AT181">AS181&amp;CHOOSE(AND(AS181&lt;&gt;{11,12,13})*MIN(4,MOD(AS181,10))+1,"th","st","nd","rd","th")</f>
        <v>28th</v>
      </c>
      <c r="AU181" s="151">
        <v>5.7463750360281312E-4</v>
      </c>
    </row>
    <row r="182" spans="1:47" x14ac:dyDescent="0.25">
      <c r="A182" s="135">
        <v>105201033</v>
      </c>
      <c r="B182" s="136" t="s">
        <v>231</v>
      </c>
      <c r="C182" s="136" t="s">
        <v>232</v>
      </c>
      <c r="D182" s="137">
        <v>52218</v>
      </c>
      <c r="E182" s="29">
        <f t="shared" si="20"/>
        <v>35</v>
      </c>
      <c r="F182" s="38" t="str">
        <f t="array" ref="F182">E182&amp;CHOOSE(AND(E182&lt;&gt;{11,12,13})*MIN(4,MOD(E182,10))+1,"th","st","nd","rd","th")</f>
        <v>35th</v>
      </c>
      <c r="G182" s="138">
        <v>7490</v>
      </c>
      <c r="H182" s="139">
        <v>1.1384000000000001</v>
      </c>
      <c r="I182" s="140">
        <v>0.78420000000000001</v>
      </c>
      <c r="J182" s="141">
        <v>132</v>
      </c>
      <c r="K182" s="142">
        <v>41.945999999999998</v>
      </c>
      <c r="L182" s="143">
        <v>0.1361</v>
      </c>
      <c r="M182" s="29">
        <f t="shared" si="21"/>
        <v>48</v>
      </c>
      <c r="N182" s="38" t="str">
        <f t="array" ref="N182">M182&amp;CHOOSE(AND(M182&lt;&gt;{11,12,13})*MIN(4,MOD(M182,10))+1,"th","st","nd","rd","th")</f>
        <v>48th</v>
      </c>
      <c r="O182" s="143">
        <v>0.24390000000000001</v>
      </c>
      <c r="P182" s="29">
        <f t="shared" si="22"/>
        <v>85</v>
      </c>
      <c r="Q182" s="38" t="str">
        <f t="array" ref="Q182">P182&amp;CHOOSE(AND(P182&lt;&gt;{11,12,13})*MIN(4,MOD(P182,10))+1,"th","st","nd","rd","th")</f>
        <v>85th</v>
      </c>
      <c r="R182" s="144">
        <v>161.53399999999999</v>
      </c>
      <c r="S182" s="144">
        <v>144.739</v>
      </c>
      <c r="T182" s="144">
        <v>0</v>
      </c>
      <c r="U182" s="144">
        <v>306.27300000000002</v>
      </c>
      <c r="V182" s="145">
        <v>91.174000000000007</v>
      </c>
      <c r="W182" s="220">
        <f t="shared" si="23"/>
        <v>4.6091098342572724E-2</v>
      </c>
      <c r="X182" s="29">
        <f t="shared" si="24"/>
        <v>79</v>
      </c>
      <c r="Y182" s="38" t="str">
        <f t="array" ref="Y182">X182&amp;CHOOSE(AND(X182&lt;&gt;{11,12,13})*MIN(4,MOD(X182,10))+1,"th","st","nd","rd","th")</f>
        <v>79th</v>
      </c>
      <c r="Z182" s="146">
        <v>18.234999999999999</v>
      </c>
      <c r="AA182" s="147">
        <v>2</v>
      </c>
      <c r="AB182" s="221">
        <f t="shared" si="25"/>
        <v>1.0110579406974077E-3</v>
      </c>
      <c r="AC182" s="29">
        <f t="shared" si="26"/>
        <v>19</v>
      </c>
      <c r="AD182" s="38" t="str">
        <f t="array" ref="AD182">AC182&amp;CHOOSE(AND(AC182&lt;&gt;{11,12,13})*MIN(4,MOD(AC182,10))+1,"th","st","nd","rd","th")</f>
        <v>19th</v>
      </c>
      <c r="AE182" s="146">
        <v>1.2</v>
      </c>
      <c r="AF182" s="148">
        <v>1978.126</v>
      </c>
      <c r="AG182" s="148">
        <v>2091.1390000000001</v>
      </c>
      <c r="AH182" s="148">
        <v>2116.279</v>
      </c>
      <c r="AI182" s="149">
        <v>2061.848</v>
      </c>
      <c r="AJ182" s="29">
        <f t="shared" si="27"/>
        <v>49</v>
      </c>
      <c r="AK182" s="38" t="str">
        <f t="array" ref="AK182">AJ182&amp;CHOOSE(AND(AJ182&lt;&gt;{11,12,13})*MIN(4,MOD(AJ182,10))+1,"th","st","nd","rd","th")</f>
        <v>49th</v>
      </c>
      <c r="AL182" s="149">
        <v>325.70800000000003</v>
      </c>
      <c r="AM182" s="149">
        <v>367.654</v>
      </c>
      <c r="AN182" s="149">
        <v>2429.502</v>
      </c>
      <c r="AO182" s="29">
        <f t="shared" si="28"/>
        <v>50</v>
      </c>
      <c r="AP182" s="38" t="str">
        <f t="array" ref="AP182">AO182&amp;CHOOSE(AND(AO182&lt;&gt;{11,12,13})*MIN(4,MOD(AO182,10))+1,"th","st","nd","rd","th")</f>
        <v>50th</v>
      </c>
      <c r="AQ182" s="150">
        <v>0.79</v>
      </c>
      <c r="AR182" s="145">
        <v>2184.9389999999999</v>
      </c>
      <c r="AS182" s="29">
        <f t="shared" si="29"/>
        <v>42</v>
      </c>
      <c r="AT182" s="38" t="str">
        <f t="array" ref="AT182">AS182&amp;CHOOSE(AND(AS182&lt;&gt;{11,12,13})*MIN(4,MOD(AS182,10))+1,"th","st","nd","rd","th")</f>
        <v>42nd</v>
      </c>
      <c r="AU182" s="151">
        <v>7.3438154475955072E-4</v>
      </c>
    </row>
    <row r="183" spans="1:47" x14ac:dyDescent="0.25">
      <c r="A183" s="135">
        <v>105201352</v>
      </c>
      <c r="B183" s="136" t="s">
        <v>243</v>
      </c>
      <c r="C183" s="136" t="s">
        <v>232</v>
      </c>
      <c r="D183" s="137">
        <v>48069</v>
      </c>
      <c r="E183" s="29">
        <f t="shared" si="20"/>
        <v>25</v>
      </c>
      <c r="F183" s="38" t="str">
        <f t="array" ref="F183">E183&amp;CHOOSE(AND(E183&lt;&gt;{11,12,13})*MIN(4,MOD(E183,10))+1,"th","st","nd","rd","th")</f>
        <v>25th</v>
      </c>
      <c r="G183" s="138">
        <v>12321</v>
      </c>
      <c r="H183" s="139">
        <v>1.2366999999999999</v>
      </c>
      <c r="I183" s="140">
        <v>0.54410000000000003</v>
      </c>
      <c r="J183" s="141">
        <v>249</v>
      </c>
      <c r="K183" s="142">
        <v>0</v>
      </c>
      <c r="L183" s="143">
        <v>0.15379999999999999</v>
      </c>
      <c r="M183" s="29">
        <f t="shared" si="21"/>
        <v>57</v>
      </c>
      <c r="N183" s="38" t="str">
        <f t="array" ref="N183">M183&amp;CHOOSE(AND(M183&lt;&gt;{11,12,13})*MIN(4,MOD(M183,10))+1,"th","st","nd","rd","th")</f>
        <v>57th</v>
      </c>
      <c r="O183" s="143">
        <v>0.1789</v>
      </c>
      <c r="P183" s="29">
        <f t="shared" si="22"/>
        <v>57</v>
      </c>
      <c r="Q183" s="38" t="str">
        <f t="array" ref="Q183">P183&amp;CHOOSE(AND(P183&lt;&gt;{11,12,13})*MIN(4,MOD(P183,10))+1,"th","st","nd","rd","th")</f>
        <v>57th</v>
      </c>
      <c r="R183" s="144">
        <v>335.95100000000002</v>
      </c>
      <c r="S183" s="144">
        <v>195.38900000000001</v>
      </c>
      <c r="T183" s="144">
        <v>0</v>
      </c>
      <c r="U183" s="144">
        <v>531.34</v>
      </c>
      <c r="V183" s="145">
        <v>139.459</v>
      </c>
      <c r="W183" s="220">
        <f t="shared" si="23"/>
        <v>3.8306987133583457E-2</v>
      </c>
      <c r="X183" s="29">
        <f t="shared" si="24"/>
        <v>70</v>
      </c>
      <c r="Y183" s="38" t="str">
        <f t="array" ref="Y183">X183&amp;CHOOSE(AND(X183&lt;&gt;{11,12,13})*MIN(4,MOD(X183,10))+1,"th","st","nd","rd","th")</f>
        <v>70th</v>
      </c>
      <c r="Z183" s="146">
        <v>27.891999999999999</v>
      </c>
      <c r="AA183" s="147">
        <v>9</v>
      </c>
      <c r="AB183" s="221">
        <f t="shared" si="25"/>
        <v>2.4721451050290846E-3</v>
      </c>
      <c r="AC183" s="29">
        <f t="shared" si="26"/>
        <v>30</v>
      </c>
      <c r="AD183" s="38" t="str">
        <f t="array" ref="AD183">AC183&amp;CHOOSE(AND(AC183&lt;&gt;{11,12,13})*MIN(4,MOD(AC183,10))+1,"th","st","nd","rd","th")</f>
        <v>30th</v>
      </c>
      <c r="AE183" s="146">
        <v>5.4</v>
      </c>
      <c r="AF183" s="148">
        <v>3640.5630000000001</v>
      </c>
      <c r="AG183" s="148">
        <v>3758.0680000000002</v>
      </c>
      <c r="AH183" s="148">
        <v>3852.931</v>
      </c>
      <c r="AI183" s="149">
        <v>3750.5210000000002</v>
      </c>
      <c r="AJ183" s="29">
        <f t="shared" si="27"/>
        <v>74</v>
      </c>
      <c r="AK183" s="38" t="str">
        <f t="array" ref="AK183">AJ183&amp;CHOOSE(AND(AJ183&lt;&gt;{11,12,13})*MIN(4,MOD(AJ183,10))+1,"th","st","nd","rd","th")</f>
        <v>74th</v>
      </c>
      <c r="AL183" s="149">
        <v>564.63199999999995</v>
      </c>
      <c r="AM183" s="149">
        <v>564.63199999999995</v>
      </c>
      <c r="AN183" s="149">
        <v>4315.1530000000002</v>
      </c>
      <c r="AO183" s="29">
        <f t="shared" si="28"/>
        <v>76</v>
      </c>
      <c r="AP183" s="38" t="str">
        <f t="array" ref="AP183">AO183&amp;CHOOSE(AND(AO183&lt;&gt;{11,12,13})*MIN(4,MOD(AO183,10))+1,"th","st","nd","rd","th")</f>
        <v>76th</v>
      </c>
      <c r="AQ183" s="150">
        <v>1.1200000000000001</v>
      </c>
      <c r="AR183" s="145">
        <v>5976.9359999999997</v>
      </c>
      <c r="AS183" s="29">
        <f t="shared" si="29"/>
        <v>86</v>
      </c>
      <c r="AT183" s="38" t="str">
        <f t="array" ref="AT183">AS183&amp;CHOOSE(AND(AS183&lt;&gt;{11,12,13})*MIN(4,MOD(AS183,10))+1,"th","st","nd","rd","th")</f>
        <v>86th</v>
      </c>
      <c r="AU183" s="151">
        <v>2.0089126024154312E-3</v>
      </c>
    </row>
    <row r="184" spans="1:47" x14ac:dyDescent="0.25">
      <c r="A184" s="135">
        <v>105204703</v>
      </c>
      <c r="B184" s="136" t="s">
        <v>479</v>
      </c>
      <c r="C184" s="136" t="s">
        <v>232</v>
      </c>
      <c r="D184" s="137">
        <v>53842</v>
      </c>
      <c r="E184" s="29">
        <f t="shared" si="20"/>
        <v>42</v>
      </c>
      <c r="F184" s="38" t="str">
        <f t="array" ref="F184">E184&amp;CHOOSE(AND(E184&lt;&gt;{11,12,13})*MIN(4,MOD(E184,10))+1,"th","st","nd","rd","th")</f>
        <v>42nd</v>
      </c>
      <c r="G184" s="138">
        <v>9328</v>
      </c>
      <c r="H184" s="139">
        <v>1.1041000000000001</v>
      </c>
      <c r="I184" s="140">
        <v>0.70640000000000003</v>
      </c>
      <c r="J184" s="141">
        <v>184</v>
      </c>
      <c r="K184" s="142">
        <v>0</v>
      </c>
      <c r="L184" s="143">
        <v>0.1129</v>
      </c>
      <c r="M184" s="29">
        <f t="shared" si="21"/>
        <v>39</v>
      </c>
      <c r="N184" s="38" t="str">
        <f t="array" ref="N184">M184&amp;CHOOSE(AND(M184&lt;&gt;{11,12,13})*MIN(4,MOD(M184,10))+1,"th","st","nd","rd","th")</f>
        <v>39th</v>
      </c>
      <c r="O184" s="143">
        <v>0.25159999999999999</v>
      </c>
      <c r="P184" s="29">
        <f t="shared" si="22"/>
        <v>86</v>
      </c>
      <c r="Q184" s="38" t="str">
        <f t="array" ref="Q184">P184&amp;CHOOSE(AND(P184&lt;&gt;{11,12,13})*MIN(4,MOD(P184,10))+1,"th","st","nd","rd","th")</f>
        <v>86th</v>
      </c>
      <c r="R184" s="144">
        <v>192.53700000000001</v>
      </c>
      <c r="S184" s="144">
        <v>214.536</v>
      </c>
      <c r="T184" s="144">
        <v>0</v>
      </c>
      <c r="U184" s="144">
        <v>407.07299999999998</v>
      </c>
      <c r="V184" s="145">
        <v>123.80800000000001</v>
      </c>
      <c r="W184" s="220">
        <f t="shared" si="23"/>
        <v>4.3559227397898387E-2</v>
      </c>
      <c r="X184" s="29">
        <f t="shared" si="24"/>
        <v>77</v>
      </c>
      <c r="Y184" s="38" t="str">
        <f t="array" ref="Y184">X184&amp;CHOOSE(AND(X184&lt;&gt;{11,12,13})*MIN(4,MOD(X184,10))+1,"th","st","nd","rd","th")</f>
        <v>77th</v>
      </c>
      <c r="Z184" s="146">
        <v>24.762</v>
      </c>
      <c r="AA184" s="147">
        <v>3</v>
      </c>
      <c r="AB184" s="221">
        <f t="shared" si="25"/>
        <v>1.0554865775531076E-3</v>
      </c>
      <c r="AC184" s="29">
        <f t="shared" si="26"/>
        <v>19</v>
      </c>
      <c r="AD184" s="38" t="str">
        <f t="array" ref="AD184">AC184&amp;CHOOSE(AND(AC184&lt;&gt;{11,12,13})*MIN(4,MOD(AC184,10))+1,"th","st","nd","rd","th")</f>
        <v>19th</v>
      </c>
      <c r="AE184" s="146">
        <v>1.8</v>
      </c>
      <c r="AF184" s="148">
        <v>2842.2910000000002</v>
      </c>
      <c r="AG184" s="148">
        <v>2911.2310000000002</v>
      </c>
      <c r="AH184" s="148">
        <v>2965.433</v>
      </c>
      <c r="AI184" s="149">
        <v>2906.3180000000002</v>
      </c>
      <c r="AJ184" s="29">
        <f t="shared" si="27"/>
        <v>63</v>
      </c>
      <c r="AK184" s="38" t="str">
        <f t="array" ref="AK184">AJ184&amp;CHOOSE(AND(AJ184&lt;&gt;{11,12,13})*MIN(4,MOD(AJ184,10))+1,"th","st","nd","rd","th")</f>
        <v>63rd</v>
      </c>
      <c r="AL184" s="149">
        <v>433.63499999999999</v>
      </c>
      <c r="AM184" s="149">
        <v>433.63499999999999</v>
      </c>
      <c r="AN184" s="149">
        <v>3339.953</v>
      </c>
      <c r="AO184" s="29">
        <f t="shared" si="28"/>
        <v>64</v>
      </c>
      <c r="AP184" s="38" t="str">
        <f t="array" ref="AP184">AO184&amp;CHOOSE(AND(AO184&lt;&gt;{11,12,13})*MIN(4,MOD(AO184,10))+1,"th","st","nd","rd","th")</f>
        <v>64th</v>
      </c>
      <c r="AQ184" s="150">
        <v>0.84</v>
      </c>
      <c r="AR184" s="145">
        <v>3097.6190000000001</v>
      </c>
      <c r="AS184" s="29">
        <f t="shared" si="29"/>
        <v>60</v>
      </c>
      <c r="AT184" s="38" t="str">
        <f t="array" ref="AT184">AS184&amp;CHOOSE(AND(AS184&lt;&gt;{11,12,13})*MIN(4,MOD(AS184,10))+1,"th","st","nd","rd","th")</f>
        <v>60th</v>
      </c>
      <c r="AU184" s="151">
        <v>1.0411431286166501E-3</v>
      </c>
    </row>
    <row r="185" spans="1:47" x14ac:dyDescent="0.25">
      <c r="A185" s="135">
        <v>115210503</v>
      </c>
      <c r="B185" s="136" t="s">
        <v>151</v>
      </c>
      <c r="C185" s="136" t="s">
        <v>152</v>
      </c>
      <c r="D185" s="137">
        <v>60786</v>
      </c>
      <c r="E185" s="29">
        <f t="shared" si="20"/>
        <v>58</v>
      </c>
      <c r="F185" s="38" t="str">
        <f t="array" ref="F185">E185&amp;CHOOSE(AND(E185&lt;&gt;{11,12,13})*MIN(4,MOD(E185,10))+1,"th","st","nd","rd","th")</f>
        <v>58th</v>
      </c>
      <c r="G185" s="138">
        <v>7986</v>
      </c>
      <c r="H185" s="139">
        <v>0.97789999999999999</v>
      </c>
      <c r="I185" s="140">
        <v>0.70020000000000004</v>
      </c>
      <c r="J185" s="141">
        <v>189</v>
      </c>
      <c r="K185" s="142">
        <v>0</v>
      </c>
      <c r="L185" s="143">
        <v>0.14000000000000001</v>
      </c>
      <c r="M185" s="29">
        <f t="shared" si="21"/>
        <v>50</v>
      </c>
      <c r="N185" s="38" t="str">
        <f t="array" ref="N185">M185&amp;CHOOSE(AND(M185&lt;&gt;{11,12,13})*MIN(4,MOD(M185,10))+1,"th","st","nd","rd","th")</f>
        <v>50th</v>
      </c>
      <c r="O185" s="143">
        <v>0.217</v>
      </c>
      <c r="P185" s="29">
        <f t="shared" si="22"/>
        <v>75</v>
      </c>
      <c r="Q185" s="38" t="str">
        <f t="array" ref="Q185">P185&amp;CHOOSE(AND(P185&lt;&gt;{11,12,13})*MIN(4,MOD(P185,10))+1,"th","st","nd","rd","th")</f>
        <v>75th</v>
      </c>
      <c r="R185" s="144">
        <v>217.821</v>
      </c>
      <c r="S185" s="144">
        <v>168.81100000000001</v>
      </c>
      <c r="T185" s="144">
        <v>0</v>
      </c>
      <c r="U185" s="144">
        <v>386.63200000000001</v>
      </c>
      <c r="V185" s="145">
        <v>99.753999999999976</v>
      </c>
      <c r="W185" s="220">
        <f t="shared" si="23"/>
        <v>3.8468954581073488E-2</v>
      </c>
      <c r="X185" s="29">
        <f t="shared" si="24"/>
        <v>70</v>
      </c>
      <c r="Y185" s="38" t="str">
        <f t="array" ref="Y185">X185&amp;CHOOSE(AND(X185&lt;&gt;{11,12,13})*MIN(4,MOD(X185,10))+1,"th","st","nd","rd","th")</f>
        <v>70th</v>
      </c>
      <c r="Z185" s="146">
        <v>19.951000000000001</v>
      </c>
      <c r="AA185" s="147">
        <v>7</v>
      </c>
      <c r="AB185" s="221">
        <f t="shared" si="25"/>
        <v>2.6994675107515935E-3</v>
      </c>
      <c r="AC185" s="29">
        <f t="shared" si="26"/>
        <v>32</v>
      </c>
      <c r="AD185" s="38" t="str">
        <f t="array" ref="AD185">AC185&amp;CHOOSE(AND(AC185&lt;&gt;{11,12,13})*MIN(4,MOD(AC185,10))+1,"th","st","nd","rd","th")</f>
        <v>32nd</v>
      </c>
      <c r="AE185" s="146">
        <v>4.2</v>
      </c>
      <c r="AF185" s="148">
        <v>2593.1039999999998</v>
      </c>
      <c r="AG185" s="148">
        <v>2591.1669999999999</v>
      </c>
      <c r="AH185" s="148">
        <v>2620.415</v>
      </c>
      <c r="AI185" s="149">
        <v>2601.5619999999999</v>
      </c>
      <c r="AJ185" s="29">
        <f t="shared" si="27"/>
        <v>60</v>
      </c>
      <c r="AK185" s="38" t="str">
        <f t="array" ref="AK185">AJ185&amp;CHOOSE(AND(AJ185&lt;&gt;{11,12,13})*MIN(4,MOD(AJ185,10))+1,"th","st","nd","rd","th")</f>
        <v>60th</v>
      </c>
      <c r="AL185" s="149">
        <v>410.78300000000002</v>
      </c>
      <c r="AM185" s="149">
        <v>410.78300000000002</v>
      </c>
      <c r="AN185" s="149">
        <v>3012.3449999999998</v>
      </c>
      <c r="AO185" s="29">
        <f t="shared" si="28"/>
        <v>60</v>
      </c>
      <c r="AP185" s="38" t="str">
        <f t="array" ref="AP185">AO185&amp;CHOOSE(AND(AO185&lt;&gt;{11,12,13})*MIN(4,MOD(AO185,10))+1,"th","st","nd","rd","th")</f>
        <v>60th</v>
      </c>
      <c r="AQ185" s="150">
        <v>1.1399999999999999</v>
      </c>
      <c r="AR185" s="145">
        <v>3358.18</v>
      </c>
      <c r="AS185" s="29">
        <f t="shared" si="29"/>
        <v>65</v>
      </c>
      <c r="AT185" s="38" t="str">
        <f t="array" ref="AT185">AS185&amp;CHOOSE(AND(AS185&lt;&gt;{11,12,13})*MIN(4,MOD(AS185,10))+1,"th","st","nd","rd","th")</f>
        <v>65th</v>
      </c>
      <c r="AU185" s="151">
        <v>1.128720488755351E-3</v>
      </c>
    </row>
    <row r="186" spans="1:47" x14ac:dyDescent="0.25">
      <c r="A186" s="135">
        <v>115211003</v>
      </c>
      <c r="B186" s="136" t="s">
        <v>183</v>
      </c>
      <c r="C186" s="136" t="s">
        <v>152</v>
      </c>
      <c r="D186" s="137">
        <v>83082</v>
      </c>
      <c r="E186" s="29">
        <f t="shared" si="20"/>
        <v>89</v>
      </c>
      <c r="F186" s="38" t="str">
        <f t="array" ref="F186">E186&amp;CHOOSE(AND(E186&lt;&gt;{11,12,13})*MIN(4,MOD(E186,10))+1,"th","st","nd","rd","th")</f>
        <v>89th</v>
      </c>
      <c r="G186" s="138">
        <v>3131</v>
      </c>
      <c r="H186" s="139">
        <v>0.71550000000000002</v>
      </c>
      <c r="I186" s="140">
        <v>-2.3494000000000002</v>
      </c>
      <c r="J186" s="141">
        <v>474</v>
      </c>
      <c r="K186" s="142">
        <v>0</v>
      </c>
      <c r="L186" s="143">
        <v>0.158</v>
      </c>
      <c r="M186" s="29">
        <f t="shared" si="21"/>
        <v>59</v>
      </c>
      <c r="N186" s="38" t="str">
        <f t="array" ref="N186">M186&amp;CHOOSE(AND(M186&lt;&gt;{11,12,13})*MIN(4,MOD(M186,10))+1,"th","st","nd","rd","th")</f>
        <v>59th</v>
      </c>
      <c r="O186" s="143">
        <v>9.4399999999999998E-2</v>
      </c>
      <c r="P186" s="29">
        <f t="shared" si="22"/>
        <v>15</v>
      </c>
      <c r="Q186" s="38" t="str">
        <f t="array" ref="Q186">P186&amp;CHOOSE(AND(P186&lt;&gt;{11,12,13})*MIN(4,MOD(P186,10))+1,"th","st","nd","rd","th")</f>
        <v>15th</v>
      </c>
      <c r="R186" s="144">
        <v>123.55200000000001</v>
      </c>
      <c r="S186" s="144">
        <v>36.908999999999999</v>
      </c>
      <c r="T186" s="144">
        <v>0</v>
      </c>
      <c r="U186" s="144">
        <v>160.46100000000001</v>
      </c>
      <c r="V186" s="145">
        <v>22.687000000000001</v>
      </c>
      <c r="W186" s="220">
        <f t="shared" si="23"/>
        <v>1.7407470779741439E-2</v>
      </c>
      <c r="X186" s="29">
        <f t="shared" si="24"/>
        <v>24</v>
      </c>
      <c r="Y186" s="38" t="str">
        <f t="array" ref="Y186">X186&amp;CHOOSE(AND(X186&lt;&gt;{11,12,13})*MIN(4,MOD(X186,10))+1,"th","st","nd","rd","th")</f>
        <v>24th</v>
      </c>
      <c r="Z186" s="146">
        <v>4.5369999999999999</v>
      </c>
      <c r="AA186" s="147">
        <v>36</v>
      </c>
      <c r="AB186" s="221">
        <f t="shared" si="25"/>
        <v>2.7622380573486659E-2</v>
      </c>
      <c r="AC186" s="29">
        <f t="shared" si="26"/>
        <v>82</v>
      </c>
      <c r="AD186" s="38" t="str">
        <f t="array" ref="AD186">AC186&amp;CHOOSE(AND(AC186&lt;&gt;{11,12,13})*MIN(4,MOD(AC186,10))+1,"th","st","nd","rd","th")</f>
        <v>82nd</v>
      </c>
      <c r="AE186" s="146">
        <v>21.6</v>
      </c>
      <c r="AF186" s="148">
        <v>1303.2909999999999</v>
      </c>
      <c r="AG186" s="148">
        <v>1292.027</v>
      </c>
      <c r="AH186" s="148">
        <v>1280.67</v>
      </c>
      <c r="AI186" s="149">
        <v>1291.9960000000001</v>
      </c>
      <c r="AJ186" s="29">
        <f t="shared" si="27"/>
        <v>28</v>
      </c>
      <c r="AK186" s="38" t="str">
        <f t="array" ref="AK186">AJ186&amp;CHOOSE(AND(AJ186&lt;&gt;{11,12,13})*MIN(4,MOD(AJ186,10))+1,"th","st","nd","rd","th")</f>
        <v>28th</v>
      </c>
      <c r="AL186" s="149">
        <v>186.59800000000001</v>
      </c>
      <c r="AM186" s="149">
        <v>186.59800000000001</v>
      </c>
      <c r="AN186" s="149">
        <v>1478.5940000000001</v>
      </c>
      <c r="AO186" s="29">
        <f t="shared" si="28"/>
        <v>25</v>
      </c>
      <c r="AP186" s="38" t="str">
        <f t="array" ref="AP186">AO186&amp;CHOOSE(AND(AO186&lt;&gt;{11,12,13})*MIN(4,MOD(AO186,10))+1,"th","st","nd","rd","th")</f>
        <v>25th</v>
      </c>
      <c r="AQ186" s="150">
        <v>1.33</v>
      </c>
      <c r="AR186" s="145">
        <v>1407.0519999999999</v>
      </c>
      <c r="AS186" s="29">
        <f t="shared" si="29"/>
        <v>18</v>
      </c>
      <c r="AT186" s="38" t="str">
        <f t="array" ref="AT186">AS186&amp;CHOOSE(AND(AS186&lt;&gt;{11,12,13})*MIN(4,MOD(AS186,10))+1,"th","st","nd","rd","th")</f>
        <v>18th</v>
      </c>
      <c r="AU186" s="151">
        <v>4.7292534085254342E-4</v>
      </c>
    </row>
    <row r="187" spans="1:47" x14ac:dyDescent="0.25">
      <c r="A187" s="135">
        <v>115211103</v>
      </c>
      <c r="B187" s="136" t="s">
        <v>187</v>
      </c>
      <c r="C187" s="136" t="s">
        <v>152</v>
      </c>
      <c r="D187" s="137">
        <v>64311</v>
      </c>
      <c r="E187" s="29">
        <f t="shared" si="20"/>
        <v>67</v>
      </c>
      <c r="F187" s="38" t="str">
        <f t="array" ref="F187">E187&amp;CHOOSE(AND(E187&lt;&gt;{11,12,13})*MIN(4,MOD(E187,10))+1,"th","st","nd","rd","th")</f>
        <v>67th</v>
      </c>
      <c r="G187" s="138">
        <v>14962</v>
      </c>
      <c r="H187" s="139">
        <v>0.92430000000000001</v>
      </c>
      <c r="I187" s="140">
        <v>0.18229999999999999</v>
      </c>
      <c r="J187" s="141">
        <v>328</v>
      </c>
      <c r="K187" s="142">
        <v>0</v>
      </c>
      <c r="L187" s="143">
        <v>0.12909999999999999</v>
      </c>
      <c r="M187" s="29">
        <f t="shared" si="21"/>
        <v>46</v>
      </c>
      <c r="N187" s="38" t="str">
        <f t="array" ref="N187">M187&amp;CHOOSE(AND(M187&lt;&gt;{11,12,13})*MIN(4,MOD(M187,10))+1,"th","st","nd","rd","th")</f>
        <v>46th</v>
      </c>
      <c r="O187" s="143">
        <v>0.15409999999999999</v>
      </c>
      <c r="P187" s="29">
        <f t="shared" si="22"/>
        <v>44</v>
      </c>
      <c r="Q187" s="38" t="str">
        <f t="array" ref="Q187">P187&amp;CHOOSE(AND(P187&lt;&gt;{11,12,13})*MIN(4,MOD(P187,10))+1,"th","st","nd","rd","th")</f>
        <v>44th</v>
      </c>
      <c r="R187" s="144">
        <v>409.91300000000001</v>
      </c>
      <c r="S187" s="144">
        <v>244.64599999999999</v>
      </c>
      <c r="T187" s="144">
        <v>0</v>
      </c>
      <c r="U187" s="144">
        <v>654.55899999999997</v>
      </c>
      <c r="V187" s="145">
        <v>138.727</v>
      </c>
      <c r="W187" s="220">
        <f t="shared" si="23"/>
        <v>2.6214791713278469E-2</v>
      </c>
      <c r="X187" s="29">
        <f t="shared" si="24"/>
        <v>46</v>
      </c>
      <c r="Y187" s="38" t="str">
        <f t="array" ref="Y187">X187&amp;CHOOSE(AND(X187&lt;&gt;{11,12,13})*MIN(4,MOD(X187,10))+1,"th","st","nd","rd","th")</f>
        <v>46th</v>
      </c>
      <c r="Z187" s="146">
        <v>27.745000000000001</v>
      </c>
      <c r="AA187" s="147">
        <v>260</v>
      </c>
      <c r="AB187" s="221">
        <f t="shared" si="25"/>
        <v>4.9131357597673141E-2</v>
      </c>
      <c r="AC187" s="29">
        <f t="shared" si="26"/>
        <v>91</v>
      </c>
      <c r="AD187" s="38" t="str">
        <f t="array" ref="AD187">AC187&amp;CHOOSE(AND(AC187&lt;&gt;{11,12,13})*MIN(4,MOD(AC187,10))+1,"th","st","nd","rd","th")</f>
        <v>91st</v>
      </c>
      <c r="AE187" s="146">
        <v>156</v>
      </c>
      <c r="AF187" s="148">
        <v>5291.9359999999997</v>
      </c>
      <c r="AG187" s="148">
        <v>5157.4539999999997</v>
      </c>
      <c r="AH187" s="148">
        <v>5130.3919999999998</v>
      </c>
      <c r="AI187" s="149">
        <v>5193.2610000000004</v>
      </c>
      <c r="AJ187" s="29">
        <f t="shared" si="27"/>
        <v>86</v>
      </c>
      <c r="AK187" s="38" t="str">
        <f t="array" ref="AK187">AJ187&amp;CHOOSE(AND(AJ187&lt;&gt;{11,12,13})*MIN(4,MOD(AJ187,10))+1,"th","st","nd","rd","th")</f>
        <v>86th</v>
      </c>
      <c r="AL187" s="149">
        <v>838.30399999999997</v>
      </c>
      <c r="AM187" s="149">
        <v>838.30399999999997</v>
      </c>
      <c r="AN187" s="149">
        <v>6031.5649999999996</v>
      </c>
      <c r="AO187" s="29">
        <f t="shared" si="28"/>
        <v>87</v>
      </c>
      <c r="AP187" s="38" t="str">
        <f t="array" ref="AP187">AO187&amp;CHOOSE(AND(AO187&lt;&gt;{11,12,13})*MIN(4,MOD(AO187,10))+1,"th","st","nd","rd","th")</f>
        <v>87th</v>
      </c>
      <c r="AQ187" s="150">
        <v>1.17</v>
      </c>
      <c r="AR187" s="145">
        <v>6522.7209999999995</v>
      </c>
      <c r="AS187" s="29">
        <f t="shared" si="29"/>
        <v>88</v>
      </c>
      <c r="AT187" s="38" t="str">
        <f t="array" ref="AT187">AS187&amp;CHOOSE(AND(AS187&lt;&gt;{11,12,13})*MIN(4,MOD(AS187,10))+1,"th","st","nd","rd","th")</f>
        <v>88th</v>
      </c>
      <c r="AU187" s="151">
        <v>2.1923568227834103E-3</v>
      </c>
    </row>
    <row r="188" spans="1:47" x14ac:dyDescent="0.25">
      <c r="A188" s="135">
        <v>115211603</v>
      </c>
      <c r="B188" s="136" t="s">
        <v>246</v>
      </c>
      <c r="C188" s="136" t="s">
        <v>152</v>
      </c>
      <c r="D188" s="137">
        <v>85167</v>
      </c>
      <c r="E188" s="29">
        <f t="shared" si="20"/>
        <v>90</v>
      </c>
      <c r="F188" s="38" t="str">
        <f t="array" ref="F188">E188&amp;CHOOSE(AND(E188&lt;&gt;{11,12,13})*MIN(4,MOD(E188,10))+1,"th","st","nd","rd","th")</f>
        <v>90th</v>
      </c>
      <c r="G188" s="138">
        <v>23555</v>
      </c>
      <c r="H188" s="139">
        <v>0.69799999999999995</v>
      </c>
      <c r="I188" s="140">
        <v>-0.24349999999999999</v>
      </c>
      <c r="J188" s="141">
        <v>385</v>
      </c>
      <c r="K188" s="142">
        <v>0</v>
      </c>
      <c r="L188" s="143">
        <v>4.99E-2</v>
      </c>
      <c r="M188" s="29">
        <f t="shared" si="21"/>
        <v>12</v>
      </c>
      <c r="N188" s="38" t="str">
        <f t="array" ref="N188">M188&amp;CHOOSE(AND(M188&lt;&gt;{11,12,13})*MIN(4,MOD(M188,10))+1,"th","st","nd","rd","th")</f>
        <v>12th</v>
      </c>
      <c r="O188" s="143">
        <v>0.11550000000000001</v>
      </c>
      <c r="P188" s="29">
        <f t="shared" si="22"/>
        <v>24</v>
      </c>
      <c r="Q188" s="38" t="str">
        <f t="array" ref="Q188">P188&amp;CHOOSE(AND(P188&lt;&gt;{11,12,13})*MIN(4,MOD(P188,10))+1,"th","st","nd","rd","th")</f>
        <v>24th</v>
      </c>
      <c r="R188" s="144">
        <v>273.83999999999997</v>
      </c>
      <c r="S188" s="144">
        <v>316.91899999999998</v>
      </c>
      <c r="T188" s="144">
        <v>0</v>
      </c>
      <c r="U188" s="144">
        <v>590.75900000000001</v>
      </c>
      <c r="V188" s="145">
        <v>233.83700000000002</v>
      </c>
      <c r="W188" s="220">
        <f t="shared" si="23"/>
        <v>2.5566328110376582E-2</v>
      </c>
      <c r="X188" s="29">
        <f t="shared" si="24"/>
        <v>44</v>
      </c>
      <c r="Y188" s="38" t="str">
        <f t="array" ref="Y188">X188&amp;CHOOSE(AND(X188&lt;&gt;{11,12,13})*MIN(4,MOD(X188,10))+1,"th","st","nd","rd","th")</f>
        <v>44th</v>
      </c>
      <c r="Z188" s="146">
        <v>46.767000000000003</v>
      </c>
      <c r="AA188" s="147">
        <v>379</v>
      </c>
      <c r="AB188" s="221">
        <f t="shared" si="25"/>
        <v>4.1437575549774945E-2</v>
      </c>
      <c r="AC188" s="29">
        <f t="shared" si="26"/>
        <v>89</v>
      </c>
      <c r="AD188" s="38" t="str">
        <f t="array" ref="AD188">AC188&amp;CHOOSE(AND(AC188&lt;&gt;{11,12,13})*MIN(4,MOD(AC188,10))+1,"th","st","nd","rd","th")</f>
        <v>89th</v>
      </c>
      <c r="AE188" s="146">
        <v>227.4</v>
      </c>
      <c r="AF188" s="148">
        <v>9146.2880000000005</v>
      </c>
      <c r="AG188" s="148">
        <v>8893.5030000000006</v>
      </c>
      <c r="AH188" s="148">
        <v>8683.3960000000006</v>
      </c>
      <c r="AI188" s="149">
        <v>8907.7289999999994</v>
      </c>
      <c r="AJ188" s="29">
        <f t="shared" si="27"/>
        <v>95</v>
      </c>
      <c r="AK188" s="38" t="str">
        <f t="array" ref="AK188">AJ188&amp;CHOOSE(AND(AJ188&lt;&gt;{11,12,13})*MIN(4,MOD(AJ188,10))+1,"th","st","nd","rd","th")</f>
        <v>95th</v>
      </c>
      <c r="AL188" s="149">
        <v>864.92600000000004</v>
      </c>
      <c r="AM188" s="149">
        <v>864.92600000000004</v>
      </c>
      <c r="AN188" s="149">
        <v>9772.6550000000007</v>
      </c>
      <c r="AO188" s="29">
        <f t="shared" si="28"/>
        <v>94</v>
      </c>
      <c r="AP188" s="38" t="str">
        <f t="array" ref="AP188">AO188&amp;CHOOSE(AND(AO188&lt;&gt;{11,12,13})*MIN(4,MOD(AO188,10))+1,"th","st","nd","rd","th")</f>
        <v>94th</v>
      </c>
      <c r="AQ188" s="150">
        <v>1.02</v>
      </c>
      <c r="AR188" s="145">
        <v>6957.7389999999996</v>
      </c>
      <c r="AS188" s="29">
        <f t="shared" si="29"/>
        <v>90</v>
      </c>
      <c r="AT188" s="38" t="str">
        <f t="array" ref="AT188">AS188&amp;CHOOSE(AND(AS188&lt;&gt;{11,12,13})*MIN(4,MOD(AS188,10))+1,"th","st","nd","rd","th")</f>
        <v>90th</v>
      </c>
      <c r="AU188" s="151">
        <v>2.3385710607269914E-3</v>
      </c>
    </row>
    <row r="189" spans="1:47" x14ac:dyDescent="0.25">
      <c r="A189" s="135">
        <v>115212503</v>
      </c>
      <c r="B189" s="136" t="s">
        <v>268</v>
      </c>
      <c r="C189" s="136" t="s">
        <v>152</v>
      </c>
      <c r="D189" s="137">
        <v>65124</v>
      </c>
      <c r="E189" s="29">
        <f t="shared" si="20"/>
        <v>69</v>
      </c>
      <c r="F189" s="38" t="str">
        <f t="array" ref="F189">E189&amp;CHOOSE(AND(E189&lt;&gt;{11,12,13})*MIN(4,MOD(E189,10))+1,"th","st","nd","rd","th")</f>
        <v>69th</v>
      </c>
      <c r="G189" s="138">
        <v>8850</v>
      </c>
      <c r="H189" s="139">
        <v>0.91279999999999994</v>
      </c>
      <c r="I189" s="140">
        <v>-0.62890000000000001</v>
      </c>
      <c r="J189" s="141">
        <v>414</v>
      </c>
      <c r="K189" s="142">
        <v>0</v>
      </c>
      <c r="L189" s="143">
        <v>0.1699</v>
      </c>
      <c r="M189" s="29">
        <f t="shared" si="21"/>
        <v>65</v>
      </c>
      <c r="N189" s="38" t="str">
        <f t="array" ref="N189">M189&amp;CHOOSE(AND(M189&lt;&gt;{11,12,13})*MIN(4,MOD(M189,10))+1,"th","st","nd","rd","th")</f>
        <v>65th</v>
      </c>
      <c r="O189" s="143">
        <v>0.14410000000000001</v>
      </c>
      <c r="P189" s="29">
        <f t="shared" si="22"/>
        <v>37</v>
      </c>
      <c r="Q189" s="38" t="str">
        <f t="array" ref="Q189">P189&amp;CHOOSE(AND(P189&lt;&gt;{11,12,13})*MIN(4,MOD(P189,10))+1,"th","st","nd","rd","th")</f>
        <v>37th</v>
      </c>
      <c r="R189" s="144">
        <v>281.31799999999998</v>
      </c>
      <c r="S189" s="144">
        <v>119.29900000000001</v>
      </c>
      <c r="T189" s="144">
        <v>0</v>
      </c>
      <c r="U189" s="144">
        <v>400.61700000000002</v>
      </c>
      <c r="V189" s="145">
        <v>113.26100000000001</v>
      </c>
      <c r="W189" s="220">
        <f t="shared" si="23"/>
        <v>4.1041858267328493E-2</v>
      </c>
      <c r="X189" s="29">
        <f t="shared" si="24"/>
        <v>74</v>
      </c>
      <c r="Y189" s="38" t="str">
        <f t="array" ref="Y189">X189&amp;CHOOSE(AND(X189&lt;&gt;{11,12,13})*MIN(4,MOD(X189,10))+1,"th","st","nd","rd","th")</f>
        <v>74th</v>
      </c>
      <c r="Z189" s="146">
        <v>22.652000000000001</v>
      </c>
      <c r="AA189" s="147">
        <v>98</v>
      </c>
      <c r="AB189" s="221">
        <f t="shared" si="25"/>
        <v>3.5511801151307087E-2</v>
      </c>
      <c r="AC189" s="29">
        <f t="shared" si="26"/>
        <v>87</v>
      </c>
      <c r="AD189" s="38" t="str">
        <f t="array" ref="AD189">AC189&amp;CHOOSE(AND(AC189&lt;&gt;{11,12,13})*MIN(4,MOD(AC189,10))+1,"th","st","nd","rd","th")</f>
        <v>87th</v>
      </c>
      <c r="AE189" s="146">
        <v>58.8</v>
      </c>
      <c r="AF189" s="148">
        <v>2759.6460000000002</v>
      </c>
      <c r="AG189" s="148">
        <v>2800.0970000000002</v>
      </c>
      <c r="AH189" s="148">
        <v>2799.75</v>
      </c>
      <c r="AI189" s="149">
        <v>2786.498</v>
      </c>
      <c r="AJ189" s="29">
        <f t="shared" si="27"/>
        <v>62</v>
      </c>
      <c r="AK189" s="38" t="str">
        <f t="array" ref="AK189">AJ189&amp;CHOOSE(AND(AJ189&lt;&gt;{11,12,13})*MIN(4,MOD(AJ189,10))+1,"th","st","nd","rd","th")</f>
        <v>62nd</v>
      </c>
      <c r="AL189" s="149">
        <v>482.06900000000002</v>
      </c>
      <c r="AM189" s="149">
        <v>482.06900000000002</v>
      </c>
      <c r="AN189" s="149">
        <v>3268.567</v>
      </c>
      <c r="AO189" s="29">
        <f t="shared" si="28"/>
        <v>63</v>
      </c>
      <c r="AP189" s="38" t="str">
        <f t="array" ref="AP189">AO189&amp;CHOOSE(AND(AO189&lt;&gt;{11,12,13})*MIN(4,MOD(AO189,10))+1,"th","st","nd","rd","th")</f>
        <v>63rd</v>
      </c>
      <c r="AQ189" s="150">
        <v>0.99</v>
      </c>
      <c r="AR189" s="145">
        <v>2953.712</v>
      </c>
      <c r="AS189" s="29">
        <f t="shared" si="29"/>
        <v>59</v>
      </c>
      <c r="AT189" s="38" t="str">
        <f t="array" ref="AT189">AS189&amp;CHOOSE(AND(AS189&lt;&gt;{11,12,13})*MIN(4,MOD(AS189,10))+1,"th","st","nd","rd","th")</f>
        <v>59th</v>
      </c>
      <c r="AU189" s="151">
        <v>9.9277443504593144E-4</v>
      </c>
    </row>
    <row r="190" spans="1:47" x14ac:dyDescent="0.25">
      <c r="A190" s="135">
        <v>115216503</v>
      </c>
      <c r="B190" s="136" t="s">
        <v>395</v>
      </c>
      <c r="C190" s="136" t="s">
        <v>152</v>
      </c>
      <c r="D190" s="137">
        <v>64945</v>
      </c>
      <c r="E190" s="29">
        <f t="shared" si="20"/>
        <v>68</v>
      </c>
      <c r="F190" s="38" t="str">
        <f t="array" ref="F190">E190&amp;CHOOSE(AND(E190&lt;&gt;{11,12,13})*MIN(4,MOD(E190,10))+1,"th","st","nd","rd","th")</f>
        <v>68th</v>
      </c>
      <c r="G190" s="138">
        <v>12574</v>
      </c>
      <c r="H190" s="139">
        <v>0.9153</v>
      </c>
      <c r="I190" s="140">
        <v>-0.79779999999999995</v>
      </c>
      <c r="J190" s="141">
        <v>424</v>
      </c>
      <c r="K190" s="142">
        <v>0</v>
      </c>
      <c r="L190" s="143">
        <v>9.5799999999999996E-2</v>
      </c>
      <c r="M190" s="29">
        <f t="shared" si="21"/>
        <v>31</v>
      </c>
      <c r="N190" s="38" t="str">
        <f t="array" ref="N190">M190&amp;CHOOSE(AND(M190&lt;&gt;{11,12,13})*MIN(4,MOD(M190,10))+1,"th","st","nd","rd","th")</f>
        <v>31st</v>
      </c>
      <c r="O190" s="143">
        <v>0.15620000000000001</v>
      </c>
      <c r="P190" s="29">
        <f t="shared" si="22"/>
        <v>45</v>
      </c>
      <c r="Q190" s="38" t="str">
        <f t="array" ref="Q190">P190&amp;CHOOSE(AND(P190&lt;&gt;{11,12,13})*MIN(4,MOD(P190,10))+1,"th","st","nd","rd","th")</f>
        <v>45th</v>
      </c>
      <c r="R190" s="144">
        <v>254.42599999999999</v>
      </c>
      <c r="S190" s="144">
        <v>207.41800000000001</v>
      </c>
      <c r="T190" s="144">
        <v>0</v>
      </c>
      <c r="U190" s="144">
        <v>461.84399999999999</v>
      </c>
      <c r="V190" s="145">
        <v>116.682</v>
      </c>
      <c r="W190" s="220">
        <f t="shared" si="23"/>
        <v>2.6360848710796306E-2</v>
      </c>
      <c r="X190" s="29">
        <f t="shared" si="24"/>
        <v>46</v>
      </c>
      <c r="Y190" s="38" t="str">
        <f t="array" ref="Y190">X190&amp;CHOOSE(AND(X190&lt;&gt;{11,12,13})*MIN(4,MOD(X190,10))+1,"th","st","nd","rd","th")</f>
        <v>46th</v>
      </c>
      <c r="Z190" s="146">
        <v>23.335999999999999</v>
      </c>
      <c r="AA190" s="147">
        <v>251</v>
      </c>
      <c r="AB190" s="221">
        <f t="shared" si="25"/>
        <v>5.670603029096067E-2</v>
      </c>
      <c r="AC190" s="29">
        <f t="shared" si="26"/>
        <v>93</v>
      </c>
      <c r="AD190" s="38" t="str">
        <f t="array" ref="AD190">AC190&amp;CHOOSE(AND(AC190&lt;&gt;{11,12,13})*MIN(4,MOD(AC190,10))+1,"th","st","nd","rd","th")</f>
        <v>93rd</v>
      </c>
      <c r="AE190" s="146">
        <v>150.6</v>
      </c>
      <c r="AF190" s="148">
        <v>4426.3370000000004</v>
      </c>
      <c r="AG190" s="148">
        <v>4277.2529999999997</v>
      </c>
      <c r="AH190" s="148">
        <v>4140.607</v>
      </c>
      <c r="AI190" s="149">
        <v>4281.3990000000003</v>
      </c>
      <c r="AJ190" s="29">
        <f t="shared" si="27"/>
        <v>80</v>
      </c>
      <c r="AK190" s="38" t="str">
        <f t="array" ref="AK190">AJ190&amp;CHOOSE(AND(AJ190&lt;&gt;{11,12,13})*MIN(4,MOD(AJ190,10))+1,"th","st","nd","rd","th")</f>
        <v>80th</v>
      </c>
      <c r="AL190" s="149">
        <v>635.78</v>
      </c>
      <c r="AM190" s="149">
        <v>635.78</v>
      </c>
      <c r="AN190" s="149">
        <v>4917.1790000000001</v>
      </c>
      <c r="AO190" s="29">
        <f t="shared" si="28"/>
        <v>80</v>
      </c>
      <c r="AP190" s="38" t="str">
        <f t="array" ref="AP190">AO190&amp;CHOOSE(AND(AO190&lt;&gt;{11,12,13})*MIN(4,MOD(AO190,10))+1,"th","st","nd","rd","th")</f>
        <v>80th</v>
      </c>
      <c r="AQ190" s="150">
        <v>1.22</v>
      </c>
      <c r="AR190" s="145">
        <v>5490.8469999999998</v>
      </c>
      <c r="AS190" s="29">
        <f t="shared" si="29"/>
        <v>83</v>
      </c>
      <c r="AT190" s="38" t="str">
        <f t="array" ref="AT190">AS190&amp;CHOOSE(AND(AS190&lt;&gt;{11,12,13})*MIN(4,MOD(AS190,10))+1,"th","st","nd","rd","th")</f>
        <v>83rd</v>
      </c>
      <c r="AU190" s="151">
        <v>1.8455328509850138E-3</v>
      </c>
    </row>
    <row r="191" spans="1:47" x14ac:dyDescent="0.25">
      <c r="A191" s="135">
        <v>115218003</v>
      </c>
      <c r="B191" s="136" t="s">
        <v>544</v>
      </c>
      <c r="C191" s="136" t="s">
        <v>152</v>
      </c>
      <c r="D191" s="137">
        <v>52077</v>
      </c>
      <c r="E191" s="29">
        <f t="shared" si="20"/>
        <v>35</v>
      </c>
      <c r="F191" s="38" t="str">
        <f t="array" ref="F191">E191&amp;CHOOSE(AND(E191&lt;&gt;{11,12,13})*MIN(4,MOD(E191,10))+1,"th","st","nd","rd","th")</f>
        <v>35th</v>
      </c>
      <c r="G191" s="138">
        <v>11380</v>
      </c>
      <c r="H191" s="139">
        <v>1.1415</v>
      </c>
      <c r="I191" s="140">
        <v>0.54349999999999998</v>
      </c>
      <c r="J191" s="141">
        <v>250</v>
      </c>
      <c r="K191" s="142">
        <v>0</v>
      </c>
      <c r="L191" s="143">
        <v>0.13919999999999999</v>
      </c>
      <c r="M191" s="29">
        <f t="shared" si="21"/>
        <v>50</v>
      </c>
      <c r="N191" s="38" t="str">
        <f t="array" ref="N191">M191&amp;CHOOSE(AND(M191&lt;&gt;{11,12,13})*MIN(4,MOD(M191,10))+1,"th","st","nd","rd","th")</f>
        <v>50th</v>
      </c>
      <c r="O191" s="143">
        <v>0.28949999999999998</v>
      </c>
      <c r="P191" s="29">
        <f t="shared" si="22"/>
        <v>93</v>
      </c>
      <c r="Q191" s="38" t="str">
        <f t="array" ref="Q191">P191&amp;CHOOSE(AND(P191&lt;&gt;{11,12,13})*MIN(4,MOD(P191,10))+1,"th","st","nd","rd","th")</f>
        <v>93rd</v>
      </c>
      <c r="R191" s="144">
        <v>288.12599999999998</v>
      </c>
      <c r="S191" s="144">
        <v>299.61399999999998</v>
      </c>
      <c r="T191" s="144">
        <v>0</v>
      </c>
      <c r="U191" s="144">
        <v>587.74</v>
      </c>
      <c r="V191" s="145">
        <v>80.330999999999989</v>
      </c>
      <c r="W191" s="220">
        <f t="shared" si="23"/>
        <v>2.3285819219881137E-2</v>
      </c>
      <c r="X191" s="29">
        <f t="shared" si="24"/>
        <v>39</v>
      </c>
      <c r="Y191" s="38" t="str">
        <f t="array" ref="Y191">X191&amp;CHOOSE(AND(X191&lt;&gt;{11,12,13})*MIN(4,MOD(X191,10))+1,"th","st","nd","rd","th")</f>
        <v>39th</v>
      </c>
      <c r="Z191" s="146">
        <v>16.065999999999999</v>
      </c>
      <c r="AA191" s="147">
        <v>39</v>
      </c>
      <c r="AB191" s="221">
        <f t="shared" si="25"/>
        <v>1.1305062174943228E-2</v>
      </c>
      <c r="AC191" s="29">
        <f t="shared" si="26"/>
        <v>63</v>
      </c>
      <c r="AD191" s="38" t="str">
        <f t="array" ref="AD191">AC191&amp;CHOOSE(AND(AC191&lt;&gt;{11,12,13})*MIN(4,MOD(AC191,10))+1,"th","st","nd","rd","th")</f>
        <v>63rd</v>
      </c>
      <c r="AE191" s="146">
        <v>23.4</v>
      </c>
      <c r="AF191" s="148">
        <v>3449.7820000000002</v>
      </c>
      <c r="AG191" s="148">
        <v>3490.2750000000001</v>
      </c>
      <c r="AH191" s="148">
        <v>3483.9639999999999</v>
      </c>
      <c r="AI191" s="149">
        <v>3474.674</v>
      </c>
      <c r="AJ191" s="29">
        <f t="shared" si="27"/>
        <v>73</v>
      </c>
      <c r="AK191" s="38" t="str">
        <f t="array" ref="AK191">AJ191&amp;CHOOSE(AND(AJ191&lt;&gt;{11,12,13})*MIN(4,MOD(AJ191,10))+1,"th","st","nd","rd","th")</f>
        <v>73rd</v>
      </c>
      <c r="AL191" s="149">
        <v>627.20600000000002</v>
      </c>
      <c r="AM191" s="149">
        <v>627.20600000000002</v>
      </c>
      <c r="AN191" s="149">
        <v>4101.88</v>
      </c>
      <c r="AO191" s="29">
        <f t="shared" si="28"/>
        <v>73</v>
      </c>
      <c r="AP191" s="38" t="str">
        <f t="array" ref="AP191">AO191&amp;CHOOSE(AND(AO191&lt;&gt;{11,12,13})*MIN(4,MOD(AO191,10))+1,"th","st","nd","rd","th")</f>
        <v>73rd</v>
      </c>
      <c r="AQ191" s="150">
        <v>0.98</v>
      </c>
      <c r="AR191" s="145">
        <v>4588.6499999999996</v>
      </c>
      <c r="AS191" s="29">
        <f t="shared" si="29"/>
        <v>76</v>
      </c>
      <c r="AT191" s="38" t="str">
        <f t="array" ref="AT191">AS191&amp;CHOOSE(AND(AS191&lt;&gt;{11,12,13})*MIN(4,MOD(AS191,10))+1,"th","st","nd","rd","th")</f>
        <v>76th</v>
      </c>
      <c r="AU191" s="151">
        <v>1.5422947164021111E-3</v>
      </c>
    </row>
    <row r="192" spans="1:47" x14ac:dyDescent="0.25">
      <c r="A192" s="135">
        <v>115218303</v>
      </c>
      <c r="B192" s="136" t="s">
        <v>554</v>
      </c>
      <c r="C192" s="136" t="s">
        <v>152</v>
      </c>
      <c r="D192" s="137">
        <v>73060</v>
      </c>
      <c r="E192" s="29">
        <f t="shared" si="20"/>
        <v>80</v>
      </c>
      <c r="F192" s="38" t="str">
        <f t="array" ref="F192">E192&amp;CHOOSE(AND(E192&lt;&gt;{11,12,13})*MIN(4,MOD(E192,10))+1,"th","st","nd","rd","th")</f>
        <v>80th</v>
      </c>
      <c r="G192" s="138">
        <v>6247</v>
      </c>
      <c r="H192" s="139">
        <v>0.81359999999999999</v>
      </c>
      <c r="I192" s="140">
        <v>0.5726</v>
      </c>
      <c r="J192" s="141">
        <v>240</v>
      </c>
      <c r="K192" s="142">
        <v>0</v>
      </c>
      <c r="L192" s="143">
        <v>4.1799999999999997E-2</v>
      </c>
      <c r="M192" s="29">
        <f t="shared" si="21"/>
        <v>8</v>
      </c>
      <c r="N192" s="38" t="str">
        <f t="array" ref="N192">M192&amp;CHOOSE(AND(M192&lt;&gt;{11,12,13})*MIN(4,MOD(M192,10))+1,"th","st","nd","rd","th")</f>
        <v>8th</v>
      </c>
      <c r="O192" s="143">
        <v>0.1091</v>
      </c>
      <c r="P192" s="29">
        <f t="shared" si="22"/>
        <v>21</v>
      </c>
      <c r="Q192" s="38" t="str">
        <f t="array" ref="Q192">P192&amp;CHOOSE(AND(P192&lt;&gt;{11,12,13})*MIN(4,MOD(P192,10))+1,"th","st","nd","rd","th")</f>
        <v>21st</v>
      </c>
      <c r="R192" s="144">
        <v>54.813000000000002</v>
      </c>
      <c r="S192" s="144">
        <v>71.533000000000001</v>
      </c>
      <c r="T192" s="144">
        <v>0</v>
      </c>
      <c r="U192" s="144">
        <v>126.346</v>
      </c>
      <c r="V192" s="145">
        <v>56.603000000000002</v>
      </c>
      <c r="W192" s="220">
        <f t="shared" si="23"/>
        <v>2.5898886223895443E-2</v>
      </c>
      <c r="X192" s="29">
        <f t="shared" si="24"/>
        <v>45</v>
      </c>
      <c r="Y192" s="38" t="str">
        <f t="array" ref="Y192">X192&amp;CHOOSE(AND(X192&lt;&gt;{11,12,13})*MIN(4,MOD(X192,10))+1,"th","st","nd","rd","th")</f>
        <v>45th</v>
      </c>
      <c r="Z192" s="146">
        <v>11.321</v>
      </c>
      <c r="AA192" s="147">
        <v>22</v>
      </c>
      <c r="AB192" s="221">
        <f t="shared" si="25"/>
        <v>1.0066171350029147E-2</v>
      </c>
      <c r="AC192" s="29">
        <f t="shared" si="26"/>
        <v>60</v>
      </c>
      <c r="AD192" s="38" t="str">
        <f t="array" ref="AD192">AC192&amp;CHOOSE(AND(AC192&lt;&gt;{11,12,13})*MIN(4,MOD(AC192,10))+1,"th","st","nd","rd","th")</f>
        <v>60th</v>
      </c>
      <c r="AE192" s="146">
        <v>13.2</v>
      </c>
      <c r="AF192" s="148">
        <v>2185.538</v>
      </c>
      <c r="AG192" s="148">
        <v>2171.0909999999999</v>
      </c>
      <c r="AH192" s="148">
        <v>2177.415</v>
      </c>
      <c r="AI192" s="149">
        <v>2178.0149999999999</v>
      </c>
      <c r="AJ192" s="29">
        <f t="shared" si="27"/>
        <v>53</v>
      </c>
      <c r="AK192" s="38" t="str">
        <f t="array" ref="AK192">AJ192&amp;CHOOSE(AND(AJ192&lt;&gt;{11,12,13})*MIN(4,MOD(AJ192,10))+1,"th","st","nd","rd","th")</f>
        <v>53rd</v>
      </c>
      <c r="AL192" s="149">
        <v>150.86699999999999</v>
      </c>
      <c r="AM192" s="149">
        <v>150.86699999999999</v>
      </c>
      <c r="AN192" s="149">
        <v>2328.8820000000001</v>
      </c>
      <c r="AO192" s="29">
        <f t="shared" si="28"/>
        <v>47</v>
      </c>
      <c r="AP192" s="38" t="str">
        <f t="array" ref="AP192">AO192&amp;CHOOSE(AND(AO192&lt;&gt;{11,12,13})*MIN(4,MOD(AO192,10))+1,"th","st","nd","rd","th")</f>
        <v>47th</v>
      </c>
      <c r="AQ192" s="150">
        <v>1.1100000000000001</v>
      </c>
      <c r="AR192" s="145">
        <v>2103.2040000000002</v>
      </c>
      <c r="AS192" s="29">
        <f t="shared" si="29"/>
        <v>40</v>
      </c>
      <c r="AT192" s="38" t="str">
        <f t="array" ref="AT192">AS192&amp;CHOOSE(AND(AS192&lt;&gt;{11,12,13})*MIN(4,MOD(AS192,10))+1,"th","st","nd","rd","th")</f>
        <v>40th</v>
      </c>
      <c r="AU192" s="151">
        <v>7.0690953040998691E-4</v>
      </c>
    </row>
    <row r="193" spans="1:47" x14ac:dyDescent="0.25">
      <c r="A193" s="135">
        <v>115221402</v>
      </c>
      <c r="B193" s="136" t="s">
        <v>196</v>
      </c>
      <c r="C193" s="136" t="s">
        <v>197</v>
      </c>
      <c r="D193" s="137">
        <v>67001</v>
      </c>
      <c r="E193" s="29">
        <f t="shared" si="20"/>
        <v>72</v>
      </c>
      <c r="F193" s="38" t="str">
        <f t="array" ref="F193">E193&amp;CHOOSE(AND(E193&lt;&gt;{11,12,13})*MIN(4,MOD(E193,10))+1,"th","st","nd","rd","th")</f>
        <v>72nd</v>
      </c>
      <c r="G193" s="138">
        <v>38480</v>
      </c>
      <c r="H193" s="139">
        <v>0.88719999999999999</v>
      </c>
      <c r="I193" s="140">
        <v>-0.59230000000000005</v>
      </c>
      <c r="J193" s="141">
        <v>411</v>
      </c>
      <c r="K193" s="142">
        <v>0</v>
      </c>
      <c r="L193" s="143">
        <v>0.1149</v>
      </c>
      <c r="M193" s="29">
        <f t="shared" si="21"/>
        <v>39</v>
      </c>
      <c r="N193" s="38" t="str">
        <f t="array" ref="N193">M193&amp;CHOOSE(AND(M193&lt;&gt;{11,12,13})*MIN(4,MOD(M193,10))+1,"th","st","nd","rd","th")</f>
        <v>39th</v>
      </c>
      <c r="O193" s="143">
        <v>0.1285</v>
      </c>
      <c r="P193" s="29">
        <f t="shared" si="22"/>
        <v>30</v>
      </c>
      <c r="Q193" s="38" t="str">
        <f t="array" ref="Q193">P193&amp;CHOOSE(AND(P193&lt;&gt;{11,12,13})*MIN(4,MOD(P193,10))+1,"th","st","nd","rd","th")</f>
        <v>30th</v>
      </c>
      <c r="R193" s="144">
        <v>869.75199999999995</v>
      </c>
      <c r="S193" s="144">
        <v>486.34899999999999</v>
      </c>
      <c r="T193" s="144">
        <v>0</v>
      </c>
      <c r="U193" s="144">
        <v>1356.1010000000001</v>
      </c>
      <c r="V193" s="145">
        <v>649.28600000000006</v>
      </c>
      <c r="W193" s="220">
        <f t="shared" si="23"/>
        <v>5.1465012944605711E-2</v>
      </c>
      <c r="X193" s="29">
        <f t="shared" si="24"/>
        <v>85</v>
      </c>
      <c r="Y193" s="38" t="str">
        <f t="array" ref="Y193">X193&amp;CHOOSE(AND(X193&lt;&gt;{11,12,13})*MIN(4,MOD(X193,10))+1,"th","st","nd","rd","th")</f>
        <v>85th</v>
      </c>
      <c r="Z193" s="146">
        <v>129.857</v>
      </c>
      <c r="AA193" s="147">
        <v>1130</v>
      </c>
      <c r="AB193" s="221">
        <f t="shared" si="25"/>
        <v>8.9568332949431298E-2</v>
      </c>
      <c r="AC193" s="29">
        <f t="shared" si="26"/>
        <v>97</v>
      </c>
      <c r="AD193" s="38" t="str">
        <f t="array" ref="AD193">AC193&amp;CHOOSE(AND(AC193&lt;&gt;{11,12,13})*MIN(4,MOD(AC193,10))+1,"th","st","nd","rd","th")</f>
        <v>97th</v>
      </c>
      <c r="AE193" s="146">
        <v>678</v>
      </c>
      <c r="AF193" s="148">
        <v>12616.066000000001</v>
      </c>
      <c r="AG193" s="148">
        <v>12233.446</v>
      </c>
      <c r="AH193" s="148">
        <v>11979.352999999999</v>
      </c>
      <c r="AI193" s="149">
        <v>12276.288</v>
      </c>
      <c r="AJ193" s="29">
        <f t="shared" si="27"/>
        <v>98</v>
      </c>
      <c r="AK193" s="38" t="str">
        <f t="array" ref="AK193">AJ193&amp;CHOOSE(AND(AJ193&lt;&gt;{11,12,13})*MIN(4,MOD(AJ193,10))+1,"th","st","nd","rd","th")</f>
        <v>98th</v>
      </c>
      <c r="AL193" s="149">
        <v>2163.9580000000001</v>
      </c>
      <c r="AM193" s="149">
        <v>2163.9580000000001</v>
      </c>
      <c r="AN193" s="149">
        <v>14440.245999999999</v>
      </c>
      <c r="AO193" s="29">
        <f t="shared" si="28"/>
        <v>98</v>
      </c>
      <c r="AP193" s="38" t="str">
        <f t="array" ref="AP193">AO193&amp;CHOOSE(AND(AO193&lt;&gt;{11,12,13})*MIN(4,MOD(AO193,10))+1,"th","st","nd","rd","th")</f>
        <v>98th</v>
      </c>
      <c r="AQ193" s="150">
        <v>1.1100000000000001</v>
      </c>
      <c r="AR193" s="145">
        <v>14220.638999999999</v>
      </c>
      <c r="AS193" s="29">
        <f t="shared" si="29"/>
        <v>96</v>
      </c>
      <c r="AT193" s="38" t="str">
        <f t="array" ref="AT193">AS193&amp;CHOOSE(AND(AS193&lt;&gt;{11,12,13})*MIN(4,MOD(AS193,10))+1,"th","st","nd","rd","th")</f>
        <v>96th</v>
      </c>
      <c r="AU193" s="151">
        <v>4.7797100222422284E-3</v>
      </c>
    </row>
    <row r="194" spans="1:47" x14ac:dyDescent="0.25">
      <c r="A194" s="135">
        <v>115221753</v>
      </c>
      <c r="B194" s="136" t="s">
        <v>257</v>
      </c>
      <c r="C194" s="136" t="s">
        <v>197</v>
      </c>
      <c r="D194" s="137">
        <v>76330</v>
      </c>
      <c r="E194" s="29">
        <f t="shared" si="20"/>
        <v>85</v>
      </c>
      <c r="F194" s="38" t="str">
        <f t="array" ref="F194">E194&amp;CHOOSE(AND(E194&lt;&gt;{11,12,13})*MIN(4,MOD(E194,10))+1,"th","st","nd","rd","th")</f>
        <v>85th</v>
      </c>
      <c r="G194" s="138">
        <v>9794</v>
      </c>
      <c r="H194" s="139">
        <v>0.77880000000000005</v>
      </c>
      <c r="I194" s="140">
        <v>2.8400000000000002E-2</v>
      </c>
      <c r="J194" s="141">
        <v>351</v>
      </c>
      <c r="K194" s="142">
        <v>0</v>
      </c>
      <c r="L194" s="143">
        <v>8.8800000000000004E-2</v>
      </c>
      <c r="M194" s="29">
        <f t="shared" si="21"/>
        <v>27</v>
      </c>
      <c r="N194" s="38" t="str">
        <f t="array" ref="N194">M194&amp;CHOOSE(AND(M194&lt;&gt;{11,12,13})*MIN(4,MOD(M194,10))+1,"th","st","nd","rd","th")</f>
        <v>27th</v>
      </c>
      <c r="O194" s="143">
        <v>9.8799999999999999E-2</v>
      </c>
      <c r="P194" s="29">
        <f t="shared" si="22"/>
        <v>15</v>
      </c>
      <c r="Q194" s="38" t="str">
        <f t="array" ref="Q194">P194&amp;CHOOSE(AND(P194&lt;&gt;{11,12,13})*MIN(4,MOD(P194,10))+1,"th","st","nd","rd","th")</f>
        <v>15th</v>
      </c>
      <c r="R194" s="144">
        <v>190.10400000000001</v>
      </c>
      <c r="S194" s="144">
        <v>105.756</v>
      </c>
      <c r="T194" s="144">
        <v>0</v>
      </c>
      <c r="U194" s="144">
        <v>295.86</v>
      </c>
      <c r="V194" s="145">
        <v>38.674000000000007</v>
      </c>
      <c r="W194" s="220">
        <f t="shared" si="23"/>
        <v>1.0839055689943705E-2</v>
      </c>
      <c r="X194" s="29">
        <f t="shared" si="24"/>
        <v>10</v>
      </c>
      <c r="Y194" s="38" t="str">
        <f t="array" ref="Y194">X194&amp;CHOOSE(AND(X194&lt;&gt;{11,12,13})*MIN(4,MOD(X194,10))+1,"th","st","nd","rd","th")</f>
        <v>10th</v>
      </c>
      <c r="Z194" s="146">
        <v>7.7350000000000003</v>
      </c>
      <c r="AA194" s="147">
        <v>102</v>
      </c>
      <c r="AB194" s="221">
        <f t="shared" si="25"/>
        <v>2.8587259667328377E-2</v>
      </c>
      <c r="AC194" s="29">
        <f t="shared" si="26"/>
        <v>83</v>
      </c>
      <c r="AD194" s="38" t="str">
        <f t="array" ref="AD194">AC194&amp;CHOOSE(AND(AC194&lt;&gt;{11,12,13})*MIN(4,MOD(AC194,10))+1,"th","st","nd","rd","th")</f>
        <v>83rd</v>
      </c>
      <c r="AE194" s="146">
        <v>61.2</v>
      </c>
      <c r="AF194" s="148">
        <v>3568.0230000000001</v>
      </c>
      <c r="AG194" s="148">
        <v>3404.328</v>
      </c>
      <c r="AH194" s="148">
        <v>3365.5410000000002</v>
      </c>
      <c r="AI194" s="149">
        <v>3445.9639999999999</v>
      </c>
      <c r="AJ194" s="29">
        <f t="shared" si="27"/>
        <v>72</v>
      </c>
      <c r="AK194" s="38" t="str">
        <f t="array" ref="AK194">AJ194&amp;CHOOSE(AND(AJ194&lt;&gt;{11,12,13})*MIN(4,MOD(AJ194,10))+1,"th","st","nd","rd","th")</f>
        <v>72nd</v>
      </c>
      <c r="AL194" s="149">
        <v>364.79500000000002</v>
      </c>
      <c r="AM194" s="149">
        <v>364.79500000000002</v>
      </c>
      <c r="AN194" s="149">
        <v>3810.759</v>
      </c>
      <c r="AO194" s="29">
        <f t="shared" si="28"/>
        <v>71</v>
      </c>
      <c r="AP194" s="38" t="str">
        <f t="array" ref="AP194">AO194&amp;CHOOSE(AND(AO194&lt;&gt;{11,12,13})*MIN(4,MOD(AO194,10))+1,"th","st","nd","rd","th")</f>
        <v>71st</v>
      </c>
      <c r="AQ194" s="150">
        <v>1.21</v>
      </c>
      <c r="AR194" s="145">
        <v>3591.0610000000001</v>
      </c>
      <c r="AS194" s="29">
        <f t="shared" si="29"/>
        <v>68</v>
      </c>
      <c r="AT194" s="38" t="str">
        <f t="array" ref="AT194">AS194&amp;CHOOSE(AND(AS194&lt;&gt;{11,12,13})*MIN(4,MOD(AS194,10))+1,"th","st","nd","rd","th")</f>
        <v>68th</v>
      </c>
      <c r="AU194" s="151">
        <v>1.2069943025895813E-3</v>
      </c>
    </row>
    <row r="195" spans="1:47" x14ac:dyDescent="0.25">
      <c r="A195" s="135">
        <v>115222504</v>
      </c>
      <c r="B195" s="136" t="s">
        <v>321</v>
      </c>
      <c r="C195" s="136" t="s">
        <v>197</v>
      </c>
      <c r="D195" s="137">
        <v>63897</v>
      </c>
      <c r="E195" s="29">
        <f t="shared" ref="E195:E258" si="30">ROUND(_xlfn.PERCENTRANK.EXC(D$2:D$501,D195)*100,0)</f>
        <v>66</v>
      </c>
      <c r="F195" s="38" t="str">
        <f t="array" ref="F195">E195&amp;CHOOSE(AND(E195&lt;&gt;{11,12,13})*MIN(4,MOD(E195,10))+1,"th","st","nd","rd","th")</f>
        <v>66th</v>
      </c>
      <c r="G195" s="138">
        <v>2980</v>
      </c>
      <c r="H195" s="139">
        <v>0.93030000000000002</v>
      </c>
      <c r="I195" s="140">
        <v>0.84109999999999996</v>
      </c>
      <c r="J195" s="141">
        <v>80</v>
      </c>
      <c r="K195" s="142">
        <v>82.605999999999995</v>
      </c>
      <c r="L195" s="143">
        <v>9.1899999999999996E-2</v>
      </c>
      <c r="M195" s="29">
        <f t="shared" ref="M195:M258" si="31">ROUND(_xlfn.PERCENTRANK.EXC(L$2:L$501,L195)*100,0)</f>
        <v>29</v>
      </c>
      <c r="N195" s="38" t="str">
        <f t="array" ref="N195">M195&amp;CHOOSE(AND(M195&lt;&gt;{11,12,13})*MIN(4,MOD(M195,10))+1,"th","st","nd","rd","th")</f>
        <v>29th</v>
      </c>
      <c r="O195" s="143">
        <v>0.19819999999999999</v>
      </c>
      <c r="P195" s="29">
        <f t="shared" ref="P195:P258" si="32">ROUND(_xlfn.PERCENTRANK.EXC(O$2:O$501,O195)*100,0)</f>
        <v>67</v>
      </c>
      <c r="Q195" s="38" t="str">
        <f t="array" ref="Q195">P195&amp;CHOOSE(AND(P195&lt;&gt;{11,12,13})*MIN(4,MOD(P195,10))+1,"th","st","nd","rd","th")</f>
        <v>67th</v>
      </c>
      <c r="R195" s="144">
        <v>56.384999999999998</v>
      </c>
      <c r="S195" s="144">
        <v>60.802999999999997</v>
      </c>
      <c r="T195" s="144">
        <v>0</v>
      </c>
      <c r="U195" s="144">
        <v>117.188</v>
      </c>
      <c r="V195" s="145">
        <v>34.687999999999995</v>
      </c>
      <c r="W195" s="220">
        <f t="shared" ref="W195:W258" si="33">V195/AF195</f>
        <v>3.3922073502389544E-2</v>
      </c>
      <c r="X195" s="29">
        <f t="shared" ref="X195:X258" si="34">ROUNDUP(_xlfn.PERCENTRANK.EXC(W$2:W$501,W195)*100,0)</f>
        <v>63</v>
      </c>
      <c r="Y195" s="38" t="str">
        <f t="array" ref="Y195">X195&amp;CHOOSE(AND(X195&lt;&gt;{11,12,13})*MIN(4,MOD(X195,10))+1,"th","st","nd","rd","th")</f>
        <v>63rd</v>
      </c>
      <c r="Z195" s="146">
        <v>6.9379999999999997</v>
      </c>
      <c r="AA195" s="147">
        <v>1</v>
      </c>
      <c r="AB195" s="221">
        <f t="shared" ref="AB195:AB258" si="35">AA195/AF195</f>
        <v>9.7791955438161749E-4</v>
      </c>
      <c r="AC195" s="29">
        <f t="shared" ref="AC195:AC258" si="36">ROUNDUP(_xlfn.PERCENTRANK.EXC(AB$2:AB$501,AB195)*100,0)</f>
        <v>18</v>
      </c>
      <c r="AD195" s="38" t="str">
        <f t="array" ref="AD195">AC195&amp;CHOOSE(AND(AC195&lt;&gt;{11,12,13})*MIN(4,MOD(AC195,10))+1,"th","st","nd","rd","th")</f>
        <v>18th</v>
      </c>
      <c r="AE195" s="146">
        <v>0.6</v>
      </c>
      <c r="AF195" s="148">
        <v>1022.579</v>
      </c>
      <c r="AG195" s="148">
        <v>1082.0219999999999</v>
      </c>
      <c r="AH195" s="148">
        <v>1080.098</v>
      </c>
      <c r="AI195" s="149">
        <v>1061.566</v>
      </c>
      <c r="AJ195" s="29">
        <f t="shared" ref="AJ195:AJ258" si="37">ROUND(_xlfn.PERCENTRANK.EXC($AI$2:$AI$501,AI195)*100,0)</f>
        <v>19</v>
      </c>
      <c r="AK195" s="38" t="str">
        <f t="array" ref="AK195">AJ195&amp;CHOOSE(AND(AJ195&lt;&gt;{11,12,13})*MIN(4,MOD(AJ195,10))+1,"th","st","nd","rd","th")</f>
        <v>19th</v>
      </c>
      <c r="AL195" s="149">
        <v>124.726</v>
      </c>
      <c r="AM195" s="149">
        <v>207.33199999999999</v>
      </c>
      <c r="AN195" s="149">
        <v>1268.8979999999999</v>
      </c>
      <c r="AO195" s="29">
        <f t="shared" ref="AO195:AO258" si="38">ROUND(_xlfn.PERCENTRANK.EXC(AN$2:AN$501,AN195)*100,0)</f>
        <v>17</v>
      </c>
      <c r="AP195" s="38" t="str">
        <f t="array" ref="AP195">AO195&amp;CHOOSE(AND(AO195&lt;&gt;{11,12,13})*MIN(4,MOD(AO195,10))+1,"th","st","nd","rd","th")</f>
        <v>17th</v>
      </c>
      <c r="AQ195" s="150">
        <v>0.92</v>
      </c>
      <c r="AR195" s="145">
        <v>1086.019</v>
      </c>
      <c r="AS195" s="29">
        <f t="shared" ref="AS195:AS258" si="39">ROUND(_xlfn.PERCENTRANK.EXC(AR$2:AR$501,AR195)*100,0)</f>
        <v>10</v>
      </c>
      <c r="AT195" s="38" t="str">
        <f t="array" ref="AT195">AS195&amp;CHOOSE(AND(AS195&lt;&gt;{11,12,13})*MIN(4,MOD(AS195,10))+1,"th","st","nd","rd","th")</f>
        <v>10th</v>
      </c>
      <c r="AU195" s="151">
        <v>3.6502268981341017E-4</v>
      </c>
    </row>
    <row r="196" spans="1:47" x14ac:dyDescent="0.25">
      <c r="A196" s="135">
        <v>115222752</v>
      </c>
      <c r="B196" s="136" t="s">
        <v>328</v>
      </c>
      <c r="C196" s="136" t="s">
        <v>197</v>
      </c>
      <c r="D196" s="137">
        <v>37356</v>
      </c>
      <c r="E196" s="29">
        <f t="shared" si="30"/>
        <v>4</v>
      </c>
      <c r="F196" s="38" t="str">
        <f t="array" ref="F196">E196&amp;CHOOSE(AND(E196&lt;&gt;{11,12,13})*MIN(4,MOD(E196,10))+1,"th","st","nd","rd","th")</f>
        <v>4th</v>
      </c>
      <c r="G196" s="138">
        <v>20520</v>
      </c>
      <c r="H196" s="139">
        <v>1.5912999999999999</v>
      </c>
      <c r="I196" s="140">
        <v>-3.1137000000000001</v>
      </c>
      <c r="J196" s="141">
        <v>485</v>
      </c>
      <c r="K196" s="142">
        <v>0</v>
      </c>
      <c r="L196" s="143">
        <v>0.41670000000000001</v>
      </c>
      <c r="M196" s="29">
        <f t="shared" si="31"/>
        <v>97</v>
      </c>
      <c r="N196" s="38" t="str">
        <f t="array" ref="N196">M196&amp;CHOOSE(AND(M196&lt;&gt;{11,12,13})*MIN(4,MOD(M196,10))+1,"th","st","nd","rd","th")</f>
        <v>97th</v>
      </c>
      <c r="O196" s="143">
        <v>0.24970000000000001</v>
      </c>
      <c r="P196" s="29">
        <f t="shared" si="32"/>
        <v>86</v>
      </c>
      <c r="Q196" s="38" t="str">
        <f t="array" ref="Q196">P196&amp;CHOOSE(AND(P196&lt;&gt;{11,12,13})*MIN(4,MOD(P196,10))+1,"th","st","nd","rd","th")</f>
        <v>86th</v>
      </c>
      <c r="R196" s="144">
        <v>1951.125</v>
      </c>
      <c r="S196" s="144">
        <v>584.58799999999997</v>
      </c>
      <c r="T196" s="144">
        <v>975.56200000000001</v>
      </c>
      <c r="U196" s="144">
        <v>3511.2750000000001</v>
      </c>
      <c r="V196" s="145">
        <v>958.09399999999982</v>
      </c>
      <c r="W196" s="220">
        <f t="shared" si="33"/>
        <v>0.12277158754741553</v>
      </c>
      <c r="X196" s="29">
        <f t="shared" si="34"/>
        <v>96</v>
      </c>
      <c r="Y196" s="38" t="str">
        <f t="array" ref="Y196">X196&amp;CHOOSE(AND(X196&lt;&gt;{11,12,13})*MIN(4,MOD(X196,10))+1,"th","st","nd","rd","th")</f>
        <v>96th</v>
      </c>
      <c r="Z196" s="146">
        <v>191.619</v>
      </c>
      <c r="AA196" s="147">
        <v>1146</v>
      </c>
      <c r="AB196" s="221">
        <f t="shared" si="35"/>
        <v>0.14685014135287167</v>
      </c>
      <c r="AC196" s="29">
        <f t="shared" si="36"/>
        <v>99</v>
      </c>
      <c r="AD196" s="38" t="str">
        <f t="array" ref="AD196">AC196&amp;CHOOSE(AND(AC196&lt;&gt;{11,12,13})*MIN(4,MOD(AC196,10))+1,"th","st","nd","rd","th")</f>
        <v>99th</v>
      </c>
      <c r="AE196" s="146">
        <v>687.6</v>
      </c>
      <c r="AF196" s="148">
        <v>7803.8739999999998</v>
      </c>
      <c r="AG196" s="148">
        <v>7738.2730000000001</v>
      </c>
      <c r="AH196" s="148">
        <v>7485.4740000000002</v>
      </c>
      <c r="AI196" s="149">
        <v>7675.8739999999998</v>
      </c>
      <c r="AJ196" s="29">
        <f t="shared" si="37"/>
        <v>93</v>
      </c>
      <c r="AK196" s="38" t="str">
        <f t="array" ref="AK196">AJ196&amp;CHOOSE(AND(AJ196&lt;&gt;{11,12,13})*MIN(4,MOD(AJ196,10))+1,"th","st","nd","rd","th")</f>
        <v>93rd</v>
      </c>
      <c r="AL196" s="149">
        <v>4390.4939999999997</v>
      </c>
      <c r="AM196" s="149">
        <v>4390.4939999999997</v>
      </c>
      <c r="AN196" s="149">
        <v>12066.368</v>
      </c>
      <c r="AO196" s="29">
        <f t="shared" si="38"/>
        <v>97</v>
      </c>
      <c r="AP196" s="38" t="str">
        <f t="array" ref="AP196">AO196&amp;CHOOSE(AND(AO196&lt;&gt;{11,12,13})*MIN(4,MOD(AO196,10))+1,"th","st","nd","rd","th")</f>
        <v>97th</v>
      </c>
      <c r="AQ196" s="150">
        <v>2.09</v>
      </c>
      <c r="AR196" s="145">
        <v>40130.531999999999</v>
      </c>
      <c r="AS196" s="29">
        <f t="shared" si="39"/>
        <v>99</v>
      </c>
      <c r="AT196" s="38" t="str">
        <f t="array" ref="AT196">AS196&amp;CHOOSE(AND(AS196&lt;&gt;{11,12,13})*MIN(4,MOD(AS196,10))+1,"th","st","nd","rd","th")</f>
        <v>99th</v>
      </c>
      <c r="AU196" s="151">
        <v>1.3488304287754754E-2</v>
      </c>
    </row>
    <row r="197" spans="1:47" x14ac:dyDescent="0.25">
      <c r="A197" s="135">
        <v>115224003</v>
      </c>
      <c r="B197" s="136" t="s">
        <v>383</v>
      </c>
      <c r="C197" s="136" t="s">
        <v>197</v>
      </c>
      <c r="D197" s="137">
        <v>73374</v>
      </c>
      <c r="E197" s="29">
        <f t="shared" si="30"/>
        <v>81</v>
      </c>
      <c r="F197" s="38" t="str">
        <f t="array" ref="F197">E197&amp;CHOOSE(AND(E197&lt;&gt;{11,12,13})*MIN(4,MOD(E197,10))+1,"th","st","nd","rd","th")</f>
        <v>81st</v>
      </c>
      <c r="G197" s="138">
        <v>10236</v>
      </c>
      <c r="H197" s="139">
        <v>0.81020000000000003</v>
      </c>
      <c r="I197" s="140">
        <v>0.45400000000000001</v>
      </c>
      <c r="J197" s="141">
        <v>280</v>
      </c>
      <c r="K197" s="142">
        <v>0</v>
      </c>
      <c r="L197" s="143">
        <v>8.2500000000000004E-2</v>
      </c>
      <c r="M197" s="29">
        <f t="shared" si="31"/>
        <v>23</v>
      </c>
      <c r="N197" s="38" t="str">
        <f t="array" ref="N197">M197&amp;CHOOSE(AND(M197&lt;&gt;{11,12,13})*MIN(4,MOD(M197,10))+1,"th","st","nd","rd","th")</f>
        <v>23rd</v>
      </c>
      <c r="O197" s="143">
        <v>5.21E-2</v>
      </c>
      <c r="P197" s="29">
        <f t="shared" si="32"/>
        <v>6</v>
      </c>
      <c r="Q197" s="38" t="str">
        <f t="array" ref="Q197">P197&amp;CHOOSE(AND(P197&lt;&gt;{11,12,13})*MIN(4,MOD(P197,10))+1,"th","st","nd","rd","th")</f>
        <v>6th</v>
      </c>
      <c r="R197" s="144">
        <v>189.804</v>
      </c>
      <c r="S197" s="144">
        <v>59.932000000000002</v>
      </c>
      <c r="T197" s="144">
        <v>0</v>
      </c>
      <c r="U197" s="144">
        <v>249.73599999999999</v>
      </c>
      <c r="V197" s="145">
        <v>96.917999999999992</v>
      </c>
      <c r="W197" s="220">
        <f t="shared" si="33"/>
        <v>2.5275751833520845E-2</v>
      </c>
      <c r="X197" s="29">
        <f t="shared" si="34"/>
        <v>43</v>
      </c>
      <c r="Y197" s="38" t="str">
        <f t="array" ref="Y197">X197&amp;CHOOSE(AND(X197&lt;&gt;{11,12,13})*MIN(4,MOD(X197,10))+1,"th","st","nd","rd","th")</f>
        <v>43rd</v>
      </c>
      <c r="Z197" s="146">
        <v>19.384</v>
      </c>
      <c r="AA197" s="147">
        <v>69</v>
      </c>
      <c r="AB197" s="221">
        <f t="shared" si="35"/>
        <v>1.799487067947067E-2</v>
      </c>
      <c r="AC197" s="29">
        <f t="shared" si="36"/>
        <v>71</v>
      </c>
      <c r="AD197" s="38" t="str">
        <f t="array" ref="AD197">AC197&amp;CHOOSE(AND(AC197&lt;&gt;{11,12,13})*MIN(4,MOD(AC197,10))+1,"th","st","nd","rd","th")</f>
        <v>71st</v>
      </c>
      <c r="AE197" s="146">
        <v>41.4</v>
      </c>
      <c r="AF197" s="148">
        <v>3834.4259999999999</v>
      </c>
      <c r="AG197" s="148">
        <v>3868.8270000000002</v>
      </c>
      <c r="AH197" s="148">
        <v>3751.252</v>
      </c>
      <c r="AI197" s="149">
        <v>3818.1680000000001</v>
      </c>
      <c r="AJ197" s="29">
        <f t="shared" si="37"/>
        <v>75</v>
      </c>
      <c r="AK197" s="38" t="str">
        <f t="array" ref="AK197">AJ197&amp;CHOOSE(AND(AJ197&lt;&gt;{11,12,13})*MIN(4,MOD(AJ197,10))+1,"th","st","nd","rd","th")</f>
        <v>75th</v>
      </c>
      <c r="AL197" s="149">
        <v>310.52</v>
      </c>
      <c r="AM197" s="149">
        <v>310.52</v>
      </c>
      <c r="AN197" s="149">
        <v>4128.6880000000001</v>
      </c>
      <c r="AO197" s="29">
        <f t="shared" si="38"/>
        <v>74</v>
      </c>
      <c r="AP197" s="38" t="str">
        <f t="array" ref="AP197">AO197&amp;CHOOSE(AND(AO197&lt;&gt;{11,12,13})*MIN(4,MOD(AO197,10))+1,"th","st","nd","rd","th")</f>
        <v>74th</v>
      </c>
      <c r="AQ197" s="150">
        <v>0.95</v>
      </c>
      <c r="AR197" s="145">
        <v>3177.81</v>
      </c>
      <c r="AS197" s="29">
        <f t="shared" si="39"/>
        <v>62</v>
      </c>
      <c r="AT197" s="38" t="str">
        <f t="array" ref="AT197">AS197&amp;CHOOSE(AND(AS197&lt;&gt;{11,12,13})*MIN(4,MOD(AS197,10))+1,"th","st","nd","rd","th")</f>
        <v>62nd</v>
      </c>
      <c r="AU197" s="151">
        <v>1.0680961879266872E-3</v>
      </c>
    </row>
    <row r="198" spans="1:47" x14ac:dyDescent="0.25">
      <c r="A198" s="135">
        <v>115226003</v>
      </c>
      <c r="B198" s="136" t="s">
        <v>400</v>
      </c>
      <c r="C198" s="136" t="s">
        <v>197</v>
      </c>
      <c r="D198" s="137">
        <v>57055</v>
      </c>
      <c r="E198" s="29">
        <f t="shared" si="30"/>
        <v>51</v>
      </c>
      <c r="F198" s="38" t="str">
        <f t="array" ref="F198">E198&amp;CHOOSE(AND(E198&lt;&gt;{11,12,13})*MIN(4,MOD(E198,10))+1,"th","st","nd","rd","th")</f>
        <v>51st</v>
      </c>
      <c r="G198" s="138">
        <v>7719</v>
      </c>
      <c r="H198" s="139">
        <v>1.0419</v>
      </c>
      <c r="I198" s="140">
        <v>1.2500000000000001E-2</v>
      </c>
      <c r="J198" s="141">
        <v>354</v>
      </c>
      <c r="K198" s="142">
        <v>0</v>
      </c>
      <c r="L198" s="143">
        <v>0.2626</v>
      </c>
      <c r="M198" s="29">
        <f t="shared" si="31"/>
        <v>87</v>
      </c>
      <c r="N198" s="38" t="str">
        <f t="array" ref="N198">M198&amp;CHOOSE(AND(M198&lt;&gt;{11,12,13})*MIN(4,MOD(M198,10))+1,"th","st","nd","rd","th")</f>
        <v>87th</v>
      </c>
      <c r="O198" s="143">
        <v>0.13569999999999999</v>
      </c>
      <c r="P198" s="29">
        <f t="shared" si="32"/>
        <v>33</v>
      </c>
      <c r="Q198" s="38" t="str">
        <f t="array" ref="Q198">P198&amp;CHOOSE(AND(P198&lt;&gt;{11,12,13})*MIN(4,MOD(P198,10))+1,"th","st","nd","rd","th")</f>
        <v>33rd</v>
      </c>
      <c r="R198" s="144">
        <v>398.904</v>
      </c>
      <c r="S198" s="144">
        <v>103.068</v>
      </c>
      <c r="T198" s="144">
        <v>0</v>
      </c>
      <c r="U198" s="144">
        <v>501.97199999999998</v>
      </c>
      <c r="V198" s="145">
        <v>70.815999999999974</v>
      </c>
      <c r="W198" s="220">
        <f t="shared" si="33"/>
        <v>2.7971066756353972E-2</v>
      </c>
      <c r="X198" s="29">
        <f t="shared" si="34"/>
        <v>49</v>
      </c>
      <c r="Y198" s="38" t="str">
        <f t="array" ref="Y198">X198&amp;CHOOSE(AND(X198&lt;&gt;{11,12,13})*MIN(4,MOD(X198,10))+1,"th","st","nd","rd","th")</f>
        <v>49th</v>
      </c>
      <c r="Z198" s="146">
        <v>14.163</v>
      </c>
      <c r="AA198" s="147">
        <v>101</v>
      </c>
      <c r="AB198" s="221">
        <f t="shared" si="35"/>
        <v>3.9893212584610149E-2</v>
      </c>
      <c r="AC198" s="29">
        <f t="shared" si="36"/>
        <v>89</v>
      </c>
      <c r="AD198" s="38" t="str">
        <f t="array" ref="AD198">AC198&amp;CHOOSE(AND(AC198&lt;&gt;{11,12,13})*MIN(4,MOD(AC198,10))+1,"th","st","nd","rd","th")</f>
        <v>89th</v>
      </c>
      <c r="AE198" s="146">
        <v>60.6</v>
      </c>
      <c r="AF198" s="148">
        <v>2531.759</v>
      </c>
      <c r="AG198" s="148">
        <v>2484.3490000000002</v>
      </c>
      <c r="AH198" s="148">
        <v>2455.5059999999999</v>
      </c>
      <c r="AI198" s="149">
        <v>2490.538</v>
      </c>
      <c r="AJ198" s="29">
        <f t="shared" si="37"/>
        <v>58</v>
      </c>
      <c r="AK198" s="38" t="str">
        <f t="array" ref="AK198">AJ198&amp;CHOOSE(AND(AJ198&lt;&gt;{11,12,13})*MIN(4,MOD(AJ198,10))+1,"th","st","nd","rd","th")</f>
        <v>58th</v>
      </c>
      <c r="AL198" s="149">
        <v>576.73500000000001</v>
      </c>
      <c r="AM198" s="149">
        <v>576.73500000000001</v>
      </c>
      <c r="AN198" s="149">
        <v>3067.2730000000001</v>
      </c>
      <c r="AO198" s="29">
        <f t="shared" si="38"/>
        <v>61</v>
      </c>
      <c r="AP198" s="38" t="str">
        <f t="array" ref="AP198">AO198&amp;CHOOSE(AND(AO198&lt;&gt;{11,12,13})*MIN(4,MOD(AO198,10))+1,"th","st","nd","rd","th")</f>
        <v>61st</v>
      </c>
      <c r="AQ198" s="150">
        <v>1.32</v>
      </c>
      <c r="AR198" s="145">
        <v>4218.4449999999997</v>
      </c>
      <c r="AS198" s="29">
        <f t="shared" si="39"/>
        <v>73</v>
      </c>
      <c r="AT198" s="38" t="str">
        <f t="array" ref="AT198">AS198&amp;CHOOSE(AND(AS198&lt;&gt;{11,12,13})*MIN(4,MOD(AS198,10))+1,"th","st","nd","rd","th")</f>
        <v>73rd</v>
      </c>
      <c r="AU198" s="151">
        <v>1.4178648262414661E-3</v>
      </c>
    </row>
    <row r="199" spans="1:47" x14ac:dyDescent="0.25">
      <c r="A199" s="135">
        <v>115226103</v>
      </c>
      <c r="B199" s="136" t="s">
        <v>408</v>
      </c>
      <c r="C199" s="136" t="s">
        <v>197</v>
      </c>
      <c r="D199" s="137">
        <v>49848</v>
      </c>
      <c r="E199" s="29">
        <f t="shared" si="30"/>
        <v>30</v>
      </c>
      <c r="F199" s="38" t="str">
        <f t="array" ref="F199">E199&amp;CHOOSE(AND(E199&lt;&gt;{11,12,13})*MIN(4,MOD(E199,10))+1,"th","st","nd","rd","th")</f>
        <v>30th</v>
      </c>
      <c r="G199" s="138">
        <v>2970</v>
      </c>
      <c r="H199" s="139">
        <v>1.1924999999999999</v>
      </c>
      <c r="I199" s="140">
        <v>0.79110000000000003</v>
      </c>
      <c r="J199" s="141">
        <v>124</v>
      </c>
      <c r="K199" s="142">
        <v>22.492000000000001</v>
      </c>
      <c r="L199" s="143">
        <v>0.12659999999999999</v>
      </c>
      <c r="M199" s="29">
        <f t="shared" si="31"/>
        <v>45</v>
      </c>
      <c r="N199" s="38" t="str">
        <f t="array" ref="N199">M199&amp;CHOOSE(AND(M199&lt;&gt;{11,12,13})*MIN(4,MOD(M199,10))+1,"th","st","nd","rd","th")</f>
        <v>45th</v>
      </c>
      <c r="O199" s="143">
        <v>0.1973</v>
      </c>
      <c r="P199" s="29">
        <f t="shared" si="32"/>
        <v>66</v>
      </c>
      <c r="Q199" s="38" t="str">
        <f t="array" ref="Q199">P199&amp;CHOOSE(AND(P199&lt;&gt;{11,12,13})*MIN(4,MOD(P199,10))+1,"th","st","nd","rd","th")</f>
        <v>66th</v>
      </c>
      <c r="R199" s="144">
        <v>61.933</v>
      </c>
      <c r="S199" s="144">
        <v>48.26</v>
      </c>
      <c r="T199" s="144">
        <v>0</v>
      </c>
      <c r="U199" s="144">
        <v>110.193</v>
      </c>
      <c r="V199" s="145">
        <v>31.379000000000001</v>
      </c>
      <c r="W199" s="220">
        <f t="shared" si="33"/>
        <v>3.8485643465388193E-2</v>
      </c>
      <c r="X199" s="29">
        <f t="shared" si="34"/>
        <v>70</v>
      </c>
      <c r="Y199" s="38" t="str">
        <f t="array" ref="Y199">X199&amp;CHOOSE(AND(X199&lt;&gt;{11,12,13})*MIN(4,MOD(X199,10))+1,"th","st","nd","rd","th")</f>
        <v>70th</v>
      </c>
      <c r="Z199" s="146">
        <v>6.2759999999999998</v>
      </c>
      <c r="AA199" s="147">
        <v>5</v>
      </c>
      <c r="AB199" s="221">
        <f t="shared" si="35"/>
        <v>6.1323884549201995E-3</v>
      </c>
      <c r="AC199" s="29">
        <f t="shared" si="36"/>
        <v>48</v>
      </c>
      <c r="AD199" s="38" t="str">
        <f t="array" ref="AD199">AC199&amp;CHOOSE(AND(AC199&lt;&gt;{11,12,13})*MIN(4,MOD(AC199,10))+1,"th","st","nd","rd","th")</f>
        <v>48th</v>
      </c>
      <c r="AE199" s="146">
        <v>3</v>
      </c>
      <c r="AF199" s="148">
        <v>815.34299999999996</v>
      </c>
      <c r="AG199" s="148">
        <v>817.65700000000004</v>
      </c>
      <c r="AH199" s="148">
        <v>833.92399999999998</v>
      </c>
      <c r="AI199" s="149">
        <v>822.30799999999999</v>
      </c>
      <c r="AJ199" s="29">
        <f t="shared" si="37"/>
        <v>11</v>
      </c>
      <c r="AK199" s="38" t="str">
        <f t="array" ref="AK199">AJ199&amp;CHOOSE(AND(AJ199&lt;&gt;{11,12,13})*MIN(4,MOD(AJ199,10))+1,"th","st","nd","rd","th")</f>
        <v>11th</v>
      </c>
      <c r="AL199" s="149">
        <v>119.46899999999999</v>
      </c>
      <c r="AM199" s="149">
        <v>141.96100000000001</v>
      </c>
      <c r="AN199" s="149">
        <v>964.26900000000001</v>
      </c>
      <c r="AO199" s="29">
        <f t="shared" si="38"/>
        <v>8</v>
      </c>
      <c r="AP199" s="38" t="str">
        <f t="array" ref="AP199">AO199&amp;CHOOSE(AND(AO199&lt;&gt;{11,12,13})*MIN(4,MOD(AO199,10))+1,"th","st","nd","rd","th")</f>
        <v>8th</v>
      </c>
      <c r="AQ199" s="150">
        <v>1.03</v>
      </c>
      <c r="AR199" s="145">
        <v>1184.3879999999999</v>
      </c>
      <c r="AS199" s="29">
        <f t="shared" si="39"/>
        <v>13</v>
      </c>
      <c r="AT199" s="38" t="str">
        <f t="array" ref="AT199">AS199&amp;CHOOSE(AND(AS199&lt;&gt;{11,12,13})*MIN(4,MOD(AS199,10))+1,"th","st","nd","rd","th")</f>
        <v>13th</v>
      </c>
      <c r="AU199" s="151">
        <v>3.9808557082585588E-4</v>
      </c>
    </row>
    <row r="200" spans="1:47" x14ac:dyDescent="0.25">
      <c r="A200" s="135">
        <v>115228003</v>
      </c>
      <c r="B200" s="136" t="s">
        <v>575</v>
      </c>
      <c r="C200" s="136" t="s">
        <v>197</v>
      </c>
      <c r="D200" s="137">
        <v>42398</v>
      </c>
      <c r="E200" s="29">
        <f t="shared" si="30"/>
        <v>11</v>
      </c>
      <c r="F200" s="38" t="str">
        <f t="array" ref="F200">E200&amp;CHOOSE(AND(E200&lt;&gt;{11,12,13})*MIN(4,MOD(E200,10))+1,"th","st","nd","rd","th")</f>
        <v>11th</v>
      </c>
      <c r="G200" s="138">
        <v>3176</v>
      </c>
      <c r="H200" s="139">
        <v>1.4020999999999999</v>
      </c>
      <c r="I200" s="140">
        <v>-2.2618999999999998</v>
      </c>
      <c r="J200" s="141">
        <v>473</v>
      </c>
      <c r="K200" s="142">
        <v>0</v>
      </c>
      <c r="L200" s="143">
        <v>0.36830000000000002</v>
      </c>
      <c r="M200" s="29">
        <f t="shared" si="31"/>
        <v>96</v>
      </c>
      <c r="N200" s="38" t="str">
        <f t="array" ref="N200">M200&amp;CHOOSE(AND(M200&lt;&gt;{11,12,13})*MIN(4,MOD(M200,10))+1,"th","st","nd","rd","th")</f>
        <v>96th</v>
      </c>
      <c r="O200" s="143">
        <v>0.1769</v>
      </c>
      <c r="P200" s="29">
        <f t="shared" si="32"/>
        <v>55</v>
      </c>
      <c r="Q200" s="38" t="str">
        <f t="array" ref="Q200">P200&amp;CHOOSE(AND(P200&lt;&gt;{11,12,13})*MIN(4,MOD(P200,10))+1,"th","st","nd","rd","th")</f>
        <v>55th</v>
      </c>
      <c r="R200" s="144">
        <v>343.67500000000001</v>
      </c>
      <c r="S200" s="144">
        <v>82.536000000000001</v>
      </c>
      <c r="T200" s="144">
        <v>171.83699999999999</v>
      </c>
      <c r="U200" s="144">
        <v>598.048</v>
      </c>
      <c r="V200" s="145">
        <v>175.11600000000001</v>
      </c>
      <c r="W200" s="220">
        <f t="shared" si="33"/>
        <v>0.11259806421039704</v>
      </c>
      <c r="X200" s="29">
        <f t="shared" si="34"/>
        <v>95</v>
      </c>
      <c r="Y200" s="38" t="str">
        <f t="array" ref="Y200">X200&amp;CHOOSE(AND(X200&lt;&gt;{11,12,13})*MIN(4,MOD(X200,10))+1,"th","st","nd","rd","th")</f>
        <v>95th</v>
      </c>
      <c r="Z200" s="146">
        <v>35.023000000000003</v>
      </c>
      <c r="AA200" s="147">
        <v>64</v>
      </c>
      <c r="AB200" s="221">
        <f t="shared" si="35"/>
        <v>4.1151443097520564E-2</v>
      </c>
      <c r="AC200" s="29">
        <f t="shared" si="36"/>
        <v>89</v>
      </c>
      <c r="AD200" s="38" t="str">
        <f t="array" ref="AD200">AC200&amp;CHOOSE(AND(AC200&lt;&gt;{11,12,13})*MIN(4,MOD(AC200,10))+1,"th","st","nd","rd","th")</f>
        <v>89th</v>
      </c>
      <c r="AE200" s="146">
        <v>38.4</v>
      </c>
      <c r="AF200" s="148">
        <v>1555.231</v>
      </c>
      <c r="AG200" s="148">
        <v>1527.989</v>
      </c>
      <c r="AH200" s="148">
        <v>1567.6210000000001</v>
      </c>
      <c r="AI200" s="149">
        <v>1550.28</v>
      </c>
      <c r="AJ200" s="29">
        <f t="shared" si="37"/>
        <v>34</v>
      </c>
      <c r="AK200" s="38" t="str">
        <f t="array" ref="AK200">AJ200&amp;CHOOSE(AND(AJ200&lt;&gt;{11,12,13})*MIN(4,MOD(AJ200,10))+1,"th","st","nd","rd","th")</f>
        <v>34th</v>
      </c>
      <c r="AL200" s="149">
        <v>671.471</v>
      </c>
      <c r="AM200" s="149">
        <v>671.471</v>
      </c>
      <c r="AN200" s="149">
        <v>2221.7510000000002</v>
      </c>
      <c r="AO200" s="29">
        <f t="shared" si="38"/>
        <v>44</v>
      </c>
      <c r="AP200" s="38" t="str">
        <f t="array" ref="AP200">AO200&amp;CHOOSE(AND(AO200&lt;&gt;{11,12,13})*MIN(4,MOD(AO200,10))+1,"th","st","nd","rd","th")</f>
        <v>44th</v>
      </c>
      <c r="AQ200" s="150">
        <v>1.73</v>
      </c>
      <c r="AR200" s="145">
        <v>5389.1530000000002</v>
      </c>
      <c r="AS200" s="29">
        <f t="shared" si="39"/>
        <v>82</v>
      </c>
      <c r="AT200" s="38" t="str">
        <f t="array" ref="AT200">AS200&amp;CHOOSE(AND(AS200&lt;&gt;{11,12,13})*MIN(4,MOD(AS200,10))+1,"th","st","nd","rd","th")</f>
        <v>82nd</v>
      </c>
      <c r="AU200" s="151">
        <v>1.8113524016393902E-3</v>
      </c>
    </row>
    <row r="201" spans="1:47" x14ac:dyDescent="0.25">
      <c r="A201" s="135">
        <v>115228303</v>
      </c>
      <c r="B201" s="136" t="s">
        <v>581</v>
      </c>
      <c r="C201" s="136" t="s">
        <v>197</v>
      </c>
      <c r="D201" s="137">
        <v>64959</v>
      </c>
      <c r="E201" s="29">
        <f t="shared" si="30"/>
        <v>69</v>
      </c>
      <c r="F201" s="38" t="str">
        <f t="array" ref="F201">E201&amp;CHOOSE(AND(E201&lt;&gt;{11,12,13})*MIN(4,MOD(E201,10))+1,"th","st","nd","rd","th")</f>
        <v>69th</v>
      </c>
      <c r="G201" s="138">
        <v>10632</v>
      </c>
      <c r="H201" s="139">
        <v>0.91510000000000002</v>
      </c>
      <c r="I201" s="140">
        <v>-0.35149999999999998</v>
      </c>
      <c r="J201" s="141">
        <v>391</v>
      </c>
      <c r="K201" s="142">
        <v>0</v>
      </c>
      <c r="L201" s="143">
        <v>0.1036</v>
      </c>
      <c r="M201" s="29">
        <f t="shared" si="31"/>
        <v>34</v>
      </c>
      <c r="N201" s="38" t="str">
        <f t="array" ref="N201">M201&amp;CHOOSE(AND(M201&lt;&gt;{11,12,13})*MIN(4,MOD(M201,10))+1,"th","st","nd","rd","th")</f>
        <v>34th</v>
      </c>
      <c r="O201" s="143">
        <v>0.2</v>
      </c>
      <c r="P201" s="29">
        <f t="shared" si="32"/>
        <v>68</v>
      </c>
      <c r="Q201" s="38" t="str">
        <f t="array" ref="Q201">P201&amp;CHOOSE(AND(P201&lt;&gt;{11,12,13})*MIN(4,MOD(P201,10))+1,"th","st","nd","rd","th")</f>
        <v>68th</v>
      </c>
      <c r="R201" s="144">
        <v>197.43299999999999</v>
      </c>
      <c r="S201" s="144">
        <v>190.572</v>
      </c>
      <c r="T201" s="144">
        <v>0</v>
      </c>
      <c r="U201" s="144">
        <v>388.005</v>
      </c>
      <c r="V201" s="145">
        <v>179.483</v>
      </c>
      <c r="W201" s="220">
        <f t="shared" si="33"/>
        <v>5.6508667739436053E-2</v>
      </c>
      <c r="X201" s="29">
        <f t="shared" si="34"/>
        <v>88</v>
      </c>
      <c r="Y201" s="38" t="str">
        <f t="array" ref="Y201">X201&amp;CHOOSE(AND(X201&lt;&gt;{11,12,13})*MIN(4,MOD(X201,10))+1,"th","st","nd","rd","th")</f>
        <v>88th</v>
      </c>
      <c r="Z201" s="146">
        <v>35.896999999999998</v>
      </c>
      <c r="AA201" s="147">
        <v>181</v>
      </c>
      <c r="AB201" s="221">
        <f t="shared" si="35"/>
        <v>5.6986282048093272E-2</v>
      </c>
      <c r="AC201" s="29">
        <f t="shared" si="36"/>
        <v>93</v>
      </c>
      <c r="AD201" s="38" t="str">
        <f t="array" ref="AD201">AC201&amp;CHOOSE(AND(AC201&lt;&gt;{11,12,13})*MIN(4,MOD(AC201,10))+1,"th","st","nd","rd","th")</f>
        <v>93rd</v>
      </c>
      <c r="AE201" s="146">
        <v>108.6</v>
      </c>
      <c r="AF201" s="148">
        <v>3176.203</v>
      </c>
      <c r="AG201" s="148">
        <v>3131.924</v>
      </c>
      <c r="AH201" s="148">
        <v>2991.5230000000001</v>
      </c>
      <c r="AI201" s="149">
        <v>3099.8829999999998</v>
      </c>
      <c r="AJ201" s="29">
        <f t="shared" si="37"/>
        <v>67</v>
      </c>
      <c r="AK201" s="38" t="str">
        <f t="array" ref="AK201">AJ201&amp;CHOOSE(AND(AJ201&lt;&gt;{11,12,13})*MIN(4,MOD(AJ201,10))+1,"th","st","nd","rd","th")</f>
        <v>67th</v>
      </c>
      <c r="AL201" s="149">
        <v>532.50199999999995</v>
      </c>
      <c r="AM201" s="149">
        <v>532.50199999999995</v>
      </c>
      <c r="AN201" s="149">
        <v>3632.3850000000002</v>
      </c>
      <c r="AO201" s="29">
        <f t="shared" si="38"/>
        <v>69</v>
      </c>
      <c r="AP201" s="38" t="str">
        <f t="array" ref="AP201">AO201&amp;CHOOSE(AND(AO201&lt;&gt;{11,12,13})*MIN(4,MOD(AO201,10))+1,"th","st","nd","rd","th")</f>
        <v>69th</v>
      </c>
      <c r="AQ201" s="150">
        <v>1.1299999999999999</v>
      </c>
      <c r="AR201" s="145">
        <v>3756.1149999999998</v>
      </c>
      <c r="AS201" s="29">
        <f t="shared" si="39"/>
        <v>70</v>
      </c>
      <c r="AT201" s="38" t="str">
        <f t="array" ref="AT201">AS201&amp;CHOOSE(AND(AS201&lt;&gt;{11,12,13})*MIN(4,MOD(AS201,10))+1,"th","st","nd","rd","th")</f>
        <v>70th</v>
      </c>
      <c r="AU201" s="151">
        <v>1.2624707307593117E-3</v>
      </c>
    </row>
    <row r="202" spans="1:47" x14ac:dyDescent="0.25">
      <c r="A202" s="135">
        <v>115229003</v>
      </c>
      <c r="B202" s="136" t="s">
        <v>605</v>
      </c>
      <c r="C202" s="136" t="s">
        <v>197</v>
      </c>
      <c r="D202" s="137">
        <v>53280</v>
      </c>
      <c r="E202" s="29">
        <f t="shared" si="30"/>
        <v>40</v>
      </c>
      <c r="F202" s="38" t="str">
        <f t="array" ref="F202">E202&amp;CHOOSE(AND(E202&lt;&gt;{11,12,13})*MIN(4,MOD(E202,10))+1,"th","st","nd","rd","th")</f>
        <v>40th</v>
      </c>
      <c r="G202" s="138">
        <v>3558</v>
      </c>
      <c r="H202" s="139">
        <v>1.1156999999999999</v>
      </c>
      <c r="I202" s="140">
        <v>0.8236</v>
      </c>
      <c r="J202" s="141">
        <v>97</v>
      </c>
      <c r="K202" s="142">
        <v>74.745999999999995</v>
      </c>
      <c r="L202" s="143">
        <v>0.15049999999999999</v>
      </c>
      <c r="M202" s="29">
        <f t="shared" si="31"/>
        <v>55</v>
      </c>
      <c r="N202" s="38" t="str">
        <f t="array" ref="N202">M202&amp;CHOOSE(AND(M202&lt;&gt;{11,12,13})*MIN(4,MOD(M202,10))+1,"th","st","nd","rd","th")</f>
        <v>55th</v>
      </c>
      <c r="O202" s="143">
        <v>0.2084</v>
      </c>
      <c r="P202" s="29">
        <f t="shared" si="32"/>
        <v>72</v>
      </c>
      <c r="Q202" s="38" t="str">
        <f t="array" ref="Q202">P202&amp;CHOOSE(AND(P202&lt;&gt;{11,12,13})*MIN(4,MOD(P202,10))+1,"th","st","nd","rd","th")</f>
        <v>72nd</v>
      </c>
      <c r="R202" s="144">
        <v>106.279</v>
      </c>
      <c r="S202" s="144">
        <v>73.582999999999998</v>
      </c>
      <c r="T202" s="144">
        <v>0</v>
      </c>
      <c r="U202" s="144">
        <v>179.86199999999999</v>
      </c>
      <c r="V202" s="145">
        <v>48.574000000000005</v>
      </c>
      <c r="W202" s="220">
        <f t="shared" si="33"/>
        <v>4.127076644131189E-2</v>
      </c>
      <c r="X202" s="29">
        <f t="shared" si="34"/>
        <v>74</v>
      </c>
      <c r="Y202" s="38" t="str">
        <f t="array" ref="Y202">X202&amp;CHOOSE(AND(X202&lt;&gt;{11,12,13})*MIN(4,MOD(X202,10))+1,"th","st","nd","rd","th")</f>
        <v>74th</v>
      </c>
      <c r="Z202" s="146">
        <v>9.7149999999999999</v>
      </c>
      <c r="AA202" s="147">
        <v>8</v>
      </c>
      <c r="AB202" s="221">
        <f t="shared" si="35"/>
        <v>6.7971781514904088E-3</v>
      </c>
      <c r="AC202" s="29">
        <f t="shared" si="36"/>
        <v>51</v>
      </c>
      <c r="AD202" s="38" t="str">
        <f t="array" ref="AD202">AC202&amp;CHOOSE(AND(AC202&lt;&gt;{11,12,13})*MIN(4,MOD(AC202,10))+1,"th","st","nd","rd","th")</f>
        <v>51st</v>
      </c>
      <c r="AE202" s="146">
        <v>4.8</v>
      </c>
      <c r="AF202" s="148">
        <v>1176.9590000000001</v>
      </c>
      <c r="AG202" s="148">
        <v>1200.386</v>
      </c>
      <c r="AH202" s="148">
        <v>1221.4359999999999</v>
      </c>
      <c r="AI202" s="149">
        <v>1199.5940000000001</v>
      </c>
      <c r="AJ202" s="29">
        <f t="shared" si="37"/>
        <v>25</v>
      </c>
      <c r="AK202" s="38" t="str">
        <f t="array" ref="AK202">AJ202&amp;CHOOSE(AND(AJ202&lt;&gt;{11,12,13})*MIN(4,MOD(AJ202,10))+1,"th","st","nd","rd","th")</f>
        <v>25th</v>
      </c>
      <c r="AL202" s="149">
        <v>194.37700000000001</v>
      </c>
      <c r="AM202" s="149">
        <v>269.12299999999999</v>
      </c>
      <c r="AN202" s="149">
        <v>1468.7170000000001</v>
      </c>
      <c r="AO202" s="29">
        <f t="shared" si="38"/>
        <v>25</v>
      </c>
      <c r="AP202" s="38" t="str">
        <f t="array" ref="AP202">AO202&amp;CHOOSE(AND(AO202&lt;&gt;{11,12,13})*MIN(4,MOD(AO202,10))+1,"th","st","nd","rd","th")</f>
        <v>25th</v>
      </c>
      <c r="AQ202" s="150">
        <v>1.0900000000000001</v>
      </c>
      <c r="AR202" s="145">
        <v>1786.126</v>
      </c>
      <c r="AS202" s="29">
        <f t="shared" si="39"/>
        <v>32</v>
      </c>
      <c r="AT202" s="38" t="str">
        <f t="array" ref="AT202">AS202&amp;CHOOSE(AND(AS202&lt;&gt;{11,12,13})*MIN(4,MOD(AS202,10))+1,"th","st","nd","rd","th")</f>
        <v>32nd</v>
      </c>
      <c r="AU202" s="151">
        <v>6.0033619749347571E-4</v>
      </c>
    </row>
    <row r="203" spans="1:47" x14ac:dyDescent="0.25">
      <c r="A203" s="135">
        <v>125231232</v>
      </c>
      <c r="B203" s="136" t="s">
        <v>210</v>
      </c>
      <c r="C203" s="136" t="s">
        <v>211</v>
      </c>
      <c r="D203" s="137">
        <v>32092</v>
      </c>
      <c r="E203" s="29">
        <f t="shared" si="30"/>
        <v>2</v>
      </c>
      <c r="F203" s="38" t="str">
        <f t="array" ref="F203">E203&amp;CHOOSE(AND(E203&lt;&gt;{11,12,13})*MIN(4,MOD(E203,10))+1,"th","st","nd","rd","th")</f>
        <v>2nd</v>
      </c>
      <c r="G203" s="138">
        <v>14486</v>
      </c>
      <c r="H203" s="139">
        <v>1.8523000000000001</v>
      </c>
      <c r="I203" s="140">
        <v>-4.2295999999999996</v>
      </c>
      <c r="J203" s="141">
        <v>490</v>
      </c>
      <c r="K203" s="142">
        <v>0</v>
      </c>
      <c r="L203" s="143">
        <v>0.43640000000000001</v>
      </c>
      <c r="M203" s="29">
        <f t="shared" si="31"/>
        <v>98</v>
      </c>
      <c r="N203" s="38" t="str">
        <f t="array" ref="N203">M203&amp;CHOOSE(AND(M203&lt;&gt;{11,12,13})*MIN(4,MOD(M203,10))+1,"th","st","nd","rd","th")</f>
        <v>98th</v>
      </c>
      <c r="O203" s="143">
        <v>0.29470000000000002</v>
      </c>
      <c r="P203" s="29">
        <f t="shared" si="32"/>
        <v>94</v>
      </c>
      <c r="Q203" s="38" t="str">
        <f t="array" ref="Q203">P203&amp;CHOOSE(AND(P203&lt;&gt;{11,12,13})*MIN(4,MOD(P203,10))+1,"th","st","nd","rd","th")</f>
        <v>94th</v>
      </c>
      <c r="R203" s="144">
        <v>1825.645</v>
      </c>
      <c r="S203" s="144">
        <v>616.42700000000002</v>
      </c>
      <c r="T203" s="144">
        <v>912.82299999999998</v>
      </c>
      <c r="U203" s="144">
        <v>3354.895</v>
      </c>
      <c r="V203" s="145">
        <v>3964.2320000000013</v>
      </c>
      <c r="W203" s="220">
        <f t="shared" si="33"/>
        <v>0.56856305675114793</v>
      </c>
      <c r="X203" s="29">
        <f t="shared" si="34"/>
        <v>100</v>
      </c>
      <c r="Y203" s="38" t="str">
        <f t="array" ref="Y203">X203&amp;CHOOSE(AND(X203&lt;&gt;{11,12,13})*MIN(4,MOD(X203,10))+1,"th","st","nd","rd","th")</f>
        <v>100th</v>
      </c>
      <c r="Z203" s="146">
        <v>792.846</v>
      </c>
      <c r="AA203" s="147">
        <v>372</v>
      </c>
      <c r="AB203" s="221">
        <f t="shared" si="35"/>
        <v>5.3353450835225323E-2</v>
      </c>
      <c r="AC203" s="29">
        <f t="shared" si="36"/>
        <v>92</v>
      </c>
      <c r="AD203" s="38" t="str">
        <f t="array" ref="AD203">AC203&amp;CHOOSE(AND(AC203&lt;&gt;{11,12,13})*MIN(4,MOD(AC203,10))+1,"th","st","nd","rd","th")</f>
        <v>92nd</v>
      </c>
      <c r="AE203" s="146">
        <v>223.2</v>
      </c>
      <c r="AF203" s="148">
        <v>6972.37</v>
      </c>
      <c r="AG203" s="148">
        <v>6890.7060000000001</v>
      </c>
      <c r="AH203" s="148">
        <v>7182.29</v>
      </c>
      <c r="AI203" s="149">
        <v>7015.1220000000003</v>
      </c>
      <c r="AJ203" s="29">
        <f t="shared" si="37"/>
        <v>92</v>
      </c>
      <c r="AK203" s="38" t="str">
        <f t="array" ref="AK203">AJ203&amp;CHOOSE(AND(AJ203&lt;&gt;{11,12,13})*MIN(4,MOD(AJ203,10))+1,"th","st","nd","rd","th")</f>
        <v>92nd</v>
      </c>
      <c r="AL203" s="149">
        <v>4370.9409999999998</v>
      </c>
      <c r="AM203" s="149">
        <v>4370.9409999999998</v>
      </c>
      <c r="AN203" s="149">
        <v>11386.063</v>
      </c>
      <c r="AO203" s="29">
        <f t="shared" si="38"/>
        <v>96</v>
      </c>
      <c r="AP203" s="38" t="str">
        <f t="array" ref="AP203">AO203&amp;CHOOSE(AND(AO203&lt;&gt;{11,12,13})*MIN(4,MOD(AO203,10))+1,"th","st","nd","rd","th")</f>
        <v>96th</v>
      </c>
      <c r="AQ203" s="150">
        <v>2.0499999999999998</v>
      </c>
      <c r="AR203" s="145">
        <v>43235.328999999998</v>
      </c>
      <c r="AS203" s="29">
        <f t="shared" si="39"/>
        <v>99</v>
      </c>
      <c r="AT203" s="38" t="str">
        <f t="array" ref="AT203">AS203&amp;CHOOSE(AND(AS203&lt;&gt;{11,12,13})*MIN(4,MOD(AS203,10))+1,"th","st","nd","rd","th")</f>
        <v>99th</v>
      </c>
      <c r="AU203" s="151">
        <v>1.453186001952796E-2</v>
      </c>
    </row>
    <row r="204" spans="1:47" x14ac:dyDescent="0.25">
      <c r="A204" s="135">
        <v>125231303</v>
      </c>
      <c r="B204" s="136" t="s">
        <v>213</v>
      </c>
      <c r="C204" s="136" t="s">
        <v>211</v>
      </c>
      <c r="D204" s="137">
        <v>61427</v>
      </c>
      <c r="E204" s="29">
        <f t="shared" si="30"/>
        <v>60</v>
      </c>
      <c r="F204" s="38" t="str">
        <f t="array" ref="F204">E204&amp;CHOOSE(AND(E204&lt;&gt;{11,12,13})*MIN(4,MOD(E204,10))+1,"th","st","nd","rd","th")</f>
        <v>60th</v>
      </c>
      <c r="G204" s="138">
        <v>9511</v>
      </c>
      <c r="H204" s="139">
        <v>0.9677</v>
      </c>
      <c r="I204" s="140">
        <v>-0.96179999999999999</v>
      </c>
      <c r="J204" s="141">
        <v>432</v>
      </c>
      <c r="K204" s="142">
        <v>0</v>
      </c>
      <c r="L204" s="143">
        <v>0.1429</v>
      </c>
      <c r="M204" s="29">
        <f t="shared" si="31"/>
        <v>52</v>
      </c>
      <c r="N204" s="38" t="str">
        <f t="array" ref="N204">M204&amp;CHOOSE(AND(M204&lt;&gt;{11,12,13})*MIN(4,MOD(M204,10))+1,"th","st","nd","rd","th")</f>
        <v>52nd</v>
      </c>
      <c r="O204" s="143">
        <v>0.1794</v>
      </c>
      <c r="P204" s="29">
        <f t="shared" si="32"/>
        <v>57</v>
      </c>
      <c r="Q204" s="38" t="str">
        <f t="array" ref="Q204">P204&amp;CHOOSE(AND(P204&lt;&gt;{11,12,13})*MIN(4,MOD(P204,10))+1,"th","st","nd","rd","th")</f>
        <v>57th</v>
      </c>
      <c r="R204" s="144">
        <v>292.76</v>
      </c>
      <c r="S204" s="144">
        <v>183.76900000000001</v>
      </c>
      <c r="T204" s="144">
        <v>0</v>
      </c>
      <c r="U204" s="144">
        <v>476.529</v>
      </c>
      <c r="V204" s="145">
        <v>112.379</v>
      </c>
      <c r="W204" s="220">
        <f t="shared" si="33"/>
        <v>3.2912208728168163E-2</v>
      </c>
      <c r="X204" s="29">
        <f t="shared" si="34"/>
        <v>62</v>
      </c>
      <c r="Y204" s="38" t="str">
        <f t="array" ref="Y204">X204&amp;CHOOSE(AND(X204&lt;&gt;{11,12,13})*MIN(4,MOD(X204,10))+1,"th","st","nd","rd","th")</f>
        <v>62nd</v>
      </c>
      <c r="Z204" s="146">
        <v>22.475999999999999</v>
      </c>
      <c r="AA204" s="147">
        <v>56</v>
      </c>
      <c r="AB204" s="221">
        <f t="shared" si="35"/>
        <v>1.6400605885240276E-2</v>
      </c>
      <c r="AC204" s="29">
        <f t="shared" si="36"/>
        <v>71</v>
      </c>
      <c r="AD204" s="38" t="str">
        <f t="array" ref="AD204">AC204&amp;CHOOSE(AND(AC204&lt;&gt;{11,12,13})*MIN(4,MOD(AC204,10))+1,"th","st","nd","rd","th")</f>
        <v>71st</v>
      </c>
      <c r="AE204" s="146">
        <v>33.6</v>
      </c>
      <c r="AF204" s="148">
        <v>3414.5079999999998</v>
      </c>
      <c r="AG204" s="148">
        <v>3358.4929999999999</v>
      </c>
      <c r="AH204" s="148">
        <v>3348.0509999999999</v>
      </c>
      <c r="AI204" s="149">
        <v>3373.6840000000002</v>
      </c>
      <c r="AJ204" s="29">
        <f t="shared" si="37"/>
        <v>71</v>
      </c>
      <c r="AK204" s="38" t="str">
        <f t="array" ref="AK204">AJ204&amp;CHOOSE(AND(AJ204&lt;&gt;{11,12,13})*MIN(4,MOD(AJ204,10))+1,"th","st","nd","rd","th")</f>
        <v>71st</v>
      </c>
      <c r="AL204" s="149">
        <v>532.60500000000002</v>
      </c>
      <c r="AM204" s="149">
        <v>532.60500000000002</v>
      </c>
      <c r="AN204" s="149">
        <v>3906.2890000000002</v>
      </c>
      <c r="AO204" s="29">
        <f t="shared" si="38"/>
        <v>72</v>
      </c>
      <c r="AP204" s="38" t="str">
        <f t="array" ref="AP204">AO204&amp;CHOOSE(AND(AO204&lt;&gt;{11,12,13})*MIN(4,MOD(AO204,10))+1,"th","st","nd","rd","th")</f>
        <v>72nd</v>
      </c>
      <c r="AQ204" s="150">
        <v>1.38</v>
      </c>
      <c r="AR204" s="145">
        <v>5216.5600000000004</v>
      </c>
      <c r="AS204" s="29">
        <f t="shared" si="39"/>
        <v>81</v>
      </c>
      <c r="AT204" s="38" t="str">
        <f t="array" ref="AT204">AS204&amp;CHOOSE(AND(AS204&lt;&gt;{11,12,13})*MIN(4,MOD(AS204,10))+1,"th","st","nd","rd","th")</f>
        <v>81st</v>
      </c>
      <c r="AU204" s="151">
        <v>1.7533420343226434E-3</v>
      </c>
    </row>
    <row r="205" spans="1:47" x14ac:dyDescent="0.25">
      <c r="A205" s="135">
        <v>125234103</v>
      </c>
      <c r="B205" s="136" t="s">
        <v>304</v>
      </c>
      <c r="C205" s="136" t="s">
        <v>211</v>
      </c>
      <c r="D205" s="137">
        <v>110514</v>
      </c>
      <c r="E205" s="29">
        <f t="shared" si="30"/>
        <v>97</v>
      </c>
      <c r="F205" s="38" t="str">
        <f t="array" ref="F205">E205&amp;CHOOSE(AND(E205&lt;&gt;{11,12,13})*MIN(4,MOD(E205,10))+1,"th","st","nd","rd","th")</f>
        <v>97th</v>
      </c>
      <c r="G205" s="138">
        <v>10403</v>
      </c>
      <c r="H205" s="139">
        <v>0.53790000000000004</v>
      </c>
      <c r="I205" s="140">
        <v>-0.58689999999999998</v>
      </c>
      <c r="J205" s="141">
        <v>410</v>
      </c>
      <c r="K205" s="142">
        <v>0</v>
      </c>
      <c r="L205" s="143">
        <v>4.1000000000000003E-3</v>
      </c>
      <c r="M205" s="29">
        <f t="shared" si="31"/>
        <v>1</v>
      </c>
      <c r="N205" s="38" t="str">
        <f t="array" ref="N205">M205&amp;CHOOSE(AND(M205&lt;&gt;{11,12,13})*MIN(4,MOD(M205,10))+1,"th","st","nd","rd","th")</f>
        <v>1st</v>
      </c>
      <c r="O205" s="143">
        <v>4.2900000000000001E-2</v>
      </c>
      <c r="P205" s="29">
        <f t="shared" si="32"/>
        <v>4</v>
      </c>
      <c r="Q205" s="38" t="str">
        <f t="array" ref="Q205">P205&amp;CHOOSE(AND(P205&lt;&gt;{11,12,13})*MIN(4,MOD(P205,10))+1,"th","st","nd","rd","th")</f>
        <v>4th</v>
      </c>
      <c r="R205" s="144">
        <v>11.458</v>
      </c>
      <c r="S205" s="144">
        <v>59.947000000000003</v>
      </c>
      <c r="T205" s="144">
        <v>0</v>
      </c>
      <c r="U205" s="144">
        <v>71.405000000000001</v>
      </c>
      <c r="V205" s="145">
        <v>20.030999999999999</v>
      </c>
      <c r="W205" s="220">
        <f t="shared" si="33"/>
        <v>4.300445974560578E-3</v>
      </c>
      <c r="X205" s="29">
        <f t="shared" si="34"/>
        <v>2</v>
      </c>
      <c r="Y205" s="38" t="str">
        <f t="array" ref="Y205">X205&amp;CHOOSE(AND(X205&lt;&gt;{11,12,13})*MIN(4,MOD(X205,10))+1,"th","st","nd","rd","th")</f>
        <v>2nd</v>
      </c>
      <c r="Z205" s="146">
        <v>4.0060000000000002</v>
      </c>
      <c r="AA205" s="147">
        <v>72</v>
      </c>
      <c r="AB205" s="221">
        <f t="shared" si="35"/>
        <v>1.5457646156874926E-2</v>
      </c>
      <c r="AC205" s="29">
        <f t="shared" si="36"/>
        <v>68</v>
      </c>
      <c r="AD205" s="38" t="str">
        <f t="array" ref="AD205">AC205&amp;CHOOSE(AND(AC205&lt;&gt;{11,12,13})*MIN(4,MOD(AC205,10))+1,"th","st","nd","rd","th")</f>
        <v>68th</v>
      </c>
      <c r="AE205" s="146">
        <v>43.2</v>
      </c>
      <c r="AF205" s="148">
        <v>4657.8890000000001</v>
      </c>
      <c r="AG205" s="148">
        <v>4718.7449999999999</v>
      </c>
      <c r="AH205" s="148">
        <v>4717.28</v>
      </c>
      <c r="AI205" s="149">
        <v>4697.9709999999995</v>
      </c>
      <c r="AJ205" s="29">
        <f t="shared" si="37"/>
        <v>84</v>
      </c>
      <c r="AK205" s="38" t="str">
        <f t="array" ref="AK205">AJ205&amp;CHOOSE(AND(AJ205&lt;&gt;{11,12,13})*MIN(4,MOD(AJ205,10))+1,"th","st","nd","rd","th")</f>
        <v>84th</v>
      </c>
      <c r="AL205" s="149">
        <v>118.611</v>
      </c>
      <c r="AM205" s="149">
        <v>118.611</v>
      </c>
      <c r="AN205" s="149">
        <v>4816.5820000000003</v>
      </c>
      <c r="AO205" s="29">
        <f t="shared" si="38"/>
        <v>80</v>
      </c>
      <c r="AP205" s="38" t="str">
        <f t="array" ref="AP205">AO205&amp;CHOOSE(AND(AO205&lt;&gt;{11,12,13})*MIN(4,MOD(AO205,10))+1,"th","st","nd","rd","th")</f>
        <v>80th</v>
      </c>
      <c r="AQ205" s="150">
        <v>1</v>
      </c>
      <c r="AR205" s="145">
        <v>2590.8389999999999</v>
      </c>
      <c r="AS205" s="29">
        <f t="shared" si="39"/>
        <v>51</v>
      </c>
      <c r="AT205" s="38" t="str">
        <f t="array" ref="AT205">AS205&amp;CHOOSE(AND(AS205&lt;&gt;{11,12,13})*MIN(4,MOD(AS205,10))+1,"th","st","nd","rd","th")</f>
        <v>51st</v>
      </c>
      <c r="AU205" s="151">
        <v>8.7080890910148511E-4</v>
      </c>
    </row>
    <row r="206" spans="1:47" x14ac:dyDescent="0.25">
      <c r="A206" s="135">
        <v>125234502</v>
      </c>
      <c r="B206" s="136" t="s">
        <v>330</v>
      </c>
      <c r="C206" s="136" t="s">
        <v>211</v>
      </c>
      <c r="D206" s="137">
        <v>107494</v>
      </c>
      <c r="E206" s="29">
        <f t="shared" si="30"/>
        <v>97</v>
      </c>
      <c r="F206" s="38" t="str">
        <f t="array" ref="F206">E206&amp;CHOOSE(AND(E206&lt;&gt;{11,12,13})*MIN(4,MOD(E206,10))+1,"th","st","nd","rd","th")</f>
        <v>97th</v>
      </c>
      <c r="G206" s="138">
        <v>17529</v>
      </c>
      <c r="H206" s="139">
        <v>0.55300000000000005</v>
      </c>
      <c r="I206" s="140">
        <v>-2.7862</v>
      </c>
      <c r="J206" s="141">
        <v>482</v>
      </c>
      <c r="K206" s="142">
        <v>0</v>
      </c>
      <c r="L206" s="143">
        <v>2.41E-2</v>
      </c>
      <c r="M206" s="29">
        <f t="shared" si="31"/>
        <v>2</v>
      </c>
      <c r="N206" s="38" t="str">
        <f t="array" ref="N206">M206&amp;CHOOSE(AND(M206&lt;&gt;{11,12,13})*MIN(4,MOD(M206,10))+1,"th","st","nd","rd","th")</f>
        <v>2nd</v>
      </c>
      <c r="O206" s="143">
        <v>3.61E-2</v>
      </c>
      <c r="P206" s="29">
        <f t="shared" si="32"/>
        <v>2</v>
      </c>
      <c r="Q206" s="38" t="str">
        <f t="array" ref="Q206">P206&amp;CHOOSE(AND(P206&lt;&gt;{11,12,13})*MIN(4,MOD(P206,10))+1,"th","st","nd","rd","th")</f>
        <v>2nd</v>
      </c>
      <c r="R206" s="144">
        <v>91.185000000000002</v>
      </c>
      <c r="S206" s="144">
        <v>68.293999999999997</v>
      </c>
      <c r="T206" s="144">
        <v>0</v>
      </c>
      <c r="U206" s="144">
        <v>159.47900000000001</v>
      </c>
      <c r="V206" s="145">
        <v>20.312000000000001</v>
      </c>
      <c r="W206" s="220">
        <f t="shared" si="33"/>
        <v>3.2210485819822044E-3</v>
      </c>
      <c r="X206" s="29">
        <f t="shared" si="34"/>
        <v>1</v>
      </c>
      <c r="Y206" s="38" t="str">
        <f t="array" ref="Y206">X206&amp;CHOOSE(AND(X206&lt;&gt;{11,12,13})*MIN(4,MOD(X206,10))+1,"th","st","nd","rd","th")</f>
        <v>1st</v>
      </c>
      <c r="Z206" s="146">
        <v>4.0620000000000003</v>
      </c>
      <c r="AA206" s="147">
        <v>56</v>
      </c>
      <c r="AB206" s="221">
        <f t="shared" si="35"/>
        <v>8.8804017620620051E-3</v>
      </c>
      <c r="AC206" s="29">
        <f t="shared" si="36"/>
        <v>56</v>
      </c>
      <c r="AD206" s="38" t="str">
        <f t="array" ref="AD206">AC206&amp;CHOOSE(AND(AC206&lt;&gt;{11,12,13})*MIN(4,MOD(AC206,10))+1,"th","st","nd","rd","th")</f>
        <v>56th</v>
      </c>
      <c r="AE206" s="146">
        <v>33.6</v>
      </c>
      <c r="AF206" s="148">
        <v>6306.0209999999997</v>
      </c>
      <c r="AG206" s="148">
        <v>6064.5469999999996</v>
      </c>
      <c r="AH206" s="148">
        <v>5879.9719999999998</v>
      </c>
      <c r="AI206" s="149">
        <v>6083.5129999999999</v>
      </c>
      <c r="AJ206" s="29">
        <f t="shared" si="37"/>
        <v>90</v>
      </c>
      <c r="AK206" s="38" t="str">
        <f t="array" ref="AK206">AJ206&amp;CHOOSE(AND(AJ206&lt;&gt;{11,12,13})*MIN(4,MOD(AJ206,10))+1,"th","st","nd","rd","th")</f>
        <v>90th</v>
      </c>
      <c r="AL206" s="149">
        <v>197.14099999999999</v>
      </c>
      <c r="AM206" s="149">
        <v>197.14099999999999</v>
      </c>
      <c r="AN206" s="149">
        <v>6280.6540000000005</v>
      </c>
      <c r="AO206" s="29">
        <f t="shared" si="38"/>
        <v>88</v>
      </c>
      <c r="AP206" s="38" t="str">
        <f t="array" ref="AP206">AO206&amp;CHOOSE(AND(AO206&lt;&gt;{11,12,13})*MIN(4,MOD(AO206,10))+1,"th","st","nd","rd","th")</f>
        <v>88th</v>
      </c>
      <c r="AQ206" s="150">
        <v>0.83</v>
      </c>
      <c r="AR206" s="145">
        <v>2882.7570000000001</v>
      </c>
      <c r="AS206" s="29">
        <f t="shared" si="39"/>
        <v>57</v>
      </c>
      <c r="AT206" s="38" t="str">
        <f t="array" ref="AT206">AS206&amp;CHOOSE(AND(AS206&lt;&gt;{11,12,13})*MIN(4,MOD(AS206,10))+1,"th","st","nd","rd","th")</f>
        <v>57th</v>
      </c>
      <c r="AU206" s="151">
        <v>9.6892569487130225E-4</v>
      </c>
    </row>
    <row r="207" spans="1:47" x14ac:dyDescent="0.25">
      <c r="A207" s="135">
        <v>125235103</v>
      </c>
      <c r="B207" s="136" t="s">
        <v>342</v>
      </c>
      <c r="C207" s="136" t="s">
        <v>211</v>
      </c>
      <c r="D207" s="137">
        <v>61916</v>
      </c>
      <c r="E207" s="29">
        <f t="shared" si="30"/>
        <v>61</v>
      </c>
      <c r="F207" s="38" t="str">
        <f t="array" ref="F207">E207&amp;CHOOSE(AND(E207&lt;&gt;{11,12,13})*MIN(4,MOD(E207,10))+1,"th","st","nd","rd","th")</f>
        <v>61st</v>
      </c>
      <c r="G207" s="138">
        <v>9083</v>
      </c>
      <c r="H207" s="139">
        <v>0.96009999999999995</v>
      </c>
      <c r="I207" s="140">
        <v>-0.90190000000000003</v>
      </c>
      <c r="J207" s="141">
        <v>429</v>
      </c>
      <c r="K207" s="142">
        <v>0</v>
      </c>
      <c r="L207" s="143">
        <v>0.106</v>
      </c>
      <c r="M207" s="29">
        <f t="shared" si="31"/>
        <v>35</v>
      </c>
      <c r="N207" s="38" t="str">
        <f t="array" ref="N207">M207&amp;CHOOSE(AND(M207&lt;&gt;{11,12,13})*MIN(4,MOD(M207,10))+1,"th","st","nd","rd","th")</f>
        <v>35th</v>
      </c>
      <c r="O207" s="143">
        <v>0.12379999999999999</v>
      </c>
      <c r="P207" s="29">
        <f t="shared" si="32"/>
        <v>27</v>
      </c>
      <c r="Q207" s="38" t="str">
        <f t="array" ref="Q207">P207&amp;CHOOSE(AND(P207&lt;&gt;{11,12,13})*MIN(4,MOD(P207,10))+1,"th","st","nd","rd","th")</f>
        <v>27th</v>
      </c>
      <c r="R207" s="144">
        <v>218.36799999999999</v>
      </c>
      <c r="S207" s="144">
        <v>127.51900000000001</v>
      </c>
      <c r="T207" s="144">
        <v>0</v>
      </c>
      <c r="U207" s="144">
        <v>345.887</v>
      </c>
      <c r="V207" s="145">
        <v>33.545999999999992</v>
      </c>
      <c r="W207" s="220">
        <f t="shared" si="33"/>
        <v>9.7703305357633805E-3</v>
      </c>
      <c r="X207" s="29">
        <f t="shared" si="34"/>
        <v>7</v>
      </c>
      <c r="Y207" s="38" t="str">
        <f t="array" ref="Y207">X207&amp;CHOOSE(AND(X207&lt;&gt;{11,12,13})*MIN(4,MOD(X207,10))+1,"th","st","nd","rd","th")</f>
        <v>7th</v>
      </c>
      <c r="Z207" s="146">
        <v>6.7089999999999996</v>
      </c>
      <c r="AA207" s="147">
        <v>67</v>
      </c>
      <c r="AB207" s="221">
        <f t="shared" si="35"/>
        <v>1.951386591236352E-2</v>
      </c>
      <c r="AC207" s="29">
        <f t="shared" si="36"/>
        <v>74</v>
      </c>
      <c r="AD207" s="38" t="str">
        <f t="array" ref="AD207">AC207&amp;CHOOSE(AND(AC207&lt;&gt;{11,12,13})*MIN(4,MOD(AC207,10))+1,"th","st","nd","rd","th")</f>
        <v>74th</v>
      </c>
      <c r="AE207" s="146">
        <v>40.200000000000003</v>
      </c>
      <c r="AF207" s="148">
        <v>3433.4560000000001</v>
      </c>
      <c r="AG207" s="148">
        <v>3405.4960000000001</v>
      </c>
      <c r="AH207" s="148">
        <v>3391.1579999999999</v>
      </c>
      <c r="AI207" s="149">
        <v>3410.0369999999998</v>
      </c>
      <c r="AJ207" s="29">
        <f t="shared" si="37"/>
        <v>72</v>
      </c>
      <c r="AK207" s="38" t="str">
        <f t="array" ref="AK207">AJ207&amp;CHOOSE(AND(AJ207&lt;&gt;{11,12,13})*MIN(4,MOD(AJ207,10))+1,"th","st","nd","rd","th")</f>
        <v>72nd</v>
      </c>
      <c r="AL207" s="149">
        <v>392.79599999999999</v>
      </c>
      <c r="AM207" s="149">
        <v>392.79599999999999</v>
      </c>
      <c r="AN207" s="149">
        <v>3802.8330000000001</v>
      </c>
      <c r="AO207" s="29">
        <f t="shared" si="38"/>
        <v>71</v>
      </c>
      <c r="AP207" s="38" t="str">
        <f t="array" ref="AP207">AO207&amp;CHOOSE(AND(AO207&lt;&gt;{11,12,13})*MIN(4,MOD(AO207,10))+1,"th","st","nd","rd","th")</f>
        <v>71st</v>
      </c>
      <c r="AQ207" s="150">
        <v>1.27</v>
      </c>
      <c r="AR207" s="145">
        <v>4636.8969999999999</v>
      </c>
      <c r="AS207" s="29">
        <f t="shared" si="39"/>
        <v>76</v>
      </c>
      <c r="AT207" s="38" t="str">
        <f t="array" ref="AT207">AS207&amp;CHOOSE(AND(AS207&lt;&gt;{11,12,13})*MIN(4,MOD(AS207,10))+1,"th","st","nd","rd","th")</f>
        <v>76th</v>
      </c>
      <c r="AU207" s="151">
        <v>1.5585110530549945E-3</v>
      </c>
    </row>
    <row r="208" spans="1:47" x14ac:dyDescent="0.25">
      <c r="A208" s="135">
        <v>125235502</v>
      </c>
      <c r="B208" s="136" t="s">
        <v>391</v>
      </c>
      <c r="C208" s="136" t="s">
        <v>211</v>
      </c>
      <c r="D208" s="137">
        <v>97316</v>
      </c>
      <c r="E208" s="29">
        <f t="shared" si="30"/>
        <v>94</v>
      </c>
      <c r="F208" s="38" t="str">
        <f t="array" ref="F208">E208&amp;CHOOSE(AND(E208&lt;&gt;{11,12,13})*MIN(4,MOD(E208,10))+1,"th","st","nd","rd","th")</f>
        <v>94th</v>
      </c>
      <c r="G208" s="138">
        <v>13552</v>
      </c>
      <c r="H208" s="139">
        <v>0.61080000000000001</v>
      </c>
      <c r="I208" s="140">
        <v>-0.1371</v>
      </c>
      <c r="J208" s="141">
        <v>372</v>
      </c>
      <c r="K208" s="142">
        <v>0</v>
      </c>
      <c r="L208" s="143">
        <v>4.0399999999999998E-2</v>
      </c>
      <c r="M208" s="29">
        <f t="shared" si="31"/>
        <v>8</v>
      </c>
      <c r="N208" s="38" t="str">
        <f t="array" ref="N208">M208&amp;CHOOSE(AND(M208&lt;&gt;{11,12,13})*MIN(4,MOD(M208,10))+1,"th","st","nd","rd","th")</f>
        <v>8th</v>
      </c>
      <c r="O208" s="143">
        <v>6.3799999999999996E-2</v>
      </c>
      <c r="P208" s="29">
        <f t="shared" si="32"/>
        <v>9</v>
      </c>
      <c r="Q208" s="38" t="str">
        <f t="array" ref="Q208">P208&amp;CHOOSE(AND(P208&lt;&gt;{11,12,13})*MIN(4,MOD(P208,10))+1,"th","st","nd","rd","th")</f>
        <v>9th</v>
      </c>
      <c r="R208" s="144">
        <v>80.954999999999998</v>
      </c>
      <c r="S208" s="144">
        <v>63.923000000000002</v>
      </c>
      <c r="T208" s="144">
        <v>0</v>
      </c>
      <c r="U208" s="144">
        <v>144.87799999999999</v>
      </c>
      <c r="V208" s="145">
        <v>29.570999999999998</v>
      </c>
      <c r="W208" s="220">
        <f t="shared" si="33"/>
        <v>8.8542714651182828E-3</v>
      </c>
      <c r="X208" s="29">
        <f t="shared" si="34"/>
        <v>7</v>
      </c>
      <c r="Y208" s="38" t="str">
        <f t="array" ref="Y208">X208&amp;CHOOSE(AND(X208&lt;&gt;{11,12,13})*MIN(4,MOD(X208,10))+1,"th","st","nd","rd","th")</f>
        <v>7th</v>
      </c>
      <c r="Z208" s="146">
        <v>5.9139999999999997</v>
      </c>
      <c r="AA208" s="147">
        <v>112</v>
      </c>
      <c r="AB208" s="221">
        <f t="shared" si="35"/>
        <v>3.3535504517711534E-2</v>
      </c>
      <c r="AC208" s="29">
        <f t="shared" si="36"/>
        <v>86</v>
      </c>
      <c r="AD208" s="38" t="str">
        <f t="array" ref="AD208">AC208&amp;CHOOSE(AND(AC208&lt;&gt;{11,12,13})*MIN(4,MOD(AC208,10))+1,"th","st","nd","rd","th")</f>
        <v>86th</v>
      </c>
      <c r="AE208" s="146">
        <v>67.2</v>
      </c>
      <c r="AF208" s="148">
        <v>3339.7440000000001</v>
      </c>
      <c r="AG208" s="148">
        <v>3268.8829999999998</v>
      </c>
      <c r="AH208" s="148">
        <v>3254.933</v>
      </c>
      <c r="AI208" s="149">
        <v>3287.8530000000001</v>
      </c>
      <c r="AJ208" s="29">
        <f t="shared" si="37"/>
        <v>69</v>
      </c>
      <c r="AK208" s="38" t="str">
        <f t="array" ref="AK208">AJ208&amp;CHOOSE(AND(AJ208&lt;&gt;{11,12,13})*MIN(4,MOD(AJ208,10))+1,"th","st","nd","rd","th")</f>
        <v>69th</v>
      </c>
      <c r="AL208" s="149">
        <v>217.99199999999999</v>
      </c>
      <c r="AM208" s="149">
        <v>217.99199999999999</v>
      </c>
      <c r="AN208" s="149">
        <v>3505.8449999999998</v>
      </c>
      <c r="AO208" s="29">
        <f t="shared" si="38"/>
        <v>67</v>
      </c>
      <c r="AP208" s="38" t="str">
        <f t="array" ref="AP208">AO208&amp;CHOOSE(AND(AO208&lt;&gt;{11,12,13})*MIN(4,MOD(AO208,10))+1,"th","st","nd","rd","th")</f>
        <v>67th</v>
      </c>
      <c r="AQ208" s="150">
        <v>0.68</v>
      </c>
      <c r="AR208" s="145">
        <v>1456.1320000000001</v>
      </c>
      <c r="AS208" s="29">
        <f t="shared" si="39"/>
        <v>19</v>
      </c>
      <c r="AT208" s="38" t="str">
        <f t="array" ref="AT208">AS208&amp;CHOOSE(AND(AS208&lt;&gt;{11,12,13})*MIN(4,MOD(AS208,10))+1,"th","st","nd","rd","th")</f>
        <v>19th</v>
      </c>
      <c r="AU208" s="151">
        <v>4.8942165778258077E-4</v>
      </c>
    </row>
    <row r="209" spans="1:47" x14ac:dyDescent="0.25">
      <c r="A209" s="135">
        <v>125236903</v>
      </c>
      <c r="B209" s="136" t="s">
        <v>480</v>
      </c>
      <c r="C209" s="136" t="s">
        <v>211</v>
      </c>
      <c r="D209" s="137">
        <v>78609</v>
      </c>
      <c r="E209" s="29">
        <f t="shared" si="30"/>
        <v>87</v>
      </c>
      <c r="F209" s="38" t="str">
        <f t="array" ref="F209">E209&amp;CHOOSE(AND(E209&lt;&gt;{11,12,13})*MIN(4,MOD(E209,10))+1,"th","st","nd","rd","th")</f>
        <v>87th</v>
      </c>
      <c r="G209" s="138">
        <v>10412</v>
      </c>
      <c r="H209" s="139">
        <v>0.75619999999999998</v>
      </c>
      <c r="I209" s="140">
        <v>-1.6007</v>
      </c>
      <c r="J209" s="141">
        <v>459</v>
      </c>
      <c r="K209" s="142">
        <v>0</v>
      </c>
      <c r="L209" s="143">
        <v>3.3500000000000002E-2</v>
      </c>
      <c r="M209" s="29">
        <f t="shared" si="31"/>
        <v>5</v>
      </c>
      <c r="N209" s="38" t="str">
        <f t="array" ref="N209">M209&amp;CHOOSE(AND(M209&lt;&gt;{11,12,13})*MIN(4,MOD(M209,10))+1,"th","st","nd","rd","th")</f>
        <v>5th</v>
      </c>
      <c r="O209" s="143">
        <v>0.1007</v>
      </c>
      <c r="P209" s="29">
        <f t="shared" si="32"/>
        <v>17</v>
      </c>
      <c r="Q209" s="38" t="str">
        <f t="array" ref="Q209">P209&amp;CHOOSE(AND(P209&lt;&gt;{11,12,13})*MIN(4,MOD(P209,10))+1,"th","st","nd","rd","th")</f>
        <v>17th</v>
      </c>
      <c r="R209" s="144">
        <v>67.66</v>
      </c>
      <c r="S209" s="144">
        <v>101.691</v>
      </c>
      <c r="T209" s="144">
        <v>0</v>
      </c>
      <c r="U209" s="144">
        <v>169.351</v>
      </c>
      <c r="V209" s="145">
        <v>81.783999999999978</v>
      </c>
      <c r="W209" s="220">
        <f t="shared" si="33"/>
        <v>2.4295998604934831E-2</v>
      </c>
      <c r="X209" s="29">
        <f t="shared" si="34"/>
        <v>41</v>
      </c>
      <c r="Y209" s="38" t="str">
        <f t="array" ref="Y209">X209&amp;CHOOSE(AND(X209&lt;&gt;{11,12,13})*MIN(4,MOD(X209,10))+1,"th","st","nd","rd","th")</f>
        <v>41st</v>
      </c>
      <c r="Z209" s="146">
        <v>16.356999999999999</v>
      </c>
      <c r="AA209" s="147">
        <v>45</v>
      </c>
      <c r="AB209" s="221">
        <f t="shared" si="35"/>
        <v>1.3368384246577174E-2</v>
      </c>
      <c r="AC209" s="29">
        <f t="shared" si="36"/>
        <v>65</v>
      </c>
      <c r="AD209" s="38" t="str">
        <f t="array" ref="AD209">AC209&amp;CHOOSE(AND(AC209&lt;&gt;{11,12,13})*MIN(4,MOD(AC209,10))+1,"th","st","nd","rd","th")</f>
        <v>65th</v>
      </c>
      <c r="AE209" s="146">
        <v>27</v>
      </c>
      <c r="AF209" s="148">
        <v>3366.1509999999998</v>
      </c>
      <c r="AG209" s="148">
        <v>3396.46</v>
      </c>
      <c r="AH209" s="148">
        <v>3335.1790000000001</v>
      </c>
      <c r="AI209" s="149">
        <v>3365.93</v>
      </c>
      <c r="AJ209" s="29">
        <f t="shared" si="37"/>
        <v>70</v>
      </c>
      <c r="AK209" s="38" t="str">
        <f t="array" ref="AK209">AJ209&amp;CHOOSE(AND(AJ209&lt;&gt;{11,12,13})*MIN(4,MOD(AJ209,10))+1,"th","st","nd","rd","th")</f>
        <v>70th</v>
      </c>
      <c r="AL209" s="149">
        <v>212.708</v>
      </c>
      <c r="AM209" s="149">
        <v>212.708</v>
      </c>
      <c r="AN209" s="149">
        <v>3578.6379999999999</v>
      </c>
      <c r="AO209" s="29">
        <f t="shared" si="38"/>
        <v>68</v>
      </c>
      <c r="AP209" s="38" t="str">
        <f t="array" ref="AP209">AO209&amp;CHOOSE(AND(AO209&lt;&gt;{11,12,13})*MIN(4,MOD(AO209,10))+1,"th","st","nd","rd","th")</f>
        <v>68th</v>
      </c>
      <c r="AQ209" s="150">
        <v>0.92</v>
      </c>
      <c r="AR209" s="145">
        <v>2489.6729999999998</v>
      </c>
      <c r="AS209" s="29">
        <f t="shared" si="39"/>
        <v>49</v>
      </c>
      <c r="AT209" s="38" t="str">
        <f t="array" ref="AT209">AS209&amp;CHOOSE(AND(AS209&lt;&gt;{11,12,13})*MIN(4,MOD(AS209,10))+1,"th","st","nd","rd","th")</f>
        <v>49th</v>
      </c>
      <c r="AU209" s="151">
        <v>8.368059262460622E-4</v>
      </c>
    </row>
    <row r="210" spans="1:47" x14ac:dyDescent="0.25">
      <c r="A210" s="135">
        <v>125237603</v>
      </c>
      <c r="B210" s="136" t="s">
        <v>509</v>
      </c>
      <c r="C210" s="136" t="s">
        <v>211</v>
      </c>
      <c r="D210" s="137">
        <v>114063</v>
      </c>
      <c r="E210" s="29">
        <f t="shared" si="30"/>
        <v>98</v>
      </c>
      <c r="F210" s="38" t="str">
        <f t="array" ref="F210">E210&amp;CHOOSE(AND(E210&lt;&gt;{11,12,13})*MIN(4,MOD(E210,10))+1,"th","st","nd","rd","th")</f>
        <v>98th</v>
      </c>
      <c r="G210" s="138">
        <v>9560</v>
      </c>
      <c r="H210" s="139">
        <v>0.5212</v>
      </c>
      <c r="I210" s="140">
        <v>-0.76670000000000005</v>
      </c>
      <c r="J210" s="141">
        <v>420</v>
      </c>
      <c r="K210" s="142">
        <v>0</v>
      </c>
      <c r="L210" s="143">
        <v>8.7800000000000003E-2</v>
      </c>
      <c r="M210" s="29">
        <f t="shared" si="31"/>
        <v>27</v>
      </c>
      <c r="N210" s="38" t="str">
        <f t="array" ref="N210">M210&amp;CHOOSE(AND(M210&lt;&gt;{11,12,13})*MIN(4,MOD(M210,10))+1,"th","st","nd","rd","th")</f>
        <v>27th</v>
      </c>
      <c r="O210" s="143">
        <v>5.1900000000000002E-2</v>
      </c>
      <c r="P210" s="29">
        <f t="shared" si="32"/>
        <v>6</v>
      </c>
      <c r="Q210" s="38" t="str">
        <f t="array" ref="Q210">P210&amp;CHOOSE(AND(P210&lt;&gt;{11,12,13})*MIN(4,MOD(P210,10))+1,"th","st","nd","rd","th")</f>
        <v>6th</v>
      </c>
      <c r="R210" s="144">
        <v>196.33199999999999</v>
      </c>
      <c r="S210" s="144">
        <v>58.027999999999999</v>
      </c>
      <c r="T210" s="144">
        <v>0</v>
      </c>
      <c r="U210" s="144">
        <v>254.36</v>
      </c>
      <c r="V210" s="145">
        <v>14.21</v>
      </c>
      <c r="W210" s="220">
        <f t="shared" si="33"/>
        <v>3.8128387214835351E-3</v>
      </c>
      <c r="X210" s="29">
        <f t="shared" si="34"/>
        <v>2</v>
      </c>
      <c r="Y210" s="38" t="str">
        <f t="array" ref="Y210">X210&amp;CHOOSE(AND(X210&lt;&gt;{11,12,13})*MIN(4,MOD(X210,10))+1,"th","st","nd","rd","th")</f>
        <v>2nd</v>
      </c>
      <c r="Z210" s="146">
        <v>2.8420000000000001</v>
      </c>
      <c r="AA210" s="147">
        <v>130</v>
      </c>
      <c r="AB210" s="221">
        <f t="shared" si="35"/>
        <v>3.4881705404142122E-2</v>
      </c>
      <c r="AC210" s="29">
        <f t="shared" si="36"/>
        <v>86</v>
      </c>
      <c r="AD210" s="38" t="str">
        <f t="array" ref="AD210">AC210&amp;CHOOSE(AND(AC210&lt;&gt;{11,12,13})*MIN(4,MOD(AC210,10))+1,"th","st","nd","rd","th")</f>
        <v>86th</v>
      </c>
      <c r="AE210" s="146">
        <v>78</v>
      </c>
      <c r="AF210" s="148">
        <v>3726.8820000000001</v>
      </c>
      <c r="AG210" s="148">
        <v>3719.1840000000002</v>
      </c>
      <c r="AH210" s="148">
        <v>3750.9670000000001</v>
      </c>
      <c r="AI210" s="149">
        <v>3732.3440000000001</v>
      </c>
      <c r="AJ210" s="29">
        <f t="shared" si="37"/>
        <v>74</v>
      </c>
      <c r="AK210" s="38" t="str">
        <f t="array" ref="AK210">AJ210&amp;CHOOSE(AND(AJ210&lt;&gt;{11,12,13})*MIN(4,MOD(AJ210,10))+1,"th","st","nd","rd","th")</f>
        <v>74th</v>
      </c>
      <c r="AL210" s="149">
        <v>335.202</v>
      </c>
      <c r="AM210" s="149">
        <v>335.202</v>
      </c>
      <c r="AN210" s="149">
        <v>4067.5459999999998</v>
      </c>
      <c r="AO210" s="29">
        <f t="shared" si="38"/>
        <v>73</v>
      </c>
      <c r="AP210" s="38" t="str">
        <f t="array" ref="AP210">AO210&amp;CHOOSE(AND(AO210&lt;&gt;{11,12,13})*MIN(4,MOD(AO210,10))+1,"th","st","nd","rd","th")</f>
        <v>73rd</v>
      </c>
      <c r="AQ210" s="150">
        <v>0.91</v>
      </c>
      <c r="AR210" s="145">
        <v>1929.2049999999999</v>
      </c>
      <c r="AS210" s="29">
        <f t="shared" si="39"/>
        <v>35</v>
      </c>
      <c r="AT210" s="38" t="str">
        <f t="array" ref="AT210">AS210&amp;CHOOSE(AND(AS210&lt;&gt;{11,12,13})*MIN(4,MOD(AS210,10))+1,"th","st","nd","rd","th")</f>
        <v>35th</v>
      </c>
      <c r="AU210" s="151">
        <v>6.4842659134092492E-4</v>
      </c>
    </row>
    <row r="211" spans="1:47" x14ac:dyDescent="0.25">
      <c r="A211" s="135">
        <v>125237702</v>
      </c>
      <c r="B211" s="136" t="s">
        <v>516</v>
      </c>
      <c r="C211" s="136" t="s">
        <v>211</v>
      </c>
      <c r="D211" s="137">
        <v>71671</v>
      </c>
      <c r="E211" s="29">
        <f t="shared" si="30"/>
        <v>78</v>
      </c>
      <c r="F211" s="38" t="str">
        <f t="array" ref="F211">E211&amp;CHOOSE(AND(E211&lt;&gt;{11,12,13})*MIN(4,MOD(E211,10))+1,"th","st","nd","rd","th")</f>
        <v>78th</v>
      </c>
      <c r="G211" s="138">
        <v>15486</v>
      </c>
      <c r="H211" s="139">
        <v>0.82940000000000003</v>
      </c>
      <c r="I211" s="140">
        <v>-3.1640999999999999</v>
      </c>
      <c r="J211" s="141">
        <v>486</v>
      </c>
      <c r="K211" s="142">
        <v>0</v>
      </c>
      <c r="L211" s="143">
        <v>9.1399999999999995E-2</v>
      </c>
      <c r="M211" s="29">
        <f t="shared" si="31"/>
        <v>28</v>
      </c>
      <c r="N211" s="38" t="str">
        <f t="array" ref="N211">M211&amp;CHOOSE(AND(M211&lt;&gt;{11,12,13})*MIN(4,MOD(M211,10))+1,"th","st","nd","rd","th")</f>
        <v>28th</v>
      </c>
      <c r="O211" s="143">
        <v>0.11990000000000001</v>
      </c>
      <c r="P211" s="29">
        <f t="shared" si="32"/>
        <v>26</v>
      </c>
      <c r="Q211" s="38" t="str">
        <f t="array" ref="Q211">P211&amp;CHOOSE(AND(P211&lt;&gt;{11,12,13})*MIN(4,MOD(P211,10))+1,"th","st","nd","rd","th")</f>
        <v>26th</v>
      </c>
      <c r="R211" s="144">
        <v>302.94099999999997</v>
      </c>
      <c r="S211" s="144">
        <v>198.702</v>
      </c>
      <c r="T211" s="144">
        <v>0</v>
      </c>
      <c r="U211" s="144">
        <v>501.64299999999997</v>
      </c>
      <c r="V211" s="145">
        <v>79.399000000000029</v>
      </c>
      <c r="W211" s="220">
        <f t="shared" si="33"/>
        <v>1.437321147206711E-2</v>
      </c>
      <c r="X211" s="29">
        <f t="shared" si="34"/>
        <v>16</v>
      </c>
      <c r="Y211" s="38" t="str">
        <f t="array" ref="Y211">X211&amp;CHOOSE(AND(X211&lt;&gt;{11,12,13})*MIN(4,MOD(X211,10))+1,"th","st","nd","rd","th")</f>
        <v>16th</v>
      </c>
      <c r="Z211" s="146">
        <v>15.88</v>
      </c>
      <c r="AA211" s="147">
        <v>73</v>
      </c>
      <c r="AB211" s="221">
        <f t="shared" si="35"/>
        <v>1.3214831892856316E-2</v>
      </c>
      <c r="AC211" s="29">
        <f t="shared" si="36"/>
        <v>65</v>
      </c>
      <c r="AD211" s="38" t="str">
        <f t="array" ref="AD211">AC211&amp;CHOOSE(AND(AC211&lt;&gt;{11,12,13})*MIN(4,MOD(AC211,10))+1,"th","st","nd","rd","th")</f>
        <v>65th</v>
      </c>
      <c r="AE211" s="146">
        <v>43.8</v>
      </c>
      <c r="AF211" s="148">
        <v>5524.0959999999995</v>
      </c>
      <c r="AG211" s="148">
        <v>5435.5630000000001</v>
      </c>
      <c r="AH211" s="148">
        <v>5495.5110000000004</v>
      </c>
      <c r="AI211" s="149">
        <v>5485.0569999999998</v>
      </c>
      <c r="AJ211" s="29">
        <f t="shared" si="37"/>
        <v>88</v>
      </c>
      <c r="AK211" s="38" t="str">
        <f t="array" ref="AK211">AJ211&amp;CHOOSE(AND(AJ211&lt;&gt;{11,12,13})*MIN(4,MOD(AJ211,10))+1,"th","st","nd","rd","th")</f>
        <v>88th</v>
      </c>
      <c r="AL211" s="149">
        <v>561.32299999999998</v>
      </c>
      <c r="AM211" s="149">
        <v>561.32299999999998</v>
      </c>
      <c r="AN211" s="149">
        <v>6046.38</v>
      </c>
      <c r="AO211" s="29">
        <f t="shared" si="38"/>
        <v>87</v>
      </c>
      <c r="AP211" s="38" t="str">
        <f t="array" ref="AP211">AO211&amp;CHOOSE(AND(AO211&lt;&gt;{11,12,13})*MIN(4,MOD(AO211,10))+1,"th","st","nd","rd","th")</f>
        <v>87th</v>
      </c>
      <c r="AQ211" s="150">
        <v>1.03</v>
      </c>
      <c r="AR211" s="145">
        <v>5165.3140000000003</v>
      </c>
      <c r="AS211" s="29">
        <f t="shared" si="39"/>
        <v>81</v>
      </c>
      <c r="AT211" s="38" t="str">
        <f t="array" ref="AT211">AS211&amp;CHOOSE(AND(AS211&lt;&gt;{11,12,13})*MIN(4,MOD(AS211,10))+1,"th","st","nd","rd","th")</f>
        <v>81st</v>
      </c>
      <c r="AU211" s="151">
        <v>1.7361177014498502E-3</v>
      </c>
    </row>
    <row r="212" spans="1:47" x14ac:dyDescent="0.25">
      <c r="A212" s="135">
        <v>125237903</v>
      </c>
      <c r="B212" s="136" t="s">
        <v>523</v>
      </c>
      <c r="C212" s="136" t="s">
        <v>211</v>
      </c>
      <c r="D212" s="137">
        <v>97038</v>
      </c>
      <c r="E212" s="29">
        <f t="shared" si="30"/>
        <v>94</v>
      </c>
      <c r="F212" s="38" t="str">
        <f t="array" ref="F212">E212&amp;CHOOSE(AND(E212&lt;&gt;{11,12,13})*MIN(4,MOD(E212,10))+1,"th","st","nd","rd","th")</f>
        <v>94th</v>
      </c>
      <c r="G212" s="138">
        <v>14607</v>
      </c>
      <c r="H212" s="139">
        <v>0.61260000000000003</v>
      </c>
      <c r="I212" s="140">
        <v>-1.3100000000000001E-2</v>
      </c>
      <c r="J212" s="141">
        <v>358</v>
      </c>
      <c r="K212" s="142">
        <v>0</v>
      </c>
      <c r="L212" s="143">
        <v>3.4700000000000002E-2</v>
      </c>
      <c r="M212" s="29">
        <f t="shared" si="31"/>
        <v>6</v>
      </c>
      <c r="N212" s="38" t="str">
        <f t="array" ref="N212">M212&amp;CHOOSE(AND(M212&lt;&gt;{11,12,13})*MIN(4,MOD(M212,10))+1,"th","st","nd","rd","th")</f>
        <v>6th</v>
      </c>
      <c r="O212" s="143">
        <v>5.6500000000000002E-2</v>
      </c>
      <c r="P212" s="29">
        <f t="shared" si="32"/>
        <v>7</v>
      </c>
      <c r="Q212" s="38" t="str">
        <f t="array" ref="Q212">P212&amp;CHOOSE(AND(P212&lt;&gt;{11,12,13})*MIN(4,MOD(P212,10))+1,"th","st","nd","rd","th")</f>
        <v>7th</v>
      </c>
      <c r="R212" s="144">
        <v>79.92</v>
      </c>
      <c r="S212" s="144">
        <v>65.063999999999993</v>
      </c>
      <c r="T212" s="144">
        <v>0</v>
      </c>
      <c r="U212" s="144">
        <v>144.98400000000001</v>
      </c>
      <c r="V212" s="145">
        <v>40.984999999999992</v>
      </c>
      <c r="W212" s="220">
        <f t="shared" si="33"/>
        <v>1.0677061420521996E-2</v>
      </c>
      <c r="X212" s="29">
        <f t="shared" si="34"/>
        <v>9</v>
      </c>
      <c r="Y212" s="38" t="str">
        <f t="array" ref="Y212">X212&amp;CHOOSE(AND(X212&lt;&gt;{11,12,13})*MIN(4,MOD(X212,10))+1,"th","st","nd","rd","th")</f>
        <v>9th</v>
      </c>
      <c r="Z212" s="146">
        <v>8.1969999999999992</v>
      </c>
      <c r="AA212" s="147">
        <v>74</v>
      </c>
      <c r="AB212" s="221">
        <f t="shared" si="35"/>
        <v>1.9277846654108279E-2</v>
      </c>
      <c r="AC212" s="29">
        <f t="shared" si="36"/>
        <v>73</v>
      </c>
      <c r="AD212" s="38" t="str">
        <f t="array" ref="AD212">AC212&amp;CHOOSE(AND(AC212&lt;&gt;{11,12,13})*MIN(4,MOD(AC212,10))+1,"th","st","nd","rd","th")</f>
        <v>73rd</v>
      </c>
      <c r="AE212" s="146">
        <v>44.4</v>
      </c>
      <c r="AF212" s="148">
        <v>3838.6030000000001</v>
      </c>
      <c r="AG212" s="148">
        <v>3796.4209999999998</v>
      </c>
      <c r="AH212" s="148">
        <v>3770.0360000000001</v>
      </c>
      <c r="AI212" s="149">
        <v>3801.6869999999999</v>
      </c>
      <c r="AJ212" s="29">
        <f t="shared" si="37"/>
        <v>75</v>
      </c>
      <c r="AK212" s="38" t="str">
        <f t="array" ref="AK212">AJ212&amp;CHOOSE(AND(AJ212&lt;&gt;{11,12,13})*MIN(4,MOD(AJ212,10))+1,"th","st","nd","rd","th")</f>
        <v>75th</v>
      </c>
      <c r="AL212" s="149">
        <v>197.58099999999999</v>
      </c>
      <c r="AM212" s="149">
        <v>197.58099999999999</v>
      </c>
      <c r="AN212" s="149">
        <v>3999.268</v>
      </c>
      <c r="AO212" s="29">
        <f t="shared" si="38"/>
        <v>72</v>
      </c>
      <c r="AP212" s="38" t="str">
        <f t="array" ref="AP212">AO212&amp;CHOOSE(AND(AO212&lt;&gt;{11,12,13})*MIN(4,MOD(AO212,10))+1,"th","st","nd","rd","th")</f>
        <v>72nd</v>
      </c>
      <c r="AQ212" s="150">
        <v>0.69</v>
      </c>
      <c r="AR212" s="145">
        <v>1690.4670000000001</v>
      </c>
      <c r="AS212" s="29">
        <f t="shared" si="39"/>
        <v>28</v>
      </c>
      <c r="AT212" s="38" t="str">
        <f t="array" ref="AT212">AS212&amp;CHOOSE(AND(AS212&lt;&gt;{11,12,13})*MIN(4,MOD(AS212,10))+1,"th","st","nd","rd","th")</f>
        <v>28th</v>
      </c>
      <c r="AU212" s="151">
        <v>5.6818417668641713E-4</v>
      </c>
    </row>
    <row r="213" spans="1:47" x14ac:dyDescent="0.25">
      <c r="A213" s="135">
        <v>125238402</v>
      </c>
      <c r="B213" s="136" t="s">
        <v>559</v>
      </c>
      <c r="C213" s="136" t="s">
        <v>211</v>
      </c>
      <c r="D213" s="137">
        <v>53530</v>
      </c>
      <c r="E213" s="29">
        <f t="shared" si="30"/>
        <v>41</v>
      </c>
      <c r="F213" s="38" t="str">
        <f t="array" ref="F213">E213&amp;CHOOSE(AND(E213&lt;&gt;{11,12,13})*MIN(4,MOD(E213,10))+1,"th","st","nd","rd","th")</f>
        <v>41st</v>
      </c>
      <c r="G213" s="138">
        <v>11581</v>
      </c>
      <c r="H213" s="139">
        <v>1.1105</v>
      </c>
      <c r="I213" s="140">
        <v>-4.9736000000000002</v>
      </c>
      <c r="J213" s="141">
        <v>492</v>
      </c>
      <c r="K213" s="142">
        <v>0</v>
      </c>
      <c r="L213" s="143">
        <v>0.25640000000000002</v>
      </c>
      <c r="M213" s="29">
        <f t="shared" si="31"/>
        <v>87</v>
      </c>
      <c r="N213" s="38" t="str">
        <f t="array" ref="N213">M213&amp;CHOOSE(AND(M213&lt;&gt;{11,12,13})*MIN(4,MOD(M213,10))+1,"th","st","nd","rd","th")</f>
        <v>87th</v>
      </c>
      <c r="O213" s="143">
        <v>0.23710000000000001</v>
      </c>
      <c r="P213" s="29">
        <f t="shared" si="32"/>
        <v>83</v>
      </c>
      <c r="Q213" s="38" t="str">
        <f t="array" ref="Q213">P213&amp;CHOOSE(AND(P213&lt;&gt;{11,12,13})*MIN(4,MOD(P213,10))+1,"th","st","nd","rd","th")</f>
        <v>83rd</v>
      </c>
      <c r="R213" s="144">
        <v>735.03700000000003</v>
      </c>
      <c r="S213" s="144">
        <v>339.85399999999998</v>
      </c>
      <c r="T213" s="144">
        <v>0</v>
      </c>
      <c r="U213" s="144">
        <v>1074.8910000000001</v>
      </c>
      <c r="V213" s="145">
        <v>385.26099999999997</v>
      </c>
      <c r="W213" s="220">
        <f t="shared" si="33"/>
        <v>8.0633454236458041E-2</v>
      </c>
      <c r="X213" s="29">
        <f t="shared" si="34"/>
        <v>94</v>
      </c>
      <c r="Y213" s="38" t="str">
        <f t="array" ref="Y213">X213&amp;CHOOSE(AND(X213&lt;&gt;{11,12,13})*MIN(4,MOD(X213,10))+1,"th","st","nd","rd","th")</f>
        <v>94th</v>
      </c>
      <c r="Z213" s="146">
        <v>77.052000000000007</v>
      </c>
      <c r="AA213" s="147">
        <v>125</v>
      </c>
      <c r="AB213" s="221">
        <f t="shared" si="35"/>
        <v>2.6161957165550771E-2</v>
      </c>
      <c r="AC213" s="29">
        <f t="shared" si="36"/>
        <v>80</v>
      </c>
      <c r="AD213" s="38" t="str">
        <f t="array" ref="AD213">AC213&amp;CHOOSE(AND(AC213&lt;&gt;{11,12,13})*MIN(4,MOD(AC213,10))+1,"th","st","nd","rd","th")</f>
        <v>80th</v>
      </c>
      <c r="AE213" s="146">
        <v>75</v>
      </c>
      <c r="AF213" s="148">
        <v>4777.93</v>
      </c>
      <c r="AG213" s="148">
        <v>4692.0940000000001</v>
      </c>
      <c r="AH213" s="148">
        <v>4608.1660000000002</v>
      </c>
      <c r="AI213" s="149">
        <v>4692.7299999999996</v>
      </c>
      <c r="AJ213" s="29">
        <f t="shared" si="37"/>
        <v>84</v>
      </c>
      <c r="AK213" s="38" t="str">
        <f t="array" ref="AK213">AJ213&amp;CHOOSE(AND(AJ213&lt;&gt;{11,12,13})*MIN(4,MOD(AJ213,10))+1,"th","st","nd","rd","th")</f>
        <v>84th</v>
      </c>
      <c r="AL213" s="149">
        <v>1226.943</v>
      </c>
      <c r="AM213" s="149">
        <v>1226.943</v>
      </c>
      <c r="AN213" s="149">
        <v>5919.6729999999998</v>
      </c>
      <c r="AO213" s="29">
        <f t="shared" si="38"/>
        <v>86</v>
      </c>
      <c r="AP213" s="38" t="str">
        <f t="array" ref="AP213">AO213&amp;CHOOSE(AND(AO213&lt;&gt;{11,12,13})*MIN(4,MOD(AO213,10))+1,"th","st","nd","rd","th")</f>
        <v>86th</v>
      </c>
      <c r="AQ213" s="150">
        <v>1.82</v>
      </c>
      <c r="AR213" s="145">
        <v>11964.31</v>
      </c>
      <c r="AS213" s="29">
        <f t="shared" si="39"/>
        <v>95</v>
      </c>
      <c r="AT213" s="38" t="str">
        <f t="array" ref="AT213">AS213&amp;CHOOSE(AND(AS213&lt;&gt;{11,12,13})*MIN(4,MOD(AS213,10))+1,"th","st","nd","rd","th")</f>
        <v>95th</v>
      </c>
      <c r="AU213" s="151">
        <v>4.0213335291200995E-3</v>
      </c>
    </row>
    <row r="214" spans="1:47" x14ac:dyDescent="0.25">
      <c r="A214" s="135">
        <v>125238502</v>
      </c>
      <c r="B214" s="136" t="s">
        <v>570</v>
      </c>
      <c r="C214" s="136" t="s">
        <v>211</v>
      </c>
      <c r="D214" s="137">
        <v>104932</v>
      </c>
      <c r="E214" s="29">
        <f t="shared" si="30"/>
        <v>96</v>
      </c>
      <c r="F214" s="38" t="str">
        <f t="array" ref="F214">E214&amp;CHOOSE(AND(E214&lt;&gt;{11,12,13})*MIN(4,MOD(E214,10))+1,"th","st","nd","rd","th")</f>
        <v>96th</v>
      </c>
      <c r="G214" s="138">
        <v>9564</v>
      </c>
      <c r="H214" s="139">
        <v>0.5665</v>
      </c>
      <c r="I214" s="140">
        <v>-2.5171999999999999</v>
      </c>
      <c r="J214" s="141">
        <v>480</v>
      </c>
      <c r="K214" s="142">
        <v>0</v>
      </c>
      <c r="L214" s="143">
        <v>1.72E-2</v>
      </c>
      <c r="M214" s="29">
        <f t="shared" si="31"/>
        <v>1</v>
      </c>
      <c r="N214" s="38" t="str">
        <f t="array" ref="N214">M214&amp;CHOOSE(AND(M214&lt;&gt;{11,12,13})*MIN(4,MOD(M214,10))+1,"th","st","nd","rd","th")</f>
        <v>1st</v>
      </c>
      <c r="O214" s="143">
        <v>3.8899999999999997E-2</v>
      </c>
      <c r="P214" s="29">
        <f t="shared" si="32"/>
        <v>3</v>
      </c>
      <c r="Q214" s="38" t="str">
        <f t="array" ref="Q214">P214&amp;CHOOSE(AND(P214&lt;&gt;{11,12,13})*MIN(4,MOD(P214,10))+1,"th","st","nd","rd","th")</f>
        <v>3rd</v>
      </c>
      <c r="R214" s="144">
        <v>41.789000000000001</v>
      </c>
      <c r="S214" s="144">
        <v>47.255000000000003</v>
      </c>
      <c r="T214" s="144">
        <v>0</v>
      </c>
      <c r="U214" s="144">
        <v>89.043999999999997</v>
      </c>
      <c r="V214" s="145">
        <v>17.893999999999998</v>
      </c>
      <c r="W214" s="220">
        <f t="shared" si="33"/>
        <v>4.419055032472423E-3</v>
      </c>
      <c r="X214" s="29">
        <f t="shared" si="34"/>
        <v>3</v>
      </c>
      <c r="Y214" s="38" t="str">
        <f t="array" ref="Y214">X214&amp;CHOOSE(AND(X214&lt;&gt;{11,12,13})*MIN(4,MOD(X214,10))+1,"th","st","nd","rd","th")</f>
        <v>3rd</v>
      </c>
      <c r="Z214" s="146">
        <v>3.5790000000000002</v>
      </c>
      <c r="AA214" s="147">
        <v>76</v>
      </c>
      <c r="AB214" s="221">
        <f t="shared" si="35"/>
        <v>1.8768759498597527E-2</v>
      </c>
      <c r="AC214" s="29">
        <f t="shared" si="36"/>
        <v>73</v>
      </c>
      <c r="AD214" s="38" t="str">
        <f t="array" ref="AD214">AC214&amp;CHOOSE(AND(AC214&lt;&gt;{11,12,13})*MIN(4,MOD(AC214,10))+1,"th","st","nd","rd","th")</f>
        <v>73rd</v>
      </c>
      <c r="AE214" s="146">
        <v>45.6</v>
      </c>
      <c r="AF214" s="148">
        <v>4049.2820000000002</v>
      </c>
      <c r="AG214" s="148">
        <v>3976.473</v>
      </c>
      <c r="AH214" s="148">
        <v>3943.549</v>
      </c>
      <c r="AI214" s="149">
        <v>3989.768</v>
      </c>
      <c r="AJ214" s="29">
        <f t="shared" si="37"/>
        <v>77</v>
      </c>
      <c r="AK214" s="38" t="str">
        <f t="array" ref="AK214">AJ214&amp;CHOOSE(AND(AJ214&lt;&gt;{11,12,13})*MIN(4,MOD(AJ214,10))+1,"th","st","nd","rd","th")</f>
        <v>77th</v>
      </c>
      <c r="AL214" s="149">
        <v>138.22300000000001</v>
      </c>
      <c r="AM214" s="149">
        <v>138.22300000000001</v>
      </c>
      <c r="AN214" s="149">
        <v>4127.991</v>
      </c>
      <c r="AO214" s="29">
        <f t="shared" si="38"/>
        <v>74</v>
      </c>
      <c r="AP214" s="38" t="str">
        <f t="array" ref="AP214">AO214&amp;CHOOSE(AND(AO214&lt;&gt;{11,12,13})*MIN(4,MOD(AO214,10))+1,"th","st","nd","rd","th")</f>
        <v>74th</v>
      </c>
      <c r="AQ214" s="150">
        <v>1.02</v>
      </c>
      <c r="AR214" s="145">
        <v>2385.277</v>
      </c>
      <c r="AS214" s="29">
        <f t="shared" si="39"/>
        <v>46</v>
      </c>
      <c r="AT214" s="38" t="str">
        <f t="array" ref="AT214">AS214&amp;CHOOSE(AND(AS214&lt;&gt;{11,12,13})*MIN(4,MOD(AS214,10))+1,"th","st","nd","rd","th")</f>
        <v>46th</v>
      </c>
      <c r="AU214" s="151">
        <v>8.0171730558126653E-4</v>
      </c>
    </row>
    <row r="215" spans="1:47" x14ac:dyDescent="0.25">
      <c r="A215" s="135">
        <v>125239452</v>
      </c>
      <c r="B215" s="136" t="s">
        <v>604</v>
      </c>
      <c r="C215" s="136" t="s">
        <v>211</v>
      </c>
      <c r="D215" s="137">
        <v>54171</v>
      </c>
      <c r="E215" s="29">
        <f t="shared" si="30"/>
        <v>43</v>
      </c>
      <c r="F215" s="38" t="str">
        <f t="array" ref="F215">E215&amp;CHOOSE(AND(E215&lt;&gt;{11,12,13})*MIN(4,MOD(E215,10))+1,"th","st","nd","rd","th")</f>
        <v>43rd</v>
      </c>
      <c r="G215" s="138">
        <v>33765</v>
      </c>
      <c r="H215" s="139">
        <v>1.0973999999999999</v>
      </c>
      <c r="I215" s="140">
        <v>-8.1437000000000008</v>
      </c>
      <c r="J215" s="141">
        <v>498</v>
      </c>
      <c r="K215" s="142">
        <v>0</v>
      </c>
      <c r="L215" s="143">
        <v>0.18770000000000001</v>
      </c>
      <c r="M215" s="29">
        <f t="shared" si="31"/>
        <v>71</v>
      </c>
      <c r="N215" s="38" t="str">
        <f t="array" ref="N215">M215&amp;CHOOSE(AND(M215&lt;&gt;{11,12,13})*MIN(4,MOD(M215,10))+1,"th","st","nd","rd","th")</f>
        <v>71st</v>
      </c>
      <c r="O215" s="143">
        <v>0.22989999999999999</v>
      </c>
      <c r="P215" s="29">
        <f t="shared" si="32"/>
        <v>80</v>
      </c>
      <c r="Q215" s="38" t="str">
        <f t="array" ref="Q215">P215&amp;CHOOSE(AND(P215&lt;&gt;{11,12,13})*MIN(4,MOD(P215,10))+1,"th","st","nd","rd","th")</f>
        <v>80th</v>
      </c>
      <c r="R215" s="144">
        <v>1466.0429999999999</v>
      </c>
      <c r="S215" s="144">
        <v>897.82399999999996</v>
      </c>
      <c r="T215" s="144">
        <v>0</v>
      </c>
      <c r="U215" s="144">
        <v>2363.8670000000002</v>
      </c>
      <c r="V215" s="145">
        <v>664.86400000000015</v>
      </c>
      <c r="W215" s="220">
        <f t="shared" si="33"/>
        <v>5.1074202643511576E-2</v>
      </c>
      <c r="X215" s="29">
        <f t="shared" si="34"/>
        <v>85</v>
      </c>
      <c r="Y215" s="38" t="str">
        <f t="array" ref="Y215">X215&amp;CHOOSE(AND(X215&lt;&gt;{11,12,13})*MIN(4,MOD(X215,10))+1,"th","st","nd","rd","th")</f>
        <v>85th</v>
      </c>
      <c r="Z215" s="146">
        <v>132.97300000000001</v>
      </c>
      <c r="AA215" s="147">
        <v>1279</v>
      </c>
      <c r="AB215" s="221">
        <f t="shared" si="35"/>
        <v>9.8251529908449389E-2</v>
      </c>
      <c r="AC215" s="29">
        <f t="shared" si="36"/>
        <v>98</v>
      </c>
      <c r="AD215" s="38" t="str">
        <f t="array" ref="AD215">AC215&amp;CHOOSE(AND(AC215&lt;&gt;{11,12,13})*MIN(4,MOD(AC215,10))+1,"th","st","nd","rd","th")</f>
        <v>98th</v>
      </c>
      <c r="AE215" s="146">
        <v>767.4</v>
      </c>
      <c r="AF215" s="148">
        <v>13017.609</v>
      </c>
      <c r="AG215" s="148">
        <v>12826.463</v>
      </c>
      <c r="AH215" s="148">
        <v>12735.77</v>
      </c>
      <c r="AI215" s="149">
        <v>12859.947</v>
      </c>
      <c r="AJ215" s="29">
        <f t="shared" si="37"/>
        <v>98</v>
      </c>
      <c r="AK215" s="38" t="str">
        <f t="array" ref="AK215">AJ215&amp;CHOOSE(AND(AJ215&lt;&gt;{11,12,13})*MIN(4,MOD(AJ215,10))+1,"th","st","nd","rd","th")</f>
        <v>98th</v>
      </c>
      <c r="AL215" s="149">
        <v>3264.24</v>
      </c>
      <c r="AM215" s="149">
        <v>3264.24</v>
      </c>
      <c r="AN215" s="149">
        <v>16124.187</v>
      </c>
      <c r="AO215" s="29">
        <f t="shared" si="38"/>
        <v>98</v>
      </c>
      <c r="AP215" s="38" t="str">
        <f t="array" ref="AP215">AO215&amp;CHOOSE(AND(AO215&lt;&gt;{11,12,13})*MIN(4,MOD(AO215,10))+1,"th","st","nd","rd","th")</f>
        <v>98th</v>
      </c>
      <c r="AQ215" s="150">
        <v>1.57</v>
      </c>
      <c r="AR215" s="145">
        <v>27780.651999999998</v>
      </c>
      <c r="AS215" s="29">
        <f t="shared" si="39"/>
        <v>98</v>
      </c>
      <c r="AT215" s="38" t="str">
        <f t="array" ref="AT215">AS215&amp;CHOOSE(AND(AS215&lt;&gt;{11,12,13})*MIN(4,MOD(AS215,10))+1,"th","st","nd","rd","th")</f>
        <v>98th</v>
      </c>
      <c r="AU215" s="151">
        <v>9.3373765263870083E-3</v>
      </c>
    </row>
    <row r="216" spans="1:47" x14ac:dyDescent="0.25">
      <c r="A216" s="135">
        <v>125239603</v>
      </c>
      <c r="B216" s="136" t="s">
        <v>614</v>
      </c>
      <c r="C216" s="136" t="s">
        <v>211</v>
      </c>
      <c r="D216" s="137">
        <v>113109</v>
      </c>
      <c r="E216" s="29">
        <f t="shared" si="30"/>
        <v>97</v>
      </c>
      <c r="F216" s="38" t="str">
        <f t="array" ref="F216">E216&amp;CHOOSE(AND(E216&lt;&gt;{11,12,13})*MIN(4,MOD(E216,10))+1,"th","st","nd","rd","th")</f>
        <v>97th</v>
      </c>
      <c r="G216" s="138">
        <v>7617</v>
      </c>
      <c r="H216" s="139">
        <v>0.52559999999999996</v>
      </c>
      <c r="I216" s="140">
        <v>-2.0188999999999999</v>
      </c>
      <c r="J216" s="141">
        <v>468</v>
      </c>
      <c r="K216" s="142">
        <v>0</v>
      </c>
      <c r="L216" s="143">
        <v>5.5399999999999998E-2</v>
      </c>
      <c r="M216" s="29">
        <f t="shared" si="31"/>
        <v>13</v>
      </c>
      <c r="N216" s="38" t="str">
        <f t="array" ref="N216">M216&amp;CHOOSE(AND(M216&lt;&gt;{11,12,13})*MIN(4,MOD(M216,10))+1,"th","st","nd","rd","th")</f>
        <v>13th</v>
      </c>
      <c r="O216" s="143">
        <v>2.93E-2</v>
      </c>
      <c r="P216" s="29">
        <f t="shared" si="32"/>
        <v>2</v>
      </c>
      <c r="Q216" s="38" t="str">
        <f t="array" ref="Q216">P216&amp;CHOOSE(AND(P216&lt;&gt;{11,12,13})*MIN(4,MOD(P216,10))+1,"th","st","nd","rd","th")</f>
        <v>2nd</v>
      </c>
      <c r="R216" s="144">
        <v>118.845</v>
      </c>
      <c r="S216" s="144">
        <v>31.428000000000001</v>
      </c>
      <c r="T216" s="144">
        <v>0</v>
      </c>
      <c r="U216" s="144">
        <v>150.273</v>
      </c>
      <c r="V216" s="145">
        <v>24.384999999999998</v>
      </c>
      <c r="W216" s="220">
        <f t="shared" si="33"/>
        <v>6.8202655162788563E-3</v>
      </c>
      <c r="X216" s="29">
        <f t="shared" si="34"/>
        <v>5</v>
      </c>
      <c r="Y216" s="38" t="str">
        <f t="array" ref="Y216">X216&amp;CHOOSE(AND(X216&lt;&gt;{11,12,13})*MIN(4,MOD(X216,10))+1,"th","st","nd","rd","th")</f>
        <v>5th</v>
      </c>
      <c r="Z216" s="146">
        <v>4.8769999999999998</v>
      </c>
      <c r="AA216" s="147">
        <v>57</v>
      </c>
      <c r="AB216" s="221">
        <f t="shared" si="35"/>
        <v>1.5942388124990561E-2</v>
      </c>
      <c r="AC216" s="29">
        <f t="shared" si="36"/>
        <v>69</v>
      </c>
      <c r="AD216" s="38" t="str">
        <f t="array" ref="AD216">AC216&amp;CHOOSE(AND(AC216&lt;&gt;{11,12,13})*MIN(4,MOD(AC216,10))+1,"th","st","nd","rd","th")</f>
        <v>69th</v>
      </c>
      <c r="AE216" s="146">
        <v>34.200000000000003</v>
      </c>
      <c r="AF216" s="148">
        <v>3575.3739999999998</v>
      </c>
      <c r="AG216" s="148">
        <v>3589.4670000000001</v>
      </c>
      <c r="AH216" s="148">
        <v>3521.5189999999998</v>
      </c>
      <c r="AI216" s="149">
        <v>3562.12</v>
      </c>
      <c r="AJ216" s="29">
        <f t="shared" si="37"/>
        <v>73</v>
      </c>
      <c r="AK216" s="38" t="str">
        <f t="array" ref="AK216">AJ216&amp;CHOOSE(AND(AJ216&lt;&gt;{11,12,13})*MIN(4,MOD(AJ216,10))+1,"th","st","nd","rd","th")</f>
        <v>73rd</v>
      </c>
      <c r="AL216" s="149">
        <v>189.35</v>
      </c>
      <c r="AM216" s="149">
        <v>189.35</v>
      </c>
      <c r="AN216" s="149">
        <v>3751.47</v>
      </c>
      <c r="AO216" s="29">
        <f t="shared" si="38"/>
        <v>71</v>
      </c>
      <c r="AP216" s="38" t="str">
        <f t="array" ref="AP216">AO216&amp;CHOOSE(AND(AO216&lt;&gt;{11,12,13})*MIN(4,MOD(AO216,10))+1,"th","st","nd","rd","th")</f>
        <v>71st</v>
      </c>
      <c r="AQ216" s="150">
        <v>1.01</v>
      </c>
      <c r="AR216" s="145">
        <v>1991.49</v>
      </c>
      <c r="AS216" s="29">
        <f t="shared" si="39"/>
        <v>37</v>
      </c>
      <c r="AT216" s="38" t="str">
        <f t="array" ref="AT216">AS216&amp;CHOOSE(AND(AS216&lt;&gt;{11,12,13})*MIN(4,MOD(AS216,10))+1,"th","st","nd","rd","th")</f>
        <v>37th</v>
      </c>
      <c r="AU216" s="151">
        <v>6.6936125107986896E-4</v>
      </c>
    </row>
    <row r="217" spans="1:47" x14ac:dyDescent="0.25">
      <c r="A217" s="135">
        <v>125239652</v>
      </c>
      <c r="B217" s="136" t="s">
        <v>642</v>
      </c>
      <c r="C217" s="136" t="s">
        <v>211</v>
      </c>
      <c r="D217" s="137">
        <v>52598</v>
      </c>
      <c r="E217" s="29">
        <f t="shared" si="30"/>
        <v>38</v>
      </c>
      <c r="F217" s="38" t="str">
        <f t="array" ref="F217">E217&amp;CHOOSE(AND(E217&lt;&gt;{11,12,13})*MIN(4,MOD(E217,10))+1,"th","st","nd","rd","th")</f>
        <v>38th</v>
      </c>
      <c r="G217" s="138">
        <v>15552</v>
      </c>
      <c r="H217" s="139">
        <v>1.1302000000000001</v>
      </c>
      <c r="I217" s="140">
        <v>-5.9539</v>
      </c>
      <c r="J217" s="141">
        <v>495</v>
      </c>
      <c r="K217" s="142">
        <v>0</v>
      </c>
      <c r="L217" s="143">
        <v>0.21</v>
      </c>
      <c r="M217" s="29">
        <f t="shared" si="31"/>
        <v>78</v>
      </c>
      <c r="N217" s="38" t="str">
        <f t="array" ref="N217">M217&amp;CHOOSE(AND(M217&lt;&gt;{11,12,13})*MIN(4,MOD(M217,10))+1,"th","st","nd","rd","th")</f>
        <v>78th</v>
      </c>
      <c r="O217" s="143">
        <v>0.26200000000000001</v>
      </c>
      <c r="P217" s="29">
        <f t="shared" si="32"/>
        <v>88</v>
      </c>
      <c r="Q217" s="38" t="str">
        <f t="array" ref="Q217">P217&amp;CHOOSE(AND(P217&lt;&gt;{11,12,13})*MIN(4,MOD(P217,10))+1,"th","st","nd","rd","th")</f>
        <v>88th</v>
      </c>
      <c r="R217" s="144">
        <v>729.58299999999997</v>
      </c>
      <c r="S217" s="144">
        <v>455.12099999999998</v>
      </c>
      <c r="T217" s="144">
        <v>0</v>
      </c>
      <c r="U217" s="144">
        <v>1184.704</v>
      </c>
      <c r="V217" s="145">
        <v>716.07100000000014</v>
      </c>
      <c r="W217" s="220">
        <f t="shared" si="33"/>
        <v>0.12366637911903351</v>
      </c>
      <c r="X217" s="29">
        <f t="shared" si="34"/>
        <v>96</v>
      </c>
      <c r="Y217" s="38" t="str">
        <f t="array" ref="Y217">X217&amp;CHOOSE(AND(X217&lt;&gt;{11,12,13})*MIN(4,MOD(X217,10))+1,"th","st","nd","rd","th")</f>
        <v>96th</v>
      </c>
      <c r="Z217" s="146">
        <v>143.214</v>
      </c>
      <c r="AA217" s="147">
        <v>244</v>
      </c>
      <c r="AB217" s="221">
        <f t="shared" si="35"/>
        <v>4.2139112609006886E-2</v>
      </c>
      <c r="AC217" s="29">
        <f t="shared" si="36"/>
        <v>90</v>
      </c>
      <c r="AD217" s="38" t="str">
        <f t="array" ref="AD217">AC217&amp;CHOOSE(AND(AC217&lt;&gt;{11,12,13})*MIN(4,MOD(AC217,10))+1,"th","st","nd","rd","th")</f>
        <v>90th</v>
      </c>
      <c r="AE217" s="146">
        <v>146.4</v>
      </c>
      <c r="AF217" s="148">
        <v>5790.3450000000003</v>
      </c>
      <c r="AG217" s="148">
        <v>5769.2749999999996</v>
      </c>
      <c r="AH217" s="148">
        <v>5490.3680000000004</v>
      </c>
      <c r="AI217" s="149">
        <v>5683.3289999999997</v>
      </c>
      <c r="AJ217" s="29">
        <f t="shared" si="37"/>
        <v>89</v>
      </c>
      <c r="AK217" s="38" t="str">
        <f t="array" ref="AK217">AJ217&amp;CHOOSE(AND(AJ217&lt;&gt;{11,12,13})*MIN(4,MOD(AJ217,10))+1,"th","st","nd","rd","th")</f>
        <v>89th</v>
      </c>
      <c r="AL217" s="149">
        <v>1474.318</v>
      </c>
      <c r="AM217" s="149">
        <v>1474.318</v>
      </c>
      <c r="AN217" s="149">
        <v>7157.6469999999999</v>
      </c>
      <c r="AO217" s="29">
        <f t="shared" si="38"/>
        <v>90</v>
      </c>
      <c r="AP217" s="38" t="str">
        <f t="array" ref="AP217">AO217&amp;CHOOSE(AND(AO217&lt;&gt;{11,12,13})*MIN(4,MOD(AO217,10))+1,"th","st","nd","rd","th")</f>
        <v>90th</v>
      </c>
      <c r="AQ217" s="150">
        <v>1.7</v>
      </c>
      <c r="AR217" s="145">
        <v>13752.272999999999</v>
      </c>
      <c r="AS217" s="29">
        <f t="shared" si="39"/>
        <v>96</v>
      </c>
      <c r="AT217" s="38" t="str">
        <f t="array" ref="AT217">AS217&amp;CHOOSE(AND(AS217&lt;&gt;{11,12,13})*MIN(4,MOD(AS217,10))+1,"th","st","nd","rd","th")</f>
        <v>96th</v>
      </c>
      <c r="AU217" s="151">
        <v>4.6222871621107321E-3</v>
      </c>
    </row>
    <row r="218" spans="1:47" x14ac:dyDescent="0.25">
      <c r="A218" s="135">
        <v>109243503</v>
      </c>
      <c r="B218" s="136" t="s">
        <v>351</v>
      </c>
      <c r="C218" s="136" t="s">
        <v>352</v>
      </c>
      <c r="D218" s="137">
        <v>49370</v>
      </c>
      <c r="E218" s="29">
        <f t="shared" si="30"/>
        <v>29</v>
      </c>
      <c r="F218" s="38" t="str">
        <f t="array" ref="F218">E218&amp;CHOOSE(AND(E218&lt;&gt;{11,12,13})*MIN(4,MOD(E218,10))+1,"th","st","nd","rd","th")</f>
        <v>29th</v>
      </c>
      <c r="G218" s="138">
        <v>1936</v>
      </c>
      <c r="H218" s="139">
        <v>1.2040999999999999</v>
      </c>
      <c r="I218" s="140">
        <v>0.93059999999999998</v>
      </c>
      <c r="J218" s="141">
        <v>15</v>
      </c>
      <c r="K218" s="142">
        <v>106.33</v>
      </c>
      <c r="L218" s="143">
        <v>0.16880000000000001</v>
      </c>
      <c r="M218" s="29">
        <f t="shared" si="31"/>
        <v>64</v>
      </c>
      <c r="N218" s="38" t="str">
        <f t="array" ref="N218">M218&amp;CHOOSE(AND(M218&lt;&gt;{11,12,13})*MIN(4,MOD(M218,10))+1,"th","st","nd","rd","th")</f>
        <v>64th</v>
      </c>
      <c r="O218" s="143">
        <v>0.36509999999999998</v>
      </c>
      <c r="P218" s="29">
        <f t="shared" si="32"/>
        <v>99</v>
      </c>
      <c r="Q218" s="38" t="str">
        <f t="array" ref="Q218">P218&amp;CHOOSE(AND(P218&lt;&gt;{11,12,13})*MIN(4,MOD(P218,10))+1,"th","st","nd","rd","th")</f>
        <v>99th</v>
      </c>
      <c r="R218" s="144">
        <v>58.353000000000002</v>
      </c>
      <c r="S218" s="144">
        <v>63.106000000000002</v>
      </c>
      <c r="T218" s="144">
        <v>0</v>
      </c>
      <c r="U218" s="144">
        <v>121.459</v>
      </c>
      <c r="V218" s="145">
        <v>5.0600000000000005</v>
      </c>
      <c r="W218" s="220">
        <f t="shared" si="33"/>
        <v>8.7824198864533791E-3</v>
      </c>
      <c r="X218" s="29">
        <f t="shared" si="34"/>
        <v>6</v>
      </c>
      <c r="Y218" s="38" t="str">
        <f t="array" ref="Y218">X218&amp;CHOOSE(AND(X218&lt;&gt;{11,12,13})*MIN(4,MOD(X218,10))+1,"th","st","nd","rd","th")</f>
        <v>6th</v>
      </c>
      <c r="Z218" s="146">
        <v>1.012</v>
      </c>
      <c r="AA218" s="147">
        <v>0</v>
      </c>
      <c r="AB218" s="221">
        <f t="shared" si="35"/>
        <v>0</v>
      </c>
      <c r="AC218" s="29">
        <f t="shared" si="36"/>
        <v>1</v>
      </c>
      <c r="AD218" s="38" t="str">
        <f t="array" ref="AD218">AC218&amp;CHOOSE(AND(AC218&lt;&gt;{11,12,13})*MIN(4,MOD(AC218,10))+1,"th","st","nd","rd","th")</f>
        <v>1st</v>
      </c>
      <c r="AE218" s="146">
        <v>0</v>
      </c>
      <c r="AF218" s="148">
        <v>576.15099999999995</v>
      </c>
      <c r="AG218" s="148">
        <v>576.16200000000003</v>
      </c>
      <c r="AH218" s="148">
        <v>585.41300000000001</v>
      </c>
      <c r="AI218" s="149">
        <v>579.24199999999996</v>
      </c>
      <c r="AJ218" s="29">
        <f t="shared" si="37"/>
        <v>4</v>
      </c>
      <c r="AK218" s="38" t="str">
        <f t="array" ref="AK218">AJ218&amp;CHOOSE(AND(AJ218&lt;&gt;{11,12,13})*MIN(4,MOD(AJ218,10))+1,"th","st","nd","rd","th")</f>
        <v>4th</v>
      </c>
      <c r="AL218" s="149">
        <v>122.471</v>
      </c>
      <c r="AM218" s="149">
        <v>228.80099999999999</v>
      </c>
      <c r="AN218" s="149">
        <v>808.04300000000001</v>
      </c>
      <c r="AO218" s="29">
        <f t="shared" si="38"/>
        <v>4</v>
      </c>
      <c r="AP218" s="38" t="str">
        <f t="array" ref="AP218">AO218&amp;CHOOSE(AND(AO218&lt;&gt;{11,12,13})*MIN(4,MOD(AO218,10))+1,"th","st","nd","rd","th")</f>
        <v>4th</v>
      </c>
      <c r="AQ218" s="150">
        <v>1.04</v>
      </c>
      <c r="AR218" s="145">
        <v>1011.883</v>
      </c>
      <c r="AS218" s="29">
        <f t="shared" si="39"/>
        <v>7</v>
      </c>
      <c r="AT218" s="38" t="str">
        <f t="array" ref="AT218">AS218&amp;CHOOSE(AND(AS218&lt;&gt;{11,12,13})*MIN(4,MOD(AS218,10))+1,"th","st","nd","rd","th")</f>
        <v>7th</v>
      </c>
      <c r="AU218" s="151">
        <v>3.4010478125747607E-4</v>
      </c>
    </row>
    <row r="219" spans="1:47" x14ac:dyDescent="0.25">
      <c r="A219" s="135">
        <v>109246003</v>
      </c>
      <c r="B219" s="136" t="s">
        <v>515</v>
      </c>
      <c r="C219" s="136" t="s">
        <v>352</v>
      </c>
      <c r="D219" s="137">
        <v>49190</v>
      </c>
      <c r="E219" s="29">
        <f t="shared" si="30"/>
        <v>29</v>
      </c>
      <c r="F219" s="38" t="str">
        <f t="array" ref="F219">E219&amp;CHOOSE(AND(E219&lt;&gt;{11,12,13})*MIN(4,MOD(E219,10))+1,"th","st","nd","rd","th")</f>
        <v>29th</v>
      </c>
      <c r="G219" s="138">
        <v>3007</v>
      </c>
      <c r="H219" s="139">
        <v>1.2084999999999999</v>
      </c>
      <c r="I219" s="140">
        <v>0.90649999999999997</v>
      </c>
      <c r="J219" s="141">
        <v>31</v>
      </c>
      <c r="K219" s="142">
        <v>117.33199999999999</v>
      </c>
      <c r="L219" s="143">
        <v>0.17649999999999999</v>
      </c>
      <c r="M219" s="29">
        <f t="shared" si="31"/>
        <v>67</v>
      </c>
      <c r="N219" s="38" t="str">
        <f t="array" ref="N219">M219&amp;CHOOSE(AND(M219&lt;&gt;{11,12,13})*MIN(4,MOD(M219,10))+1,"th","st","nd","rd","th")</f>
        <v>67th</v>
      </c>
      <c r="O219" s="143">
        <v>7.0800000000000002E-2</v>
      </c>
      <c r="P219" s="29">
        <f t="shared" si="32"/>
        <v>10</v>
      </c>
      <c r="Q219" s="38" t="str">
        <f t="array" ref="Q219">P219&amp;CHOOSE(AND(P219&lt;&gt;{11,12,13})*MIN(4,MOD(P219,10))+1,"th","st","nd","rd","th")</f>
        <v>10th</v>
      </c>
      <c r="R219" s="144">
        <v>85.221000000000004</v>
      </c>
      <c r="S219" s="144">
        <v>17.091999999999999</v>
      </c>
      <c r="T219" s="144">
        <v>0</v>
      </c>
      <c r="U219" s="144">
        <v>102.313</v>
      </c>
      <c r="V219" s="145">
        <v>17.435999999999996</v>
      </c>
      <c r="W219" s="220">
        <f t="shared" si="33"/>
        <v>2.1666975259932868E-2</v>
      </c>
      <c r="X219" s="29">
        <f t="shared" si="34"/>
        <v>35</v>
      </c>
      <c r="Y219" s="38" t="str">
        <f t="array" ref="Y219">X219&amp;CHOOSE(AND(X219&lt;&gt;{11,12,13})*MIN(4,MOD(X219,10))+1,"th","st","nd","rd","th")</f>
        <v>35th</v>
      </c>
      <c r="Z219" s="146">
        <v>3.4870000000000001</v>
      </c>
      <c r="AA219" s="147">
        <v>0</v>
      </c>
      <c r="AB219" s="221">
        <f t="shared" si="35"/>
        <v>0</v>
      </c>
      <c r="AC219" s="29">
        <f t="shared" si="36"/>
        <v>1</v>
      </c>
      <c r="AD219" s="38" t="str">
        <f t="array" ref="AD219">AC219&amp;CHOOSE(AND(AC219&lt;&gt;{11,12,13})*MIN(4,MOD(AC219,10))+1,"th","st","nd","rd","th")</f>
        <v>1st</v>
      </c>
      <c r="AE219" s="146">
        <v>0</v>
      </c>
      <c r="AF219" s="148">
        <v>804.72699999999998</v>
      </c>
      <c r="AG219" s="148">
        <v>802.19899999999996</v>
      </c>
      <c r="AH219" s="148">
        <v>794.27099999999996</v>
      </c>
      <c r="AI219" s="149">
        <v>800.399</v>
      </c>
      <c r="AJ219" s="29">
        <f t="shared" si="37"/>
        <v>11</v>
      </c>
      <c r="AK219" s="38" t="str">
        <f t="array" ref="AK219">AJ219&amp;CHOOSE(AND(AJ219&lt;&gt;{11,12,13})*MIN(4,MOD(AJ219,10))+1,"th","st","nd","rd","th")</f>
        <v>11th</v>
      </c>
      <c r="AL219" s="149">
        <v>105.8</v>
      </c>
      <c r="AM219" s="149">
        <v>223.13200000000001</v>
      </c>
      <c r="AN219" s="149">
        <v>1023.5309999999999</v>
      </c>
      <c r="AO219" s="29">
        <f t="shared" si="38"/>
        <v>10</v>
      </c>
      <c r="AP219" s="38" t="str">
        <f t="array" ref="AP219">AO219&amp;CHOOSE(AND(AO219&lt;&gt;{11,12,13})*MIN(4,MOD(AO219,10))+1,"th","st","nd","rd","th")</f>
        <v>10th</v>
      </c>
      <c r="AQ219" s="150">
        <v>1.01</v>
      </c>
      <c r="AR219" s="145">
        <v>1249.307</v>
      </c>
      <c r="AS219" s="29">
        <f t="shared" si="39"/>
        <v>14</v>
      </c>
      <c r="AT219" s="38" t="str">
        <f t="array" ref="AT219">AS219&amp;CHOOSE(AND(AS219&lt;&gt;{11,12,13})*MIN(4,MOD(AS219,10))+1,"th","st","nd","rd","th")</f>
        <v>14th</v>
      </c>
      <c r="AU219" s="151">
        <v>4.1990554635114302E-4</v>
      </c>
    </row>
    <row r="220" spans="1:47" x14ac:dyDescent="0.25">
      <c r="A220" s="135">
        <v>109248003</v>
      </c>
      <c r="B220" s="136" t="s">
        <v>525</v>
      </c>
      <c r="C220" s="136" t="s">
        <v>352</v>
      </c>
      <c r="D220" s="137">
        <v>52404</v>
      </c>
      <c r="E220" s="29">
        <f t="shared" si="30"/>
        <v>37</v>
      </c>
      <c r="F220" s="38" t="str">
        <f t="array" ref="F220">E220&amp;CHOOSE(AND(E220&lt;&gt;{11,12,13})*MIN(4,MOD(E220,10))+1,"th","st","nd","rd","th")</f>
        <v>37th</v>
      </c>
      <c r="G220" s="138">
        <v>8169</v>
      </c>
      <c r="H220" s="139">
        <v>1.1344000000000001</v>
      </c>
      <c r="I220" s="140">
        <v>0.7863</v>
      </c>
      <c r="J220" s="141">
        <v>131</v>
      </c>
      <c r="K220" s="142">
        <v>44.841999999999999</v>
      </c>
      <c r="L220" s="143">
        <v>0.1234</v>
      </c>
      <c r="M220" s="29">
        <f t="shared" si="31"/>
        <v>42</v>
      </c>
      <c r="N220" s="38" t="str">
        <f t="array" ref="N220">M220&amp;CHOOSE(AND(M220&lt;&gt;{11,12,13})*MIN(4,MOD(M220,10))+1,"th","st","nd","rd","th")</f>
        <v>42nd</v>
      </c>
      <c r="O220" s="143">
        <v>0.12740000000000001</v>
      </c>
      <c r="P220" s="29">
        <f t="shared" si="32"/>
        <v>29</v>
      </c>
      <c r="Q220" s="38" t="str">
        <f t="array" ref="Q220">P220&amp;CHOOSE(AND(P220&lt;&gt;{11,12,13})*MIN(4,MOD(P220,10))+1,"th","st","nd","rd","th")</f>
        <v>29th</v>
      </c>
      <c r="R220" s="144">
        <v>150.41800000000001</v>
      </c>
      <c r="S220" s="144">
        <v>77.647000000000006</v>
      </c>
      <c r="T220" s="144">
        <v>0</v>
      </c>
      <c r="U220" s="144">
        <v>228.065</v>
      </c>
      <c r="V220" s="145">
        <v>23.963999999999999</v>
      </c>
      <c r="W220" s="220">
        <f t="shared" si="33"/>
        <v>1.1795791633277089E-2</v>
      </c>
      <c r="X220" s="29">
        <f t="shared" si="34"/>
        <v>12</v>
      </c>
      <c r="Y220" s="38" t="str">
        <f t="array" ref="Y220">X220&amp;CHOOSE(AND(X220&lt;&gt;{11,12,13})*MIN(4,MOD(X220,10))+1,"th","st","nd","rd","th")</f>
        <v>12th</v>
      </c>
      <c r="Z220" s="146">
        <v>4.7930000000000001</v>
      </c>
      <c r="AA220" s="147">
        <v>6</v>
      </c>
      <c r="AB220" s="221">
        <f t="shared" si="35"/>
        <v>2.9533779752821954E-3</v>
      </c>
      <c r="AC220" s="29">
        <f t="shared" si="36"/>
        <v>34</v>
      </c>
      <c r="AD220" s="38" t="str">
        <f t="array" ref="AD220">AC220&amp;CHOOSE(AND(AC220&lt;&gt;{11,12,13})*MIN(4,MOD(AC220,10))+1,"th","st","nd","rd","th")</f>
        <v>34th</v>
      </c>
      <c r="AE220" s="146">
        <v>3.6</v>
      </c>
      <c r="AF220" s="148">
        <v>2031.5719999999999</v>
      </c>
      <c r="AG220" s="148">
        <v>2070.7800000000002</v>
      </c>
      <c r="AH220" s="148">
        <v>2090.5419999999999</v>
      </c>
      <c r="AI220" s="149">
        <v>2064.2979999999998</v>
      </c>
      <c r="AJ220" s="29">
        <f t="shared" si="37"/>
        <v>50</v>
      </c>
      <c r="AK220" s="38" t="str">
        <f t="array" ref="AK220">AJ220&amp;CHOOSE(AND(AJ220&lt;&gt;{11,12,13})*MIN(4,MOD(AJ220,10))+1,"th","st","nd","rd","th")</f>
        <v>50th</v>
      </c>
      <c r="AL220" s="149">
        <v>236.458</v>
      </c>
      <c r="AM220" s="149">
        <v>281.3</v>
      </c>
      <c r="AN220" s="149">
        <v>2345.598</v>
      </c>
      <c r="AO220" s="29">
        <f t="shared" si="38"/>
        <v>48</v>
      </c>
      <c r="AP220" s="38" t="str">
        <f t="array" ref="AP220">AO220&amp;CHOOSE(AND(AO220&lt;&gt;{11,12,13})*MIN(4,MOD(AO220,10))+1,"th","st","nd","rd","th")</f>
        <v>48th</v>
      </c>
      <c r="AQ220" s="150">
        <v>0.7</v>
      </c>
      <c r="AR220" s="145">
        <v>1862.5920000000001</v>
      </c>
      <c r="AS220" s="29">
        <f t="shared" si="39"/>
        <v>34</v>
      </c>
      <c r="AT220" s="38" t="str">
        <f t="array" ref="AT220">AS220&amp;CHOOSE(AND(AS220&lt;&gt;{11,12,13})*MIN(4,MOD(AS220,10))+1,"th","st","nd","rd","th")</f>
        <v>34th</v>
      </c>
      <c r="AU220" s="151">
        <v>6.2603724415957664E-4</v>
      </c>
    </row>
    <row r="221" spans="1:47" x14ac:dyDescent="0.25">
      <c r="A221" s="135">
        <v>105251453</v>
      </c>
      <c r="B221" s="136" t="s">
        <v>237</v>
      </c>
      <c r="C221" s="136" t="s">
        <v>238</v>
      </c>
      <c r="D221" s="137">
        <v>47684</v>
      </c>
      <c r="E221" s="29">
        <f t="shared" si="30"/>
        <v>22</v>
      </c>
      <c r="F221" s="38" t="str">
        <f t="array" ref="F221">E221&amp;CHOOSE(AND(E221&lt;&gt;{11,12,13})*MIN(4,MOD(E221,10))+1,"th","st","nd","rd","th")</f>
        <v>22nd</v>
      </c>
      <c r="G221" s="138">
        <v>5637</v>
      </c>
      <c r="H221" s="139">
        <v>1.2465999999999999</v>
      </c>
      <c r="I221" s="140">
        <v>0.76870000000000005</v>
      </c>
      <c r="J221" s="141">
        <v>145</v>
      </c>
      <c r="K221" s="142">
        <v>8.2070000000000007</v>
      </c>
      <c r="L221" s="143">
        <v>0.19819999999999999</v>
      </c>
      <c r="M221" s="29">
        <f t="shared" si="31"/>
        <v>75</v>
      </c>
      <c r="N221" s="38" t="str">
        <f t="array" ref="N221">M221&amp;CHOOSE(AND(M221&lt;&gt;{11,12,13})*MIN(4,MOD(M221,10))+1,"th","st","nd","rd","th")</f>
        <v>75th</v>
      </c>
      <c r="O221" s="143">
        <v>0.21709999999999999</v>
      </c>
      <c r="P221" s="29">
        <f t="shared" si="32"/>
        <v>76</v>
      </c>
      <c r="Q221" s="38" t="str">
        <f t="array" ref="Q221">P221&amp;CHOOSE(AND(P221&lt;&gt;{11,12,13})*MIN(4,MOD(P221,10))+1,"th","st","nd","rd","th")</f>
        <v>76th</v>
      </c>
      <c r="R221" s="144">
        <v>239.393</v>
      </c>
      <c r="S221" s="144">
        <v>131.11099999999999</v>
      </c>
      <c r="T221" s="144">
        <v>0</v>
      </c>
      <c r="U221" s="144">
        <v>370.50400000000002</v>
      </c>
      <c r="V221" s="145">
        <v>42.102999999999994</v>
      </c>
      <c r="W221" s="220">
        <f t="shared" si="33"/>
        <v>2.0914904757031824E-2</v>
      </c>
      <c r="X221" s="29">
        <f t="shared" si="34"/>
        <v>32</v>
      </c>
      <c r="Y221" s="38" t="str">
        <f t="array" ref="Y221">X221&amp;CHOOSE(AND(X221&lt;&gt;{11,12,13})*MIN(4,MOD(X221,10))+1,"th","st","nd","rd","th")</f>
        <v>32nd</v>
      </c>
      <c r="Z221" s="146">
        <v>8.4209999999999994</v>
      </c>
      <c r="AA221" s="147">
        <v>2</v>
      </c>
      <c r="AB221" s="221">
        <f t="shared" si="35"/>
        <v>9.9351137719553596E-4</v>
      </c>
      <c r="AC221" s="29">
        <f t="shared" si="36"/>
        <v>18</v>
      </c>
      <c r="AD221" s="38" t="str">
        <f t="array" ref="AD221">AC221&amp;CHOOSE(AND(AC221&lt;&gt;{11,12,13})*MIN(4,MOD(AC221,10))+1,"th","st","nd","rd","th")</f>
        <v>18th</v>
      </c>
      <c r="AE221" s="146">
        <v>1.2</v>
      </c>
      <c r="AF221" s="148">
        <v>2013.0619999999999</v>
      </c>
      <c r="AG221" s="148">
        <v>2041.105</v>
      </c>
      <c r="AH221" s="148">
        <v>2077.7040000000002</v>
      </c>
      <c r="AI221" s="149">
        <v>2043.9570000000001</v>
      </c>
      <c r="AJ221" s="29">
        <f t="shared" si="37"/>
        <v>48</v>
      </c>
      <c r="AK221" s="38" t="str">
        <f t="array" ref="AK221">AJ221&amp;CHOOSE(AND(AJ221&lt;&gt;{11,12,13})*MIN(4,MOD(AJ221,10))+1,"th","st","nd","rd","th")</f>
        <v>48th</v>
      </c>
      <c r="AL221" s="149">
        <v>380.125</v>
      </c>
      <c r="AM221" s="149">
        <v>388.33199999999999</v>
      </c>
      <c r="AN221" s="149">
        <v>2432.2890000000002</v>
      </c>
      <c r="AO221" s="29">
        <f t="shared" si="38"/>
        <v>50</v>
      </c>
      <c r="AP221" s="38" t="str">
        <f t="array" ref="AP221">AO221&amp;CHOOSE(AND(AO221&lt;&gt;{11,12,13})*MIN(4,MOD(AO221,10))+1,"th","st","nd","rd","th")</f>
        <v>50th</v>
      </c>
      <c r="AQ221" s="150">
        <v>1.1000000000000001</v>
      </c>
      <c r="AR221" s="145">
        <v>3335.3009999999999</v>
      </c>
      <c r="AS221" s="29">
        <f t="shared" si="39"/>
        <v>63</v>
      </c>
      <c r="AT221" s="38" t="str">
        <f t="array" ref="AT221">AS221&amp;CHOOSE(AND(AS221&lt;&gt;{11,12,13})*MIN(4,MOD(AS221,10))+1,"th","st","nd","rd","th")</f>
        <v>63rd</v>
      </c>
      <c r="AU221" s="151">
        <v>1.1210306102907562E-3</v>
      </c>
    </row>
    <row r="222" spans="1:47" x14ac:dyDescent="0.25">
      <c r="A222" s="135">
        <v>105252602</v>
      </c>
      <c r="B222" s="136" t="s">
        <v>281</v>
      </c>
      <c r="C222" s="136" t="s">
        <v>238</v>
      </c>
      <c r="D222" s="137">
        <v>36882</v>
      </c>
      <c r="E222" s="29">
        <f t="shared" si="30"/>
        <v>3</v>
      </c>
      <c r="F222" s="38" t="str">
        <f t="array" ref="F222">E222&amp;CHOOSE(AND(E222&lt;&gt;{11,12,13})*MIN(4,MOD(E222,10))+1,"th","st","nd","rd","th")</f>
        <v>3rd</v>
      </c>
      <c r="G222" s="138">
        <v>40182</v>
      </c>
      <c r="H222" s="139">
        <v>1.6117999999999999</v>
      </c>
      <c r="I222" s="140">
        <v>-2.6113</v>
      </c>
      <c r="J222" s="141">
        <v>481</v>
      </c>
      <c r="K222" s="142">
        <v>0</v>
      </c>
      <c r="L222" s="143">
        <v>0.36220000000000002</v>
      </c>
      <c r="M222" s="29">
        <f t="shared" si="31"/>
        <v>96</v>
      </c>
      <c r="N222" s="38" t="str">
        <f t="array" ref="N222">M222&amp;CHOOSE(AND(M222&lt;&gt;{11,12,13})*MIN(4,MOD(M222,10))+1,"th","st","nd","rd","th")</f>
        <v>96th</v>
      </c>
      <c r="O222" s="143">
        <v>0.27339999999999998</v>
      </c>
      <c r="P222" s="29">
        <f t="shared" si="32"/>
        <v>90</v>
      </c>
      <c r="Q222" s="38" t="str">
        <f t="array" ref="Q222">P222&amp;CHOOSE(AND(P222&lt;&gt;{11,12,13})*MIN(4,MOD(P222,10))+1,"th","st","nd","rd","th")</f>
        <v>90th</v>
      </c>
      <c r="R222" s="144">
        <v>2777.5540000000001</v>
      </c>
      <c r="S222" s="144">
        <v>1048.2929999999999</v>
      </c>
      <c r="T222" s="144">
        <v>1388.777</v>
      </c>
      <c r="U222" s="144">
        <v>5214.6239999999998</v>
      </c>
      <c r="V222" s="145">
        <v>2293.752</v>
      </c>
      <c r="W222" s="220">
        <f t="shared" si="33"/>
        <v>0.17946659796019712</v>
      </c>
      <c r="X222" s="29">
        <f t="shared" si="34"/>
        <v>98</v>
      </c>
      <c r="Y222" s="38" t="str">
        <f t="array" ref="Y222">X222&amp;CHOOSE(AND(X222&lt;&gt;{11,12,13})*MIN(4,MOD(X222,10))+1,"th","st","nd","rd","th")</f>
        <v>98th</v>
      </c>
      <c r="Z222" s="146">
        <v>458.75</v>
      </c>
      <c r="AA222" s="147">
        <v>1109</v>
      </c>
      <c r="AB222" s="221">
        <f t="shared" si="35"/>
        <v>8.6769823912026506E-2</v>
      </c>
      <c r="AC222" s="29">
        <f t="shared" si="36"/>
        <v>97</v>
      </c>
      <c r="AD222" s="38" t="str">
        <f t="array" ref="AD222">AC222&amp;CHOOSE(AND(AC222&lt;&gt;{11,12,13})*MIN(4,MOD(AC222,10))+1,"th","st","nd","rd","th")</f>
        <v>97th</v>
      </c>
      <c r="AE222" s="146">
        <v>665.4</v>
      </c>
      <c r="AF222" s="148">
        <v>12780.941000000001</v>
      </c>
      <c r="AG222" s="148">
        <v>12926.832</v>
      </c>
      <c r="AH222" s="148">
        <v>13252.406000000001</v>
      </c>
      <c r="AI222" s="149">
        <v>12986.726000000001</v>
      </c>
      <c r="AJ222" s="29">
        <f t="shared" si="37"/>
        <v>98</v>
      </c>
      <c r="AK222" s="38" t="str">
        <f t="array" ref="AK222">AJ222&amp;CHOOSE(AND(AJ222&lt;&gt;{11,12,13})*MIN(4,MOD(AJ222,10))+1,"th","st","nd","rd","th")</f>
        <v>98th</v>
      </c>
      <c r="AL222" s="149">
        <v>6338.7740000000003</v>
      </c>
      <c r="AM222" s="149">
        <v>6338.7740000000003</v>
      </c>
      <c r="AN222" s="149">
        <v>19325.5</v>
      </c>
      <c r="AO222" s="29">
        <f t="shared" si="38"/>
        <v>99</v>
      </c>
      <c r="AP222" s="38" t="str">
        <f t="array" ref="AP222">AO222&amp;CHOOSE(AND(AO222&lt;&gt;{11,12,13})*MIN(4,MOD(AO222,10))+1,"th","st","nd","rd","th")</f>
        <v>99th</v>
      </c>
      <c r="AQ222" s="150">
        <v>1.45</v>
      </c>
      <c r="AR222" s="145">
        <v>45165.819000000003</v>
      </c>
      <c r="AS222" s="29">
        <f t="shared" si="39"/>
        <v>99</v>
      </c>
      <c r="AT222" s="38" t="str">
        <f t="array" ref="AT222">AS222&amp;CHOOSE(AND(AS222&lt;&gt;{11,12,13})*MIN(4,MOD(AS222,10))+1,"th","st","nd","rd","th")</f>
        <v>99th</v>
      </c>
      <c r="AU222" s="151">
        <v>1.5180718513217197E-2</v>
      </c>
    </row>
    <row r="223" spans="1:47" x14ac:dyDescent="0.25">
      <c r="A223" s="135">
        <v>105253303</v>
      </c>
      <c r="B223" s="136" t="s">
        <v>285</v>
      </c>
      <c r="C223" s="136" t="s">
        <v>238</v>
      </c>
      <c r="D223" s="137">
        <v>95111</v>
      </c>
      <c r="E223" s="29">
        <f t="shared" si="30"/>
        <v>93</v>
      </c>
      <c r="F223" s="38" t="str">
        <f t="array" ref="F223">E223&amp;CHOOSE(AND(E223&lt;&gt;{11,12,13})*MIN(4,MOD(E223,10))+1,"th","st","nd","rd","th")</f>
        <v>93rd</v>
      </c>
      <c r="G223" s="138">
        <v>3723</v>
      </c>
      <c r="H223" s="139">
        <v>0.625</v>
      </c>
      <c r="I223" s="140">
        <v>0.53920000000000001</v>
      </c>
      <c r="J223" s="141">
        <v>253</v>
      </c>
      <c r="K223" s="142">
        <v>0</v>
      </c>
      <c r="L223" s="143">
        <v>9.5100000000000004E-2</v>
      </c>
      <c r="M223" s="29">
        <f t="shared" si="31"/>
        <v>30</v>
      </c>
      <c r="N223" s="38" t="str">
        <f t="array" ref="N223">M223&amp;CHOOSE(AND(M223&lt;&gt;{11,12,13})*MIN(4,MOD(M223,10))+1,"th","st","nd","rd","th")</f>
        <v>30th</v>
      </c>
      <c r="O223" s="143">
        <v>5.4899999999999997E-2</v>
      </c>
      <c r="P223" s="29">
        <f t="shared" si="32"/>
        <v>6</v>
      </c>
      <c r="Q223" s="38" t="str">
        <f t="array" ref="Q223">P223&amp;CHOOSE(AND(P223&lt;&gt;{11,12,13})*MIN(4,MOD(P223,10))+1,"th","st","nd","rd","th")</f>
        <v>6th</v>
      </c>
      <c r="R223" s="144">
        <v>100.75</v>
      </c>
      <c r="S223" s="144">
        <v>29.081</v>
      </c>
      <c r="T223" s="144">
        <v>0</v>
      </c>
      <c r="U223" s="144">
        <v>129.83099999999999</v>
      </c>
      <c r="V223" s="145">
        <v>20.795000000000002</v>
      </c>
      <c r="W223" s="220">
        <f t="shared" si="33"/>
        <v>1.1777285555140862E-2</v>
      </c>
      <c r="X223" s="29">
        <f t="shared" si="34"/>
        <v>12</v>
      </c>
      <c r="Y223" s="38" t="str">
        <f t="array" ref="Y223">X223&amp;CHOOSE(AND(X223&lt;&gt;{11,12,13})*MIN(4,MOD(X223,10))+1,"th","st","nd","rd","th")</f>
        <v>12th</v>
      </c>
      <c r="Z223" s="146">
        <v>4.1589999999999998</v>
      </c>
      <c r="AA223" s="147">
        <v>20</v>
      </c>
      <c r="AB223" s="221">
        <f t="shared" si="35"/>
        <v>1.1327035878952499E-2</v>
      </c>
      <c r="AC223" s="29">
        <f t="shared" si="36"/>
        <v>63</v>
      </c>
      <c r="AD223" s="38" t="str">
        <f t="array" ref="AD223">AC223&amp;CHOOSE(AND(AC223&lt;&gt;{11,12,13})*MIN(4,MOD(AC223,10))+1,"th","st","nd","rd","th")</f>
        <v>63rd</v>
      </c>
      <c r="AE223" s="146">
        <v>12</v>
      </c>
      <c r="AF223" s="148">
        <v>1765.6869999999999</v>
      </c>
      <c r="AG223" s="148">
        <v>1715.5119999999999</v>
      </c>
      <c r="AH223" s="148">
        <v>1634.511</v>
      </c>
      <c r="AI223" s="149">
        <v>1705.2370000000001</v>
      </c>
      <c r="AJ223" s="29">
        <f t="shared" si="37"/>
        <v>40</v>
      </c>
      <c r="AK223" s="38" t="str">
        <f t="array" ref="AK223">AJ223&amp;CHOOSE(AND(AJ223&lt;&gt;{11,12,13})*MIN(4,MOD(AJ223,10))+1,"th","st","nd","rd","th")</f>
        <v>40th</v>
      </c>
      <c r="AL223" s="149">
        <v>145.99</v>
      </c>
      <c r="AM223" s="149">
        <v>145.99</v>
      </c>
      <c r="AN223" s="149">
        <v>1851.2270000000001</v>
      </c>
      <c r="AO223" s="29">
        <f t="shared" si="38"/>
        <v>35</v>
      </c>
      <c r="AP223" s="38" t="str">
        <f t="array" ref="AP223">AO223&amp;CHOOSE(AND(AO223&lt;&gt;{11,12,13})*MIN(4,MOD(AO223,10))+1,"th","st","nd","rd","th")</f>
        <v>35th</v>
      </c>
      <c r="AQ223" s="150">
        <v>1.05</v>
      </c>
      <c r="AR223" s="145">
        <v>1214.8679999999999</v>
      </c>
      <c r="AS223" s="29">
        <f t="shared" si="39"/>
        <v>13</v>
      </c>
      <c r="AT223" s="38" t="str">
        <f t="array" ref="AT223">AS223&amp;CHOOSE(AND(AS223&lt;&gt;{11,12,13})*MIN(4,MOD(AS223,10))+1,"th","st","nd","rd","th")</f>
        <v>13th</v>
      </c>
      <c r="AU223" s="151">
        <v>4.0833022730563454E-4</v>
      </c>
    </row>
    <row r="224" spans="1:47" x14ac:dyDescent="0.25">
      <c r="A224" s="135">
        <v>105253553</v>
      </c>
      <c r="B224" s="136" t="s">
        <v>296</v>
      </c>
      <c r="C224" s="136" t="s">
        <v>238</v>
      </c>
      <c r="D224" s="137">
        <v>65486</v>
      </c>
      <c r="E224" s="29">
        <f t="shared" si="30"/>
        <v>70</v>
      </c>
      <c r="F224" s="38" t="str">
        <f t="array" ref="F224">E224&amp;CHOOSE(AND(E224&lt;&gt;{11,12,13})*MIN(4,MOD(E224,10))+1,"th","st","nd","rd","th")</f>
        <v>70th</v>
      </c>
      <c r="G224" s="138">
        <v>5725</v>
      </c>
      <c r="H224" s="139">
        <v>0.90780000000000005</v>
      </c>
      <c r="I224" s="140">
        <v>0.70240000000000002</v>
      </c>
      <c r="J224" s="141">
        <v>187</v>
      </c>
      <c r="K224" s="142">
        <v>0</v>
      </c>
      <c r="L224" s="143">
        <v>0.14810000000000001</v>
      </c>
      <c r="M224" s="29">
        <f t="shared" si="31"/>
        <v>54</v>
      </c>
      <c r="N224" s="38" t="str">
        <f t="array" ref="N224">M224&amp;CHOOSE(AND(M224&lt;&gt;{11,12,13})*MIN(4,MOD(M224,10))+1,"th","st","nd","rd","th")</f>
        <v>54th</v>
      </c>
      <c r="O224" s="143">
        <v>0.129</v>
      </c>
      <c r="P224" s="29">
        <f t="shared" si="32"/>
        <v>30</v>
      </c>
      <c r="Q224" s="38" t="str">
        <f t="array" ref="Q224">P224&amp;CHOOSE(AND(P224&lt;&gt;{11,12,13})*MIN(4,MOD(P224,10))+1,"th","st","nd","rd","th")</f>
        <v>30th</v>
      </c>
      <c r="R224" s="144">
        <v>191.62</v>
      </c>
      <c r="S224" s="144">
        <v>83.453999999999994</v>
      </c>
      <c r="T224" s="144">
        <v>0</v>
      </c>
      <c r="U224" s="144">
        <v>275.07400000000001</v>
      </c>
      <c r="V224" s="145">
        <v>48.866999999999997</v>
      </c>
      <c r="W224" s="220">
        <f t="shared" si="33"/>
        <v>2.2661085832682566E-2</v>
      </c>
      <c r="X224" s="29">
        <f t="shared" si="34"/>
        <v>37</v>
      </c>
      <c r="Y224" s="38" t="str">
        <f t="array" ref="Y224">X224&amp;CHOOSE(AND(X224&lt;&gt;{11,12,13})*MIN(4,MOD(X224,10))+1,"th","st","nd","rd","th")</f>
        <v>37th</v>
      </c>
      <c r="Z224" s="146">
        <v>9.7729999999999997</v>
      </c>
      <c r="AA224" s="147">
        <v>12</v>
      </c>
      <c r="AB224" s="221">
        <f t="shared" si="35"/>
        <v>5.5647580164976526E-3</v>
      </c>
      <c r="AC224" s="29">
        <f t="shared" si="36"/>
        <v>45</v>
      </c>
      <c r="AD224" s="38" t="str">
        <f t="array" ref="AD224">AC224&amp;CHOOSE(AND(AC224&lt;&gt;{11,12,13})*MIN(4,MOD(AC224,10))+1,"th","st","nd","rd","th")</f>
        <v>45th</v>
      </c>
      <c r="AE224" s="146">
        <v>7.2</v>
      </c>
      <c r="AF224" s="148">
        <v>2156.4279999999999</v>
      </c>
      <c r="AG224" s="148">
        <v>2197.877</v>
      </c>
      <c r="AH224" s="148">
        <v>2205.377</v>
      </c>
      <c r="AI224" s="149">
        <v>2186.5610000000001</v>
      </c>
      <c r="AJ224" s="29">
        <f t="shared" si="37"/>
        <v>53</v>
      </c>
      <c r="AK224" s="38" t="str">
        <f t="array" ref="AK224">AJ224&amp;CHOOSE(AND(AJ224&lt;&gt;{11,12,13})*MIN(4,MOD(AJ224,10))+1,"th","st","nd","rd","th")</f>
        <v>53rd</v>
      </c>
      <c r="AL224" s="149">
        <v>292.04700000000003</v>
      </c>
      <c r="AM224" s="149">
        <v>292.04700000000003</v>
      </c>
      <c r="AN224" s="149">
        <v>2478.6080000000002</v>
      </c>
      <c r="AO224" s="29">
        <f t="shared" si="38"/>
        <v>52</v>
      </c>
      <c r="AP224" s="38" t="str">
        <f t="array" ref="AP224">AO224&amp;CHOOSE(AND(AO224&lt;&gt;{11,12,13})*MIN(4,MOD(AO224,10))+1,"th","st","nd","rd","th")</f>
        <v>52nd</v>
      </c>
      <c r="AQ224" s="150">
        <v>1.02</v>
      </c>
      <c r="AR224" s="145">
        <v>2295.0819999999999</v>
      </c>
      <c r="AS224" s="29">
        <f t="shared" si="39"/>
        <v>44</v>
      </c>
      <c r="AT224" s="38" t="str">
        <f t="array" ref="AT224">AS224&amp;CHOOSE(AND(AS224&lt;&gt;{11,12,13})*MIN(4,MOD(AS224,10))+1,"th","st","nd","rd","th")</f>
        <v>44th</v>
      </c>
      <c r="AU224" s="151">
        <v>7.7140179405916554E-4</v>
      </c>
    </row>
    <row r="225" spans="1:47" x14ac:dyDescent="0.25">
      <c r="A225" s="135">
        <v>105253903</v>
      </c>
      <c r="B225" s="136" t="s">
        <v>306</v>
      </c>
      <c r="C225" s="136" t="s">
        <v>238</v>
      </c>
      <c r="D225" s="137">
        <v>61120</v>
      </c>
      <c r="E225" s="29">
        <f t="shared" si="30"/>
        <v>59</v>
      </c>
      <c r="F225" s="38" t="str">
        <f t="array" ref="F225">E225&amp;CHOOSE(AND(E225&lt;&gt;{11,12,13})*MIN(4,MOD(E225,10))+1,"th","st","nd","rd","th")</f>
        <v>59th</v>
      </c>
      <c r="G225" s="138">
        <v>6201</v>
      </c>
      <c r="H225" s="139">
        <v>0.97260000000000002</v>
      </c>
      <c r="I225" s="140">
        <v>0.70899999999999996</v>
      </c>
      <c r="J225" s="141">
        <v>181</v>
      </c>
      <c r="K225" s="142">
        <v>0</v>
      </c>
      <c r="L225" s="143">
        <v>0.12609999999999999</v>
      </c>
      <c r="M225" s="29">
        <f t="shared" si="31"/>
        <v>44</v>
      </c>
      <c r="N225" s="38" t="str">
        <f t="array" ref="N225">M225&amp;CHOOSE(AND(M225&lt;&gt;{11,12,13})*MIN(4,MOD(M225,10))+1,"th","st","nd","rd","th")</f>
        <v>44th</v>
      </c>
      <c r="O225" s="143">
        <v>0.1875</v>
      </c>
      <c r="P225" s="29">
        <f t="shared" si="32"/>
        <v>62</v>
      </c>
      <c r="Q225" s="38" t="str">
        <f t="array" ref="Q225">P225&amp;CHOOSE(AND(P225&lt;&gt;{11,12,13})*MIN(4,MOD(P225,10))+1,"th","st","nd","rd","th")</f>
        <v>62nd</v>
      </c>
      <c r="R225" s="144">
        <v>160.94499999999999</v>
      </c>
      <c r="S225" s="144">
        <v>119.65600000000001</v>
      </c>
      <c r="T225" s="144">
        <v>0</v>
      </c>
      <c r="U225" s="144">
        <v>280.601</v>
      </c>
      <c r="V225" s="145">
        <v>45.891999999999996</v>
      </c>
      <c r="W225" s="220">
        <f t="shared" si="33"/>
        <v>2.157380868546532E-2</v>
      </c>
      <c r="X225" s="29">
        <f t="shared" si="34"/>
        <v>34</v>
      </c>
      <c r="Y225" s="38" t="str">
        <f t="array" ref="Y225">X225&amp;CHOOSE(AND(X225&lt;&gt;{11,12,13})*MIN(4,MOD(X225,10))+1,"th","st","nd","rd","th")</f>
        <v>34th</v>
      </c>
      <c r="Z225" s="146">
        <v>9.1780000000000008</v>
      </c>
      <c r="AA225" s="147">
        <v>5</v>
      </c>
      <c r="AB225" s="221">
        <f t="shared" si="35"/>
        <v>2.3504977649116757E-3</v>
      </c>
      <c r="AC225" s="29">
        <f t="shared" si="36"/>
        <v>29</v>
      </c>
      <c r="AD225" s="38" t="str">
        <f t="array" ref="AD225">AC225&amp;CHOOSE(AND(AC225&lt;&gt;{11,12,13})*MIN(4,MOD(AC225,10))+1,"th","st","nd","rd","th")</f>
        <v>29th</v>
      </c>
      <c r="AE225" s="146">
        <v>3</v>
      </c>
      <c r="AF225" s="148">
        <v>2127.2089999999998</v>
      </c>
      <c r="AG225" s="148">
        <v>2183.7370000000001</v>
      </c>
      <c r="AH225" s="148">
        <v>2178.92</v>
      </c>
      <c r="AI225" s="149">
        <v>2163.2890000000002</v>
      </c>
      <c r="AJ225" s="29">
        <f t="shared" si="37"/>
        <v>52</v>
      </c>
      <c r="AK225" s="38" t="str">
        <f t="array" ref="AK225">AJ225&amp;CHOOSE(AND(AJ225&lt;&gt;{11,12,13})*MIN(4,MOD(AJ225,10))+1,"th","st","nd","rd","th")</f>
        <v>52nd</v>
      </c>
      <c r="AL225" s="149">
        <v>292.779</v>
      </c>
      <c r="AM225" s="149">
        <v>292.779</v>
      </c>
      <c r="AN225" s="149">
        <v>2456.0680000000002</v>
      </c>
      <c r="AO225" s="29">
        <f t="shared" si="38"/>
        <v>51</v>
      </c>
      <c r="AP225" s="38" t="str">
        <f t="array" ref="AP225">AO225&amp;CHOOSE(AND(AO225&lt;&gt;{11,12,13})*MIN(4,MOD(AO225,10))+1,"th","st","nd","rd","th")</f>
        <v>51st</v>
      </c>
      <c r="AQ225" s="150">
        <v>0.76</v>
      </c>
      <c r="AR225" s="145">
        <v>1815.4670000000001</v>
      </c>
      <c r="AS225" s="29">
        <f t="shared" si="39"/>
        <v>32</v>
      </c>
      <c r="AT225" s="38" t="str">
        <f t="array" ref="AT225">AS225&amp;CHOOSE(AND(AS225&lt;&gt;{11,12,13})*MIN(4,MOD(AS225,10))+1,"th","st","nd","rd","th")</f>
        <v>32nd</v>
      </c>
      <c r="AU225" s="151">
        <v>6.1019802379837034E-4</v>
      </c>
    </row>
    <row r="226" spans="1:47" x14ac:dyDescent="0.25">
      <c r="A226" s="135">
        <v>105254053</v>
      </c>
      <c r="B226" s="136" t="s">
        <v>308</v>
      </c>
      <c r="C226" s="136" t="s">
        <v>238</v>
      </c>
      <c r="D226" s="137">
        <v>48825</v>
      </c>
      <c r="E226" s="29">
        <f t="shared" si="30"/>
        <v>27</v>
      </c>
      <c r="F226" s="38" t="str">
        <f t="array" ref="F226">E226&amp;CHOOSE(AND(E226&lt;&gt;{11,12,13})*MIN(4,MOD(E226,10))+1,"th","st","nd","rd","th")</f>
        <v>27th</v>
      </c>
      <c r="G226" s="138">
        <v>4358</v>
      </c>
      <c r="H226" s="139">
        <v>1.2175</v>
      </c>
      <c r="I226" s="140">
        <v>0.60319999999999996</v>
      </c>
      <c r="J226" s="141">
        <v>226</v>
      </c>
      <c r="K226" s="142">
        <v>0</v>
      </c>
      <c r="L226" s="143">
        <v>0.254</v>
      </c>
      <c r="M226" s="29">
        <f t="shared" si="31"/>
        <v>86</v>
      </c>
      <c r="N226" s="38" t="str">
        <f t="array" ref="N226">M226&amp;CHOOSE(AND(M226&lt;&gt;{11,12,13})*MIN(4,MOD(M226,10))+1,"th","st","nd","rd","th")</f>
        <v>86th</v>
      </c>
      <c r="O226" s="143">
        <v>0.31330000000000002</v>
      </c>
      <c r="P226" s="29">
        <f t="shared" si="32"/>
        <v>96</v>
      </c>
      <c r="Q226" s="38" t="str">
        <f t="array" ref="Q226">P226&amp;CHOOSE(AND(P226&lt;&gt;{11,12,13})*MIN(4,MOD(P226,10))+1,"th","st","nd","rd","th")</f>
        <v>96th</v>
      </c>
      <c r="R226" s="144">
        <v>249.81</v>
      </c>
      <c r="S226" s="144">
        <v>154.066</v>
      </c>
      <c r="T226" s="144">
        <v>0</v>
      </c>
      <c r="U226" s="144">
        <v>403.87599999999998</v>
      </c>
      <c r="V226" s="145">
        <v>39.32</v>
      </c>
      <c r="W226" s="220">
        <f t="shared" si="33"/>
        <v>2.3987662093637292E-2</v>
      </c>
      <c r="X226" s="29">
        <f t="shared" si="34"/>
        <v>40</v>
      </c>
      <c r="Y226" s="38" t="str">
        <f t="array" ref="Y226">X226&amp;CHOOSE(AND(X226&lt;&gt;{11,12,13})*MIN(4,MOD(X226,10))+1,"th","st","nd","rd","th")</f>
        <v>40th</v>
      </c>
      <c r="Z226" s="146">
        <v>7.8639999999999999</v>
      </c>
      <c r="AA226" s="147">
        <v>3</v>
      </c>
      <c r="AB226" s="221">
        <f t="shared" si="35"/>
        <v>1.8301878504809735E-3</v>
      </c>
      <c r="AC226" s="29">
        <f t="shared" si="36"/>
        <v>24</v>
      </c>
      <c r="AD226" s="38" t="str">
        <f t="array" ref="AD226">AC226&amp;CHOOSE(AND(AC226&lt;&gt;{11,12,13})*MIN(4,MOD(AC226,10))+1,"th","st","nd","rd","th")</f>
        <v>24th</v>
      </c>
      <c r="AE226" s="146">
        <v>1.8</v>
      </c>
      <c r="AF226" s="148">
        <v>1639.1759999999999</v>
      </c>
      <c r="AG226" s="148">
        <v>1676.8019999999999</v>
      </c>
      <c r="AH226" s="148">
        <v>1729.922</v>
      </c>
      <c r="AI226" s="149">
        <v>1681.9670000000001</v>
      </c>
      <c r="AJ226" s="29">
        <f t="shared" si="37"/>
        <v>39</v>
      </c>
      <c r="AK226" s="38" t="str">
        <f t="array" ref="AK226">AJ226&amp;CHOOSE(AND(AJ226&lt;&gt;{11,12,13})*MIN(4,MOD(AJ226,10))+1,"th","st","nd","rd","th")</f>
        <v>39th</v>
      </c>
      <c r="AL226" s="149">
        <v>413.54</v>
      </c>
      <c r="AM226" s="149">
        <v>413.54</v>
      </c>
      <c r="AN226" s="149">
        <v>2095.5070000000001</v>
      </c>
      <c r="AO226" s="29">
        <f t="shared" si="38"/>
        <v>41</v>
      </c>
      <c r="AP226" s="38" t="str">
        <f t="array" ref="AP226">AO226&amp;CHOOSE(AND(AO226&lt;&gt;{11,12,13})*MIN(4,MOD(AO226,10))+1,"th","st","nd","rd","th")</f>
        <v>41st</v>
      </c>
      <c r="AQ226" s="150">
        <v>1.36</v>
      </c>
      <c r="AR226" s="145">
        <v>3469.74</v>
      </c>
      <c r="AS226" s="29">
        <f t="shared" si="39"/>
        <v>67</v>
      </c>
      <c r="AT226" s="38" t="str">
        <f t="array" ref="AT226">AS226&amp;CHOOSE(AND(AS226&lt;&gt;{11,12,13})*MIN(4,MOD(AS226,10))+1,"th","st","nd","rd","th")</f>
        <v>67th</v>
      </c>
      <c r="AU226" s="151">
        <v>1.166217007025827E-3</v>
      </c>
    </row>
    <row r="227" spans="1:47" x14ac:dyDescent="0.25">
      <c r="A227" s="135">
        <v>105254353</v>
      </c>
      <c r="B227" s="136" t="s">
        <v>326</v>
      </c>
      <c r="C227" s="136" t="s">
        <v>238</v>
      </c>
      <c r="D227" s="137">
        <v>60000</v>
      </c>
      <c r="E227" s="29">
        <f t="shared" si="30"/>
        <v>57</v>
      </c>
      <c r="F227" s="38" t="str">
        <f t="array" ref="F227">E227&amp;CHOOSE(AND(E227&lt;&gt;{11,12,13})*MIN(4,MOD(E227,10))+1,"th","st","nd","rd","th")</f>
        <v>57th</v>
      </c>
      <c r="G227" s="138">
        <v>6214</v>
      </c>
      <c r="H227" s="139">
        <v>0.99080000000000001</v>
      </c>
      <c r="I227" s="140">
        <v>0.47110000000000002</v>
      </c>
      <c r="J227" s="141">
        <v>276</v>
      </c>
      <c r="K227" s="142">
        <v>0</v>
      </c>
      <c r="L227" s="143">
        <v>7.4200000000000002E-2</v>
      </c>
      <c r="M227" s="29">
        <f t="shared" si="31"/>
        <v>20</v>
      </c>
      <c r="N227" s="38" t="str">
        <f t="array" ref="N227">M227&amp;CHOOSE(AND(M227&lt;&gt;{11,12,13})*MIN(4,MOD(M227,10))+1,"th","st","nd","rd","th")</f>
        <v>20th</v>
      </c>
      <c r="O227" s="143">
        <v>0.20780000000000001</v>
      </c>
      <c r="P227" s="29">
        <f t="shared" si="32"/>
        <v>72</v>
      </c>
      <c r="Q227" s="38" t="str">
        <f t="array" ref="Q227">P227&amp;CHOOSE(AND(P227&lt;&gt;{11,12,13})*MIN(4,MOD(P227,10))+1,"th","st","nd","rd","th")</f>
        <v>72nd</v>
      </c>
      <c r="R227" s="144">
        <v>95.811999999999998</v>
      </c>
      <c r="S227" s="144">
        <v>134.16300000000001</v>
      </c>
      <c r="T227" s="144">
        <v>0</v>
      </c>
      <c r="U227" s="144">
        <v>229.97499999999999</v>
      </c>
      <c r="V227" s="145">
        <v>31.054000000000002</v>
      </c>
      <c r="W227" s="220">
        <f t="shared" si="33"/>
        <v>1.4429486074435406E-2</v>
      </c>
      <c r="X227" s="29">
        <f t="shared" si="34"/>
        <v>16</v>
      </c>
      <c r="Y227" s="38" t="str">
        <f t="array" ref="Y227">X227&amp;CHOOSE(AND(X227&lt;&gt;{11,12,13})*MIN(4,MOD(X227,10))+1,"th","st","nd","rd","th")</f>
        <v>16th</v>
      </c>
      <c r="Z227" s="146">
        <v>6.2110000000000003</v>
      </c>
      <c r="AA227" s="147">
        <v>19</v>
      </c>
      <c r="AB227" s="221">
        <f t="shared" si="35"/>
        <v>8.828499884532515E-3</v>
      </c>
      <c r="AC227" s="29">
        <f t="shared" si="36"/>
        <v>56</v>
      </c>
      <c r="AD227" s="38" t="str">
        <f t="array" ref="AD227">AC227&amp;CHOOSE(AND(AC227&lt;&gt;{11,12,13})*MIN(4,MOD(AC227,10))+1,"th","st","nd","rd","th")</f>
        <v>56th</v>
      </c>
      <c r="AE227" s="146">
        <v>11.4</v>
      </c>
      <c r="AF227" s="148">
        <v>2152.1210000000001</v>
      </c>
      <c r="AG227" s="148">
        <v>2187.252</v>
      </c>
      <c r="AH227" s="148">
        <v>2169.6999999999998</v>
      </c>
      <c r="AI227" s="149">
        <v>2169.6909999999998</v>
      </c>
      <c r="AJ227" s="29">
        <f t="shared" si="37"/>
        <v>53</v>
      </c>
      <c r="AK227" s="38" t="str">
        <f t="array" ref="AK227">AJ227&amp;CHOOSE(AND(AJ227&lt;&gt;{11,12,13})*MIN(4,MOD(AJ227,10))+1,"th","st","nd","rd","th")</f>
        <v>53rd</v>
      </c>
      <c r="AL227" s="149">
        <v>247.58600000000001</v>
      </c>
      <c r="AM227" s="149">
        <v>247.58600000000001</v>
      </c>
      <c r="AN227" s="149">
        <v>2417.277</v>
      </c>
      <c r="AO227" s="29">
        <f t="shared" si="38"/>
        <v>50</v>
      </c>
      <c r="AP227" s="38" t="str">
        <f t="array" ref="AP227">AO227&amp;CHOOSE(AND(AO227&lt;&gt;{11,12,13})*MIN(4,MOD(AO227,10))+1,"th","st","nd","rd","th")</f>
        <v>50th</v>
      </c>
      <c r="AQ227" s="150">
        <v>0.97</v>
      </c>
      <c r="AR227" s="145">
        <v>2323.1869999999999</v>
      </c>
      <c r="AS227" s="29">
        <f t="shared" si="39"/>
        <v>44</v>
      </c>
      <c r="AT227" s="38" t="str">
        <f t="array" ref="AT227">AS227&amp;CHOOSE(AND(AS227&lt;&gt;{11,12,13})*MIN(4,MOD(AS227,10))+1,"th","st","nd","rd","th")</f>
        <v>44th</v>
      </c>
      <c r="AU227" s="151">
        <v>7.8084818744381709E-4</v>
      </c>
    </row>
    <row r="228" spans="1:47" x14ac:dyDescent="0.25">
      <c r="A228" s="135">
        <v>105256553</v>
      </c>
      <c r="B228" s="136" t="s">
        <v>343</v>
      </c>
      <c r="C228" s="136" t="s">
        <v>238</v>
      </c>
      <c r="D228" s="137">
        <v>49801</v>
      </c>
      <c r="E228" s="29">
        <f t="shared" si="30"/>
        <v>29</v>
      </c>
      <c r="F228" s="38" t="str">
        <f t="array" ref="F228">E228&amp;CHOOSE(AND(E228&lt;&gt;{11,12,13})*MIN(4,MOD(E228,10))+1,"th","st","nd","rd","th")</f>
        <v>29th</v>
      </c>
      <c r="G228" s="138">
        <v>2933</v>
      </c>
      <c r="H228" s="139">
        <v>1.1937</v>
      </c>
      <c r="I228" s="140">
        <v>-1.9173</v>
      </c>
      <c r="J228" s="141">
        <v>466</v>
      </c>
      <c r="K228" s="142">
        <v>0</v>
      </c>
      <c r="L228" s="143">
        <v>0.29899999999999999</v>
      </c>
      <c r="M228" s="29">
        <f t="shared" si="31"/>
        <v>91</v>
      </c>
      <c r="N228" s="38" t="str">
        <f t="array" ref="N228">M228&amp;CHOOSE(AND(M228&lt;&gt;{11,12,13})*MIN(4,MOD(M228,10))+1,"th","st","nd","rd","th")</f>
        <v>91st</v>
      </c>
      <c r="O228" s="143">
        <v>0.18959999999999999</v>
      </c>
      <c r="P228" s="29">
        <f t="shared" si="32"/>
        <v>63</v>
      </c>
      <c r="Q228" s="38" t="str">
        <f t="array" ref="Q228">P228&amp;CHOOSE(AND(P228&lt;&gt;{11,12,13})*MIN(4,MOD(P228,10))+1,"th","st","nd","rd","th")</f>
        <v>63rd</v>
      </c>
      <c r="R228" s="144">
        <v>223.90299999999999</v>
      </c>
      <c r="S228" s="144">
        <v>70.989999999999995</v>
      </c>
      <c r="T228" s="144">
        <v>0</v>
      </c>
      <c r="U228" s="144">
        <v>294.89299999999997</v>
      </c>
      <c r="V228" s="145">
        <v>39.727999999999987</v>
      </c>
      <c r="W228" s="220">
        <f t="shared" si="33"/>
        <v>3.18317009384134E-2</v>
      </c>
      <c r="X228" s="29">
        <f t="shared" si="34"/>
        <v>59</v>
      </c>
      <c r="Y228" s="38" t="str">
        <f t="array" ref="Y228">X228&amp;CHOOSE(AND(X228&lt;&gt;{11,12,13})*MIN(4,MOD(X228,10))+1,"th","st","nd","rd","th")</f>
        <v>59th</v>
      </c>
      <c r="Z228" s="146">
        <v>7.9459999999999997</v>
      </c>
      <c r="AA228" s="147">
        <v>12</v>
      </c>
      <c r="AB228" s="221">
        <f t="shared" si="35"/>
        <v>9.6148915440233823E-3</v>
      </c>
      <c r="AC228" s="29">
        <f t="shared" si="36"/>
        <v>59</v>
      </c>
      <c r="AD228" s="38" t="str">
        <f t="array" ref="AD228">AC228&amp;CHOOSE(AND(AC228&lt;&gt;{11,12,13})*MIN(4,MOD(AC228,10))+1,"th","st","nd","rd","th")</f>
        <v>59th</v>
      </c>
      <c r="AE228" s="146">
        <v>7.2</v>
      </c>
      <c r="AF228" s="148">
        <v>1248.0640000000001</v>
      </c>
      <c r="AG228" s="148">
        <v>1255.0409999999999</v>
      </c>
      <c r="AH228" s="148">
        <v>1246.442</v>
      </c>
      <c r="AI228" s="149">
        <v>1249.8489999999999</v>
      </c>
      <c r="AJ228" s="29">
        <f t="shared" si="37"/>
        <v>27</v>
      </c>
      <c r="AK228" s="38" t="str">
        <f t="array" ref="AK228">AJ228&amp;CHOOSE(AND(AJ228&lt;&gt;{11,12,13})*MIN(4,MOD(AJ228,10))+1,"th","st","nd","rd","th")</f>
        <v>27th</v>
      </c>
      <c r="AL228" s="149">
        <v>310.03899999999999</v>
      </c>
      <c r="AM228" s="149">
        <v>310.03899999999999</v>
      </c>
      <c r="AN228" s="149">
        <v>1559.8879999999999</v>
      </c>
      <c r="AO228" s="29">
        <f t="shared" si="38"/>
        <v>27</v>
      </c>
      <c r="AP228" s="38" t="str">
        <f t="array" ref="AP228">AO228&amp;CHOOSE(AND(AO228&lt;&gt;{11,12,13})*MIN(4,MOD(AO228,10))+1,"th","st","nd","rd","th")</f>
        <v>27th</v>
      </c>
      <c r="AQ228" s="150">
        <v>1.47</v>
      </c>
      <c r="AR228" s="145">
        <v>2737.1959999999999</v>
      </c>
      <c r="AS228" s="29">
        <f t="shared" si="39"/>
        <v>54</v>
      </c>
      <c r="AT228" s="38" t="str">
        <f t="array" ref="AT228">AS228&amp;CHOOSE(AND(AS228&lt;&gt;{11,12,13})*MIN(4,MOD(AS228,10))+1,"th","st","nd","rd","th")</f>
        <v>54th</v>
      </c>
      <c r="AU228" s="151">
        <v>9.2000107407559813E-4</v>
      </c>
    </row>
    <row r="229" spans="1:47" x14ac:dyDescent="0.25">
      <c r="A229" s="135">
        <v>105257602</v>
      </c>
      <c r="B229" s="136" t="s">
        <v>407</v>
      </c>
      <c r="C229" s="136" t="s">
        <v>238</v>
      </c>
      <c r="D229" s="137">
        <v>61499</v>
      </c>
      <c r="E229" s="29">
        <f t="shared" si="30"/>
        <v>60</v>
      </c>
      <c r="F229" s="38" t="str">
        <f t="array" ref="F229">E229&amp;CHOOSE(AND(E229&lt;&gt;{11,12,13})*MIN(4,MOD(E229,10))+1,"th","st","nd","rd","th")</f>
        <v>60th</v>
      </c>
      <c r="G229" s="138">
        <v>22869</v>
      </c>
      <c r="H229" s="139">
        <v>0.96660000000000001</v>
      </c>
      <c r="I229" s="140">
        <v>-0.79069999999999996</v>
      </c>
      <c r="J229" s="141">
        <v>423</v>
      </c>
      <c r="K229" s="142">
        <v>0</v>
      </c>
      <c r="L229" s="143">
        <v>8.09E-2</v>
      </c>
      <c r="M229" s="29">
        <f t="shared" si="31"/>
        <v>23</v>
      </c>
      <c r="N229" s="38" t="str">
        <f t="array" ref="N229">M229&amp;CHOOSE(AND(M229&lt;&gt;{11,12,13})*MIN(4,MOD(M229,10))+1,"th","st","nd","rd","th")</f>
        <v>23rd</v>
      </c>
      <c r="O229" s="143">
        <v>0.13120000000000001</v>
      </c>
      <c r="P229" s="29">
        <f t="shared" si="32"/>
        <v>32</v>
      </c>
      <c r="Q229" s="38" t="str">
        <f t="array" ref="Q229">P229&amp;CHOOSE(AND(P229&lt;&gt;{11,12,13})*MIN(4,MOD(P229,10))+1,"th","st","nd","rd","th")</f>
        <v>32nd</v>
      </c>
      <c r="R229" s="144">
        <v>318.09199999999998</v>
      </c>
      <c r="S229" s="144">
        <v>257.93400000000003</v>
      </c>
      <c r="T229" s="144">
        <v>0</v>
      </c>
      <c r="U229" s="144">
        <v>576.02599999999995</v>
      </c>
      <c r="V229" s="145">
        <v>212.54499999999999</v>
      </c>
      <c r="W229" s="220">
        <f t="shared" si="33"/>
        <v>3.2433792610506385E-2</v>
      </c>
      <c r="X229" s="29">
        <f t="shared" si="34"/>
        <v>60</v>
      </c>
      <c r="Y229" s="38" t="str">
        <f t="array" ref="Y229">X229&amp;CHOOSE(AND(X229&lt;&gt;{11,12,13})*MIN(4,MOD(X229,10))+1,"th","st","nd","rd","th")</f>
        <v>60th</v>
      </c>
      <c r="Z229" s="146">
        <v>42.509</v>
      </c>
      <c r="AA229" s="147">
        <v>139</v>
      </c>
      <c r="AB229" s="221">
        <f t="shared" si="35"/>
        <v>2.1211024361242971E-2</v>
      </c>
      <c r="AC229" s="29">
        <f t="shared" si="36"/>
        <v>76</v>
      </c>
      <c r="AD229" s="38" t="str">
        <f t="array" ref="AD229">AC229&amp;CHOOSE(AND(AC229&lt;&gt;{11,12,13})*MIN(4,MOD(AC229,10))+1,"th","st","nd","rd","th")</f>
        <v>76th</v>
      </c>
      <c r="AE229" s="146">
        <v>83.4</v>
      </c>
      <c r="AF229" s="148">
        <v>6553.1959999999999</v>
      </c>
      <c r="AG229" s="148">
        <v>6636.8289999999997</v>
      </c>
      <c r="AH229" s="148">
        <v>6752.6080000000002</v>
      </c>
      <c r="AI229" s="149">
        <v>6647.5439999999999</v>
      </c>
      <c r="AJ229" s="29">
        <f t="shared" si="37"/>
        <v>91</v>
      </c>
      <c r="AK229" s="38" t="str">
        <f t="array" ref="AK229">AJ229&amp;CHOOSE(AND(AJ229&lt;&gt;{11,12,13})*MIN(4,MOD(AJ229,10))+1,"th","st","nd","rd","th")</f>
        <v>91st</v>
      </c>
      <c r="AL229" s="149">
        <v>701.93499999999995</v>
      </c>
      <c r="AM229" s="149">
        <v>701.93499999999995</v>
      </c>
      <c r="AN229" s="149">
        <v>7349.4790000000003</v>
      </c>
      <c r="AO229" s="29">
        <f t="shared" si="38"/>
        <v>91</v>
      </c>
      <c r="AP229" s="38" t="str">
        <f t="array" ref="AP229">AO229&amp;CHOOSE(AND(AO229&lt;&gt;{11,12,13})*MIN(4,MOD(AO229,10))+1,"th","st","nd","rd","th")</f>
        <v>91st</v>
      </c>
      <c r="AQ229" s="150">
        <v>0.9</v>
      </c>
      <c r="AR229" s="145">
        <v>6393.6059999999998</v>
      </c>
      <c r="AS229" s="29">
        <f t="shared" si="39"/>
        <v>88</v>
      </c>
      <c r="AT229" s="38" t="str">
        <f t="array" ref="AT229">AS229&amp;CHOOSE(AND(AS229&lt;&gt;{11,12,13})*MIN(4,MOD(AS229,10))+1,"th","st","nd","rd","th")</f>
        <v>88th</v>
      </c>
      <c r="AU229" s="151">
        <v>2.1489598798245316E-3</v>
      </c>
    </row>
    <row r="230" spans="1:47" x14ac:dyDescent="0.25">
      <c r="A230" s="135">
        <v>105258303</v>
      </c>
      <c r="B230" s="136" t="s">
        <v>440</v>
      </c>
      <c r="C230" s="136" t="s">
        <v>238</v>
      </c>
      <c r="D230" s="137">
        <v>55434</v>
      </c>
      <c r="E230" s="29">
        <f t="shared" si="30"/>
        <v>47</v>
      </c>
      <c r="F230" s="38" t="str">
        <f t="array" ref="F230">E230&amp;CHOOSE(AND(E230&lt;&gt;{11,12,13})*MIN(4,MOD(E230,10))+1,"th","st","nd","rd","th")</f>
        <v>47th</v>
      </c>
      <c r="G230" s="138">
        <v>4207</v>
      </c>
      <c r="H230" s="139">
        <v>1.0724</v>
      </c>
      <c r="I230" s="140">
        <v>0.6452</v>
      </c>
      <c r="J230" s="141">
        <v>211</v>
      </c>
      <c r="K230" s="142">
        <v>0</v>
      </c>
      <c r="L230" s="143">
        <v>0.1158</v>
      </c>
      <c r="M230" s="29">
        <f t="shared" si="31"/>
        <v>39</v>
      </c>
      <c r="N230" s="38" t="str">
        <f t="array" ref="N230">M230&amp;CHOOSE(AND(M230&lt;&gt;{11,12,13})*MIN(4,MOD(M230,10))+1,"th","st","nd","rd","th")</f>
        <v>39th</v>
      </c>
      <c r="O230" s="143">
        <v>0.2969</v>
      </c>
      <c r="P230" s="29">
        <f t="shared" si="32"/>
        <v>94</v>
      </c>
      <c r="Q230" s="38" t="str">
        <f t="array" ref="Q230">P230&amp;CHOOSE(AND(P230&lt;&gt;{11,12,13})*MIN(4,MOD(P230,10))+1,"th","st","nd","rd","th")</f>
        <v>94th</v>
      </c>
      <c r="R230" s="144">
        <v>117.55200000000001</v>
      </c>
      <c r="S230" s="144">
        <v>150.696</v>
      </c>
      <c r="T230" s="144">
        <v>0</v>
      </c>
      <c r="U230" s="144">
        <v>268.24799999999999</v>
      </c>
      <c r="V230" s="145">
        <v>31.634999999999998</v>
      </c>
      <c r="W230" s="220">
        <f t="shared" si="33"/>
        <v>1.8698079361185897E-2</v>
      </c>
      <c r="X230" s="29">
        <f t="shared" si="34"/>
        <v>26</v>
      </c>
      <c r="Y230" s="38" t="str">
        <f t="array" ref="Y230">X230&amp;CHOOSE(AND(X230&lt;&gt;{11,12,13})*MIN(4,MOD(X230,10))+1,"th","st","nd","rd","th")</f>
        <v>26th</v>
      </c>
      <c r="Z230" s="146">
        <v>6.327</v>
      </c>
      <c r="AA230" s="147">
        <v>1</v>
      </c>
      <c r="AB230" s="221">
        <f t="shared" si="35"/>
        <v>5.9105672075820753E-4</v>
      </c>
      <c r="AC230" s="29">
        <f t="shared" si="36"/>
        <v>15</v>
      </c>
      <c r="AD230" s="38" t="str">
        <f t="array" ref="AD230">AC230&amp;CHOOSE(AND(AC230&lt;&gt;{11,12,13})*MIN(4,MOD(AC230,10))+1,"th","st","nd","rd","th")</f>
        <v>15th</v>
      </c>
      <c r="AE230" s="146">
        <v>0.6</v>
      </c>
      <c r="AF230" s="148">
        <v>1691.885</v>
      </c>
      <c r="AG230" s="148">
        <v>1692.395</v>
      </c>
      <c r="AH230" s="148">
        <v>1692.884</v>
      </c>
      <c r="AI230" s="149">
        <v>1692.3879999999999</v>
      </c>
      <c r="AJ230" s="29">
        <f t="shared" si="37"/>
        <v>40</v>
      </c>
      <c r="AK230" s="38" t="str">
        <f t="array" ref="AK230">AJ230&amp;CHOOSE(AND(AJ230&lt;&gt;{11,12,13})*MIN(4,MOD(AJ230,10))+1,"th","st","nd","rd","th")</f>
        <v>40th</v>
      </c>
      <c r="AL230" s="149">
        <v>275.17500000000001</v>
      </c>
      <c r="AM230" s="149">
        <v>275.17500000000001</v>
      </c>
      <c r="AN230" s="149">
        <v>1967.5630000000001</v>
      </c>
      <c r="AO230" s="29">
        <f t="shared" si="38"/>
        <v>38</v>
      </c>
      <c r="AP230" s="38" t="str">
        <f t="array" ref="AP230">AO230&amp;CHOOSE(AND(AO230&lt;&gt;{11,12,13})*MIN(4,MOD(AO230,10))+1,"th","st","nd","rd","th")</f>
        <v>38th</v>
      </c>
      <c r="AQ230" s="150">
        <v>1.08</v>
      </c>
      <c r="AR230" s="145">
        <v>2278.8159999999998</v>
      </c>
      <c r="AS230" s="29">
        <f t="shared" si="39"/>
        <v>44</v>
      </c>
      <c r="AT230" s="38" t="str">
        <f t="array" ref="AT230">AS230&amp;CHOOSE(AND(AS230&lt;&gt;{11,12,13})*MIN(4,MOD(AS230,10))+1,"th","st","nd","rd","th")</f>
        <v>44th</v>
      </c>
      <c r="AU230" s="151">
        <v>7.659346161621813E-4</v>
      </c>
    </row>
    <row r="231" spans="1:47" x14ac:dyDescent="0.25">
      <c r="A231" s="135">
        <v>105258503</v>
      </c>
      <c r="B231" s="136" t="s">
        <v>459</v>
      </c>
      <c r="C231" s="136" t="s">
        <v>238</v>
      </c>
      <c r="D231" s="137">
        <v>52921</v>
      </c>
      <c r="E231" s="29">
        <f t="shared" si="30"/>
        <v>39</v>
      </c>
      <c r="F231" s="38" t="str">
        <f t="array" ref="F231">E231&amp;CHOOSE(AND(E231&lt;&gt;{11,12,13})*MIN(4,MOD(E231,10))+1,"th","st","nd","rd","th")</f>
        <v>39th</v>
      </c>
      <c r="G231" s="138">
        <v>3745</v>
      </c>
      <c r="H231" s="139">
        <v>1.1233</v>
      </c>
      <c r="I231" s="140">
        <v>0.81559999999999999</v>
      </c>
      <c r="J231" s="141">
        <v>104</v>
      </c>
      <c r="K231" s="142">
        <v>76.753</v>
      </c>
      <c r="L231" s="143">
        <v>0.16350000000000001</v>
      </c>
      <c r="M231" s="29">
        <f t="shared" si="31"/>
        <v>62</v>
      </c>
      <c r="N231" s="38" t="str">
        <f t="array" ref="N231">M231&amp;CHOOSE(AND(M231&lt;&gt;{11,12,13})*MIN(4,MOD(M231,10))+1,"th","st","nd","rd","th")</f>
        <v>62nd</v>
      </c>
      <c r="O231" s="143">
        <v>0.26819999999999999</v>
      </c>
      <c r="P231" s="29">
        <f t="shared" si="32"/>
        <v>89</v>
      </c>
      <c r="Q231" s="38" t="str">
        <f t="array" ref="Q231">P231&amp;CHOOSE(AND(P231&lt;&gt;{11,12,13})*MIN(4,MOD(P231,10))+1,"th","st","nd","rd","th")</f>
        <v>89th</v>
      </c>
      <c r="R231" s="144">
        <v>136.684</v>
      </c>
      <c r="S231" s="144">
        <v>112.10599999999999</v>
      </c>
      <c r="T231" s="144">
        <v>0</v>
      </c>
      <c r="U231" s="144">
        <v>248.79</v>
      </c>
      <c r="V231" s="145">
        <v>45.463000000000008</v>
      </c>
      <c r="W231" s="220">
        <f t="shared" si="33"/>
        <v>3.2629423539434432E-2</v>
      </c>
      <c r="X231" s="29">
        <f t="shared" si="34"/>
        <v>61</v>
      </c>
      <c r="Y231" s="38" t="str">
        <f t="array" ref="Y231">X231&amp;CHOOSE(AND(X231&lt;&gt;{11,12,13})*MIN(4,MOD(X231,10))+1,"th","st","nd","rd","th")</f>
        <v>61st</v>
      </c>
      <c r="Z231" s="146">
        <v>9.093</v>
      </c>
      <c r="AA231" s="147">
        <v>1</v>
      </c>
      <c r="AB231" s="221">
        <f t="shared" si="35"/>
        <v>7.1771382309646135E-4</v>
      </c>
      <c r="AC231" s="29">
        <f t="shared" si="36"/>
        <v>16</v>
      </c>
      <c r="AD231" s="38" t="str">
        <f t="array" ref="AD231">AC231&amp;CHOOSE(AND(AC231&lt;&gt;{11,12,13})*MIN(4,MOD(AC231,10))+1,"th","st","nd","rd","th")</f>
        <v>16th</v>
      </c>
      <c r="AE231" s="146">
        <v>0.6</v>
      </c>
      <c r="AF231" s="148">
        <v>1393.3130000000001</v>
      </c>
      <c r="AG231" s="148">
        <v>1399.5060000000001</v>
      </c>
      <c r="AH231" s="148">
        <v>1404.876</v>
      </c>
      <c r="AI231" s="149">
        <v>1399.232</v>
      </c>
      <c r="AJ231" s="29">
        <f t="shared" si="37"/>
        <v>30</v>
      </c>
      <c r="AK231" s="38" t="str">
        <f t="array" ref="AK231">AJ231&amp;CHOOSE(AND(AJ231&lt;&gt;{11,12,13})*MIN(4,MOD(AJ231,10))+1,"th","st","nd","rd","th")</f>
        <v>30th</v>
      </c>
      <c r="AL231" s="149">
        <v>258.483</v>
      </c>
      <c r="AM231" s="149">
        <v>335.23599999999999</v>
      </c>
      <c r="AN231" s="149">
        <v>1734.4680000000001</v>
      </c>
      <c r="AO231" s="29">
        <f t="shared" si="38"/>
        <v>32</v>
      </c>
      <c r="AP231" s="38" t="str">
        <f t="array" ref="AP231">AO231&amp;CHOOSE(AND(AO231&lt;&gt;{11,12,13})*MIN(4,MOD(AO231,10))+1,"th","st","nd","rd","th")</f>
        <v>32nd</v>
      </c>
      <c r="AQ231" s="150">
        <v>0.94</v>
      </c>
      <c r="AR231" s="145">
        <v>1831.4280000000001</v>
      </c>
      <c r="AS231" s="29">
        <f t="shared" si="39"/>
        <v>33</v>
      </c>
      <c r="AT231" s="38" t="str">
        <f t="array" ref="AT231">AS231&amp;CHOOSE(AND(AS231&lt;&gt;{11,12,13})*MIN(4,MOD(AS231,10))+1,"th","st","nd","rd","th")</f>
        <v>33rd</v>
      </c>
      <c r="AU231" s="151">
        <v>6.1556268790840141E-4</v>
      </c>
    </row>
    <row r="232" spans="1:47" x14ac:dyDescent="0.25">
      <c r="A232" s="135">
        <v>105259103</v>
      </c>
      <c r="B232" s="136" t="s">
        <v>599</v>
      </c>
      <c r="C232" s="136" t="s">
        <v>238</v>
      </c>
      <c r="D232" s="137">
        <v>50856</v>
      </c>
      <c r="E232" s="29">
        <f t="shared" si="30"/>
        <v>32</v>
      </c>
      <c r="F232" s="38" t="str">
        <f t="array" ref="F232">E232&amp;CHOOSE(AND(E232&lt;&gt;{11,12,13})*MIN(4,MOD(E232,10))+1,"th","st","nd","rd","th")</f>
        <v>32nd</v>
      </c>
      <c r="G232" s="138">
        <v>2732</v>
      </c>
      <c r="H232" s="139">
        <v>1.1689000000000001</v>
      </c>
      <c r="I232" s="140">
        <v>0.82609999999999995</v>
      </c>
      <c r="J232" s="141">
        <v>96</v>
      </c>
      <c r="K232" s="142">
        <v>75.331000000000003</v>
      </c>
      <c r="L232" s="143">
        <v>0.29299999999999998</v>
      </c>
      <c r="M232" s="29">
        <f t="shared" si="31"/>
        <v>90</v>
      </c>
      <c r="N232" s="38" t="str">
        <f t="array" ref="N232">M232&amp;CHOOSE(AND(M232&lt;&gt;{11,12,13})*MIN(4,MOD(M232,10))+1,"th","st","nd","rd","th")</f>
        <v>90th</v>
      </c>
      <c r="O232" s="143">
        <v>0.14419999999999999</v>
      </c>
      <c r="P232" s="29">
        <f t="shared" si="32"/>
        <v>37</v>
      </c>
      <c r="Q232" s="38" t="str">
        <f t="array" ref="Q232">P232&amp;CHOOSE(AND(P232&lt;&gt;{11,12,13})*MIN(4,MOD(P232,10))+1,"th","st","nd","rd","th")</f>
        <v>37th</v>
      </c>
      <c r="R232" s="144">
        <v>188.72200000000001</v>
      </c>
      <c r="S232" s="144">
        <v>46.44</v>
      </c>
      <c r="T232" s="144">
        <v>0</v>
      </c>
      <c r="U232" s="144">
        <v>235.16200000000001</v>
      </c>
      <c r="V232" s="145">
        <v>29.43</v>
      </c>
      <c r="W232" s="220">
        <f t="shared" si="33"/>
        <v>2.7414895519718607E-2</v>
      </c>
      <c r="X232" s="29">
        <f t="shared" si="34"/>
        <v>48</v>
      </c>
      <c r="Y232" s="38" t="str">
        <f t="array" ref="Y232">X232&amp;CHOOSE(AND(X232&lt;&gt;{11,12,13})*MIN(4,MOD(X232,10))+1,"th","st","nd","rd","th")</f>
        <v>48th</v>
      </c>
      <c r="Z232" s="146">
        <v>5.8860000000000001</v>
      </c>
      <c r="AA232" s="147">
        <v>1</v>
      </c>
      <c r="AB232" s="221">
        <f t="shared" si="35"/>
        <v>9.3152889975258596E-4</v>
      </c>
      <c r="AC232" s="29">
        <f t="shared" si="36"/>
        <v>17</v>
      </c>
      <c r="AD232" s="38" t="str">
        <f t="array" ref="AD232">AC232&amp;CHOOSE(AND(AC232&lt;&gt;{11,12,13})*MIN(4,MOD(AC232,10))+1,"th","st","nd","rd","th")</f>
        <v>17th</v>
      </c>
      <c r="AE232" s="146">
        <v>0.6</v>
      </c>
      <c r="AF232" s="148">
        <v>1073.5039999999999</v>
      </c>
      <c r="AG232" s="148">
        <v>1110.5250000000001</v>
      </c>
      <c r="AH232" s="148">
        <v>1133.203</v>
      </c>
      <c r="AI232" s="149">
        <v>1105.7439999999999</v>
      </c>
      <c r="AJ232" s="29">
        <f t="shared" si="37"/>
        <v>21</v>
      </c>
      <c r="AK232" s="38" t="str">
        <f t="array" ref="AK232">AJ232&amp;CHOOSE(AND(AJ232&lt;&gt;{11,12,13})*MIN(4,MOD(AJ232,10))+1,"th","st","nd","rd","th")</f>
        <v>21st</v>
      </c>
      <c r="AL232" s="149">
        <v>241.648</v>
      </c>
      <c r="AM232" s="149">
        <v>316.97899999999998</v>
      </c>
      <c r="AN232" s="149">
        <v>1422.723</v>
      </c>
      <c r="AO232" s="29">
        <f t="shared" si="38"/>
        <v>24</v>
      </c>
      <c r="AP232" s="38" t="str">
        <f t="array" ref="AP232">AO232&amp;CHOOSE(AND(AO232&lt;&gt;{11,12,13})*MIN(4,MOD(AO232,10))+1,"th","st","nd","rd","th")</f>
        <v>24th</v>
      </c>
      <c r="AQ232" s="150">
        <v>1.06</v>
      </c>
      <c r="AR232" s="145">
        <v>1762.8019999999999</v>
      </c>
      <c r="AS232" s="29">
        <f t="shared" si="39"/>
        <v>31</v>
      </c>
      <c r="AT232" s="38" t="str">
        <f t="array" ref="AT232">AS232&amp;CHOOSE(AND(AS232&lt;&gt;{11,12,13})*MIN(4,MOD(AS232,10))+1,"th","st","nd","rd","th")</f>
        <v>31st</v>
      </c>
      <c r="AU232" s="151">
        <v>5.9249674973316214E-4</v>
      </c>
    </row>
    <row r="233" spans="1:47" x14ac:dyDescent="0.25">
      <c r="A233" s="135">
        <v>105259703</v>
      </c>
      <c r="B233" s="136" t="s">
        <v>620</v>
      </c>
      <c r="C233" s="136" t="s">
        <v>238</v>
      </c>
      <c r="D233" s="137">
        <v>68254</v>
      </c>
      <c r="E233" s="29">
        <f t="shared" si="30"/>
        <v>75</v>
      </c>
      <c r="F233" s="38" t="str">
        <f t="array" ref="F233">E233&amp;CHOOSE(AND(E233&lt;&gt;{11,12,13})*MIN(4,MOD(E233,10))+1,"th","st","nd","rd","th")</f>
        <v>75th</v>
      </c>
      <c r="G233" s="138">
        <v>3997</v>
      </c>
      <c r="H233" s="139">
        <v>0.87090000000000001</v>
      </c>
      <c r="I233" s="140">
        <v>0.82809999999999995</v>
      </c>
      <c r="J233" s="141">
        <v>95</v>
      </c>
      <c r="K233" s="142">
        <v>90.492999999999995</v>
      </c>
      <c r="L233" s="143">
        <v>0.1421</v>
      </c>
      <c r="M233" s="29">
        <f t="shared" si="31"/>
        <v>51</v>
      </c>
      <c r="N233" s="38" t="str">
        <f t="array" ref="N233">M233&amp;CHOOSE(AND(M233&lt;&gt;{11,12,13})*MIN(4,MOD(M233,10))+1,"th","st","nd","rd","th")</f>
        <v>51st</v>
      </c>
      <c r="O233" s="143">
        <v>0.14910000000000001</v>
      </c>
      <c r="P233" s="29">
        <f t="shared" si="32"/>
        <v>40</v>
      </c>
      <c r="Q233" s="38" t="str">
        <f t="array" ref="Q233">P233&amp;CHOOSE(AND(P233&lt;&gt;{11,12,13})*MIN(4,MOD(P233,10))+1,"th","st","nd","rd","th")</f>
        <v>40th</v>
      </c>
      <c r="R233" s="144">
        <v>116.15900000000001</v>
      </c>
      <c r="S233" s="144">
        <v>60.94</v>
      </c>
      <c r="T233" s="144">
        <v>0</v>
      </c>
      <c r="U233" s="144">
        <v>177.09899999999999</v>
      </c>
      <c r="V233" s="145">
        <v>57.943000000000005</v>
      </c>
      <c r="W233" s="220">
        <f t="shared" si="33"/>
        <v>4.2529875433699335E-2</v>
      </c>
      <c r="X233" s="29">
        <f t="shared" si="34"/>
        <v>76</v>
      </c>
      <c r="Y233" s="38" t="str">
        <f t="array" ref="Y233">X233&amp;CHOOSE(AND(X233&lt;&gt;{11,12,13})*MIN(4,MOD(X233,10))+1,"th","st","nd","rd","th")</f>
        <v>76th</v>
      </c>
      <c r="Z233" s="146">
        <v>11.589</v>
      </c>
      <c r="AA233" s="147">
        <v>3</v>
      </c>
      <c r="AB233" s="221">
        <f t="shared" si="35"/>
        <v>2.2019851630239715E-3</v>
      </c>
      <c r="AC233" s="29">
        <f t="shared" si="36"/>
        <v>27</v>
      </c>
      <c r="AD233" s="38" t="str">
        <f t="array" ref="AD233">AC233&amp;CHOOSE(AND(AC233&lt;&gt;{11,12,13})*MIN(4,MOD(AC233,10))+1,"th","st","nd","rd","th")</f>
        <v>27th</v>
      </c>
      <c r="AE233" s="146">
        <v>1.8</v>
      </c>
      <c r="AF233" s="148">
        <v>1362.4069999999999</v>
      </c>
      <c r="AG233" s="148">
        <v>1379.681</v>
      </c>
      <c r="AH233" s="148">
        <v>1388.3340000000001</v>
      </c>
      <c r="AI233" s="149">
        <v>1376.807</v>
      </c>
      <c r="AJ233" s="29">
        <f t="shared" si="37"/>
        <v>29</v>
      </c>
      <c r="AK233" s="38" t="str">
        <f t="array" ref="AK233">AJ233&amp;CHOOSE(AND(AJ233&lt;&gt;{11,12,13})*MIN(4,MOD(AJ233,10))+1,"th","st","nd","rd","th")</f>
        <v>29th</v>
      </c>
      <c r="AL233" s="149">
        <v>190.488</v>
      </c>
      <c r="AM233" s="149">
        <v>280.98099999999999</v>
      </c>
      <c r="AN233" s="149">
        <v>1657.788</v>
      </c>
      <c r="AO233" s="29">
        <f t="shared" si="38"/>
        <v>29</v>
      </c>
      <c r="AP233" s="38" t="str">
        <f t="array" ref="AP233">AO233&amp;CHOOSE(AND(AO233&lt;&gt;{11,12,13})*MIN(4,MOD(AO233,10))+1,"th","st","nd","rd","th")</f>
        <v>29th</v>
      </c>
      <c r="AQ233" s="150">
        <v>1.01</v>
      </c>
      <c r="AR233" s="145">
        <v>1458.2049999999999</v>
      </c>
      <c r="AS233" s="29">
        <f t="shared" si="39"/>
        <v>20</v>
      </c>
      <c r="AT233" s="38" t="str">
        <f t="array" ref="AT233">AS233&amp;CHOOSE(AND(AS233&lt;&gt;{11,12,13})*MIN(4,MOD(AS233,10))+1,"th","st","nd","rd","th")</f>
        <v>20th</v>
      </c>
      <c r="AU233" s="151">
        <v>4.9011841542308536E-4</v>
      </c>
    </row>
    <row r="234" spans="1:47" x14ac:dyDescent="0.25">
      <c r="A234" s="135">
        <v>101260303</v>
      </c>
      <c r="B234" s="136" t="s">
        <v>97</v>
      </c>
      <c r="C234" s="136" t="s">
        <v>98</v>
      </c>
      <c r="D234" s="137">
        <v>42234</v>
      </c>
      <c r="E234" s="29">
        <f t="shared" si="30"/>
        <v>10</v>
      </c>
      <c r="F234" s="38" t="str">
        <f t="array" ref="F234">E234&amp;CHOOSE(AND(E234&lt;&gt;{11,12,13})*MIN(4,MOD(E234,10))+1,"th","st","nd","rd","th")</f>
        <v>10th</v>
      </c>
      <c r="G234" s="138">
        <v>9720</v>
      </c>
      <c r="H234" s="139">
        <v>1.4075</v>
      </c>
      <c r="I234" s="140">
        <v>0.57320000000000004</v>
      </c>
      <c r="J234" s="141">
        <v>238</v>
      </c>
      <c r="K234" s="142">
        <v>0</v>
      </c>
      <c r="L234" s="143">
        <v>0.29470000000000002</v>
      </c>
      <c r="M234" s="29">
        <f t="shared" si="31"/>
        <v>90</v>
      </c>
      <c r="N234" s="38" t="str">
        <f t="array" ref="N234">M234&amp;CHOOSE(AND(M234&lt;&gt;{11,12,13})*MIN(4,MOD(M234,10))+1,"th","st","nd","rd","th")</f>
        <v>90th</v>
      </c>
      <c r="O234" s="143">
        <v>0.2636</v>
      </c>
      <c r="P234" s="29">
        <f t="shared" si="32"/>
        <v>89</v>
      </c>
      <c r="Q234" s="38" t="str">
        <f t="array" ref="Q234">P234&amp;CHOOSE(AND(P234&lt;&gt;{11,12,13})*MIN(4,MOD(P234,10))+1,"th","st","nd","rd","th")</f>
        <v>89th</v>
      </c>
      <c r="R234" s="144">
        <v>602.43600000000004</v>
      </c>
      <c r="S234" s="144">
        <v>269.43</v>
      </c>
      <c r="T234" s="144">
        <v>0</v>
      </c>
      <c r="U234" s="144">
        <v>871.86599999999999</v>
      </c>
      <c r="V234" s="145">
        <v>95.941000000000003</v>
      </c>
      <c r="W234" s="220">
        <f t="shared" si="33"/>
        <v>2.8159477132623765E-2</v>
      </c>
      <c r="X234" s="29">
        <f t="shared" si="34"/>
        <v>50</v>
      </c>
      <c r="Y234" s="38" t="str">
        <f t="array" ref="Y234">X234&amp;CHOOSE(AND(X234&lt;&gt;{11,12,13})*MIN(4,MOD(X234,10))+1,"th","st","nd","rd","th")</f>
        <v>50th</v>
      </c>
      <c r="Z234" s="146">
        <v>19.187999999999999</v>
      </c>
      <c r="AA234" s="147">
        <v>7</v>
      </c>
      <c r="AB234" s="221">
        <f t="shared" si="35"/>
        <v>2.0545579046327049E-3</v>
      </c>
      <c r="AC234" s="29">
        <f t="shared" si="36"/>
        <v>25</v>
      </c>
      <c r="AD234" s="38" t="str">
        <f t="array" ref="AD234">AC234&amp;CHOOSE(AND(AC234&lt;&gt;{11,12,13})*MIN(4,MOD(AC234,10))+1,"th","st","nd","rd","th")</f>
        <v>25th</v>
      </c>
      <c r="AE234" s="146">
        <v>4.2</v>
      </c>
      <c r="AF234" s="148">
        <v>3407.0590000000002</v>
      </c>
      <c r="AG234" s="148">
        <v>3352.6010000000001</v>
      </c>
      <c r="AH234" s="148">
        <v>3442.078</v>
      </c>
      <c r="AI234" s="149">
        <v>3400.5790000000002</v>
      </c>
      <c r="AJ234" s="29">
        <f t="shared" si="37"/>
        <v>72</v>
      </c>
      <c r="AK234" s="38" t="str">
        <f t="array" ref="AK234">AJ234&amp;CHOOSE(AND(AJ234&lt;&gt;{11,12,13})*MIN(4,MOD(AJ234,10))+1,"th","st","nd","rd","th")</f>
        <v>72nd</v>
      </c>
      <c r="AL234" s="149">
        <v>895.25400000000002</v>
      </c>
      <c r="AM234" s="149">
        <v>895.25400000000002</v>
      </c>
      <c r="AN234" s="149">
        <v>4295.8329999999996</v>
      </c>
      <c r="AO234" s="29">
        <f t="shared" si="38"/>
        <v>76</v>
      </c>
      <c r="AP234" s="38" t="str">
        <f t="array" ref="AP234">AO234&amp;CHOOSE(AND(AO234&lt;&gt;{11,12,13})*MIN(4,MOD(AO234,10))+1,"th","st","nd","rd","th")</f>
        <v>76th</v>
      </c>
      <c r="AQ234" s="150">
        <v>1.03</v>
      </c>
      <c r="AR234" s="145">
        <v>6227.7759999999998</v>
      </c>
      <c r="AS234" s="29">
        <f t="shared" si="39"/>
        <v>87</v>
      </c>
      <c r="AT234" s="38" t="str">
        <f t="array" ref="AT234">AS234&amp;CHOOSE(AND(AS234&lt;&gt;{11,12,13})*MIN(4,MOD(AS234,10))+1,"th","st","nd","rd","th")</f>
        <v>87th</v>
      </c>
      <c r="AU234" s="151">
        <v>2.0932226296919302E-3</v>
      </c>
    </row>
    <row r="235" spans="1:47" x14ac:dyDescent="0.25">
      <c r="A235" s="135">
        <v>101260803</v>
      </c>
      <c r="B235" s="136" t="s">
        <v>173</v>
      </c>
      <c r="C235" s="136" t="s">
        <v>98</v>
      </c>
      <c r="D235" s="137">
        <v>37361</v>
      </c>
      <c r="E235" s="29">
        <f t="shared" si="30"/>
        <v>4</v>
      </c>
      <c r="F235" s="38" t="str">
        <f t="array" ref="F235">E235&amp;CHOOSE(AND(E235&lt;&gt;{11,12,13})*MIN(4,MOD(E235,10))+1,"th","st","nd","rd","th")</f>
        <v>4th</v>
      </c>
      <c r="G235" s="138">
        <v>4948</v>
      </c>
      <c r="H235" s="139">
        <v>1.5911</v>
      </c>
      <c r="I235" s="140">
        <v>0.68940000000000001</v>
      </c>
      <c r="J235" s="141">
        <v>194</v>
      </c>
      <c r="K235" s="142">
        <v>0</v>
      </c>
      <c r="L235" s="143">
        <v>0.47060000000000002</v>
      </c>
      <c r="M235" s="29">
        <f t="shared" si="31"/>
        <v>99</v>
      </c>
      <c r="N235" s="38" t="str">
        <f t="array" ref="N235">M235&amp;CHOOSE(AND(M235&lt;&gt;{11,12,13})*MIN(4,MOD(M235,10))+1,"th","st","nd","rd","th")</f>
        <v>99th</v>
      </c>
      <c r="O235" s="143">
        <v>0.1017</v>
      </c>
      <c r="P235" s="29">
        <f t="shared" si="32"/>
        <v>18</v>
      </c>
      <c r="Q235" s="38" t="str">
        <f t="array" ref="Q235">P235&amp;CHOOSE(AND(P235&lt;&gt;{11,12,13})*MIN(4,MOD(P235,10))+1,"th","st","nd","rd","th")</f>
        <v>18th</v>
      </c>
      <c r="R235" s="144">
        <v>477.00099999999998</v>
      </c>
      <c r="S235" s="144">
        <v>51.542000000000002</v>
      </c>
      <c r="T235" s="144">
        <v>238.5</v>
      </c>
      <c r="U235" s="144">
        <v>767.04300000000001</v>
      </c>
      <c r="V235" s="145">
        <v>114.63400000000001</v>
      </c>
      <c r="W235" s="220">
        <f t="shared" si="33"/>
        <v>6.7857430375011255E-2</v>
      </c>
      <c r="X235" s="29">
        <f t="shared" si="34"/>
        <v>92</v>
      </c>
      <c r="Y235" s="38" t="str">
        <f t="array" ref="Y235">X235&amp;CHOOSE(AND(X235&lt;&gt;{11,12,13})*MIN(4,MOD(X235,10))+1,"th","st","nd","rd","th")</f>
        <v>92nd</v>
      </c>
      <c r="Z235" s="146">
        <v>22.927</v>
      </c>
      <c r="AA235" s="147">
        <v>0</v>
      </c>
      <c r="AB235" s="221">
        <f t="shared" si="35"/>
        <v>0</v>
      </c>
      <c r="AC235" s="29">
        <f t="shared" si="36"/>
        <v>1</v>
      </c>
      <c r="AD235" s="38" t="str">
        <f t="array" ref="AD235">AC235&amp;CHOOSE(AND(AC235&lt;&gt;{11,12,13})*MIN(4,MOD(AC235,10))+1,"th","st","nd","rd","th")</f>
        <v>1st</v>
      </c>
      <c r="AE235" s="146">
        <v>0</v>
      </c>
      <c r="AF235" s="148">
        <v>1689.336</v>
      </c>
      <c r="AG235" s="148">
        <v>1717.6030000000001</v>
      </c>
      <c r="AH235" s="148">
        <v>1718.596</v>
      </c>
      <c r="AI235" s="149">
        <v>1708.5119999999999</v>
      </c>
      <c r="AJ235" s="29">
        <f t="shared" si="37"/>
        <v>40</v>
      </c>
      <c r="AK235" s="38" t="str">
        <f t="array" ref="AK235">AJ235&amp;CHOOSE(AND(AJ235&lt;&gt;{11,12,13})*MIN(4,MOD(AJ235,10))+1,"th","st","nd","rd","th")</f>
        <v>40th</v>
      </c>
      <c r="AL235" s="149">
        <v>789.97</v>
      </c>
      <c r="AM235" s="149">
        <v>789.97</v>
      </c>
      <c r="AN235" s="149">
        <v>2498.482</v>
      </c>
      <c r="AO235" s="29">
        <f t="shared" si="38"/>
        <v>52</v>
      </c>
      <c r="AP235" s="38" t="str">
        <f t="array" ref="AP235">AO235&amp;CHOOSE(AND(AO235&lt;&gt;{11,12,13})*MIN(4,MOD(AO235,10))+1,"th","st","nd","rd","th")</f>
        <v>52nd</v>
      </c>
      <c r="AQ235" s="150">
        <v>1.38</v>
      </c>
      <c r="AR235" s="145">
        <v>5485.9620000000004</v>
      </c>
      <c r="AS235" s="29">
        <f t="shared" si="39"/>
        <v>83</v>
      </c>
      <c r="AT235" s="38" t="str">
        <f t="array" ref="AT235">AS235&amp;CHOOSE(AND(AS235&lt;&gt;{11,12,13})*MIN(4,MOD(AS235,10))+1,"th","st","nd","rd","th")</f>
        <v>83rd</v>
      </c>
      <c r="AU235" s="151">
        <v>1.8438909498398788E-3</v>
      </c>
    </row>
    <row r="236" spans="1:47" x14ac:dyDescent="0.25">
      <c r="A236" s="135">
        <v>101261302</v>
      </c>
      <c r="B236" s="136" t="s">
        <v>233</v>
      </c>
      <c r="C236" s="136" t="s">
        <v>98</v>
      </c>
      <c r="D236" s="137">
        <v>46554</v>
      </c>
      <c r="E236" s="29">
        <f t="shared" si="30"/>
        <v>18</v>
      </c>
      <c r="F236" s="38" t="str">
        <f t="array" ref="F236">E236&amp;CHOOSE(AND(E236&lt;&gt;{11,12,13})*MIN(4,MOD(E236,10))+1,"th","st","nd","rd","th")</f>
        <v>18th</v>
      </c>
      <c r="G236" s="138">
        <v>14217</v>
      </c>
      <c r="H236" s="139">
        <v>1.2768999999999999</v>
      </c>
      <c r="I236" s="140">
        <v>0.49540000000000001</v>
      </c>
      <c r="J236" s="141">
        <v>266</v>
      </c>
      <c r="K236" s="142">
        <v>0</v>
      </c>
      <c r="L236" s="143">
        <v>0.25519999999999998</v>
      </c>
      <c r="M236" s="29">
        <f t="shared" si="31"/>
        <v>86</v>
      </c>
      <c r="N236" s="38" t="str">
        <f t="array" ref="N236">M236&amp;CHOOSE(AND(M236&lt;&gt;{11,12,13})*MIN(4,MOD(M236,10))+1,"th","st","nd","rd","th")</f>
        <v>86th</v>
      </c>
      <c r="O236" s="143">
        <v>0.25979999999999998</v>
      </c>
      <c r="P236" s="29">
        <f t="shared" si="32"/>
        <v>88</v>
      </c>
      <c r="Q236" s="38" t="str">
        <f t="array" ref="Q236">P236&amp;CHOOSE(AND(P236&lt;&gt;{11,12,13})*MIN(4,MOD(P236,10))+1,"th","st","nd","rd","th")</f>
        <v>88th</v>
      </c>
      <c r="R236" s="144">
        <v>675.77599999999995</v>
      </c>
      <c r="S236" s="144">
        <v>343.97800000000001</v>
      </c>
      <c r="T236" s="144">
        <v>0</v>
      </c>
      <c r="U236" s="144">
        <v>1019.754</v>
      </c>
      <c r="V236" s="145">
        <v>148.38499999999996</v>
      </c>
      <c r="W236" s="220">
        <f t="shared" si="33"/>
        <v>3.3621669045043538E-2</v>
      </c>
      <c r="X236" s="29">
        <f t="shared" si="34"/>
        <v>62</v>
      </c>
      <c r="Y236" s="38" t="str">
        <f t="array" ref="Y236">X236&amp;CHOOSE(AND(X236&lt;&gt;{11,12,13})*MIN(4,MOD(X236,10))+1,"th","st","nd","rd","th")</f>
        <v>62nd</v>
      </c>
      <c r="Z236" s="146">
        <v>29.677</v>
      </c>
      <c r="AA236" s="147">
        <v>8</v>
      </c>
      <c r="AB236" s="221">
        <f t="shared" si="35"/>
        <v>1.8126721188822883E-3</v>
      </c>
      <c r="AC236" s="29">
        <f t="shared" si="36"/>
        <v>23</v>
      </c>
      <c r="AD236" s="38" t="str">
        <f t="array" ref="AD236">AC236&amp;CHOOSE(AND(AC236&lt;&gt;{11,12,13})*MIN(4,MOD(AC236,10))+1,"th","st","nd","rd","th")</f>
        <v>23rd</v>
      </c>
      <c r="AE236" s="146">
        <v>4.8</v>
      </c>
      <c r="AF236" s="148">
        <v>4413.3739999999998</v>
      </c>
      <c r="AG236" s="148">
        <v>4454.9350000000004</v>
      </c>
      <c r="AH236" s="148">
        <v>4590.4459999999999</v>
      </c>
      <c r="AI236" s="149">
        <v>4486.2520000000004</v>
      </c>
      <c r="AJ236" s="29">
        <f t="shared" si="37"/>
        <v>82</v>
      </c>
      <c r="AK236" s="38" t="str">
        <f t="array" ref="AK236">AJ236&amp;CHOOSE(AND(AJ236&lt;&gt;{11,12,13})*MIN(4,MOD(AJ236,10))+1,"th","st","nd","rd","th")</f>
        <v>82nd</v>
      </c>
      <c r="AL236" s="149">
        <v>1054.231</v>
      </c>
      <c r="AM236" s="149">
        <v>1054.231</v>
      </c>
      <c r="AN236" s="149">
        <v>5540.4830000000002</v>
      </c>
      <c r="AO236" s="29">
        <f t="shared" si="38"/>
        <v>84</v>
      </c>
      <c r="AP236" s="38" t="str">
        <f t="array" ref="AP236">AO236&amp;CHOOSE(AND(AO236&lt;&gt;{11,12,13})*MIN(4,MOD(AO236,10))+1,"th","st","nd","rd","th")</f>
        <v>84th</v>
      </c>
      <c r="AQ236" s="150">
        <v>0.89</v>
      </c>
      <c r="AR236" s="145">
        <v>6296.4319999999998</v>
      </c>
      <c r="AS236" s="29">
        <f t="shared" si="39"/>
        <v>87</v>
      </c>
      <c r="AT236" s="38" t="str">
        <f t="array" ref="AT236">AS236&amp;CHOOSE(AND(AS236&lt;&gt;{11,12,13})*MIN(4,MOD(AS236,10))+1,"th","st","nd","rd","th")</f>
        <v>87th</v>
      </c>
      <c r="AU236" s="151">
        <v>2.1162986511904761E-3</v>
      </c>
    </row>
    <row r="237" spans="1:47" x14ac:dyDescent="0.25">
      <c r="A237" s="135">
        <v>101262903</v>
      </c>
      <c r="B237" s="136" t="s">
        <v>300</v>
      </c>
      <c r="C237" s="136" t="s">
        <v>98</v>
      </c>
      <c r="D237" s="137">
        <v>54515</v>
      </c>
      <c r="E237" s="29">
        <f t="shared" si="30"/>
        <v>45</v>
      </c>
      <c r="F237" s="38" t="str">
        <f t="array" ref="F237">E237&amp;CHOOSE(AND(E237&lt;&gt;{11,12,13})*MIN(4,MOD(E237,10))+1,"th","st","nd","rd","th")</f>
        <v>45th</v>
      </c>
      <c r="G237" s="138">
        <v>3250</v>
      </c>
      <c r="H237" s="139">
        <v>1.0904</v>
      </c>
      <c r="I237" s="140">
        <v>0.78979999999999995</v>
      </c>
      <c r="J237" s="141">
        <v>125</v>
      </c>
      <c r="K237" s="142">
        <v>31.123000000000001</v>
      </c>
      <c r="L237" s="143">
        <v>0.17280000000000001</v>
      </c>
      <c r="M237" s="29">
        <f t="shared" si="31"/>
        <v>66</v>
      </c>
      <c r="N237" s="38" t="str">
        <f t="array" ref="N237">M237&amp;CHOOSE(AND(M237&lt;&gt;{11,12,13})*MIN(4,MOD(M237,10))+1,"th","st","nd","rd","th")</f>
        <v>66th</v>
      </c>
      <c r="O237" s="143">
        <v>0.15579999999999999</v>
      </c>
      <c r="P237" s="29">
        <f t="shared" si="32"/>
        <v>45</v>
      </c>
      <c r="Q237" s="38" t="str">
        <f t="array" ref="Q237">P237&amp;CHOOSE(AND(P237&lt;&gt;{11,12,13})*MIN(4,MOD(P237,10))+1,"th","st","nd","rd","th")</f>
        <v>45th</v>
      </c>
      <c r="R237" s="144">
        <v>121.14</v>
      </c>
      <c r="S237" s="144">
        <v>54.610999999999997</v>
      </c>
      <c r="T237" s="144">
        <v>0</v>
      </c>
      <c r="U237" s="144">
        <v>175.751</v>
      </c>
      <c r="V237" s="145">
        <v>37.656000000000006</v>
      </c>
      <c r="W237" s="220">
        <f t="shared" si="33"/>
        <v>3.2228688805203701E-2</v>
      </c>
      <c r="X237" s="29">
        <f t="shared" si="34"/>
        <v>59</v>
      </c>
      <c r="Y237" s="38" t="str">
        <f t="array" ref="Y237">X237&amp;CHOOSE(AND(X237&lt;&gt;{11,12,13})*MIN(4,MOD(X237,10))+1,"th","st","nd","rd","th")</f>
        <v>59th</v>
      </c>
      <c r="Z237" s="146">
        <v>7.5309999999999997</v>
      </c>
      <c r="AA237" s="147">
        <v>5</v>
      </c>
      <c r="AB237" s="221">
        <f t="shared" si="35"/>
        <v>4.2793563847997257E-3</v>
      </c>
      <c r="AC237" s="29">
        <f t="shared" si="36"/>
        <v>40</v>
      </c>
      <c r="AD237" s="38" t="str">
        <f t="array" ref="AD237">AC237&amp;CHOOSE(AND(AC237&lt;&gt;{11,12,13})*MIN(4,MOD(AC237,10))+1,"th","st","nd","rd","th")</f>
        <v>40th</v>
      </c>
      <c r="AE237" s="146">
        <v>3</v>
      </c>
      <c r="AF237" s="148">
        <v>1168.4000000000001</v>
      </c>
      <c r="AG237" s="148">
        <v>1192.4829999999999</v>
      </c>
      <c r="AH237" s="148">
        <v>1194.7850000000001</v>
      </c>
      <c r="AI237" s="149">
        <v>1185.223</v>
      </c>
      <c r="AJ237" s="29">
        <f t="shared" si="37"/>
        <v>25</v>
      </c>
      <c r="AK237" s="38" t="str">
        <f t="array" ref="AK237">AJ237&amp;CHOOSE(AND(AJ237&lt;&gt;{11,12,13})*MIN(4,MOD(AJ237,10))+1,"th","st","nd","rd","th")</f>
        <v>25th</v>
      </c>
      <c r="AL237" s="149">
        <v>186.28200000000001</v>
      </c>
      <c r="AM237" s="149">
        <v>217.405</v>
      </c>
      <c r="AN237" s="149">
        <v>1402.6279999999999</v>
      </c>
      <c r="AO237" s="29">
        <f t="shared" si="38"/>
        <v>23</v>
      </c>
      <c r="AP237" s="38" t="str">
        <f t="array" ref="AP237">AO237&amp;CHOOSE(AND(AO237&lt;&gt;{11,12,13})*MIN(4,MOD(AO237,10))+1,"th","st","nd","rd","th")</f>
        <v>23rd</v>
      </c>
      <c r="AQ237" s="150">
        <v>0.98</v>
      </c>
      <c r="AR237" s="145">
        <v>1498.837</v>
      </c>
      <c r="AS237" s="29">
        <f t="shared" si="39"/>
        <v>21</v>
      </c>
      <c r="AT237" s="38" t="str">
        <f t="array" ref="AT237">AS237&amp;CHOOSE(AND(AS237&lt;&gt;{11,12,13})*MIN(4,MOD(AS237,10))+1,"th","st","nd","rd","th")</f>
        <v>21st</v>
      </c>
      <c r="AU237" s="151">
        <v>5.0377526850990846E-4</v>
      </c>
    </row>
    <row r="238" spans="1:47" x14ac:dyDescent="0.25">
      <c r="A238" s="135">
        <v>101264003</v>
      </c>
      <c r="B238" s="136" t="s">
        <v>373</v>
      </c>
      <c r="C238" s="136" t="s">
        <v>98</v>
      </c>
      <c r="D238" s="137">
        <v>45173</v>
      </c>
      <c r="E238" s="29">
        <f t="shared" si="30"/>
        <v>15</v>
      </c>
      <c r="F238" s="38" t="str">
        <f t="array" ref="F238">E238&amp;CHOOSE(AND(E238&lt;&gt;{11,12,13})*MIN(4,MOD(E238,10))+1,"th","st","nd","rd","th")</f>
        <v>15th</v>
      </c>
      <c r="G238" s="138">
        <v>9740</v>
      </c>
      <c r="H238" s="139">
        <v>1.3159000000000001</v>
      </c>
      <c r="I238" s="140">
        <v>0.4466</v>
      </c>
      <c r="J238" s="141">
        <v>282</v>
      </c>
      <c r="K238" s="142">
        <v>0</v>
      </c>
      <c r="L238" s="143">
        <v>0.24379999999999999</v>
      </c>
      <c r="M238" s="29">
        <f t="shared" si="31"/>
        <v>84</v>
      </c>
      <c r="N238" s="38" t="str">
        <f t="array" ref="N238">M238&amp;CHOOSE(AND(M238&lt;&gt;{11,12,13})*MIN(4,MOD(M238,10))+1,"th","st","nd","rd","th")</f>
        <v>84th</v>
      </c>
      <c r="O238" s="143">
        <v>0.21079999999999999</v>
      </c>
      <c r="P238" s="29">
        <f t="shared" si="32"/>
        <v>73</v>
      </c>
      <c r="Q238" s="38" t="str">
        <f t="array" ref="Q238">P238&amp;CHOOSE(AND(P238&lt;&gt;{11,12,13})*MIN(4,MOD(P238,10))+1,"th","st","nd","rd","th")</f>
        <v>73rd</v>
      </c>
      <c r="R238" s="144">
        <v>433.339</v>
      </c>
      <c r="S238" s="144">
        <v>187.34200000000001</v>
      </c>
      <c r="T238" s="144">
        <v>0</v>
      </c>
      <c r="U238" s="144">
        <v>620.68100000000004</v>
      </c>
      <c r="V238" s="145">
        <v>93.431000000000012</v>
      </c>
      <c r="W238" s="220">
        <f t="shared" si="33"/>
        <v>3.1539050719503268E-2</v>
      </c>
      <c r="X238" s="29">
        <f t="shared" si="34"/>
        <v>58</v>
      </c>
      <c r="Y238" s="38" t="str">
        <f t="array" ref="Y238">X238&amp;CHOOSE(AND(X238&lt;&gt;{11,12,13})*MIN(4,MOD(X238,10))+1,"th","st","nd","rd","th")</f>
        <v>58th</v>
      </c>
      <c r="Z238" s="146">
        <v>18.686</v>
      </c>
      <c r="AA238" s="147">
        <v>16</v>
      </c>
      <c r="AB238" s="221">
        <f t="shared" si="35"/>
        <v>5.4010426037616232E-3</v>
      </c>
      <c r="AC238" s="29">
        <f t="shared" si="36"/>
        <v>44</v>
      </c>
      <c r="AD238" s="38" t="str">
        <f t="array" ref="AD238">AC238&amp;CHOOSE(AND(AC238&lt;&gt;{11,12,13})*MIN(4,MOD(AC238,10))+1,"th","st","nd","rd","th")</f>
        <v>44th</v>
      </c>
      <c r="AE238" s="146">
        <v>9.6</v>
      </c>
      <c r="AF238" s="148">
        <v>2962.3910000000001</v>
      </c>
      <c r="AG238" s="148">
        <v>3064.6959999999999</v>
      </c>
      <c r="AH238" s="148">
        <v>3037.049</v>
      </c>
      <c r="AI238" s="149">
        <v>3021.3789999999999</v>
      </c>
      <c r="AJ238" s="29">
        <f t="shared" si="37"/>
        <v>65</v>
      </c>
      <c r="AK238" s="38" t="str">
        <f t="array" ref="AK238">AJ238&amp;CHOOSE(AND(AJ238&lt;&gt;{11,12,13})*MIN(4,MOD(AJ238,10))+1,"th","st","nd","rd","th")</f>
        <v>65th</v>
      </c>
      <c r="AL238" s="149">
        <v>648.96699999999998</v>
      </c>
      <c r="AM238" s="149">
        <v>648.96699999999998</v>
      </c>
      <c r="AN238" s="149">
        <v>3670.346</v>
      </c>
      <c r="AO238" s="29">
        <f t="shared" si="38"/>
        <v>69</v>
      </c>
      <c r="AP238" s="38" t="str">
        <f t="array" ref="AP238">AO238&amp;CHOOSE(AND(AO238&lt;&gt;{11,12,13})*MIN(4,MOD(AO238,10))+1,"th","st","nd","rd","th")</f>
        <v>69th</v>
      </c>
      <c r="AQ238" s="150">
        <v>1.07</v>
      </c>
      <c r="AR238" s="145">
        <v>5167.8950000000004</v>
      </c>
      <c r="AS238" s="29">
        <f t="shared" si="39"/>
        <v>81</v>
      </c>
      <c r="AT238" s="38" t="str">
        <f t="array" ref="AT238">AS238&amp;CHOOSE(AND(AS238&lt;&gt;{11,12,13})*MIN(4,MOD(AS238,10))+1,"th","st","nd","rd","th")</f>
        <v>81st</v>
      </c>
      <c r="AU238" s="151">
        <v>1.7369852033650179E-3</v>
      </c>
    </row>
    <row r="239" spans="1:47" x14ac:dyDescent="0.25">
      <c r="A239" s="135">
        <v>101268003</v>
      </c>
      <c r="B239" s="136" t="s">
        <v>600</v>
      </c>
      <c r="C239" s="136" t="s">
        <v>98</v>
      </c>
      <c r="D239" s="137">
        <v>42226</v>
      </c>
      <c r="E239" s="29">
        <f t="shared" si="30"/>
        <v>10</v>
      </c>
      <c r="F239" s="38" t="str">
        <f t="array" ref="F239">E239&amp;CHOOSE(AND(E239&lt;&gt;{11,12,13})*MIN(4,MOD(E239,10))+1,"th","st","nd","rd","th")</f>
        <v>10th</v>
      </c>
      <c r="G239" s="138">
        <v>9225</v>
      </c>
      <c r="H239" s="139">
        <v>1.4077999999999999</v>
      </c>
      <c r="I239" s="140">
        <v>0.68859999999999999</v>
      </c>
      <c r="J239" s="141">
        <v>195</v>
      </c>
      <c r="K239" s="142">
        <v>0</v>
      </c>
      <c r="L239" s="143">
        <v>0.26889999999999997</v>
      </c>
      <c r="M239" s="29">
        <f t="shared" si="31"/>
        <v>87</v>
      </c>
      <c r="N239" s="38" t="str">
        <f t="array" ref="N239">M239&amp;CHOOSE(AND(M239&lt;&gt;{11,12,13})*MIN(4,MOD(M239,10))+1,"th","st","nd","rd","th")</f>
        <v>87th</v>
      </c>
      <c r="O239" s="143">
        <v>0.2359</v>
      </c>
      <c r="P239" s="29">
        <f t="shared" si="32"/>
        <v>83</v>
      </c>
      <c r="Q239" s="38" t="str">
        <f t="array" ref="Q239">P239&amp;CHOOSE(AND(P239&lt;&gt;{11,12,13})*MIN(4,MOD(P239,10))+1,"th","st","nd","rd","th")</f>
        <v>83rd</v>
      </c>
      <c r="R239" s="144">
        <v>457.65199999999999</v>
      </c>
      <c r="S239" s="144">
        <v>200.744</v>
      </c>
      <c r="T239" s="144">
        <v>0</v>
      </c>
      <c r="U239" s="144">
        <v>658.39599999999996</v>
      </c>
      <c r="V239" s="145">
        <v>120.56699999999996</v>
      </c>
      <c r="W239" s="220">
        <f t="shared" si="33"/>
        <v>4.250448869427205E-2</v>
      </c>
      <c r="X239" s="29">
        <f t="shared" si="34"/>
        <v>76</v>
      </c>
      <c r="Y239" s="38" t="str">
        <f t="array" ref="Y239">X239&amp;CHOOSE(AND(X239&lt;&gt;{11,12,13})*MIN(4,MOD(X239,10))+1,"th","st","nd","rd","th")</f>
        <v>76th</v>
      </c>
      <c r="Z239" s="146">
        <v>24.113</v>
      </c>
      <c r="AA239" s="147">
        <v>15</v>
      </c>
      <c r="AB239" s="221">
        <f t="shared" si="35"/>
        <v>5.2880749327268734E-3</v>
      </c>
      <c r="AC239" s="29">
        <f t="shared" si="36"/>
        <v>43</v>
      </c>
      <c r="AD239" s="38" t="str">
        <f t="array" ref="AD239">AC239&amp;CHOOSE(AND(AC239&lt;&gt;{11,12,13})*MIN(4,MOD(AC239,10))+1,"th","st","nd","rd","th")</f>
        <v>43rd</v>
      </c>
      <c r="AE239" s="146">
        <v>9</v>
      </c>
      <c r="AF239" s="148">
        <v>2836.5709999999999</v>
      </c>
      <c r="AG239" s="148">
        <v>2858.5859999999998</v>
      </c>
      <c r="AH239" s="148">
        <v>2854.797</v>
      </c>
      <c r="AI239" s="149">
        <v>2849.9850000000001</v>
      </c>
      <c r="AJ239" s="29">
        <f t="shared" si="37"/>
        <v>63</v>
      </c>
      <c r="AK239" s="38" t="str">
        <f t="array" ref="AK239">AJ239&amp;CHOOSE(AND(AJ239&lt;&gt;{11,12,13})*MIN(4,MOD(AJ239,10))+1,"th","st","nd","rd","th")</f>
        <v>63rd</v>
      </c>
      <c r="AL239" s="149">
        <v>691.50900000000001</v>
      </c>
      <c r="AM239" s="149">
        <v>691.50900000000001</v>
      </c>
      <c r="AN239" s="149">
        <v>3541.4940000000001</v>
      </c>
      <c r="AO239" s="29">
        <f t="shared" si="38"/>
        <v>67</v>
      </c>
      <c r="AP239" s="38" t="str">
        <f t="array" ref="AP239">AO239&amp;CHOOSE(AND(AO239&lt;&gt;{11,12,13})*MIN(4,MOD(AO239,10))+1,"th","st","nd","rd","th")</f>
        <v>67th</v>
      </c>
      <c r="AQ239" s="150">
        <v>0.97</v>
      </c>
      <c r="AR239" s="145">
        <v>4836.1440000000002</v>
      </c>
      <c r="AS239" s="29">
        <f t="shared" si="39"/>
        <v>78</v>
      </c>
      <c r="AT239" s="38" t="str">
        <f t="array" ref="AT239">AS239&amp;CHOOSE(AND(AS239&lt;&gt;{11,12,13})*MIN(4,MOD(AS239,10))+1,"th","st","nd","rd","th")</f>
        <v>78th</v>
      </c>
      <c r="AU239" s="151">
        <v>1.6254801170191172E-3</v>
      </c>
    </row>
    <row r="240" spans="1:47" x14ac:dyDescent="0.25">
      <c r="A240" s="135">
        <v>106272003</v>
      </c>
      <c r="B240" s="136" t="s">
        <v>291</v>
      </c>
      <c r="C240" s="136" t="s">
        <v>292</v>
      </c>
      <c r="D240" s="137">
        <v>39888</v>
      </c>
      <c r="E240" s="29">
        <f t="shared" si="30"/>
        <v>6</v>
      </c>
      <c r="F240" s="38" t="str">
        <f t="array" ref="F240">E240&amp;CHOOSE(AND(E240&lt;&gt;{11,12,13})*MIN(4,MOD(E240,10))+1,"th","st","nd","rd","th")</f>
        <v>6th</v>
      </c>
      <c r="G240" s="138">
        <v>1862</v>
      </c>
      <c r="H240" s="139">
        <v>1.4903</v>
      </c>
      <c r="I240" s="140">
        <v>0.9536</v>
      </c>
      <c r="J240" s="141">
        <v>5</v>
      </c>
      <c r="K240" s="142">
        <v>111.245</v>
      </c>
      <c r="L240" s="143">
        <v>0.34360000000000002</v>
      </c>
      <c r="M240" s="29">
        <f t="shared" si="31"/>
        <v>95</v>
      </c>
      <c r="N240" s="38" t="str">
        <f t="array" ref="N240">M240&amp;CHOOSE(AND(M240&lt;&gt;{11,12,13})*MIN(4,MOD(M240,10))+1,"th","st","nd","rd","th")</f>
        <v>95th</v>
      </c>
      <c r="O240" s="143">
        <v>0.20480000000000001</v>
      </c>
      <c r="P240" s="29">
        <f t="shared" si="32"/>
        <v>71</v>
      </c>
      <c r="Q240" s="38" t="str">
        <f t="array" ref="Q240">P240&amp;CHOOSE(AND(P240&lt;&gt;{11,12,13})*MIN(4,MOD(P240,10))+1,"th","st","nd","rd","th")</f>
        <v>71st</v>
      </c>
      <c r="R240" s="144">
        <v>90.671999999999997</v>
      </c>
      <c r="S240" s="144">
        <v>27.021999999999998</v>
      </c>
      <c r="T240" s="144">
        <v>45.335999999999999</v>
      </c>
      <c r="U240" s="144">
        <v>163.03</v>
      </c>
      <c r="V240" s="145">
        <v>51.784999999999997</v>
      </c>
      <c r="W240" s="220">
        <f t="shared" si="33"/>
        <v>0.11774322268782414</v>
      </c>
      <c r="X240" s="29">
        <f t="shared" si="34"/>
        <v>95</v>
      </c>
      <c r="Y240" s="38" t="str">
        <f t="array" ref="Y240">X240&amp;CHOOSE(AND(X240&lt;&gt;{11,12,13})*MIN(4,MOD(X240,10))+1,"th","st","nd","rd","th")</f>
        <v>95th</v>
      </c>
      <c r="Z240" s="146">
        <v>10.356999999999999</v>
      </c>
      <c r="AA240" s="147">
        <v>0</v>
      </c>
      <c r="AB240" s="221">
        <f t="shared" si="35"/>
        <v>0</v>
      </c>
      <c r="AC240" s="29">
        <f t="shared" si="36"/>
        <v>1</v>
      </c>
      <c r="AD240" s="38" t="str">
        <f t="array" ref="AD240">AC240&amp;CHOOSE(AND(AC240&lt;&gt;{11,12,13})*MIN(4,MOD(AC240,10))+1,"th","st","nd","rd","th")</f>
        <v>1st</v>
      </c>
      <c r="AE240" s="146">
        <v>0</v>
      </c>
      <c r="AF240" s="148">
        <v>439.81299999999999</v>
      </c>
      <c r="AG240" s="148">
        <v>464.88799999999998</v>
      </c>
      <c r="AH240" s="148">
        <v>508.98200000000003</v>
      </c>
      <c r="AI240" s="149">
        <v>471.22800000000001</v>
      </c>
      <c r="AJ240" s="29">
        <f t="shared" si="37"/>
        <v>3</v>
      </c>
      <c r="AK240" s="38" t="str">
        <f t="array" ref="AK240">AJ240&amp;CHOOSE(AND(AJ240&lt;&gt;{11,12,13})*MIN(4,MOD(AJ240,10))+1,"th","st","nd","rd","th")</f>
        <v>3rd</v>
      </c>
      <c r="AL240" s="149">
        <v>173.387</v>
      </c>
      <c r="AM240" s="149">
        <v>284.63200000000001</v>
      </c>
      <c r="AN240" s="149">
        <v>755.86</v>
      </c>
      <c r="AO240" s="29">
        <f t="shared" si="38"/>
        <v>3</v>
      </c>
      <c r="AP240" s="38" t="str">
        <f t="array" ref="AP240">AO240&amp;CHOOSE(AND(AO240&lt;&gt;{11,12,13})*MIN(4,MOD(AO240,10))+1,"th","st","nd","rd","th")</f>
        <v>3rd</v>
      </c>
      <c r="AQ240" s="150">
        <v>1.63</v>
      </c>
      <c r="AR240" s="145">
        <v>1836.127</v>
      </c>
      <c r="AS240" s="29">
        <f t="shared" si="39"/>
        <v>33</v>
      </c>
      <c r="AT240" s="38" t="str">
        <f t="array" ref="AT240">AS240&amp;CHOOSE(AND(AS240&lt;&gt;{11,12,13})*MIN(4,MOD(AS240,10))+1,"th","st","nd","rd","th")</f>
        <v>33rd</v>
      </c>
      <c r="AU240" s="151">
        <v>6.1714207244903385E-4</v>
      </c>
    </row>
    <row r="241" spans="1:47" x14ac:dyDescent="0.25">
      <c r="A241" s="135">
        <v>112281302</v>
      </c>
      <c r="B241" s="136" t="s">
        <v>204</v>
      </c>
      <c r="C241" s="136" t="s">
        <v>205</v>
      </c>
      <c r="D241" s="137">
        <v>61924</v>
      </c>
      <c r="E241" s="29">
        <f t="shared" si="30"/>
        <v>61</v>
      </c>
      <c r="F241" s="38" t="str">
        <f t="array" ref="F241">E241&amp;CHOOSE(AND(E241&lt;&gt;{11,12,13})*MIN(4,MOD(E241,10))+1,"th","st","nd","rd","th")</f>
        <v>61st</v>
      </c>
      <c r="G241" s="138">
        <v>27275</v>
      </c>
      <c r="H241" s="139">
        <v>0.96</v>
      </c>
      <c r="I241" s="140">
        <v>-5.8299999999999998E-2</v>
      </c>
      <c r="J241" s="141">
        <v>366</v>
      </c>
      <c r="K241" s="142">
        <v>0</v>
      </c>
      <c r="L241" s="143">
        <v>0.1583</v>
      </c>
      <c r="M241" s="29">
        <f t="shared" si="31"/>
        <v>59</v>
      </c>
      <c r="N241" s="38" t="str">
        <f t="array" ref="N241">M241&amp;CHOOSE(AND(M241&lt;&gt;{11,12,13})*MIN(4,MOD(M241,10))+1,"th","st","nd","rd","th")</f>
        <v>59th</v>
      </c>
      <c r="O241" s="143">
        <v>0.20030000000000001</v>
      </c>
      <c r="P241" s="29">
        <f t="shared" si="32"/>
        <v>69</v>
      </c>
      <c r="Q241" s="38" t="str">
        <f t="array" ref="Q241">P241&amp;CHOOSE(AND(P241&lt;&gt;{11,12,13})*MIN(4,MOD(P241,10))+1,"th","st","nd","rd","th")</f>
        <v>69th</v>
      </c>
      <c r="R241" s="144">
        <v>922.93100000000004</v>
      </c>
      <c r="S241" s="144">
        <v>583.90099999999995</v>
      </c>
      <c r="T241" s="144">
        <v>0</v>
      </c>
      <c r="U241" s="144">
        <v>1506.8320000000001</v>
      </c>
      <c r="V241" s="145">
        <v>273.16300000000007</v>
      </c>
      <c r="W241" s="220">
        <f t="shared" si="33"/>
        <v>2.8111564927163494E-2</v>
      </c>
      <c r="X241" s="29">
        <f t="shared" si="34"/>
        <v>50</v>
      </c>
      <c r="Y241" s="38" t="str">
        <f t="array" ref="Y241">X241&amp;CHOOSE(AND(X241&lt;&gt;{11,12,13})*MIN(4,MOD(X241,10))+1,"th","st","nd","rd","th")</f>
        <v>50th</v>
      </c>
      <c r="Z241" s="146">
        <v>54.633000000000003</v>
      </c>
      <c r="AA241" s="147">
        <v>827</v>
      </c>
      <c r="AB241" s="221">
        <f t="shared" si="35"/>
        <v>8.5107661706615476E-2</v>
      </c>
      <c r="AC241" s="29">
        <f t="shared" si="36"/>
        <v>96</v>
      </c>
      <c r="AD241" s="38" t="str">
        <f t="array" ref="AD241">AC241&amp;CHOOSE(AND(AC241&lt;&gt;{11,12,13})*MIN(4,MOD(AC241,10))+1,"th","st","nd","rd","th")</f>
        <v>96th</v>
      </c>
      <c r="AE241" s="146">
        <v>496.2</v>
      </c>
      <c r="AF241" s="148">
        <v>9717.1039999999994</v>
      </c>
      <c r="AG241" s="148">
        <v>9658.0439999999999</v>
      </c>
      <c r="AH241" s="148">
        <v>9675.6949999999997</v>
      </c>
      <c r="AI241" s="149">
        <v>9683.6139999999996</v>
      </c>
      <c r="AJ241" s="29">
        <f t="shared" si="37"/>
        <v>96</v>
      </c>
      <c r="AK241" s="38" t="str">
        <f t="array" ref="AK241">AJ241&amp;CHOOSE(AND(AJ241&lt;&gt;{11,12,13})*MIN(4,MOD(AJ241,10))+1,"th","st","nd","rd","th")</f>
        <v>96th</v>
      </c>
      <c r="AL241" s="149">
        <v>2057.665</v>
      </c>
      <c r="AM241" s="149">
        <v>2057.665</v>
      </c>
      <c r="AN241" s="149">
        <v>11741.279</v>
      </c>
      <c r="AO241" s="29">
        <f t="shared" si="38"/>
        <v>96</v>
      </c>
      <c r="AP241" s="38" t="str">
        <f t="array" ref="AP241">AO241&amp;CHOOSE(AND(AO241&lt;&gt;{11,12,13})*MIN(4,MOD(AO241,10))+1,"th","st","nd","rd","th")</f>
        <v>96th</v>
      </c>
      <c r="AQ241" s="150">
        <v>1.04</v>
      </c>
      <c r="AR241" s="145">
        <v>11722.493</v>
      </c>
      <c r="AS241" s="29">
        <f t="shared" si="39"/>
        <v>94</v>
      </c>
      <c r="AT241" s="38" t="str">
        <f t="array" ref="AT241">AS241&amp;CHOOSE(AND(AS241&lt;&gt;{11,12,13})*MIN(4,MOD(AS241,10))+1,"th","st","nd","rd","th")</f>
        <v>94th</v>
      </c>
      <c r="AU241" s="151">
        <v>3.9400562293835303E-3</v>
      </c>
    </row>
    <row r="242" spans="1:47" x14ac:dyDescent="0.25">
      <c r="A242" s="135">
        <v>112282004</v>
      </c>
      <c r="B242" s="136" t="s">
        <v>286</v>
      </c>
      <c r="C242" s="136" t="s">
        <v>205</v>
      </c>
      <c r="D242" s="137">
        <v>52340</v>
      </c>
      <c r="E242" s="29">
        <f t="shared" si="30"/>
        <v>36</v>
      </c>
      <c r="F242" s="38" t="str">
        <f t="array" ref="F242">E242&amp;CHOOSE(AND(E242&lt;&gt;{11,12,13})*MIN(4,MOD(E242,10))+1,"th","st","nd","rd","th")</f>
        <v>36th</v>
      </c>
      <c r="G242" s="138">
        <v>1673</v>
      </c>
      <c r="H242" s="139">
        <v>1.1356999999999999</v>
      </c>
      <c r="I242" s="140">
        <v>0.93600000000000005</v>
      </c>
      <c r="J242" s="141">
        <v>13</v>
      </c>
      <c r="K242" s="142">
        <v>102.006</v>
      </c>
      <c r="L242" s="143">
        <v>0.3226</v>
      </c>
      <c r="M242" s="29">
        <f t="shared" si="31"/>
        <v>94</v>
      </c>
      <c r="N242" s="38" t="str">
        <f t="array" ref="N242">M242&amp;CHOOSE(AND(M242&lt;&gt;{11,12,13})*MIN(4,MOD(M242,10))+1,"th","st","nd","rd","th")</f>
        <v>94th</v>
      </c>
      <c r="O242" s="143">
        <v>0.1676</v>
      </c>
      <c r="P242" s="29">
        <f t="shared" si="32"/>
        <v>51</v>
      </c>
      <c r="Q242" s="38" t="str">
        <f t="array" ref="Q242">P242&amp;CHOOSE(AND(P242&lt;&gt;{11,12,13})*MIN(4,MOD(P242,10))+1,"th","st","nd","rd","th")</f>
        <v>51st</v>
      </c>
      <c r="R242" s="144">
        <v>91.369</v>
      </c>
      <c r="S242" s="144">
        <v>23.734000000000002</v>
      </c>
      <c r="T242" s="144">
        <v>45.685000000000002</v>
      </c>
      <c r="U242" s="144">
        <v>160.78800000000001</v>
      </c>
      <c r="V242" s="145">
        <v>23.496000000000002</v>
      </c>
      <c r="W242" s="220">
        <f t="shared" si="33"/>
        <v>4.9774915527121356E-2</v>
      </c>
      <c r="X242" s="29">
        <f t="shared" si="34"/>
        <v>84</v>
      </c>
      <c r="Y242" s="38" t="str">
        <f t="array" ref="Y242">X242&amp;CHOOSE(AND(X242&lt;&gt;{11,12,13})*MIN(4,MOD(X242,10))+1,"th","st","nd","rd","th")</f>
        <v>84th</v>
      </c>
      <c r="Z242" s="146">
        <v>4.6989999999999998</v>
      </c>
      <c r="AA242" s="147">
        <v>0</v>
      </c>
      <c r="AB242" s="221">
        <f t="shared" si="35"/>
        <v>0</v>
      </c>
      <c r="AC242" s="29">
        <f t="shared" si="36"/>
        <v>1</v>
      </c>
      <c r="AD242" s="38" t="str">
        <f t="array" ref="AD242">AC242&amp;CHOOSE(AND(AC242&lt;&gt;{11,12,13})*MIN(4,MOD(AC242,10))+1,"th","st","nd","rd","th")</f>
        <v>1st</v>
      </c>
      <c r="AE242" s="146">
        <v>0</v>
      </c>
      <c r="AF242" s="148">
        <v>472.04500000000002</v>
      </c>
      <c r="AG242" s="148">
        <v>485.05200000000002</v>
      </c>
      <c r="AH242" s="148">
        <v>502.20499999999998</v>
      </c>
      <c r="AI242" s="149">
        <v>486.43400000000003</v>
      </c>
      <c r="AJ242" s="29">
        <f t="shared" si="37"/>
        <v>3</v>
      </c>
      <c r="AK242" s="38" t="str">
        <f t="array" ref="AK242">AJ242&amp;CHOOSE(AND(AJ242&lt;&gt;{11,12,13})*MIN(4,MOD(AJ242,10))+1,"th","st","nd","rd","th")</f>
        <v>3rd</v>
      </c>
      <c r="AL242" s="149">
        <v>165.48699999999999</v>
      </c>
      <c r="AM242" s="149">
        <v>267.49299999999999</v>
      </c>
      <c r="AN242" s="149">
        <v>753.92700000000002</v>
      </c>
      <c r="AO242" s="29">
        <f t="shared" si="38"/>
        <v>3</v>
      </c>
      <c r="AP242" s="38" t="str">
        <f t="array" ref="AP242">AO242&amp;CHOOSE(AND(AO242&lt;&gt;{11,12,13})*MIN(4,MOD(AO242,10))+1,"th","st","nd","rd","th")</f>
        <v>3rd</v>
      </c>
      <c r="AQ242" s="150">
        <v>0.79</v>
      </c>
      <c r="AR242" s="145">
        <v>676.42600000000004</v>
      </c>
      <c r="AS242" s="29">
        <f t="shared" si="39"/>
        <v>2</v>
      </c>
      <c r="AT242" s="38" t="str">
        <f t="array" ref="AT242">AS242&amp;CHOOSE(AND(AS242&lt;&gt;{11,12,13})*MIN(4,MOD(AS242,10))+1,"th","st","nd","rd","th")</f>
        <v>2nd</v>
      </c>
      <c r="AU242" s="151">
        <v>2.2735406837240028E-4</v>
      </c>
    </row>
    <row r="243" spans="1:47" x14ac:dyDescent="0.25">
      <c r="A243" s="135">
        <v>112283003</v>
      </c>
      <c r="B243" s="136" t="s">
        <v>315</v>
      </c>
      <c r="C243" s="136" t="s">
        <v>205</v>
      </c>
      <c r="D243" s="137">
        <v>71787</v>
      </c>
      <c r="E243" s="29">
        <f t="shared" si="30"/>
        <v>79</v>
      </c>
      <c r="F243" s="38" t="str">
        <f t="array" ref="F243">E243&amp;CHOOSE(AND(E243&lt;&gt;{11,12,13})*MIN(4,MOD(E243,10))+1,"th","st","nd","rd","th")</f>
        <v>79th</v>
      </c>
      <c r="G243" s="138">
        <v>6856</v>
      </c>
      <c r="H243" s="139">
        <v>0.82809999999999995</v>
      </c>
      <c r="I243" s="140">
        <v>0.504</v>
      </c>
      <c r="J243" s="141">
        <v>264</v>
      </c>
      <c r="K243" s="142">
        <v>0</v>
      </c>
      <c r="L243" s="143">
        <v>2.86E-2</v>
      </c>
      <c r="M243" s="29">
        <f t="shared" si="31"/>
        <v>3</v>
      </c>
      <c r="N243" s="38" t="str">
        <f t="array" ref="N243">M243&amp;CHOOSE(AND(M243&lt;&gt;{11,12,13})*MIN(4,MOD(M243,10))+1,"th","st","nd","rd","th")</f>
        <v>3rd</v>
      </c>
      <c r="O243" s="143">
        <v>0.32119999999999999</v>
      </c>
      <c r="P243" s="29">
        <f t="shared" si="32"/>
        <v>97</v>
      </c>
      <c r="Q243" s="38" t="str">
        <f t="array" ref="Q243">P243&amp;CHOOSE(AND(P243&lt;&gt;{11,12,13})*MIN(4,MOD(P243,10))+1,"th","st","nd","rd","th")</f>
        <v>97th</v>
      </c>
      <c r="R243" s="144">
        <v>52.941000000000003</v>
      </c>
      <c r="S243" s="144">
        <v>297.28199999999998</v>
      </c>
      <c r="T243" s="144">
        <v>0</v>
      </c>
      <c r="U243" s="144">
        <v>350.22300000000001</v>
      </c>
      <c r="V243" s="145">
        <v>37.006</v>
      </c>
      <c r="W243" s="220">
        <f t="shared" si="33"/>
        <v>1.1995010884517794E-2</v>
      </c>
      <c r="X243" s="29">
        <f t="shared" si="34"/>
        <v>12</v>
      </c>
      <c r="Y243" s="38" t="str">
        <f t="array" ref="Y243">X243&amp;CHOOSE(AND(X243&lt;&gt;{11,12,13})*MIN(4,MOD(X243,10))+1,"th","st","nd","rd","th")</f>
        <v>12th</v>
      </c>
      <c r="Z243" s="146">
        <v>7.4009999999999998</v>
      </c>
      <c r="AA243" s="147">
        <v>20</v>
      </c>
      <c r="AB243" s="221">
        <f t="shared" si="35"/>
        <v>6.4827384124292245E-3</v>
      </c>
      <c r="AC243" s="29">
        <f t="shared" si="36"/>
        <v>50</v>
      </c>
      <c r="AD243" s="38" t="str">
        <f t="array" ref="AD243">AC243&amp;CHOOSE(AND(AC243&lt;&gt;{11,12,13})*MIN(4,MOD(AC243,10))+1,"th","st","nd","rd","th")</f>
        <v>50th</v>
      </c>
      <c r="AE243" s="146">
        <v>12</v>
      </c>
      <c r="AF243" s="148">
        <v>3085.116</v>
      </c>
      <c r="AG243" s="148">
        <v>3048.7370000000001</v>
      </c>
      <c r="AH243" s="148">
        <v>3057.4720000000002</v>
      </c>
      <c r="AI243" s="149">
        <v>3063.7750000000001</v>
      </c>
      <c r="AJ243" s="29">
        <f t="shared" si="37"/>
        <v>66</v>
      </c>
      <c r="AK243" s="38" t="str">
        <f t="array" ref="AK243">AJ243&amp;CHOOSE(AND(AJ243&lt;&gt;{11,12,13})*MIN(4,MOD(AJ243,10))+1,"th","st","nd","rd","th")</f>
        <v>66th</v>
      </c>
      <c r="AL243" s="149">
        <v>369.62400000000002</v>
      </c>
      <c r="AM243" s="149">
        <v>369.62400000000002</v>
      </c>
      <c r="AN243" s="149">
        <v>3433.3989999999999</v>
      </c>
      <c r="AO243" s="29">
        <f t="shared" si="38"/>
        <v>66</v>
      </c>
      <c r="AP243" s="38" t="str">
        <f t="array" ref="AP243">AO243&amp;CHOOSE(AND(AO243&lt;&gt;{11,12,13})*MIN(4,MOD(AO243,10))+1,"th","st","nd","rd","th")</f>
        <v>66th</v>
      </c>
      <c r="AQ243" s="150">
        <v>1.03</v>
      </c>
      <c r="AR243" s="145">
        <v>2928.4940000000001</v>
      </c>
      <c r="AS243" s="29">
        <f t="shared" si="39"/>
        <v>59</v>
      </c>
      <c r="AT243" s="38" t="str">
        <f t="array" ref="AT243">AS243&amp;CHOOSE(AND(AS243&lt;&gt;{11,12,13})*MIN(4,MOD(AS243,10))+1,"th","st","nd","rd","th")</f>
        <v>59th</v>
      </c>
      <c r="AU243" s="151">
        <v>9.8429839347417749E-4</v>
      </c>
    </row>
    <row r="244" spans="1:47" x14ac:dyDescent="0.25">
      <c r="A244" s="135">
        <v>112286003</v>
      </c>
      <c r="B244" s="136" t="s">
        <v>593</v>
      </c>
      <c r="C244" s="136" t="s">
        <v>205</v>
      </c>
      <c r="D244" s="137">
        <v>59953</v>
      </c>
      <c r="E244" s="29">
        <f t="shared" si="30"/>
        <v>57</v>
      </c>
      <c r="F244" s="38" t="str">
        <f t="array" ref="F244">E244&amp;CHOOSE(AND(E244&lt;&gt;{11,12,13})*MIN(4,MOD(E244,10))+1,"th","st","nd","rd","th")</f>
        <v>57th</v>
      </c>
      <c r="G244" s="138">
        <v>7149</v>
      </c>
      <c r="H244" s="139">
        <v>0.99150000000000005</v>
      </c>
      <c r="I244" s="140">
        <v>0.72140000000000004</v>
      </c>
      <c r="J244" s="141">
        <v>176</v>
      </c>
      <c r="K244" s="142">
        <v>0</v>
      </c>
      <c r="L244" s="143">
        <v>0.06</v>
      </c>
      <c r="M244" s="29">
        <f t="shared" si="31"/>
        <v>16</v>
      </c>
      <c r="N244" s="38" t="str">
        <f t="array" ref="N244">M244&amp;CHOOSE(AND(M244&lt;&gt;{11,12,13})*MIN(4,MOD(M244,10))+1,"th","st","nd","rd","th")</f>
        <v>16th</v>
      </c>
      <c r="O244" s="143">
        <v>0.1976</v>
      </c>
      <c r="P244" s="29">
        <f t="shared" si="32"/>
        <v>67</v>
      </c>
      <c r="Q244" s="38" t="str">
        <f t="array" ref="Q244">P244&amp;CHOOSE(AND(P244&lt;&gt;{11,12,13})*MIN(4,MOD(P244,10))+1,"th","st","nd","rd","th")</f>
        <v>67th</v>
      </c>
      <c r="R244" s="144">
        <v>87.344999999999999</v>
      </c>
      <c r="S244" s="144">
        <v>143.827</v>
      </c>
      <c r="T244" s="144">
        <v>0</v>
      </c>
      <c r="U244" s="144">
        <v>231.172</v>
      </c>
      <c r="V244" s="145">
        <v>82.679999999999993</v>
      </c>
      <c r="W244" s="220">
        <f t="shared" si="33"/>
        <v>3.4077462341889929E-2</v>
      </c>
      <c r="X244" s="29">
        <f t="shared" si="34"/>
        <v>64</v>
      </c>
      <c r="Y244" s="38" t="str">
        <f t="array" ref="Y244">X244&amp;CHOOSE(AND(X244&lt;&gt;{11,12,13})*MIN(4,MOD(X244,10))+1,"th","st","nd","rd","th")</f>
        <v>64th</v>
      </c>
      <c r="Z244" s="146">
        <v>16.536000000000001</v>
      </c>
      <c r="AA244" s="147">
        <v>12</v>
      </c>
      <c r="AB244" s="221">
        <f t="shared" si="35"/>
        <v>4.9459306737140683E-3</v>
      </c>
      <c r="AC244" s="29">
        <f t="shared" si="36"/>
        <v>42</v>
      </c>
      <c r="AD244" s="38" t="str">
        <f t="array" ref="AD244">AC244&amp;CHOOSE(AND(AC244&lt;&gt;{11,12,13})*MIN(4,MOD(AC244,10))+1,"th","st","nd","rd","th")</f>
        <v>42nd</v>
      </c>
      <c r="AE244" s="146">
        <v>7.2</v>
      </c>
      <c r="AF244" s="148">
        <v>2426.2370000000001</v>
      </c>
      <c r="AG244" s="148">
        <v>2424.127</v>
      </c>
      <c r="AH244" s="148">
        <v>2498.87</v>
      </c>
      <c r="AI244" s="149">
        <v>2449.7449999999999</v>
      </c>
      <c r="AJ244" s="29">
        <f t="shared" si="37"/>
        <v>57</v>
      </c>
      <c r="AK244" s="38" t="str">
        <f t="array" ref="AK244">AJ244&amp;CHOOSE(AND(AJ244&lt;&gt;{11,12,13})*MIN(4,MOD(AJ244,10))+1,"th","st","nd","rd","th")</f>
        <v>57th</v>
      </c>
      <c r="AL244" s="149">
        <v>254.90799999999999</v>
      </c>
      <c r="AM244" s="149">
        <v>254.90799999999999</v>
      </c>
      <c r="AN244" s="149">
        <v>2704.6529999999998</v>
      </c>
      <c r="AO244" s="29">
        <f t="shared" si="38"/>
        <v>56</v>
      </c>
      <c r="AP244" s="38" t="str">
        <f t="array" ref="AP244">AO244&amp;CHOOSE(AND(AO244&lt;&gt;{11,12,13})*MIN(4,MOD(AO244,10))+1,"th","st","nd","rd","th")</f>
        <v>56th</v>
      </c>
      <c r="AQ244" s="150">
        <v>1.01</v>
      </c>
      <c r="AR244" s="145">
        <v>2708.48</v>
      </c>
      <c r="AS244" s="29">
        <f t="shared" si="39"/>
        <v>53</v>
      </c>
      <c r="AT244" s="38" t="str">
        <f t="array" ref="AT244">AS244&amp;CHOOSE(AND(AS244&lt;&gt;{11,12,13})*MIN(4,MOD(AS244,10))+1,"th","st","nd","rd","th")</f>
        <v>53rd</v>
      </c>
      <c r="AU244" s="151">
        <v>9.1034931700626333E-4</v>
      </c>
    </row>
    <row r="245" spans="1:47" x14ac:dyDescent="0.25">
      <c r="A245" s="135">
        <v>112289003</v>
      </c>
      <c r="B245" s="136" t="s">
        <v>623</v>
      </c>
      <c r="C245" s="136" t="s">
        <v>205</v>
      </c>
      <c r="D245" s="137">
        <v>53036</v>
      </c>
      <c r="E245" s="29">
        <f t="shared" si="30"/>
        <v>40</v>
      </c>
      <c r="F245" s="38" t="str">
        <f t="array" ref="F245">E245&amp;CHOOSE(AND(E245&lt;&gt;{11,12,13})*MIN(4,MOD(E245,10))+1,"th","st","nd","rd","th")</f>
        <v>40th</v>
      </c>
      <c r="G245" s="138">
        <v>13478</v>
      </c>
      <c r="H245" s="139">
        <v>1.1208</v>
      </c>
      <c r="I245" s="140">
        <v>0.36109999999999998</v>
      </c>
      <c r="J245" s="141">
        <v>298</v>
      </c>
      <c r="K245" s="142">
        <v>0</v>
      </c>
      <c r="L245" s="143">
        <v>0.22589999999999999</v>
      </c>
      <c r="M245" s="29">
        <f t="shared" si="31"/>
        <v>82</v>
      </c>
      <c r="N245" s="38" t="str">
        <f t="array" ref="N245">M245&amp;CHOOSE(AND(M245&lt;&gt;{11,12,13})*MIN(4,MOD(M245,10))+1,"th","st","nd","rd","th")</f>
        <v>82nd</v>
      </c>
      <c r="O245" s="143">
        <v>0.2351</v>
      </c>
      <c r="P245" s="29">
        <f t="shared" si="32"/>
        <v>82</v>
      </c>
      <c r="Q245" s="38" t="str">
        <f t="array" ref="Q245">P245&amp;CHOOSE(AND(P245&lt;&gt;{11,12,13})*MIN(4,MOD(P245,10))+1,"th","st","nd","rd","th")</f>
        <v>82nd</v>
      </c>
      <c r="R245" s="144">
        <v>613.15200000000004</v>
      </c>
      <c r="S245" s="144">
        <v>319.06200000000001</v>
      </c>
      <c r="T245" s="144">
        <v>0</v>
      </c>
      <c r="U245" s="144">
        <v>932.21400000000006</v>
      </c>
      <c r="V245" s="145">
        <v>176.46499999999997</v>
      </c>
      <c r="W245" s="220">
        <f t="shared" si="33"/>
        <v>3.9008384818771773E-2</v>
      </c>
      <c r="X245" s="29">
        <f t="shared" si="34"/>
        <v>71</v>
      </c>
      <c r="Y245" s="38" t="str">
        <f t="array" ref="Y245">X245&amp;CHOOSE(AND(X245&lt;&gt;{11,12,13})*MIN(4,MOD(X245,10))+1,"th","st","nd","rd","th")</f>
        <v>71st</v>
      </c>
      <c r="Z245" s="146">
        <v>35.292999999999999</v>
      </c>
      <c r="AA245" s="147">
        <v>48</v>
      </c>
      <c r="AB245" s="221">
        <f t="shared" si="35"/>
        <v>1.0610616673567252E-2</v>
      </c>
      <c r="AC245" s="29">
        <f t="shared" si="36"/>
        <v>61</v>
      </c>
      <c r="AD245" s="38" t="str">
        <f t="array" ref="AD245">AC245&amp;CHOOSE(AND(AC245&lt;&gt;{11,12,13})*MIN(4,MOD(AC245,10))+1,"th","st","nd","rd","th")</f>
        <v>61st</v>
      </c>
      <c r="AE245" s="146">
        <v>28.8</v>
      </c>
      <c r="AF245" s="148">
        <v>4523.7709999999997</v>
      </c>
      <c r="AG245" s="148">
        <v>4252.3419999999996</v>
      </c>
      <c r="AH245" s="148">
        <v>4435.6679999999997</v>
      </c>
      <c r="AI245" s="149">
        <v>4403.9269999999997</v>
      </c>
      <c r="AJ245" s="29">
        <f t="shared" si="37"/>
        <v>81</v>
      </c>
      <c r="AK245" s="38" t="str">
        <f t="array" ref="AK245">AJ245&amp;CHOOSE(AND(AJ245&lt;&gt;{11,12,13})*MIN(4,MOD(AJ245,10))+1,"th","st","nd","rd","th")</f>
        <v>81st</v>
      </c>
      <c r="AL245" s="149">
        <v>996.30700000000002</v>
      </c>
      <c r="AM245" s="149">
        <v>996.30700000000002</v>
      </c>
      <c r="AN245" s="149">
        <v>5400.2340000000004</v>
      </c>
      <c r="AO245" s="29">
        <f t="shared" si="38"/>
        <v>84</v>
      </c>
      <c r="AP245" s="38" t="str">
        <f t="array" ref="AP245">AO245&amp;CHOOSE(AND(AO245&lt;&gt;{11,12,13})*MIN(4,MOD(AO245,10))+1,"th","st","nd","rd","th")</f>
        <v>84th</v>
      </c>
      <c r="AQ245" s="150">
        <v>0.97</v>
      </c>
      <c r="AR245" s="145">
        <v>5871.0050000000001</v>
      </c>
      <c r="AS245" s="29">
        <f t="shared" si="39"/>
        <v>85</v>
      </c>
      <c r="AT245" s="38" t="str">
        <f t="array" ref="AT245">AS245&amp;CHOOSE(AND(AS245&lt;&gt;{11,12,13})*MIN(4,MOD(AS245,10))+1,"th","st","nd","rd","th")</f>
        <v>85th</v>
      </c>
      <c r="AU245" s="151">
        <v>1.9733080517081009E-3</v>
      </c>
    </row>
    <row r="246" spans="1:47" x14ac:dyDescent="0.25">
      <c r="A246" s="135">
        <v>111291304</v>
      </c>
      <c r="B246" s="136" t="s">
        <v>198</v>
      </c>
      <c r="C246" s="136" t="s">
        <v>199</v>
      </c>
      <c r="D246" s="137">
        <v>48352</v>
      </c>
      <c r="E246" s="29">
        <f t="shared" si="30"/>
        <v>26</v>
      </c>
      <c r="F246" s="38" t="str">
        <f t="array" ref="F246">E246&amp;CHOOSE(AND(E246&lt;&gt;{11,12,13})*MIN(4,MOD(E246,10))+1,"th","st","nd","rd","th")</f>
        <v>26th</v>
      </c>
      <c r="G246" s="138">
        <v>2683</v>
      </c>
      <c r="H246" s="139">
        <v>1.2294</v>
      </c>
      <c r="I246" s="140">
        <v>0.86170000000000002</v>
      </c>
      <c r="J246" s="141">
        <v>67</v>
      </c>
      <c r="K246" s="142">
        <v>108.48</v>
      </c>
      <c r="L246" s="143">
        <v>0.14030000000000001</v>
      </c>
      <c r="M246" s="29">
        <f t="shared" si="31"/>
        <v>50</v>
      </c>
      <c r="N246" s="38" t="str">
        <f t="array" ref="N246">M246&amp;CHOOSE(AND(M246&lt;&gt;{11,12,13})*MIN(4,MOD(M246,10))+1,"th","st","nd","rd","th")</f>
        <v>50th</v>
      </c>
      <c r="O246" s="143">
        <v>0.27060000000000001</v>
      </c>
      <c r="P246" s="29">
        <f t="shared" si="32"/>
        <v>90</v>
      </c>
      <c r="Q246" s="38" t="str">
        <f t="array" ref="Q246">P246&amp;CHOOSE(AND(P246&lt;&gt;{11,12,13})*MIN(4,MOD(P246,10))+1,"th","st","nd","rd","th")</f>
        <v>90th</v>
      </c>
      <c r="R246" s="144">
        <v>86.040999999999997</v>
      </c>
      <c r="S246" s="144">
        <v>82.974999999999994</v>
      </c>
      <c r="T246" s="144">
        <v>0</v>
      </c>
      <c r="U246" s="144">
        <v>169.01599999999999</v>
      </c>
      <c r="V246" s="145">
        <v>39.410000000000004</v>
      </c>
      <c r="W246" s="220">
        <f t="shared" si="33"/>
        <v>3.8557531535286356E-2</v>
      </c>
      <c r="X246" s="29">
        <f t="shared" si="34"/>
        <v>71</v>
      </c>
      <c r="Y246" s="38" t="str">
        <f t="array" ref="Y246">X246&amp;CHOOSE(AND(X246&lt;&gt;{11,12,13})*MIN(4,MOD(X246,10))+1,"th","st","nd","rd","th")</f>
        <v>71st</v>
      </c>
      <c r="Z246" s="146">
        <v>7.8819999999999997</v>
      </c>
      <c r="AA246" s="147">
        <v>3</v>
      </c>
      <c r="AB246" s="221">
        <f t="shared" si="35"/>
        <v>2.9351077037771899E-3</v>
      </c>
      <c r="AC246" s="29">
        <f t="shared" si="36"/>
        <v>34</v>
      </c>
      <c r="AD246" s="38" t="str">
        <f t="array" ref="AD246">AC246&amp;CHOOSE(AND(AC246&lt;&gt;{11,12,13})*MIN(4,MOD(AC246,10))+1,"th","st","nd","rd","th")</f>
        <v>34th</v>
      </c>
      <c r="AE246" s="146">
        <v>1.8</v>
      </c>
      <c r="AF246" s="148">
        <v>1022.109</v>
      </c>
      <c r="AG246" s="148">
        <v>1062.528</v>
      </c>
      <c r="AH246" s="148">
        <v>1057.2439999999999</v>
      </c>
      <c r="AI246" s="149">
        <v>1047.2940000000001</v>
      </c>
      <c r="AJ246" s="29">
        <f t="shared" si="37"/>
        <v>18</v>
      </c>
      <c r="AK246" s="38" t="str">
        <f t="array" ref="AK246">AJ246&amp;CHOOSE(AND(AJ246&lt;&gt;{11,12,13})*MIN(4,MOD(AJ246,10))+1,"th","st","nd","rd","th")</f>
        <v>18th</v>
      </c>
      <c r="AL246" s="149">
        <v>178.69800000000001</v>
      </c>
      <c r="AM246" s="149">
        <v>287.178</v>
      </c>
      <c r="AN246" s="149">
        <v>1334.472</v>
      </c>
      <c r="AO246" s="29">
        <f t="shared" si="38"/>
        <v>20</v>
      </c>
      <c r="AP246" s="38" t="str">
        <f t="array" ref="AP246">AO246&amp;CHOOSE(AND(AO246&lt;&gt;{11,12,13})*MIN(4,MOD(AO246,10))+1,"th","st","nd","rd","th")</f>
        <v>20th</v>
      </c>
      <c r="AQ246" s="150">
        <v>1.18</v>
      </c>
      <c r="AR246" s="145">
        <v>1935.9079999999999</v>
      </c>
      <c r="AS246" s="29">
        <f t="shared" si="39"/>
        <v>36</v>
      </c>
      <c r="AT246" s="38" t="str">
        <f t="array" ref="AT246">AS246&amp;CHOOSE(AND(AS246&lt;&gt;{11,12,13})*MIN(4,MOD(AS246,10))+1,"th","st","nd","rd","th")</f>
        <v>36th</v>
      </c>
      <c r="AU246" s="151">
        <v>6.506795418784562E-4</v>
      </c>
    </row>
    <row r="247" spans="1:47" x14ac:dyDescent="0.25">
      <c r="A247" s="135">
        <v>111292304</v>
      </c>
      <c r="B247" s="136" t="s">
        <v>290</v>
      </c>
      <c r="C247" s="136" t="s">
        <v>199</v>
      </c>
      <c r="D247" s="137">
        <v>50089</v>
      </c>
      <c r="E247" s="29">
        <f t="shared" si="30"/>
        <v>30</v>
      </c>
      <c r="F247" s="38" t="str">
        <f t="array" ref="F247">E247&amp;CHOOSE(AND(E247&lt;&gt;{11,12,13})*MIN(4,MOD(E247,10))+1,"th","st","nd","rd","th")</f>
        <v>30th</v>
      </c>
      <c r="G247" s="138">
        <v>1140</v>
      </c>
      <c r="H247" s="139">
        <v>1.1868000000000001</v>
      </c>
      <c r="I247" s="140">
        <v>0.94699999999999995</v>
      </c>
      <c r="J247" s="141">
        <v>9</v>
      </c>
      <c r="K247" s="142">
        <v>70.972999999999999</v>
      </c>
      <c r="L247" s="143">
        <v>9.4899999999999998E-2</v>
      </c>
      <c r="M247" s="29">
        <f t="shared" si="31"/>
        <v>30</v>
      </c>
      <c r="N247" s="38" t="str">
        <f t="array" ref="N247">M247&amp;CHOOSE(AND(M247&lt;&gt;{11,12,13})*MIN(4,MOD(M247,10))+1,"th","st","nd","rd","th")</f>
        <v>30th</v>
      </c>
      <c r="O247" s="143">
        <v>0.15590000000000001</v>
      </c>
      <c r="P247" s="29">
        <f t="shared" si="32"/>
        <v>45</v>
      </c>
      <c r="Q247" s="38" t="str">
        <f t="array" ref="Q247">P247&amp;CHOOSE(AND(P247&lt;&gt;{11,12,13})*MIN(4,MOD(P247,10))+1,"th","st","nd","rd","th")</f>
        <v>45th</v>
      </c>
      <c r="R247" s="144">
        <v>21.582000000000001</v>
      </c>
      <c r="S247" s="144">
        <v>17.727</v>
      </c>
      <c r="T247" s="144">
        <v>0</v>
      </c>
      <c r="U247" s="144">
        <v>39.308999999999997</v>
      </c>
      <c r="V247" s="145">
        <v>10.422000000000001</v>
      </c>
      <c r="W247" s="220">
        <f t="shared" si="33"/>
        <v>2.7497084601949228E-2</v>
      </c>
      <c r="X247" s="29">
        <f t="shared" si="34"/>
        <v>48</v>
      </c>
      <c r="Y247" s="38" t="str">
        <f t="array" ref="Y247">X247&amp;CHOOSE(AND(X247&lt;&gt;{11,12,13})*MIN(4,MOD(X247,10))+1,"th","st","nd","rd","th")</f>
        <v>48th</v>
      </c>
      <c r="Z247" s="146">
        <v>2.0840000000000001</v>
      </c>
      <c r="AA247" s="147">
        <v>0</v>
      </c>
      <c r="AB247" s="221">
        <f t="shared" si="35"/>
        <v>0</v>
      </c>
      <c r="AC247" s="29">
        <f t="shared" si="36"/>
        <v>1</v>
      </c>
      <c r="AD247" s="38" t="str">
        <f t="array" ref="AD247">AC247&amp;CHOOSE(AND(AC247&lt;&gt;{11,12,13})*MIN(4,MOD(AC247,10))+1,"th","st","nd","rd","th")</f>
        <v>1st</v>
      </c>
      <c r="AE247" s="146">
        <v>0</v>
      </c>
      <c r="AF247" s="148">
        <v>379.02199999999999</v>
      </c>
      <c r="AG247" s="148">
        <v>384.11200000000002</v>
      </c>
      <c r="AH247" s="148">
        <v>391.20400000000001</v>
      </c>
      <c r="AI247" s="149">
        <v>384.779</v>
      </c>
      <c r="AJ247" s="29">
        <f t="shared" si="37"/>
        <v>2</v>
      </c>
      <c r="AK247" s="38" t="str">
        <f t="array" ref="AK247">AJ247&amp;CHOOSE(AND(AJ247&lt;&gt;{11,12,13})*MIN(4,MOD(AJ247,10))+1,"th","st","nd","rd","th")</f>
        <v>2nd</v>
      </c>
      <c r="AL247" s="149">
        <v>41.393000000000001</v>
      </c>
      <c r="AM247" s="149">
        <v>112.366</v>
      </c>
      <c r="AN247" s="149">
        <v>497.14499999999998</v>
      </c>
      <c r="AO247" s="29">
        <f t="shared" si="38"/>
        <v>1</v>
      </c>
      <c r="AP247" s="38" t="str">
        <f t="array" ref="AP247">AO247&amp;CHOOSE(AND(AO247&lt;&gt;{11,12,13})*MIN(4,MOD(AO247,10))+1,"th","st","nd","rd","th")</f>
        <v>1st</v>
      </c>
      <c r="AQ247" s="150">
        <v>1.08</v>
      </c>
      <c r="AR247" s="145">
        <v>637.21299999999997</v>
      </c>
      <c r="AS247" s="29">
        <f t="shared" si="39"/>
        <v>2</v>
      </c>
      <c r="AT247" s="38" t="str">
        <f t="array" ref="AT247">AS247&amp;CHOOSE(AND(AS247&lt;&gt;{11,12,13})*MIN(4,MOD(AS247,10))+1,"th","st","nd","rd","th")</f>
        <v>2nd</v>
      </c>
      <c r="AU247" s="151">
        <v>2.141741564779921E-4</v>
      </c>
    </row>
    <row r="248" spans="1:47" x14ac:dyDescent="0.25">
      <c r="A248" s="135">
        <v>111297504</v>
      </c>
      <c r="B248" s="136" t="s">
        <v>562</v>
      </c>
      <c r="C248" s="136" t="s">
        <v>199</v>
      </c>
      <c r="D248" s="137">
        <v>57623</v>
      </c>
      <c r="E248" s="29">
        <f t="shared" si="30"/>
        <v>52</v>
      </c>
      <c r="F248" s="38" t="str">
        <f t="array" ref="F248">E248&amp;CHOOSE(AND(E248&lt;&gt;{11,12,13})*MIN(4,MOD(E248,10))+1,"th","st","nd","rd","th")</f>
        <v>52nd</v>
      </c>
      <c r="G248" s="138">
        <v>2127</v>
      </c>
      <c r="H248" s="139">
        <v>1.0316000000000001</v>
      </c>
      <c r="I248" s="140">
        <v>0.91610000000000003</v>
      </c>
      <c r="J248" s="141">
        <v>22</v>
      </c>
      <c r="K248" s="142">
        <v>117.095</v>
      </c>
      <c r="L248" s="143">
        <v>0.12570000000000001</v>
      </c>
      <c r="M248" s="29">
        <f t="shared" si="31"/>
        <v>44</v>
      </c>
      <c r="N248" s="38" t="str">
        <f t="array" ref="N248">M248&amp;CHOOSE(AND(M248&lt;&gt;{11,12,13})*MIN(4,MOD(M248,10))+1,"th","st","nd","rd","th")</f>
        <v>44th</v>
      </c>
      <c r="O248" s="143">
        <v>0.20569999999999999</v>
      </c>
      <c r="P248" s="29">
        <f t="shared" si="32"/>
        <v>71</v>
      </c>
      <c r="Q248" s="38" t="str">
        <f t="array" ref="Q248">P248&amp;CHOOSE(AND(P248&lt;&gt;{11,12,13})*MIN(4,MOD(P248,10))+1,"th","st","nd","rd","th")</f>
        <v>71st</v>
      </c>
      <c r="R248" s="144">
        <v>54.764000000000003</v>
      </c>
      <c r="S248" s="144">
        <v>44.808999999999997</v>
      </c>
      <c r="T248" s="144">
        <v>0</v>
      </c>
      <c r="U248" s="144">
        <v>99.572999999999993</v>
      </c>
      <c r="V248" s="145">
        <v>21.520999999999997</v>
      </c>
      <c r="W248" s="220">
        <f t="shared" si="33"/>
        <v>2.9638147701841967E-2</v>
      </c>
      <c r="X248" s="29">
        <f t="shared" si="34"/>
        <v>54</v>
      </c>
      <c r="Y248" s="38" t="str">
        <f t="array" ref="Y248">X248&amp;CHOOSE(AND(X248&lt;&gt;{11,12,13})*MIN(4,MOD(X248,10))+1,"th","st","nd","rd","th")</f>
        <v>54th</v>
      </c>
      <c r="Z248" s="146">
        <v>4.3040000000000003</v>
      </c>
      <c r="AA248" s="147">
        <v>4</v>
      </c>
      <c r="AB248" s="221">
        <f t="shared" si="35"/>
        <v>5.5086934067825784E-3</v>
      </c>
      <c r="AC248" s="29">
        <f t="shared" si="36"/>
        <v>45</v>
      </c>
      <c r="AD248" s="38" t="str">
        <f t="array" ref="AD248">AC248&amp;CHOOSE(AND(AC248&lt;&gt;{11,12,13})*MIN(4,MOD(AC248,10))+1,"th","st","nd","rd","th")</f>
        <v>45th</v>
      </c>
      <c r="AE248" s="146">
        <v>2.4</v>
      </c>
      <c r="AF248" s="148">
        <v>726.125</v>
      </c>
      <c r="AG248" s="148">
        <v>735.41399999999999</v>
      </c>
      <c r="AH248" s="148">
        <v>760.36</v>
      </c>
      <c r="AI248" s="149">
        <v>740.63300000000004</v>
      </c>
      <c r="AJ248" s="29">
        <f t="shared" si="37"/>
        <v>8</v>
      </c>
      <c r="AK248" s="38" t="str">
        <f t="array" ref="AK248">AJ248&amp;CHOOSE(AND(AJ248&lt;&gt;{11,12,13})*MIN(4,MOD(AJ248,10))+1,"th","st","nd","rd","th")</f>
        <v>8th</v>
      </c>
      <c r="AL248" s="149">
        <v>106.277</v>
      </c>
      <c r="AM248" s="149">
        <v>223.37200000000001</v>
      </c>
      <c r="AN248" s="149">
        <v>964.005</v>
      </c>
      <c r="AO248" s="29">
        <f t="shared" si="38"/>
        <v>8</v>
      </c>
      <c r="AP248" s="38" t="str">
        <f t="array" ref="AP248">AO248&amp;CHOOSE(AND(AO248&lt;&gt;{11,12,13})*MIN(4,MOD(AO248,10))+1,"th","st","nd","rd","th")</f>
        <v>8th</v>
      </c>
      <c r="AQ248" s="150">
        <v>0.86</v>
      </c>
      <c r="AR248" s="145">
        <v>855.24199999999996</v>
      </c>
      <c r="AS248" s="29">
        <f t="shared" si="39"/>
        <v>3</v>
      </c>
      <c r="AT248" s="38" t="str">
        <f t="array" ref="AT248">AS248&amp;CHOOSE(AND(AS248&lt;&gt;{11,12,13})*MIN(4,MOD(AS248,10))+1,"th","st","nd","rd","th")</f>
        <v>3rd</v>
      </c>
      <c r="AU248" s="151">
        <v>2.8745605305376842E-4</v>
      </c>
    </row>
    <row r="249" spans="1:47" x14ac:dyDescent="0.25">
      <c r="A249" s="135">
        <v>101301303</v>
      </c>
      <c r="B249" s="136" t="s">
        <v>189</v>
      </c>
      <c r="C249" s="136" t="s">
        <v>190</v>
      </c>
      <c r="D249" s="137">
        <v>45364</v>
      </c>
      <c r="E249" s="29">
        <f t="shared" si="30"/>
        <v>16</v>
      </c>
      <c r="F249" s="38" t="str">
        <f t="array" ref="F249">E249&amp;CHOOSE(AND(E249&lt;&gt;{11,12,13})*MIN(4,MOD(E249,10))+1,"th","st","nd","rd","th")</f>
        <v>16th</v>
      </c>
      <c r="G249" s="138">
        <v>2971</v>
      </c>
      <c r="H249" s="139">
        <v>1.3104</v>
      </c>
      <c r="I249" s="140">
        <v>0.75249999999999995</v>
      </c>
      <c r="J249" s="141">
        <v>155</v>
      </c>
      <c r="K249" s="142">
        <v>0</v>
      </c>
      <c r="L249" s="143">
        <v>0.1898</v>
      </c>
      <c r="M249" s="29">
        <f t="shared" si="31"/>
        <v>72</v>
      </c>
      <c r="N249" s="38" t="str">
        <f t="array" ref="N249">M249&amp;CHOOSE(AND(M249&lt;&gt;{11,12,13})*MIN(4,MOD(M249,10))+1,"th","st","nd","rd","th")</f>
        <v>72nd</v>
      </c>
      <c r="O249" s="143">
        <v>0.1973</v>
      </c>
      <c r="P249" s="29">
        <f t="shared" si="32"/>
        <v>66</v>
      </c>
      <c r="Q249" s="38" t="str">
        <f t="array" ref="Q249">P249&amp;CHOOSE(AND(P249&lt;&gt;{11,12,13})*MIN(4,MOD(P249,10))+1,"th","st","nd","rd","th")</f>
        <v>66th</v>
      </c>
      <c r="R249" s="144">
        <v>125.777</v>
      </c>
      <c r="S249" s="144">
        <v>65.373000000000005</v>
      </c>
      <c r="T249" s="144">
        <v>0</v>
      </c>
      <c r="U249" s="144">
        <v>191.15</v>
      </c>
      <c r="V249" s="145">
        <v>49.375</v>
      </c>
      <c r="W249" s="220">
        <f t="shared" si="33"/>
        <v>4.4704861897061569E-2</v>
      </c>
      <c r="X249" s="29">
        <f t="shared" si="34"/>
        <v>78</v>
      </c>
      <c r="Y249" s="38" t="str">
        <f t="array" ref="Y249">X249&amp;CHOOSE(AND(X249&lt;&gt;{11,12,13})*MIN(4,MOD(X249,10))+1,"th","st","nd","rd","th")</f>
        <v>78th</v>
      </c>
      <c r="Z249" s="146">
        <v>9.875</v>
      </c>
      <c r="AA249" s="147">
        <v>0</v>
      </c>
      <c r="AB249" s="221">
        <f t="shared" si="35"/>
        <v>0</v>
      </c>
      <c r="AC249" s="29">
        <f t="shared" si="36"/>
        <v>1</v>
      </c>
      <c r="AD249" s="38" t="str">
        <f t="array" ref="AD249">AC249&amp;CHOOSE(AND(AC249&lt;&gt;{11,12,13})*MIN(4,MOD(AC249,10))+1,"th","st","nd","rd","th")</f>
        <v>1st</v>
      </c>
      <c r="AE249" s="146">
        <v>0</v>
      </c>
      <c r="AF249" s="148">
        <v>1104.4659999999999</v>
      </c>
      <c r="AG249" s="148">
        <v>1104.241</v>
      </c>
      <c r="AH249" s="148">
        <v>1106.0440000000001</v>
      </c>
      <c r="AI249" s="149">
        <v>1104.9169999999999</v>
      </c>
      <c r="AJ249" s="29">
        <f t="shared" si="37"/>
        <v>21</v>
      </c>
      <c r="AK249" s="38" t="str">
        <f t="array" ref="AK249">AJ249&amp;CHOOSE(AND(AJ249&lt;&gt;{11,12,13})*MIN(4,MOD(AJ249,10))+1,"th","st","nd","rd","th")</f>
        <v>21st</v>
      </c>
      <c r="AL249" s="149">
        <v>201.02500000000001</v>
      </c>
      <c r="AM249" s="149">
        <v>201.02500000000001</v>
      </c>
      <c r="AN249" s="149">
        <v>1305.942</v>
      </c>
      <c r="AO249" s="29">
        <f t="shared" si="38"/>
        <v>19</v>
      </c>
      <c r="AP249" s="38" t="str">
        <f t="array" ref="AP249">AO249&amp;CHOOSE(AND(AO249&lt;&gt;{11,12,13})*MIN(4,MOD(AO249,10))+1,"th","st","nd","rd","th")</f>
        <v>19th</v>
      </c>
      <c r="AQ249" s="150">
        <v>1.22</v>
      </c>
      <c r="AR249" s="145">
        <v>2087.7939999999999</v>
      </c>
      <c r="AS249" s="29">
        <f t="shared" si="39"/>
        <v>39</v>
      </c>
      <c r="AT249" s="38" t="str">
        <f t="array" ref="AT249">AS249&amp;CHOOSE(AND(AS249&lt;&gt;{11,12,13})*MIN(4,MOD(AS249,10))+1,"th","st","nd","rd","th")</f>
        <v>39th</v>
      </c>
      <c r="AU249" s="151">
        <v>7.0173006333802516E-4</v>
      </c>
    </row>
    <row r="250" spans="1:47" x14ac:dyDescent="0.25">
      <c r="A250" s="135">
        <v>101301403</v>
      </c>
      <c r="B250" s="136" t="s">
        <v>200</v>
      </c>
      <c r="C250" s="136" t="s">
        <v>190</v>
      </c>
      <c r="D250" s="137">
        <v>57881</v>
      </c>
      <c r="E250" s="29">
        <f t="shared" si="30"/>
        <v>53</v>
      </c>
      <c r="F250" s="38" t="str">
        <f t="array" ref="F250">E250&amp;CHOOSE(AND(E250&lt;&gt;{11,12,13})*MIN(4,MOD(E250,10))+1,"th","st","nd","rd","th")</f>
        <v>53rd</v>
      </c>
      <c r="G250" s="138">
        <v>5262</v>
      </c>
      <c r="H250" s="139">
        <v>1.0269999999999999</v>
      </c>
      <c r="I250" s="140">
        <v>0.78759999999999997</v>
      </c>
      <c r="J250" s="141">
        <v>130</v>
      </c>
      <c r="K250" s="142">
        <v>42.573999999999998</v>
      </c>
      <c r="L250" s="143">
        <v>0.18190000000000001</v>
      </c>
      <c r="M250" s="29">
        <f t="shared" si="31"/>
        <v>70</v>
      </c>
      <c r="N250" s="38" t="str">
        <f t="array" ref="N250">M250&amp;CHOOSE(AND(M250&lt;&gt;{11,12,13})*MIN(4,MOD(M250,10))+1,"th","st","nd","rd","th")</f>
        <v>70th</v>
      </c>
      <c r="O250" s="143">
        <v>0.14180000000000001</v>
      </c>
      <c r="P250" s="29">
        <f t="shared" si="32"/>
        <v>36</v>
      </c>
      <c r="Q250" s="38" t="str">
        <f t="array" ref="Q250">P250&amp;CHOOSE(AND(P250&lt;&gt;{11,12,13})*MIN(4,MOD(P250,10))+1,"th","st","nd","rd","th")</f>
        <v>36th</v>
      </c>
      <c r="R250" s="144">
        <v>189.203</v>
      </c>
      <c r="S250" s="144">
        <v>73.745999999999995</v>
      </c>
      <c r="T250" s="144">
        <v>0</v>
      </c>
      <c r="U250" s="144">
        <v>262.94900000000001</v>
      </c>
      <c r="V250" s="145">
        <v>53.78</v>
      </c>
      <c r="W250" s="220">
        <f t="shared" si="33"/>
        <v>3.1022508335352278E-2</v>
      </c>
      <c r="X250" s="29">
        <f t="shared" si="34"/>
        <v>56</v>
      </c>
      <c r="Y250" s="38" t="str">
        <f t="array" ref="Y250">X250&amp;CHOOSE(AND(X250&lt;&gt;{11,12,13})*MIN(4,MOD(X250,10))+1,"th","st","nd","rd","th")</f>
        <v>56th</v>
      </c>
      <c r="Z250" s="146">
        <v>10.756</v>
      </c>
      <c r="AA250" s="147">
        <v>7</v>
      </c>
      <c r="AB250" s="221">
        <f t="shared" si="35"/>
        <v>4.0378869160927105E-3</v>
      </c>
      <c r="AC250" s="29">
        <f t="shared" si="36"/>
        <v>39</v>
      </c>
      <c r="AD250" s="38" t="str">
        <f t="array" ref="AD250">AC250&amp;CHOOSE(AND(AC250&lt;&gt;{11,12,13})*MIN(4,MOD(AC250,10))+1,"th","st","nd","rd","th")</f>
        <v>39th</v>
      </c>
      <c r="AE250" s="146">
        <v>4.2</v>
      </c>
      <c r="AF250" s="148">
        <v>1733.58</v>
      </c>
      <c r="AG250" s="148">
        <v>1790.0150000000001</v>
      </c>
      <c r="AH250" s="148">
        <v>1818.9159999999999</v>
      </c>
      <c r="AI250" s="149">
        <v>1780.837</v>
      </c>
      <c r="AJ250" s="29">
        <f t="shared" si="37"/>
        <v>42</v>
      </c>
      <c r="AK250" s="38" t="str">
        <f t="array" ref="AK250">AJ250&amp;CHOOSE(AND(AJ250&lt;&gt;{11,12,13})*MIN(4,MOD(AJ250,10))+1,"th","st","nd","rd","th")</f>
        <v>42nd</v>
      </c>
      <c r="AL250" s="149">
        <v>277.90499999999997</v>
      </c>
      <c r="AM250" s="149">
        <v>320.47899999999998</v>
      </c>
      <c r="AN250" s="149">
        <v>2101.3159999999998</v>
      </c>
      <c r="AO250" s="29">
        <f t="shared" si="38"/>
        <v>41</v>
      </c>
      <c r="AP250" s="38" t="str">
        <f t="array" ref="AP250">AO250&amp;CHOOSE(AND(AO250&lt;&gt;{11,12,13})*MIN(4,MOD(AO250,10))+1,"th","st","nd","rd","th")</f>
        <v>41st</v>
      </c>
      <c r="AQ250" s="150">
        <v>1.05</v>
      </c>
      <c r="AR250" s="145">
        <v>2265.9540000000002</v>
      </c>
      <c r="AS250" s="29">
        <f t="shared" si="39"/>
        <v>43</v>
      </c>
      <c r="AT250" s="38" t="str">
        <f t="array" ref="AT250">AS250&amp;CHOOSE(AND(AS250&lt;&gt;{11,12,13})*MIN(4,MOD(AS250,10))+1,"th","st","nd","rd","th")</f>
        <v>43rd</v>
      </c>
      <c r="AU250" s="151">
        <v>7.6161155934974993E-4</v>
      </c>
    </row>
    <row r="251" spans="1:47" x14ac:dyDescent="0.25">
      <c r="A251" s="135">
        <v>101303503</v>
      </c>
      <c r="B251" s="136" t="s">
        <v>346</v>
      </c>
      <c r="C251" s="136" t="s">
        <v>190</v>
      </c>
      <c r="D251" s="137">
        <v>59926</v>
      </c>
      <c r="E251" s="29">
        <f t="shared" si="30"/>
        <v>57</v>
      </c>
      <c r="F251" s="38" t="str">
        <f t="array" ref="F251">E251&amp;CHOOSE(AND(E251&lt;&gt;{11,12,13})*MIN(4,MOD(E251,10))+1,"th","st","nd","rd","th")</f>
        <v>57th</v>
      </c>
      <c r="G251" s="138">
        <v>2289</v>
      </c>
      <c r="H251" s="139">
        <v>0.99199999999999999</v>
      </c>
      <c r="I251" s="140">
        <v>0.84250000000000003</v>
      </c>
      <c r="J251" s="141">
        <v>78</v>
      </c>
      <c r="K251" s="142">
        <v>61.472999999999999</v>
      </c>
      <c r="L251" s="143">
        <v>8.5300000000000001E-2</v>
      </c>
      <c r="M251" s="29">
        <f t="shared" si="31"/>
        <v>26</v>
      </c>
      <c r="N251" s="38" t="str">
        <f t="array" ref="N251">M251&amp;CHOOSE(AND(M251&lt;&gt;{11,12,13})*MIN(4,MOD(M251,10))+1,"th","st","nd","rd","th")</f>
        <v>26th</v>
      </c>
      <c r="O251" s="143">
        <v>0.14219999999999999</v>
      </c>
      <c r="P251" s="29">
        <f t="shared" si="32"/>
        <v>36</v>
      </c>
      <c r="Q251" s="38" t="str">
        <f t="array" ref="Q251">P251&amp;CHOOSE(AND(P251&lt;&gt;{11,12,13})*MIN(4,MOD(P251,10))+1,"th","st","nd","rd","th")</f>
        <v>36th</v>
      </c>
      <c r="R251" s="144">
        <v>39.950000000000003</v>
      </c>
      <c r="S251" s="144">
        <v>33.298999999999999</v>
      </c>
      <c r="T251" s="144">
        <v>0</v>
      </c>
      <c r="U251" s="144">
        <v>73.248999999999995</v>
      </c>
      <c r="V251" s="145">
        <v>23.540000000000003</v>
      </c>
      <c r="W251" s="220">
        <f t="shared" si="33"/>
        <v>3.0157139965512739E-2</v>
      </c>
      <c r="X251" s="29">
        <f t="shared" si="34"/>
        <v>55</v>
      </c>
      <c r="Y251" s="38" t="str">
        <f t="array" ref="Y251">X251&amp;CHOOSE(AND(X251&lt;&gt;{11,12,13})*MIN(4,MOD(X251,10))+1,"th","st","nd","rd","th")</f>
        <v>55th</v>
      </c>
      <c r="Z251" s="146">
        <v>4.7080000000000002</v>
      </c>
      <c r="AA251" s="147">
        <v>0</v>
      </c>
      <c r="AB251" s="221">
        <f t="shared" si="35"/>
        <v>0</v>
      </c>
      <c r="AC251" s="29">
        <f t="shared" si="36"/>
        <v>1</v>
      </c>
      <c r="AD251" s="38" t="str">
        <f t="array" ref="AD251">AC251&amp;CHOOSE(AND(AC251&lt;&gt;{11,12,13})*MIN(4,MOD(AC251,10))+1,"th","st","nd","rd","th")</f>
        <v>1st</v>
      </c>
      <c r="AE251" s="146">
        <v>0</v>
      </c>
      <c r="AF251" s="148">
        <v>780.57799999999997</v>
      </c>
      <c r="AG251" s="148">
        <v>787.721</v>
      </c>
      <c r="AH251" s="148">
        <v>798.39</v>
      </c>
      <c r="AI251" s="149">
        <v>788.89599999999996</v>
      </c>
      <c r="AJ251" s="29">
        <f t="shared" si="37"/>
        <v>10</v>
      </c>
      <c r="AK251" s="38" t="str">
        <f t="array" ref="AK251">AJ251&amp;CHOOSE(AND(AJ251&lt;&gt;{11,12,13})*MIN(4,MOD(AJ251,10))+1,"th","st","nd","rd","th")</f>
        <v>10th</v>
      </c>
      <c r="AL251" s="149">
        <v>77.956999999999994</v>
      </c>
      <c r="AM251" s="149">
        <v>139.43</v>
      </c>
      <c r="AN251" s="149">
        <v>928.32600000000002</v>
      </c>
      <c r="AO251" s="29">
        <f t="shared" si="38"/>
        <v>7</v>
      </c>
      <c r="AP251" s="38" t="str">
        <f t="array" ref="AP251">AO251&amp;CHOOSE(AND(AO251&lt;&gt;{11,12,13})*MIN(4,MOD(AO251,10))+1,"th","st","nd","rd","th")</f>
        <v>7th</v>
      </c>
      <c r="AQ251" s="150">
        <v>1.04</v>
      </c>
      <c r="AR251" s="145">
        <v>957.73500000000001</v>
      </c>
      <c r="AS251" s="29">
        <f t="shared" si="39"/>
        <v>5</v>
      </c>
      <c r="AT251" s="38" t="str">
        <f t="array" ref="AT251">AS251&amp;CHOOSE(AND(AS251&lt;&gt;{11,12,13})*MIN(4,MOD(AS251,10))+1,"th","st","nd","rd","th")</f>
        <v>5th</v>
      </c>
      <c r="AU251" s="151">
        <v>3.2190505491013177E-4</v>
      </c>
    </row>
    <row r="252" spans="1:47" x14ac:dyDescent="0.25">
      <c r="A252" s="135">
        <v>101306503</v>
      </c>
      <c r="B252" s="136" t="s">
        <v>560</v>
      </c>
      <c r="C252" s="136" t="s">
        <v>190</v>
      </c>
      <c r="D252" s="137">
        <v>52340</v>
      </c>
      <c r="E252" s="29">
        <f t="shared" si="30"/>
        <v>36</v>
      </c>
      <c r="F252" s="38" t="str">
        <f t="array" ref="F252">E252&amp;CHOOSE(AND(E252&lt;&gt;{11,12,13})*MIN(4,MOD(E252,10))+1,"th","st","nd","rd","th")</f>
        <v>36th</v>
      </c>
      <c r="G252" s="138">
        <v>1830</v>
      </c>
      <c r="H252" s="139">
        <v>1.1356999999999999</v>
      </c>
      <c r="I252" s="140">
        <v>0.89870000000000005</v>
      </c>
      <c r="J252" s="141">
        <v>36</v>
      </c>
      <c r="K252" s="142">
        <v>93.21</v>
      </c>
      <c r="L252" s="143">
        <v>0.2999</v>
      </c>
      <c r="M252" s="29">
        <f t="shared" si="31"/>
        <v>91</v>
      </c>
      <c r="N252" s="38" t="str">
        <f t="array" ref="N252">M252&amp;CHOOSE(AND(M252&lt;&gt;{11,12,13})*MIN(4,MOD(M252,10))+1,"th","st","nd","rd","th")</f>
        <v>91st</v>
      </c>
      <c r="O252" s="143">
        <v>0.2092</v>
      </c>
      <c r="P252" s="29">
        <f t="shared" si="32"/>
        <v>73</v>
      </c>
      <c r="Q252" s="38" t="str">
        <f t="array" ref="Q252">P252&amp;CHOOSE(AND(P252&lt;&gt;{11,12,13})*MIN(4,MOD(P252,10))+1,"th","st","nd","rd","th")</f>
        <v>73rd</v>
      </c>
      <c r="R252" s="144">
        <v>107.801</v>
      </c>
      <c r="S252" s="144">
        <v>37.598999999999997</v>
      </c>
      <c r="T252" s="144">
        <v>0</v>
      </c>
      <c r="U252" s="144">
        <v>145.4</v>
      </c>
      <c r="V252" s="145">
        <v>21.141999999999999</v>
      </c>
      <c r="W252" s="220">
        <f t="shared" si="33"/>
        <v>3.5290013403595104E-2</v>
      </c>
      <c r="X252" s="29">
        <f t="shared" si="34"/>
        <v>66</v>
      </c>
      <c r="Y252" s="38" t="str">
        <f t="array" ref="Y252">X252&amp;CHOOSE(AND(X252&lt;&gt;{11,12,13})*MIN(4,MOD(X252,10))+1,"th","st","nd","rd","th")</f>
        <v>66th</v>
      </c>
      <c r="Z252" s="146">
        <v>4.2279999999999998</v>
      </c>
      <c r="AA252" s="147">
        <v>0</v>
      </c>
      <c r="AB252" s="221">
        <f t="shared" si="35"/>
        <v>0</v>
      </c>
      <c r="AC252" s="29">
        <f t="shared" si="36"/>
        <v>1</v>
      </c>
      <c r="AD252" s="38" t="str">
        <f t="array" ref="AD252">AC252&amp;CHOOSE(AND(AC252&lt;&gt;{11,12,13})*MIN(4,MOD(AC252,10))+1,"th","st","nd","rd","th")</f>
        <v>1st</v>
      </c>
      <c r="AE252" s="146">
        <v>0</v>
      </c>
      <c r="AF252" s="148">
        <v>599.09299999999996</v>
      </c>
      <c r="AG252" s="148">
        <v>617.40599999999995</v>
      </c>
      <c r="AH252" s="148">
        <v>620.30100000000004</v>
      </c>
      <c r="AI252" s="149">
        <v>612.26700000000005</v>
      </c>
      <c r="AJ252" s="29">
        <f t="shared" si="37"/>
        <v>5</v>
      </c>
      <c r="AK252" s="38" t="str">
        <f t="array" ref="AK252">AJ252&amp;CHOOSE(AND(AJ252&lt;&gt;{11,12,13})*MIN(4,MOD(AJ252,10))+1,"th","st","nd","rd","th")</f>
        <v>5th</v>
      </c>
      <c r="AL252" s="149">
        <v>149.62799999999999</v>
      </c>
      <c r="AM252" s="149">
        <v>242.83799999999999</v>
      </c>
      <c r="AN252" s="149">
        <v>855.10500000000002</v>
      </c>
      <c r="AO252" s="29">
        <f t="shared" si="38"/>
        <v>5</v>
      </c>
      <c r="AP252" s="38" t="str">
        <f t="array" ref="AP252">AO252&amp;CHOOSE(AND(AO252&lt;&gt;{11,12,13})*MIN(4,MOD(AO252,10))+1,"th","st","nd","rd","th")</f>
        <v>5th</v>
      </c>
      <c r="AQ252" s="150">
        <v>1.1100000000000001</v>
      </c>
      <c r="AR252" s="145">
        <v>1077.9680000000001</v>
      </c>
      <c r="AS252" s="29">
        <f t="shared" si="39"/>
        <v>9</v>
      </c>
      <c r="AT252" s="38" t="str">
        <f t="array" ref="AT252">AS252&amp;CHOOSE(AND(AS252&lt;&gt;{11,12,13})*MIN(4,MOD(AS252,10))+1,"th","st","nd","rd","th")</f>
        <v>9th</v>
      </c>
      <c r="AU252" s="151">
        <v>3.6231666194862347E-4</v>
      </c>
    </row>
    <row r="253" spans="1:47" x14ac:dyDescent="0.25">
      <c r="A253" s="135">
        <v>101308503</v>
      </c>
      <c r="B253" s="136" t="s">
        <v>629</v>
      </c>
      <c r="C253" s="136" t="s">
        <v>190</v>
      </c>
      <c r="D253" s="137">
        <v>56159</v>
      </c>
      <c r="E253" s="29">
        <f t="shared" si="30"/>
        <v>49</v>
      </c>
      <c r="F253" s="38" t="str">
        <f t="array" ref="F253">E253&amp;CHOOSE(AND(E253&lt;&gt;{11,12,13})*MIN(4,MOD(E253,10))+1,"th","st","nd","rd","th")</f>
        <v>49th</v>
      </c>
      <c r="G253" s="138">
        <v>1859</v>
      </c>
      <c r="H253" s="139">
        <v>1.0585</v>
      </c>
      <c r="I253" s="140">
        <v>0.92349999999999999</v>
      </c>
      <c r="J253" s="141">
        <v>18</v>
      </c>
      <c r="K253" s="142">
        <v>117.726</v>
      </c>
      <c r="L253" s="143">
        <v>0.1409</v>
      </c>
      <c r="M253" s="29">
        <f t="shared" si="31"/>
        <v>51</v>
      </c>
      <c r="N253" s="38" t="str">
        <f t="array" ref="N253">M253&amp;CHOOSE(AND(M253&lt;&gt;{11,12,13})*MIN(4,MOD(M253,10))+1,"th","st","nd","rd","th")</f>
        <v>51st</v>
      </c>
      <c r="O253" s="143">
        <v>0.23150000000000001</v>
      </c>
      <c r="P253" s="29">
        <f t="shared" si="32"/>
        <v>81</v>
      </c>
      <c r="Q253" s="38" t="str">
        <f t="array" ref="Q253">P253&amp;CHOOSE(AND(P253&lt;&gt;{11,12,13})*MIN(4,MOD(P253,10))+1,"th","st","nd","rd","th")</f>
        <v>81st</v>
      </c>
      <c r="R253" s="144">
        <v>57.722999999999999</v>
      </c>
      <c r="S253" s="144">
        <v>47.42</v>
      </c>
      <c r="T253" s="144">
        <v>0</v>
      </c>
      <c r="U253" s="144">
        <v>105.143</v>
      </c>
      <c r="V253" s="145">
        <v>22.291</v>
      </c>
      <c r="W253" s="220">
        <f t="shared" si="33"/>
        <v>3.2646886089594034E-2</v>
      </c>
      <c r="X253" s="29">
        <f t="shared" si="34"/>
        <v>61</v>
      </c>
      <c r="Y253" s="38" t="str">
        <f t="array" ref="Y253">X253&amp;CHOOSE(AND(X253&lt;&gt;{11,12,13})*MIN(4,MOD(X253,10))+1,"th","st","nd","rd","th")</f>
        <v>61st</v>
      </c>
      <c r="Z253" s="146">
        <v>4.4580000000000002</v>
      </c>
      <c r="AA253" s="147">
        <v>0</v>
      </c>
      <c r="AB253" s="221">
        <f t="shared" si="35"/>
        <v>0</v>
      </c>
      <c r="AC253" s="29">
        <f t="shared" si="36"/>
        <v>1</v>
      </c>
      <c r="AD253" s="38" t="str">
        <f t="array" ref="AD253">AC253&amp;CHOOSE(AND(AC253&lt;&gt;{11,12,13})*MIN(4,MOD(AC253,10))+1,"th","st","nd","rd","th")</f>
        <v>1st</v>
      </c>
      <c r="AE253" s="146">
        <v>0</v>
      </c>
      <c r="AF253" s="148">
        <v>682.79100000000005</v>
      </c>
      <c r="AG253" s="148">
        <v>713.029</v>
      </c>
      <c r="AH253" s="148">
        <v>710.53700000000003</v>
      </c>
      <c r="AI253" s="149">
        <v>702.11900000000003</v>
      </c>
      <c r="AJ253" s="29">
        <f t="shared" si="37"/>
        <v>6</v>
      </c>
      <c r="AK253" s="38" t="str">
        <f t="array" ref="AK253">AJ253&amp;CHOOSE(AND(AJ253&lt;&gt;{11,12,13})*MIN(4,MOD(AJ253,10))+1,"th","st","nd","rd","th")</f>
        <v>6th</v>
      </c>
      <c r="AL253" s="149">
        <v>109.601</v>
      </c>
      <c r="AM253" s="149">
        <v>227.327</v>
      </c>
      <c r="AN253" s="149">
        <v>929.44600000000003</v>
      </c>
      <c r="AO253" s="29">
        <f t="shared" si="38"/>
        <v>8</v>
      </c>
      <c r="AP253" s="38" t="str">
        <f t="array" ref="AP253">AO253&amp;CHOOSE(AND(AO253&lt;&gt;{11,12,13})*MIN(4,MOD(AO253,10))+1,"th","st","nd","rd","th")</f>
        <v>8th</v>
      </c>
      <c r="AQ253" s="150">
        <v>1.73</v>
      </c>
      <c r="AR253" s="145">
        <v>1702.0060000000001</v>
      </c>
      <c r="AS253" s="29">
        <f t="shared" si="39"/>
        <v>28</v>
      </c>
      <c r="AT253" s="38" t="str">
        <f t="array" ref="AT253">AS253&amp;CHOOSE(AND(AS253&lt;&gt;{11,12,13})*MIN(4,MOD(AS253,10))+1,"th","st","nd","rd","th")</f>
        <v>28th</v>
      </c>
      <c r="AU253" s="151">
        <v>5.7206255894101578E-4</v>
      </c>
    </row>
    <row r="254" spans="1:47" x14ac:dyDescent="0.25">
      <c r="A254" s="135">
        <v>111312503</v>
      </c>
      <c r="B254" s="136" t="s">
        <v>339</v>
      </c>
      <c r="C254" s="136" t="s">
        <v>340</v>
      </c>
      <c r="D254" s="137">
        <v>47899</v>
      </c>
      <c r="E254" s="29">
        <f t="shared" si="30"/>
        <v>23</v>
      </c>
      <c r="F254" s="38" t="str">
        <f t="array" ref="F254">E254&amp;CHOOSE(AND(E254&lt;&gt;{11,12,13})*MIN(4,MOD(E254,10))+1,"th","st","nd","rd","th")</f>
        <v>23rd</v>
      </c>
      <c r="G254" s="138">
        <v>6530</v>
      </c>
      <c r="H254" s="139">
        <v>1.2410000000000001</v>
      </c>
      <c r="I254" s="140">
        <v>0.78779999999999994</v>
      </c>
      <c r="J254" s="141">
        <v>128</v>
      </c>
      <c r="K254" s="142">
        <v>50.508000000000003</v>
      </c>
      <c r="L254" s="143">
        <v>0.25119999999999998</v>
      </c>
      <c r="M254" s="29">
        <f t="shared" si="31"/>
        <v>85</v>
      </c>
      <c r="N254" s="38" t="str">
        <f t="array" ref="N254">M254&amp;CHOOSE(AND(M254&lt;&gt;{11,12,13})*MIN(4,MOD(M254,10))+1,"th","st","nd","rd","th")</f>
        <v>85th</v>
      </c>
      <c r="O254" s="143">
        <v>0.18820000000000001</v>
      </c>
      <c r="P254" s="29">
        <f t="shared" si="32"/>
        <v>62</v>
      </c>
      <c r="Q254" s="38" t="str">
        <f t="array" ref="Q254">P254&amp;CHOOSE(AND(P254&lt;&gt;{11,12,13})*MIN(4,MOD(P254,10))+1,"th","st","nd","rd","th")</f>
        <v>62nd</v>
      </c>
      <c r="R254" s="144">
        <v>295.74700000000001</v>
      </c>
      <c r="S254" s="144">
        <v>110.788</v>
      </c>
      <c r="T254" s="144">
        <v>0</v>
      </c>
      <c r="U254" s="144">
        <v>406.53500000000003</v>
      </c>
      <c r="V254" s="145">
        <v>144.03800000000001</v>
      </c>
      <c r="W254" s="220">
        <f t="shared" si="33"/>
        <v>7.3405220893972223E-2</v>
      </c>
      <c r="X254" s="29">
        <f t="shared" si="34"/>
        <v>92</v>
      </c>
      <c r="Y254" s="38" t="str">
        <f t="array" ref="Y254">X254&amp;CHOOSE(AND(X254&lt;&gt;{11,12,13})*MIN(4,MOD(X254,10))+1,"th","st","nd","rd","th")</f>
        <v>92nd</v>
      </c>
      <c r="Z254" s="146">
        <v>28.808</v>
      </c>
      <c r="AA254" s="147">
        <v>13</v>
      </c>
      <c r="AB254" s="221">
        <f t="shared" si="35"/>
        <v>6.6251119261697524E-3</v>
      </c>
      <c r="AC254" s="29">
        <f t="shared" si="36"/>
        <v>50</v>
      </c>
      <c r="AD254" s="38" t="str">
        <f t="array" ref="AD254">AC254&amp;CHOOSE(AND(AC254&lt;&gt;{11,12,13})*MIN(4,MOD(AC254,10))+1,"th","st","nd","rd","th")</f>
        <v>50th</v>
      </c>
      <c r="AE254" s="146">
        <v>7.8</v>
      </c>
      <c r="AF254" s="148">
        <v>1962.231</v>
      </c>
      <c r="AG254" s="148">
        <v>1986.836</v>
      </c>
      <c r="AH254" s="148">
        <v>1984.373</v>
      </c>
      <c r="AI254" s="149">
        <v>1977.8130000000001</v>
      </c>
      <c r="AJ254" s="29">
        <f t="shared" si="37"/>
        <v>47</v>
      </c>
      <c r="AK254" s="38" t="str">
        <f t="array" ref="AK254">AJ254&amp;CHOOSE(AND(AJ254&lt;&gt;{11,12,13})*MIN(4,MOD(AJ254,10))+1,"th","st","nd","rd","th")</f>
        <v>47th</v>
      </c>
      <c r="AL254" s="149">
        <v>443.14299999999997</v>
      </c>
      <c r="AM254" s="149">
        <v>493.65100000000001</v>
      </c>
      <c r="AN254" s="149">
        <v>2471.4639999999999</v>
      </c>
      <c r="AO254" s="29">
        <f t="shared" si="38"/>
        <v>51</v>
      </c>
      <c r="AP254" s="38" t="str">
        <f t="array" ref="AP254">AO254&amp;CHOOSE(AND(AO254&lt;&gt;{11,12,13})*MIN(4,MOD(AO254,10))+1,"th","st","nd","rd","th")</f>
        <v>51st</v>
      </c>
      <c r="AQ254" s="150">
        <v>0.84</v>
      </c>
      <c r="AR254" s="145">
        <v>2576.3530000000001</v>
      </c>
      <c r="AS254" s="29">
        <f t="shared" si="39"/>
        <v>50</v>
      </c>
      <c r="AT254" s="38" t="str">
        <f t="array" ref="AT254">AS254&amp;CHOOSE(AND(AS254&lt;&gt;{11,12,13})*MIN(4,MOD(AS254,10))+1,"th","st","nd","rd","th")</f>
        <v>50th</v>
      </c>
      <c r="AU254" s="151">
        <v>8.6594000838737504E-4</v>
      </c>
    </row>
    <row r="255" spans="1:47" x14ac:dyDescent="0.25">
      <c r="A255" s="135">
        <v>111312804</v>
      </c>
      <c r="B255" s="136" t="s">
        <v>355</v>
      </c>
      <c r="C255" s="136" t="s">
        <v>340</v>
      </c>
      <c r="D255" s="137">
        <v>56596</v>
      </c>
      <c r="E255" s="29">
        <f t="shared" si="30"/>
        <v>50</v>
      </c>
      <c r="F255" s="38" t="str">
        <f t="array" ref="F255">E255&amp;CHOOSE(AND(E255&lt;&gt;{11,12,13})*MIN(4,MOD(E255,10))+1,"th","st","nd","rd","th")</f>
        <v>50th</v>
      </c>
      <c r="G255" s="138">
        <v>2050</v>
      </c>
      <c r="H255" s="139">
        <v>1.0503</v>
      </c>
      <c r="I255" s="140">
        <v>0.90600000000000003</v>
      </c>
      <c r="J255" s="141">
        <v>33</v>
      </c>
      <c r="K255" s="142">
        <v>111.84099999999999</v>
      </c>
      <c r="L255" s="143">
        <v>0.1203</v>
      </c>
      <c r="M255" s="29">
        <f t="shared" si="31"/>
        <v>41</v>
      </c>
      <c r="N255" s="38" t="str">
        <f t="array" ref="N255">M255&amp;CHOOSE(AND(M255&lt;&gt;{11,12,13})*MIN(4,MOD(M255,10))+1,"th","st","nd","rd","th")</f>
        <v>41st</v>
      </c>
      <c r="O255" s="143">
        <v>0.31019999999999998</v>
      </c>
      <c r="P255" s="29">
        <f t="shared" si="32"/>
        <v>96</v>
      </c>
      <c r="Q255" s="38" t="str">
        <f t="array" ref="Q255">P255&amp;CHOOSE(AND(P255&lt;&gt;{11,12,13})*MIN(4,MOD(P255,10))+1,"th","st","nd","rd","th")</f>
        <v>96th</v>
      </c>
      <c r="R255" s="144">
        <v>53.832999999999998</v>
      </c>
      <c r="S255" s="144">
        <v>69.406000000000006</v>
      </c>
      <c r="T255" s="144">
        <v>0</v>
      </c>
      <c r="U255" s="144">
        <v>123.239</v>
      </c>
      <c r="V255" s="145">
        <v>21.733999999999998</v>
      </c>
      <c r="W255" s="220">
        <f t="shared" si="33"/>
        <v>2.9141079617065777E-2</v>
      </c>
      <c r="X255" s="29">
        <f t="shared" si="34"/>
        <v>52</v>
      </c>
      <c r="Y255" s="38" t="str">
        <f t="array" ref="Y255">X255&amp;CHOOSE(AND(X255&lt;&gt;{11,12,13})*MIN(4,MOD(X255,10))+1,"th","st","nd","rd","th")</f>
        <v>52nd</v>
      </c>
      <c r="Z255" s="146">
        <v>4.3470000000000004</v>
      </c>
      <c r="AA255" s="147">
        <v>2</v>
      </c>
      <c r="AB255" s="221">
        <f t="shared" si="35"/>
        <v>2.6816121852457696E-3</v>
      </c>
      <c r="AC255" s="29">
        <f t="shared" si="36"/>
        <v>31</v>
      </c>
      <c r="AD255" s="38" t="str">
        <f t="array" ref="AD255">AC255&amp;CHOOSE(AND(AC255&lt;&gt;{11,12,13})*MIN(4,MOD(AC255,10))+1,"th","st","nd","rd","th")</f>
        <v>31st</v>
      </c>
      <c r="AE255" s="146">
        <v>1.2</v>
      </c>
      <c r="AF255" s="148">
        <v>745.82</v>
      </c>
      <c r="AG255" s="148">
        <v>741.98599999999999</v>
      </c>
      <c r="AH255" s="148">
        <v>726.38800000000003</v>
      </c>
      <c r="AI255" s="149">
        <v>738.06500000000005</v>
      </c>
      <c r="AJ255" s="29">
        <f t="shared" si="37"/>
        <v>8</v>
      </c>
      <c r="AK255" s="38" t="str">
        <f t="array" ref="AK255">AJ255&amp;CHOOSE(AND(AJ255&lt;&gt;{11,12,13})*MIN(4,MOD(AJ255,10))+1,"th","st","nd","rd","th")</f>
        <v>8th</v>
      </c>
      <c r="AL255" s="149">
        <v>128.786</v>
      </c>
      <c r="AM255" s="149">
        <v>240.62700000000001</v>
      </c>
      <c r="AN255" s="149">
        <v>978.69200000000001</v>
      </c>
      <c r="AO255" s="29">
        <f t="shared" si="38"/>
        <v>9</v>
      </c>
      <c r="AP255" s="38" t="str">
        <f t="array" ref="AP255">AO255&amp;CHOOSE(AND(AO255&lt;&gt;{11,12,13})*MIN(4,MOD(AO255,10))+1,"th","st","nd","rd","th")</f>
        <v>9th</v>
      </c>
      <c r="AQ255" s="150">
        <v>1.02</v>
      </c>
      <c r="AR255" s="145">
        <v>1048.479</v>
      </c>
      <c r="AS255" s="29">
        <f t="shared" si="39"/>
        <v>8</v>
      </c>
      <c r="AT255" s="38" t="str">
        <f t="array" ref="AT255">AS255&amp;CHOOSE(AND(AS255&lt;&gt;{11,12,13})*MIN(4,MOD(AS255,10))+1,"th","st","nd","rd","th")</f>
        <v>8th</v>
      </c>
      <c r="AU255" s="151">
        <v>3.5240509124874838E-4</v>
      </c>
    </row>
    <row r="256" spans="1:47" x14ac:dyDescent="0.25">
      <c r="A256" s="135">
        <v>111316003</v>
      </c>
      <c r="B256" s="136" t="s">
        <v>424</v>
      </c>
      <c r="C256" s="136" t="s">
        <v>340</v>
      </c>
      <c r="D256" s="137">
        <v>41108</v>
      </c>
      <c r="E256" s="29">
        <f t="shared" si="30"/>
        <v>8</v>
      </c>
      <c r="F256" s="38" t="str">
        <f t="array" ref="F256">E256&amp;CHOOSE(AND(E256&lt;&gt;{11,12,13})*MIN(4,MOD(E256,10))+1,"th","st","nd","rd","th")</f>
        <v>8th</v>
      </c>
      <c r="G256" s="138">
        <v>4019</v>
      </c>
      <c r="H256" s="139">
        <v>1.4460999999999999</v>
      </c>
      <c r="I256" s="140">
        <v>0.82140000000000002</v>
      </c>
      <c r="J256" s="141">
        <v>99</v>
      </c>
      <c r="K256" s="142">
        <v>90.26</v>
      </c>
      <c r="L256" s="143">
        <v>0.19</v>
      </c>
      <c r="M256" s="29">
        <f t="shared" si="31"/>
        <v>72</v>
      </c>
      <c r="N256" s="38" t="str">
        <f t="array" ref="N256">M256&amp;CHOOSE(AND(M256&lt;&gt;{11,12,13})*MIN(4,MOD(M256,10))+1,"th","st","nd","rd","th")</f>
        <v>72nd</v>
      </c>
      <c r="O256" s="143">
        <v>0.30320000000000003</v>
      </c>
      <c r="P256" s="29">
        <f t="shared" si="32"/>
        <v>95</v>
      </c>
      <c r="Q256" s="38" t="str">
        <f t="array" ref="Q256">P256&amp;CHOOSE(AND(P256&lt;&gt;{11,12,13})*MIN(4,MOD(P256,10))+1,"th","st","nd","rd","th")</f>
        <v>95th</v>
      </c>
      <c r="R256" s="144">
        <v>157.88</v>
      </c>
      <c r="S256" s="144">
        <v>125.97199999999999</v>
      </c>
      <c r="T256" s="144">
        <v>0</v>
      </c>
      <c r="U256" s="144">
        <v>283.85199999999998</v>
      </c>
      <c r="V256" s="145">
        <v>81.472000000000008</v>
      </c>
      <c r="W256" s="220">
        <f t="shared" si="33"/>
        <v>5.8828159128899618E-2</v>
      </c>
      <c r="X256" s="29">
        <f t="shared" si="34"/>
        <v>89</v>
      </c>
      <c r="Y256" s="38" t="str">
        <f t="array" ref="Y256">X256&amp;CHOOSE(AND(X256&lt;&gt;{11,12,13})*MIN(4,MOD(X256,10))+1,"th","st","nd","rd","th")</f>
        <v>89th</v>
      </c>
      <c r="Z256" s="146">
        <v>16.294</v>
      </c>
      <c r="AA256" s="147">
        <v>5</v>
      </c>
      <c r="AB256" s="221">
        <f t="shared" si="35"/>
        <v>3.6103298758407556E-3</v>
      </c>
      <c r="AC256" s="29">
        <f t="shared" si="36"/>
        <v>36</v>
      </c>
      <c r="AD256" s="38" t="str">
        <f t="array" ref="AD256">AC256&amp;CHOOSE(AND(AC256&lt;&gt;{11,12,13})*MIN(4,MOD(AC256,10))+1,"th","st","nd","rd","th")</f>
        <v>36th</v>
      </c>
      <c r="AE256" s="146">
        <v>3</v>
      </c>
      <c r="AF256" s="148">
        <v>1384.915</v>
      </c>
      <c r="AG256" s="148">
        <v>1450.03</v>
      </c>
      <c r="AH256" s="148">
        <v>1502.4929999999999</v>
      </c>
      <c r="AI256" s="149">
        <v>1445.8130000000001</v>
      </c>
      <c r="AJ256" s="29">
        <f t="shared" si="37"/>
        <v>32</v>
      </c>
      <c r="AK256" s="38" t="str">
        <f t="array" ref="AK256">AJ256&amp;CHOOSE(AND(AJ256&lt;&gt;{11,12,13})*MIN(4,MOD(AJ256,10))+1,"th","st","nd","rd","th")</f>
        <v>32nd</v>
      </c>
      <c r="AL256" s="149">
        <v>303.14600000000002</v>
      </c>
      <c r="AM256" s="149">
        <v>393.40600000000001</v>
      </c>
      <c r="AN256" s="149">
        <v>1839.2190000000001</v>
      </c>
      <c r="AO256" s="29">
        <f t="shared" si="38"/>
        <v>35</v>
      </c>
      <c r="AP256" s="38" t="str">
        <f t="array" ref="AP256">AO256&amp;CHOOSE(AND(AO256&lt;&gt;{11,12,13})*MIN(4,MOD(AO256,10))+1,"th","st","nd","rd","th")</f>
        <v>35th</v>
      </c>
      <c r="AQ256" s="150">
        <v>1.1000000000000001</v>
      </c>
      <c r="AR256" s="145">
        <v>2925.6640000000002</v>
      </c>
      <c r="AS256" s="29">
        <f t="shared" si="39"/>
        <v>59</v>
      </c>
      <c r="AT256" s="38" t="str">
        <f t="array" ref="AT256">AS256&amp;CHOOSE(AND(AS256&lt;&gt;{11,12,13})*MIN(4,MOD(AS256,10))+1,"th","st","nd","rd","th")</f>
        <v>59th</v>
      </c>
      <c r="AU256" s="151">
        <v>9.8334719997556289E-4</v>
      </c>
    </row>
    <row r="257" spans="1:47" x14ac:dyDescent="0.25">
      <c r="A257" s="135">
        <v>111317503</v>
      </c>
      <c r="B257" s="136" t="s">
        <v>563</v>
      </c>
      <c r="C257" s="136" t="s">
        <v>340</v>
      </c>
      <c r="D257" s="137">
        <v>48750</v>
      </c>
      <c r="E257" s="29">
        <f t="shared" si="30"/>
        <v>27</v>
      </c>
      <c r="F257" s="38" t="str">
        <f t="array" ref="F257">E257&amp;CHOOSE(AND(E257&lt;&gt;{11,12,13})*MIN(4,MOD(E257,10))+1,"th","st","nd","rd","th")</f>
        <v>27th</v>
      </c>
      <c r="G257" s="138">
        <v>3185</v>
      </c>
      <c r="H257" s="139">
        <v>1.2194</v>
      </c>
      <c r="I257" s="140">
        <v>0.86639999999999995</v>
      </c>
      <c r="J257" s="141">
        <v>60</v>
      </c>
      <c r="K257" s="142">
        <v>132.16800000000001</v>
      </c>
      <c r="L257" s="143">
        <v>0.1961</v>
      </c>
      <c r="M257" s="29">
        <f t="shared" si="31"/>
        <v>74</v>
      </c>
      <c r="N257" s="38" t="str">
        <f t="array" ref="N257">M257&amp;CHOOSE(AND(M257&lt;&gt;{11,12,13})*MIN(4,MOD(M257,10))+1,"th","st","nd","rd","th")</f>
        <v>74th</v>
      </c>
      <c r="O257" s="143">
        <v>0.25729999999999997</v>
      </c>
      <c r="P257" s="29">
        <f t="shared" si="32"/>
        <v>88</v>
      </c>
      <c r="Q257" s="38" t="str">
        <f t="array" ref="Q257">P257&amp;CHOOSE(AND(P257&lt;&gt;{11,12,13})*MIN(4,MOD(P257,10))+1,"th","st","nd","rd","th")</f>
        <v>88th</v>
      </c>
      <c r="R257" s="144">
        <v>136.43600000000001</v>
      </c>
      <c r="S257" s="144">
        <v>89.507999999999996</v>
      </c>
      <c r="T257" s="144">
        <v>0</v>
      </c>
      <c r="U257" s="144">
        <v>225.94399999999999</v>
      </c>
      <c r="V257" s="145">
        <v>25.978999999999996</v>
      </c>
      <c r="W257" s="220">
        <f t="shared" si="33"/>
        <v>2.2403859338362173E-2</v>
      </c>
      <c r="X257" s="29">
        <f t="shared" si="34"/>
        <v>36</v>
      </c>
      <c r="Y257" s="38" t="str">
        <f t="array" ref="Y257">X257&amp;CHOOSE(AND(X257&lt;&gt;{11,12,13})*MIN(4,MOD(X257,10))+1,"th","st","nd","rd","th")</f>
        <v>36th</v>
      </c>
      <c r="Z257" s="146">
        <v>5.1959999999999997</v>
      </c>
      <c r="AA257" s="147">
        <v>0</v>
      </c>
      <c r="AB257" s="221">
        <f t="shared" si="35"/>
        <v>0</v>
      </c>
      <c r="AC257" s="29">
        <f t="shared" si="36"/>
        <v>1</v>
      </c>
      <c r="AD257" s="38" t="str">
        <f t="array" ref="AD257">AC257&amp;CHOOSE(AND(AC257&lt;&gt;{11,12,13})*MIN(4,MOD(AC257,10))+1,"th","st","nd","rd","th")</f>
        <v>1st</v>
      </c>
      <c r="AE257" s="146">
        <v>0</v>
      </c>
      <c r="AF257" s="148">
        <v>1159.577</v>
      </c>
      <c r="AG257" s="148">
        <v>1185.152</v>
      </c>
      <c r="AH257" s="148">
        <v>1235.239</v>
      </c>
      <c r="AI257" s="149">
        <v>1193.3230000000001</v>
      </c>
      <c r="AJ257" s="29">
        <f t="shared" si="37"/>
        <v>25</v>
      </c>
      <c r="AK257" s="38" t="str">
        <f t="array" ref="AK257">AJ257&amp;CHOOSE(AND(AJ257&lt;&gt;{11,12,13})*MIN(4,MOD(AJ257,10))+1,"th","st","nd","rd","th")</f>
        <v>25th</v>
      </c>
      <c r="AL257" s="149">
        <v>231.14</v>
      </c>
      <c r="AM257" s="149">
        <v>363.30799999999999</v>
      </c>
      <c r="AN257" s="149">
        <v>1556.6310000000001</v>
      </c>
      <c r="AO257" s="29">
        <f t="shared" si="38"/>
        <v>27</v>
      </c>
      <c r="AP257" s="38" t="str">
        <f t="array" ref="AP257">AO257&amp;CHOOSE(AND(AO257&lt;&gt;{11,12,13})*MIN(4,MOD(AO257,10))+1,"th","st","nd","rd","th")</f>
        <v>27th</v>
      </c>
      <c r="AQ257" s="150">
        <v>0.91</v>
      </c>
      <c r="AR257" s="145">
        <v>1727.3219999999999</v>
      </c>
      <c r="AS257" s="29">
        <f t="shared" si="39"/>
        <v>29</v>
      </c>
      <c r="AT257" s="38" t="str">
        <f t="array" ref="AT257">AS257&amp;CHOOSE(AND(AS257&lt;&gt;{11,12,13})*MIN(4,MOD(AS257,10))+1,"th","st","nd","rd","th")</f>
        <v>29th</v>
      </c>
      <c r="AU257" s="151">
        <v>5.8057153936890533E-4</v>
      </c>
    </row>
    <row r="258" spans="1:47" x14ac:dyDescent="0.25">
      <c r="A258" s="135">
        <v>128321103</v>
      </c>
      <c r="B258" s="136" t="s">
        <v>156</v>
      </c>
      <c r="C258" s="136" t="s">
        <v>157</v>
      </c>
      <c r="D258" s="137">
        <v>48172</v>
      </c>
      <c r="E258" s="29">
        <f t="shared" si="30"/>
        <v>25</v>
      </c>
      <c r="F258" s="38" t="str">
        <f t="array" ref="F258">E258&amp;CHOOSE(AND(E258&lt;&gt;{11,12,13})*MIN(4,MOD(E258,10))+1,"th","st","nd","rd","th")</f>
        <v>25th</v>
      </c>
      <c r="G258" s="138">
        <v>5752</v>
      </c>
      <c r="H258" s="139">
        <v>1.234</v>
      </c>
      <c r="I258" s="140">
        <v>0.78849999999999998</v>
      </c>
      <c r="J258" s="141">
        <v>127</v>
      </c>
      <c r="K258" s="142">
        <v>37.768000000000001</v>
      </c>
      <c r="L258" s="143">
        <v>0.1103</v>
      </c>
      <c r="M258" s="29">
        <f t="shared" si="31"/>
        <v>36</v>
      </c>
      <c r="N258" s="38" t="str">
        <f t="array" ref="N258">M258&amp;CHOOSE(AND(M258&lt;&gt;{11,12,13})*MIN(4,MOD(M258,10))+1,"th","st","nd","rd","th")</f>
        <v>36th</v>
      </c>
      <c r="O258" s="143">
        <v>0.1832</v>
      </c>
      <c r="P258" s="29">
        <f t="shared" si="32"/>
        <v>59</v>
      </c>
      <c r="Q258" s="38" t="str">
        <f t="array" ref="Q258">P258&amp;CHOOSE(AND(P258&lt;&gt;{11,12,13})*MIN(4,MOD(P258,10))+1,"th","st","nd","rd","th")</f>
        <v>59th</v>
      </c>
      <c r="R258" s="144">
        <v>101.59699999999999</v>
      </c>
      <c r="S258" s="144">
        <v>84.372</v>
      </c>
      <c r="T258" s="144">
        <v>0</v>
      </c>
      <c r="U258" s="144">
        <v>185.96899999999999</v>
      </c>
      <c r="V258" s="145">
        <v>59.007000000000012</v>
      </c>
      <c r="W258" s="220">
        <f t="shared" si="33"/>
        <v>3.8437161068426325E-2</v>
      </c>
      <c r="X258" s="29">
        <f t="shared" si="34"/>
        <v>70</v>
      </c>
      <c r="Y258" s="38" t="str">
        <f t="array" ref="Y258">X258&amp;CHOOSE(AND(X258&lt;&gt;{11,12,13})*MIN(4,MOD(X258,10))+1,"th","st","nd","rd","th")</f>
        <v>70th</v>
      </c>
      <c r="Z258" s="146">
        <v>11.801</v>
      </c>
      <c r="AA258" s="147">
        <v>4</v>
      </c>
      <c r="AB258" s="221">
        <f t="shared" si="35"/>
        <v>2.6056000859848031E-3</v>
      </c>
      <c r="AC258" s="29">
        <f t="shared" si="36"/>
        <v>30</v>
      </c>
      <c r="AD258" s="38" t="str">
        <f t="array" ref="AD258">AC258&amp;CHOOSE(AND(AC258&lt;&gt;{11,12,13})*MIN(4,MOD(AC258,10))+1,"th","st","nd","rd","th")</f>
        <v>30th</v>
      </c>
      <c r="AE258" s="146">
        <v>2.4</v>
      </c>
      <c r="AF258" s="148">
        <v>1535.155</v>
      </c>
      <c r="AG258" s="148">
        <v>1568.3789999999999</v>
      </c>
      <c r="AH258" s="148">
        <v>1565.0440000000001</v>
      </c>
      <c r="AI258" s="149">
        <v>1556.193</v>
      </c>
      <c r="AJ258" s="29">
        <f t="shared" si="37"/>
        <v>35</v>
      </c>
      <c r="AK258" s="38" t="str">
        <f t="array" ref="AK258">AJ258&amp;CHOOSE(AND(AJ258&lt;&gt;{11,12,13})*MIN(4,MOD(AJ258,10))+1,"th","st","nd","rd","th")</f>
        <v>35th</v>
      </c>
      <c r="AL258" s="149">
        <v>200.17</v>
      </c>
      <c r="AM258" s="149">
        <v>237.93799999999999</v>
      </c>
      <c r="AN258" s="149">
        <v>1794.1310000000001</v>
      </c>
      <c r="AO258" s="29">
        <f t="shared" si="38"/>
        <v>34</v>
      </c>
      <c r="AP258" s="38" t="str">
        <f t="array" ref="AP258">AO258&amp;CHOOSE(AND(AO258&lt;&gt;{11,12,13})*MIN(4,MOD(AO258,10))+1,"th","st","nd","rd","th")</f>
        <v>34th</v>
      </c>
      <c r="AQ258" s="150">
        <v>0.9</v>
      </c>
      <c r="AR258" s="145">
        <v>1992.5619999999999</v>
      </c>
      <c r="AS258" s="29">
        <f t="shared" si="39"/>
        <v>37</v>
      </c>
      <c r="AT258" s="38" t="str">
        <f t="array" ref="AT258">AS258&amp;CHOOSE(AND(AS258&lt;&gt;{11,12,13})*MIN(4,MOD(AS258,10))+1,"th","st","nd","rd","th")</f>
        <v>37th</v>
      </c>
      <c r="AU258" s="151">
        <v>6.6972156183270099E-4</v>
      </c>
    </row>
    <row r="259" spans="1:47" x14ac:dyDescent="0.25">
      <c r="A259" s="135">
        <v>128323303</v>
      </c>
      <c r="B259" s="136" t="s">
        <v>337</v>
      </c>
      <c r="C259" s="136" t="s">
        <v>157</v>
      </c>
      <c r="D259" s="137">
        <v>46659</v>
      </c>
      <c r="E259" s="29">
        <f t="shared" ref="E259:E322" si="40">ROUND(_xlfn.PERCENTRANK.EXC(D$2:D$501,D259)*100,0)</f>
        <v>18</v>
      </c>
      <c r="F259" s="38" t="str">
        <f t="array" ref="F259">E259&amp;CHOOSE(AND(E259&lt;&gt;{11,12,13})*MIN(4,MOD(E259,10))+1,"th","st","nd","rd","th")</f>
        <v>18th</v>
      </c>
      <c r="G259" s="138">
        <v>2837</v>
      </c>
      <c r="H259" s="139">
        <v>1.274</v>
      </c>
      <c r="I259" s="140">
        <v>0.8085</v>
      </c>
      <c r="J259" s="141">
        <v>114</v>
      </c>
      <c r="K259" s="142">
        <v>41.988999999999997</v>
      </c>
      <c r="L259" s="143">
        <v>0.20180000000000001</v>
      </c>
      <c r="M259" s="29">
        <f t="shared" ref="M259:M322" si="41">ROUND(_xlfn.PERCENTRANK.EXC(L$2:L$501,L259)*100,0)</f>
        <v>76</v>
      </c>
      <c r="N259" s="38" t="str">
        <f t="array" ref="N259">M259&amp;CHOOSE(AND(M259&lt;&gt;{11,12,13})*MIN(4,MOD(M259,10))+1,"th","st","nd","rd","th")</f>
        <v>76th</v>
      </c>
      <c r="O259" s="143">
        <v>0.2445</v>
      </c>
      <c r="P259" s="29">
        <f t="shared" ref="P259:P322" si="42">ROUND(_xlfn.PERCENTRANK.EXC(O$2:O$501,O259)*100,0)</f>
        <v>85</v>
      </c>
      <c r="Q259" s="38" t="str">
        <f t="array" ref="Q259">P259&amp;CHOOSE(AND(P259&lt;&gt;{11,12,13})*MIN(4,MOD(P259,10))+1,"th","st","nd","rd","th")</f>
        <v>85th</v>
      </c>
      <c r="R259" s="144">
        <v>104.85599999999999</v>
      </c>
      <c r="S259" s="144">
        <v>63.521999999999998</v>
      </c>
      <c r="T259" s="144">
        <v>0</v>
      </c>
      <c r="U259" s="144">
        <v>168.37799999999999</v>
      </c>
      <c r="V259" s="145">
        <v>15.034999999999998</v>
      </c>
      <c r="W259" s="220">
        <f t="shared" ref="W259:W322" si="43">V259/AF259</f>
        <v>1.7361251441959609E-2</v>
      </c>
      <c r="X259" s="29">
        <f t="shared" ref="X259:X322" si="44">ROUNDUP(_xlfn.PERCENTRANK.EXC(W$2:W$501,W259)*100,0)</f>
        <v>23</v>
      </c>
      <c r="Y259" s="38" t="str">
        <f t="array" ref="Y259">X259&amp;CHOOSE(AND(X259&lt;&gt;{11,12,13})*MIN(4,MOD(X259,10))+1,"th","st","nd","rd","th")</f>
        <v>23rd</v>
      </c>
      <c r="Z259" s="146">
        <v>3.0070000000000001</v>
      </c>
      <c r="AA259" s="147">
        <v>2</v>
      </c>
      <c r="AB259" s="221">
        <f t="shared" ref="AB259:AB322" si="45">AA259/AF259</f>
        <v>2.3094448210122529E-3</v>
      </c>
      <c r="AC259" s="29">
        <f t="shared" ref="AC259:AC322" si="46">ROUNDUP(_xlfn.PERCENTRANK.EXC(AB$2:AB$501,AB259)*100,0)</f>
        <v>28</v>
      </c>
      <c r="AD259" s="38" t="str">
        <f t="array" ref="AD259">AC259&amp;CHOOSE(AND(AC259&lt;&gt;{11,12,13})*MIN(4,MOD(AC259,10))+1,"th","st","nd","rd","th")</f>
        <v>28th</v>
      </c>
      <c r="AE259" s="146">
        <v>1.2</v>
      </c>
      <c r="AF259" s="148">
        <v>866.00900000000001</v>
      </c>
      <c r="AG259" s="148">
        <v>888.279</v>
      </c>
      <c r="AH259" s="148">
        <v>892.67</v>
      </c>
      <c r="AI259" s="149">
        <v>882.31899999999996</v>
      </c>
      <c r="AJ259" s="29">
        <f t="shared" ref="AJ259:AJ322" si="47">ROUND(_xlfn.PERCENTRANK.EXC($AI$2:$AI$501,AI259)*100,0)</f>
        <v>13</v>
      </c>
      <c r="AK259" s="38" t="str">
        <f t="array" ref="AK259">AJ259&amp;CHOOSE(AND(AJ259&lt;&gt;{11,12,13})*MIN(4,MOD(AJ259,10))+1,"th","st","nd","rd","th")</f>
        <v>13th</v>
      </c>
      <c r="AL259" s="149">
        <v>172.58500000000001</v>
      </c>
      <c r="AM259" s="149">
        <v>214.57400000000001</v>
      </c>
      <c r="AN259" s="149">
        <v>1096.893</v>
      </c>
      <c r="AO259" s="29">
        <f t="shared" ref="AO259:AO322" si="48">ROUND(_xlfn.PERCENTRANK.EXC(AN$2:AN$501,AN259)*100,0)</f>
        <v>13</v>
      </c>
      <c r="AP259" s="38" t="str">
        <f t="array" ref="AP259">AO259&amp;CHOOSE(AND(AO259&lt;&gt;{11,12,13})*MIN(4,MOD(AO259,10))+1,"th","st","nd","rd","th")</f>
        <v>13th</v>
      </c>
      <c r="AQ259" s="150">
        <v>1.35</v>
      </c>
      <c r="AR259" s="145">
        <v>1886.546</v>
      </c>
      <c r="AS259" s="29">
        <f t="shared" ref="AS259:AS322" si="49">ROUND(_xlfn.PERCENTRANK.EXC(AR$2:AR$501,AR259)*100,0)</f>
        <v>35</v>
      </c>
      <c r="AT259" s="38" t="str">
        <f t="array" ref="AT259">AS259&amp;CHOOSE(AND(AS259&lt;&gt;{11,12,13})*MIN(4,MOD(AS259,10))+1,"th","st","nd","rd","th")</f>
        <v>35th</v>
      </c>
      <c r="AU259" s="151">
        <v>6.3408844170933446E-4</v>
      </c>
    </row>
    <row r="260" spans="1:47" x14ac:dyDescent="0.25">
      <c r="A260" s="135">
        <v>128323703</v>
      </c>
      <c r="B260" s="136" t="s">
        <v>341</v>
      </c>
      <c r="C260" s="136" t="s">
        <v>157</v>
      </c>
      <c r="D260" s="137">
        <v>44560</v>
      </c>
      <c r="E260" s="29">
        <f t="shared" si="40"/>
        <v>14</v>
      </c>
      <c r="F260" s="38" t="str">
        <f t="array" ref="F260">E260&amp;CHOOSE(AND(E260&lt;&gt;{11,12,13})*MIN(4,MOD(E260,10))+1,"th","st","nd","rd","th")</f>
        <v>14th</v>
      </c>
      <c r="G260" s="138">
        <v>12376</v>
      </c>
      <c r="H260" s="139">
        <v>1.3340000000000001</v>
      </c>
      <c r="I260" s="140">
        <v>0.56330000000000002</v>
      </c>
      <c r="J260" s="141">
        <v>243</v>
      </c>
      <c r="K260" s="142">
        <v>0</v>
      </c>
      <c r="L260" s="143">
        <v>5.6899999999999999E-2</v>
      </c>
      <c r="M260" s="29">
        <f t="shared" si="41"/>
        <v>14</v>
      </c>
      <c r="N260" s="38" t="str">
        <f t="array" ref="N260">M260&amp;CHOOSE(AND(M260&lt;&gt;{11,12,13})*MIN(4,MOD(M260,10))+1,"th","st","nd","rd","th")</f>
        <v>14th</v>
      </c>
      <c r="O260" s="143">
        <v>0.18229999999999999</v>
      </c>
      <c r="P260" s="29">
        <f t="shared" si="42"/>
        <v>58</v>
      </c>
      <c r="Q260" s="38" t="str">
        <f t="array" ref="Q260">P260&amp;CHOOSE(AND(P260&lt;&gt;{11,12,13})*MIN(4,MOD(P260,10))+1,"th","st","nd","rd","th")</f>
        <v>58th</v>
      </c>
      <c r="R260" s="144">
        <v>97.516999999999996</v>
      </c>
      <c r="S260" s="144">
        <v>156.21600000000001</v>
      </c>
      <c r="T260" s="144">
        <v>0</v>
      </c>
      <c r="U260" s="144">
        <v>253.733</v>
      </c>
      <c r="V260" s="145">
        <v>58.698</v>
      </c>
      <c r="W260" s="220">
        <f t="shared" si="43"/>
        <v>2.0549700461281226E-2</v>
      </c>
      <c r="X260" s="29">
        <f t="shared" si="44"/>
        <v>31</v>
      </c>
      <c r="Y260" s="38" t="str">
        <f t="array" ref="Y260">X260&amp;CHOOSE(AND(X260&lt;&gt;{11,12,13})*MIN(4,MOD(X260,10))+1,"th","st","nd","rd","th")</f>
        <v>31st</v>
      </c>
      <c r="Z260" s="146">
        <v>11.74</v>
      </c>
      <c r="AA260" s="147">
        <v>68</v>
      </c>
      <c r="AB260" s="221">
        <f t="shared" si="45"/>
        <v>2.3806256284151478E-2</v>
      </c>
      <c r="AC260" s="29">
        <f t="shared" si="46"/>
        <v>78</v>
      </c>
      <c r="AD260" s="38" t="str">
        <f t="array" ref="AD260">AC260&amp;CHOOSE(AND(AC260&lt;&gt;{11,12,13})*MIN(4,MOD(AC260,10))+1,"th","st","nd","rd","th")</f>
        <v>78th</v>
      </c>
      <c r="AE260" s="146">
        <v>40.799999999999997</v>
      </c>
      <c r="AF260" s="148">
        <v>2856.3919999999998</v>
      </c>
      <c r="AG260" s="148">
        <v>2867.8090000000002</v>
      </c>
      <c r="AH260" s="148">
        <v>2868.5279999999998</v>
      </c>
      <c r="AI260" s="149">
        <v>2864.2429999999999</v>
      </c>
      <c r="AJ260" s="29">
        <f t="shared" si="47"/>
        <v>63</v>
      </c>
      <c r="AK260" s="38" t="str">
        <f t="array" ref="AK260">AJ260&amp;CHOOSE(AND(AJ260&lt;&gt;{11,12,13})*MIN(4,MOD(AJ260,10))+1,"th","st","nd","rd","th")</f>
        <v>63rd</v>
      </c>
      <c r="AL260" s="149">
        <v>306.27300000000002</v>
      </c>
      <c r="AM260" s="149">
        <v>306.27300000000002</v>
      </c>
      <c r="AN260" s="149">
        <v>3170.5160000000001</v>
      </c>
      <c r="AO260" s="29">
        <f t="shared" si="48"/>
        <v>62</v>
      </c>
      <c r="AP260" s="38" t="str">
        <f t="array" ref="AP260">AO260&amp;CHOOSE(AND(AO260&lt;&gt;{11,12,13})*MIN(4,MOD(AO260,10))+1,"th","st","nd","rd","th")</f>
        <v>62nd</v>
      </c>
      <c r="AQ260" s="150">
        <v>1.03</v>
      </c>
      <c r="AR260" s="145">
        <v>4356.3519999999999</v>
      </c>
      <c r="AS260" s="29">
        <f t="shared" si="49"/>
        <v>73</v>
      </c>
      <c r="AT260" s="38" t="str">
        <f t="array" ref="AT260">AS260&amp;CHOOSE(AND(AS260&lt;&gt;{11,12,13})*MIN(4,MOD(AS260,10))+1,"th","st","nd","rd","th")</f>
        <v>73rd</v>
      </c>
      <c r="AU260" s="151">
        <v>1.4642168551508112E-3</v>
      </c>
    </row>
    <row r="261" spans="1:47" x14ac:dyDescent="0.25">
      <c r="A261" s="135">
        <v>128325203</v>
      </c>
      <c r="B261" s="136" t="s">
        <v>390</v>
      </c>
      <c r="C261" s="136" t="s">
        <v>157</v>
      </c>
      <c r="D261" s="137">
        <v>52089</v>
      </c>
      <c r="E261" s="29">
        <f t="shared" si="40"/>
        <v>35</v>
      </c>
      <c r="F261" s="38" t="str">
        <f t="array" ref="F261">E261&amp;CHOOSE(AND(E261&lt;&gt;{11,12,13})*MIN(4,MOD(E261,10))+1,"th","st","nd","rd","th")</f>
        <v>35th</v>
      </c>
      <c r="G261" s="138">
        <v>3966</v>
      </c>
      <c r="H261" s="139">
        <v>1.1412</v>
      </c>
      <c r="I261" s="140">
        <v>0.8478</v>
      </c>
      <c r="J261" s="141">
        <v>74</v>
      </c>
      <c r="K261" s="142">
        <v>133.06399999999999</v>
      </c>
      <c r="L261" s="143">
        <v>0.31609999999999999</v>
      </c>
      <c r="M261" s="29">
        <f t="shared" si="41"/>
        <v>93</v>
      </c>
      <c r="N261" s="38" t="str">
        <f t="array" ref="N261">M261&amp;CHOOSE(AND(M261&lt;&gt;{11,12,13})*MIN(4,MOD(M261,10))+1,"th","st","nd","rd","th")</f>
        <v>93rd</v>
      </c>
      <c r="O261" s="143">
        <v>0.17599999999999999</v>
      </c>
      <c r="P261" s="29">
        <f t="shared" si="42"/>
        <v>55</v>
      </c>
      <c r="Q261" s="38" t="str">
        <f t="array" ref="Q261">P261&amp;CHOOSE(AND(P261&lt;&gt;{11,12,13})*MIN(4,MOD(P261,10))+1,"th","st","nd","rd","th")</f>
        <v>55th</v>
      </c>
      <c r="R261" s="144">
        <v>243.46700000000001</v>
      </c>
      <c r="S261" s="144">
        <v>67.78</v>
      </c>
      <c r="T261" s="144">
        <v>121.73399999999999</v>
      </c>
      <c r="U261" s="144">
        <v>432.98099999999999</v>
      </c>
      <c r="V261" s="145">
        <v>27.009</v>
      </c>
      <c r="W261" s="220">
        <f t="shared" si="43"/>
        <v>2.1039897047917588E-2</v>
      </c>
      <c r="X261" s="29">
        <f t="shared" si="44"/>
        <v>33</v>
      </c>
      <c r="Y261" s="38" t="str">
        <f t="array" ref="Y261">X261&amp;CHOOSE(AND(X261&lt;&gt;{11,12,13})*MIN(4,MOD(X261,10))+1,"th","st","nd","rd","th")</f>
        <v>33rd</v>
      </c>
      <c r="Z261" s="146">
        <v>5.4020000000000001</v>
      </c>
      <c r="AA261" s="147">
        <v>1</v>
      </c>
      <c r="AB261" s="221">
        <f t="shared" si="45"/>
        <v>7.7899578095885031E-4</v>
      </c>
      <c r="AC261" s="29">
        <f t="shared" si="46"/>
        <v>16</v>
      </c>
      <c r="AD261" s="38" t="str">
        <f t="array" ref="AD261">AC261&amp;CHOOSE(AND(AC261&lt;&gt;{11,12,13})*MIN(4,MOD(AC261,10))+1,"th","st","nd","rd","th")</f>
        <v>16th</v>
      </c>
      <c r="AE261" s="146">
        <v>0.6</v>
      </c>
      <c r="AF261" s="148">
        <v>1283.704</v>
      </c>
      <c r="AG261" s="148">
        <v>1313.6189999999999</v>
      </c>
      <c r="AH261" s="148">
        <v>1354.576</v>
      </c>
      <c r="AI261" s="149">
        <v>1317.3</v>
      </c>
      <c r="AJ261" s="29">
        <f t="shared" si="47"/>
        <v>29</v>
      </c>
      <c r="AK261" s="38" t="str">
        <f t="array" ref="AK261">AJ261&amp;CHOOSE(AND(AJ261&lt;&gt;{11,12,13})*MIN(4,MOD(AJ261,10))+1,"th","st","nd","rd","th")</f>
        <v>29th</v>
      </c>
      <c r="AL261" s="149">
        <v>438.983</v>
      </c>
      <c r="AM261" s="149">
        <v>572.04700000000003</v>
      </c>
      <c r="AN261" s="149">
        <v>1889.347</v>
      </c>
      <c r="AO261" s="29">
        <f t="shared" si="48"/>
        <v>36</v>
      </c>
      <c r="AP261" s="38" t="str">
        <f t="array" ref="AP261">AO261&amp;CHOOSE(AND(AO261&lt;&gt;{11,12,13})*MIN(4,MOD(AO261,10))+1,"th","st","nd","rd","th")</f>
        <v>36th</v>
      </c>
      <c r="AQ261" s="150">
        <v>1.0900000000000001</v>
      </c>
      <c r="AR261" s="145">
        <v>2350.174</v>
      </c>
      <c r="AS261" s="29">
        <f t="shared" si="49"/>
        <v>45</v>
      </c>
      <c r="AT261" s="38" t="str">
        <f t="array" ref="AT261">AS261&amp;CHOOSE(AND(AS261&lt;&gt;{11,12,13})*MIN(4,MOD(AS261,10))+1,"th","st","nd","rd","th")</f>
        <v>45th</v>
      </c>
      <c r="AU261" s="151">
        <v>7.8991880897989937E-4</v>
      </c>
    </row>
    <row r="262" spans="1:47" x14ac:dyDescent="0.25">
      <c r="A262" s="135">
        <v>128326303</v>
      </c>
      <c r="B262" s="136" t="s">
        <v>482</v>
      </c>
      <c r="C262" s="136" t="s">
        <v>157</v>
      </c>
      <c r="D262" s="137">
        <v>48934</v>
      </c>
      <c r="E262" s="29">
        <f t="shared" si="40"/>
        <v>28</v>
      </c>
      <c r="F262" s="38" t="str">
        <f t="array" ref="F262">E262&amp;CHOOSE(AND(E262&lt;&gt;{11,12,13})*MIN(4,MOD(E262,10))+1,"th","st","nd","rd","th")</f>
        <v>28th</v>
      </c>
      <c r="G262" s="138">
        <v>2281</v>
      </c>
      <c r="H262" s="139">
        <v>1.2148000000000001</v>
      </c>
      <c r="I262" s="140">
        <v>0.87209999999999999</v>
      </c>
      <c r="J262" s="141">
        <v>54</v>
      </c>
      <c r="K262" s="142">
        <v>96.221000000000004</v>
      </c>
      <c r="L262" s="143">
        <v>0.23930000000000001</v>
      </c>
      <c r="M262" s="29">
        <f t="shared" si="41"/>
        <v>83</v>
      </c>
      <c r="N262" s="38" t="str">
        <f t="array" ref="N262">M262&amp;CHOOSE(AND(M262&lt;&gt;{11,12,13})*MIN(4,MOD(M262,10))+1,"th","st","nd","rd","th")</f>
        <v>83rd</v>
      </c>
      <c r="O262" s="143">
        <v>0.1037</v>
      </c>
      <c r="P262" s="29">
        <f t="shared" si="42"/>
        <v>18</v>
      </c>
      <c r="Q262" s="38" t="str">
        <f t="array" ref="Q262">P262&amp;CHOOSE(AND(P262&lt;&gt;{11,12,13})*MIN(4,MOD(P262,10))+1,"th","st","nd","rd","th")</f>
        <v>18th</v>
      </c>
      <c r="R262" s="144">
        <v>115.238</v>
      </c>
      <c r="S262" s="144">
        <v>24.969000000000001</v>
      </c>
      <c r="T262" s="144">
        <v>0</v>
      </c>
      <c r="U262" s="144">
        <v>140.20699999999999</v>
      </c>
      <c r="V262" s="145">
        <v>32.575000000000003</v>
      </c>
      <c r="W262" s="220">
        <f t="shared" si="43"/>
        <v>4.0586741622871618E-2</v>
      </c>
      <c r="X262" s="29">
        <f t="shared" si="44"/>
        <v>73</v>
      </c>
      <c r="Y262" s="38" t="str">
        <f t="array" ref="Y262">X262&amp;CHOOSE(AND(X262&lt;&gt;{11,12,13})*MIN(4,MOD(X262,10))+1,"th","st","nd","rd","th")</f>
        <v>73rd</v>
      </c>
      <c r="Z262" s="146">
        <v>6.5149999999999997</v>
      </c>
      <c r="AA262" s="147">
        <v>3</v>
      </c>
      <c r="AB262" s="221">
        <f t="shared" si="45"/>
        <v>3.7378426667264721E-3</v>
      </c>
      <c r="AC262" s="29">
        <f t="shared" si="46"/>
        <v>37</v>
      </c>
      <c r="AD262" s="38" t="str">
        <f t="array" ref="AD262">AC262&amp;CHOOSE(AND(AC262&lt;&gt;{11,12,13})*MIN(4,MOD(AC262,10))+1,"th","st","nd","rd","th")</f>
        <v>37th</v>
      </c>
      <c r="AE262" s="146">
        <v>1.8</v>
      </c>
      <c r="AF262" s="148">
        <v>802.60199999999998</v>
      </c>
      <c r="AG262" s="148">
        <v>840.87599999999998</v>
      </c>
      <c r="AH262" s="148">
        <v>856.48900000000003</v>
      </c>
      <c r="AI262" s="149">
        <v>833.322</v>
      </c>
      <c r="AJ262" s="29">
        <f t="shared" si="47"/>
        <v>12</v>
      </c>
      <c r="AK262" s="38" t="str">
        <f t="array" ref="AK262">AJ262&amp;CHOOSE(AND(AJ262&lt;&gt;{11,12,13})*MIN(4,MOD(AJ262,10))+1,"th","st","nd","rd","th")</f>
        <v>12th</v>
      </c>
      <c r="AL262" s="149">
        <v>148.52199999999999</v>
      </c>
      <c r="AM262" s="149">
        <v>244.74299999999999</v>
      </c>
      <c r="AN262" s="149">
        <v>1078.0650000000001</v>
      </c>
      <c r="AO262" s="29">
        <f t="shared" si="48"/>
        <v>12</v>
      </c>
      <c r="AP262" s="38" t="str">
        <f t="array" ref="AP262">AO262&amp;CHOOSE(AND(AO262&lt;&gt;{11,12,13})*MIN(4,MOD(AO262,10))+1,"th","st","nd","rd","th")</f>
        <v>12th</v>
      </c>
      <c r="AQ262" s="150">
        <v>1.1499999999999999</v>
      </c>
      <c r="AR262" s="145">
        <v>1506.078</v>
      </c>
      <c r="AS262" s="29">
        <f t="shared" si="49"/>
        <v>22</v>
      </c>
      <c r="AT262" s="38" t="str">
        <f t="array" ref="AT262">AS262&amp;CHOOSE(AND(AS262&lt;&gt;{11,12,13})*MIN(4,MOD(AS262,10))+1,"th","st","nd","rd","th")</f>
        <v>22nd</v>
      </c>
      <c r="AU262" s="151">
        <v>5.0620904664540963E-4</v>
      </c>
    </row>
    <row r="263" spans="1:47" x14ac:dyDescent="0.25">
      <c r="A263" s="135">
        <v>128327303</v>
      </c>
      <c r="B263" s="136" t="s">
        <v>506</v>
      </c>
      <c r="C263" s="136" t="s">
        <v>157</v>
      </c>
      <c r="D263" s="137">
        <v>42462</v>
      </c>
      <c r="E263" s="29">
        <f t="shared" si="40"/>
        <v>11</v>
      </c>
      <c r="F263" s="38" t="str">
        <f t="array" ref="F263">E263&amp;CHOOSE(AND(E263&lt;&gt;{11,12,13})*MIN(4,MOD(E263,10))+1,"th","st","nd","rd","th")</f>
        <v>11th</v>
      </c>
      <c r="G263" s="138">
        <v>2701</v>
      </c>
      <c r="H263" s="139">
        <v>1.4</v>
      </c>
      <c r="I263" s="140">
        <v>0.88990000000000002</v>
      </c>
      <c r="J263" s="141">
        <v>40</v>
      </c>
      <c r="K263" s="142">
        <v>124.35</v>
      </c>
      <c r="L263" s="143">
        <v>0.2419</v>
      </c>
      <c r="M263" s="29">
        <f t="shared" si="41"/>
        <v>84</v>
      </c>
      <c r="N263" s="38" t="str">
        <f t="array" ref="N263">M263&amp;CHOOSE(AND(M263&lt;&gt;{11,12,13})*MIN(4,MOD(M263,10))+1,"th","st","nd","rd","th")</f>
        <v>84th</v>
      </c>
      <c r="O263" s="143">
        <v>0.28939999999999999</v>
      </c>
      <c r="P263" s="29">
        <f t="shared" si="42"/>
        <v>92</v>
      </c>
      <c r="Q263" s="38" t="str">
        <f t="array" ref="Q263">P263&amp;CHOOSE(AND(P263&lt;&gt;{11,12,13})*MIN(4,MOD(P263,10))+1,"th","st","nd","rd","th")</f>
        <v>92nd</v>
      </c>
      <c r="R263" s="144">
        <v>123.827</v>
      </c>
      <c r="S263" s="144">
        <v>74.070999999999998</v>
      </c>
      <c r="T263" s="144">
        <v>0</v>
      </c>
      <c r="U263" s="144">
        <v>197.898</v>
      </c>
      <c r="V263" s="145">
        <v>24.991</v>
      </c>
      <c r="W263" s="220">
        <f t="shared" si="43"/>
        <v>2.9292346786878865E-2</v>
      </c>
      <c r="X263" s="29">
        <f t="shared" si="44"/>
        <v>52</v>
      </c>
      <c r="Y263" s="38" t="str">
        <f t="array" ref="Y263">X263&amp;CHOOSE(AND(X263&lt;&gt;{11,12,13})*MIN(4,MOD(X263,10))+1,"th","st","nd","rd","th")</f>
        <v>52nd</v>
      </c>
      <c r="Z263" s="146">
        <v>4.9980000000000002</v>
      </c>
      <c r="AA263" s="147">
        <v>0</v>
      </c>
      <c r="AB263" s="221">
        <f t="shared" si="45"/>
        <v>0</v>
      </c>
      <c r="AC263" s="29">
        <f t="shared" si="46"/>
        <v>1</v>
      </c>
      <c r="AD263" s="38" t="str">
        <f t="array" ref="AD263">AC263&amp;CHOOSE(AND(AC263&lt;&gt;{11,12,13})*MIN(4,MOD(AC263,10))+1,"th","st","nd","rd","th")</f>
        <v>1st</v>
      </c>
      <c r="AE263" s="146">
        <v>0</v>
      </c>
      <c r="AF263" s="148">
        <v>853.15800000000002</v>
      </c>
      <c r="AG263" s="148">
        <v>883.51400000000001</v>
      </c>
      <c r="AH263" s="148">
        <v>918.77700000000004</v>
      </c>
      <c r="AI263" s="149">
        <v>885.15</v>
      </c>
      <c r="AJ263" s="29">
        <f t="shared" si="47"/>
        <v>13</v>
      </c>
      <c r="AK263" s="38" t="str">
        <f t="array" ref="AK263">AJ263&amp;CHOOSE(AND(AJ263&lt;&gt;{11,12,13})*MIN(4,MOD(AJ263,10))+1,"th","st","nd","rd","th")</f>
        <v>13th</v>
      </c>
      <c r="AL263" s="149">
        <v>202.89599999999999</v>
      </c>
      <c r="AM263" s="149">
        <v>327.24599999999998</v>
      </c>
      <c r="AN263" s="149">
        <v>1212.396</v>
      </c>
      <c r="AO263" s="29">
        <f t="shared" si="48"/>
        <v>16</v>
      </c>
      <c r="AP263" s="38" t="str">
        <f t="array" ref="AP263">AO263&amp;CHOOSE(AND(AO263&lt;&gt;{11,12,13})*MIN(4,MOD(AO263,10))+1,"th","st","nd","rd","th")</f>
        <v>16th</v>
      </c>
      <c r="AQ263" s="150">
        <v>0.99</v>
      </c>
      <c r="AR263" s="145">
        <v>1680.3810000000001</v>
      </c>
      <c r="AS263" s="29">
        <f t="shared" si="49"/>
        <v>27</v>
      </c>
      <c r="AT263" s="38" t="str">
        <f t="array" ref="AT263">AS263&amp;CHOOSE(AND(AS263&lt;&gt;{11,12,13})*MIN(4,MOD(AS263,10))+1,"th","st","nd","rd","th")</f>
        <v>27th</v>
      </c>
      <c r="AU263" s="151">
        <v>5.6479416339064788E-4</v>
      </c>
    </row>
    <row r="264" spans="1:47" x14ac:dyDescent="0.25">
      <c r="A264" s="135">
        <v>128328003</v>
      </c>
      <c r="B264" s="136" t="s">
        <v>602</v>
      </c>
      <c r="C264" s="136" t="s">
        <v>157</v>
      </c>
      <c r="D264" s="137">
        <v>53192</v>
      </c>
      <c r="E264" s="29">
        <f t="shared" si="40"/>
        <v>40</v>
      </c>
      <c r="F264" s="38" t="str">
        <f t="array" ref="F264">E264&amp;CHOOSE(AND(E264&lt;&gt;{11,12,13})*MIN(4,MOD(E264,10))+1,"th","st","nd","rd","th")</f>
        <v>40th</v>
      </c>
      <c r="G264" s="138">
        <v>2972</v>
      </c>
      <c r="H264" s="139">
        <v>1.1175999999999999</v>
      </c>
      <c r="I264" s="140">
        <v>0.86339999999999995</v>
      </c>
      <c r="J264" s="141">
        <v>63</v>
      </c>
      <c r="K264" s="142">
        <v>108.717</v>
      </c>
      <c r="L264" s="143">
        <v>0.15359999999999999</v>
      </c>
      <c r="M264" s="29">
        <f t="shared" si="41"/>
        <v>57</v>
      </c>
      <c r="N264" s="38" t="str">
        <f t="array" ref="N264">M264&amp;CHOOSE(AND(M264&lt;&gt;{11,12,13})*MIN(4,MOD(M264,10))+1,"th","st","nd","rd","th")</f>
        <v>57th</v>
      </c>
      <c r="O264" s="143">
        <v>0.111</v>
      </c>
      <c r="P264" s="29">
        <f t="shared" si="42"/>
        <v>22</v>
      </c>
      <c r="Q264" s="38" t="str">
        <f t="array" ref="Q264">P264&amp;CHOOSE(AND(P264&lt;&gt;{11,12,13})*MIN(4,MOD(P264,10))+1,"th","st","nd","rd","th")</f>
        <v>22nd</v>
      </c>
      <c r="R264" s="144">
        <v>95.923000000000002</v>
      </c>
      <c r="S264" s="144">
        <v>34.659999999999997</v>
      </c>
      <c r="T264" s="144">
        <v>0</v>
      </c>
      <c r="U264" s="144">
        <v>130.583</v>
      </c>
      <c r="V264" s="145">
        <v>36.532000000000004</v>
      </c>
      <c r="W264" s="220">
        <f t="shared" si="43"/>
        <v>3.5098978889883829E-2</v>
      </c>
      <c r="X264" s="29">
        <f t="shared" si="44"/>
        <v>65</v>
      </c>
      <c r="Y264" s="38" t="str">
        <f t="array" ref="Y264">X264&amp;CHOOSE(AND(X264&lt;&gt;{11,12,13})*MIN(4,MOD(X264,10))+1,"th","st","nd","rd","th")</f>
        <v>65th</v>
      </c>
      <c r="Z264" s="146">
        <v>7.306</v>
      </c>
      <c r="AA264" s="147">
        <v>6</v>
      </c>
      <c r="AB264" s="221">
        <f t="shared" si="45"/>
        <v>5.7646412279454438E-3</v>
      </c>
      <c r="AC264" s="29">
        <f t="shared" si="46"/>
        <v>46</v>
      </c>
      <c r="AD264" s="38" t="str">
        <f t="array" ref="AD264">AC264&amp;CHOOSE(AND(AC264&lt;&gt;{11,12,13})*MIN(4,MOD(AC264,10))+1,"th","st","nd","rd","th")</f>
        <v>46th</v>
      </c>
      <c r="AE264" s="146">
        <v>3.6</v>
      </c>
      <c r="AF264" s="148">
        <v>1040.828</v>
      </c>
      <c r="AG264" s="148">
        <v>1056.9090000000001</v>
      </c>
      <c r="AH264" s="148">
        <v>1100.125</v>
      </c>
      <c r="AI264" s="149">
        <v>1065.954</v>
      </c>
      <c r="AJ264" s="29">
        <f t="shared" si="47"/>
        <v>20</v>
      </c>
      <c r="AK264" s="38" t="str">
        <f t="array" ref="AK264">AJ264&amp;CHOOSE(AND(AJ264&lt;&gt;{11,12,13})*MIN(4,MOD(AJ264,10))+1,"th","st","nd","rd","th")</f>
        <v>20th</v>
      </c>
      <c r="AL264" s="149">
        <v>141.489</v>
      </c>
      <c r="AM264" s="149">
        <v>250.20599999999999</v>
      </c>
      <c r="AN264" s="149">
        <v>1316.16</v>
      </c>
      <c r="AO264" s="29">
        <f t="shared" si="48"/>
        <v>19</v>
      </c>
      <c r="AP264" s="38" t="str">
        <f t="array" ref="AP264">AO264&amp;CHOOSE(AND(AO264&lt;&gt;{11,12,13})*MIN(4,MOD(AO264,10))+1,"th","st","nd","rd","th")</f>
        <v>19th</v>
      </c>
      <c r="AQ264" s="150">
        <v>1</v>
      </c>
      <c r="AR264" s="145">
        <v>1470.94</v>
      </c>
      <c r="AS264" s="29">
        <f t="shared" si="49"/>
        <v>20</v>
      </c>
      <c r="AT264" s="38" t="str">
        <f t="array" ref="AT264">AS264&amp;CHOOSE(AND(AS264&lt;&gt;{11,12,13})*MIN(4,MOD(AS264,10))+1,"th","st","nd","rd","th")</f>
        <v>20th</v>
      </c>
      <c r="AU264" s="151">
        <v>4.9439878616685119E-4</v>
      </c>
    </row>
    <row r="265" spans="1:47" x14ac:dyDescent="0.25">
      <c r="A265" s="135">
        <v>106330703</v>
      </c>
      <c r="B265" s="136" t="s">
        <v>170</v>
      </c>
      <c r="C265" s="136" t="s">
        <v>171</v>
      </c>
      <c r="D265" s="137">
        <v>50778</v>
      </c>
      <c r="E265" s="29">
        <f t="shared" si="40"/>
        <v>32</v>
      </c>
      <c r="F265" s="38" t="str">
        <f t="array" ref="F265">E265&amp;CHOOSE(AND(E265&lt;&gt;{11,12,13})*MIN(4,MOD(E265,10))+1,"th","st","nd","rd","th")</f>
        <v>32nd</v>
      </c>
      <c r="G265" s="138">
        <v>3163</v>
      </c>
      <c r="H265" s="139">
        <v>1.1707000000000001</v>
      </c>
      <c r="I265" s="140">
        <v>0.86929999999999996</v>
      </c>
      <c r="J265" s="141">
        <v>56</v>
      </c>
      <c r="K265" s="142">
        <v>110.71599999999999</v>
      </c>
      <c r="L265" s="143">
        <v>0.16270000000000001</v>
      </c>
      <c r="M265" s="29">
        <f t="shared" si="41"/>
        <v>61</v>
      </c>
      <c r="N265" s="38" t="str">
        <f t="array" ref="N265">M265&amp;CHOOSE(AND(M265&lt;&gt;{11,12,13})*MIN(4,MOD(M265,10))+1,"th","st","nd","rd","th")</f>
        <v>61st</v>
      </c>
      <c r="O265" s="143">
        <v>0.14799999999999999</v>
      </c>
      <c r="P265" s="29">
        <f t="shared" si="42"/>
        <v>40</v>
      </c>
      <c r="Q265" s="38" t="str">
        <f t="array" ref="Q265">P265&amp;CHOOSE(AND(P265&lt;&gt;{11,12,13})*MIN(4,MOD(P265,10))+1,"th","st","nd","rd","th")</f>
        <v>40th</v>
      </c>
      <c r="R265" s="144">
        <v>98.656000000000006</v>
      </c>
      <c r="S265" s="144">
        <v>44.871000000000002</v>
      </c>
      <c r="T265" s="144">
        <v>0</v>
      </c>
      <c r="U265" s="144">
        <v>143.52699999999999</v>
      </c>
      <c r="V265" s="145">
        <v>4.0469999999999997</v>
      </c>
      <c r="W265" s="220">
        <f t="shared" si="43"/>
        <v>4.0045160888137745E-3</v>
      </c>
      <c r="X265" s="29">
        <f t="shared" si="44"/>
        <v>2</v>
      </c>
      <c r="Y265" s="38" t="str">
        <f t="array" ref="Y265">X265&amp;CHOOSE(AND(X265&lt;&gt;{11,12,13})*MIN(4,MOD(X265,10))+1,"th","st","nd","rd","th")</f>
        <v>2nd</v>
      </c>
      <c r="Z265" s="146">
        <v>0.80900000000000005</v>
      </c>
      <c r="AA265" s="147">
        <v>1</v>
      </c>
      <c r="AB265" s="221">
        <f t="shared" si="45"/>
        <v>9.8950236936342349E-4</v>
      </c>
      <c r="AC265" s="29">
        <f t="shared" si="46"/>
        <v>18</v>
      </c>
      <c r="AD265" s="38" t="str">
        <f t="array" ref="AD265">AC265&amp;CHOOSE(AND(AC265&lt;&gt;{11,12,13})*MIN(4,MOD(AC265,10))+1,"th","st","nd","rd","th")</f>
        <v>18th</v>
      </c>
      <c r="AE265" s="146">
        <v>0.6</v>
      </c>
      <c r="AF265" s="148">
        <v>1010.609</v>
      </c>
      <c r="AG265" s="148">
        <v>1024.6130000000001</v>
      </c>
      <c r="AH265" s="148">
        <v>1010.208</v>
      </c>
      <c r="AI265" s="149">
        <v>1015.143</v>
      </c>
      <c r="AJ265" s="29">
        <f t="shared" si="47"/>
        <v>17</v>
      </c>
      <c r="AK265" s="38" t="str">
        <f t="array" ref="AK265">AJ265&amp;CHOOSE(AND(AJ265&lt;&gt;{11,12,13})*MIN(4,MOD(AJ265,10))+1,"th","st","nd","rd","th")</f>
        <v>17th</v>
      </c>
      <c r="AL265" s="149">
        <v>144.93600000000001</v>
      </c>
      <c r="AM265" s="149">
        <v>255.65199999999999</v>
      </c>
      <c r="AN265" s="149">
        <v>1270.7950000000001</v>
      </c>
      <c r="AO265" s="29">
        <f t="shared" si="48"/>
        <v>18</v>
      </c>
      <c r="AP265" s="38" t="str">
        <f t="array" ref="AP265">AO265&amp;CHOOSE(AND(AO265&lt;&gt;{11,12,13})*MIN(4,MOD(AO265,10))+1,"th","st","nd","rd","th")</f>
        <v>18th</v>
      </c>
      <c r="AQ265" s="150">
        <v>0.84</v>
      </c>
      <c r="AR265" s="145">
        <v>1249.6849999999999</v>
      </c>
      <c r="AS265" s="29">
        <f t="shared" si="49"/>
        <v>15</v>
      </c>
      <c r="AT265" s="38" t="str">
        <f t="array" ref="AT265">AS265&amp;CHOOSE(AND(AS265&lt;&gt;{11,12,13})*MIN(4,MOD(AS265,10))+1,"th","st","nd","rd","th")</f>
        <v>15th</v>
      </c>
      <c r="AU265" s="151">
        <v>4.2003259622480952E-4</v>
      </c>
    </row>
    <row r="266" spans="1:47" x14ac:dyDescent="0.25">
      <c r="A266" s="135">
        <v>106330803</v>
      </c>
      <c r="B266" s="136" t="s">
        <v>172</v>
      </c>
      <c r="C266" s="136" t="s">
        <v>171</v>
      </c>
      <c r="D266" s="137">
        <v>51335</v>
      </c>
      <c r="E266" s="29">
        <f t="shared" si="40"/>
        <v>33</v>
      </c>
      <c r="F266" s="38" t="str">
        <f t="array" ref="F266">E266&amp;CHOOSE(AND(E266&lt;&gt;{11,12,13})*MIN(4,MOD(E266,10))+1,"th","st","nd","rd","th")</f>
        <v>33rd</v>
      </c>
      <c r="G266" s="138">
        <v>4702</v>
      </c>
      <c r="H266" s="139">
        <v>1.1579999999999999</v>
      </c>
      <c r="I266" s="140">
        <v>0.83089999999999997</v>
      </c>
      <c r="J266" s="141">
        <v>93</v>
      </c>
      <c r="K266" s="142">
        <v>109.256</v>
      </c>
      <c r="L266" s="143">
        <v>0.1663</v>
      </c>
      <c r="M266" s="29">
        <f t="shared" si="41"/>
        <v>63</v>
      </c>
      <c r="N266" s="38" t="str">
        <f t="array" ref="N266">M266&amp;CHOOSE(AND(M266&lt;&gt;{11,12,13})*MIN(4,MOD(M266,10))+1,"th","st","nd","rd","th")</f>
        <v>63rd</v>
      </c>
      <c r="O266" s="143">
        <v>0.17810000000000001</v>
      </c>
      <c r="P266" s="29">
        <f t="shared" si="42"/>
        <v>56</v>
      </c>
      <c r="Q266" s="38" t="str">
        <f t="array" ref="Q266">P266&amp;CHOOSE(AND(P266&lt;&gt;{11,12,13})*MIN(4,MOD(P266,10))+1,"th","st","nd","rd","th")</f>
        <v>56th</v>
      </c>
      <c r="R266" s="144">
        <v>156.273</v>
      </c>
      <c r="S266" s="144">
        <v>83.680999999999997</v>
      </c>
      <c r="T266" s="144">
        <v>0</v>
      </c>
      <c r="U266" s="144">
        <v>239.95400000000001</v>
      </c>
      <c r="V266" s="145">
        <v>16.834</v>
      </c>
      <c r="W266" s="220">
        <f t="shared" si="43"/>
        <v>1.0748445261719598E-2</v>
      </c>
      <c r="X266" s="29">
        <f t="shared" si="44"/>
        <v>9</v>
      </c>
      <c r="Y266" s="38" t="str">
        <f t="array" ref="Y266">X266&amp;CHOOSE(AND(X266&lt;&gt;{11,12,13})*MIN(4,MOD(X266,10))+1,"th","st","nd","rd","th")</f>
        <v>9th</v>
      </c>
      <c r="Z266" s="146">
        <v>3.367</v>
      </c>
      <c r="AA266" s="147">
        <v>9</v>
      </c>
      <c r="AB266" s="221">
        <f t="shared" si="45"/>
        <v>5.7464659234570739E-3</v>
      </c>
      <c r="AC266" s="29">
        <f t="shared" si="46"/>
        <v>46</v>
      </c>
      <c r="AD266" s="38" t="str">
        <f t="array" ref="AD266">AC266&amp;CHOOSE(AND(AC266&lt;&gt;{11,12,13})*MIN(4,MOD(AC266,10))+1,"th","st","nd","rd","th")</f>
        <v>46th</v>
      </c>
      <c r="AE266" s="146">
        <v>5.4</v>
      </c>
      <c r="AF266" s="148">
        <v>1566.18</v>
      </c>
      <c r="AG266" s="148">
        <v>1559.7619999999999</v>
      </c>
      <c r="AH266" s="148">
        <v>1563.46</v>
      </c>
      <c r="AI266" s="149">
        <v>1563.134</v>
      </c>
      <c r="AJ266" s="29">
        <f t="shared" si="47"/>
        <v>35</v>
      </c>
      <c r="AK266" s="38" t="str">
        <f t="array" ref="AK266">AJ266&amp;CHOOSE(AND(AJ266&lt;&gt;{11,12,13})*MIN(4,MOD(AJ266,10))+1,"th","st","nd","rd","th")</f>
        <v>35th</v>
      </c>
      <c r="AL266" s="149">
        <v>248.721</v>
      </c>
      <c r="AM266" s="149">
        <v>357.97699999999998</v>
      </c>
      <c r="AN266" s="149">
        <v>1921.1110000000001</v>
      </c>
      <c r="AO266" s="29">
        <f t="shared" si="48"/>
        <v>38</v>
      </c>
      <c r="AP266" s="38" t="str">
        <f t="array" ref="AP266">AO266&amp;CHOOSE(AND(AO266&lt;&gt;{11,12,13})*MIN(4,MOD(AO266,10))+1,"th","st","nd","rd","th")</f>
        <v>38th</v>
      </c>
      <c r="AQ266" s="150">
        <v>0.95</v>
      </c>
      <c r="AR266" s="145">
        <v>2113.4140000000002</v>
      </c>
      <c r="AS266" s="29">
        <f t="shared" si="49"/>
        <v>40</v>
      </c>
      <c r="AT266" s="38" t="str">
        <f t="array" ref="AT266">AS266&amp;CHOOSE(AND(AS266&lt;&gt;{11,12,13})*MIN(4,MOD(AS266,10))+1,"th","st","nd","rd","th")</f>
        <v>40th</v>
      </c>
      <c r="AU266" s="151">
        <v>7.1034122144209119E-4</v>
      </c>
    </row>
    <row r="267" spans="1:47" x14ac:dyDescent="0.25">
      <c r="A267" s="135">
        <v>106338003</v>
      </c>
      <c r="B267" s="136" t="s">
        <v>505</v>
      </c>
      <c r="C267" s="136" t="s">
        <v>171</v>
      </c>
      <c r="D267" s="137">
        <v>44446</v>
      </c>
      <c r="E267" s="29">
        <f t="shared" si="40"/>
        <v>14</v>
      </c>
      <c r="F267" s="38" t="str">
        <f t="array" ref="F267">E267&amp;CHOOSE(AND(E267&lt;&gt;{11,12,13})*MIN(4,MOD(E267,10))+1,"th","st","nd","rd","th")</f>
        <v>14th</v>
      </c>
      <c r="G267" s="138">
        <v>8432</v>
      </c>
      <c r="H267" s="139">
        <v>1.3374999999999999</v>
      </c>
      <c r="I267" s="140">
        <v>0.75800000000000001</v>
      </c>
      <c r="J267" s="141">
        <v>153</v>
      </c>
      <c r="K267" s="142">
        <v>0</v>
      </c>
      <c r="L267" s="143">
        <v>0.22270000000000001</v>
      </c>
      <c r="M267" s="29">
        <f t="shared" si="41"/>
        <v>81</v>
      </c>
      <c r="N267" s="38" t="str">
        <f t="array" ref="N267">M267&amp;CHOOSE(AND(M267&lt;&gt;{11,12,13})*MIN(4,MOD(M267,10))+1,"th","st","nd","rd","th")</f>
        <v>81st</v>
      </c>
      <c r="O267" s="143">
        <v>0.30809999999999998</v>
      </c>
      <c r="P267" s="29">
        <f t="shared" si="42"/>
        <v>96</v>
      </c>
      <c r="Q267" s="38" t="str">
        <f t="array" ref="Q267">P267&amp;CHOOSE(AND(P267&lt;&gt;{11,12,13})*MIN(4,MOD(P267,10))+1,"th","st","nd","rd","th")</f>
        <v>96th</v>
      </c>
      <c r="R267" s="144">
        <v>296.06299999999999</v>
      </c>
      <c r="S267" s="144">
        <v>204.798</v>
      </c>
      <c r="T267" s="144">
        <v>0</v>
      </c>
      <c r="U267" s="144">
        <v>500.86099999999999</v>
      </c>
      <c r="V267" s="145">
        <v>137.577</v>
      </c>
      <c r="W267" s="220">
        <f t="shared" si="43"/>
        <v>6.209172155511606E-2</v>
      </c>
      <c r="X267" s="29">
        <f t="shared" si="44"/>
        <v>91</v>
      </c>
      <c r="Y267" s="38" t="str">
        <f t="array" ref="Y267">X267&amp;CHOOSE(AND(X267&lt;&gt;{11,12,13})*MIN(4,MOD(X267,10))+1,"th","st","nd","rd","th")</f>
        <v>91st</v>
      </c>
      <c r="Z267" s="146">
        <v>27.515000000000001</v>
      </c>
      <c r="AA267" s="147">
        <v>19</v>
      </c>
      <c r="AB267" s="221">
        <f t="shared" si="45"/>
        <v>8.5751448973825951E-3</v>
      </c>
      <c r="AC267" s="29">
        <f t="shared" si="46"/>
        <v>55</v>
      </c>
      <c r="AD267" s="38" t="str">
        <f t="array" ref="AD267">AC267&amp;CHOOSE(AND(AC267&lt;&gt;{11,12,13})*MIN(4,MOD(AC267,10))+1,"th","st","nd","rd","th")</f>
        <v>55th</v>
      </c>
      <c r="AE267" s="146">
        <v>11.4</v>
      </c>
      <c r="AF267" s="148">
        <v>2215.7060000000001</v>
      </c>
      <c r="AG267" s="148">
        <v>2247.8110000000001</v>
      </c>
      <c r="AH267" s="148">
        <v>2298.4989999999998</v>
      </c>
      <c r="AI267" s="149">
        <v>2254.0050000000001</v>
      </c>
      <c r="AJ267" s="29">
        <f t="shared" si="47"/>
        <v>54</v>
      </c>
      <c r="AK267" s="38" t="str">
        <f t="array" ref="AK267">AJ267&amp;CHOOSE(AND(AJ267&lt;&gt;{11,12,13})*MIN(4,MOD(AJ267,10))+1,"th","st","nd","rd","th")</f>
        <v>54th</v>
      </c>
      <c r="AL267" s="149">
        <v>539.77599999999995</v>
      </c>
      <c r="AM267" s="149">
        <v>539.77599999999995</v>
      </c>
      <c r="AN267" s="149">
        <v>2793.7809999999999</v>
      </c>
      <c r="AO267" s="29">
        <f t="shared" si="48"/>
        <v>57</v>
      </c>
      <c r="AP267" s="38" t="str">
        <f t="array" ref="AP267">AO267&amp;CHOOSE(AND(AO267&lt;&gt;{11,12,13})*MIN(4,MOD(AO267,10))+1,"th","st","nd","rd","th")</f>
        <v>57th</v>
      </c>
      <c r="AQ267" s="150">
        <v>0.84</v>
      </c>
      <c r="AR267" s="145">
        <v>3138.8130000000001</v>
      </c>
      <c r="AS267" s="29">
        <f t="shared" si="49"/>
        <v>61</v>
      </c>
      <c r="AT267" s="38" t="str">
        <f t="array" ref="AT267">AS267&amp;CHOOSE(AND(AS267&lt;&gt;{11,12,13})*MIN(4,MOD(AS267,10))+1,"th","st","nd","rd","th")</f>
        <v>61st</v>
      </c>
      <c r="AU267" s="151">
        <v>1.0549888759600885E-3</v>
      </c>
    </row>
    <row r="268" spans="1:47" x14ac:dyDescent="0.25">
      <c r="A268" s="135">
        <v>111343603</v>
      </c>
      <c r="B268" s="136" t="s">
        <v>353</v>
      </c>
      <c r="C268" s="136" t="s">
        <v>354</v>
      </c>
      <c r="D268" s="137">
        <v>52688</v>
      </c>
      <c r="E268" s="29">
        <f t="shared" si="40"/>
        <v>38</v>
      </c>
      <c r="F268" s="38" t="str">
        <f t="array" ref="F268">E268&amp;CHOOSE(AND(E268&lt;&gt;{11,12,13})*MIN(4,MOD(E268,10))+1,"th","st","nd","rd","th")</f>
        <v>38th</v>
      </c>
      <c r="G268" s="138">
        <v>9166</v>
      </c>
      <c r="H268" s="139">
        <v>1.1282000000000001</v>
      </c>
      <c r="I268" s="140">
        <v>0.70350000000000001</v>
      </c>
      <c r="J268" s="141">
        <v>185</v>
      </c>
      <c r="K268" s="142">
        <v>0</v>
      </c>
      <c r="L268" s="143">
        <v>0.18559999999999999</v>
      </c>
      <c r="M268" s="29">
        <f t="shared" si="41"/>
        <v>70</v>
      </c>
      <c r="N268" s="38" t="str">
        <f t="array" ref="N268">M268&amp;CHOOSE(AND(M268&lt;&gt;{11,12,13})*MIN(4,MOD(M268,10))+1,"th","st","nd","rd","th")</f>
        <v>70th</v>
      </c>
      <c r="O268" s="143">
        <v>0.24640000000000001</v>
      </c>
      <c r="P268" s="29">
        <f t="shared" si="42"/>
        <v>86</v>
      </c>
      <c r="Q268" s="38" t="str">
        <f t="array" ref="Q268">P268&amp;CHOOSE(AND(P268&lt;&gt;{11,12,13})*MIN(4,MOD(P268,10))+1,"th","st","nd","rd","th")</f>
        <v>86th</v>
      </c>
      <c r="R268" s="144">
        <v>314.38099999999997</v>
      </c>
      <c r="S268" s="144">
        <v>208.684</v>
      </c>
      <c r="T268" s="144">
        <v>0</v>
      </c>
      <c r="U268" s="144">
        <v>523.06500000000005</v>
      </c>
      <c r="V268" s="145">
        <v>144.43700000000001</v>
      </c>
      <c r="W268" s="220">
        <f t="shared" si="43"/>
        <v>5.1162388699834124E-2</v>
      </c>
      <c r="X268" s="29">
        <f t="shared" si="44"/>
        <v>85</v>
      </c>
      <c r="Y268" s="38" t="str">
        <f t="array" ref="Y268">X268&amp;CHOOSE(AND(X268&lt;&gt;{11,12,13})*MIN(4,MOD(X268,10))+1,"th","st","nd","rd","th")</f>
        <v>85th</v>
      </c>
      <c r="Z268" s="146">
        <v>28.887</v>
      </c>
      <c r="AA268" s="147">
        <v>104</v>
      </c>
      <c r="AB268" s="221">
        <f t="shared" si="45"/>
        <v>3.6838818479909913E-2</v>
      </c>
      <c r="AC268" s="29">
        <f t="shared" si="46"/>
        <v>87</v>
      </c>
      <c r="AD268" s="38" t="str">
        <f t="array" ref="AD268">AC268&amp;CHOOSE(AND(AC268&lt;&gt;{11,12,13})*MIN(4,MOD(AC268,10))+1,"th","st","nd","rd","th")</f>
        <v>87th</v>
      </c>
      <c r="AE268" s="146">
        <v>62.4</v>
      </c>
      <c r="AF268" s="148">
        <v>2823.1089999999999</v>
      </c>
      <c r="AG268" s="148">
        <v>2889.4059999999999</v>
      </c>
      <c r="AH268" s="148">
        <v>2992.444</v>
      </c>
      <c r="AI268" s="149">
        <v>2901.6529999999998</v>
      </c>
      <c r="AJ268" s="29">
        <f t="shared" si="47"/>
        <v>63</v>
      </c>
      <c r="AK268" s="38" t="str">
        <f t="array" ref="AK268">AJ268&amp;CHOOSE(AND(AJ268&lt;&gt;{11,12,13})*MIN(4,MOD(AJ268,10))+1,"th","st","nd","rd","th")</f>
        <v>63rd</v>
      </c>
      <c r="AL268" s="149">
        <v>614.35199999999998</v>
      </c>
      <c r="AM268" s="149">
        <v>614.35199999999998</v>
      </c>
      <c r="AN268" s="149">
        <v>3516.0050000000001</v>
      </c>
      <c r="AO268" s="29">
        <f t="shared" si="48"/>
        <v>67</v>
      </c>
      <c r="AP268" s="38" t="str">
        <f t="array" ref="AP268">AO268&amp;CHOOSE(AND(AO268&lt;&gt;{11,12,13})*MIN(4,MOD(AO268,10))+1,"th","st","nd","rd","th")</f>
        <v>67th</v>
      </c>
      <c r="AQ268" s="150">
        <v>0.72</v>
      </c>
      <c r="AR268" s="145">
        <v>2856.0650000000001</v>
      </c>
      <c r="AS268" s="29">
        <f t="shared" si="49"/>
        <v>56</v>
      </c>
      <c r="AT268" s="38" t="str">
        <f t="array" ref="AT268">AS268&amp;CHOOSE(AND(AS268&lt;&gt;{11,12,13})*MIN(4,MOD(AS268,10))+1,"th","st","nd","rd","th")</f>
        <v>56th</v>
      </c>
      <c r="AU268" s="151">
        <v>9.5995422601440419E-4</v>
      </c>
    </row>
    <row r="269" spans="1:47" x14ac:dyDescent="0.25">
      <c r="A269" s="135">
        <v>119350303</v>
      </c>
      <c r="B269" s="136" t="s">
        <v>95</v>
      </c>
      <c r="C269" s="136" t="s">
        <v>96</v>
      </c>
      <c r="D269" s="137">
        <v>78461</v>
      </c>
      <c r="E269" s="29">
        <f t="shared" si="40"/>
        <v>87</v>
      </c>
      <c r="F269" s="38" t="str">
        <f t="array" ref="F269">E269&amp;CHOOSE(AND(E269&lt;&gt;{11,12,13})*MIN(4,MOD(E269,10))+1,"th","st","nd","rd","th")</f>
        <v>87th</v>
      </c>
      <c r="G269" s="138">
        <v>9297</v>
      </c>
      <c r="H269" s="139">
        <v>0.75760000000000005</v>
      </c>
      <c r="I269" s="140">
        <v>0.45519999999999999</v>
      </c>
      <c r="J269" s="141">
        <v>279</v>
      </c>
      <c r="K269" s="142">
        <v>0</v>
      </c>
      <c r="L269" s="143">
        <v>6.8199999999999997E-2</v>
      </c>
      <c r="M269" s="29">
        <f t="shared" si="41"/>
        <v>19</v>
      </c>
      <c r="N269" s="38" t="str">
        <f t="array" ref="N269">M269&amp;CHOOSE(AND(M269&lt;&gt;{11,12,13})*MIN(4,MOD(M269,10))+1,"th","st","nd","rd","th")</f>
        <v>19th</v>
      </c>
      <c r="O269" s="143">
        <v>0.1108</v>
      </c>
      <c r="P269" s="29">
        <f t="shared" si="42"/>
        <v>22</v>
      </c>
      <c r="Q269" s="38" t="str">
        <f t="array" ref="Q269">P269&amp;CHOOSE(AND(P269&lt;&gt;{11,12,13})*MIN(4,MOD(P269,10))+1,"th","st","nd","rd","th")</f>
        <v>22nd</v>
      </c>
      <c r="R269" s="144">
        <v>136.92500000000001</v>
      </c>
      <c r="S269" s="144">
        <v>111.226</v>
      </c>
      <c r="T269" s="144">
        <v>0</v>
      </c>
      <c r="U269" s="144">
        <v>248.15100000000001</v>
      </c>
      <c r="V269" s="145">
        <v>85.974999999999994</v>
      </c>
      <c r="W269" s="220">
        <f t="shared" si="43"/>
        <v>2.5693630908264996E-2</v>
      </c>
      <c r="X269" s="29">
        <f t="shared" si="44"/>
        <v>44</v>
      </c>
      <c r="Y269" s="38" t="str">
        <f t="array" ref="Y269">X269&amp;CHOOSE(AND(X269&lt;&gt;{11,12,13})*MIN(4,MOD(X269,10))+1,"th","st","nd","rd","th")</f>
        <v>44th</v>
      </c>
      <c r="Z269" s="146">
        <v>17.195</v>
      </c>
      <c r="AA269" s="147">
        <v>48</v>
      </c>
      <c r="AB269" s="221">
        <f t="shared" si="45"/>
        <v>1.4344801204963302E-2</v>
      </c>
      <c r="AC269" s="29">
        <f t="shared" si="46"/>
        <v>67</v>
      </c>
      <c r="AD269" s="38" t="str">
        <f t="array" ref="AD269">AC269&amp;CHOOSE(AND(AC269&lt;&gt;{11,12,13})*MIN(4,MOD(AC269,10))+1,"th","st","nd","rd","th")</f>
        <v>67th</v>
      </c>
      <c r="AE269" s="146">
        <v>28.8</v>
      </c>
      <c r="AF269" s="148">
        <v>3346.16</v>
      </c>
      <c r="AG269" s="148">
        <v>3368.8319999999999</v>
      </c>
      <c r="AH269" s="148">
        <v>3291.924</v>
      </c>
      <c r="AI269" s="149">
        <v>3335.6390000000001</v>
      </c>
      <c r="AJ269" s="29">
        <f t="shared" si="47"/>
        <v>70</v>
      </c>
      <c r="AK269" s="38" t="str">
        <f t="array" ref="AK269">AJ269&amp;CHOOSE(AND(AJ269&lt;&gt;{11,12,13})*MIN(4,MOD(AJ269,10))+1,"th","st","nd","rd","th")</f>
        <v>70th</v>
      </c>
      <c r="AL269" s="149">
        <v>294.14600000000002</v>
      </c>
      <c r="AM269" s="149">
        <v>294.14600000000002</v>
      </c>
      <c r="AN269" s="149">
        <v>3629.7849999999999</v>
      </c>
      <c r="AO269" s="29">
        <f t="shared" si="48"/>
        <v>68</v>
      </c>
      <c r="AP269" s="38" t="str">
        <f t="array" ref="AP269">AO269&amp;CHOOSE(AND(AO269&lt;&gt;{11,12,13})*MIN(4,MOD(AO269,10))+1,"th","st","nd","rd","th")</f>
        <v>68th</v>
      </c>
      <c r="AQ269" s="150">
        <v>0.89</v>
      </c>
      <c r="AR269" s="145">
        <v>2447.433</v>
      </c>
      <c r="AS269" s="29">
        <f t="shared" si="49"/>
        <v>48</v>
      </c>
      <c r="AT269" s="38" t="str">
        <f t="array" ref="AT269">AS269&amp;CHOOSE(AND(AS269&lt;&gt;{11,12,13})*MIN(4,MOD(AS269,10))+1,"th","st","nd","rd","th")</f>
        <v>48th</v>
      </c>
      <c r="AU269" s="151">
        <v>8.2260860702999101E-4</v>
      </c>
    </row>
    <row r="270" spans="1:47" x14ac:dyDescent="0.25">
      <c r="A270" s="135">
        <v>119351303</v>
      </c>
      <c r="B270" s="136" t="s">
        <v>186</v>
      </c>
      <c r="C270" s="136" t="s">
        <v>96</v>
      </c>
      <c r="D270" s="137">
        <v>41794</v>
      </c>
      <c r="E270" s="29">
        <f t="shared" si="40"/>
        <v>9</v>
      </c>
      <c r="F270" s="38" t="str">
        <f t="array" ref="F270">E270&amp;CHOOSE(AND(E270&lt;&gt;{11,12,13})*MIN(4,MOD(E270,10))+1,"th","st","nd","rd","th")</f>
        <v>9th</v>
      </c>
      <c r="G270" s="138">
        <v>4671</v>
      </c>
      <c r="H270" s="139">
        <v>1.4222999999999999</v>
      </c>
      <c r="I270" s="140">
        <v>0.35770000000000002</v>
      </c>
      <c r="J270" s="141">
        <v>300</v>
      </c>
      <c r="K270" s="142">
        <v>0</v>
      </c>
      <c r="L270" s="143">
        <v>0.33019999999999999</v>
      </c>
      <c r="M270" s="29">
        <f t="shared" si="41"/>
        <v>94</v>
      </c>
      <c r="N270" s="38" t="str">
        <f t="array" ref="N270">M270&amp;CHOOSE(AND(M270&lt;&gt;{11,12,13})*MIN(4,MOD(M270,10))+1,"th","st","nd","rd","th")</f>
        <v>94th</v>
      </c>
      <c r="O270" s="143">
        <v>0.2009</v>
      </c>
      <c r="P270" s="29">
        <f t="shared" si="42"/>
        <v>69</v>
      </c>
      <c r="Q270" s="38" t="str">
        <f t="array" ref="Q270">P270&amp;CHOOSE(AND(P270&lt;&gt;{11,12,13})*MIN(4,MOD(P270,10))+1,"th","st","nd","rd","th")</f>
        <v>69th</v>
      </c>
      <c r="R270" s="144">
        <v>334.262</v>
      </c>
      <c r="S270" s="144">
        <v>101.68600000000001</v>
      </c>
      <c r="T270" s="144">
        <v>167.131</v>
      </c>
      <c r="U270" s="144">
        <v>603.07899999999995</v>
      </c>
      <c r="V270" s="145">
        <v>152.97999999999999</v>
      </c>
      <c r="W270" s="220">
        <f t="shared" si="43"/>
        <v>9.0672492592629897E-2</v>
      </c>
      <c r="X270" s="29">
        <f t="shared" si="44"/>
        <v>94</v>
      </c>
      <c r="Y270" s="38" t="str">
        <f t="array" ref="Y270">X270&amp;CHOOSE(AND(X270&lt;&gt;{11,12,13})*MIN(4,MOD(X270,10))+1,"th","st","nd","rd","th")</f>
        <v>94th</v>
      </c>
      <c r="Z270" s="146">
        <v>30.596</v>
      </c>
      <c r="AA270" s="147">
        <v>10</v>
      </c>
      <c r="AB270" s="221">
        <f t="shared" si="45"/>
        <v>5.9270814872944113E-3</v>
      </c>
      <c r="AC270" s="29">
        <f t="shared" si="46"/>
        <v>47</v>
      </c>
      <c r="AD270" s="38" t="str">
        <f t="array" ref="AD270">AC270&amp;CHOOSE(AND(AC270&lt;&gt;{11,12,13})*MIN(4,MOD(AC270,10))+1,"th","st","nd","rd","th")</f>
        <v>47th</v>
      </c>
      <c r="AE270" s="146">
        <v>6</v>
      </c>
      <c r="AF270" s="148">
        <v>1687.171</v>
      </c>
      <c r="AG270" s="148">
        <v>1704.0809999999999</v>
      </c>
      <c r="AH270" s="148">
        <v>1762.998</v>
      </c>
      <c r="AI270" s="149">
        <v>1718.0830000000001</v>
      </c>
      <c r="AJ270" s="29">
        <f t="shared" si="47"/>
        <v>40</v>
      </c>
      <c r="AK270" s="38" t="str">
        <f t="array" ref="AK270">AJ270&amp;CHOOSE(AND(AJ270&lt;&gt;{11,12,13})*MIN(4,MOD(AJ270,10))+1,"th","st","nd","rd","th")</f>
        <v>40th</v>
      </c>
      <c r="AL270" s="149">
        <v>639.67499999999995</v>
      </c>
      <c r="AM270" s="149">
        <v>639.67499999999995</v>
      </c>
      <c r="AN270" s="149">
        <v>2357.7579999999998</v>
      </c>
      <c r="AO270" s="29">
        <f t="shared" si="48"/>
        <v>48</v>
      </c>
      <c r="AP270" s="38" t="str">
        <f t="array" ref="AP270">AO270&amp;CHOOSE(AND(AO270&lt;&gt;{11,12,13})*MIN(4,MOD(AO270,10))+1,"th","st","nd","rd","th")</f>
        <v>48th</v>
      </c>
      <c r="AQ270" s="150">
        <v>1.39</v>
      </c>
      <c r="AR270" s="145">
        <v>4661.28</v>
      </c>
      <c r="AS270" s="29">
        <f t="shared" si="49"/>
        <v>77</v>
      </c>
      <c r="AT270" s="38" t="str">
        <f t="array" ref="AT270">AS270&amp;CHOOSE(AND(AS270&lt;&gt;{11,12,13})*MIN(4,MOD(AS270,10))+1,"th","st","nd","rd","th")</f>
        <v>77th</v>
      </c>
      <c r="AU270" s="151">
        <v>1.5667064421280405E-3</v>
      </c>
    </row>
    <row r="271" spans="1:47" x14ac:dyDescent="0.25">
      <c r="A271" s="135">
        <v>119352203</v>
      </c>
      <c r="B271" s="136" t="s">
        <v>262</v>
      </c>
      <c r="C271" s="136" t="s">
        <v>96</v>
      </c>
      <c r="D271" s="137">
        <v>56322</v>
      </c>
      <c r="E271" s="29">
        <f t="shared" si="40"/>
        <v>49</v>
      </c>
      <c r="F271" s="38" t="str">
        <f t="array" ref="F271">E271&amp;CHOOSE(AND(E271&lt;&gt;{11,12,13})*MIN(4,MOD(E271,10))+1,"th","st","nd","rd","th")</f>
        <v>49th</v>
      </c>
      <c r="G271" s="138">
        <v>5499</v>
      </c>
      <c r="H271" s="139">
        <v>1.0553999999999999</v>
      </c>
      <c r="I271" s="140">
        <v>-6.1899999999999997E-2</v>
      </c>
      <c r="J271" s="141">
        <v>367</v>
      </c>
      <c r="K271" s="142">
        <v>0</v>
      </c>
      <c r="L271" s="143">
        <v>0.10970000000000001</v>
      </c>
      <c r="M271" s="29">
        <f t="shared" si="41"/>
        <v>36</v>
      </c>
      <c r="N271" s="38" t="str">
        <f t="array" ref="N271">M271&amp;CHOOSE(AND(M271&lt;&gt;{11,12,13})*MIN(4,MOD(M271,10))+1,"th","st","nd","rd","th")</f>
        <v>36th</v>
      </c>
      <c r="O271" s="143">
        <v>0.16800000000000001</v>
      </c>
      <c r="P271" s="29">
        <f t="shared" si="42"/>
        <v>51</v>
      </c>
      <c r="Q271" s="38" t="str">
        <f t="array" ref="Q271">P271&amp;CHOOSE(AND(P271&lt;&gt;{11,12,13})*MIN(4,MOD(P271,10))+1,"th","st","nd","rd","th")</f>
        <v>51st</v>
      </c>
      <c r="R271" s="144">
        <v>100.675</v>
      </c>
      <c r="S271" s="144">
        <v>77.09</v>
      </c>
      <c r="T271" s="144">
        <v>0</v>
      </c>
      <c r="U271" s="144">
        <v>177.76499999999999</v>
      </c>
      <c r="V271" s="145">
        <v>32.18</v>
      </c>
      <c r="W271" s="220">
        <f t="shared" si="43"/>
        <v>2.1038785111496407E-2</v>
      </c>
      <c r="X271" s="29">
        <f t="shared" si="44"/>
        <v>33</v>
      </c>
      <c r="Y271" s="38" t="str">
        <f t="array" ref="Y271">X271&amp;CHOOSE(AND(X271&lt;&gt;{11,12,13})*MIN(4,MOD(X271,10))+1,"th","st","nd","rd","th")</f>
        <v>33rd</v>
      </c>
      <c r="Z271" s="146">
        <v>6.4359999999999999</v>
      </c>
      <c r="AA271" s="147">
        <v>50</v>
      </c>
      <c r="AB271" s="221">
        <f t="shared" si="45"/>
        <v>3.2689224846949048E-2</v>
      </c>
      <c r="AC271" s="29">
        <f t="shared" si="46"/>
        <v>85</v>
      </c>
      <c r="AD271" s="38" t="str">
        <f t="array" ref="AD271">AC271&amp;CHOOSE(AND(AC271&lt;&gt;{11,12,13})*MIN(4,MOD(AC271,10))+1,"th","st","nd","rd","th")</f>
        <v>85th</v>
      </c>
      <c r="AE271" s="146">
        <v>30</v>
      </c>
      <c r="AF271" s="148">
        <v>1529.556</v>
      </c>
      <c r="AG271" s="148">
        <v>1563.671</v>
      </c>
      <c r="AH271" s="148">
        <v>1600.1010000000001</v>
      </c>
      <c r="AI271" s="149">
        <v>1564.443</v>
      </c>
      <c r="AJ271" s="29">
        <f t="shared" si="47"/>
        <v>36</v>
      </c>
      <c r="AK271" s="38" t="str">
        <f t="array" ref="AK271">AJ271&amp;CHOOSE(AND(AJ271&lt;&gt;{11,12,13})*MIN(4,MOD(AJ271,10))+1,"th","st","nd","rd","th")</f>
        <v>36th</v>
      </c>
      <c r="AL271" s="149">
        <v>214.20099999999999</v>
      </c>
      <c r="AM271" s="149">
        <v>214.20099999999999</v>
      </c>
      <c r="AN271" s="149">
        <v>1778.644</v>
      </c>
      <c r="AO271" s="29">
        <f t="shared" si="48"/>
        <v>33</v>
      </c>
      <c r="AP271" s="38" t="str">
        <f t="array" ref="AP271">AO271&amp;CHOOSE(AND(AO271&lt;&gt;{11,12,13})*MIN(4,MOD(AO271,10))+1,"th","st","nd","rd","th")</f>
        <v>33rd</v>
      </c>
      <c r="AQ271" s="150">
        <v>0.8</v>
      </c>
      <c r="AR271" s="145">
        <v>1501.7449999999999</v>
      </c>
      <c r="AS271" s="29">
        <f t="shared" si="49"/>
        <v>21</v>
      </c>
      <c r="AT271" s="38" t="str">
        <f t="array" ref="AT271">AS271&amp;CHOOSE(AND(AS271&lt;&gt;{11,12,13})*MIN(4,MOD(AS271,10))+1,"th","st","nd","rd","th")</f>
        <v>21st</v>
      </c>
      <c r="AU271" s="151">
        <v>5.0475267864912086E-4</v>
      </c>
    </row>
    <row r="272" spans="1:47" x14ac:dyDescent="0.25">
      <c r="A272" s="135">
        <v>119354603</v>
      </c>
      <c r="B272" s="136" t="s">
        <v>367</v>
      </c>
      <c r="C272" s="136" t="s">
        <v>96</v>
      </c>
      <c r="D272" s="137">
        <v>58640</v>
      </c>
      <c r="E272" s="29">
        <f t="shared" si="40"/>
        <v>55</v>
      </c>
      <c r="F272" s="38" t="str">
        <f t="array" ref="F272">E272&amp;CHOOSE(AND(E272&lt;&gt;{11,12,13})*MIN(4,MOD(E272,10))+1,"th","st","nd","rd","th")</f>
        <v>55th</v>
      </c>
      <c r="G272" s="138">
        <v>5085</v>
      </c>
      <c r="H272" s="139">
        <v>1.0137</v>
      </c>
      <c r="I272" s="140">
        <v>0.74060000000000004</v>
      </c>
      <c r="J272" s="141">
        <v>162</v>
      </c>
      <c r="K272" s="142">
        <v>0</v>
      </c>
      <c r="L272" s="143">
        <v>0.13150000000000001</v>
      </c>
      <c r="M272" s="29">
        <f t="shared" si="41"/>
        <v>47</v>
      </c>
      <c r="N272" s="38" t="str">
        <f t="array" ref="N272">M272&amp;CHOOSE(AND(M272&lt;&gt;{11,12,13})*MIN(4,MOD(M272,10))+1,"th","st","nd","rd","th")</f>
        <v>47th</v>
      </c>
      <c r="O272" s="143">
        <v>7.1900000000000006E-2</v>
      </c>
      <c r="P272" s="29">
        <f t="shared" si="42"/>
        <v>10</v>
      </c>
      <c r="Q272" s="38" t="str">
        <f t="array" ref="Q272">P272&amp;CHOOSE(AND(P272&lt;&gt;{11,12,13})*MIN(4,MOD(P272,10))+1,"th","st","nd","rd","th")</f>
        <v>10th</v>
      </c>
      <c r="R272" s="144">
        <v>120.35299999999999</v>
      </c>
      <c r="S272" s="144">
        <v>32.902999999999999</v>
      </c>
      <c r="T272" s="144">
        <v>0</v>
      </c>
      <c r="U272" s="144">
        <v>153.256</v>
      </c>
      <c r="V272" s="145">
        <v>70.978999999999985</v>
      </c>
      <c r="W272" s="220">
        <f t="shared" si="43"/>
        <v>4.6531920180046572E-2</v>
      </c>
      <c r="X272" s="29">
        <f t="shared" si="44"/>
        <v>80</v>
      </c>
      <c r="Y272" s="38" t="str">
        <f t="array" ref="Y272">X272&amp;CHOOSE(AND(X272&lt;&gt;{11,12,13})*MIN(4,MOD(X272,10))+1,"th","st","nd","rd","th")</f>
        <v>80th</v>
      </c>
      <c r="Z272" s="146">
        <v>14.196</v>
      </c>
      <c r="AA272" s="147">
        <v>17</v>
      </c>
      <c r="AB272" s="221">
        <f t="shared" si="45"/>
        <v>1.1144742009056087E-2</v>
      </c>
      <c r="AC272" s="29">
        <f t="shared" si="46"/>
        <v>62</v>
      </c>
      <c r="AD272" s="38" t="str">
        <f t="array" ref="AD272">AC272&amp;CHOOSE(AND(AC272&lt;&gt;{11,12,13})*MIN(4,MOD(AC272,10))+1,"th","st","nd","rd","th")</f>
        <v>62nd</v>
      </c>
      <c r="AE272" s="146">
        <v>10.199999999999999</v>
      </c>
      <c r="AF272" s="148">
        <v>1525.383</v>
      </c>
      <c r="AG272" s="148">
        <v>1534.27</v>
      </c>
      <c r="AH272" s="148">
        <v>1571.367</v>
      </c>
      <c r="AI272" s="149">
        <v>1543.673</v>
      </c>
      <c r="AJ272" s="29">
        <f t="shared" si="47"/>
        <v>34</v>
      </c>
      <c r="AK272" s="38" t="str">
        <f t="array" ref="AK272">AJ272&amp;CHOOSE(AND(AJ272&lt;&gt;{11,12,13})*MIN(4,MOD(AJ272,10))+1,"th","st","nd","rd","th")</f>
        <v>34th</v>
      </c>
      <c r="AL272" s="149">
        <v>177.65199999999999</v>
      </c>
      <c r="AM272" s="149">
        <v>177.65199999999999</v>
      </c>
      <c r="AN272" s="149">
        <v>1721.325</v>
      </c>
      <c r="AO272" s="29">
        <f t="shared" si="48"/>
        <v>31</v>
      </c>
      <c r="AP272" s="38" t="str">
        <f t="array" ref="AP272">AO272&amp;CHOOSE(AND(AO272&lt;&gt;{11,12,13})*MIN(4,MOD(AO272,10))+1,"th","st","nd","rd","th")</f>
        <v>31st</v>
      </c>
      <c r="AQ272" s="150">
        <v>0.79</v>
      </c>
      <c r="AR272" s="145">
        <v>1378.4770000000001</v>
      </c>
      <c r="AS272" s="29">
        <f t="shared" si="49"/>
        <v>17</v>
      </c>
      <c r="AT272" s="38" t="str">
        <f t="array" ref="AT272">AS272&amp;CHOOSE(AND(AS272&lt;&gt;{11,12,13})*MIN(4,MOD(AS272,10))+1,"th","st","nd","rd","th")</f>
        <v>17th</v>
      </c>
      <c r="AU272" s="151">
        <v>4.6332097540275095E-4</v>
      </c>
    </row>
    <row r="273" spans="1:47" x14ac:dyDescent="0.25">
      <c r="A273" s="135">
        <v>119355503</v>
      </c>
      <c r="B273" s="136" t="s">
        <v>399</v>
      </c>
      <c r="C273" s="136" t="s">
        <v>96</v>
      </c>
      <c r="D273" s="137">
        <v>47340</v>
      </c>
      <c r="E273" s="29">
        <f t="shared" si="40"/>
        <v>20</v>
      </c>
      <c r="F273" s="38" t="str">
        <f t="array" ref="F273">E273&amp;CHOOSE(AND(E273&lt;&gt;{11,12,13})*MIN(4,MOD(E273,10))+1,"th","st","nd","rd","th")</f>
        <v>20th</v>
      </c>
      <c r="G273" s="138">
        <v>6482</v>
      </c>
      <c r="H273" s="139">
        <v>1.2557</v>
      </c>
      <c r="I273" s="140">
        <v>0.17710000000000001</v>
      </c>
      <c r="J273" s="141">
        <v>330</v>
      </c>
      <c r="K273" s="142">
        <v>0</v>
      </c>
      <c r="L273" s="143">
        <v>0.22459999999999999</v>
      </c>
      <c r="M273" s="29">
        <f t="shared" si="41"/>
        <v>81</v>
      </c>
      <c r="N273" s="38" t="str">
        <f t="array" ref="N273">M273&amp;CHOOSE(AND(M273&lt;&gt;{11,12,13})*MIN(4,MOD(M273,10))+1,"th","st","nd","rd","th")</f>
        <v>81st</v>
      </c>
      <c r="O273" s="143">
        <v>0.23710000000000001</v>
      </c>
      <c r="P273" s="29">
        <f t="shared" si="42"/>
        <v>83</v>
      </c>
      <c r="Q273" s="38" t="str">
        <f t="array" ref="Q273">P273&amp;CHOOSE(AND(P273&lt;&gt;{11,12,13})*MIN(4,MOD(P273,10))+1,"th","st","nd","rd","th")</f>
        <v>83rd</v>
      </c>
      <c r="R273" s="144">
        <v>256.32499999999999</v>
      </c>
      <c r="S273" s="144">
        <v>135.29499999999999</v>
      </c>
      <c r="T273" s="144">
        <v>0</v>
      </c>
      <c r="U273" s="144">
        <v>391.62</v>
      </c>
      <c r="V273" s="145">
        <v>76.387</v>
      </c>
      <c r="W273" s="220">
        <f t="shared" si="43"/>
        <v>4.01596776584816E-2</v>
      </c>
      <c r="X273" s="29">
        <f t="shared" si="44"/>
        <v>72</v>
      </c>
      <c r="Y273" s="38" t="str">
        <f t="array" ref="Y273">X273&amp;CHOOSE(AND(X273&lt;&gt;{11,12,13})*MIN(4,MOD(X273,10))+1,"th","st","nd","rd","th")</f>
        <v>72nd</v>
      </c>
      <c r="Z273" s="146">
        <v>15.276999999999999</v>
      </c>
      <c r="AA273" s="147">
        <v>43</v>
      </c>
      <c r="AB273" s="221">
        <f t="shared" si="45"/>
        <v>2.2606806646611449E-2</v>
      </c>
      <c r="AC273" s="29">
        <f t="shared" si="46"/>
        <v>78</v>
      </c>
      <c r="AD273" s="38" t="str">
        <f t="array" ref="AD273">AC273&amp;CHOOSE(AND(AC273&lt;&gt;{11,12,13})*MIN(4,MOD(AC273,10))+1,"th","st","nd","rd","th")</f>
        <v>78th</v>
      </c>
      <c r="AE273" s="146">
        <v>25.8</v>
      </c>
      <c r="AF273" s="148">
        <v>1902.0820000000001</v>
      </c>
      <c r="AG273" s="148">
        <v>1882.933</v>
      </c>
      <c r="AH273" s="148">
        <v>1874.9159999999999</v>
      </c>
      <c r="AI273" s="149">
        <v>1886.644</v>
      </c>
      <c r="AJ273" s="29">
        <f t="shared" si="47"/>
        <v>44</v>
      </c>
      <c r="AK273" s="38" t="str">
        <f t="array" ref="AK273">AJ273&amp;CHOOSE(AND(AJ273&lt;&gt;{11,12,13})*MIN(4,MOD(AJ273,10))+1,"th","st","nd","rd","th")</f>
        <v>44th</v>
      </c>
      <c r="AL273" s="149">
        <v>432.697</v>
      </c>
      <c r="AM273" s="149">
        <v>432.697</v>
      </c>
      <c r="AN273" s="149">
        <v>2319.3409999999999</v>
      </c>
      <c r="AO273" s="29">
        <f t="shared" si="48"/>
        <v>47</v>
      </c>
      <c r="AP273" s="38" t="str">
        <f t="array" ref="AP273">AO273&amp;CHOOSE(AND(AO273&lt;&gt;{11,12,13})*MIN(4,MOD(AO273,10))+1,"th","st","nd","rd","th")</f>
        <v>47th</v>
      </c>
      <c r="AQ273" s="150">
        <v>1.1499999999999999</v>
      </c>
      <c r="AR273" s="145">
        <v>3349.2559999999999</v>
      </c>
      <c r="AS273" s="29">
        <f t="shared" si="49"/>
        <v>64</v>
      </c>
      <c r="AT273" s="38" t="str">
        <f t="array" ref="AT273">AS273&amp;CHOOSE(AND(AS273&lt;&gt;{11,12,13})*MIN(4,MOD(AS273,10))+1,"th","st","nd","rd","th")</f>
        <v>64th</v>
      </c>
      <c r="AU273" s="151">
        <v>1.1257210361823346E-3</v>
      </c>
    </row>
    <row r="274" spans="1:47" x14ac:dyDescent="0.25">
      <c r="A274" s="135">
        <v>119356503</v>
      </c>
      <c r="B274" s="136" t="s">
        <v>443</v>
      </c>
      <c r="C274" s="136" t="s">
        <v>96</v>
      </c>
      <c r="D274" s="137">
        <v>67655</v>
      </c>
      <c r="E274" s="29">
        <f t="shared" si="40"/>
        <v>73</v>
      </c>
      <c r="F274" s="38" t="str">
        <f t="array" ref="F274">E274&amp;CHOOSE(AND(E274&lt;&gt;{11,12,13})*MIN(4,MOD(E274,10))+1,"th","st","nd","rd","th")</f>
        <v>73rd</v>
      </c>
      <c r="G274" s="138">
        <v>7821</v>
      </c>
      <c r="H274" s="139">
        <v>0.87860000000000005</v>
      </c>
      <c r="I274" s="140">
        <v>0.64600000000000002</v>
      </c>
      <c r="J274" s="141">
        <v>209</v>
      </c>
      <c r="K274" s="142">
        <v>0</v>
      </c>
      <c r="L274" s="143">
        <v>8.9099999999999999E-2</v>
      </c>
      <c r="M274" s="29">
        <f t="shared" si="41"/>
        <v>27</v>
      </c>
      <c r="N274" s="38" t="str">
        <f t="array" ref="N274">M274&amp;CHOOSE(AND(M274&lt;&gt;{11,12,13})*MIN(4,MOD(M274,10))+1,"th","st","nd","rd","th")</f>
        <v>27th</v>
      </c>
      <c r="O274" s="143">
        <v>0.14130000000000001</v>
      </c>
      <c r="P274" s="29">
        <f t="shared" si="42"/>
        <v>36</v>
      </c>
      <c r="Q274" s="38" t="str">
        <f t="array" ref="Q274">P274&amp;CHOOSE(AND(P274&lt;&gt;{11,12,13})*MIN(4,MOD(P274,10))+1,"th","st","nd","rd","th")</f>
        <v>36th</v>
      </c>
      <c r="R274" s="144">
        <v>164.62299999999999</v>
      </c>
      <c r="S274" s="144">
        <v>130.53399999999999</v>
      </c>
      <c r="T274" s="144">
        <v>0</v>
      </c>
      <c r="U274" s="144">
        <v>295.15699999999998</v>
      </c>
      <c r="V274" s="145">
        <v>87.303000000000011</v>
      </c>
      <c r="W274" s="220">
        <f t="shared" si="43"/>
        <v>2.8350965750742203E-2</v>
      </c>
      <c r="X274" s="29">
        <f t="shared" si="44"/>
        <v>50</v>
      </c>
      <c r="Y274" s="38" t="str">
        <f t="array" ref="Y274">X274&amp;CHOOSE(AND(X274&lt;&gt;{11,12,13})*MIN(4,MOD(X274,10))+1,"th","st","nd","rd","th")</f>
        <v>50th</v>
      </c>
      <c r="Z274" s="146">
        <v>17.460999999999999</v>
      </c>
      <c r="AA274" s="147">
        <v>9</v>
      </c>
      <c r="AB274" s="221">
        <f t="shared" si="45"/>
        <v>2.922679538580344E-3</v>
      </c>
      <c r="AC274" s="29">
        <f t="shared" si="46"/>
        <v>33</v>
      </c>
      <c r="AD274" s="38" t="str">
        <f t="array" ref="AD274">AC274&amp;CHOOSE(AND(AC274&lt;&gt;{11,12,13})*MIN(4,MOD(AC274,10))+1,"th","st","nd","rd","th")</f>
        <v>33rd</v>
      </c>
      <c r="AE274" s="146">
        <v>5.4</v>
      </c>
      <c r="AF274" s="148">
        <v>3079.366</v>
      </c>
      <c r="AG274" s="148">
        <v>3063.3249999999998</v>
      </c>
      <c r="AH274" s="148">
        <v>3040.9490000000001</v>
      </c>
      <c r="AI274" s="149">
        <v>3061.2130000000002</v>
      </c>
      <c r="AJ274" s="29">
        <f t="shared" si="47"/>
        <v>66</v>
      </c>
      <c r="AK274" s="38" t="str">
        <f t="array" ref="AK274">AJ274&amp;CHOOSE(AND(AJ274&lt;&gt;{11,12,13})*MIN(4,MOD(AJ274,10))+1,"th","st","nd","rd","th")</f>
        <v>66th</v>
      </c>
      <c r="AL274" s="149">
        <v>318.01799999999997</v>
      </c>
      <c r="AM274" s="149">
        <v>318.01799999999997</v>
      </c>
      <c r="AN274" s="149">
        <v>3379.2310000000002</v>
      </c>
      <c r="AO274" s="29">
        <f t="shared" si="48"/>
        <v>64</v>
      </c>
      <c r="AP274" s="38" t="str">
        <f t="array" ref="AP274">AO274&amp;CHOOSE(AND(AO274&lt;&gt;{11,12,13})*MIN(4,MOD(AO274,10))+1,"th","st","nd","rd","th")</f>
        <v>64th</v>
      </c>
      <c r="AQ274" s="150">
        <v>1.19</v>
      </c>
      <c r="AR274" s="145">
        <v>3533.1010000000001</v>
      </c>
      <c r="AS274" s="29">
        <f t="shared" si="49"/>
        <v>68</v>
      </c>
      <c r="AT274" s="38" t="str">
        <f t="array" ref="AT274">AS274&amp;CHOOSE(AND(AS274&lt;&gt;{11,12,13})*MIN(4,MOD(AS274,10))+1,"th","st","nd","rd","th")</f>
        <v>68th</v>
      </c>
      <c r="AU274" s="151">
        <v>1.1875133219607108E-3</v>
      </c>
    </row>
    <row r="275" spans="1:47" x14ac:dyDescent="0.25">
      <c r="A275" s="135">
        <v>119356603</v>
      </c>
      <c r="B275" s="136" t="s">
        <v>464</v>
      </c>
      <c r="C275" s="136" t="s">
        <v>96</v>
      </c>
      <c r="D275" s="137">
        <v>52000</v>
      </c>
      <c r="E275" s="29">
        <f t="shared" si="40"/>
        <v>34</v>
      </c>
      <c r="F275" s="38" t="str">
        <f t="array" ref="F275">E275&amp;CHOOSE(AND(E275&lt;&gt;{11,12,13})*MIN(4,MOD(E275,10))+1,"th","st","nd","rd","th")</f>
        <v>34th</v>
      </c>
      <c r="G275" s="138">
        <v>3702</v>
      </c>
      <c r="H275" s="139">
        <v>1.1432</v>
      </c>
      <c r="I275" s="140">
        <v>-0.62549999999999994</v>
      </c>
      <c r="J275" s="141">
        <v>413</v>
      </c>
      <c r="K275" s="142">
        <v>0</v>
      </c>
      <c r="L275" s="143">
        <v>0.2122</v>
      </c>
      <c r="M275" s="29">
        <f t="shared" si="41"/>
        <v>79</v>
      </c>
      <c r="N275" s="38" t="str">
        <f t="array" ref="N275">M275&amp;CHOOSE(AND(M275&lt;&gt;{11,12,13})*MIN(4,MOD(M275,10))+1,"th","st","nd","rd","th")</f>
        <v>79th</v>
      </c>
      <c r="O275" s="143">
        <v>2.12E-2</v>
      </c>
      <c r="P275" s="29">
        <f t="shared" si="42"/>
        <v>1</v>
      </c>
      <c r="Q275" s="38" t="str">
        <f t="array" ref="Q275">P275&amp;CHOOSE(AND(P275&lt;&gt;{11,12,13})*MIN(4,MOD(P275,10))+1,"th","st","nd","rd","th")</f>
        <v>1st</v>
      </c>
      <c r="R275" s="144">
        <v>125.184</v>
      </c>
      <c r="S275" s="144">
        <v>6.2530000000000001</v>
      </c>
      <c r="T275" s="144">
        <v>0</v>
      </c>
      <c r="U275" s="144">
        <v>131.43700000000001</v>
      </c>
      <c r="V275" s="145">
        <v>20.538999999999998</v>
      </c>
      <c r="W275" s="220">
        <f t="shared" si="43"/>
        <v>2.0889526250483105E-2</v>
      </c>
      <c r="X275" s="29">
        <f t="shared" si="44"/>
        <v>32</v>
      </c>
      <c r="Y275" s="38" t="str">
        <f t="array" ref="Y275">X275&amp;CHOOSE(AND(X275&lt;&gt;{11,12,13})*MIN(4,MOD(X275,10))+1,"th","st","nd","rd","th")</f>
        <v>32nd</v>
      </c>
      <c r="Z275" s="146">
        <v>4.1079999999999997</v>
      </c>
      <c r="AA275" s="147">
        <v>24</v>
      </c>
      <c r="AB275" s="221">
        <f t="shared" si="45"/>
        <v>2.4409592970037225E-2</v>
      </c>
      <c r="AC275" s="29">
        <f t="shared" si="46"/>
        <v>79</v>
      </c>
      <c r="AD275" s="38" t="str">
        <f t="array" ref="AD275">AC275&amp;CHOOSE(AND(AC275&lt;&gt;{11,12,13})*MIN(4,MOD(AC275,10))+1,"th","st","nd","rd","th")</f>
        <v>79th</v>
      </c>
      <c r="AE275" s="146">
        <v>14.4</v>
      </c>
      <c r="AF275" s="148">
        <v>983.22</v>
      </c>
      <c r="AG275" s="148">
        <v>1010.335</v>
      </c>
      <c r="AH275" s="148">
        <v>972.34</v>
      </c>
      <c r="AI275" s="149">
        <v>988.63199999999995</v>
      </c>
      <c r="AJ275" s="29">
        <f t="shared" si="47"/>
        <v>16</v>
      </c>
      <c r="AK275" s="38" t="str">
        <f t="array" ref="AK275">AJ275&amp;CHOOSE(AND(AJ275&lt;&gt;{11,12,13})*MIN(4,MOD(AJ275,10))+1,"th","st","nd","rd","th")</f>
        <v>16th</v>
      </c>
      <c r="AL275" s="149">
        <v>149.94499999999999</v>
      </c>
      <c r="AM275" s="149">
        <v>149.94499999999999</v>
      </c>
      <c r="AN275" s="149">
        <v>1138.577</v>
      </c>
      <c r="AO275" s="29">
        <f t="shared" si="48"/>
        <v>14</v>
      </c>
      <c r="AP275" s="38" t="str">
        <f t="array" ref="AP275">AO275&amp;CHOOSE(AND(AO275&lt;&gt;{11,12,13})*MIN(4,MOD(AO275,10))+1,"th","st","nd","rd","th")</f>
        <v>14th</v>
      </c>
      <c r="AQ275" s="150">
        <v>0.81</v>
      </c>
      <c r="AR275" s="145">
        <v>1054.3130000000001</v>
      </c>
      <c r="AS275" s="29">
        <f t="shared" si="49"/>
        <v>9</v>
      </c>
      <c r="AT275" s="38" t="str">
        <f t="array" ref="AT275">AS275&amp;CHOOSE(AND(AS275&lt;&gt;{11,12,13})*MIN(4,MOD(AS275,10))+1,"th","st","nd","rd","th")</f>
        <v>9th</v>
      </c>
      <c r="AU275" s="151">
        <v>3.5436596152115749E-4</v>
      </c>
    </row>
    <row r="276" spans="1:47" x14ac:dyDescent="0.25">
      <c r="A276" s="135">
        <v>119357003</v>
      </c>
      <c r="B276" s="136" t="s">
        <v>518</v>
      </c>
      <c r="C276" s="136" t="s">
        <v>96</v>
      </c>
      <c r="D276" s="137">
        <v>47407</v>
      </c>
      <c r="E276" s="29">
        <f t="shared" si="40"/>
        <v>21</v>
      </c>
      <c r="F276" s="38" t="str">
        <f t="array" ref="F276">E276&amp;CHOOSE(AND(E276&lt;&gt;{11,12,13})*MIN(4,MOD(E276,10))+1,"th","st","nd","rd","th")</f>
        <v>21st</v>
      </c>
      <c r="G276" s="138">
        <v>4895</v>
      </c>
      <c r="H276" s="139">
        <v>1.2539</v>
      </c>
      <c r="I276" s="140">
        <v>0.1409</v>
      </c>
      <c r="J276" s="141">
        <v>339</v>
      </c>
      <c r="K276" s="142">
        <v>0</v>
      </c>
      <c r="L276" s="143">
        <v>0.25490000000000002</v>
      </c>
      <c r="M276" s="29">
        <f t="shared" si="41"/>
        <v>86</v>
      </c>
      <c r="N276" s="38" t="str">
        <f t="array" ref="N276">M276&amp;CHOOSE(AND(M276&lt;&gt;{11,12,13})*MIN(4,MOD(M276,10))+1,"th","st","nd","rd","th")</f>
        <v>86th</v>
      </c>
      <c r="O276" s="143">
        <v>0.16120000000000001</v>
      </c>
      <c r="P276" s="29">
        <f t="shared" si="42"/>
        <v>48</v>
      </c>
      <c r="Q276" s="38" t="str">
        <f t="array" ref="Q276">P276&amp;CHOOSE(AND(P276&lt;&gt;{11,12,13})*MIN(4,MOD(P276,10))+1,"th","st","nd","rd","th")</f>
        <v>48th</v>
      </c>
      <c r="R276" s="144">
        <v>246.983</v>
      </c>
      <c r="S276" s="144">
        <v>78.096999999999994</v>
      </c>
      <c r="T276" s="144">
        <v>0</v>
      </c>
      <c r="U276" s="144">
        <v>325.08</v>
      </c>
      <c r="V276" s="145">
        <v>46.151000000000003</v>
      </c>
      <c r="W276" s="220">
        <f t="shared" si="43"/>
        <v>2.8578187049005423E-2</v>
      </c>
      <c r="X276" s="29">
        <f t="shared" si="44"/>
        <v>51</v>
      </c>
      <c r="Y276" s="38" t="str">
        <f t="array" ref="Y276">X276&amp;CHOOSE(AND(X276&lt;&gt;{11,12,13})*MIN(4,MOD(X276,10))+1,"th","st","nd","rd","th")</f>
        <v>51st</v>
      </c>
      <c r="Z276" s="146">
        <v>9.23</v>
      </c>
      <c r="AA276" s="147">
        <v>78</v>
      </c>
      <c r="AB276" s="221">
        <f t="shared" si="45"/>
        <v>4.8300114619887383E-2</v>
      </c>
      <c r="AC276" s="29">
        <f t="shared" si="46"/>
        <v>91</v>
      </c>
      <c r="AD276" s="38" t="str">
        <f t="array" ref="AD276">AC276&amp;CHOOSE(AND(AC276&lt;&gt;{11,12,13})*MIN(4,MOD(AC276,10))+1,"th","st","nd","rd","th")</f>
        <v>91st</v>
      </c>
      <c r="AE276" s="146">
        <v>46.8</v>
      </c>
      <c r="AF276" s="148">
        <v>1614.903</v>
      </c>
      <c r="AG276" s="148">
        <v>1574.2940000000001</v>
      </c>
      <c r="AH276" s="148">
        <v>1573.1020000000001</v>
      </c>
      <c r="AI276" s="149">
        <v>1587.433</v>
      </c>
      <c r="AJ276" s="29">
        <f t="shared" si="47"/>
        <v>36</v>
      </c>
      <c r="AK276" s="38" t="str">
        <f t="array" ref="AK276">AJ276&amp;CHOOSE(AND(AJ276&lt;&gt;{11,12,13})*MIN(4,MOD(AJ276,10))+1,"th","st","nd","rd","th")</f>
        <v>36th</v>
      </c>
      <c r="AL276" s="149">
        <v>381.11</v>
      </c>
      <c r="AM276" s="149">
        <v>381.11</v>
      </c>
      <c r="AN276" s="149">
        <v>1968.5429999999999</v>
      </c>
      <c r="AO276" s="29">
        <f t="shared" si="48"/>
        <v>39</v>
      </c>
      <c r="AP276" s="38" t="str">
        <f t="array" ref="AP276">AO276&amp;CHOOSE(AND(AO276&lt;&gt;{11,12,13})*MIN(4,MOD(AO276,10))+1,"th","st","nd","rd","th")</f>
        <v>39th</v>
      </c>
      <c r="AQ276" s="150">
        <v>1.36</v>
      </c>
      <c r="AR276" s="145">
        <v>3356.9639999999999</v>
      </c>
      <c r="AS276" s="29">
        <f t="shared" si="49"/>
        <v>65</v>
      </c>
      <c r="AT276" s="38" t="str">
        <f t="array" ref="AT276">AS276&amp;CHOOSE(AND(AS276&lt;&gt;{11,12,13})*MIN(4,MOD(AS276,10))+1,"th","st","nd","rd","th")</f>
        <v>65th</v>
      </c>
      <c r="AU276" s="151">
        <v>1.1283117780506459E-3</v>
      </c>
    </row>
    <row r="277" spans="1:47" x14ac:dyDescent="0.25">
      <c r="A277" s="135">
        <v>119357402</v>
      </c>
      <c r="B277" s="136" t="s">
        <v>532</v>
      </c>
      <c r="C277" s="136" t="s">
        <v>96</v>
      </c>
      <c r="D277" s="137">
        <v>39066</v>
      </c>
      <c r="E277" s="29">
        <f t="shared" si="40"/>
        <v>5</v>
      </c>
      <c r="F277" s="38" t="str">
        <f t="array" ref="F277">E277&amp;CHOOSE(AND(E277&lt;&gt;{11,12,13})*MIN(4,MOD(E277,10))+1,"th","st","nd","rd","th")</f>
        <v>5th</v>
      </c>
      <c r="G277" s="138">
        <v>30386</v>
      </c>
      <c r="H277" s="139">
        <v>1.5217000000000001</v>
      </c>
      <c r="I277" s="140">
        <v>-1.9986999999999999</v>
      </c>
      <c r="J277" s="141">
        <v>467</v>
      </c>
      <c r="K277" s="142">
        <v>0</v>
      </c>
      <c r="L277" s="143">
        <v>0.32169999999999999</v>
      </c>
      <c r="M277" s="29">
        <f t="shared" si="41"/>
        <v>94</v>
      </c>
      <c r="N277" s="38" t="str">
        <f t="array" ref="N277">M277&amp;CHOOSE(AND(M277&lt;&gt;{11,12,13})*MIN(4,MOD(M277,10))+1,"th","st","nd","rd","th")</f>
        <v>94th</v>
      </c>
      <c r="O277" s="143">
        <v>0.21920000000000001</v>
      </c>
      <c r="P277" s="29">
        <f t="shared" si="42"/>
        <v>76</v>
      </c>
      <c r="Q277" s="38" t="str">
        <f t="array" ref="Q277">P277&amp;CHOOSE(AND(P277&lt;&gt;{11,12,13})*MIN(4,MOD(P277,10))+1,"th","st","nd","rd","th")</f>
        <v>76th</v>
      </c>
      <c r="R277" s="144">
        <v>1992.9380000000001</v>
      </c>
      <c r="S277" s="144">
        <v>678.97400000000005</v>
      </c>
      <c r="T277" s="144">
        <v>996.46900000000005</v>
      </c>
      <c r="U277" s="144">
        <v>3668.3809999999999</v>
      </c>
      <c r="V277" s="145">
        <v>537.13300000000015</v>
      </c>
      <c r="W277" s="220">
        <f t="shared" si="43"/>
        <v>5.2022395277342447E-2</v>
      </c>
      <c r="X277" s="29">
        <f t="shared" si="44"/>
        <v>86</v>
      </c>
      <c r="Y277" s="38" t="str">
        <f t="array" ref="Y277">X277&amp;CHOOSE(AND(X277&lt;&gt;{11,12,13})*MIN(4,MOD(X277,10))+1,"th","st","nd","rd","th")</f>
        <v>86th</v>
      </c>
      <c r="Z277" s="146">
        <v>107.42700000000001</v>
      </c>
      <c r="AA277" s="147">
        <v>943</v>
      </c>
      <c r="AB277" s="221">
        <f t="shared" si="45"/>
        <v>9.1331418375958859E-2</v>
      </c>
      <c r="AC277" s="29">
        <f t="shared" si="46"/>
        <v>97</v>
      </c>
      <c r="AD277" s="38" t="str">
        <f t="array" ref="AD277">AC277&amp;CHOOSE(AND(AC277&lt;&gt;{11,12,13})*MIN(4,MOD(AC277,10))+1,"th","st","nd","rd","th")</f>
        <v>97th</v>
      </c>
      <c r="AE277" s="146">
        <v>565.79999999999995</v>
      </c>
      <c r="AF277" s="148">
        <v>10325.034</v>
      </c>
      <c r="AG277" s="148">
        <v>10267.761</v>
      </c>
      <c r="AH277" s="148">
        <v>9791.6139999999996</v>
      </c>
      <c r="AI277" s="149">
        <v>10128.136</v>
      </c>
      <c r="AJ277" s="29">
        <f t="shared" si="47"/>
        <v>97</v>
      </c>
      <c r="AK277" s="38" t="str">
        <f t="array" ref="AK277">AJ277&amp;CHOOSE(AND(AJ277&lt;&gt;{11,12,13})*MIN(4,MOD(AJ277,10))+1,"th","st","nd","rd","th")</f>
        <v>97th</v>
      </c>
      <c r="AL277" s="149">
        <v>4341.6080000000002</v>
      </c>
      <c r="AM277" s="149">
        <v>4341.6080000000002</v>
      </c>
      <c r="AN277" s="149">
        <v>14469.744000000001</v>
      </c>
      <c r="AO277" s="29">
        <f t="shared" si="48"/>
        <v>98</v>
      </c>
      <c r="AP277" s="38" t="str">
        <f t="array" ref="AP277">AO277&amp;CHOOSE(AND(AO277&lt;&gt;{11,12,13})*MIN(4,MOD(AO277,10))+1,"th","st","nd","rd","th")</f>
        <v>98th</v>
      </c>
      <c r="AQ277" s="150">
        <v>1.71</v>
      </c>
      <c r="AR277" s="145">
        <v>37651.822</v>
      </c>
      <c r="AS277" s="29">
        <f t="shared" si="49"/>
        <v>98</v>
      </c>
      <c r="AT277" s="38" t="str">
        <f t="array" ref="AT277">AS277&amp;CHOOSE(AND(AS277&lt;&gt;{11,12,13})*MIN(4,MOD(AS277,10))+1,"th","st","nd","rd","th")</f>
        <v>98th</v>
      </c>
      <c r="AU277" s="151">
        <v>1.2655183143955799E-2</v>
      </c>
    </row>
    <row r="278" spans="1:47" x14ac:dyDescent="0.25">
      <c r="A278" s="135">
        <v>119358403</v>
      </c>
      <c r="B278" s="136" t="s">
        <v>612</v>
      </c>
      <c r="C278" s="136" t="s">
        <v>96</v>
      </c>
      <c r="D278" s="137">
        <v>52368</v>
      </c>
      <c r="E278" s="29">
        <f t="shared" si="40"/>
        <v>37</v>
      </c>
      <c r="F278" s="38" t="str">
        <f t="array" ref="F278">E278&amp;CHOOSE(AND(E278&lt;&gt;{11,12,13})*MIN(4,MOD(E278,10))+1,"th","st","nd","rd","th")</f>
        <v>37th</v>
      </c>
      <c r="G278" s="138">
        <v>7675</v>
      </c>
      <c r="H278" s="139">
        <v>1.1351</v>
      </c>
      <c r="I278" s="140">
        <v>0.32969999999999999</v>
      </c>
      <c r="J278" s="141">
        <v>306</v>
      </c>
      <c r="K278" s="142">
        <v>0</v>
      </c>
      <c r="L278" s="143">
        <v>0.1391</v>
      </c>
      <c r="M278" s="29">
        <f t="shared" si="41"/>
        <v>50</v>
      </c>
      <c r="N278" s="38" t="str">
        <f t="array" ref="N278">M278&amp;CHOOSE(AND(M278&lt;&gt;{11,12,13})*MIN(4,MOD(M278,10))+1,"th","st","nd","rd","th")</f>
        <v>50th</v>
      </c>
      <c r="O278" s="143">
        <v>0.19570000000000001</v>
      </c>
      <c r="P278" s="29">
        <f t="shared" si="42"/>
        <v>66</v>
      </c>
      <c r="Q278" s="38" t="str">
        <f t="array" ref="Q278">P278&amp;CHOOSE(AND(P278&lt;&gt;{11,12,13})*MIN(4,MOD(P278,10))+1,"th","st","nd","rd","th")</f>
        <v>66th</v>
      </c>
      <c r="R278" s="144">
        <v>205.02799999999999</v>
      </c>
      <c r="S278" s="144">
        <v>144.227</v>
      </c>
      <c r="T278" s="144">
        <v>0</v>
      </c>
      <c r="U278" s="144">
        <v>349.255</v>
      </c>
      <c r="V278" s="145">
        <v>73.077999999999989</v>
      </c>
      <c r="W278" s="220">
        <f t="shared" si="43"/>
        <v>2.9747594441427629E-2</v>
      </c>
      <c r="X278" s="29">
        <f t="shared" si="44"/>
        <v>54</v>
      </c>
      <c r="Y278" s="38" t="str">
        <f t="array" ref="Y278">X278&amp;CHOOSE(AND(X278&lt;&gt;{11,12,13})*MIN(4,MOD(X278,10))+1,"th","st","nd","rd","th")</f>
        <v>54th</v>
      </c>
      <c r="Z278" s="146">
        <v>14.616</v>
      </c>
      <c r="AA278" s="147">
        <v>24</v>
      </c>
      <c r="AB278" s="221">
        <f t="shared" si="45"/>
        <v>9.7695923067717128E-3</v>
      </c>
      <c r="AC278" s="29">
        <f t="shared" si="46"/>
        <v>59</v>
      </c>
      <c r="AD278" s="38" t="str">
        <f t="array" ref="AD278">AC278&amp;CHOOSE(AND(AC278&lt;&gt;{11,12,13})*MIN(4,MOD(AC278,10))+1,"th","st","nd","rd","th")</f>
        <v>59th</v>
      </c>
      <c r="AE278" s="146">
        <v>14.4</v>
      </c>
      <c r="AF278" s="148">
        <v>2456.6019999999999</v>
      </c>
      <c r="AG278" s="148">
        <v>2434.9229999999998</v>
      </c>
      <c r="AH278" s="148">
        <v>2294.2959999999998</v>
      </c>
      <c r="AI278" s="149">
        <v>2395.2739999999999</v>
      </c>
      <c r="AJ278" s="29">
        <f t="shared" si="47"/>
        <v>57</v>
      </c>
      <c r="AK278" s="38" t="str">
        <f t="array" ref="AK278">AJ278&amp;CHOOSE(AND(AJ278&lt;&gt;{11,12,13})*MIN(4,MOD(AJ278,10))+1,"th","st","nd","rd","th")</f>
        <v>57th</v>
      </c>
      <c r="AL278" s="149">
        <v>378.27100000000002</v>
      </c>
      <c r="AM278" s="149">
        <v>378.27100000000002</v>
      </c>
      <c r="AN278" s="149">
        <v>2773.5450000000001</v>
      </c>
      <c r="AO278" s="29">
        <f t="shared" si="48"/>
        <v>56</v>
      </c>
      <c r="AP278" s="38" t="str">
        <f t="array" ref="AP278">AO278&amp;CHOOSE(AND(AO278&lt;&gt;{11,12,13})*MIN(4,MOD(AO278,10))+1,"th","st","nd","rd","th")</f>
        <v>56th</v>
      </c>
      <c r="AQ278" s="150">
        <v>0.87</v>
      </c>
      <c r="AR278" s="145">
        <v>2738.9780000000001</v>
      </c>
      <c r="AS278" s="29">
        <f t="shared" si="49"/>
        <v>54</v>
      </c>
      <c r="AT278" s="38" t="str">
        <f t="array" ref="AT278">AS278&amp;CHOOSE(AND(AS278&lt;&gt;{11,12,13})*MIN(4,MOD(AS278,10))+1,"th","st","nd","rd","th")</f>
        <v>54th</v>
      </c>
      <c r="AU278" s="151">
        <v>9.2060002348002613E-4</v>
      </c>
    </row>
    <row r="279" spans="1:47" x14ac:dyDescent="0.25">
      <c r="A279" s="135">
        <v>113361303</v>
      </c>
      <c r="B279" s="136" t="s">
        <v>221</v>
      </c>
      <c r="C279" s="136" t="s">
        <v>222</v>
      </c>
      <c r="D279" s="137">
        <v>70226</v>
      </c>
      <c r="E279" s="29">
        <f t="shared" si="40"/>
        <v>77</v>
      </c>
      <c r="F279" s="38" t="str">
        <f t="array" ref="F279">E279&amp;CHOOSE(AND(E279&lt;&gt;{11,12,13})*MIN(4,MOD(E279,10))+1,"th","st","nd","rd","th")</f>
        <v>77th</v>
      </c>
      <c r="G279" s="138">
        <v>8510</v>
      </c>
      <c r="H279" s="139">
        <v>0.84650000000000003</v>
      </c>
      <c r="I279" s="140">
        <v>0.42</v>
      </c>
      <c r="J279" s="141">
        <v>287</v>
      </c>
      <c r="K279" s="142">
        <v>0</v>
      </c>
      <c r="L279" s="143">
        <v>7.0400000000000004E-2</v>
      </c>
      <c r="M279" s="29">
        <f t="shared" si="41"/>
        <v>19</v>
      </c>
      <c r="N279" s="38" t="str">
        <f t="array" ref="N279">M279&amp;CHOOSE(AND(M279&lt;&gt;{11,12,13})*MIN(4,MOD(M279,10))+1,"th","st","nd","rd","th")</f>
        <v>19th</v>
      </c>
      <c r="O279" s="143">
        <v>0.23780000000000001</v>
      </c>
      <c r="P279" s="29">
        <f t="shared" si="42"/>
        <v>83</v>
      </c>
      <c r="Q279" s="38" t="str">
        <f t="array" ref="Q279">P279&amp;CHOOSE(AND(P279&lt;&gt;{11,12,13})*MIN(4,MOD(P279,10))+1,"th","st","nd","rd","th")</f>
        <v>83rd</v>
      </c>
      <c r="R279" s="144">
        <v>126.004</v>
      </c>
      <c r="S279" s="144">
        <v>212.81</v>
      </c>
      <c r="T279" s="144">
        <v>0</v>
      </c>
      <c r="U279" s="144">
        <v>338.81400000000002</v>
      </c>
      <c r="V279" s="145">
        <v>49.778000000000006</v>
      </c>
      <c r="W279" s="220">
        <f t="shared" si="43"/>
        <v>1.6686981486025685E-2</v>
      </c>
      <c r="X279" s="29">
        <f t="shared" si="44"/>
        <v>22</v>
      </c>
      <c r="Y279" s="38" t="str">
        <f t="array" ref="Y279">X279&amp;CHOOSE(AND(X279&lt;&gt;{11,12,13})*MIN(4,MOD(X279,10))+1,"th","st","nd","rd","th")</f>
        <v>22nd</v>
      </c>
      <c r="Z279" s="146">
        <v>9.9559999999999995</v>
      </c>
      <c r="AA279" s="147">
        <v>58</v>
      </c>
      <c r="AB279" s="221">
        <f t="shared" si="45"/>
        <v>1.944322644922435E-2</v>
      </c>
      <c r="AC279" s="29">
        <f t="shared" si="46"/>
        <v>74</v>
      </c>
      <c r="AD279" s="38" t="str">
        <f t="array" ref="AD279">AC279&amp;CHOOSE(AND(AC279&lt;&gt;{11,12,13})*MIN(4,MOD(AC279,10))+1,"th","st","nd","rd","th")</f>
        <v>74th</v>
      </c>
      <c r="AE279" s="146">
        <v>34.799999999999997</v>
      </c>
      <c r="AF279" s="148">
        <v>2983.0439999999999</v>
      </c>
      <c r="AG279" s="148">
        <v>3026.7910000000002</v>
      </c>
      <c r="AH279" s="148">
        <v>3029.9140000000002</v>
      </c>
      <c r="AI279" s="149">
        <v>3013.25</v>
      </c>
      <c r="AJ279" s="29">
        <f t="shared" si="47"/>
        <v>65</v>
      </c>
      <c r="AK279" s="38" t="str">
        <f t="array" ref="AK279">AJ279&amp;CHOOSE(AND(AJ279&lt;&gt;{11,12,13})*MIN(4,MOD(AJ279,10))+1,"th","st","nd","rd","th")</f>
        <v>65th</v>
      </c>
      <c r="AL279" s="149">
        <v>383.57</v>
      </c>
      <c r="AM279" s="149">
        <v>383.57</v>
      </c>
      <c r="AN279" s="149">
        <v>3396.82</v>
      </c>
      <c r="AO279" s="29">
        <f t="shared" si="48"/>
        <v>65</v>
      </c>
      <c r="AP279" s="38" t="str">
        <f t="array" ref="AP279">AO279&amp;CHOOSE(AND(AO279&lt;&gt;{11,12,13})*MIN(4,MOD(AO279,10))+1,"th","st","nd","rd","th")</f>
        <v>65th</v>
      </c>
      <c r="AQ279" s="150">
        <v>1.1599999999999999</v>
      </c>
      <c r="AR279" s="145">
        <v>3335.473</v>
      </c>
      <c r="AS279" s="29">
        <f t="shared" si="49"/>
        <v>64</v>
      </c>
      <c r="AT279" s="38" t="str">
        <f t="array" ref="AT279">AS279&amp;CHOOSE(AND(AS279&lt;&gt;{11,12,13})*MIN(4,MOD(AS279,10))+1,"th","st","nd","rd","th")</f>
        <v>64th</v>
      </c>
      <c r="AU279" s="151">
        <v>1.1210884213443822E-3</v>
      </c>
    </row>
    <row r="280" spans="1:47" x14ac:dyDescent="0.25">
      <c r="A280" s="135">
        <v>113361503</v>
      </c>
      <c r="B280" s="136" t="s">
        <v>224</v>
      </c>
      <c r="C280" s="136" t="s">
        <v>222</v>
      </c>
      <c r="D280" s="137">
        <v>39019</v>
      </c>
      <c r="E280" s="29">
        <f t="shared" si="40"/>
        <v>5</v>
      </c>
      <c r="F280" s="38" t="str">
        <f t="array" ref="F280">E280&amp;CHOOSE(AND(E280&lt;&gt;{11,12,13})*MIN(4,MOD(E280,10))+1,"th","st","nd","rd","th")</f>
        <v>5th</v>
      </c>
      <c r="G280" s="138">
        <v>4394</v>
      </c>
      <c r="H280" s="139">
        <v>1.5235000000000001</v>
      </c>
      <c r="I280" s="140">
        <v>-2.4083999999999999</v>
      </c>
      <c r="J280" s="141">
        <v>477</v>
      </c>
      <c r="K280" s="142">
        <v>0</v>
      </c>
      <c r="L280" s="143">
        <v>0.30570000000000003</v>
      </c>
      <c r="M280" s="29">
        <f t="shared" si="41"/>
        <v>92</v>
      </c>
      <c r="N280" s="38" t="str">
        <f t="array" ref="N280">M280&amp;CHOOSE(AND(M280&lt;&gt;{11,12,13})*MIN(4,MOD(M280,10))+1,"th","st","nd","rd","th")</f>
        <v>92nd</v>
      </c>
      <c r="O280" s="143">
        <v>0.33239999999999997</v>
      </c>
      <c r="P280" s="29">
        <f t="shared" si="42"/>
        <v>98</v>
      </c>
      <c r="Q280" s="38" t="str">
        <f t="array" ref="Q280">P280&amp;CHOOSE(AND(P280&lt;&gt;{11,12,13})*MIN(4,MOD(P280,10))+1,"th","st","nd","rd","th")</f>
        <v>98th</v>
      </c>
      <c r="R280" s="144">
        <v>268.60500000000002</v>
      </c>
      <c r="S280" s="144">
        <v>146.03299999999999</v>
      </c>
      <c r="T280" s="144">
        <v>134.303</v>
      </c>
      <c r="U280" s="144">
        <v>548.94100000000003</v>
      </c>
      <c r="V280" s="145">
        <v>66.420999999999992</v>
      </c>
      <c r="W280" s="220">
        <f t="shared" si="43"/>
        <v>4.5356337568439785E-2</v>
      </c>
      <c r="X280" s="29">
        <f t="shared" si="44"/>
        <v>78</v>
      </c>
      <c r="Y280" s="38" t="str">
        <f t="array" ref="Y280">X280&amp;CHOOSE(AND(X280&lt;&gt;{11,12,13})*MIN(4,MOD(X280,10))+1,"th","st","nd","rd","th")</f>
        <v>78th</v>
      </c>
      <c r="Z280" s="146">
        <v>13.284000000000001</v>
      </c>
      <c r="AA280" s="147">
        <v>49</v>
      </c>
      <c r="AB280" s="221">
        <f t="shared" si="45"/>
        <v>3.3460208982905248E-2</v>
      </c>
      <c r="AC280" s="29">
        <f t="shared" si="46"/>
        <v>85</v>
      </c>
      <c r="AD280" s="38" t="str">
        <f t="array" ref="AD280">AC280&amp;CHOOSE(AND(AC280&lt;&gt;{11,12,13})*MIN(4,MOD(AC280,10))+1,"th","st","nd","rd","th")</f>
        <v>85th</v>
      </c>
      <c r="AE280" s="146">
        <v>29.4</v>
      </c>
      <c r="AF280" s="148">
        <v>1464.4259999999999</v>
      </c>
      <c r="AG280" s="148">
        <v>1495.2339999999999</v>
      </c>
      <c r="AH280" s="148">
        <v>1520.759</v>
      </c>
      <c r="AI280" s="149">
        <v>1493.473</v>
      </c>
      <c r="AJ280" s="29">
        <f t="shared" si="47"/>
        <v>33</v>
      </c>
      <c r="AK280" s="38" t="str">
        <f t="array" ref="AK280">AJ280&amp;CHOOSE(AND(AJ280&lt;&gt;{11,12,13})*MIN(4,MOD(AJ280,10))+1,"th","st","nd","rd","th")</f>
        <v>33rd</v>
      </c>
      <c r="AL280" s="149">
        <v>591.625</v>
      </c>
      <c r="AM280" s="149">
        <v>591.625</v>
      </c>
      <c r="AN280" s="149">
        <v>2085.098</v>
      </c>
      <c r="AO280" s="29">
        <f t="shared" si="48"/>
        <v>41</v>
      </c>
      <c r="AP280" s="38" t="str">
        <f t="array" ref="AP280">AO280&amp;CHOOSE(AND(AO280&lt;&gt;{11,12,13})*MIN(4,MOD(AO280,10))+1,"th","st","nd","rd","th")</f>
        <v>41st</v>
      </c>
      <c r="AQ280" s="150">
        <v>1.9</v>
      </c>
      <c r="AR280" s="145">
        <v>6035.6289999999999</v>
      </c>
      <c r="AS280" s="29">
        <f t="shared" si="49"/>
        <v>86</v>
      </c>
      <c r="AT280" s="38" t="str">
        <f t="array" ref="AT280">AS280&amp;CHOOSE(AND(AS280&lt;&gt;{11,12,13})*MIN(4,MOD(AS280,10))+1,"th","st","nd","rd","th")</f>
        <v>86th</v>
      </c>
      <c r="AU280" s="151">
        <v>2.0286399522437661E-3</v>
      </c>
    </row>
    <row r="281" spans="1:47" x14ac:dyDescent="0.25">
      <c r="A281" s="135">
        <v>113361703</v>
      </c>
      <c r="B281" s="136" t="s">
        <v>229</v>
      </c>
      <c r="C281" s="136" t="s">
        <v>222</v>
      </c>
      <c r="D281" s="137">
        <v>62128</v>
      </c>
      <c r="E281" s="29">
        <f t="shared" si="40"/>
        <v>62</v>
      </c>
      <c r="F281" s="38" t="str">
        <f t="array" ref="F281">E281&amp;CHOOSE(AND(E281&lt;&gt;{11,12,13})*MIN(4,MOD(E281,10))+1,"th","st","nd","rd","th")</f>
        <v>62nd</v>
      </c>
      <c r="G281" s="138">
        <v>12080</v>
      </c>
      <c r="H281" s="139">
        <v>0.95679999999999998</v>
      </c>
      <c r="I281" s="140">
        <v>0.20669999999999999</v>
      </c>
      <c r="J281" s="141">
        <v>323</v>
      </c>
      <c r="K281" s="142">
        <v>0</v>
      </c>
      <c r="L281" s="143">
        <v>0.16089999999999999</v>
      </c>
      <c r="M281" s="29">
        <f t="shared" si="41"/>
        <v>61</v>
      </c>
      <c r="N281" s="38" t="str">
        <f t="array" ref="N281">M281&amp;CHOOSE(AND(M281&lt;&gt;{11,12,13})*MIN(4,MOD(M281,10))+1,"th","st","nd","rd","th")</f>
        <v>61st</v>
      </c>
      <c r="O281" s="143">
        <v>0.18029999999999999</v>
      </c>
      <c r="P281" s="29">
        <f t="shared" si="42"/>
        <v>58</v>
      </c>
      <c r="Q281" s="38" t="str">
        <f t="array" ref="Q281">P281&amp;CHOOSE(AND(P281&lt;&gt;{11,12,13})*MIN(4,MOD(P281,10))+1,"th","st","nd","rd","th")</f>
        <v>58th</v>
      </c>
      <c r="R281" s="144">
        <v>416.48399999999998</v>
      </c>
      <c r="S281" s="144">
        <v>233.35</v>
      </c>
      <c r="T281" s="144">
        <v>0</v>
      </c>
      <c r="U281" s="144">
        <v>649.83399999999995</v>
      </c>
      <c r="V281" s="145">
        <v>52.154000000000003</v>
      </c>
      <c r="W281" s="220">
        <f t="shared" si="43"/>
        <v>1.208915946337057E-2</v>
      </c>
      <c r="X281" s="29">
        <f t="shared" si="44"/>
        <v>13</v>
      </c>
      <c r="Y281" s="38" t="str">
        <f t="array" ref="Y281">X281&amp;CHOOSE(AND(X281&lt;&gt;{11,12,13})*MIN(4,MOD(X281,10))+1,"th","st","nd","rd","th")</f>
        <v>13th</v>
      </c>
      <c r="Z281" s="146">
        <v>10.430999999999999</v>
      </c>
      <c r="AA281" s="147">
        <v>217</v>
      </c>
      <c r="AB281" s="221">
        <f t="shared" si="45"/>
        <v>5.030002691167338E-2</v>
      </c>
      <c r="AC281" s="29">
        <f t="shared" si="46"/>
        <v>92</v>
      </c>
      <c r="AD281" s="38" t="str">
        <f t="array" ref="AD281">AC281&amp;CHOOSE(AND(AC281&lt;&gt;{11,12,13})*MIN(4,MOD(AC281,10))+1,"th","st","nd","rd","th")</f>
        <v>92nd</v>
      </c>
      <c r="AE281" s="146">
        <v>130.19999999999999</v>
      </c>
      <c r="AF281" s="148">
        <v>4314.1130000000003</v>
      </c>
      <c r="AG281" s="148">
        <v>4361.7629999999999</v>
      </c>
      <c r="AH281" s="148">
        <v>4347.4669999999996</v>
      </c>
      <c r="AI281" s="149">
        <v>4341.1139999999996</v>
      </c>
      <c r="AJ281" s="29">
        <f t="shared" si="47"/>
        <v>81</v>
      </c>
      <c r="AK281" s="38" t="str">
        <f t="array" ref="AK281">AJ281&amp;CHOOSE(AND(AJ281&lt;&gt;{11,12,13})*MIN(4,MOD(AJ281,10))+1,"th","st","nd","rd","th")</f>
        <v>81st</v>
      </c>
      <c r="AL281" s="149">
        <v>790.46500000000003</v>
      </c>
      <c r="AM281" s="149">
        <v>790.46500000000003</v>
      </c>
      <c r="AN281" s="149">
        <v>5131.5789999999997</v>
      </c>
      <c r="AO281" s="29">
        <f t="shared" si="48"/>
        <v>82</v>
      </c>
      <c r="AP281" s="38" t="str">
        <f t="array" ref="AP281">AO281&amp;CHOOSE(AND(AO281&lt;&gt;{11,12,13})*MIN(4,MOD(AO281,10))+1,"th","st","nd","rd","th")</f>
        <v>82nd</v>
      </c>
      <c r="AQ281" s="150">
        <v>1.38</v>
      </c>
      <c r="AR281" s="145">
        <v>6775.6549999999997</v>
      </c>
      <c r="AS281" s="29">
        <f t="shared" si="49"/>
        <v>90</v>
      </c>
      <c r="AT281" s="38" t="str">
        <f t="array" ref="AT281">AS281&amp;CHOOSE(AND(AS281&lt;&gt;{11,12,13})*MIN(4,MOD(AS281,10))+1,"th","st","nd","rd","th")</f>
        <v>90th</v>
      </c>
      <c r="AU281" s="151">
        <v>2.2773706660267285E-3</v>
      </c>
    </row>
    <row r="282" spans="1:47" x14ac:dyDescent="0.25">
      <c r="A282" s="135">
        <v>113362203</v>
      </c>
      <c r="B282" s="136" t="s">
        <v>258</v>
      </c>
      <c r="C282" s="136" t="s">
        <v>222</v>
      </c>
      <c r="D282" s="137">
        <v>67838</v>
      </c>
      <c r="E282" s="29">
        <f t="shared" si="40"/>
        <v>74</v>
      </c>
      <c r="F282" s="38" t="str">
        <f t="array" ref="F282">E282&amp;CHOOSE(AND(E282&lt;&gt;{11,12,13})*MIN(4,MOD(E282,10))+1,"th","st","nd","rd","th")</f>
        <v>74th</v>
      </c>
      <c r="G282" s="138">
        <v>8562</v>
      </c>
      <c r="H282" s="139">
        <v>0.87629999999999997</v>
      </c>
      <c r="I282" s="140">
        <v>0.28089999999999998</v>
      </c>
      <c r="J282" s="141">
        <v>317</v>
      </c>
      <c r="K282" s="142">
        <v>0</v>
      </c>
      <c r="L282" s="143">
        <v>0.1111</v>
      </c>
      <c r="M282" s="29">
        <f t="shared" si="41"/>
        <v>37</v>
      </c>
      <c r="N282" s="38" t="str">
        <f t="array" ref="N282">M282&amp;CHOOSE(AND(M282&lt;&gt;{11,12,13})*MIN(4,MOD(M282,10))+1,"th","st","nd","rd","th")</f>
        <v>37th</v>
      </c>
      <c r="O282" s="143">
        <v>0.17230000000000001</v>
      </c>
      <c r="P282" s="29">
        <f t="shared" si="42"/>
        <v>53</v>
      </c>
      <c r="Q282" s="38" t="str">
        <f t="array" ref="Q282">P282&amp;CHOOSE(AND(P282&lt;&gt;{11,12,13})*MIN(4,MOD(P282,10))+1,"th","st","nd","rd","th")</f>
        <v>53rd</v>
      </c>
      <c r="R282" s="144">
        <v>201.40899999999999</v>
      </c>
      <c r="S282" s="144">
        <v>156.178</v>
      </c>
      <c r="T282" s="144">
        <v>0</v>
      </c>
      <c r="U282" s="144">
        <v>357.58699999999999</v>
      </c>
      <c r="V282" s="145">
        <v>87.924999999999997</v>
      </c>
      <c r="W282" s="220">
        <f t="shared" si="43"/>
        <v>2.9100430160126006E-2</v>
      </c>
      <c r="X282" s="29">
        <f t="shared" si="44"/>
        <v>52</v>
      </c>
      <c r="Y282" s="38" t="str">
        <f t="array" ref="Y282">X282&amp;CHOOSE(AND(X282&lt;&gt;{11,12,13})*MIN(4,MOD(X282,10))+1,"th","st","nd","rd","th")</f>
        <v>52nd</v>
      </c>
      <c r="Z282" s="146">
        <v>17.585000000000001</v>
      </c>
      <c r="AA282" s="147">
        <v>58</v>
      </c>
      <c r="AB282" s="221">
        <f t="shared" si="45"/>
        <v>1.9196189357831201E-2</v>
      </c>
      <c r="AC282" s="29">
        <f t="shared" si="46"/>
        <v>73</v>
      </c>
      <c r="AD282" s="38" t="str">
        <f t="array" ref="AD282">AC282&amp;CHOOSE(AND(AC282&lt;&gt;{11,12,13})*MIN(4,MOD(AC282,10))+1,"th","st","nd","rd","th")</f>
        <v>73rd</v>
      </c>
      <c r="AE282" s="146">
        <v>34.799999999999997</v>
      </c>
      <c r="AF282" s="148">
        <v>3021.433</v>
      </c>
      <c r="AG282" s="148">
        <v>3040.1529999999998</v>
      </c>
      <c r="AH282" s="148">
        <v>3050.529</v>
      </c>
      <c r="AI282" s="149">
        <v>3037.3719999999998</v>
      </c>
      <c r="AJ282" s="29">
        <f t="shared" si="47"/>
        <v>66</v>
      </c>
      <c r="AK282" s="38" t="str">
        <f t="array" ref="AK282">AJ282&amp;CHOOSE(AND(AJ282&lt;&gt;{11,12,13})*MIN(4,MOD(AJ282,10))+1,"th","st","nd","rd","th")</f>
        <v>66th</v>
      </c>
      <c r="AL282" s="149">
        <v>409.97199999999998</v>
      </c>
      <c r="AM282" s="149">
        <v>409.97199999999998</v>
      </c>
      <c r="AN282" s="149">
        <v>3447.3440000000001</v>
      </c>
      <c r="AO282" s="29">
        <f t="shared" si="48"/>
        <v>66</v>
      </c>
      <c r="AP282" s="38" t="str">
        <f t="array" ref="AP282">AO282&amp;CHOOSE(AND(AO282&lt;&gt;{11,12,13})*MIN(4,MOD(AO282,10))+1,"th","st","nd","rd","th")</f>
        <v>66th</v>
      </c>
      <c r="AQ282" s="150">
        <v>1.1100000000000001</v>
      </c>
      <c r="AR282" s="145">
        <v>3353.2069999999999</v>
      </c>
      <c r="AS282" s="29">
        <f t="shared" si="49"/>
        <v>65</v>
      </c>
      <c r="AT282" s="38" t="str">
        <f t="array" ref="AT282">AS282&amp;CHOOSE(AND(AS282&lt;&gt;{11,12,13})*MIN(4,MOD(AS282,10))+1,"th","st","nd","rd","th")</f>
        <v>65th</v>
      </c>
      <c r="AU282" s="151">
        <v>1.1270490098618492E-3</v>
      </c>
    </row>
    <row r="283" spans="1:47" x14ac:dyDescent="0.25">
      <c r="A283" s="135">
        <v>113362303</v>
      </c>
      <c r="B283" s="136" t="s">
        <v>271</v>
      </c>
      <c r="C283" s="136" t="s">
        <v>222</v>
      </c>
      <c r="D283" s="137">
        <v>64544</v>
      </c>
      <c r="E283" s="29">
        <f t="shared" si="40"/>
        <v>68</v>
      </c>
      <c r="F283" s="38" t="str">
        <f t="array" ref="F283">E283&amp;CHOOSE(AND(E283&lt;&gt;{11,12,13})*MIN(4,MOD(E283,10))+1,"th","st","nd","rd","th")</f>
        <v>68th</v>
      </c>
      <c r="G283" s="138">
        <v>11262</v>
      </c>
      <c r="H283" s="139">
        <v>0.92100000000000004</v>
      </c>
      <c r="I283" s="140">
        <v>0.57150000000000001</v>
      </c>
      <c r="J283" s="141">
        <v>241</v>
      </c>
      <c r="K283" s="142">
        <v>0</v>
      </c>
      <c r="L283" s="143">
        <v>9.2299999999999993E-2</v>
      </c>
      <c r="M283" s="29">
        <f t="shared" si="41"/>
        <v>29</v>
      </c>
      <c r="N283" s="38" t="str">
        <f t="array" ref="N283">M283&amp;CHOOSE(AND(M283&lt;&gt;{11,12,13})*MIN(4,MOD(M283,10))+1,"th","st","nd","rd","th")</f>
        <v>29th</v>
      </c>
      <c r="O283" s="143">
        <v>0.13589999999999999</v>
      </c>
      <c r="P283" s="29">
        <f t="shared" si="42"/>
        <v>33</v>
      </c>
      <c r="Q283" s="38" t="str">
        <f t="array" ref="Q283">P283&amp;CHOOSE(AND(P283&lt;&gt;{11,12,13})*MIN(4,MOD(P283,10))+1,"th","st","nd","rd","th")</f>
        <v>33rd</v>
      </c>
      <c r="R283" s="144">
        <v>165.27600000000001</v>
      </c>
      <c r="S283" s="144">
        <v>121.67400000000001</v>
      </c>
      <c r="T283" s="144">
        <v>0</v>
      </c>
      <c r="U283" s="144">
        <v>286.95</v>
      </c>
      <c r="V283" s="145">
        <v>63.866999999999997</v>
      </c>
      <c r="W283" s="220">
        <f t="shared" si="43"/>
        <v>2.1400346000239243E-2</v>
      </c>
      <c r="X283" s="29">
        <f t="shared" si="44"/>
        <v>34</v>
      </c>
      <c r="Y283" s="38" t="str">
        <f t="array" ref="Y283">X283&amp;CHOOSE(AND(X283&lt;&gt;{11,12,13})*MIN(4,MOD(X283,10))+1,"th","st","nd","rd","th")</f>
        <v>34th</v>
      </c>
      <c r="Z283" s="146">
        <v>12.773</v>
      </c>
      <c r="AA283" s="147">
        <v>63</v>
      </c>
      <c r="AB283" s="221">
        <f t="shared" si="45"/>
        <v>2.110983446874086E-2</v>
      </c>
      <c r="AC283" s="29">
        <f t="shared" si="46"/>
        <v>76</v>
      </c>
      <c r="AD283" s="38" t="str">
        <f t="array" ref="AD283">AC283&amp;CHOOSE(AND(AC283&lt;&gt;{11,12,13})*MIN(4,MOD(AC283,10))+1,"th","st","nd","rd","th")</f>
        <v>76th</v>
      </c>
      <c r="AE283" s="146">
        <v>37.799999999999997</v>
      </c>
      <c r="AF283" s="148">
        <v>2984.3910000000001</v>
      </c>
      <c r="AG283" s="148">
        <v>3005.1550000000002</v>
      </c>
      <c r="AH283" s="148">
        <v>3020.85</v>
      </c>
      <c r="AI283" s="149">
        <v>3003.4650000000001</v>
      </c>
      <c r="AJ283" s="29">
        <f t="shared" si="47"/>
        <v>64</v>
      </c>
      <c r="AK283" s="38" t="str">
        <f t="array" ref="AK283">AJ283&amp;CHOOSE(AND(AJ283&lt;&gt;{11,12,13})*MIN(4,MOD(AJ283,10))+1,"th","st","nd","rd","th")</f>
        <v>64th</v>
      </c>
      <c r="AL283" s="149">
        <v>337.52300000000002</v>
      </c>
      <c r="AM283" s="149">
        <v>337.52300000000002</v>
      </c>
      <c r="AN283" s="149">
        <v>3340.9879999999998</v>
      </c>
      <c r="AO283" s="29">
        <f t="shared" si="48"/>
        <v>64</v>
      </c>
      <c r="AP283" s="38" t="str">
        <f t="array" ref="AP283">AO283&amp;CHOOSE(AND(AO283&lt;&gt;{11,12,13})*MIN(4,MOD(AO283,10))+1,"th","st","nd","rd","th")</f>
        <v>64th</v>
      </c>
      <c r="AQ283" s="150">
        <v>0.93</v>
      </c>
      <c r="AR283" s="145">
        <v>2861.6559999999999</v>
      </c>
      <c r="AS283" s="29">
        <f t="shared" si="49"/>
        <v>56</v>
      </c>
      <c r="AT283" s="38" t="str">
        <f t="array" ref="AT283">AS283&amp;CHOOSE(AND(AS283&lt;&gt;{11,12,13})*MIN(4,MOD(AS283,10))+1,"th","st","nd","rd","th")</f>
        <v>56th</v>
      </c>
      <c r="AU283" s="151">
        <v>9.6183342136802765E-4</v>
      </c>
    </row>
    <row r="284" spans="1:47" x14ac:dyDescent="0.25">
      <c r="A284" s="135">
        <v>113362403</v>
      </c>
      <c r="B284" s="136" t="s">
        <v>276</v>
      </c>
      <c r="C284" s="136" t="s">
        <v>222</v>
      </c>
      <c r="D284" s="137">
        <v>68552</v>
      </c>
      <c r="E284" s="29">
        <f t="shared" si="40"/>
        <v>75</v>
      </c>
      <c r="F284" s="38" t="str">
        <f t="array" ref="F284">E284&amp;CHOOSE(AND(E284&lt;&gt;{11,12,13})*MIN(4,MOD(E284,10))+1,"th","st","nd","rd","th")</f>
        <v>75th</v>
      </c>
      <c r="G284" s="138">
        <v>11582</v>
      </c>
      <c r="H284" s="139">
        <v>0.86719999999999997</v>
      </c>
      <c r="I284" s="140">
        <v>0.30430000000000001</v>
      </c>
      <c r="J284" s="141">
        <v>311</v>
      </c>
      <c r="K284" s="142">
        <v>0</v>
      </c>
      <c r="L284" s="143">
        <v>7.8799999999999995E-2</v>
      </c>
      <c r="M284" s="29">
        <f t="shared" si="41"/>
        <v>23</v>
      </c>
      <c r="N284" s="38" t="str">
        <f t="array" ref="N284">M284&amp;CHOOSE(AND(M284&lt;&gt;{11,12,13})*MIN(4,MOD(M284,10))+1,"th","st","nd","rd","th")</f>
        <v>23rd</v>
      </c>
      <c r="O284" s="143">
        <v>0.16880000000000001</v>
      </c>
      <c r="P284" s="29">
        <f t="shared" si="42"/>
        <v>51</v>
      </c>
      <c r="Q284" s="38" t="str">
        <f t="array" ref="Q284">P284&amp;CHOOSE(AND(P284&lt;&gt;{11,12,13})*MIN(4,MOD(P284,10))+1,"th","st","nd","rd","th")</f>
        <v>51st</v>
      </c>
      <c r="R284" s="144">
        <v>180.37899999999999</v>
      </c>
      <c r="S284" s="144">
        <v>193.19800000000001</v>
      </c>
      <c r="T284" s="144">
        <v>0</v>
      </c>
      <c r="U284" s="144">
        <v>373.577</v>
      </c>
      <c r="V284" s="145">
        <v>81.516000000000005</v>
      </c>
      <c r="W284" s="220">
        <f t="shared" si="43"/>
        <v>2.1366512115317728E-2</v>
      </c>
      <c r="X284" s="29">
        <f t="shared" si="44"/>
        <v>33</v>
      </c>
      <c r="Y284" s="38" t="str">
        <f t="array" ref="Y284">X284&amp;CHOOSE(AND(X284&lt;&gt;{11,12,13})*MIN(4,MOD(X284,10))+1,"th","st","nd","rd","th")</f>
        <v>33rd</v>
      </c>
      <c r="Z284" s="146">
        <v>16.303000000000001</v>
      </c>
      <c r="AA284" s="147">
        <v>86</v>
      </c>
      <c r="AB284" s="221">
        <f t="shared" si="45"/>
        <v>2.2541832792547775E-2</v>
      </c>
      <c r="AC284" s="29">
        <f t="shared" si="46"/>
        <v>77</v>
      </c>
      <c r="AD284" s="38" t="str">
        <f t="array" ref="AD284">AC284&amp;CHOOSE(AND(AC284&lt;&gt;{11,12,13})*MIN(4,MOD(AC284,10))+1,"th","st","nd","rd","th")</f>
        <v>77th</v>
      </c>
      <c r="AE284" s="146">
        <v>51.6</v>
      </c>
      <c r="AF284" s="148">
        <v>3815.1289999999999</v>
      </c>
      <c r="AG284" s="148">
        <v>3792.3850000000002</v>
      </c>
      <c r="AH284" s="148">
        <v>3825.91</v>
      </c>
      <c r="AI284" s="149">
        <v>3811.1410000000001</v>
      </c>
      <c r="AJ284" s="29">
        <f t="shared" si="47"/>
        <v>75</v>
      </c>
      <c r="AK284" s="38" t="str">
        <f t="array" ref="AK284">AJ284&amp;CHOOSE(AND(AJ284&lt;&gt;{11,12,13})*MIN(4,MOD(AJ284,10))+1,"th","st","nd","rd","th")</f>
        <v>75th</v>
      </c>
      <c r="AL284" s="149">
        <v>441.48</v>
      </c>
      <c r="AM284" s="149">
        <v>441.48</v>
      </c>
      <c r="AN284" s="149">
        <v>4252.6210000000001</v>
      </c>
      <c r="AO284" s="29">
        <f t="shared" si="48"/>
        <v>75</v>
      </c>
      <c r="AP284" s="38" t="str">
        <f t="array" ref="AP284">AO284&amp;CHOOSE(AND(AO284&lt;&gt;{11,12,13})*MIN(4,MOD(AO284,10))+1,"th","st","nd","rd","th")</f>
        <v>75th</v>
      </c>
      <c r="AQ284" s="150">
        <v>1.02</v>
      </c>
      <c r="AR284" s="145">
        <v>3761.63</v>
      </c>
      <c r="AS284" s="29">
        <f t="shared" si="49"/>
        <v>70</v>
      </c>
      <c r="AT284" s="38" t="str">
        <f t="array" ref="AT284">AS284&amp;CHOOSE(AND(AS284&lt;&gt;{11,12,13})*MIN(4,MOD(AS284,10))+1,"th","st","nd","rd","th")</f>
        <v>70th</v>
      </c>
      <c r="AU284" s="151">
        <v>1.2643243816938912E-3</v>
      </c>
    </row>
    <row r="285" spans="1:47" x14ac:dyDescent="0.25">
      <c r="A285" s="135">
        <v>113362603</v>
      </c>
      <c r="B285" s="136" t="s">
        <v>280</v>
      </c>
      <c r="C285" s="136" t="s">
        <v>222</v>
      </c>
      <c r="D285" s="137">
        <v>57984</v>
      </c>
      <c r="E285" s="29">
        <f t="shared" si="40"/>
        <v>53</v>
      </c>
      <c r="F285" s="38" t="str">
        <f t="array" ref="F285">E285&amp;CHOOSE(AND(E285&lt;&gt;{11,12,13})*MIN(4,MOD(E285,10))+1,"th","st","nd","rd","th")</f>
        <v>53rd</v>
      </c>
      <c r="G285" s="138">
        <v>13443</v>
      </c>
      <c r="H285" s="139">
        <v>1.0251999999999999</v>
      </c>
      <c r="I285" s="140">
        <v>0.14369999999999999</v>
      </c>
      <c r="J285" s="141">
        <v>338</v>
      </c>
      <c r="K285" s="142">
        <v>0</v>
      </c>
      <c r="L285" s="143">
        <v>9.1300000000000006E-2</v>
      </c>
      <c r="M285" s="29">
        <f t="shared" si="41"/>
        <v>28</v>
      </c>
      <c r="N285" s="38" t="str">
        <f t="array" ref="N285">M285&amp;CHOOSE(AND(M285&lt;&gt;{11,12,13})*MIN(4,MOD(M285,10))+1,"th","st","nd","rd","th")</f>
        <v>28th</v>
      </c>
      <c r="O285" s="143">
        <v>0.29299999999999998</v>
      </c>
      <c r="P285" s="29">
        <f t="shared" si="42"/>
        <v>93</v>
      </c>
      <c r="Q285" s="38" t="str">
        <f t="array" ref="Q285">P285&amp;CHOOSE(AND(P285&lt;&gt;{11,12,13})*MIN(4,MOD(P285,10))+1,"th","st","nd","rd","th")</f>
        <v>93rd</v>
      </c>
      <c r="R285" s="144">
        <v>225.43</v>
      </c>
      <c r="S285" s="144">
        <v>361.726</v>
      </c>
      <c r="T285" s="144">
        <v>0</v>
      </c>
      <c r="U285" s="144">
        <v>587.15599999999995</v>
      </c>
      <c r="V285" s="145">
        <v>71.489999999999995</v>
      </c>
      <c r="W285" s="220">
        <f t="shared" si="43"/>
        <v>1.7372198067844156E-2</v>
      </c>
      <c r="X285" s="29">
        <f t="shared" si="44"/>
        <v>24</v>
      </c>
      <c r="Y285" s="38" t="str">
        <f t="array" ref="Y285">X285&amp;CHOOSE(AND(X285&lt;&gt;{11,12,13})*MIN(4,MOD(X285,10))+1,"th","st","nd","rd","th")</f>
        <v>24th</v>
      </c>
      <c r="Z285" s="146">
        <v>14.298</v>
      </c>
      <c r="AA285" s="147">
        <v>138</v>
      </c>
      <c r="AB285" s="221">
        <f t="shared" si="45"/>
        <v>3.3534247214470465E-2</v>
      </c>
      <c r="AC285" s="29">
        <f t="shared" si="46"/>
        <v>85</v>
      </c>
      <c r="AD285" s="38" t="str">
        <f t="array" ref="AD285">AC285&amp;CHOOSE(AND(AC285&lt;&gt;{11,12,13})*MIN(4,MOD(AC285,10))+1,"th","st","nd","rd","th")</f>
        <v>85th</v>
      </c>
      <c r="AE285" s="146">
        <v>82.8</v>
      </c>
      <c r="AF285" s="148">
        <v>4115.1959999999999</v>
      </c>
      <c r="AG285" s="148">
        <v>4090.9780000000001</v>
      </c>
      <c r="AH285" s="148">
        <v>4076.8330000000001</v>
      </c>
      <c r="AI285" s="149">
        <v>4094.3359999999998</v>
      </c>
      <c r="AJ285" s="29">
        <f t="shared" si="47"/>
        <v>79</v>
      </c>
      <c r="AK285" s="38" t="str">
        <f t="array" ref="AK285">AJ285&amp;CHOOSE(AND(AJ285&lt;&gt;{11,12,13})*MIN(4,MOD(AJ285,10))+1,"th","st","nd","rd","th")</f>
        <v>79th</v>
      </c>
      <c r="AL285" s="149">
        <v>684.25400000000002</v>
      </c>
      <c r="AM285" s="149">
        <v>684.25400000000002</v>
      </c>
      <c r="AN285" s="149">
        <v>4778.59</v>
      </c>
      <c r="AO285" s="29">
        <f t="shared" si="48"/>
        <v>79</v>
      </c>
      <c r="AP285" s="38" t="str">
        <f t="array" ref="AP285">AO285&amp;CHOOSE(AND(AO285&lt;&gt;{11,12,13})*MIN(4,MOD(AO285,10))+1,"th","st","nd","rd","th")</f>
        <v>79th</v>
      </c>
      <c r="AQ285" s="150">
        <v>1.19</v>
      </c>
      <c r="AR285" s="145">
        <v>5829.8220000000001</v>
      </c>
      <c r="AS285" s="29">
        <f t="shared" si="49"/>
        <v>85</v>
      </c>
      <c r="AT285" s="38" t="str">
        <f t="array" ref="AT285">AS285&amp;CHOOSE(AND(AS285&lt;&gt;{11,12,13})*MIN(4,MOD(AS285,10))+1,"th","st","nd","rd","th")</f>
        <v>85th</v>
      </c>
      <c r="AU285" s="151">
        <v>1.9594660015832084E-3</v>
      </c>
    </row>
    <row r="286" spans="1:47" x14ac:dyDescent="0.25">
      <c r="A286" s="135">
        <v>113363103</v>
      </c>
      <c r="B286" s="136" t="s">
        <v>332</v>
      </c>
      <c r="C286" s="136" t="s">
        <v>222</v>
      </c>
      <c r="D286" s="137">
        <v>74788</v>
      </c>
      <c r="E286" s="29">
        <f t="shared" si="40"/>
        <v>82</v>
      </c>
      <c r="F286" s="38" t="str">
        <f t="array" ref="F286">E286&amp;CHOOSE(AND(E286&lt;&gt;{11,12,13})*MIN(4,MOD(E286,10))+1,"th","st","nd","rd","th")</f>
        <v>82nd</v>
      </c>
      <c r="G286" s="138">
        <v>19171</v>
      </c>
      <c r="H286" s="139">
        <v>0.79479999999999995</v>
      </c>
      <c r="I286" s="140">
        <v>-0.41870000000000002</v>
      </c>
      <c r="J286" s="141">
        <v>396</v>
      </c>
      <c r="K286" s="142">
        <v>0</v>
      </c>
      <c r="L286" s="143">
        <v>0.105</v>
      </c>
      <c r="M286" s="29">
        <f t="shared" si="41"/>
        <v>34</v>
      </c>
      <c r="N286" s="38" t="str">
        <f t="array" ref="N286">M286&amp;CHOOSE(AND(M286&lt;&gt;{11,12,13})*MIN(4,MOD(M286,10))+1,"th","st","nd","rd","th")</f>
        <v>34th</v>
      </c>
      <c r="O286" s="143">
        <v>7.3599999999999999E-2</v>
      </c>
      <c r="P286" s="29">
        <f t="shared" si="42"/>
        <v>11</v>
      </c>
      <c r="Q286" s="38" t="str">
        <f t="array" ref="Q286">P286&amp;CHOOSE(AND(P286&lt;&gt;{11,12,13})*MIN(4,MOD(P286,10))+1,"th","st","nd","rd","th")</f>
        <v>11th</v>
      </c>
      <c r="R286" s="144">
        <v>432.98599999999999</v>
      </c>
      <c r="S286" s="144">
        <v>151.751</v>
      </c>
      <c r="T286" s="144">
        <v>0</v>
      </c>
      <c r="U286" s="144">
        <v>584.73699999999997</v>
      </c>
      <c r="V286" s="145">
        <v>111.139</v>
      </c>
      <c r="W286" s="220">
        <f t="shared" si="43"/>
        <v>1.6170875633003668E-2</v>
      </c>
      <c r="X286" s="29">
        <f t="shared" si="44"/>
        <v>21</v>
      </c>
      <c r="Y286" s="38" t="str">
        <f t="array" ref="Y286">X286&amp;CHOOSE(AND(X286&lt;&gt;{11,12,13})*MIN(4,MOD(X286,10))+1,"th","st","nd","rd","th")</f>
        <v>21st</v>
      </c>
      <c r="Z286" s="146">
        <v>22.228000000000002</v>
      </c>
      <c r="AA286" s="147">
        <v>317</v>
      </c>
      <c r="AB286" s="221">
        <f t="shared" si="45"/>
        <v>4.612393107425982E-2</v>
      </c>
      <c r="AC286" s="29">
        <f t="shared" si="46"/>
        <v>90</v>
      </c>
      <c r="AD286" s="38" t="str">
        <f t="array" ref="AD286">AC286&amp;CHOOSE(AND(AC286&lt;&gt;{11,12,13})*MIN(4,MOD(AC286,10))+1,"th","st","nd","rd","th")</f>
        <v>90th</v>
      </c>
      <c r="AE286" s="146">
        <v>190.2</v>
      </c>
      <c r="AF286" s="148">
        <v>6872.7879999999996</v>
      </c>
      <c r="AG286" s="148">
        <v>6769.4030000000002</v>
      </c>
      <c r="AH286" s="148">
        <v>6816.7719999999999</v>
      </c>
      <c r="AI286" s="149">
        <v>6819.6540000000005</v>
      </c>
      <c r="AJ286" s="29">
        <f t="shared" si="47"/>
        <v>91</v>
      </c>
      <c r="AK286" s="38" t="str">
        <f t="array" ref="AK286">AJ286&amp;CHOOSE(AND(AJ286&lt;&gt;{11,12,13})*MIN(4,MOD(AJ286,10))+1,"th","st","nd","rd","th")</f>
        <v>91st</v>
      </c>
      <c r="AL286" s="149">
        <v>797.16499999999996</v>
      </c>
      <c r="AM286" s="149">
        <v>797.16499999999996</v>
      </c>
      <c r="AN286" s="149">
        <v>7616.8190000000004</v>
      </c>
      <c r="AO286" s="29">
        <f t="shared" si="48"/>
        <v>92</v>
      </c>
      <c r="AP286" s="38" t="str">
        <f t="array" ref="AP286">AO286&amp;CHOOSE(AND(AO286&lt;&gt;{11,12,13})*MIN(4,MOD(AO286,10))+1,"th","st","nd","rd","th")</f>
        <v>92nd</v>
      </c>
      <c r="AQ286" s="150">
        <v>1.0900000000000001</v>
      </c>
      <c r="AR286" s="145">
        <v>6598.6940000000004</v>
      </c>
      <c r="AS286" s="29">
        <f t="shared" si="49"/>
        <v>88</v>
      </c>
      <c r="AT286" s="38" t="str">
        <f t="array" ref="AT286">AS286&amp;CHOOSE(AND(AS286&lt;&gt;{11,12,13})*MIN(4,MOD(AS286,10))+1,"th","st","nd","rd","th")</f>
        <v>88th</v>
      </c>
      <c r="AU286" s="151">
        <v>2.2178921668365016E-3</v>
      </c>
    </row>
    <row r="287" spans="1:47" x14ac:dyDescent="0.25">
      <c r="A287" s="135">
        <v>113363603</v>
      </c>
      <c r="B287" s="136" t="s">
        <v>370</v>
      </c>
      <c r="C287" s="136" t="s">
        <v>222</v>
      </c>
      <c r="D287" s="137">
        <v>74123</v>
      </c>
      <c r="E287" s="29">
        <f t="shared" si="40"/>
        <v>82</v>
      </c>
      <c r="F287" s="38" t="str">
        <f t="array" ref="F287">E287&amp;CHOOSE(AND(E287&lt;&gt;{11,12,13})*MIN(4,MOD(E287,10))+1,"th","st","nd","rd","th")</f>
        <v>82nd</v>
      </c>
      <c r="G287" s="138">
        <v>8947</v>
      </c>
      <c r="H287" s="139">
        <v>0.80200000000000005</v>
      </c>
      <c r="I287" s="140">
        <v>0.31630000000000003</v>
      </c>
      <c r="J287" s="141">
        <v>309</v>
      </c>
      <c r="K287" s="142">
        <v>0</v>
      </c>
      <c r="L287" s="143">
        <v>8.5099999999999995E-2</v>
      </c>
      <c r="M287" s="29">
        <f t="shared" si="41"/>
        <v>25</v>
      </c>
      <c r="N287" s="38" t="str">
        <f t="array" ref="N287">M287&amp;CHOOSE(AND(M287&lt;&gt;{11,12,13})*MIN(4,MOD(M287,10))+1,"th","st","nd","rd","th")</f>
        <v>25th</v>
      </c>
      <c r="O287" s="143">
        <v>0.14760000000000001</v>
      </c>
      <c r="P287" s="29">
        <f t="shared" si="42"/>
        <v>40</v>
      </c>
      <c r="Q287" s="38" t="str">
        <f t="array" ref="Q287">P287&amp;CHOOSE(AND(P287&lt;&gt;{11,12,13})*MIN(4,MOD(P287,10))+1,"th","st","nd","rd","th")</f>
        <v>40th</v>
      </c>
      <c r="R287" s="144">
        <v>151.983</v>
      </c>
      <c r="S287" s="144">
        <v>131.80199999999999</v>
      </c>
      <c r="T287" s="144">
        <v>0</v>
      </c>
      <c r="U287" s="144">
        <v>283.78500000000003</v>
      </c>
      <c r="V287" s="145">
        <v>29.288999999999998</v>
      </c>
      <c r="W287" s="220">
        <f t="shared" si="43"/>
        <v>9.8398855860071972E-3</v>
      </c>
      <c r="X287" s="29">
        <f t="shared" si="44"/>
        <v>8</v>
      </c>
      <c r="Y287" s="38" t="str">
        <f t="array" ref="Y287">X287&amp;CHOOSE(AND(X287&lt;&gt;{11,12,13})*MIN(4,MOD(X287,10))+1,"th","st","nd","rd","th")</f>
        <v>8th</v>
      </c>
      <c r="Z287" s="146">
        <v>5.8579999999999997</v>
      </c>
      <c r="AA287" s="147">
        <v>48</v>
      </c>
      <c r="AB287" s="221">
        <f t="shared" si="45"/>
        <v>1.6126003213778058E-2</v>
      </c>
      <c r="AC287" s="29">
        <f t="shared" si="46"/>
        <v>70</v>
      </c>
      <c r="AD287" s="38" t="str">
        <f t="array" ref="AD287">AC287&amp;CHOOSE(AND(AC287&lt;&gt;{11,12,13})*MIN(4,MOD(AC287,10))+1,"th","st","nd","rd","th")</f>
        <v>70th</v>
      </c>
      <c r="AE287" s="146">
        <v>28.8</v>
      </c>
      <c r="AF287" s="148">
        <v>2976.5590000000002</v>
      </c>
      <c r="AG287" s="148">
        <v>3018.4050000000002</v>
      </c>
      <c r="AH287" s="148">
        <v>2990.8719999999998</v>
      </c>
      <c r="AI287" s="149">
        <v>2995.279</v>
      </c>
      <c r="AJ287" s="29">
        <f t="shared" si="47"/>
        <v>64</v>
      </c>
      <c r="AK287" s="38" t="str">
        <f t="array" ref="AK287">AJ287&amp;CHOOSE(AND(AJ287&lt;&gt;{11,12,13})*MIN(4,MOD(AJ287,10))+1,"th","st","nd","rd","th")</f>
        <v>64th</v>
      </c>
      <c r="AL287" s="149">
        <v>318.44299999999998</v>
      </c>
      <c r="AM287" s="149">
        <v>318.44299999999998</v>
      </c>
      <c r="AN287" s="149">
        <v>3313.7220000000002</v>
      </c>
      <c r="AO287" s="29">
        <f t="shared" si="48"/>
        <v>63</v>
      </c>
      <c r="AP287" s="38" t="str">
        <f t="array" ref="AP287">AO287&amp;CHOOSE(AND(AO287&lt;&gt;{11,12,13})*MIN(4,MOD(AO287,10))+1,"th","st","nd","rd","th")</f>
        <v>63rd</v>
      </c>
      <c r="AQ287" s="150">
        <v>1.1299999999999999</v>
      </c>
      <c r="AR287" s="145">
        <v>3003.0940000000001</v>
      </c>
      <c r="AS287" s="29">
        <f t="shared" si="49"/>
        <v>60</v>
      </c>
      <c r="AT287" s="38" t="str">
        <f t="array" ref="AT287">AS287&amp;CHOOSE(AND(AS287&lt;&gt;{11,12,13})*MIN(4,MOD(AS287,10))+1,"th","st","nd","rd","th")</f>
        <v>60th</v>
      </c>
      <c r="AU287" s="151">
        <v>1.0093722574305911E-3</v>
      </c>
    </row>
    <row r="288" spans="1:47" x14ac:dyDescent="0.25">
      <c r="A288" s="135">
        <v>113364002</v>
      </c>
      <c r="B288" s="136" t="s">
        <v>371</v>
      </c>
      <c r="C288" s="136" t="s">
        <v>222</v>
      </c>
      <c r="D288" s="137">
        <v>46045</v>
      </c>
      <c r="E288" s="29">
        <f t="shared" si="40"/>
        <v>18</v>
      </c>
      <c r="F288" s="38" t="str">
        <f t="array" ref="F288">E288&amp;CHOOSE(AND(E288&lt;&gt;{11,12,13})*MIN(4,MOD(E288,10))+1,"th","st","nd","rd","th")</f>
        <v>18th</v>
      </c>
      <c r="G288" s="138">
        <v>28692</v>
      </c>
      <c r="H288" s="139">
        <v>1.2909999999999999</v>
      </c>
      <c r="I288" s="140">
        <v>-4.5118999999999998</v>
      </c>
      <c r="J288" s="141">
        <v>491</v>
      </c>
      <c r="K288" s="142">
        <v>0</v>
      </c>
      <c r="L288" s="143">
        <v>0.31730000000000003</v>
      </c>
      <c r="M288" s="29">
        <f t="shared" si="41"/>
        <v>93</v>
      </c>
      <c r="N288" s="38" t="str">
        <f t="array" ref="N288">M288&amp;CHOOSE(AND(M288&lt;&gt;{11,12,13})*MIN(4,MOD(M288,10))+1,"th","st","nd","rd","th")</f>
        <v>93rd</v>
      </c>
      <c r="O288" s="143">
        <v>0.2772</v>
      </c>
      <c r="P288" s="29">
        <f t="shared" si="42"/>
        <v>91</v>
      </c>
      <c r="Q288" s="38" t="str">
        <f t="array" ref="Q288">P288&amp;CHOOSE(AND(P288&lt;&gt;{11,12,13})*MIN(4,MOD(P288,10))+1,"th","st","nd","rd","th")</f>
        <v>91st</v>
      </c>
      <c r="R288" s="144">
        <v>2109.41</v>
      </c>
      <c r="S288" s="144">
        <v>921.41200000000003</v>
      </c>
      <c r="T288" s="144">
        <v>1054.7049999999999</v>
      </c>
      <c r="U288" s="144">
        <v>4085.527</v>
      </c>
      <c r="V288" s="145">
        <v>390.6939999999999</v>
      </c>
      <c r="W288" s="220">
        <f t="shared" si="43"/>
        <v>3.5261204065416621E-2</v>
      </c>
      <c r="X288" s="29">
        <f t="shared" si="44"/>
        <v>65</v>
      </c>
      <c r="Y288" s="38" t="str">
        <f t="array" ref="Y288">X288&amp;CHOOSE(AND(X288&lt;&gt;{11,12,13})*MIN(4,MOD(X288,10))+1,"th","st","nd","rd","th")</f>
        <v>65th</v>
      </c>
      <c r="Z288" s="146">
        <v>78.138999999999996</v>
      </c>
      <c r="AA288" s="147">
        <v>2206</v>
      </c>
      <c r="AB288" s="221">
        <f t="shared" si="45"/>
        <v>0.19909754480055769</v>
      </c>
      <c r="AC288" s="29">
        <f t="shared" si="46"/>
        <v>99</v>
      </c>
      <c r="AD288" s="38" t="str">
        <f t="array" ref="AD288">AC288&amp;CHOOSE(AND(AC288&lt;&gt;{11,12,13})*MIN(4,MOD(AC288,10))+1,"th","st","nd","rd","th")</f>
        <v>99th</v>
      </c>
      <c r="AE288" s="146">
        <v>1323.6</v>
      </c>
      <c r="AF288" s="148">
        <v>11079.995999999999</v>
      </c>
      <c r="AG288" s="148">
        <v>11384.772999999999</v>
      </c>
      <c r="AH288" s="148">
        <v>11467.021000000001</v>
      </c>
      <c r="AI288" s="149">
        <v>11310.597</v>
      </c>
      <c r="AJ288" s="29">
        <f t="shared" si="47"/>
        <v>97</v>
      </c>
      <c r="AK288" s="38" t="str">
        <f t="array" ref="AK288">AJ288&amp;CHOOSE(AND(AJ288&lt;&gt;{11,12,13})*MIN(4,MOD(AJ288,10))+1,"th","st","nd","rd","th")</f>
        <v>97th</v>
      </c>
      <c r="AL288" s="149">
        <v>5487.2659999999996</v>
      </c>
      <c r="AM288" s="149">
        <v>5487.2659999999996</v>
      </c>
      <c r="AN288" s="149">
        <v>16797.863000000001</v>
      </c>
      <c r="AO288" s="29">
        <f t="shared" si="48"/>
        <v>98</v>
      </c>
      <c r="AP288" s="38" t="str">
        <f t="array" ref="AP288">AO288&amp;CHOOSE(AND(AO288&lt;&gt;{11,12,13})*MIN(4,MOD(AO288,10))+1,"th","st","nd","rd","th")</f>
        <v>98th</v>
      </c>
      <c r="AQ288" s="150">
        <v>1.78</v>
      </c>
      <c r="AR288" s="145">
        <v>38601.152999999998</v>
      </c>
      <c r="AS288" s="29">
        <f t="shared" si="49"/>
        <v>98</v>
      </c>
      <c r="AT288" s="38" t="str">
        <f t="array" ref="AT288">AS288&amp;CHOOSE(AND(AS288&lt;&gt;{11,12,13})*MIN(4,MOD(AS288,10))+1,"th","st","nd","rd","th")</f>
        <v>98th</v>
      </c>
      <c r="AU288" s="151">
        <v>1.2974263523896898E-2</v>
      </c>
    </row>
    <row r="289" spans="1:47" x14ac:dyDescent="0.25">
      <c r="A289" s="135">
        <v>113364403</v>
      </c>
      <c r="B289" s="136" t="s">
        <v>388</v>
      </c>
      <c r="C289" s="136" t="s">
        <v>222</v>
      </c>
      <c r="D289" s="137">
        <v>65360</v>
      </c>
      <c r="E289" s="29">
        <f t="shared" si="40"/>
        <v>70</v>
      </c>
      <c r="F289" s="38" t="str">
        <f t="array" ref="F289">E289&amp;CHOOSE(AND(E289&lt;&gt;{11,12,13})*MIN(4,MOD(E289,10))+1,"th","st","nd","rd","th")</f>
        <v>70th</v>
      </c>
      <c r="G289" s="138">
        <v>10090</v>
      </c>
      <c r="H289" s="139">
        <v>0.90949999999999998</v>
      </c>
      <c r="I289" s="140">
        <v>0.52</v>
      </c>
      <c r="J289" s="141">
        <v>259</v>
      </c>
      <c r="K289" s="142">
        <v>0</v>
      </c>
      <c r="L289" s="143">
        <v>7.5200000000000003E-2</v>
      </c>
      <c r="M289" s="29">
        <f t="shared" si="41"/>
        <v>21</v>
      </c>
      <c r="N289" s="38" t="str">
        <f t="array" ref="N289">M289&amp;CHOOSE(AND(M289&lt;&gt;{11,12,13})*MIN(4,MOD(M289,10))+1,"th","st","nd","rd","th")</f>
        <v>21st</v>
      </c>
      <c r="O289" s="143">
        <v>0.186</v>
      </c>
      <c r="P289" s="29">
        <f t="shared" si="42"/>
        <v>61</v>
      </c>
      <c r="Q289" s="38" t="str">
        <f t="array" ref="Q289">P289&amp;CHOOSE(AND(P289&lt;&gt;{11,12,13})*MIN(4,MOD(P289,10))+1,"th","st","nd","rd","th")</f>
        <v>61st</v>
      </c>
      <c r="R289" s="144">
        <v>139.965</v>
      </c>
      <c r="S289" s="144">
        <v>173.095</v>
      </c>
      <c r="T289" s="144">
        <v>0</v>
      </c>
      <c r="U289" s="144">
        <v>313.06</v>
      </c>
      <c r="V289" s="145">
        <v>54.283000000000008</v>
      </c>
      <c r="W289" s="220">
        <f t="shared" si="43"/>
        <v>1.7498977294816653E-2</v>
      </c>
      <c r="X289" s="29">
        <f t="shared" si="44"/>
        <v>24</v>
      </c>
      <c r="Y289" s="38" t="str">
        <f t="array" ref="Y289">X289&amp;CHOOSE(AND(X289&lt;&gt;{11,12,13})*MIN(4,MOD(X289,10))+1,"th","st","nd","rd","th")</f>
        <v>24th</v>
      </c>
      <c r="Z289" s="146">
        <v>10.856999999999999</v>
      </c>
      <c r="AA289" s="147">
        <v>28</v>
      </c>
      <c r="AB289" s="221">
        <f t="shared" si="45"/>
        <v>9.0262396008854735E-3</v>
      </c>
      <c r="AC289" s="29">
        <f t="shared" si="46"/>
        <v>57</v>
      </c>
      <c r="AD289" s="38" t="str">
        <f t="array" ref="AD289">AC289&amp;CHOOSE(AND(AC289&lt;&gt;{11,12,13})*MIN(4,MOD(AC289,10))+1,"th","st","nd","rd","th")</f>
        <v>57th</v>
      </c>
      <c r="AE289" s="146">
        <v>16.8</v>
      </c>
      <c r="AF289" s="148">
        <v>3102.067</v>
      </c>
      <c r="AG289" s="148">
        <v>3111.2959999999998</v>
      </c>
      <c r="AH289" s="148">
        <v>3056.308</v>
      </c>
      <c r="AI289" s="149">
        <v>3089.89</v>
      </c>
      <c r="AJ289" s="29">
        <f t="shared" si="47"/>
        <v>67</v>
      </c>
      <c r="AK289" s="38" t="str">
        <f t="array" ref="AK289">AJ289&amp;CHOOSE(AND(AJ289&lt;&gt;{11,12,13})*MIN(4,MOD(AJ289,10))+1,"th","st","nd","rd","th")</f>
        <v>67th</v>
      </c>
      <c r="AL289" s="149">
        <v>340.71699999999998</v>
      </c>
      <c r="AM289" s="149">
        <v>340.71699999999998</v>
      </c>
      <c r="AN289" s="149">
        <v>3430.607</v>
      </c>
      <c r="AO289" s="29">
        <f t="shared" si="48"/>
        <v>65</v>
      </c>
      <c r="AP289" s="38" t="str">
        <f t="array" ref="AP289">AO289&amp;CHOOSE(AND(AO289&lt;&gt;{11,12,13})*MIN(4,MOD(AO289,10))+1,"th","st","nd","rd","th")</f>
        <v>65th</v>
      </c>
      <c r="AQ289" s="150">
        <v>1.08</v>
      </c>
      <c r="AR289" s="145">
        <v>3369.748</v>
      </c>
      <c r="AS289" s="29">
        <f t="shared" si="49"/>
        <v>65</v>
      </c>
      <c r="AT289" s="38" t="str">
        <f t="array" ref="AT289">AS289&amp;CHOOSE(AND(AS289&lt;&gt;{11,12,13})*MIN(4,MOD(AS289,10))+1,"th","st","nd","rd","th")</f>
        <v>65th</v>
      </c>
      <c r="AU289" s="151">
        <v>1.1326086182224797E-3</v>
      </c>
    </row>
    <row r="290" spans="1:47" x14ac:dyDescent="0.25">
      <c r="A290" s="135">
        <v>113364503</v>
      </c>
      <c r="B290" s="136" t="s">
        <v>389</v>
      </c>
      <c r="C290" s="136" t="s">
        <v>222</v>
      </c>
      <c r="D290" s="137">
        <v>76540</v>
      </c>
      <c r="E290" s="29">
        <f t="shared" si="40"/>
        <v>85</v>
      </c>
      <c r="F290" s="38" t="str">
        <f t="array" ref="F290">E290&amp;CHOOSE(AND(E290&lt;&gt;{11,12,13})*MIN(4,MOD(E290,10))+1,"th","st","nd","rd","th")</f>
        <v>85th</v>
      </c>
      <c r="G290" s="138">
        <v>15652</v>
      </c>
      <c r="H290" s="139">
        <v>0.77669999999999995</v>
      </c>
      <c r="I290" s="140">
        <v>-0.81100000000000005</v>
      </c>
      <c r="J290" s="141">
        <v>425</v>
      </c>
      <c r="K290" s="142">
        <v>0</v>
      </c>
      <c r="L290" s="143">
        <v>7.8E-2</v>
      </c>
      <c r="M290" s="29">
        <f t="shared" si="41"/>
        <v>22</v>
      </c>
      <c r="N290" s="38" t="str">
        <f t="array" ref="N290">M290&amp;CHOOSE(AND(M290&lt;&gt;{11,12,13})*MIN(4,MOD(M290,10))+1,"th","st","nd","rd","th")</f>
        <v>22nd</v>
      </c>
      <c r="O290" s="143">
        <v>9.2200000000000004E-2</v>
      </c>
      <c r="P290" s="29">
        <f t="shared" si="42"/>
        <v>14</v>
      </c>
      <c r="Q290" s="38" t="str">
        <f t="array" ref="Q290">P290&amp;CHOOSE(AND(P290&lt;&gt;{11,12,13})*MIN(4,MOD(P290,10))+1,"th","st","nd","rd","th")</f>
        <v>14th</v>
      </c>
      <c r="R290" s="144">
        <v>276.20999999999998</v>
      </c>
      <c r="S290" s="144">
        <v>163.24700000000001</v>
      </c>
      <c r="T290" s="144">
        <v>0</v>
      </c>
      <c r="U290" s="144">
        <v>439.45699999999999</v>
      </c>
      <c r="V290" s="145">
        <v>85.654999999999987</v>
      </c>
      <c r="W290" s="220">
        <f t="shared" si="43"/>
        <v>1.4513044203152458E-2</v>
      </c>
      <c r="X290" s="29">
        <f t="shared" si="44"/>
        <v>17</v>
      </c>
      <c r="Y290" s="38" t="str">
        <f t="array" ref="Y290">X290&amp;CHOOSE(AND(X290&lt;&gt;{11,12,13})*MIN(4,MOD(X290,10))+1,"th","st","nd","rd","th")</f>
        <v>17th</v>
      </c>
      <c r="Z290" s="146">
        <v>17.131</v>
      </c>
      <c r="AA290" s="147">
        <v>210</v>
      </c>
      <c r="AB290" s="221">
        <f t="shared" si="45"/>
        <v>3.5581568882867509E-2</v>
      </c>
      <c r="AC290" s="29">
        <f t="shared" si="46"/>
        <v>87</v>
      </c>
      <c r="AD290" s="38" t="str">
        <f t="array" ref="AD290">AC290&amp;CHOOSE(AND(AC290&lt;&gt;{11,12,13})*MIN(4,MOD(AC290,10))+1,"th","st","nd","rd","th")</f>
        <v>87th</v>
      </c>
      <c r="AE290" s="146">
        <v>126</v>
      </c>
      <c r="AF290" s="148">
        <v>5901.9319999999998</v>
      </c>
      <c r="AG290" s="148">
        <v>5860.4639999999999</v>
      </c>
      <c r="AH290" s="148">
        <v>5832.3770000000004</v>
      </c>
      <c r="AI290" s="149">
        <v>5864.924</v>
      </c>
      <c r="AJ290" s="29">
        <f t="shared" si="47"/>
        <v>89</v>
      </c>
      <c r="AK290" s="38" t="str">
        <f t="array" ref="AK290">AJ290&amp;CHOOSE(AND(AJ290&lt;&gt;{11,12,13})*MIN(4,MOD(AJ290,10))+1,"th","st","nd","rd","th")</f>
        <v>89th</v>
      </c>
      <c r="AL290" s="149">
        <v>582.58799999999997</v>
      </c>
      <c r="AM290" s="149">
        <v>582.58799999999997</v>
      </c>
      <c r="AN290" s="149">
        <v>6447.5119999999997</v>
      </c>
      <c r="AO290" s="29">
        <f t="shared" si="48"/>
        <v>89</v>
      </c>
      <c r="AP290" s="38" t="str">
        <f t="array" ref="AP290">AO290&amp;CHOOSE(AND(AO290&lt;&gt;{11,12,13})*MIN(4,MOD(AO290,10))+1,"th","st","nd","rd","th")</f>
        <v>89th</v>
      </c>
      <c r="AQ290" s="150">
        <v>1.24</v>
      </c>
      <c r="AR290" s="145">
        <v>6209.65</v>
      </c>
      <c r="AS290" s="29">
        <f t="shared" si="49"/>
        <v>87</v>
      </c>
      <c r="AT290" s="38" t="str">
        <f t="array" ref="AT290">AS290&amp;CHOOSE(AND(AS290&lt;&gt;{11,12,13})*MIN(4,MOD(AS290,10))+1,"th","st","nd","rd","th")</f>
        <v>87th</v>
      </c>
      <c r="AU290" s="151">
        <v>2.0871302857499198E-3</v>
      </c>
    </row>
    <row r="291" spans="1:47" x14ac:dyDescent="0.25">
      <c r="A291" s="135">
        <v>113365203</v>
      </c>
      <c r="B291" s="136" t="s">
        <v>478</v>
      </c>
      <c r="C291" s="136" t="s">
        <v>222</v>
      </c>
      <c r="D291" s="137">
        <v>66534</v>
      </c>
      <c r="E291" s="29">
        <f t="shared" si="40"/>
        <v>71</v>
      </c>
      <c r="F291" s="38" t="str">
        <f t="array" ref="F291">E291&amp;CHOOSE(AND(E291&lt;&gt;{11,12,13})*MIN(4,MOD(E291,10))+1,"th","st","nd","rd","th")</f>
        <v>71st</v>
      </c>
      <c r="G291" s="138">
        <v>16408</v>
      </c>
      <c r="H291" s="139">
        <v>0.89349999999999996</v>
      </c>
      <c r="I291" s="140">
        <v>0.29380000000000001</v>
      </c>
      <c r="J291" s="141">
        <v>313</v>
      </c>
      <c r="K291" s="142">
        <v>0</v>
      </c>
      <c r="L291" s="143">
        <v>3.9300000000000002E-2</v>
      </c>
      <c r="M291" s="29">
        <f t="shared" si="41"/>
        <v>7</v>
      </c>
      <c r="N291" s="38" t="str">
        <f t="array" ref="N291">M291&amp;CHOOSE(AND(M291&lt;&gt;{11,12,13})*MIN(4,MOD(M291,10))+1,"th","st","nd","rd","th")</f>
        <v>7th</v>
      </c>
      <c r="O291" s="143">
        <v>0.22459999999999999</v>
      </c>
      <c r="P291" s="29">
        <f t="shared" si="42"/>
        <v>78</v>
      </c>
      <c r="Q291" s="38" t="str">
        <f t="array" ref="Q291">P291&amp;CHOOSE(AND(P291&lt;&gt;{11,12,13})*MIN(4,MOD(P291,10))+1,"th","st","nd","rd","th")</f>
        <v>78th</v>
      </c>
      <c r="R291" s="144">
        <v>125.30500000000001</v>
      </c>
      <c r="S291" s="144">
        <v>358.05900000000003</v>
      </c>
      <c r="T291" s="144">
        <v>0</v>
      </c>
      <c r="U291" s="144">
        <v>483.36399999999998</v>
      </c>
      <c r="V291" s="145">
        <v>83.881</v>
      </c>
      <c r="W291" s="220">
        <f t="shared" si="43"/>
        <v>1.5784839470962018E-2</v>
      </c>
      <c r="X291" s="29">
        <f t="shared" si="44"/>
        <v>21</v>
      </c>
      <c r="Y291" s="38" t="str">
        <f t="array" ref="Y291">X291&amp;CHOOSE(AND(X291&lt;&gt;{11,12,13})*MIN(4,MOD(X291,10))+1,"th","st","nd","rd","th")</f>
        <v>21st</v>
      </c>
      <c r="Z291" s="146">
        <v>16.776</v>
      </c>
      <c r="AA291" s="147">
        <v>179</v>
      </c>
      <c r="AB291" s="221">
        <f t="shared" si="45"/>
        <v>3.3684460906548579E-2</v>
      </c>
      <c r="AC291" s="29">
        <f t="shared" si="46"/>
        <v>86</v>
      </c>
      <c r="AD291" s="38" t="str">
        <f t="array" ref="AD291">AC291&amp;CHOOSE(AND(AC291&lt;&gt;{11,12,13})*MIN(4,MOD(AC291,10))+1,"th","st","nd","rd","th")</f>
        <v>86th</v>
      </c>
      <c r="AE291" s="146">
        <v>107.4</v>
      </c>
      <c r="AF291" s="148">
        <v>5314.0230000000001</v>
      </c>
      <c r="AG291" s="148">
        <v>5196.0320000000002</v>
      </c>
      <c r="AH291" s="148">
        <v>5199.6980000000003</v>
      </c>
      <c r="AI291" s="149">
        <v>5236.5839999999998</v>
      </c>
      <c r="AJ291" s="29">
        <f t="shared" si="47"/>
        <v>86</v>
      </c>
      <c r="AK291" s="38" t="str">
        <f t="array" ref="AK291">AJ291&amp;CHOOSE(AND(AJ291&lt;&gt;{11,12,13})*MIN(4,MOD(AJ291,10))+1,"th","st","nd","rd","th")</f>
        <v>86th</v>
      </c>
      <c r="AL291" s="149">
        <v>607.54</v>
      </c>
      <c r="AM291" s="149">
        <v>607.54</v>
      </c>
      <c r="AN291" s="149">
        <v>5844.1239999999998</v>
      </c>
      <c r="AO291" s="29">
        <f t="shared" si="48"/>
        <v>86</v>
      </c>
      <c r="AP291" s="38" t="str">
        <f t="array" ref="AP291">AO291&amp;CHOOSE(AND(AO291&lt;&gt;{11,12,13})*MIN(4,MOD(AO291,10))+1,"th","st","nd","rd","th")</f>
        <v>86th</v>
      </c>
      <c r="AQ291" s="150">
        <v>1.05</v>
      </c>
      <c r="AR291" s="145">
        <v>5482.8109999999997</v>
      </c>
      <c r="AS291" s="29">
        <f t="shared" si="49"/>
        <v>83</v>
      </c>
      <c r="AT291" s="38" t="str">
        <f t="array" ref="AT291">AS291&amp;CHOOSE(AND(AS291&lt;&gt;{11,12,13})*MIN(4,MOD(AS291,10))+1,"th","st","nd","rd","th")</f>
        <v>83rd</v>
      </c>
      <c r="AU291" s="151">
        <v>1.8428318647818805E-3</v>
      </c>
    </row>
    <row r="292" spans="1:47" x14ac:dyDescent="0.25">
      <c r="A292" s="135">
        <v>113365303</v>
      </c>
      <c r="B292" s="136" t="s">
        <v>486</v>
      </c>
      <c r="C292" s="136" t="s">
        <v>222</v>
      </c>
      <c r="D292" s="137">
        <v>65158</v>
      </c>
      <c r="E292" s="29">
        <f t="shared" si="40"/>
        <v>69</v>
      </c>
      <c r="F292" s="38" t="str">
        <f t="array" ref="F292">E292&amp;CHOOSE(AND(E292&lt;&gt;{11,12,13})*MIN(4,MOD(E292,10))+1,"th","st","nd","rd","th")</f>
        <v>69th</v>
      </c>
      <c r="G292" s="138">
        <v>6700</v>
      </c>
      <c r="H292" s="139">
        <v>0.9123</v>
      </c>
      <c r="I292" s="140">
        <v>0.7651</v>
      </c>
      <c r="J292" s="141">
        <v>150</v>
      </c>
      <c r="K292" s="142">
        <v>0.16700000000000001</v>
      </c>
      <c r="L292" s="143">
        <v>0.1439</v>
      </c>
      <c r="M292" s="29">
        <f t="shared" si="41"/>
        <v>52</v>
      </c>
      <c r="N292" s="38" t="str">
        <f t="array" ref="N292">M292&amp;CHOOSE(AND(M292&lt;&gt;{11,12,13})*MIN(4,MOD(M292,10))+1,"th","st","nd","rd","th")</f>
        <v>52nd</v>
      </c>
      <c r="O292" s="143">
        <v>0.24560000000000001</v>
      </c>
      <c r="P292" s="29">
        <f t="shared" si="42"/>
        <v>86</v>
      </c>
      <c r="Q292" s="38" t="str">
        <f t="array" ref="Q292">P292&amp;CHOOSE(AND(P292&lt;&gt;{11,12,13})*MIN(4,MOD(P292,10))+1,"th","st","nd","rd","th")</f>
        <v>86th</v>
      </c>
      <c r="R292" s="144">
        <v>130.07499999999999</v>
      </c>
      <c r="S292" s="144">
        <v>111.002</v>
      </c>
      <c r="T292" s="144">
        <v>0</v>
      </c>
      <c r="U292" s="144">
        <v>241.077</v>
      </c>
      <c r="V292" s="145">
        <v>23.153999999999996</v>
      </c>
      <c r="W292" s="220">
        <f t="shared" si="43"/>
        <v>1.5369001399897378E-2</v>
      </c>
      <c r="X292" s="29">
        <f t="shared" si="44"/>
        <v>20</v>
      </c>
      <c r="Y292" s="38" t="str">
        <f t="array" ref="Y292">X292&amp;CHOOSE(AND(X292&lt;&gt;{11,12,13})*MIN(4,MOD(X292,10))+1,"th","st","nd","rd","th")</f>
        <v>20th</v>
      </c>
      <c r="Z292" s="146">
        <v>4.6310000000000002</v>
      </c>
      <c r="AA292" s="147">
        <v>74</v>
      </c>
      <c r="AB292" s="221">
        <f t="shared" si="45"/>
        <v>4.911920633982924E-2</v>
      </c>
      <c r="AC292" s="29">
        <f t="shared" si="46"/>
        <v>91</v>
      </c>
      <c r="AD292" s="38" t="str">
        <f t="array" ref="AD292">AC292&amp;CHOOSE(AND(AC292&lt;&gt;{11,12,13})*MIN(4,MOD(AC292,10))+1,"th","st","nd","rd","th")</f>
        <v>91st</v>
      </c>
      <c r="AE292" s="146">
        <v>44.4</v>
      </c>
      <c r="AF292" s="148">
        <v>1506.539</v>
      </c>
      <c r="AG292" s="148">
        <v>1550.3320000000001</v>
      </c>
      <c r="AH292" s="148">
        <v>1537.5509999999999</v>
      </c>
      <c r="AI292" s="149">
        <v>1531.4739999999999</v>
      </c>
      <c r="AJ292" s="29">
        <f t="shared" si="47"/>
        <v>34</v>
      </c>
      <c r="AK292" s="38" t="str">
        <f t="array" ref="AK292">AJ292&amp;CHOOSE(AND(AJ292&lt;&gt;{11,12,13})*MIN(4,MOD(AJ292,10))+1,"th","st","nd","rd","th")</f>
        <v>34th</v>
      </c>
      <c r="AL292" s="149">
        <v>290.108</v>
      </c>
      <c r="AM292" s="149">
        <v>290.27499999999998</v>
      </c>
      <c r="AN292" s="149">
        <v>1821.749</v>
      </c>
      <c r="AO292" s="29">
        <f t="shared" si="48"/>
        <v>34</v>
      </c>
      <c r="AP292" s="38" t="str">
        <f t="array" ref="AP292">AO292&amp;CHOOSE(AND(AO292&lt;&gt;{11,12,13})*MIN(4,MOD(AO292,10))+1,"th","st","nd","rd","th")</f>
        <v>34th</v>
      </c>
      <c r="AQ292" s="150">
        <v>0.91</v>
      </c>
      <c r="AR292" s="145">
        <v>1512.403</v>
      </c>
      <c r="AS292" s="29">
        <f t="shared" si="49"/>
        <v>22</v>
      </c>
      <c r="AT292" s="38" t="str">
        <f t="array" ref="AT292">AS292&amp;CHOOSE(AND(AS292&lt;&gt;{11,12,13})*MIN(4,MOD(AS292,10))+1,"th","st","nd","rd","th")</f>
        <v>22nd</v>
      </c>
      <c r="AU292" s="151">
        <v>5.0833494730927447E-4</v>
      </c>
    </row>
    <row r="293" spans="1:47" x14ac:dyDescent="0.25">
      <c r="A293" s="135">
        <v>113367003</v>
      </c>
      <c r="B293" s="136" t="s">
        <v>547</v>
      </c>
      <c r="C293" s="136" t="s">
        <v>222</v>
      </c>
      <c r="D293" s="137">
        <v>65750</v>
      </c>
      <c r="E293" s="29">
        <f t="shared" si="40"/>
        <v>71</v>
      </c>
      <c r="F293" s="38" t="str">
        <f t="array" ref="F293">E293&amp;CHOOSE(AND(E293&lt;&gt;{11,12,13})*MIN(4,MOD(E293,10))+1,"th","st","nd","rd","th")</f>
        <v>71st</v>
      </c>
      <c r="G293" s="138">
        <v>10808</v>
      </c>
      <c r="H293" s="139">
        <v>0.90410000000000001</v>
      </c>
      <c r="I293" s="140">
        <v>0.59740000000000004</v>
      </c>
      <c r="J293" s="141">
        <v>229</v>
      </c>
      <c r="K293" s="142">
        <v>0</v>
      </c>
      <c r="L293" s="143">
        <v>0.16370000000000001</v>
      </c>
      <c r="M293" s="29">
        <f t="shared" si="41"/>
        <v>62</v>
      </c>
      <c r="N293" s="38" t="str">
        <f t="array" ref="N293">M293&amp;CHOOSE(AND(M293&lt;&gt;{11,12,13})*MIN(4,MOD(M293,10))+1,"th","st","nd","rd","th")</f>
        <v>62nd</v>
      </c>
      <c r="O293" s="143">
        <v>0.26329999999999998</v>
      </c>
      <c r="P293" s="29">
        <f t="shared" si="42"/>
        <v>89</v>
      </c>
      <c r="Q293" s="38" t="str">
        <f t="array" ref="Q293">P293&amp;CHOOSE(AND(P293&lt;&gt;{11,12,13})*MIN(4,MOD(P293,10))+1,"th","st","nd","rd","th")</f>
        <v>89th</v>
      </c>
      <c r="R293" s="144">
        <v>333.46</v>
      </c>
      <c r="S293" s="144">
        <v>268.173</v>
      </c>
      <c r="T293" s="144">
        <v>0</v>
      </c>
      <c r="U293" s="144">
        <v>601.63300000000004</v>
      </c>
      <c r="V293" s="145">
        <v>77.443999999999988</v>
      </c>
      <c r="W293" s="220">
        <f t="shared" si="43"/>
        <v>2.2810998079839669E-2</v>
      </c>
      <c r="X293" s="29">
        <f t="shared" si="44"/>
        <v>37</v>
      </c>
      <c r="Y293" s="38" t="str">
        <f t="array" ref="Y293">X293&amp;CHOOSE(AND(X293&lt;&gt;{11,12,13})*MIN(4,MOD(X293,10))+1,"th","st","nd","rd","th")</f>
        <v>37th</v>
      </c>
      <c r="Z293" s="146">
        <v>15.489000000000001</v>
      </c>
      <c r="AA293" s="147">
        <v>88</v>
      </c>
      <c r="AB293" s="221">
        <f t="shared" si="45"/>
        <v>2.5920249871208757E-2</v>
      </c>
      <c r="AC293" s="29">
        <f t="shared" si="46"/>
        <v>80</v>
      </c>
      <c r="AD293" s="38" t="str">
        <f t="array" ref="AD293">AC293&amp;CHOOSE(AND(AC293&lt;&gt;{11,12,13})*MIN(4,MOD(AC293,10))+1,"th","st","nd","rd","th")</f>
        <v>80th</v>
      </c>
      <c r="AE293" s="146">
        <v>52.8</v>
      </c>
      <c r="AF293" s="148">
        <v>3395.029</v>
      </c>
      <c r="AG293" s="148">
        <v>3457.2809999999999</v>
      </c>
      <c r="AH293" s="148">
        <v>3541.7080000000001</v>
      </c>
      <c r="AI293" s="149">
        <v>3464.6729999999998</v>
      </c>
      <c r="AJ293" s="29">
        <f t="shared" si="47"/>
        <v>72</v>
      </c>
      <c r="AK293" s="38" t="str">
        <f t="array" ref="AK293">AJ293&amp;CHOOSE(AND(AJ293&lt;&gt;{11,12,13})*MIN(4,MOD(AJ293,10))+1,"th","st","nd","rd","th")</f>
        <v>72nd</v>
      </c>
      <c r="AL293" s="149">
        <v>669.92200000000003</v>
      </c>
      <c r="AM293" s="149">
        <v>669.92200000000003</v>
      </c>
      <c r="AN293" s="149">
        <v>4134.5950000000003</v>
      </c>
      <c r="AO293" s="29">
        <f t="shared" si="48"/>
        <v>74</v>
      </c>
      <c r="AP293" s="38" t="str">
        <f t="array" ref="AP293">AO293&amp;CHOOSE(AND(AO293&lt;&gt;{11,12,13})*MIN(4,MOD(AO293,10))+1,"th","st","nd","rd","th")</f>
        <v>74th</v>
      </c>
      <c r="AQ293" s="150">
        <v>0.94</v>
      </c>
      <c r="AR293" s="145">
        <v>3513.8020000000001</v>
      </c>
      <c r="AS293" s="29">
        <f t="shared" si="49"/>
        <v>67</v>
      </c>
      <c r="AT293" s="38" t="str">
        <f t="array" ref="AT293">AS293&amp;CHOOSE(AND(AS293&lt;&gt;{11,12,13})*MIN(4,MOD(AS293,10))+1,"th","st","nd","rd","th")</f>
        <v>67th</v>
      </c>
      <c r="AU293" s="151">
        <v>1.1810267200774022E-3</v>
      </c>
    </row>
    <row r="294" spans="1:47" x14ac:dyDescent="0.25">
      <c r="A294" s="135">
        <v>113369003</v>
      </c>
      <c r="B294" s="136" t="s">
        <v>618</v>
      </c>
      <c r="C294" s="136" t="s">
        <v>222</v>
      </c>
      <c r="D294" s="137">
        <v>70811</v>
      </c>
      <c r="E294" s="29">
        <f t="shared" si="40"/>
        <v>78</v>
      </c>
      <c r="F294" s="38" t="str">
        <f t="array" ref="F294">E294&amp;CHOOSE(AND(E294&lt;&gt;{11,12,13})*MIN(4,MOD(E294,10))+1,"th","st","nd","rd","th")</f>
        <v>78th</v>
      </c>
      <c r="G294" s="138">
        <v>12363</v>
      </c>
      <c r="H294" s="139">
        <v>0.83950000000000002</v>
      </c>
      <c r="I294" s="140">
        <v>8.2000000000000003E-2</v>
      </c>
      <c r="J294" s="141">
        <v>345</v>
      </c>
      <c r="K294" s="142">
        <v>0</v>
      </c>
      <c r="L294" s="143">
        <v>9.8400000000000001E-2</v>
      </c>
      <c r="M294" s="29">
        <f t="shared" si="41"/>
        <v>32</v>
      </c>
      <c r="N294" s="38" t="str">
        <f t="array" ref="N294">M294&amp;CHOOSE(AND(M294&lt;&gt;{11,12,13})*MIN(4,MOD(M294,10))+1,"th","st","nd","rd","th")</f>
        <v>32nd</v>
      </c>
      <c r="O294" s="143">
        <v>0.1368</v>
      </c>
      <c r="P294" s="29">
        <f t="shared" si="42"/>
        <v>34</v>
      </c>
      <c r="Q294" s="38" t="str">
        <f t="array" ref="Q294">P294&amp;CHOOSE(AND(P294&lt;&gt;{11,12,13})*MIN(4,MOD(P294,10))+1,"th","st","nd","rd","th")</f>
        <v>34th</v>
      </c>
      <c r="R294" s="144">
        <v>241.506</v>
      </c>
      <c r="S294" s="144">
        <v>167.876</v>
      </c>
      <c r="T294" s="144">
        <v>0</v>
      </c>
      <c r="U294" s="144">
        <v>409.38200000000001</v>
      </c>
      <c r="V294" s="145">
        <v>49.161000000000001</v>
      </c>
      <c r="W294" s="220">
        <f t="shared" si="43"/>
        <v>1.2018179449086713E-2</v>
      </c>
      <c r="X294" s="29">
        <f t="shared" si="44"/>
        <v>13</v>
      </c>
      <c r="Y294" s="38" t="str">
        <f t="array" ref="Y294">X294&amp;CHOOSE(AND(X294&lt;&gt;{11,12,13})*MIN(4,MOD(X294,10))+1,"th","st","nd","rd","th")</f>
        <v>13th</v>
      </c>
      <c r="Z294" s="146">
        <v>9.8320000000000007</v>
      </c>
      <c r="AA294" s="147">
        <v>51</v>
      </c>
      <c r="AB294" s="221">
        <f t="shared" si="45"/>
        <v>1.2467751915205598E-2</v>
      </c>
      <c r="AC294" s="29">
        <f t="shared" si="46"/>
        <v>65</v>
      </c>
      <c r="AD294" s="38" t="str">
        <f t="array" ref="AD294">AC294&amp;CHOOSE(AND(AC294&lt;&gt;{11,12,13})*MIN(4,MOD(AC294,10))+1,"th","st","nd","rd","th")</f>
        <v>65th</v>
      </c>
      <c r="AE294" s="146">
        <v>30.6</v>
      </c>
      <c r="AF294" s="148">
        <v>4090.5529999999999</v>
      </c>
      <c r="AG294" s="148">
        <v>4161.6390000000001</v>
      </c>
      <c r="AH294" s="148">
        <v>4202.1109999999999</v>
      </c>
      <c r="AI294" s="149">
        <v>4151.4340000000002</v>
      </c>
      <c r="AJ294" s="29">
        <f t="shared" si="47"/>
        <v>79</v>
      </c>
      <c r="AK294" s="38" t="str">
        <f t="array" ref="AK294">AJ294&amp;CHOOSE(AND(AJ294&lt;&gt;{11,12,13})*MIN(4,MOD(AJ294,10))+1,"th","st","nd","rd","th")</f>
        <v>79th</v>
      </c>
      <c r="AL294" s="149">
        <v>449.81400000000002</v>
      </c>
      <c r="AM294" s="149">
        <v>449.81400000000002</v>
      </c>
      <c r="AN294" s="149">
        <v>4601.2479999999996</v>
      </c>
      <c r="AO294" s="29">
        <f t="shared" si="48"/>
        <v>78</v>
      </c>
      <c r="AP294" s="38" t="str">
        <f t="array" ref="AP294">AO294&amp;CHOOSE(AND(AO294&lt;&gt;{11,12,13})*MIN(4,MOD(AO294,10))+1,"th","st","nd","rd","th")</f>
        <v>78th</v>
      </c>
      <c r="AQ294" s="150">
        <v>1.17</v>
      </c>
      <c r="AR294" s="145">
        <v>4519.415</v>
      </c>
      <c r="AS294" s="29">
        <f t="shared" si="49"/>
        <v>75</v>
      </c>
      <c r="AT294" s="38" t="str">
        <f t="array" ref="AT294">AS294&amp;CHOOSE(AND(AS294&lt;&gt;{11,12,13})*MIN(4,MOD(AS294,10))+1,"th","st","nd","rd","th")</f>
        <v>75th</v>
      </c>
      <c r="AU294" s="151">
        <v>1.5190240867637426E-3</v>
      </c>
    </row>
    <row r="295" spans="1:47" x14ac:dyDescent="0.25">
      <c r="A295" s="135">
        <v>104372003</v>
      </c>
      <c r="B295" s="136" t="s">
        <v>278</v>
      </c>
      <c r="C295" s="136" t="s">
        <v>279</v>
      </c>
      <c r="D295" s="137">
        <v>47914</v>
      </c>
      <c r="E295" s="29">
        <f t="shared" si="40"/>
        <v>23</v>
      </c>
      <c r="F295" s="38" t="str">
        <f t="array" ref="F295">E295&amp;CHOOSE(AND(E295&lt;&gt;{11,12,13})*MIN(4,MOD(E295,10))+1,"th","st","nd","rd","th")</f>
        <v>23rd</v>
      </c>
      <c r="G295" s="138">
        <v>6104</v>
      </c>
      <c r="H295" s="139">
        <v>1.2406999999999999</v>
      </c>
      <c r="I295" s="140">
        <v>0.59619999999999995</v>
      </c>
      <c r="J295" s="141">
        <v>231</v>
      </c>
      <c r="K295" s="142">
        <v>0</v>
      </c>
      <c r="L295" s="143">
        <v>0.17910000000000001</v>
      </c>
      <c r="M295" s="29">
        <f t="shared" si="41"/>
        <v>68</v>
      </c>
      <c r="N295" s="38" t="str">
        <f t="array" ref="N295">M295&amp;CHOOSE(AND(M295&lt;&gt;{11,12,13})*MIN(4,MOD(M295,10))+1,"th","st","nd","rd","th")</f>
        <v>68th</v>
      </c>
      <c r="O295" s="143">
        <v>0.2286</v>
      </c>
      <c r="P295" s="29">
        <f t="shared" si="42"/>
        <v>79</v>
      </c>
      <c r="Q295" s="38" t="str">
        <f t="array" ref="Q295">P295&amp;CHOOSE(AND(P295&lt;&gt;{11,12,13})*MIN(4,MOD(P295,10))+1,"th","st","nd","rd","th")</f>
        <v>79th</v>
      </c>
      <c r="R295" s="144">
        <v>191.38300000000001</v>
      </c>
      <c r="S295" s="144">
        <v>122.139</v>
      </c>
      <c r="T295" s="144">
        <v>0</v>
      </c>
      <c r="U295" s="144">
        <v>313.52199999999999</v>
      </c>
      <c r="V295" s="145">
        <v>49.213999999999999</v>
      </c>
      <c r="W295" s="220">
        <f t="shared" si="43"/>
        <v>2.7633225002975902E-2</v>
      </c>
      <c r="X295" s="29">
        <f t="shared" si="44"/>
        <v>49</v>
      </c>
      <c r="Y295" s="38" t="str">
        <f t="array" ref="Y295">X295&amp;CHOOSE(AND(X295&lt;&gt;{11,12,13})*MIN(4,MOD(X295,10))+1,"th","st","nd","rd","th")</f>
        <v>49th</v>
      </c>
      <c r="Z295" s="146">
        <v>9.843</v>
      </c>
      <c r="AA295" s="147">
        <v>4</v>
      </c>
      <c r="AB295" s="221">
        <f t="shared" si="45"/>
        <v>2.2459645631711222E-3</v>
      </c>
      <c r="AC295" s="29">
        <f t="shared" si="46"/>
        <v>28</v>
      </c>
      <c r="AD295" s="38" t="str">
        <f t="array" ref="AD295">AC295&amp;CHOOSE(AND(AC295&lt;&gt;{11,12,13})*MIN(4,MOD(AC295,10))+1,"th","st","nd","rd","th")</f>
        <v>28th</v>
      </c>
      <c r="AE295" s="146">
        <v>2.4</v>
      </c>
      <c r="AF295" s="148">
        <v>1780.972</v>
      </c>
      <c r="AG295" s="148">
        <v>1804.366</v>
      </c>
      <c r="AH295" s="148">
        <v>1797.38</v>
      </c>
      <c r="AI295" s="149">
        <v>1794.239</v>
      </c>
      <c r="AJ295" s="29">
        <f t="shared" si="47"/>
        <v>42</v>
      </c>
      <c r="AK295" s="38" t="str">
        <f t="array" ref="AK295">AJ295&amp;CHOOSE(AND(AJ295&lt;&gt;{11,12,13})*MIN(4,MOD(AJ295,10))+1,"th","st","nd","rd","th")</f>
        <v>42nd</v>
      </c>
      <c r="AL295" s="149">
        <v>325.76499999999999</v>
      </c>
      <c r="AM295" s="149">
        <v>325.76499999999999</v>
      </c>
      <c r="AN295" s="149">
        <v>2120.0039999999999</v>
      </c>
      <c r="AO295" s="29">
        <f t="shared" si="48"/>
        <v>42</v>
      </c>
      <c r="AP295" s="38" t="str">
        <f t="array" ref="AP295">AO295&amp;CHOOSE(AND(AO295&lt;&gt;{11,12,13})*MIN(4,MOD(AO295,10))+1,"th","st","nd","rd","th")</f>
        <v>42nd</v>
      </c>
      <c r="AQ295" s="150">
        <v>0.91</v>
      </c>
      <c r="AR295" s="145">
        <v>2393.5630000000001</v>
      </c>
      <c r="AS295" s="29">
        <f t="shared" si="49"/>
        <v>46</v>
      </c>
      <c r="AT295" s="38" t="str">
        <f t="array" ref="AT295">AS295&amp;CHOOSE(AND(AS295&lt;&gt;{11,12,13})*MIN(4,MOD(AS295,10))+1,"th","st","nd","rd","th")</f>
        <v>46th</v>
      </c>
      <c r="AU295" s="151">
        <v>8.0450231947862369E-4</v>
      </c>
    </row>
    <row r="296" spans="1:47" x14ac:dyDescent="0.25">
      <c r="A296" s="135">
        <v>104374003</v>
      </c>
      <c r="B296" s="136" t="s">
        <v>372</v>
      </c>
      <c r="C296" s="136" t="s">
        <v>279</v>
      </c>
      <c r="D296" s="137">
        <v>61796</v>
      </c>
      <c r="E296" s="29">
        <f t="shared" si="40"/>
        <v>61</v>
      </c>
      <c r="F296" s="38" t="str">
        <f t="array" ref="F296">E296&amp;CHOOSE(AND(E296&lt;&gt;{11,12,13})*MIN(4,MOD(E296,10))+1,"th","st","nd","rd","th")</f>
        <v>61st</v>
      </c>
      <c r="G296" s="138">
        <v>3111</v>
      </c>
      <c r="H296" s="139">
        <v>0.96199999999999997</v>
      </c>
      <c r="I296" s="140">
        <v>0.80910000000000004</v>
      </c>
      <c r="J296" s="141">
        <v>113</v>
      </c>
      <c r="K296" s="142">
        <v>50.244</v>
      </c>
      <c r="L296" s="143">
        <v>8.4400000000000003E-2</v>
      </c>
      <c r="M296" s="29">
        <f t="shared" si="41"/>
        <v>25</v>
      </c>
      <c r="N296" s="38" t="str">
        <f t="array" ref="N296">M296&amp;CHOOSE(AND(M296&lt;&gt;{11,12,13})*MIN(4,MOD(M296,10))+1,"th","st","nd","rd","th")</f>
        <v>25th</v>
      </c>
      <c r="O296" s="143">
        <v>0.1605</v>
      </c>
      <c r="P296" s="29">
        <f t="shared" si="42"/>
        <v>47</v>
      </c>
      <c r="Q296" s="38" t="str">
        <f t="array" ref="Q296">P296&amp;CHOOSE(AND(P296&lt;&gt;{11,12,13})*MIN(4,MOD(P296,10))+1,"th","st","nd","rd","th")</f>
        <v>47th</v>
      </c>
      <c r="R296" s="144">
        <v>54.771999999999998</v>
      </c>
      <c r="S296" s="144">
        <v>52.079000000000001</v>
      </c>
      <c r="T296" s="144">
        <v>0</v>
      </c>
      <c r="U296" s="144">
        <v>106.851</v>
      </c>
      <c r="V296" s="145">
        <v>14.263</v>
      </c>
      <c r="W296" s="220">
        <f t="shared" si="43"/>
        <v>1.318688430619311E-2</v>
      </c>
      <c r="X296" s="29">
        <f t="shared" si="44"/>
        <v>14</v>
      </c>
      <c r="Y296" s="38" t="str">
        <f t="array" ref="Y296">X296&amp;CHOOSE(AND(X296&lt;&gt;{11,12,13})*MIN(4,MOD(X296,10))+1,"th","st","nd","rd","th")</f>
        <v>14th</v>
      </c>
      <c r="Z296" s="146">
        <v>2.8530000000000002</v>
      </c>
      <c r="AA296" s="147">
        <v>0</v>
      </c>
      <c r="AB296" s="221">
        <f t="shared" si="45"/>
        <v>0</v>
      </c>
      <c r="AC296" s="29">
        <f t="shared" si="46"/>
        <v>1</v>
      </c>
      <c r="AD296" s="38" t="str">
        <f t="array" ref="AD296">AC296&amp;CHOOSE(AND(AC296&lt;&gt;{11,12,13})*MIN(4,MOD(AC296,10))+1,"th","st","nd","rd","th")</f>
        <v>1st</v>
      </c>
      <c r="AE296" s="146">
        <v>0</v>
      </c>
      <c r="AF296" s="148">
        <v>1081.605</v>
      </c>
      <c r="AG296" s="148">
        <v>1127.6849999999999</v>
      </c>
      <c r="AH296" s="148">
        <v>1196.972</v>
      </c>
      <c r="AI296" s="149">
        <v>1135.421</v>
      </c>
      <c r="AJ296" s="29">
        <f t="shared" si="47"/>
        <v>22</v>
      </c>
      <c r="AK296" s="38" t="str">
        <f t="array" ref="AK296">AJ296&amp;CHOOSE(AND(AJ296&lt;&gt;{11,12,13})*MIN(4,MOD(AJ296,10))+1,"th","st","nd","rd","th")</f>
        <v>22nd</v>
      </c>
      <c r="AL296" s="149">
        <v>109.70399999999999</v>
      </c>
      <c r="AM296" s="149">
        <v>159.94800000000001</v>
      </c>
      <c r="AN296" s="149">
        <v>1295.3689999999999</v>
      </c>
      <c r="AO296" s="29">
        <f t="shared" si="48"/>
        <v>18</v>
      </c>
      <c r="AP296" s="38" t="str">
        <f t="array" ref="AP296">AO296&amp;CHOOSE(AND(AO296&lt;&gt;{11,12,13})*MIN(4,MOD(AO296,10))+1,"th","st","nd","rd","th")</f>
        <v>18th</v>
      </c>
      <c r="AQ296" s="150">
        <v>0.67</v>
      </c>
      <c r="AR296" s="145">
        <v>834.91700000000003</v>
      </c>
      <c r="AS296" s="29">
        <f t="shared" si="49"/>
        <v>3</v>
      </c>
      <c r="AT296" s="38" t="str">
        <f t="array" ref="AT296">AS296&amp;CHOOSE(AND(AS296&lt;&gt;{11,12,13})*MIN(4,MOD(AS296,10))+1,"th","st","nd","rd","th")</f>
        <v>3rd</v>
      </c>
      <c r="AU296" s="151">
        <v>2.8062460151336482E-4</v>
      </c>
    </row>
    <row r="297" spans="1:47" x14ac:dyDescent="0.25">
      <c r="A297" s="135">
        <v>104375003</v>
      </c>
      <c r="B297" s="136" t="s">
        <v>412</v>
      </c>
      <c r="C297" s="136" t="s">
        <v>279</v>
      </c>
      <c r="D297" s="137">
        <v>57301</v>
      </c>
      <c r="E297" s="29">
        <f t="shared" si="40"/>
        <v>51</v>
      </c>
      <c r="F297" s="38" t="str">
        <f t="array" ref="F297">E297&amp;CHOOSE(AND(E297&lt;&gt;{11,12,13})*MIN(4,MOD(E297,10))+1,"th","st","nd","rd","th")</f>
        <v>51st</v>
      </c>
      <c r="G297" s="138">
        <v>4178</v>
      </c>
      <c r="H297" s="139">
        <v>1.0374000000000001</v>
      </c>
      <c r="I297" s="140">
        <v>0.78979999999999995</v>
      </c>
      <c r="J297" s="141">
        <v>125</v>
      </c>
      <c r="K297" s="142">
        <v>37.734000000000002</v>
      </c>
      <c r="L297" s="143">
        <v>0.12640000000000001</v>
      </c>
      <c r="M297" s="29">
        <f t="shared" si="41"/>
        <v>45</v>
      </c>
      <c r="N297" s="38" t="str">
        <f t="array" ref="N297">M297&amp;CHOOSE(AND(M297&lt;&gt;{11,12,13})*MIN(4,MOD(M297,10))+1,"th","st","nd","rd","th")</f>
        <v>45th</v>
      </c>
      <c r="O297" s="143">
        <v>7.8799999999999995E-2</v>
      </c>
      <c r="P297" s="29">
        <f t="shared" si="42"/>
        <v>11</v>
      </c>
      <c r="Q297" s="38" t="str">
        <f t="array" ref="Q297">P297&amp;CHOOSE(AND(P297&lt;&gt;{11,12,13})*MIN(4,MOD(P297,10))+1,"th","st","nd","rd","th")</f>
        <v>11th</v>
      </c>
      <c r="R297" s="144">
        <v>114.202</v>
      </c>
      <c r="S297" s="144">
        <v>35.597999999999999</v>
      </c>
      <c r="T297" s="144">
        <v>0</v>
      </c>
      <c r="U297" s="144">
        <v>149.80000000000001</v>
      </c>
      <c r="V297" s="145">
        <v>34.982999999999997</v>
      </c>
      <c r="W297" s="220">
        <f t="shared" si="43"/>
        <v>2.3231706102282462E-2</v>
      </c>
      <c r="X297" s="29">
        <f t="shared" si="44"/>
        <v>39</v>
      </c>
      <c r="Y297" s="38" t="str">
        <f t="array" ref="Y297">X297&amp;CHOOSE(AND(X297&lt;&gt;{11,12,13})*MIN(4,MOD(X297,10))+1,"th","st","nd","rd","th")</f>
        <v>39th</v>
      </c>
      <c r="Z297" s="146">
        <v>6.9969999999999999</v>
      </c>
      <c r="AA297" s="147">
        <v>0</v>
      </c>
      <c r="AB297" s="221">
        <f t="shared" si="45"/>
        <v>0</v>
      </c>
      <c r="AC297" s="29">
        <f t="shared" si="46"/>
        <v>1</v>
      </c>
      <c r="AD297" s="38" t="str">
        <f t="array" ref="AD297">AC297&amp;CHOOSE(AND(AC297&lt;&gt;{11,12,13})*MIN(4,MOD(AC297,10))+1,"th","st","nd","rd","th")</f>
        <v>1st</v>
      </c>
      <c r="AE297" s="146">
        <v>0</v>
      </c>
      <c r="AF297" s="148">
        <v>1505.83</v>
      </c>
      <c r="AG297" s="148">
        <v>1514.7650000000001</v>
      </c>
      <c r="AH297" s="148">
        <v>1497.511</v>
      </c>
      <c r="AI297" s="149">
        <v>1506.0350000000001</v>
      </c>
      <c r="AJ297" s="29">
        <f t="shared" si="47"/>
        <v>33</v>
      </c>
      <c r="AK297" s="38" t="str">
        <f t="array" ref="AK297">AJ297&amp;CHOOSE(AND(AJ297&lt;&gt;{11,12,13})*MIN(4,MOD(AJ297,10))+1,"th","st","nd","rd","th")</f>
        <v>33rd</v>
      </c>
      <c r="AL297" s="149">
        <v>156.797</v>
      </c>
      <c r="AM297" s="149">
        <v>194.53100000000001</v>
      </c>
      <c r="AN297" s="149">
        <v>1700.566</v>
      </c>
      <c r="AO297" s="29">
        <f t="shared" si="48"/>
        <v>30</v>
      </c>
      <c r="AP297" s="38" t="str">
        <f t="array" ref="AP297">AO297&amp;CHOOSE(AND(AO297&lt;&gt;{11,12,13})*MIN(4,MOD(AO297,10))+1,"th","st","nd","rd","th")</f>
        <v>30th</v>
      </c>
      <c r="AQ297" s="150">
        <v>0.8</v>
      </c>
      <c r="AR297" s="145">
        <v>1411.3340000000001</v>
      </c>
      <c r="AS297" s="29">
        <f t="shared" si="49"/>
        <v>18</v>
      </c>
      <c r="AT297" s="38" t="str">
        <f t="array" ref="AT297">AS297&amp;CHOOSE(AND(AS297&lt;&gt;{11,12,13})*MIN(4,MOD(AS297,10))+1,"th","st","nd","rd","th")</f>
        <v>18th</v>
      </c>
      <c r="AU297" s="151">
        <v>4.7436456719921052E-4</v>
      </c>
    </row>
    <row r="298" spans="1:47" x14ac:dyDescent="0.25">
      <c r="A298" s="135">
        <v>104375203</v>
      </c>
      <c r="B298" s="136" t="s">
        <v>431</v>
      </c>
      <c r="C298" s="136" t="s">
        <v>279</v>
      </c>
      <c r="D298" s="137">
        <v>70423</v>
      </c>
      <c r="E298" s="29">
        <f t="shared" si="40"/>
        <v>77</v>
      </c>
      <c r="F298" s="38" t="str">
        <f t="array" ref="F298">E298&amp;CHOOSE(AND(E298&lt;&gt;{11,12,13})*MIN(4,MOD(E298,10))+1,"th","st","nd","rd","th")</f>
        <v>77th</v>
      </c>
      <c r="G298" s="138">
        <v>4094</v>
      </c>
      <c r="H298" s="139">
        <v>0.84409999999999996</v>
      </c>
      <c r="I298" s="140">
        <v>0.5</v>
      </c>
      <c r="J298" s="141">
        <v>265</v>
      </c>
      <c r="K298" s="142">
        <v>0</v>
      </c>
      <c r="L298" s="143">
        <v>2.3599999999999999E-2</v>
      </c>
      <c r="M298" s="29">
        <f t="shared" si="41"/>
        <v>2</v>
      </c>
      <c r="N298" s="38" t="str">
        <f t="array" ref="N298">M298&amp;CHOOSE(AND(M298&lt;&gt;{11,12,13})*MIN(4,MOD(M298,10))+1,"th","st","nd","rd","th")</f>
        <v>2nd</v>
      </c>
      <c r="O298" s="143">
        <v>0.1116</v>
      </c>
      <c r="P298" s="29">
        <f t="shared" si="42"/>
        <v>22</v>
      </c>
      <c r="Q298" s="38" t="str">
        <f t="array" ref="Q298">P298&amp;CHOOSE(AND(P298&lt;&gt;{11,12,13})*MIN(4,MOD(P298,10))+1,"th","st","nd","rd","th")</f>
        <v>22nd</v>
      </c>
      <c r="R298" s="144">
        <v>17.859000000000002</v>
      </c>
      <c r="S298" s="144">
        <v>42.226999999999997</v>
      </c>
      <c r="T298" s="144">
        <v>0</v>
      </c>
      <c r="U298" s="144">
        <v>60.085999999999999</v>
      </c>
      <c r="V298" s="145">
        <v>29.503000000000004</v>
      </c>
      <c r="W298" s="220">
        <f t="shared" si="43"/>
        <v>2.3391910234941901E-2</v>
      </c>
      <c r="X298" s="29">
        <f t="shared" si="44"/>
        <v>39</v>
      </c>
      <c r="Y298" s="38" t="str">
        <f t="array" ref="Y298">X298&amp;CHOOSE(AND(X298&lt;&gt;{11,12,13})*MIN(4,MOD(X298,10))+1,"th","st","nd","rd","th")</f>
        <v>39th</v>
      </c>
      <c r="Z298" s="146">
        <v>5.9009999999999998</v>
      </c>
      <c r="AA298" s="147">
        <v>1</v>
      </c>
      <c r="AB298" s="221">
        <f t="shared" si="45"/>
        <v>7.928654792713249E-4</v>
      </c>
      <c r="AC298" s="29">
        <f t="shared" si="46"/>
        <v>17</v>
      </c>
      <c r="AD298" s="38" t="str">
        <f t="array" ref="AD298">AC298&amp;CHOOSE(AND(AC298&lt;&gt;{11,12,13})*MIN(4,MOD(AC298,10))+1,"th","st","nd","rd","th")</f>
        <v>17th</v>
      </c>
      <c r="AE298" s="146">
        <v>0.6</v>
      </c>
      <c r="AF298" s="148">
        <v>1261.248</v>
      </c>
      <c r="AG298" s="148">
        <v>1284.4639999999999</v>
      </c>
      <c r="AH298" s="148">
        <v>1270.596</v>
      </c>
      <c r="AI298" s="149">
        <v>1272.1030000000001</v>
      </c>
      <c r="AJ298" s="29">
        <f t="shared" si="47"/>
        <v>27</v>
      </c>
      <c r="AK298" s="38" t="str">
        <f t="array" ref="AK298">AJ298&amp;CHOOSE(AND(AJ298&lt;&gt;{11,12,13})*MIN(4,MOD(AJ298,10))+1,"th","st","nd","rd","th")</f>
        <v>27th</v>
      </c>
      <c r="AL298" s="149">
        <v>66.587000000000003</v>
      </c>
      <c r="AM298" s="149">
        <v>66.587000000000003</v>
      </c>
      <c r="AN298" s="149">
        <v>1338.69</v>
      </c>
      <c r="AO298" s="29">
        <f t="shared" si="48"/>
        <v>20</v>
      </c>
      <c r="AP298" s="38" t="str">
        <f t="array" ref="AP298">AO298&amp;CHOOSE(AND(AO298&lt;&gt;{11,12,13})*MIN(4,MOD(AO298,10))+1,"th","st","nd","rd","th")</f>
        <v>20th</v>
      </c>
      <c r="AQ298" s="150">
        <v>0.88</v>
      </c>
      <c r="AR298" s="145">
        <v>994.39</v>
      </c>
      <c r="AS298" s="29">
        <f t="shared" si="49"/>
        <v>6</v>
      </c>
      <c r="AT298" s="38" t="str">
        <f t="array" ref="AT298">AS298&amp;CHOOSE(AND(AS298&lt;&gt;{11,12,13})*MIN(4,MOD(AS298,10))+1,"th","st","nd","rd","th")</f>
        <v>6th</v>
      </c>
      <c r="AU298" s="151">
        <v>3.3422519543724089E-4</v>
      </c>
    </row>
    <row r="299" spans="1:47" x14ac:dyDescent="0.25">
      <c r="A299" s="135">
        <v>104375302</v>
      </c>
      <c r="B299" s="136" t="s">
        <v>433</v>
      </c>
      <c r="C299" s="136" t="s">
        <v>279</v>
      </c>
      <c r="D299" s="137">
        <v>33664</v>
      </c>
      <c r="E299" s="29">
        <f t="shared" si="40"/>
        <v>2</v>
      </c>
      <c r="F299" s="38" t="str">
        <f t="array" ref="F299">E299&amp;CHOOSE(AND(E299&lt;&gt;{11,12,13})*MIN(4,MOD(E299,10))+1,"th","st","nd","rd","th")</f>
        <v>2nd</v>
      </c>
      <c r="G299" s="138">
        <v>10295</v>
      </c>
      <c r="H299" s="139">
        <v>1.7658</v>
      </c>
      <c r="I299" s="140">
        <v>-0.57289999999999996</v>
      </c>
      <c r="J299" s="141">
        <v>409</v>
      </c>
      <c r="K299" s="142">
        <v>0</v>
      </c>
      <c r="L299" s="143">
        <v>0.35470000000000002</v>
      </c>
      <c r="M299" s="29">
        <f t="shared" si="41"/>
        <v>95</v>
      </c>
      <c r="N299" s="38" t="str">
        <f t="array" ref="N299">M299&amp;CHOOSE(AND(M299&lt;&gt;{11,12,13})*MIN(4,MOD(M299,10))+1,"th","st","nd","rd","th")</f>
        <v>95th</v>
      </c>
      <c r="O299" s="143">
        <v>0.25390000000000001</v>
      </c>
      <c r="P299" s="29">
        <f t="shared" si="42"/>
        <v>87</v>
      </c>
      <c r="Q299" s="38" t="str">
        <f t="array" ref="Q299">P299&amp;CHOOSE(AND(P299&lt;&gt;{11,12,13})*MIN(4,MOD(P299,10))+1,"th","st","nd","rd","th")</f>
        <v>87th</v>
      </c>
      <c r="R299" s="144">
        <v>708.49300000000005</v>
      </c>
      <c r="S299" s="144">
        <v>253.57499999999999</v>
      </c>
      <c r="T299" s="144">
        <v>354.24599999999998</v>
      </c>
      <c r="U299" s="144">
        <v>1316.3140000000001</v>
      </c>
      <c r="V299" s="145">
        <v>126.265</v>
      </c>
      <c r="W299" s="220">
        <f t="shared" si="43"/>
        <v>3.7928009924693681E-2</v>
      </c>
      <c r="X299" s="29">
        <f t="shared" si="44"/>
        <v>70</v>
      </c>
      <c r="Y299" s="38" t="str">
        <f t="array" ref="Y299">X299&amp;CHOOSE(AND(X299&lt;&gt;{11,12,13})*MIN(4,MOD(X299,10))+1,"th","st","nd","rd","th")</f>
        <v>70th</v>
      </c>
      <c r="Z299" s="146">
        <v>25.253</v>
      </c>
      <c r="AA299" s="147">
        <v>28</v>
      </c>
      <c r="AB299" s="221">
        <f t="shared" si="45"/>
        <v>8.4107573586617284E-3</v>
      </c>
      <c r="AC299" s="29">
        <f t="shared" si="46"/>
        <v>55</v>
      </c>
      <c r="AD299" s="38" t="str">
        <f t="array" ref="AD299">AC299&amp;CHOOSE(AND(AC299&lt;&gt;{11,12,13})*MIN(4,MOD(AC299,10))+1,"th","st","nd","rd","th")</f>
        <v>55th</v>
      </c>
      <c r="AE299" s="146">
        <v>16.8</v>
      </c>
      <c r="AF299" s="148">
        <v>3329.07</v>
      </c>
      <c r="AG299" s="148">
        <v>3359.31</v>
      </c>
      <c r="AH299" s="148">
        <v>3412.136</v>
      </c>
      <c r="AI299" s="149">
        <v>3366.8389999999999</v>
      </c>
      <c r="AJ299" s="29">
        <f t="shared" si="47"/>
        <v>71</v>
      </c>
      <c r="AK299" s="38" t="str">
        <f t="array" ref="AK299">AJ299&amp;CHOOSE(AND(AJ299&lt;&gt;{11,12,13})*MIN(4,MOD(AJ299,10))+1,"th","st","nd","rd","th")</f>
        <v>71st</v>
      </c>
      <c r="AL299" s="149">
        <v>1358.367</v>
      </c>
      <c r="AM299" s="149">
        <v>1358.367</v>
      </c>
      <c r="AN299" s="149">
        <v>4725.2060000000001</v>
      </c>
      <c r="AO299" s="29">
        <f t="shared" si="48"/>
        <v>79</v>
      </c>
      <c r="AP299" s="38" t="str">
        <f t="array" ref="AP299">AO299&amp;CHOOSE(AND(AO299&lt;&gt;{11,12,13})*MIN(4,MOD(AO299,10))+1,"th","st","nd","rd","th")</f>
        <v>79th</v>
      </c>
      <c r="AQ299" s="150">
        <v>1.29</v>
      </c>
      <c r="AR299" s="145">
        <v>10763.462</v>
      </c>
      <c r="AS299" s="29">
        <f t="shared" si="49"/>
        <v>94</v>
      </c>
      <c r="AT299" s="38" t="str">
        <f t="array" ref="AT299">AS299&amp;CHOOSE(AND(AS299&lt;&gt;{11,12,13})*MIN(4,MOD(AS299,10))+1,"th","st","nd","rd","th")</f>
        <v>94th</v>
      </c>
      <c r="AU299" s="151">
        <v>3.6177155749065413E-3</v>
      </c>
    </row>
    <row r="300" spans="1:47" x14ac:dyDescent="0.25">
      <c r="A300" s="135">
        <v>104376203</v>
      </c>
      <c r="B300" s="136" t="s">
        <v>542</v>
      </c>
      <c r="C300" s="136" t="s">
        <v>279</v>
      </c>
      <c r="D300" s="137">
        <v>52432</v>
      </c>
      <c r="E300" s="29">
        <f t="shared" si="40"/>
        <v>37</v>
      </c>
      <c r="F300" s="38" t="str">
        <f t="array" ref="F300">E300&amp;CHOOSE(AND(E300&lt;&gt;{11,12,13})*MIN(4,MOD(E300,10))+1,"th","st","nd","rd","th")</f>
        <v>37th</v>
      </c>
      <c r="G300" s="138">
        <v>3567</v>
      </c>
      <c r="H300" s="139">
        <v>1.1337999999999999</v>
      </c>
      <c r="I300" s="140">
        <v>0.64600000000000002</v>
      </c>
      <c r="J300" s="141">
        <v>209</v>
      </c>
      <c r="K300" s="142">
        <v>0</v>
      </c>
      <c r="L300" s="143">
        <v>0.24829999999999999</v>
      </c>
      <c r="M300" s="29">
        <f t="shared" si="41"/>
        <v>85</v>
      </c>
      <c r="N300" s="38" t="str">
        <f t="array" ref="N300">M300&amp;CHOOSE(AND(M300&lt;&gt;{11,12,13})*MIN(4,MOD(M300,10))+1,"th","st","nd","rd","th")</f>
        <v>85th</v>
      </c>
      <c r="O300" s="143">
        <v>9.9099999999999994E-2</v>
      </c>
      <c r="P300" s="29">
        <f t="shared" si="42"/>
        <v>15</v>
      </c>
      <c r="Q300" s="38" t="str">
        <f t="array" ref="Q300">P300&amp;CHOOSE(AND(P300&lt;&gt;{11,12,13})*MIN(4,MOD(P300,10))+1,"th","st","nd","rd","th")</f>
        <v>15th</v>
      </c>
      <c r="R300" s="144">
        <v>174.22</v>
      </c>
      <c r="S300" s="144">
        <v>34.767000000000003</v>
      </c>
      <c r="T300" s="144">
        <v>0</v>
      </c>
      <c r="U300" s="144">
        <v>208.98699999999999</v>
      </c>
      <c r="V300" s="145">
        <v>26.25</v>
      </c>
      <c r="W300" s="220">
        <f t="shared" si="43"/>
        <v>2.2447025020950556E-2</v>
      </c>
      <c r="X300" s="29">
        <f t="shared" si="44"/>
        <v>36</v>
      </c>
      <c r="Y300" s="38" t="str">
        <f t="array" ref="Y300">X300&amp;CHOOSE(AND(X300&lt;&gt;{11,12,13})*MIN(4,MOD(X300,10))+1,"th","st","nd","rd","th")</f>
        <v>36th</v>
      </c>
      <c r="Z300" s="146">
        <v>5.25</v>
      </c>
      <c r="AA300" s="147">
        <v>8</v>
      </c>
      <c r="AB300" s="221">
        <f t="shared" si="45"/>
        <v>6.840998101623026E-3</v>
      </c>
      <c r="AC300" s="29">
        <f t="shared" si="46"/>
        <v>51</v>
      </c>
      <c r="AD300" s="38" t="str">
        <f t="array" ref="AD300">AC300&amp;CHOOSE(AND(AC300&lt;&gt;{11,12,13})*MIN(4,MOD(AC300,10))+1,"th","st","nd","rd","th")</f>
        <v>51st</v>
      </c>
      <c r="AE300" s="146">
        <v>4.8</v>
      </c>
      <c r="AF300" s="148">
        <v>1169.42</v>
      </c>
      <c r="AG300" s="148">
        <v>1175.194</v>
      </c>
      <c r="AH300" s="148">
        <v>1166.4559999999999</v>
      </c>
      <c r="AI300" s="149">
        <v>1170.357</v>
      </c>
      <c r="AJ300" s="29">
        <f t="shared" si="47"/>
        <v>24</v>
      </c>
      <c r="AK300" s="38" t="str">
        <f t="array" ref="AK300">AJ300&amp;CHOOSE(AND(AJ300&lt;&gt;{11,12,13})*MIN(4,MOD(AJ300,10))+1,"th","st","nd","rd","th")</f>
        <v>24th</v>
      </c>
      <c r="AL300" s="149">
        <v>219.03700000000001</v>
      </c>
      <c r="AM300" s="149">
        <v>219.03700000000001</v>
      </c>
      <c r="AN300" s="149">
        <v>1389.394</v>
      </c>
      <c r="AO300" s="29">
        <f t="shared" si="48"/>
        <v>22</v>
      </c>
      <c r="AP300" s="38" t="str">
        <f t="array" ref="AP300">AO300&amp;CHOOSE(AND(AO300&lt;&gt;{11,12,13})*MIN(4,MOD(AO300,10))+1,"th","st","nd","rd","th")</f>
        <v>22nd</v>
      </c>
      <c r="AQ300" s="150">
        <v>0.91</v>
      </c>
      <c r="AR300" s="145">
        <v>1433.518</v>
      </c>
      <c r="AS300" s="29">
        <f t="shared" si="49"/>
        <v>19</v>
      </c>
      <c r="AT300" s="38" t="str">
        <f t="array" ref="AT300">AS300&amp;CHOOSE(AND(AS300&lt;&gt;{11,12,13})*MIN(4,MOD(AS300,10))+1,"th","st","nd","rd","th")</f>
        <v>19th</v>
      </c>
      <c r="AU300" s="151">
        <v>4.8182084867386306E-4</v>
      </c>
    </row>
    <row r="301" spans="1:47" x14ac:dyDescent="0.25">
      <c r="A301" s="135">
        <v>104377003</v>
      </c>
      <c r="B301" s="136" t="s">
        <v>598</v>
      </c>
      <c r="C301" s="136" t="s">
        <v>279</v>
      </c>
      <c r="D301" s="137">
        <v>47692</v>
      </c>
      <c r="E301" s="29">
        <f t="shared" si="40"/>
        <v>23</v>
      </c>
      <c r="F301" s="38" t="str">
        <f t="array" ref="F301">E301&amp;CHOOSE(AND(E301&lt;&gt;{11,12,13})*MIN(4,MOD(E301,10))+1,"th","st","nd","rd","th")</f>
        <v>23rd</v>
      </c>
      <c r="G301" s="138">
        <v>2318</v>
      </c>
      <c r="H301" s="139">
        <v>1.2464</v>
      </c>
      <c r="I301" s="140">
        <v>0.59650000000000003</v>
      </c>
      <c r="J301" s="141">
        <v>230</v>
      </c>
      <c r="K301" s="142">
        <v>0</v>
      </c>
      <c r="L301" s="143">
        <v>0.16470000000000001</v>
      </c>
      <c r="M301" s="29">
        <f t="shared" si="41"/>
        <v>63</v>
      </c>
      <c r="N301" s="38" t="str">
        <f t="array" ref="N301">M301&amp;CHOOSE(AND(M301&lt;&gt;{11,12,13})*MIN(4,MOD(M301,10))+1,"th","st","nd","rd","th")</f>
        <v>63rd</v>
      </c>
      <c r="O301" s="143">
        <v>0.19850000000000001</v>
      </c>
      <c r="P301" s="29">
        <f t="shared" si="42"/>
        <v>67</v>
      </c>
      <c r="Q301" s="38" t="str">
        <f t="array" ref="Q301">P301&amp;CHOOSE(AND(P301&lt;&gt;{11,12,13})*MIN(4,MOD(P301,10))+1,"th","st","nd","rd","th")</f>
        <v>67th</v>
      </c>
      <c r="R301" s="144">
        <v>75.114999999999995</v>
      </c>
      <c r="S301" s="144">
        <v>45.265000000000001</v>
      </c>
      <c r="T301" s="144">
        <v>0</v>
      </c>
      <c r="U301" s="144">
        <v>120.38</v>
      </c>
      <c r="V301" s="145">
        <v>21.782</v>
      </c>
      <c r="W301" s="220">
        <f t="shared" si="43"/>
        <v>2.8655963984681388E-2</v>
      </c>
      <c r="X301" s="29">
        <f t="shared" si="44"/>
        <v>51</v>
      </c>
      <c r="Y301" s="38" t="str">
        <f t="array" ref="Y301">X301&amp;CHOOSE(AND(X301&lt;&gt;{11,12,13})*MIN(4,MOD(X301,10))+1,"th","st","nd","rd","th")</f>
        <v>51st</v>
      </c>
      <c r="Z301" s="146">
        <v>4.3559999999999999</v>
      </c>
      <c r="AA301" s="147">
        <v>1</v>
      </c>
      <c r="AB301" s="221">
        <f t="shared" si="45"/>
        <v>1.3155800194968959E-3</v>
      </c>
      <c r="AC301" s="29">
        <f t="shared" si="46"/>
        <v>21</v>
      </c>
      <c r="AD301" s="38" t="str">
        <f t="array" ref="AD301">AC301&amp;CHOOSE(AND(AC301&lt;&gt;{11,12,13})*MIN(4,MOD(AC301,10))+1,"th","st","nd","rd","th")</f>
        <v>21st</v>
      </c>
      <c r="AE301" s="146">
        <v>0.6</v>
      </c>
      <c r="AF301" s="148">
        <v>760.12099999999998</v>
      </c>
      <c r="AG301" s="148">
        <v>753.04899999999998</v>
      </c>
      <c r="AH301" s="148">
        <v>759.5</v>
      </c>
      <c r="AI301" s="149">
        <v>757.55700000000002</v>
      </c>
      <c r="AJ301" s="29">
        <f t="shared" si="47"/>
        <v>8</v>
      </c>
      <c r="AK301" s="38" t="str">
        <f t="array" ref="AK301">AJ301&amp;CHOOSE(AND(AJ301&lt;&gt;{11,12,13})*MIN(4,MOD(AJ301,10))+1,"th","st","nd","rd","th")</f>
        <v>8th</v>
      </c>
      <c r="AL301" s="149">
        <v>125.336</v>
      </c>
      <c r="AM301" s="149">
        <v>125.336</v>
      </c>
      <c r="AN301" s="149">
        <v>882.89300000000003</v>
      </c>
      <c r="AO301" s="29">
        <f t="shared" si="48"/>
        <v>6</v>
      </c>
      <c r="AP301" s="38" t="str">
        <f t="array" ref="AP301">AO301&amp;CHOOSE(AND(AO301&lt;&gt;{11,12,13})*MIN(4,MOD(AO301,10))+1,"th","st","nd","rd","th")</f>
        <v>6th</v>
      </c>
      <c r="AQ301" s="150">
        <v>1.03</v>
      </c>
      <c r="AR301" s="145">
        <v>1133.451</v>
      </c>
      <c r="AS301" s="29">
        <f t="shared" si="49"/>
        <v>11</v>
      </c>
      <c r="AT301" s="38" t="str">
        <f t="array" ref="AT301">AS301&amp;CHOOSE(AND(AS301&lt;&gt;{11,12,13})*MIN(4,MOD(AS301,10))+1,"th","st","nd","rd","th")</f>
        <v>11th</v>
      </c>
      <c r="AU301" s="151">
        <v>3.8096509618312346E-4</v>
      </c>
    </row>
    <row r="302" spans="1:47" x14ac:dyDescent="0.25">
      <c r="A302" s="135">
        <v>104378003</v>
      </c>
      <c r="B302" s="136" t="s">
        <v>646</v>
      </c>
      <c r="C302" s="136" t="s">
        <v>279</v>
      </c>
      <c r="D302" s="137">
        <v>57332</v>
      </c>
      <c r="E302" s="29">
        <f t="shared" si="40"/>
        <v>52</v>
      </c>
      <c r="F302" s="38" t="str">
        <f t="array" ref="F302">E302&amp;CHOOSE(AND(E302&lt;&gt;{11,12,13})*MIN(4,MOD(E302,10))+1,"th","st","nd","rd","th")</f>
        <v>52nd</v>
      </c>
      <c r="G302" s="138">
        <v>4035</v>
      </c>
      <c r="H302" s="139">
        <v>1.0368999999999999</v>
      </c>
      <c r="I302" s="140">
        <v>0.8347</v>
      </c>
      <c r="J302" s="141">
        <v>90</v>
      </c>
      <c r="K302" s="142">
        <v>82.927999999999997</v>
      </c>
      <c r="L302" s="143">
        <v>8.5400000000000004E-2</v>
      </c>
      <c r="M302" s="29">
        <f t="shared" si="41"/>
        <v>26</v>
      </c>
      <c r="N302" s="38" t="str">
        <f t="array" ref="N302">M302&amp;CHOOSE(AND(M302&lt;&gt;{11,12,13})*MIN(4,MOD(M302,10))+1,"th","st","nd","rd","th")</f>
        <v>26th</v>
      </c>
      <c r="O302" s="143">
        <v>0.18329999999999999</v>
      </c>
      <c r="P302" s="29">
        <f t="shared" si="42"/>
        <v>59</v>
      </c>
      <c r="Q302" s="38" t="str">
        <f t="array" ref="Q302">P302&amp;CHOOSE(AND(P302&lt;&gt;{11,12,13})*MIN(4,MOD(P302,10))+1,"th","st","nd","rd","th")</f>
        <v>59th</v>
      </c>
      <c r="R302" s="144">
        <v>58.82</v>
      </c>
      <c r="S302" s="144">
        <v>63.125</v>
      </c>
      <c r="T302" s="144">
        <v>0</v>
      </c>
      <c r="U302" s="144">
        <v>121.94499999999999</v>
      </c>
      <c r="V302" s="145">
        <v>39.256</v>
      </c>
      <c r="W302" s="220">
        <f t="shared" si="43"/>
        <v>3.4196909246127845E-2</v>
      </c>
      <c r="X302" s="29">
        <f t="shared" si="44"/>
        <v>64</v>
      </c>
      <c r="Y302" s="38" t="str">
        <f t="array" ref="Y302">X302&amp;CHOOSE(AND(X302&lt;&gt;{11,12,13})*MIN(4,MOD(X302,10))+1,"th","st","nd","rd","th")</f>
        <v>64th</v>
      </c>
      <c r="Z302" s="146">
        <v>7.851</v>
      </c>
      <c r="AA302" s="147">
        <v>3</v>
      </c>
      <c r="AB302" s="221">
        <f t="shared" si="45"/>
        <v>2.6133770057668519E-3</v>
      </c>
      <c r="AC302" s="29">
        <f t="shared" si="46"/>
        <v>31</v>
      </c>
      <c r="AD302" s="38" t="str">
        <f t="array" ref="AD302">AC302&amp;CHOOSE(AND(AC302&lt;&gt;{11,12,13})*MIN(4,MOD(AC302,10))+1,"th","st","nd","rd","th")</f>
        <v>31st</v>
      </c>
      <c r="AE302" s="146">
        <v>1.8</v>
      </c>
      <c r="AF302" s="148">
        <v>1147.94</v>
      </c>
      <c r="AG302" s="148">
        <v>1177.836</v>
      </c>
      <c r="AH302" s="148">
        <v>1180.2339999999999</v>
      </c>
      <c r="AI302" s="149">
        <v>1168.67</v>
      </c>
      <c r="AJ302" s="29">
        <f t="shared" si="47"/>
        <v>24</v>
      </c>
      <c r="AK302" s="38" t="str">
        <f t="array" ref="AK302">AJ302&amp;CHOOSE(AND(AJ302&lt;&gt;{11,12,13})*MIN(4,MOD(AJ302,10))+1,"th","st","nd","rd","th")</f>
        <v>24th</v>
      </c>
      <c r="AL302" s="149">
        <v>131.596</v>
      </c>
      <c r="AM302" s="149">
        <v>214.524</v>
      </c>
      <c r="AN302" s="149">
        <v>1383.194</v>
      </c>
      <c r="AO302" s="29">
        <f t="shared" si="48"/>
        <v>22</v>
      </c>
      <c r="AP302" s="38" t="str">
        <f t="array" ref="AP302">AO302&amp;CHOOSE(AND(AO302&lt;&gt;{11,12,13})*MIN(4,MOD(AO302,10))+1,"th","st","nd","rd","th")</f>
        <v>22nd</v>
      </c>
      <c r="AQ302" s="150">
        <v>0.8</v>
      </c>
      <c r="AR302" s="145">
        <v>1147.3869999999999</v>
      </c>
      <c r="AS302" s="29">
        <f t="shared" si="49"/>
        <v>12</v>
      </c>
      <c r="AT302" s="38" t="str">
        <f t="array" ref="AT302">AS302&amp;CHOOSE(AND(AS302&lt;&gt;{11,12,13})*MIN(4,MOD(AS302,10))+1,"th","st","nd","rd","th")</f>
        <v>12th</v>
      </c>
      <c r="AU302" s="151">
        <v>3.8564913596994088E-4</v>
      </c>
    </row>
    <row r="303" spans="1:47" x14ac:dyDescent="0.25">
      <c r="A303" s="135">
        <v>113380303</v>
      </c>
      <c r="B303" s="136" t="s">
        <v>109</v>
      </c>
      <c r="C303" s="136" t="s">
        <v>110</v>
      </c>
      <c r="D303" s="137">
        <v>62125</v>
      </c>
      <c r="E303" s="29">
        <f t="shared" si="40"/>
        <v>62</v>
      </c>
      <c r="F303" s="38" t="str">
        <f t="array" ref="F303">E303&amp;CHOOSE(AND(E303&lt;&gt;{11,12,13})*MIN(4,MOD(E303,10))+1,"th","st","nd","rd","th")</f>
        <v>62nd</v>
      </c>
      <c r="G303" s="138">
        <v>4423</v>
      </c>
      <c r="H303" s="139">
        <v>0.95689999999999997</v>
      </c>
      <c r="I303" s="140">
        <v>0.67959999999999998</v>
      </c>
      <c r="J303" s="141">
        <v>200</v>
      </c>
      <c r="K303" s="142">
        <v>0</v>
      </c>
      <c r="L303" s="143">
        <v>0.08</v>
      </c>
      <c r="M303" s="29">
        <f t="shared" si="41"/>
        <v>23</v>
      </c>
      <c r="N303" s="38" t="str">
        <f t="array" ref="N303">M303&amp;CHOOSE(AND(M303&lt;&gt;{11,12,13})*MIN(4,MOD(M303,10))+1,"th","st","nd","rd","th")</f>
        <v>23rd</v>
      </c>
      <c r="O303" s="143">
        <v>0.14419999999999999</v>
      </c>
      <c r="P303" s="29">
        <f t="shared" si="42"/>
        <v>37</v>
      </c>
      <c r="Q303" s="38" t="str">
        <f t="array" ref="Q303">P303&amp;CHOOSE(AND(P303&lt;&gt;{11,12,13})*MIN(4,MOD(P303,10))+1,"th","st","nd","rd","th")</f>
        <v>37th</v>
      </c>
      <c r="R303" s="144">
        <v>69.141000000000005</v>
      </c>
      <c r="S303" s="144">
        <v>62.314</v>
      </c>
      <c r="T303" s="144">
        <v>0</v>
      </c>
      <c r="U303" s="144">
        <v>131.45500000000001</v>
      </c>
      <c r="V303" s="145">
        <v>20.223000000000003</v>
      </c>
      <c r="W303" s="220">
        <f t="shared" si="43"/>
        <v>1.4039401685311358E-2</v>
      </c>
      <c r="X303" s="29">
        <f t="shared" si="44"/>
        <v>15</v>
      </c>
      <c r="Y303" s="38" t="str">
        <f t="array" ref="Y303">X303&amp;CHOOSE(AND(X303&lt;&gt;{11,12,13})*MIN(4,MOD(X303,10))+1,"th","st","nd","rd","th")</f>
        <v>15th</v>
      </c>
      <c r="Z303" s="146">
        <v>4.0449999999999999</v>
      </c>
      <c r="AA303" s="147">
        <v>26</v>
      </c>
      <c r="AB303" s="221">
        <f t="shared" si="45"/>
        <v>1.8049965080259866E-2</v>
      </c>
      <c r="AC303" s="29">
        <f t="shared" si="46"/>
        <v>72</v>
      </c>
      <c r="AD303" s="38" t="str">
        <f t="array" ref="AD303">AC303&amp;CHOOSE(AND(AC303&lt;&gt;{11,12,13})*MIN(4,MOD(AC303,10))+1,"th","st","nd","rd","th")</f>
        <v>72nd</v>
      </c>
      <c r="AE303" s="146">
        <v>15.6</v>
      </c>
      <c r="AF303" s="148">
        <v>1440.4459999999999</v>
      </c>
      <c r="AG303" s="148">
        <v>1439.4390000000001</v>
      </c>
      <c r="AH303" s="148">
        <v>1421.538</v>
      </c>
      <c r="AI303" s="149">
        <v>1433.808</v>
      </c>
      <c r="AJ303" s="29">
        <f t="shared" si="47"/>
        <v>31</v>
      </c>
      <c r="AK303" s="38" t="str">
        <f t="array" ref="AK303">AJ303&amp;CHOOSE(AND(AJ303&lt;&gt;{11,12,13})*MIN(4,MOD(AJ303,10))+1,"th","st","nd","rd","th")</f>
        <v>31st</v>
      </c>
      <c r="AL303" s="149">
        <v>151.1</v>
      </c>
      <c r="AM303" s="149">
        <v>151.1</v>
      </c>
      <c r="AN303" s="149">
        <v>1584.9079999999999</v>
      </c>
      <c r="AO303" s="29">
        <f t="shared" si="48"/>
        <v>28</v>
      </c>
      <c r="AP303" s="38" t="str">
        <f t="array" ref="AP303">AO303&amp;CHOOSE(AND(AO303&lt;&gt;{11,12,13})*MIN(4,MOD(AO303,10))+1,"th","st","nd","rd","th")</f>
        <v>28th</v>
      </c>
      <c r="AQ303" s="150">
        <v>1.0900000000000001</v>
      </c>
      <c r="AR303" s="145">
        <v>1653.0920000000001</v>
      </c>
      <c r="AS303" s="29">
        <f t="shared" si="49"/>
        <v>27</v>
      </c>
      <c r="AT303" s="38" t="str">
        <f t="array" ref="AT303">AS303&amp;CHOOSE(AND(AS303&lt;&gt;{11,12,13})*MIN(4,MOD(AS303,10))+1,"th","st","nd","rd","th")</f>
        <v>27th</v>
      </c>
      <c r="AU303" s="151">
        <v>5.5562203639994315E-4</v>
      </c>
    </row>
    <row r="304" spans="1:47" x14ac:dyDescent="0.25">
      <c r="A304" s="135">
        <v>113381303</v>
      </c>
      <c r="B304" s="136" t="s">
        <v>236</v>
      </c>
      <c r="C304" s="136" t="s">
        <v>110</v>
      </c>
      <c r="D304" s="137">
        <v>67468</v>
      </c>
      <c r="E304" s="29">
        <f t="shared" si="40"/>
        <v>73</v>
      </c>
      <c r="F304" s="38" t="str">
        <f t="array" ref="F304">E304&amp;CHOOSE(AND(E304&lt;&gt;{11,12,13})*MIN(4,MOD(E304,10))+1,"th","st","nd","rd","th")</f>
        <v>73rd</v>
      </c>
      <c r="G304" s="138">
        <v>13706</v>
      </c>
      <c r="H304" s="139">
        <v>0.88109999999999999</v>
      </c>
      <c r="I304" s="140">
        <v>0.18729999999999999</v>
      </c>
      <c r="J304" s="141">
        <v>327</v>
      </c>
      <c r="K304" s="142">
        <v>0</v>
      </c>
      <c r="L304" s="143">
        <v>0.15310000000000001</v>
      </c>
      <c r="M304" s="29">
        <f t="shared" si="41"/>
        <v>57</v>
      </c>
      <c r="N304" s="38" t="str">
        <f t="array" ref="N304">M304&amp;CHOOSE(AND(M304&lt;&gt;{11,12,13})*MIN(4,MOD(M304,10))+1,"th","st","nd","rd","th")</f>
        <v>57th</v>
      </c>
      <c r="O304" s="143">
        <v>0.21390000000000001</v>
      </c>
      <c r="P304" s="29">
        <f t="shared" si="42"/>
        <v>74</v>
      </c>
      <c r="Q304" s="38" t="str">
        <f t="array" ref="Q304">P304&amp;CHOOSE(AND(P304&lt;&gt;{11,12,13})*MIN(4,MOD(P304,10))+1,"th","st","nd","rd","th")</f>
        <v>74th</v>
      </c>
      <c r="R304" s="144">
        <v>451.666</v>
      </c>
      <c r="S304" s="144">
        <v>315.517</v>
      </c>
      <c r="T304" s="144">
        <v>0</v>
      </c>
      <c r="U304" s="144">
        <v>767.18299999999999</v>
      </c>
      <c r="V304" s="145">
        <v>75.403000000000006</v>
      </c>
      <c r="W304" s="220">
        <f t="shared" si="43"/>
        <v>1.5335494318161018E-2</v>
      </c>
      <c r="X304" s="29">
        <f t="shared" si="44"/>
        <v>19</v>
      </c>
      <c r="Y304" s="38" t="str">
        <f t="array" ref="Y304">X304&amp;CHOOSE(AND(X304&lt;&gt;{11,12,13})*MIN(4,MOD(X304,10))+1,"th","st","nd","rd","th")</f>
        <v>19th</v>
      </c>
      <c r="Z304" s="146">
        <v>15.081</v>
      </c>
      <c r="AA304" s="147">
        <v>145</v>
      </c>
      <c r="AB304" s="221">
        <f t="shared" si="45"/>
        <v>2.9490161878616864E-2</v>
      </c>
      <c r="AC304" s="29">
        <f t="shared" si="46"/>
        <v>83</v>
      </c>
      <c r="AD304" s="38" t="str">
        <f t="array" ref="AD304">AC304&amp;CHOOSE(AND(AC304&lt;&gt;{11,12,13})*MIN(4,MOD(AC304,10))+1,"th","st","nd","rd","th")</f>
        <v>83rd</v>
      </c>
      <c r="AE304" s="146">
        <v>87</v>
      </c>
      <c r="AF304" s="148">
        <v>4916.8940000000002</v>
      </c>
      <c r="AG304" s="148">
        <v>4894.1660000000002</v>
      </c>
      <c r="AH304" s="148">
        <v>4725.3919999999998</v>
      </c>
      <c r="AI304" s="149">
        <v>4845.4840000000004</v>
      </c>
      <c r="AJ304" s="29">
        <f t="shared" si="47"/>
        <v>85</v>
      </c>
      <c r="AK304" s="38" t="str">
        <f t="array" ref="AK304">AJ304&amp;CHOOSE(AND(AJ304&lt;&gt;{11,12,13})*MIN(4,MOD(AJ304,10))+1,"th","st","nd","rd","th")</f>
        <v>85th</v>
      </c>
      <c r="AL304" s="149">
        <v>869.26400000000001</v>
      </c>
      <c r="AM304" s="149">
        <v>869.26400000000001</v>
      </c>
      <c r="AN304" s="149">
        <v>5714.7479999999996</v>
      </c>
      <c r="AO304" s="29">
        <f t="shared" si="48"/>
        <v>85</v>
      </c>
      <c r="AP304" s="38" t="str">
        <f t="array" ref="AP304">AO304&amp;CHOOSE(AND(AO304&lt;&gt;{11,12,13})*MIN(4,MOD(AO304,10))+1,"th","st","nd","rd","th")</f>
        <v>85th</v>
      </c>
      <c r="AQ304" s="150">
        <v>1.1200000000000001</v>
      </c>
      <c r="AR304" s="145">
        <v>5639.4960000000001</v>
      </c>
      <c r="AS304" s="29">
        <f t="shared" si="49"/>
        <v>84</v>
      </c>
      <c r="AT304" s="38" t="str">
        <f t="array" ref="AT304">AS304&amp;CHOOSE(AND(AS304&lt;&gt;{11,12,13})*MIN(4,MOD(AS304,10))+1,"th","st","nd","rd","th")</f>
        <v>84th</v>
      </c>
      <c r="AU304" s="151">
        <v>1.8954953818597715E-3</v>
      </c>
    </row>
    <row r="305" spans="1:47" x14ac:dyDescent="0.25">
      <c r="A305" s="135">
        <v>113382303</v>
      </c>
      <c r="B305" s="136" t="s">
        <v>272</v>
      </c>
      <c r="C305" s="136" t="s">
        <v>110</v>
      </c>
      <c r="D305" s="137">
        <v>62524</v>
      </c>
      <c r="E305" s="29">
        <f t="shared" si="40"/>
        <v>64</v>
      </c>
      <c r="F305" s="38" t="str">
        <f t="array" ref="F305">E305&amp;CHOOSE(AND(E305&lt;&gt;{11,12,13})*MIN(4,MOD(E305,10))+1,"th","st","nd","rd","th")</f>
        <v>64th</v>
      </c>
      <c r="G305" s="138">
        <v>8112</v>
      </c>
      <c r="H305" s="139">
        <v>0.95079999999999998</v>
      </c>
      <c r="I305" s="140">
        <v>0.61199999999999999</v>
      </c>
      <c r="J305" s="141">
        <v>222</v>
      </c>
      <c r="K305" s="142">
        <v>0</v>
      </c>
      <c r="L305" s="143">
        <v>8.3099999999999993E-2</v>
      </c>
      <c r="M305" s="29">
        <f t="shared" si="41"/>
        <v>24</v>
      </c>
      <c r="N305" s="38" t="str">
        <f t="array" ref="N305">M305&amp;CHOOSE(AND(M305&lt;&gt;{11,12,13})*MIN(4,MOD(M305,10))+1,"th","st","nd","rd","th")</f>
        <v>24th</v>
      </c>
      <c r="O305" s="143">
        <v>0.14599999999999999</v>
      </c>
      <c r="P305" s="29">
        <f t="shared" si="42"/>
        <v>38</v>
      </c>
      <c r="Q305" s="38" t="str">
        <f t="array" ref="Q305">P305&amp;CHOOSE(AND(P305&lt;&gt;{11,12,13})*MIN(4,MOD(P305,10))+1,"th","st","nd","rd","th")</f>
        <v>38th</v>
      </c>
      <c r="R305" s="144">
        <v>119.246</v>
      </c>
      <c r="S305" s="144">
        <v>104.753</v>
      </c>
      <c r="T305" s="144">
        <v>0</v>
      </c>
      <c r="U305" s="144">
        <v>223.999</v>
      </c>
      <c r="V305" s="145">
        <v>61.962000000000003</v>
      </c>
      <c r="W305" s="220">
        <f t="shared" si="43"/>
        <v>2.5907961967202148E-2</v>
      </c>
      <c r="X305" s="29">
        <f t="shared" si="44"/>
        <v>45</v>
      </c>
      <c r="Y305" s="38" t="str">
        <f t="array" ref="Y305">X305&amp;CHOOSE(AND(X305&lt;&gt;{11,12,13})*MIN(4,MOD(X305,10))+1,"th","st","nd","rd","th")</f>
        <v>45th</v>
      </c>
      <c r="Z305" s="146">
        <v>12.391999999999999</v>
      </c>
      <c r="AA305" s="147">
        <v>32</v>
      </c>
      <c r="AB305" s="221">
        <f t="shared" si="45"/>
        <v>1.338005201495221E-2</v>
      </c>
      <c r="AC305" s="29">
        <f t="shared" si="46"/>
        <v>66</v>
      </c>
      <c r="AD305" s="38" t="str">
        <f t="array" ref="AD305">AC305&amp;CHOOSE(AND(AC305&lt;&gt;{11,12,13})*MIN(4,MOD(AC305,10))+1,"th","st","nd","rd","th")</f>
        <v>66th</v>
      </c>
      <c r="AE305" s="146">
        <v>19.2</v>
      </c>
      <c r="AF305" s="148">
        <v>2391.62</v>
      </c>
      <c r="AG305" s="148">
        <v>2399.2919999999999</v>
      </c>
      <c r="AH305" s="148">
        <v>2359.951</v>
      </c>
      <c r="AI305" s="149">
        <v>2383.6210000000001</v>
      </c>
      <c r="AJ305" s="29">
        <f t="shared" si="47"/>
        <v>56</v>
      </c>
      <c r="AK305" s="38" t="str">
        <f t="array" ref="AK305">AJ305&amp;CHOOSE(AND(AJ305&lt;&gt;{11,12,13})*MIN(4,MOD(AJ305,10))+1,"th","st","nd","rd","th")</f>
        <v>56th</v>
      </c>
      <c r="AL305" s="149">
        <v>255.59100000000001</v>
      </c>
      <c r="AM305" s="149">
        <v>255.59100000000001</v>
      </c>
      <c r="AN305" s="149">
        <v>2639.212</v>
      </c>
      <c r="AO305" s="29">
        <f t="shared" si="48"/>
        <v>54</v>
      </c>
      <c r="AP305" s="38" t="str">
        <f t="array" ref="AP305">AO305&amp;CHOOSE(AND(AO305&lt;&gt;{11,12,13})*MIN(4,MOD(AO305,10))+1,"th","st","nd","rd","th")</f>
        <v>54th</v>
      </c>
      <c r="AQ305" s="150">
        <v>1.07</v>
      </c>
      <c r="AR305" s="145">
        <v>2685.018</v>
      </c>
      <c r="AS305" s="29">
        <f t="shared" si="49"/>
        <v>53</v>
      </c>
      <c r="AT305" s="38" t="str">
        <f t="array" ref="AT305">AS305&amp;CHOOSE(AND(AS305&lt;&gt;{11,12,13})*MIN(4,MOD(AS305,10))+1,"th","st","nd","rd","th")</f>
        <v>53rd</v>
      </c>
      <c r="AU305" s="151">
        <v>9.0246348595873814E-4</v>
      </c>
    </row>
    <row r="306" spans="1:47" x14ac:dyDescent="0.25">
      <c r="A306" s="135">
        <v>113384603</v>
      </c>
      <c r="B306" s="136" t="s">
        <v>374</v>
      </c>
      <c r="C306" s="136" t="s">
        <v>110</v>
      </c>
      <c r="D306" s="137">
        <v>40135</v>
      </c>
      <c r="E306" s="29">
        <f t="shared" si="40"/>
        <v>6</v>
      </c>
      <c r="F306" s="38" t="str">
        <f t="array" ref="F306">E306&amp;CHOOSE(AND(E306&lt;&gt;{11,12,13})*MIN(4,MOD(E306,10))+1,"th","st","nd","rd","th")</f>
        <v>6th</v>
      </c>
      <c r="G306" s="138">
        <v>10329</v>
      </c>
      <c r="H306" s="139">
        <v>1.4811000000000001</v>
      </c>
      <c r="I306" s="140">
        <v>-5.5606</v>
      </c>
      <c r="J306" s="141">
        <v>494</v>
      </c>
      <c r="K306" s="142">
        <v>0</v>
      </c>
      <c r="L306" s="143">
        <v>0.29949999999999999</v>
      </c>
      <c r="M306" s="29">
        <f t="shared" si="41"/>
        <v>91</v>
      </c>
      <c r="N306" s="38" t="str">
        <f t="array" ref="N306">M306&amp;CHOOSE(AND(M306&lt;&gt;{11,12,13})*MIN(4,MOD(M306,10))+1,"th","st","nd","rd","th")</f>
        <v>91st</v>
      </c>
      <c r="O306" s="143">
        <v>0.36</v>
      </c>
      <c r="P306" s="29">
        <f t="shared" si="42"/>
        <v>99</v>
      </c>
      <c r="Q306" s="38" t="str">
        <f t="array" ref="Q306">P306&amp;CHOOSE(AND(P306&lt;&gt;{11,12,13})*MIN(4,MOD(P306,10))+1,"th","st","nd","rd","th")</f>
        <v>99th</v>
      </c>
      <c r="R306" s="144">
        <v>970.27</v>
      </c>
      <c r="S306" s="144">
        <v>583.13400000000001</v>
      </c>
      <c r="T306" s="144">
        <v>0</v>
      </c>
      <c r="U306" s="144">
        <v>1553.404</v>
      </c>
      <c r="V306" s="145">
        <v>97.963999999999984</v>
      </c>
      <c r="W306" s="220">
        <f t="shared" si="43"/>
        <v>1.8143531028505067E-2</v>
      </c>
      <c r="X306" s="29">
        <f t="shared" si="44"/>
        <v>25</v>
      </c>
      <c r="Y306" s="38" t="str">
        <f t="array" ref="Y306">X306&amp;CHOOSE(AND(X306&lt;&gt;{11,12,13})*MIN(4,MOD(X306,10))+1,"th","st","nd","rd","th")</f>
        <v>25th</v>
      </c>
      <c r="Z306" s="146">
        <v>19.593</v>
      </c>
      <c r="AA306" s="147">
        <v>1103</v>
      </c>
      <c r="AB306" s="221">
        <f t="shared" si="45"/>
        <v>0.2042823355971693</v>
      </c>
      <c r="AC306" s="29">
        <f t="shared" si="46"/>
        <v>100</v>
      </c>
      <c r="AD306" s="38" t="str">
        <f t="array" ref="AD306">AC306&amp;CHOOSE(AND(AC306&lt;&gt;{11,12,13})*MIN(4,MOD(AC306,10))+1,"th","st","nd","rd","th")</f>
        <v>100th</v>
      </c>
      <c r="AE306" s="146">
        <v>661.8</v>
      </c>
      <c r="AF306" s="148">
        <v>5399.39</v>
      </c>
      <c r="AG306" s="148">
        <v>5299.1549999999997</v>
      </c>
      <c r="AH306" s="148">
        <v>5003.5870000000004</v>
      </c>
      <c r="AI306" s="149">
        <v>5234.0439999999999</v>
      </c>
      <c r="AJ306" s="29">
        <f t="shared" si="47"/>
        <v>86</v>
      </c>
      <c r="AK306" s="38" t="str">
        <f t="array" ref="AK306">AJ306&amp;CHOOSE(AND(AJ306&lt;&gt;{11,12,13})*MIN(4,MOD(AJ306,10))+1,"th","st","nd","rd","th")</f>
        <v>86th</v>
      </c>
      <c r="AL306" s="149">
        <v>2234.797</v>
      </c>
      <c r="AM306" s="149">
        <v>2234.797</v>
      </c>
      <c r="AN306" s="149">
        <v>7468.8410000000003</v>
      </c>
      <c r="AO306" s="29">
        <f t="shared" si="48"/>
        <v>91</v>
      </c>
      <c r="AP306" s="38" t="str">
        <f t="array" ref="AP306">AO306&amp;CHOOSE(AND(AO306&lt;&gt;{11,12,13})*MIN(4,MOD(AO306,10))+1,"th","st","nd","rd","th")</f>
        <v>91st</v>
      </c>
      <c r="AQ306" s="150">
        <v>1.75</v>
      </c>
      <c r="AR306" s="145">
        <v>19358.675999999999</v>
      </c>
      <c r="AS306" s="29">
        <f t="shared" si="49"/>
        <v>97</v>
      </c>
      <c r="AT306" s="38" t="str">
        <f t="array" ref="AT306">AS306&amp;CHOOSE(AND(AS306&lt;&gt;{11,12,13})*MIN(4,MOD(AS306,10))+1,"th","st","nd","rd","th")</f>
        <v>97th</v>
      </c>
      <c r="AU306" s="151">
        <v>6.5066596300306966E-3</v>
      </c>
    </row>
    <row r="307" spans="1:47" x14ac:dyDescent="0.25">
      <c r="A307" s="135">
        <v>113385003</v>
      </c>
      <c r="B307" s="136" t="s">
        <v>451</v>
      </c>
      <c r="C307" s="136" t="s">
        <v>110</v>
      </c>
      <c r="D307" s="137">
        <v>62448</v>
      </c>
      <c r="E307" s="29">
        <f t="shared" si="40"/>
        <v>63</v>
      </c>
      <c r="F307" s="38" t="str">
        <f t="array" ref="F307">E307&amp;CHOOSE(AND(E307&lt;&gt;{11,12,13})*MIN(4,MOD(E307,10))+1,"th","st","nd","rd","th")</f>
        <v>63rd</v>
      </c>
      <c r="G307" s="138">
        <v>6854</v>
      </c>
      <c r="H307" s="139">
        <v>0.95189999999999997</v>
      </c>
      <c r="I307" s="140">
        <v>0.71020000000000005</v>
      </c>
      <c r="J307" s="141">
        <v>180</v>
      </c>
      <c r="K307" s="142">
        <v>0</v>
      </c>
      <c r="L307" s="143">
        <v>7.0199999999999999E-2</v>
      </c>
      <c r="M307" s="29">
        <f t="shared" si="41"/>
        <v>19</v>
      </c>
      <c r="N307" s="38" t="str">
        <f t="array" ref="N307">M307&amp;CHOOSE(AND(M307&lt;&gt;{11,12,13})*MIN(4,MOD(M307,10))+1,"th","st","nd","rd","th")</f>
        <v>19th</v>
      </c>
      <c r="O307" s="143">
        <v>0.15010000000000001</v>
      </c>
      <c r="P307" s="29">
        <f t="shared" si="42"/>
        <v>42</v>
      </c>
      <c r="Q307" s="38" t="str">
        <f t="array" ref="Q307">P307&amp;CHOOSE(AND(P307&lt;&gt;{11,12,13})*MIN(4,MOD(P307,10))+1,"th","st","nd","rd","th")</f>
        <v>42nd</v>
      </c>
      <c r="R307" s="144">
        <v>98.4</v>
      </c>
      <c r="S307" s="144">
        <v>105.19799999999999</v>
      </c>
      <c r="T307" s="144">
        <v>0</v>
      </c>
      <c r="U307" s="144">
        <v>203.59800000000001</v>
      </c>
      <c r="V307" s="145">
        <v>77.09099999999998</v>
      </c>
      <c r="W307" s="220">
        <f t="shared" si="43"/>
        <v>3.2998727410247744E-2</v>
      </c>
      <c r="X307" s="29">
        <f t="shared" si="44"/>
        <v>62</v>
      </c>
      <c r="Y307" s="38" t="str">
        <f t="array" ref="Y307">X307&amp;CHOOSE(AND(X307&lt;&gt;{11,12,13})*MIN(4,MOD(X307,10))+1,"th","st","nd","rd","th")</f>
        <v>62nd</v>
      </c>
      <c r="Z307" s="146">
        <v>15.417999999999999</v>
      </c>
      <c r="AA307" s="147">
        <v>38</v>
      </c>
      <c r="AB307" s="221">
        <f t="shared" si="45"/>
        <v>1.6265862961816743E-2</v>
      </c>
      <c r="AC307" s="29">
        <f t="shared" si="46"/>
        <v>70</v>
      </c>
      <c r="AD307" s="38" t="str">
        <f t="array" ref="AD307">AC307&amp;CHOOSE(AND(AC307&lt;&gt;{11,12,13})*MIN(4,MOD(AC307,10))+1,"th","st","nd","rd","th")</f>
        <v>70th</v>
      </c>
      <c r="AE307" s="146">
        <v>22.8</v>
      </c>
      <c r="AF307" s="148">
        <v>2336.181</v>
      </c>
      <c r="AG307" s="148">
        <v>2367.4</v>
      </c>
      <c r="AH307" s="148">
        <v>2258.19</v>
      </c>
      <c r="AI307" s="149">
        <v>2320.59</v>
      </c>
      <c r="AJ307" s="29">
        <f t="shared" si="47"/>
        <v>55</v>
      </c>
      <c r="AK307" s="38" t="str">
        <f t="array" ref="AK307">AJ307&amp;CHOOSE(AND(AJ307&lt;&gt;{11,12,13})*MIN(4,MOD(AJ307,10))+1,"th","st","nd","rd","th")</f>
        <v>55th</v>
      </c>
      <c r="AL307" s="149">
        <v>241.816</v>
      </c>
      <c r="AM307" s="149">
        <v>241.816</v>
      </c>
      <c r="AN307" s="149">
        <v>2562.4059999999999</v>
      </c>
      <c r="AO307" s="29">
        <f t="shared" si="48"/>
        <v>54</v>
      </c>
      <c r="AP307" s="38" t="str">
        <f t="array" ref="AP307">AO307&amp;CHOOSE(AND(AO307&lt;&gt;{11,12,13})*MIN(4,MOD(AO307,10))+1,"th","st","nd","rd","th")</f>
        <v>54th</v>
      </c>
      <c r="AQ307" s="150">
        <v>0.99</v>
      </c>
      <c r="AR307" s="145">
        <v>2414.7629999999999</v>
      </c>
      <c r="AS307" s="29">
        <f t="shared" si="49"/>
        <v>47</v>
      </c>
      <c r="AT307" s="38" t="str">
        <f t="array" ref="AT307">AS307&amp;CHOOSE(AND(AS307&lt;&gt;{11,12,13})*MIN(4,MOD(AS307,10))+1,"th","st","nd","rd","th")</f>
        <v>47th</v>
      </c>
      <c r="AU307" s="151">
        <v>8.116278679488109E-4</v>
      </c>
    </row>
    <row r="308" spans="1:47" x14ac:dyDescent="0.25">
      <c r="A308" s="135">
        <v>113385303</v>
      </c>
      <c r="B308" s="136" t="s">
        <v>472</v>
      </c>
      <c r="C308" s="136" t="s">
        <v>110</v>
      </c>
      <c r="D308" s="137">
        <v>64251</v>
      </c>
      <c r="E308" s="29">
        <f t="shared" si="40"/>
        <v>67</v>
      </c>
      <c r="F308" s="38" t="str">
        <f t="array" ref="F308">E308&amp;CHOOSE(AND(E308&lt;&gt;{11,12,13})*MIN(4,MOD(E308,10))+1,"th","st","nd","rd","th")</f>
        <v>67th</v>
      </c>
      <c r="G308" s="138">
        <v>9857</v>
      </c>
      <c r="H308" s="139">
        <v>0.92520000000000002</v>
      </c>
      <c r="I308" s="140">
        <v>0.17510000000000001</v>
      </c>
      <c r="J308" s="141">
        <v>333</v>
      </c>
      <c r="K308" s="142">
        <v>0</v>
      </c>
      <c r="L308" s="143">
        <v>8.4000000000000005E-2</v>
      </c>
      <c r="M308" s="29">
        <f t="shared" si="41"/>
        <v>25</v>
      </c>
      <c r="N308" s="38" t="str">
        <f t="array" ref="N308">M308&amp;CHOOSE(AND(M308&lt;&gt;{11,12,13})*MIN(4,MOD(M308,10))+1,"th","st","nd","rd","th")</f>
        <v>25th</v>
      </c>
      <c r="O308" s="143">
        <v>0.14979999999999999</v>
      </c>
      <c r="P308" s="29">
        <f t="shared" si="42"/>
        <v>41</v>
      </c>
      <c r="Q308" s="38" t="str">
        <f t="array" ref="Q308">P308&amp;CHOOSE(AND(P308&lt;&gt;{11,12,13})*MIN(4,MOD(P308,10))+1,"th","st","nd","rd","th")</f>
        <v>41st</v>
      </c>
      <c r="R308" s="144">
        <v>180.57</v>
      </c>
      <c r="S308" s="144">
        <v>161.00800000000001</v>
      </c>
      <c r="T308" s="144">
        <v>0</v>
      </c>
      <c r="U308" s="144">
        <v>341.57799999999997</v>
      </c>
      <c r="V308" s="145">
        <v>90.827000000000027</v>
      </c>
      <c r="W308" s="220">
        <f t="shared" si="43"/>
        <v>2.5351281617578519E-2</v>
      </c>
      <c r="X308" s="29">
        <f t="shared" si="44"/>
        <v>43</v>
      </c>
      <c r="Y308" s="38" t="str">
        <f t="array" ref="Y308">X308&amp;CHOOSE(AND(X308&lt;&gt;{11,12,13})*MIN(4,MOD(X308,10))+1,"th","st","nd","rd","th")</f>
        <v>43rd</v>
      </c>
      <c r="Z308" s="146">
        <v>18.164999999999999</v>
      </c>
      <c r="AA308" s="147">
        <v>48</v>
      </c>
      <c r="AB308" s="221">
        <f t="shared" si="45"/>
        <v>1.3397574704039203E-2</v>
      </c>
      <c r="AC308" s="29">
        <f t="shared" si="46"/>
        <v>66</v>
      </c>
      <c r="AD308" s="38" t="str">
        <f t="array" ref="AD308">AC308&amp;CHOOSE(AND(AC308&lt;&gt;{11,12,13})*MIN(4,MOD(AC308,10))+1,"th","st","nd","rd","th")</f>
        <v>66th</v>
      </c>
      <c r="AE308" s="146">
        <v>28.8</v>
      </c>
      <c r="AF308" s="148">
        <v>3582.7379999999998</v>
      </c>
      <c r="AG308" s="148">
        <v>3557.174</v>
      </c>
      <c r="AH308" s="148">
        <v>3556.6660000000002</v>
      </c>
      <c r="AI308" s="149">
        <v>3565.5259999999998</v>
      </c>
      <c r="AJ308" s="29">
        <f t="shared" si="47"/>
        <v>73</v>
      </c>
      <c r="AK308" s="38" t="str">
        <f t="array" ref="AK308">AJ308&amp;CHOOSE(AND(AJ308&lt;&gt;{11,12,13})*MIN(4,MOD(AJ308,10))+1,"th","st","nd","rd","th")</f>
        <v>73rd</v>
      </c>
      <c r="AL308" s="149">
        <v>388.54300000000001</v>
      </c>
      <c r="AM308" s="149">
        <v>388.54300000000001</v>
      </c>
      <c r="AN308" s="149">
        <v>3954.069</v>
      </c>
      <c r="AO308" s="29">
        <f t="shared" si="48"/>
        <v>72</v>
      </c>
      <c r="AP308" s="38" t="str">
        <f t="array" ref="AP308">AO308&amp;CHOOSE(AND(AO308&lt;&gt;{11,12,13})*MIN(4,MOD(AO308,10))+1,"th","st","nd","rd","th")</f>
        <v>72nd</v>
      </c>
      <c r="AQ308" s="150">
        <v>1.1000000000000001</v>
      </c>
      <c r="AR308" s="145">
        <v>4024.1350000000002</v>
      </c>
      <c r="AS308" s="29">
        <f t="shared" si="49"/>
        <v>71</v>
      </c>
      <c r="AT308" s="38" t="str">
        <f t="array" ref="AT308">AS308&amp;CHOOSE(AND(AS308&lt;&gt;{11,12,13})*MIN(4,MOD(AS308,10))+1,"th","st","nd","rd","th")</f>
        <v>71st</v>
      </c>
      <c r="AU308" s="151">
        <v>1.3525551411828773E-3</v>
      </c>
    </row>
    <row r="309" spans="1:47" x14ac:dyDescent="0.25">
      <c r="A309" s="135">
        <v>121390302</v>
      </c>
      <c r="B309" s="136" t="s">
        <v>104</v>
      </c>
      <c r="C309" s="136" t="s">
        <v>105</v>
      </c>
      <c r="D309" s="137">
        <v>39820</v>
      </c>
      <c r="E309" s="29">
        <f t="shared" si="40"/>
        <v>6</v>
      </c>
      <c r="F309" s="38" t="str">
        <f t="array" ref="F309">E309&amp;CHOOSE(AND(E309&lt;&gt;{11,12,13})*MIN(4,MOD(E309,10))+1,"th","st","nd","rd","th")</f>
        <v>6th</v>
      </c>
      <c r="G309" s="138">
        <v>40873</v>
      </c>
      <c r="H309" s="139">
        <v>1.4927999999999999</v>
      </c>
      <c r="I309" s="140">
        <v>-6.8882000000000003</v>
      </c>
      <c r="J309" s="141">
        <v>496</v>
      </c>
      <c r="K309" s="142">
        <v>0</v>
      </c>
      <c r="L309" s="143">
        <v>0.38019999999999998</v>
      </c>
      <c r="M309" s="29">
        <f t="shared" si="41"/>
        <v>96</v>
      </c>
      <c r="N309" s="38" t="str">
        <f t="array" ref="N309">M309&amp;CHOOSE(AND(M309&lt;&gt;{11,12,13})*MIN(4,MOD(M309,10))+1,"th","st","nd","rd","th")</f>
        <v>96th</v>
      </c>
      <c r="O309" s="143">
        <v>0.33460000000000001</v>
      </c>
      <c r="P309" s="29">
        <f t="shared" si="42"/>
        <v>98</v>
      </c>
      <c r="Q309" s="38" t="str">
        <f t="array" ref="Q309">P309&amp;CHOOSE(AND(P309&lt;&gt;{11,12,13})*MIN(4,MOD(P309,10))+1,"th","st","nd","rd","th")</f>
        <v>98th</v>
      </c>
      <c r="R309" s="144">
        <v>4831.2839999999997</v>
      </c>
      <c r="S309" s="144">
        <v>2125.9169999999999</v>
      </c>
      <c r="T309" s="144">
        <v>2415.6419999999998</v>
      </c>
      <c r="U309" s="144">
        <v>9372.8430000000008</v>
      </c>
      <c r="V309" s="145">
        <v>4370.6289999999999</v>
      </c>
      <c r="W309" s="220">
        <f t="shared" si="43"/>
        <v>0.20636914627502526</v>
      </c>
      <c r="X309" s="29">
        <f t="shared" si="44"/>
        <v>99</v>
      </c>
      <c r="Y309" s="38" t="str">
        <f t="array" ref="Y309">X309&amp;CHOOSE(AND(X309&lt;&gt;{11,12,13})*MIN(4,MOD(X309,10))+1,"th","st","nd","rd","th")</f>
        <v>99th</v>
      </c>
      <c r="Z309" s="146">
        <v>874.12599999999998</v>
      </c>
      <c r="AA309" s="147">
        <v>3419</v>
      </c>
      <c r="AB309" s="221">
        <f t="shared" si="45"/>
        <v>0.16143582791271266</v>
      </c>
      <c r="AC309" s="29">
        <f t="shared" si="46"/>
        <v>99</v>
      </c>
      <c r="AD309" s="38" t="str">
        <f t="array" ref="AD309">AC309&amp;CHOOSE(AND(AC309&lt;&gt;{11,12,13})*MIN(4,MOD(AC309,10))+1,"th","st","nd","rd","th")</f>
        <v>99th</v>
      </c>
      <c r="AE309" s="146">
        <v>2051.4</v>
      </c>
      <c r="AF309" s="148">
        <v>21178.694</v>
      </c>
      <c r="AG309" s="148">
        <v>20489.909</v>
      </c>
      <c r="AH309" s="148">
        <v>20147.951000000001</v>
      </c>
      <c r="AI309" s="149">
        <v>20605.518</v>
      </c>
      <c r="AJ309" s="29">
        <f t="shared" si="47"/>
        <v>99</v>
      </c>
      <c r="AK309" s="38" t="str">
        <f t="array" ref="AK309">AJ309&amp;CHOOSE(AND(AJ309&lt;&gt;{11,12,13})*MIN(4,MOD(AJ309,10))+1,"th","st","nd","rd","th")</f>
        <v>99th</v>
      </c>
      <c r="AL309" s="149">
        <v>12298.369000000001</v>
      </c>
      <c r="AM309" s="149">
        <v>12298.369000000001</v>
      </c>
      <c r="AN309" s="149">
        <v>32903.887000000002</v>
      </c>
      <c r="AO309" s="29">
        <f t="shared" si="48"/>
        <v>99</v>
      </c>
      <c r="AP309" s="38" t="str">
        <f t="array" ref="AP309">AO309&amp;CHOOSE(AND(AO309&lt;&gt;{11,12,13})*MIN(4,MOD(AO309,10))+1,"th","st","nd","rd","th")</f>
        <v>99th</v>
      </c>
      <c r="AQ309" s="150">
        <v>2.0099999999999998</v>
      </c>
      <c r="AR309" s="145">
        <v>98729.034</v>
      </c>
      <c r="AS309" s="29">
        <f t="shared" si="49"/>
        <v>99</v>
      </c>
      <c r="AT309" s="38" t="str">
        <f t="array" ref="AT309">AS309&amp;CHOOSE(AND(AS309&lt;&gt;{11,12,13})*MIN(4,MOD(AS309,10))+1,"th","st","nd","rd","th")</f>
        <v>99th</v>
      </c>
      <c r="AU309" s="151">
        <v>3.318389231989461E-2</v>
      </c>
    </row>
    <row r="310" spans="1:47" x14ac:dyDescent="0.25">
      <c r="A310" s="135">
        <v>121391303</v>
      </c>
      <c r="B310" s="136" t="s">
        <v>191</v>
      </c>
      <c r="C310" s="136" t="s">
        <v>105</v>
      </c>
      <c r="D310" s="137">
        <v>58514</v>
      </c>
      <c r="E310" s="29">
        <f t="shared" si="40"/>
        <v>55</v>
      </c>
      <c r="F310" s="38" t="str">
        <f t="array" ref="F310">E310&amp;CHOOSE(AND(E310&lt;&gt;{11,12,13})*MIN(4,MOD(E310,10))+1,"th","st","nd","rd","th")</f>
        <v>55th</v>
      </c>
      <c r="G310" s="138">
        <v>4542</v>
      </c>
      <c r="H310" s="139">
        <v>1.0159</v>
      </c>
      <c r="I310" s="140">
        <v>-0.48849999999999999</v>
      </c>
      <c r="J310" s="141">
        <v>404</v>
      </c>
      <c r="K310" s="142">
        <v>0</v>
      </c>
      <c r="L310" s="143">
        <v>0.26179999999999998</v>
      </c>
      <c r="M310" s="29">
        <f t="shared" si="41"/>
        <v>87</v>
      </c>
      <c r="N310" s="38" t="str">
        <f t="array" ref="N310">M310&amp;CHOOSE(AND(M310&lt;&gt;{11,12,13})*MIN(4,MOD(M310,10))+1,"th","st","nd","rd","th")</f>
        <v>87th</v>
      </c>
      <c r="O310" s="143">
        <v>0.2361</v>
      </c>
      <c r="P310" s="29">
        <f t="shared" si="42"/>
        <v>83</v>
      </c>
      <c r="Q310" s="38" t="str">
        <f t="array" ref="Q310">P310&amp;CHOOSE(AND(P310&lt;&gt;{11,12,13})*MIN(4,MOD(P310,10))+1,"th","st","nd","rd","th")</f>
        <v>83rd</v>
      </c>
      <c r="R310" s="144">
        <v>254.46899999999999</v>
      </c>
      <c r="S310" s="144">
        <v>114.744</v>
      </c>
      <c r="T310" s="144">
        <v>0</v>
      </c>
      <c r="U310" s="144">
        <v>369.21300000000002</v>
      </c>
      <c r="V310" s="145">
        <v>123.71199999999997</v>
      </c>
      <c r="W310" s="220">
        <f t="shared" si="43"/>
        <v>7.6365667795270958E-2</v>
      </c>
      <c r="X310" s="29">
        <f t="shared" si="44"/>
        <v>93</v>
      </c>
      <c r="Y310" s="38" t="str">
        <f t="array" ref="Y310">X310&amp;CHOOSE(AND(X310&lt;&gt;{11,12,13})*MIN(4,MOD(X310,10))+1,"th","st","nd","rd","th")</f>
        <v>93rd</v>
      </c>
      <c r="Z310" s="146">
        <v>24.742000000000001</v>
      </c>
      <c r="AA310" s="147">
        <v>46</v>
      </c>
      <c r="AB310" s="221">
        <f t="shared" si="45"/>
        <v>2.8395149367744964E-2</v>
      </c>
      <c r="AC310" s="29">
        <f t="shared" si="46"/>
        <v>82</v>
      </c>
      <c r="AD310" s="38" t="str">
        <f t="array" ref="AD310">AC310&amp;CHOOSE(AND(AC310&lt;&gt;{11,12,13})*MIN(4,MOD(AC310,10))+1,"th","st","nd","rd","th")</f>
        <v>82nd</v>
      </c>
      <c r="AE310" s="146">
        <v>27.6</v>
      </c>
      <c r="AF310" s="148">
        <v>1619.9949999999999</v>
      </c>
      <c r="AG310" s="148">
        <v>1582.383</v>
      </c>
      <c r="AH310" s="148">
        <v>1595.4960000000001</v>
      </c>
      <c r="AI310" s="149">
        <v>1599.2909999999999</v>
      </c>
      <c r="AJ310" s="29">
        <f t="shared" si="47"/>
        <v>37</v>
      </c>
      <c r="AK310" s="38" t="str">
        <f t="array" ref="AK310">AJ310&amp;CHOOSE(AND(AJ310&lt;&gt;{11,12,13})*MIN(4,MOD(AJ310,10))+1,"th","st","nd","rd","th")</f>
        <v>37th</v>
      </c>
      <c r="AL310" s="149">
        <v>421.55500000000001</v>
      </c>
      <c r="AM310" s="149">
        <v>421.55500000000001</v>
      </c>
      <c r="AN310" s="149">
        <v>2020.846</v>
      </c>
      <c r="AO310" s="29">
        <f t="shared" si="48"/>
        <v>40</v>
      </c>
      <c r="AP310" s="38" t="str">
        <f t="array" ref="AP310">AO310&amp;CHOOSE(AND(AO310&lt;&gt;{11,12,13})*MIN(4,MOD(AO310,10))+1,"th","st","nd","rd","th")</f>
        <v>40th</v>
      </c>
      <c r="AQ310" s="150">
        <v>1.56</v>
      </c>
      <c r="AR310" s="145">
        <v>3202.645</v>
      </c>
      <c r="AS310" s="29">
        <f t="shared" si="49"/>
        <v>62</v>
      </c>
      <c r="AT310" s="38" t="str">
        <f t="array" ref="AT310">AS310&amp;CHOOSE(AND(AS310&lt;&gt;{11,12,13})*MIN(4,MOD(AS310,10))+1,"th","st","nd","rd","th")</f>
        <v>62nd</v>
      </c>
      <c r="AU310" s="151">
        <v>1.0764434990708901E-3</v>
      </c>
    </row>
    <row r="311" spans="1:47" x14ac:dyDescent="0.25">
      <c r="A311" s="135">
        <v>121392303</v>
      </c>
      <c r="B311" s="136" t="s">
        <v>267</v>
      </c>
      <c r="C311" s="136" t="s">
        <v>105</v>
      </c>
      <c r="D311" s="137">
        <v>77963</v>
      </c>
      <c r="E311" s="29">
        <f t="shared" si="40"/>
        <v>86</v>
      </c>
      <c r="F311" s="38" t="str">
        <f t="array" ref="F311">E311&amp;CHOOSE(AND(E311&lt;&gt;{11,12,13})*MIN(4,MOD(E311,10))+1,"th","st","nd","rd","th")</f>
        <v>86th</v>
      </c>
      <c r="G311" s="138">
        <v>22859</v>
      </c>
      <c r="H311" s="139">
        <v>0.76249999999999996</v>
      </c>
      <c r="I311" s="140">
        <v>-0.73360000000000003</v>
      </c>
      <c r="J311" s="141">
        <v>417</v>
      </c>
      <c r="K311" s="142">
        <v>0</v>
      </c>
      <c r="L311" s="143">
        <v>5.3999999999999999E-2</v>
      </c>
      <c r="M311" s="29">
        <f t="shared" si="41"/>
        <v>13</v>
      </c>
      <c r="N311" s="38" t="str">
        <f t="array" ref="N311">M311&amp;CHOOSE(AND(M311&lt;&gt;{11,12,13})*MIN(4,MOD(M311,10))+1,"th","st","nd","rd","th")</f>
        <v>13th</v>
      </c>
      <c r="O311" s="143">
        <v>0.15670000000000001</v>
      </c>
      <c r="P311" s="29">
        <f t="shared" si="42"/>
        <v>46</v>
      </c>
      <c r="Q311" s="38" t="str">
        <f t="array" ref="Q311">P311&amp;CHOOSE(AND(P311&lt;&gt;{11,12,13})*MIN(4,MOD(P311,10))+1,"th","st","nd","rd","th")</f>
        <v>46th</v>
      </c>
      <c r="R311" s="144">
        <v>279.755</v>
      </c>
      <c r="S311" s="144">
        <v>405.904</v>
      </c>
      <c r="T311" s="144">
        <v>0</v>
      </c>
      <c r="U311" s="144">
        <v>685.65899999999999</v>
      </c>
      <c r="V311" s="145">
        <v>368.45800000000003</v>
      </c>
      <c r="W311" s="220">
        <f t="shared" si="43"/>
        <v>4.2673151717625105E-2</v>
      </c>
      <c r="X311" s="29">
        <f t="shared" si="44"/>
        <v>76</v>
      </c>
      <c r="Y311" s="38" t="str">
        <f t="array" ref="Y311">X311&amp;CHOOSE(AND(X311&lt;&gt;{11,12,13})*MIN(4,MOD(X311,10))+1,"th","st","nd","rd","th")</f>
        <v>76th</v>
      </c>
      <c r="Z311" s="146">
        <v>73.691999999999993</v>
      </c>
      <c r="AA311" s="147">
        <v>178</v>
      </c>
      <c r="AB311" s="221">
        <f t="shared" si="45"/>
        <v>2.0615161037994205E-2</v>
      </c>
      <c r="AC311" s="29">
        <f t="shared" si="46"/>
        <v>75</v>
      </c>
      <c r="AD311" s="38" t="str">
        <f t="array" ref="AD311">AC311&amp;CHOOSE(AND(AC311&lt;&gt;{11,12,13})*MIN(4,MOD(AC311,10))+1,"th","st","nd","rd","th")</f>
        <v>75th</v>
      </c>
      <c r="AE311" s="146">
        <v>106.8</v>
      </c>
      <c r="AF311" s="148">
        <v>8634.4220000000005</v>
      </c>
      <c r="AG311" s="148">
        <v>8348.42</v>
      </c>
      <c r="AH311" s="148">
        <v>8276.4369999999999</v>
      </c>
      <c r="AI311" s="149">
        <v>8419.76</v>
      </c>
      <c r="AJ311" s="29">
        <f t="shared" si="47"/>
        <v>95</v>
      </c>
      <c r="AK311" s="38" t="str">
        <f t="array" ref="AK311">AJ311&amp;CHOOSE(AND(AJ311&lt;&gt;{11,12,13})*MIN(4,MOD(AJ311,10))+1,"th","st","nd","rd","th")</f>
        <v>95th</v>
      </c>
      <c r="AL311" s="149">
        <v>866.15099999999995</v>
      </c>
      <c r="AM311" s="149">
        <v>866.15099999999995</v>
      </c>
      <c r="AN311" s="149">
        <v>9285.9110000000001</v>
      </c>
      <c r="AO311" s="29">
        <f t="shared" si="48"/>
        <v>94</v>
      </c>
      <c r="AP311" s="38" t="str">
        <f t="array" ref="AP311">AO311&amp;CHOOSE(AND(AO311&lt;&gt;{11,12,13})*MIN(4,MOD(AO311,10))+1,"th","st","nd","rd","th")</f>
        <v>94th</v>
      </c>
      <c r="AQ311" s="150">
        <v>1.18</v>
      </c>
      <c r="AR311" s="145">
        <v>8354.9979999999996</v>
      </c>
      <c r="AS311" s="29">
        <f t="shared" si="49"/>
        <v>91</v>
      </c>
      <c r="AT311" s="38" t="str">
        <f t="array" ref="AT311">AS311&amp;CHOOSE(AND(AS311&lt;&gt;{11,12,13})*MIN(4,MOD(AS311,10))+1,"th","st","nd","rd","th")</f>
        <v>91st</v>
      </c>
      <c r="AU311" s="151">
        <v>2.808204868741396E-3</v>
      </c>
    </row>
    <row r="312" spans="1:47" x14ac:dyDescent="0.25">
      <c r="A312" s="135">
        <v>121394503</v>
      </c>
      <c r="B312" s="136" t="s">
        <v>452</v>
      </c>
      <c r="C312" s="136" t="s">
        <v>105</v>
      </c>
      <c r="D312" s="137">
        <v>63193</v>
      </c>
      <c r="E312" s="29">
        <f t="shared" si="40"/>
        <v>65</v>
      </c>
      <c r="F312" s="38" t="str">
        <f t="array" ref="F312">E312&amp;CHOOSE(AND(E312&lt;&gt;{11,12,13})*MIN(4,MOD(E312,10))+1,"th","st","nd","rd","th")</f>
        <v>65th</v>
      </c>
      <c r="G312" s="138">
        <v>5265</v>
      </c>
      <c r="H312" s="139">
        <v>0.94069999999999998</v>
      </c>
      <c r="I312" s="140">
        <v>0.52569999999999995</v>
      </c>
      <c r="J312" s="141">
        <v>257</v>
      </c>
      <c r="K312" s="142">
        <v>0</v>
      </c>
      <c r="L312" s="143">
        <v>0.14050000000000001</v>
      </c>
      <c r="M312" s="29">
        <f t="shared" si="41"/>
        <v>50</v>
      </c>
      <c r="N312" s="38" t="str">
        <f t="array" ref="N312">M312&amp;CHOOSE(AND(M312&lt;&gt;{11,12,13})*MIN(4,MOD(M312,10))+1,"th","st","nd","rd","th")</f>
        <v>50th</v>
      </c>
      <c r="O312" s="143">
        <v>0.1004</v>
      </c>
      <c r="P312" s="29">
        <f t="shared" si="42"/>
        <v>16</v>
      </c>
      <c r="Q312" s="38" t="str">
        <f t="array" ref="Q312">P312&amp;CHOOSE(AND(P312&lt;&gt;{11,12,13})*MIN(4,MOD(P312,10))+1,"th","st","nd","rd","th")</f>
        <v>16th</v>
      </c>
      <c r="R312" s="144">
        <v>135.91200000000001</v>
      </c>
      <c r="S312" s="144">
        <v>48.561</v>
      </c>
      <c r="T312" s="144">
        <v>0</v>
      </c>
      <c r="U312" s="144">
        <v>184.47300000000001</v>
      </c>
      <c r="V312" s="145">
        <v>68.287000000000006</v>
      </c>
      <c r="W312" s="220">
        <f t="shared" si="43"/>
        <v>4.2355409064914737E-2</v>
      </c>
      <c r="X312" s="29">
        <f t="shared" si="44"/>
        <v>75</v>
      </c>
      <c r="Y312" s="38" t="str">
        <f t="array" ref="Y312">X312&amp;CHOOSE(AND(X312&lt;&gt;{11,12,13})*MIN(4,MOD(X312,10))+1,"th","st","nd","rd","th")</f>
        <v>75th</v>
      </c>
      <c r="Z312" s="146">
        <v>13.657</v>
      </c>
      <c r="AA312" s="147">
        <v>14</v>
      </c>
      <c r="AB312" s="221">
        <f t="shared" si="45"/>
        <v>8.6835814563358503E-3</v>
      </c>
      <c r="AC312" s="29">
        <f t="shared" si="46"/>
        <v>56</v>
      </c>
      <c r="AD312" s="38" t="str">
        <f t="array" ref="AD312">AC312&amp;CHOOSE(AND(AC312&lt;&gt;{11,12,13})*MIN(4,MOD(AC312,10))+1,"th","st","nd","rd","th")</f>
        <v>56th</v>
      </c>
      <c r="AE312" s="146">
        <v>8.4</v>
      </c>
      <c r="AF312" s="148">
        <v>1612.2380000000001</v>
      </c>
      <c r="AG312" s="148">
        <v>1609.22</v>
      </c>
      <c r="AH312" s="148">
        <v>1637.08</v>
      </c>
      <c r="AI312" s="149">
        <v>1619.5129999999999</v>
      </c>
      <c r="AJ312" s="29">
        <f t="shared" si="47"/>
        <v>37</v>
      </c>
      <c r="AK312" s="38" t="str">
        <f t="array" ref="AK312">AJ312&amp;CHOOSE(AND(AJ312&lt;&gt;{11,12,13})*MIN(4,MOD(AJ312,10))+1,"th","st","nd","rd","th")</f>
        <v>37th</v>
      </c>
      <c r="AL312" s="149">
        <v>206.53</v>
      </c>
      <c r="AM312" s="149">
        <v>206.53</v>
      </c>
      <c r="AN312" s="149">
        <v>1826.0429999999999</v>
      </c>
      <c r="AO312" s="29">
        <f t="shared" si="48"/>
        <v>34</v>
      </c>
      <c r="AP312" s="38" t="str">
        <f t="array" ref="AP312">AO312&amp;CHOOSE(AND(AO312&lt;&gt;{11,12,13})*MIN(4,MOD(AO312,10))+1,"th","st","nd","rd","th")</f>
        <v>34th</v>
      </c>
      <c r="AQ312" s="150">
        <v>0.91</v>
      </c>
      <c r="AR312" s="145">
        <v>1563.16</v>
      </c>
      <c r="AS312" s="29">
        <f t="shared" si="49"/>
        <v>24</v>
      </c>
      <c r="AT312" s="38" t="str">
        <f t="array" ref="AT312">AS312&amp;CHOOSE(AND(AS312&lt;&gt;{11,12,13})*MIN(4,MOD(AS312,10))+1,"th","st","nd","rd","th")</f>
        <v>24th</v>
      </c>
      <c r="AU312" s="151">
        <v>5.2539492201216572E-4</v>
      </c>
    </row>
    <row r="313" spans="1:47" x14ac:dyDescent="0.25">
      <c r="A313" s="135">
        <v>121394603</v>
      </c>
      <c r="B313" s="136" t="s">
        <v>460</v>
      </c>
      <c r="C313" s="136" t="s">
        <v>105</v>
      </c>
      <c r="D313" s="137">
        <v>87260</v>
      </c>
      <c r="E313" s="29">
        <f t="shared" si="40"/>
        <v>91</v>
      </c>
      <c r="F313" s="38" t="str">
        <f t="array" ref="F313">E313&amp;CHOOSE(AND(E313&lt;&gt;{11,12,13})*MIN(4,MOD(E313,10))+1,"th","st","nd","rd","th")</f>
        <v>91st</v>
      </c>
      <c r="G313" s="138">
        <v>5657</v>
      </c>
      <c r="H313" s="139">
        <v>0.68120000000000003</v>
      </c>
      <c r="I313" s="140">
        <v>0.69940000000000002</v>
      </c>
      <c r="J313" s="141">
        <v>190</v>
      </c>
      <c r="K313" s="142">
        <v>0</v>
      </c>
      <c r="L313" s="143">
        <v>3.39E-2</v>
      </c>
      <c r="M313" s="29">
        <f t="shared" si="41"/>
        <v>5</v>
      </c>
      <c r="N313" s="38" t="str">
        <f t="array" ref="N313">M313&amp;CHOOSE(AND(M313&lt;&gt;{11,12,13})*MIN(4,MOD(M313,10))+1,"th","st","nd","rd","th")</f>
        <v>5th</v>
      </c>
      <c r="O313" s="143">
        <v>8.4900000000000003E-2</v>
      </c>
      <c r="P313" s="29">
        <f t="shared" si="42"/>
        <v>13</v>
      </c>
      <c r="Q313" s="38" t="str">
        <f t="array" ref="Q313">P313&amp;CHOOSE(AND(P313&lt;&gt;{11,12,13})*MIN(4,MOD(P313,10))+1,"th","st","nd","rd","th")</f>
        <v>13th</v>
      </c>
      <c r="R313" s="144">
        <v>45.277000000000001</v>
      </c>
      <c r="S313" s="144">
        <v>56.695999999999998</v>
      </c>
      <c r="T313" s="144">
        <v>0</v>
      </c>
      <c r="U313" s="144">
        <v>101.973</v>
      </c>
      <c r="V313" s="145">
        <v>100.964</v>
      </c>
      <c r="W313" s="220">
        <f t="shared" si="43"/>
        <v>4.5356815876412958E-2</v>
      </c>
      <c r="X313" s="29">
        <f t="shared" si="44"/>
        <v>78</v>
      </c>
      <c r="Y313" s="38" t="str">
        <f t="array" ref="Y313">X313&amp;CHOOSE(AND(X313&lt;&gt;{11,12,13})*MIN(4,MOD(X313,10))+1,"th","st","nd","rd","th")</f>
        <v>78th</v>
      </c>
      <c r="Z313" s="146">
        <v>20.193000000000001</v>
      </c>
      <c r="AA313" s="147">
        <v>15</v>
      </c>
      <c r="AB313" s="221">
        <f t="shared" si="45"/>
        <v>6.7385626376351418E-3</v>
      </c>
      <c r="AC313" s="29">
        <f t="shared" si="46"/>
        <v>51</v>
      </c>
      <c r="AD313" s="38" t="str">
        <f t="array" ref="AD313">AC313&amp;CHOOSE(AND(AC313&lt;&gt;{11,12,13})*MIN(4,MOD(AC313,10))+1,"th","st","nd","rd","th")</f>
        <v>51st</v>
      </c>
      <c r="AE313" s="146">
        <v>9</v>
      </c>
      <c r="AF313" s="148">
        <v>2225.9940000000001</v>
      </c>
      <c r="AG313" s="148">
        <v>2165.078</v>
      </c>
      <c r="AH313" s="148">
        <v>2164.2069999999999</v>
      </c>
      <c r="AI313" s="149">
        <v>2185.0929999999998</v>
      </c>
      <c r="AJ313" s="29">
        <f t="shared" si="47"/>
        <v>53</v>
      </c>
      <c r="AK313" s="38" t="str">
        <f t="array" ref="AK313">AJ313&amp;CHOOSE(AND(AJ313&lt;&gt;{11,12,13})*MIN(4,MOD(AJ313,10))+1,"th","st","nd","rd","th")</f>
        <v>53rd</v>
      </c>
      <c r="AL313" s="149">
        <v>131.166</v>
      </c>
      <c r="AM313" s="149">
        <v>131.166</v>
      </c>
      <c r="AN313" s="149">
        <v>2316.259</v>
      </c>
      <c r="AO313" s="29">
        <f t="shared" si="48"/>
        <v>47</v>
      </c>
      <c r="AP313" s="38" t="str">
        <f t="array" ref="AP313">AO313&amp;CHOOSE(AND(AO313&lt;&gt;{11,12,13})*MIN(4,MOD(AO313,10))+1,"th","st","nd","rd","th")</f>
        <v>47th</v>
      </c>
      <c r="AQ313" s="150">
        <v>0.92</v>
      </c>
      <c r="AR313" s="145">
        <v>1451.6089999999999</v>
      </c>
      <c r="AS313" s="29">
        <f t="shared" si="49"/>
        <v>19</v>
      </c>
      <c r="AT313" s="38" t="str">
        <f t="array" ref="AT313">AS313&amp;CHOOSE(AND(AS313&lt;&gt;{11,12,13})*MIN(4,MOD(AS313,10))+1,"th","st","nd","rd","th")</f>
        <v>19th</v>
      </c>
      <c r="AU313" s="151">
        <v>4.8790142873868177E-4</v>
      </c>
    </row>
    <row r="314" spans="1:47" x14ac:dyDescent="0.25">
      <c r="A314" s="135">
        <v>121395103</v>
      </c>
      <c r="B314" s="136" t="s">
        <v>474</v>
      </c>
      <c r="C314" s="136" t="s">
        <v>105</v>
      </c>
      <c r="D314" s="137">
        <v>84646</v>
      </c>
      <c r="E314" s="29">
        <f t="shared" si="40"/>
        <v>90</v>
      </c>
      <c r="F314" s="38" t="str">
        <f t="array" ref="F314">E314&amp;CHOOSE(AND(E314&lt;&gt;{11,12,13})*MIN(4,MOD(E314,10))+1,"th","st","nd","rd","th")</f>
        <v>90th</v>
      </c>
      <c r="G314" s="138">
        <v>24112</v>
      </c>
      <c r="H314" s="139">
        <v>0.70230000000000004</v>
      </c>
      <c r="I314" s="140">
        <v>-0.56940000000000002</v>
      </c>
      <c r="J314" s="141">
        <v>408</v>
      </c>
      <c r="K314" s="142">
        <v>0</v>
      </c>
      <c r="L314" s="143">
        <v>3.9699999999999999E-2</v>
      </c>
      <c r="M314" s="29">
        <f t="shared" si="41"/>
        <v>7</v>
      </c>
      <c r="N314" s="38" t="str">
        <f t="array" ref="N314">M314&amp;CHOOSE(AND(M314&lt;&gt;{11,12,13})*MIN(4,MOD(M314,10))+1,"th","st","nd","rd","th")</f>
        <v>7th</v>
      </c>
      <c r="O314" s="143">
        <v>0.1079</v>
      </c>
      <c r="P314" s="29">
        <f t="shared" si="42"/>
        <v>20</v>
      </c>
      <c r="Q314" s="38" t="str">
        <f t="array" ref="Q314">P314&amp;CHOOSE(AND(P314&lt;&gt;{11,12,13})*MIN(4,MOD(P314,10))+1,"th","st","nd","rd","th")</f>
        <v>20th</v>
      </c>
      <c r="R314" s="144">
        <v>233.08199999999999</v>
      </c>
      <c r="S314" s="144">
        <v>316.745</v>
      </c>
      <c r="T314" s="144">
        <v>0</v>
      </c>
      <c r="U314" s="144">
        <v>549.827</v>
      </c>
      <c r="V314" s="145">
        <v>260.27099999999996</v>
      </c>
      <c r="W314" s="220">
        <f t="shared" si="43"/>
        <v>2.6598624647807437E-2</v>
      </c>
      <c r="X314" s="29">
        <f t="shared" si="44"/>
        <v>47</v>
      </c>
      <c r="Y314" s="38" t="str">
        <f t="array" ref="Y314">X314&amp;CHOOSE(AND(X314&lt;&gt;{11,12,13})*MIN(4,MOD(X314,10))+1,"th","st","nd","rd","th")</f>
        <v>47th</v>
      </c>
      <c r="Z314" s="146">
        <v>52.054000000000002</v>
      </c>
      <c r="AA314" s="147">
        <v>303</v>
      </c>
      <c r="AB314" s="221">
        <f t="shared" si="45"/>
        <v>3.0965352529807987E-2</v>
      </c>
      <c r="AC314" s="29">
        <f t="shared" si="46"/>
        <v>84</v>
      </c>
      <c r="AD314" s="38" t="str">
        <f t="array" ref="AD314">AC314&amp;CHOOSE(AND(AC314&lt;&gt;{11,12,13})*MIN(4,MOD(AC314,10))+1,"th","st","nd","rd","th")</f>
        <v>84th</v>
      </c>
      <c r="AE314" s="146">
        <v>181.8</v>
      </c>
      <c r="AF314" s="148">
        <v>9785.1299999999992</v>
      </c>
      <c r="AG314" s="148">
        <v>9747.5949999999993</v>
      </c>
      <c r="AH314" s="148">
        <v>9579.6190000000006</v>
      </c>
      <c r="AI314" s="149">
        <v>9704.1149999999998</v>
      </c>
      <c r="AJ314" s="29">
        <f t="shared" si="47"/>
        <v>96</v>
      </c>
      <c r="AK314" s="38" t="str">
        <f t="array" ref="AK314">AJ314&amp;CHOOSE(AND(AJ314&lt;&gt;{11,12,13})*MIN(4,MOD(AJ314,10))+1,"th","st","nd","rd","th")</f>
        <v>96th</v>
      </c>
      <c r="AL314" s="149">
        <v>783.68100000000004</v>
      </c>
      <c r="AM314" s="149">
        <v>783.68100000000004</v>
      </c>
      <c r="AN314" s="149">
        <v>10487.796</v>
      </c>
      <c r="AO314" s="29">
        <f t="shared" si="48"/>
        <v>95</v>
      </c>
      <c r="AP314" s="38" t="str">
        <f t="array" ref="AP314">AO314&amp;CHOOSE(AND(AO314&lt;&gt;{11,12,13})*MIN(4,MOD(AO314,10))+1,"th","st","nd","rd","th")</f>
        <v>95th</v>
      </c>
      <c r="AQ314" s="150">
        <v>1.2</v>
      </c>
      <c r="AR314" s="145">
        <v>8838.6949999999997</v>
      </c>
      <c r="AS314" s="29">
        <f t="shared" si="49"/>
        <v>92</v>
      </c>
      <c r="AT314" s="38" t="str">
        <f t="array" ref="AT314">AS314&amp;CHOOSE(AND(AS314&lt;&gt;{11,12,13})*MIN(4,MOD(AS314,10))+1,"th","st","nd","rd","th")</f>
        <v>92nd</v>
      </c>
      <c r="AU314" s="151">
        <v>2.9707806431934791E-3</v>
      </c>
    </row>
    <row r="315" spans="1:47" x14ac:dyDescent="0.25">
      <c r="A315" s="135">
        <v>121395603</v>
      </c>
      <c r="B315" s="136" t="s">
        <v>526</v>
      </c>
      <c r="C315" s="136" t="s">
        <v>105</v>
      </c>
      <c r="D315" s="137">
        <v>78241</v>
      </c>
      <c r="E315" s="29">
        <f t="shared" si="40"/>
        <v>86</v>
      </c>
      <c r="F315" s="38" t="str">
        <f t="array" ref="F315">E315&amp;CHOOSE(AND(E315&lt;&gt;{11,12,13})*MIN(4,MOD(E315,10))+1,"th","st","nd","rd","th")</f>
        <v>86th</v>
      </c>
      <c r="G315" s="138">
        <v>5432</v>
      </c>
      <c r="H315" s="139">
        <v>0.75980000000000003</v>
      </c>
      <c r="I315" s="140">
        <v>5.45E-2</v>
      </c>
      <c r="J315" s="141">
        <v>348</v>
      </c>
      <c r="K315" s="142">
        <v>0</v>
      </c>
      <c r="L315" s="143">
        <v>0.18959999999999999</v>
      </c>
      <c r="M315" s="29">
        <f t="shared" si="41"/>
        <v>71</v>
      </c>
      <c r="N315" s="38" t="str">
        <f t="array" ref="N315">M315&amp;CHOOSE(AND(M315&lt;&gt;{11,12,13})*MIN(4,MOD(M315,10))+1,"th","st","nd","rd","th")</f>
        <v>71st</v>
      </c>
      <c r="O315" s="143">
        <v>8.6900000000000005E-2</v>
      </c>
      <c r="P315" s="29">
        <f t="shared" si="42"/>
        <v>13</v>
      </c>
      <c r="Q315" s="38" t="str">
        <f t="array" ref="Q315">P315&amp;CHOOSE(AND(P315&lt;&gt;{11,12,13})*MIN(4,MOD(P315,10))+1,"th","st","nd","rd","th")</f>
        <v>13th</v>
      </c>
      <c r="R315" s="144">
        <v>193.80199999999999</v>
      </c>
      <c r="S315" s="144">
        <v>44.412999999999997</v>
      </c>
      <c r="T315" s="144">
        <v>0</v>
      </c>
      <c r="U315" s="144">
        <v>238.215</v>
      </c>
      <c r="V315" s="145">
        <v>81.406999999999996</v>
      </c>
      <c r="W315" s="220">
        <f t="shared" si="43"/>
        <v>4.7785166036238468E-2</v>
      </c>
      <c r="X315" s="29">
        <f t="shared" si="44"/>
        <v>81</v>
      </c>
      <c r="Y315" s="38" t="str">
        <f t="array" ref="Y315">X315&amp;CHOOSE(AND(X315&lt;&gt;{11,12,13})*MIN(4,MOD(X315,10))+1,"th","st","nd","rd","th")</f>
        <v>81st</v>
      </c>
      <c r="Z315" s="146">
        <v>16.280999999999999</v>
      </c>
      <c r="AA315" s="147">
        <v>68</v>
      </c>
      <c r="AB315" s="221">
        <f t="shared" si="45"/>
        <v>3.9915379395681155E-2</v>
      </c>
      <c r="AC315" s="29">
        <f t="shared" si="46"/>
        <v>89</v>
      </c>
      <c r="AD315" s="38" t="str">
        <f t="array" ref="AD315">AC315&amp;CHOOSE(AND(AC315&lt;&gt;{11,12,13})*MIN(4,MOD(AC315,10))+1,"th","st","nd","rd","th")</f>
        <v>89th</v>
      </c>
      <c r="AE315" s="146">
        <v>40.799999999999997</v>
      </c>
      <c r="AF315" s="148">
        <v>1703.604</v>
      </c>
      <c r="AG315" s="148">
        <v>1675.049</v>
      </c>
      <c r="AH315" s="148">
        <v>1691.4110000000001</v>
      </c>
      <c r="AI315" s="149">
        <v>1690.021</v>
      </c>
      <c r="AJ315" s="29">
        <f t="shared" si="47"/>
        <v>39</v>
      </c>
      <c r="AK315" s="38" t="str">
        <f t="array" ref="AK315">AJ315&amp;CHOOSE(AND(AJ315&lt;&gt;{11,12,13})*MIN(4,MOD(AJ315,10))+1,"th","st","nd","rd","th")</f>
        <v>39th</v>
      </c>
      <c r="AL315" s="149">
        <v>295.29599999999999</v>
      </c>
      <c r="AM315" s="149">
        <v>295.29599999999999</v>
      </c>
      <c r="AN315" s="149">
        <v>1985.317</v>
      </c>
      <c r="AO315" s="29">
        <f t="shared" si="48"/>
        <v>39</v>
      </c>
      <c r="AP315" s="38" t="str">
        <f t="array" ref="AP315">AO315&amp;CHOOSE(AND(AO315&lt;&gt;{11,12,13})*MIN(4,MOD(AO315,10))+1,"th","st","nd","rd","th")</f>
        <v>39th</v>
      </c>
      <c r="AQ315" s="150">
        <v>0.99</v>
      </c>
      <c r="AR315" s="145">
        <v>1493.3589999999999</v>
      </c>
      <c r="AS315" s="29">
        <f t="shared" si="49"/>
        <v>21</v>
      </c>
      <c r="AT315" s="38" t="str">
        <f t="array" ref="AT315">AS315&amp;CHOOSE(AND(AS315&lt;&gt;{11,12,13})*MIN(4,MOD(AS315,10))+1,"th","st","nd","rd","th")</f>
        <v>21st</v>
      </c>
      <c r="AU315" s="151">
        <v>5.0193405367407419E-4</v>
      </c>
    </row>
    <row r="316" spans="1:47" x14ac:dyDescent="0.25">
      <c r="A316" s="135">
        <v>121395703</v>
      </c>
      <c r="B316" s="136" t="s">
        <v>564</v>
      </c>
      <c r="C316" s="136" t="s">
        <v>105</v>
      </c>
      <c r="D316" s="137">
        <v>94706</v>
      </c>
      <c r="E316" s="29">
        <f t="shared" si="40"/>
        <v>92</v>
      </c>
      <c r="F316" s="38" t="str">
        <f t="array" ref="F316">E316&amp;CHOOSE(AND(E316&lt;&gt;{11,12,13})*MIN(4,MOD(E316,10))+1,"th","st","nd","rd","th")</f>
        <v>92nd</v>
      </c>
      <c r="G316" s="138">
        <v>8306</v>
      </c>
      <c r="H316" s="139">
        <v>0.62770000000000004</v>
      </c>
      <c r="I316" s="140">
        <v>0.34060000000000001</v>
      </c>
      <c r="J316" s="141">
        <v>303</v>
      </c>
      <c r="K316" s="142">
        <v>0</v>
      </c>
      <c r="L316" s="143">
        <v>2.6100000000000002E-2</v>
      </c>
      <c r="M316" s="29">
        <f t="shared" si="41"/>
        <v>3</v>
      </c>
      <c r="N316" s="38" t="str">
        <f t="array" ref="N316">M316&amp;CHOOSE(AND(M316&lt;&gt;{11,12,13})*MIN(4,MOD(M316,10))+1,"th","st","nd","rd","th")</f>
        <v>3rd</v>
      </c>
      <c r="O316" s="143">
        <v>8.6599999999999996E-2</v>
      </c>
      <c r="P316" s="29">
        <f t="shared" si="42"/>
        <v>13</v>
      </c>
      <c r="Q316" s="38" t="str">
        <f t="array" ref="Q316">P316&amp;CHOOSE(AND(P316&lt;&gt;{11,12,13})*MIN(4,MOD(P316,10))+1,"th","st","nd","rd","th")</f>
        <v>13th</v>
      </c>
      <c r="R316" s="144">
        <v>50.173000000000002</v>
      </c>
      <c r="S316" s="144">
        <v>83.236999999999995</v>
      </c>
      <c r="T316" s="144">
        <v>0</v>
      </c>
      <c r="U316" s="144">
        <v>133.41</v>
      </c>
      <c r="V316" s="145">
        <v>97.31</v>
      </c>
      <c r="W316" s="220">
        <f t="shared" si="43"/>
        <v>3.0372557765134079E-2</v>
      </c>
      <c r="X316" s="29">
        <f t="shared" si="44"/>
        <v>55</v>
      </c>
      <c r="Y316" s="38" t="str">
        <f t="array" ref="Y316">X316&amp;CHOOSE(AND(X316&lt;&gt;{11,12,13})*MIN(4,MOD(X316,10))+1,"th","st","nd","rd","th")</f>
        <v>55th</v>
      </c>
      <c r="Z316" s="146">
        <v>19.462</v>
      </c>
      <c r="AA316" s="147">
        <v>34</v>
      </c>
      <c r="AB316" s="221">
        <f t="shared" si="45"/>
        <v>1.0612136101269742E-2</v>
      </c>
      <c r="AC316" s="29">
        <f t="shared" si="46"/>
        <v>61</v>
      </c>
      <c r="AD316" s="38" t="str">
        <f t="array" ref="AD316">AC316&amp;CHOOSE(AND(AC316&lt;&gt;{11,12,13})*MIN(4,MOD(AC316,10))+1,"th","st","nd","rd","th")</f>
        <v>61st</v>
      </c>
      <c r="AE316" s="146">
        <v>20.399999999999999</v>
      </c>
      <c r="AF316" s="148">
        <v>3203.8789999999999</v>
      </c>
      <c r="AG316" s="148">
        <v>3232.5140000000001</v>
      </c>
      <c r="AH316" s="148">
        <v>3195.6669999999999</v>
      </c>
      <c r="AI316" s="149">
        <v>3210.6869999999999</v>
      </c>
      <c r="AJ316" s="29">
        <f t="shared" si="47"/>
        <v>68</v>
      </c>
      <c r="AK316" s="38" t="str">
        <f t="array" ref="AK316">AJ316&amp;CHOOSE(AND(AJ316&lt;&gt;{11,12,13})*MIN(4,MOD(AJ316,10))+1,"th","st","nd","rd","th")</f>
        <v>68th</v>
      </c>
      <c r="AL316" s="149">
        <v>173.27199999999999</v>
      </c>
      <c r="AM316" s="149">
        <v>173.27199999999999</v>
      </c>
      <c r="AN316" s="149">
        <v>3383.9589999999998</v>
      </c>
      <c r="AO316" s="29">
        <f t="shared" si="48"/>
        <v>65</v>
      </c>
      <c r="AP316" s="38" t="str">
        <f t="array" ref="AP316">AO316&amp;CHOOSE(AND(AO316&lt;&gt;{11,12,13})*MIN(4,MOD(AO316,10))+1,"th","st","nd","rd","th")</f>
        <v>65th</v>
      </c>
      <c r="AQ316" s="150">
        <v>0.97</v>
      </c>
      <c r="AR316" s="145">
        <v>2060.3879999999999</v>
      </c>
      <c r="AS316" s="29">
        <f t="shared" si="49"/>
        <v>39</v>
      </c>
      <c r="AT316" s="38" t="str">
        <f t="array" ref="AT316">AS316&amp;CHOOSE(AND(AS316&lt;&gt;{11,12,13})*MIN(4,MOD(AS316,10))+1,"th","st","nd","rd","th")</f>
        <v>39th</v>
      </c>
      <c r="AU316" s="151">
        <v>6.9251861138642373E-4</v>
      </c>
    </row>
    <row r="317" spans="1:47" x14ac:dyDescent="0.25">
      <c r="A317" s="135">
        <v>121397803</v>
      </c>
      <c r="B317" s="136" t="s">
        <v>639</v>
      </c>
      <c r="C317" s="136" t="s">
        <v>105</v>
      </c>
      <c r="D317" s="137">
        <v>61147</v>
      </c>
      <c r="E317" s="29">
        <f t="shared" si="40"/>
        <v>59</v>
      </c>
      <c r="F317" s="38" t="str">
        <f t="array" ref="F317">E317&amp;CHOOSE(AND(E317&lt;&gt;{11,12,13})*MIN(4,MOD(E317,10))+1,"th","st","nd","rd","th")</f>
        <v>59th</v>
      </c>
      <c r="G317" s="138">
        <v>12390</v>
      </c>
      <c r="H317" s="139">
        <v>0.97219999999999995</v>
      </c>
      <c r="I317" s="140">
        <v>-1.1416999999999999</v>
      </c>
      <c r="J317" s="141">
        <v>438</v>
      </c>
      <c r="K317" s="142">
        <v>0</v>
      </c>
      <c r="L317" s="143">
        <v>7.0400000000000004E-2</v>
      </c>
      <c r="M317" s="29">
        <f t="shared" si="41"/>
        <v>19</v>
      </c>
      <c r="N317" s="38" t="str">
        <f t="array" ref="N317">M317&amp;CHOOSE(AND(M317&lt;&gt;{11,12,13})*MIN(4,MOD(M317,10))+1,"th","st","nd","rd","th")</f>
        <v>19th</v>
      </c>
      <c r="O317" s="143">
        <v>0.19650000000000001</v>
      </c>
      <c r="P317" s="29">
        <f t="shared" si="42"/>
        <v>66</v>
      </c>
      <c r="Q317" s="38" t="str">
        <f t="array" ref="Q317">P317&amp;CHOOSE(AND(P317&lt;&gt;{11,12,13})*MIN(4,MOD(P317,10))+1,"th","st","nd","rd","th")</f>
        <v>66th</v>
      </c>
      <c r="R317" s="144">
        <v>189.67</v>
      </c>
      <c r="S317" s="144">
        <v>264.702</v>
      </c>
      <c r="T317" s="144">
        <v>0</v>
      </c>
      <c r="U317" s="144">
        <v>454.37200000000001</v>
      </c>
      <c r="V317" s="145">
        <v>239.32500000000002</v>
      </c>
      <c r="W317" s="220">
        <f t="shared" si="43"/>
        <v>5.3298434263148731E-2</v>
      </c>
      <c r="X317" s="29">
        <f t="shared" si="44"/>
        <v>86</v>
      </c>
      <c r="Y317" s="38" t="str">
        <f t="array" ref="Y317">X317&amp;CHOOSE(AND(X317&lt;&gt;{11,12,13})*MIN(4,MOD(X317,10))+1,"th","st","nd","rd","th")</f>
        <v>86th</v>
      </c>
      <c r="Z317" s="146">
        <v>47.865000000000002</v>
      </c>
      <c r="AA317" s="147">
        <v>312</v>
      </c>
      <c r="AB317" s="221">
        <f t="shared" si="45"/>
        <v>6.9483386566812508E-2</v>
      </c>
      <c r="AC317" s="29">
        <f t="shared" si="46"/>
        <v>95</v>
      </c>
      <c r="AD317" s="38" t="str">
        <f t="array" ref="AD317">AC317&amp;CHOOSE(AND(AC317&lt;&gt;{11,12,13})*MIN(4,MOD(AC317,10))+1,"th","st","nd","rd","th")</f>
        <v>95th</v>
      </c>
      <c r="AE317" s="146">
        <v>187.2</v>
      </c>
      <c r="AF317" s="148">
        <v>4490.2820000000002</v>
      </c>
      <c r="AG317" s="148">
        <v>4447.6930000000002</v>
      </c>
      <c r="AH317" s="148">
        <v>4398.3639999999996</v>
      </c>
      <c r="AI317" s="149">
        <v>4445.4459999999999</v>
      </c>
      <c r="AJ317" s="29">
        <f t="shared" si="47"/>
        <v>82</v>
      </c>
      <c r="AK317" s="38" t="str">
        <f t="array" ref="AK317">AJ317&amp;CHOOSE(AND(AJ317&lt;&gt;{11,12,13})*MIN(4,MOD(AJ317,10))+1,"th","st","nd","rd","th")</f>
        <v>82nd</v>
      </c>
      <c r="AL317" s="149">
        <v>689.43700000000001</v>
      </c>
      <c r="AM317" s="149">
        <v>689.43700000000001</v>
      </c>
      <c r="AN317" s="149">
        <v>5134.8829999999998</v>
      </c>
      <c r="AO317" s="29">
        <f t="shared" si="48"/>
        <v>82</v>
      </c>
      <c r="AP317" s="38" t="str">
        <f t="array" ref="AP317">AO317&amp;CHOOSE(AND(AO317&lt;&gt;{11,12,13})*MIN(4,MOD(AO317,10))+1,"th","st","nd","rd","th")</f>
        <v>82nd</v>
      </c>
      <c r="AQ317" s="150">
        <v>1.24</v>
      </c>
      <c r="AR317" s="145">
        <v>6190.2449999999999</v>
      </c>
      <c r="AS317" s="29">
        <f t="shared" si="49"/>
        <v>87</v>
      </c>
      <c r="AT317" s="38" t="str">
        <f t="array" ref="AT317">AS317&amp;CHOOSE(AND(AS317&lt;&gt;{11,12,13})*MIN(4,MOD(AS317,10))+1,"th","st","nd","rd","th")</f>
        <v>87th</v>
      </c>
      <c r="AU317" s="151">
        <v>2.0806080561242605E-3</v>
      </c>
    </row>
    <row r="318" spans="1:47" x14ac:dyDescent="0.25">
      <c r="A318" s="135">
        <v>118401403</v>
      </c>
      <c r="B318" s="136" t="s">
        <v>244</v>
      </c>
      <c r="C318" s="136" t="s">
        <v>245</v>
      </c>
      <c r="D318" s="137">
        <v>78902</v>
      </c>
      <c r="E318" s="29">
        <f t="shared" si="40"/>
        <v>87</v>
      </c>
      <c r="F318" s="38" t="str">
        <f t="array" ref="F318">E318&amp;CHOOSE(AND(E318&lt;&gt;{11,12,13})*MIN(4,MOD(E318,10))+1,"th","st","nd","rd","th")</f>
        <v>87th</v>
      </c>
      <c r="G318" s="138">
        <v>7517</v>
      </c>
      <c r="H318" s="139">
        <v>0.75339999999999996</v>
      </c>
      <c r="I318" s="140">
        <v>0.60719999999999996</v>
      </c>
      <c r="J318" s="141">
        <v>225</v>
      </c>
      <c r="K318" s="142">
        <v>0</v>
      </c>
      <c r="L318" s="143">
        <v>9.8500000000000004E-2</v>
      </c>
      <c r="M318" s="29">
        <f t="shared" si="41"/>
        <v>32</v>
      </c>
      <c r="N318" s="38" t="str">
        <f t="array" ref="N318">M318&amp;CHOOSE(AND(M318&lt;&gt;{11,12,13})*MIN(4,MOD(M318,10))+1,"th","st","nd","rd","th")</f>
        <v>32nd</v>
      </c>
      <c r="O318" s="143">
        <v>5.1900000000000002E-2</v>
      </c>
      <c r="P318" s="29">
        <f t="shared" si="42"/>
        <v>6</v>
      </c>
      <c r="Q318" s="38" t="str">
        <f t="array" ref="Q318">P318&amp;CHOOSE(AND(P318&lt;&gt;{11,12,13})*MIN(4,MOD(P318,10))+1,"th","st","nd","rd","th")</f>
        <v>6th</v>
      </c>
      <c r="R318" s="144">
        <v>168.81299999999999</v>
      </c>
      <c r="S318" s="144">
        <v>44.473999999999997</v>
      </c>
      <c r="T318" s="144">
        <v>0</v>
      </c>
      <c r="U318" s="144">
        <v>213.28700000000001</v>
      </c>
      <c r="V318" s="145">
        <v>58.036999999999999</v>
      </c>
      <c r="W318" s="220">
        <f t="shared" si="43"/>
        <v>2.031827541998758E-2</v>
      </c>
      <c r="X318" s="29">
        <f t="shared" si="44"/>
        <v>30</v>
      </c>
      <c r="Y318" s="38" t="str">
        <f t="array" ref="Y318">X318&amp;CHOOSE(AND(X318&lt;&gt;{11,12,13})*MIN(4,MOD(X318,10))+1,"th","st","nd","rd","th")</f>
        <v>30th</v>
      </c>
      <c r="Z318" s="146">
        <v>11.606999999999999</v>
      </c>
      <c r="AA318" s="147">
        <v>17</v>
      </c>
      <c r="AB318" s="221">
        <f t="shared" si="45"/>
        <v>5.9515599038508001E-3</v>
      </c>
      <c r="AC318" s="29">
        <f t="shared" si="46"/>
        <v>47</v>
      </c>
      <c r="AD318" s="38" t="str">
        <f t="array" ref="AD318">AC318&amp;CHOOSE(AND(AC318&lt;&gt;{11,12,13})*MIN(4,MOD(AC318,10))+1,"th","st","nd","rd","th")</f>
        <v>47th</v>
      </c>
      <c r="AE318" s="146">
        <v>10.199999999999999</v>
      </c>
      <c r="AF318" s="148">
        <v>2856.3939999999998</v>
      </c>
      <c r="AG318" s="148">
        <v>2869.5430000000001</v>
      </c>
      <c r="AH318" s="148">
        <v>2863.8429999999998</v>
      </c>
      <c r="AI318" s="149">
        <v>2863.26</v>
      </c>
      <c r="AJ318" s="29">
        <f t="shared" si="47"/>
        <v>63</v>
      </c>
      <c r="AK318" s="38" t="str">
        <f t="array" ref="AK318">AJ318&amp;CHOOSE(AND(AJ318&lt;&gt;{11,12,13})*MIN(4,MOD(AJ318,10))+1,"th","st","nd","rd","th")</f>
        <v>63rd</v>
      </c>
      <c r="AL318" s="149">
        <v>235.09399999999999</v>
      </c>
      <c r="AM318" s="149">
        <v>235.09399999999999</v>
      </c>
      <c r="AN318" s="149">
        <v>3098.3539999999998</v>
      </c>
      <c r="AO318" s="29">
        <f t="shared" si="48"/>
        <v>61</v>
      </c>
      <c r="AP318" s="38" t="str">
        <f t="array" ref="AP318">AO318&amp;CHOOSE(AND(AO318&lt;&gt;{11,12,13})*MIN(4,MOD(AO318,10))+1,"th","st","nd","rd","th")</f>
        <v>61st</v>
      </c>
      <c r="AQ318" s="150">
        <v>0.76</v>
      </c>
      <c r="AR318" s="145">
        <v>1774.068</v>
      </c>
      <c r="AS318" s="29">
        <f t="shared" si="49"/>
        <v>32</v>
      </c>
      <c r="AT318" s="38" t="str">
        <f t="array" ref="AT318">AS318&amp;CHOOSE(AND(AS318&lt;&gt;{11,12,13})*MIN(4,MOD(AS318,10))+1,"th","st","nd","rd","th")</f>
        <v>32nd</v>
      </c>
      <c r="AU318" s="151">
        <v>5.9628337374566828E-4</v>
      </c>
    </row>
    <row r="319" spans="1:47" x14ac:dyDescent="0.25">
      <c r="A319" s="135">
        <v>118401603</v>
      </c>
      <c r="B319" s="136" t="s">
        <v>248</v>
      </c>
      <c r="C319" s="136" t="s">
        <v>245</v>
      </c>
      <c r="D319" s="137">
        <v>73057</v>
      </c>
      <c r="E319" s="29">
        <f t="shared" si="40"/>
        <v>80</v>
      </c>
      <c r="F319" s="38" t="str">
        <f t="array" ref="F319">E319&amp;CHOOSE(AND(E319&lt;&gt;{11,12,13})*MIN(4,MOD(E319,10))+1,"th","st","nd","rd","th")</f>
        <v>80th</v>
      </c>
      <c r="G319" s="138">
        <v>8063</v>
      </c>
      <c r="H319" s="139">
        <v>0.81369999999999998</v>
      </c>
      <c r="I319" s="140">
        <v>0.4919</v>
      </c>
      <c r="J319" s="141">
        <v>267</v>
      </c>
      <c r="K319" s="142">
        <v>0</v>
      </c>
      <c r="L319" s="143">
        <v>0.1381</v>
      </c>
      <c r="M319" s="29">
        <f t="shared" si="41"/>
        <v>49</v>
      </c>
      <c r="N319" s="38" t="str">
        <f t="array" ref="N319">M319&amp;CHOOSE(AND(M319&lt;&gt;{11,12,13})*MIN(4,MOD(M319,10))+1,"th","st","nd","rd","th")</f>
        <v>49th</v>
      </c>
      <c r="O319" s="143">
        <v>6.13E-2</v>
      </c>
      <c r="P319" s="29">
        <f t="shared" si="42"/>
        <v>8</v>
      </c>
      <c r="Q319" s="38" t="str">
        <f t="array" ref="Q319">P319&amp;CHOOSE(AND(P319&lt;&gt;{11,12,13})*MIN(4,MOD(P319,10))+1,"th","st","nd","rd","th")</f>
        <v>8th</v>
      </c>
      <c r="R319" s="144">
        <v>207.86600000000001</v>
      </c>
      <c r="S319" s="144">
        <v>46.134</v>
      </c>
      <c r="T319" s="144">
        <v>0</v>
      </c>
      <c r="U319" s="144">
        <v>254</v>
      </c>
      <c r="V319" s="145">
        <v>41.970999999999997</v>
      </c>
      <c r="W319" s="220">
        <f t="shared" si="43"/>
        <v>1.6730585787751842E-2</v>
      </c>
      <c r="X319" s="29">
        <f t="shared" si="44"/>
        <v>22</v>
      </c>
      <c r="Y319" s="38" t="str">
        <f t="array" ref="Y319">X319&amp;CHOOSE(AND(X319&lt;&gt;{11,12,13})*MIN(4,MOD(X319,10))+1,"th","st","nd","rd","th")</f>
        <v>22nd</v>
      </c>
      <c r="Z319" s="146">
        <v>8.3940000000000001</v>
      </c>
      <c r="AA319" s="147">
        <v>13</v>
      </c>
      <c r="AB319" s="221">
        <f t="shared" si="45"/>
        <v>5.1820927602576538E-3</v>
      </c>
      <c r="AC319" s="29">
        <f t="shared" si="46"/>
        <v>43</v>
      </c>
      <c r="AD319" s="38" t="str">
        <f t="array" ref="AD319">AC319&amp;CHOOSE(AND(AC319&lt;&gt;{11,12,13})*MIN(4,MOD(AC319,10))+1,"th","st","nd","rd","th")</f>
        <v>43rd</v>
      </c>
      <c r="AE319" s="146">
        <v>7.8</v>
      </c>
      <c r="AF319" s="148">
        <v>2508.6390000000001</v>
      </c>
      <c r="AG319" s="148">
        <v>2554.37</v>
      </c>
      <c r="AH319" s="148">
        <v>2620.444</v>
      </c>
      <c r="AI319" s="149">
        <v>2561.1509999999998</v>
      </c>
      <c r="AJ319" s="29">
        <f t="shared" si="47"/>
        <v>60</v>
      </c>
      <c r="AK319" s="38" t="str">
        <f t="array" ref="AK319">AJ319&amp;CHOOSE(AND(AJ319&lt;&gt;{11,12,13})*MIN(4,MOD(AJ319,10))+1,"th","st","nd","rd","th")</f>
        <v>60th</v>
      </c>
      <c r="AL319" s="149">
        <v>270.19400000000002</v>
      </c>
      <c r="AM319" s="149">
        <v>270.19400000000002</v>
      </c>
      <c r="AN319" s="149">
        <v>2831.3449999999998</v>
      </c>
      <c r="AO319" s="29">
        <f t="shared" si="48"/>
        <v>57</v>
      </c>
      <c r="AP319" s="38" t="str">
        <f t="array" ref="AP319">AO319&amp;CHOOSE(AND(AO319&lt;&gt;{11,12,13})*MIN(4,MOD(AO319,10))+1,"th","st","nd","rd","th")</f>
        <v>57th</v>
      </c>
      <c r="AQ319" s="150">
        <v>0.87</v>
      </c>
      <c r="AR319" s="145">
        <v>2004.3630000000001</v>
      </c>
      <c r="AS319" s="29">
        <f t="shared" si="49"/>
        <v>37</v>
      </c>
      <c r="AT319" s="38" t="str">
        <f t="array" ref="AT319">AS319&amp;CHOOSE(AND(AS319&lt;&gt;{11,12,13})*MIN(4,MOD(AS319,10))+1,"th","st","nd","rd","th")</f>
        <v>37th</v>
      </c>
      <c r="AU319" s="151">
        <v>6.7368800511084629E-4</v>
      </c>
    </row>
    <row r="320" spans="1:47" x14ac:dyDescent="0.25">
      <c r="A320" s="135">
        <v>118402603</v>
      </c>
      <c r="B320" s="136" t="s">
        <v>314</v>
      </c>
      <c r="C320" s="136" t="s">
        <v>245</v>
      </c>
      <c r="D320" s="137">
        <v>43428</v>
      </c>
      <c r="E320" s="29">
        <f t="shared" si="40"/>
        <v>12</v>
      </c>
      <c r="F320" s="38" t="str">
        <f t="array" ref="F320">E320&amp;CHOOSE(AND(E320&lt;&gt;{11,12,13})*MIN(4,MOD(E320,10))+1,"th","st","nd","rd","th")</f>
        <v>12th</v>
      </c>
      <c r="G320" s="138">
        <v>7538</v>
      </c>
      <c r="H320" s="139">
        <v>1.3688</v>
      </c>
      <c r="I320" s="140">
        <v>0.54890000000000005</v>
      </c>
      <c r="J320" s="141">
        <v>246</v>
      </c>
      <c r="K320" s="142">
        <v>0</v>
      </c>
      <c r="L320" s="143">
        <v>0.28899999999999998</v>
      </c>
      <c r="M320" s="29">
        <f t="shared" si="41"/>
        <v>89</v>
      </c>
      <c r="N320" s="38" t="str">
        <f t="array" ref="N320">M320&amp;CHOOSE(AND(M320&lt;&gt;{11,12,13})*MIN(4,MOD(M320,10))+1,"th","st","nd","rd","th")</f>
        <v>89th</v>
      </c>
      <c r="O320" s="143">
        <v>0.21299999999999999</v>
      </c>
      <c r="P320" s="29">
        <f t="shared" si="42"/>
        <v>74</v>
      </c>
      <c r="Q320" s="38" t="str">
        <f t="array" ref="Q320">P320&amp;CHOOSE(AND(P320&lt;&gt;{11,12,13})*MIN(4,MOD(P320,10))+1,"th","st","nd","rd","th")</f>
        <v>74th</v>
      </c>
      <c r="R320" s="144">
        <v>417.57299999999998</v>
      </c>
      <c r="S320" s="144">
        <v>153.881</v>
      </c>
      <c r="T320" s="144">
        <v>0</v>
      </c>
      <c r="U320" s="144">
        <v>571.45399999999995</v>
      </c>
      <c r="V320" s="145">
        <v>72.534999999999997</v>
      </c>
      <c r="W320" s="220">
        <f t="shared" si="43"/>
        <v>3.0120669543844292E-2</v>
      </c>
      <c r="X320" s="29">
        <f t="shared" si="44"/>
        <v>55</v>
      </c>
      <c r="Y320" s="38" t="str">
        <f t="array" ref="Y320">X320&amp;CHOOSE(AND(X320&lt;&gt;{11,12,13})*MIN(4,MOD(X320,10))+1,"th","st","nd","rd","th")</f>
        <v>55th</v>
      </c>
      <c r="Z320" s="146">
        <v>14.507</v>
      </c>
      <c r="AA320" s="147">
        <v>36</v>
      </c>
      <c r="AB320" s="221">
        <f t="shared" si="45"/>
        <v>1.494925351317839E-2</v>
      </c>
      <c r="AC320" s="29">
        <f t="shared" si="46"/>
        <v>68</v>
      </c>
      <c r="AD320" s="38" t="str">
        <f t="array" ref="AD320">AC320&amp;CHOOSE(AND(AC320&lt;&gt;{11,12,13})*MIN(4,MOD(AC320,10))+1,"th","st","nd","rd","th")</f>
        <v>68th</v>
      </c>
      <c r="AE320" s="146">
        <v>21.6</v>
      </c>
      <c r="AF320" s="148">
        <v>2408.1469999999999</v>
      </c>
      <c r="AG320" s="148">
        <v>2444.3589999999999</v>
      </c>
      <c r="AH320" s="148">
        <v>2418.5439999999999</v>
      </c>
      <c r="AI320" s="149">
        <v>2423.683</v>
      </c>
      <c r="AJ320" s="29">
        <f t="shared" si="47"/>
        <v>57</v>
      </c>
      <c r="AK320" s="38" t="str">
        <f t="array" ref="AK320">AJ320&amp;CHOOSE(AND(AJ320&lt;&gt;{11,12,13})*MIN(4,MOD(AJ320,10))+1,"th","st","nd","rd","th")</f>
        <v>57th</v>
      </c>
      <c r="AL320" s="149">
        <v>607.56100000000004</v>
      </c>
      <c r="AM320" s="149">
        <v>607.56100000000004</v>
      </c>
      <c r="AN320" s="149">
        <v>3031.2440000000001</v>
      </c>
      <c r="AO320" s="29">
        <f t="shared" si="48"/>
        <v>60</v>
      </c>
      <c r="AP320" s="38" t="str">
        <f t="array" ref="AP320">AO320&amp;CHOOSE(AND(AO320&lt;&gt;{11,12,13})*MIN(4,MOD(AO320,10))+1,"th","st","nd","rd","th")</f>
        <v>60th</v>
      </c>
      <c r="AQ320" s="150">
        <v>1.08</v>
      </c>
      <c r="AR320" s="145">
        <v>4481.1000000000004</v>
      </c>
      <c r="AS320" s="29">
        <f t="shared" si="49"/>
        <v>75</v>
      </c>
      <c r="AT320" s="38" t="str">
        <f t="array" ref="AT320">AS320&amp;CHOOSE(AND(AS320&lt;&gt;{11,12,13})*MIN(4,MOD(AS320,10))+1,"th","st","nd","rd","th")</f>
        <v>75th</v>
      </c>
      <c r="AU320" s="151">
        <v>1.5061460023469868E-3</v>
      </c>
    </row>
    <row r="321" spans="1:47" x14ac:dyDescent="0.25">
      <c r="A321" s="135">
        <v>118403003</v>
      </c>
      <c r="B321" s="136" t="s">
        <v>324</v>
      </c>
      <c r="C321" s="136" t="s">
        <v>245</v>
      </c>
      <c r="D321" s="137">
        <v>48736</v>
      </c>
      <c r="E321" s="29">
        <f t="shared" si="40"/>
        <v>27</v>
      </c>
      <c r="F321" s="38" t="str">
        <f t="array" ref="F321">E321&amp;CHOOSE(AND(E321&lt;&gt;{11,12,13})*MIN(4,MOD(E321,10))+1,"th","st","nd","rd","th")</f>
        <v>27th</v>
      </c>
      <c r="G321" s="138">
        <v>6606</v>
      </c>
      <c r="H321" s="139">
        <v>1.2197</v>
      </c>
      <c r="I321" s="140">
        <v>0.28960000000000002</v>
      </c>
      <c r="J321" s="141">
        <v>316</v>
      </c>
      <c r="K321" s="142">
        <v>0</v>
      </c>
      <c r="L321" s="143">
        <v>0.3296</v>
      </c>
      <c r="M321" s="29">
        <f t="shared" si="41"/>
        <v>94</v>
      </c>
      <c r="N321" s="38" t="str">
        <f t="array" ref="N321">M321&amp;CHOOSE(AND(M321&lt;&gt;{11,12,13})*MIN(4,MOD(M321,10))+1,"th","st","nd","rd","th")</f>
        <v>94th</v>
      </c>
      <c r="O321" s="143">
        <v>0.1045</v>
      </c>
      <c r="P321" s="29">
        <f t="shared" si="42"/>
        <v>19</v>
      </c>
      <c r="Q321" s="38" t="str">
        <f t="array" ref="Q321">P321&amp;CHOOSE(AND(P321&lt;&gt;{11,12,13})*MIN(4,MOD(P321,10))+1,"th","st","nd","rd","th")</f>
        <v>19th</v>
      </c>
      <c r="R321" s="144">
        <v>425.05200000000002</v>
      </c>
      <c r="S321" s="144">
        <v>67.382000000000005</v>
      </c>
      <c r="T321" s="144">
        <v>212.52600000000001</v>
      </c>
      <c r="U321" s="144">
        <v>704.96</v>
      </c>
      <c r="V321" s="145">
        <v>100.18300000000002</v>
      </c>
      <c r="W321" s="220">
        <f t="shared" si="43"/>
        <v>4.6611204499256292E-2</v>
      </c>
      <c r="X321" s="29">
        <f t="shared" si="44"/>
        <v>80</v>
      </c>
      <c r="Y321" s="38" t="str">
        <f t="array" ref="Y321">X321&amp;CHOOSE(AND(X321&lt;&gt;{11,12,13})*MIN(4,MOD(X321,10))+1,"th","st","nd","rd","th")</f>
        <v>80th</v>
      </c>
      <c r="Z321" s="146">
        <v>20.036999999999999</v>
      </c>
      <c r="AA321" s="147">
        <v>72</v>
      </c>
      <c r="AB321" s="221">
        <f t="shared" si="45"/>
        <v>3.3498764500428733E-2</v>
      </c>
      <c r="AC321" s="29">
        <f t="shared" si="46"/>
        <v>85</v>
      </c>
      <c r="AD321" s="38" t="str">
        <f t="array" ref="AD321">AC321&amp;CHOOSE(AND(AC321&lt;&gt;{11,12,13})*MIN(4,MOD(AC321,10))+1,"th","st","nd","rd","th")</f>
        <v>85th</v>
      </c>
      <c r="AE321" s="146">
        <v>43.2</v>
      </c>
      <c r="AF321" s="148">
        <v>2149.3330000000001</v>
      </c>
      <c r="AG321" s="148">
        <v>2147.0140000000001</v>
      </c>
      <c r="AH321" s="148">
        <v>2163.8910000000001</v>
      </c>
      <c r="AI321" s="149">
        <v>2153.413</v>
      </c>
      <c r="AJ321" s="29">
        <f t="shared" si="47"/>
        <v>52</v>
      </c>
      <c r="AK321" s="38" t="str">
        <f t="array" ref="AK321">AJ321&amp;CHOOSE(AND(AJ321&lt;&gt;{11,12,13})*MIN(4,MOD(AJ321,10))+1,"th","st","nd","rd","th")</f>
        <v>52nd</v>
      </c>
      <c r="AL321" s="149">
        <v>768.197</v>
      </c>
      <c r="AM321" s="149">
        <v>768.197</v>
      </c>
      <c r="AN321" s="149">
        <v>2921.61</v>
      </c>
      <c r="AO321" s="29">
        <f t="shared" si="48"/>
        <v>59</v>
      </c>
      <c r="AP321" s="38" t="str">
        <f t="array" ref="AP321">AO321&amp;CHOOSE(AND(AO321&lt;&gt;{11,12,13})*MIN(4,MOD(AO321,10))+1,"th","st","nd","rd","th")</f>
        <v>59th</v>
      </c>
      <c r="AQ321" s="150">
        <v>1.34</v>
      </c>
      <c r="AR321" s="145">
        <v>4775.0739999999996</v>
      </c>
      <c r="AS321" s="29">
        <f t="shared" si="49"/>
        <v>78</v>
      </c>
      <c r="AT321" s="38" t="str">
        <f t="array" ref="AT321">AS321&amp;CHOOSE(AND(AS321&lt;&gt;{11,12,13})*MIN(4,MOD(AS321,10))+1,"th","st","nd","rd","th")</f>
        <v>78th</v>
      </c>
      <c r="AU321" s="151">
        <v>1.6049538318741012E-3</v>
      </c>
    </row>
    <row r="322" spans="1:47" x14ac:dyDescent="0.25">
      <c r="A322" s="135">
        <v>118403302</v>
      </c>
      <c r="B322" s="136" t="s">
        <v>331</v>
      </c>
      <c r="C322" s="136" t="s">
        <v>245</v>
      </c>
      <c r="D322" s="137">
        <v>48054</v>
      </c>
      <c r="E322" s="29">
        <f t="shared" si="40"/>
        <v>24</v>
      </c>
      <c r="F322" s="38" t="str">
        <f t="array" ref="F322">E322&amp;CHOOSE(AND(E322&lt;&gt;{11,12,13})*MIN(4,MOD(E322,10))+1,"th","st","nd","rd","th")</f>
        <v>24th</v>
      </c>
      <c r="G322" s="138">
        <v>28507</v>
      </c>
      <c r="H322" s="139">
        <v>1.2370000000000001</v>
      </c>
      <c r="I322" s="140">
        <v>-0.25359999999999999</v>
      </c>
      <c r="J322" s="141">
        <v>386</v>
      </c>
      <c r="K322" s="142">
        <v>0</v>
      </c>
      <c r="L322" s="143">
        <v>0.30130000000000001</v>
      </c>
      <c r="M322" s="29">
        <f t="shared" si="41"/>
        <v>92</v>
      </c>
      <c r="N322" s="38" t="str">
        <f t="array" ref="N322">M322&amp;CHOOSE(AND(M322&lt;&gt;{11,12,13})*MIN(4,MOD(M322,10))+1,"th","st","nd","rd","th")</f>
        <v>92nd</v>
      </c>
      <c r="O322" s="143">
        <v>0.19489999999999999</v>
      </c>
      <c r="P322" s="29">
        <f t="shared" si="42"/>
        <v>66</v>
      </c>
      <c r="Q322" s="38" t="str">
        <f t="array" ref="Q322">P322&amp;CHOOSE(AND(P322&lt;&gt;{11,12,13})*MIN(4,MOD(P322,10))+1,"th","st","nd","rd","th")</f>
        <v>66th</v>
      </c>
      <c r="R322" s="144">
        <v>2131.1469999999999</v>
      </c>
      <c r="S322" s="144">
        <v>689.28099999999995</v>
      </c>
      <c r="T322" s="144">
        <v>1065.5740000000001</v>
      </c>
      <c r="U322" s="144">
        <v>3886.002</v>
      </c>
      <c r="V322" s="145">
        <v>284.01899999999995</v>
      </c>
      <c r="W322" s="220">
        <f t="shared" si="43"/>
        <v>2.4092635755677314E-2</v>
      </c>
      <c r="X322" s="29">
        <f t="shared" si="44"/>
        <v>41</v>
      </c>
      <c r="Y322" s="38" t="str">
        <f t="array" ref="Y322">X322&amp;CHOOSE(AND(X322&lt;&gt;{11,12,13})*MIN(4,MOD(X322,10))+1,"th","st","nd","rd","th")</f>
        <v>41st</v>
      </c>
      <c r="Z322" s="146">
        <v>56.804000000000002</v>
      </c>
      <c r="AA322" s="147">
        <v>2354</v>
      </c>
      <c r="AB322" s="221">
        <f t="shared" si="45"/>
        <v>0.19968405130947017</v>
      </c>
      <c r="AC322" s="29">
        <f t="shared" si="46"/>
        <v>100</v>
      </c>
      <c r="AD322" s="38" t="str">
        <f t="array" ref="AD322">AC322&amp;CHOOSE(AND(AC322&lt;&gt;{11,12,13})*MIN(4,MOD(AC322,10))+1,"th","st","nd","rd","th")</f>
        <v>100th</v>
      </c>
      <c r="AE322" s="146">
        <v>1412.4</v>
      </c>
      <c r="AF322" s="148">
        <v>11788.623</v>
      </c>
      <c r="AG322" s="148">
        <v>11647.308999999999</v>
      </c>
      <c r="AH322" s="148">
        <v>11042.444</v>
      </c>
      <c r="AI322" s="149">
        <v>11492.791999999999</v>
      </c>
      <c r="AJ322" s="29">
        <f t="shared" si="47"/>
        <v>97</v>
      </c>
      <c r="AK322" s="38" t="str">
        <f t="array" ref="AK322">AJ322&amp;CHOOSE(AND(AJ322&lt;&gt;{11,12,13})*MIN(4,MOD(AJ322,10))+1,"th","st","nd","rd","th")</f>
        <v>97th</v>
      </c>
      <c r="AL322" s="149">
        <v>5355.2060000000001</v>
      </c>
      <c r="AM322" s="149">
        <v>5355.2060000000001</v>
      </c>
      <c r="AN322" s="149">
        <v>16847.998</v>
      </c>
      <c r="AO322" s="29">
        <f t="shared" si="48"/>
        <v>98</v>
      </c>
      <c r="AP322" s="38" t="str">
        <f t="array" ref="AP322">AO322&amp;CHOOSE(AND(AO322&lt;&gt;{11,12,13})*MIN(4,MOD(AO322,10))+1,"th","st","nd","rd","th")</f>
        <v>98th</v>
      </c>
      <c r="AQ322" s="150">
        <v>1.33</v>
      </c>
      <c r="AR322" s="145">
        <v>27718.494999999999</v>
      </c>
      <c r="AS322" s="29">
        <f t="shared" si="49"/>
        <v>98</v>
      </c>
      <c r="AT322" s="38" t="str">
        <f t="array" ref="AT322">AS322&amp;CHOOSE(AND(AS322&lt;&gt;{11,12,13})*MIN(4,MOD(AS322,10))+1,"th","st","nd","rd","th")</f>
        <v>98th</v>
      </c>
      <c r="AU322" s="151">
        <v>9.3164848888275063E-3</v>
      </c>
    </row>
    <row r="323" spans="1:47" x14ac:dyDescent="0.25">
      <c r="A323" s="135">
        <v>118403903</v>
      </c>
      <c r="B323" s="136" t="s">
        <v>368</v>
      </c>
      <c r="C323" s="136" t="s">
        <v>245</v>
      </c>
      <c r="D323" s="137">
        <v>69167</v>
      </c>
      <c r="E323" s="29">
        <f t="shared" ref="E323:E386" si="50">ROUND(_xlfn.PERCENTRANK.EXC(D$2:D$501,D323)*100,0)</f>
        <v>76</v>
      </c>
      <c r="F323" s="38" t="str">
        <f t="array" ref="F323">E323&amp;CHOOSE(AND(E323&lt;&gt;{11,12,13})*MIN(4,MOD(E323,10))+1,"th","st","nd","rd","th")</f>
        <v>76th</v>
      </c>
      <c r="G323" s="138">
        <v>5860</v>
      </c>
      <c r="H323" s="139">
        <v>0.85940000000000005</v>
      </c>
      <c r="I323" s="140">
        <v>0.76500000000000001</v>
      </c>
      <c r="J323" s="141">
        <v>151</v>
      </c>
      <c r="K323" s="142">
        <v>0</v>
      </c>
      <c r="L323" s="143">
        <v>4.7800000000000002E-2</v>
      </c>
      <c r="M323" s="29">
        <f t="shared" ref="M323:M386" si="51">ROUND(_xlfn.PERCENTRANK.EXC(L$2:L$501,L323)*100,0)</f>
        <v>10</v>
      </c>
      <c r="N323" s="38" t="str">
        <f t="array" ref="N323">M323&amp;CHOOSE(AND(M323&lt;&gt;{11,12,13})*MIN(4,MOD(M323,10))+1,"th","st","nd","rd","th")</f>
        <v>10th</v>
      </c>
      <c r="O323" s="143">
        <v>0.18870000000000001</v>
      </c>
      <c r="P323" s="29">
        <f t="shared" ref="P323:P386" si="52">ROUND(_xlfn.PERCENTRANK.EXC(O$2:O$501,O323)*100,0)</f>
        <v>63</v>
      </c>
      <c r="Q323" s="38" t="str">
        <f t="array" ref="Q323">P323&amp;CHOOSE(AND(P323&lt;&gt;{11,12,13})*MIN(4,MOD(P323,10))+1,"th","st","nd","rd","th")</f>
        <v>63rd</v>
      </c>
      <c r="R323" s="144">
        <v>53.134</v>
      </c>
      <c r="S323" s="144">
        <v>104.879</v>
      </c>
      <c r="T323" s="144">
        <v>0</v>
      </c>
      <c r="U323" s="144">
        <v>158.01300000000001</v>
      </c>
      <c r="V323" s="145">
        <v>58.298999999999999</v>
      </c>
      <c r="W323" s="220">
        <f t="shared" ref="W323:W386" si="53">V323/AF323</f>
        <v>3.1467744468895782E-2</v>
      </c>
      <c r="X323" s="29">
        <f t="shared" ref="X323:X386" si="54">ROUNDUP(_xlfn.PERCENTRANK.EXC(W$2:W$501,W323)*100,0)</f>
        <v>57</v>
      </c>
      <c r="Y323" s="38" t="str">
        <f t="array" ref="Y323">X323&amp;CHOOSE(AND(X323&lt;&gt;{11,12,13})*MIN(4,MOD(X323,10))+1,"th","st","nd","rd","th")</f>
        <v>57th</v>
      </c>
      <c r="Z323" s="146">
        <v>11.66</v>
      </c>
      <c r="AA323" s="147">
        <v>3</v>
      </c>
      <c r="AB323" s="221">
        <f t="shared" ref="AB323:AB386" si="55">AA323/AF323</f>
        <v>1.6192942144237011E-3</v>
      </c>
      <c r="AC323" s="29">
        <f t="shared" ref="AC323:AC386" si="56">ROUNDUP(_xlfn.PERCENTRANK.EXC(AB$2:AB$501,AB323)*100,0)</f>
        <v>22</v>
      </c>
      <c r="AD323" s="38" t="str">
        <f t="array" ref="AD323">AC323&amp;CHOOSE(AND(AC323&lt;&gt;{11,12,13})*MIN(4,MOD(AC323,10))+1,"th","st","nd","rd","th")</f>
        <v>22nd</v>
      </c>
      <c r="AE323" s="146">
        <v>1.8</v>
      </c>
      <c r="AF323" s="148">
        <v>1852.6590000000001</v>
      </c>
      <c r="AG323" s="148">
        <v>1854.338</v>
      </c>
      <c r="AH323" s="148">
        <v>1915.7950000000001</v>
      </c>
      <c r="AI323" s="149">
        <v>1874.2639999999999</v>
      </c>
      <c r="AJ323" s="29">
        <f t="shared" ref="AJ323:AJ386" si="57">ROUND(_xlfn.PERCENTRANK.EXC($AI$2:$AI$501,AI323)*100,0)</f>
        <v>44</v>
      </c>
      <c r="AK323" s="38" t="str">
        <f t="array" ref="AK323">AJ323&amp;CHOOSE(AND(AJ323&lt;&gt;{11,12,13})*MIN(4,MOD(AJ323,10))+1,"th","st","nd","rd","th")</f>
        <v>44th</v>
      </c>
      <c r="AL323" s="149">
        <v>171.47300000000001</v>
      </c>
      <c r="AM323" s="149">
        <v>171.47300000000001</v>
      </c>
      <c r="AN323" s="149">
        <v>2045.7370000000001</v>
      </c>
      <c r="AO323" s="29">
        <f t="shared" ref="AO323:AO386" si="58">ROUND(_xlfn.PERCENTRANK.EXC(AN$2:AN$501,AN323)*100,0)</f>
        <v>40</v>
      </c>
      <c r="AP323" s="38" t="str">
        <f t="array" ref="AP323">AO323&amp;CHOOSE(AND(AO323&lt;&gt;{11,12,13})*MIN(4,MOD(AO323,10))+1,"th","st","nd","rd","th")</f>
        <v>40th</v>
      </c>
      <c r="AQ323" s="150">
        <v>0.77</v>
      </c>
      <c r="AR323" s="145">
        <v>1353.742</v>
      </c>
      <c r="AS323" s="29">
        <f t="shared" ref="AS323:AS386" si="59">ROUND(_xlfn.PERCENTRANK.EXC(AR$2:AR$501,AR323)*100,0)</f>
        <v>17</v>
      </c>
      <c r="AT323" s="38" t="str">
        <f t="array" ref="AT323">AS323&amp;CHOOSE(AND(AS323&lt;&gt;{11,12,13})*MIN(4,MOD(AS323,10))+1,"th","st","nd","rd","th")</f>
        <v>17th</v>
      </c>
      <c r="AU323" s="151">
        <v>4.5500727533623764E-4</v>
      </c>
    </row>
    <row r="324" spans="1:47" x14ac:dyDescent="0.25">
      <c r="A324" s="135">
        <v>118406003</v>
      </c>
      <c r="B324" s="136" t="s">
        <v>458</v>
      </c>
      <c r="C324" s="136" t="s">
        <v>245</v>
      </c>
      <c r="D324" s="137">
        <v>58596</v>
      </c>
      <c r="E324" s="29">
        <f t="shared" si="50"/>
        <v>55</v>
      </c>
      <c r="F324" s="38" t="str">
        <f t="array" ref="F324">E324&amp;CHOOSE(AND(E324&lt;&gt;{11,12,13})*MIN(4,MOD(E324,10))+1,"th","st","nd","rd","th")</f>
        <v>55th</v>
      </c>
      <c r="G324" s="138">
        <v>3421</v>
      </c>
      <c r="H324" s="139">
        <v>1.0145</v>
      </c>
      <c r="I324" s="140">
        <v>0.85880000000000001</v>
      </c>
      <c r="J324" s="141">
        <v>68</v>
      </c>
      <c r="K324" s="142">
        <v>104.78400000000001</v>
      </c>
      <c r="L324" s="143">
        <v>0.1169</v>
      </c>
      <c r="M324" s="29">
        <f t="shared" si="51"/>
        <v>40</v>
      </c>
      <c r="N324" s="38" t="str">
        <f t="array" ref="N324">M324&amp;CHOOSE(AND(M324&lt;&gt;{11,12,13})*MIN(4,MOD(M324,10))+1,"th","st","nd","rd","th")</f>
        <v>40th</v>
      </c>
      <c r="O324" s="143">
        <v>0.2266</v>
      </c>
      <c r="P324" s="29">
        <f t="shared" si="52"/>
        <v>79</v>
      </c>
      <c r="Q324" s="38" t="str">
        <f t="array" ref="Q324">P324&amp;CHOOSE(AND(P324&lt;&gt;{11,12,13})*MIN(4,MOD(P324,10))+1,"th","st","nd","rd","th")</f>
        <v>79th</v>
      </c>
      <c r="R324" s="144">
        <v>73.900999999999996</v>
      </c>
      <c r="S324" s="144">
        <v>71.625</v>
      </c>
      <c r="T324" s="144">
        <v>0</v>
      </c>
      <c r="U324" s="144">
        <v>145.52600000000001</v>
      </c>
      <c r="V324" s="145">
        <v>47.857999999999997</v>
      </c>
      <c r="W324" s="220">
        <f t="shared" si="53"/>
        <v>4.5422534542879867E-2</v>
      </c>
      <c r="X324" s="29">
        <f t="shared" si="54"/>
        <v>79</v>
      </c>
      <c r="Y324" s="38" t="str">
        <f t="array" ref="Y324">X324&amp;CHOOSE(AND(X324&lt;&gt;{11,12,13})*MIN(4,MOD(X324,10))+1,"th","st","nd","rd","th")</f>
        <v>79th</v>
      </c>
      <c r="Z324" s="146">
        <v>9.5719999999999992</v>
      </c>
      <c r="AA324" s="147">
        <v>0</v>
      </c>
      <c r="AB324" s="221">
        <f t="shared" si="55"/>
        <v>0</v>
      </c>
      <c r="AC324" s="29">
        <f t="shared" si="56"/>
        <v>1</v>
      </c>
      <c r="AD324" s="38" t="str">
        <f t="array" ref="AD324">AC324&amp;CHOOSE(AND(AC324&lt;&gt;{11,12,13})*MIN(4,MOD(AC324,10))+1,"th","st","nd","rd","th")</f>
        <v>1st</v>
      </c>
      <c r="AE324" s="146">
        <v>0</v>
      </c>
      <c r="AF324" s="148">
        <v>1053.6179999999999</v>
      </c>
      <c r="AG324" s="148">
        <v>1075.4469999999999</v>
      </c>
      <c r="AH324" s="148">
        <v>1068.1369999999999</v>
      </c>
      <c r="AI324" s="149">
        <v>1065.7339999999999</v>
      </c>
      <c r="AJ324" s="29">
        <f t="shared" si="57"/>
        <v>19</v>
      </c>
      <c r="AK324" s="38" t="str">
        <f t="array" ref="AK324">AJ324&amp;CHOOSE(AND(AJ324&lt;&gt;{11,12,13})*MIN(4,MOD(AJ324,10))+1,"th","st","nd","rd","th")</f>
        <v>19th</v>
      </c>
      <c r="AL324" s="149">
        <v>155.09800000000001</v>
      </c>
      <c r="AM324" s="149">
        <v>259.88200000000001</v>
      </c>
      <c r="AN324" s="149">
        <v>1325.616</v>
      </c>
      <c r="AO324" s="29">
        <f t="shared" si="58"/>
        <v>19</v>
      </c>
      <c r="AP324" s="38" t="str">
        <f t="array" ref="AP324">AO324&amp;CHOOSE(AND(AO324&lt;&gt;{11,12,13})*MIN(4,MOD(AO324,10))+1,"th","st","nd","rd","th")</f>
        <v>19th</v>
      </c>
      <c r="AQ324" s="150">
        <v>0.68</v>
      </c>
      <c r="AR324" s="145">
        <v>914.48900000000003</v>
      </c>
      <c r="AS324" s="29">
        <f t="shared" si="59"/>
        <v>4</v>
      </c>
      <c r="AT324" s="38" t="str">
        <f t="array" ref="AT324">AS324&amp;CHOOSE(AND(AS324&lt;&gt;{11,12,13})*MIN(4,MOD(AS324,10))+1,"th","st","nd","rd","th")</f>
        <v>4th</v>
      </c>
      <c r="AU324" s="151">
        <v>3.0736960825250353E-4</v>
      </c>
    </row>
    <row r="325" spans="1:47" x14ac:dyDescent="0.25">
      <c r="A325" s="135">
        <v>118406602</v>
      </c>
      <c r="B325" s="136" t="s">
        <v>496</v>
      </c>
      <c r="C325" s="136" t="s">
        <v>245</v>
      </c>
      <c r="D325" s="137">
        <v>50188</v>
      </c>
      <c r="E325" s="29">
        <f t="shared" si="50"/>
        <v>31</v>
      </c>
      <c r="F325" s="38" t="str">
        <f t="array" ref="F325">E325&amp;CHOOSE(AND(E325&lt;&gt;{11,12,13})*MIN(4,MOD(E325,10))+1,"th","st","nd","rd","th")</f>
        <v>31st</v>
      </c>
      <c r="G325" s="138">
        <v>11983</v>
      </c>
      <c r="H325" s="139">
        <v>1.1843999999999999</v>
      </c>
      <c r="I325" s="140">
        <v>0.25440000000000002</v>
      </c>
      <c r="J325" s="141">
        <v>318</v>
      </c>
      <c r="K325" s="142">
        <v>0</v>
      </c>
      <c r="L325" s="143">
        <v>0.19220000000000001</v>
      </c>
      <c r="M325" s="29">
        <f t="shared" si="51"/>
        <v>73</v>
      </c>
      <c r="N325" s="38" t="str">
        <f t="array" ref="N325">M325&amp;CHOOSE(AND(M325&lt;&gt;{11,12,13})*MIN(4,MOD(M325,10))+1,"th","st","nd","rd","th")</f>
        <v>73rd</v>
      </c>
      <c r="O325" s="143">
        <v>0.2276</v>
      </c>
      <c r="P325" s="29">
        <f t="shared" si="52"/>
        <v>79</v>
      </c>
      <c r="Q325" s="38" t="str">
        <f t="array" ref="Q325">P325&amp;CHOOSE(AND(P325&lt;&gt;{11,12,13})*MIN(4,MOD(P325,10))+1,"th","st","nd","rd","th")</f>
        <v>79th</v>
      </c>
      <c r="R325" s="144">
        <v>380.05900000000003</v>
      </c>
      <c r="S325" s="144">
        <v>225.03</v>
      </c>
      <c r="T325" s="144">
        <v>0</v>
      </c>
      <c r="U325" s="144">
        <v>605.08900000000006</v>
      </c>
      <c r="V325" s="145">
        <v>70.536999999999992</v>
      </c>
      <c r="W325" s="220">
        <f t="shared" si="53"/>
        <v>2.1402795347015238E-2</v>
      </c>
      <c r="X325" s="29">
        <f t="shared" si="54"/>
        <v>34</v>
      </c>
      <c r="Y325" s="38" t="str">
        <f t="array" ref="Y325">X325&amp;CHOOSE(AND(X325&lt;&gt;{11,12,13})*MIN(4,MOD(X325,10))+1,"th","st","nd","rd","th")</f>
        <v>34th</v>
      </c>
      <c r="Z325" s="146">
        <v>14.106999999999999</v>
      </c>
      <c r="AA325" s="147">
        <v>67</v>
      </c>
      <c r="AB325" s="221">
        <f t="shared" si="55"/>
        <v>2.0329575800643932E-2</v>
      </c>
      <c r="AC325" s="29">
        <f t="shared" si="56"/>
        <v>75</v>
      </c>
      <c r="AD325" s="38" t="str">
        <f t="array" ref="AD325">AC325&amp;CHOOSE(AND(AC325&lt;&gt;{11,12,13})*MIN(4,MOD(AC325,10))+1,"th","st","nd","rd","th")</f>
        <v>75th</v>
      </c>
      <c r="AE325" s="146">
        <v>40.200000000000003</v>
      </c>
      <c r="AF325" s="148">
        <v>3295.6909999999998</v>
      </c>
      <c r="AG325" s="148">
        <v>3380.1869999999999</v>
      </c>
      <c r="AH325" s="148">
        <v>3343.2660000000001</v>
      </c>
      <c r="AI325" s="149">
        <v>3339.7150000000001</v>
      </c>
      <c r="AJ325" s="29">
        <f t="shared" si="57"/>
        <v>70</v>
      </c>
      <c r="AK325" s="38" t="str">
        <f t="array" ref="AK325">AJ325&amp;CHOOSE(AND(AJ325&lt;&gt;{11,12,13})*MIN(4,MOD(AJ325,10))+1,"th","st","nd","rd","th")</f>
        <v>70th</v>
      </c>
      <c r="AL325" s="149">
        <v>659.39599999999996</v>
      </c>
      <c r="AM325" s="149">
        <v>659.39599999999996</v>
      </c>
      <c r="AN325" s="149">
        <v>3999.1109999999999</v>
      </c>
      <c r="AO325" s="29">
        <f t="shared" si="58"/>
        <v>72</v>
      </c>
      <c r="AP325" s="38" t="str">
        <f t="array" ref="AP325">AO325&amp;CHOOSE(AND(AO325&lt;&gt;{11,12,13})*MIN(4,MOD(AO325,10))+1,"th","st","nd","rd","th")</f>
        <v>72nd</v>
      </c>
      <c r="AQ325" s="150">
        <v>1</v>
      </c>
      <c r="AR325" s="145">
        <v>4736.5469999999996</v>
      </c>
      <c r="AS325" s="29">
        <f t="shared" si="59"/>
        <v>77</v>
      </c>
      <c r="AT325" s="38" t="str">
        <f t="array" ref="AT325">AS325&amp;CHOOSE(AND(AS325&lt;&gt;{11,12,13})*MIN(4,MOD(AS325,10))+1,"th","st","nd","rd","th")</f>
        <v>77th</v>
      </c>
      <c r="AU325" s="151">
        <v>1.5920044919726433E-3</v>
      </c>
    </row>
    <row r="326" spans="1:47" x14ac:dyDescent="0.25">
      <c r="A326" s="135">
        <v>118408852</v>
      </c>
      <c r="B326" s="136" t="s">
        <v>640</v>
      </c>
      <c r="C326" s="136" t="s">
        <v>245</v>
      </c>
      <c r="D326" s="137">
        <v>43714</v>
      </c>
      <c r="E326" s="29">
        <f t="shared" si="50"/>
        <v>13</v>
      </c>
      <c r="F326" s="38" t="str">
        <f t="array" ref="F326">E326&amp;CHOOSE(AND(E326&lt;&gt;{11,12,13})*MIN(4,MOD(E326,10))+1,"th","st","nd","rd","th")</f>
        <v>13th</v>
      </c>
      <c r="G326" s="138">
        <v>23291</v>
      </c>
      <c r="H326" s="139">
        <v>1.3599000000000001</v>
      </c>
      <c r="I326" s="140">
        <v>-4.0599999999999997E-2</v>
      </c>
      <c r="J326" s="141">
        <v>362</v>
      </c>
      <c r="K326" s="142">
        <v>0</v>
      </c>
      <c r="L326" s="143">
        <v>0.33760000000000001</v>
      </c>
      <c r="M326" s="29">
        <f t="shared" si="51"/>
        <v>95</v>
      </c>
      <c r="N326" s="38" t="str">
        <f t="array" ref="N326">M326&amp;CHOOSE(AND(M326&lt;&gt;{11,12,13})*MIN(4,MOD(M326,10))+1,"th","st","nd","rd","th")</f>
        <v>95th</v>
      </c>
      <c r="O326" s="143">
        <v>0.18590000000000001</v>
      </c>
      <c r="P326" s="29">
        <f t="shared" si="52"/>
        <v>61</v>
      </c>
      <c r="Q326" s="38" t="str">
        <f t="array" ref="Q326">P326&amp;CHOOSE(AND(P326&lt;&gt;{11,12,13})*MIN(4,MOD(P326,10))+1,"th","st","nd","rd","th")</f>
        <v>61st</v>
      </c>
      <c r="R326" s="144">
        <v>1609.2339999999999</v>
      </c>
      <c r="S326" s="144">
        <v>443.06400000000002</v>
      </c>
      <c r="T326" s="144">
        <v>804.61699999999996</v>
      </c>
      <c r="U326" s="144">
        <v>2856.915</v>
      </c>
      <c r="V326" s="145">
        <v>602.36</v>
      </c>
      <c r="W326" s="220">
        <f t="shared" si="53"/>
        <v>7.5821208665791673E-2</v>
      </c>
      <c r="X326" s="29">
        <f t="shared" si="54"/>
        <v>93</v>
      </c>
      <c r="Y326" s="38" t="str">
        <f t="array" ref="Y326">X326&amp;CHOOSE(AND(X326&lt;&gt;{11,12,13})*MIN(4,MOD(X326,10))+1,"th","st","nd","rd","th")</f>
        <v>93rd</v>
      </c>
      <c r="Z326" s="146">
        <v>120.47199999999999</v>
      </c>
      <c r="AA326" s="147">
        <v>563</v>
      </c>
      <c r="AB326" s="221">
        <f t="shared" si="55"/>
        <v>7.0866824621224372E-2</v>
      </c>
      <c r="AC326" s="29">
        <f t="shared" si="56"/>
        <v>95</v>
      </c>
      <c r="AD326" s="38" t="str">
        <f t="array" ref="AD326">AC326&amp;CHOOSE(AND(AC326&lt;&gt;{11,12,13})*MIN(4,MOD(AC326,10))+1,"th","st","nd","rd","th")</f>
        <v>95th</v>
      </c>
      <c r="AE326" s="146">
        <v>337.8</v>
      </c>
      <c r="AF326" s="148">
        <v>7944.4790000000003</v>
      </c>
      <c r="AG326" s="148">
        <v>7824.4639999999999</v>
      </c>
      <c r="AH326" s="148">
        <v>7611.3959999999997</v>
      </c>
      <c r="AI326" s="149">
        <v>7793.4459999999999</v>
      </c>
      <c r="AJ326" s="29">
        <f t="shared" si="57"/>
        <v>93</v>
      </c>
      <c r="AK326" s="38" t="str">
        <f t="array" ref="AK326">AJ326&amp;CHOOSE(AND(AJ326&lt;&gt;{11,12,13})*MIN(4,MOD(AJ326,10))+1,"th","st","nd","rd","th")</f>
        <v>93rd</v>
      </c>
      <c r="AL326" s="149">
        <v>3315.1869999999999</v>
      </c>
      <c r="AM326" s="149">
        <v>3315.1869999999999</v>
      </c>
      <c r="AN326" s="149">
        <v>11108.633</v>
      </c>
      <c r="AO326" s="29">
        <f t="shared" si="58"/>
        <v>95</v>
      </c>
      <c r="AP326" s="38" t="str">
        <f t="array" ref="AP326">AO326&amp;CHOOSE(AND(AO326&lt;&gt;{11,12,13})*MIN(4,MOD(AO326,10))+1,"th","st","nd","rd","th")</f>
        <v>95th</v>
      </c>
      <c r="AQ326" s="150">
        <v>1.7</v>
      </c>
      <c r="AR326" s="145">
        <v>25681.271000000001</v>
      </c>
      <c r="AS326" s="29">
        <f t="shared" si="59"/>
        <v>97</v>
      </c>
      <c r="AT326" s="38" t="str">
        <f t="array" ref="AT326">AS326&amp;CHOOSE(AND(AS326&lt;&gt;{11,12,13})*MIN(4,MOD(AS326,10))+1,"th","st","nd","rd","th")</f>
        <v>97th</v>
      </c>
      <c r="AU326" s="151">
        <v>8.6317519474770933E-3</v>
      </c>
    </row>
    <row r="327" spans="1:47" x14ac:dyDescent="0.25">
      <c r="A327" s="135">
        <v>118409203</v>
      </c>
      <c r="B327" s="136" t="s">
        <v>653</v>
      </c>
      <c r="C327" s="136" t="s">
        <v>245</v>
      </c>
      <c r="D327" s="137">
        <v>54928</v>
      </c>
      <c r="E327" s="29">
        <f t="shared" si="50"/>
        <v>46</v>
      </c>
      <c r="F327" s="38" t="str">
        <f t="array" ref="F327">E327&amp;CHOOSE(AND(E327&lt;&gt;{11,12,13})*MIN(4,MOD(E327,10))+1,"th","st","nd","rd","th")</f>
        <v>46th</v>
      </c>
      <c r="G327" s="138">
        <v>8044</v>
      </c>
      <c r="H327" s="139">
        <v>1.0822000000000001</v>
      </c>
      <c r="I327" s="140">
        <v>0.3604</v>
      </c>
      <c r="J327" s="141">
        <v>299</v>
      </c>
      <c r="K327" s="142">
        <v>0</v>
      </c>
      <c r="L327" s="143">
        <v>0.1938</v>
      </c>
      <c r="M327" s="29">
        <f t="shared" si="51"/>
        <v>73</v>
      </c>
      <c r="N327" s="38" t="str">
        <f t="array" ref="N327">M327&amp;CHOOSE(AND(M327&lt;&gt;{11,12,13})*MIN(4,MOD(M327,10))+1,"th","st","nd","rd","th")</f>
        <v>73rd</v>
      </c>
      <c r="O327" s="143">
        <v>0.10100000000000001</v>
      </c>
      <c r="P327" s="29">
        <f t="shared" si="52"/>
        <v>17</v>
      </c>
      <c r="Q327" s="38" t="str">
        <f t="array" ref="Q327">P327&amp;CHOOSE(AND(P327&lt;&gt;{11,12,13})*MIN(4,MOD(P327,10))+1,"th","st","nd","rd","th")</f>
        <v>17th</v>
      </c>
      <c r="R327" s="144">
        <v>265.10700000000003</v>
      </c>
      <c r="S327" s="144">
        <v>69.081000000000003</v>
      </c>
      <c r="T327" s="144">
        <v>0</v>
      </c>
      <c r="U327" s="144">
        <v>334.18799999999999</v>
      </c>
      <c r="V327" s="145">
        <v>55.306000000000004</v>
      </c>
      <c r="W327" s="220">
        <f t="shared" si="53"/>
        <v>2.425810277477326E-2</v>
      </c>
      <c r="X327" s="29">
        <f t="shared" si="54"/>
        <v>41</v>
      </c>
      <c r="Y327" s="38" t="str">
        <f t="array" ref="Y327">X327&amp;CHOOSE(AND(X327&lt;&gt;{11,12,13})*MIN(4,MOD(X327,10))+1,"th","st","nd","rd","th")</f>
        <v>41st</v>
      </c>
      <c r="Z327" s="146">
        <v>11.061</v>
      </c>
      <c r="AA327" s="147">
        <v>19</v>
      </c>
      <c r="AB327" s="221">
        <f t="shared" si="55"/>
        <v>8.3337061570298316E-3</v>
      </c>
      <c r="AC327" s="29">
        <f t="shared" si="56"/>
        <v>54</v>
      </c>
      <c r="AD327" s="38" t="str">
        <f t="array" ref="AD327">AC327&amp;CHOOSE(AND(AC327&lt;&gt;{11,12,13})*MIN(4,MOD(AC327,10))+1,"th","st","nd","rd","th")</f>
        <v>54th</v>
      </c>
      <c r="AE327" s="146">
        <v>11.4</v>
      </c>
      <c r="AF327" s="148">
        <v>2279.8980000000001</v>
      </c>
      <c r="AG327" s="148">
        <v>2274.9699999999998</v>
      </c>
      <c r="AH327" s="148">
        <v>2359.067</v>
      </c>
      <c r="AI327" s="149">
        <v>2304.645</v>
      </c>
      <c r="AJ327" s="29">
        <f t="shared" si="57"/>
        <v>55</v>
      </c>
      <c r="AK327" s="38" t="str">
        <f t="array" ref="AK327">AJ327&amp;CHOOSE(AND(AJ327&lt;&gt;{11,12,13})*MIN(4,MOD(AJ327,10))+1,"th","st","nd","rd","th")</f>
        <v>55th</v>
      </c>
      <c r="AL327" s="149">
        <v>356.649</v>
      </c>
      <c r="AM327" s="149">
        <v>356.649</v>
      </c>
      <c r="AN327" s="149">
        <v>2661.2939999999999</v>
      </c>
      <c r="AO327" s="29">
        <f t="shared" si="58"/>
        <v>55</v>
      </c>
      <c r="AP327" s="38" t="str">
        <f t="array" ref="AP327">AO327&amp;CHOOSE(AND(AO327&lt;&gt;{11,12,13})*MIN(4,MOD(AO327,10))+1,"th","st","nd","rd","th")</f>
        <v>55th</v>
      </c>
      <c r="AQ327" s="150">
        <v>0.92</v>
      </c>
      <c r="AR327" s="145">
        <v>2649.6480000000001</v>
      </c>
      <c r="AS327" s="29">
        <f t="shared" si="59"/>
        <v>53</v>
      </c>
      <c r="AT327" s="38" t="str">
        <f t="array" ref="AT327">AS327&amp;CHOOSE(AND(AS327&lt;&gt;{11,12,13})*MIN(4,MOD(AS327,10))+1,"th","st","nd","rd","th")</f>
        <v>53rd</v>
      </c>
      <c r="AU327" s="151">
        <v>8.9057524777994002E-4</v>
      </c>
    </row>
    <row r="328" spans="1:47" x14ac:dyDescent="0.25">
      <c r="A328" s="135">
        <v>118409302</v>
      </c>
      <c r="B328" s="136" t="s">
        <v>654</v>
      </c>
      <c r="C328" s="136" t="s">
        <v>245</v>
      </c>
      <c r="D328" s="137">
        <v>47914</v>
      </c>
      <c r="E328" s="29">
        <f t="shared" si="50"/>
        <v>23</v>
      </c>
      <c r="F328" s="38" t="str">
        <f t="array" ref="F328">E328&amp;CHOOSE(AND(E328&lt;&gt;{11,12,13})*MIN(4,MOD(E328,10))+1,"th","st","nd","rd","th")</f>
        <v>23rd</v>
      </c>
      <c r="G328" s="138">
        <v>18402</v>
      </c>
      <c r="H328" s="139">
        <v>1.2406999999999999</v>
      </c>
      <c r="I328" s="140">
        <v>-1.2184999999999999</v>
      </c>
      <c r="J328" s="141">
        <v>442</v>
      </c>
      <c r="K328" s="142">
        <v>0</v>
      </c>
      <c r="L328" s="143">
        <v>0.2031</v>
      </c>
      <c r="M328" s="29">
        <f t="shared" si="51"/>
        <v>77</v>
      </c>
      <c r="N328" s="38" t="str">
        <f t="array" ref="N328">M328&amp;CHOOSE(AND(M328&lt;&gt;{11,12,13})*MIN(4,MOD(M328,10))+1,"th","st","nd","rd","th")</f>
        <v>77th</v>
      </c>
      <c r="O328" s="143">
        <v>0.1699</v>
      </c>
      <c r="P328" s="29">
        <f t="shared" si="52"/>
        <v>52</v>
      </c>
      <c r="Q328" s="38" t="str">
        <f t="array" ref="Q328">P328&amp;CHOOSE(AND(P328&lt;&gt;{11,12,13})*MIN(4,MOD(P328,10))+1,"th","st","nd","rd","th")</f>
        <v>52nd</v>
      </c>
      <c r="R328" s="144">
        <v>629.42999999999995</v>
      </c>
      <c r="S328" s="144">
        <v>263.27</v>
      </c>
      <c r="T328" s="144">
        <v>0</v>
      </c>
      <c r="U328" s="144">
        <v>892.7</v>
      </c>
      <c r="V328" s="145">
        <v>147.76500000000001</v>
      </c>
      <c r="W328" s="220">
        <f t="shared" si="53"/>
        <v>2.8607837112766165E-2</v>
      </c>
      <c r="X328" s="29">
        <f t="shared" si="54"/>
        <v>51</v>
      </c>
      <c r="Y328" s="38" t="str">
        <f t="array" ref="Y328">X328&amp;CHOOSE(AND(X328&lt;&gt;{11,12,13})*MIN(4,MOD(X328,10))+1,"th","st","nd","rd","th")</f>
        <v>51st</v>
      </c>
      <c r="Z328" s="146">
        <v>29.553000000000001</v>
      </c>
      <c r="AA328" s="147">
        <v>85</v>
      </c>
      <c r="AB328" s="221">
        <f t="shared" si="55"/>
        <v>1.6456306666565994E-2</v>
      </c>
      <c r="AC328" s="29">
        <f t="shared" si="56"/>
        <v>71</v>
      </c>
      <c r="AD328" s="38" t="str">
        <f t="array" ref="AD328">AC328&amp;CHOOSE(AND(AC328&lt;&gt;{11,12,13})*MIN(4,MOD(AC328,10))+1,"th","st","nd","rd","th")</f>
        <v>71st</v>
      </c>
      <c r="AE328" s="146">
        <v>51</v>
      </c>
      <c r="AF328" s="148">
        <v>5165.1930000000002</v>
      </c>
      <c r="AG328" s="148">
        <v>5105.4690000000001</v>
      </c>
      <c r="AH328" s="148">
        <v>5021.4080000000004</v>
      </c>
      <c r="AI328" s="149">
        <v>5097.357</v>
      </c>
      <c r="AJ328" s="29">
        <f t="shared" si="57"/>
        <v>86</v>
      </c>
      <c r="AK328" s="38" t="str">
        <f t="array" ref="AK328">AJ328&amp;CHOOSE(AND(AJ328&lt;&gt;{11,12,13})*MIN(4,MOD(AJ328,10))+1,"th","st","nd","rd","th")</f>
        <v>86th</v>
      </c>
      <c r="AL328" s="149">
        <v>973.25300000000004</v>
      </c>
      <c r="AM328" s="149">
        <v>973.25300000000004</v>
      </c>
      <c r="AN328" s="149">
        <v>6070.61</v>
      </c>
      <c r="AO328" s="29">
        <f t="shared" si="58"/>
        <v>87</v>
      </c>
      <c r="AP328" s="38" t="str">
        <f t="array" ref="AP328">AO328&amp;CHOOSE(AND(AO328&lt;&gt;{11,12,13})*MIN(4,MOD(AO328,10))+1,"th","st","nd","rd","th")</f>
        <v>87th</v>
      </c>
      <c r="AQ328" s="150">
        <v>1.1200000000000001</v>
      </c>
      <c r="AR328" s="145">
        <v>8435.6229999999996</v>
      </c>
      <c r="AS328" s="29">
        <f t="shared" si="59"/>
        <v>92</v>
      </c>
      <c r="AT328" s="38" t="str">
        <f t="array" ref="AT328">AS328&amp;CHOOSE(AND(AS328&lt;&gt;{11,12,13})*MIN(4,MOD(AS328,10))+1,"th","st","nd","rd","th")</f>
        <v>92nd</v>
      </c>
      <c r="AU328" s="151">
        <v>2.8353038001286057E-3</v>
      </c>
    </row>
    <row r="329" spans="1:47" x14ac:dyDescent="0.25">
      <c r="A329" s="135">
        <v>117412003</v>
      </c>
      <c r="B329" s="136" t="s">
        <v>265</v>
      </c>
      <c r="C329" s="136" t="s">
        <v>266</v>
      </c>
      <c r="D329" s="137">
        <v>60875</v>
      </c>
      <c r="E329" s="29">
        <f t="shared" si="50"/>
        <v>59</v>
      </c>
      <c r="F329" s="38" t="str">
        <f t="array" ref="F329">E329&amp;CHOOSE(AND(E329&lt;&gt;{11,12,13})*MIN(4,MOD(E329,10))+1,"th","st","nd","rd","th")</f>
        <v>59th</v>
      </c>
      <c r="G329" s="138">
        <v>4288</v>
      </c>
      <c r="H329" s="139">
        <v>0.97650000000000003</v>
      </c>
      <c r="I329" s="140">
        <v>0.79359999999999997</v>
      </c>
      <c r="J329" s="141">
        <v>122</v>
      </c>
      <c r="K329" s="142">
        <v>49.005000000000003</v>
      </c>
      <c r="L329" s="143">
        <v>8.3299999999999999E-2</v>
      </c>
      <c r="M329" s="29">
        <f t="shared" si="51"/>
        <v>24</v>
      </c>
      <c r="N329" s="38" t="str">
        <f t="array" ref="N329">M329&amp;CHOOSE(AND(M329&lt;&gt;{11,12,13})*MIN(4,MOD(M329,10))+1,"th","st","nd","rd","th")</f>
        <v>24th</v>
      </c>
      <c r="O329" s="143">
        <v>0.2397</v>
      </c>
      <c r="P329" s="29">
        <f t="shared" si="52"/>
        <v>84</v>
      </c>
      <c r="Q329" s="38" t="str">
        <f t="array" ref="Q329">P329&amp;CHOOSE(AND(P329&lt;&gt;{11,12,13})*MIN(4,MOD(P329,10))+1,"th","st","nd","rd","th")</f>
        <v>84th</v>
      </c>
      <c r="R329" s="144">
        <v>83.335999999999999</v>
      </c>
      <c r="S329" s="144">
        <v>119.901</v>
      </c>
      <c r="T329" s="144">
        <v>0</v>
      </c>
      <c r="U329" s="144">
        <v>203.23699999999999</v>
      </c>
      <c r="V329" s="145">
        <v>24.452999999999999</v>
      </c>
      <c r="W329" s="220">
        <f t="shared" si="53"/>
        <v>1.4665505565011496E-2</v>
      </c>
      <c r="X329" s="29">
        <f t="shared" si="54"/>
        <v>17</v>
      </c>
      <c r="Y329" s="38" t="str">
        <f t="array" ref="Y329">X329&amp;CHOOSE(AND(X329&lt;&gt;{11,12,13})*MIN(4,MOD(X329,10))+1,"th","st","nd","rd","th")</f>
        <v>17th</v>
      </c>
      <c r="Z329" s="146">
        <v>4.891</v>
      </c>
      <c r="AA329" s="147">
        <v>1</v>
      </c>
      <c r="AB329" s="221">
        <f t="shared" si="55"/>
        <v>5.9974259048016585E-4</v>
      </c>
      <c r="AC329" s="29">
        <f t="shared" si="56"/>
        <v>15</v>
      </c>
      <c r="AD329" s="38" t="str">
        <f t="array" ref="AD329">AC329&amp;CHOOSE(AND(AC329&lt;&gt;{11,12,13})*MIN(4,MOD(AC329,10))+1,"th","st","nd","rd","th")</f>
        <v>15th</v>
      </c>
      <c r="AE329" s="146">
        <v>0.6</v>
      </c>
      <c r="AF329" s="148">
        <v>1667.3820000000001</v>
      </c>
      <c r="AG329" s="148">
        <v>1672.8</v>
      </c>
      <c r="AH329" s="148">
        <v>1651.3340000000001</v>
      </c>
      <c r="AI329" s="149">
        <v>1663.8389999999999</v>
      </c>
      <c r="AJ329" s="29">
        <f t="shared" si="57"/>
        <v>38</v>
      </c>
      <c r="AK329" s="38" t="str">
        <f t="array" ref="AK329">AJ329&amp;CHOOSE(AND(AJ329&lt;&gt;{11,12,13})*MIN(4,MOD(AJ329,10))+1,"th","st","nd","rd","th")</f>
        <v>38th</v>
      </c>
      <c r="AL329" s="149">
        <v>208.72800000000001</v>
      </c>
      <c r="AM329" s="149">
        <v>257.733</v>
      </c>
      <c r="AN329" s="149">
        <v>1921.5719999999999</v>
      </c>
      <c r="AO329" s="29">
        <f t="shared" si="58"/>
        <v>38</v>
      </c>
      <c r="AP329" s="38" t="str">
        <f t="array" ref="AP329">AO329&amp;CHOOSE(AND(AO329&lt;&gt;{11,12,13})*MIN(4,MOD(AO329,10))+1,"th","st","nd","rd","th")</f>
        <v>38th</v>
      </c>
      <c r="AQ329" s="150">
        <v>0.93</v>
      </c>
      <c r="AR329" s="145">
        <v>1745.066</v>
      </c>
      <c r="AS329" s="29">
        <f t="shared" si="59"/>
        <v>31</v>
      </c>
      <c r="AT329" s="38" t="str">
        <f t="array" ref="AT329">AS329&amp;CHOOSE(AND(AS329&lt;&gt;{11,12,13})*MIN(4,MOD(AS329,10))+1,"th","st","nd","rd","th")</f>
        <v>31st</v>
      </c>
      <c r="AU329" s="151">
        <v>5.865354889941413E-4</v>
      </c>
    </row>
    <row r="330" spans="1:47" x14ac:dyDescent="0.25">
      <c r="A330" s="135">
        <v>117414003</v>
      </c>
      <c r="B330" s="136" t="s">
        <v>348</v>
      </c>
      <c r="C330" s="136" t="s">
        <v>266</v>
      </c>
      <c r="D330" s="137">
        <v>54583</v>
      </c>
      <c r="E330" s="29">
        <f t="shared" si="50"/>
        <v>45</v>
      </c>
      <c r="F330" s="38" t="str">
        <f t="array" ref="F330">E330&amp;CHOOSE(AND(E330&lt;&gt;{11,12,13})*MIN(4,MOD(E330,10))+1,"th","st","nd","rd","th")</f>
        <v>45th</v>
      </c>
      <c r="G330" s="138">
        <v>6989</v>
      </c>
      <c r="H330" s="139">
        <v>1.0891</v>
      </c>
      <c r="I330" s="140">
        <v>0.745</v>
      </c>
      <c r="J330" s="141">
        <v>160</v>
      </c>
      <c r="K330" s="142">
        <v>0</v>
      </c>
      <c r="L330" s="143">
        <v>0.13320000000000001</v>
      </c>
      <c r="M330" s="29">
        <f t="shared" si="51"/>
        <v>47</v>
      </c>
      <c r="N330" s="38" t="str">
        <f t="array" ref="N330">M330&amp;CHOOSE(AND(M330&lt;&gt;{11,12,13})*MIN(4,MOD(M330,10))+1,"th","st","nd","rd","th")</f>
        <v>47th</v>
      </c>
      <c r="O330" s="143">
        <v>0.20150000000000001</v>
      </c>
      <c r="P330" s="29">
        <f t="shared" si="52"/>
        <v>70</v>
      </c>
      <c r="Q330" s="38" t="str">
        <f t="array" ref="Q330">P330&amp;CHOOSE(AND(P330&lt;&gt;{11,12,13})*MIN(4,MOD(P330,10))+1,"th","st","nd","rd","th")</f>
        <v>70th</v>
      </c>
      <c r="R330" s="144">
        <v>195.63200000000001</v>
      </c>
      <c r="S330" s="144">
        <v>147.97300000000001</v>
      </c>
      <c r="T330" s="144">
        <v>0</v>
      </c>
      <c r="U330" s="144">
        <v>343.60500000000002</v>
      </c>
      <c r="V330" s="145">
        <v>150.01000000000002</v>
      </c>
      <c r="W330" s="220">
        <f t="shared" si="53"/>
        <v>6.1282274711757616E-2</v>
      </c>
      <c r="X330" s="29">
        <f t="shared" si="54"/>
        <v>90</v>
      </c>
      <c r="Y330" s="38" t="str">
        <f t="array" ref="Y330">X330&amp;CHOOSE(AND(X330&lt;&gt;{11,12,13})*MIN(4,MOD(X330,10))+1,"th","st","nd","rd","th")</f>
        <v>90th</v>
      </c>
      <c r="Z330" s="146">
        <v>30.001999999999999</v>
      </c>
      <c r="AA330" s="147">
        <v>0</v>
      </c>
      <c r="AB330" s="221">
        <f t="shared" si="55"/>
        <v>0</v>
      </c>
      <c r="AC330" s="29">
        <f t="shared" si="56"/>
        <v>1</v>
      </c>
      <c r="AD330" s="38" t="str">
        <f t="array" ref="AD330">AC330&amp;CHOOSE(AND(AC330&lt;&gt;{11,12,13})*MIN(4,MOD(AC330,10))+1,"th","st","nd","rd","th")</f>
        <v>1st</v>
      </c>
      <c r="AE330" s="146">
        <v>0</v>
      </c>
      <c r="AF330" s="148">
        <v>2447.8530000000001</v>
      </c>
      <c r="AG330" s="148">
        <v>2521.4589999999998</v>
      </c>
      <c r="AH330" s="148">
        <v>2564.9079999999999</v>
      </c>
      <c r="AI330" s="149">
        <v>2511.4070000000002</v>
      </c>
      <c r="AJ330" s="29">
        <f t="shared" si="57"/>
        <v>58</v>
      </c>
      <c r="AK330" s="38" t="str">
        <f t="array" ref="AK330">AJ330&amp;CHOOSE(AND(AJ330&lt;&gt;{11,12,13})*MIN(4,MOD(AJ330,10))+1,"th","st","nd","rd","th")</f>
        <v>58th</v>
      </c>
      <c r="AL330" s="149">
        <v>373.60700000000003</v>
      </c>
      <c r="AM330" s="149">
        <v>373.60700000000003</v>
      </c>
      <c r="AN330" s="149">
        <v>2885.0140000000001</v>
      </c>
      <c r="AO330" s="29">
        <f t="shared" si="58"/>
        <v>58</v>
      </c>
      <c r="AP330" s="38" t="str">
        <f t="array" ref="AP330">AO330&amp;CHOOSE(AND(AO330&lt;&gt;{11,12,13})*MIN(4,MOD(AO330,10))+1,"th","st","nd","rd","th")</f>
        <v>58th</v>
      </c>
      <c r="AQ330" s="150">
        <v>1.05</v>
      </c>
      <c r="AR330" s="145">
        <v>3299.172</v>
      </c>
      <c r="AS330" s="29">
        <f t="shared" si="59"/>
        <v>63</v>
      </c>
      <c r="AT330" s="38" t="str">
        <f t="array" ref="AT330">AS330&amp;CHOOSE(AND(AS330&lt;&gt;{11,12,13})*MIN(4,MOD(AS330,10))+1,"th","st","nd","rd","th")</f>
        <v>63rd</v>
      </c>
      <c r="AU330" s="151">
        <v>1.1088872640322941E-3</v>
      </c>
    </row>
    <row r="331" spans="1:47" x14ac:dyDescent="0.25">
      <c r="A331" s="135">
        <v>117414203</v>
      </c>
      <c r="B331" s="136" t="s">
        <v>386</v>
      </c>
      <c r="C331" s="136" t="s">
        <v>266</v>
      </c>
      <c r="D331" s="137">
        <v>51770</v>
      </c>
      <c r="E331" s="29">
        <f t="shared" si="50"/>
        <v>34</v>
      </c>
      <c r="F331" s="38" t="str">
        <f t="array" ref="F331">E331&amp;CHOOSE(AND(E331&lt;&gt;{11,12,13})*MIN(4,MOD(E331,10))+1,"th","st","nd","rd","th")</f>
        <v>34th</v>
      </c>
      <c r="G331" s="138">
        <v>4492</v>
      </c>
      <c r="H331" s="139">
        <v>1.1483000000000001</v>
      </c>
      <c r="I331" s="140">
        <v>0.47910000000000003</v>
      </c>
      <c r="J331" s="141">
        <v>269</v>
      </c>
      <c r="K331" s="142">
        <v>0</v>
      </c>
      <c r="L331" s="143">
        <v>0.15590000000000001</v>
      </c>
      <c r="M331" s="29">
        <f t="shared" si="51"/>
        <v>58</v>
      </c>
      <c r="N331" s="38" t="str">
        <f t="array" ref="N331">M331&amp;CHOOSE(AND(M331&lt;&gt;{11,12,13})*MIN(4,MOD(M331,10))+1,"th","st","nd","rd","th")</f>
        <v>58th</v>
      </c>
      <c r="O331" s="143">
        <v>0.1241</v>
      </c>
      <c r="P331" s="29">
        <f t="shared" si="52"/>
        <v>28</v>
      </c>
      <c r="Q331" s="38" t="str">
        <f t="array" ref="Q331">P331&amp;CHOOSE(AND(P331&lt;&gt;{11,12,13})*MIN(4,MOD(P331,10))+1,"th","st","nd","rd","th")</f>
        <v>28th</v>
      </c>
      <c r="R331" s="144">
        <v>148.959</v>
      </c>
      <c r="S331" s="144">
        <v>59.286999999999999</v>
      </c>
      <c r="T331" s="144">
        <v>0</v>
      </c>
      <c r="U331" s="144">
        <v>208.24600000000001</v>
      </c>
      <c r="V331" s="145">
        <v>31.268000000000004</v>
      </c>
      <c r="W331" s="220">
        <f t="shared" si="53"/>
        <v>1.963503007924846E-2</v>
      </c>
      <c r="X331" s="29">
        <f t="shared" si="54"/>
        <v>29</v>
      </c>
      <c r="Y331" s="38" t="str">
        <f t="array" ref="Y331">X331&amp;CHOOSE(AND(X331&lt;&gt;{11,12,13})*MIN(4,MOD(X331,10))+1,"th","st","nd","rd","th")</f>
        <v>29th</v>
      </c>
      <c r="Z331" s="146">
        <v>6.2539999999999996</v>
      </c>
      <c r="AA331" s="147">
        <v>11</v>
      </c>
      <c r="AB331" s="221">
        <f t="shared" si="55"/>
        <v>6.9075518380367481E-3</v>
      </c>
      <c r="AC331" s="29">
        <f t="shared" si="56"/>
        <v>52</v>
      </c>
      <c r="AD331" s="38" t="str">
        <f t="array" ref="AD331">AC331&amp;CHOOSE(AND(AC331&lt;&gt;{11,12,13})*MIN(4,MOD(AC331,10))+1,"th","st","nd","rd","th")</f>
        <v>52nd</v>
      </c>
      <c r="AE331" s="146">
        <v>6.6</v>
      </c>
      <c r="AF331" s="148">
        <v>1592.46</v>
      </c>
      <c r="AG331" s="148">
        <v>1557.8030000000001</v>
      </c>
      <c r="AH331" s="148">
        <v>1511.4190000000001</v>
      </c>
      <c r="AI331" s="149">
        <v>1553.894</v>
      </c>
      <c r="AJ331" s="29">
        <f t="shared" si="57"/>
        <v>35</v>
      </c>
      <c r="AK331" s="38" t="str">
        <f t="array" ref="AK331">AJ331&amp;CHOOSE(AND(AJ331&lt;&gt;{11,12,13})*MIN(4,MOD(AJ331,10))+1,"th","st","nd","rd","th")</f>
        <v>35th</v>
      </c>
      <c r="AL331" s="149">
        <v>221.1</v>
      </c>
      <c r="AM331" s="149">
        <v>221.1</v>
      </c>
      <c r="AN331" s="149">
        <v>1774.9939999999999</v>
      </c>
      <c r="AO331" s="29">
        <f t="shared" si="58"/>
        <v>33</v>
      </c>
      <c r="AP331" s="38" t="str">
        <f t="array" ref="AP331">AO331&amp;CHOOSE(AND(AO331&lt;&gt;{11,12,13})*MIN(4,MOD(AO331,10))+1,"th","st","nd","rd","th")</f>
        <v>33rd</v>
      </c>
      <c r="AQ331" s="150">
        <v>1.34</v>
      </c>
      <c r="AR331" s="145">
        <v>2731.2220000000002</v>
      </c>
      <c r="AS331" s="29">
        <f t="shared" si="59"/>
        <v>53</v>
      </c>
      <c r="AT331" s="38" t="str">
        <f t="array" ref="AT331">AS331&amp;CHOOSE(AND(AS331&lt;&gt;{11,12,13})*MIN(4,MOD(AS331,10))+1,"th","st","nd","rd","th")</f>
        <v>53rd</v>
      </c>
      <c r="AU331" s="151">
        <v>9.179931482944237E-4</v>
      </c>
    </row>
    <row r="332" spans="1:47" x14ac:dyDescent="0.25">
      <c r="A332" s="135">
        <v>117415004</v>
      </c>
      <c r="B332" s="136" t="s">
        <v>415</v>
      </c>
      <c r="C332" s="136" t="s">
        <v>266</v>
      </c>
      <c r="D332" s="137">
        <v>56514</v>
      </c>
      <c r="E332" s="29">
        <f t="shared" si="50"/>
        <v>50</v>
      </c>
      <c r="F332" s="38" t="str">
        <f t="array" ref="F332">E332&amp;CHOOSE(AND(E332&lt;&gt;{11,12,13})*MIN(4,MOD(E332,10))+1,"th","st","nd","rd","th")</f>
        <v>50th</v>
      </c>
      <c r="G332" s="138">
        <v>2172</v>
      </c>
      <c r="H332" s="139">
        <v>1.0519000000000001</v>
      </c>
      <c r="I332" s="140">
        <v>0.86809999999999998</v>
      </c>
      <c r="J332" s="141">
        <v>57</v>
      </c>
      <c r="K332" s="142">
        <v>99.114999999999995</v>
      </c>
      <c r="L332" s="143">
        <v>0.1986</v>
      </c>
      <c r="M332" s="29">
        <f t="shared" si="51"/>
        <v>75</v>
      </c>
      <c r="N332" s="38" t="str">
        <f t="array" ref="N332">M332&amp;CHOOSE(AND(M332&lt;&gt;{11,12,13})*MIN(4,MOD(M332,10))+1,"th","st","nd","rd","th")</f>
        <v>75th</v>
      </c>
      <c r="O332" s="143">
        <v>0.21790000000000001</v>
      </c>
      <c r="P332" s="29">
        <f t="shared" si="52"/>
        <v>76</v>
      </c>
      <c r="Q332" s="38" t="str">
        <f t="array" ref="Q332">P332&amp;CHOOSE(AND(P332&lt;&gt;{11,12,13})*MIN(4,MOD(P332,10))+1,"th","st","nd","rd","th")</f>
        <v>76th</v>
      </c>
      <c r="R332" s="144">
        <v>105.07299999999999</v>
      </c>
      <c r="S332" s="144">
        <v>57.642000000000003</v>
      </c>
      <c r="T332" s="144">
        <v>0</v>
      </c>
      <c r="U332" s="144">
        <v>162.715</v>
      </c>
      <c r="V332" s="145">
        <v>23.780999999999999</v>
      </c>
      <c r="W332" s="220">
        <f t="shared" si="53"/>
        <v>2.6969250903284482E-2</v>
      </c>
      <c r="X332" s="29">
        <f t="shared" si="54"/>
        <v>48</v>
      </c>
      <c r="Y332" s="38" t="str">
        <f t="array" ref="Y332">X332&amp;CHOOSE(AND(X332&lt;&gt;{11,12,13})*MIN(4,MOD(X332,10))+1,"th","st","nd","rd","th")</f>
        <v>48th</v>
      </c>
      <c r="Z332" s="146">
        <v>4.7560000000000002</v>
      </c>
      <c r="AA332" s="147">
        <v>2</v>
      </c>
      <c r="AB332" s="221">
        <f t="shared" si="55"/>
        <v>2.268134300768217E-3</v>
      </c>
      <c r="AC332" s="29">
        <f t="shared" si="56"/>
        <v>28</v>
      </c>
      <c r="AD332" s="38" t="str">
        <f t="array" ref="AD332">AC332&amp;CHOOSE(AND(AC332&lt;&gt;{11,12,13})*MIN(4,MOD(AC332,10))+1,"th","st","nd","rd","th")</f>
        <v>28th</v>
      </c>
      <c r="AE332" s="146">
        <v>1.2</v>
      </c>
      <c r="AF332" s="148">
        <v>881.78200000000004</v>
      </c>
      <c r="AG332" s="148">
        <v>888.00699999999995</v>
      </c>
      <c r="AH332" s="148">
        <v>876.05499999999995</v>
      </c>
      <c r="AI332" s="149">
        <v>881.94799999999998</v>
      </c>
      <c r="AJ332" s="29">
        <f t="shared" si="57"/>
        <v>13</v>
      </c>
      <c r="AK332" s="38" t="str">
        <f t="array" ref="AK332">AJ332&amp;CHOOSE(AND(AJ332&lt;&gt;{11,12,13})*MIN(4,MOD(AJ332,10))+1,"th","st","nd","rd","th")</f>
        <v>13th</v>
      </c>
      <c r="AL332" s="149">
        <v>168.67099999999999</v>
      </c>
      <c r="AM332" s="149">
        <v>267.786</v>
      </c>
      <c r="AN332" s="149">
        <v>1149.7339999999999</v>
      </c>
      <c r="AO332" s="29">
        <f t="shared" si="58"/>
        <v>14</v>
      </c>
      <c r="AP332" s="38" t="str">
        <f t="array" ref="AP332">AO332&amp;CHOOSE(AND(AO332&lt;&gt;{11,12,13})*MIN(4,MOD(AO332,10))+1,"th","st","nd","rd","th")</f>
        <v>14th</v>
      </c>
      <c r="AQ332" s="150">
        <v>1.23</v>
      </c>
      <c r="AR332" s="145">
        <v>1487.568</v>
      </c>
      <c r="AS332" s="29">
        <f t="shared" si="59"/>
        <v>21</v>
      </c>
      <c r="AT332" s="38" t="str">
        <f t="array" ref="AT332">AS332&amp;CHOOSE(AND(AS332&lt;&gt;{11,12,13})*MIN(4,MOD(AS332,10))+1,"th","st","nd","rd","th")</f>
        <v>21st</v>
      </c>
      <c r="AU332" s="151">
        <v>4.999876361650716E-4</v>
      </c>
    </row>
    <row r="333" spans="1:47" x14ac:dyDescent="0.25">
      <c r="A333" s="135">
        <v>117415103</v>
      </c>
      <c r="B333" s="136" t="s">
        <v>417</v>
      </c>
      <c r="C333" s="136" t="s">
        <v>266</v>
      </c>
      <c r="D333" s="137">
        <v>61954</v>
      </c>
      <c r="E333" s="29">
        <f t="shared" si="50"/>
        <v>61</v>
      </c>
      <c r="F333" s="38" t="str">
        <f t="array" ref="F333">E333&amp;CHOOSE(AND(E333&lt;&gt;{11,12,13})*MIN(4,MOD(E333,10))+1,"th","st","nd","rd","th")</f>
        <v>61st</v>
      </c>
      <c r="G333" s="138">
        <v>5441</v>
      </c>
      <c r="H333" s="139">
        <v>0.95950000000000002</v>
      </c>
      <c r="I333" s="140">
        <v>0.76649999999999996</v>
      </c>
      <c r="J333" s="141">
        <v>148</v>
      </c>
      <c r="K333" s="142">
        <v>2.984</v>
      </c>
      <c r="L333" s="143">
        <v>7.5999999999999998E-2</v>
      </c>
      <c r="M333" s="29">
        <f t="shared" si="51"/>
        <v>21</v>
      </c>
      <c r="N333" s="38" t="str">
        <f t="array" ref="N333">M333&amp;CHOOSE(AND(M333&lt;&gt;{11,12,13})*MIN(4,MOD(M333,10))+1,"th","st","nd","rd","th")</f>
        <v>21st</v>
      </c>
      <c r="O333" s="143">
        <v>0.1051</v>
      </c>
      <c r="P333" s="29">
        <f t="shared" si="52"/>
        <v>20</v>
      </c>
      <c r="Q333" s="38" t="str">
        <f t="array" ref="Q333">P333&amp;CHOOSE(AND(P333&lt;&gt;{11,12,13})*MIN(4,MOD(P333,10))+1,"th","st","nd","rd","th")</f>
        <v>20th</v>
      </c>
      <c r="R333" s="144">
        <v>90.358000000000004</v>
      </c>
      <c r="S333" s="144">
        <v>62.478000000000002</v>
      </c>
      <c r="T333" s="144">
        <v>0</v>
      </c>
      <c r="U333" s="144">
        <v>152.83600000000001</v>
      </c>
      <c r="V333" s="145">
        <v>49.756999999999998</v>
      </c>
      <c r="W333" s="220">
        <f t="shared" si="53"/>
        <v>2.5110407165375829E-2</v>
      </c>
      <c r="X333" s="29">
        <f t="shared" si="54"/>
        <v>43</v>
      </c>
      <c r="Y333" s="38" t="str">
        <f t="array" ref="Y333">X333&amp;CHOOSE(AND(X333&lt;&gt;{11,12,13})*MIN(4,MOD(X333,10))+1,"th","st","nd","rd","th")</f>
        <v>43rd</v>
      </c>
      <c r="Z333" s="146">
        <v>9.9510000000000005</v>
      </c>
      <c r="AA333" s="147">
        <v>3</v>
      </c>
      <c r="AB333" s="221">
        <f t="shared" si="55"/>
        <v>1.5139823843102979E-3</v>
      </c>
      <c r="AC333" s="29">
        <f t="shared" si="56"/>
        <v>22</v>
      </c>
      <c r="AD333" s="38" t="str">
        <f t="array" ref="AD333">AC333&amp;CHOOSE(AND(AC333&lt;&gt;{11,12,13})*MIN(4,MOD(AC333,10))+1,"th","st","nd","rd","th")</f>
        <v>22nd</v>
      </c>
      <c r="AE333" s="146">
        <v>1.8</v>
      </c>
      <c r="AF333" s="148">
        <v>1981.529</v>
      </c>
      <c r="AG333" s="148">
        <v>2011.125</v>
      </c>
      <c r="AH333" s="148">
        <v>2036.3530000000001</v>
      </c>
      <c r="AI333" s="149">
        <v>2009.6690000000001</v>
      </c>
      <c r="AJ333" s="29">
        <f t="shared" si="57"/>
        <v>48</v>
      </c>
      <c r="AK333" s="38" t="str">
        <f t="array" ref="AK333">AJ333&amp;CHOOSE(AND(AJ333&lt;&gt;{11,12,13})*MIN(4,MOD(AJ333,10))+1,"th","st","nd","rd","th")</f>
        <v>48th</v>
      </c>
      <c r="AL333" s="149">
        <v>164.58699999999999</v>
      </c>
      <c r="AM333" s="149">
        <v>167.571</v>
      </c>
      <c r="AN333" s="149">
        <v>2177.2399999999998</v>
      </c>
      <c r="AO333" s="29">
        <f t="shared" si="58"/>
        <v>44</v>
      </c>
      <c r="AP333" s="38" t="str">
        <f t="array" ref="AP333">AO333&amp;CHOOSE(AND(AO333&lt;&gt;{11,12,13})*MIN(4,MOD(AO333,10))+1,"th","st","nd","rd","th")</f>
        <v>44th</v>
      </c>
      <c r="AQ333" s="150">
        <v>0.97</v>
      </c>
      <c r="AR333" s="145">
        <v>2026.39</v>
      </c>
      <c r="AS333" s="29">
        <f t="shared" si="59"/>
        <v>38</v>
      </c>
      <c r="AT333" s="38" t="str">
        <f t="array" ref="AT333">AS333&amp;CHOOSE(AND(AS333&lt;&gt;{11,12,13})*MIN(4,MOD(AS333,10))+1,"th","st","nd","rd","th")</f>
        <v>38th</v>
      </c>
      <c r="AU333" s="151">
        <v>6.8109151719352628E-4</v>
      </c>
    </row>
    <row r="334" spans="1:47" x14ac:dyDescent="0.25">
      <c r="A334" s="135">
        <v>117415303</v>
      </c>
      <c r="B334" s="136" t="s">
        <v>428</v>
      </c>
      <c r="C334" s="136" t="s">
        <v>266</v>
      </c>
      <c r="D334" s="137">
        <v>54350</v>
      </c>
      <c r="E334" s="29">
        <f t="shared" si="50"/>
        <v>44</v>
      </c>
      <c r="F334" s="38" t="str">
        <f t="array" ref="F334">E334&amp;CHOOSE(AND(E334&lt;&gt;{11,12,13})*MIN(4,MOD(E334,10))+1,"th","st","nd","rd","th")</f>
        <v>44th</v>
      </c>
      <c r="G334" s="138">
        <v>2855</v>
      </c>
      <c r="H334" s="139">
        <v>1.0936999999999999</v>
      </c>
      <c r="I334" s="140">
        <v>0.74880000000000002</v>
      </c>
      <c r="J334" s="141">
        <v>159</v>
      </c>
      <c r="K334" s="142">
        <v>0</v>
      </c>
      <c r="L334" s="143">
        <v>0.1115</v>
      </c>
      <c r="M334" s="29">
        <f t="shared" si="51"/>
        <v>38</v>
      </c>
      <c r="N334" s="38" t="str">
        <f t="array" ref="N334">M334&amp;CHOOSE(AND(M334&lt;&gt;{11,12,13})*MIN(4,MOD(M334,10))+1,"th","st","nd","rd","th")</f>
        <v>38th</v>
      </c>
      <c r="O334" s="143">
        <v>0.15240000000000001</v>
      </c>
      <c r="P334" s="29">
        <f t="shared" si="52"/>
        <v>43</v>
      </c>
      <c r="Q334" s="38" t="str">
        <f t="array" ref="Q334">P334&amp;CHOOSE(AND(P334&lt;&gt;{11,12,13})*MIN(4,MOD(P334,10))+1,"th","st","nd","rd","th")</f>
        <v>43rd</v>
      </c>
      <c r="R334" s="144">
        <v>71.254000000000005</v>
      </c>
      <c r="S334" s="144">
        <v>48.695999999999998</v>
      </c>
      <c r="T334" s="144">
        <v>0</v>
      </c>
      <c r="U334" s="144">
        <v>119.95</v>
      </c>
      <c r="V334" s="145">
        <v>27.573</v>
      </c>
      <c r="W334" s="220">
        <f t="shared" si="53"/>
        <v>2.5888026048576315E-2</v>
      </c>
      <c r="X334" s="29">
        <f t="shared" si="54"/>
        <v>45</v>
      </c>
      <c r="Y334" s="38" t="str">
        <f t="array" ref="Y334">X334&amp;CHOOSE(AND(X334&lt;&gt;{11,12,13})*MIN(4,MOD(X334,10))+1,"th","st","nd","rd","th")</f>
        <v>45th</v>
      </c>
      <c r="Z334" s="146">
        <v>5.5149999999999997</v>
      </c>
      <c r="AA334" s="147">
        <v>3</v>
      </c>
      <c r="AB334" s="221">
        <f t="shared" si="55"/>
        <v>2.8166713141743352E-3</v>
      </c>
      <c r="AC334" s="29">
        <f t="shared" si="56"/>
        <v>32</v>
      </c>
      <c r="AD334" s="38" t="str">
        <f t="array" ref="AD334">AC334&amp;CHOOSE(AND(AC334&lt;&gt;{11,12,13})*MIN(4,MOD(AC334,10))+1,"th","st","nd","rd","th")</f>
        <v>32nd</v>
      </c>
      <c r="AE334" s="146">
        <v>1.8</v>
      </c>
      <c r="AF334" s="148">
        <v>1065.087</v>
      </c>
      <c r="AG334" s="148">
        <v>1096.953</v>
      </c>
      <c r="AH334" s="148">
        <v>1100.808</v>
      </c>
      <c r="AI334" s="149">
        <v>1087.616</v>
      </c>
      <c r="AJ334" s="29">
        <f t="shared" si="57"/>
        <v>21</v>
      </c>
      <c r="AK334" s="38" t="str">
        <f t="array" ref="AK334">AJ334&amp;CHOOSE(AND(AJ334&lt;&gt;{11,12,13})*MIN(4,MOD(AJ334,10))+1,"th","st","nd","rd","th")</f>
        <v>21st</v>
      </c>
      <c r="AL334" s="149">
        <v>127.265</v>
      </c>
      <c r="AM334" s="149">
        <v>127.265</v>
      </c>
      <c r="AN334" s="149">
        <v>1214.8810000000001</v>
      </c>
      <c r="AO334" s="29">
        <f t="shared" si="58"/>
        <v>16</v>
      </c>
      <c r="AP334" s="38" t="str">
        <f t="array" ref="AP334">AO334&amp;CHOOSE(AND(AO334&lt;&gt;{11,12,13})*MIN(4,MOD(AO334,10))+1,"th","st","nd","rd","th")</f>
        <v>16th</v>
      </c>
      <c r="AQ334" s="150">
        <v>1.3</v>
      </c>
      <c r="AR334" s="145">
        <v>1727.33</v>
      </c>
      <c r="AS334" s="29">
        <f t="shared" si="59"/>
        <v>30</v>
      </c>
      <c r="AT334" s="38" t="str">
        <f t="array" ref="AT334">AS334&amp;CHOOSE(AND(AS334&lt;&gt;{11,12,13})*MIN(4,MOD(AS334,10))+1,"th","st","nd","rd","th")</f>
        <v>30th</v>
      </c>
      <c r="AU334" s="151">
        <v>5.8057422825512047E-4</v>
      </c>
    </row>
    <row r="335" spans="1:47" x14ac:dyDescent="0.25">
      <c r="A335" s="135">
        <v>117416103</v>
      </c>
      <c r="B335" s="136" t="s">
        <v>558</v>
      </c>
      <c r="C335" s="136" t="s">
        <v>266</v>
      </c>
      <c r="D335" s="137">
        <v>53993</v>
      </c>
      <c r="E335" s="29">
        <f t="shared" si="50"/>
        <v>43</v>
      </c>
      <c r="F335" s="38" t="str">
        <f t="array" ref="F335">E335&amp;CHOOSE(AND(E335&lt;&gt;{11,12,13})*MIN(4,MOD(E335,10))+1,"th","st","nd","rd","th")</f>
        <v>43rd</v>
      </c>
      <c r="G335" s="138">
        <v>3801</v>
      </c>
      <c r="H335" s="139">
        <v>1.101</v>
      </c>
      <c r="I335" s="140">
        <v>0.6885</v>
      </c>
      <c r="J335" s="141">
        <v>196</v>
      </c>
      <c r="K335" s="142">
        <v>0</v>
      </c>
      <c r="L335" s="143">
        <v>0.19339999999999999</v>
      </c>
      <c r="M335" s="29">
        <f t="shared" si="51"/>
        <v>73</v>
      </c>
      <c r="N335" s="38" t="str">
        <f t="array" ref="N335">M335&amp;CHOOSE(AND(M335&lt;&gt;{11,12,13})*MIN(4,MOD(M335,10))+1,"th","st","nd","rd","th")</f>
        <v>73rd</v>
      </c>
      <c r="O335" s="143">
        <v>0.18559999999999999</v>
      </c>
      <c r="P335" s="29">
        <f t="shared" si="52"/>
        <v>61</v>
      </c>
      <c r="Q335" s="38" t="str">
        <f t="array" ref="Q335">P335&amp;CHOOSE(AND(P335&lt;&gt;{11,12,13})*MIN(4,MOD(P335,10))+1,"th","st","nd","rd","th")</f>
        <v>61st</v>
      </c>
      <c r="R335" s="144">
        <v>153.184</v>
      </c>
      <c r="S335" s="144">
        <v>73.503</v>
      </c>
      <c r="T335" s="144">
        <v>0</v>
      </c>
      <c r="U335" s="144">
        <v>226.68700000000001</v>
      </c>
      <c r="V335" s="145">
        <v>29.814000000000004</v>
      </c>
      <c r="W335" s="220">
        <f t="shared" si="53"/>
        <v>2.2584755328029671E-2</v>
      </c>
      <c r="X335" s="29">
        <f t="shared" si="54"/>
        <v>36</v>
      </c>
      <c r="Y335" s="38" t="str">
        <f t="array" ref="Y335">X335&amp;CHOOSE(AND(X335&lt;&gt;{11,12,13})*MIN(4,MOD(X335,10))+1,"th","st","nd","rd","th")</f>
        <v>36th</v>
      </c>
      <c r="Z335" s="146">
        <v>5.9630000000000001</v>
      </c>
      <c r="AA335" s="147">
        <v>0</v>
      </c>
      <c r="AB335" s="221">
        <f t="shared" si="55"/>
        <v>0</v>
      </c>
      <c r="AC335" s="29">
        <f t="shared" si="56"/>
        <v>1</v>
      </c>
      <c r="AD335" s="38" t="str">
        <f t="array" ref="AD335">AC335&amp;CHOOSE(AND(AC335&lt;&gt;{11,12,13})*MIN(4,MOD(AC335,10))+1,"th","st","nd","rd","th")</f>
        <v>1st</v>
      </c>
      <c r="AE335" s="146">
        <v>0</v>
      </c>
      <c r="AF335" s="148">
        <v>1320.0940000000001</v>
      </c>
      <c r="AG335" s="148">
        <v>1300.43</v>
      </c>
      <c r="AH335" s="148">
        <v>1313.4639999999999</v>
      </c>
      <c r="AI335" s="149">
        <v>1311.329</v>
      </c>
      <c r="AJ335" s="29">
        <f t="shared" si="57"/>
        <v>28</v>
      </c>
      <c r="AK335" s="38" t="str">
        <f t="array" ref="AK335">AJ335&amp;CHOOSE(AND(AJ335&lt;&gt;{11,12,13})*MIN(4,MOD(AJ335,10))+1,"th","st","nd","rd","th")</f>
        <v>28th</v>
      </c>
      <c r="AL335" s="149">
        <v>232.65</v>
      </c>
      <c r="AM335" s="149">
        <v>232.65</v>
      </c>
      <c r="AN335" s="149">
        <v>1543.979</v>
      </c>
      <c r="AO335" s="29">
        <f t="shared" si="58"/>
        <v>27</v>
      </c>
      <c r="AP335" s="38" t="str">
        <f t="array" ref="AP335">AO335&amp;CHOOSE(AND(AO335&lt;&gt;{11,12,13})*MIN(4,MOD(AO335,10))+1,"th","st","nd","rd","th")</f>
        <v>27th</v>
      </c>
      <c r="AQ335" s="150">
        <v>1.03</v>
      </c>
      <c r="AR335" s="145">
        <v>1750.9190000000001</v>
      </c>
      <c r="AS335" s="29">
        <f t="shared" si="59"/>
        <v>31</v>
      </c>
      <c r="AT335" s="38" t="str">
        <f t="array" ref="AT335">AS335&amp;CHOOSE(AND(AS335&lt;&gt;{11,12,13})*MIN(4,MOD(AS335,10))+1,"th","st","nd","rd","th")</f>
        <v>31st</v>
      </c>
      <c r="AU335" s="151">
        <v>5.8850274537131152E-4</v>
      </c>
    </row>
    <row r="336" spans="1:47" x14ac:dyDescent="0.25">
      <c r="A336" s="135">
        <v>117417202</v>
      </c>
      <c r="B336" s="136" t="s">
        <v>645</v>
      </c>
      <c r="C336" s="136" t="s">
        <v>266</v>
      </c>
      <c r="D336" s="137">
        <v>44577</v>
      </c>
      <c r="E336" s="29">
        <f t="shared" si="50"/>
        <v>14</v>
      </c>
      <c r="F336" s="38" t="str">
        <f t="array" ref="F336">E336&amp;CHOOSE(AND(E336&lt;&gt;{11,12,13})*MIN(4,MOD(E336,10))+1,"th","st","nd","rd","th")</f>
        <v>14th</v>
      </c>
      <c r="G336" s="138">
        <v>16624</v>
      </c>
      <c r="H336" s="139">
        <v>1.3334999999999999</v>
      </c>
      <c r="I336" s="140">
        <v>0.29709999999999998</v>
      </c>
      <c r="J336" s="141">
        <v>312</v>
      </c>
      <c r="K336" s="142">
        <v>0</v>
      </c>
      <c r="L336" s="143">
        <v>0.31859999999999999</v>
      </c>
      <c r="M336" s="29">
        <f t="shared" si="51"/>
        <v>93</v>
      </c>
      <c r="N336" s="38" t="str">
        <f t="array" ref="N336">M336&amp;CHOOSE(AND(M336&lt;&gt;{11,12,13})*MIN(4,MOD(M336,10))+1,"th","st","nd","rd","th")</f>
        <v>93rd</v>
      </c>
      <c r="O336" s="143">
        <v>0.21179999999999999</v>
      </c>
      <c r="P336" s="29">
        <f t="shared" si="52"/>
        <v>74</v>
      </c>
      <c r="Q336" s="38" t="str">
        <f t="array" ref="Q336">P336&amp;CHOOSE(AND(P336&lt;&gt;{11,12,13})*MIN(4,MOD(P336,10))+1,"th","st","nd","rd","th")</f>
        <v>74th</v>
      </c>
      <c r="R336" s="144">
        <v>953.41200000000003</v>
      </c>
      <c r="S336" s="144">
        <v>316.90600000000001</v>
      </c>
      <c r="T336" s="144">
        <v>476.70600000000002</v>
      </c>
      <c r="U336" s="144">
        <v>1747.0239999999999</v>
      </c>
      <c r="V336" s="145">
        <v>144.84600000000003</v>
      </c>
      <c r="W336" s="220">
        <f t="shared" si="53"/>
        <v>2.9041763750908028E-2</v>
      </c>
      <c r="X336" s="29">
        <f t="shared" si="54"/>
        <v>52</v>
      </c>
      <c r="Y336" s="38" t="str">
        <f t="array" ref="Y336">X336&amp;CHOOSE(AND(X336&lt;&gt;{11,12,13})*MIN(4,MOD(X336,10))+1,"th","st","nd","rd","th")</f>
        <v>52nd</v>
      </c>
      <c r="Z336" s="146">
        <v>28.969000000000001</v>
      </c>
      <c r="AA336" s="147">
        <v>19</v>
      </c>
      <c r="AB336" s="221">
        <f t="shared" si="55"/>
        <v>3.8095184628312304E-3</v>
      </c>
      <c r="AC336" s="29">
        <f t="shared" si="56"/>
        <v>37</v>
      </c>
      <c r="AD336" s="38" t="str">
        <f t="array" ref="AD336">AC336&amp;CHOOSE(AND(AC336&lt;&gt;{11,12,13})*MIN(4,MOD(AC336,10))+1,"th","st","nd","rd","th")</f>
        <v>37th</v>
      </c>
      <c r="AE336" s="146">
        <v>11.4</v>
      </c>
      <c r="AF336" s="148">
        <v>4987.5069999999996</v>
      </c>
      <c r="AG336" s="148">
        <v>5064.3900000000003</v>
      </c>
      <c r="AH336" s="148">
        <v>4997.1450000000004</v>
      </c>
      <c r="AI336" s="149">
        <v>5016.3469999999998</v>
      </c>
      <c r="AJ336" s="29">
        <f t="shared" si="57"/>
        <v>85</v>
      </c>
      <c r="AK336" s="38" t="str">
        <f t="array" ref="AK336">AJ336&amp;CHOOSE(AND(AJ336&lt;&gt;{11,12,13})*MIN(4,MOD(AJ336,10))+1,"th","st","nd","rd","th")</f>
        <v>85th</v>
      </c>
      <c r="AL336" s="149">
        <v>1787.393</v>
      </c>
      <c r="AM336" s="149">
        <v>1787.393</v>
      </c>
      <c r="AN336" s="149">
        <v>6803.74</v>
      </c>
      <c r="AO336" s="29">
        <f t="shared" si="58"/>
        <v>89</v>
      </c>
      <c r="AP336" s="38" t="str">
        <f t="array" ref="AP336">AO336&amp;CHOOSE(AND(AO336&lt;&gt;{11,12,13})*MIN(4,MOD(AO336,10))+1,"th","st","nd","rd","th")</f>
        <v>89th</v>
      </c>
      <c r="AQ336" s="150">
        <v>1.31</v>
      </c>
      <c r="AR336" s="145">
        <v>11885.351000000001</v>
      </c>
      <c r="AS336" s="29">
        <f t="shared" si="59"/>
        <v>95</v>
      </c>
      <c r="AT336" s="38" t="str">
        <f t="array" ref="AT336">AS336&amp;CHOOSE(AND(AS336&lt;&gt;{11,12,13})*MIN(4,MOD(AS336,10))+1,"th","st","nd","rd","th")</f>
        <v>95th</v>
      </c>
      <c r="AU336" s="151">
        <v>3.994794558287198E-3</v>
      </c>
    </row>
    <row r="337" spans="1:47" x14ac:dyDescent="0.25">
      <c r="A337" s="135">
        <v>109420803</v>
      </c>
      <c r="B337" s="136" t="s">
        <v>164</v>
      </c>
      <c r="C337" s="136" t="s">
        <v>165</v>
      </c>
      <c r="D337" s="137">
        <v>46163</v>
      </c>
      <c r="E337" s="29">
        <f t="shared" si="50"/>
        <v>18</v>
      </c>
      <c r="F337" s="38" t="str">
        <f t="array" ref="F337">E337&amp;CHOOSE(AND(E337&lt;&gt;{11,12,13})*MIN(4,MOD(E337,10))+1,"th","st","nd","rd","th")</f>
        <v>18th</v>
      </c>
      <c r="G337" s="138">
        <v>8144</v>
      </c>
      <c r="H337" s="139">
        <v>1.2877000000000001</v>
      </c>
      <c r="I337" s="140">
        <v>0.72260000000000002</v>
      </c>
      <c r="J337" s="141">
        <v>174</v>
      </c>
      <c r="K337" s="142">
        <v>0</v>
      </c>
      <c r="L337" s="143">
        <v>0.25540000000000002</v>
      </c>
      <c r="M337" s="29">
        <f t="shared" si="51"/>
        <v>86</v>
      </c>
      <c r="N337" s="38" t="str">
        <f t="array" ref="N337">M337&amp;CHOOSE(AND(M337&lt;&gt;{11,12,13})*MIN(4,MOD(M337,10))+1,"th","st","nd","rd","th")</f>
        <v>86th</v>
      </c>
      <c r="O337" s="143">
        <v>0.18079999999999999</v>
      </c>
      <c r="P337" s="29">
        <f t="shared" si="52"/>
        <v>58</v>
      </c>
      <c r="Q337" s="38" t="str">
        <f t="array" ref="Q337">P337&amp;CHOOSE(AND(P337&lt;&gt;{11,12,13})*MIN(4,MOD(P337,10))+1,"th","st","nd","rd","th")</f>
        <v>58th</v>
      </c>
      <c r="R337" s="144">
        <v>390.98399999999998</v>
      </c>
      <c r="S337" s="144">
        <v>138.38999999999999</v>
      </c>
      <c r="T337" s="144">
        <v>0</v>
      </c>
      <c r="U337" s="144">
        <v>529.37400000000002</v>
      </c>
      <c r="V337" s="145">
        <v>65.272999999999996</v>
      </c>
      <c r="W337" s="220">
        <f t="shared" si="53"/>
        <v>2.5582747978989167E-2</v>
      </c>
      <c r="X337" s="29">
        <f t="shared" si="54"/>
        <v>44</v>
      </c>
      <c r="Y337" s="38" t="str">
        <f t="array" ref="Y337">X337&amp;CHOOSE(AND(X337&lt;&gt;{11,12,13})*MIN(4,MOD(X337,10))+1,"th","st","nd","rd","th")</f>
        <v>44th</v>
      </c>
      <c r="Z337" s="146">
        <v>13.055</v>
      </c>
      <c r="AA337" s="147">
        <v>12</v>
      </c>
      <c r="AB337" s="221">
        <f t="shared" si="55"/>
        <v>4.7032153531761994E-3</v>
      </c>
      <c r="AC337" s="29">
        <f t="shared" si="56"/>
        <v>41</v>
      </c>
      <c r="AD337" s="38" t="str">
        <f t="array" ref="AD337">AC337&amp;CHOOSE(AND(AC337&lt;&gt;{11,12,13})*MIN(4,MOD(AC337,10))+1,"th","st","nd","rd","th")</f>
        <v>41st</v>
      </c>
      <c r="AE337" s="146">
        <v>7.2</v>
      </c>
      <c r="AF337" s="148">
        <v>2551.4459999999999</v>
      </c>
      <c r="AG337" s="148">
        <v>2507.8530000000001</v>
      </c>
      <c r="AH337" s="148">
        <v>2581.7020000000002</v>
      </c>
      <c r="AI337" s="149">
        <v>2547</v>
      </c>
      <c r="AJ337" s="29">
        <f t="shared" si="57"/>
        <v>59</v>
      </c>
      <c r="AK337" s="38" t="str">
        <f t="array" ref="AK337">AJ337&amp;CHOOSE(AND(AJ337&lt;&gt;{11,12,13})*MIN(4,MOD(AJ337,10))+1,"th","st","nd","rd","th")</f>
        <v>59th</v>
      </c>
      <c r="AL337" s="149">
        <v>549.62900000000002</v>
      </c>
      <c r="AM337" s="149">
        <v>549.62900000000002</v>
      </c>
      <c r="AN337" s="149">
        <v>3096.6289999999999</v>
      </c>
      <c r="AO337" s="29">
        <f t="shared" si="58"/>
        <v>61</v>
      </c>
      <c r="AP337" s="38" t="str">
        <f t="array" ref="AP337">AO337&amp;CHOOSE(AND(AO337&lt;&gt;{11,12,13})*MIN(4,MOD(AO337,10))+1,"th","st","nd","rd","th")</f>
        <v>61st</v>
      </c>
      <c r="AQ337" s="150">
        <v>1.18</v>
      </c>
      <c r="AR337" s="145">
        <v>4705.2839999999997</v>
      </c>
      <c r="AS337" s="29">
        <f t="shared" si="59"/>
        <v>77</v>
      </c>
      <c r="AT337" s="38" t="str">
        <f t="array" ref="AT337">AS337&amp;CHOOSE(AND(AS337&lt;&gt;{11,12,13})*MIN(4,MOD(AS337,10))+1,"th","st","nd","rd","th")</f>
        <v>77th</v>
      </c>
      <c r="AU337" s="151">
        <v>1.5814966607545556E-3</v>
      </c>
    </row>
    <row r="338" spans="1:47" x14ac:dyDescent="0.25">
      <c r="A338" s="135">
        <v>109422303</v>
      </c>
      <c r="B338" s="136" t="s">
        <v>356</v>
      </c>
      <c r="C338" s="136" t="s">
        <v>165</v>
      </c>
      <c r="D338" s="137">
        <v>45296</v>
      </c>
      <c r="E338" s="29">
        <f t="shared" si="50"/>
        <v>15</v>
      </c>
      <c r="F338" s="38" t="str">
        <f t="array" ref="F338">E338&amp;CHOOSE(AND(E338&lt;&gt;{11,12,13})*MIN(4,MOD(E338,10))+1,"th","st","nd","rd","th")</f>
        <v>15th</v>
      </c>
      <c r="G338" s="138">
        <v>3153</v>
      </c>
      <c r="H338" s="139">
        <v>1.3124</v>
      </c>
      <c r="I338" s="140">
        <v>0.87450000000000006</v>
      </c>
      <c r="J338" s="141">
        <v>51</v>
      </c>
      <c r="K338" s="142">
        <v>139.46700000000001</v>
      </c>
      <c r="L338" s="143">
        <v>0.25130000000000002</v>
      </c>
      <c r="M338" s="29">
        <f t="shared" si="51"/>
        <v>85</v>
      </c>
      <c r="N338" s="38" t="str">
        <f t="array" ref="N338">M338&amp;CHOOSE(AND(M338&lt;&gt;{11,12,13})*MIN(4,MOD(M338,10))+1,"th","st","nd","rd","th")</f>
        <v>85th</v>
      </c>
      <c r="O338" s="143">
        <v>0.22800000000000001</v>
      </c>
      <c r="P338" s="29">
        <f t="shared" si="52"/>
        <v>79</v>
      </c>
      <c r="Q338" s="38" t="str">
        <f t="array" ref="Q338">P338&amp;CHOOSE(AND(P338&lt;&gt;{11,12,13})*MIN(4,MOD(P338,10))+1,"th","st","nd","rd","th")</f>
        <v>79th</v>
      </c>
      <c r="R338" s="144">
        <v>167.501</v>
      </c>
      <c r="S338" s="144">
        <v>75.984999999999999</v>
      </c>
      <c r="T338" s="144">
        <v>0</v>
      </c>
      <c r="U338" s="144">
        <v>243.48599999999999</v>
      </c>
      <c r="V338" s="145">
        <v>17.314</v>
      </c>
      <c r="W338" s="220">
        <f t="shared" si="53"/>
        <v>1.5585589316030816E-2</v>
      </c>
      <c r="X338" s="29">
        <f t="shared" si="54"/>
        <v>20</v>
      </c>
      <c r="Y338" s="38" t="str">
        <f t="array" ref="Y338">X338&amp;CHOOSE(AND(X338&lt;&gt;{11,12,13})*MIN(4,MOD(X338,10))+1,"th","st","nd","rd","th")</f>
        <v>20th</v>
      </c>
      <c r="Z338" s="146">
        <v>3.4630000000000001</v>
      </c>
      <c r="AA338" s="147">
        <v>0</v>
      </c>
      <c r="AB338" s="221">
        <f t="shared" si="55"/>
        <v>0</v>
      </c>
      <c r="AC338" s="29">
        <f t="shared" si="56"/>
        <v>1</v>
      </c>
      <c r="AD338" s="38" t="str">
        <f t="array" ref="AD338">AC338&amp;CHOOSE(AND(AC338&lt;&gt;{11,12,13})*MIN(4,MOD(AC338,10))+1,"th","st","nd","rd","th")</f>
        <v>1st</v>
      </c>
      <c r="AE338" s="146">
        <v>0</v>
      </c>
      <c r="AF338" s="148">
        <v>1110.8979999999999</v>
      </c>
      <c r="AG338" s="148">
        <v>1150.2380000000001</v>
      </c>
      <c r="AH338" s="148">
        <v>1173.8389999999999</v>
      </c>
      <c r="AI338" s="149">
        <v>1144.992</v>
      </c>
      <c r="AJ338" s="29">
        <f t="shared" si="57"/>
        <v>23</v>
      </c>
      <c r="AK338" s="38" t="str">
        <f t="array" ref="AK338">AJ338&amp;CHOOSE(AND(AJ338&lt;&gt;{11,12,13})*MIN(4,MOD(AJ338,10))+1,"th","st","nd","rd","th")</f>
        <v>23rd</v>
      </c>
      <c r="AL338" s="149">
        <v>246.94900000000001</v>
      </c>
      <c r="AM338" s="149">
        <v>386.416</v>
      </c>
      <c r="AN338" s="149">
        <v>1531.4079999999999</v>
      </c>
      <c r="AO338" s="29">
        <f t="shared" si="58"/>
        <v>27</v>
      </c>
      <c r="AP338" s="38" t="str">
        <f t="array" ref="AP338">AO338&amp;CHOOSE(AND(AO338&lt;&gt;{11,12,13})*MIN(4,MOD(AO338,10))+1,"th","st","nd","rd","th")</f>
        <v>27th</v>
      </c>
      <c r="AQ338" s="150">
        <v>1.23</v>
      </c>
      <c r="AR338" s="145">
        <v>2472.078</v>
      </c>
      <c r="AS338" s="29">
        <f t="shared" si="59"/>
        <v>48</v>
      </c>
      <c r="AT338" s="38" t="str">
        <f t="array" ref="AT338">AS338&amp;CHOOSE(AND(AS338&lt;&gt;{11,12,13})*MIN(4,MOD(AS338,10))+1,"th","st","nd","rd","th")</f>
        <v>48th</v>
      </c>
      <c r="AU338" s="151">
        <v>8.308920571265837E-4</v>
      </c>
    </row>
    <row r="339" spans="1:47" x14ac:dyDescent="0.25">
      <c r="A339" s="135">
        <v>109426003</v>
      </c>
      <c r="B339" s="136" t="s">
        <v>467</v>
      </c>
      <c r="C339" s="136" t="s">
        <v>165</v>
      </c>
      <c r="D339" s="137">
        <v>51045</v>
      </c>
      <c r="E339" s="29">
        <f t="shared" si="50"/>
        <v>33</v>
      </c>
      <c r="F339" s="38" t="str">
        <f t="array" ref="F339">E339&amp;CHOOSE(AND(E339&lt;&gt;{11,12,13})*MIN(4,MOD(E339,10))+1,"th","st","nd","rd","th")</f>
        <v>33rd</v>
      </c>
      <c r="G339" s="138">
        <v>1582</v>
      </c>
      <c r="H339" s="139">
        <v>1.1646000000000001</v>
      </c>
      <c r="I339" s="140">
        <v>0.90590000000000004</v>
      </c>
      <c r="J339" s="141">
        <v>34</v>
      </c>
      <c r="K339" s="142">
        <v>95.6</v>
      </c>
      <c r="L339" s="143">
        <v>0.1426</v>
      </c>
      <c r="M339" s="29">
        <f t="shared" si="51"/>
        <v>51</v>
      </c>
      <c r="N339" s="38" t="str">
        <f t="array" ref="N339">M339&amp;CHOOSE(AND(M339&lt;&gt;{11,12,13})*MIN(4,MOD(M339,10))+1,"th","st","nd","rd","th")</f>
        <v>51st</v>
      </c>
      <c r="O339" s="143">
        <v>0.29339999999999999</v>
      </c>
      <c r="P339" s="29">
        <f t="shared" si="52"/>
        <v>94</v>
      </c>
      <c r="Q339" s="38" t="str">
        <f t="array" ref="Q339">P339&amp;CHOOSE(AND(P339&lt;&gt;{11,12,13})*MIN(4,MOD(P339,10))+1,"th","st","nd","rd","th")</f>
        <v>94th</v>
      </c>
      <c r="R339" s="144">
        <v>52.103000000000002</v>
      </c>
      <c r="S339" s="144">
        <v>53.600999999999999</v>
      </c>
      <c r="T339" s="144">
        <v>0</v>
      </c>
      <c r="U339" s="144">
        <v>105.70399999999999</v>
      </c>
      <c r="V339" s="145">
        <v>13.39</v>
      </c>
      <c r="W339" s="220">
        <f t="shared" si="53"/>
        <v>2.1988307934839725E-2</v>
      </c>
      <c r="X339" s="29">
        <f t="shared" si="54"/>
        <v>35</v>
      </c>
      <c r="Y339" s="38" t="str">
        <f t="array" ref="Y339">X339&amp;CHOOSE(AND(X339&lt;&gt;{11,12,13})*MIN(4,MOD(X339,10))+1,"th","st","nd","rd","th")</f>
        <v>35th</v>
      </c>
      <c r="Z339" s="146">
        <v>2.6779999999999999</v>
      </c>
      <c r="AA339" s="147">
        <v>0</v>
      </c>
      <c r="AB339" s="221">
        <f t="shared" si="55"/>
        <v>0</v>
      </c>
      <c r="AC339" s="29">
        <f t="shared" si="56"/>
        <v>1</v>
      </c>
      <c r="AD339" s="38" t="str">
        <f t="array" ref="AD339">AC339&amp;CHOOSE(AND(AC339&lt;&gt;{11,12,13})*MIN(4,MOD(AC339,10))+1,"th","st","nd","rd","th")</f>
        <v>1st</v>
      </c>
      <c r="AE339" s="146">
        <v>0</v>
      </c>
      <c r="AF339" s="148">
        <v>608.96</v>
      </c>
      <c r="AG339" s="148">
        <v>621.86699999999996</v>
      </c>
      <c r="AH339" s="148">
        <v>668.51199999999994</v>
      </c>
      <c r="AI339" s="149">
        <v>633.11300000000006</v>
      </c>
      <c r="AJ339" s="29">
        <f t="shared" si="57"/>
        <v>5</v>
      </c>
      <c r="AK339" s="38" t="str">
        <f t="array" ref="AK339">AJ339&amp;CHOOSE(AND(AJ339&lt;&gt;{11,12,13})*MIN(4,MOD(AJ339,10))+1,"th","st","nd","rd","th")</f>
        <v>5th</v>
      </c>
      <c r="AL339" s="149">
        <v>108.38200000000001</v>
      </c>
      <c r="AM339" s="149">
        <v>203.982</v>
      </c>
      <c r="AN339" s="149">
        <v>837.09500000000003</v>
      </c>
      <c r="AO339" s="29">
        <f t="shared" si="58"/>
        <v>5</v>
      </c>
      <c r="AP339" s="38" t="str">
        <f t="array" ref="AP339">AO339&amp;CHOOSE(AND(AO339&lt;&gt;{11,12,13})*MIN(4,MOD(AO339,10))+1,"th","st","nd","rd","th")</f>
        <v>5th</v>
      </c>
      <c r="AQ339" s="150">
        <v>1.1599999999999999</v>
      </c>
      <c r="AR339" s="145">
        <v>1130.8620000000001</v>
      </c>
      <c r="AS339" s="29">
        <f t="shared" si="59"/>
        <v>11</v>
      </c>
      <c r="AT339" s="38" t="str">
        <f t="array" ref="AT339">AS339&amp;CHOOSE(AND(AS339&lt;&gt;{11,12,13})*MIN(4,MOD(AS339,10))+1,"th","st","nd","rd","th")</f>
        <v>11th</v>
      </c>
      <c r="AU339" s="151">
        <v>3.800949053817407E-4</v>
      </c>
    </row>
    <row r="340" spans="1:47" x14ac:dyDescent="0.25">
      <c r="A340" s="135">
        <v>109426303</v>
      </c>
      <c r="B340" s="136" t="s">
        <v>500</v>
      </c>
      <c r="C340" s="136" t="s">
        <v>165</v>
      </c>
      <c r="D340" s="137">
        <v>48479</v>
      </c>
      <c r="E340" s="29">
        <f t="shared" si="50"/>
        <v>26</v>
      </c>
      <c r="F340" s="38" t="str">
        <f t="array" ref="F340">E340&amp;CHOOSE(AND(E340&lt;&gt;{11,12,13})*MIN(4,MOD(E340,10))+1,"th","st","nd","rd","th")</f>
        <v>26th</v>
      </c>
      <c r="G340" s="138">
        <v>2375</v>
      </c>
      <c r="H340" s="139">
        <v>1.2262</v>
      </c>
      <c r="I340" s="140">
        <v>0.8931</v>
      </c>
      <c r="J340" s="141">
        <v>39</v>
      </c>
      <c r="K340" s="142">
        <v>127.705</v>
      </c>
      <c r="L340" s="143">
        <v>0.224</v>
      </c>
      <c r="M340" s="29">
        <f t="shared" si="51"/>
        <v>81</v>
      </c>
      <c r="N340" s="38" t="str">
        <f t="array" ref="N340">M340&amp;CHOOSE(AND(M340&lt;&gt;{11,12,13})*MIN(4,MOD(M340,10))+1,"th","st","nd","rd","th")</f>
        <v>81st</v>
      </c>
      <c r="O340" s="143">
        <v>0.24410000000000001</v>
      </c>
      <c r="P340" s="29">
        <f t="shared" si="52"/>
        <v>85</v>
      </c>
      <c r="Q340" s="38" t="str">
        <f t="array" ref="Q340">P340&amp;CHOOSE(AND(P340&lt;&gt;{11,12,13})*MIN(4,MOD(P340,10))+1,"th","st","nd","rd","th")</f>
        <v>85th</v>
      </c>
      <c r="R340" s="144">
        <v>121.07</v>
      </c>
      <c r="S340" s="144">
        <v>65.966999999999999</v>
      </c>
      <c r="T340" s="144">
        <v>0</v>
      </c>
      <c r="U340" s="144">
        <v>187.03700000000001</v>
      </c>
      <c r="V340" s="145">
        <v>15.692</v>
      </c>
      <c r="W340" s="220">
        <f t="shared" si="53"/>
        <v>1.7419664950084422E-2</v>
      </c>
      <c r="X340" s="29">
        <f t="shared" si="54"/>
        <v>24</v>
      </c>
      <c r="Y340" s="38" t="str">
        <f t="array" ref="Y340">X340&amp;CHOOSE(AND(X340&lt;&gt;{11,12,13})*MIN(4,MOD(X340,10))+1,"th","st","nd","rd","th")</f>
        <v>24th</v>
      </c>
      <c r="Z340" s="146">
        <v>3.1379999999999999</v>
      </c>
      <c r="AA340" s="147">
        <v>2</v>
      </c>
      <c r="AB340" s="221">
        <f t="shared" si="55"/>
        <v>2.2201969092638827E-3</v>
      </c>
      <c r="AC340" s="29">
        <f t="shared" si="56"/>
        <v>27</v>
      </c>
      <c r="AD340" s="38" t="str">
        <f t="array" ref="AD340">AC340&amp;CHOOSE(AND(AC340&lt;&gt;{11,12,13})*MIN(4,MOD(AC340,10))+1,"th","st","nd","rd","th")</f>
        <v>27th</v>
      </c>
      <c r="AE340" s="146">
        <v>1.2</v>
      </c>
      <c r="AF340" s="148">
        <v>900.82100000000003</v>
      </c>
      <c r="AG340" s="148">
        <v>896.26800000000003</v>
      </c>
      <c r="AH340" s="148">
        <v>897.24400000000003</v>
      </c>
      <c r="AI340" s="149">
        <v>898.11099999999999</v>
      </c>
      <c r="AJ340" s="29">
        <f t="shared" si="57"/>
        <v>14</v>
      </c>
      <c r="AK340" s="38" t="str">
        <f t="array" ref="AK340">AJ340&amp;CHOOSE(AND(AJ340&lt;&gt;{11,12,13})*MIN(4,MOD(AJ340,10))+1,"th","st","nd","rd","th")</f>
        <v>14th</v>
      </c>
      <c r="AL340" s="149">
        <v>191.375</v>
      </c>
      <c r="AM340" s="149">
        <v>319.08</v>
      </c>
      <c r="AN340" s="149">
        <v>1217.191</v>
      </c>
      <c r="AO340" s="29">
        <f t="shared" si="58"/>
        <v>16</v>
      </c>
      <c r="AP340" s="38" t="str">
        <f t="array" ref="AP340">AO340&amp;CHOOSE(AND(AO340&lt;&gt;{11,12,13})*MIN(4,MOD(AO340,10))+1,"th","st","nd","rd","th")</f>
        <v>16th</v>
      </c>
      <c r="AQ340" s="150">
        <v>1.1499999999999999</v>
      </c>
      <c r="AR340" s="145">
        <v>1716.3979999999999</v>
      </c>
      <c r="AS340" s="29">
        <f t="shared" si="59"/>
        <v>29</v>
      </c>
      <c r="AT340" s="38" t="str">
        <f t="array" ref="AT340">AS340&amp;CHOOSE(AND(AS340&lt;&gt;{11,12,13})*MIN(4,MOD(AS340,10))+1,"th","st","nd","rd","th")</f>
        <v>29th</v>
      </c>
      <c r="AU340" s="151">
        <v>5.7689986524209755E-4</v>
      </c>
    </row>
    <row r="341" spans="1:47" x14ac:dyDescent="0.25">
      <c r="A341" s="135">
        <v>109427503</v>
      </c>
      <c r="B341" s="136" t="s">
        <v>546</v>
      </c>
      <c r="C341" s="136" t="s">
        <v>165</v>
      </c>
      <c r="D341" s="137">
        <v>46711</v>
      </c>
      <c r="E341" s="29">
        <f t="shared" si="50"/>
        <v>19</v>
      </c>
      <c r="F341" s="38" t="str">
        <f t="array" ref="F341">E341&amp;CHOOSE(AND(E341&lt;&gt;{11,12,13})*MIN(4,MOD(E341,10))+1,"th","st","nd","rd","th")</f>
        <v>19th</v>
      </c>
      <c r="G341" s="138">
        <v>2389</v>
      </c>
      <c r="H341" s="139">
        <v>1.2726</v>
      </c>
      <c r="I341" s="140">
        <v>0.91739999999999999</v>
      </c>
      <c r="J341" s="141">
        <v>21</v>
      </c>
      <c r="K341" s="142">
        <v>136.893</v>
      </c>
      <c r="L341" s="143">
        <v>0.29530000000000001</v>
      </c>
      <c r="M341" s="29">
        <f t="shared" si="51"/>
        <v>90</v>
      </c>
      <c r="N341" s="38" t="str">
        <f t="array" ref="N341">M341&amp;CHOOSE(AND(M341&lt;&gt;{11,12,13})*MIN(4,MOD(M341,10))+1,"th","st","nd","rd","th")</f>
        <v>90th</v>
      </c>
      <c r="O341" s="143">
        <v>0.1835</v>
      </c>
      <c r="P341" s="29">
        <f t="shared" si="52"/>
        <v>59</v>
      </c>
      <c r="Q341" s="38" t="str">
        <f t="array" ref="Q341">P341&amp;CHOOSE(AND(P341&lt;&gt;{11,12,13})*MIN(4,MOD(P341,10))+1,"th","st","nd","rd","th")</f>
        <v>59th</v>
      </c>
      <c r="R341" s="144">
        <v>137.45599999999999</v>
      </c>
      <c r="S341" s="144">
        <v>42.707999999999998</v>
      </c>
      <c r="T341" s="144">
        <v>0</v>
      </c>
      <c r="U341" s="144">
        <v>180.16399999999999</v>
      </c>
      <c r="V341" s="145">
        <v>19.667999999999999</v>
      </c>
      <c r="W341" s="220">
        <f t="shared" si="53"/>
        <v>2.5351960175200243E-2</v>
      </c>
      <c r="X341" s="29">
        <f t="shared" si="54"/>
        <v>44</v>
      </c>
      <c r="Y341" s="38" t="str">
        <f t="array" ref="Y341">X341&amp;CHOOSE(AND(X341&lt;&gt;{11,12,13})*MIN(4,MOD(X341,10))+1,"th","st","nd","rd","th")</f>
        <v>44th</v>
      </c>
      <c r="Z341" s="146">
        <v>3.9340000000000002</v>
      </c>
      <c r="AA341" s="147">
        <v>1</v>
      </c>
      <c r="AB341" s="221">
        <f t="shared" si="55"/>
        <v>1.2889953312589101E-3</v>
      </c>
      <c r="AC341" s="29">
        <f t="shared" si="56"/>
        <v>20</v>
      </c>
      <c r="AD341" s="38" t="str">
        <f t="array" ref="AD341">AC341&amp;CHOOSE(AND(AC341&lt;&gt;{11,12,13})*MIN(4,MOD(AC341,10))+1,"th","st","nd","rd","th")</f>
        <v>20th</v>
      </c>
      <c r="AE341" s="146">
        <v>0.6</v>
      </c>
      <c r="AF341" s="148">
        <v>775.798</v>
      </c>
      <c r="AG341" s="148">
        <v>799.77099999999996</v>
      </c>
      <c r="AH341" s="148">
        <v>815.31700000000001</v>
      </c>
      <c r="AI341" s="149">
        <v>796.96199999999999</v>
      </c>
      <c r="AJ341" s="29">
        <f t="shared" si="57"/>
        <v>11</v>
      </c>
      <c r="AK341" s="38" t="str">
        <f t="array" ref="AK341">AJ341&amp;CHOOSE(AND(AJ341&lt;&gt;{11,12,13})*MIN(4,MOD(AJ341,10))+1,"th","st","nd","rd","th")</f>
        <v>11th</v>
      </c>
      <c r="AL341" s="149">
        <v>184.69800000000001</v>
      </c>
      <c r="AM341" s="149">
        <v>321.59100000000001</v>
      </c>
      <c r="AN341" s="149">
        <v>1118.5530000000001</v>
      </c>
      <c r="AO341" s="29">
        <f t="shared" si="58"/>
        <v>13</v>
      </c>
      <c r="AP341" s="38" t="str">
        <f t="array" ref="AP341">AO341&amp;CHOOSE(AND(AO341&lt;&gt;{11,12,13})*MIN(4,MOD(AO341,10))+1,"th","st","nd","rd","th")</f>
        <v>13th</v>
      </c>
      <c r="AQ341" s="150">
        <v>1.31</v>
      </c>
      <c r="AR341" s="145">
        <v>1864.7460000000001</v>
      </c>
      <c r="AS341" s="29">
        <f t="shared" si="59"/>
        <v>34</v>
      </c>
      <c r="AT341" s="38" t="str">
        <f t="array" ref="AT341">AS341&amp;CHOOSE(AND(AS341&lt;&gt;{11,12,13})*MIN(4,MOD(AS341,10))+1,"th","st","nd","rd","th")</f>
        <v>34th</v>
      </c>
      <c r="AU341" s="151">
        <v>6.2676122677300986E-4</v>
      </c>
    </row>
    <row r="342" spans="1:47" x14ac:dyDescent="0.25">
      <c r="A342" s="135">
        <v>104431304</v>
      </c>
      <c r="B342" s="136" t="s">
        <v>225</v>
      </c>
      <c r="C342" s="136" t="s">
        <v>226</v>
      </c>
      <c r="D342" s="137">
        <v>46480</v>
      </c>
      <c r="E342" s="29">
        <f t="shared" si="50"/>
        <v>18</v>
      </c>
      <c r="F342" s="38" t="str">
        <f t="array" ref="F342">E342&amp;CHOOSE(AND(E342&lt;&gt;{11,12,13})*MIN(4,MOD(E342,10))+1,"th","st","nd","rd","th")</f>
        <v>18th</v>
      </c>
      <c r="G342" s="138">
        <v>1722</v>
      </c>
      <c r="H342" s="139">
        <v>1.2788999999999999</v>
      </c>
      <c r="I342" s="140">
        <v>0.9254</v>
      </c>
      <c r="J342" s="141">
        <v>17</v>
      </c>
      <c r="K342" s="142">
        <v>80.700999999999993</v>
      </c>
      <c r="L342" s="143">
        <v>0.1782</v>
      </c>
      <c r="M342" s="29">
        <f t="shared" si="51"/>
        <v>68</v>
      </c>
      <c r="N342" s="38" t="str">
        <f t="array" ref="N342">M342&amp;CHOOSE(AND(M342&lt;&gt;{11,12,13})*MIN(4,MOD(M342,10))+1,"th","st","nd","rd","th")</f>
        <v>68th</v>
      </c>
      <c r="O342" s="143">
        <v>0.22309999999999999</v>
      </c>
      <c r="P342" s="29">
        <f t="shared" si="52"/>
        <v>78</v>
      </c>
      <c r="Q342" s="38" t="str">
        <f t="array" ref="Q342">P342&amp;CHOOSE(AND(P342&lt;&gt;{11,12,13})*MIN(4,MOD(P342,10))+1,"th","st","nd","rd","th")</f>
        <v>78th</v>
      </c>
      <c r="R342" s="144">
        <v>49.19</v>
      </c>
      <c r="S342" s="144">
        <v>30.792000000000002</v>
      </c>
      <c r="T342" s="144">
        <v>0</v>
      </c>
      <c r="U342" s="144">
        <v>79.981999999999999</v>
      </c>
      <c r="V342" s="145">
        <v>10.887</v>
      </c>
      <c r="W342" s="220">
        <f t="shared" si="53"/>
        <v>2.3664304655914448E-2</v>
      </c>
      <c r="X342" s="29">
        <f t="shared" si="54"/>
        <v>40</v>
      </c>
      <c r="Y342" s="38" t="str">
        <f t="array" ref="Y342">X342&amp;CHOOSE(AND(X342&lt;&gt;{11,12,13})*MIN(4,MOD(X342,10))+1,"th","st","nd","rd","th")</f>
        <v>40th</v>
      </c>
      <c r="Z342" s="146">
        <v>2.177</v>
      </c>
      <c r="AA342" s="147">
        <v>0</v>
      </c>
      <c r="AB342" s="221">
        <f t="shared" si="55"/>
        <v>0</v>
      </c>
      <c r="AC342" s="29">
        <f t="shared" si="56"/>
        <v>1</v>
      </c>
      <c r="AD342" s="38" t="str">
        <f t="array" ref="AD342">AC342&amp;CHOOSE(AND(AC342&lt;&gt;{11,12,13})*MIN(4,MOD(AC342,10))+1,"th","st","nd","rd","th")</f>
        <v>1st</v>
      </c>
      <c r="AE342" s="146">
        <v>0</v>
      </c>
      <c r="AF342" s="148">
        <v>460.06</v>
      </c>
      <c r="AG342" s="148">
        <v>460.05900000000003</v>
      </c>
      <c r="AH342" s="148">
        <v>482.93700000000001</v>
      </c>
      <c r="AI342" s="149">
        <v>467.685</v>
      </c>
      <c r="AJ342" s="29">
        <f t="shared" si="57"/>
        <v>2</v>
      </c>
      <c r="AK342" s="38" t="str">
        <f t="array" ref="AK342">AJ342&amp;CHOOSE(AND(AJ342&lt;&gt;{11,12,13})*MIN(4,MOD(AJ342,10))+1,"th","st","nd","rd","th")</f>
        <v>2nd</v>
      </c>
      <c r="AL342" s="149">
        <v>82.159000000000006</v>
      </c>
      <c r="AM342" s="149">
        <v>162.86000000000001</v>
      </c>
      <c r="AN342" s="149">
        <v>630.54499999999996</v>
      </c>
      <c r="AO342" s="29">
        <f t="shared" si="58"/>
        <v>2</v>
      </c>
      <c r="AP342" s="38" t="str">
        <f t="array" ref="AP342">AO342&amp;CHOOSE(AND(AO342&lt;&gt;{11,12,13})*MIN(4,MOD(AO342,10))+1,"th","st","nd","rd","th")</f>
        <v>2nd</v>
      </c>
      <c r="AQ342" s="150">
        <v>0.87</v>
      </c>
      <c r="AR342" s="145">
        <v>701.57100000000003</v>
      </c>
      <c r="AS342" s="29">
        <f t="shared" si="59"/>
        <v>3</v>
      </c>
      <c r="AT342" s="38" t="str">
        <f t="array" ref="AT342">AS342&amp;CHOOSE(AND(AS342&lt;&gt;{11,12,13})*MIN(4,MOD(AS342,10))+1,"th","st","nd","rd","th")</f>
        <v>3rd</v>
      </c>
      <c r="AU342" s="151">
        <v>2.3580557385744077E-4</v>
      </c>
    </row>
    <row r="343" spans="1:47" x14ac:dyDescent="0.25">
      <c r="A343" s="135">
        <v>104432503</v>
      </c>
      <c r="B343" s="136" t="s">
        <v>287</v>
      </c>
      <c r="C343" s="136" t="s">
        <v>226</v>
      </c>
      <c r="D343" s="137">
        <v>29293</v>
      </c>
      <c r="E343" s="29">
        <f t="shared" si="50"/>
        <v>1</v>
      </c>
      <c r="F343" s="38" t="str">
        <f t="array" ref="F343">E343&amp;CHOOSE(AND(E343&lt;&gt;{11,12,13})*MIN(4,MOD(E343,10))+1,"th","st","nd","rd","th")</f>
        <v>1st</v>
      </c>
      <c r="G343" s="138">
        <v>2451</v>
      </c>
      <c r="H343" s="139">
        <v>2.0293000000000001</v>
      </c>
      <c r="I343" s="140">
        <v>-0.27050000000000002</v>
      </c>
      <c r="J343" s="141">
        <v>388</v>
      </c>
      <c r="K343" s="142">
        <v>0</v>
      </c>
      <c r="L343" s="143">
        <v>0.55620000000000003</v>
      </c>
      <c r="M343" s="29">
        <f t="shared" si="51"/>
        <v>99</v>
      </c>
      <c r="N343" s="38" t="str">
        <f t="array" ref="N343">M343&amp;CHOOSE(AND(M343&lt;&gt;{11,12,13})*MIN(4,MOD(M343,10))+1,"th","st","nd","rd","th")</f>
        <v>99th</v>
      </c>
      <c r="O343" s="143">
        <v>0.18540000000000001</v>
      </c>
      <c r="P343" s="29">
        <f t="shared" si="52"/>
        <v>60</v>
      </c>
      <c r="Q343" s="38" t="str">
        <f t="array" ref="Q343">P343&amp;CHOOSE(AND(P343&lt;&gt;{11,12,13})*MIN(4,MOD(P343,10))+1,"th","st","nd","rd","th")</f>
        <v>60th</v>
      </c>
      <c r="R343" s="144">
        <v>233.86699999999999</v>
      </c>
      <c r="S343" s="144">
        <v>38.978000000000002</v>
      </c>
      <c r="T343" s="144">
        <v>116.93300000000001</v>
      </c>
      <c r="U343" s="144">
        <v>389.77800000000002</v>
      </c>
      <c r="V343" s="145">
        <v>43.634</v>
      </c>
      <c r="W343" s="220">
        <f t="shared" si="53"/>
        <v>6.2264282870544113E-2</v>
      </c>
      <c r="X343" s="29">
        <f t="shared" si="54"/>
        <v>91</v>
      </c>
      <c r="Y343" s="38" t="str">
        <f t="array" ref="Y343">X343&amp;CHOOSE(AND(X343&lt;&gt;{11,12,13})*MIN(4,MOD(X343,10))+1,"th","st","nd","rd","th")</f>
        <v>91st</v>
      </c>
      <c r="Z343" s="146">
        <v>8.7270000000000003</v>
      </c>
      <c r="AA343" s="147">
        <v>0</v>
      </c>
      <c r="AB343" s="221">
        <f t="shared" si="55"/>
        <v>0</v>
      </c>
      <c r="AC343" s="29">
        <f t="shared" si="56"/>
        <v>1</v>
      </c>
      <c r="AD343" s="38" t="str">
        <f t="array" ref="AD343">AC343&amp;CHOOSE(AND(AC343&lt;&gt;{11,12,13})*MIN(4,MOD(AC343,10))+1,"th","st","nd","rd","th")</f>
        <v>1st</v>
      </c>
      <c r="AE343" s="146">
        <v>0</v>
      </c>
      <c r="AF343" s="148">
        <v>700.78700000000003</v>
      </c>
      <c r="AG343" s="148">
        <v>738.20100000000002</v>
      </c>
      <c r="AH343" s="148">
        <v>749.678</v>
      </c>
      <c r="AI343" s="149">
        <v>729.55499999999995</v>
      </c>
      <c r="AJ343" s="29">
        <f t="shared" si="57"/>
        <v>7</v>
      </c>
      <c r="AK343" s="38" t="str">
        <f t="array" ref="AK343">AJ343&amp;CHOOSE(AND(AJ343&lt;&gt;{11,12,13})*MIN(4,MOD(AJ343,10))+1,"th","st","nd","rd","th")</f>
        <v>7th</v>
      </c>
      <c r="AL343" s="149">
        <v>398.505</v>
      </c>
      <c r="AM343" s="149">
        <v>398.505</v>
      </c>
      <c r="AN343" s="149">
        <v>1128.06</v>
      </c>
      <c r="AO343" s="29">
        <f t="shared" si="58"/>
        <v>14</v>
      </c>
      <c r="AP343" s="38" t="str">
        <f t="array" ref="AP343">AO343&amp;CHOOSE(AND(AO343&lt;&gt;{11,12,13})*MIN(4,MOD(AO343,10))+1,"th","st","nd","rd","th")</f>
        <v>14th</v>
      </c>
      <c r="AQ343" s="150">
        <v>1.66</v>
      </c>
      <c r="AR343" s="145">
        <v>3800.0259999999998</v>
      </c>
      <c r="AS343" s="29">
        <f t="shared" si="59"/>
        <v>70</v>
      </c>
      <c r="AT343" s="38" t="str">
        <f t="array" ref="AT343">AS343&amp;CHOOSE(AND(AS343&lt;&gt;{11,12,13})*MIN(4,MOD(AS343,10))+1,"th","st","nd","rd","th")</f>
        <v>70th</v>
      </c>
      <c r="AU343" s="151">
        <v>1.2772296910835755E-3</v>
      </c>
    </row>
    <row r="344" spans="1:47" x14ac:dyDescent="0.25">
      <c r="A344" s="135">
        <v>104432803</v>
      </c>
      <c r="B344" s="136" t="s">
        <v>317</v>
      </c>
      <c r="C344" s="136" t="s">
        <v>226</v>
      </c>
      <c r="D344" s="137">
        <v>45597</v>
      </c>
      <c r="E344" s="29">
        <f t="shared" si="50"/>
        <v>16</v>
      </c>
      <c r="F344" s="38" t="str">
        <f t="array" ref="F344">E344&amp;CHOOSE(AND(E344&lt;&gt;{11,12,13})*MIN(4,MOD(E344,10))+1,"th","st","nd","rd","th")</f>
        <v>16th</v>
      </c>
      <c r="G344" s="138">
        <v>3995</v>
      </c>
      <c r="H344" s="139">
        <v>1.3037000000000001</v>
      </c>
      <c r="I344" s="140">
        <v>0.63939999999999997</v>
      </c>
      <c r="J344" s="141">
        <v>214</v>
      </c>
      <c r="K344" s="142">
        <v>0</v>
      </c>
      <c r="L344" s="143">
        <v>0.214</v>
      </c>
      <c r="M344" s="29">
        <f t="shared" si="51"/>
        <v>79</v>
      </c>
      <c r="N344" s="38" t="str">
        <f t="array" ref="N344">M344&amp;CHOOSE(AND(M344&lt;&gt;{11,12,13})*MIN(4,MOD(M344,10))+1,"th","st","nd","rd","th")</f>
        <v>79th</v>
      </c>
      <c r="O344" s="143">
        <v>0.27</v>
      </c>
      <c r="P344" s="29">
        <f t="shared" si="52"/>
        <v>90</v>
      </c>
      <c r="Q344" s="38" t="str">
        <f t="array" ref="Q344">P344&amp;CHOOSE(AND(P344&lt;&gt;{11,12,13})*MIN(4,MOD(P344,10))+1,"th","st","nd","rd","th")</f>
        <v>90th</v>
      </c>
      <c r="R344" s="144">
        <v>165.68899999999999</v>
      </c>
      <c r="S344" s="144">
        <v>104.523</v>
      </c>
      <c r="T344" s="144">
        <v>0</v>
      </c>
      <c r="U344" s="144">
        <v>270.21199999999999</v>
      </c>
      <c r="V344" s="145">
        <v>47.690999999999995</v>
      </c>
      <c r="W344" s="220">
        <f t="shared" si="53"/>
        <v>3.6957963813107744E-2</v>
      </c>
      <c r="X344" s="29">
        <f t="shared" si="54"/>
        <v>67</v>
      </c>
      <c r="Y344" s="38" t="str">
        <f t="array" ref="Y344">X344&amp;CHOOSE(AND(X344&lt;&gt;{11,12,13})*MIN(4,MOD(X344,10))+1,"th","st","nd","rd","th")</f>
        <v>67th</v>
      </c>
      <c r="Z344" s="146">
        <v>9.5380000000000003</v>
      </c>
      <c r="AA344" s="147">
        <v>10</v>
      </c>
      <c r="AB344" s="221">
        <f t="shared" si="55"/>
        <v>7.7494629622167181E-3</v>
      </c>
      <c r="AC344" s="29">
        <f t="shared" si="56"/>
        <v>53</v>
      </c>
      <c r="AD344" s="38" t="str">
        <f t="array" ref="AD344">AC344&amp;CHOOSE(AND(AC344&lt;&gt;{11,12,13})*MIN(4,MOD(AC344,10))+1,"th","st","nd","rd","th")</f>
        <v>53rd</v>
      </c>
      <c r="AE344" s="146">
        <v>6</v>
      </c>
      <c r="AF344" s="148">
        <v>1290.412</v>
      </c>
      <c r="AG344" s="148">
        <v>1316.1510000000001</v>
      </c>
      <c r="AH344" s="148">
        <v>1333.2429999999999</v>
      </c>
      <c r="AI344" s="149">
        <v>1313.269</v>
      </c>
      <c r="AJ344" s="29">
        <f t="shared" si="57"/>
        <v>28</v>
      </c>
      <c r="AK344" s="38" t="str">
        <f t="array" ref="AK344">AJ344&amp;CHOOSE(AND(AJ344&lt;&gt;{11,12,13})*MIN(4,MOD(AJ344,10))+1,"th","st","nd","rd","th")</f>
        <v>28th</v>
      </c>
      <c r="AL344" s="149">
        <v>285.75</v>
      </c>
      <c r="AM344" s="149">
        <v>285.75</v>
      </c>
      <c r="AN344" s="149">
        <v>1599.019</v>
      </c>
      <c r="AO344" s="29">
        <f t="shared" si="58"/>
        <v>28</v>
      </c>
      <c r="AP344" s="38" t="str">
        <f t="array" ref="AP344">AO344&amp;CHOOSE(AND(AO344&lt;&gt;{11,12,13})*MIN(4,MOD(AO344,10))+1,"th","st","nd","rd","th")</f>
        <v>28th</v>
      </c>
      <c r="AQ344" s="150">
        <v>1.1499999999999999</v>
      </c>
      <c r="AR344" s="145">
        <v>2397.337</v>
      </c>
      <c r="AS344" s="29">
        <f t="shared" si="59"/>
        <v>47</v>
      </c>
      <c r="AT344" s="38" t="str">
        <f t="array" ref="AT344">AS344&amp;CHOOSE(AND(AS344&lt;&gt;{11,12,13})*MIN(4,MOD(AS344,10))+1,"th","st","nd","rd","th")</f>
        <v>47th</v>
      </c>
      <c r="AU344" s="151">
        <v>8.0577080155062777E-4</v>
      </c>
    </row>
    <row r="345" spans="1:47" x14ac:dyDescent="0.25">
      <c r="A345" s="135">
        <v>104432903</v>
      </c>
      <c r="B345" s="136" t="s">
        <v>320</v>
      </c>
      <c r="C345" s="136" t="s">
        <v>226</v>
      </c>
      <c r="D345" s="137">
        <v>60871</v>
      </c>
      <c r="E345" s="29">
        <f t="shared" si="50"/>
        <v>58</v>
      </c>
      <c r="F345" s="38" t="str">
        <f t="array" ref="F345">E345&amp;CHOOSE(AND(E345&lt;&gt;{11,12,13})*MIN(4,MOD(E345,10))+1,"th","st","nd","rd","th")</f>
        <v>58th</v>
      </c>
      <c r="G345" s="138">
        <v>5895</v>
      </c>
      <c r="H345" s="139">
        <v>0.97660000000000002</v>
      </c>
      <c r="I345" s="140">
        <v>0.71209999999999996</v>
      </c>
      <c r="J345" s="141">
        <v>179</v>
      </c>
      <c r="K345" s="142">
        <v>0</v>
      </c>
      <c r="L345" s="143">
        <v>0.17219999999999999</v>
      </c>
      <c r="M345" s="29">
        <f t="shared" si="51"/>
        <v>65</v>
      </c>
      <c r="N345" s="38" t="str">
        <f t="array" ref="N345">M345&amp;CHOOSE(AND(M345&lt;&gt;{11,12,13})*MIN(4,MOD(M345,10))+1,"th","st","nd","rd","th")</f>
        <v>65th</v>
      </c>
      <c r="O345" s="143">
        <v>0.14530000000000001</v>
      </c>
      <c r="P345" s="29">
        <f t="shared" si="52"/>
        <v>38</v>
      </c>
      <c r="Q345" s="38" t="str">
        <f t="array" ref="Q345">P345&amp;CHOOSE(AND(P345&lt;&gt;{11,12,13})*MIN(4,MOD(P345,10))+1,"th","st","nd","rd","th")</f>
        <v>38th</v>
      </c>
      <c r="R345" s="144">
        <v>195.08600000000001</v>
      </c>
      <c r="S345" s="144">
        <v>82.305000000000007</v>
      </c>
      <c r="T345" s="144">
        <v>0</v>
      </c>
      <c r="U345" s="144">
        <v>277.39100000000002</v>
      </c>
      <c r="V345" s="145">
        <v>57.593000000000004</v>
      </c>
      <c r="W345" s="220">
        <f t="shared" si="53"/>
        <v>3.0502052783438767E-2</v>
      </c>
      <c r="X345" s="29">
        <f t="shared" si="54"/>
        <v>56</v>
      </c>
      <c r="Y345" s="38" t="str">
        <f t="array" ref="Y345">X345&amp;CHOOSE(AND(X345&lt;&gt;{11,12,13})*MIN(4,MOD(X345,10))+1,"th","st","nd","rd","th")</f>
        <v>56th</v>
      </c>
      <c r="Z345" s="146">
        <v>11.519</v>
      </c>
      <c r="AA345" s="147">
        <v>22</v>
      </c>
      <c r="AB345" s="221">
        <f t="shared" si="55"/>
        <v>1.1651505586367315E-2</v>
      </c>
      <c r="AC345" s="29">
        <f t="shared" si="56"/>
        <v>63</v>
      </c>
      <c r="AD345" s="38" t="str">
        <f t="array" ref="AD345">AC345&amp;CHOOSE(AND(AC345&lt;&gt;{11,12,13})*MIN(4,MOD(AC345,10))+1,"th","st","nd","rd","th")</f>
        <v>63rd</v>
      </c>
      <c r="AE345" s="146">
        <v>13.2</v>
      </c>
      <c r="AF345" s="148">
        <v>1888.1679999999999</v>
      </c>
      <c r="AG345" s="148">
        <v>1934.241</v>
      </c>
      <c r="AH345" s="148">
        <v>1993.5319999999999</v>
      </c>
      <c r="AI345" s="149">
        <v>1938.6469999999999</v>
      </c>
      <c r="AJ345" s="29">
        <f t="shared" si="57"/>
        <v>46</v>
      </c>
      <c r="AK345" s="38" t="str">
        <f t="array" ref="AK345">AJ345&amp;CHOOSE(AND(AJ345&lt;&gt;{11,12,13})*MIN(4,MOD(AJ345,10))+1,"th","st","nd","rd","th")</f>
        <v>46th</v>
      </c>
      <c r="AL345" s="149">
        <v>302.11</v>
      </c>
      <c r="AM345" s="149">
        <v>302.11</v>
      </c>
      <c r="AN345" s="149">
        <v>2240.7570000000001</v>
      </c>
      <c r="AO345" s="29">
        <f t="shared" si="58"/>
        <v>45</v>
      </c>
      <c r="AP345" s="38" t="str">
        <f t="array" ref="AP345">AO345&amp;CHOOSE(AND(AO345&lt;&gt;{11,12,13})*MIN(4,MOD(AO345,10))+1,"th","st","nd","rd","th")</f>
        <v>45th</v>
      </c>
      <c r="AQ345" s="150">
        <v>0.72</v>
      </c>
      <c r="AR345" s="145">
        <v>1575.5930000000001</v>
      </c>
      <c r="AS345" s="29">
        <f t="shared" si="59"/>
        <v>25</v>
      </c>
      <c r="AT345" s="38" t="str">
        <f t="array" ref="AT345">AS345&amp;CHOOSE(AND(AS345&lt;&gt;{11,12,13})*MIN(4,MOD(AS345,10))+1,"th","st","nd","rd","th")</f>
        <v>25th</v>
      </c>
      <c r="AU345" s="151">
        <v>5.2957378730130909E-4</v>
      </c>
    </row>
    <row r="346" spans="1:47" x14ac:dyDescent="0.25">
      <c r="A346" s="135">
        <v>104433303</v>
      </c>
      <c r="B346" s="136" t="s">
        <v>334</v>
      </c>
      <c r="C346" s="136" t="s">
        <v>226</v>
      </c>
      <c r="D346" s="137">
        <v>53378</v>
      </c>
      <c r="E346" s="29">
        <f t="shared" si="50"/>
        <v>40</v>
      </c>
      <c r="F346" s="38" t="str">
        <f t="array" ref="F346">E346&amp;CHOOSE(AND(E346&lt;&gt;{11,12,13})*MIN(4,MOD(E346,10))+1,"th","st","nd","rd","th")</f>
        <v>40th</v>
      </c>
      <c r="G346" s="138">
        <v>7237</v>
      </c>
      <c r="H346" s="139">
        <v>1.1136999999999999</v>
      </c>
      <c r="I346" s="140">
        <v>0.4325</v>
      </c>
      <c r="J346" s="141">
        <v>285</v>
      </c>
      <c r="K346" s="142">
        <v>0</v>
      </c>
      <c r="L346" s="143">
        <v>0.16950000000000001</v>
      </c>
      <c r="M346" s="29">
        <f t="shared" si="51"/>
        <v>64</v>
      </c>
      <c r="N346" s="38" t="str">
        <f t="array" ref="N346">M346&amp;CHOOSE(AND(M346&lt;&gt;{11,12,13})*MIN(4,MOD(M346,10))+1,"th","st","nd","rd","th")</f>
        <v>64th</v>
      </c>
      <c r="O346" s="143">
        <v>0.1457</v>
      </c>
      <c r="P346" s="29">
        <f t="shared" si="52"/>
        <v>38</v>
      </c>
      <c r="Q346" s="38" t="str">
        <f t="array" ref="Q346">P346&amp;CHOOSE(AND(P346&lt;&gt;{11,12,13})*MIN(4,MOD(P346,10))+1,"th","st","nd","rd","th")</f>
        <v>38th</v>
      </c>
      <c r="R346" s="144">
        <v>214.90899999999999</v>
      </c>
      <c r="S346" s="144">
        <v>92.367000000000004</v>
      </c>
      <c r="T346" s="144">
        <v>0</v>
      </c>
      <c r="U346" s="144">
        <v>307.27600000000001</v>
      </c>
      <c r="V346" s="145">
        <v>41.306999999999995</v>
      </c>
      <c r="W346" s="220">
        <f t="shared" si="53"/>
        <v>1.9547428316158483E-2</v>
      </c>
      <c r="X346" s="29">
        <f t="shared" si="54"/>
        <v>28</v>
      </c>
      <c r="Y346" s="38" t="str">
        <f t="array" ref="Y346">X346&amp;CHOOSE(AND(X346&lt;&gt;{11,12,13})*MIN(4,MOD(X346,10))+1,"th","st","nd","rd","th")</f>
        <v>28th</v>
      </c>
      <c r="Z346" s="146">
        <v>8.2609999999999992</v>
      </c>
      <c r="AA346" s="147">
        <v>7</v>
      </c>
      <c r="AB346" s="221">
        <f t="shared" si="55"/>
        <v>3.3125619922315685E-3</v>
      </c>
      <c r="AC346" s="29">
        <f t="shared" si="56"/>
        <v>35</v>
      </c>
      <c r="AD346" s="38" t="str">
        <f t="array" ref="AD346">AC346&amp;CHOOSE(AND(AC346&lt;&gt;{11,12,13})*MIN(4,MOD(AC346,10))+1,"th","st","nd","rd","th")</f>
        <v>35th</v>
      </c>
      <c r="AE346" s="146">
        <v>4.2</v>
      </c>
      <c r="AF346" s="148">
        <v>2113.1680000000001</v>
      </c>
      <c r="AG346" s="148">
        <v>2113.4180000000001</v>
      </c>
      <c r="AH346" s="148">
        <v>2084.636</v>
      </c>
      <c r="AI346" s="149">
        <v>2103.741</v>
      </c>
      <c r="AJ346" s="29">
        <f t="shared" si="57"/>
        <v>51</v>
      </c>
      <c r="AK346" s="38" t="str">
        <f t="array" ref="AK346">AJ346&amp;CHOOSE(AND(AJ346&lt;&gt;{11,12,13})*MIN(4,MOD(AJ346,10))+1,"th","st","nd","rd","th")</f>
        <v>51st</v>
      </c>
      <c r="AL346" s="149">
        <v>319.73700000000002</v>
      </c>
      <c r="AM346" s="149">
        <v>319.73700000000002</v>
      </c>
      <c r="AN346" s="149">
        <v>2423.4780000000001</v>
      </c>
      <c r="AO346" s="29">
        <f t="shared" si="58"/>
        <v>50</v>
      </c>
      <c r="AP346" s="38" t="str">
        <f t="array" ref="AP346">AO346&amp;CHOOSE(AND(AO346&lt;&gt;{11,12,13})*MIN(4,MOD(AO346,10))+1,"th","st","nd","rd","th")</f>
        <v>50th</v>
      </c>
      <c r="AQ346" s="150">
        <v>0.96</v>
      </c>
      <c r="AR346" s="145">
        <v>2591.0659999999998</v>
      </c>
      <c r="AS346" s="29">
        <f t="shared" si="59"/>
        <v>51</v>
      </c>
      <c r="AT346" s="38" t="str">
        <f t="array" ref="AT346">AS346&amp;CHOOSE(AND(AS346&lt;&gt;{11,12,13})*MIN(4,MOD(AS346,10))+1,"th","st","nd","rd","th")</f>
        <v>51st</v>
      </c>
      <c r="AU346" s="151">
        <v>8.7088520624784037E-4</v>
      </c>
    </row>
    <row r="347" spans="1:47" x14ac:dyDescent="0.25">
      <c r="A347" s="135">
        <v>104433604</v>
      </c>
      <c r="B347" s="136" t="s">
        <v>344</v>
      </c>
      <c r="C347" s="136" t="s">
        <v>226</v>
      </c>
      <c r="D347" s="137">
        <v>45337</v>
      </c>
      <c r="E347" s="29">
        <f t="shared" si="50"/>
        <v>15</v>
      </c>
      <c r="F347" s="38" t="str">
        <f t="array" ref="F347">E347&amp;CHOOSE(AND(E347&lt;&gt;{11,12,13})*MIN(4,MOD(E347,10))+1,"th","st","nd","rd","th")</f>
        <v>15th</v>
      </c>
      <c r="G347" s="138">
        <v>1749</v>
      </c>
      <c r="H347" s="139">
        <v>1.3111999999999999</v>
      </c>
      <c r="I347" s="140">
        <v>0.91820000000000002</v>
      </c>
      <c r="J347" s="141">
        <v>20</v>
      </c>
      <c r="K347" s="142">
        <v>86.927999999999997</v>
      </c>
      <c r="L347" s="143">
        <v>0.31759999999999999</v>
      </c>
      <c r="M347" s="29">
        <f t="shared" si="51"/>
        <v>93</v>
      </c>
      <c r="N347" s="38" t="str">
        <f t="array" ref="N347">M347&amp;CHOOSE(AND(M347&lt;&gt;{11,12,13})*MIN(4,MOD(M347,10))+1,"th","st","nd","rd","th")</f>
        <v>93rd</v>
      </c>
      <c r="O347" s="143">
        <v>0.13439999999999999</v>
      </c>
      <c r="P347" s="29">
        <f t="shared" si="52"/>
        <v>33</v>
      </c>
      <c r="Q347" s="38" t="str">
        <f t="array" ref="Q347">P347&amp;CHOOSE(AND(P347&lt;&gt;{11,12,13})*MIN(4,MOD(P347,10))+1,"th","st","nd","rd","th")</f>
        <v>33rd</v>
      </c>
      <c r="R347" s="144">
        <v>85.385000000000005</v>
      </c>
      <c r="S347" s="144">
        <v>18.065999999999999</v>
      </c>
      <c r="T347" s="144">
        <v>42.692999999999998</v>
      </c>
      <c r="U347" s="144">
        <v>146.14400000000001</v>
      </c>
      <c r="V347" s="145">
        <v>20.475000000000001</v>
      </c>
      <c r="W347" s="220">
        <f t="shared" si="53"/>
        <v>4.5695373106348032E-2</v>
      </c>
      <c r="X347" s="29">
        <f t="shared" si="54"/>
        <v>79</v>
      </c>
      <c r="Y347" s="38" t="str">
        <f t="array" ref="Y347">X347&amp;CHOOSE(AND(X347&lt;&gt;{11,12,13})*MIN(4,MOD(X347,10))+1,"th","st","nd","rd","th")</f>
        <v>79th</v>
      </c>
      <c r="Z347" s="146">
        <v>4.0949999999999998</v>
      </c>
      <c r="AA347" s="147">
        <v>0</v>
      </c>
      <c r="AB347" s="221">
        <f t="shared" si="55"/>
        <v>0</v>
      </c>
      <c r="AC347" s="29">
        <f t="shared" si="56"/>
        <v>1</v>
      </c>
      <c r="AD347" s="38" t="str">
        <f t="array" ref="AD347">AC347&amp;CHOOSE(AND(AC347&lt;&gt;{11,12,13})*MIN(4,MOD(AC347,10))+1,"th","st","nd","rd","th")</f>
        <v>1st</v>
      </c>
      <c r="AE347" s="146">
        <v>0</v>
      </c>
      <c r="AF347" s="148">
        <v>448.07600000000002</v>
      </c>
      <c r="AG347" s="148">
        <v>460.70400000000001</v>
      </c>
      <c r="AH347" s="148">
        <v>500.80599999999998</v>
      </c>
      <c r="AI347" s="149">
        <v>469.86200000000002</v>
      </c>
      <c r="AJ347" s="29">
        <f t="shared" si="57"/>
        <v>3</v>
      </c>
      <c r="AK347" s="38" t="str">
        <f t="array" ref="AK347">AJ347&amp;CHOOSE(AND(AJ347&lt;&gt;{11,12,13})*MIN(4,MOD(AJ347,10))+1,"th","st","nd","rd","th")</f>
        <v>3rd</v>
      </c>
      <c r="AL347" s="149">
        <v>150.239</v>
      </c>
      <c r="AM347" s="149">
        <v>237.167</v>
      </c>
      <c r="AN347" s="149">
        <v>707.029</v>
      </c>
      <c r="AO347" s="29">
        <f t="shared" si="58"/>
        <v>3</v>
      </c>
      <c r="AP347" s="38" t="str">
        <f t="array" ref="AP347">AO347&amp;CHOOSE(AND(AO347&lt;&gt;{11,12,13})*MIN(4,MOD(AO347,10))+1,"th","st","nd","rd","th")</f>
        <v>3rd</v>
      </c>
      <c r="AQ347" s="150">
        <v>1.1200000000000001</v>
      </c>
      <c r="AR347" s="145">
        <v>1038.3030000000001</v>
      </c>
      <c r="AS347" s="29">
        <f t="shared" si="59"/>
        <v>8</v>
      </c>
      <c r="AT347" s="38" t="str">
        <f t="array" ref="AT347">AS347&amp;CHOOSE(AND(AS347&lt;&gt;{11,12,13})*MIN(4,MOD(AS347,10))+1,"th","st","nd","rd","th")</f>
        <v>8th</v>
      </c>
      <c r="AU347" s="151">
        <v>3.4898482798305852E-4</v>
      </c>
    </row>
    <row r="348" spans="1:47" x14ac:dyDescent="0.25">
      <c r="A348" s="135">
        <v>104433903</v>
      </c>
      <c r="B348" s="136" t="s">
        <v>369</v>
      </c>
      <c r="C348" s="136" t="s">
        <v>226</v>
      </c>
      <c r="D348" s="137">
        <v>54722</v>
      </c>
      <c r="E348" s="29">
        <f t="shared" si="50"/>
        <v>45</v>
      </c>
      <c r="F348" s="38" t="str">
        <f t="array" ref="F348">E348&amp;CHOOSE(AND(E348&lt;&gt;{11,12,13})*MIN(4,MOD(E348,10))+1,"th","st","nd","rd","th")</f>
        <v>45th</v>
      </c>
      <c r="G348" s="138">
        <v>3368</v>
      </c>
      <c r="H348" s="139">
        <v>1.0863</v>
      </c>
      <c r="I348" s="140">
        <v>0.87050000000000005</v>
      </c>
      <c r="J348" s="141">
        <v>55</v>
      </c>
      <c r="K348" s="142">
        <v>117.498</v>
      </c>
      <c r="L348" s="143">
        <v>0.20799999999999999</v>
      </c>
      <c r="M348" s="29">
        <f t="shared" si="51"/>
        <v>78</v>
      </c>
      <c r="N348" s="38" t="str">
        <f t="array" ref="N348">M348&amp;CHOOSE(AND(M348&lt;&gt;{11,12,13})*MIN(4,MOD(M348,10))+1,"th","st","nd","rd","th")</f>
        <v>78th</v>
      </c>
      <c r="O348" s="143">
        <v>0.16139999999999999</v>
      </c>
      <c r="P348" s="29">
        <f t="shared" si="52"/>
        <v>48</v>
      </c>
      <c r="Q348" s="38" t="str">
        <f t="array" ref="Q348">P348&amp;CHOOSE(AND(P348&lt;&gt;{11,12,13})*MIN(4,MOD(P348,10))+1,"th","st","nd","rd","th")</f>
        <v>48th</v>
      </c>
      <c r="R348" s="144">
        <v>122.837</v>
      </c>
      <c r="S348" s="144">
        <v>47.658000000000001</v>
      </c>
      <c r="T348" s="144">
        <v>0</v>
      </c>
      <c r="U348" s="144">
        <v>170.495</v>
      </c>
      <c r="V348" s="145">
        <v>36.841999999999999</v>
      </c>
      <c r="W348" s="220">
        <f t="shared" si="53"/>
        <v>3.7430672181396826E-2</v>
      </c>
      <c r="X348" s="29">
        <f t="shared" si="54"/>
        <v>68</v>
      </c>
      <c r="Y348" s="38" t="str">
        <f t="array" ref="Y348">X348&amp;CHOOSE(AND(X348&lt;&gt;{11,12,13})*MIN(4,MOD(X348,10))+1,"th","st","nd","rd","th")</f>
        <v>68th</v>
      </c>
      <c r="Z348" s="146">
        <v>7.3680000000000003</v>
      </c>
      <c r="AA348" s="147">
        <v>3</v>
      </c>
      <c r="AB348" s="221">
        <f t="shared" si="55"/>
        <v>3.0479348717276609E-3</v>
      </c>
      <c r="AC348" s="29">
        <f t="shared" si="56"/>
        <v>34</v>
      </c>
      <c r="AD348" s="38" t="str">
        <f t="array" ref="AD348">AC348&amp;CHOOSE(AND(AC348&lt;&gt;{11,12,13})*MIN(4,MOD(AC348,10))+1,"th","st","nd","rd","th")</f>
        <v>34th</v>
      </c>
      <c r="AE348" s="146">
        <v>1.8</v>
      </c>
      <c r="AF348" s="148">
        <v>984.27300000000002</v>
      </c>
      <c r="AG348" s="148">
        <v>1041.095</v>
      </c>
      <c r="AH348" s="148">
        <v>1087.0709999999999</v>
      </c>
      <c r="AI348" s="149">
        <v>1037.48</v>
      </c>
      <c r="AJ348" s="29">
        <f t="shared" si="57"/>
        <v>18</v>
      </c>
      <c r="AK348" s="38" t="str">
        <f t="array" ref="AK348">AJ348&amp;CHOOSE(AND(AJ348&lt;&gt;{11,12,13})*MIN(4,MOD(AJ348,10))+1,"th","st","nd","rd","th")</f>
        <v>18th</v>
      </c>
      <c r="AL348" s="149">
        <v>179.66300000000001</v>
      </c>
      <c r="AM348" s="149">
        <v>297.161</v>
      </c>
      <c r="AN348" s="149">
        <v>1334.6410000000001</v>
      </c>
      <c r="AO348" s="29">
        <f t="shared" si="58"/>
        <v>20</v>
      </c>
      <c r="AP348" s="38" t="str">
        <f t="array" ref="AP348">AO348&amp;CHOOSE(AND(AO348&lt;&gt;{11,12,13})*MIN(4,MOD(AO348,10))+1,"th","st","nd","rd","th")</f>
        <v>20th</v>
      </c>
      <c r="AQ348" s="150">
        <v>0.68</v>
      </c>
      <c r="AR348" s="145">
        <v>985.87800000000004</v>
      </c>
      <c r="AS348" s="29">
        <f t="shared" si="59"/>
        <v>6</v>
      </c>
      <c r="AT348" s="38" t="str">
        <f t="array" ref="AT348">AS348&amp;CHOOSE(AND(AS348&lt;&gt;{11,12,13})*MIN(4,MOD(AS348,10))+1,"th","st","nd","rd","th")</f>
        <v>6th</v>
      </c>
      <c r="AU348" s="151">
        <v>3.3136422050430536E-4</v>
      </c>
    </row>
    <row r="349" spans="1:47" x14ac:dyDescent="0.25">
      <c r="A349" s="135">
        <v>104435003</v>
      </c>
      <c r="B349" s="136" t="s">
        <v>396</v>
      </c>
      <c r="C349" s="136" t="s">
        <v>226</v>
      </c>
      <c r="D349" s="137">
        <v>54362</v>
      </c>
      <c r="E349" s="29">
        <f t="shared" si="50"/>
        <v>44</v>
      </c>
      <c r="F349" s="38" t="str">
        <f t="array" ref="F349">E349&amp;CHOOSE(AND(E349&lt;&gt;{11,12,13})*MIN(4,MOD(E349,10))+1,"th","st","nd","rd","th")</f>
        <v>44th</v>
      </c>
      <c r="G349" s="138">
        <v>3566</v>
      </c>
      <c r="H349" s="139">
        <v>1.0934999999999999</v>
      </c>
      <c r="I349" s="140">
        <v>0.83530000000000004</v>
      </c>
      <c r="J349" s="141">
        <v>87</v>
      </c>
      <c r="K349" s="142">
        <v>82.430999999999997</v>
      </c>
      <c r="L349" s="143">
        <v>0.17280000000000001</v>
      </c>
      <c r="M349" s="29">
        <f t="shared" si="51"/>
        <v>66</v>
      </c>
      <c r="N349" s="38" t="str">
        <f t="array" ref="N349">M349&amp;CHOOSE(AND(M349&lt;&gt;{11,12,13})*MIN(4,MOD(M349,10))+1,"th","st","nd","rd","th")</f>
        <v>66th</v>
      </c>
      <c r="O349" s="143">
        <v>0.14630000000000001</v>
      </c>
      <c r="P349" s="29">
        <f t="shared" si="52"/>
        <v>39</v>
      </c>
      <c r="Q349" s="38" t="str">
        <f t="array" ref="Q349">P349&amp;CHOOSE(AND(P349&lt;&gt;{11,12,13})*MIN(4,MOD(P349,10))+1,"th","st","nd","rd","th")</f>
        <v>39th</v>
      </c>
      <c r="R349" s="144">
        <v>112.233</v>
      </c>
      <c r="S349" s="144">
        <v>47.511000000000003</v>
      </c>
      <c r="T349" s="144">
        <v>0</v>
      </c>
      <c r="U349" s="144">
        <v>159.744</v>
      </c>
      <c r="V349" s="145">
        <v>47.939</v>
      </c>
      <c r="W349" s="220">
        <f t="shared" si="53"/>
        <v>4.4285532167264975E-2</v>
      </c>
      <c r="X349" s="29">
        <f t="shared" si="54"/>
        <v>78</v>
      </c>
      <c r="Y349" s="38" t="str">
        <f t="array" ref="Y349">X349&amp;CHOOSE(AND(X349&lt;&gt;{11,12,13})*MIN(4,MOD(X349,10))+1,"th","st","nd","rd","th")</f>
        <v>78th</v>
      </c>
      <c r="Z349" s="146">
        <v>9.5879999999999992</v>
      </c>
      <c r="AA349" s="147">
        <v>0</v>
      </c>
      <c r="AB349" s="221">
        <f t="shared" si="55"/>
        <v>0</v>
      </c>
      <c r="AC349" s="29">
        <f t="shared" si="56"/>
        <v>1</v>
      </c>
      <c r="AD349" s="38" t="str">
        <f t="array" ref="AD349">AC349&amp;CHOOSE(AND(AC349&lt;&gt;{11,12,13})*MIN(4,MOD(AC349,10))+1,"th","st","nd","rd","th")</f>
        <v>1st</v>
      </c>
      <c r="AE349" s="146">
        <v>0</v>
      </c>
      <c r="AF349" s="148">
        <v>1082.498</v>
      </c>
      <c r="AG349" s="148">
        <v>1118.3889999999999</v>
      </c>
      <c r="AH349" s="148">
        <v>1135.461</v>
      </c>
      <c r="AI349" s="149">
        <v>1112.116</v>
      </c>
      <c r="AJ349" s="29">
        <f t="shared" si="57"/>
        <v>22</v>
      </c>
      <c r="AK349" s="38" t="str">
        <f t="array" ref="AK349">AJ349&amp;CHOOSE(AND(AJ349&lt;&gt;{11,12,13})*MIN(4,MOD(AJ349,10))+1,"th","st","nd","rd","th")</f>
        <v>22nd</v>
      </c>
      <c r="AL349" s="149">
        <v>169.33199999999999</v>
      </c>
      <c r="AM349" s="149">
        <v>251.76300000000001</v>
      </c>
      <c r="AN349" s="149">
        <v>1363.8789999999999</v>
      </c>
      <c r="AO349" s="29">
        <f t="shared" si="58"/>
        <v>21</v>
      </c>
      <c r="AP349" s="38" t="str">
        <f t="array" ref="AP349">AO349&amp;CHOOSE(AND(AO349&lt;&gt;{11,12,13})*MIN(4,MOD(AO349,10))+1,"th","st","nd","rd","th")</f>
        <v>21st</v>
      </c>
      <c r="AQ349" s="150">
        <v>0.83</v>
      </c>
      <c r="AR349" s="145">
        <v>1237.8630000000001</v>
      </c>
      <c r="AS349" s="29">
        <f t="shared" si="59"/>
        <v>14</v>
      </c>
      <c r="AT349" s="38" t="str">
        <f t="array" ref="AT349">AS349&amp;CHOOSE(AND(AS349&lt;&gt;{11,12,13})*MIN(4,MOD(AS349,10))+1,"th","st","nd","rd","th")</f>
        <v>14th</v>
      </c>
      <c r="AU349" s="151">
        <v>4.1605909462034951E-4</v>
      </c>
    </row>
    <row r="350" spans="1:47" x14ac:dyDescent="0.25">
      <c r="A350" s="135">
        <v>104435303</v>
      </c>
      <c r="B350" s="136" t="s">
        <v>513</v>
      </c>
      <c r="C350" s="136" t="s">
        <v>226</v>
      </c>
      <c r="D350" s="137">
        <v>56667</v>
      </c>
      <c r="E350" s="29">
        <f t="shared" si="50"/>
        <v>50</v>
      </c>
      <c r="F350" s="38" t="str">
        <f t="array" ref="F350">E350&amp;CHOOSE(AND(E350&lt;&gt;{11,12,13})*MIN(4,MOD(E350,10))+1,"th","st","nd","rd","th")</f>
        <v>50th</v>
      </c>
      <c r="G350" s="138">
        <v>3938</v>
      </c>
      <c r="H350" s="139">
        <v>1.0489999999999999</v>
      </c>
      <c r="I350" s="140">
        <v>0.83879999999999999</v>
      </c>
      <c r="J350" s="141">
        <v>83</v>
      </c>
      <c r="K350" s="142">
        <v>83.841999999999999</v>
      </c>
      <c r="L350" s="143">
        <v>0.1583</v>
      </c>
      <c r="M350" s="29">
        <f t="shared" si="51"/>
        <v>59</v>
      </c>
      <c r="N350" s="38" t="str">
        <f t="array" ref="N350">M350&amp;CHOOSE(AND(M350&lt;&gt;{11,12,13})*MIN(4,MOD(M350,10))+1,"th","st","nd","rd","th")</f>
        <v>59th</v>
      </c>
      <c r="O350" s="143">
        <v>0.14399999999999999</v>
      </c>
      <c r="P350" s="29">
        <f t="shared" si="52"/>
        <v>37</v>
      </c>
      <c r="Q350" s="38" t="str">
        <f t="array" ref="Q350">P350&amp;CHOOSE(AND(P350&lt;&gt;{11,12,13})*MIN(4,MOD(P350,10))+1,"th","st","nd","rd","th")</f>
        <v>37th</v>
      </c>
      <c r="R350" s="144">
        <v>101.44499999999999</v>
      </c>
      <c r="S350" s="144">
        <v>46.140999999999998</v>
      </c>
      <c r="T350" s="144">
        <v>0</v>
      </c>
      <c r="U350" s="144">
        <v>147.58600000000001</v>
      </c>
      <c r="V350" s="145">
        <v>37.859999999999992</v>
      </c>
      <c r="W350" s="220">
        <f t="shared" si="53"/>
        <v>3.5447181265612297E-2</v>
      </c>
      <c r="X350" s="29">
        <f t="shared" si="54"/>
        <v>66</v>
      </c>
      <c r="Y350" s="38" t="str">
        <f t="array" ref="Y350">X350&amp;CHOOSE(AND(X350&lt;&gt;{11,12,13})*MIN(4,MOD(X350,10))+1,"th","st","nd","rd","th")</f>
        <v>66th</v>
      </c>
      <c r="Z350" s="146">
        <v>7.5720000000000001</v>
      </c>
      <c r="AA350" s="147">
        <v>0</v>
      </c>
      <c r="AB350" s="221">
        <f t="shared" si="55"/>
        <v>0</v>
      </c>
      <c r="AC350" s="29">
        <f t="shared" si="56"/>
        <v>1</v>
      </c>
      <c r="AD350" s="38" t="str">
        <f t="array" ref="AD350">AC350&amp;CHOOSE(AND(AC350&lt;&gt;{11,12,13})*MIN(4,MOD(AC350,10))+1,"th","st","nd","rd","th")</f>
        <v>1st</v>
      </c>
      <c r="AE350" s="146">
        <v>0</v>
      </c>
      <c r="AF350" s="148">
        <v>1068.068</v>
      </c>
      <c r="AG350" s="148">
        <v>1101.5350000000001</v>
      </c>
      <c r="AH350" s="148">
        <v>1089.5920000000001</v>
      </c>
      <c r="AI350" s="149">
        <v>1086.3979999999999</v>
      </c>
      <c r="AJ350" s="29">
        <f t="shared" si="57"/>
        <v>20</v>
      </c>
      <c r="AK350" s="38" t="str">
        <f t="array" ref="AK350">AJ350&amp;CHOOSE(AND(AJ350&lt;&gt;{11,12,13})*MIN(4,MOD(AJ350,10))+1,"th","st","nd","rd","th")</f>
        <v>20th</v>
      </c>
      <c r="AL350" s="149">
        <v>155.15799999999999</v>
      </c>
      <c r="AM350" s="149">
        <v>239</v>
      </c>
      <c r="AN350" s="149">
        <v>1325.3979999999999</v>
      </c>
      <c r="AO350" s="29">
        <f t="shared" si="58"/>
        <v>19</v>
      </c>
      <c r="AP350" s="38" t="str">
        <f t="array" ref="AP350">AO350&amp;CHOOSE(AND(AO350&lt;&gt;{11,12,13})*MIN(4,MOD(AO350,10))+1,"th","st","nd","rd","th")</f>
        <v>19th</v>
      </c>
      <c r="AQ350" s="150">
        <v>0.83</v>
      </c>
      <c r="AR350" s="145">
        <v>1153.9839999999999</v>
      </c>
      <c r="AS350" s="29">
        <f t="shared" si="59"/>
        <v>12</v>
      </c>
      <c r="AT350" s="38" t="str">
        <f t="array" ref="AT350">AS350&amp;CHOOSE(AND(AS350&lt;&gt;{11,12,13})*MIN(4,MOD(AS350,10))+1,"th","st","nd","rd","th")</f>
        <v>12th</v>
      </c>
      <c r="AU350" s="151">
        <v>3.8786645876512127E-4</v>
      </c>
    </row>
    <row r="351" spans="1:47" x14ac:dyDescent="0.25">
      <c r="A351" s="135">
        <v>104435603</v>
      </c>
      <c r="B351" s="136" t="s">
        <v>539</v>
      </c>
      <c r="C351" s="136" t="s">
        <v>226</v>
      </c>
      <c r="D351" s="137">
        <v>31137</v>
      </c>
      <c r="E351" s="29">
        <f t="shared" si="50"/>
        <v>1</v>
      </c>
      <c r="F351" s="38" t="str">
        <f t="array" ref="F351">E351&amp;CHOOSE(AND(E351&lt;&gt;{11,12,13})*MIN(4,MOD(E351,10))+1,"th","st","nd","rd","th")</f>
        <v>1st</v>
      </c>
      <c r="G351" s="138">
        <v>6029</v>
      </c>
      <c r="H351" s="139">
        <v>1.9091</v>
      </c>
      <c r="I351" s="140">
        <v>-2.1288</v>
      </c>
      <c r="J351" s="141">
        <v>471</v>
      </c>
      <c r="K351" s="142">
        <v>0</v>
      </c>
      <c r="L351" s="143">
        <v>0.38690000000000002</v>
      </c>
      <c r="M351" s="29">
        <f t="shared" si="51"/>
        <v>97</v>
      </c>
      <c r="N351" s="38" t="str">
        <f t="array" ref="N351">M351&amp;CHOOSE(AND(M351&lt;&gt;{11,12,13})*MIN(4,MOD(M351,10))+1,"th","st","nd","rd","th")</f>
        <v>97th</v>
      </c>
      <c r="O351" s="143">
        <v>0.10539999999999999</v>
      </c>
      <c r="P351" s="29">
        <f t="shared" si="52"/>
        <v>20</v>
      </c>
      <c r="Q351" s="38" t="str">
        <f t="array" ref="Q351">P351&amp;CHOOSE(AND(P351&lt;&gt;{11,12,13})*MIN(4,MOD(P351,10))+1,"th","st","nd","rd","th")</f>
        <v>20th</v>
      </c>
      <c r="R351" s="144">
        <v>475.05</v>
      </c>
      <c r="S351" s="144">
        <v>64.706999999999994</v>
      </c>
      <c r="T351" s="144">
        <v>237.52500000000001</v>
      </c>
      <c r="U351" s="144">
        <v>777.28200000000004</v>
      </c>
      <c r="V351" s="145">
        <v>128.43599999999998</v>
      </c>
      <c r="W351" s="220">
        <f t="shared" si="53"/>
        <v>6.2762046055602136E-2</v>
      </c>
      <c r="X351" s="29">
        <f t="shared" si="54"/>
        <v>91</v>
      </c>
      <c r="Y351" s="38" t="str">
        <f t="array" ref="Y351">X351&amp;CHOOSE(AND(X351&lt;&gt;{11,12,13})*MIN(4,MOD(X351,10))+1,"th","st","nd","rd","th")</f>
        <v>91st</v>
      </c>
      <c r="Z351" s="146">
        <v>25.687000000000001</v>
      </c>
      <c r="AA351" s="147">
        <v>16</v>
      </c>
      <c r="AB351" s="221">
        <f t="shared" si="55"/>
        <v>7.8186235704135465E-3</v>
      </c>
      <c r="AC351" s="29">
        <f t="shared" si="56"/>
        <v>53</v>
      </c>
      <c r="AD351" s="38" t="str">
        <f t="array" ref="AD351">AC351&amp;CHOOSE(AND(AC351&lt;&gt;{11,12,13})*MIN(4,MOD(AC351,10))+1,"th","st","nd","rd","th")</f>
        <v>53rd</v>
      </c>
      <c r="AE351" s="146">
        <v>9.6</v>
      </c>
      <c r="AF351" s="148">
        <v>2046.396</v>
      </c>
      <c r="AG351" s="148">
        <v>2096.4740000000002</v>
      </c>
      <c r="AH351" s="148">
        <v>2124.4780000000001</v>
      </c>
      <c r="AI351" s="149">
        <v>2089.116</v>
      </c>
      <c r="AJ351" s="29">
        <f t="shared" si="57"/>
        <v>50</v>
      </c>
      <c r="AK351" s="38" t="str">
        <f t="array" ref="AK351">AJ351&amp;CHOOSE(AND(AJ351&lt;&gt;{11,12,13})*MIN(4,MOD(AJ351,10))+1,"th","st","nd","rd","th")</f>
        <v>50th</v>
      </c>
      <c r="AL351" s="149">
        <v>812.56899999999996</v>
      </c>
      <c r="AM351" s="149">
        <v>812.56899999999996</v>
      </c>
      <c r="AN351" s="149">
        <v>2901.6849999999999</v>
      </c>
      <c r="AO351" s="29">
        <f t="shared" si="58"/>
        <v>58</v>
      </c>
      <c r="AP351" s="38" t="str">
        <f t="array" ref="AP351">AO351&amp;CHOOSE(AND(AO351&lt;&gt;{11,12,13})*MIN(4,MOD(AO351,10))+1,"th","st","nd","rd","th")</f>
        <v>58th</v>
      </c>
      <c r="AQ351" s="150">
        <v>1.63</v>
      </c>
      <c r="AR351" s="145">
        <v>9029.5589999999993</v>
      </c>
      <c r="AS351" s="29">
        <f t="shared" si="59"/>
        <v>93</v>
      </c>
      <c r="AT351" s="38" t="str">
        <f t="array" ref="AT351">AS351&amp;CHOOSE(AND(AS351&lt;&gt;{11,12,13})*MIN(4,MOD(AS351,10))+1,"th","st","nd","rd","th")</f>
        <v>93rd</v>
      </c>
      <c r="AU351" s="151">
        <v>3.0349320905148857E-3</v>
      </c>
    </row>
    <row r="352" spans="1:47" x14ac:dyDescent="0.25">
      <c r="A352" s="135">
        <v>104435703</v>
      </c>
      <c r="B352" s="136" t="s">
        <v>540</v>
      </c>
      <c r="C352" s="136" t="s">
        <v>226</v>
      </c>
      <c r="D352" s="137">
        <v>53730</v>
      </c>
      <c r="E352" s="29">
        <f t="shared" si="50"/>
        <v>42</v>
      </c>
      <c r="F352" s="38" t="str">
        <f t="array" ref="F352">E352&amp;CHOOSE(AND(E352&lt;&gt;{11,12,13})*MIN(4,MOD(E352,10))+1,"th","st","nd","rd","th")</f>
        <v>42nd</v>
      </c>
      <c r="G352" s="138">
        <v>3212</v>
      </c>
      <c r="H352" s="139">
        <v>1.1064000000000001</v>
      </c>
      <c r="I352" s="140">
        <v>0.65239999999999998</v>
      </c>
      <c r="J352" s="141">
        <v>206</v>
      </c>
      <c r="K352" s="142">
        <v>0</v>
      </c>
      <c r="L352" s="143">
        <v>0.17230000000000001</v>
      </c>
      <c r="M352" s="29">
        <f t="shared" si="51"/>
        <v>65</v>
      </c>
      <c r="N352" s="38" t="str">
        <f t="array" ref="N352">M352&amp;CHOOSE(AND(M352&lt;&gt;{11,12,13})*MIN(4,MOD(M352,10))+1,"th","st","nd","rd","th")</f>
        <v>65th</v>
      </c>
      <c r="O352" s="143">
        <v>0.19309999999999999</v>
      </c>
      <c r="P352" s="29">
        <f t="shared" si="52"/>
        <v>65</v>
      </c>
      <c r="Q352" s="38" t="str">
        <f t="array" ref="Q352">P352&amp;CHOOSE(AND(P352&lt;&gt;{11,12,13})*MIN(4,MOD(P352,10))+1,"th","st","nd","rd","th")</f>
        <v>65th</v>
      </c>
      <c r="R352" s="144">
        <v>120.798</v>
      </c>
      <c r="S352" s="144">
        <v>67.69</v>
      </c>
      <c r="T352" s="144">
        <v>0</v>
      </c>
      <c r="U352" s="144">
        <v>188.488</v>
      </c>
      <c r="V352" s="145">
        <v>25.634</v>
      </c>
      <c r="W352" s="220">
        <f t="shared" si="53"/>
        <v>2.1937864682553945E-2</v>
      </c>
      <c r="X352" s="29">
        <f t="shared" si="54"/>
        <v>35</v>
      </c>
      <c r="Y352" s="38" t="str">
        <f t="array" ref="Y352">X352&amp;CHOOSE(AND(X352&lt;&gt;{11,12,13})*MIN(4,MOD(X352,10))+1,"th","st","nd","rd","th")</f>
        <v>35th</v>
      </c>
      <c r="Z352" s="146">
        <v>5.1269999999999998</v>
      </c>
      <c r="AA352" s="147">
        <v>3</v>
      </c>
      <c r="AB352" s="221">
        <f t="shared" si="55"/>
        <v>2.5674336446774534E-3</v>
      </c>
      <c r="AC352" s="29">
        <f t="shared" si="56"/>
        <v>30</v>
      </c>
      <c r="AD352" s="38" t="str">
        <f t="array" ref="AD352">AC352&amp;CHOOSE(AND(AC352&lt;&gt;{11,12,13})*MIN(4,MOD(AC352,10))+1,"th","st","nd","rd","th")</f>
        <v>30th</v>
      </c>
      <c r="AE352" s="146">
        <v>1.8</v>
      </c>
      <c r="AF352" s="148">
        <v>1168.482</v>
      </c>
      <c r="AG352" s="148">
        <v>1205.258</v>
      </c>
      <c r="AH352" s="148">
        <v>1248.931</v>
      </c>
      <c r="AI352" s="149">
        <v>1207.557</v>
      </c>
      <c r="AJ352" s="29">
        <f t="shared" si="57"/>
        <v>26</v>
      </c>
      <c r="AK352" s="38" t="str">
        <f t="array" ref="AK352">AJ352&amp;CHOOSE(AND(AJ352&lt;&gt;{11,12,13})*MIN(4,MOD(AJ352,10))+1,"th","st","nd","rd","th")</f>
        <v>26th</v>
      </c>
      <c r="AL352" s="149">
        <v>195.41499999999999</v>
      </c>
      <c r="AM352" s="149">
        <v>195.41499999999999</v>
      </c>
      <c r="AN352" s="149">
        <v>1402.972</v>
      </c>
      <c r="AO352" s="29">
        <f t="shared" si="58"/>
        <v>23</v>
      </c>
      <c r="AP352" s="38" t="str">
        <f t="array" ref="AP352">AO352&amp;CHOOSE(AND(AO352&lt;&gt;{11,12,13})*MIN(4,MOD(AO352,10))+1,"th","st","nd","rd","th")</f>
        <v>23rd</v>
      </c>
      <c r="AQ352" s="150">
        <v>1.1100000000000001</v>
      </c>
      <c r="AR352" s="145">
        <v>1722.9960000000001</v>
      </c>
      <c r="AS352" s="29">
        <f t="shared" si="59"/>
        <v>29</v>
      </c>
      <c r="AT352" s="38" t="str">
        <f t="array" ref="AT352">AS352&amp;CHOOSE(AND(AS352&lt;&gt;{11,12,13})*MIN(4,MOD(AS352,10))+1,"th","st","nd","rd","th")</f>
        <v>29th</v>
      </c>
      <c r="AU352" s="151">
        <v>5.7911752414805491E-4</v>
      </c>
    </row>
    <row r="353" spans="1:47" x14ac:dyDescent="0.25">
      <c r="A353" s="135">
        <v>104437503</v>
      </c>
      <c r="B353" s="136" t="s">
        <v>631</v>
      </c>
      <c r="C353" s="136" t="s">
        <v>226</v>
      </c>
      <c r="D353" s="137">
        <v>53815</v>
      </c>
      <c r="E353" s="29">
        <f t="shared" si="50"/>
        <v>42</v>
      </c>
      <c r="F353" s="38" t="str">
        <f t="array" ref="F353">E353&amp;CHOOSE(AND(E353&lt;&gt;{11,12,13})*MIN(4,MOD(E353,10))+1,"th","st","nd","rd","th")</f>
        <v>42nd</v>
      </c>
      <c r="G353" s="138">
        <v>3039</v>
      </c>
      <c r="H353" s="139">
        <v>1.1046</v>
      </c>
      <c r="I353" s="140">
        <v>0.83630000000000004</v>
      </c>
      <c r="J353" s="141">
        <v>86</v>
      </c>
      <c r="K353" s="142">
        <v>65.795000000000002</v>
      </c>
      <c r="L353" s="143">
        <v>0.1804</v>
      </c>
      <c r="M353" s="29">
        <f t="shared" si="51"/>
        <v>69</v>
      </c>
      <c r="N353" s="38" t="str">
        <f t="array" ref="N353">M353&amp;CHOOSE(AND(M353&lt;&gt;{11,12,13})*MIN(4,MOD(M353,10))+1,"th","st","nd","rd","th")</f>
        <v>69th</v>
      </c>
      <c r="O353" s="143">
        <v>0.2077</v>
      </c>
      <c r="P353" s="29">
        <f t="shared" si="52"/>
        <v>71</v>
      </c>
      <c r="Q353" s="38" t="str">
        <f t="array" ref="Q353">P353&amp;CHOOSE(AND(P353&lt;&gt;{11,12,13})*MIN(4,MOD(P353,10))+1,"th","st","nd","rd","th")</f>
        <v>71st</v>
      </c>
      <c r="R353" s="144">
        <v>89.82</v>
      </c>
      <c r="S353" s="144">
        <v>51.706000000000003</v>
      </c>
      <c r="T353" s="144">
        <v>0</v>
      </c>
      <c r="U353" s="144">
        <v>141.52600000000001</v>
      </c>
      <c r="V353" s="145">
        <v>28.068000000000001</v>
      </c>
      <c r="W353" s="220">
        <f t="shared" si="53"/>
        <v>3.382412131758377E-2</v>
      </c>
      <c r="X353" s="29">
        <f t="shared" si="54"/>
        <v>63</v>
      </c>
      <c r="Y353" s="38" t="str">
        <f t="array" ref="Y353">X353&amp;CHOOSE(AND(X353&lt;&gt;{11,12,13})*MIN(4,MOD(X353,10))+1,"th","st","nd","rd","th")</f>
        <v>63rd</v>
      </c>
      <c r="Z353" s="146">
        <v>5.6139999999999999</v>
      </c>
      <c r="AA353" s="147">
        <v>0</v>
      </c>
      <c r="AB353" s="221">
        <f t="shared" si="55"/>
        <v>0</v>
      </c>
      <c r="AC353" s="29">
        <f t="shared" si="56"/>
        <v>1</v>
      </c>
      <c r="AD353" s="38" t="str">
        <f t="array" ref="AD353">AC353&amp;CHOOSE(AND(AC353&lt;&gt;{11,12,13})*MIN(4,MOD(AC353,10))+1,"th","st","nd","rd","th")</f>
        <v>1st</v>
      </c>
      <c r="AE353" s="146">
        <v>0</v>
      </c>
      <c r="AF353" s="148">
        <v>829.822</v>
      </c>
      <c r="AG353" s="148">
        <v>854.66399999999999</v>
      </c>
      <c r="AH353" s="148">
        <v>899.52700000000004</v>
      </c>
      <c r="AI353" s="149">
        <v>861.33799999999997</v>
      </c>
      <c r="AJ353" s="29">
        <f t="shared" si="57"/>
        <v>12</v>
      </c>
      <c r="AK353" s="38" t="str">
        <f t="array" ref="AK353">AJ353&amp;CHOOSE(AND(AJ353&lt;&gt;{11,12,13})*MIN(4,MOD(AJ353,10))+1,"th","st","nd","rd","th")</f>
        <v>12th</v>
      </c>
      <c r="AL353" s="149">
        <v>147.13999999999999</v>
      </c>
      <c r="AM353" s="149">
        <v>212.935</v>
      </c>
      <c r="AN353" s="149">
        <v>1074.2729999999999</v>
      </c>
      <c r="AO353" s="29">
        <f t="shared" si="58"/>
        <v>11</v>
      </c>
      <c r="AP353" s="38" t="str">
        <f t="array" ref="AP353">AO353&amp;CHOOSE(AND(AO353&lt;&gt;{11,12,13})*MIN(4,MOD(AO353,10))+1,"th","st","nd","rd","th")</f>
        <v>11th</v>
      </c>
      <c r="AQ353" s="150">
        <v>0.84</v>
      </c>
      <c r="AR353" s="145">
        <v>996.779</v>
      </c>
      <c r="AS353" s="29">
        <f t="shared" si="59"/>
        <v>6</v>
      </c>
      <c r="AT353" s="38" t="str">
        <f t="array" ref="AT353">AS353&amp;CHOOSE(AND(AS353&lt;&gt;{11,12,13})*MIN(4,MOD(AS353,10))+1,"th","st","nd","rd","th")</f>
        <v>6th</v>
      </c>
      <c r="AU353" s="151">
        <v>3.3502816408324451E-4</v>
      </c>
    </row>
    <row r="354" spans="1:47" x14ac:dyDescent="0.25">
      <c r="A354" s="135">
        <v>111444602</v>
      </c>
      <c r="B354" s="136" t="s">
        <v>404</v>
      </c>
      <c r="C354" s="136" t="s">
        <v>405</v>
      </c>
      <c r="D354" s="137">
        <v>47713</v>
      </c>
      <c r="E354" s="29">
        <f t="shared" si="50"/>
        <v>23</v>
      </c>
      <c r="F354" s="38" t="str">
        <f t="array" ref="F354">E354&amp;CHOOSE(AND(E354&lt;&gt;{11,12,13})*MIN(4,MOD(E354,10))+1,"th","st","nd","rd","th")</f>
        <v>23rd</v>
      </c>
      <c r="G354" s="138">
        <v>17870</v>
      </c>
      <c r="H354" s="139">
        <v>1.2459</v>
      </c>
      <c r="I354" s="140">
        <v>0.4778</v>
      </c>
      <c r="J354" s="141">
        <v>270</v>
      </c>
      <c r="K354" s="142">
        <v>0</v>
      </c>
      <c r="L354" s="143">
        <v>0.20150000000000001</v>
      </c>
      <c r="M354" s="29">
        <f t="shared" si="51"/>
        <v>76</v>
      </c>
      <c r="N354" s="38" t="str">
        <f t="array" ref="N354">M354&amp;CHOOSE(AND(M354&lt;&gt;{11,12,13})*MIN(4,MOD(M354,10))+1,"th","st","nd","rd","th")</f>
        <v>76th</v>
      </c>
      <c r="O354" s="143">
        <v>0.22900000000000001</v>
      </c>
      <c r="P354" s="29">
        <f t="shared" si="52"/>
        <v>80</v>
      </c>
      <c r="Q354" s="38" t="str">
        <f t="array" ref="Q354">P354&amp;CHOOSE(AND(P354&lt;&gt;{11,12,13})*MIN(4,MOD(P354,10))+1,"th","st","nd","rd","th")</f>
        <v>80th</v>
      </c>
      <c r="R354" s="144">
        <v>610.50800000000004</v>
      </c>
      <c r="S354" s="144">
        <v>346.91399999999999</v>
      </c>
      <c r="T354" s="144">
        <v>0</v>
      </c>
      <c r="U354" s="144">
        <v>957.42200000000003</v>
      </c>
      <c r="V354" s="145">
        <v>186.11200000000002</v>
      </c>
      <c r="W354" s="220">
        <f t="shared" si="53"/>
        <v>3.6856072750503649E-2</v>
      </c>
      <c r="X354" s="29">
        <f t="shared" si="54"/>
        <v>67</v>
      </c>
      <c r="Y354" s="38" t="str">
        <f t="array" ref="Y354">X354&amp;CHOOSE(AND(X354&lt;&gt;{11,12,13})*MIN(4,MOD(X354,10))+1,"th","st","nd","rd","th")</f>
        <v>67th</v>
      </c>
      <c r="Z354" s="146">
        <v>37.222000000000001</v>
      </c>
      <c r="AA354" s="147">
        <v>57</v>
      </c>
      <c r="AB354" s="221">
        <f t="shared" si="55"/>
        <v>1.1287805981230161E-2</v>
      </c>
      <c r="AC354" s="29">
        <f t="shared" si="56"/>
        <v>62</v>
      </c>
      <c r="AD354" s="38" t="str">
        <f t="array" ref="AD354">AC354&amp;CHOOSE(AND(AC354&lt;&gt;{11,12,13})*MIN(4,MOD(AC354,10))+1,"th","st","nd","rd","th")</f>
        <v>62nd</v>
      </c>
      <c r="AE354" s="146">
        <v>34.200000000000003</v>
      </c>
      <c r="AF354" s="148">
        <v>5049.6970000000001</v>
      </c>
      <c r="AG354" s="148">
        <v>5113.0249999999996</v>
      </c>
      <c r="AH354" s="148">
        <v>5113.5330000000004</v>
      </c>
      <c r="AI354" s="149">
        <v>5092.085</v>
      </c>
      <c r="AJ354" s="29">
        <f t="shared" si="57"/>
        <v>85</v>
      </c>
      <c r="AK354" s="38" t="str">
        <f t="array" ref="AK354">AJ354&amp;CHOOSE(AND(AJ354&lt;&gt;{11,12,13})*MIN(4,MOD(AJ354,10))+1,"th","st","nd","rd","th")</f>
        <v>85th</v>
      </c>
      <c r="AL354" s="149">
        <v>1028.8440000000001</v>
      </c>
      <c r="AM354" s="149">
        <v>1028.8440000000001</v>
      </c>
      <c r="AN354" s="149">
        <v>6120.9290000000001</v>
      </c>
      <c r="AO354" s="29">
        <f t="shared" si="58"/>
        <v>88</v>
      </c>
      <c r="AP354" s="38" t="str">
        <f t="array" ref="AP354">AO354&amp;CHOOSE(AND(AO354&lt;&gt;{11,12,13})*MIN(4,MOD(AO354,10))+1,"th","st","nd","rd","th")</f>
        <v>88th</v>
      </c>
      <c r="AQ354" s="150">
        <v>1</v>
      </c>
      <c r="AR354" s="145">
        <v>7626.0649999999996</v>
      </c>
      <c r="AS354" s="29">
        <f t="shared" si="59"/>
        <v>91</v>
      </c>
      <c r="AT354" s="38" t="str">
        <f t="array" ref="AT354">AS354&amp;CHOOSE(AND(AS354&lt;&gt;{11,12,13})*MIN(4,MOD(AS354,10))+1,"th","st","nd","rd","th")</f>
        <v>91st</v>
      </c>
      <c r="AU354" s="151">
        <v>2.5632026318065369E-3</v>
      </c>
    </row>
    <row r="355" spans="1:47" x14ac:dyDescent="0.25">
      <c r="A355" s="135">
        <v>120452003</v>
      </c>
      <c r="B355" s="136" t="s">
        <v>269</v>
      </c>
      <c r="C355" s="136" t="s">
        <v>270</v>
      </c>
      <c r="D355" s="137">
        <v>61540</v>
      </c>
      <c r="E355" s="29">
        <f t="shared" si="50"/>
        <v>60</v>
      </c>
      <c r="F355" s="38" t="str">
        <f t="array" ref="F355">E355&amp;CHOOSE(AND(E355&lt;&gt;{11,12,13})*MIN(4,MOD(E355,10))+1,"th","st","nd","rd","th")</f>
        <v>60th</v>
      </c>
      <c r="G355" s="138">
        <v>16148</v>
      </c>
      <c r="H355" s="139">
        <v>0.96599999999999997</v>
      </c>
      <c r="I355" s="140">
        <v>0.20430000000000001</v>
      </c>
      <c r="J355" s="141">
        <v>324</v>
      </c>
      <c r="K355" s="142">
        <v>0</v>
      </c>
      <c r="L355" s="143">
        <v>0.17330000000000001</v>
      </c>
      <c r="M355" s="29">
        <f t="shared" si="51"/>
        <v>66</v>
      </c>
      <c r="N355" s="38" t="str">
        <f t="array" ref="N355">M355&amp;CHOOSE(AND(M355&lt;&gt;{11,12,13})*MIN(4,MOD(M355,10))+1,"th","st","nd","rd","th")</f>
        <v>66th</v>
      </c>
      <c r="O355" s="143">
        <v>0.20200000000000001</v>
      </c>
      <c r="P355" s="29">
        <f t="shared" si="52"/>
        <v>70</v>
      </c>
      <c r="Q355" s="38" t="str">
        <f t="array" ref="Q355">P355&amp;CHOOSE(AND(P355&lt;&gt;{11,12,13})*MIN(4,MOD(P355,10))+1,"th","st","nd","rd","th")</f>
        <v>70th</v>
      </c>
      <c r="R355" s="144">
        <v>729.61800000000005</v>
      </c>
      <c r="S355" s="144">
        <v>425.22399999999999</v>
      </c>
      <c r="T355" s="144">
        <v>0</v>
      </c>
      <c r="U355" s="144">
        <v>1154.8420000000001</v>
      </c>
      <c r="V355" s="145">
        <v>260.762</v>
      </c>
      <c r="W355" s="220">
        <f t="shared" si="53"/>
        <v>3.7161978724802092E-2</v>
      </c>
      <c r="X355" s="29">
        <f t="shared" si="54"/>
        <v>68</v>
      </c>
      <c r="Y355" s="38" t="str">
        <f t="array" ref="Y355">X355&amp;CHOOSE(AND(X355&lt;&gt;{11,12,13})*MIN(4,MOD(X355,10))+1,"th","st","nd","rd","th")</f>
        <v>68th</v>
      </c>
      <c r="Z355" s="146">
        <v>52.152000000000001</v>
      </c>
      <c r="AA355" s="147">
        <v>135</v>
      </c>
      <c r="AB355" s="221">
        <f t="shared" si="55"/>
        <v>1.9239256977045285E-2</v>
      </c>
      <c r="AC355" s="29">
        <f t="shared" si="56"/>
        <v>73</v>
      </c>
      <c r="AD355" s="38" t="str">
        <f t="array" ref="AD355">AC355&amp;CHOOSE(AND(AC355&lt;&gt;{11,12,13})*MIN(4,MOD(AC355,10))+1,"th","st","nd","rd","th")</f>
        <v>73rd</v>
      </c>
      <c r="AE355" s="146">
        <v>81</v>
      </c>
      <c r="AF355" s="148">
        <v>7016.9030000000002</v>
      </c>
      <c r="AG355" s="148">
        <v>7088.4139999999998</v>
      </c>
      <c r="AH355" s="148">
        <v>7115.4669999999996</v>
      </c>
      <c r="AI355" s="149">
        <v>7073.5950000000003</v>
      </c>
      <c r="AJ355" s="29">
        <f t="shared" si="57"/>
        <v>92</v>
      </c>
      <c r="AK355" s="38" t="str">
        <f t="array" ref="AK355">AJ355&amp;CHOOSE(AND(AJ355&lt;&gt;{11,12,13})*MIN(4,MOD(AJ355,10))+1,"th","st","nd","rd","th")</f>
        <v>92nd</v>
      </c>
      <c r="AL355" s="149">
        <v>1287.9939999999999</v>
      </c>
      <c r="AM355" s="149">
        <v>1287.9939999999999</v>
      </c>
      <c r="AN355" s="149">
        <v>8361.5889999999999</v>
      </c>
      <c r="AO355" s="29">
        <f t="shared" si="58"/>
        <v>92</v>
      </c>
      <c r="AP355" s="38" t="str">
        <f t="array" ref="AP355">AO355&amp;CHOOSE(AND(AO355&lt;&gt;{11,12,13})*MIN(4,MOD(AO355,10))+1,"th","st","nd","rd","th")</f>
        <v>92nd</v>
      </c>
      <c r="AQ355" s="150">
        <v>1.85</v>
      </c>
      <c r="AR355" s="145">
        <v>14942.995999999999</v>
      </c>
      <c r="AS355" s="29">
        <f t="shared" si="59"/>
        <v>97</v>
      </c>
      <c r="AT355" s="38" t="str">
        <f t="array" ref="AT355">AS355&amp;CHOOSE(AND(AS355&lt;&gt;{11,12,13})*MIN(4,MOD(AS355,10))+1,"th","st","nd","rd","th")</f>
        <v>97th</v>
      </c>
      <c r="AU355" s="151">
        <v>5.0225019947082216E-3</v>
      </c>
    </row>
    <row r="356" spans="1:47" x14ac:dyDescent="0.25">
      <c r="A356" s="135">
        <v>120455203</v>
      </c>
      <c r="B356" s="136" t="s">
        <v>497</v>
      </c>
      <c r="C356" s="136" t="s">
        <v>270</v>
      </c>
      <c r="D356" s="137">
        <v>68078</v>
      </c>
      <c r="E356" s="29">
        <f t="shared" si="50"/>
        <v>74</v>
      </c>
      <c r="F356" s="38" t="str">
        <f t="array" ref="F356">E356&amp;CHOOSE(AND(E356&lt;&gt;{11,12,13})*MIN(4,MOD(E356,10))+1,"th","st","nd","rd","th")</f>
        <v>74th</v>
      </c>
      <c r="G356" s="138">
        <v>11283</v>
      </c>
      <c r="H356" s="139">
        <v>0.87319999999999998</v>
      </c>
      <c r="I356" s="140">
        <v>0.38009999999999999</v>
      </c>
      <c r="J356" s="141">
        <v>293</v>
      </c>
      <c r="K356" s="142">
        <v>0</v>
      </c>
      <c r="L356" s="143">
        <v>0.13919999999999999</v>
      </c>
      <c r="M356" s="29">
        <f t="shared" si="51"/>
        <v>50</v>
      </c>
      <c r="N356" s="38" t="str">
        <f t="array" ref="N356">M356&amp;CHOOSE(AND(M356&lt;&gt;{11,12,13})*MIN(4,MOD(M356,10))+1,"th","st","nd","rd","th")</f>
        <v>50th</v>
      </c>
      <c r="O356" s="143">
        <v>0.1173</v>
      </c>
      <c r="P356" s="29">
        <f t="shared" si="52"/>
        <v>25</v>
      </c>
      <c r="Q356" s="38" t="str">
        <f t="array" ref="Q356">P356&amp;CHOOSE(AND(P356&lt;&gt;{11,12,13})*MIN(4,MOD(P356,10))+1,"th","st","nd","rd","th")</f>
        <v>25th</v>
      </c>
      <c r="R356" s="144">
        <v>381.34100000000001</v>
      </c>
      <c r="S356" s="144">
        <v>160.673</v>
      </c>
      <c r="T356" s="144">
        <v>0</v>
      </c>
      <c r="U356" s="144">
        <v>542.01400000000001</v>
      </c>
      <c r="V356" s="145">
        <v>200.94299999999998</v>
      </c>
      <c r="W356" s="220">
        <f t="shared" si="53"/>
        <v>4.400989079822859E-2</v>
      </c>
      <c r="X356" s="29">
        <f t="shared" si="54"/>
        <v>77</v>
      </c>
      <c r="Y356" s="38" t="str">
        <f t="array" ref="Y356">X356&amp;CHOOSE(AND(X356&lt;&gt;{11,12,13})*MIN(4,MOD(X356,10))+1,"th","st","nd","rd","th")</f>
        <v>77th</v>
      </c>
      <c r="Z356" s="146">
        <v>40.189</v>
      </c>
      <c r="AA356" s="147">
        <v>84</v>
      </c>
      <c r="AB356" s="221">
        <f t="shared" si="55"/>
        <v>1.8397410345477084E-2</v>
      </c>
      <c r="AC356" s="29">
        <f t="shared" si="56"/>
        <v>72</v>
      </c>
      <c r="AD356" s="38" t="str">
        <f t="array" ref="AD356">AC356&amp;CHOOSE(AND(AC356&lt;&gt;{11,12,13})*MIN(4,MOD(AC356,10))+1,"th","st","nd","rd","th")</f>
        <v>72nd</v>
      </c>
      <c r="AE356" s="146">
        <v>50.4</v>
      </c>
      <c r="AF356" s="148">
        <v>4565.8599999999997</v>
      </c>
      <c r="AG356" s="148">
        <v>4645.2430000000004</v>
      </c>
      <c r="AH356" s="148">
        <v>4695.63</v>
      </c>
      <c r="AI356" s="149">
        <v>4635.5780000000004</v>
      </c>
      <c r="AJ356" s="29">
        <f t="shared" si="57"/>
        <v>83</v>
      </c>
      <c r="AK356" s="38" t="str">
        <f t="array" ref="AK356">AJ356&amp;CHOOSE(AND(AJ356&lt;&gt;{11,12,13})*MIN(4,MOD(AJ356,10))+1,"th","st","nd","rd","th")</f>
        <v>83rd</v>
      </c>
      <c r="AL356" s="149">
        <v>632.60299999999995</v>
      </c>
      <c r="AM356" s="149">
        <v>632.60299999999995</v>
      </c>
      <c r="AN356" s="149">
        <v>5268.1809999999996</v>
      </c>
      <c r="AO356" s="29">
        <f t="shared" si="58"/>
        <v>83</v>
      </c>
      <c r="AP356" s="38" t="str">
        <f t="array" ref="AP356">AO356&amp;CHOOSE(AND(AO356&lt;&gt;{11,12,13})*MIN(4,MOD(AO356,10))+1,"th","st","nd","rd","th")</f>
        <v>83rd</v>
      </c>
      <c r="AQ356" s="150">
        <v>1.1200000000000001</v>
      </c>
      <c r="AR356" s="145">
        <v>5152.1970000000001</v>
      </c>
      <c r="AS356" s="29">
        <f t="shared" si="59"/>
        <v>80</v>
      </c>
      <c r="AT356" s="38" t="str">
        <f t="array" ref="AT356">AS356&amp;CHOOSE(AND(AS356&lt;&gt;{11,12,13})*MIN(4,MOD(AS356,10))+1,"th","st","nd","rd","th")</f>
        <v>80th</v>
      </c>
      <c r="AU356" s="151">
        <v>1.7317089363893103E-3</v>
      </c>
    </row>
    <row r="357" spans="1:47" x14ac:dyDescent="0.25">
      <c r="A357" s="135">
        <v>120455403</v>
      </c>
      <c r="B357" s="136" t="s">
        <v>499</v>
      </c>
      <c r="C357" s="136" t="s">
        <v>270</v>
      </c>
      <c r="D357" s="137">
        <v>61774</v>
      </c>
      <c r="E357" s="29">
        <f t="shared" si="50"/>
        <v>61</v>
      </c>
      <c r="F357" s="38" t="str">
        <f t="array" ref="F357">E357&amp;CHOOSE(AND(E357&lt;&gt;{11,12,13})*MIN(4,MOD(E357,10))+1,"th","st","nd","rd","th")</f>
        <v>61st</v>
      </c>
      <c r="G357" s="138">
        <v>21280</v>
      </c>
      <c r="H357" s="139">
        <v>0.96230000000000004</v>
      </c>
      <c r="I357" s="140">
        <v>7.0000000000000001E-3</v>
      </c>
      <c r="J357" s="141">
        <v>355</v>
      </c>
      <c r="K357" s="142">
        <v>0</v>
      </c>
      <c r="L357" s="143">
        <v>0.1792</v>
      </c>
      <c r="M357" s="29">
        <f t="shared" si="51"/>
        <v>69</v>
      </c>
      <c r="N357" s="38" t="str">
        <f t="array" ref="N357">M357&amp;CHOOSE(AND(M357&lt;&gt;{11,12,13})*MIN(4,MOD(M357,10))+1,"th","st","nd","rd","th")</f>
        <v>69th</v>
      </c>
      <c r="O357" s="143">
        <v>0.17180000000000001</v>
      </c>
      <c r="P357" s="29">
        <f t="shared" si="52"/>
        <v>53</v>
      </c>
      <c r="Q357" s="38" t="str">
        <f t="array" ref="Q357">P357&amp;CHOOSE(AND(P357&lt;&gt;{11,12,13})*MIN(4,MOD(P357,10))+1,"th","st","nd","rd","th")</f>
        <v>53rd</v>
      </c>
      <c r="R357" s="144">
        <v>1011.2569999999999</v>
      </c>
      <c r="S357" s="144">
        <v>484.74900000000002</v>
      </c>
      <c r="T357" s="144">
        <v>0</v>
      </c>
      <c r="U357" s="144">
        <v>1496.0060000000001</v>
      </c>
      <c r="V357" s="145">
        <v>456.92900000000003</v>
      </c>
      <c r="W357" s="220">
        <f t="shared" si="53"/>
        <v>4.8582127717486649E-2</v>
      </c>
      <c r="X357" s="29">
        <f t="shared" si="54"/>
        <v>82</v>
      </c>
      <c r="Y357" s="38" t="str">
        <f t="array" ref="Y357">X357&amp;CHOOSE(AND(X357&lt;&gt;{11,12,13})*MIN(4,MOD(X357,10))+1,"th","st","nd","rd","th")</f>
        <v>82nd</v>
      </c>
      <c r="Z357" s="146">
        <v>91.385999999999996</v>
      </c>
      <c r="AA357" s="147">
        <v>317</v>
      </c>
      <c r="AB357" s="221">
        <f t="shared" si="55"/>
        <v>3.3704436545816237E-2</v>
      </c>
      <c r="AC357" s="29">
        <f t="shared" si="56"/>
        <v>86</v>
      </c>
      <c r="AD357" s="38" t="str">
        <f t="array" ref="AD357">AC357&amp;CHOOSE(AND(AC357&lt;&gt;{11,12,13})*MIN(4,MOD(AC357,10))+1,"th","st","nd","rd","th")</f>
        <v>86th</v>
      </c>
      <c r="AE357" s="146">
        <v>190.2</v>
      </c>
      <c r="AF357" s="148">
        <v>9405.2900000000009</v>
      </c>
      <c r="AG357" s="148">
        <v>9511.6149999999998</v>
      </c>
      <c r="AH357" s="148">
        <v>9588.0759999999991</v>
      </c>
      <c r="AI357" s="149">
        <v>9501.66</v>
      </c>
      <c r="AJ357" s="29">
        <f t="shared" si="57"/>
        <v>96</v>
      </c>
      <c r="AK357" s="38" t="str">
        <f t="array" ref="AK357">AJ357&amp;CHOOSE(AND(AJ357&lt;&gt;{11,12,13})*MIN(4,MOD(AJ357,10))+1,"th","st","nd","rd","th")</f>
        <v>96th</v>
      </c>
      <c r="AL357" s="149">
        <v>1777.5920000000001</v>
      </c>
      <c r="AM357" s="149">
        <v>1777.5920000000001</v>
      </c>
      <c r="AN357" s="149">
        <v>11279.252</v>
      </c>
      <c r="AO357" s="29">
        <f t="shared" si="58"/>
        <v>96</v>
      </c>
      <c r="AP357" s="38" t="str">
        <f t="array" ref="AP357">AO357&amp;CHOOSE(AND(AO357&lt;&gt;{11,12,13})*MIN(4,MOD(AO357,10))+1,"th","st","nd","rd","th")</f>
        <v>96th</v>
      </c>
      <c r="AQ357" s="150">
        <v>1.67</v>
      </c>
      <c r="AR357" s="145">
        <v>18126.22</v>
      </c>
      <c r="AS357" s="29">
        <f t="shared" si="59"/>
        <v>97</v>
      </c>
      <c r="AT357" s="38" t="str">
        <f t="array" ref="AT357">AS357&amp;CHOOSE(AND(AS357&lt;&gt;{11,12,13})*MIN(4,MOD(AS357,10))+1,"th","st","nd","rd","th")</f>
        <v>97th</v>
      </c>
      <c r="AU357" s="151">
        <v>6.0924178863810225E-3</v>
      </c>
    </row>
    <row r="358" spans="1:47" x14ac:dyDescent="0.25">
      <c r="A358" s="135">
        <v>120456003</v>
      </c>
      <c r="B358" s="136" t="s">
        <v>577</v>
      </c>
      <c r="C358" s="136" t="s">
        <v>270</v>
      </c>
      <c r="D358" s="137">
        <v>63402</v>
      </c>
      <c r="E358" s="29">
        <f t="shared" si="50"/>
        <v>65</v>
      </c>
      <c r="F358" s="38" t="str">
        <f t="array" ref="F358">E358&amp;CHOOSE(AND(E358&lt;&gt;{11,12,13})*MIN(4,MOD(E358,10))+1,"th","st","nd","rd","th")</f>
        <v>65th</v>
      </c>
      <c r="G358" s="138">
        <v>12058</v>
      </c>
      <c r="H358" s="139">
        <v>0.93759999999999999</v>
      </c>
      <c r="I358" s="140">
        <v>0.16450000000000001</v>
      </c>
      <c r="J358" s="141">
        <v>336</v>
      </c>
      <c r="K358" s="142">
        <v>0</v>
      </c>
      <c r="L358" s="143">
        <v>0.1108</v>
      </c>
      <c r="M358" s="29">
        <f t="shared" si="51"/>
        <v>37</v>
      </c>
      <c r="N358" s="38" t="str">
        <f t="array" ref="N358">M358&amp;CHOOSE(AND(M358&lt;&gt;{11,12,13})*MIN(4,MOD(M358,10))+1,"th","st","nd","rd","th")</f>
        <v>37th</v>
      </c>
      <c r="O358" s="143">
        <v>0.1661</v>
      </c>
      <c r="P358" s="29">
        <f t="shared" si="52"/>
        <v>50</v>
      </c>
      <c r="Q358" s="38" t="str">
        <f t="array" ref="Q358">P358&amp;CHOOSE(AND(P358&lt;&gt;{11,12,13})*MIN(4,MOD(P358,10))+1,"th","st","nd","rd","th")</f>
        <v>50th</v>
      </c>
      <c r="R358" s="144">
        <v>350.74700000000001</v>
      </c>
      <c r="S358" s="144">
        <v>262.90199999999999</v>
      </c>
      <c r="T358" s="144">
        <v>0</v>
      </c>
      <c r="U358" s="144">
        <v>613.649</v>
      </c>
      <c r="V358" s="145">
        <v>186.53099999999998</v>
      </c>
      <c r="W358" s="220">
        <f t="shared" si="53"/>
        <v>3.5354819046579292E-2</v>
      </c>
      <c r="X358" s="29">
        <f t="shared" si="54"/>
        <v>66</v>
      </c>
      <c r="Y358" s="38" t="str">
        <f t="array" ref="Y358">X358&amp;CHOOSE(AND(X358&lt;&gt;{11,12,13})*MIN(4,MOD(X358,10))+1,"th","st","nd","rd","th")</f>
        <v>66th</v>
      </c>
      <c r="Z358" s="146">
        <v>37.305999999999997</v>
      </c>
      <c r="AA358" s="147">
        <v>145</v>
      </c>
      <c r="AB358" s="221">
        <f t="shared" si="55"/>
        <v>2.7483092685687622E-2</v>
      </c>
      <c r="AC358" s="29">
        <f t="shared" si="56"/>
        <v>82</v>
      </c>
      <c r="AD358" s="38" t="str">
        <f t="array" ref="AD358">AC358&amp;CHOOSE(AND(AC358&lt;&gt;{11,12,13})*MIN(4,MOD(AC358,10))+1,"th","st","nd","rd","th")</f>
        <v>82nd</v>
      </c>
      <c r="AE358" s="146">
        <v>87</v>
      </c>
      <c r="AF358" s="148">
        <v>5275.9709999999995</v>
      </c>
      <c r="AG358" s="148">
        <v>5195.0889999999999</v>
      </c>
      <c r="AH358" s="148">
        <v>5179.9399999999996</v>
      </c>
      <c r="AI358" s="149">
        <v>5217</v>
      </c>
      <c r="AJ358" s="29">
        <f t="shared" si="57"/>
        <v>86</v>
      </c>
      <c r="AK358" s="38" t="str">
        <f t="array" ref="AK358">AJ358&amp;CHOOSE(AND(AJ358&lt;&gt;{11,12,13})*MIN(4,MOD(AJ358,10))+1,"th","st","nd","rd","th")</f>
        <v>86th</v>
      </c>
      <c r="AL358" s="149">
        <v>737.95500000000004</v>
      </c>
      <c r="AM358" s="149">
        <v>737.95500000000004</v>
      </c>
      <c r="AN358" s="149">
        <v>5954.9549999999999</v>
      </c>
      <c r="AO358" s="29">
        <f t="shared" si="58"/>
        <v>86</v>
      </c>
      <c r="AP358" s="38" t="str">
        <f t="array" ref="AP358">AO358&amp;CHOOSE(AND(AO358&lt;&gt;{11,12,13})*MIN(4,MOD(AO358,10))+1,"th","st","nd","rd","th")</f>
        <v>86th</v>
      </c>
      <c r="AQ358" s="150">
        <v>1.62</v>
      </c>
      <c r="AR358" s="145">
        <v>9045.0529999999999</v>
      </c>
      <c r="AS358" s="29">
        <f t="shared" si="59"/>
        <v>93</v>
      </c>
      <c r="AT358" s="38" t="str">
        <f t="array" ref="AT358">AS358&amp;CHOOSE(AND(AS358&lt;&gt;{11,12,13})*MIN(4,MOD(AS358,10))+1,"th","st","nd","rd","th")</f>
        <v>93rd</v>
      </c>
      <c r="AU358" s="151">
        <v>3.0401397908921069E-3</v>
      </c>
    </row>
    <row r="359" spans="1:47" x14ac:dyDescent="0.25">
      <c r="A359" s="135">
        <v>123460302</v>
      </c>
      <c r="B359" s="136" t="s">
        <v>93</v>
      </c>
      <c r="C359" s="136" t="s">
        <v>94</v>
      </c>
      <c r="D359" s="137">
        <v>90229</v>
      </c>
      <c r="E359" s="29">
        <f t="shared" si="50"/>
        <v>92</v>
      </c>
      <c r="F359" s="38" t="str">
        <f t="array" ref="F359">E359&amp;CHOOSE(AND(E359&lt;&gt;{11,12,13})*MIN(4,MOD(E359,10))+1,"th","st","nd","rd","th")</f>
        <v>92nd</v>
      </c>
      <c r="G359" s="138">
        <v>21917</v>
      </c>
      <c r="H359" s="139">
        <v>0.65880000000000005</v>
      </c>
      <c r="I359" s="140">
        <v>-2.4885999999999999</v>
      </c>
      <c r="J359" s="141">
        <v>479</v>
      </c>
      <c r="K359" s="142">
        <v>0</v>
      </c>
      <c r="L359" s="143">
        <v>4.8099999999999997E-2</v>
      </c>
      <c r="M359" s="29">
        <f t="shared" si="51"/>
        <v>11</v>
      </c>
      <c r="N359" s="38" t="str">
        <f t="array" ref="N359">M359&amp;CHOOSE(AND(M359&lt;&gt;{11,12,13})*MIN(4,MOD(M359,10))+1,"th","st","nd","rd","th")</f>
        <v>11th</v>
      </c>
      <c r="O359" s="143">
        <v>8.2900000000000001E-2</v>
      </c>
      <c r="P359" s="29">
        <f t="shared" si="52"/>
        <v>12</v>
      </c>
      <c r="Q359" s="38" t="str">
        <f t="array" ref="Q359">P359&amp;CHOOSE(AND(P359&lt;&gt;{11,12,13})*MIN(4,MOD(P359,10))+1,"th","st","nd","rd","th")</f>
        <v>12th</v>
      </c>
      <c r="R359" s="144">
        <v>244.37</v>
      </c>
      <c r="S359" s="144">
        <v>210.58500000000001</v>
      </c>
      <c r="T359" s="144">
        <v>0</v>
      </c>
      <c r="U359" s="144">
        <v>454.95499999999998</v>
      </c>
      <c r="V359" s="145">
        <v>67.960000000000008</v>
      </c>
      <c r="W359" s="220">
        <f t="shared" si="53"/>
        <v>8.0260556282656052E-3</v>
      </c>
      <c r="X359" s="29">
        <f t="shared" si="54"/>
        <v>6</v>
      </c>
      <c r="Y359" s="38" t="str">
        <f t="array" ref="Y359">X359&amp;CHOOSE(AND(X359&lt;&gt;{11,12,13})*MIN(4,MOD(X359,10))+1,"th","st","nd","rd","th")</f>
        <v>6th</v>
      </c>
      <c r="Z359" s="146">
        <v>13.592000000000001</v>
      </c>
      <c r="AA359" s="147">
        <v>213</v>
      </c>
      <c r="AB359" s="221">
        <f t="shared" si="55"/>
        <v>2.5155236150979601E-2</v>
      </c>
      <c r="AC359" s="29">
        <f t="shared" si="56"/>
        <v>80</v>
      </c>
      <c r="AD359" s="38" t="str">
        <f t="array" ref="AD359">AC359&amp;CHOOSE(AND(AC359&lt;&gt;{11,12,13})*MIN(4,MOD(AC359,10))+1,"th","st","nd","rd","th")</f>
        <v>80th</v>
      </c>
      <c r="AE359" s="146">
        <v>127.8</v>
      </c>
      <c r="AF359" s="148">
        <v>8467.4220000000005</v>
      </c>
      <c r="AG359" s="148">
        <v>8214.9120000000003</v>
      </c>
      <c r="AH359" s="148">
        <v>8052.3429999999998</v>
      </c>
      <c r="AI359" s="149">
        <v>8244.8919999999998</v>
      </c>
      <c r="AJ359" s="29">
        <f t="shared" si="57"/>
        <v>95</v>
      </c>
      <c r="AK359" s="38" t="str">
        <f t="array" ref="AK359">AJ359&amp;CHOOSE(AND(AJ359&lt;&gt;{11,12,13})*MIN(4,MOD(AJ359,10))+1,"th","st","nd","rd","th")</f>
        <v>95th</v>
      </c>
      <c r="AL359" s="149">
        <v>596.34699999999998</v>
      </c>
      <c r="AM359" s="149">
        <v>596.34699999999998</v>
      </c>
      <c r="AN359" s="149">
        <v>8841.2389999999996</v>
      </c>
      <c r="AO359" s="29">
        <f t="shared" si="58"/>
        <v>93</v>
      </c>
      <c r="AP359" s="38" t="str">
        <f t="array" ref="AP359">AO359&amp;CHOOSE(AND(AO359&lt;&gt;{11,12,13})*MIN(4,MOD(AO359,10))+1,"th","st","nd","rd","th")</f>
        <v>93rd</v>
      </c>
      <c r="AQ359" s="150">
        <v>1.02</v>
      </c>
      <c r="AR359" s="145">
        <v>5941.1</v>
      </c>
      <c r="AS359" s="29">
        <f t="shared" si="59"/>
        <v>85</v>
      </c>
      <c r="AT359" s="38" t="str">
        <f t="array" ref="AT359">AS359&amp;CHOOSE(AND(AS359&lt;&gt;{11,12,13})*MIN(4,MOD(AS359,10))+1,"th","st","nd","rd","th")</f>
        <v>85th</v>
      </c>
      <c r="AU359" s="151">
        <v>1.9968677366145999E-3</v>
      </c>
    </row>
    <row r="360" spans="1:47" x14ac:dyDescent="0.25">
      <c r="A360" s="135">
        <v>123460504</v>
      </c>
      <c r="B360" s="136" t="s">
        <v>174</v>
      </c>
      <c r="C360" s="136" t="s">
        <v>94</v>
      </c>
      <c r="D360" s="137">
        <v>109013</v>
      </c>
      <c r="E360" s="29">
        <f t="shared" si="50"/>
        <v>97</v>
      </c>
      <c r="F360" s="38" t="str">
        <f t="array" ref="F360">E360&amp;CHOOSE(AND(E360&lt;&gt;{11,12,13})*MIN(4,MOD(E360,10))+1,"th","st","nd","rd","th")</f>
        <v>97th</v>
      </c>
      <c r="G360" s="138">
        <v>407</v>
      </c>
      <c r="H360" s="139">
        <v>0.54530000000000001</v>
      </c>
      <c r="I360" s="140">
        <v>0.98870000000000002</v>
      </c>
      <c r="J360" s="141">
        <v>1</v>
      </c>
      <c r="K360" s="142">
        <v>0.86099999999999999</v>
      </c>
      <c r="L360" s="143">
        <v>0.18790000000000001</v>
      </c>
      <c r="M360" s="29">
        <f t="shared" si="51"/>
        <v>71</v>
      </c>
      <c r="N360" s="38" t="str">
        <f t="array" ref="N360">M360&amp;CHOOSE(AND(M360&lt;&gt;{11,12,13})*MIN(4,MOD(M360,10))+1,"th","st","nd","rd","th")</f>
        <v>71st</v>
      </c>
      <c r="O360" s="143">
        <v>2.01E-2</v>
      </c>
      <c r="P360" s="29">
        <f t="shared" si="52"/>
        <v>1</v>
      </c>
      <c r="Q360" s="38" t="str">
        <f t="array" ref="Q360">P360&amp;CHOOSE(AND(P360&lt;&gt;{11,12,13})*MIN(4,MOD(P360,10))+1,"th","st","nd","rd","th")</f>
        <v>1st</v>
      </c>
      <c r="R360" s="144">
        <v>0.21</v>
      </c>
      <c r="S360" s="144">
        <v>1.0999999999999999E-2</v>
      </c>
      <c r="T360" s="144">
        <v>0</v>
      </c>
      <c r="U360" s="144">
        <v>0.221</v>
      </c>
      <c r="V360" s="145"/>
      <c r="W360" s="220">
        <f t="shared" si="53"/>
        <v>0</v>
      </c>
      <c r="X360" s="29">
        <f t="shared" si="54"/>
        <v>1</v>
      </c>
      <c r="Y360" s="38" t="str">
        <f t="array" ref="Y360">X360&amp;CHOOSE(AND(X360&lt;&gt;{11,12,13})*MIN(4,MOD(X360,10))+1,"th","st","nd","rd","th")</f>
        <v>1st</v>
      </c>
      <c r="Z360" s="146">
        <v>0</v>
      </c>
      <c r="AA360" s="147">
        <v>0</v>
      </c>
      <c r="AB360" s="221">
        <f t="shared" si="55"/>
        <v>0</v>
      </c>
      <c r="AC360" s="29">
        <f t="shared" si="56"/>
        <v>1</v>
      </c>
      <c r="AD360" s="38" t="str">
        <f t="array" ref="AD360">AC360&amp;CHOOSE(AND(AC360&lt;&gt;{11,12,13})*MIN(4,MOD(AC360,10))+1,"th","st","nd","rd","th")</f>
        <v>1st</v>
      </c>
      <c r="AE360" s="146">
        <v>0</v>
      </c>
      <c r="AF360" s="148">
        <v>1.863</v>
      </c>
      <c r="AG360" s="148">
        <v>4.5880000000000001</v>
      </c>
      <c r="AH360" s="148">
        <v>5.5019999999999998</v>
      </c>
      <c r="AI360" s="149">
        <v>3.984</v>
      </c>
      <c r="AJ360" s="29">
        <f t="shared" si="57"/>
        <v>0</v>
      </c>
      <c r="AK360" s="38" t="str">
        <f t="array" ref="AK360">AJ360&amp;CHOOSE(AND(AJ360&lt;&gt;{11,12,13})*MIN(4,MOD(AJ360,10))+1,"th","st","nd","rd","th")</f>
        <v>0th</v>
      </c>
      <c r="AL360" s="149">
        <v>0.221</v>
      </c>
      <c r="AM360" s="149">
        <v>1.0820000000000001</v>
      </c>
      <c r="AN360" s="149">
        <v>5.0659999999999998</v>
      </c>
      <c r="AO360" s="29">
        <f t="shared" si="58"/>
        <v>0</v>
      </c>
      <c r="AP360" s="38" t="str">
        <f t="array" ref="AP360">AO360&amp;CHOOSE(AND(AO360&lt;&gt;{11,12,13})*MIN(4,MOD(AO360,10))+1,"th","st","nd","rd","th")</f>
        <v>0th</v>
      </c>
      <c r="AQ360" s="150">
        <v>0.01</v>
      </c>
      <c r="AR360" s="145">
        <v>2.8000000000000001E-2</v>
      </c>
      <c r="AS360" s="29">
        <f t="shared" si="59"/>
        <v>0</v>
      </c>
      <c r="AT360" s="38" t="str">
        <f t="array" ref="AT360">AS360&amp;CHOOSE(AND(AS360&lt;&gt;{11,12,13})*MIN(4,MOD(AS360,10))+1,"th","st","nd","rd","th")</f>
        <v>0th</v>
      </c>
      <c r="AU360" s="151">
        <v>9.4111017530775098E-9</v>
      </c>
    </row>
    <row r="361" spans="1:47" x14ac:dyDescent="0.25">
      <c r="A361" s="135">
        <v>123461302</v>
      </c>
      <c r="B361" s="136" t="s">
        <v>209</v>
      </c>
      <c r="C361" s="136" t="s">
        <v>94</v>
      </c>
      <c r="D361" s="137">
        <v>80174</v>
      </c>
      <c r="E361" s="29">
        <f t="shared" si="50"/>
        <v>88</v>
      </c>
      <c r="F361" s="38" t="str">
        <f t="array" ref="F361">E361&amp;CHOOSE(AND(E361&lt;&gt;{11,12,13})*MIN(4,MOD(E361,10))+1,"th","st","nd","rd","th")</f>
        <v>88th</v>
      </c>
      <c r="G361" s="138">
        <v>14768</v>
      </c>
      <c r="H361" s="139">
        <v>0.74139999999999995</v>
      </c>
      <c r="I361" s="140">
        <v>-2.1156999999999999</v>
      </c>
      <c r="J361" s="141">
        <v>470</v>
      </c>
      <c r="K361" s="142">
        <v>0</v>
      </c>
      <c r="L361" s="143">
        <v>7.5300000000000006E-2</v>
      </c>
      <c r="M361" s="29">
        <f t="shared" si="51"/>
        <v>21</v>
      </c>
      <c r="N361" s="38" t="str">
        <f t="array" ref="N361">M361&amp;CHOOSE(AND(M361&lt;&gt;{11,12,13})*MIN(4,MOD(M361,10))+1,"th","st","nd","rd","th")</f>
        <v>21st</v>
      </c>
      <c r="O361" s="143">
        <v>0.10489999999999999</v>
      </c>
      <c r="P361" s="29">
        <f t="shared" si="52"/>
        <v>19</v>
      </c>
      <c r="Q361" s="38" t="str">
        <f t="array" ref="Q361">P361&amp;CHOOSE(AND(P361&lt;&gt;{11,12,13})*MIN(4,MOD(P361,10))+1,"th","st","nd","rd","th")</f>
        <v>19th</v>
      </c>
      <c r="R361" s="144">
        <v>205.62700000000001</v>
      </c>
      <c r="S361" s="144">
        <v>143.22900000000001</v>
      </c>
      <c r="T361" s="144">
        <v>0</v>
      </c>
      <c r="U361" s="144">
        <v>348.85599999999999</v>
      </c>
      <c r="V361" s="145">
        <v>53.389000000000003</v>
      </c>
      <c r="W361" s="220">
        <f t="shared" si="53"/>
        <v>1.17305641740234E-2</v>
      </c>
      <c r="X361" s="29">
        <f t="shared" si="54"/>
        <v>11</v>
      </c>
      <c r="Y361" s="38" t="str">
        <f t="array" ref="Y361">X361&amp;CHOOSE(AND(X361&lt;&gt;{11,12,13})*MIN(4,MOD(X361,10))+1,"th","st","nd","rd","th")</f>
        <v>11th</v>
      </c>
      <c r="Z361" s="146">
        <v>10.678000000000001</v>
      </c>
      <c r="AA361" s="147">
        <v>112</v>
      </c>
      <c r="AB361" s="221">
        <f t="shared" si="55"/>
        <v>2.4608499643945771E-2</v>
      </c>
      <c r="AC361" s="29">
        <f t="shared" si="56"/>
        <v>79</v>
      </c>
      <c r="AD361" s="38" t="str">
        <f t="array" ref="AD361">AC361&amp;CHOOSE(AND(AC361&lt;&gt;{11,12,13})*MIN(4,MOD(AC361,10))+1,"th","st","nd","rd","th")</f>
        <v>79th</v>
      </c>
      <c r="AE361" s="146">
        <v>67.2</v>
      </c>
      <c r="AF361" s="148">
        <v>4551.2730000000001</v>
      </c>
      <c r="AG361" s="148">
        <v>4596.8559999999998</v>
      </c>
      <c r="AH361" s="148">
        <v>4689.5739999999996</v>
      </c>
      <c r="AI361" s="149">
        <v>4612.5680000000002</v>
      </c>
      <c r="AJ361" s="29">
        <f t="shared" si="57"/>
        <v>83</v>
      </c>
      <c r="AK361" s="38" t="str">
        <f t="array" ref="AK361">AJ361&amp;CHOOSE(AND(AJ361&lt;&gt;{11,12,13})*MIN(4,MOD(AJ361,10))+1,"th","st","nd","rd","th")</f>
        <v>83rd</v>
      </c>
      <c r="AL361" s="149">
        <v>426.73399999999998</v>
      </c>
      <c r="AM361" s="149">
        <v>426.73399999999998</v>
      </c>
      <c r="AN361" s="149">
        <v>5039.3019999999997</v>
      </c>
      <c r="AO361" s="29">
        <f t="shared" si="58"/>
        <v>81</v>
      </c>
      <c r="AP361" s="38" t="str">
        <f t="array" ref="AP361">AO361&amp;CHOOSE(AND(AO361&lt;&gt;{11,12,13})*MIN(4,MOD(AO361,10))+1,"th","st","nd","rd","th")</f>
        <v>81st</v>
      </c>
      <c r="AQ361" s="150">
        <v>0.92</v>
      </c>
      <c r="AR361" s="145">
        <v>3437.2469999999998</v>
      </c>
      <c r="AS361" s="29">
        <f t="shared" si="59"/>
        <v>66</v>
      </c>
      <c r="AT361" s="38" t="str">
        <f t="array" ref="AT361">AS361&amp;CHOOSE(AND(AS361&lt;&gt;{11,12,13})*MIN(4,MOD(AS361,10))+1,"th","st","nd","rd","th")</f>
        <v>66th</v>
      </c>
      <c r="AU361" s="151">
        <v>1.1552957595521575E-3</v>
      </c>
    </row>
    <row r="362" spans="1:47" x14ac:dyDescent="0.25">
      <c r="A362" s="135">
        <v>123461602</v>
      </c>
      <c r="B362" s="136" t="s">
        <v>223</v>
      </c>
      <c r="C362" s="136" t="s">
        <v>94</v>
      </c>
      <c r="D362" s="137">
        <v>95686</v>
      </c>
      <c r="E362" s="29">
        <f t="shared" si="50"/>
        <v>93</v>
      </c>
      <c r="F362" s="38" t="str">
        <f t="array" ref="F362">E362&amp;CHOOSE(AND(E362&lt;&gt;{11,12,13})*MIN(4,MOD(E362,10))+1,"th","st","nd","rd","th")</f>
        <v>93rd</v>
      </c>
      <c r="G362" s="138">
        <v>17857</v>
      </c>
      <c r="H362" s="139">
        <v>0.62129999999999996</v>
      </c>
      <c r="I362" s="140">
        <v>-0.55389999999999995</v>
      </c>
      <c r="J362" s="141">
        <v>407</v>
      </c>
      <c r="K362" s="142">
        <v>0</v>
      </c>
      <c r="L362" s="143">
        <v>5.7099999999999998E-2</v>
      </c>
      <c r="M362" s="29">
        <f t="shared" si="51"/>
        <v>14</v>
      </c>
      <c r="N362" s="38" t="str">
        <f t="array" ref="N362">M362&amp;CHOOSE(AND(M362&lt;&gt;{11,12,13})*MIN(4,MOD(M362,10))+1,"th","st","nd","rd","th")</f>
        <v>14th</v>
      </c>
      <c r="O362" s="143">
        <v>6.5299999999999997E-2</v>
      </c>
      <c r="P362" s="29">
        <f t="shared" si="52"/>
        <v>9</v>
      </c>
      <c r="Q362" s="38" t="str">
        <f t="array" ref="Q362">P362&amp;CHOOSE(AND(P362&lt;&gt;{11,12,13})*MIN(4,MOD(P362,10))+1,"th","st","nd","rd","th")</f>
        <v>9th</v>
      </c>
      <c r="R362" s="144">
        <v>178.46</v>
      </c>
      <c r="S362" s="144">
        <v>102.044</v>
      </c>
      <c r="T362" s="144">
        <v>0</v>
      </c>
      <c r="U362" s="144">
        <v>280.50400000000002</v>
      </c>
      <c r="V362" s="145">
        <v>32.569999999999993</v>
      </c>
      <c r="W362" s="220">
        <f t="shared" si="53"/>
        <v>6.2526480646067275E-3</v>
      </c>
      <c r="X362" s="29">
        <f t="shared" si="54"/>
        <v>4</v>
      </c>
      <c r="Y362" s="38" t="str">
        <f t="array" ref="Y362">X362&amp;CHOOSE(AND(X362&lt;&gt;{11,12,13})*MIN(4,MOD(X362,10))+1,"th","st","nd","rd","th")</f>
        <v>4th</v>
      </c>
      <c r="Z362" s="146">
        <v>6.5140000000000002</v>
      </c>
      <c r="AA362" s="147">
        <v>102</v>
      </c>
      <c r="AB362" s="221">
        <f t="shared" si="55"/>
        <v>1.9581519883017696E-2</v>
      </c>
      <c r="AC362" s="29">
        <f t="shared" si="56"/>
        <v>74</v>
      </c>
      <c r="AD362" s="38" t="str">
        <f t="array" ref="AD362">AC362&amp;CHOOSE(AND(AC362&lt;&gt;{11,12,13})*MIN(4,MOD(AC362,10))+1,"th","st","nd","rd","th")</f>
        <v>74th</v>
      </c>
      <c r="AE362" s="146">
        <v>61.2</v>
      </c>
      <c r="AF362" s="148">
        <v>5208.9930000000004</v>
      </c>
      <c r="AG362" s="148">
        <v>5014.049</v>
      </c>
      <c r="AH362" s="148">
        <v>4957.8860000000004</v>
      </c>
      <c r="AI362" s="149">
        <v>5060.3090000000002</v>
      </c>
      <c r="AJ362" s="29">
        <f t="shared" si="57"/>
        <v>85</v>
      </c>
      <c r="AK362" s="38" t="str">
        <f t="array" ref="AK362">AJ362&amp;CHOOSE(AND(AJ362&lt;&gt;{11,12,13})*MIN(4,MOD(AJ362,10))+1,"th","st","nd","rd","th")</f>
        <v>85th</v>
      </c>
      <c r="AL362" s="149">
        <v>348.21800000000002</v>
      </c>
      <c r="AM362" s="149">
        <v>348.21800000000002</v>
      </c>
      <c r="AN362" s="149">
        <v>5408.527</v>
      </c>
      <c r="AO362" s="29">
        <f t="shared" si="58"/>
        <v>84</v>
      </c>
      <c r="AP362" s="38" t="str">
        <f t="array" ref="AP362">AO362&amp;CHOOSE(AND(AO362&lt;&gt;{11,12,13})*MIN(4,MOD(AO362,10))+1,"th","st","nd","rd","th")</f>
        <v>84th</v>
      </c>
      <c r="AQ362" s="150">
        <v>0.77</v>
      </c>
      <c r="AR362" s="145">
        <v>2587.4450000000002</v>
      </c>
      <c r="AS362" s="29">
        <f t="shared" si="59"/>
        <v>51</v>
      </c>
      <c r="AT362" s="38" t="str">
        <f t="array" ref="AT362">AS362&amp;CHOOSE(AND(AS362&lt;&gt;{11,12,13})*MIN(4,MOD(AS362,10))+1,"th","st","nd","rd","th")</f>
        <v>51st</v>
      </c>
      <c r="AU362" s="151">
        <v>8.6966814912470139E-4</v>
      </c>
    </row>
    <row r="363" spans="1:47" x14ac:dyDescent="0.25">
      <c r="A363" s="135">
        <v>123463603</v>
      </c>
      <c r="B363" s="136" t="s">
        <v>329</v>
      </c>
      <c r="C363" s="136" t="s">
        <v>94</v>
      </c>
      <c r="D363" s="137">
        <v>91388</v>
      </c>
      <c r="E363" s="29">
        <f t="shared" si="50"/>
        <v>92</v>
      </c>
      <c r="F363" s="38" t="str">
        <f t="array" ref="F363">E363&amp;CHOOSE(AND(E363&lt;&gt;{11,12,13})*MIN(4,MOD(E363,10))+1,"th","st","nd","rd","th")</f>
        <v>92nd</v>
      </c>
      <c r="G363" s="138">
        <v>12698</v>
      </c>
      <c r="H363" s="139">
        <v>0.65049999999999997</v>
      </c>
      <c r="I363" s="140">
        <v>-0.77270000000000005</v>
      </c>
      <c r="J363" s="141">
        <v>422</v>
      </c>
      <c r="K363" s="142">
        <v>0</v>
      </c>
      <c r="L363" s="143">
        <v>3.44E-2</v>
      </c>
      <c r="M363" s="29">
        <f t="shared" si="51"/>
        <v>5</v>
      </c>
      <c r="N363" s="38" t="str">
        <f t="array" ref="N363">M363&amp;CHOOSE(AND(M363&lt;&gt;{11,12,13})*MIN(4,MOD(M363,10))+1,"th","st","nd","rd","th")</f>
        <v>5th</v>
      </c>
      <c r="O363" s="143">
        <v>9.7900000000000001E-2</v>
      </c>
      <c r="P363" s="29">
        <f t="shared" si="52"/>
        <v>15</v>
      </c>
      <c r="Q363" s="38" t="str">
        <f t="array" ref="Q363">P363&amp;CHOOSE(AND(P363&lt;&gt;{11,12,13})*MIN(4,MOD(P363,10))+1,"th","st","nd","rd","th")</f>
        <v>15th</v>
      </c>
      <c r="R363" s="144">
        <v>98.718000000000004</v>
      </c>
      <c r="S363" s="144">
        <v>140.47200000000001</v>
      </c>
      <c r="T363" s="144">
        <v>0</v>
      </c>
      <c r="U363" s="144">
        <v>239.19</v>
      </c>
      <c r="V363" s="145">
        <v>34.816000000000003</v>
      </c>
      <c r="W363" s="220">
        <f t="shared" si="53"/>
        <v>7.2793692105430421E-3</v>
      </c>
      <c r="X363" s="29">
        <f t="shared" si="54"/>
        <v>5</v>
      </c>
      <c r="Y363" s="38" t="str">
        <f t="array" ref="Y363">X363&amp;CHOOSE(AND(X363&lt;&gt;{11,12,13})*MIN(4,MOD(X363,10))+1,"th","st","nd","rd","th")</f>
        <v>5th</v>
      </c>
      <c r="Z363" s="146">
        <v>6.9630000000000001</v>
      </c>
      <c r="AA363" s="147">
        <v>107</v>
      </c>
      <c r="AB363" s="221">
        <f t="shared" si="55"/>
        <v>2.2371682718523248E-2</v>
      </c>
      <c r="AC363" s="29">
        <f t="shared" si="56"/>
        <v>77</v>
      </c>
      <c r="AD363" s="38" t="str">
        <f t="array" ref="AD363">AC363&amp;CHOOSE(AND(AC363&lt;&gt;{11,12,13})*MIN(4,MOD(AC363,10))+1,"th","st","nd","rd","th")</f>
        <v>77th</v>
      </c>
      <c r="AE363" s="146">
        <v>64.2</v>
      </c>
      <c r="AF363" s="148">
        <v>4782.8320000000003</v>
      </c>
      <c r="AG363" s="148">
        <v>4826.424</v>
      </c>
      <c r="AH363" s="148">
        <v>4705.5680000000002</v>
      </c>
      <c r="AI363" s="149">
        <v>4771.6080000000002</v>
      </c>
      <c r="AJ363" s="29">
        <f t="shared" si="57"/>
        <v>84</v>
      </c>
      <c r="AK363" s="38" t="str">
        <f t="array" ref="AK363">AJ363&amp;CHOOSE(AND(AJ363&lt;&gt;{11,12,13})*MIN(4,MOD(AJ363,10))+1,"th","st","nd","rd","th")</f>
        <v>84th</v>
      </c>
      <c r="AL363" s="149">
        <v>310.35300000000001</v>
      </c>
      <c r="AM363" s="149">
        <v>310.35300000000001</v>
      </c>
      <c r="AN363" s="149">
        <v>5081.9610000000002</v>
      </c>
      <c r="AO363" s="29">
        <f t="shared" si="58"/>
        <v>81</v>
      </c>
      <c r="AP363" s="38" t="str">
        <f t="array" ref="AP363">AO363&amp;CHOOSE(AND(AO363&lt;&gt;{11,12,13})*MIN(4,MOD(AO363,10))+1,"th","st","nd","rd","th")</f>
        <v>81st</v>
      </c>
      <c r="AQ363" s="150">
        <v>1.03</v>
      </c>
      <c r="AR363" s="145">
        <v>3404.99</v>
      </c>
      <c r="AS363" s="29">
        <f t="shared" si="59"/>
        <v>66</v>
      </c>
      <c r="AT363" s="38" t="str">
        <f t="array" ref="AT363">AS363&amp;CHOOSE(AND(AS363&lt;&gt;{11,12,13})*MIN(4,MOD(AS363,10))+1,"th","st","nd","rd","th")</f>
        <v>66th</v>
      </c>
      <c r="AU363" s="151">
        <v>1.1444538342218352E-3</v>
      </c>
    </row>
    <row r="364" spans="1:47" x14ac:dyDescent="0.25">
      <c r="A364" s="135">
        <v>123463803</v>
      </c>
      <c r="B364" s="136" t="s">
        <v>347</v>
      </c>
      <c r="C364" s="136" t="s">
        <v>94</v>
      </c>
      <c r="D364" s="137">
        <v>99572</v>
      </c>
      <c r="E364" s="29">
        <f t="shared" si="50"/>
        <v>95</v>
      </c>
      <c r="F364" s="38" t="str">
        <f t="array" ref="F364">E364&amp;CHOOSE(AND(E364&lt;&gt;{11,12,13})*MIN(4,MOD(E364,10))+1,"th","st","nd","rd","th")</f>
        <v>95th</v>
      </c>
      <c r="G364" s="138">
        <v>1829</v>
      </c>
      <c r="H364" s="139">
        <v>0.59699999999999998</v>
      </c>
      <c r="I364" s="140">
        <v>-5.4904999999999999</v>
      </c>
      <c r="J364" s="141">
        <v>493</v>
      </c>
      <c r="K364" s="142">
        <v>0</v>
      </c>
      <c r="L364" s="143">
        <v>0.11119999999999999</v>
      </c>
      <c r="M364" s="29">
        <f t="shared" si="51"/>
        <v>38</v>
      </c>
      <c r="N364" s="38" t="str">
        <f t="array" ref="N364">M364&amp;CHOOSE(AND(M364&lt;&gt;{11,12,13})*MIN(4,MOD(M364,10))+1,"th","st","nd","rd","th")</f>
        <v>38th</v>
      </c>
      <c r="O364" s="143">
        <v>6.3700000000000007E-2</v>
      </c>
      <c r="P364" s="29">
        <f t="shared" si="52"/>
        <v>9</v>
      </c>
      <c r="Q364" s="38" t="str">
        <f t="array" ref="Q364">P364&amp;CHOOSE(AND(P364&lt;&gt;{11,12,13})*MIN(4,MOD(P364,10))+1,"th","st","nd","rd","th")</f>
        <v>9th</v>
      </c>
      <c r="R364" s="144">
        <v>48.195999999999998</v>
      </c>
      <c r="S364" s="144">
        <v>13.804</v>
      </c>
      <c r="T364" s="144">
        <v>0</v>
      </c>
      <c r="U364" s="144">
        <v>62</v>
      </c>
      <c r="V364" s="145">
        <v>1.3160000000000001</v>
      </c>
      <c r="W364" s="220">
        <f t="shared" si="53"/>
        <v>1.8217987355387804E-3</v>
      </c>
      <c r="X364" s="29">
        <f t="shared" si="54"/>
        <v>1</v>
      </c>
      <c r="Y364" s="38" t="str">
        <f t="array" ref="Y364">X364&amp;CHOOSE(AND(X364&lt;&gt;{11,12,13})*MIN(4,MOD(X364,10))+1,"th","st","nd","rd","th")</f>
        <v>1st</v>
      </c>
      <c r="Z364" s="146">
        <v>0.26300000000000001</v>
      </c>
      <c r="AA364" s="147">
        <v>14</v>
      </c>
      <c r="AB364" s="221">
        <f t="shared" si="55"/>
        <v>1.9380837612114683E-2</v>
      </c>
      <c r="AC364" s="29">
        <f t="shared" si="56"/>
        <v>74</v>
      </c>
      <c r="AD364" s="38" t="str">
        <f t="array" ref="AD364">AC364&amp;CHOOSE(AND(AC364&lt;&gt;{11,12,13})*MIN(4,MOD(AC364,10))+1,"th","st","nd","rd","th")</f>
        <v>74th</v>
      </c>
      <c r="AE364" s="146">
        <v>8.4</v>
      </c>
      <c r="AF364" s="148">
        <v>722.36300000000006</v>
      </c>
      <c r="AG364" s="148">
        <v>700.84799999999996</v>
      </c>
      <c r="AH364" s="148">
        <v>681.60900000000004</v>
      </c>
      <c r="AI364" s="149">
        <v>701.60699999999997</v>
      </c>
      <c r="AJ364" s="29">
        <f t="shared" si="57"/>
        <v>6</v>
      </c>
      <c r="AK364" s="38" t="str">
        <f t="array" ref="AK364">AJ364&amp;CHOOSE(AND(AJ364&lt;&gt;{11,12,13})*MIN(4,MOD(AJ364,10))+1,"th","st","nd","rd","th")</f>
        <v>6th</v>
      </c>
      <c r="AL364" s="149">
        <v>70.662999999999997</v>
      </c>
      <c r="AM364" s="149">
        <v>70.662999999999997</v>
      </c>
      <c r="AN364" s="149">
        <v>772.27</v>
      </c>
      <c r="AO364" s="29">
        <f t="shared" si="58"/>
        <v>4</v>
      </c>
      <c r="AP364" s="38" t="str">
        <f t="array" ref="AP364">AO364&amp;CHOOSE(AND(AO364&lt;&gt;{11,12,13})*MIN(4,MOD(AO364,10))+1,"th","st","nd","rd","th")</f>
        <v>4th</v>
      </c>
      <c r="AQ364" s="150">
        <v>0.98</v>
      </c>
      <c r="AR364" s="145">
        <v>451.82400000000001</v>
      </c>
      <c r="AS364" s="29">
        <f t="shared" si="59"/>
        <v>1</v>
      </c>
      <c r="AT364" s="38" t="str">
        <f t="array" ref="AT364">AS364&amp;CHOOSE(AND(AS364&lt;&gt;{11,12,13})*MIN(4,MOD(AS364,10))+1,"th","st","nd","rd","th")</f>
        <v>1st</v>
      </c>
      <c r="AU364" s="151">
        <v>1.5186291566008904E-4</v>
      </c>
    </row>
    <row r="365" spans="1:47" x14ac:dyDescent="0.25">
      <c r="A365" s="135">
        <v>123464502</v>
      </c>
      <c r="B365" s="136" t="s">
        <v>384</v>
      </c>
      <c r="C365" s="136" t="s">
        <v>94</v>
      </c>
      <c r="D365" s="137">
        <v>128410</v>
      </c>
      <c r="E365" s="29">
        <f t="shared" si="50"/>
        <v>100</v>
      </c>
      <c r="F365" s="38" t="str">
        <f t="array" ref="F365">E365&amp;CHOOSE(AND(E365&lt;&gt;{11,12,13})*MIN(4,MOD(E365,10))+1,"th","st","nd","rd","th")</f>
        <v>100th</v>
      </c>
      <c r="G365" s="138">
        <v>24765</v>
      </c>
      <c r="H365" s="139">
        <v>0.46289999999999998</v>
      </c>
      <c r="I365" s="140">
        <v>-1.5757000000000001</v>
      </c>
      <c r="J365" s="141">
        <v>457</v>
      </c>
      <c r="K365" s="142">
        <v>0</v>
      </c>
      <c r="L365" s="143">
        <v>3.3599999999999998E-2</v>
      </c>
      <c r="M365" s="29">
        <f t="shared" si="51"/>
        <v>5</v>
      </c>
      <c r="N365" s="38" t="str">
        <f t="array" ref="N365">M365&amp;CHOOSE(AND(M365&lt;&gt;{11,12,13})*MIN(4,MOD(M365,10))+1,"th","st","nd","rd","th")</f>
        <v>5th</v>
      </c>
      <c r="O365" s="143">
        <v>2.3699999999999999E-2</v>
      </c>
      <c r="P365" s="29">
        <f t="shared" si="52"/>
        <v>1</v>
      </c>
      <c r="Q365" s="38" t="str">
        <f t="array" ref="Q365">P365&amp;CHOOSE(AND(P365&lt;&gt;{11,12,13})*MIN(4,MOD(P365,10))+1,"th","st","nd","rd","th")</f>
        <v>1st</v>
      </c>
      <c r="R365" s="144">
        <v>171.77</v>
      </c>
      <c r="S365" s="144">
        <v>60.58</v>
      </c>
      <c r="T365" s="144">
        <v>0</v>
      </c>
      <c r="U365" s="144">
        <v>232.35</v>
      </c>
      <c r="V365" s="145">
        <v>37.93</v>
      </c>
      <c r="W365" s="220">
        <f t="shared" si="53"/>
        <v>4.4517002842609562E-3</v>
      </c>
      <c r="X365" s="29">
        <f t="shared" si="54"/>
        <v>3</v>
      </c>
      <c r="Y365" s="38" t="str">
        <f t="array" ref="Y365">X365&amp;CHOOSE(AND(X365&lt;&gt;{11,12,13})*MIN(4,MOD(X365,10))+1,"th","st","nd","rd","th")</f>
        <v>3rd</v>
      </c>
      <c r="Z365" s="146">
        <v>7.5860000000000003</v>
      </c>
      <c r="AA365" s="147">
        <v>280</v>
      </c>
      <c r="AB365" s="221">
        <f t="shared" si="55"/>
        <v>3.2862538349408589E-2</v>
      </c>
      <c r="AC365" s="29">
        <f t="shared" si="56"/>
        <v>85</v>
      </c>
      <c r="AD365" s="38" t="str">
        <f t="array" ref="AD365">AC365&amp;CHOOSE(AND(AC365&lt;&gt;{11,12,13})*MIN(4,MOD(AC365,10))+1,"th","st","nd","rd","th")</f>
        <v>85th</v>
      </c>
      <c r="AE365" s="146">
        <v>168</v>
      </c>
      <c r="AF365" s="148">
        <v>8520.34</v>
      </c>
      <c r="AG365" s="148">
        <v>8441.4079999999994</v>
      </c>
      <c r="AH365" s="148">
        <v>8260.1010000000006</v>
      </c>
      <c r="AI365" s="149">
        <v>8407.2829999999994</v>
      </c>
      <c r="AJ365" s="29">
        <f t="shared" si="57"/>
        <v>95</v>
      </c>
      <c r="AK365" s="38" t="str">
        <f t="array" ref="AK365">AJ365&amp;CHOOSE(AND(AJ365&lt;&gt;{11,12,13})*MIN(4,MOD(AJ365,10))+1,"th","st","nd","rd","th")</f>
        <v>95th</v>
      </c>
      <c r="AL365" s="149">
        <v>407.93599999999998</v>
      </c>
      <c r="AM365" s="149">
        <v>407.93599999999998</v>
      </c>
      <c r="AN365" s="149">
        <v>8815.2189999999991</v>
      </c>
      <c r="AO365" s="29">
        <f t="shared" si="58"/>
        <v>93</v>
      </c>
      <c r="AP365" s="38" t="str">
        <f t="array" ref="AP365">AO365&amp;CHOOSE(AND(AO365&lt;&gt;{11,12,13})*MIN(4,MOD(AO365,10))+1,"th","st","nd","rd","th")</f>
        <v>93rd</v>
      </c>
      <c r="AQ365" s="150">
        <v>0.76</v>
      </c>
      <c r="AR365" s="145">
        <v>3101.2289999999998</v>
      </c>
      <c r="AS365" s="29">
        <f t="shared" si="59"/>
        <v>60</v>
      </c>
      <c r="AT365" s="38" t="str">
        <f t="array" ref="AT365">AS365&amp;CHOOSE(AND(AS365&lt;&gt;{11,12,13})*MIN(4,MOD(AS365,10))+1,"th","st","nd","rd","th")</f>
        <v>60th</v>
      </c>
      <c r="AU365" s="151">
        <v>1.0423564885212433E-3</v>
      </c>
    </row>
    <row r="366" spans="1:47" x14ac:dyDescent="0.25">
      <c r="A366" s="135">
        <v>123464603</v>
      </c>
      <c r="B366" s="136" t="s">
        <v>385</v>
      </c>
      <c r="C366" s="136" t="s">
        <v>94</v>
      </c>
      <c r="D366" s="137">
        <v>106107</v>
      </c>
      <c r="E366" s="29">
        <f t="shared" si="50"/>
        <v>96</v>
      </c>
      <c r="F366" s="38" t="str">
        <f t="array" ref="F366">E366&amp;CHOOSE(AND(E366&lt;&gt;{11,12,13})*MIN(4,MOD(E366,10))+1,"th","st","nd","rd","th")</f>
        <v>96th</v>
      </c>
      <c r="G366" s="138">
        <v>4556</v>
      </c>
      <c r="H366" s="139">
        <v>0.56020000000000003</v>
      </c>
      <c r="I366" s="140">
        <v>-0.88239999999999996</v>
      </c>
      <c r="J366" s="141">
        <v>426</v>
      </c>
      <c r="K366" s="142">
        <v>0</v>
      </c>
      <c r="L366" s="143">
        <v>4.0099999999999997E-2</v>
      </c>
      <c r="M366" s="29">
        <f t="shared" si="51"/>
        <v>8</v>
      </c>
      <c r="N366" s="38" t="str">
        <f t="array" ref="N366">M366&amp;CHOOSE(AND(M366&lt;&gt;{11,12,13})*MIN(4,MOD(M366,10))+1,"th","st","nd","rd","th")</f>
        <v>8th</v>
      </c>
      <c r="O366" s="143">
        <v>0.15409999999999999</v>
      </c>
      <c r="P366" s="29">
        <f t="shared" si="52"/>
        <v>44</v>
      </c>
      <c r="Q366" s="38" t="str">
        <f t="array" ref="Q366">P366&amp;CHOOSE(AND(P366&lt;&gt;{11,12,13})*MIN(4,MOD(P366,10))+1,"th","st","nd","rd","th")</f>
        <v>44th</v>
      </c>
      <c r="R366" s="144">
        <v>56.122</v>
      </c>
      <c r="S366" s="144">
        <v>107.83499999999999</v>
      </c>
      <c r="T366" s="144">
        <v>0</v>
      </c>
      <c r="U366" s="144">
        <v>163.95699999999999</v>
      </c>
      <c r="V366" s="145">
        <v>10.629000000000001</v>
      </c>
      <c r="W366" s="220">
        <f t="shared" si="53"/>
        <v>4.5567627563848911E-3</v>
      </c>
      <c r="X366" s="29">
        <f t="shared" si="54"/>
        <v>3</v>
      </c>
      <c r="Y366" s="38" t="str">
        <f t="array" ref="Y366">X366&amp;CHOOSE(AND(X366&lt;&gt;{11,12,13})*MIN(4,MOD(X366,10))+1,"th","st","nd","rd","th")</f>
        <v>3rd</v>
      </c>
      <c r="Z366" s="146">
        <v>2.1259999999999999</v>
      </c>
      <c r="AA366" s="147">
        <v>171</v>
      </c>
      <c r="AB366" s="221">
        <f t="shared" si="55"/>
        <v>7.3309477029054118E-2</v>
      </c>
      <c r="AC366" s="29">
        <f t="shared" si="56"/>
        <v>96</v>
      </c>
      <c r="AD366" s="38" t="str">
        <f t="array" ref="AD366">AC366&amp;CHOOSE(AND(AC366&lt;&gt;{11,12,13})*MIN(4,MOD(AC366,10))+1,"th","st","nd","rd","th")</f>
        <v>96th</v>
      </c>
      <c r="AE366" s="146">
        <v>102.6</v>
      </c>
      <c r="AF366" s="148">
        <v>2332.5770000000002</v>
      </c>
      <c r="AG366" s="148">
        <v>2297.8180000000002</v>
      </c>
      <c r="AH366" s="148">
        <v>2274.3510000000001</v>
      </c>
      <c r="AI366" s="149">
        <v>2301.5819999999999</v>
      </c>
      <c r="AJ366" s="29">
        <f t="shared" si="57"/>
        <v>55</v>
      </c>
      <c r="AK366" s="38" t="str">
        <f t="array" ref="AK366">AJ366&amp;CHOOSE(AND(AJ366&lt;&gt;{11,12,13})*MIN(4,MOD(AJ366,10))+1,"th","st","nd","rd","th")</f>
        <v>55th</v>
      </c>
      <c r="AL366" s="149">
        <v>268.68299999999999</v>
      </c>
      <c r="AM366" s="149">
        <v>268.68299999999999</v>
      </c>
      <c r="AN366" s="149">
        <v>2570.2649999999999</v>
      </c>
      <c r="AO366" s="29">
        <f t="shared" si="58"/>
        <v>54</v>
      </c>
      <c r="AP366" s="38" t="str">
        <f t="array" ref="AP366">AO366&amp;CHOOSE(AND(AO366&lt;&gt;{11,12,13})*MIN(4,MOD(AO366,10))+1,"th","st","nd","rd","th")</f>
        <v>54th</v>
      </c>
      <c r="AQ366" s="150">
        <v>1.29</v>
      </c>
      <c r="AR366" s="145">
        <v>1857.423</v>
      </c>
      <c r="AS366" s="29">
        <f t="shared" si="59"/>
        <v>34</v>
      </c>
      <c r="AT366" s="38" t="str">
        <f t="array" ref="AT366">AS366&amp;CHOOSE(AND(AS366&lt;&gt;{11,12,13})*MIN(4,MOD(AS366,10))+1,"th","st","nd","rd","th")</f>
        <v>34th</v>
      </c>
      <c r="AU366" s="151">
        <v>6.2429988755380317E-4</v>
      </c>
    </row>
    <row r="367" spans="1:47" x14ac:dyDescent="0.25">
      <c r="A367" s="135">
        <v>123465303</v>
      </c>
      <c r="B367" s="136" t="s">
        <v>397</v>
      </c>
      <c r="C367" s="136" t="s">
        <v>94</v>
      </c>
      <c r="D367" s="137">
        <v>103922</v>
      </c>
      <c r="E367" s="29">
        <f t="shared" si="50"/>
        <v>96</v>
      </c>
      <c r="F367" s="38" t="str">
        <f t="array" ref="F367">E367&amp;CHOOSE(AND(E367&lt;&gt;{11,12,13})*MIN(4,MOD(E367,10))+1,"th","st","nd","rd","th")</f>
        <v>96th</v>
      </c>
      <c r="G367" s="138">
        <v>12604</v>
      </c>
      <c r="H367" s="139">
        <v>0.57199999999999995</v>
      </c>
      <c r="I367" s="140">
        <v>-0.21199999999999999</v>
      </c>
      <c r="J367" s="141">
        <v>381</v>
      </c>
      <c r="K367" s="142">
        <v>0</v>
      </c>
      <c r="L367" s="143">
        <v>5.9799999999999999E-2</v>
      </c>
      <c r="M367" s="29">
        <f t="shared" si="51"/>
        <v>15</v>
      </c>
      <c r="N367" s="38" t="str">
        <f t="array" ref="N367">M367&amp;CHOOSE(AND(M367&lt;&gt;{11,12,13})*MIN(4,MOD(M367,10))+1,"th","st","nd","rd","th")</f>
        <v>15th</v>
      </c>
      <c r="O367" s="143">
        <v>8.4599999999999995E-2</v>
      </c>
      <c r="P367" s="29">
        <f t="shared" si="52"/>
        <v>12</v>
      </c>
      <c r="Q367" s="38" t="str">
        <f t="array" ref="Q367">P367&amp;CHOOSE(AND(P367&lt;&gt;{11,12,13})*MIN(4,MOD(P367,10))+1,"th","st","nd","rd","th")</f>
        <v>12th</v>
      </c>
      <c r="R367" s="144">
        <v>169.67599999999999</v>
      </c>
      <c r="S367" s="144">
        <v>120.02200000000001</v>
      </c>
      <c r="T367" s="144">
        <v>0</v>
      </c>
      <c r="U367" s="144">
        <v>289.69799999999998</v>
      </c>
      <c r="V367" s="145">
        <v>69.728000000000009</v>
      </c>
      <c r="W367" s="220">
        <f t="shared" si="53"/>
        <v>1.4744772571271972E-2</v>
      </c>
      <c r="X367" s="29">
        <f t="shared" si="54"/>
        <v>18</v>
      </c>
      <c r="Y367" s="38" t="str">
        <f t="array" ref="Y367">X367&amp;CHOOSE(AND(X367&lt;&gt;{11,12,13})*MIN(4,MOD(X367,10))+1,"th","st","nd","rd","th")</f>
        <v>18th</v>
      </c>
      <c r="Z367" s="146">
        <v>13.946</v>
      </c>
      <c r="AA367" s="147">
        <v>154</v>
      </c>
      <c r="AB367" s="221">
        <f t="shared" si="55"/>
        <v>3.2565038090521504E-2</v>
      </c>
      <c r="AC367" s="29">
        <f t="shared" si="56"/>
        <v>84</v>
      </c>
      <c r="AD367" s="38" t="str">
        <f t="array" ref="AD367">AC367&amp;CHOOSE(AND(AC367&lt;&gt;{11,12,13})*MIN(4,MOD(AC367,10))+1,"th","st","nd","rd","th")</f>
        <v>84th</v>
      </c>
      <c r="AE367" s="146">
        <v>92.4</v>
      </c>
      <c r="AF367" s="148">
        <v>4728.9979999999996</v>
      </c>
      <c r="AG367" s="148">
        <v>4718.1850000000004</v>
      </c>
      <c r="AH367" s="148">
        <v>4772.3490000000002</v>
      </c>
      <c r="AI367" s="149">
        <v>4739.8440000000001</v>
      </c>
      <c r="AJ367" s="29">
        <f t="shared" si="57"/>
        <v>84</v>
      </c>
      <c r="AK367" s="38" t="str">
        <f t="array" ref="AK367">AJ367&amp;CHOOSE(AND(AJ367&lt;&gt;{11,12,13})*MIN(4,MOD(AJ367,10))+1,"th","st","nd","rd","th")</f>
        <v>84th</v>
      </c>
      <c r="AL367" s="149">
        <v>396.04399999999998</v>
      </c>
      <c r="AM367" s="149">
        <v>396.04399999999998</v>
      </c>
      <c r="AN367" s="149">
        <v>5135.8879999999999</v>
      </c>
      <c r="AO367" s="29">
        <f t="shared" si="58"/>
        <v>82</v>
      </c>
      <c r="AP367" s="38" t="str">
        <f t="array" ref="AP367">AO367&amp;CHOOSE(AND(AO367&lt;&gt;{11,12,13})*MIN(4,MOD(AO367,10))+1,"th","st","nd","rd","th")</f>
        <v>82nd</v>
      </c>
      <c r="AQ367" s="150">
        <v>0.91</v>
      </c>
      <c r="AR367" s="145">
        <v>2673.3319999999999</v>
      </c>
      <c r="AS367" s="29">
        <f t="shared" si="59"/>
        <v>53</v>
      </c>
      <c r="AT367" s="38" t="str">
        <f t="array" ref="AT367">AS367&amp;CHOOSE(AND(AS367&lt;&gt;{11,12,13})*MIN(4,MOD(AS367,10))+1,"th","st","nd","rd","th")</f>
        <v>53rd</v>
      </c>
      <c r="AU367" s="151">
        <v>8.9853569541993583E-4</v>
      </c>
    </row>
    <row r="368" spans="1:47" x14ac:dyDescent="0.25">
      <c r="A368" s="135">
        <v>123465602</v>
      </c>
      <c r="B368" s="136" t="s">
        <v>437</v>
      </c>
      <c r="C368" s="136" t="s">
        <v>94</v>
      </c>
      <c r="D368" s="137">
        <v>59621</v>
      </c>
      <c r="E368" s="29">
        <f t="shared" si="50"/>
        <v>56</v>
      </c>
      <c r="F368" s="38" t="str">
        <f t="array" ref="F368">E368&amp;CHOOSE(AND(E368&lt;&gt;{11,12,13})*MIN(4,MOD(E368,10))+1,"th","st","nd","rd","th")</f>
        <v>56th</v>
      </c>
      <c r="G368" s="138">
        <v>26103</v>
      </c>
      <c r="H368" s="139">
        <v>0.997</v>
      </c>
      <c r="I368" s="140">
        <v>-2.3809999999999998</v>
      </c>
      <c r="J368" s="141">
        <v>475</v>
      </c>
      <c r="K368" s="142">
        <v>0</v>
      </c>
      <c r="L368" s="143">
        <v>0.2208</v>
      </c>
      <c r="M368" s="29">
        <f t="shared" si="51"/>
        <v>80</v>
      </c>
      <c r="N368" s="38" t="str">
        <f t="array" ref="N368">M368&amp;CHOOSE(AND(M368&lt;&gt;{11,12,13})*MIN(4,MOD(M368,10))+1,"th","st","nd","rd","th")</f>
        <v>80th</v>
      </c>
      <c r="O368" s="143">
        <v>0.24299999999999999</v>
      </c>
      <c r="P368" s="29">
        <f t="shared" si="52"/>
        <v>84</v>
      </c>
      <c r="Q368" s="38" t="str">
        <f t="array" ref="Q368">P368&amp;CHOOSE(AND(P368&lt;&gt;{11,12,13})*MIN(4,MOD(P368,10))+1,"th","st","nd","rd","th")</f>
        <v>84th</v>
      </c>
      <c r="R368" s="144">
        <v>1069.4659999999999</v>
      </c>
      <c r="S368" s="144">
        <v>588.49699999999996</v>
      </c>
      <c r="T368" s="144">
        <v>0</v>
      </c>
      <c r="U368" s="144">
        <v>1657.963</v>
      </c>
      <c r="V368" s="145">
        <v>531.07600000000002</v>
      </c>
      <c r="W368" s="220">
        <f t="shared" si="53"/>
        <v>6.5786981516999174E-2</v>
      </c>
      <c r="X368" s="29">
        <f t="shared" si="54"/>
        <v>91</v>
      </c>
      <c r="Y368" s="38" t="str">
        <f t="array" ref="Y368">X368&amp;CHOOSE(AND(X368&lt;&gt;{11,12,13})*MIN(4,MOD(X368,10))+1,"th","st","nd","rd","th")</f>
        <v>91st</v>
      </c>
      <c r="Z368" s="146">
        <v>106.215</v>
      </c>
      <c r="AA368" s="147">
        <v>1022</v>
      </c>
      <c r="AB368" s="221">
        <f t="shared" si="55"/>
        <v>0.12660013841780299</v>
      </c>
      <c r="AC368" s="29">
        <f t="shared" si="56"/>
        <v>99</v>
      </c>
      <c r="AD368" s="38" t="str">
        <f t="array" ref="AD368">AC368&amp;CHOOSE(AND(AC368&lt;&gt;{11,12,13})*MIN(4,MOD(AC368,10))+1,"th","st","nd","rd","th")</f>
        <v>99th</v>
      </c>
      <c r="AE368" s="146">
        <v>613.20000000000005</v>
      </c>
      <c r="AF368" s="148">
        <v>8072.6610000000001</v>
      </c>
      <c r="AG368" s="148">
        <v>7995.1689999999999</v>
      </c>
      <c r="AH368" s="148">
        <v>7946.9139999999998</v>
      </c>
      <c r="AI368" s="149">
        <v>8004.915</v>
      </c>
      <c r="AJ368" s="29">
        <f t="shared" si="57"/>
        <v>94</v>
      </c>
      <c r="AK368" s="38" t="str">
        <f t="array" ref="AK368">AJ368&amp;CHOOSE(AND(AJ368&lt;&gt;{11,12,13})*MIN(4,MOD(AJ368,10))+1,"th","st","nd","rd","th")</f>
        <v>94th</v>
      </c>
      <c r="AL368" s="149">
        <v>2377.3780000000002</v>
      </c>
      <c r="AM368" s="149">
        <v>2377.3780000000002</v>
      </c>
      <c r="AN368" s="149">
        <v>10382.293</v>
      </c>
      <c r="AO368" s="29">
        <f t="shared" si="58"/>
        <v>95</v>
      </c>
      <c r="AP368" s="38" t="str">
        <f t="array" ref="AP368">AO368&amp;CHOOSE(AND(AO368&lt;&gt;{11,12,13})*MIN(4,MOD(AO368,10))+1,"th","st","nd","rd","th")</f>
        <v>95th</v>
      </c>
      <c r="AQ368" s="150">
        <v>1.36</v>
      </c>
      <c r="AR368" s="145">
        <v>14077.558999999999</v>
      </c>
      <c r="AS368" s="29">
        <f t="shared" si="59"/>
        <v>96</v>
      </c>
      <c r="AT368" s="38" t="str">
        <f t="array" ref="AT368">AS368&amp;CHOOSE(AND(AS368&lt;&gt;{11,12,13})*MIN(4,MOD(AS368,10))+1,"th","st","nd","rd","th")</f>
        <v>96th</v>
      </c>
      <c r="AU368" s="151">
        <v>4.7316192922840028E-3</v>
      </c>
    </row>
    <row r="369" spans="1:47" x14ac:dyDescent="0.25">
      <c r="A369" s="135">
        <v>123465702</v>
      </c>
      <c r="B369" s="136" t="s">
        <v>442</v>
      </c>
      <c r="C369" s="136" t="s">
        <v>94</v>
      </c>
      <c r="D369" s="137">
        <v>83403</v>
      </c>
      <c r="E369" s="29">
        <f t="shared" si="50"/>
        <v>89</v>
      </c>
      <c r="F369" s="38" t="str">
        <f t="array" ref="F369">E369&amp;CHOOSE(AND(E369&lt;&gt;{11,12,13})*MIN(4,MOD(E369,10))+1,"th","st","nd","rd","th")</f>
        <v>89th</v>
      </c>
      <c r="G369" s="138">
        <v>39595</v>
      </c>
      <c r="H369" s="139">
        <v>0.7127</v>
      </c>
      <c r="I369" s="140">
        <v>-1.6566000000000001</v>
      </c>
      <c r="J369" s="141">
        <v>460</v>
      </c>
      <c r="K369" s="142">
        <v>0</v>
      </c>
      <c r="L369" s="143">
        <v>4.6699999999999998E-2</v>
      </c>
      <c r="M369" s="29">
        <f t="shared" si="51"/>
        <v>10</v>
      </c>
      <c r="N369" s="38" t="str">
        <f t="array" ref="N369">M369&amp;CHOOSE(AND(M369&lt;&gt;{11,12,13})*MIN(4,MOD(M369,10))+1,"th","st","nd","rd","th")</f>
        <v>10th</v>
      </c>
      <c r="O369" s="143">
        <v>0.1114</v>
      </c>
      <c r="P369" s="29">
        <f t="shared" si="52"/>
        <v>22</v>
      </c>
      <c r="Q369" s="38" t="str">
        <f t="array" ref="Q369">P369&amp;CHOOSE(AND(P369&lt;&gt;{11,12,13})*MIN(4,MOD(P369,10))+1,"th","st","nd","rd","th")</f>
        <v>22nd</v>
      </c>
      <c r="R369" s="144">
        <v>348.435</v>
      </c>
      <c r="S369" s="144">
        <v>415.58499999999998</v>
      </c>
      <c r="T369" s="144">
        <v>0</v>
      </c>
      <c r="U369" s="144">
        <v>764.02</v>
      </c>
      <c r="V369" s="145">
        <v>144.11799999999999</v>
      </c>
      <c r="W369" s="220">
        <f t="shared" si="53"/>
        <v>1.1589498636252844E-2</v>
      </c>
      <c r="X369" s="29">
        <f t="shared" si="54"/>
        <v>11</v>
      </c>
      <c r="Y369" s="38" t="str">
        <f t="array" ref="Y369">X369&amp;CHOOSE(AND(X369&lt;&gt;{11,12,13})*MIN(4,MOD(X369,10))+1,"th","st","nd","rd","th")</f>
        <v>11th</v>
      </c>
      <c r="Z369" s="146">
        <v>28.824000000000002</v>
      </c>
      <c r="AA369" s="147">
        <v>764</v>
      </c>
      <c r="AB369" s="221">
        <f t="shared" si="55"/>
        <v>6.1438383533612549E-2</v>
      </c>
      <c r="AC369" s="29">
        <f t="shared" si="56"/>
        <v>94</v>
      </c>
      <c r="AD369" s="38" t="str">
        <f t="array" ref="AD369">AC369&amp;CHOOSE(AND(AC369&lt;&gt;{11,12,13})*MIN(4,MOD(AC369,10))+1,"th","st","nd","rd","th")</f>
        <v>94th</v>
      </c>
      <c r="AE369" s="146">
        <v>458.4</v>
      </c>
      <c r="AF369" s="148">
        <v>12435.223</v>
      </c>
      <c r="AG369" s="148">
        <v>12476.017</v>
      </c>
      <c r="AH369" s="148">
        <v>12623.43</v>
      </c>
      <c r="AI369" s="149">
        <v>12511.557000000001</v>
      </c>
      <c r="AJ369" s="29">
        <f t="shared" si="57"/>
        <v>98</v>
      </c>
      <c r="AK369" s="38" t="str">
        <f t="array" ref="AK369">AJ369&amp;CHOOSE(AND(AJ369&lt;&gt;{11,12,13})*MIN(4,MOD(AJ369,10))+1,"th","st","nd","rd","th")</f>
        <v>98th</v>
      </c>
      <c r="AL369" s="149">
        <v>1251.2439999999999</v>
      </c>
      <c r="AM369" s="149">
        <v>1251.2439999999999</v>
      </c>
      <c r="AN369" s="149">
        <v>13762.800999999999</v>
      </c>
      <c r="AO369" s="29">
        <f t="shared" si="58"/>
        <v>97</v>
      </c>
      <c r="AP369" s="38" t="str">
        <f t="array" ref="AP369">AO369&amp;CHOOSE(AND(AO369&lt;&gt;{11,12,13})*MIN(4,MOD(AO369,10))+1,"th","st","nd","rd","th")</f>
        <v>97th</v>
      </c>
      <c r="AQ369" s="150">
        <v>0.93</v>
      </c>
      <c r="AR369" s="145">
        <v>9122.1360000000004</v>
      </c>
      <c r="AS369" s="29">
        <f t="shared" si="59"/>
        <v>93</v>
      </c>
      <c r="AT369" s="38" t="str">
        <f t="array" ref="AT369">AS369&amp;CHOOSE(AND(AS369&lt;&gt;{11,12,13})*MIN(4,MOD(AS369,10))+1,"th","st","nd","rd","th")</f>
        <v>93rd</v>
      </c>
      <c r="AU369" s="151">
        <v>3.0660482179075523E-3</v>
      </c>
    </row>
    <row r="370" spans="1:47" x14ac:dyDescent="0.25">
      <c r="A370" s="135">
        <v>123466103</v>
      </c>
      <c r="B370" s="136" t="s">
        <v>487</v>
      </c>
      <c r="C370" s="136" t="s">
        <v>94</v>
      </c>
      <c r="D370" s="137">
        <v>102358</v>
      </c>
      <c r="E370" s="29">
        <f t="shared" si="50"/>
        <v>96</v>
      </c>
      <c r="F370" s="38" t="str">
        <f t="array" ref="F370">E370&amp;CHOOSE(AND(E370&lt;&gt;{11,12,13})*MIN(4,MOD(E370,10))+1,"th","st","nd","rd","th")</f>
        <v>96th</v>
      </c>
      <c r="G370" s="138">
        <v>12542</v>
      </c>
      <c r="H370" s="139">
        <v>0.58079999999999998</v>
      </c>
      <c r="I370" s="140">
        <v>-0.40010000000000001</v>
      </c>
      <c r="J370" s="141">
        <v>394</v>
      </c>
      <c r="K370" s="142">
        <v>0</v>
      </c>
      <c r="L370" s="143">
        <v>5.5399999999999998E-2</v>
      </c>
      <c r="M370" s="29">
        <f t="shared" si="51"/>
        <v>13</v>
      </c>
      <c r="N370" s="38" t="str">
        <f t="array" ref="N370">M370&amp;CHOOSE(AND(M370&lt;&gt;{11,12,13})*MIN(4,MOD(M370,10))+1,"th","st","nd","rd","th")</f>
        <v>13th</v>
      </c>
      <c r="O370" s="143">
        <v>8.48E-2</v>
      </c>
      <c r="P370" s="29">
        <f t="shared" si="52"/>
        <v>13</v>
      </c>
      <c r="Q370" s="38" t="str">
        <f t="array" ref="Q370">P370&amp;CHOOSE(AND(P370&lt;&gt;{11,12,13})*MIN(4,MOD(P370,10))+1,"th","st","nd","rd","th")</f>
        <v>13th</v>
      </c>
      <c r="R370" s="144">
        <v>179.04499999999999</v>
      </c>
      <c r="S370" s="144">
        <v>137.03100000000001</v>
      </c>
      <c r="T370" s="144">
        <v>0</v>
      </c>
      <c r="U370" s="144">
        <v>316.07600000000002</v>
      </c>
      <c r="V370" s="145">
        <v>58.283000000000008</v>
      </c>
      <c r="W370" s="220">
        <f t="shared" si="53"/>
        <v>1.0820321180653861E-2</v>
      </c>
      <c r="X370" s="29">
        <f t="shared" si="54"/>
        <v>10</v>
      </c>
      <c r="Y370" s="38" t="str">
        <f t="array" ref="Y370">X370&amp;CHOOSE(AND(X370&lt;&gt;{11,12,13})*MIN(4,MOD(X370,10))+1,"th","st","nd","rd","th")</f>
        <v>10th</v>
      </c>
      <c r="Z370" s="146">
        <v>11.657</v>
      </c>
      <c r="AA370" s="147">
        <v>44</v>
      </c>
      <c r="AB370" s="221">
        <f t="shared" si="55"/>
        <v>8.1686620789727677E-3</v>
      </c>
      <c r="AC370" s="29">
        <f t="shared" si="56"/>
        <v>54</v>
      </c>
      <c r="AD370" s="38" t="str">
        <f t="array" ref="AD370">AC370&amp;CHOOSE(AND(AC370&lt;&gt;{11,12,13})*MIN(4,MOD(AC370,10))+1,"th","st","nd","rd","th")</f>
        <v>54th</v>
      </c>
      <c r="AE370" s="146">
        <v>26.4</v>
      </c>
      <c r="AF370" s="148">
        <v>5386.4390000000003</v>
      </c>
      <c r="AG370" s="148">
        <v>5463.8019999999997</v>
      </c>
      <c r="AH370" s="148">
        <v>5382.0780000000004</v>
      </c>
      <c r="AI370" s="149">
        <v>5410.7730000000001</v>
      </c>
      <c r="AJ370" s="29">
        <f t="shared" si="57"/>
        <v>88</v>
      </c>
      <c r="AK370" s="38" t="str">
        <f t="array" ref="AK370">AJ370&amp;CHOOSE(AND(AJ370&lt;&gt;{11,12,13})*MIN(4,MOD(AJ370,10))+1,"th","st","nd","rd","th")</f>
        <v>88th</v>
      </c>
      <c r="AL370" s="149">
        <v>354.13299999999998</v>
      </c>
      <c r="AM370" s="149">
        <v>354.13299999999998</v>
      </c>
      <c r="AN370" s="149">
        <v>5764.9059999999999</v>
      </c>
      <c r="AO370" s="29">
        <f t="shared" si="58"/>
        <v>86</v>
      </c>
      <c r="AP370" s="38" t="str">
        <f t="array" ref="AP370">AO370&amp;CHOOSE(AND(AO370&lt;&gt;{11,12,13})*MIN(4,MOD(AO370,10))+1,"th","st","nd","rd","th")</f>
        <v>86th</v>
      </c>
      <c r="AQ370" s="150">
        <v>1.03</v>
      </c>
      <c r="AR370" s="145">
        <v>3448.7049999999999</v>
      </c>
      <c r="AS370" s="29">
        <f t="shared" si="59"/>
        <v>66</v>
      </c>
      <c r="AT370" s="38" t="str">
        <f t="array" ref="AT370">AS370&amp;CHOOSE(AND(AS370&lt;&gt;{11,12,13})*MIN(4,MOD(AS370,10))+1,"th","st","nd","rd","th")</f>
        <v>66th</v>
      </c>
      <c r="AU370" s="151">
        <v>1.1591469168338276E-3</v>
      </c>
    </row>
    <row r="371" spans="1:47" x14ac:dyDescent="0.25">
      <c r="A371" s="135">
        <v>123466303</v>
      </c>
      <c r="B371" s="136" t="s">
        <v>502</v>
      </c>
      <c r="C371" s="136" t="s">
        <v>94</v>
      </c>
      <c r="D371" s="137">
        <v>73528</v>
      </c>
      <c r="E371" s="29">
        <f t="shared" si="50"/>
        <v>81</v>
      </c>
      <c r="F371" s="38" t="str">
        <f t="array" ref="F371">E371&amp;CHOOSE(AND(E371&lt;&gt;{11,12,13})*MIN(4,MOD(E371,10))+1,"th","st","nd","rd","th")</f>
        <v>81st</v>
      </c>
      <c r="G371" s="138">
        <v>8188</v>
      </c>
      <c r="H371" s="139">
        <v>0.8085</v>
      </c>
      <c r="I371" s="140">
        <v>-0.43780000000000002</v>
      </c>
      <c r="J371" s="141">
        <v>398</v>
      </c>
      <c r="K371" s="142">
        <v>0</v>
      </c>
      <c r="L371" s="143">
        <v>5.5100000000000003E-2</v>
      </c>
      <c r="M371" s="29">
        <f t="shared" si="51"/>
        <v>13</v>
      </c>
      <c r="N371" s="38" t="str">
        <f t="array" ref="N371">M371&amp;CHOOSE(AND(M371&lt;&gt;{11,12,13})*MIN(4,MOD(M371,10))+1,"th","st","nd","rd","th")</f>
        <v>13th</v>
      </c>
      <c r="O371" s="143">
        <v>0.17460000000000001</v>
      </c>
      <c r="P371" s="29">
        <f t="shared" si="52"/>
        <v>54</v>
      </c>
      <c r="Q371" s="38" t="str">
        <f t="array" ref="Q371">P371&amp;CHOOSE(AND(P371&lt;&gt;{11,12,13})*MIN(4,MOD(P371,10))+1,"th","st","nd","rd","th")</f>
        <v>54th</v>
      </c>
      <c r="R371" s="144">
        <v>109.312</v>
      </c>
      <c r="S371" s="144">
        <v>173.19399999999999</v>
      </c>
      <c r="T371" s="144">
        <v>0</v>
      </c>
      <c r="U371" s="144">
        <v>282.50599999999997</v>
      </c>
      <c r="V371" s="145">
        <v>125.33000000000001</v>
      </c>
      <c r="W371" s="220">
        <f t="shared" si="53"/>
        <v>3.7904323113108401E-2</v>
      </c>
      <c r="X371" s="29">
        <f t="shared" si="54"/>
        <v>69</v>
      </c>
      <c r="Y371" s="38" t="str">
        <f t="array" ref="Y371">X371&amp;CHOOSE(AND(X371&lt;&gt;{11,12,13})*MIN(4,MOD(X371,10))+1,"th","st","nd","rd","th")</f>
        <v>69th</v>
      </c>
      <c r="Z371" s="146">
        <v>25.065999999999999</v>
      </c>
      <c r="AA371" s="147">
        <v>36</v>
      </c>
      <c r="AB371" s="221">
        <f t="shared" si="55"/>
        <v>1.0887701524550406E-2</v>
      </c>
      <c r="AC371" s="29">
        <f t="shared" si="56"/>
        <v>61</v>
      </c>
      <c r="AD371" s="38" t="str">
        <f t="array" ref="AD371">AC371&amp;CHOOSE(AND(AC371&lt;&gt;{11,12,13})*MIN(4,MOD(AC371,10))+1,"th","st","nd","rd","th")</f>
        <v>61st</v>
      </c>
      <c r="AE371" s="146">
        <v>21.6</v>
      </c>
      <c r="AF371" s="148">
        <v>3306.4830000000002</v>
      </c>
      <c r="AG371" s="148">
        <v>3290.625</v>
      </c>
      <c r="AH371" s="148">
        <v>3384.7919999999999</v>
      </c>
      <c r="AI371" s="149">
        <v>3327.3</v>
      </c>
      <c r="AJ371" s="29">
        <f t="shared" si="57"/>
        <v>69</v>
      </c>
      <c r="AK371" s="38" t="str">
        <f t="array" ref="AK371">AJ371&amp;CHOOSE(AND(AJ371&lt;&gt;{11,12,13})*MIN(4,MOD(AJ371,10))+1,"th","st","nd","rd","th")</f>
        <v>69th</v>
      </c>
      <c r="AL371" s="149">
        <v>329.17200000000003</v>
      </c>
      <c r="AM371" s="149">
        <v>329.17200000000003</v>
      </c>
      <c r="AN371" s="149">
        <v>3656.4720000000002</v>
      </c>
      <c r="AO371" s="29">
        <f t="shared" si="58"/>
        <v>69</v>
      </c>
      <c r="AP371" s="38" t="str">
        <f t="array" ref="AP371">AO371&amp;CHOOSE(AND(AO371&lt;&gt;{11,12,13})*MIN(4,MOD(AO371,10))+1,"th","st","nd","rd","th")</f>
        <v>69th</v>
      </c>
      <c r="AQ371" s="150">
        <v>1.17</v>
      </c>
      <c r="AR371" s="145">
        <v>3458.8209999999999</v>
      </c>
      <c r="AS371" s="29">
        <f t="shared" si="59"/>
        <v>67</v>
      </c>
      <c r="AT371" s="38" t="str">
        <f t="array" ref="AT371">AS371&amp;CHOOSE(AND(AS371&lt;&gt;{11,12,13})*MIN(4,MOD(AS371,10))+1,"th","st","nd","rd","th")</f>
        <v>67th</v>
      </c>
      <c r="AU371" s="151">
        <v>1.1625470134529038E-3</v>
      </c>
    </row>
    <row r="372" spans="1:47" x14ac:dyDescent="0.25">
      <c r="A372" s="135">
        <v>123466403</v>
      </c>
      <c r="B372" s="136" t="s">
        <v>503</v>
      </c>
      <c r="C372" s="136" t="s">
        <v>94</v>
      </c>
      <c r="D372" s="137">
        <v>49377</v>
      </c>
      <c r="E372" s="29">
        <f t="shared" si="50"/>
        <v>29</v>
      </c>
      <c r="F372" s="38" t="str">
        <f t="array" ref="F372">E372&amp;CHOOSE(AND(E372&lt;&gt;{11,12,13})*MIN(4,MOD(E372,10))+1,"th","st","nd","rd","th")</f>
        <v>29th</v>
      </c>
      <c r="G372" s="138">
        <v>9076</v>
      </c>
      <c r="H372" s="139">
        <v>1.2039</v>
      </c>
      <c r="I372" s="140">
        <v>-2.9192999999999998</v>
      </c>
      <c r="J372" s="141">
        <v>483</v>
      </c>
      <c r="K372" s="142">
        <v>0</v>
      </c>
      <c r="L372" s="143">
        <v>0.32969999999999999</v>
      </c>
      <c r="M372" s="29">
        <f t="shared" si="51"/>
        <v>94</v>
      </c>
      <c r="N372" s="38" t="str">
        <f t="array" ref="N372">M372&amp;CHOOSE(AND(M372&lt;&gt;{11,12,13})*MIN(4,MOD(M372,10))+1,"th","st","nd","rd","th")</f>
        <v>94th</v>
      </c>
      <c r="O372" s="143">
        <v>0.17399999999999999</v>
      </c>
      <c r="P372" s="29">
        <f t="shared" si="52"/>
        <v>54</v>
      </c>
      <c r="Q372" s="38" t="str">
        <f t="array" ref="Q372">P372&amp;CHOOSE(AND(P372&lt;&gt;{11,12,13})*MIN(4,MOD(P372,10))+1,"th","st","nd","rd","th")</f>
        <v>54th</v>
      </c>
      <c r="R372" s="144">
        <v>680.226</v>
      </c>
      <c r="S372" s="144">
        <v>179.49600000000001</v>
      </c>
      <c r="T372" s="144">
        <v>340.113</v>
      </c>
      <c r="U372" s="144">
        <v>1199.835</v>
      </c>
      <c r="V372" s="145">
        <v>201.27099999999993</v>
      </c>
      <c r="W372" s="220">
        <f t="shared" si="53"/>
        <v>5.8532628863041232E-2</v>
      </c>
      <c r="X372" s="29">
        <f t="shared" si="54"/>
        <v>89</v>
      </c>
      <c r="Y372" s="38" t="str">
        <f t="array" ref="Y372">X372&amp;CHOOSE(AND(X372&lt;&gt;{11,12,13})*MIN(4,MOD(X372,10))+1,"th","st","nd","rd","th")</f>
        <v>89th</v>
      </c>
      <c r="Z372" s="146">
        <v>40.253999999999998</v>
      </c>
      <c r="AA372" s="147">
        <v>104</v>
      </c>
      <c r="AB372" s="221">
        <f t="shared" si="55"/>
        <v>3.0244761549136686E-2</v>
      </c>
      <c r="AC372" s="29">
        <f t="shared" si="56"/>
        <v>83</v>
      </c>
      <c r="AD372" s="38" t="str">
        <f t="array" ref="AD372">AC372&amp;CHOOSE(AND(AC372&lt;&gt;{11,12,13})*MIN(4,MOD(AC372,10))+1,"th","st","nd","rd","th")</f>
        <v>83rd</v>
      </c>
      <c r="AE372" s="146">
        <v>62.4</v>
      </c>
      <c r="AF372" s="148">
        <v>3438.6120000000001</v>
      </c>
      <c r="AG372" s="148">
        <v>3380.5210000000002</v>
      </c>
      <c r="AH372" s="148">
        <v>3329.3609999999999</v>
      </c>
      <c r="AI372" s="149">
        <v>3382.8310000000001</v>
      </c>
      <c r="AJ372" s="29">
        <f t="shared" si="57"/>
        <v>71</v>
      </c>
      <c r="AK372" s="38" t="str">
        <f t="array" ref="AK372">AJ372&amp;CHOOSE(AND(AJ372&lt;&gt;{11,12,13})*MIN(4,MOD(AJ372,10))+1,"th","st","nd","rd","th")</f>
        <v>71st</v>
      </c>
      <c r="AL372" s="149">
        <v>1302.489</v>
      </c>
      <c r="AM372" s="149">
        <v>1302.489</v>
      </c>
      <c r="AN372" s="149">
        <v>4685.32</v>
      </c>
      <c r="AO372" s="29">
        <f t="shared" si="58"/>
        <v>79</v>
      </c>
      <c r="AP372" s="38" t="str">
        <f t="array" ref="AP372">AO372&amp;CHOOSE(AND(AO372&lt;&gt;{11,12,13})*MIN(4,MOD(AO372,10))+1,"th","st","nd","rd","th")</f>
        <v>79th</v>
      </c>
      <c r="AQ372" s="150">
        <v>2</v>
      </c>
      <c r="AR372" s="145">
        <v>11281.313</v>
      </c>
      <c r="AS372" s="29">
        <f t="shared" si="59"/>
        <v>94</v>
      </c>
      <c r="AT372" s="38" t="str">
        <f t="array" ref="AT372">AS372&amp;CHOOSE(AND(AS372&lt;&gt;{11,12,13})*MIN(4,MOD(AS372,10))+1,"th","st","nd","rd","th")</f>
        <v>94th</v>
      </c>
      <c r="AU372" s="151">
        <v>3.7917708768327178E-3</v>
      </c>
    </row>
    <row r="373" spans="1:47" x14ac:dyDescent="0.25">
      <c r="A373" s="135">
        <v>123467103</v>
      </c>
      <c r="B373" s="136" t="s">
        <v>549</v>
      </c>
      <c r="C373" s="136" t="s">
        <v>94</v>
      </c>
      <c r="D373" s="137">
        <v>87653</v>
      </c>
      <c r="E373" s="29">
        <f t="shared" si="50"/>
        <v>91</v>
      </c>
      <c r="F373" s="38" t="str">
        <f t="array" ref="F373">E373&amp;CHOOSE(AND(E373&lt;&gt;{11,12,13})*MIN(4,MOD(E373,10))+1,"th","st","nd","rd","th")</f>
        <v>91st</v>
      </c>
      <c r="G373" s="138">
        <v>17568</v>
      </c>
      <c r="H373" s="139">
        <v>0.67820000000000003</v>
      </c>
      <c r="I373" s="140">
        <v>-0.2959</v>
      </c>
      <c r="J373" s="141">
        <v>390</v>
      </c>
      <c r="K373" s="142">
        <v>0</v>
      </c>
      <c r="L373" s="143">
        <v>5.0099999999999999E-2</v>
      </c>
      <c r="M373" s="29">
        <f t="shared" si="51"/>
        <v>12</v>
      </c>
      <c r="N373" s="38" t="str">
        <f t="array" ref="N373">M373&amp;CHOOSE(AND(M373&lt;&gt;{11,12,13})*MIN(4,MOD(M373,10))+1,"th","st","nd","rd","th")</f>
        <v>12th</v>
      </c>
      <c r="O373" s="143">
        <v>6.1499999999999999E-2</v>
      </c>
      <c r="P373" s="29">
        <f t="shared" si="52"/>
        <v>8</v>
      </c>
      <c r="Q373" s="38" t="str">
        <f t="array" ref="Q373">P373&amp;CHOOSE(AND(P373&lt;&gt;{11,12,13})*MIN(4,MOD(P373,10))+1,"th","st","nd","rd","th")</f>
        <v>8th</v>
      </c>
      <c r="R373" s="144">
        <v>198.398</v>
      </c>
      <c r="S373" s="144">
        <v>121.771</v>
      </c>
      <c r="T373" s="144">
        <v>0</v>
      </c>
      <c r="U373" s="144">
        <v>320.16899999999998</v>
      </c>
      <c r="V373" s="145">
        <v>260.19600000000003</v>
      </c>
      <c r="W373" s="220">
        <f t="shared" si="53"/>
        <v>3.9423248104374739E-2</v>
      </c>
      <c r="X373" s="29">
        <f t="shared" si="54"/>
        <v>72</v>
      </c>
      <c r="Y373" s="38" t="str">
        <f t="array" ref="Y373">X373&amp;CHOOSE(AND(X373&lt;&gt;{11,12,13})*MIN(4,MOD(X373,10))+1,"th","st","nd","rd","th")</f>
        <v>72nd</v>
      </c>
      <c r="Z373" s="146">
        <v>52.039000000000001</v>
      </c>
      <c r="AA373" s="147">
        <v>396</v>
      </c>
      <c r="AB373" s="221">
        <f t="shared" si="55"/>
        <v>5.9999409096728594E-2</v>
      </c>
      <c r="AC373" s="29">
        <f t="shared" si="56"/>
        <v>93</v>
      </c>
      <c r="AD373" s="38" t="str">
        <f t="array" ref="AD373">AC373&amp;CHOOSE(AND(AC373&lt;&gt;{11,12,13})*MIN(4,MOD(AC373,10))+1,"th","st","nd","rd","th")</f>
        <v>93rd</v>
      </c>
      <c r="AE373" s="146">
        <v>237.6</v>
      </c>
      <c r="AF373" s="148">
        <v>6600.0649999999996</v>
      </c>
      <c r="AG373" s="148">
        <v>6608.933</v>
      </c>
      <c r="AH373" s="148">
        <v>6672.2020000000002</v>
      </c>
      <c r="AI373" s="149">
        <v>6627.067</v>
      </c>
      <c r="AJ373" s="29">
        <f t="shared" si="57"/>
        <v>91</v>
      </c>
      <c r="AK373" s="38" t="str">
        <f t="array" ref="AK373">AJ373&amp;CHOOSE(AND(AJ373&lt;&gt;{11,12,13})*MIN(4,MOD(AJ373,10))+1,"th","st","nd","rd","th")</f>
        <v>91st</v>
      </c>
      <c r="AL373" s="149">
        <v>609.80799999999999</v>
      </c>
      <c r="AM373" s="149">
        <v>609.80799999999999</v>
      </c>
      <c r="AN373" s="149">
        <v>7236.875</v>
      </c>
      <c r="AO373" s="29">
        <f t="shared" si="58"/>
        <v>90</v>
      </c>
      <c r="AP373" s="38" t="str">
        <f t="array" ref="AP373">AO373&amp;CHOOSE(AND(AO373&lt;&gt;{11,12,13})*MIN(4,MOD(AO373,10))+1,"th","st","nd","rd","th")</f>
        <v>90th</v>
      </c>
      <c r="AQ373" s="150">
        <v>1.03</v>
      </c>
      <c r="AR373" s="145">
        <v>5055.29</v>
      </c>
      <c r="AS373" s="29">
        <f t="shared" si="59"/>
        <v>80</v>
      </c>
      <c r="AT373" s="38" t="str">
        <f t="array" ref="AT373">AS373&amp;CHOOSE(AND(AS373&lt;&gt;{11,12,13})*MIN(4,MOD(AS373,10))+1,"th","st","nd","rd","th")</f>
        <v>80th</v>
      </c>
      <c r="AU373" s="151">
        <v>1.6991374493326859E-3</v>
      </c>
    </row>
    <row r="374" spans="1:47" x14ac:dyDescent="0.25">
      <c r="A374" s="135">
        <v>123467203</v>
      </c>
      <c r="B374" s="136" t="s">
        <v>571</v>
      </c>
      <c r="C374" s="136" t="s">
        <v>94</v>
      </c>
      <c r="D374" s="137">
        <v>96019</v>
      </c>
      <c r="E374" s="29">
        <f t="shared" si="50"/>
        <v>93</v>
      </c>
      <c r="F374" s="38" t="str">
        <f t="array" ref="F374">E374&amp;CHOOSE(AND(E374&lt;&gt;{11,12,13})*MIN(4,MOD(E374,10))+1,"th","st","nd","rd","th")</f>
        <v>93rd</v>
      </c>
      <c r="G374" s="138">
        <v>7320</v>
      </c>
      <c r="H374" s="139">
        <v>0.61909999999999998</v>
      </c>
      <c r="I374" s="140">
        <v>-1.1978</v>
      </c>
      <c r="J374" s="141">
        <v>439</v>
      </c>
      <c r="K374" s="142">
        <v>0</v>
      </c>
      <c r="L374" s="143">
        <v>2.0199999999999999E-2</v>
      </c>
      <c r="M374" s="29">
        <f t="shared" si="51"/>
        <v>1</v>
      </c>
      <c r="N374" s="38" t="str">
        <f t="array" ref="N374">M374&amp;CHOOSE(AND(M374&lt;&gt;{11,12,13})*MIN(4,MOD(M374,10))+1,"th","st","nd","rd","th")</f>
        <v>1st</v>
      </c>
      <c r="O374" s="143">
        <v>4.7100000000000003E-2</v>
      </c>
      <c r="P374" s="29">
        <f t="shared" si="52"/>
        <v>4</v>
      </c>
      <c r="Q374" s="38" t="str">
        <f t="array" ref="Q374">P374&amp;CHOOSE(AND(P374&lt;&gt;{11,12,13})*MIN(4,MOD(P374,10))+1,"th","st","nd","rd","th")</f>
        <v>4th</v>
      </c>
      <c r="R374" s="144">
        <v>31.437999999999999</v>
      </c>
      <c r="S374" s="144">
        <v>36.652000000000001</v>
      </c>
      <c r="T374" s="144">
        <v>0</v>
      </c>
      <c r="U374" s="144">
        <v>68.09</v>
      </c>
      <c r="V374" s="145">
        <v>15.804</v>
      </c>
      <c r="W374" s="220">
        <f t="shared" si="53"/>
        <v>6.0927067555257087E-3</v>
      </c>
      <c r="X374" s="29">
        <f t="shared" si="54"/>
        <v>4</v>
      </c>
      <c r="Y374" s="38" t="str">
        <f t="array" ref="Y374">X374&amp;CHOOSE(AND(X374&lt;&gt;{11,12,13})*MIN(4,MOD(X374,10))+1,"th","st","nd","rd","th")</f>
        <v>4th</v>
      </c>
      <c r="Z374" s="146">
        <v>3.161</v>
      </c>
      <c r="AA374" s="147">
        <v>57</v>
      </c>
      <c r="AB374" s="221">
        <f t="shared" si="55"/>
        <v>2.1974454888949974E-2</v>
      </c>
      <c r="AC374" s="29">
        <f t="shared" si="56"/>
        <v>77</v>
      </c>
      <c r="AD374" s="38" t="str">
        <f t="array" ref="AD374">AC374&amp;CHOOSE(AND(AC374&lt;&gt;{11,12,13})*MIN(4,MOD(AC374,10))+1,"th","st","nd","rd","th")</f>
        <v>77th</v>
      </c>
      <c r="AE374" s="146">
        <v>34.200000000000003</v>
      </c>
      <c r="AF374" s="148">
        <v>2593.9209999999998</v>
      </c>
      <c r="AG374" s="148">
        <v>2514.9679999999998</v>
      </c>
      <c r="AH374" s="148">
        <v>2466.0639999999999</v>
      </c>
      <c r="AI374" s="149">
        <v>2524.9839999999999</v>
      </c>
      <c r="AJ374" s="29">
        <f t="shared" si="57"/>
        <v>59</v>
      </c>
      <c r="AK374" s="38" t="str">
        <f t="array" ref="AK374">AJ374&amp;CHOOSE(AND(AJ374&lt;&gt;{11,12,13})*MIN(4,MOD(AJ374,10))+1,"th","st","nd","rd","th")</f>
        <v>59th</v>
      </c>
      <c r="AL374" s="149">
        <v>105.45099999999999</v>
      </c>
      <c r="AM374" s="149">
        <v>105.45099999999999</v>
      </c>
      <c r="AN374" s="149">
        <v>2630.4349999999999</v>
      </c>
      <c r="AO374" s="29">
        <f t="shared" si="58"/>
        <v>54</v>
      </c>
      <c r="AP374" s="38" t="str">
        <f t="array" ref="AP374">AO374&amp;CHOOSE(AND(AO374&lt;&gt;{11,12,13})*MIN(4,MOD(AO374,10))+1,"th","st","nd","rd","th")</f>
        <v>54th</v>
      </c>
      <c r="AQ374" s="150">
        <v>0.96</v>
      </c>
      <c r="AR374" s="145">
        <v>1563.3620000000001</v>
      </c>
      <c r="AS374" s="29">
        <f t="shared" si="59"/>
        <v>25</v>
      </c>
      <c r="AT374" s="38" t="str">
        <f t="array" ref="AT374">AS374&amp;CHOOSE(AND(AS374&lt;&gt;{11,12,13})*MIN(4,MOD(AS374,10))+1,"th","st","nd","rd","th")</f>
        <v>25th</v>
      </c>
      <c r="AU374" s="151">
        <v>5.2546281638909866E-4</v>
      </c>
    </row>
    <row r="375" spans="1:47" x14ac:dyDescent="0.25">
      <c r="A375" s="135">
        <v>123467303</v>
      </c>
      <c r="B375" s="136" t="s">
        <v>572</v>
      </c>
      <c r="C375" s="136" t="s">
        <v>94</v>
      </c>
      <c r="D375" s="137">
        <v>95173</v>
      </c>
      <c r="E375" s="29">
        <f t="shared" si="50"/>
        <v>93</v>
      </c>
      <c r="F375" s="38" t="str">
        <f t="array" ref="F375">E375&amp;CHOOSE(AND(E375&lt;&gt;{11,12,13})*MIN(4,MOD(E375,10))+1,"th","st","nd","rd","th")</f>
        <v>93rd</v>
      </c>
      <c r="G375" s="138">
        <v>18963</v>
      </c>
      <c r="H375" s="139">
        <v>0.62460000000000004</v>
      </c>
      <c r="I375" s="140">
        <v>-0.69699999999999995</v>
      </c>
      <c r="J375" s="141">
        <v>416</v>
      </c>
      <c r="K375" s="142">
        <v>0</v>
      </c>
      <c r="L375" s="143">
        <v>6.5199999999999994E-2</v>
      </c>
      <c r="M375" s="29">
        <f t="shared" si="51"/>
        <v>17</v>
      </c>
      <c r="N375" s="38" t="str">
        <f t="array" ref="N375">M375&amp;CHOOSE(AND(M375&lt;&gt;{11,12,13})*MIN(4,MOD(M375,10))+1,"th","st","nd","rd","th")</f>
        <v>17th</v>
      </c>
      <c r="O375" s="143">
        <v>5.11E-2</v>
      </c>
      <c r="P375" s="29">
        <f t="shared" si="52"/>
        <v>5</v>
      </c>
      <c r="Q375" s="38" t="str">
        <f t="array" ref="Q375">P375&amp;CHOOSE(AND(P375&lt;&gt;{11,12,13})*MIN(4,MOD(P375,10))+1,"th","st","nd","rd","th")</f>
        <v>5th</v>
      </c>
      <c r="R375" s="144">
        <v>312.03899999999999</v>
      </c>
      <c r="S375" s="144">
        <v>122.279</v>
      </c>
      <c r="T375" s="144">
        <v>0</v>
      </c>
      <c r="U375" s="144">
        <v>434.31799999999998</v>
      </c>
      <c r="V375" s="145">
        <v>184.12999999999997</v>
      </c>
      <c r="W375" s="220">
        <f t="shared" si="53"/>
        <v>2.3084192549721966E-2</v>
      </c>
      <c r="X375" s="29">
        <f t="shared" si="54"/>
        <v>38</v>
      </c>
      <c r="Y375" s="38" t="str">
        <f t="array" ref="Y375">X375&amp;CHOOSE(AND(X375&lt;&gt;{11,12,13})*MIN(4,MOD(X375,10))+1,"th","st","nd","rd","th")</f>
        <v>38th</v>
      </c>
      <c r="Z375" s="146">
        <v>36.826000000000001</v>
      </c>
      <c r="AA375" s="147">
        <v>128</v>
      </c>
      <c r="AB375" s="221">
        <f t="shared" si="55"/>
        <v>1.6047231012678066E-2</v>
      </c>
      <c r="AC375" s="29">
        <f t="shared" si="56"/>
        <v>70</v>
      </c>
      <c r="AD375" s="38" t="str">
        <f t="array" ref="AD375">AC375&amp;CHOOSE(AND(AC375&lt;&gt;{11,12,13})*MIN(4,MOD(AC375,10))+1,"th","st","nd","rd","th")</f>
        <v>70th</v>
      </c>
      <c r="AE375" s="146">
        <v>76.8</v>
      </c>
      <c r="AF375" s="148">
        <v>7976.4539999999997</v>
      </c>
      <c r="AG375" s="148">
        <v>8005.223</v>
      </c>
      <c r="AH375" s="148">
        <v>7923.4809999999998</v>
      </c>
      <c r="AI375" s="149">
        <v>7968.3860000000004</v>
      </c>
      <c r="AJ375" s="29">
        <f t="shared" si="57"/>
        <v>94</v>
      </c>
      <c r="AK375" s="38" t="str">
        <f t="array" ref="AK375">AJ375&amp;CHOOSE(AND(AJ375&lt;&gt;{11,12,13})*MIN(4,MOD(AJ375,10))+1,"th","st","nd","rd","th")</f>
        <v>94th</v>
      </c>
      <c r="AL375" s="149">
        <v>547.94399999999996</v>
      </c>
      <c r="AM375" s="149">
        <v>547.94399999999996</v>
      </c>
      <c r="AN375" s="149">
        <v>8516.33</v>
      </c>
      <c r="AO375" s="29">
        <f t="shared" si="58"/>
        <v>92</v>
      </c>
      <c r="AP375" s="38" t="str">
        <f t="array" ref="AP375">AO375&amp;CHOOSE(AND(AO375&lt;&gt;{11,12,13})*MIN(4,MOD(AO375,10))+1,"th","st","nd","rd","th")</f>
        <v>92nd</v>
      </c>
      <c r="AQ375" s="150">
        <v>1.06</v>
      </c>
      <c r="AR375" s="145">
        <v>5638.4579999999996</v>
      </c>
      <c r="AS375" s="29">
        <f t="shared" si="59"/>
        <v>84</v>
      </c>
      <c r="AT375" s="38" t="str">
        <f t="array" ref="AT375">AS375&amp;CHOOSE(AND(AS375&lt;&gt;{11,12,13})*MIN(4,MOD(AS375,10))+1,"th","st","nd","rd","th")</f>
        <v>84th</v>
      </c>
      <c r="AU375" s="151">
        <v>1.8951464988733538E-3</v>
      </c>
    </row>
    <row r="376" spans="1:47" x14ac:dyDescent="0.25">
      <c r="A376" s="135">
        <v>123468303</v>
      </c>
      <c r="B376" s="136" t="s">
        <v>606</v>
      </c>
      <c r="C376" s="136" t="s">
        <v>94</v>
      </c>
      <c r="D376" s="137">
        <v>122701</v>
      </c>
      <c r="E376" s="29">
        <f t="shared" si="50"/>
        <v>99</v>
      </c>
      <c r="F376" s="38" t="str">
        <f t="array" ref="F376">E376&amp;CHOOSE(AND(E376&lt;&gt;{11,12,13})*MIN(4,MOD(E376,10))+1,"th","st","nd","rd","th")</f>
        <v>99th</v>
      </c>
      <c r="G376" s="138">
        <v>9437</v>
      </c>
      <c r="H376" s="139">
        <v>0.48449999999999999</v>
      </c>
      <c r="I376" s="140">
        <v>-1.0108999999999999</v>
      </c>
      <c r="J376" s="141">
        <v>435</v>
      </c>
      <c r="K376" s="142">
        <v>0</v>
      </c>
      <c r="L376" s="143">
        <v>2.5600000000000001E-2</v>
      </c>
      <c r="M376" s="29">
        <f t="shared" si="51"/>
        <v>3</v>
      </c>
      <c r="N376" s="38" t="str">
        <f t="array" ref="N376">M376&amp;CHOOSE(AND(M376&lt;&gt;{11,12,13})*MIN(4,MOD(M376,10))+1,"th","st","nd","rd","th")</f>
        <v>3rd</v>
      </c>
      <c r="O376" s="143">
        <v>0.05</v>
      </c>
      <c r="P376" s="29">
        <f t="shared" si="52"/>
        <v>5</v>
      </c>
      <c r="Q376" s="38" t="str">
        <f t="array" ref="Q376">P376&amp;CHOOSE(AND(P376&lt;&gt;{11,12,13})*MIN(4,MOD(P376,10))+1,"th","st","nd","rd","th")</f>
        <v>5th</v>
      </c>
      <c r="R376" s="144">
        <v>62.726999999999997</v>
      </c>
      <c r="S376" s="144">
        <v>61.256999999999998</v>
      </c>
      <c r="T376" s="144">
        <v>0</v>
      </c>
      <c r="U376" s="144">
        <v>123.98399999999999</v>
      </c>
      <c r="V376" s="145">
        <v>15.192</v>
      </c>
      <c r="W376" s="220">
        <f t="shared" si="53"/>
        <v>3.7200682894052498E-3</v>
      </c>
      <c r="X376" s="29">
        <f t="shared" si="54"/>
        <v>2</v>
      </c>
      <c r="Y376" s="38" t="str">
        <f t="array" ref="Y376">X376&amp;CHOOSE(AND(X376&lt;&gt;{11,12,13})*MIN(4,MOD(X376,10))+1,"th","st","nd","rd","th")</f>
        <v>2nd</v>
      </c>
      <c r="Z376" s="146">
        <v>3.0379999999999998</v>
      </c>
      <c r="AA376" s="147">
        <v>62</v>
      </c>
      <c r="AB376" s="221">
        <f t="shared" si="55"/>
        <v>1.5181953261132536E-2</v>
      </c>
      <c r="AC376" s="29">
        <f t="shared" si="56"/>
        <v>68</v>
      </c>
      <c r="AD376" s="38" t="str">
        <f t="array" ref="AD376">AC376&amp;CHOOSE(AND(AC376&lt;&gt;{11,12,13})*MIN(4,MOD(AC376,10))+1,"th","st","nd","rd","th")</f>
        <v>68th</v>
      </c>
      <c r="AE376" s="146">
        <v>37.200000000000003</v>
      </c>
      <c r="AF376" s="148">
        <v>4083.7959999999998</v>
      </c>
      <c r="AG376" s="148">
        <v>4134.93</v>
      </c>
      <c r="AH376" s="148">
        <v>4124.125</v>
      </c>
      <c r="AI376" s="149">
        <v>4114.2839999999997</v>
      </c>
      <c r="AJ376" s="29">
        <f t="shared" si="57"/>
        <v>79</v>
      </c>
      <c r="AK376" s="38" t="str">
        <f t="array" ref="AK376">AJ376&amp;CHOOSE(AND(AJ376&lt;&gt;{11,12,13})*MIN(4,MOD(AJ376,10))+1,"th","st","nd","rd","th")</f>
        <v>79th</v>
      </c>
      <c r="AL376" s="149">
        <v>164.22200000000001</v>
      </c>
      <c r="AM376" s="149">
        <v>164.22200000000001</v>
      </c>
      <c r="AN376" s="149">
        <v>4278.5060000000003</v>
      </c>
      <c r="AO376" s="29">
        <f t="shared" si="58"/>
        <v>75</v>
      </c>
      <c r="AP376" s="38" t="str">
        <f t="array" ref="AP376">AO376&amp;CHOOSE(AND(AO376&lt;&gt;{11,12,13})*MIN(4,MOD(AO376,10))+1,"th","st","nd","rd","th")</f>
        <v>75th</v>
      </c>
      <c r="AQ376" s="150">
        <v>0.92</v>
      </c>
      <c r="AR376" s="145">
        <v>1907.1010000000001</v>
      </c>
      <c r="AS376" s="29">
        <f t="shared" si="59"/>
        <v>35</v>
      </c>
      <c r="AT376" s="38" t="str">
        <f t="array" ref="AT376">AS376&amp;CHOOSE(AND(AS376&lt;&gt;{11,12,13})*MIN(4,MOD(AS376,10))+1,"th","st","nd","rd","th")</f>
        <v>35th</v>
      </c>
      <c r="AU376" s="151">
        <v>6.4099719872842405E-4</v>
      </c>
    </row>
    <row r="377" spans="1:47" x14ac:dyDescent="0.25">
      <c r="A377" s="135">
        <v>123468402</v>
      </c>
      <c r="B377" s="136" t="s">
        <v>607</v>
      </c>
      <c r="C377" s="136" t="s">
        <v>94</v>
      </c>
      <c r="D377" s="137">
        <v>90375</v>
      </c>
      <c r="E377" s="29">
        <f t="shared" si="50"/>
        <v>92</v>
      </c>
      <c r="F377" s="38" t="str">
        <f t="array" ref="F377">E377&amp;CHOOSE(AND(E377&lt;&gt;{11,12,13})*MIN(4,MOD(E377,10))+1,"th","st","nd","rd","th")</f>
        <v>92nd</v>
      </c>
      <c r="G377" s="138">
        <v>15063</v>
      </c>
      <c r="H377" s="139">
        <v>0.65780000000000005</v>
      </c>
      <c r="I377" s="140">
        <v>-0.47049999999999997</v>
      </c>
      <c r="J377" s="141">
        <v>402</v>
      </c>
      <c r="K377" s="142">
        <v>0</v>
      </c>
      <c r="L377" s="143">
        <v>8.6699999999999999E-2</v>
      </c>
      <c r="M377" s="29">
        <f t="shared" si="51"/>
        <v>26</v>
      </c>
      <c r="N377" s="38" t="str">
        <f t="array" ref="N377">M377&amp;CHOOSE(AND(M377&lt;&gt;{11,12,13})*MIN(4,MOD(M377,10))+1,"th","st","nd","rd","th")</f>
        <v>26th</v>
      </c>
      <c r="O377" s="143">
        <v>5.4899999999999997E-2</v>
      </c>
      <c r="P377" s="29">
        <f t="shared" si="52"/>
        <v>6</v>
      </c>
      <c r="Q377" s="38" t="str">
        <f t="array" ref="Q377">P377&amp;CHOOSE(AND(P377&lt;&gt;{11,12,13})*MIN(4,MOD(P377,10))+1,"th","st","nd","rd","th")</f>
        <v>6th</v>
      </c>
      <c r="R377" s="144">
        <v>217.619</v>
      </c>
      <c r="S377" s="144">
        <v>68.900000000000006</v>
      </c>
      <c r="T377" s="144">
        <v>0</v>
      </c>
      <c r="U377" s="144">
        <v>286.51900000000001</v>
      </c>
      <c r="V377" s="145">
        <v>48.570999999999998</v>
      </c>
      <c r="W377" s="220">
        <f t="shared" si="53"/>
        <v>1.161051527204309E-2</v>
      </c>
      <c r="X377" s="29">
        <f t="shared" si="54"/>
        <v>11</v>
      </c>
      <c r="Y377" s="38" t="str">
        <f t="array" ref="Y377">X377&amp;CHOOSE(AND(X377&lt;&gt;{11,12,13})*MIN(4,MOD(X377,10))+1,"th","st","nd","rd","th")</f>
        <v>11th</v>
      </c>
      <c r="Z377" s="146">
        <v>9.7140000000000004</v>
      </c>
      <c r="AA377" s="147">
        <v>274</v>
      </c>
      <c r="AB377" s="221">
        <f t="shared" si="55"/>
        <v>6.5497543483556173E-2</v>
      </c>
      <c r="AC377" s="29">
        <f t="shared" si="56"/>
        <v>94</v>
      </c>
      <c r="AD377" s="38" t="str">
        <f t="array" ref="AD377">AC377&amp;CHOOSE(AND(AC377&lt;&gt;{11,12,13})*MIN(4,MOD(AC377,10))+1,"th","st","nd","rd","th")</f>
        <v>94th</v>
      </c>
      <c r="AE377" s="146">
        <v>164.4</v>
      </c>
      <c r="AF377" s="148">
        <v>4183.3630000000003</v>
      </c>
      <c r="AG377" s="148">
        <v>3931.1210000000001</v>
      </c>
      <c r="AH377" s="148">
        <v>3828.3319999999999</v>
      </c>
      <c r="AI377" s="149">
        <v>3980.9389999999999</v>
      </c>
      <c r="AJ377" s="29">
        <f t="shared" si="57"/>
        <v>77</v>
      </c>
      <c r="AK377" s="38" t="str">
        <f t="array" ref="AK377">AJ377&amp;CHOOSE(AND(AJ377&lt;&gt;{11,12,13})*MIN(4,MOD(AJ377,10))+1,"th","st","nd","rd","th")</f>
        <v>77th</v>
      </c>
      <c r="AL377" s="149">
        <v>460.63299999999998</v>
      </c>
      <c r="AM377" s="149">
        <v>460.63299999999998</v>
      </c>
      <c r="AN377" s="149">
        <v>4441.5720000000001</v>
      </c>
      <c r="AO377" s="29">
        <f t="shared" si="58"/>
        <v>77</v>
      </c>
      <c r="AP377" s="38" t="str">
        <f t="array" ref="AP377">AO377&amp;CHOOSE(AND(AO377&lt;&gt;{11,12,13})*MIN(4,MOD(AO377,10))+1,"th","st","nd","rd","th")</f>
        <v>77th</v>
      </c>
      <c r="AQ377" s="150">
        <v>0.85</v>
      </c>
      <c r="AR377" s="145">
        <v>2483.4160000000002</v>
      </c>
      <c r="AS377" s="29">
        <f t="shared" si="59"/>
        <v>49</v>
      </c>
      <c r="AT377" s="38" t="str">
        <f t="array" ref="AT377">AS377&amp;CHOOSE(AND(AS377&lt;&gt;{11,12,13})*MIN(4,MOD(AS377,10))+1,"th","st","nd","rd","th")</f>
        <v>49th</v>
      </c>
      <c r="AU377" s="151">
        <v>8.3470288111502642E-4</v>
      </c>
    </row>
    <row r="378" spans="1:47" x14ac:dyDescent="0.25">
      <c r="A378" s="135">
        <v>123468503</v>
      </c>
      <c r="B378" s="136" t="s">
        <v>608</v>
      </c>
      <c r="C378" s="136" t="s">
        <v>94</v>
      </c>
      <c r="D378" s="137">
        <v>72197</v>
      </c>
      <c r="E378" s="29">
        <f t="shared" si="50"/>
        <v>79</v>
      </c>
      <c r="F378" s="38" t="str">
        <f t="array" ref="F378">E378&amp;CHOOSE(AND(E378&lt;&gt;{11,12,13})*MIN(4,MOD(E378,10))+1,"th","st","nd","rd","th")</f>
        <v>79th</v>
      </c>
      <c r="G378" s="138">
        <v>9597</v>
      </c>
      <c r="H378" s="139">
        <v>0.82340000000000002</v>
      </c>
      <c r="I378" s="140">
        <v>-1.3935999999999999</v>
      </c>
      <c r="J378" s="141">
        <v>449</v>
      </c>
      <c r="K378" s="142">
        <v>0</v>
      </c>
      <c r="L378" s="143">
        <v>7.1599999999999997E-2</v>
      </c>
      <c r="M378" s="29">
        <f t="shared" si="51"/>
        <v>20</v>
      </c>
      <c r="N378" s="38" t="str">
        <f t="array" ref="N378">M378&amp;CHOOSE(AND(M378&lt;&gt;{11,12,13})*MIN(4,MOD(M378,10))+1,"th","st","nd","rd","th")</f>
        <v>20th</v>
      </c>
      <c r="O378" s="143">
        <v>0.1038</v>
      </c>
      <c r="P378" s="29">
        <f t="shared" si="52"/>
        <v>19</v>
      </c>
      <c r="Q378" s="38" t="str">
        <f t="array" ref="Q378">P378&amp;CHOOSE(AND(P378&lt;&gt;{11,12,13})*MIN(4,MOD(P378,10))+1,"th","st","nd","rd","th")</f>
        <v>19th</v>
      </c>
      <c r="R378" s="144">
        <v>138.476</v>
      </c>
      <c r="S378" s="144">
        <v>100.375</v>
      </c>
      <c r="T378" s="144">
        <v>0</v>
      </c>
      <c r="U378" s="144">
        <v>238.851</v>
      </c>
      <c r="V378" s="145">
        <v>28.098999999999997</v>
      </c>
      <c r="W378" s="220">
        <f t="shared" si="53"/>
        <v>8.7172957924055682E-3</v>
      </c>
      <c r="X378" s="29">
        <f t="shared" si="54"/>
        <v>6</v>
      </c>
      <c r="Y378" s="38" t="str">
        <f t="array" ref="Y378">X378&amp;CHOOSE(AND(X378&lt;&gt;{11,12,13})*MIN(4,MOD(X378,10))+1,"th","st","nd","rd","th")</f>
        <v>6th</v>
      </c>
      <c r="Z378" s="146">
        <v>5.62</v>
      </c>
      <c r="AA378" s="147">
        <v>121</v>
      </c>
      <c r="AB378" s="221">
        <f t="shared" si="55"/>
        <v>3.7538445883521614E-2</v>
      </c>
      <c r="AC378" s="29">
        <f t="shared" si="56"/>
        <v>88</v>
      </c>
      <c r="AD378" s="38" t="str">
        <f t="array" ref="AD378">AC378&amp;CHOOSE(AND(AC378&lt;&gt;{11,12,13})*MIN(4,MOD(AC378,10))+1,"th","st","nd","rd","th")</f>
        <v>88th</v>
      </c>
      <c r="AE378" s="146">
        <v>72.599999999999994</v>
      </c>
      <c r="AF378" s="148">
        <v>3223.3620000000001</v>
      </c>
      <c r="AG378" s="148">
        <v>3170.252</v>
      </c>
      <c r="AH378" s="148">
        <v>3127.665</v>
      </c>
      <c r="AI378" s="149">
        <v>3173.76</v>
      </c>
      <c r="AJ378" s="29">
        <f t="shared" si="57"/>
        <v>68</v>
      </c>
      <c r="AK378" s="38" t="str">
        <f t="array" ref="AK378">AJ378&amp;CHOOSE(AND(AJ378&lt;&gt;{11,12,13})*MIN(4,MOD(AJ378,10))+1,"th","st","nd","rd","th")</f>
        <v>68th</v>
      </c>
      <c r="AL378" s="149">
        <v>317.07100000000003</v>
      </c>
      <c r="AM378" s="149">
        <v>317.07100000000003</v>
      </c>
      <c r="AN378" s="149">
        <v>3490.8310000000001</v>
      </c>
      <c r="AO378" s="29">
        <f t="shared" si="58"/>
        <v>66</v>
      </c>
      <c r="AP378" s="38" t="str">
        <f t="array" ref="AP378">AO378&amp;CHOOSE(AND(AO378&lt;&gt;{11,12,13})*MIN(4,MOD(AO378,10))+1,"th","st","nd","rd","th")</f>
        <v>66th</v>
      </c>
      <c r="AQ378" s="150">
        <v>1.2</v>
      </c>
      <c r="AR378" s="145">
        <v>3449.22</v>
      </c>
      <c r="AS378" s="29">
        <f t="shared" si="59"/>
        <v>67</v>
      </c>
      <c r="AT378" s="38" t="str">
        <f t="array" ref="AT378">AS378&amp;CHOOSE(AND(AS378&lt;&gt;{11,12,13})*MIN(4,MOD(AS378,10))+1,"th","st","nd","rd","th")</f>
        <v>67th</v>
      </c>
      <c r="AU378" s="151">
        <v>1.1593200138839289E-3</v>
      </c>
    </row>
    <row r="379" spans="1:47" x14ac:dyDescent="0.25">
      <c r="A379" s="135">
        <v>123468603</v>
      </c>
      <c r="B379" s="136" t="s">
        <v>609</v>
      </c>
      <c r="C379" s="136" t="s">
        <v>94</v>
      </c>
      <c r="D379" s="137">
        <v>75359</v>
      </c>
      <c r="E379" s="29">
        <f t="shared" si="50"/>
        <v>84</v>
      </c>
      <c r="F379" s="38" t="str">
        <f t="array" ref="F379">E379&amp;CHOOSE(AND(E379&lt;&gt;{11,12,13})*MIN(4,MOD(E379,10))+1,"th","st","nd","rd","th")</f>
        <v>84th</v>
      </c>
      <c r="G379" s="138">
        <v>8894</v>
      </c>
      <c r="H379" s="139">
        <v>0.78879999999999995</v>
      </c>
      <c r="I379" s="140">
        <v>0.35580000000000001</v>
      </c>
      <c r="J379" s="141">
        <v>301</v>
      </c>
      <c r="K379" s="142">
        <v>0</v>
      </c>
      <c r="L379" s="143">
        <v>6.3100000000000003E-2</v>
      </c>
      <c r="M379" s="29">
        <f t="shared" si="51"/>
        <v>16</v>
      </c>
      <c r="N379" s="38" t="str">
        <f t="array" ref="N379">M379&amp;CHOOSE(AND(M379&lt;&gt;{11,12,13})*MIN(4,MOD(M379,10))+1,"th","st","nd","rd","th")</f>
        <v>16th</v>
      </c>
      <c r="O379" s="143">
        <v>0.1351</v>
      </c>
      <c r="P379" s="29">
        <f t="shared" si="52"/>
        <v>33</v>
      </c>
      <c r="Q379" s="38" t="str">
        <f t="array" ref="Q379">P379&amp;CHOOSE(AND(P379&lt;&gt;{11,12,13})*MIN(4,MOD(P379,10))+1,"th","st","nd","rd","th")</f>
        <v>33rd</v>
      </c>
      <c r="R379" s="144">
        <v>127.27500000000001</v>
      </c>
      <c r="S379" s="144">
        <v>136.251</v>
      </c>
      <c r="T379" s="144">
        <v>0</v>
      </c>
      <c r="U379" s="144">
        <v>263.52600000000001</v>
      </c>
      <c r="V379" s="145">
        <v>99.558999999999983</v>
      </c>
      <c r="W379" s="220">
        <f t="shared" si="53"/>
        <v>2.9615494449270013E-2</v>
      </c>
      <c r="X379" s="29">
        <f t="shared" si="54"/>
        <v>53</v>
      </c>
      <c r="Y379" s="38" t="str">
        <f t="array" ref="Y379">X379&amp;CHOOSE(AND(X379&lt;&gt;{11,12,13})*MIN(4,MOD(X379,10))+1,"th","st","nd","rd","th")</f>
        <v>53rd</v>
      </c>
      <c r="Z379" s="146">
        <v>19.911999999999999</v>
      </c>
      <c r="AA379" s="147">
        <v>17</v>
      </c>
      <c r="AB379" s="221">
        <f t="shared" si="55"/>
        <v>5.0569351403448237E-3</v>
      </c>
      <c r="AC379" s="29">
        <f t="shared" si="56"/>
        <v>42</v>
      </c>
      <c r="AD379" s="38" t="str">
        <f t="array" ref="AD379">AC379&amp;CHOOSE(AND(AC379&lt;&gt;{11,12,13})*MIN(4,MOD(AC379,10))+1,"th","st","nd","rd","th")</f>
        <v>42nd</v>
      </c>
      <c r="AE379" s="146">
        <v>10.199999999999999</v>
      </c>
      <c r="AF379" s="148">
        <v>3361.72</v>
      </c>
      <c r="AG379" s="148">
        <v>3377.3649999999998</v>
      </c>
      <c r="AH379" s="148">
        <v>3349.172</v>
      </c>
      <c r="AI379" s="149">
        <v>3362.752</v>
      </c>
      <c r="AJ379" s="29">
        <f t="shared" si="57"/>
        <v>70</v>
      </c>
      <c r="AK379" s="38" t="str">
        <f t="array" ref="AK379">AJ379&amp;CHOOSE(AND(AJ379&lt;&gt;{11,12,13})*MIN(4,MOD(AJ379,10))+1,"th","st","nd","rd","th")</f>
        <v>70th</v>
      </c>
      <c r="AL379" s="149">
        <v>293.63799999999998</v>
      </c>
      <c r="AM379" s="149">
        <v>293.63799999999998</v>
      </c>
      <c r="AN379" s="149">
        <v>3656.39</v>
      </c>
      <c r="AO379" s="29">
        <f t="shared" si="58"/>
        <v>69</v>
      </c>
      <c r="AP379" s="38" t="str">
        <f t="array" ref="AP379">AO379&amp;CHOOSE(AND(AO379&lt;&gt;{11,12,13})*MIN(4,MOD(AO379,10))+1,"th","st","nd","rd","th")</f>
        <v>69th</v>
      </c>
      <c r="AQ379" s="150">
        <v>1.0900000000000001</v>
      </c>
      <c r="AR379" s="145">
        <v>3143.7350000000001</v>
      </c>
      <c r="AS379" s="29">
        <f t="shared" si="59"/>
        <v>61</v>
      </c>
      <c r="AT379" s="38" t="str">
        <f t="array" ref="AT379">AS379&amp;CHOOSE(AND(AS379&lt;&gt;{11,12,13})*MIN(4,MOD(AS379,10))+1,"th","st","nd","rd","th")</f>
        <v>61st</v>
      </c>
      <c r="AU379" s="151">
        <v>1.0566432132039687E-3</v>
      </c>
    </row>
    <row r="380" spans="1:47" x14ac:dyDescent="0.25">
      <c r="A380" s="135">
        <v>123469303</v>
      </c>
      <c r="B380" s="136" t="s">
        <v>650</v>
      </c>
      <c r="C380" s="136" t="s">
        <v>94</v>
      </c>
      <c r="D380" s="137">
        <v>104006</v>
      </c>
      <c r="E380" s="29">
        <f t="shared" si="50"/>
        <v>96</v>
      </c>
      <c r="F380" s="38" t="str">
        <f t="array" ref="F380">E380&amp;CHOOSE(AND(E380&lt;&gt;{11,12,13})*MIN(4,MOD(E380,10))+1,"th","st","nd","rd","th")</f>
        <v>96th</v>
      </c>
      <c r="G380" s="138">
        <v>14333</v>
      </c>
      <c r="H380" s="139">
        <v>0.5716</v>
      </c>
      <c r="I380" s="140">
        <v>-0.48259999999999997</v>
      </c>
      <c r="J380" s="141">
        <v>403</v>
      </c>
      <c r="K380" s="142">
        <v>0</v>
      </c>
      <c r="L380" s="143">
        <v>6.6199999999999995E-2</v>
      </c>
      <c r="M380" s="29">
        <f t="shared" si="51"/>
        <v>18</v>
      </c>
      <c r="N380" s="38" t="str">
        <f t="array" ref="N380">M380&amp;CHOOSE(AND(M380&lt;&gt;{11,12,13})*MIN(4,MOD(M380,10))+1,"th","st","nd","rd","th")</f>
        <v>18th</v>
      </c>
      <c r="O380" s="143">
        <v>8.9800000000000005E-2</v>
      </c>
      <c r="P380" s="29">
        <f t="shared" si="52"/>
        <v>14</v>
      </c>
      <c r="Q380" s="38" t="str">
        <f t="array" ref="Q380">P380&amp;CHOOSE(AND(P380&lt;&gt;{11,12,13})*MIN(4,MOD(P380,10))+1,"th","st","nd","rd","th")</f>
        <v>14th</v>
      </c>
      <c r="R380" s="144">
        <v>188.851</v>
      </c>
      <c r="S380" s="144">
        <v>128.08799999999999</v>
      </c>
      <c r="T380" s="144">
        <v>0</v>
      </c>
      <c r="U380" s="144">
        <v>316.93900000000002</v>
      </c>
      <c r="V380" s="145">
        <v>24.253999999999998</v>
      </c>
      <c r="W380" s="220">
        <f t="shared" si="53"/>
        <v>5.101204884655014E-3</v>
      </c>
      <c r="X380" s="29">
        <f t="shared" si="54"/>
        <v>3</v>
      </c>
      <c r="Y380" s="38" t="str">
        <f t="array" ref="Y380">X380&amp;CHOOSE(AND(X380&lt;&gt;{11,12,13})*MIN(4,MOD(X380,10))+1,"th","st","nd","rd","th")</f>
        <v>3rd</v>
      </c>
      <c r="Z380" s="146">
        <v>4.851</v>
      </c>
      <c r="AA380" s="147">
        <v>139</v>
      </c>
      <c r="AB380" s="221">
        <f t="shared" si="55"/>
        <v>2.9235073759670445E-2</v>
      </c>
      <c r="AC380" s="29">
        <f t="shared" si="56"/>
        <v>83</v>
      </c>
      <c r="AD380" s="38" t="str">
        <f t="array" ref="AD380">AC380&amp;CHOOSE(AND(AC380&lt;&gt;{11,12,13})*MIN(4,MOD(AC380,10))+1,"th","st","nd","rd","th")</f>
        <v>83rd</v>
      </c>
      <c r="AE380" s="146">
        <v>83.4</v>
      </c>
      <c r="AF380" s="148">
        <v>4754.5630000000001</v>
      </c>
      <c r="AG380" s="148">
        <v>4642.0469999999996</v>
      </c>
      <c r="AH380" s="148">
        <v>4551.7669999999998</v>
      </c>
      <c r="AI380" s="149">
        <v>4649.4589999999998</v>
      </c>
      <c r="AJ380" s="29">
        <f t="shared" si="57"/>
        <v>83</v>
      </c>
      <c r="AK380" s="38" t="str">
        <f t="array" ref="AK380">AJ380&amp;CHOOSE(AND(AJ380&lt;&gt;{11,12,13})*MIN(4,MOD(AJ380,10))+1,"th","st","nd","rd","th")</f>
        <v>83rd</v>
      </c>
      <c r="AL380" s="149">
        <v>405.19</v>
      </c>
      <c r="AM380" s="149">
        <v>405.19</v>
      </c>
      <c r="AN380" s="149">
        <v>5054.6490000000003</v>
      </c>
      <c r="AO380" s="29">
        <f t="shared" si="58"/>
        <v>81</v>
      </c>
      <c r="AP380" s="38" t="str">
        <f t="array" ref="AP380">AO380&amp;CHOOSE(AND(AO380&lt;&gt;{11,12,13})*MIN(4,MOD(AO380,10))+1,"th","st","nd","rd","th")</f>
        <v>81st</v>
      </c>
      <c r="AQ380" s="150">
        <v>0.78</v>
      </c>
      <c r="AR380" s="145">
        <v>2253.605</v>
      </c>
      <c r="AS380" s="29">
        <f t="shared" si="59"/>
        <v>43</v>
      </c>
      <c r="AT380" s="38" t="str">
        <f t="array" ref="AT380">AS380&amp;CHOOSE(AND(AS380&lt;&gt;{11,12,13})*MIN(4,MOD(AS380,10))+1,"th","st","nd","rd","th")</f>
        <v>43rd</v>
      </c>
      <c r="AU380" s="151">
        <v>7.574609273658658E-4</v>
      </c>
    </row>
    <row r="381" spans="1:47" x14ac:dyDescent="0.25">
      <c r="A381" s="135">
        <v>116471803</v>
      </c>
      <c r="B381" s="136" t="s">
        <v>251</v>
      </c>
      <c r="C381" s="136" t="s">
        <v>252</v>
      </c>
      <c r="D381" s="137">
        <v>57988</v>
      </c>
      <c r="E381" s="29">
        <f t="shared" si="50"/>
        <v>54</v>
      </c>
      <c r="F381" s="38" t="str">
        <f t="array" ref="F381">E381&amp;CHOOSE(AND(E381&lt;&gt;{11,12,13})*MIN(4,MOD(E381,10))+1,"th","st","nd","rd","th")</f>
        <v>54th</v>
      </c>
      <c r="G381" s="138">
        <v>7934</v>
      </c>
      <c r="H381" s="139">
        <v>1.0250999999999999</v>
      </c>
      <c r="I381" s="140">
        <v>0.68220000000000003</v>
      </c>
      <c r="J381" s="141">
        <v>199</v>
      </c>
      <c r="K381" s="142">
        <v>0</v>
      </c>
      <c r="L381" s="143">
        <v>0.14849999999999999</v>
      </c>
      <c r="M381" s="29">
        <f t="shared" si="51"/>
        <v>54</v>
      </c>
      <c r="N381" s="38" t="str">
        <f t="array" ref="N381">M381&amp;CHOOSE(AND(M381&lt;&gt;{11,12,13})*MIN(4,MOD(M381,10))+1,"th","st","nd","rd","th")</f>
        <v>54th</v>
      </c>
      <c r="O381" s="143">
        <v>0.18559999999999999</v>
      </c>
      <c r="P381" s="29">
        <f t="shared" si="52"/>
        <v>61</v>
      </c>
      <c r="Q381" s="38" t="str">
        <f t="array" ref="Q381">P381&amp;CHOOSE(AND(P381&lt;&gt;{11,12,13})*MIN(4,MOD(P381,10))+1,"th","st","nd","rd","th")</f>
        <v>61st</v>
      </c>
      <c r="R381" s="144">
        <v>218.4</v>
      </c>
      <c r="S381" s="144">
        <v>136.48099999999999</v>
      </c>
      <c r="T381" s="144">
        <v>0</v>
      </c>
      <c r="U381" s="144">
        <v>354.88099999999997</v>
      </c>
      <c r="V381" s="145">
        <v>22.000999999999998</v>
      </c>
      <c r="W381" s="220">
        <f t="shared" si="53"/>
        <v>8.9757026533826868E-3</v>
      </c>
      <c r="X381" s="29">
        <f t="shared" si="54"/>
        <v>7</v>
      </c>
      <c r="Y381" s="38" t="str">
        <f t="array" ref="Y381">X381&amp;CHOOSE(AND(X381&lt;&gt;{11,12,13})*MIN(4,MOD(X381,10))+1,"th","st","nd","rd","th")</f>
        <v>7th</v>
      </c>
      <c r="Z381" s="146">
        <v>4.4000000000000004</v>
      </c>
      <c r="AA381" s="147">
        <v>28</v>
      </c>
      <c r="AB381" s="221">
        <f t="shared" si="55"/>
        <v>1.1423102326926742E-2</v>
      </c>
      <c r="AC381" s="29">
        <f t="shared" si="56"/>
        <v>63</v>
      </c>
      <c r="AD381" s="38" t="str">
        <f t="array" ref="AD381">AC381&amp;CHOOSE(AND(AC381&lt;&gt;{11,12,13})*MIN(4,MOD(AC381,10))+1,"th","st","nd","rd","th")</f>
        <v>63rd</v>
      </c>
      <c r="AE381" s="146">
        <v>16.8</v>
      </c>
      <c r="AF381" s="148">
        <v>2451.1729999999998</v>
      </c>
      <c r="AG381" s="148">
        <v>2438.8449999999998</v>
      </c>
      <c r="AH381" s="148">
        <v>2422.5929999999998</v>
      </c>
      <c r="AI381" s="149">
        <v>2437.5369999999998</v>
      </c>
      <c r="AJ381" s="29">
        <f t="shared" si="57"/>
        <v>57</v>
      </c>
      <c r="AK381" s="38" t="str">
        <f t="array" ref="AK381">AJ381&amp;CHOOSE(AND(AJ381&lt;&gt;{11,12,13})*MIN(4,MOD(AJ381,10))+1,"th","st","nd","rd","th")</f>
        <v>57th</v>
      </c>
      <c r="AL381" s="149">
        <v>376.08100000000002</v>
      </c>
      <c r="AM381" s="149">
        <v>376.08100000000002</v>
      </c>
      <c r="AN381" s="149">
        <v>2813.6179999999999</v>
      </c>
      <c r="AO381" s="29">
        <f t="shared" si="58"/>
        <v>57</v>
      </c>
      <c r="AP381" s="38" t="str">
        <f t="array" ref="AP381">AO381&amp;CHOOSE(AND(AO381&lt;&gt;{11,12,13})*MIN(4,MOD(AO381,10))+1,"th","st","nd","rd","th")</f>
        <v>57th</v>
      </c>
      <c r="AQ381" s="150">
        <v>0.95</v>
      </c>
      <c r="AR381" s="145">
        <v>2740.0279999999998</v>
      </c>
      <c r="AS381" s="29">
        <f t="shared" si="59"/>
        <v>54</v>
      </c>
      <c r="AT381" s="38" t="str">
        <f t="array" ref="AT381">AS381&amp;CHOOSE(AND(AS381&lt;&gt;{11,12,13})*MIN(4,MOD(AS381,10))+1,"th","st","nd","rd","th")</f>
        <v>54th</v>
      </c>
      <c r="AU381" s="151">
        <v>9.2095293979576644E-4</v>
      </c>
    </row>
    <row r="382" spans="1:47" x14ac:dyDescent="0.25">
      <c r="A382" s="135">
        <v>120480803</v>
      </c>
      <c r="B382" s="136" t="s">
        <v>128</v>
      </c>
      <c r="C382" s="136" t="s">
        <v>129</v>
      </c>
      <c r="D382" s="137">
        <v>63046</v>
      </c>
      <c r="E382" s="29">
        <f t="shared" si="50"/>
        <v>64</v>
      </c>
      <c r="F382" s="38" t="str">
        <f t="array" ref="F382">E382&amp;CHOOSE(AND(E382&lt;&gt;{11,12,13})*MIN(4,MOD(E382,10))+1,"th","st","nd","rd","th")</f>
        <v>64th</v>
      </c>
      <c r="G382" s="138">
        <v>8602</v>
      </c>
      <c r="H382" s="139">
        <v>0.94289999999999996</v>
      </c>
      <c r="I382" s="140">
        <v>0.54139999999999999</v>
      </c>
      <c r="J382" s="141">
        <v>252</v>
      </c>
      <c r="K382" s="142">
        <v>0</v>
      </c>
      <c r="L382" s="143">
        <v>0.12959999999999999</v>
      </c>
      <c r="M382" s="29">
        <f t="shared" si="51"/>
        <v>46</v>
      </c>
      <c r="N382" s="38" t="str">
        <f t="array" ref="N382">M382&amp;CHOOSE(AND(M382&lt;&gt;{11,12,13})*MIN(4,MOD(M382,10))+1,"th","st","nd","rd","th")</f>
        <v>46th</v>
      </c>
      <c r="O382" s="143">
        <v>0.1613</v>
      </c>
      <c r="P382" s="29">
        <f t="shared" si="52"/>
        <v>48</v>
      </c>
      <c r="Q382" s="38" t="str">
        <f t="array" ref="Q382">P382&amp;CHOOSE(AND(P382&lt;&gt;{11,12,13})*MIN(4,MOD(P382,10))+1,"th","st","nd","rd","th")</f>
        <v>48th</v>
      </c>
      <c r="R382" s="144">
        <v>239.31800000000001</v>
      </c>
      <c r="S382" s="144">
        <v>148.92699999999999</v>
      </c>
      <c r="T382" s="144">
        <v>0</v>
      </c>
      <c r="U382" s="144">
        <v>388.245</v>
      </c>
      <c r="V382" s="145">
        <v>100.85899999999998</v>
      </c>
      <c r="W382" s="220">
        <f t="shared" si="53"/>
        <v>3.2771464693644198E-2</v>
      </c>
      <c r="X382" s="29">
        <f t="shared" si="54"/>
        <v>61</v>
      </c>
      <c r="Y382" s="38" t="str">
        <f t="array" ref="Y382">X382&amp;CHOOSE(AND(X382&lt;&gt;{11,12,13})*MIN(4,MOD(X382,10))+1,"th","st","nd","rd","th")</f>
        <v>61st</v>
      </c>
      <c r="Z382" s="146">
        <v>20.172000000000001</v>
      </c>
      <c r="AA382" s="147">
        <v>31</v>
      </c>
      <c r="AB382" s="221">
        <f t="shared" si="55"/>
        <v>1.0072630161938651E-2</v>
      </c>
      <c r="AC382" s="29">
        <f t="shared" si="56"/>
        <v>60</v>
      </c>
      <c r="AD382" s="38" t="str">
        <f t="array" ref="AD382">AC382&amp;CHOOSE(AND(AC382&lt;&gt;{11,12,13})*MIN(4,MOD(AC382,10))+1,"th","st","nd","rd","th")</f>
        <v>60th</v>
      </c>
      <c r="AE382" s="146">
        <v>18.600000000000001</v>
      </c>
      <c r="AF382" s="148">
        <v>3077.6469999999999</v>
      </c>
      <c r="AG382" s="148">
        <v>3076.53</v>
      </c>
      <c r="AH382" s="148">
        <v>3082.703</v>
      </c>
      <c r="AI382" s="149">
        <v>3078.96</v>
      </c>
      <c r="AJ382" s="29">
        <f t="shared" si="57"/>
        <v>66</v>
      </c>
      <c r="AK382" s="38" t="str">
        <f t="array" ref="AK382">AJ382&amp;CHOOSE(AND(AJ382&lt;&gt;{11,12,13})*MIN(4,MOD(AJ382,10))+1,"th","st","nd","rd","th")</f>
        <v>66th</v>
      </c>
      <c r="AL382" s="149">
        <v>427.017</v>
      </c>
      <c r="AM382" s="149">
        <v>427.017</v>
      </c>
      <c r="AN382" s="149">
        <v>3505.9769999999999</v>
      </c>
      <c r="AO382" s="29">
        <f t="shared" si="58"/>
        <v>67</v>
      </c>
      <c r="AP382" s="38" t="str">
        <f t="array" ref="AP382">AO382&amp;CHOOSE(AND(AO382&lt;&gt;{11,12,13})*MIN(4,MOD(AO382,10))+1,"th","st","nd","rd","th")</f>
        <v>67th</v>
      </c>
      <c r="AQ382" s="150">
        <v>1.18</v>
      </c>
      <c r="AR382" s="145">
        <v>3900.8270000000002</v>
      </c>
      <c r="AS382" s="29">
        <f t="shared" si="59"/>
        <v>71</v>
      </c>
      <c r="AT382" s="38" t="str">
        <f t="array" ref="AT382">AS382&amp;CHOOSE(AND(AS382&lt;&gt;{11,12,13})*MIN(4,MOD(AS382,10))+1,"th","st","nd","rd","th")</f>
        <v>71st</v>
      </c>
      <c r="AU382" s="151">
        <v>1.3111099935054315E-3</v>
      </c>
    </row>
    <row r="383" spans="1:47" x14ac:dyDescent="0.25">
      <c r="A383" s="135">
        <v>120481002</v>
      </c>
      <c r="B383" s="136" t="s">
        <v>148</v>
      </c>
      <c r="C383" s="136" t="s">
        <v>129</v>
      </c>
      <c r="D383" s="137">
        <v>62459</v>
      </c>
      <c r="E383" s="29">
        <f t="shared" si="50"/>
        <v>63</v>
      </c>
      <c r="F383" s="38" t="str">
        <f t="array" ref="F383">E383&amp;CHOOSE(AND(E383&lt;&gt;{11,12,13})*MIN(4,MOD(E383,10))+1,"th","st","nd","rd","th")</f>
        <v>63rd</v>
      </c>
      <c r="G383" s="138">
        <v>45270</v>
      </c>
      <c r="H383" s="139">
        <v>0.95169999999999999</v>
      </c>
      <c r="I383" s="140">
        <v>-2.3837000000000002</v>
      </c>
      <c r="J383" s="141">
        <v>476</v>
      </c>
      <c r="K383" s="142">
        <v>0</v>
      </c>
      <c r="L383" s="143">
        <v>0.16439999999999999</v>
      </c>
      <c r="M383" s="29">
        <f t="shared" si="51"/>
        <v>62</v>
      </c>
      <c r="N383" s="38" t="str">
        <f t="array" ref="N383">M383&amp;CHOOSE(AND(M383&lt;&gt;{11,12,13})*MIN(4,MOD(M383,10))+1,"th","st","nd","rd","th")</f>
        <v>62nd</v>
      </c>
      <c r="O383" s="143">
        <v>0.19009999999999999</v>
      </c>
      <c r="P383" s="29">
        <f t="shared" si="52"/>
        <v>64</v>
      </c>
      <c r="Q383" s="38" t="str">
        <f t="array" ref="Q383">P383&amp;CHOOSE(AND(P383&lt;&gt;{11,12,13})*MIN(4,MOD(P383,10))+1,"th","st","nd","rd","th")</f>
        <v>64th</v>
      </c>
      <c r="R383" s="144">
        <v>1555.011</v>
      </c>
      <c r="S383" s="144">
        <v>899.05</v>
      </c>
      <c r="T383" s="144">
        <v>0</v>
      </c>
      <c r="U383" s="144">
        <v>2454.0610000000001</v>
      </c>
      <c r="V383" s="145">
        <v>2068.0610000000001</v>
      </c>
      <c r="W383" s="220">
        <f t="shared" si="53"/>
        <v>0.13118465382735797</v>
      </c>
      <c r="X383" s="29">
        <f t="shared" si="54"/>
        <v>96</v>
      </c>
      <c r="Y383" s="38" t="str">
        <f t="array" ref="Y383">X383&amp;CHOOSE(AND(X383&lt;&gt;{11,12,13})*MIN(4,MOD(X383,10))+1,"th","st","nd","rd","th")</f>
        <v>96th</v>
      </c>
      <c r="Z383" s="146">
        <v>413.61200000000002</v>
      </c>
      <c r="AA383" s="147">
        <v>953</v>
      </c>
      <c r="AB383" s="221">
        <f t="shared" si="55"/>
        <v>6.0452266687236078E-2</v>
      </c>
      <c r="AC383" s="29">
        <f t="shared" si="56"/>
        <v>94</v>
      </c>
      <c r="AD383" s="38" t="str">
        <f t="array" ref="AD383">AC383&amp;CHOOSE(AND(AC383&lt;&gt;{11,12,13})*MIN(4,MOD(AC383,10))+1,"th","st","nd","rd","th")</f>
        <v>94th</v>
      </c>
      <c r="AE383" s="146">
        <v>571.79999999999995</v>
      </c>
      <c r="AF383" s="148">
        <v>15764.504000000001</v>
      </c>
      <c r="AG383" s="148">
        <v>15868.956</v>
      </c>
      <c r="AH383" s="148">
        <v>15724.802</v>
      </c>
      <c r="AI383" s="149">
        <v>15786.087</v>
      </c>
      <c r="AJ383" s="29">
        <f t="shared" si="57"/>
        <v>99</v>
      </c>
      <c r="AK383" s="38" t="str">
        <f t="array" ref="AK383">AJ383&amp;CHOOSE(AND(AJ383&lt;&gt;{11,12,13})*MIN(4,MOD(AJ383,10))+1,"th","st","nd","rd","th")</f>
        <v>99th</v>
      </c>
      <c r="AL383" s="149">
        <v>3439.473</v>
      </c>
      <c r="AM383" s="149">
        <v>3439.473</v>
      </c>
      <c r="AN383" s="149">
        <v>19225.560000000001</v>
      </c>
      <c r="AO383" s="29">
        <f t="shared" si="58"/>
        <v>99</v>
      </c>
      <c r="AP383" s="38" t="str">
        <f t="array" ref="AP383">AO383&amp;CHOOSE(AND(AO383&lt;&gt;{11,12,13})*MIN(4,MOD(AO383,10))+1,"th","st","nd","rd","th")</f>
        <v>99th</v>
      </c>
      <c r="AQ383" s="150">
        <v>1.4</v>
      </c>
      <c r="AR383" s="145">
        <v>25615.752</v>
      </c>
      <c r="AS383" s="29">
        <f t="shared" si="59"/>
        <v>97</v>
      </c>
      <c r="AT383" s="38" t="str">
        <f t="array" ref="AT383">AS383&amp;CHOOSE(AND(AS383&lt;&gt;{11,12,13})*MIN(4,MOD(AS383,10))+1,"th","st","nd","rd","th")</f>
        <v>97th</v>
      </c>
      <c r="AU383" s="151">
        <v>8.6097303054856692E-3</v>
      </c>
    </row>
    <row r="384" spans="1:47" x14ac:dyDescent="0.25">
      <c r="A384" s="135">
        <v>120483302</v>
      </c>
      <c r="B384" s="136" t="s">
        <v>274</v>
      </c>
      <c r="C384" s="136" t="s">
        <v>129</v>
      </c>
      <c r="D384" s="137">
        <v>66841</v>
      </c>
      <c r="E384" s="29">
        <f t="shared" si="50"/>
        <v>71</v>
      </c>
      <c r="F384" s="38" t="str">
        <f t="array" ref="F384">E384&amp;CHOOSE(AND(E384&lt;&gt;{11,12,13})*MIN(4,MOD(E384,10))+1,"th","st","nd","rd","th")</f>
        <v>71st</v>
      </c>
      <c r="G384" s="138">
        <v>24014</v>
      </c>
      <c r="H384" s="139">
        <v>0.88929999999999998</v>
      </c>
      <c r="I384" s="140">
        <v>-1.3674999999999999</v>
      </c>
      <c r="J384" s="141">
        <v>447</v>
      </c>
      <c r="K384" s="142">
        <v>0</v>
      </c>
      <c r="L384" s="143">
        <v>0.13420000000000001</v>
      </c>
      <c r="M384" s="29">
        <f t="shared" si="51"/>
        <v>48</v>
      </c>
      <c r="N384" s="38" t="str">
        <f t="array" ref="N384">M384&amp;CHOOSE(AND(M384&lt;&gt;{11,12,13})*MIN(4,MOD(M384,10))+1,"th","st","nd","rd","th")</f>
        <v>48th</v>
      </c>
      <c r="O384" s="143">
        <v>0.15490000000000001</v>
      </c>
      <c r="P384" s="29">
        <f t="shared" si="52"/>
        <v>44</v>
      </c>
      <c r="Q384" s="38" t="str">
        <f t="array" ref="Q384">P384&amp;CHOOSE(AND(P384&lt;&gt;{11,12,13})*MIN(4,MOD(P384,10))+1,"th","st","nd","rd","th")</f>
        <v>44th</v>
      </c>
      <c r="R384" s="144">
        <v>747.55600000000004</v>
      </c>
      <c r="S384" s="144">
        <v>431.43200000000002</v>
      </c>
      <c r="T384" s="144">
        <v>0</v>
      </c>
      <c r="U384" s="144">
        <v>1178.9880000000001</v>
      </c>
      <c r="V384" s="145">
        <v>686.73599999999999</v>
      </c>
      <c r="W384" s="220">
        <f t="shared" si="53"/>
        <v>7.3969051816444434E-2</v>
      </c>
      <c r="X384" s="29">
        <f t="shared" si="54"/>
        <v>93</v>
      </c>
      <c r="Y384" s="38" t="str">
        <f t="array" ref="Y384">X384&amp;CHOOSE(AND(X384&lt;&gt;{11,12,13})*MIN(4,MOD(X384,10))+1,"th","st","nd","rd","th")</f>
        <v>93rd</v>
      </c>
      <c r="Z384" s="146">
        <v>137.34700000000001</v>
      </c>
      <c r="AA384" s="147">
        <v>459</v>
      </c>
      <c r="AB384" s="221">
        <f t="shared" si="55"/>
        <v>4.9439369399227648E-2</v>
      </c>
      <c r="AC384" s="29">
        <f t="shared" si="56"/>
        <v>91</v>
      </c>
      <c r="AD384" s="38" t="str">
        <f t="array" ref="AD384">AC384&amp;CHOOSE(AND(AC384&lt;&gt;{11,12,13})*MIN(4,MOD(AC384,10))+1,"th","st","nd","rd","th")</f>
        <v>91st</v>
      </c>
      <c r="AE384" s="146">
        <v>275.39999999999998</v>
      </c>
      <c r="AF384" s="148">
        <v>9284.0990000000002</v>
      </c>
      <c r="AG384" s="148">
        <v>9372.9599999999991</v>
      </c>
      <c r="AH384" s="148">
        <v>9085.0990000000002</v>
      </c>
      <c r="AI384" s="149">
        <v>9247.3860000000004</v>
      </c>
      <c r="AJ384" s="29">
        <f t="shared" si="57"/>
        <v>96</v>
      </c>
      <c r="AK384" s="38" t="str">
        <f t="array" ref="AK384">AJ384&amp;CHOOSE(AND(AJ384&lt;&gt;{11,12,13})*MIN(4,MOD(AJ384,10))+1,"th","st","nd","rd","th")</f>
        <v>96th</v>
      </c>
      <c r="AL384" s="149">
        <v>1591.7349999999999</v>
      </c>
      <c r="AM384" s="149">
        <v>1591.7349999999999</v>
      </c>
      <c r="AN384" s="149">
        <v>10839.120999999999</v>
      </c>
      <c r="AO384" s="29">
        <f t="shared" si="58"/>
        <v>95</v>
      </c>
      <c r="AP384" s="38" t="str">
        <f t="array" ref="AP384">AO384&amp;CHOOSE(AND(AO384&lt;&gt;{11,12,13})*MIN(4,MOD(AO384,10))+1,"th","st","nd","rd","th")</f>
        <v>95th</v>
      </c>
      <c r="AQ384" s="150">
        <v>1.37</v>
      </c>
      <c r="AR384" s="145">
        <v>13205.745999999999</v>
      </c>
      <c r="AS384" s="29">
        <f t="shared" si="59"/>
        <v>96</v>
      </c>
      <c r="AT384" s="38" t="str">
        <f t="array" ref="AT384">AS384&amp;CHOOSE(AND(AS384&lt;&gt;{11,12,13})*MIN(4,MOD(AS384,10))+1,"th","st","nd","rd","th")</f>
        <v>96th</v>
      </c>
      <c r="AU384" s="151">
        <v>4.4385935475462967E-3</v>
      </c>
    </row>
    <row r="385" spans="1:47" x14ac:dyDescent="0.25">
      <c r="A385" s="135">
        <v>120484803</v>
      </c>
      <c r="B385" s="136" t="s">
        <v>429</v>
      </c>
      <c r="C385" s="136" t="s">
        <v>129</v>
      </c>
      <c r="D385" s="137">
        <v>81746</v>
      </c>
      <c r="E385" s="29">
        <f t="shared" si="50"/>
        <v>88</v>
      </c>
      <c r="F385" s="38" t="str">
        <f t="array" ref="F385">E385&amp;CHOOSE(AND(E385&lt;&gt;{11,12,13})*MIN(4,MOD(E385,10))+1,"th","st","nd","rd","th")</f>
        <v>88th</v>
      </c>
      <c r="G385" s="138">
        <v>10662</v>
      </c>
      <c r="H385" s="139">
        <v>0.72719999999999996</v>
      </c>
      <c r="I385" s="140">
        <v>3.9899999999999998E-2</v>
      </c>
      <c r="J385" s="141">
        <v>349</v>
      </c>
      <c r="K385" s="142">
        <v>0</v>
      </c>
      <c r="L385" s="143">
        <v>9.2499999999999999E-2</v>
      </c>
      <c r="M385" s="29">
        <f t="shared" si="51"/>
        <v>29</v>
      </c>
      <c r="N385" s="38" t="str">
        <f t="array" ref="N385">M385&amp;CHOOSE(AND(M385&lt;&gt;{11,12,13})*MIN(4,MOD(M385,10))+1,"th","st","nd","rd","th")</f>
        <v>29th</v>
      </c>
      <c r="O385" s="143">
        <v>5.7799999999999997E-2</v>
      </c>
      <c r="P385" s="29">
        <f t="shared" si="52"/>
        <v>7</v>
      </c>
      <c r="Q385" s="38" t="str">
        <f t="array" ref="Q385">P385&amp;CHOOSE(AND(P385&lt;&gt;{11,12,13})*MIN(4,MOD(P385,10))+1,"th","st","nd","rd","th")</f>
        <v>7th</v>
      </c>
      <c r="R385" s="144">
        <v>275.17899999999997</v>
      </c>
      <c r="S385" s="144">
        <v>85.974999999999994</v>
      </c>
      <c r="T385" s="144">
        <v>0</v>
      </c>
      <c r="U385" s="144">
        <v>361.154</v>
      </c>
      <c r="V385" s="145">
        <v>141.02500000000001</v>
      </c>
      <c r="W385" s="220">
        <f t="shared" si="53"/>
        <v>2.8442907858491569E-2</v>
      </c>
      <c r="X385" s="29">
        <f t="shared" si="54"/>
        <v>50</v>
      </c>
      <c r="Y385" s="38" t="str">
        <f t="array" ref="Y385">X385&amp;CHOOSE(AND(X385&lt;&gt;{11,12,13})*MIN(4,MOD(X385,10))+1,"th","st","nd","rd","th")</f>
        <v>50th</v>
      </c>
      <c r="Z385" s="146">
        <v>28.204999999999998</v>
      </c>
      <c r="AA385" s="147">
        <v>70</v>
      </c>
      <c r="AB385" s="221">
        <f t="shared" si="55"/>
        <v>1.4118089346530117E-2</v>
      </c>
      <c r="AC385" s="29">
        <f t="shared" si="56"/>
        <v>67</v>
      </c>
      <c r="AD385" s="38" t="str">
        <f t="array" ref="AD385">AC385&amp;CHOOSE(AND(AC385&lt;&gt;{11,12,13})*MIN(4,MOD(AC385,10))+1,"th","st","nd","rd","th")</f>
        <v>67th</v>
      </c>
      <c r="AE385" s="146">
        <v>42</v>
      </c>
      <c r="AF385" s="148">
        <v>4958.1779999999999</v>
      </c>
      <c r="AG385" s="148">
        <v>4906.8230000000003</v>
      </c>
      <c r="AH385" s="148">
        <v>4839.13</v>
      </c>
      <c r="AI385" s="149">
        <v>4901.3770000000004</v>
      </c>
      <c r="AJ385" s="29">
        <f t="shared" si="57"/>
        <v>85</v>
      </c>
      <c r="AK385" s="38" t="str">
        <f t="array" ref="AK385">AJ385&amp;CHOOSE(AND(AJ385&lt;&gt;{11,12,13})*MIN(4,MOD(AJ385,10))+1,"th","st","nd","rd","th")</f>
        <v>85th</v>
      </c>
      <c r="AL385" s="149">
        <v>431.35899999999998</v>
      </c>
      <c r="AM385" s="149">
        <v>431.35899999999998</v>
      </c>
      <c r="AN385" s="149">
        <v>5332.7359999999999</v>
      </c>
      <c r="AO385" s="29">
        <f t="shared" si="58"/>
        <v>83</v>
      </c>
      <c r="AP385" s="38" t="str">
        <f t="array" ref="AP385">AO385&amp;CHOOSE(AND(AO385&lt;&gt;{11,12,13})*MIN(4,MOD(AO385,10))+1,"th","st","nd","rd","th")</f>
        <v>83rd</v>
      </c>
      <c r="AQ385" s="150">
        <v>1.38</v>
      </c>
      <c r="AR385" s="145">
        <v>5351.5929999999998</v>
      </c>
      <c r="AS385" s="29">
        <f t="shared" si="59"/>
        <v>81</v>
      </c>
      <c r="AT385" s="38" t="str">
        <f t="array" ref="AT385">AS385&amp;CHOOSE(AND(AS385&lt;&gt;{11,12,13})*MIN(4,MOD(AS385,10))+1,"th","st","nd","rd","th")</f>
        <v>81st</v>
      </c>
      <c r="AU385" s="151">
        <v>1.7987280808591903E-3</v>
      </c>
    </row>
    <row r="386" spans="1:47" x14ac:dyDescent="0.25">
      <c r="A386" s="135">
        <v>120484903</v>
      </c>
      <c r="B386" s="136" t="s">
        <v>446</v>
      </c>
      <c r="C386" s="136" t="s">
        <v>129</v>
      </c>
      <c r="D386" s="137">
        <v>67321</v>
      </c>
      <c r="E386" s="29">
        <f t="shared" si="50"/>
        <v>72</v>
      </c>
      <c r="F386" s="38" t="str">
        <f t="array" ref="F386">E386&amp;CHOOSE(AND(E386&lt;&gt;{11,12,13})*MIN(4,MOD(E386,10))+1,"th","st","nd","rd","th")</f>
        <v>72nd</v>
      </c>
      <c r="G386" s="138">
        <v>16569</v>
      </c>
      <c r="H386" s="139">
        <v>0.88300000000000001</v>
      </c>
      <c r="I386" s="140">
        <v>0.17069999999999999</v>
      </c>
      <c r="J386" s="141">
        <v>334</v>
      </c>
      <c r="K386" s="142">
        <v>0</v>
      </c>
      <c r="L386" s="143">
        <v>0.16039999999999999</v>
      </c>
      <c r="M386" s="29">
        <f t="shared" si="51"/>
        <v>60</v>
      </c>
      <c r="N386" s="38" t="str">
        <f t="array" ref="N386">M386&amp;CHOOSE(AND(M386&lt;&gt;{11,12,13})*MIN(4,MOD(M386,10))+1,"th","st","nd","rd","th")</f>
        <v>60th</v>
      </c>
      <c r="O386" s="143">
        <v>0.1024</v>
      </c>
      <c r="P386" s="29">
        <f t="shared" si="52"/>
        <v>18</v>
      </c>
      <c r="Q386" s="38" t="str">
        <f t="array" ref="Q386">P386&amp;CHOOSE(AND(P386&lt;&gt;{11,12,13})*MIN(4,MOD(P386,10))+1,"th","st","nd","rd","th")</f>
        <v>18th</v>
      </c>
      <c r="R386" s="144">
        <v>559.84299999999996</v>
      </c>
      <c r="S386" s="144">
        <v>178.703</v>
      </c>
      <c r="T386" s="144">
        <v>0</v>
      </c>
      <c r="U386" s="144">
        <v>738.54600000000005</v>
      </c>
      <c r="V386" s="145">
        <v>276.29100000000005</v>
      </c>
      <c r="W386" s="220">
        <f t="shared" si="53"/>
        <v>4.7495906073657328E-2</v>
      </c>
      <c r="X386" s="29">
        <f t="shared" si="54"/>
        <v>81</v>
      </c>
      <c r="Y386" s="38" t="str">
        <f t="array" ref="Y386">X386&amp;CHOOSE(AND(X386&lt;&gt;{11,12,13})*MIN(4,MOD(X386,10))+1,"th","st","nd","rd","th")</f>
        <v>81st</v>
      </c>
      <c r="Z386" s="146">
        <v>55.258000000000003</v>
      </c>
      <c r="AA386" s="147">
        <v>48</v>
      </c>
      <c r="AB386" s="221">
        <f t="shared" si="55"/>
        <v>8.2514576715692917E-3</v>
      </c>
      <c r="AC386" s="29">
        <f t="shared" si="56"/>
        <v>54</v>
      </c>
      <c r="AD386" s="38" t="str">
        <f t="array" ref="AD386">AC386&amp;CHOOSE(AND(AC386&lt;&gt;{11,12,13})*MIN(4,MOD(AC386,10))+1,"th","st","nd","rd","th")</f>
        <v>54th</v>
      </c>
      <c r="AE386" s="146">
        <v>28.8</v>
      </c>
      <c r="AF386" s="148">
        <v>5817.1540000000005</v>
      </c>
      <c r="AG386" s="148">
        <v>5823.6279999999997</v>
      </c>
      <c r="AH386" s="148">
        <v>5793.8370000000004</v>
      </c>
      <c r="AI386" s="149">
        <v>5811.54</v>
      </c>
      <c r="AJ386" s="29">
        <f t="shared" si="57"/>
        <v>89</v>
      </c>
      <c r="AK386" s="38" t="str">
        <f t="array" ref="AK386">AJ386&amp;CHOOSE(AND(AJ386&lt;&gt;{11,12,13})*MIN(4,MOD(AJ386,10))+1,"th","st","nd","rd","th")</f>
        <v>89th</v>
      </c>
      <c r="AL386" s="149">
        <v>822.60400000000004</v>
      </c>
      <c r="AM386" s="149">
        <v>822.60400000000004</v>
      </c>
      <c r="AN386" s="149">
        <v>6634.1440000000002</v>
      </c>
      <c r="AO386" s="29">
        <f t="shared" si="58"/>
        <v>89</v>
      </c>
      <c r="AP386" s="38" t="str">
        <f t="array" ref="AP386">AO386&amp;CHOOSE(AND(AO386&lt;&gt;{11,12,13})*MIN(4,MOD(AO386,10))+1,"th","st","nd","rd","th")</f>
        <v>89th</v>
      </c>
      <c r="AQ386" s="150">
        <v>1.1499999999999999</v>
      </c>
      <c r="AR386" s="145">
        <v>6736.6419999999998</v>
      </c>
      <c r="AS386" s="29">
        <f t="shared" si="59"/>
        <v>89</v>
      </c>
      <c r="AT386" s="38" t="str">
        <f t="array" ref="AT386">AS386&amp;CHOOSE(AND(AS386&lt;&gt;{11,12,13})*MIN(4,MOD(AS386,10))+1,"th","st","nd","rd","th")</f>
        <v>89th</v>
      </c>
      <c r="AU386" s="151">
        <v>2.2642579762876991E-3</v>
      </c>
    </row>
    <row r="387" spans="1:47" x14ac:dyDescent="0.25">
      <c r="A387" s="135">
        <v>120485603</v>
      </c>
      <c r="B387" s="136" t="s">
        <v>475</v>
      </c>
      <c r="C387" s="136" t="s">
        <v>129</v>
      </c>
      <c r="D387" s="137">
        <v>56306</v>
      </c>
      <c r="E387" s="29">
        <f t="shared" ref="E387:E450" si="60">ROUND(_xlfn.PERCENTRANK.EXC(D$2:D$501,D387)*100,0)</f>
        <v>49</v>
      </c>
      <c r="F387" s="38" t="str">
        <f t="array" ref="F387">E387&amp;CHOOSE(AND(E387&lt;&gt;{11,12,13})*MIN(4,MOD(E387,10))+1,"th","st","nd","rd","th")</f>
        <v>49th</v>
      </c>
      <c r="G387" s="138">
        <v>5084</v>
      </c>
      <c r="H387" s="139">
        <v>1.0557000000000001</v>
      </c>
      <c r="I387" s="140">
        <v>0.52649999999999997</v>
      </c>
      <c r="J387" s="141">
        <v>255</v>
      </c>
      <c r="K387" s="142">
        <v>0</v>
      </c>
      <c r="L387" s="143">
        <v>4.8899999999999999E-2</v>
      </c>
      <c r="M387" s="29">
        <f t="shared" ref="M387:M450" si="61">ROUND(_xlfn.PERCENTRANK.EXC(L$2:L$501,L387)*100,0)</f>
        <v>11</v>
      </c>
      <c r="N387" s="38" t="str">
        <f t="array" ref="N387">M387&amp;CHOOSE(AND(M387&lt;&gt;{11,12,13})*MIN(4,MOD(M387,10))+1,"th","st","nd","rd","th")</f>
        <v>11th</v>
      </c>
      <c r="O387" s="143">
        <v>0.12479999999999999</v>
      </c>
      <c r="P387" s="29">
        <f t="shared" ref="P387:P450" si="62">ROUND(_xlfn.PERCENTRANK.EXC(O$2:O$501,O387)*100,0)</f>
        <v>28</v>
      </c>
      <c r="Q387" s="38" t="str">
        <f t="array" ref="Q387">P387&amp;CHOOSE(AND(P387&lt;&gt;{11,12,13})*MIN(4,MOD(P387,10))+1,"th","st","nd","rd","th")</f>
        <v>28th</v>
      </c>
      <c r="R387" s="144">
        <v>48.222999999999999</v>
      </c>
      <c r="S387" s="144">
        <v>61.536999999999999</v>
      </c>
      <c r="T387" s="144">
        <v>0</v>
      </c>
      <c r="U387" s="144">
        <v>109.76</v>
      </c>
      <c r="V387" s="145">
        <v>60.308999999999997</v>
      </c>
      <c r="W387" s="220">
        <f t="shared" ref="W387:W450" si="63">V387/AF387</f>
        <v>3.6693078089835345E-2</v>
      </c>
      <c r="X387" s="29">
        <f t="shared" ref="X387:X450" si="64">ROUNDUP(_xlfn.PERCENTRANK.EXC(W$2:W$501,W387)*100,0)</f>
        <v>67</v>
      </c>
      <c r="Y387" s="38" t="str">
        <f t="array" ref="Y387">X387&amp;CHOOSE(AND(X387&lt;&gt;{11,12,13})*MIN(4,MOD(X387,10))+1,"th","st","nd","rd","th")</f>
        <v>67th</v>
      </c>
      <c r="Z387" s="146">
        <v>12.061999999999999</v>
      </c>
      <c r="AA387" s="147">
        <v>33</v>
      </c>
      <c r="AB387" s="221">
        <f t="shared" ref="AB387:AB450" si="65">AA387/AF387</f>
        <v>2.007779231896676E-2</v>
      </c>
      <c r="AC387" s="29">
        <f t="shared" ref="AC387:AC450" si="66">ROUNDUP(_xlfn.PERCENTRANK.EXC(AB$2:AB$501,AB387)*100,0)</f>
        <v>74</v>
      </c>
      <c r="AD387" s="38" t="str">
        <f t="array" ref="AD387">AC387&amp;CHOOSE(AND(AC387&lt;&gt;{11,12,13})*MIN(4,MOD(AC387,10))+1,"th","st","nd","rd","th")</f>
        <v>74th</v>
      </c>
      <c r="AE387" s="146">
        <v>19.8</v>
      </c>
      <c r="AF387" s="148">
        <v>1643.607</v>
      </c>
      <c r="AG387" s="148">
        <v>1698.1980000000001</v>
      </c>
      <c r="AH387" s="148">
        <v>1739.4179999999999</v>
      </c>
      <c r="AI387" s="149">
        <v>1693.741</v>
      </c>
      <c r="AJ387" s="29">
        <f t="shared" ref="AJ387:AJ450" si="67">ROUND(_xlfn.PERCENTRANK.EXC($AI$2:$AI$501,AI387)*100,0)</f>
        <v>40</v>
      </c>
      <c r="AK387" s="38" t="str">
        <f t="array" ref="AK387">AJ387&amp;CHOOSE(AND(AJ387&lt;&gt;{11,12,13})*MIN(4,MOD(AJ387,10))+1,"th","st","nd","rd","th")</f>
        <v>40th</v>
      </c>
      <c r="AL387" s="149">
        <v>141.62200000000001</v>
      </c>
      <c r="AM387" s="149">
        <v>141.62200000000001</v>
      </c>
      <c r="AN387" s="149">
        <v>1835.3630000000001</v>
      </c>
      <c r="AO387" s="29">
        <f t="shared" ref="AO387:AO450" si="68">ROUND(_xlfn.PERCENTRANK.EXC(AN$2:AN$501,AN387)*100,0)</f>
        <v>34</v>
      </c>
      <c r="AP387" s="38" t="str">
        <f t="array" ref="AP387">AO387&amp;CHOOSE(AND(AO387&lt;&gt;{11,12,13})*MIN(4,MOD(AO387,10))+1,"th","st","nd","rd","th")</f>
        <v>34th</v>
      </c>
      <c r="AQ387" s="150">
        <v>1.2</v>
      </c>
      <c r="AR387" s="145">
        <v>2325.1109999999999</v>
      </c>
      <c r="AS387" s="29">
        <f t="shared" ref="AS387:AS450" si="69">ROUND(_xlfn.PERCENTRANK.EXC(AR$2:AR$501,AR387)*100,0)</f>
        <v>44</v>
      </c>
      <c r="AT387" s="38" t="str">
        <f t="array" ref="AT387">AS387&amp;CHOOSE(AND(AS387&lt;&gt;{11,12,13})*MIN(4,MOD(AS387,10))+1,"th","st","nd","rd","th")</f>
        <v>44th</v>
      </c>
      <c r="AU387" s="151">
        <v>7.8149486457856432E-4</v>
      </c>
    </row>
    <row r="388" spans="1:47" x14ac:dyDescent="0.25">
      <c r="A388" s="135">
        <v>120486003</v>
      </c>
      <c r="B388" s="136" t="s">
        <v>528</v>
      </c>
      <c r="C388" s="136" t="s">
        <v>129</v>
      </c>
      <c r="D388" s="137">
        <v>75163</v>
      </c>
      <c r="E388" s="29">
        <f t="shared" si="60"/>
        <v>83</v>
      </c>
      <c r="F388" s="38" t="str">
        <f t="array" ref="F388">E388&amp;CHOOSE(AND(E388&lt;&gt;{11,12,13})*MIN(4,MOD(E388,10))+1,"th","st","nd","rd","th")</f>
        <v>83rd</v>
      </c>
      <c r="G388" s="138">
        <v>6437</v>
      </c>
      <c r="H388" s="139">
        <v>0.79090000000000005</v>
      </c>
      <c r="I388" s="140">
        <v>0.32679999999999998</v>
      </c>
      <c r="J388" s="141">
        <v>307</v>
      </c>
      <c r="K388" s="142">
        <v>0</v>
      </c>
      <c r="L388" s="143">
        <v>7.7399999999999997E-2</v>
      </c>
      <c r="M388" s="29">
        <f t="shared" si="61"/>
        <v>22</v>
      </c>
      <c r="N388" s="38" t="str">
        <f t="array" ref="N388">M388&amp;CHOOSE(AND(M388&lt;&gt;{11,12,13})*MIN(4,MOD(M388,10))+1,"th","st","nd","rd","th")</f>
        <v>22nd</v>
      </c>
      <c r="O388" s="143">
        <v>9.2799999999999994E-2</v>
      </c>
      <c r="P388" s="29">
        <f t="shared" si="62"/>
        <v>14</v>
      </c>
      <c r="Q388" s="38" t="str">
        <f t="array" ref="Q388">P388&amp;CHOOSE(AND(P388&lt;&gt;{11,12,13})*MIN(4,MOD(P388,10))+1,"th","st","nd","rd","th")</f>
        <v>14th</v>
      </c>
      <c r="R388" s="144">
        <v>106.176</v>
      </c>
      <c r="S388" s="144">
        <v>63.651000000000003</v>
      </c>
      <c r="T388" s="144">
        <v>0</v>
      </c>
      <c r="U388" s="144">
        <v>169.827</v>
      </c>
      <c r="V388" s="145">
        <v>135.54500000000002</v>
      </c>
      <c r="W388" s="220">
        <f t="shared" si="63"/>
        <v>5.9285771458588758E-2</v>
      </c>
      <c r="X388" s="29">
        <f t="shared" si="64"/>
        <v>90</v>
      </c>
      <c r="Y388" s="38" t="str">
        <f t="array" ref="Y388">X388&amp;CHOOSE(AND(X388&lt;&gt;{11,12,13})*MIN(4,MOD(X388,10))+1,"th","st","nd","rd","th")</f>
        <v>90th</v>
      </c>
      <c r="Z388" s="146">
        <v>27.109000000000002</v>
      </c>
      <c r="AA388" s="147">
        <v>37</v>
      </c>
      <c r="AB388" s="221">
        <f t="shared" si="65"/>
        <v>1.6183360094195905E-2</v>
      </c>
      <c r="AC388" s="29">
        <f t="shared" si="66"/>
        <v>70</v>
      </c>
      <c r="AD388" s="38" t="str">
        <f t="array" ref="AD388">AC388&amp;CHOOSE(AND(AC388&lt;&gt;{11,12,13})*MIN(4,MOD(AC388,10))+1,"th","st","nd","rd","th")</f>
        <v>70th</v>
      </c>
      <c r="AE388" s="146">
        <v>22.2</v>
      </c>
      <c r="AF388" s="148">
        <v>2286.299</v>
      </c>
      <c r="AG388" s="148">
        <v>2290.0140000000001</v>
      </c>
      <c r="AH388" s="148">
        <v>2303.6590000000001</v>
      </c>
      <c r="AI388" s="149">
        <v>2293.3240000000001</v>
      </c>
      <c r="AJ388" s="29">
        <f t="shared" si="67"/>
        <v>55</v>
      </c>
      <c r="AK388" s="38" t="str">
        <f t="array" ref="AK388">AJ388&amp;CHOOSE(AND(AJ388&lt;&gt;{11,12,13})*MIN(4,MOD(AJ388,10))+1,"th","st","nd","rd","th")</f>
        <v>55th</v>
      </c>
      <c r="AL388" s="149">
        <v>219.136</v>
      </c>
      <c r="AM388" s="149">
        <v>219.136</v>
      </c>
      <c r="AN388" s="149">
        <v>2512.46</v>
      </c>
      <c r="AO388" s="29">
        <f t="shared" si="68"/>
        <v>52</v>
      </c>
      <c r="AP388" s="38" t="str">
        <f t="array" ref="AP388">AO388&amp;CHOOSE(AND(AO388&lt;&gt;{11,12,13})*MIN(4,MOD(AO388,10))+1,"th","st","nd","rd","th")</f>
        <v>52nd</v>
      </c>
      <c r="AQ388" s="150">
        <v>1.1100000000000001</v>
      </c>
      <c r="AR388" s="145">
        <v>2205.6860000000001</v>
      </c>
      <c r="AS388" s="29">
        <f t="shared" si="69"/>
        <v>42</v>
      </c>
      <c r="AT388" s="38" t="str">
        <f t="array" ref="AT388">AS388&amp;CHOOSE(AND(AS388&lt;&gt;{11,12,13})*MIN(4,MOD(AS388,10))+1,"th","st","nd","rd","th")</f>
        <v>42nd</v>
      </c>
      <c r="AU388" s="151">
        <v>7.4135483504780429E-4</v>
      </c>
    </row>
    <row r="389" spans="1:47" x14ac:dyDescent="0.25">
      <c r="A389" s="135">
        <v>120488603</v>
      </c>
      <c r="B389" s="136" t="s">
        <v>648</v>
      </c>
      <c r="C389" s="136" t="s">
        <v>129</v>
      </c>
      <c r="D389" s="137">
        <v>67868</v>
      </c>
      <c r="E389" s="29">
        <f t="shared" si="60"/>
        <v>74</v>
      </c>
      <c r="F389" s="38" t="str">
        <f t="array" ref="F389">E389&amp;CHOOSE(AND(E389&lt;&gt;{11,12,13})*MIN(4,MOD(E389,10))+1,"th","st","nd","rd","th")</f>
        <v>74th</v>
      </c>
      <c r="G389" s="138">
        <v>6057</v>
      </c>
      <c r="H389" s="139">
        <v>0.87590000000000001</v>
      </c>
      <c r="I389" s="140">
        <v>0.1898</v>
      </c>
      <c r="J389" s="141">
        <v>326</v>
      </c>
      <c r="K389" s="142">
        <v>0</v>
      </c>
      <c r="L389" s="143">
        <v>0.1128</v>
      </c>
      <c r="M389" s="29">
        <f t="shared" si="61"/>
        <v>38</v>
      </c>
      <c r="N389" s="38" t="str">
        <f t="array" ref="N389">M389&amp;CHOOSE(AND(M389&lt;&gt;{11,12,13})*MIN(4,MOD(M389,10))+1,"th","st","nd","rd","th")</f>
        <v>38th</v>
      </c>
      <c r="O389" s="143">
        <v>0.13389999999999999</v>
      </c>
      <c r="P389" s="29">
        <f t="shared" si="62"/>
        <v>32</v>
      </c>
      <c r="Q389" s="38" t="str">
        <f t="array" ref="Q389">P389&amp;CHOOSE(AND(P389&lt;&gt;{11,12,13})*MIN(4,MOD(P389,10))+1,"th","st","nd","rd","th")</f>
        <v>32nd</v>
      </c>
      <c r="R389" s="144">
        <v>161.136</v>
      </c>
      <c r="S389" s="144">
        <v>95.638999999999996</v>
      </c>
      <c r="T389" s="144">
        <v>0</v>
      </c>
      <c r="U389" s="144">
        <v>256.77499999999998</v>
      </c>
      <c r="V389" s="145">
        <v>116.88800000000002</v>
      </c>
      <c r="W389" s="220">
        <f t="shared" si="63"/>
        <v>4.9095071088056795E-2</v>
      </c>
      <c r="X389" s="29">
        <f t="shared" si="64"/>
        <v>83</v>
      </c>
      <c r="Y389" s="38" t="str">
        <f t="array" ref="Y389">X389&amp;CHOOSE(AND(X389&lt;&gt;{11,12,13})*MIN(4,MOD(X389,10))+1,"th","st","nd","rd","th")</f>
        <v>83rd</v>
      </c>
      <c r="Z389" s="146">
        <v>23.378</v>
      </c>
      <c r="AA389" s="147">
        <v>85</v>
      </c>
      <c r="AB389" s="221">
        <f t="shared" si="65"/>
        <v>3.5701535166012141E-2</v>
      </c>
      <c r="AC389" s="29">
        <f t="shared" si="66"/>
        <v>87</v>
      </c>
      <c r="AD389" s="38" t="str">
        <f t="array" ref="AD389">AC389&amp;CHOOSE(AND(AC389&lt;&gt;{11,12,13})*MIN(4,MOD(AC389,10))+1,"th","st","nd","rd","th")</f>
        <v>87th</v>
      </c>
      <c r="AE389" s="146">
        <v>51</v>
      </c>
      <c r="AF389" s="148">
        <v>2380.85</v>
      </c>
      <c r="AG389" s="148">
        <v>2391.7179999999998</v>
      </c>
      <c r="AH389" s="148">
        <v>2288.3890000000001</v>
      </c>
      <c r="AI389" s="149">
        <v>2353.652</v>
      </c>
      <c r="AJ389" s="29">
        <f t="shared" si="67"/>
        <v>56</v>
      </c>
      <c r="AK389" s="38" t="str">
        <f t="array" ref="AK389">AJ389&amp;CHOOSE(AND(AJ389&lt;&gt;{11,12,13})*MIN(4,MOD(AJ389,10))+1,"th","st","nd","rd","th")</f>
        <v>56th</v>
      </c>
      <c r="AL389" s="149">
        <v>331.15300000000002</v>
      </c>
      <c r="AM389" s="149">
        <v>331.15300000000002</v>
      </c>
      <c r="AN389" s="149">
        <v>2684.8049999999998</v>
      </c>
      <c r="AO389" s="29">
        <f t="shared" si="68"/>
        <v>55</v>
      </c>
      <c r="AP389" s="38" t="str">
        <f t="array" ref="AP389">AO389&amp;CHOOSE(AND(AO389&lt;&gt;{11,12,13})*MIN(4,MOD(AO389,10))+1,"th","st","nd","rd","th")</f>
        <v>55th</v>
      </c>
      <c r="AQ389" s="150">
        <v>1.3</v>
      </c>
      <c r="AR389" s="145">
        <v>3057.107</v>
      </c>
      <c r="AS389" s="29">
        <f t="shared" si="69"/>
        <v>60</v>
      </c>
      <c r="AT389" s="38" t="str">
        <f t="array" ref="AT389">AS389&amp;CHOOSE(AND(AS389&lt;&gt;{11,12,13})*MIN(4,MOD(AS389,10))+1,"th","st","nd","rd","th")</f>
        <v>60th</v>
      </c>
      <c r="AU389" s="151">
        <v>1.0275266088230544E-3</v>
      </c>
    </row>
    <row r="390" spans="1:47" x14ac:dyDescent="0.25">
      <c r="A390" s="135">
        <v>116493503</v>
      </c>
      <c r="B390" s="136" t="s">
        <v>380</v>
      </c>
      <c r="C390" s="136" t="s">
        <v>381</v>
      </c>
      <c r="D390" s="137">
        <v>58060</v>
      </c>
      <c r="E390" s="29">
        <f t="shared" si="60"/>
        <v>54</v>
      </c>
      <c r="F390" s="38" t="str">
        <f t="array" ref="F390">E390&amp;CHOOSE(AND(E390&lt;&gt;{11,12,13})*MIN(4,MOD(E390,10))+1,"th","st","nd","rd","th")</f>
        <v>54th</v>
      </c>
      <c r="G390" s="138">
        <v>3493</v>
      </c>
      <c r="H390" s="139">
        <v>1.0239</v>
      </c>
      <c r="I390" s="140">
        <v>0.8579</v>
      </c>
      <c r="J390" s="141">
        <v>69</v>
      </c>
      <c r="K390" s="142">
        <v>117.38500000000001</v>
      </c>
      <c r="L390" s="143">
        <v>0.20599999999999999</v>
      </c>
      <c r="M390" s="29">
        <f t="shared" si="61"/>
        <v>78</v>
      </c>
      <c r="N390" s="38" t="str">
        <f t="array" ref="N390">M390&amp;CHOOSE(AND(M390&lt;&gt;{11,12,13})*MIN(4,MOD(M390,10))+1,"th","st","nd","rd","th")</f>
        <v>78th</v>
      </c>
      <c r="O390" s="143">
        <v>0.1928</v>
      </c>
      <c r="P390" s="29">
        <f t="shared" si="62"/>
        <v>65</v>
      </c>
      <c r="Q390" s="38" t="str">
        <f t="array" ref="Q390">P390&amp;CHOOSE(AND(P390&lt;&gt;{11,12,13})*MIN(4,MOD(P390,10))+1,"th","st","nd","rd","th")</f>
        <v>65th</v>
      </c>
      <c r="R390" s="144">
        <v>140.899</v>
      </c>
      <c r="S390" s="144">
        <v>65.935000000000002</v>
      </c>
      <c r="T390" s="144">
        <v>0</v>
      </c>
      <c r="U390" s="144">
        <v>206.834</v>
      </c>
      <c r="V390" s="145">
        <v>50.015999999999998</v>
      </c>
      <c r="W390" s="220">
        <f t="shared" si="63"/>
        <v>4.3875262180481926E-2</v>
      </c>
      <c r="X390" s="29">
        <f t="shared" si="64"/>
        <v>77</v>
      </c>
      <c r="Y390" s="38" t="str">
        <f t="array" ref="Y390">X390&amp;CHOOSE(AND(X390&lt;&gt;{11,12,13})*MIN(4,MOD(X390,10))+1,"th","st","nd","rd","th")</f>
        <v>77th</v>
      </c>
      <c r="Z390" s="146">
        <v>10.003</v>
      </c>
      <c r="AA390" s="147">
        <v>0</v>
      </c>
      <c r="AB390" s="221">
        <f t="shared" si="65"/>
        <v>0</v>
      </c>
      <c r="AC390" s="29">
        <f t="shared" si="66"/>
        <v>1</v>
      </c>
      <c r="AD390" s="38" t="str">
        <f t="array" ref="AD390">AC390&amp;CHOOSE(AND(AC390&lt;&gt;{11,12,13})*MIN(4,MOD(AC390,10))+1,"th","st","nd","rd","th")</f>
        <v>1st</v>
      </c>
      <c r="AE390" s="146">
        <v>0</v>
      </c>
      <c r="AF390" s="148">
        <v>1139.9590000000001</v>
      </c>
      <c r="AG390" s="148">
        <v>1152.44</v>
      </c>
      <c r="AH390" s="148">
        <v>1199.7750000000001</v>
      </c>
      <c r="AI390" s="149">
        <v>1164.058</v>
      </c>
      <c r="AJ390" s="29">
        <f t="shared" si="67"/>
        <v>23</v>
      </c>
      <c r="AK390" s="38" t="str">
        <f t="array" ref="AK390">AJ390&amp;CHOOSE(AND(AJ390&lt;&gt;{11,12,13})*MIN(4,MOD(AJ390,10))+1,"th","st","nd","rd","th")</f>
        <v>23rd</v>
      </c>
      <c r="AL390" s="149">
        <v>216.83699999999999</v>
      </c>
      <c r="AM390" s="149">
        <v>334.22199999999998</v>
      </c>
      <c r="AN390" s="149">
        <v>1498.28</v>
      </c>
      <c r="AO390" s="29">
        <f t="shared" si="68"/>
        <v>26</v>
      </c>
      <c r="AP390" s="38" t="str">
        <f t="array" ref="AP390">AO390&amp;CHOOSE(AND(AO390&lt;&gt;{11,12,13})*MIN(4,MOD(AO390,10))+1,"th","st","nd","rd","th")</f>
        <v>26th</v>
      </c>
      <c r="AQ390" s="150">
        <v>1.06</v>
      </c>
      <c r="AR390" s="145">
        <v>1626.134</v>
      </c>
      <c r="AS390" s="29">
        <f t="shared" si="69"/>
        <v>26</v>
      </c>
      <c r="AT390" s="38" t="str">
        <f t="array" ref="AT390">AS390&amp;CHOOSE(AND(AS390&lt;&gt;{11,12,13})*MIN(4,MOD(AS390,10))+1,"th","st","nd","rd","th")</f>
        <v>26th</v>
      </c>
      <c r="AU390" s="151">
        <v>5.4656116207639082E-4</v>
      </c>
    </row>
    <row r="391" spans="1:47" x14ac:dyDescent="0.25">
      <c r="A391" s="135">
        <v>116495003</v>
      </c>
      <c r="B391" s="136" t="s">
        <v>410</v>
      </c>
      <c r="C391" s="136" t="s">
        <v>381</v>
      </c>
      <c r="D391" s="137">
        <v>48948</v>
      </c>
      <c r="E391" s="29">
        <f t="shared" si="60"/>
        <v>28</v>
      </c>
      <c r="F391" s="38" t="str">
        <f t="array" ref="F391">E391&amp;CHOOSE(AND(E391&lt;&gt;{11,12,13})*MIN(4,MOD(E391,10))+1,"th","st","nd","rd","th")</f>
        <v>28th</v>
      </c>
      <c r="G391" s="138">
        <v>6729</v>
      </c>
      <c r="H391" s="139">
        <v>1.2144999999999999</v>
      </c>
      <c r="I391" s="140">
        <v>0.68969999999999998</v>
      </c>
      <c r="J391" s="141">
        <v>193</v>
      </c>
      <c r="K391" s="142">
        <v>0</v>
      </c>
      <c r="L391" s="143">
        <v>0.16719999999999999</v>
      </c>
      <c r="M391" s="29">
        <f t="shared" si="61"/>
        <v>63</v>
      </c>
      <c r="N391" s="38" t="str">
        <f t="array" ref="N391">M391&amp;CHOOSE(AND(M391&lt;&gt;{11,12,13})*MIN(4,MOD(M391,10))+1,"th","st","nd","rd","th")</f>
        <v>63rd</v>
      </c>
      <c r="O391" s="143">
        <v>0.16389999999999999</v>
      </c>
      <c r="P391" s="29">
        <f t="shared" si="62"/>
        <v>49</v>
      </c>
      <c r="Q391" s="38" t="str">
        <f t="array" ref="Q391">P391&amp;CHOOSE(AND(P391&lt;&gt;{11,12,13})*MIN(4,MOD(P391,10))+1,"th","st","nd","rd","th")</f>
        <v>49th</v>
      </c>
      <c r="R391" s="144">
        <v>206.333</v>
      </c>
      <c r="S391" s="144">
        <v>101.13</v>
      </c>
      <c r="T391" s="144">
        <v>0</v>
      </c>
      <c r="U391" s="144">
        <v>307.46300000000002</v>
      </c>
      <c r="V391" s="145">
        <v>30.662000000000003</v>
      </c>
      <c r="W391" s="220">
        <f t="shared" si="63"/>
        <v>1.4908007645082261E-2</v>
      </c>
      <c r="X391" s="29">
        <f t="shared" si="64"/>
        <v>18</v>
      </c>
      <c r="Y391" s="38" t="str">
        <f t="array" ref="Y391">X391&amp;CHOOSE(AND(X391&lt;&gt;{11,12,13})*MIN(4,MOD(X391,10))+1,"th","st","nd","rd","th")</f>
        <v>18th</v>
      </c>
      <c r="Z391" s="146">
        <v>6.1319999999999997</v>
      </c>
      <c r="AA391" s="147">
        <v>82</v>
      </c>
      <c r="AB391" s="221">
        <f t="shared" si="65"/>
        <v>3.9868783083189134E-2</v>
      </c>
      <c r="AC391" s="29">
        <f t="shared" si="66"/>
        <v>88</v>
      </c>
      <c r="AD391" s="38" t="str">
        <f t="array" ref="AD391">AC391&amp;CHOOSE(AND(AC391&lt;&gt;{11,12,13})*MIN(4,MOD(AC391,10))+1,"th","st","nd","rd","th")</f>
        <v>88th</v>
      </c>
      <c r="AE391" s="146">
        <v>49.2</v>
      </c>
      <c r="AF391" s="148">
        <v>2056.7469999999998</v>
      </c>
      <c r="AG391" s="148">
        <v>2075.4830000000002</v>
      </c>
      <c r="AH391" s="148">
        <v>2091.529</v>
      </c>
      <c r="AI391" s="149">
        <v>2074.5859999999998</v>
      </c>
      <c r="AJ391" s="29">
        <f t="shared" si="67"/>
        <v>50</v>
      </c>
      <c r="AK391" s="38" t="str">
        <f t="array" ref="AK391">AJ391&amp;CHOOSE(AND(AJ391&lt;&gt;{11,12,13})*MIN(4,MOD(AJ391,10))+1,"th","st","nd","rd","th")</f>
        <v>50th</v>
      </c>
      <c r="AL391" s="149">
        <v>362.79500000000002</v>
      </c>
      <c r="AM391" s="149">
        <v>362.79500000000002</v>
      </c>
      <c r="AN391" s="149">
        <v>2437.3809999999999</v>
      </c>
      <c r="AO391" s="29">
        <f t="shared" si="68"/>
        <v>50</v>
      </c>
      <c r="AP391" s="38" t="str">
        <f t="array" ref="AP391">AO391&amp;CHOOSE(AND(AO391&lt;&gt;{11,12,13})*MIN(4,MOD(AO391,10))+1,"th","st","nd","rd","th")</f>
        <v>50th</v>
      </c>
      <c r="AQ391" s="150">
        <v>1.0900000000000001</v>
      </c>
      <c r="AR391" s="145">
        <v>3226.6170000000002</v>
      </c>
      <c r="AS391" s="29">
        <f t="shared" si="69"/>
        <v>62</v>
      </c>
      <c r="AT391" s="38" t="str">
        <f t="array" ref="AT391">AS391&amp;CHOOSE(AND(AS391&lt;&gt;{11,12,13})*MIN(4,MOD(AS391,10))+1,"th","st","nd","rd","th")</f>
        <v>62nd</v>
      </c>
      <c r="AU391" s="151">
        <v>1.0845007466146321E-3</v>
      </c>
    </row>
    <row r="392" spans="1:47" x14ac:dyDescent="0.25">
      <c r="A392" s="135">
        <v>116495103</v>
      </c>
      <c r="B392" s="136" t="s">
        <v>422</v>
      </c>
      <c r="C392" s="136" t="s">
        <v>381</v>
      </c>
      <c r="D392" s="137">
        <v>36388</v>
      </c>
      <c r="E392" s="29">
        <f t="shared" si="60"/>
        <v>3</v>
      </c>
      <c r="F392" s="38" t="str">
        <f t="array" ref="F392">E392&amp;CHOOSE(AND(E392&lt;&gt;{11,12,13})*MIN(4,MOD(E392,10))+1,"th","st","nd","rd","th")</f>
        <v>3rd</v>
      </c>
      <c r="G392" s="138">
        <v>5823</v>
      </c>
      <c r="H392" s="139">
        <v>1.6335999999999999</v>
      </c>
      <c r="I392" s="140">
        <v>0.52600000000000002</v>
      </c>
      <c r="J392" s="141">
        <v>256</v>
      </c>
      <c r="K392" s="142">
        <v>0</v>
      </c>
      <c r="L392" s="143">
        <v>0.27129999999999999</v>
      </c>
      <c r="M392" s="29">
        <f t="shared" si="61"/>
        <v>88</v>
      </c>
      <c r="N392" s="38" t="str">
        <f t="array" ref="N392">M392&amp;CHOOSE(AND(M392&lt;&gt;{11,12,13})*MIN(4,MOD(M392,10))+1,"th","st","nd","rd","th")</f>
        <v>88th</v>
      </c>
      <c r="O392" s="143">
        <v>0.2291</v>
      </c>
      <c r="P392" s="29">
        <f t="shared" si="62"/>
        <v>80</v>
      </c>
      <c r="Q392" s="38" t="str">
        <f t="array" ref="Q392">P392&amp;CHOOSE(AND(P392&lt;&gt;{11,12,13})*MIN(4,MOD(P392,10))+1,"th","st","nd","rd","th")</f>
        <v>80th</v>
      </c>
      <c r="R392" s="144">
        <v>244.893</v>
      </c>
      <c r="S392" s="144">
        <v>103.4</v>
      </c>
      <c r="T392" s="144">
        <v>0</v>
      </c>
      <c r="U392" s="144">
        <v>348.29300000000001</v>
      </c>
      <c r="V392" s="145">
        <v>63.196999999999989</v>
      </c>
      <c r="W392" s="220">
        <f t="shared" si="63"/>
        <v>4.2006880947379886E-2</v>
      </c>
      <c r="X392" s="29">
        <f t="shared" si="64"/>
        <v>75</v>
      </c>
      <c r="Y392" s="38" t="str">
        <f t="array" ref="Y392">X392&amp;CHOOSE(AND(X392&lt;&gt;{11,12,13})*MIN(4,MOD(X392,10))+1,"th","st","nd","rd","th")</f>
        <v>75th</v>
      </c>
      <c r="Z392" s="146">
        <v>12.638999999999999</v>
      </c>
      <c r="AA392" s="147">
        <v>10</v>
      </c>
      <c r="AB392" s="221">
        <f t="shared" si="65"/>
        <v>6.6469738986628946E-3</v>
      </c>
      <c r="AC392" s="29">
        <f t="shared" si="66"/>
        <v>50</v>
      </c>
      <c r="AD392" s="38" t="str">
        <f t="array" ref="AD392">AC392&amp;CHOOSE(AND(AC392&lt;&gt;{11,12,13})*MIN(4,MOD(AC392,10))+1,"th","st","nd","rd","th")</f>
        <v>50th</v>
      </c>
      <c r="AE392" s="146">
        <v>6</v>
      </c>
      <c r="AF392" s="148">
        <v>1504.444</v>
      </c>
      <c r="AG392" s="148">
        <v>1516.98</v>
      </c>
      <c r="AH392" s="148">
        <v>1516.7850000000001</v>
      </c>
      <c r="AI392" s="149">
        <v>1512.7360000000001</v>
      </c>
      <c r="AJ392" s="29">
        <f t="shared" si="67"/>
        <v>33</v>
      </c>
      <c r="AK392" s="38" t="str">
        <f t="array" ref="AK392">AJ392&amp;CHOOSE(AND(AJ392&lt;&gt;{11,12,13})*MIN(4,MOD(AJ392,10))+1,"th","st","nd","rd","th")</f>
        <v>33rd</v>
      </c>
      <c r="AL392" s="149">
        <v>366.93200000000002</v>
      </c>
      <c r="AM392" s="149">
        <v>366.93200000000002</v>
      </c>
      <c r="AN392" s="149">
        <v>1879.6679999999999</v>
      </c>
      <c r="AO392" s="29">
        <f t="shared" si="68"/>
        <v>36</v>
      </c>
      <c r="AP392" s="38" t="str">
        <f t="array" ref="AP392">AO392&amp;CHOOSE(AND(AO392&lt;&gt;{11,12,13})*MIN(4,MOD(AO392,10))+1,"th","st","nd","rd","th")</f>
        <v>36th</v>
      </c>
      <c r="AQ392" s="150">
        <v>1.03</v>
      </c>
      <c r="AR392" s="145">
        <v>3162.7440000000001</v>
      </c>
      <c r="AS392" s="29">
        <f t="shared" si="69"/>
        <v>61</v>
      </c>
      <c r="AT392" s="38" t="str">
        <f t="array" ref="AT392">AS392&amp;CHOOSE(AND(AS392&lt;&gt;{11,12,13})*MIN(4,MOD(AS392,10))+1,"th","st","nd","rd","th")</f>
        <v>61st</v>
      </c>
      <c r="AU392" s="151">
        <v>1.0630323429619778E-3</v>
      </c>
    </row>
    <row r="393" spans="1:47" x14ac:dyDescent="0.25">
      <c r="A393" s="135">
        <v>116496503</v>
      </c>
      <c r="B393" s="136" t="s">
        <v>537</v>
      </c>
      <c r="C393" s="136" t="s">
        <v>381</v>
      </c>
      <c r="D393" s="137">
        <v>38313</v>
      </c>
      <c r="E393" s="29">
        <f t="shared" si="60"/>
        <v>4</v>
      </c>
      <c r="F393" s="38" t="str">
        <f t="array" ref="F393">E393&amp;CHOOSE(AND(E393&lt;&gt;{11,12,13})*MIN(4,MOD(E393,10))+1,"th","st","nd","rd","th")</f>
        <v>4th</v>
      </c>
      <c r="G393" s="138">
        <v>8128</v>
      </c>
      <c r="H393" s="139">
        <v>1.5516000000000001</v>
      </c>
      <c r="I393" s="140">
        <v>0.61650000000000005</v>
      </c>
      <c r="J393" s="141">
        <v>221</v>
      </c>
      <c r="K393" s="142">
        <v>0</v>
      </c>
      <c r="L393" s="143">
        <v>0.21029999999999999</v>
      </c>
      <c r="M393" s="29">
        <f t="shared" si="61"/>
        <v>78</v>
      </c>
      <c r="N393" s="38" t="str">
        <f t="array" ref="N393">M393&amp;CHOOSE(AND(M393&lt;&gt;{11,12,13})*MIN(4,MOD(M393,10))+1,"th","st","nd","rd","th")</f>
        <v>78th</v>
      </c>
      <c r="O393" s="143">
        <v>0.27389999999999998</v>
      </c>
      <c r="P393" s="29">
        <f t="shared" si="62"/>
        <v>91</v>
      </c>
      <c r="Q393" s="38" t="str">
        <f t="array" ref="Q393">P393&amp;CHOOSE(AND(P393&lt;&gt;{11,12,13})*MIN(4,MOD(P393,10))+1,"th","st","nd","rd","th")</f>
        <v>91st</v>
      </c>
      <c r="R393" s="144">
        <v>299.47500000000002</v>
      </c>
      <c r="S393" s="144">
        <v>195.02199999999999</v>
      </c>
      <c r="T393" s="144">
        <v>0</v>
      </c>
      <c r="U393" s="144">
        <v>494.49700000000001</v>
      </c>
      <c r="V393" s="145">
        <v>140.39000000000001</v>
      </c>
      <c r="W393" s="220">
        <f t="shared" si="63"/>
        <v>5.9151478176015994E-2</v>
      </c>
      <c r="X393" s="29">
        <f t="shared" si="64"/>
        <v>90</v>
      </c>
      <c r="Y393" s="38" t="str">
        <f t="array" ref="Y393">X393&amp;CHOOSE(AND(X393&lt;&gt;{11,12,13})*MIN(4,MOD(X393,10))+1,"th","st","nd","rd","th")</f>
        <v>90th</v>
      </c>
      <c r="Z393" s="146">
        <v>28.077999999999999</v>
      </c>
      <c r="AA393" s="147">
        <v>22</v>
      </c>
      <c r="AB393" s="221">
        <f t="shared" si="65"/>
        <v>9.2694103559537843E-3</v>
      </c>
      <c r="AC393" s="29">
        <f t="shared" si="66"/>
        <v>58</v>
      </c>
      <c r="AD393" s="38" t="str">
        <f t="array" ref="AD393">AC393&amp;CHOOSE(AND(AC393&lt;&gt;{11,12,13})*MIN(4,MOD(AC393,10))+1,"th","st","nd","rd","th")</f>
        <v>58th</v>
      </c>
      <c r="AE393" s="146">
        <v>13.2</v>
      </c>
      <c r="AF393" s="148">
        <v>2373.3980000000001</v>
      </c>
      <c r="AG393" s="148">
        <v>2323.3910000000001</v>
      </c>
      <c r="AH393" s="148">
        <v>2349.029</v>
      </c>
      <c r="AI393" s="149">
        <v>2348.6060000000002</v>
      </c>
      <c r="AJ393" s="29">
        <f t="shared" si="67"/>
        <v>56</v>
      </c>
      <c r="AK393" s="38" t="str">
        <f t="array" ref="AK393">AJ393&amp;CHOOSE(AND(AJ393&lt;&gt;{11,12,13})*MIN(4,MOD(AJ393,10))+1,"th","st","nd","rd","th")</f>
        <v>56th</v>
      </c>
      <c r="AL393" s="149">
        <v>535.77499999999998</v>
      </c>
      <c r="AM393" s="149">
        <v>535.77499999999998</v>
      </c>
      <c r="AN393" s="149">
        <v>2884.3809999999999</v>
      </c>
      <c r="AO393" s="29">
        <f t="shared" si="68"/>
        <v>58</v>
      </c>
      <c r="AP393" s="38" t="str">
        <f t="array" ref="AP393">AO393&amp;CHOOSE(AND(AO393&lt;&gt;{11,12,13})*MIN(4,MOD(AO393,10))+1,"th","st","nd","rd","th")</f>
        <v>58th</v>
      </c>
      <c r="AQ393" s="150">
        <v>0.94</v>
      </c>
      <c r="AR393" s="145">
        <v>4206.8810000000003</v>
      </c>
      <c r="AS393" s="29">
        <f t="shared" si="69"/>
        <v>72</v>
      </c>
      <c r="AT393" s="38" t="str">
        <f t="array" ref="AT393">AS393&amp;CHOOSE(AND(AS393&lt;&gt;{11,12,13})*MIN(4,MOD(AS393,10))+1,"th","st","nd","rd","th")</f>
        <v>72nd</v>
      </c>
      <c r="AU393" s="151">
        <v>1.4139780412174455E-3</v>
      </c>
    </row>
    <row r="394" spans="1:47" x14ac:dyDescent="0.25">
      <c r="A394" s="135">
        <v>116496603</v>
      </c>
      <c r="B394" s="136" t="s">
        <v>543</v>
      </c>
      <c r="C394" s="136" t="s">
        <v>381</v>
      </c>
      <c r="D394" s="137">
        <v>47619</v>
      </c>
      <c r="E394" s="29">
        <f t="shared" si="60"/>
        <v>22</v>
      </c>
      <c r="F394" s="38" t="str">
        <f t="array" ref="F394">E394&amp;CHOOSE(AND(E394&lt;&gt;{11,12,13})*MIN(4,MOD(E394,10))+1,"th","st","nd","rd","th")</f>
        <v>22nd</v>
      </c>
      <c r="G394" s="138">
        <v>9461</v>
      </c>
      <c r="H394" s="139">
        <v>1.2483</v>
      </c>
      <c r="I394" s="140">
        <v>0.52980000000000005</v>
      </c>
      <c r="J394" s="141">
        <v>254</v>
      </c>
      <c r="K394" s="142">
        <v>0</v>
      </c>
      <c r="L394" s="143">
        <v>0.1482</v>
      </c>
      <c r="M394" s="29">
        <f t="shared" si="61"/>
        <v>54</v>
      </c>
      <c r="N394" s="38" t="str">
        <f t="array" ref="N394">M394&amp;CHOOSE(AND(M394&lt;&gt;{11,12,13})*MIN(4,MOD(M394,10))+1,"th","st","nd","rd","th")</f>
        <v>54th</v>
      </c>
      <c r="O394" s="143">
        <v>0.27029999999999998</v>
      </c>
      <c r="P394" s="29">
        <f t="shared" si="62"/>
        <v>90</v>
      </c>
      <c r="Q394" s="38" t="str">
        <f t="array" ref="Q394">P394&amp;CHOOSE(AND(P394&lt;&gt;{11,12,13})*MIN(4,MOD(P394,10))+1,"th","st","nd","rd","th")</f>
        <v>90th</v>
      </c>
      <c r="R394" s="144">
        <v>268.89999999999998</v>
      </c>
      <c r="S394" s="144">
        <v>245.22200000000001</v>
      </c>
      <c r="T394" s="144">
        <v>0</v>
      </c>
      <c r="U394" s="144">
        <v>514.12199999999996</v>
      </c>
      <c r="V394" s="145">
        <v>87.199000000000012</v>
      </c>
      <c r="W394" s="220">
        <f t="shared" si="63"/>
        <v>2.8835009277241547E-2</v>
      </c>
      <c r="X394" s="29">
        <f t="shared" si="64"/>
        <v>51</v>
      </c>
      <c r="Y394" s="38" t="str">
        <f t="array" ref="Y394">X394&amp;CHOOSE(AND(X394&lt;&gt;{11,12,13})*MIN(4,MOD(X394,10))+1,"th","st","nd","rd","th")</f>
        <v>51st</v>
      </c>
      <c r="Z394" s="146">
        <v>17.440000000000001</v>
      </c>
      <c r="AA394" s="147">
        <v>77</v>
      </c>
      <c r="AB394" s="221">
        <f t="shared" si="65"/>
        <v>2.5462398815899252E-2</v>
      </c>
      <c r="AC394" s="29">
        <f t="shared" si="66"/>
        <v>80</v>
      </c>
      <c r="AD394" s="38" t="str">
        <f t="array" ref="AD394">AC394&amp;CHOOSE(AND(AC394&lt;&gt;{11,12,13})*MIN(4,MOD(AC394,10))+1,"th","st","nd","rd","th")</f>
        <v>80th</v>
      </c>
      <c r="AE394" s="146">
        <v>46.2</v>
      </c>
      <c r="AF394" s="148">
        <v>3024.067</v>
      </c>
      <c r="AG394" s="148">
        <v>3025.174</v>
      </c>
      <c r="AH394" s="148">
        <v>2969.6489999999999</v>
      </c>
      <c r="AI394" s="149">
        <v>3006.297</v>
      </c>
      <c r="AJ394" s="29">
        <f t="shared" si="67"/>
        <v>65</v>
      </c>
      <c r="AK394" s="38" t="str">
        <f t="array" ref="AK394">AJ394&amp;CHOOSE(AND(AJ394&lt;&gt;{11,12,13})*MIN(4,MOD(AJ394,10))+1,"th","st","nd","rd","th")</f>
        <v>65th</v>
      </c>
      <c r="AL394" s="149">
        <v>577.76199999999994</v>
      </c>
      <c r="AM394" s="149">
        <v>577.76199999999994</v>
      </c>
      <c r="AN394" s="149">
        <v>3584.0590000000002</v>
      </c>
      <c r="AO394" s="29">
        <f t="shared" si="68"/>
        <v>68</v>
      </c>
      <c r="AP394" s="38" t="str">
        <f t="array" ref="AP394">AO394&amp;CHOOSE(AND(AO394&lt;&gt;{11,12,13})*MIN(4,MOD(AO394,10))+1,"th","st","nd","rd","th")</f>
        <v>68th</v>
      </c>
      <c r="AQ394" s="150">
        <v>1.23</v>
      </c>
      <c r="AR394" s="145">
        <v>5502.9960000000001</v>
      </c>
      <c r="AS394" s="29">
        <f t="shared" si="69"/>
        <v>84</v>
      </c>
      <c r="AT394" s="38" t="str">
        <f t="array" ref="AT394">AS394&amp;CHOOSE(AND(AS394&lt;&gt;{11,12,13})*MIN(4,MOD(AS394,10))+1,"th","st","nd","rd","th")</f>
        <v>84th</v>
      </c>
      <c r="AU394" s="151">
        <v>1.8496162608135187E-3</v>
      </c>
    </row>
    <row r="395" spans="1:47" x14ac:dyDescent="0.25">
      <c r="A395" s="135">
        <v>116498003</v>
      </c>
      <c r="B395" s="136" t="s">
        <v>617</v>
      </c>
      <c r="C395" s="136" t="s">
        <v>381</v>
      </c>
      <c r="D395" s="137">
        <v>57705</v>
      </c>
      <c r="E395" s="29">
        <f t="shared" si="60"/>
        <v>52</v>
      </c>
      <c r="F395" s="38" t="str">
        <f t="array" ref="F395">E395&amp;CHOOSE(AND(E395&lt;&gt;{11,12,13})*MIN(4,MOD(E395,10))+1,"th","st","nd","rd","th")</f>
        <v>52nd</v>
      </c>
      <c r="G395" s="138">
        <v>5370</v>
      </c>
      <c r="H395" s="139">
        <v>1.0302</v>
      </c>
      <c r="I395" s="140">
        <v>0.79320000000000002</v>
      </c>
      <c r="J395" s="141">
        <v>123</v>
      </c>
      <c r="K395" s="142">
        <v>44.235999999999997</v>
      </c>
      <c r="L395" s="143">
        <v>0.1094</v>
      </c>
      <c r="M395" s="29">
        <f t="shared" si="61"/>
        <v>36</v>
      </c>
      <c r="N395" s="38" t="str">
        <f t="array" ref="N395">M395&amp;CHOOSE(AND(M395&lt;&gt;{11,12,13})*MIN(4,MOD(M395,10))+1,"th","st","nd","rd","th")</f>
        <v>36th</v>
      </c>
      <c r="O395" s="143">
        <v>0.14979999999999999</v>
      </c>
      <c r="P395" s="29">
        <f t="shared" si="62"/>
        <v>41</v>
      </c>
      <c r="Q395" s="38" t="str">
        <f t="array" ref="Q395">P395&amp;CHOOSE(AND(P395&lt;&gt;{11,12,13})*MIN(4,MOD(P395,10))+1,"th","st","nd","rd","th")</f>
        <v>41st</v>
      </c>
      <c r="R395" s="144">
        <v>100.711</v>
      </c>
      <c r="S395" s="144">
        <v>68.950999999999993</v>
      </c>
      <c r="T395" s="144">
        <v>0</v>
      </c>
      <c r="U395" s="144">
        <v>169.66200000000001</v>
      </c>
      <c r="V395" s="145">
        <v>31.542999999999999</v>
      </c>
      <c r="W395" s="220">
        <f t="shared" si="63"/>
        <v>2.0558641303426852E-2</v>
      </c>
      <c r="X395" s="29">
        <f t="shared" si="64"/>
        <v>31</v>
      </c>
      <c r="Y395" s="38" t="str">
        <f t="array" ref="Y395">X395&amp;CHOOSE(AND(X395&lt;&gt;{11,12,13})*MIN(4,MOD(X395,10))+1,"th","st","nd","rd","th")</f>
        <v>31st</v>
      </c>
      <c r="Z395" s="146">
        <v>6.3090000000000002</v>
      </c>
      <c r="AA395" s="147">
        <v>4</v>
      </c>
      <c r="AB395" s="221">
        <f t="shared" si="65"/>
        <v>2.6070622709858733E-3</v>
      </c>
      <c r="AC395" s="29">
        <f t="shared" si="66"/>
        <v>31</v>
      </c>
      <c r="AD395" s="38" t="str">
        <f t="array" ref="AD395">AC395&amp;CHOOSE(AND(AC395&lt;&gt;{11,12,13})*MIN(4,MOD(AC395,10))+1,"th","st","nd","rd","th")</f>
        <v>31st</v>
      </c>
      <c r="AE395" s="146">
        <v>2.4</v>
      </c>
      <c r="AF395" s="148">
        <v>1534.2940000000001</v>
      </c>
      <c r="AG395" s="148">
        <v>1546.703</v>
      </c>
      <c r="AH395" s="148">
        <v>1526.807</v>
      </c>
      <c r="AI395" s="149">
        <v>1535.9349999999999</v>
      </c>
      <c r="AJ395" s="29">
        <f t="shared" si="67"/>
        <v>34</v>
      </c>
      <c r="AK395" s="38" t="str">
        <f t="array" ref="AK395">AJ395&amp;CHOOSE(AND(AJ395&lt;&gt;{11,12,13})*MIN(4,MOD(AJ395,10))+1,"th","st","nd","rd","th")</f>
        <v>34th</v>
      </c>
      <c r="AL395" s="149">
        <v>178.37100000000001</v>
      </c>
      <c r="AM395" s="149">
        <v>222.607</v>
      </c>
      <c r="AN395" s="149">
        <v>1758.5419999999999</v>
      </c>
      <c r="AO395" s="29">
        <f t="shared" si="68"/>
        <v>33</v>
      </c>
      <c r="AP395" s="38" t="str">
        <f t="array" ref="AP395">AO395&amp;CHOOSE(AND(AO395&lt;&gt;{11,12,13})*MIN(4,MOD(AO395,10))+1,"th","st","nd","rd","th")</f>
        <v>33rd</v>
      </c>
      <c r="AQ395" s="150">
        <v>0.77</v>
      </c>
      <c r="AR395" s="145">
        <v>1394.97</v>
      </c>
      <c r="AS395" s="29">
        <f t="shared" si="69"/>
        <v>18</v>
      </c>
      <c r="AT395" s="38" t="str">
        <f t="array" ref="AT395">AS395&amp;CHOOSE(AND(AS395&lt;&gt;{11,12,13})*MIN(4,MOD(AS395,10))+1,"th","st","nd","rd","th")</f>
        <v>18th</v>
      </c>
      <c r="AU395" s="151">
        <v>4.6886445044609052E-4</v>
      </c>
    </row>
    <row r="396" spans="1:47" x14ac:dyDescent="0.25">
      <c r="A396" s="135">
        <v>115503004</v>
      </c>
      <c r="B396" s="136" t="s">
        <v>318</v>
      </c>
      <c r="C396" s="136" t="s">
        <v>319</v>
      </c>
      <c r="D396" s="137">
        <v>64155</v>
      </c>
      <c r="E396" s="29">
        <f t="shared" si="60"/>
        <v>67</v>
      </c>
      <c r="F396" s="38" t="str">
        <f t="array" ref="F396">E396&amp;CHOOSE(AND(E396&lt;&gt;{11,12,13})*MIN(4,MOD(E396,10))+1,"th","st","nd","rd","th")</f>
        <v>67th</v>
      </c>
      <c r="G396" s="138">
        <v>2173</v>
      </c>
      <c r="H396" s="139">
        <v>0.92659999999999998</v>
      </c>
      <c r="I396" s="140">
        <v>0.88859999999999995</v>
      </c>
      <c r="J396" s="141">
        <v>44</v>
      </c>
      <c r="K396" s="142">
        <v>99.641999999999996</v>
      </c>
      <c r="L396" s="143">
        <v>0.1009</v>
      </c>
      <c r="M396" s="29">
        <f t="shared" si="61"/>
        <v>33</v>
      </c>
      <c r="N396" s="38" t="str">
        <f t="array" ref="N396">M396&amp;CHOOSE(AND(M396&lt;&gt;{11,12,13})*MIN(4,MOD(M396,10))+1,"th","st","nd","rd","th")</f>
        <v>33rd</v>
      </c>
      <c r="O396" s="143">
        <v>0.17879999999999999</v>
      </c>
      <c r="P396" s="29">
        <f t="shared" si="62"/>
        <v>56</v>
      </c>
      <c r="Q396" s="38" t="str">
        <f t="array" ref="Q396">P396&amp;CHOOSE(AND(P396&lt;&gt;{11,12,13})*MIN(4,MOD(P396,10))+1,"th","st","nd","rd","th")</f>
        <v>56th</v>
      </c>
      <c r="R396" s="144">
        <v>47.654000000000003</v>
      </c>
      <c r="S396" s="144">
        <v>42.222000000000001</v>
      </c>
      <c r="T396" s="144">
        <v>0</v>
      </c>
      <c r="U396" s="144">
        <v>89.876000000000005</v>
      </c>
      <c r="V396" s="145">
        <v>37.29699999999999</v>
      </c>
      <c r="W396" s="220">
        <f t="shared" si="63"/>
        <v>4.7382629629864878E-2</v>
      </c>
      <c r="X396" s="29">
        <f t="shared" si="64"/>
        <v>81</v>
      </c>
      <c r="Y396" s="38" t="str">
        <f t="array" ref="Y396">X396&amp;CHOOSE(AND(X396&lt;&gt;{11,12,13})*MIN(4,MOD(X396,10))+1,"th","st","nd","rd","th")</f>
        <v>81st</v>
      </c>
      <c r="Z396" s="146">
        <v>7.4589999999999996</v>
      </c>
      <c r="AA396" s="147">
        <v>5</v>
      </c>
      <c r="AB396" s="221">
        <f t="shared" si="65"/>
        <v>6.3520698219514827E-3</v>
      </c>
      <c r="AC396" s="29">
        <f t="shared" si="66"/>
        <v>49</v>
      </c>
      <c r="AD396" s="38" t="str">
        <f t="array" ref="AD396">AC396&amp;CHOOSE(AND(AC396&lt;&gt;{11,12,13})*MIN(4,MOD(AC396,10))+1,"th","st","nd","rd","th")</f>
        <v>49th</v>
      </c>
      <c r="AE396" s="146">
        <v>3</v>
      </c>
      <c r="AF396" s="148">
        <v>787.14499999999998</v>
      </c>
      <c r="AG396" s="148">
        <v>776.2</v>
      </c>
      <c r="AH396" s="148">
        <v>778.73</v>
      </c>
      <c r="AI396" s="149">
        <v>780.69200000000001</v>
      </c>
      <c r="AJ396" s="29">
        <f t="shared" si="67"/>
        <v>9</v>
      </c>
      <c r="AK396" s="38" t="str">
        <f t="array" ref="AK396">AJ396&amp;CHOOSE(AND(AJ396&lt;&gt;{11,12,13})*MIN(4,MOD(AJ396,10))+1,"th","st","nd","rd","th")</f>
        <v>9th</v>
      </c>
      <c r="AL396" s="149">
        <v>100.33499999999999</v>
      </c>
      <c r="AM396" s="149">
        <v>199.977</v>
      </c>
      <c r="AN396" s="149">
        <v>980.66899999999998</v>
      </c>
      <c r="AO396" s="29">
        <f t="shared" si="68"/>
        <v>9</v>
      </c>
      <c r="AP396" s="38" t="str">
        <f t="array" ref="AP396">AO396&amp;CHOOSE(AND(AO396&lt;&gt;{11,12,13})*MIN(4,MOD(AO396,10))+1,"th","st","nd","rd","th")</f>
        <v>9th</v>
      </c>
      <c r="AQ396" s="150">
        <v>1.1000000000000001</v>
      </c>
      <c r="AR396" s="145">
        <v>999.55700000000002</v>
      </c>
      <c r="AS396" s="29">
        <f t="shared" si="69"/>
        <v>7</v>
      </c>
      <c r="AT396" s="38" t="str">
        <f t="array" ref="AT396">AS396&amp;CHOOSE(AND(AS396&lt;&gt;{11,12,13})*MIN(4,MOD(AS396,10))+1,"th","st","nd","rd","th")</f>
        <v>7th</v>
      </c>
      <c r="AU396" s="151">
        <v>3.359618798214606E-4</v>
      </c>
    </row>
    <row r="397" spans="1:47" x14ac:dyDescent="0.25">
      <c r="A397" s="135">
        <v>115504003</v>
      </c>
      <c r="B397" s="136" t="s">
        <v>436</v>
      </c>
      <c r="C397" s="136" t="s">
        <v>319</v>
      </c>
      <c r="D397" s="137">
        <v>56368</v>
      </c>
      <c r="E397" s="29">
        <f t="shared" si="60"/>
        <v>50</v>
      </c>
      <c r="F397" s="38" t="str">
        <f t="array" ref="F397">E397&amp;CHOOSE(AND(E397&lt;&gt;{11,12,13})*MIN(4,MOD(E397,10))+1,"th","st","nd","rd","th")</f>
        <v>50th</v>
      </c>
      <c r="G397" s="138">
        <v>2982</v>
      </c>
      <c r="H397" s="139">
        <v>1.0546</v>
      </c>
      <c r="I397" s="140">
        <v>0.82030000000000003</v>
      </c>
      <c r="J397" s="141">
        <v>100</v>
      </c>
      <c r="K397" s="142">
        <v>65.540000000000006</v>
      </c>
      <c r="L397" s="143">
        <v>0.15390000000000001</v>
      </c>
      <c r="M397" s="29">
        <f t="shared" si="61"/>
        <v>57</v>
      </c>
      <c r="N397" s="38" t="str">
        <f t="array" ref="N397">M397&amp;CHOOSE(AND(M397&lt;&gt;{11,12,13})*MIN(4,MOD(M397,10))+1,"th","st","nd","rd","th")</f>
        <v>57th</v>
      </c>
      <c r="O397" s="143">
        <v>0.22420000000000001</v>
      </c>
      <c r="P397" s="29">
        <f t="shared" si="62"/>
        <v>78</v>
      </c>
      <c r="Q397" s="38" t="str">
        <f t="array" ref="Q397">P397&amp;CHOOSE(AND(P397&lt;&gt;{11,12,13})*MIN(4,MOD(P397,10))+1,"th","st","nd","rd","th")</f>
        <v>78th</v>
      </c>
      <c r="R397" s="144">
        <v>101.039</v>
      </c>
      <c r="S397" s="144">
        <v>73.596000000000004</v>
      </c>
      <c r="T397" s="144">
        <v>0</v>
      </c>
      <c r="U397" s="144">
        <v>174.63499999999999</v>
      </c>
      <c r="V397" s="145">
        <v>66.500000000000014</v>
      </c>
      <c r="W397" s="220">
        <f t="shared" si="63"/>
        <v>6.0774773259830904E-2</v>
      </c>
      <c r="X397" s="29">
        <f t="shared" si="64"/>
        <v>90</v>
      </c>
      <c r="Y397" s="38" t="str">
        <f t="array" ref="Y397">X397&amp;CHOOSE(AND(X397&lt;&gt;{11,12,13})*MIN(4,MOD(X397,10))+1,"th","st","nd","rd","th")</f>
        <v>90th</v>
      </c>
      <c r="Z397" s="146">
        <v>13.3</v>
      </c>
      <c r="AA397" s="147">
        <v>0</v>
      </c>
      <c r="AB397" s="221">
        <f t="shared" si="65"/>
        <v>0</v>
      </c>
      <c r="AC397" s="29">
        <f t="shared" si="66"/>
        <v>1</v>
      </c>
      <c r="AD397" s="38" t="str">
        <f t="array" ref="AD397">AC397&amp;CHOOSE(AND(AC397&lt;&gt;{11,12,13})*MIN(4,MOD(AC397,10))+1,"th","st","nd","rd","th")</f>
        <v>1st</v>
      </c>
      <c r="AE397" s="146">
        <v>0</v>
      </c>
      <c r="AF397" s="148">
        <v>1094.204</v>
      </c>
      <c r="AG397" s="148">
        <v>1128.4490000000001</v>
      </c>
      <c r="AH397" s="148">
        <v>1099.21</v>
      </c>
      <c r="AI397" s="149">
        <v>1107.288</v>
      </c>
      <c r="AJ397" s="29">
        <f t="shared" si="67"/>
        <v>21</v>
      </c>
      <c r="AK397" s="38" t="str">
        <f t="array" ref="AK397">AJ397&amp;CHOOSE(AND(AJ397&lt;&gt;{11,12,13})*MIN(4,MOD(AJ397,10))+1,"th","st","nd","rd","th")</f>
        <v>21st</v>
      </c>
      <c r="AL397" s="149">
        <v>187.935</v>
      </c>
      <c r="AM397" s="149">
        <v>253.47499999999999</v>
      </c>
      <c r="AN397" s="149">
        <v>1360.7629999999999</v>
      </c>
      <c r="AO397" s="29">
        <f t="shared" si="68"/>
        <v>21</v>
      </c>
      <c r="AP397" s="38" t="str">
        <f t="array" ref="AP397">AO397&amp;CHOOSE(AND(AO397&lt;&gt;{11,12,13})*MIN(4,MOD(AO397,10))+1,"th","st","nd","rd","th")</f>
        <v>21st</v>
      </c>
      <c r="AQ397" s="150">
        <v>1.21</v>
      </c>
      <c r="AR397" s="145">
        <v>1736.423</v>
      </c>
      <c r="AS397" s="29">
        <f t="shared" si="69"/>
        <v>30</v>
      </c>
      <c r="AT397" s="38" t="str">
        <f t="array" ref="AT397">AS397&amp;CHOOSE(AND(AS397&lt;&gt;{11,12,13})*MIN(4,MOD(AS397,10))+1,"th","st","nd","rd","th")</f>
        <v>30th</v>
      </c>
      <c r="AU397" s="151">
        <v>5.836304835494325E-4</v>
      </c>
    </row>
    <row r="398" spans="1:47" x14ac:dyDescent="0.25">
      <c r="A398" s="135">
        <v>115506003</v>
      </c>
      <c r="B398" s="136" t="s">
        <v>582</v>
      </c>
      <c r="C398" s="136" t="s">
        <v>319</v>
      </c>
      <c r="D398" s="137">
        <v>65127</v>
      </c>
      <c r="E398" s="29">
        <f t="shared" si="60"/>
        <v>69</v>
      </c>
      <c r="F398" s="38" t="str">
        <f t="array" ref="F398">E398&amp;CHOOSE(AND(E398&lt;&gt;{11,12,13})*MIN(4,MOD(E398,10))+1,"th","st","nd","rd","th")</f>
        <v>69th</v>
      </c>
      <c r="G398" s="138">
        <v>5946</v>
      </c>
      <c r="H398" s="139">
        <v>0.91279999999999994</v>
      </c>
      <c r="I398" s="140">
        <v>0.73080000000000001</v>
      </c>
      <c r="J398" s="141">
        <v>172</v>
      </c>
      <c r="K398" s="142">
        <v>0</v>
      </c>
      <c r="L398" s="143">
        <v>9.2399999999999996E-2</v>
      </c>
      <c r="M398" s="29">
        <f t="shared" si="61"/>
        <v>29</v>
      </c>
      <c r="N398" s="38" t="str">
        <f t="array" ref="N398">M398&amp;CHOOSE(AND(M398&lt;&gt;{11,12,13})*MIN(4,MOD(M398,10))+1,"th","st","nd","rd","th")</f>
        <v>29th</v>
      </c>
      <c r="O398" s="143">
        <v>0.20119999999999999</v>
      </c>
      <c r="P398" s="29">
        <f t="shared" si="62"/>
        <v>69</v>
      </c>
      <c r="Q398" s="38" t="str">
        <f t="array" ref="Q398">P398&amp;CHOOSE(AND(P398&lt;&gt;{11,12,13})*MIN(4,MOD(P398,10))+1,"th","st","nd","rd","th")</f>
        <v>69th</v>
      </c>
      <c r="R398" s="144">
        <v>101.577</v>
      </c>
      <c r="S398" s="144">
        <v>110.592</v>
      </c>
      <c r="T398" s="144">
        <v>0</v>
      </c>
      <c r="U398" s="144">
        <v>212.16900000000001</v>
      </c>
      <c r="V398" s="145">
        <v>86.745000000000019</v>
      </c>
      <c r="W398" s="220">
        <f t="shared" si="63"/>
        <v>4.7344670511220932E-2</v>
      </c>
      <c r="X398" s="29">
        <f t="shared" si="64"/>
        <v>81</v>
      </c>
      <c r="Y398" s="38" t="str">
        <f t="array" ref="Y398">X398&amp;CHOOSE(AND(X398&lt;&gt;{11,12,13})*MIN(4,MOD(X398,10))+1,"th","st","nd","rd","th")</f>
        <v>81st</v>
      </c>
      <c r="Z398" s="146">
        <v>17.349</v>
      </c>
      <c r="AA398" s="147">
        <v>6</v>
      </c>
      <c r="AB398" s="221">
        <f t="shared" si="65"/>
        <v>3.2747480900031764E-3</v>
      </c>
      <c r="AC398" s="29">
        <f t="shared" si="66"/>
        <v>35</v>
      </c>
      <c r="AD398" s="38" t="str">
        <f t="array" ref="AD398">AC398&amp;CHOOSE(AND(AC398&lt;&gt;{11,12,13})*MIN(4,MOD(AC398,10))+1,"th","st","nd","rd","th")</f>
        <v>35th</v>
      </c>
      <c r="AE398" s="146">
        <v>3.6</v>
      </c>
      <c r="AF398" s="148">
        <v>1832.202</v>
      </c>
      <c r="AG398" s="148">
        <v>1846.559</v>
      </c>
      <c r="AH398" s="148">
        <v>1856.2739999999999</v>
      </c>
      <c r="AI398" s="149">
        <v>1845.0119999999999</v>
      </c>
      <c r="AJ398" s="29">
        <f t="shared" si="67"/>
        <v>43</v>
      </c>
      <c r="AK398" s="38" t="str">
        <f t="array" ref="AK398">AJ398&amp;CHOOSE(AND(AJ398&lt;&gt;{11,12,13})*MIN(4,MOD(AJ398,10))+1,"th","st","nd","rd","th")</f>
        <v>43rd</v>
      </c>
      <c r="AL398" s="149">
        <v>233.11799999999999</v>
      </c>
      <c r="AM398" s="149">
        <v>233.11799999999999</v>
      </c>
      <c r="AN398" s="149">
        <v>2078.13</v>
      </c>
      <c r="AO398" s="29">
        <f t="shared" si="68"/>
        <v>41</v>
      </c>
      <c r="AP398" s="38" t="str">
        <f t="array" ref="AP398">AO398&amp;CHOOSE(AND(AO398&lt;&gt;{11,12,13})*MIN(4,MOD(AO398,10))+1,"th","st","nd","rd","th")</f>
        <v>41st</v>
      </c>
      <c r="AQ398" s="150">
        <v>0.82</v>
      </c>
      <c r="AR398" s="145">
        <v>1555.472</v>
      </c>
      <c r="AS398" s="29">
        <f t="shared" si="69"/>
        <v>24</v>
      </c>
      <c r="AT398" s="38" t="str">
        <f t="array" ref="AT398">AS398&amp;CHOOSE(AND(AS398&lt;&gt;{11,12,13})*MIN(4,MOD(AS398,10))+1,"th","st","nd","rd","th")</f>
        <v>24th</v>
      </c>
      <c r="AU398" s="151">
        <v>5.2281090235939214E-4</v>
      </c>
    </row>
    <row r="399" spans="1:47" x14ac:dyDescent="0.25">
      <c r="A399" s="135">
        <v>115508003</v>
      </c>
      <c r="B399" s="136" t="s">
        <v>633</v>
      </c>
      <c r="C399" s="136" t="s">
        <v>319</v>
      </c>
      <c r="D399" s="137">
        <v>59795</v>
      </c>
      <c r="E399" s="29">
        <f t="shared" si="60"/>
        <v>57</v>
      </c>
      <c r="F399" s="38" t="str">
        <f t="array" ref="F399">E399&amp;CHOOSE(AND(E399&lt;&gt;{11,12,13})*MIN(4,MOD(E399,10))+1,"th","st","nd","rd","th")</f>
        <v>57th</v>
      </c>
      <c r="G399" s="138">
        <v>7288</v>
      </c>
      <c r="H399" s="139">
        <v>0.99409999999999998</v>
      </c>
      <c r="I399" s="140">
        <v>0.73650000000000004</v>
      </c>
      <c r="J399" s="141">
        <v>164</v>
      </c>
      <c r="K399" s="142">
        <v>0</v>
      </c>
      <c r="L399" s="143">
        <v>6.3500000000000001E-2</v>
      </c>
      <c r="M399" s="29">
        <f t="shared" si="61"/>
        <v>17</v>
      </c>
      <c r="N399" s="38" t="str">
        <f t="array" ref="N399">M399&amp;CHOOSE(AND(M399&lt;&gt;{11,12,13})*MIN(4,MOD(M399,10))+1,"th","st","nd","rd","th")</f>
        <v>17th</v>
      </c>
      <c r="O399" s="143">
        <v>0.30309999999999998</v>
      </c>
      <c r="P399" s="29">
        <f t="shared" si="62"/>
        <v>95</v>
      </c>
      <c r="Q399" s="38" t="str">
        <f t="array" ref="Q399">P399&amp;CHOOSE(AND(P399&lt;&gt;{11,12,13})*MIN(4,MOD(P399,10))+1,"th","st","nd","rd","th")</f>
        <v>95th</v>
      </c>
      <c r="R399" s="144">
        <v>94.527000000000001</v>
      </c>
      <c r="S399" s="144">
        <v>225.6</v>
      </c>
      <c r="T399" s="144">
        <v>0</v>
      </c>
      <c r="U399" s="144">
        <v>320.12700000000001</v>
      </c>
      <c r="V399" s="145">
        <v>140.24800000000002</v>
      </c>
      <c r="W399" s="220">
        <f t="shared" si="63"/>
        <v>5.6528158276263604E-2</v>
      </c>
      <c r="X399" s="29">
        <f t="shared" si="64"/>
        <v>88</v>
      </c>
      <c r="Y399" s="38" t="str">
        <f t="array" ref="Y399">X399&amp;CHOOSE(AND(X399&lt;&gt;{11,12,13})*MIN(4,MOD(X399,10))+1,"th","st","nd","rd","th")</f>
        <v>88th</v>
      </c>
      <c r="Z399" s="146">
        <v>28.05</v>
      </c>
      <c r="AA399" s="147">
        <v>5</v>
      </c>
      <c r="AB399" s="221">
        <f t="shared" si="65"/>
        <v>2.0152928482496577E-3</v>
      </c>
      <c r="AC399" s="29">
        <f t="shared" si="66"/>
        <v>25</v>
      </c>
      <c r="AD399" s="38" t="str">
        <f t="array" ref="AD399">AC399&amp;CHOOSE(AND(AC399&lt;&gt;{11,12,13})*MIN(4,MOD(AC399,10))+1,"th","st","nd","rd","th")</f>
        <v>25th</v>
      </c>
      <c r="AE399" s="146">
        <v>3</v>
      </c>
      <c r="AF399" s="148">
        <v>2481.029</v>
      </c>
      <c r="AG399" s="148">
        <v>2491.8040000000001</v>
      </c>
      <c r="AH399" s="148">
        <v>2563.8580000000002</v>
      </c>
      <c r="AI399" s="149">
        <v>2512.23</v>
      </c>
      <c r="AJ399" s="29">
        <f t="shared" si="67"/>
        <v>58</v>
      </c>
      <c r="AK399" s="38" t="str">
        <f t="array" ref="AK399">AJ399&amp;CHOOSE(AND(AJ399&lt;&gt;{11,12,13})*MIN(4,MOD(AJ399,10))+1,"th","st","nd","rd","th")</f>
        <v>58th</v>
      </c>
      <c r="AL399" s="149">
        <v>351.17700000000002</v>
      </c>
      <c r="AM399" s="149">
        <v>351.17700000000002</v>
      </c>
      <c r="AN399" s="149">
        <v>2863.4070000000002</v>
      </c>
      <c r="AO399" s="29">
        <f t="shared" si="68"/>
        <v>57</v>
      </c>
      <c r="AP399" s="38" t="str">
        <f t="array" ref="AP399">AO399&amp;CHOOSE(AND(AO399&lt;&gt;{11,12,13})*MIN(4,MOD(AO399,10))+1,"th","st","nd","rd","th")</f>
        <v>57th</v>
      </c>
      <c r="AQ399" s="150">
        <v>0.97</v>
      </c>
      <c r="AR399" s="145">
        <v>2761.1179999999999</v>
      </c>
      <c r="AS399" s="29">
        <f t="shared" si="69"/>
        <v>55</v>
      </c>
      <c r="AT399" s="38" t="str">
        <f t="array" ref="AT399">AS399&amp;CHOOSE(AND(AS399&lt;&gt;{11,12,13})*MIN(4,MOD(AS399,10))+1,"th","st","nd","rd","th")</f>
        <v>55th</v>
      </c>
      <c r="AU399" s="151">
        <v>9.2804151608049529E-4</v>
      </c>
    </row>
    <row r="400" spans="1:47" x14ac:dyDescent="0.25">
      <c r="A400" s="135">
        <v>126515001</v>
      </c>
      <c r="B400" s="136" t="s">
        <v>489</v>
      </c>
      <c r="C400" s="136" t="s">
        <v>490</v>
      </c>
      <c r="D400" s="137">
        <v>43744</v>
      </c>
      <c r="E400" s="29">
        <f t="shared" si="60"/>
        <v>13</v>
      </c>
      <c r="F400" s="38" t="str">
        <f t="array" ref="F400">E400&amp;CHOOSE(AND(E400&lt;&gt;{11,12,13})*MIN(4,MOD(E400,10))+1,"th","st","nd","rd","th")</f>
        <v>13th</v>
      </c>
      <c r="G400" s="138">
        <v>594778</v>
      </c>
      <c r="H400" s="139">
        <v>1.3589</v>
      </c>
      <c r="I400" s="140">
        <v>-24.49</v>
      </c>
      <c r="J400" s="141">
        <v>500</v>
      </c>
      <c r="K400" s="142">
        <v>0</v>
      </c>
      <c r="L400" s="143">
        <v>0.36080000000000001</v>
      </c>
      <c r="M400" s="29">
        <f t="shared" si="61"/>
        <v>96</v>
      </c>
      <c r="N400" s="38" t="str">
        <f t="array" ref="N400">M400&amp;CHOOSE(AND(M400&lt;&gt;{11,12,13})*MIN(4,MOD(M400,10))+1,"th","st","nd","rd","th")</f>
        <v>96th</v>
      </c>
      <c r="O400" s="143">
        <v>0.2215</v>
      </c>
      <c r="P400" s="29">
        <f t="shared" si="62"/>
        <v>77</v>
      </c>
      <c r="Q400" s="38" t="str">
        <f t="array" ref="Q400">P400&amp;CHOOSE(AND(P400&lt;&gt;{11,12,13})*MIN(4,MOD(P400,10))+1,"th","st","nd","rd","th")</f>
        <v>77th</v>
      </c>
      <c r="R400" s="144">
        <v>44076.048000000003</v>
      </c>
      <c r="S400" s="144">
        <v>13529.441000000001</v>
      </c>
      <c r="T400" s="144">
        <v>22038.024000000001</v>
      </c>
      <c r="U400" s="144">
        <v>79643.513000000006</v>
      </c>
      <c r="V400" s="145">
        <v>72717.043000000005</v>
      </c>
      <c r="W400" s="220">
        <f t="shared" si="63"/>
        <v>0.3571505671628889</v>
      </c>
      <c r="X400" s="29">
        <f t="shared" si="64"/>
        <v>100</v>
      </c>
      <c r="Y400" s="38" t="str">
        <f t="array" ref="Y400">X400&amp;CHOOSE(AND(X400&lt;&gt;{11,12,13})*MIN(4,MOD(X400,10))+1,"th","st","nd","rd","th")</f>
        <v>100th</v>
      </c>
      <c r="Z400" s="146">
        <v>14543.409</v>
      </c>
      <c r="AA400" s="147">
        <v>20914</v>
      </c>
      <c r="AB400" s="221">
        <f t="shared" si="65"/>
        <v>0.10271934409715558</v>
      </c>
      <c r="AC400" s="29">
        <f t="shared" si="66"/>
        <v>98</v>
      </c>
      <c r="AD400" s="38" t="str">
        <f t="array" ref="AD400">AC400&amp;CHOOSE(AND(AC400&lt;&gt;{11,12,13})*MIN(4,MOD(AC400,10))+1,"th","st","nd","rd","th")</f>
        <v>98th</v>
      </c>
      <c r="AE400" s="146">
        <v>12548.4</v>
      </c>
      <c r="AF400" s="148">
        <v>203603.32500000001</v>
      </c>
      <c r="AG400" s="148">
        <v>203013.95499999999</v>
      </c>
      <c r="AH400" s="148">
        <v>204068.6</v>
      </c>
      <c r="AI400" s="149">
        <v>203561.96</v>
      </c>
      <c r="AJ400" s="29">
        <f t="shared" si="67"/>
        <v>100</v>
      </c>
      <c r="AK400" s="38" t="str">
        <f t="array" ref="AK400">AJ400&amp;CHOOSE(AND(AJ400&lt;&gt;{11,12,13})*MIN(4,MOD(AJ400,10))+1,"th","st","nd","rd","th")</f>
        <v>100th</v>
      </c>
      <c r="AL400" s="149">
        <v>106735.322</v>
      </c>
      <c r="AM400" s="149">
        <v>106735.322</v>
      </c>
      <c r="AN400" s="149">
        <v>310297.28200000001</v>
      </c>
      <c r="AO400" s="29">
        <f t="shared" si="68"/>
        <v>100</v>
      </c>
      <c r="AP400" s="38" t="str">
        <f t="array" ref="AP400">AO400&amp;CHOOSE(AND(AO400&lt;&gt;{11,12,13})*MIN(4,MOD(AO400,10))+1,"th","st","nd","rd","th")</f>
        <v>100th</v>
      </c>
      <c r="AQ400" s="150">
        <v>1.76</v>
      </c>
      <c r="AR400" s="145">
        <v>742126.83900000004</v>
      </c>
      <c r="AS400" s="29">
        <f t="shared" si="69"/>
        <v>100</v>
      </c>
      <c r="AT400" s="38" t="str">
        <f t="array" ref="AT400">AS400&amp;CHOOSE(AND(AS400&lt;&gt;{11,12,13})*MIN(4,MOD(AS400,10))+1,"th","st","nd","rd","th")</f>
        <v>100th</v>
      </c>
      <c r="AU400" s="151">
        <v>0.24943682841138468</v>
      </c>
    </row>
    <row r="401" spans="1:47" x14ac:dyDescent="0.25">
      <c r="A401" s="135">
        <v>120522003</v>
      </c>
      <c r="B401" s="136" t="s">
        <v>254</v>
      </c>
      <c r="C401" s="136" t="s">
        <v>255</v>
      </c>
      <c r="D401" s="137">
        <v>71909</v>
      </c>
      <c r="E401" s="29">
        <f t="shared" si="60"/>
        <v>79</v>
      </c>
      <c r="F401" s="38" t="str">
        <f t="array" ref="F401">E401&amp;CHOOSE(AND(E401&lt;&gt;{11,12,13})*MIN(4,MOD(E401,10))+1,"th","st","nd","rd","th")</f>
        <v>79th</v>
      </c>
      <c r="G401" s="138">
        <v>10839</v>
      </c>
      <c r="H401" s="139">
        <v>0.82669999999999999</v>
      </c>
      <c r="I401" s="140">
        <v>0.47489999999999999</v>
      </c>
      <c r="J401" s="141">
        <v>273</v>
      </c>
      <c r="K401" s="142">
        <v>0</v>
      </c>
      <c r="L401" s="143">
        <v>0.124</v>
      </c>
      <c r="M401" s="29">
        <f t="shared" si="61"/>
        <v>43</v>
      </c>
      <c r="N401" s="38" t="str">
        <f t="array" ref="N401">M401&amp;CHOOSE(AND(M401&lt;&gt;{11,12,13})*MIN(4,MOD(M401,10))+1,"th","st","nd","rd","th")</f>
        <v>43rd</v>
      </c>
      <c r="O401" s="143">
        <v>0.1278</v>
      </c>
      <c r="P401" s="29">
        <f t="shared" si="62"/>
        <v>30</v>
      </c>
      <c r="Q401" s="38" t="str">
        <f t="array" ref="Q401">P401&amp;CHOOSE(AND(P401&lt;&gt;{11,12,13})*MIN(4,MOD(P401,10))+1,"th","st","nd","rd","th")</f>
        <v>30th</v>
      </c>
      <c r="R401" s="144">
        <v>335.21300000000002</v>
      </c>
      <c r="S401" s="144">
        <v>172.74299999999999</v>
      </c>
      <c r="T401" s="144">
        <v>0</v>
      </c>
      <c r="U401" s="144">
        <v>507.95600000000002</v>
      </c>
      <c r="V401" s="145">
        <v>68.678999999999988</v>
      </c>
      <c r="W401" s="220">
        <f t="shared" si="63"/>
        <v>1.5243189903658883E-2</v>
      </c>
      <c r="X401" s="29">
        <f t="shared" si="64"/>
        <v>19</v>
      </c>
      <c r="Y401" s="38" t="str">
        <f t="array" ref="Y401">X401&amp;CHOOSE(AND(X401&lt;&gt;{11,12,13})*MIN(4,MOD(X401,10))+1,"th","st","nd","rd","th")</f>
        <v>19th</v>
      </c>
      <c r="Z401" s="146">
        <v>13.736000000000001</v>
      </c>
      <c r="AA401" s="147">
        <v>40</v>
      </c>
      <c r="AB401" s="221">
        <f t="shared" si="65"/>
        <v>8.877933518926533E-3</v>
      </c>
      <c r="AC401" s="29">
        <f t="shared" si="66"/>
        <v>56</v>
      </c>
      <c r="AD401" s="38" t="str">
        <f t="array" ref="AD401">AC401&amp;CHOOSE(AND(AC401&lt;&gt;{11,12,13})*MIN(4,MOD(AC401,10))+1,"th","st","nd","rd","th")</f>
        <v>56th</v>
      </c>
      <c r="AE401" s="146">
        <v>24</v>
      </c>
      <c r="AF401" s="148">
        <v>4505.5529999999999</v>
      </c>
      <c r="AG401" s="148">
        <v>4552.9489999999996</v>
      </c>
      <c r="AH401" s="148">
        <v>4629.7359999999999</v>
      </c>
      <c r="AI401" s="149">
        <v>4562.7460000000001</v>
      </c>
      <c r="AJ401" s="29">
        <f t="shared" si="67"/>
        <v>83</v>
      </c>
      <c r="AK401" s="38" t="str">
        <f t="array" ref="AK401">AJ401&amp;CHOOSE(AND(AJ401&lt;&gt;{11,12,13})*MIN(4,MOD(AJ401,10))+1,"th","st","nd","rd","th")</f>
        <v>83rd</v>
      </c>
      <c r="AL401" s="149">
        <v>545.69200000000001</v>
      </c>
      <c r="AM401" s="149">
        <v>545.69200000000001</v>
      </c>
      <c r="AN401" s="149">
        <v>5108.4380000000001</v>
      </c>
      <c r="AO401" s="29">
        <f t="shared" si="68"/>
        <v>82</v>
      </c>
      <c r="AP401" s="38" t="str">
        <f t="array" ref="AP401">AO401&amp;CHOOSE(AND(AO401&lt;&gt;{11,12,13})*MIN(4,MOD(AO401,10))+1,"th","st","nd","rd","th")</f>
        <v>82nd</v>
      </c>
      <c r="AQ401" s="150">
        <v>1.08</v>
      </c>
      <c r="AR401" s="145">
        <v>4560.9970000000003</v>
      </c>
      <c r="AS401" s="29">
        <f t="shared" si="69"/>
        <v>75</v>
      </c>
      <c r="AT401" s="38" t="str">
        <f t="array" ref="AT401">AS401&amp;CHOOSE(AND(AS401&lt;&gt;{11,12,13})*MIN(4,MOD(AS401,10))+1,"th","st","nd","rd","th")</f>
        <v>75th</v>
      </c>
      <c r="AU401" s="151">
        <v>1.5330002450886166E-3</v>
      </c>
    </row>
    <row r="402" spans="1:47" x14ac:dyDescent="0.25">
      <c r="A402" s="135">
        <v>119648303</v>
      </c>
      <c r="B402" s="136" t="s">
        <v>613</v>
      </c>
      <c r="C402" s="136" t="s">
        <v>255</v>
      </c>
      <c r="D402" s="137">
        <v>56123</v>
      </c>
      <c r="E402" s="29">
        <f t="shared" si="60"/>
        <v>49</v>
      </c>
      <c r="F402" s="38" t="str">
        <f t="array" ref="F402">E402&amp;CHOOSE(AND(E402&lt;&gt;{11,12,13})*MIN(4,MOD(E402,10))+1,"th","st","nd","rd","th")</f>
        <v>49th</v>
      </c>
      <c r="G402" s="138">
        <v>10447</v>
      </c>
      <c r="H402" s="139">
        <v>1.0591999999999999</v>
      </c>
      <c r="I402" s="140">
        <v>0.68640000000000001</v>
      </c>
      <c r="J402" s="141">
        <v>197</v>
      </c>
      <c r="K402" s="142">
        <v>0</v>
      </c>
      <c r="L402" s="143">
        <v>0.1255</v>
      </c>
      <c r="M402" s="29">
        <f t="shared" si="61"/>
        <v>44</v>
      </c>
      <c r="N402" s="38" t="str">
        <f t="array" ref="N402">M402&amp;CHOOSE(AND(M402&lt;&gt;{11,12,13})*MIN(4,MOD(M402,10))+1,"th","st","nd","rd","th")</f>
        <v>44th</v>
      </c>
      <c r="O402" s="143">
        <v>0.18390000000000001</v>
      </c>
      <c r="P402" s="29">
        <f t="shared" si="62"/>
        <v>59</v>
      </c>
      <c r="Q402" s="38" t="str">
        <f t="array" ref="Q402">P402&amp;CHOOSE(AND(P402&lt;&gt;{11,12,13})*MIN(4,MOD(P402,10))+1,"th","st","nd","rd","th")</f>
        <v>59th</v>
      </c>
      <c r="R402" s="144">
        <v>224.54300000000001</v>
      </c>
      <c r="S402" s="144">
        <v>164.51599999999999</v>
      </c>
      <c r="T402" s="144">
        <v>0</v>
      </c>
      <c r="U402" s="144">
        <v>389.05900000000003</v>
      </c>
      <c r="V402" s="145">
        <v>61.370000000000005</v>
      </c>
      <c r="W402" s="220">
        <f t="shared" si="63"/>
        <v>2.0580320089873323E-2</v>
      </c>
      <c r="X402" s="29">
        <f t="shared" si="64"/>
        <v>31</v>
      </c>
      <c r="Y402" s="38" t="str">
        <f t="array" ref="Y402">X402&amp;CHOOSE(AND(X402&lt;&gt;{11,12,13})*MIN(4,MOD(X402,10))+1,"th","st","nd","rd","th")</f>
        <v>31st</v>
      </c>
      <c r="Z402" s="146">
        <v>12.273999999999999</v>
      </c>
      <c r="AA402" s="147">
        <v>10</v>
      </c>
      <c r="AB402" s="221">
        <f t="shared" si="65"/>
        <v>3.3534821720504031E-3</v>
      </c>
      <c r="AC402" s="29">
        <f t="shared" si="66"/>
        <v>36</v>
      </c>
      <c r="AD402" s="38" t="str">
        <f t="array" ref="AD402">AC402&amp;CHOOSE(AND(AC402&lt;&gt;{11,12,13})*MIN(4,MOD(AC402,10))+1,"th","st","nd","rd","th")</f>
        <v>36th</v>
      </c>
      <c r="AE402" s="146">
        <v>6</v>
      </c>
      <c r="AF402" s="148">
        <v>2981.9749999999999</v>
      </c>
      <c r="AG402" s="148">
        <v>2997.672</v>
      </c>
      <c r="AH402" s="148">
        <v>3047.5349999999999</v>
      </c>
      <c r="AI402" s="149">
        <v>3009.0610000000001</v>
      </c>
      <c r="AJ402" s="29">
        <f t="shared" si="67"/>
        <v>65</v>
      </c>
      <c r="AK402" s="38" t="str">
        <f t="array" ref="AK402">AJ402&amp;CHOOSE(AND(AJ402&lt;&gt;{11,12,13})*MIN(4,MOD(AJ402,10))+1,"th","st","nd","rd","th")</f>
        <v>65th</v>
      </c>
      <c r="AL402" s="149">
        <v>407.33300000000003</v>
      </c>
      <c r="AM402" s="149">
        <v>407.33300000000003</v>
      </c>
      <c r="AN402" s="149">
        <v>3416.3939999999998</v>
      </c>
      <c r="AO402" s="29">
        <f t="shared" si="68"/>
        <v>65</v>
      </c>
      <c r="AP402" s="38" t="str">
        <f t="array" ref="AP402">AO402&amp;CHOOSE(AND(AO402&lt;&gt;{11,12,13})*MIN(4,MOD(AO402,10))+1,"th","st","nd","rd","th")</f>
        <v>65th</v>
      </c>
      <c r="AQ402" s="150">
        <v>1.23</v>
      </c>
      <c r="AR402" s="145">
        <v>4450.933</v>
      </c>
      <c r="AS402" s="29">
        <f t="shared" si="69"/>
        <v>74</v>
      </c>
      <c r="AT402" s="38" t="str">
        <f t="array" ref="AT402">AS402&amp;CHOOSE(AND(AS402&lt;&gt;{11,12,13})*MIN(4,MOD(AS402,10))+1,"th","st","nd","rd","th")</f>
        <v>74th</v>
      </c>
      <c r="AU402" s="151">
        <v>1.4960065485403763E-3</v>
      </c>
    </row>
    <row r="403" spans="1:47" x14ac:dyDescent="0.25">
      <c r="A403" s="135">
        <v>109530304</v>
      </c>
      <c r="B403" s="136" t="s">
        <v>118</v>
      </c>
      <c r="C403" s="136" t="s">
        <v>119</v>
      </c>
      <c r="D403" s="137">
        <v>48690</v>
      </c>
      <c r="E403" s="29">
        <f t="shared" si="60"/>
        <v>27</v>
      </c>
      <c r="F403" s="38" t="str">
        <f t="array" ref="F403">E403&amp;CHOOSE(AND(E403&lt;&gt;{11,12,13})*MIN(4,MOD(E403,10))+1,"th","st","nd","rd","th")</f>
        <v>27th</v>
      </c>
      <c r="G403" s="138">
        <v>458</v>
      </c>
      <c r="H403" s="139">
        <v>1.2209000000000001</v>
      </c>
      <c r="I403" s="140">
        <v>0.98229999999999995</v>
      </c>
      <c r="J403" s="141">
        <v>2</v>
      </c>
      <c r="K403" s="142">
        <v>33.402999999999999</v>
      </c>
      <c r="L403" s="143">
        <v>0</v>
      </c>
      <c r="M403" s="29">
        <f t="shared" si="61"/>
        <v>0</v>
      </c>
      <c r="N403" s="38" t="str">
        <f t="array" ref="N403">M403&amp;CHOOSE(AND(M403&lt;&gt;{11,12,13})*MIN(4,MOD(M403,10))+1,"th","st","nd","rd","th")</f>
        <v>0th</v>
      </c>
      <c r="O403" s="143">
        <v>0.1729</v>
      </c>
      <c r="P403" s="29">
        <f t="shared" si="62"/>
        <v>54</v>
      </c>
      <c r="Q403" s="38" t="str">
        <f t="array" ref="Q403">P403&amp;CHOOSE(AND(P403&lt;&gt;{11,12,13})*MIN(4,MOD(P403,10))+1,"th","st","nd","rd","th")</f>
        <v>54th</v>
      </c>
      <c r="R403" s="144">
        <v>0</v>
      </c>
      <c r="S403" s="144">
        <v>8.4350000000000005</v>
      </c>
      <c r="T403" s="144">
        <v>0</v>
      </c>
      <c r="U403" s="144">
        <v>8.4350000000000005</v>
      </c>
      <c r="V403" s="145">
        <v>0.13300000000000001</v>
      </c>
      <c r="W403" s="220">
        <f t="shared" si="63"/>
        <v>8.1788272914552773E-4</v>
      </c>
      <c r="X403" s="29">
        <f t="shared" si="64"/>
        <v>1</v>
      </c>
      <c r="Y403" s="38" t="str">
        <f t="array" ref="Y403">X403&amp;CHOOSE(AND(X403&lt;&gt;{11,12,13})*MIN(4,MOD(X403,10))+1,"th","st","nd","rd","th")</f>
        <v>1st</v>
      </c>
      <c r="Z403" s="146">
        <v>2.7E-2</v>
      </c>
      <c r="AA403" s="147">
        <v>1</v>
      </c>
      <c r="AB403" s="221">
        <f t="shared" si="65"/>
        <v>6.1494942041017122E-3</v>
      </c>
      <c r="AC403" s="29">
        <f t="shared" si="66"/>
        <v>48</v>
      </c>
      <c r="AD403" s="38" t="str">
        <f t="array" ref="AD403">AC403&amp;CHOOSE(AND(AC403&lt;&gt;{11,12,13})*MIN(4,MOD(AC403,10))+1,"th","st","nd","rd","th")</f>
        <v>48th</v>
      </c>
      <c r="AE403" s="146">
        <v>0.6</v>
      </c>
      <c r="AF403" s="148">
        <v>162.61500000000001</v>
      </c>
      <c r="AG403" s="148">
        <v>154.75399999999999</v>
      </c>
      <c r="AH403" s="148">
        <v>159.42699999999999</v>
      </c>
      <c r="AI403" s="149">
        <v>158.93199999999999</v>
      </c>
      <c r="AJ403" s="29">
        <f t="shared" si="67"/>
        <v>0</v>
      </c>
      <c r="AK403" s="38" t="str">
        <f t="array" ref="AK403">AJ403&amp;CHOOSE(AND(AJ403&lt;&gt;{11,12,13})*MIN(4,MOD(AJ403,10))+1,"th","st","nd","rd","th")</f>
        <v>0th</v>
      </c>
      <c r="AL403" s="149">
        <v>9.0619999999999994</v>
      </c>
      <c r="AM403" s="149">
        <v>42.465000000000003</v>
      </c>
      <c r="AN403" s="149">
        <v>201.39699999999999</v>
      </c>
      <c r="AO403" s="29">
        <f t="shared" si="68"/>
        <v>0</v>
      </c>
      <c r="AP403" s="38" t="str">
        <f t="array" ref="AP403">AO403&amp;CHOOSE(AND(AO403&lt;&gt;{11,12,13})*MIN(4,MOD(AO403,10))+1,"th","st","nd","rd","th")</f>
        <v>0th</v>
      </c>
      <c r="AQ403" s="150">
        <v>1.1200000000000001</v>
      </c>
      <c r="AR403" s="145">
        <v>275.392</v>
      </c>
      <c r="AS403" s="29">
        <f t="shared" si="69"/>
        <v>0</v>
      </c>
      <c r="AT403" s="38" t="str">
        <f t="array" ref="AT403">AS403&amp;CHOOSE(AND(AS403&lt;&gt;{11,12,13})*MIN(4,MOD(AS403,10))+1,"th","st","nd","rd","th")</f>
        <v>0th</v>
      </c>
      <c r="AU403" s="151">
        <v>9.2562219070840054E-5</v>
      </c>
    </row>
    <row r="404" spans="1:47" x14ac:dyDescent="0.25">
      <c r="A404" s="135">
        <v>109531304</v>
      </c>
      <c r="B404" s="136" t="s">
        <v>239</v>
      </c>
      <c r="C404" s="136" t="s">
        <v>119</v>
      </c>
      <c r="D404" s="137">
        <v>48013</v>
      </c>
      <c r="E404" s="29">
        <f t="shared" si="60"/>
        <v>24</v>
      </c>
      <c r="F404" s="38" t="str">
        <f t="array" ref="F404">E404&amp;CHOOSE(AND(E404&lt;&gt;{11,12,13})*MIN(4,MOD(E404,10))+1,"th","st","nd","rd","th")</f>
        <v>24th</v>
      </c>
      <c r="G404" s="138">
        <v>2186</v>
      </c>
      <c r="H404" s="139">
        <v>1.2381</v>
      </c>
      <c r="I404" s="140">
        <v>0.9113</v>
      </c>
      <c r="J404" s="141">
        <v>26</v>
      </c>
      <c r="K404" s="142">
        <v>115.04</v>
      </c>
      <c r="L404" s="143">
        <v>8.3000000000000004E-2</v>
      </c>
      <c r="M404" s="29">
        <f t="shared" si="61"/>
        <v>24</v>
      </c>
      <c r="N404" s="38" t="str">
        <f t="array" ref="N404">M404&amp;CHOOSE(AND(M404&lt;&gt;{11,12,13})*MIN(4,MOD(M404,10))+1,"th","st","nd","rd","th")</f>
        <v>24th</v>
      </c>
      <c r="O404" s="143">
        <v>0.1447</v>
      </c>
      <c r="P404" s="29">
        <f t="shared" si="62"/>
        <v>38</v>
      </c>
      <c r="Q404" s="38" t="str">
        <f t="array" ref="Q404">P404&amp;CHOOSE(AND(P404&lt;&gt;{11,12,13})*MIN(4,MOD(P404,10))+1,"th","st","nd","rd","th")</f>
        <v>38th</v>
      </c>
      <c r="R404" s="144">
        <v>38.020000000000003</v>
      </c>
      <c r="S404" s="144">
        <v>33.142000000000003</v>
      </c>
      <c r="T404" s="144">
        <v>0</v>
      </c>
      <c r="U404" s="144">
        <v>71.162000000000006</v>
      </c>
      <c r="V404" s="145">
        <v>16.440000000000001</v>
      </c>
      <c r="W404" s="220">
        <f t="shared" si="63"/>
        <v>2.153351644681261E-2</v>
      </c>
      <c r="X404" s="29">
        <f t="shared" si="64"/>
        <v>34</v>
      </c>
      <c r="Y404" s="38" t="str">
        <f t="array" ref="Y404">X404&amp;CHOOSE(AND(X404&lt;&gt;{11,12,13})*MIN(4,MOD(X404,10))+1,"th","st","nd","rd","th")</f>
        <v>34th</v>
      </c>
      <c r="Z404" s="146">
        <v>3.2879999999999998</v>
      </c>
      <c r="AA404" s="147">
        <v>0</v>
      </c>
      <c r="AB404" s="221">
        <f t="shared" si="65"/>
        <v>0</v>
      </c>
      <c r="AC404" s="29">
        <f t="shared" si="66"/>
        <v>1</v>
      </c>
      <c r="AD404" s="38" t="str">
        <f t="array" ref="AD404">AC404&amp;CHOOSE(AND(AC404&lt;&gt;{11,12,13})*MIN(4,MOD(AC404,10))+1,"th","st","nd","rd","th")</f>
        <v>1st</v>
      </c>
      <c r="AE404" s="146">
        <v>0</v>
      </c>
      <c r="AF404" s="148">
        <v>763.46100000000001</v>
      </c>
      <c r="AG404" s="148">
        <v>779.50800000000004</v>
      </c>
      <c r="AH404" s="148">
        <v>811.71400000000006</v>
      </c>
      <c r="AI404" s="149">
        <v>784.89400000000001</v>
      </c>
      <c r="AJ404" s="29">
        <f t="shared" si="67"/>
        <v>10</v>
      </c>
      <c r="AK404" s="38" t="str">
        <f t="array" ref="AK404">AJ404&amp;CHOOSE(AND(AJ404&lt;&gt;{11,12,13})*MIN(4,MOD(AJ404,10))+1,"th","st","nd","rd","th")</f>
        <v>10th</v>
      </c>
      <c r="AL404" s="149">
        <v>74.45</v>
      </c>
      <c r="AM404" s="149">
        <v>189.49</v>
      </c>
      <c r="AN404" s="149">
        <v>974.38400000000001</v>
      </c>
      <c r="AO404" s="29">
        <f t="shared" si="68"/>
        <v>9</v>
      </c>
      <c r="AP404" s="38" t="str">
        <f t="array" ref="AP404">AO404&amp;CHOOSE(AND(AO404&lt;&gt;{11,12,13})*MIN(4,MOD(AO404,10))+1,"th","st","nd","rd","th")</f>
        <v>9th</v>
      </c>
      <c r="AQ404" s="150">
        <v>1.2</v>
      </c>
      <c r="AR404" s="145">
        <v>1447.662</v>
      </c>
      <c r="AS404" s="29">
        <f t="shared" si="69"/>
        <v>19</v>
      </c>
      <c r="AT404" s="38" t="str">
        <f t="array" ref="AT404">AS404&amp;CHOOSE(AND(AS404&lt;&gt;{11,12,13})*MIN(4,MOD(AS404,10))+1,"th","st","nd","rd","th")</f>
        <v>19th</v>
      </c>
      <c r="AU404" s="151">
        <v>4.865747995022748E-4</v>
      </c>
    </row>
    <row r="405" spans="1:47" x14ac:dyDescent="0.25">
      <c r="A405" s="135">
        <v>109532804</v>
      </c>
      <c r="B405" s="136" t="s">
        <v>303</v>
      </c>
      <c r="C405" s="136" t="s">
        <v>119</v>
      </c>
      <c r="D405" s="137">
        <v>39865</v>
      </c>
      <c r="E405" s="29">
        <f t="shared" si="60"/>
        <v>6</v>
      </c>
      <c r="F405" s="38" t="str">
        <f t="array" ref="F405">E405&amp;CHOOSE(AND(E405&lt;&gt;{11,12,13})*MIN(4,MOD(E405,10))+1,"th","st","nd","rd","th")</f>
        <v>6th</v>
      </c>
      <c r="G405" s="138">
        <v>1170</v>
      </c>
      <c r="H405" s="139">
        <v>1.4912000000000001</v>
      </c>
      <c r="I405" s="140">
        <v>0.96250000000000002</v>
      </c>
      <c r="J405" s="141">
        <v>3</v>
      </c>
      <c r="K405" s="142">
        <v>74.168999999999997</v>
      </c>
      <c r="L405" s="143">
        <v>0.1003</v>
      </c>
      <c r="M405" s="29">
        <f t="shared" si="61"/>
        <v>33</v>
      </c>
      <c r="N405" s="38" t="str">
        <f t="array" ref="N405">M405&amp;CHOOSE(AND(M405&lt;&gt;{11,12,13})*MIN(4,MOD(M405,10))+1,"th","st","nd","rd","th")</f>
        <v>33rd</v>
      </c>
      <c r="O405" s="143">
        <v>0.26300000000000001</v>
      </c>
      <c r="P405" s="29">
        <f t="shared" si="62"/>
        <v>89</v>
      </c>
      <c r="Q405" s="38" t="str">
        <f t="array" ref="Q405">P405&amp;CHOOSE(AND(P405&lt;&gt;{11,12,13})*MIN(4,MOD(P405,10))+1,"th","st","nd","rd","th")</f>
        <v>89th</v>
      </c>
      <c r="R405" s="144">
        <v>21.774000000000001</v>
      </c>
      <c r="S405" s="144">
        <v>28.547999999999998</v>
      </c>
      <c r="T405" s="144">
        <v>0</v>
      </c>
      <c r="U405" s="144">
        <v>50.322000000000003</v>
      </c>
      <c r="V405" s="145">
        <v>12.808</v>
      </c>
      <c r="W405" s="220">
        <f t="shared" si="63"/>
        <v>3.5398817091371403E-2</v>
      </c>
      <c r="X405" s="29">
        <f t="shared" si="64"/>
        <v>66</v>
      </c>
      <c r="Y405" s="38" t="str">
        <f t="array" ref="Y405">X405&amp;CHOOSE(AND(X405&lt;&gt;{11,12,13})*MIN(4,MOD(X405,10))+1,"th","st","nd","rd","th")</f>
        <v>66th</v>
      </c>
      <c r="Z405" s="146">
        <v>2.5619999999999998</v>
      </c>
      <c r="AA405" s="147">
        <v>0</v>
      </c>
      <c r="AB405" s="221">
        <f t="shared" si="65"/>
        <v>0</v>
      </c>
      <c r="AC405" s="29">
        <f t="shared" si="66"/>
        <v>1</v>
      </c>
      <c r="AD405" s="38" t="str">
        <f t="array" ref="AD405">AC405&amp;CHOOSE(AND(AC405&lt;&gt;{11,12,13})*MIN(4,MOD(AC405,10))+1,"th","st","nd","rd","th")</f>
        <v>1st</v>
      </c>
      <c r="AE405" s="146">
        <v>0</v>
      </c>
      <c r="AF405" s="148">
        <v>361.82</v>
      </c>
      <c r="AG405" s="148">
        <v>366.82499999999999</v>
      </c>
      <c r="AH405" s="148">
        <v>343.92899999999997</v>
      </c>
      <c r="AI405" s="149">
        <v>357.52499999999998</v>
      </c>
      <c r="AJ405" s="29">
        <f t="shared" si="67"/>
        <v>1</v>
      </c>
      <c r="AK405" s="38" t="str">
        <f t="array" ref="AK405">AJ405&amp;CHOOSE(AND(AJ405&lt;&gt;{11,12,13})*MIN(4,MOD(AJ405,10))+1,"th","st","nd","rd","th")</f>
        <v>1st</v>
      </c>
      <c r="AL405" s="149">
        <v>52.884</v>
      </c>
      <c r="AM405" s="149">
        <v>127.053</v>
      </c>
      <c r="AN405" s="149">
        <v>484.57799999999997</v>
      </c>
      <c r="AO405" s="29">
        <f t="shared" si="68"/>
        <v>1</v>
      </c>
      <c r="AP405" s="38" t="str">
        <f t="array" ref="AP405">AO405&amp;CHOOSE(AND(AO405&lt;&gt;{11,12,13})*MIN(4,MOD(AO405,10))+1,"th","st","nd","rd","th")</f>
        <v>1st</v>
      </c>
      <c r="AQ405" s="150">
        <v>1.41</v>
      </c>
      <c r="AR405" s="145">
        <v>1018.87</v>
      </c>
      <c r="AS405" s="29">
        <f t="shared" si="69"/>
        <v>7</v>
      </c>
      <c r="AT405" s="38" t="str">
        <f t="array" ref="AT405">AS405&amp;CHOOSE(AND(AS405&lt;&gt;{11,12,13})*MIN(4,MOD(AS405,10))+1,"th","st","nd","rd","th")</f>
        <v>7th</v>
      </c>
      <c r="AU405" s="151">
        <v>3.4245318725564583E-4</v>
      </c>
    </row>
    <row r="406" spans="1:47" x14ac:dyDescent="0.25">
      <c r="A406" s="135">
        <v>109535504</v>
      </c>
      <c r="B406" s="136" t="s">
        <v>453</v>
      </c>
      <c r="C406" s="136" t="s">
        <v>119</v>
      </c>
      <c r="D406" s="137">
        <v>41275</v>
      </c>
      <c r="E406" s="29">
        <f t="shared" si="60"/>
        <v>8</v>
      </c>
      <c r="F406" s="38" t="str">
        <f t="array" ref="F406">E406&amp;CHOOSE(AND(E406&lt;&gt;{11,12,13})*MIN(4,MOD(E406,10))+1,"th","st","nd","rd","th")</f>
        <v>8th</v>
      </c>
      <c r="G406" s="138">
        <v>1592</v>
      </c>
      <c r="H406" s="139">
        <v>1.4401999999999999</v>
      </c>
      <c r="I406" s="140">
        <v>0.94030000000000002</v>
      </c>
      <c r="J406" s="141">
        <v>12</v>
      </c>
      <c r="K406" s="142">
        <v>106.825</v>
      </c>
      <c r="L406" s="143">
        <v>0.29420000000000002</v>
      </c>
      <c r="M406" s="29">
        <f t="shared" si="61"/>
        <v>90</v>
      </c>
      <c r="N406" s="38" t="str">
        <f t="array" ref="N406">M406&amp;CHOOSE(AND(M406&lt;&gt;{11,12,13})*MIN(4,MOD(M406,10))+1,"th","st","nd","rd","th")</f>
        <v>90th</v>
      </c>
      <c r="O406" s="143">
        <v>0.22409999999999999</v>
      </c>
      <c r="P406" s="29">
        <f t="shared" si="62"/>
        <v>78</v>
      </c>
      <c r="Q406" s="38" t="str">
        <f t="array" ref="Q406">P406&amp;CHOOSE(AND(P406&lt;&gt;{11,12,13})*MIN(4,MOD(P406,10))+1,"th","st","nd","rd","th")</f>
        <v>78th</v>
      </c>
      <c r="R406" s="144">
        <v>92.102000000000004</v>
      </c>
      <c r="S406" s="144">
        <v>35.078000000000003</v>
      </c>
      <c r="T406" s="144">
        <v>0</v>
      </c>
      <c r="U406" s="144">
        <v>127.18</v>
      </c>
      <c r="V406" s="145">
        <v>5.1219999999999999</v>
      </c>
      <c r="W406" s="220">
        <f t="shared" si="63"/>
        <v>9.816679922953821E-3</v>
      </c>
      <c r="X406" s="29">
        <f t="shared" si="64"/>
        <v>8</v>
      </c>
      <c r="Y406" s="38" t="str">
        <f t="array" ref="Y406">X406&amp;CHOOSE(AND(X406&lt;&gt;{11,12,13})*MIN(4,MOD(X406,10))+1,"th","st","nd","rd","th")</f>
        <v>8th</v>
      </c>
      <c r="Z406" s="146">
        <v>1.024</v>
      </c>
      <c r="AA406" s="147">
        <v>1</v>
      </c>
      <c r="AB406" s="221">
        <f t="shared" si="65"/>
        <v>1.9165716366563491E-3</v>
      </c>
      <c r="AC406" s="29">
        <f t="shared" si="66"/>
        <v>24</v>
      </c>
      <c r="AD406" s="38" t="str">
        <f t="array" ref="AD406">AC406&amp;CHOOSE(AND(AC406&lt;&gt;{11,12,13})*MIN(4,MOD(AC406,10))+1,"th","st","nd","rd","th")</f>
        <v>24th</v>
      </c>
      <c r="AE406" s="146">
        <v>0.6</v>
      </c>
      <c r="AF406" s="148">
        <v>521.76499999999999</v>
      </c>
      <c r="AG406" s="148">
        <v>540.54300000000001</v>
      </c>
      <c r="AH406" s="148">
        <v>549.18600000000004</v>
      </c>
      <c r="AI406" s="149">
        <v>537.16499999999996</v>
      </c>
      <c r="AJ406" s="29">
        <f t="shared" si="67"/>
        <v>3</v>
      </c>
      <c r="AK406" s="38" t="str">
        <f t="array" ref="AK406">AJ406&amp;CHOOSE(AND(AJ406&lt;&gt;{11,12,13})*MIN(4,MOD(AJ406,10))+1,"th","st","nd","rd","th")</f>
        <v>3rd</v>
      </c>
      <c r="AL406" s="149">
        <v>128.804</v>
      </c>
      <c r="AM406" s="149">
        <v>235.62899999999999</v>
      </c>
      <c r="AN406" s="149">
        <v>772.79399999999998</v>
      </c>
      <c r="AO406" s="29">
        <f t="shared" si="68"/>
        <v>4</v>
      </c>
      <c r="AP406" s="38" t="str">
        <f t="array" ref="AP406">AO406&amp;CHOOSE(AND(AO406&lt;&gt;{11,12,13})*MIN(4,MOD(AO406,10))+1,"th","st","nd","rd","th")</f>
        <v>4th</v>
      </c>
      <c r="AQ406" s="150">
        <v>1.23</v>
      </c>
      <c r="AR406" s="145">
        <v>1368.963</v>
      </c>
      <c r="AS406" s="29">
        <f t="shared" si="69"/>
        <v>17</v>
      </c>
      <c r="AT406" s="38" t="str">
        <f t="array" ref="AT406">AS406&amp;CHOOSE(AND(AS406&lt;&gt;{11,12,13})*MIN(4,MOD(AS406,10))+1,"th","st","nd","rd","th")</f>
        <v>17th</v>
      </c>
      <c r="AU406" s="151">
        <v>4.6012321747136595E-4</v>
      </c>
    </row>
    <row r="407" spans="1:47" x14ac:dyDescent="0.25">
      <c r="A407" s="135">
        <v>109537504</v>
      </c>
      <c r="B407" s="136" t="s">
        <v>466</v>
      </c>
      <c r="C407" s="136" t="s">
        <v>119</v>
      </c>
      <c r="D407" s="137">
        <v>38882</v>
      </c>
      <c r="E407" s="29">
        <f t="shared" si="60"/>
        <v>5</v>
      </c>
      <c r="F407" s="38" t="str">
        <f t="array" ref="F407">E407&amp;CHOOSE(AND(E407&lt;&gt;{11,12,13})*MIN(4,MOD(E407,10))+1,"th","st","nd","rd","th")</f>
        <v>5th</v>
      </c>
      <c r="G407" s="138">
        <v>1123</v>
      </c>
      <c r="H407" s="139">
        <v>1.5288999999999999</v>
      </c>
      <c r="I407" s="140">
        <v>0.9466</v>
      </c>
      <c r="J407" s="141">
        <v>10</v>
      </c>
      <c r="K407" s="142">
        <v>76.977000000000004</v>
      </c>
      <c r="L407" s="143">
        <v>8.8400000000000006E-2</v>
      </c>
      <c r="M407" s="29">
        <f t="shared" si="61"/>
        <v>27</v>
      </c>
      <c r="N407" s="38" t="str">
        <f t="array" ref="N407">M407&amp;CHOOSE(AND(M407&lt;&gt;{11,12,13})*MIN(4,MOD(M407,10))+1,"th","st","nd","rd","th")</f>
        <v>27th</v>
      </c>
      <c r="O407" s="143">
        <v>0.25619999999999998</v>
      </c>
      <c r="P407" s="29">
        <f t="shared" si="62"/>
        <v>87</v>
      </c>
      <c r="Q407" s="38" t="str">
        <f t="array" ref="Q407">P407&amp;CHOOSE(AND(P407&lt;&gt;{11,12,13})*MIN(4,MOD(P407,10))+1,"th","st","nd","rd","th")</f>
        <v>87th</v>
      </c>
      <c r="R407" s="144">
        <v>21.742000000000001</v>
      </c>
      <c r="S407" s="144">
        <v>31.507000000000001</v>
      </c>
      <c r="T407" s="144">
        <v>0</v>
      </c>
      <c r="U407" s="144">
        <v>53.249000000000002</v>
      </c>
      <c r="V407" s="145">
        <v>15.409000000000001</v>
      </c>
      <c r="W407" s="220">
        <f t="shared" si="63"/>
        <v>3.7589894712190555E-2</v>
      </c>
      <c r="X407" s="29">
        <f t="shared" si="64"/>
        <v>69</v>
      </c>
      <c r="Y407" s="38" t="str">
        <f t="array" ref="Y407">X407&amp;CHOOSE(AND(X407&lt;&gt;{11,12,13})*MIN(4,MOD(X407,10))+1,"th","st","nd","rd","th")</f>
        <v>69th</v>
      </c>
      <c r="Z407" s="146">
        <v>3.0819999999999999</v>
      </c>
      <c r="AA407" s="147">
        <v>0</v>
      </c>
      <c r="AB407" s="221">
        <f t="shared" si="65"/>
        <v>0</v>
      </c>
      <c r="AC407" s="29">
        <f t="shared" si="66"/>
        <v>1</v>
      </c>
      <c r="AD407" s="38" t="str">
        <f t="array" ref="AD407">AC407&amp;CHOOSE(AND(AC407&lt;&gt;{11,12,13})*MIN(4,MOD(AC407,10))+1,"th","st","nd","rd","th")</f>
        <v>1st</v>
      </c>
      <c r="AE407" s="146">
        <v>0</v>
      </c>
      <c r="AF407" s="148">
        <v>409.92399999999998</v>
      </c>
      <c r="AG407" s="148">
        <v>408.71100000000001</v>
      </c>
      <c r="AH407" s="148">
        <v>402.09100000000001</v>
      </c>
      <c r="AI407" s="149">
        <v>406.90899999999999</v>
      </c>
      <c r="AJ407" s="29">
        <f t="shared" si="67"/>
        <v>2</v>
      </c>
      <c r="AK407" s="38" t="str">
        <f t="array" ref="AK407">AJ407&amp;CHOOSE(AND(AJ407&lt;&gt;{11,12,13})*MIN(4,MOD(AJ407,10))+1,"th","st","nd","rd","th")</f>
        <v>2nd</v>
      </c>
      <c r="AL407" s="149">
        <v>56.331000000000003</v>
      </c>
      <c r="AM407" s="149">
        <v>133.30799999999999</v>
      </c>
      <c r="AN407" s="149">
        <v>540.21699999999998</v>
      </c>
      <c r="AO407" s="29">
        <f t="shared" si="68"/>
        <v>2</v>
      </c>
      <c r="AP407" s="38" t="str">
        <f t="array" ref="AP407">AO407&amp;CHOOSE(AND(AO407&lt;&gt;{11,12,13})*MIN(4,MOD(AO407,10))+1,"th","st","nd","rd","th")</f>
        <v>2nd</v>
      </c>
      <c r="AQ407" s="150">
        <v>1.37</v>
      </c>
      <c r="AR407" s="145">
        <v>1131.5350000000001</v>
      </c>
      <c r="AS407" s="29">
        <f t="shared" si="69"/>
        <v>11</v>
      </c>
      <c r="AT407" s="38" t="str">
        <f t="array" ref="AT407">AS407&amp;CHOOSE(AND(AS407&lt;&gt;{11,12,13})*MIN(4,MOD(AS407,10))+1,"th","st","nd","rd","th")</f>
        <v>11th</v>
      </c>
      <c r="AU407" s="151">
        <v>3.8032110793459147E-4</v>
      </c>
    </row>
    <row r="408" spans="1:47" x14ac:dyDescent="0.25">
      <c r="A408" s="135">
        <v>129540803</v>
      </c>
      <c r="B408" s="136" t="s">
        <v>159</v>
      </c>
      <c r="C408" s="136" t="s">
        <v>160</v>
      </c>
      <c r="D408" s="137">
        <v>61653</v>
      </c>
      <c r="E408" s="29">
        <f t="shared" si="60"/>
        <v>60</v>
      </c>
      <c r="F408" s="38" t="str">
        <f t="array" ref="F408">E408&amp;CHOOSE(AND(E408&lt;&gt;{11,12,13})*MIN(4,MOD(E408,10))+1,"th","st","nd","rd","th")</f>
        <v>60th</v>
      </c>
      <c r="G408" s="138">
        <v>8347</v>
      </c>
      <c r="H408" s="139">
        <v>0.96419999999999995</v>
      </c>
      <c r="I408" s="140">
        <v>0.64759999999999995</v>
      </c>
      <c r="J408" s="141">
        <v>208</v>
      </c>
      <c r="K408" s="142">
        <v>0</v>
      </c>
      <c r="L408" s="143">
        <v>4.9399999999999999E-2</v>
      </c>
      <c r="M408" s="29">
        <f t="shared" si="61"/>
        <v>12</v>
      </c>
      <c r="N408" s="38" t="str">
        <f t="array" ref="N408">M408&amp;CHOOSE(AND(M408&lt;&gt;{11,12,13})*MIN(4,MOD(M408,10))+1,"th","st","nd","rd","th")</f>
        <v>12th</v>
      </c>
      <c r="O408" s="143">
        <v>0.16250000000000001</v>
      </c>
      <c r="P408" s="29">
        <f t="shared" si="62"/>
        <v>48</v>
      </c>
      <c r="Q408" s="38" t="str">
        <f t="array" ref="Q408">P408&amp;CHOOSE(AND(P408&lt;&gt;{11,12,13})*MIN(4,MOD(P408,10))+1,"th","st","nd","rd","th")</f>
        <v>48th</v>
      </c>
      <c r="R408" s="144">
        <v>78.314999999999998</v>
      </c>
      <c r="S408" s="144">
        <v>128.80799999999999</v>
      </c>
      <c r="T408" s="144">
        <v>0</v>
      </c>
      <c r="U408" s="144">
        <v>207.12299999999999</v>
      </c>
      <c r="V408" s="145">
        <v>59.267999999999994</v>
      </c>
      <c r="W408" s="220">
        <f t="shared" si="63"/>
        <v>2.2431128963095816E-2</v>
      </c>
      <c r="X408" s="29">
        <f t="shared" si="64"/>
        <v>36</v>
      </c>
      <c r="Y408" s="38" t="str">
        <f t="array" ref="Y408">X408&amp;CHOOSE(AND(X408&lt;&gt;{11,12,13})*MIN(4,MOD(X408,10))+1,"th","st","nd","rd","th")</f>
        <v>36th</v>
      </c>
      <c r="Z408" s="146">
        <v>11.853999999999999</v>
      </c>
      <c r="AA408" s="147">
        <v>4</v>
      </c>
      <c r="AB408" s="221">
        <f t="shared" si="65"/>
        <v>1.5138779080175351E-3</v>
      </c>
      <c r="AC408" s="29">
        <f t="shared" si="66"/>
        <v>22</v>
      </c>
      <c r="AD408" s="38" t="str">
        <f t="array" ref="AD408">AC408&amp;CHOOSE(AND(AC408&lt;&gt;{11,12,13})*MIN(4,MOD(AC408,10))+1,"th","st","nd","rd","th")</f>
        <v>22nd</v>
      </c>
      <c r="AE408" s="146">
        <v>2.4</v>
      </c>
      <c r="AF408" s="148">
        <v>2642.221</v>
      </c>
      <c r="AG408" s="148">
        <v>2668.0810000000001</v>
      </c>
      <c r="AH408" s="148">
        <v>2753.1210000000001</v>
      </c>
      <c r="AI408" s="149">
        <v>2687.808</v>
      </c>
      <c r="AJ408" s="29">
        <f t="shared" si="67"/>
        <v>61</v>
      </c>
      <c r="AK408" s="38" t="str">
        <f t="array" ref="AK408">AJ408&amp;CHOOSE(AND(AJ408&lt;&gt;{11,12,13})*MIN(4,MOD(AJ408,10))+1,"th","st","nd","rd","th")</f>
        <v>61st</v>
      </c>
      <c r="AL408" s="149">
        <v>221.37700000000001</v>
      </c>
      <c r="AM408" s="149">
        <v>221.37700000000001</v>
      </c>
      <c r="AN408" s="149">
        <v>2909.1849999999999</v>
      </c>
      <c r="AO408" s="29">
        <f t="shared" si="68"/>
        <v>59</v>
      </c>
      <c r="AP408" s="38" t="str">
        <f t="array" ref="AP408">AO408&amp;CHOOSE(AND(AO408&lt;&gt;{11,12,13})*MIN(4,MOD(AO408,10))+1,"th","st","nd","rd","th")</f>
        <v>59th</v>
      </c>
      <c r="AQ408" s="150">
        <v>0.93</v>
      </c>
      <c r="AR408" s="145">
        <v>2608.6840000000002</v>
      </c>
      <c r="AS408" s="29">
        <f t="shared" si="69"/>
        <v>52</v>
      </c>
      <c r="AT408" s="38" t="str">
        <f t="array" ref="AT408">AS408&amp;CHOOSE(AND(AS408&lt;&gt;{11,12,13})*MIN(4,MOD(AS408,10))+1,"th","st","nd","rd","th")</f>
        <v>52nd</v>
      </c>
      <c r="AU408" s="151">
        <v>8.7680680591518761E-4</v>
      </c>
    </row>
    <row r="409" spans="1:47" x14ac:dyDescent="0.25">
      <c r="A409" s="135">
        <v>129544503</v>
      </c>
      <c r="B409" s="136" t="s">
        <v>387</v>
      </c>
      <c r="C409" s="136" t="s">
        <v>160</v>
      </c>
      <c r="D409" s="137">
        <v>40423</v>
      </c>
      <c r="E409" s="29">
        <f t="shared" si="60"/>
        <v>7</v>
      </c>
      <c r="F409" s="38" t="str">
        <f t="array" ref="F409">E409&amp;CHOOSE(AND(E409&lt;&gt;{11,12,13})*MIN(4,MOD(E409,10))+1,"th","st","nd","rd","th")</f>
        <v>7th</v>
      </c>
      <c r="G409" s="138">
        <v>3164</v>
      </c>
      <c r="H409" s="139">
        <v>1.4705999999999999</v>
      </c>
      <c r="I409" s="140">
        <v>0.79520000000000002</v>
      </c>
      <c r="J409" s="141">
        <v>120</v>
      </c>
      <c r="K409" s="142">
        <v>36.871000000000002</v>
      </c>
      <c r="L409" s="143">
        <v>0.2903</v>
      </c>
      <c r="M409" s="29">
        <f t="shared" si="61"/>
        <v>89</v>
      </c>
      <c r="N409" s="38" t="str">
        <f t="array" ref="N409">M409&amp;CHOOSE(AND(M409&lt;&gt;{11,12,13})*MIN(4,MOD(M409,10))+1,"th","st","nd","rd","th")</f>
        <v>89th</v>
      </c>
      <c r="O409" s="143">
        <v>0.20069999999999999</v>
      </c>
      <c r="P409" s="29">
        <f t="shared" si="62"/>
        <v>69</v>
      </c>
      <c r="Q409" s="38" t="str">
        <f t="array" ref="Q409">P409&amp;CHOOSE(AND(P409&lt;&gt;{11,12,13})*MIN(4,MOD(P409,10))+1,"th","st","nd","rd","th")</f>
        <v>69th</v>
      </c>
      <c r="R409" s="144">
        <v>182.46600000000001</v>
      </c>
      <c r="S409" s="144">
        <v>63.073999999999998</v>
      </c>
      <c r="T409" s="144">
        <v>0</v>
      </c>
      <c r="U409" s="144">
        <v>245.54</v>
      </c>
      <c r="V409" s="145">
        <v>48.030999999999999</v>
      </c>
      <c r="W409" s="220">
        <f t="shared" si="63"/>
        <v>4.5849831801537275E-2</v>
      </c>
      <c r="X409" s="29">
        <f t="shared" si="64"/>
        <v>79</v>
      </c>
      <c r="Y409" s="38" t="str">
        <f t="array" ref="Y409">X409&amp;CHOOSE(AND(X409&lt;&gt;{11,12,13})*MIN(4,MOD(X409,10))+1,"th","st","nd","rd","th")</f>
        <v>79th</v>
      </c>
      <c r="Z409" s="146">
        <v>9.6059999999999999</v>
      </c>
      <c r="AA409" s="147">
        <v>25</v>
      </c>
      <c r="AB409" s="221">
        <f t="shared" si="65"/>
        <v>2.3864708105982218E-2</v>
      </c>
      <c r="AC409" s="29">
        <f t="shared" si="66"/>
        <v>78</v>
      </c>
      <c r="AD409" s="38" t="str">
        <f t="array" ref="AD409">AC409&amp;CHOOSE(AND(AC409&lt;&gt;{11,12,13})*MIN(4,MOD(AC409,10))+1,"th","st","nd","rd","th")</f>
        <v>78th</v>
      </c>
      <c r="AE409" s="146">
        <v>15</v>
      </c>
      <c r="AF409" s="148">
        <v>1047.5719999999999</v>
      </c>
      <c r="AG409" s="148">
        <v>1079.039</v>
      </c>
      <c r="AH409" s="148">
        <v>1065.761</v>
      </c>
      <c r="AI409" s="149">
        <v>1064.124</v>
      </c>
      <c r="AJ409" s="29">
        <f t="shared" si="67"/>
        <v>19</v>
      </c>
      <c r="AK409" s="38" t="str">
        <f t="array" ref="AK409">AJ409&amp;CHOOSE(AND(AJ409&lt;&gt;{11,12,13})*MIN(4,MOD(AJ409,10))+1,"th","st","nd","rd","th")</f>
        <v>19th</v>
      </c>
      <c r="AL409" s="149">
        <v>270.14600000000002</v>
      </c>
      <c r="AM409" s="149">
        <v>307.017</v>
      </c>
      <c r="AN409" s="149">
        <v>1371.1410000000001</v>
      </c>
      <c r="AO409" s="29">
        <f t="shared" si="68"/>
        <v>21</v>
      </c>
      <c r="AP409" s="38" t="str">
        <f t="array" ref="AP409">AO409&amp;CHOOSE(AND(AO409&lt;&gt;{11,12,13})*MIN(4,MOD(AO409,10))+1,"th","st","nd","rd","th")</f>
        <v>21st</v>
      </c>
      <c r="AQ409" s="150">
        <v>1.42</v>
      </c>
      <c r="AR409" s="145">
        <v>2863.288</v>
      </c>
      <c r="AS409" s="29">
        <f t="shared" si="69"/>
        <v>56</v>
      </c>
      <c r="AT409" s="38" t="str">
        <f t="array" ref="AT409">AS409&amp;CHOOSE(AND(AS409&lt;&gt;{11,12,13})*MIN(4,MOD(AS409,10))+1,"th","st","nd","rd","th")</f>
        <v>56th</v>
      </c>
      <c r="AU409" s="151">
        <v>9.6238195415592127E-4</v>
      </c>
    </row>
    <row r="410" spans="1:47" x14ac:dyDescent="0.25">
      <c r="A410" s="135">
        <v>129544703</v>
      </c>
      <c r="B410" s="136" t="s">
        <v>411</v>
      </c>
      <c r="C410" s="136" t="s">
        <v>160</v>
      </c>
      <c r="D410" s="137">
        <v>42333</v>
      </c>
      <c r="E410" s="29">
        <f t="shared" si="60"/>
        <v>10</v>
      </c>
      <c r="F410" s="38" t="str">
        <f t="array" ref="F410">E410&amp;CHOOSE(AND(E410&lt;&gt;{11,12,13})*MIN(4,MOD(E410,10))+1,"th","st","nd","rd","th")</f>
        <v>10th</v>
      </c>
      <c r="G410" s="138">
        <v>3858</v>
      </c>
      <c r="H410" s="139">
        <v>1.4041999999999999</v>
      </c>
      <c r="I410" s="140">
        <v>0.77749999999999997</v>
      </c>
      <c r="J410" s="141">
        <v>136</v>
      </c>
      <c r="K410" s="142">
        <v>16.948</v>
      </c>
      <c r="L410" s="143">
        <v>0.18029999999999999</v>
      </c>
      <c r="M410" s="29">
        <f t="shared" si="61"/>
        <v>69</v>
      </c>
      <c r="N410" s="38" t="str">
        <f t="array" ref="N410">M410&amp;CHOOSE(AND(M410&lt;&gt;{11,12,13})*MIN(4,MOD(M410,10))+1,"th","st","nd","rd","th")</f>
        <v>69th</v>
      </c>
      <c r="O410" s="143">
        <v>0.3392</v>
      </c>
      <c r="P410" s="29">
        <f t="shared" si="62"/>
        <v>98</v>
      </c>
      <c r="Q410" s="38" t="str">
        <f t="array" ref="Q410">P410&amp;CHOOSE(AND(P410&lt;&gt;{11,12,13})*MIN(4,MOD(P410,10))+1,"th","st","nd","rd","th")</f>
        <v>98th</v>
      </c>
      <c r="R410" s="144">
        <v>129.523</v>
      </c>
      <c r="S410" s="144">
        <v>121.836</v>
      </c>
      <c r="T410" s="144">
        <v>0</v>
      </c>
      <c r="U410" s="144">
        <v>251.35900000000001</v>
      </c>
      <c r="V410" s="145">
        <v>64.076999999999998</v>
      </c>
      <c r="W410" s="220">
        <f t="shared" si="63"/>
        <v>5.3518451700843905E-2</v>
      </c>
      <c r="X410" s="29">
        <f t="shared" si="64"/>
        <v>86</v>
      </c>
      <c r="Y410" s="38" t="str">
        <f t="array" ref="Y410">X410&amp;CHOOSE(AND(X410&lt;&gt;{11,12,13})*MIN(4,MOD(X410,10))+1,"th","st","nd","rd","th")</f>
        <v>86th</v>
      </c>
      <c r="Z410" s="146">
        <v>12.815</v>
      </c>
      <c r="AA410" s="147">
        <v>11</v>
      </c>
      <c r="AB410" s="221">
        <f t="shared" si="65"/>
        <v>9.1874302590521251E-3</v>
      </c>
      <c r="AC410" s="29">
        <f t="shared" si="66"/>
        <v>57</v>
      </c>
      <c r="AD410" s="38" t="str">
        <f t="array" ref="AD410">AC410&amp;CHOOSE(AND(AC410&lt;&gt;{11,12,13})*MIN(4,MOD(AC410,10))+1,"th","st","nd","rd","th")</f>
        <v>57th</v>
      </c>
      <c r="AE410" s="146">
        <v>6.6</v>
      </c>
      <c r="AF410" s="148">
        <v>1197.288</v>
      </c>
      <c r="AG410" s="148">
        <v>1197.0440000000001</v>
      </c>
      <c r="AH410" s="148">
        <v>1238.6220000000001</v>
      </c>
      <c r="AI410" s="149">
        <v>1210.9849999999999</v>
      </c>
      <c r="AJ410" s="29">
        <f t="shared" si="67"/>
        <v>26</v>
      </c>
      <c r="AK410" s="38" t="str">
        <f t="array" ref="AK410">AJ410&amp;CHOOSE(AND(AJ410&lt;&gt;{11,12,13})*MIN(4,MOD(AJ410,10))+1,"th","st","nd","rd","th")</f>
        <v>26th</v>
      </c>
      <c r="AL410" s="149">
        <v>270.774</v>
      </c>
      <c r="AM410" s="149">
        <v>287.72199999999998</v>
      </c>
      <c r="AN410" s="149">
        <v>1498.7070000000001</v>
      </c>
      <c r="AO410" s="29">
        <f t="shared" si="68"/>
        <v>26</v>
      </c>
      <c r="AP410" s="38" t="str">
        <f t="array" ref="AP410">AO410&amp;CHOOSE(AND(AO410&lt;&gt;{11,12,13})*MIN(4,MOD(AO410,10))+1,"th","st","nd","rd","th")</f>
        <v>26th</v>
      </c>
      <c r="AQ410" s="150">
        <v>1.37</v>
      </c>
      <c r="AR410" s="145">
        <v>2883.1439999999998</v>
      </c>
      <c r="AS410" s="29">
        <f t="shared" si="69"/>
        <v>57</v>
      </c>
      <c r="AT410" s="38" t="str">
        <f t="array" ref="AT410">AS410&amp;CHOOSE(AND(AS410&lt;&gt;{11,12,13})*MIN(4,MOD(AS410,10))+1,"th","st","nd","rd","th")</f>
        <v>57th</v>
      </c>
      <c r="AU410" s="151">
        <v>9.6905576974196073E-4</v>
      </c>
    </row>
    <row r="411" spans="1:47" x14ac:dyDescent="0.25">
      <c r="A411" s="135">
        <v>129545003</v>
      </c>
      <c r="B411" s="136" t="s">
        <v>444</v>
      </c>
      <c r="C411" s="136" t="s">
        <v>160</v>
      </c>
      <c r="D411" s="137">
        <v>48306</v>
      </c>
      <c r="E411" s="29">
        <f t="shared" si="60"/>
        <v>25</v>
      </c>
      <c r="F411" s="38" t="str">
        <f t="array" ref="F411">E411&amp;CHOOSE(AND(E411&lt;&gt;{11,12,13})*MIN(4,MOD(E411,10))+1,"th","st","nd","rd","th")</f>
        <v>25th</v>
      </c>
      <c r="G411" s="138">
        <v>6470</v>
      </c>
      <c r="H411" s="139">
        <v>1.2305999999999999</v>
      </c>
      <c r="I411" s="140">
        <v>0.67910000000000004</v>
      </c>
      <c r="J411" s="141">
        <v>201</v>
      </c>
      <c r="K411" s="142">
        <v>0</v>
      </c>
      <c r="L411" s="143">
        <v>0.15260000000000001</v>
      </c>
      <c r="M411" s="29">
        <f t="shared" si="61"/>
        <v>56</v>
      </c>
      <c r="N411" s="38" t="str">
        <f t="array" ref="N411">M411&amp;CHOOSE(AND(M411&lt;&gt;{11,12,13})*MIN(4,MOD(M411,10))+1,"th","st","nd","rd","th")</f>
        <v>56th</v>
      </c>
      <c r="O411" s="143">
        <v>0.1867</v>
      </c>
      <c r="P411" s="29">
        <f t="shared" si="62"/>
        <v>61</v>
      </c>
      <c r="Q411" s="38" t="str">
        <f t="array" ref="Q411">P411&amp;CHOOSE(AND(P411&lt;&gt;{11,12,13})*MIN(4,MOD(P411,10))+1,"th","st","nd","rd","th")</f>
        <v>61st</v>
      </c>
      <c r="R411" s="144">
        <v>186.91499999999999</v>
      </c>
      <c r="S411" s="144">
        <v>114.34099999999999</v>
      </c>
      <c r="T411" s="144">
        <v>0</v>
      </c>
      <c r="U411" s="144">
        <v>301.25599999999997</v>
      </c>
      <c r="V411" s="145">
        <v>65.373000000000005</v>
      </c>
      <c r="W411" s="220">
        <f t="shared" si="63"/>
        <v>3.2022936716822367E-2</v>
      </c>
      <c r="X411" s="29">
        <f t="shared" si="64"/>
        <v>59</v>
      </c>
      <c r="Y411" s="38" t="str">
        <f t="array" ref="Y411">X411&amp;CHOOSE(AND(X411&lt;&gt;{11,12,13})*MIN(4,MOD(X411,10))+1,"th","st","nd","rd","th")</f>
        <v>59th</v>
      </c>
      <c r="Z411" s="146">
        <v>13.074999999999999</v>
      </c>
      <c r="AA411" s="147">
        <v>5</v>
      </c>
      <c r="AB411" s="221">
        <f t="shared" si="65"/>
        <v>2.4492479094444467E-3</v>
      </c>
      <c r="AC411" s="29">
        <f t="shared" si="66"/>
        <v>29</v>
      </c>
      <c r="AD411" s="38" t="str">
        <f t="array" ref="AD411">AC411&amp;CHOOSE(AND(AC411&lt;&gt;{11,12,13})*MIN(4,MOD(AC411,10))+1,"th","st","nd","rd","th")</f>
        <v>29th</v>
      </c>
      <c r="AE411" s="146">
        <v>3</v>
      </c>
      <c r="AF411" s="148">
        <v>2041.443</v>
      </c>
      <c r="AG411" s="148">
        <v>1970.7929999999999</v>
      </c>
      <c r="AH411" s="148">
        <v>1940.539</v>
      </c>
      <c r="AI411" s="149">
        <v>1984.258</v>
      </c>
      <c r="AJ411" s="29">
        <f t="shared" si="67"/>
        <v>47</v>
      </c>
      <c r="AK411" s="38" t="str">
        <f t="array" ref="AK411">AJ411&amp;CHOOSE(AND(AJ411&lt;&gt;{11,12,13})*MIN(4,MOD(AJ411,10))+1,"th","st","nd","rd","th")</f>
        <v>47th</v>
      </c>
      <c r="AL411" s="149">
        <v>317.33100000000002</v>
      </c>
      <c r="AM411" s="149">
        <v>317.33100000000002</v>
      </c>
      <c r="AN411" s="149">
        <v>2301.5889999999999</v>
      </c>
      <c r="AO411" s="29">
        <f t="shared" si="68"/>
        <v>46</v>
      </c>
      <c r="AP411" s="38" t="str">
        <f t="array" ref="AP411">AO411&amp;CHOOSE(AND(AO411&lt;&gt;{11,12,13})*MIN(4,MOD(AO411,10))+1,"th","st","nd","rd","th")</f>
        <v>46th</v>
      </c>
      <c r="AQ411" s="150">
        <v>1.1399999999999999</v>
      </c>
      <c r="AR411" s="145">
        <v>3228.8620000000001</v>
      </c>
      <c r="AS411" s="29">
        <f t="shared" si="69"/>
        <v>62</v>
      </c>
      <c r="AT411" s="38" t="str">
        <f t="array" ref="AT411">AS411&amp;CHOOSE(AND(AS411&lt;&gt;{11,12,13})*MIN(4,MOD(AS411,10))+1,"th","st","nd","rd","th")</f>
        <v>62nd</v>
      </c>
      <c r="AU411" s="151">
        <v>1.0852553153087626E-3</v>
      </c>
    </row>
    <row r="412" spans="1:47" x14ac:dyDescent="0.25">
      <c r="A412" s="135">
        <v>129546003</v>
      </c>
      <c r="B412" s="136" t="s">
        <v>493</v>
      </c>
      <c r="C412" s="136" t="s">
        <v>160</v>
      </c>
      <c r="D412" s="137">
        <v>54245</v>
      </c>
      <c r="E412" s="29">
        <f t="shared" si="60"/>
        <v>43</v>
      </c>
      <c r="F412" s="38" t="str">
        <f t="array" ref="F412">E412&amp;CHOOSE(AND(E412&lt;&gt;{11,12,13})*MIN(4,MOD(E412,10))+1,"th","st","nd","rd","th")</f>
        <v>43rd</v>
      </c>
      <c r="G412" s="138">
        <v>4485</v>
      </c>
      <c r="H412" s="139">
        <v>1.0959000000000001</v>
      </c>
      <c r="I412" s="140">
        <v>0.7671</v>
      </c>
      <c r="J412" s="141">
        <v>147</v>
      </c>
      <c r="K412" s="142">
        <v>3.68</v>
      </c>
      <c r="L412" s="143">
        <v>0.15229999999999999</v>
      </c>
      <c r="M412" s="29">
        <f t="shared" si="61"/>
        <v>56</v>
      </c>
      <c r="N412" s="38" t="str">
        <f t="array" ref="N412">M412&amp;CHOOSE(AND(M412&lt;&gt;{11,12,13})*MIN(4,MOD(M412,10))+1,"th","st","nd","rd","th")</f>
        <v>56th</v>
      </c>
      <c r="O412" s="143">
        <v>0.16930000000000001</v>
      </c>
      <c r="P412" s="29">
        <f t="shared" si="62"/>
        <v>52</v>
      </c>
      <c r="Q412" s="38" t="str">
        <f t="array" ref="Q412">P412&amp;CHOOSE(AND(P412&lt;&gt;{11,12,13})*MIN(4,MOD(P412,10))+1,"th","st","nd","rd","th")</f>
        <v>52nd</v>
      </c>
      <c r="R412" s="144">
        <v>149.857</v>
      </c>
      <c r="S412" s="144">
        <v>83.292000000000002</v>
      </c>
      <c r="T412" s="144">
        <v>0</v>
      </c>
      <c r="U412" s="144">
        <v>233.149</v>
      </c>
      <c r="V412" s="145">
        <v>27.315000000000001</v>
      </c>
      <c r="W412" s="220">
        <f t="shared" si="63"/>
        <v>1.6656168270289092E-2</v>
      </c>
      <c r="X412" s="29">
        <f t="shared" si="64"/>
        <v>22</v>
      </c>
      <c r="Y412" s="38" t="str">
        <f t="array" ref="Y412">X412&amp;CHOOSE(AND(X412&lt;&gt;{11,12,13})*MIN(4,MOD(X412,10))+1,"th","st","nd","rd","th")</f>
        <v>22nd</v>
      </c>
      <c r="Z412" s="146">
        <v>5.4630000000000001</v>
      </c>
      <c r="AA412" s="147">
        <v>1</v>
      </c>
      <c r="AB412" s="221">
        <f t="shared" si="65"/>
        <v>6.097810093461135E-4</v>
      </c>
      <c r="AC412" s="29">
        <f t="shared" si="66"/>
        <v>15</v>
      </c>
      <c r="AD412" s="38" t="str">
        <f t="array" ref="AD412">AC412&amp;CHOOSE(AND(AC412&lt;&gt;{11,12,13})*MIN(4,MOD(AC412,10))+1,"th","st","nd","rd","th")</f>
        <v>15th</v>
      </c>
      <c r="AE412" s="146">
        <v>0.6</v>
      </c>
      <c r="AF412" s="148">
        <v>1639.933</v>
      </c>
      <c r="AG412" s="148">
        <v>1707.106</v>
      </c>
      <c r="AH412" s="148">
        <v>1680.83</v>
      </c>
      <c r="AI412" s="149">
        <v>1675.9559999999999</v>
      </c>
      <c r="AJ412" s="29">
        <f t="shared" si="67"/>
        <v>39</v>
      </c>
      <c r="AK412" s="38" t="str">
        <f t="array" ref="AK412">AJ412&amp;CHOOSE(AND(AJ412&lt;&gt;{11,12,13})*MIN(4,MOD(AJ412,10))+1,"th","st","nd","rd","th")</f>
        <v>39th</v>
      </c>
      <c r="AL412" s="149">
        <v>239.21199999999999</v>
      </c>
      <c r="AM412" s="149">
        <v>242.892</v>
      </c>
      <c r="AN412" s="149">
        <v>1918.848</v>
      </c>
      <c r="AO412" s="29">
        <f t="shared" si="68"/>
        <v>37</v>
      </c>
      <c r="AP412" s="38" t="str">
        <f t="array" ref="AP412">AO412&amp;CHOOSE(AND(AO412&lt;&gt;{11,12,13})*MIN(4,MOD(AO412,10))+1,"th","st","nd","rd","th")</f>
        <v>37th</v>
      </c>
      <c r="AQ412" s="150">
        <v>1.1200000000000001</v>
      </c>
      <c r="AR412" s="145">
        <v>2355.2089999999998</v>
      </c>
      <c r="AS412" s="29">
        <f t="shared" si="69"/>
        <v>45</v>
      </c>
      <c r="AT412" s="38" t="str">
        <f t="array" ref="AT412">AS412&amp;CHOOSE(AND(AS412&lt;&gt;{11,12,13})*MIN(4,MOD(AS412,10))+1,"th","st","nd","rd","th")</f>
        <v>45th</v>
      </c>
      <c r="AU412" s="151">
        <v>7.9161112674156885E-4</v>
      </c>
    </row>
    <row r="413" spans="1:47" x14ac:dyDescent="0.25">
      <c r="A413" s="135">
        <v>129546103</v>
      </c>
      <c r="B413" s="136" t="s">
        <v>504</v>
      </c>
      <c r="C413" s="136" t="s">
        <v>160</v>
      </c>
      <c r="D413" s="137">
        <v>44385</v>
      </c>
      <c r="E413" s="29">
        <f t="shared" si="60"/>
        <v>14</v>
      </c>
      <c r="F413" s="38" t="str">
        <f t="array" ref="F413">E413&amp;CHOOSE(AND(E413&lt;&gt;{11,12,13})*MIN(4,MOD(E413,10))+1,"th","st","nd","rd","th")</f>
        <v>14th</v>
      </c>
      <c r="G413" s="138">
        <v>8221</v>
      </c>
      <c r="H413" s="139">
        <v>1.3392999999999999</v>
      </c>
      <c r="I413" s="140">
        <v>-0.35520000000000002</v>
      </c>
      <c r="J413" s="141">
        <v>392</v>
      </c>
      <c r="K413" s="142">
        <v>0</v>
      </c>
      <c r="L413" s="143">
        <v>0.15459999999999999</v>
      </c>
      <c r="M413" s="29">
        <f t="shared" si="61"/>
        <v>58</v>
      </c>
      <c r="N413" s="38" t="str">
        <f t="array" ref="N413">M413&amp;CHOOSE(AND(M413&lt;&gt;{11,12,13})*MIN(4,MOD(M413,10))+1,"th","st","nd","rd","th")</f>
        <v>58th</v>
      </c>
      <c r="O413" s="143">
        <v>0.29570000000000002</v>
      </c>
      <c r="P413" s="29">
        <f t="shared" si="62"/>
        <v>94</v>
      </c>
      <c r="Q413" s="38" t="str">
        <f t="array" ref="Q413">P413&amp;CHOOSE(AND(P413&lt;&gt;{11,12,13})*MIN(4,MOD(P413,10))+1,"th","st","nd","rd","th")</f>
        <v>94th</v>
      </c>
      <c r="R413" s="144">
        <v>234.81800000000001</v>
      </c>
      <c r="S413" s="144">
        <v>224.566</v>
      </c>
      <c r="T413" s="144">
        <v>0</v>
      </c>
      <c r="U413" s="144">
        <v>459.38400000000001</v>
      </c>
      <c r="V413" s="145">
        <v>183.50200000000007</v>
      </c>
      <c r="W413" s="220">
        <f t="shared" si="63"/>
        <v>7.248854614448097E-2</v>
      </c>
      <c r="X413" s="29">
        <f t="shared" si="64"/>
        <v>92</v>
      </c>
      <c r="Y413" s="38" t="str">
        <f t="array" ref="Y413">X413&amp;CHOOSE(AND(X413&lt;&gt;{11,12,13})*MIN(4,MOD(X413,10))+1,"th","st","nd","rd","th")</f>
        <v>92nd</v>
      </c>
      <c r="Z413" s="146">
        <v>36.700000000000003</v>
      </c>
      <c r="AA413" s="147">
        <v>14</v>
      </c>
      <c r="AB413" s="221">
        <f t="shared" si="65"/>
        <v>5.5304010093771899E-3</v>
      </c>
      <c r="AC413" s="29">
        <f t="shared" si="66"/>
        <v>45</v>
      </c>
      <c r="AD413" s="38" t="str">
        <f t="array" ref="AD413">AC413&amp;CHOOSE(AND(AC413&lt;&gt;{11,12,13})*MIN(4,MOD(AC413,10))+1,"th","st","nd","rd","th")</f>
        <v>45th</v>
      </c>
      <c r="AE413" s="146">
        <v>8.4</v>
      </c>
      <c r="AF413" s="148">
        <v>2531.462</v>
      </c>
      <c r="AG413" s="148">
        <v>2605.9380000000001</v>
      </c>
      <c r="AH413" s="148">
        <v>2646.6080000000002</v>
      </c>
      <c r="AI413" s="149">
        <v>2594.6689999999999</v>
      </c>
      <c r="AJ413" s="29">
        <f t="shared" si="67"/>
        <v>60</v>
      </c>
      <c r="AK413" s="38" t="str">
        <f t="array" ref="AK413">AJ413&amp;CHOOSE(AND(AJ413&lt;&gt;{11,12,13})*MIN(4,MOD(AJ413,10))+1,"th","st","nd","rd","th")</f>
        <v>60th</v>
      </c>
      <c r="AL413" s="149">
        <v>504.48399999999998</v>
      </c>
      <c r="AM413" s="149">
        <v>504.48399999999998</v>
      </c>
      <c r="AN413" s="149">
        <v>3099.1529999999998</v>
      </c>
      <c r="AO413" s="29">
        <f t="shared" si="68"/>
        <v>61</v>
      </c>
      <c r="AP413" s="38" t="str">
        <f t="array" ref="AP413">AO413&amp;CHOOSE(AND(AO413&lt;&gt;{11,12,13})*MIN(4,MOD(AO413,10))+1,"th","st","nd","rd","th")</f>
        <v>61st</v>
      </c>
      <c r="AQ413" s="150">
        <v>1.19</v>
      </c>
      <c r="AR413" s="145">
        <v>4939.3280000000004</v>
      </c>
      <c r="AS413" s="29">
        <f t="shared" si="69"/>
        <v>79</v>
      </c>
      <c r="AT413" s="38" t="str">
        <f t="array" ref="AT413">AS413&amp;CHOOSE(AND(AS413&lt;&gt;{11,12,13})*MIN(4,MOD(AS413,10))+1,"th","st","nd","rd","th")</f>
        <v>79th</v>
      </c>
      <c r="AU413" s="151">
        <v>1.6601613714223155E-3</v>
      </c>
    </row>
    <row r="414" spans="1:47" x14ac:dyDescent="0.25">
      <c r="A414" s="135">
        <v>129546803</v>
      </c>
      <c r="B414" s="136" t="s">
        <v>524</v>
      </c>
      <c r="C414" s="136" t="s">
        <v>160</v>
      </c>
      <c r="D414" s="137">
        <v>43690</v>
      </c>
      <c r="E414" s="29">
        <f t="shared" si="60"/>
        <v>12</v>
      </c>
      <c r="F414" s="38" t="str">
        <f t="array" ref="F414">E414&amp;CHOOSE(AND(E414&lt;&gt;{11,12,13})*MIN(4,MOD(E414,10))+1,"th","st","nd","rd","th")</f>
        <v>12th</v>
      </c>
      <c r="G414" s="138">
        <v>2830</v>
      </c>
      <c r="H414" s="139">
        <v>1.3606</v>
      </c>
      <c r="I414" s="140">
        <v>0.84399999999999997</v>
      </c>
      <c r="J414" s="141">
        <v>76</v>
      </c>
      <c r="K414" s="142">
        <v>67.248999999999995</v>
      </c>
      <c r="L414" s="143">
        <v>0.13089999999999999</v>
      </c>
      <c r="M414" s="29">
        <f t="shared" si="61"/>
        <v>46</v>
      </c>
      <c r="N414" s="38" t="str">
        <f t="array" ref="N414">M414&amp;CHOOSE(AND(M414&lt;&gt;{11,12,13})*MIN(4,MOD(M414,10))+1,"th","st","nd","rd","th")</f>
        <v>46th</v>
      </c>
      <c r="O414" s="143">
        <v>0.33839999999999998</v>
      </c>
      <c r="P414" s="29">
        <f t="shared" si="62"/>
        <v>98</v>
      </c>
      <c r="Q414" s="38" t="str">
        <f t="array" ref="Q414">P414&amp;CHOOSE(AND(P414&lt;&gt;{11,12,13})*MIN(4,MOD(P414,10))+1,"th","st","nd","rd","th")</f>
        <v>98th</v>
      </c>
      <c r="R414" s="144">
        <v>60.868000000000002</v>
      </c>
      <c r="S414" s="144">
        <v>78.677999999999997</v>
      </c>
      <c r="T414" s="144">
        <v>0</v>
      </c>
      <c r="U414" s="144">
        <v>139.54599999999999</v>
      </c>
      <c r="V414" s="145">
        <v>39.182000000000002</v>
      </c>
      <c r="W414" s="220">
        <f t="shared" si="63"/>
        <v>5.0557484590302695E-2</v>
      </c>
      <c r="X414" s="29">
        <f t="shared" si="64"/>
        <v>84</v>
      </c>
      <c r="Y414" s="38" t="str">
        <f t="array" ref="Y414">X414&amp;CHOOSE(AND(X414&lt;&gt;{11,12,13})*MIN(4,MOD(X414,10))+1,"th","st","nd","rd","th")</f>
        <v>84th</v>
      </c>
      <c r="Z414" s="146">
        <v>7.8360000000000003</v>
      </c>
      <c r="AA414" s="147">
        <v>4</v>
      </c>
      <c r="AB414" s="221">
        <f t="shared" si="65"/>
        <v>5.1612969823186866E-3</v>
      </c>
      <c r="AC414" s="29">
        <f t="shared" si="66"/>
        <v>43</v>
      </c>
      <c r="AD414" s="38" t="str">
        <f t="array" ref="AD414">AC414&amp;CHOOSE(AND(AC414&lt;&gt;{11,12,13})*MIN(4,MOD(AC414,10))+1,"th","st","nd","rd","th")</f>
        <v>43rd</v>
      </c>
      <c r="AE414" s="146">
        <v>2.4</v>
      </c>
      <c r="AF414" s="148">
        <v>774.99900000000002</v>
      </c>
      <c r="AG414" s="148">
        <v>777.928</v>
      </c>
      <c r="AH414" s="148">
        <v>788.60599999999999</v>
      </c>
      <c r="AI414" s="149">
        <v>780.51099999999997</v>
      </c>
      <c r="AJ414" s="29">
        <f t="shared" si="67"/>
        <v>9</v>
      </c>
      <c r="AK414" s="38" t="str">
        <f t="array" ref="AK414">AJ414&amp;CHOOSE(AND(AJ414&lt;&gt;{11,12,13})*MIN(4,MOD(AJ414,10))+1,"th","st","nd","rd","th")</f>
        <v>9th</v>
      </c>
      <c r="AL414" s="149">
        <v>149.78200000000001</v>
      </c>
      <c r="AM414" s="149">
        <v>217.03100000000001</v>
      </c>
      <c r="AN414" s="149">
        <v>997.54200000000003</v>
      </c>
      <c r="AO414" s="29">
        <f t="shared" si="68"/>
        <v>10</v>
      </c>
      <c r="AP414" s="38" t="str">
        <f t="array" ref="AP414">AO414&amp;CHOOSE(AND(AO414&lt;&gt;{11,12,13})*MIN(4,MOD(AO414,10))+1,"th","st","nd","rd","th")</f>
        <v>10th</v>
      </c>
      <c r="AQ414" s="150">
        <v>1.1299999999999999</v>
      </c>
      <c r="AR414" s="145">
        <v>1533.6990000000001</v>
      </c>
      <c r="AS414" s="29">
        <f t="shared" si="69"/>
        <v>23</v>
      </c>
      <c r="AT414" s="38" t="str">
        <f t="array" ref="AT414">AS414&amp;CHOOSE(AND(AS414&lt;&gt;{11,12,13})*MIN(4,MOD(AS414,10))+1,"th","st","nd","rd","th")</f>
        <v>23rd</v>
      </c>
      <c r="AU414" s="151">
        <v>5.1549276241404367E-4</v>
      </c>
    </row>
    <row r="415" spans="1:47" x14ac:dyDescent="0.25">
      <c r="A415" s="135">
        <v>129547303</v>
      </c>
      <c r="B415" s="136" t="s">
        <v>530</v>
      </c>
      <c r="C415" s="136" t="s">
        <v>160</v>
      </c>
      <c r="D415" s="137">
        <v>56566</v>
      </c>
      <c r="E415" s="29">
        <f t="shared" si="60"/>
        <v>50</v>
      </c>
      <c r="F415" s="38" t="str">
        <f t="array" ref="F415">E415&amp;CHOOSE(AND(E415&lt;&gt;{11,12,13})*MIN(4,MOD(E415,10))+1,"th","st","nd","rd","th")</f>
        <v>50th</v>
      </c>
      <c r="G415" s="138">
        <v>3420</v>
      </c>
      <c r="H415" s="139">
        <v>1.0508999999999999</v>
      </c>
      <c r="I415" s="140">
        <v>0.62560000000000004</v>
      </c>
      <c r="J415" s="141">
        <v>218</v>
      </c>
      <c r="K415" s="142">
        <v>0</v>
      </c>
      <c r="L415" s="143">
        <v>8.43E-2</v>
      </c>
      <c r="M415" s="29">
        <f t="shared" si="61"/>
        <v>25</v>
      </c>
      <c r="N415" s="38" t="str">
        <f t="array" ref="N415">M415&amp;CHOOSE(AND(M415&lt;&gt;{11,12,13})*MIN(4,MOD(M415,10))+1,"th","st","nd","rd","th")</f>
        <v>25th</v>
      </c>
      <c r="O415" s="143">
        <v>0.3483</v>
      </c>
      <c r="P415" s="29">
        <f t="shared" si="62"/>
        <v>99</v>
      </c>
      <c r="Q415" s="38" t="str">
        <f t="array" ref="Q415">P415&amp;CHOOSE(AND(P415&lt;&gt;{11,12,13})*MIN(4,MOD(P415,10))+1,"th","st","nd","rd","th")</f>
        <v>99th</v>
      </c>
      <c r="R415" s="144">
        <v>60.45</v>
      </c>
      <c r="S415" s="144">
        <v>124.88</v>
      </c>
      <c r="T415" s="144">
        <v>0</v>
      </c>
      <c r="U415" s="144">
        <v>185.33</v>
      </c>
      <c r="V415" s="145">
        <v>40.510000000000012</v>
      </c>
      <c r="W415" s="220">
        <f t="shared" si="63"/>
        <v>3.389563891731423E-2</v>
      </c>
      <c r="X415" s="29">
        <f t="shared" si="64"/>
        <v>63</v>
      </c>
      <c r="Y415" s="38" t="str">
        <f t="array" ref="Y415">X415&amp;CHOOSE(AND(X415&lt;&gt;{11,12,13})*MIN(4,MOD(X415,10))+1,"th","st","nd","rd","th")</f>
        <v>63rd</v>
      </c>
      <c r="Z415" s="146">
        <v>8.1020000000000003</v>
      </c>
      <c r="AA415" s="147">
        <v>7</v>
      </c>
      <c r="AB415" s="221">
        <f t="shared" si="65"/>
        <v>5.8570593043989032E-3</v>
      </c>
      <c r="AC415" s="29">
        <f t="shared" si="66"/>
        <v>47</v>
      </c>
      <c r="AD415" s="38" t="str">
        <f t="array" ref="AD415">AC415&amp;CHOOSE(AND(AC415&lt;&gt;{11,12,13})*MIN(4,MOD(AC415,10))+1,"th","st","nd","rd","th")</f>
        <v>47th</v>
      </c>
      <c r="AE415" s="146">
        <v>4.2</v>
      </c>
      <c r="AF415" s="148">
        <v>1195.1389999999999</v>
      </c>
      <c r="AG415" s="148">
        <v>1209.5709999999999</v>
      </c>
      <c r="AH415" s="148">
        <v>1217.29</v>
      </c>
      <c r="AI415" s="149">
        <v>1207.3330000000001</v>
      </c>
      <c r="AJ415" s="29">
        <f t="shared" si="67"/>
        <v>25</v>
      </c>
      <c r="AK415" s="38" t="str">
        <f t="array" ref="AK415">AJ415&amp;CHOOSE(AND(AJ415&lt;&gt;{11,12,13})*MIN(4,MOD(AJ415,10))+1,"th","st","nd","rd","th")</f>
        <v>25th</v>
      </c>
      <c r="AL415" s="149">
        <v>197.63200000000001</v>
      </c>
      <c r="AM415" s="149">
        <v>197.63200000000001</v>
      </c>
      <c r="AN415" s="149">
        <v>1404.9649999999999</v>
      </c>
      <c r="AO415" s="29">
        <f t="shared" si="68"/>
        <v>23</v>
      </c>
      <c r="AP415" s="38" t="str">
        <f t="array" ref="AP415">AO415&amp;CHOOSE(AND(AO415&lt;&gt;{11,12,13})*MIN(4,MOD(AO415,10))+1,"th","st","nd","rd","th")</f>
        <v>23rd</v>
      </c>
      <c r="AQ415" s="150">
        <v>1.1399999999999999</v>
      </c>
      <c r="AR415" s="145">
        <v>1683.1849999999999</v>
      </c>
      <c r="AS415" s="29">
        <f t="shared" si="69"/>
        <v>27</v>
      </c>
      <c r="AT415" s="38" t="str">
        <f t="array" ref="AT415">AS415&amp;CHOOSE(AND(AS415&lt;&gt;{11,12,13})*MIN(4,MOD(AS415,10))+1,"th","st","nd","rd","th")</f>
        <v>27th</v>
      </c>
      <c r="AU415" s="151">
        <v>5.6573661800906315E-4</v>
      </c>
    </row>
    <row r="416" spans="1:47" x14ac:dyDescent="0.25">
      <c r="A416" s="135">
        <v>129547203</v>
      </c>
      <c r="B416" s="136" t="s">
        <v>541</v>
      </c>
      <c r="C416" s="136" t="s">
        <v>160</v>
      </c>
      <c r="D416" s="137">
        <v>33894</v>
      </c>
      <c r="E416" s="29">
        <f t="shared" si="60"/>
        <v>2</v>
      </c>
      <c r="F416" s="38" t="str">
        <f t="array" ref="F416">E416&amp;CHOOSE(AND(E416&lt;&gt;{11,12,13})*MIN(4,MOD(E416,10))+1,"th","st","nd","rd","th")</f>
        <v>2nd</v>
      </c>
      <c r="G416" s="138">
        <v>3179</v>
      </c>
      <c r="H416" s="139">
        <v>1.7539</v>
      </c>
      <c r="I416" s="140">
        <v>0.37109999999999999</v>
      </c>
      <c r="J416" s="141">
        <v>295</v>
      </c>
      <c r="K416" s="142">
        <v>0</v>
      </c>
      <c r="L416" s="143">
        <v>0.40760000000000002</v>
      </c>
      <c r="M416" s="29">
        <f t="shared" si="61"/>
        <v>97</v>
      </c>
      <c r="N416" s="38" t="str">
        <f t="array" ref="N416">M416&amp;CHOOSE(AND(M416&lt;&gt;{11,12,13})*MIN(4,MOD(M416,10))+1,"th","st","nd","rd","th")</f>
        <v>97th</v>
      </c>
      <c r="O416" s="143">
        <v>0.1037</v>
      </c>
      <c r="P416" s="29">
        <f t="shared" si="62"/>
        <v>18</v>
      </c>
      <c r="Q416" s="38" t="str">
        <f t="array" ref="Q416">P416&amp;CHOOSE(AND(P416&lt;&gt;{11,12,13})*MIN(4,MOD(P416,10))+1,"th","st","nd","rd","th")</f>
        <v>18th</v>
      </c>
      <c r="R416" s="144">
        <v>288.517</v>
      </c>
      <c r="S416" s="144">
        <v>36.701999999999998</v>
      </c>
      <c r="T416" s="144">
        <v>144.25899999999999</v>
      </c>
      <c r="U416" s="144">
        <v>469.47800000000001</v>
      </c>
      <c r="V416" s="145">
        <v>68.265000000000001</v>
      </c>
      <c r="W416" s="220">
        <f t="shared" si="63"/>
        <v>5.7864395659725315E-2</v>
      </c>
      <c r="X416" s="29">
        <f t="shared" si="64"/>
        <v>88</v>
      </c>
      <c r="Y416" s="38" t="str">
        <f t="array" ref="Y416">X416&amp;CHOOSE(AND(X416&lt;&gt;{11,12,13})*MIN(4,MOD(X416,10))+1,"th","st","nd","rd","th")</f>
        <v>88th</v>
      </c>
      <c r="Z416" s="146">
        <v>13.653</v>
      </c>
      <c r="AA416" s="147">
        <v>132</v>
      </c>
      <c r="AB416" s="221">
        <f t="shared" si="65"/>
        <v>0.11188896545936777</v>
      </c>
      <c r="AC416" s="29">
        <f t="shared" si="66"/>
        <v>98</v>
      </c>
      <c r="AD416" s="38" t="str">
        <f t="array" ref="AD416">AC416&amp;CHOOSE(AND(AC416&lt;&gt;{11,12,13})*MIN(4,MOD(AC416,10))+1,"th","st","nd","rd","th")</f>
        <v>98th</v>
      </c>
      <c r="AE416" s="146">
        <v>79.2</v>
      </c>
      <c r="AF416" s="148">
        <v>1179.741</v>
      </c>
      <c r="AG416" s="148">
        <v>1199.0350000000001</v>
      </c>
      <c r="AH416" s="148">
        <v>1175.2619999999999</v>
      </c>
      <c r="AI416" s="149">
        <v>1184.6790000000001</v>
      </c>
      <c r="AJ416" s="29">
        <f t="shared" si="67"/>
        <v>25</v>
      </c>
      <c r="AK416" s="38" t="str">
        <f t="array" ref="AK416">AJ416&amp;CHOOSE(AND(AJ416&lt;&gt;{11,12,13})*MIN(4,MOD(AJ416,10))+1,"th","st","nd","rd","th")</f>
        <v>25th</v>
      </c>
      <c r="AL416" s="149">
        <v>562.33100000000002</v>
      </c>
      <c r="AM416" s="149">
        <v>562.33100000000002</v>
      </c>
      <c r="AN416" s="149">
        <v>1747.01</v>
      </c>
      <c r="AO416" s="29">
        <f t="shared" si="68"/>
        <v>32</v>
      </c>
      <c r="AP416" s="38" t="str">
        <f t="array" ref="AP416">AO416&amp;CHOOSE(AND(AO416&lt;&gt;{11,12,13})*MIN(4,MOD(AO416,10))+1,"th","st","nd","rd","th")</f>
        <v>32nd</v>
      </c>
      <c r="AQ416" s="150">
        <v>1.66</v>
      </c>
      <c r="AR416" s="145">
        <v>5086.3739999999998</v>
      </c>
      <c r="AS416" s="29">
        <f t="shared" si="69"/>
        <v>80</v>
      </c>
      <c r="AT416" s="38" t="str">
        <f t="array" ref="AT416">AS416&amp;CHOOSE(AND(AS416&lt;&gt;{11,12,13})*MIN(4,MOD(AS416,10))+1,"th","st","nd","rd","th")</f>
        <v>80th</v>
      </c>
      <c r="AU416" s="151">
        <v>1.7095851167217093E-3</v>
      </c>
    </row>
    <row r="417" spans="1:47" x14ac:dyDescent="0.25">
      <c r="A417" s="135">
        <v>129547603</v>
      </c>
      <c r="B417" s="136" t="s">
        <v>583</v>
      </c>
      <c r="C417" s="136" t="s">
        <v>160</v>
      </c>
      <c r="D417" s="137">
        <v>54416</v>
      </c>
      <c r="E417" s="29">
        <f t="shared" si="60"/>
        <v>45</v>
      </c>
      <c r="F417" s="38" t="str">
        <f t="array" ref="F417">E417&amp;CHOOSE(AND(E417&lt;&gt;{11,12,13})*MIN(4,MOD(E417,10))+1,"th","st","nd","rd","th")</f>
        <v>45th</v>
      </c>
      <c r="G417" s="138">
        <v>7068</v>
      </c>
      <c r="H417" s="139">
        <v>1.0924</v>
      </c>
      <c r="I417" s="140">
        <v>0.71909999999999996</v>
      </c>
      <c r="J417" s="141">
        <v>177</v>
      </c>
      <c r="K417" s="142">
        <v>0</v>
      </c>
      <c r="L417" s="143">
        <v>0.14430000000000001</v>
      </c>
      <c r="M417" s="29">
        <f t="shared" si="61"/>
        <v>52</v>
      </c>
      <c r="N417" s="38" t="str">
        <f t="array" ref="N417">M417&amp;CHOOSE(AND(M417&lt;&gt;{11,12,13})*MIN(4,MOD(M417,10))+1,"th","st","nd","rd","th")</f>
        <v>52nd</v>
      </c>
      <c r="O417" s="143">
        <v>0.16</v>
      </c>
      <c r="P417" s="29">
        <f t="shared" si="62"/>
        <v>47</v>
      </c>
      <c r="Q417" s="38" t="str">
        <f t="array" ref="Q417">P417&amp;CHOOSE(AND(P417&lt;&gt;{11,12,13})*MIN(4,MOD(P417,10))+1,"th","st","nd","rd","th")</f>
        <v>47th</v>
      </c>
      <c r="R417" s="144">
        <v>185.28299999999999</v>
      </c>
      <c r="S417" s="144">
        <v>102.721</v>
      </c>
      <c r="T417" s="144">
        <v>0</v>
      </c>
      <c r="U417" s="144">
        <v>288.00400000000002</v>
      </c>
      <c r="V417" s="145">
        <v>91.61</v>
      </c>
      <c r="W417" s="220">
        <f t="shared" si="63"/>
        <v>4.2808051147233343E-2</v>
      </c>
      <c r="X417" s="29">
        <f t="shared" si="64"/>
        <v>76</v>
      </c>
      <c r="Y417" s="38" t="str">
        <f t="array" ref="Y417">X417&amp;CHOOSE(AND(X417&lt;&gt;{11,12,13})*MIN(4,MOD(X417,10))+1,"th","st","nd","rd","th")</f>
        <v>76th</v>
      </c>
      <c r="Z417" s="146">
        <v>18.321999999999999</v>
      </c>
      <c r="AA417" s="147">
        <v>49</v>
      </c>
      <c r="AB417" s="221">
        <f t="shared" si="65"/>
        <v>2.2897003670062588E-2</v>
      </c>
      <c r="AC417" s="29">
        <f t="shared" si="66"/>
        <v>78</v>
      </c>
      <c r="AD417" s="38" t="str">
        <f t="array" ref="AD417">AC417&amp;CHOOSE(AND(AC417&lt;&gt;{11,12,13})*MIN(4,MOD(AC417,10))+1,"th","st","nd","rd","th")</f>
        <v>78th</v>
      </c>
      <c r="AE417" s="146">
        <v>29.4</v>
      </c>
      <c r="AF417" s="148">
        <v>2140.018</v>
      </c>
      <c r="AG417" s="148">
        <v>2162.2649999999999</v>
      </c>
      <c r="AH417" s="148">
        <v>2119.9340000000002</v>
      </c>
      <c r="AI417" s="149">
        <v>2140.739</v>
      </c>
      <c r="AJ417" s="29">
        <f t="shared" si="67"/>
        <v>51</v>
      </c>
      <c r="AK417" s="38" t="str">
        <f t="array" ref="AK417">AJ417&amp;CHOOSE(AND(AJ417&lt;&gt;{11,12,13})*MIN(4,MOD(AJ417,10))+1,"th","st","nd","rd","th")</f>
        <v>51st</v>
      </c>
      <c r="AL417" s="149">
        <v>335.726</v>
      </c>
      <c r="AM417" s="149">
        <v>335.726</v>
      </c>
      <c r="AN417" s="149">
        <v>2476.4650000000001</v>
      </c>
      <c r="AO417" s="29">
        <f t="shared" si="68"/>
        <v>51</v>
      </c>
      <c r="AP417" s="38" t="str">
        <f t="array" ref="AP417">AO417&amp;CHOOSE(AND(AO417&lt;&gt;{11,12,13})*MIN(4,MOD(AO417,10))+1,"th","st","nd","rd","th")</f>
        <v>51st</v>
      </c>
      <c r="AQ417" s="150">
        <v>1.01</v>
      </c>
      <c r="AR417" s="145">
        <v>2732.3429999999998</v>
      </c>
      <c r="AS417" s="29">
        <f t="shared" si="69"/>
        <v>54</v>
      </c>
      <c r="AT417" s="38" t="str">
        <f t="array" ref="AT417">AS417&amp;CHOOSE(AND(AS417&lt;&gt;{11,12,13})*MIN(4,MOD(AS417,10))+1,"th","st","nd","rd","th")</f>
        <v>54th</v>
      </c>
      <c r="AU417" s="151">
        <v>9.1836992847532358E-4</v>
      </c>
    </row>
    <row r="418" spans="1:47" x14ac:dyDescent="0.25">
      <c r="A418" s="135">
        <v>129547803</v>
      </c>
      <c r="B418" s="136" t="s">
        <v>588</v>
      </c>
      <c r="C418" s="136" t="s">
        <v>160</v>
      </c>
      <c r="D418" s="137">
        <v>59286</v>
      </c>
      <c r="E418" s="29">
        <f t="shared" si="60"/>
        <v>56</v>
      </c>
      <c r="F418" s="38" t="str">
        <f t="array" ref="F418">E418&amp;CHOOSE(AND(E418&lt;&gt;{11,12,13})*MIN(4,MOD(E418,10))+1,"th","st","nd","rd","th")</f>
        <v>56th</v>
      </c>
      <c r="G418" s="138">
        <v>2618</v>
      </c>
      <c r="H418" s="139">
        <v>1.0026999999999999</v>
      </c>
      <c r="I418" s="140">
        <v>0.8679</v>
      </c>
      <c r="J418" s="141">
        <v>59</v>
      </c>
      <c r="K418" s="142">
        <v>98.346000000000004</v>
      </c>
      <c r="L418" s="143">
        <v>0.1077</v>
      </c>
      <c r="M418" s="29">
        <f t="shared" si="61"/>
        <v>35</v>
      </c>
      <c r="N418" s="38" t="str">
        <f t="array" ref="N418">M418&amp;CHOOSE(AND(M418&lt;&gt;{11,12,13})*MIN(4,MOD(M418,10))+1,"th","st","nd","rd","th")</f>
        <v>35th</v>
      </c>
      <c r="O418" s="143">
        <v>0.17680000000000001</v>
      </c>
      <c r="P418" s="29">
        <f t="shared" si="62"/>
        <v>55</v>
      </c>
      <c r="Q418" s="38" t="str">
        <f t="array" ref="Q418">P418&amp;CHOOSE(AND(P418&lt;&gt;{11,12,13})*MIN(4,MOD(P418,10))+1,"th","st","nd","rd","th")</f>
        <v>55th</v>
      </c>
      <c r="R418" s="144">
        <v>59.448</v>
      </c>
      <c r="S418" s="144">
        <v>48.795000000000002</v>
      </c>
      <c r="T418" s="144">
        <v>0</v>
      </c>
      <c r="U418" s="144">
        <v>108.24299999999999</v>
      </c>
      <c r="V418" s="145">
        <v>9.82</v>
      </c>
      <c r="W418" s="220">
        <f t="shared" si="63"/>
        <v>1.0674307528756498E-2</v>
      </c>
      <c r="X418" s="29">
        <f t="shared" si="64"/>
        <v>9</v>
      </c>
      <c r="Y418" s="38" t="str">
        <f t="array" ref="Y418">X418&amp;CHOOSE(AND(X418&lt;&gt;{11,12,13})*MIN(4,MOD(X418,10))+1,"th","st","nd","rd","th")</f>
        <v>9th</v>
      </c>
      <c r="Z418" s="146">
        <v>1.964</v>
      </c>
      <c r="AA418" s="147">
        <v>2</v>
      </c>
      <c r="AB418" s="221">
        <f t="shared" si="65"/>
        <v>2.1739933867121176E-3</v>
      </c>
      <c r="AC418" s="29">
        <f t="shared" si="66"/>
        <v>27</v>
      </c>
      <c r="AD418" s="38" t="str">
        <f t="array" ref="AD418">AC418&amp;CHOOSE(AND(AC418&lt;&gt;{11,12,13})*MIN(4,MOD(AC418,10))+1,"th","st","nd","rd","th")</f>
        <v>27th</v>
      </c>
      <c r="AE418" s="146">
        <v>1.2</v>
      </c>
      <c r="AF418" s="148">
        <v>919.96600000000001</v>
      </c>
      <c r="AG418" s="148">
        <v>940.73</v>
      </c>
      <c r="AH418" s="148">
        <v>938.55700000000002</v>
      </c>
      <c r="AI418" s="149">
        <v>933.08399999999995</v>
      </c>
      <c r="AJ418" s="29">
        <f t="shared" si="67"/>
        <v>15</v>
      </c>
      <c r="AK418" s="38" t="str">
        <f t="array" ref="AK418">AJ418&amp;CHOOSE(AND(AJ418&lt;&gt;{11,12,13})*MIN(4,MOD(AJ418,10))+1,"th","st","nd","rd","th")</f>
        <v>15th</v>
      </c>
      <c r="AL418" s="149">
        <v>111.407</v>
      </c>
      <c r="AM418" s="149">
        <v>209.75299999999999</v>
      </c>
      <c r="AN418" s="149">
        <v>1142.837</v>
      </c>
      <c r="AO418" s="29">
        <f t="shared" si="68"/>
        <v>14</v>
      </c>
      <c r="AP418" s="38" t="str">
        <f t="array" ref="AP418">AO418&amp;CHOOSE(AND(AO418&lt;&gt;{11,12,13})*MIN(4,MOD(AO418,10))+1,"th","st","nd","rd","th")</f>
        <v>14th</v>
      </c>
      <c r="AQ418" s="150">
        <v>0.88</v>
      </c>
      <c r="AR418" s="145">
        <v>1008.412</v>
      </c>
      <c r="AS418" s="29">
        <f t="shared" si="69"/>
        <v>7</v>
      </c>
      <c r="AT418" s="38" t="str">
        <f t="array" ref="AT418">AS418&amp;CHOOSE(AND(AS418&lt;&gt;{11,12,13})*MIN(4,MOD(AS418,10))+1,"th","st","nd","rd","th")</f>
        <v>7th</v>
      </c>
      <c r="AU418" s="151">
        <v>3.3893814075087135E-4</v>
      </c>
    </row>
    <row r="419" spans="1:47" x14ac:dyDescent="0.25">
      <c r="A419" s="135">
        <v>129548803</v>
      </c>
      <c r="B419" s="136" t="s">
        <v>643</v>
      </c>
      <c r="C419" s="136" t="s">
        <v>160</v>
      </c>
      <c r="D419" s="137">
        <v>50238</v>
      </c>
      <c r="E419" s="29">
        <f t="shared" si="60"/>
        <v>31</v>
      </c>
      <c r="F419" s="38" t="str">
        <f t="array" ref="F419">E419&amp;CHOOSE(AND(E419&lt;&gt;{11,12,13})*MIN(4,MOD(E419,10))+1,"th","st","nd","rd","th")</f>
        <v>31st</v>
      </c>
      <c r="G419" s="138">
        <v>2950</v>
      </c>
      <c r="H419" s="139">
        <v>1.1833</v>
      </c>
      <c r="I419" s="140">
        <v>0.81320000000000003</v>
      </c>
      <c r="J419" s="141">
        <v>110</v>
      </c>
      <c r="K419" s="142">
        <v>56.62</v>
      </c>
      <c r="L419" s="143">
        <v>0.1981</v>
      </c>
      <c r="M419" s="29">
        <f t="shared" si="61"/>
        <v>75</v>
      </c>
      <c r="N419" s="38" t="str">
        <f t="array" ref="N419">M419&amp;CHOOSE(AND(M419&lt;&gt;{11,12,13})*MIN(4,MOD(M419,10))+1,"th","st","nd","rd","th")</f>
        <v>75th</v>
      </c>
      <c r="O419" s="143">
        <v>0.2223</v>
      </c>
      <c r="P419" s="29">
        <f t="shared" si="62"/>
        <v>77</v>
      </c>
      <c r="Q419" s="38" t="str">
        <f t="array" ref="Q419">P419&amp;CHOOSE(AND(P419&lt;&gt;{11,12,13})*MIN(4,MOD(P419,10))+1,"th","st","nd","rd","th")</f>
        <v>77th</v>
      </c>
      <c r="R419" s="144">
        <v>127.327</v>
      </c>
      <c r="S419" s="144">
        <v>71.441000000000003</v>
      </c>
      <c r="T419" s="144">
        <v>0</v>
      </c>
      <c r="U419" s="144">
        <v>198.768</v>
      </c>
      <c r="V419" s="145">
        <v>58.561</v>
      </c>
      <c r="W419" s="220">
        <f t="shared" si="63"/>
        <v>5.4666860835261018E-2</v>
      </c>
      <c r="X419" s="29">
        <f t="shared" si="64"/>
        <v>87</v>
      </c>
      <c r="Y419" s="38" t="str">
        <f t="array" ref="Y419">X419&amp;CHOOSE(AND(X419&lt;&gt;{11,12,13})*MIN(4,MOD(X419,10))+1,"th","st","nd","rd","th")</f>
        <v>87th</v>
      </c>
      <c r="Z419" s="146">
        <v>11.712</v>
      </c>
      <c r="AA419" s="147">
        <v>1</v>
      </c>
      <c r="AB419" s="221">
        <f t="shared" si="65"/>
        <v>9.3350285745224669E-4</v>
      </c>
      <c r="AC419" s="29">
        <f t="shared" si="66"/>
        <v>17</v>
      </c>
      <c r="AD419" s="38" t="str">
        <f t="array" ref="AD419">AC419&amp;CHOOSE(AND(AC419&lt;&gt;{11,12,13})*MIN(4,MOD(AC419,10))+1,"th","st","nd","rd","th")</f>
        <v>17th</v>
      </c>
      <c r="AE419" s="146">
        <v>0.6</v>
      </c>
      <c r="AF419" s="148">
        <v>1071.2339999999999</v>
      </c>
      <c r="AG419" s="148">
        <v>1077.675</v>
      </c>
      <c r="AH419" s="148">
        <v>1069.175</v>
      </c>
      <c r="AI419" s="149">
        <v>1072.6949999999999</v>
      </c>
      <c r="AJ419" s="29">
        <f t="shared" si="67"/>
        <v>20</v>
      </c>
      <c r="AK419" s="38" t="str">
        <f t="array" ref="AK419">AJ419&amp;CHOOSE(AND(AJ419&lt;&gt;{11,12,13})*MIN(4,MOD(AJ419,10))+1,"th","st","nd","rd","th")</f>
        <v>20th</v>
      </c>
      <c r="AL419" s="149">
        <v>211.08</v>
      </c>
      <c r="AM419" s="149">
        <v>267.7</v>
      </c>
      <c r="AN419" s="149">
        <v>1340.395</v>
      </c>
      <c r="AO419" s="29">
        <f t="shared" si="68"/>
        <v>20</v>
      </c>
      <c r="AP419" s="38" t="str">
        <f t="array" ref="AP419">AO419&amp;CHOOSE(AND(AO419&lt;&gt;{11,12,13})*MIN(4,MOD(AO419,10))+1,"th","st","nd","rd","th")</f>
        <v>20th</v>
      </c>
      <c r="AQ419" s="150">
        <v>1.08</v>
      </c>
      <c r="AR419" s="145">
        <v>1712.9770000000001</v>
      </c>
      <c r="AS419" s="29">
        <f t="shared" si="69"/>
        <v>29</v>
      </c>
      <c r="AT419" s="38" t="str">
        <f t="array" ref="AT419">AS419&amp;CHOOSE(AND(AS419&lt;&gt;{11,12,13})*MIN(4,MOD(AS419,10))+1,"th","st","nd","rd","th")</f>
        <v>29th</v>
      </c>
      <c r="AU419" s="151">
        <v>5.7575003027433771E-4</v>
      </c>
    </row>
    <row r="420" spans="1:47" x14ac:dyDescent="0.25">
      <c r="A420" s="135">
        <v>116555003</v>
      </c>
      <c r="B420" s="136" t="s">
        <v>401</v>
      </c>
      <c r="C420" s="136" t="s">
        <v>402</v>
      </c>
      <c r="D420" s="137">
        <v>52757</v>
      </c>
      <c r="E420" s="29">
        <f t="shared" si="60"/>
        <v>38</v>
      </c>
      <c r="F420" s="38" t="str">
        <f t="array" ref="F420">E420&amp;CHOOSE(AND(E420&lt;&gt;{11,12,13})*MIN(4,MOD(E420,10))+1,"th","st","nd","rd","th")</f>
        <v>38th</v>
      </c>
      <c r="G420" s="138">
        <v>6412</v>
      </c>
      <c r="H420" s="139">
        <v>1.1268</v>
      </c>
      <c r="I420" s="140">
        <v>0.74929999999999997</v>
      </c>
      <c r="J420" s="141">
        <v>158</v>
      </c>
      <c r="K420" s="142">
        <v>0</v>
      </c>
      <c r="L420" s="143">
        <v>0.2041</v>
      </c>
      <c r="M420" s="29">
        <f t="shared" si="61"/>
        <v>77</v>
      </c>
      <c r="N420" s="38" t="str">
        <f t="array" ref="N420">M420&amp;CHOOSE(AND(M420&lt;&gt;{11,12,13})*MIN(4,MOD(M420,10))+1,"th","st","nd","rd","th")</f>
        <v>77th</v>
      </c>
      <c r="O420" s="143">
        <v>0.25559999999999999</v>
      </c>
      <c r="P420" s="29">
        <f t="shared" si="62"/>
        <v>87</v>
      </c>
      <c r="Q420" s="38" t="str">
        <f t="array" ref="Q420">P420&amp;CHOOSE(AND(P420&lt;&gt;{11,12,13})*MIN(4,MOD(P420,10))+1,"th","st","nd","rd","th")</f>
        <v>87th</v>
      </c>
      <c r="R420" s="144">
        <v>270.00900000000001</v>
      </c>
      <c r="S420" s="144">
        <v>169.07</v>
      </c>
      <c r="T420" s="144">
        <v>0</v>
      </c>
      <c r="U420" s="144">
        <v>439.07900000000001</v>
      </c>
      <c r="V420" s="145">
        <v>82.771999999999991</v>
      </c>
      <c r="W420" s="220">
        <f t="shared" si="63"/>
        <v>3.7540399060628289E-2</v>
      </c>
      <c r="X420" s="29">
        <f t="shared" si="64"/>
        <v>69</v>
      </c>
      <c r="Y420" s="38" t="str">
        <f t="array" ref="Y420">X420&amp;CHOOSE(AND(X420&lt;&gt;{11,12,13})*MIN(4,MOD(X420,10))+1,"th","st","nd","rd","th")</f>
        <v>69th</v>
      </c>
      <c r="Z420" s="146">
        <v>16.553999999999998</v>
      </c>
      <c r="AA420" s="147">
        <v>0</v>
      </c>
      <c r="AB420" s="221">
        <f t="shared" si="65"/>
        <v>0</v>
      </c>
      <c r="AC420" s="29">
        <f t="shared" si="66"/>
        <v>1</v>
      </c>
      <c r="AD420" s="38" t="str">
        <f t="array" ref="AD420">AC420&amp;CHOOSE(AND(AC420&lt;&gt;{11,12,13})*MIN(4,MOD(AC420,10))+1,"th","st","nd","rd","th")</f>
        <v>1st</v>
      </c>
      <c r="AE420" s="146">
        <v>0</v>
      </c>
      <c r="AF420" s="148">
        <v>2204.8780000000002</v>
      </c>
      <c r="AG420" s="148">
        <v>2254.5639999999999</v>
      </c>
      <c r="AH420" s="148">
        <v>2291.681</v>
      </c>
      <c r="AI420" s="149">
        <v>2250.3739999999998</v>
      </c>
      <c r="AJ420" s="29">
        <f t="shared" si="67"/>
        <v>54</v>
      </c>
      <c r="AK420" s="38" t="str">
        <f t="array" ref="AK420">AJ420&amp;CHOOSE(AND(AJ420&lt;&gt;{11,12,13})*MIN(4,MOD(AJ420,10))+1,"th","st","nd","rd","th")</f>
        <v>54th</v>
      </c>
      <c r="AL420" s="149">
        <v>455.63299999999998</v>
      </c>
      <c r="AM420" s="149">
        <v>455.63299999999998</v>
      </c>
      <c r="AN420" s="149">
        <v>2706.0070000000001</v>
      </c>
      <c r="AO420" s="29">
        <f t="shared" si="68"/>
        <v>56</v>
      </c>
      <c r="AP420" s="38" t="str">
        <f t="array" ref="AP420">AO420&amp;CHOOSE(AND(AO420&lt;&gt;{11,12,13})*MIN(4,MOD(AO420,10))+1,"th","st","nd","rd","th")</f>
        <v>56th</v>
      </c>
      <c r="AQ420" s="150">
        <v>1.1599999999999999</v>
      </c>
      <c r="AR420" s="145">
        <v>3536.989</v>
      </c>
      <c r="AS420" s="29">
        <f t="shared" si="69"/>
        <v>68</v>
      </c>
      <c r="AT420" s="38" t="str">
        <f t="array" ref="AT420">AS420&amp;CHOOSE(AND(AS420&lt;&gt;{11,12,13})*MIN(4,MOD(AS420,10))+1,"th","st","nd","rd","th")</f>
        <v>68th</v>
      </c>
      <c r="AU420" s="151">
        <v>1.188820120661281E-3</v>
      </c>
    </row>
    <row r="421" spans="1:47" x14ac:dyDescent="0.25">
      <c r="A421" s="135">
        <v>116557103</v>
      </c>
      <c r="B421" s="136" t="s">
        <v>533</v>
      </c>
      <c r="C421" s="136" t="s">
        <v>402</v>
      </c>
      <c r="D421" s="137">
        <v>61097</v>
      </c>
      <c r="E421" s="29">
        <f t="shared" si="60"/>
        <v>59</v>
      </c>
      <c r="F421" s="38" t="str">
        <f t="array" ref="F421">E421&amp;CHOOSE(AND(E421&lt;&gt;{11,12,13})*MIN(4,MOD(E421,10))+1,"th","st","nd","rd","th")</f>
        <v>59th</v>
      </c>
      <c r="G421" s="138">
        <v>8304</v>
      </c>
      <c r="H421" s="139">
        <v>0.97299999999999998</v>
      </c>
      <c r="I421" s="140">
        <v>0.62870000000000004</v>
      </c>
      <c r="J421" s="141">
        <v>215</v>
      </c>
      <c r="K421" s="142">
        <v>0</v>
      </c>
      <c r="L421" s="143">
        <v>0.12470000000000001</v>
      </c>
      <c r="M421" s="29">
        <f t="shared" si="61"/>
        <v>43</v>
      </c>
      <c r="N421" s="38" t="str">
        <f t="array" ref="N421">M421&amp;CHOOSE(AND(M421&lt;&gt;{11,12,13})*MIN(4,MOD(M421,10))+1,"th","st","nd","rd","th")</f>
        <v>43rd</v>
      </c>
      <c r="O421" s="143">
        <v>0.18060000000000001</v>
      </c>
      <c r="P421" s="29">
        <f t="shared" si="62"/>
        <v>58</v>
      </c>
      <c r="Q421" s="38" t="str">
        <f t="array" ref="Q421">P421&amp;CHOOSE(AND(P421&lt;&gt;{11,12,13})*MIN(4,MOD(P421,10))+1,"th","st","nd","rd","th")</f>
        <v>58th</v>
      </c>
      <c r="R421" s="144">
        <v>200.62</v>
      </c>
      <c r="S421" s="144">
        <v>145.27600000000001</v>
      </c>
      <c r="T421" s="144">
        <v>0</v>
      </c>
      <c r="U421" s="144">
        <v>345.89600000000002</v>
      </c>
      <c r="V421" s="145">
        <v>61.463000000000001</v>
      </c>
      <c r="W421" s="220">
        <f t="shared" si="63"/>
        <v>2.2922288805249866E-2</v>
      </c>
      <c r="X421" s="29">
        <f t="shared" si="64"/>
        <v>38</v>
      </c>
      <c r="Y421" s="38" t="str">
        <f t="array" ref="Y421">X421&amp;CHOOSE(AND(X421&lt;&gt;{11,12,13})*MIN(4,MOD(X421,10))+1,"th","st","nd","rd","th")</f>
        <v>38th</v>
      </c>
      <c r="Z421" s="146">
        <v>12.292999999999999</v>
      </c>
      <c r="AA421" s="147">
        <v>30</v>
      </c>
      <c r="AB421" s="221">
        <f t="shared" si="65"/>
        <v>1.1188335488952638E-2</v>
      </c>
      <c r="AC421" s="29">
        <f t="shared" si="66"/>
        <v>62</v>
      </c>
      <c r="AD421" s="38" t="str">
        <f t="array" ref="AD421">AC421&amp;CHOOSE(AND(AC421&lt;&gt;{11,12,13})*MIN(4,MOD(AC421,10))+1,"th","st","nd","rd","th")</f>
        <v>62nd</v>
      </c>
      <c r="AE421" s="146">
        <v>18</v>
      </c>
      <c r="AF421" s="148">
        <v>2681.364</v>
      </c>
      <c r="AG421" s="148">
        <v>2673.145</v>
      </c>
      <c r="AH421" s="148">
        <v>2678.3049999999998</v>
      </c>
      <c r="AI421" s="149">
        <v>2677.605</v>
      </c>
      <c r="AJ421" s="29">
        <f t="shared" si="67"/>
        <v>61</v>
      </c>
      <c r="AK421" s="38" t="str">
        <f t="array" ref="AK421">AJ421&amp;CHOOSE(AND(AJ421&lt;&gt;{11,12,13})*MIN(4,MOD(AJ421,10))+1,"th","st","nd","rd","th")</f>
        <v>61st</v>
      </c>
      <c r="AL421" s="149">
        <v>376.18900000000002</v>
      </c>
      <c r="AM421" s="149">
        <v>376.18900000000002</v>
      </c>
      <c r="AN421" s="149">
        <v>3053.7939999999999</v>
      </c>
      <c r="AO421" s="29">
        <f t="shared" si="68"/>
        <v>60</v>
      </c>
      <c r="AP421" s="38" t="str">
        <f t="array" ref="AP421">AO421&amp;CHOOSE(AND(AO421&lt;&gt;{11,12,13})*MIN(4,MOD(AO421,10))+1,"th","st","nd","rd","th")</f>
        <v>60th</v>
      </c>
      <c r="AQ421" s="150">
        <v>1</v>
      </c>
      <c r="AR421" s="145">
        <v>2971.3420000000001</v>
      </c>
      <c r="AS421" s="29">
        <f t="shared" si="69"/>
        <v>59</v>
      </c>
      <c r="AT421" s="38" t="str">
        <f t="array" ref="AT421">AS421&amp;CHOOSE(AND(AS421&lt;&gt;{11,12,13})*MIN(4,MOD(AS421,10))+1,"th","st","nd","rd","th")</f>
        <v>59th</v>
      </c>
      <c r="AU421" s="151">
        <v>9.9870006804260122E-4</v>
      </c>
    </row>
    <row r="422" spans="1:47" x14ac:dyDescent="0.25">
      <c r="A422" s="135">
        <v>108561003</v>
      </c>
      <c r="B422" s="136" t="s">
        <v>142</v>
      </c>
      <c r="C422" s="136" t="s">
        <v>143</v>
      </c>
      <c r="D422" s="137">
        <v>52257</v>
      </c>
      <c r="E422" s="29">
        <f t="shared" si="60"/>
        <v>36</v>
      </c>
      <c r="F422" s="38" t="str">
        <f t="array" ref="F422">E422&amp;CHOOSE(AND(E422&lt;&gt;{11,12,13})*MIN(4,MOD(E422,10))+1,"th","st","nd","rd","th")</f>
        <v>36th</v>
      </c>
      <c r="G422" s="138">
        <v>2265</v>
      </c>
      <c r="H422" s="139">
        <v>1.1375999999999999</v>
      </c>
      <c r="I422" s="140">
        <v>0.91269999999999996</v>
      </c>
      <c r="J422" s="141">
        <v>23</v>
      </c>
      <c r="K422" s="142">
        <v>114.348</v>
      </c>
      <c r="L422" s="143">
        <v>0.18870000000000001</v>
      </c>
      <c r="M422" s="29">
        <f t="shared" si="61"/>
        <v>71</v>
      </c>
      <c r="N422" s="38" t="str">
        <f t="array" ref="N422">M422&amp;CHOOSE(AND(M422&lt;&gt;{11,12,13})*MIN(4,MOD(M422,10))+1,"th","st","nd","rd","th")</f>
        <v>71st</v>
      </c>
      <c r="O422" s="143">
        <v>0.1605</v>
      </c>
      <c r="P422" s="29">
        <f t="shared" si="62"/>
        <v>47</v>
      </c>
      <c r="Q422" s="38" t="str">
        <f t="array" ref="Q422">P422&amp;CHOOSE(AND(P422&lt;&gt;{11,12,13})*MIN(4,MOD(P422,10))+1,"th","st","nd","rd","th")</f>
        <v>47th</v>
      </c>
      <c r="R422" s="144">
        <v>82.061999999999998</v>
      </c>
      <c r="S422" s="144">
        <v>34.899000000000001</v>
      </c>
      <c r="T422" s="144">
        <v>0</v>
      </c>
      <c r="U422" s="144">
        <v>116.961</v>
      </c>
      <c r="V422" s="145">
        <v>13.028</v>
      </c>
      <c r="W422" s="220">
        <f t="shared" si="63"/>
        <v>1.7974514489434386E-2</v>
      </c>
      <c r="X422" s="29">
        <f t="shared" si="64"/>
        <v>25</v>
      </c>
      <c r="Y422" s="38" t="str">
        <f t="array" ref="Y422">X422&amp;CHOOSE(AND(X422&lt;&gt;{11,12,13})*MIN(4,MOD(X422,10))+1,"th","st","nd","rd","th")</f>
        <v>25th</v>
      </c>
      <c r="Z422" s="146">
        <v>2.6059999999999999</v>
      </c>
      <c r="AA422" s="147">
        <v>0</v>
      </c>
      <c r="AB422" s="221">
        <f t="shared" si="65"/>
        <v>0</v>
      </c>
      <c r="AC422" s="29">
        <f t="shared" si="66"/>
        <v>1</v>
      </c>
      <c r="AD422" s="38" t="str">
        <f t="array" ref="AD422">AC422&amp;CHOOSE(AND(AC422&lt;&gt;{11,12,13})*MIN(4,MOD(AC422,10))+1,"th","st","nd","rd","th")</f>
        <v>1st</v>
      </c>
      <c r="AE422" s="146">
        <v>0</v>
      </c>
      <c r="AF422" s="148">
        <v>724.80399999999997</v>
      </c>
      <c r="AG422" s="148">
        <v>727.93</v>
      </c>
      <c r="AH422" s="148">
        <v>726.79499999999996</v>
      </c>
      <c r="AI422" s="149">
        <v>726.51</v>
      </c>
      <c r="AJ422" s="29">
        <f t="shared" si="67"/>
        <v>7</v>
      </c>
      <c r="AK422" s="38" t="str">
        <f t="array" ref="AK422">AJ422&amp;CHOOSE(AND(AJ422&lt;&gt;{11,12,13})*MIN(4,MOD(AJ422,10))+1,"th","st","nd","rd","th")</f>
        <v>7th</v>
      </c>
      <c r="AL422" s="149">
        <v>119.56699999999999</v>
      </c>
      <c r="AM422" s="149">
        <v>233.91499999999999</v>
      </c>
      <c r="AN422" s="149">
        <v>960.42499999999995</v>
      </c>
      <c r="AO422" s="29">
        <f t="shared" si="68"/>
        <v>8</v>
      </c>
      <c r="AP422" s="38" t="str">
        <f t="array" ref="AP422">AO422&amp;CHOOSE(AND(AO422&lt;&gt;{11,12,13})*MIN(4,MOD(AO422,10))+1,"th","st","nd","rd","th")</f>
        <v>8th</v>
      </c>
      <c r="AQ422" s="150">
        <v>0.79</v>
      </c>
      <c r="AR422" s="145">
        <v>863.13800000000003</v>
      </c>
      <c r="AS422" s="29">
        <f t="shared" si="69"/>
        <v>4</v>
      </c>
      <c r="AT422" s="38" t="str">
        <f t="array" ref="AT422">AS422&amp;CHOOSE(AND(AS422&lt;&gt;{11,12,13})*MIN(4,MOD(AS422,10))+1,"th","st","nd","rd","th")</f>
        <v>4th</v>
      </c>
      <c r="AU422" s="151">
        <v>2.9010998374813627E-4</v>
      </c>
    </row>
    <row r="423" spans="1:47" x14ac:dyDescent="0.25">
      <c r="A423" s="135">
        <v>108561803</v>
      </c>
      <c r="B423" s="136" t="s">
        <v>227</v>
      </c>
      <c r="C423" s="136" t="s">
        <v>143</v>
      </c>
      <c r="D423" s="137">
        <v>47290</v>
      </c>
      <c r="E423" s="29">
        <f t="shared" si="60"/>
        <v>20</v>
      </c>
      <c r="F423" s="38" t="str">
        <f t="array" ref="F423">E423&amp;CHOOSE(AND(E423&lt;&gt;{11,12,13})*MIN(4,MOD(E423,10))+1,"th","st","nd","rd","th")</f>
        <v>20th</v>
      </c>
      <c r="G423" s="138">
        <v>3421</v>
      </c>
      <c r="H423" s="139">
        <v>1.2569999999999999</v>
      </c>
      <c r="I423" s="140">
        <v>0.82220000000000004</v>
      </c>
      <c r="J423" s="141">
        <v>98</v>
      </c>
      <c r="K423" s="142">
        <v>57.536000000000001</v>
      </c>
      <c r="L423" s="143">
        <v>5.2600000000000001E-2</v>
      </c>
      <c r="M423" s="29">
        <f t="shared" si="61"/>
        <v>13</v>
      </c>
      <c r="N423" s="38" t="str">
        <f t="array" ref="N423">M423&amp;CHOOSE(AND(M423&lt;&gt;{11,12,13})*MIN(4,MOD(M423,10))+1,"th","st","nd","rd","th")</f>
        <v>13th</v>
      </c>
      <c r="O423" s="143">
        <v>0.37869999999999998</v>
      </c>
      <c r="P423" s="29">
        <f t="shared" si="62"/>
        <v>100</v>
      </c>
      <c r="Q423" s="38" t="str">
        <f t="array" ref="Q423">P423&amp;CHOOSE(AND(P423&lt;&gt;{11,12,13})*MIN(4,MOD(P423,10))+1,"th","st","nd","rd","th")</f>
        <v>100th</v>
      </c>
      <c r="R423" s="144">
        <v>29.445</v>
      </c>
      <c r="S423" s="144">
        <v>105.998</v>
      </c>
      <c r="T423" s="144">
        <v>0</v>
      </c>
      <c r="U423" s="144">
        <v>135.44300000000001</v>
      </c>
      <c r="V423" s="145">
        <v>24.387</v>
      </c>
      <c r="W423" s="220">
        <f t="shared" si="63"/>
        <v>2.6138347711728977E-2</v>
      </c>
      <c r="X423" s="29">
        <f t="shared" si="64"/>
        <v>46</v>
      </c>
      <c r="Y423" s="38" t="str">
        <f t="array" ref="Y423">X423&amp;CHOOSE(AND(X423&lt;&gt;{11,12,13})*MIN(4,MOD(X423,10))+1,"th","st","nd","rd","th")</f>
        <v>46th</v>
      </c>
      <c r="Z423" s="146">
        <v>4.8769999999999998</v>
      </c>
      <c r="AA423" s="147">
        <v>0</v>
      </c>
      <c r="AB423" s="221">
        <f t="shared" si="65"/>
        <v>0</v>
      </c>
      <c r="AC423" s="29">
        <f t="shared" si="66"/>
        <v>1</v>
      </c>
      <c r="AD423" s="38" t="str">
        <f t="array" ref="AD423">AC423&amp;CHOOSE(AND(AC423&lt;&gt;{11,12,13})*MIN(4,MOD(AC423,10))+1,"th","st","nd","rd","th")</f>
        <v>1st</v>
      </c>
      <c r="AE423" s="146">
        <v>0</v>
      </c>
      <c r="AF423" s="148">
        <v>932.99699999999996</v>
      </c>
      <c r="AG423" s="148">
        <v>969.928</v>
      </c>
      <c r="AH423" s="148">
        <v>973.92</v>
      </c>
      <c r="AI423" s="149">
        <v>958.94799999999998</v>
      </c>
      <c r="AJ423" s="29">
        <f t="shared" si="67"/>
        <v>16</v>
      </c>
      <c r="AK423" s="38" t="str">
        <f t="array" ref="AK423">AJ423&amp;CHOOSE(AND(AJ423&lt;&gt;{11,12,13})*MIN(4,MOD(AJ423,10))+1,"th","st","nd","rd","th")</f>
        <v>16th</v>
      </c>
      <c r="AL423" s="149">
        <v>140.32</v>
      </c>
      <c r="AM423" s="149">
        <v>197.85599999999999</v>
      </c>
      <c r="AN423" s="149">
        <v>1156.8040000000001</v>
      </c>
      <c r="AO423" s="29">
        <f t="shared" si="68"/>
        <v>15</v>
      </c>
      <c r="AP423" s="38" t="str">
        <f t="array" ref="AP423">AO423&amp;CHOOSE(AND(AO423&lt;&gt;{11,12,13})*MIN(4,MOD(AO423,10))+1,"th","st","nd","rd","th")</f>
        <v>15th</v>
      </c>
      <c r="AQ423" s="150">
        <v>0.75</v>
      </c>
      <c r="AR423" s="145">
        <v>1090.577</v>
      </c>
      <c r="AS423" s="29">
        <f t="shared" si="69"/>
        <v>10</v>
      </c>
      <c r="AT423" s="38" t="str">
        <f t="array" ref="AT423">AS423&amp;CHOOSE(AND(AS423&lt;&gt;{11,12,13})*MIN(4,MOD(AS423,10))+1,"th","st","nd","rd","th")</f>
        <v>10th</v>
      </c>
      <c r="AU423" s="151">
        <v>3.6655468273450039E-4</v>
      </c>
    </row>
    <row r="424" spans="1:47" x14ac:dyDescent="0.25">
      <c r="A424" s="135">
        <v>108565203</v>
      </c>
      <c r="B424" s="136" t="s">
        <v>398</v>
      </c>
      <c r="C424" s="136" t="s">
        <v>143</v>
      </c>
      <c r="D424" s="137">
        <v>47466</v>
      </c>
      <c r="E424" s="29">
        <f t="shared" si="60"/>
        <v>21</v>
      </c>
      <c r="F424" s="38" t="str">
        <f t="array" ref="F424">E424&amp;CHOOSE(AND(E424&lt;&gt;{11,12,13})*MIN(4,MOD(E424,10))+1,"th","st","nd","rd","th")</f>
        <v>21st</v>
      </c>
      <c r="G424" s="138">
        <v>2697</v>
      </c>
      <c r="H424" s="139">
        <v>1.2524</v>
      </c>
      <c r="I424" s="140">
        <v>0.88900000000000001</v>
      </c>
      <c r="J424" s="141">
        <v>43</v>
      </c>
      <c r="K424" s="142">
        <v>116.77</v>
      </c>
      <c r="L424" s="143">
        <v>0.25169999999999998</v>
      </c>
      <c r="M424" s="29">
        <f t="shared" si="61"/>
        <v>86</v>
      </c>
      <c r="N424" s="38" t="str">
        <f t="array" ref="N424">M424&amp;CHOOSE(AND(M424&lt;&gt;{11,12,13})*MIN(4,MOD(M424,10))+1,"th","st","nd","rd","th")</f>
        <v>86th</v>
      </c>
      <c r="O424" s="143">
        <v>0.1946</v>
      </c>
      <c r="P424" s="29">
        <f t="shared" si="62"/>
        <v>65</v>
      </c>
      <c r="Q424" s="38" t="str">
        <f t="array" ref="Q424">P424&amp;CHOOSE(AND(P424&lt;&gt;{11,12,13})*MIN(4,MOD(P424,10))+1,"th","st","nd","rd","th")</f>
        <v>65th</v>
      </c>
      <c r="R424" s="144">
        <v>126.22499999999999</v>
      </c>
      <c r="S424" s="144">
        <v>48.795000000000002</v>
      </c>
      <c r="T424" s="144">
        <v>0</v>
      </c>
      <c r="U424" s="144">
        <v>175.02</v>
      </c>
      <c r="V424" s="145">
        <v>26.418000000000003</v>
      </c>
      <c r="W424" s="220">
        <f t="shared" si="63"/>
        <v>3.1607510761963789E-2</v>
      </c>
      <c r="X424" s="29">
        <f t="shared" si="64"/>
        <v>58</v>
      </c>
      <c r="Y424" s="38" t="str">
        <f t="array" ref="Y424">X424&amp;CHOOSE(AND(X424&lt;&gt;{11,12,13})*MIN(4,MOD(X424,10))+1,"th","st","nd","rd","th")</f>
        <v>58th</v>
      </c>
      <c r="Z424" s="146">
        <v>5.2839999999999998</v>
      </c>
      <c r="AA424" s="147">
        <v>5</v>
      </c>
      <c r="AB424" s="221">
        <f t="shared" si="65"/>
        <v>5.9821922102285914E-3</v>
      </c>
      <c r="AC424" s="29">
        <f t="shared" si="66"/>
        <v>47</v>
      </c>
      <c r="AD424" s="38" t="str">
        <f t="array" ref="AD424">AC424&amp;CHOOSE(AND(AC424&lt;&gt;{11,12,13})*MIN(4,MOD(AC424,10))+1,"th","st","nd","rd","th")</f>
        <v>47th</v>
      </c>
      <c r="AE424" s="146">
        <v>3</v>
      </c>
      <c r="AF424" s="148">
        <v>835.81399999999996</v>
      </c>
      <c r="AG424" s="148">
        <v>849.52499999999998</v>
      </c>
      <c r="AH424" s="148">
        <v>852.16200000000003</v>
      </c>
      <c r="AI424" s="149">
        <v>845.83399999999995</v>
      </c>
      <c r="AJ424" s="29">
        <f t="shared" si="67"/>
        <v>12</v>
      </c>
      <c r="AK424" s="38" t="str">
        <f t="array" ref="AK424">AJ424&amp;CHOOSE(AND(AJ424&lt;&gt;{11,12,13})*MIN(4,MOD(AJ424,10))+1,"th","st","nd","rd","th")</f>
        <v>12th</v>
      </c>
      <c r="AL424" s="149">
        <v>183.304</v>
      </c>
      <c r="AM424" s="149">
        <v>300.07400000000001</v>
      </c>
      <c r="AN424" s="149">
        <v>1145.9079999999999</v>
      </c>
      <c r="AO424" s="29">
        <f t="shared" si="68"/>
        <v>14</v>
      </c>
      <c r="AP424" s="38" t="str">
        <f t="array" ref="AP424">AO424&amp;CHOOSE(AND(AO424&lt;&gt;{11,12,13})*MIN(4,MOD(AO424,10))+1,"th","st","nd","rd","th")</f>
        <v>14th</v>
      </c>
      <c r="AQ424" s="150">
        <v>0.82</v>
      </c>
      <c r="AR424" s="145">
        <v>1176.8109999999999</v>
      </c>
      <c r="AS424" s="29">
        <f t="shared" si="69"/>
        <v>12</v>
      </c>
      <c r="AT424" s="38" t="str">
        <f t="array" ref="AT424">AS424&amp;CHOOSE(AND(AS424&lt;&gt;{11,12,13})*MIN(4,MOD(AS424,10))+1,"th","st","nd","rd","th")</f>
        <v>12th</v>
      </c>
      <c r="AU424" s="151">
        <v>3.9553885946931773E-4</v>
      </c>
    </row>
    <row r="425" spans="1:47" x14ac:dyDescent="0.25">
      <c r="A425" s="135">
        <v>108565503</v>
      </c>
      <c r="B425" s="136" t="s">
        <v>445</v>
      </c>
      <c r="C425" s="136" t="s">
        <v>143</v>
      </c>
      <c r="D425" s="137">
        <v>47396</v>
      </c>
      <c r="E425" s="29">
        <f t="shared" si="60"/>
        <v>21</v>
      </c>
      <c r="F425" s="38" t="str">
        <f t="array" ref="F425">E425&amp;CHOOSE(AND(E425&lt;&gt;{11,12,13})*MIN(4,MOD(E425,10))+1,"th","st","nd","rd","th")</f>
        <v>21st</v>
      </c>
      <c r="G425" s="138">
        <v>3480</v>
      </c>
      <c r="H425" s="139">
        <v>1.2542</v>
      </c>
      <c r="I425" s="140">
        <v>0.84089999999999998</v>
      </c>
      <c r="J425" s="141">
        <v>81</v>
      </c>
      <c r="K425" s="142">
        <v>94.963999999999999</v>
      </c>
      <c r="L425" s="143">
        <v>0.19170000000000001</v>
      </c>
      <c r="M425" s="29">
        <f t="shared" si="61"/>
        <v>73</v>
      </c>
      <c r="N425" s="38" t="str">
        <f t="array" ref="N425">M425&amp;CHOOSE(AND(M425&lt;&gt;{11,12,13})*MIN(4,MOD(M425,10))+1,"th","st","nd","rd","th")</f>
        <v>73rd</v>
      </c>
      <c r="O425" s="143">
        <v>0.25890000000000002</v>
      </c>
      <c r="P425" s="29">
        <f t="shared" si="62"/>
        <v>88</v>
      </c>
      <c r="Q425" s="38" t="str">
        <f t="array" ref="Q425">P425&amp;CHOOSE(AND(P425&lt;&gt;{11,12,13})*MIN(4,MOD(P425,10))+1,"th","st","nd","rd","th")</f>
        <v>88th</v>
      </c>
      <c r="R425" s="144">
        <v>128.017</v>
      </c>
      <c r="S425" s="144">
        <v>86.445999999999998</v>
      </c>
      <c r="T425" s="144">
        <v>0</v>
      </c>
      <c r="U425" s="144">
        <v>214.46299999999999</v>
      </c>
      <c r="V425" s="145">
        <v>36.656999999999996</v>
      </c>
      <c r="W425" s="220">
        <f t="shared" si="63"/>
        <v>3.2935398747705513E-2</v>
      </c>
      <c r="X425" s="29">
        <f t="shared" si="64"/>
        <v>62</v>
      </c>
      <c r="Y425" s="38" t="str">
        <f t="array" ref="Y425">X425&amp;CHOOSE(AND(X425&lt;&gt;{11,12,13})*MIN(4,MOD(X425,10))+1,"th","st","nd","rd","th")</f>
        <v>62nd</v>
      </c>
      <c r="Z425" s="146">
        <v>7.3310000000000004</v>
      </c>
      <c r="AA425" s="147">
        <v>0</v>
      </c>
      <c r="AB425" s="221">
        <f t="shared" si="65"/>
        <v>0</v>
      </c>
      <c r="AC425" s="29">
        <f t="shared" si="66"/>
        <v>1</v>
      </c>
      <c r="AD425" s="38" t="str">
        <f t="array" ref="AD425">AC425&amp;CHOOSE(AND(AC425&lt;&gt;{11,12,13})*MIN(4,MOD(AC425,10))+1,"th","st","nd","rd","th")</f>
        <v>1st</v>
      </c>
      <c r="AE425" s="146">
        <v>0</v>
      </c>
      <c r="AF425" s="148">
        <v>1112.9970000000001</v>
      </c>
      <c r="AG425" s="148">
        <v>1141.6959999999999</v>
      </c>
      <c r="AH425" s="148">
        <v>1181.9860000000001</v>
      </c>
      <c r="AI425" s="149">
        <v>1145.56</v>
      </c>
      <c r="AJ425" s="29">
        <f t="shared" si="67"/>
        <v>23</v>
      </c>
      <c r="AK425" s="38" t="str">
        <f t="array" ref="AK425">AJ425&amp;CHOOSE(AND(AJ425&lt;&gt;{11,12,13})*MIN(4,MOD(AJ425,10))+1,"th","st","nd","rd","th")</f>
        <v>23rd</v>
      </c>
      <c r="AL425" s="149">
        <v>221.79400000000001</v>
      </c>
      <c r="AM425" s="149">
        <v>316.75799999999998</v>
      </c>
      <c r="AN425" s="149">
        <v>1462.318</v>
      </c>
      <c r="AO425" s="29">
        <f t="shared" si="68"/>
        <v>25</v>
      </c>
      <c r="AP425" s="38" t="str">
        <f t="array" ref="AP425">AO425&amp;CHOOSE(AND(AO425&lt;&gt;{11,12,13})*MIN(4,MOD(AO425,10))+1,"th","st","nd","rd","th")</f>
        <v>25th</v>
      </c>
      <c r="AQ425" s="150">
        <v>1</v>
      </c>
      <c r="AR425" s="145">
        <v>1834.039</v>
      </c>
      <c r="AS425" s="29">
        <f t="shared" si="69"/>
        <v>33</v>
      </c>
      <c r="AT425" s="38" t="str">
        <f t="array" ref="AT425">AS425&amp;CHOOSE(AND(AS425&lt;&gt;{11,12,13})*MIN(4,MOD(AS425,10))+1,"th","st","nd","rd","th")</f>
        <v>33rd</v>
      </c>
      <c r="AU425" s="151">
        <v>6.1644027314687578E-4</v>
      </c>
    </row>
    <row r="426" spans="1:47" x14ac:dyDescent="0.25">
      <c r="A426" s="135">
        <v>108566303</v>
      </c>
      <c r="B426" s="136" t="s">
        <v>522</v>
      </c>
      <c r="C426" s="136" t="s">
        <v>143</v>
      </c>
      <c r="D426" s="137">
        <v>52008</v>
      </c>
      <c r="E426" s="29">
        <f t="shared" si="60"/>
        <v>35</v>
      </c>
      <c r="F426" s="38" t="str">
        <f t="array" ref="F426">E426&amp;CHOOSE(AND(E426&lt;&gt;{11,12,13})*MIN(4,MOD(E426,10))+1,"th","st","nd","rd","th")</f>
        <v>35th</v>
      </c>
      <c r="G426" s="138">
        <v>2224</v>
      </c>
      <c r="H426" s="139">
        <v>1.143</v>
      </c>
      <c r="I426" s="140">
        <v>0.9113</v>
      </c>
      <c r="J426" s="141">
        <v>26</v>
      </c>
      <c r="K426" s="142">
        <v>108.339</v>
      </c>
      <c r="L426" s="143">
        <v>0.1239</v>
      </c>
      <c r="M426" s="29">
        <f t="shared" si="61"/>
        <v>42</v>
      </c>
      <c r="N426" s="38" t="str">
        <f t="array" ref="N426">M426&amp;CHOOSE(AND(M426&lt;&gt;{11,12,13})*MIN(4,MOD(M426,10))+1,"th","st","nd","rd","th")</f>
        <v>42nd</v>
      </c>
      <c r="O426" s="143">
        <v>0.17860000000000001</v>
      </c>
      <c r="P426" s="29">
        <f t="shared" si="62"/>
        <v>56</v>
      </c>
      <c r="Q426" s="38" t="str">
        <f t="array" ref="Q426">P426&amp;CHOOSE(AND(P426&lt;&gt;{11,12,13})*MIN(4,MOD(P426,10))+1,"th","st","nd","rd","th")</f>
        <v>56th</v>
      </c>
      <c r="R426" s="144">
        <v>52.267000000000003</v>
      </c>
      <c r="S426" s="144">
        <v>37.670999999999999</v>
      </c>
      <c r="T426" s="144">
        <v>0</v>
      </c>
      <c r="U426" s="144">
        <v>89.938000000000002</v>
      </c>
      <c r="V426" s="145">
        <v>29.844000000000001</v>
      </c>
      <c r="W426" s="220">
        <f t="shared" si="63"/>
        <v>4.2447275147777512E-2</v>
      </c>
      <c r="X426" s="29">
        <f t="shared" si="64"/>
        <v>75</v>
      </c>
      <c r="Y426" s="38" t="str">
        <f t="array" ref="Y426">X426&amp;CHOOSE(AND(X426&lt;&gt;{11,12,13})*MIN(4,MOD(X426,10))+1,"th","st","nd","rd","th")</f>
        <v>75th</v>
      </c>
      <c r="Z426" s="146">
        <v>5.9690000000000003</v>
      </c>
      <c r="AA426" s="147">
        <v>0</v>
      </c>
      <c r="AB426" s="221">
        <f t="shared" si="65"/>
        <v>0</v>
      </c>
      <c r="AC426" s="29">
        <f t="shared" si="66"/>
        <v>1</v>
      </c>
      <c r="AD426" s="38" t="str">
        <f t="array" ref="AD426">AC426&amp;CHOOSE(AND(AC426&lt;&gt;{11,12,13})*MIN(4,MOD(AC426,10))+1,"th","st","nd","rd","th")</f>
        <v>1st</v>
      </c>
      <c r="AE426" s="146">
        <v>0</v>
      </c>
      <c r="AF426" s="148">
        <v>703.08399999999995</v>
      </c>
      <c r="AG426" s="148">
        <v>710.125</v>
      </c>
      <c r="AH426" s="148">
        <v>726.92899999999997</v>
      </c>
      <c r="AI426" s="149">
        <v>713.37900000000002</v>
      </c>
      <c r="AJ426" s="29">
        <f t="shared" si="67"/>
        <v>7</v>
      </c>
      <c r="AK426" s="38" t="str">
        <f t="array" ref="AK426">AJ426&amp;CHOOSE(AND(AJ426&lt;&gt;{11,12,13})*MIN(4,MOD(AJ426,10))+1,"th","st","nd","rd","th")</f>
        <v>7th</v>
      </c>
      <c r="AL426" s="149">
        <v>95.906999999999996</v>
      </c>
      <c r="AM426" s="149">
        <v>204.24600000000001</v>
      </c>
      <c r="AN426" s="149">
        <v>917.625</v>
      </c>
      <c r="AO426" s="29">
        <f t="shared" si="68"/>
        <v>7</v>
      </c>
      <c r="AP426" s="38" t="str">
        <f t="array" ref="AP426">AO426&amp;CHOOSE(AND(AO426&lt;&gt;{11,12,13})*MIN(4,MOD(AO426,10))+1,"th","st","nd","rd","th")</f>
        <v>7th</v>
      </c>
      <c r="AQ426" s="150">
        <v>1</v>
      </c>
      <c r="AR426" s="145">
        <v>1048.845</v>
      </c>
      <c r="AS426" s="29">
        <f t="shared" si="69"/>
        <v>8</v>
      </c>
      <c r="AT426" s="38" t="str">
        <f t="array" ref="AT426">AS426&amp;CHOOSE(AND(AS426&lt;&gt;{11,12,13})*MIN(4,MOD(AS426,10))+1,"th","st","nd","rd","th")</f>
        <v>8th</v>
      </c>
      <c r="AU426" s="151">
        <v>3.5252810779309217E-4</v>
      </c>
    </row>
    <row r="427" spans="1:47" x14ac:dyDescent="0.25">
      <c r="A427" s="135">
        <v>108567004</v>
      </c>
      <c r="B427" s="136" t="s">
        <v>527</v>
      </c>
      <c r="C427" s="136" t="s">
        <v>143</v>
      </c>
      <c r="D427" s="137">
        <v>49189</v>
      </c>
      <c r="E427" s="29">
        <f t="shared" si="60"/>
        <v>28</v>
      </c>
      <c r="F427" s="38" t="str">
        <f t="array" ref="F427">E427&amp;CHOOSE(AND(E427&lt;&gt;{11,12,13})*MIN(4,MOD(E427,10))+1,"th","st","nd","rd","th")</f>
        <v>28th</v>
      </c>
      <c r="G427" s="138">
        <v>1078</v>
      </c>
      <c r="H427" s="139">
        <v>1.2084999999999999</v>
      </c>
      <c r="I427" s="140">
        <v>0.95109999999999995</v>
      </c>
      <c r="J427" s="141">
        <v>6</v>
      </c>
      <c r="K427" s="142">
        <v>55.551000000000002</v>
      </c>
      <c r="L427" s="143">
        <v>0.2334</v>
      </c>
      <c r="M427" s="29">
        <f t="shared" si="61"/>
        <v>82</v>
      </c>
      <c r="N427" s="38" t="str">
        <f t="array" ref="N427">M427&amp;CHOOSE(AND(M427&lt;&gt;{11,12,13})*MIN(4,MOD(M427,10))+1,"th","st","nd","rd","th")</f>
        <v>82nd</v>
      </c>
      <c r="O427" s="143">
        <v>0.17469999999999999</v>
      </c>
      <c r="P427" s="29">
        <f t="shared" si="62"/>
        <v>55</v>
      </c>
      <c r="Q427" s="38" t="str">
        <f t="array" ref="Q427">P427&amp;CHOOSE(AND(P427&lt;&gt;{11,12,13})*MIN(4,MOD(P427,10))+1,"th","st","nd","rd","th")</f>
        <v>55th</v>
      </c>
      <c r="R427" s="144">
        <v>37.631999999999998</v>
      </c>
      <c r="S427" s="144">
        <v>14.084</v>
      </c>
      <c r="T427" s="144">
        <v>0</v>
      </c>
      <c r="U427" s="144">
        <v>51.716000000000001</v>
      </c>
      <c r="V427" s="145">
        <v>2.6100000000000003</v>
      </c>
      <c r="W427" s="220">
        <f t="shared" si="63"/>
        <v>9.7126759724770317E-3</v>
      </c>
      <c r="X427" s="29">
        <f t="shared" si="64"/>
        <v>7</v>
      </c>
      <c r="Y427" s="38" t="str">
        <f t="array" ref="Y427">X427&amp;CHOOSE(AND(X427&lt;&gt;{11,12,13})*MIN(4,MOD(X427,10))+1,"th","st","nd","rd","th")</f>
        <v>7th</v>
      </c>
      <c r="Z427" s="146">
        <v>0.52200000000000002</v>
      </c>
      <c r="AA427" s="147">
        <v>3</v>
      </c>
      <c r="AB427" s="221">
        <f t="shared" si="65"/>
        <v>1.1163995370663253E-2</v>
      </c>
      <c r="AC427" s="29">
        <f t="shared" si="66"/>
        <v>62</v>
      </c>
      <c r="AD427" s="38" t="str">
        <f t="array" ref="AD427">AC427&amp;CHOOSE(AND(AC427&lt;&gt;{11,12,13})*MIN(4,MOD(AC427,10))+1,"th","st","nd","rd","th")</f>
        <v>62nd</v>
      </c>
      <c r="AE427" s="146">
        <v>1.8</v>
      </c>
      <c r="AF427" s="148">
        <v>268.721</v>
      </c>
      <c r="AG427" s="148">
        <v>268.822</v>
      </c>
      <c r="AH427" s="148">
        <v>278.99299999999999</v>
      </c>
      <c r="AI427" s="149">
        <v>272.17899999999997</v>
      </c>
      <c r="AJ427" s="29">
        <f t="shared" si="67"/>
        <v>1</v>
      </c>
      <c r="AK427" s="38" t="str">
        <f t="array" ref="AK427">AJ427&amp;CHOOSE(AND(AJ427&lt;&gt;{11,12,13})*MIN(4,MOD(AJ427,10))+1,"th","st","nd","rd","th")</f>
        <v>1st</v>
      </c>
      <c r="AL427" s="149">
        <v>54.037999999999997</v>
      </c>
      <c r="AM427" s="149">
        <v>109.589</v>
      </c>
      <c r="AN427" s="149">
        <v>381.76799999999997</v>
      </c>
      <c r="AO427" s="29">
        <f t="shared" si="68"/>
        <v>1</v>
      </c>
      <c r="AP427" s="38" t="str">
        <f t="array" ref="AP427">AO427&amp;CHOOSE(AND(AO427&lt;&gt;{11,12,13})*MIN(4,MOD(AO427,10))+1,"th","st","nd","rd","th")</f>
        <v>1st</v>
      </c>
      <c r="AQ427" s="150">
        <v>0.65</v>
      </c>
      <c r="AR427" s="145">
        <v>299.88799999999998</v>
      </c>
      <c r="AS427" s="29">
        <f t="shared" si="69"/>
        <v>1</v>
      </c>
      <c r="AT427" s="38" t="str">
        <f t="array" ref="AT427">AS427&amp;CHOOSE(AND(AS427&lt;&gt;{11,12,13})*MIN(4,MOD(AS427,10))+1,"th","st","nd","rd","th")</f>
        <v>1st</v>
      </c>
      <c r="AU427" s="151">
        <v>1.0079558866167529E-4</v>
      </c>
    </row>
    <row r="428" spans="1:47" x14ac:dyDescent="0.25">
      <c r="A428" s="135">
        <v>108567204</v>
      </c>
      <c r="B428" s="136" t="s">
        <v>535</v>
      </c>
      <c r="C428" s="136" t="s">
        <v>143</v>
      </c>
      <c r="D428" s="137">
        <v>46824</v>
      </c>
      <c r="E428" s="29">
        <f t="shared" si="60"/>
        <v>19</v>
      </c>
      <c r="F428" s="38" t="str">
        <f t="array" ref="F428">E428&amp;CHOOSE(AND(E428&lt;&gt;{11,12,13})*MIN(4,MOD(E428,10))+1,"th","st","nd","rd","th")</f>
        <v>19th</v>
      </c>
      <c r="G428" s="138">
        <v>1576</v>
      </c>
      <c r="H428" s="139">
        <v>1.2695000000000001</v>
      </c>
      <c r="I428" s="140">
        <v>0.92930000000000001</v>
      </c>
      <c r="J428" s="141">
        <v>16</v>
      </c>
      <c r="K428" s="142">
        <v>77.484999999999999</v>
      </c>
      <c r="L428" s="143">
        <v>0.24410000000000001</v>
      </c>
      <c r="M428" s="29">
        <f t="shared" si="61"/>
        <v>84</v>
      </c>
      <c r="N428" s="38" t="str">
        <f t="array" ref="N428">M428&amp;CHOOSE(AND(M428&lt;&gt;{11,12,13})*MIN(4,MOD(M428,10))+1,"th","st","nd","rd","th")</f>
        <v>84th</v>
      </c>
      <c r="O428" s="143">
        <v>0.2087</v>
      </c>
      <c r="P428" s="29">
        <f t="shared" si="62"/>
        <v>72</v>
      </c>
      <c r="Q428" s="38" t="str">
        <f t="array" ref="Q428">P428&amp;CHOOSE(AND(P428&lt;&gt;{11,12,13})*MIN(4,MOD(P428,10))+1,"th","st","nd","rd","th")</f>
        <v>72nd</v>
      </c>
      <c r="R428" s="144">
        <v>59.125</v>
      </c>
      <c r="S428" s="144">
        <v>25.274999999999999</v>
      </c>
      <c r="T428" s="144">
        <v>0</v>
      </c>
      <c r="U428" s="144">
        <v>84.4</v>
      </c>
      <c r="V428" s="145">
        <v>9.7149999999999999</v>
      </c>
      <c r="W428" s="220">
        <f t="shared" si="63"/>
        <v>2.4065436187579115E-2</v>
      </c>
      <c r="X428" s="29">
        <f t="shared" si="64"/>
        <v>41</v>
      </c>
      <c r="Y428" s="38" t="str">
        <f t="array" ref="Y428">X428&amp;CHOOSE(AND(X428&lt;&gt;{11,12,13})*MIN(4,MOD(X428,10))+1,"th","st","nd","rd","th")</f>
        <v>41st</v>
      </c>
      <c r="Z428" s="146">
        <v>1.9430000000000001</v>
      </c>
      <c r="AA428" s="147">
        <v>0</v>
      </c>
      <c r="AB428" s="221">
        <f t="shared" si="65"/>
        <v>0</v>
      </c>
      <c r="AC428" s="29">
        <f t="shared" si="66"/>
        <v>1</v>
      </c>
      <c r="AD428" s="38" t="str">
        <f t="array" ref="AD428">AC428&amp;CHOOSE(AND(AC428&lt;&gt;{11,12,13})*MIN(4,MOD(AC428,10))+1,"th","st","nd","rd","th")</f>
        <v>1st</v>
      </c>
      <c r="AE428" s="146">
        <v>0</v>
      </c>
      <c r="AF428" s="148">
        <v>403.69099999999997</v>
      </c>
      <c r="AG428" s="148">
        <v>434.60300000000001</v>
      </c>
      <c r="AH428" s="148">
        <v>448.87</v>
      </c>
      <c r="AI428" s="149">
        <v>429.05500000000001</v>
      </c>
      <c r="AJ428" s="29">
        <f t="shared" si="67"/>
        <v>2</v>
      </c>
      <c r="AK428" s="38" t="str">
        <f t="array" ref="AK428">AJ428&amp;CHOOSE(AND(AJ428&lt;&gt;{11,12,13})*MIN(4,MOD(AJ428,10))+1,"th","st","nd","rd","th")</f>
        <v>2nd</v>
      </c>
      <c r="AL428" s="149">
        <v>86.343000000000004</v>
      </c>
      <c r="AM428" s="149">
        <v>163.828</v>
      </c>
      <c r="AN428" s="149">
        <v>592.88300000000004</v>
      </c>
      <c r="AO428" s="29">
        <f t="shared" si="68"/>
        <v>2</v>
      </c>
      <c r="AP428" s="38" t="str">
        <f t="array" ref="AP428">AO428&amp;CHOOSE(AND(AO428&lt;&gt;{11,12,13})*MIN(4,MOD(AO428,10))+1,"th","st","nd","rd","th")</f>
        <v>2nd</v>
      </c>
      <c r="AQ428" s="150">
        <v>1.01</v>
      </c>
      <c r="AR428" s="145">
        <v>760.19200000000001</v>
      </c>
      <c r="AS428" s="29">
        <f t="shared" si="69"/>
        <v>3</v>
      </c>
      <c r="AT428" s="38" t="str">
        <f t="array" ref="AT428">AS428&amp;CHOOSE(AND(AS428&lt;&gt;{11,12,13})*MIN(4,MOD(AS428,10))+1,"th","st","nd","rd","th")</f>
        <v>3rd</v>
      </c>
      <c r="AU428" s="151">
        <v>2.5550872370983923E-4</v>
      </c>
    </row>
    <row r="429" spans="1:47" x14ac:dyDescent="0.25">
      <c r="A429" s="135">
        <v>108567404</v>
      </c>
      <c r="B429" s="136" t="s">
        <v>538</v>
      </c>
      <c r="C429" s="136" t="s">
        <v>143</v>
      </c>
      <c r="D429" s="137">
        <v>64261</v>
      </c>
      <c r="E429" s="29">
        <f t="shared" si="60"/>
        <v>67</v>
      </c>
      <c r="F429" s="38" t="str">
        <f t="array" ref="F429">E429&amp;CHOOSE(AND(E429&lt;&gt;{11,12,13})*MIN(4,MOD(E429,10))+1,"th","st","nd","rd","th")</f>
        <v>67th</v>
      </c>
      <c r="G429" s="138">
        <v>1135</v>
      </c>
      <c r="H429" s="139">
        <v>0.92510000000000003</v>
      </c>
      <c r="I429" s="140">
        <v>0.94720000000000004</v>
      </c>
      <c r="J429" s="141">
        <v>8</v>
      </c>
      <c r="K429" s="142">
        <v>62.917999999999999</v>
      </c>
      <c r="L429" s="143">
        <v>0.26889999999999997</v>
      </c>
      <c r="M429" s="29">
        <f t="shared" si="61"/>
        <v>87</v>
      </c>
      <c r="N429" s="38" t="str">
        <f t="array" ref="N429">M429&amp;CHOOSE(AND(M429&lt;&gt;{11,12,13})*MIN(4,MOD(M429,10))+1,"th","st","nd","rd","th")</f>
        <v>87th</v>
      </c>
      <c r="O429" s="143">
        <v>0.12989999999999999</v>
      </c>
      <c r="P429" s="29">
        <f t="shared" si="62"/>
        <v>31</v>
      </c>
      <c r="Q429" s="38" t="str">
        <f t="array" ref="Q429">P429&amp;CHOOSE(AND(P429&lt;&gt;{11,12,13})*MIN(4,MOD(P429,10))+1,"th","st","nd","rd","th")</f>
        <v>31st</v>
      </c>
      <c r="R429" s="144">
        <v>50.609000000000002</v>
      </c>
      <c r="S429" s="144">
        <v>12.224</v>
      </c>
      <c r="T429" s="144">
        <v>0</v>
      </c>
      <c r="U429" s="144">
        <v>62.832999999999998</v>
      </c>
      <c r="V429" s="145">
        <v>1.9710000000000001</v>
      </c>
      <c r="W429" s="220">
        <f t="shared" si="63"/>
        <v>6.283493635213069E-3</v>
      </c>
      <c r="X429" s="29">
        <f t="shared" si="64"/>
        <v>4</v>
      </c>
      <c r="Y429" s="38" t="str">
        <f t="array" ref="Y429">X429&amp;CHOOSE(AND(X429&lt;&gt;{11,12,13})*MIN(4,MOD(X429,10))+1,"th","st","nd","rd","th")</f>
        <v>4th</v>
      </c>
      <c r="Z429" s="146">
        <v>0.39400000000000002</v>
      </c>
      <c r="AA429" s="147">
        <v>0</v>
      </c>
      <c r="AB429" s="221">
        <f t="shared" si="65"/>
        <v>0</v>
      </c>
      <c r="AC429" s="29">
        <f t="shared" si="66"/>
        <v>1</v>
      </c>
      <c r="AD429" s="38" t="str">
        <f t="array" ref="AD429">AC429&amp;CHOOSE(AND(AC429&lt;&gt;{11,12,13})*MIN(4,MOD(AC429,10))+1,"th","st","nd","rd","th")</f>
        <v>1st</v>
      </c>
      <c r="AE429" s="146">
        <v>0</v>
      </c>
      <c r="AF429" s="148">
        <v>313.67899999999997</v>
      </c>
      <c r="AG429" s="148">
        <v>314.05399999999997</v>
      </c>
      <c r="AH429" s="148">
        <v>314.75900000000001</v>
      </c>
      <c r="AI429" s="149">
        <v>314.16399999999999</v>
      </c>
      <c r="AJ429" s="29">
        <f t="shared" si="67"/>
        <v>1</v>
      </c>
      <c r="AK429" s="38" t="str">
        <f t="array" ref="AK429">AJ429&amp;CHOOSE(AND(AJ429&lt;&gt;{11,12,13})*MIN(4,MOD(AJ429,10))+1,"th","st","nd","rd","th")</f>
        <v>1st</v>
      </c>
      <c r="AL429" s="149">
        <v>63.226999999999997</v>
      </c>
      <c r="AM429" s="149">
        <v>126.145</v>
      </c>
      <c r="AN429" s="149">
        <v>440.30900000000003</v>
      </c>
      <c r="AO429" s="29">
        <f t="shared" si="68"/>
        <v>1</v>
      </c>
      <c r="AP429" s="38" t="str">
        <f t="array" ref="AP429">AO429&amp;CHOOSE(AND(AO429&lt;&gt;{11,12,13})*MIN(4,MOD(AO429,10))+1,"th","st","nd","rd","th")</f>
        <v>1st</v>
      </c>
      <c r="AQ429" s="150">
        <v>1.08</v>
      </c>
      <c r="AR429" s="145">
        <v>439.916</v>
      </c>
      <c r="AS429" s="29">
        <f t="shared" si="69"/>
        <v>1</v>
      </c>
      <c r="AT429" s="38" t="str">
        <f t="array" ref="AT429">AS429&amp;CHOOSE(AND(AS429&lt;&gt;{11,12,13})*MIN(4,MOD(AS429,10))+1,"th","st","nd","rd","th")</f>
        <v>1st</v>
      </c>
      <c r="AU429" s="151">
        <v>1.4786050852881591E-4</v>
      </c>
    </row>
    <row r="430" spans="1:47" x14ac:dyDescent="0.25">
      <c r="A430" s="135">
        <v>108567703</v>
      </c>
      <c r="B430" s="136" t="s">
        <v>548</v>
      </c>
      <c r="C430" s="136" t="s">
        <v>143</v>
      </c>
      <c r="D430" s="137">
        <v>49845</v>
      </c>
      <c r="E430" s="29">
        <f t="shared" si="60"/>
        <v>30</v>
      </c>
      <c r="F430" s="38" t="str">
        <f t="array" ref="F430">E430&amp;CHOOSE(AND(E430&lt;&gt;{11,12,13})*MIN(4,MOD(E430,10))+1,"th","st","nd","rd","th")</f>
        <v>30th</v>
      </c>
      <c r="G430" s="138">
        <v>7274</v>
      </c>
      <c r="H430" s="139">
        <v>1.1926000000000001</v>
      </c>
      <c r="I430" s="140">
        <v>0.73140000000000005</v>
      </c>
      <c r="J430" s="141">
        <v>171</v>
      </c>
      <c r="K430" s="142">
        <v>0</v>
      </c>
      <c r="L430" s="143">
        <v>0.1759</v>
      </c>
      <c r="M430" s="29">
        <f t="shared" si="61"/>
        <v>67</v>
      </c>
      <c r="N430" s="38" t="str">
        <f t="array" ref="N430">M430&amp;CHOOSE(AND(M430&lt;&gt;{11,12,13})*MIN(4,MOD(M430,10))+1,"th","st","nd","rd","th")</f>
        <v>67th</v>
      </c>
      <c r="O430" s="143">
        <v>0.18809999999999999</v>
      </c>
      <c r="P430" s="29">
        <f t="shared" si="62"/>
        <v>62</v>
      </c>
      <c r="Q430" s="38" t="str">
        <f t="array" ref="Q430">P430&amp;CHOOSE(AND(P430&lt;&gt;{11,12,13})*MIN(4,MOD(P430,10))+1,"th","st","nd","rd","th")</f>
        <v>62nd</v>
      </c>
      <c r="R430" s="144">
        <v>218.42699999999999</v>
      </c>
      <c r="S430" s="144">
        <v>116.789</v>
      </c>
      <c r="T430" s="144">
        <v>0</v>
      </c>
      <c r="U430" s="144">
        <v>335.21600000000001</v>
      </c>
      <c r="V430" s="145">
        <v>47.937000000000005</v>
      </c>
      <c r="W430" s="220">
        <f t="shared" si="63"/>
        <v>2.3162245399875728E-2</v>
      </c>
      <c r="X430" s="29">
        <f t="shared" si="64"/>
        <v>38</v>
      </c>
      <c r="Y430" s="38" t="str">
        <f t="array" ref="Y430">X430&amp;CHOOSE(AND(X430&lt;&gt;{11,12,13})*MIN(4,MOD(X430,10))+1,"th","st","nd","rd","th")</f>
        <v>38th</v>
      </c>
      <c r="Z430" s="146">
        <v>9.5869999999999997</v>
      </c>
      <c r="AA430" s="147">
        <v>14</v>
      </c>
      <c r="AB430" s="221">
        <f t="shared" si="65"/>
        <v>6.7645333583298949E-3</v>
      </c>
      <c r="AC430" s="29">
        <f t="shared" si="66"/>
        <v>51</v>
      </c>
      <c r="AD430" s="38" t="str">
        <f t="array" ref="AD430">AC430&amp;CHOOSE(AND(AC430&lt;&gt;{11,12,13})*MIN(4,MOD(AC430,10))+1,"th","st","nd","rd","th")</f>
        <v>51st</v>
      </c>
      <c r="AE430" s="146">
        <v>8.4</v>
      </c>
      <c r="AF430" s="148">
        <v>2069.6179999999999</v>
      </c>
      <c r="AG430" s="148">
        <v>2113.0349999999999</v>
      </c>
      <c r="AH430" s="148">
        <v>2139.3490000000002</v>
      </c>
      <c r="AI430" s="149">
        <v>2107.3339999999998</v>
      </c>
      <c r="AJ430" s="29">
        <f t="shared" si="67"/>
        <v>51</v>
      </c>
      <c r="AK430" s="38" t="str">
        <f t="array" ref="AK430">AJ430&amp;CHOOSE(AND(AJ430&lt;&gt;{11,12,13})*MIN(4,MOD(AJ430,10))+1,"th","st","nd","rd","th")</f>
        <v>51st</v>
      </c>
      <c r="AL430" s="149">
        <v>353.20299999999997</v>
      </c>
      <c r="AM430" s="149">
        <v>353.20299999999997</v>
      </c>
      <c r="AN430" s="149">
        <v>2460.5369999999998</v>
      </c>
      <c r="AO430" s="29">
        <f t="shared" si="68"/>
        <v>51</v>
      </c>
      <c r="AP430" s="38" t="str">
        <f t="array" ref="AP430">AO430&amp;CHOOSE(AND(AO430&lt;&gt;{11,12,13})*MIN(4,MOD(AO430,10))+1,"th","st","nd","rd","th")</f>
        <v>51st</v>
      </c>
      <c r="AQ430" s="150">
        <v>1.1599999999999999</v>
      </c>
      <c r="AR430" s="145">
        <v>3403.9459999999999</v>
      </c>
      <c r="AS430" s="29">
        <f t="shared" si="69"/>
        <v>65</v>
      </c>
      <c r="AT430" s="38" t="str">
        <f t="array" ref="AT430">AS430&amp;CHOOSE(AND(AS430&lt;&gt;{11,12,13})*MIN(4,MOD(AS430,10))+1,"th","st","nd","rd","th")</f>
        <v>65th</v>
      </c>
      <c r="AU430" s="151">
        <v>1.1441029345707562E-3</v>
      </c>
    </row>
    <row r="431" spans="1:47" x14ac:dyDescent="0.25">
      <c r="A431" s="135">
        <v>108568404</v>
      </c>
      <c r="B431" s="136" t="s">
        <v>592</v>
      </c>
      <c r="C431" s="136" t="s">
        <v>143</v>
      </c>
      <c r="D431" s="137">
        <v>38914</v>
      </c>
      <c r="E431" s="29">
        <f t="shared" si="60"/>
        <v>5</v>
      </c>
      <c r="F431" s="38" t="str">
        <f t="array" ref="F431">E431&amp;CHOOSE(AND(E431&lt;&gt;{11,12,13})*MIN(4,MOD(E431,10))+1,"th","st","nd","rd","th")</f>
        <v>5th</v>
      </c>
      <c r="G431" s="138">
        <v>1089</v>
      </c>
      <c r="H431" s="139">
        <v>1.5276000000000001</v>
      </c>
      <c r="I431" s="140">
        <v>0.95089999999999997</v>
      </c>
      <c r="J431" s="141">
        <v>7</v>
      </c>
      <c r="K431" s="142">
        <v>75.111000000000004</v>
      </c>
      <c r="L431" s="143">
        <v>0.27029999999999998</v>
      </c>
      <c r="M431" s="29">
        <f t="shared" si="61"/>
        <v>88</v>
      </c>
      <c r="N431" s="38" t="str">
        <f t="array" ref="N431">M431&amp;CHOOSE(AND(M431&lt;&gt;{11,12,13})*MIN(4,MOD(M431,10))+1,"th","st","nd","rd","th")</f>
        <v>88th</v>
      </c>
      <c r="O431" s="143">
        <v>0.29360000000000003</v>
      </c>
      <c r="P431" s="29">
        <f t="shared" si="62"/>
        <v>94</v>
      </c>
      <c r="Q431" s="38" t="str">
        <f t="array" ref="Q431">P431&amp;CHOOSE(AND(P431&lt;&gt;{11,12,13})*MIN(4,MOD(P431,10))+1,"th","st","nd","rd","th")</f>
        <v>94th</v>
      </c>
      <c r="R431" s="144">
        <v>54.710999999999999</v>
      </c>
      <c r="S431" s="144">
        <v>29.713000000000001</v>
      </c>
      <c r="T431" s="144">
        <v>0</v>
      </c>
      <c r="U431" s="144">
        <v>84.424000000000007</v>
      </c>
      <c r="V431" s="145">
        <v>18.09</v>
      </c>
      <c r="W431" s="220">
        <f t="shared" si="63"/>
        <v>5.3624468646434227E-2</v>
      </c>
      <c r="X431" s="29">
        <f t="shared" si="64"/>
        <v>86</v>
      </c>
      <c r="Y431" s="38" t="str">
        <f t="array" ref="Y431">X431&amp;CHOOSE(AND(X431&lt;&gt;{11,12,13})*MIN(4,MOD(X431,10))+1,"th","st","nd","rd","th")</f>
        <v>86th</v>
      </c>
      <c r="Z431" s="146">
        <v>3.6179999999999999</v>
      </c>
      <c r="AA431" s="147">
        <v>3</v>
      </c>
      <c r="AB431" s="221">
        <f t="shared" si="65"/>
        <v>8.892946707534698E-3</v>
      </c>
      <c r="AC431" s="29">
        <f t="shared" si="66"/>
        <v>57</v>
      </c>
      <c r="AD431" s="38" t="str">
        <f t="array" ref="AD431">AC431&amp;CHOOSE(AND(AC431&lt;&gt;{11,12,13})*MIN(4,MOD(AC431,10))+1,"th","st","nd","rd","th")</f>
        <v>57th</v>
      </c>
      <c r="AE431" s="146">
        <v>1.8</v>
      </c>
      <c r="AF431" s="148">
        <v>337.346</v>
      </c>
      <c r="AG431" s="148">
        <v>357.096</v>
      </c>
      <c r="AH431" s="148">
        <v>360.697</v>
      </c>
      <c r="AI431" s="149">
        <v>351.71300000000002</v>
      </c>
      <c r="AJ431" s="29">
        <f t="shared" si="67"/>
        <v>1</v>
      </c>
      <c r="AK431" s="38" t="str">
        <f t="array" ref="AK431">AJ431&amp;CHOOSE(AND(AJ431&lt;&gt;{11,12,13})*MIN(4,MOD(AJ431,10))+1,"th","st","nd","rd","th")</f>
        <v>1st</v>
      </c>
      <c r="AL431" s="149">
        <v>89.841999999999999</v>
      </c>
      <c r="AM431" s="149">
        <v>164.953</v>
      </c>
      <c r="AN431" s="149">
        <v>516.66600000000005</v>
      </c>
      <c r="AO431" s="29">
        <f t="shared" si="68"/>
        <v>2</v>
      </c>
      <c r="AP431" s="38" t="str">
        <f t="array" ref="AP431">AO431&amp;CHOOSE(AND(AO431&lt;&gt;{11,12,13})*MIN(4,MOD(AO431,10))+1,"th","st","nd","rd","th")</f>
        <v>2nd</v>
      </c>
      <c r="AQ431" s="150">
        <v>0.98</v>
      </c>
      <c r="AR431" s="145">
        <v>773.47400000000005</v>
      </c>
      <c r="AS431" s="29">
        <f t="shared" si="69"/>
        <v>3</v>
      </c>
      <c r="AT431" s="38" t="str">
        <f t="array" ref="AT431">AS431&amp;CHOOSE(AND(AS431&lt;&gt;{11,12,13})*MIN(4,MOD(AS431,10))+1,"th","st","nd","rd","th")</f>
        <v>3rd</v>
      </c>
      <c r="AU431" s="151">
        <v>2.5997294704856693E-4</v>
      </c>
    </row>
    <row r="432" spans="1:47" x14ac:dyDescent="0.25">
      <c r="A432" s="135">
        <v>108569103</v>
      </c>
      <c r="B432" s="136" t="s">
        <v>649</v>
      </c>
      <c r="C432" s="136" t="s">
        <v>143</v>
      </c>
      <c r="D432" s="137">
        <v>39676</v>
      </c>
      <c r="E432" s="29">
        <f t="shared" si="60"/>
        <v>6</v>
      </c>
      <c r="F432" s="38" t="str">
        <f t="array" ref="F432">E432&amp;CHOOSE(AND(E432&lt;&gt;{11,12,13})*MIN(4,MOD(E432,10))+1,"th","st","nd","rd","th")</f>
        <v>6th</v>
      </c>
      <c r="G432" s="138">
        <v>3808</v>
      </c>
      <c r="H432" s="139">
        <v>1.4983</v>
      </c>
      <c r="I432" s="140">
        <v>0.78039999999999998</v>
      </c>
      <c r="J432" s="141">
        <v>134</v>
      </c>
      <c r="K432" s="142">
        <v>21.084</v>
      </c>
      <c r="L432" s="143">
        <v>0.29220000000000002</v>
      </c>
      <c r="M432" s="29">
        <f t="shared" si="61"/>
        <v>89</v>
      </c>
      <c r="N432" s="38" t="str">
        <f t="array" ref="N432">M432&amp;CHOOSE(AND(M432&lt;&gt;{11,12,13})*MIN(4,MOD(M432,10))+1,"th","st","nd","rd","th")</f>
        <v>89th</v>
      </c>
      <c r="O432" s="143">
        <v>0.1515</v>
      </c>
      <c r="P432" s="29">
        <f t="shared" si="62"/>
        <v>42</v>
      </c>
      <c r="Q432" s="38" t="str">
        <f t="array" ref="Q432">P432&amp;CHOOSE(AND(P432&lt;&gt;{11,12,13})*MIN(4,MOD(P432,10))+1,"th","st","nd","rd","th")</f>
        <v>42nd</v>
      </c>
      <c r="R432" s="144">
        <v>214.77500000000001</v>
      </c>
      <c r="S432" s="144">
        <v>55.677999999999997</v>
      </c>
      <c r="T432" s="144">
        <v>0</v>
      </c>
      <c r="U432" s="144">
        <v>270.45299999999997</v>
      </c>
      <c r="V432" s="145">
        <v>20.629000000000001</v>
      </c>
      <c r="W432" s="220">
        <f t="shared" si="63"/>
        <v>1.6839381410478797E-2</v>
      </c>
      <c r="X432" s="29">
        <f t="shared" si="64"/>
        <v>22</v>
      </c>
      <c r="Y432" s="38" t="str">
        <f t="array" ref="Y432">X432&amp;CHOOSE(AND(X432&lt;&gt;{11,12,13})*MIN(4,MOD(X432,10))+1,"th","st","nd","rd","th")</f>
        <v>22nd</v>
      </c>
      <c r="Z432" s="146">
        <v>4.1260000000000003</v>
      </c>
      <c r="AA432" s="147">
        <v>5</v>
      </c>
      <c r="AB432" s="221">
        <f t="shared" si="65"/>
        <v>4.0814827210428999E-3</v>
      </c>
      <c r="AC432" s="29">
        <f t="shared" si="66"/>
        <v>39</v>
      </c>
      <c r="AD432" s="38" t="str">
        <f t="array" ref="AD432">AC432&amp;CHOOSE(AND(AC432&lt;&gt;{11,12,13})*MIN(4,MOD(AC432,10))+1,"th","st","nd","rd","th")</f>
        <v>39th</v>
      </c>
      <c r="AE432" s="146">
        <v>3</v>
      </c>
      <c r="AF432" s="148">
        <v>1225.0450000000001</v>
      </c>
      <c r="AG432" s="148">
        <v>1218.5440000000001</v>
      </c>
      <c r="AH432" s="148">
        <v>1212.2449999999999</v>
      </c>
      <c r="AI432" s="149">
        <v>1218.6110000000001</v>
      </c>
      <c r="AJ432" s="29">
        <f t="shared" si="67"/>
        <v>26</v>
      </c>
      <c r="AK432" s="38" t="str">
        <f t="array" ref="AK432">AJ432&amp;CHOOSE(AND(AJ432&lt;&gt;{11,12,13})*MIN(4,MOD(AJ432,10))+1,"th","st","nd","rd","th")</f>
        <v>26th</v>
      </c>
      <c r="AL432" s="149">
        <v>277.57900000000001</v>
      </c>
      <c r="AM432" s="149">
        <v>298.66300000000001</v>
      </c>
      <c r="AN432" s="149">
        <v>1517.2739999999999</v>
      </c>
      <c r="AO432" s="29">
        <f t="shared" si="68"/>
        <v>26</v>
      </c>
      <c r="AP432" s="38" t="str">
        <f t="array" ref="AP432">AO432&amp;CHOOSE(AND(AO432&lt;&gt;{11,12,13})*MIN(4,MOD(AO432,10))+1,"th","st","nd","rd","th")</f>
        <v>26th</v>
      </c>
      <c r="AQ432" s="150">
        <v>1</v>
      </c>
      <c r="AR432" s="145">
        <v>2273.3319999999999</v>
      </c>
      <c r="AS432" s="29">
        <f t="shared" si="69"/>
        <v>43</v>
      </c>
      <c r="AT432" s="38" t="str">
        <f t="array" ref="AT432">AS432&amp;CHOOSE(AND(AS432&lt;&gt;{11,12,13})*MIN(4,MOD(AS432,10))+1,"th","st","nd","rd","th")</f>
        <v>43rd</v>
      </c>
      <c r="AU432" s="151">
        <v>7.640913846616857E-4</v>
      </c>
    </row>
    <row r="433" spans="1:47" x14ac:dyDescent="0.25">
      <c r="A433" s="135">
        <v>117576303</v>
      </c>
      <c r="B433" s="136" t="s">
        <v>578</v>
      </c>
      <c r="C433" s="136" t="s">
        <v>579</v>
      </c>
      <c r="D433" s="137">
        <v>47346</v>
      </c>
      <c r="E433" s="29">
        <f t="shared" si="60"/>
        <v>21</v>
      </c>
      <c r="F433" s="38" t="str">
        <f t="array" ref="F433">E433&amp;CHOOSE(AND(E433&lt;&gt;{11,12,13})*MIN(4,MOD(E433,10))+1,"th","st","nd","rd","th")</f>
        <v>21st</v>
      </c>
      <c r="G433" s="138">
        <v>2721</v>
      </c>
      <c r="H433" s="139">
        <v>1.2555000000000001</v>
      </c>
      <c r="I433" s="140">
        <v>0.93410000000000004</v>
      </c>
      <c r="J433" s="141">
        <v>14</v>
      </c>
      <c r="K433" s="142">
        <v>122.60599999999999</v>
      </c>
      <c r="L433" s="143">
        <v>0.22570000000000001</v>
      </c>
      <c r="M433" s="29">
        <f t="shared" si="61"/>
        <v>81</v>
      </c>
      <c r="N433" s="38" t="str">
        <f t="array" ref="N433">M433&amp;CHOOSE(AND(M433&lt;&gt;{11,12,13})*MIN(4,MOD(M433,10))+1,"th","st","nd","rd","th")</f>
        <v>81st</v>
      </c>
      <c r="O433" s="143">
        <v>0.1709</v>
      </c>
      <c r="P433" s="29">
        <f t="shared" si="62"/>
        <v>52</v>
      </c>
      <c r="Q433" s="38" t="str">
        <f t="array" ref="Q433">P433&amp;CHOOSE(AND(P433&lt;&gt;{11,12,13})*MIN(4,MOD(P433,10))+1,"th","st","nd","rd","th")</f>
        <v>52nd</v>
      </c>
      <c r="R433" s="144">
        <v>89.864000000000004</v>
      </c>
      <c r="S433" s="144">
        <v>34.021999999999998</v>
      </c>
      <c r="T433" s="144">
        <v>0</v>
      </c>
      <c r="U433" s="144">
        <v>123.886</v>
      </c>
      <c r="V433" s="145">
        <v>32.861999999999995</v>
      </c>
      <c r="W433" s="220">
        <f t="shared" si="63"/>
        <v>4.9521392662961572E-2</v>
      </c>
      <c r="X433" s="29">
        <f t="shared" si="64"/>
        <v>83</v>
      </c>
      <c r="Y433" s="38" t="str">
        <f t="array" ref="Y433">X433&amp;CHOOSE(AND(X433&lt;&gt;{11,12,13})*MIN(4,MOD(X433,10))+1,"th","st","nd","rd","th")</f>
        <v>83rd</v>
      </c>
      <c r="Z433" s="146">
        <v>6.5720000000000001</v>
      </c>
      <c r="AA433" s="147">
        <v>1</v>
      </c>
      <c r="AB433" s="221">
        <f t="shared" si="65"/>
        <v>1.506950053647422E-3</v>
      </c>
      <c r="AC433" s="29">
        <f t="shared" si="66"/>
        <v>21</v>
      </c>
      <c r="AD433" s="38" t="str">
        <f t="array" ref="AD433">AC433&amp;CHOOSE(AND(AC433&lt;&gt;{11,12,13})*MIN(4,MOD(AC433,10))+1,"th","st","nd","rd","th")</f>
        <v>21st</v>
      </c>
      <c r="AE433" s="146">
        <v>0.6</v>
      </c>
      <c r="AF433" s="148">
        <v>663.59199999999998</v>
      </c>
      <c r="AG433" s="148">
        <v>658.46299999999997</v>
      </c>
      <c r="AH433" s="148">
        <v>661.89300000000003</v>
      </c>
      <c r="AI433" s="149">
        <v>661.31600000000003</v>
      </c>
      <c r="AJ433" s="29">
        <f t="shared" si="67"/>
        <v>5</v>
      </c>
      <c r="AK433" s="38" t="str">
        <f t="array" ref="AK433">AJ433&amp;CHOOSE(AND(AJ433&lt;&gt;{11,12,13})*MIN(4,MOD(AJ433,10))+1,"th","st","nd","rd","th")</f>
        <v>5th</v>
      </c>
      <c r="AL433" s="149">
        <v>131.05799999999999</v>
      </c>
      <c r="AM433" s="149">
        <v>253.66399999999999</v>
      </c>
      <c r="AN433" s="149">
        <v>914.98</v>
      </c>
      <c r="AO433" s="29">
        <f t="shared" si="68"/>
        <v>7</v>
      </c>
      <c r="AP433" s="38" t="str">
        <f t="array" ref="AP433">AO433&amp;CHOOSE(AND(AO433&lt;&gt;{11,12,13})*MIN(4,MOD(AO433,10))+1,"th","st","nd","rd","th")</f>
        <v>7th</v>
      </c>
      <c r="AQ433" s="150">
        <v>1.21</v>
      </c>
      <c r="AR433" s="145">
        <v>1389.9960000000001</v>
      </c>
      <c r="AS433" s="29">
        <f t="shared" si="69"/>
        <v>18</v>
      </c>
      <c r="AT433" s="38" t="str">
        <f t="array" ref="AT433">AS433&amp;CHOOSE(AND(AS433&lt;&gt;{11,12,13})*MIN(4,MOD(AS433,10))+1,"th","st","nd","rd","th")</f>
        <v>18th</v>
      </c>
      <c r="AU433" s="151">
        <v>4.671926354418117E-4</v>
      </c>
    </row>
    <row r="434" spans="1:47" x14ac:dyDescent="0.25">
      <c r="A434" s="135">
        <v>119581003</v>
      </c>
      <c r="B434" s="136" t="s">
        <v>161</v>
      </c>
      <c r="C434" s="136" t="s">
        <v>162</v>
      </c>
      <c r="D434" s="137">
        <v>50600</v>
      </c>
      <c r="E434" s="29">
        <f t="shared" si="60"/>
        <v>32</v>
      </c>
      <c r="F434" s="38" t="str">
        <f t="array" ref="F434">E434&amp;CHOOSE(AND(E434&lt;&gt;{11,12,13})*MIN(4,MOD(E434,10))+1,"th","st","nd","rd","th")</f>
        <v>32nd</v>
      </c>
      <c r="G434" s="138">
        <v>3184</v>
      </c>
      <c r="H434" s="139">
        <v>1.1748000000000001</v>
      </c>
      <c r="I434" s="140">
        <v>0.86439999999999995</v>
      </c>
      <c r="J434" s="141">
        <v>62</v>
      </c>
      <c r="K434" s="142">
        <v>108.70099999999999</v>
      </c>
      <c r="L434" s="143">
        <v>0.18970000000000001</v>
      </c>
      <c r="M434" s="29">
        <f t="shared" si="61"/>
        <v>72</v>
      </c>
      <c r="N434" s="38" t="str">
        <f t="array" ref="N434">M434&amp;CHOOSE(AND(M434&lt;&gt;{11,12,13})*MIN(4,MOD(M434,10))+1,"th","st","nd","rd","th")</f>
        <v>72nd</v>
      </c>
      <c r="O434" s="143">
        <v>0.26729999999999998</v>
      </c>
      <c r="P434" s="29">
        <f t="shared" si="62"/>
        <v>89</v>
      </c>
      <c r="Q434" s="38" t="str">
        <f t="array" ref="Q434">P434&amp;CHOOSE(AND(P434&lt;&gt;{11,12,13})*MIN(4,MOD(P434,10))+1,"th","st","nd","rd","th")</f>
        <v>89th</v>
      </c>
      <c r="R434" s="144">
        <v>110.476</v>
      </c>
      <c r="S434" s="144">
        <v>77.834000000000003</v>
      </c>
      <c r="T434" s="144">
        <v>0</v>
      </c>
      <c r="U434" s="144">
        <v>188.31</v>
      </c>
      <c r="V434" s="145">
        <v>39.04</v>
      </c>
      <c r="W434" s="220">
        <f t="shared" si="63"/>
        <v>4.0221713956028103E-2</v>
      </c>
      <c r="X434" s="29">
        <f t="shared" si="64"/>
        <v>72</v>
      </c>
      <c r="Y434" s="38" t="str">
        <f t="array" ref="Y434">X434&amp;CHOOSE(AND(X434&lt;&gt;{11,12,13})*MIN(4,MOD(X434,10))+1,"th","st","nd","rd","th")</f>
        <v>72nd</v>
      </c>
      <c r="Z434" s="146">
        <v>7.8079999999999998</v>
      </c>
      <c r="AA434" s="147">
        <v>4</v>
      </c>
      <c r="AB434" s="221">
        <f t="shared" si="65"/>
        <v>4.1210772495930432E-3</v>
      </c>
      <c r="AC434" s="29">
        <f t="shared" si="66"/>
        <v>39</v>
      </c>
      <c r="AD434" s="38" t="str">
        <f t="array" ref="AD434">AC434&amp;CHOOSE(AND(AC434&lt;&gt;{11,12,13})*MIN(4,MOD(AC434,10))+1,"th","st","nd","rd","th")</f>
        <v>39th</v>
      </c>
      <c r="AE434" s="146">
        <v>2.4</v>
      </c>
      <c r="AF434" s="148">
        <v>970.62</v>
      </c>
      <c r="AG434" s="148">
        <v>982.00900000000001</v>
      </c>
      <c r="AH434" s="148">
        <v>1037.155</v>
      </c>
      <c r="AI434" s="149">
        <v>996.59500000000003</v>
      </c>
      <c r="AJ434" s="29">
        <f t="shared" si="67"/>
        <v>16</v>
      </c>
      <c r="AK434" s="38" t="str">
        <f t="array" ref="AK434">AJ434&amp;CHOOSE(AND(AJ434&lt;&gt;{11,12,13})*MIN(4,MOD(AJ434,10))+1,"th","st","nd","rd","th")</f>
        <v>16th</v>
      </c>
      <c r="AL434" s="149">
        <v>198.518</v>
      </c>
      <c r="AM434" s="149">
        <v>307.21899999999999</v>
      </c>
      <c r="AN434" s="149">
        <v>1303.8140000000001</v>
      </c>
      <c r="AO434" s="29">
        <f t="shared" si="68"/>
        <v>18</v>
      </c>
      <c r="AP434" s="38" t="str">
        <f t="array" ref="AP434">AO434&amp;CHOOSE(AND(AO434&lt;&gt;{11,12,13})*MIN(4,MOD(AO434,10))+1,"th","st","nd","rd","th")</f>
        <v>18th</v>
      </c>
      <c r="AQ434" s="150">
        <v>1.01</v>
      </c>
      <c r="AR434" s="145">
        <v>1547.038</v>
      </c>
      <c r="AS434" s="29">
        <f t="shared" si="69"/>
        <v>24</v>
      </c>
      <c r="AT434" s="38" t="str">
        <f t="array" ref="AT434">AS434&amp;CHOOSE(AND(AS434&lt;&gt;{11,12,13})*MIN(4,MOD(AS434,10))+1,"th","st","nd","rd","th")</f>
        <v>24th</v>
      </c>
      <c r="AU434" s="151">
        <v>5.1997614406705441E-4</v>
      </c>
    </row>
    <row r="435" spans="1:47" x14ac:dyDescent="0.25">
      <c r="A435" s="135">
        <v>119582503</v>
      </c>
      <c r="B435" s="136" t="s">
        <v>277</v>
      </c>
      <c r="C435" s="136" t="s">
        <v>162</v>
      </c>
      <c r="D435" s="137">
        <v>57887</v>
      </c>
      <c r="E435" s="29">
        <f t="shared" si="60"/>
        <v>53</v>
      </c>
      <c r="F435" s="38" t="str">
        <f t="array" ref="F435">E435&amp;CHOOSE(AND(E435&lt;&gt;{11,12,13})*MIN(4,MOD(E435,10))+1,"th","st","nd","rd","th")</f>
        <v>53rd</v>
      </c>
      <c r="G435" s="138">
        <v>3048</v>
      </c>
      <c r="H435" s="139">
        <v>1.0268999999999999</v>
      </c>
      <c r="I435" s="140">
        <v>0.86560000000000004</v>
      </c>
      <c r="J435" s="141">
        <v>61</v>
      </c>
      <c r="K435" s="142">
        <v>127.017</v>
      </c>
      <c r="L435" s="143">
        <v>0.15090000000000001</v>
      </c>
      <c r="M435" s="29">
        <f t="shared" si="61"/>
        <v>55</v>
      </c>
      <c r="N435" s="38" t="str">
        <f t="array" ref="N435">M435&amp;CHOOSE(AND(M435&lt;&gt;{11,12,13})*MIN(4,MOD(M435,10))+1,"th","st","nd","rd","th")</f>
        <v>55th</v>
      </c>
      <c r="O435" s="143">
        <v>0.23799999999999999</v>
      </c>
      <c r="P435" s="29">
        <f t="shared" si="62"/>
        <v>84</v>
      </c>
      <c r="Q435" s="38" t="str">
        <f t="array" ref="Q435">P435&amp;CHOOSE(AND(P435&lt;&gt;{11,12,13})*MIN(4,MOD(P435,10))+1,"th","st","nd","rd","th")</f>
        <v>84th</v>
      </c>
      <c r="R435" s="144">
        <v>105.233</v>
      </c>
      <c r="S435" s="144">
        <v>82.986999999999995</v>
      </c>
      <c r="T435" s="144">
        <v>0</v>
      </c>
      <c r="U435" s="144">
        <v>188.22</v>
      </c>
      <c r="V435" s="145">
        <v>39.873999999999995</v>
      </c>
      <c r="W435" s="220">
        <f t="shared" si="63"/>
        <v>3.4306648472573781E-2</v>
      </c>
      <c r="X435" s="29">
        <f t="shared" si="64"/>
        <v>64</v>
      </c>
      <c r="Y435" s="38" t="str">
        <f t="array" ref="Y435">X435&amp;CHOOSE(AND(X435&lt;&gt;{11,12,13})*MIN(4,MOD(X435,10))+1,"th","st","nd","rd","th")</f>
        <v>64th</v>
      </c>
      <c r="Z435" s="146">
        <v>7.9749999999999996</v>
      </c>
      <c r="AA435" s="147">
        <v>29</v>
      </c>
      <c r="AB435" s="221">
        <f t="shared" si="65"/>
        <v>2.4950915526524547E-2</v>
      </c>
      <c r="AC435" s="29">
        <f t="shared" si="66"/>
        <v>79</v>
      </c>
      <c r="AD435" s="38" t="str">
        <f t="array" ref="AD435">AC435&amp;CHOOSE(AND(AC435&lt;&gt;{11,12,13})*MIN(4,MOD(AC435,10))+1,"th","st","nd","rd","th")</f>
        <v>79th</v>
      </c>
      <c r="AE435" s="146">
        <v>17.399999999999999</v>
      </c>
      <c r="AF435" s="148">
        <v>1162.2819999999999</v>
      </c>
      <c r="AG435" s="148">
        <v>1165.1300000000001</v>
      </c>
      <c r="AH435" s="148">
        <v>1171.32</v>
      </c>
      <c r="AI435" s="149">
        <v>1166.2439999999999</v>
      </c>
      <c r="AJ435" s="29">
        <f t="shared" si="67"/>
        <v>24</v>
      </c>
      <c r="AK435" s="38" t="str">
        <f t="array" ref="AK435">AJ435&amp;CHOOSE(AND(AJ435&lt;&gt;{11,12,13})*MIN(4,MOD(AJ435,10))+1,"th","st","nd","rd","th")</f>
        <v>24th</v>
      </c>
      <c r="AL435" s="149">
        <v>213.595</v>
      </c>
      <c r="AM435" s="149">
        <v>340.61200000000002</v>
      </c>
      <c r="AN435" s="149">
        <v>1506.856</v>
      </c>
      <c r="AO435" s="29">
        <f t="shared" si="68"/>
        <v>26</v>
      </c>
      <c r="AP435" s="38" t="str">
        <f t="array" ref="AP435">AO435&amp;CHOOSE(AND(AO435&lt;&gt;{11,12,13})*MIN(4,MOD(AO435,10))+1,"th","st","nd","rd","th")</f>
        <v>26th</v>
      </c>
      <c r="AQ435" s="150">
        <v>0.98</v>
      </c>
      <c r="AR435" s="145">
        <v>1516.443</v>
      </c>
      <c r="AS435" s="29">
        <f t="shared" si="69"/>
        <v>22</v>
      </c>
      <c r="AT435" s="38" t="str">
        <f t="array" ref="AT435">AS435&amp;CHOOSE(AND(AS435&lt;&gt;{11,12,13})*MIN(4,MOD(AS435,10))+1,"th","st","nd","rd","th")</f>
        <v>22nd</v>
      </c>
      <c r="AU435" s="151">
        <v>5.0969283484793282E-4</v>
      </c>
    </row>
    <row r="436" spans="1:47" x14ac:dyDescent="0.25">
      <c r="A436" s="135">
        <v>119583003</v>
      </c>
      <c r="B436" s="136" t="s">
        <v>293</v>
      </c>
      <c r="C436" s="136" t="s">
        <v>162</v>
      </c>
      <c r="D436" s="137">
        <v>53464</v>
      </c>
      <c r="E436" s="29">
        <f t="shared" si="60"/>
        <v>41</v>
      </c>
      <c r="F436" s="38" t="str">
        <f t="array" ref="F436">E436&amp;CHOOSE(AND(E436&lt;&gt;{11,12,13})*MIN(4,MOD(E436,10))+1,"th","st","nd","rd","th")</f>
        <v>41st</v>
      </c>
      <c r="G436" s="138">
        <v>2394</v>
      </c>
      <c r="H436" s="139">
        <v>1.1119000000000001</v>
      </c>
      <c r="I436" s="140">
        <v>0.88949999999999996</v>
      </c>
      <c r="J436" s="141">
        <v>41</v>
      </c>
      <c r="K436" s="142">
        <v>101.866</v>
      </c>
      <c r="L436" s="143">
        <v>0.16889999999999999</v>
      </c>
      <c r="M436" s="29">
        <f t="shared" si="61"/>
        <v>64</v>
      </c>
      <c r="N436" s="38" t="str">
        <f t="array" ref="N436">M436&amp;CHOOSE(AND(M436&lt;&gt;{11,12,13})*MIN(4,MOD(M436,10))+1,"th","st","nd","rd","th")</f>
        <v>64th</v>
      </c>
      <c r="O436" s="143">
        <v>0.13650000000000001</v>
      </c>
      <c r="P436" s="29">
        <f t="shared" si="62"/>
        <v>34</v>
      </c>
      <c r="Q436" s="38" t="str">
        <f t="array" ref="Q436">P436&amp;CHOOSE(AND(P436&lt;&gt;{11,12,13})*MIN(4,MOD(P436,10))+1,"th","st","nd","rd","th")</f>
        <v>34th</v>
      </c>
      <c r="R436" s="144">
        <v>79.792000000000002</v>
      </c>
      <c r="S436" s="144">
        <v>32.243000000000002</v>
      </c>
      <c r="T436" s="144">
        <v>0</v>
      </c>
      <c r="U436" s="144">
        <v>112.035</v>
      </c>
      <c r="V436" s="145">
        <v>33.869</v>
      </c>
      <c r="W436" s="220">
        <f t="shared" si="63"/>
        <v>4.3015409547492979E-2</v>
      </c>
      <c r="X436" s="29">
        <f t="shared" si="64"/>
        <v>77</v>
      </c>
      <c r="Y436" s="38" t="str">
        <f t="array" ref="Y436">X436&amp;CHOOSE(AND(X436&lt;&gt;{11,12,13})*MIN(4,MOD(X436,10))+1,"th","st","nd","rd","th")</f>
        <v>77th</v>
      </c>
      <c r="Z436" s="146">
        <v>6.774</v>
      </c>
      <c r="AA436" s="147">
        <v>4</v>
      </c>
      <c r="AB436" s="221">
        <f t="shared" si="65"/>
        <v>5.080210168294662E-3</v>
      </c>
      <c r="AC436" s="29">
        <f t="shared" si="66"/>
        <v>42</v>
      </c>
      <c r="AD436" s="38" t="str">
        <f t="array" ref="AD436">AC436&amp;CHOOSE(AND(AC436&lt;&gt;{11,12,13})*MIN(4,MOD(AC436,10))+1,"th","st","nd","rd","th")</f>
        <v>42nd</v>
      </c>
      <c r="AE436" s="146">
        <v>2.4</v>
      </c>
      <c r="AF436" s="148">
        <v>787.36900000000003</v>
      </c>
      <c r="AG436" s="148">
        <v>775.39599999999996</v>
      </c>
      <c r="AH436" s="148">
        <v>756.13599999999997</v>
      </c>
      <c r="AI436" s="149">
        <v>772.96699999999998</v>
      </c>
      <c r="AJ436" s="29">
        <f t="shared" si="67"/>
        <v>9</v>
      </c>
      <c r="AK436" s="38" t="str">
        <f t="array" ref="AK436">AJ436&amp;CHOOSE(AND(AJ436&lt;&gt;{11,12,13})*MIN(4,MOD(AJ436,10))+1,"th","st","nd","rd","th")</f>
        <v>9th</v>
      </c>
      <c r="AL436" s="149">
        <v>121.209</v>
      </c>
      <c r="AM436" s="149">
        <v>223.07499999999999</v>
      </c>
      <c r="AN436" s="149">
        <v>996.04200000000003</v>
      </c>
      <c r="AO436" s="29">
        <f t="shared" si="68"/>
        <v>10</v>
      </c>
      <c r="AP436" s="38" t="str">
        <f t="array" ref="AP436">AO436&amp;CHOOSE(AND(AO436&lt;&gt;{11,12,13})*MIN(4,MOD(AO436,10))+1,"th","st","nd","rd","th")</f>
        <v>10th</v>
      </c>
      <c r="AQ436" s="150">
        <v>1.06</v>
      </c>
      <c r="AR436" s="145">
        <v>1173.9490000000001</v>
      </c>
      <c r="AS436" s="29">
        <f t="shared" si="69"/>
        <v>12</v>
      </c>
      <c r="AT436" s="38" t="str">
        <f t="array" ref="AT436">AS436&amp;CHOOSE(AND(AS436&lt;&gt;{11,12,13})*MIN(4,MOD(AS436,10))+1,"th","st","nd","rd","th")</f>
        <v>12th</v>
      </c>
      <c r="AU436" s="151">
        <v>3.9457691042584251E-4</v>
      </c>
    </row>
    <row r="437" spans="1:47" x14ac:dyDescent="0.25">
      <c r="A437" s="135">
        <v>119584503</v>
      </c>
      <c r="B437" s="136" t="s">
        <v>418</v>
      </c>
      <c r="C437" s="136" t="s">
        <v>162</v>
      </c>
      <c r="D437" s="137">
        <v>54073</v>
      </c>
      <c r="E437" s="29">
        <f t="shared" si="60"/>
        <v>43</v>
      </c>
      <c r="F437" s="38" t="str">
        <f t="array" ref="F437">E437&amp;CHOOSE(AND(E437&lt;&gt;{11,12,13})*MIN(4,MOD(E437,10))+1,"th","st","nd","rd","th")</f>
        <v>43rd</v>
      </c>
      <c r="G437" s="138">
        <v>4892</v>
      </c>
      <c r="H437" s="139">
        <v>1.0992999999999999</v>
      </c>
      <c r="I437" s="140">
        <v>0.84799999999999998</v>
      </c>
      <c r="J437" s="141">
        <v>73</v>
      </c>
      <c r="K437" s="142">
        <v>122.974</v>
      </c>
      <c r="L437" s="143">
        <v>0.1782</v>
      </c>
      <c r="M437" s="29">
        <f t="shared" si="61"/>
        <v>68</v>
      </c>
      <c r="N437" s="38" t="str">
        <f t="array" ref="N437">M437&amp;CHOOSE(AND(M437&lt;&gt;{11,12,13})*MIN(4,MOD(M437,10))+1,"th","st","nd","rd","th")</f>
        <v>68th</v>
      </c>
      <c r="O437" s="143">
        <v>0.25629999999999997</v>
      </c>
      <c r="P437" s="29">
        <f t="shared" si="62"/>
        <v>87</v>
      </c>
      <c r="Q437" s="38" t="str">
        <f t="array" ref="Q437">P437&amp;CHOOSE(AND(P437&lt;&gt;{11,12,13})*MIN(4,MOD(P437,10))+1,"th","st","nd","rd","th")</f>
        <v>87th</v>
      </c>
      <c r="R437" s="144">
        <v>142.38</v>
      </c>
      <c r="S437" s="144">
        <v>102.39</v>
      </c>
      <c r="T437" s="144">
        <v>0</v>
      </c>
      <c r="U437" s="144">
        <v>244.77</v>
      </c>
      <c r="V437" s="145">
        <v>41.148000000000003</v>
      </c>
      <c r="W437" s="220">
        <f t="shared" si="63"/>
        <v>3.0900057672898548E-2</v>
      </c>
      <c r="X437" s="29">
        <f t="shared" si="64"/>
        <v>56</v>
      </c>
      <c r="Y437" s="38" t="str">
        <f t="array" ref="Y437">X437&amp;CHOOSE(AND(X437&lt;&gt;{11,12,13})*MIN(4,MOD(X437,10))+1,"th","st","nd","rd","th")</f>
        <v>56th</v>
      </c>
      <c r="Z437" s="146">
        <v>8.23</v>
      </c>
      <c r="AA437" s="147">
        <v>1</v>
      </c>
      <c r="AB437" s="221">
        <f t="shared" si="65"/>
        <v>7.5094919978853272E-4</v>
      </c>
      <c r="AC437" s="29">
        <f t="shared" si="66"/>
        <v>16</v>
      </c>
      <c r="AD437" s="38" t="str">
        <f t="array" ref="AD437">AC437&amp;CHOOSE(AND(AC437&lt;&gt;{11,12,13})*MIN(4,MOD(AC437,10))+1,"th","st","nd","rd","th")</f>
        <v>16th</v>
      </c>
      <c r="AE437" s="146">
        <v>0.6</v>
      </c>
      <c r="AF437" s="148">
        <v>1331.6479999999999</v>
      </c>
      <c r="AG437" s="148">
        <v>1364.65</v>
      </c>
      <c r="AH437" s="148">
        <v>1400.4870000000001</v>
      </c>
      <c r="AI437" s="149">
        <v>1365.595</v>
      </c>
      <c r="AJ437" s="29">
        <f t="shared" si="67"/>
        <v>29</v>
      </c>
      <c r="AK437" s="38" t="str">
        <f t="array" ref="AK437">AJ437&amp;CHOOSE(AND(AJ437&lt;&gt;{11,12,13})*MIN(4,MOD(AJ437,10))+1,"th","st","nd","rd","th")</f>
        <v>29th</v>
      </c>
      <c r="AL437" s="149">
        <v>253.6</v>
      </c>
      <c r="AM437" s="149">
        <v>376.57400000000001</v>
      </c>
      <c r="AN437" s="149">
        <v>1742.1690000000001</v>
      </c>
      <c r="AO437" s="29">
        <f t="shared" si="68"/>
        <v>32</v>
      </c>
      <c r="AP437" s="38" t="str">
        <f t="array" ref="AP437">AO437&amp;CHOOSE(AND(AO437&lt;&gt;{11,12,13})*MIN(4,MOD(AO437,10))+1,"th","st","nd","rd","th")</f>
        <v>32nd</v>
      </c>
      <c r="AQ437" s="150">
        <v>0.8</v>
      </c>
      <c r="AR437" s="145">
        <v>1532.133</v>
      </c>
      <c r="AS437" s="29">
        <f t="shared" si="69"/>
        <v>23</v>
      </c>
      <c r="AT437" s="38" t="str">
        <f t="array" ref="AT437">AS437&amp;CHOOSE(AND(AS437&lt;&gt;{11,12,13})*MIN(4,MOD(AS437,10))+1,"th","st","nd","rd","th")</f>
        <v>23rd</v>
      </c>
      <c r="AU437" s="151">
        <v>5.149664129374252E-4</v>
      </c>
    </row>
    <row r="438" spans="1:47" x14ac:dyDescent="0.25">
      <c r="A438" s="135">
        <v>119584603</v>
      </c>
      <c r="B438" s="136" t="s">
        <v>425</v>
      </c>
      <c r="C438" s="136" t="s">
        <v>162</v>
      </c>
      <c r="D438" s="137">
        <v>58639</v>
      </c>
      <c r="E438" s="29">
        <f t="shared" si="60"/>
        <v>55</v>
      </c>
      <c r="F438" s="38" t="str">
        <f t="array" ref="F438">E438&amp;CHOOSE(AND(E438&lt;&gt;{11,12,13})*MIN(4,MOD(E438,10))+1,"th","st","nd","rd","th")</f>
        <v>55th</v>
      </c>
      <c r="G438" s="138">
        <v>3470</v>
      </c>
      <c r="H438" s="139">
        <v>1.0137</v>
      </c>
      <c r="I438" s="140">
        <v>0.88759999999999994</v>
      </c>
      <c r="J438" s="141">
        <v>46</v>
      </c>
      <c r="K438" s="142">
        <v>125.58</v>
      </c>
      <c r="L438" s="143">
        <v>0.1477</v>
      </c>
      <c r="M438" s="29">
        <f t="shared" si="61"/>
        <v>54</v>
      </c>
      <c r="N438" s="38" t="str">
        <f t="array" ref="N438">M438&amp;CHOOSE(AND(M438&lt;&gt;{11,12,13})*MIN(4,MOD(M438,10))+1,"th","st","nd","rd","th")</f>
        <v>54th</v>
      </c>
      <c r="O438" s="143">
        <v>0.18440000000000001</v>
      </c>
      <c r="P438" s="29">
        <f t="shared" si="62"/>
        <v>60</v>
      </c>
      <c r="Q438" s="38" t="str">
        <f t="array" ref="Q438">P438&amp;CHOOSE(AND(P438&lt;&gt;{11,12,13})*MIN(4,MOD(P438,10))+1,"th","st","nd","rd","th")</f>
        <v>60th</v>
      </c>
      <c r="R438" s="144">
        <v>84.352999999999994</v>
      </c>
      <c r="S438" s="144">
        <v>52.656999999999996</v>
      </c>
      <c r="T438" s="144">
        <v>0</v>
      </c>
      <c r="U438" s="144">
        <v>137.01</v>
      </c>
      <c r="V438" s="145">
        <v>30.742999999999999</v>
      </c>
      <c r="W438" s="220">
        <f t="shared" si="63"/>
        <v>3.2297986563079459E-2</v>
      </c>
      <c r="X438" s="29">
        <f t="shared" si="64"/>
        <v>60</v>
      </c>
      <c r="Y438" s="38" t="str">
        <f t="array" ref="Y438">X438&amp;CHOOSE(AND(X438&lt;&gt;{11,12,13})*MIN(4,MOD(X438,10))+1,"th","st","nd","rd","th")</f>
        <v>60th</v>
      </c>
      <c r="Z438" s="146">
        <v>6.149</v>
      </c>
      <c r="AA438" s="147">
        <v>5</v>
      </c>
      <c r="AB438" s="221">
        <f t="shared" si="65"/>
        <v>5.2529009145300494E-3</v>
      </c>
      <c r="AC438" s="29">
        <f t="shared" si="66"/>
        <v>43</v>
      </c>
      <c r="AD438" s="38" t="str">
        <f t="array" ref="AD438">AC438&amp;CHOOSE(AND(AC438&lt;&gt;{11,12,13})*MIN(4,MOD(AC438,10))+1,"th","st","nd","rd","th")</f>
        <v>43rd</v>
      </c>
      <c r="AE438" s="146">
        <v>3</v>
      </c>
      <c r="AF438" s="148">
        <v>951.85500000000002</v>
      </c>
      <c r="AG438" s="148">
        <v>967.38900000000001</v>
      </c>
      <c r="AH438" s="148">
        <v>1000.538</v>
      </c>
      <c r="AI438" s="149">
        <v>973.26099999999997</v>
      </c>
      <c r="AJ438" s="29">
        <f t="shared" si="67"/>
        <v>16</v>
      </c>
      <c r="AK438" s="38" t="str">
        <f t="array" ref="AK438">AJ438&amp;CHOOSE(AND(AJ438&lt;&gt;{11,12,13})*MIN(4,MOD(AJ438,10))+1,"th","st","nd","rd","th")</f>
        <v>16th</v>
      </c>
      <c r="AL438" s="149">
        <v>146.15899999999999</v>
      </c>
      <c r="AM438" s="149">
        <v>271.73899999999998</v>
      </c>
      <c r="AN438" s="149">
        <v>1245</v>
      </c>
      <c r="AO438" s="29">
        <f t="shared" si="68"/>
        <v>17</v>
      </c>
      <c r="AP438" s="38" t="str">
        <f t="array" ref="AP438">AO438&amp;CHOOSE(AND(AO438&lt;&gt;{11,12,13})*MIN(4,MOD(AO438,10))+1,"th","st","nd","rd","th")</f>
        <v>17th</v>
      </c>
      <c r="AQ438" s="150">
        <v>0.74</v>
      </c>
      <c r="AR438" s="145">
        <v>933.92200000000003</v>
      </c>
      <c r="AS438" s="29">
        <f t="shared" si="69"/>
        <v>5</v>
      </c>
      <c r="AT438" s="38" t="str">
        <f t="array" ref="AT438">AS438&amp;CHOOSE(AND(AS438&lt;&gt;{11,12,13})*MIN(4,MOD(AS438,10))+1,"th","st","nd","rd","th")</f>
        <v>5th</v>
      </c>
      <c r="AU438" s="151">
        <v>3.1390124897991622E-4</v>
      </c>
    </row>
    <row r="439" spans="1:47" x14ac:dyDescent="0.25">
      <c r="A439" s="135">
        <v>119586503</v>
      </c>
      <c r="B439" s="136" t="s">
        <v>580</v>
      </c>
      <c r="C439" s="136" t="s">
        <v>162</v>
      </c>
      <c r="D439" s="137">
        <v>44052</v>
      </c>
      <c r="E439" s="29">
        <f t="shared" si="60"/>
        <v>13</v>
      </c>
      <c r="F439" s="38" t="str">
        <f t="array" ref="F439">E439&amp;CHOOSE(AND(E439&lt;&gt;{11,12,13})*MIN(4,MOD(E439,10))+1,"th","st","nd","rd","th")</f>
        <v>13th</v>
      </c>
      <c r="G439" s="138">
        <v>2120</v>
      </c>
      <c r="H439" s="139">
        <v>1.3493999999999999</v>
      </c>
      <c r="I439" s="140">
        <v>0.88570000000000004</v>
      </c>
      <c r="J439" s="141">
        <v>47</v>
      </c>
      <c r="K439" s="142">
        <v>108.131</v>
      </c>
      <c r="L439" s="143">
        <v>0.16170000000000001</v>
      </c>
      <c r="M439" s="29">
        <f t="shared" si="61"/>
        <v>61</v>
      </c>
      <c r="N439" s="38" t="str">
        <f t="array" ref="N439">M439&amp;CHOOSE(AND(M439&lt;&gt;{11,12,13})*MIN(4,MOD(M439,10))+1,"th","st","nd","rd","th")</f>
        <v>61st</v>
      </c>
      <c r="O439" s="143">
        <v>0.29749999999999999</v>
      </c>
      <c r="P439" s="29">
        <f t="shared" si="62"/>
        <v>95</v>
      </c>
      <c r="Q439" s="38" t="str">
        <f t="array" ref="Q439">P439&amp;CHOOSE(AND(P439&lt;&gt;{11,12,13})*MIN(4,MOD(P439,10))+1,"th","st","nd","rd","th")</f>
        <v>95th</v>
      </c>
      <c r="R439" s="144">
        <v>80</v>
      </c>
      <c r="S439" s="144">
        <v>73.593000000000004</v>
      </c>
      <c r="T439" s="144">
        <v>0</v>
      </c>
      <c r="U439" s="144">
        <v>153.59299999999999</v>
      </c>
      <c r="V439" s="145">
        <v>29.728999999999999</v>
      </c>
      <c r="W439" s="220">
        <f t="shared" si="63"/>
        <v>3.6053637198224062E-2</v>
      </c>
      <c r="X439" s="29">
        <f t="shared" si="64"/>
        <v>67</v>
      </c>
      <c r="Y439" s="38" t="str">
        <f t="array" ref="Y439">X439&amp;CHOOSE(AND(X439&lt;&gt;{11,12,13})*MIN(4,MOD(X439,10))+1,"th","st","nd","rd","th")</f>
        <v>67th</v>
      </c>
      <c r="Z439" s="146">
        <v>5.9459999999999997</v>
      </c>
      <c r="AA439" s="147">
        <v>0</v>
      </c>
      <c r="AB439" s="221">
        <f t="shared" si="65"/>
        <v>0</v>
      </c>
      <c r="AC439" s="29">
        <f t="shared" si="66"/>
        <v>1</v>
      </c>
      <c r="AD439" s="38" t="str">
        <f t="array" ref="AD439">AC439&amp;CHOOSE(AND(AC439&lt;&gt;{11,12,13})*MIN(4,MOD(AC439,10))+1,"th","st","nd","rd","th")</f>
        <v>1st</v>
      </c>
      <c r="AE439" s="146">
        <v>0</v>
      </c>
      <c r="AF439" s="148">
        <v>824.577</v>
      </c>
      <c r="AG439" s="148">
        <v>825.25099999999998</v>
      </c>
      <c r="AH439" s="148">
        <v>808.72299999999996</v>
      </c>
      <c r="AI439" s="149">
        <v>819.51700000000005</v>
      </c>
      <c r="AJ439" s="29">
        <f t="shared" si="67"/>
        <v>11</v>
      </c>
      <c r="AK439" s="38" t="str">
        <f t="array" ref="AK439">AJ439&amp;CHOOSE(AND(AJ439&lt;&gt;{11,12,13})*MIN(4,MOD(AJ439,10))+1,"th","st","nd","rd","th")</f>
        <v>11th</v>
      </c>
      <c r="AL439" s="149">
        <v>159.53899999999999</v>
      </c>
      <c r="AM439" s="149">
        <v>267.67</v>
      </c>
      <c r="AN439" s="149">
        <v>1087.1869999999999</v>
      </c>
      <c r="AO439" s="29">
        <f t="shared" si="68"/>
        <v>12</v>
      </c>
      <c r="AP439" s="38" t="str">
        <f t="array" ref="AP439">AO439&amp;CHOOSE(AND(AO439&lt;&gt;{11,12,13})*MIN(4,MOD(AO439,10))+1,"th","st","nd","rd","th")</f>
        <v>12th</v>
      </c>
      <c r="AQ439" s="150">
        <v>1.26</v>
      </c>
      <c r="AR439" s="145">
        <v>1848.4829999999999</v>
      </c>
      <c r="AS439" s="29">
        <f t="shared" si="69"/>
        <v>33</v>
      </c>
      <c r="AT439" s="38" t="str">
        <f t="array" ref="AT439">AS439&amp;CHOOSE(AND(AS439&lt;&gt;{11,12,13})*MIN(4,MOD(AS439,10))+1,"th","st","nd","rd","th")</f>
        <v>33rd</v>
      </c>
      <c r="AU439" s="151">
        <v>6.2129505720835622E-4</v>
      </c>
    </row>
    <row r="440" spans="1:47" x14ac:dyDescent="0.25">
      <c r="A440" s="135">
        <v>117596003</v>
      </c>
      <c r="B440" s="136" t="s">
        <v>454</v>
      </c>
      <c r="C440" s="136" t="s">
        <v>455</v>
      </c>
      <c r="D440" s="137">
        <v>48004</v>
      </c>
      <c r="E440" s="29">
        <f t="shared" si="60"/>
        <v>24</v>
      </c>
      <c r="F440" s="38" t="str">
        <f t="array" ref="F440">E440&amp;CHOOSE(AND(E440&lt;&gt;{11,12,13})*MIN(4,MOD(E440,10))+1,"th","st","nd","rd","th")</f>
        <v>24th</v>
      </c>
      <c r="G440" s="138">
        <v>5572</v>
      </c>
      <c r="H440" s="139">
        <v>1.2383</v>
      </c>
      <c r="I440" s="140">
        <v>0.77600000000000002</v>
      </c>
      <c r="J440" s="141">
        <v>137</v>
      </c>
      <c r="K440" s="142">
        <v>25.396000000000001</v>
      </c>
      <c r="L440" s="143">
        <v>0.13750000000000001</v>
      </c>
      <c r="M440" s="29">
        <f t="shared" si="61"/>
        <v>49</v>
      </c>
      <c r="N440" s="38" t="str">
        <f t="array" ref="N440">M440&amp;CHOOSE(AND(M440&lt;&gt;{11,12,13})*MIN(4,MOD(M440,10))+1,"th","st","nd","rd","th")</f>
        <v>49th</v>
      </c>
      <c r="O440" s="143">
        <v>0.27489999999999998</v>
      </c>
      <c r="P440" s="29">
        <f t="shared" si="62"/>
        <v>91</v>
      </c>
      <c r="Q440" s="38" t="str">
        <f t="array" ref="Q440">P440&amp;CHOOSE(AND(P440&lt;&gt;{11,12,13})*MIN(4,MOD(P440,10))+1,"th","st","nd","rd","th")</f>
        <v>91st</v>
      </c>
      <c r="R440" s="144">
        <v>181.55600000000001</v>
      </c>
      <c r="S440" s="144">
        <v>181.49</v>
      </c>
      <c r="T440" s="144">
        <v>0</v>
      </c>
      <c r="U440" s="144">
        <v>363.04599999999999</v>
      </c>
      <c r="V440" s="145">
        <v>29.569999999999997</v>
      </c>
      <c r="W440" s="220">
        <f t="shared" si="63"/>
        <v>1.3436755911809076E-2</v>
      </c>
      <c r="X440" s="29">
        <f t="shared" si="64"/>
        <v>15</v>
      </c>
      <c r="Y440" s="38" t="str">
        <f t="array" ref="Y440">X440&amp;CHOOSE(AND(X440&lt;&gt;{11,12,13})*MIN(4,MOD(X440,10))+1,"th","st","nd","rd","th")</f>
        <v>15th</v>
      </c>
      <c r="Z440" s="146">
        <v>5.9139999999999997</v>
      </c>
      <c r="AA440" s="147">
        <v>1</v>
      </c>
      <c r="AB440" s="221">
        <f t="shared" si="65"/>
        <v>4.5440500209026303E-4</v>
      </c>
      <c r="AC440" s="29">
        <f t="shared" si="66"/>
        <v>14</v>
      </c>
      <c r="AD440" s="38" t="str">
        <f t="array" ref="AD440">AC440&amp;CHOOSE(AND(AC440&lt;&gt;{11,12,13})*MIN(4,MOD(AC440,10))+1,"th","st","nd","rd","th")</f>
        <v>14th</v>
      </c>
      <c r="AE440" s="146">
        <v>0.6</v>
      </c>
      <c r="AF440" s="148">
        <v>2200.6799999999998</v>
      </c>
      <c r="AG440" s="148">
        <v>2140.7199999999998</v>
      </c>
      <c r="AH440" s="148">
        <v>2119.2150000000001</v>
      </c>
      <c r="AI440" s="149">
        <v>2153.538</v>
      </c>
      <c r="AJ440" s="29">
        <f t="shared" si="67"/>
        <v>52</v>
      </c>
      <c r="AK440" s="38" t="str">
        <f t="array" ref="AK440">AJ440&amp;CHOOSE(AND(AJ440&lt;&gt;{11,12,13})*MIN(4,MOD(AJ440,10))+1,"th","st","nd","rd","th")</f>
        <v>52nd</v>
      </c>
      <c r="AL440" s="149">
        <v>369.56</v>
      </c>
      <c r="AM440" s="149">
        <v>394.95600000000002</v>
      </c>
      <c r="AN440" s="149">
        <v>2548.4940000000001</v>
      </c>
      <c r="AO440" s="29">
        <f t="shared" si="68"/>
        <v>53</v>
      </c>
      <c r="AP440" s="38" t="str">
        <f t="array" ref="AP440">AO440&amp;CHOOSE(AND(AO440&lt;&gt;{11,12,13})*MIN(4,MOD(AO440,10))+1,"th","st","nd","rd","th")</f>
        <v>53rd</v>
      </c>
      <c r="AQ440" s="150">
        <v>1.25</v>
      </c>
      <c r="AR440" s="145">
        <v>3944.75</v>
      </c>
      <c r="AS440" s="29">
        <f t="shared" si="69"/>
        <v>71</v>
      </c>
      <c r="AT440" s="38" t="str">
        <f t="array" ref="AT440">AS440&amp;CHOOSE(AND(AS440&lt;&gt;{11,12,13})*MIN(4,MOD(AS440,10))+1,"th","st","nd","rd","th")</f>
        <v>71st</v>
      </c>
      <c r="AU440" s="151">
        <v>1.325872987159018E-3</v>
      </c>
    </row>
    <row r="441" spans="1:47" x14ac:dyDescent="0.25">
      <c r="A441" s="135">
        <v>117597003</v>
      </c>
      <c r="B441" s="136" t="s">
        <v>565</v>
      </c>
      <c r="C441" s="136" t="s">
        <v>455</v>
      </c>
      <c r="D441" s="137">
        <v>50120</v>
      </c>
      <c r="E441" s="29">
        <f t="shared" si="60"/>
        <v>30</v>
      </c>
      <c r="F441" s="38" t="str">
        <f t="array" ref="F441">E441&amp;CHOOSE(AND(E441&lt;&gt;{11,12,13})*MIN(4,MOD(E441,10))+1,"th","st","nd","rd","th")</f>
        <v>30th</v>
      </c>
      <c r="G441" s="138">
        <v>6009</v>
      </c>
      <c r="H441" s="139">
        <v>1.1860999999999999</v>
      </c>
      <c r="I441" s="140">
        <v>0.81640000000000001</v>
      </c>
      <c r="J441" s="141">
        <v>103</v>
      </c>
      <c r="K441" s="142">
        <v>101.746</v>
      </c>
      <c r="L441" s="143">
        <v>0.15629999999999999</v>
      </c>
      <c r="M441" s="29">
        <f t="shared" si="61"/>
        <v>58</v>
      </c>
      <c r="N441" s="38" t="str">
        <f t="array" ref="N441">M441&amp;CHOOSE(AND(M441&lt;&gt;{11,12,13})*MIN(4,MOD(M441,10))+1,"th","st","nd","rd","th")</f>
        <v>58th</v>
      </c>
      <c r="O441" s="143">
        <v>0.21390000000000001</v>
      </c>
      <c r="P441" s="29">
        <f t="shared" si="62"/>
        <v>74</v>
      </c>
      <c r="Q441" s="38" t="str">
        <f t="array" ref="Q441">P441&amp;CHOOSE(AND(P441&lt;&gt;{11,12,13})*MIN(4,MOD(P441,10))+1,"th","st","nd","rd","th")</f>
        <v>74th</v>
      </c>
      <c r="R441" s="144">
        <v>175.624</v>
      </c>
      <c r="S441" s="144">
        <v>120.173</v>
      </c>
      <c r="T441" s="144">
        <v>0</v>
      </c>
      <c r="U441" s="144">
        <v>295.79700000000003</v>
      </c>
      <c r="V441" s="145">
        <v>35.114000000000004</v>
      </c>
      <c r="W441" s="220">
        <f t="shared" si="63"/>
        <v>1.8750246966714762E-2</v>
      </c>
      <c r="X441" s="29">
        <f t="shared" si="64"/>
        <v>27</v>
      </c>
      <c r="Y441" s="38" t="str">
        <f t="array" ref="Y441">X441&amp;CHOOSE(AND(X441&lt;&gt;{11,12,13})*MIN(4,MOD(X441,10))+1,"th","st","nd","rd","th")</f>
        <v>27th</v>
      </c>
      <c r="Z441" s="146">
        <v>7.0229999999999997</v>
      </c>
      <c r="AA441" s="147">
        <v>6</v>
      </c>
      <c r="AB441" s="221">
        <f t="shared" si="65"/>
        <v>3.2038925158138793E-3</v>
      </c>
      <c r="AC441" s="29">
        <f t="shared" si="66"/>
        <v>34</v>
      </c>
      <c r="AD441" s="38" t="str">
        <f t="array" ref="AD441">AC441&amp;CHOOSE(AND(AC441&lt;&gt;{11,12,13})*MIN(4,MOD(AC441,10))+1,"th","st","nd","rd","th")</f>
        <v>34th</v>
      </c>
      <c r="AE441" s="146">
        <v>3.6</v>
      </c>
      <c r="AF441" s="148">
        <v>1872.722</v>
      </c>
      <c r="AG441" s="148">
        <v>1867.973</v>
      </c>
      <c r="AH441" s="148">
        <v>1829.961</v>
      </c>
      <c r="AI441" s="149">
        <v>1856.885</v>
      </c>
      <c r="AJ441" s="29">
        <f t="shared" si="67"/>
        <v>44</v>
      </c>
      <c r="AK441" s="38" t="str">
        <f t="array" ref="AK441">AJ441&amp;CHOOSE(AND(AJ441&lt;&gt;{11,12,13})*MIN(4,MOD(AJ441,10))+1,"th","st","nd","rd","th")</f>
        <v>44th</v>
      </c>
      <c r="AL441" s="149">
        <v>306.42</v>
      </c>
      <c r="AM441" s="149">
        <v>408.166</v>
      </c>
      <c r="AN441" s="149">
        <v>2265.0509999999999</v>
      </c>
      <c r="AO441" s="29">
        <f t="shared" si="68"/>
        <v>46</v>
      </c>
      <c r="AP441" s="38" t="str">
        <f t="array" ref="AP441">AO441&amp;CHOOSE(AND(AO441&lt;&gt;{11,12,13})*MIN(4,MOD(AO441,10))+1,"th","st","nd","rd","th")</f>
        <v>46th</v>
      </c>
      <c r="AQ441" s="150">
        <v>1.02</v>
      </c>
      <c r="AR441" s="145">
        <v>2740.3090000000002</v>
      </c>
      <c r="AS441" s="29">
        <f t="shared" si="69"/>
        <v>55</v>
      </c>
      <c r="AT441" s="38" t="str">
        <f t="array" ref="AT441">AS441&amp;CHOOSE(AND(AS441&lt;&gt;{11,12,13})*MIN(4,MOD(AS441,10))+1,"th","st","nd","rd","th")</f>
        <v>55th</v>
      </c>
      <c r="AU441" s="151">
        <v>9.210473869240743E-4</v>
      </c>
    </row>
    <row r="442" spans="1:47" x14ac:dyDescent="0.25">
      <c r="A442" s="135">
        <v>117598503</v>
      </c>
      <c r="B442" s="136" t="s">
        <v>625</v>
      </c>
      <c r="C442" s="136" t="s">
        <v>455</v>
      </c>
      <c r="D442" s="137">
        <v>55406</v>
      </c>
      <c r="E442" s="29">
        <f t="shared" si="60"/>
        <v>47</v>
      </c>
      <c r="F442" s="38" t="str">
        <f t="array" ref="F442">E442&amp;CHOOSE(AND(E442&lt;&gt;{11,12,13})*MIN(4,MOD(E442,10))+1,"th","st","nd","rd","th")</f>
        <v>47th</v>
      </c>
      <c r="G442" s="138">
        <v>4704</v>
      </c>
      <c r="H442" s="139">
        <v>1.0729</v>
      </c>
      <c r="I442" s="140">
        <v>0.8387</v>
      </c>
      <c r="J442" s="141">
        <v>84</v>
      </c>
      <c r="K442" s="142">
        <v>117.85899999999999</v>
      </c>
      <c r="L442" s="143">
        <v>0.13159999999999999</v>
      </c>
      <c r="M442" s="29">
        <f t="shared" si="61"/>
        <v>47</v>
      </c>
      <c r="N442" s="38" t="str">
        <f t="array" ref="N442">M442&amp;CHOOSE(AND(M442&lt;&gt;{11,12,13})*MIN(4,MOD(M442,10))+1,"th","st","nd","rd","th")</f>
        <v>47th</v>
      </c>
      <c r="O442" s="143">
        <v>0.14419999999999999</v>
      </c>
      <c r="P442" s="29">
        <f t="shared" si="62"/>
        <v>37</v>
      </c>
      <c r="Q442" s="38" t="str">
        <f t="array" ref="Q442">P442&amp;CHOOSE(AND(P442&lt;&gt;{11,12,13})*MIN(4,MOD(P442,10))+1,"th","st","nd","rd","th")</f>
        <v>37th</v>
      </c>
      <c r="R442" s="144">
        <v>123.376</v>
      </c>
      <c r="S442" s="144">
        <v>67.593999999999994</v>
      </c>
      <c r="T442" s="144">
        <v>0</v>
      </c>
      <c r="U442" s="144">
        <v>190.97</v>
      </c>
      <c r="V442" s="145">
        <v>28.774999999999995</v>
      </c>
      <c r="W442" s="220">
        <f t="shared" si="63"/>
        <v>1.8415893924450991E-2</v>
      </c>
      <c r="X442" s="29">
        <f t="shared" si="64"/>
        <v>26</v>
      </c>
      <c r="Y442" s="38" t="str">
        <f t="array" ref="Y442">X442&amp;CHOOSE(AND(X442&lt;&gt;{11,12,13})*MIN(4,MOD(X442,10))+1,"th","st","nd","rd","th")</f>
        <v>26th</v>
      </c>
      <c r="Z442" s="146">
        <v>5.7549999999999999</v>
      </c>
      <c r="AA442" s="147">
        <v>1</v>
      </c>
      <c r="AB442" s="221">
        <f t="shared" si="65"/>
        <v>6.3999631362123357E-4</v>
      </c>
      <c r="AC442" s="29">
        <f t="shared" si="66"/>
        <v>16</v>
      </c>
      <c r="AD442" s="38" t="str">
        <f t="array" ref="AD442">AC442&amp;CHOOSE(AND(AC442&lt;&gt;{11,12,13})*MIN(4,MOD(AC442,10))+1,"th","st","nd","rd","th")</f>
        <v>16th</v>
      </c>
      <c r="AE442" s="146">
        <v>0.6</v>
      </c>
      <c r="AF442" s="148">
        <v>1562.509</v>
      </c>
      <c r="AG442" s="148">
        <v>1553.9760000000001</v>
      </c>
      <c r="AH442" s="148">
        <v>1534.549</v>
      </c>
      <c r="AI442" s="149">
        <v>1550.345</v>
      </c>
      <c r="AJ442" s="29">
        <f t="shared" si="67"/>
        <v>35</v>
      </c>
      <c r="AK442" s="38" t="str">
        <f t="array" ref="AK442">AJ442&amp;CHOOSE(AND(AJ442&lt;&gt;{11,12,13})*MIN(4,MOD(AJ442,10))+1,"th","st","nd","rd","th")</f>
        <v>35th</v>
      </c>
      <c r="AL442" s="149">
        <v>197.32499999999999</v>
      </c>
      <c r="AM442" s="149">
        <v>315.18400000000003</v>
      </c>
      <c r="AN442" s="149">
        <v>1865.529</v>
      </c>
      <c r="AO442" s="29">
        <f t="shared" si="68"/>
        <v>35</v>
      </c>
      <c r="AP442" s="38" t="str">
        <f t="array" ref="AP442">AO442&amp;CHOOSE(AND(AO442&lt;&gt;{11,12,13})*MIN(4,MOD(AO442,10))+1,"th","st","nd","rd","th")</f>
        <v>35th</v>
      </c>
      <c r="AQ442" s="150">
        <v>1.0900000000000001</v>
      </c>
      <c r="AR442" s="145">
        <v>2181.663</v>
      </c>
      <c r="AS442" s="29">
        <f t="shared" si="69"/>
        <v>41</v>
      </c>
      <c r="AT442" s="38" t="str">
        <f t="array" ref="AT442">AS442&amp;CHOOSE(AND(AS442&lt;&gt;{11,12,13})*MIN(4,MOD(AS442,10))+1,"th","st","nd","rd","th")</f>
        <v>41st</v>
      </c>
      <c r="AU442" s="151">
        <v>7.3328044585444071E-4</v>
      </c>
    </row>
    <row r="443" spans="1:47" x14ac:dyDescent="0.25">
      <c r="A443" s="135">
        <v>116604003</v>
      </c>
      <c r="B443" s="136" t="s">
        <v>377</v>
      </c>
      <c r="C443" s="136" t="s">
        <v>378</v>
      </c>
      <c r="D443" s="137">
        <v>60006</v>
      </c>
      <c r="E443" s="29">
        <f t="shared" si="60"/>
        <v>58</v>
      </c>
      <c r="F443" s="38" t="str">
        <f t="array" ref="F443">E443&amp;CHOOSE(AND(E443&lt;&gt;{11,12,13})*MIN(4,MOD(E443,10))+1,"th","st","nd","rd","th")</f>
        <v>58th</v>
      </c>
      <c r="G443" s="138">
        <v>6219</v>
      </c>
      <c r="H443" s="139">
        <v>0.99070000000000003</v>
      </c>
      <c r="I443" s="140">
        <v>0.57279999999999998</v>
      </c>
      <c r="J443" s="141">
        <v>239</v>
      </c>
      <c r="K443" s="142">
        <v>0</v>
      </c>
      <c r="L443" s="143">
        <v>0.1346</v>
      </c>
      <c r="M443" s="29">
        <f t="shared" si="61"/>
        <v>48</v>
      </c>
      <c r="N443" s="38" t="str">
        <f t="array" ref="N443">M443&amp;CHOOSE(AND(M443&lt;&gt;{11,12,13})*MIN(4,MOD(M443,10))+1,"th","st","nd","rd","th")</f>
        <v>48th</v>
      </c>
      <c r="O443" s="143">
        <v>0.16589999999999999</v>
      </c>
      <c r="P443" s="29">
        <f t="shared" si="62"/>
        <v>50</v>
      </c>
      <c r="Q443" s="38" t="str">
        <f t="array" ref="Q443">P443&amp;CHOOSE(AND(P443&lt;&gt;{11,12,13})*MIN(4,MOD(P443,10))+1,"th","st","nd","rd","th")</f>
        <v>50th</v>
      </c>
      <c r="R443" s="144">
        <v>160.84399999999999</v>
      </c>
      <c r="S443" s="144">
        <v>99.123999999999995</v>
      </c>
      <c r="T443" s="144">
        <v>0</v>
      </c>
      <c r="U443" s="144">
        <v>259.96800000000002</v>
      </c>
      <c r="V443" s="145">
        <v>23.585000000000001</v>
      </c>
      <c r="W443" s="220">
        <f t="shared" si="63"/>
        <v>1.1842041179273491E-2</v>
      </c>
      <c r="X443" s="29">
        <f t="shared" si="64"/>
        <v>12</v>
      </c>
      <c r="Y443" s="38" t="str">
        <f t="array" ref="Y443">X443&amp;CHOOSE(AND(X443&lt;&gt;{11,12,13})*MIN(4,MOD(X443,10))+1,"th","st","nd","rd","th")</f>
        <v>12th</v>
      </c>
      <c r="Z443" s="146">
        <v>4.7169999999999996</v>
      </c>
      <c r="AA443" s="147">
        <v>56</v>
      </c>
      <c r="AB443" s="221">
        <f t="shared" si="65"/>
        <v>2.8117630105546552E-2</v>
      </c>
      <c r="AC443" s="29">
        <f t="shared" si="66"/>
        <v>82</v>
      </c>
      <c r="AD443" s="38" t="str">
        <f t="array" ref="AD443">AC443&amp;CHOOSE(AND(AC443&lt;&gt;{11,12,13})*MIN(4,MOD(AC443,10))+1,"th","st","nd","rd","th")</f>
        <v>82nd</v>
      </c>
      <c r="AE443" s="146">
        <v>33.6</v>
      </c>
      <c r="AF443" s="148">
        <v>1991.633</v>
      </c>
      <c r="AG443" s="148">
        <v>1989.2550000000001</v>
      </c>
      <c r="AH443" s="148">
        <v>1968.626</v>
      </c>
      <c r="AI443" s="149">
        <v>1983.171</v>
      </c>
      <c r="AJ443" s="29">
        <f t="shared" si="67"/>
        <v>47</v>
      </c>
      <c r="AK443" s="38" t="str">
        <f t="array" ref="AK443">AJ443&amp;CHOOSE(AND(AJ443&lt;&gt;{11,12,13})*MIN(4,MOD(AJ443,10))+1,"th","st","nd","rd","th")</f>
        <v>47th</v>
      </c>
      <c r="AL443" s="149">
        <v>298.28500000000003</v>
      </c>
      <c r="AM443" s="149">
        <v>298.28500000000003</v>
      </c>
      <c r="AN443" s="149">
        <v>2281.4560000000001</v>
      </c>
      <c r="AO443" s="29">
        <f t="shared" si="68"/>
        <v>46</v>
      </c>
      <c r="AP443" s="38" t="str">
        <f t="array" ref="AP443">AO443&amp;CHOOSE(AND(AO443&lt;&gt;{11,12,13})*MIN(4,MOD(AO443,10))+1,"th","st","nd","rd","th")</f>
        <v>46th</v>
      </c>
      <c r="AQ443" s="150">
        <v>1.28</v>
      </c>
      <c r="AR443" s="145">
        <v>2893.105</v>
      </c>
      <c r="AS443" s="29">
        <f t="shared" si="69"/>
        <v>57</v>
      </c>
      <c r="AT443" s="38" t="str">
        <f t="array" ref="AT443">AS443&amp;CHOOSE(AND(AS443&lt;&gt;{11,12,13})*MIN(4,MOD(AS443,10))+1,"th","st","nd","rd","th")</f>
        <v>57th</v>
      </c>
      <c r="AU443" s="151">
        <v>9.7240376919061815E-4</v>
      </c>
    </row>
    <row r="444" spans="1:47" x14ac:dyDescent="0.25">
      <c r="A444" s="135">
        <v>116605003</v>
      </c>
      <c r="B444" s="136" t="s">
        <v>406</v>
      </c>
      <c r="C444" s="136" t="s">
        <v>378</v>
      </c>
      <c r="D444" s="137">
        <v>56357</v>
      </c>
      <c r="E444" s="29">
        <f t="shared" si="60"/>
        <v>49</v>
      </c>
      <c r="F444" s="38" t="str">
        <f t="array" ref="F444">E444&amp;CHOOSE(AND(E444&lt;&gt;{11,12,13})*MIN(4,MOD(E444,10))+1,"th","st","nd","rd","th")</f>
        <v>49th</v>
      </c>
      <c r="G444" s="138">
        <v>6336</v>
      </c>
      <c r="H444" s="139">
        <v>1.0548</v>
      </c>
      <c r="I444" s="140">
        <v>0.76270000000000004</v>
      </c>
      <c r="J444" s="141">
        <v>152</v>
      </c>
      <c r="K444" s="142">
        <v>0</v>
      </c>
      <c r="L444" s="143">
        <v>0.1255</v>
      </c>
      <c r="M444" s="29">
        <f t="shared" si="61"/>
        <v>44</v>
      </c>
      <c r="N444" s="38" t="str">
        <f t="array" ref="N444">M444&amp;CHOOSE(AND(M444&lt;&gt;{11,12,13})*MIN(4,MOD(M444,10))+1,"th","st","nd","rd","th")</f>
        <v>44th</v>
      </c>
      <c r="O444" s="143">
        <v>0.20799999999999999</v>
      </c>
      <c r="P444" s="29">
        <f t="shared" si="62"/>
        <v>72</v>
      </c>
      <c r="Q444" s="38" t="str">
        <f t="array" ref="Q444">P444&amp;CHOOSE(AND(P444&lt;&gt;{11,12,13})*MIN(4,MOD(P444,10))+1,"th","st","nd","rd","th")</f>
        <v>72nd</v>
      </c>
      <c r="R444" s="144">
        <v>158.08099999999999</v>
      </c>
      <c r="S444" s="144">
        <v>130.999</v>
      </c>
      <c r="T444" s="144">
        <v>0</v>
      </c>
      <c r="U444" s="144">
        <v>289.08</v>
      </c>
      <c r="V444" s="145">
        <v>42.952999999999996</v>
      </c>
      <c r="W444" s="220">
        <f t="shared" si="63"/>
        <v>2.0460171662902794E-2</v>
      </c>
      <c r="X444" s="29">
        <f t="shared" si="64"/>
        <v>31</v>
      </c>
      <c r="Y444" s="38" t="str">
        <f t="array" ref="Y444">X444&amp;CHOOSE(AND(X444&lt;&gt;{11,12,13})*MIN(4,MOD(X444,10))+1,"th","st","nd","rd","th")</f>
        <v>31st</v>
      </c>
      <c r="Z444" s="146">
        <v>8.5909999999999993</v>
      </c>
      <c r="AA444" s="147">
        <v>12</v>
      </c>
      <c r="AB444" s="221">
        <f t="shared" si="65"/>
        <v>5.7160631377280646E-3</v>
      </c>
      <c r="AC444" s="29">
        <f t="shared" si="66"/>
        <v>46</v>
      </c>
      <c r="AD444" s="38" t="str">
        <f t="array" ref="AD444">AC444&amp;CHOOSE(AND(AC444&lt;&gt;{11,12,13})*MIN(4,MOD(AC444,10))+1,"th","st","nd","rd","th")</f>
        <v>46th</v>
      </c>
      <c r="AE444" s="146">
        <v>7.2</v>
      </c>
      <c r="AF444" s="148">
        <v>2099.3470000000002</v>
      </c>
      <c r="AG444" s="148">
        <v>2093.0920000000001</v>
      </c>
      <c r="AH444" s="148">
        <v>2123.1350000000002</v>
      </c>
      <c r="AI444" s="149">
        <v>2105.1909999999998</v>
      </c>
      <c r="AJ444" s="29">
        <f t="shared" si="67"/>
        <v>51</v>
      </c>
      <c r="AK444" s="38" t="str">
        <f t="array" ref="AK444">AJ444&amp;CHOOSE(AND(AJ444&lt;&gt;{11,12,13})*MIN(4,MOD(AJ444,10))+1,"th","st","nd","rd","th")</f>
        <v>51st</v>
      </c>
      <c r="AL444" s="149">
        <v>304.87099999999998</v>
      </c>
      <c r="AM444" s="149">
        <v>304.87099999999998</v>
      </c>
      <c r="AN444" s="149">
        <v>2410.0619999999999</v>
      </c>
      <c r="AO444" s="29">
        <f t="shared" si="68"/>
        <v>49</v>
      </c>
      <c r="AP444" s="38" t="str">
        <f t="array" ref="AP444">AO444&amp;CHOOSE(AND(AO444&lt;&gt;{11,12,13})*MIN(4,MOD(AO444,10))+1,"th","st","nd","rd","th")</f>
        <v>49th</v>
      </c>
      <c r="AQ444" s="150">
        <v>0.92</v>
      </c>
      <c r="AR444" s="145">
        <v>2338.7629999999999</v>
      </c>
      <c r="AS444" s="29">
        <f t="shared" si="69"/>
        <v>45</v>
      </c>
      <c r="AT444" s="38" t="str">
        <f t="array" ref="AT444">AS444&amp;CHOOSE(AND(AS444&lt;&gt;{11,12,13})*MIN(4,MOD(AS444,10))+1,"th","st","nd","rd","th")</f>
        <v>45th</v>
      </c>
      <c r="AU444" s="151">
        <v>7.8608344890474338E-4</v>
      </c>
    </row>
    <row r="445" spans="1:47" x14ac:dyDescent="0.25">
      <c r="A445" s="135">
        <v>106611303</v>
      </c>
      <c r="B445" s="136" t="s">
        <v>241</v>
      </c>
      <c r="C445" s="136" t="s">
        <v>242</v>
      </c>
      <c r="D445" s="137">
        <v>53032</v>
      </c>
      <c r="E445" s="29">
        <f t="shared" si="60"/>
        <v>39</v>
      </c>
      <c r="F445" s="38" t="str">
        <f t="array" ref="F445">E445&amp;CHOOSE(AND(E445&lt;&gt;{11,12,13})*MIN(4,MOD(E445,10))+1,"th","st","nd","rd","th")</f>
        <v>39th</v>
      </c>
      <c r="G445" s="138">
        <v>3781</v>
      </c>
      <c r="H445" s="139">
        <v>1.1209</v>
      </c>
      <c r="I445" s="140">
        <v>0.85580000000000001</v>
      </c>
      <c r="J445" s="141">
        <v>71</v>
      </c>
      <c r="K445" s="142">
        <v>109.404</v>
      </c>
      <c r="L445" s="143">
        <v>0.11070000000000001</v>
      </c>
      <c r="M445" s="29">
        <f t="shared" si="61"/>
        <v>37</v>
      </c>
      <c r="N445" s="38" t="str">
        <f t="array" ref="N445">M445&amp;CHOOSE(AND(M445&lt;&gt;{11,12,13})*MIN(4,MOD(M445,10))+1,"th","st","nd","rd","th")</f>
        <v>37th</v>
      </c>
      <c r="O445" s="143">
        <v>0.14319999999999999</v>
      </c>
      <c r="P445" s="29">
        <f t="shared" si="62"/>
        <v>36</v>
      </c>
      <c r="Q445" s="38" t="str">
        <f t="array" ref="Q445">P445&amp;CHOOSE(AND(P445&lt;&gt;{11,12,13})*MIN(4,MOD(P445,10))+1,"th","st","nd","rd","th")</f>
        <v>36th</v>
      </c>
      <c r="R445" s="144">
        <v>76.457999999999998</v>
      </c>
      <c r="S445" s="144">
        <v>49.451999999999998</v>
      </c>
      <c r="T445" s="144">
        <v>0</v>
      </c>
      <c r="U445" s="144">
        <v>125.91</v>
      </c>
      <c r="V445" s="145">
        <v>24.883999999999997</v>
      </c>
      <c r="W445" s="220">
        <f t="shared" si="63"/>
        <v>2.161713247226189E-2</v>
      </c>
      <c r="X445" s="29">
        <f t="shared" si="64"/>
        <v>34</v>
      </c>
      <c r="Y445" s="38" t="str">
        <f t="array" ref="Y445">X445&amp;CHOOSE(AND(X445&lt;&gt;{11,12,13})*MIN(4,MOD(X445,10))+1,"th","st","nd","rd","th")</f>
        <v>34th</v>
      </c>
      <c r="Z445" s="146">
        <v>4.9770000000000003</v>
      </c>
      <c r="AA445" s="147">
        <v>5</v>
      </c>
      <c r="AB445" s="221">
        <f t="shared" si="65"/>
        <v>4.3435807089418693E-3</v>
      </c>
      <c r="AC445" s="29">
        <f t="shared" si="66"/>
        <v>40</v>
      </c>
      <c r="AD445" s="38" t="str">
        <f t="array" ref="AD445">AC445&amp;CHOOSE(AND(AC445&lt;&gt;{11,12,13})*MIN(4,MOD(AC445,10))+1,"th","st","nd","rd","th")</f>
        <v>40th</v>
      </c>
      <c r="AE445" s="146">
        <v>3</v>
      </c>
      <c r="AF445" s="148">
        <v>1151.124</v>
      </c>
      <c r="AG445" s="148">
        <v>1181.3920000000001</v>
      </c>
      <c r="AH445" s="148">
        <v>1216.155</v>
      </c>
      <c r="AI445" s="149">
        <v>1182.8900000000001</v>
      </c>
      <c r="AJ445" s="29">
        <f t="shared" si="67"/>
        <v>24</v>
      </c>
      <c r="AK445" s="38" t="str">
        <f t="array" ref="AK445">AJ445&amp;CHOOSE(AND(AJ445&lt;&gt;{11,12,13})*MIN(4,MOD(AJ445,10))+1,"th","st","nd","rd","th")</f>
        <v>24th</v>
      </c>
      <c r="AL445" s="149">
        <v>133.887</v>
      </c>
      <c r="AM445" s="149">
        <v>243.291</v>
      </c>
      <c r="AN445" s="149">
        <v>1426.181</v>
      </c>
      <c r="AO445" s="29">
        <f t="shared" si="68"/>
        <v>24</v>
      </c>
      <c r="AP445" s="38" t="str">
        <f t="array" ref="AP445">AO445&amp;CHOOSE(AND(AO445&lt;&gt;{11,12,13})*MIN(4,MOD(AO445,10))+1,"th","st","nd","rd","th")</f>
        <v>24th</v>
      </c>
      <c r="AQ445" s="150">
        <v>0.84</v>
      </c>
      <c r="AR445" s="145">
        <v>1342.829</v>
      </c>
      <c r="AS445" s="29">
        <f t="shared" si="69"/>
        <v>16</v>
      </c>
      <c r="AT445" s="38" t="str">
        <f t="array" ref="AT445">AS445&amp;CHOOSE(AND(AS445&lt;&gt;{11,12,13})*MIN(4,MOD(AS445,10))+1,"th","st","nd","rd","th")</f>
        <v>16th</v>
      </c>
      <c r="AU445" s="151">
        <v>4.5133929842797567E-4</v>
      </c>
    </row>
    <row r="446" spans="1:47" x14ac:dyDescent="0.25">
      <c r="A446" s="135">
        <v>106612203</v>
      </c>
      <c r="B446" s="136" t="s">
        <v>298</v>
      </c>
      <c r="C446" s="136" t="s">
        <v>242</v>
      </c>
      <c r="D446" s="137">
        <v>48599</v>
      </c>
      <c r="E446" s="29">
        <f t="shared" si="60"/>
        <v>26</v>
      </c>
      <c r="F446" s="38" t="str">
        <f t="array" ref="F446">E446&amp;CHOOSE(AND(E446&lt;&gt;{11,12,13})*MIN(4,MOD(E446,10))+1,"th","st","nd","rd","th")</f>
        <v>26th</v>
      </c>
      <c r="G446" s="138">
        <v>6486</v>
      </c>
      <c r="H446" s="139">
        <v>1.2232000000000001</v>
      </c>
      <c r="I446" s="140">
        <v>0.77029999999999998</v>
      </c>
      <c r="J446" s="141">
        <v>144</v>
      </c>
      <c r="K446" s="142">
        <v>11.234</v>
      </c>
      <c r="L446" s="143">
        <v>0.1636</v>
      </c>
      <c r="M446" s="29">
        <f t="shared" si="61"/>
        <v>62</v>
      </c>
      <c r="N446" s="38" t="str">
        <f t="array" ref="N446">M446&amp;CHOOSE(AND(M446&lt;&gt;{11,12,13})*MIN(4,MOD(M446,10))+1,"th","st","nd","rd","th")</f>
        <v>62nd</v>
      </c>
      <c r="O446" s="143">
        <v>0.23350000000000001</v>
      </c>
      <c r="P446" s="29">
        <f t="shared" si="62"/>
        <v>82</v>
      </c>
      <c r="Q446" s="38" t="str">
        <f t="array" ref="Q446">P446&amp;CHOOSE(AND(P446&lt;&gt;{11,12,13})*MIN(4,MOD(P446,10))+1,"th","st","nd","rd","th")</f>
        <v>82nd</v>
      </c>
      <c r="R446" s="144">
        <v>191.88</v>
      </c>
      <c r="S446" s="144">
        <v>136.93100000000001</v>
      </c>
      <c r="T446" s="144">
        <v>0</v>
      </c>
      <c r="U446" s="144">
        <v>328.81099999999998</v>
      </c>
      <c r="V446" s="145">
        <v>45.375</v>
      </c>
      <c r="W446" s="220">
        <f t="shared" si="63"/>
        <v>2.3212532670200941E-2</v>
      </c>
      <c r="X446" s="29">
        <f t="shared" si="64"/>
        <v>39</v>
      </c>
      <c r="Y446" s="38" t="str">
        <f t="array" ref="Y446">X446&amp;CHOOSE(AND(X446&lt;&gt;{11,12,13})*MIN(4,MOD(X446,10))+1,"th","st","nd","rd","th")</f>
        <v>39th</v>
      </c>
      <c r="Z446" s="146">
        <v>9.0749999999999993</v>
      </c>
      <c r="AA446" s="147">
        <v>5</v>
      </c>
      <c r="AB446" s="221">
        <f t="shared" si="65"/>
        <v>2.5578548396915637E-3</v>
      </c>
      <c r="AC446" s="29">
        <f t="shared" si="66"/>
        <v>30</v>
      </c>
      <c r="AD446" s="38" t="str">
        <f t="array" ref="AD446">AC446&amp;CHOOSE(AND(AC446&lt;&gt;{11,12,13})*MIN(4,MOD(AC446,10))+1,"th","st","nd","rd","th")</f>
        <v>30th</v>
      </c>
      <c r="AE446" s="146">
        <v>3</v>
      </c>
      <c r="AF446" s="148">
        <v>1954.7629999999999</v>
      </c>
      <c r="AG446" s="148">
        <v>1980.4670000000001</v>
      </c>
      <c r="AH446" s="148">
        <v>1991.441</v>
      </c>
      <c r="AI446" s="149">
        <v>1975.557</v>
      </c>
      <c r="AJ446" s="29">
        <f t="shared" si="67"/>
        <v>47</v>
      </c>
      <c r="AK446" s="38" t="str">
        <f t="array" ref="AK446">AJ446&amp;CHOOSE(AND(AJ446&lt;&gt;{11,12,13})*MIN(4,MOD(AJ446,10))+1,"th","st","nd","rd","th")</f>
        <v>47th</v>
      </c>
      <c r="AL446" s="149">
        <v>340.88600000000002</v>
      </c>
      <c r="AM446" s="149">
        <v>352.12</v>
      </c>
      <c r="AN446" s="149">
        <v>2327.6770000000001</v>
      </c>
      <c r="AO446" s="29">
        <f t="shared" si="68"/>
        <v>47</v>
      </c>
      <c r="AP446" s="38" t="str">
        <f t="array" ref="AP446">AO446&amp;CHOOSE(AND(AO446&lt;&gt;{11,12,13})*MIN(4,MOD(AO446,10))+1,"th","st","nd","rd","th")</f>
        <v>47th</v>
      </c>
      <c r="AQ446" s="150">
        <v>1.01</v>
      </c>
      <c r="AR446" s="145">
        <v>2875.6869999999999</v>
      </c>
      <c r="AS446" s="29">
        <f t="shared" si="69"/>
        <v>57</v>
      </c>
      <c r="AT446" s="38" t="str">
        <f t="array" ref="AT446">AS446&amp;CHOOSE(AND(AS446&lt;&gt;{11,12,13})*MIN(4,MOD(AS446,10))+1,"th","st","nd","rd","th")</f>
        <v>57th</v>
      </c>
      <c r="AU446" s="151">
        <v>9.6654939167865016E-4</v>
      </c>
    </row>
    <row r="447" spans="1:47" x14ac:dyDescent="0.25">
      <c r="A447" s="135">
        <v>106616203</v>
      </c>
      <c r="B447" s="136" t="s">
        <v>463</v>
      </c>
      <c r="C447" s="136" t="s">
        <v>242</v>
      </c>
      <c r="D447" s="137">
        <v>42268</v>
      </c>
      <c r="E447" s="29">
        <f t="shared" si="60"/>
        <v>10</v>
      </c>
      <c r="F447" s="38" t="str">
        <f t="array" ref="F447">E447&amp;CHOOSE(AND(E447&lt;&gt;{11,12,13})*MIN(4,MOD(E447,10))+1,"th","st","nd","rd","th")</f>
        <v>10th</v>
      </c>
      <c r="G447" s="138">
        <v>5993</v>
      </c>
      <c r="H447" s="139">
        <v>1.4064000000000001</v>
      </c>
      <c r="I447" s="140">
        <v>0.68430000000000002</v>
      </c>
      <c r="J447" s="141">
        <v>198</v>
      </c>
      <c r="K447" s="142">
        <v>0</v>
      </c>
      <c r="L447" s="143">
        <v>0.2215</v>
      </c>
      <c r="M447" s="29">
        <f t="shared" si="61"/>
        <v>80</v>
      </c>
      <c r="N447" s="38" t="str">
        <f t="array" ref="N447">M447&amp;CHOOSE(AND(M447&lt;&gt;{11,12,13})*MIN(4,MOD(M447,10))+1,"th","st","nd","rd","th")</f>
        <v>80th</v>
      </c>
      <c r="O447" s="143">
        <v>0.32319999999999999</v>
      </c>
      <c r="P447" s="29">
        <f t="shared" si="62"/>
        <v>97</v>
      </c>
      <c r="Q447" s="38" t="str">
        <f t="array" ref="Q447">P447&amp;CHOOSE(AND(P447&lt;&gt;{11,12,13})*MIN(4,MOD(P447,10))+1,"th","st","nd","rd","th")</f>
        <v>97th</v>
      </c>
      <c r="R447" s="144">
        <v>264.93700000000001</v>
      </c>
      <c r="S447" s="144">
        <v>193.29</v>
      </c>
      <c r="T447" s="144">
        <v>0</v>
      </c>
      <c r="U447" s="144">
        <v>458.22699999999998</v>
      </c>
      <c r="V447" s="145">
        <v>57.162999999999997</v>
      </c>
      <c r="W447" s="220">
        <f t="shared" si="63"/>
        <v>2.8674606447133842E-2</v>
      </c>
      <c r="X447" s="29">
        <f t="shared" si="64"/>
        <v>51</v>
      </c>
      <c r="Y447" s="38" t="str">
        <f t="array" ref="Y447">X447&amp;CHOOSE(AND(X447&lt;&gt;{11,12,13})*MIN(4,MOD(X447,10))+1,"th","st","nd","rd","th")</f>
        <v>51st</v>
      </c>
      <c r="Z447" s="146">
        <v>11.433</v>
      </c>
      <c r="AA447" s="147">
        <v>1</v>
      </c>
      <c r="AB447" s="221">
        <f t="shared" si="65"/>
        <v>5.0162878867683364E-4</v>
      </c>
      <c r="AC447" s="29">
        <f t="shared" si="66"/>
        <v>14</v>
      </c>
      <c r="AD447" s="38" t="str">
        <f t="array" ref="AD447">AC447&amp;CHOOSE(AND(AC447&lt;&gt;{11,12,13})*MIN(4,MOD(AC447,10))+1,"th","st","nd","rd","th")</f>
        <v>14th</v>
      </c>
      <c r="AE447" s="146">
        <v>0.6</v>
      </c>
      <c r="AF447" s="148">
        <v>1993.5060000000001</v>
      </c>
      <c r="AG447" s="148">
        <v>2045.289</v>
      </c>
      <c r="AH447" s="148">
        <v>2094.5079999999998</v>
      </c>
      <c r="AI447" s="149">
        <v>2044.434</v>
      </c>
      <c r="AJ447" s="29">
        <f t="shared" si="67"/>
        <v>49</v>
      </c>
      <c r="AK447" s="38" t="str">
        <f t="array" ref="AK447">AJ447&amp;CHOOSE(AND(AJ447&lt;&gt;{11,12,13})*MIN(4,MOD(AJ447,10))+1,"th","st","nd","rd","th")</f>
        <v>49th</v>
      </c>
      <c r="AL447" s="149">
        <v>470.26</v>
      </c>
      <c r="AM447" s="149">
        <v>470.26</v>
      </c>
      <c r="AN447" s="149">
        <v>2514.694</v>
      </c>
      <c r="AO447" s="29">
        <f t="shared" si="68"/>
        <v>53</v>
      </c>
      <c r="AP447" s="38" t="str">
        <f t="array" ref="AP447">AO447&amp;CHOOSE(AND(AO447&lt;&gt;{11,12,13})*MIN(4,MOD(AO447,10))+1,"th","st","nd","rd","th")</f>
        <v>53rd</v>
      </c>
      <c r="AQ447" s="150">
        <v>1.1299999999999999</v>
      </c>
      <c r="AR447" s="145">
        <v>3996.4319999999998</v>
      </c>
      <c r="AS447" s="29">
        <f t="shared" si="69"/>
        <v>71</v>
      </c>
      <c r="AT447" s="38" t="str">
        <f t="array" ref="AT447">AS447&amp;CHOOSE(AND(AS447&lt;&gt;{11,12,13})*MIN(4,MOD(AS447,10))+1,"th","st","nd","rd","th")</f>
        <v>71st</v>
      </c>
      <c r="AU447" s="151">
        <v>1.3432438643305377E-3</v>
      </c>
    </row>
    <row r="448" spans="1:47" x14ac:dyDescent="0.25">
      <c r="A448" s="135">
        <v>106617203</v>
      </c>
      <c r="B448" s="136" t="s">
        <v>584</v>
      </c>
      <c r="C448" s="136" t="s">
        <v>242</v>
      </c>
      <c r="D448" s="137">
        <v>42902</v>
      </c>
      <c r="E448" s="29">
        <f t="shared" si="60"/>
        <v>11</v>
      </c>
      <c r="F448" s="38" t="str">
        <f t="array" ref="F448">E448&amp;CHOOSE(AND(E448&lt;&gt;{11,12,13})*MIN(4,MOD(E448,10))+1,"th","st","nd","rd","th")</f>
        <v>11th</v>
      </c>
      <c r="G448" s="138">
        <v>5569</v>
      </c>
      <c r="H448" s="139">
        <v>1.3855999999999999</v>
      </c>
      <c r="I448" s="140">
        <v>0.77490000000000003</v>
      </c>
      <c r="J448" s="141">
        <v>139</v>
      </c>
      <c r="K448" s="142">
        <v>22.274999999999999</v>
      </c>
      <c r="L448" s="143">
        <v>0.28749999999999998</v>
      </c>
      <c r="M448" s="29">
        <f t="shared" si="61"/>
        <v>89</v>
      </c>
      <c r="N448" s="38" t="str">
        <f t="array" ref="N448">M448&amp;CHOOSE(AND(M448&lt;&gt;{11,12,13})*MIN(4,MOD(M448,10))+1,"th","st","nd","rd","th")</f>
        <v>89th</v>
      </c>
      <c r="O448" s="143">
        <v>0.24529999999999999</v>
      </c>
      <c r="P448" s="29">
        <f t="shared" si="62"/>
        <v>85</v>
      </c>
      <c r="Q448" s="38" t="str">
        <f t="array" ref="Q448">P448&amp;CHOOSE(AND(P448&lt;&gt;{11,12,13})*MIN(4,MOD(P448,10))+1,"th","st","nd","rd","th")</f>
        <v>85th</v>
      </c>
      <c r="R448" s="144">
        <v>334.09500000000003</v>
      </c>
      <c r="S448" s="144">
        <v>142.52799999999999</v>
      </c>
      <c r="T448" s="144">
        <v>0</v>
      </c>
      <c r="U448" s="144">
        <v>476.62299999999999</v>
      </c>
      <c r="V448" s="145">
        <v>60.626999999999995</v>
      </c>
      <c r="W448" s="220">
        <f t="shared" si="63"/>
        <v>3.1302922783335671E-2</v>
      </c>
      <c r="X448" s="29">
        <f t="shared" si="64"/>
        <v>57</v>
      </c>
      <c r="Y448" s="38" t="str">
        <f t="array" ref="Y448">X448&amp;CHOOSE(AND(X448&lt;&gt;{11,12,13})*MIN(4,MOD(X448,10))+1,"th","st","nd","rd","th")</f>
        <v>57th</v>
      </c>
      <c r="Z448" s="146">
        <v>12.125</v>
      </c>
      <c r="AA448" s="147">
        <v>8</v>
      </c>
      <c r="AB448" s="221">
        <f t="shared" si="65"/>
        <v>4.1305586993696762E-3</v>
      </c>
      <c r="AC448" s="29">
        <f t="shared" si="66"/>
        <v>39</v>
      </c>
      <c r="AD448" s="38" t="str">
        <f t="array" ref="AD448">AC448&amp;CHOOSE(AND(AC448&lt;&gt;{11,12,13})*MIN(4,MOD(AC448,10))+1,"th","st","nd","rd","th")</f>
        <v>39th</v>
      </c>
      <c r="AE448" s="146">
        <v>4.8</v>
      </c>
      <c r="AF448" s="148">
        <v>1936.7840000000001</v>
      </c>
      <c r="AG448" s="148">
        <v>1965.5730000000001</v>
      </c>
      <c r="AH448" s="148">
        <v>1993.846</v>
      </c>
      <c r="AI448" s="149">
        <v>1965.4010000000001</v>
      </c>
      <c r="AJ448" s="29">
        <f t="shared" si="67"/>
        <v>46</v>
      </c>
      <c r="AK448" s="38" t="str">
        <f t="array" ref="AK448">AJ448&amp;CHOOSE(AND(AJ448&lt;&gt;{11,12,13})*MIN(4,MOD(AJ448,10))+1,"th","st","nd","rd","th")</f>
        <v>46th</v>
      </c>
      <c r="AL448" s="149">
        <v>493.548</v>
      </c>
      <c r="AM448" s="149">
        <v>515.82299999999998</v>
      </c>
      <c r="AN448" s="149">
        <v>2481.2240000000002</v>
      </c>
      <c r="AO448" s="29">
        <f t="shared" si="68"/>
        <v>52</v>
      </c>
      <c r="AP448" s="38" t="str">
        <f t="array" ref="AP448">AO448&amp;CHOOSE(AND(AO448&lt;&gt;{11,12,13})*MIN(4,MOD(AO448,10))+1,"th","st","nd","rd","th")</f>
        <v>52nd</v>
      </c>
      <c r="AQ448" s="150">
        <v>1.21</v>
      </c>
      <c r="AR448" s="145">
        <v>4159.9610000000002</v>
      </c>
      <c r="AS448" s="29">
        <f t="shared" si="69"/>
        <v>72</v>
      </c>
      <c r="AT448" s="38" t="str">
        <f t="array" ref="AT448">AS448&amp;CHOOSE(AND(AS448&lt;&gt;{11,12,13})*MIN(4,MOD(AS448,10))+1,"th","st","nd","rd","th")</f>
        <v>72nd</v>
      </c>
      <c r="AU448" s="151">
        <v>1.3982077235655027E-3</v>
      </c>
    </row>
    <row r="449" spans="1:47" x14ac:dyDescent="0.25">
      <c r="A449" s="135">
        <v>106618603</v>
      </c>
      <c r="B449" s="136" t="s">
        <v>611</v>
      </c>
      <c r="C449" s="136" t="s">
        <v>242</v>
      </c>
      <c r="D449" s="137">
        <v>45478</v>
      </c>
      <c r="E449" s="29">
        <f t="shared" si="60"/>
        <v>16</v>
      </c>
      <c r="F449" s="38" t="str">
        <f t="array" ref="F449">E449&amp;CHOOSE(AND(E449&lt;&gt;{11,12,13})*MIN(4,MOD(E449,10))+1,"th","st","nd","rd","th")</f>
        <v>16th</v>
      </c>
      <c r="G449" s="138">
        <v>2863</v>
      </c>
      <c r="H449" s="139">
        <v>1.3070999999999999</v>
      </c>
      <c r="I449" s="140">
        <v>0.85160000000000002</v>
      </c>
      <c r="J449" s="141">
        <v>72</v>
      </c>
      <c r="K449" s="142">
        <v>79.495000000000005</v>
      </c>
      <c r="L449" s="143">
        <v>0.1966</v>
      </c>
      <c r="M449" s="29">
        <f t="shared" si="61"/>
        <v>74</v>
      </c>
      <c r="N449" s="38" t="str">
        <f t="array" ref="N449">M449&amp;CHOOSE(AND(M449&lt;&gt;{11,12,13})*MIN(4,MOD(M449,10))+1,"th","st","nd","rd","th")</f>
        <v>74th</v>
      </c>
      <c r="O449" s="143">
        <v>0.13059999999999999</v>
      </c>
      <c r="P449" s="29">
        <f t="shared" si="62"/>
        <v>32</v>
      </c>
      <c r="Q449" s="38" t="str">
        <f t="array" ref="Q449">P449&amp;CHOOSE(AND(P449&lt;&gt;{11,12,13})*MIN(4,MOD(P449,10))+1,"th","st","nd","rd","th")</f>
        <v>32nd</v>
      </c>
      <c r="R449" s="144">
        <v>99.620999999999995</v>
      </c>
      <c r="S449" s="144">
        <v>33.088999999999999</v>
      </c>
      <c r="T449" s="144">
        <v>0</v>
      </c>
      <c r="U449" s="144">
        <v>132.71</v>
      </c>
      <c r="V449" s="145">
        <v>16.300999999999998</v>
      </c>
      <c r="W449" s="220">
        <f t="shared" si="63"/>
        <v>1.930176878609979E-2</v>
      </c>
      <c r="X449" s="29">
        <f t="shared" si="64"/>
        <v>27</v>
      </c>
      <c r="Y449" s="38" t="str">
        <f t="array" ref="Y449">X449&amp;CHOOSE(AND(X449&lt;&gt;{11,12,13})*MIN(4,MOD(X449,10))+1,"th","st","nd","rd","th")</f>
        <v>27th</v>
      </c>
      <c r="Z449" s="146">
        <v>3.26</v>
      </c>
      <c r="AA449" s="147">
        <v>0</v>
      </c>
      <c r="AB449" s="221">
        <f t="shared" si="65"/>
        <v>0</v>
      </c>
      <c r="AC449" s="29">
        <f t="shared" si="66"/>
        <v>1</v>
      </c>
      <c r="AD449" s="38" t="str">
        <f t="array" ref="AD449">AC449&amp;CHOOSE(AND(AC449&lt;&gt;{11,12,13})*MIN(4,MOD(AC449,10))+1,"th","st","nd","rd","th")</f>
        <v>1st</v>
      </c>
      <c r="AE449" s="146">
        <v>0</v>
      </c>
      <c r="AF449" s="148">
        <v>844.53399999999999</v>
      </c>
      <c r="AG449" s="148">
        <v>872.42399999999998</v>
      </c>
      <c r="AH449" s="148">
        <v>884.72799999999995</v>
      </c>
      <c r="AI449" s="149">
        <v>867.22900000000004</v>
      </c>
      <c r="AJ449" s="29">
        <f t="shared" si="67"/>
        <v>12</v>
      </c>
      <c r="AK449" s="38" t="str">
        <f t="array" ref="AK449">AJ449&amp;CHOOSE(AND(AJ449&lt;&gt;{11,12,13})*MIN(4,MOD(AJ449,10))+1,"th","st","nd","rd","th")</f>
        <v>12th</v>
      </c>
      <c r="AL449" s="149">
        <v>135.97</v>
      </c>
      <c r="AM449" s="149">
        <v>215.465</v>
      </c>
      <c r="AN449" s="149">
        <v>1082.694</v>
      </c>
      <c r="AO449" s="29">
        <f t="shared" si="68"/>
        <v>12</v>
      </c>
      <c r="AP449" s="38" t="str">
        <f t="array" ref="AP449">AO449&amp;CHOOSE(AND(AO449&lt;&gt;{11,12,13})*MIN(4,MOD(AO449,10))+1,"th","st","nd","rd","th")</f>
        <v>12th</v>
      </c>
      <c r="AQ449" s="150">
        <v>0.86</v>
      </c>
      <c r="AR449" s="145">
        <v>1217.0630000000001</v>
      </c>
      <c r="AS449" s="29">
        <f t="shared" si="69"/>
        <v>13</v>
      </c>
      <c r="AT449" s="38" t="str">
        <f t="array" ref="AT449">AS449&amp;CHOOSE(AND(AS449&lt;&gt;{11,12,13})*MIN(4,MOD(AS449,10))+1,"th","st","nd","rd","th")</f>
        <v>13th</v>
      </c>
      <c r="AU449" s="151">
        <v>4.0906799046092052E-4</v>
      </c>
    </row>
    <row r="450" spans="1:47" x14ac:dyDescent="0.25">
      <c r="A450" s="135">
        <v>105628302</v>
      </c>
      <c r="B450" s="136" t="s">
        <v>615</v>
      </c>
      <c r="C450" s="136" t="s">
        <v>616</v>
      </c>
      <c r="D450" s="137">
        <v>48317</v>
      </c>
      <c r="E450" s="29">
        <f t="shared" si="60"/>
        <v>26</v>
      </c>
      <c r="F450" s="38" t="str">
        <f t="array" ref="F450">E450&amp;CHOOSE(AND(E450&lt;&gt;{11,12,13})*MIN(4,MOD(E450,10))+1,"th","st","nd","rd","th")</f>
        <v>26th</v>
      </c>
      <c r="G450" s="138">
        <v>15866</v>
      </c>
      <c r="H450" s="139">
        <v>1.2302999999999999</v>
      </c>
      <c r="I450" s="140">
        <v>0.56459999999999999</v>
      </c>
      <c r="J450" s="141">
        <v>242</v>
      </c>
      <c r="K450" s="142">
        <v>0</v>
      </c>
      <c r="L450" s="143">
        <v>0.19850000000000001</v>
      </c>
      <c r="M450" s="29">
        <f t="shared" si="61"/>
        <v>75</v>
      </c>
      <c r="N450" s="38" t="str">
        <f t="array" ref="N450">M450&amp;CHOOSE(AND(M450&lt;&gt;{11,12,13})*MIN(4,MOD(M450,10))+1,"th","st","nd","rd","th")</f>
        <v>75th</v>
      </c>
      <c r="O450" s="143">
        <v>0.19089999999999999</v>
      </c>
      <c r="P450" s="29">
        <f t="shared" si="62"/>
        <v>64</v>
      </c>
      <c r="Q450" s="38" t="str">
        <f t="array" ref="Q450">P450&amp;CHOOSE(AND(P450&lt;&gt;{11,12,13})*MIN(4,MOD(P450,10))+1,"th","st","nd","rd","th")</f>
        <v>64th</v>
      </c>
      <c r="R450" s="144">
        <v>536.00199999999995</v>
      </c>
      <c r="S450" s="144">
        <v>257.74</v>
      </c>
      <c r="T450" s="144">
        <v>0</v>
      </c>
      <c r="U450" s="144">
        <v>793.74199999999996</v>
      </c>
      <c r="V450" s="145">
        <v>336.06</v>
      </c>
      <c r="W450" s="220">
        <f t="shared" si="63"/>
        <v>7.4672731854099533E-2</v>
      </c>
      <c r="X450" s="29">
        <f t="shared" si="64"/>
        <v>93</v>
      </c>
      <c r="Y450" s="38" t="str">
        <f t="array" ref="Y450">X450&amp;CHOOSE(AND(X450&lt;&gt;{11,12,13})*MIN(4,MOD(X450,10))+1,"th","st","nd","rd","th")</f>
        <v>93rd</v>
      </c>
      <c r="Z450" s="146">
        <v>67.212000000000003</v>
      </c>
      <c r="AA450" s="147">
        <v>2</v>
      </c>
      <c r="AB450" s="221">
        <f t="shared" si="65"/>
        <v>4.444011893953433E-4</v>
      </c>
      <c r="AC450" s="29">
        <f t="shared" si="66"/>
        <v>14</v>
      </c>
      <c r="AD450" s="38" t="str">
        <f t="array" ref="AD450">AC450&amp;CHOOSE(AND(AC450&lt;&gt;{11,12,13})*MIN(4,MOD(AC450,10))+1,"th","st","nd","rd","th")</f>
        <v>14th</v>
      </c>
      <c r="AE450" s="146">
        <v>1.2</v>
      </c>
      <c r="AF450" s="148">
        <v>4500.4380000000001</v>
      </c>
      <c r="AG450" s="148">
        <v>4591.8190000000004</v>
      </c>
      <c r="AH450" s="148">
        <v>4682.1840000000002</v>
      </c>
      <c r="AI450" s="149">
        <v>4591.4799999999996</v>
      </c>
      <c r="AJ450" s="29">
        <f t="shared" si="67"/>
        <v>83</v>
      </c>
      <c r="AK450" s="38" t="str">
        <f t="array" ref="AK450">AJ450&amp;CHOOSE(AND(AJ450&lt;&gt;{11,12,13})*MIN(4,MOD(AJ450,10))+1,"th","st","nd","rd","th")</f>
        <v>83rd</v>
      </c>
      <c r="AL450" s="149">
        <v>862.154</v>
      </c>
      <c r="AM450" s="149">
        <v>862.154</v>
      </c>
      <c r="AN450" s="149">
        <v>5453.634</v>
      </c>
      <c r="AO450" s="29">
        <f t="shared" si="68"/>
        <v>84</v>
      </c>
      <c r="AP450" s="38" t="str">
        <f t="array" ref="AP450">AO450&amp;CHOOSE(AND(AO450&lt;&gt;{11,12,13})*MIN(4,MOD(AO450,10))+1,"th","st","nd","rd","th")</f>
        <v>84th</v>
      </c>
      <c r="AQ450" s="150">
        <v>1.03</v>
      </c>
      <c r="AR450" s="145">
        <v>6910.8940000000002</v>
      </c>
      <c r="AS450" s="29">
        <f t="shared" si="69"/>
        <v>90</v>
      </c>
      <c r="AT450" s="38" t="str">
        <f t="array" ref="AT450">AS450&amp;CHOOSE(AND(AS450&lt;&gt;{11,12,13})*MIN(4,MOD(AS450,10))+1,"th","st","nd","rd","th")</f>
        <v>90th</v>
      </c>
      <c r="AU450" s="151">
        <v>2.322825951383316E-3</v>
      </c>
    </row>
    <row r="451" spans="1:47" x14ac:dyDescent="0.25">
      <c r="A451" s="135">
        <v>101630504</v>
      </c>
      <c r="B451" s="136" t="s">
        <v>120</v>
      </c>
      <c r="C451" s="136" t="s">
        <v>121</v>
      </c>
      <c r="D451" s="137">
        <v>68164</v>
      </c>
      <c r="E451" s="29">
        <f t="shared" ref="E451:E501" si="70">ROUND(_xlfn.PERCENTRANK.EXC(D$2:D$501,D451)*100,0)</f>
        <v>74</v>
      </c>
      <c r="F451" s="38" t="str">
        <f t="array" ref="F451">E451&amp;CHOOSE(AND(E451&lt;&gt;{11,12,13})*MIN(4,MOD(E451,10))+1,"th","st","nd","rd","th")</f>
        <v>74th</v>
      </c>
      <c r="G451" s="138">
        <v>1675</v>
      </c>
      <c r="H451" s="139">
        <v>0.87209999999999999</v>
      </c>
      <c r="I451" s="140">
        <v>0.91249999999999998</v>
      </c>
      <c r="J451" s="141">
        <v>25</v>
      </c>
      <c r="K451" s="142">
        <v>82.784000000000006</v>
      </c>
      <c r="L451" s="143">
        <v>0.1172</v>
      </c>
      <c r="M451" s="29">
        <f t="shared" ref="M451:M501" si="71">ROUND(_xlfn.PERCENTRANK.EXC(L$2:L$501,L451)*100,0)</f>
        <v>40</v>
      </c>
      <c r="N451" s="38" t="str">
        <f t="array" ref="N451">M451&amp;CHOOSE(AND(M451&lt;&gt;{11,12,13})*MIN(4,MOD(M451,10))+1,"th","st","nd","rd","th")</f>
        <v>40th</v>
      </c>
      <c r="O451" s="143">
        <v>0.15379999999999999</v>
      </c>
      <c r="P451" s="29">
        <f t="shared" ref="P451:P501" si="72">ROUND(_xlfn.PERCENTRANK.EXC(O$2:O$501,O451)*100,0)</f>
        <v>43</v>
      </c>
      <c r="Q451" s="38" t="str">
        <f t="array" ref="Q451">P451&amp;CHOOSE(AND(P451&lt;&gt;{11,12,13})*MIN(4,MOD(P451,10))+1,"th","st","nd","rd","th")</f>
        <v>43rd</v>
      </c>
      <c r="R451" s="144">
        <v>37.323999999999998</v>
      </c>
      <c r="S451" s="144">
        <v>24.49</v>
      </c>
      <c r="T451" s="144">
        <v>0</v>
      </c>
      <c r="U451" s="144">
        <v>61.814</v>
      </c>
      <c r="V451" s="145">
        <v>14.254</v>
      </c>
      <c r="W451" s="220">
        <f t="shared" ref="W451:W501" si="73">V451/AF451</f>
        <v>2.685522220463777E-2</v>
      </c>
      <c r="X451" s="29">
        <f t="shared" ref="X451:X501" si="74">ROUNDUP(_xlfn.PERCENTRANK.EXC(W$2:W$501,W451)*100,0)</f>
        <v>47</v>
      </c>
      <c r="Y451" s="38" t="str">
        <f t="array" ref="Y451">X451&amp;CHOOSE(AND(X451&lt;&gt;{11,12,13})*MIN(4,MOD(X451,10))+1,"th","st","nd","rd","th")</f>
        <v>47th</v>
      </c>
      <c r="Z451" s="146">
        <v>2.851</v>
      </c>
      <c r="AA451" s="147">
        <v>0</v>
      </c>
      <c r="AB451" s="221">
        <f t="shared" ref="AB451:AB501" si="75">AA451/AF451</f>
        <v>0</v>
      </c>
      <c r="AC451" s="29">
        <f t="shared" ref="AC451:AC501" si="76">ROUNDUP(_xlfn.PERCENTRANK.EXC(AB$2:AB$501,AB451)*100,0)</f>
        <v>1</v>
      </c>
      <c r="AD451" s="38" t="str">
        <f t="array" ref="AD451">AC451&amp;CHOOSE(AND(AC451&lt;&gt;{11,12,13})*MIN(4,MOD(AC451,10))+1,"th","st","nd","rd","th")</f>
        <v>1st</v>
      </c>
      <c r="AE451" s="146">
        <v>0</v>
      </c>
      <c r="AF451" s="148">
        <v>530.77200000000005</v>
      </c>
      <c r="AG451" s="148">
        <v>550.09299999999996</v>
      </c>
      <c r="AH451" s="148">
        <v>565.23299999999995</v>
      </c>
      <c r="AI451" s="149">
        <v>548.69899999999996</v>
      </c>
      <c r="AJ451" s="29">
        <f t="shared" ref="AJ451:AJ501" si="77">ROUND(_xlfn.PERCENTRANK.EXC($AI$2:$AI$501,AI451)*100,0)</f>
        <v>4</v>
      </c>
      <c r="AK451" s="38" t="str">
        <f t="array" ref="AK451">AJ451&amp;CHOOSE(AND(AJ451&lt;&gt;{11,12,13})*MIN(4,MOD(AJ451,10))+1,"th","st","nd","rd","th")</f>
        <v>4th</v>
      </c>
      <c r="AL451" s="149">
        <v>64.665000000000006</v>
      </c>
      <c r="AM451" s="149">
        <v>147.44900000000001</v>
      </c>
      <c r="AN451" s="149">
        <v>696.14800000000002</v>
      </c>
      <c r="AO451" s="29">
        <f t="shared" ref="AO451:AO501" si="78">ROUND(_xlfn.PERCENTRANK.EXC(AN$2:AN$501,AN451)*100,0)</f>
        <v>3</v>
      </c>
      <c r="AP451" s="38" t="str">
        <f t="array" ref="AP451">AO451&amp;CHOOSE(AND(AO451&lt;&gt;{11,12,13})*MIN(4,MOD(AO451,10))+1,"th","st","nd","rd","th")</f>
        <v>3rd</v>
      </c>
      <c r="AQ451" s="150">
        <v>0.57999999999999996</v>
      </c>
      <c r="AR451" s="145">
        <v>352.12400000000002</v>
      </c>
      <c r="AS451" s="29">
        <f t="shared" ref="AS451:AS501" si="79">ROUND(_xlfn.PERCENTRANK.EXC(AR$2:AR$501,AR451)*100,0)</f>
        <v>1</v>
      </c>
      <c r="AT451" s="38" t="str">
        <f t="array" ref="AT451">AS451&amp;CHOOSE(AND(AS451&lt;&gt;{11,12,13})*MIN(4,MOD(AS451,10))+1,"th","st","nd","rd","th")</f>
        <v>1st</v>
      </c>
      <c r="AU451" s="151">
        <v>1.1835267120359519E-4</v>
      </c>
    </row>
    <row r="452" spans="1:47" x14ac:dyDescent="0.25">
      <c r="A452" s="135">
        <v>101630903</v>
      </c>
      <c r="B452" s="136" t="s">
        <v>141</v>
      </c>
      <c r="C452" s="136" t="s">
        <v>121</v>
      </c>
      <c r="D452" s="137">
        <v>53937</v>
      </c>
      <c r="E452" s="29">
        <f t="shared" si="70"/>
        <v>42</v>
      </c>
      <c r="F452" s="38" t="str">
        <f t="array" ref="F452">E452&amp;CHOOSE(AND(E452&lt;&gt;{11,12,13})*MIN(4,MOD(E452,10))+1,"th","st","nd","rd","th")</f>
        <v>42nd</v>
      </c>
      <c r="G452" s="138">
        <v>3407</v>
      </c>
      <c r="H452" s="139">
        <v>1.1021000000000001</v>
      </c>
      <c r="I452" s="140">
        <v>0.7994</v>
      </c>
      <c r="J452" s="141">
        <v>119</v>
      </c>
      <c r="K452" s="142">
        <v>42.073999999999998</v>
      </c>
      <c r="L452" s="143">
        <v>0.23649999999999999</v>
      </c>
      <c r="M452" s="29">
        <f t="shared" si="71"/>
        <v>82</v>
      </c>
      <c r="N452" s="38" t="str">
        <f t="array" ref="N452">M452&amp;CHOOSE(AND(M452&lt;&gt;{11,12,13})*MIN(4,MOD(M452,10))+1,"th","st","nd","rd","th")</f>
        <v>82nd</v>
      </c>
      <c r="O452" s="143">
        <v>0.12509999999999999</v>
      </c>
      <c r="P452" s="29">
        <f t="shared" si="72"/>
        <v>28</v>
      </c>
      <c r="Q452" s="38" t="str">
        <f t="array" ref="Q452">P452&amp;CHOOSE(AND(P452&lt;&gt;{11,12,13})*MIN(4,MOD(P452,10))+1,"th","st","nd","rd","th")</f>
        <v>28th</v>
      </c>
      <c r="R452" s="144">
        <v>160.13</v>
      </c>
      <c r="S452" s="144">
        <v>42.350999999999999</v>
      </c>
      <c r="T452" s="144">
        <v>0</v>
      </c>
      <c r="U452" s="144">
        <v>202.48099999999999</v>
      </c>
      <c r="V452" s="145">
        <v>31.589000000000002</v>
      </c>
      <c r="W452" s="220">
        <f t="shared" si="73"/>
        <v>2.7992768970375819E-2</v>
      </c>
      <c r="X452" s="29">
        <f t="shared" si="74"/>
        <v>50</v>
      </c>
      <c r="Y452" s="38" t="str">
        <f t="array" ref="Y452">X452&amp;CHOOSE(AND(X452&lt;&gt;{11,12,13})*MIN(4,MOD(X452,10))+1,"th","st","nd","rd","th")</f>
        <v>50th</v>
      </c>
      <c r="Z452" s="146">
        <v>6.3179999999999996</v>
      </c>
      <c r="AA452" s="147">
        <v>1</v>
      </c>
      <c r="AB452" s="221">
        <f t="shared" si="75"/>
        <v>8.8615559119870264E-4</v>
      </c>
      <c r="AC452" s="29">
        <f t="shared" si="76"/>
        <v>17</v>
      </c>
      <c r="AD452" s="38" t="str">
        <f t="array" ref="AD452">AC452&amp;CHOOSE(AND(AC452&lt;&gt;{11,12,13})*MIN(4,MOD(AC452,10))+1,"th","st","nd","rd","th")</f>
        <v>17th</v>
      </c>
      <c r="AE452" s="146">
        <v>0.6</v>
      </c>
      <c r="AF452" s="148">
        <v>1128.47</v>
      </c>
      <c r="AG452" s="148">
        <v>1151.125</v>
      </c>
      <c r="AH452" s="148">
        <v>1102.1859999999999</v>
      </c>
      <c r="AI452" s="149">
        <v>1127.26</v>
      </c>
      <c r="AJ452" s="29">
        <f t="shared" si="77"/>
        <v>22</v>
      </c>
      <c r="AK452" s="38" t="str">
        <f t="array" ref="AK452">AJ452&amp;CHOOSE(AND(AJ452&lt;&gt;{11,12,13})*MIN(4,MOD(AJ452,10))+1,"th","st","nd","rd","th")</f>
        <v>22nd</v>
      </c>
      <c r="AL452" s="149">
        <v>209.399</v>
      </c>
      <c r="AM452" s="149">
        <v>251.47300000000001</v>
      </c>
      <c r="AN452" s="149">
        <v>1378.7329999999999</v>
      </c>
      <c r="AO452" s="29">
        <f t="shared" si="78"/>
        <v>21</v>
      </c>
      <c r="AP452" s="38" t="str">
        <f t="array" ref="AP452">AO452&amp;CHOOSE(AND(AO452&lt;&gt;{11,12,13})*MIN(4,MOD(AO452,10))+1,"th","st","nd","rd","th")</f>
        <v>21st</v>
      </c>
      <c r="AQ452" s="150">
        <v>0.91</v>
      </c>
      <c r="AR452" s="145">
        <v>1382.7460000000001</v>
      </c>
      <c r="AS452" s="29">
        <f t="shared" si="79"/>
        <v>17</v>
      </c>
      <c r="AT452" s="38" t="str">
        <f t="array" ref="AT452">AS452&amp;CHOOSE(AND(AS452&lt;&gt;{11,12,13})*MIN(4,MOD(AS452,10))+1,"th","st","nd","rd","th")</f>
        <v>17th</v>
      </c>
      <c r="AU452" s="151">
        <v>4.6475583230931838E-4</v>
      </c>
    </row>
    <row r="453" spans="1:47" x14ac:dyDescent="0.25">
      <c r="A453" s="135">
        <v>101631003</v>
      </c>
      <c r="B453" s="136" t="s">
        <v>149</v>
      </c>
      <c r="C453" s="136" t="s">
        <v>121</v>
      </c>
      <c r="D453" s="137">
        <v>50341</v>
      </c>
      <c r="E453" s="29">
        <f t="shared" si="70"/>
        <v>31</v>
      </c>
      <c r="F453" s="38" t="str">
        <f t="array" ref="F453">E453&amp;CHOOSE(AND(E453&lt;&gt;{11,12,13})*MIN(4,MOD(E453,10))+1,"th","st","nd","rd","th")</f>
        <v>31st</v>
      </c>
      <c r="G453" s="138">
        <v>3412</v>
      </c>
      <c r="H453" s="139">
        <v>1.1808000000000001</v>
      </c>
      <c r="I453" s="140">
        <v>0.77290000000000003</v>
      </c>
      <c r="J453" s="141">
        <v>141</v>
      </c>
      <c r="K453" s="142">
        <v>10.192</v>
      </c>
      <c r="L453" s="143">
        <v>0.14710000000000001</v>
      </c>
      <c r="M453" s="29">
        <f t="shared" si="71"/>
        <v>53</v>
      </c>
      <c r="N453" s="38" t="str">
        <f t="array" ref="N453">M453&amp;CHOOSE(AND(M453&lt;&gt;{11,12,13})*MIN(4,MOD(M453,10))+1,"th","st","nd","rd","th")</f>
        <v>53rd</v>
      </c>
      <c r="O453" s="143">
        <v>0.15659999999999999</v>
      </c>
      <c r="P453" s="29">
        <f t="shared" si="72"/>
        <v>45</v>
      </c>
      <c r="Q453" s="38" t="str">
        <f t="array" ref="Q453">P453&amp;CHOOSE(AND(P453&lt;&gt;{11,12,13})*MIN(4,MOD(P453,10))+1,"th","st","nd","rd","th")</f>
        <v>45th</v>
      </c>
      <c r="R453" s="144">
        <v>107.34099999999999</v>
      </c>
      <c r="S453" s="144">
        <v>57.137</v>
      </c>
      <c r="T453" s="144">
        <v>0</v>
      </c>
      <c r="U453" s="144">
        <v>164.47800000000001</v>
      </c>
      <c r="V453" s="145">
        <v>57.865999999999993</v>
      </c>
      <c r="W453" s="220">
        <f t="shared" si="73"/>
        <v>4.7579619353178317E-2</v>
      </c>
      <c r="X453" s="29">
        <f t="shared" si="74"/>
        <v>81</v>
      </c>
      <c r="Y453" s="38" t="str">
        <f t="array" ref="Y453">X453&amp;CHOOSE(AND(X453&lt;&gt;{11,12,13})*MIN(4,MOD(X453,10))+1,"th","st","nd","rd","th")</f>
        <v>81st</v>
      </c>
      <c r="Z453" s="146">
        <v>11.573</v>
      </c>
      <c r="AA453" s="147">
        <v>0</v>
      </c>
      <c r="AB453" s="221">
        <f t="shared" si="75"/>
        <v>0</v>
      </c>
      <c r="AC453" s="29">
        <f t="shared" si="76"/>
        <v>1</v>
      </c>
      <c r="AD453" s="38" t="str">
        <f t="array" ref="AD453">AC453&amp;CHOOSE(AND(AC453&lt;&gt;{11,12,13})*MIN(4,MOD(AC453,10))+1,"th","st","nd","rd","th")</f>
        <v>1st</v>
      </c>
      <c r="AE453" s="146">
        <v>0</v>
      </c>
      <c r="AF453" s="148">
        <v>1216.193</v>
      </c>
      <c r="AG453" s="148">
        <v>1235.4970000000001</v>
      </c>
      <c r="AH453" s="148">
        <v>1250.106</v>
      </c>
      <c r="AI453" s="149">
        <v>1233.932</v>
      </c>
      <c r="AJ453" s="29">
        <f t="shared" si="77"/>
        <v>26</v>
      </c>
      <c r="AK453" s="38" t="str">
        <f t="array" ref="AK453">AJ453&amp;CHOOSE(AND(AJ453&lt;&gt;{11,12,13})*MIN(4,MOD(AJ453,10))+1,"th","st","nd","rd","th")</f>
        <v>26th</v>
      </c>
      <c r="AL453" s="149">
        <v>176.05099999999999</v>
      </c>
      <c r="AM453" s="149">
        <v>186.24299999999999</v>
      </c>
      <c r="AN453" s="149">
        <v>1420.175</v>
      </c>
      <c r="AO453" s="29">
        <f t="shared" si="78"/>
        <v>24</v>
      </c>
      <c r="AP453" s="38" t="str">
        <f t="array" ref="AP453">AO453&amp;CHOOSE(AND(AO453&lt;&gt;{11,12,13})*MIN(4,MOD(AO453,10))+1,"th","st","nd","rd","th")</f>
        <v>24th</v>
      </c>
      <c r="AQ453" s="150">
        <v>0.86</v>
      </c>
      <c r="AR453" s="145">
        <v>1442.171</v>
      </c>
      <c r="AS453" s="29">
        <f t="shared" si="79"/>
        <v>19</v>
      </c>
      <c r="AT453" s="38" t="str">
        <f t="array" ref="AT453">AS453&amp;CHOOSE(AND(AS453&lt;&gt;{11,12,13})*MIN(4,MOD(AS453,10))+1,"th","st","nd","rd","th")</f>
        <v>19th</v>
      </c>
      <c r="AU453" s="151">
        <v>4.8472921522634091E-4</v>
      </c>
    </row>
    <row r="454" spans="1:47" x14ac:dyDescent="0.25">
      <c r="A454" s="135">
        <v>101631203</v>
      </c>
      <c r="B454" s="136" t="s">
        <v>175</v>
      </c>
      <c r="C454" s="136" t="s">
        <v>121</v>
      </c>
      <c r="D454" s="137">
        <v>54220</v>
      </c>
      <c r="E454" s="29">
        <f t="shared" si="70"/>
        <v>43</v>
      </c>
      <c r="F454" s="38" t="str">
        <f t="array" ref="F454">E454&amp;CHOOSE(AND(E454&lt;&gt;{11,12,13})*MIN(4,MOD(E454,10))+1,"th","st","nd","rd","th")</f>
        <v>43rd</v>
      </c>
      <c r="G454" s="138">
        <v>3841</v>
      </c>
      <c r="H454" s="139">
        <v>1.0964</v>
      </c>
      <c r="I454" s="140">
        <v>0.83740000000000003</v>
      </c>
      <c r="J454" s="141">
        <v>85</v>
      </c>
      <c r="K454" s="142">
        <v>86.959000000000003</v>
      </c>
      <c r="L454" s="143">
        <v>0.10340000000000001</v>
      </c>
      <c r="M454" s="29">
        <f t="shared" si="71"/>
        <v>34</v>
      </c>
      <c r="N454" s="38" t="str">
        <f t="array" ref="N454">M454&amp;CHOOSE(AND(M454&lt;&gt;{11,12,13})*MIN(4,MOD(M454,10))+1,"th","st","nd","rd","th")</f>
        <v>34th</v>
      </c>
      <c r="O454" s="143">
        <v>0.17460000000000001</v>
      </c>
      <c r="P454" s="29">
        <f t="shared" si="72"/>
        <v>54</v>
      </c>
      <c r="Q454" s="38" t="str">
        <f t="array" ref="Q454">P454&amp;CHOOSE(AND(P454&lt;&gt;{11,12,13})*MIN(4,MOD(P454,10))+1,"th","st","nd","rd","th")</f>
        <v>54th</v>
      </c>
      <c r="R454" s="144">
        <v>69.097999999999999</v>
      </c>
      <c r="S454" s="144">
        <v>58.338999999999999</v>
      </c>
      <c r="T454" s="144">
        <v>0</v>
      </c>
      <c r="U454" s="144">
        <v>127.437</v>
      </c>
      <c r="V454" s="145">
        <v>46.39</v>
      </c>
      <c r="W454" s="220">
        <f t="shared" si="73"/>
        <v>4.1651440561625543E-2</v>
      </c>
      <c r="X454" s="29">
        <f t="shared" si="74"/>
        <v>74</v>
      </c>
      <c r="Y454" s="38" t="str">
        <f t="array" ref="Y454">X454&amp;CHOOSE(AND(X454&lt;&gt;{11,12,13})*MIN(4,MOD(X454,10))+1,"th","st","nd","rd","th")</f>
        <v>74th</v>
      </c>
      <c r="Z454" s="146">
        <v>9.2780000000000005</v>
      </c>
      <c r="AA454" s="147">
        <v>2</v>
      </c>
      <c r="AB454" s="221">
        <f t="shared" si="75"/>
        <v>1.7957077198372728E-3</v>
      </c>
      <c r="AC454" s="29">
        <f t="shared" si="76"/>
        <v>23</v>
      </c>
      <c r="AD454" s="38" t="str">
        <f t="array" ref="AD454">AC454&amp;CHOOSE(AND(AC454&lt;&gt;{11,12,13})*MIN(4,MOD(AC454,10))+1,"th","st","nd","rd","th")</f>
        <v>23rd</v>
      </c>
      <c r="AE454" s="146">
        <v>1.2</v>
      </c>
      <c r="AF454" s="148">
        <v>1113.7670000000001</v>
      </c>
      <c r="AG454" s="148">
        <v>1195.527</v>
      </c>
      <c r="AH454" s="148">
        <v>1214.8409999999999</v>
      </c>
      <c r="AI454" s="149">
        <v>1174.712</v>
      </c>
      <c r="AJ454" s="29">
        <f t="shared" si="77"/>
        <v>24</v>
      </c>
      <c r="AK454" s="38" t="str">
        <f t="array" ref="AK454">AJ454&amp;CHOOSE(AND(AJ454&lt;&gt;{11,12,13})*MIN(4,MOD(AJ454,10))+1,"th","st","nd","rd","th")</f>
        <v>24th</v>
      </c>
      <c r="AL454" s="149">
        <v>137.91499999999999</v>
      </c>
      <c r="AM454" s="149">
        <v>224.874</v>
      </c>
      <c r="AN454" s="149">
        <v>1399.586</v>
      </c>
      <c r="AO454" s="29">
        <f t="shared" si="78"/>
        <v>22</v>
      </c>
      <c r="AP454" s="38" t="str">
        <f t="array" ref="AP454">AO454&amp;CHOOSE(AND(AO454&lt;&gt;{11,12,13})*MIN(4,MOD(AO454,10))+1,"th","st","nd","rd","th")</f>
        <v>22nd</v>
      </c>
      <c r="AQ454" s="150">
        <v>0.8</v>
      </c>
      <c r="AR454" s="145">
        <v>1227.605</v>
      </c>
      <c r="AS454" s="29">
        <f t="shared" si="79"/>
        <v>14</v>
      </c>
      <c r="AT454" s="38" t="str">
        <f t="array" ref="AT454">AS454&amp;CHOOSE(AND(AS454&lt;&gt;{11,12,13})*MIN(4,MOD(AS454,10))+1,"th","st","nd","rd","th")</f>
        <v>14th</v>
      </c>
      <c r="AU454" s="151">
        <v>4.1261127027095417E-4</v>
      </c>
    </row>
    <row r="455" spans="1:47" x14ac:dyDescent="0.25">
      <c r="A455" s="135">
        <v>101631503</v>
      </c>
      <c r="B455" s="136" t="s">
        <v>179</v>
      </c>
      <c r="C455" s="136" t="s">
        <v>121</v>
      </c>
      <c r="D455" s="137">
        <v>41745</v>
      </c>
      <c r="E455" s="29">
        <f t="shared" si="70"/>
        <v>9</v>
      </c>
      <c r="F455" s="38" t="str">
        <f t="array" ref="F455">E455&amp;CHOOSE(AND(E455&lt;&gt;{11,12,13})*MIN(4,MOD(E455,10))+1,"th","st","nd","rd","th")</f>
        <v>9th</v>
      </c>
      <c r="G455" s="138">
        <v>3990</v>
      </c>
      <c r="H455" s="139">
        <v>1.4239999999999999</v>
      </c>
      <c r="I455" s="140">
        <v>0.77549999999999997</v>
      </c>
      <c r="J455" s="141">
        <v>138</v>
      </c>
      <c r="K455" s="142">
        <v>10.734999999999999</v>
      </c>
      <c r="L455" s="143">
        <v>0.17430000000000001</v>
      </c>
      <c r="M455" s="29">
        <f t="shared" si="71"/>
        <v>66</v>
      </c>
      <c r="N455" s="38" t="str">
        <f t="array" ref="N455">M455&amp;CHOOSE(AND(M455&lt;&gt;{11,12,13})*MIN(4,MOD(M455,10))+1,"th","st","nd","rd","th")</f>
        <v>66th</v>
      </c>
      <c r="O455" s="143">
        <v>0.32700000000000001</v>
      </c>
      <c r="P455" s="29">
        <f t="shared" si="72"/>
        <v>97</v>
      </c>
      <c r="Q455" s="38" t="str">
        <f t="array" ref="Q455">P455&amp;CHOOSE(AND(P455&lt;&gt;{11,12,13})*MIN(4,MOD(P455,10))+1,"th","st","nd","rd","th")</f>
        <v>97th</v>
      </c>
      <c r="R455" s="144">
        <v>93.742999999999995</v>
      </c>
      <c r="S455" s="144">
        <v>87.933999999999997</v>
      </c>
      <c r="T455" s="144">
        <v>0</v>
      </c>
      <c r="U455" s="144">
        <v>181.67699999999999</v>
      </c>
      <c r="V455" s="145">
        <v>30.176000000000002</v>
      </c>
      <c r="W455" s="220">
        <f t="shared" si="73"/>
        <v>3.3664519497441918E-2</v>
      </c>
      <c r="X455" s="29">
        <f t="shared" si="74"/>
        <v>63</v>
      </c>
      <c r="Y455" s="38" t="str">
        <f t="array" ref="Y455">X455&amp;CHOOSE(AND(X455&lt;&gt;{11,12,13})*MIN(4,MOD(X455,10))+1,"th","st","nd","rd","th")</f>
        <v>63rd</v>
      </c>
      <c r="Z455" s="146">
        <v>6.0350000000000001</v>
      </c>
      <c r="AA455" s="147">
        <v>1</v>
      </c>
      <c r="AB455" s="221">
        <f t="shared" si="75"/>
        <v>1.1156057627731281E-3</v>
      </c>
      <c r="AC455" s="29">
        <f t="shared" si="76"/>
        <v>19</v>
      </c>
      <c r="AD455" s="38" t="str">
        <f t="array" ref="AD455">AC455&amp;CHOOSE(AND(AC455&lt;&gt;{11,12,13})*MIN(4,MOD(AC455,10))+1,"th","st","nd","rd","th")</f>
        <v>19th</v>
      </c>
      <c r="AE455" s="146">
        <v>0.6</v>
      </c>
      <c r="AF455" s="148">
        <v>896.37400000000002</v>
      </c>
      <c r="AG455" s="148">
        <v>940.67499999999995</v>
      </c>
      <c r="AH455" s="148">
        <v>949.89099999999996</v>
      </c>
      <c r="AI455" s="149">
        <v>928.98</v>
      </c>
      <c r="AJ455" s="29">
        <f t="shared" si="77"/>
        <v>15</v>
      </c>
      <c r="AK455" s="38" t="str">
        <f t="array" ref="AK455">AJ455&amp;CHOOSE(AND(AJ455&lt;&gt;{11,12,13})*MIN(4,MOD(AJ455,10))+1,"th","st","nd","rd","th")</f>
        <v>15th</v>
      </c>
      <c r="AL455" s="149">
        <v>188.31200000000001</v>
      </c>
      <c r="AM455" s="149">
        <v>199.047</v>
      </c>
      <c r="AN455" s="149">
        <v>1128.027</v>
      </c>
      <c r="AO455" s="29">
        <f t="shared" si="78"/>
        <v>13</v>
      </c>
      <c r="AP455" s="38" t="str">
        <f t="array" ref="AP455">AO455&amp;CHOOSE(AND(AO455&lt;&gt;{11,12,13})*MIN(4,MOD(AO455,10))+1,"th","st","nd","rd","th")</f>
        <v>13th</v>
      </c>
      <c r="AQ455" s="150">
        <v>0.8</v>
      </c>
      <c r="AR455" s="145">
        <v>1285.048</v>
      </c>
      <c r="AS455" s="29">
        <f t="shared" si="79"/>
        <v>15</v>
      </c>
      <c r="AT455" s="38" t="str">
        <f t="array" ref="AT455">AS455&amp;CHOOSE(AND(AS455&lt;&gt;{11,12,13})*MIN(4,MOD(AS455,10))+1,"th","st","nd","rd","th")</f>
        <v>15th</v>
      </c>
      <c r="AU455" s="151">
        <v>4.3191848162816958E-4</v>
      </c>
    </row>
    <row r="456" spans="1:47" x14ac:dyDescent="0.25">
      <c r="A456" s="135">
        <v>101631703</v>
      </c>
      <c r="B456" s="136" t="s">
        <v>184</v>
      </c>
      <c r="C456" s="136" t="s">
        <v>121</v>
      </c>
      <c r="D456" s="137">
        <v>74439</v>
      </c>
      <c r="E456" s="29">
        <f t="shared" si="70"/>
        <v>82</v>
      </c>
      <c r="F456" s="38" t="str">
        <f t="array" ref="F456">E456&amp;CHOOSE(AND(E456&lt;&gt;{11,12,13})*MIN(4,MOD(E456,10))+1,"th","st","nd","rd","th")</f>
        <v>82nd</v>
      </c>
      <c r="G456" s="138">
        <v>14629</v>
      </c>
      <c r="H456" s="139">
        <v>0.79859999999999998</v>
      </c>
      <c r="I456" s="140">
        <v>3.6299999999999999E-2</v>
      </c>
      <c r="J456" s="141">
        <v>350</v>
      </c>
      <c r="K456" s="142">
        <v>0</v>
      </c>
      <c r="L456" s="143">
        <v>3.04E-2</v>
      </c>
      <c r="M456" s="29">
        <f t="shared" si="71"/>
        <v>4</v>
      </c>
      <c r="N456" s="38" t="str">
        <f t="array" ref="N456">M456&amp;CHOOSE(AND(M456&lt;&gt;{11,12,13})*MIN(4,MOD(M456,10))+1,"th","st","nd","rd","th")</f>
        <v>4th</v>
      </c>
      <c r="O456" s="143">
        <v>0.11650000000000001</v>
      </c>
      <c r="P456" s="29">
        <f t="shared" si="72"/>
        <v>24</v>
      </c>
      <c r="Q456" s="38" t="str">
        <f t="array" ref="Q456">P456&amp;CHOOSE(AND(P456&lt;&gt;{11,12,13})*MIN(4,MOD(P456,10))+1,"th","st","nd","rd","th")</f>
        <v>24th</v>
      </c>
      <c r="R456" s="144">
        <v>97.131</v>
      </c>
      <c r="S456" s="144">
        <v>186.114</v>
      </c>
      <c r="T456" s="144">
        <v>0</v>
      </c>
      <c r="U456" s="144">
        <v>283.245</v>
      </c>
      <c r="V456" s="145">
        <v>157.42700000000005</v>
      </c>
      <c r="W456" s="220">
        <f t="shared" si="73"/>
        <v>2.9562900903898747E-2</v>
      </c>
      <c r="X456" s="29">
        <f t="shared" si="74"/>
        <v>53</v>
      </c>
      <c r="Y456" s="38" t="str">
        <f t="array" ref="Y456">X456&amp;CHOOSE(AND(X456&lt;&gt;{11,12,13})*MIN(4,MOD(X456,10))+1,"th","st","nd","rd","th")</f>
        <v>53rd</v>
      </c>
      <c r="Z456" s="146">
        <v>31.484999999999999</v>
      </c>
      <c r="AA456" s="147">
        <v>34</v>
      </c>
      <c r="AB456" s="221">
        <f t="shared" si="75"/>
        <v>6.3847918764415069E-3</v>
      </c>
      <c r="AC456" s="29">
        <f t="shared" si="76"/>
        <v>49</v>
      </c>
      <c r="AD456" s="38" t="str">
        <f t="array" ref="AD456">AC456&amp;CHOOSE(AND(AC456&lt;&gt;{11,12,13})*MIN(4,MOD(AC456,10))+1,"th","st","nd","rd","th")</f>
        <v>49th</v>
      </c>
      <c r="AE456" s="146">
        <v>20.399999999999999</v>
      </c>
      <c r="AF456" s="148">
        <v>5325.1540000000005</v>
      </c>
      <c r="AG456" s="148">
        <v>5301.2969999999996</v>
      </c>
      <c r="AH456" s="148">
        <v>5194.4129999999996</v>
      </c>
      <c r="AI456" s="149">
        <v>5273.6210000000001</v>
      </c>
      <c r="AJ456" s="29">
        <f t="shared" si="77"/>
        <v>87</v>
      </c>
      <c r="AK456" s="38" t="str">
        <f t="array" ref="AK456">AJ456&amp;CHOOSE(AND(AJ456&lt;&gt;{11,12,13})*MIN(4,MOD(AJ456,10))+1,"th","st","nd","rd","th")</f>
        <v>87th</v>
      </c>
      <c r="AL456" s="149">
        <v>335.13</v>
      </c>
      <c r="AM456" s="149">
        <v>335.13</v>
      </c>
      <c r="AN456" s="149">
        <v>5608.7510000000002</v>
      </c>
      <c r="AO456" s="29">
        <f t="shared" si="78"/>
        <v>85</v>
      </c>
      <c r="AP456" s="38" t="str">
        <f t="array" ref="AP456">AO456&amp;CHOOSE(AND(AO456&lt;&gt;{11,12,13})*MIN(4,MOD(AO456,10))+1,"th","st","nd","rd","th")</f>
        <v>85th</v>
      </c>
      <c r="AQ456" s="150">
        <v>1.1000000000000001</v>
      </c>
      <c r="AR456" s="145">
        <v>4927.0630000000001</v>
      </c>
      <c r="AS456" s="29">
        <f t="shared" si="79"/>
        <v>79</v>
      </c>
      <c r="AT456" s="38" t="str">
        <f t="array" ref="AT456">AS456&amp;CHOOSE(AND(AS456&lt;&gt;{11,12,13})*MIN(4,MOD(AS456,10))+1,"th","st","nd","rd","th")</f>
        <v>79th</v>
      </c>
      <c r="AU456" s="151">
        <v>1.6560389727436906E-3</v>
      </c>
    </row>
    <row r="457" spans="1:47" x14ac:dyDescent="0.25">
      <c r="A457" s="135">
        <v>101631803</v>
      </c>
      <c r="B457" s="136" t="s">
        <v>206</v>
      </c>
      <c r="C457" s="136" t="s">
        <v>121</v>
      </c>
      <c r="D457" s="137">
        <v>46810</v>
      </c>
      <c r="E457" s="29">
        <f t="shared" si="70"/>
        <v>19</v>
      </c>
      <c r="F457" s="38" t="str">
        <f t="array" ref="F457">E457&amp;CHOOSE(AND(E457&lt;&gt;{11,12,13})*MIN(4,MOD(E457,10))+1,"th","st","nd","rd","th")</f>
        <v>19th</v>
      </c>
      <c r="G457" s="138">
        <v>5097</v>
      </c>
      <c r="H457" s="139">
        <v>1.2699</v>
      </c>
      <c r="I457" s="140">
        <v>0.54159999999999997</v>
      </c>
      <c r="J457" s="141">
        <v>251</v>
      </c>
      <c r="K457" s="142">
        <v>0</v>
      </c>
      <c r="L457" s="143">
        <v>0.26279999999999998</v>
      </c>
      <c r="M457" s="29">
        <f t="shared" si="71"/>
        <v>87</v>
      </c>
      <c r="N457" s="38" t="str">
        <f t="array" ref="N457">M457&amp;CHOOSE(AND(M457&lt;&gt;{11,12,13})*MIN(4,MOD(M457,10))+1,"th","st","nd","rd","th")</f>
        <v>87th</v>
      </c>
      <c r="O457" s="143">
        <v>0.1885</v>
      </c>
      <c r="P457" s="29">
        <f t="shared" si="72"/>
        <v>63</v>
      </c>
      <c r="Q457" s="38" t="str">
        <f t="array" ref="Q457">P457&amp;CHOOSE(AND(P457&lt;&gt;{11,12,13})*MIN(4,MOD(P457,10))+1,"th","st","nd","rd","th")</f>
        <v>63rd</v>
      </c>
      <c r="R457" s="144">
        <v>243.15700000000001</v>
      </c>
      <c r="S457" s="144">
        <v>87.204999999999998</v>
      </c>
      <c r="T457" s="144">
        <v>0</v>
      </c>
      <c r="U457" s="144">
        <v>330.36200000000002</v>
      </c>
      <c r="V457" s="145">
        <v>42.585000000000001</v>
      </c>
      <c r="W457" s="220">
        <f t="shared" si="73"/>
        <v>2.7615048109907697E-2</v>
      </c>
      <c r="X457" s="29">
        <f t="shared" si="74"/>
        <v>48</v>
      </c>
      <c r="Y457" s="38" t="str">
        <f t="array" ref="Y457">X457&amp;CHOOSE(AND(X457&lt;&gt;{11,12,13})*MIN(4,MOD(X457,10))+1,"th","st","nd","rd","th")</f>
        <v>48th</v>
      </c>
      <c r="Z457" s="146">
        <v>8.5169999999999995</v>
      </c>
      <c r="AA457" s="147">
        <v>13</v>
      </c>
      <c r="AB457" s="221">
        <f t="shared" si="75"/>
        <v>8.430095701040273E-3</v>
      </c>
      <c r="AC457" s="29">
        <f t="shared" si="76"/>
        <v>55</v>
      </c>
      <c r="AD457" s="38" t="str">
        <f t="array" ref="AD457">AC457&amp;CHOOSE(AND(AC457&lt;&gt;{11,12,13})*MIN(4,MOD(AC457,10))+1,"th","st","nd","rd","th")</f>
        <v>55th</v>
      </c>
      <c r="AE457" s="146">
        <v>7.8</v>
      </c>
      <c r="AF457" s="148">
        <v>1542.0940000000001</v>
      </c>
      <c r="AG457" s="148">
        <v>1563.5139999999999</v>
      </c>
      <c r="AH457" s="148">
        <v>1605.317</v>
      </c>
      <c r="AI457" s="149">
        <v>1570.308</v>
      </c>
      <c r="AJ457" s="29">
        <f t="shared" si="77"/>
        <v>36</v>
      </c>
      <c r="AK457" s="38" t="str">
        <f t="array" ref="AK457">AJ457&amp;CHOOSE(AND(AJ457&lt;&gt;{11,12,13})*MIN(4,MOD(AJ457,10))+1,"th","st","nd","rd","th")</f>
        <v>36th</v>
      </c>
      <c r="AL457" s="149">
        <v>346.67899999999997</v>
      </c>
      <c r="AM457" s="149">
        <v>346.67899999999997</v>
      </c>
      <c r="AN457" s="149">
        <v>1916.9870000000001</v>
      </c>
      <c r="AO457" s="29">
        <f t="shared" si="78"/>
        <v>37</v>
      </c>
      <c r="AP457" s="38" t="str">
        <f t="array" ref="AP457">AO457&amp;CHOOSE(AND(AO457&lt;&gt;{11,12,13})*MIN(4,MOD(AO457,10))+1,"th","st","nd","rd","th")</f>
        <v>37th</v>
      </c>
      <c r="AQ457" s="150">
        <v>1.19</v>
      </c>
      <c r="AR457" s="145">
        <v>2896.9140000000002</v>
      </c>
      <c r="AS457" s="29">
        <f t="shared" si="79"/>
        <v>58</v>
      </c>
      <c r="AT457" s="38" t="str">
        <f t="array" ref="AT457">AS457&amp;CHOOSE(AND(AS457&lt;&gt;{11,12,13})*MIN(4,MOD(AS457,10))+1,"th","st","nd","rd","th")</f>
        <v>58th</v>
      </c>
      <c r="AU457" s="151">
        <v>9.7368401513981372E-4</v>
      </c>
    </row>
    <row r="458" spans="1:47" x14ac:dyDescent="0.25">
      <c r="A458" s="135">
        <v>101631903</v>
      </c>
      <c r="B458" s="136" t="s">
        <v>208</v>
      </c>
      <c r="C458" s="136" t="s">
        <v>121</v>
      </c>
      <c r="D458" s="137">
        <v>64375</v>
      </c>
      <c r="E458" s="29">
        <f t="shared" si="70"/>
        <v>67</v>
      </c>
      <c r="F458" s="38" t="str">
        <f t="array" ref="F458">E458&amp;CHOOSE(AND(E458&lt;&gt;{11,12,13})*MIN(4,MOD(E458,10))+1,"th","st","nd","rd","th")</f>
        <v>67th</v>
      </c>
      <c r="G458" s="138">
        <v>3735</v>
      </c>
      <c r="H458" s="139">
        <v>0.9234</v>
      </c>
      <c r="I458" s="140">
        <v>0.65010000000000001</v>
      </c>
      <c r="J458" s="141">
        <v>207</v>
      </c>
      <c r="K458" s="142">
        <v>0</v>
      </c>
      <c r="L458" s="143">
        <v>8.1500000000000003E-2</v>
      </c>
      <c r="M458" s="29">
        <f t="shared" si="71"/>
        <v>23</v>
      </c>
      <c r="N458" s="38" t="str">
        <f t="array" ref="N458">M458&amp;CHOOSE(AND(M458&lt;&gt;{11,12,13})*MIN(4,MOD(M458,10))+1,"th","st","nd","rd","th")</f>
        <v>23rd</v>
      </c>
      <c r="O458" s="143">
        <v>0.13719999999999999</v>
      </c>
      <c r="P458" s="29">
        <f t="shared" si="72"/>
        <v>35</v>
      </c>
      <c r="Q458" s="38" t="str">
        <f t="array" ref="Q458">P458&amp;CHOOSE(AND(P458&lt;&gt;{11,12,13})*MIN(4,MOD(P458,10))+1,"th","st","nd","rd","th")</f>
        <v>35th</v>
      </c>
      <c r="R458" s="144">
        <v>56.850999999999999</v>
      </c>
      <c r="S458" s="144">
        <v>47.853000000000002</v>
      </c>
      <c r="T458" s="144">
        <v>0</v>
      </c>
      <c r="U458" s="144">
        <v>104.70399999999999</v>
      </c>
      <c r="V458" s="145">
        <v>28.298000000000002</v>
      </c>
      <c r="W458" s="220">
        <f t="shared" si="73"/>
        <v>2.4340271804575955E-2</v>
      </c>
      <c r="X458" s="29">
        <f t="shared" si="74"/>
        <v>42</v>
      </c>
      <c r="Y458" s="38" t="str">
        <f t="array" ref="Y458">X458&amp;CHOOSE(AND(X458&lt;&gt;{11,12,13})*MIN(4,MOD(X458,10))+1,"th","st","nd","rd","th")</f>
        <v>42nd</v>
      </c>
      <c r="Z458" s="146">
        <v>5.66</v>
      </c>
      <c r="AA458" s="147">
        <v>13</v>
      </c>
      <c r="AB458" s="221">
        <f t="shared" si="75"/>
        <v>1.1181833820746603E-2</v>
      </c>
      <c r="AC458" s="29">
        <f t="shared" si="76"/>
        <v>62</v>
      </c>
      <c r="AD458" s="38" t="str">
        <f t="array" ref="AD458">AC458&amp;CHOOSE(AND(AC458&lt;&gt;{11,12,13})*MIN(4,MOD(AC458,10))+1,"th","st","nd","rd","th")</f>
        <v>62nd</v>
      </c>
      <c r="AE458" s="146">
        <v>7.8</v>
      </c>
      <c r="AF458" s="148">
        <v>1162.5999999999999</v>
      </c>
      <c r="AG458" s="148">
        <v>1189.7139999999999</v>
      </c>
      <c r="AH458" s="148">
        <v>1142.902</v>
      </c>
      <c r="AI458" s="149">
        <v>1165.0719999999999</v>
      </c>
      <c r="AJ458" s="29">
        <f t="shared" si="77"/>
        <v>23</v>
      </c>
      <c r="AK458" s="38" t="str">
        <f t="array" ref="AK458">AJ458&amp;CHOOSE(AND(AJ458&lt;&gt;{11,12,13})*MIN(4,MOD(AJ458,10))+1,"th","st","nd","rd","th")</f>
        <v>23rd</v>
      </c>
      <c r="AL458" s="149">
        <v>118.164</v>
      </c>
      <c r="AM458" s="149">
        <v>118.164</v>
      </c>
      <c r="AN458" s="149">
        <v>1283.2360000000001</v>
      </c>
      <c r="AO458" s="29">
        <f t="shared" si="78"/>
        <v>18</v>
      </c>
      <c r="AP458" s="38" t="str">
        <f t="array" ref="AP458">AO458&amp;CHOOSE(AND(AO458&lt;&gt;{11,12,13})*MIN(4,MOD(AO458,10))+1,"th","st","nd","rd","th")</f>
        <v>18th</v>
      </c>
      <c r="AQ458" s="150">
        <v>0.92</v>
      </c>
      <c r="AR458" s="145">
        <v>1090.145</v>
      </c>
      <c r="AS458" s="29">
        <f t="shared" si="79"/>
        <v>10</v>
      </c>
      <c r="AT458" s="38" t="str">
        <f t="array" ref="AT458">AS458&amp;CHOOSE(AND(AS458&lt;&gt;{11,12,13})*MIN(4,MOD(AS458,10))+1,"th","st","nd","rd","th")</f>
        <v>10th</v>
      </c>
      <c r="AU458" s="151">
        <v>3.6640948287888151E-4</v>
      </c>
    </row>
    <row r="459" spans="1:47" x14ac:dyDescent="0.25">
      <c r="A459" s="135">
        <v>101632403</v>
      </c>
      <c r="B459" s="136" t="s">
        <v>295</v>
      </c>
      <c r="C459" s="136" t="s">
        <v>121</v>
      </c>
      <c r="D459" s="137">
        <v>54461</v>
      </c>
      <c r="E459" s="29">
        <f t="shared" si="70"/>
        <v>45</v>
      </c>
      <c r="F459" s="38" t="str">
        <f t="array" ref="F459">E459&amp;CHOOSE(AND(E459&lt;&gt;{11,12,13})*MIN(4,MOD(E459,10))+1,"th","st","nd","rd","th")</f>
        <v>45th</v>
      </c>
      <c r="G459" s="138">
        <v>3461</v>
      </c>
      <c r="H459" s="139">
        <v>1.0914999999999999</v>
      </c>
      <c r="I459" s="140">
        <v>0.81379999999999997</v>
      </c>
      <c r="J459" s="141">
        <v>107</v>
      </c>
      <c r="K459" s="142">
        <v>53.551000000000002</v>
      </c>
      <c r="L459" s="143">
        <v>6.8099999999999994E-2</v>
      </c>
      <c r="M459" s="29">
        <f t="shared" si="71"/>
        <v>19</v>
      </c>
      <c r="N459" s="38" t="str">
        <f t="array" ref="N459">M459&amp;CHOOSE(AND(M459&lt;&gt;{11,12,13})*MIN(4,MOD(M459,10))+1,"th","st","nd","rd","th")</f>
        <v>19th</v>
      </c>
      <c r="O459" s="143">
        <v>0.36230000000000001</v>
      </c>
      <c r="P459" s="29">
        <f t="shared" si="72"/>
        <v>99</v>
      </c>
      <c r="Q459" s="38" t="str">
        <f t="array" ref="Q459">P459&amp;CHOOSE(AND(P459&lt;&gt;{11,12,13})*MIN(4,MOD(P459,10))+1,"th","st","nd","rd","th")</f>
        <v>99th</v>
      </c>
      <c r="R459" s="144">
        <v>41.521999999999998</v>
      </c>
      <c r="S459" s="144">
        <v>110.45099999999999</v>
      </c>
      <c r="T459" s="144">
        <v>0</v>
      </c>
      <c r="U459" s="144">
        <v>151.97300000000001</v>
      </c>
      <c r="V459" s="145">
        <v>27.298999999999999</v>
      </c>
      <c r="W459" s="220">
        <f t="shared" si="73"/>
        <v>2.6863647724969148E-2</v>
      </c>
      <c r="X459" s="29">
        <f t="shared" si="74"/>
        <v>47</v>
      </c>
      <c r="Y459" s="38" t="str">
        <f t="array" ref="Y459">X459&amp;CHOOSE(AND(X459&lt;&gt;{11,12,13})*MIN(4,MOD(X459,10))+1,"th","st","nd","rd","th")</f>
        <v>47th</v>
      </c>
      <c r="Z459" s="146">
        <v>5.46</v>
      </c>
      <c r="AA459" s="147">
        <v>11</v>
      </c>
      <c r="AB459" s="221">
        <f t="shared" si="75"/>
        <v>1.0824576906650816E-2</v>
      </c>
      <c r="AC459" s="29">
        <f t="shared" si="76"/>
        <v>61</v>
      </c>
      <c r="AD459" s="38" t="str">
        <f t="array" ref="AD459">AC459&amp;CHOOSE(AND(AC459&lt;&gt;{11,12,13})*MIN(4,MOD(AC459,10))+1,"th","st","nd","rd","th")</f>
        <v>61st</v>
      </c>
      <c r="AE459" s="146">
        <v>6.6</v>
      </c>
      <c r="AF459" s="148">
        <v>1016.206</v>
      </c>
      <c r="AG459" s="148">
        <v>1050.4960000000001</v>
      </c>
      <c r="AH459" s="148">
        <v>1038.9459999999999</v>
      </c>
      <c r="AI459" s="149">
        <v>1035.2159999999999</v>
      </c>
      <c r="AJ459" s="29">
        <f t="shared" si="77"/>
        <v>18</v>
      </c>
      <c r="AK459" s="38" t="str">
        <f t="array" ref="AK459">AJ459&amp;CHOOSE(AND(AJ459&lt;&gt;{11,12,13})*MIN(4,MOD(AJ459,10))+1,"th","st","nd","rd","th")</f>
        <v>18th</v>
      </c>
      <c r="AL459" s="149">
        <v>164.03299999999999</v>
      </c>
      <c r="AM459" s="149">
        <v>217.584</v>
      </c>
      <c r="AN459" s="149">
        <v>1252.8</v>
      </c>
      <c r="AO459" s="29">
        <f t="shared" si="78"/>
        <v>17</v>
      </c>
      <c r="AP459" s="38" t="str">
        <f t="array" ref="AP459">AO459&amp;CHOOSE(AND(AO459&lt;&gt;{11,12,13})*MIN(4,MOD(AO459,10))+1,"th","st","nd","rd","th")</f>
        <v>17th</v>
      </c>
      <c r="AQ459" s="150">
        <v>0.81</v>
      </c>
      <c r="AR459" s="145">
        <v>1107.6189999999999</v>
      </c>
      <c r="AS459" s="29">
        <f t="shared" si="79"/>
        <v>11</v>
      </c>
      <c r="AT459" s="38" t="str">
        <f t="array" ref="AT459">AS459&amp;CHOOSE(AND(AS459&lt;&gt;{11,12,13})*MIN(4,MOD(AS459,10))+1,"th","st","nd","rd","th")</f>
        <v>11th</v>
      </c>
      <c r="AU459" s="151">
        <v>3.7228268259435564E-4</v>
      </c>
    </row>
    <row r="460" spans="1:47" x14ac:dyDescent="0.25">
      <c r="A460" s="135">
        <v>101633903</v>
      </c>
      <c r="B460" s="136" t="s">
        <v>393</v>
      </c>
      <c r="C460" s="136" t="s">
        <v>121</v>
      </c>
      <c r="D460" s="137">
        <v>66955</v>
      </c>
      <c r="E460" s="29">
        <f t="shared" si="70"/>
        <v>72</v>
      </c>
      <c r="F460" s="38" t="str">
        <f t="array" ref="F460">E460&amp;CHOOSE(AND(E460&lt;&gt;{11,12,13})*MIN(4,MOD(E460,10))+1,"th","st","nd","rd","th")</f>
        <v>72nd</v>
      </c>
      <c r="G460" s="138">
        <v>4867</v>
      </c>
      <c r="H460" s="139">
        <v>0.88780000000000003</v>
      </c>
      <c r="I460" s="140">
        <v>0.81</v>
      </c>
      <c r="J460" s="141">
        <v>112</v>
      </c>
      <c r="K460" s="142">
        <v>75.820999999999998</v>
      </c>
      <c r="L460" s="143">
        <v>0.1077</v>
      </c>
      <c r="M460" s="29">
        <f t="shared" si="71"/>
        <v>35</v>
      </c>
      <c r="N460" s="38" t="str">
        <f t="array" ref="N460">M460&amp;CHOOSE(AND(M460&lt;&gt;{11,12,13})*MIN(4,MOD(M460,10))+1,"th","st","nd","rd","th")</f>
        <v>35th</v>
      </c>
      <c r="O460" s="143">
        <v>0.1381</v>
      </c>
      <c r="P460" s="29">
        <f t="shared" si="72"/>
        <v>35</v>
      </c>
      <c r="Q460" s="38" t="str">
        <f t="array" ref="Q460">P460&amp;CHOOSE(AND(P460&lt;&gt;{11,12,13})*MIN(4,MOD(P460,10))+1,"th","st","nd","rd","th")</f>
        <v>35th</v>
      </c>
      <c r="R460" s="144">
        <v>105.934</v>
      </c>
      <c r="S460" s="144">
        <v>67.917000000000002</v>
      </c>
      <c r="T460" s="144">
        <v>0</v>
      </c>
      <c r="U460" s="144">
        <v>173.851</v>
      </c>
      <c r="V460" s="145">
        <v>53.627000000000002</v>
      </c>
      <c r="W460" s="220">
        <f t="shared" si="73"/>
        <v>3.2712734646023291E-2</v>
      </c>
      <c r="X460" s="29">
        <f t="shared" si="74"/>
        <v>61</v>
      </c>
      <c r="Y460" s="38" t="str">
        <f t="array" ref="Y460">X460&amp;CHOOSE(AND(X460&lt;&gt;{11,12,13})*MIN(4,MOD(X460,10))+1,"th","st","nd","rd","th")</f>
        <v>61st</v>
      </c>
      <c r="Z460" s="146">
        <v>10.725</v>
      </c>
      <c r="AA460" s="147">
        <v>2</v>
      </c>
      <c r="AB460" s="221">
        <f t="shared" si="75"/>
        <v>1.2200098698798474E-3</v>
      </c>
      <c r="AC460" s="29">
        <f t="shared" si="76"/>
        <v>20</v>
      </c>
      <c r="AD460" s="38" t="str">
        <f t="array" ref="AD460">AC460&amp;CHOOSE(AND(AC460&lt;&gt;{11,12,13})*MIN(4,MOD(AC460,10))+1,"th","st","nd","rd","th")</f>
        <v>20th</v>
      </c>
      <c r="AE460" s="146">
        <v>1.2</v>
      </c>
      <c r="AF460" s="148">
        <v>1639.3309999999999</v>
      </c>
      <c r="AG460" s="148">
        <v>1633.5940000000001</v>
      </c>
      <c r="AH460" s="148">
        <v>1693.8710000000001</v>
      </c>
      <c r="AI460" s="149">
        <v>1655.5989999999999</v>
      </c>
      <c r="AJ460" s="29">
        <f t="shared" si="77"/>
        <v>38</v>
      </c>
      <c r="AK460" s="38" t="str">
        <f t="array" ref="AK460">AJ460&amp;CHOOSE(AND(AJ460&lt;&gt;{11,12,13})*MIN(4,MOD(AJ460,10))+1,"th","st","nd","rd","th")</f>
        <v>38th</v>
      </c>
      <c r="AL460" s="149">
        <v>185.77600000000001</v>
      </c>
      <c r="AM460" s="149">
        <v>261.59699999999998</v>
      </c>
      <c r="AN460" s="149">
        <v>1917.1959999999999</v>
      </c>
      <c r="AO460" s="29">
        <f t="shared" si="78"/>
        <v>37</v>
      </c>
      <c r="AP460" s="38" t="str">
        <f t="array" ref="AP460">AO460&amp;CHOOSE(AND(AO460&lt;&gt;{11,12,13})*MIN(4,MOD(AO460,10))+1,"th","st","nd","rd","th")</f>
        <v>37th</v>
      </c>
      <c r="AQ460" s="150">
        <v>0.76</v>
      </c>
      <c r="AR460" s="145">
        <v>1293.586</v>
      </c>
      <c r="AS460" s="29">
        <f t="shared" si="79"/>
        <v>16</v>
      </c>
      <c r="AT460" s="38" t="str">
        <f t="array" ref="AT460">AS460&amp;CHOOSE(AND(AS460&lt;&gt;{11,12,13})*MIN(4,MOD(AS460,10))+1,"th","st","nd","rd","th")</f>
        <v>16th</v>
      </c>
      <c r="AU460" s="151">
        <v>4.3478819544130444E-4</v>
      </c>
    </row>
    <row r="461" spans="1:47" x14ac:dyDescent="0.25">
      <c r="A461" s="135">
        <v>101636503</v>
      </c>
      <c r="B461" s="136" t="s">
        <v>488</v>
      </c>
      <c r="C461" s="136" t="s">
        <v>121</v>
      </c>
      <c r="D461" s="137">
        <v>122740</v>
      </c>
      <c r="E461" s="29">
        <f t="shared" si="70"/>
        <v>99</v>
      </c>
      <c r="F461" s="38" t="str">
        <f t="array" ref="F461">E461&amp;CHOOSE(AND(E461&lt;&gt;{11,12,13})*MIN(4,MOD(E461,10))+1,"th","st","nd","rd","th")</f>
        <v>99th</v>
      </c>
      <c r="G461" s="138">
        <v>7595</v>
      </c>
      <c r="H461" s="139">
        <v>0.48430000000000001</v>
      </c>
      <c r="I461" s="140">
        <v>-0.42930000000000001</v>
      </c>
      <c r="J461" s="141">
        <v>397</v>
      </c>
      <c r="K461" s="142">
        <v>0</v>
      </c>
      <c r="L461" s="143">
        <v>1.66E-2</v>
      </c>
      <c r="M461" s="29">
        <f t="shared" si="71"/>
        <v>1</v>
      </c>
      <c r="N461" s="38" t="str">
        <f t="array" ref="N461">M461&amp;CHOOSE(AND(M461&lt;&gt;{11,12,13})*MIN(4,MOD(M461,10))+1,"th","st","nd","rd","th")</f>
        <v>1st</v>
      </c>
      <c r="O461" s="143">
        <v>2.2800000000000001E-2</v>
      </c>
      <c r="P461" s="29">
        <f t="shared" si="72"/>
        <v>1</v>
      </c>
      <c r="Q461" s="38" t="str">
        <f t="array" ref="Q461">P461&amp;CHOOSE(AND(P461&lt;&gt;{11,12,13})*MIN(4,MOD(P461,10))+1,"th","st","nd","rd","th")</f>
        <v>1st</v>
      </c>
      <c r="R461" s="144">
        <v>39.770000000000003</v>
      </c>
      <c r="S461" s="144">
        <v>27.312000000000001</v>
      </c>
      <c r="T461" s="144">
        <v>0</v>
      </c>
      <c r="U461" s="144">
        <v>67.081999999999994</v>
      </c>
      <c r="V461" s="145">
        <v>54.433</v>
      </c>
      <c r="W461" s="220">
        <f t="shared" si="73"/>
        <v>1.3632218848790886E-2</v>
      </c>
      <c r="X461" s="29">
        <f t="shared" si="74"/>
        <v>15</v>
      </c>
      <c r="Y461" s="38" t="str">
        <f t="array" ref="Y461">X461&amp;CHOOSE(AND(X461&lt;&gt;{11,12,13})*MIN(4,MOD(X461,10))+1,"th","st","nd","rd","th")</f>
        <v>15th</v>
      </c>
      <c r="Z461" s="146">
        <v>10.887</v>
      </c>
      <c r="AA461" s="147">
        <v>11</v>
      </c>
      <c r="AB461" s="221">
        <f t="shared" si="75"/>
        <v>2.7548437039424567E-3</v>
      </c>
      <c r="AC461" s="29">
        <f t="shared" si="76"/>
        <v>32</v>
      </c>
      <c r="AD461" s="38" t="str">
        <f t="array" ref="AD461">AC461&amp;CHOOSE(AND(AC461&lt;&gt;{11,12,13})*MIN(4,MOD(AC461,10))+1,"th","st","nd","rd","th")</f>
        <v>32nd</v>
      </c>
      <c r="AE461" s="146">
        <v>6.6</v>
      </c>
      <c r="AF461" s="148">
        <v>3992.9670000000001</v>
      </c>
      <c r="AG461" s="148">
        <v>3971.721</v>
      </c>
      <c r="AH461" s="148">
        <v>4033.4209999999998</v>
      </c>
      <c r="AI461" s="149">
        <v>3999.37</v>
      </c>
      <c r="AJ461" s="29">
        <f t="shared" si="77"/>
        <v>77</v>
      </c>
      <c r="AK461" s="38" t="str">
        <f t="array" ref="AK461">AJ461&amp;CHOOSE(AND(AJ461&lt;&gt;{11,12,13})*MIN(4,MOD(AJ461,10))+1,"th","st","nd","rd","th")</f>
        <v>77th</v>
      </c>
      <c r="AL461" s="149">
        <v>84.569000000000003</v>
      </c>
      <c r="AM461" s="149">
        <v>84.569000000000003</v>
      </c>
      <c r="AN461" s="149">
        <v>4083.9389999999999</v>
      </c>
      <c r="AO461" s="29">
        <f t="shared" si="78"/>
        <v>73</v>
      </c>
      <c r="AP461" s="38" t="str">
        <f t="array" ref="AP461">AO461&amp;CHOOSE(AND(AO461&lt;&gt;{11,12,13})*MIN(4,MOD(AO461,10))+1,"th","st","nd","rd","th")</f>
        <v>73rd</v>
      </c>
      <c r="AQ461" s="150">
        <v>0.97</v>
      </c>
      <c r="AR461" s="145">
        <v>1918.5160000000001</v>
      </c>
      <c r="AS461" s="29">
        <f t="shared" si="79"/>
        <v>35</v>
      </c>
      <c r="AT461" s="38" t="str">
        <f t="array" ref="AT461">AS461&amp;CHOOSE(AND(AS461&lt;&gt;{11,12,13})*MIN(4,MOD(AS461,10))+1,"th","st","nd","rd","th")</f>
        <v>35th</v>
      </c>
      <c r="AU461" s="151">
        <v>6.4483390324668755E-4</v>
      </c>
    </row>
    <row r="462" spans="1:47" x14ac:dyDescent="0.25">
      <c r="A462" s="135">
        <v>101637002</v>
      </c>
      <c r="B462" s="136" t="s">
        <v>517</v>
      </c>
      <c r="C462" s="136" t="s">
        <v>121</v>
      </c>
      <c r="D462" s="137">
        <v>53013</v>
      </c>
      <c r="E462" s="29">
        <f t="shared" si="70"/>
        <v>39</v>
      </c>
      <c r="F462" s="38" t="str">
        <f t="array" ref="F462">E462&amp;CHOOSE(AND(E462&lt;&gt;{11,12,13})*MIN(4,MOD(E462,10))+1,"th","st","nd","rd","th")</f>
        <v>39th</v>
      </c>
      <c r="G462" s="138">
        <v>10848</v>
      </c>
      <c r="H462" s="139">
        <v>1.1213</v>
      </c>
      <c r="I462" s="140">
        <v>0.45800000000000002</v>
      </c>
      <c r="J462" s="141">
        <v>278</v>
      </c>
      <c r="K462" s="142">
        <v>0</v>
      </c>
      <c r="L462" s="143">
        <v>7.3999999999999996E-2</v>
      </c>
      <c r="M462" s="29">
        <f t="shared" si="71"/>
        <v>20</v>
      </c>
      <c r="N462" s="38" t="str">
        <f t="array" ref="N462">M462&amp;CHOOSE(AND(M462&lt;&gt;{11,12,13})*MIN(4,MOD(M462,10))+1,"th","st","nd","rd","th")</f>
        <v>20th</v>
      </c>
      <c r="O462" s="143">
        <v>0.30680000000000002</v>
      </c>
      <c r="P462" s="29">
        <f t="shared" si="72"/>
        <v>95</v>
      </c>
      <c r="Q462" s="38" t="str">
        <f t="array" ref="Q462">P462&amp;CHOOSE(AND(P462&lt;&gt;{11,12,13})*MIN(4,MOD(P462,10))+1,"th","st","nd","rd","th")</f>
        <v>95th</v>
      </c>
      <c r="R462" s="144">
        <v>130.51</v>
      </c>
      <c r="S462" s="144">
        <v>270.54399999999998</v>
      </c>
      <c r="T462" s="144">
        <v>0</v>
      </c>
      <c r="U462" s="144">
        <v>401.05399999999997</v>
      </c>
      <c r="V462" s="145">
        <v>109.89700000000001</v>
      </c>
      <c r="W462" s="220">
        <f t="shared" si="73"/>
        <v>3.7387294980882294E-2</v>
      </c>
      <c r="X462" s="29">
        <f t="shared" si="74"/>
        <v>68</v>
      </c>
      <c r="Y462" s="38" t="str">
        <f t="array" ref="Y462">X462&amp;CHOOSE(AND(X462&lt;&gt;{11,12,13})*MIN(4,MOD(X462,10))+1,"th","st","nd","rd","th")</f>
        <v>68th</v>
      </c>
      <c r="Z462" s="146">
        <v>21.978999999999999</v>
      </c>
      <c r="AA462" s="147">
        <v>9</v>
      </c>
      <c r="AB462" s="221">
        <f t="shared" si="75"/>
        <v>3.0618274823511161E-3</v>
      </c>
      <c r="AC462" s="29">
        <f t="shared" si="76"/>
        <v>34</v>
      </c>
      <c r="AD462" s="38" t="str">
        <f t="array" ref="AD462">AC462&amp;CHOOSE(AND(AC462&lt;&gt;{11,12,13})*MIN(4,MOD(AC462,10))+1,"th","st","nd","rd","th")</f>
        <v>34th</v>
      </c>
      <c r="AE462" s="146">
        <v>5.4</v>
      </c>
      <c r="AF462" s="148">
        <v>2939.4209999999998</v>
      </c>
      <c r="AG462" s="148">
        <v>2962.79</v>
      </c>
      <c r="AH462" s="148">
        <v>2929.4380000000001</v>
      </c>
      <c r="AI462" s="149">
        <v>2943.8829999999998</v>
      </c>
      <c r="AJ462" s="29">
        <f t="shared" si="77"/>
        <v>64</v>
      </c>
      <c r="AK462" s="38" t="str">
        <f t="array" ref="AK462">AJ462&amp;CHOOSE(AND(AJ462&lt;&gt;{11,12,13})*MIN(4,MOD(AJ462,10))+1,"th","st","nd","rd","th")</f>
        <v>64th</v>
      </c>
      <c r="AL462" s="149">
        <v>428.43299999999999</v>
      </c>
      <c r="AM462" s="149">
        <v>428.43299999999999</v>
      </c>
      <c r="AN462" s="149">
        <v>3372.3159999999998</v>
      </c>
      <c r="AO462" s="29">
        <f t="shared" si="78"/>
        <v>64</v>
      </c>
      <c r="AP462" s="38" t="str">
        <f t="array" ref="AP462">AO462&amp;CHOOSE(AND(AO462&lt;&gt;{11,12,13})*MIN(4,MOD(AO462,10))+1,"th","st","nd","rd","th")</f>
        <v>64th</v>
      </c>
      <c r="AQ462" s="150">
        <v>0.84</v>
      </c>
      <c r="AR462" s="145">
        <v>3176.357</v>
      </c>
      <c r="AS462" s="29">
        <f t="shared" si="79"/>
        <v>62</v>
      </c>
      <c r="AT462" s="38" t="str">
        <f t="array" ref="AT462">AS462&amp;CHOOSE(AND(AS462&lt;&gt;{11,12,13})*MIN(4,MOD(AS462,10))+1,"th","st","nd","rd","th")</f>
        <v>62nd</v>
      </c>
      <c r="AU462" s="151">
        <v>1.0676078189678579E-3</v>
      </c>
    </row>
    <row r="463" spans="1:47" x14ac:dyDescent="0.25">
      <c r="A463" s="135">
        <v>101638003</v>
      </c>
      <c r="B463" s="136" t="s">
        <v>587</v>
      </c>
      <c r="C463" s="136" t="s">
        <v>121</v>
      </c>
      <c r="D463" s="137">
        <v>59431</v>
      </c>
      <c r="E463" s="29">
        <f t="shared" si="70"/>
        <v>56</v>
      </c>
      <c r="F463" s="38" t="str">
        <f t="array" ref="F463">E463&amp;CHOOSE(AND(E463&lt;&gt;{11,12,13})*MIN(4,MOD(E463,10))+1,"th","st","nd","rd","th")</f>
        <v>56th</v>
      </c>
      <c r="G463" s="138">
        <v>11060</v>
      </c>
      <c r="H463" s="139">
        <v>1.0002</v>
      </c>
      <c r="I463" s="140">
        <v>0.5232</v>
      </c>
      <c r="J463" s="141">
        <v>258</v>
      </c>
      <c r="K463" s="142">
        <v>0</v>
      </c>
      <c r="L463" s="143">
        <v>0.17549999999999999</v>
      </c>
      <c r="M463" s="29">
        <f t="shared" si="71"/>
        <v>67</v>
      </c>
      <c r="N463" s="38" t="str">
        <f t="array" ref="N463">M463&amp;CHOOSE(AND(M463&lt;&gt;{11,12,13})*MIN(4,MOD(M463,10))+1,"th","st","nd","rd","th")</f>
        <v>67th</v>
      </c>
      <c r="O463" s="143">
        <v>6.6699999999999995E-2</v>
      </c>
      <c r="P463" s="29">
        <f t="shared" si="72"/>
        <v>10</v>
      </c>
      <c r="Q463" s="38" t="str">
        <f t="array" ref="Q463">P463&amp;CHOOSE(AND(P463&lt;&gt;{11,12,13})*MIN(4,MOD(P463,10))+1,"th","st","nd","rd","th")</f>
        <v>10th</v>
      </c>
      <c r="R463" s="144">
        <v>342.423</v>
      </c>
      <c r="S463" s="144">
        <v>65.069999999999993</v>
      </c>
      <c r="T463" s="144">
        <v>0</v>
      </c>
      <c r="U463" s="144">
        <v>407.49299999999999</v>
      </c>
      <c r="V463" s="145">
        <v>59.221999999999994</v>
      </c>
      <c r="W463" s="220">
        <f t="shared" si="73"/>
        <v>1.8211619124936958E-2</v>
      </c>
      <c r="X463" s="29">
        <f t="shared" si="74"/>
        <v>25</v>
      </c>
      <c r="Y463" s="38" t="str">
        <f t="array" ref="Y463">X463&amp;CHOOSE(AND(X463&lt;&gt;{11,12,13})*MIN(4,MOD(X463,10))+1,"th","st","nd","rd","th")</f>
        <v>25th</v>
      </c>
      <c r="Z463" s="146">
        <v>11.843999999999999</v>
      </c>
      <c r="AA463" s="147">
        <v>16</v>
      </c>
      <c r="AB463" s="221">
        <f t="shared" si="75"/>
        <v>4.9202307588225884E-3</v>
      </c>
      <c r="AC463" s="29">
        <f t="shared" si="76"/>
        <v>41</v>
      </c>
      <c r="AD463" s="38" t="str">
        <f t="array" ref="AD463">AC463&amp;CHOOSE(AND(AC463&lt;&gt;{11,12,13})*MIN(4,MOD(AC463,10))+1,"th","st","nd","rd","th")</f>
        <v>41st</v>
      </c>
      <c r="AE463" s="146">
        <v>9.6</v>
      </c>
      <c r="AF463" s="148">
        <v>3251.88</v>
      </c>
      <c r="AG463" s="148">
        <v>3221.2289999999998</v>
      </c>
      <c r="AH463" s="148">
        <v>3260.8180000000002</v>
      </c>
      <c r="AI463" s="149">
        <v>3244.6419999999998</v>
      </c>
      <c r="AJ463" s="29">
        <f t="shared" si="77"/>
        <v>68</v>
      </c>
      <c r="AK463" s="38" t="str">
        <f t="array" ref="AK463">AJ463&amp;CHOOSE(AND(AJ463&lt;&gt;{11,12,13})*MIN(4,MOD(AJ463,10))+1,"th","st","nd","rd","th")</f>
        <v>68th</v>
      </c>
      <c r="AL463" s="149">
        <v>428.93700000000001</v>
      </c>
      <c r="AM463" s="149">
        <v>428.93700000000001</v>
      </c>
      <c r="AN463" s="149">
        <v>3673.5790000000002</v>
      </c>
      <c r="AO463" s="29">
        <f t="shared" si="78"/>
        <v>70</v>
      </c>
      <c r="AP463" s="38" t="str">
        <f t="array" ref="AP463">AO463&amp;CHOOSE(AND(AO463&lt;&gt;{11,12,13})*MIN(4,MOD(AO463,10))+1,"th","st","nd","rd","th")</f>
        <v>70th</v>
      </c>
      <c r="AQ463" s="150">
        <v>0.99</v>
      </c>
      <c r="AR463" s="145">
        <v>3637.5709999999999</v>
      </c>
      <c r="AS463" s="29">
        <f t="shared" si="79"/>
        <v>69</v>
      </c>
      <c r="AT463" s="38" t="str">
        <f t="array" ref="AT463">AS463&amp;CHOOSE(AND(AS463&lt;&gt;{11,12,13})*MIN(4,MOD(AS463,10))+1,"th","st","nd","rd","th")</f>
        <v>69th</v>
      </c>
      <c r="AU463" s="151">
        <v>1.2226268148229967E-3</v>
      </c>
    </row>
    <row r="464" spans="1:47" x14ac:dyDescent="0.25">
      <c r="A464" s="135">
        <v>101638803</v>
      </c>
      <c r="B464" s="136" t="s">
        <v>619</v>
      </c>
      <c r="C464" s="136" t="s">
        <v>121</v>
      </c>
      <c r="D464" s="137">
        <v>45131</v>
      </c>
      <c r="E464" s="29">
        <f t="shared" si="70"/>
        <v>15</v>
      </c>
      <c r="F464" s="38" t="str">
        <f t="array" ref="F464">E464&amp;CHOOSE(AND(E464&lt;&gt;{11,12,13})*MIN(4,MOD(E464,10))+1,"th","st","nd","rd","th")</f>
        <v>15th</v>
      </c>
      <c r="G464" s="138">
        <v>6486</v>
      </c>
      <c r="H464" s="139">
        <v>1.3171999999999999</v>
      </c>
      <c r="I464" s="140">
        <v>-1.5627</v>
      </c>
      <c r="J464" s="141">
        <v>455</v>
      </c>
      <c r="K464" s="142">
        <v>0</v>
      </c>
      <c r="L464" s="143">
        <v>0.22900000000000001</v>
      </c>
      <c r="M464" s="29">
        <f t="shared" si="71"/>
        <v>82</v>
      </c>
      <c r="N464" s="38" t="str">
        <f t="array" ref="N464">M464&amp;CHOOSE(AND(M464&lt;&gt;{11,12,13})*MIN(4,MOD(M464,10))+1,"th","st","nd","rd","th")</f>
        <v>82nd</v>
      </c>
      <c r="O464" s="143">
        <v>0.21609999999999999</v>
      </c>
      <c r="P464" s="29">
        <f t="shared" si="72"/>
        <v>75</v>
      </c>
      <c r="Q464" s="38" t="str">
        <f t="array" ref="Q464">P464&amp;CHOOSE(AND(P464&lt;&gt;{11,12,13})*MIN(4,MOD(P464,10))+1,"th","st","nd","rd","th")</f>
        <v>75th</v>
      </c>
      <c r="R464" s="144">
        <v>213.43199999999999</v>
      </c>
      <c r="S464" s="144">
        <v>100.705</v>
      </c>
      <c r="T464" s="144">
        <v>0</v>
      </c>
      <c r="U464" s="144">
        <v>314.137</v>
      </c>
      <c r="V464" s="145">
        <v>48.788000000000004</v>
      </c>
      <c r="W464" s="220">
        <f t="shared" si="73"/>
        <v>3.1407983838935269E-2</v>
      </c>
      <c r="X464" s="29">
        <f t="shared" si="74"/>
        <v>57</v>
      </c>
      <c r="Y464" s="38" t="str">
        <f t="array" ref="Y464">X464&amp;CHOOSE(AND(X464&lt;&gt;{11,12,13})*MIN(4,MOD(X464,10))+1,"th","st","nd","rd","th")</f>
        <v>57th</v>
      </c>
      <c r="Z464" s="146">
        <v>9.7579999999999991</v>
      </c>
      <c r="AA464" s="147">
        <v>20</v>
      </c>
      <c r="AB464" s="221">
        <f t="shared" si="75"/>
        <v>1.2875290579214259E-2</v>
      </c>
      <c r="AC464" s="29">
        <f t="shared" si="76"/>
        <v>65</v>
      </c>
      <c r="AD464" s="38" t="str">
        <f t="array" ref="AD464">AC464&amp;CHOOSE(AND(AC464&lt;&gt;{11,12,13})*MIN(4,MOD(AC464,10))+1,"th","st","nd","rd","th")</f>
        <v>65th</v>
      </c>
      <c r="AE464" s="146">
        <v>12</v>
      </c>
      <c r="AF464" s="148">
        <v>1553.3630000000001</v>
      </c>
      <c r="AG464" s="148">
        <v>1551.636</v>
      </c>
      <c r="AH464" s="148">
        <v>1546.383</v>
      </c>
      <c r="AI464" s="149">
        <v>1550.461</v>
      </c>
      <c r="AJ464" s="29">
        <f t="shared" si="77"/>
        <v>35</v>
      </c>
      <c r="AK464" s="38" t="str">
        <f t="array" ref="AK464">AJ464&amp;CHOOSE(AND(AJ464&lt;&gt;{11,12,13})*MIN(4,MOD(AJ464,10))+1,"th","st","nd","rd","th")</f>
        <v>35th</v>
      </c>
      <c r="AL464" s="149">
        <v>335.89499999999998</v>
      </c>
      <c r="AM464" s="149">
        <v>335.89499999999998</v>
      </c>
      <c r="AN464" s="149">
        <v>1886.356</v>
      </c>
      <c r="AO464" s="29">
        <f t="shared" si="78"/>
        <v>36</v>
      </c>
      <c r="AP464" s="38" t="str">
        <f t="array" ref="AP464">AO464&amp;CHOOSE(AND(AO464&lt;&gt;{11,12,13})*MIN(4,MOD(AO464,10))+1,"th","st","nd","rd","th")</f>
        <v>36th</v>
      </c>
      <c r="AQ464" s="150">
        <v>1.03</v>
      </c>
      <c r="AR464" s="145">
        <v>2559.2489999999998</v>
      </c>
      <c r="AS464" s="29">
        <f t="shared" si="79"/>
        <v>50</v>
      </c>
      <c r="AT464" s="38" t="str">
        <f t="array" ref="AT464">AS464&amp;CHOOSE(AND(AS464&lt;&gt;{11,12,13})*MIN(4,MOD(AS464,10))+1,"th","st","nd","rd","th")</f>
        <v>50th</v>
      </c>
      <c r="AU464" s="151">
        <v>8.6019116965935216E-4</v>
      </c>
    </row>
    <row r="465" spans="1:47" x14ac:dyDescent="0.25">
      <c r="A465" s="135">
        <v>119648703</v>
      </c>
      <c r="B465" s="136" t="s">
        <v>621</v>
      </c>
      <c r="C465" s="136" t="s">
        <v>622</v>
      </c>
      <c r="D465" s="137">
        <v>53381</v>
      </c>
      <c r="E465" s="29">
        <f t="shared" si="70"/>
        <v>40</v>
      </c>
      <c r="F465" s="38" t="str">
        <f t="array" ref="F465">E465&amp;CHOOSE(AND(E465&lt;&gt;{11,12,13})*MIN(4,MOD(E465,10))+1,"th","st","nd","rd","th")</f>
        <v>40th</v>
      </c>
      <c r="G465" s="138">
        <v>7867</v>
      </c>
      <c r="H465" s="139">
        <v>1.1135999999999999</v>
      </c>
      <c r="I465" s="140">
        <v>0.73409999999999997</v>
      </c>
      <c r="J465" s="141">
        <v>168</v>
      </c>
      <c r="K465" s="142">
        <v>0</v>
      </c>
      <c r="L465" s="143">
        <v>0.1963</v>
      </c>
      <c r="M465" s="29">
        <f t="shared" si="71"/>
        <v>74</v>
      </c>
      <c r="N465" s="38" t="str">
        <f t="array" ref="N465">M465&amp;CHOOSE(AND(M465&lt;&gt;{11,12,13})*MIN(4,MOD(M465,10))+1,"th","st","nd","rd","th")</f>
        <v>74th</v>
      </c>
      <c r="O465" s="143">
        <v>0.1671</v>
      </c>
      <c r="P465" s="29">
        <f t="shared" si="72"/>
        <v>51</v>
      </c>
      <c r="Q465" s="38" t="str">
        <f t="array" ref="Q465">P465&amp;CHOOSE(AND(P465&lt;&gt;{11,12,13})*MIN(4,MOD(P465,10))+1,"th","st","nd","rd","th")</f>
        <v>51st</v>
      </c>
      <c r="R465" s="144">
        <v>305.74099999999999</v>
      </c>
      <c r="S465" s="144">
        <v>130.131</v>
      </c>
      <c r="T465" s="144">
        <v>0</v>
      </c>
      <c r="U465" s="144">
        <v>435.87200000000001</v>
      </c>
      <c r="V465" s="145">
        <v>121.57200000000002</v>
      </c>
      <c r="W465" s="220">
        <f t="shared" si="73"/>
        <v>4.6832907849285038E-2</v>
      </c>
      <c r="X465" s="29">
        <f t="shared" si="74"/>
        <v>80</v>
      </c>
      <c r="Y465" s="38" t="str">
        <f t="array" ref="Y465">X465&amp;CHOOSE(AND(X465&lt;&gt;{11,12,13})*MIN(4,MOD(X465,10))+1,"th","st","nd","rd","th")</f>
        <v>80th</v>
      </c>
      <c r="Z465" s="146">
        <v>24.314</v>
      </c>
      <c r="AA465" s="147">
        <v>14</v>
      </c>
      <c r="AB465" s="221">
        <f t="shared" si="75"/>
        <v>5.3931884799953153E-3</v>
      </c>
      <c r="AC465" s="29">
        <f t="shared" si="76"/>
        <v>44</v>
      </c>
      <c r="AD465" s="38" t="str">
        <f t="array" ref="AD465">AC465&amp;CHOOSE(AND(AC465&lt;&gt;{11,12,13})*MIN(4,MOD(AC465,10))+1,"th","st","nd","rd","th")</f>
        <v>44th</v>
      </c>
      <c r="AE465" s="146">
        <v>8.4</v>
      </c>
      <c r="AF465" s="148">
        <v>2595.8670000000002</v>
      </c>
      <c r="AG465" s="148">
        <v>2648.7080000000001</v>
      </c>
      <c r="AH465" s="148">
        <v>2697.261</v>
      </c>
      <c r="AI465" s="149">
        <v>2647.279</v>
      </c>
      <c r="AJ465" s="29">
        <f t="shared" si="77"/>
        <v>61</v>
      </c>
      <c r="AK465" s="38" t="str">
        <f t="array" ref="AK465">AJ465&amp;CHOOSE(AND(AJ465&lt;&gt;{11,12,13})*MIN(4,MOD(AJ465,10))+1,"th","st","nd","rd","th")</f>
        <v>61st</v>
      </c>
      <c r="AL465" s="149">
        <v>468.58600000000001</v>
      </c>
      <c r="AM465" s="149">
        <v>468.58600000000001</v>
      </c>
      <c r="AN465" s="149">
        <v>3115.8649999999998</v>
      </c>
      <c r="AO465" s="29">
        <f t="shared" si="78"/>
        <v>62</v>
      </c>
      <c r="AP465" s="38" t="str">
        <f t="array" ref="AP465">AO465&amp;CHOOSE(AND(AO465&lt;&gt;{11,12,13})*MIN(4,MOD(AO465,10))+1,"th","st","nd","rd","th")</f>
        <v>62nd</v>
      </c>
      <c r="AQ465" s="150">
        <v>1.33</v>
      </c>
      <c r="AR465" s="145">
        <v>4614.87</v>
      </c>
      <c r="AS465" s="29">
        <f t="shared" si="79"/>
        <v>76</v>
      </c>
      <c r="AT465" s="38" t="str">
        <f t="array" ref="AT465">AS465&amp;CHOOSE(AND(AS465&lt;&gt;{11,12,13})*MIN(4,MOD(AS465,10))+1,"th","st","nd","rd","th")</f>
        <v>76th</v>
      </c>
      <c r="AU465" s="151">
        <v>1.5511075409723146E-3</v>
      </c>
    </row>
    <row r="466" spans="1:47" x14ac:dyDescent="0.25">
      <c r="A466" s="135">
        <v>119648903</v>
      </c>
      <c r="B466" s="136" t="s">
        <v>637</v>
      </c>
      <c r="C466" s="136" t="s">
        <v>622</v>
      </c>
      <c r="D466" s="137">
        <v>55530</v>
      </c>
      <c r="E466" s="29">
        <f t="shared" si="70"/>
        <v>48</v>
      </c>
      <c r="F466" s="38" t="str">
        <f t="array" ref="F466">E466&amp;CHOOSE(AND(E466&lt;&gt;{11,12,13})*MIN(4,MOD(E466,10))+1,"th","st","nd","rd","th")</f>
        <v>48th</v>
      </c>
      <c r="G466" s="138">
        <v>5671</v>
      </c>
      <c r="H466" s="139">
        <v>1.0705</v>
      </c>
      <c r="I466" s="140">
        <v>0.7742</v>
      </c>
      <c r="J466" s="141">
        <v>140</v>
      </c>
      <c r="K466" s="142">
        <v>18.286999999999999</v>
      </c>
      <c r="L466" s="143">
        <v>0.17169999999999999</v>
      </c>
      <c r="M466" s="29">
        <f t="shared" si="71"/>
        <v>65</v>
      </c>
      <c r="N466" s="38" t="str">
        <f t="array" ref="N466">M466&amp;CHOOSE(AND(M466&lt;&gt;{11,12,13})*MIN(4,MOD(M466,10))+1,"th","st","nd","rd","th")</f>
        <v>65th</v>
      </c>
      <c r="O466" s="143">
        <v>0.1275</v>
      </c>
      <c r="P466" s="29">
        <f t="shared" si="72"/>
        <v>29</v>
      </c>
      <c r="Q466" s="38" t="str">
        <f t="array" ref="Q466">P466&amp;CHOOSE(AND(P466&lt;&gt;{11,12,13})*MIN(4,MOD(P466,10))+1,"th","st","nd","rd","th")</f>
        <v>29th</v>
      </c>
      <c r="R466" s="144">
        <v>192.745</v>
      </c>
      <c r="S466" s="144">
        <v>71.563999999999993</v>
      </c>
      <c r="T466" s="144">
        <v>0</v>
      </c>
      <c r="U466" s="144">
        <v>264.30900000000003</v>
      </c>
      <c r="V466" s="145">
        <v>72.777000000000015</v>
      </c>
      <c r="W466" s="220">
        <f t="shared" si="73"/>
        <v>3.8898524542410398E-2</v>
      </c>
      <c r="X466" s="29">
        <f t="shared" si="74"/>
        <v>71</v>
      </c>
      <c r="Y466" s="38" t="str">
        <f t="array" ref="Y466">X466&amp;CHOOSE(AND(X466&lt;&gt;{11,12,13})*MIN(4,MOD(X466,10))+1,"th","st","nd","rd","th")</f>
        <v>71st</v>
      </c>
      <c r="Z466" s="146">
        <v>14.555</v>
      </c>
      <c r="AA466" s="147">
        <v>4</v>
      </c>
      <c r="AB466" s="221">
        <f t="shared" si="75"/>
        <v>2.137957021718971E-3</v>
      </c>
      <c r="AC466" s="29">
        <f t="shared" si="76"/>
        <v>26</v>
      </c>
      <c r="AD466" s="38" t="str">
        <f t="array" ref="AD466">AC466&amp;CHOOSE(AND(AC466&lt;&gt;{11,12,13})*MIN(4,MOD(AC466,10))+1,"th","st","nd","rd","th")</f>
        <v>26th</v>
      </c>
      <c r="AE466" s="146">
        <v>2.4</v>
      </c>
      <c r="AF466" s="148">
        <v>1870.9449999999999</v>
      </c>
      <c r="AG466" s="148">
        <v>1896.136</v>
      </c>
      <c r="AH466" s="148">
        <v>1905.8820000000001</v>
      </c>
      <c r="AI466" s="149">
        <v>1890.9880000000001</v>
      </c>
      <c r="AJ466" s="29">
        <f t="shared" si="77"/>
        <v>44</v>
      </c>
      <c r="AK466" s="38" t="str">
        <f t="array" ref="AK466">AJ466&amp;CHOOSE(AND(AJ466&lt;&gt;{11,12,13})*MIN(4,MOD(AJ466,10))+1,"th","st","nd","rd","th")</f>
        <v>44th</v>
      </c>
      <c r="AL466" s="149">
        <v>281.26400000000001</v>
      </c>
      <c r="AM466" s="149">
        <v>299.55099999999999</v>
      </c>
      <c r="AN466" s="149">
        <v>2190.5390000000002</v>
      </c>
      <c r="AO466" s="29">
        <f t="shared" si="78"/>
        <v>44</v>
      </c>
      <c r="AP466" s="38" t="str">
        <f t="array" ref="AP466">AO466&amp;CHOOSE(AND(AO466&lt;&gt;{11,12,13})*MIN(4,MOD(AO466,10))+1,"th","st","nd","rd","th")</f>
        <v>44th</v>
      </c>
      <c r="AQ466" s="150">
        <v>1.23</v>
      </c>
      <c r="AR466" s="145">
        <v>2884.3159999999998</v>
      </c>
      <c r="AS466" s="29">
        <f t="shared" si="79"/>
        <v>57</v>
      </c>
      <c r="AT466" s="38" t="str">
        <f t="array" ref="AT466">AS466&amp;CHOOSE(AND(AS466&lt;&gt;{11,12,13})*MIN(4,MOD(AS466,10))+1,"th","st","nd","rd","th")</f>
        <v>57th</v>
      </c>
      <c r="AU466" s="151">
        <v>9.6944969157248249E-4</v>
      </c>
    </row>
    <row r="467" spans="1:47" x14ac:dyDescent="0.25">
      <c r="A467" s="135">
        <v>107650603</v>
      </c>
      <c r="B467" s="136" t="s">
        <v>133</v>
      </c>
      <c r="C467" s="136" t="s">
        <v>134</v>
      </c>
      <c r="D467" s="137">
        <v>64151</v>
      </c>
      <c r="E467" s="29">
        <f t="shared" si="70"/>
        <v>66</v>
      </c>
      <c r="F467" s="38" t="str">
        <f t="array" ref="F467">E467&amp;CHOOSE(AND(E467&lt;&gt;{11,12,13})*MIN(4,MOD(E467,10))+1,"th","st","nd","rd","th")</f>
        <v>66th</v>
      </c>
      <c r="G467" s="138">
        <v>7745</v>
      </c>
      <c r="H467" s="139">
        <v>0.92659999999999998</v>
      </c>
      <c r="I467" s="140">
        <v>0.47610000000000002</v>
      </c>
      <c r="J467" s="141">
        <v>272</v>
      </c>
      <c r="K467" s="142">
        <v>0</v>
      </c>
      <c r="L467" s="143">
        <v>8.5199999999999998E-2</v>
      </c>
      <c r="M467" s="29">
        <f t="shared" si="71"/>
        <v>25</v>
      </c>
      <c r="N467" s="38" t="str">
        <f t="array" ref="N467">M467&amp;CHOOSE(AND(M467&lt;&gt;{11,12,13})*MIN(4,MOD(M467,10))+1,"th","st","nd","rd","th")</f>
        <v>25th</v>
      </c>
      <c r="O467" s="143">
        <v>0.1104</v>
      </c>
      <c r="P467" s="29">
        <f t="shared" si="72"/>
        <v>21</v>
      </c>
      <c r="Q467" s="38" t="str">
        <f t="array" ref="Q467">P467&amp;CHOOSE(AND(P467&lt;&gt;{11,12,13})*MIN(4,MOD(P467,10))+1,"th","st","nd","rd","th")</f>
        <v>21st</v>
      </c>
      <c r="R467" s="144">
        <v>129.18899999999999</v>
      </c>
      <c r="S467" s="144">
        <v>83.7</v>
      </c>
      <c r="T467" s="144">
        <v>0</v>
      </c>
      <c r="U467" s="144">
        <v>212.88900000000001</v>
      </c>
      <c r="V467" s="145">
        <v>82.437000000000026</v>
      </c>
      <c r="W467" s="220">
        <f t="shared" si="73"/>
        <v>3.262024404344302E-2</v>
      </c>
      <c r="X467" s="29">
        <f t="shared" si="74"/>
        <v>61</v>
      </c>
      <c r="Y467" s="38" t="str">
        <f t="array" ref="Y467">X467&amp;CHOOSE(AND(X467&lt;&gt;{11,12,13})*MIN(4,MOD(X467,10))+1,"th","st","nd","rd","th")</f>
        <v>61st</v>
      </c>
      <c r="Z467" s="146">
        <v>16.486999999999998</v>
      </c>
      <c r="AA467" s="147">
        <v>18</v>
      </c>
      <c r="AB467" s="221">
        <f t="shared" si="75"/>
        <v>7.1225832184816798E-3</v>
      </c>
      <c r="AC467" s="29">
        <f t="shared" si="76"/>
        <v>52</v>
      </c>
      <c r="AD467" s="38" t="str">
        <f t="array" ref="AD467">AC467&amp;CHOOSE(AND(AC467&lt;&gt;{11,12,13})*MIN(4,MOD(AC467,10))+1,"th","st","nd","rd","th")</f>
        <v>52nd</v>
      </c>
      <c r="AE467" s="146">
        <v>10.8</v>
      </c>
      <c r="AF467" s="148">
        <v>2527.1729999999998</v>
      </c>
      <c r="AG467" s="148">
        <v>2510.64</v>
      </c>
      <c r="AH467" s="148">
        <v>2473.0520000000001</v>
      </c>
      <c r="AI467" s="149">
        <v>2503.6219999999998</v>
      </c>
      <c r="AJ467" s="29">
        <f t="shared" si="77"/>
        <v>58</v>
      </c>
      <c r="AK467" s="38" t="str">
        <f t="array" ref="AK467">AJ467&amp;CHOOSE(AND(AJ467&lt;&gt;{11,12,13})*MIN(4,MOD(AJ467,10))+1,"th","st","nd","rd","th")</f>
        <v>58th</v>
      </c>
      <c r="AL467" s="149">
        <v>240.17599999999999</v>
      </c>
      <c r="AM467" s="149">
        <v>240.17599999999999</v>
      </c>
      <c r="AN467" s="149">
        <v>2743.7979999999998</v>
      </c>
      <c r="AO467" s="29">
        <f t="shared" si="78"/>
        <v>56</v>
      </c>
      <c r="AP467" s="38" t="str">
        <f t="array" ref="AP467">AO467&amp;CHOOSE(AND(AO467&lt;&gt;{11,12,13})*MIN(4,MOD(AO467,10))+1,"th","st","nd","rd","th")</f>
        <v>56th</v>
      </c>
      <c r="AQ467" s="150">
        <v>0.79</v>
      </c>
      <c r="AR467" s="145">
        <v>2008.499</v>
      </c>
      <c r="AS467" s="29">
        <f t="shared" si="79"/>
        <v>38</v>
      </c>
      <c r="AT467" s="38" t="str">
        <f t="array" ref="AT467">AS467&amp;CHOOSE(AND(AS467&lt;&gt;{11,12,13})*MIN(4,MOD(AS467,10))+1,"th","st","nd","rd","th")</f>
        <v>38th</v>
      </c>
      <c r="AU467" s="151">
        <v>6.7507815928408664E-4</v>
      </c>
    </row>
    <row r="468" spans="1:47" x14ac:dyDescent="0.25">
      <c r="A468" s="135">
        <v>107650703</v>
      </c>
      <c r="B468" s="136" t="s">
        <v>176</v>
      </c>
      <c r="C468" s="136" t="s">
        <v>134</v>
      </c>
      <c r="D468" s="137">
        <v>64827</v>
      </c>
      <c r="E468" s="29">
        <f t="shared" si="70"/>
        <v>68</v>
      </c>
      <c r="F468" s="38" t="str">
        <f t="array" ref="F468">E468&amp;CHOOSE(AND(E468&lt;&gt;{11,12,13})*MIN(4,MOD(E468,10))+1,"th","st","nd","rd","th")</f>
        <v>68th</v>
      </c>
      <c r="G468" s="138">
        <v>5655</v>
      </c>
      <c r="H468" s="139">
        <v>0.91700000000000004</v>
      </c>
      <c r="I468" s="140">
        <v>0.47739999999999999</v>
      </c>
      <c r="J468" s="141">
        <v>271</v>
      </c>
      <c r="K468" s="142">
        <v>0</v>
      </c>
      <c r="L468" s="143">
        <v>0.12039999999999999</v>
      </c>
      <c r="M468" s="29">
        <f t="shared" si="71"/>
        <v>41</v>
      </c>
      <c r="N468" s="38" t="str">
        <f t="array" ref="N468">M468&amp;CHOOSE(AND(M468&lt;&gt;{11,12,13})*MIN(4,MOD(M468,10))+1,"th","st","nd","rd","th")</f>
        <v>41st</v>
      </c>
      <c r="O468" s="143">
        <v>0.16009999999999999</v>
      </c>
      <c r="P468" s="29">
        <f t="shared" si="72"/>
        <v>47</v>
      </c>
      <c r="Q468" s="38" t="str">
        <f t="array" ref="Q468">P468&amp;CHOOSE(AND(P468&lt;&gt;{11,12,13})*MIN(4,MOD(P468,10))+1,"th","st","nd","rd","th")</f>
        <v>47th</v>
      </c>
      <c r="R468" s="144">
        <v>130.80699999999999</v>
      </c>
      <c r="S468" s="144">
        <v>86.968999999999994</v>
      </c>
      <c r="T468" s="144">
        <v>0</v>
      </c>
      <c r="U468" s="144">
        <v>217.77600000000001</v>
      </c>
      <c r="V468" s="145">
        <v>27.805999999999997</v>
      </c>
      <c r="W468" s="220">
        <f t="shared" si="73"/>
        <v>1.5356288423856976E-2</v>
      </c>
      <c r="X468" s="29">
        <f t="shared" si="74"/>
        <v>20</v>
      </c>
      <c r="Y468" s="38" t="str">
        <f t="array" ref="Y468">X468&amp;CHOOSE(AND(X468&lt;&gt;{11,12,13})*MIN(4,MOD(X468,10))+1,"th","st","nd","rd","th")</f>
        <v>20th</v>
      </c>
      <c r="Z468" s="146">
        <v>5.5609999999999999</v>
      </c>
      <c r="AA468" s="147">
        <v>0</v>
      </c>
      <c r="AB468" s="221">
        <f t="shared" si="75"/>
        <v>0</v>
      </c>
      <c r="AC468" s="29">
        <f t="shared" si="76"/>
        <v>1</v>
      </c>
      <c r="AD468" s="38" t="str">
        <f t="array" ref="AD468">AC468&amp;CHOOSE(AND(AC468&lt;&gt;{11,12,13})*MIN(4,MOD(AC468,10))+1,"th","st","nd","rd","th")</f>
        <v>1st</v>
      </c>
      <c r="AE468" s="146">
        <v>0</v>
      </c>
      <c r="AF468" s="148">
        <v>1810.7239999999999</v>
      </c>
      <c r="AG468" s="148">
        <v>1810.3340000000001</v>
      </c>
      <c r="AH468" s="148">
        <v>1833.8230000000001</v>
      </c>
      <c r="AI468" s="149">
        <v>1818.2940000000001</v>
      </c>
      <c r="AJ468" s="29">
        <f t="shared" si="77"/>
        <v>43</v>
      </c>
      <c r="AK468" s="38" t="str">
        <f t="array" ref="AK468">AJ468&amp;CHOOSE(AND(AJ468&lt;&gt;{11,12,13})*MIN(4,MOD(AJ468,10))+1,"th","st","nd","rd","th")</f>
        <v>43rd</v>
      </c>
      <c r="AL468" s="149">
        <v>223.33699999999999</v>
      </c>
      <c r="AM468" s="149">
        <v>223.33699999999999</v>
      </c>
      <c r="AN468" s="149">
        <v>2041.6310000000001</v>
      </c>
      <c r="AO468" s="29">
        <f t="shared" si="78"/>
        <v>40</v>
      </c>
      <c r="AP468" s="38" t="str">
        <f t="array" ref="AP468">AO468&amp;CHOOSE(AND(AO468&lt;&gt;{11,12,13})*MIN(4,MOD(AO468,10))+1,"th","st","nd","rd","th")</f>
        <v>40th</v>
      </c>
      <c r="AQ468" s="150">
        <v>0.93</v>
      </c>
      <c r="AR468" s="145">
        <v>1741.123</v>
      </c>
      <c r="AS468" s="29">
        <f t="shared" si="79"/>
        <v>30</v>
      </c>
      <c r="AT468" s="38" t="str">
        <f t="array" ref="AT468">AS468&amp;CHOOSE(AND(AS468&lt;&gt;{11,12,13})*MIN(4,MOD(AS468,10))+1,"th","st","nd","rd","th")</f>
        <v>30th</v>
      </c>
      <c r="AU468" s="151">
        <v>5.8521020420084196E-4</v>
      </c>
    </row>
    <row r="469" spans="1:47" x14ac:dyDescent="0.25">
      <c r="A469" s="135">
        <v>107651603</v>
      </c>
      <c r="B469" s="136" t="s">
        <v>256</v>
      </c>
      <c r="C469" s="136" t="s">
        <v>134</v>
      </c>
      <c r="D469" s="137">
        <v>51194</v>
      </c>
      <c r="E469" s="29">
        <f t="shared" si="70"/>
        <v>33</v>
      </c>
      <c r="F469" s="38" t="str">
        <f t="array" ref="F469">E469&amp;CHOOSE(AND(E469&lt;&gt;{11,12,13})*MIN(4,MOD(E469,10))+1,"th","st","nd","rd","th")</f>
        <v>33rd</v>
      </c>
      <c r="G469" s="138">
        <v>7328</v>
      </c>
      <c r="H469" s="139">
        <v>1.1612</v>
      </c>
      <c r="I469" s="140">
        <v>0.70789999999999997</v>
      </c>
      <c r="J469" s="141">
        <v>182</v>
      </c>
      <c r="K469" s="142">
        <v>0</v>
      </c>
      <c r="L469" s="143">
        <v>0.17760000000000001</v>
      </c>
      <c r="M469" s="29">
        <f t="shared" si="71"/>
        <v>68</v>
      </c>
      <c r="N469" s="38" t="str">
        <f t="array" ref="N469">M469&amp;CHOOSE(AND(M469&lt;&gt;{11,12,13})*MIN(4,MOD(M469,10))+1,"th","st","nd","rd","th")</f>
        <v>68th</v>
      </c>
      <c r="O469" s="143">
        <v>0.18440000000000001</v>
      </c>
      <c r="P469" s="29">
        <f t="shared" si="72"/>
        <v>60</v>
      </c>
      <c r="Q469" s="38" t="str">
        <f t="array" ref="Q469">P469&amp;CHOOSE(AND(P469&lt;&gt;{11,12,13})*MIN(4,MOD(P469,10))+1,"th","st","nd","rd","th")</f>
        <v>60th</v>
      </c>
      <c r="R469" s="144">
        <v>218.36500000000001</v>
      </c>
      <c r="S469" s="144">
        <v>113.363</v>
      </c>
      <c r="T469" s="144">
        <v>0</v>
      </c>
      <c r="U469" s="144">
        <v>331.72800000000001</v>
      </c>
      <c r="V469" s="145">
        <v>75.992999999999981</v>
      </c>
      <c r="W469" s="220">
        <f t="shared" si="73"/>
        <v>3.7083884152938257E-2</v>
      </c>
      <c r="X469" s="29">
        <f t="shared" si="74"/>
        <v>68</v>
      </c>
      <c r="Y469" s="38" t="str">
        <f t="array" ref="Y469">X469&amp;CHOOSE(AND(X469&lt;&gt;{11,12,13})*MIN(4,MOD(X469,10))+1,"th","st","nd","rd","th")</f>
        <v>68th</v>
      </c>
      <c r="Z469" s="146">
        <v>15.199</v>
      </c>
      <c r="AA469" s="147">
        <v>6</v>
      </c>
      <c r="AB469" s="221">
        <f t="shared" si="75"/>
        <v>2.9279447438267945E-3</v>
      </c>
      <c r="AC469" s="29">
        <f t="shared" si="76"/>
        <v>33</v>
      </c>
      <c r="AD469" s="38" t="str">
        <f t="array" ref="AD469">AC469&amp;CHOOSE(AND(AC469&lt;&gt;{11,12,13})*MIN(4,MOD(AC469,10))+1,"th","st","nd","rd","th")</f>
        <v>33rd</v>
      </c>
      <c r="AE469" s="146">
        <v>3.6</v>
      </c>
      <c r="AF469" s="148">
        <v>2049.2190000000001</v>
      </c>
      <c r="AG469" s="148">
        <v>2043.6880000000001</v>
      </c>
      <c r="AH469" s="148">
        <v>2068.087</v>
      </c>
      <c r="AI469" s="149">
        <v>2053.665</v>
      </c>
      <c r="AJ469" s="29">
        <f t="shared" si="77"/>
        <v>49</v>
      </c>
      <c r="AK469" s="38" t="str">
        <f t="array" ref="AK469">AJ469&amp;CHOOSE(AND(AJ469&lt;&gt;{11,12,13})*MIN(4,MOD(AJ469,10))+1,"th","st","nd","rd","th")</f>
        <v>49th</v>
      </c>
      <c r="AL469" s="149">
        <v>350.52699999999999</v>
      </c>
      <c r="AM469" s="149">
        <v>350.52699999999999</v>
      </c>
      <c r="AN469" s="149">
        <v>2404.192</v>
      </c>
      <c r="AO469" s="29">
        <f t="shared" si="78"/>
        <v>49</v>
      </c>
      <c r="AP469" s="38" t="str">
        <f t="array" ref="AP469">AO469&amp;CHOOSE(AND(AO469&lt;&gt;{11,12,13})*MIN(4,MOD(AO469,10))+1,"th","st","nd","rd","th")</f>
        <v>49th</v>
      </c>
      <c r="AQ469" s="150">
        <v>0.88</v>
      </c>
      <c r="AR469" s="145">
        <v>2456.7379999999998</v>
      </c>
      <c r="AS469" s="29">
        <f t="shared" si="79"/>
        <v>48</v>
      </c>
      <c r="AT469" s="38" t="str">
        <f t="array" ref="AT469">AS469&amp;CHOOSE(AND(AS469&lt;&gt;{11,12,13})*MIN(4,MOD(AS469,10))+1,"th","st","nd","rd","th")</f>
        <v>48th</v>
      </c>
      <c r="AU469" s="151">
        <v>8.2573611780900472E-4</v>
      </c>
    </row>
    <row r="470" spans="1:47" x14ac:dyDescent="0.25">
      <c r="A470" s="135">
        <v>107652603</v>
      </c>
      <c r="B470" s="136" t="s">
        <v>299</v>
      </c>
      <c r="C470" s="136" t="s">
        <v>134</v>
      </c>
      <c r="D470" s="137">
        <v>89863</v>
      </c>
      <c r="E470" s="29">
        <f t="shared" si="70"/>
        <v>91</v>
      </c>
      <c r="F470" s="38" t="str">
        <f t="array" ref="F470">E470&amp;CHOOSE(AND(E470&lt;&gt;{11,12,13})*MIN(4,MOD(E470,10))+1,"th","st","nd","rd","th")</f>
        <v>91st</v>
      </c>
      <c r="G470" s="138">
        <v>9506</v>
      </c>
      <c r="H470" s="139">
        <v>0.66149999999999998</v>
      </c>
      <c r="I470" s="140">
        <v>0.20250000000000001</v>
      </c>
      <c r="J470" s="141">
        <v>325</v>
      </c>
      <c r="K470" s="142">
        <v>0</v>
      </c>
      <c r="L470" s="143">
        <v>4.8300000000000003E-2</v>
      </c>
      <c r="M470" s="29">
        <f t="shared" si="71"/>
        <v>11</v>
      </c>
      <c r="N470" s="38" t="str">
        <f t="array" ref="N470">M470&amp;CHOOSE(AND(M470&lt;&gt;{11,12,13})*MIN(4,MOD(M470,10))+1,"th","st","nd","rd","th")</f>
        <v>11th</v>
      </c>
      <c r="O470" s="143">
        <v>0.1111</v>
      </c>
      <c r="P470" s="29">
        <f t="shared" si="72"/>
        <v>22</v>
      </c>
      <c r="Q470" s="38" t="str">
        <f t="array" ref="Q470">P470&amp;CHOOSE(AND(P470&lt;&gt;{11,12,13})*MIN(4,MOD(P470,10))+1,"th","st","nd","rd","th")</f>
        <v>22nd</v>
      </c>
      <c r="R470" s="144">
        <v>99.778000000000006</v>
      </c>
      <c r="S470" s="144">
        <v>114.755</v>
      </c>
      <c r="T470" s="144">
        <v>0</v>
      </c>
      <c r="U470" s="144">
        <v>214.53299999999999</v>
      </c>
      <c r="V470" s="145">
        <v>63.274999999999999</v>
      </c>
      <c r="W470" s="220">
        <f t="shared" si="73"/>
        <v>1.8377974893841961E-2</v>
      </c>
      <c r="X470" s="29">
        <f t="shared" si="74"/>
        <v>26</v>
      </c>
      <c r="Y470" s="38" t="str">
        <f t="array" ref="Y470">X470&amp;CHOOSE(AND(X470&lt;&gt;{11,12,13})*MIN(4,MOD(X470,10))+1,"th","st","nd","rd","th")</f>
        <v>26th</v>
      </c>
      <c r="Z470" s="146">
        <v>12.654999999999999</v>
      </c>
      <c r="AA470" s="147">
        <v>36</v>
      </c>
      <c r="AB470" s="221">
        <f t="shared" si="75"/>
        <v>1.045605841451301E-2</v>
      </c>
      <c r="AC470" s="29">
        <f t="shared" si="76"/>
        <v>60</v>
      </c>
      <c r="AD470" s="38" t="str">
        <f t="array" ref="AD470">AC470&amp;CHOOSE(AND(AC470&lt;&gt;{11,12,13})*MIN(4,MOD(AC470,10))+1,"th","st","nd","rd","th")</f>
        <v>60th</v>
      </c>
      <c r="AE470" s="146">
        <v>21.6</v>
      </c>
      <c r="AF470" s="148">
        <v>3442.98</v>
      </c>
      <c r="AG470" s="148">
        <v>3499.1909999999998</v>
      </c>
      <c r="AH470" s="148">
        <v>3548.7069999999999</v>
      </c>
      <c r="AI470" s="149">
        <v>3496.9589999999998</v>
      </c>
      <c r="AJ470" s="29">
        <f t="shared" si="77"/>
        <v>73</v>
      </c>
      <c r="AK470" s="38" t="str">
        <f t="array" ref="AK470">AJ470&amp;CHOOSE(AND(AJ470&lt;&gt;{11,12,13})*MIN(4,MOD(AJ470,10))+1,"th","st","nd","rd","th")</f>
        <v>73rd</v>
      </c>
      <c r="AL470" s="149">
        <v>248.78800000000001</v>
      </c>
      <c r="AM470" s="149">
        <v>248.78800000000001</v>
      </c>
      <c r="AN470" s="149">
        <v>3745.7469999999998</v>
      </c>
      <c r="AO470" s="29">
        <f t="shared" si="78"/>
        <v>70</v>
      </c>
      <c r="AP470" s="38" t="str">
        <f t="array" ref="AP470">AO470&amp;CHOOSE(AND(AO470&lt;&gt;{11,12,13})*MIN(4,MOD(AO470,10))+1,"th","st","nd","rd","th")</f>
        <v>70th</v>
      </c>
      <c r="AQ470" s="150">
        <v>0.85</v>
      </c>
      <c r="AR470" s="145">
        <v>2106.14</v>
      </c>
      <c r="AS470" s="29">
        <f t="shared" si="79"/>
        <v>40</v>
      </c>
      <c r="AT470" s="38" t="str">
        <f t="array" ref="AT470">AS470&amp;CHOOSE(AND(AS470&lt;&gt;{11,12,13})*MIN(4,MOD(AS470,10))+1,"th","st","nd","rd","th")</f>
        <v>40th</v>
      </c>
      <c r="AU470" s="151">
        <v>7.0789635165095235E-4</v>
      </c>
    </row>
    <row r="471" spans="1:47" x14ac:dyDescent="0.25">
      <c r="A471" s="135">
        <v>107653102</v>
      </c>
      <c r="B471" s="136" t="s">
        <v>313</v>
      </c>
      <c r="C471" s="136" t="s">
        <v>134</v>
      </c>
      <c r="D471" s="137">
        <v>63669</v>
      </c>
      <c r="E471" s="29">
        <f t="shared" si="70"/>
        <v>66</v>
      </c>
      <c r="F471" s="38" t="str">
        <f t="array" ref="F471">E471&amp;CHOOSE(AND(E471&lt;&gt;{11,12,13})*MIN(4,MOD(E471,10))+1,"th","st","nd","rd","th")</f>
        <v>66th</v>
      </c>
      <c r="G471" s="138">
        <v>12405</v>
      </c>
      <c r="H471" s="139">
        <v>0.93369999999999997</v>
      </c>
      <c r="I471" s="140">
        <v>0.36699999999999999</v>
      </c>
      <c r="J471" s="141">
        <v>296</v>
      </c>
      <c r="K471" s="142">
        <v>0</v>
      </c>
      <c r="L471" s="143">
        <v>5.7299999999999997E-2</v>
      </c>
      <c r="M471" s="29">
        <f t="shared" si="71"/>
        <v>15</v>
      </c>
      <c r="N471" s="38" t="str">
        <f t="array" ref="N471">M471&amp;CHOOSE(AND(M471&lt;&gt;{11,12,13})*MIN(4,MOD(M471,10))+1,"th","st","nd","rd","th")</f>
        <v>15th</v>
      </c>
      <c r="O471" s="143">
        <v>0.16900000000000001</v>
      </c>
      <c r="P471" s="29">
        <f t="shared" si="72"/>
        <v>52</v>
      </c>
      <c r="Q471" s="38" t="str">
        <f t="array" ref="Q471">P471&amp;CHOOSE(AND(P471&lt;&gt;{11,12,13})*MIN(4,MOD(P471,10))+1,"th","st","nd","rd","th")</f>
        <v>52nd</v>
      </c>
      <c r="R471" s="144">
        <v>130.54400000000001</v>
      </c>
      <c r="S471" s="144">
        <v>192.512</v>
      </c>
      <c r="T471" s="144">
        <v>0</v>
      </c>
      <c r="U471" s="144">
        <v>323.05599999999998</v>
      </c>
      <c r="V471" s="145">
        <v>94.814999999999998</v>
      </c>
      <c r="W471" s="220">
        <f t="shared" si="73"/>
        <v>2.4970444464167154E-2</v>
      </c>
      <c r="X471" s="29">
        <f t="shared" si="74"/>
        <v>42</v>
      </c>
      <c r="Y471" s="38" t="str">
        <f t="array" ref="Y471">X471&amp;CHOOSE(AND(X471&lt;&gt;{11,12,13})*MIN(4,MOD(X471,10))+1,"th","st","nd","rd","th")</f>
        <v>42nd</v>
      </c>
      <c r="Z471" s="146">
        <v>18.963000000000001</v>
      </c>
      <c r="AA471" s="147">
        <v>14</v>
      </c>
      <c r="AB471" s="221">
        <f t="shared" si="75"/>
        <v>3.6870349891719684E-3</v>
      </c>
      <c r="AC471" s="29">
        <f t="shared" si="76"/>
        <v>37</v>
      </c>
      <c r="AD471" s="38" t="str">
        <f t="array" ref="AD471">AC471&amp;CHOOSE(AND(AC471&lt;&gt;{11,12,13})*MIN(4,MOD(AC471,10))+1,"th","st","nd","rd","th")</f>
        <v>37th</v>
      </c>
      <c r="AE471" s="146">
        <v>8.4</v>
      </c>
      <c r="AF471" s="148">
        <v>3797.0889999999999</v>
      </c>
      <c r="AG471" s="148">
        <v>3830.1089999999999</v>
      </c>
      <c r="AH471" s="148">
        <v>3959.1959999999999</v>
      </c>
      <c r="AI471" s="149">
        <v>3862.1309999999999</v>
      </c>
      <c r="AJ471" s="29">
        <f t="shared" si="77"/>
        <v>76</v>
      </c>
      <c r="AK471" s="38" t="str">
        <f t="array" ref="AK471">AJ471&amp;CHOOSE(AND(AJ471&lt;&gt;{11,12,13})*MIN(4,MOD(AJ471,10))+1,"th","st","nd","rd","th")</f>
        <v>76th</v>
      </c>
      <c r="AL471" s="149">
        <v>350.41899999999998</v>
      </c>
      <c r="AM471" s="149">
        <v>350.41899999999998</v>
      </c>
      <c r="AN471" s="149">
        <v>4212.55</v>
      </c>
      <c r="AO471" s="29">
        <f t="shared" si="78"/>
        <v>75</v>
      </c>
      <c r="AP471" s="38" t="str">
        <f t="array" ref="AP471">AO471&amp;CHOOSE(AND(AO471&lt;&gt;{11,12,13})*MIN(4,MOD(AO471,10))+1,"th","st","nd","rd","th")</f>
        <v>75th</v>
      </c>
      <c r="AQ471" s="150">
        <v>0.85</v>
      </c>
      <c r="AR471" s="145">
        <v>3343.2689999999998</v>
      </c>
      <c r="AS471" s="29">
        <f t="shared" si="79"/>
        <v>64</v>
      </c>
      <c r="AT471" s="38" t="str">
        <f t="array" ref="AT471">AS471&amp;CHOOSE(AND(AS471&lt;&gt;{11,12,13})*MIN(4,MOD(AS471,10))+1,"th","st","nd","rd","th")</f>
        <v>64th</v>
      </c>
      <c r="AU471" s="151">
        <v>1.1237087409610605E-3</v>
      </c>
    </row>
    <row r="472" spans="1:47" x14ac:dyDescent="0.25">
      <c r="A472" s="135">
        <v>107653203</v>
      </c>
      <c r="B472" s="136" t="s">
        <v>316</v>
      </c>
      <c r="C472" s="136" t="s">
        <v>134</v>
      </c>
      <c r="D472" s="137">
        <v>43297</v>
      </c>
      <c r="E472" s="29">
        <f t="shared" si="70"/>
        <v>12</v>
      </c>
      <c r="F472" s="38" t="str">
        <f t="array" ref="F472">E472&amp;CHOOSE(AND(E472&lt;&gt;{11,12,13})*MIN(4,MOD(E472,10))+1,"th","st","nd","rd","th")</f>
        <v>12th</v>
      </c>
      <c r="G472" s="138">
        <v>11743</v>
      </c>
      <c r="H472" s="139">
        <v>1.373</v>
      </c>
      <c r="I472" s="140">
        <v>0.46450000000000002</v>
      </c>
      <c r="J472" s="141">
        <v>277</v>
      </c>
      <c r="K472" s="142">
        <v>0</v>
      </c>
      <c r="L472" s="143">
        <v>0.23849999999999999</v>
      </c>
      <c r="M472" s="29">
        <f t="shared" si="71"/>
        <v>83</v>
      </c>
      <c r="N472" s="38" t="str">
        <f t="array" ref="N472">M472&amp;CHOOSE(AND(M472&lt;&gt;{11,12,13})*MIN(4,MOD(M472,10))+1,"th","st","nd","rd","th")</f>
        <v>83rd</v>
      </c>
      <c r="O472" s="143">
        <v>0.18909999999999999</v>
      </c>
      <c r="P472" s="29">
        <f t="shared" si="72"/>
        <v>63</v>
      </c>
      <c r="Q472" s="38" t="str">
        <f t="array" ref="Q472">P472&amp;CHOOSE(AND(P472&lt;&gt;{11,12,13})*MIN(4,MOD(P472,10))+1,"th","st","nd","rd","th")</f>
        <v>63rd</v>
      </c>
      <c r="R472" s="144">
        <v>400.82400000000001</v>
      </c>
      <c r="S472" s="144">
        <v>158.90100000000001</v>
      </c>
      <c r="T472" s="144">
        <v>0</v>
      </c>
      <c r="U472" s="144">
        <v>559.72500000000002</v>
      </c>
      <c r="V472" s="145">
        <v>113.161</v>
      </c>
      <c r="W472" s="220">
        <f t="shared" si="73"/>
        <v>4.0400113244986532E-2</v>
      </c>
      <c r="X472" s="29">
        <f t="shared" si="74"/>
        <v>73</v>
      </c>
      <c r="Y472" s="38" t="str">
        <f t="array" ref="Y472">X472&amp;CHOOSE(AND(X472&lt;&gt;{11,12,13})*MIN(4,MOD(X472,10))+1,"th","st","nd","rd","th")</f>
        <v>73rd</v>
      </c>
      <c r="Z472" s="146">
        <v>22.632000000000001</v>
      </c>
      <c r="AA472" s="147">
        <v>13</v>
      </c>
      <c r="AB472" s="221">
        <f t="shared" si="75"/>
        <v>4.6411879727540845E-3</v>
      </c>
      <c r="AC472" s="29">
        <f t="shared" si="76"/>
        <v>40</v>
      </c>
      <c r="AD472" s="38" t="str">
        <f t="array" ref="AD472">AC472&amp;CHOOSE(AND(AC472&lt;&gt;{11,12,13})*MIN(4,MOD(AC472,10))+1,"th","st","nd","rd","th")</f>
        <v>40th</v>
      </c>
      <c r="AE472" s="146">
        <v>7.8</v>
      </c>
      <c r="AF472" s="148">
        <v>2801.0070000000001</v>
      </c>
      <c r="AG472" s="148">
        <v>2810.77</v>
      </c>
      <c r="AH472" s="148">
        <v>2918.2719999999999</v>
      </c>
      <c r="AI472" s="149">
        <v>2843.35</v>
      </c>
      <c r="AJ472" s="29">
        <f t="shared" si="77"/>
        <v>62</v>
      </c>
      <c r="AK472" s="38" t="str">
        <f t="array" ref="AK472">AJ472&amp;CHOOSE(AND(AJ472&lt;&gt;{11,12,13})*MIN(4,MOD(AJ472,10))+1,"th","st","nd","rd","th")</f>
        <v>62nd</v>
      </c>
      <c r="AL472" s="149">
        <v>590.15700000000004</v>
      </c>
      <c r="AM472" s="149">
        <v>590.15700000000004</v>
      </c>
      <c r="AN472" s="149">
        <v>3433.5070000000001</v>
      </c>
      <c r="AO472" s="29">
        <f t="shared" si="78"/>
        <v>66</v>
      </c>
      <c r="AP472" s="38" t="str">
        <f t="array" ref="AP472">AO472&amp;CHOOSE(AND(AO472&lt;&gt;{11,12,13})*MIN(4,MOD(AO472,10))+1,"th","st","nd","rd","th")</f>
        <v>66th</v>
      </c>
      <c r="AQ472" s="150">
        <v>0.98</v>
      </c>
      <c r="AR472" s="145">
        <v>4619.9210000000003</v>
      </c>
      <c r="AS472" s="29">
        <f t="shared" si="79"/>
        <v>76</v>
      </c>
      <c r="AT472" s="38" t="str">
        <f t="array" ref="AT472">AS472&amp;CHOOSE(AND(AS472&lt;&gt;{11,12,13})*MIN(4,MOD(AS472,10))+1,"th","st","nd","rd","th")</f>
        <v>76th</v>
      </c>
      <c r="AU472" s="151">
        <v>1.5528052365064145E-3</v>
      </c>
    </row>
    <row r="473" spans="1:47" x14ac:dyDescent="0.25">
      <c r="A473" s="135">
        <v>107653802</v>
      </c>
      <c r="B473" s="136" t="s">
        <v>333</v>
      </c>
      <c r="C473" s="136" t="s">
        <v>134</v>
      </c>
      <c r="D473" s="137">
        <v>63035</v>
      </c>
      <c r="E473" s="29">
        <f t="shared" si="70"/>
        <v>64</v>
      </c>
      <c r="F473" s="38" t="str">
        <f t="array" ref="F473">E473&amp;CHOOSE(AND(E473&lt;&gt;{11,12,13})*MIN(4,MOD(E473,10))+1,"th","st","nd","rd","th")</f>
        <v>64th</v>
      </c>
      <c r="G473" s="138">
        <v>20219</v>
      </c>
      <c r="H473" s="139">
        <v>0.94299999999999995</v>
      </c>
      <c r="I473" s="140">
        <v>0.1207</v>
      </c>
      <c r="J473" s="141">
        <v>340</v>
      </c>
      <c r="K473" s="142">
        <v>0</v>
      </c>
      <c r="L473" s="143">
        <v>8.5300000000000001E-2</v>
      </c>
      <c r="M473" s="29">
        <f t="shared" si="71"/>
        <v>26</v>
      </c>
      <c r="N473" s="38" t="str">
        <f t="array" ref="N473">M473&amp;CHOOSE(AND(M473&lt;&gt;{11,12,13})*MIN(4,MOD(M473,10))+1,"th","st","nd","rd","th")</f>
        <v>26th</v>
      </c>
      <c r="O473" s="143">
        <v>0.1124</v>
      </c>
      <c r="P473" s="29">
        <f t="shared" si="72"/>
        <v>23</v>
      </c>
      <c r="Q473" s="38" t="str">
        <f t="array" ref="Q473">P473&amp;CHOOSE(AND(P473&lt;&gt;{11,12,13})*MIN(4,MOD(P473,10))+1,"th","st","nd","rd","th")</f>
        <v>23rd</v>
      </c>
      <c r="R473" s="144">
        <v>292.72800000000001</v>
      </c>
      <c r="S473" s="144">
        <v>192.864</v>
      </c>
      <c r="T473" s="144">
        <v>0</v>
      </c>
      <c r="U473" s="144">
        <v>485.59199999999998</v>
      </c>
      <c r="V473" s="145">
        <v>158.96600000000004</v>
      </c>
      <c r="W473" s="220">
        <f t="shared" si="73"/>
        <v>2.7793323804653325E-2</v>
      </c>
      <c r="X473" s="29">
        <f t="shared" si="74"/>
        <v>49</v>
      </c>
      <c r="Y473" s="38" t="str">
        <f t="array" ref="Y473">X473&amp;CHOOSE(AND(X473&lt;&gt;{11,12,13})*MIN(4,MOD(X473,10))+1,"th","st","nd","rd","th")</f>
        <v>49th</v>
      </c>
      <c r="Z473" s="146">
        <v>31.792999999999999</v>
      </c>
      <c r="AA473" s="147">
        <v>19</v>
      </c>
      <c r="AB473" s="221">
        <f t="shared" si="75"/>
        <v>3.3219251430394742E-3</v>
      </c>
      <c r="AC473" s="29">
        <f t="shared" si="76"/>
        <v>35</v>
      </c>
      <c r="AD473" s="38" t="str">
        <f t="array" ref="AD473">AC473&amp;CHOOSE(AND(AC473&lt;&gt;{11,12,13})*MIN(4,MOD(AC473,10))+1,"th","st","nd","rd","th")</f>
        <v>35th</v>
      </c>
      <c r="AE473" s="146">
        <v>11.4</v>
      </c>
      <c r="AF473" s="148">
        <v>5719.5749999999998</v>
      </c>
      <c r="AG473" s="148">
        <v>5781.5630000000001</v>
      </c>
      <c r="AH473" s="148">
        <v>5918.4520000000002</v>
      </c>
      <c r="AI473" s="149">
        <v>5806.53</v>
      </c>
      <c r="AJ473" s="29">
        <f t="shared" si="77"/>
        <v>89</v>
      </c>
      <c r="AK473" s="38" t="str">
        <f t="array" ref="AK473">AJ473&amp;CHOOSE(AND(AJ473&lt;&gt;{11,12,13})*MIN(4,MOD(AJ473,10))+1,"th","st","nd","rd","th")</f>
        <v>89th</v>
      </c>
      <c r="AL473" s="149">
        <v>528.78499999999997</v>
      </c>
      <c r="AM473" s="149">
        <v>528.78499999999997</v>
      </c>
      <c r="AN473" s="149">
        <v>6335.3149999999996</v>
      </c>
      <c r="AO473" s="29">
        <f t="shared" si="78"/>
        <v>88</v>
      </c>
      <c r="AP473" s="38" t="str">
        <f t="array" ref="AP473">AO473&amp;CHOOSE(AND(AO473&lt;&gt;{11,12,13})*MIN(4,MOD(AO473,10))+1,"th","st","nd","rd","th")</f>
        <v>88th</v>
      </c>
      <c r="AQ473" s="150">
        <v>0.9</v>
      </c>
      <c r="AR473" s="145">
        <v>5376.7820000000002</v>
      </c>
      <c r="AS473" s="29">
        <f t="shared" si="79"/>
        <v>82</v>
      </c>
      <c r="AT473" s="38" t="str">
        <f t="array" ref="AT473">AS473&amp;CHOOSE(AND(AS473&lt;&gt;{11,12,13})*MIN(4,MOD(AS473,10))+1,"th","st","nd","rd","th")</f>
        <v>82nd</v>
      </c>
      <c r="AU473" s="151">
        <v>1.8071943752184143E-3</v>
      </c>
    </row>
    <row r="474" spans="1:47" x14ac:dyDescent="0.25">
      <c r="A474" s="135">
        <v>107654103</v>
      </c>
      <c r="B474" s="136" t="s">
        <v>345</v>
      </c>
      <c r="C474" s="136" t="s">
        <v>134</v>
      </c>
      <c r="D474" s="137">
        <v>40888</v>
      </c>
      <c r="E474" s="29">
        <f t="shared" si="70"/>
        <v>8</v>
      </c>
      <c r="F474" s="38" t="str">
        <f t="array" ref="F474">E474&amp;CHOOSE(AND(E474&lt;&gt;{11,12,13})*MIN(4,MOD(E474,10))+1,"th","st","nd","rd","th")</f>
        <v>8th</v>
      </c>
      <c r="G474" s="138">
        <v>4425</v>
      </c>
      <c r="H474" s="139">
        <v>1.4538</v>
      </c>
      <c r="I474" s="140">
        <v>-1.4984999999999999</v>
      </c>
      <c r="J474" s="141">
        <v>452</v>
      </c>
      <c r="K474" s="142">
        <v>0</v>
      </c>
      <c r="L474" s="143">
        <v>0.38019999999999998</v>
      </c>
      <c r="M474" s="29">
        <f t="shared" si="71"/>
        <v>96</v>
      </c>
      <c r="N474" s="38" t="str">
        <f t="array" ref="N474">M474&amp;CHOOSE(AND(M474&lt;&gt;{11,12,13})*MIN(4,MOD(M474,10))+1,"th","st","nd","rd","th")</f>
        <v>96th</v>
      </c>
      <c r="O474" s="143">
        <v>0.19869999999999999</v>
      </c>
      <c r="P474" s="29">
        <f t="shared" si="72"/>
        <v>67</v>
      </c>
      <c r="Q474" s="38" t="str">
        <f t="array" ref="Q474">P474&amp;CHOOSE(AND(P474&lt;&gt;{11,12,13})*MIN(4,MOD(P474,10))+1,"th","st","nd","rd","th")</f>
        <v>67th</v>
      </c>
      <c r="R474" s="144">
        <v>241.39500000000001</v>
      </c>
      <c r="S474" s="144">
        <v>63.079000000000001</v>
      </c>
      <c r="T474" s="144">
        <v>120.697</v>
      </c>
      <c r="U474" s="144">
        <v>425.17099999999999</v>
      </c>
      <c r="V474" s="145">
        <v>54.836999999999989</v>
      </c>
      <c r="W474" s="220">
        <f t="shared" si="73"/>
        <v>5.1821359619653493E-2</v>
      </c>
      <c r="X474" s="29">
        <f t="shared" si="74"/>
        <v>85</v>
      </c>
      <c r="Y474" s="38" t="str">
        <f t="array" ref="Y474">X474&amp;CHOOSE(AND(X474&lt;&gt;{11,12,13})*MIN(4,MOD(X474,10))+1,"th","st","nd","rd","th")</f>
        <v>85th</v>
      </c>
      <c r="Z474" s="146">
        <v>10.967000000000001</v>
      </c>
      <c r="AA474" s="147">
        <v>2</v>
      </c>
      <c r="AB474" s="221">
        <f t="shared" si="75"/>
        <v>1.8900143924595986E-3</v>
      </c>
      <c r="AC474" s="29">
        <f t="shared" si="76"/>
        <v>24</v>
      </c>
      <c r="AD474" s="38" t="str">
        <f t="array" ref="AD474">AC474&amp;CHOOSE(AND(AC474&lt;&gt;{11,12,13})*MIN(4,MOD(AC474,10))+1,"th","st","nd","rd","th")</f>
        <v>24th</v>
      </c>
      <c r="AE474" s="146">
        <v>1.2</v>
      </c>
      <c r="AF474" s="148">
        <v>1058.193</v>
      </c>
      <c r="AG474" s="148">
        <v>1059.7080000000001</v>
      </c>
      <c r="AH474" s="148">
        <v>1060.751</v>
      </c>
      <c r="AI474" s="149">
        <v>1059.5509999999999</v>
      </c>
      <c r="AJ474" s="29">
        <f t="shared" si="77"/>
        <v>19</v>
      </c>
      <c r="AK474" s="38" t="str">
        <f t="array" ref="AK474">AJ474&amp;CHOOSE(AND(AJ474&lt;&gt;{11,12,13})*MIN(4,MOD(AJ474,10))+1,"th","st","nd","rd","th")</f>
        <v>19th</v>
      </c>
      <c r="AL474" s="149">
        <v>437.33800000000002</v>
      </c>
      <c r="AM474" s="149">
        <v>437.33800000000002</v>
      </c>
      <c r="AN474" s="149">
        <v>1496.8889999999999</v>
      </c>
      <c r="AO474" s="29">
        <f t="shared" si="78"/>
        <v>25</v>
      </c>
      <c r="AP474" s="38" t="str">
        <f t="array" ref="AP474">AO474&amp;CHOOSE(AND(AO474&lt;&gt;{11,12,13})*MIN(4,MOD(AO474,10))+1,"th","st","nd","rd","th")</f>
        <v>25th</v>
      </c>
      <c r="AQ474" s="150">
        <v>1.1499999999999999</v>
      </c>
      <c r="AR474" s="145">
        <v>2502.6039999999998</v>
      </c>
      <c r="AS474" s="29">
        <f t="shared" si="79"/>
        <v>49</v>
      </c>
      <c r="AT474" s="38" t="str">
        <f t="array" ref="AT474">AS474&amp;CHOOSE(AND(AS474&lt;&gt;{11,12,13})*MIN(4,MOD(AS474,10))+1,"th","st","nd","rd","th")</f>
        <v>49th</v>
      </c>
      <c r="AU474" s="151">
        <v>8.4115217470209953E-4</v>
      </c>
    </row>
    <row r="475" spans="1:47" x14ac:dyDescent="0.25">
      <c r="A475" s="135">
        <v>107654403</v>
      </c>
      <c r="B475" s="136" t="s">
        <v>363</v>
      </c>
      <c r="C475" s="136" t="s">
        <v>134</v>
      </c>
      <c r="D475" s="137">
        <v>55685</v>
      </c>
      <c r="E475" s="29">
        <f t="shared" si="70"/>
        <v>48</v>
      </c>
      <c r="F475" s="38" t="str">
        <f t="array" ref="F475">E475&amp;CHOOSE(AND(E475&lt;&gt;{11,12,13})*MIN(4,MOD(E475,10))+1,"th","st","nd","rd","th")</f>
        <v>48th</v>
      </c>
      <c r="G475" s="138">
        <v>12031</v>
      </c>
      <c r="H475" s="139">
        <v>1.0674999999999999</v>
      </c>
      <c r="I475" s="140">
        <v>0.48599999999999999</v>
      </c>
      <c r="J475" s="141">
        <v>268</v>
      </c>
      <c r="K475" s="142">
        <v>0</v>
      </c>
      <c r="L475" s="143">
        <v>0.14180000000000001</v>
      </c>
      <c r="M475" s="29">
        <f t="shared" si="71"/>
        <v>51</v>
      </c>
      <c r="N475" s="38" t="str">
        <f t="array" ref="N475">M475&amp;CHOOSE(AND(M475&lt;&gt;{11,12,13})*MIN(4,MOD(M475,10))+1,"th","st","nd","rd","th")</f>
        <v>51st</v>
      </c>
      <c r="O475" s="143">
        <v>0.13350000000000001</v>
      </c>
      <c r="P475" s="29">
        <f t="shared" si="72"/>
        <v>32</v>
      </c>
      <c r="Q475" s="38" t="str">
        <f t="array" ref="Q475">P475&amp;CHOOSE(AND(P475&lt;&gt;{11,12,13})*MIN(4,MOD(P475,10))+1,"th","st","nd","rd","th")</f>
        <v>32nd</v>
      </c>
      <c r="R475" s="144">
        <v>312.73599999999999</v>
      </c>
      <c r="S475" s="144">
        <v>147.215</v>
      </c>
      <c r="T475" s="144">
        <v>0</v>
      </c>
      <c r="U475" s="144">
        <v>459.95100000000002</v>
      </c>
      <c r="V475" s="145">
        <v>114.89199999999997</v>
      </c>
      <c r="W475" s="220">
        <f t="shared" si="73"/>
        <v>3.1256435696627678E-2</v>
      </c>
      <c r="X475" s="29">
        <f t="shared" si="74"/>
        <v>56</v>
      </c>
      <c r="Y475" s="38" t="str">
        <f t="array" ref="Y475">X475&amp;CHOOSE(AND(X475&lt;&gt;{11,12,13})*MIN(4,MOD(X475,10))+1,"th","st","nd","rd","th")</f>
        <v>56th</v>
      </c>
      <c r="Z475" s="146">
        <v>22.978000000000002</v>
      </c>
      <c r="AA475" s="147">
        <v>8</v>
      </c>
      <c r="AB475" s="221">
        <f t="shared" si="75"/>
        <v>2.1764046719790894E-3</v>
      </c>
      <c r="AC475" s="29">
        <f t="shared" si="76"/>
        <v>27</v>
      </c>
      <c r="AD475" s="38" t="str">
        <f t="array" ref="AD475">AC475&amp;CHOOSE(AND(AC475&lt;&gt;{11,12,13})*MIN(4,MOD(AC475,10))+1,"th","st","nd","rd","th")</f>
        <v>27th</v>
      </c>
      <c r="AE475" s="146">
        <v>4.8</v>
      </c>
      <c r="AF475" s="148">
        <v>3675.7869999999998</v>
      </c>
      <c r="AG475" s="148">
        <v>3745.5940000000001</v>
      </c>
      <c r="AH475" s="148">
        <v>3703.5169999999998</v>
      </c>
      <c r="AI475" s="149">
        <v>3708.299</v>
      </c>
      <c r="AJ475" s="29">
        <f t="shared" si="77"/>
        <v>74</v>
      </c>
      <c r="AK475" s="38" t="str">
        <f t="array" ref="AK475">AJ475&amp;CHOOSE(AND(AJ475&lt;&gt;{11,12,13})*MIN(4,MOD(AJ475,10))+1,"th","st","nd","rd","th")</f>
        <v>74th</v>
      </c>
      <c r="AL475" s="149">
        <v>487.72899999999998</v>
      </c>
      <c r="AM475" s="149">
        <v>487.72899999999998</v>
      </c>
      <c r="AN475" s="149">
        <v>4196.0280000000002</v>
      </c>
      <c r="AO475" s="29">
        <f t="shared" si="78"/>
        <v>75</v>
      </c>
      <c r="AP475" s="38" t="str">
        <f t="array" ref="AP475">AO475&amp;CHOOSE(AND(AO475&lt;&gt;{11,12,13})*MIN(4,MOD(AO475,10))+1,"th","st","nd","rd","th")</f>
        <v>75th</v>
      </c>
      <c r="AQ475" s="150">
        <v>0.91</v>
      </c>
      <c r="AR475" s="145">
        <v>4076.1260000000002</v>
      </c>
      <c r="AS475" s="29">
        <f t="shared" si="79"/>
        <v>72</v>
      </c>
      <c r="AT475" s="38" t="str">
        <f t="array" ref="AT475">AS475&amp;CHOOSE(AND(AS475&lt;&gt;{11,12,13})*MIN(4,MOD(AS475,10))+1,"th","st","nd","rd","th")</f>
        <v>72nd</v>
      </c>
      <c r="AU475" s="151">
        <v>1.3700298765844578E-3</v>
      </c>
    </row>
    <row r="476" spans="1:47" x14ac:dyDescent="0.25">
      <c r="A476" s="135">
        <v>107654903</v>
      </c>
      <c r="B476" s="136" t="s">
        <v>379</v>
      </c>
      <c r="C476" s="136" t="s">
        <v>134</v>
      </c>
      <c r="D476" s="137">
        <v>52252</v>
      </c>
      <c r="E476" s="29">
        <f t="shared" si="70"/>
        <v>35</v>
      </c>
      <c r="F476" s="38" t="str">
        <f t="array" ref="F476">E476&amp;CHOOSE(AND(E476&lt;&gt;{11,12,13})*MIN(4,MOD(E476,10))+1,"th","st","nd","rd","th")</f>
        <v>35th</v>
      </c>
      <c r="G476" s="138">
        <v>6717</v>
      </c>
      <c r="H476" s="139">
        <v>1.1376999999999999</v>
      </c>
      <c r="I476" s="140">
        <v>0.81430000000000002</v>
      </c>
      <c r="J476" s="141">
        <v>106</v>
      </c>
      <c r="K476" s="142">
        <v>84.953000000000003</v>
      </c>
      <c r="L476" s="143">
        <v>0.1104</v>
      </c>
      <c r="M476" s="29">
        <f t="shared" si="71"/>
        <v>37</v>
      </c>
      <c r="N476" s="38" t="str">
        <f t="array" ref="N476">M476&amp;CHOOSE(AND(M476&lt;&gt;{11,12,13})*MIN(4,MOD(M476,10))+1,"th","st","nd","rd","th")</f>
        <v>37th</v>
      </c>
      <c r="O476" s="143">
        <v>0.16569999999999999</v>
      </c>
      <c r="P476" s="29">
        <f t="shared" si="72"/>
        <v>50</v>
      </c>
      <c r="Q476" s="38" t="str">
        <f t="array" ref="Q476">P476&amp;CHOOSE(AND(P476&lt;&gt;{11,12,13})*MIN(4,MOD(P476,10))+1,"th","st","nd","rd","th")</f>
        <v>50th</v>
      </c>
      <c r="R476" s="144">
        <v>107.86</v>
      </c>
      <c r="S476" s="144">
        <v>80.942999999999998</v>
      </c>
      <c r="T476" s="144">
        <v>0</v>
      </c>
      <c r="U476" s="144">
        <v>188.803</v>
      </c>
      <c r="V476" s="145">
        <v>100.57499999999999</v>
      </c>
      <c r="W476" s="220">
        <f t="shared" si="73"/>
        <v>6.176634236394208E-2</v>
      </c>
      <c r="X476" s="29">
        <f t="shared" si="74"/>
        <v>90</v>
      </c>
      <c r="Y476" s="38" t="str">
        <f t="array" ref="Y476">X476&amp;CHOOSE(AND(X476&lt;&gt;{11,12,13})*MIN(4,MOD(X476,10))+1,"th","st","nd","rd","th")</f>
        <v>90th</v>
      </c>
      <c r="Z476" s="146">
        <v>20.114999999999998</v>
      </c>
      <c r="AA476" s="147">
        <v>2</v>
      </c>
      <c r="AB476" s="221">
        <f t="shared" si="75"/>
        <v>1.2282643273963129E-3</v>
      </c>
      <c r="AC476" s="29">
        <f t="shared" si="76"/>
        <v>20</v>
      </c>
      <c r="AD476" s="38" t="str">
        <f t="array" ref="AD476">AC476&amp;CHOOSE(AND(AC476&lt;&gt;{11,12,13})*MIN(4,MOD(AC476,10))+1,"th","st","nd","rd","th")</f>
        <v>20th</v>
      </c>
      <c r="AE476" s="146">
        <v>1.2</v>
      </c>
      <c r="AF476" s="148">
        <v>1628.3140000000001</v>
      </c>
      <c r="AG476" s="148">
        <v>1696.0719999999999</v>
      </c>
      <c r="AH476" s="148">
        <v>1694.8710000000001</v>
      </c>
      <c r="AI476" s="149">
        <v>1673.086</v>
      </c>
      <c r="AJ476" s="29">
        <f t="shared" si="77"/>
        <v>38</v>
      </c>
      <c r="AK476" s="38" t="str">
        <f t="array" ref="AK476">AJ476&amp;CHOOSE(AND(AJ476&lt;&gt;{11,12,13})*MIN(4,MOD(AJ476,10))+1,"th","st","nd","rd","th")</f>
        <v>38th</v>
      </c>
      <c r="AL476" s="149">
        <v>210.11799999999999</v>
      </c>
      <c r="AM476" s="149">
        <v>295.07100000000003</v>
      </c>
      <c r="AN476" s="149">
        <v>1968.1569999999999</v>
      </c>
      <c r="AO476" s="29">
        <f t="shared" si="78"/>
        <v>39</v>
      </c>
      <c r="AP476" s="38" t="str">
        <f t="array" ref="AP476">AO476&amp;CHOOSE(AND(AO476&lt;&gt;{11,12,13})*MIN(4,MOD(AO476,10))+1,"th","st","nd","rd","th")</f>
        <v>39th</v>
      </c>
      <c r="AQ476" s="150">
        <v>0.95</v>
      </c>
      <c r="AR476" s="145">
        <v>2127.2139999999999</v>
      </c>
      <c r="AS476" s="29">
        <f t="shared" si="79"/>
        <v>41</v>
      </c>
      <c r="AT476" s="38" t="str">
        <f t="array" ref="AT476">AS476&amp;CHOOSE(AND(AS476&lt;&gt;{11,12,13})*MIN(4,MOD(AS476,10))+1,"th","st","nd","rd","th")</f>
        <v>41st</v>
      </c>
      <c r="AU476" s="151">
        <v>7.1497955016325081E-4</v>
      </c>
    </row>
    <row r="477" spans="1:47" x14ac:dyDescent="0.25">
      <c r="A477" s="135">
        <v>107655803</v>
      </c>
      <c r="B477" s="136" t="s">
        <v>413</v>
      </c>
      <c r="C477" s="136" t="s">
        <v>134</v>
      </c>
      <c r="D477" s="137">
        <v>40583</v>
      </c>
      <c r="E477" s="29">
        <f t="shared" si="70"/>
        <v>7</v>
      </c>
      <c r="F477" s="38" t="str">
        <f t="array" ref="F477">E477&amp;CHOOSE(AND(E477&lt;&gt;{11,12,13})*MIN(4,MOD(E477,10))+1,"th","st","nd","rd","th")</f>
        <v>7th</v>
      </c>
      <c r="G477" s="138">
        <v>3474</v>
      </c>
      <c r="H477" s="139">
        <v>1.4648000000000001</v>
      </c>
      <c r="I477" s="140">
        <v>-0.46310000000000001</v>
      </c>
      <c r="J477" s="141">
        <v>401</v>
      </c>
      <c r="K477" s="142">
        <v>0</v>
      </c>
      <c r="L477" s="143">
        <v>0.23330000000000001</v>
      </c>
      <c r="M477" s="29">
        <f t="shared" si="71"/>
        <v>82</v>
      </c>
      <c r="N477" s="38" t="str">
        <f t="array" ref="N477">M477&amp;CHOOSE(AND(M477&lt;&gt;{11,12,13})*MIN(4,MOD(M477,10))+1,"th","st","nd","rd","th")</f>
        <v>82nd</v>
      </c>
      <c r="O477" s="143">
        <v>0.3165</v>
      </c>
      <c r="P477" s="29">
        <f t="shared" si="72"/>
        <v>97</v>
      </c>
      <c r="Q477" s="38" t="str">
        <f t="array" ref="Q477">P477&amp;CHOOSE(AND(P477&lt;&gt;{11,12,13})*MIN(4,MOD(P477,10))+1,"th","st","nd","rd","th")</f>
        <v>97th</v>
      </c>
      <c r="R477" s="144">
        <v>109.11799999999999</v>
      </c>
      <c r="S477" s="144">
        <v>74.016000000000005</v>
      </c>
      <c r="T477" s="144">
        <v>0</v>
      </c>
      <c r="U477" s="144">
        <v>183.13399999999999</v>
      </c>
      <c r="V477" s="145">
        <v>49.922999999999995</v>
      </c>
      <c r="W477" s="220">
        <f t="shared" si="73"/>
        <v>6.4042928761654544E-2</v>
      </c>
      <c r="X477" s="29">
        <f t="shared" si="74"/>
        <v>91</v>
      </c>
      <c r="Y477" s="38" t="str">
        <f t="array" ref="Y477">X477&amp;CHOOSE(AND(X477&lt;&gt;{11,12,13})*MIN(4,MOD(X477,10))+1,"th","st","nd","rd","th")</f>
        <v>91st</v>
      </c>
      <c r="Z477" s="146">
        <v>9.9849999999999994</v>
      </c>
      <c r="AA477" s="147">
        <v>3</v>
      </c>
      <c r="AB477" s="221">
        <f t="shared" si="75"/>
        <v>3.8485024194251875E-3</v>
      </c>
      <c r="AC477" s="29">
        <f t="shared" si="76"/>
        <v>38</v>
      </c>
      <c r="AD477" s="38" t="str">
        <f t="array" ref="AD477">AC477&amp;CHOOSE(AND(AC477&lt;&gt;{11,12,13})*MIN(4,MOD(AC477,10))+1,"th","st","nd","rd","th")</f>
        <v>38th</v>
      </c>
      <c r="AE477" s="146">
        <v>1.8</v>
      </c>
      <c r="AF477" s="148">
        <v>779.524</v>
      </c>
      <c r="AG477" s="148">
        <v>775.37900000000002</v>
      </c>
      <c r="AH477" s="148">
        <v>823.73500000000001</v>
      </c>
      <c r="AI477" s="149">
        <v>792.87900000000002</v>
      </c>
      <c r="AJ477" s="29">
        <f t="shared" si="77"/>
        <v>11</v>
      </c>
      <c r="AK477" s="38" t="str">
        <f t="array" ref="AK477">AJ477&amp;CHOOSE(AND(AJ477&lt;&gt;{11,12,13})*MIN(4,MOD(AJ477,10))+1,"th","st","nd","rd","th")</f>
        <v>11th</v>
      </c>
      <c r="AL477" s="149">
        <v>194.91900000000001</v>
      </c>
      <c r="AM477" s="149">
        <v>194.91900000000001</v>
      </c>
      <c r="AN477" s="149">
        <v>987.798</v>
      </c>
      <c r="AO477" s="29">
        <f t="shared" si="78"/>
        <v>9</v>
      </c>
      <c r="AP477" s="38" t="str">
        <f t="array" ref="AP477">AO477&amp;CHOOSE(AND(AO477&lt;&gt;{11,12,13})*MIN(4,MOD(AO477,10))+1,"th","st","nd","rd","th")</f>
        <v>9th</v>
      </c>
      <c r="AQ477" s="150">
        <v>1.1100000000000001</v>
      </c>
      <c r="AR477" s="145">
        <v>1606.088</v>
      </c>
      <c r="AS477" s="29">
        <f t="shared" si="79"/>
        <v>26</v>
      </c>
      <c r="AT477" s="38" t="str">
        <f t="array" ref="AT477">AS477&amp;CHOOSE(AND(AS477&lt;&gt;{11,12,13})*MIN(4,MOD(AS477,10))+1,"th","st","nd","rd","th")</f>
        <v>26th</v>
      </c>
      <c r="AU477" s="151">
        <v>5.3982348544274117E-4</v>
      </c>
    </row>
    <row r="478" spans="1:47" x14ac:dyDescent="0.25">
      <c r="A478" s="135">
        <v>107655903</v>
      </c>
      <c r="B478" s="136" t="s">
        <v>423</v>
      </c>
      <c r="C478" s="136" t="s">
        <v>134</v>
      </c>
      <c r="D478" s="137">
        <v>53668</v>
      </c>
      <c r="E478" s="29">
        <f t="shared" si="70"/>
        <v>41</v>
      </c>
      <c r="F478" s="38" t="str">
        <f t="array" ref="F478">E478&amp;CHOOSE(AND(E478&lt;&gt;{11,12,13})*MIN(4,MOD(E478,10))+1,"th","st","nd","rd","th")</f>
        <v>41st</v>
      </c>
      <c r="G478" s="138">
        <v>7439</v>
      </c>
      <c r="H478" s="139">
        <v>1.1075999999999999</v>
      </c>
      <c r="I478" s="140">
        <v>0.7026</v>
      </c>
      <c r="J478" s="141">
        <v>186</v>
      </c>
      <c r="K478" s="142">
        <v>0</v>
      </c>
      <c r="L478" s="143">
        <v>0.12509999999999999</v>
      </c>
      <c r="M478" s="29">
        <f t="shared" si="71"/>
        <v>43</v>
      </c>
      <c r="N478" s="38" t="str">
        <f t="array" ref="N478">M478&amp;CHOOSE(AND(M478&lt;&gt;{11,12,13})*MIN(4,MOD(M478,10))+1,"th","st","nd","rd","th")</f>
        <v>43rd</v>
      </c>
      <c r="O478" s="143">
        <v>0.20619999999999999</v>
      </c>
      <c r="P478" s="29">
        <f t="shared" si="72"/>
        <v>71</v>
      </c>
      <c r="Q478" s="38" t="str">
        <f t="array" ref="Q478">P478&amp;CHOOSE(AND(P478&lt;&gt;{11,12,13})*MIN(4,MOD(P478,10))+1,"th","st","nd","rd","th")</f>
        <v>71st</v>
      </c>
      <c r="R478" s="144">
        <v>159.80799999999999</v>
      </c>
      <c r="S478" s="144">
        <v>131.70400000000001</v>
      </c>
      <c r="T478" s="144">
        <v>0</v>
      </c>
      <c r="U478" s="144">
        <v>291.512</v>
      </c>
      <c r="V478" s="145">
        <v>102.675</v>
      </c>
      <c r="W478" s="220">
        <f t="shared" si="73"/>
        <v>4.8225281460919554E-2</v>
      </c>
      <c r="X478" s="29">
        <f t="shared" si="74"/>
        <v>82</v>
      </c>
      <c r="Y478" s="38" t="str">
        <f t="array" ref="Y478">X478&amp;CHOOSE(AND(X478&lt;&gt;{11,12,13})*MIN(4,MOD(X478,10))+1,"th","st","nd","rd","th")</f>
        <v>82nd</v>
      </c>
      <c r="Z478" s="146">
        <v>20.535</v>
      </c>
      <c r="AA478" s="147">
        <v>2</v>
      </c>
      <c r="AB478" s="221">
        <f t="shared" si="75"/>
        <v>9.393772867965825E-4</v>
      </c>
      <c r="AC478" s="29">
        <f t="shared" si="76"/>
        <v>18</v>
      </c>
      <c r="AD478" s="38" t="str">
        <f t="array" ref="AD478">AC478&amp;CHOOSE(AND(AC478&lt;&gt;{11,12,13})*MIN(4,MOD(AC478,10))+1,"th","st","nd","rd","th")</f>
        <v>18th</v>
      </c>
      <c r="AE478" s="146">
        <v>1.2</v>
      </c>
      <c r="AF478" s="148">
        <v>2129.0700000000002</v>
      </c>
      <c r="AG478" s="148">
        <v>2168.0590000000002</v>
      </c>
      <c r="AH478" s="148">
        <v>2176.0610000000001</v>
      </c>
      <c r="AI478" s="149">
        <v>2157.73</v>
      </c>
      <c r="AJ478" s="29">
        <f t="shared" si="77"/>
        <v>52</v>
      </c>
      <c r="AK478" s="38" t="str">
        <f t="array" ref="AK478">AJ478&amp;CHOOSE(AND(AJ478&lt;&gt;{11,12,13})*MIN(4,MOD(AJ478,10))+1,"th","st","nd","rd","th")</f>
        <v>52nd</v>
      </c>
      <c r="AL478" s="149">
        <v>313.24700000000001</v>
      </c>
      <c r="AM478" s="149">
        <v>313.24700000000001</v>
      </c>
      <c r="AN478" s="149">
        <v>2470.9769999999999</v>
      </c>
      <c r="AO478" s="29">
        <f t="shared" si="78"/>
        <v>51</v>
      </c>
      <c r="AP478" s="38" t="str">
        <f t="array" ref="AP478">AO478&amp;CHOOSE(AND(AO478&lt;&gt;{11,12,13})*MIN(4,MOD(AO478,10))+1,"th","st","nd","rd","th")</f>
        <v>51st</v>
      </c>
      <c r="AQ478" s="150">
        <v>0.85</v>
      </c>
      <c r="AR478" s="145">
        <v>2326.326</v>
      </c>
      <c r="AS478" s="29">
        <f t="shared" si="79"/>
        <v>44</v>
      </c>
      <c r="AT478" s="38" t="str">
        <f t="array" ref="AT478">AS478&amp;CHOOSE(AND(AS478&lt;&gt;{11,12,13})*MIN(4,MOD(AS478,10))+1,"th","st","nd","rd","th")</f>
        <v>44th</v>
      </c>
      <c r="AU478" s="151">
        <v>7.8190323917249249E-4</v>
      </c>
    </row>
    <row r="479" spans="1:47" x14ac:dyDescent="0.25">
      <c r="A479" s="135">
        <v>107656303</v>
      </c>
      <c r="B479" s="136" t="s">
        <v>435</v>
      </c>
      <c r="C479" s="136" t="s">
        <v>134</v>
      </c>
      <c r="D479" s="137">
        <v>38537</v>
      </c>
      <c r="E479" s="29">
        <f t="shared" si="70"/>
        <v>4</v>
      </c>
      <c r="F479" s="38" t="str">
        <f t="array" ref="F479">E479&amp;CHOOSE(AND(E479&lt;&gt;{11,12,13})*MIN(4,MOD(E479,10))+1,"th","st","nd","rd","th")</f>
        <v>4th</v>
      </c>
      <c r="G479" s="138">
        <v>8049</v>
      </c>
      <c r="H479" s="139">
        <v>1.5425</v>
      </c>
      <c r="I479" s="140">
        <v>-1.3097000000000001</v>
      </c>
      <c r="J479" s="141">
        <v>444</v>
      </c>
      <c r="K479" s="142">
        <v>0</v>
      </c>
      <c r="L479" s="143">
        <v>0.40339999999999998</v>
      </c>
      <c r="M479" s="29">
        <f t="shared" si="71"/>
        <v>97</v>
      </c>
      <c r="N479" s="38" t="str">
        <f t="array" ref="N479">M479&amp;CHOOSE(AND(M479&lt;&gt;{11,12,13})*MIN(4,MOD(M479,10))+1,"th","st","nd","rd","th")</f>
        <v>97th</v>
      </c>
      <c r="O479" s="143">
        <v>0.23530000000000001</v>
      </c>
      <c r="P479" s="29">
        <f t="shared" si="72"/>
        <v>82</v>
      </c>
      <c r="Q479" s="38" t="str">
        <f t="array" ref="Q479">P479&amp;CHOOSE(AND(P479&lt;&gt;{11,12,13})*MIN(4,MOD(P479,10))+1,"th","st","nd","rd","th")</f>
        <v>82nd</v>
      </c>
      <c r="R479" s="144">
        <v>489.97399999999999</v>
      </c>
      <c r="S479" s="144">
        <v>142.899</v>
      </c>
      <c r="T479" s="144">
        <v>244.98699999999999</v>
      </c>
      <c r="U479" s="144">
        <v>877.86</v>
      </c>
      <c r="V479" s="145">
        <v>102.77600000000001</v>
      </c>
      <c r="W479" s="220">
        <f t="shared" si="73"/>
        <v>5.0769826591422838E-2</v>
      </c>
      <c r="X479" s="29">
        <f t="shared" si="74"/>
        <v>84</v>
      </c>
      <c r="Y479" s="38" t="str">
        <f t="array" ref="Y479">X479&amp;CHOOSE(AND(X479&lt;&gt;{11,12,13})*MIN(4,MOD(X479,10))+1,"th","st","nd","rd","th")</f>
        <v>84th</v>
      </c>
      <c r="Z479" s="146">
        <v>20.555</v>
      </c>
      <c r="AA479" s="147">
        <v>10</v>
      </c>
      <c r="AB479" s="221">
        <f t="shared" si="75"/>
        <v>4.9398523576927329E-3</v>
      </c>
      <c r="AC479" s="29">
        <f t="shared" si="76"/>
        <v>41</v>
      </c>
      <c r="AD479" s="38" t="str">
        <f t="array" ref="AD479">AC479&amp;CHOOSE(AND(AC479&lt;&gt;{11,12,13})*MIN(4,MOD(AC479,10))+1,"th","st","nd","rd","th")</f>
        <v>41st</v>
      </c>
      <c r="AE479" s="146">
        <v>6</v>
      </c>
      <c r="AF479" s="148">
        <v>2024.3520000000001</v>
      </c>
      <c r="AG479" s="148">
        <v>2031.2339999999999</v>
      </c>
      <c r="AH479" s="148">
        <v>1997.41</v>
      </c>
      <c r="AI479" s="149">
        <v>2017.665</v>
      </c>
      <c r="AJ479" s="29">
        <f t="shared" si="77"/>
        <v>48</v>
      </c>
      <c r="AK479" s="38" t="str">
        <f t="array" ref="AK479">AJ479&amp;CHOOSE(AND(AJ479&lt;&gt;{11,12,13})*MIN(4,MOD(AJ479,10))+1,"th","st","nd","rd","th")</f>
        <v>48th</v>
      </c>
      <c r="AL479" s="149">
        <v>904.41499999999996</v>
      </c>
      <c r="AM479" s="149">
        <v>904.41499999999996</v>
      </c>
      <c r="AN479" s="149">
        <v>2922.08</v>
      </c>
      <c r="AO479" s="29">
        <f t="shared" si="78"/>
        <v>59</v>
      </c>
      <c r="AP479" s="38" t="str">
        <f t="array" ref="AP479">AO479&amp;CHOOSE(AND(AO479&lt;&gt;{11,12,13})*MIN(4,MOD(AO479,10))+1,"th","st","nd","rd","th")</f>
        <v>59th</v>
      </c>
      <c r="AQ479" s="150">
        <v>1.32</v>
      </c>
      <c r="AR479" s="145">
        <v>5949.6469999999999</v>
      </c>
      <c r="AS479" s="29">
        <f t="shared" si="79"/>
        <v>85</v>
      </c>
      <c r="AT479" s="38" t="str">
        <f t="array" ref="AT479">AS479&amp;CHOOSE(AND(AS479&lt;&gt;{11,12,13})*MIN(4,MOD(AS479,10))+1,"th","st","nd","rd","th")</f>
        <v>85th</v>
      </c>
      <c r="AU479" s="151">
        <v>1.9997404754247268E-3</v>
      </c>
    </row>
    <row r="480" spans="1:47" x14ac:dyDescent="0.25">
      <c r="A480" s="135">
        <v>107656502</v>
      </c>
      <c r="B480" s="136" t="s">
        <v>461</v>
      </c>
      <c r="C480" s="136" t="s">
        <v>134</v>
      </c>
      <c r="D480" s="137">
        <v>71488</v>
      </c>
      <c r="E480" s="29">
        <f t="shared" si="70"/>
        <v>78</v>
      </c>
      <c r="F480" s="38" t="str">
        <f t="array" ref="F480">E480&amp;CHOOSE(AND(E480&lt;&gt;{11,12,13})*MIN(4,MOD(E480,10))+1,"th","st","nd","rd","th")</f>
        <v>78th</v>
      </c>
      <c r="G480" s="138">
        <v>14838</v>
      </c>
      <c r="H480" s="139">
        <v>0.83150000000000002</v>
      </c>
      <c r="I480" s="140">
        <v>-0.4587</v>
      </c>
      <c r="J480" s="141">
        <v>400</v>
      </c>
      <c r="K480" s="142">
        <v>0</v>
      </c>
      <c r="L480" s="143">
        <v>4.5699999999999998E-2</v>
      </c>
      <c r="M480" s="29">
        <f t="shared" si="71"/>
        <v>10</v>
      </c>
      <c r="N480" s="38" t="str">
        <f t="array" ref="N480">M480&amp;CHOOSE(AND(M480&lt;&gt;{11,12,13})*MIN(4,MOD(M480,10))+1,"th","st","nd","rd","th")</f>
        <v>10th</v>
      </c>
      <c r="O480" s="143">
        <v>0.113</v>
      </c>
      <c r="P480" s="29">
        <f t="shared" si="72"/>
        <v>23</v>
      </c>
      <c r="Q480" s="38" t="str">
        <f t="array" ref="Q480">P480&amp;CHOOSE(AND(P480&lt;&gt;{11,12,13})*MIN(4,MOD(P480,10))+1,"th","st","nd","rd","th")</f>
        <v>23rd</v>
      </c>
      <c r="R480" s="144">
        <v>147.12200000000001</v>
      </c>
      <c r="S480" s="144">
        <v>181.89099999999999</v>
      </c>
      <c r="T480" s="144">
        <v>0</v>
      </c>
      <c r="U480" s="144">
        <v>329.01299999999998</v>
      </c>
      <c r="V480" s="145">
        <v>98.921999999999997</v>
      </c>
      <c r="W480" s="220">
        <f t="shared" si="73"/>
        <v>1.8436647855776589E-2</v>
      </c>
      <c r="X480" s="29">
        <f t="shared" si="74"/>
        <v>26</v>
      </c>
      <c r="Y480" s="38" t="str">
        <f t="array" ref="Y480">X480&amp;CHOOSE(AND(X480&lt;&gt;{11,12,13})*MIN(4,MOD(X480,10))+1,"th","st","nd","rd","th")</f>
        <v>26th</v>
      </c>
      <c r="Z480" s="146">
        <v>19.783999999999999</v>
      </c>
      <c r="AA480" s="147">
        <v>13</v>
      </c>
      <c r="AB480" s="221">
        <f t="shared" si="75"/>
        <v>2.4228828989011106E-3</v>
      </c>
      <c r="AC480" s="29">
        <f t="shared" si="76"/>
        <v>29</v>
      </c>
      <c r="AD480" s="38" t="str">
        <f t="array" ref="AD480">AC480&amp;CHOOSE(AND(AC480&lt;&gt;{11,12,13})*MIN(4,MOD(AC480,10))+1,"th","st","nd","rd","th")</f>
        <v>29th</v>
      </c>
      <c r="AE480" s="146">
        <v>7.8</v>
      </c>
      <c r="AF480" s="148">
        <v>5365.509</v>
      </c>
      <c r="AG480" s="148">
        <v>5355.3559999999998</v>
      </c>
      <c r="AH480" s="148">
        <v>5216.4179999999997</v>
      </c>
      <c r="AI480" s="149">
        <v>5312.4279999999999</v>
      </c>
      <c r="AJ480" s="29">
        <f t="shared" si="77"/>
        <v>87</v>
      </c>
      <c r="AK480" s="38" t="str">
        <f t="array" ref="AK480">AJ480&amp;CHOOSE(AND(AJ480&lt;&gt;{11,12,13})*MIN(4,MOD(AJ480,10))+1,"th","st","nd","rd","th")</f>
        <v>87th</v>
      </c>
      <c r="AL480" s="149">
        <v>356.59699999999998</v>
      </c>
      <c r="AM480" s="149">
        <v>356.59699999999998</v>
      </c>
      <c r="AN480" s="149">
        <v>5669.0249999999996</v>
      </c>
      <c r="AO480" s="29">
        <f t="shared" si="78"/>
        <v>85</v>
      </c>
      <c r="AP480" s="38" t="str">
        <f t="array" ref="AP480">AO480&amp;CHOOSE(AND(AO480&lt;&gt;{11,12,13})*MIN(4,MOD(AO480,10))+1,"th","st","nd","rd","th")</f>
        <v>85th</v>
      </c>
      <c r="AQ480" s="150">
        <v>0.75</v>
      </c>
      <c r="AR480" s="145">
        <v>3535.346</v>
      </c>
      <c r="AS480" s="29">
        <f t="shared" si="79"/>
        <v>68</v>
      </c>
      <c r="AT480" s="38" t="str">
        <f t="array" ref="AT480">AS480&amp;CHOOSE(AND(AS480&lt;&gt;{11,12,13})*MIN(4,MOD(AS480,10))+1,"th","st","nd","rd","th")</f>
        <v>68th</v>
      </c>
      <c r="AU480" s="151">
        <v>1.1882678906548416E-3</v>
      </c>
    </row>
    <row r="481" spans="1:47" x14ac:dyDescent="0.25">
      <c r="A481" s="135">
        <v>107657103</v>
      </c>
      <c r="B481" s="136" t="s">
        <v>485</v>
      </c>
      <c r="C481" s="136" t="s">
        <v>134</v>
      </c>
      <c r="D481" s="137">
        <v>76230</v>
      </c>
      <c r="E481" s="29">
        <f t="shared" si="70"/>
        <v>85</v>
      </c>
      <c r="F481" s="38" t="str">
        <f t="array" ref="F481">E481&amp;CHOOSE(AND(E481&lt;&gt;{11,12,13})*MIN(4,MOD(E481,10))+1,"th","st","nd","rd","th")</f>
        <v>85th</v>
      </c>
      <c r="G481" s="138">
        <v>10140</v>
      </c>
      <c r="H481" s="139">
        <v>0.77980000000000005</v>
      </c>
      <c r="I481" s="140">
        <v>6.3200000000000006E-2</v>
      </c>
      <c r="J481" s="141">
        <v>347</v>
      </c>
      <c r="K481" s="142">
        <v>0</v>
      </c>
      <c r="L481" s="143">
        <v>4.4999999999999998E-2</v>
      </c>
      <c r="M481" s="29">
        <f t="shared" si="71"/>
        <v>9</v>
      </c>
      <c r="N481" s="38" t="str">
        <f t="array" ref="N481">M481&amp;CHOOSE(AND(M481&lt;&gt;{11,12,13})*MIN(4,MOD(M481,10))+1,"th","st","nd","rd","th")</f>
        <v>9th</v>
      </c>
      <c r="O481" s="143">
        <v>6.5600000000000006E-2</v>
      </c>
      <c r="P481" s="29">
        <f t="shared" si="72"/>
        <v>9</v>
      </c>
      <c r="Q481" s="38" t="str">
        <f t="array" ref="Q481">P481&amp;CHOOSE(AND(P481&lt;&gt;{11,12,13})*MIN(4,MOD(P481,10))+1,"th","st","nd","rd","th")</f>
        <v>9th</v>
      </c>
      <c r="R481" s="144">
        <v>103.029</v>
      </c>
      <c r="S481" s="144">
        <v>75.096000000000004</v>
      </c>
      <c r="T481" s="144">
        <v>0</v>
      </c>
      <c r="U481" s="144">
        <v>178.125</v>
      </c>
      <c r="V481" s="145">
        <v>77.442999999999998</v>
      </c>
      <c r="W481" s="220">
        <f t="shared" si="73"/>
        <v>2.0294967965382486E-2</v>
      </c>
      <c r="X481" s="29">
        <f t="shared" si="74"/>
        <v>30</v>
      </c>
      <c r="Y481" s="38" t="str">
        <f t="array" ref="Y481">X481&amp;CHOOSE(AND(X481&lt;&gt;{11,12,13})*MIN(4,MOD(X481,10))+1,"th","st","nd","rd","th")</f>
        <v>30th</v>
      </c>
      <c r="Z481" s="146">
        <v>15.489000000000001</v>
      </c>
      <c r="AA481" s="147">
        <v>9</v>
      </c>
      <c r="AB481" s="221">
        <f t="shared" si="75"/>
        <v>2.3585696794861046E-3</v>
      </c>
      <c r="AC481" s="29">
        <f t="shared" si="76"/>
        <v>29</v>
      </c>
      <c r="AD481" s="38" t="str">
        <f t="array" ref="AD481">AC481&amp;CHOOSE(AND(AC481&lt;&gt;{11,12,13})*MIN(4,MOD(AC481,10))+1,"th","st","nd","rd","th")</f>
        <v>29th</v>
      </c>
      <c r="AE481" s="146">
        <v>5.4</v>
      </c>
      <c r="AF481" s="148">
        <v>3815.8719999999998</v>
      </c>
      <c r="AG481" s="148">
        <v>3836.6970000000001</v>
      </c>
      <c r="AH481" s="148">
        <v>3856.8820000000001</v>
      </c>
      <c r="AI481" s="149">
        <v>3836.4839999999999</v>
      </c>
      <c r="AJ481" s="29">
        <f t="shared" si="77"/>
        <v>75</v>
      </c>
      <c r="AK481" s="38" t="str">
        <f t="array" ref="AK481">AJ481&amp;CHOOSE(AND(AJ481&lt;&gt;{11,12,13})*MIN(4,MOD(AJ481,10))+1,"th","st","nd","rd","th")</f>
        <v>75th</v>
      </c>
      <c r="AL481" s="149">
        <v>199.01400000000001</v>
      </c>
      <c r="AM481" s="149">
        <v>199.01400000000001</v>
      </c>
      <c r="AN481" s="149">
        <v>4035.498</v>
      </c>
      <c r="AO481" s="29">
        <f t="shared" si="78"/>
        <v>73</v>
      </c>
      <c r="AP481" s="38" t="str">
        <f t="array" ref="AP481">AO481&amp;CHOOSE(AND(AO481&lt;&gt;{11,12,13})*MIN(4,MOD(AO481,10))+1,"th","st","nd","rd","th")</f>
        <v>73rd</v>
      </c>
      <c r="AQ481" s="150">
        <v>0.8</v>
      </c>
      <c r="AR481" s="145">
        <v>2517.5050000000001</v>
      </c>
      <c r="AS481" s="29">
        <f t="shared" si="79"/>
        <v>50</v>
      </c>
      <c r="AT481" s="38" t="str">
        <f t="array" ref="AT481">AS481&amp;CHOOSE(AND(AS481&lt;&gt;{11,12,13})*MIN(4,MOD(AS481,10))+1,"th","st","nd","rd","th")</f>
        <v>50th</v>
      </c>
      <c r="AU481" s="151">
        <v>8.4616056138862134E-4</v>
      </c>
    </row>
    <row r="482" spans="1:47" x14ac:dyDescent="0.25">
      <c r="A482" s="135">
        <v>107657503</v>
      </c>
      <c r="B482" s="136" t="s">
        <v>567</v>
      </c>
      <c r="C482" s="136" t="s">
        <v>134</v>
      </c>
      <c r="D482" s="137">
        <v>51602</v>
      </c>
      <c r="E482" s="29">
        <f t="shared" si="70"/>
        <v>34</v>
      </c>
      <c r="F482" s="38" t="str">
        <f t="array" ref="F482">E482&amp;CHOOSE(AND(E482&lt;&gt;{11,12,13})*MIN(4,MOD(E482,10))+1,"th","st","nd","rd","th")</f>
        <v>34th</v>
      </c>
      <c r="G482" s="138">
        <v>6550</v>
      </c>
      <c r="H482" s="139">
        <v>1.1519999999999999</v>
      </c>
      <c r="I482" s="140">
        <v>0.58650000000000002</v>
      </c>
      <c r="J482" s="141">
        <v>234</v>
      </c>
      <c r="K482" s="142">
        <v>0</v>
      </c>
      <c r="L482" s="143">
        <v>0.18479999999999999</v>
      </c>
      <c r="M482" s="29">
        <f t="shared" si="71"/>
        <v>70</v>
      </c>
      <c r="N482" s="38" t="str">
        <f t="array" ref="N482">M482&amp;CHOOSE(AND(M482&lt;&gt;{11,12,13})*MIN(4,MOD(M482,10))+1,"th","st","nd","rd","th")</f>
        <v>70th</v>
      </c>
      <c r="O482" s="143">
        <v>0.1588</v>
      </c>
      <c r="P482" s="29">
        <f t="shared" si="72"/>
        <v>46</v>
      </c>
      <c r="Q482" s="38" t="str">
        <f t="array" ref="Q482">P482&amp;CHOOSE(AND(P482&lt;&gt;{11,12,13})*MIN(4,MOD(P482,10))+1,"th","st","nd","rd","th")</f>
        <v>46th</v>
      </c>
      <c r="R482" s="144">
        <v>216.124</v>
      </c>
      <c r="S482" s="144">
        <v>92.858999999999995</v>
      </c>
      <c r="T482" s="144">
        <v>0</v>
      </c>
      <c r="U482" s="144">
        <v>308.983</v>
      </c>
      <c r="V482" s="145">
        <v>63.564</v>
      </c>
      <c r="W482" s="220">
        <f t="shared" si="73"/>
        <v>3.2610736650499135E-2</v>
      </c>
      <c r="X482" s="29">
        <f t="shared" si="74"/>
        <v>60</v>
      </c>
      <c r="Y482" s="38" t="str">
        <f t="array" ref="Y482">X482&amp;CHOOSE(AND(X482&lt;&gt;{11,12,13})*MIN(4,MOD(X482,10))+1,"th","st","nd","rd","th")</f>
        <v>60th</v>
      </c>
      <c r="Z482" s="146">
        <v>12.712999999999999</v>
      </c>
      <c r="AA482" s="147">
        <v>2</v>
      </c>
      <c r="AB482" s="221">
        <f t="shared" si="75"/>
        <v>1.0260756607670736E-3</v>
      </c>
      <c r="AC482" s="29">
        <f t="shared" si="76"/>
        <v>19</v>
      </c>
      <c r="AD482" s="38" t="str">
        <f t="array" ref="AD482">AC482&amp;CHOOSE(AND(AC482&lt;&gt;{11,12,13})*MIN(4,MOD(AC482,10))+1,"th","st","nd","rd","th")</f>
        <v>19th</v>
      </c>
      <c r="AE482" s="146">
        <v>1.2</v>
      </c>
      <c r="AF482" s="148">
        <v>1949.174</v>
      </c>
      <c r="AG482" s="148">
        <v>1908.1020000000001</v>
      </c>
      <c r="AH482" s="148">
        <v>1936.366</v>
      </c>
      <c r="AI482" s="149">
        <v>1931.2139999999999</v>
      </c>
      <c r="AJ482" s="29">
        <f t="shared" si="77"/>
        <v>45</v>
      </c>
      <c r="AK482" s="38" t="str">
        <f t="array" ref="AK482">AJ482&amp;CHOOSE(AND(AJ482&lt;&gt;{11,12,13})*MIN(4,MOD(AJ482,10))+1,"th","st","nd","rd","th")</f>
        <v>45th</v>
      </c>
      <c r="AL482" s="149">
        <v>322.89600000000002</v>
      </c>
      <c r="AM482" s="149">
        <v>322.89600000000002</v>
      </c>
      <c r="AN482" s="149">
        <v>2254.11</v>
      </c>
      <c r="AO482" s="29">
        <f t="shared" si="78"/>
        <v>45</v>
      </c>
      <c r="AP482" s="38" t="str">
        <f t="array" ref="AP482">AO482&amp;CHOOSE(AND(AO482&lt;&gt;{11,12,13})*MIN(4,MOD(AO482,10))+1,"th","st","nd","rd","th")</f>
        <v>45th</v>
      </c>
      <c r="AQ482" s="150">
        <v>0.8</v>
      </c>
      <c r="AR482" s="145">
        <v>2077.3879999999999</v>
      </c>
      <c r="AS482" s="29">
        <f t="shared" si="79"/>
        <v>39</v>
      </c>
      <c r="AT482" s="38" t="str">
        <f t="array" ref="AT482">AS482&amp;CHOOSE(AND(AS482&lt;&gt;{11,12,13})*MIN(4,MOD(AS482,10))+1,"th","st","nd","rd","th")</f>
        <v>39th</v>
      </c>
      <c r="AU482" s="151">
        <v>6.9823249459364937E-4</v>
      </c>
    </row>
    <row r="483" spans="1:47" x14ac:dyDescent="0.25">
      <c r="A483" s="135">
        <v>107658903</v>
      </c>
      <c r="B483" s="136" t="s">
        <v>658</v>
      </c>
      <c r="C483" s="136" t="s">
        <v>134</v>
      </c>
      <c r="D483" s="137">
        <v>56111</v>
      </c>
      <c r="E483" s="29">
        <f t="shared" si="70"/>
        <v>48</v>
      </c>
      <c r="F483" s="38" t="str">
        <f t="array" ref="F483">E483&amp;CHOOSE(AND(E483&lt;&gt;{11,12,13})*MIN(4,MOD(E483,10))+1,"th","st","nd","rd","th")</f>
        <v>48th</v>
      </c>
      <c r="G483" s="138">
        <v>6704</v>
      </c>
      <c r="H483" s="139">
        <v>1.0593999999999999</v>
      </c>
      <c r="I483" s="140">
        <v>0.67700000000000005</v>
      </c>
      <c r="J483" s="141">
        <v>202</v>
      </c>
      <c r="K483" s="142">
        <v>0</v>
      </c>
      <c r="L483" s="143">
        <v>0.1671</v>
      </c>
      <c r="M483" s="29">
        <f t="shared" si="71"/>
        <v>63</v>
      </c>
      <c r="N483" s="38" t="str">
        <f t="array" ref="N483">M483&amp;CHOOSE(AND(M483&lt;&gt;{11,12,13})*MIN(4,MOD(M483,10))+1,"th","st","nd","rd","th")</f>
        <v>63rd</v>
      </c>
      <c r="O483" s="143">
        <v>0.1666</v>
      </c>
      <c r="P483" s="29">
        <f t="shared" si="72"/>
        <v>50</v>
      </c>
      <c r="Q483" s="38" t="str">
        <f t="array" ref="Q483">P483&amp;CHOOSE(AND(P483&lt;&gt;{11,12,13})*MIN(4,MOD(P483,10))+1,"th","st","nd","rd","th")</f>
        <v>50th</v>
      </c>
      <c r="R483" s="144">
        <v>197.119</v>
      </c>
      <c r="S483" s="144">
        <v>98.265000000000001</v>
      </c>
      <c r="T483" s="144">
        <v>0</v>
      </c>
      <c r="U483" s="144">
        <v>295.38400000000001</v>
      </c>
      <c r="V483" s="145">
        <v>63.540000000000006</v>
      </c>
      <c r="W483" s="220">
        <f t="shared" si="73"/>
        <v>3.2318164547980574E-2</v>
      </c>
      <c r="X483" s="29">
        <f t="shared" si="74"/>
        <v>60</v>
      </c>
      <c r="Y483" s="38" t="str">
        <f t="array" ref="Y483">X483&amp;CHOOSE(AND(X483&lt;&gt;{11,12,13})*MIN(4,MOD(X483,10))+1,"th","st","nd","rd","th")</f>
        <v>60th</v>
      </c>
      <c r="Z483" s="146">
        <v>12.708</v>
      </c>
      <c r="AA483" s="147">
        <v>0</v>
      </c>
      <c r="AB483" s="221">
        <f t="shared" si="75"/>
        <v>0</v>
      </c>
      <c r="AC483" s="29">
        <f t="shared" si="76"/>
        <v>1</v>
      </c>
      <c r="AD483" s="38" t="str">
        <f t="array" ref="AD483">AC483&amp;CHOOSE(AND(AC483&lt;&gt;{11,12,13})*MIN(4,MOD(AC483,10))+1,"th","st","nd","rd","th")</f>
        <v>1st</v>
      </c>
      <c r="AE483" s="146">
        <v>0</v>
      </c>
      <c r="AF483" s="148">
        <v>1966.077</v>
      </c>
      <c r="AG483" s="148">
        <v>2035.7180000000001</v>
      </c>
      <c r="AH483" s="148">
        <v>2107.4940000000001</v>
      </c>
      <c r="AI483" s="149">
        <v>2036.43</v>
      </c>
      <c r="AJ483" s="29">
        <f t="shared" si="77"/>
        <v>48</v>
      </c>
      <c r="AK483" s="38" t="str">
        <f t="array" ref="AK483">AJ483&amp;CHOOSE(AND(AJ483&lt;&gt;{11,12,13})*MIN(4,MOD(AJ483,10))+1,"th","st","nd","rd","th")</f>
        <v>48th</v>
      </c>
      <c r="AL483" s="149">
        <v>308.09199999999998</v>
      </c>
      <c r="AM483" s="149">
        <v>308.09199999999998</v>
      </c>
      <c r="AN483" s="149">
        <v>2344.5219999999999</v>
      </c>
      <c r="AO483" s="29">
        <f t="shared" si="78"/>
        <v>48</v>
      </c>
      <c r="AP483" s="38" t="str">
        <f t="array" ref="AP483">AO483&amp;CHOOSE(AND(AO483&lt;&gt;{11,12,13})*MIN(4,MOD(AO483,10))+1,"th","st","nd","rd","th")</f>
        <v>48th</v>
      </c>
      <c r="AQ483" s="150">
        <v>0.83</v>
      </c>
      <c r="AR483" s="145">
        <v>2061.5430000000001</v>
      </c>
      <c r="AS483" s="29">
        <f t="shared" si="79"/>
        <v>39</v>
      </c>
      <c r="AT483" s="38" t="str">
        <f t="array" ref="AT483">AS483&amp;CHOOSE(AND(AS483&lt;&gt;{11,12,13})*MIN(4,MOD(AS483,10))+1,"th","st","nd","rd","th")</f>
        <v>39th</v>
      </c>
      <c r="AU483" s="151">
        <v>6.9290681933373819E-4</v>
      </c>
    </row>
    <row r="484" spans="1:47" x14ac:dyDescent="0.25">
      <c r="A484" s="135">
        <v>119665003</v>
      </c>
      <c r="B484" s="136" t="s">
        <v>365</v>
      </c>
      <c r="C484" s="136" t="s">
        <v>366</v>
      </c>
      <c r="D484" s="137">
        <v>58484</v>
      </c>
      <c r="E484" s="29">
        <f t="shared" si="70"/>
        <v>54</v>
      </c>
      <c r="F484" s="38" t="str">
        <f t="array" ref="F484">E484&amp;CHOOSE(AND(E484&lt;&gt;{11,12,13})*MIN(4,MOD(E484,10))+1,"th","st","nd","rd","th")</f>
        <v>54th</v>
      </c>
      <c r="G484" s="138">
        <v>3307</v>
      </c>
      <c r="H484" s="139">
        <v>1.0164</v>
      </c>
      <c r="I484" s="140">
        <v>0.83499999999999996</v>
      </c>
      <c r="J484" s="141">
        <v>88</v>
      </c>
      <c r="K484" s="142">
        <v>74.337000000000003</v>
      </c>
      <c r="L484" s="143">
        <v>0.12939999999999999</v>
      </c>
      <c r="M484" s="29">
        <f t="shared" si="71"/>
        <v>46</v>
      </c>
      <c r="N484" s="38" t="str">
        <f t="array" ref="N484">M484&amp;CHOOSE(AND(M484&lt;&gt;{11,12,13})*MIN(4,MOD(M484,10))+1,"th","st","nd","rd","th")</f>
        <v>46th</v>
      </c>
      <c r="O484" s="143">
        <v>0.12939999999999999</v>
      </c>
      <c r="P484" s="29">
        <f t="shared" si="72"/>
        <v>31</v>
      </c>
      <c r="Q484" s="38" t="str">
        <f t="array" ref="Q484">P484&amp;CHOOSE(AND(P484&lt;&gt;{11,12,13})*MIN(4,MOD(P484,10))+1,"th","st","nd","rd","th")</f>
        <v>31st</v>
      </c>
      <c r="R484" s="144">
        <v>80.23</v>
      </c>
      <c r="S484" s="144">
        <v>40.115000000000002</v>
      </c>
      <c r="T484" s="144">
        <v>0</v>
      </c>
      <c r="U484" s="144">
        <v>120.345</v>
      </c>
      <c r="V484" s="145">
        <v>45.395000000000003</v>
      </c>
      <c r="W484" s="220">
        <f t="shared" si="73"/>
        <v>4.3929809077827231E-2</v>
      </c>
      <c r="X484" s="29">
        <f t="shared" si="74"/>
        <v>77</v>
      </c>
      <c r="Y484" s="38" t="str">
        <f t="array" ref="Y484">X484&amp;CHOOSE(AND(X484&lt;&gt;{11,12,13})*MIN(4,MOD(X484,10))+1,"th","st","nd","rd","th")</f>
        <v>77th</v>
      </c>
      <c r="Z484" s="146">
        <v>9.0790000000000006</v>
      </c>
      <c r="AA484" s="147">
        <v>4</v>
      </c>
      <c r="AB484" s="221">
        <f t="shared" si="75"/>
        <v>3.8708940700806016E-3</v>
      </c>
      <c r="AC484" s="29">
        <f t="shared" si="76"/>
        <v>38</v>
      </c>
      <c r="AD484" s="38" t="str">
        <f t="array" ref="AD484">AC484&amp;CHOOSE(AND(AC484&lt;&gt;{11,12,13})*MIN(4,MOD(AC484,10))+1,"th","st","nd","rd","th")</f>
        <v>38th</v>
      </c>
      <c r="AE484" s="146">
        <v>2.4</v>
      </c>
      <c r="AF484" s="148">
        <v>1033.3530000000001</v>
      </c>
      <c r="AG484" s="148">
        <v>1020.934</v>
      </c>
      <c r="AH484" s="148">
        <v>1031.9280000000001</v>
      </c>
      <c r="AI484" s="149">
        <v>1028.7380000000001</v>
      </c>
      <c r="AJ484" s="29">
        <f t="shared" si="77"/>
        <v>18</v>
      </c>
      <c r="AK484" s="38" t="str">
        <f t="array" ref="AK484">AJ484&amp;CHOOSE(AND(AJ484&lt;&gt;{11,12,13})*MIN(4,MOD(AJ484,10))+1,"th","st","nd","rd","th")</f>
        <v>18th</v>
      </c>
      <c r="AL484" s="149">
        <v>131.82400000000001</v>
      </c>
      <c r="AM484" s="149">
        <v>206.161</v>
      </c>
      <c r="AN484" s="149">
        <v>1234.8989999999999</v>
      </c>
      <c r="AO484" s="29">
        <f t="shared" si="78"/>
        <v>17</v>
      </c>
      <c r="AP484" s="38" t="str">
        <f t="array" ref="AP484">AO484&amp;CHOOSE(AND(AO484&lt;&gt;{11,12,13})*MIN(4,MOD(AO484,10))+1,"th","st","nd","rd","th")</f>
        <v>17th</v>
      </c>
      <c r="AQ484" s="150">
        <v>0.91</v>
      </c>
      <c r="AR484" s="145">
        <v>1142.1880000000001</v>
      </c>
      <c r="AS484" s="29">
        <f t="shared" si="79"/>
        <v>11</v>
      </c>
      <c r="AT484" s="38" t="str">
        <f t="array" ref="AT484">AS484&amp;CHOOSE(AND(AS484&lt;&gt;{11,12,13})*MIN(4,MOD(AS484,10))+1,"th","st","nd","rd","th")</f>
        <v>11th</v>
      </c>
      <c r="AU484" s="151">
        <v>3.8390169604086055E-4</v>
      </c>
    </row>
    <row r="485" spans="1:47" x14ac:dyDescent="0.25">
      <c r="A485" s="135">
        <v>118667503</v>
      </c>
      <c r="B485" s="136" t="s">
        <v>591</v>
      </c>
      <c r="C485" s="136" t="s">
        <v>366</v>
      </c>
      <c r="D485" s="137">
        <v>62417</v>
      </c>
      <c r="E485" s="29">
        <f t="shared" si="70"/>
        <v>63</v>
      </c>
      <c r="F485" s="38" t="str">
        <f t="array" ref="F485">E485&amp;CHOOSE(AND(E485&lt;&gt;{11,12,13})*MIN(4,MOD(E485,10))+1,"th","st","nd","rd","th")</f>
        <v>63rd</v>
      </c>
      <c r="G485" s="138">
        <v>7501</v>
      </c>
      <c r="H485" s="139">
        <v>0.95240000000000002</v>
      </c>
      <c r="I485" s="140">
        <v>0.75009999999999999</v>
      </c>
      <c r="J485" s="141">
        <v>156</v>
      </c>
      <c r="K485" s="142">
        <v>0</v>
      </c>
      <c r="L485" s="143">
        <v>0.1179</v>
      </c>
      <c r="M485" s="29">
        <f t="shared" si="71"/>
        <v>41</v>
      </c>
      <c r="N485" s="38" t="str">
        <f t="array" ref="N485">M485&amp;CHOOSE(AND(M485&lt;&gt;{11,12,13})*MIN(4,MOD(M485,10))+1,"th","st","nd","rd","th")</f>
        <v>41st</v>
      </c>
      <c r="O485" s="143">
        <v>0.15720000000000001</v>
      </c>
      <c r="P485" s="29">
        <f t="shared" si="72"/>
        <v>46</v>
      </c>
      <c r="Q485" s="38" t="str">
        <f t="array" ref="Q485">P485&amp;CHOOSE(AND(P485&lt;&gt;{11,12,13})*MIN(4,MOD(P485,10))+1,"th","st","nd","rd","th")</f>
        <v>46th</v>
      </c>
      <c r="R485" s="144">
        <v>162.88499999999999</v>
      </c>
      <c r="S485" s="144">
        <v>108.59</v>
      </c>
      <c r="T485" s="144">
        <v>0</v>
      </c>
      <c r="U485" s="144">
        <v>271.47500000000002</v>
      </c>
      <c r="V485" s="145">
        <v>74.122000000000014</v>
      </c>
      <c r="W485" s="220">
        <f t="shared" si="73"/>
        <v>3.2190832808921821E-2</v>
      </c>
      <c r="X485" s="29">
        <f t="shared" si="74"/>
        <v>59</v>
      </c>
      <c r="Y485" s="38" t="str">
        <f t="array" ref="Y485">X485&amp;CHOOSE(AND(X485&lt;&gt;{11,12,13})*MIN(4,MOD(X485,10))+1,"th","st","nd","rd","th")</f>
        <v>59th</v>
      </c>
      <c r="Z485" s="146">
        <v>14.824</v>
      </c>
      <c r="AA485" s="147">
        <v>13</v>
      </c>
      <c r="AB485" s="221">
        <f t="shared" si="75"/>
        <v>5.6458383005852991E-3</v>
      </c>
      <c r="AC485" s="29">
        <f t="shared" si="76"/>
        <v>45</v>
      </c>
      <c r="AD485" s="38" t="str">
        <f t="array" ref="AD485">AC485&amp;CHOOSE(AND(AC485&lt;&gt;{11,12,13})*MIN(4,MOD(AC485,10))+1,"th","st","nd","rd","th")</f>
        <v>45th</v>
      </c>
      <c r="AE485" s="146">
        <v>7.8</v>
      </c>
      <c r="AF485" s="148">
        <v>2302.5810000000001</v>
      </c>
      <c r="AG485" s="148">
        <v>2348.4679999999998</v>
      </c>
      <c r="AH485" s="148">
        <v>2430.8530000000001</v>
      </c>
      <c r="AI485" s="149">
        <v>2360.634</v>
      </c>
      <c r="AJ485" s="29">
        <f t="shared" si="77"/>
        <v>56</v>
      </c>
      <c r="AK485" s="38" t="str">
        <f t="array" ref="AK485">AJ485&amp;CHOOSE(AND(AJ485&lt;&gt;{11,12,13})*MIN(4,MOD(AJ485,10))+1,"th","st","nd","rd","th")</f>
        <v>56th</v>
      </c>
      <c r="AL485" s="149">
        <v>294.09899999999999</v>
      </c>
      <c r="AM485" s="149">
        <v>294.09899999999999</v>
      </c>
      <c r="AN485" s="149">
        <v>2654.7330000000002</v>
      </c>
      <c r="AO485" s="29">
        <f t="shared" si="78"/>
        <v>55</v>
      </c>
      <c r="AP485" s="38" t="str">
        <f t="array" ref="AP485">AO485&amp;CHOOSE(AND(AO485&lt;&gt;{11,12,13})*MIN(4,MOD(AO485,10))+1,"th","st","nd","rd","th")</f>
        <v>55th</v>
      </c>
      <c r="AQ485" s="150">
        <v>0.83</v>
      </c>
      <c r="AR485" s="145">
        <v>2098.5450000000001</v>
      </c>
      <c r="AS485" s="29">
        <f t="shared" si="79"/>
        <v>40</v>
      </c>
      <c r="AT485" s="38" t="str">
        <f t="array" ref="AT485">AS485&amp;CHOOSE(AND(AS485&lt;&gt;{11,12,13})*MIN(4,MOD(AS485,10))+1,"th","st","nd","rd","th")</f>
        <v>40th</v>
      </c>
      <c r="AU485" s="151">
        <v>7.0534359030043016E-4</v>
      </c>
    </row>
    <row r="486" spans="1:47" x14ac:dyDescent="0.25">
      <c r="A486" s="135">
        <v>112671303</v>
      </c>
      <c r="B486" s="136" t="s">
        <v>202</v>
      </c>
      <c r="C486" s="136" t="s">
        <v>203</v>
      </c>
      <c r="D486" s="137">
        <v>68821</v>
      </c>
      <c r="E486" s="29">
        <f t="shared" si="70"/>
        <v>76</v>
      </c>
      <c r="F486" s="38" t="str">
        <f t="array" ref="F486">E486&amp;CHOOSE(AND(E486&lt;&gt;{11,12,13})*MIN(4,MOD(E486,10))+1,"th","st","nd","rd","th")</f>
        <v>76th</v>
      </c>
      <c r="G486" s="138">
        <v>13482</v>
      </c>
      <c r="H486" s="139">
        <v>0.86380000000000001</v>
      </c>
      <c r="I486" s="140">
        <v>-0.62150000000000005</v>
      </c>
      <c r="J486" s="141">
        <v>412</v>
      </c>
      <c r="K486" s="142">
        <v>0</v>
      </c>
      <c r="L486" s="143">
        <v>0.1052</v>
      </c>
      <c r="M486" s="29">
        <f t="shared" si="71"/>
        <v>34</v>
      </c>
      <c r="N486" s="38" t="str">
        <f t="array" ref="N486">M486&amp;CHOOSE(AND(M486&lt;&gt;{11,12,13})*MIN(4,MOD(M486,10))+1,"th","st","nd","rd","th")</f>
        <v>34th</v>
      </c>
      <c r="O486" s="143">
        <v>0.1129</v>
      </c>
      <c r="P486" s="29">
        <f t="shared" si="72"/>
        <v>23</v>
      </c>
      <c r="Q486" s="38" t="str">
        <f t="array" ref="Q486">P486&amp;CHOOSE(AND(P486&lt;&gt;{11,12,13})*MIN(4,MOD(P486,10))+1,"th","st","nd","rd","th")</f>
        <v>23rd</v>
      </c>
      <c r="R486" s="144">
        <v>379.72</v>
      </c>
      <c r="S486" s="144">
        <v>203.75700000000001</v>
      </c>
      <c r="T486" s="144">
        <v>0</v>
      </c>
      <c r="U486" s="144">
        <v>583.47699999999998</v>
      </c>
      <c r="V486" s="145">
        <v>141.89099999999999</v>
      </c>
      <c r="W486" s="220">
        <f t="shared" si="73"/>
        <v>2.3586232346604962E-2</v>
      </c>
      <c r="X486" s="29">
        <f t="shared" si="74"/>
        <v>39</v>
      </c>
      <c r="Y486" s="38" t="str">
        <f t="array" ref="Y486">X486&amp;CHOOSE(AND(X486&lt;&gt;{11,12,13})*MIN(4,MOD(X486,10))+1,"th","st","nd","rd","th")</f>
        <v>39th</v>
      </c>
      <c r="Z486" s="146">
        <v>28.378</v>
      </c>
      <c r="AA486" s="147">
        <v>131</v>
      </c>
      <c r="AB486" s="221">
        <f t="shared" si="75"/>
        <v>2.1775845102263356E-2</v>
      </c>
      <c r="AC486" s="29">
        <f t="shared" si="76"/>
        <v>77</v>
      </c>
      <c r="AD486" s="38" t="str">
        <f t="array" ref="AD486">AC486&amp;CHOOSE(AND(AC486&lt;&gt;{11,12,13})*MIN(4,MOD(AC486,10))+1,"th","st","nd","rd","th")</f>
        <v>77th</v>
      </c>
      <c r="AE486" s="146">
        <v>78.599999999999994</v>
      </c>
      <c r="AF486" s="148">
        <v>6015.84</v>
      </c>
      <c r="AG486" s="148">
        <v>5994.1940000000004</v>
      </c>
      <c r="AH486" s="148">
        <v>5968.6350000000002</v>
      </c>
      <c r="AI486" s="149">
        <v>5992.89</v>
      </c>
      <c r="AJ486" s="29">
        <f t="shared" si="77"/>
        <v>90</v>
      </c>
      <c r="AK486" s="38" t="str">
        <f t="array" ref="AK486">AJ486&amp;CHOOSE(AND(AJ486&lt;&gt;{11,12,13})*MIN(4,MOD(AJ486,10))+1,"th","st","nd","rd","th")</f>
        <v>90th</v>
      </c>
      <c r="AL486" s="149">
        <v>690.45500000000004</v>
      </c>
      <c r="AM486" s="149">
        <v>690.45500000000004</v>
      </c>
      <c r="AN486" s="149">
        <v>6683.3450000000003</v>
      </c>
      <c r="AO486" s="29">
        <f t="shared" si="78"/>
        <v>89</v>
      </c>
      <c r="AP486" s="38" t="str">
        <f t="array" ref="AP486">AO486&amp;CHOOSE(AND(AO486&lt;&gt;{11,12,13})*MIN(4,MOD(AO486,10))+1,"th","st","nd","rd","th")</f>
        <v>89th</v>
      </c>
      <c r="AQ486" s="150">
        <v>1.39</v>
      </c>
      <c r="AR486" s="145">
        <v>8024.5720000000001</v>
      </c>
      <c r="AS486" s="29">
        <f t="shared" si="79"/>
        <v>91</v>
      </c>
      <c r="AT486" s="38" t="str">
        <f t="array" ref="AT486">AS486&amp;CHOOSE(AND(AS486&lt;&gt;{11,12,13})*MIN(4,MOD(AS486,10))+1,"th","st","nd","rd","th")</f>
        <v>91st</v>
      </c>
      <c r="AU486" s="151">
        <v>2.6971451291748823E-3</v>
      </c>
    </row>
    <row r="487" spans="1:47" x14ac:dyDescent="0.25">
      <c r="A487" s="135">
        <v>112671603</v>
      </c>
      <c r="B487" s="136" t="s">
        <v>249</v>
      </c>
      <c r="C487" s="136" t="s">
        <v>203</v>
      </c>
      <c r="D487" s="137">
        <v>66440</v>
      </c>
      <c r="E487" s="29">
        <f t="shared" si="70"/>
        <v>71</v>
      </c>
      <c r="F487" s="38" t="str">
        <f t="array" ref="F487">E487&amp;CHOOSE(AND(E487&lt;&gt;{11,12,13})*MIN(4,MOD(E487,10))+1,"th","st","nd","rd","th")</f>
        <v>71st</v>
      </c>
      <c r="G487" s="138">
        <v>16924</v>
      </c>
      <c r="H487" s="139">
        <v>0.89470000000000005</v>
      </c>
      <c r="I487" s="140">
        <v>-0.2069</v>
      </c>
      <c r="J487" s="141">
        <v>380</v>
      </c>
      <c r="K487" s="142">
        <v>0</v>
      </c>
      <c r="L487" s="143">
        <v>9.0499999999999997E-2</v>
      </c>
      <c r="M487" s="29">
        <f t="shared" si="71"/>
        <v>28</v>
      </c>
      <c r="N487" s="38" t="str">
        <f t="array" ref="N487">M487&amp;CHOOSE(AND(M487&lt;&gt;{11,12,13})*MIN(4,MOD(M487,10))+1,"th","st","nd","rd","th")</f>
        <v>28th</v>
      </c>
      <c r="O487" s="143">
        <v>0.15559999999999999</v>
      </c>
      <c r="P487" s="29">
        <f t="shared" si="72"/>
        <v>44</v>
      </c>
      <c r="Q487" s="38" t="str">
        <f t="array" ref="Q487">P487&amp;CHOOSE(AND(P487&lt;&gt;{11,12,13})*MIN(4,MOD(P487,10))+1,"th","st","nd","rd","th")</f>
        <v>44th</v>
      </c>
      <c r="R487" s="144">
        <v>360.25599999999997</v>
      </c>
      <c r="S487" s="144">
        <v>309.7</v>
      </c>
      <c r="T487" s="144">
        <v>0</v>
      </c>
      <c r="U487" s="144">
        <v>669.95600000000002</v>
      </c>
      <c r="V487" s="145">
        <v>97.338999999999999</v>
      </c>
      <c r="W487" s="220">
        <f t="shared" si="73"/>
        <v>1.4671547787322771E-2</v>
      </c>
      <c r="X487" s="29">
        <f t="shared" si="74"/>
        <v>17</v>
      </c>
      <c r="Y487" s="38" t="str">
        <f t="array" ref="Y487">X487&amp;CHOOSE(AND(X487&lt;&gt;{11,12,13})*MIN(4,MOD(X487,10))+1,"th","st","nd","rd","th")</f>
        <v>17th</v>
      </c>
      <c r="Z487" s="146">
        <v>19.468</v>
      </c>
      <c r="AA487" s="147">
        <v>145</v>
      </c>
      <c r="AB487" s="221">
        <f t="shared" si="75"/>
        <v>2.1855314202547816E-2</v>
      </c>
      <c r="AC487" s="29">
        <f t="shared" si="76"/>
        <v>77</v>
      </c>
      <c r="AD487" s="38" t="str">
        <f t="array" ref="AD487">AC487&amp;CHOOSE(AND(AC487&lt;&gt;{11,12,13})*MIN(4,MOD(AC487,10))+1,"th","st","nd","rd","th")</f>
        <v>77th</v>
      </c>
      <c r="AE487" s="146">
        <v>87</v>
      </c>
      <c r="AF487" s="148">
        <v>6634.5420000000004</v>
      </c>
      <c r="AG487" s="148">
        <v>6480.4650000000001</v>
      </c>
      <c r="AH487" s="148">
        <v>6547.0630000000001</v>
      </c>
      <c r="AI487" s="149">
        <v>6554.0230000000001</v>
      </c>
      <c r="AJ487" s="29">
        <f t="shared" si="77"/>
        <v>90</v>
      </c>
      <c r="AK487" s="38" t="str">
        <f t="array" ref="AK487">AJ487&amp;CHOOSE(AND(AJ487&lt;&gt;{11,12,13})*MIN(4,MOD(AJ487,10))+1,"th","st","nd","rd","th")</f>
        <v>90th</v>
      </c>
      <c r="AL487" s="149">
        <v>776.42399999999998</v>
      </c>
      <c r="AM487" s="149">
        <v>776.42399999999998</v>
      </c>
      <c r="AN487" s="149">
        <v>7330.4470000000001</v>
      </c>
      <c r="AO487" s="29">
        <f t="shared" si="78"/>
        <v>90</v>
      </c>
      <c r="AP487" s="38" t="str">
        <f t="array" ref="AP487">AO487&amp;CHOOSE(AND(AO487&lt;&gt;{11,12,13})*MIN(4,MOD(AO487,10))+1,"th","st","nd","rd","th")</f>
        <v>90th</v>
      </c>
      <c r="AQ487" s="150">
        <v>1.32</v>
      </c>
      <c r="AR487" s="145">
        <v>8657.2870000000003</v>
      </c>
      <c r="AS487" s="29">
        <f t="shared" si="79"/>
        <v>92</v>
      </c>
      <c r="AT487" s="38" t="str">
        <f t="array" ref="AT487">AS487&amp;CHOOSE(AND(AS487&lt;&gt;{11,12,13})*MIN(4,MOD(AS487,10))+1,"th","st","nd","rd","th")</f>
        <v>92nd</v>
      </c>
      <c r="AU487" s="151">
        <v>2.9098074593783977E-3</v>
      </c>
    </row>
    <row r="488" spans="1:47" x14ac:dyDescent="0.25">
      <c r="A488" s="135">
        <v>112671803</v>
      </c>
      <c r="B488" s="136" t="s">
        <v>259</v>
      </c>
      <c r="C488" s="136" t="s">
        <v>203</v>
      </c>
      <c r="D488" s="137">
        <v>64833</v>
      </c>
      <c r="E488" s="29">
        <f t="shared" si="70"/>
        <v>68</v>
      </c>
      <c r="F488" s="38" t="str">
        <f t="array" ref="F488">E488&amp;CHOOSE(AND(E488&lt;&gt;{11,12,13})*MIN(4,MOD(E488,10))+1,"th","st","nd","rd","th")</f>
        <v>68th</v>
      </c>
      <c r="G488" s="138">
        <v>10310</v>
      </c>
      <c r="H488" s="139">
        <v>0.91690000000000005</v>
      </c>
      <c r="I488" s="140">
        <v>0.3851</v>
      </c>
      <c r="J488" s="141">
        <v>292</v>
      </c>
      <c r="K488" s="142">
        <v>0</v>
      </c>
      <c r="L488" s="143">
        <v>0.17230000000000001</v>
      </c>
      <c r="M488" s="29">
        <f t="shared" si="71"/>
        <v>65</v>
      </c>
      <c r="N488" s="38" t="str">
        <f t="array" ref="N488">M488&amp;CHOOSE(AND(M488&lt;&gt;{11,12,13})*MIN(4,MOD(M488,10))+1,"th","st","nd","rd","th")</f>
        <v>65th</v>
      </c>
      <c r="O488" s="143">
        <v>7.6600000000000001E-2</v>
      </c>
      <c r="P488" s="29">
        <f t="shared" si="72"/>
        <v>11</v>
      </c>
      <c r="Q488" s="38" t="str">
        <f t="array" ref="Q488">P488&amp;CHOOSE(AND(P488&lt;&gt;{11,12,13})*MIN(4,MOD(P488,10))+1,"th","st","nd","rd","th")</f>
        <v>11th</v>
      </c>
      <c r="R488" s="144">
        <v>383.60599999999999</v>
      </c>
      <c r="S488" s="144">
        <v>85.27</v>
      </c>
      <c r="T488" s="144">
        <v>0</v>
      </c>
      <c r="U488" s="144">
        <v>468.87599999999998</v>
      </c>
      <c r="V488" s="145">
        <v>126.03599999999999</v>
      </c>
      <c r="W488" s="220">
        <f t="shared" si="73"/>
        <v>3.3966144887291556E-2</v>
      </c>
      <c r="X488" s="29">
        <f t="shared" si="74"/>
        <v>63</v>
      </c>
      <c r="Y488" s="38" t="str">
        <f t="array" ref="Y488">X488&amp;CHOOSE(AND(X488&lt;&gt;{11,12,13})*MIN(4,MOD(X488,10))+1,"th","st","nd","rd","th")</f>
        <v>63rd</v>
      </c>
      <c r="Z488" s="146">
        <v>25.207000000000001</v>
      </c>
      <c r="AA488" s="147">
        <v>61</v>
      </c>
      <c r="AB488" s="221">
        <f t="shared" si="75"/>
        <v>1.6439230363743573E-2</v>
      </c>
      <c r="AC488" s="29">
        <f t="shared" si="76"/>
        <v>71</v>
      </c>
      <c r="AD488" s="38" t="str">
        <f t="array" ref="AD488">AC488&amp;CHOOSE(AND(AC488&lt;&gt;{11,12,13})*MIN(4,MOD(AC488,10))+1,"th","st","nd","rd","th")</f>
        <v>71st</v>
      </c>
      <c r="AE488" s="146">
        <v>36.6</v>
      </c>
      <c r="AF488" s="148">
        <v>3710.636</v>
      </c>
      <c r="AG488" s="148">
        <v>3777.2829999999999</v>
      </c>
      <c r="AH488" s="148">
        <v>3793.2849999999999</v>
      </c>
      <c r="AI488" s="149">
        <v>3760.4009999999998</v>
      </c>
      <c r="AJ488" s="29">
        <f t="shared" si="77"/>
        <v>74</v>
      </c>
      <c r="AK488" s="38" t="str">
        <f t="array" ref="AK488">AJ488&amp;CHOOSE(AND(AJ488&lt;&gt;{11,12,13})*MIN(4,MOD(AJ488,10))+1,"th","st","nd","rd","th")</f>
        <v>74th</v>
      </c>
      <c r="AL488" s="149">
        <v>530.68299999999999</v>
      </c>
      <c r="AM488" s="149">
        <v>530.68299999999999</v>
      </c>
      <c r="AN488" s="149">
        <v>4291.0839999999998</v>
      </c>
      <c r="AO488" s="29">
        <f t="shared" si="78"/>
        <v>76</v>
      </c>
      <c r="AP488" s="38" t="str">
        <f t="array" ref="AP488">AO488&amp;CHOOSE(AND(AO488&lt;&gt;{11,12,13})*MIN(4,MOD(AO488,10))+1,"th","st","nd","rd","th")</f>
        <v>76th</v>
      </c>
      <c r="AQ488" s="150">
        <v>1.18</v>
      </c>
      <c r="AR488" s="145">
        <v>4642.7039999999997</v>
      </c>
      <c r="AS488" s="29">
        <f t="shared" si="79"/>
        <v>77</v>
      </c>
      <c r="AT488" s="38" t="str">
        <f t="array" ref="AT488">AS488&amp;CHOOSE(AND(AS488&lt;&gt;{11,12,13})*MIN(4,MOD(AS488,10))+1,"th","st","nd","rd","th")</f>
        <v>77th</v>
      </c>
      <c r="AU488" s="151">
        <v>1.5604628483364272E-3</v>
      </c>
    </row>
    <row r="489" spans="1:47" x14ac:dyDescent="0.25">
      <c r="A489" s="135">
        <v>112672203</v>
      </c>
      <c r="B489" s="136" t="s">
        <v>273</v>
      </c>
      <c r="C489" s="136" t="s">
        <v>203</v>
      </c>
      <c r="D489" s="137">
        <v>61371</v>
      </c>
      <c r="E489" s="29">
        <f t="shared" si="70"/>
        <v>59</v>
      </c>
      <c r="F489" s="38" t="str">
        <f t="array" ref="F489">E489&amp;CHOOSE(AND(E489&lt;&gt;{11,12,13})*MIN(4,MOD(E489,10))+1,"th","st","nd","rd","th")</f>
        <v>59th</v>
      </c>
      <c r="G489" s="138">
        <v>8140</v>
      </c>
      <c r="H489" s="139">
        <v>0.96860000000000002</v>
      </c>
      <c r="I489" s="140">
        <v>0.51580000000000004</v>
      </c>
      <c r="J489" s="141">
        <v>261</v>
      </c>
      <c r="K489" s="142">
        <v>0</v>
      </c>
      <c r="L489" s="143">
        <v>0.1118</v>
      </c>
      <c r="M489" s="29">
        <f t="shared" si="71"/>
        <v>38</v>
      </c>
      <c r="N489" s="38" t="str">
        <f t="array" ref="N489">M489&amp;CHOOSE(AND(M489&lt;&gt;{11,12,13})*MIN(4,MOD(M489,10))+1,"th","st","nd","rd","th")</f>
        <v>38th</v>
      </c>
      <c r="O489" s="143">
        <v>0.105</v>
      </c>
      <c r="P489" s="29">
        <f t="shared" si="72"/>
        <v>20</v>
      </c>
      <c r="Q489" s="38" t="str">
        <f t="array" ref="Q489">P489&amp;CHOOSE(AND(P489&lt;&gt;{11,12,13})*MIN(4,MOD(P489,10))+1,"th","st","nd","rd","th")</f>
        <v>20th</v>
      </c>
      <c r="R489" s="144">
        <v>172.70599999999999</v>
      </c>
      <c r="S489" s="144">
        <v>81.100999999999999</v>
      </c>
      <c r="T489" s="144">
        <v>0</v>
      </c>
      <c r="U489" s="144">
        <v>253.80699999999999</v>
      </c>
      <c r="V489" s="145">
        <v>81.689999999999984</v>
      </c>
      <c r="W489" s="220">
        <f t="shared" si="73"/>
        <v>3.1728781644303608E-2</v>
      </c>
      <c r="X489" s="29">
        <f t="shared" si="74"/>
        <v>58</v>
      </c>
      <c r="Y489" s="38" t="str">
        <f t="array" ref="Y489">X489&amp;CHOOSE(AND(X489&lt;&gt;{11,12,13})*MIN(4,MOD(X489,10))+1,"th","st","nd","rd","th")</f>
        <v>58th</v>
      </c>
      <c r="Z489" s="146">
        <v>16.338000000000001</v>
      </c>
      <c r="AA489" s="147">
        <v>21</v>
      </c>
      <c r="AB489" s="221">
        <f t="shared" si="75"/>
        <v>8.1564991373531143E-3</v>
      </c>
      <c r="AC489" s="29">
        <f t="shared" si="76"/>
        <v>54</v>
      </c>
      <c r="AD489" s="38" t="str">
        <f t="array" ref="AD489">AC489&amp;CHOOSE(AND(AC489&lt;&gt;{11,12,13})*MIN(4,MOD(AC489,10))+1,"th","st","nd","rd","th")</f>
        <v>54th</v>
      </c>
      <c r="AE489" s="146">
        <v>12.6</v>
      </c>
      <c r="AF489" s="148">
        <v>2574.634</v>
      </c>
      <c r="AG489" s="148">
        <v>2635.3649999999998</v>
      </c>
      <c r="AH489" s="148">
        <v>2664.0610000000001</v>
      </c>
      <c r="AI489" s="149">
        <v>2624.6869999999999</v>
      </c>
      <c r="AJ489" s="29">
        <f t="shared" si="77"/>
        <v>61</v>
      </c>
      <c r="AK489" s="38" t="str">
        <f t="array" ref="AK489">AJ489&amp;CHOOSE(AND(AJ489&lt;&gt;{11,12,13})*MIN(4,MOD(AJ489,10))+1,"th","st","nd","rd","th")</f>
        <v>61st</v>
      </c>
      <c r="AL489" s="149">
        <v>282.745</v>
      </c>
      <c r="AM489" s="149">
        <v>282.745</v>
      </c>
      <c r="AN489" s="149">
        <v>2907.4319999999998</v>
      </c>
      <c r="AO489" s="29">
        <f t="shared" si="78"/>
        <v>58</v>
      </c>
      <c r="AP489" s="38" t="str">
        <f t="array" ref="AP489">AO489&amp;CHOOSE(AND(AO489&lt;&gt;{11,12,13})*MIN(4,MOD(AO489,10))+1,"th","st","nd","rd","th")</f>
        <v>58th</v>
      </c>
      <c r="AQ489" s="150">
        <v>1.1100000000000001</v>
      </c>
      <c r="AR489" s="145">
        <v>3125.9140000000002</v>
      </c>
      <c r="AS489" s="29">
        <f t="shared" si="79"/>
        <v>61</v>
      </c>
      <c r="AT489" s="38" t="str">
        <f t="array" ref="AT489">AS489&amp;CHOOSE(AND(AS489&lt;&gt;{11,12,13})*MIN(4,MOD(AS489,10))+1,"th","st","nd","rd","th")</f>
        <v>61st</v>
      </c>
      <c r="AU489" s="151">
        <v>1.050653383048912E-3</v>
      </c>
    </row>
    <row r="490" spans="1:47" x14ac:dyDescent="0.25">
      <c r="A490" s="135">
        <v>112672803</v>
      </c>
      <c r="B490" s="136" t="s">
        <v>325</v>
      </c>
      <c r="C490" s="136" t="s">
        <v>203</v>
      </c>
      <c r="D490" s="137">
        <v>48420</v>
      </c>
      <c r="E490" s="29">
        <f t="shared" si="70"/>
        <v>26</v>
      </c>
      <c r="F490" s="38" t="str">
        <f t="array" ref="F490">E490&amp;CHOOSE(AND(E490&lt;&gt;{11,12,13})*MIN(4,MOD(E490,10))+1,"th","st","nd","rd","th")</f>
        <v>26th</v>
      </c>
      <c r="G490" s="138">
        <v>6930</v>
      </c>
      <c r="H490" s="139">
        <v>1.2277</v>
      </c>
      <c r="I490" s="140">
        <v>-2.0979000000000001</v>
      </c>
      <c r="J490" s="141">
        <v>469</v>
      </c>
      <c r="K490" s="142">
        <v>0</v>
      </c>
      <c r="L490" s="143">
        <v>0.2127</v>
      </c>
      <c r="M490" s="29">
        <f t="shared" si="71"/>
        <v>79</v>
      </c>
      <c r="N490" s="38" t="str">
        <f t="array" ref="N490">M490&amp;CHOOSE(AND(M490&lt;&gt;{11,12,13})*MIN(4,MOD(M490,10))+1,"th","st","nd","rd","th")</f>
        <v>79th</v>
      </c>
      <c r="O490" s="143">
        <v>0.1739</v>
      </c>
      <c r="P490" s="29">
        <f t="shared" si="72"/>
        <v>54</v>
      </c>
      <c r="Q490" s="38" t="str">
        <f t="array" ref="Q490">P490&amp;CHOOSE(AND(P490&lt;&gt;{11,12,13})*MIN(4,MOD(P490,10))+1,"th","st","nd","rd","th")</f>
        <v>54th</v>
      </c>
      <c r="R490" s="144">
        <v>261.72800000000001</v>
      </c>
      <c r="S490" s="144">
        <v>106.992</v>
      </c>
      <c r="T490" s="144">
        <v>0</v>
      </c>
      <c r="U490" s="144">
        <v>368.72</v>
      </c>
      <c r="V490" s="145">
        <v>71.549000000000007</v>
      </c>
      <c r="W490" s="220">
        <f t="shared" si="73"/>
        <v>3.4887689812652195E-2</v>
      </c>
      <c r="X490" s="29">
        <f t="shared" si="74"/>
        <v>65</v>
      </c>
      <c r="Y490" s="38" t="str">
        <f t="array" ref="Y490">X490&amp;CHOOSE(AND(X490&lt;&gt;{11,12,13})*MIN(4,MOD(X490,10))+1,"th","st","nd","rd","th")</f>
        <v>65th</v>
      </c>
      <c r="Z490" s="146">
        <v>14.31</v>
      </c>
      <c r="AA490" s="147">
        <v>206</v>
      </c>
      <c r="AB490" s="221">
        <f t="shared" si="75"/>
        <v>0.10044674420895262</v>
      </c>
      <c r="AC490" s="29">
        <f t="shared" si="76"/>
        <v>98</v>
      </c>
      <c r="AD490" s="38" t="str">
        <f t="array" ref="AD490">AC490&amp;CHOOSE(AND(AC490&lt;&gt;{11,12,13})*MIN(4,MOD(AC490,10))+1,"th","st","nd","rd","th")</f>
        <v>98th</v>
      </c>
      <c r="AE490" s="146">
        <v>123.6</v>
      </c>
      <c r="AF490" s="148">
        <v>2050.8380000000002</v>
      </c>
      <c r="AG490" s="148">
        <v>2071.364</v>
      </c>
      <c r="AH490" s="148">
        <v>1994.93</v>
      </c>
      <c r="AI490" s="149">
        <v>2039.0440000000001</v>
      </c>
      <c r="AJ490" s="29">
        <f t="shared" si="77"/>
        <v>48</v>
      </c>
      <c r="AK490" s="38" t="str">
        <f t="array" ref="AK490">AJ490&amp;CHOOSE(AND(AJ490&lt;&gt;{11,12,13})*MIN(4,MOD(AJ490,10))+1,"th","st","nd","rd","th")</f>
        <v>48th</v>
      </c>
      <c r="AL490" s="149">
        <v>506.63</v>
      </c>
      <c r="AM490" s="149">
        <v>506.63</v>
      </c>
      <c r="AN490" s="149">
        <v>2545.674</v>
      </c>
      <c r="AO490" s="29">
        <f t="shared" si="78"/>
        <v>53</v>
      </c>
      <c r="AP490" s="38" t="str">
        <f t="array" ref="AP490">AO490&amp;CHOOSE(AND(AO490&lt;&gt;{11,12,13})*MIN(4,MOD(AO490,10))+1,"th","st","nd","rd","th")</f>
        <v>53rd</v>
      </c>
      <c r="AQ490" s="150">
        <v>1.45</v>
      </c>
      <c r="AR490" s="145">
        <v>4531.72</v>
      </c>
      <c r="AS490" s="29">
        <f t="shared" si="79"/>
        <v>75</v>
      </c>
      <c r="AT490" s="38" t="str">
        <f t="array" ref="AT490">AS490&amp;CHOOSE(AND(AS490&lt;&gt;{11,12,13})*MIN(4,MOD(AS490,10))+1,"th","st","nd","rd","th")</f>
        <v>75th</v>
      </c>
      <c r="AU490" s="151">
        <v>1.5231599298734435E-3</v>
      </c>
    </row>
    <row r="491" spans="1:47" x14ac:dyDescent="0.25">
      <c r="A491" s="135">
        <v>112674403</v>
      </c>
      <c r="B491" s="136" t="s">
        <v>448</v>
      </c>
      <c r="C491" s="136" t="s">
        <v>203</v>
      </c>
      <c r="D491" s="137">
        <v>68281</v>
      </c>
      <c r="E491" s="29">
        <f t="shared" si="70"/>
        <v>75</v>
      </c>
      <c r="F491" s="38" t="str">
        <f t="array" ref="F491">E491&amp;CHOOSE(AND(E491&lt;&gt;{11,12,13})*MIN(4,MOD(E491,10))+1,"th","st","nd","rd","th")</f>
        <v>75th</v>
      </c>
      <c r="G491" s="138">
        <v>9604</v>
      </c>
      <c r="H491" s="139">
        <v>0.87060000000000004</v>
      </c>
      <c r="I491" s="140">
        <v>0.21429999999999999</v>
      </c>
      <c r="J491" s="141">
        <v>322</v>
      </c>
      <c r="K491" s="142">
        <v>0</v>
      </c>
      <c r="L491" s="143">
        <v>0.15490000000000001</v>
      </c>
      <c r="M491" s="29">
        <f t="shared" si="71"/>
        <v>58</v>
      </c>
      <c r="N491" s="38" t="str">
        <f t="array" ref="N491">M491&amp;CHOOSE(AND(M491&lt;&gt;{11,12,13})*MIN(4,MOD(M491,10))+1,"th","st","nd","rd","th")</f>
        <v>58th</v>
      </c>
      <c r="O491" s="143">
        <v>0.1651</v>
      </c>
      <c r="P491" s="29">
        <f t="shared" si="72"/>
        <v>49</v>
      </c>
      <c r="Q491" s="38" t="str">
        <f t="array" ref="Q491">P491&amp;CHOOSE(AND(P491&lt;&gt;{11,12,13})*MIN(4,MOD(P491,10))+1,"th","st","nd","rd","th")</f>
        <v>49th</v>
      </c>
      <c r="R491" s="144">
        <v>381.08499999999998</v>
      </c>
      <c r="S491" s="144">
        <v>203.089</v>
      </c>
      <c r="T491" s="144">
        <v>0</v>
      </c>
      <c r="U491" s="144">
        <v>584.17399999999998</v>
      </c>
      <c r="V491" s="145">
        <v>128.816</v>
      </c>
      <c r="W491" s="220">
        <f t="shared" si="73"/>
        <v>3.1415984994389481E-2</v>
      </c>
      <c r="X491" s="29">
        <f t="shared" si="74"/>
        <v>57</v>
      </c>
      <c r="Y491" s="38" t="str">
        <f t="array" ref="Y491">X491&amp;CHOOSE(AND(X491&lt;&gt;{11,12,13})*MIN(4,MOD(X491,10))+1,"th","st","nd","rd","th")</f>
        <v>57th</v>
      </c>
      <c r="Z491" s="146">
        <v>25.763000000000002</v>
      </c>
      <c r="AA491" s="147">
        <v>100</v>
      </c>
      <c r="AB491" s="221">
        <f t="shared" si="75"/>
        <v>2.4388263099606792E-2</v>
      </c>
      <c r="AC491" s="29">
        <f t="shared" si="76"/>
        <v>79</v>
      </c>
      <c r="AD491" s="38" t="str">
        <f t="array" ref="AD491">AC491&amp;CHOOSE(AND(AC491&lt;&gt;{11,12,13})*MIN(4,MOD(AC491,10))+1,"th","st","nd","rd","th")</f>
        <v>79th</v>
      </c>
      <c r="AE491" s="146">
        <v>60</v>
      </c>
      <c r="AF491" s="148">
        <v>4100.3329999999996</v>
      </c>
      <c r="AG491" s="148">
        <v>4067.7710000000002</v>
      </c>
      <c r="AH491" s="148">
        <v>4028.9989999999998</v>
      </c>
      <c r="AI491" s="149">
        <v>4065.701</v>
      </c>
      <c r="AJ491" s="29">
        <f t="shared" si="77"/>
        <v>78</v>
      </c>
      <c r="AK491" s="38" t="str">
        <f t="array" ref="AK491">AJ491&amp;CHOOSE(AND(AJ491&lt;&gt;{11,12,13})*MIN(4,MOD(AJ491,10))+1,"th","st","nd","rd","th")</f>
        <v>78th</v>
      </c>
      <c r="AL491" s="149">
        <v>669.93700000000001</v>
      </c>
      <c r="AM491" s="149">
        <v>669.93700000000001</v>
      </c>
      <c r="AN491" s="149">
        <v>4735.6379999999999</v>
      </c>
      <c r="AO491" s="29">
        <f t="shared" si="78"/>
        <v>79</v>
      </c>
      <c r="AP491" s="38" t="str">
        <f t="array" ref="AP491">AO491&amp;CHOOSE(AND(AO491&lt;&gt;{11,12,13})*MIN(4,MOD(AO491,10))+1,"th","st","nd","rd","th")</f>
        <v>79th</v>
      </c>
      <c r="AQ491" s="150">
        <v>1.48</v>
      </c>
      <c r="AR491" s="145">
        <v>6101.8130000000001</v>
      </c>
      <c r="AS491" s="29">
        <f t="shared" si="79"/>
        <v>86</v>
      </c>
      <c r="AT491" s="38" t="str">
        <f t="array" ref="AT491">AS491&amp;CHOOSE(AND(AS491&lt;&gt;{11,12,13})*MIN(4,MOD(AS491,10))+1,"th","st","nd","rd","th")</f>
        <v>86th</v>
      </c>
      <c r="AU491" s="151">
        <v>2.0508851079018265E-3</v>
      </c>
    </row>
    <row r="492" spans="1:47" x14ac:dyDescent="0.25">
      <c r="A492" s="135">
        <v>115674603</v>
      </c>
      <c r="B492" s="136" t="s">
        <v>456</v>
      </c>
      <c r="C492" s="136" t="s">
        <v>203</v>
      </c>
      <c r="D492" s="137">
        <v>71656</v>
      </c>
      <c r="E492" s="29">
        <f t="shared" si="70"/>
        <v>78</v>
      </c>
      <c r="F492" s="38" t="str">
        <f t="array" ref="F492">E492&amp;CHOOSE(AND(E492&lt;&gt;{11,12,13})*MIN(4,MOD(E492,10))+1,"th","st","nd","rd","th")</f>
        <v>78th</v>
      </c>
      <c r="G492" s="138">
        <v>8463</v>
      </c>
      <c r="H492" s="139">
        <v>0.8296</v>
      </c>
      <c r="I492" s="140">
        <v>0.51949999999999996</v>
      </c>
      <c r="J492" s="141">
        <v>260</v>
      </c>
      <c r="K492" s="142">
        <v>0</v>
      </c>
      <c r="L492" s="143">
        <v>6.3899999999999998E-2</v>
      </c>
      <c r="M492" s="29">
        <f t="shared" si="71"/>
        <v>17</v>
      </c>
      <c r="N492" s="38" t="str">
        <f t="array" ref="N492">M492&amp;CHOOSE(AND(M492&lt;&gt;{11,12,13})*MIN(4,MOD(M492,10))+1,"th","st","nd","rd","th")</f>
        <v>17th</v>
      </c>
      <c r="O492" s="143">
        <v>0.1208</v>
      </c>
      <c r="P492" s="29">
        <f t="shared" si="72"/>
        <v>27</v>
      </c>
      <c r="Q492" s="38" t="str">
        <f t="array" ref="Q492">P492&amp;CHOOSE(AND(P492&lt;&gt;{11,12,13})*MIN(4,MOD(P492,10))+1,"th","st","nd","rd","th")</f>
        <v>27th</v>
      </c>
      <c r="R492" s="144">
        <v>123.111</v>
      </c>
      <c r="S492" s="144">
        <v>116.36799999999999</v>
      </c>
      <c r="T492" s="144">
        <v>0</v>
      </c>
      <c r="U492" s="144">
        <v>239.47900000000001</v>
      </c>
      <c r="V492" s="145">
        <v>84.672000000000011</v>
      </c>
      <c r="W492" s="220">
        <f t="shared" si="73"/>
        <v>2.6369100765455088E-2</v>
      </c>
      <c r="X492" s="29">
        <f t="shared" si="74"/>
        <v>47</v>
      </c>
      <c r="Y492" s="38" t="str">
        <f t="array" ref="Y492">X492&amp;CHOOSE(AND(X492&lt;&gt;{11,12,13})*MIN(4,MOD(X492,10))+1,"th","st","nd","rd","th")</f>
        <v>47th</v>
      </c>
      <c r="Z492" s="146">
        <v>16.934000000000001</v>
      </c>
      <c r="AA492" s="147">
        <v>26</v>
      </c>
      <c r="AB492" s="221">
        <f t="shared" si="75"/>
        <v>8.0970878200802166E-3</v>
      </c>
      <c r="AC492" s="29">
        <f t="shared" si="76"/>
        <v>54</v>
      </c>
      <c r="AD492" s="38" t="str">
        <f t="array" ref="AD492">AC492&amp;CHOOSE(AND(AC492&lt;&gt;{11,12,13})*MIN(4,MOD(AC492,10))+1,"th","st","nd","rd","th")</f>
        <v>54th</v>
      </c>
      <c r="AE492" s="146">
        <v>15.6</v>
      </c>
      <c r="AF492" s="148">
        <v>3211.0309999999999</v>
      </c>
      <c r="AG492" s="148">
        <v>3186.4319999999998</v>
      </c>
      <c r="AH492" s="148">
        <v>3154.7060000000001</v>
      </c>
      <c r="AI492" s="149">
        <v>3184.056</v>
      </c>
      <c r="AJ492" s="29">
        <f t="shared" si="77"/>
        <v>68</v>
      </c>
      <c r="AK492" s="38" t="str">
        <f t="array" ref="AK492">AJ492&amp;CHOOSE(AND(AJ492&lt;&gt;{11,12,13})*MIN(4,MOD(AJ492,10))+1,"th","st","nd","rd","th")</f>
        <v>68th</v>
      </c>
      <c r="AL492" s="149">
        <v>272.01299999999998</v>
      </c>
      <c r="AM492" s="149">
        <v>272.01299999999998</v>
      </c>
      <c r="AN492" s="149">
        <v>3456.069</v>
      </c>
      <c r="AO492" s="29">
        <f t="shared" si="78"/>
        <v>66</v>
      </c>
      <c r="AP492" s="38" t="str">
        <f t="array" ref="AP492">AO492&amp;CHOOSE(AND(AO492&lt;&gt;{11,12,13})*MIN(4,MOD(AO492,10))+1,"th","st","nd","rd","th")</f>
        <v>66th</v>
      </c>
      <c r="AQ492" s="150">
        <v>1</v>
      </c>
      <c r="AR492" s="145">
        <v>2867.1550000000002</v>
      </c>
      <c r="AS492" s="29">
        <f t="shared" si="79"/>
        <v>56</v>
      </c>
      <c r="AT492" s="38" t="str">
        <f t="array" ref="AT492">AS492&amp;CHOOSE(AND(AS492&lt;&gt;{11,12,13})*MIN(4,MOD(AS492,10))+1,"th","st","nd","rd","th")</f>
        <v>56th</v>
      </c>
      <c r="AU492" s="151">
        <v>9.6368169453017673E-4</v>
      </c>
    </row>
    <row r="493" spans="1:47" x14ac:dyDescent="0.25">
      <c r="A493" s="135">
        <v>112675503</v>
      </c>
      <c r="B493" s="136" t="s">
        <v>511</v>
      </c>
      <c r="C493" s="136" t="s">
        <v>203</v>
      </c>
      <c r="D493" s="137">
        <v>69371</v>
      </c>
      <c r="E493" s="29">
        <f t="shared" si="70"/>
        <v>76</v>
      </c>
      <c r="F493" s="38" t="str">
        <f t="array" ref="F493">E493&amp;CHOOSE(AND(E493&lt;&gt;{11,12,13})*MIN(4,MOD(E493,10))+1,"th","st","nd","rd","th")</f>
        <v>76th</v>
      </c>
      <c r="G493" s="138">
        <v>14551</v>
      </c>
      <c r="H493" s="139">
        <v>0.8569</v>
      </c>
      <c r="I493" s="140">
        <v>0.32150000000000001</v>
      </c>
      <c r="J493" s="141">
        <v>308</v>
      </c>
      <c r="K493" s="142">
        <v>0</v>
      </c>
      <c r="L493" s="143">
        <v>0.1053</v>
      </c>
      <c r="M493" s="29">
        <f t="shared" si="71"/>
        <v>34</v>
      </c>
      <c r="N493" s="38" t="str">
        <f t="array" ref="N493">M493&amp;CHOOSE(AND(M493&lt;&gt;{11,12,13})*MIN(4,MOD(M493,10))+1,"th","st","nd","rd","th")</f>
        <v>34th</v>
      </c>
      <c r="O493" s="143">
        <v>0.14990000000000001</v>
      </c>
      <c r="P493" s="29">
        <f t="shared" si="72"/>
        <v>41</v>
      </c>
      <c r="Q493" s="38" t="str">
        <f t="array" ref="Q493">P493&amp;CHOOSE(AND(P493&lt;&gt;{11,12,13})*MIN(4,MOD(P493,10))+1,"th","st","nd","rd","th")</f>
        <v>41st</v>
      </c>
      <c r="R493" s="144">
        <v>339.71499999999997</v>
      </c>
      <c r="S493" s="144">
        <v>241.80099999999999</v>
      </c>
      <c r="T493" s="144">
        <v>0</v>
      </c>
      <c r="U493" s="144">
        <v>581.51599999999996</v>
      </c>
      <c r="V493" s="145">
        <v>170.72300000000004</v>
      </c>
      <c r="W493" s="220">
        <f t="shared" si="73"/>
        <v>3.175100005895555E-2</v>
      </c>
      <c r="X493" s="29">
        <f t="shared" si="74"/>
        <v>59</v>
      </c>
      <c r="Y493" s="38" t="str">
        <f t="array" ref="Y493">X493&amp;CHOOSE(AND(X493&lt;&gt;{11,12,13})*MIN(4,MOD(X493,10))+1,"th","st","nd","rd","th")</f>
        <v>59th</v>
      </c>
      <c r="Z493" s="146">
        <v>34.145000000000003</v>
      </c>
      <c r="AA493" s="147">
        <v>45</v>
      </c>
      <c r="AB493" s="221">
        <f t="shared" si="75"/>
        <v>8.3690832673570595E-3</v>
      </c>
      <c r="AC493" s="29">
        <f t="shared" si="76"/>
        <v>55</v>
      </c>
      <c r="AD493" s="38" t="str">
        <f t="array" ref="AD493">AC493&amp;CHOOSE(AND(AC493&lt;&gt;{11,12,13})*MIN(4,MOD(AC493,10))+1,"th","st","nd","rd","th")</f>
        <v>55th</v>
      </c>
      <c r="AE493" s="146">
        <v>27</v>
      </c>
      <c r="AF493" s="148">
        <v>5376.933</v>
      </c>
      <c r="AG493" s="148">
        <v>5410.4139999999998</v>
      </c>
      <c r="AH493" s="148">
        <v>5411.76</v>
      </c>
      <c r="AI493" s="149">
        <v>5399.7020000000002</v>
      </c>
      <c r="AJ493" s="29">
        <f t="shared" si="77"/>
        <v>87</v>
      </c>
      <c r="AK493" s="38" t="str">
        <f t="array" ref="AK493">AJ493&amp;CHOOSE(AND(AJ493&lt;&gt;{11,12,13})*MIN(4,MOD(AJ493,10))+1,"th","st","nd","rd","th")</f>
        <v>87th</v>
      </c>
      <c r="AL493" s="149">
        <v>642.66099999999994</v>
      </c>
      <c r="AM493" s="149">
        <v>642.66099999999994</v>
      </c>
      <c r="AN493" s="149">
        <v>6042.3630000000003</v>
      </c>
      <c r="AO493" s="29">
        <f t="shared" si="78"/>
        <v>87</v>
      </c>
      <c r="AP493" s="38" t="str">
        <f t="array" ref="AP493">AO493&amp;CHOOSE(AND(AO493&lt;&gt;{11,12,13})*MIN(4,MOD(AO493,10))+1,"th","st","nd","rd","th")</f>
        <v>87th</v>
      </c>
      <c r="AQ493" s="150">
        <v>1.1000000000000001</v>
      </c>
      <c r="AR493" s="145">
        <v>5695.4709999999995</v>
      </c>
      <c r="AS493" s="29">
        <f t="shared" si="79"/>
        <v>84</v>
      </c>
      <c r="AT493" s="38" t="str">
        <f t="array" ref="AT493">AS493&amp;CHOOSE(AND(AS493&lt;&gt;{11,12,13})*MIN(4,MOD(AS493,10))+1,"th","st","nd","rd","th")</f>
        <v>84th</v>
      </c>
      <c r="AU493" s="151">
        <v>1.914309182596504E-3</v>
      </c>
    </row>
    <row r="494" spans="1:47" x14ac:dyDescent="0.25">
      <c r="A494" s="135">
        <v>112676203</v>
      </c>
      <c r="B494" s="136" t="s">
        <v>552</v>
      </c>
      <c r="C494" s="136" t="s">
        <v>203</v>
      </c>
      <c r="D494" s="137">
        <v>76199</v>
      </c>
      <c r="E494" s="29">
        <f t="shared" si="70"/>
        <v>84</v>
      </c>
      <c r="F494" s="38" t="str">
        <f t="array" ref="F494">E494&amp;CHOOSE(AND(E494&lt;&gt;{11,12,13})*MIN(4,MOD(E494,10))+1,"th","st","nd","rd","th")</f>
        <v>84th</v>
      </c>
      <c r="G494" s="138">
        <v>7204</v>
      </c>
      <c r="H494" s="139">
        <v>0.78010000000000002</v>
      </c>
      <c r="I494" s="140">
        <v>0.62760000000000005</v>
      </c>
      <c r="J494" s="141">
        <v>216</v>
      </c>
      <c r="K494" s="142">
        <v>0</v>
      </c>
      <c r="L494" s="143">
        <v>8.8599999999999998E-2</v>
      </c>
      <c r="M494" s="29">
        <f t="shared" si="71"/>
        <v>27</v>
      </c>
      <c r="N494" s="38" t="str">
        <f t="array" ref="N494">M494&amp;CHOOSE(AND(M494&lt;&gt;{11,12,13})*MIN(4,MOD(M494,10))+1,"th","st","nd","rd","th")</f>
        <v>27th</v>
      </c>
      <c r="O494" s="143">
        <v>0.1211</v>
      </c>
      <c r="P494" s="29">
        <f t="shared" si="72"/>
        <v>27</v>
      </c>
      <c r="Q494" s="38" t="str">
        <f t="array" ref="Q494">P494&amp;CHOOSE(AND(P494&lt;&gt;{11,12,13})*MIN(4,MOD(P494,10))+1,"th","st","nd","rd","th")</f>
        <v>27th</v>
      </c>
      <c r="R494" s="144">
        <v>142.92699999999999</v>
      </c>
      <c r="S494" s="144">
        <v>97.677000000000007</v>
      </c>
      <c r="T494" s="144">
        <v>0</v>
      </c>
      <c r="U494" s="144">
        <v>240.60400000000001</v>
      </c>
      <c r="V494" s="145">
        <v>59.58</v>
      </c>
      <c r="W494" s="220">
        <f t="shared" si="73"/>
        <v>2.216013318396258E-2</v>
      </c>
      <c r="X494" s="29">
        <f t="shared" si="74"/>
        <v>35</v>
      </c>
      <c r="Y494" s="38" t="str">
        <f t="array" ref="Y494">X494&amp;CHOOSE(AND(X494&lt;&gt;{11,12,13})*MIN(4,MOD(X494,10))+1,"th","st","nd","rd","th")</f>
        <v>35th</v>
      </c>
      <c r="Z494" s="146">
        <v>11.916</v>
      </c>
      <c r="AA494" s="147">
        <v>6</v>
      </c>
      <c r="AB494" s="221">
        <f t="shared" si="75"/>
        <v>2.2316347617283563E-3</v>
      </c>
      <c r="AC494" s="29">
        <f t="shared" si="76"/>
        <v>27</v>
      </c>
      <c r="AD494" s="38" t="str">
        <f t="array" ref="AD494">AC494&amp;CHOOSE(AND(AC494&lt;&gt;{11,12,13})*MIN(4,MOD(AC494,10))+1,"th","st","nd","rd","th")</f>
        <v>27th</v>
      </c>
      <c r="AE494" s="146">
        <v>3.6</v>
      </c>
      <c r="AF494" s="148">
        <v>2688.6120000000001</v>
      </c>
      <c r="AG494" s="148">
        <v>2724.0569999999998</v>
      </c>
      <c r="AH494" s="148">
        <v>2751.6680000000001</v>
      </c>
      <c r="AI494" s="149">
        <v>2721.4459999999999</v>
      </c>
      <c r="AJ494" s="29">
        <f t="shared" si="77"/>
        <v>61</v>
      </c>
      <c r="AK494" s="38" t="str">
        <f t="array" ref="AK494">AJ494&amp;CHOOSE(AND(AJ494&lt;&gt;{11,12,13})*MIN(4,MOD(AJ494,10))+1,"th","st","nd","rd","th")</f>
        <v>61st</v>
      </c>
      <c r="AL494" s="149">
        <v>256.12</v>
      </c>
      <c r="AM494" s="149">
        <v>256.12</v>
      </c>
      <c r="AN494" s="149">
        <v>2977.5659999999998</v>
      </c>
      <c r="AO494" s="29">
        <f t="shared" si="78"/>
        <v>60</v>
      </c>
      <c r="AP494" s="38" t="str">
        <f t="array" ref="AP494">AO494&amp;CHOOSE(AND(AO494&lt;&gt;{11,12,13})*MIN(4,MOD(AO494,10))+1,"th","st","nd","rd","th")</f>
        <v>60th</v>
      </c>
      <c r="AQ494" s="150">
        <v>1.02</v>
      </c>
      <c r="AR494" s="145">
        <v>2369.2550000000001</v>
      </c>
      <c r="AS494" s="29">
        <f t="shared" si="79"/>
        <v>46</v>
      </c>
      <c r="AT494" s="38" t="str">
        <f t="array" ref="AT494">AS494&amp;CHOOSE(AND(AS494&lt;&gt;{11,12,13})*MIN(4,MOD(AS494,10))+1,"th","st","nd","rd","th")</f>
        <v>46th</v>
      </c>
      <c r="AU494" s="151">
        <v>7.9633213871384485E-4</v>
      </c>
    </row>
    <row r="495" spans="1:47" x14ac:dyDescent="0.25">
      <c r="A495" s="135">
        <v>112676403</v>
      </c>
      <c r="B495" s="136" t="s">
        <v>557</v>
      </c>
      <c r="C495" s="136" t="s">
        <v>203</v>
      </c>
      <c r="D495" s="137">
        <v>72842</v>
      </c>
      <c r="E495" s="29">
        <f t="shared" si="70"/>
        <v>80</v>
      </c>
      <c r="F495" s="38" t="str">
        <f t="array" ref="F495">E495&amp;CHOOSE(AND(E495&lt;&gt;{11,12,13})*MIN(4,MOD(E495,10))+1,"th","st","nd","rd","th")</f>
        <v>80th</v>
      </c>
      <c r="G495" s="138">
        <v>10617</v>
      </c>
      <c r="H495" s="139">
        <v>0.81610000000000005</v>
      </c>
      <c r="I495" s="140">
        <v>0.21609999999999999</v>
      </c>
      <c r="J495" s="141">
        <v>321</v>
      </c>
      <c r="K495" s="142">
        <v>0</v>
      </c>
      <c r="L495" s="143">
        <v>4.8399999999999999E-2</v>
      </c>
      <c r="M495" s="29">
        <f t="shared" si="71"/>
        <v>11</v>
      </c>
      <c r="N495" s="38" t="str">
        <f t="array" ref="N495">M495&amp;CHOOSE(AND(M495&lt;&gt;{11,12,13})*MIN(4,MOD(M495,10))+1,"th","st","nd","rd","th")</f>
        <v>11th</v>
      </c>
      <c r="O495" s="143">
        <v>0.13730000000000001</v>
      </c>
      <c r="P495" s="29">
        <f t="shared" si="72"/>
        <v>35</v>
      </c>
      <c r="Q495" s="38" t="str">
        <f t="array" ref="Q495">P495&amp;CHOOSE(AND(P495&lt;&gt;{11,12,13})*MIN(4,MOD(P495,10))+1,"th","st","nd","rd","th")</f>
        <v>35th</v>
      </c>
      <c r="R495" s="144">
        <v>126.474</v>
      </c>
      <c r="S495" s="144">
        <v>179.38900000000001</v>
      </c>
      <c r="T495" s="144">
        <v>0</v>
      </c>
      <c r="U495" s="144">
        <v>305.863</v>
      </c>
      <c r="V495" s="145">
        <v>99.021999999999991</v>
      </c>
      <c r="W495" s="220">
        <f t="shared" si="73"/>
        <v>2.2736692059516488E-2</v>
      </c>
      <c r="X495" s="29">
        <f t="shared" si="74"/>
        <v>37</v>
      </c>
      <c r="Y495" s="38" t="str">
        <f t="array" ref="Y495">X495&amp;CHOOSE(AND(X495&lt;&gt;{11,12,13})*MIN(4,MOD(X495,10))+1,"th","st","nd","rd","th")</f>
        <v>37th</v>
      </c>
      <c r="Z495" s="146">
        <v>19.803999999999998</v>
      </c>
      <c r="AA495" s="147">
        <v>44</v>
      </c>
      <c r="AB495" s="221">
        <f t="shared" si="75"/>
        <v>1.0102951370591641E-2</v>
      </c>
      <c r="AC495" s="29">
        <f t="shared" si="76"/>
        <v>60</v>
      </c>
      <c r="AD495" s="38" t="str">
        <f t="array" ref="AD495">AC495&amp;CHOOSE(AND(AC495&lt;&gt;{11,12,13})*MIN(4,MOD(AC495,10))+1,"th","st","nd","rd","th")</f>
        <v>60th</v>
      </c>
      <c r="AE495" s="146">
        <v>26.4</v>
      </c>
      <c r="AF495" s="148">
        <v>4355.1629999999996</v>
      </c>
      <c r="AG495" s="148">
        <v>4336.2560000000003</v>
      </c>
      <c r="AH495" s="148">
        <v>4132.0559999999996</v>
      </c>
      <c r="AI495" s="149">
        <v>4274.4920000000002</v>
      </c>
      <c r="AJ495" s="29">
        <f t="shared" si="77"/>
        <v>80</v>
      </c>
      <c r="AK495" s="38" t="str">
        <f t="array" ref="AK495">AJ495&amp;CHOOSE(AND(AJ495&lt;&gt;{11,12,13})*MIN(4,MOD(AJ495,10))+1,"th","st","nd","rd","th")</f>
        <v>80th</v>
      </c>
      <c r="AL495" s="149">
        <v>352.06700000000001</v>
      </c>
      <c r="AM495" s="149">
        <v>352.06700000000001</v>
      </c>
      <c r="AN495" s="149">
        <v>4626.5590000000002</v>
      </c>
      <c r="AO495" s="29">
        <f t="shared" si="78"/>
        <v>78</v>
      </c>
      <c r="AP495" s="38" t="str">
        <f t="array" ref="AP495">AO495&amp;CHOOSE(AND(AO495&lt;&gt;{11,12,13})*MIN(4,MOD(AO495,10))+1,"th","st","nd","rd","th")</f>
        <v>78th</v>
      </c>
      <c r="AQ495" s="150">
        <v>1.1599999999999999</v>
      </c>
      <c r="AR495" s="145">
        <v>4379.8519999999999</v>
      </c>
      <c r="AS495" s="29">
        <f t="shared" si="79"/>
        <v>74</v>
      </c>
      <c r="AT495" s="38" t="str">
        <f t="array" ref="AT495">AS495&amp;CHOOSE(AND(AS495&lt;&gt;{11,12,13})*MIN(4,MOD(AS495,10))+1,"th","st","nd","rd","th")</f>
        <v>74th</v>
      </c>
      <c r="AU495" s="151">
        <v>1.4721154584078585E-3</v>
      </c>
    </row>
    <row r="496" spans="1:47" x14ac:dyDescent="0.25">
      <c r="A496" s="135">
        <v>112676503</v>
      </c>
      <c r="B496" s="136" t="s">
        <v>566</v>
      </c>
      <c r="C496" s="136" t="s">
        <v>203</v>
      </c>
      <c r="D496" s="137">
        <v>78297</v>
      </c>
      <c r="E496" s="29">
        <f t="shared" si="70"/>
        <v>86</v>
      </c>
      <c r="F496" s="38" t="str">
        <f t="array" ref="F496">E496&amp;CHOOSE(AND(E496&lt;&gt;{11,12,13})*MIN(4,MOD(E496,10))+1,"th","st","nd","rd","th")</f>
        <v>86th</v>
      </c>
      <c r="G496" s="138">
        <v>8051</v>
      </c>
      <c r="H496" s="139">
        <v>0.75919999999999999</v>
      </c>
      <c r="I496" s="140">
        <v>0.47189999999999999</v>
      </c>
      <c r="J496" s="141">
        <v>275</v>
      </c>
      <c r="K496" s="142">
        <v>0</v>
      </c>
      <c r="L496" s="143">
        <v>5.2400000000000002E-2</v>
      </c>
      <c r="M496" s="29">
        <f t="shared" si="71"/>
        <v>13</v>
      </c>
      <c r="N496" s="38" t="str">
        <f t="array" ref="N496">M496&amp;CHOOSE(AND(M496&lt;&gt;{11,12,13})*MIN(4,MOD(M496,10))+1,"th","st","nd","rd","th")</f>
        <v>13th</v>
      </c>
      <c r="O496" s="143">
        <v>0.1026</v>
      </c>
      <c r="P496" s="29">
        <f t="shared" si="72"/>
        <v>18</v>
      </c>
      <c r="Q496" s="38" t="str">
        <f t="array" ref="Q496">P496&amp;CHOOSE(AND(P496&lt;&gt;{11,12,13})*MIN(4,MOD(P496,10))+1,"th","st","nd","rd","th")</f>
        <v>18th</v>
      </c>
      <c r="R496" s="144">
        <v>98.590999999999994</v>
      </c>
      <c r="S496" s="144">
        <v>96.521000000000001</v>
      </c>
      <c r="T496" s="144">
        <v>0</v>
      </c>
      <c r="U496" s="144">
        <v>195.11199999999999</v>
      </c>
      <c r="V496" s="145">
        <v>45.026000000000003</v>
      </c>
      <c r="W496" s="220">
        <f t="shared" si="73"/>
        <v>1.435850403177201E-2</v>
      </c>
      <c r="X496" s="29">
        <f t="shared" si="74"/>
        <v>16</v>
      </c>
      <c r="Y496" s="38" t="str">
        <f t="array" ref="Y496">X496&amp;CHOOSE(AND(X496&lt;&gt;{11,12,13})*MIN(4,MOD(X496,10))+1,"th","st","nd","rd","th")</f>
        <v>16th</v>
      </c>
      <c r="Z496" s="146">
        <v>9.0050000000000008</v>
      </c>
      <c r="AA496" s="147">
        <v>16</v>
      </c>
      <c r="AB496" s="221">
        <f t="shared" si="75"/>
        <v>5.1022978836306162E-3</v>
      </c>
      <c r="AC496" s="29">
        <f t="shared" si="76"/>
        <v>42</v>
      </c>
      <c r="AD496" s="38" t="str">
        <f t="array" ref="AD496">AC496&amp;CHOOSE(AND(AC496&lt;&gt;{11,12,13})*MIN(4,MOD(AC496,10))+1,"th","st","nd","rd","th")</f>
        <v>42nd</v>
      </c>
      <c r="AE496" s="146">
        <v>9.6</v>
      </c>
      <c r="AF496" s="148">
        <v>3135.8420000000001</v>
      </c>
      <c r="AG496" s="148">
        <v>3180.9850000000001</v>
      </c>
      <c r="AH496" s="148">
        <v>3210.261</v>
      </c>
      <c r="AI496" s="149">
        <v>3175.6959999999999</v>
      </c>
      <c r="AJ496" s="29">
        <f t="shared" si="77"/>
        <v>68</v>
      </c>
      <c r="AK496" s="38" t="str">
        <f t="array" ref="AK496">AJ496&amp;CHOOSE(AND(AJ496&lt;&gt;{11,12,13})*MIN(4,MOD(AJ496,10))+1,"th","st","nd","rd","th")</f>
        <v>68th</v>
      </c>
      <c r="AL496" s="149">
        <v>213.71700000000001</v>
      </c>
      <c r="AM496" s="149">
        <v>213.71700000000001</v>
      </c>
      <c r="AN496" s="149">
        <v>3389.413</v>
      </c>
      <c r="AO496" s="29">
        <f t="shared" si="78"/>
        <v>65</v>
      </c>
      <c r="AP496" s="38" t="str">
        <f t="array" ref="AP496">AO496&amp;CHOOSE(AND(AO496&lt;&gt;{11,12,13})*MIN(4,MOD(AO496,10))+1,"th","st","nd","rd","th")</f>
        <v>65th</v>
      </c>
      <c r="AQ496" s="150">
        <v>1.0900000000000001</v>
      </c>
      <c r="AR496" s="145">
        <v>2804.8339999999998</v>
      </c>
      <c r="AS496" s="29">
        <f t="shared" si="79"/>
        <v>55</v>
      </c>
      <c r="AT496" s="38" t="str">
        <f t="array" ref="AT496">AS496&amp;CHOOSE(AND(AS496&lt;&gt;{11,12,13})*MIN(4,MOD(AS496,10))+1,"th","st","nd","rd","th")</f>
        <v>55th</v>
      </c>
      <c r="AU496" s="151">
        <v>9.427349348032644E-4</v>
      </c>
    </row>
    <row r="497" spans="1:47" x14ac:dyDescent="0.25">
      <c r="A497" s="135">
        <v>112676703</v>
      </c>
      <c r="B497" s="136" t="s">
        <v>569</v>
      </c>
      <c r="C497" s="136" t="s">
        <v>203</v>
      </c>
      <c r="D497" s="137">
        <v>72587</v>
      </c>
      <c r="E497" s="29">
        <f t="shared" si="70"/>
        <v>80</v>
      </c>
      <c r="F497" s="38" t="str">
        <f t="array" ref="F497">E497&amp;CHOOSE(AND(E497&lt;&gt;{11,12,13})*MIN(4,MOD(E497,10))+1,"th","st","nd","rd","th")</f>
        <v>80th</v>
      </c>
      <c r="G497" s="138">
        <v>10712</v>
      </c>
      <c r="H497" s="139">
        <v>0.81889999999999996</v>
      </c>
      <c r="I497" s="140">
        <v>0.42070000000000002</v>
      </c>
      <c r="J497" s="141">
        <v>286</v>
      </c>
      <c r="K497" s="142">
        <v>0</v>
      </c>
      <c r="L497" s="143">
        <v>0.1187</v>
      </c>
      <c r="M497" s="29">
        <f t="shared" si="71"/>
        <v>41</v>
      </c>
      <c r="N497" s="38" t="str">
        <f t="array" ref="N497">M497&amp;CHOOSE(AND(M497&lt;&gt;{11,12,13})*MIN(4,MOD(M497,10))+1,"th","st","nd","rd","th")</f>
        <v>41st</v>
      </c>
      <c r="O497" s="143">
        <v>0.11849999999999999</v>
      </c>
      <c r="P497" s="29">
        <f t="shared" si="72"/>
        <v>25</v>
      </c>
      <c r="Q497" s="38" t="str">
        <f t="array" ref="Q497">P497&amp;CHOOSE(AND(P497&lt;&gt;{11,12,13})*MIN(4,MOD(P497,10))+1,"th","st","nd","rd","th")</f>
        <v>25th</v>
      </c>
      <c r="R497" s="144">
        <v>291.07600000000002</v>
      </c>
      <c r="S497" s="144">
        <v>145.29300000000001</v>
      </c>
      <c r="T497" s="144">
        <v>0</v>
      </c>
      <c r="U497" s="144">
        <v>436.36900000000003</v>
      </c>
      <c r="V497" s="145">
        <v>98.852000000000018</v>
      </c>
      <c r="W497" s="220">
        <f t="shared" si="73"/>
        <v>2.418692826353603E-2</v>
      </c>
      <c r="X497" s="29">
        <f t="shared" si="74"/>
        <v>41</v>
      </c>
      <c r="Y497" s="38" t="str">
        <f t="array" ref="Y497">X497&amp;CHOOSE(AND(X497&lt;&gt;{11,12,13})*MIN(4,MOD(X497,10))+1,"th","st","nd","rd","th")</f>
        <v>41st</v>
      </c>
      <c r="Z497" s="146">
        <v>19.77</v>
      </c>
      <c r="AA497" s="147">
        <v>50</v>
      </c>
      <c r="AB497" s="221">
        <f t="shared" si="75"/>
        <v>1.2233909411815656E-2</v>
      </c>
      <c r="AC497" s="29">
        <f t="shared" si="76"/>
        <v>64</v>
      </c>
      <c r="AD497" s="38" t="str">
        <f t="array" ref="AD497">AC497&amp;CHOOSE(AND(AC497&lt;&gt;{11,12,13})*MIN(4,MOD(AC497,10))+1,"th","st","nd","rd","th")</f>
        <v>64th</v>
      </c>
      <c r="AE497" s="146">
        <v>30</v>
      </c>
      <c r="AF497" s="148">
        <v>4087.0010000000002</v>
      </c>
      <c r="AG497" s="148">
        <v>3964.6239999999998</v>
      </c>
      <c r="AH497" s="148">
        <v>3915.3180000000002</v>
      </c>
      <c r="AI497" s="149">
        <v>3988.9810000000002</v>
      </c>
      <c r="AJ497" s="29">
        <f t="shared" si="77"/>
        <v>77</v>
      </c>
      <c r="AK497" s="38" t="str">
        <f t="array" ref="AK497">AJ497&amp;CHOOSE(AND(AJ497&lt;&gt;{11,12,13})*MIN(4,MOD(AJ497,10))+1,"th","st","nd","rd","th")</f>
        <v>77th</v>
      </c>
      <c r="AL497" s="149">
        <v>486.13900000000001</v>
      </c>
      <c r="AM497" s="149">
        <v>486.13900000000001</v>
      </c>
      <c r="AN497" s="149">
        <v>4475.12</v>
      </c>
      <c r="AO497" s="29">
        <f t="shared" si="78"/>
        <v>77</v>
      </c>
      <c r="AP497" s="38" t="str">
        <f t="array" ref="AP497">AO497&amp;CHOOSE(AND(AO497&lt;&gt;{11,12,13})*MIN(4,MOD(AO497,10))+1,"th","st","nd","rd","th")</f>
        <v>77th</v>
      </c>
      <c r="AQ497" s="150">
        <v>1.1100000000000001</v>
      </c>
      <c r="AR497" s="145">
        <v>4067.79</v>
      </c>
      <c r="AS497" s="29">
        <f t="shared" si="79"/>
        <v>71</v>
      </c>
      <c r="AT497" s="38" t="str">
        <f t="array" ref="AT497">AS497&amp;CHOOSE(AND(AS497&lt;&gt;{11,12,13})*MIN(4,MOD(AS497,10))+1,"th","st","nd","rd","th")</f>
        <v>71st</v>
      </c>
      <c r="AU497" s="151">
        <v>1.3672280571482558E-3</v>
      </c>
    </row>
    <row r="498" spans="1:47" x14ac:dyDescent="0.25">
      <c r="A498" s="135">
        <v>115219002</v>
      </c>
      <c r="B498" s="136" t="s">
        <v>634</v>
      </c>
      <c r="C498" s="136" t="s">
        <v>203</v>
      </c>
      <c r="D498" s="137">
        <v>67790</v>
      </c>
      <c r="E498" s="29">
        <f t="shared" si="70"/>
        <v>73</v>
      </c>
      <c r="F498" s="38" t="str">
        <f t="array" ref="F498">E498&amp;CHOOSE(AND(E498&lt;&gt;{11,12,13})*MIN(4,MOD(E498,10))+1,"th","st","nd","rd","th")</f>
        <v>73rd</v>
      </c>
      <c r="G498" s="138">
        <v>26128</v>
      </c>
      <c r="H498" s="139">
        <v>0.87690000000000001</v>
      </c>
      <c r="I498" s="140">
        <v>-0.224</v>
      </c>
      <c r="J498" s="141">
        <v>382</v>
      </c>
      <c r="K498" s="142">
        <v>0</v>
      </c>
      <c r="L498" s="143">
        <v>0.1153</v>
      </c>
      <c r="M498" s="29">
        <f t="shared" si="71"/>
        <v>39</v>
      </c>
      <c r="N498" s="38" t="str">
        <f t="array" ref="N498">M498&amp;CHOOSE(AND(M498&lt;&gt;{11,12,13})*MIN(4,MOD(M498,10))+1,"th","st","nd","rd","th")</f>
        <v>39th</v>
      </c>
      <c r="O498" s="143">
        <v>0.14749999999999999</v>
      </c>
      <c r="P498" s="29">
        <f t="shared" si="72"/>
        <v>39</v>
      </c>
      <c r="Q498" s="38" t="str">
        <f t="array" ref="Q498">P498&amp;CHOOSE(AND(P498&lt;&gt;{11,12,13})*MIN(4,MOD(P498,10))+1,"th","st","nd","rd","th")</f>
        <v>39th</v>
      </c>
      <c r="R498" s="144">
        <v>530.64099999999996</v>
      </c>
      <c r="S498" s="144">
        <v>339.41699999999997</v>
      </c>
      <c r="T498" s="144">
        <v>0</v>
      </c>
      <c r="U498" s="144">
        <v>870.05799999999999</v>
      </c>
      <c r="V498" s="145">
        <v>269.97000000000003</v>
      </c>
      <c r="W498" s="220">
        <f t="shared" si="73"/>
        <v>3.5196137277059843E-2</v>
      </c>
      <c r="X498" s="29">
        <f t="shared" si="74"/>
        <v>65</v>
      </c>
      <c r="Y498" s="38" t="str">
        <f t="array" ref="Y498">X498&amp;CHOOSE(AND(X498&lt;&gt;{11,12,13})*MIN(4,MOD(X498,10))+1,"th","st","nd","rd","th")</f>
        <v>65th</v>
      </c>
      <c r="Z498" s="146">
        <v>53.994</v>
      </c>
      <c r="AA498" s="147">
        <v>246</v>
      </c>
      <c r="AB498" s="221">
        <f t="shared" si="75"/>
        <v>3.2071155203010411E-2</v>
      </c>
      <c r="AC498" s="29">
        <f t="shared" si="76"/>
        <v>84</v>
      </c>
      <c r="AD498" s="38" t="str">
        <f t="array" ref="AD498">AC498&amp;CHOOSE(AND(AC498&lt;&gt;{11,12,13})*MIN(4,MOD(AC498,10))+1,"th","st","nd","rd","th")</f>
        <v>84th</v>
      </c>
      <c r="AE498" s="146">
        <v>147.6</v>
      </c>
      <c r="AF498" s="148">
        <v>7670.4440000000004</v>
      </c>
      <c r="AG498" s="148">
        <v>7678.8869999999997</v>
      </c>
      <c r="AH498" s="148">
        <v>7679.97</v>
      </c>
      <c r="AI498" s="149">
        <v>7676.4340000000002</v>
      </c>
      <c r="AJ498" s="29">
        <f t="shared" si="77"/>
        <v>93</v>
      </c>
      <c r="AK498" s="38" t="str">
        <f t="array" ref="AK498">AJ498&amp;CHOOSE(AND(AJ498&lt;&gt;{11,12,13})*MIN(4,MOD(AJ498,10))+1,"th","st","nd","rd","th")</f>
        <v>93rd</v>
      </c>
      <c r="AL498" s="149">
        <v>1071.652</v>
      </c>
      <c r="AM498" s="149">
        <v>1071.652</v>
      </c>
      <c r="AN498" s="149">
        <v>8748.0859999999993</v>
      </c>
      <c r="AO498" s="29">
        <f t="shared" si="78"/>
        <v>93</v>
      </c>
      <c r="AP498" s="38" t="str">
        <f t="array" ref="AP498">AO498&amp;CHOOSE(AND(AO498&lt;&gt;{11,12,13})*MIN(4,MOD(AO498,10))+1,"th","st","nd","rd","th")</f>
        <v>93rd</v>
      </c>
      <c r="AQ498" s="150">
        <v>0.95</v>
      </c>
      <c r="AR498" s="145">
        <v>7287.6369999999997</v>
      </c>
      <c r="AS498" s="29">
        <f t="shared" si="79"/>
        <v>90</v>
      </c>
      <c r="AT498" s="38" t="str">
        <f t="array" ref="AT498">AS498&amp;CHOOSE(AND(AS498&lt;&gt;{11,12,13})*MIN(4,MOD(AS498,10))+1,"th","st","nd","rd","th")</f>
        <v>90th</v>
      </c>
      <c r="AU498" s="151">
        <v>2.4494533338033043E-3</v>
      </c>
    </row>
    <row r="499" spans="1:47" x14ac:dyDescent="0.25">
      <c r="A499" s="135">
        <v>112678503</v>
      </c>
      <c r="B499" s="136" t="s">
        <v>635</v>
      </c>
      <c r="C499" s="136" t="s">
        <v>203</v>
      </c>
      <c r="D499" s="137">
        <v>58583</v>
      </c>
      <c r="E499" s="29">
        <f t="shared" si="70"/>
        <v>55</v>
      </c>
      <c r="F499" s="38" t="str">
        <f t="array" ref="F499">E499&amp;CHOOSE(AND(E499&lt;&gt;{11,12,13})*MIN(4,MOD(E499,10))+1,"th","st","nd","rd","th")</f>
        <v>55th</v>
      </c>
      <c r="G499" s="138">
        <v>9694</v>
      </c>
      <c r="H499" s="139">
        <v>1.0146999999999999</v>
      </c>
      <c r="I499" s="140">
        <v>-0.12520000000000001</v>
      </c>
      <c r="J499" s="141">
        <v>371</v>
      </c>
      <c r="K499" s="142">
        <v>0</v>
      </c>
      <c r="L499" s="143">
        <v>0.13350000000000001</v>
      </c>
      <c r="M499" s="29">
        <f t="shared" si="71"/>
        <v>47</v>
      </c>
      <c r="N499" s="38" t="str">
        <f t="array" ref="N499">M499&amp;CHOOSE(AND(M499&lt;&gt;{11,12,13})*MIN(4,MOD(M499,10))+1,"th","st","nd","rd","th")</f>
        <v>47th</v>
      </c>
      <c r="O499" s="143">
        <v>0.14749999999999999</v>
      </c>
      <c r="P499" s="29">
        <f t="shared" si="72"/>
        <v>39</v>
      </c>
      <c r="Q499" s="38" t="str">
        <f t="array" ref="Q499">P499&amp;CHOOSE(AND(P499&lt;&gt;{11,12,13})*MIN(4,MOD(P499,10))+1,"th","st","nd","rd","th")</f>
        <v>39th</v>
      </c>
      <c r="R499" s="144">
        <v>262.387</v>
      </c>
      <c r="S499" s="144">
        <v>144.952</v>
      </c>
      <c r="T499" s="144">
        <v>0</v>
      </c>
      <c r="U499" s="144">
        <v>407.339</v>
      </c>
      <c r="V499" s="145">
        <v>178.67099999999999</v>
      </c>
      <c r="W499" s="220">
        <f t="shared" si="73"/>
        <v>5.4543556298116858E-2</v>
      </c>
      <c r="X499" s="29">
        <f t="shared" si="74"/>
        <v>87</v>
      </c>
      <c r="Y499" s="38" t="str">
        <f t="array" ref="Y499">X499&amp;CHOOSE(AND(X499&lt;&gt;{11,12,13})*MIN(4,MOD(X499,10))+1,"th","st","nd","rd","th")</f>
        <v>87th</v>
      </c>
      <c r="Z499" s="146">
        <v>35.734000000000002</v>
      </c>
      <c r="AA499" s="147">
        <v>125</v>
      </c>
      <c r="AB499" s="221">
        <f t="shared" si="75"/>
        <v>3.815921183216419E-2</v>
      </c>
      <c r="AC499" s="29">
        <f t="shared" si="76"/>
        <v>88</v>
      </c>
      <c r="AD499" s="38" t="str">
        <f t="array" ref="AD499">AC499&amp;CHOOSE(AND(AC499&lt;&gt;{11,12,13})*MIN(4,MOD(AC499,10))+1,"th","st","nd","rd","th")</f>
        <v>88th</v>
      </c>
      <c r="AE499" s="146">
        <v>75</v>
      </c>
      <c r="AF499" s="148">
        <v>3275.7489999999998</v>
      </c>
      <c r="AG499" s="148">
        <v>3231.8989999999999</v>
      </c>
      <c r="AH499" s="148">
        <v>3232.5129999999999</v>
      </c>
      <c r="AI499" s="149">
        <v>3246.72</v>
      </c>
      <c r="AJ499" s="29">
        <f t="shared" si="77"/>
        <v>69</v>
      </c>
      <c r="AK499" s="38" t="str">
        <f t="array" ref="AK499">AJ499&amp;CHOOSE(AND(AJ499&lt;&gt;{11,12,13})*MIN(4,MOD(AJ499,10))+1,"th","st","nd","rd","th")</f>
        <v>69th</v>
      </c>
      <c r="AL499" s="149">
        <v>518.07299999999998</v>
      </c>
      <c r="AM499" s="149">
        <v>518.07299999999998</v>
      </c>
      <c r="AN499" s="149">
        <v>3764.7930000000001</v>
      </c>
      <c r="AO499" s="29">
        <f t="shared" si="78"/>
        <v>71</v>
      </c>
      <c r="AP499" s="38" t="str">
        <f t="array" ref="AP499">AO499&amp;CHOOSE(AND(AO499&lt;&gt;{11,12,13})*MIN(4,MOD(AO499,10))+1,"th","st","nd","rd","th")</f>
        <v>71st</v>
      </c>
      <c r="AQ499" s="150">
        <v>1.4</v>
      </c>
      <c r="AR499" s="145">
        <v>5348.19</v>
      </c>
      <c r="AS499" s="29">
        <f t="shared" si="79"/>
        <v>81</v>
      </c>
      <c r="AT499" s="38" t="str">
        <f t="array" ref="AT499">AS499&amp;CHOOSE(AND(AS499&lt;&gt;{11,12,13})*MIN(4,MOD(AS499,10))+1,"th","st","nd","rd","th")</f>
        <v>81st</v>
      </c>
      <c r="AU499" s="151">
        <v>1.7975842958854143E-3</v>
      </c>
    </row>
    <row r="500" spans="1:47" x14ac:dyDescent="0.25">
      <c r="A500" s="135">
        <v>112679002</v>
      </c>
      <c r="B500" s="136" t="s">
        <v>656</v>
      </c>
      <c r="C500" s="136" t="s">
        <v>203</v>
      </c>
      <c r="D500" s="137">
        <v>30283</v>
      </c>
      <c r="E500" s="29">
        <f t="shared" si="70"/>
        <v>1</v>
      </c>
      <c r="F500" s="38" t="str">
        <f t="array" ref="F500">E500&amp;CHOOSE(AND(E500&lt;&gt;{11,12,13})*MIN(4,MOD(E500,10))+1,"th","st","nd","rd","th")</f>
        <v>1st</v>
      </c>
      <c r="G500" s="138">
        <v>16442</v>
      </c>
      <c r="H500" s="139">
        <v>1.9630000000000001</v>
      </c>
      <c r="I500" s="140">
        <v>-7.8106999999999998</v>
      </c>
      <c r="J500" s="141">
        <v>497</v>
      </c>
      <c r="K500" s="142">
        <v>0</v>
      </c>
      <c r="L500" s="143">
        <v>0.45</v>
      </c>
      <c r="M500" s="29">
        <f t="shared" si="71"/>
        <v>98</v>
      </c>
      <c r="N500" s="38" t="str">
        <f t="array" ref="N500">M500&amp;CHOOSE(AND(M500&lt;&gt;{11,12,13})*MIN(4,MOD(M500,10))+1,"th","st","nd","rd","th")</f>
        <v>98th</v>
      </c>
      <c r="O500" s="143">
        <v>0.29010000000000002</v>
      </c>
      <c r="P500" s="29">
        <f t="shared" si="72"/>
        <v>93</v>
      </c>
      <c r="Q500" s="38" t="str">
        <f t="array" ref="Q500">P500&amp;CHOOSE(AND(P500&lt;&gt;{11,12,13})*MIN(4,MOD(P500,10))+1,"th","st","nd","rd","th")</f>
        <v>93rd</v>
      </c>
      <c r="R500" s="144">
        <v>2209.1120000000001</v>
      </c>
      <c r="S500" s="144">
        <v>712.07</v>
      </c>
      <c r="T500" s="144">
        <v>1104.556</v>
      </c>
      <c r="U500" s="144">
        <v>4025.7379999999998</v>
      </c>
      <c r="V500" s="145">
        <v>1647.84</v>
      </c>
      <c r="W500" s="220">
        <f t="shared" si="73"/>
        <v>0.20140072650633464</v>
      </c>
      <c r="X500" s="29">
        <f t="shared" si="74"/>
        <v>99</v>
      </c>
      <c r="Y500" s="38" t="str">
        <f t="array" ref="Y500">X500&amp;CHOOSE(AND(X500&lt;&gt;{11,12,13})*MIN(4,MOD(X500,10))+1,"th","st","nd","rd","th")</f>
        <v>99th</v>
      </c>
      <c r="Z500" s="146">
        <v>329.56799999999998</v>
      </c>
      <c r="AA500" s="147">
        <v>1868</v>
      </c>
      <c r="AB500" s="221">
        <f t="shared" si="75"/>
        <v>0.22830891173526138</v>
      </c>
      <c r="AC500" s="29">
        <f t="shared" si="76"/>
        <v>100</v>
      </c>
      <c r="AD500" s="38" t="str">
        <f t="array" ref="AD500">AC500&amp;CHOOSE(AND(AC500&lt;&gt;{11,12,13})*MIN(4,MOD(AC500,10))+1,"th","st","nd","rd","th")</f>
        <v>100th</v>
      </c>
      <c r="AE500" s="146">
        <v>1120.8</v>
      </c>
      <c r="AF500" s="148">
        <v>8181.8969999999999</v>
      </c>
      <c r="AG500" s="148">
        <v>8172.6949999999997</v>
      </c>
      <c r="AH500" s="148">
        <v>8055.51</v>
      </c>
      <c r="AI500" s="149">
        <v>8136.701</v>
      </c>
      <c r="AJ500" s="29">
        <f t="shared" si="77"/>
        <v>94</v>
      </c>
      <c r="AK500" s="38" t="str">
        <f t="array" ref="AK500">AJ500&amp;CHOOSE(AND(AJ500&lt;&gt;{11,12,13})*MIN(4,MOD(AJ500,10))+1,"th","st","nd","rd","th")</f>
        <v>94th</v>
      </c>
      <c r="AL500" s="149">
        <v>5476.1059999999998</v>
      </c>
      <c r="AM500" s="149">
        <v>5476.1059999999998</v>
      </c>
      <c r="AN500" s="149">
        <v>13612.807000000001</v>
      </c>
      <c r="AO500" s="29">
        <f t="shared" si="78"/>
        <v>97</v>
      </c>
      <c r="AP500" s="38" t="str">
        <f t="array" ref="AP500">AO500&amp;CHOOSE(AND(AO500&lt;&gt;{11,12,13})*MIN(4,MOD(AO500,10))+1,"th","st","nd","rd","th")</f>
        <v>97th</v>
      </c>
      <c r="AQ500" s="150">
        <v>2.2999999999999998</v>
      </c>
      <c r="AR500" s="145">
        <v>61460.462</v>
      </c>
      <c r="AS500" s="29">
        <f t="shared" si="79"/>
        <v>99</v>
      </c>
      <c r="AT500" s="38" t="str">
        <f t="array" ref="AT500">AS500&amp;CHOOSE(AND(AS500&lt;&gt;{11,12,13})*MIN(4,MOD(AS500,10))+1,"th","st","nd","rd","th")</f>
        <v>99th</v>
      </c>
      <c r="AU500" s="151">
        <v>2.065752363118406E-2</v>
      </c>
    </row>
    <row r="501" spans="1:47" x14ac:dyDescent="0.25">
      <c r="A501" s="135">
        <v>112679403</v>
      </c>
      <c r="B501" s="136" t="s">
        <v>657</v>
      </c>
      <c r="C501" s="136" t="s">
        <v>203</v>
      </c>
      <c r="D501" s="137">
        <v>67609</v>
      </c>
      <c r="E501" s="29">
        <f t="shared" si="70"/>
        <v>73</v>
      </c>
      <c r="F501" s="38" t="str">
        <f t="array" ref="F501">E501&amp;CHOOSE(AND(E501&lt;&gt;{11,12,13})*MIN(4,MOD(E501,10))+1,"th","st","nd","rd","th")</f>
        <v>73rd</v>
      </c>
      <c r="G501" s="138">
        <v>7995</v>
      </c>
      <c r="H501" s="139">
        <v>0.87919999999999998</v>
      </c>
      <c r="I501" s="140">
        <v>-0.88719999999999999</v>
      </c>
      <c r="J501" s="141">
        <v>427</v>
      </c>
      <c r="K501" s="142">
        <v>0</v>
      </c>
      <c r="L501" s="143">
        <v>9.5899999999999999E-2</v>
      </c>
      <c r="M501" s="29">
        <f t="shared" si="71"/>
        <v>31</v>
      </c>
      <c r="N501" s="38" t="str">
        <f t="array" ref="N501">M501&amp;CHOOSE(AND(M501&lt;&gt;{11,12,13})*MIN(4,MOD(M501,10))+1,"th","st","nd","rd","th")</f>
        <v>31st</v>
      </c>
      <c r="O501" s="143">
        <v>0.1472</v>
      </c>
      <c r="P501" s="29">
        <f t="shared" si="72"/>
        <v>39</v>
      </c>
      <c r="Q501" s="38" t="str">
        <f t="array" ref="Q501">P501&amp;CHOOSE(AND(P501&lt;&gt;{11,12,13})*MIN(4,MOD(P501,10))+1,"th","st","nd","rd","th")</f>
        <v>39th</v>
      </c>
      <c r="R501" s="144">
        <v>183.727</v>
      </c>
      <c r="S501" s="144">
        <v>141.005</v>
      </c>
      <c r="T501" s="144">
        <v>0</v>
      </c>
      <c r="U501" s="144">
        <v>324.73200000000003</v>
      </c>
      <c r="V501" s="145">
        <v>109.94200000000002</v>
      </c>
      <c r="W501" s="220">
        <f t="shared" si="73"/>
        <v>3.4431774870272491E-2</v>
      </c>
      <c r="X501" s="29">
        <f t="shared" si="74"/>
        <v>65</v>
      </c>
      <c r="Y501" s="38" t="str">
        <f t="array" ref="Y501">X501&amp;CHOOSE(AND(X501&lt;&gt;{11,12,13})*MIN(4,MOD(X501,10))+1,"th","st","nd","rd","th")</f>
        <v>65th</v>
      </c>
      <c r="Z501" s="146">
        <v>21.988</v>
      </c>
      <c r="AA501" s="147">
        <v>157</v>
      </c>
      <c r="AB501" s="221">
        <f t="shared" si="75"/>
        <v>4.9169458938647471E-2</v>
      </c>
      <c r="AC501" s="29">
        <f t="shared" si="76"/>
        <v>91</v>
      </c>
      <c r="AD501" s="38" t="str">
        <f t="array" ref="AD501">AC501&amp;CHOOSE(AND(AC501&lt;&gt;{11,12,13})*MIN(4,MOD(AC501,10))+1,"th","st","nd","rd","th")</f>
        <v>91st</v>
      </c>
      <c r="AE501" s="146">
        <v>94.2</v>
      </c>
      <c r="AF501" s="148">
        <v>3193.0390000000002</v>
      </c>
      <c r="AG501" s="148">
        <v>3159.462</v>
      </c>
      <c r="AH501" s="148">
        <v>2994.2020000000002</v>
      </c>
      <c r="AI501" s="149">
        <v>3115.5680000000002</v>
      </c>
      <c r="AJ501" s="29">
        <f t="shared" si="77"/>
        <v>67</v>
      </c>
      <c r="AK501" s="38" t="str">
        <f t="array" ref="AK501">AJ501&amp;CHOOSE(AND(AJ501&lt;&gt;{11,12,13})*MIN(4,MOD(AJ501,10))+1,"th","st","nd","rd","th")</f>
        <v>67th</v>
      </c>
      <c r="AL501" s="149">
        <v>440.92</v>
      </c>
      <c r="AM501" s="149">
        <v>440.92</v>
      </c>
      <c r="AN501" s="149">
        <v>3556.4879999999998</v>
      </c>
      <c r="AO501" s="29">
        <f t="shared" si="78"/>
        <v>67</v>
      </c>
      <c r="AP501" s="38" t="str">
        <f t="array" ref="AP501">AO501&amp;CHOOSE(AND(AO501&lt;&gt;{11,12,13})*MIN(4,MOD(AO501,10))+1,"th","st","nd","rd","th")</f>
        <v>67th</v>
      </c>
      <c r="AQ501" s="150">
        <v>1.58</v>
      </c>
      <c r="AR501" s="145">
        <v>4940.4459999999999</v>
      </c>
      <c r="AS501" s="29">
        <f t="shared" si="79"/>
        <v>79</v>
      </c>
      <c r="AT501" s="38" t="str">
        <f t="array" ref="AT501">AS501&amp;CHOOSE(AND(AS501&lt;&gt;{11,12,13})*MIN(4,MOD(AS501,10))+1,"th","st","nd","rd","th")</f>
        <v>79th</v>
      </c>
      <c r="AU501" s="151">
        <v>1.6605371432708846E-3</v>
      </c>
    </row>
    <row r="502" spans="1:47" x14ac:dyDescent="0.25">
      <c r="A502" s="135"/>
      <c r="B502" s="136"/>
      <c r="C502" s="136"/>
      <c r="D502" s="153"/>
      <c r="E502" s="153"/>
      <c r="F502" s="153"/>
      <c r="G502" s="138"/>
      <c r="H502" s="153"/>
      <c r="I502" s="140"/>
      <c r="J502" s="140"/>
      <c r="K502" s="140"/>
      <c r="L502" s="154"/>
      <c r="M502" s="154"/>
      <c r="N502" s="154"/>
      <c r="O502" s="154"/>
      <c r="P502" s="154"/>
      <c r="Q502" s="154"/>
      <c r="R502" s="155"/>
      <c r="S502" s="155"/>
      <c r="T502" s="155"/>
      <c r="U502" s="155"/>
      <c r="V502" s="145"/>
      <c r="W502" s="145"/>
      <c r="X502" s="145"/>
      <c r="Y502" s="145"/>
      <c r="Z502" s="153"/>
      <c r="AA502" s="153"/>
      <c r="AB502" s="153"/>
      <c r="AC502" s="153"/>
      <c r="AD502" s="153"/>
      <c r="AE502" s="153"/>
      <c r="AF502" s="156"/>
      <c r="AG502" s="149"/>
      <c r="AH502" s="149"/>
      <c r="AI502" s="156"/>
      <c r="AJ502" s="156"/>
      <c r="AK502" s="156"/>
      <c r="AL502" s="149"/>
      <c r="AM502" s="149"/>
      <c r="AN502" s="149"/>
      <c r="AO502" s="149"/>
      <c r="AP502" s="149"/>
      <c r="AQ502" s="157"/>
      <c r="AR502" s="158"/>
      <c r="AS502" s="158"/>
      <c r="AT502" s="158"/>
      <c r="AU502" s="158"/>
    </row>
    <row r="503" spans="1:47" x14ac:dyDescent="0.25">
      <c r="A503" s="159"/>
      <c r="B503" s="160"/>
      <c r="C503" s="160"/>
      <c r="D503" s="161">
        <v>59445</v>
      </c>
      <c r="E503" s="162"/>
      <c r="F503" s="162"/>
      <c r="G503" s="138">
        <v>5025132</v>
      </c>
      <c r="H503" s="139">
        <v>527.9979000000003</v>
      </c>
      <c r="I503" s="163">
        <v>0.76500000000000001</v>
      </c>
      <c r="J503" s="164"/>
      <c r="K503" s="146">
        <v>11860.528999999999</v>
      </c>
      <c r="L503" s="143">
        <v>77.706300000000098</v>
      </c>
      <c r="M503" s="143"/>
      <c r="N503" s="143"/>
      <c r="O503" s="143">
        <v>84.756100000000046</v>
      </c>
      <c r="P503" s="143"/>
      <c r="Q503" s="143"/>
      <c r="R503" s="149">
        <v>177260.58299999987</v>
      </c>
      <c r="S503" s="149">
        <v>84683.160000000091</v>
      </c>
      <c r="T503" s="149">
        <v>41013.167999999998</v>
      </c>
      <c r="U503" s="149">
        <v>302956.91100000002</v>
      </c>
      <c r="V503" s="165">
        <v>143292.29600000003</v>
      </c>
      <c r="W503" s="165"/>
      <c r="X503" s="165"/>
      <c r="Y503" s="165"/>
      <c r="Z503" s="149">
        <v>28658.460999999988</v>
      </c>
      <c r="AA503" s="138">
        <v>72699</v>
      </c>
      <c r="AB503" s="138"/>
      <c r="AC503" s="138"/>
      <c r="AD503" s="138"/>
      <c r="AE503" s="149">
        <v>43619.400000000016</v>
      </c>
      <c r="AF503" s="166">
        <v>1704642.3179999969</v>
      </c>
      <c r="AG503" s="167">
        <v>1705300.4240000001</v>
      </c>
      <c r="AH503" s="167">
        <v>1704919.0999999989</v>
      </c>
      <c r="AI503" s="166">
        <v>1704953.9599999983</v>
      </c>
      <c r="AJ503" s="166"/>
      <c r="AK503" s="166"/>
      <c r="AL503" s="149">
        <v>375234.77200000017</v>
      </c>
      <c r="AM503" s="149">
        <v>387095.30100000009</v>
      </c>
      <c r="AN503" s="149">
        <v>2092049.2610000011</v>
      </c>
      <c r="AO503" s="149"/>
      <c r="AP503" s="149"/>
      <c r="AQ503" s="150">
        <v>541.07999999999993</v>
      </c>
      <c r="AR503" s="158">
        <v>2975209.5700000017</v>
      </c>
      <c r="AS503" s="158"/>
      <c r="AT503" s="158"/>
      <c r="AU503" s="158"/>
    </row>
    <row r="504" spans="1:47" ht="24.75" x14ac:dyDescent="0.25">
      <c r="A504" s="152"/>
      <c r="B504" s="153"/>
      <c r="C504" s="153"/>
      <c r="D504" s="168" t="s">
        <v>1664</v>
      </c>
      <c r="E504" s="169"/>
      <c r="F504" s="169"/>
      <c r="G504" s="138"/>
      <c r="H504" s="153"/>
      <c r="I504" s="170" t="s">
        <v>1625</v>
      </c>
      <c r="J504" s="171"/>
      <c r="K504" s="271"/>
      <c r="L504" s="143"/>
      <c r="M504" s="143"/>
      <c r="N504" s="143"/>
      <c r="O504" s="143"/>
      <c r="P504" s="143"/>
      <c r="Q504" s="143"/>
      <c r="R504" s="155"/>
      <c r="S504" s="155"/>
      <c r="T504" s="272"/>
      <c r="U504" s="155"/>
      <c r="V504" s="145"/>
      <c r="W504" s="145"/>
      <c r="X504" s="145"/>
      <c r="Y504" s="145"/>
      <c r="Z504" s="153"/>
      <c r="AA504" s="153"/>
      <c r="AB504" s="153"/>
      <c r="AC504" s="153"/>
      <c r="AD504" s="153"/>
      <c r="AE504" s="153"/>
      <c r="AF504" s="166"/>
      <c r="AG504" s="166"/>
      <c r="AH504" s="166"/>
      <c r="AI504" s="149"/>
      <c r="AJ504" s="149"/>
      <c r="AK504" s="149"/>
      <c r="AL504" s="149"/>
      <c r="AM504" s="149"/>
      <c r="AN504" s="149"/>
      <c r="AO504" s="149"/>
      <c r="AP504" s="149"/>
      <c r="AQ504" s="172"/>
      <c r="AR504" s="173"/>
      <c r="AS504" s="173"/>
      <c r="AT504" s="173"/>
      <c r="AU504" s="173"/>
    </row>
    <row r="505" spans="1:47" x14ac:dyDescent="0.25">
      <c r="A505" s="152"/>
      <c r="B505" s="153"/>
      <c r="C505" s="153"/>
      <c r="D505" s="153"/>
      <c r="E505" s="153"/>
      <c r="F505" s="153"/>
      <c r="G505" s="138"/>
      <c r="H505" s="153"/>
      <c r="I505" s="153"/>
      <c r="J505" s="153"/>
      <c r="K505" s="272"/>
      <c r="L505" s="154"/>
      <c r="M505" s="154"/>
      <c r="N505" s="154"/>
      <c r="O505" s="154"/>
      <c r="P505" s="154"/>
      <c r="Q505" s="154"/>
      <c r="R505" s="174">
        <v>0.6</v>
      </c>
      <c r="S505" s="174">
        <v>0.3</v>
      </c>
      <c r="T505" s="175">
        <v>0.3</v>
      </c>
      <c r="U505" s="145"/>
      <c r="V505" s="145"/>
      <c r="W505" s="145"/>
      <c r="X505" s="145"/>
      <c r="Y505" s="145"/>
      <c r="Z505" s="176">
        <v>0.2</v>
      </c>
      <c r="AA505" s="153"/>
      <c r="AB505" s="153"/>
      <c r="AC505" s="153"/>
      <c r="AD505" s="153"/>
      <c r="AE505" s="176">
        <v>0.6</v>
      </c>
      <c r="AF505" s="156"/>
      <c r="AG505" s="149"/>
      <c r="AH505" s="149"/>
      <c r="AI505" s="156"/>
      <c r="AJ505" s="156"/>
      <c r="AK505" s="156"/>
      <c r="AL505" s="149"/>
      <c r="AM505" s="149"/>
      <c r="AN505" s="149"/>
      <c r="AO505" s="149"/>
      <c r="AP505" s="149"/>
      <c r="AQ505" s="157"/>
      <c r="AR505" s="173"/>
      <c r="AS505" s="173"/>
      <c r="AT505" s="173"/>
      <c r="AU505" s="173"/>
    </row>
    <row r="506" spans="1:47" ht="48.75" x14ac:dyDescent="0.25">
      <c r="A506" s="152"/>
      <c r="B506" s="153"/>
      <c r="C506" s="153"/>
      <c r="D506" s="153"/>
      <c r="E506" s="153"/>
      <c r="F506" s="153"/>
      <c r="G506" s="138"/>
      <c r="H506" s="153"/>
      <c r="I506" s="153"/>
      <c r="J506" s="153"/>
      <c r="K506" s="153"/>
      <c r="L506" s="154"/>
      <c r="M506" s="154"/>
      <c r="N506" s="154"/>
      <c r="O506" s="154"/>
      <c r="P506" s="154"/>
      <c r="Q506" s="154"/>
      <c r="R506" s="177" t="s">
        <v>1626</v>
      </c>
      <c r="S506" s="177" t="s">
        <v>1627</v>
      </c>
      <c r="T506" s="177" t="s">
        <v>1628</v>
      </c>
      <c r="U506" s="145"/>
      <c r="V506" s="145"/>
      <c r="W506" s="145"/>
      <c r="X506" s="145"/>
      <c r="Y506" s="145"/>
      <c r="Z506" s="153"/>
      <c r="AA506" s="153"/>
      <c r="AB506" s="153"/>
      <c r="AC506" s="153"/>
      <c r="AD506" s="153"/>
      <c r="AE506" s="153"/>
      <c r="AF506" s="156"/>
      <c r="AG506" s="149"/>
      <c r="AH506" s="149"/>
      <c r="AI506" s="156"/>
      <c r="AJ506" s="156"/>
      <c r="AK506" s="156"/>
      <c r="AL506" s="149"/>
      <c r="AM506" s="149"/>
      <c r="AN506" s="149"/>
      <c r="AO506" s="149"/>
      <c r="AP506" s="149"/>
      <c r="AQ506" s="157"/>
      <c r="AR506" s="178"/>
      <c r="AS506" s="178"/>
      <c r="AT506" s="178"/>
      <c r="AU506" s="178"/>
    </row>
    <row r="507" spans="1:47" x14ac:dyDescent="0.25">
      <c r="A507" s="152"/>
      <c r="B507" s="153"/>
      <c r="C507" s="153"/>
      <c r="D507" s="179"/>
      <c r="E507" s="179"/>
      <c r="F507" s="179"/>
      <c r="G507" s="138"/>
      <c r="H507" s="153"/>
      <c r="I507" s="153"/>
      <c r="J507" s="153"/>
      <c r="K507" s="153"/>
      <c r="L507" s="154"/>
      <c r="M507" s="154"/>
      <c r="N507" s="154"/>
      <c r="O507" s="154"/>
      <c r="P507" s="154"/>
      <c r="Q507" s="154"/>
      <c r="R507" s="155"/>
      <c r="S507" s="155"/>
      <c r="T507" s="174">
        <v>0.3</v>
      </c>
      <c r="U507" s="145"/>
      <c r="V507" s="145"/>
      <c r="W507" s="145"/>
      <c r="X507" s="145"/>
      <c r="Y507" s="145"/>
      <c r="Z507" s="153"/>
      <c r="AA507" s="153"/>
      <c r="AB507" s="153"/>
      <c r="AC507" s="153"/>
      <c r="AD507" s="153"/>
      <c r="AE507" s="153"/>
      <c r="AF507" s="156"/>
      <c r="AG507" s="149"/>
      <c r="AH507" s="149"/>
      <c r="AI507" s="156"/>
      <c r="AJ507" s="156"/>
      <c r="AK507" s="156"/>
      <c r="AL507" s="149"/>
      <c r="AM507" s="149"/>
      <c r="AN507" s="149"/>
      <c r="AO507" s="149"/>
      <c r="AP507" s="149"/>
      <c r="AQ507" s="157"/>
      <c r="AR507" s="173"/>
      <c r="AS507" s="173"/>
      <c r="AT507" s="173"/>
      <c r="AU507" s="173"/>
    </row>
    <row r="508" spans="1:47" ht="48.75" x14ac:dyDescent="0.25">
      <c r="A508" s="152"/>
      <c r="B508" s="153"/>
      <c r="C508" s="153"/>
      <c r="D508" s="153"/>
      <c r="E508" s="153"/>
      <c r="F508" s="153"/>
      <c r="G508" s="138"/>
      <c r="H508" s="153"/>
      <c r="I508" s="153"/>
      <c r="J508" s="153"/>
      <c r="K508" s="153"/>
      <c r="L508" s="154"/>
      <c r="M508" s="154"/>
      <c r="N508" s="154"/>
      <c r="O508" s="154"/>
      <c r="P508" s="154"/>
      <c r="Q508" s="154"/>
      <c r="R508" s="154"/>
      <c r="S508" s="155"/>
      <c r="T508" s="177" t="s">
        <v>1629</v>
      </c>
      <c r="U508" s="145"/>
      <c r="V508" s="145"/>
      <c r="W508" s="145"/>
      <c r="X508" s="145"/>
      <c r="Y508" s="145"/>
      <c r="Z508" s="153"/>
      <c r="AA508" s="153"/>
      <c r="AB508" s="153"/>
      <c r="AC508" s="153"/>
      <c r="AD508" s="153"/>
      <c r="AE508" s="153"/>
      <c r="AF508" s="156"/>
      <c r="AG508" s="149"/>
      <c r="AH508" s="149"/>
      <c r="AI508" s="156"/>
      <c r="AJ508" s="156"/>
      <c r="AK508" s="156"/>
      <c r="AL508" s="149"/>
      <c r="AM508" s="149"/>
      <c r="AN508" s="149"/>
      <c r="AO508" s="149"/>
      <c r="AP508" s="149"/>
      <c r="AQ508" s="157"/>
      <c r="AR508" s="173"/>
      <c r="AS508" s="173"/>
      <c r="AT508" s="173"/>
      <c r="AU508" s="173"/>
    </row>
  </sheetData>
  <sortState ref="A2:AU501">
    <sortCondition ref="C2:C501"/>
    <sortCondition ref="B2:B501"/>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05"/>
  <sheetViews>
    <sheetView workbookViewId="0">
      <pane xSplit="3" ySplit="1" topLeftCell="D481" activePane="bottomRight" state="frozen"/>
      <selection pane="topRight" activeCell="D1" sqref="D1"/>
      <selection pane="bottomLeft" activeCell="A2" sqref="A2"/>
      <selection pane="bottomRight" activeCell="X1" sqref="X1:X501"/>
    </sheetView>
  </sheetViews>
  <sheetFormatPr defaultRowHeight="15" x14ac:dyDescent="0.25"/>
  <cols>
    <col min="1" max="1" width="11.42578125" customWidth="1"/>
    <col min="2" max="2" width="21" customWidth="1"/>
    <col min="3" max="3" width="14.140625" customWidth="1"/>
    <col min="4" max="16" width="11.7109375" customWidth="1"/>
    <col min="17" max="17" width="13.7109375" customWidth="1"/>
    <col min="18" max="40" width="11.7109375" customWidth="1"/>
  </cols>
  <sheetData>
    <row r="1" spans="1:34" ht="79.900000000000006" customHeight="1" x14ac:dyDescent="0.25">
      <c r="A1" s="180" t="s">
        <v>90</v>
      </c>
      <c r="B1" s="181" t="s">
        <v>91</v>
      </c>
      <c r="C1" s="181" t="s">
        <v>92</v>
      </c>
      <c r="D1" s="132" t="s">
        <v>1735</v>
      </c>
      <c r="E1" s="132" t="s">
        <v>1736</v>
      </c>
      <c r="F1" s="182" t="s">
        <v>1630</v>
      </c>
      <c r="G1" s="182" t="s">
        <v>1631</v>
      </c>
      <c r="H1" s="66"/>
      <c r="I1" s="66" t="s">
        <v>1632</v>
      </c>
      <c r="J1" s="182" t="s">
        <v>1633</v>
      </c>
      <c r="K1" s="183" t="s">
        <v>1744</v>
      </c>
      <c r="L1" s="132" t="s">
        <v>718</v>
      </c>
      <c r="M1" s="184" t="s">
        <v>1635</v>
      </c>
      <c r="N1" s="182" t="s">
        <v>1745</v>
      </c>
      <c r="O1" s="66"/>
      <c r="P1" s="66" t="s">
        <v>1637</v>
      </c>
      <c r="Q1" s="182" t="s">
        <v>1746</v>
      </c>
      <c r="R1" s="183" t="s">
        <v>1639</v>
      </c>
      <c r="S1" s="182" t="s">
        <v>1640</v>
      </c>
      <c r="T1" s="66" t="s">
        <v>1641</v>
      </c>
      <c r="U1" s="182" t="s">
        <v>1642</v>
      </c>
      <c r="V1" s="182" t="s">
        <v>1643</v>
      </c>
      <c r="W1" s="66"/>
      <c r="X1" s="66" t="s">
        <v>1644</v>
      </c>
      <c r="Y1" s="183" t="s">
        <v>1645</v>
      </c>
      <c r="Z1" s="183" t="s">
        <v>1622</v>
      </c>
      <c r="AA1" s="132" t="s">
        <v>1747</v>
      </c>
      <c r="AB1" s="132" t="s">
        <v>1748</v>
      </c>
      <c r="AC1" s="132" t="s">
        <v>1749</v>
      </c>
      <c r="AD1" s="132" t="s">
        <v>1709</v>
      </c>
      <c r="AE1" s="132" t="s">
        <v>1750</v>
      </c>
      <c r="AF1" s="132" t="s">
        <v>1751</v>
      </c>
      <c r="AG1" s="132" t="s">
        <v>1752</v>
      </c>
      <c r="AH1" s="185" t="s">
        <v>1753</v>
      </c>
    </row>
    <row r="2" spans="1:34" x14ac:dyDescent="0.25">
      <c r="A2" s="135">
        <v>112011103</v>
      </c>
      <c r="B2" s="136" t="s">
        <v>144</v>
      </c>
      <c r="C2" s="136" t="s">
        <v>145</v>
      </c>
      <c r="D2" s="137">
        <v>74158</v>
      </c>
      <c r="E2" s="138">
        <v>4927</v>
      </c>
      <c r="F2" s="186">
        <v>17037499.550000001</v>
      </c>
      <c r="G2" s="187">
        <v>46.63</v>
      </c>
      <c r="H2" s="29">
        <f>ROUND(_xlfn.PERCENTRANK.EXC(G$2:G$501,G2)*100,0)</f>
        <v>40</v>
      </c>
      <c r="I2" s="38" t="str">
        <f t="array" ref="I2">H2&amp;CHOOSE(AND(H2&lt;&gt;{11,12,13})*MIN(4,MOD(H2,10))+1,"th","st","nd","rd","th")</f>
        <v>40th</v>
      </c>
      <c r="J2" s="188">
        <v>0.92</v>
      </c>
      <c r="K2" s="189">
        <v>27359111.010000002</v>
      </c>
      <c r="L2" s="148">
        <v>2030.567</v>
      </c>
      <c r="M2" s="149">
        <v>261.95100000000002</v>
      </c>
      <c r="N2" s="186">
        <v>11934.09</v>
      </c>
      <c r="O2" s="29">
        <f>ROUND(_xlfn.PERCENTRANK.EXC(N$2:N$501,N2)*100,0)</f>
        <v>21</v>
      </c>
      <c r="P2" s="38" t="str">
        <f t="array" ref="P2">O2&amp;CHOOSE(AND(O2&lt;&gt;{11,12,13})*MIN(4,MOD(O2,10))+1,"th","st","nd","rd","th")</f>
        <v>21st</v>
      </c>
      <c r="Q2" s="190">
        <v>1.1235999999999999</v>
      </c>
      <c r="R2" s="150">
        <v>0.92</v>
      </c>
      <c r="S2" s="191">
        <v>1.49E-2</v>
      </c>
      <c r="T2" s="192">
        <v>186</v>
      </c>
      <c r="U2" s="193">
        <v>15632512</v>
      </c>
      <c r="V2" s="186">
        <v>6818.93</v>
      </c>
      <c r="W2" s="29">
        <f>ROUND(_xlfn.PERCENTRANK.EXC(V$2:V$501,V2)*100,0)</f>
        <v>42</v>
      </c>
      <c r="X2" s="38" t="str">
        <f t="array" ref="X2">W2&amp;CHOOSE(AND(W2&lt;&gt;{11,12,13})*MIN(4,MOD(W2,10))+1,"th","st","nd","rd","th")</f>
        <v>42nd</v>
      </c>
      <c r="Y2" s="150">
        <v>0.09</v>
      </c>
      <c r="Z2" s="150">
        <v>1.01</v>
      </c>
      <c r="AA2" s="194">
        <v>607622.61</v>
      </c>
      <c r="AB2" s="195">
        <v>793990643</v>
      </c>
      <c r="AC2" s="196">
        <v>347068638</v>
      </c>
      <c r="AD2" s="194">
        <v>27479425.719999999</v>
      </c>
      <c r="AE2" s="194">
        <v>16419521.619999999</v>
      </c>
      <c r="AF2" s="194">
        <v>0</v>
      </c>
      <c r="AG2" s="194">
        <v>10355.32</v>
      </c>
      <c r="AH2" s="194">
        <v>120314.71</v>
      </c>
    </row>
    <row r="3" spans="1:34" x14ac:dyDescent="0.25">
      <c r="A3" s="135">
        <v>112011603</v>
      </c>
      <c r="B3" s="136" t="s">
        <v>230</v>
      </c>
      <c r="C3" s="136" t="s">
        <v>145</v>
      </c>
      <c r="D3" s="137">
        <v>56737</v>
      </c>
      <c r="E3" s="138">
        <v>10847</v>
      </c>
      <c r="F3" s="186">
        <v>37710601.25</v>
      </c>
      <c r="G3" s="187">
        <v>61.28</v>
      </c>
      <c r="H3" s="29">
        <f t="shared" ref="H3:H66" si="0">ROUND(_xlfn.PERCENTRANK.EXC(G$2:G$501,G3)*100,0)</f>
        <v>73</v>
      </c>
      <c r="I3" s="38" t="str">
        <f t="array" ref="I3">H3&amp;CHOOSE(AND(H3&lt;&gt;{11,12,13})*MIN(4,MOD(H3,10))+1,"th","st","nd","rd","th")</f>
        <v>73rd</v>
      </c>
      <c r="J3" s="188">
        <v>1.21</v>
      </c>
      <c r="K3" s="189">
        <v>54898169.780000001</v>
      </c>
      <c r="L3" s="148">
        <v>4053.6959999999999</v>
      </c>
      <c r="M3" s="149">
        <v>577.91800000000001</v>
      </c>
      <c r="N3" s="186">
        <v>11852.92</v>
      </c>
      <c r="O3" s="29">
        <f t="shared" ref="O3:O66" si="1">ROUND(_xlfn.PERCENTRANK.EXC(N$2:N$501,N3)*100,0)</f>
        <v>20</v>
      </c>
      <c r="P3" s="38" t="str">
        <f t="array" ref="P3">O3&amp;CHOOSE(AND(O3&lt;&gt;{11,12,13})*MIN(4,MOD(O3,10))+1,"th","st","nd","rd","th")</f>
        <v>20th</v>
      </c>
      <c r="Q3" s="190">
        <v>1.1313</v>
      </c>
      <c r="R3" s="150">
        <v>1.21</v>
      </c>
      <c r="S3" s="191">
        <v>1.5800000000000002E-2</v>
      </c>
      <c r="T3" s="192">
        <v>142</v>
      </c>
      <c r="U3" s="193">
        <v>32786822</v>
      </c>
      <c r="V3" s="186">
        <v>7078.92</v>
      </c>
      <c r="W3" s="29">
        <f t="shared" ref="W3:W66" si="2">ROUND(_xlfn.PERCENTRANK.EXC(V$2:V$501,V3)*100,0)</f>
        <v>46</v>
      </c>
      <c r="X3" s="38" t="str">
        <f t="array" ref="X3">W3&amp;CHOOSE(AND(W3&lt;&gt;{11,12,13})*MIN(4,MOD(W3,10))+1,"th","st","nd","rd","th")</f>
        <v>46th</v>
      </c>
      <c r="Y3" s="150">
        <v>0.05</v>
      </c>
      <c r="Z3" s="150">
        <v>1.26</v>
      </c>
      <c r="AA3" s="194">
        <v>915216.54</v>
      </c>
      <c r="AB3" s="195">
        <v>1701939708</v>
      </c>
      <c r="AC3" s="196">
        <v>691259012</v>
      </c>
      <c r="AD3" s="194">
        <v>55315340.689999998</v>
      </c>
      <c r="AE3" s="194">
        <v>36776812.539999999</v>
      </c>
      <c r="AF3" s="194">
        <v>0</v>
      </c>
      <c r="AG3" s="194">
        <v>18572.169999999998</v>
      </c>
      <c r="AH3" s="194">
        <v>417170.91</v>
      </c>
    </row>
    <row r="4" spans="1:34" x14ac:dyDescent="0.25">
      <c r="A4" s="135">
        <v>112013054</v>
      </c>
      <c r="B4" s="136" t="s">
        <v>284</v>
      </c>
      <c r="C4" s="136" t="s">
        <v>145</v>
      </c>
      <c r="D4" s="137">
        <v>73840</v>
      </c>
      <c r="E4" s="138">
        <v>3083</v>
      </c>
      <c r="F4" s="186">
        <v>11980630.640000001</v>
      </c>
      <c r="G4" s="187">
        <v>52.63</v>
      </c>
      <c r="H4" s="29">
        <f t="shared" si="0"/>
        <v>56</v>
      </c>
      <c r="I4" s="38" t="str">
        <f t="array" ref="I4">H4&amp;CHOOSE(AND(H4&lt;&gt;{11,12,13})*MIN(4,MOD(H4,10))+1,"th","st","nd","rd","th")</f>
        <v>56th</v>
      </c>
      <c r="J4" s="188">
        <v>1.04</v>
      </c>
      <c r="K4" s="189">
        <v>17723177.100000001</v>
      </c>
      <c r="L4" s="148">
        <v>1010.75</v>
      </c>
      <c r="M4" s="149">
        <v>144.77000000000001</v>
      </c>
      <c r="N4" s="186">
        <v>15337.84</v>
      </c>
      <c r="O4" s="29">
        <f t="shared" si="1"/>
        <v>77</v>
      </c>
      <c r="P4" s="38" t="str">
        <f t="array" ref="P4">O4&amp;CHOOSE(AND(O4&lt;&gt;{11,12,13})*MIN(4,MOD(O4,10))+1,"th","st","nd","rd","th")</f>
        <v>77th</v>
      </c>
      <c r="Q4" s="190">
        <v>0.87419999999999998</v>
      </c>
      <c r="R4" s="150">
        <v>0.91</v>
      </c>
      <c r="S4" s="191">
        <v>1.37E-2</v>
      </c>
      <c r="T4" s="192">
        <v>249</v>
      </c>
      <c r="U4" s="193">
        <v>12005503</v>
      </c>
      <c r="V4" s="186">
        <v>10389.700000000001</v>
      </c>
      <c r="W4" s="29">
        <f t="shared" si="2"/>
        <v>79</v>
      </c>
      <c r="X4" s="38" t="str">
        <f t="array" ref="X4">W4&amp;CHOOSE(AND(W4&lt;&gt;{11,12,13})*MIN(4,MOD(W4,10))+1,"th","st","nd","rd","th")</f>
        <v>79th</v>
      </c>
      <c r="Y4" s="150">
        <v>0</v>
      </c>
      <c r="Z4" s="150">
        <v>0.91</v>
      </c>
      <c r="AA4" s="194">
        <v>459871.98</v>
      </c>
      <c r="AB4" s="195">
        <v>652384484</v>
      </c>
      <c r="AC4" s="196">
        <v>223929572</v>
      </c>
      <c r="AD4" s="194">
        <v>17821425.940000001</v>
      </c>
      <c r="AE4" s="194">
        <v>11506316.66</v>
      </c>
      <c r="AF4" s="194">
        <v>0</v>
      </c>
      <c r="AG4" s="194">
        <v>14442</v>
      </c>
      <c r="AH4" s="194">
        <v>98248.84</v>
      </c>
    </row>
    <row r="5" spans="1:34" x14ac:dyDescent="0.25">
      <c r="A5" s="135">
        <v>112013753</v>
      </c>
      <c r="B5" s="136" t="s">
        <v>307</v>
      </c>
      <c r="C5" s="136" t="s">
        <v>145</v>
      </c>
      <c r="D5" s="137">
        <v>62268</v>
      </c>
      <c r="E5" s="138">
        <v>10475</v>
      </c>
      <c r="F5" s="186">
        <v>40941813.579999998</v>
      </c>
      <c r="G5" s="187">
        <v>62.77</v>
      </c>
      <c r="H5" s="29">
        <f t="shared" si="0"/>
        <v>77</v>
      </c>
      <c r="I5" s="38" t="str">
        <f t="array" ref="I5">H5&amp;CHOOSE(AND(H5&lt;&gt;{11,12,13})*MIN(4,MOD(H5,10))+1,"th","st","nd","rd","th")</f>
        <v>77th</v>
      </c>
      <c r="J5" s="188">
        <v>1.24</v>
      </c>
      <c r="K5" s="189">
        <v>53437884.759999998</v>
      </c>
      <c r="L5" s="148">
        <v>3191.0610000000001</v>
      </c>
      <c r="M5" s="149">
        <v>683.13900000000001</v>
      </c>
      <c r="N5" s="186">
        <v>13793.27</v>
      </c>
      <c r="O5" s="29">
        <f t="shared" si="1"/>
        <v>59</v>
      </c>
      <c r="P5" s="38" t="str">
        <f t="array" ref="P5">O5&amp;CHOOSE(AND(O5&lt;&gt;{11,12,13})*MIN(4,MOD(O5,10))+1,"th","st","nd","rd","th")</f>
        <v>59th</v>
      </c>
      <c r="Q5" s="190">
        <v>0.97209999999999996</v>
      </c>
      <c r="R5" s="150">
        <v>1.21</v>
      </c>
      <c r="S5" s="191">
        <v>1.4200000000000001E-2</v>
      </c>
      <c r="T5" s="192">
        <v>223</v>
      </c>
      <c r="U5" s="193">
        <v>39373919</v>
      </c>
      <c r="V5" s="186">
        <v>10163.11</v>
      </c>
      <c r="W5" s="29">
        <f t="shared" si="2"/>
        <v>77</v>
      </c>
      <c r="X5" s="38" t="str">
        <f t="array" ref="X5">W5&amp;CHOOSE(AND(W5&lt;&gt;{11,12,13})*MIN(4,MOD(W5,10))+1,"th","st","nd","rd","th")</f>
        <v>77th</v>
      </c>
      <c r="Y5" s="150">
        <v>0</v>
      </c>
      <c r="Z5" s="150">
        <v>1.21</v>
      </c>
      <c r="AA5" s="194">
        <v>1107661.1100000001</v>
      </c>
      <c r="AB5" s="195">
        <v>2182990933</v>
      </c>
      <c r="AC5" s="196">
        <v>691017771</v>
      </c>
      <c r="AD5" s="194">
        <v>54575186.509999998</v>
      </c>
      <c r="AE5" s="194">
        <v>39623630.109999999</v>
      </c>
      <c r="AF5" s="194">
        <v>0</v>
      </c>
      <c r="AG5" s="194">
        <v>210522.36</v>
      </c>
      <c r="AH5" s="194">
        <v>1137301.75</v>
      </c>
    </row>
    <row r="6" spans="1:34" x14ac:dyDescent="0.25">
      <c r="A6" s="135">
        <v>112015203</v>
      </c>
      <c r="B6" s="136" t="s">
        <v>382</v>
      </c>
      <c r="C6" s="136" t="s">
        <v>145</v>
      </c>
      <c r="D6" s="137">
        <v>68757</v>
      </c>
      <c r="E6" s="138">
        <v>5813</v>
      </c>
      <c r="F6" s="186">
        <v>20380201.949999999</v>
      </c>
      <c r="G6" s="187">
        <v>50.99</v>
      </c>
      <c r="H6" s="29">
        <f t="shared" si="0"/>
        <v>51</v>
      </c>
      <c r="I6" s="38" t="str">
        <f t="array" ref="I6">H6&amp;CHOOSE(AND(H6&lt;&gt;{11,12,13})*MIN(4,MOD(H6,10))+1,"th","st","nd","rd","th")</f>
        <v>51st</v>
      </c>
      <c r="J6" s="188">
        <v>1</v>
      </c>
      <c r="K6" s="189">
        <v>29989579.460000001</v>
      </c>
      <c r="L6" s="148">
        <v>2071.2510000000002</v>
      </c>
      <c r="M6" s="149">
        <v>138.14400000000001</v>
      </c>
      <c r="N6" s="186">
        <v>13573.66</v>
      </c>
      <c r="O6" s="29">
        <f t="shared" si="1"/>
        <v>54</v>
      </c>
      <c r="P6" s="38" t="str">
        <f t="array" ref="P6">O6&amp;CHOOSE(AND(O6&lt;&gt;{11,12,13})*MIN(4,MOD(O6,10))+1,"th","st","nd","rd","th")</f>
        <v>54th</v>
      </c>
      <c r="Q6" s="190">
        <v>0.9879</v>
      </c>
      <c r="R6" s="150">
        <v>0.99</v>
      </c>
      <c r="S6" s="191">
        <v>1.4500000000000001E-2</v>
      </c>
      <c r="T6" s="192">
        <v>211</v>
      </c>
      <c r="U6" s="193">
        <v>19214196</v>
      </c>
      <c r="V6" s="186">
        <v>8696.59</v>
      </c>
      <c r="W6" s="29">
        <f t="shared" si="2"/>
        <v>64</v>
      </c>
      <c r="X6" s="38" t="str">
        <f t="array" ref="X6">W6&amp;CHOOSE(AND(W6&lt;&gt;{11,12,13})*MIN(4,MOD(W6,10))+1,"th","st","nd","rd","th")</f>
        <v>64th</v>
      </c>
      <c r="Y6" s="150">
        <v>0</v>
      </c>
      <c r="Z6" s="150">
        <v>0.99</v>
      </c>
      <c r="AA6" s="194">
        <v>900074.17</v>
      </c>
      <c r="AB6" s="195">
        <v>989186301</v>
      </c>
      <c r="AC6" s="196">
        <v>413309763</v>
      </c>
      <c r="AD6" s="194">
        <v>30037270.350000001</v>
      </c>
      <c r="AE6" s="194">
        <v>19469264.289999999</v>
      </c>
      <c r="AF6" s="194">
        <v>0</v>
      </c>
      <c r="AG6" s="194">
        <v>10863.49</v>
      </c>
      <c r="AH6" s="194">
        <v>47690.89</v>
      </c>
    </row>
    <row r="7" spans="1:34" x14ac:dyDescent="0.25">
      <c r="A7" s="135">
        <v>112018523</v>
      </c>
      <c r="B7" s="136" t="s">
        <v>603</v>
      </c>
      <c r="C7" s="136" t="s">
        <v>145</v>
      </c>
      <c r="D7" s="137">
        <v>65377</v>
      </c>
      <c r="E7" s="138">
        <v>4076</v>
      </c>
      <c r="F7" s="186">
        <v>16365586.110000001</v>
      </c>
      <c r="G7" s="187">
        <v>61.41</v>
      </c>
      <c r="H7" s="29">
        <f t="shared" si="0"/>
        <v>74</v>
      </c>
      <c r="I7" s="38" t="str">
        <f t="array" ref="I7">H7&amp;CHOOSE(AND(H7&lt;&gt;{11,12,13})*MIN(4,MOD(H7,10))+1,"th","st","nd","rd","th")</f>
        <v>74th</v>
      </c>
      <c r="J7" s="188">
        <v>1.21</v>
      </c>
      <c r="K7" s="189">
        <v>26010806.760000002</v>
      </c>
      <c r="L7" s="148">
        <v>1772.1469999999999</v>
      </c>
      <c r="M7" s="149">
        <v>385.71</v>
      </c>
      <c r="N7" s="186">
        <v>12054</v>
      </c>
      <c r="O7" s="29">
        <f t="shared" si="1"/>
        <v>25</v>
      </c>
      <c r="P7" s="38" t="str">
        <f t="array" ref="P7">O7&amp;CHOOSE(AND(O7&lt;&gt;{11,12,13})*MIN(4,MOD(O7,10))+1,"th","st","nd","rd","th")</f>
        <v>25th</v>
      </c>
      <c r="Q7" s="190">
        <v>1.1124000000000001</v>
      </c>
      <c r="R7" s="150">
        <v>1.21</v>
      </c>
      <c r="S7" s="191">
        <v>1.7999999999999999E-2</v>
      </c>
      <c r="T7" s="192">
        <v>63</v>
      </c>
      <c r="U7" s="193">
        <v>12428895</v>
      </c>
      <c r="V7" s="186">
        <v>5759.83</v>
      </c>
      <c r="W7" s="29">
        <f t="shared" si="2"/>
        <v>28</v>
      </c>
      <c r="X7" s="38" t="str">
        <f t="array" ref="X7">W7&amp;CHOOSE(AND(W7&lt;&gt;{11,12,13})*MIN(4,MOD(W7,10))+1,"th","st","nd","rd","th")</f>
        <v>28th</v>
      </c>
      <c r="Y7" s="150">
        <v>0.23</v>
      </c>
      <c r="Z7" s="150">
        <v>1.44</v>
      </c>
      <c r="AA7" s="194">
        <v>816493.34</v>
      </c>
      <c r="AB7" s="195">
        <v>641583651</v>
      </c>
      <c r="AC7" s="196">
        <v>265634969</v>
      </c>
      <c r="AD7" s="194">
        <v>26358256.640000001</v>
      </c>
      <c r="AE7" s="194">
        <v>15407730.890000001</v>
      </c>
      <c r="AF7" s="194">
        <v>43527.14</v>
      </c>
      <c r="AG7" s="194">
        <v>97834.74</v>
      </c>
      <c r="AH7" s="194">
        <v>347449.88</v>
      </c>
    </row>
    <row r="8" spans="1:34" x14ac:dyDescent="0.25">
      <c r="A8" s="135">
        <v>103020603</v>
      </c>
      <c r="B8" s="136" t="s">
        <v>100</v>
      </c>
      <c r="C8" s="136" t="s">
        <v>101</v>
      </c>
      <c r="D8" s="137">
        <v>55537</v>
      </c>
      <c r="E8" s="138">
        <v>4671</v>
      </c>
      <c r="F8" s="186">
        <v>17255466.040000003</v>
      </c>
      <c r="G8" s="187">
        <v>66.52</v>
      </c>
      <c r="H8" s="29">
        <f t="shared" si="0"/>
        <v>84</v>
      </c>
      <c r="I8" s="38" t="str">
        <f t="array" ref="I8">H8&amp;CHOOSE(AND(H8&lt;&gt;{11,12,13})*MIN(4,MOD(H8,10))+1,"th","st","nd","rd","th")</f>
        <v>84th</v>
      </c>
      <c r="J8" s="188">
        <v>1.31</v>
      </c>
      <c r="K8" s="189">
        <v>20078531.530000001</v>
      </c>
      <c r="L8" s="148">
        <v>912.56299999999999</v>
      </c>
      <c r="M8" s="149">
        <v>127.70699999999999</v>
      </c>
      <c r="N8" s="186">
        <v>19301.27</v>
      </c>
      <c r="O8" s="29">
        <f t="shared" si="1"/>
        <v>96</v>
      </c>
      <c r="P8" s="38" t="str">
        <f t="array" ref="P8">O8&amp;CHOOSE(AND(O8&lt;&gt;{11,12,13})*MIN(4,MOD(O8,10))+1,"th","st","nd","rd","th")</f>
        <v>96th</v>
      </c>
      <c r="Q8" s="190">
        <v>0.69469999999999998</v>
      </c>
      <c r="R8" s="150">
        <v>0.91</v>
      </c>
      <c r="S8" s="191">
        <v>1.7899999999999999E-2</v>
      </c>
      <c r="T8" s="192">
        <v>67</v>
      </c>
      <c r="U8" s="193">
        <v>13186393</v>
      </c>
      <c r="V8" s="186">
        <v>12675.93</v>
      </c>
      <c r="W8" s="29">
        <f t="shared" si="2"/>
        <v>90</v>
      </c>
      <c r="X8" s="38" t="str">
        <f t="array" ref="X8">W8&amp;CHOOSE(AND(W8&lt;&gt;{11,12,13})*MIN(4,MOD(W8,10))+1,"th","st","nd","rd","th")</f>
        <v>90th</v>
      </c>
      <c r="Y8" s="150">
        <v>0</v>
      </c>
      <c r="Z8" s="150">
        <v>0.91</v>
      </c>
      <c r="AA8" s="194">
        <v>396444.5</v>
      </c>
      <c r="AB8" s="195">
        <v>676091523</v>
      </c>
      <c r="AC8" s="196">
        <v>286418886</v>
      </c>
      <c r="AD8" s="194">
        <v>20078531.530000001</v>
      </c>
      <c r="AE8" s="194">
        <v>16724000.92</v>
      </c>
      <c r="AF8" s="194">
        <v>0</v>
      </c>
      <c r="AG8" s="194">
        <v>135020.62</v>
      </c>
      <c r="AH8" s="194">
        <v>0</v>
      </c>
    </row>
    <row r="9" spans="1:34" x14ac:dyDescent="0.25">
      <c r="A9" s="135">
        <v>103020753</v>
      </c>
      <c r="B9" s="136" t="s">
        <v>124</v>
      </c>
      <c r="C9" s="136" t="s">
        <v>101</v>
      </c>
      <c r="D9" s="137">
        <v>89033</v>
      </c>
      <c r="E9" s="138">
        <v>4762</v>
      </c>
      <c r="F9" s="186">
        <v>25063065.390000001</v>
      </c>
      <c r="G9" s="187">
        <v>59.11</v>
      </c>
      <c r="H9" s="29">
        <f t="shared" si="0"/>
        <v>69</v>
      </c>
      <c r="I9" s="38" t="str">
        <f t="array" ref="I9">H9&amp;CHOOSE(AND(H9&lt;&gt;{11,12,13})*MIN(4,MOD(H9,10))+1,"th","st","nd","rd","th")</f>
        <v>69th</v>
      </c>
      <c r="J9" s="188">
        <v>1.1599999999999999</v>
      </c>
      <c r="K9" s="189">
        <v>28739486.809999999</v>
      </c>
      <c r="L9" s="148">
        <v>1845.7270000000001</v>
      </c>
      <c r="M9" s="149">
        <v>75.358000000000004</v>
      </c>
      <c r="N9" s="186">
        <v>14960.03</v>
      </c>
      <c r="O9" s="29">
        <f t="shared" si="1"/>
        <v>73</v>
      </c>
      <c r="P9" s="38" t="str">
        <f t="array" ref="P9">O9&amp;CHOOSE(AND(O9&lt;&gt;{11,12,13})*MIN(4,MOD(O9,10))+1,"th","st","nd","rd","th")</f>
        <v>73rd</v>
      </c>
      <c r="Q9" s="190">
        <v>0.89629999999999999</v>
      </c>
      <c r="R9" s="150">
        <v>1.04</v>
      </c>
      <c r="S9" s="191">
        <v>1.49E-2</v>
      </c>
      <c r="T9" s="192">
        <v>186</v>
      </c>
      <c r="U9" s="193">
        <v>23016191</v>
      </c>
      <c r="V9" s="186">
        <v>11980.83</v>
      </c>
      <c r="W9" s="29">
        <f t="shared" si="2"/>
        <v>87</v>
      </c>
      <c r="X9" s="38" t="str">
        <f t="array" ref="X9">W9&amp;CHOOSE(AND(W9&lt;&gt;{11,12,13})*MIN(4,MOD(W9,10))+1,"th","st","nd","rd","th")</f>
        <v>87th</v>
      </c>
      <c r="Y9" s="150">
        <v>0</v>
      </c>
      <c r="Z9" s="150">
        <v>1.04</v>
      </c>
      <c r="AA9" s="194">
        <v>246497.68</v>
      </c>
      <c r="AB9" s="195">
        <v>1087318710</v>
      </c>
      <c r="AC9" s="196">
        <v>592695229</v>
      </c>
      <c r="AD9" s="194">
        <v>28739486.809999999</v>
      </c>
      <c r="AE9" s="194">
        <v>24806653.460000001</v>
      </c>
      <c r="AF9" s="194">
        <v>0</v>
      </c>
      <c r="AG9" s="194">
        <v>9914.25</v>
      </c>
      <c r="AH9" s="194">
        <v>0</v>
      </c>
    </row>
    <row r="10" spans="1:34" x14ac:dyDescent="0.25">
      <c r="A10" s="135">
        <v>103021102</v>
      </c>
      <c r="B10" s="136" t="s">
        <v>127</v>
      </c>
      <c r="C10" s="136" t="s">
        <v>101</v>
      </c>
      <c r="D10" s="137">
        <v>62606</v>
      </c>
      <c r="E10" s="138">
        <v>14607</v>
      </c>
      <c r="F10" s="186">
        <v>45257442.829999998</v>
      </c>
      <c r="G10" s="187">
        <v>49.49</v>
      </c>
      <c r="H10" s="29">
        <f t="shared" si="0"/>
        <v>46</v>
      </c>
      <c r="I10" s="38" t="str">
        <f t="array" ref="I10">H10&amp;CHOOSE(AND(H10&lt;&gt;{11,12,13})*MIN(4,MOD(H10,10))+1,"th","st","nd","rd","th")</f>
        <v>46th</v>
      </c>
      <c r="J10" s="188">
        <v>0.98</v>
      </c>
      <c r="K10" s="189">
        <v>58896503.979999997</v>
      </c>
      <c r="L10" s="148">
        <v>4495.4189999999999</v>
      </c>
      <c r="M10" s="149">
        <v>925.61099999999999</v>
      </c>
      <c r="N10" s="186">
        <v>10864.45</v>
      </c>
      <c r="O10" s="29">
        <f t="shared" si="1"/>
        <v>7</v>
      </c>
      <c r="P10" s="38" t="str">
        <f t="array" ref="P10">O10&amp;CHOOSE(AND(O10&lt;&gt;{11,12,13})*MIN(4,MOD(O10,10))+1,"th","st","nd","rd","th")</f>
        <v>7th</v>
      </c>
      <c r="Q10" s="190">
        <v>1.2342</v>
      </c>
      <c r="R10" s="150">
        <v>0.98</v>
      </c>
      <c r="S10" s="191">
        <v>1.6899999999999998E-2</v>
      </c>
      <c r="T10" s="192">
        <v>101</v>
      </c>
      <c r="U10" s="193">
        <v>36628552</v>
      </c>
      <c r="V10" s="186">
        <v>6756.75</v>
      </c>
      <c r="W10" s="29">
        <f t="shared" si="2"/>
        <v>41</v>
      </c>
      <c r="X10" s="38" t="str">
        <f t="array" ref="X10">W10&amp;CHOOSE(AND(W10&lt;&gt;{11,12,13})*MIN(4,MOD(W10,10))+1,"th","st","nd","rd","th")</f>
        <v>41st</v>
      </c>
      <c r="Y10" s="150">
        <v>0.1</v>
      </c>
      <c r="Z10" s="150">
        <v>1.08</v>
      </c>
      <c r="AA10" s="194">
        <v>1662814.19</v>
      </c>
      <c r="AB10" s="195">
        <v>1748538709</v>
      </c>
      <c r="AC10" s="196">
        <v>925078202</v>
      </c>
      <c r="AD10" s="194">
        <v>58911658.18</v>
      </c>
      <c r="AE10" s="194">
        <v>43162067.170000002</v>
      </c>
      <c r="AF10" s="194">
        <v>0</v>
      </c>
      <c r="AG10" s="194">
        <v>432561.47</v>
      </c>
      <c r="AH10" s="194">
        <v>15154.2</v>
      </c>
    </row>
    <row r="11" spans="1:34" x14ac:dyDescent="0.25">
      <c r="A11" s="135">
        <v>103021252</v>
      </c>
      <c r="B11" s="136" t="s">
        <v>147</v>
      </c>
      <c r="C11" s="136" t="s">
        <v>101</v>
      </c>
      <c r="D11" s="137">
        <v>75554</v>
      </c>
      <c r="E11" s="138">
        <v>13705</v>
      </c>
      <c r="F11" s="186">
        <v>63120142.349999994</v>
      </c>
      <c r="G11" s="187">
        <v>60.96</v>
      </c>
      <c r="H11" s="29">
        <f t="shared" si="0"/>
        <v>73</v>
      </c>
      <c r="I11" s="38" t="str">
        <f t="array" ref="I11">H11&amp;CHOOSE(AND(H11&lt;&gt;{11,12,13})*MIN(4,MOD(H11,10))+1,"th","st","nd","rd","th")</f>
        <v>73rd</v>
      </c>
      <c r="J11" s="188">
        <v>1.2</v>
      </c>
      <c r="K11" s="189">
        <v>76502049.489999995</v>
      </c>
      <c r="L11" s="148">
        <v>4021.4490000000001</v>
      </c>
      <c r="M11" s="149">
        <v>309.262</v>
      </c>
      <c r="N11" s="186">
        <v>17665.009999999998</v>
      </c>
      <c r="O11" s="29">
        <f t="shared" si="1"/>
        <v>92</v>
      </c>
      <c r="P11" s="38" t="str">
        <f t="array" ref="P11">O11&amp;CHOOSE(AND(O11&lt;&gt;{11,12,13})*MIN(4,MOD(O11,10))+1,"th","st","nd","rd","th")</f>
        <v>92nd</v>
      </c>
      <c r="Q11" s="190">
        <v>0.7591</v>
      </c>
      <c r="R11" s="150">
        <v>0.91</v>
      </c>
      <c r="S11" s="191">
        <v>1.8499999999999999E-2</v>
      </c>
      <c r="T11" s="192">
        <v>57</v>
      </c>
      <c r="U11" s="193">
        <v>46645888</v>
      </c>
      <c r="V11" s="186">
        <v>10770.95</v>
      </c>
      <c r="W11" s="29">
        <f t="shared" si="2"/>
        <v>81</v>
      </c>
      <c r="X11" s="38" t="str">
        <f t="array" ref="X11">W11&amp;CHOOSE(AND(W11&lt;&gt;{11,12,13})*MIN(4,MOD(W11,10))+1,"th","st","nd","rd","th")</f>
        <v>81st</v>
      </c>
      <c r="Y11" s="150">
        <v>0</v>
      </c>
      <c r="Z11" s="150">
        <v>0.91</v>
      </c>
      <c r="AA11" s="194">
        <v>1699799.4</v>
      </c>
      <c r="AB11" s="195">
        <v>2338067117</v>
      </c>
      <c r="AC11" s="196">
        <v>1066742211</v>
      </c>
      <c r="AD11" s="194">
        <v>76581144.329999998</v>
      </c>
      <c r="AE11" s="194">
        <v>61354570.869999997</v>
      </c>
      <c r="AF11" s="194">
        <v>0</v>
      </c>
      <c r="AG11" s="194">
        <v>65772.08</v>
      </c>
      <c r="AH11" s="194">
        <v>79094.84</v>
      </c>
    </row>
    <row r="12" spans="1:34" x14ac:dyDescent="0.25">
      <c r="A12" s="135">
        <v>103021453</v>
      </c>
      <c r="B12" s="136" t="s">
        <v>167</v>
      </c>
      <c r="C12" s="136" t="s">
        <v>101</v>
      </c>
      <c r="D12" s="137">
        <v>55809</v>
      </c>
      <c r="E12" s="138">
        <v>3995</v>
      </c>
      <c r="F12" s="186">
        <v>13222734.689999999</v>
      </c>
      <c r="G12" s="187">
        <v>59.31</v>
      </c>
      <c r="H12" s="29">
        <f t="shared" si="0"/>
        <v>69</v>
      </c>
      <c r="I12" s="38" t="str">
        <f t="array" ref="I12">H12&amp;CHOOSE(AND(H12&lt;&gt;{11,12,13})*MIN(4,MOD(H12,10))+1,"th","st","nd","rd","th")</f>
        <v>69th</v>
      </c>
      <c r="J12" s="188">
        <v>1.17</v>
      </c>
      <c r="K12" s="189">
        <v>21783806.489999998</v>
      </c>
      <c r="L12" s="148">
        <v>1257.837</v>
      </c>
      <c r="M12" s="149">
        <v>175.941</v>
      </c>
      <c r="N12" s="186">
        <v>15193.29</v>
      </c>
      <c r="O12" s="29">
        <f t="shared" si="1"/>
        <v>75</v>
      </c>
      <c r="P12" s="38" t="str">
        <f t="array" ref="P12">O12&amp;CHOOSE(AND(O12&lt;&gt;{11,12,13})*MIN(4,MOD(O12,10))+1,"th","st","nd","rd","th")</f>
        <v>75th</v>
      </c>
      <c r="Q12" s="190">
        <v>0.88260000000000005</v>
      </c>
      <c r="R12" s="150">
        <v>1.03</v>
      </c>
      <c r="S12" s="191">
        <v>2.3300000000000001E-2</v>
      </c>
      <c r="T12" s="192">
        <v>9</v>
      </c>
      <c r="U12" s="193">
        <v>7791265</v>
      </c>
      <c r="V12" s="186">
        <v>5434.08</v>
      </c>
      <c r="W12" s="29">
        <f t="shared" si="2"/>
        <v>25</v>
      </c>
      <c r="X12" s="38" t="str">
        <f t="array" ref="X12">W12&amp;CHOOSE(AND(W12&lt;&gt;{11,12,13})*MIN(4,MOD(W12,10))+1,"th","st","nd","rd","th")</f>
        <v>25th</v>
      </c>
      <c r="Y12" s="150">
        <v>0.27</v>
      </c>
      <c r="Z12" s="150">
        <v>1.3</v>
      </c>
      <c r="AA12" s="194">
        <v>624760.44999999995</v>
      </c>
      <c r="AB12" s="195">
        <v>346860248</v>
      </c>
      <c r="AC12" s="196">
        <v>221845204</v>
      </c>
      <c r="AD12" s="194">
        <v>21783806.489999998</v>
      </c>
      <c r="AE12" s="194">
        <v>12588876.4</v>
      </c>
      <c r="AF12" s="194">
        <v>0</v>
      </c>
      <c r="AG12" s="194">
        <v>9097.84</v>
      </c>
      <c r="AH12" s="194">
        <v>0</v>
      </c>
    </row>
    <row r="13" spans="1:34" x14ac:dyDescent="0.25">
      <c r="A13" s="135">
        <v>103021603</v>
      </c>
      <c r="B13" s="136" t="s">
        <v>188</v>
      </c>
      <c r="C13" s="136" t="s">
        <v>101</v>
      </c>
      <c r="D13" s="137">
        <v>52364</v>
      </c>
      <c r="E13" s="138">
        <v>6763</v>
      </c>
      <c r="F13" s="186">
        <v>18809785.739999998</v>
      </c>
      <c r="G13" s="187">
        <v>53.11</v>
      </c>
      <c r="H13" s="29">
        <f t="shared" si="0"/>
        <v>57</v>
      </c>
      <c r="I13" s="38" t="str">
        <f t="array" ref="I13">H13&amp;CHOOSE(AND(H13&lt;&gt;{11,12,13})*MIN(4,MOD(H13,10))+1,"th","st","nd","rd","th")</f>
        <v>57th</v>
      </c>
      <c r="J13" s="188">
        <v>1.05</v>
      </c>
      <c r="K13" s="189">
        <v>28198306.600000001</v>
      </c>
      <c r="L13" s="148">
        <v>1428.6030000000001</v>
      </c>
      <c r="M13" s="149">
        <v>293.78199999999998</v>
      </c>
      <c r="N13" s="186">
        <v>16371.66</v>
      </c>
      <c r="O13" s="29">
        <f t="shared" si="1"/>
        <v>85</v>
      </c>
      <c r="P13" s="38" t="str">
        <f t="array" ref="P13">O13&amp;CHOOSE(AND(O13&lt;&gt;{11,12,13})*MIN(4,MOD(O13,10))+1,"th","st","nd","rd","th")</f>
        <v>85th</v>
      </c>
      <c r="Q13" s="190">
        <v>0.81899999999999995</v>
      </c>
      <c r="R13" s="150">
        <v>0.86</v>
      </c>
      <c r="S13" s="191">
        <v>1.78E-2</v>
      </c>
      <c r="T13" s="192">
        <v>73</v>
      </c>
      <c r="U13" s="193">
        <v>14514311</v>
      </c>
      <c r="V13" s="186">
        <v>8426.8700000000008</v>
      </c>
      <c r="W13" s="29">
        <f t="shared" si="2"/>
        <v>63</v>
      </c>
      <c r="X13" s="38" t="str">
        <f t="array" ref="X13">W13&amp;CHOOSE(AND(W13&lt;&gt;{11,12,13})*MIN(4,MOD(W13,10))+1,"th","st","nd","rd","th")</f>
        <v>63rd</v>
      </c>
      <c r="Y13" s="150">
        <v>0</v>
      </c>
      <c r="Z13" s="150">
        <v>0.86</v>
      </c>
      <c r="AA13" s="194">
        <v>557987.96</v>
      </c>
      <c r="AB13" s="195">
        <v>661707426</v>
      </c>
      <c r="AC13" s="196">
        <v>397731340</v>
      </c>
      <c r="AD13" s="194">
        <v>28198456.600000001</v>
      </c>
      <c r="AE13" s="194">
        <v>18160673.809999999</v>
      </c>
      <c r="AF13" s="194">
        <v>0</v>
      </c>
      <c r="AG13" s="194">
        <v>91123.97</v>
      </c>
      <c r="AH13" s="194">
        <v>150</v>
      </c>
    </row>
    <row r="14" spans="1:34" x14ac:dyDescent="0.25">
      <c r="A14" s="135">
        <v>103021752</v>
      </c>
      <c r="B14" s="136" t="s">
        <v>207</v>
      </c>
      <c r="C14" s="136" t="s">
        <v>101</v>
      </c>
      <c r="D14" s="137">
        <v>66924</v>
      </c>
      <c r="E14" s="138">
        <v>14748</v>
      </c>
      <c r="F14" s="186">
        <v>47006583.700000003</v>
      </c>
      <c r="G14" s="187">
        <v>47.63</v>
      </c>
      <c r="H14" s="29">
        <f t="shared" si="0"/>
        <v>42</v>
      </c>
      <c r="I14" s="38" t="str">
        <f t="array" ref="I14">H14&amp;CHOOSE(AND(H14&lt;&gt;{11,12,13})*MIN(4,MOD(H14,10))+1,"th","st","nd","rd","th")</f>
        <v>42nd</v>
      </c>
      <c r="J14" s="188">
        <v>0.94</v>
      </c>
      <c r="K14" s="189">
        <v>60133158.890000001</v>
      </c>
      <c r="L14" s="148">
        <v>3361.7719999999999</v>
      </c>
      <c r="M14" s="149">
        <v>357.89299999999997</v>
      </c>
      <c r="N14" s="186">
        <v>16166.28</v>
      </c>
      <c r="O14" s="29">
        <f t="shared" si="1"/>
        <v>83</v>
      </c>
      <c r="P14" s="38" t="str">
        <f t="array" ref="P14">O14&amp;CHOOSE(AND(O14&lt;&gt;{11,12,13})*MIN(4,MOD(O14,10))+1,"th","st","nd","rd","th")</f>
        <v>83rd</v>
      </c>
      <c r="Q14" s="190">
        <v>0.82940000000000003</v>
      </c>
      <c r="R14" s="150">
        <v>0.78</v>
      </c>
      <c r="S14" s="191">
        <v>1.47E-2</v>
      </c>
      <c r="T14" s="192">
        <v>201</v>
      </c>
      <c r="U14" s="193">
        <v>43798062</v>
      </c>
      <c r="V14" s="186">
        <v>11774.73</v>
      </c>
      <c r="W14" s="29">
        <f t="shared" si="2"/>
        <v>86</v>
      </c>
      <c r="X14" s="38" t="str">
        <f t="array" ref="X14">W14&amp;CHOOSE(AND(W14&lt;&gt;{11,12,13})*MIN(4,MOD(W14,10))+1,"th","st","nd","rd","th")</f>
        <v>86th</v>
      </c>
      <c r="Y14" s="150">
        <v>0</v>
      </c>
      <c r="Z14" s="150">
        <v>0.78</v>
      </c>
      <c r="AA14" s="194">
        <v>909568.31</v>
      </c>
      <c r="AB14" s="195">
        <v>2121074544</v>
      </c>
      <c r="AC14" s="196">
        <v>1075864286</v>
      </c>
      <c r="AD14" s="194">
        <v>60692747.710000001</v>
      </c>
      <c r="AE14" s="194">
        <v>46020289.57</v>
      </c>
      <c r="AF14" s="194">
        <v>0</v>
      </c>
      <c r="AG14" s="194">
        <v>76725.820000000007</v>
      </c>
      <c r="AH14" s="194">
        <v>559588.81999999995</v>
      </c>
    </row>
    <row r="15" spans="1:34" x14ac:dyDescent="0.25">
      <c r="A15" s="135">
        <v>103021903</v>
      </c>
      <c r="B15" s="136" t="s">
        <v>214</v>
      </c>
      <c r="C15" s="136" t="s">
        <v>101</v>
      </c>
      <c r="D15" s="137">
        <v>31374</v>
      </c>
      <c r="E15" s="138">
        <v>2966</v>
      </c>
      <c r="F15" s="186">
        <v>3919291.64</v>
      </c>
      <c r="G15" s="187">
        <v>42.12</v>
      </c>
      <c r="H15" s="29">
        <f t="shared" si="0"/>
        <v>30</v>
      </c>
      <c r="I15" s="38" t="str">
        <f t="array" ref="I15">H15&amp;CHOOSE(AND(H15&lt;&gt;{11,12,13})*MIN(4,MOD(H15,10))+1,"th","st","nd","rd","th")</f>
        <v>30th</v>
      </c>
      <c r="J15" s="188">
        <v>0.83</v>
      </c>
      <c r="K15" s="189">
        <v>16837558.559999999</v>
      </c>
      <c r="L15" s="148">
        <v>974.29100000000005</v>
      </c>
      <c r="M15" s="149">
        <v>487.61</v>
      </c>
      <c r="N15" s="186">
        <v>11517.58</v>
      </c>
      <c r="O15" s="29">
        <f t="shared" si="1"/>
        <v>14</v>
      </c>
      <c r="P15" s="38" t="str">
        <f t="array" ref="P15">O15&amp;CHOOSE(AND(O15&lt;&gt;{11,12,13})*MIN(4,MOD(O15,10))+1,"th","st","nd","rd","th")</f>
        <v>14th</v>
      </c>
      <c r="Q15" s="190">
        <v>1.1641999999999999</v>
      </c>
      <c r="R15" s="150">
        <v>0.83</v>
      </c>
      <c r="S15" s="191">
        <v>1.8800000000000001E-2</v>
      </c>
      <c r="T15" s="192">
        <v>51</v>
      </c>
      <c r="U15" s="193">
        <v>2863269</v>
      </c>
      <c r="V15" s="186">
        <v>1958.59</v>
      </c>
      <c r="W15" s="29">
        <f t="shared" si="2"/>
        <v>1</v>
      </c>
      <c r="X15" s="38" t="str">
        <f t="array" ref="X15">W15&amp;CHOOSE(AND(W15&lt;&gt;{11,12,13})*MIN(4,MOD(W15,10))+1,"th","st","nd","rd","th")</f>
        <v>1st</v>
      </c>
      <c r="Y15" s="150">
        <v>0.74</v>
      </c>
      <c r="Z15" s="150">
        <v>1.57</v>
      </c>
      <c r="AA15" s="194">
        <v>466871.07</v>
      </c>
      <c r="AB15" s="195">
        <v>129538723</v>
      </c>
      <c r="AC15" s="196">
        <v>79458979</v>
      </c>
      <c r="AD15" s="194">
        <v>16837558.559999999</v>
      </c>
      <c r="AE15" s="194">
        <v>3395467.22</v>
      </c>
      <c r="AF15" s="194">
        <v>0</v>
      </c>
      <c r="AG15" s="194">
        <v>56953.35</v>
      </c>
      <c r="AH15" s="194">
        <v>0</v>
      </c>
    </row>
    <row r="16" spans="1:34" x14ac:dyDescent="0.25">
      <c r="A16" s="135">
        <v>103022103</v>
      </c>
      <c r="B16" s="136" t="s">
        <v>235</v>
      </c>
      <c r="C16" s="136" t="s">
        <v>101</v>
      </c>
      <c r="D16" s="137">
        <v>43684</v>
      </c>
      <c r="E16" s="138">
        <v>3255</v>
      </c>
      <c r="F16" s="186">
        <v>9392064.0600000005</v>
      </c>
      <c r="G16" s="187">
        <v>66.05</v>
      </c>
      <c r="H16" s="29">
        <f t="shared" si="0"/>
        <v>83</v>
      </c>
      <c r="I16" s="38" t="str">
        <f t="array" ref="I16">H16&amp;CHOOSE(AND(H16&lt;&gt;{11,12,13})*MIN(4,MOD(H16,10))+1,"th","st","nd","rd","th")</f>
        <v>83rd</v>
      </c>
      <c r="J16" s="188">
        <v>1.3</v>
      </c>
      <c r="K16" s="189">
        <v>13739190</v>
      </c>
      <c r="L16" s="148">
        <v>607.62800000000004</v>
      </c>
      <c r="M16" s="149">
        <v>173.66800000000001</v>
      </c>
      <c r="N16" s="186">
        <v>17585.13</v>
      </c>
      <c r="O16" s="29">
        <f t="shared" si="1"/>
        <v>92</v>
      </c>
      <c r="P16" s="38" t="str">
        <f t="array" ref="P16">O16&amp;CHOOSE(AND(O16&lt;&gt;{11,12,13})*MIN(4,MOD(O16,10))+1,"th","st","nd","rd","th")</f>
        <v>92nd</v>
      </c>
      <c r="Q16" s="190">
        <v>0.76249999999999996</v>
      </c>
      <c r="R16" s="150">
        <v>0.99</v>
      </c>
      <c r="S16" s="191">
        <v>1.9800000000000002E-2</v>
      </c>
      <c r="T16" s="192">
        <v>32</v>
      </c>
      <c r="U16" s="193">
        <v>6509210</v>
      </c>
      <c r="V16" s="186">
        <v>8331.2999999999993</v>
      </c>
      <c r="W16" s="29">
        <f t="shared" si="2"/>
        <v>62</v>
      </c>
      <c r="X16" s="38" t="str">
        <f t="array" ref="X16">W16&amp;CHOOSE(AND(W16&lt;&gt;{11,12,13})*MIN(4,MOD(W16,10))+1,"th","st","nd","rd","th")</f>
        <v>62nd</v>
      </c>
      <c r="Y16" s="150">
        <v>0</v>
      </c>
      <c r="Z16" s="150">
        <v>0.99</v>
      </c>
      <c r="AA16" s="194">
        <v>254758.06</v>
      </c>
      <c r="AB16" s="195">
        <v>345723659</v>
      </c>
      <c r="AC16" s="196">
        <v>129401143</v>
      </c>
      <c r="AD16" s="194">
        <v>13739190</v>
      </c>
      <c r="AE16" s="194">
        <v>9129474</v>
      </c>
      <c r="AF16" s="194">
        <v>0</v>
      </c>
      <c r="AG16" s="194">
        <v>7832</v>
      </c>
      <c r="AH16" s="194">
        <v>0</v>
      </c>
    </row>
    <row r="17" spans="1:34" x14ac:dyDescent="0.25">
      <c r="A17" s="135">
        <v>103022253</v>
      </c>
      <c r="B17" s="136" t="s">
        <v>253</v>
      </c>
      <c r="C17" s="136" t="s">
        <v>101</v>
      </c>
      <c r="D17" s="137">
        <v>63246</v>
      </c>
      <c r="E17" s="138">
        <v>6343</v>
      </c>
      <c r="F17" s="186">
        <v>23176603.18</v>
      </c>
      <c r="G17" s="187">
        <v>57.77</v>
      </c>
      <c r="H17" s="29">
        <f t="shared" si="0"/>
        <v>68</v>
      </c>
      <c r="I17" s="38" t="str">
        <f t="array" ref="I17">H17&amp;CHOOSE(AND(H17&lt;&gt;{11,12,13})*MIN(4,MOD(H17,10))+1,"th","st","nd","rd","th")</f>
        <v>68th</v>
      </c>
      <c r="J17" s="188">
        <v>1.1399999999999999</v>
      </c>
      <c r="K17" s="189">
        <v>33387156.219999999</v>
      </c>
      <c r="L17" s="148">
        <v>1902.1790000000001</v>
      </c>
      <c r="M17" s="149">
        <v>217.387</v>
      </c>
      <c r="N17" s="186">
        <v>15751.88</v>
      </c>
      <c r="O17" s="29">
        <f t="shared" si="1"/>
        <v>81</v>
      </c>
      <c r="P17" s="38" t="str">
        <f t="array" ref="P17">O17&amp;CHOOSE(AND(O17&lt;&gt;{11,12,13})*MIN(4,MOD(O17,10))+1,"th","st","nd","rd","th")</f>
        <v>81st</v>
      </c>
      <c r="Q17" s="190">
        <v>0.85129999999999995</v>
      </c>
      <c r="R17" s="150">
        <v>0.97</v>
      </c>
      <c r="S17" s="191">
        <v>1.6E-2</v>
      </c>
      <c r="T17" s="192">
        <v>128</v>
      </c>
      <c r="U17" s="193">
        <v>19849969</v>
      </c>
      <c r="V17" s="186">
        <v>9365.11</v>
      </c>
      <c r="W17" s="29">
        <f t="shared" si="2"/>
        <v>71</v>
      </c>
      <c r="X17" s="38" t="str">
        <f t="array" ref="X17">W17&amp;CHOOSE(AND(W17&lt;&gt;{11,12,13})*MIN(4,MOD(W17,10))+1,"th","st","nd","rd","th")</f>
        <v>71st</v>
      </c>
      <c r="Y17" s="150">
        <v>0</v>
      </c>
      <c r="Z17" s="150">
        <v>0.97</v>
      </c>
      <c r="AA17" s="194">
        <v>931656.53</v>
      </c>
      <c r="AB17" s="195">
        <v>1048739048</v>
      </c>
      <c r="AC17" s="196">
        <v>400163766</v>
      </c>
      <c r="AD17" s="194">
        <v>33473666.129999999</v>
      </c>
      <c r="AE17" s="194">
        <v>22226704.859999999</v>
      </c>
      <c r="AF17" s="194">
        <v>0</v>
      </c>
      <c r="AG17" s="194">
        <v>18241.79</v>
      </c>
      <c r="AH17" s="194">
        <v>86509.91</v>
      </c>
    </row>
    <row r="18" spans="1:34" x14ac:dyDescent="0.25">
      <c r="A18" s="135">
        <v>103022503</v>
      </c>
      <c r="B18" s="136" t="s">
        <v>263</v>
      </c>
      <c r="C18" s="136" t="s">
        <v>101</v>
      </c>
      <c r="D18" s="137">
        <v>26532</v>
      </c>
      <c r="E18" s="138">
        <v>2254</v>
      </c>
      <c r="F18" s="186">
        <v>2161069.5099999998</v>
      </c>
      <c r="G18" s="187">
        <v>36.14</v>
      </c>
      <c r="H18" s="29">
        <f t="shared" si="0"/>
        <v>15</v>
      </c>
      <c r="I18" s="38" t="str">
        <f t="array" ref="I18">H18&amp;CHOOSE(AND(H18&lt;&gt;{11,12,13})*MIN(4,MOD(H18,10))+1,"th","st","nd","rd","th")</f>
        <v>15th</v>
      </c>
      <c r="J18" s="188">
        <v>0.71</v>
      </c>
      <c r="K18" s="189">
        <v>19684653.59</v>
      </c>
      <c r="L18" s="148">
        <v>880.04499999999996</v>
      </c>
      <c r="M18" s="149">
        <v>519.51199999999994</v>
      </c>
      <c r="N18" s="186">
        <v>14064.92</v>
      </c>
      <c r="O18" s="29">
        <f t="shared" si="1"/>
        <v>62</v>
      </c>
      <c r="P18" s="38" t="str">
        <f t="array" ref="P18">O18&amp;CHOOSE(AND(O18&lt;&gt;{11,12,13})*MIN(4,MOD(O18,10))+1,"th","st","nd","rd","th")</f>
        <v>62nd</v>
      </c>
      <c r="Q18" s="190">
        <v>0.95340000000000003</v>
      </c>
      <c r="R18" s="150">
        <v>0.68</v>
      </c>
      <c r="S18" s="191">
        <v>1.4500000000000001E-2</v>
      </c>
      <c r="T18" s="192">
        <v>211</v>
      </c>
      <c r="U18" s="193">
        <v>2038941</v>
      </c>
      <c r="V18" s="186">
        <v>1456.85</v>
      </c>
      <c r="W18" s="29">
        <f t="shared" si="2"/>
        <v>0</v>
      </c>
      <c r="X18" s="38" t="str">
        <f t="array" ref="X18">W18&amp;CHOOSE(AND(W18&lt;&gt;{11,12,13})*MIN(4,MOD(W18,10))+1,"th","st","nd","rd","th")</f>
        <v>0th</v>
      </c>
      <c r="Y18" s="150">
        <v>0.81</v>
      </c>
      <c r="Z18" s="150">
        <v>1.49</v>
      </c>
      <c r="AA18" s="194">
        <v>367469.26</v>
      </c>
      <c r="AB18" s="195">
        <v>94459140</v>
      </c>
      <c r="AC18" s="196">
        <v>54368688</v>
      </c>
      <c r="AD18" s="194">
        <v>19684653.59</v>
      </c>
      <c r="AE18" s="194">
        <v>1783032.13</v>
      </c>
      <c r="AF18" s="194">
        <v>0</v>
      </c>
      <c r="AG18" s="194">
        <v>10568.12</v>
      </c>
      <c r="AH18" s="194">
        <v>0</v>
      </c>
    </row>
    <row r="19" spans="1:34" x14ac:dyDescent="0.25">
      <c r="A19" s="135">
        <v>103022803</v>
      </c>
      <c r="B19" s="136" t="s">
        <v>264</v>
      </c>
      <c r="C19" s="136" t="s">
        <v>101</v>
      </c>
      <c r="D19" s="137">
        <v>42011</v>
      </c>
      <c r="E19" s="138">
        <v>6916</v>
      </c>
      <c r="F19" s="186">
        <v>17682664.450000003</v>
      </c>
      <c r="G19" s="187">
        <v>60.86</v>
      </c>
      <c r="H19" s="29">
        <f t="shared" si="0"/>
        <v>73</v>
      </c>
      <c r="I19" s="38" t="str">
        <f t="array" ref="I19">H19&amp;CHOOSE(AND(H19&lt;&gt;{11,12,13})*MIN(4,MOD(H19,10))+1,"th","st","nd","rd","th")</f>
        <v>73rd</v>
      </c>
      <c r="J19" s="188">
        <v>1.2</v>
      </c>
      <c r="K19" s="189">
        <v>31293536.34</v>
      </c>
      <c r="L19" s="148">
        <v>1810.3050000000001</v>
      </c>
      <c r="M19" s="149">
        <v>418.50700000000001</v>
      </c>
      <c r="N19" s="186">
        <v>14040.46</v>
      </c>
      <c r="O19" s="29">
        <f t="shared" si="1"/>
        <v>62</v>
      </c>
      <c r="P19" s="38" t="str">
        <f t="array" ref="P19">O19&amp;CHOOSE(AND(O19&lt;&gt;{11,12,13})*MIN(4,MOD(O19,10))+1,"th","st","nd","rd","th")</f>
        <v>62nd</v>
      </c>
      <c r="Q19" s="190">
        <v>0.95499999999999996</v>
      </c>
      <c r="R19" s="150">
        <v>1.1499999999999999</v>
      </c>
      <c r="S19" s="191">
        <v>2.4E-2</v>
      </c>
      <c r="T19" s="192">
        <v>6</v>
      </c>
      <c r="U19" s="193">
        <v>10107601</v>
      </c>
      <c r="V19" s="186">
        <v>4534.97</v>
      </c>
      <c r="W19" s="29">
        <f t="shared" si="2"/>
        <v>15</v>
      </c>
      <c r="X19" s="38" t="str">
        <f t="array" ref="X19">W19&amp;CHOOSE(AND(W19&lt;&gt;{11,12,13})*MIN(4,MOD(W19,10))+1,"th","st","nd","rd","th")</f>
        <v>15th</v>
      </c>
      <c r="Y19" s="150">
        <v>0.39</v>
      </c>
      <c r="Z19" s="150">
        <v>1.54</v>
      </c>
      <c r="AA19" s="194">
        <v>960417.39</v>
      </c>
      <c r="AB19" s="195">
        <v>487456395</v>
      </c>
      <c r="AC19" s="196">
        <v>250324680</v>
      </c>
      <c r="AD19" s="194">
        <v>31630867.18</v>
      </c>
      <c r="AE19" s="194">
        <v>16625816.890000001</v>
      </c>
      <c r="AF19" s="194">
        <v>0</v>
      </c>
      <c r="AG19" s="194">
        <v>96430.17</v>
      </c>
      <c r="AH19" s="194">
        <v>337330.84</v>
      </c>
    </row>
    <row r="20" spans="1:34" x14ac:dyDescent="0.25">
      <c r="A20" s="135">
        <v>103023153</v>
      </c>
      <c r="B20" s="136" t="s">
        <v>275</v>
      </c>
      <c r="C20" s="136" t="s">
        <v>101</v>
      </c>
      <c r="D20" s="137">
        <v>59636</v>
      </c>
      <c r="E20" s="138">
        <v>7679</v>
      </c>
      <c r="F20" s="186">
        <v>23220900.050000001</v>
      </c>
      <c r="G20" s="187">
        <v>50.71</v>
      </c>
      <c r="H20" s="29">
        <f t="shared" si="0"/>
        <v>50</v>
      </c>
      <c r="I20" s="38" t="str">
        <f t="array" ref="I20">H20&amp;CHOOSE(AND(H20&lt;&gt;{11,12,13})*MIN(4,MOD(H20,10))+1,"th","st","nd","rd","th")</f>
        <v>50th</v>
      </c>
      <c r="J20" s="188">
        <v>1</v>
      </c>
      <c r="K20" s="189">
        <v>39000428.039999999</v>
      </c>
      <c r="L20" s="148">
        <v>2367.7869999999998</v>
      </c>
      <c r="M20" s="149">
        <v>318.38900000000001</v>
      </c>
      <c r="N20" s="186">
        <v>14518.94</v>
      </c>
      <c r="O20" s="29">
        <f t="shared" si="1"/>
        <v>68</v>
      </c>
      <c r="P20" s="38" t="str">
        <f t="array" ref="P20">O20&amp;CHOOSE(AND(O20&lt;&gt;{11,12,13})*MIN(4,MOD(O20,10))+1,"th","st","nd","rd","th")</f>
        <v>68th</v>
      </c>
      <c r="Q20" s="190">
        <v>0.92359999999999998</v>
      </c>
      <c r="R20" s="150">
        <v>0.92</v>
      </c>
      <c r="S20" s="191">
        <v>1.8700000000000001E-2</v>
      </c>
      <c r="T20" s="192">
        <v>54</v>
      </c>
      <c r="U20" s="193">
        <v>17001333</v>
      </c>
      <c r="V20" s="186">
        <v>6329.2</v>
      </c>
      <c r="W20" s="29">
        <f t="shared" si="2"/>
        <v>36</v>
      </c>
      <c r="X20" s="38" t="str">
        <f t="array" ref="X20">W20&amp;CHOOSE(AND(W20&lt;&gt;{11,12,13})*MIN(4,MOD(W20,10))+1,"th","st","nd","rd","th")</f>
        <v>36th</v>
      </c>
      <c r="Y20" s="150">
        <v>0.15</v>
      </c>
      <c r="Z20" s="150">
        <v>1.07</v>
      </c>
      <c r="AA20" s="194">
        <v>1299126.5</v>
      </c>
      <c r="AB20" s="195">
        <v>789156715</v>
      </c>
      <c r="AC20" s="196">
        <v>451816467</v>
      </c>
      <c r="AD20" s="194">
        <v>39450306.039999999</v>
      </c>
      <c r="AE20" s="194">
        <v>21751804.379999999</v>
      </c>
      <c r="AF20" s="194">
        <v>0</v>
      </c>
      <c r="AG20" s="194">
        <v>169969.17</v>
      </c>
      <c r="AH20" s="194">
        <v>449878</v>
      </c>
    </row>
    <row r="21" spans="1:34" x14ac:dyDescent="0.25">
      <c r="A21" s="135">
        <v>103023912</v>
      </c>
      <c r="B21" s="136" t="s">
        <v>297</v>
      </c>
      <c r="C21" s="136" t="s">
        <v>101</v>
      </c>
      <c r="D21" s="137">
        <v>85253</v>
      </c>
      <c r="E21" s="138">
        <v>11768</v>
      </c>
      <c r="F21" s="186">
        <v>77233216.909999996</v>
      </c>
      <c r="G21" s="187">
        <v>76.98</v>
      </c>
      <c r="H21" s="29">
        <f t="shared" si="0"/>
        <v>96</v>
      </c>
      <c r="I21" s="38" t="str">
        <f t="array" ref="I21">H21&amp;CHOOSE(AND(H21&lt;&gt;{11,12,13})*MIN(4,MOD(H21,10))+1,"th","st","nd","rd","th")</f>
        <v>96th</v>
      </c>
      <c r="J21" s="188">
        <v>1.52</v>
      </c>
      <c r="K21" s="189">
        <v>94258859.219999999</v>
      </c>
      <c r="L21" s="148">
        <v>4094.1170000000002</v>
      </c>
      <c r="M21" s="149">
        <v>299.57900000000001</v>
      </c>
      <c r="N21" s="186">
        <v>21453.200000000001</v>
      </c>
      <c r="O21" s="29">
        <f t="shared" si="1"/>
        <v>99</v>
      </c>
      <c r="P21" s="38" t="str">
        <f t="array" ref="P21">O21&amp;CHOOSE(AND(O21&lt;&gt;{11,12,13})*MIN(4,MOD(O21,10))+1,"th","st","nd","rd","th")</f>
        <v>99th</v>
      </c>
      <c r="Q21" s="190">
        <v>0.625</v>
      </c>
      <c r="R21" s="150">
        <v>0.95</v>
      </c>
      <c r="S21" s="191">
        <v>1.4200000000000001E-2</v>
      </c>
      <c r="T21" s="192">
        <v>223</v>
      </c>
      <c r="U21" s="193">
        <v>74538363</v>
      </c>
      <c r="V21" s="186">
        <v>16964.84</v>
      </c>
      <c r="W21" s="29">
        <f t="shared" si="2"/>
        <v>96</v>
      </c>
      <c r="X21" s="38" t="str">
        <f t="array" ref="X21">W21&amp;CHOOSE(AND(W21&lt;&gt;{11,12,13})*MIN(4,MOD(W21,10))+1,"th","st","nd","rd","th")</f>
        <v>96th</v>
      </c>
      <c r="Y21" s="150">
        <v>0</v>
      </c>
      <c r="Z21" s="150">
        <v>0.95</v>
      </c>
      <c r="AA21" s="194">
        <v>1476655.97</v>
      </c>
      <c r="AB21" s="195">
        <v>3308820963</v>
      </c>
      <c r="AC21" s="196">
        <v>2131935481</v>
      </c>
      <c r="AD21" s="194">
        <v>94360732.060000002</v>
      </c>
      <c r="AE21" s="194">
        <v>75634929.849999994</v>
      </c>
      <c r="AF21" s="194">
        <v>0</v>
      </c>
      <c r="AG21" s="194">
        <v>121631.09</v>
      </c>
      <c r="AH21" s="194">
        <v>101872.84</v>
      </c>
    </row>
    <row r="22" spans="1:34" x14ac:dyDescent="0.25">
      <c r="A22" s="135">
        <v>103024102</v>
      </c>
      <c r="B22" s="136" t="s">
        <v>305</v>
      </c>
      <c r="C22" s="136" t="s">
        <v>101</v>
      </c>
      <c r="D22" s="137">
        <v>58916</v>
      </c>
      <c r="E22" s="138">
        <v>14037</v>
      </c>
      <c r="F22" s="186">
        <v>53037098.329999998</v>
      </c>
      <c r="G22" s="187">
        <v>64.13</v>
      </c>
      <c r="H22" s="29">
        <f t="shared" si="0"/>
        <v>79</v>
      </c>
      <c r="I22" s="38" t="str">
        <f t="array" ref="I22">H22&amp;CHOOSE(AND(H22&lt;&gt;{11,12,13})*MIN(4,MOD(H22,10))+1,"th","st","nd","rd","th")</f>
        <v>79th</v>
      </c>
      <c r="J22" s="188">
        <v>1.26</v>
      </c>
      <c r="K22" s="189">
        <v>70904888.569999993</v>
      </c>
      <c r="L22" s="148">
        <v>3545.5250000000001</v>
      </c>
      <c r="M22" s="149">
        <v>590.62800000000004</v>
      </c>
      <c r="N22" s="186">
        <v>17142.71</v>
      </c>
      <c r="O22" s="29">
        <f t="shared" si="1"/>
        <v>90</v>
      </c>
      <c r="P22" s="38" t="str">
        <f t="array" ref="P22">O22&amp;CHOOSE(AND(O22&lt;&gt;{11,12,13})*MIN(4,MOD(O22,10))+1,"th","st","nd","rd","th")</f>
        <v>90th</v>
      </c>
      <c r="Q22" s="190">
        <v>0.78220000000000001</v>
      </c>
      <c r="R22" s="150">
        <v>0.99</v>
      </c>
      <c r="S22" s="191">
        <v>1.78E-2</v>
      </c>
      <c r="T22" s="192">
        <v>73</v>
      </c>
      <c r="U22" s="193">
        <v>40906615</v>
      </c>
      <c r="V22" s="186">
        <v>9890.01</v>
      </c>
      <c r="W22" s="29">
        <f t="shared" si="2"/>
        <v>75</v>
      </c>
      <c r="X22" s="38" t="str">
        <f t="array" ref="X22">W22&amp;CHOOSE(AND(W22&lt;&gt;{11,12,13})*MIN(4,MOD(W22,10))+1,"th","st","nd","rd","th")</f>
        <v>75th</v>
      </c>
      <c r="Y22" s="150">
        <v>0</v>
      </c>
      <c r="Z22" s="150">
        <v>0.99</v>
      </c>
      <c r="AA22" s="194">
        <v>1459246.03</v>
      </c>
      <c r="AB22" s="195">
        <v>2202342156</v>
      </c>
      <c r="AC22" s="196">
        <v>783542166</v>
      </c>
      <c r="AD22" s="194">
        <v>70904888.569999993</v>
      </c>
      <c r="AE22" s="194">
        <v>51153760.859999999</v>
      </c>
      <c r="AF22" s="194">
        <v>0</v>
      </c>
      <c r="AG22" s="194">
        <v>424091.44</v>
      </c>
      <c r="AH22" s="194">
        <v>0</v>
      </c>
    </row>
    <row r="23" spans="1:34" x14ac:dyDescent="0.25">
      <c r="A23" s="135">
        <v>103024603</v>
      </c>
      <c r="B23" s="136" t="s">
        <v>323</v>
      </c>
      <c r="C23" s="136" t="s">
        <v>101</v>
      </c>
      <c r="D23" s="137">
        <v>85364</v>
      </c>
      <c r="E23" s="138">
        <v>7288</v>
      </c>
      <c r="F23" s="186">
        <v>37403134.810000002</v>
      </c>
      <c r="G23" s="187">
        <v>60.12</v>
      </c>
      <c r="H23" s="29">
        <f t="shared" si="0"/>
        <v>72</v>
      </c>
      <c r="I23" s="38" t="str">
        <f t="array" ref="I23">H23&amp;CHOOSE(AND(H23&lt;&gt;{11,12,13})*MIN(4,MOD(H23,10))+1,"th","st","nd","rd","th")</f>
        <v>72nd</v>
      </c>
      <c r="J23" s="188">
        <v>1.18</v>
      </c>
      <c r="K23" s="189">
        <v>47343510.329999998</v>
      </c>
      <c r="L23" s="148">
        <v>2757.6509999999998</v>
      </c>
      <c r="M23" s="149">
        <v>145.279</v>
      </c>
      <c r="N23" s="186">
        <v>16308.87</v>
      </c>
      <c r="O23" s="29">
        <f t="shared" si="1"/>
        <v>84</v>
      </c>
      <c r="P23" s="38" t="str">
        <f t="array" ref="P23">O23&amp;CHOOSE(AND(O23&lt;&gt;{11,12,13})*MIN(4,MOD(O23,10))+1,"th","st","nd","rd","th")</f>
        <v>84th</v>
      </c>
      <c r="Q23" s="190">
        <v>0.82220000000000004</v>
      </c>
      <c r="R23" s="150">
        <v>0.97</v>
      </c>
      <c r="S23" s="191">
        <v>1.4200000000000001E-2</v>
      </c>
      <c r="T23" s="192">
        <v>223</v>
      </c>
      <c r="U23" s="193">
        <v>35963134</v>
      </c>
      <c r="V23" s="186">
        <v>12388.56</v>
      </c>
      <c r="W23" s="29">
        <f t="shared" si="2"/>
        <v>89</v>
      </c>
      <c r="X23" s="38" t="str">
        <f t="array" ref="X23">W23&amp;CHOOSE(AND(W23&lt;&gt;{11,12,13})*MIN(4,MOD(W23,10))+1,"th","st","nd","rd","th")</f>
        <v>89th</v>
      </c>
      <c r="Y23" s="150">
        <v>0</v>
      </c>
      <c r="Z23" s="150">
        <v>0.97</v>
      </c>
      <c r="AA23" s="194">
        <v>859538.28</v>
      </c>
      <c r="AB23" s="195">
        <v>1640295019</v>
      </c>
      <c r="AC23" s="196">
        <v>984751286</v>
      </c>
      <c r="AD23" s="194">
        <v>47343510.329999998</v>
      </c>
      <c r="AE23" s="194">
        <v>36543442.25</v>
      </c>
      <c r="AF23" s="194">
        <v>0</v>
      </c>
      <c r="AG23" s="194">
        <v>154.28</v>
      </c>
      <c r="AH23" s="194">
        <v>0</v>
      </c>
    </row>
    <row r="24" spans="1:34" x14ac:dyDescent="0.25">
      <c r="A24" s="135">
        <v>103024753</v>
      </c>
      <c r="B24" s="136" t="s">
        <v>335</v>
      </c>
      <c r="C24" s="136" t="s">
        <v>101</v>
      </c>
      <c r="D24" s="137">
        <v>48116</v>
      </c>
      <c r="E24" s="138">
        <v>8964</v>
      </c>
      <c r="F24" s="186">
        <v>22318243.620000001</v>
      </c>
      <c r="G24" s="187">
        <v>51.75</v>
      </c>
      <c r="H24" s="29">
        <f t="shared" si="0"/>
        <v>54</v>
      </c>
      <c r="I24" s="38" t="str">
        <f t="array" ref="I24">H24&amp;CHOOSE(AND(H24&lt;&gt;{11,12,13})*MIN(4,MOD(H24,10))+1,"th","st","nd","rd","th")</f>
        <v>54th</v>
      </c>
      <c r="J24" s="188">
        <v>1.02</v>
      </c>
      <c r="K24" s="189">
        <v>42554912.700000003</v>
      </c>
      <c r="L24" s="148">
        <v>2457.547</v>
      </c>
      <c r="M24" s="149">
        <v>516.21</v>
      </c>
      <c r="N24" s="186">
        <v>14310.15</v>
      </c>
      <c r="O24" s="29">
        <f t="shared" si="1"/>
        <v>65</v>
      </c>
      <c r="P24" s="38" t="str">
        <f t="array" ref="P24">O24&amp;CHOOSE(AND(O24&lt;&gt;{11,12,13})*MIN(4,MOD(O24,10))+1,"th","st","nd","rd","th")</f>
        <v>65th</v>
      </c>
      <c r="Q24" s="190">
        <v>0.93700000000000006</v>
      </c>
      <c r="R24" s="150">
        <v>0.96</v>
      </c>
      <c r="S24" s="191">
        <v>1.9800000000000002E-2</v>
      </c>
      <c r="T24" s="192">
        <v>32</v>
      </c>
      <c r="U24" s="193">
        <v>15437753</v>
      </c>
      <c r="V24" s="186">
        <v>5191.33</v>
      </c>
      <c r="W24" s="29">
        <f t="shared" si="2"/>
        <v>22</v>
      </c>
      <c r="X24" s="38" t="str">
        <f t="array" ref="X24">W24&amp;CHOOSE(AND(W24&lt;&gt;{11,12,13})*MIN(4,MOD(W24,10))+1,"th","st","nd","rd","th")</f>
        <v>22nd</v>
      </c>
      <c r="Y24" s="150">
        <v>0.31</v>
      </c>
      <c r="Z24" s="150">
        <v>1.27</v>
      </c>
      <c r="AA24" s="194">
        <v>1296280.1599999999</v>
      </c>
      <c r="AB24" s="195">
        <v>732647173</v>
      </c>
      <c r="AC24" s="196">
        <v>394196141</v>
      </c>
      <c r="AD24" s="194">
        <v>42782449.219999999</v>
      </c>
      <c r="AE24" s="194">
        <v>20995306.850000001</v>
      </c>
      <c r="AF24" s="194">
        <v>0</v>
      </c>
      <c r="AG24" s="194">
        <v>26656.61</v>
      </c>
      <c r="AH24" s="194">
        <v>227536.52</v>
      </c>
    </row>
    <row r="25" spans="1:34" x14ac:dyDescent="0.25">
      <c r="A25" s="135">
        <v>103025002</v>
      </c>
      <c r="B25" s="136" t="s">
        <v>362</v>
      </c>
      <c r="C25" s="136" t="s">
        <v>101</v>
      </c>
      <c r="D25" s="137">
        <v>61442</v>
      </c>
      <c r="E25" s="138">
        <v>9936</v>
      </c>
      <c r="F25" s="186">
        <v>30256306.039999999</v>
      </c>
      <c r="G25" s="187">
        <v>49.56</v>
      </c>
      <c r="H25" s="29">
        <f t="shared" si="0"/>
        <v>46</v>
      </c>
      <c r="I25" s="38" t="str">
        <f t="array" ref="I25">H25&amp;CHOOSE(AND(H25&lt;&gt;{11,12,13})*MIN(4,MOD(H25,10))+1,"th","st","nd","rd","th")</f>
        <v>46th</v>
      </c>
      <c r="J25" s="188">
        <v>0.98</v>
      </c>
      <c r="K25" s="189">
        <v>37488481.619999997</v>
      </c>
      <c r="L25" s="148">
        <v>1971.4549999999999</v>
      </c>
      <c r="M25" s="149">
        <v>303.66399999999999</v>
      </c>
      <c r="N25" s="186">
        <v>16477.59</v>
      </c>
      <c r="O25" s="29">
        <f t="shared" si="1"/>
        <v>86</v>
      </c>
      <c r="P25" s="38" t="str">
        <f t="array" ref="P25">O25&amp;CHOOSE(AND(O25&lt;&gt;{11,12,13})*MIN(4,MOD(O25,10))+1,"th","st","nd","rd","th")</f>
        <v>86th</v>
      </c>
      <c r="Q25" s="190">
        <v>0.81379999999999997</v>
      </c>
      <c r="R25" s="150">
        <v>0.8</v>
      </c>
      <c r="S25" s="191">
        <v>1.61E-2</v>
      </c>
      <c r="T25" s="192">
        <v>127</v>
      </c>
      <c r="U25" s="193">
        <v>25795453</v>
      </c>
      <c r="V25" s="186">
        <v>11338.07</v>
      </c>
      <c r="W25" s="29">
        <f t="shared" si="2"/>
        <v>84</v>
      </c>
      <c r="X25" s="38" t="str">
        <f t="array" ref="X25">W25&amp;CHOOSE(AND(W25&lt;&gt;{11,12,13})*MIN(4,MOD(W25,10))+1,"th","st","nd","rd","th")</f>
        <v>84th</v>
      </c>
      <c r="Y25" s="150">
        <v>0</v>
      </c>
      <c r="Z25" s="150">
        <v>0.8</v>
      </c>
      <c r="AA25" s="194">
        <v>848573.86</v>
      </c>
      <c r="AB25" s="195">
        <v>1281234600</v>
      </c>
      <c r="AC25" s="196">
        <v>601645192</v>
      </c>
      <c r="AD25" s="194">
        <v>37757868.109999999</v>
      </c>
      <c r="AE25" s="194">
        <v>29366344.02</v>
      </c>
      <c r="AF25" s="194">
        <v>0</v>
      </c>
      <c r="AG25" s="194">
        <v>41388.160000000003</v>
      </c>
      <c r="AH25" s="194">
        <v>269386.49</v>
      </c>
    </row>
    <row r="26" spans="1:34" x14ac:dyDescent="0.25">
      <c r="A26" s="135">
        <v>103026002</v>
      </c>
      <c r="B26" s="136" t="s">
        <v>394</v>
      </c>
      <c r="C26" s="136" t="s">
        <v>101</v>
      </c>
      <c r="D26" s="137">
        <v>35707</v>
      </c>
      <c r="E26" s="138">
        <v>14352</v>
      </c>
      <c r="F26" s="186">
        <v>19195954.079999998</v>
      </c>
      <c r="G26" s="187">
        <v>37.46</v>
      </c>
      <c r="H26" s="29">
        <f t="shared" si="0"/>
        <v>17</v>
      </c>
      <c r="I26" s="38" t="str">
        <f t="array" ref="I26">H26&amp;CHOOSE(AND(H26&lt;&gt;{11,12,13})*MIN(4,MOD(H26,10))+1,"th","st","nd","rd","th")</f>
        <v>17th</v>
      </c>
      <c r="J26" s="188">
        <v>0.74</v>
      </c>
      <c r="K26" s="189">
        <v>55564847</v>
      </c>
      <c r="L26" s="148">
        <v>3838.569</v>
      </c>
      <c r="M26" s="149">
        <v>1660.4849999999999</v>
      </c>
      <c r="N26" s="186">
        <v>10104.44</v>
      </c>
      <c r="O26" s="29">
        <f t="shared" si="1"/>
        <v>3</v>
      </c>
      <c r="P26" s="38" t="str">
        <f t="array" ref="P26">O26&amp;CHOOSE(AND(O26&lt;&gt;{11,12,13})*MIN(4,MOD(O26,10))+1,"th","st","nd","rd","th")</f>
        <v>3rd</v>
      </c>
      <c r="Q26" s="190">
        <v>1.327</v>
      </c>
      <c r="R26" s="150">
        <v>0.74</v>
      </c>
      <c r="S26" s="191">
        <v>1.55E-2</v>
      </c>
      <c r="T26" s="192">
        <v>156</v>
      </c>
      <c r="U26" s="193">
        <v>16957483</v>
      </c>
      <c r="V26" s="186">
        <v>3083.71</v>
      </c>
      <c r="W26" s="29">
        <f t="shared" si="2"/>
        <v>5</v>
      </c>
      <c r="X26" s="38" t="str">
        <f t="array" ref="X26">W26&amp;CHOOSE(AND(W26&lt;&gt;{11,12,13})*MIN(4,MOD(W26,10))+1,"th","st","nd","rd","th")</f>
        <v>5th</v>
      </c>
      <c r="Y26" s="150">
        <v>0.59</v>
      </c>
      <c r="Z26" s="150">
        <v>1.33</v>
      </c>
      <c r="AA26" s="194">
        <v>2438705.08</v>
      </c>
      <c r="AB26" s="195">
        <v>801725761</v>
      </c>
      <c r="AC26" s="196">
        <v>436046715</v>
      </c>
      <c r="AD26" s="194">
        <v>55768984</v>
      </c>
      <c r="AE26" s="194">
        <v>16742395</v>
      </c>
      <c r="AF26" s="194">
        <v>0</v>
      </c>
      <c r="AG26" s="194">
        <v>14854</v>
      </c>
      <c r="AH26" s="194">
        <v>204137</v>
      </c>
    </row>
    <row r="27" spans="1:34" x14ac:dyDescent="0.25">
      <c r="A27" s="135">
        <v>103026303</v>
      </c>
      <c r="B27" s="136" t="s">
        <v>416</v>
      </c>
      <c r="C27" s="136" t="s">
        <v>101</v>
      </c>
      <c r="D27" s="137">
        <v>76208</v>
      </c>
      <c r="E27" s="138">
        <v>11590</v>
      </c>
      <c r="F27" s="186">
        <v>56965073.619999997</v>
      </c>
      <c r="G27" s="187">
        <v>64.489999999999995</v>
      </c>
      <c r="H27" s="29">
        <f t="shared" si="0"/>
        <v>80</v>
      </c>
      <c r="I27" s="38" t="str">
        <f t="array" ref="I27">H27&amp;CHOOSE(AND(H27&lt;&gt;{11,12,13})*MIN(4,MOD(H27,10))+1,"th","st","nd","rd","th")</f>
        <v>80th</v>
      </c>
      <c r="J27" s="188">
        <v>1.27</v>
      </c>
      <c r="K27" s="189">
        <v>56473733.210000001</v>
      </c>
      <c r="L27" s="148">
        <v>2961.4180000000001</v>
      </c>
      <c r="M27" s="149">
        <v>279.32100000000003</v>
      </c>
      <c r="N27" s="186">
        <v>17426.189999999999</v>
      </c>
      <c r="O27" s="29">
        <f t="shared" si="1"/>
        <v>91</v>
      </c>
      <c r="P27" s="38" t="str">
        <f t="array" ref="P27">O27&amp;CHOOSE(AND(O27&lt;&gt;{11,12,13})*MIN(4,MOD(O27,10))+1,"th","st","nd","rd","th")</f>
        <v>91st</v>
      </c>
      <c r="Q27" s="190">
        <v>0.76949999999999996</v>
      </c>
      <c r="R27" s="150">
        <v>0.98</v>
      </c>
      <c r="S27" s="191">
        <v>1.6299999999999999E-2</v>
      </c>
      <c r="T27" s="192">
        <v>121</v>
      </c>
      <c r="U27" s="193">
        <v>47979014</v>
      </c>
      <c r="V27" s="186">
        <v>14804.96</v>
      </c>
      <c r="W27" s="29">
        <f t="shared" si="2"/>
        <v>93</v>
      </c>
      <c r="X27" s="38" t="str">
        <f t="array" ref="X27">W27&amp;CHOOSE(AND(W27&lt;&gt;{11,12,13})*MIN(4,MOD(W27,10))+1,"th","st","nd","rd","th")</f>
        <v>93rd</v>
      </c>
      <c r="Y27" s="150">
        <v>0</v>
      </c>
      <c r="Z27" s="150">
        <v>0.98</v>
      </c>
      <c r="AA27" s="194">
        <v>925398.68</v>
      </c>
      <c r="AB27" s="195">
        <v>2558708435</v>
      </c>
      <c r="AC27" s="196">
        <v>943409399</v>
      </c>
      <c r="AD27" s="194">
        <v>56473733.210000001</v>
      </c>
      <c r="AE27" s="194">
        <v>55942636.469999999</v>
      </c>
      <c r="AF27" s="194">
        <v>0</v>
      </c>
      <c r="AG27" s="194">
        <v>97038.47</v>
      </c>
      <c r="AH27" s="194">
        <v>0</v>
      </c>
    </row>
    <row r="28" spans="1:34" x14ac:dyDescent="0.25">
      <c r="A28" s="135">
        <v>103026343</v>
      </c>
      <c r="B28" s="136" t="s">
        <v>419</v>
      </c>
      <c r="C28" s="136" t="s">
        <v>101</v>
      </c>
      <c r="D28" s="137">
        <v>84076</v>
      </c>
      <c r="E28" s="138">
        <v>10722</v>
      </c>
      <c r="F28" s="186">
        <v>58778010.909999996</v>
      </c>
      <c r="G28" s="187">
        <v>65.2</v>
      </c>
      <c r="H28" s="29">
        <f t="shared" si="0"/>
        <v>81</v>
      </c>
      <c r="I28" s="38" t="str">
        <f t="array" ref="I28">H28&amp;CHOOSE(AND(H28&lt;&gt;{11,12,13})*MIN(4,MOD(H28,10))+1,"th","st","nd","rd","th")</f>
        <v>81st</v>
      </c>
      <c r="J28" s="188">
        <v>1.28</v>
      </c>
      <c r="K28" s="189">
        <v>66854087.560000002</v>
      </c>
      <c r="L28" s="148">
        <v>3996.232</v>
      </c>
      <c r="M28" s="149">
        <v>319.68700000000001</v>
      </c>
      <c r="N28" s="186">
        <v>15490.12</v>
      </c>
      <c r="O28" s="29">
        <f t="shared" si="1"/>
        <v>78</v>
      </c>
      <c r="P28" s="38" t="str">
        <f t="array" ref="P28">O28&amp;CHOOSE(AND(O28&lt;&gt;{11,12,13})*MIN(4,MOD(O28,10))+1,"th","st","nd","rd","th")</f>
        <v>78th</v>
      </c>
      <c r="Q28" s="190">
        <v>0.86560000000000004</v>
      </c>
      <c r="R28" s="150">
        <v>1.1100000000000001</v>
      </c>
      <c r="S28" s="191">
        <v>1.66E-2</v>
      </c>
      <c r="T28" s="192">
        <v>112</v>
      </c>
      <c r="U28" s="193">
        <v>48506101</v>
      </c>
      <c r="V28" s="186">
        <v>11238.88</v>
      </c>
      <c r="W28" s="29">
        <f t="shared" si="2"/>
        <v>84</v>
      </c>
      <c r="X28" s="38" t="str">
        <f t="array" ref="X28">W28&amp;CHOOSE(AND(W28&lt;&gt;{11,12,13})*MIN(4,MOD(W28,10))+1,"th","st","nd","rd","th")</f>
        <v>84th</v>
      </c>
      <c r="Y28" s="150">
        <v>0</v>
      </c>
      <c r="Z28" s="150">
        <v>1.1100000000000001</v>
      </c>
      <c r="AA28" s="194">
        <v>956519.86</v>
      </c>
      <c r="AB28" s="195">
        <v>2340893113</v>
      </c>
      <c r="AC28" s="196">
        <v>1199698190</v>
      </c>
      <c r="AD28" s="194">
        <v>66854087.560000002</v>
      </c>
      <c r="AE28" s="194">
        <v>57684839.07</v>
      </c>
      <c r="AF28" s="194">
        <v>0</v>
      </c>
      <c r="AG28" s="194">
        <v>136651.98000000001</v>
      </c>
      <c r="AH28" s="194">
        <v>0</v>
      </c>
    </row>
    <row r="29" spans="1:34" x14ac:dyDescent="0.25">
      <c r="A29" s="135">
        <v>103026402</v>
      </c>
      <c r="B29" s="136" t="s">
        <v>426</v>
      </c>
      <c r="C29" s="136" t="s">
        <v>101</v>
      </c>
      <c r="D29" s="137">
        <v>95151</v>
      </c>
      <c r="E29" s="138">
        <v>13683</v>
      </c>
      <c r="F29" s="186">
        <v>75872766.479999989</v>
      </c>
      <c r="G29" s="187">
        <v>58.28</v>
      </c>
      <c r="H29" s="29">
        <f t="shared" si="0"/>
        <v>69</v>
      </c>
      <c r="I29" s="38" t="str">
        <f t="array" ref="I29">H29&amp;CHOOSE(AND(H29&lt;&gt;{11,12,13})*MIN(4,MOD(H29,10))+1,"th","st","nd","rd","th")</f>
        <v>69th</v>
      </c>
      <c r="J29" s="188">
        <v>1.1499999999999999</v>
      </c>
      <c r="K29" s="189">
        <v>86938706.859999999</v>
      </c>
      <c r="L29" s="148">
        <v>5356.7730000000001</v>
      </c>
      <c r="M29" s="149">
        <v>322.589</v>
      </c>
      <c r="N29" s="186">
        <v>15307.83</v>
      </c>
      <c r="O29" s="29">
        <f t="shared" si="1"/>
        <v>76</v>
      </c>
      <c r="P29" s="38" t="str">
        <f t="array" ref="P29">O29&amp;CHOOSE(AND(O29&lt;&gt;{11,12,13})*MIN(4,MOD(O29,10))+1,"th","st","nd","rd","th")</f>
        <v>76th</v>
      </c>
      <c r="Q29" s="190">
        <v>0.876</v>
      </c>
      <c r="R29" s="150">
        <v>1.01</v>
      </c>
      <c r="S29" s="191">
        <v>1.5699999999999999E-2</v>
      </c>
      <c r="T29" s="192">
        <v>151</v>
      </c>
      <c r="U29" s="193">
        <v>66170051</v>
      </c>
      <c r="V29" s="186">
        <v>11650.97</v>
      </c>
      <c r="W29" s="29">
        <f t="shared" si="2"/>
        <v>85</v>
      </c>
      <c r="X29" s="38" t="str">
        <f t="array" ref="X29">W29&amp;CHOOSE(AND(W29&lt;&gt;{11,12,13})*MIN(4,MOD(W29,10))+1,"th","st","nd","rd","th")</f>
        <v>85th</v>
      </c>
      <c r="Y29" s="150">
        <v>0</v>
      </c>
      <c r="Z29" s="150">
        <v>1.01</v>
      </c>
      <c r="AA29" s="194">
        <v>1703975.32</v>
      </c>
      <c r="AB29" s="195">
        <v>2712488346</v>
      </c>
      <c r="AC29" s="196">
        <v>2117442402</v>
      </c>
      <c r="AD29" s="194">
        <v>87379822.879999995</v>
      </c>
      <c r="AE29" s="194">
        <v>74168791.159999996</v>
      </c>
      <c r="AF29" s="194">
        <v>0</v>
      </c>
      <c r="AG29" s="194">
        <v>0</v>
      </c>
      <c r="AH29" s="194">
        <v>441116.02</v>
      </c>
    </row>
    <row r="30" spans="1:34" x14ac:dyDescent="0.25">
      <c r="A30" s="135">
        <v>103026852</v>
      </c>
      <c r="B30" s="136" t="s">
        <v>438</v>
      </c>
      <c r="C30" s="136" t="s">
        <v>101</v>
      </c>
      <c r="D30" s="137">
        <v>100482</v>
      </c>
      <c r="E30" s="138">
        <v>20651</v>
      </c>
      <c r="F30" s="186">
        <v>127278795.64999999</v>
      </c>
      <c r="G30" s="187">
        <v>61.34</v>
      </c>
      <c r="H30" s="29">
        <f t="shared" si="0"/>
        <v>74</v>
      </c>
      <c r="I30" s="38" t="str">
        <f t="array" ref="I30">H30&amp;CHOOSE(AND(H30&lt;&gt;{11,12,13})*MIN(4,MOD(H30,10))+1,"th","st","nd","rd","th")</f>
        <v>74th</v>
      </c>
      <c r="J30" s="188">
        <v>1.21</v>
      </c>
      <c r="K30" s="189">
        <v>150559048.37</v>
      </c>
      <c r="L30" s="148">
        <v>8374.8549999999996</v>
      </c>
      <c r="M30" s="149">
        <v>419.02499999999998</v>
      </c>
      <c r="N30" s="186">
        <v>17120.89</v>
      </c>
      <c r="O30" s="29">
        <f t="shared" si="1"/>
        <v>89</v>
      </c>
      <c r="P30" s="38" t="str">
        <f t="array" ref="P30">O30&amp;CHOOSE(AND(O30&lt;&gt;{11,12,13})*MIN(4,MOD(O30,10))+1,"th","st","nd","rd","th")</f>
        <v>89th</v>
      </c>
      <c r="Q30" s="190">
        <v>0.78320000000000001</v>
      </c>
      <c r="R30" s="150">
        <v>0.95</v>
      </c>
      <c r="S30" s="191">
        <v>1.4999999999999999E-2</v>
      </c>
      <c r="T30" s="192">
        <v>180</v>
      </c>
      <c r="U30" s="193">
        <v>116241736</v>
      </c>
      <c r="V30" s="186">
        <v>13218.48</v>
      </c>
      <c r="W30" s="29">
        <f t="shared" si="2"/>
        <v>91</v>
      </c>
      <c r="X30" s="38" t="str">
        <f t="array" ref="X30">W30&amp;CHOOSE(AND(W30&lt;&gt;{11,12,13})*MIN(4,MOD(W30,10))+1,"th","st","nd","rd","th")</f>
        <v>91st</v>
      </c>
      <c r="Y30" s="150">
        <v>0</v>
      </c>
      <c r="Z30" s="150">
        <v>0.95</v>
      </c>
      <c r="AA30" s="194">
        <v>2223121.6</v>
      </c>
      <c r="AB30" s="195">
        <v>5615420300</v>
      </c>
      <c r="AC30" s="196">
        <v>2869377919</v>
      </c>
      <c r="AD30" s="194">
        <v>150559048.37</v>
      </c>
      <c r="AE30" s="194">
        <v>124330343.28</v>
      </c>
      <c r="AF30" s="194">
        <v>0</v>
      </c>
      <c r="AG30" s="194">
        <v>725330.77</v>
      </c>
      <c r="AH30" s="194">
        <v>0</v>
      </c>
    </row>
    <row r="31" spans="1:34" x14ac:dyDescent="0.25">
      <c r="A31" s="135">
        <v>103026902</v>
      </c>
      <c r="B31" s="136" t="s">
        <v>441</v>
      </c>
      <c r="C31" s="136" t="s">
        <v>101</v>
      </c>
      <c r="D31" s="137">
        <v>69493</v>
      </c>
      <c r="E31" s="138">
        <v>16963</v>
      </c>
      <c r="F31" s="186">
        <v>60446305.949999996</v>
      </c>
      <c r="G31" s="187">
        <v>51.28</v>
      </c>
      <c r="H31" s="29">
        <f t="shared" si="0"/>
        <v>52</v>
      </c>
      <c r="I31" s="38" t="str">
        <f t="array" ref="I31">H31&amp;CHOOSE(AND(H31&lt;&gt;{11,12,13})*MIN(4,MOD(H31,10))+1,"th","st","nd","rd","th")</f>
        <v>52nd</v>
      </c>
      <c r="J31" s="188">
        <v>1.01</v>
      </c>
      <c r="K31" s="189">
        <v>72624351.379999995</v>
      </c>
      <c r="L31" s="148">
        <v>4518.3980000000001</v>
      </c>
      <c r="M31" s="149">
        <v>312.84500000000003</v>
      </c>
      <c r="N31" s="186">
        <v>15032.23</v>
      </c>
      <c r="O31" s="29">
        <f t="shared" si="1"/>
        <v>74</v>
      </c>
      <c r="P31" s="38" t="str">
        <f t="array" ref="P31">O31&amp;CHOOSE(AND(O31&lt;&gt;{11,12,13})*MIN(4,MOD(O31,10))+1,"th","st","nd","rd","th")</f>
        <v>74th</v>
      </c>
      <c r="Q31" s="190">
        <v>0.89200000000000002</v>
      </c>
      <c r="R31" s="150">
        <v>0.9</v>
      </c>
      <c r="S31" s="191">
        <v>1.5299999999999999E-2</v>
      </c>
      <c r="T31" s="192">
        <v>166</v>
      </c>
      <c r="U31" s="193">
        <v>54018811</v>
      </c>
      <c r="V31" s="186">
        <v>11181.14</v>
      </c>
      <c r="W31" s="29">
        <f t="shared" si="2"/>
        <v>83</v>
      </c>
      <c r="X31" s="38" t="str">
        <f t="array" ref="X31">W31&amp;CHOOSE(AND(W31&lt;&gt;{11,12,13})*MIN(4,MOD(W31,10))+1,"th","st","nd","rd","th")</f>
        <v>83rd</v>
      </c>
      <c r="Y31" s="150">
        <v>0</v>
      </c>
      <c r="Z31" s="150">
        <v>0.9</v>
      </c>
      <c r="AA31" s="194">
        <v>1432732.44</v>
      </c>
      <c r="AB31" s="195">
        <v>2713901606</v>
      </c>
      <c r="AC31" s="196">
        <v>1229077296</v>
      </c>
      <c r="AD31" s="194">
        <v>72655585.150000006</v>
      </c>
      <c r="AE31" s="194">
        <v>58959160.509999998</v>
      </c>
      <c r="AF31" s="194">
        <v>0</v>
      </c>
      <c r="AG31" s="194">
        <v>54413</v>
      </c>
      <c r="AH31" s="194">
        <v>31233.77</v>
      </c>
    </row>
    <row r="32" spans="1:34" x14ac:dyDescent="0.25">
      <c r="A32" s="135">
        <v>103026873</v>
      </c>
      <c r="B32" s="136" t="s">
        <v>457</v>
      </c>
      <c r="C32" s="136" t="s">
        <v>101</v>
      </c>
      <c r="D32" s="137">
        <v>44268</v>
      </c>
      <c r="E32" s="138">
        <v>7045</v>
      </c>
      <c r="F32" s="186">
        <v>14270267.649999999</v>
      </c>
      <c r="G32" s="187">
        <v>45.76</v>
      </c>
      <c r="H32" s="29">
        <f t="shared" si="0"/>
        <v>38</v>
      </c>
      <c r="I32" s="38" t="str">
        <f t="array" ref="I32">H32&amp;CHOOSE(AND(H32&lt;&gt;{11,12,13})*MIN(4,MOD(H32,10))+1,"th","st","nd","rd","th")</f>
        <v>38th</v>
      </c>
      <c r="J32" s="188">
        <v>0.9</v>
      </c>
      <c r="K32" s="189">
        <v>22553752.199999999</v>
      </c>
      <c r="L32" s="148">
        <v>1125.7339999999999</v>
      </c>
      <c r="M32" s="149">
        <v>177.10300000000001</v>
      </c>
      <c r="N32" s="186">
        <v>17311.259999999998</v>
      </c>
      <c r="O32" s="29">
        <f t="shared" si="1"/>
        <v>90</v>
      </c>
      <c r="P32" s="38" t="str">
        <f t="array" ref="P32">O32&amp;CHOOSE(AND(O32&lt;&gt;{11,12,13})*MIN(4,MOD(O32,10))+1,"th","st","nd","rd","th")</f>
        <v>90th</v>
      </c>
      <c r="Q32" s="190">
        <v>0.77459999999999996</v>
      </c>
      <c r="R32" s="150">
        <v>0.7</v>
      </c>
      <c r="S32" s="191">
        <v>1.9300000000000001E-2</v>
      </c>
      <c r="T32" s="192">
        <v>43</v>
      </c>
      <c r="U32" s="193">
        <v>10134768</v>
      </c>
      <c r="V32" s="186">
        <v>7779</v>
      </c>
      <c r="W32" s="29">
        <f t="shared" si="2"/>
        <v>54</v>
      </c>
      <c r="X32" s="38" t="str">
        <f t="array" ref="X32">W32&amp;CHOOSE(AND(W32&lt;&gt;{11,12,13})*MIN(4,MOD(W32,10))+1,"th","st","nd","rd","th")</f>
        <v>54th</v>
      </c>
      <c r="Y32" s="150">
        <v>0</v>
      </c>
      <c r="Z32" s="150">
        <v>0.7</v>
      </c>
      <c r="AA32" s="194">
        <v>697599.03</v>
      </c>
      <c r="AB32" s="195">
        <v>440977969</v>
      </c>
      <c r="AC32" s="196">
        <v>298786093</v>
      </c>
      <c r="AD32" s="194">
        <v>22553752.199999999</v>
      </c>
      <c r="AE32" s="194">
        <v>13535567.439999999</v>
      </c>
      <c r="AF32" s="194">
        <v>0</v>
      </c>
      <c r="AG32" s="194">
        <v>37101.18</v>
      </c>
      <c r="AH32" s="194">
        <v>0</v>
      </c>
    </row>
    <row r="33" spans="1:34" x14ac:dyDescent="0.25">
      <c r="A33" s="135">
        <v>103027352</v>
      </c>
      <c r="B33" s="136" t="s">
        <v>477</v>
      </c>
      <c r="C33" s="136" t="s">
        <v>101</v>
      </c>
      <c r="D33" s="137">
        <v>54400</v>
      </c>
      <c r="E33" s="138">
        <v>18426</v>
      </c>
      <c r="F33" s="186">
        <v>50538575.530000001</v>
      </c>
      <c r="G33" s="187">
        <v>50.42</v>
      </c>
      <c r="H33" s="29">
        <f t="shared" si="0"/>
        <v>49</v>
      </c>
      <c r="I33" s="38" t="str">
        <f t="array" ref="I33">H33&amp;CHOOSE(AND(H33&lt;&gt;{11,12,13})*MIN(4,MOD(H33,10))+1,"th","st","nd","rd","th")</f>
        <v>49th</v>
      </c>
      <c r="J33" s="188">
        <v>0.99</v>
      </c>
      <c r="K33" s="189">
        <v>78691344.760000005</v>
      </c>
      <c r="L33" s="148">
        <v>4208.2460000000001</v>
      </c>
      <c r="M33" s="149">
        <v>848.70799999999997</v>
      </c>
      <c r="N33" s="186">
        <v>15561.02</v>
      </c>
      <c r="O33" s="29">
        <f t="shared" si="1"/>
        <v>79</v>
      </c>
      <c r="P33" s="38" t="str">
        <f t="array" ref="P33">O33&amp;CHOOSE(AND(O33&lt;&gt;{11,12,13})*MIN(4,MOD(O33,10))+1,"th","st","nd","rd","th")</f>
        <v>79th</v>
      </c>
      <c r="Q33" s="190">
        <v>0.86170000000000002</v>
      </c>
      <c r="R33" s="150">
        <v>0.85</v>
      </c>
      <c r="S33" s="191">
        <v>2.24E-2</v>
      </c>
      <c r="T33" s="192">
        <v>13</v>
      </c>
      <c r="U33" s="193">
        <v>30957540</v>
      </c>
      <c r="V33" s="186">
        <v>6121.78</v>
      </c>
      <c r="W33" s="29">
        <f t="shared" si="2"/>
        <v>33</v>
      </c>
      <c r="X33" s="38" t="str">
        <f t="array" ref="X33">W33&amp;CHOOSE(AND(W33&lt;&gt;{11,12,13})*MIN(4,MOD(W33,10))+1,"th","st","nd","rd","th")</f>
        <v>33rd</v>
      </c>
      <c r="Y33" s="150">
        <v>0.18</v>
      </c>
      <c r="Z33" s="150">
        <v>1.03</v>
      </c>
      <c r="AA33" s="194">
        <v>2359166.0299999998</v>
      </c>
      <c r="AB33" s="195">
        <v>1471872002</v>
      </c>
      <c r="AC33" s="196">
        <v>787802443</v>
      </c>
      <c r="AD33" s="194">
        <v>78691344.760000005</v>
      </c>
      <c r="AE33" s="194">
        <v>48099190.759999998</v>
      </c>
      <c r="AF33" s="194">
        <v>0</v>
      </c>
      <c r="AG33" s="194">
        <v>80218.740000000005</v>
      </c>
      <c r="AH33" s="194">
        <v>0</v>
      </c>
    </row>
    <row r="34" spans="1:34" x14ac:dyDescent="0.25">
      <c r="A34" s="135">
        <v>103021003</v>
      </c>
      <c r="B34" s="136" t="s">
        <v>494</v>
      </c>
      <c r="C34" s="136" t="s">
        <v>101</v>
      </c>
      <c r="D34" s="137">
        <v>122826</v>
      </c>
      <c r="E34" s="138">
        <v>8805</v>
      </c>
      <c r="F34" s="186">
        <v>67839492.079999998</v>
      </c>
      <c r="G34" s="187">
        <v>62.73</v>
      </c>
      <c r="H34" s="29">
        <f t="shared" si="0"/>
        <v>77</v>
      </c>
      <c r="I34" s="38" t="str">
        <f t="array" ref="I34">H34&amp;CHOOSE(AND(H34&lt;&gt;{11,12,13})*MIN(4,MOD(H34,10))+1,"th","st","nd","rd","th")</f>
        <v>77th</v>
      </c>
      <c r="J34" s="188">
        <v>1.24</v>
      </c>
      <c r="K34" s="189">
        <v>73406918.180000007</v>
      </c>
      <c r="L34" s="148">
        <v>4551.4549999999999</v>
      </c>
      <c r="M34" s="149">
        <v>155.59800000000001</v>
      </c>
      <c r="N34" s="186">
        <v>15595.09</v>
      </c>
      <c r="O34" s="29">
        <f t="shared" si="1"/>
        <v>79</v>
      </c>
      <c r="P34" s="38" t="str">
        <f t="array" ref="P34">O34&amp;CHOOSE(AND(O34&lt;&gt;{11,12,13})*MIN(4,MOD(O34,10))+1,"th","st","nd","rd","th")</f>
        <v>79th</v>
      </c>
      <c r="Q34" s="190">
        <v>0.85980000000000001</v>
      </c>
      <c r="R34" s="150">
        <v>1.07</v>
      </c>
      <c r="S34" s="191">
        <v>1.5800000000000002E-2</v>
      </c>
      <c r="T34" s="192">
        <v>142</v>
      </c>
      <c r="U34" s="193">
        <v>58875384</v>
      </c>
      <c r="V34" s="186">
        <v>12507.91</v>
      </c>
      <c r="W34" s="29">
        <f t="shared" si="2"/>
        <v>89</v>
      </c>
      <c r="X34" s="38" t="str">
        <f t="array" ref="X34">W34&amp;CHOOSE(AND(W34&lt;&gt;{11,12,13})*MIN(4,MOD(W34,10))+1,"th","st","nd","rd","th")</f>
        <v>89th</v>
      </c>
      <c r="Y34" s="150">
        <v>0</v>
      </c>
      <c r="Z34" s="150">
        <v>1.07</v>
      </c>
      <c r="AA34" s="194">
        <v>1256640.81</v>
      </c>
      <c r="AB34" s="195">
        <v>2810517200</v>
      </c>
      <c r="AC34" s="196">
        <v>1486956111</v>
      </c>
      <c r="AD34" s="194">
        <v>73406918.180000007</v>
      </c>
      <c r="AE34" s="194">
        <v>66285220.549999997</v>
      </c>
      <c r="AF34" s="194">
        <v>0</v>
      </c>
      <c r="AG34" s="194">
        <v>297630.71999999997</v>
      </c>
      <c r="AH34" s="194">
        <v>0</v>
      </c>
    </row>
    <row r="35" spans="1:34" x14ac:dyDescent="0.25">
      <c r="A35" s="135">
        <v>102027451</v>
      </c>
      <c r="B35" s="136" t="s">
        <v>495</v>
      </c>
      <c r="C35" s="136" t="s">
        <v>101</v>
      </c>
      <c r="D35" s="137">
        <v>45741</v>
      </c>
      <c r="E35" s="138">
        <v>137660</v>
      </c>
      <c r="F35" s="186">
        <v>346916991.69999999</v>
      </c>
      <c r="G35" s="187">
        <v>55.09</v>
      </c>
      <c r="H35" s="29">
        <f t="shared" si="0"/>
        <v>61</v>
      </c>
      <c r="I35" s="38" t="str">
        <f t="array" ref="I35">H35&amp;CHOOSE(AND(H35&lt;&gt;{11,12,13})*MIN(4,MOD(H35,10))+1,"th","st","nd","rd","th")</f>
        <v>61st</v>
      </c>
      <c r="J35" s="188">
        <v>1.0900000000000001</v>
      </c>
      <c r="K35" s="189">
        <v>643660446.78999996</v>
      </c>
      <c r="L35" s="148">
        <v>26036.562999999998</v>
      </c>
      <c r="M35" s="149">
        <v>7598.1040000000003</v>
      </c>
      <c r="N35" s="186">
        <v>19136.82</v>
      </c>
      <c r="O35" s="29">
        <f t="shared" si="1"/>
        <v>95</v>
      </c>
      <c r="P35" s="38" t="str">
        <f t="array" ref="P35">O35&amp;CHOOSE(AND(O35&lt;&gt;{11,12,13})*MIN(4,MOD(O35,10))+1,"th","st","nd","rd","th")</f>
        <v>95th</v>
      </c>
      <c r="Q35" s="190">
        <v>0.70069999999999999</v>
      </c>
      <c r="R35" s="150">
        <v>0.76</v>
      </c>
      <c r="S35" s="191">
        <v>1.2699999999999999E-2</v>
      </c>
      <c r="T35" s="192">
        <v>317</v>
      </c>
      <c r="U35" s="193">
        <v>372903751</v>
      </c>
      <c r="V35" s="186">
        <v>11086.89</v>
      </c>
      <c r="W35" s="29">
        <f t="shared" si="2"/>
        <v>83</v>
      </c>
      <c r="X35" s="38" t="str">
        <f t="array" ref="X35">W35&amp;CHOOSE(AND(W35&lt;&gt;{11,12,13})*MIN(4,MOD(W35,10))+1,"th","st","nd","rd","th")</f>
        <v>83rd</v>
      </c>
      <c r="Y35" s="150">
        <v>0</v>
      </c>
      <c r="Z35" s="150">
        <v>0.76</v>
      </c>
      <c r="AA35" s="194">
        <v>15578591.630000001</v>
      </c>
      <c r="AB35" s="195">
        <v>19345426470</v>
      </c>
      <c r="AC35" s="196">
        <v>7873825426</v>
      </c>
      <c r="AD35" s="194">
        <v>647786082.46000004</v>
      </c>
      <c r="AE35" s="194">
        <v>330881031.81999999</v>
      </c>
      <c r="AF35" s="194">
        <v>0</v>
      </c>
      <c r="AG35" s="194">
        <v>457368.25</v>
      </c>
      <c r="AH35" s="194">
        <v>4125635.67</v>
      </c>
    </row>
    <row r="36" spans="1:34" x14ac:dyDescent="0.25">
      <c r="A36" s="135">
        <v>103027503</v>
      </c>
      <c r="B36" s="136" t="s">
        <v>498</v>
      </c>
      <c r="C36" s="136" t="s">
        <v>101</v>
      </c>
      <c r="D36" s="137">
        <v>75326</v>
      </c>
      <c r="E36" s="138">
        <v>11387</v>
      </c>
      <c r="F36" s="186">
        <v>36947074.709999993</v>
      </c>
      <c r="G36" s="187">
        <v>43.08</v>
      </c>
      <c r="H36" s="29">
        <f t="shared" si="0"/>
        <v>32</v>
      </c>
      <c r="I36" s="38" t="str">
        <f t="array" ref="I36">H36&amp;CHOOSE(AND(H36&lt;&gt;{11,12,13})*MIN(4,MOD(H36,10))+1,"th","st","nd","rd","th")</f>
        <v>32nd</v>
      </c>
      <c r="J36" s="188">
        <v>0.85</v>
      </c>
      <c r="K36" s="189">
        <v>54602384.810000002</v>
      </c>
      <c r="L36" s="148">
        <v>3632.6509999999998</v>
      </c>
      <c r="M36" s="149">
        <v>198.73599999999999</v>
      </c>
      <c r="N36" s="186">
        <v>14251.34</v>
      </c>
      <c r="O36" s="29">
        <f t="shared" si="1"/>
        <v>64</v>
      </c>
      <c r="P36" s="38" t="str">
        <f t="array" ref="P36">O36&amp;CHOOSE(AND(O36&lt;&gt;{11,12,13})*MIN(4,MOD(O36,10))+1,"th","st","nd","rd","th")</f>
        <v>64th</v>
      </c>
      <c r="Q36" s="190">
        <v>0.94089999999999996</v>
      </c>
      <c r="R36" s="150">
        <v>0.8</v>
      </c>
      <c r="S36" s="191">
        <v>1.6400000000000001E-2</v>
      </c>
      <c r="T36" s="192">
        <v>119</v>
      </c>
      <c r="U36" s="193">
        <v>30840302</v>
      </c>
      <c r="V36" s="186">
        <v>8049.38</v>
      </c>
      <c r="W36" s="29">
        <f t="shared" si="2"/>
        <v>57</v>
      </c>
      <c r="X36" s="38" t="str">
        <f t="array" ref="X36">W36&amp;CHOOSE(AND(W36&lt;&gt;{11,12,13})*MIN(4,MOD(W36,10))+1,"th","st","nd","rd","th")</f>
        <v>57th</v>
      </c>
      <c r="Y36" s="150">
        <v>0</v>
      </c>
      <c r="Z36" s="150">
        <v>0.8</v>
      </c>
      <c r="AA36" s="194">
        <v>1653257.18</v>
      </c>
      <c r="AB36" s="195">
        <v>1461723892</v>
      </c>
      <c r="AC36" s="196">
        <v>789393071</v>
      </c>
      <c r="AD36" s="194">
        <v>54790254.450000003</v>
      </c>
      <c r="AE36" s="194">
        <v>35249866.729999997</v>
      </c>
      <c r="AF36" s="194">
        <v>0</v>
      </c>
      <c r="AG36" s="194">
        <v>43950.8</v>
      </c>
      <c r="AH36" s="194">
        <v>187869.64</v>
      </c>
    </row>
    <row r="37" spans="1:34" x14ac:dyDescent="0.25">
      <c r="A37" s="135">
        <v>103027753</v>
      </c>
      <c r="B37" s="136" t="s">
        <v>507</v>
      </c>
      <c r="C37" s="136" t="s">
        <v>101</v>
      </c>
      <c r="D37" s="137">
        <v>84345</v>
      </c>
      <c r="E37" s="138">
        <v>5856</v>
      </c>
      <c r="F37" s="186">
        <v>41496448.280000001</v>
      </c>
      <c r="G37" s="187">
        <v>84.01</v>
      </c>
      <c r="H37" s="29">
        <f t="shared" si="0"/>
        <v>97</v>
      </c>
      <c r="I37" s="38" t="str">
        <f t="array" ref="I37">H37&amp;CHOOSE(AND(H37&lt;&gt;{11,12,13})*MIN(4,MOD(H37,10))+1,"th","st","nd","rd","th")</f>
        <v>97th</v>
      </c>
      <c r="J37" s="188">
        <v>1.66</v>
      </c>
      <c r="K37" s="189">
        <v>41211397</v>
      </c>
      <c r="L37" s="148">
        <v>1955.6130000000001</v>
      </c>
      <c r="M37" s="149">
        <v>141.93899999999999</v>
      </c>
      <c r="N37" s="186">
        <v>19647.38</v>
      </c>
      <c r="O37" s="29">
        <f t="shared" si="1"/>
        <v>97</v>
      </c>
      <c r="P37" s="38" t="str">
        <f t="array" ref="P37">O37&amp;CHOOSE(AND(O37&lt;&gt;{11,12,13})*MIN(4,MOD(O37,10))+1,"th","st","nd","rd","th")</f>
        <v>97th</v>
      </c>
      <c r="Q37" s="190">
        <v>0.6825</v>
      </c>
      <c r="R37" s="150">
        <v>1.1299999999999999</v>
      </c>
      <c r="S37" s="191">
        <v>1.41E-2</v>
      </c>
      <c r="T37" s="192">
        <v>231</v>
      </c>
      <c r="U37" s="193">
        <v>40363107</v>
      </c>
      <c r="V37" s="186">
        <v>19242.96</v>
      </c>
      <c r="W37" s="29">
        <f t="shared" si="2"/>
        <v>97</v>
      </c>
      <c r="X37" s="38" t="str">
        <f t="array" ref="X37">W37&amp;CHOOSE(AND(W37&lt;&gt;{11,12,13})*MIN(4,MOD(W37,10))+1,"th","st","nd","rd","th")</f>
        <v>97th</v>
      </c>
      <c r="Y37" s="150">
        <v>0</v>
      </c>
      <c r="Z37" s="150">
        <v>1.1299999999999999</v>
      </c>
      <c r="AA37" s="194">
        <v>670262.28</v>
      </c>
      <c r="AB37" s="195">
        <v>1809196430</v>
      </c>
      <c r="AC37" s="196">
        <v>1137015789</v>
      </c>
      <c r="AD37" s="194">
        <v>41319770</v>
      </c>
      <c r="AE37" s="194">
        <v>40822604</v>
      </c>
      <c r="AF37" s="194">
        <v>0</v>
      </c>
      <c r="AG37" s="194">
        <v>3582</v>
      </c>
      <c r="AH37" s="194">
        <v>108373</v>
      </c>
    </row>
    <row r="38" spans="1:34" x14ac:dyDescent="0.25">
      <c r="A38" s="135">
        <v>103028203</v>
      </c>
      <c r="B38" s="136" t="s">
        <v>520</v>
      </c>
      <c r="C38" s="136" t="s">
        <v>101</v>
      </c>
      <c r="D38" s="137">
        <v>57750</v>
      </c>
      <c r="E38" s="138">
        <v>4431</v>
      </c>
      <c r="F38" s="186">
        <v>16575528.439999999</v>
      </c>
      <c r="G38" s="187">
        <v>64.78</v>
      </c>
      <c r="H38" s="29">
        <f t="shared" si="0"/>
        <v>81</v>
      </c>
      <c r="I38" s="38" t="str">
        <f t="array" ref="I38">H38&amp;CHOOSE(AND(H38&lt;&gt;{11,12,13})*MIN(4,MOD(H38,10))+1,"th","st","nd","rd","th")</f>
        <v>81st</v>
      </c>
      <c r="J38" s="188">
        <v>1.28</v>
      </c>
      <c r="K38" s="189">
        <v>20751304.600000001</v>
      </c>
      <c r="L38" s="148">
        <v>1016.318</v>
      </c>
      <c r="M38" s="149">
        <v>124.58499999999999</v>
      </c>
      <c r="N38" s="186">
        <v>18188.490000000002</v>
      </c>
      <c r="O38" s="29">
        <f t="shared" si="1"/>
        <v>94</v>
      </c>
      <c r="P38" s="38" t="str">
        <f t="array" ref="P38">O38&amp;CHOOSE(AND(O38&lt;&gt;{11,12,13})*MIN(4,MOD(O38,10))+1,"th","st","nd","rd","th")</f>
        <v>94th</v>
      </c>
      <c r="Q38" s="190">
        <v>0.73719999999999997</v>
      </c>
      <c r="R38" s="150">
        <v>0.94</v>
      </c>
      <c r="S38" s="191">
        <v>1.7899999999999999E-2</v>
      </c>
      <c r="T38" s="192">
        <v>67</v>
      </c>
      <c r="U38" s="193">
        <v>12683684</v>
      </c>
      <c r="V38" s="186">
        <v>11117.23</v>
      </c>
      <c r="W38" s="29">
        <f t="shared" si="2"/>
        <v>83</v>
      </c>
      <c r="X38" s="38" t="str">
        <f t="array" ref="X38">W38&amp;CHOOSE(AND(W38&lt;&gt;{11,12,13})*MIN(4,MOD(W38,10))+1,"th","st","nd","rd","th")</f>
        <v>83rd</v>
      </c>
      <c r="Y38" s="150">
        <v>0</v>
      </c>
      <c r="Z38" s="150">
        <v>0.94</v>
      </c>
      <c r="AA38" s="194">
        <v>355710.56</v>
      </c>
      <c r="AB38" s="195">
        <v>622706949</v>
      </c>
      <c r="AC38" s="196">
        <v>303109420</v>
      </c>
      <c r="AD38" s="194">
        <v>20751304.600000001</v>
      </c>
      <c r="AE38" s="194">
        <v>16210159.449999999</v>
      </c>
      <c r="AF38" s="194">
        <v>0</v>
      </c>
      <c r="AG38" s="194">
        <v>9658.43</v>
      </c>
      <c r="AH38" s="194">
        <v>0</v>
      </c>
    </row>
    <row r="39" spans="1:34" x14ac:dyDescent="0.25">
      <c r="A39" s="135">
        <v>103028302</v>
      </c>
      <c r="B39" s="136" t="s">
        <v>536</v>
      </c>
      <c r="C39" s="136" t="s">
        <v>101</v>
      </c>
      <c r="D39" s="137">
        <v>63744</v>
      </c>
      <c r="E39" s="138">
        <v>17272</v>
      </c>
      <c r="F39" s="186">
        <v>55086983.149999999</v>
      </c>
      <c r="G39" s="187">
        <v>50.03</v>
      </c>
      <c r="H39" s="29">
        <f t="shared" si="0"/>
        <v>48</v>
      </c>
      <c r="I39" s="38" t="str">
        <f t="array" ref="I39">H39&amp;CHOOSE(AND(H39&lt;&gt;{11,12,13})*MIN(4,MOD(H39,10))+1,"th","st","nd","rd","th")</f>
        <v>48th</v>
      </c>
      <c r="J39" s="188">
        <v>0.99</v>
      </c>
      <c r="K39" s="189">
        <v>76843058.379999995</v>
      </c>
      <c r="L39" s="148">
        <v>4293.0069999999996</v>
      </c>
      <c r="M39" s="149">
        <v>454.72800000000001</v>
      </c>
      <c r="N39" s="186">
        <v>16185.2</v>
      </c>
      <c r="O39" s="29">
        <f t="shared" si="1"/>
        <v>84</v>
      </c>
      <c r="P39" s="38" t="str">
        <f t="array" ref="P39">O39&amp;CHOOSE(AND(O39&lt;&gt;{11,12,13})*MIN(4,MOD(O39,10))+1,"th","st","nd","rd","th")</f>
        <v>84th</v>
      </c>
      <c r="Q39" s="190">
        <v>0.82850000000000001</v>
      </c>
      <c r="R39" s="150">
        <v>0.82</v>
      </c>
      <c r="S39" s="191">
        <v>1.78E-2</v>
      </c>
      <c r="T39" s="192">
        <v>73</v>
      </c>
      <c r="U39" s="193">
        <v>42471038</v>
      </c>
      <c r="V39" s="186">
        <v>8945.5400000000009</v>
      </c>
      <c r="W39" s="29">
        <f t="shared" si="2"/>
        <v>67</v>
      </c>
      <c r="X39" s="38" t="str">
        <f t="array" ref="X39">W39&amp;CHOOSE(AND(W39&lt;&gt;{11,12,13})*MIN(4,MOD(W39,10))+1,"th","st","nd","rd","th")</f>
        <v>67th</v>
      </c>
      <c r="Y39" s="150">
        <v>0</v>
      </c>
      <c r="Z39" s="150">
        <v>0.82</v>
      </c>
      <c r="AA39" s="194">
        <v>2041240.8</v>
      </c>
      <c r="AB39" s="195">
        <v>2032514701</v>
      </c>
      <c r="AC39" s="196">
        <v>1067561058</v>
      </c>
      <c r="AD39" s="194">
        <v>76856966.379999995</v>
      </c>
      <c r="AE39" s="194">
        <v>53036933.899999999</v>
      </c>
      <c r="AF39" s="194">
        <v>0</v>
      </c>
      <c r="AG39" s="194">
        <v>8808.4500000000007</v>
      </c>
      <c r="AH39" s="194">
        <v>13908</v>
      </c>
    </row>
    <row r="40" spans="1:34" x14ac:dyDescent="0.25">
      <c r="A40" s="135">
        <v>103028653</v>
      </c>
      <c r="B40" s="136" t="s">
        <v>550</v>
      </c>
      <c r="C40" s="136" t="s">
        <v>101</v>
      </c>
      <c r="D40" s="137">
        <v>46940</v>
      </c>
      <c r="E40" s="138">
        <v>5503</v>
      </c>
      <c r="F40" s="186">
        <v>7775692.7400000002</v>
      </c>
      <c r="G40" s="187">
        <v>30.1</v>
      </c>
      <c r="H40" s="29">
        <f t="shared" si="0"/>
        <v>6</v>
      </c>
      <c r="I40" s="38" t="str">
        <f t="array" ref="I40">H40&amp;CHOOSE(AND(H40&lt;&gt;{11,12,13})*MIN(4,MOD(H40,10))+1,"th","st","nd","rd","th")</f>
        <v>6th</v>
      </c>
      <c r="J40" s="188">
        <v>0.59</v>
      </c>
      <c r="K40" s="189">
        <v>24519575.460000001</v>
      </c>
      <c r="L40" s="148">
        <v>1598.952</v>
      </c>
      <c r="M40" s="149">
        <v>307.13600000000002</v>
      </c>
      <c r="N40" s="186">
        <v>12863.82</v>
      </c>
      <c r="O40" s="29">
        <f t="shared" si="1"/>
        <v>41</v>
      </c>
      <c r="P40" s="38" t="str">
        <f t="array" ref="P40">O40&amp;CHOOSE(AND(O40&lt;&gt;{11,12,13})*MIN(4,MOD(O40,10))+1,"th","st","nd","rd","th")</f>
        <v>41st</v>
      </c>
      <c r="Q40" s="190">
        <v>1.0424</v>
      </c>
      <c r="R40" s="150">
        <v>0.59</v>
      </c>
      <c r="S40" s="191">
        <v>1.47E-2</v>
      </c>
      <c r="T40" s="192">
        <v>201</v>
      </c>
      <c r="U40" s="193">
        <v>7263636</v>
      </c>
      <c r="V40" s="186">
        <v>3810.76</v>
      </c>
      <c r="W40" s="29">
        <f t="shared" si="2"/>
        <v>9</v>
      </c>
      <c r="X40" s="38" t="str">
        <f t="array" ref="X40">W40&amp;CHOOSE(AND(W40&lt;&gt;{11,12,13})*MIN(4,MOD(W40,10))+1,"th","st","nd","rd","th")</f>
        <v>9th</v>
      </c>
      <c r="Y40" s="150">
        <v>0.49</v>
      </c>
      <c r="Z40" s="150">
        <v>1.08</v>
      </c>
      <c r="AA40" s="194">
        <v>759410.09</v>
      </c>
      <c r="AB40" s="195">
        <v>316727730</v>
      </c>
      <c r="AC40" s="196">
        <v>213464695</v>
      </c>
      <c r="AD40" s="194">
        <v>24519575.460000001</v>
      </c>
      <c r="AE40" s="194">
        <v>6961576.04</v>
      </c>
      <c r="AF40" s="194">
        <v>0</v>
      </c>
      <c r="AG40" s="194">
        <v>54706.61</v>
      </c>
      <c r="AH40" s="194">
        <v>0</v>
      </c>
    </row>
    <row r="41" spans="1:34" x14ac:dyDescent="0.25">
      <c r="A41" s="135">
        <v>103028703</v>
      </c>
      <c r="B41" s="136" t="s">
        <v>553</v>
      </c>
      <c r="C41" s="136" t="s">
        <v>101</v>
      </c>
      <c r="D41" s="137">
        <v>83267</v>
      </c>
      <c r="E41" s="138">
        <v>6079</v>
      </c>
      <c r="F41" s="186">
        <v>42101644.590000004</v>
      </c>
      <c r="G41" s="187">
        <v>83.18</v>
      </c>
      <c r="H41" s="29">
        <f t="shared" si="0"/>
        <v>97</v>
      </c>
      <c r="I41" s="38" t="str">
        <f t="array" ref="I41">H41&amp;CHOOSE(AND(H41&lt;&gt;{11,12,13})*MIN(4,MOD(H41,10))+1,"th","st","nd","rd","th")</f>
        <v>97th</v>
      </c>
      <c r="J41" s="188">
        <v>1.64</v>
      </c>
      <c r="K41" s="189">
        <v>47113826.409999996</v>
      </c>
      <c r="L41" s="148">
        <v>3296.9740000000002</v>
      </c>
      <c r="M41" s="149">
        <v>113.97199999999999</v>
      </c>
      <c r="N41" s="186">
        <v>13812.54</v>
      </c>
      <c r="O41" s="29">
        <f t="shared" si="1"/>
        <v>59</v>
      </c>
      <c r="P41" s="38" t="str">
        <f t="array" ref="P41">O41&amp;CHOOSE(AND(O41&lt;&gt;{11,12,13})*MIN(4,MOD(O41,10))+1,"th","st","nd","rd","th")</f>
        <v>59th</v>
      </c>
      <c r="Q41" s="190">
        <v>0.9708</v>
      </c>
      <c r="R41" s="150">
        <v>1.59</v>
      </c>
      <c r="S41" s="191">
        <v>2.0899999999999998E-2</v>
      </c>
      <c r="T41" s="192">
        <v>20</v>
      </c>
      <c r="U41" s="193">
        <v>27579333</v>
      </c>
      <c r="V41" s="186">
        <v>8085.54</v>
      </c>
      <c r="W41" s="29">
        <f t="shared" si="2"/>
        <v>58</v>
      </c>
      <c r="X41" s="38" t="str">
        <f t="array" ref="X41">W41&amp;CHOOSE(AND(W41&lt;&gt;{11,12,13})*MIN(4,MOD(W41,10))+1,"th","st","nd","rd","th")</f>
        <v>58th</v>
      </c>
      <c r="Y41" s="150">
        <v>0</v>
      </c>
      <c r="Z41" s="150">
        <v>1.59</v>
      </c>
      <c r="AA41" s="194">
        <v>665546.96</v>
      </c>
      <c r="AB41" s="195">
        <v>1308486956</v>
      </c>
      <c r="AC41" s="196">
        <v>704603030</v>
      </c>
      <c r="AD41" s="194">
        <v>47131629</v>
      </c>
      <c r="AE41" s="194">
        <v>41317996.780000001</v>
      </c>
      <c r="AF41" s="194">
        <v>0</v>
      </c>
      <c r="AG41" s="194">
        <v>118100.85</v>
      </c>
      <c r="AH41" s="194">
        <v>17802.59</v>
      </c>
    </row>
    <row r="42" spans="1:34" x14ac:dyDescent="0.25">
      <c r="A42" s="135">
        <v>103028753</v>
      </c>
      <c r="B42" s="136" t="s">
        <v>555</v>
      </c>
      <c r="C42" s="136" t="s">
        <v>101</v>
      </c>
      <c r="D42" s="137">
        <v>72274</v>
      </c>
      <c r="E42" s="138">
        <v>5549</v>
      </c>
      <c r="F42" s="186">
        <v>21876038.050000001</v>
      </c>
      <c r="G42" s="187">
        <v>54.55</v>
      </c>
      <c r="H42" s="29">
        <f t="shared" si="0"/>
        <v>60</v>
      </c>
      <c r="I42" s="38" t="str">
        <f t="array" ref="I42">H42&amp;CHOOSE(AND(H42&lt;&gt;{11,12,13})*MIN(4,MOD(H42,10))+1,"th","st","nd","rd","th")</f>
        <v>60th</v>
      </c>
      <c r="J42" s="188">
        <v>1.08</v>
      </c>
      <c r="K42" s="189">
        <v>28818447.879999999</v>
      </c>
      <c r="L42" s="148">
        <v>1764.6210000000001</v>
      </c>
      <c r="M42" s="149">
        <v>137.29499999999999</v>
      </c>
      <c r="N42" s="186">
        <v>15152.32</v>
      </c>
      <c r="O42" s="29">
        <f t="shared" si="1"/>
        <v>75</v>
      </c>
      <c r="P42" s="38" t="str">
        <f t="array" ref="P42">O42&amp;CHOOSE(AND(O42&lt;&gt;{11,12,13})*MIN(4,MOD(O42,10))+1,"th","st","nd","rd","th")</f>
        <v>75th</v>
      </c>
      <c r="Q42" s="190">
        <v>0.88490000000000002</v>
      </c>
      <c r="R42" s="150">
        <v>0.96</v>
      </c>
      <c r="S42" s="191">
        <v>1.9699999999999999E-2</v>
      </c>
      <c r="T42" s="192">
        <v>35</v>
      </c>
      <c r="U42" s="193">
        <v>15231677</v>
      </c>
      <c r="V42" s="186">
        <v>8008.6</v>
      </c>
      <c r="W42" s="29">
        <f t="shared" si="2"/>
        <v>57</v>
      </c>
      <c r="X42" s="38" t="str">
        <f t="array" ref="X42">W42&amp;CHOOSE(AND(W42&lt;&gt;{11,12,13})*MIN(4,MOD(W42,10))+1,"th","st","nd","rd","th")</f>
        <v>57th</v>
      </c>
      <c r="Y42" s="150">
        <v>0</v>
      </c>
      <c r="Z42" s="150">
        <v>0.96</v>
      </c>
      <c r="AA42" s="194">
        <v>869503.19</v>
      </c>
      <c r="AB42" s="195">
        <v>709603891</v>
      </c>
      <c r="AC42" s="196">
        <v>402197369</v>
      </c>
      <c r="AD42" s="194">
        <v>28818447.879999999</v>
      </c>
      <c r="AE42" s="194">
        <v>20884886.25</v>
      </c>
      <c r="AF42" s="194">
        <v>0</v>
      </c>
      <c r="AG42" s="194">
        <v>121648.61</v>
      </c>
      <c r="AH42" s="194">
        <v>0</v>
      </c>
    </row>
    <row r="43" spans="1:34" x14ac:dyDescent="0.25">
      <c r="A43" s="135">
        <v>103028833</v>
      </c>
      <c r="B43" s="136" t="s">
        <v>574</v>
      </c>
      <c r="C43" s="136" t="s">
        <v>101</v>
      </c>
      <c r="D43" s="137">
        <v>40311</v>
      </c>
      <c r="E43" s="138">
        <v>7439</v>
      </c>
      <c r="F43" s="186">
        <v>22158188.030000001</v>
      </c>
      <c r="G43" s="187">
        <v>73.89</v>
      </c>
      <c r="H43" s="29">
        <f t="shared" si="0"/>
        <v>93</v>
      </c>
      <c r="I43" s="38" t="str">
        <f t="array" ref="I43">H43&amp;CHOOSE(AND(H43&lt;&gt;{11,12,13})*MIN(4,MOD(H43,10))+1,"th","st","nd","rd","th")</f>
        <v>93rd</v>
      </c>
      <c r="J43" s="188">
        <v>1.46</v>
      </c>
      <c r="K43" s="189">
        <v>35086443.700000003</v>
      </c>
      <c r="L43" s="148">
        <v>1687.41</v>
      </c>
      <c r="M43" s="149">
        <v>644.44100000000003</v>
      </c>
      <c r="N43" s="186">
        <v>15046.61</v>
      </c>
      <c r="O43" s="29">
        <f t="shared" si="1"/>
        <v>74</v>
      </c>
      <c r="P43" s="38" t="str">
        <f t="array" ref="P43">O43&amp;CHOOSE(AND(O43&lt;&gt;{11,12,13})*MIN(4,MOD(O43,10))+1,"th","st","nd","rd","th")</f>
        <v>74th</v>
      </c>
      <c r="Q43" s="190">
        <v>0.89119999999999999</v>
      </c>
      <c r="R43" s="150">
        <v>1.3</v>
      </c>
      <c r="S43" s="191">
        <v>2.3099999999999999E-2</v>
      </c>
      <c r="T43" s="192">
        <v>10</v>
      </c>
      <c r="U43" s="193">
        <v>13137142</v>
      </c>
      <c r="V43" s="186">
        <v>5633.78</v>
      </c>
      <c r="W43" s="29">
        <f t="shared" si="2"/>
        <v>27</v>
      </c>
      <c r="X43" s="38" t="str">
        <f t="array" ref="X43">W43&amp;CHOOSE(AND(W43&lt;&gt;{11,12,13})*MIN(4,MOD(W43,10))+1,"th","st","nd","rd","th")</f>
        <v>27th</v>
      </c>
      <c r="Y43" s="150">
        <v>0.25</v>
      </c>
      <c r="Z43" s="150">
        <v>1.55</v>
      </c>
      <c r="AA43" s="194">
        <v>968847.59</v>
      </c>
      <c r="AB43" s="195">
        <v>663960750</v>
      </c>
      <c r="AC43" s="196">
        <v>294954690</v>
      </c>
      <c r="AD43" s="194">
        <v>35086443.700000003</v>
      </c>
      <c r="AE43" s="194">
        <v>21025690.300000001</v>
      </c>
      <c r="AF43" s="194">
        <v>0</v>
      </c>
      <c r="AG43" s="194">
        <v>163650.14000000001</v>
      </c>
      <c r="AH43" s="194">
        <v>0</v>
      </c>
    </row>
    <row r="44" spans="1:34" x14ac:dyDescent="0.25">
      <c r="A44" s="135">
        <v>103028853</v>
      </c>
      <c r="B44" s="136" t="s">
        <v>576</v>
      </c>
      <c r="C44" s="136" t="s">
        <v>101</v>
      </c>
      <c r="D44" s="137">
        <v>35248</v>
      </c>
      <c r="E44" s="138">
        <v>5357</v>
      </c>
      <c r="F44" s="186">
        <v>9013825.0899999999</v>
      </c>
      <c r="G44" s="187">
        <v>47.74</v>
      </c>
      <c r="H44" s="29">
        <f t="shared" si="0"/>
        <v>42</v>
      </c>
      <c r="I44" s="38" t="str">
        <f t="array" ref="I44">H44&amp;CHOOSE(AND(H44&lt;&gt;{11,12,13})*MIN(4,MOD(H44,10))+1,"th","st","nd","rd","th")</f>
        <v>42nd</v>
      </c>
      <c r="J44" s="188">
        <v>0.94</v>
      </c>
      <c r="K44" s="189">
        <v>26670942.170000002</v>
      </c>
      <c r="L44" s="148">
        <v>1790.204</v>
      </c>
      <c r="M44" s="149">
        <v>585.94000000000005</v>
      </c>
      <c r="N44" s="186">
        <v>11224.46</v>
      </c>
      <c r="O44" s="29">
        <f t="shared" si="1"/>
        <v>11</v>
      </c>
      <c r="P44" s="38" t="str">
        <f t="array" ref="P44">O44&amp;CHOOSE(AND(O44&lt;&gt;{11,12,13})*MIN(4,MOD(O44,10))+1,"th","st","nd","rd","th")</f>
        <v>11th</v>
      </c>
      <c r="Q44" s="190">
        <v>1.1946000000000001</v>
      </c>
      <c r="R44" s="150">
        <v>0.94</v>
      </c>
      <c r="S44" s="191">
        <v>1.95E-2</v>
      </c>
      <c r="T44" s="192">
        <v>40</v>
      </c>
      <c r="U44" s="193">
        <v>6347554</v>
      </c>
      <c r="V44" s="186">
        <v>2671.37</v>
      </c>
      <c r="W44" s="29">
        <f t="shared" si="2"/>
        <v>3</v>
      </c>
      <c r="X44" s="38" t="str">
        <f t="array" ref="X44">W44&amp;CHOOSE(AND(W44&lt;&gt;{11,12,13})*MIN(4,MOD(W44,10))+1,"th","st","nd","rd","th")</f>
        <v>3rd</v>
      </c>
      <c r="Y44" s="150">
        <v>0.64</v>
      </c>
      <c r="Z44" s="150">
        <v>1.58</v>
      </c>
      <c r="AA44" s="194">
        <v>852430.74</v>
      </c>
      <c r="AB44" s="195">
        <v>307304668</v>
      </c>
      <c r="AC44" s="196">
        <v>156020474</v>
      </c>
      <c r="AD44" s="194">
        <v>26670942.170000002</v>
      </c>
      <c r="AE44" s="194">
        <v>8125847.6600000001</v>
      </c>
      <c r="AF44" s="194">
        <v>0</v>
      </c>
      <c r="AG44" s="194">
        <v>35546.69</v>
      </c>
      <c r="AH44" s="194">
        <v>0</v>
      </c>
    </row>
    <row r="45" spans="1:34" x14ac:dyDescent="0.25">
      <c r="A45" s="135">
        <v>103029203</v>
      </c>
      <c r="B45" s="136" t="s">
        <v>610</v>
      </c>
      <c r="C45" s="136" t="s">
        <v>101</v>
      </c>
      <c r="D45" s="137">
        <v>125305</v>
      </c>
      <c r="E45" s="138">
        <v>7087</v>
      </c>
      <c r="F45" s="186">
        <v>64974880.209999993</v>
      </c>
      <c r="G45" s="187">
        <v>73.17</v>
      </c>
      <c r="H45" s="29">
        <f t="shared" si="0"/>
        <v>93</v>
      </c>
      <c r="I45" s="38" t="str">
        <f t="array" ref="I45">H45&amp;CHOOSE(AND(H45&lt;&gt;{11,12,13})*MIN(4,MOD(H45,10))+1,"th","st","nd","rd","th")</f>
        <v>93rd</v>
      </c>
      <c r="J45" s="188">
        <v>1.44</v>
      </c>
      <c r="K45" s="189">
        <v>75471883</v>
      </c>
      <c r="L45" s="148">
        <v>4001.7829999999999</v>
      </c>
      <c r="M45" s="149">
        <v>167.63499999999999</v>
      </c>
      <c r="N45" s="186">
        <v>18101.3</v>
      </c>
      <c r="O45" s="29">
        <f t="shared" si="1"/>
        <v>93</v>
      </c>
      <c r="P45" s="38" t="str">
        <f t="array" ref="P45">O45&amp;CHOOSE(AND(O45&lt;&gt;{11,12,13})*MIN(4,MOD(O45,10))+1,"th","st","nd","rd","th")</f>
        <v>93rd</v>
      </c>
      <c r="Q45" s="190">
        <v>0.74080000000000001</v>
      </c>
      <c r="R45" s="150">
        <v>1.07</v>
      </c>
      <c r="S45" s="191">
        <v>1.8599999999999998E-2</v>
      </c>
      <c r="T45" s="192">
        <v>55</v>
      </c>
      <c r="U45" s="193">
        <v>47878347</v>
      </c>
      <c r="V45" s="186">
        <v>11483.22</v>
      </c>
      <c r="W45" s="29">
        <f t="shared" si="2"/>
        <v>85</v>
      </c>
      <c r="X45" s="38" t="str">
        <f t="array" ref="X45">W45&amp;CHOOSE(AND(W45&lt;&gt;{11,12,13})*MIN(4,MOD(W45,10))+1,"th","st","nd","rd","th")</f>
        <v>85th</v>
      </c>
      <c r="Y45" s="150">
        <v>0</v>
      </c>
      <c r="Z45" s="150">
        <v>1.07</v>
      </c>
      <c r="AA45" s="194">
        <v>1389631.62</v>
      </c>
      <c r="AB45" s="195">
        <v>2103199606</v>
      </c>
      <c r="AC45" s="196">
        <v>1391570214</v>
      </c>
      <c r="AD45" s="194">
        <v>75650066.719999999</v>
      </c>
      <c r="AE45" s="194">
        <v>63313949.259999998</v>
      </c>
      <c r="AF45" s="194">
        <v>0</v>
      </c>
      <c r="AG45" s="194">
        <v>271299.33</v>
      </c>
      <c r="AH45" s="194">
        <v>178183.72</v>
      </c>
    </row>
    <row r="46" spans="1:34" x14ac:dyDescent="0.25">
      <c r="A46" s="135">
        <v>103029403</v>
      </c>
      <c r="B46" s="136" t="s">
        <v>626</v>
      </c>
      <c r="C46" s="136" t="s">
        <v>101</v>
      </c>
      <c r="D46" s="137">
        <v>76051</v>
      </c>
      <c r="E46" s="138">
        <v>9133</v>
      </c>
      <c r="F46" s="186">
        <v>47001883.640000001</v>
      </c>
      <c r="G46" s="187">
        <v>67.67</v>
      </c>
      <c r="H46" s="29">
        <f t="shared" si="0"/>
        <v>86</v>
      </c>
      <c r="I46" s="38" t="str">
        <f t="array" ref="I46">H46&amp;CHOOSE(AND(H46&lt;&gt;{11,12,13})*MIN(4,MOD(H46,10))+1,"th","st","nd","rd","th")</f>
        <v>86th</v>
      </c>
      <c r="J46" s="188">
        <v>1.33</v>
      </c>
      <c r="K46" s="189">
        <v>54015889.060000002</v>
      </c>
      <c r="L46" s="148">
        <v>3399.2539999999999</v>
      </c>
      <c r="M46" s="149">
        <v>241.374</v>
      </c>
      <c r="N46" s="186">
        <v>14836.97</v>
      </c>
      <c r="O46" s="29">
        <f t="shared" si="1"/>
        <v>72</v>
      </c>
      <c r="P46" s="38" t="str">
        <f t="array" ref="P46">O46&amp;CHOOSE(AND(O46&lt;&gt;{11,12,13})*MIN(4,MOD(O46,10))+1,"th","st","nd","rd","th")</f>
        <v>72nd</v>
      </c>
      <c r="Q46" s="190">
        <v>0.90380000000000005</v>
      </c>
      <c r="R46" s="150">
        <v>1.2</v>
      </c>
      <c r="S46" s="191">
        <v>1.5900000000000001E-2</v>
      </c>
      <c r="T46" s="192">
        <v>135</v>
      </c>
      <c r="U46" s="193">
        <v>40448313</v>
      </c>
      <c r="V46" s="186">
        <v>11110.26</v>
      </c>
      <c r="W46" s="29">
        <f t="shared" si="2"/>
        <v>83</v>
      </c>
      <c r="X46" s="38" t="str">
        <f t="array" ref="X46">W46&amp;CHOOSE(AND(W46&lt;&gt;{11,12,13})*MIN(4,MOD(W46,10))+1,"th","st","nd","rd","th")</f>
        <v>83rd</v>
      </c>
      <c r="Y46" s="150">
        <v>0</v>
      </c>
      <c r="Z46" s="150">
        <v>1.2</v>
      </c>
      <c r="AA46" s="194">
        <v>1139065.6299999999</v>
      </c>
      <c r="AB46" s="195">
        <v>2204002032</v>
      </c>
      <c r="AC46" s="196">
        <v>748429578</v>
      </c>
      <c r="AD46" s="194">
        <v>54054479.359999999</v>
      </c>
      <c r="AE46" s="194">
        <v>45780226.100000001</v>
      </c>
      <c r="AF46" s="194">
        <v>0</v>
      </c>
      <c r="AG46" s="194">
        <v>82591.91</v>
      </c>
      <c r="AH46" s="194">
        <v>38590.300000000003</v>
      </c>
    </row>
    <row r="47" spans="1:34" x14ac:dyDescent="0.25">
      <c r="A47" s="135">
        <v>103029553</v>
      </c>
      <c r="B47" s="136" t="s">
        <v>630</v>
      </c>
      <c r="C47" s="136" t="s">
        <v>101</v>
      </c>
      <c r="D47" s="137">
        <v>81258</v>
      </c>
      <c r="E47" s="138">
        <v>8292</v>
      </c>
      <c r="F47" s="186">
        <v>37383100.93</v>
      </c>
      <c r="G47" s="187">
        <v>55.48</v>
      </c>
      <c r="H47" s="29">
        <f t="shared" si="0"/>
        <v>61</v>
      </c>
      <c r="I47" s="38" t="str">
        <f t="array" ref="I47">H47&amp;CHOOSE(AND(H47&lt;&gt;{11,12,13})*MIN(4,MOD(H47,10))+1,"th","st","nd","rd","th")</f>
        <v>61st</v>
      </c>
      <c r="J47" s="188">
        <v>1.0900000000000001</v>
      </c>
      <c r="K47" s="189">
        <v>46234837.280000001</v>
      </c>
      <c r="L47" s="148">
        <v>3133.4189999999999</v>
      </c>
      <c r="M47" s="149">
        <v>199.762</v>
      </c>
      <c r="N47" s="186">
        <v>13871.09</v>
      </c>
      <c r="O47" s="29">
        <f t="shared" si="1"/>
        <v>60</v>
      </c>
      <c r="P47" s="38" t="str">
        <f t="array" ref="P47">O47&amp;CHOOSE(AND(O47&lt;&gt;{11,12,13})*MIN(4,MOD(O47,10))+1,"th","st","nd","rd","th")</f>
        <v>60th</v>
      </c>
      <c r="Q47" s="190">
        <v>0.9667</v>
      </c>
      <c r="R47" s="150">
        <v>1.05</v>
      </c>
      <c r="S47" s="191">
        <v>1.7899999999999999E-2</v>
      </c>
      <c r="T47" s="192">
        <v>67</v>
      </c>
      <c r="U47" s="193">
        <v>28581157</v>
      </c>
      <c r="V47" s="186">
        <v>8574.74</v>
      </c>
      <c r="W47" s="29">
        <f t="shared" si="2"/>
        <v>64</v>
      </c>
      <c r="X47" s="38" t="str">
        <f t="array" ref="X47">W47&amp;CHOOSE(AND(W47&lt;&gt;{11,12,13})*MIN(4,MOD(W47,10))+1,"th","st","nd","rd","th")</f>
        <v>64th</v>
      </c>
      <c r="Y47" s="150">
        <v>0</v>
      </c>
      <c r="Z47" s="150">
        <v>1.05</v>
      </c>
      <c r="AA47" s="194">
        <v>1117423.9099999999</v>
      </c>
      <c r="AB47" s="195">
        <v>1401094256</v>
      </c>
      <c r="AC47" s="196">
        <v>685121578</v>
      </c>
      <c r="AD47" s="194">
        <v>46234837.280000001</v>
      </c>
      <c r="AE47" s="194">
        <v>36097734.090000004</v>
      </c>
      <c r="AF47" s="194">
        <v>0</v>
      </c>
      <c r="AG47" s="194">
        <v>167942.93</v>
      </c>
      <c r="AH47" s="194">
        <v>0</v>
      </c>
    </row>
    <row r="48" spans="1:34" x14ac:dyDescent="0.25">
      <c r="A48" s="135">
        <v>103029603</v>
      </c>
      <c r="B48" s="136" t="s">
        <v>632</v>
      </c>
      <c r="C48" s="136" t="s">
        <v>101</v>
      </c>
      <c r="D48" s="137">
        <v>52433</v>
      </c>
      <c r="E48" s="138">
        <v>9179</v>
      </c>
      <c r="F48" s="186">
        <v>30686172.98</v>
      </c>
      <c r="G48" s="187">
        <v>63.76</v>
      </c>
      <c r="H48" s="29">
        <f t="shared" si="0"/>
        <v>79</v>
      </c>
      <c r="I48" s="38" t="str">
        <f t="array" ref="I48">H48&amp;CHOOSE(AND(H48&lt;&gt;{11,12,13})*MIN(4,MOD(H48,10))+1,"th","st","nd","rd","th")</f>
        <v>79th</v>
      </c>
      <c r="J48" s="188">
        <v>1.26</v>
      </c>
      <c r="K48" s="189">
        <v>44962340.43</v>
      </c>
      <c r="L48" s="148">
        <v>2576.152</v>
      </c>
      <c r="M48" s="149">
        <v>581.03800000000001</v>
      </c>
      <c r="N48" s="186">
        <v>14241.25</v>
      </c>
      <c r="O48" s="29">
        <f t="shared" si="1"/>
        <v>64</v>
      </c>
      <c r="P48" s="38" t="str">
        <f t="array" ref="P48">O48&amp;CHOOSE(AND(O48&lt;&gt;{11,12,13})*MIN(4,MOD(O48,10))+1,"th","st","nd","rd","th")</f>
        <v>64th</v>
      </c>
      <c r="Q48" s="190">
        <v>0.94159999999999999</v>
      </c>
      <c r="R48" s="150">
        <v>1.19</v>
      </c>
      <c r="S48" s="191">
        <v>2.24E-2</v>
      </c>
      <c r="T48" s="192">
        <v>13</v>
      </c>
      <c r="U48" s="193">
        <v>18756716</v>
      </c>
      <c r="V48" s="186">
        <v>5940.95</v>
      </c>
      <c r="W48" s="29">
        <f t="shared" si="2"/>
        <v>31</v>
      </c>
      <c r="X48" s="38" t="str">
        <f t="array" ref="X48">W48&amp;CHOOSE(AND(W48&lt;&gt;{11,12,13})*MIN(4,MOD(W48,10))+1,"th","st","nd","rd","th")</f>
        <v>31st</v>
      </c>
      <c r="Y48" s="150">
        <v>0.21</v>
      </c>
      <c r="Z48" s="150">
        <v>1.4</v>
      </c>
      <c r="AA48" s="194">
        <v>1463995.06</v>
      </c>
      <c r="AB48" s="195">
        <v>939894622</v>
      </c>
      <c r="AC48" s="196">
        <v>429208725</v>
      </c>
      <c r="AD48" s="194">
        <v>48883603.030000001</v>
      </c>
      <c r="AE48" s="194">
        <v>29016797.300000001</v>
      </c>
      <c r="AF48" s="194">
        <v>0</v>
      </c>
      <c r="AG48" s="194">
        <v>205380.62</v>
      </c>
      <c r="AH48" s="194">
        <v>3921262.6</v>
      </c>
    </row>
    <row r="49" spans="1:34" x14ac:dyDescent="0.25">
      <c r="A49" s="135">
        <v>103029803</v>
      </c>
      <c r="B49" s="136" t="s">
        <v>641</v>
      </c>
      <c r="C49" s="136" t="s">
        <v>101</v>
      </c>
      <c r="D49" s="137">
        <v>35380</v>
      </c>
      <c r="E49" s="138">
        <v>8773</v>
      </c>
      <c r="F49" s="186">
        <v>13627313.950000001</v>
      </c>
      <c r="G49" s="187">
        <v>43.9</v>
      </c>
      <c r="H49" s="29">
        <f t="shared" si="0"/>
        <v>34</v>
      </c>
      <c r="I49" s="38" t="str">
        <f t="array" ref="I49">H49&amp;CHOOSE(AND(H49&lt;&gt;{11,12,13})*MIN(4,MOD(H49,10))+1,"th","st","nd","rd","th")</f>
        <v>34th</v>
      </c>
      <c r="J49" s="188">
        <v>0.87</v>
      </c>
      <c r="K49" s="189">
        <v>28564059.050000001</v>
      </c>
      <c r="L49" s="148">
        <v>1100.175</v>
      </c>
      <c r="M49" s="149">
        <v>615.37900000000002</v>
      </c>
      <c r="N49" s="186">
        <v>16650.05</v>
      </c>
      <c r="O49" s="29">
        <f t="shared" si="1"/>
        <v>87</v>
      </c>
      <c r="P49" s="38" t="str">
        <f t="array" ref="P49">O49&amp;CHOOSE(AND(O49&lt;&gt;{11,12,13})*MIN(4,MOD(O49,10))+1,"th","st","nd","rd","th")</f>
        <v>87th</v>
      </c>
      <c r="Q49" s="190">
        <v>0.80530000000000002</v>
      </c>
      <c r="R49" s="150">
        <v>0.7</v>
      </c>
      <c r="S49" s="191">
        <v>2.0899999999999998E-2</v>
      </c>
      <c r="T49" s="192">
        <v>20</v>
      </c>
      <c r="U49" s="193">
        <v>8919873</v>
      </c>
      <c r="V49" s="186">
        <v>5199.41</v>
      </c>
      <c r="W49" s="29">
        <f t="shared" si="2"/>
        <v>22</v>
      </c>
      <c r="X49" s="38" t="str">
        <f t="array" ref="X49">W49&amp;CHOOSE(AND(W49&lt;&gt;{11,12,13})*MIN(4,MOD(W49,10))+1,"th","st","nd","rd","th")</f>
        <v>22nd</v>
      </c>
      <c r="Y49" s="150">
        <v>0.3</v>
      </c>
      <c r="Z49" s="150">
        <v>1</v>
      </c>
      <c r="AA49" s="194">
        <v>805113.07</v>
      </c>
      <c r="AB49" s="195">
        <v>399071585</v>
      </c>
      <c r="AC49" s="196">
        <v>252014051</v>
      </c>
      <c r="AD49" s="194">
        <v>28659056.59</v>
      </c>
      <c r="AE49" s="194">
        <v>12795512.9</v>
      </c>
      <c r="AF49" s="194">
        <v>0</v>
      </c>
      <c r="AG49" s="194">
        <v>26687.98</v>
      </c>
      <c r="AH49" s="194">
        <v>94997.54</v>
      </c>
    </row>
    <row r="50" spans="1:34" x14ac:dyDescent="0.25">
      <c r="A50" s="135">
        <v>103029902</v>
      </c>
      <c r="B50" s="136" t="s">
        <v>651</v>
      </c>
      <c r="C50" s="136" t="s">
        <v>101</v>
      </c>
      <c r="D50" s="137">
        <v>45639</v>
      </c>
      <c r="E50" s="138">
        <v>21827</v>
      </c>
      <c r="F50" s="186">
        <v>56864016.770000003</v>
      </c>
      <c r="G50" s="187">
        <v>57.08</v>
      </c>
      <c r="H50" s="29">
        <f t="shared" si="0"/>
        <v>67</v>
      </c>
      <c r="I50" s="38" t="str">
        <f t="array" ref="I50">H50&amp;CHOOSE(AND(H50&lt;&gt;{11,12,13})*MIN(4,MOD(H50,10))+1,"th","st","nd","rd","th")</f>
        <v>67th</v>
      </c>
      <c r="J50" s="188">
        <v>1.1200000000000001</v>
      </c>
      <c r="K50" s="189">
        <v>91695760.120000005</v>
      </c>
      <c r="L50" s="148">
        <v>4543.3149999999996</v>
      </c>
      <c r="M50" s="149">
        <v>1333.579</v>
      </c>
      <c r="N50" s="186">
        <v>15602.76</v>
      </c>
      <c r="O50" s="29">
        <f t="shared" si="1"/>
        <v>80</v>
      </c>
      <c r="P50" s="38" t="str">
        <f t="array" ref="P50">O50&amp;CHOOSE(AND(O50&lt;&gt;{11,12,13})*MIN(4,MOD(O50,10))+1,"th","st","nd","rd","th")</f>
        <v>80th</v>
      </c>
      <c r="Q50" s="190">
        <v>0.85940000000000005</v>
      </c>
      <c r="R50" s="150">
        <v>0.96</v>
      </c>
      <c r="S50" s="191">
        <v>1.9900000000000001E-2</v>
      </c>
      <c r="T50" s="192">
        <v>30</v>
      </c>
      <c r="U50" s="193">
        <v>39144618</v>
      </c>
      <c r="V50" s="186">
        <v>6660.77</v>
      </c>
      <c r="W50" s="29">
        <f t="shared" si="2"/>
        <v>40</v>
      </c>
      <c r="X50" s="38" t="str">
        <f t="array" ref="X50">W50&amp;CHOOSE(AND(W50&lt;&gt;{11,12,13})*MIN(4,MOD(W50,10))+1,"th","st","nd","rd","th")</f>
        <v>40th</v>
      </c>
      <c r="Y50" s="150">
        <v>0.11</v>
      </c>
      <c r="Z50" s="150">
        <v>1.07</v>
      </c>
      <c r="AA50" s="194">
        <v>2211226.02</v>
      </c>
      <c r="AB50" s="195">
        <v>1824070214</v>
      </c>
      <c r="AC50" s="196">
        <v>1033201205</v>
      </c>
      <c r="AD50" s="194">
        <v>91695760.120000005</v>
      </c>
      <c r="AE50" s="194">
        <v>54565292</v>
      </c>
      <c r="AF50" s="194">
        <v>0</v>
      </c>
      <c r="AG50" s="194">
        <v>87498.75</v>
      </c>
      <c r="AH50" s="194">
        <v>0</v>
      </c>
    </row>
    <row r="51" spans="1:34" x14ac:dyDescent="0.25">
      <c r="A51" s="135">
        <v>128030603</v>
      </c>
      <c r="B51" s="136" t="s">
        <v>113</v>
      </c>
      <c r="C51" s="136" t="s">
        <v>114</v>
      </c>
      <c r="D51" s="137">
        <v>47465</v>
      </c>
      <c r="E51" s="138">
        <v>3861</v>
      </c>
      <c r="F51" s="186">
        <v>8921546.1899999995</v>
      </c>
      <c r="G51" s="187">
        <v>48.68</v>
      </c>
      <c r="H51" s="29">
        <f t="shared" si="0"/>
        <v>44</v>
      </c>
      <c r="I51" s="38" t="str">
        <f t="array" ref="I51">H51&amp;CHOOSE(AND(H51&lt;&gt;{11,12,13})*MIN(4,MOD(H51,10))+1,"th","st","nd","rd","th")</f>
        <v>44th</v>
      </c>
      <c r="J51" s="188">
        <v>0.96</v>
      </c>
      <c r="K51" s="189">
        <v>23089920.460000001</v>
      </c>
      <c r="L51" s="148">
        <v>1234.751</v>
      </c>
      <c r="M51" s="149">
        <v>260.11500000000001</v>
      </c>
      <c r="N51" s="186">
        <v>15446.15</v>
      </c>
      <c r="O51" s="29">
        <f t="shared" si="1"/>
        <v>78</v>
      </c>
      <c r="P51" s="38" t="str">
        <f t="array" ref="P51">O51&amp;CHOOSE(AND(O51&lt;&gt;{11,12,13})*MIN(4,MOD(O51,10))+1,"th","st","nd","rd","th")</f>
        <v>78th</v>
      </c>
      <c r="Q51" s="190">
        <v>0.86809999999999998</v>
      </c>
      <c r="R51" s="150">
        <v>0.83</v>
      </c>
      <c r="S51" s="191">
        <v>1.8200000000000001E-2</v>
      </c>
      <c r="T51" s="192">
        <v>60</v>
      </c>
      <c r="U51" s="193">
        <v>6709887</v>
      </c>
      <c r="V51" s="186">
        <v>4488.62</v>
      </c>
      <c r="W51" s="29">
        <f t="shared" si="2"/>
        <v>15</v>
      </c>
      <c r="X51" s="38" t="str">
        <f t="array" ref="X51">W51&amp;CHOOSE(AND(W51&lt;&gt;{11,12,13})*MIN(4,MOD(W51,10))+1,"th","st","nd","rd","th")</f>
        <v>15th</v>
      </c>
      <c r="Y51" s="150">
        <v>0.4</v>
      </c>
      <c r="Z51" s="150">
        <v>1.23</v>
      </c>
      <c r="AA51" s="194">
        <v>879753.83</v>
      </c>
      <c r="AB51" s="195">
        <v>312935043</v>
      </c>
      <c r="AC51" s="196">
        <v>176837708</v>
      </c>
      <c r="AD51" s="194">
        <v>23089920.460000001</v>
      </c>
      <c r="AE51" s="194">
        <v>7979888.9299999997</v>
      </c>
      <c r="AF51" s="194">
        <v>0</v>
      </c>
      <c r="AG51" s="194">
        <v>61903.43</v>
      </c>
      <c r="AH51" s="194">
        <v>0</v>
      </c>
    </row>
    <row r="52" spans="1:34" x14ac:dyDescent="0.25">
      <c r="A52" s="135">
        <v>128030852</v>
      </c>
      <c r="B52" s="136" t="s">
        <v>115</v>
      </c>
      <c r="C52" s="136" t="s">
        <v>114</v>
      </c>
      <c r="D52" s="137">
        <v>47493</v>
      </c>
      <c r="E52" s="138">
        <v>17252</v>
      </c>
      <c r="F52" s="186">
        <v>40297128.280000001</v>
      </c>
      <c r="G52" s="187">
        <v>49.18</v>
      </c>
      <c r="H52" s="29">
        <f t="shared" si="0"/>
        <v>45</v>
      </c>
      <c r="I52" s="38" t="str">
        <f t="array" ref="I52">H52&amp;CHOOSE(AND(H52&lt;&gt;{11,12,13})*MIN(4,MOD(H52,10))+1,"th","st","nd","rd","th")</f>
        <v>45th</v>
      </c>
      <c r="J52" s="188">
        <v>0.97</v>
      </c>
      <c r="K52" s="189">
        <v>88319079.319999993</v>
      </c>
      <c r="L52" s="148">
        <v>5437.259</v>
      </c>
      <c r="M52" s="149">
        <v>906.52300000000002</v>
      </c>
      <c r="N52" s="186">
        <v>13922.15</v>
      </c>
      <c r="O52" s="29">
        <f t="shared" si="1"/>
        <v>60</v>
      </c>
      <c r="P52" s="38" t="str">
        <f t="array" ref="P52">O52&amp;CHOOSE(AND(O52&lt;&gt;{11,12,13})*MIN(4,MOD(O52,10))+1,"th","st","nd","rd","th")</f>
        <v>60th</v>
      </c>
      <c r="Q52" s="190">
        <v>0.96309999999999996</v>
      </c>
      <c r="R52" s="150">
        <v>0.93</v>
      </c>
      <c r="S52" s="191">
        <v>1.5900000000000001E-2</v>
      </c>
      <c r="T52" s="192">
        <v>135</v>
      </c>
      <c r="U52" s="193">
        <v>34707859</v>
      </c>
      <c r="V52" s="186">
        <v>5471.16</v>
      </c>
      <c r="W52" s="29">
        <f t="shared" si="2"/>
        <v>25</v>
      </c>
      <c r="X52" s="38" t="str">
        <f t="array" ref="X52">W52&amp;CHOOSE(AND(W52&lt;&gt;{11,12,13})*MIN(4,MOD(W52,10))+1,"th","st","nd","rd","th")</f>
        <v>25th</v>
      </c>
      <c r="Y52" s="150">
        <v>0.27</v>
      </c>
      <c r="Z52" s="150">
        <v>1.2</v>
      </c>
      <c r="AA52" s="194">
        <v>3588224.24</v>
      </c>
      <c r="AB52" s="195">
        <v>1724907178</v>
      </c>
      <c r="AC52" s="196">
        <v>808513185</v>
      </c>
      <c r="AD52" s="194">
        <v>88480679.379999995</v>
      </c>
      <c r="AE52" s="194">
        <v>36677399.140000001</v>
      </c>
      <c r="AF52" s="194">
        <v>0</v>
      </c>
      <c r="AG52" s="194">
        <v>31504.9</v>
      </c>
      <c r="AH52" s="194">
        <v>161600.06</v>
      </c>
    </row>
    <row r="53" spans="1:34" x14ac:dyDescent="0.25">
      <c r="A53" s="135">
        <v>128033053</v>
      </c>
      <c r="B53" s="136" t="s">
        <v>302</v>
      </c>
      <c r="C53" s="136" t="s">
        <v>114</v>
      </c>
      <c r="D53" s="137">
        <v>72262</v>
      </c>
      <c r="E53" s="138">
        <v>4930</v>
      </c>
      <c r="F53" s="186">
        <v>17795809.890000001</v>
      </c>
      <c r="G53" s="187">
        <v>49.95</v>
      </c>
      <c r="H53" s="29">
        <f t="shared" si="0"/>
        <v>47</v>
      </c>
      <c r="I53" s="38" t="str">
        <f t="array" ref="I53">H53&amp;CHOOSE(AND(H53&lt;&gt;{11,12,13})*MIN(4,MOD(H53,10))+1,"th","st","nd","rd","th")</f>
        <v>47th</v>
      </c>
      <c r="J53" s="188">
        <v>0.98</v>
      </c>
      <c r="K53" s="189">
        <v>28114937.32</v>
      </c>
      <c r="L53" s="148">
        <v>1917.2950000000001</v>
      </c>
      <c r="M53" s="149">
        <v>142.76</v>
      </c>
      <c r="N53" s="186">
        <v>13647.66</v>
      </c>
      <c r="O53" s="29">
        <f t="shared" si="1"/>
        <v>55</v>
      </c>
      <c r="P53" s="38" t="str">
        <f t="array" ref="P53">O53&amp;CHOOSE(AND(O53&lt;&gt;{11,12,13})*MIN(4,MOD(O53,10))+1,"th","st","nd","rd","th")</f>
        <v>55th</v>
      </c>
      <c r="Q53" s="190">
        <v>0.98250000000000004</v>
      </c>
      <c r="R53" s="150">
        <v>0.96</v>
      </c>
      <c r="S53" s="191">
        <v>1.4500000000000001E-2</v>
      </c>
      <c r="T53" s="192">
        <v>211</v>
      </c>
      <c r="U53" s="193">
        <v>16851085</v>
      </c>
      <c r="V53" s="186">
        <v>8179.92</v>
      </c>
      <c r="W53" s="29">
        <f t="shared" si="2"/>
        <v>59</v>
      </c>
      <c r="X53" s="38" t="str">
        <f t="array" ref="X53">W53&amp;CHOOSE(AND(W53&lt;&gt;{11,12,13})*MIN(4,MOD(W53,10))+1,"th","st","nd","rd","th")</f>
        <v>59th</v>
      </c>
      <c r="Y53" s="150">
        <v>0</v>
      </c>
      <c r="Z53" s="150">
        <v>0.96</v>
      </c>
      <c r="AA53" s="194">
        <v>705006.96</v>
      </c>
      <c r="AB53" s="195">
        <v>846169122</v>
      </c>
      <c r="AC53" s="196">
        <v>383837085</v>
      </c>
      <c r="AD53" s="194">
        <v>28125737.32</v>
      </c>
      <c r="AE53" s="194">
        <v>17078365.84</v>
      </c>
      <c r="AF53" s="194">
        <v>0</v>
      </c>
      <c r="AG53" s="194">
        <v>12437.09</v>
      </c>
      <c r="AH53" s="194">
        <v>10800</v>
      </c>
    </row>
    <row r="54" spans="1:34" x14ac:dyDescent="0.25">
      <c r="A54" s="135">
        <v>128034503</v>
      </c>
      <c r="B54" s="136" t="s">
        <v>375</v>
      </c>
      <c r="C54" s="136" t="s">
        <v>114</v>
      </c>
      <c r="D54" s="137">
        <v>51803</v>
      </c>
      <c r="E54" s="138">
        <v>2668</v>
      </c>
      <c r="F54" s="186">
        <v>7055946.0499999998</v>
      </c>
      <c r="G54" s="187">
        <v>51.05</v>
      </c>
      <c r="H54" s="29">
        <f t="shared" si="0"/>
        <v>51</v>
      </c>
      <c r="I54" s="38" t="str">
        <f t="array" ref="I54">H54&amp;CHOOSE(AND(H54&lt;&gt;{11,12,13})*MIN(4,MOD(H54,10))+1,"th","st","nd","rd","th")</f>
        <v>51st</v>
      </c>
      <c r="J54" s="188">
        <v>1.01</v>
      </c>
      <c r="K54" s="189">
        <v>13921517.199999999</v>
      </c>
      <c r="L54" s="148">
        <v>751.84199999999998</v>
      </c>
      <c r="M54" s="149">
        <v>137.732</v>
      </c>
      <c r="N54" s="186">
        <v>15649.64</v>
      </c>
      <c r="O54" s="29">
        <f t="shared" si="1"/>
        <v>80</v>
      </c>
      <c r="P54" s="38" t="str">
        <f t="array" ref="P54">O54&amp;CHOOSE(AND(O54&lt;&gt;{11,12,13})*MIN(4,MOD(O54,10))+1,"th","st","nd","rd","th")</f>
        <v>80th</v>
      </c>
      <c r="Q54" s="190">
        <v>0.85680000000000001</v>
      </c>
      <c r="R54" s="150">
        <v>0.87</v>
      </c>
      <c r="S54" s="191">
        <v>2.07E-2</v>
      </c>
      <c r="T54" s="192">
        <v>23</v>
      </c>
      <c r="U54" s="193">
        <v>4664308</v>
      </c>
      <c r="V54" s="186">
        <v>5243.31</v>
      </c>
      <c r="W54" s="29">
        <f t="shared" si="2"/>
        <v>23</v>
      </c>
      <c r="X54" s="38" t="str">
        <f t="array" ref="X54">W54&amp;CHOOSE(AND(W54&lt;&gt;{11,12,13})*MIN(4,MOD(W54,10))+1,"th","st","nd","rd","th")</f>
        <v>23rd</v>
      </c>
      <c r="Y54" s="150">
        <v>0.3</v>
      </c>
      <c r="Z54" s="150">
        <v>1.17</v>
      </c>
      <c r="AA54" s="194">
        <v>446705.2</v>
      </c>
      <c r="AB54" s="195">
        <v>220839517</v>
      </c>
      <c r="AC54" s="196">
        <v>119620957</v>
      </c>
      <c r="AD54" s="194">
        <v>13921517.199999999</v>
      </c>
      <c r="AE54" s="194">
        <v>6596534.5099999998</v>
      </c>
      <c r="AF54" s="194">
        <v>0</v>
      </c>
      <c r="AG54" s="194">
        <v>12706.34</v>
      </c>
      <c r="AH54" s="194">
        <v>0</v>
      </c>
    </row>
    <row r="55" spans="1:34" x14ac:dyDescent="0.25">
      <c r="A55" s="135">
        <v>127040503</v>
      </c>
      <c r="B55" s="136" t="s">
        <v>3</v>
      </c>
      <c r="C55" s="136" t="s">
        <v>99</v>
      </c>
      <c r="D55" s="137">
        <v>31799</v>
      </c>
      <c r="E55" s="138">
        <v>4522</v>
      </c>
      <c r="F55" s="186">
        <v>7409150.8600000003</v>
      </c>
      <c r="G55" s="187">
        <v>51.53</v>
      </c>
      <c r="H55" s="29">
        <f t="shared" si="0"/>
        <v>53</v>
      </c>
      <c r="I55" s="38" t="str">
        <f t="array" ref="I55">H55&amp;CHOOSE(AND(H55&lt;&gt;{11,12,13})*MIN(4,MOD(H55,10))+1,"th","st","nd","rd","th")</f>
        <v>53rd</v>
      </c>
      <c r="J55" s="188">
        <v>1.02</v>
      </c>
      <c r="K55" s="189">
        <v>21369341.859999999</v>
      </c>
      <c r="L55" s="148">
        <v>1216.0170000000001</v>
      </c>
      <c r="M55" s="149">
        <v>878.24800000000005</v>
      </c>
      <c r="N55" s="186">
        <v>10203.74</v>
      </c>
      <c r="O55" s="29">
        <f t="shared" si="1"/>
        <v>4</v>
      </c>
      <c r="P55" s="38" t="str">
        <f t="array" ref="P55">O55&amp;CHOOSE(AND(O55&lt;&gt;{11,12,13})*MIN(4,MOD(O55,10))+1,"th","st","nd","rd","th")</f>
        <v>4th</v>
      </c>
      <c r="Q55" s="190">
        <v>1.3141</v>
      </c>
      <c r="R55" s="150">
        <v>1.02</v>
      </c>
      <c r="S55" s="191">
        <v>1.9099999999999999E-2</v>
      </c>
      <c r="T55" s="192">
        <v>46</v>
      </c>
      <c r="U55" s="193">
        <v>5301566</v>
      </c>
      <c r="V55" s="186">
        <v>2531.4699999999998</v>
      </c>
      <c r="W55" s="29">
        <f t="shared" si="2"/>
        <v>2</v>
      </c>
      <c r="X55" s="38" t="str">
        <f t="array" ref="X55">W55&amp;CHOOSE(AND(W55&lt;&gt;{11,12,13})*MIN(4,MOD(W55,10))+1,"th","st","nd","rd","th")</f>
        <v>2nd</v>
      </c>
      <c r="Y55" s="150">
        <v>0.66</v>
      </c>
      <c r="Z55" s="150">
        <v>1.68</v>
      </c>
      <c r="AA55" s="194">
        <v>748406.77</v>
      </c>
      <c r="AB55" s="195">
        <v>260381114</v>
      </c>
      <c r="AC55" s="196">
        <v>126594517</v>
      </c>
      <c r="AD55" s="194">
        <v>21369341.859999999</v>
      </c>
      <c r="AE55" s="194">
        <v>6565366.7800000003</v>
      </c>
      <c r="AF55" s="194">
        <v>0</v>
      </c>
      <c r="AG55" s="194">
        <v>95377.31</v>
      </c>
      <c r="AH55" s="194">
        <v>0</v>
      </c>
    </row>
    <row r="56" spans="1:34" x14ac:dyDescent="0.25">
      <c r="A56" s="135">
        <v>127040703</v>
      </c>
      <c r="B56" s="136" t="s">
        <v>108</v>
      </c>
      <c r="C56" s="136" t="s">
        <v>99</v>
      </c>
      <c r="D56" s="137">
        <v>57968</v>
      </c>
      <c r="E56" s="138">
        <v>10337</v>
      </c>
      <c r="F56" s="186">
        <v>26420438.010000002</v>
      </c>
      <c r="G56" s="187">
        <v>44.09</v>
      </c>
      <c r="H56" s="29">
        <f t="shared" si="0"/>
        <v>35</v>
      </c>
      <c r="I56" s="38" t="str">
        <f t="array" ref="I56">H56&amp;CHOOSE(AND(H56&lt;&gt;{11,12,13})*MIN(4,MOD(H56,10))+1,"th","st","nd","rd","th")</f>
        <v>35th</v>
      </c>
      <c r="J56" s="188">
        <v>0.87</v>
      </c>
      <c r="K56" s="189">
        <v>44483317.520000003</v>
      </c>
      <c r="L56" s="148">
        <v>2797.9430000000002</v>
      </c>
      <c r="M56" s="149">
        <v>384</v>
      </c>
      <c r="N56" s="186">
        <v>13979.92</v>
      </c>
      <c r="O56" s="29">
        <f t="shared" si="1"/>
        <v>61</v>
      </c>
      <c r="P56" s="38" t="str">
        <f t="array" ref="P56">O56&amp;CHOOSE(AND(O56&lt;&gt;{11,12,13})*MIN(4,MOD(O56,10))+1,"th","st","nd","rd","th")</f>
        <v>61st</v>
      </c>
      <c r="Q56" s="190">
        <v>0.95920000000000005</v>
      </c>
      <c r="R56" s="150">
        <v>0.83</v>
      </c>
      <c r="S56" s="191">
        <v>1.6299999999999999E-2</v>
      </c>
      <c r="T56" s="192">
        <v>121</v>
      </c>
      <c r="U56" s="193">
        <v>22262393</v>
      </c>
      <c r="V56" s="186">
        <v>6996.48</v>
      </c>
      <c r="W56" s="29">
        <f t="shared" si="2"/>
        <v>45</v>
      </c>
      <c r="X56" s="38" t="str">
        <f t="array" ref="X56">W56&amp;CHOOSE(AND(W56&lt;&gt;{11,12,13})*MIN(4,MOD(W56,10))+1,"th","st","nd","rd","th")</f>
        <v>45th</v>
      </c>
      <c r="Y56" s="150">
        <v>0.06</v>
      </c>
      <c r="Z56" s="150">
        <v>0.89</v>
      </c>
      <c r="AA56" s="194">
        <v>1052540.3700000001</v>
      </c>
      <c r="AB56" s="195">
        <v>1065157819</v>
      </c>
      <c r="AC56" s="196">
        <v>559834368</v>
      </c>
      <c r="AD56" s="194">
        <v>44563170.560000002</v>
      </c>
      <c r="AE56" s="194">
        <v>25361836.690000001</v>
      </c>
      <c r="AF56" s="194">
        <v>0</v>
      </c>
      <c r="AG56" s="194">
        <v>6060.95</v>
      </c>
      <c r="AH56" s="194">
        <v>79853.039999999994</v>
      </c>
    </row>
    <row r="57" spans="1:34" x14ac:dyDescent="0.25">
      <c r="A57" s="135">
        <v>127041203</v>
      </c>
      <c r="B57" s="136" t="s">
        <v>130</v>
      </c>
      <c r="C57" s="136" t="s">
        <v>99</v>
      </c>
      <c r="D57" s="137">
        <v>65219</v>
      </c>
      <c r="E57" s="138">
        <v>6406</v>
      </c>
      <c r="F57" s="186">
        <v>20304107.98</v>
      </c>
      <c r="G57" s="187">
        <v>48.6</v>
      </c>
      <c r="H57" s="29">
        <f t="shared" si="0"/>
        <v>43</v>
      </c>
      <c r="I57" s="38" t="str">
        <f t="array" ref="I57">H57&amp;CHOOSE(AND(H57&lt;&gt;{11,12,13})*MIN(4,MOD(H57,10))+1,"th","st","nd","rd","th")</f>
        <v>43rd</v>
      </c>
      <c r="J57" s="188">
        <v>0.96</v>
      </c>
      <c r="K57" s="189">
        <v>29557478.43</v>
      </c>
      <c r="L57" s="148">
        <v>2074.3029999999999</v>
      </c>
      <c r="M57" s="149">
        <v>215.55500000000001</v>
      </c>
      <c r="N57" s="186">
        <v>12908</v>
      </c>
      <c r="O57" s="29">
        <f t="shared" si="1"/>
        <v>42</v>
      </c>
      <c r="P57" s="38" t="str">
        <f t="array" ref="P57">O57&amp;CHOOSE(AND(O57&lt;&gt;{11,12,13})*MIN(4,MOD(O57,10))+1,"th","st","nd","rd","th")</f>
        <v>42nd</v>
      </c>
      <c r="Q57" s="190">
        <v>1.0387999999999999</v>
      </c>
      <c r="R57" s="150">
        <v>0.96</v>
      </c>
      <c r="S57" s="191">
        <v>1.4800000000000001E-2</v>
      </c>
      <c r="T57" s="192">
        <v>194</v>
      </c>
      <c r="U57" s="193">
        <v>18798450</v>
      </c>
      <c r="V57" s="186">
        <v>8209.44</v>
      </c>
      <c r="W57" s="29">
        <f t="shared" si="2"/>
        <v>60</v>
      </c>
      <c r="X57" s="38" t="str">
        <f t="array" ref="X57">W57&amp;CHOOSE(AND(W57&lt;&gt;{11,12,13})*MIN(4,MOD(W57,10))+1,"th","st","nd","rd","th")</f>
        <v>60th</v>
      </c>
      <c r="Y57" s="150">
        <v>0</v>
      </c>
      <c r="Z57" s="150">
        <v>0.96</v>
      </c>
      <c r="AA57" s="194">
        <v>430167.95</v>
      </c>
      <c r="AB57" s="195">
        <v>944881485</v>
      </c>
      <c r="AC57" s="196">
        <v>427268153</v>
      </c>
      <c r="AD57" s="194">
        <v>30096723.059999999</v>
      </c>
      <c r="AE57" s="194">
        <v>19865794.280000001</v>
      </c>
      <c r="AF57" s="194">
        <v>7977.26</v>
      </c>
      <c r="AG57" s="194">
        <v>168.49</v>
      </c>
      <c r="AH57" s="194">
        <v>539244.63</v>
      </c>
    </row>
    <row r="58" spans="1:34" x14ac:dyDescent="0.25">
      <c r="A58" s="135">
        <v>127041503</v>
      </c>
      <c r="B58" s="136" t="s">
        <v>150</v>
      </c>
      <c r="C58" s="136" t="s">
        <v>99</v>
      </c>
      <c r="D58" s="137">
        <v>39615</v>
      </c>
      <c r="E58" s="138">
        <v>5308</v>
      </c>
      <c r="F58" s="186">
        <v>9299471.7200000007</v>
      </c>
      <c r="G58" s="187">
        <v>44.22</v>
      </c>
      <c r="H58" s="29">
        <f t="shared" si="0"/>
        <v>35</v>
      </c>
      <c r="I58" s="38" t="str">
        <f t="array" ref="I58">H58&amp;CHOOSE(AND(H58&lt;&gt;{11,12,13})*MIN(4,MOD(H58,10))+1,"th","st","nd","rd","th")</f>
        <v>35th</v>
      </c>
      <c r="J58" s="188">
        <v>0.87</v>
      </c>
      <c r="K58" s="189">
        <v>26984330.5</v>
      </c>
      <c r="L58" s="148">
        <v>1810.1420000000001</v>
      </c>
      <c r="M58" s="149">
        <v>673.07399999999996</v>
      </c>
      <c r="N58" s="186">
        <v>10866.69</v>
      </c>
      <c r="O58" s="29">
        <f t="shared" si="1"/>
        <v>8</v>
      </c>
      <c r="P58" s="38" t="str">
        <f t="array" ref="P58">O58&amp;CHOOSE(AND(O58&lt;&gt;{11,12,13})*MIN(4,MOD(O58,10))+1,"th","st","nd","rd","th")</f>
        <v>8th</v>
      </c>
      <c r="Q58" s="190">
        <v>1.234</v>
      </c>
      <c r="R58" s="150">
        <v>0.87</v>
      </c>
      <c r="S58" s="191">
        <v>1.6500000000000001E-2</v>
      </c>
      <c r="T58" s="192">
        <v>114</v>
      </c>
      <c r="U58" s="193">
        <v>7700885</v>
      </c>
      <c r="V58" s="186">
        <v>3101.17</v>
      </c>
      <c r="W58" s="29">
        <f t="shared" si="2"/>
        <v>5</v>
      </c>
      <c r="X58" s="38" t="str">
        <f t="array" ref="X58">W58&amp;CHOOSE(AND(W58&lt;&gt;{11,12,13})*MIN(4,MOD(W58,10))+1,"th","st","nd","rd","th")</f>
        <v>5th</v>
      </c>
      <c r="Y58" s="150">
        <v>0.59</v>
      </c>
      <c r="Z58" s="150">
        <v>1.46</v>
      </c>
      <c r="AA58" s="194">
        <v>995578.63</v>
      </c>
      <c r="AB58" s="195">
        <v>362313039</v>
      </c>
      <c r="AC58" s="196">
        <v>199795325</v>
      </c>
      <c r="AD58" s="194">
        <v>26986387.600000001</v>
      </c>
      <c r="AE58" s="194">
        <v>8270520.5800000001</v>
      </c>
      <c r="AF58" s="194">
        <v>0</v>
      </c>
      <c r="AG58" s="194">
        <v>33372.51</v>
      </c>
      <c r="AH58" s="194">
        <v>2057.1</v>
      </c>
    </row>
    <row r="59" spans="1:34" x14ac:dyDescent="0.25">
      <c r="A59" s="135">
        <v>127041603</v>
      </c>
      <c r="B59" s="136" t="s">
        <v>153</v>
      </c>
      <c r="C59" s="136" t="s">
        <v>99</v>
      </c>
      <c r="D59" s="137">
        <v>65376</v>
      </c>
      <c r="E59" s="138">
        <v>7072</v>
      </c>
      <c r="F59" s="186">
        <v>20613671.689999998</v>
      </c>
      <c r="G59" s="187">
        <v>44.59</v>
      </c>
      <c r="H59" s="29">
        <f t="shared" si="0"/>
        <v>36</v>
      </c>
      <c r="I59" s="38" t="str">
        <f t="array" ref="I59">H59&amp;CHOOSE(AND(H59&lt;&gt;{11,12,13})*MIN(4,MOD(H59,10))+1,"th","st","nd","rd","th")</f>
        <v>36th</v>
      </c>
      <c r="J59" s="188">
        <v>0.88</v>
      </c>
      <c r="K59" s="189">
        <v>33663314.280000001</v>
      </c>
      <c r="L59" s="148">
        <v>2400.9560000000001</v>
      </c>
      <c r="M59" s="149">
        <v>330.642</v>
      </c>
      <c r="N59" s="186">
        <v>12323.67</v>
      </c>
      <c r="O59" s="29">
        <f t="shared" si="1"/>
        <v>29</v>
      </c>
      <c r="P59" s="38" t="str">
        <f t="array" ref="P59">O59&amp;CHOOSE(AND(O59&lt;&gt;{11,12,13})*MIN(4,MOD(O59,10))+1,"th","st","nd","rd","th")</f>
        <v>29th</v>
      </c>
      <c r="Q59" s="190">
        <v>1.0881000000000001</v>
      </c>
      <c r="R59" s="150">
        <v>0.88</v>
      </c>
      <c r="S59" s="191">
        <v>1.35E-2</v>
      </c>
      <c r="T59" s="192">
        <v>265</v>
      </c>
      <c r="U59" s="193">
        <v>20865496</v>
      </c>
      <c r="V59" s="186">
        <v>7638.57</v>
      </c>
      <c r="W59" s="29">
        <f t="shared" si="2"/>
        <v>53</v>
      </c>
      <c r="X59" s="38" t="str">
        <f t="array" ref="X59">W59&amp;CHOOSE(AND(W59&lt;&gt;{11,12,13})*MIN(4,MOD(W59,10))+1,"th","st","nd","rd","th")</f>
        <v>53rd</v>
      </c>
      <c r="Y59" s="150">
        <v>0</v>
      </c>
      <c r="Z59" s="150">
        <v>0.88</v>
      </c>
      <c r="AA59" s="194">
        <v>862045.31</v>
      </c>
      <c r="AB59" s="195">
        <v>1056963972</v>
      </c>
      <c r="AC59" s="196">
        <v>466064922</v>
      </c>
      <c r="AD59" s="194">
        <v>33668453.350000001</v>
      </c>
      <c r="AE59" s="194">
        <v>19745766.109999999</v>
      </c>
      <c r="AF59" s="194">
        <v>0</v>
      </c>
      <c r="AG59" s="194">
        <v>5860.27</v>
      </c>
      <c r="AH59" s="194">
        <v>5139.07</v>
      </c>
    </row>
    <row r="60" spans="1:34" x14ac:dyDescent="0.25">
      <c r="A60" s="197">
        <v>127042003</v>
      </c>
      <c r="B60" s="197" t="s">
        <v>201</v>
      </c>
      <c r="C60" s="197" t="s">
        <v>99</v>
      </c>
      <c r="D60" s="137">
        <v>62156</v>
      </c>
      <c r="E60" s="138">
        <v>7373</v>
      </c>
      <c r="F60" s="186">
        <v>20455185.250000004</v>
      </c>
      <c r="G60" s="187">
        <v>44.64</v>
      </c>
      <c r="H60" s="29">
        <f t="shared" si="0"/>
        <v>36</v>
      </c>
      <c r="I60" s="38" t="str">
        <f t="array" ref="I60">H60&amp;CHOOSE(AND(H60&lt;&gt;{11,12,13})*MIN(4,MOD(H60,10))+1,"th","st","nd","rd","th")</f>
        <v>36th</v>
      </c>
      <c r="J60" s="188">
        <v>0.88</v>
      </c>
      <c r="K60" s="189">
        <v>34144686.869999997</v>
      </c>
      <c r="L60" s="148">
        <v>2288.2510000000002</v>
      </c>
      <c r="M60" s="149">
        <v>223.07900000000001</v>
      </c>
      <c r="N60" s="186">
        <v>13596.26</v>
      </c>
      <c r="O60" s="29">
        <f t="shared" si="1"/>
        <v>54</v>
      </c>
      <c r="P60" s="38" t="str">
        <f t="array" ref="P60">O60&amp;CHOOSE(AND(O60&lt;&gt;{11,12,13})*MIN(4,MOD(O60,10))+1,"th","st","nd","rd","th")</f>
        <v>54th</v>
      </c>
      <c r="Q60" s="190">
        <v>0.98619999999999997</v>
      </c>
      <c r="R60" s="150">
        <v>0.87</v>
      </c>
      <c r="S60" s="191">
        <v>1.21E-2</v>
      </c>
      <c r="T60" s="192">
        <v>357</v>
      </c>
      <c r="U60" s="193">
        <v>23152062</v>
      </c>
      <c r="V60" s="186">
        <v>9219.0400000000009</v>
      </c>
      <c r="W60" s="29">
        <f t="shared" si="2"/>
        <v>69</v>
      </c>
      <c r="X60" s="38" t="str">
        <f t="array" ref="X60">W60&amp;CHOOSE(AND(W60&lt;&gt;{11,12,13})*MIN(4,MOD(W60,10))+1,"th","st","nd","rd","th")</f>
        <v>69th</v>
      </c>
      <c r="Y60" s="150">
        <v>0</v>
      </c>
      <c r="Z60" s="150">
        <v>0.87</v>
      </c>
      <c r="AA60" s="194">
        <v>840585.16</v>
      </c>
      <c r="AB60" s="195">
        <v>1220145627</v>
      </c>
      <c r="AC60" s="196">
        <v>469785921</v>
      </c>
      <c r="AD60" s="194">
        <v>34149296.869999997</v>
      </c>
      <c r="AE60" s="194">
        <v>19423326.670000002</v>
      </c>
      <c r="AF60" s="194">
        <v>0</v>
      </c>
      <c r="AG60" s="194">
        <v>191273.42</v>
      </c>
      <c r="AH60" s="194">
        <v>4610</v>
      </c>
    </row>
    <row r="61" spans="1:34" x14ac:dyDescent="0.25">
      <c r="A61" s="135">
        <v>127042853</v>
      </c>
      <c r="B61" s="136" t="s">
        <v>301</v>
      </c>
      <c r="C61" s="136" t="s">
        <v>99</v>
      </c>
      <c r="D61" s="137">
        <v>57700</v>
      </c>
      <c r="E61" s="138">
        <v>5036</v>
      </c>
      <c r="F61" s="186">
        <v>9830981.5</v>
      </c>
      <c r="G61" s="187">
        <v>33.83</v>
      </c>
      <c r="H61" s="29">
        <f t="shared" si="0"/>
        <v>10</v>
      </c>
      <c r="I61" s="38" t="str">
        <f t="array" ref="I61">H61&amp;CHOOSE(AND(H61&lt;&gt;{11,12,13})*MIN(4,MOD(H61,10))+1,"th","st","nd","rd","th")</f>
        <v>10th</v>
      </c>
      <c r="J61" s="188">
        <v>0.67</v>
      </c>
      <c r="K61" s="189">
        <v>21571364.120000001</v>
      </c>
      <c r="L61" s="148">
        <v>1410.309</v>
      </c>
      <c r="M61" s="149">
        <v>167.142</v>
      </c>
      <c r="N61" s="186">
        <v>13674.82</v>
      </c>
      <c r="O61" s="29">
        <f t="shared" si="1"/>
        <v>56</v>
      </c>
      <c r="P61" s="38" t="str">
        <f t="array" ref="P61">O61&amp;CHOOSE(AND(O61&lt;&gt;{11,12,13})*MIN(4,MOD(O61,10))+1,"th","st","nd","rd","th")</f>
        <v>56th</v>
      </c>
      <c r="Q61" s="190">
        <v>0.98060000000000003</v>
      </c>
      <c r="R61" s="150">
        <v>0.66</v>
      </c>
      <c r="S61" s="191">
        <v>1.18E-2</v>
      </c>
      <c r="T61" s="192">
        <v>369</v>
      </c>
      <c r="U61" s="193">
        <v>11381641</v>
      </c>
      <c r="V61" s="186">
        <v>7215.21</v>
      </c>
      <c r="W61" s="29">
        <f t="shared" si="2"/>
        <v>47</v>
      </c>
      <c r="X61" s="38" t="str">
        <f t="array" ref="X61">W61&amp;CHOOSE(AND(W61&lt;&gt;{11,12,13})*MIN(4,MOD(W61,10))+1,"th","st","nd","rd","th")</f>
        <v>47th</v>
      </c>
      <c r="Y61" s="150">
        <v>0.03</v>
      </c>
      <c r="Z61" s="150">
        <v>0.69</v>
      </c>
      <c r="AA61" s="194">
        <v>500885.12</v>
      </c>
      <c r="AB61" s="195">
        <v>588393467</v>
      </c>
      <c r="AC61" s="196">
        <v>242383218</v>
      </c>
      <c r="AD61" s="194">
        <v>21582312.600000001</v>
      </c>
      <c r="AE61" s="194">
        <v>9320761.9000000004</v>
      </c>
      <c r="AF61" s="194">
        <v>0</v>
      </c>
      <c r="AG61" s="194">
        <v>9334.48</v>
      </c>
      <c r="AH61" s="194">
        <v>10948.48</v>
      </c>
    </row>
    <row r="62" spans="1:34" x14ac:dyDescent="0.25">
      <c r="A62" s="135">
        <v>127044103</v>
      </c>
      <c r="B62" s="136" t="s">
        <v>338</v>
      </c>
      <c r="C62" s="136" t="s">
        <v>99</v>
      </c>
      <c r="D62" s="137">
        <v>66446</v>
      </c>
      <c r="E62" s="138">
        <v>7359</v>
      </c>
      <c r="F62" s="186">
        <v>20775722.080000002</v>
      </c>
      <c r="G62" s="187">
        <v>42.49</v>
      </c>
      <c r="H62" s="29">
        <f t="shared" si="0"/>
        <v>31</v>
      </c>
      <c r="I62" s="38" t="str">
        <f t="array" ref="I62">H62&amp;CHOOSE(AND(H62&lt;&gt;{11,12,13})*MIN(4,MOD(H62,10))+1,"th","st","nd","rd","th")</f>
        <v>31st</v>
      </c>
      <c r="J62" s="188">
        <v>0.84</v>
      </c>
      <c r="K62" s="189">
        <v>37746778.729999997</v>
      </c>
      <c r="L62" s="148">
        <v>2191.5549999999998</v>
      </c>
      <c r="M62" s="149">
        <v>213.66399999999999</v>
      </c>
      <c r="N62" s="186">
        <v>15693.7</v>
      </c>
      <c r="O62" s="29">
        <f t="shared" si="1"/>
        <v>80</v>
      </c>
      <c r="P62" s="38" t="str">
        <f t="array" ref="P62">O62&amp;CHOOSE(AND(O62&lt;&gt;{11,12,13})*MIN(4,MOD(O62,10))+1,"th","st","nd","rd","th")</f>
        <v>80th</v>
      </c>
      <c r="Q62" s="190">
        <v>0.85440000000000005</v>
      </c>
      <c r="R62" s="150">
        <v>0.72</v>
      </c>
      <c r="S62" s="191">
        <v>1.4800000000000001E-2</v>
      </c>
      <c r="T62" s="192">
        <v>194</v>
      </c>
      <c r="U62" s="193">
        <v>19228164</v>
      </c>
      <c r="V62" s="186">
        <v>7994.35</v>
      </c>
      <c r="W62" s="29">
        <f t="shared" si="2"/>
        <v>57</v>
      </c>
      <c r="X62" s="38" t="str">
        <f t="array" ref="X62">W62&amp;CHOOSE(AND(W62&lt;&gt;{11,12,13})*MIN(4,MOD(W62,10))+1,"th","st","nd","rd","th")</f>
        <v>57th</v>
      </c>
      <c r="Y62" s="150">
        <v>0</v>
      </c>
      <c r="Z62" s="150">
        <v>0.72</v>
      </c>
      <c r="AA62" s="194">
        <v>1150422.28</v>
      </c>
      <c r="AB62" s="195">
        <v>933219283</v>
      </c>
      <c r="AC62" s="196">
        <v>470296371</v>
      </c>
      <c r="AD62" s="194">
        <v>37959414.219999999</v>
      </c>
      <c r="AE62" s="194">
        <v>19620145.289999999</v>
      </c>
      <c r="AF62" s="194">
        <v>0</v>
      </c>
      <c r="AG62" s="194">
        <v>5154.51</v>
      </c>
      <c r="AH62" s="194">
        <v>212635.49</v>
      </c>
    </row>
    <row r="63" spans="1:34" x14ac:dyDescent="0.25">
      <c r="A63" s="135">
        <v>127045303</v>
      </c>
      <c r="B63" s="136" t="s">
        <v>403</v>
      </c>
      <c r="C63" s="136" t="s">
        <v>99</v>
      </c>
      <c r="D63" s="137">
        <v>30773</v>
      </c>
      <c r="E63" s="138">
        <v>1217</v>
      </c>
      <c r="F63" s="186">
        <v>965159.52999999991</v>
      </c>
      <c r="G63" s="187">
        <v>25.77</v>
      </c>
      <c r="H63" s="29">
        <f t="shared" si="0"/>
        <v>2</v>
      </c>
      <c r="I63" s="38" t="str">
        <f t="array" ref="I63">H63&amp;CHOOSE(AND(H63&lt;&gt;{11,12,13})*MIN(4,MOD(H63,10))+1,"th","st","nd","rd","th")</f>
        <v>2nd</v>
      </c>
      <c r="J63" s="188">
        <v>0.51</v>
      </c>
      <c r="K63" s="189">
        <v>5335523.78</v>
      </c>
      <c r="L63" s="148">
        <v>378.55799999999999</v>
      </c>
      <c r="M63" s="149">
        <v>187.524</v>
      </c>
      <c r="N63" s="186">
        <v>9425.35</v>
      </c>
      <c r="O63" s="29">
        <f t="shared" si="1"/>
        <v>2</v>
      </c>
      <c r="P63" s="38" t="str">
        <f t="array" ref="P63">O63&amp;CHOOSE(AND(O63&lt;&gt;{11,12,13})*MIN(4,MOD(O63,10))+1,"th","st","nd","rd","th")</f>
        <v>2nd</v>
      </c>
      <c r="Q63" s="190">
        <v>1.4227000000000001</v>
      </c>
      <c r="R63" s="150">
        <v>0.51</v>
      </c>
      <c r="S63" s="191">
        <v>8.9999999999999993E-3</v>
      </c>
      <c r="T63" s="192">
        <v>477</v>
      </c>
      <c r="U63" s="193">
        <v>1462748</v>
      </c>
      <c r="V63" s="186">
        <v>2583.9899999999998</v>
      </c>
      <c r="W63" s="29">
        <f t="shared" si="2"/>
        <v>3</v>
      </c>
      <c r="X63" s="38" t="str">
        <f t="array" ref="X63">W63&amp;CHOOSE(AND(W63&lt;&gt;{11,12,13})*MIN(4,MOD(W63,10))+1,"th","st","nd","rd","th")</f>
        <v>3rd</v>
      </c>
      <c r="Y63" s="150">
        <v>0.65</v>
      </c>
      <c r="Z63" s="150">
        <v>1.1599999999999999</v>
      </c>
      <c r="AA63" s="194">
        <v>88734.97</v>
      </c>
      <c r="AB63" s="195">
        <v>67963452</v>
      </c>
      <c r="AC63" s="196">
        <v>38806505</v>
      </c>
      <c r="AD63" s="194">
        <v>5335523.78</v>
      </c>
      <c r="AE63" s="194">
        <v>872394.62</v>
      </c>
      <c r="AF63" s="194">
        <v>0</v>
      </c>
      <c r="AG63" s="194">
        <v>4029.94</v>
      </c>
      <c r="AH63" s="194">
        <v>0</v>
      </c>
    </row>
    <row r="64" spans="1:34" x14ac:dyDescent="0.25">
      <c r="A64" s="135">
        <v>127045653</v>
      </c>
      <c r="B64" s="136" t="s">
        <v>432</v>
      </c>
      <c r="C64" s="136" t="s">
        <v>99</v>
      </c>
      <c r="D64" s="137">
        <v>47685</v>
      </c>
      <c r="E64" s="138">
        <v>4541</v>
      </c>
      <c r="F64" s="186">
        <v>7708659.8399999999</v>
      </c>
      <c r="G64" s="187">
        <v>35.6</v>
      </c>
      <c r="H64" s="29">
        <f t="shared" si="0"/>
        <v>14</v>
      </c>
      <c r="I64" s="38" t="str">
        <f t="array" ref="I64">H64&amp;CHOOSE(AND(H64&lt;&gt;{11,12,13})*MIN(4,MOD(H64,10))+1,"th","st","nd","rd","th")</f>
        <v>14th</v>
      </c>
      <c r="J64" s="188">
        <v>0.7</v>
      </c>
      <c r="K64" s="189">
        <v>23068515.969999999</v>
      </c>
      <c r="L64" s="148">
        <v>1437.33</v>
      </c>
      <c r="M64" s="149">
        <v>297.83999999999997</v>
      </c>
      <c r="N64" s="186">
        <v>13294.67</v>
      </c>
      <c r="O64" s="29">
        <f t="shared" si="1"/>
        <v>49</v>
      </c>
      <c r="P64" s="38" t="str">
        <f t="array" ref="P64">O64&amp;CHOOSE(AND(O64&lt;&gt;{11,12,13})*MIN(4,MOD(O64,10))+1,"th","st","nd","rd","th")</f>
        <v>49th</v>
      </c>
      <c r="Q64" s="190">
        <v>1.0085999999999999</v>
      </c>
      <c r="R64" s="150">
        <v>0.7</v>
      </c>
      <c r="S64" s="191">
        <v>1.47E-2</v>
      </c>
      <c r="T64" s="192">
        <v>201</v>
      </c>
      <c r="U64" s="193">
        <v>7164552</v>
      </c>
      <c r="V64" s="186">
        <v>4129.0200000000004</v>
      </c>
      <c r="W64" s="29">
        <f t="shared" si="2"/>
        <v>11</v>
      </c>
      <c r="X64" s="38" t="str">
        <f t="array" ref="X64">W64&amp;CHOOSE(AND(W64&lt;&gt;{11,12,13})*MIN(4,MOD(W64,10))+1,"th","st","nd","rd","th")</f>
        <v>11th</v>
      </c>
      <c r="Y64" s="150">
        <v>0.45</v>
      </c>
      <c r="Z64" s="150">
        <v>1.1499999999999999</v>
      </c>
      <c r="AA64" s="194">
        <v>671548.91</v>
      </c>
      <c r="AB64" s="195">
        <v>336255622</v>
      </c>
      <c r="AC64" s="196">
        <v>186704380</v>
      </c>
      <c r="AD64" s="194">
        <v>23066909.739999998</v>
      </c>
      <c r="AE64" s="194">
        <v>6971508.9199999999</v>
      </c>
      <c r="AF64" s="194">
        <v>0</v>
      </c>
      <c r="AG64" s="194">
        <v>65602.009999999995</v>
      </c>
      <c r="AH64" s="194">
        <v>-1606.23</v>
      </c>
    </row>
    <row r="65" spans="1:34" x14ac:dyDescent="0.25">
      <c r="A65" s="135">
        <v>127045853</v>
      </c>
      <c r="B65" s="136" t="s">
        <v>519</v>
      </c>
      <c r="C65" s="136" t="s">
        <v>99</v>
      </c>
      <c r="D65" s="137">
        <v>67421</v>
      </c>
      <c r="E65" s="138">
        <v>3999</v>
      </c>
      <c r="F65" s="186">
        <v>11226591.790000001</v>
      </c>
      <c r="G65" s="187">
        <v>41.64</v>
      </c>
      <c r="H65" s="29">
        <f t="shared" si="0"/>
        <v>29</v>
      </c>
      <c r="I65" s="38" t="str">
        <f t="array" ref="I65">H65&amp;CHOOSE(AND(H65&lt;&gt;{11,12,13})*MIN(4,MOD(H65,10))+1,"th","st","nd","rd","th")</f>
        <v>29th</v>
      </c>
      <c r="J65" s="188">
        <v>0.82</v>
      </c>
      <c r="K65" s="189">
        <v>22706244.350000001</v>
      </c>
      <c r="L65" s="148">
        <v>1492.4349999999999</v>
      </c>
      <c r="M65" s="149">
        <v>185.96199999999999</v>
      </c>
      <c r="N65" s="186">
        <v>13528.53</v>
      </c>
      <c r="O65" s="29">
        <f t="shared" si="1"/>
        <v>53</v>
      </c>
      <c r="P65" s="38" t="str">
        <f t="array" ref="P65">O65&amp;CHOOSE(AND(O65&lt;&gt;{11,12,13})*MIN(4,MOD(O65,10))+1,"th","st","nd","rd","th")</f>
        <v>53rd</v>
      </c>
      <c r="Q65" s="190">
        <v>0.99119999999999997</v>
      </c>
      <c r="R65" s="150">
        <v>0.81</v>
      </c>
      <c r="S65" s="191">
        <v>1.32E-2</v>
      </c>
      <c r="T65" s="192">
        <v>284</v>
      </c>
      <c r="U65" s="193">
        <v>11645348</v>
      </c>
      <c r="V65" s="186">
        <v>6938.38</v>
      </c>
      <c r="W65" s="29">
        <f t="shared" si="2"/>
        <v>44</v>
      </c>
      <c r="X65" s="38" t="str">
        <f t="array" ref="X65">W65&amp;CHOOSE(AND(W65&lt;&gt;{11,12,13})*MIN(4,MOD(W65,10))+1,"th","st","nd","rd","th")</f>
        <v>44th</v>
      </c>
      <c r="Y65" s="150">
        <v>7.0000000000000007E-2</v>
      </c>
      <c r="Z65" s="150">
        <v>0.88</v>
      </c>
      <c r="AA65" s="194">
        <v>797984.27</v>
      </c>
      <c r="AB65" s="195">
        <v>587408187</v>
      </c>
      <c r="AC65" s="196">
        <v>262617191</v>
      </c>
      <c r="AD65" s="194">
        <v>22742620.539999999</v>
      </c>
      <c r="AE65" s="194">
        <v>10405686.800000001</v>
      </c>
      <c r="AF65" s="194">
        <v>0</v>
      </c>
      <c r="AG65" s="194">
        <v>22920.720000000001</v>
      </c>
      <c r="AH65" s="194">
        <v>36376.19</v>
      </c>
    </row>
    <row r="66" spans="1:34" x14ac:dyDescent="0.25">
      <c r="A66" s="135">
        <v>127046903</v>
      </c>
      <c r="B66" s="136" t="s">
        <v>521</v>
      </c>
      <c r="C66" s="136" t="s">
        <v>99</v>
      </c>
      <c r="D66" s="137">
        <v>42800</v>
      </c>
      <c r="E66" s="138">
        <v>3016</v>
      </c>
      <c r="F66" s="186">
        <v>5924844.9799999995</v>
      </c>
      <c r="G66" s="187">
        <v>45.9</v>
      </c>
      <c r="H66" s="29">
        <f t="shared" si="0"/>
        <v>39</v>
      </c>
      <c r="I66" s="38" t="str">
        <f t="array" ref="I66">H66&amp;CHOOSE(AND(H66&lt;&gt;{11,12,13})*MIN(4,MOD(H66,10))+1,"th","st","nd","rd","th")</f>
        <v>39th</v>
      </c>
      <c r="J66" s="188">
        <v>0.9</v>
      </c>
      <c r="K66" s="189">
        <v>16393332.550000001</v>
      </c>
      <c r="L66" s="148">
        <v>791.98299999999995</v>
      </c>
      <c r="M66" s="149">
        <v>307.02600000000001</v>
      </c>
      <c r="N66" s="186">
        <v>14916.47</v>
      </c>
      <c r="O66" s="29">
        <f t="shared" si="1"/>
        <v>73</v>
      </c>
      <c r="P66" s="38" t="str">
        <f t="array" ref="P66">O66&amp;CHOOSE(AND(O66&lt;&gt;{11,12,13})*MIN(4,MOD(O66,10))+1,"th","st","nd","rd","th")</f>
        <v>73rd</v>
      </c>
      <c r="Q66" s="190">
        <v>0.89890000000000003</v>
      </c>
      <c r="R66" s="150">
        <v>0.81</v>
      </c>
      <c r="S66" s="191">
        <v>1.8100000000000002E-2</v>
      </c>
      <c r="T66" s="192">
        <v>61</v>
      </c>
      <c r="U66" s="193">
        <v>4473467</v>
      </c>
      <c r="V66" s="186">
        <v>4070.46</v>
      </c>
      <c r="W66" s="29">
        <f t="shared" si="2"/>
        <v>10</v>
      </c>
      <c r="X66" s="38" t="str">
        <f t="array" ref="X66">W66&amp;CHOOSE(AND(W66&lt;&gt;{11,12,13})*MIN(4,MOD(W66,10))+1,"th","st","nd","rd","th")</f>
        <v>10th</v>
      </c>
      <c r="Y66" s="150">
        <v>0.46</v>
      </c>
      <c r="Z66" s="150">
        <v>1.27</v>
      </c>
      <c r="AA66" s="194">
        <v>485812.25</v>
      </c>
      <c r="AB66" s="195">
        <v>208252323</v>
      </c>
      <c r="AC66" s="196">
        <v>118278090</v>
      </c>
      <c r="AD66" s="194">
        <v>16393332.550000001</v>
      </c>
      <c r="AE66" s="194">
        <v>5400333.6799999997</v>
      </c>
      <c r="AF66" s="194">
        <v>0</v>
      </c>
      <c r="AG66" s="194">
        <v>38699.050000000003</v>
      </c>
      <c r="AH66" s="194">
        <v>0</v>
      </c>
    </row>
    <row r="67" spans="1:34" x14ac:dyDescent="0.25">
      <c r="A67" s="135">
        <v>127047404</v>
      </c>
      <c r="B67" s="136" t="s">
        <v>556</v>
      </c>
      <c r="C67" s="136" t="s">
        <v>99</v>
      </c>
      <c r="D67" s="137">
        <v>68211</v>
      </c>
      <c r="E67" s="138">
        <v>2350</v>
      </c>
      <c r="F67" s="186">
        <v>9058050.0500000007</v>
      </c>
      <c r="G67" s="187">
        <v>56.51</v>
      </c>
      <c r="H67" s="29">
        <f t="shared" ref="H67:H130" si="3">ROUND(_xlfn.PERCENTRANK.EXC(G$2:G$501,G67)*100,0)</f>
        <v>65</v>
      </c>
      <c r="I67" s="38" t="str">
        <f t="array" ref="I67">H67&amp;CHOOSE(AND(H67&lt;&gt;{11,12,13})*MIN(4,MOD(H67,10))+1,"th","st","nd","rd","th")</f>
        <v>65th</v>
      </c>
      <c r="J67" s="188">
        <v>1.1100000000000001</v>
      </c>
      <c r="K67" s="189">
        <v>21700285.609999999</v>
      </c>
      <c r="L67" s="148">
        <v>1035.45</v>
      </c>
      <c r="M67" s="149">
        <v>179.16499999999999</v>
      </c>
      <c r="N67" s="186">
        <v>17865.98</v>
      </c>
      <c r="O67" s="29">
        <f t="shared" ref="O67:O130" si="4">ROUND(_xlfn.PERCENTRANK.EXC(N$2:N$501,N67)*100,0)</f>
        <v>93</v>
      </c>
      <c r="P67" s="38" t="str">
        <f t="array" ref="P67">O67&amp;CHOOSE(AND(O67&lt;&gt;{11,12,13})*MIN(4,MOD(O67,10))+1,"th","st","nd","rd","th")</f>
        <v>93rd</v>
      </c>
      <c r="Q67" s="190">
        <v>0.75049999999999994</v>
      </c>
      <c r="R67" s="150">
        <v>0.83</v>
      </c>
      <c r="S67" s="191">
        <v>1.2699999999999999E-2</v>
      </c>
      <c r="T67" s="192">
        <v>317</v>
      </c>
      <c r="U67" s="193">
        <v>9807010</v>
      </c>
      <c r="V67" s="186">
        <v>8074.17</v>
      </c>
      <c r="W67" s="29">
        <f t="shared" ref="W67:W130" si="5">ROUND(_xlfn.PERCENTRANK.EXC(V$2:V$501,V67)*100,0)</f>
        <v>58</v>
      </c>
      <c r="X67" s="38" t="str">
        <f t="array" ref="X67">W67&amp;CHOOSE(AND(W67&lt;&gt;{11,12,13})*MIN(4,MOD(W67,10))+1,"th","st","nd","rd","th")</f>
        <v>58th</v>
      </c>
      <c r="Y67" s="150">
        <v>0</v>
      </c>
      <c r="Z67" s="150">
        <v>0.83</v>
      </c>
      <c r="AA67" s="194">
        <v>363004.3</v>
      </c>
      <c r="AB67" s="195">
        <v>540691646</v>
      </c>
      <c r="AC67" s="196">
        <v>175148509</v>
      </c>
      <c r="AD67" s="194">
        <v>21712389.329999998</v>
      </c>
      <c r="AE67" s="194">
        <v>8540357.6999999993</v>
      </c>
      <c r="AF67" s="194">
        <v>0</v>
      </c>
      <c r="AG67" s="194">
        <v>154688.04999999999</v>
      </c>
      <c r="AH67" s="194">
        <v>12103.72</v>
      </c>
    </row>
    <row r="68" spans="1:34" x14ac:dyDescent="0.25">
      <c r="A68" s="135">
        <v>127049303</v>
      </c>
      <c r="B68" s="136" t="s">
        <v>636</v>
      </c>
      <c r="C68" s="136" t="s">
        <v>99</v>
      </c>
      <c r="D68" s="137">
        <v>62284</v>
      </c>
      <c r="E68" s="138">
        <v>2049</v>
      </c>
      <c r="F68" s="186">
        <v>4670888.5199999996</v>
      </c>
      <c r="G68" s="187">
        <v>36.6</v>
      </c>
      <c r="H68" s="29">
        <f t="shared" si="3"/>
        <v>16</v>
      </c>
      <c r="I68" s="38" t="str">
        <f t="array" ref="I68">H68&amp;CHOOSE(AND(H68&lt;&gt;{11,12,13})*MIN(4,MOD(H68,10))+1,"th","st","nd","rd","th")</f>
        <v>16th</v>
      </c>
      <c r="J68" s="188">
        <v>0.72</v>
      </c>
      <c r="K68" s="189">
        <v>13403335.67</v>
      </c>
      <c r="L68" s="148">
        <v>724.84100000000001</v>
      </c>
      <c r="M68" s="149">
        <v>91.822000000000003</v>
      </c>
      <c r="N68" s="186">
        <v>16412.32</v>
      </c>
      <c r="O68" s="29">
        <f t="shared" si="4"/>
        <v>86</v>
      </c>
      <c r="P68" s="38" t="str">
        <f t="array" ref="P68">O68&amp;CHOOSE(AND(O68&lt;&gt;{11,12,13})*MIN(4,MOD(O68,10))+1,"th","st","nd","rd","th")</f>
        <v>86th</v>
      </c>
      <c r="Q68" s="190">
        <v>0.81699999999999995</v>
      </c>
      <c r="R68" s="150">
        <v>0.59</v>
      </c>
      <c r="S68" s="191">
        <v>1.24E-2</v>
      </c>
      <c r="T68" s="192">
        <v>340</v>
      </c>
      <c r="U68" s="193">
        <v>5176906</v>
      </c>
      <c r="V68" s="186">
        <v>6339.1</v>
      </c>
      <c r="W68" s="29">
        <f t="shared" si="5"/>
        <v>36</v>
      </c>
      <c r="X68" s="38" t="str">
        <f t="array" ref="X68">W68&amp;CHOOSE(AND(W68&lt;&gt;{11,12,13})*MIN(4,MOD(W68,10))+1,"th","st","nd","rd","th")</f>
        <v>36th</v>
      </c>
      <c r="Y68" s="150">
        <v>0.15</v>
      </c>
      <c r="Z68" s="150">
        <v>0.74</v>
      </c>
      <c r="AA68" s="194">
        <v>293086.46000000002</v>
      </c>
      <c r="AB68" s="195">
        <v>260526797</v>
      </c>
      <c r="AC68" s="196">
        <v>117349541</v>
      </c>
      <c r="AD68" s="194">
        <v>13425035.67</v>
      </c>
      <c r="AE68" s="194">
        <v>4368868.3899999997</v>
      </c>
      <c r="AF68" s="194">
        <v>0</v>
      </c>
      <c r="AG68" s="194">
        <v>8933.67</v>
      </c>
      <c r="AH68" s="194">
        <v>21700</v>
      </c>
    </row>
    <row r="69" spans="1:34" x14ac:dyDescent="0.25">
      <c r="A69" s="135">
        <v>108051003</v>
      </c>
      <c r="B69" s="136" t="s">
        <v>131</v>
      </c>
      <c r="C69" s="136" t="s">
        <v>132</v>
      </c>
      <c r="D69" s="137">
        <v>51307</v>
      </c>
      <c r="E69" s="138">
        <v>6737</v>
      </c>
      <c r="F69" s="186">
        <v>13944680.439999999</v>
      </c>
      <c r="G69" s="187">
        <v>40.340000000000003</v>
      </c>
      <c r="H69" s="29">
        <f t="shared" si="3"/>
        <v>25</v>
      </c>
      <c r="I69" s="38" t="str">
        <f t="array" ref="I69">H69&amp;CHOOSE(AND(H69&lt;&gt;{11,12,13})*MIN(4,MOD(H69,10))+1,"th","st","nd","rd","th")</f>
        <v>25th</v>
      </c>
      <c r="J69" s="188">
        <v>0.8</v>
      </c>
      <c r="K69" s="189">
        <v>26984158.210000001</v>
      </c>
      <c r="L69" s="148">
        <v>1958.06</v>
      </c>
      <c r="M69" s="149">
        <v>373.447</v>
      </c>
      <c r="N69" s="186">
        <v>11573.7</v>
      </c>
      <c r="O69" s="29">
        <f t="shared" si="4"/>
        <v>15</v>
      </c>
      <c r="P69" s="38" t="str">
        <f t="array" ref="P69">O69&amp;CHOOSE(AND(O69&lt;&gt;{11,12,13})*MIN(4,MOD(O69,10))+1,"th","st","nd","rd","th")</f>
        <v>15th</v>
      </c>
      <c r="Q69" s="190">
        <v>1.1586000000000001</v>
      </c>
      <c r="R69" s="150">
        <v>0.8</v>
      </c>
      <c r="S69" s="191">
        <v>9.4000000000000004E-3</v>
      </c>
      <c r="T69" s="192">
        <v>468</v>
      </c>
      <c r="U69" s="193">
        <v>20340789</v>
      </c>
      <c r="V69" s="186">
        <v>8724.31</v>
      </c>
      <c r="W69" s="29">
        <f t="shared" si="5"/>
        <v>65</v>
      </c>
      <c r="X69" s="38" t="str">
        <f t="array" ref="X69">W69&amp;CHOOSE(AND(W69&lt;&gt;{11,12,13})*MIN(4,MOD(W69,10))+1,"th","st","nd","rd","th")</f>
        <v>65th</v>
      </c>
      <c r="Y69" s="150">
        <v>0</v>
      </c>
      <c r="Z69" s="150">
        <v>0.8</v>
      </c>
      <c r="AA69" s="194">
        <v>652444.69999999995</v>
      </c>
      <c r="AB69" s="195">
        <v>1144555303</v>
      </c>
      <c r="AC69" s="196">
        <v>340173827</v>
      </c>
      <c r="AD69" s="194">
        <v>27199257.059999999</v>
      </c>
      <c r="AE69" s="194">
        <v>13223327.48</v>
      </c>
      <c r="AF69" s="194">
        <v>0</v>
      </c>
      <c r="AG69" s="194">
        <v>68908.259999999995</v>
      </c>
      <c r="AH69" s="194">
        <v>215098.85</v>
      </c>
    </row>
    <row r="70" spans="1:34" x14ac:dyDescent="0.25">
      <c r="A70" s="135">
        <v>108051503</v>
      </c>
      <c r="B70" s="136" t="s">
        <v>212</v>
      </c>
      <c r="C70" s="136" t="s">
        <v>132</v>
      </c>
      <c r="D70" s="137">
        <v>47199</v>
      </c>
      <c r="E70" s="138">
        <v>4158</v>
      </c>
      <c r="F70" s="186">
        <v>6634452.8899999997</v>
      </c>
      <c r="G70" s="187">
        <v>33.81</v>
      </c>
      <c r="H70" s="29">
        <f t="shared" si="3"/>
        <v>10</v>
      </c>
      <c r="I70" s="38" t="str">
        <f t="array" ref="I70">H70&amp;CHOOSE(AND(H70&lt;&gt;{11,12,13})*MIN(4,MOD(H70,10))+1,"th","st","nd","rd","th")</f>
        <v>10th</v>
      </c>
      <c r="J70" s="188">
        <v>0.67</v>
      </c>
      <c r="K70" s="189">
        <v>19062204.059999999</v>
      </c>
      <c r="L70" s="148">
        <v>1351.577</v>
      </c>
      <c r="M70" s="149">
        <v>347.38099999999997</v>
      </c>
      <c r="N70" s="186">
        <v>11219.94</v>
      </c>
      <c r="O70" s="29">
        <f t="shared" si="4"/>
        <v>10</v>
      </c>
      <c r="P70" s="38" t="str">
        <f t="array" ref="P70">O70&amp;CHOOSE(AND(O70&lt;&gt;{11,12,13})*MIN(4,MOD(O70,10))+1,"th","st","nd","rd","th")</f>
        <v>10th</v>
      </c>
      <c r="Q70" s="190">
        <v>1.1951000000000001</v>
      </c>
      <c r="R70" s="150">
        <v>0.67</v>
      </c>
      <c r="S70" s="191">
        <v>8.0999999999999996E-3</v>
      </c>
      <c r="T70" s="192">
        <v>493</v>
      </c>
      <c r="U70" s="193">
        <v>11177168</v>
      </c>
      <c r="V70" s="186">
        <v>6578.84</v>
      </c>
      <c r="W70" s="29">
        <f t="shared" si="5"/>
        <v>39</v>
      </c>
      <c r="X70" s="38" t="str">
        <f t="array" ref="X70">W70&amp;CHOOSE(AND(W70&lt;&gt;{11,12,13})*MIN(4,MOD(W70,10))+1,"th","st","nd","rd","th")</f>
        <v>39th</v>
      </c>
      <c r="Y70" s="150">
        <v>0.12</v>
      </c>
      <c r="Z70" s="150">
        <v>0.79</v>
      </c>
      <c r="AA70" s="194">
        <v>452402.47</v>
      </c>
      <c r="AB70" s="195">
        <v>620976770</v>
      </c>
      <c r="AC70" s="196">
        <v>194874893</v>
      </c>
      <c r="AD70" s="194">
        <v>19197014.68</v>
      </c>
      <c r="AE70" s="194">
        <v>6043695.5899999999</v>
      </c>
      <c r="AF70" s="194">
        <v>13470.57</v>
      </c>
      <c r="AG70" s="194">
        <v>124884.26</v>
      </c>
      <c r="AH70" s="194">
        <v>134810.62</v>
      </c>
    </row>
    <row r="71" spans="1:34" x14ac:dyDescent="0.25">
      <c r="A71" s="135">
        <v>108053003</v>
      </c>
      <c r="B71" s="136" t="s">
        <v>282</v>
      </c>
      <c r="C71" s="136" t="s">
        <v>132</v>
      </c>
      <c r="D71" s="137">
        <v>45918</v>
      </c>
      <c r="E71" s="138">
        <v>3989</v>
      </c>
      <c r="F71" s="186">
        <v>8868635.0499999989</v>
      </c>
      <c r="G71" s="187">
        <v>48.42</v>
      </c>
      <c r="H71" s="29">
        <f t="shared" si="3"/>
        <v>43</v>
      </c>
      <c r="I71" s="38" t="str">
        <f t="array" ref="I71">H71&amp;CHOOSE(AND(H71&lt;&gt;{11,12,13})*MIN(4,MOD(H71,10))+1,"th","st","nd","rd","th")</f>
        <v>43rd</v>
      </c>
      <c r="J71" s="188">
        <v>0.95</v>
      </c>
      <c r="K71" s="189">
        <v>17146737.379999999</v>
      </c>
      <c r="L71" s="148">
        <v>1268.162</v>
      </c>
      <c r="M71" s="149">
        <v>393.46100000000001</v>
      </c>
      <c r="N71" s="186">
        <v>10319.27</v>
      </c>
      <c r="O71" s="29">
        <f t="shared" si="4"/>
        <v>4</v>
      </c>
      <c r="P71" s="38" t="str">
        <f t="array" ref="P71">O71&amp;CHOOSE(AND(O71&lt;&gt;{11,12,13})*MIN(4,MOD(O71,10))+1,"th","st","nd","rd","th")</f>
        <v>4th</v>
      </c>
      <c r="Q71" s="190">
        <v>1.2994000000000001</v>
      </c>
      <c r="R71" s="150">
        <v>0.95</v>
      </c>
      <c r="S71" s="191">
        <v>1.2E-2</v>
      </c>
      <c r="T71" s="192">
        <v>362</v>
      </c>
      <c r="U71" s="193">
        <v>10112521</v>
      </c>
      <c r="V71" s="186">
        <v>6085.93</v>
      </c>
      <c r="W71" s="29">
        <f t="shared" si="5"/>
        <v>32</v>
      </c>
      <c r="X71" s="38" t="str">
        <f t="array" ref="X71">W71&amp;CHOOSE(AND(W71&lt;&gt;{11,12,13})*MIN(4,MOD(W71,10))+1,"th","st","nd","rd","th")</f>
        <v>32nd</v>
      </c>
      <c r="Y71" s="150">
        <v>0.19</v>
      </c>
      <c r="Z71" s="150">
        <v>1.1399999999999999</v>
      </c>
      <c r="AA71" s="194">
        <v>587788.35</v>
      </c>
      <c r="AB71" s="195">
        <v>572716278</v>
      </c>
      <c r="AC71" s="196">
        <v>165423941</v>
      </c>
      <c r="AD71" s="194">
        <v>17366574.739999998</v>
      </c>
      <c r="AE71" s="194">
        <v>8212636.1600000001</v>
      </c>
      <c r="AF71" s="194">
        <v>0</v>
      </c>
      <c r="AG71" s="194">
        <v>68210.539999999994</v>
      </c>
      <c r="AH71" s="194">
        <v>219837.36</v>
      </c>
    </row>
    <row r="72" spans="1:34" x14ac:dyDescent="0.25">
      <c r="A72" s="135">
        <v>108056004</v>
      </c>
      <c r="B72" s="136" t="s">
        <v>449</v>
      </c>
      <c r="C72" s="136" t="s">
        <v>132</v>
      </c>
      <c r="D72" s="137">
        <v>52955</v>
      </c>
      <c r="E72" s="138">
        <v>2526</v>
      </c>
      <c r="F72" s="186">
        <v>4160510.77</v>
      </c>
      <c r="G72" s="187">
        <v>31.1</v>
      </c>
      <c r="H72" s="29">
        <f t="shared" si="3"/>
        <v>7</v>
      </c>
      <c r="I72" s="38" t="str">
        <f t="array" ref="I72">H72&amp;CHOOSE(AND(H72&lt;&gt;{11,12,13})*MIN(4,MOD(H72,10))+1,"th","st","nd","rd","th")</f>
        <v>7th</v>
      </c>
      <c r="J72" s="188">
        <v>0.61</v>
      </c>
      <c r="K72" s="189">
        <v>12299137.539999999</v>
      </c>
      <c r="L72" s="148">
        <v>872.78200000000004</v>
      </c>
      <c r="M72" s="149">
        <v>262.60300000000001</v>
      </c>
      <c r="N72" s="186">
        <v>10832.57</v>
      </c>
      <c r="O72" s="29">
        <f t="shared" si="4"/>
        <v>7</v>
      </c>
      <c r="P72" s="38" t="str">
        <f t="array" ref="P72">O72&amp;CHOOSE(AND(O72&lt;&gt;{11,12,13})*MIN(4,MOD(O72,10))+1,"th","st","nd","rd","th")</f>
        <v>7th</v>
      </c>
      <c r="Q72" s="190">
        <v>1.2378</v>
      </c>
      <c r="R72" s="150">
        <v>0.61</v>
      </c>
      <c r="S72" s="191">
        <v>8.3999999999999995E-3</v>
      </c>
      <c r="T72" s="192">
        <v>490</v>
      </c>
      <c r="U72" s="193">
        <v>6825583</v>
      </c>
      <c r="V72" s="186">
        <v>6011.69</v>
      </c>
      <c r="W72" s="29">
        <f t="shared" si="5"/>
        <v>31</v>
      </c>
      <c r="X72" s="38" t="str">
        <f t="array" ref="X72">W72&amp;CHOOSE(AND(W72&lt;&gt;{11,12,13})*MIN(4,MOD(W72,10))+1,"th","st","nd","rd","th")</f>
        <v>31st</v>
      </c>
      <c r="Y72" s="150">
        <v>0.2</v>
      </c>
      <c r="Z72" s="150">
        <v>0.81</v>
      </c>
      <c r="AA72" s="194">
        <v>324240.21999999997</v>
      </c>
      <c r="AB72" s="195">
        <v>370461300</v>
      </c>
      <c r="AC72" s="196">
        <v>127756440</v>
      </c>
      <c r="AD72" s="194">
        <v>12299137.539999999</v>
      </c>
      <c r="AE72" s="194">
        <v>3826952.23</v>
      </c>
      <c r="AF72" s="194">
        <v>0</v>
      </c>
      <c r="AG72" s="194">
        <v>9318.32</v>
      </c>
      <c r="AH72" s="194">
        <v>0</v>
      </c>
    </row>
    <row r="73" spans="1:34" x14ac:dyDescent="0.25">
      <c r="A73" s="135">
        <v>108058003</v>
      </c>
      <c r="B73" s="136" t="s">
        <v>594</v>
      </c>
      <c r="C73" s="136" t="s">
        <v>132</v>
      </c>
      <c r="D73" s="137">
        <v>46926</v>
      </c>
      <c r="E73" s="138">
        <v>2819</v>
      </c>
      <c r="F73" s="186">
        <v>4834257.9399999995</v>
      </c>
      <c r="G73" s="187">
        <v>36.54</v>
      </c>
      <c r="H73" s="29">
        <f t="shared" si="3"/>
        <v>16</v>
      </c>
      <c r="I73" s="38" t="str">
        <f t="array" ref="I73">H73&amp;CHOOSE(AND(H73&lt;&gt;{11,12,13})*MIN(4,MOD(H73,10))+1,"th","st","nd","rd","th")</f>
        <v>16th</v>
      </c>
      <c r="J73" s="188">
        <v>0.72</v>
      </c>
      <c r="K73" s="189">
        <v>14448845.800000001</v>
      </c>
      <c r="L73" s="148">
        <v>918.74300000000005</v>
      </c>
      <c r="M73" s="149">
        <v>283.36799999999999</v>
      </c>
      <c r="N73" s="186">
        <v>12019.56</v>
      </c>
      <c r="O73" s="29">
        <f t="shared" si="4"/>
        <v>24</v>
      </c>
      <c r="P73" s="38" t="str">
        <f t="array" ref="P73">O73&amp;CHOOSE(AND(O73&lt;&gt;{11,12,13})*MIN(4,MOD(O73,10))+1,"th","st","nd","rd","th")</f>
        <v>24th</v>
      </c>
      <c r="Q73" s="190">
        <v>1.1155999999999999</v>
      </c>
      <c r="R73" s="150">
        <v>0.72</v>
      </c>
      <c r="S73" s="191">
        <v>1.01E-2</v>
      </c>
      <c r="T73" s="192">
        <v>448</v>
      </c>
      <c r="U73" s="193">
        <v>6530524</v>
      </c>
      <c r="V73" s="186">
        <v>5432.55</v>
      </c>
      <c r="W73" s="29">
        <f t="shared" si="5"/>
        <v>24</v>
      </c>
      <c r="X73" s="38" t="str">
        <f t="array" ref="X73">W73&amp;CHOOSE(AND(W73&lt;&gt;{11,12,13})*MIN(4,MOD(W73,10))+1,"th","st","nd","rd","th")</f>
        <v>24th</v>
      </c>
      <c r="Y73" s="150">
        <v>0.27</v>
      </c>
      <c r="Z73" s="150">
        <v>0.99</v>
      </c>
      <c r="AA73" s="194">
        <v>340412.01</v>
      </c>
      <c r="AB73" s="195">
        <v>369162762</v>
      </c>
      <c r="AC73" s="196">
        <v>107517839</v>
      </c>
      <c r="AD73" s="194">
        <v>14475984.039999999</v>
      </c>
      <c r="AE73" s="194">
        <v>4460830.76</v>
      </c>
      <c r="AF73" s="194">
        <v>225.66</v>
      </c>
      <c r="AG73" s="194">
        <v>32789.51</v>
      </c>
      <c r="AH73" s="194">
        <v>27138.240000000002</v>
      </c>
    </row>
    <row r="74" spans="1:34" x14ac:dyDescent="0.25">
      <c r="A74" s="135">
        <v>114060503</v>
      </c>
      <c r="B74" s="136" t="s">
        <v>111</v>
      </c>
      <c r="C74" s="136" t="s">
        <v>112</v>
      </c>
      <c r="D74" s="137">
        <v>52813</v>
      </c>
      <c r="E74" s="138">
        <v>3117</v>
      </c>
      <c r="F74" s="186">
        <v>11150533.66</v>
      </c>
      <c r="G74" s="187">
        <v>67.739999999999995</v>
      </c>
      <c r="H74" s="29">
        <f t="shared" si="3"/>
        <v>86</v>
      </c>
      <c r="I74" s="38" t="str">
        <f t="array" ref="I74">H74&amp;CHOOSE(AND(H74&lt;&gt;{11,12,13})*MIN(4,MOD(H74,10))+1,"th","st","nd","rd","th")</f>
        <v>86th</v>
      </c>
      <c r="J74" s="188">
        <v>1.34</v>
      </c>
      <c r="K74" s="189">
        <v>17932004.550000001</v>
      </c>
      <c r="L74" s="148">
        <v>1162.729</v>
      </c>
      <c r="M74" s="149">
        <v>241.197</v>
      </c>
      <c r="N74" s="186">
        <v>12772.76</v>
      </c>
      <c r="O74" s="29">
        <f t="shared" si="4"/>
        <v>39</v>
      </c>
      <c r="P74" s="38" t="str">
        <f t="array" ref="P74">O74&amp;CHOOSE(AND(O74&lt;&gt;{11,12,13})*MIN(4,MOD(O74,10))+1,"th","st","nd","rd","th")</f>
        <v>39th</v>
      </c>
      <c r="Q74" s="190">
        <v>1.0498000000000001</v>
      </c>
      <c r="R74" s="150">
        <v>1.34</v>
      </c>
      <c r="S74" s="191">
        <v>2.29E-2</v>
      </c>
      <c r="T74" s="192">
        <v>11</v>
      </c>
      <c r="U74" s="193">
        <v>6675235</v>
      </c>
      <c r="V74" s="186">
        <v>4754.6899999999996</v>
      </c>
      <c r="W74" s="29">
        <f t="shared" si="5"/>
        <v>17</v>
      </c>
      <c r="X74" s="38" t="str">
        <f t="array" ref="X74">W74&amp;CHOOSE(AND(W74&lt;&gt;{11,12,13})*MIN(4,MOD(W74,10))+1,"th","st","nd","rd","th")</f>
        <v>17th</v>
      </c>
      <c r="Y74" s="150">
        <v>0.36</v>
      </c>
      <c r="Z74" s="150">
        <v>1.7</v>
      </c>
      <c r="AA74" s="194">
        <v>457995.94</v>
      </c>
      <c r="AB74" s="195">
        <v>322975451</v>
      </c>
      <c r="AC74" s="196">
        <v>164267970</v>
      </c>
      <c r="AD74" s="194">
        <v>18025818.469999999</v>
      </c>
      <c r="AE74" s="194">
        <v>10678133.66</v>
      </c>
      <c r="AF74" s="194">
        <v>0</v>
      </c>
      <c r="AG74" s="194">
        <v>14404.06</v>
      </c>
      <c r="AH74" s="194">
        <v>93813.92</v>
      </c>
    </row>
    <row r="75" spans="1:34" x14ac:dyDescent="0.25">
      <c r="A75" s="135">
        <v>114060753</v>
      </c>
      <c r="B75" s="136" t="s">
        <v>163</v>
      </c>
      <c r="C75" s="136" t="s">
        <v>112</v>
      </c>
      <c r="D75" s="137">
        <v>79057</v>
      </c>
      <c r="E75" s="138">
        <v>18928</v>
      </c>
      <c r="F75" s="186">
        <v>79601794.780000016</v>
      </c>
      <c r="G75" s="187">
        <v>53.2</v>
      </c>
      <c r="H75" s="29">
        <f t="shared" si="3"/>
        <v>57</v>
      </c>
      <c r="I75" s="38" t="str">
        <f t="array" ref="I75">H75&amp;CHOOSE(AND(H75&lt;&gt;{11,12,13})*MIN(4,MOD(H75,10))+1,"th","st","nd","rd","th")</f>
        <v>57th</v>
      </c>
      <c r="J75" s="188">
        <v>1.05</v>
      </c>
      <c r="K75" s="189">
        <v>109308857.77</v>
      </c>
      <c r="L75" s="148">
        <v>6848.1949999999997</v>
      </c>
      <c r="M75" s="149">
        <v>636.96500000000003</v>
      </c>
      <c r="N75" s="186">
        <v>14603.41</v>
      </c>
      <c r="O75" s="29">
        <f t="shared" si="4"/>
        <v>69</v>
      </c>
      <c r="P75" s="38" t="str">
        <f t="array" ref="P75">O75&amp;CHOOSE(AND(O75&lt;&gt;{11,12,13})*MIN(4,MOD(O75,10))+1,"th","st","nd","rd","th")</f>
        <v>69th</v>
      </c>
      <c r="Q75" s="190">
        <v>0.91820000000000002</v>
      </c>
      <c r="R75" s="150">
        <v>0.96</v>
      </c>
      <c r="S75" s="191">
        <v>1.46E-2</v>
      </c>
      <c r="T75" s="192">
        <v>205</v>
      </c>
      <c r="U75" s="193">
        <v>74832428</v>
      </c>
      <c r="V75" s="186">
        <v>9997.44</v>
      </c>
      <c r="W75" s="29">
        <f t="shared" si="5"/>
        <v>76</v>
      </c>
      <c r="X75" s="38" t="str">
        <f t="array" ref="X75">W75&amp;CHOOSE(AND(W75&lt;&gt;{11,12,13})*MIN(4,MOD(W75,10))+1,"th","st","nd","rd","th")</f>
        <v>76th</v>
      </c>
      <c r="Y75" s="150">
        <v>0</v>
      </c>
      <c r="Z75" s="150">
        <v>0.96</v>
      </c>
      <c r="AA75" s="194">
        <v>1741752.15</v>
      </c>
      <c r="AB75" s="195">
        <v>3820796371</v>
      </c>
      <c r="AC75" s="196">
        <v>1641424641</v>
      </c>
      <c r="AD75" s="194">
        <v>109359539.27</v>
      </c>
      <c r="AE75" s="194">
        <v>77609025.090000004</v>
      </c>
      <c r="AF75" s="194">
        <v>0</v>
      </c>
      <c r="AG75" s="194">
        <v>251017.54</v>
      </c>
      <c r="AH75" s="194">
        <v>50681.5</v>
      </c>
    </row>
    <row r="76" spans="1:34" x14ac:dyDescent="0.25">
      <c r="A76" s="135">
        <v>114060853</v>
      </c>
      <c r="B76" s="136" t="s">
        <v>166</v>
      </c>
      <c r="C76" s="136" t="s">
        <v>112</v>
      </c>
      <c r="D76" s="137">
        <v>66853</v>
      </c>
      <c r="E76" s="138">
        <v>5164</v>
      </c>
      <c r="F76" s="186">
        <v>21851572.5</v>
      </c>
      <c r="G76" s="187">
        <v>63.3</v>
      </c>
      <c r="H76" s="29">
        <f t="shared" si="3"/>
        <v>77</v>
      </c>
      <c r="I76" s="38" t="str">
        <f t="array" ref="I76">H76&amp;CHOOSE(AND(H76&lt;&gt;{11,12,13})*MIN(4,MOD(H76,10))+1,"th","st","nd","rd","th")</f>
        <v>77th</v>
      </c>
      <c r="J76" s="188">
        <v>1.25</v>
      </c>
      <c r="K76" s="189">
        <v>27266359.149999999</v>
      </c>
      <c r="L76" s="148">
        <v>1438.3109999999999</v>
      </c>
      <c r="M76" s="149">
        <v>200.34</v>
      </c>
      <c r="N76" s="186">
        <v>16639.52</v>
      </c>
      <c r="O76" s="29">
        <f t="shared" si="4"/>
        <v>86</v>
      </c>
      <c r="P76" s="38" t="str">
        <f t="array" ref="P76">O76&amp;CHOOSE(AND(O76&lt;&gt;{11,12,13})*MIN(4,MOD(O76,10))+1,"th","st","nd","rd","th")</f>
        <v>86th</v>
      </c>
      <c r="Q76" s="190">
        <v>0.80589999999999995</v>
      </c>
      <c r="R76" s="150">
        <v>1.01</v>
      </c>
      <c r="S76" s="191">
        <v>1.7899999999999999E-2</v>
      </c>
      <c r="T76" s="192">
        <v>67</v>
      </c>
      <c r="U76" s="193">
        <v>16709825</v>
      </c>
      <c r="V76" s="186">
        <v>10197.31</v>
      </c>
      <c r="W76" s="29">
        <f t="shared" si="5"/>
        <v>77</v>
      </c>
      <c r="X76" s="38" t="str">
        <f t="array" ref="X76">W76&amp;CHOOSE(AND(W76&lt;&gt;{11,12,13})*MIN(4,MOD(W76,10))+1,"th","st","nd","rd","th")</f>
        <v>77th</v>
      </c>
      <c r="Y76" s="150">
        <v>0</v>
      </c>
      <c r="Z76" s="150">
        <v>1.01</v>
      </c>
      <c r="AA76" s="194">
        <v>788793.77</v>
      </c>
      <c r="AB76" s="195">
        <v>869686524</v>
      </c>
      <c r="AC76" s="196">
        <v>350008700</v>
      </c>
      <c r="AD76" s="194">
        <v>27271525.789999999</v>
      </c>
      <c r="AE76" s="194">
        <v>21054402.43</v>
      </c>
      <c r="AF76" s="194">
        <v>0</v>
      </c>
      <c r="AG76" s="194">
        <v>8376.2999999999993</v>
      </c>
      <c r="AH76" s="194">
        <v>5166.6400000000003</v>
      </c>
    </row>
    <row r="77" spans="1:34" x14ac:dyDescent="0.25">
      <c r="A77" s="135">
        <v>114061103</v>
      </c>
      <c r="B77" s="136" t="s">
        <v>234</v>
      </c>
      <c r="C77" s="136" t="s">
        <v>112</v>
      </c>
      <c r="D77" s="137">
        <v>69748</v>
      </c>
      <c r="E77" s="138">
        <v>7411</v>
      </c>
      <c r="F77" s="186">
        <v>31925747.539999999</v>
      </c>
      <c r="G77" s="187">
        <v>61.76</v>
      </c>
      <c r="H77" s="29">
        <f t="shared" si="3"/>
        <v>75</v>
      </c>
      <c r="I77" s="38" t="str">
        <f t="array" ref="I77">H77&amp;CHOOSE(AND(H77&lt;&gt;{11,12,13})*MIN(4,MOD(H77,10))+1,"th","st","nd","rd","th")</f>
        <v>75th</v>
      </c>
      <c r="J77" s="188">
        <v>1.22</v>
      </c>
      <c r="K77" s="189">
        <v>45127963.090000004</v>
      </c>
      <c r="L77" s="148">
        <v>2515.9650000000001</v>
      </c>
      <c r="M77" s="149">
        <v>377.20499999999998</v>
      </c>
      <c r="N77" s="186">
        <v>15598.1</v>
      </c>
      <c r="O77" s="29">
        <f t="shared" si="4"/>
        <v>80</v>
      </c>
      <c r="P77" s="38" t="str">
        <f t="array" ref="P77">O77&amp;CHOOSE(AND(O77&lt;&gt;{11,12,13})*MIN(4,MOD(O77,10))+1,"th","st","nd","rd","th")</f>
        <v>80th</v>
      </c>
      <c r="Q77" s="190">
        <v>0.85970000000000002</v>
      </c>
      <c r="R77" s="150">
        <v>1.05</v>
      </c>
      <c r="S77" s="191">
        <v>1.7100000000000001E-2</v>
      </c>
      <c r="T77" s="192">
        <v>96</v>
      </c>
      <c r="U77" s="193">
        <v>25514756</v>
      </c>
      <c r="V77" s="186">
        <v>8818.9599999999991</v>
      </c>
      <c r="W77" s="29">
        <f t="shared" si="5"/>
        <v>66</v>
      </c>
      <c r="X77" s="38" t="str">
        <f t="array" ref="X77">W77&amp;CHOOSE(AND(W77&lt;&gt;{11,12,13})*MIN(4,MOD(W77,10))+1,"th","st","nd","rd","th")</f>
        <v>66th</v>
      </c>
      <c r="Y77" s="150">
        <v>0</v>
      </c>
      <c r="Z77" s="150">
        <v>1.05</v>
      </c>
      <c r="AA77" s="194">
        <v>1020653.74</v>
      </c>
      <c r="AB77" s="195">
        <v>1333321973</v>
      </c>
      <c r="AC77" s="196">
        <v>529068951</v>
      </c>
      <c r="AD77" s="194">
        <v>46517859.210000001</v>
      </c>
      <c r="AE77" s="194">
        <v>30871303.390000001</v>
      </c>
      <c r="AF77" s="194">
        <v>0</v>
      </c>
      <c r="AG77" s="194">
        <v>33790.410000000003</v>
      </c>
      <c r="AH77" s="194">
        <v>1389896.12</v>
      </c>
    </row>
    <row r="78" spans="1:34" x14ac:dyDescent="0.25">
      <c r="A78" s="135">
        <v>114061503</v>
      </c>
      <c r="B78" s="136" t="s">
        <v>250</v>
      </c>
      <c r="C78" s="136" t="s">
        <v>112</v>
      </c>
      <c r="D78" s="137">
        <v>82191</v>
      </c>
      <c r="E78" s="138">
        <v>8051</v>
      </c>
      <c r="F78" s="186">
        <v>37905795.850000001</v>
      </c>
      <c r="G78" s="187">
        <v>57.28</v>
      </c>
      <c r="H78" s="29">
        <f t="shared" si="3"/>
        <v>67</v>
      </c>
      <c r="I78" s="38" t="str">
        <f t="array" ref="I78">H78&amp;CHOOSE(AND(H78&lt;&gt;{11,12,13})*MIN(4,MOD(H78,10))+1,"th","st","nd","rd","th")</f>
        <v>67th</v>
      </c>
      <c r="J78" s="188">
        <v>1.1299999999999999</v>
      </c>
      <c r="K78" s="189">
        <v>50439598.939999998</v>
      </c>
      <c r="L78" s="148">
        <v>3336.2739999999999</v>
      </c>
      <c r="M78" s="149">
        <v>287.35899999999998</v>
      </c>
      <c r="N78" s="186">
        <v>13919.62</v>
      </c>
      <c r="O78" s="29">
        <f t="shared" si="4"/>
        <v>60</v>
      </c>
      <c r="P78" s="38" t="str">
        <f t="array" ref="P78">O78&amp;CHOOSE(AND(O78&lt;&gt;{11,12,13})*MIN(4,MOD(O78,10))+1,"th","st","nd","rd","th")</f>
        <v>60th</v>
      </c>
      <c r="Q78" s="190">
        <v>0.96330000000000005</v>
      </c>
      <c r="R78" s="150">
        <v>1.0900000000000001</v>
      </c>
      <c r="S78" s="191">
        <v>1.72E-2</v>
      </c>
      <c r="T78" s="192">
        <v>93</v>
      </c>
      <c r="U78" s="193">
        <v>30261280</v>
      </c>
      <c r="V78" s="186">
        <v>8351.09</v>
      </c>
      <c r="W78" s="29">
        <f t="shared" si="5"/>
        <v>62</v>
      </c>
      <c r="X78" s="38" t="str">
        <f t="array" ref="X78">W78&amp;CHOOSE(AND(W78&lt;&gt;{11,12,13})*MIN(4,MOD(W78,10))+1,"th","st","nd","rd","th")</f>
        <v>62nd</v>
      </c>
      <c r="Y78" s="150">
        <v>0</v>
      </c>
      <c r="Z78" s="150">
        <v>1.0900000000000001</v>
      </c>
      <c r="AA78" s="194">
        <v>1202915.32</v>
      </c>
      <c r="AB78" s="195">
        <v>1429319871</v>
      </c>
      <c r="AC78" s="196">
        <v>779532652</v>
      </c>
      <c r="AD78" s="194">
        <v>50466960.560000002</v>
      </c>
      <c r="AE78" s="194">
        <v>36659912.719999999</v>
      </c>
      <c r="AF78" s="194">
        <v>0</v>
      </c>
      <c r="AG78" s="194">
        <v>42967.81</v>
      </c>
      <c r="AH78" s="194">
        <v>27361.62</v>
      </c>
    </row>
    <row r="79" spans="1:34" x14ac:dyDescent="0.25">
      <c r="A79" s="135">
        <v>114062003</v>
      </c>
      <c r="B79" s="136" t="s">
        <v>283</v>
      </c>
      <c r="C79" s="136" t="s">
        <v>112</v>
      </c>
      <c r="D79" s="137">
        <v>78438</v>
      </c>
      <c r="E79" s="138">
        <v>10638</v>
      </c>
      <c r="F79" s="186">
        <v>51424205.350000001</v>
      </c>
      <c r="G79" s="187">
        <v>61.63</v>
      </c>
      <c r="H79" s="29">
        <f t="shared" si="3"/>
        <v>75</v>
      </c>
      <c r="I79" s="38" t="str">
        <f t="array" ref="I79">H79&amp;CHOOSE(AND(H79&lt;&gt;{11,12,13})*MIN(4,MOD(H79,10))+1,"th","st","nd","rd","th")</f>
        <v>75th</v>
      </c>
      <c r="J79" s="188">
        <v>1.21</v>
      </c>
      <c r="K79" s="189">
        <v>66501286.619999997</v>
      </c>
      <c r="L79" s="148">
        <v>3954.0650000000001</v>
      </c>
      <c r="M79" s="149">
        <v>328.18299999999999</v>
      </c>
      <c r="N79" s="186">
        <v>15529.53</v>
      </c>
      <c r="O79" s="29">
        <f t="shared" si="4"/>
        <v>79</v>
      </c>
      <c r="P79" s="38" t="str">
        <f t="array" ref="P79">O79&amp;CHOOSE(AND(O79&lt;&gt;{11,12,13})*MIN(4,MOD(O79,10))+1,"th","st","nd","rd","th")</f>
        <v>79th</v>
      </c>
      <c r="Q79" s="190">
        <v>0.86350000000000005</v>
      </c>
      <c r="R79" s="150">
        <v>1.04</v>
      </c>
      <c r="S79" s="191">
        <v>1.8800000000000001E-2</v>
      </c>
      <c r="T79" s="192">
        <v>51</v>
      </c>
      <c r="U79" s="193">
        <v>37503484</v>
      </c>
      <c r="V79" s="186">
        <v>8757.9</v>
      </c>
      <c r="W79" s="29">
        <f t="shared" si="5"/>
        <v>65</v>
      </c>
      <c r="X79" s="38" t="str">
        <f t="array" ref="X79">W79&amp;CHOOSE(AND(W79&lt;&gt;{11,12,13})*MIN(4,MOD(W79,10))+1,"th","st","nd","rd","th")</f>
        <v>65th</v>
      </c>
      <c r="Y79" s="150">
        <v>0</v>
      </c>
      <c r="Z79" s="150">
        <v>1.04</v>
      </c>
      <c r="AA79" s="194">
        <v>1364423.63</v>
      </c>
      <c r="AB79" s="195">
        <v>1785447786</v>
      </c>
      <c r="AC79" s="196">
        <v>952032790</v>
      </c>
      <c r="AD79" s="194">
        <v>66513379.479999997</v>
      </c>
      <c r="AE79" s="194">
        <v>50026357.060000002</v>
      </c>
      <c r="AF79" s="194">
        <v>0</v>
      </c>
      <c r="AG79" s="194">
        <v>33424.660000000003</v>
      </c>
      <c r="AH79" s="194">
        <v>12092.86</v>
      </c>
    </row>
    <row r="80" spans="1:34" x14ac:dyDescent="0.25">
      <c r="A80" s="135">
        <v>114062503</v>
      </c>
      <c r="B80" s="136" t="s">
        <v>289</v>
      </c>
      <c r="C80" s="136" t="s">
        <v>112</v>
      </c>
      <c r="D80" s="137">
        <v>71015</v>
      </c>
      <c r="E80" s="138">
        <v>6717</v>
      </c>
      <c r="F80" s="186">
        <v>31221853.740000002</v>
      </c>
      <c r="G80" s="187">
        <v>65.45</v>
      </c>
      <c r="H80" s="29">
        <f t="shared" si="3"/>
        <v>82</v>
      </c>
      <c r="I80" s="38" t="str">
        <f t="array" ref="I80">H80&amp;CHOOSE(AND(H80&lt;&gt;{11,12,13})*MIN(4,MOD(H80,10))+1,"th","st","nd","rd","th")</f>
        <v>82nd</v>
      </c>
      <c r="J80" s="188">
        <v>1.29</v>
      </c>
      <c r="K80" s="189">
        <v>41468544.560000002</v>
      </c>
      <c r="L80" s="148">
        <v>2490.6509999999998</v>
      </c>
      <c r="M80" s="149">
        <v>201.505</v>
      </c>
      <c r="N80" s="186">
        <v>15403.47</v>
      </c>
      <c r="O80" s="29">
        <f t="shared" si="4"/>
        <v>78</v>
      </c>
      <c r="P80" s="38" t="str">
        <f t="array" ref="P80">O80&amp;CHOOSE(AND(O80&lt;&gt;{11,12,13})*MIN(4,MOD(O80,10))+1,"th","st","nd","rd","th")</f>
        <v>78th</v>
      </c>
      <c r="Q80" s="190">
        <v>0.87050000000000005</v>
      </c>
      <c r="R80" s="150">
        <v>1.1200000000000001</v>
      </c>
      <c r="S80" s="191">
        <v>1.9199999999999998E-2</v>
      </c>
      <c r="T80" s="192">
        <v>44</v>
      </c>
      <c r="U80" s="193">
        <v>22286486</v>
      </c>
      <c r="V80" s="186">
        <v>8278.2999999999993</v>
      </c>
      <c r="W80" s="29">
        <f t="shared" si="5"/>
        <v>61</v>
      </c>
      <c r="X80" s="38" t="str">
        <f t="array" ref="X80">W80&amp;CHOOSE(AND(W80&lt;&gt;{11,12,13})*MIN(4,MOD(W80,10))+1,"th","st","nd","rd","th")</f>
        <v>61st</v>
      </c>
      <c r="Y80" s="150">
        <v>0</v>
      </c>
      <c r="Z80" s="150">
        <v>1.1200000000000001</v>
      </c>
      <c r="AA80" s="194">
        <v>1125566.8899999999</v>
      </c>
      <c r="AB80" s="195">
        <v>1136997571</v>
      </c>
      <c r="AC80" s="196">
        <v>489753238</v>
      </c>
      <c r="AD80" s="194">
        <v>41478334.560000002</v>
      </c>
      <c r="AE80" s="194">
        <v>30072632.07</v>
      </c>
      <c r="AF80" s="194">
        <v>0</v>
      </c>
      <c r="AG80" s="194">
        <v>23654.78</v>
      </c>
      <c r="AH80" s="194">
        <v>9790</v>
      </c>
    </row>
    <row r="81" spans="1:34" x14ac:dyDescent="0.25">
      <c r="A81" s="135">
        <v>114063003</v>
      </c>
      <c r="B81" s="136" t="s">
        <v>310</v>
      </c>
      <c r="C81" s="136" t="s">
        <v>112</v>
      </c>
      <c r="D81" s="137">
        <v>69336</v>
      </c>
      <c r="E81" s="138">
        <v>12893</v>
      </c>
      <c r="F81" s="186">
        <v>50406304.340000004</v>
      </c>
      <c r="G81" s="187">
        <v>56.39</v>
      </c>
      <c r="H81" s="29">
        <f t="shared" si="3"/>
        <v>65</v>
      </c>
      <c r="I81" s="38" t="str">
        <f t="array" ref="I81">H81&amp;CHOOSE(AND(H81&lt;&gt;{11,12,13})*MIN(4,MOD(H81,10))+1,"th","st","nd","rd","th")</f>
        <v>65th</v>
      </c>
      <c r="J81" s="188">
        <v>1.1100000000000001</v>
      </c>
      <c r="K81" s="189">
        <v>63537251.219999999</v>
      </c>
      <c r="L81" s="148">
        <v>4129.2190000000001</v>
      </c>
      <c r="M81" s="149">
        <v>558.90300000000002</v>
      </c>
      <c r="N81" s="186">
        <v>13552.82</v>
      </c>
      <c r="O81" s="29">
        <f t="shared" si="4"/>
        <v>53</v>
      </c>
      <c r="P81" s="38" t="str">
        <f t="array" ref="P81">O81&amp;CHOOSE(AND(O81&lt;&gt;{11,12,13})*MIN(4,MOD(O81,10))+1,"th","st","nd","rd","th")</f>
        <v>53rd</v>
      </c>
      <c r="Q81" s="190">
        <v>0.98939999999999995</v>
      </c>
      <c r="R81" s="150">
        <v>1.1000000000000001</v>
      </c>
      <c r="S81" s="191">
        <v>1.67E-2</v>
      </c>
      <c r="T81" s="192">
        <v>109</v>
      </c>
      <c r="U81" s="193">
        <v>41245100</v>
      </c>
      <c r="V81" s="186">
        <v>8797.7900000000009</v>
      </c>
      <c r="W81" s="29">
        <f t="shared" si="5"/>
        <v>66</v>
      </c>
      <c r="X81" s="38" t="str">
        <f t="array" ref="X81">W81&amp;CHOOSE(AND(W81&lt;&gt;{11,12,13})*MIN(4,MOD(W81,10))+1,"th","st","nd","rd","th")</f>
        <v>66th</v>
      </c>
      <c r="Y81" s="150">
        <v>0</v>
      </c>
      <c r="Z81" s="150">
        <v>1.1000000000000001</v>
      </c>
      <c r="AA81" s="194">
        <v>869525.17</v>
      </c>
      <c r="AB81" s="195">
        <v>2070750231</v>
      </c>
      <c r="AC81" s="196">
        <v>939841000</v>
      </c>
      <c r="AD81" s="194">
        <v>63725895.450000003</v>
      </c>
      <c r="AE81" s="194">
        <v>49514187.43</v>
      </c>
      <c r="AF81" s="194">
        <v>3750</v>
      </c>
      <c r="AG81" s="194">
        <v>18841.740000000002</v>
      </c>
      <c r="AH81" s="194">
        <v>188644.23</v>
      </c>
    </row>
    <row r="82" spans="1:34" x14ac:dyDescent="0.25">
      <c r="A82" s="135">
        <v>114063503</v>
      </c>
      <c r="B82" s="136" t="s">
        <v>322</v>
      </c>
      <c r="C82" s="136" t="s">
        <v>112</v>
      </c>
      <c r="D82" s="137">
        <v>60154</v>
      </c>
      <c r="E82" s="138">
        <v>7188</v>
      </c>
      <c r="F82" s="186">
        <v>26173597.109999999</v>
      </c>
      <c r="G82" s="187">
        <v>60.53</v>
      </c>
      <c r="H82" s="29">
        <f t="shared" si="3"/>
        <v>72</v>
      </c>
      <c r="I82" s="38" t="str">
        <f t="array" ref="I82">H82&amp;CHOOSE(AND(H82&lt;&gt;{11,12,13})*MIN(4,MOD(H82,10))+1,"th","st","nd","rd","th")</f>
        <v>72nd</v>
      </c>
      <c r="J82" s="188">
        <v>1.19</v>
      </c>
      <c r="K82" s="189">
        <v>37187599.729999997</v>
      </c>
      <c r="L82" s="148">
        <v>2201.3939999999998</v>
      </c>
      <c r="M82" s="149">
        <v>327.947</v>
      </c>
      <c r="N82" s="186">
        <v>14702.49</v>
      </c>
      <c r="O82" s="29">
        <f t="shared" si="4"/>
        <v>71</v>
      </c>
      <c r="P82" s="38" t="str">
        <f t="array" ref="P82">O82&amp;CHOOSE(AND(O82&lt;&gt;{11,12,13})*MIN(4,MOD(O82,10))+1,"th","st","nd","rd","th")</f>
        <v>71st</v>
      </c>
      <c r="Q82" s="190">
        <v>0.91200000000000003</v>
      </c>
      <c r="R82" s="150">
        <v>1.0900000000000001</v>
      </c>
      <c r="S82" s="191">
        <v>1.5900000000000001E-2</v>
      </c>
      <c r="T82" s="192">
        <v>135</v>
      </c>
      <c r="U82" s="193">
        <v>22580570</v>
      </c>
      <c r="V82" s="186">
        <v>8927.4500000000007</v>
      </c>
      <c r="W82" s="29">
        <f t="shared" si="5"/>
        <v>67</v>
      </c>
      <c r="X82" s="38" t="str">
        <f t="array" ref="X82">W82&amp;CHOOSE(AND(W82&lt;&gt;{11,12,13})*MIN(4,MOD(W82,10))+1,"th","st","nd","rd","th")</f>
        <v>67th</v>
      </c>
      <c r="Y82" s="150">
        <v>0</v>
      </c>
      <c r="Z82" s="150">
        <v>1.0900000000000001</v>
      </c>
      <c r="AA82" s="194">
        <v>829486.7</v>
      </c>
      <c r="AB82" s="195">
        <v>1190512239</v>
      </c>
      <c r="AC82" s="196">
        <v>457704530</v>
      </c>
      <c r="AD82" s="194">
        <v>37187599.729999997</v>
      </c>
      <c r="AE82" s="194">
        <v>25336574.550000001</v>
      </c>
      <c r="AF82" s="194">
        <v>0</v>
      </c>
      <c r="AG82" s="194">
        <v>7535.86</v>
      </c>
      <c r="AH82" s="194">
        <v>0</v>
      </c>
    </row>
    <row r="83" spans="1:34" x14ac:dyDescent="0.25">
      <c r="A83" s="135">
        <v>114064003</v>
      </c>
      <c r="B83" s="136" t="s">
        <v>364</v>
      </c>
      <c r="C83" s="136" t="s">
        <v>112</v>
      </c>
      <c r="D83" s="137">
        <v>62666</v>
      </c>
      <c r="E83" s="138">
        <v>5687</v>
      </c>
      <c r="F83" s="186">
        <v>23094027.039999999</v>
      </c>
      <c r="G83" s="187">
        <v>64.8</v>
      </c>
      <c r="H83" s="29">
        <f t="shared" si="3"/>
        <v>81</v>
      </c>
      <c r="I83" s="38" t="str">
        <f t="array" ref="I83">H83&amp;CHOOSE(AND(H83&lt;&gt;{11,12,13})*MIN(4,MOD(H83,10))+1,"th","st","nd","rd","th")</f>
        <v>81st</v>
      </c>
      <c r="J83" s="188">
        <v>1.28</v>
      </c>
      <c r="K83" s="189">
        <v>29997444.710000001</v>
      </c>
      <c r="L83" s="148">
        <v>1393.3579999999999</v>
      </c>
      <c r="M83" s="149">
        <v>258.024</v>
      </c>
      <c r="N83" s="186">
        <v>18165.05</v>
      </c>
      <c r="O83" s="29">
        <f t="shared" si="4"/>
        <v>94</v>
      </c>
      <c r="P83" s="38" t="str">
        <f t="array" ref="P83">O83&amp;CHOOSE(AND(O83&lt;&gt;{11,12,13})*MIN(4,MOD(O83,10))+1,"th","st","nd","rd","th")</f>
        <v>94th</v>
      </c>
      <c r="Q83" s="190">
        <v>0.73819999999999997</v>
      </c>
      <c r="R83" s="150">
        <v>0.94</v>
      </c>
      <c r="S83" s="191">
        <v>1.6799999999999999E-2</v>
      </c>
      <c r="T83" s="192">
        <v>106</v>
      </c>
      <c r="U83" s="193">
        <v>18853649</v>
      </c>
      <c r="V83" s="186">
        <v>11416.89</v>
      </c>
      <c r="W83" s="29">
        <f t="shared" si="5"/>
        <v>84</v>
      </c>
      <c r="X83" s="38" t="str">
        <f t="array" ref="X83">W83&amp;CHOOSE(AND(W83&lt;&gt;{11,12,13})*MIN(4,MOD(W83,10))+1,"th","st","nd","rd","th")</f>
        <v>84th</v>
      </c>
      <c r="Y83" s="150">
        <v>0</v>
      </c>
      <c r="Z83" s="150">
        <v>0.94</v>
      </c>
      <c r="AA83" s="194">
        <v>611209.59</v>
      </c>
      <c r="AB83" s="195">
        <v>1018972506</v>
      </c>
      <c r="AC83" s="196">
        <v>357206220</v>
      </c>
      <c r="AD83" s="194">
        <v>30044942.699999999</v>
      </c>
      <c r="AE83" s="194">
        <v>22475884.27</v>
      </c>
      <c r="AF83" s="194">
        <v>0</v>
      </c>
      <c r="AG83" s="194">
        <v>6933.18</v>
      </c>
      <c r="AH83" s="194">
        <v>47497.99</v>
      </c>
    </row>
    <row r="84" spans="1:34" x14ac:dyDescent="0.25">
      <c r="A84" s="135">
        <v>114065503</v>
      </c>
      <c r="B84" s="136" t="s">
        <v>427</v>
      </c>
      <c r="C84" s="136" t="s">
        <v>112</v>
      </c>
      <c r="D84" s="137">
        <v>63378</v>
      </c>
      <c r="E84" s="138">
        <v>9181</v>
      </c>
      <c r="F84" s="186">
        <v>41874704.420000002</v>
      </c>
      <c r="G84" s="187">
        <v>71.97</v>
      </c>
      <c r="H84" s="29">
        <f t="shared" si="3"/>
        <v>91</v>
      </c>
      <c r="I84" s="38" t="str">
        <f t="array" ref="I84">H84&amp;CHOOSE(AND(H84&lt;&gt;{11,12,13})*MIN(4,MOD(H84,10))+1,"th","st","nd","rd","th")</f>
        <v>91st</v>
      </c>
      <c r="J84" s="188">
        <v>1.42</v>
      </c>
      <c r="K84" s="189">
        <v>54735104.670000002</v>
      </c>
      <c r="L84" s="148">
        <v>4047.1619999999998</v>
      </c>
      <c r="M84" s="149">
        <v>620.85599999999999</v>
      </c>
      <c r="N84" s="186">
        <v>11725.56</v>
      </c>
      <c r="O84" s="29">
        <f t="shared" si="4"/>
        <v>18</v>
      </c>
      <c r="P84" s="38" t="str">
        <f t="array" ref="P84">O84&amp;CHOOSE(AND(O84&lt;&gt;{11,12,13})*MIN(4,MOD(O84,10))+1,"th","st","nd","rd","th")</f>
        <v>18th</v>
      </c>
      <c r="Q84" s="190">
        <v>1.1435999999999999</v>
      </c>
      <c r="R84" s="150">
        <v>1.42</v>
      </c>
      <c r="S84" s="191">
        <v>1.9E-2</v>
      </c>
      <c r="T84" s="192">
        <v>48</v>
      </c>
      <c r="U84" s="193">
        <v>30200211</v>
      </c>
      <c r="V84" s="186">
        <v>6469.6</v>
      </c>
      <c r="W84" s="29">
        <f t="shared" si="5"/>
        <v>38</v>
      </c>
      <c r="X84" s="38" t="str">
        <f t="array" ref="X84">W84&amp;CHOOSE(AND(W84&lt;&gt;{11,12,13})*MIN(4,MOD(W84,10))+1,"th","st","nd","rd","th")</f>
        <v>38th</v>
      </c>
      <c r="Y84" s="150">
        <v>0.13</v>
      </c>
      <c r="Z84" s="150">
        <v>1.55</v>
      </c>
      <c r="AA84" s="194">
        <v>1203010.42</v>
      </c>
      <c r="AB84" s="195">
        <v>1638993357</v>
      </c>
      <c r="AC84" s="196">
        <v>565401591</v>
      </c>
      <c r="AD84" s="194">
        <v>54786689.670000002</v>
      </c>
      <c r="AE84" s="194">
        <v>40620434</v>
      </c>
      <c r="AF84" s="194">
        <v>0</v>
      </c>
      <c r="AG84" s="194">
        <v>51260</v>
      </c>
      <c r="AH84" s="194">
        <v>51585</v>
      </c>
    </row>
    <row r="85" spans="1:34" x14ac:dyDescent="0.25">
      <c r="A85" s="135">
        <v>114066503</v>
      </c>
      <c r="B85" s="136" t="s">
        <v>465</v>
      </c>
      <c r="C85" s="136" t="s">
        <v>112</v>
      </c>
      <c r="D85" s="137">
        <v>74798</v>
      </c>
      <c r="E85" s="138">
        <v>5306</v>
      </c>
      <c r="F85" s="186">
        <v>22494914.07</v>
      </c>
      <c r="G85" s="187">
        <v>56.68</v>
      </c>
      <c r="H85" s="29">
        <f t="shared" si="3"/>
        <v>66</v>
      </c>
      <c r="I85" s="38" t="str">
        <f t="array" ref="I85">H85&amp;CHOOSE(AND(H85&lt;&gt;{11,12,13})*MIN(4,MOD(H85,10))+1,"th","st","nd","rd","th")</f>
        <v>66th</v>
      </c>
      <c r="J85" s="188">
        <v>1.1200000000000001</v>
      </c>
      <c r="K85" s="189">
        <v>29938270.309999999</v>
      </c>
      <c r="L85" s="148">
        <v>1665.886</v>
      </c>
      <c r="M85" s="149">
        <v>185.19900000000001</v>
      </c>
      <c r="N85" s="186">
        <v>16173.36</v>
      </c>
      <c r="O85" s="29">
        <f t="shared" si="4"/>
        <v>84</v>
      </c>
      <c r="P85" s="38" t="str">
        <f t="array" ref="P85">O85&amp;CHOOSE(AND(O85&lt;&gt;{11,12,13})*MIN(4,MOD(O85,10))+1,"th","st","nd","rd","th")</f>
        <v>84th</v>
      </c>
      <c r="Q85" s="190">
        <v>0.82909999999999995</v>
      </c>
      <c r="R85" s="150">
        <v>0.93</v>
      </c>
      <c r="S85" s="191">
        <v>1.5599999999999999E-2</v>
      </c>
      <c r="T85" s="192">
        <v>153</v>
      </c>
      <c r="U85" s="193">
        <v>19777526</v>
      </c>
      <c r="V85" s="186">
        <v>10684.29</v>
      </c>
      <c r="W85" s="29">
        <f t="shared" si="5"/>
        <v>81</v>
      </c>
      <c r="X85" s="38" t="str">
        <f t="array" ref="X85">W85&amp;CHOOSE(AND(W85&lt;&gt;{11,12,13})*MIN(4,MOD(W85,10))+1,"th","st","nd","rd","th")</f>
        <v>81st</v>
      </c>
      <c r="Y85" s="150">
        <v>0</v>
      </c>
      <c r="Z85" s="150">
        <v>0.93</v>
      </c>
      <c r="AA85" s="194">
        <v>629686.92000000004</v>
      </c>
      <c r="AB85" s="195">
        <v>1022674655</v>
      </c>
      <c r="AC85" s="196">
        <v>420940388</v>
      </c>
      <c r="AD85" s="194">
        <v>30057138.420000002</v>
      </c>
      <c r="AE85" s="194">
        <v>21821055.059999999</v>
      </c>
      <c r="AF85" s="194">
        <v>0</v>
      </c>
      <c r="AG85" s="194">
        <v>44172.09</v>
      </c>
      <c r="AH85" s="194">
        <v>118868.11</v>
      </c>
    </row>
    <row r="86" spans="1:34" x14ac:dyDescent="0.25">
      <c r="A86" s="135">
        <v>114067002</v>
      </c>
      <c r="B86" s="136" t="s">
        <v>510</v>
      </c>
      <c r="C86" s="136" t="s">
        <v>112</v>
      </c>
      <c r="D86" s="137">
        <v>30087</v>
      </c>
      <c r="E86" s="138">
        <v>28805</v>
      </c>
      <c r="F86" s="186">
        <v>45674513.619999997</v>
      </c>
      <c r="G86" s="187">
        <v>52.7</v>
      </c>
      <c r="H86" s="29">
        <f t="shared" si="3"/>
        <v>56</v>
      </c>
      <c r="I86" s="38" t="str">
        <f t="array" ref="I86">H86&amp;CHOOSE(AND(H86&lt;&gt;{11,12,13})*MIN(4,MOD(H86,10))+1,"th","st","nd","rd","th")</f>
        <v>56th</v>
      </c>
      <c r="J86" s="188">
        <v>1.04</v>
      </c>
      <c r="K86" s="189">
        <v>238096647.78999999</v>
      </c>
      <c r="L86" s="148">
        <v>18642.562999999998</v>
      </c>
      <c r="M86" s="149">
        <v>12663.377</v>
      </c>
      <c r="N86" s="186">
        <v>7605.48</v>
      </c>
      <c r="O86" s="29">
        <f t="shared" si="4"/>
        <v>0</v>
      </c>
      <c r="P86" s="38" t="str">
        <f t="array" ref="P86">O86&amp;CHOOSE(AND(O86&lt;&gt;{11,12,13})*MIN(4,MOD(O86,10))+1,"th","st","nd","rd","th")</f>
        <v>0th</v>
      </c>
      <c r="Q86" s="190">
        <v>1.7630999999999999</v>
      </c>
      <c r="R86" s="150">
        <v>1.04</v>
      </c>
      <c r="S86" s="191">
        <v>1.7299999999999999E-2</v>
      </c>
      <c r="T86" s="192">
        <v>89</v>
      </c>
      <c r="U86" s="193">
        <v>36121024</v>
      </c>
      <c r="V86" s="186">
        <v>1153.81</v>
      </c>
      <c r="W86" s="29">
        <f t="shared" si="5"/>
        <v>0</v>
      </c>
      <c r="X86" s="38" t="str">
        <f t="array" ref="X86">W86&amp;CHOOSE(AND(W86&lt;&gt;{11,12,13})*MIN(4,MOD(W86,10))+1,"th","st","nd","rd","th")</f>
        <v>0th</v>
      </c>
      <c r="Y86" s="150">
        <v>0.85</v>
      </c>
      <c r="Z86" s="150">
        <v>1.89</v>
      </c>
      <c r="AA86" s="194">
        <v>3680241.39</v>
      </c>
      <c r="AB86" s="195">
        <v>1607352391</v>
      </c>
      <c r="AC86" s="196">
        <v>1029218696</v>
      </c>
      <c r="AD86" s="194">
        <v>238119305.78999999</v>
      </c>
      <c r="AE86" s="194">
        <v>41694803.859999999</v>
      </c>
      <c r="AF86" s="194">
        <v>0</v>
      </c>
      <c r="AG86" s="194">
        <v>299468.37</v>
      </c>
      <c r="AH86" s="194">
        <v>22658</v>
      </c>
    </row>
    <row r="87" spans="1:34" x14ac:dyDescent="0.25">
      <c r="A87" s="135">
        <v>114067503</v>
      </c>
      <c r="B87" s="136" t="s">
        <v>531</v>
      </c>
      <c r="C87" s="136" t="s">
        <v>112</v>
      </c>
      <c r="D87" s="137">
        <v>70205</v>
      </c>
      <c r="E87" s="138">
        <v>5300</v>
      </c>
      <c r="F87" s="186">
        <v>28403740.599999998</v>
      </c>
      <c r="G87" s="187">
        <v>76.34</v>
      </c>
      <c r="H87" s="29">
        <f t="shared" si="3"/>
        <v>95</v>
      </c>
      <c r="I87" s="38" t="str">
        <f t="array" ref="I87">H87&amp;CHOOSE(AND(H87&lt;&gt;{11,12,13})*MIN(4,MOD(H87,10))+1,"th","st","nd","rd","th")</f>
        <v>95th</v>
      </c>
      <c r="J87" s="188">
        <v>1.5</v>
      </c>
      <c r="K87" s="189">
        <v>34737534.039999999</v>
      </c>
      <c r="L87" s="148">
        <v>2101.2579999999998</v>
      </c>
      <c r="M87" s="149">
        <v>214.15100000000001</v>
      </c>
      <c r="N87" s="186">
        <v>15002.76</v>
      </c>
      <c r="O87" s="29">
        <f t="shared" si="4"/>
        <v>74</v>
      </c>
      <c r="P87" s="38" t="str">
        <f t="array" ref="P87">O87&amp;CHOOSE(AND(O87&lt;&gt;{11,12,13})*MIN(4,MOD(O87,10))+1,"th","st","nd","rd","th")</f>
        <v>74th</v>
      </c>
      <c r="Q87" s="190">
        <v>0.89380000000000004</v>
      </c>
      <c r="R87" s="150">
        <v>1.34</v>
      </c>
      <c r="S87" s="191">
        <v>1.6899999999999998E-2</v>
      </c>
      <c r="T87" s="192">
        <v>101</v>
      </c>
      <c r="U87" s="193">
        <v>22968478</v>
      </c>
      <c r="V87" s="186">
        <v>9919.84</v>
      </c>
      <c r="W87" s="29">
        <f t="shared" si="5"/>
        <v>75</v>
      </c>
      <c r="X87" s="38" t="str">
        <f t="array" ref="X87">W87&amp;CHOOSE(AND(W87&lt;&gt;{11,12,13})*MIN(4,MOD(W87,10))+1,"th","st","nd","rd","th")</f>
        <v>75th</v>
      </c>
      <c r="Y87" s="150">
        <v>0</v>
      </c>
      <c r="Z87" s="150">
        <v>1.34</v>
      </c>
      <c r="AA87" s="194">
        <v>589874.68000000005</v>
      </c>
      <c r="AB87" s="195">
        <v>1247030274</v>
      </c>
      <c r="AC87" s="196">
        <v>429500966</v>
      </c>
      <c r="AD87" s="194">
        <v>35111684.039999999</v>
      </c>
      <c r="AE87" s="194">
        <v>27788338.18</v>
      </c>
      <c r="AF87" s="194">
        <v>0</v>
      </c>
      <c r="AG87" s="194">
        <v>25527.74</v>
      </c>
      <c r="AH87" s="194">
        <v>374150</v>
      </c>
    </row>
    <row r="88" spans="1:34" x14ac:dyDescent="0.25">
      <c r="A88" s="135">
        <v>114068003</v>
      </c>
      <c r="B88" s="136" t="s">
        <v>590</v>
      </c>
      <c r="C88" s="136" t="s">
        <v>112</v>
      </c>
      <c r="D88" s="137">
        <v>67850</v>
      </c>
      <c r="E88" s="138">
        <v>4386</v>
      </c>
      <c r="F88" s="186">
        <v>21370452.960000001</v>
      </c>
      <c r="G88" s="187">
        <v>71.81</v>
      </c>
      <c r="H88" s="29">
        <f t="shared" si="3"/>
        <v>91</v>
      </c>
      <c r="I88" s="38" t="str">
        <f t="array" ref="I88">H88&amp;CHOOSE(AND(H88&lt;&gt;{11,12,13})*MIN(4,MOD(H88,10))+1,"th","st","nd","rd","th")</f>
        <v>91st</v>
      </c>
      <c r="J88" s="188">
        <v>1.42</v>
      </c>
      <c r="K88" s="189">
        <v>27435180.309999999</v>
      </c>
      <c r="L88" s="148">
        <v>1452.1220000000001</v>
      </c>
      <c r="M88" s="149">
        <v>222.70400000000001</v>
      </c>
      <c r="N88" s="186">
        <v>16380.91</v>
      </c>
      <c r="O88" s="29">
        <f t="shared" si="4"/>
        <v>85</v>
      </c>
      <c r="P88" s="38" t="str">
        <f t="array" ref="P88">O88&amp;CHOOSE(AND(O88&lt;&gt;{11,12,13})*MIN(4,MOD(O88,10))+1,"th","st","nd","rd","th")</f>
        <v>85th</v>
      </c>
      <c r="Q88" s="190">
        <v>0.81859999999999999</v>
      </c>
      <c r="R88" s="150">
        <v>1.1599999999999999</v>
      </c>
      <c r="S88" s="191">
        <v>1.5900000000000001E-2</v>
      </c>
      <c r="T88" s="192">
        <v>135</v>
      </c>
      <c r="U88" s="193">
        <v>18409241</v>
      </c>
      <c r="V88" s="186">
        <v>10991.73</v>
      </c>
      <c r="W88" s="29">
        <f t="shared" si="5"/>
        <v>82</v>
      </c>
      <c r="X88" s="38" t="str">
        <f t="array" ref="X88">W88&amp;CHOOSE(AND(W88&lt;&gt;{11,12,13})*MIN(4,MOD(W88,10))+1,"th","st","nd","rd","th")</f>
        <v>82nd</v>
      </c>
      <c r="Y88" s="150">
        <v>0</v>
      </c>
      <c r="Z88" s="150">
        <v>1.1599999999999999</v>
      </c>
      <c r="AA88" s="194">
        <v>645187.11</v>
      </c>
      <c r="AB88" s="195">
        <v>1016669044</v>
      </c>
      <c r="AC88" s="196">
        <v>327071164</v>
      </c>
      <c r="AD88" s="194">
        <v>27484532.620000001</v>
      </c>
      <c r="AE88" s="194">
        <v>20676947.98</v>
      </c>
      <c r="AF88" s="194">
        <v>0</v>
      </c>
      <c r="AG88" s="194">
        <v>48317.87</v>
      </c>
      <c r="AH88" s="194">
        <v>49352.31</v>
      </c>
    </row>
    <row r="89" spans="1:34" x14ac:dyDescent="0.25">
      <c r="A89" s="135">
        <v>114068103</v>
      </c>
      <c r="B89" s="136" t="s">
        <v>595</v>
      </c>
      <c r="C89" s="136" t="s">
        <v>112</v>
      </c>
      <c r="D89" s="137">
        <v>78690</v>
      </c>
      <c r="E89" s="138">
        <v>9034</v>
      </c>
      <c r="F89" s="186">
        <v>45679371.410000004</v>
      </c>
      <c r="G89" s="187">
        <v>64.260000000000005</v>
      </c>
      <c r="H89" s="29">
        <f t="shared" si="3"/>
        <v>80</v>
      </c>
      <c r="I89" s="38" t="str">
        <f t="array" ref="I89">H89&amp;CHOOSE(AND(H89&lt;&gt;{11,12,13})*MIN(4,MOD(H89,10))+1,"th","st","nd","rd","th")</f>
        <v>80th</v>
      </c>
      <c r="J89" s="188">
        <v>1.27</v>
      </c>
      <c r="K89" s="189">
        <v>54566688.770000003</v>
      </c>
      <c r="L89" s="148">
        <v>3347.0990000000002</v>
      </c>
      <c r="M89" s="149">
        <v>376.55799999999999</v>
      </c>
      <c r="N89" s="186">
        <v>14654.06</v>
      </c>
      <c r="O89" s="29">
        <f t="shared" si="4"/>
        <v>69</v>
      </c>
      <c r="P89" s="38" t="str">
        <f t="array" ref="P89">O89&amp;CHOOSE(AND(O89&lt;&gt;{11,12,13})*MIN(4,MOD(O89,10))+1,"th","st","nd","rd","th")</f>
        <v>69th</v>
      </c>
      <c r="Q89" s="190">
        <v>0.91500000000000004</v>
      </c>
      <c r="R89" s="150">
        <v>1.1599999999999999</v>
      </c>
      <c r="S89" s="191">
        <v>1.5800000000000002E-2</v>
      </c>
      <c r="T89" s="192">
        <v>142</v>
      </c>
      <c r="U89" s="193">
        <v>39725104</v>
      </c>
      <c r="V89" s="186">
        <v>10668.3</v>
      </c>
      <c r="W89" s="29">
        <f t="shared" si="5"/>
        <v>81</v>
      </c>
      <c r="X89" s="38" t="str">
        <f t="array" ref="X89">W89&amp;CHOOSE(AND(W89&lt;&gt;{11,12,13})*MIN(4,MOD(W89,10))+1,"th","st","nd","rd","th")</f>
        <v>81st</v>
      </c>
      <c r="Y89" s="150">
        <v>0</v>
      </c>
      <c r="Z89" s="150">
        <v>1.1599999999999999</v>
      </c>
      <c r="AA89" s="194">
        <v>1025513.67</v>
      </c>
      <c r="AB89" s="195">
        <v>2076140769</v>
      </c>
      <c r="AC89" s="196">
        <v>823501895</v>
      </c>
      <c r="AD89" s="194">
        <v>55632975.18</v>
      </c>
      <c r="AE89" s="194">
        <v>44636426.539999999</v>
      </c>
      <c r="AF89" s="194">
        <v>0</v>
      </c>
      <c r="AG89" s="194">
        <v>17431.2</v>
      </c>
      <c r="AH89" s="194">
        <v>1066286.4099999999</v>
      </c>
    </row>
    <row r="90" spans="1:34" x14ac:dyDescent="0.25">
      <c r="A90" s="135">
        <v>114069103</v>
      </c>
      <c r="B90" s="136" t="s">
        <v>647</v>
      </c>
      <c r="C90" s="136" t="s">
        <v>112</v>
      </c>
      <c r="D90" s="137">
        <v>73812</v>
      </c>
      <c r="E90" s="138">
        <v>14963</v>
      </c>
      <c r="F90" s="186">
        <v>77548728.739999995</v>
      </c>
      <c r="G90" s="187">
        <v>70.209999999999994</v>
      </c>
      <c r="H90" s="29">
        <f t="shared" si="3"/>
        <v>89</v>
      </c>
      <c r="I90" s="38" t="str">
        <f t="array" ref="I90">H90&amp;CHOOSE(AND(H90&lt;&gt;{11,12,13})*MIN(4,MOD(H90,10))+1,"th","st","nd","rd","th")</f>
        <v>89th</v>
      </c>
      <c r="J90" s="188">
        <v>1.38</v>
      </c>
      <c r="K90" s="189">
        <v>90999580.760000005</v>
      </c>
      <c r="L90" s="148">
        <v>6140.2340000000004</v>
      </c>
      <c r="M90" s="149">
        <v>601.22</v>
      </c>
      <c r="N90" s="186">
        <v>13498.51</v>
      </c>
      <c r="O90" s="29">
        <f t="shared" si="4"/>
        <v>52</v>
      </c>
      <c r="P90" s="38" t="str">
        <f t="array" ref="P90">O90&amp;CHOOSE(AND(O90&lt;&gt;{11,12,13})*MIN(4,MOD(O90,10))+1,"th","st","nd","rd","th")</f>
        <v>52nd</v>
      </c>
      <c r="Q90" s="190">
        <v>0.99339999999999995</v>
      </c>
      <c r="R90" s="150">
        <v>1.37</v>
      </c>
      <c r="S90" s="191">
        <v>1.5800000000000002E-2</v>
      </c>
      <c r="T90" s="192">
        <v>142</v>
      </c>
      <c r="U90" s="193">
        <v>67137516</v>
      </c>
      <c r="V90" s="186">
        <v>9958.91</v>
      </c>
      <c r="W90" s="29">
        <f t="shared" si="5"/>
        <v>76</v>
      </c>
      <c r="X90" s="38" t="str">
        <f t="array" ref="X90">W90&amp;CHOOSE(AND(W90&lt;&gt;{11,12,13})*MIN(4,MOD(W90,10))+1,"th","st","nd","rd","th")</f>
        <v>76th</v>
      </c>
      <c r="Y90" s="150">
        <v>0</v>
      </c>
      <c r="Z90" s="150">
        <v>1.37</v>
      </c>
      <c r="AA90" s="194">
        <v>1388473.13</v>
      </c>
      <c r="AB90" s="195">
        <v>3580547270</v>
      </c>
      <c r="AC90" s="196">
        <v>1320001310</v>
      </c>
      <c r="AD90" s="194">
        <v>91704262.799999997</v>
      </c>
      <c r="AE90" s="194">
        <v>75975336.780000001</v>
      </c>
      <c r="AF90" s="194">
        <v>67133.08</v>
      </c>
      <c r="AG90" s="194">
        <v>117785.75</v>
      </c>
      <c r="AH90" s="194">
        <v>704682.04</v>
      </c>
    </row>
    <row r="91" spans="1:34" x14ac:dyDescent="0.25">
      <c r="A91" s="135">
        <v>114069353</v>
      </c>
      <c r="B91" s="136" t="s">
        <v>655</v>
      </c>
      <c r="C91" s="136" t="s">
        <v>112</v>
      </c>
      <c r="D91" s="137">
        <v>74107</v>
      </c>
      <c r="E91" s="138">
        <v>5071</v>
      </c>
      <c r="F91" s="186">
        <v>28478495.59</v>
      </c>
      <c r="G91" s="187">
        <v>75.78</v>
      </c>
      <c r="H91" s="29">
        <f t="shared" si="3"/>
        <v>94</v>
      </c>
      <c r="I91" s="38" t="str">
        <f t="array" ref="I91">H91&amp;CHOOSE(AND(H91&lt;&gt;{11,12,13})*MIN(4,MOD(H91,10))+1,"th","st","nd","rd","th")</f>
        <v>94th</v>
      </c>
      <c r="J91" s="188">
        <v>1.49</v>
      </c>
      <c r="K91" s="189">
        <v>33763788.030000001</v>
      </c>
      <c r="L91" s="148">
        <v>1975.0409999999999</v>
      </c>
      <c r="M91" s="149">
        <v>195.554</v>
      </c>
      <c r="N91" s="186">
        <v>15555.08</v>
      </c>
      <c r="O91" s="29">
        <f t="shared" si="4"/>
        <v>79</v>
      </c>
      <c r="P91" s="38" t="str">
        <f t="array" ref="P91">O91&amp;CHOOSE(AND(O91&lt;&gt;{11,12,13})*MIN(4,MOD(O91,10))+1,"th","st","nd","rd","th")</f>
        <v>79th</v>
      </c>
      <c r="Q91" s="190">
        <v>0.86199999999999999</v>
      </c>
      <c r="R91" s="150">
        <v>1.28</v>
      </c>
      <c r="S91" s="191">
        <v>1.7000000000000001E-2</v>
      </c>
      <c r="T91" s="192">
        <v>98</v>
      </c>
      <c r="U91" s="193">
        <v>22971997</v>
      </c>
      <c r="V91" s="186">
        <v>10583.27</v>
      </c>
      <c r="W91" s="29">
        <f t="shared" si="5"/>
        <v>80</v>
      </c>
      <c r="X91" s="38" t="str">
        <f t="array" ref="X91">W91&amp;CHOOSE(AND(W91&lt;&gt;{11,12,13})*MIN(4,MOD(W91,10))+1,"th","st","nd","rd","th")</f>
        <v>80th</v>
      </c>
      <c r="Y91" s="150">
        <v>0</v>
      </c>
      <c r="Z91" s="150">
        <v>1.28</v>
      </c>
      <c r="AA91" s="194">
        <v>489438.5</v>
      </c>
      <c r="AB91" s="195">
        <v>1034169971</v>
      </c>
      <c r="AC91" s="196">
        <v>642618123</v>
      </c>
      <c r="AD91" s="194">
        <v>33764215.030000001</v>
      </c>
      <c r="AE91" s="194">
        <v>27889126.460000001</v>
      </c>
      <c r="AF91" s="194">
        <v>0</v>
      </c>
      <c r="AG91" s="194">
        <v>99930.63</v>
      </c>
      <c r="AH91" s="194">
        <v>427</v>
      </c>
    </row>
    <row r="92" spans="1:34" x14ac:dyDescent="0.25">
      <c r="A92" s="135">
        <v>108070502</v>
      </c>
      <c r="B92" s="136" t="s">
        <v>106</v>
      </c>
      <c r="C92" s="136" t="s">
        <v>107</v>
      </c>
      <c r="D92" s="137">
        <v>42343</v>
      </c>
      <c r="E92" s="138">
        <v>24234</v>
      </c>
      <c r="F92" s="186">
        <v>29784527.010000002</v>
      </c>
      <c r="G92" s="187">
        <v>29.03</v>
      </c>
      <c r="H92" s="29">
        <f t="shared" si="3"/>
        <v>4</v>
      </c>
      <c r="I92" s="38" t="str">
        <f t="array" ref="I92">H92&amp;CHOOSE(AND(H92&lt;&gt;{11,12,13})*MIN(4,MOD(H92,10))+1,"th","st","nd","rd","th")</f>
        <v>4th</v>
      </c>
      <c r="J92" s="188">
        <v>0.56999999999999995</v>
      </c>
      <c r="K92" s="189">
        <v>106215828.38</v>
      </c>
      <c r="L92" s="148">
        <v>7724.5159999999996</v>
      </c>
      <c r="M92" s="149">
        <v>1691.5340000000001</v>
      </c>
      <c r="N92" s="186">
        <v>11280.3</v>
      </c>
      <c r="O92" s="29">
        <f t="shared" si="4"/>
        <v>11</v>
      </c>
      <c r="P92" s="38" t="str">
        <f t="array" ref="P92">O92&amp;CHOOSE(AND(O92&lt;&gt;{11,12,13})*MIN(4,MOD(O92,10))+1,"th","st","nd","rd","th")</f>
        <v>11th</v>
      </c>
      <c r="Q92" s="190">
        <v>1.1887000000000001</v>
      </c>
      <c r="R92" s="150">
        <v>0.56999999999999995</v>
      </c>
      <c r="S92" s="191">
        <v>8.6E-3</v>
      </c>
      <c r="T92" s="192">
        <v>486</v>
      </c>
      <c r="U92" s="193">
        <v>47503881</v>
      </c>
      <c r="V92" s="186">
        <v>5044.99</v>
      </c>
      <c r="W92" s="29">
        <f t="shared" si="5"/>
        <v>20</v>
      </c>
      <c r="X92" s="38" t="str">
        <f t="array" ref="X92">W92&amp;CHOOSE(AND(W92&lt;&gt;{11,12,13})*MIN(4,MOD(W92,10))+1,"th","st","nd","rd","th")</f>
        <v>20th</v>
      </c>
      <c r="Y92" s="150">
        <v>0.33</v>
      </c>
      <c r="Z92" s="150">
        <v>0.9</v>
      </c>
      <c r="AA92" s="194">
        <v>1845104.25</v>
      </c>
      <c r="AB92" s="195">
        <v>2463786890</v>
      </c>
      <c r="AC92" s="196">
        <v>1003649654</v>
      </c>
      <c r="AD92" s="194">
        <v>106327177.06999999</v>
      </c>
      <c r="AE92" s="194">
        <v>27683160</v>
      </c>
      <c r="AF92" s="194">
        <v>0</v>
      </c>
      <c r="AG92" s="194">
        <v>256262.76</v>
      </c>
      <c r="AH92" s="194">
        <v>111348.69</v>
      </c>
    </row>
    <row r="93" spans="1:34" x14ac:dyDescent="0.25">
      <c r="A93" s="135">
        <v>108071003</v>
      </c>
      <c r="B93" s="136" t="s">
        <v>136</v>
      </c>
      <c r="C93" s="136" t="s">
        <v>107</v>
      </c>
      <c r="D93" s="137">
        <v>62346</v>
      </c>
      <c r="E93" s="138">
        <v>3413</v>
      </c>
      <c r="F93" s="186">
        <v>6934656.3300000001</v>
      </c>
      <c r="G93" s="187">
        <v>32.590000000000003</v>
      </c>
      <c r="H93" s="29">
        <f t="shared" si="3"/>
        <v>9</v>
      </c>
      <c r="I93" s="38" t="str">
        <f t="array" ref="I93">H93&amp;CHOOSE(AND(H93&lt;&gt;{11,12,13})*MIN(4,MOD(H93,10))+1,"th","st","nd","rd","th")</f>
        <v>9th</v>
      </c>
      <c r="J93" s="188">
        <v>0.64</v>
      </c>
      <c r="K93" s="189">
        <v>16318189.51</v>
      </c>
      <c r="L93" s="148">
        <v>1267.577</v>
      </c>
      <c r="M93" s="149">
        <v>138.47300000000001</v>
      </c>
      <c r="N93" s="186">
        <v>11605.7</v>
      </c>
      <c r="O93" s="29">
        <f t="shared" si="4"/>
        <v>16</v>
      </c>
      <c r="P93" s="38" t="str">
        <f t="array" ref="P93">O93&amp;CHOOSE(AND(O93&lt;&gt;{11,12,13})*MIN(4,MOD(O93,10))+1,"th","st","nd","rd","th")</f>
        <v>16th</v>
      </c>
      <c r="Q93" s="190">
        <v>1.1554</v>
      </c>
      <c r="R93" s="150">
        <v>0.64</v>
      </c>
      <c r="S93" s="191">
        <v>1.09E-2</v>
      </c>
      <c r="T93" s="192">
        <v>419</v>
      </c>
      <c r="U93" s="193">
        <v>8726858</v>
      </c>
      <c r="V93" s="186">
        <v>6206.65</v>
      </c>
      <c r="W93" s="29">
        <f t="shared" si="5"/>
        <v>35</v>
      </c>
      <c r="X93" s="38" t="str">
        <f t="array" ref="X93">W93&amp;CHOOSE(AND(W93&lt;&gt;{11,12,13})*MIN(4,MOD(W93,10))+1,"th","st","nd","rd","th")</f>
        <v>35th</v>
      </c>
      <c r="Y93" s="150">
        <v>0.17</v>
      </c>
      <c r="Z93" s="150">
        <v>0.81</v>
      </c>
      <c r="AA93" s="194">
        <v>360223.91</v>
      </c>
      <c r="AB93" s="195">
        <v>451530058</v>
      </c>
      <c r="AC93" s="196">
        <v>185466844</v>
      </c>
      <c r="AD93" s="194">
        <v>16332530.35</v>
      </c>
      <c r="AE93" s="194">
        <v>6419267.25</v>
      </c>
      <c r="AF93" s="194">
        <v>0</v>
      </c>
      <c r="AG93" s="194">
        <v>155165.17000000001</v>
      </c>
      <c r="AH93" s="194">
        <v>14340.84</v>
      </c>
    </row>
    <row r="94" spans="1:34" x14ac:dyDescent="0.25">
      <c r="A94" s="135">
        <v>108071504</v>
      </c>
      <c r="B94" s="136" t="s">
        <v>217</v>
      </c>
      <c r="C94" s="136" t="s">
        <v>107</v>
      </c>
      <c r="D94" s="137">
        <v>44342</v>
      </c>
      <c r="E94" s="138">
        <v>2334</v>
      </c>
      <c r="F94" s="186">
        <v>3412132.04</v>
      </c>
      <c r="G94" s="187">
        <v>32.97</v>
      </c>
      <c r="H94" s="29">
        <f t="shared" si="3"/>
        <v>9</v>
      </c>
      <c r="I94" s="38" t="str">
        <f t="array" ref="I94">H94&amp;CHOOSE(AND(H94&lt;&gt;{11,12,13})*MIN(4,MOD(H94,10))+1,"th","st","nd","rd","th")</f>
        <v>9th</v>
      </c>
      <c r="J94" s="188">
        <v>0.65</v>
      </c>
      <c r="K94" s="189">
        <v>12000692.859999999</v>
      </c>
      <c r="L94" s="148">
        <v>839.08900000000006</v>
      </c>
      <c r="M94" s="149">
        <v>217.44</v>
      </c>
      <c r="N94" s="186">
        <v>11358.6</v>
      </c>
      <c r="O94" s="29">
        <f t="shared" si="4"/>
        <v>12</v>
      </c>
      <c r="P94" s="38" t="str">
        <f t="array" ref="P94">O94&amp;CHOOSE(AND(O94&lt;&gt;{11,12,13})*MIN(4,MOD(O94,10))+1,"th","st","nd","rd","th")</f>
        <v>12th</v>
      </c>
      <c r="Q94" s="190">
        <v>1.1805000000000001</v>
      </c>
      <c r="R94" s="150">
        <v>0.65</v>
      </c>
      <c r="S94" s="191">
        <v>9.7000000000000003E-3</v>
      </c>
      <c r="T94" s="192">
        <v>462</v>
      </c>
      <c r="U94" s="193">
        <v>4806246</v>
      </c>
      <c r="V94" s="186">
        <v>4549.09</v>
      </c>
      <c r="W94" s="29">
        <f t="shared" si="5"/>
        <v>15</v>
      </c>
      <c r="X94" s="38" t="str">
        <f t="array" ref="X94">W94&amp;CHOOSE(AND(W94&lt;&gt;{11,12,13})*MIN(4,MOD(W94,10))+1,"th","st","nd","rd","th")</f>
        <v>15th</v>
      </c>
      <c r="Y94" s="150">
        <v>0.39</v>
      </c>
      <c r="Z94" s="150">
        <v>1.04</v>
      </c>
      <c r="AA94" s="194">
        <v>340837.29</v>
      </c>
      <c r="AB94" s="195">
        <v>250686207</v>
      </c>
      <c r="AC94" s="196">
        <v>100134670</v>
      </c>
      <c r="AD94" s="194">
        <v>12002742.859999999</v>
      </c>
      <c r="AE94" s="194">
        <v>2995310.65</v>
      </c>
      <c r="AF94" s="194">
        <v>0</v>
      </c>
      <c r="AG94" s="194">
        <v>75984.100000000006</v>
      </c>
      <c r="AH94" s="194">
        <v>2050</v>
      </c>
    </row>
    <row r="95" spans="1:34" x14ac:dyDescent="0.25">
      <c r="A95" s="135">
        <v>108073503</v>
      </c>
      <c r="B95" s="136" t="s">
        <v>336</v>
      </c>
      <c r="C95" s="136" t="s">
        <v>107</v>
      </c>
      <c r="D95" s="137">
        <v>54821</v>
      </c>
      <c r="E95" s="138">
        <v>11434</v>
      </c>
      <c r="F95" s="186">
        <v>25998390.109999999</v>
      </c>
      <c r="G95" s="187">
        <v>41.48</v>
      </c>
      <c r="H95" s="29">
        <f t="shared" si="3"/>
        <v>28</v>
      </c>
      <c r="I95" s="38" t="str">
        <f t="array" ref="I95">H95&amp;CHOOSE(AND(H95&lt;&gt;{11,12,13})*MIN(4,MOD(H95,10))+1,"th","st","nd","rd","th")</f>
        <v>28th</v>
      </c>
      <c r="J95" s="188">
        <v>0.82</v>
      </c>
      <c r="K95" s="189">
        <v>44933304.450000003</v>
      </c>
      <c r="L95" s="148">
        <v>3397.8119999999999</v>
      </c>
      <c r="M95" s="149">
        <v>306.85199999999998</v>
      </c>
      <c r="N95" s="186">
        <v>12128.85</v>
      </c>
      <c r="O95" s="29">
        <f t="shared" si="4"/>
        <v>26</v>
      </c>
      <c r="P95" s="38" t="str">
        <f t="array" ref="P95">O95&amp;CHOOSE(AND(O95&lt;&gt;{11,12,13})*MIN(4,MOD(O95,10))+1,"th","st","nd","rd","th")</f>
        <v>26th</v>
      </c>
      <c r="Q95" s="190">
        <v>1.1054999999999999</v>
      </c>
      <c r="R95" s="150">
        <v>0.82</v>
      </c>
      <c r="S95" s="191">
        <v>1.01E-2</v>
      </c>
      <c r="T95" s="192">
        <v>448</v>
      </c>
      <c r="U95" s="193">
        <v>35258859</v>
      </c>
      <c r="V95" s="186">
        <v>9517.42</v>
      </c>
      <c r="W95" s="29">
        <f t="shared" si="5"/>
        <v>73</v>
      </c>
      <c r="X95" s="38" t="str">
        <f t="array" ref="X95">W95&amp;CHOOSE(AND(W95&lt;&gt;{11,12,13})*MIN(4,MOD(W95,10))+1,"th","st","nd","rd","th")</f>
        <v>73rd</v>
      </c>
      <c r="Y95" s="150">
        <v>0</v>
      </c>
      <c r="Z95" s="150">
        <v>0.82</v>
      </c>
      <c r="AA95" s="194">
        <v>568489.81000000006</v>
      </c>
      <c r="AB95" s="195">
        <v>1773193037</v>
      </c>
      <c r="AC95" s="196">
        <v>800446327</v>
      </c>
      <c r="AD95" s="194">
        <v>45359161.240000002</v>
      </c>
      <c r="AE95" s="194">
        <v>25370530.289999999</v>
      </c>
      <c r="AF95" s="194">
        <v>0</v>
      </c>
      <c r="AG95" s="194">
        <v>59370.01</v>
      </c>
      <c r="AH95" s="194">
        <v>425856.79</v>
      </c>
    </row>
    <row r="96" spans="1:34" x14ac:dyDescent="0.25">
      <c r="A96" s="135">
        <v>108077503</v>
      </c>
      <c r="B96" s="136" t="s">
        <v>568</v>
      </c>
      <c r="C96" s="136" t="s">
        <v>107</v>
      </c>
      <c r="D96" s="137">
        <v>51548</v>
      </c>
      <c r="E96" s="138">
        <v>5651</v>
      </c>
      <c r="F96" s="186">
        <v>12045740.460000001</v>
      </c>
      <c r="G96" s="187">
        <v>41.35</v>
      </c>
      <c r="H96" s="29">
        <f t="shared" si="3"/>
        <v>28</v>
      </c>
      <c r="I96" s="38" t="str">
        <f t="array" ref="I96">H96&amp;CHOOSE(AND(H96&lt;&gt;{11,12,13})*MIN(4,MOD(H96,10))+1,"th","st","nd","rd","th")</f>
        <v>28th</v>
      </c>
      <c r="J96" s="188">
        <v>0.81</v>
      </c>
      <c r="K96" s="189">
        <v>22707704.48</v>
      </c>
      <c r="L96" s="148">
        <v>1779.5820000000001</v>
      </c>
      <c r="M96" s="149">
        <v>235.934</v>
      </c>
      <c r="N96" s="186">
        <v>11266.45</v>
      </c>
      <c r="O96" s="29">
        <f t="shared" si="4"/>
        <v>11</v>
      </c>
      <c r="P96" s="38" t="str">
        <f t="array" ref="P96">O96&amp;CHOOSE(AND(O96&lt;&gt;{11,12,13})*MIN(4,MOD(O96,10))+1,"th","st","nd","rd","th")</f>
        <v>11th</v>
      </c>
      <c r="Q96" s="190">
        <v>1.1901999999999999</v>
      </c>
      <c r="R96" s="150">
        <v>0.81</v>
      </c>
      <c r="S96" s="191">
        <v>1.1299999999999999E-2</v>
      </c>
      <c r="T96" s="192">
        <v>397</v>
      </c>
      <c r="U96" s="193">
        <v>14627852</v>
      </c>
      <c r="V96" s="186">
        <v>7257.62</v>
      </c>
      <c r="W96" s="29">
        <f t="shared" si="5"/>
        <v>48</v>
      </c>
      <c r="X96" s="38" t="str">
        <f t="array" ref="X96">W96&amp;CHOOSE(AND(W96&lt;&gt;{11,12,13})*MIN(4,MOD(W96,10))+1,"th","st","nd","rd","th")</f>
        <v>48th</v>
      </c>
      <c r="Y96" s="150">
        <v>0.03</v>
      </c>
      <c r="Z96" s="150">
        <v>0.84</v>
      </c>
      <c r="AA96" s="194">
        <v>382073.39</v>
      </c>
      <c r="AB96" s="195">
        <v>795117519</v>
      </c>
      <c r="AC96" s="196">
        <v>272608912</v>
      </c>
      <c r="AD96" s="194">
        <v>22973727.27</v>
      </c>
      <c r="AE96" s="194">
        <v>11652362.6</v>
      </c>
      <c r="AF96" s="194">
        <v>0</v>
      </c>
      <c r="AG96" s="194">
        <v>11304.47</v>
      </c>
      <c r="AH96" s="194">
        <v>266022.78999999998</v>
      </c>
    </row>
    <row r="97" spans="1:34" x14ac:dyDescent="0.25">
      <c r="A97" s="135">
        <v>108078003</v>
      </c>
      <c r="B97" s="136" t="s">
        <v>596</v>
      </c>
      <c r="C97" s="136" t="s">
        <v>107</v>
      </c>
      <c r="D97" s="137">
        <v>49808</v>
      </c>
      <c r="E97" s="138">
        <v>5275</v>
      </c>
      <c r="F97" s="186">
        <v>7786401.6699999999</v>
      </c>
      <c r="G97" s="187">
        <v>29.64</v>
      </c>
      <c r="H97" s="29">
        <f t="shared" si="3"/>
        <v>5</v>
      </c>
      <c r="I97" s="38" t="str">
        <f t="array" ref="I97">H97&amp;CHOOSE(AND(H97&lt;&gt;{11,12,13})*MIN(4,MOD(H97,10))+1,"th","st","nd","rd","th")</f>
        <v>5th</v>
      </c>
      <c r="J97" s="188">
        <v>0.57999999999999996</v>
      </c>
      <c r="K97" s="189">
        <v>24151231.07</v>
      </c>
      <c r="L97" s="148">
        <v>1823.816</v>
      </c>
      <c r="M97" s="149">
        <v>308.51299999999998</v>
      </c>
      <c r="N97" s="186">
        <v>11326.22</v>
      </c>
      <c r="O97" s="29">
        <f t="shared" si="4"/>
        <v>11</v>
      </c>
      <c r="P97" s="38" t="str">
        <f t="array" ref="P97">O97&amp;CHOOSE(AND(O97&lt;&gt;{11,12,13})*MIN(4,MOD(O97,10))+1,"th","st","nd","rd","th")</f>
        <v>11th</v>
      </c>
      <c r="Q97" s="190">
        <v>1.1839</v>
      </c>
      <c r="R97" s="150">
        <v>0.57999999999999996</v>
      </c>
      <c r="S97" s="191">
        <v>8.2000000000000007E-3</v>
      </c>
      <c r="T97" s="192">
        <v>492</v>
      </c>
      <c r="U97" s="193">
        <v>12997524</v>
      </c>
      <c r="V97" s="186">
        <v>6095.46</v>
      </c>
      <c r="W97" s="29">
        <f t="shared" si="5"/>
        <v>33</v>
      </c>
      <c r="X97" s="38" t="str">
        <f t="array" ref="X97">W97&amp;CHOOSE(AND(W97&lt;&gt;{11,12,13})*MIN(4,MOD(W97,10))+1,"th","st","nd","rd","th")</f>
        <v>33rd</v>
      </c>
      <c r="Y97" s="150">
        <v>0.18</v>
      </c>
      <c r="Z97" s="150">
        <v>0.76</v>
      </c>
      <c r="AA97" s="194">
        <v>490100.57</v>
      </c>
      <c r="AB97" s="195">
        <v>699782171</v>
      </c>
      <c r="AC97" s="196">
        <v>248942216</v>
      </c>
      <c r="AD97" s="194">
        <v>24191045</v>
      </c>
      <c r="AE97" s="194">
        <v>7296301.0999999996</v>
      </c>
      <c r="AF97" s="194">
        <v>0</v>
      </c>
      <c r="AG97" s="194">
        <v>0</v>
      </c>
      <c r="AH97" s="194">
        <v>39813.93</v>
      </c>
    </row>
    <row r="98" spans="1:34" x14ac:dyDescent="0.25">
      <c r="A98" s="135">
        <v>108079004</v>
      </c>
      <c r="B98" s="136" t="s">
        <v>644</v>
      </c>
      <c r="C98" s="136" t="s">
        <v>107</v>
      </c>
      <c r="D98" s="137">
        <v>50842</v>
      </c>
      <c r="E98" s="138">
        <v>1287</v>
      </c>
      <c r="F98" s="186">
        <v>2295480.81</v>
      </c>
      <c r="G98" s="187">
        <v>35.08</v>
      </c>
      <c r="H98" s="29">
        <f t="shared" si="3"/>
        <v>13</v>
      </c>
      <c r="I98" s="38" t="str">
        <f t="array" ref="I98">H98&amp;CHOOSE(AND(H98&lt;&gt;{11,12,13})*MIN(4,MOD(H98,10))+1,"th","st","nd","rd","th")</f>
        <v>13th</v>
      </c>
      <c r="J98" s="188">
        <v>0.69</v>
      </c>
      <c r="K98" s="189">
        <v>6840967.8300000001</v>
      </c>
      <c r="L98" s="148">
        <v>511.709</v>
      </c>
      <c r="M98" s="149">
        <v>155.001</v>
      </c>
      <c r="N98" s="186">
        <v>10260.780000000001</v>
      </c>
      <c r="O98" s="29">
        <f t="shared" si="4"/>
        <v>4</v>
      </c>
      <c r="P98" s="38" t="str">
        <f t="array" ref="P98">O98&amp;CHOOSE(AND(O98&lt;&gt;{11,12,13})*MIN(4,MOD(O98,10))+1,"th","st","nd","rd","th")</f>
        <v>4th</v>
      </c>
      <c r="Q98" s="190">
        <v>1.3068</v>
      </c>
      <c r="R98" s="150">
        <v>0.69</v>
      </c>
      <c r="S98" s="191">
        <v>1.0999999999999999E-2</v>
      </c>
      <c r="T98" s="192">
        <v>411</v>
      </c>
      <c r="U98" s="193">
        <v>2854371</v>
      </c>
      <c r="V98" s="186">
        <v>4281.28</v>
      </c>
      <c r="W98" s="29">
        <f t="shared" si="5"/>
        <v>13</v>
      </c>
      <c r="X98" s="38" t="str">
        <f t="array" ref="X98">W98&amp;CHOOSE(AND(W98&lt;&gt;{11,12,13})*MIN(4,MOD(W98,10))+1,"th","st","nd","rd","th")</f>
        <v>13th</v>
      </c>
      <c r="Y98" s="150">
        <v>0.43</v>
      </c>
      <c r="Z98" s="150">
        <v>1.1200000000000001</v>
      </c>
      <c r="AA98" s="194">
        <v>204152.55</v>
      </c>
      <c r="AB98" s="195">
        <v>147376416</v>
      </c>
      <c r="AC98" s="196">
        <v>60971856</v>
      </c>
      <c r="AD98" s="194">
        <v>6840967.8300000001</v>
      </c>
      <c r="AE98" s="194">
        <v>2053405.86</v>
      </c>
      <c r="AF98" s="194">
        <v>0</v>
      </c>
      <c r="AG98" s="194">
        <v>37922.400000000001</v>
      </c>
      <c r="AH98" s="194">
        <v>0</v>
      </c>
    </row>
    <row r="99" spans="1:34" x14ac:dyDescent="0.25">
      <c r="A99" s="135">
        <v>117080503</v>
      </c>
      <c r="B99" s="136" t="s">
        <v>116</v>
      </c>
      <c r="C99" s="136" t="s">
        <v>117</v>
      </c>
      <c r="D99" s="137">
        <v>50499</v>
      </c>
      <c r="E99" s="138">
        <v>6027</v>
      </c>
      <c r="F99" s="186">
        <v>17281751.080000002</v>
      </c>
      <c r="G99" s="187">
        <v>56.78</v>
      </c>
      <c r="H99" s="29">
        <f t="shared" si="3"/>
        <v>66</v>
      </c>
      <c r="I99" s="38" t="str">
        <f t="array" ref="I99">H99&amp;CHOOSE(AND(H99&lt;&gt;{11,12,13})*MIN(4,MOD(H99,10))+1,"th","st","nd","rd","th")</f>
        <v>66th</v>
      </c>
      <c r="J99" s="188">
        <v>1.1200000000000001</v>
      </c>
      <c r="K99" s="189">
        <v>34494592.770000003</v>
      </c>
      <c r="L99" s="148">
        <v>2071.6689999999999</v>
      </c>
      <c r="M99" s="149">
        <v>291.26</v>
      </c>
      <c r="N99" s="186">
        <v>14598.23</v>
      </c>
      <c r="O99" s="29">
        <f t="shared" si="4"/>
        <v>69</v>
      </c>
      <c r="P99" s="38" t="str">
        <f t="array" ref="P99">O99&amp;CHOOSE(AND(O99&lt;&gt;{11,12,13})*MIN(4,MOD(O99,10))+1,"th","st","nd","rd","th")</f>
        <v>69th</v>
      </c>
      <c r="Q99" s="190">
        <v>0.91849999999999998</v>
      </c>
      <c r="R99" s="150">
        <v>1.03</v>
      </c>
      <c r="S99" s="191">
        <v>1.7000000000000001E-2</v>
      </c>
      <c r="T99" s="192">
        <v>98</v>
      </c>
      <c r="U99" s="193">
        <v>13898082</v>
      </c>
      <c r="V99" s="186">
        <v>5881.72</v>
      </c>
      <c r="W99" s="29">
        <f t="shared" si="5"/>
        <v>30</v>
      </c>
      <c r="X99" s="38" t="str">
        <f t="array" ref="X99">W99&amp;CHOOSE(AND(W99&lt;&gt;{11,12,13})*MIN(4,MOD(W99,10))+1,"th","st","nd","rd","th")</f>
        <v>30th</v>
      </c>
      <c r="Y99" s="150">
        <v>0.21</v>
      </c>
      <c r="Z99" s="150">
        <v>1.24</v>
      </c>
      <c r="AA99" s="194">
        <v>927935.09</v>
      </c>
      <c r="AB99" s="195">
        <v>759842766</v>
      </c>
      <c r="AC99" s="196">
        <v>254615771</v>
      </c>
      <c r="AD99" s="194">
        <v>34793388.390000001</v>
      </c>
      <c r="AE99" s="194">
        <v>16353815.99</v>
      </c>
      <c r="AF99" s="194">
        <v>0</v>
      </c>
      <c r="AG99" s="194">
        <v>0</v>
      </c>
      <c r="AH99" s="194">
        <v>298795.62</v>
      </c>
    </row>
    <row r="100" spans="1:34" x14ac:dyDescent="0.25">
      <c r="A100" s="135">
        <v>117081003</v>
      </c>
      <c r="B100" s="136" t="s">
        <v>185</v>
      </c>
      <c r="C100" s="136" t="s">
        <v>117</v>
      </c>
      <c r="D100" s="137">
        <v>52871</v>
      </c>
      <c r="E100" s="138">
        <v>2279</v>
      </c>
      <c r="F100" s="186">
        <v>4525041.08</v>
      </c>
      <c r="G100" s="187">
        <v>37.549999999999997</v>
      </c>
      <c r="H100" s="29">
        <f t="shared" si="3"/>
        <v>17</v>
      </c>
      <c r="I100" s="38" t="str">
        <f t="array" ref="I100">H100&amp;CHOOSE(AND(H100&lt;&gt;{11,12,13})*MIN(4,MOD(H100,10))+1,"th","st","nd","rd","th")</f>
        <v>17th</v>
      </c>
      <c r="J100" s="188">
        <v>0.74</v>
      </c>
      <c r="K100" s="189">
        <v>14688091.619999999</v>
      </c>
      <c r="L100" s="148">
        <v>884.279</v>
      </c>
      <c r="M100" s="149">
        <v>301.64499999999998</v>
      </c>
      <c r="N100" s="186">
        <v>12385.36</v>
      </c>
      <c r="O100" s="29">
        <f t="shared" si="4"/>
        <v>30</v>
      </c>
      <c r="P100" s="38" t="str">
        <f t="array" ref="P100">O100&amp;CHOOSE(AND(O100&lt;&gt;{11,12,13})*MIN(4,MOD(O100,10))+1,"th","st","nd","rd","th")</f>
        <v>30th</v>
      </c>
      <c r="Q100" s="190">
        <v>1.0826</v>
      </c>
      <c r="R100" s="150">
        <v>0.74</v>
      </c>
      <c r="S100" s="191">
        <v>1.12E-2</v>
      </c>
      <c r="T100" s="192">
        <v>402</v>
      </c>
      <c r="U100" s="193">
        <v>5547553</v>
      </c>
      <c r="V100" s="186">
        <v>4677.83</v>
      </c>
      <c r="W100" s="29">
        <f t="shared" si="5"/>
        <v>16</v>
      </c>
      <c r="X100" s="38" t="str">
        <f t="array" ref="X100">W100&amp;CHOOSE(AND(W100&lt;&gt;{11,12,13})*MIN(4,MOD(W100,10))+1,"th","st","nd","rd","th")</f>
        <v>16th</v>
      </c>
      <c r="Y100" s="150">
        <v>0.37</v>
      </c>
      <c r="Z100" s="150">
        <v>1.1100000000000001</v>
      </c>
      <c r="AA100" s="194">
        <v>298274.14</v>
      </c>
      <c r="AB100" s="195">
        <v>298412380</v>
      </c>
      <c r="AC100" s="196">
        <v>106518479</v>
      </c>
      <c r="AD100" s="194">
        <v>14688091.619999999</v>
      </c>
      <c r="AE100" s="194">
        <v>4084266.71</v>
      </c>
      <c r="AF100" s="194">
        <v>0</v>
      </c>
      <c r="AG100" s="194">
        <v>142500.23000000001</v>
      </c>
      <c r="AH100" s="194">
        <v>0</v>
      </c>
    </row>
    <row r="101" spans="1:34" x14ac:dyDescent="0.25">
      <c r="A101" s="135">
        <v>117083004</v>
      </c>
      <c r="B101" s="136" t="s">
        <v>447</v>
      </c>
      <c r="C101" s="136" t="s">
        <v>117</v>
      </c>
      <c r="D101" s="137">
        <v>52463</v>
      </c>
      <c r="E101" s="138">
        <v>2070</v>
      </c>
      <c r="F101" s="186">
        <v>4285750</v>
      </c>
      <c r="G101" s="187">
        <v>39.46</v>
      </c>
      <c r="H101" s="29">
        <f t="shared" si="3"/>
        <v>23</v>
      </c>
      <c r="I101" s="38" t="str">
        <f t="array" ref="I101">H101&amp;CHOOSE(AND(H101&lt;&gt;{11,12,13})*MIN(4,MOD(H101,10))+1,"th","st","nd","rd","th")</f>
        <v>23rd</v>
      </c>
      <c r="J101" s="188">
        <v>0.78</v>
      </c>
      <c r="K101" s="189">
        <v>12959073.99</v>
      </c>
      <c r="L101" s="148">
        <v>745.60699999999997</v>
      </c>
      <c r="M101" s="149">
        <v>278.44799999999998</v>
      </c>
      <c r="N101" s="186">
        <v>12654.67</v>
      </c>
      <c r="O101" s="29">
        <f t="shared" si="4"/>
        <v>36</v>
      </c>
      <c r="P101" s="38" t="str">
        <f t="array" ref="P101">O101&amp;CHOOSE(AND(O101&lt;&gt;{11,12,13})*MIN(4,MOD(O101,10))+1,"th","st","nd","rd","th")</f>
        <v>36th</v>
      </c>
      <c r="Q101" s="190">
        <v>1.0596000000000001</v>
      </c>
      <c r="R101" s="150">
        <v>0.78</v>
      </c>
      <c r="S101" s="191">
        <v>1.03E-2</v>
      </c>
      <c r="T101" s="192">
        <v>441</v>
      </c>
      <c r="U101" s="193">
        <v>5711519</v>
      </c>
      <c r="V101" s="186">
        <v>5577.36</v>
      </c>
      <c r="W101" s="29">
        <f t="shared" si="5"/>
        <v>26</v>
      </c>
      <c r="X101" s="38" t="str">
        <f t="array" ref="X101">W101&amp;CHOOSE(AND(W101&lt;&gt;{11,12,13})*MIN(4,MOD(W101,10))+1,"th","st","nd","rd","th")</f>
        <v>26th</v>
      </c>
      <c r="Y101" s="150">
        <v>0.25</v>
      </c>
      <c r="Z101" s="150">
        <v>1.03</v>
      </c>
      <c r="AA101" s="194">
        <v>99654.38</v>
      </c>
      <c r="AB101" s="195">
        <v>316518593</v>
      </c>
      <c r="AC101" s="196">
        <v>100380631</v>
      </c>
      <c r="AD101" s="194">
        <v>12964825.99</v>
      </c>
      <c r="AE101" s="194">
        <v>4175291.15</v>
      </c>
      <c r="AF101" s="194">
        <v>0</v>
      </c>
      <c r="AG101" s="194">
        <v>10804.47</v>
      </c>
      <c r="AH101" s="194">
        <v>5752</v>
      </c>
    </row>
    <row r="102" spans="1:34" x14ac:dyDescent="0.25">
      <c r="A102" s="135">
        <v>117086003</v>
      </c>
      <c r="B102" s="136" t="s">
        <v>529</v>
      </c>
      <c r="C102" s="136" t="s">
        <v>117</v>
      </c>
      <c r="D102" s="137">
        <v>45599</v>
      </c>
      <c r="E102" s="138">
        <v>3458</v>
      </c>
      <c r="F102" s="186">
        <v>8865487.4100000001</v>
      </c>
      <c r="G102" s="187">
        <v>56.22</v>
      </c>
      <c r="H102" s="29">
        <f t="shared" si="3"/>
        <v>63</v>
      </c>
      <c r="I102" s="38" t="str">
        <f t="array" ref="I102">H102&amp;CHOOSE(AND(H102&lt;&gt;{11,12,13})*MIN(4,MOD(H102,10))+1,"th","st","nd","rd","th")</f>
        <v>63rd</v>
      </c>
      <c r="J102" s="188">
        <v>1.1100000000000001</v>
      </c>
      <c r="K102" s="189">
        <v>17583400.52</v>
      </c>
      <c r="L102" s="148">
        <v>1081.9829999999999</v>
      </c>
      <c r="M102" s="149">
        <v>264.55</v>
      </c>
      <c r="N102" s="186">
        <v>13058.28</v>
      </c>
      <c r="O102" s="29">
        <f t="shared" si="4"/>
        <v>45</v>
      </c>
      <c r="P102" s="38" t="str">
        <f t="array" ref="P102">O102&amp;CHOOSE(AND(O102&lt;&gt;{11,12,13})*MIN(4,MOD(O102,10))+1,"th","st","nd","rd","th")</f>
        <v>45th</v>
      </c>
      <c r="Q102" s="190">
        <v>1.0268999999999999</v>
      </c>
      <c r="R102" s="150">
        <v>1.1100000000000001</v>
      </c>
      <c r="S102" s="191">
        <v>1.7500000000000002E-2</v>
      </c>
      <c r="T102" s="192">
        <v>85</v>
      </c>
      <c r="U102" s="193">
        <v>6939633</v>
      </c>
      <c r="V102" s="186">
        <v>5153.7</v>
      </c>
      <c r="W102" s="29">
        <f t="shared" si="5"/>
        <v>22</v>
      </c>
      <c r="X102" s="38" t="str">
        <f t="array" ref="X102">W102&amp;CHOOSE(AND(W102&lt;&gt;{11,12,13})*MIN(4,MOD(W102,10))+1,"th","st","nd","rd","th")</f>
        <v>22nd</v>
      </c>
      <c r="Y102" s="150">
        <v>0.31</v>
      </c>
      <c r="Z102" s="150">
        <v>1.42</v>
      </c>
      <c r="AA102" s="194">
        <v>587085.65</v>
      </c>
      <c r="AB102" s="195">
        <v>369487668</v>
      </c>
      <c r="AC102" s="196">
        <v>137054861</v>
      </c>
      <c r="AD102" s="194">
        <v>17618732.23</v>
      </c>
      <c r="AE102" s="194">
        <v>8245267.8399999999</v>
      </c>
      <c r="AF102" s="194">
        <v>0</v>
      </c>
      <c r="AG102" s="194">
        <v>33133.919999999998</v>
      </c>
      <c r="AH102" s="194">
        <v>35331.71</v>
      </c>
    </row>
    <row r="103" spans="1:34" x14ac:dyDescent="0.25">
      <c r="A103" s="135">
        <v>117086503</v>
      </c>
      <c r="B103" s="136" t="s">
        <v>585</v>
      </c>
      <c r="C103" s="136" t="s">
        <v>117</v>
      </c>
      <c r="D103" s="137">
        <v>47111</v>
      </c>
      <c r="E103" s="138">
        <v>4429</v>
      </c>
      <c r="F103" s="186">
        <v>12152655.710000001</v>
      </c>
      <c r="G103" s="187">
        <v>58.24</v>
      </c>
      <c r="H103" s="29">
        <f t="shared" si="3"/>
        <v>69</v>
      </c>
      <c r="I103" s="38" t="str">
        <f t="array" ref="I103">H103&amp;CHOOSE(AND(H103&lt;&gt;{11,12,13})*MIN(4,MOD(H103,10))+1,"th","st","nd","rd","th")</f>
        <v>69th</v>
      </c>
      <c r="J103" s="188">
        <v>1.1499999999999999</v>
      </c>
      <c r="K103" s="189">
        <v>24796541.309999999</v>
      </c>
      <c r="L103" s="148">
        <v>1578.1410000000001</v>
      </c>
      <c r="M103" s="149">
        <v>421.31799999999998</v>
      </c>
      <c r="N103" s="186">
        <v>12401.63</v>
      </c>
      <c r="O103" s="29">
        <f t="shared" si="4"/>
        <v>31</v>
      </c>
      <c r="P103" s="38" t="str">
        <f t="array" ref="P103">O103&amp;CHOOSE(AND(O103&lt;&gt;{11,12,13})*MIN(4,MOD(O103,10))+1,"th","st","nd","rd","th")</f>
        <v>31st</v>
      </c>
      <c r="Q103" s="190">
        <v>1.0811999999999999</v>
      </c>
      <c r="R103" s="150">
        <v>1.1499999999999999</v>
      </c>
      <c r="S103" s="191">
        <v>1.3299999999999999E-2</v>
      </c>
      <c r="T103" s="192">
        <v>279</v>
      </c>
      <c r="U103" s="193">
        <v>12564017</v>
      </c>
      <c r="V103" s="186">
        <v>6283.71</v>
      </c>
      <c r="W103" s="29">
        <f t="shared" si="5"/>
        <v>36</v>
      </c>
      <c r="X103" s="38" t="str">
        <f t="array" ref="X103">W103&amp;CHOOSE(AND(W103&lt;&gt;{11,12,13})*MIN(4,MOD(W103,10))+1,"th","st","nd","rd","th")</f>
        <v>36th</v>
      </c>
      <c r="Y103" s="150">
        <v>0.16</v>
      </c>
      <c r="Z103" s="150">
        <v>1.31</v>
      </c>
      <c r="AA103" s="194">
        <v>751478.97</v>
      </c>
      <c r="AB103" s="195">
        <v>714864754</v>
      </c>
      <c r="AC103" s="196">
        <v>202216743</v>
      </c>
      <c r="AD103" s="194">
        <v>24838706.379999999</v>
      </c>
      <c r="AE103" s="194">
        <v>11108851.130000001</v>
      </c>
      <c r="AF103" s="194">
        <v>0</v>
      </c>
      <c r="AG103" s="194">
        <v>292325.61</v>
      </c>
      <c r="AH103" s="194">
        <v>42165.07</v>
      </c>
    </row>
    <row r="104" spans="1:34" x14ac:dyDescent="0.25">
      <c r="A104" s="135">
        <v>117086653</v>
      </c>
      <c r="B104" s="136" t="s">
        <v>589</v>
      </c>
      <c r="C104" s="136" t="s">
        <v>117</v>
      </c>
      <c r="D104" s="137">
        <v>53992</v>
      </c>
      <c r="E104" s="138">
        <v>3963</v>
      </c>
      <c r="F104" s="186">
        <v>9071080.0899999999</v>
      </c>
      <c r="G104" s="187">
        <v>42.39</v>
      </c>
      <c r="H104" s="29">
        <f t="shared" si="3"/>
        <v>30</v>
      </c>
      <c r="I104" s="38" t="str">
        <f t="array" ref="I104">H104&amp;CHOOSE(AND(H104&lt;&gt;{11,12,13})*MIN(4,MOD(H104,10))+1,"th","st","nd","rd","th")</f>
        <v>30th</v>
      </c>
      <c r="J104" s="188">
        <v>0.84</v>
      </c>
      <c r="K104" s="189">
        <v>22329226.93</v>
      </c>
      <c r="L104" s="148">
        <v>1493.18</v>
      </c>
      <c r="M104" s="149">
        <v>367.18200000000002</v>
      </c>
      <c r="N104" s="186">
        <v>12002.62</v>
      </c>
      <c r="O104" s="29">
        <f t="shared" si="4"/>
        <v>23</v>
      </c>
      <c r="P104" s="38" t="str">
        <f t="array" ref="P104">O104&amp;CHOOSE(AND(O104&lt;&gt;{11,12,13})*MIN(4,MOD(O104,10))+1,"th","st","nd","rd","th")</f>
        <v>23rd</v>
      </c>
      <c r="Q104" s="190">
        <v>1.1172</v>
      </c>
      <c r="R104" s="150">
        <v>0.84</v>
      </c>
      <c r="S104" s="191">
        <v>1.14E-2</v>
      </c>
      <c r="T104" s="192">
        <v>390</v>
      </c>
      <c r="U104" s="193">
        <v>10869500</v>
      </c>
      <c r="V104" s="186">
        <v>5842.68</v>
      </c>
      <c r="W104" s="29">
        <f t="shared" si="5"/>
        <v>29</v>
      </c>
      <c r="X104" s="38" t="str">
        <f t="array" ref="X104">W104&amp;CHOOSE(AND(W104&lt;&gt;{11,12,13})*MIN(4,MOD(W104,10))+1,"th","st","nd","rd","th")</f>
        <v>29th</v>
      </c>
      <c r="Y104" s="150">
        <v>0.22</v>
      </c>
      <c r="Z104" s="150">
        <v>1.06</v>
      </c>
      <c r="AA104" s="194">
        <v>341611.65</v>
      </c>
      <c r="AB104" s="195">
        <v>609482255</v>
      </c>
      <c r="AC104" s="196">
        <v>183911881</v>
      </c>
      <c r="AD104" s="194">
        <v>22363187.93</v>
      </c>
      <c r="AE104" s="194">
        <v>8696754</v>
      </c>
      <c r="AF104" s="194">
        <v>0</v>
      </c>
      <c r="AG104" s="194">
        <v>32714.44</v>
      </c>
      <c r="AH104" s="194">
        <v>33961</v>
      </c>
    </row>
    <row r="105" spans="1:34" x14ac:dyDescent="0.25">
      <c r="A105" s="135">
        <v>117089003</v>
      </c>
      <c r="B105" s="136" t="s">
        <v>652</v>
      </c>
      <c r="C105" s="136" t="s">
        <v>117</v>
      </c>
      <c r="D105" s="137">
        <v>58311</v>
      </c>
      <c r="E105" s="138">
        <v>3637</v>
      </c>
      <c r="F105" s="186">
        <v>11165844.709999999</v>
      </c>
      <c r="G105" s="187">
        <v>52.65</v>
      </c>
      <c r="H105" s="29">
        <f t="shared" si="3"/>
        <v>56</v>
      </c>
      <c r="I105" s="38" t="str">
        <f t="array" ref="I105">H105&amp;CHOOSE(AND(H105&lt;&gt;{11,12,13})*MIN(4,MOD(H105,10))+1,"th","st","nd","rd","th")</f>
        <v>56th</v>
      </c>
      <c r="J105" s="188">
        <v>1.04</v>
      </c>
      <c r="K105" s="189">
        <v>19924751.280000001</v>
      </c>
      <c r="L105" s="148">
        <v>1323.827</v>
      </c>
      <c r="M105" s="149">
        <v>340.60599999999999</v>
      </c>
      <c r="N105" s="186">
        <v>11970.89</v>
      </c>
      <c r="O105" s="29">
        <f t="shared" si="4"/>
        <v>22</v>
      </c>
      <c r="P105" s="38" t="str">
        <f t="array" ref="P105">O105&amp;CHOOSE(AND(O105&lt;&gt;{11,12,13})*MIN(4,MOD(O105,10))+1,"th","st","nd","rd","th")</f>
        <v>22nd</v>
      </c>
      <c r="Q105" s="190">
        <v>1.1201000000000001</v>
      </c>
      <c r="R105" s="150">
        <v>1.04</v>
      </c>
      <c r="S105" s="191">
        <v>1.43E-2</v>
      </c>
      <c r="T105" s="192">
        <v>218</v>
      </c>
      <c r="U105" s="193">
        <v>10723357</v>
      </c>
      <c r="V105" s="186">
        <v>6442.65</v>
      </c>
      <c r="W105" s="29">
        <f t="shared" si="5"/>
        <v>38</v>
      </c>
      <c r="X105" s="38" t="str">
        <f t="array" ref="X105">W105&amp;CHOOSE(AND(W105&lt;&gt;{11,12,13})*MIN(4,MOD(W105,10))+1,"th","st","nd","rd","th")</f>
        <v>38th</v>
      </c>
      <c r="Y105" s="150">
        <v>0.14000000000000001</v>
      </c>
      <c r="Z105" s="150">
        <v>1.18</v>
      </c>
      <c r="AA105" s="194">
        <v>297535.15999999997</v>
      </c>
      <c r="AB105" s="195">
        <v>555976533</v>
      </c>
      <c r="AC105" s="196">
        <v>226750278</v>
      </c>
      <c r="AD105" s="194">
        <v>19924751.280000001</v>
      </c>
      <c r="AE105" s="194">
        <v>10865507.529999999</v>
      </c>
      <c r="AF105" s="194">
        <v>0</v>
      </c>
      <c r="AG105" s="194">
        <v>2802.02</v>
      </c>
      <c r="AH105" s="194">
        <v>0</v>
      </c>
    </row>
    <row r="106" spans="1:34" x14ac:dyDescent="0.25">
      <c r="A106" s="135">
        <v>122091002</v>
      </c>
      <c r="B106" s="136" t="s">
        <v>137</v>
      </c>
      <c r="C106" s="136" t="s">
        <v>138</v>
      </c>
      <c r="D106" s="137">
        <v>63943</v>
      </c>
      <c r="E106" s="138">
        <v>23863</v>
      </c>
      <c r="F106" s="186">
        <v>110955653.63000001</v>
      </c>
      <c r="G106" s="187">
        <v>72.72</v>
      </c>
      <c r="H106" s="29">
        <f t="shared" si="3"/>
        <v>92</v>
      </c>
      <c r="I106" s="38" t="str">
        <f t="array" ref="I106">H106&amp;CHOOSE(AND(H106&lt;&gt;{11,12,13})*MIN(4,MOD(H106,10))+1,"th","st","nd","rd","th")</f>
        <v>92nd</v>
      </c>
      <c r="J106" s="188">
        <v>1.43</v>
      </c>
      <c r="K106" s="189">
        <v>138209610.38999999</v>
      </c>
      <c r="L106" s="148">
        <v>7871.64</v>
      </c>
      <c r="M106" s="149">
        <v>1770.1320000000001</v>
      </c>
      <c r="N106" s="186">
        <v>14334.46</v>
      </c>
      <c r="O106" s="29">
        <f t="shared" si="4"/>
        <v>65</v>
      </c>
      <c r="P106" s="38" t="str">
        <f t="array" ref="P106">O106&amp;CHOOSE(AND(O106&lt;&gt;{11,12,13})*MIN(4,MOD(O106,10))+1,"th","st","nd","rd","th")</f>
        <v>65th</v>
      </c>
      <c r="Q106" s="190">
        <v>0.93540000000000001</v>
      </c>
      <c r="R106" s="150">
        <v>1.34</v>
      </c>
      <c r="S106" s="191">
        <v>1.5599999999999999E-2</v>
      </c>
      <c r="T106" s="192">
        <v>153</v>
      </c>
      <c r="U106" s="193">
        <v>97352472</v>
      </c>
      <c r="V106" s="186">
        <v>10096.950000000001</v>
      </c>
      <c r="W106" s="29">
        <f t="shared" si="5"/>
        <v>76</v>
      </c>
      <c r="X106" s="38" t="str">
        <f t="array" ref="X106">W106&amp;CHOOSE(AND(W106&lt;&gt;{11,12,13})*MIN(4,MOD(W106,10))+1,"th","st","nd","rd","th")</f>
        <v>76th</v>
      </c>
      <c r="Y106" s="150">
        <v>0</v>
      </c>
      <c r="Z106" s="150">
        <v>1.34</v>
      </c>
      <c r="AA106" s="194">
        <v>2270500.14</v>
      </c>
      <c r="AB106" s="195">
        <v>5506186473</v>
      </c>
      <c r="AC106" s="196">
        <v>1599833355</v>
      </c>
      <c r="AD106" s="194">
        <v>138687339.62</v>
      </c>
      <c r="AE106" s="194">
        <v>108399829.56</v>
      </c>
      <c r="AF106" s="194">
        <v>0</v>
      </c>
      <c r="AG106" s="194">
        <v>285323.93</v>
      </c>
      <c r="AH106" s="194">
        <v>477729.23</v>
      </c>
    </row>
    <row r="107" spans="1:34" x14ac:dyDescent="0.25">
      <c r="A107" s="135">
        <v>122091303</v>
      </c>
      <c r="B107" s="136" t="s">
        <v>168</v>
      </c>
      <c r="C107" s="136" t="s">
        <v>138</v>
      </c>
      <c r="D107" s="137">
        <v>55313</v>
      </c>
      <c r="E107" s="138">
        <v>3815</v>
      </c>
      <c r="F107" s="186">
        <v>11914474.109999999</v>
      </c>
      <c r="G107" s="187">
        <v>56.46</v>
      </c>
      <c r="H107" s="29">
        <f t="shared" si="3"/>
        <v>65</v>
      </c>
      <c r="I107" s="38" t="str">
        <f t="array" ref="I107">H107&amp;CHOOSE(AND(H107&lt;&gt;{11,12,13})*MIN(4,MOD(H107,10))+1,"th","st","nd","rd","th")</f>
        <v>65th</v>
      </c>
      <c r="J107" s="188">
        <v>1.1100000000000001</v>
      </c>
      <c r="K107" s="189">
        <v>23393232.34</v>
      </c>
      <c r="L107" s="148">
        <v>1377.1510000000001</v>
      </c>
      <c r="M107" s="149">
        <v>531.44399999999996</v>
      </c>
      <c r="N107" s="186">
        <v>12256.78</v>
      </c>
      <c r="O107" s="29">
        <f t="shared" si="4"/>
        <v>28</v>
      </c>
      <c r="P107" s="38" t="str">
        <f t="array" ref="P107">O107&amp;CHOOSE(AND(O107&lt;&gt;{11,12,13})*MIN(4,MOD(O107,10))+1,"th","st","nd","rd","th")</f>
        <v>28th</v>
      </c>
      <c r="Q107" s="190">
        <v>1.0940000000000001</v>
      </c>
      <c r="R107" s="150">
        <v>1.1100000000000001</v>
      </c>
      <c r="S107" s="191">
        <v>1.5800000000000002E-2</v>
      </c>
      <c r="T107" s="192">
        <v>142</v>
      </c>
      <c r="U107" s="193">
        <v>10320958</v>
      </c>
      <c r="V107" s="186">
        <v>5407.62</v>
      </c>
      <c r="W107" s="29">
        <f t="shared" si="5"/>
        <v>24</v>
      </c>
      <c r="X107" s="38" t="str">
        <f t="array" ref="X107">W107&amp;CHOOSE(AND(W107&lt;&gt;{11,12,13})*MIN(4,MOD(W107,10))+1,"th","st","nd","rd","th")</f>
        <v>24th</v>
      </c>
      <c r="Y107" s="150">
        <v>0.28000000000000003</v>
      </c>
      <c r="Z107" s="150">
        <v>1.39</v>
      </c>
      <c r="AA107" s="194">
        <v>497350.83</v>
      </c>
      <c r="AB107" s="195">
        <v>568680107</v>
      </c>
      <c r="AC107" s="196">
        <v>184674528</v>
      </c>
      <c r="AD107" s="194">
        <v>23393232.34</v>
      </c>
      <c r="AE107" s="194">
        <v>11403744.869999999</v>
      </c>
      <c r="AF107" s="194">
        <v>0</v>
      </c>
      <c r="AG107" s="194">
        <v>13378.41</v>
      </c>
      <c r="AH107" s="194">
        <v>0</v>
      </c>
    </row>
    <row r="108" spans="1:34" x14ac:dyDescent="0.25">
      <c r="A108" s="135">
        <v>122091352</v>
      </c>
      <c r="B108" s="136" t="s">
        <v>169</v>
      </c>
      <c r="C108" s="136" t="s">
        <v>138</v>
      </c>
      <c r="D108" s="137">
        <v>63335</v>
      </c>
      <c r="E108" s="138">
        <v>19682</v>
      </c>
      <c r="F108" s="186">
        <v>94215593.159999996</v>
      </c>
      <c r="G108" s="187">
        <v>75.58</v>
      </c>
      <c r="H108" s="29">
        <f t="shared" si="3"/>
        <v>94</v>
      </c>
      <c r="I108" s="38" t="str">
        <f t="array" ref="I108">H108&amp;CHOOSE(AND(H108&lt;&gt;{11,12,13})*MIN(4,MOD(H108,10))+1,"th","st","nd","rd","th")</f>
        <v>94th</v>
      </c>
      <c r="J108" s="188">
        <v>1.49</v>
      </c>
      <c r="K108" s="189">
        <v>126002997.23999999</v>
      </c>
      <c r="L108" s="148">
        <v>7241.6850000000004</v>
      </c>
      <c r="M108" s="149">
        <v>1287.751</v>
      </c>
      <c r="N108" s="186">
        <v>14772.72</v>
      </c>
      <c r="O108" s="29">
        <f t="shared" si="4"/>
        <v>71</v>
      </c>
      <c r="P108" s="38" t="str">
        <f t="array" ref="P108">O108&amp;CHOOSE(AND(O108&lt;&gt;{11,12,13})*MIN(4,MOD(O108,10))+1,"th","st","nd","rd","th")</f>
        <v>71st</v>
      </c>
      <c r="Q108" s="190">
        <v>0.90769999999999995</v>
      </c>
      <c r="R108" s="150">
        <v>1.35</v>
      </c>
      <c r="S108" s="191">
        <v>2.06E-2</v>
      </c>
      <c r="T108" s="192">
        <v>25</v>
      </c>
      <c r="U108" s="193">
        <v>62669883</v>
      </c>
      <c r="V108" s="186">
        <v>7347.48</v>
      </c>
      <c r="W108" s="29">
        <f t="shared" si="5"/>
        <v>48</v>
      </c>
      <c r="X108" s="38" t="str">
        <f t="array" ref="X108">W108&amp;CHOOSE(AND(W108&lt;&gt;{11,12,13})*MIN(4,MOD(W108,10))+1,"th","st","nd","rd","th")</f>
        <v>48th</v>
      </c>
      <c r="Y108" s="150">
        <v>0.02</v>
      </c>
      <c r="Z108" s="150">
        <v>1.37</v>
      </c>
      <c r="AA108" s="194">
        <v>3390935.15</v>
      </c>
      <c r="AB108" s="195">
        <v>3406306096</v>
      </c>
      <c r="AC108" s="196">
        <v>1168137927</v>
      </c>
      <c r="AD108" s="194">
        <v>126283404.18000001</v>
      </c>
      <c r="AE108" s="194">
        <v>90771205.819999993</v>
      </c>
      <c r="AF108" s="194">
        <v>0</v>
      </c>
      <c r="AG108" s="194">
        <v>53452.19</v>
      </c>
      <c r="AH108" s="194">
        <v>280406.94</v>
      </c>
    </row>
    <row r="109" spans="1:34" x14ac:dyDescent="0.25">
      <c r="A109" s="135">
        <v>122092002</v>
      </c>
      <c r="B109" s="136" t="s">
        <v>192</v>
      </c>
      <c r="C109" s="136" t="s">
        <v>138</v>
      </c>
      <c r="D109" s="137">
        <v>75726</v>
      </c>
      <c r="E109" s="138">
        <v>19451</v>
      </c>
      <c r="F109" s="186">
        <v>87951718.819999993</v>
      </c>
      <c r="G109" s="187">
        <v>59.71</v>
      </c>
      <c r="H109" s="29">
        <f t="shared" si="3"/>
        <v>70</v>
      </c>
      <c r="I109" s="38" t="str">
        <f t="array" ref="I109">H109&amp;CHOOSE(AND(H109&lt;&gt;{11,12,13})*MIN(4,MOD(H109,10))+1,"th","st","nd","rd","th")</f>
        <v>70th</v>
      </c>
      <c r="J109" s="188">
        <v>1.18</v>
      </c>
      <c r="K109" s="189">
        <v>109926538.52</v>
      </c>
      <c r="L109" s="148">
        <v>5562.2470000000003</v>
      </c>
      <c r="M109" s="149">
        <v>615.21799999999996</v>
      </c>
      <c r="N109" s="186">
        <v>17794.77</v>
      </c>
      <c r="O109" s="29">
        <f t="shared" si="4"/>
        <v>93</v>
      </c>
      <c r="P109" s="38" t="str">
        <f t="array" ref="P109">O109&amp;CHOOSE(AND(O109&lt;&gt;{11,12,13})*MIN(4,MOD(O109,10))+1,"th","st","nd","rd","th")</f>
        <v>93rd</v>
      </c>
      <c r="Q109" s="190">
        <v>0.75349999999999995</v>
      </c>
      <c r="R109" s="150">
        <v>0.89</v>
      </c>
      <c r="S109" s="191">
        <v>1.43E-2</v>
      </c>
      <c r="T109" s="192">
        <v>218</v>
      </c>
      <c r="U109" s="193">
        <v>84317659</v>
      </c>
      <c r="V109" s="186">
        <v>13649.23</v>
      </c>
      <c r="W109" s="29">
        <f t="shared" si="5"/>
        <v>92</v>
      </c>
      <c r="X109" s="38" t="str">
        <f t="array" ref="X109">W109&amp;CHOOSE(AND(W109&lt;&gt;{11,12,13})*MIN(4,MOD(W109,10))+1,"th","st","nd","rd","th")</f>
        <v>92nd</v>
      </c>
      <c r="Y109" s="150">
        <v>0</v>
      </c>
      <c r="Z109" s="150">
        <v>0.89</v>
      </c>
      <c r="AA109" s="194">
        <v>1953000.87</v>
      </c>
      <c r="AB109" s="195">
        <v>4662844404</v>
      </c>
      <c r="AC109" s="196">
        <v>1491729223</v>
      </c>
      <c r="AD109" s="194">
        <v>109955313.14</v>
      </c>
      <c r="AE109" s="194">
        <v>85980104.319999993</v>
      </c>
      <c r="AF109" s="194">
        <v>0</v>
      </c>
      <c r="AG109" s="194">
        <v>18613.63</v>
      </c>
      <c r="AH109" s="194">
        <v>28774.62</v>
      </c>
    </row>
    <row r="110" spans="1:34" x14ac:dyDescent="0.25">
      <c r="A110" s="135">
        <v>122092102</v>
      </c>
      <c r="B110" s="136" t="s">
        <v>193</v>
      </c>
      <c r="C110" s="136" t="s">
        <v>138</v>
      </c>
      <c r="D110" s="137">
        <v>109551</v>
      </c>
      <c r="E110" s="138">
        <v>42619</v>
      </c>
      <c r="F110" s="186">
        <v>259832188.35000002</v>
      </c>
      <c r="G110" s="187">
        <v>55.65</v>
      </c>
      <c r="H110" s="29">
        <f t="shared" si="3"/>
        <v>63</v>
      </c>
      <c r="I110" s="38" t="str">
        <f t="array" ref="I110">H110&amp;CHOOSE(AND(H110&lt;&gt;{11,12,13})*MIN(4,MOD(H110,10))+1,"th","st","nd","rd","th")</f>
        <v>63rd</v>
      </c>
      <c r="J110" s="188">
        <v>1.1000000000000001</v>
      </c>
      <c r="K110" s="189">
        <v>302695532.22000003</v>
      </c>
      <c r="L110" s="148">
        <v>17958.059000000001</v>
      </c>
      <c r="M110" s="149">
        <v>994.60500000000002</v>
      </c>
      <c r="N110" s="186">
        <v>15971.13</v>
      </c>
      <c r="O110" s="29">
        <f t="shared" si="4"/>
        <v>82</v>
      </c>
      <c r="P110" s="38" t="str">
        <f t="array" ref="P110">O110&amp;CHOOSE(AND(O110&lt;&gt;{11,12,13})*MIN(4,MOD(O110,10))+1,"th","st","nd","rd","th")</f>
        <v>82nd</v>
      </c>
      <c r="Q110" s="190">
        <v>0.83960000000000001</v>
      </c>
      <c r="R110" s="150">
        <v>0.92</v>
      </c>
      <c r="S110" s="191">
        <v>1.17E-2</v>
      </c>
      <c r="T110" s="192">
        <v>376</v>
      </c>
      <c r="U110" s="193">
        <v>305509709</v>
      </c>
      <c r="V110" s="186">
        <v>16119.62</v>
      </c>
      <c r="W110" s="29">
        <f t="shared" si="5"/>
        <v>95</v>
      </c>
      <c r="X110" s="38" t="str">
        <f t="array" ref="X110">W110&amp;CHOOSE(AND(W110&lt;&gt;{11,12,13})*MIN(4,MOD(W110,10))+1,"th","st","nd","rd","th")</f>
        <v>95th</v>
      </c>
      <c r="Y110" s="150">
        <v>0</v>
      </c>
      <c r="Z110" s="150">
        <v>0.92</v>
      </c>
      <c r="AA110" s="194">
        <v>5994705.46</v>
      </c>
      <c r="AB110" s="195">
        <v>16189253057</v>
      </c>
      <c r="AC110" s="196">
        <v>6110725673</v>
      </c>
      <c r="AD110" s="194">
        <v>303268167.31</v>
      </c>
      <c r="AE110" s="194">
        <v>253749770.83000001</v>
      </c>
      <c r="AF110" s="194">
        <v>0</v>
      </c>
      <c r="AG110" s="194">
        <v>87712.06</v>
      </c>
      <c r="AH110" s="194">
        <v>572635.09</v>
      </c>
    </row>
    <row r="111" spans="1:34" x14ac:dyDescent="0.25">
      <c r="A111" s="135">
        <v>122092353</v>
      </c>
      <c r="B111" s="136" t="s">
        <v>240</v>
      </c>
      <c r="C111" s="136" t="s">
        <v>138</v>
      </c>
      <c r="D111" s="137">
        <v>121446</v>
      </c>
      <c r="E111" s="138">
        <v>26969</v>
      </c>
      <c r="F111" s="186">
        <v>184399522.88999999</v>
      </c>
      <c r="G111" s="187">
        <v>56.3</v>
      </c>
      <c r="H111" s="29">
        <f t="shared" si="3"/>
        <v>64</v>
      </c>
      <c r="I111" s="38" t="str">
        <f t="array" ref="I111">H111&amp;CHOOSE(AND(H111&lt;&gt;{11,12,13})*MIN(4,MOD(H111,10))+1,"th","st","nd","rd","th")</f>
        <v>64th</v>
      </c>
      <c r="J111" s="188">
        <v>1.1100000000000001</v>
      </c>
      <c r="K111" s="189">
        <v>219225144.59</v>
      </c>
      <c r="L111" s="148">
        <v>10636.582</v>
      </c>
      <c r="M111" s="149">
        <v>472.61</v>
      </c>
      <c r="N111" s="186">
        <v>19733.669999999998</v>
      </c>
      <c r="O111" s="29">
        <f t="shared" si="4"/>
        <v>97</v>
      </c>
      <c r="P111" s="38" t="str">
        <f t="array" ref="P111">O111&amp;CHOOSE(AND(O111&lt;&gt;{11,12,13})*MIN(4,MOD(O111,10))+1,"th","st","nd","rd","th")</f>
        <v>97th</v>
      </c>
      <c r="Q111" s="190">
        <v>0.67949999999999999</v>
      </c>
      <c r="R111" s="150">
        <v>0.75</v>
      </c>
      <c r="S111" s="191">
        <v>1.14E-2</v>
      </c>
      <c r="T111" s="192">
        <v>390</v>
      </c>
      <c r="U111" s="193">
        <v>221880065</v>
      </c>
      <c r="V111" s="186">
        <v>19972.66</v>
      </c>
      <c r="W111" s="29">
        <f t="shared" si="5"/>
        <v>97</v>
      </c>
      <c r="X111" s="38" t="str">
        <f t="array" ref="X111">W111&amp;CHOOSE(AND(W111&lt;&gt;{11,12,13})*MIN(4,MOD(W111,10))+1,"th","st","nd","rd","th")</f>
        <v>97th</v>
      </c>
      <c r="Y111" s="150">
        <v>0</v>
      </c>
      <c r="Z111" s="150">
        <v>0.75</v>
      </c>
      <c r="AA111" s="194">
        <v>5433824.0700000003</v>
      </c>
      <c r="AB111" s="195">
        <v>11268874398</v>
      </c>
      <c r="AC111" s="196">
        <v>4926750817</v>
      </c>
      <c r="AD111" s="194">
        <v>219374312.47</v>
      </c>
      <c r="AE111" s="194">
        <v>178866097.16</v>
      </c>
      <c r="AF111" s="194">
        <v>0</v>
      </c>
      <c r="AG111" s="194">
        <v>99601.66</v>
      </c>
      <c r="AH111" s="194">
        <v>149167.88</v>
      </c>
    </row>
    <row r="112" spans="1:34" x14ac:dyDescent="0.25">
      <c r="A112" s="135">
        <v>122097203</v>
      </c>
      <c r="B112" s="136" t="s">
        <v>420</v>
      </c>
      <c r="C112" s="136" t="s">
        <v>138</v>
      </c>
      <c r="D112" s="137">
        <v>74931</v>
      </c>
      <c r="E112" s="138">
        <v>3492</v>
      </c>
      <c r="F112" s="186">
        <v>13037032.68</v>
      </c>
      <c r="G112" s="187">
        <v>49.82</v>
      </c>
      <c r="H112" s="29">
        <f t="shared" si="3"/>
        <v>47</v>
      </c>
      <c r="I112" s="38" t="str">
        <f t="array" ref="I112">H112&amp;CHOOSE(AND(H112&lt;&gt;{11,12,13})*MIN(4,MOD(H112,10))+1,"th","st","nd","rd","th")</f>
        <v>47th</v>
      </c>
      <c r="J112" s="188">
        <v>0.98</v>
      </c>
      <c r="K112" s="189">
        <v>21975221</v>
      </c>
      <c r="L112" s="148">
        <v>986.87300000000005</v>
      </c>
      <c r="M112" s="149">
        <v>121.327</v>
      </c>
      <c r="N112" s="186">
        <v>19829.650000000001</v>
      </c>
      <c r="O112" s="29">
        <f t="shared" si="4"/>
        <v>97</v>
      </c>
      <c r="P112" s="38" t="str">
        <f t="array" ref="P112">O112&amp;CHOOSE(AND(O112&lt;&gt;{11,12,13})*MIN(4,MOD(O112,10))+1,"th","st","nd","rd","th")</f>
        <v>97th</v>
      </c>
      <c r="Q112" s="190">
        <v>0.67620000000000002</v>
      </c>
      <c r="R112" s="150">
        <v>0.66</v>
      </c>
      <c r="S112" s="191">
        <v>1.5900000000000001E-2</v>
      </c>
      <c r="T112" s="192">
        <v>135</v>
      </c>
      <c r="U112" s="193">
        <v>11206439</v>
      </c>
      <c r="V112" s="186">
        <v>10112.290000000001</v>
      </c>
      <c r="W112" s="29">
        <f t="shared" si="5"/>
        <v>76</v>
      </c>
      <c r="X112" s="38" t="str">
        <f t="array" ref="X112">W112&amp;CHOOSE(AND(W112&lt;&gt;{11,12,13})*MIN(4,MOD(W112,10))+1,"th","st","nd","rd","th")</f>
        <v>76th</v>
      </c>
      <c r="Y112" s="150">
        <v>0</v>
      </c>
      <c r="Z112" s="150">
        <v>0.66</v>
      </c>
      <c r="AA112" s="194">
        <v>386670.68</v>
      </c>
      <c r="AB112" s="195">
        <v>499921488</v>
      </c>
      <c r="AC112" s="196">
        <v>318066770</v>
      </c>
      <c r="AD112" s="194">
        <v>21975221</v>
      </c>
      <c r="AE112" s="194">
        <v>12484036</v>
      </c>
      <c r="AF112" s="194">
        <v>0</v>
      </c>
      <c r="AG112" s="194">
        <v>166326</v>
      </c>
      <c r="AH112" s="194">
        <v>0</v>
      </c>
    </row>
    <row r="113" spans="1:34" x14ac:dyDescent="0.25">
      <c r="A113" s="135">
        <v>122097502</v>
      </c>
      <c r="B113" s="136" t="s">
        <v>430</v>
      </c>
      <c r="C113" s="136" t="s">
        <v>138</v>
      </c>
      <c r="D113" s="137">
        <v>87673</v>
      </c>
      <c r="E113" s="138">
        <v>25776</v>
      </c>
      <c r="F113" s="186">
        <v>134067278.28</v>
      </c>
      <c r="G113" s="187">
        <v>59.33</v>
      </c>
      <c r="H113" s="29">
        <f t="shared" si="3"/>
        <v>70</v>
      </c>
      <c r="I113" s="38" t="str">
        <f t="array" ref="I113">H113&amp;CHOOSE(AND(H113&lt;&gt;{11,12,13})*MIN(4,MOD(H113,10))+1,"th","st","nd","rd","th")</f>
        <v>70th</v>
      </c>
      <c r="J113" s="188">
        <v>1.17</v>
      </c>
      <c r="K113" s="189">
        <v>159947234.72999999</v>
      </c>
      <c r="L113" s="148">
        <v>9370.8019999999997</v>
      </c>
      <c r="M113" s="149">
        <v>690.827</v>
      </c>
      <c r="N113" s="186">
        <v>15896.75</v>
      </c>
      <c r="O113" s="29">
        <f t="shared" si="4"/>
        <v>82</v>
      </c>
      <c r="P113" s="38" t="str">
        <f t="array" ref="P113">O113&amp;CHOOSE(AND(O113&lt;&gt;{11,12,13})*MIN(4,MOD(O113,10))+1,"th","st","nd","rd","th")</f>
        <v>82nd</v>
      </c>
      <c r="Q113" s="190">
        <v>0.84350000000000003</v>
      </c>
      <c r="R113" s="150">
        <v>0.99</v>
      </c>
      <c r="S113" s="191">
        <v>1.41E-2</v>
      </c>
      <c r="T113" s="192">
        <v>231</v>
      </c>
      <c r="U113" s="193">
        <v>130314275</v>
      </c>
      <c r="V113" s="186">
        <v>12951.61</v>
      </c>
      <c r="W113" s="29">
        <f t="shared" si="5"/>
        <v>91</v>
      </c>
      <c r="X113" s="38" t="str">
        <f t="array" ref="X113">W113&amp;CHOOSE(AND(W113&lt;&gt;{11,12,13})*MIN(4,MOD(W113,10))+1,"th","st","nd","rd","th")</f>
        <v>91st</v>
      </c>
      <c r="Y113" s="150">
        <v>0</v>
      </c>
      <c r="Z113" s="150">
        <v>0.99</v>
      </c>
      <c r="AA113" s="194">
        <v>3591250.86</v>
      </c>
      <c r="AB113" s="195">
        <v>7069036228</v>
      </c>
      <c r="AC113" s="196">
        <v>2442954671</v>
      </c>
      <c r="AD113" s="194">
        <v>160060262.40000001</v>
      </c>
      <c r="AE113" s="194">
        <v>130426014.75</v>
      </c>
      <c r="AF113" s="194">
        <v>0</v>
      </c>
      <c r="AG113" s="194">
        <v>50012.67</v>
      </c>
      <c r="AH113" s="194">
        <v>113027.67</v>
      </c>
    </row>
    <row r="114" spans="1:34" x14ac:dyDescent="0.25">
      <c r="A114" s="135">
        <v>122097604</v>
      </c>
      <c r="B114" s="136" t="s">
        <v>434</v>
      </c>
      <c r="C114" s="136" t="s">
        <v>138</v>
      </c>
      <c r="D114" s="137">
        <v>118819</v>
      </c>
      <c r="E114" s="138">
        <v>4836</v>
      </c>
      <c r="F114" s="186">
        <v>35342521.329999998</v>
      </c>
      <c r="G114" s="187">
        <v>61.51</v>
      </c>
      <c r="H114" s="29">
        <f t="shared" si="3"/>
        <v>74</v>
      </c>
      <c r="I114" s="38" t="str">
        <f t="array" ref="I114">H114&amp;CHOOSE(AND(H114&lt;&gt;{11,12,13})*MIN(4,MOD(H114,10))+1,"th","st","nd","rd","th")</f>
        <v>74th</v>
      </c>
      <c r="J114" s="188">
        <v>1.21</v>
      </c>
      <c r="K114" s="189">
        <v>35495693.189999998</v>
      </c>
      <c r="L114" s="148">
        <v>1385.588</v>
      </c>
      <c r="M114" s="149">
        <v>93.84</v>
      </c>
      <c r="N114" s="186">
        <v>23992.85</v>
      </c>
      <c r="O114" s="29">
        <f t="shared" si="4"/>
        <v>99</v>
      </c>
      <c r="P114" s="38" t="str">
        <f t="array" ref="P114">O114&amp;CHOOSE(AND(O114&lt;&gt;{11,12,13})*MIN(4,MOD(O114,10))+1,"th","st","nd","rd","th")</f>
        <v>99th</v>
      </c>
      <c r="Q114" s="190">
        <v>0.55889999999999995</v>
      </c>
      <c r="R114" s="150">
        <v>0.68</v>
      </c>
      <c r="S114" s="191">
        <v>9.1999999999999998E-3</v>
      </c>
      <c r="T114" s="192">
        <v>473</v>
      </c>
      <c r="U114" s="193">
        <v>52608467</v>
      </c>
      <c r="V114" s="186">
        <v>35560</v>
      </c>
      <c r="W114" s="29">
        <f t="shared" si="5"/>
        <v>100</v>
      </c>
      <c r="X114" s="38" t="str">
        <f t="array" ref="X114">W114&amp;CHOOSE(AND(W114&lt;&gt;{11,12,13})*MIN(4,MOD(W114,10))+1,"th","st","nd","rd","th")</f>
        <v>100th</v>
      </c>
      <c r="Y114" s="150">
        <v>0</v>
      </c>
      <c r="Z114" s="150">
        <v>0.68</v>
      </c>
      <c r="AA114" s="194">
        <v>778073.79</v>
      </c>
      <c r="AB114" s="195">
        <v>2732592801</v>
      </c>
      <c r="AC114" s="196">
        <v>1107441297</v>
      </c>
      <c r="AD114" s="194">
        <v>35514724.950000003</v>
      </c>
      <c r="AE114" s="194">
        <v>34525247.159999996</v>
      </c>
      <c r="AF114" s="194">
        <v>0</v>
      </c>
      <c r="AG114" s="194">
        <v>39200.379999999997</v>
      </c>
      <c r="AH114" s="194">
        <v>19031.759999999998</v>
      </c>
    </row>
    <row r="115" spans="1:34" x14ac:dyDescent="0.25">
      <c r="A115" s="135">
        <v>122098003</v>
      </c>
      <c r="B115" s="136" t="s">
        <v>470</v>
      </c>
      <c r="C115" s="136" t="s">
        <v>138</v>
      </c>
      <c r="D115" s="137">
        <v>78250</v>
      </c>
      <c r="E115" s="138">
        <v>6701</v>
      </c>
      <c r="F115" s="186">
        <v>33010978.850000001</v>
      </c>
      <c r="G115" s="187">
        <v>62.96</v>
      </c>
      <c r="H115" s="29">
        <f t="shared" si="3"/>
        <v>77</v>
      </c>
      <c r="I115" s="38" t="str">
        <f t="array" ref="I115">H115&amp;CHOOSE(AND(H115&lt;&gt;{11,12,13})*MIN(4,MOD(H115,10))+1,"th","st","nd","rd","th")</f>
        <v>77th</v>
      </c>
      <c r="J115" s="188">
        <v>1.24</v>
      </c>
      <c r="K115" s="189">
        <v>39655676.369999997</v>
      </c>
      <c r="L115" s="148">
        <v>1624.902</v>
      </c>
      <c r="M115" s="149">
        <v>93.899000000000001</v>
      </c>
      <c r="N115" s="186">
        <v>23071.71</v>
      </c>
      <c r="O115" s="29">
        <f t="shared" si="4"/>
        <v>99</v>
      </c>
      <c r="P115" s="38" t="str">
        <f t="array" ref="P115">O115&amp;CHOOSE(AND(O115&lt;&gt;{11,12,13})*MIN(4,MOD(O115,10))+1,"th","st","nd","rd","th")</f>
        <v>99th</v>
      </c>
      <c r="Q115" s="190">
        <v>0.58120000000000005</v>
      </c>
      <c r="R115" s="150">
        <v>0.72</v>
      </c>
      <c r="S115" s="191">
        <v>1.03E-2</v>
      </c>
      <c r="T115" s="192">
        <v>441</v>
      </c>
      <c r="U115" s="193">
        <v>43817016</v>
      </c>
      <c r="V115" s="186">
        <v>25492.78</v>
      </c>
      <c r="W115" s="29">
        <f t="shared" si="5"/>
        <v>99</v>
      </c>
      <c r="X115" s="38" t="str">
        <f t="array" ref="X115">W115&amp;CHOOSE(AND(W115&lt;&gt;{11,12,13})*MIN(4,MOD(W115,10))+1,"th","st","nd","rd","th")</f>
        <v>99th</v>
      </c>
      <c r="Y115" s="150">
        <v>0</v>
      </c>
      <c r="Z115" s="150">
        <v>0.72</v>
      </c>
      <c r="AA115" s="194">
        <v>922513.85</v>
      </c>
      <c r="AB115" s="195">
        <v>2483461669</v>
      </c>
      <c r="AC115" s="196">
        <v>714860675</v>
      </c>
      <c r="AD115" s="194">
        <v>39680473.369999997</v>
      </c>
      <c r="AE115" s="194">
        <v>32055723</v>
      </c>
      <c r="AF115" s="194">
        <v>0</v>
      </c>
      <c r="AG115" s="194">
        <v>32742</v>
      </c>
      <c r="AH115" s="194">
        <v>24797</v>
      </c>
    </row>
    <row r="116" spans="1:34" x14ac:dyDescent="0.25">
      <c r="A116" s="135">
        <v>122098103</v>
      </c>
      <c r="B116" s="136" t="s">
        <v>481</v>
      </c>
      <c r="C116" s="136" t="s">
        <v>138</v>
      </c>
      <c r="D116" s="137">
        <v>81820</v>
      </c>
      <c r="E116" s="138">
        <v>18582</v>
      </c>
      <c r="F116" s="186">
        <v>104848719.89</v>
      </c>
      <c r="G116" s="187">
        <v>68.959999999999994</v>
      </c>
      <c r="H116" s="29">
        <f t="shared" si="3"/>
        <v>88</v>
      </c>
      <c r="I116" s="38" t="str">
        <f t="array" ref="I116">H116&amp;CHOOSE(AND(H116&lt;&gt;{11,12,13})*MIN(4,MOD(H116,10))+1,"th","st","nd","rd","th")</f>
        <v>88th</v>
      </c>
      <c r="J116" s="188">
        <v>1.36</v>
      </c>
      <c r="K116" s="189">
        <v>123263052.33</v>
      </c>
      <c r="L116" s="148">
        <v>7064.6450000000004</v>
      </c>
      <c r="M116" s="149">
        <v>764.57100000000003</v>
      </c>
      <c r="N116" s="186">
        <v>15743.98</v>
      </c>
      <c r="O116" s="29">
        <f t="shared" si="4"/>
        <v>81</v>
      </c>
      <c r="P116" s="38" t="str">
        <f t="array" ref="P116">O116&amp;CHOOSE(AND(O116&lt;&gt;{11,12,13})*MIN(4,MOD(O116,10))+1,"th","st","nd","rd","th")</f>
        <v>81st</v>
      </c>
      <c r="Q116" s="190">
        <v>0.85170000000000001</v>
      </c>
      <c r="R116" s="150">
        <v>1.1599999999999999</v>
      </c>
      <c r="S116" s="191">
        <v>1.4500000000000001E-2</v>
      </c>
      <c r="T116" s="192">
        <v>211</v>
      </c>
      <c r="U116" s="193">
        <v>98998610</v>
      </c>
      <c r="V116" s="186">
        <v>12644.77</v>
      </c>
      <c r="W116" s="29">
        <f t="shared" si="5"/>
        <v>90</v>
      </c>
      <c r="X116" s="38" t="str">
        <f t="array" ref="X116">W116&amp;CHOOSE(AND(W116&lt;&gt;{11,12,13})*MIN(4,MOD(W116,10))+1,"th","st","nd","rd","th")</f>
        <v>90th</v>
      </c>
      <c r="Y116" s="150">
        <v>0</v>
      </c>
      <c r="Z116" s="150">
        <v>1.1599999999999999</v>
      </c>
      <c r="AA116" s="194">
        <v>2403785.34</v>
      </c>
      <c r="AB116" s="195">
        <v>5402008680</v>
      </c>
      <c r="AC116" s="196">
        <v>1824167215</v>
      </c>
      <c r="AD116" s="194">
        <v>123434831.47</v>
      </c>
      <c r="AE116" s="194">
        <v>102374884.09</v>
      </c>
      <c r="AF116" s="194">
        <v>0</v>
      </c>
      <c r="AG116" s="194">
        <v>70050.460000000006</v>
      </c>
      <c r="AH116" s="194">
        <v>171779.14</v>
      </c>
    </row>
    <row r="117" spans="1:34" x14ac:dyDescent="0.25">
      <c r="A117" s="135">
        <v>122098202</v>
      </c>
      <c r="B117" s="136" t="s">
        <v>484</v>
      </c>
      <c r="C117" s="136" t="s">
        <v>138</v>
      </c>
      <c r="D117" s="137">
        <v>97087</v>
      </c>
      <c r="E117" s="138">
        <v>26542</v>
      </c>
      <c r="F117" s="186">
        <v>154898868.19</v>
      </c>
      <c r="G117" s="187">
        <v>60.11</v>
      </c>
      <c r="H117" s="29">
        <f t="shared" si="3"/>
        <v>72</v>
      </c>
      <c r="I117" s="38" t="str">
        <f t="array" ref="I117">H117&amp;CHOOSE(AND(H117&lt;&gt;{11,12,13})*MIN(4,MOD(H117,10))+1,"th","st","nd","rd","th")</f>
        <v>72nd</v>
      </c>
      <c r="J117" s="188">
        <v>1.18</v>
      </c>
      <c r="K117" s="189">
        <v>191202404.96000001</v>
      </c>
      <c r="L117" s="148">
        <v>10638.392</v>
      </c>
      <c r="M117" s="149">
        <v>642.61599999999999</v>
      </c>
      <c r="N117" s="186">
        <v>16949.05</v>
      </c>
      <c r="O117" s="29">
        <f t="shared" si="4"/>
        <v>88</v>
      </c>
      <c r="P117" s="38" t="str">
        <f t="array" ref="P117">O117&amp;CHOOSE(AND(O117&lt;&gt;{11,12,13})*MIN(4,MOD(O117,10))+1,"th","st","nd","rd","th")</f>
        <v>88th</v>
      </c>
      <c r="Q117" s="190">
        <v>0.79110000000000003</v>
      </c>
      <c r="R117" s="150">
        <v>0.93</v>
      </c>
      <c r="S117" s="191">
        <v>1.37E-2</v>
      </c>
      <c r="T117" s="192">
        <v>249</v>
      </c>
      <c r="U117" s="193">
        <v>155024813</v>
      </c>
      <c r="V117" s="186">
        <v>13742.11</v>
      </c>
      <c r="W117" s="29">
        <f t="shared" si="5"/>
        <v>93</v>
      </c>
      <c r="X117" s="38" t="str">
        <f t="array" ref="X117">W117&amp;CHOOSE(AND(W117&lt;&gt;{11,12,13})*MIN(4,MOD(W117,10))+1,"th","st","nd","rd","th")</f>
        <v>93rd</v>
      </c>
      <c r="Y117" s="150">
        <v>0</v>
      </c>
      <c r="Z117" s="150">
        <v>0.93</v>
      </c>
      <c r="AA117" s="194">
        <v>4157735.77</v>
      </c>
      <c r="AB117" s="195">
        <v>8039996505</v>
      </c>
      <c r="AC117" s="196">
        <v>3275683251</v>
      </c>
      <c r="AD117" s="194">
        <v>191293682.96000001</v>
      </c>
      <c r="AE117" s="194">
        <v>150697306.91999999</v>
      </c>
      <c r="AF117" s="194">
        <v>0</v>
      </c>
      <c r="AG117" s="194">
        <v>43825.5</v>
      </c>
      <c r="AH117" s="194">
        <v>91278</v>
      </c>
    </row>
    <row r="118" spans="1:34" x14ac:dyDescent="0.25">
      <c r="A118" s="135">
        <v>122098403</v>
      </c>
      <c r="B118" s="136" t="s">
        <v>508</v>
      </c>
      <c r="C118" s="136" t="s">
        <v>138</v>
      </c>
      <c r="D118" s="137">
        <v>71979</v>
      </c>
      <c r="E118" s="138">
        <v>14030</v>
      </c>
      <c r="F118" s="186">
        <v>81196324.579999998</v>
      </c>
      <c r="G118" s="187">
        <v>80.400000000000006</v>
      </c>
      <c r="H118" s="29">
        <f t="shared" si="3"/>
        <v>97</v>
      </c>
      <c r="I118" s="38" t="str">
        <f t="array" ref="I118">H118&amp;CHOOSE(AND(H118&lt;&gt;{11,12,13})*MIN(4,MOD(H118,10))+1,"th","st","nd","rd","th")</f>
        <v>97th</v>
      </c>
      <c r="J118" s="188">
        <v>1.58</v>
      </c>
      <c r="K118" s="189">
        <v>93323788.75</v>
      </c>
      <c r="L118" s="148">
        <v>5203.8819999999996</v>
      </c>
      <c r="M118" s="149">
        <v>384.55</v>
      </c>
      <c r="N118" s="186">
        <v>16699.46</v>
      </c>
      <c r="O118" s="29">
        <f t="shared" si="4"/>
        <v>87</v>
      </c>
      <c r="P118" s="38" t="str">
        <f t="array" ref="P118">O118&amp;CHOOSE(AND(O118&lt;&gt;{11,12,13})*MIN(4,MOD(O118,10))+1,"th","st","nd","rd","th")</f>
        <v>87th</v>
      </c>
      <c r="Q118" s="190">
        <v>0.80300000000000005</v>
      </c>
      <c r="R118" s="150">
        <v>1.27</v>
      </c>
      <c r="S118" s="191">
        <v>1.7299999999999999E-2</v>
      </c>
      <c r="T118" s="192">
        <v>89</v>
      </c>
      <c r="U118" s="193">
        <v>64400608</v>
      </c>
      <c r="V118" s="186">
        <v>11523.91</v>
      </c>
      <c r="W118" s="29">
        <f t="shared" si="5"/>
        <v>85</v>
      </c>
      <c r="X118" s="38" t="str">
        <f t="array" ref="X118">W118&amp;CHOOSE(AND(W118&lt;&gt;{11,12,13})*MIN(4,MOD(W118,10))+1,"th","st","nd","rd","th")</f>
        <v>85th</v>
      </c>
      <c r="Y118" s="150">
        <v>0</v>
      </c>
      <c r="Z118" s="150">
        <v>1.27</v>
      </c>
      <c r="AA118" s="194">
        <v>2055762.9</v>
      </c>
      <c r="AB118" s="195">
        <v>3604009426</v>
      </c>
      <c r="AC118" s="196">
        <v>1096764889</v>
      </c>
      <c r="AD118" s="194">
        <v>93432030.069999993</v>
      </c>
      <c r="AE118" s="194">
        <v>78978380.319999993</v>
      </c>
      <c r="AF118" s="194">
        <v>0</v>
      </c>
      <c r="AG118" s="194">
        <v>162181.35999999999</v>
      </c>
      <c r="AH118" s="194">
        <v>108241.32</v>
      </c>
    </row>
    <row r="119" spans="1:34" x14ac:dyDescent="0.25">
      <c r="A119" s="135">
        <v>104101252</v>
      </c>
      <c r="B119" s="136" t="s">
        <v>177</v>
      </c>
      <c r="C119" s="136" t="s">
        <v>178</v>
      </c>
      <c r="D119" s="137">
        <v>57290</v>
      </c>
      <c r="E119" s="138">
        <v>23259</v>
      </c>
      <c r="F119" s="186">
        <v>51756352.329999998</v>
      </c>
      <c r="G119" s="187">
        <v>38.840000000000003</v>
      </c>
      <c r="H119" s="29">
        <f t="shared" si="3"/>
        <v>21</v>
      </c>
      <c r="I119" s="38" t="str">
        <f t="array" ref="I119">H119&amp;CHOOSE(AND(H119&lt;&gt;{11,12,13})*MIN(4,MOD(H119,10))+1,"th","st","nd","rd","th")</f>
        <v>21st</v>
      </c>
      <c r="J119" s="188">
        <v>0.77</v>
      </c>
      <c r="K119" s="189">
        <v>94165462.780000001</v>
      </c>
      <c r="L119" s="148">
        <v>6621.4780000000001</v>
      </c>
      <c r="M119" s="149">
        <v>1003.311</v>
      </c>
      <c r="N119" s="186">
        <v>12349.91</v>
      </c>
      <c r="O119" s="29">
        <f t="shared" si="4"/>
        <v>30</v>
      </c>
      <c r="P119" s="38" t="str">
        <f t="array" ref="P119">O119&amp;CHOOSE(AND(O119&lt;&gt;{11,12,13})*MIN(4,MOD(O119,10))+1,"th","st","nd","rd","th")</f>
        <v>30th</v>
      </c>
      <c r="Q119" s="190">
        <v>1.0858000000000001</v>
      </c>
      <c r="R119" s="150">
        <v>0.77</v>
      </c>
      <c r="S119" s="191">
        <v>1.11E-2</v>
      </c>
      <c r="T119" s="192">
        <v>408</v>
      </c>
      <c r="U119" s="193">
        <v>63775508</v>
      </c>
      <c r="V119" s="186">
        <v>8364.23</v>
      </c>
      <c r="W119" s="29">
        <f t="shared" si="5"/>
        <v>62</v>
      </c>
      <c r="X119" s="38" t="str">
        <f t="array" ref="X119">W119&amp;CHOOSE(AND(W119&lt;&gt;{11,12,13})*MIN(4,MOD(W119,10))+1,"th","st","nd","rd","th")</f>
        <v>62nd</v>
      </c>
      <c r="Y119" s="150">
        <v>0</v>
      </c>
      <c r="Z119" s="150">
        <v>0.77</v>
      </c>
      <c r="AA119" s="194">
        <v>1957448.33</v>
      </c>
      <c r="AB119" s="195">
        <v>3406360516</v>
      </c>
      <c r="AC119" s="196">
        <v>1248786054</v>
      </c>
      <c r="AD119" s="194">
        <v>94550592.780000001</v>
      </c>
      <c r="AE119" s="194">
        <v>49671994</v>
      </c>
      <c r="AF119" s="194">
        <v>0</v>
      </c>
      <c r="AG119" s="194">
        <v>126910</v>
      </c>
      <c r="AH119" s="194">
        <v>385130</v>
      </c>
    </row>
    <row r="120" spans="1:34" x14ac:dyDescent="0.25">
      <c r="A120" s="135">
        <v>104103603</v>
      </c>
      <c r="B120" s="136" t="s">
        <v>357</v>
      </c>
      <c r="C120" s="136" t="s">
        <v>178</v>
      </c>
      <c r="D120" s="137">
        <v>55313</v>
      </c>
      <c r="E120" s="138">
        <v>3997</v>
      </c>
      <c r="F120" s="186">
        <v>7729100.2299999995</v>
      </c>
      <c r="G120" s="187">
        <v>34.96</v>
      </c>
      <c r="H120" s="29">
        <f t="shared" si="3"/>
        <v>12</v>
      </c>
      <c r="I120" s="38" t="str">
        <f t="array" ref="I120">H120&amp;CHOOSE(AND(H120&lt;&gt;{11,12,13})*MIN(4,MOD(H120,10))+1,"th","st","nd","rd","th")</f>
        <v>12th</v>
      </c>
      <c r="J120" s="188">
        <v>0.69</v>
      </c>
      <c r="K120" s="189">
        <v>22619966</v>
      </c>
      <c r="L120" s="148">
        <v>1386.146</v>
      </c>
      <c r="M120" s="149">
        <v>263.07</v>
      </c>
      <c r="N120" s="186">
        <v>13715.59</v>
      </c>
      <c r="O120" s="29">
        <f t="shared" si="4"/>
        <v>57</v>
      </c>
      <c r="P120" s="38" t="str">
        <f t="array" ref="P120">O120&amp;CHOOSE(AND(O120&lt;&gt;{11,12,13})*MIN(4,MOD(O120,10))+1,"th","st","nd","rd","th")</f>
        <v>57th</v>
      </c>
      <c r="Q120" s="190">
        <v>0.97760000000000002</v>
      </c>
      <c r="R120" s="150">
        <v>0.67</v>
      </c>
      <c r="S120" s="191">
        <v>1.12E-2</v>
      </c>
      <c r="T120" s="192">
        <v>402</v>
      </c>
      <c r="U120" s="193">
        <v>9420977</v>
      </c>
      <c r="V120" s="186">
        <v>5712.4</v>
      </c>
      <c r="W120" s="29">
        <f t="shared" si="5"/>
        <v>28</v>
      </c>
      <c r="X120" s="38" t="str">
        <f t="array" ref="X120">W120&amp;CHOOSE(AND(W120&lt;&gt;{11,12,13})*MIN(4,MOD(W120,10))+1,"th","st","nd","rd","th")</f>
        <v>28th</v>
      </c>
      <c r="Y120" s="150">
        <v>0.24</v>
      </c>
      <c r="Z120" s="150">
        <v>0.91</v>
      </c>
      <c r="AA120" s="194">
        <v>594720.89</v>
      </c>
      <c r="AB120" s="195">
        <v>487512108</v>
      </c>
      <c r="AC120" s="196">
        <v>200150470</v>
      </c>
      <c r="AD120" s="194">
        <v>22619966</v>
      </c>
      <c r="AE120" s="194">
        <v>6946125.8200000003</v>
      </c>
      <c r="AF120" s="194">
        <v>0</v>
      </c>
      <c r="AG120" s="194">
        <v>188253.52</v>
      </c>
      <c r="AH120" s="194">
        <v>0</v>
      </c>
    </row>
    <row r="121" spans="1:34" x14ac:dyDescent="0.25">
      <c r="A121" s="135">
        <v>104105003</v>
      </c>
      <c r="B121" s="136" t="s">
        <v>392</v>
      </c>
      <c r="C121" s="136" t="s">
        <v>178</v>
      </c>
      <c r="D121" s="137">
        <v>98188</v>
      </c>
      <c r="E121" s="138">
        <v>8201</v>
      </c>
      <c r="F121" s="186">
        <v>34416501.859999999</v>
      </c>
      <c r="G121" s="187">
        <v>42.74</v>
      </c>
      <c r="H121" s="29">
        <f t="shared" si="3"/>
        <v>31</v>
      </c>
      <c r="I121" s="38" t="str">
        <f t="array" ref="I121">H121&amp;CHOOSE(AND(H121&lt;&gt;{11,12,13})*MIN(4,MOD(H121,10))+1,"th","st","nd","rd","th")</f>
        <v>31st</v>
      </c>
      <c r="J121" s="188">
        <v>0.84</v>
      </c>
      <c r="K121" s="189">
        <v>42311948.479999997</v>
      </c>
      <c r="L121" s="148">
        <v>3250.8310000000001</v>
      </c>
      <c r="M121" s="149">
        <v>57.337000000000003</v>
      </c>
      <c r="N121" s="186">
        <v>12790.15</v>
      </c>
      <c r="O121" s="29">
        <f t="shared" si="4"/>
        <v>39</v>
      </c>
      <c r="P121" s="38" t="str">
        <f t="array" ref="P121">O121&amp;CHOOSE(AND(O121&lt;&gt;{11,12,13})*MIN(4,MOD(O121,10))+1,"th","st","nd","rd","th")</f>
        <v>39th</v>
      </c>
      <c r="Q121" s="190">
        <v>1.0484</v>
      </c>
      <c r="R121" s="150">
        <v>0.84</v>
      </c>
      <c r="S121" s="191">
        <v>9.1000000000000004E-3</v>
      </c>
      <c r="T121" s="192">
        <v>476</v>
      </c>
      <c r="U121" s="193">
        <v>51982918</v>
      </c>
      <c r="V121" s="186">
        <v>15713.51</v>
      </c>
      <c r="W121" s="29">
        <f t="shared" si="5"/>
        <v>95</v>
      </c>
      <c r="X121" s="38" t="str">
        <f t="array" ref="X121">W121&amp;CHOOSE(AND(W121&lt;&gt;{11,12,13})*MIN(4,MOD(W121,10))+1,"th","st","nd","rd","th")</f>
        <v>95th</v>
      </c>
      <c r="Y121" s="150">
        <v>0</v>
      </c>
      <c r="Z121" s="150">
        <v>0.84</v>
      </c>
      <c r="AA121" s="194">
        <v>345354.99</v>
      </c>
      <c r="AB121" s="195">
        <v>2595663108</v>
      </c>
      <c r="AC121" s="196">
        <v>1198710475</v>
      </c>
      <c r="AD121" s="194">
        <v>42313282.280000001</v>
      </c>
      <c r="AE121" s="194">
        <v>34061995.140000001</v>
      </c>
      <c r="AF121" s="194">
        <v>0</v>
      </c>
      <c r="AG121" s="194">
        <v>9151.73</v>
      </c>
      <c r="AH121" s="194">
        <v>1333.8</v>
      </c>
    </row>
    <row r="122" spans="1:34" x14ac:dyDescent="0.25">
      <c r="A122" s="135">
        <v>104105353</v>
      </c>
      <c r="B122" s="136" t="s">
        <v>414</v>
      </c>
      <c r="C122" s="136" t="s">
        <v>178</v>
      </c>
      <c r="D122" s="137">
        <v>55459</v>
      </c>
      <c r="E122" s="138">
        <v>3715</v>
      </c>
      <c r="F122" s="186">
        <v>7248675.9899999993</v>
      </c>
      <c r="G122" s="187">
        <v>35.18</v>
      </c>
      <c r="H122" s="29">
        <f t="shared" si="3"/>
        <v>13</v>
      </c>
      <c r="I122" s="38" t="str">
        <f t="array" ref="I122">H122&amp;CHOOSE(AND(H122&lt;&gt;{11,12,13})*MIN(4,MOD(H122,10))+1,"th","st","nd","rd","th")</f>
        <v>13th</v>
      </c>
      <c r="J122" s="188">
        <v>0.69</v>
      </c>
      <c r="K122" s="189">
        <v>20961979.539999999</v>
      </c>
      <c r="L122" s="148">
        <v>1237.9480000000001</v>
      </c>
      <c r="M122" s="149">
        <v>336.29199999999997</v>
      </c>
      <c r="N122" s="186">
        <v>13315.62</v>
      </c>
      <c r="O122" s="29">
        <f t="shared" si="4"/>
        <v>50</v>
      </c>
      <c r="P122" s="38" t="str">
        <f t="array" ref="P122">O122&amp;CHOOSE(AND(O122&lt;&gt;{11,12,13})*MIN(4,MOD(O122,10))+1,"th","st","nd","rd","th")</f>
        <v>50th</v>
      </c>
      <c r="Q122" s="190">
        <v>1.0069999999999999</v>
      </c>
      <c r="R122" s="150">
        <v>0.69</v>
      </c>
      <c r="S122" s="191">
        <v>1.0200000000000001E-2</v>
      </c>
      <c r="T122" s="192">
        <v>446</v>
      </c>
      <c r="U122" s="193">
        <v>9725464</v>
      </c>
      <c r="V122" s="186">
        <v>6177.88</v>
      </c>
      <c r="W122" s="29">
        <f t="shared" si="5"/>
        <v>34</v>
      </c>
      <c r="X122" s="38" t="str">
        <f t="array" ref="X122">W122&amp;CHOOSE(AND(W122&lt;&gt;{11,12,13})*MIN(4,MOD(W122,10))+1,"th","st","nd","rd","th")</f>
        <v>34th</v>
      </c>
      <c r="Y122" s="150">
        <v>0.17</v>
      </c>
      <c r="Z122" s="150">
        <v>0.86</v>
      </c>
      <c r="AA122" s="194">
        <v>604716.16</v>
      </c>
      <c r="AB122" s="195">
        <v>523961024</v>
      </c>
      <c r="AC122" s="196">
        <v>185926843</v>
      </c>
      <c r="AD122" s="194">
        <v>20961979.539999999</v>
      </c>
      <c r="AE122" s="194">
        <v>6582537.5599999996</v>
      </c>
      <c r="AF122" s="194">
        <v>0</v>
      </c>
      <c r="AG122" s="194">
        <v>61422.27</v>
      </c>
      <c r="AH122" s="194">
        <v>0</v>
      </c>
    </row>
    <row r="123" spans="1:34" x14ac:dyDescent="0.25">
      <c r="A123" s="135">
        <v>104107903</v>
      </c>
      <c r="B123" s="136" t="s">
        <v>534</v>
      </c>
      <c r="C123" s="136" t="s">
        <v>178</v>
      </c>
      <c r="D123" s="137">
        <v>90243</v>
      </c>
      <c r="E123" s="138">
        <v>19862</v>
      </c>
      <c r="F123" s="186">
        <v>91619715.939999998</v>
      </c>
      <c r="G123" s="187">
        <v>51.12</v>
      </c>
      <c r="H123" s="29">
        <f t="shared" si="3"/>
        <v>51</v>
      </c>
      <c r="I123" s="38" t="str">
        <f t="array" ref="I123">H123&amp;CHOOSE(AND(H123&lt;&gt;{11,12,13})*MIN(4,MOD(H123,10))+1,"th","st","nd","rd","th")</f>
        <v>51st</v>
      </c>
      <c r="J123" s="188">
        <v>1.01</v>
      </c>
      <c r="K123" s="189">
        <v>115307601.98</v>
      </c>
      <c r="L123" s="148">
        <v>7156.69</v>
      </c>
      <c r="M123" s="149">
        <v>405.55700000000002</v>
      </c>
      <c r="N123" s="186">
        <v>15247.8</v>
      </c>
      <c r="O123" s="29">
        <f t="shared" si="4"/>
        <v>76</v>
      </c>
      <c r="P123" s="38" t="str">
        <f t="array" ref="P123">O123&amp;CHOOSE(AND(O123&lt;&gt;{11,12,13})*MIN(4,MOD(O123,10))+1,"th","st","nd","rd","th")</f>
        <v>76th</v>
      </c>
      <c r="Q123" s="190">
        <v>0.87939999999999996</v>
      </c>
      <c r="R123" s="150">
        <v>0.89</v>
      </c>
      <c r="S123" s="191">
        <v>1.21E-2</v>
      </c>
      <c r="T123" s="192">
        <v>357</v>
      </c>
      <c r="U123" s="193">
        <v>103755831</v>
      </c>
      <c r="V123" s="186">
        <v>13720.24</v>
      </c>
      <c r="W123" s="29">
        <f t="shared" si="5"/>
        <v>93</v>
      </c>
      <c r="X123" s="38" t="str">
        <f t="array" ref="X123">W123&amp;CHOOSE(AND(W123&lt;&gt;{11,12,13})*MIN(4,MOD(W123,10))+1,"th","st","nd","rd","th")</f>
        <v>93rd</v>
      </c>
      <c r="Y123" s="150">
        <v>0</v>
      </c>
      <c r="Z123" s="150">
        <v>0.89</v>
      </c>
      <c r="AA123" s="194">
        <v>1246238.92</v>
      </c>
      <c r="AB123" s="195">
        <v>5448700991</v>
      </c>
      <c r="AC123" s="196">
        <v>2124717357</v>
      </c>
      <c r="AD123" s="194">
        <v>117475453</v>
      </c>
      <c r="AE123" s="194">
        <v>90196711.459999993</v>
      </c>
      <c r="AF123" s="194">
        <v>0</v>
      </c>
      <c r="AG123" s="194">
        <v>176765.56</v>
      </c>
      <c r="AH123" s="194">
        <v>2167851.02</v>
      </c>
    </row>
    <row r="124" spans="1:34" x14ac:dyDescent="0.25">
      <c r="A124" s="135">
        <v>104107503</v>
      </c>
      <c r="B124" s="136" t="s">
        <v>545</v>
      </c>
      <c r="C124" s="136" t="s">
        <v>178</v>
      </c>
      <c r="D124" s="137">
        <v>52314</v>
      </c>
      <c r="E124" s="138">
        <v>7724</v>
      </c>
      <c r="F124" s="186">
        <v>16688670.92</v>
      </c>
      <c r="G124" s="187">
        <v>41.3</v>
      </c>
      <c r="H124" s="29">
        <f t="shared" si="3"/>
        <v>27</v>
      </c>
      <c r="I124" s="38" t="str">
        <f t="array" ref="I124">H124&amp;CHOOSE(AND(H124&lt;&gt;{11,12,13})*MIN(4,MOD(H124,10))+1,"th","st","nd","rd","th")</f>
        <v>27th</v>
      </c>
      <c r="J124" s="188">
        <v>0.81</v>
      </c>
      <c r="K124" s="189">
        <v>29996243</v>
      </c>
      <c r="L124" s="148">
        <v>2044.646</v>
      </c>
      <c r="M124" s="149">
        <v>235.768</v>
      </c>
      <c r="N124" s="186">
        <v>13153.86</v>
      </c>
      <c r="O124" s="29">
        <f t="shared" si="4"/>
        <v>47</v>
      </c>
      <c r="P124" s="38" t="str">
        <f t="array" ref="P124">O124&amp;CHOOSE(AND(O124&lt;&gt;{11,12,13})*MIN(4,MOD(O124,10))+1,"th","st","nd","rd","th")</f>
        <v>47th</v>
      </c>
      <c r="Q124" s="190">
        <v>1.0194000000000001</v>
      </c>
      <c r="R124" s="150">
        <v>0.81</v>
      </c>
      <c r="S124" s="191">
        <v>1.0699999999999999E-2</v>
      </c>
      <c r="T124" s="192">
        <v>424</v>
      </c>
      <c r="U124" s="193">
        <v>21387933</v>
      </c>
      <c r="V124" s="186">
        <v>9378.9699999999993</v>
      </c>
      <c r="W124" s="29">
        <f t="shared" si="5"/>
        <v>72</v>
      </c>
      <c r="X124" s="38" t="str">
        <f t="array" ref="X124">W124&amp;CHOOSE(AND(W124&lt;&gt;{11,12,13})*MIN(4,MOD(W124,10))+1,"th","st","nd","rd","th")</f>
        <v>72nd</v>
      </c>
      <c r="Y124" s="150">
        <v>0</v>
      </c>
      <c r="Z124" s="150">
        <v>0.81</v>
      </c>
      <c r="AA124" s="194">
        <v>655846.92000000004</v>
      </c>
      <c r="AB124" s="195">
        <v>1167334013</v>
      </c>
      <c r="AC124" s="196">
        <v>393828946</v>
      </c>
      <c r="AD124" s="194">
        <v>30010123</v>
      </c>
      <c r="AE124" s="194">
        <v>15902779</v>
      </c>
      <c r="AF124" s="194">
        <v>0</v>
      </c>
      <c r="AG124" s="194">
        <v>130045</v>
      </c>
      <c r="AH124" s="194">
        <v>13880</v>
      </c>
    </row>
    <row r="125" spans="1:34" x14ac:dyDescent="0.25">
      <c r="A125" s="135">
        <v>104107803</v>
      </c>
      <c r="B125" s="136" t="s">
        <v>551</v>
      </c>
      <c r="C125" s="136" t="s">
        <v>178</v>
      </c>
      <c r="D125" s="137">
        <v>65581</v>
      </c>
      <c r="E125" s="138">
        <v>7599</v>
      </c>
      <c r="F125" s="186">
        <v>19900443.93</v>
      </c>
      <c r="G125" s="187">
        <v>39.93</v>
      </c>
      <c r="H125" s="29">
        <f t="shared" si="3"/>
        <v>24</v>
      </c>
      <c r="I125" s="38" t="str">
        <f t="array" ref="I125">H125&amp;CHOOSE(AND(H125&lt;&gt;{11,12,13})*MIN(4,MOD(H125,10))+1,"th","st","nd","rd","th")</f>
        <v>24th</v>
      </c>
      <c r="J125" s="188">
        <v>0.79</v>
      </c>
      <c r="K125" s="189">
        <v>32687887.829999998</v>
      </c>
      <c r="L125" s="148">
        <v>2209.875</v>
      </c>
      <c r="M125" s="149">
        <v>164.184</v>
      </c>
      <c r="N125" s="186">
        <v>13768.78</v>
      </c>
      <c r="O125" s="29">
        <f t="shared" si="4"/>
        <v>58</v>
      </c>
      <c r="P125" s="38" t="str">
        <f t="array" ref="P125">O125&amp;CHOOSE(AND(O125&lt;&gt;{11,12,13})*MIN(4,MOD(O125,10))+1,"th","st","nd","rd","th")</f>
        <v>58th</v>
      </c>
      <c r="Q125" s="190">
        <v>0.97389999999999999</v>
      </c>
      <c r="R125" s="150">
        <v>0.77</v>
      </c>
      <c r="S125" s="191">
        <v>1.01E-2</v>
      </c>
      <c r="T125" s="192">
        <v>448</v>
      </c>
      <c r="U125" s="193">
        <v>27125197</v>
      </c>
      <c r="V125" s="186">
        <v>11425.66</v>
      </c>
      <c r="W125" s="29">
        <f t="shared" si="5"/>
        <v>84</v>
      </c>
      <c r="X125" s="38" t="str">
        <f t="array" ref="X125">W125&amp;CHOOSE(AND(W125&lt;&gt;{11,12,13})*MIN(4,MOD(W125,10))+1,"th","st","nd","rd","th")</f>
        <v>84th</v>
      </c>
      <c r="Y125" s="150">
        <v>0</v>
      </c>
      <c r="Z125" s="150">
        <v>0.77</v>
      </c>
      <c r="AA125" s="194">
        <v>595494.57999999996</v>
      </c>
      <c r="AB125" s="195">
        <v>1412309133</v>
      </c>
      <c r="AC125" s="196">
        <v>567632280</v>
      </c>
      <c r="AD125" s="194">
        <v>32687887.829999998</v>
      </c>
      <c r="AE125" s="194">
        <v>19163023.420000002</v>
      </c>
      <c r="AF125" s="194">
        <v>0</v>
      </c>
      <c r="AG125" s="194">
        <v>141925.93</v>
      </c>
      <c r="AH125" s="194">
        <v>0</v>
      </c>
    </row>
    <row r="126" spans="1:34" x14ac:dyDescent="0.25">
      <c r="A126" s="135">
        <v>108110603</v>
      </c>
      <c r="B126" s="136" t="s">
        <v>154</v>
      </c>
      <c r="C126" s="136" t="s">
        <v>155</v>
      </c>
      <c r="D126" s="137">
        <v>40602</v>
      </c>
      <c r="E126" s="138">
        <v>2115</v>
      </c>
      <c r="F126" s="186">
        <v>1987585.84</v>
      </c>
      <c r="G126" s="187">
        <v>23.15</v>
      </c>
      <c r="H126" s="29">
        <f t="shared" si="3"/>
        <v>1</v>
      </c>
      <c r="I126" s="38" t="str">
        <f t="array" ref="I126">H126&amp;CHOOSE(AND(H126&lt;&gt;{11,12,13})*MIN(4,MOD(H126,10))+1,"th","st","nd","rd","th")</f>
        <v>1st</v>
      </c>
      <c r="J126" s="188">
        <v>0.46</v>
      </c>
      <c r="K126" s="189">
        <v>9849782.6199999992</v>
      </c>
      <c r="L126" s="148">
        <v>657.16399999999999</v>
      </c>
      <c r="M126" s="149">
        <v>351.14699999999999</v>
      </c>
      <c r="N126" s="186">
        <v>9768.6</v>
      </c>
      <c r="O126" s="29">
        <f t="shared" si="4"/>
        <v>3</v>
      </c>
      <c r="P126" s="38" t="str">
        <f t="array" ref="P126">O126&amp;CHOOSE(AND(O126&lt;&gt;{11,12,13})*MIN(4,MOD(O126,10))+1,"th","st","nd","rd","th")</f>
        <v>3rd</v>
      </c>
      <c r="Q126" s="190">
        <v>1.3727</v>
      </c>
      <c r="R126" s="150">
        <v>0.46</v>
      </c>
      <c r="S126" s="191">
        <v>8.9999999999999993E-3</v>
      </c>
      <c r="T126" s="192">
        <v>477</v>
      </c>
      <c r="U126" s="193">
        <v>3016712</v>
      </c>
      <c r="V126" s="186">
        <v>2991.85</v>
      </c>
      <c r="W126" s="29">
        <f t="shared" si="5"/>
        <v>4</v>
      </c>
      <c r="X126" s="38" t="str">
        <f t="array" ref="X126">W126&amp;CHOOSE(AND(W126&lt;&gt;{11,12,13})*MIN(4,MOD(W126,10))+1,"th","st","nd","rd","th")</f>
        <v>4th</v>
      </c>
      <c r="Y126" s="150">
        <v>0.6</v>
      </c>
      <c r="Z126" s="150">
        <v>1.06</v>
      </c>
      <c r="AA126" s="194">
        <v>169189.05</v>
      </c>
      <c r="AB126" s="195">
        <v>143480538</v>
      </c>
      <c r="AC126" s="196">
        <v>76717399</v>
      </c>
      <c r="AD126" s="194">
        <v>9919172.2599999998</v>
      </c>
      <c r="AE126" s="194">
        <v>1816755.49</v>
      </c>
      <c r="AF126" s="194">
        <v>0</v>
      </c>
      <c r="AG126" s="194">
        <v>1641.3</v>
      </c>
      <c r="AH126" s="194">
        <v>69389.64</v>
      </c>
    </row>
    <row r="127" spans="1:34" x14ac:dyDescent="0.25">
      <c r="A127" s="135">
        <v>108111203</v>
      </c>
      <c r="B127" s="136" t="s">
        <v>180</v>
      </c>
      <c r="C127" s="136" t="s">
        <v>155</v>
      </c>
      <c r="D127" s="137">
        <v>50669</v>
      </c>
      <c r="E127" s="138">
        <v>3914</v>
      </c>
      <c r="F127" s="186">
        <v>6349678.9900000002</v>
      </c>
      <c r="G127" s="187">
        <v>32.020000000000003</v>
      </c>
      <c r="H127" s="29">
        <f t="shared" si="3"/>
        <v>9</v>
      </c>
      <c r="I127" s="38" t="str">
        <f t="array" ref="I127">H127&amp;CHOOSE(AND(H127&lt;&gt;{11,12,13})*MIN(4,MOD(H127,10))+1,"th","st","nd","rd","th")</f>
        <v>9th</v>
      </c>
      <c r="J127" s="188">
        <v>0.63</v>
      </c>
      <c r="K127" s="189">
        <v>22064618.960000001</v>
      </c>
      <c r="L127" s="148">
        <v>1343.3050000000001</v>
      </c>
      <c r="M127" s="149">
        <v>239.077</v>
      </c>
      <c r="N127" s="186">
        <v>13943.93</v>
      </c>
      <c r="O127" s="29">
        <f t="shared" si="4"/>
        <v>60</v>
      </c>
      <c r="P127" s="38" t="str">
        <f t="array" ref="P127">O127&amp;CHOOSE(AND(O127&lt;&gt;{11,12,13})*MIN(4,MOD(O127,10))+1,"th","st","nd","rd","th")</f>
        <v>60th</v>
      </c>
      <c r="Q127" s="190">
        <v>0.96160000000000001</v>
      </c>
      <c r="R127" s="150">
        <v>0.61</v>
      </c>
      <c r="S127" s="191">
        <v>1.12E-2</v>
      </c>
      <c r="T127" s="192">
        <v>402</v>
      </c>
      <c r="U127" s="193">
        <v>7746995</v>
      </c>
      <c r="V127" s="186">
        <v>4895.78</v>
      </c>
      <c r="W127" s="29">
        <f t="shared" si="5"/>
        <v>19</v>
      </c>
      <c r="X127" s="38" t="str">
        <f t="array" ref="X127">W127&amp;CHOOSE(AND(W127&lt;&gt;{11,12,13})*MIN(4,MOD(W127,10))+1,"th","st","nd","rd","th")</f>
        <v>19th</v>
      </c>
      <c r="Y127" s="150">
        <v>0.35</v>
      </c>
      <c r="Z127" s="150">
        <v>0.96</v>
      </c>
      <c r="AA127" s="194">
        <v>507044.8</v>
      </c>
      <c r="AB127" s="195">
        <v>372639326</v>
      </c>
      <c r="AC127" s="196">
        <v>192834792</v>
      </c>
      <c r="AD127" s="194">
        <v>22064618.960000001</v>
      </c>
      <c r="AE127" s="194">
        <v>5678550.71</v>
      </c>
      <c r="AF127" s="194">
        <v>0</v>
      </c>
      <c r="AG127" s="194">
        <v>164083.48000000001</v>
      </c>
      <c r="AH127" s="194">
        <v>0</v>
      </c>
    </row>
    <row r="128" spans="1:34" x14ac:dyDescent="0.25">
      <c r="A128" s="135">
        <v>108111303</v>
      </c>
      <c r="B128" s="136" t="s">
        <v>194</v>
      </c>
      <c r="C128" s="136" t="s">
        <v>155</v>
      </c>
      <c r="D128" s="137">
        <v>55121</v>
      </c>
      <c r="E128" s="138">
        <v>5535</v>
      </c>
      <c r="F128" s="186">
        <v>10212411.810000001</v>
      </c>
      <c r="G128" s="187">
        <v>33.47</v>
      </c>
      <c r="H128" s="29">
        <f t="shared" si="3"/>
        <v>10</v>
      </c>
      <c r="I128" s="38" t="str">
        <f t="array" ref="I128">H128&amp;CHOOSE(AND(H128&lt;&gt;{11,12,13})*MIN(4,MOD(H128,10))+1,"th","st","nd","rd","th")</f>
        <v>10th</v>
      </c>
      <c r="J128" s="188">
        <v>0.66</v>
      </c>
      <c r="K128" s="189">
        <v>22221954.559999999</v>
      </c>
      <c r="L128" s="148">
        <v>1627.192</v>
      </c>
      <c r="M128" s="149">
        <v>125.306</v>
      </c>
      <c r="N128" s="186">
        <v>12680.16</v>
      </c>
      <c r="O128" s="29">
        <f t="shared" si="4"/>
        <v>37</v>
      </c>
      <c r="P128" s="38" t="str">
        <f t="array" ref="P128">O128&amp;CHOOSE(AND(O128&lt;&gt;{11,12,13})*MIN(4,MOD(O128,10))+1,"th","st","nd","rd","th")</f>
        <v>37th</v>
      </c>
      <c r="Q128" s="190">
        <v>1.0575000000000001</v>
      </c>
      <c r="R128" s="150">
        <v>0.66</v>
      </c>
      <c r="S128" s="191">
        <v>9.7999999999999997E-3</v>
      </c>
      <c r="T128" s="192">
        <v>461</v>
      </c>
      <c r="U128" s="193">
        <v>14288197</v>
      </c>
      <c r="V128" s="186">
        <v>8153.05</v>
      </c>
      <c r="W128" s="29">
        <f t="shared" si="5"/>
        <v>59</v>
      </c>
      <c r="X128" s="38" t="str">
        <f t="array" ref="X128">W128&amp;CHOOSE(AND(W128&lt;&gt;{11,12,13})*MIN(4,MOD(W128,10))+1,"th","st","nd","rd","th")</f>
        <v>59th</v>
      </c>
      <c r="Y128" s="150">
        <v>0</v>
      </c>
      <c r="Z128" s="150">
        <v>0.66</v>
      </c>
      <c r="AA128" s="194">
        <v>389657.83</v>
      </c>
      <c r="AB128" s="195">
        <v>745420629</v>
      </c>
      <c r="AC128" s="196">
        <v>297513466</v>
      </c>
      <c r="AD128" s="194">
        <v>22808430.34</v>
      </c>
      <c r="AE128" s="194">
        <v>9821055.4000000004</v>
      </c>
      <c r="AF128" s="194">
        <v>0</v>
      </c>
      <c r="AG128" s="194">
        <v>1698.58</v>
      </c>
      <c r="AH128" s="194">
        <v>586475.78</v>
      </c>
    </row>
    <row r="129" spans="1:34" x14ac:dyDescent="0.25">
      <c r="A129" s="135">
        <v>108111403</v>
      </c>
      <c r="B129" s="136" t="s">
        <v>228</v>
      </c>
      <c r="C129" s="136" t="s">
        <v>155</v>
      </c>
      <c r="D129" s="137">
        <v>45807</v>
      </c>
      <c r="E129" s="138">
        <v>2695</v>
      </c>
      <c r="F129" s="186">
        <v>3182774.53</v>
      </c>
      <c r="G129" s="187">
        <v>25.78</v>
      </c>
      <c r="H129" s="29">
        <f t="shared" si="3"/>
        <v>3</v>
      </c>
      <c r="I129" s="38" t="str">
        <f t="array" ref="I129">H129&amp;CHOOSE(AND(H129&lt;&gt;{11,12,13})*MIN(4,MOD(H129,10))+1,"th","st","nd","rd","th")</f>
        <v>3rd</v>
      </c>
      <c r="J129" s="188">
        <v>0.51</v>
      </c>
      <c r="K129" s="189">
        <v>11451974.539999999</v>
      </c>
      <c r="L129" s="148">
        <v>746.04300000000001</v>
      </c>
      <c r="M129" s="149">
        <v>147.96799999999999</v>
      </c>
      <c r="N129" s="186">
        <v>12809.66</v>
      </c>
      <c r="O129" s="29">
        <f t="shared" si="4"/>
        <v>40</v>
      </c>
      <c r="P129" s="38" t="str">
        <f t="array" ref="P129">O129&amp;CHOOSE(AND(O129&lt;&gt;{11,12,13})*MIN(4,MOD(O129,10))+1,"th","st","nd","rd","th")</f>
        <v>40th</v>
      </c>
      <c r="Q129" s="190">
        <v>1.0468</v>
      </c>
      <c r="R129" s="150">
        <v>0.51</v>
      </c>
      <c r="S129" s="191">
        <v>1.06E-2</v>
      </c>
      <c r="T129" s="192">
        <v>429</v>
      </c>
      <c r="U129" s="193">
        <v>4102459</v>
      </c>
      <c r="V129" s="186">
        <v>4588.82</v>
      </c>
      <c r="W129" s="29">
        <f t="shared" si="5"/>
        <v>15</v>
      </c>
      <c r="X129" s="38" t="str">
        <f t="array" ref="X129">W129&amp;CHOOSE(AND(W129&lt;&gt;{11,12,13})*MIN(4,MOD(W129,10))+1,"th","st","nd","rd","th")</f>
        <v>15th</v>
      </c>
      <c r="Y129" s="150">
        <v>0.39</v>
      </c>
      <c r="Z129" s="150">
        <v>0.9</v>
      </c>
      <c r="AA129" s="194">
        <v>272070.19</v>
      </c>
      <c r="AB129" s="195">
        <v>189547190</v>
      </c>
      <c r="AC129" s="196">
        <v>109902359</v>
      </c>
      <c r="AD129" s="194">
        <v>11451974.539999999</v>
      </c>
      <c r="AE129" s="194">
        <v>2897850.33</v>
      </c>
      <c r="AF129" s="194">
        <v>0</v>
      </c>
      <c r="AG129" s="194">
        <v>12854.01</v>
      </c>
      <c r="AH129" s="194">
        <v>0</v>
      </c>
    </row>
    <row r="130" spans="1:34" x14ac:dyDescent="0.25">
      <c r="A130" s="135">
        <v>108112003</v>
      </c>
      <c r="B130" s="136" t="s">
        <v>288</v>
      </c>
      <c r="C130" s="136" t="s">
        <v>155</v>
      </c>
      <c r="D130" s="137">
        <v>40858</v>
      </c>
      <c r="E130" s="138">
        <v>2200</v>
      </c>
      <c r="F130" s="186">
        <v>2711097.1999999997</v>
      </c>
      <c r="G130" s="187">
        <v>30.16</v>
      </c>
      <c r="H130" s="29">
        <f t="shared" si="3"/>
        <v>6</v>
      </c>
      <c r="I130" s="38" t="str">
        <f t="array" ref="I130">H130&amp;CHOOSE(AND(H130&lt;&gt;{11,12,13})*MIN(4,MOD(H130,10))+1,"th","st","nd","rd","th")</f>
        <v>6th</v>
      </c>
      <c r="J130" s="188">
        <v>0.59</v>
      </c>
      <c r="K130" s="189">
        <v>11272307.279999999</v>
      </c>
      <c r="L130" s="148">
        <v>686.03399999999999</v>
      </c>
      <c r="M130" s="149">
        <v>152.79599999999999</v>
      </c>
      <c r="N130" s="186">
        <v>13438.13</v>
      </c>
      <c r="O130" s="29">
        <f t="shared" si="4"/>
        <v>50</v>
      </c>
      <c r="P130" s="38" t="str">
        <f t="array" ref="P130">O130&amp;CHOOSE(AND(O130&lt;&gt;{11,12,13})*MIN(4,MOD(O130,10))+1,"th","st","nd","rd","th")</f>
        <v>50th</v>
      </c>
      <c r="Q130" s="190">
        <v>0.99780000000000002</v>
      </c>
      <c r="R130" s="150">
        <v>0.59</v>
      </c>
      <c r="S130" s="191">
        <v>1.67E-2</v>
      </c>
      <c r="T130" s="192">
        <v>109</v>
      </c>
      <c r="U130" s="193">
        <v>2218125</v>
      </c>
      <c r="V130" s="186">
        <v>2644.31</v>
      </c>
      <c r="W130" s="29">
        <f t="shared" si="5"/>
        <v>3</v>
      </c>
      <c r="X130" s="38" t="str">
        <f t="array" ref="X130">W130&amp;CHOOSE(AND(W130&lt;&gt;{11,12,13})*MIN(4,MOD(W130,10))+1,"th","st","nd","rd","th")</f>
        <v>3rd</v>
      </c>
      <c r="Y130" s="150">
        <v>0.65</v>
      </c>
      <c r="Z130" s="150">
        <v>1.24</v>
      </c>
      <c r="AA130" s="194">
        <v>303495.53999999998</v>
      </c>
      <c r="AB130" s="195">
        <v>94141678</v>
      </c>
      <c r="AC130" s="196">
        <v>67765241</v>
      </c>
      <c r="AD130" s="194">
        <v>11272307.279999999</v>
      </c>
      <c r="AE130" s="194">
        <v>2395490.2799999998</v>
      </c>
      <c r="AF130" s="194">
        <v>0</v>
      </c>
      <c r="AG130" s="194">
        <v>12111.38</v>
      </c>
      <c r="AH130" s="194">
        <v>0</v>
      </c>
    </row>
    <row r="131" spans="1:34" x14ac:dyDescent="0.25">
      <c r="A131" s="135">
        <v>108112203</v>
      </c>
      <c r="B131" s="136" t="s">
        <v>294</v>
      </c>
      <c r="C131" s="136" t="s">
        <v>155</v>
      </c>
      <c r="D131" s="137">
        <v>54943</v>
      </c>
      <c r="E131" s="138">
        <v>4774</v>
      </c>
      <c r="F131" s="186">
        <v>6352757.5800000001</v>
      </c>
      <c r="G131" s="187">
        <v>24.22</v>
      </c>
      <c r="H131" s="29">
        <f t="shared" ref="H131:H194" si="6">ROUND(_xlfn.PERCENTRANK.EXC(G$2:G$501,G131)*100,0)</f>
        <v>1</v>
      </c>
      <c r="I131" s="38" t="str">
        <f t="array" ref="I131">H131&amp;CHOOSE(AND(H131&lt;&gt;{11,12,13})*MIN(4,MOD(H131,10))+1,"th","st","nd","rd","th")</f>
        <v>1st</v>
      </c>
      <c r="J131" s="188">
        <v>0.48</v>
      </c>
      <c r="K131" s="189">
        <v>24812072.629999999</v>
      </c>
      <c r="L131" s="148">
        <v>1813.1949999999999</v>
      </c>
      <c r="M131" s="149">
        <v>291.73399999999998</v>
      </c>
      <c r="N131" s="186">
        <v>11787.61</v>
      </c>
      <c r="O131" s="29">
        <f t="shared" ref="O131:O194" si="7">ROUND(_xlfn.PERCENTRANK.EXC(N$2:N$501,N131)*100,0)</f>
        <v>19</v>
      </c>
      <c r="P131" s="38" t="str">
        <f t="array" ref="P131">O131&amp;CHOOSE(AND(O131&lt;&gt;{11,12,13})*MIN(4,MOD(O131,10))+1,"th","st","nd","rd","th")</f>
        <v>19th</v>
      </c>
      <c r="Q131" s="190">
        <v>1.1375999999999999</v>
      </c>
      <c r="R131" s="150">
        <v>0.48</v>
      </c>
      <c r="S131" s="191">
        <v>7.9000000000000008E-3</v>
      </c>
      <c r="T131" s="192">
        <v>495</v>
      </c>
      <c r="U131" s="193">
        <v>11017015</v>
      </c>
      <c r="V131" s="186">
        <v>5233.91</v>
      </c>
      <c r="W131" s="29">
        <f t="shared" ref="W131:W194" si="8">ROUND(_xlfn.PERCENTRANK.EXC(V$2:V$501,V131)*100,0)</f>
        <v>23</v>
      </c>
      <c r="X131" s="38" t="str">
        <f t="array" ref="X131">W131&amp;CHOOSE(AND(W131&lt;&gt;{11,12,13})*MIN(4,MOD(W131,10))+1,"th","st","nd","rd","th")</f>
        <v>23rd</v>
      </c>
      <c r="Y131" s="150">
        <v>0.3</v>
      </c>
      <c r="Z131" s="150">
        <v>0.78</v>
      </c>
      <c r="AA131" s="194">
        <v>825496.98</v>
      </c>
      <c r="AB131" s="195">
        <v>534252858</v>
      </c>
      <c r="AC131" s="196">
        <v>269908785</v>
      </c>
      <c r="AD131" s="194">
        <v>24854314.84</v>
      </c>
      <c r="AE131" s="194">
        <v>5524188.4299999997</v>
      </c>
      <c r="AF131" s="194">
        <v>0</v>
      </c>
      <c r="AG131" s="194">
        <v>3072.17</v>
      </c>
      <c r="AH131" s="194">
        <v>42242.21</v>
      </c>
    </row>
    <row r="132" spans="1:34" x14ac:dyDescent="0.25">
      <c r="A132" s="135">
        <v>108112502</v>
      </c>
      <c r="B132" s="136" t="s">
        <v>312</v>
      </c>
      <c r="C132" s="136" t="s">
        <v>155</v>
      </c>
      <c r="D132" s="137">
        <v>28217</v>
      </c>
      <c r="E132" s="138">
        <v>12631</v>
      </c>
      <c r="F132" s="186">
        <v>12705288.029999999</v>
      </c>
      <c r="G132" s="187">
        <v>35.65</v>
      </c>
      <c r="H132" s="29">
        <f t="shared" si="6"/>
        <v>14</v>
      </c>
      <c r="I132" s="38" t="str">
        <f t="array" ref="I132">H132&amp;CHOOSE(AND(H132&lt;&gt;{11,12,13})*MIN(4,MOD(H132,10))+1,"th","st","nd","rd","th")</f>
        <v>14th</v>
      </c>
      <c r="J132" s="188">
        <v>0.7</v>
      </c>
      <c r="K132" s="189">
        <v>43819411.869999997</v>
      </c>
      <c r="L132" s="148">
        <v>3051.192</v>
      </c>
      <c r="M132" s="149">
        <v>1734.326</v>
      </c>
      <c r="N132" s="186">
        <v>9156.67</v>
      </c>
      <c r="O132" s="29">
        <f t="shared" si="7"/>
        <v>1</v>
      </c>
      <c r="P132" s="38" t="str">
        <f t="array" ref="P132">O132&amp;CHOOSE(AND(O132&lt;&gt;{11,12,13})*MIN(4,MOD(O132,10))+1,"th","st","nd","rd","th")</f>
        <v>1st</v>
      </c>
      <c r="Q132" s="190">
        <v>1.4643999999999999</v>
      </c>
      <c r="R132" s="150">
        <v>0.7</v>
      </c>
      <c r="S132" s="191">
        <v>1.3100000000000001E-2</v>
      </c>
      <c r="T132" s="192">
        <v>293</v>
      </c>
      <c r="U132" s="193">
        <v>13271185</v>
      </c>
      <c r="V132" s="186">
        <v>2773.2</v>
      </c>
      <c r="W132" s="29">
        <f t="shared" si="8"/>
        <v>4</v>
      </c>
      <c r="X132" s="38" t="str">
        <f t="array" ref="X132">W132&amp;CHOOSE(AND(W132&lt;&gt;{11,12,13})*MIN(4,MOD(W132,10))+1,"th","st","nd","rd","th")</f>
        <v>4th</v>
      </c>
      <c r="Y132" s="150">
        <v>0.63</v>
      </c>
      <c r="Z132" s="150">
        <v>1.33</v>
      </c>
      <c r="AA132" s="194">
        <v>1365187.52</v>
      </c>
      <c r="AB132" s="186">
        <v>688946337</v>
      </c>
      <c r="AC132" s="196">
        <v>279753317</v>
      </c>
      <c r="AD132" s="194">
        <v>43955032.119999997</v>
      </c>
      <c r="AE132" s="194">
        <v>11301199.48</v>
      </c>
      <c r="AF132" s="194">
        <v>0</v>
      </c>
      <c r="AG132" s="194">
        <v>38901.03</v>
      </c>
      <c r="AH132" s="194">
        <v>135620.25</v>
      </c>
    </row>
    <row r="133" spans="1:34" x14ac:dyDescent="0.25">
      <c r="A133" s="135">
        <v>108114503</v>
      </c>
      <c r="B133" s="136" t="s">
        <v>450</v>
      </c>
      <c r="C133" s="136" t="s">
        <v>155</v>
      </c>
      <c r="D133" s="137">
        <v>47739</v>
      </c>
      <c r="E133" s="138">
        <v>3077</v>
      </c>
      <c r="F133" s="186">
        <v>3814848.03</v>
      </c>
      <c r="G133" s="187">
        <v>25.97</v>
      </c>
      <c r="H133" s="29">
        <f t="shared" si="6"/>
        <v>3</v>
      </c>
      <c r="I133" s="38" t="str">
        <f t="array" ref="I133">H133&amp;CHOOSE(AND(H133&lt;&gt;{11,12,13})*MIN(4,MOD(H133,10))+1,"th","st","nd","rd","th")</f>
        <v>3rd</v>
      </c>
      <c r="J133" s="188">
        <v>0.51</v>
      </c>
      <c r="K133" s="189">
        <v>16606204.380000001</v>
      </c>
      <c r="L133" s="148">
        <v>1046.1320000000001</v>
      </c>
      <c r="M133" s="149">
        <v>234.321</v>
      </c>
      <c r="N133" s="186">
        <v>12969.01</v>
      </c>
      <c r="O133" s="29">
        <f t="shared" si="7"/>
        <v>43</v>
      </c>
      <c r="P133" s="38" t="str">
        <f t="array" ref="P133">O133&amp;CHOOSE(AND(O133&lt;&gt;{11,12,13})*MIN(4,MOD(O133,10))+1,"th","st","nd","rd","th")</f>
        <v>43rd</v>
      </c>
      <c r="Q133" s="190">
        <v>1.0339</v>
      </c>
      <c r="R133" s="150">
        <v>0.51</v>
      </c>
      <c r="S133" s="191">
        <v>1.01E-2</v>
      </c>
      <c r="T133" s="192">
        <v>448</v>
      </c>
      <c r="U133" s="193">
        <v>5170712</v>
      </c>
      <c r="V133" s="186">
        <v>4038.19</v>
      </c>
      <c r="W133" s="29">
        <f t="shared" si="8"/>
        <v>10</v>
      </c>
      <c r="X133" s="38" t="str">
        <f t="array" ref="X133">W133&amp;CHOOSE(AND(W133&lt;&gt;{11,12,13})*MIN(4,MOD(W133,10))+1,"th","st","nd","rd","th")</f>
        <v>10th</v>
      </c>
      <c r="Y133" s="150">
        <v>0.46</v>
      </c>
      <c r="Z133" s="150">
        <v>0.97</v>
      </c>
      <c r="AA133" s="194">
        <v>314245.77</v>
      </c>
      <c r="AB133" s="195">
        <v>233138120</v>
      </c>
      <c r="AC133" s="196">
        <v>144286093</v>
      </c>
      <c r="AD133" s="194">
        <v>16606204.380000001</v>
      </c>
      <c r="AE133" s="194">
        <v>3491547.9</v>
      </c>
      <c r="AF133" s="194">
        <v>0</v>
      </c>
      <c r="AG133" s="194">
        <v>9054.36</v>
      </c>
      <c r="AH133" s="194">
        <v>0</v>
      </c>
    </row>
    <row r="134" spans="1:34" x14ac:dyDescent="0.25">
      <c r="A134" s="135">
        <v>108116003</v>
      </c>
      <c r="B134" s="136" t="s">
        <v>476</v>
      </c>
      <c r="C134" s="136" t="s">
        <v>155</v>
      </c>
      <c r="D134" s="137">
        <v>52004</v>
      </c>
      <c r="E134" s="138">
        <v>5193</v>
      </c>
      <c r="F134" s="186">
        <v>7272607.9799999995</v>
      </c>
      <c r="G134" s="187">
        <v>26.93</v>
      </c>
      <c r="H134" s="29">
        <f t="shared" si="6"/>
        <v>3</v>
      </c>
      <c r="I134" s="38" t="str">
        <f t="array" ref="I134">H134&amp;CHOOSE(AND(H134&lt;&gt;{11,12,13})*MIN(4,MOD(H134,10))+1,"th","st","nd","rd","th")</f>
        <v>3rd</v>
      </c>
      <c r="J134" s="188">
        <v>0.53</v>
      </c>
      <c r="K134" s="189">
        <v>22624359.93</v>
      </c>
      <c r="L134" s="148">
        <v>1684.6659999999999</v>
      </c>
      <c r="M134" s="149">
        <v>228.012</v>
      </c>
      <c r="N134" s="186">
        <v>11828.63</v>
      </c>
      <c r="O134" s="29">
        <f t="shared" si="7"/>
        <v>19</v>
      </c>
      <c r="P134" s="38" t="str">
        <f t="array" ref="P134">O134&amp;CHOOSE(AND(O134&lt;&gt;{11,12,13})*MIN(4,MOD(O134,10))+1,"th","st","nd","rd","th")</f>
        <v>19th</v>
      </c>
      <c r="Q134" s="190">
        <v>1.1335999999999999</v>
      </c>
      <c r="R134" s="150">
        <v>0.53</v>
      </c>
      <c r="S134" s="191">
        <v>8.9999999999999993E-3</v>
      </c>
      <c r="T134" s="192">
        <v>477</v>
      </c>
      <c r="U134" s="193">
        <v>11122699</v>
      </c>
      <c r="V134" s="186">
        <v>5815.25</v>
      </c>
      <c r="W134" s="29">
        <f t="shared" si="8"/>
        <v>29</v>
      </c>
      <c r="X134" s="38" t="str">
        <f t="array" ref="X134">W134&amp;CHOOSE(AND(W134&lt;&gt;{11,12,13})*MIN(4,MOD(W134,10))+1,"th","st","nd","rd","th")</f>
        <v>29th</v>
      </c>
      <c r="Y134" s="150">
        <v>0.22</v>
      </c>
      <c r="Z134" s="150">
        <v>0.75</v>
      </c>
      <c r="AA134" s="194">
        <v>452394.89</v>
      </c>
      <c r="AB134" s="195">
        <v>541857444</v>
      </c>
      <c r="AC134" s="196">
        <v>270018384</v>
      </c>
      <c r="AD134" s="194">
        <v>22674589.670000002</v>
      </c>
      <c r="AE134" s="194">
        <v>6755427.4100000001</v>
      </c>
      <c r="AF134" s="194">
        <v>0</v>
      </c>
      <c r="AG134" s="194">
        <v>64785.68</v>
      </c>
      <c r="AH134" s="194">
        <v>50229.74</v>
      </c>
    </row>
    <row r="135" spans="1:34" x14ac:dyDescent="0.25">
      <c r="A135" s="135">
        <v>108116303</v>
      </c>
      <c r="B135" s="136" t="s">
        <v>501</v>
      </c>
      <c r="C135" s="136" t="s">
        <v>155</v>
      </c>
      <c r="D135" s="137">
        <v>53032</v>
      </c>
      <c r="E135" s="138">
        <v>2584</v>
      </c>
      <c r="F135" s="186">
        <v>2869578.72</v>
      </c>
      <c r="G135" s="187">
        <v>20.94</v>
      </c>
      <c r="H135" s="29">
        <f t="shared" si="6"/>
        <v>1</v>
      </c>
      <c r="I135" s="38" t="str">
        <f t="array" ref="I135">H135&amp;CHOOSE(AND(H135&lt;&gt;{11,12,13})*MIN(4,MOD(H135,10))+1,"th","st","nd","rd","th")</f>
        <v>1st</v>
      </c>
      <c r="J135" s="188">
        <v>0.41</v>
      </c>
      <c r="K135" s="189">
        <v>12125593.890000001</v>
      </c>
      <c r="L135" s="148">
        <v>879.43299999999999</v>
      </c>
      <c r="M135" s="149">
        <v>131.983</v>
      </c>
      <c r="N135" s="186">
        <v>11988.73</v>
      </c>
      <c r="O135" s="29">
        <f t="shared" si="7"/>
        <v>23</v>
      </c>
      <c r="P135" s="38" t="str">
        <f t="array" ref="P135">O135&amp;CHOOSE(AND(O135&lt;&gt;{11,12,13})*MIN(4,MOD(O135,10))+1,"th","st","nd","rd","th")</f>
        <v>23rd</v>
      </c>
      <c r="Q135" s="190">
        <v>1.1185</v>
      </c>
      <c r="R135" s="150">
        <v>0.41</v>
      </c>
      <c r="S135" s="191">
        <v>9.1999999999999998E-3</v>
      </c>
      <c r="T135" s="192">
        <v>473</v>
      </c>
      <c r="U135" s="193">
        <v>4256819</v>
      </c>
      <c r="V135" s="186">
        <v>4208.7700000000004</v>
      </c>
      <c r="W135" s="29">
        <f t="shared" si="8"/>
        <v>12</v>
      </c>
      <c r="X135" s="38" t="str">
        <f t="array" ref="X135">W135&amp;CHOOSE(AND(W135&lt;&gt;{11,12,13})*MIN(4,MOD(W135,10))+1,"th","st","nd","rd","th")</f>
        <v>12th</v>
      </c>
      <c r="Y135" s="150">
        <v>0.44</v>
      </c>
      <c r="Z135" s="150">
        <v>0.85</v>
      </c>
      <c r="AA135" s="194">
        <v>336894.02</v>
      </c>
      <c r="AB135" s="195">
        <v>202557007</v>
      </c>
      <c r="AC135" s="196">
        <v>108159696</v>
      </c>
      <c r="AD135" s="194">
        <v>12130967.609999999</v>
      </c>
      <c r="AE135" s="194">
        <v>2509280.21</v>
      </c>
      <c r="AF135" s="194">
        <v>0</v>
      </c>
      <c r="AG135" s="194">
        <v>23404.49</v>
      </c>
      <c r="AH135" s="194">
        <v>5373.72</v>
      </c>
    </row>
    <row r="136" spans="1:34" x14ac:dyDescent="0.25">
      <c r="A136" s="135">
        <v>108116503</v>
      </c>
      <c r="B136" s="136" t="s">
        <v>514</v>
      </c>
      <c r="C136" s="136" t="s">
        <v>155</v>
      </c>
      <c r="D136" s="137">
        <v>58488</v>
      </c>
      <c r="E136" s="138">
        <v>5647</v>
      </c>
      <c r="F136" s="186">
        <v>14161271.77</v>
      </c>
      <c r="G136" s="187">
        <v>42.88</v>
      </c>
      <c r="H136" s="29">
        <f t="shared" si="6"/>
        <v>32</v>
      </c>
      <c r="I136" s="38" t="str">
        <f t="array" ref="I136">H136&amp;CHOOSE(AND(H136&lt;&gt;{11,12,13})*MIN(4,MOD(H136,10))+1,"th","st","nd","rd","th")</f>
        <v>32nd</v>
      </c>
      <c r="J136" s="188">
        <v>0.85</v>
      </c>
      <c r="K136" s="189">
        <v>19993784.27</v>
      </c>
      <c r="L136" s="148">
        <v>1537.8019999999999</v>
      </c>
      <c r="M136" s="149">
        <v>182.55600000000001</v>
      </c>
      <c r="N136" s="186">
        <v>11621.87</v>
      </c>
      <c r="O136" s="29">
        <f t="shared" si="7"/>
        <v>16</v>
      </c>
      <c r="P136" s="38" t="str">
        <f t="array" ref="P136">O136&amp;CHOOSE(AND(O136&lt;&gt;{11,12,13})*MIN(4,MOD(O136,10))+1,"th","st","nd","rd","th")</f>
        <v>16th</v>
      </c>
      <c r="Q136" s="190">
        <v>1.1537999999999999</v>
      </c>
      <c r="R136" s="150">
        <v>0.85</v>
      </c>
      <c r="S136" s="191">
        <v>1.0500000000000001E-2</v>
      </c>
      <c r="T136" s="192">
        <v>433</v>
      </c>
      <c r="U136" s="193">
        <v>18527141</v>
      </c>
      <c r="V136" s="186">
        <v>10769.35</v>
      </c>
      <c r="W136" s="29">
        <f t="shared" si="8"/>
        <v>81</v>
      </c>
      <c r="X136" s="38" t="str">
        <f t="array" ref="X136">W136&amp;CHOOSE(AND(W136&lt;&gt;{11,12,13})*MIN(4,MOD(W136,10))+1,"th","st","nd","rd","th")</f>
        <v>81st</v>
      </c>
      <c r="Y136" s="150">
        <v>0</v>
      </c>
      <c r="Z136" s="150">
        <v>0.85</v>
      </c>
      <c r="AA136" s="194">
        <v>230748.95</v>
      </c>
      <c r="AB136" s="195">
        <v>1006956809</v>
      </c>
      <c r="AC136" s="196">
        <v>345389214</v>
      </c>
      <c r="AD136" s="194">
        <v>20003784.27</v>
      </c>
      <c r="AE136" s="194">
        <v>13909963.859999999</v>
      </c>
      <c r="AF136" s="194">
        <v>0</v>
      </c>
      <c r="AG136" s="194">
        <v>20558.96</v>
      </c>
      <c r="AH136" s="194">
        <v>10000</v>
      </c>
    </row>
    <row r="137" spans="1:34" x14ac:dyDescent="0.25">
      <c r="A137" s="135">
        <v>108118503</v>
      </c>
      <c r="B137" s="136" t="s">
        <v>638</v>
      </c>
      <c r="C137" s="136" t="s">
        <v>155</v>
      </c>
      <c r="D137" s="137">
        <v>68814</v>
      </c>
      <c r="E137" s="138">
        <v>5182</v>
      </c>
      <c r="F137" s="186">
        <v>13409772.279999999</v>
      </c>
      <c r="G137" s="187">
        <v>37.61</v>
      </c>
      <c r="H137" s="29">
        <f t="shared" si="6"/>
        <v>18</v>
      </c>
      <c r="I137" s="38" t="str">
        <f t="array" ref="I137">H137&amp;CHOOSE(AND(H137&lt;&gt;{11,12,13})*MIN(4,MOD(H137,10))+1,"th","st","nd","rd","th")</f>
        <v>18th</v>
      </c>
      <c r="J137" s="188">
        <v>0.74</v>
      </c>
      <c r="K137" s="189">
        <v>19534469.530000001</v>
      </c>
      <c r="L137" s="148">
        <v>1489.7149999999999</v>
      </c>
      <c r="M137" s="149">
        <v>151.386</v>
      </c>
      <c r="N137" s="186">
        <v>11903.27</v>
      </c>
      <c r="O137" s="29">
        <f t="shared" si="7"/>
        <v>20</v>
      </c>
      <c r="P137" s="38" t="str">
        <f t="array" ref="P137">O137&amp;CHOOSE(AND(O137&lt;&gt;{11,12,13})*MIN(4,MOD(O137,10))+1,"th","st","nd","rd","th")</f>
        <v>20th</v>
      </c>
      <c r="Q137" s="190">
        <v>1.1265000000000001</v>
      </c>
      <c r="R137" s="150">
        <v>0.74</v>
      </c>
      <c r="S137" s="191">
        <v>1.4200000000000001E-2</v>
      </c>
      <c r="T137" s="192">
        <v>223</v>
      </c>
      <c r="U137" s="193">
        <v>12963118</v>
      </c>
      <c r="V137" s="186">
        <v>7899.04</v>
      </c>
      <c r="W137" s="29">
        <f t="shared" si="8"/>
        <v>56</v>
      </c>
      <c r="X137" s="38" t="str">
        <f t="array" ref="X137">W137&amp;CHOOSE(AND(W137&lt;&gt;{11,12,13})*MIN(4,MOD(W137,10))+1,"th","st","nd","rd","th")</f>
        <v>56th</v>
      </c>
      <c r="Y137" s="150">
        <v>0</v>
      </c>
      <c r="Z137" s="150">
        <v>0.74</v>
      </c>
      <c r="AA137" s="194">
        <v>309157.59000000003</v>
      </c>
      <c r="AB137" s="195">
        <v>559820672</v>
      </c>
      <c r="AC137" s="196">
        <v>386392325</v>
      </c>
      <c r="AD137" s="194">
        <v>19579583.379999999</v>
      </c>
      <c r="AE137" s="194">
        <v>13081750.35</v>
      </c>
      <c r="AF137" s="194">
        <v>0</v>
      </c>
      <c r="AG137" s="194">
        <v>18864.34</v>
      </c>
      <c r="AH137" s="194">
        <v>45113.85</v>
      </c>
    </row>
    <row r="138" spans="1:34" x14ac:dyDescent="0.25">
      <c r="A138" s="135">
        <v>109122703</v>
      </c>
      <c r="B138" s="136" t="s">
        <v>181</v>
      </c>
      <c r="C138" s="136" t="s">
        <v>182</v>
      </c>
      <c r="D138" s="137">
        <v>41485</v>
      </c>
      <c r="E138" s="138">
        <v>2232</v>
      </c>
      <c r="F138" s="186">
        <v>4059088.27</v>
      </c>
      <c r="G138" s="187">
        <v>43.84</v>
      </c>
      <c r="H138" s="29">
        <f t="shared" si="6"/>
        <v>34</v>
      </c>
      <c r="I138" s="38" t="str">
        <f t="array" ref="I138">H138&amp;CHOOSE(AND(H138&lt;&gt;{11,12,13})*MIN(4,MOD(H138,10))+1,"th","st","nd","rd","th")</f>
        <v>34th</v>
      </c>
      <c r="J138" s="188">
        <v>0.86</v>
      </c>
      <c r="K138" s="189">
        <v>11530201.140000001</v>
      </c>
      <c r="L138" s="148">
        <v>555.07100000000003</v>
      </c>
      <c r="M138" s="149">
        <v>196.18199999999999</v>
      </c>
      <c r="N138" s="186">
        <v>15347.96</v>
      </c>
      <c r="O138" s="29">
        <f t="shared" si="7"/>
        <v>77</v>
      </c>
      <c r="P138" s="38" t="str">
        <f t="array" ref="P138">O138&amp;CHOOSE(AND(O138&lt;&gt;{11,12,13})*MIN(4,MOD(O138,10))+1,"th","st","nd","rd","th")</f>
        <v>77th</v>
      </c>
      <c r="Q138" s="190">
        <v>0.87370000000000003</v>
      </c>
      <c r="R138" s="150">
        <v>0.75</v>
      </c>
      <c r="S138" s="191">
        <v>1.46E-2</v>
      </c>
      <c r="T138" s="192">
        <v>205</v>
      </c>
      <c r="U138" s="193">
        <v>3797592</v>
      </c>
      <c r="V138" s="186">
        <v>5055.01</v>
      </c>
      <c r="W138" s="29">
        <f t="shared" si="8"/>
        <v>20</v>
      </c>
      <c r="X138" s="38" t="str">
        <f t="array" ref="X138">W138&amp;CHOOSE(AND(W138&lt;&gt;{11,12,13})*MIN(4,MOD(W138,10))+1,"th","st","nd","rd","th")</f>
        <v>20th</v>
      </c>
      <c r="Y138" s="150">
        <v>0.32</v>
      </c>
      <c r="Z138" s="150">
        <v>1.07</v>
      </c>
      <c r="AA138" s="194">
        <v>432208.57</v>
      </c>
      <c r="AB138" s="195">
        <v>197347952</v>
      </c>
      <c r="AC138" s="196">
        <v>79848580</v>
      </c>
      <c r="AD138" s="194">
        <v>11539679.17</v>
      </c>
      <c r="AE138" s="194">
        <v>3611490.25</v>
      </c>
      <c r="AF138" s="194">
        <v>0</v>
      </c>
      <c r="AG138" s="194">
        <v>15389.45</v>
      </c>
      <c r="AH138" s="194">
        <v>9478.0300000000007</v>
      </c>
    </row>
    <row r="139" spans="1:34" x14ac:dyDescent="0.25">
      <c r="A139" s="135">
        <v>121135003</v>
      </c>
      <c r="B139" s="136" t="s">
        <v>349</v>
      </c>
      <c r="C139" s="136" t="s">
        <v>350</v>
      </c>
      <c r="D139" s="137">
        <v>54279</v>
      </c>
      <c r="E139" s="138">
        <v>6089</v>
      </c>
      <c r="F139" s="186">
        <v>32129377.409999996</v>
      </c>
      <c r="G139" s="187">
        <v>97.21</v>
      </c>
      <c r="H139" s="29">
        <f t="shared" si="6"/>
        <v>99</v>
      </c>
      <c r="I139" s="38" t="str">
        <f t="array" ref="I139">H139&amp;CHOOSE(AND(H139&lt;&gt;{11,12,13})*MIN(4,MOD(H139,10))+1,"th","st","nd","rd","th")</f>
        <v>99th</v>
      </c>
      <c r="J139" s="188">
        <v>1.92</v>
      </c>
      <c r="K139" s="189">
        <v>40026493.990000002</v>
      </c>
      <c r="L139" s="148">
        <v>2252.5500000000002</v>
      </c>
      <c r="M139" s="149">
        <v>392.17</v>
      </c>
      <c r="N139" s="186">
        <v>15134.49</v>
      </c>
      <c r="O139" s="29">
        <f t="shared" si="7"/>
        <v>75</v>
      </c>
      <c r="P139" s="38" t="str">
        <f t="array" ref="P139">O139&amp;CHOOSE(AND(O139&lt;&gt;{11,12,13})*MIN(4,MOD(O139,10))+1,"th","st","nd","rd","th")</f>
        <v>75th</v>
      </c>
      <c r="Q139" s="190">
        <v>0.88600000000000001</v>
      </c>
      <c r="R139" s="150">
        <v>1.7</v>
      </c>
      <c r="S139" s="191">
        <v>1.7899999999999999E-2</v>
      </c>
      <c r="T139" s="192">
        <v>67</v>
      </c>
      <c r="U139" s="193">
        <v>24584393</v>
      </c>
      <c r="V139" s="186">
        <v>9295.65</v>
      </c>
      <c r="W139" s="29">
        <f t="shared" si="8"/>
        <v>70</v>
      </c>
      <c r="X139" s="38" t="str">
        <f t="array" ref="X139">W139&amp;CHOOSE(AND(W139&lt;&gt;{11,12,13})*MIN(4,MOD(W139,10))+1,"th","st","nd","rd","th")</f>
        <v>70th</v>
      </c>
      <c r="Y139" s="150">
        <v>0</v>
      </c>
      <c r="Z139" s="150">
        <v>1.7</v>
      </c>
      <c r="AA139" s="194">
        <v>741006.04</v>
      </c>
      <c r="AB139" s="195">
        <v>1492051009</v>
      </c>
      <c r="AC139" s="196">
        <v>302430267</v>
      </c>
      <c r="AD139" s="194">
        <v>40880102.689999998</v>
      </c>
      <c r="AE139" s="194">
        <v>31308875.579999998</v>
      </c>
      <c r="AF139" s="194">
        <v>62479.05</v>
      </c>
      <c r="AG139" s="194">
        <v>17016.740000000002</v>
      </c>
      <c r="AH139" s="194">
        <v>853608.7</v>
      </c>
    </row>
    <row r="140" spans="1:34" x14ac:dyDescent="0.25">
      <c r="A140" s="135">
        <v>121135503</v>
      </c>
      <c r="B140" s="136" t="s">
        <v>376</v>
      </c>
      <c r="C140" s="136" t="s">
        <v>350</v>
      </c>
      <c r="D140" s="137">
        <v>55000</v>
      </c>
      <c r="E140" s="138">
        <v>7134</v>
      </c>
      <c r="F140" s="186">
        <v>21773368.639999997</v>
      </c>
      <c r="G140" s="187">
        <v>55.49</v>
      </c>
      <c r="H140" s="29">
        <f t="shared" si="6"/>
        <v>62</v>
      </c>
      <c r="I140" s="38" t="str">
        <f t="array" ref="I140">H140&amp;CHOOSE(AND(H140&lt;&gt;{11,12,13})*MIN(4,MOD(H140,10))+1,"th","st","nd","rd","th")</f>
        <v>62nd</v>
      </c>
      <c r="J140" s="188">
        <v>1.0900000000000001</v>
      </c>
      <c r="K140" s="189">
        <v>38696551.460000001</v>
      </c>
      <c r="L140" s="148">
        <v>2456.2199999999998</v>
      </c>
      <c r="M140" s="149">
        <v>585.62800000000004</v>
      </c>
      <c r="N140" s="186">
        <v>12721.4</v>
      </c>
      <c r="O140" s="29">
        <f t="shared" si="7"/>
        <v>37</v>
      </c>
      <c r="P140" s="38" t="str">
        <f t="array" ref="P140">O140&amp;CHOOSE(AND(O140&lt;&gt;{11,12,13})*MIN(4,MOD(O140,10))+1,"th","st","nd","rd","th")</f>
        <v>37th</v>
      </c>
      <c r="Q140" s="190">
        <v>1.0541</v>
      </c>
      <c r="R140" s="150">
        <v>1.0900000000000001</v>
      </c>
      <c r="S140" s="191">
        <v>1.6500000000000001E-2</v>
      </c>
      <c r="T140" s="192">
        <v>114</v>
      </c>
      <c r="U140" s="193">
        <v>18110108</v>
      </c>
      <c r="V140" s="186">
        <v>5953.65</v>
      </c>
      <c r="W140" s="29">
        <f t="shared" si="8"/>
        <v>31</v>
      </c>
      <c r="X140" s="38" t="str">
        <f t="array" ref="X140">W140&amp;CHOOSE(AND(W140&lt;&gt;{11,12,13})*MIN(4,MOD(W140,10))+1,"th","st","nd","rd","th")</f>
        <v>31st</v>
      </c>
      <c r="Y140" s="150">
        <v>0.2</v>
      </c>
      <c r="Z140" s="150">
        <v>1.29</v>
      </c>
      <c r="AA140" s="194">
        <v>1205440.3400000001</v>
      </c>
      <c r="AB140" s="195">
        <v>954072307</v>
      </c>
      <c r="AC140" s="196">
        <v>367833380</v>
      </c>
      <c r="AD140" s="194">
        <v>38817434.960000001</v>
      </c>
      <c r="AE140" s="194">
        <v>20499533.239999998</v>
      </c>
      <c r="AF140" s="194">
        <v>0</v>
      </c>
      <c r="AG140" s="194">
        <v>68395.06</v>
      </c>
      <c r="AH140" s="194">
        <v>120883.5</v>
      </c>
    </row>
    <row r="141" spans="1:34" x14ac:dyDescent="0.25">
      <c r="A141" s="135">
        <v>121136503</v>
      </c>
      <c r="B141" s="136" t="s">
        <v>471</v>
      </c>
      <c r="C141" s="136" t="s">
        <v>350</v>
      </c>
      <c r="D141" s="137">
        <v>64432</v>
      </c>
      <c r="E141" s="138">
        <v>5372</v>
      </c>
      <c r="F141" s="186">
        <v>19472782.830000002</v>
      </c>
      <c r="G141" s="187">
        <v>56.26</v>
      </c>
      <c r="H141" s="29">
        <f t="shared" si="6"/>
        <v>64</v>
      </c>
      <c r="I141" s="38" t="str">
        <f t="array" ref="I141">H141&amp;CHOOSE(AND(H141&lt;&gt;{11,12,13})*MIN(4,MOD(H141,10))+1,"th","st","nd","rd","th")</f>
        <v>64th</v>
      </c>
      <c r="J141" s="188">
        <v>1.1100000000000001</v>
      </c>
      <c r="K141" s="189">
        <v>29630298.510000002</v>
      </c>
      <c r="L141" s="148">
        <v>1914.1130000000001</v>
      </c>
      <c r="M141" s="149">
        <v>255.655</v>
      </c>
      <c r="N141" s="186">
        <v>13655.98</v>
      </c>
      <c r="O141" s="29">
        <f t="shared" si="7"/>
        <v>56</v>
      </c>
      <c r="P141" s="38" t="str">
        <f t="array" ref="P141">O141&amp;CHOOSE(AND(O141&lt;&gt;{11,12,13})*MIN(4,MOD(O141,10))+1,"th","st","nd","rd","th")</f>
        <v>56th</v>
      </c>
      <c r="Q141" s="190">
        <v>0.9819</v>
      </c>
      <c r="R141" s="150">
        <v>1.0900000000000001</v>
      </c>
      <c r="S141" s="191">
        <v>1.78E-2</v>
      </c>
      <c r="T141" s="192">
        <v>73</v>
      </c>
      <c r="U141" s="193">
        <v>14986796</v>
      </c>
      <c r="V141" s="186">
        <v>6907.1</v>
      </c>
      <c r="W141" s="29">
        <f t="shared" si="8"/>
        <v>43</v>
      </c>
      <c r="X141" s="38" t="str">
        <f t="array" ref="X141">W141&amp;CHOOSE(AND(W141&lt;&gt;{11,12,13})*MIN(4,MOD(W141,10))+1,"th","st","nd","rd","th")</f>
        <v>43rd</v>
      </c>
      <c r="Y141" s="150">
        <v>0.08</v>
      </c>
      <c r="Z141" s="150">
        <v>1.17</v>
      </c>
      <c r="AA141" s="194">
        <v>753186.6</v>
      </c>
      <c r="AB141" s="195">
        <v>780908407</v>
      </c>
      <c r="AC141" s="196">
        <v>313018290</v>
      </c>
      <c r="AD141" s="194">
        <v>29640268.75</v>
      </c>
      <c r="AE141" s="194">
        <v>18713094.800000001</v>
      </c>
      <c r="AF141" s="194">
        <v>0</v>
      </c>
      <c r="AG141" s="194">
        <v>6501.43</v>
      </c>
      <c r="AH141" s="194">
        <v>9970.24</v>
      </c>
    </row>
    <row r="142" spans="1:34" x14ac:dyDescent="0.25">
      <c r="A142" s="135">
        <v>121136603</v>
      </c>
      <c r="B142" s="136" t="s">
        <v>473</v>
      </c>
      <c r="C142" s="136" t="s">
        <v>350</v>
      </c>
      <c r="D142" s="137">
        <v>40140</v>
      </c>
      <c r="E142" s="138">
        <v>5212</v>
      </c>
      <c r="F142" s="186">
        <v>11408612.58</v>
      </c>
      <c r="G142" s="187">
        <v>54.53</v>
      </c>
      <c r="H142" s="29">
        <f t="shared" si="6"/>
        <v>60</v>
      </c>
      <c r="I142" s="38" t="str">
        <f t="array" ref="I142">H142&amp;CHOOSE(AND(H142&lt;&gt;{11,12,13})*MIN(4,MOD(H142,10))+1,"th","st","nd","rd","th")</f>
        <v>60th</v>
      </c>
      <c r="J142" s="188">
        <v>1.07</v>
      </c>
      <c r="K142" s="189">
        <v>25074870.079999998</v>
      </c>
      <c r="L142" s="148">
        <v>1754.2539999999999</v>
      </c>
      <c r="M142" s="149">
        <v>351.14600000000002</v>
      </c>
      <c r="N142" s="186">
        <v>11909.79</v>
      </c>
      <c r="O142" s="29">
        <f t="shared" si="7"/>
        <v>21</v>
      </c>
      <c r="P142" s="38" t="str">
        <f t="array" ref="P142">O142&amp;CHOOSE(AND(O142&lt;&gt;{11,12,13})*MIN(4,MOD(O142,10))+1,"th","st","nd","rd","th")</f>
        <v>21st</v>
      </c>
      <c r="Q142" s="190">
        <v>1.1258999999999999</v>
      </c>
      <c r="R142" s="150">
        <v>1.07</v>
      </c>
      <c r="S142" s="191">
        <v>2.1299999999999999E-2</v>
      </c>
      <c r="T142" s="192">
        <v>18</v>
      </c>
      <c r="U142" s="193">
        <v>7334003</v>
      </c>
      <c r="V142" s="186">
        <v>3483.43</v>
      </c>
      <c r="W142" s="29">
        <f t="shared" si="8"/>
        <v>7</v>
      </c>
      <c r="X142" s="38" t="str">
        <f t="array" ref="X142">W142&amp;CHOOSE(AND(W142&lt;&gt;{11,12,13})*MIN(4,MOD(W142,10))+1,"th","st","nd","rd","th")</f>
        <v>7th</v>
      </c>
      <c r="Y142" s="150">
        <v>0.53</v>
      </c>
      <c r="Z142" s="150">
        <v>1.6</v>
      </c>
      <c r="AA142" s="194">
        <v>741074.18</v>
      </c>
      <c r="AB142" s="195">
        <v>338568127</v>
      </c>
      <c r="AC142" s="196">
        <v>196760590</v>
      </c>
      <c r="AD142" s="194">
        <v>25074870.079999998</v>
      </c>
      <c r="AE142" s="194">
        <v>10500791.75</v>
      </c>
      <c r="AF142" s="194">
        <v>0</v>
      </c>
      <c r="AG142" s="194">
        <v>166746.65</v>
      </c>
      <c r="AH142" s="194">
        <v>0</v>
      </c>
    </row>
    <row r="143" spans="1:34" x14ac:dyDescent="0.25">
      <c r="A143" s="135">
        <v>121139004</v>
      </c>
      <c r="B143" s="136" t="s">
        <v>624</v>
      </c>
      <c r="C143" s="136" t="s">
        <v>350</v>
      </c>
      <c r="D143" s="137">
        <v>53625</v>
      </c>
      <c r="E143" s="138">
        <v>2028</v>
      </c>
      <c r="F143" s="186">
        <v>7245789.4699999997</v>
      </c>
      <c r="G143" s="187">
        <v>66.63</v>
      </c>
      <c r="H143" s="29">
        <f t="shared" si="6"/>
        <v>84</v>
      </c>
      <c r="I143" s="38" t="str">
        <f t="array" ref="I143">H143&amp;CHOOSE(AND(H143&lt;&gt;{11,12,13})*MIN(4,MOD(H143,10))+1,"th","st","nd","rd","th")</f>
        <v>84th</v>
      </c>
      <c r="J143" s="188">
        <v>1.31</v>
      </c>
      <c r="K143" s="189">
        <v>13384163.83</v>
      </c>
      <c r="L143" s="148">
        <v>667.32899999999995</v>
      </c>
      <c r="M143" s="149">
        <v>229.857</v>
      </c>
      <c r="N143" s="186">
        <v>14917.94</v>
      </c>
      <c r="O143" s="29">
        <f t="shared" si="7"/>
        <v>73</v>
      </c>
      <c r="P143" s="38" t="str">
        <f t="array" ref="P143">O143&amp;CHOOSE(AND(O143&lt;&gt;{11,12,13})*MIN(4,MOD(O143,10))+1,"th","st","nd","rd","th")</f>
        <v>73rd</v>
      </c>
      <c r="Q143" s="190">
        <v>0.89890000000000003</v>
      </c>
      <c r="R143" s="150">
        <v>1.18</v>
      </c>
      <c r="S143" s="191">
        <v>1.7299999999999999E-2</v>
      </c>
      <c r="T143" s="192">
        <v>89</v>
      </c>
      <c r="U143" s="193">
        <v>5738699</v>
      </c>
      <c r="V143" s="186">
        <v>6396.33</v>
      </c>
      <c r="W143" s="29">
        <f t="shared" si="8"/>
        <v>37</v>
      </c>
      <c r="X143" s="38" t="str">
        <f t="array" ref="X143">W143&amp;CHOOSE(AND(W143&lt;&gt;{11,12,13})*MIN(4,MOD(W143,10))+1,"th","st","nd","rd","th")</f>
        <v>37th</v>
      </c>
      <c r="Y143" s="150">
        <v>0.14000000000000001</v>
      </c>
      <c r="Z143" s="150">
        <v>1.32</v>
      </c>
      <c r="AA143" s="194">
        <v>363651.86</v>
      </c>
      <c r="AB143" s="195">
        <v>317543721</v>
      </c>
      <c r="AC143" s="196">
        <v>101339436</v>
      </c>
      <c r="AD143" s="194">
        <v>13486225.359999999</v>
      </c>
      <c r="AE143" s="194">
        <v>6867523.5099999998</v>
      </c>
      <c r="AF143" s="194">
        <v>0</v>
      </c>
      <c r="AG143" s="194">
        <v>14614.1</v>
      </c>
      <c r="AH143" s="194">
        <v>102061.53</v>
      </c>
    </row>
    <row r="144" spans="1:34" x14ac:dyDescent="0.25">
      <c r="A144" s="135">
        <v>110141003</v>
      </c>
      <c r="B144" s="136" t="s">
        <v>125</v>
      </c>
      <c r="C144" s="136" t="s">
        <v>126</v>
      </c>
      <c r="D144" s="137">
        <v>60858</v>
      </c>
      <c r="E144" s="138">
        <v>4990</v>
      </c>
      <c r="F144" s="186">
        <v>16723772.34</v>
      </c>
      <c r="G144" s="187">
        <v>55.07</v>
      </c>
      <c r="H144" s="29">
        <f t="shared" si="6"/>
        <v>60</v>
      </c>
      <c r="I144" s="38" t="str">
        <f t="array" ref="I144">H144&amp;CHOOSE(AND(H144&lt;&gt;{11,12,13})*MIN(4,MOD(H144,10))+1,"th","st","nd","rd","th")</f>
        <v>60th</v>
      </c>
      <c r="J144" s="188">
        <v>1.0900000000000001</v>
      </c>
      <c r="K144" s="189">
        <v>28433008</v>
      </c>
      <c r="L144" s="148">
        <v>1615.8389999999999</v>
      </c>
      <c r="M144" s="149">
        <v>356.29500000000002</v>
      </c>
      <c r="N144" s="186">
        <v>14417.38</v>
      </c>
      <c r="O144" s="29">
        <f t="shared" si="7"/>
        <v>66</v>
      </c>
      <c r="P144" s="38" t="str">
        <f t="array" ref="P144">O144&amp;CHOOSE(AND(O144&lt;&gt;{11,12,13})*MIN(4,MOD(O144,10))+1,"th","st","nd","rd","th")</f>
        <v>66th</v>
      </c>
      <c r="Q144" s="190">
        <v>0.93010000000000004</v>
      </c>
      <c r="R144" s="150">
        <v>1.01</v>
      </c>
      <c r="S144" s="191">
        <v>1.72E-2</v>
      </c>
      <c r="T144" s="192">
        <v>93</v>
      </c>
      <c r="U144" s="193">
        <v>13333443</v>
      </c>
      <c r="V144" s="186">
        <v>6760.92</v>
      </c>
      <c r="W144" s="29">
        <f t="shared" si="8"/>
        <v>41</v>
      </c>
      <c r="X144" s="38" t="str">
        <f t="array" ref="X144">W144&amp;CHOOSE(AND(W144&lt;&gt;{11,12,13})*MIN(4,MOD(W144,10))+1,"th","st","nd","rd","th")</f>
        <v>41st</v>
      </c>
      <c r="Y144" s="150">
        <v>0.1</v>
      </c>
      <c r="Z144" s="150">
        <v>1.1100000000000001</v>
      </c>
      <c r="AA144" s="194">
        <v>732715.67</v>
      </c>
      <c r="AB144" s="195">
        <v>698672663</v>
      </c>
      <c r="AC144" s="196">
        <v>274571382</v>
      </c>
      <c r="AD144" s="194">
        <v>28433008</v>
      </c>
      <c r="AE144" s="194">
        <v>15983904.189999999</v>
      </c>
      <c r="AF144" s="194">
        <v>0</v>
      </c>
      <c r="AG144" s="194">
        <v>7152.48</v>
      </c>
      <c r="AH144" s="194">
        <v>0</v>
      </c>
    </row>
    <row r="145" spans="1:34" x14ac:dyDescent="0.25">
      <c r="A145" s="135">
        <v>110141103</v>
      </c>
      <c r="B145" s="136" t="s">
        <v>135</v>
      </c>
      <c r="C145" s="136" t="s">
        <v>126</v>
      </c>
      <c r="D145" s="137">
        <v>62352</v>
      </c>
      <c r="E145" s="138">
        <v>10494</v>
      </c>
      <c r="F145" s="186">
        <v>32771208.630000003</v>
      </c>
      <c r="G145" s="187">
        <v>50.08</v>
      </c>
      <c r="H145" s="29">
        <f t="shared" si="6"/>
        <v>48</v>
      </c>
      <c r="I145" s="38" t="str">
        <f t="array" ref="I145">H145&amp;CHOOSE(AND(H145&lt;&gt;{11,12,13})*MIN(4,MOD(H145,10))+1,"th","st","nd","rd","th")</f>
        <v>48th</v>
      </c>
      <c r="J145" s="188">
        <v>0.99</v>
      </c>
      <c r="K145" s="189">
        <v>51753100.93</v>
      </c>
      <c r="L145" s="148">
        <v>2773.5909999999999</v>
      </c>
      <c r="M145" s="149">
        <v>327.02300000000002</v>
      </c>
      <c r="N145" s="186">
        <v>16691.240000000002</v>
      </c>
      <c r="O145" s="29">
        <f t="shared" si="7"/>
        <v>87</v>
      </c>
      <c r="P145" s="38" t="str">
        <f t="array" ref="P145">O145&amp;CHOOSE(AND(O145&lt;&gt;{11,12,13})*MIN(4,MOD(O145,10))+1,"th","st","nd","rd","th")</f>
        <v>87th</v>
      </c>
      <c r="Q145" s="190">
        <v>0.8034</v>
      </c>
      <c r="R145" s="150">
        <v>0.8</v>
      </c>
      <c r="S145" s="191">
        <v>1.54E-2</v>
      </c>
      <c r="T145" s="192">
        <v>160</v>
      </c>
      <c r="U145" s="193">
        <v>29078404</v>
      </c>
      <c r="V145" s="186">
        <v>9378.27</v>
      </c>
      <c r="W145" s="29">
        <f t="shared" si="8"/>
        <v>71</v>
      </c>
      <c r="X145" s="38" t="str">
        <f t="array" ref="X145">W145&amp;CHOOSE(AND(W145&lt;&gt;{11,12,13})*MIN(4,MOD(W145,10))+1,"th","st","nd","rd","th")</f>
        <v>71st</v>
      </c>
      <c r="Y145" s="150">
        <v>0</v>
      </c>
      <c r="Z145" s="150">
        <v>0.8</v>
      </c>
      <c r="AA145" s="194">
        <v>1174089.96</v>
      </c>
      <c r="AB145" s="195">
        <v>1548284371</v>
      </c>
      <c r="AC145" s="196">
        <v>574226888</v>
      </c>
      <c r="AD145" s="194">
        <v>51865769.93</v>
      </c>
      <c r="AE145" s="194">
        <v>31544985.620000001</v>
      </c>
      <c r="AF145" s="194">
        <v>0</v>
      </c>
      <c r="AG145" s="194">
        <v>52133.05</v>
      </c>
      <c r="AH145" s="194">
        <v>112669</v>
      </c>
    </row>
    <row r="146" spans="1:34" x14ac:dyDescent="0.25">
      <c r="A146" s="135">
        <v>110147003</v>
      </c>
      <c r="B146" s="136" t="s">
        <v>483</v>
      </c>
      <c r="C146" s="136" t="s">
        <v>126</v>
      </c>
      <c r="D146" s="137">
        <v>58804</v>
      </c>
      <c r="E146" s="138">
        <v>4742</v>
      </c>
      <c r="F146" s="186">
        <v>17221442.130000003</v>
      </c>
      <c r="G146" s="187">
        <v>61.76</v>
      </c>
      <c r="H146" s="29">
        <f t="shared" si="6"/>
        <v>75</v>
      </c>
      <c r="I146" s="38" t="str">
        <f t="array" ref="I146">H146&amp;CHOOSE(AND(H146&lt;&gt;{11,12,13})*MIN(4,MOD(H146,10))+1,"th","st","nd","rd","th")</f>
        <v>75th</v>
      </c>
      <c r="J146" s="188">
        <v>1.22</v>
      </c>
      <c r="K146" s="189">
        <v>23661970.829999998</v>
      </c>
      <c r="L146" s="148">
        <v>1507.5119999999999</v>
      </c>
      <c r="M146" s="149">
        <v>390.697</v>
      </c>
      <c r="N146" s="186">
        <v>12465.42</v>
      </c>
      <c r="O146" s="29">
        <f t="shared" si="7"/>
        <v>32</v>
      </c>
      <c r="P146" s="38" t="str">
        <f t="array" ref="P146">O146&amp;CHOOSE(AND(O146&lt;&gt;{11,12,13})*MIN(4,MOD(O146,10))+1,"th","st","nd","rd","th")</f>
        <v>32nd</v>
      </c>
      <c r="Q146" s="190">
        <v>1.0757000000000001</v>
      </c>
      <c r="R146" s="150">
        <v>1.22</v>
      </c>
      <c r="S146" s="191">
        <v>1.4999999999999999E-2</v>
      </c>
      <c r="T146" s="192">
        <v>180</v>
      </c>
      <c r="U146" s="193">
        <v>15703009</v>
      </c>
      <c r="V146" s="186">
        <v>8272.5400000000009</v>
      </c>
      <c r="W146" s="29">
        <f t="shared" si="8"/>
        <v>61</v>
      </c>
      <c r="X146" s="38" t="str">
        <f t="array" ref="X146">W146&amp;CHOOSE(AND(W146&lt;&gt;{11,12,13})*MIN(4,MOD(W146,10))+1,"th","st","nd","rd","th")</f>
        <v>61st</v>
      </c>
      <c r="Y146" s="150">
        <v>0</v>
      </c>
      <c r="Z146" s="150">
        <v>1.22</v>
      </c>
      <c r="AA146" s="194">
        <v>561120.67000000004</v>
      </c>
      <c r="AB146" s="195">
        <v>873054818</v>
      </c>
      <c r="AC146" s="196">
        <v>273150213</v>
      </c>
      <c r="AD146" s="194">
        <v>23660732.23</v>
      </c>
      <c r="AE146" s="194">
        <v>16635853.550000001</v>
      </c>
      <c r="AF146" s="194">
        <v>0</v>
      </c>
      <c r="AG146" s="194">
        <v>24467.91</v>
      </c>
      <c r="AH146" s="194">
        <v>-1238.5999999999999</v>
      </c>
    </row>
    <row r="147" spans="1:34" x14ac:dyDescent="0.25">
      <c r="A147" s="135">
        <v>110148002</v>
      </c>
      <c r="B147" s="136" t="s">
        <v>573</v>
      </c>
      <c r="C147" s="136" t="s">
        <v>126</v>
      </c>
      <c r="D147" s="137">
        <v>56996</v>
      </c>
      <c r="E147" s="138">
        <v>33433</v>
      </c>
      <c r="F147" s="186">
        <v>127742204.25</v>
      </c>
      <c r="G147" s="187">
        <v>67.040000000000006</v>
      </c>
      <c r="H147" s="29">
        <f t="shared" si="6"/>
        <v>85</v>
      </c>
      <c r="I147" s="38" t="str">
        <f t="array" ref="I147">H147&amp;CHOOSE(AND(H147&lt;&gt;{11,12,13})*MIN(4,MOD(H147,10))+1,"th","st","nd","rd","th")</f>
        <v>85th</v>
      </c>
      <c r="J147" s="188">
        <v>1.32</v>
      </c>
      <c r="K147" s="189">
        <v>135610831.22</v>
      </c>
      <c r="L147" s="148">
        <v>7143.1580000000004</v>
      </c>
      <c r="M147" s="149">
        <v>809.09</v>
      </c>
      <c r="N147" s="186">
        <v>17053.14</v>
      </c>
      <c r="O147" s="29">
        <f t="shared" si="7"/>
        <v>89</v>
      </c>
      <c r="P147" s="38" t="str">
        <f t="array" ref="P147">O147&amp;CHOOSE(AND(O147&lt;&gt;{11,12,13})*MIN(4,MOD(O147,10))+1,"th","st","nd","rd","th")</f>
        <v>89th</v>
      </c>
      <c r="Q147" s="190">
        <v>0.7863</v>
      </c>
      <c r="R147" s="150">
        <v>1.04</v>
      </c>
      <c r="S147" s="191">
        <v>1.34E-2</v>
      </c>
      <c r="T147" s="192">
        <v>271</v>
      </c>
      <c r="U147" s="193">
        <v>130784657</v>
      </c>
      <c r="V147" s="186">
        <v>16446.25</v>
      </c>
      <c r="W147" s="29">
        <f t="shared" si="8"/>
        <v>96</v>
      </c>
      <c r="X147" s="38" t="str">
        <f t="array" ref="X147">W147&amp;CHOOSE(AND(W147&lt;&gt;{11,12,13})*MIN(4,MOD(W147,10))+1,"th","st","nd","rd","th")</f>
        <v>96th</v>
      </c>
      <c r="Y147" s="150">
        <v>0</v>
      </c>
      <c r="Z147" s="150">
        <v>1.04</v>
      </c>
      <c r="AA147" s="194">
        <v>1423448.42</v>
      </c>
      <c r="AB147" s="195">
        <v>7338991664</v>
      </c>
      <c r="AC147" s="196">
        <v>2207333639</v>
      </c>
      <c r="AD147" s="194">
        <v>137085274.77000001</v>
      </c>
      <c r="AE147" s="194">
        <v>126140900.83</v>
      </c>
      <c r="AF147" s="194">
        <v>0</v>
      </c>
      <c r="AG147" s="194">
        <v>177855</v>
      </c>
      <c r="AH147" s="194">
        <v>1474443.55</v>
      </c>
    </row>
    <row r="148" spans="1:34" x14ac:dyDescent="0.25">
      <c r="A148" s="135">
        <v>124150503</v>
      </c>
      <c r="B148" s="136" t="s">
        <v>122</v>
      </c>
      <c r="C148" s="136" t="s">
        <v>123</v>
      </c>
      <c r="D148" s="137">
        <v>98248</v>
      </c>
      <c r="E148" s="138">
        <v>10649</v>
      </c>
      <c r="F148" s="186">
        <v>59009987.100000001</v>
      </c>
      <c r="G148" s="187">
        <v>56.4</v>
      </c>
      <c r="H148" s="29">
        <f t="shared" si="6"/>
        <v>65</v>
      </c>
      <c r="I148" s="38" t="str">
        <f t="array" ref="I148">H148&amp;CHOOSE(AND(H148&lt;&gt;{11,12,13})*MIN(4,MOD(H148,10))+1,"th","st","nd","rd","th")</f>
        <v>65th</v>
      </c>
      <c r="J148" s="188">
        <v>1.1100000000000001</v>
      </c>
      <c r="K148" s="189">
        <v>87854753.310000002</v>
      </c>
      <c r="L148" s="148">
        <v>5860.4340000000002</v>
      </c>
      <c r="M148" s="149">
        <v>997.38599999999997</v>
      </c>
      <c r="N148" s="186">
        <v>12810.89</v>
      </c>
      <c r="O148" s="29">
        <f t="shared" si="7"/>
        <v>40</v>
      </c>
      <c r="P148" s="38" t="str">
        <f t="array" ref="P148">O148&amp;CHOOSE(AND(O148&lt;&gt;{11,12,13})*MIN(4,MOD(O148,10))+1,"th","st","nd","rd","th")</f>
        <v>40th</v>
      </c>
      <c r="Q148" s="190">
        <v>1.0467</v>
      </c>
      <c r="R148" s="150">
        <v>1.1100000000000001</v>
      </c>
      <c r="S148" s="191">
        <v>1.5800000000000002E-2</v>
      </c>
      <c r="T148" s="192">
        <v>142</v>
      </c>
      <c r="U148" s="193">
        <v>51297116</v>
      </c>
      <c r="V148" s="186">
        <v>7480.09</v>
      </c>
      <c r="W148" s="29">
        <f t="shared" si="8"/>
        <v>50</v>
      </c>
      <c r="X148" s="38" t="str">
        <f t="array" ref="X148">W148&amp;CHOOSE(AND(W148&lt;&gt;{11,12,13})*MIN(4,MOD(W148,10))+1,"th","st","nd","rd","th")</f>
        <v>50th</v>
      </c>
      <c r="Y148" s="150">
        <v>0</v>
      </c>
      <c r="Z148" s="150">
        <v>1.1100000000000001</v>
      </c>
      <c r="AA148" s="194">
        <v>2673653.21</v>
      </c>
      <c r="AB148" s="195">
        <v>2813008710</v>
      </c>
      <c r="AC148" s="196">
        <v>931306320</v>
      </c>
      <c r="AD148" s="194">
        <v>87871265</v>
      </c>
      <c r="AE148" s="194">
        <v>56321059.520000003</v>
      </c>
      <c r="AF148" s="194">
        <v>0</v>
      </c>
      <c r="AG148" s="194">
        <v>15274.37</v>
      </c>
      <c r="AH148" s="194">
        <v>16511.689999999999</v>
      </c>
    </row>
    <row r="149" spans="1:34" x14ac:dyDescent="0.25">
      <c r="A149" s="135">
        <v>124151902</v>
      </c>
      <c r="B149" s="136" t="s">
        <v>220</v>
      </c>
      <c r="C149" s="136" t="s">
        <v>123</v>
      </c>
      <c r="D149" s="137">
        <v>74937</v>
      </c>
      <c r="E149" s="138">
        <v>24536</v>
      </c>
      <c r="F149" s="186">
        <v>116942290.41</v>
      </c>
      <c r="G149" s="187">
        <v>63.6</v>
      </c>
      <c r="H149" s="29">
        <f t="shared" si="6"/>
        <v>79</v>
      </c>
      <c r="I149" s="38" t="str">
        <f t="array" ref="I149">H149&amp;CHOOSE(AND(H149&lt;&gt;{11,12,13})*MIN(4,MOD(H149,10))+1,"th","st","nd","rd","th")</f>
        <v>79th</v>
      </c>
      <c r="J149" s="188">
        <v>1.25</v>
      </c>
      <c r="K149" s="189">
        <v>162397842.62</v>
      </c>
      <c r="L149" s="148">
        <v>8965.241</v>
      </c>
      <c r="M149" s="149">
        <v>2341.9110000000001</v>
      </c>
      <c r="N149" s="186">
        <v>14362.4</v>
      </c>
      <c r="O149" s="29">
        <f t="shared" si="7"/>
        <v>66</v>
      </c>
      <c r="P149" s="38" t="str">
        <f t="array" ref="P149">O149&amp;CHOOSE(AND(O149&lt;&gt;{11,12,13})*MIN(4,MOD(O149,10))+1,"th","st","nd","rd","th")</f>
        <v>66th</v>
      </c>
      <c r="Q149" s="190">
        <v>0.93359999999999999</v>
      </c>
      <c r="R149" s="150">
        <v>1.17</v>
      </c>
      <c r="S149" s="191">
        <v>1.9099999999999999E-2</v>
      </c>
      <c r="T149" s="192">
        <v>46</v>
      </c>
      <c r="U149" s="193">
        <v>83764803</v>
      </c>
      <c r="V149" s="186">
        <v>7408.13</v>
      </c>
      <c r="W149" s="29">
        <f t="shared" si="8"/>
        <v>49</v>
      </c>
      <c r="X149" s="38" t="str">
        <f t="array" ref="X149">W149&amp;CHOOSE(AND(W149&lt;&gt;{11,12,13})*MIN(4,MOD(W149,10))+1,"th","st","nd","rd","th")</f>
        <v>49th</v>
      </c>
      <c r="Y149" s="150">
        <v>0.01</v>
      </c>
      <c r="Z149" s="150">
        <v>1.18</v>
      </c>
      <c r="AA149" s="194">
        <v>3905159.83</v>
      </c>
      <c r="AB149" s="195">
        <v>4418960609</v>
      </c>
      <c r="AC149" s="196">
        <v>1695258574</v>
      </c>
      <c r="AD149" s="194">
        <v>162654352.97999999</v>
      </c>
      <c r="AE149" s="194">
        <v>112898449.58</v>
      </c>
      <c r="AF149" s="194">
        <v>0</v>
      </c>
      <c r="AG149" s="194">
        <v>138681</v>
      </c>
      <c r="AH149" s="194">
        <v>256510.36</v>
      </c>
    </row>
    <row r="150" spans="1:34" x14ac:dyDescent="0.25">
      <c r="A150" s="135">
        <v>124152003</v>
      </c>
      <c r="B150" s="136" t="s">
        <v>260</v>
      </c>
      <c r="C150" s="136" t="s">
        <v>123</v>
      </c>
      <c r="D150" s="137">
        <v>115313</v>
      </c>
      <c r="E150" s="138">
        <v>25883</v>
      </c>
      <c r="F150" s="186">
        <v>169333456.09999999</v>
      </c>
      <c r="G150" s="187">
        <v>56.73</v>
      </c>
      <c r="H150" s="29">
        <f t="shared" si="6"/>
        <v>66</v>
      </c>
      <c r="I150" s="38" t="str">
        <f t="array" ref="I150">H150&amp;CHOOSE(AND(H150&lt;&gt;{11,12,13})*MIN(4,MOD(H150,10))+1,"th","st","nd","rd","th")</f>
        <v>66th</v>
      </c>
      <c r="J150" s="188">
        <v>1.1200000000000001</v>
      </c>
      <c r="K150" s="189">
        <v>201832750.09</v>
      </c>
      <c r="L150" s="148">
        <v>13269.526</v>
      </c>
      <c r="M150" s="149">
        <v>637.90700000000004</v>
      </c>
      <c r="N150" s="186">
        <v>14512.58</v>
      </c>
      <c r="O150" s="29">
        <f t="shared" si="7"/>
        <v>67</v>
      </c>
      <c r="P150" s="38" t="str">
        <f t="array" ref="P150">O150&amp;CHOOSE(AND(O150&lt;&gt;{11,12,13})*MIN(4,MOD(O150,10))+1,"th","st","nd","rd","th")</f>
        <v>67th</v>
      </c>
      <c r="Q150" s="190">
        <v>0.92400000000000004</v>
      </c>
      <c r="R150" s="150">
        <v>1.03</v>
      </c>
      <c r="S150" s="191">
        <v>1.38E-2</v>
      </c>
      <c r="T150" s="192">
        <v>243</v>
      </c>
      <c r="U150" s="193">
        <v>168327176</v>
      </c>
      <c r="V150" s="186">
        <v>12103.4</v>
      </c>
      <c r="W150" s="29">
        <f t="shared" si="8"/>
        <v>88</v>
      </c>
      <c r="X150" s="38" t="str">
        <f t="array" ref="X150">W150&amp;CHOOSE(AND(W150&lt;&gt;{11,12,13})*MIN(4,MOD(W150,10))+1,"th","st","nd","rd","th")</f>
        <v>88th</v>
      </c>
      <c r="Y150" s="150">
        <v>0</v>
      </c>
      <c r="Z150" s="150">
        <v>1.03</v>
      </c>
      <c r="AA150" s="194">
        <v>3875394.29</v>
      </c>
      <c r="AB150" s="195">
        <v>8618457157</v>
      </c>
      <c r="AC150" s="196">
        <v>3668198000</v>
      </c>
      <c r="AD150" s="194">
        <v>201965624</v>
      </c>
      <c r="AE150" s="194">
        <v>165363933.43000001</v>
      </c>
      <c r="AF150" s="194">
        <v>0</v>
      </c>
      <c r="AG150" s="194">
        <v>94128.38</v>
      </c>
      <c r="AH150" s="194">
        <v>132873.91</v>
      </c>
    </row>
    <row r="151" spans="1:34" x14ac:dyDescent="0.25">
      <c r="A151" s="135">
        <v>124153503</v>
      </c>
      <c r="B151" s="136" t="s">
        <v>311</v>
      </c>
      <c r="C151" s="136" t="s">
        <v>123</v>
      </c>
      <c r="D151" s="137">
        <v>113895</v>
      </c>
      <c r="E151" s="138">
        <v>11925</v>
      </c>
      <c r="F151" s="186">
        <v>86481964.549999997</v>
      </c>
      <c r="G151" s="187">
        <v>63.67</v>
      </c>
      <c r="H151" s="29">
        <f t="shared" si="6"/>
        <v>79</v>
      </c>
      <c r="I151" s="38" t="str">
        <f t="array" ref="I151">H151&amp;CHOOSE(AND(H151&lt;&gt;{11,12,13})*MIN(4,MOD(H151,10))+1,"th","st","nd","rd","th")</f>
        <v>79th</v>
      </c>
      <c r="J151" s="188">
        <v>1.25</v>
      </c>
      <c r="K151" s="189">
        <v>90853136.849999994</v>
      </c>
      <c r="L151" s="148">
        <v>4314.0969999999998</v>
      </c>
      <c r="M151" s="149">
        <v>399.303</v>
      </c>
      <c r="N151" s="186">
        <v>19275.5</v>
      </c>
      <c r="O151" s="29">
        <f t="shared" si="7"/>
        <v>96</v>
      </c>
      <c r="P151" s="38" t="str">
        <f t="array" ref="P151">O151&amp;CHOOSE(AND(O151&lt;&gt;{11,12,13})*MIN(4,MOD(O151,10))+1,"th","st","nd","rd","th")</f>
        <v>96th</v>
      </c>
      <c r="Q151" s="190">
        <v>0.6956</v>
      </c>
      <c r="R151" s="150">
        <v>0.87</v>
      </c>
      <c r="S151" s="191">
        <v>1.04E-2</v>
      </c>
      <c r="T151" s="192">
        <v>437</v>
      </c>
      <c r="U151" s="193">
        <v>114289657</v>
      </c>
      <c r="V151" s="186">
        <v>24247.82</v>
      </c>
      <c r="W151" s="29">
        <f t="shared" si="8"/>
        <v>98</v>
      </c>
      <c r="X151" s="38" t="str">
        <f t="array" ref="X151">W151&amp;CHOOSE(AND(W151&lt;&gt;{11,12,13})*MIN(4,MOD(W151,10))+1,"th","st","nd","rd","th")</f>
        <v>98th</v>
      </c>
      <c r="Y151" s="150">
        <v>0</v>
      </c>
      <c r="Z151" s="150">
        <v>0.87</v>
      </c>
      <c r="AA151" s="194">
        <v>1024125.96</v>
      </c>
      <c r="AB151" s="195">
        <v>6379452537</v>
      </c>
      <c r="AC151" s="196">
        <v>1962858196</v>
      </c>
      <c r="AD151" s="194">
        <v>90911211.849999994</v>
      </c>
      <c r="AE151" s="194">
        <v>85455378.189999998</v>
      </c>
      <c r="AF151" s="194">
        <v>0</v>
      </c>
      <c r="AG151" s="194">
        <v>2460.4</v>
      </c>
      <c r="AH151" s="194">
        <v>58075</v>
      </c>
    </row>
    <row r="152" spans="1:34" x14ac:dyDescent="0.25">
      <c r="A152" s="135">
        <v>124154003</v>
      </c>
      <c r="B152" s="136" t="s">
        <v>358</v>
      </c>
      <c r="C152" s="136" t="s">
        <v>123</v>
      </c>
      <c r="D152" s="137">
        <v>101812</v>
      </c>
      <c r="E152" s="138">
        <v>9716</v>
      </c>
      <c r="F152" s="186">
        <v>68208603.549999997</v>
      </c>
      <c r="G152" s="187">
        <v>68.95</v>
      </c>
      <c r="H152" s="29">
        <f t="shared" si="6"/>
        <v>88</v>
      </c>
      <c r="I152" s="38" t="str">
        <f t="array" ref="I152">H152&amp;CHOOSE(AND(H152&lt;&gt;{11,12,13})*MIN(4,MOD(H152,10))+1,"th","st","nd","rd","th")</f>
        <v>88th</v>
      </c>
      <c r="J152" s="188">
        <v>1.36</v>
      </c>
      <c r="K152" s="189">
        <v>76921567.599999994</v>
      </c>
      <c r="L152" s="148">
        <v>4331.6419999999998</v>
      </c>
      <c r="M152" s="149">
        <v>928.81</v>
      </c>
      <c r="N152" s="186">
        <v>14622.62</v>
      </c>
      <c r="O152" s="29">
        <f t="shared" si="7"/>
        <v>69</v>
      </c>
      <c r="P152" s="38" t="str">
        <f t="array" ref="P152">O152&amp;CHOOSE(AND(O152&lt;&gt;{11,12,13})*MIN(4,MOD(O152,10))+1,"th","st","nd","rd","th")</f>
        <v>69th</v>
      </c>
      <c r="Q152" s="190">
        <v>0.91700000000000004</v>
      </c>
      <c r="R152" s="150">
        <v>1.25</v>
      </c>
      <c r="S152" s="191">
        <v>1.6899999999999998E-2</v>
      </c>
      <c r="T152" s="192">
        <v>101</v>
      </c>
      <c r="U152" s="193">
        <v>55187694</v>
      </c>
      <c r="V152" s="186">
        <v>10491.06</v>
      </c>
      <c r="W152" s="29">
        <f t="shared" si="8"/>
        <v>79</v>
      </c>
      <c r="X152" s="38" t="str">
        <f t="array" ref="X152">W152&amp;CHOOSE(AND(W152&lt;&gt;{11,12,13})*MIN(4,MOD(W152,10))+1,"th","st","nd","rd","th")</f>
        <v>79th</v>
      </c>
      <c r="Y152" s="150">
        <v>0</v>
      </c>
      <c r="Z152" s="150">
        <v>1.25</v>
      </c>
      <c r="AA152" s="194">
        <v>1439155.85</v>
      </c>
      <c r="AB152" s="195">
        <v>3119150575</v>
      </c>
      <c r="AC152" s="196">
        <v>909148281</v>
      </c>
      <c r="AD152" s="194">
        <v>76943642.599999994</v>
      </c>
      <c r="AE152" s="194">
        <v>66686685.469999999</v>
      </c>
      <c r="AF152" s="194">
        <v>0</v>
      </c>
      <c r="AG152" s="194">
        <v>82762.23</v>
      </c>
      <c r="AH152" s="194">
        <v>22075</v>
      </c>
    </row>
    <row r="153" spans="1:34" x14ac:dyDescent="0.25">
      <c r="A153" s="135">
        <v>124156503</v>
      </c>
      <c r="B153" s="136" t="s">
        <v>462</v>
      </c>
      <c r="C153" s="136" t="s">
        <v>123</v>
      </c>
      <c r="D153" s="137">
        <v>74452</v>
      </c>
      <c r="E153" s="138">
        <v>6087</v>
      </c>
      <c r="F153" s="186">
        <v>37692366.290000007</v>
      </c>
      <c r="G153" s="187">
        <v>83.17</v>
      </c>
      <c r="H153" s="29">
        <f t="shared" si="6"/>
        <v>97</v>
      </c>
      <c r="I153" s="38" t="str">
        <f t="array" ref="I153">H153&amp;CHOOSE(AND(H153&lt;&gt;{11,12,13})*MIN(4,MOD(H153,10))+1,"th","st","nd","rd","th")</f>
        <v>97th</v>
      </c>
      <c r="J153" s="188">
        <v>1.64</v>
      </c>
      <c r="K153" s="189">
        <v>48051977.909999996</v>
      </c>
      <c r="L153" s="148">
        <v>2477.2959999999998</v>
      </c>
      <c r="M153" s="149">
        <v>338.45800000000003</v>
      </c>
      <c r="N153" s="186">
        <v>17065.400000000001</v>
      </c>
      <c r="O153" s="29">
        <f t="shared" si="7"/>
        <v>89</v>
      </c>
      <c r="P153" s="38" t="str">
        <f t="array" ref="P153">O153&amp;CHOOSE(AND(O153&lt;&gt;{11,12,13})*MIN(4,MOD(O153,10))+1,"th","st","nd","rd","th")</f>
        <v>89th</v>
      </c>
      <c r="Q153" s="190">
        <v>0.78569999999999995</v>
      </c>
      <c r="R153" s="150">
        <v>1.29</v>
      </c>
      <c r="S153" s="191">
        <v>1.9699999999999999E-2</v>
      </c>
      <c r="T153" s="192">
        <v>35</v>
      </c>
      <c r="U153" s="193">
        <v>26241605</v>
      </c>
      <c r="V153" s="186">
        <v>9319.57</v>
      </c>
      <c r="W153" s="29">
        <f t="shared" si="8"/>
        <v>70</v>
      </c>
      <c r="X153" s="38" t="str">
        <f t="array" ref="X153">W153&amp;CHOOSE(AND(W153&lt;&gt;{11,12,13})*MIN(4,MOD(W153,10))+1,"th","st","nd","rd","th")</f>
        <v>70th</v>
      </c>
      <c r="Y153" s="150">
        <v>0</v>
      </c>
      <c r="Z153" s="150">
        <v>1.29</v>
      </c>
      <c r="AA153" s="194">
        <v>1129425.45</v>
      </c>
      <c r="AB153" s="195">
        <v>1352056340</v>
      </c>
      <c r="AC153" s="196">
        <v>563389308</v>
      </c>
      <c r="AD153" s="194">
        <v>48260284.649999999</v>
      </c>
      <c r="AE153" s="194">
        <v>36440707.240000002</v>
      </c>
      <c r="AF153" s="194">
        <v>0</v>
      </c>
      <c r="AG153" s="194">
        <v>122233.60000000001</v>
      </c>
      <c r="AH153" s="194">
        <v>208306.74</v>
      </c>
    </row>
    <row r="154" spans="1:34" x14ac:dyDescent="0.25">
      <c r="A154" s="135">
        <v>124156603</v>
      </c>
      <c r="B154" s="136" t="s">
        <v>468</v>
      </c>
      <c r="C154" s="136" t="s">
        <v>123</v>
      </c>
      <c r="D154" s="137">
        <v>100792</v>
      </c>
      <c r="E154" s="138">
        <v>12280</v>
      </c>
      <c r="F154" s="186">
        <v>85161701.620000005</v>
      </c>
      <c r="G154" s="187">
        <v>68.8</v>
      </c>
      <c r="H154" s="29">
        <f t="shared" si="6"/>
        <v>87</v>
      </c>
      <c r="I154" s="38" t="str">
        <f t="array" ref="I154">H154&amp;CHOOSE(AND(H154&lt;&gt;{11,12,13})*MIN(4,MOD(H154,10))+1,"th","st","nd","rd","th")</f>
        <v>87th</v>
      </c>
      <c r="J154" s="188">
        <v>1.36</v>
      </c>
      <c r="K154" s="189">
        <v>96537487.090000004</v>
      </c>
      <c r="L154" s="148">
        <v>5542.0609999999997</v>
      </c>
      <c r="M154" s="149">
        <v>348.54199999999997</v>
      </c>
      <c r="N154" s="186">
        <v>16388.39</v>
      </c>
      <c r="O154" s="29">
        <f t="shared" si="7"/>
        <v>85</v>
      </c>
      <c r="P154" s="38" t="str">
        <f t="array" ref="P154">O154&amp;CHOOSE(AND(O154&lt;&gt;{11,12,13})*MIN(4,MOD(O154,10))+1,"th","st","nd","rd","th")</f>
        <v>85th</v>
      </c>
      <c r="Q154" s="190">
        <v>0.81820000000000004</v>
      </c>
      <c r="R154" s="150">
        <v>1.1100000000000001</v>
      </c>
      <c r="S154" s="191">
        <v>1.6E-2</v>
      </c>
      <c r="T154" s="192">
        <v>128</v>
      </c>
      <c r="U154" s="193">
        <v>72890815</v>
      </c>
      <c r="V154" s="186">
        <v>12374.08</v>
      </c>
      <c r="W154" s="29">
        <f t="shared" si="8"/>
        <v>89</v>
      </c>
      <c r="X154" s="38" t="str">
        <f t="array" ref="X154">W154&amp;CHOOSE(AND(W154&lt;&gt;{11,12,13})*MIN(4,MOD(W154,10))+1,"th","st","nd","rd","th")</f>
        <v>89th</v>
      </c>
      <c r="Y154" s="150">
        <v>0</v>
      </c>
      <c r="Z154" s="150">
        <v>1.1100000000000001</v>
      </c>
      <c r="AA154" s="194">
        <v>1513413.73</v>
      </c>
      <c r="AB154" s="195">
        <v>3551110095</v>
      </c>
      <c r="AC154" s="196">
        <v>1769387352</v>
      </c>
      <c r="AD154" s="194">
        <v>96704142.780000001</v>
      </c>
      <c r="AE154" s="194">
        <v>83317922.099999994</v>
      </c>
      <c r="AF154" s="194">
        <v>0</v>
      </c>
      <c r="AG154" s="194">
        <v>330365.78999999998</v>
      </c>
      <c r="AH154" s="194">
        <v>166655.69</v>
      </c>
    </row>
    <row r="155" spans="1:34" x14ac:dyDescent="0.25">
      <c r="A155" s="135">
        <v>124156703</v>
      </c>
      <c r="B155" s="136" t="s">
        <v>469</v>
      </c>
      <c r="C155" s="136" t="s">
        <v>123</v>
      </c>
      <c r="D155" s="137">
        <v>76721</v>
      </c>
      <c r="E155" s="138">
        <v>7999</v>
      </c>
      <c r="F155" s="186">
        <v>39068413.659999996</v>
      </c>
      <c r="G155" s="187">
        <v>63.66</v>
      </c>
      <c r="H155" s="29">
        <f t="shared" si="6"/>
        <v>79</v>
      </c>
      <c r="I155" s="38" t="str">
        <f t="array" ref="I155">H155&amp;CHOOSE(AND(H155&lt;&gt;{11,12,13})*MIN(4,MOD(H155,10))+1,"th","st","nd","rd","th")</f>
        <v>79th</v>
      </c>
      <c r="J155" s="188">
        <v>1.25</v>
      </c>
      <c r="K155" s="189">
        <v>62604866.939999998</v>
      </c>
      <c r="L155" s="148">
        <v>4168.96</v>
      </c>
      <c r="M155" s="149">
        <v>764.43799999999999</v>
      </c>
      <c r="N155" s="186">
        <v>12690.01</v>
      </c>
      <c r="O155" s="29">
        <f t="shared" si="7"/>
        <v>37</v>
      </c>
      <c r="P155" s="38" t="str">
        <f t="array" ref="P155">O155&amp;CHOOSE(AND(O155&lt;&gt;{11,12,13})*MIN(4,MOD(O155,10))+1,"th","st","nd","rd","th")</f>
        <v>37th</v>
      </c>
      <c r="Q155" s="190">
        <v>1.0567</v>
      </c>
      <c r="R155" s="150">
        <v>1.25</v>
      </c>
      <c r="S155" s="191">
        <v>1.6799999999999999E-2</v>
      </c>
      <c r="T155" s="192">
        <v>106</v>
      </c>
      <c r="U155" s="193">
        <v>31826507</v>
      </c>
      <c r="V155" s="186">
        <v>6451.23</v>
      </c>
      <c r="W155" s="29">
        <f t="shared" si="8"/>
        <v>38</v>
      </c>
      <c r="X155" s="38" t="str">
        <f t="array" ref="X155">W155&amp;CHOOSE(AND(W155&lt;&gt;{11,12,13})*MIN(4,MOD(W155,10))+1,"th","st","nd","rd","th")</f>
        <v>38th</v>
      </c>
      <c r="Y155" s="150">
        <v>0.14000000000000001</v>
      </c>
      <c r="Z155" s="150">
        <v>1.39</v>
      </c>
      <c r="AA155" s="194">
        <v>1566701.18</v>
      </c>
      <c r="AB155" s="195">
        <v>1761653344</v>
      </c>
      <c r="AC155" s="196">
        <v>561449344</v>
      </c>
      <c r="AD155" s="194">
        <v>62604866.939999998</v>
      </c>
      <c r="AE155" s="194">
        <v>37447278.229999997</v>
      </c>
      <c r="AF155" s="194">
        <v>0</v>
      </c>
      <c r="AG155" s="194">
        <v>54434.25</v>
      </c>
      <c r="AH155" s="194">
        <v>0</v>
      </c>
    </row>
    <row r="156" spans="1:34" x14ac:dyDescent="0.25">
      <c r="A156" s="135">
        <v>124157203</v>
      </c>
      <c r="B156" s="136" t="s">
        <v>492</v>
      </c>
      <c r="C156" s="136" t="s">
        <v>123</v>
      </c>
      <c r="D156" s="137">
        <v>86883</v>
      </c>
      <c r="E156" s="138">
        <v>13231</v>
      </c>
      <c r="F156" s="186">
        <v>73765082.050000012</v>
      </c>
      <c r="G156" s="187">
        <v>64.17</v>
      </c>
      <c r="H156" s="29">
        <f t="shared" si="6"/>
        <v>80</v>
      </c>
      <c r="I156" s="38" t="str">
        <f t="array" ref="I156">H156&amp;CHOOSE(AND(H156&lt;&gt;{11,12,13})*MIN(4,MOD(H156,10))+1,"th","st","nd","rd","th")</f>
        <v>80th</v>
      </c>
      <c r="J156" s="188">
        <v>1.26</v>
      </c>
      <c r="K156" s="189">
        <v>80975765.879999995</v>
      </c>
      <c r="L156" s="148">
        <v>4397.3879999999999</v>
      </c>
      <c r="M156" s="149">
        <v>725.62900000000002</v>
      </c>
      <c r="N156" s="186">
        <v>15806.27</v>
      </c>
      <c r="O156" s="29">
        <f t="shared" si="7"/>
        <v>81</v>
      </c>
      <c r="P156" s="38" t="str">
        <f t="array" ref="P156">O156&amp;CHOOSE(AND(O156&lt;&gt;{11,12,13})*MIN(4,MOD(O156,10))+1,"th","st","nd","rd","th")</f>
        <v>81st</v>
      </c>
      <c r="Q156" s="190">
        <v>0.84830000000000005</v>
      </c>
      <c r="R156" s="150">
        <v>1.07</v>
      </c>
      <c r="S156" s="191">
        <v>1.5100000000000001E-2</v>
      </c>
      <c r="T156" s="192">
        <v>174</v>
      </c>
      <c r="U156" s="193">
        <v>66994739</v>
      </c>
      <c r="V156" s="186">
        <v>13077.2</v>
      </c>
      <c r="W156" s="29">
        <f t="shared" si="8"/>
        <v>91</v>
      </c>
      <c r="X156" s="38" t="str">
        <f t="array" ref="X156">W156&amp;CHOOSE(AND(W156&lt;&gt;{11,12,13})*MIN(4,MOD(W156,10))+1,"th","st","nd","rd","th")</f>
        <v>91st</v>
      </c>
      <c r="Y156" s="150">
        <v>0</v>
      </c>
      <c r="Z156" s="150">
        <v>1.07</v>
      </c>
      <c r="AA156" s="194">
        <v>1329118.76</v>
      </c>
      <c r="AB156" s="195">
        <v>3364554983</v>
      </c>
      <c r="AC156" s="196">
        <v>1525571963</v>
      </c>
      <c r="AD156" s="194">
        <v>80990334.739999995</v>
      </c>
      <c r="AE156" s="194">
        <v>72176629.290000007</v>
      </c>
      <c r="AF156" s="194">
        <v>32196</v>
      </c>
      <c r="AG156" s="194">
        <v>227138</v>
      </c>
      <c r="AH156" s="194">
        <v>14568.86</v>
      </c>
    </row>
    <row r="157" spans="1:34" x14ac:dyDescent="0.25">
      <c r="A157" s="135">
        <v>124157802</v>
      </c>
      <c r="B157" s="136" t="s">
        <v>586</v>
      </c>
      <c r="C157" s="136" t="s">
        <v>123</v>
      </c>
      <c r="D157" s="137">
        <v>133983</v>
      </c>
      <c r="E157" s="138">
        <v>15617</v>
      </c>
      <c r="F157" s="186">
        <v>117876564.39</v>
      </c>
      <c r="G157" s="187">
        <v>56.34</v>
      </c>
      <c r="H157" s="29">
        <f t="shared" si="6"/>
        <v>64</v>
      </c>
      <c r="I157" s="38" t="str">
        <f t="array" ref="I157">H157&amp;CHOOSE(AND(H157&lt;&gt;{11,12,13})*MIN(4,MOD(H157,10))+1,"th","st","nd","rd","th")</f>
        <v>64th</v>
      </c>
      <c r="J157" s="188">
        <v>1.1100000000000001</v>
      </c>
      <c r="K157" s="189">
        <v>131818553.92</v>
      </c>
      <c r="L157" s="148">
        <v>6979.3190000000004</v>
      </c>
      <c r="M157" s="149">
        <v>303.524</v>
      </c>
      <c r="N157" s="186">
        <v>18099.88</v>
      </c>
      <c r="O157" s="29">
        <f t="shared" si="7"/>
        <v>93</v>
      </c>
      <c r="P157" s="38" t="str">
        <f t="array" ref="P157">O157&amp;CHOOSE(AND(O157&lt;&gt;{11,12,13})*MIN(4,MOD(O157,10))+1,"th","st","nd","rd","th")</f>
        <v>93rd</v>
      </c>
      <c r="Q157" s="190">
        <v>0.74080000000000001</v>
      </c>
      <c r="R157" s="150">
        <v>0.82</v>
      </c>
      <c r="S157" s="191">
        <v>9.2999999999999992E-3</v>
      </c>
      <c r="T157" s="192">
        <v>471</v>
      </c>
      <c r="U157" s="193">
        <v>173257331</v>
      </c>
      <c r="V157" s="186">
        <v>23789.79</v>
      </c>
      <c r="W157" s="29">
        <f t="shared" si="8"/>
        <v>98</v>
      </c>
      <c r="X157" s="38" t="str">
        <f t="array" ref="X157">W157&amp;CHOOSE(AND(W157&lt;&gt;{11,12,13})*MIN(4,MOD(W157,10))+1,"th","st","nd","rd","th")</f>
        <v>98th</v>
      </c>
      <c r="Y157" s="150">
        <v>0</v>
      </c>
      <c r="Z157" s="150">
        <v>0.82</v>
      </c>
      <c r="AA157" s="194">
        <v>2099868.7000000002</v>
      </c>
      <c r="AB157" s="195">
        <v>8941758580</v>
      </c>
      <c r="AC157" s="196">
        <v>3704761920</v>
      </c>
      <c r="AD157" s="194">
        <v>131818553.92</v>
      </c>
      <c r="AE157" s="194">
        <v>115539081.25</v>
      </c>
      <c r="AF157" s="194">
        <v>0</v>
      </c>
      <c r="AG157" s="194">
        <v>237614.44</v>
      </c>
      <c r="AH157" s="194">
        <v>0</v>
      </c>
    </row>
    <row r="158" spans="1:34" x14ac:dyDescent="0.25">
      <c r="A158" s="135">
        <v>124158503</v>
      </c>
      <c r="B158" s="136" t="s">
        <v>601</v>
      </c>
      <c r="C158" s="136" t="s">
        <v>123</v>
      </c>
      <c r="D158" s="137">
        <v>126349</v>
      </c>
      <c r="E158" s="138">
        <v>8283</v>
      </c>
      <c r="F158" s="186">
        <v>70550012.890000015</v>
      </c>
      <c r="G158" s="187">
        <v>67.41</v>
      </c>
      <c r="H158" s="29">
        <f t="shared" si="6"/>
        <v>85</v>
      </c>
      <c r="I158" s="38" t="str">
        <f t="array" ref="I158">H158&amp;CHOOSE(AND(H158&lt;&gt;{11,12,13})*MIN(4,MOD(H158,10))+1,"th","st","nd","rd","th")</f>
        <v>85th</v>
      </c>
      <c r="J158" s="188">
        <v>1.33</v>
      </c>
      <c r="K158" s="189">
        <v>77825557.709999993</v>
      </c>
      <c r="L158" s="148">
        <v>3913.22</v>
      </c>
      <c r="M158" s="149">
        <v>125.38</v>
      </c>
      <c r="N158" s="186">
        <v>19270.43</v>
      </c>
      <c r="O158" s="29">
        <f t="shared" si="7"/>
        <v>96</v>
      </c>
      <c r="P158" s="38" t="str">
        <f t="array" ref="P158">O158&amp;CHOOSE(AND(O158&lt;&gt;{11,12,13})*MIN(4,MOD(O158,10))+1,"th","st","nd","rd","th")</f>
        <v>96th</v>
      </c>
      <c r="Q158" s="190">
        <v>0.69579999999999997</v>
      </c>
      <c r="R158" s="150">
        <v>0.93</v>
      </c>
      <c r="S158" s="191">
        <v>1.2999999999999999E-2</v>
      </c>
      <c r="T158" s="192">
        <v>297</v>
      </c>
      <c r="U158" s="193">
        <v>74395009</v>
      </c>
      <c r="V158" s="186">
        <v>18420.990000000002</v>
      </c>
      <c r="W158" s="29">
        <f t="shared" si="8"/>
        <v>97</v>
      </c>
      <c r="X158" s="38" t="str">
        <f t="array" ref="X158">W158&amp;CHOOSE(AND(W158&lt;&gt;{11,12,13})*MIN(4,MOD(W158,10))+1,"th","st","nd","rd","th")</f>
        <v>97th</v>
      </c>
      <c r="Y158" s="150">
        <v>0</v>
      </c>
      <c r="Z158" s="150">
        <v>0.93</v>
      </c>
      <c r="AA158" s="194">
        <v>1488610.98</v>
      </c>
      <c r="AB158" s="195">
        <v>3878574906</v>
      </c>
      <c r="AC158" s="196">
        <v>1551717714</v>
      </c>
      <c r="AD158" s="194">
        <v>78094155.810000002</v>
      </c>
      <c r="AE158" s="194">
        <v>69026251.790000007</v>
      </c>
      <c r="AF158" s="194">
        <v>0</v>
      </c>
      <c r="AG158" s="194">
        <v>35150.120000000003</v>
      </c>
      <c r="AH158" s="194">
        <v>268598.09999999998</v>
      </c>
    </row>
    <row r="159" spans="1:34" x14ac:dyDescent="0.25">
      <c r="A159" s="135">
        <v>124159002</v>
      </c>
      <c r="B159" s="136" t="s">
        <v>628</v>
      </c>
      <c r="C159" s="136" t="s">
        <v>123</v>
      </c>
      <c r="D159" s="137">
        <v>96785</v>
      </c>
      <c r="E159" s="138">
        <v>41829</v>
      </c>
      <c r="F159" s="186">
        <v>202812291.10999998</v>
      </c>
      <c r="G159" s="187">
        <v>50.1</v>
      </c>
      <c r="H159" s="29">
        <f t="shared" si="6"/>
        <v>48</v>
      </c>
      <c r="I159" s="38" t="str">
        <f t="array" ref="I159">H159&amp;CHOOSE(AND(H159&lt;&gt;{11,12,13})*MIN(4,MOD(H159,10))+1,"th","st","nd","rd","th")</f>
        <v>48th</v>
      </c>
      <c r="J159" s="188">
        <v>0.99</v>
      </c>
      <c r="K159" s="189">
        <v>211601473.99000001</v>
      </c>
      <c r="L159" s="148">
        <v>12604.243</v>
      </c>
      <c r="M159" s="149">
        <v>926.73199999999997</v>
      </c>
      <c r="N159" s="186">
        <v>15638.3</v>
      </c>
      <c r="O159" s="29">
        <f t="shared" si="7"/>
        <v>80</v>
      </c>
      <c r="P159" s="38" t="str">
        <f t="array" ref="P159">O159&amp;CHOOSE(AND(O159&lt;&gt;{11,12,13})*MIN(4,MOD(O159,10))+1,"th","st","nd","rd","th")</f>
        <v>80th</v>
      </c>
      <c r="Q159" s="190">
        <v>0.85740000000000005</v>
      </c>
      <c r="R159" s="150">
        <v>0.85</v>
      </c>
      <c r="S159" s="191">
        <v>1.0500000000000001E-2</v>
      </c>
      <c r="T159" s="192">
        <v>433</v>
      </c>
      <c r="U159" s="193">
        <v>264583935</v>
      </c>
      <c r="V159" s="186">
        <v>19553.939999999999</v>
      </c>
      <c r="W159" s="29">
        <f t="shared" si="8"/>
        <v>97</v>
      </c>
      <c r="X159" s="38" t="str">
        <f t="array" ref="X159">W159&amp;CHOOSE(AND(W159&lt;&gt;{11,12,13})*MIN(4,MOD(W159,10))+1,"th","st","nd","rd","th")</f>
        <v>97th</v>
      </c>
      <c r="Y159" s="150">
        <v>0</v>
      </c>
      <c r="Z159" s="150">
        <v>0.85</v>
      </c>
      <c r="AA159" s="194">
        <v>3468140.9</v>
      </c>
      <c r="AB159" s="195">
        <v>14207175901</v>
      </c>
      <c r="AC159" s="196">
        <v>5105520049</v>
      </c>
      <c r="AD159" s="194">
        <v>211729641.09999999</v>
      </c>
      <c r="AE159" s="194">
        <v>199285686.50999999</v>
      </c>
      <c r="AF159" s="194">
        <v>0</v>
      </c>
      <c r="AG159" s="194">
        <v>58463.7</v>
      </c>
      <c r="AH159" s="194">
        <v>128167.11</v>
      </c>
    </row>
    <row r="160" spans="1:34" x14ac:dyDescent="0.25">
      <c r="A160" s="135">
        <v>106160303</v>
      </c>
      <c r="B160" s="136" t="s">
        <v>102</v>
      </c>
      <c r="C160" s="136" t="s">
        <v>103</v>
      </c>
      <c r="D160" s="137">
        <v>49872</v>
      </c>
      <c r="E160" s="138">
        <v>2214</v>
      </c>
      <c r="F160" s="186">
        <v>4187294.1799999997</v>
      </c>
      <c r="G160" s="187">
        <v>37.92</v>
      </c>
      <c r="H160" s="29">
        <f t="shared" si="6"/>
        <v>18</v>
      </c>
      <c r="I160" s="38" t="str">
        <f t="array" ref="I160">H160&amp;CHOOSE(AND(H160&lt;&gt;{11,12,13})*MIN(4,MOD(H160,10))+1,"th","st","nd","rd","th")</f>
        <v>18th</v>
      </c>
      <c r="J160" s="188">
        <v>0.75</v>
      </c>
      <c r="K160" s="189">
        <v>13969447.970000001</v>
      </c>
      <c r="L160" s="148">
        <v>688.81500000000005</v>
      </c>
      <c r="M160" s="149">
        <v>222.809</v>
      </c>
      <c r="N160" s="186">
        <v>15323.69</v>
      </c>
      <c r="O160" s="29">
        <f t="shared" si="7"/>
        <v>77</v>
      </c>
      <c r="P160" s="38" t="str">
        <f t="array" ref="P160">O160&amp;CHOOSE(AND(O160&lt;&gt;{11,12,13})*MIN(4,MOD(O160,10))+1,"th","st","nd","rd","th")</f>
        <v>77th</v>
      </c>
      <c r="Q160" s="190">
        <v>0.87509999999999999</v>
      </c>
      <c r="R160" s="150">
        <v>0.66</v>
      </c>
      <c r="S160" s="191">
        <v>1.04E-2</v>
      </c>
      <c r="T160" s="192">
        <v>437</v>
      </c>
      <c r="U160" s="193">
        <v>5506435</v>
      </c>
      <c r="V160" s="186">
        <v>6040.25</v>
      </c>
      <c r="W160" s="29">
        <f t="shared" si="8"/>
        <v>32</v>
      </c>
      <c r="X160" s="38" t="str">
        <f t="array" ref="X160">W160&amp;CHOOSE(AND(W160&lt;&gt;{11,12,13})*MIN(4,MOD(W160,10))+1,"th","st","nd","rd","th")</f>
        <v>32nd</v>
      </c>
      <c r="Y160" s="150">
        <v>0.19</v>
      </c>
      <c r="Z160" s="150">
        <v>0.85</v>
      </c>
      <c r="AA160" s="194">
        <v>279940.11</v>
      </c>
      <c r="AB160" s="195">
        <v>297039880</v>
      </c>
      <c r="AC160" s="196">
        <v>104889682</v>
      </c>
      <c r="AD160" s="194">
        <v>15003571.25</v>
      </c>
      <c r="AE160" s="194">
        <v>3905267.09</v>
      </c>
      <c r="AF160" s="194">
        <v>0</v>
      </c>
      <c r="AG160" s="194">
        <v>2086.98</v>
      </c>
      <c r="AH160" s="194">
        <v>1034123.28</v>
      </c>
    </row>
    <row r="161" spans="1:34" x14ac:dyDescent="0.25">
      <c r="A161" s="135">
        <v>106161203</v>
      </c>
      <c r="B161" s="136" t="s">
        <v>215</v>
      </c>
      <c r="C161" s="136" t="s">
        <v>103</v>
      </c>
      <c r="D161" s="137">
        <v>43140</v>
      </c>
      <c r="E161" s="138">
        <v>3642</v>
      </c>
      <c r="F161" s="186">
        <v>8145766.7000000002</v>
      </c>
      <c r="G161" s="187">
        <v>51.85</v>
      </c>
      <c r="H161" s="29">
        <f t="shared" si="6"/>
        <v>54</v>
      </c>
      <c r="I161" s="38" t="str">
        <f t="array" ref="I161">H161&amp;CHOOSE(AND(H161&lt;&gt;{11,12,13})*MIN(4,MOD(H161,10))+1,"th","st","nd","rd","th")</f>
        <v>54th</v>
      </c>
      <c r="J161" s="188">
        <v>1.02</v>
      </c>
      <c r="K161" s="189">
        <v>12546323.470000001</v>
      </c>
      <c r="L161" s="148">
        <v>769.85</v>
      </c>
      <c r="M161" s="149">
        <v>213.06899999999999</v>
      </c>
      <c r="N161" s="186">
        <v>12764.35</v>
      </c>
      <c r="O161" s="29">
        <f t="shared" si="7"/>
        <v>38</v>
      </c>
      <c r="P161" s="38" t="str">
        <f t="array" ref="P161">O161&amp;CHOOSE(AND(O161&lt;&gt;{11,12,13})*MIN(4,MOD(O161,10))+1,"th","st","nd","rd","th")</f>
        <v>38th</v>
      </c>
      <c r="Q161" s="190">
        <v>1.0505</v>
      </c>
      <c r="R161" s="150">
        <v>1.02</v>
      </c>
      <c r="S161" s="191">
        <v>1.5100000000000001E-2</v>
      </c>
      <c r="T161" s="192">
        <v>174</v>
      </c>
      <c r="U161" s="193">
        <v>7383803</v>
      </c>
      <c r="V161" s="186">
        <v>7512.12</v>
      </c>
      <c r="W161" s="29">
        <f t="shared" si="8"/>
        <v>51</v>
      </c>
      <c r="X161" s="38" t="str">
        <f t="array" ref="X161">W161&amp;CHOOSE(AND(W161&lt;&gt;{11,12,13})*MIN(4,MOD(W161,10))+1,"th","st","nd","rd","th")</f>
        <v>51st</v>
      </c>
      <c r="Y161" s="150">
        <v>0</v>
      </c>
      <c r="Z161" s="150">
        <v>1.02</v>
      </c>
      <c r="AA161" s="194">
        <v>210025.19</v>
      </c>
      <c r="AB161" s="195">
        <v>381996064</v>
      </c>
      <c r="AC161" s="196">
        <v>156967634</v>
      </c>
      <c r="AD161" s="194">
        <v>13074124.74</v>
      </c>
      <c r="AE161" s="194">
        <v>7917180.79</v>
      </c>
      <c r="AF161" s="194">
        <v>0</v>
      </c>
      <c r="AG161" s="194">
        <v>18560.72</v>
      </c>
      <c r="AH161" s="194">
        <v>527801.27</v>
      </c>
    </row>
    <row r="162" spans="1:34" x14ac:dyDescent="0.25">
      <c r="A162" s="135">
        <v>106161703</v>
      </c>
      <c r="B162" s="136" t="s">
        <v>216</v>
      </c>
      <c r="C162" s="136" t="s">
        <v>103</v>
      </c>
      <c r="D162" s="137">
        <v>46727</v>
      </c>
      <c r="E162" s="138">
        <v>3556</v>
      </c>
      <c r="F162" s="186">
        <v>5563176.9700000007</v>
      </c>
      <c r="G162" s="187">
        <v>33.479999999999997</v>
      </c>
      <c r="H162" s="29">
        <f t="shared" si="6"/>
        <v>10</v>
      </c>
      <c r="I162" s="38" t="str">
        <f t="array" ref="I162">H162&amp;CHOOSE(AND(H162&lt;&gt;{11,12,13})*MIN(4,MOD(H162,10))+1,"th","st","nd","rd","th")</f>
        <v>10th</v>
      </c>
      <c r="J162" s="188">
        <v>0.66</v>
      </c>
      <c r="K162" s="189">
        <v>14287506.359999999</v>
      </c>
      <c r="L162" s="148">
        <v>856.69799999999998</v>
      </c>
      <c r="M162" s="149">
        <v>239.67699999999999</v>
      </c>
      <c r="N162" s="186">
        <v>13031.59</v>
      </c>
      <c r="O162" s="29">
        <f t="shared" si="7"/>
        <v>44</v>
      </c>
      <c r="P162" s="38" t="str">
        <f t="array" ref="P162">O162&amp;CHOOSE(AND(O162&lt;&gt;{11,12,13})*MIN(4,MOD(O162,10))+1,"th","st","nd","rd","th")</f>
        <v>44th</v>
      </c>
      <c r="Q162" s="190">
        <v>1.0289999999999999</v>
      </c>
      <c r="R162" s="150">
        <v>0.66</v>
      </c>
      <c r="S162" s="191">
        <v>1.2699999999999999E-2</v>
      </c>
      <c r="T162" s="192">
        <v>317</v>
      </c>
      <c r="U162" s="193">
        <v>5993032</v>
      </c>
      <c r="V162" s="186">
        <v>5466.22</v>
      </c>
      <c r="W162" s="29">
        <f t="shared" si="8"/>
        <v>25</v>
      </c>
      <c r="X162" s="38" t="str">
        <f t="array" ref="X162">W162&amp;CHOOSE(AND(W162&lt;&gt;{11,12,13})*MIN(4,MOD(W162,10))+1,"th","st","nd","rd","th")</f>
        <v>25th</v>
      </c>
      <c r="Y162" s="150">
        <v>0.27</v>
      </c>
      <c r="Z162" s="150">
        <v>0.93</v>
      </c>
      <c r="AA162" s="194">
        <v>330415.74</v>
      </c>
      <c r="AB162" s="195">
        <v>307793619</v>
      </c>
      <c r="AC162" s="196">
        <v>129653945</v>
      </c>
      <c r="AD162" s="194">
        <v>14292611.57</v>
      </c>
      <c r="AE162" s="194">
        <v>5215593.1900000004</v>
      </c>
      <c r="AF162" s="194">
        <v>0</v>
      </c>
      <c r="AG162" s="194">
        <v>17168.04</v>
      </c>
      <c r="AH162" s="194">
        <v>5105.21</v>
      </c>
    </row>
    <row r="163" spans="1:34" x14ac:dyDescent="0.25">
      <c r="A163" s="135">
        <v>106166503</v>
      </c>
      <c r="B163" s="136" t="s">
        <v>359</v>
      </c>
      <c r="C163" s="136" t="s">
        <v>103</v>
      </c>
      <c r="D163" s="137">
        <v>50122</v>
      </c>
      <c r="E163" s="138">
        <v>2877</v>
      </c>
      <c r="F163" s="186">
        <v>5081240.66</v>
      </c>
      <c r="G163" s="187">
        <v>35.24</v>
      </c>
      <c r="H163" s="29">
        <f t="shared" si="6"/>
        <v>14</v>
      </c>
      <c r="I163" s="38" t="str">
        <f t="array" ref="I163">H163&amp;CHOOSE(AND(H163&lt;&gt;{11,12,13})*MIN(4,MOD(H163,10))+1,"th","st","nd","rd","th")</f>
        <v>14th</v>
      </c>
      <c r="J163" s="188">
        <v>0.69</v>
      </c>
      <c r="K163" s="189">
        <v>15897487.33</v>
      </c>
      <c r="L163" s="148">
        <v>964.91099999999994</v>
      </c>
      <c r="M163" s="149">
        <v>247.91900000000001</v>
      </c>
      <c r="N163" s="186">
        <v>13107.76</v>
      </c>
      <c r="O163" s="29">
        <f t="shared" si="7"/>
        <v>47</v>
      </c>
      <c r="P163" s="38" t="str">
        <f t="array" ref="P163">O163&amp;CHOOSE(AND(O163&lt;&gt;{11,12,13})*MIN(4,MOD(O163,10))+1,"th","st","nd","rd","th")</f>
        <v>47th</v>
      </c>
      <c r="Q163" s="190">
        <v>1.0229999999999999</v>
      </c>
      <c r="R163" s="150">
        <v>0.69</v>
      </c>
      <c r="S163" s="191">
        <v>1.18E-2</v>
      </c>
      <c r="T163" s="192">
        <v>369</v>
      </c>
      <c r="U163" s="193">
        <v>5893161</v>
      </c>
      <c r="V163" s="186">
        <v>4859.0200000000004</v>
      </c>
      <c r="W163" s="29">
        <f t="shared" si="8"/>
        <v>18</v>
      </c>
      <c r="X163" s="38" t="str">
        <f t="array" ref="X163">W163&amp;CHOOSE(AND(W163&lt;&gt;{11,12,13})*MIN(4,MOD(W163,10))+1,"th","st","nd","rd","th")</f>
        <v>18th</v>
      </c>
      <c r="Y163" s="150">
        <v>0.35</v>
      </c>
      <c r="Z163" s="150">
        <v>1.04</v>
      </c>
      <c r="AA163" s="194">
        <v>279563.99</v>
      </c>
      <c r="AB163" s="195">
        <v>296021490</v>
      </c>
      <c r="AC163" s="196">
        <v>134136266</v>
      </c>
      <c r="AD163" s="194">
        <v>15926505.310000001</v>
      </c>
      <c r="AE163" s="194">
        <v>4773844.74</v>
      </c>
      <c r="AF163" s="194">
        <v>0</v>
      </c>
      <c r="AG163" s="194">
        <v>27831.93</v>
      </c>
      <c r="AH163" s="194">
        <v>29017.98</v>
      </c>
    </row>
    <row r="164" spans="1:34" x14ac:dyDescent="0.25">
      <c r="A164" s="135">
        <v>106167504</v>
      </c>
      <c r="B164" s="136" t="s">
        <v>439</v>
      </c>
      <c r="C164" s="136" t="s">
        <v>103</v>
      </c>
      <c r="D164" s="137">
        <v>48041</v>
      </c>
      <c r="E164" s="138">
        <v>1864</v>
      </c>
      <c r="F164" s="186">
        <v>3146632.43</v>
      </c>
      <c r="G164" s="187">
        <v>35.14</v>
      </c>
      <c r="H164" s="29">
        <f t="shared" si="6"/>
        <v>13</v>
      </c>
      <c r="I164" s="38" t="str">
        <f t="array" ref="I164">H164&amp;CHOOSE(AND(H164&lt;&gt;{11,12,13})*MIN(4,MOD(H164,10))+1,"th","st","nd","rd","th")</f>
        <v>13th</v>
      </c>
      <c r="J164" s="188">
        <v>0.69</v>
      </c>
      <c r="K164" s="189">
        <v>8718012.0199999996</v>
      </c>
      <c r="L164" s="148">
        <v>613.91800000000001</v>
      </c>
      <c r="M164" s="149">
        <v>242.10900000000001</v>
      </c>
      <c r="N164" s="186">
        <v>10184.27</v>
      </c>
      <c r="O164" s="29">
        <f t="shared" si="7"/>
        <v>3</v>
      </c>
      <c r="P164" s="38" t="str">
        <f t="array" ref="P164">O164&amp;CHOOSE(AND(O164&lt;&gt;{11,12,13})*MIN(4,MOD(O164,10))+1,"th","st","nd","rd","th")</f>
        <v>3rd</v>
      </c>
      <c r="Q164" s="190">
        <v>1.3166</v>
      </c>
      <c r="R164" s="150">
        <v>0.69</v>
      </c>
      <c r="S164" s="191">
        <v>8.8999999999999999E-3</v>
      </c>
      <c r="T164" s="192">
        <v>482</v>
      </c>
      <c r="U164" s="193">
        <v>4853716</v>
      </c>
      <c r="V164" s="186">
        <v>5670.05</v>
      </c>
      <c r="W164" s="29">
        <f t="shared" si="8"/>
        <v>27</v>
      </c>
      <c r="X164" s="38" t="str">
        <f t="array" ref="X164">W164&amp;CHOOSE(AND(W164&lt;&gt;{11,12,13})*MIN(4,MOD(W164,10))+1,"th","st","nd","rd","th")</f>
        <v>27th</v>
      </c>
      <c r="Y164" s="150">
        <v>0.24</v>
      </c>
      <c r="Z164" s="150">
        <v>0.93</v>
      </c>
      <c r="AA164" s="194">
        <v>135500.12</v>
      </c>
      <c r="AB164" s="195">
        <v>260582210</v>
      </c>
      <c r="AC164" s="196">
        <v>93703608</v>
      </c>
      <c r="AD164" s="194">
        <v>8737879.6999999993</v>
      </c>
      <c r="AE164" s="194">
        <v>3009841.64</v>
      </c>
      <c r="AF164" s="194">
        <v>0</v>
      </c>
      <c r="AG164" s="194">
        <v>1290.67</v>
      </c>
      <c r="AH164" s="194">
        <v>19867.68</v>
      </c>
    </row>
    <row r="165" spans="1:34" x14ac:dyDescent="0.25">
      <c r="A165" s="135">
        <v>106168003</v>
      </c>
      <c r="B165" s="136" t="s">
        <v>512</v>
      </c>
      <c r="C165" s="136" t="s">
        <v>103</v>
      </c>
      <c r="D165" s="137">
        <v>47586</v>
      </c>
      <c r="E165" s="138">
        <v>3215</v>
      </c>
      <c r="F165" s="186">
        <v>3622534.03</v>
      </c>
      <c r="G165" s="187">
        <v>23.68</v>
      </c>
      <c r="H165" s="29">
        <f t="shared" si="6"/>
        <v>1</v>
      </c>
      <c r="I165" s="38" t="str">
        <f t="array" ref="I165">H165&amp;CHOOSE(AND(H165&lt;&gt;{11,12,13})*MIN(4,MOD(H165,10))+1,"th","st","nd","rd","th")</f>
        <v>1st</v>
      </c>
      <c r="J165" s="188">
        <v>0.47</v>
      </c>
      <c r="K165" s="189">
        <v>17750791.52</v>
      </c>
      <c r="L165" s="148">
        <v>1165.307</v>
      </c>
      <c r="M165" s="149">
        <v>272.73099999999999</v>
      </c>
      <c r="N165" s="186">
        <v>12343.76</v>
      </c>
      <c r="O165" s="29">
        <f t="shared" si="7"/>
        <v>29</v>
      </c>
      <c r="P165" s="38" t="str">
        <f t="array" ref="P165">O165&amp;CHOOSE(AND(O165&lt;&gt;{11,12,13})*MIN(4,MOD(O165,10))+1,"th","st","nd","rd","th")</f>
        <v>29th</v>
      </c>
      <c r="Q165" s="190">
        <v>1.0863</v>
      </c>
      <c r="R165" s="150">
        <v>0.47</v>
      </c>
      <c r="S165" s="191">
        <v>8.0000000000000002E-3</v>
      </c>
      <c r="T165" s="192">
        <v>494</v>
      </c>
      <c r="U165" s="193">
        <v>6217000</v>
      </c>
      <c r="V165" s="186">
        <v>4323.25</v>
      </c>
      <c r="W165" s="29">
        <f t="shared" si="8"/>
        <v>13</v>
      </c>
      <c r="X165" s="38" t="str">
        <f t="array" ref="X165">W165&amp;CHOOSE(AND(W165&lt;&gt;{11,12,13})*MIN(4,MOD(W165,10))+1,"th","st","nd","rd","th")</f>
        <v>13th</v>
      </c>
      <c r="Y165" s="150">
        <v>0.42</v>
      </c>
      <c r="Z165" s="150">
        <v>0.89</v>
      </c>
      <c r="AA165" s="194">
        <v>250282.86</v>
      </c>
      <c r="AB165" s="195">
        <v>310837279</v>
      </c>
      <c r="AC165" s="196">
        <v>142958313</v>
      </c>
      <c r="AD165" s="194">
        <v>17750791.52</v>
      </c>
      <c r="AE165" s="194">
        <v>3369071.32</v>
      </c>
      <c r="AF165" s="194">
        <v>0</v>
      </c>
      <c r="AG165" s="194">
        <v>3179.85</v>
      </c>
      <c r="AH165" s="194">
        <v>0</v>
      </c>
    </row>
    <row r="166" spans="1:34" x14ac:dyDescent="0.25">
      <c r="A166" s="135">
        <v>106169003</v>
      </c>
      <c r="B166" s="136" t="s">
        <v>597</v>
      </c>
      <c r="C166" s="136" t="s">
        <v>103</v>
      </c>
      <c r="D166" s="137">
        <v>38135</v>
      </c>
      <c r="E166" s="138">
        <v>1595</v>
      </c>
      <c r="F166" s="186">
        <v>2357657.9500000002</v>
      </c>
      <c r="G166" s="187">
        <v>38.76</v>
      </c>
      <c r="H166" s="29">
        <f t="shared" si="6"/>
        <v>20</v>
      </c>
      <c r="I166" s="38" t="str">
        <f t="array" ref="I166">H166&amp;CHOOSE(AND(H166&lt;&gt;{11,12,13})*MIN(4,MOD(H166,10))+1,"th","st","nd","rd","th")</f>
        <v>20th</v>
      </c>
      <c r="J166" s="188">
        <v>0.76</v>
      </c>
      <c r="K166" s="189">
        <v>11186826.539999999</v>
      </c>
      <c r="L166" s="148">
        <v>579.89200000000005</v>
      </c>
      <c r="M166" s="149">
        <v>302.18599999999998</v>
      </c>
      <c r="N166" s="186">
        <v>12682.36</v>
      </c>
      <c r="O166" s="29">
        <f t="shared" si="7"/>
        <v>37</v>
      </c>
      <c r="P166" s="38" t="str">
        <f t="array" ref="P166">O166&amp;CHOOSE(AND(O166&lt;&gt;{11,12,13})*MIN(4,MOD(O166,10))+1,"th","st","nd","rd","th")</f>
        <v>37th</v>
      </c>
      <c r="Q166" s="190">
        <v>1.0572999999999999</v>
      </c>
      <c r="R166" s="150">
        <v>0.76</v>
      </c>
      <c r="S166" s="191">
        <v>1.3100000000000001E-2</v>
      </c>
      <c r="T166" s="192">
        <v>293</v>
      </c>
      <c r="U166" s="193">
        <v>2473726</v>
      </c>
      <c r="V166" s="186">
        <v>2804.43</v>
      </c>
      <c r="W166" s="29">
        <f t="shared" si="8"/>
        <v>4</v>
      </c>
      <c r="X166" s="38" t="str">
        <f t="array" ref="X166">W166&amp;CHOOSE(AND(W166&lt;&gt;{11,12,13})*MIN(4,MOD(W166,10))+1,"th","st","nd","rd","th")</f>
        <v>4th</v>
      </c>
      <c r="Y166" s="150">
        <v>0.62</v>
      </c>
      <c r="Z166" s="150">
        <v>1.38</v>
      </c>
      <c r="AA166" s="194">
        <v>140822.12</v>
      </c>
      <c r="AB166" s="195">
        <v>114332362</v>
      </c>
      <c r="AC166" s="196">
        <v>66231576</v>
      </c>
      <c r="AD166" s="194">
        <v>11222470.210000001</v>
      </c>
      <c r="AE166" s="194">
        <v>2127297.31</v>
      </c>
      <c r="AF166" s="194">
        <v>0</v>
      </c>
      <c r="AG166" s="194">
        <v>89538.52</v>
      </c>
      <c r="AH166" s="194">
        <v>35643.67</v>
      </c>
    </row>
    <row r="167" spans="1:34" x14ac:dyDescent="0.25">
      <c r="A167" s="135">
        <v>110171003</v>
      </c>
      <c r="B167" s="136" t="s">
        <v>218</v>
      </c>
      <c r="C167" s="136" t="s">
        <v>219</v>
      </c>
      <c r="D167" s="137">
        <v>45963</v>
      </c>
      <c r="E167" s="138">
        <v>8185</v>
      </c>
      <c r="F167" s="186">
        <v>16073469.670000002</v>
      </c>
      <c r="G167" s="187">
        <v>42.73</v>
      </c>
      <c r="H167" s="29">
        <f t="shared" si="6"/>
        <v>31</v>
      </c>
      <c r="I167" s="38" t="str">
        <f t="array" ref="I167">H167&amp;CHOOSE(AND(H167&lt;&gt;{11,12,13})*MIN(4,MOD(H167,10))+1,"th","st","nd","rd","th")</f>
        <v>31st</v>
      </c>
      <c r="J167" s="188">
        <v>0.84</v>
      </c>
      <c r="K167" s="189">
        <v>36778611.560000002</v>
      </c>
      <c r="L167" s="148">
        <v>2206.3319999999999</v>
      </c>
      <c r="M167" s="149">
        <v>429.08600000000001</v>
      </c>
      <c r="N167" s="186">
        <v>13955.51</v>
      </c>
      <c r="O167" s="29">
        <f t="shared" si="7"/>
        <v>60</v>
      </c>
      <c r="P167" s="38" t="str">
        <f t="array" ref="P167">O167&amp;CHOOSE(AND(O167&lt;&gt;{11,12,13})*MIN(4,MOD(O167,10))+1,"th","st","nd","rd","th")</f>
        <v>60th</v>
      </c>
      <c r="Q167" s="190">
        <v>0.96079999999999999</v>
      </c>
      <c r="R167" s="150">
        <v>0.81</v>
      </c>
      <c r="S167" s="191">
        <v>1.32E-2</v>
      </c>
      <c r="T167" s="192">
        <v>284</v>
      </c>
      <c r="U167" s="193">
        <v>16665882</v>
      </c>
      <c r="V167" s="186">
        <v>6323.81</v>
      </c>
      <c r="W167" s="29">
        <f t="shared" si="8"/>
        <v>36</v>
      </c>
      <c r="X167" s="38" t="str">
        <f t="array" ref="X167">W167&amp;CHOOSE(AND(W167&lt;&gt;{11,12,13})*MIN(4,MOD(W167,10))+1,"th","st","nd","rd","th")</f>
        <v>36th</v>
      </c>
      <c r="Y167" s="150">
        <v>0.15</v>
      </c>
      <c r="Z167" s="150">
        <v>0.96</v>
      </c>
      <c r="AA167" s="194">
        <v>860796.05</v>
      </c>
      <c r="AB167" s="195">
        <v>877421222</v>
      </c>
      <c r="AC167" s="196">
        <v>339066518</v>
      </c>
      <c r="AD167" s="194">
        <v>36872855.560000002</v>
      </c>
      <c r="AE167" s="194">
        <v>15182487.300000001</v>
      </c>
      <c r="AF167" s="194">
        <v>0</v>
      </c>
      <c r="AG167" s="194">
        <v>30186.32</v>
      </c>
      <c r="AH167" s="194">
        <v>94244</v>
      </c>
    </row>
    <row r="168" spans="1:34" x14ac:dyDescent="0.25">
      <c r="A168" s="135">
        <v>110171803</v>
      </c>
      <c r="B168" s="136" t="s">
        <v>247</v>
      </c>
      <c r="C168" s="136" t="s">
        <v>219</v>
      </c>
      <c r="D168" s="137">
        <v>42217</v>
      </c>
      <c r="E168" s="138">
        <v>2999</v>
      </c>
      <c r="F168" s="186">
        <v>4676305.6500000004</v>
      </c>
      <c r="G168" s="187">
        <v>36.94</v>
      </c>
      <c r="H168" s="29">
        <f t="shared" si="6"/>
        <v>17</v>
      </c>
      <c r="I168" s="38" t="str">
        <f t="array" ref="I168">H168&amp;CHOOSE(AND(H168&lt;&gt;{11,12,13})*MIN(4,MOD(H168,10))+1,"th","st","nd","rd","th")</f>
        <v>17th</v>
      </c>
      <c r="J168" s="188">
        <v>0.73</v>
      </c>
      <c r="K168" s="189">
        <v>15830746.300000001</v>
      </c>
      <c r="L168" s="148">
        <v>1027.3720000000001</v>
      </c>
      <c r="M168" s="149">
        <v>319.20100000000002</v>
      </c>
      <c r="N168" s="186">
        <v>11756.32</v>
      </c>
      <c r="O168" s="29">
        <f t="shared" si="7"/>
        <v>18</v>
      </c>
      <c r="P168" s="38" t="str">
        <f t="array" ref="P168">O168&amp;CHOOSE(AND(O168&lt;&gt;{11,12,13})*MIN(4,MOD(O168,10))+1,"th","st","nd","rd","th")</f>
        <v>18th</v>
      </c>
      <c r="Q168" s="190">
        <v>1.1406000000000001</v>
      </c>
      <c r="R168" s="150">
        <v>0.73</v>
      </c>
      <c r="S168" s="191">
        <v>1.14E-2</v>
      </c>
      <c r="T168" s="192">
        <v>390</v>
      </c>
      <c r="U168" s="193">
        <v>5641390</v>
      </c>
      <c r="V168" s="186">
        <v>4189.4399999999996</v>
      </c>
      <c r="W168" s="29">
        <f t="shared" si="8"/>
        <v>12</v>
      </c>
      <c r="X168" s="38" t="str">
        <f t="array" ref="X168">W168&amp;CHOOSE(AND(W168&lt;&gt;{11,12,13})*MIN(4,MOD(W168,10))+1,"th","st","nd","rd","th")</f>
        <v>12th</v>
      </c>
      <c r="Y168" s="150">
        <v>0.44</v>
      </c>
      <c r="Z168" s="150">
        <v>1.17</v>
      </c>
      <c r="AA168" s="194">
        <v>352254.65</v>
      </c>
      <c r="AB168" s="195">
        <v>281300827</v>
      </c>
      <c r="AC168" s="196">
        <v>130479448</v>
      </c>
      <c r="AD168" s="194">
        <v>15830746.300000001</v>
      </c>
      <c r="AE168" s="194">
        <v>4323889.5599999996</v>
      </c>
      <c r="AF168" s="194">
        <v>0</v>
      </c>
      <c r="AG168" s="194">
        <v>161.44</v>
      </c>
      <c r="AH168" s="194">
        <v>0</v>
      </c>
    </row>
    <row r="169" spans="1:34" x14ac:dyDescent="0.25">
      <c r="A169" s="135">
        <v>106172003</v>
      </c>
      <c r="B169" s="136" t="s">
        <v>261</v>
      </c>
      <c r="C169" s="136" t="s">
        <v>219</v>
      </c>
      <c r="D169" s="137">
        <v>48836</v>
      </c>
      <c r="E169" s="138">
        <v>12495</v>
      </c>
      <c r="F169" s="186">
        <v>26945639.25</v>
      </c>
      <c r="G169" s="187">
        <v>44.16</v>
      </c>
      <c r="H169" s="29">
        <f t="shared" si="6"/>
        <v>35</v>
      </c>
      <c r="I169" s="38" t="str">
        <f t="array" ref="I169">H169&amp;CHOOSE(AND(H169&lt;&gt;{11,12,13})*MIN(4,MOD(H169,10))+1,"th","st","nd","rd","th")</f>
        <v>35th</v>
      </c>
      <c r="J169" s="188">
        <v>0.87</v>
      </c>
      <c r="K169" s="189">
        <v>52558420.549999997</v>
      </c>
      <c r="L169" s="148">
        <v>3656.3339999999998</v>
      </c>
      <c r="M169" s="149">
        <v>727.81</v>
      </c>
      <c r="N169" s="186">
        <v>11988.3</v>
      </c>
      <c r="O169" s="29">
        <f t="shared" si="7"/>
        <v>23</v>
      </c>
      <c r="P169" s="38" t="str">
        <f t="array" ref="P169">O169&amp;CHOOSE(AND(O169&lt;&gt;{11,12,13})*MIN(4,MOD(O169,10))+1,"th","st","nd","rd","th")</f>
        <v>23rd</v>
      </c>
      <c r="Q169" s="190">
        <v>1.1185</v>
      </c>
      <c r="R169" s="150">
        <v>0.87</v>
      </c>
      <c r="S169" s="191">
        <v>1.23E-2</v>
      </c>
      <c r="T169" s="192">
        <v>346</v>
      </c>
      <c r="U169" s="193">
        <v>30119795</v>
      </c>
      <c r="V169" s="186">
        <v>6870.17</v>
      </c>
      <c r="W169" s="29">
        <f t="shared" si="8"/>
        <v>43</v>
      </c>
      <c r="X169" s="38" t="str">
        <f t="array" ref="X169">W169&amp;CHOOSE(AND(W169&lt;&gt;{11,12,13})*MIN(4,MOD(W169,10))+1,"th","st","nd","rd","th")</f>
        <v>43rd</v>
      </c>
      <c r="Y169" s="150">
        <v>0.08</v>
      </c>
      <c r="Z169" s="150">
        <v>0.95</v>
      </c>
      <c r="AA169" s="194">
        <v>1864287.23</v>
      </c>
      <c r="AB169" s="195">
        <v>1558341165</v>
      </c>
      <c r="AC169" s="196">
        <v>640184000</v>
      </c>
      <c r="AD169" s="194">
        <v>53257277.740000002</v>
      </c>
      <c r="AE169" s="194">
        <v>25014712.870000001</v>
      </c>
      <c r="AF169" s="194">
        <v>0</v>
      </c>
      <c r="AG169" s="194">
        <v>66639.149999999994</v>
      </c>
      <c r="AH169" s="194">
        <v>698857.19</v>
      </c>
    </row>
    <row r="170" spans="1:34" x14ac:dyDescent="0.25">
      <c r="A170" s="135">
        <v>110173003</v>
      </c>
      <c r="B170" s="136" t="s">
        <v>309</v>
      </c>
      <c r="C170" s="136" t="s">
        <v>219</v>
      </c>
      <c r="D170" s="137">
        <v>45625</v>
      </c>
      <c r="E170" s="138">
        <v>2077</v>
      </c>
      <c r="F170" s="186">
        <v>3705472.86</v>
      </c>
      <c r="G170" s="187">
        <v>39.1</v>
      </c>
      <c r="H170" s="29">
        <f t="shared" si="6"/>
        <v>22</v>
      </c>
      <c r="I170" s="38" t="str">
        <f t="array" ref="I170">H170&amp;CHOOSE(AND(H170&lt;&gt;{11,12,13})*MIN(4,MOD(H170,10))+1,"th","st","nd","rd","th")</f>
        <v>22nd</v>
      </c>
      <c r="J170" s="188">
        <v>0.77</v>
      </c>
      <c r="K170" s="189">
        <v>12160094</v>
      </c>
      <c r="L170" s="148">
        <v>778.71199999999999</v>
      </c>
      <c r="M170" s="149">
        <v>257.97800000000001</v>
      </c>
      <c r="N170" s="186">
        <v>11729.73</v>
      </c>
      <c r="O170" s="29">
        <f t="shared" si="7"/>
        <v>18</v>
      </c>
      <c r="P170" s="38" t="str">
        <f t="array" ref="P170">O170&amp;CHOOSE(AND(O170&lt;&gt;{11,12,13})*MIN(4,MOD(O170,10))+1,"th","st","nd","rd","th")</f>
        <v>18th</v>
      </c>
      <c r="Q170" s="190">
        <v>1.1432</v>
      </c>
      <c r="R170" s="150">
        <v>0.77</v>
      </c>
      <c r="S170" s="191">
        <v>1.34E-2</v>
      </c>
      <c r="T170" s="192">
        <v>271</v>
      </c>
      <c r="U170" s="193">
        <v>3776011</v>
      </c>
      <c r="V170" s="186">
        <v>3642.37</v>
      </c>
      <c r="W170" s="29">
        <f t="shared" si="8"/>
        <v>8</v>
      </c>
      <c r="X170" s="38" t="str">
        <f t="array" ref="X170">W170&amp;CHOOSE(AND(W170&lt;&gt;{11,12,13})*MIN(4,MOD(W170,10))+1,"th","st","nd","rd","th")</f>
        <v>8th</v>
      </c>
      <c r="Y170" s="150">
        <v>0.51</v>
      </c>
      <c r="Z170" s="150">
        <v>1.28</v>
      </c>
      <c r="AA170" s="194">
        <v>311724.69</v>
      </c>
      <c r="AB170" s="195">
        <v>186995538</v>
      </c>
      <c r="AC170" s="196">
        <v>88625703</v>
      </c>
      <c r="AD170" s="194">
        <v>12164594</v>
      </c>
      <c r="AE170" s="194">
        <v>3392433.64</v>
      </c>
      <c r="AF170" s="194">
        <v>0</v>
      </c>
      <c r="AG170" s="194">
        <v>1314.53</v>
      </c>
      <c r="AH170" s="194">
        <v>4500</v>
      </c>
    </row>
    <row r="171" spans="1:34" x14ac:dyDescent="0.25">
      <c r="A171" s="135">
        <v>110173504</v>
      </c>
      <c r="B171" s="136" t="s">
        <v>327</v>
      </c>
      <c r="C171" s="136" t="s">
        <v>219</v>
      </c>
      <c r="D171" s="137">
        <v>41806</v>
      </c>
      <c r="E171" s="138">
        <v>911</v>
      </c>
      <c r="F171" s="186">
        <v>1355541.86</v>
      </c>
      <c r="G171" s="187">
        <v>35.590000000000003</v>
      </c>
      <c r="H171" s="29">
        <f t="shared" si="6"/>
        <v>14</v>
      </c>
      <c r="I171" s="38" t="str">
        <f t="array" ref="I171">H171&amp;CHOOSE(AND(H171&lt;&gt;{11,12,13})*MIN(4,MOD(H171,10))+1,"th","st","nd","rd","th")</f>
        <v>14th</v>
      </c>
      <c r="J171" s="188">
        <v>0.7</v>
      </c>
      <c r="K171" s="189">
        <v>5586257.21</v>
      </c>
      <c r="L171" s="148">
        <v>253.31200000000001</v>
      </c>
      <c r="M171" s="149">
        <v>151.423</v>
      </c>
      <c r="N171" s="186">
        <v>13802.26</v>
      </c>
      <c r="O171" s="29">
        <f t="shared" si="7"/>
        <v>59</v>
      </c>
      <c r="P171" s="38" t="str">
        <f t="array" ref="P171">O171&amp;CHOOSE(AND(O171&lt;&gt;{11,12,13})*MIN(4,MOD(O171,10))+1,"th","st","nd","rd","th")</f>
        <v>59th</v>
      </c>
      <c r="Q171" s="190">
        <v>0.97150000000000003</v>
      </c>
      <c r="R171" s="150">
        <v>0.68</v>
      </c>
      <c r="S171" s="191">
        <v>1.03E-2</v>
      </c>
      <c r="T171" s="192">
        <v>441</v>
      </c>
      <c r="U171" s="193">
        <v>1795339</v>
      </c>
      <c r="V171" s="186">
        <v>4435.84</v>
      </c>
      <c r="W171" s="29">
        <f t="shared" si="8"/>
        <v>14</v>
      </c>
      <c r="X171" s="38" t="str">
        <f t="array" ref="X171">W171&amp;CHOOSE(AND(W171&lt;&gt;{11,12,13})*MIN(4,MOD(W171,10))+1,"th","st","nd","rd","th")</f>
        <v>14th</v>
      </c>
      <c r="Y171" s="150">
        <v>0.41</v>
      </c>
      <c r="Z171" s="150">
        <v>1.0900000000000001</v>
      </c>
      <c r="AA171" s="194">
        <v>80714.740000000005</v>
      </c>
      <c r="AB171" s="195">
        <v>88853077</v>
      </c>
      <c r="AC171" s="196">
        <v>42193593</v>
      </c>
      <c r="AD171" s="194">
        <v>5586257.21</v>
      </c>
      <c r="AE171" s="194">
        <v>1234327.1200000001</v>
      </c>
      <c r="AF171" s="194">
        <v>0</v>
      </c>
      <c r="AG171" s="194">
        <v>40500</v>
      </c>
      <c r="AH171" s="194">
        <v>0</v>
      </c>
    </row>
    <row r="172" spans="1:34" x14ac:dyDescent="0.25">
      <c r="A172" s="135">
        <v>110175003</v>
      </c>
      <c r="B172" s="136" t="s">
        <v>421</v>
      </c>
      <c r="C172" s="136" t="s">
        <v>219</v>
      </c>
      <c r="D172" s="137">
        <v>44929</v>
      </c>
      <c r="E172" s="138">
        <v>2436</v>
      </c>
      <c r="F172" s="186">
        <v>4075794.8800000004</v>
      </c>
      <c r="G172" s="187">
        <v>37.24</v>
      </c>
      <c r="H172" s="29">
        <f t="shared" si="6"/>
        <v>17</v>
      </c>
      <c r="I172" s="38" t="str">
        <f t="array" ref="I172">H172&amp;CHOOSE(AND(H172&lt;&gt;{11,12,13})*MIN(4,MOD(H172,10))+1,"th","st","nd","rd","th")</f>
        <v>17th</v>
      </c>
      <c r="J172" s="188">
        <v>0.73</v>
      </c>
      <c r="K172" s="189">
        <v>13881752.76</v>
      </c>
      <c r="L172" s="148">
        <v>885.90700000000004</v>
      </c>
      <c r="M172" s="149">
        <v>265.22300000000001</v>
      </c>
      <c r="N172" s="186">
        <v>12059.24</v>
      </c>
      <c r="O172" s="29">
        <f t="shared" si="7"/>
        <v>25</v>
      </c>
      <c r="P172" s="38" t="str">
        <f t="array" ref="P172">O172&amp;CHOOSE(AND(O172&lt;&gt;{11,12,13})*MIN(4,MOD(O172,10))+1,"th","st","nd","rd","th")</f>
        <v>25th</v>
      </c>
      <c r="Q172" s="190">
        <v>1.1119000000000001</v>
      </c>
      <c r="R172" s="150">
        <v>0.73</v>
      </c>
      <c r="S172" s="191">
        <v>1.1599999999999999E-2</v>
      </c>
      <c r="T172" s="192">
        <v>380</v>
      </c>
      <c r="U172" s="193">
        <v>4824096</v>
      </c>
      <c r="V172" s="186">
        <v>4190.75</v>
      </c>
      <c r="W172" s="29">
        <f t="shared" si="8"/>
        <v>12</v>
      </c>
      <c r="X172" s="38" t="str">
        <f t="array" ref="X172">W172&amp;CHOOSE(AND(W172&lt;&gt;{11,12,13})*MIN(4,MOD(W172,10))+1,"th","st","nd","rd","th")</f>
        <v>12th</v>
      </c>
      <c r="Y172" s="150">
        <v>0.44</v>
      </c>
      <c r="Z172" s="150">
        <v>1.17</v>
      </c>
      <c r="AA172" s="194">
        <v>327314.27</v>
      </c>
      <c r="AB172" s="195">
        <v>235601227</v>
      </c>
      <c r="AC172" s="196">
        <v>116522566</v>
      </c>
      <c r="AD172" s="194">
        <v>13881752.76</v>
      </c>
      <c r="AE172" s="194">
        <v>3733523.14</v>
      </c>
      <c r="AF172" s="194">
        <v>0</v>
      </c>
      <c r="AG172" s="194">
        <v>14957.47</v>
      </c>
      <c r="AH172" s="194">
        <v>0</v>
      </c>
    </row>
    <row r="173" spans="1:34" x14ac:dyDescent="0.25">
      <c r="A173" s="135">
        <v>110177003</v>
      </c>
      <c r="B173" s="136" t="s">
        <v>491</v>
      </c>
      <c r="C173" s="136" t="s">
        <v>219</v>
      </c>
      <c r="D173" s="137">
        <v>44889</v>
      </c>
      <c r="E173" s="138">
        <v>5805</v>
      </c>
      <c r="F173" s="186">
        <v>11689247.029999999</v>
      </c>
      <c r="G173" s="187">
        <v>44.86</v>
      </c>
      <c r="H173" s="29">
        <f t="shared" si="6"/>
        <v>37</v>
      </c>
      <c r="I173" s="38" t="str">
        <f t="array" ref="I173">H173&amp;CHOOSE(AND(H173&lt;&gt;{11,12,13})*MIN(4,MOD(H173,10))+1,"th","st","nd","rd","th")</f>
        <v>37th</v>
      </c>
      <c r="J173" s="188">
        <v>0.88</v>
      </c>
      <c r="K173" s="189">
        <v>30249060.59</v>
      </c>
      <c r="L173" s="148">
        <v>1723.884</v>
      </c>
      <c r="M173" s="149">
        <v>382.43299999999999</v>
      </c>
      <c r="N173" s="186">
        <v>14361.11</v>
      </c>
      <c r="O173" s="29">
        <f t="shared" si="7"/>
        <v>65</v>
      </c>
      <c r="P173" s="38" t="str">
        <f t="array" ref="P173">O173&amp;CHOOSE(AND(O173&lt;&gt;{11,12,13})*MIN(4,MOD(O173,10))+1,"th","st","nd","rd","th")</f>
        <v>65th</v>
      </c>
      <c r="Q173" s="190">
        <v>0.93369999999999997</v>
      </c>
      <c r="R173" s="150">
        <v>0.82</v>
      </c>
      <c r="S173" s="191">
        <v>1.4200000000000001E-2</v>
      </c>
      <c r="T173" s="192">
        <v>223</v>
      </c>
      <c r="U173" s="193">
        <v>11283938</v>
      </c>
      <c r="V173" s="186">
        <v>5357.19</v>
      </c>
      <c r="W173" s="29">
        <f t="shared" si="8"/>
        <v>24</v>
      </c>
      <c r="X173" s="38" t="str">
        <f t="array" ref="X173">W173&amp;CHOOSE(AND(W173&lt;&gt;{11,12,13})*MIN(4,MOD(W173,10))+1,"th","st","nd","rd","th")</f>
        <v>24th</v>
      </c>
      <c r="Y173" s="150">
        <v>0.28000000000000003</v>
      </c>
      <c r="Z173" s="150">
        <v>1.1000000000000001</v>
      </c>
      <c r="AA173" s="194">
        <v>781142.93</v>
      </c>
      <c r="AB173" s="195">
        <v>568907610</v>
      </c>
      <c r="AC173" s="196">
        <v>254737473</v>
      </c>
      <c r="AD173" s="194">
        <v>30257580.359999999</v>
      </c>
      <c r="AE173" s="194">
        <v>10844994.74</v>
      </c>
      <c r="AF173" s="194">
        <v>0</v>
      </c>
      <c r="AG173" s="194">
        <v>63109.36</v>
      </c>
      <c r="AH173" s="194">
        <v>8519.77</v>
      </c>
    </row>
    <row r="174" spans="1:34" x14ac:dyDescent="0.25">
      <c r="A174" s="135">
        <v>110179003</v>
      </c>
      <c r="B174" s="136" t="s">
        <v>627</v>
      </c>
      <c r="C174" s="136" t="s">
        <v>219</v>
      </c>
      <c r="D174" s="137">
        <v>48182</v>
      </c>
      <c r="E174" s="138">
        <v>3004</v>
      </c>
      <c r="F174" s="186">
        <v>5239730.21</v>
      </c>
      <c r="G174" s="187">
        <v>36.200000000000003</v>
      </c>
      <c r="H174" s="29">
        <f t="shared" si="6"/>
        <v>16</v>
      </c>
      <c r="I174" s="38" t="str">
        <f t="array" ref="I174">H174&amp;CHOOSE(AND(H174&lt;&gt;{11,12,13})*MIN(4,MOD(H174,10))+1,"th","st","nd","rd","th")</f>
        <v>16th</v>
      </c>
      <c r="J174" s="188">
        <v>0.71</v>
      </c>
      <c r="K174" s="189">
        <v>16698210</v>
      </c>
      <c r="L174" s="148">
        <v>1007.123</v>
      </c>
      <c r="M174" s="149">
        <v>391.81099999999998</v>
      </c>
      <c r="N174" s="186">
        <v>11936.38</v>
      </c>
      <c r="O174" s="29">
        <f t="shared" si="7"/>
        <v>22</v>
      </c>
      <c r="P174" s="38" t="str">
        <f t="array" ref="P174">O174&amp;CHOOSE(AND(O174&lt;&gt;{11,12,13})*MIN(4,MOD(O174,10))+1,"th","st","nd","rd","th")</f>
        <v>22nd</v>
      </c>
      <c r="Q174" s="190">
        <v>1.1234</v>
      </c>
      <c r="R174" s="150">
        <v>0.71</v>
      </c>
      <c r="S174" s="191">
        <v>1.24E-2</v>
      </c>
      <c r="T174" s="192">
        <v>340</v>
      </c>
      <c r="U174" s="193">
        <v>5788461</v>
      </c>
      <c r="V174" s="186">
        <v>4137.7700000000004</v>
      </c>
      <c r="W174" s="29">
        <f t="shared" si="8"/>
        <v>11</v>
      </c>
      <c r="X174" s="38" t="str">
        <f t="array" ref="X174">W174&amp;CHOOSE(AND(W174&lt;&gt;{11,12,13})*MIN(4,MOD(W174,10))+1,"th","st","nd","rd","th")</f>
        <v>11th</v>
      </c>
      <c r="Y174" s="150">
        <v>0.45</v>
      </c>
      <c r="Z174" s="150">
        <v>1.1599999999999999</v>
      </c>
      <c r="AA174" s="194">
        <v>282669.74</v>
      </c>
      <c r="AB174" s="195">
        <v>291639477</v>
      </c>
      <c r="AC174" s="196">
        <v>130875936</v>
      </c>
      <c r="AD174" s="194">
        <v>16702072.59</v>
      </c>
      <c r="AE174" s="194">
        <v>4957060.47</v>
      </c>
      <c r="AF174" s="194">
        <v>0</v>
      </c>
      <c r="AG174" s="194">
        <v>0</v>
      </c>
      <c r="AH174" s="194">
        <v>3862.59</v>
      </c>
    </row>
    <row r="175" spans="1:34" x14ac:dyDescent="0.25">
      <c r="A175" s="135">
        <v>110183602</v>
      </c>
      <c r="B175" s="136" t="s">
        <v>360</v>
      </c>
      <c r="C175" s="136" t="s">
        <v>361</v>
      </c>
      <c r="D175" s="137">
        <v>49044</v>
      </c>
      <c r="E175" s="138">
        <v>14149</v>
      </c>
      <c r="F175" s="186">
        <v>34854087.950000003</v>
      </c>
      <c r="G175" s="187">
        <v>50.23</v>
      </c>
      <c r="H175" s="29">
        <f t="shared" si="6"/>
        <v>49</v>
      </c>
      <c r="I175" s="38" t="str">
        <f t="array" ref="I175">H175&amp;CHOOSE(AND(H175&lt;&gt;{11,12,13})*MIN(4,MOD(H175,10))+1,"th","st","nd","rd","th")</f>
        <v>49th</v>
      </c>
      <c r="J175" s="188">
        <v>0.99</v>
      </c>
      <c r="K175" s="189">
        <v>70311662.459999993</v>
      </c>
      <c r="L175" s="148">
        <v>4343.4530000000004</v>
      </c>
      <c r="M175" s="149">
        <v>891.63499999999999</v>
      </c>
      <c r="N175" s="186">
        <v>13430.85</v>
      </c>
      <c r="O175" s="29">
        <f t="shared" si="7"/>
        <v>50</v>
      </c>
      <c r="P175" s="38" t="str">
        <f t="array" ref="P175">O175&amp;CHOOSE(AND(O175&lt;&gt;{11,12,13})*MIN(4,MOD(O175,10))+1,"th","st","nd","rd","th")</f>
        <v>50th</v>
      </c>
      <c r="Q175" s="190">
        <v>0.99839999999999995</v>
      </c>
      <c r="R175" s="150">
        <v>0.99</v>
      </c>
      <c r="S175" s="191">
        <v>1.2999999999999999E-2</v>
      </c>
      <c r="T175" s="192">
        <v>297</v>
      </c>
      <c r="U175" s="193">
        <v>36617894</v>
      </c>
      <c r="V175" s="186">
        <v>6994.7</v>
      </c>
      <c r="W175" s="29">
        <f t="shared" si="8"/>
        <v>45</v>
      </c>
      <c r="X175" s="38" t="str">
        <f t="array" ref="X175">W175&amp;CHOOSE(AND(W175&lt;&gt;{11,12,13})*MIN(4,MOD(W175,10))+1,"th","st","nd","rd","th")</f>
        <v>45th</v>
      </c>
      <c r="Y175" s="150">
        <v>0.06</v>
      </c>
      <c r="Z175" s="150">
        <v>1.05</v>
      </c>
      <c r="AA175" s="194">
        <v>2157758.2599999998</v>
      </c>
      <c r="AB175" s="195">
        <v>1969526967</v>
      </c>
      <c r="AC175" s="196">
        <v>703312035</v>
      </c>
      <c r="AD175" s="194">
        <v>70409258.459999993</v>
      </c>
      <c r="AE175" s="194">
        <v>32443295.550000001</v>
      </c>
      <c r="AF175" s="194">
        <v>0</v>
      </c>
      <c r="AG175" s="194">
        <v>253034.14</v>
      </c>
      <c r="AH175" s="194">
        <v>97596</v>
      </c>
    </row>
    <row r="176" spans="1:34" x14ac:dyDescent="0.25">
      <c r="A176" s="135">
        <v>116191004</v>
      </c>
      <c r="B176" s="136" t="s">
        <v>139</v>
      </c>
      <c r="C176" s="136" t="s">
        <v>140</v>
      </c>
      <c r="D176" s="137">
        <v>54385</v>
      </c>
      <c r="E176" s="138">
        <v>2234</v>
      </c>
      <c r="F176" s="186">
        <v>6503240.96</v>
      </c>
      <c r="G176" s="187">
        <v>53.53</v>
      </c>
      <c r="H176" s="29">
        <f t="shared" si="6"/>
        <v>58</v>
      </c>
      <c r="I176" s="38" t="str">
        <f t="array" ref="I176">H176&amp;CHOOSE(AND(H176&lt;&gt;{11,12,13})*MIN(4,MOD(H176,10))+1,"th","st","nd","rd","th")</f>
        <v>58th</v>
      </c>
      <c r="J176" s="188">
        <v>1.05</v>
      </c>
      <c r="K176" s="189">
        <v>12005484.23</v>
      </c>
      <c r="L176" s="148">
        <v>695.90700000000004</v>
      </c>
      <c r="M176" s="149">
        <v>211.81100000000001</v>
      </c>
      <c r="N176" s="186">
        <v>13226.01</v>
      </c>
      <c r="O176" s="29">
        <f t="shared" si="7"/>
        <v>48</v>
      </c>
      <c r="P176" s="38" t="str">
        <f t="array" ref="P176">O176&amp;CHOOSE(AND(O176&lt;&gt;{11,12,13})*MIN(4,MOD(O176,10))+1,"th","st","nd","rd","th")</f>
        <v>48th</v>
      </c>
      <c r="Q176" s="190">
        <v>1.0138</v>
      </c>
      <c r="R176" s="150">
        <v>1.05</v>
      </c>
      <c r="S176" s="191">
        <v>1.37E-2</v>
      </c>
      <c r="T176" s="192">
        <v>249</v>
      </c>
      <c r="U176" s="193">
        <v>6499341</v>
      </c>
      <c r="V176" s="186">
        <v>7160.09</v>
      </c>
      <c r="W176" s="29">
        <f t="shared" si="8"/>
        <v>47</v>
      </c>
      <c r="X176" s="38" t="str">
        <f t="array" ref="X176">W176&amp;CHOOSE(AND(W176&lt;&gt;{11,12,13})*MIN(4,MOD(W176,10))+1,"th","st","nd","rd","th")</f>
        <v>47th</v>
      </c>
      <c r="Y176" s="150">
        <v>0.04</v>
      </c>
      <c r="Z176" s="150">
        <v>1.0900000000000001</v>
      </c>
      <c r="AA176" s="194">
        <v>352017.13</v>
      </c>
      <c r="AB176" s="195">
        <v>366782335</v>
      </c>
      <c r="AC176" s="196">
        <v>107622126</v>
      </c>
      <c r="AD176" s="194">
        <v>12136679.800000001</v>
      </c>
      <c r="AE176" s="194">
        <v>6149283.8300000001</v>
      </c>
      <c r="AF176" s="194">
        <v>0</v>
      </c>
      <c r="AG176" s="194">
        <v>1940</v>
      </c>
      <c r="AH176" s="194">
        <v>131195.57</v>
      </c>
    </row>
    <row r="177" spans="1:34" x14ac:dyDescent="0.25">
      <c r="A177" s="135">
        <v>116191103</v>
      </c>
      <c r="B177" s="136" t="s">
        <v>146</v>
      </c>
      <c r="C177" s="136" t="s">
        <v>140</v>
      </c>
      <c r="D177" s="137">
        <v>48707</v>
      </c>
      <c r="E177" s="138">
        <v>9336</v>
      </c>
      <c r="F177" s="186">
        <v>19369787.219999999</v>
      </c>
      <c r="G177" s="187">
        <v>42.6</v>
      </c>
      <c r="H177" s="29">
        <f t="shared" si="6"/>
        <v>31</v>
      </c>
      <c r="I177" s="38" t="str">
        <f t="array" ref="I177">H177&amp;CHOOSE(AND(H177&lt;&gt;{11,12,13})*MIN(4,MOD(H177,10))+1,"th","st","nd","rd","th")</f>
        <v>31st</v>
      </c>
      <c r="J177" s="188">
        <v>0.84</v>
      </c>
      <c r="K177" s="189">
        <v>44879777.409999996</v>
      </c>
      <c r="L177" s="148">
        <v>3000.8380000000002</v>
      </c>
      <c r="M177" s="149">
        <v>592.904</v>
      </c>
      <c r="N177" s="186">
        <v>12488.31</v>
      </c>
      <c r="O177" s="29">
        <f t="shared" si="7"/>
        <v>33</v>
      </c>
      <c r="P177" s="38" t="str">
        <f t="array" ref="P177">O177&amp;CHOOSE(AND(O177&lt;&gt;{11,12,13})*MIN(4,MOD(O177,10))+1,"th","st","nd","rd","th")</f>
        <v>33rd</v>
      </c>
      <c r="Q177" s="190">
        <v>1.0737000000000001</v>
      </c>
      <c r="R177" s="150">
        <v>0.84</v>
      </c>
      <c r="S177" s="191">
        <v>1.1599999999999999E-2</v>
      </c>
      <c r="T177" s="192">
        <v>380</v>
      </c>
      <c r="U177" s="193">
        <v>22940607</v>
      </c>
      <c r="V177" s="186">
        <v>6383.49</v>
      </c>
      <c r="W177" s="29">
        <f t="shared" si="8"/>
        <v>37</v>
      </c>
      <c r="X177" s="38" t="str">
        <f t="array" ref="X177">W177&amp;CHOOSE(AND(W177&lt;&gt;{11,12,13})*MIN(4,MOD(W177,10))+1,"th","st","nd","rd","th")</f>
        <v>37th</v>
      </c>
      <c r="Y177" s="150">
        <v>0.15</v>
      </c>
      <c r="Z177" s="150">
        <v>0.99</v>
      </c>
      <c r="AA177" s="194">
        <v>1096659.72</v>
      </c>
      <c r="AB177" s="195">
        <v>1248508734</v>
      </c>
      <c r="AC177" s="196">
        <v>425988110</v>
      </c>
      <c r="AD177" s="194">
        <v>44942019.990000002</v>
      </c>
      <c r="AE177" s="194">
        <v>18015999.719999999</v>
      </c>
      <c r="AF177" s="194">
        <v>0</v>
      </c>
      <c r="AG177" s="194">
        <v>257127.78</v>
      </c>
      <c r="AH177" s="194">
        <v>62242.58</v>
      </c>
    </row>
    <row r="178" spans="1:34" x14ac:dyDescent="0.25">
      <c r="A178" s="135">
        <v>116191203</v>
      </c>
      <c r="B178" s="136" t="s">
        <v>158</v>
      </c>
      <c r="C178" s="136" t="s">
        <v>140</v>
      </c>
      <c r="D178" s="137">
        <v>41164</v>
      </c>
      <c r="E178" s="138">
        <v>7238</v>
      </c>
      <c r="F178" s="186">
        <v>15003251.880000001</v>
      </c>
      <c r="G178" s="187">
        <v>50.36</v>
      </c>
      <c r="H178" s="29">
        <f t="shared" si="6"/>
        <v>49</v>
      </c>
      <c r="I178" s="38" t="str">
        <f t="array" ref="I178">H178&amp;CHOOSE(AND(H178&lt;&gt;{11,12,13})*MIN(4,MOD(H178,10))+1,"th","st","nd","rd","th")</f>
        <v>49th</v>
      </c>
      <c r="J178" s="188">
        <v>0.99</v>
      </c>
      <c r="K178" s="189">
        <v>24931454.050000001</v>
      </c>
      <c r="L178" s="148">
        <v>1645.316</v>
      </c>
      <c r="M178" s="149">
        <v>168.785</v>
      </c>
      <c r="N178" s="186">
        <v>13743.15</v>
      </c>
      <c r="O178" s="29">
        <f t="shared" si="7"/>
        <v>58</v>
      </c>
      <c r="P178" s="38" t="str">
        <f t="array" ref="P178">O178&amp;CHOOSE(AND(O178&lt;&gt;{11,12,13})*MIN(4,MOD(O178,10))+1,"th","st","nd","rd","th")</f>
        <v>58th</v>
      </c>
      <c r="Q178" s="190">
        <v>0.97570000000000001</v>
      </c>
      <c r="R178" s="150">
        <v>0.97</v>
      </c>
      <c r="S178" s="191">
        <v>1.14E-2</v>
      </c>
      <c r="T178" s="192">
        <v>390</v>
      </c>
      <c r="U178" s="193">
        <v>18054312</v>
      </c>
      <c r="V178" s="186">
        <v>9952.2099999999991</v>
      </c>
      <c r="W178" s="29">
        <f t="shared" si="8"/>
        <v>75</v>
      </c>
      <c r="X178" s="38" t="str">
        <f t="array" ref="X178">W178&amp;CHOOSE(AND(W178&lt;&gt;{11,12,13})*MIN(4,MOD(W178,10))+1,"th","st","nd","rd","th")</f>
        <v>75th</v>
      </c>
      <c r="Y178" s="150">
        <v>0</v>
      </c>
      <c r="Z178" s="150">
        <v>0.97</v>
      </c>
      <c r="AA178" s="194">
        <v>487152.26</v>
      </c>
      <c r="AB178" s="195">
        <v>1008403329</v>
      </c>
      <c r="AC178" s="196">
        <v>309429692</v>
      </c>
      <c r="AD178" s="194">
        <v>24958821.43</v>
      </c>
      <c r="AE178" s="194">
        <v>14489658.720000001</v>
      </c>
      <c r="AF178" s="194">
        <v>0</v>
      </c>
      <c r="AG178" s="194">
        <v>26440.9</v>
      </c>
      <c r="AH178" s="194">
        <v>27367.38</v>
      </c>
    </row>
    <row r="179" spans="1:34" x14ac:dyDescent="0.25">
      <c r="A179" s="135">
        <v>116191503</v>
      </c>
      <c r="B179" s="136" t="s">
        <v>195</v>
      </c>
      <c r="C179" s="136" t="s">
        <v>140</v>
      </c>
      <c r="D179" s="137">
        <v>56426</v>
      </c>
      <c r="E179" s="138">
        <v>5978</v>
      </c>
      <c r="F179" s="186">
        <v>17668987.5</v>
      </c>
      <c r="G179" s="187">
        <v>52.38</v>
      </c>
      <c r="H179" s="29">
        <f t="shared" si="6"/>
        <v>55</v>
      </c>
      <c r="I179" s="38" t="str">
        <f t="array" ref="I179">H179&amp;CHOOSE(AND(H179&lt;&gt;{11,12,13})*MIN(4,MOD(H179,10))+1,"th","st","nd","rd","th")</f>
        <v>55th</v>
      </c>
      <c r="J179" s="188">
        <v>1.03</v>
      </c>
      <c r="K179" s="189">
        <v>28364811.02</v>
      </c>
      <c r="L179" s="148">
        <v>1970.7470000000001</v>
      </c>
      <c r="M179" s="149">
        <v>199.714</v>
      </c>
      <c r="N179" s="186">
        <v>13068.57</v>
      </c>
      <c r="O179" s="29">
        <f t="shared" si="7"/>
        <v>46</v>
      </c>
      <c r="P179" s="38" t="str">
        <f t="array" ref="P179">O179&amp;CHOOSE(AND(O179&lt;&gt;{11,12,13})*MIN(4,MOD(O179,10))+1,"th","st","nd","rd","th")</f>
        <v>46th</v>
      </c>
      <c r="Q179" s="190">
        <v>1.026</v>
      </c>
      <c r="R179" s="150">
        <v>1.03</v>
      </c>
      <c r="S179" s="191">
        <v>1.18E-2</v>
      </c>
      <c r="T179" s="192">
        <v>369</v>
      </c>
      <c r="U179" s="193">
        <v>20523480</v>
      </c>
      <c r="V179" s="186">
        <v>9455.82</v>
      </c>
      <c r="W179" s="29">
        <f t="shared" si="8"/>
        <v>73</v>
      </c>
      <c r="X179" s="38" t="str">
        <f t="array" ref="X179">W179&amp;CHOOSE(AND(W179&lt;&gt;{11,12,13})*MIN(4,MOD(W179,10))+1,"th","st","nd","rd","th")</f>
        <v>73rd</v>
      </c>
      <c r="Y179" s="150">
        <v>0</v>
      </c>
      <c r="Z179" s="150">
        <v>1.03</v>
      </c>
      <c r="AA179" s="194">
        <v>357991.34</v>
      </c>
      <c r="AB179" s="195">
        <v>1094798245</v>
      </c>
      <c r="AC179" s="196">
        <v>403265979</v>
      </c>
      <c r="AD179" s="194">
        <v>28723514.760000002</v>
      </c>
      <c r="AE179" s="194">
        <v>17207271.41</v>
      </c>
      <c r="AF179" s="194">
        <v>0</v>
      </c>
      <c r="AG179" s="194">
        <v>103724.75</v>
      </c>
      <c r="AH179" s="194">
        <v>358703.74</v>
      </c>
    </row>
    <row r="180" spans="1:34" x14ac:dyDescent="0.25">
      <c r="A180" s="135">
        <v>116195004</v>
      </c>
      <c r="B180" s="136" t="s">
        <v>409</v>
      </c>
      <c r="C180" s="136" t="s">
        <v>140</v>
      </c>
      <c r="D180" s="137">
        <v>53553</v>
      </c>
      <c r="E180" s="138">
        <v>2222</v>
      </c>
      <c r="F180" s="186">
        <v>5639933.7300000004</v>
      </c>
      <c r="G180" s="187">
        <v>47.4</v>
      </c>
      <c r="H180" s="29">
        <f t="shared" si="6"/>
        <v>41</v>
      </c>
      <c r="I180" s="38" t="str">
        <f t="array" ref="I180">H180&amp;CHOOSE(AND(H180&lt;&gt;{11,12,13})*MIN(4,MOD(H180,10))+1,"th","st","nd","rd","th")</f>
        <v>41st</v>
      </c>
      <c r="J180" s="188">
        <v>0.93</v>
      </c>
      <c r="K180" s="189">
        <v>12861899</v>
      </c>
      <c r="L180" s="148">
        <v>701.649</v>
      </c>
      <c r="M180" s="149">
        <v>202.63900000000001</v>
      </c>
      <c r="N180" s="186">
        <v>14223.23</v>
      </c>
      <c r="O180" s="29">
        <f t="shared" si="7"/>
        <v>63</v>
      </c>
      <c r="P180" s="38" t="str">
        <f t="array" ref="P180">O180&amp;CHOOSE(AND(O180&lt;&gt;{11,12,13})*MIN(4,MOD(O180,10))+1,"th","st","nd","rd","th")</f>
        <v>63rd</v>
      </c>
      <c r="Q180" s="190">
        <v>0.94279999999999997</v>
      </c>
      <c r="R180" s="150">
        <v>0.88</v>
      </c>
      <c r="S180" s="191">
        <v>1.2E-2</v>
      </c>
      <c r="T180" s="192">
        <v>362</v>
      </c>
      <c r="U180" s="193">
        <v>6420918</v>
      </c>
      <c r="V180" s="186">
        <v>7100.52</v>
      </c>
      <c r="W180" s="29">
        <f t="shared" si="8"/>
        <v>46</v>
      </c>
      <c r="X180" s="38" t="str">
        <f t="array" ref="X180">W180&amp;CHOOSE(AND(W180&lt;&gt;{11,12,13})*MIN(4,MOD(W180,10))+1,"th","st","nd","rd","th")</f>
        <v>46th</v>
      </c>
      <c r="Y180" s="150">
        <v>0.05</v>
      </c>
      <c r="Z180" s="150">
        <v>0.93</v>
      </c>
      <c r="AA180" s="194">
        <v>284957.73</v>
      </c>
      <c r="AB180" s="195">
        <v>354966930</v>
      </c>
      <c r="AC180" s="196">
        <v>113713185</v>
      </c>
      <c r="AD180" s="194">
        <v>13083608</v>
      </c>
      <c r="AE180" s="194">
        <v>5348043</v>
      </c>
      <c r="AF180" s="194">
        <v>0</v>
      </c>
      <c r="AG180" s="194">
        <v>6933</v>
      </c>
      <c r="AH180" s="194">
        <v>221709</v>
      </c>
    </row>
    <row r="181" spans="1:34" x14ac:dyDescent="0.25">
      <c r="A181" s="135">
        <v>116197503</v>
      </c>
      <c r="B181" s="136" t="s">
        <v>561</v>
      </c>
      <c r="C181" s="136" t="s">
        <v>140</v>
      </c>
      <c r="D181" s="137">
        <v>57400</v>
      </c>
      <c r="E181" s="138">
        <v>4432</v>
      </c>
      <c r="F181" s="186">
        <v>13036544.01</v>
      </c>
      <c r="G181" s="187">
        <v>51.24</v>
      </c>
      <c r="H181" s="29">
        <f t="shared" si="6"/>
        <v>52</v>
      </c>
      <c r="I181" s="38" t="str">
        <f t="array" ref="I181">H181&amp;CHOOSE(AND(H181&lt;&gt;{11,12,13})*MIN(4,MOD(H181,10))+1,"th","st","nd","rd","th")</f>
        <v>52nd</v>
      </c>
      <c r="J181" s="188">
        <v>1.01</v>
      </c>
      <c r="K181" s="189">
        <v>20323858.609999999</v>
      </c>
      <c r="L181" s="148">
        <v>1418.739</v>
      </c>
      <c r="M181" s="149">
        <v>203.90299999999999</v>
      </c>
      <c r="N181" s="186">
        <v>12525.16</v>
      </c>
      <c r="O181" s="29">
        <f t="shared" si="7"/>
        <v>35</v>
      </c>
      <c r="P181" s="38" t="str">
        <f t="array" ref="P181">O181&amp;CHOOSE(AND(O181&lt;&gt;{11,12,13})*MIN(4,MOD(O181,10))+1,"th","st","nd","rd","th")</f>
        <v>35th</v>
      </c>
      <c r="Q181" s="190">
        <v>1.0706</v>
      </c>
      <c r="R181" s="150">
        <v>1.01</v>
      </c>
      <c r="S181" s="191">
        <v>1.32E-2</v>
      </c>
      <c r="T181" s="192">
        <v>284</v>
      </c>
      <c r="U181" s="193">
        <v>13515618</v>
      </c>
      <c r="V181" s="186">
        <v>8329.39</v>
      </c>
      <c r="W181" s="29">
        <f t="shared" si="8"/>
        <v>62</v>
      </c>
      <c r="X181" s="38" t="str">
        <f t="array" ref="X181">W181&amp;CHOOSE(AND(W181&lt;&gt;{11,12,13})*MIN(4,MOD(W181,10))+1,"th","st","nd","rd","th")</f>
        <v>62nd</v>
      </c>
      <c r="Y181" s="150">
        <v>0</v>
      </c>
      <c r="Z181" s="150">
        <v>1.01</v>
      </c>
      <c r="AA181" s="194">
        <v>290948.67</v>
      </c>
      <c r="AB181" s="195">
        <v>703421539</v>
      </c>
      <c r="AC181" s="196">
        <v>283119945</v>
      </c>
      <c r="AD181" s="194">
        <v>20339563.93</v>
      </c>
      <c r="AE181" s="194">
        <v>12687205.810000001</v>
      </c>
      <c r="AF181" s="194">
        <v>0</v>
      </c>
      <c r="AG181" s="194">
        <v>58389.53</v>
      </c>
      <c r="AH181" s="194">
        <v>15705.32</v>
      </c>
    </row>
    <row r="182" spans="1:34" x14ac:dyDescent="0.25">
      <c r="A182" s="135">
        <v>105201033</v>
      </c>
      <c r="B182" s="136" t="s">
        <v>231</v>
      </c>
      <c r="C182" s="136" t="s">
        <v>232</v>
      </c>
      <c r="D182" s="137">
        <v>52218</v>
      </c>
      <c r="E182" s="138">
        <v>7490</v>
      </c>
      <c r="F182" s="186">
        <v>16860390.710000001</v>
      </c>
      <c r="G182" s="187">
        <v>43.11</v>
      </c>
      <c r="H182" s="29">
        <f t="shared" si="6"/>
        <v>33</v>
      </c>
      <c r="I182" s="38" t="str">
        <f t="array" ref="I182">H182&amp;CHOOSE(AND(H182&lt;&gt;{11,12,13})*MIN(4,MOD(H182,10))+1,"th","st","nd","rd","th")</f>
        <v>33rd</v>
      </c>
      <c r="J182" s="188">
        <v>0.85</v>
      </c>
      <c r="K182" s="189">
        <v>34695582.439999998</v>
      </c>
      <c r="L182" s="148">
        <v>1978.126</v>
      </c>
      <c r="M182" s="149">
        <v>367.654</v>
      </c>
      <c r="N182" s="186">
        <v>14790.64</v>
      </c>
      <c r="O182" s="29">
        <f t="shared" si="7"/>
        <v>72</v>
      </c>
      <c r="P182" s="38" t="str">
        <f t="array" ref="P182">O182&amp;CHOOSE(AND(O182&lt;&gt;{11,12,13})*MIN(4,MOD(O182,10))+1,"th","st","nd","rd","th")</f>
        <v>72nd</v>
      </c>
      <c r="Q182" s="190">
        <v>0.90659999999999996</v>
      </c>
      <c r="R182" s="150">
        <v>0.77</v>
      </c>
      <c r="S182" s="191">
        <v>1.35E-2</v>
      </c>
      <c r="T182" s="192">
        <v>265</v>
      </c>
      <c r="U182" s="193">
        <v>17162601</v>
      </c>
      <c r="V182" s="186">
        <v>7316.37</v>
      </c>
      <c r="W182" s="29">
        <f t="shared" si="8"/>
        <v>48</v>
      </c>
      <c r="X182" s="38" t="str">
        <f t="array" ref="X182">W182&amp;CHOOSE(AND(W182&lt;&gt;{11,12,13})*MIN(4,MOD(W182,10))+1,"th","st","nd","rd","th")</f>
        <v>48th</v>
      </c>
      <c r="Y182" s="150">
        <v>0.02</v>
      </c>
      <c r="Z182" s="150">
        <v>0.79</v>
      </c>
      <c r="AA182" s="194">
        <v>970682.78</v>
      </c>
      <c r="AB182" s="195">
        <v>947237618</v>
      </c>
      <c r="AC182" s="196">
        <v>305506979</v>
      </c>
      <c r="AD182" s="194">
        <v>34771733.840000004</v>
      </c>
      <c r="AE182" s="194">
        <v>15874114.210000001</v>
      </c>
      <c r="AF182" s="194">
        <v>0</v>
      </c>
      <c r="AG182" s="194">
        <v>15593.72</v>
      </c>
      <c r="AH182" s="194">
        <v>76151.399999999994</v>
      </c>
    </row>
    <row r="183" spans="1:34" x14ac:dyDescent="0.25">
      <c r="A183" s="135">
        <v>105201352</v>
      </c>
      <c r="B183" s="136" t="s">
        <v>243</v>
      </c>
      <c r="C183" s="136" t="s">
        <v>232</v>
      </c>
      <c r="D183" s="137">
        <v>48069</v>
      </c>
      <c r="E183" s="138">
        <v>12321</v>
      </c>
      <c r="F183" s="186">
        <v>27274074.869999997</v>
      </c>
      <c r="G183" s="187">
        <v>46.05</v>
      </c>
      <c r="H183" s="29">
        <f t="shared" si="6"/>
        <v>39</v>
      </c>
      <c r="I183" s="38" t="str">
        <f t="array" ref="I183">H183&amp;CHOOSE(AND(H183&lt;&gt;{11,12,13})*MIN(4,MOD(H183,10))+1,"th","st","nd","rd","th")</f>
        <v>39th</v>
      </c>
      <c r="J183" s="188">
        <v>0.91</v>
      </c>
      <c r="K183" s="189">
        <v>53930698.859999999</v>
      </c>
      <c r="L183" s="148">
        <v>3640.5630000000001</v>
      </c>
      <c r="M183" s="149">
        <v>564.63199999999995</v>
      </c>
      <c r="N183" s="186">
        <v>12824.78</v>
      </c>
      <c r="O183" s="29">
        <f t="shared" si="7"/>
        <v>40</v>
      </c>
      <c r="P183" s="38" t="str">
        <f t="array" ref="P183">O183&amp;CHOOSE(AND(O183&lt;&gt;{11,12,13})*MIN(4,MOD(O183,10))+1,"th","st","nd","rd","th")</f>
        <v>40th</v>
      </c>
      <c r="Q183" s="190">
        <v>1.0456000000000001</v>
      </c>
      <c r="R183" s="150">
        <v>0.91</v>
      </c>
      <c r="S183" s="191">
        <v>1.5100000000000001E-2</v>
      </c>
      <c r="T183" s="192">
        <v>174</v>
      </c>
      <c r="U183" s="193">
        <v>24762193</v>
      </c>
      <c r="V183" s="186">
        <v>5888.48</v>
      </c>
      <c r="W183" s="29">
        <f t="shared" si="8"/>
        <v>30</v>
      </c>
      <c r="X183" s="38" t="str">
        <f t="array" ref="X183">W183&amp;CHOOSE(AND(W183&lt;&gt;{11,12,13})*MIN(4,MOD(W183,10))+1,"th","st","nd","rd","th")</f>
        <v>30th</v>
      </c>
      <c r="Y183" s="150">
        <v>0.21</v>
      </c>
      <c r="Z183" s="150">
        <v>1.1200000000000001</v>
      </c>
      <c r="AA183" s="194">
        <v>1453320.86</v>
      </c>
      <c r="AB183" s="195">
        <v>1240010602</v>
      </c>
      <c r="AC183" s="196">
        <v>567448769</v>
      </c>
      <c r="AD183" s="194">
        <v>53930698.859999999</v>
      </c>
      <c r="AE183" s="194">
        <v>25728603.34</v>
      </c>
      <c r="AF183" s="194">
        <v>69243.679999999993</v>
      </c>
      <c r="AG183" s="194">
        <v>22906.99</v>
      </c>
      <c r="AH183" s="194">
        <v>0</v>
      </c>
    </row>
    <row r="184" spans="1:34" x14ac:dyDescent="0.25">
      <c r="A184" s="135">
        <v>105204703</v>
      </c>
      <c r="B184" s="136" t="s">
        <v>479</v>
      </c>
      <c r="C184" s="136" t="s">
        <v>232</v>
      </c>
      <c r="D184" s="137">
        <v>53842</v>
      </c>
      <c r="E184" s="138">
        <v>9328</v>
      </c>
      <c r="F184" s="186">
        <v>17640384.390000001</v>
      </c>
      <c r="G184" s="187">
        <v>35.119999999999997</v>
      </c>
      <c r="H184" s="29">
        <f t="shared" si="6"/>
        <v>13</v>
      </c>
      <c r="I184" s="38" t="str">
        <f t="array" ref="I184">H184&amp;CHOOSE(AND(H184&lt;&gt;{11,12,13})*MIN(4,MOD(H184,10))+1,"th","st","nd","rd","th")</f>
        <v>13th</v>
      </c>
      <c r="J184" s="188">
        <v>0.69</v>
      </c>
      <c r="K184" s="189">
        <v>48430800.159999996</v>
      </c>
      <c r="L184" s="148">
        <v>2842.2910000000002</v>
      </c>
      <c r="M184" s="149">
        <v>433.63499999999999</v>
      </c>
      <c r="N184" s="186">
        <v>14783.85</v>
      </c>
      <c r="O184" s="29">
        <f t="shared" si="7"/>
        <v>72</v>
      </c>
      <c r="P184" s="38" t="str">
        <f t="array" ref="P184">O184&amp;CHOOSE(AND(O184&lt;&gt;{11,12,13})*MIN(4,MOD(O184,10))+1,"th","st","nd","rd","th")</f>
        <v>72nd</v>
      </c>
      <c r="Q184" s="190">
        <v>0.90700000000000003</v>
      </c>
      <c r="R184" s="150">
        <v>0.63</v>
      </c>
      <c r="S184" s="191">
        <v>1.2500000000000001E-2</v>
      </c>
      <c r="T184" s="192">
        <v>336</v>
      </c>
      <c r="U184" s="193">
        <v>19301308</v>
      </c>
      <c r="V184" s="186">
        <v>5891.86</v>
      </c>
      <c r="W184" s="29">
        <f t="shared" si="8"/>
        <v>30</v>
      </c>
      <c r="X184" s="38" t="str">
        <f t="array" ref="X184">W184&amp;CHOOSE(AND(W184&lt;&gt;{11,12,13})*MIN(4,MOD(W184,10))+1,"th","st","nd","rd","th")</f>
        <v>30th</v>
      </c>
      <c r="Y184" s="150">
        <v>0.21</v>
      </c>
      <c r="Z184" s="150">
        <v>0.84</v>
      </c>
      <c r="AA184" s="194">
        <v>1272145.3400000001</v>
      </c>
      <c r="AB184" s="195">
        <v>980117055</v>
      </c>
      <c r="AC184" s="196">
        <v>428737544</v>
      </c>
      <c r="AD184" s="194">
        <v>49695368.240000002</v>
      </c>
      <c r="AE184" s="194">
        <v>16088949.51</v>
      </c>
      <c r="AF184" s="194">
        <v>0</v>
      </c>
      <c r="AG184" s="194">
        <v>279289.53999999998</v>
      </c>
      <c r="AH184" s="194">
        <v>1264568.08</v>
      </c>
    </row>
    <row r="185" spans="1:34" x14ac:dyDescent="0.25">
      <c r="A185" s="135">
        <v>115210503</v>
      </c>
      <c r="B185" s="136" t="s">
        <v>151</v>
      </c>
      <c r="C185" s="136" t="s">
        <v>152</v>
      </c>
      <c r="D185" s="137">
        <v>60786</v>
      </c>
      <c r="E185" s="138">
        <v>7986</v>
      </c>
      <c r="F185" s="186">
        <v>31381924.160000004</v>
      </c>
      <c r="G185" s="187">
        <v>64.650000000000006</v>
      </c>
      <c r="H185" s="29">
        <f t="shared" si="6"/>
        <v>80</v>
      </c>
      <c r="I185" s="38" t="str">
        <f t="array" ref="I185">H185&amp;CHOOSE(AND(H185&lt;&gt;{11,12,13})*MIN(4,MOD(H185,10))+1,"th","st","nd","rd","th")</f>
        <v>80th</v>
      </c>
      <c r="J185" s="188">
        <v>1.27</v>
      </c>
      <c r="K185" s="189">
        <v>44741313.689999998</v>
      </c>
      <c r="L185" s="148">
        <v>2593.1039999999998</v>
      </c>
      <c r="M185" s="149">
        <v>410.78300000000002</v>
      </c>
      <c r="N185" s="186">
        <v>14894.47</v>
      </c>
      <c r="O185" s="29">
        <f t="shared" si="7"/>
        <v>73</v>
      </c>
      <c r="P185" s="38" t="str">
        <f t="array" ref="P185">O185&amp;CHOOSE(AND(O185&lt;&gt;{11,12,13})*MIN(4,MOD(O185,10))+1,"th","st","nd","rd","th")</f>
        <v>73rd</v>
      </c>
      <c r="Q185" s="190">
        <v>0.90029999999999999</v>
      </c>
      <c r="R185" s="150">
        <v>1.1399999999999999</v>
      </c>
      <c r="S185" s="191">
        <v>1.5299999999999999E-2</v>
      </c>
      <c r="T185" s="192">
        <v>166</v>
      </c>
      <c r="U185" s="193">
        <v>28055893</v>
      </c>
      <c r="V185" s="186">
        <v>9339.86</v>
      </c>
      <c r="W185" s="29">
        <f t="shared" si="8"/>
        <v>71</v>
      </c>
      <c r="X185" s="38" t="str">
        <f t="array" ref="X185">W185&amp;CHOOSE(AND(W185&lt;&gt;{11,12,13})*MIN(4,MOD(W185,10))+1,"th","st","nd","rd","th")</f>
        <v>71st</v>
      </c>
      <c r="Y185" s="150">
        <v>0</v>
      </c>
      <c r="Z185" s="150">
        <v>1.1399999999999999</v>
      </c>
      <c r="AA185" s="194">
        <v>770717.46</v>
      </c>
      <c r="AB185" s="195">
        <v>1486858568</v>
      </c>
      <c r="AC185" s="196">
        <v>561016859</v>
      </c>
      <c r="AD185" s="194">
        <v>45156660.479999997</v>
      </c>
      <c r="AE185" s="194">
        <v>30586658.170000002</v>
      </c>
      <c r="AF185" s="194">
        <v>0</v>
      </c>
      <c r="AG185" s="194">
        <v>24548.53</v>
      </c>
      <c r="AH185" s="194">
        <v>415346.79</v>
      </c>
    </row>
    <row r="186" spans="1:34" x14ac:dyDescent="0.25">
      <c r="A186" s="135">
        <v>115211003</v>
      </c>
      <c r="B186" s="136" t="s">
        <v>183</v>
      </c>
      <c r="C186" s="136" t="s">
        <v>152</v>
      </c>
      <c r="D186" s="137">
        <v>83082</v>
      </c>
      <c r="E186" s="138">
        <v>3131</v>
      </c>
      <c r="F186" s="186">
        <v>17891087.879999999</v>
      </c>
      <c r="G186" s="187">
        <v>68.78</v>
      </c>
      <c r="H186" s="29">
        <f t="shared" si="6"/>
        <v>87</v>
      </c>
      <c r="I186" s="38" t="str">
        <f t="array" ref="I186">H186&amp;CHOOSE(AND(H186&lt;&gt;{11,12,13})*MIN(4,MOD(H186,10))+1,"th","st","nd","rd","th")</f>
        <v>87th</v>
      </c>
      <c r="J186" s="188">
        <v>1.36</v>
      </c>
      <c r="K186" s="189">
        <v>20447417.010000002</v>
      </c>
      <c r="L186" s="148">
        <v>1303.2909999999999</v>
      </c>
      <c r="M186" s="149">
        <v>186.59800000000001</v>
      </c>
      <c r="N186" s="186">
        <v>13724.12</v>
      </c>
      <c r="O186" s="29">
        <f t="shared" si="7"/>
        <v>57</v>
      </c>
      <c r="P186" s="38" t="str">
        <f t="array" ref="P186">O186&amp;CHOOSE(AND(O186&lt;&gt;{11,12,13})*MIN(4,MOD(O186,10))+1,"th","st","nd","rd","th")</f>
        <v>57th</v>
      </c>
      <c r="Q186" s="190">
        <v>0.97699999999999998</v>
      </c>
      <c r="R186" s="150">
        <v>1.33</v>
      </c>
      <c r="S186" s="191">
        <v>1.6400000000000001E-2</v>
      </c>
      <c r="T186" s="192">
        <v>119</v>
      </c>
      <c r="U186" s="193">
        <v>14971363</v>
      </c>
      <c r="V186" s="186">
        <v>10048.64</v>
      </c>
      <c r="W186" s="29">
        <f t="shared" si="8"/>
        <v>76</v>
      </c>
      <c r="X186" s="38" t="str">
        <f t="array" ref="X186">W186&amp;CHOOSE(AND(W186&lt;&gt;{11,12,13})*MIN(4,MOD(W186,10))+1,"th","st","nd","rd","th")</f>
        <v>76th</v>
      </c>
      <c r="Y186" s="150">
        <v>0</v>
      </c>
      <c r="Z186" s="150">
        <v>1.33</v>
      </c>
      <c r="AA186" s="194">
        <v>268918.48</v>
      </c>
      <c r="AB186" s="195">
        <v>710635170</v>
      </c>
      <c r="AC186" s="196">
        <v>382165027</v>
      </c>
      <c r="AD186" s="194">
        <v>20577418.030000001</v>
      </c>
      <c r="AE186" s="194">
        <v>17621049.34</v>
      </c>
      <c r="AF186" s="194">
        <v>0</v>
      </c>
      <c r="AG186" s="194">
        <v>1120.06</v>
      </c>
      <c r="AH186" s="194">
        <v>130001.02</v>
      </c>
    </row>
    <row r="187" spans="1:34" x14ac:dyDescent="0.25">
      <c r="A187" s="135">
        <v>115211103</v>
      </c>
      <c r="B187" s="136" t="s">
        <v>187</v>
      </c>
      <c r="C187" s="136" t="s">
        <v>152</v>
      </c>
      <c r="D187" s="137">
        <v>64311</v>
      </c>
      <c r="E187" s="138">
        <v>14962</v>
      </c>
      <c r="F187" s="186">
        <v>57311073.409999996</v>
      </c>
      <c r="G187" s="187">
        <v>59.56</v>
      </c>
      <c r="H187" s="29">
        <f t="shared" si="6"/>
        <v>70</v>
      </c>
      <c r="I187" s="38" t="str">
        <f t="array" ref="I187">H187&amp;CHOOSE(AND(H187&lt;&gt;{11,12,13})*MIN(4,MOD(H187,10))+1,"th","st","nd","rd","th")</f>
        <v>70th</v>
      </c>
      <c r="J187" s="188">
        <v>1.17</v>
      </c>
      <c r="K187" s="189">
        <v>73996413.290000007</v>
      </c>
      <c r="L187" s="148">
        <v>5291.9359999999997</v>
      </c>
      <c r="M187" s="149">
        <v>838.30399999999997</v>
      </c>
      <c r="N187" s="186">
        <v>12070.72</v>
      </c>
      <c r="O187" s="29">
        <f t="shared" si="7"/>
        <v>25</v>
      </c>
      <c r="P187" s="38" t="str">
        <f t="array" ref="P187">O187&amp;CHOOSE(AND(O187&lt;&gt;{11,12,13})*MIN(4,MOD(O187,10))+1,"th","st","nd","rd","th")</f>
        <v>25th</v>
      </c>
      <c r="Q187" s="190">
        <v>1.1109</v>
      </c>
      <c r="R187" s="150">
        <v>1.17</v>
      </c>
      <c r="S187" s="191">
        <v>1.55E-2</v>
      </c>
      <c r="T187" s="192">
        <v>156</v>
      </c>
      <c r="U187" s="193">
        <v>50570512</v>
      </c>
      <c r="V187" s="186">
        <v>8249.35</v>
      </c>
      <c r="W187" s="29">
        <f t="shared" si="8"/>
        <v>61</v>
      </c>
      <c r="X187" s="38" t="str">
        <f t="array" ref="X187">W187&amp;CHOOSE(AND(W187&lt;&gt;{11,12,13})*MIN(4,MOD(W187,10))+1,"th","st","nd","rd","th")</f>
        <v>61st</v>
      </c>
      <c r="Y187" s="150">
        <v>0</v>
      </c>
      <c r="Z187" s="150">
        <v>1.17</v>
      </c>
      <c r="AA187" s="194">
        <v>1108184.26</v>
      </c>
      <c r="AB187" s="195">
        <v>2799406583</v>
      </c>
      <c r="AC187" s="196">
        <v>891871630</v>
      </c>
      <c r="AD187" s="194">
        <v>74276506.310000002</v>
      </c>
      <c r="AE187" s="194">
        <v>56095424.850000001</v>
      </c>
      <c r="AF187" s="194">
        <v>0</v>
      </c>
      <c r="AG187" s="194">
        <v>107464.3</v>
      </c>
      <c r="AH187" s="194">
        <v>280093.02</v>
      </c>
    </row>
    <row r="188" spans="1:34" x14ac:dyDescent="0.25">
      <c r="A188" s="135">
        <v>115211603</v>
      </c>
      <c r="B188" s="136" t="s">
        <v>246</v>
      </c>
      <c r="C188" s="136" t="s">
        <v>152</v>
      </c>
      <c r="D188" s="137">
        <v>85167</v>
      </c>
      <c r="E188" s="138">
        <v>23555</v>
      </c>
      <c r="F188" s="186">
        <v>103869294.31999999</v>
      </c>
      <c r="G188" s="187">
        <v>51.78</v>
      </c>
      <c r="H188" s="29">
        <f t="shared" si="6"/>
        <v>54</v>
      </c>
      <c r="I188" s="38" t="str">
        <f t="array" ref="I188">H188&amp;CHOOSE(AND(H188&lt;&gt;{11,12,13})*MIN(4,MOD(H188,10))+1,"th","st","nd","rd","th")</f>
        <v>54th</v>
      </c>
      <c r="J188" s="188">
        <v>1.02</v>
      </c>
      <c r="K188" s="189">
        <v>124728632</v>
      </c>
      <c r="L188" s="148">
        <v>9146.2880000000005</v>
      </c>
      <c r="M188" s="149">
        <v>864.92600000000004</v>
      </c>
      <c r="N188" s="186">
        <v>12458.89</v>
      </c>
      <c r="O188" s="29">
        <f t="shared" si="7"/>
        <v>32</v>
      </c>
      <c r="P188" s="38" t="str">
        <f t="array" ref="P188">O188&amp;CHOOSE(AND(O188&lt;&gt;{11,12,13})*MIN(4,MOD(O188,10))+1,"th","st","nd","rd","th")</f>
        <v>32nd</v>
      </c>
      <c r="Q188" s="190">
        <v>1.0763</v>
      </c>
      <c r="R188" s="150">
        <v>1.02</v>
      </c>
      <c r="S188" s="191">
        <v>1.12E-2</v>
      </c>
      <c r="T188" s="192">
        <v>402</v>
      </c>
      <c r="U188" s="193">
        <v>127343691</v>
      </c>
      <c r="V188" s="186">
        <v>12720.1</v>
      </c>
      <c r="W188" s="29">
        <f t="shared" si="8"/>
        <v>90</v>
      </c>
      <c r="X188" s="38" t="str">
        <f t="array" ref="X188">W188&amp;CHOOSE(AND(W188&lt;&gt;{11,12,13})*MIN(4,MOD(W188,10))+1,"th","st","nd","rd","th")</f>
        <v>90th</v>
      </c>
      <c r="Y188" s="150">
        <v>0</v>
      </c>
      <c r="Z188" s="150">
        <v>1.02</v>
      </c>
      <c r="AA188" s="194">
        <v>929124.32</v>
      </c>
      <c r="AB188" s="195">
        <v>6898471962</v>
      </c>
      <c r="AC188" s="196">
        <v>2396687931</v>
      </c>
      <c r="AD188" s="194">
        <v>124785425</v>
      </c>
      <c r="AE188" s="194">
        <v>102832434</v>
      </c>
      <c r="AF188" s="194">
        <v>0</v>
      </c>
      <c r="AG188" s="194">
        <v>107736</v>
      </c>
      <c r="AH188" s="194">
        <v>56793</v>
      </c>
    </row>
    <row r="189" spans="1:34" x14ac:dyDescent="0.25">
      <c r="A189" s="135">
        <v>115212503</v>
      </c>
      <c r="B189" s="136" t="s">
        <v>268</v>
      </c>
      <c r="C189" s="136" t="s">
        <v>152</v>
      </c>
      <c r="D189" s="137">
        <v>65124</v>
      </c>
      <c r="E189" s="138">
        <v>8850</v>
      </c>
      <c r="F189" s="186">
        <v>28896527.23</v>
      </c>
      <c r="G189" s="187">
        <v>50.14</v>
      </c>
      <c r="H189" s="29">
        <f t="shared" si="6"/>
        <v>48</v>
      </c>
      <c r="I189" s="38" t="str">
        <f t="array" ref="I189">H189&amp;CHOOSE(AND(H189&lt;&gt;{11,12,13})*MIN(4,MOD(H189,10))+1,"th","st","nd","rd","th")</f>
        <v>48th</v>
      </c>
      <c r="J189" s="188">
        <v>0.99</v>
      </c>
      <c r="K189" s="189">
        <v>37876947.630000003</v>
      </c>
      <c r="L189" s="148">
        <v>2759.6460000000002</v>
      </c>
      <c r="M189" s="149">
        <v>482.06900000000002</v>
      </c>
      <c r="N189" s="186">
        <v>11684.23</v>
      </c>
      <c r="O189" s="29">
        <f t="shared" si="7"/>
        <v>17</v>
      </c>
      <c r="P189" s="38" t="str">
        <f t="array" ref="P189">O189&amp;CHOOSE(AND(O189&lt;&gt;{11,12,13})*MIN(4,MOD(O189,10))+1,"th","st","nd","rd","th")</f>
        <v>17th</v>
      </c>
      <c r="Q189" s="190">
        <v>1.1476</v>
      </c>
      <c r="R189" s="150">
        <v>0.99</v>
      </c>
      <c r="S189" s="191">
        <v>1.3299999999999999E-2</v>
      </c>
      <c r="T189" s="192">
        <v>279</v>
      </c>
      <c r="U189" s="193">
        <v>29667013</v>
      </c>
      <c r="V189" s="186">
        <v>9151.64</v>
      </c>
      <c r="W189" s="29">
        <f t="shared" si="8"/>
        <v>69</v>
      </c>
      <c r="X189" s="38" t="str">
        <f t="array" ref="X189">W189&amp;CHOOSE(AND(W189&lt;&gt;{11,12,13})*MIN(4,MOD(W189,10))+1,"th","st","nd","rd","th")</f>
        <v>69th</v>
      </c>
      <c r="Y189" s="150">
        <v>0</v>
      </c>
      <c r="Z189" s="150">
        <v>0.99</v>
      </c>
      <c r="AA189" s="194">
        <v>670564.05000000005</v>
      </c>
      <c r="AB189" s="195">
        <v>1611311598</v>
      </c>
      <c r="AC189" s="196">
        <v>554163788</v>
      </c>
      <c r="AD189" s="194">
        <v>37997833.350000001</v>
      </c>
      <c r="AE189" s="194">
        <v>28155319.809999999</v>
      </c>
      <c r="AF189" s="194">
        <v>0</v>
      </c>
      <c r="AG189" s="194">
        <v>70643.37</v>
      </c>
      <c r="AH189" s="194">
        <v>120885.72</v>
      </c>
    </row>
    <row r="190" spans="1:34" x14ac:dyDescent="0.25">
      <c r="A190" s="135">
        <v>115216503</v>
      </c>
      <c r="B190" s="136" t="s">
        <v>395</v>
      </c>
      <c r="C190" s="136" t="s">
        <v>152</v>
      </c>
      <c r="D190" s="137">
        <v>64945</v>
      </c>
      <c r="E190" s="138">
        <v>12574</v>
      </c>
      <c r="F190" s="186">
        <v>50653183.660000004</v>
      </c>
      <c r="G190" s="187">
        <v>62.03</v>
      </c>
      <c r="H190" s="29">
        <f t="shared" si="6"/>
        <v>76</v>
      </c>
      <c r="I190" s="38" t="str">
        <f t="array" ref="I190">H190&amp;CHOOSE(AND(H190&lt;&gt;{11,12,13})*MIN(4,MOD(H190,10))+1,"th","st","nd","rd","th")</f>
        <v>76th</v>
      </c>
      <c r="J190" s="188">
        <v>1.22</v>
      </c>
      <c r="K190" s="189">
        <v>61213360.649999999</v>
      </c>
      <c r="L190" s="148">
        <v>4426.3370000000004</v>
      </c>
      <c r="M190" s="149">
        <v>635.78</v>
      </c>
      <c r="N190" s="186">
        <v>12092.44</v>
      </c>
      <c r="O190" s="29">
        <f t="shared" si="7"/>
        <v>26</v>
      </c>
      <c r="P190" s="38" t="str">
        <f t="array" ref="P190">O190&amp;CHOOSE(AND(O190&lt;&gt;{11,12,13})*MIN(4,MOD(O190,10))+1,"th","st","nd","rd","th")</f>
        <v>26th</v>
      </c>
      <c r="Q190" s="190">
        <v>1.1089</v>
      </c>
      <c r="R190" s="150">
        <v>1.22</v>
      </c>
      <c r="S190" s="191">
        <v>1.4500000000000001E-2</v>
      </c>
      <c r="T190" s="192">
        <v>211</v>
      </c>
      <c r="U190" s="193">
        <v>47810053</v>
      </c>
      <c r="V190" s="186">
        <v>9444.68</v>
      </c>
      <c r="W190" s="29">
        <f t="shared" si="8"/>
        <v>72</v>
      </c>
      <c r="X190" s="38" t="str">
        <f t="array" ref="X190">W190&amp;CHOOSE(AND(W190&lt;&gt;{11,12,13})*MIN(4,MOD(W190,10))+1,"th","st","nd","rd","th")</f>
        <v>72nd</v>
      </c>
      <c r="Y190" s="150">
        <v>0</v>
      </c>
      <c r="Z190" s="150">
        <v>1.22</v>
      </c>
      <c r="AA190" s="194">
        <v>879963.74</v>
      </c>
      <c r="AB190" s="195">
        <v>2446522811</v>
      </c>
      <c r="AC190" s="196">
        <v>1043262058</v>
      </c>
      <c r="AD190" s="194">
        <v>62528696.350000001</v>
      </c>
      <c r="AE190" s="194">
        <v>49736530.32</v>
      </c>
      <c r="AF190" s="194">
        <v>0</v>
      </c>
      <c r="AG190" s="194">
        <v>36689.599999999999</v>
      </c>
      <c r="AH190" s="194">
        <v>1315335.7</v>
      </c>
    </row>
    <row r="191" spans="1:34" x14ac:dyDescent="0.25">
      <c r="A191" s="135">
        <v>115218003</v>
      </c>
      <c r="B191" s="136" t="s">
        <v>544</v>
      </c>
      <c r="C191" s="136" t="s">
        <v>152</v>
      </c>
      <c r="D191" s="137">
        <v>52077</v>
      </c>
      <c r="E191" s="138">
        <v>11380</v>
      </c>
      <c r="F191" s="186">
        <v>29510935.169999998</v>
      </c>
      <c r="G191" s="187">
        <v>49.8</v>
      </c>
      <c r="H191" s="29">
        <f t="shared" si="6"/>
        <v>47</v>
      </c>
      <c r="I191" s="38" t="str">
        <f t="array" ref="I191">H191&amp;CHOOSE(AND(H191&lt;&gt;{11,12,13})*MIN(4,MOD(H191,10))+1,"th","st","nd","rd","th")</f>
        <v>47th</v>
      </c>
      <c r="J191" s="188">
        <v>0.98</v>
      </c>
      <c r="K191" s="189">
        <v>44820270.490000002</v>
      </c>
      <c r="L191" s="148">
        <v>3449.7820000000002</v>
      </c>
      <c r="M191" s="149">
        <v>627.20600000000002</v>
      </c>
      <c r="N191" s="186">
        <v>10993.48</v>
      </c>
      <c r="O191" s="29">
        <f t="shared" si="7"/>
        <v>9</v>
      </c>
      <c r="P191" s="38" t="str">
        <f t="array" ref="P191">O191&amp;CHOOSE(AND(O191&lt;&gt;{11,12,13})*MIN(4,MOD(O191,10))+1,"th","st","nd","rd","th")</f>
        <v>9th</v>
      </c>
      <c r="Q191" s="190">
        <v>1.2197</v>
      </c>
      <c r="R191" s="150">
        <v>0.98</v>
      </c>
      <c r="S191" s="191">
        <v>1.2699999999999999E-2</v>
      </c>
      <c r="T191" s="192">
        <v>317</v>
      </c>
      <c r="U191" s="193">
        <v>31788627</v>
      </c>
      <c r="V191" s="186">
        <v>7797.09</v>
      </c>
      <c r="W191" s="29">
        <f t="shared" si="8"/>
        <v>54</v>
      </c>
      <c r="X191" s="38" t="str">
        <f t="array" ref="X191">W191&amp;CHOOSE(AND(W191&lt;&gt;{11,12,13})*MIN(4,MOD(W191,10))+1,"th","st","nd","rd","th")</f>
        <v>54th</v>
      </c>
      <c r="Y191" s="150">
        <v>0</v>
      </c>
      <c r="Z191" s="150">
        <v>0.98</v>
      </c>
      <c r="AA191" s="194">
        <v>925573.54</v>
      </c>
      <c r="AB191" s="195">
        <v>1770004277</v>
      </c>
      <c r="AC191" s="196">
        <v>550333447</v>
      </c>
      <c r="AD191" s="194">
        <v>44855743.170000002</v>
      </c>
      <c r="AE191" s="194">
        <v>28477329.32</v>
      </c>
      <c r="AF191" s="194">
        <v>0</v>
      </c>
      <c r="AG191" s="194">
        <v>108032.31</v>
      </c>
      <c r="AH191" s="194">
        <v>35472.68</v>
      </c>
    </row>
    <row r="192" spans="1:34" x14ac:dyDescent="0.25">
      <c r="A192" s="135">
        <v>115218303</v>
      </c>
      <c r="B192" s="136" t="s">
        <v>554</v>
      </c>
      <c r="C192" s="136" t="s">
        <v>152</v>
      </c>
      <c r="D192" s="137">
        <v>73060</v>
      </c>
      <c r="E192" s="138">
        <v>6247</v>
      </c>
      <c r="F192" s="186">
        <v>25989639.049999997</v>
      </c>
      <c r="G192" s="187">
        <v>56.94</v>
      </c>
      <c r="H192" s="29">
        <f t="shared" si="6"/>
        <v>66</v>
      </c>
      <c r="I192" s="38" t="str">
        <f t="array" ref="I192">H192&amp;CHOOSE(AND(H192&lt;&gt;{11,12,13})*MIN(4,MOD(H192,10))+1,"th","st","nd","rd","th")</f>
        <v>66th</v>
      </c>
      <c r="J192" s="188">
        <v>1.1200000000000001</v>
      </c>
      <c r="K192" s="189">
        <v>31579249.309999999</v>
      </c>
      <c r="L192" s="148">
        <v>2185.538</v>
      </c>
      <c r="M192" s="149">
        <v>150.86699999999999</v>
      </c>
      <c r="N192" s="186">
        <v>13516.17</v>
      </c>
      <c r="O192" s="29">
        <f t="shared" si="7"/>
        <v>53</v>
      </c>
      <c r="P192" s="38" t="str">
        <f t="array" ref="P192">O192&amp;CHOOSE(AND(O192&lt;&gt;{11,12,13})*MIN(4,MOD(O192,10))+1,"th","st","nd","rd","th")</f>
        <v>53rd</v>
      </c>
      <c r="Q192" s="190">
        <v>0.99209999999999998</v>
      </c>
      <c r="R192" s="150">
        <v>1.1100000000000001</v>
      </c>
      <c r="S192" s="191">
        <v>1.2500000000000001E-2</v>
      </c>
      <c r="T192" s="192">
        <v>336</v>
      </c>
      <c r="U192" s="193">
        <v>28550882</v>
      </c>
      <c r="V192" s="186">
        <v>12220.01</v>
      </c>
      <c r="W192" s="29">
        <f t="shared" si="8"/>
        <v>88</v>
      </c>
      <c r="X192" s="38" t="str">
        <f t="array" ref="X192">W192&amp;CHOOSE(AND(W192&lt;&gt;{11,12,13})*MIN(4,MOD(W192,10))+1,"th","st","nd","rd","th")</f>
        <v>88th</v>
      </c>
      <c r="Y192" s="150">
        <v>0</v>
      </c>
      <c r="Z192" s="150">
        <v>1.1100000000000001</v>
      </c>
      <c r="AA192" s="194">
        <v>540213.02</v>
      </c>
      <c r="AB192" s="195">
        <v>1641064863</v>
      </c>
      <c r="AC192" s="196">
        <v>442941121</v>
      </c>
      <c r="AD192" s="194">
        <v>31807336.530000001</v>
      </c>
      <c r="AE192" s="194">
        <v>25401268.649999999</v>
      </c>
      <c r="AF192" s="194">
        <v>0</v>
      </c>
      <c r="AG192" s="194">
        <v>48157.38</v>
      </c>
      <c r="AH192" s="194">
        <v>228087.22</v>
      </c>
    </row>
    <row r="193" spans="1:34" x14ac:dyDescent="0.25">
      <c r="A193" s="135">
        <v>115221402</v>
      </c>
      <c r="B193" s="136" t="s">
        <v>196</v>
      </c>
      <c r="C193" s="136" t="s">
        <v>197</v>
      </c>
      <c r="D193" s="137">
        <v>67001</v>
      </c>
      <c r="E193" s="138">
        <v>38480</v>
      </c>
      <c r="F193" s="186">
        <v>145266060.15000001</v>
      </c>
      <c r="G193" s="187">
        <v>56.34</v>
      </c>
      <c r="H193" s="29">
        <f t="shared" si="6"/>
        <v>64</v>
      </c>
      <c r="I193" s="38" t="str">
        <f t="array" ref="I193">H193&amp;CHOOSE(AND(H193&lt;&gt;{11,12,13})*MIN(4,MOD(H193,10))+1,"th","st","nd","rd","th")</f>
        <v>64th</v>
      </c>
      <c r="J193" s="188">
        <v>1.1100000000000001</v>
      </c>
      <c r="K193" s="189">
        <v>184977436.56999999</v>
      </c>
      <c r="L193" s="148">
        <v>12616.066000000001</v>
      </c>
      <c r="M193" s="149">
        <v>2163.9580000000001</v>
      </c>
      <c r="N193" s="186">
        <v>12515.37</v>
      </c>
      <c r="O193" s="29">
        <f t="shared" si="7"/>
        <v>34</v>
      </c>
      <c r="P193" s="38" t="str">
        <f t="array" ref="P193">O193&amp;CHOOSE(AND(O193&lt;&gt;{11,12,13})*MIN(4,MOD(O193,10))+1,"th","st","nd","rd","th")</f>
        <v>34th</v>
      </c>
      <c r="Q193" s="190">
        <v>1.0713999999999999</v>
      </c>
      <c r="R193" s="150">
        <v>1.1100000000000001</v>
      </c>
      <c r="S193" s="191">
        <v>1.41E-2</v>
      </c>
      <c r="T193" s="192">
        <v>231</v>
      </c>
      <c r="U193" s="193">
        <v>141090981</v>
      </c>
      <c r="V193" s="186">
        <v>9546.06</v>
      </c>
      <c r="W193" s="29">
        <f t="shared" si="8"/>
        <v>73</v>
      </c>
      <c r="X193" s="38" t="str">
        <f t="array" ref="X193">W193&amp;CHOOSE(AND(W193&lt;&gt;{11,12,13})*MIN(4,MOD(W193,10))+1,"th","st","nd","rd","th")</f>
        <v>73rd</v>
      </c>
      <c r="Y193" s="150">
        <v>0</v>
      </c>
      <c r="Z193" s="150">
        <v>1.1100000000000001</v>
      </c>
      <c r="AA193" s="194">
        <v>2600760.5299999998</v>
      </c>
      <c r="AB193" s="195">
        <v>7570466981</v>
      </c>
      <c r="AC193" s="196">
        <v>2728144747</v>
      </c>
      <c r="AD193" s="194">
        <v>186028464.40000001</v>
      </c>
      <c r="AE193" s="194">
        <v>140058825.61000001</v>
      </c>
      <c r="AF193" s="194">
        <v>0</v>
      </c>
      <c r="AG193" s="194">
        <v>2606474.0099999998</v>
      </c>
      <c r="AH193" s="194">
        <v>1051027.83</v>
      </c>
    </row>
    <row r="194" spans="1:34" x14ac:dyDescent="0.25">
      <c r="A194" s="135">
        <v>115221753</v>
      </c>
      <c r="B194" s="136" t="s">
        <v>257</v>
      </c>
      <c r="C194" s="136" t="s">
        <v>197</v>
      </c>
      <c r="D194" s="137">
        <v>76330</v>
      </c>
      <c r="E194" s="138">
        <v>9794</v>
      </c>
      <c r="F194" s="186">
        <v>48866157.82</v>
      </c>
      <c r="G194" s="187">
        <v>65.37</v>
      </c>
      <c r="H194" s="29">
        <f t="shared" si="6"/>
        <v>82</v>
      </c>
      <c r="I194" s="38" t="str">
        <f t="array" ref="I194">H194&amp;CHOOSE(AND(H194&lt;&gt;{11,12,13})*MIN(4,MOD(H194,10))+1,"th","st","nd","rd","th")</f>
        <v>82nd</v>
      </c>
      <c r="J194" s="188">
        <v>1.29</v>
      </c>
      <c r="K194" s="189">
        <v>56263422.25</v>
      </c>
      <c r="L194" s="148">
        <v>3568.0230000000001</v>
      </c>
      <c r="M194" s="149">
        <v>364.79500000000002</v>
      </c>
      <c r="N194" s="186">
        <v>14306.13</v>
      </c>
      <c r="O194" s="29">
        <f t="shared" si="7"/>
        <v>65</v>
      </c>
      <c r="P194" s="38" t="str">
        <f t="array" ref="P194">O194&amp;CHOOSE(AND(O194&lt;&gt;{11,12,13})*MIN(4,MOD(O194,10))+1,"th","st","nd","rd","th")</f>
        <v>65th</v>
      </c>
      <c r="Q194" s="190">
        <v>0.93730000000000002</v>
      </c>
      <c r="R194" s="150">
        <v>1.21</v>
      </c>
      <c r="S194" s="191">
        <v>1.2699999999999999E-2</v>
      </c>
      <c r="T194" s="192">
        <v>317</v>
      </c>
      <c r="U194" s="193">
        <v>52539414</v>
      </c>
      <c r="V194" s="186">
        <v>13359.23</v>
      </c>
      <c r="W194" s="29">
        <f t="shared" si="8"/>
        <v>92</v>
      </c>
      <c r="X194" s="38" t="str">
        <f t="array" ref="X194">W194&amp;CHOOSE(AND(W194&lt;&gt;{11,12,13})*MIN(4,MOD(W194,10))+1,"th","st","nd","rd","th")</f>
        <v>92nd</v>
      </c>
      <c r="Y194" s="150">
        <v>0</v>
      </c>
      <c r="Z194" s="150">
        <v>1.21</v>
      </c>
      <c r="AA194" s="194">
        <v>668677.23</v>
      </c>
      <c r="AB194" s="195">
        <v>2771452609</v>
      </c>
      <c r="AC194" s="196">
        <v>1063541113</v>
      </c>
      <c r="AD194" s="194">
        <v>56755057.549999997</v>
      </c>
      <c r="AE194" s="194">
        <v>47826973.630000003</v>
      </c>
      <c r="AF194" s="194">
        <v>0</v>
      </c>
      <c r="AG194" s="194">
        <v>370506.96</v>
      </c>
      <c r="AH194" s="194">
        <v>491635.3</v>
      </c>
    </row>
    <row r="195" spans="1:34" x14ac:dyDescent="0.25">
      <c r="A195" s="135">
        <v>115222504</v>
      </c>
      <c r="B195" s="136" t="s">
        <v>321</v>
      </c>
      <c r="C195" s="136" t="s">
        <v>197</v>
      </c>
      <c r="D195" s="137">
        <v>63897</v>
      </c>
      <c r="E195" s="138">
        <v>2980</v>
      </c>
      <c r="F195" s="186">
        <v>9755610</v>
      </c>
      <c r="G195" s="187">
        <v>51.23</v>
      </c>
      <c r="H195" s="29">
        <f t="shared" ref="H195:H258" si="9">ROUND(_xlfn.PERCENTRANK.EXC(G$2:G$501,G195)*100,0)</f>
        <v>52</v>
      </c>
      <c r="I195" s="38" t="str">
        <f t="array" ref="I195">H195&amp;CHOOSE(AND(H195&lt;&gt;{11,12,13})*MIN(4,MOD(H195,10))+1,"th","st","nd","rd","th")</f>
        <v>52nd</v>
      </c>
      <c r="J195" s="188">
        <v>1.01</v>
      </c>
      <c r="K195" s="189">
        <v>18914041.050000001</v>
      </c>
      <c r="L195" s="148">
        <v>1022.579</v>
      </c>
      <c r="M195" s="149">
        <v>207.33199999999999</v>
      </c>
      <c r="N195" s="186">
        <v>15378.38</v>
      </c>
      <c r="O195" s="29">
        <f t="shared" ref="O195:O258" si="10">ROUND(_xlfn.PERCENTRANK.EXC(N$2:N$501,N195)*100,0)</f>
        <v>77</v>
      </c>
      <c r="P195" s="38" t="str">
        <f t="array" ref="P195">O195&amp;CHOOSE(AND(O195&lt;&gt;{11,12,13})*MIN(4,MOD(O195,10))+1,"th","st","nd","rd","th")</f>
        <v>77th</v>
      </c>
      <c r="Q195" s="190">
        <v>0.87190000000000001</v>
      </c>
      <c r="R195" s="150">
        <v>0.88</v>
      </c>
      <c r="S195" s="191">
        <v>1.52E-2</v>
      </c>
      <c r="T195" s="192">
        <v>171</v>
      </c>
      <c r="U195" s="193">
        <v>8790716</v>
      </c>
      <c r="V195" s="186">
        <v>7147.44</v>
      </c>
      <c r="W195" s="29">
        <f t="shared" ref="W195:W258" si="11">ROUND(_xlfn.PERCENTRANK.EXC(V$2:V$501,V195)*100,0)</f>
        <v>46</v>
      </c>
      <c r="X195" s="38" t="str">
        <f t="array" ref="X195">W195&amp;CHOOSE(AND(W195&lt;&gt;{11,12,13})*MIN(4,MOD(W195,10))+1,"th","st","nd","rd","th")</f>
        <v>46th</v>
      </c>
      <c r="Y195" s="150">
        <v>0.04</v>
      </c>
      <c r="Z195" s="150">
        <v>0.92</v>
      </c>
      <c r="AA195" s="194">
        <v>433154.16</v>
      </c>
      <c r="AB195" s="195">
        <v>452698434</v>
      </c>
      <c r="AC195" s="196">
        <v>188959691</v>
      </c>
      <c r="AD195" s="194">
        <v>19056459.93</v>
      </c>
      <c r="AE195" s="194">
        <v>9316909.4000000004</v>
      </c>
      <c r="AF195" s="194">
        <v>0</v>
      </c>
      <c r="AG195" s="194">
        <v>5546.44</v>
      </c>
      <c r="AH195" s="194">
        <v>142418.88</v>
      </c>
    </row>
    <row r="196" spans="1:34" x14ac:dyDescent="0.25">
      <c r="A196" s="135">
        <v>115222752</v>
      </c>
      <c r="B196" s="136" t="s">
        <v>328</v>
      </c>
      <c r="C196" s="136" t="s">
        <v>197</v>
      </c>
      <c r="D196" s="137">
        <v>37356</v>
      </c>
      <c r="E196" s="138">
        <v>20520</v>
      </c>
      <c r="F196" s="186">
        <v>58157490.460000008</v>
      </c>
      <c r="G196" s="187">
        <v>75.87</v>
      </c>
      <c r="H196" s="29">
        <f t="shared" si="9"/>
        <v>94</v>
      </c>
      <c r="I196" s="38" t="str">
        <f t="array" ref="I196">H196&amp;CHOOSE(AND(H196&lt;&gt;{11,12,13})*MIN(4,MOD(H196,10))+1,"th","st","nd","rd","th")</f>
        <v>94th</v>
      </c>
      <c r="J196" s="188">
        <v>1.5</v>
      </c>
      <c r="K196" s="189">
        <v>133705776.7</v>
      </c>
      <c r="L196" s="148">
        <v>7803.8739999999998</v>
      </c>
      <c r="M196" s="149">
        <v>4390.4939999999997</v>
      </c>
      <c r="N196" s="186">
        <v>10964.55</v>
      </c>
      <c r="O196" s="29">
        <f t="shared" si="10"/>
        <v>8</v>
      </c>
      <c r="P196" s="38" t="str">
        <f t="array" ref="P196">O196&amp;CHOOSE(AND(O196&lt;&gt;{11,12,13})*MIN(4,MOD(O196,10))+1,"th","st","nd","rd","th")</f>
        <v>8th</v>
      </c>
      <c r="Q196" s="190">
        <v>1.2229000000000001</v>
      </c>
      <c r="R196" s="150">
        <v>1.5</v>
      </c>
      <c r="S196" s="191">
        <v>2.12E-2</v>
      </c>
      <c r="T196" s="192">
        <v>19</v>
      </c>
      <c r="U196" s="193">
        <v>37555861</v>
      </c>
      <c r="V196" s="186">
        <v>3079.77</v>
      </c>
      <c r="W196" s="29">
        <f t="shared" si="11"/>
        <v>5</v>
      </c>
      <c r="X196" s="38" t="str">
        <f t="array" ref="X196">W196&amp;CHOOSE(AND(W196&lt;&gt;{11,12,13})*MIN(4,MOD(W196,10))+1,"th","st","nd","rd","th")</f>
        <v>5th</v>
      </c>
      <c r="Y196" s="150">
        <v>0.59</v>
      </c>
      <c r="Z196" s="150">
        <v>2.09</v>
      </c>
      <c r="AA196" s="194">
        <v>2771735.02</v>
      </c>
      <c r="AB196" s="195">
        <v>2088747135</v>
      </c>
      <c r="AC196" s="196">
        <v>652556616</v>
      </c>
      <c r="AD196" s="194">
        <v>133881322.45</v>
      </c>
      <c r="AE196" s="194">
        <v>55071768.600000001</v>
      </c>
      <c r="AF196" s="194">
        <v>0</v>
      </c>
      <c r="AG196" s="194">
        <v>313986.84000000003</v>
      </c>
      <c r="AH196" s="194">
        <v>175545.75</v>
      </c>
    </row>
    <row r="197" spans="1:34" x14ac:dyDescent="0.25">
      <c r="A197" s="135">
        <v>115224003</v>
      </c>
      <c r="B197" s="136" t="s">
        <v>383</v>
      </c>
      <c r="C197" s="136" t="s">
        <v>197</v>
      </c>
      <c r="D197" s="137">
        <v>73374</v>
      </c>
      <c r="E197" s="138">
        <v>10236</v>
      </c>
      <c r="F197" s="186">
        <v>39235623.259999998</v>
      </c>
      <c r="G197" s="187">
        <v>52.24</v>
      </c>
      <c r="H197" s="29">
        <f t="shared" si="9"/>
        <v>54</v>
      </c>
      <c r="I197" s="38" t="str">
        <f t="array" ref="I197">H197&amp;CHOOSE(AND(H197&lt;&gt;{11,12,13})*MIN(4,MOD(H197,10))+1,"th","st","nd","rd","th")</f>
        <v>54th</v>
      </c>
      <c r="J197" s="188">
        <v>1.03</v>
      </c>
      <c r="K197" s="189">
        <v>60202145.340000004</v>
      </c>
      <c r="L197" s="148">
        <v>3834.4259999999999</v>
      </c>
      <c r="M197" s="149">
        <v>310.52</v>
      </c>
      <c r="N197" s="186">
        <v>14524.23</v>
      </c>
      <c r="O197" s="29">
        <f t="shared" si="10"/>
        <v>68</v>
      </c>
      <c r="P197" s="38" t="str">
        <f t="array" ref="P197">O197&amp;CHOOSE(AND(O197&lt;&gt;{11,12,13})*MIN(4,MOD(O197,10))+1,"th","st","nd","rd","th")</f>
        <v>68th</v>
      </c>
      <c r="Q197" s="190">
        <v>0.92320000000000002</v>
      </c>
      <c r="R197" s="150">
        <v>0.95</v>
      </c>
      <c r="S197" s="191">
        <v>1.32E-2</v>
      </c>
      <c r="T197" s="192">
        <v>284</v>
      </c>
      <c r="U197" s="193">
        <v>40814062</v>
      </c>
      <c r="V197" s="186">
        <v>9846.7099999999991</v>
      </c>
      <c r="W197" s="29">
        <f t="shared" si="11"/>
        <v>75</v>
      </c>
      <c r="X197" s="38" t="str">
        <f t="array" ref="X197">W197&amp;CHOOSE(AND(W197&lt;&gt;{11,12,13})*MIN(4,MOD(W197,10))+1,"th","st","nd","rd","th")</f>
        <v>75th</v>
      </c>
      <c r="Y197" s="150">
        <v>0</v>
      </c>
      <c r="Z197" s="150">
        <v>0.95</v>
      </c>
      <c r="AA197" s="194">
        <v>1347619.28</v>
      </c>
      <c r="AB197" s="195">
        <v>2135340122</v>
      </c>
      <c r="AC197" s="196">
        <v>843788507</v>
      </c>
      <c r="AD197" s="194">
        <v>60429599.710000001</v>
      </c>
      <c r="AE197" s="194">
        <v>37884974.799999997</v>
      </c>
      <c r="AF197" s="194">
        <v>0</v>
      </c>
      <c r="AG197" s="194">
        <v>3029.18</v>
      </c>
      <c r="AH197" s="194">
        <v>227454.37</v>
      </c>
    </row>
    <row r="198" spans="1:34" x14ac:dyDescent="0.25">
      <c r="A198" s="135">
        <v>115226003</v>
      </c>
      <c r="B198" s="136" t="s">
        <v>400</v>
      </c>
      <c r="C198" s="136" t="s">
        <v>197</v>
      </c>
      <c r="D198" s="137">
        <v>57055</v>
      </c>
      <c r="E198" s="138">
        <v>7719</v>
      </c>
      <c r="F198" s="186">
        <v>29586333.250000004</v>
      </c>
      <c r="G198" s="187">
        <v>67.180000000000007</v>
      </c>
      <c r="H198" s="29">
        <f t="shared" si="9"/>
        <v>85</v>
      </c>
      <c r="I198" s="38" t="str">
        <f t="array" ref="I198">H198&amp;CHOOSE(AND(H198&lt;&gt;{11,12,13})*MIN(4,MOD(H198,10))+1,"th","st","nd","rd","th")</f>
        <v>85th</v>
      </c>
      <c r="J198" s="188">
        <v>1.32</v>
      </c>
      <c r="K198" s="189">
        <v>40324219.310000002</v>
      </c>
      <c r="L198" s="148">
        <v>2531.759</v>
      </c>
      <c r="M198" s="149">
        <v>576.73500000000001</v>
      </c>
      <c r="N198" s="186">
        <v>12972.27</v>
      </c>
      <c r="O198" s="29">
        <f t="shared" si="10"/>
        <v>43</v>
      </c>
      <c r="P198" s="38" t="str">
        <f t="array" ref="P198">O198&amp;CHOOSE(AND(O198&lt;&gt;{11,12,13})*MIN(4,MOD(O198,10))+1,"th","st","nd","rd","th")</f>
        <v>43rd</v>
      </c>
      <c r="Q198" s="190">
        <v>1.0337000000000001</v>
      </c>
      <c r="R198" s="150">
        <v>1.32</v>
      </c>
      <c r="S198" s="191">
        <v>1.7100000000000001E-2</v>
      </c>
      <c r="T198" s="192">
        <v>96</v>
      </c>
      <c r="U198" s="193">
        <v>23707921</v>
      </c>
      <c r="V198" s="186">
        <v>7626.82</v>
      </c>
      <c r="W198" s="29">
        <f t="shared" si="11"/>
        <v>52</v>
      </c>
      <c r="X198" s="38" t="str">
        <f t="array" ref="X198">W198&amp;CHOOSE(AND(W198&lt;&gt;{11,12,13})*MIN(4,MOD(W198,10))+1,"th","st","nd","rd","th")</f>
        <v>52nd</v>
      </c>
      <c r="Y198" s="150">
        <v>0</v>
      </c>
      <c r="Z198" s="150">
        <v>1.32</v>
      </c>
      <c r="AA198" s="194">
        <v>924616.19</v>
      </c>
      <c r="AB198" s="195">
        <v>1330621611</v>
      </c>
      <c r="AC198" s="196">
        <v>399883560</v>
      </c>
      <c r="AD198" s="194">
        <v>40843936.200000003</v>
      </c>
      <c r="AE198" s="194">
        <v>28566535.800000001</v>
      </c>
      <c r="AF198" s="194">
        <v>0</v>
      </c>
      <c r="AG198" s="194">
        <v>95181.26</v>
      </c>
      <c r="AH198" s="194">
        <v>519716.89</v>
      </c>
    </row>
    <row r="199" spans="1:34" x14ac:dyDescent="0.25">
      <c r="A199" s="135">
        <v>115226103</v>
      </c>
      <c r="B199" s="136" t="s">
        <v>408</v>
      </c>
      <c r="C199" s="136" t="s">
        <v>197</v>
      </c>
      <c r="D199" s="137">
        <v>49848</v>
      </c>
      <c r="E199" s="138">
        <v>2970</v>
      </c>
      <c r="F199" s="186">
        <v>7383824.2400000002</v>
      </c>
      <c r="G199" s="187">
        <v>49.87</v>
      </c>
      <c r="H199" s="29">
        <f t="shared" si="9"/>
        <v>47</v>
      </c>
      <c r="I199" s="38" t="str">
        <f t="array" ref="I199">H199&amp;CHOOSE(AND(H199&lt;&gt;{11,12,13})*MIN(4,MOD(H199,10))+1,"th","st","nd","rd","th")</f>
        <v>47th</v>
      </c>
      <c r="J199" s="188">
        <v>0.98</v>
      </c>
      <c r="K199" s="189">
        <v>13375980.789999999</v>
      </c>
      <c r="L199" s="148">
        <v>815.34299999999996</v>
      </c>
      <c r="M199" s="149">
        <v>141.96100000000001</v>
      </c>
      <c r="N199" s="186">
        <v>13972.55</v>
      </c>
      <c r="O199" s="29">
        <f t="shared" si="10"/>
        <v>61</v>
      </c>
      <c r="P199" s="38" t="str">
        <f t="array" ref="P199">O199&amp;CHOOSE(AND(O199&lt;&gt;{11,12,13})*MIN(4,MOD(O199,10))+1,"th","st","nd","rd","th")</f>
        <v>61st</v>
      </c>
      <c r="Q199" s="190">
        <v>0.9597</v>
      </c>
      <c r="R199" s="150">
        <v>0.94</v>
      </c>
      <c r="S199" s="191">
        <v>1.5599999999999999E-2</v>
      </c>
      <c r="T199" s="192">
        <v>153</v>
      </c>
      <c r="U199" s="193">
        <v>6482802</v>
      </c>
      <c r="V199" s="186">
        <v>6771.94</v>
      </c>
      <c r="W199" s="29">
        <f t="shared" si="11"/>
        <v>41</v>
      </c>
      <c r="X199" s="38" t="str">
        <f t="array" ref="X199">W199&amp;CHOOSE(AND(W199&lt;&gt;{11,12,13})*MIN(4,MOD(W199,10))+1,"th","st","nd","rd","th")</f>
        <v>41st</v>
      </c>
      <c r="Y199" s="150">
        <v>0.09</v>
      </c>
      <c r="Z199" s="150">
        <v>1.03</v>
      </c>
      <c r="AA199" s="194">
        <v>251049.3</v>
      </c>
      <c r="AB199" s="195">
        <v>328334261</v>
      </c>
      <c r="AC199" s="196">
        <v>144862990</v>
      </c>
      <c r="AD199" s="194">
        <v>13446380.449999999</v>
      </c>
      <c r="AE199" s="194">
        <v>7132774.9400000004</v>
      </c>
      <c r="AF199" s="194">
        <v>0</v>
      </c>
      <c r="AG199" s="194">
        <v>0</v>
      </c>
      <c r="AH199" s="194">
        <v>70399.66</v>
      </c>
    </row>
    <row r="200" spans="1:34" x14ac:dyDescent="0.25">
      <c r="A200" s="135">
        <v>115228003</v>
      </c>
      <c r="B200" s="136" t="s">
        <v>575</v>
      </c>
      <c r="C200" s="136" t="s">
        <v>197</v>
      </c>
      <c r="D200" s="137">
        <v>42398</v>
      </c>
      <c r="E200" s="138">
        <v>3176</v>
      </c>
      <c r="F200" s="186">
        <v>7082057.75</v>
      </c>
      <c r="G200" s="187">
        <v>52.59</v>
      </c>
      <c r="H200" s="29">
        <f t="shared" si="9"/>
        <v>56</v>
      </c>
      <c r="I200" s="38" t="str">
        <f t="array" ref="I200">H200&amp;CHOOSE(AND(H200&lt;&gt;{11,12,13})*MIN(4,MOD(H200,10))+1,"th","st","nd","rd","th")</f>
        <v>56th</v>
      </c>
      <c r="J200" s="188">
        <v>1.04</v>
      </c>
      <c r="K200" s="189">
        <v>21646728.5</v>
      </c>
      <c r="L200" s="148">
        <v>1555.231</v>
      </c>
      <c r="M200" s="149">
        <v>671.471</v>
      </c>
      <c r="N200" s="186">
        <v>9721.43</v>
      </c>
      <c r="O200" s="29">
        <f t="shared" si="10"/>
        <v>2</v>
      </c>
      <c r="P200" s="38" t="str">
        <f t="array" ref="P200">O200&amp;CHOOSE(AND(O200&lt;&gt;{11,12,13})*MIN(4,MOD(O200,10))+1,"th","st","nd","rd","th")</f>
        <v>2nd</v>
      </c>
      <c r="Q200" s="190">
        <v>1.3793</v>
      </c>
      <c r="R200" s="150">
        <v>1.04</v>
      </c>
      <c r="S200" s="191">
        <v>1.89E-2</v>
      </c>
      <c r="T200" s="192">
        <v>50</v>
      </c>
      <c r="U200" s="193">
        <v>5123823</v>
      </c>
      <c r="V200" s="186">
        <v>2301.08</v>
      </c>
      <c r="W200" s="29">
        <f t="shared" si="11"/>
        <v>2</v>
      </c>
      <c r="X200" s="38" t="str">
        <f t="array" ref="X200">W200&amp;CHOOSE(AND(W200&lt;&gt;{11,12,13})*MIN(4,MOD(W200,10))+1,"th","st","nd","rd","th")</f>
        <v>2nd</v>
      </c>
      <c r="Y200" s="150">
        <v>0.69</v>
      </c>
      <c r="Z200" s="150">
        <v>1.73</v>
      </c>
      <c r="AA200" s="194">
        <v>395017.75</v>
      </c>
      <c r="AB200" s="195">
        <v>254936849</v>
      </c>
      <c r="AC200" s="196">
        <v>119064832</v>
      </c>
      <c r="AD200" s="194">
        <v>21649243.5</v>
      </c>
      <c r="AE200" s="194">
        <v>6682685</v>
      </c>
      <c r="AF200" s="194">
        <v>0</v>
      </c>
      <c r="AG200" s="194">
        <v>4355</v>
      </c>
      <c r="AH200" s="194">
        <v>2515</v>
      </c>
    </row>
    <row r="201" spans="1:34" x14ac:dyDescent="0.25">
      <c r="A201" s="135">
        <v>115228303</v>
      </c>
      <c r="B201" s="136" t="s">
        <v>581</v>
      </c>
      <c r="C201" s="136" t="s">
        <v>197</v>
      </c>
      <c r="D201" s="137">
        <v>64959</v>
      </c>
      <c r="E201" s="138">
        <v>10632</v>
      </c>
      <c r="F201" s="186">
        <v>39491678.280000001</v>
      </c>
      <c r="G201" s="187">
        <v>57.18</v>
      </c>
      <c r="H201" s="29">
        <f t="shared" si="9"/>
        <v>67</v>
      </c>
      <c r="I201" s="38" t="str">
        <f t="array" ref="I201">H201&amp;CHOOSE(AND(H201&lt;&gt;{11,12,13})*MIN(4,MOD(H201,10))+1,"th","st","nd","rd","th")</f>
        <v>67th</v>
      </c>
      <c r="J201" s="188">
        <v>1.1299999999999999</v>
      </c>
      <c r="K201" s="189">
        <v>48332071.439999998</v>
      </c>
      <c r="L201" s="148">
        <v>3176.203</v>
      </c>
      <c r="M201" s="149">
        <v>532.50199999999995</v>
      </c>
      <c r="N201" s="186">
        <v>13032.06</v>
      </c>
      <c r="O201" s="29">
        <f t="shared" si="10"/>
        <v>45</v>
      </c>
      <c r="P201" s="38" t="str">
        <f t="array" ref="P201">O201&amp;CHOOSE(AND(O201&lt;&gt;{11,12,13})*MIN(4,MOD(O201,10))+1,"th","st","nd","rd","th")</f>
        <v>45th</v>
      </c>
      <c r="Q201" s="190">
        <v>1.0288999999999999</v>
      </c>
      <c r="R201" s="150">
        <v>1.1299999999999999</v>
      </c>
      <c r="S201" s="191">
        <v>1.34E-2</v>
      </c>
      <c r="T201" s="192">
        <v>271</v>
      </c>
      <c r="U201" s="193">
        <v>40256657</v>
      </c>
      <c r="V201" s="186">
        <v>10854.64</v>
      </c>
      <c r="W201" s="29">
        <f t="shared" si="11"/>
        <v>82</v>
      </c>
      <c r="X201" s="38" t="str">
        <f t="array" ref="X201">W201&amp;CHOOSE(AND(W201&lt;&gt;{11,12,13})*MIN(4,MOD(W201,10))+1,"th","st","nd","rd","th")</f>
        <v>82nd</v>
      </c>
      <c r="Y201" s="150">
        <v>0</v>
      </c>
      <c r="Z201" s="150">
        <v>1.1299999999999999</v>
      </c>
      <c r="AA201" s="194">
        <v>456911.66</v>
      </c>
      <c r="AB201" s="195">
        <v>2220743147</v>
      </c>
      <c r="AC201" s="196">
        <v>717698989</v>
      </c>
      <c r="AD201" s="194">
        <v>48370460.740000002</v>
      </c>
      <c r="AE201" s="194">
        <v>38922293.060000002</v>
      </c>
      <c r="AF201" s="194">
        <v>0</v>
      </c>
      <c r="AG201" s="194">
        <v>112473.56</v>
      </c>
      <c r="AH201" s="194">
        <v>38389.300000000003</v>
      </c>
    </row>
    <row r="202" spans="1:34" x14ac:dyDescent="0.25">
      <c r="A202" s="135">
        <v>115229003</v>
      </c>
      <c r="B202" s="136" t="s">
        <v>605</v>
      </c>
      <c r="C202" s="136" t="s">
        <v>197</v>
      </c>
      <c r="D202" s="137">
        <v>53280</v>
      </c>
      <c r="E202" s="138">
        <v>3558</v>
      </c>
      <c r="F202" s="186">
        <v>9255900.6799999997</v>
      </c>
      <c r="G202" s="187">
        <v>48.83</v>
      </c>
      <c r="H202" s="29">
        <f t="shared" si="9"/>
        <v>45</v>
      </c>
      <c r="I202" s="38" t="str">
        <f t="array" ref="I202">H202&amp;CHOOSE(AND(H202&lt;&gt;{11,12,13})*MIN(4,MOD(H202,10))+1,"th","st","nd","rd","th")</f>
        <v>45th</v>
      </c>
      <c r="J202" s="188">
        <v>0.96</v>
      </c>
      <c r="K202" s="189">
        <v>18720375.48</v>
      </c>
      <c r="L202" s="148">
        <v>1176.9590000000001</v>
      </c>
      <c r="M202" s="149">
        <v>269.12299999999999</v>
      </c>
      <c r="N202" s="186">
        <v>12945.58</v>
      </c>
      <c r="O202" s="29">
        <f t="shared" si="10"/>
        <v>43</v>
      </c>
      <c r="P202" s="38" t="str">
        <f t="array" ref="P202">O202&amp;CHOOSE(AND(O202&lt;&gt;{11,12,13})*MIN(4,MOD(O202,10))+1,"th","st","nd","rd","th")</f>
        <v>43rd</v>
      </c>
      <c r="Q202" s="190">
        <v>1.0358000000000001</v>
      </c>
      <c r="R202" s="150">
        <v>0.96</v>
      </c>
      <c r="S202" s="191">
        <v>1.35E-2</v>
      </c>
      <c r="T202" s="192">
        <v>265</v>
      </c>
      <c r="U202" s="193">
        <v>9413377</v>
      </c>
      <c r="V202" s="186">
        <v>6509.57</v>
      </c>
      <c r="W202" s="29">
        <f t="shared" si="11"/>
        <v>38</v>
      </c>
      <c r="X202" s="38" t="str">
        <f t="array" ref="X202">W202&amp;CHOOSE(AND(W202&lt;&gt;{11,12,13})*MIN(4,MOD(W202,10))+1,"th","st","nd","rd","th")</f>
        <v>38th</v>
      </c>
      <c r="Y202" s="150">
        <v>0.13</v>
      </c>
      <c r="Z202" s="150">
        <v>1.0900000000000001</v>
      </c>
      <c r="AA202" s="194">
        <v>418538.99</v>
      </c>
      <c r="AB202" s="195">
        <v>502758676</v>
      </c>
      <c r="AC202" s="196">
        <v>184349145</v>
      </c>
      <c r="AD202" s="194">
        <v>18802690.75</v>
      </c>
      <c r="AE202" s="194">
        <v>8836074.9199999999</v>
      </c>
      <c r="AF202" s="194">
        <v>0</v>
      </c>
      <c r="AG202" s="194">
        <v>1286.77</v>
      </c>
      <c r="AH202" s="194">
        <v>82315.27</v>
      </c>
    </row>
    <row r="203" spans="1:34" x14ac:dyDescent="0.25">
      <c r="A203" s="135">
        <v>125231232</v>
      </c>
      <c r="B203" s="136" t="s">
        <v>210</v>
      </c>
      <c r="C203" s="136" t="s">
        <v>211</v>
      </c>
      <c r="D203" s="137">
        <v>32092</v>
      </c>
      <c r="E203" s="138">
        <v>14486</v>
      </c>
      <c r="F203" s="186">
        <v>30802387.18</v>
      </c>
      <c r="G203" s="187">
        <v>66.260000000000005</v>
      </c>
      <c r="H203" s="29">
        <f t="shared" si="9"/>
        <v>83</v>
      </c>
      <c r="I203" s="38" t="str">
        <f t="array" ref="I203">H203&amp;CHOOSE(AND(H203&lt;&gt;{11,12,13})*MIN(4,MOD(H203,10))+1,"th","st","nd","rd","th")</f>
        <v>83rd</v>
      </c>
      <c r="J203" s="188">
        <v>1.31</v>
      </c>
      <c r="K203" s="189">
        <v>125896141.5</v>
      </c>
      <c r="L203" s="148">
        <v>6972.37</v>
      </c>
      <c r="M203" s="149">
        <v>4370.9409999999998</v>
      </c>
      <c r="N203" s="186">
        <v>11098.71</v>
      </c>
      <c r="O203" s="29">
        <f t="shared" si="10"/>
        <v>10</v>
      </c>
      <c r="P203" s="38" t="str">
        <f t="array" ref="P203">O203&amp;CHOOSE(AND(O203&lt;&gt;{11,12,13})*MIN(4,MOD(O203,10))+1,"th","st","nd","rd","th")</f>
        <v>10th</v>
      </c>
      <c r="Q203" s="190">
        <v>1.2081999999999999</v>
      </c>
      <c r="R203" s="150">
        <v>1.31</v>
      </c>
      <c r="S203" s="191">
        <v>1.9199999999999998E-2</v>
      </c>
      <c r="T203" s="192">
        <v>44</v>
      </c>
      <c r="U203" s="193">
        <v>21985189</v>
      </c>
      <c r="V203" s="186">
        <v>1938.16</v>
      </c>
      <c r="W203" s="29">
        <f t="shared" si="11"/>
        <v>1</v>
      </c>
      <c r="X203" s="38" t="str">
        <f t="array" ref="X203">W203&amp;CHOOSE(AND(W203&lt;&gt;{11,12,13})*MIN(4,MOD(W203,10))+1,"th","st","nd","rd","th")</f>
        <v>1st</v>
      </c>
      <c r="Y203" s="150">
        <v>0.74</v>
      </c>
      <c r="Z203" s="150">
        <v>2.0499999999999998</v>
      </c>
      <c r="AA203" s="194">
        <v>2753155</v>
      </c>
      <c r="AB203" s="195">
        <v>1234716429</v>
      </c>
      <c r="AC203" s="196">
        <v>370041906</v>
      </c>
      <c r="AD203" s="194">
        <v>125896141.5</v>
      </c>
      <c r="AE203" s="194">
        <v>28048579.399999999</v>
      </c>
      <c r="AF203" s="194">
        <v>0</v>
      </c>
      <c r="AG203" s="194">
        <v>652.78</v>
      </c>
      <c r="AH203" s="194">
        <v>0</v>
      </c>
    </row>
    <row r="204" spans="1:34" x14ac:dyDescent="0.25">
      <c r="A204" s="135">
        <v>125231303</v>
      </c>
      <c r="B204" s="136" t="s">
        <v>213</v>
      </c>
      <c r="C204" s="136" t="s">
        <v>211</v>
      </c>
      <c r="D204" s="137">
        <v>61427</v>
      </c>
      <c r="E204" s="138">
        <v>9511</v>
      </c>
      <c r="F204" s="186">
        <v>50407632.629999995</v>
      </c>
      <c r="G204" s="187">
        <v>86.28</v>
      </c>
      <c r="H204" s="29">
        <f t="shared" si="9"/>
        <v>98</v>
      </c>
      <c r="I204" s="38" t="str">
        <f t="array" ref="I204">H204&amp;CHOOSE(AND(H204&lt;&gt;{11,12,13})*MIN(4,MOD(H204,10))+1,"th","st","nd","rd","th")</f>
        <v>98th</v>
      </c>
      <c r="J204" s="188">
        <v>1.7</v>
      </c>
      <c r="K204" s="189">
        <v>68200060.370000005</v>
      </c>
      <c r="L204" s="148">
        <v>3414.5079999999998</v>
      </c>
      <c r="M204" s="149">
        <v>532.60500000000002</v>
      </c>
      <c r="N204" s="186">
        <v>17278.47</v>
      </c>
      <c r="O204" s="29">
        <f t="shared" si="10"/>
        <v>90</v>
      </c>
      <c r="P204" s="38" t="str">
        <f t="array" ref="P204">O204&amp;CHOOSE(AND(O204&lt;&gt;{11,12,13})*MIN(4,MOD(O204,10))+1,"th","st","nd","rd","th")</f>
        <v>90th</v>
      </c>
      <c r="Q204" s="190">
        <v>0.77610000000000001</v>
      </c>
      <c r="R204" s="150">
        <v>1.32</v>
      </c>
      <c r="S204" s="191">
        <v>2.4899999999999999E-2</v>
      </c>
      <c r="T204" s="192">
        <v>4</v>
      </c>
      <c r="U204" s="193">
        <v>27760800</v>
      </c>
      <c r="V204" s="186">
        <v>7033.19</v>
      </c>
      <c r="W204" s="29">
        <f t="shared" si="11"/>
        <v>45</v>
      </c>
      <c r="X204" s="38" t="str">
        <f t="array" ref="X204">W204&amp;CHOOSE(AND(W204&lt;&gt;{11,12,13})*MIN(4,MOD(W204,10))+1,"th","st","nd","rd","th")</f>
        <v>45th</v>
      </c>
      <c r="Y204" s="150">
        <v>0.06</v>
      </c>
      <c r="Z204" s="150">
        <v>1.38</v>
      </c>
      <c r="AA204" s="194">
        <v>1797837.05</v>
      </c>
      <c r="AB204" s="195">
        <v>1531035528</v>
      </c>
      <c r="AC204" s="196">
        <v>495300273</v>
      </c>
      <c r="AD204" s="194">
        <v>68220044.379999995</v>
      </c>
      <c r="AE204" s="194">
        <v>47831888.890000001</v>
      </c>
      <c r="AF204" s="194">
        <v>0</v>
      </c>
      <c r="AG204" s="194">
        <v>777906.69</v>
      </c>
      <c r="AH204" s="194">
        <v>19984.009999999998</v>
      </c>
    </row>
    <row r="205" spans="1:34" x14ac:dyDescent="0.25">
      <c r="A205" s="135">
        <v>125234103</v>
      </c>
      <c r="B205" s="136" t="s">
        <v>304</v>
      </c>
      <c r="C205" s="136" t="s">
        <v>211</v>
      </c>
      <c r="D205" s="137">
        <v>110514</v>
      </c>
      <c r="E205" s="138">
        <v>10403</v>
      </c>
      <c r="F205" s="186">
        <v>87677981.319999993</v>
      </c>
      <c r="G205" s="187">
        <v>76.260000000000005</v>
      </c>
      <c r="H205" s="29">
        <f t="shared" si="9"/>
        <v>95</v>
      </c>
      <c r="I205" s="38" t="str">
        <f t="array" ref="I205">H205&amp;CHOOSE(AND(H205&lt;&gt;{11,12,13})*MIN(4,MOD(H205,10))+1,"th","st","nd","rd","th")</f>
        <v>95th</v>
      </c>
      <c r="J205" s="188">
        <v>1.5</v>
      </c>
      <c r="K205" s="189">
        <v>95830893.450000003</v>
      </c>
      <c r="L205" s="148">
        <v>4657.8890000000001</v>
      </c>
      <c r="M205" s="149">
        <v>118.611</v>
      </c>
      <c r="N205" s="186">
        <v>20062.990000000002</v>
      </c>
      <c r="O205" s="29">
        <f t="shared" si="10"/>
        <v>97</v>
      </c>
      <c r="P205" s="38" t="str">
        <f t="array" ref="P205">O205&amp;CHOOSE(AND(O205&lt;&gt;{11,12,13})*MIN(4,MOD(O205,10))+1,"th","st","nd","rd","th")</f>
        <v>97th</v>
      </c>
      <c r="Q205" s="190">
        <v>0.66830000000000001</v>
      </c>
      <c r="R205" s="150">
        <v>1</v>
      </c>
      <c r="S205" s="191">
        <v>1.7399999999999999E-2</v>
      </c>
      <c r="T205" s="192">
        <v>87</v>
      </c>
      <c r="U205" s="193">
        <v>69144869</v>
      </c>
      <c r="V205" s="186">
        <v>14476.05</v>
      </c>
      <c r="W205" s="29">
        <f t="shared" si="11"/>
        <v>93</v>
      </c>
      <c r="X205" s="38" t="str">
        <f t="array" ref="X205">W205&amp;CHOOSE(AND(W205&lt;&gt;{11,12,13})*MIN(4,MOD(W205,10))+1,"th","st","nd","rd","th")</f>
        <v>93rd</v>
      </c>
      <c r="Y205" s="150">
        <v>0</v>
      </c>
      <c r="Z205" s="150">
        <v>1</v>
      </c>
      <c r="AA205" s="194">
        <v>1467526.32</v>
      </c>
      <c r="AB205" s="195">
        <v>3781604114</v>
      </c>
      <c r="AC205" s="196">
        <v>1265466630</v>
      </c>
      <c r="AD205" s="194">
        <v>96208361.450000003</v>
      </c>
      <c r="AE205" s="194">
        <v>86162883</v>
      </c>
      <c r="AF205" s="194">
        <v>0</v>
      </c>
      <c r="AG205" s="194">
        <v>47572</v>
      </c>
      <c r="AH205" s="194">
        <v>377468</v>
      </c>
    </row>
    <row r="206" spans="1:34" x14ac:dyDescent="0.25">
      <c r="A206" s="135">
        <v>125234502</v>
      </c>
      <c r="B206" s="136" t="s">
        <v>330</v>
      </c>
      <c r="C206" s="136" t="s">
        <v>211</v>
      </c>
      <c r="D206" s="137">
        <v>107494</v>
      </c>
      <c r="E206" s="138">
        <v>17529</v>
      </c>
      <c r="F206" s="186">
        <v>100651702.13999999</v>
      </c>
      <c r="G206" s="187">
        <v>53.42</v>
      </c>
      <c r="H206" s="29">
        <f t="shared" si="9"/>
        <v>58</v>
      </c>
      <c r="I206" s="38" t="str">
        <f t="array" ref="I206">H206&amp;CHOOSE(AND(H206&lt;&gt;{11,12,13})*MIN(4,MOD(H206,10))+1,"th","st","nd","rd","th")</f>
        <v>58th</v>
      </c>
      <c r="J206" s="188">
        <v>1.05</v>
      </c>
      <c r="K206" s="189">
        <v>110384536.31</v>
      </c>
      <c r="L206" s="148">
        <v>6306.0209999999997</v>
      </c>
      <c r="M206" s="149">
        <v>197.14099999999999</v>
      </c>
      <c r="N206" s="186">
        <v>16973.98</v>
      </c>
      <c r="O206" s="29">
        <f t="shared" si="10"/>
        <v>88</v>
      </c>
      <c r="P206" s="38" t="str">
        <f t="array" ref="P206">O206&amp;CHOOSE(AND(O206&lt;&gt;{11,12,13})*MIN(4,MOD(O206,10))+1,"th","st","nd","rd","th")</f>
        <v>88th</v>
      </c>
      <c r="Q206" s="190">
        <v>0.79</v>
      </c>
      <c r="R206" s="150">
        <v>0.83</v>
      </c>
      <c r="S206" s="191">
        <v>1.3899999999999999E-2</v>
      </c>
      <c r="T206" s="192">
        <v>239</v>
      </c>
      <c r="U206" s="193">
        <v>99495832</v>
      </c>
      <c r="V206" s="186">
        <v>15299.61</v>
      </c>
      <c r="W206" s="29">
        <f t="shared" si="11"/>
        <v>94</v>
      </c>
      <c r="X206" s="38" t="str">
        <f t="array" ref="X206">W206&amp;CHOOSE(AND(W206&lt;&gt;{11,12,13})*MIN(4,MOD(W206,10))+1,"th","st","nd","rd","th")</f>
        <v>94th</v>
      </c>
      <c r="Y206" s="150">
        <v>0</v>
      </c>
      <c r="Z206" s="150">
        <v>0.83</v>
      </c>
      <c r="AA206" s="194">
        <v>2103915.13</v>
      </c>
      <c r="AB206" s="195">
        <v>4917670776</v>
      </c>
      <c r="AC206" s="196">
        <v>2344798727</v>
      </c>
      <c r="AD206" s="194">
        <v>110445895.88</v>
      </c>
      <c r="AE206" s="194">
        <v>98520604.689999998</v>
      </c>
      <c r="AF206" s="194">
        <v>0</v>
      </c>
      <c r="AG206" s="194">
        <v>27182.32</v>
      </c>
      <c r="AH206" s="194">
        <v>61359.57</v>
      </c>
    </row>
    <row r="207" spans="1:34" x14ac:dyDescent="0.25">
      <c r="A207" s="135">
        <v>125235103</v>
      </c>
      <c r="B207" s="136" t="s">
        <v>342</v>
      </c>
      <c r="C207" s="136" t="s">
        <v>211</v>
      </c>
      <c r="D207" s="137">
        <v>61916</v>
      </c>
      <c r="E207" s="138">
        <v>9083</v>
      </c>
      <c r="F207" s="186">
        <v>44109093.770000003</v>
      </c>
      <c r="G207" s="187">
        <v>78.430000000000007</v>
      </c>
      <c r="H207" s="29">
        <f t="shared" si="9"/>
        <v>96</v>
      </c>
      <c r="I207" s="38" t="str">
        <f t="array" ref="I207">H207&amp;CHOOSE(AND(H207&lt;&gt;{11,12,13})*MIN(4,MOD(H207,10))+1,"th","st","nd","rd","th")</f>
        <v>96th</v>
      </c>
      <c r="J207" s="188">
        <v>1.55</v>
      </c>
      <c r="K207" s="189">
        <v>62531094.810000002</v>
      </c>
      <c r="L207" s="148">
        <v>3433.4560000000001</v>
      </c>
      <c r="M207" s="149">
        <v>392.79599999999999</v>
      </c>
      <c r="N207" s="186">
        <v>16342.65</v>
      </c>
      <c r="O207" s="29">
        <f t="shared" si="10"/>
        <v>84</v>
      </c>
      <c r="P207" s="38" t="str">
        <f t="array" ref="P207">O207&amp;CHOOSE(AND(O207&lt;&gt;{11,12,13})*MIN(4,MOD(O207,10))+1,"th","st","nd","rd","th")</f>
        <v>84th</v>
      </c>
      <c r="Q207" s="190">
        <v>0.82050000000000001</v>
      </c>
      <c r="R207" s="150">
        <v>1.27</v>
      </c>
      <c r="S207" s="191">
        <v>2.0199999999999999E-2</v>
      </c>
      <c r="T207" s="192">
        <v>27</v>
      </c>
      <c r="U207" s="193">
        <v>29972428</v>
      </c>
      <c r="V207" s="186">
        <v>7833.36</v>
      </c>
      <c r="W207" s="29">
        <f t="shared" si="11"/>
        <v>54</v>
      </c>
      <c r="X207" s="38" t="str">
        <f t="array" ref="X207">W207&amp;CHOOSE(AND(W207&lt;&gt;{11,12,13})*MIN(4,MOD(W207,10))+1,"th","st","nd","rd","th")</f>
        <v>54th</v>
      </c>
      <c r="Y207" s="150">
        <v>0</v>
      </c>
      <c r="Z207" s="150">
        <v>1.27</v>
      </c>
      <c r="AA207" s="194">
        <v>2021239.45</v>
      </c>
      <c r="AB207" s="195">
        <v>1676238033</v>
      </c>
      <c r="AC207" s="196">
        <v>511530405</v>
      </c>
      <c r="AD207" s="194">
        <v>62541660.810000002</v>
      </c>
      <c r="AE207" s="194">
        <v>41213825.009999998</v>
      </c>
      <c r="AF207" s="194">
        <v>0</v>
      </c>
      <c r="AG207" s="194">
        <v>874029.31</v>
      </c>
      <c r="AH207" s="194">
        <v>10566</v>
      </c>
    </row>
    <row r="208" spans="1:34" x14ac:dyDescent="0.25">
      <c r="A208" s="135">
        <v>125235502</v>
      </c>
      <c r="B208" s="136" t="s">
        <v>391</v>
      </c>
      <c r="C208" s="136" t="s">
        <v>211</v>
      </c>
      <c r="D208" s="137">
        <v>97316</v>
      </c>
      <c r="E208" s="138">
        <v>13552</v>
      </c>
      <c r="F208" s="186">
        <v>70191630.859999999</v>
      </c>
      <c r="G208" s="187">
        <v>53.22</v>
      </c>
      <c r="H208" s="29">
        <f t="shared" si="9"/>
        <v>57</v>
      </c>
      <c r="I208" s="38" t="str">
        <f t="array" ref="I208">H208&amp;CHOOSE(AND(H208&lt;&gt;{11,12,13})*MIN(4,MOD(H208,10))+1,"th","st","nd","rd","th")</f>
        <v>57th</v>
      </c>
      <c r="J208" s="188">
        <v>1.05</v>
      </c>
      <c r="K208" s="189">
        <v>73922013.260000005</v>
      </c>
      <c r="L208" s="148">
        <v>3339.7440000000001</v>
      </c>
      <c r="M208" s="149">
        <v>217.99199999999999</v>
      </c>
      <c r="N208" s="186">
        <v>20777.82</v>
      </c>
      <c r="O208" s="29">
        <f t="shared" si="10"/>
        <v>98</v>
      </c>
      <c r="P208" s="38" t="str">
        <f t="array" ref="P208">O208&amp;CHOOSE(AND(O208&lt;&gt;{11,12,13})*MIN(4,MOD(O208,10))+1,"th","st","nd","rd","th")</f>
        <v>98th</v>
      </c>
      <c r="Q208" s="190">
        <v>0.64539999999999997</v>
      </c>
      <c r="R208" s="150">
        <v>0.68</v>
      </c>
      <c r="S208" s="191">
        <v>9.4000000000000004E-3</v>
      </c>
      <c r="T208" s="192">
        <v>468</v>
      </c>
      <c r="U208" s="193">
        <v>102455646</v>
      </c>
      <c r="V208" s="186">
        <v>28797.99</v>
      </c>
      <c r="W208" s="29">
        <f t="shared" si="11"/>
        <v>99</v>
      </c>
      <c r="X208" s="38" t="str">
        <f t="array" ref="X208">W208&amp;CHOOSE(AND(W208&lt;&gt;{11,12,13})*MIN(4,MOD(W208,10))+1,"th","st","nd","rd","th")</f>
        <v>99th</v>
      </c>
      <c r="Y208" s="150">
        <v>0</v>
      </c>
      <c r="Z208" s="150">
        <v>0.68</v>
      </c>
      <c r="AA208" s="194">
        <v>1229766.99</v>
      </c>
      <c r="AB208" s="195">
        <v>5293101844</v>
      </c>
      <c r="AC208" s="196">
        <v>2185412464</v>
      </c>
      <c r="AD208" s="194">
        <v>75487925.239999995</v>
      </c>
      <c r="AE208" s="194">
        <v>68899472.430000007</v>
      </c>
      <c r="AF208" s="194">
        <v>0</v>
      </c>
      <c r="AG208" s="194">
        <v>62391.44</v>
      </c>
      <c r="AH208" s="194">
        <v>1565911.98</v>
      </c>
    </row>
    <row r="209" spans="1:34" x14ac:dyDescent="0.25">
      <c r="A209" s="135">
        <v>125236903</v>
      </c>
      <c r="B209" s="136" t="s">
        <v>480</v>
      </c>
      <c r="C209" s="136" t="s">
        <v>211</v>
      </c>
      <c r="D209" s="137">
        <v>78609</v>
      </c>
      <c r="E209" s="138">
        <v>10412</v>
      </c>
      <c r="F209" s="186">
        <v>43563669.189999998</v>
      </c>
      <c r="G209" s="187">
        <v>53.23</v>
      </c>
      <c r="H209" s="29">
        <f t="shared" si="9"/>
        <v>57</v>
      </c>
      <c r="I209" s="38" t="str">
        <f t="array" ref="I209">H209&amp;CHOOSE(AND(H209&lt;&gt;{11,12,13})*MIN(4,MOD(H209,10))+1,"th","st","nd","rd","th")</f>
        <v>57th</v>
      </c>
      <c r="J209" s="188">
        <v>1.05</v>
      </c>
      <c r="K209" s="189">
        <v>54966732.170000002</v>
      </c>
      <c r="L209" s="148">
        <v>3366.1509999999998</v>
      </c>
      <c r="M209" s="149">
        <v>212.708</v>
      </c>
      <c r="N209" s="186">
        <v>15358.73</v>
      </c>
      <c r="O209" s="29">
        <f t="shared" si="10"/>
        <v>77</v>
      </c>
      <c r="P209" s="38" t="str">
        <f t="array" ref="P209">O209&amp;CHOOSE(AND(O209&lt;&gt;{11,12,13})*MIN(4,MOD(O209,10))+1,"th","st","nd","rd","th")</f>
        <v>77th</v>
      </c>
      <c r="Q209" s="190">
        <v>0.87309999999999999</v>
      </c>
      <c r="R209" s="150">
        <v>0.92</v>
      </c>
      <c r="S209" s="191">
        <v>1.6E-2</v>
      </c>
      <c r="T209" s="192">
        <v>128</v>
      </c>
      <c r="U209" s="193">
        <v>37341755</v>
      </c>
      <c r="V209" s="186">
        <v>10433.98</v>
      </c>
      <c r="W209" s="29">
        <f t="shared" si="11"/>
        <v>79</v>
      </c>
      <c r="X209" s="38" t="str">
        <f t="array" ref="X209">W209&amp;CHOOSE(AND(W209&lt;&gt;{11,12,13})*MIN(4,MOD(W209,10))+1,"th","st","nd","rd","th")</f>
        <v>79th</v>
      </c>
      <c r="Y209" s="150">
        <v>0</v>
      </c>
      <c r="Z209" s="150">
        <v>0.92</v>
      </c>
      <c r="AA209" s="194">
        <v>1345089.19</v>
      </c>
      <c r="AB209" s="195">
        <v>1988366724</v>
      </c>
      <c r="AC209" s="196">
        <v>737308815</v>
      </c>
      <c r="AD209" s="194">
        <v>55007826.170000002</v>
      </c>
      <c r="AE209" s="194">
        <v>42143223</v>
      </c>
      <c r="AF209" s="194">
        <v>0</v>
      </c>
      <c r="AG209" s="194">
        <v>75357</v>
      </c>
      <c r="AH209" s="194">
        <v>41094</v>
      </c>
    </row>
    <row r="210" spans="1:34" x14ac:dyDescent="0.25">
      <c r="A210" s="135">
        <v>125237603</v>
      </c>
      <c r="B210" s="136" t="s">
        <v>509</v>
      </c>
      <c r="C210" s="136" t="s">
        <v>211</v>
      </c>
      <c r="D210" s="137">
        <v>114063</v>
      </c>
      <c r="E210" s="138">
        <v>9560</v>
      </c>
      <c r="F210" s="186">
        <v>80807217.780000001</v>
      </c>
      <c r="G210" s="187">
        <v>74.099999999999994</v>
      </c>
      <c r="H210" s="29">
        <f t="shared" si="9"/>
        <v>93</v>
      </c>
      <c r="I210" s="38" t="str">
        <f t="array" ref="I210">H210&amp;CHOOSE(AND(H210&lt;&gt;{11,12,13})*MIN(4,MOD(H210,10))+1,"th","st","nd","rd","th")</f>
        <v>93rd</v>
      </c>
      <c r="J210" s="188">
        <v>1.46</v>
      </c>
      <c r="K210" s="189">
        <v>87614181.090000004</v>
      </c>
      <c r="L210" s="148">
        <v>3726.8820000000001</v>
      </c>
      <c r="M210" s="149">
        <v>335.202</v>
      </c>
      <c r="N210" s="186">
        <v>21568.78</v>
      </c>
      <c r="O210" s="29">
        <f t="shared" si="10"/>
        <v>99</v>
      </c>
      <c r="P210" s="38" t="str">
        <f t="array" ref="P210">O210&amp;CHOOSE(AND(O210&lt;&gt;{11,12,13})*MIN(4,MOD(O210,10))+1,"th","st","nd","rd","th")</f>
        <v>99th</v>
      </c>
      <c r="Q210" s="190">
        <v>0.62170000000000003</v>
      </c>
      <c r="R210" s="150">
        <v>0.91</v>
      </c>
      <c r="S210" s="191">
        <v>1.0200000000000001E-2</v>
      </c>
      <c r="T210" s="192">
        <v>446</v>
      </c>
      <c r="U210" s="193">
        <v>108349336</v>
      </c>
      <c r="V210" s="186">
        <v>26673.34</v>
      </c>
      <c r="W210" s="29">
        <f t="shared" si="11"/>
        <v>99</v>
      </c>
      <c r="X210" s="38" t="str">
        <f t="array" ref="X210">W210&amp;CHOOSE(AND(W210&lt;&gt;{11,12,13})*MIN(4,MOD(W210,10))+1,"th","st","nd","rd","th")</f>
        <v>99th</v>
      </c>
      <c r="Y210" s="150">
        <v>0</v>
      </c>
      <c r="Z210" s="150">
        <v>0.91</v>
      </c>
      <c r="AA210" s="194">
        <v>1453154.16</v>
      </c>
      <c r="AB210" s="195">
        <v>5319143008</v>
      </c>
      <c r="AC210" s="196">
        <v>2589567632</v>
      </c>
      <c r="AD210" s="194">
        <v>89590822.069999993</v>
      </c>
      <c r="AE210" s="194">
        <v>78998842.370000005</v>
      </c>
      <c r="AF210" s="194">
        <v>0</v>
      </c>
      <c r="AG210" s="194">
        <v>355221.25</v>
      </c>
      <c r="AH210" s="194">
        <v>1976640.98</v>
      </c>
    </row>
    <row r="211" spans="1:34" x14ac:dyDescent="0.25">
      <c r="A211" s="135">
        <v>125237702</v>
      </c>
      <c r="B211" s="136" t="s">
        <v>516</v>
      </c>
      <c r="C211" s="136" t="s">
        <v>211</v>
      </c>
      <c r="D211" s="137">
        <v>71671</v>
      </c>
      <c r="E211" s="138">
        <v>15486</v>
      </c>
      <c r="F211" s="186">
        <v>74088375.75</v>
      </c>
      <c r="G211" s="187">
        <v>66.75</v>
      </c>
      <c r="H211" s="29">
        <f t="shared" si="9"/>
        <v>84</v>
      </c>
      <c r="I211" s="38" t="str">
        <f t="array" ref="I211">H211&amp;CHOOSE(AND(H211&lt;&gt;{11,12,13})*MIN(4,MOD(H211,10))+1,"th","st","nd","rd","th")</f>
        <v>84th</v>
      </c>
      <c r="J211" s="188">
        <v>1.32</v>
      </c>
      <c r="K211" s="189">
        <v>104777036.03</v>
      </c>
      <c r="L211" s="148">
        <v>5524.0959999999995</v>
      </c>
      <c r="M211" s="149">
        <v>561.32299999999998</v>
      </c>
      <c r="N211" s="186">
        <v>17217.72</v>
      </c>
      <c r="O211" s="29">
        <f t="shared" si="10"/>
        <v>90</v>
      </c>
      <c r="P211" s="38" t="str">
        <f t="array" ref="P211">O211&amp;CHOOSE(AND(O211&lt;&gt;{11,12,13})*MIN(4,MOD(O211,10))+1,"th","st","nd","rd","th")</f>
        <v>90th</v>
      </c>
      <c r="Q211" s="190">
        <v>0.77880000000000005</v>
      </c>
      <c r="R211" s="150">
        <v>1.03</v>
      </c>
      <c r="S211" s="191">
        <v>2.0400000000000001E-2</v>
      </c>
      <c r="T211" s="192">
        <v>26</v>
      </c>
      <c r="U211" s="193">
        <v>49854355</v>
      </c>
      <c r="V211" s="186">
        <v>8192.43</v>
      </c>
      <c r="W211" s="29">
        <f t="shared" si="11"/>
        <v>60</v>
      </c>
      <c r="X211" s="38" t="str">
        <f t="array" ref="X211">W211&amp;CHOOSE(AND(W211&lt;&gt;{11,12,13})*MIN(4,MOD(W211,10))+1,"th","st","nd","rd","th")</f>
        <v>60th</v>
      </c>
      <c r="Y211" s="150">
        <v>0</v>
      </c>
      <c r="Z211" s="150">
        <v>1.03</v>
      </c>
      <c r="AA211" s="194">
        <v>2068306.75</v>
      </c>
      <c r="AB211" s="195">
        <v>2629666528</v>
      </c>
      <c r="AC211" s="196">
        <v>1009337502</v>
      </c>
      <c r="AD211" s="194">
        <v>104794786.03</v>
      </c>
      <c r="AE211" s="194">
        <v>71169835.510000005</v>
      </c>
      <c r="AF211" s="194">
        <v>0</v>
      </c>
      <c r="AG211" s="194">
        <v>850233.49</v>
      </c>
      <c r="AH211" s="194">
        <v>17750</v>
      </c>
    </row>
    <row r="212" spans="1:34" x14ac:dyDescent="0.25">
      <c r="A212" s="135">
        <v>125237903</v>
      </c>
      <c r="B212" s="136" t="s">
        <v>523</v>
      </c>
      <c r="C212" s="136" t="s">
        <v>211</v>
      </c>
      <c r="D212" s="137">
        <v>97038</v>
      </c>
      <c r="E212" s="138">
        <v>14607</v>
      </c>
      <c r="F212" s="186">
        <v>76755128.899999991</v>
      </c>
      <c r="G212" s="187">
        <v>54.15</v>
      </c>
      <c r="H212" s="29">
        <f t="shared" si="9"/>
        <v>60</v>
      </c>
      <c r="I212" s="38" t="str">
        <f t="array" ref="I212">H212&amp;CHOOSE(AND(H212&lt;&gt;{11,12,13})*MIN(4,MOD(H212,10))+1,"th","st","nd","rd","th")</f>
        <v>60th</v>
      </c>
      <c r="J212" s="188">
        <v>1.07</v>
      </c>
      <c r="K212" s="189">
        <v>84293947.659999996</v>
      </c>
      <c r="L212" s="148">
        <v>3838.6030000000001</v>
      </c>
      <c r="M212" s="149">
        <v>197.58099999999999</v>
      </c>
      <c r="N212" s="186">
        <v>20884.57</v>
      </c>
      <c r="O212" s="29">
        <f t="shared" si="10"/>
        <v>98</v>
      </c>
      <c r="P212" s="38" t="str">
        <f t="array" ref="P212">O212&amp;CHOOSE(AND(O212&lt;&gt;{11,12,13})*MIN(4,MOD(O212,10))+1,"th","st","nd","rd","th")</f>
        <v>98th</v>
      </c>
      <c r="Q212" s="190">
        <v>0.6421</v>
      </c>
      <c r="R212" s="150">
        <v>0.69</v>
      </c>
      <c r="S212" s="191">
        <v>1.26E-2</v>
      </c>
      <c r="T212" s="192">
        <v>331</v>
      </c>
      <c r="U212" s="193">
        <v>83475572</v>
      </c>
      <c r="V212" s="186">
        <v>20681.810000000001</v>
      </c>
      <c r="W212" s="29">
        <f t="shared" si="11"/>
        <v>98</v>
      </c>
      <c r="X212" s="38" t="str">
        <f t="array" ref="X212">W212&amp;CHOOSE(AND(W212&lt;&gt;{11,12,13})*MIN(4,MOD(W212,10))+1,"th","st","nd","rd","th")</f>
        <v>98th</v>
      </c>
      <c r="Y212" s="150">
        <v>0</v>
      </c>
      <c r="Z212" s="150">
        <v>0.69</v>
      </c>
      <c r="AA212" s="194">
        <v>1633157.35</v>
      </c>
      <c r="AB212" s="195">
        <v>4319073286</v>
      </c>
      <c r="AC212" s="196">
        <v>1774034178</v>
      </c>
      <c r="AD212" s="194">
        <v>85882187.459999993</v>
      </c>
      <c r="AE212" s="194">
        <v>74955688.769999996</v>
      </c>
      <c r="AF212" s="194">
        <v>0</v>
      </c>
      <c r="AG212" s="194">
        <v>166282.78</v>
      </c>
      <c r="AH212" s="194">
        <v>1588239.8</v>
      </c>
    </row>
    <row r="213" spans="1:34" x14ac:dyDescent="0.25">
      <c r="A213" s="135">
        <v>125238402</v>
      </c>
      <c r="B213" s="136" t="s">
        <v>559</v>
      </c>
      <c r="C213" s="136" t="s">
        <v>211</v>
      </c>
      <c r="D213" s="137">
        <v>53530</v>
      </c>
      <c r="E213" s="138">
        <v>11581</v>
      </c>
      <c r="F213" s="186">
        <v>41661827.340000004</v>
      </c>
      <c r="G213" s="187">
        <v>67.2</v>
      </c>
      <c r="H213" s="29">
        <f t="shared" si="9"/>
        <v>85</v>
      </c>
      <c r="I213" s="38" t="str">
        <f t="array" ref="I213">H213&amp;CHOOSE(AND(H213&lt;&gt;{11,12,13})*MIN(4,MOD(H213,10))+1,"th","st","nd","rd","th")</f>
        <v>85th</v>
      </c>
      <c r="J213" s="188">
        <v>1.32</v>
      </c>
      <c r="K213" s="189">
        <v>77283977.739999995</v>
      </c>
      <c r="L213" s="148">
        <v>4777.93</v>
      </c>
      <c r="M213" s="149">
        <v>1226.943</v>
      </c>
      <c r="N213" s="186">
        <v>12870.21</v>
      </c>
      <c r="O213" s="29">
        <f t="shared" si="10"/>
        <v>41</v>
      </c>
      <c r="P213" s="38" t="str">
        <f t="array" ref="P213">O213&amp;CHOOSE(AND(O213&lt;&gt;{11,12,13})*MIN(4,MOD(O213,10))+1,"th","st","nd","rd","th")</f>
        <v>41st</v>
      </c>
      <c r="Q213" s="190">
        <v>1.0419</v>
      </c>
      <c r="R213" s="150">
        <v>1.32</v>
      </c>
      <c r="S213" s="191">
        <v>2.5499999999999998E-2</v>
      </c>
      <c r="T213" s="192">
        <v>2</v>
      </c>
      <c r="U213" s="193">
        <v>22398048</v>
      </c>
      <c r="V213" s="186">
        <v>3729.98</v>
      </c>
      <c r="W213" s="29">
        <f t="shared" si="11"/>
        <v>8</v>
      </c>
      <c r="X213" s="38" t="str">
        <f t="array" ref="X213">W213&amp;CHOOSE(AND(W213&lt;&gt;{11,12,13})*MIN(4,MOD(W213,10))+1,"th","st","nd","rd","th")</f>
        <v>8th</v>
      </c>
      <c r="Y213" s="150">
        <v>0.5</v>
      </c>
      <c r="Z213" s="150">
        <v>1.82</v>
      </c>
      <c r="AA213" s="194">
        <v>2168753.25</v>
      </c>
      <c r="AB213" s="195">
        <v>1237863095</v>
      </c>
      <c r="AC213" s="196">
        <v>397030895</v>
      </c>
      <c r="AD213" s="194">
        <v>77303897.739999995</v>
      </c>
      <c r="AE213" s="194">
        <v>39365221.090000004</v>
      </c>
      <c r="AF213" s="194">
        <v>0</v>
      </c>
      <c r="AG213" s="194">
        <v>127853</v>
      </c>
      <c r="AH213" s="194">
        <v>19920</v>
      </c>
    </row>
    <row r="214" spans="1:34" x14ac:dyDescent="0.25">
      <c r="A214" s="135">
        <v>125238502</v>
      </c>
      <c r="B214" s="136" t="s">
        <v>570</v>
      </c>
      <c r="C214" s="136" t="s">
        <v>211</v>
      </c>
      <c r="D214" s="137">
        <v>104932</v>
      </c>
      <c r="E214" s="138">
        <v>9564</v>
      </c>
      <c r="F214" s="186">
        <v>62083666.439999998</v>
      </c>
      <c r="G214" s="187">
        <v>61.86</v>
      </c>
      <c r="H214" s="29">
        <f t="shared" si="9"/>
        <v>75</v>
      </c>
      <c r="I214" s="38" t="str">
        <f t="array" ref="I214">H214&amp;CHOOSE(AND(H214&lt;&gt;{11,12,13})*MIN(4,MOD(H214,10))+1,"th","st","nd","rd","th")</f>
        <v>75th</v>
      </c>
      <c r="J214" s="188">
        <v>1.22</v>
      </c>
      <c r="K214" s="189">
        <v>67377493.209999993</v>
      </c>
      <c r="L214" s="148">
        <v>4049.2820000000002</v>
      </c>
      <c r="M214" s="149">
        <v>138.22300000000001</v>
      </c>
      <c r="N214" s="186">
        <v>16090.13</v>
      </c>
      <c r="O214" s="29">
        <f t="shared" si="10"/>
        <v>83</v>
      </c>
      <c r="P214" s="38" t="str">
        <f t="array" ref="P214">O214&amp;CHOOSE(AND(O214&lt;&gt;{11,12,13})*MIN(4,MOD(O214,10))+1,"th","st","nd","rd","th")</f>
        <v>83rd</v>
      </c>
      <c r="Q214" s="190">
        <v>0.83340000000000003</v>
      </c>
      <c r="R214" s="150">
        <v>1.02</v>
      </c>
      <c r="S214" s="191">
        <v>1.7000000000000001E-2</v>
      </c>
      <c r="T214" s="192">
        <v>98</v>
      </c>
      <c r="U214" s="193">
        <v>50124581</v>
      </c>
      <c r="V214" s="186">
        <v>11970.03</v>
      </c>
      <c r="W214" s="29">
        <f t="shared" si="11"/>
        <v>87</v>
      </c>
      <c r="X214" s="38" t="str">
        <f t="array" ref="X214">W214&amp;CHOOSE(AND(W214&lt;&gt;{11,12,13})*MIN(4,MOD(W214,10))+1,"th","st","nd","rd","th")</f>
        <v>87th</v>
      </c>
      <c r="Y214" s="150">
        <v>0</v>
      </c>
      <c r="Z214" s="150">
        <v>1.02</v>
      </c>
      <c r="AA214" s="194">
        <v>1219202.6200000001</v>
      </c>
      <c r="AB214" s="195">
        <v>2678281788</v>
      </c>
      <c r="AC214" s="196">
        <v>980446759</v>
      </c>
      <c r="AD214" s="194">
        <v>67394395.060000002</v>
      </c>
      <c r="AE214" s="194">
        <v>60497800.07</v>
      </c>
      <c r="AF214" s="194">
        <v>0</v>
      </c>
      <c r="AG214" s="194">
        <v>366663.75</v>
      </c>
      <c r="AH214" s="194">
        <v>16901.849999999999</v>
      </c>
    </row>
    <row r="215" spans="1:34" x14ac:dyDescent="0.25">
      <c r="A215" s="135">
        <v>125239452</v>
      </c>
      <c r="B215" s="136" t="s">
        <v>604</v>
      </c>
      <c r="C215" s="136" t="s">
        <v>211</v>
      </c>
      <c r="D215" s="137">
        <v>54171</v>
      </c>
      <c r="E215" s="138">
        <v>33765</v>
      </c>
      <c r="F215" s="186">
        <v>111497266.34</v>
      </c>
      <c r="G215" s="187">
        <v>60.96</v>
      </c>
      <c r="H215" s="29">
        <f t="shared" si="9"/>
        <v>73</v>
      </c>
      <c r="I215" s="38" t="str">
        <f t="array" ref="I215">H215&amp;CHOOSE(AND(H215&lt;&gt;{11,12,13})*MIN(4,MOD(H215,10))+1,"th","st","nd","rd","th")</f>
        <v>73rd</v>
      </c>
      <c r="J215" s="188">
        <v>1.2</v>
      </c>
      <c r="K215" s="189">
        <v>191428927.5</v>
      </c>
      <c r="L215" s="148">
        <v>13017.609</v>
      </c>
      <c r="M215" s="149">
        <v>3264.24</v>
      </c>
      <c r="N215" s="186">
        <v>11757.2</v>
      </c>
      <c r="O215" s="29">
        <f t="shared" si="10"/>
        <v>18</v>
      </c>
      <c r="P215" s="38" t="str">
        <f t="array" ref="P215">O215&amp;CHOOSE(AND(O215&lt;&gt;{11,12,13})*MIN(4,MOD(O215,10))+1,"th","st","nd","rd","th")</f>
        <v>18th</v>
      </c>
      <c r="Q215" s="190">
        <v>1.1405000000000001</v>
      </c>
      <c r="R215" s="150">
        <v>1.2</v>
      </c>
      <c r="S215" s="191">
        <v>0.02</v>
      </c>
      <c r="T215" s="192">
        <v>28</v>
      </c>
      <c r="U215" s="193">
        <v>76509820</v>
      </c>
      <c r="V215" s="186">
        <v>4699.09</v>
      </c>
      <c r="W215" s="29">
        <f t="shared" si="11"/>
        <v>17</v>
      </c>
      <c r="X215" s="38" t="str">
        <f t="array" ref="X215">W215&amp;CHOOSE(AND(W215&lt;&gt;{11,12,13})*MIN(4,MOD(W215,10))+1,"th","st","nd","rd","th")</f>
        <v>17th</v>
      </c>
      <c r="Y215" s="150">
        <v>0.37</v>
      </c>
      <c r="Z215" s="150">
        <v>1.57</v>
      </c>
      <c r="AA215" s="194">
        <v>5142250.67</v>
      </c>
      <c r="AB215" s="195">
        <v>3764048765</v>
      </c>
      <c r="AC215" s="196">
        <v>1820609655</v>
      </c>
      <c r="AD215" s="194">
        <v>191605541.58000001</v>
      </c>
      <c r="AE215" s="194">
        <v>106147590.88</v>
      </c>
      <c r="AF215" s="194">
        <v>0</v>
      </c>
      <c r="AG215" s="194">
        <v>207424.79</v>
      </c>
      <c r="AH215" s="194">
        <v>176614.08</v>
      </c>
    </row>
    <row r="216" spans="1:34" x14ac:dyDescent="0.25">
      <c r="A216" s="135">
        <v>125239603</v>
      </c>
      <c r="B216" s="136" t="s">
        <v>614</v>
      </c>
      <c r="C216" s="136" t="s">
        <v>211</v>
      </c>
      <c r="D216" s="137">
        <v>113109</v>
      </c>
      <c r="E216" s="138">
        <v>7617</v>
      </c>
      <c r="F216" s="186">
        <v>63418877.180000007</v>
      </c>
      <c r="G216" s="187">
        <v>73.61</v>
      </c>
      <c r="H216" s="29">
        <f t="shared" si="9"/>
        <v>93</v>
      </c>
      <c r="I216" s="38" t="str">
        <f t="array" ref="I216">H216&amp;CHOOSE(AND(H216&lt;&gt;{11,12,13})*MIN(4,MOD(H216,10))+1,"th","st","nd","rd","th")</f>
        <v>93rd</v>
      </c>
      <c r="J216" s="188">
        <v>1.45</v>
      </c>
      <c r="K216" s="189">
        <v>72401316.069999993</v>
      </c>
      <c r="L216" s="148">
        <v>3575.3739999999998</v>
      </c>
      <c r="M216" s="149">
        <v>189.35</v>
      </c>
      <c r="N216" s="186">
        <v>19231.509999999998</v>
      </c>
      <c r="O216" s="29">
        <f t="shared" si="10"/>
        <v>95</v>
      </c>
      <c r="P216" s="38" t="str">
        <f t="array" ref="P216">O216&amp;CHOOSE(AND(O216&lt;&gt;{11,12,13})*MIN(4,MOD(O216,10))+1,"th","st","nd","rd","th")</f>
        <v>95th</v>
      </c>
      <c r="Q216" s="190">
        <v>0.69720000000000004</v>
      </c>
      <c r="R216" s="150">
        <v>1.01</v>
      </c>
      <c r="S216" s="191">
        <v>1.9699999999999999E-2</v>
      </c>
      <c r="T216" s="192">
        <v>35</v>
      </c>
      <c r="U216" s="193">
        <v>44083379</v>
      </c>
      <c r="V216" s="186">
        <v>11709.59</v>
      </c>
      <c r="W216" s="29">
        <f t="shared" si="11"/>
        <v>86</v>
      </c>
      <c r="X216" s="38" t="str">
        <f t="array" ref="X216">W216&amp;CHOOSE(AND(W216&lt;&gt;{11,12,13})*MIN(4,MOD(W216,10))+1,"th","st","nd","rd","th")</f>
        <v>86th</v>
      </c>
      <c r="Y216" s="150">
        <v>0</v>
      </c>
      <c r="Z216" s="150">
        <v>1.01</v>
      </c>
      <c r="AA216" s="194">
        <v>1838085.88</v>
      </c>
      <c r="AB216" s="195">
        <v>2166309212</v>
      </c>
      <c r="AC216" s="196">
        <v>1051455714</v>
      </c>
      <c r="AD216" s="194">
        <v>72859493.680000007</v>
      </c>
      <c r="AE216" s="194">
        <v>61501010.960000001</v>
      </c>
      <c r="AF216" s="194">
        <v>0</v>
      </c>
      <c r="AG216" s="194">
        <v>79780.34</v>
      </c>
      <c r="AH216" s="194">
        <v>458177.61</v>
      </c>
    </row>
    <row r="217" spans="1:34" x14ac:dyDescent="0.25">
      <c r="A217" s="135">
        <v>125239652</v>
      </c>
      <c r="B217" s="136" t="s">
        <v>642</v>
      </c>
      <c r="C217" s="136" t="s">
        <v>211</v>
      </c>
      <c r="D217" s="137">
        <v>52598</v>
      </c>
      <c r="E217" s="138">
        <v>15552</v>
      </c>
      <c r="F217" s="186">
        <v>53258113.630000003</v>
      </c>
      <c r="G217" s="187">
        <v>65.11</v>
      </c>
      <c r="H217" s="29">
        <f t="shared" si="9"/>
        <v>81</v>
      </c>
      <c r="I217" s="38" t="str">
        <f t="array" ref="I217">H217&amp;CHOOSE(AND(H217&lt;&gt;{11,12,13})*MIN(4,MOD(H217,10))+1,"th","st","nd","rd","th")</f>
        <v>81st</v>
      </c>
      <c r="J217" s="188">
        <v>1.28</v>
      </c>
      <c r="K217" s="189">
        <v>99252345</v>
      </c>
      <c r="L217" s="148">
        <v>5790.3450000000003</v>
      </c>
      <c r="M217" s="149">
        <v>1474.318</v>
      </c>
      <c r="N217" s="186">
        <v>13662.35</v>
      </c>
      <c r="O217" s="29">
        <f t="shared" si="10"/>
        <v>56</v>
      </c>
      <c r="P217" s="38" t="str">
        <f t="array" ref="P217">O217&amp;CHOOSE(AND(O217&lt;&gt;{11,12,13})*MIN(4,MOD(O217,10))+1,"th","st","nd","rd","th")</f>
        <v>56th</v>
      </c>
      <c r="Q217" s="190">
        <v>0.98150000000000004</v>
      </c>
      <c r="R217" s="150">
        <v>1.26</v>
      </c>
      <c r="S217" s="191">
        <v>2.4E-2</v>
      </c>
      <c r="T217" s="192">
        <v>6</v>
      </c>
      <c r="U217" s="193">
        <v>30430261</v>
      </c>
      <c r="V217" s="186">
        <v>4188.8100000000004</v>
      </c>
      <c r="W217" s="29">
        <f t="shared" si="11"/>
        <v>11</v>
      </c>
      <c r="X217" s="38" t="str">
        <f t="array" ref="X217">W217&amp;CHOOSE(AND(W217&lt;&gt;{11,12,13})*MIN(4,MOD(W217,10))+1,"th","st","nd","rd","th")</f>
        <v>11th</v>
      </c>
      <c r="Y217" s="150">
        <v>0.44</v>
      </c>
      <c r="Z217" s="150">
        <v>1.7</v>
      </c>
      <c r="AA217" s="194">
        <v>3404252.63</v>
      </c>
      <c r="AB217" s="195">
        <v>1426434713</v>
      </c>
      <c r="AC217" s="196">
        <v>794752199</v>
      </c>
      <c r="AD217" s="194">
        <v>99259510</v>
      </c>
      <c r="AE217" s="194">
        <v>49442011</v>
      </c>
      <c r="AF217" s="194">
        <v>0</v>
      </c>
      <c r="AG217" s="194">
        <v>411850</v>
      </c>
      <c r="AH217" s="194">
        <v>7165</v>
      </c>
    </row>
    <row r="218" spans="1:34" x14ac:dyDescent="0.25">
      <c r="A218" s="135">
        <v>109243503</v>
      </c>
      <c r="B218" s="136" t="s">
        <v>351</v>
      </c>
      <c r="C218" s="136" t="s">
        <v>352</v>
      </c>
      <c r="D218" s="137">
        <v>49370</v>
      </c>
      <c r="E218" s="138">
        <v>1936</v>
      </c>
      <c r="F218" s="186">
        <v>2940174.1300000004</v>
      </c>
      <c r="G218" s="187">
        <v>30.76</v>
      </c>
      <c r="H218" s="29">
        <f t="shared" si="9"/>
        <v>7</v>
      </c>
      <c r="I218" s="38" t="str">
        <f t="array" ref="I218">H218&amp;CHOOSE(AND(H218&lt;&gt;{11,12,13})*MIN(4,MOD(H218,10))+1,"th","st","nd","rd","th")</f>
        <v>7th</v>
      </c>
      <c r="J218" s="188">
        <v>0.61</v>
      </c>
      <c r="K218" s="189">
        <v>9485936.9399999995</v>
      </c>
      <c r="L218" s="148">
        <v>576.15099999999995</v>
      </c>
      <c r="M218" s="149">
        <v>228.80099999999999</v>
      </c>
      <c r="N218" s="186">
        <v>11784.48</v>
      </c>
      <c r="O218" s="29">
        <f t="shared" si="10"/>
        <v>18</v>
      </c>
      <c r="P218" s="38" t="str">
        <f t="array" ref="P218">O218&amp;CHOOSE(AND(O218&lt;&gt;{11,12,13})*MIN(4,MOD(O218,10))+1,"th","st","nd","rd","th")</f>
        <v>18th</v>
      </c>
      <c r="Q218" s="190">
        <v>1.1378999999999999</v>
      </c>
      <c r="R218" s="150">
        <v>0.61</v>
      </c>
      <c r="S218" s="191">
        <v>1.18E-2</v>
      </c>
      <c r="T218" s="192">
        <v>369</v>
      </c>
      <c r="U218" s="193">
        <v>3426363</v>
      </c>
      <c r="V218" s="186">
        <v>4256.6099999999997</v>
      </c>
      <c r="W218" s="29">
        <f t="shared" si="11"/>
        <v>12</v>
      </c>
      <c r="X218" s="38" t="str">
        <f t="array" ref="X218">W218&amp;CHOOSE(AND(W218&lt;&gt;{11,12,13})*MIN(4,MOD(W218,10))+1,"th","st","nd","rd","th")</f>
        <v>12th</v>
      </c>
      <c r="Y218" s="150">
        <v>0.43</v>
      </c>
      <c r="Z218" s="150">
        <v>1.04</v>
      </c>
      <c r="AA218" s="194">
        <v>283829.56</v>
      </c>
      <c r="AB218" s="195">
        <v>159545012</v>
      </c>
      <c r="AC218" s="196">
        <v>90554453</v>
      </c>
      <c r="AD218" s="194">
        <v>9502422.0500000007</v>
      </c>
      <c r="AE218" s="194">
        <v>2628835.4700000002</v>
      </c>
      <c r="AF218" s="194">
        <v>0</v>
      </c>
      <c r="AG218" s="194">
        <v>27509.1</v>
      </c>
      <c r="AH218" s="194">
        <v>16485.11</v>
      </c>
    </row>
    <row r="219" spans="1:34" x14ac:dyDescent="0.25">
      <c r="A219" s="135">
        <v>109246003</v>
      </c>
      <c r="B219" s="136" t="s">
        <v>515</v>
      </c>
      <c r="C219" s="136" t="s">
        <v>352</v>
      </c>
      <c r="D219" s="137">
        <v>49190</v>
      </c>
      <c r="E219" s="138">
        <v>3007</v>
      </c>
      <c r="F219" s="186">
        <v>5182946.3600000003</v>
      </c>
      <c r="G219" s="187">
        <v>35.04</v>
      </c>
      <c r="H219" s="29">
        <f t="shared" si="9"/>
        <v>13</v>
      </c>
      <c r="I219" s="38" t="str">
        <f t="array" ref="I219">H219&amp;CHOOSE(AND(H219&lt;&gt;{11,12,13})*MIN(4,MOD(H219,10))+1,"th","st","nd","rd","th")</f>
        <v>13th</v>
      </c>
      <c r="J219" s="188">
        <v>0.69</v>
      </c>
      <c r="K219" s="189">
        <v>13535112.15</v>
      </c>
      <c r="L219" s="148">
        <v>804.72699999999998</v>
      </c>
      <c r="M219" s="149">
        <v>223.13200000000001</v>
      </c>
      <c r="N219" s="186">
        <v>13168.26</v>
      </c>
      <c r="O219" s="29">
        <f t="shared" si="10"/>
        <v>48</v>
      </c>
      <c r="P219" s="38" t="str">
        <f t="array" ref="P219">O219&amp;CHOOSE(AND(O219&lt;&gt;{11,12,13})*MIN(4,MOD(O219,10))+1,"th","st","nd","rd","th")</f>
        <v>48th</v>
      </c>
      <c r="Q219" s="190">
        <v>1.0183</v>
      </c>
      <c r="R219" s="150">
        <v>0.69</v>
      </c>
      <c r="S219" s="191">
        <v>1.3599999999999999E-2</v>
      </c>
      <c r="T219" s="192">
        <v>257</v>
      </c>
      <c r="U219" s="193">
        <v>5226231</v>
      </c>
      <c r="V219" s="186">
        <v>5084.58</v>
      </c>
      <c r="W219" s="29">
        <f t="shared" si="11"/>
        <v>21</v>
      </c>
      <c r="X219" s="38" t="str">
        <f t="array" ref="X219">W219&amp;CHOOSE(AND(W219&lt;&gt;{11,12,13})*MIN(4,MOD(W219,10))+1,"th","st","nd","rd","th")</f>
        <v>21st</v>
      </c>
      <c r="Y219" s="150">
        <v>0.32</v>
      </c>
      <c r="Z219" s="150">
        <v>1.01</v>
      </c>
      <c r="AA219" s="194">
        <v>352376.58</v>
      </c>
      <c r="AB219" s="195">
        <v>242275850</v>
      </c>
      <c r="AC219" s="196">
        <v>139200863</v>
      </c>
      <c r="AD219" s="194">
        <v>13535112.15</v>
      </c>
      <c r="AE219" s="194">
        <v>4719114.55</v>
      </c>
      <c r="AF219" s="194">
        <v>0</v>
      </c>
      <c r="AG219" s="194">
        <v>111455.23</v>
      </c>
      <c r="AH219" s="194">
        <v>0</v>
      </c>
    </row>
    <row r="220" spans="1:34" x14ac:dyDescent="0.25">
      <c r="A220" s="135">
        <v>109248003</v>
      </c>
      <c r="B220" s="136" t="s">
        <v>525</v>
      </c>
      <c r="C220" s="136" t="s">
        <v>352</v>
      </c>
      <c r="D220" s="137">
        <v>52404</v>
      </c>
      <c r="E220" s="138">
        <v>8169</v>
      </c>
      <c r="F220" s="186">
        <v>15264099.640000001</v>
      </c>
      <c r="G220" s="187">
        <v>35.659999999999997</v>
      </c>
      <c r="H220" s="29">
        <f t="shared" si="9"/>
        <v>15</v>
      </c>
      <c r="I220" s="38" t="str">
        <f t="array" ref="I220">H220&amp;CHOOSE(AND(H220&lt;&gt;{11,12,13})*MIN(4,MOD(H220,10))+1,"th","st","nd","rd","th")</f>
        <v>15th</v>
      </c>
      <c r="J220" s="188">
        <v>0.7</v>
      </c>
      <c r="K220" s="189">
        <v>27837775.079999998</v>
      </c>
      <c r="L220" s="148">
        <v>2031.5719999999999</v>
      </c>
      <c r="M220" s="149">
        <v>281.3</v>
      </c>
      <c r="N220" s="186">
        <v>12036.02</v>
      </c>
      <c r="O220" s="29">
        <f t="shared" si="10"/>
        <v>24</v>
      </c>
      <c r="P220" s="38" t="str">
        <f t="array" ref="P220">O220&amp;CHOOSE(AND(O220&lt;&gt;{11,12,13})*MIN(4,MOD(O220,10))+1,"th","st","nd","rd","th")</f>
        <v>24th</v>
      </c>
      <c r="Q220" s="190">
        <v>1.1141000000000001</v>
      </c>
      <c r="R220" s="150">
        <v>0.7</v>
      </c>
      <c r="S220" s="191">
        <v>1.06E-2</v>
      </c>
      <c r="T220" s="192">
        <v>429</v>
      </c>
      <c r="U220" s="193">
        <v>19752835</v>
      </c>
      <c r="V220" s="186">
        <v>8540.39</v>
      </c>
      <c r="W220" s="29">
        <f t="shared" si="11"/>
        <v>63</v>
      </c>
      <c r="X220" s="38" t="str">
        <f t="array" ref="X220">W220&amp;CHOOSE(AND(W220&lt;&gt;{11,12,13})*MIN(4,MOD(W220,10))+1,"th","st","nd","rd","th")</f>
        <v>63rd</v>
      </c>
      <c r="Y220" s="150">
        <v>0</v>
      </c>
      <c r="Z220" s="150">
        <v>0.7</v>
      </c>
      <c r="AA220" s="194">
        <v>348434.41</v>
      </c>
      <c r="AB220" s="195">
        <v>966167489</v>
      </c>
      <c r="AC220" s="196">
        <v>475645279</v>
      </c>
      <c r="AD220" s="194">
        <v>27838225.079999998</v>
      </c>
      <c r="AE220" s="194">
        <v>14876456.42</v>
      </c>
      <c r="AF220" s="194">
        <v>0</v>
      </c>
      <c r="AG220" s="194">
        <v>39208.81</v>
      </c>
      <c r="AH220" s="194">
        <v>450</v>
      </c>
    </row>
    <row r="221" spans="1:34" x14ac:dyDescent="0.25">
      <c r="A221" s="135">
        <v>105251453</v>
      </c>
      <c r="B221" s="136" t="s">
        <v>237</v>
      </c>
      <c r="C221" s="136" t="s">
        <v>238</v>
      </c>
      <c r="D221" s="137">
        <v>47684</v>
      </c>
      <c r="E221" s="138">
        <v>5637</v>
      </c>
      <c r="F221" s="186">
        <v>9153120.8199999984</v>
      </c>
      <c r="G221" s="187">
        <v>34.049999999999997</v>
      </c>
      <c r="H221" s="29">
        <f t="shared" si="9"/>
        <v>11</v>
      </c>
      <c r="I221" s="38" t="str">
        <f t="array" ref="I221">H221&amp;CHOOSE(AND(H221&lt;&gt;{11,12,13})*MIN(4,MOD(H221,10))+1,"th","st","nd","rd","th")</f>
        <v>11th</v>
      </c>
      <c r="J221" s="188">
        <v>0.67</v>
      </c>
      <c r="K221" s="189">
        <v>30216898.260000002</v>
      </c>
      <c r="L221" s="148">
        <v>2013.0619999999999</v>
      </c>
      <c r="M221" s="149">
        <v>388.33199999999999</v>
      </c>
      <c r="N221" s="186">
        <v>12583.07</v>
      </c>
      <c r="O221" s="29">
        <f t="shared" si="10"/>
        <v>36</v>
      </c>
      <c r="P221" s="38" t="str">
        <f t="array" ref="P221">O221&amp;CHOOSE(AND(O221&lt;&gt;{11,12,13})*MIN(4,MOD(O221,10))+1,"th","st","nd","rd","th")</f>
        <v>36th</v>
      </c>
      <c r="Q221" s="190">
        <v>1.0656000000000001</v>
      </c>
      <c r="R221" s="150">
        <v>0.67</v>
      </c>
      <c r="S221" s="191">
        <v>1.2200000000000001E-2</v>
      </c>
      <c r="T221" s="192">
        <v>352</v>
      </c>
      <c r="U221" s="193">
        <v>10314211</v>
      </c>
      <c r="V221" s="186">
        <v>4295.09</v>
      </c>
      <c r="W221" s="29">
        <f t="shared" si="11"/>
        <v>13</v>
      </c>
      <c r="X221" s="38" t="str">
        <f t="array" ref="X221">W221&amp;CHOOSE(AND(W221&lt;&gt;{11,12,13})*MIN(4,MOD(W221,10))+1,"th","st","nd","rd","th")</f>
        <v>13th</v>
      </c>
      <c r="Y221" s="150">
        <v>0.43</v>
      </c>
      <c r="Z221" s="150">
        <v>1.1000000000000001</v>
      </c>
      <c r="AA221" s="194">
        <v>526444.61</v>
      </c>
      <c r="AB221" s="195">
        <v>532304070</v>
      </c>
      <c r="AC221" s="196">
        <v>220558044</v>
      </c>
      <c r="AD221" s="194">
        <v>30222640.34</v>
      </c>
      <c r="AE221" s="194">
        <v>8443890.1699999999</v>
      </c>
      <c r="AF221" s="194">
        <v>0</v>
      </c>
      <c r="AG221" s="194">
        <v>182786.04</v>
      </c>
      <c r="AH221" s="194">
        <v>5742.08</v>
      </c>
    </row>
    <row r="222" spans="1:34" x14ac:dyDescent="0.25">
      <c r="A222" s="135">
        <v>105252602</v>
      </c>
      <c r="B222" s="136" t="s">
        <v>281</v>
      </c>
      <c r="C222" s="136" t="s">
        <v>238</v>
      </c>
      <c r="D222" s="137">
        <v>36882</v>
      </c>
      <c r="E222" s="138">
        <v>40182</v>
      </c>
      <c r="F222" s="186">
        <v>63983930.539999999</v>
      </c>
      <c r="G222" s="187">
        <v>43.17</v>
      </c>
      <c r="H222" s="29">
        <f t="shared" si="9"/>
        <v>33</v>
      </c>
      <c r="I222" s="38" t="str">
        <f t="array" ref="I222">H222&amp;CHOOSE(AND(H222&lt;&gt;{11,12,13})*MIN(4,MOD(H222,10))+1,"th","st","nd","rd","th")</f>
        <v>33rd</v>
      </c>
      <c r="J222" s="188">
        <v>0.85</v>
      </c>
      <c r="K222" s="189">
        <v>172860001.22999999</v>
      </c>
      <c r="L222" s="148">
        <v>12780.941000000001</v>
      </c>
      <c r="M222" s="149">
        <v>6338.7740000000003</v>
      </c>
      <c r="N222" s="186">
        <v>9040.93</v>
      </c>
      <c r="O222" s="29">
        <f t="shared" si="10"/>
        <v>1</v>
      </c>
      <c r="P222" s="38" t="str">
        <f t="array" ref="P222">O222&amp;CHOOSE(AND(O222&lt;&gt;{11,12,13})*MIN(4,MOD(O222,10))+1,"th","st","nd","rd","th")</f>
        <v>1st</v>
      </c>
      <c r="Q222" s="190">
        <v>1.4831000000000001</v>
      </c>
      <c r="R222" s="150">
        <v>0.85</v>
      </c>
      <c r="S222" s="191">
        <v>1.54E-2</v>
      </c>
      <c r="T222" s="192">
        <v>160</v>
      </c>
      <c r="U222" s="193">
        <v>56858128</v>
      </c>
      <c r="V222" s="186">
        <v>2973.8</v>
      </c>
      <c r="W222" s="29">
        <f t="shared" si="11"/>
        <v>4</v>
      </c>
      <c r="X222" s="38" t="str">
        <f t="array" ref="X222">W222&amp;CHOOSE(AND(W222&lt;&gt;{11,12,13})*MIN(4,MOD(W222,10))+1,"th","st","nd","rd","th")</f>
        <v>4th</v>
      </c>
      <c r="Y222" s="150">
        <v>0.6</v>
      </c>
      <c r="Z222" s="150">
        <v>1.45</v>
      </c>
      <c r="AA222" s="194">
        <v>5926705.54</v>
      </c>
      <c r="AB222" s="195">
        <v>2807443356</v>
      </c>
      <c r="AC222" s="196">
        <v>1342784999</v>
      </c>
      <c r="AD222" s="194">
        <v>173885443.22999999</v>
      </c>
      <c r="AE222" s="194">
        <v>57302229</v>
      </c>
      <c r="AF222" s="194">
        <v>287740</v>
      </c>
      <c r="AG222" s="194">
        <v>467256</v>
      </c>
      <c r="AH222" s="194">
        <v>1025442</v>
      </c>
    </row>
    <row r="223" spans="1:34" x14ac:dyDescent="0.25">
      <c r="A223" s="135">
        <v>105253303</v>
      </c>
      <c r="B223" s="136" t="s">
        <v>285</v>
      </c>
      <c r="C223" s="136" t="s">
        <v>238</v>
      </c>
      <c r="D223" s="137">
        <v>95111</v>
      </c>
      <c r="E223" s="138">
        <v>3723</v>
      </c>
      <c r="F223" s="186">
        <v>18864890.649999999</v>
      </c>
      <c r="G223" s="187">
        <v>53.28</v>
      </c>
      <c r="H223" s="29">
        <f t="shared" si="9"/>
        <v>58</v>
      </c>
      <c r="I223" s="38" t="str">
        <f t="array" ref="I223">H223&amp;CHOOSE(AND(H223&lt;&gt;{11,12,13})*MIN(4,MOD(H223,10))+1,"th","st","nd","rd","th")</f>
        <v>58th</v>
      </c>
      <c r="J223" s="188">
        <v>1.05</v>
      </c>
      <c r="K223" s="189">
        <v>22247756.300000001</v>
      </c>
      <c r="L223" s="148">
        <v>1765.6869999999999</v>
      </c>
      <c r="M223" s="149">
        <v>145.99</v>
      </c>
      <c r="N223" s="186">
        <v>11637.82</v>
      </c>
      <c r="O223" s="29">
        <f t="shared" si="10"/>
        <v>16</v>
      </c>
      <c r="P223" s="38" t="str">
        <f t="array" ref="P223">O223&amp;CHOOSE(AND(O223&lt;&gt;{11,12,13})*MIN(4,MOD(O223,10))+1,"th","st","nd","rd","th")</f>
        <v>16th</v>
      </c>
      <c r="Q223" s="190">
        <v>1.1521999999999999</v>
      </c>
      <c r="R223" s="150">
        <v>1.05</v>
      </c>
      <c r="S223" s="191">
        <v>1.46E-2</v>
      </c>
      <c r="T223" s="192">
        <v>205</v>
      </c>
      <c r="U223" s="193">
        <v>17732947</v>
      </c>
      <c r="V223" s="186">
        <v>9276.1200000000008</v>
      </c>
      <c r="W223" s="29">
        <f t="shared" si="11"/>
        <v>70</v>
      </c>
      <c r="X223" s="38" t="str">
        <f t="array" ref="X223">W223&amp;CHOOSE(AND(W223&lt;&gt;{11,12,13})*MIN(4,MOD(W223,10))+1,"th","st","nd","rd","th")</f>
        <v>70th</v>
      </c>
      <c r="Y223" s="150">
        <v>0</v>
      </c>
      <c r="Z223" s="150">
        <v>1.05</v>
      </c>
      <c r="AA223" s="194">
        <v>264438.65000000002</v>
      </c>
      <c r="AB223" s="195">
        <v>865885164</v>
      </c>
      <c r="AC223" s="196">
        <v>428490563</v>
      </c>
      <c r="AD223" s="194">
        <v>22278656.300000001</v>
      </c>
      <c r="AE223" s="194">
        <v>18586413</v>
      </c>
      <c r="AF223" s="194">
        <v>0</v>
      </c>
      <c r="AG223" s="194">
        <v>14039</v>
      </c>
      <c r="AH223" s="194">
        <v>30900</v>
      </c>
    </row>
    <row r="224" spans="1:34" x14ac:dyDescent="0.25">
      <c r="A224" s="135">
        <v>105253553</v>
      </c>
      <c r="B224" s="136" t="s">
        <v>296</v>
      </c>
      <c r="C224" s="136" t="s">
        <v>238</v>
      </c>
      <c r="D224" s="137">
        <v>65486</v>
      </c>
      <c r="E224" s="138">
        <v>5725</v>
      </c>
      <c r="F224" s="186">
        <v>19410543.73</v>
      </c>
      <c r="G224" s="187">
        <v>51.77</v>
      </c>
      <c r="H224" s="29">
        <f t="shared" si="9"/>
        <v>54</v>
      </c>
      <c r="I224" s="38" t="str">
        <f t="array" ref="I224">H224&amp;CHOOSE(AND(H224&lt;&gt;{11,12,13})*MIN(4,MOD(H224,10))+1,"th","st","nd","rd","th")</f>
        <v>54th</v>
      </c>
      <c r="J224" s="188">
        <v>1.02</v>
      </c>
      <c r="K224" s="189">
        <v>30083660.899999999</v>
      </c>
      <c r="L224" s="148">
        <v>2156.4279999999999</v>
      </c>
      <c r="M224" s="149">
        <v>292.04700000000003</v>
      </c>
      <c r="N224" s="186">
        <v>12286.69</v>
      </c>
      <c r="O224" s="29">
        <f t="shared" si="10"/>
        <v>28</v>
      </c>
      <c r="P224" s="38" t="str">
        <f t="array" ref="P224">O224&amp;CHOOSE(AND(O224&lt;&gt;{11,12,13})*MIN(4,MOD(O224,10))+1,"th","st","nd","rd","th")</f>
        <v>28th</v>
      </c>
      <c r="Q224" s="190">
        <v>1.0912999999999999</v>
      </c>
      <c r="R224" s="150">
        <v>1.02</v>
      </c>
      <c r="S224" s="191">
        <v>1.15E-2</v>
      </c>
      <c r="T224" s="192">
        <v>386</v>
      </c>
      <c r="U224" s="193">
        <v>23146229</v>
      </c>
      <c r="V224" s="186">
        <v>9453.32</v>
      </c>
      <c r="W224" s="29">
        <f t="shared" si="11"/>
        <v>72</v>
      </c>
      <c r="X224" s="38" t="str">
        <f t="array" ref="X224">W224&amp;CHOOSE(AND(W224&lt;&gt;{11,12,13})*MIN(4,MOD(W224,10))+1,"th","st","nd","rd","th")</f>
        <v>72nd</v>
      </c>
      <c r="Y224" s="150">
        <v>0</v>
      </c>
      <c r="Z224" s="150">
        <v>1.02</v>
      </c>
      <c r="AA224" s="194">
        <v>713504.24</v>
      </c>
      <c r="AB224" s="195">
        <v>1349729090</v>
      </c>
      <c r="AC224" s="196">
        <v>339776652</v>
      </c>
      <c r="AD224" s="194">
        <v>30126128.210000001</v>
      </c>
      <c r="AE224" s="194">
        <v>18691457.82</v>
      </c>
      <c r="AF224" s="194">
        <v>0</v>
      </c>
      <c r="AG224" s="194">
        <v>5581.67</v>
      </c>
      <c r="AH224" s="194">
        <v>42467.31</v>
      </c>
    </row>
    <row r="225" spans="1:34" x14ac:dyDescent="0.25">
      <c r="A225" s="135">
        <v>105253903</v>
      </c>
      <c r="B225" s="136" t="s">
        <v>306</v>
      </c>
      <c r="C225" s="136" t="s">
        <v>238</v>
      </c>
      <c r="D225" s="137">
        <v>61120</v>
      </c>
      <c r="E225" s="138">
        <v>6201</v>
      </c>
      <c r="F225" s="186">
        <v>14336712.35</v>
      </c>
      <c r="G225" s="187">
        <v>37.83</v>
      </c>
      <c r="H225" s="29">
        <f t="shared" si="9"/>
        <v>18</v>
      </c>
      <c r="I225" s="38" t="str">
        <f t="array" ref="I225">H225&amp;CHOOSE(AND(H225&lt;&gt;{11,12,13})*MIN(4,MOD(H225,10))+1,"th","st","nd","rd","th")</f>
        <v>18th</v>
      </c>
      <c r="J225" s="188">
        <v>0.75</v>
      </c>
      <c r="K225" s="189">
        <v>30200621.289999999</v>
      </c>
      <c r="L225" s="148">
        <v>2127.2089999999998</v>
      </c>
      <c r="M225" s="149">
        <v>292.779</v>
      </c>
      <c r="N225" s="186">
        <v>12479.66</v>
      </c>
      <c r="O225" s="29">
        <f t="shared" si="10"/>
        <v>32</v>
      </c>
      <c r="P225" s="38" t="str">
        <f t="array" ref="P225">O225&amp;CHOOSE(AND(O225&lt;&gt;{11,12,13})*MIN(4,MOD(O225,10))+1,"th","st","nd","rd","th")</f>
        <v>32nd</v>
      </c>
      <c r="Q225" s="190">
        <v>1.0745</v>
      </c>
      <c r="R225" s="150">
        <v>0.75</v>
      </c>
      <c r="S225" s="191">
        <v>1.0999999999999999E-2</v>
      </c>
      <c r="T225" s="192">
        <v>411</v>
      </c>
      <c r="U225" s="193">
        <v>17852494</v>
      </c>
      <c r="V225" s="186">
        <v>7377.1</v>
      </c>
      <c r="W225" s="29">
        <f t="shared" si="11"/>
        <v>49</v>
      </c>
      <c r="X225" s="38" t="str">
        <f t="array" ref="X225">W225&amp;CHOOSE(AND(W225&lt;&gt;{11,12,13})*MIN(4,MOD(W225,10))+1,"th","st","nd","rd","th")</f>
        <v>49th</v>
      </c>
      <c r="Y225" s="150">
        <v>0.01</v>
      </c>
      <c r="Z225" s="150">
        <v>0.76</v>
      </c>
      <c r="AA225" s="194">
        <v>518608.4</v>
      </c>
      <c r="AB225" s="195">
        <v>948058586</v>
      </c>
      <c r="AC225" s="196">
        <v>355043199</v>
      </c>
      <c r="AD225" s="194">
        <v>30535540.98</v>
      </c>
      <c r="AE225" s="194">
        <v>13797787.43</v>
      </c>
      <c r="AF225" s="194">
        <v>0</v>
      </c>
      <c r="AG225" s="194">
        <v>20316.52</v>
      </c>
      <c r="AH225" s="194">
        <v>334919.69</v>
      </c>
    </row>
    <row r="226" spans="1:34" x14ac:dyDescent="0.25">
      <c r="A226" s="135">
        <v>105254053</v>
      </c>
      <c r="B226" s="136" t="s">
        <v>308</v>
      </c>
      <c r="C226" s="136" t="s">
        <v>238</v>
      </c>
      <c r="D226" s="137">
        <v>48825</v>
      </c>
      <c r="E226" s="138">
        <v>4358</v>
      </c>
      <c r="F226" s="186">
        <v>10628563.16</v>
      </c>
      <c r="G226" s="187">
        <v>49.95</v>
      </c>
      <c r="H226" s="29">
        <f t="shared" si="9"/>
        <v>47</v>
      </c>
      <c r="I226" s="38" t="str">
        <f t="array" ref="I226">H226&amp;CHOOSE(AND(H226&lt;&gt;{11,12,13})*MIN(4,MOD(H226,10))+1,"th","st","nd","rd","th")</f>
        <v>47th</v>
      </c>
      <c r="J226" s="188">
        <v>0.98</v>
      </c>
      <c r="K226" s="189">
        <v>24761501.34</v>
      </c>
      <c r="L226" s="148">
        <v>1639.1759999999999</v>
      </c>
      <c r="M226" s="149">
        <v>413.54</v>
      </c>
      <c r="N226" s="186">
        <v>12062.8</v>
      </c>
      <c r="O226" s="29">
        <f t="shared" si="10"/>
        <v>25</v>
      </c>
      <c r="P226" s="38" t="str">
        <f t="array" ref="P226">O226&amp;CHOOSE(AND(O226&lt;&gt;{11,12,13})*MIN(4,MOD(O226,10))+1,"th","st","nd","rd","th")</f>
        <v>25th</v>
      </c>
      <c r="Q226" s="190">
        <v>1.1115999999999999</v>
      </c>
      <c r="R226" s="150">
        <v>0.98</v>
      </c>
      <c r="S226" s="191">
        <v>1.5299999999999999E-2</v>
      </c>
      <c r="T226" s="192">
        <v>166</v>
      </c>
      <c r="U226" s="193">
        <v>9532900</v>
      </c>
      <c r="V226" s="186">
        <v>4644.04</v>
      </c>
      <c r="W226" s="29">
        <f t="shared" si="11"/>
        <v>16</v>
      </c>
      <c r="X226" s="38" t="str">
        <f t="array" ref="X226">W226&amp;CHOOSE(AND(W226&lt;&gt;{11,12,13})*MIN(4,MOD(W226,10))+1,"th","st","nd","rd","th")</f>
        <v>16th</v>
      </c>
      <c r="Y226" s="150">
        <v>0.38</v>
      </c>
      <c r="Z226" s="150">
        <v>1.36</v>
      </c>
      <c r="AA226" s="194">
        <v>736074.04</v>
      </c>
      <c r="AB226" s="195">
        <v>489649196</v>
      </c>
      <c r="AC226" s="196">
        <v>206182944</v>
      </c>
      <c r="AD226" s="194">
        <v>24810340.98</v>
      </c>
      <c r="AE226" s="194">
        <v>9850019.2300000004</v>
      </c>
      <c r="AF226" s="194">
        <v>0</v>
      </c>
      <c r="AG226" s="194">
        <v>42469.89</v>
      </c>
      <c r="AH226" s="194">
        <v>48839.64</v>
      </c>
    </row>
    <row r="227" spans="1:34" x14ac:dyDescent="0.25">
      <c r="A227" s="135">
        <v>105254353</v>
      </c>
      <c r="B227" s="136" t="s">
        <v>326</v>
      </c>
      <c r="C227" s="136" t="s">
        <v>238</v>
      </c>
      <c r="D227" s="137">
        <v>60000</v>
      </c>
      <c r="E227" s="138">
        <v>6214</v>
      </c>
      <c r="F227" s="186">
        <v>18344564.91</v>
      </c>
      <c r="G227" s="187">
        <v>49.2</v>
      </c>
      <c r="H227" s="29">
        <f t="shared" si="9"/>
        <v>45</v>
      </c>
      <c r="I227" s="38" t="str">
        <f t="array" ref="I227">H227&amp;CHOOSE(AND(H227&lt;&gt;{11,12,13})*MIN(4,MOD(H227,10))+1,"th","st","nd","rd","th")</f>
        <v>45th</v>
      </c>
      <c r="J227" s="188">
        <v>0.97</v>
      </c>
      <c r="K227" s="189">
        <v>29326422.48</v>
      </c>
      <c r="L227" s="148">
        <v>2152.1210000000001</v>
      </c>
      <c r="M227" s="149">
        <v>247.58600000000001</v>
      </c>
      <c r="N227" s="186">
        <v>12220.83</v>
      </c>
      <c r="O227" s="29">
        <f t="shared" si="10"/>
        <v>28</v>
      </c>
      <c r="P227" s="38" t="str">
        <f t="array" ref="P227">O227&amp;CHOOSE(AND(O227&lt;&gt;{11,12,13})*MIN(4,MOD(O227,10))+1,"th","st","nd","rd","th")</f>
        <v>28th</v>
      </c>
      <c r="Q227" s="190">
        <v>1.0972</v>
      </c>
      <c r="R227" s="150">
        <v>0.97</v>
      </c>
      <c r="S227" s="191">
        <v>1.4E-2</v>
      </c>
      <c r="T227" s="192">
        <v>237</v>
      </c>
      <c r="U227" s="193">
        <v>17989358</v>
      </c>
      <c r="V227" s="186">
        <v>7496.48</v>
      </c>
      <c r="W227" s="29">
        <f t="shared" si="11"/>
        <v>50</v>
      </c>
      <c r="X227" s="38" t="str">
        <f t="array" ref="X227">W227&amp;CHOOSE(AND(W227&lt;&gt;{11,12,13})*MIN(4,MOD(W227,10))+1,"th","st","nd","rd","th")</f>
        <v>50th</v>
      </c>
      <c r="Y227" s="150">
        <v>0</v>
      </c>
      <c r="Z227" s="150">
        <v>0.97</v>
      </c>
      <c r="AA227" s="194">
        <v>458580.89</v>
      </c>
      <c r="AB227" s="195">
        <v>956839865</v>
      </c>
      <c r="AC227" s="196">
        <v>356251944</v>
      </c>
      <c r="AD227" s="194">
        <v>29457793.690000001</v>
      </c>
      <c r="AE227" s="194">
        <v>17878917.120000001</v>
      </c>
      <c r="AF227" s="194">
        <v>0</v>
      </c>
      <c r="AG227" s="194">
        <v>7066.9</v>
      </c>
      <c r="AH227" s="194">
        <v>131371.21</v>
      </c>
    </row>
    <row r="228" spans="1:34" x14ac:dyDescent="0.25">
      <c r="A228" s="135">
        <v>105256553</v>
      </c>
      <c r="B228" s="136" t="s">
        <v>343</v>
      </c>
      <c r="C228" s="136" t="s">
        <v>238</v>
      </c>
      <c r="D228" s="137">
        <v>49801</v>
      </c>
      <c r="E228" s="138">
        <v>2933</v>
      </c>
      <c r="F228" s="186">
        <v>6616736.9800000004</v>
      </c>
      <c r="G228" s="187">
        <v>45.3</v>
      </c>
      <c r="H228" s="29">
        <f t="shared" si="9"/>
        <v>38</v>
      </c>
      <c r="I228" s="38" t="str">
        <f t="array" ref="I228">H228&amp;CHOOSE(AND(H228&lt;&gt;{11,12,13})*MIN(4,MOD(H228,10))+1,"th","st","nd","rd","th")</f>
        <v>38th</v>
      </c>
      <c r="J228" s="188">
        <v>0.89</v>
      </c>
      <c r="K228" s="189">
        <v>17658420</v>
      </c>
      <c r="L228" s="148">
        <v>1248.0640000000001</v>
      </c>
      <c r="M228" s="149">
        <v>310.03899999999999</v>
      </c>
      <c r="N228" s="186">
        <v>11333.28</v>
      </c>
      <c r="O228" s="29">
        <f t="shared" si="10"/>
        <v>12</v>
      </c>
      <c r="P228" s="38" t="str">
        <f t="array" ref="P228">O228&amp;CHOOSE(AND(O228&lt;&gt;{11,12,13})*MIN(4,MOD(O228,10))+1,"th","st","nd","rd","th")</f>
        <v>12th</v>
      </c>
      <c r="Q228" s="190">
        <v>1.1832</v>
      </c>
      <c r="R228" s="150">
        <v>0.89</v>
      </c>
      <c r="S228" s="191">
        <v>1.84E-2</v>
      </c>
      <c r="T228" s="192">
        <v>58</v>
      </c>
      <c r="U228" s="193">
        <v>4930727</v>
      </c>
      <c r="V228" s="186">
        <v>3164.57</v>
      </c>
      <c r="W228" s="29">
        <f t="shared" si="11"/>
        <v>5</v>
      </c>
      <c r="X228" s="38" t="str">
        <f t="array" ref="X228">W228&amp;CHOOSE(AND(W228&lt;&gt;{11,12,13})*MIN(4,MOD(W228,10))+1,"th","st","nd","rd","th")</f>
        <v>5th</v>
      </c>
      <c r="Y228" s="150">
        <v>0.57999999999999996</v>
      </c>
      <c r="Z228" s="150">
        <v>1.47</v>
      </c>
      <c r="AA228" s="194">
        <v>622902.38</v>
      </c>
      <c r="AB228" s="195">
        <v>242570646</v>
      </c>
      <c r="AC228" s="196">
        <v>117336437</v>
      </c>
      <c r="AD228" s="194">
        <v>17768493.359999999</v>
      </c>
      <c r="AE228" s="194">
        <v>5988870.4400000004</v>
      </c>
      <c r="AF228" s="194">
        <v>0</v>
      </c>
      <c r="AG228" s="194">
        <v>4964.16</v>
      </c>
      <c r="AH228" s="194">
        <v>110073.36</v>
      </c>
    </row>
    <row r="229" spans="1:34" x14ac:dyDescent="0.25">
      <c r="A229" s="135">
        <v>105257602</v>
      </c>
      <c r="B229" s="136" t="s">
        <v>407</v>
      </c>
      <c r="C229" s="136" t="s">
        <v>238</v>
      </c>
      <c r="D229" s="137">
        <v>61499</v>
      </c>
      <c r="E229" s="138">
        <v>22869</v>
      </c>
      <c r="F229" s="186">
        <v>64244767.769999996</v>
      </c>
      <c r="G229" s="187">
        <v>45.68</v>
      </c>
      <c r="H229" s="29">
        <f t="shared" si="9"/>
        <v>38</v>
      </c>
      <c r="I229" s="38" t="str">
        <f t="array" ref="I229">H229&amp;CHOOSE(AND(H229&lt;&gt;{11,12,13})*MIN(4,MOD(H229,10))+1,"th","st","nd","rd","th")</f>
        <v>38th</v>
      </c>
      <c r="J229" s="188">
        <v>0.9</v>
      </c>
      <c r="K229" s="189">
        <v>88345723.439999998</v>
      </c>
      <c r="L229" s="148">
        <v>6553.1959999999999</v>
      </c>
      <c r="M229" s="149">
        <v>701.93499999999995</v>
      </c>
      <c r="N229" s="186">
        <v>12177</v>
      </c>
      <c r="O229" s="29">
        <f t="shared" si="10"/>
        <v>27</v>
      </c>
      <c r="P229" s="38" t="str">
        <f t="array" ref="P229">O229&amp;CHOOSE(AND(O229&lt;&gt;{11,12,13})*MIN(4,MOD(O229,10))+1,"th","st","nd","rd","th")</f>
        <v>27th</v>
      </c>
      <c r="Q229" s="190">
        <v>1.1012</v>
      </c>
      <c r="R229" s="150">
        <v>0.9</v>
      </c>
      <c r="S229" s="191">
        <v>1.2E-2</v>
      </c>
      <c r="T229" s="192">
        <v>362</v>
      </c>
      <c r="U229" s="193">
        <v>73377916</v>
      </c>
      <c r="V229" s="186">
        <v>10113.93</v>
      </c>
      <c r="W229" s="29">
        <f t="shared" si="11"/>
        <v>77</v>
      </c>
      <c r="X229" s="38" t="str">
        <f t="array" ref="X229">W229&amp;CHOOSE(AND(W229&lt;&gt;{11,12,13})*MIN(4,MOD(W229,10))+1,"th","st","nd","rd","th")</f>
        <v>77th</v>
      </c>
      <c r="Y229" s="150">
        <v>0</v>
      </c>
      <c r="Z229" s="150">
        <v>0.9</v>
      </c>
      <c r="AA229" s="194">
        <v>935257.86</v>
      </c>
      <c r="AB229" s="195">
        <v>3722068430</v>
      </c>
      <c r="AC229" s="196">
        <v>1633983868</v>
      </c>
      <c r="AD229" s="194">
        <v>89671010.879999995</v>
      </c>
      <c r="AE229" s="194">
        <v>63214205.229999997</v>
      </c>
      <c r="AF229" s="194">
        <v>0</v>
      </c>
      <c r="AG229" s="194">
        <v>95304.68</v>
      </c>
      <c r="AH229" s="194">
        <v>1325287.44</v>
      </c>
    </row>
    <row r="230" spans="1:34" x14ac:dyDescent="0.25">
      <c r="A230" s="135">
        <v>105258303</v>
      </c>
      <c r="B230" s="136" t="s">
        <v>440</v>
      </c>
      <c r="C230" s="136" t="s">
        <v>238</v>
      </c>
      <c r="D230" s="137">
        <v>55434</v>
      </c>
      <c r="E230" s="138">
        <v>4207</v>
      </c>
      <c r="F230" s="186">
        <v>9878455.660000002</v>
      </c>
      <c r="G230" s="187">
        <v>42.36</v>
      </c>
      <c r="H230" s="29">
        <f t="shared" si="9"/>
        <v>30</v>
      </c>
      <c r="I230" s="38" t="str">
        <f t="array" ref="I230">H230&amp;CHOOSE(AND(H230&lt;&gt;{11,12,13})*MIN(4,MOD(H230,10))+1,"th","st","nd","rd","th")</f>
        <v>30th</v>
      </c>
      <c r="J230" s="188">
        <v>0.83</v>
      </c>
      <c r="K230" s="189">
        <v>21635465.469999999</v>
      </c>
      <c r="L230" s="148">
        <v>1691.885</v>
      </c>
      <c r="M230" s="149">
        <v>275.17500000000001</v>
      </c>
      <c r="N230" s="186">
        <v>10998.88</v>
      </c>
      <c r="O230" s="29">
        <f t="shared" si="10"/>
        <v>9</v>
      </c>
      <c r="P230" s="38" t="str">
        <f t="array" ref="P230">O230&amp;CHOOSE(AND(O230&lt;&gt;{11,12,13})*MIN(4,MOD(O230,10))+1,"th","st","nd","rd","th")</f>
        <v>9th</v>
      </c>
      <c r="Q230" s="190">
        <v>1.2191000000000001</v>
      </c>
      <c r="R230" s="150">
        <v>0.83</v>
      </c>
      <c r="S230" s="191">
        <v>1.2200000000000001E-2</v>
      </c>
      <c r="T230" s="192">
        <v>352</v>
      </c>
      <c r="U230" s="193">
        <v>11067762</v>
      </c>
      <c r="V230" s="186">
        <v>5626.55</v>
      </c>
      <c r="W230" s="29">
        <f t="shared" si="11"/>
        <v>26</v>
      </c>
      <c r="X230" s="38" t="str">
        <f t="array" ref="X230">W230&amp;CHOOSE(AND(W230&lt;&gt;{11,12,13})*MIN(4,MOD(W230,10))+1,"th","st","nd","rd","th")</f>
        <v>26th</v>
      </c>
      <c r="Y230" s="150">
        <v>0.25</v>
      </c>
      <c r="Z230" s="150">
        <v>1.08</v>
      </c>
      <c r="AA230" s="194">
        <v>558155.24</v>
      </c>
      <c r="AB230" s="195">
        <v>568195204</v>
      </c>
      <c r="AC230" s="196">
        <v>239670611</v>
      </c>
      <c r="AD230" s="194">
        <v>21720931.93</v>
      </c>
      <c r="AE230" s="194">
        <v>9275308.2100000009</v>
      </c>
      <c r="AF230" s="194">
        <v>0</v>
      </c>
      <c r="AG230" s="194">
        <v>44992.21</v>
      </c>
      <c r="AH230" s="194">
        <v>85466.46</v>
      </c>
    </row>
    <row r="231" spans="1:34" x14ac:dyDescent="0.25">
      <c r="A231" s="135">
        <v>105258503</v>
      </c>
      <c r="B231" s="136" t="s">
        <v>459</v>
      </c>
      <c r="C231" s="136" t="s">
        <v>238</v>
      </c>
      <c r="D231" s="137">
        <v>52921</v>
      </c>
      <c r="E231" s="138">
        <v>3745</v>
      </c>
      <c r="F231" s="186">
        <v>5771372.9399999995</v>
      </c>
      <c r="G231" s="187">
        <v>29.12</v>
      </c>
      <c r="H231" s="29">
        <f t="shared" si="9"/>
        <v>4</v>
      </c>
      <c r="I231" s="38" t="str">
        <f t="array" ref="I231">H231&amp;CHOOSE(AND(H231&lt;&gt;{11,12,13})*MIN(4,MOD(H231,10))+1,"th","st","nd","rd","th")</f>
        <v>4th</v>
      </c>
      <c r="J231" s="188">
        <v>0.56999999999999995</v>
      </c>
      <c r="K231" s="189">
        <v>20113195.710000001</v>
      </c>
      <c r="L231" s="148">
        <v>1393.3130000000001</v>
      </c>
      <c r="M231" s="149">
        <v>335.23599999999999</v>
      </c>
      <c r="N231" s="186">
        <v>11635.88</v>
      </c>
      <c r="O231" s="29">
        <f t="shared" si="10"/>
        <v>16</v>
      </c>
      <c r="P231" s="38" t="str">
        <f t="array" ref="P231">O231&amp;CHOOSE(AND(O231&lt;&gt;{11,12,13})*MIN(4,MOD(O231,10))+1,"th","st","nd","rd","th")</f>
        <v>16th</v>
      </c>
      <c r="Q231" s="190">
        <v>1.1524000000000001</v>
      </c>
      <c r="R231" s="150">
        <v>0.56999999999999995</v>
      </c>
      <c r="S231" s="191">
        <v>9.7000000000000003E-3</v>
      </c>
      <c r="T231" s="192">
        <v>462</v>
      </c>
      <c r="U231" s="193">
        <v>8120097</v>
      </c>
      <c r="V231" s="186">
        <v>4697.6400000000003</v>
      </c>
      <c r="W231" s="29">
        <f t="shared" si="11"/>
        <v>16</v>
      </c>
      <c r="X231" s="38" t="str">
        <f t="array" ref="X231">W231&amp;CHOOSE(AND(W231&lt;&gt;{11,12,13})*MIN(4,MOD(W231,10))+1,"th","st","nd","rd","th")</f>
        <v>16th</v>
      </c>
      <c r="Y231" s="150">
        <v>0.37</v>
      </c>
      <c r="Z231" s="150">
        <v>0.94</v>
      </c>
      <c r="AA231" s="194">
        <v>394055.81</v>
      </c>
      <c r="AB231" s="195">
        <v>424137662</v>
      </c>
      <c r="AC231" s="196">
        <v>168570167</v>
      </c>
      <c r="AD231" s="194">
        <v>20363481.57</v>
      </c>
      <c r="AE231" s="194">
        <v>5322889.72</v>
      </c>
      <c r="AF231" s="194">
        <v>0</v>
      </c>
      <c r="AG231" s="194">
        <v>54427.41</v>
      </c>
      <c r="AH231" s="194">
        <v>250285.86</v>
      </c>
    </row>
    <row r="232" spans="1:34" x14ac:dyDescent="0.25">
      <c r="A232" s="135">
        <v>105259103</v>
      </c>
      <c r="B232" s="136" t="s">
        <v>599</v>
      </c>
      <c r="C232" s="136" t="s">
        <v>238</v>
      </c>
      <c r="D232" s="137">
        <v>50856</v>
      </c>
      <c r="E232" s="138">
        <v>2732</v>
      </c>
      <c r="F232" s="186">
        <v>3815598.1999999997</v>
      </c>
      <c r="G232" s="187">
        <v>27.46</v>
      </c>
      <c r="H232" s="29">
        <f t="shared" si="9"/>
        <v>4</v>
      </c>
      <c r="I232" s="38" t="str">
        <f t="array" ref="I232">H232&amp;CHOOSE(AND(H232&lt;&gt;{11,12,13})*MIN(4,MOD(H232,10))+1,"th","st","nd","rd","th")</f>
        <v>4th</v>
      </c>
      <c r="J232" s="188">
        <v>0.54</v>
      </c>
      <c r="K232" s="189">
        <v>17465202.030000001</v>
      </c>
      <c r="L232" s="148">
        <v>1073.5039999999999</v>
      </c>
      <c r="M232" s="149">
        <v>316.97899999999998</v>
      </c>
      <c r="N232" s="186">
        <v>12560.53</v>
      </c>
      <c r="O232" s="29">
        <f t="shared" si="10"/>
        <v>35</v>
      </c>
      <c r="P232" s="38" t="str">
        <f t="array" ref="P232">O232&amp;CHOOSE(AND(O232&lt;&gt;{11,12,13})*MIN(4,MOD(O232,10))+1,"th","st","nd","rd","th")</f>
        <v>35th</v>
      </c>
      <c r="Q232" s="190">
        <v>1.0676000000000001</v>
      </c>
      <c r="R232" s="150">
        <v>0.54</v>
      </c>
      <c r="S232" s="191">
        <v>1.06E-2</v>
      </c>
      <c r="T232" s="192">
        <v>429</v>
      </c>
      <c r="U232" s="193">
        <v>4947456</v>
      </c>
      <c r="V232" s="186">
        <v>3558.08</v>
      </c>
      <c r="W232" s="29">
        <f t="shared" si="11"/>
        <v>7</v>
      </c>
      <c r="X232" s="38" t="str">
        <f t="array" ref="X232">W232&amp;CHOOSE(AND(W232&lt;&gt;{11,12,13})*MIN(4,MOD(W232,10))+1,"th","st","nd","rd","th")</f>
        <v>7th</v>
      </c>
      <c r="Y232" s="150">
        <v>0.52</v>
      </c>
      <c r="Z232" s="150">
        <v>1.06</v>
      </c>
      <c r="AA232" s="194">
        <v>334426.61</v>
      </c>
      <c r="AB232" s="195">
        <v>259489454</v>
      </c>
      <c r="AC232" s="196">
        <v>101638685</v>
      </c>
      <c r="AD232" s="194">
        <v>17485194.129999999</v>
      </c>
      <c r="AE232" s="194">
        <v>3468504.65</v>
      </c>
      <c r="AF232" s="194">
        <v>0</v>
      </c>
      <c r="AG232" s="194">
        <v>12666.94</v>
      </c>
      <c r="AH232" s="194">
        <v>19992.099999999999</v>
      </c>
    </row>
    <row r="233" spans="1:34" x14ac:dyDescent="0.25">
      <c r="A233" s="135">
        <v>105259703</v>
      </c>
      <c r="B233" s="136" t="s">
        <v>620</v>
      </c>
      <c r="C233" s="136" t="s">
        <v>238</v>
      </c>
      <c r="D233" s="137">
        <v>68254</v>
      </c>
      <c r="E233" s="138">
        <v>3997</v>
      </c>
      <c r="F233" s="186">
        <v>12513226.77</v>
      </c>
      <c r="G233" s="187">
        <v>45.87</v>
      </c>
      <c r="H233" s="29">
        <f t="shared" si="9"/>
        <v>39</v>
      </c>
      <c r="I233" s="38" t="str">
        <f t="array" ref="I233">H233&amp;CHOOSE(AND(H233&lt;&gt;{11,12,13})*MIN(4,MOD(H233,10))+1,"th","st","nd","rd","th")</f>
        <v>39th</v>
      </c>
      <c r="J233" s="188">
        <v>0.9</v>
      </c>
      <c r="K233" s="189">
        <v>21589308</v>
      </c>
      <c r="L233" s="148">
        <v>1362.4069999999999</v>
      </c>
      <c r="M233" s="149">
        <v>280.98099999999999</v>
      </c>
      <c r="N233" s="186">
        <v>13137.07</v>
      </c>
      <c r="O233" s="29">
        <f t="shared" si="10"/>
        <v>47</v>
      </c>
      <c r="P233" s="38" t="str">
        <f t="array" ref="P233">O233&amp;CHOOSE(AND(O233&lt;&gt;{11,12,13})*MIN(4,MOD(O233,10))+1,"th","st","nd","rd","th")</f>
        <v>47th</v>
      </c>
      <c r="Q233" s="190">
        <v>1.0206999999999999</v>
      </c>
      <c r="R233" s="150">
        <v>0.9</v>
      </c>
      <c r="S233" s="191">
        <v>1.5800000000000002E-2</v>
      </c>
      <c r="T233" s="192">
        <v>142</v>
      </c>
      <c r="U233" s="193">
        <v>10872961</v>
      </c>
      <c r="V233" s="186">
        <v>6616.19</v>
      </c>
      <c r="W233" s="29">
        <f t="shared" si="11"/>
        <v>39</v>
      </c>
      <c r="X233" s="38" t="str">
        <f t="array" ref="X233">W233&amp;CHOOSE(AND(W233&lt;&gt;{11,12,13})*MIN(4,MOD(W233,10))+1,"th","st","nd","rd","th")</f>
        <v>39th</v>
      </c>
      <c r="Y233" s="150">
        <v>0.11</v>
      </c>
      <c r="Z233" s="150">
        <v>1.01</v>
      </c>
      <c r="AA233" s="194">
        <v>463412.77</v>
      </c>
      <c r="AB233" s="195">
        <v>565979251</v>
      </c>
      <c r="AC233" s="196">
        <v>227667554</v>
      </c>
      <c r="AD233" s="194">
        <v>21847606</v>
      </c>
      <c r="AE233" s="194">
        <v>12049353</v>
      </c>
      <c r="AF233" s="194">
        <v>0</v>
      </c>
      <c r="AG233" s="194">
        <v>461</v>
      </c>
      <c r="AH233" s="194">
        <v>258298</v>
      </c>
    </row>
    <row r="234" spans="1:34" x14ac:dyDescent="0.25">
      <c r="A234" s="135">
        <v>101260303</v>
      </c>
      <c r="B234" s="136" t="s">
        <v>97</v>
      </c>
      <c r="C234" s="136" t="s">
        <v>98</v>
      </c>
      <c r="D234" s="137">
        <v>42234</v>
      </c>
      <c r="E234" s="138">
        <v>9720</v>
      </c>
      <c r="F234" s="186">
        <v>12743806.370000001</v>
      </c>
      <c r="G234" s="187">
        <v>31.04</v>
      </c>
      <c r="H234" s="29">
        <f t="shared" si="9"/>
        <v>7</v>
      </c>
      <c r="I234" s="38" t="str">
        <f t="array" ref="I234">H234&amp;CHOOSE(AND(H234&lt;&gt;{11,12,13})*MIN(4,MOD(H234,10))+1,"th","st","nd","rd","th")</f>
        <v>7th</v>
      </c>
      <c r="J234" s="188">
        <v>0.61</v>
      </c>
      <c r="K234" s="189">
        <v>49913408.299999997</v>
      </c>
      <c r="L234" s="148">
        <v>3407.0590000000002</v>
      </c>
      <c r="M234" s="149">
        <v>895.25400000000002</v>
      </c>
      <c r="N234" s="186">
        <v>11601.53</v>
      </c>
      <c r="O234" s="29">
        <f t="shared" si="10"/>
        <v>15</v>
      </c>
      <c r="P234" s="38" t="str">
        <f t="array" ref="P234">O234&amp;CHOOSE(AND(O234&lt;&gt;{11,12,13})*MIN(4,MOD(O234,10))+1,"th","st","nd","rd","th")</f>
        <v>15th</v>
      </c>
      <c r="Q234" s="190">
        <v>1.1557999999999999</v>
      </c>
      <c r="R234" s="150">
        <v>0.61</v>
      </c>
      <c r="S234" s="191">
        <v>9.2999999999999992E-3</v>
      </c>
      <c r="T234" s="192">
        <v>471</v>
      </c>
      <c r="U234" s="193">
        <v>18682899</v>
      </c>
      <c r="V234" s="186">
        <v>4342.5200000000004</v>
      </c>
      <c r="W234" s="29">
        <f t="shared" si="11"/>
        <v>14</v>
      </c>
      <c r="X234" s="38" t="str">
        <f t="array" ref="X234">W234&amp;CHOOSE(AND(W234&lt;&gt;{11,12,13})*MIN(4,MOD(W234,10))+1,"th","st","nd","rd","th")</f>
        <v>14th</v>
      </c>
      <c r="Y234" s="150">
        <v>0.42</v>
      </c>
      <c r="Z234" s="150">
        <v>1.03</v>
      </c>
      <c r="AA234" s="194">
        <v>820873.97</v>
      </c>
      <c r="AB234" s="195">
        <v>967169460</v>
      </c>
      <c r="AC234" s="196">
        <v>396545771</v>
      </c>
      <c r="AD234" s="194">
        <v>49926775.280000001</v>
      </c>
      <c r="AE234" s="194">
        <v>11922932.4</v>
      </c>
      <c r="AF234" s="194">
        <v>0</v>
      </c>
      <c r="AG234" s="194">
        <v>0</v>
      </c>
      <c r="AH234" s="194">
        <v>13366.98</v>
      </c>
    </row>
    <row r="235" spans="1:34" x14ac:dyDescent="0.25">
      <c r="A235" s="135">
        <v>101260803</v>
      </c>
      <c r="B235" s="136" t="s">
        <v>173</v>
      </c>
      <c r="C235" s="136" t="s">
        <v>98</v>
      </c>
      <c r="D235" s="137">
        <v>37361</v>
      </c>
      <c r="E235" s="138">
        <v>4948</v>
      </c>
      <c r="F235" s="186">
        <v>7750323.7199999997</v>
      </c>
      <c r="G235" s="187">
        <v>41.92</v>
      </c>
      <c r="H235" s="29">
        <f t="shared" si="9"/>
        <v>29</v>
      </c>
      <c r="I235" s="38" t="str">
        <f t="array" ref="I235">H235&amp;CHOOSE(AND(H235&lt;&gt;{11,12,13})*MIN(4,MOD(H235,10))+1,"th","st","nd","rd","th")</f>
        <v>29th</v>
      </c>
      <c r="J235" s="188">
        <v>0.83</v>
      </c>
      <c r="K235" s="189">
        <v>26624464.969999999</v>
      </c>
      <c r="L235" s="148">
        <v>1689.336</v>
      </c>
      <c r="M235" s="149">
        <v>789.97</v>
      </c>
      <c r="N235" s="186">
        <v>10738.68</v>
      </c>
      <c r="O235" s="29">
        <f t="shared" si="10"/>
        <v>6</v>
      </c>
      <c r="P235" s="38" t="str">
        <f t="array" ref="P235">O235&amp;CHOOSE(AND(O235&lt;&gt;{11,12,13})*MIN(4,MOD(O235,10))+1,"th","st","nd","rd","th")</f>
        <v>6th</v>
      </c>
      <c r="Q235" s="190">
        <v>1.2486999999999999</v>
      </c>
      <c r="R235" s="150">
        <v>0.83</v>
      </c>
      <c r="S235" s="191">
        <v>1.2800000000000001E-2</v>
      </c>
      <c r="T235" s="192">
        <v>309</v>
      </c>
      <c r="U235" s="193">
        <v>8297910</v>
      </c>
      <c r="V235" s="186">
        <v>3346.87</v>
      </c>
      <c r="W235" s="29">
        <f t="shared" si="11"/>
        <v>6</v>
      </c>
      <c r="X235" s="38" t="str">
        <f t="array" ref="X235">W235&amp;CHOOSE(AND(W235&lt;&gt;{11,12,13})*MIN(4,MOD(W235,10))+1,"th","st","nd","rd","th")</f>
        <v>6th</v>
      </c>
      <c r="Y235" s="150">
        <v>0.55000000000000004</v>
      </c>
      <c r="Z235" s="150">
        <v>1.38</v>
      </c>
      <c r="AA235" s="194">
        <v>335357.77</v>
      </c>
      <c r="AB235" s="195">
        <v>402170254</v>
      </c>
      <c r="AC235" s="196">
        <v>203516586</v>
      </c>
      <c r="AD235" s="194">
        <v>26624464.969999999</v>
      </c>
      <c r="AE235" s="194">
        <v>7397588.25</v>
      </c>
      <c r="AF235" s="194">
        <v>0</v>
      </c>
      <c r="AG235" s="194">
        <v>17377.7</v>
      </c>
      <c r="AH235" s="194">
        <v>0</v>
      </c>
    </row>
    <row r="236" spans="1:34" x14ac:dyDescent="0.25">
      <c r="A236" s="135">
        <v>101261302</v>
      </c>
      <c r="B236" s="136" t="s">
        <v>233</v>
      </c>
      <c r="C236" s="136" t="s">
        <v>98</v>
      </c>
      <c r="D236" s="137">
        <v>46554</v>
      </c>
      <c r="E236" s="138">
        <v>14217</v>
      </c>
      <c r="F236" s="186">
        <v>19963548.600000001</v>
      </c>
      <c r="G236" s="187">
        <v>30.16</v>
      </c>
      <c r="H236" s="29">
        <f t="shared" si="9"/>
        <v>6</v>
      </c>
      <c r="I236" s="38" t="str">
        <f t="array" ref="I236">H236&amp;CHOOSE(AND(H236&lt;&gt;{11,12,13})*MIN(4,MOD(H236,10))+1,"th","st","nd","rd","th")</f>
        <v>6th</v>
      </c>
      <c r="J236" s="188">
        <v>0.59</v>
      </c>
      <c r="K236" s="189">
        <v>66464926</v>
      </c>
      <c r="L236" s="148">
        <v>4413.3739999999998</v>
      </c>
      <c r="M236" s="149">
        <v>1054.231</v>
      </c>
      <c r="N236" s="186">
        <v>12156.13</v>
      </c>
      <c r="O236" s="29">
        <f t="shared" si="10"/>
        <v>26</v>
      </c>
      <c r="P236" s="38" t="str">
        <f t="array" ref="P236">O236&amp;CHOOSE(AND(O236&lt;&gt;{11,12,13})*MIN(4,MOD(O236,10))+1,"th","st","nd","rd","th")</f>
        <v>26th</v>
      </c>
      <c r="Q236" s="190">
        <v>1.1031</v>
      </c>
      <c r="R236" s="150">
        <v>0.59</v>
      </c>
      <c r="S236" s="191">
        <v>9.5999999999999992E-3</v>
      </c>
      <c r="T236" s="192">
        <v>465</v>
      </c>
      <c r="U236" s="193">
        <v>28564261</v>
      </c>
      <c r="V236" s="186">
        <v>5224.2700000000004</v>
      </c>
      <c r="W236" s="29">
        <f t="shared" si="11"/>
        <v>23</v>
      </c>
      <c r="X236" s="38" t="str">
        <f t="array" ref="X236">W236&amp;CHOOSE(AND(W236&lt;&gt;{11,12,13})*MIN(4,MOD(W236,10))+1,"th","st","nd","rd","th")</f>
        <v>23rd</v>
      </c>
      <c r="Y236" s="150">
        <v>0.3</v>
      </c>
      <c r="Z236" s="150">
        <v>0.89</v>
      </c>
      <c r="AA236" s="194">
        <v>1462733.57</v>
      </c>
      <c r="AB236" s="195">
        <v>1464590823</v>
      </c>
      <c r="AC236" s="196">
        <v>620391697</v>
      </c>
      <c r="AD236" s="194">
        <v>66781416.420000002</v>
      </c>
      <c r="AE236" s="194">
        <v>18332052.359999999</v>
      </c>
      <c r="AF236" s="194">
        <v>0</v>
      </c>
      <c r="AG236" s="194">
        <v>168762.67</v>
      </c>
      <c r="AH236" s="194">
        <v>316490.42</v>
      </c>
    </row>
    <row r="237" spans="1:34" x14ac:dyDescent="0.25">
      <c r="A237" s="135">
        <v>101262903</v>
      </c>
      <c r="B237" s="136" t="s">
        <v>300</v>
      </c>
      <c r="C237" s="136" t="s">
        <v>98</v>
      </c>
      <c r="D237" s="137">
        <v>54515</v>
      </c>
      <c r="E237" s="138">
        <v>3250</v>
      </c>
      <c r="F237" s="186">
        <v>6719089.8100000005</v>
      </c>
      <c r="G237" s="187">
        <v>37.92</v>
      </c>
      <c r="H237" s="29">
        <f t="shared" si="9"/>
        <v>18</v>
      </c>
      <c r="I237" s="38" t="str">
        <f t="array" ref="I237">H237&amp;CHOOSE(AND(H237&lt;&gt;{11,12,13})*MIN(4,MOD(H237,10))+1,"th","st","nd","rd","th")</f>
        <v>18th</v>
      </c>
      <c r="J237" s="188">
        <v>0.75</v>
      </c>
      <c r="K237" s="189">
        <v>16581944.310000001</v>
      </c>
      <c r="L237" s="148">
        <v>1168.4000000000001</v>
      </c>
      <c r="M237" s="149">
        <v>217.405</v>
      </c>
      <c r="N237" s="186">
        <v>11965.57</v>
      </c>
      <c r="O237" s="29">
        <f t="shared" si="10"/>
        <v>22</v>
      </c>
      <c r="P237" s="38" t="str">
        <f t="array" ref="P237">O237&amp;CHOOSE(AND(O237&lt;&gt;{11,12,13})*MIN(4,MOD(O237,10))+1,"th","st","nd","rd","th")</f>
        <v>22nd</v>
      </c>
      <c r="Q237" s="190">
        <v>1.1206</v>
      </c>
      <c r="R237" s="150">
        <v>0.75</v>
      </c>
      <c r="S237" s="191">
        <v>1.1599999999999999E-2</v>
      </c>
      <c r="T237" s="192">
        <v>380</v>
      </c>
      <c r="U237" s="193">
        <v>7964540</v>
      </c>
      <c r="V237" s="186">
        <v>5747.23</v>
      </c>
      <c r="W237" s="29">
        <f t="shared" si="11"/>
        <v>28</v>
      </c>
      <c r="X237" s="38" t="str">
        <f t="array" ref="X237">W237&amp;CHOOSE(AND(W237&lt;&gt;{11,12,13})*MIN(4,MOD(W237,10))+1,"th","st","nd","rd","th")</f>
        <v>28th</v>
      </c>
      <c r="Y237" s="150">
        <v>0.23</v>
      </c>
      <c r="Z237" s="150">
        <v>0.98</v>
      </c>
      <c r="AA237" s="194">
        <v>278977.53000000003</v>
      </c>
      <c r="AB237" s="195">
        <v>405185167</v>
      </c>
      <c r="AC237" s="196">
        <v>176168128</v>
      </c>
      <c r="AD237" s="194">
        <v>16581944.310000001</v>
      </c>
      <c r="AE237" s="194">
        <v>6337984.9299999997</v>
      </c>
      <c r="AF237" s="194">
        <v>325.61</v>
      </c>
      <c r="AG237" s="194">
        <v>101801.74</v>
      </c>
      <c r="AH237" s="194">
        <v>0</v>
      </c>
    </row>
    <row r="238" spans="1:34" x14ac:dyDescent="0.25">
      <c r="A238" s="135">
        <v>101264003</v>
      </c>
      <c r="B238" s="136" t="s">
        <v>373</v>
      </c>
      <c r="C238" s="136" t="s">
        <v>98</v>
      </c>
      <c r="D238" s="137">
        <v>45173</v>
      </c>
      <c r="E238" s="138">
        <v>9740</v>
      </c>
      <c r="F238" s="186">
        <v>22630242.740000002</v>
      </c>
      <c r="G238" s="187">
        <v>51.43</v>
      </c>
      <c r="H238" s="29">
        <f t="shared" si="9"/>
        <v>52</v>
      </c>
      <c r="I238" s="38" t="str">
        <f t="array" ref="I238">H238&amp;CHOOSE(AND(H238&lt;&gt;{11,12,13})*MIN(4,MOD(H238,10))+1,"th","st","nd","rd","th")</f>
        <v>52nd</v>
      </c>
      <c r="J238" s="188">
        <v>1.01</v>
      </c>
      <c r="K238" s="189">
        <v>46144349.32</v>
      </c>
      <c r="L238" s="148">
        <v>2962.3910000000001</v>
      </c>
      <c r="M238" s="149">
        <v>648.96699999999998</v>
      </c>
      <c r="N238" s="186">
        <v>12777.56</v>
      </c>
      <c r="O238" s="29">
        <f t="shared" si="10"/>
        <v>39</v>
      </c>
      <c r="P238" s="38" t="str">
        <f t="array" ref="P238">O238&amp;CHOOSE(AND(O238&lt;&gt;{11,12,13})*MIN(4,MOD(O238,10))+1,"th","st","nd","rd","th")</f>
        <v>39th</v>
      </c>
      <c r="Q238" s="190">
        <v>1.0494000000000001</v>
      </c>
      <c r="R238" s="150">
        <v>1.01</v>
      </c>
      <c r="S238" s="191">
        <v>1.2200000000000001E-2</v>
      </c>
      <c r="T238" s="192">
        <v>352</v>
      </c>
      <c r="U238" s="193">
        <v>25397394</v>
      </c>
      <c r="V238" s="186">
        <v>7032.64</v>
      </c>
      <c r="W238" s="29">
        <f t="shared" si="11"/>
        <v>45</v>
      </c>
      <c r="X238" s="38" t="str">
        <f t="array" ref="X238">W238&amp;CHOOSE(AND(W238&lt;&gt;{11,12,13})*MIN(4,MOD(W238,10))+1,"th","st","nd","rd","th")</f>
        <v>45th</v>
      </c>
      <c r="Y238" s="150">
        <v>0.06</v>
      </c>
      <c r="Z238" s="150">
        <v>1.07</v>
      </c>
      <c r="AA238" s="194">
        <v>1015496.75</v>
      </c>
      <c r="AB238" s="195">
        <v>1369966303</v>
      </c>
      <c r="AC238" s="196">
        <v>483858111</v>
      </c>
      <c r="AD238" s="194">
        <v>46152529.32</v>
      </c>
      <c r="AE238" s="194">
        <v>21536868.23</v>
      </c>
      <c r="AF238" s="194">
        <v>0</v>
      </c>
      <c r="AG238" s="194">
        <v>77877.759999999995</v>
      </c>
      <c r="AH238" s="194">
        <v>8180</v>
      </c>
    </row>
    <row r="239" spans="1:34" x14ac:dyDescent="0.25">
      <c r="A239" s="135">
        <v>101268003</v>
      </c>
      <c r="B239" s="136" t="s">
        <v>600</v>
      </c>
      <c r="C239" s="136" t="s">
        <v>98</v>
      </c>
      <c r="D239" s="137">
        <v>42226</v>
      </c>
      <c r="E239" s="138">
        <v>9225</v>
      </c>
      <c r="F239" s="186">
        <v>17399835.989999998</v>
      </c>
      <c r="G239" s="187">
        <v>44.67</v>
      </c>
      <c r="H239" s="29">
        <f t="shared" si="9"/>
        <v>36</v>
      </c>
      <c r="I239" s="38" t="str">
        <f t="array" ref="I239">H239&amp;CHOOSE(AND(H239&lt;&gt;{11,12,13})*MIN(4,MOD(H239,10))+1,"th","st","nd","rd","th")</f>
        <v>36th</v>
      </c>
      <c r="J239" s="188">
        <v>0.88</v>
      </c>
      <c r="K239" s="189">
        <v>44096590.049999997</v>
      </c>
      <c r="L239" s="148">
        <v>2836.5709999999999</v>
      </c>
      <c r="M239" s="149">
        <v>691.50900000000001</v>
      </c>
      <c r="N239" s="186">
        <v>12498.75</v>
      </c>
      <c r="O239" s="29">
        <f t="shared" si="10"/>
        <v>34</v>
      </c>
      <c r="P239" s="38" t="str">
        <f t="array" ref="P239">O239&amp;CHOOSE(AND(O239&lt;&gt;{11,12,13})*MIN(4,MOD(O239,10))+1,"th","st","nd","rd","th")</f>
        <v>34th</v>
      </c>
      <c r="Q239" s="190">
        <v>1.0728</v>
      </c>
      <c r="R239" s="150">
        <v>0.88</v>
      </c>
      <c r="S239" s="191">
        <v>0.01</v>
      </c>
      <c r="T239" s="192">
        <v>455</v>
      </c>
      <c r="U239" s="193">
        <v>23929162</v>
      </c>
      <c r="V239" s="186">
        <v>6782.49</v>
      </c>
      <c r="W239" s="29">
        <f t="shared" si="11"/>
        <v>42</v>
      </c>
      <c r="X239" s="38" t="str">
        <f t="array" ref="X239">W239&amp;CHOOSE(AND(W239&lt;&gt;{11,12,13})*MIN(4,MOD(W239,10))+1,"th","st","nd","rd","th")</f>
        <v>42nd</v>
      </c>
      <c r="Y239" s="150">
        <v>0.09</v>
      </c>
      <c r="Z239" s="150">
        <v>0.97</v>
      </c>
      <c r="AA239" s="194">
        <v>1120726.07</v>
      </c>
      <c r="AB239" s="195">
        <v>1309887747</v>
      </c>
      <c r="AC239" s="196">
        <v>436766448</v>
      </c>
      <c r="AD239" s="194">
        <v>44347354.140000001</v>
      </c>
      <c r="AE239" s="194">
        <v>16265482.949999999</v>
      </c>
      <c r="AF239" s="194">
        <v>4935.93</v>
      </c>
      <c r="AG239" s="194">
        <v>8691.0400000000009</v>
      </c>
      <c r="AH239" s="194">
        <v>250764.09</v>
      </c>
    </row>
    <row r="240" spans="1:34" x14ac:dyDescent="0.25">
      <c r="A240" s="135">
        <v>106272003</v>
      </c>
      <c r="B240" s="136" t="s">
        <v>291</v>
      </c>
      <c r="C240" s="136" t="s">
        <v>292</v>
      </c>
      <c r="D240" s="137">
        <v>39888</v>
      </c>
      <c r="E240" s="138">
        <v>1862</v>
      </c>
      <c r="F240" s="186">
        <v>7413729.7999999998</v>
      </c>
      <c r="G240" s="187">
        <v>99.82</v>
      </c>
      <c r="H240" s="29">
        <f t="shared" si="9"/>
        <v>99</v>
      </c>
      <c r="I240" s="38" t="str">
        <f t="array" ref="I240">H240&amp;CHOOSE(AND(H240&lt;&gt;{11,12,13})*MIN(4,MOD(H240,10))+1,"th","st","nd","rd","th")</f>
        <v>99th</v>
      </c>
      <c r="J240" s="188">
        <v>1.97</v>
      </c>
      <c r="K240" s="189">
        <v>11760903.02</v>
      </c>
      <c r="L240" s="148">
        <v>439.81299999999999</v>
      </c>
      <c r="M240" s="149">
        <v>284.63200000000001</v>
      </c>
      <c r="N240" s="186">
        <v>16234.36</v>
      </c>
      <c r="O240" s="29">
        <f t="shared" si="10"/>
        <v>84</v>
      </c>
      <c r="P240" s="38" t="str">
        <f t="array" ref="P240">O240&amp;CHOOSE(AND(O240&lt;&gt;{11,12,13})*MIN(4,MOD(O240,10))+1,"th","st","nd","rd","th")</f>
        <v>84th</v>
      </c>
      <c r="Q240" s="190">
        <v>0.82599999999999996</v>
      </c>
      <c r="R240" s="150">
        <v>1.63</v>
      </c>
      <c r="S240" s="191">
        <v>1.38E-2</v>
      </c>
      <c r="T240" s="192">
        <v>243</v>
      </c>
      <c r="U240" s="193">
        <v>7346999</v>
      </c>
      <c r="V240" s="186">
        <v>10141.56</v>
      </c>
      <c r="W240" s="29">
        <f t="shared" si="11"/>
        <v>77</v>
      </c>
      <c r="X240" s="38" t="str">
        <f t="array" ref="X240">W240&amp;CHOOSE(AND(W240&lt;&gt;{11,12,13})*MIN(4,MOD(W240,10))+1,"th","st","nd","rd","th")</f>
        <v>77th</v>
      </c>
      <c r="Y240" s="150">
        <v>0</v>
      </c>
      <c r="Z240" s="150">
        <v>1.63</v>
      </c>
      <c r="AA240" s="194">
        <v>233412.87</v>
      </c>
      <c r="AB240" s="195">
        <v>463465189</v>
      </c>
      <c r="AC240" s="196">
        <v>72812115</v>
      </c>
      <c r="AD240" s="194">
        <v>11805087.949999999</v>
      </c>
      <c r="AE240" s="194">
        <v>7166394.4100000001</v>
      </c>
      <c r="AF240" s="194">
        <v>0</v>
      </c>
      <c r="AG240" s="194">
        <v>13922.52</v>
      </c>
      <c r="AH240" s="194">
        <v>44184.93</v>
      </c>
    </row>
    <row r="241" spans="1:34" x14ac:dyDescent="0.25">
      <c r="A241" s="135">
        <v>112281302</v>
      </c>
      <c r="B241" s="136" t="s">
        <v>204</v>
      </c>
      <c r="C241" s="136" t="s">
        <v>205</v>
      </c>
      <c r="D241" s="137">
        <v>61924</v>
      </c>
      <c r="E241" s="138">
        <v>27275</v>
      </c>
      <c r="F241" s="186">
        <v>88801771.299999997</v>
      </c>
      <c r="G241" s="187">
        <v>52.58</v>
      </c>
      <c r="H241" s="29">
        <f t="shared" si="9"/>
        <v>55</v>
      </c>
      <c r="I241" s="38" t="str">
        <f t="array" ref="I241">H241&amp;CHOOSE(AND(H241&lt;&gt;{11,12,13})*MIN(4,MOD(H241,10))+1,"th","st","nd","rd","th")</f>
        <v>55th</v>
      </c>
      <c r="J241" s="188">
        <v>1.04</v>
      </c>
      <c r="K241" s="189">
        <v>130030571</v>
      </c>
      <c r="L241" s="148">
        <v>9717.1039999999994</v>
      </c>
      <c r="M241" s="149">
        <v>2057.665</v>
      </c>
      <c r="N241" s="186">
        <v>11043.15</v>
      </c>
      <c r="O241" s="29">
        <f t="shared" si="10"/>
        <v>10</v>
      </c>
      <c r="P241" s="38" t="str">
        <f t="array" ref="P241">O241&amp;CHOOSE(AND(O241&lt;&gt;{11,12,13})*MIN(4,MOD(O241,10))+1,"th","st","nd","rd","th")</f>
        <v>10th</v>
      </c>
      <c r="Q241" s="190">
        <v>1.2141999999999999</v>
      </c>
      <c r="R241" s="150">
        <v>1.04</v>
      </c>
      <c r="S241" s="191">
        <v>1.3599999999999999E-2</v>
      </c>
      <c r="T241" s="192">
        <v>257</v>
      </c>
      <c r="U241" s="193">
        <v>89276655</v>
      </c>
      <c r="V241" s="186">
        <v>7582.03</v>
      </c>
      <c r="W241" s="29">
        <f t="shared" si="11"/>
        <v>51</v>
      </c>
      <c r="X241" s="38" t="str">
        <f t="array" ref="X241">W241&amp;CHOOSE(AND(W241&lt;&gt;{11,12,13})*MIN(4,MOD(W241,10))+1,"th","st","nd","rd","th")</f>
        <v>51st</v>
      </c>
      <c r="Y241" s="150">
        <v>0</v>
      </c>
      <c r="Z241" s="150">
        <v>1.04</v>
      </c>
      <c r="AA241" s="194">
        <v>1346772.3</v>
      </c>
      <c r="AB241" s="195">
        <v>4967743037</v>
      </c>
      <c r="AC241" s="196">
        <v>1548801135</v>
      </c>
      <c r="AD241" s="194">
        <v>130465379</v>
      </c>
      <c r="AE241" s="194">
        <v>86930244</v>
      </c>
      <c r="AF241" s="194">
        <v>0</v>
      </c>
      <c r="AG241" s="194">
        <v>524755</v>
      </c>
      <c r="AH241" s="194">
        <v>434808</v>
      </c>
    </row>
    <row r="242" spans="1:34" x14ac:dyDescent="0.25">
      <c r="A242" s="135">
        <v>112282004</v>
      </c>
      <c r="B242" s="136" t="s">
        <v>286</v>
      </c>
      <c r="C242" s="136" t="s">
        <v>205</v>
      </c>
      <c r="D242" s="137">
        <v>52340</v>
      </c>
      <c r="E242" s="138">
        <v>1673</v>
      </c>
      <c r="F242" s="186">
        <v>3460084.49</v>
      </c>
      <c r="G242" s="187">
        <v>39.51</v>
      </c>
      <c r="H242" s="29">
        <f t="shared" si="9"/>
        <v>23</v>
      </c>
      <c r="I242" s="38" t="str">
        <f t="array" ref="I242">H242&amp;CHOOSE(AND(H242&lt;&gt;{11,12,13})*MIN(4,MOD(H242,10))+1,"th","st","nd","rd","th")</f>
        <v>23rd</v>
      </c>
      <c r="J242" s="188">
        <v>0.78</v>
      </c>
      <c r="K242" s="189">
        <v>7734192.4100000001</v>
      </c>
      <c r="L242" s="148">
        <v>472.04500000000002</v>
      </c>
      <c r="M242" s="149">
        <v>267.49299999999999</v>
      </c>
      <c r="N242" s="186">
        <v>10458.14</v>
      </c>
      <c r="O242" s="29">
        <f t="shared" si="10"/>
        <v>5</v>
      </c>
      <c r="P242" s="38" t="str">
        <f t="array" ref="P242">O242&amp;CHOOSE(AND(O242&lt;&gt;{11,12,13})*MIN(4,MOD(O242,10))+1,"th","st","nd","rd","th")</f>
        <v>5th</v>
      </c>
      <c r="Q242" s="190">
        <v>1.2822</v>
      </c>
      <c r="R242" s="150">
        <v>0.78</v>
      </c>
      <c r="S242" s="191">
        <v>8.6E-3</v>
      </c>
      <c r="T242" s="192">
        <v>486</v>
      </c>
      <c r="U242" s="193">
        <v>5497985</v>
      </c>
      <c r="V242" s="186">
        <v>7434.35</v>
      </c>
      <c r="W242" s="29">
        <f t="shared" si="11"/>
        <v>50</v>
      </c>
      <c r="X242" s="38" t="str">
        <f t="array" ref="X242">W242&amp;CHOOSE(AND(W242&lt;&gt;{11,12,13})*MIN(4,MOD(W242,10))+1,"th","st","nd","rd","th")</f>
        <v>50th</v>
      </c>
      <c r="Y242" s="150">
        <v>0.01</v>
      </c>
      <c r="Z242" s="150">
        <v>0.79</v>
      </c>
      <c r="AA242" s="194">
        <v>111361.37</v>
      </c>
      <c r="AB242" s="195">
        <v>318260470</v>
      </c>
      <c r="AC242" s="196">
        <v>83052308</v>
      </c>
      <c r="AD242" s="194">
        <v>7734732.4100000001</v>
      </c>
      <c r="AE242" s="194">
        <v>3345152.42</v>
      </c>
      <c r="AF242" s="194">
        <v>0</v>
      </c>
      <c r="AG242" s="194">
        <v>3570.7</v>
      </c>
      <c r="AH242" s="194">
        <v>540</v>
      </c>
    </row>
    <row r="243" spans="1:34" x14ac:dyDescent="0.25">
      <c r="A243" s="135">
        <v>112283003</v>
      </c>
      <c r="B243" s="136" t="s">
        <v>315</v>
      </c>
      <c r="C243" s="136" t="s">
        <v>205</v>
      </c>
      <c r="D243" s="137">
        <v>71787</v>
      </c>
      <c r="E243" s="138">
        <v>6856</v>
      </c>
      <c r="F243" s="186">
        <v>25747143.75</v>
      </c>
      <c r="G243" s="187">
        <v>52.31</v>
      </c>
      <c r="H243" s="29">
        <f t="shared" si="9"/>
        <v>55</v>
      </c>
      <c r="I243" s="38" t="str">
        <f t="array" ref="I243">H243&amp;CHOOSE(AND(H243&lt;&gt;{11,12,13})*MIN(4,MOD(H243,10))+1,"th","st","nd","rd","th")</f>
        <v>55th</v>
      </c>
      <c r="J243" s="188">
        <v>1.03</v>
      </c>
      <c r="K243" s="189">
        <v>37887789.289999999</v>
      </c>
      <c r="L243" s="148">
        <v>3085.116</v>
      </c>
      <c r="M243" s="149">
        <v>369.62400000000002</v>
      </c>
      <c r="N243" s="186">
        <v>10966.9</v>
      </c>
      <c r="O243" s="29">
        <f t="shared" si="10"/>
        <v>8</v>
      </c>
      <c r="P243" s="38" t="str">
        <f t="array" ref="P243">O243&amp;CHOOSE(AND(O243&lt;&gt;{11,12,13})*MIN(4,MOD(O243,10))+1,"th","st","nd","rd","th")</f>
        <v>8th</v>
      </c>
      <c r="Q243" s="190">
        <v>1.2226999999999999</v>
      </c>
      <c r="R243" s="150">
        <v>1.03</v>
      </c>
      <c r="S243" s="191">
        <v>1.23E-2</v>
      </c>
      <c r="T243" s="192">
        <v>346</v>
      </c>
      <c r="U243" s="193">
        <v>28615911</v>
      </c>
      <c r="V243" s="186">
        <v>8283.09</v>
      </c>
      <c r="W243" s="29">
        <f t="shared" si="11"/>
        <v>61</v>
      </c>
      <c r="X243" s="38" t="str">
        <f t="array" ref="X243">W243&amp;CHOOSE(AND(W243&lt;&gt;{11,12,13})*MIN(4,MOD(W243,10))+1,"th","st","nd","rd","th")</f>
        <v>61st</v>
      </c>
      <c r="Y243" s="150">
        <v>0</v>
      </c>
      <c r="Z243" s="150">
        <v>1.03</v>
      </c>
      <c r="AA243" s="194">
        <v>630685.82999999996</v>
      </c>
      <c r="AB243" s="195">
        <v>1554023537</v>
      </c>
      <c r="AC243" s="196">
        <v>534729073</v>
      </c>
      <c r="AD243" s="194">
        <v>37895643.68</v>
      </c>
      <c r="AE243" s="194">
        <v>25112718.190000001</v>
      </c>
      <c r="AF243" s="194">
        <v>0</v>
      </c>
      <c r="AG243" s="194">
        <v>3739.73</v>
      </c>
      <c r="AH243" s="194">
        <v>7854.39</v>
      </c>
    </row>
    <row r="244" spans="1:34" x14ac:dyDescent="0.25">
      <c r="A244" s="135">
        <v>112286003</v>
      </c>
      <c r="B244" s="136" t="s">
        <v>593</v>
      </c>
      <c r="C244" s="136" t="s">
        <v>205</v>
      </c>
      <c r="D244" s="137">
        <v>59953</v>
      </c>
      <c r="E244" s="138">
        <v>7149</v>
      </c>
      <c r="F244" s="186">
        <v>22003464.109999999</v>
      </c>
      <c r="G244" s="187">
        <v>51.34</v>
      </c>
      <c r="H244" s="29">
        <f t="shared" si="9"/>
        <v>52</v>
      </c>
      <c r="I244" s="38" t="str">
        <f t="array" ref="I244">H244&amp;CHOOSE(AND(H244&lt;&gt;{11,12,13})*MIN(4,MOD(H244,10))+1,"th","st","nd","rd","th")</f>
        <v>52nd</v>
      </c>
      <c r="J244" s="188">
        <v>1.01</v>
      </c>
      <c r="K244" s="189">
        <v>33574796.450000003</v>
      </c>
      <c r="L244" s="148">
        <v>2426.2370000000001</v>
      </c>
      <c r="M244" s="149">
        <v>254.90799999999999</v>
      </c>
      <c r="N244" s="186">
        <v>12522.56</v>
      </c>
      <c r="O244" s="29">
        <f t="shared" si="10"/>
        <v>35</v>
      </c>
      <c r="P244" s="38" t="str">
        <f t="array" ref="P244">O244&amp;CHOOSE(AND(O244&lt;&gt;{11,12,13})*MIN(4,MOD(O244,10))+1,"th","st","nd","rd","th")</f>
        <v>35th</v>
      </c>
      <c r="Q244" s="190">
        <v>1.0708</v>
      </c>
      <c r="R244" s="150">
        <v>1.01</v>
      </c>
      <c r="S244" s="191">
        <v>1.34E-2</v>
      </c>
      <c r="T244" s="192">
        <v>271</v>
      </c>
      <c r="U244" s="193">
        <v>22486087</v>
      </c>
      <c r="V244" s="186">
        <v>8386.75</v>
      </c>
      <c r="W244" s="29">
        <f t="shared" si="11"/>
        <v>63</v>
      </c>
      <c r="X244" s="38" t="str">
        <f t="array" ref="X244">W244&amp;CHOOSE(AND(W244&lt;&gt;{11,12,13})*MIN(4,MOD(W244,10))+1,"th","st","nd","rd","th")</f>
        <v>63rd</v>
      </c>
      <c r="Y244" s="150">
        <v>0</v>
      </c>
      <c r="Z244" s="150">
        <v>1.01</v>
      </c>
      <c r="AA244" s="194">
        <v>630224.11</v>
      </c>
      <c r="AB244" s="195">
        <v>1264307934</v>
      </c>
      <c r="AC244" s="196">
        <v>377012302</v>
      </c>
      <c r="AD244" s="194">
        <v>33606742.450000003</v>
      </c>
      <c r="AE244" s="194">
        <v>21336220</v>
      </c>
      <c r="AF244" s="194">
        <v>0</v>
      </c>
      <c r="AG244" s="194">
        <v>37020</v>
      </c>
      <c r="AH244" s="194">
        <v>31946</v>
      </c>
    </row>
    <row r="245" spans="1:34" x14ac:dyDescent="0.25">
      <c r="A245" s="135">
        <v>112289003</v>
      </c>
      <c r="B245" s="136" t="s">
        <v>623</v>
      </c>
      <c r="C245" s="136" t="s">
        <v>205</v>
      </c>
      <c r="D245" s="137">
        <v>53036</v>
      </c>
      <c r="E245" s="138">
        <v>13478</v>
      </c>
      <c r="F245" s="186">
        <v>29253066.359999999</v>
      </c>
      <c r="G245" s="187">
        <v>40.92</v>
      </c>
      <c r="H245" s="29">
        <f t="shared" si="9"/>
        <v>27</v>
      </c>
      <c r="I245" s="38" t="str">
        <f t="array" ref="I245">H245&amp;CHOOSE(AND(H245&lt;&gt;{11,12,13})*MIN(4,MOD(H245,10))+1,"th","st","nd","rd","th")</f>
        <v>27th</v>
      </c>
      <c r="J245" s="188">
        <v>0.81</v>
      </c>
      <c r="K245" s="189">
        <v>52873216.390000001</v>
      </c>
      <c r="L245" s="148">
        <v>4523.7709999999997</v>
      </c>
      <c r="M245" s="149">
        <v>996.30700000000002</v>
      </c>
      <c r="N245" s="186">
        <v>9578.35</v>
      </c>
      <c r="O245" s="29">
        <f t="shared" si="10"/>
        <v>2</v>
      </c>
      <c r="P245" s="38" t="str">
        <f t="array" ref="P245">O245&amp;CHOOSE(AND(O245&lt;&gt;{11,12,13})*MIN(4,MOD(O245,10))+1,"th","st","nd","rd","th")</f>
        <v>2nd</v>
      </c>
      <c r="Q245" s="190">
        <v>1.3998999999999999</v>
      </c>
      <c r="R245" s="150">
        <v>0.81</v>
      </c>
      <c r="S245" s="191">
        <v>1.1599999999999999E-2</v>
      </c>
      <c r="T245" s="192">
        <v>380</v>
      </c>
      <c r="U245" s="193">
        <v>34487328</v>
      </c>
      <c r="V245" s="186">
        <v>6247.62</v>
      </c>
      <c r="W245" s="29">
        <f t="shared" si="11"/>
        <v>35</v>
      </c>
      <c r="X245" s="38" t="str">
        <f t="array" ref="X245">W245&amp;CHOOSE(AND(W245&lt;&gt;{11,12,13})*MIN(4,MOD(W245,10))+1,"th","st","nd","rd","th")</f>
        <v>35th</v>
      </c>
      <c r="Y245" s="150">
        <v>0.16</v>
      </c>
      <c r="Z245" s="150">
        <v>0.97</v>
      </c>
      <c r="AA245" s="194">
        <v>731856.48</v>
      </c>
      <c r="AB245" s="195">
        <v>1832261838</v>
      </c>
      <c r="AC245" s="196">
        <v>685061379</v>
      </c>
      <c r="AD245" s="194">
        <v>55754817.43</v>
      </c>
      <c r="AE245" s="194">
        <v>28409411.879999999</v>
      </c>
      <c r="AF245" s="194">
        <v>0</v>
      </c>
      <c r="AG245" s="194">
        <v>111798</v>
      </c>
      <c r="AH245" s="194">
        <v>2881601.04</v>
      </c>
    </row>
    <row r="246" spans="1:34" x14ac:dyDescent="0.25">
      <c r="A246" s="135">
        <v>111291304</v>
      </c>
      <c r="B246" s="136" t="s">
        <v>198</v>
      </c>
      <c r="C246" s="136" t="s">
        <v>199</v>
      </c>
      <c r="D246" s="137">
        <v>48352</v>
      </c>
      <c r="E246" s="138">
        <v>2683</v>
      </c>
      <c r="F246" s="186">
        <v>6148960.5199999996</v>
      </c>
      <c r="G246" s="187">
        <v>47.4</v>
      </c>
      <c r="H246" s="29">
        <f t="shared" si="9"/>
        <v>41</v>
      </c>
      <c r="I246" s="38" t="str">
        <f t="array" ref="I246">H246&amp;CHOOSE(AND(H246&lt;&gt;{11,12,13})*MIN(4,MOD(H246,10))+1,"th","st","nd","rd","th")</f>
        <v>41st</v>
      </c>
      <c r="J246" s="188">
        <v>0.93</v>
      </c>
      <c r="K246" s="189">
        <v>15436794.67</v>
      </c>
      <c r="L246" s="148">
        <v>1022.109</v>
      </c>
      <c r="M246" s="149">
        <v>287.178</v>
      </c>
      <c r="N246" s="186">
        <v>11790.23</v>
      </c>
      <c r="O246" s="29">
        <f t="shared" si="10"/>
        <v>19</v>
      </c>
      <c r="P246" s="38" t="str">
        <f t="array" ref="P246">O246&amp;CHOOSE(AND(O246&lt;&gt;{11,12,13})*MIN(4,MOD(O246,10))+1,"th","st","nd","rd","th")</f>
        <v>19th</v>
      </c>
      <c r="Q246" s="190">
        <v>1.1373</v>
      </c>
      <c r="R246" s="150">
        <v>0.93</v>
      </c>
      <c r="S246" s="191">
        <v>1.15E-2</v>
      </c>
      <c r="T246" s="192">
        <v>386</v>
      </c>
      <c r="U246" s="193">
        <v>7327596</v>
      </c>
      <c r="V246" s="186">
        <v>5596.63</v>
      </c>
      <c r="W246" s="29">
        <f t="shared" si="11"/>
        <v>26</v>
      </c>
      <c r="X246" s="38" t="str">
        <f t="array" ref="X246">W246&amp;CHOOSE(AND(W246&lt;&gt;{11,12,13})*MIN(4,MOD(W246,10))+1,"th","st","nd","rd","th")</f>
        <v>26th</v>
      </c>
      <c r="Y246" s="150">
        <v>0.25</v>
      </c>
      <c r="Z246" s="150">
        <v>1.18</v>
      </c>
      <c r="AA246" s="194">
        <v>385063.84</v>
      </c>
      <c r="AB246" s="195">
        <v>407116937</v>
      </c>
      <c r="AC246" s="196">
        <v>127744100</v>
      </c>
      <c r="AD246" s="194">
        <v>15488461.91</v>
      </c>
      <c r="AE246" s="194">
        <v>5751037.2599999998</v>
      </c>
      <c r="AF246" s="194">
        <v>0</v>
      </c>
      <c r="AG246" s="194">
        <v>12859.42</v>
      </c>
      <c r="AH246" s="194">
        <v>51667.24</v>
      </c>
    </row>
    <row r="247" spans="1:34" x14ac:dyDescent="0.25">
      <c r="A247" s="135">
        <v>111292304</v>
      </c>
      <c r="B247" s="136" t="s">
        <v>290</v>
      </c>
      <c r="C247" s="136" t="s">
        <v>199</v>
      </c>
      <c r="D247" s="137">
        <v>50089</v>
      </c>
      <c r="E247" s="138">
        <v>1140</v>
      </c>
      <c r="F247" s="186">
        <v>2790765.7899999996</v>
      </c>
      <c r="G247" s="187">
        <v>48.87</v>
      </c>
      <c r="H247" s="29">
        <f t="shared" si="9"/>
        <v>45</v>
      </c>
      <c r="I247" s="38" t="str">
        <f t="array" ref="I247">H247&amp;CHOOSE(AND(H247&lt;&gt;{11,12,13})*MIN(4,MOD(H247,10))+1,"th","st","nd","rd","th")</f>
        <v>45th</v>
      </c>
      <c r="J247" s="188">
        <v>0.96</v>
      </c>
      <c r="K247" s="189">
        <v>7011196.0199999996</v>
      </c>
      <c r="L247" s="148">
        <v>379.02199999999999</v>
      </c>
      <c r="M247" s="149">
        <v>112.366</v>
      </c>
      <c r="N247" s="186">
        <v>14268.15</v>
      </c>
      <c r="O247" s="29">
        <f t="shared" si="10"/>
        <v>64</v>
      </c>
      <c r="P247" s="38" t="str">
        <f t="array" ref="P247">O247&amp;CHOOSE(AND(O247&lt;&gt;{11,12,13})*MIN(4,MOD(O247,10))+1,"th","st","nd","rd","th")</f>
        <v>64th</v>
      </c>
      <c r="Q247" s="190">
        <v>0.93979999999999997</v>
      </c>
      <c r="R247" s="150">
        <v>0.9</v>
      </c>
      <c r="S247" s="191">
        <v>1.2699999999999999E-2</v>
      </c>
      <c r="T247" s="192">
        <v>317</v>
      </c>
      <c r="U247" s="193">
        <v>3015816</v>
      </c>
      <c r="V247" s="186">
        <v>6137.34</v>
      </c>
      <c r="W247" s="29">
        <f t="shared" si="11"/>
        <v>33</v>
      </c>
      <c r="X247" s="38" t="str">
        <f t="array" ref="X247">W247&amp;CHOOSE(AND(W247&lt;&gt;{11,12,13})*MIN(4,MOD(W247,10))+1,"th","st","nd","rd","th")</f>
        <v>33rd</v>
      </c>
      <c r="Y247" s="150">
        <v>0.18</v>
      </c>
      <c r="Z247" s="150">
        <v>1.08</v>
      </c>
      <c r="AA247" s="194">
        <v>172345.24</v>
      </c>
      <c r="AB247" s="195">
        <v>166263556</v>
      </c>
      <c r="AC247" s="196">
        <v>53869030</v>
      </c>
      <c r="AD247" s="194">
        <v>7011196.0199999996</v>
      </c>
      <c r="AE247" s="194">
        <v>2589105.4</v>
      </c>
      <c r="AF247" s="194">
        <v>0</v>
      </c>
      <c r="AG247" s="194">
        <v>29315.15</v>
      </c>
      <c r="AH247" s="194">
        <v>0</v>
      </c>
    </row>
    <row r="248" spans="1:34" x14ac:dyDescent="0.25">
      <c r="A248" s="135">
        <v>111297504</v>
      </c>
      <c r="B248" s="136" t="s">
        <v>562</v>
      </c>
      <c r="C248" s="136" t="s">
        <v>199</v>
      </c>
      <c r="D248" s="137">
        <v>57623</v>
      </c>
      <c r="E248" s="138">
        <v>2127</v>
      </c>
      <c r="F248" s="186">
        <v>4644929.7300000004</v>
      </c>
      <c r="G248" s="187">
        <v>37.9</v>
      </c>
      <c r="H248" s="29">
        <f t="shared" si="9"/>
        <v>18</v>
      </c>
      <c r="I248" s="38" t="str">
        <f t="array" ref="I248">H248&amp;CHOOSE(AND(H248&lt;&gt;{11,12,13})*MIN(4,MOD(H248,10))+1,"th","st","nd","rd","th")</f>
        <v>18th</v>
      </c>
      <c r="J248" s="188">
        <v>0.75</v>
      </c>
      <c r="K248" s="189">
        <v>11932851</v>
      </c>
      <c r="L248" s="148">
        <v>726.125</v>
      </c>
      <c r="M248" s="149">
        <v>223.37200000000001</v>
      </c>
      <c r="N248" s="186">
        <v>12567.55</v>
      </c>
      <c r="O248" s="29">
        <f t="shared" si="10"/>
        <v>35</v>
      </c>
      <c r="P248" s="38" t="str">
        <f t="array" ref="P248">O248&amp;CHOOSE(AND(O248&lt;&gt;{11,12,13})*MIN(4,MOD(O248,10))+1,"th","st","nd","rd","th")</f>
        <v>35th</v>
      </c>
      <c r="Q248" s="190">
        <v>1.0669999999999999</v>
      </c>
      <c r="R248" s="150">
        <v>0.75</v>
      </c>
      <c r="S248" s="191">
        <v>1.01E-2</v>
      </c>
      <c r="T248" s="192">
        <v>448</v>
      </c>
      <c r="U248" s="193">
        <v>6296313</v>
      </c>
      <c r="V248" s="186">
        <v>6631.21</v>
      </c>
      <c r="W248" s="29">
        <f t="shared" si="11"/>
        <v>40</v>
      </c>
      <c r="X248" s="38" t="str">
        <f t="array" ref="X248">W248&amp;CHOOSE(AND(W248&lt;&gt;{11,12,13})*MIN(4,MOD(W248,10))+1,"th","st","nd","rd","th")</f>
        <v>40th</v>
      </c>
      <c r="Y248" s="150">
        <v>0.11</v>
      </c>
      <c r="Z248" s="150">
        <v>0.86</v>
      </c>
      <c r="AA248" s="194">
        <v>289844.07</v>
      </c>
      <c r="AB248" s="195">
        <v>346944379</v>
      </c>
      <c r="AC248" s="196">
        <v>112640509</v>
      </c>
      <c r="AD248" s="194">
        <v>11957440.220000001</v>
      </c>
      <c r="AE248" s="194">
        <v>4336220.88</v>
      </c>
      <c r="AF248" s="194">
        <v>9033.66</v>
      </c>
      <c r="AG248" s="194">
        <v>9831.1200000000008</v>
      </c>
      <c r="AH248" s="194">
        <v>24589.22</v>
      </c>
    </row>
    <row r="249" spans="1:34" x14ac:dyDescent="0.25">
      <c r="A249" s="135">
        <v>101301303</v>
      </c>
      <c r="B249" s="136" t="s">
        <v>189</v>
      </c>
      <c r="C249" s="136" t="s">
        <v>190</v>
      </c>
      <c r="D249" s="137">
        <v>45364</v>
      </c>
      <c r="E249" s="138">
        <v>2971</v>
      </c>
      <c r="F249" s="186">
        <v>5256345.83</v>
      </c>
      <c r="G249" s="187">
        <v>39</v>
      </c>
      <c r="H249" s="29">
        <f t="shared" si="9"/>
        <v>22</v>
      </c>
      <c r="I249" s="38" t="str">
        <f t="array" ref="I249">H249&amp;CHOOSE(AND(H249&lt;&gt;{11,12,13})*MIN(4,MOD(H249,10))+1,"th","st","nd","rd","th")</f>
        <v>22nd</v>
      </c>
      <c r="J249" s="188">
        <v>0.77</v>
      </c>
      <c r="K249" s="189">
        <v>16183697.609999999</v>
      </c>
      <c r="L249" s="148">
        <v>1104.4659999999999</v>
      </c>
      <c r="M249" s="149">
        <v>201.02500000000001</v>
      </c>
      <c r="N249" s="186">
        <v>12396.64</v>
      </c>
      <c r="O249" s="29">
        <f t="shared" si="10"/>
        <v>30</v>
      </c>
      <c r="P249" s="38" t="str">
        <f t="array" ref="P249">O249&amp;CHOOSE(AND(O249&lt;&gt;{11,12,13})*MIN(4,MOD(O249,10))+1,"th","st","nd","rd","th")</f>
        <v>30th</v>
      </c>
      <c r="Q249" s="190">
        <v>1.0817000000000001</v>
      </c>
      <c r="R249" s="150">
        <v>0.77</v>
      </c>
      <c r="S249" s="191">
        <v>1.35E-2</v>
      </c>
      <c r="T249" s="192">
        <v>265</v>
      </c>
      <c r="U249" s="193">
        <v>5327469</v>
      </c>
      <c r="V249" s="186">
        <v>4080.82</v>
      </c>
      <c r="W249" s="29">
        <f t="shared" si="11"/>
        <v>10</v>
      </c>
      <c r="X249" s="38" t="str">
        <f t="array" ref="X249">W249&amp;CHOOSE(AND(W249&lt;&gt;{11,12,13})*MIN(4,MOD(W249,10))+1,"th","st","nd","rd","th")</f>
        <v>10th</v>
      </c>
      <c r="Y249" s="150">
        <v>0.45</v>
      </c>
      <c r="Z249" s="150">
        <v>1.22</v>
      </c>
      <c r="AA249" s="194">
        <v>431709.91</v>
      </c>
      <c r="AB249" s="195">
        <v>254587452</v>
      </c>
      <c r="AC249" s="196">
        <v>134278871</v>
      </c>
      <c r="AD249" s="194">
        <v>16184947.609999999</v>
      </c>
      <c r="AE249" s="194">
        <v>4811536.92</v>
      </c>
      <c r="AF249" s="194">
        <v>0</v>
      </c>
      <c r="AG249" s="194">
        <v>13099</v>
      </c>
      <c r="AH249" s="194">
        <v>1250</v>
      </c>
    </row>
    <row r="250" spans="1:34" x14ac:dyDescent="0.25">
      <c r="A250" s="135">
        <v>101301403</v>
      </c>
      <c r="B250" s="136" t="s">
        <v>200</v>
      </c>
      <c r="C250" s="136" t="s">
        <v>190</v>
      </c>
      <c r="D250" s="137">
        <v>57881</v>
      </c>
      <c r="E250" s="138">
        <v>5262</v>
      </c>
      <c r="F250" s="186">
        <v>17509844.629999999</v>
      </c>
      <c r="G250" s="187">
        <v>57.49</v>
      </c>
      <c r="H250" s="29">
        <f t="shared" si="9"/>
        <v>68</v>
      </c>
      <c r="I250" s="38" t="str">
        <f t="array" ref="I250">H250&amp;CHOOSE(AND(H250&lt;&gt;{11,12,13})*MIN(4,MOD(H250,10))+1,"th","st","nd","rd","th")</f>
        <v>68th</v>
      </c>
      <c r="J250" s="188">
        <v>1.1299999999999999</v>
      </c>
      <c r="K250" s="189">
        <v>29748329.280000001</v>
      </c>
      <c r="L250" s="148">
        <v>1733.58</v>
      </c>
      <c r="M250" s="149">
        <v>320.47899999999998</v>
      </c>
      <c r="N250" s="186">
        <v>14482.7</v>
      </c>
      <c r="O250" s="29">
        <f t="shared" si="10"/>
        <v>67</v>
      </c>
      <c r="P250" s="38" t="str">
        <f t="array" ref="P250">O250&amp;CHOOSE(AND(O250&lt;&gt;{11,12,13})*MIN(4,MOD(O250,10))+1,"th","st","nd","rd","th")</f>
        <v>67th</v>
      </c>
      <c r="Q250" s="190">
        <v>0.92589999999999995</v>
      </c>
      <c r="R250" s="150">
        <v>1.05</v>
      </c>
      <c r="S250" s="191">
        <v>1.49E-2</v>
      </c>
      <c r="T250" s="192">
        <v>186</v>
      </c>
      <c r="U250" s="193">
        <v>16105917</v>
      </c>
      <c r="V250" s="186">
        <v>7841.02</v>
      </c>
      <c r="W250" s="29">
        <f t="shared" si="11"/>
        <v>55</v>
      </c>
      <c r="X250" s="38" t="str">
        <f t="array" ref="X250">W250&amp;CHOOSE(AND(W250&lt;&gt;{11,12,13})*MIN(4,MOD(W250,10))+1,"th","st","nd","rd","th")</f>
        <v>55th</v>
      </c>
      <c r="Y250" s="150">
        <v>0</v>
      </c>
      <c r="Z250" s="150">
        <v>1.05</v>
      </c>
      <c r="AA250" s="194">
        <v>920858.38</v>
      </c>
      <c r="AB250" s="195">
        <v>817341890</v>
      </c>
      <c r="AC250" s="196">
        <v>358272507</v>
      </c>
      <c r="AD250" s="194">
        <v>29751269.280000001</v>
      </c>
      <c r="AE250" s="194">
        <v>16336463.76</v>
      </c>
      <c r="AF250" s="194">
        <v>0</v>
      </c>
      <c r="AG250" s="194">
        <v>252522.49</v>
      </c>
      <c r="AH250" s="194">
        <v>2940</v>
      </c>
    </row>
    <row r="251" spans="1:34" x14ac:dyDescent="0.25">
      <c r="A251" s="135">
        <v>101303503</v>
      </c>
      <c r="B251" s="136" t="s">
        <v>346</v>
      </c>
      <c r="C251" s="136" t="s">
        <v>190</v>
      </c>
      <c r="D251" s="137">
        <v>59926</v>
      </c>
      <c r="E251" s="138">
        <v>2289</v>
      </c>
      <c r="F251" s="186">
        <v>5565820.7799999993</v>
      </c>
      <c r="G251" s="187">
        <v>40.58</v>
      </c>
      <c r="H251" s="29">
        <f t="shared" si="9"/>
        <v>26</v>
      </c>
      <c r="I251" s="38" t="str">
        <f t="array" ref="I251">H251&amp;CHOOSE(AND(H251&lt;&gt;{11,12,13})*MIN(4,MOD(H251,10))+1,"th","st","nd","rd","th")</f>
        <v>26th</v>
      </c>
      <c r="J251" s="188">
        <v>0.8</v>
      </c>
      <c r="K251" s="189">
        <v>13485663.35</v>
      </c>
      <c r="L251" s="148">
        <v>780.57799999999997</v>
      </c>
      <c r="M251" s="149">
        <v>139.43</v>
      </c>
      <c r="N251" s="186">
        <v>14658.2</v>
      </c>
      <c r="O251" s="29">
        <f t="shared" si="10"/>
        <v>70</v>
      </c>
      <c r="P251" s="38" t="str">
        <f t="array" ref="P251">O251&amp;CHOOSE(AND(O251&lt;&gt;{11,12,13})*MIN(4,MOD(O251,10))+1,"th","st","nd","rd","th")</f>
        <v>70th</v>
      </c>
      <c r="Q251" s="190">
        <v>0.91479999999999995</v>
      </c>
      <c r="R251" s="150">
        <v>0.73</v>
      </c>
      <c r="S251" s="191">
        <v>1.6E-2</v>
      </c>
      <c r="T251" s="192">
        <v>128</v>
      </c>
      <c r="U251" s="193">
        <v>4763351</v>
      </c>
      <c r="V251" s="186">
        <v>5177.51</v>
      </c>
      <c r="W251" s="29">
        <f t="shared" si="11"/>
        <v>22</v>
      </c>
      <c r="X251" s="38" t="str">
        <f t="array" ref="X251">W251&amp;CHOOSE(AND(W251&lt;&gt;{11,12,13})*MIN(4,MOD(W251,10))+1,"th","st","nd","rd","th")</f>
        <v>22nd</v>
      </c>
      <c r="Y251" s="150">
        <v>0.31</v>
      </c>
      <c r="Z251" s="150">
        <v>1.04</v>
      </c>
      <c r="AA251" s="194">
        <v>435012.06</v>
      </c>
      <c r="AB251" s="195">
        <v>223197872</v>
      </c>
      <c r="AC251" s="196">
        <v>124492012</v>
      </c>
      <c r="AD251" s="194">
        <v>13485663.35</v>
      </c>
      <c r="AE251" s="194">
        <v>4830546.22</v>
      </c>
      <c r="AF251" s="194">
        <v>0</v>
      </c>
      <c r="AG251" s="194">
        <v>300262.5</v>
      </c>
      <c r="AH251" s="194">
        <v>0</v>
      </c>
    </row>
    <row r="252" spans="1:34" x14ac:dyDescent="0.25">
      <c r="A252" s="135">
        <v>101306503</v>
      </c>
      <c r="B252" s="136" t="s">
        <v>560</v>
      </c>
      <c r="C252" s="136" t="s">
        <v>190</v>
      </c>
      <c r="D252" s="137">
        <v>52340</v>
      </c>
      <c r="E252" s="138">
        <v>1830</v>
      </c>
      <c r="F252" s="186">
        <v>3317702.21</v>
      </c>
      <c r="G252" s="187">
        <v>34.64</v>
      </c>
      <c r="H252" s="29">
        <f t="shared" si="9"/>
        <v>12</v>
      </c>
      <c r="I252" s="38" t="str">
        <f t="array" ref="I252">H252&amp;CHOOSE(AND(H252&lt;&gt;{11,12,13})*MIN(4,MOD(H252,10))+1,"th","st","nd","rd","th")</f>
        <v>12th</v>
      </c>
      <c r="J252" s="188">
        <v>0.68</v>
      </c>
      <c r="K252" s="189">
        <v>11293396.140000001</v>
      </c>
      <c r="L252" s="148">
        <v>599.09299999999996</v>
      </c>
      <c r="M252" s="149">
        <v>242.83799999999999</v>
      </c>
      <c r="N252" s="186">
        <v>13413.68</v>
      </c>
      <c r="O252" s="29">
        <f t="shared" si="10"/>
        <v>50</v>
      </c>
      <c r="P252" s="38" t="str">
        <f t="array" ref="P252">O252&amp;CHOOSE(AND(O252&lt;&gt;{11,12,13})*MIN(4,MOD(O252,10))+1,"th","st","nd","rd","th")</f>
        <v>50th</v>
      </c>
      <c r="Q252" s="190">
        <v>0.99970000000000003</v>
      </c>
      <c r="R252" s="150">
        <v>0.68</v>
      </c>
      <c r="S252" s="191">
        <v>1.26E-2</v>
      </c>
      <c r="T252" s="192">
        <v>331</v>
      </c>
      <c r="U252" s="193">
        <v>3608693</v>
      </c>
      <c r="V252" s="186">
        <v>4286.21</v>
      </c>
      <c r="W252" s="29">
        <f t="shared" si="11"/>
        <v>13</v>
      </c>
      <c r="X252" s="38" t="str">
        <f t="array" ref="X252">W252&amp;CHOOSE(AND(W252&lt;&gt;{11,12,13})*MIN(4,MOD(W252,10))+1,"th","st","nd","rd","th")</f>
        <v>13th</v>
      </c>
      <c r="Y252" s="150">
        <v>0.43</v>
      </c>
      <c r="Z252" s="150">
        <v>1.1100000000000001</v>
      </c>
      <c r="AA252" s="194">
        <v>374269.96</v>
      </c>
      <c r="AB252" s="195">
        <v>170349379</v>
      </c>
      <c r="AC252" s="196">
        <v>93058837</v>
      </c>
      <c r="AD252" s="194">
        <v>11369753.119999999</v>
      </c>
      <c r="AE252" s="194">
        <v>2943432.25</v>
      </c>
      <c r="AF252" s="194">
        <v>0</v>
      </c>
      <c r="AG252" s="194">
        <v>0</v>
      </c>
      <c r="AH252" s="194">
        <v>76356.98</v>
      </c>
    </row>
    <row r="253" spans="1:34" x14ac:dyDescent="0.25">
      <c r="A253" s="135">
        <v>101308503</v>
      </c>
      <c r="B253" s="136" t="s">
        <v>629</v>
      </c>
      <c r="C253" s="136" t="s">
        <v>190</v>
      </c>
      <c r="D253" s="137">
        <v>56159</v>
      </c>
      <c r="E253" s="138">
        <v>1859</v>
      </c>
      <c r="F253" s="186">
        <v>11255363.74</v>
      </c>
      <c r="G253" s="187">
        <v>107.81</v>
      </c>
      <c r="H253" s="29">
        <f t="shared" si="9"/>
        <v>99</v>
      </c>
      <c r="I253" s="38" t="str">
        <f t="array" ref="I253">H253&amp;CHOOSE(AND(H253&lt;&gt;{11,12,13})*MIN(4,MOD(H253,10))+1,"th","st","nd","rd","th")</f>
        <v>99th</v>
      </c>
      <c r="J253" s="188">
        <v>2.12</v>
      </c>
      <c r="K253" s="189">
        <v>14913925.890000001</v>
      </c>
      <c r="L253" s="148">
        <v>682.79100000000005</v>
      </c>
      <c r="M253" s="149">
        <v>227.327</v>
      </c>
      <c r="N253" s="186">
        <v>16386.8</v>
      </c>
      <c r="O253" s="29">
        <f t="shared" si="10"/>
        <v>85</v>
      </c>
      <c r="P253" s="38" t="str">
        <f t="array" ref="P253">O253&amp;CHOOSE(AND(O253&lt;&gt;{11,12,13})*MIN(4,MOD(O253,10))+1,"th","st","nd","rd","th")</f>
        <v>85th</v>
      </c>
      <c r="Q253" s="190">
        <v>0.81830000000000003</v>
      </c>
      <c r="R253" s="150">
        <v>1.73</v>
      </c>
      <c r="S253" s="191">
        <v>1.03E-2</v>
      </c>
      <c r="T253" s="192">
        <v>441</v>
      </c>
      <c r="U253" s="193">
        <v>15009096</v>
      </c>
      <c r="V253" s="186">
        <v>16491.37</v>
      </c>
      <c r="W253" s="29">
        <f t="shared" si="11"/>
        <v>96</v>
      </c>
      <c r="X253" s="38" t="str">
        <f t="array" ref="X253">W253&amp;CHOOSE(AND(W253&lt;&gt;{11,12,13})*MIN(4,MOD(W253,10))+1,"th","st","nd","rd","th")</f>
        <v>96th</v>
      </c>
      <c r="Y253" s="150">
        <v>0</v>
      </c>
      <c r="Z253" s="150">
        <v>1.73</v>
      </c>
      <c r="AA253" s="194">
        <v>113166.91</v>
      </c>
      <c r="AB253" s="195">
        <v>927679162</v>
      </c>
      <c r="AC253" s="196">
        <v>167875268</v>
      </c>
      <c r="AD253" s="194">
        <v>14918745.390000001</v>
      </c>
      <c r="AE253" s="194">
        <v>11063900.49</v>
      </c>
      <c r="AF253" s="194">
        <v>0</v>
      </c>
      <c r="AG253" s="194">
        <v>78296.34</v>
      </c>
      <c r="AH253" s="194">
        <v>4819.5</v>
      </c>
    </row>
    <row r="254" spans="1:34" x14ac:dyDescent="0.25">
      <c r="A254" s="135">
        <v>111312503</v>
      </c>
      <c r="B254" s="136" t="s">
        <v>339</v>
      </c>
      <c r="C254" s="136" t="s">
        <v>340</v>
      </c>
      <c r="D254" s="137">
        <v>47899</v>
      </c>
      <c r="E254" s="138">
        <v>6530</v>
      </c>
      <c r="F254" s="186">
        <v>13066465.630000001</v>
      </c>
      <c r="G254" s="187">
        <v>41.78</v>
      </c>
      <c r="H254" s="29">
        <f t="shared" si="9"/>
        <v>29</v>
      </c>
      <c r="I254" s="38" t="str">
        <f t="array" ref="I254">H254&amp;CHOOSE(AND(H254&lt;&gt;{11,12,13})*MIN(4,MOD(H254,10))+1,"th","st","nd","rd","th")</f>
        <v>29th</v>
      </c>
      <c r="J254" s="188">
        <v>0.82</v>
      </c>
      <c r="K254" s="189">
        <v>26780234.890000001</v>
      </c>
      <c r="L254" s="148">
        <v>1962.231</v>
      </c>
      <c r="M254" s="149">
        <v>493.65100000000001</v>
      </c>
      <c r="N254" s="186">
        <v>10904.53</v>
      </c>
      <c r="O254" s="29">
        <f t="shared" si="10"/>
        <v>8</v>
      </c>
      <c r="P254" s="38" t="str">
        <f t="array" ref="P254">O254&amp;CHOOSE(AND(O254&lt;&gt;{11,12,13})*MIN(4,MOD(O254,10))+1,"th","st","nd","rd","th")</f>
        <v>8th</v>
      </c>
      <c r="Q254" s="190">
        <v>1.2297</v>
      </c>
      <c r="R254" s="150">
        <v>0.82</v>
      </c>
      <c r="S254" s="191">
        <v>9.9000000000000008E-3</v>
      </c>
      <c r="T254" s="192">
        <v>458</v>
      </c>
      <c r="U254" s="193">
        <v>18049983</v>
      </c>
      <c r="V254" s="186">
        <v>7349.69</v>
      </c>
      <c r="W254" s="29">
        <f t="shared" si="11"/>
        <v>49</v>
      </c>
      <c r="X254" s="38" t="str">
        <f t="array" ref="X254">W254&amp;CHOOSE(AND(W254&lt;&gt;{11,12,13})*MIN(4,MOD(W254,10))+1,"th","st","nd","rd","th")</f>
        <v>49th</v>
      </c>
      <c r="Y254" s="150">
        <v>0.02</v>
      </c>
      <c r="Z254" s="150">
        <v>0.84</v>
      </c>
      <c r="AA254" s="194">
        <v>671286.33</v>
      </c>
      <c r="AB254" s="195">
        <v>996796671</v>
      </c>
      <c r="AC254" s="196">
        <v>320720307</v>
      </c>
      <c r="AD254" s="194">
        <v>26799832.68</v>
      </c>
      <c r="AE254" s="194">
        <v>12359225.59</v>
      </c>
      <c r="AF254" s="194">
        <v>0</v>
      </c>
      <c r="AG254" s="194">
        <v>35953.71</v>
      </c>
      <c r="AH254" s="194">
        <v>19597.79</v>
      </c>
    </row>
    <row r="255" spans="1:34" x14ac:dyDescent="0.25">
      <c r="A255" s="135">
        <v>111312804</v>
      </c>
      <c r="B255" s="136" t="s">
        <v>355</v>
      </c>
      <c r="C255" s="136" t="s">
        <v>340</v>
      </c>
      <c r="D255" s="137">
        <v>56596</v>
      </c>
      <c r="E255" s="138">
        <v>2050</v>
      </c>
      <c r="F255" s="186">
        <v>4381719.3599999994</v>
      </c>
      <c r="G255" s="187">
        <v>37.770000000000003</v>
      </c>
      <c r="H255" s="29">
        <f t="shared" si="9"/>
        <v>18</v>
      </c>
      <c r="I255" s="38" t="str">
        <f t="array" ref="I255">H255&amp;CHOOSE(AND(H255&lt;&gt;{11,12,13})*MIN(4,MOD(H255,10))+1,"th","st","nd","rd","th")</f>
        <v>18th</v>
      </c>
      <c r="J255" s="188">
        <v>0.74</v>
      </c>
      <c r="K255" s="189">
        <v>10736265.43</v>
      </c>
      <c r="L255" s="148">
        <v>745.82</v>
      </c>
      <c r="M255" s="149">
        <v>240.62700000000001</v>
      </c>
      <c r="N255" s="186">
        <v>10883.77</v>
      </c>
      <c r="O255" s="29">
        <f t="shared" si="10"/>
        <v>8</v>
      </c>
      <c r="P255" s="38" t="str">
        <f t="array" ref="P255">O255&amp;CHOOSE(AND(O255&lt;&gt;{11,12,13})*MIN(4,MOD(O255,10))+1,"th","st","nd","rd","th")</f>
        <v>8th</v>
      </c>
      <c r="Q255" s="190">
        <v>1.232</v>
      </c>
      <c r="R255" s="150">
        <v>0.74</v>
      </c>
      <c r="S255" s="191">
        <v>1.14E-2</v>
      </c>
      <c r="T255" s="192">
        <v>390</v>
      </c>
      <c r="U255" s="193">
        <v>5278940</v>
      </c>
      <c r="V255" s="186">
        <v>5351.47</v>
      </c>
      <c r="W255" s="29">
        <f t="shared" si="11"/>
        <v>24</v>
      </c>
      <c r="X255" s="38" t="str">
        <f t="array" ref="X255">W255&amp;CHOOSE(AND(W255&lt;&gt;{11,12,13})*MIN(4,MOD(W255,10))+1,"th","st","nd","rd","th")</f>
        <v>24th</v>
      </c>
      <c r="Y255" s="150">
        <v>0.28000000000000003</v>
      </c>
      <c r="Z255" s="150">
        <v>1.02</v>
      </c>
      <c r="AA255" s="194">
        <v>210035.69</v>
      </c>
      <c r="AB255" s="195">
        <v>282567214</v>
      </c>
      <c r="AC255" s="196">
        <v>102756876</v>
      </c>
      <c r="AD255" s="194">
        <v>10736265.43</v>
      </c>
      <c r="AE255" s="194">
        <v>4170695.36</v>
      </c>
      <c r="AF255" s="194">
        <v>0</v>
      </c>
      <c r="AG255" s="194">
        <v>988.31</v>
      </c>
      <c r="AH255" s="194">
        <v>0</v>
      </c>
    </row>
    <row r="256" spans="1:34" x14ac:dyDescent="0.25">
      <c r="A256" s="135">
        <v>111316003</v>
      </c>
      <c r="B256" s="136" t="s">
        <v>424</v>
      </c>
      <c r="C256" s="136" t="s">
        <v>340</v>
      </c>
      <c r="D256" s="137">
        <v>41108</v>
      </c>
      <c r="E256" s="138">
        <v>4019</v>
      </c>
      <c r="F256" s="186">
        <v>5664395.54</v>
      </c>
      <c r="G256" s="187">
        <v>34.29</v>
      </c>
      <c r="H256" s="29">
        <f t="shared" si="9"/>
        <v>11</v>
      </c>
      <c r="I256" s="38" t="str">
        <f t="array" ref="I256">H256&amp;CHOOSE(AND(H256&lt;&gt;{11,12,13})*MIN(4,MOD(H256,10))+1,"th","st","nd","rd","th")</f>
        <v>11th</v>
      </c>
      <c r="J256" s="188">
        <v>0.68</v>
      </c>
      <c r="K256" s="189">
        <v>20275013.690000001</v>
      </c>
      <c r="L256" s="148">
        <v>1384.915</v>
      </c>
      <c r="M256" s="149">
        <v>393.40600000000001</v>
      </c>
      <c r="N256" s="186">
        <v>11401.21</v>
      </c>
      <c r="O256" s="29">
        <f t="shared" si="10"/>
        <v>13</v>
      </c>
      <c r="P256" s="38" t="str">
        <f t="array" ref="P256">O256&amp;CHOOSE(AND(O256&lt;&gt;{11,12,13})*MIN(4,MOD(O256,10))+1,"th","st","nd","rd","th")</f>
        <v>13th</v>
      </c>
      <c r="Q256" s="190">
        <v>1.1760999999999999</v>
      </c>
      <c r="R256" s="150">
        <v>0.68</v>
      </c>
      <c r="S256" s="191">
        <v>0.01</v>
      </c>
      <c r="T256" s="192">
        <v>455</v>
      </c>
      <c r="U256" s="193">
        <v>7740132</v>
      </c>
      <c r="V256" s="186">
        <v>4352.49</v>
      </c>
      <c r="W256" s="29">
        <f t="shared" si="11"/>
        <v>14</v>
      </c>
      <c r="X256" s="38" t="str">
        <f t="array" ref="X256">W256&amp;CHOOSE(AND(W256&lt;&gt;{11,12,13})*MIN(4,MOD(W256,10))+1,"th","st","nd","rd","th")</f>
        <v>14th</v>
      </c>
      <c r="Y256" s="150">
        <v>0.42</v>
      </c>
      <c r="Z256" s="150">
        <v>1.1000000000000001</v>
      </c>
      <c r="AA256" s="194">
        <v>237987.66</v>
      </c>
      <c r="AB256" s="195">
        <v>415372393</v>
      </c>
      <c r="AC256" s="196">
        <v>149600744</v>
      </c>
      <c r="AD256" s="194">
        <v>20353793.539999999</v>
      </c>
      <c r="AE256" s="194">
        <v>5371348.0800000001</v>
      </c>
      <c r="AF256" s="194">
        <v>0</v>
      </c>
      <c r="AG256" s="194">
        <v>55059.8</v>
      </c>
      <c r="AH256" s="194">
        <v>78779.850000000006</v>
      </c>
    </row>
    <row r="257" spans="1:34" x14ac:dyDescent="0.25">
      <c r="A257" s="135">
        <v>111317503</v>
      </c>
      <c r="B257" s="136" t="s">
        <v>563</v>
      </c>
      <c r="C257" s="136" t="s">
        <v>340</v>
      </c>
      <c r="D257" s="137">
        <v>48750</v>
      </c>
      <c r="E257" s="138">
        <v>3185</v>
      </c>
      <c r="F257" s="186">
        <v>5393050.5499999998</v>
      </c>
      <c r="G257" s="187">
        <v>34.729999999999997</v>
      </c>
      <c r="H257" s="29">
        <f t="shared" si="9"/>
        <v>12</v>
      </c>
      <c r="I257" s="38" t="str">
        <f t="array" ref="I257">H257&amp;CHOOSE(AND(H257&lt;&gt;{11,12,13})*MIN(4,MOD(H257,10))+1,"th","st","nd","rd","th")</f>
        <v>12th</v>
      </c>
      <c r="J257" s="188">
        <v>0.68</v>
      </c>
      <c r="K257" s="189">
        <v>16124912.390000001</v>
      </c>
      <c r="L257" s="148">
        <v>1159.577</v>
      </c>
      <c r="M257" s="149">
        <v>363.30799999999999</v>
      </c>
      <c r="N257" s="186">
        <v>10588.4</v>
      </c>
      <c r="O257" s="29">
        <f t="shared" si="10"/>
        <v>6</v>
      </c>
      <c r="P257" s="38" t="str">
        <f t="array" ref="P257">O257&amp;CHOOSE(AND(O257&lt;&gt;{11,12,13})*MIN(4,MOD(O257,10))+1,"th","st","nd","rd","th")</f>
        <v>6th</v>
      </c>
      <c r="Q257" s="190">
        <v>1.2664</v>
      </c>
      <c r="R257" s="150">
        <v>0.68</v>
      </c>
      <c r="S257" s="191">
        <v>8.3999999999999995E-3</v>
      </c>
      <c r="T257" s="192">
        <v>490</v>
      </c>
      <c r="U257" s="193">
        <v>8805138</v>
      </c>
      <c r="V257" s="186">
        <v>5781.88</v>
      </c>
      <c r="W257" s="29">
        <f t="shared" si="11"/>
        <v>28</v>
      </c>
      <c r="X257" s="38" t="str">
        <f t="array" ref="X257">W257&amp;CHOOSE(AND(W257&lt;&gt;{11,12,13})*MIN(4,MOD(W257,10))+1,"th","st","nd","rd","th")</f>
        <v>28th</v>
      </c>
      <c r="Y257" s="150">
        <v>0.23</v>
      </c>
      <c r="Z257" s="150">
        <v>0.91</v>
      </c>
      <c r="AA257" s="194">
        <v>285842.61</v>
      </c>
      <c r="AB257" s="195">
        <v>494990506</v>
      </c>
      <c r="AC257" s="196">
        <v>147720314</v>
      </c>
      <c r="AD257" s="194">
        <v>16163288.91</v>
      </c>
      <c r="AE257" s="194">
        <v>5001679.3499999996</v>
      </c>
      <c r="AF257" s="194">
        <v>85257.57</v>
      </c>
      <c r="AG257" s="194">
        <v>20271.02</v>
      </c>
      <c r="AH257" s="194">
        <v>38376.519999999997</v>
      </c>
    </row>
    <row r="258" spans="1:34" x14ac:dyDescent="0.25">
      <c r="A258" s="135">
        <v>128321103</v>
      </c>
      <c r="B258" s="136" t="s">
        <v>156</v>
      </c>
      <c r="C258" s="136" t="s">
        <v>157</v>
      </c>
      <c r="D258" s="137">
        <v>48172</v>
      </c>
      <c r="E258" s="138">
        <v>5752</v>
      </c>
      <c r="F258" s="186">
        <v>13940798.530000001</v>
      </c>
      <c r="G258" s="187">
        <v>50.31</v>
      </c>
      <c r="H258" s="29">
        <f t="shared" si="9"/>
        <v>49</v>
      </c>
      <c r="I258" s="38" t="str">
        <f t="array" ref="I258">H258&amp;CHOOSE(AND(H258&lt;&gt;{11,12,13})*MIN(4,MOD(H258,10))+1,"th","st","nd","rd","th")</f>
        <v>49th</v>
      </c>
      <c r="J258" s="188">
        <v>0.99</v>
      </c>
      <c r="K258" s="189">
        <v>30908609.460000001</v>
      </c>
      <c r="L258" s="148">
        <v>1535.155</v>
      </c>
      <c r="M258" s="149">
        <v>237.93799999999999</v>
      </c>
      <c r="N258" s="186">
        <v>17432.03</v>
      </c>
      <c r="O258" s="29">
        <f t="shared" si="10"/>
        <v>91</v>
      </c>
      <c r="P258" s="38" t="str">
        <f t="array" ref="P258">O258&amp;CHOOSE(AND(O258&lt;&gt;{11,12,13})*MIN(4,MOD(O258,10))+1,"th","st","nd","rd","th")</f>
        <v>91st</v>
      </c>
      <c r="Q258" s="190">
        <v>0.76919999999999999</v>
      </c>
      <c r="R258" s="150">
        <v>0.76</v>
      </c>
      <c r="S258" s="191">
        <v>1.67E-2</v>
      </c>
      <c r="T258" s="192">
        <v>109</v>
      </c>
      <c r="U258" s="193">
        <v>11414057</v>
      </c>
      <c r="V258" s="186">
        <v>6437.37</v>
      </c>
      <c r="W258" s="29">
        <f t="shared" si="11"/>
        <v>37</v>
      </c>
      <c r="X258" s="38" t="str">
        <f t="array" ref="X258">W258&amp;CHOOSE(AND(W258&lt;&gt;{11,12,13})*MIN(4,MOD(W258,10))+1,"th","st","nd","rd","th")</f>
        <v>37th</v>
      </c>
      <c r="Y258" s="150">
        <v>0.14000000000000001</v>
      </c>
      <c r="Z258" s="150">
        <v>0.9</v>
      </c>
      <c r="AA258" s="194">
        <v>1134297.46</v>
      </c>
      <c r="AB258" s="195">
        <v>567137865</v>
      </c>
      <c r="AC258" s="196">
        <v>266004979</v>
      </c>
      <c r="AD258" s="194">
        <v>30911709.460000001</v>
      </c>
      <c r="AE258" s="194">
        <v>12774749.68</v>
      </c>
      <c r="AF258" s="194">
        <v>21992.84</v>
      </c>
      <c r="AG258" s="194">
        <v>9758.5499999999993</v>
      </c>
      <c r="AH258" s="194">
        <v>3100</v>
      </c>
    </row>
    <row r="259" spans="1:34" x14ac:dyDescent="0.25">
      <c r="A259" s="135">
        <v>128323303</v>
      </c>
      <c r="B259" s="136" t="s">
        <v>337</v>
      </c>
      <c r="C259" s="136" t="s">
        <v>157</v>
      </c>
      <c r="D259" s="137">
        <v>46659</v>
      </c>
      <c r="E259" s="138">
        <v>2837</v>
      </c>
      <c r="F259" s="186">
        <v>6931095.2000000002</v>
      </c>
      <c r="G259" s="187">
        <v>52.36</v>
      </c>
      <c r="H259" s="29">
        <f t="shared" ref="H259:H322" si="12">ROUND(_xlfn.PERCENTRANK.EXC(G$2:G$501,G259)*100,0)</f>
        <v>55</v>
      </c>
      <c r="I259" s="38" t="str">
        <f t="array" ref="I259">H259&amp;CHOOSE(AND(H259&lt;&gt;{11,12,13})*MIN(4,MOD(H259,10))+1,"th","st","nd","rd","th")</f>
        <v>55th</v>
      </c>
      <c r="J259" s="188">
        <v>1.03</v>
      </c>
      <c r="K259" s="189">
        <v>14844788.539999999</v>
      </c>
      <c r="L259" s="148">
        <v>866.00900000000001</v>
      </c>
      <c r="M259" s="149">
        <v>214.57400000000001</v>
      </c>
      <c r="N259" s="186">
        <v>13737.76</v>
      </c>
      <c r="O259" s="29">
        <f t="shared" ref="O259:O322" si="13">ROUND(_xlfn.PERCENTRANK.EXC(N$2:N$501,N259)*100,0)</f>
        <v>57</v>
      </c>
      <c r="P259" s="38" t="str">
        <f t="array" ref="P259">O259&amp;CHOOSE(AND(O259&lt;&gt;{11,12,13})*MIN(4,MOD(O259,10))+1,"th","st","nd","rd","th")</f>
        <v>57th</v>
      </c>
      <c r="Q259" s="190">
        <v>0.97609999999999997</v>
      </c>
      <c r="R259" s="150">
        <v>1.01</v>
      </c>
      <c r="S259" s="191">
        <v>1.77E-2</v>
      </c>
      <c r="T259" s="192">
        <v>79</v>
      </c>
      <c r="U259" s="193">
        <v>5359660</v>
      </c>
      <c r="V259" s="186">
        <v>4959.97</v>
      </c>
      <c r="W259" s="29">
        <f t="shared" ref="W259:W322" si="14">ROUND(_xlfn.PERCENTRANK.EXC(V$2:V$501,V259)*100,0)</f>
        <v>19</v>
      </c>
      <c r="X259" s="38" t="str">
        <f t="array" ref="X259">W259&amp;CHOOSE(AND(W259&lt;&gt;{11,12,13})*MIN(4,MOD(W259,10))+1,"th","st","nd","rd","th")</f>
        <v>19th</v>
      </c>
      <c r="Y259" s="150">
        <v>0.34</v>
      </c>
      <c r="Z259" s="150">
        <v>1.35</v>
      </c>
      <c r="AA259" s="194">
        <v>394009.37</v>
      </c>
      <c r="AB259" s="195">
        <v>271347962</v>
      </c>
      <c r="AC259" s="196">
        <v>119868127</v>
      </c>
      <c r="AD259" s="194">
        <v>14844788.539999999</v>
      </c>
      <c r="AE259" s="194">
        <v>6463397.1399999997</v>
      </c>
      <c r="AF259" s="194">
        <v>0</v>
      </c>
      <c r="AG259" s="194">
        <v>73688.69</v>
      </c>
      <c r="AH259" s="194">
        <v>0</v>
      </c>
    </row>
    <row r="260" spans="1:34" x14ac:dyDescent="0.25">
      <c r="A260" s="135">
        <v>128323703</v>
      </c>
      <c r="B260" s="136" t="s">
        <v>341</v>
      </c>
      <c r="C260" s="136" t="s">
        <v>157</v>
      </c>
      <c r="D260" s="137">
        <v>44560</v>
      </c>
      <c r="E260" s="138">
        <v>12376</v>
      </c>
      <c r="F260" s="186">
        <v>34492111.630000003</v>
      </c>
      <c r="G260" s="187">
        <v>62.55</v>
      </c>
      <c r="H260" s="29">
        <f t="shared" si="12"/>
        <v>76</v>
      </c>
      <c r="I260" s="38" t="str">
        <f t="array" ref="I260">H260&amp;CHOOSE(AND(H260&lt;&gt;{11,12,13})*MIN(4,MOD(H260,10))+1,"th","st","nd","rd","th")</f>
        <v>76th</v>
      </c>
      <c r="J260" s="188">
        <v>1.23</v>
      </c>
      <c r="K260" s="189">
        <v>50535272.630000003</v>
      </c>
      <c r="L260" s="148">
        <v>2856.3919999999998</v>
      </c>
      <c r="M260" s="149">
        <v>306.27300000000002</v>
      </c>
      <c r="N260" s="186">
        <v>15978.7</v>
      </c>
      <c r="O260" s="29">
        <f t="shared" si="13"/>
        <v>83</v>
      </c>
      <c r="P260" s="38" t="str">
        <f t="array" ref="P260">O260&amp;CHOOSE(AND(O260&lt;&gt;{11,12,13})*MIN(4,MOD(O260,10))+1,"th","st","nd","rd","th")</f>
        <v>83rd</v>
      </c>
      <c r="Q260" s="190">
        <v>0.83919999999999995</v>
      </c>
      <c r="R260" s="150">
        <v>1.03</v>
      </c>
      <c r="S260" s="191">
        <v>1.6E-2</v>
      </c>
      <c r="T260" s="192">
        <v>128</v>
      </c>
      <c r="U260" s="193">
        <v>29565361</v>
      </c>
      <c r="V260" s="186">
        <v>9348.24</v>
      </c>
      <c r="W260" s="29">
        <f t="shared" si="14"/>
        <v>71</v>
      </c>
      <c r="X260" s="38" t="str">
        <f t="array" ref="X260">W260&amp;CHOOSE(AND(W260&lt;&gt;{11,12,13})*MIN(4,MOD(W260,10))+1,"th","st","nd","rd","th")</f>
        <v>71st</v>
      </c>
      <c r="Y260" s="150">
        <v>0</v>
      </c>
      <c r="Z260" s="150">
        <v>1.03</v>
      </c>
      <c r="AA260" s="194">
        <v>1035417.67</v>
      </c>
      <c r="AB260" s="195">
        <v>1573911301</v>
      </c>
      <c r="AC260" s="196">
        <v>584144279</v>
      </c>
      <c r="AD260" s="194">
        <v>50886362.890000001</v>
      </c>
      <c r="AE260" s="194">
        <v>33418757.469999999</v>
      </c>
      <c r="AF260" s="194">
        <v>0</v>
      </c>
      <c r="AG260" s="194">
        <v>37936.49</v>
      </c>
      <c r="AH260" s="194">
        <v>351090.26</v>
      </c>
    </row>
    <row r="261" spans="1:34" x14ac:dyDescent="0.25">
      <c r="A261" s="135">
        <v>128325203</v>
      </c>
      <c r="B261" s="136" t="s">
        <v>390</v>
      </c>
      <c r="C261" s="136" t="s">
        <v>157</v>
      </c>
      <c r="D261" s="137">
        <v>52089</v>
      </c>
      <c r="E261" s="138">
        <v>3966</v>
      </c>
      <c r="F261" s="186">
        <v>8085709.6200000001</v>
      </c>
      <c r="G261" s="187">
        <v>39.14</v>
      </c>
      <c r="H261" s="29">
        <f t="shared" si="12"/>
        <v>22</v>
      </c>
      <c r="I261" s="38" t="str">
        <f t="array" ref="I261">H261&amp;CHOOSE(AND(H261&lt;&gt;{11,12,13})*MIN(4,MOD(H261,10))+1,"th","st","nd","rd","th")</f>
        <v>22nd</v>
      </c>
      <c r="J261" s="188">
        <v>0.77</v>
      </c>
      <c r="K261" s="189">
        <v>23782350.989999998</v>
      </c>
      <c r="L261" s="148">
        <v>1283.704</v>
      </c>
      <c r="M261" s="149">
        <v>572.04700000000003</v>
      </c>
      <c r="N261" s="186">
        <v>12815.49</v>
      </c>
      <c r="O261" s="29">
        <f t="shared" si="13"/>
        <v>40</v>
      </c>
      <c r="P261" s="38" t="str">
        <f t="array" ref="P261">O261&amp;CHOOSE(AND(O261&lt;&gt;{11,12,13})*MIN(4,MOD(O261,10))+1,"th","st","nd","rd","th")</f>
        <v>40th</v>
      </c>
      <c r="Q261" s="190">
        <v>1.0463</v>
      </c>
      <c r="R261" s="150">
        <v>0.77</v>
      </c>
      <c r="S261" s="191">
        <v>1.18E-2</v>
      </c>
      <c r="T261" s="192">
        <v>369</v>
      </c>
      <c r="U261" s="193">
        <v>9427378</v>
      </c>
      <c r="V261" s="186">
        <v>5080.09</v>
      </c>
      <c r="W261" s="29">
        <f t="shared" si="14"/>
        <v>21</v>
      </c>
      <c r="X261" s="38" t="str">
        <f t="array" ref="X261">W261&amp;CHOOSE(AND(W261&lt;&gt;{11,12,13})*MIN(4,MOD(W261,10))+1,"th","st","nd","rd","th")</f>
        <v>21st</v>
      </c>
      <c r="Y261" s="150">
        <v>0.32</v>
      </c>
      <c r="Z261" s="150">
        <v>1.0900000000000001</v>
      </c>
      <c r="AA261" s="194">
        <v>598815.26</v>
      </c>
      <c r="AB261" s="195">
        <v>467671864</v>
      </c>
      <c r="AC261" s="196">
        <v>220457907</v>
      </c>
      <c r="AD261" s="194">
        <v>23782350.989999998</v>
      </c>
      <c r="AE261" s="194">
        <v>7480480.7800000003</v>
      </c>
      <c r="AF261" s="194">
        <v>0</v>
      </c>
      <c r="AG261" s="194">
        <v>6413.58</v>
      </c>
      <c r="AH261" s="194">
        <v>0</v>
      </c>
    </row>
    <row r="262" spans="1:34" x14ac:dyDescent="0.25">
      <c r="A262" s="135">
        <v>128326303</v>
      </c>
      <c r="B262" s="136" t="s">
        <v>482</v>
      </c>
      <c r="C262" s="136" t="s">
        <v>157</v>
      </c>
      <c r="D262" s="137">
        <v>48934</v>
      </c>
      <c r="E262" s="138">
        <v>2281</v>
      </c>
      <c r="F262" s="186">
        <v>5000441.59</v>
      </c>
      <c r="G262" s="187">
        <v>44.8</v>
      </c>
      <c r="H262" s="29">
        <f t="shared" si="12"/>
        <v>37</v>
      </c>
      <c r="I262" s="38" t="str">
        <f t="array" ref="I262">H262&amp;CHOOSE(AND(H262&lt;&gt;{11,12,13})*MIN(4,MOD(H262,10))+1,"th","st","nd","rd","th")</f>
        <v>37th</v>
      </c>
      <c r="J262" s="188">
        <v>0.88</v>
      </c>
      <c r="K262" s="189">
        <v>16872276.239999998</v>
      </c>
      <c r="L262" s="148">
        <v>802.60199999999998</v>
      </c>
      <c r="M262" s="149">
        <v>244.74299999999999</v>
      </c>
      <c r="N262" s="186">
        <v>16109.57</v>
      </c>
      <c r="O262" s="29">
        <f t="shared" si="13"/>
        <v>83</v>
      </c>
      <c r="P262" s="38" t="str">
        <f t="array" ref="P262">O262&amp;CHOOSE(AND(O262&lt;&gt;{11,12,13})*MIN(4,MOD(O262,10))+1,"th","st","nd","rd","th")</f>
        <v>83rd</v>
      </c>
      <c r="Q262" s="190">
        <v>0.83240000000000003</v>
      </c>
      <c r="R262" s="150">
        <v>0.73</v>
      </c>
      <c r="S262" s="191">
        <v>1.5100000000000001E-2</v>
      </c>
      <c r="T262" s="192">
        <v>174</v>
      </c>
      <c r="U262" s="193">
        <v>4542808</v>
      </c>
      <c r="V262" s="186">
        <v>4337.45</v>
      </c>
      <c r="W262" s="29">
        <f t="shared" si="14"/>
        <v>14</v>
      </c>
      <c r="X262" s="38" t="str">
        <f t="array" ref="X262">W262&amp;CHOOSE(AND(W262&lt;&gt;{11,12,13})*MIN(4,MOD(W262,10))+1,"th","st","nd","rd","th")</f>
        <v>14th</v>
      </c>
      <c r="Y262" s="150">
        <v>0.42</v>
      </c>
      <c r="Z262" s="150">
        <v>1.1499999999999999</v>
      </c>
      <c r="AA262" s="194">
        <v>274176.98</v>
      </c>
      <c r="AB262" s="195">
        <v>224081046</v>
      </c>
      <c r="AC262" s="196">
        <v>107510791</v>
      </c>
      <c r="AD262" s="194">
        <v>16899290.609999999</v>
      </c>
      <c r="AE262" s="194">
        <v>4647672.04</v>
      </c>
      <c r="AF262" s="194">
        <v>0</v>
      </c>
      <c r="AG262" s="194">
        <v>78592.570000000007</v>
      </c>
      <c r="AH262" s="194">
        <v>27014.37</v>
      </c>
    </row>
    <row r="263" spans="1:34" x14ac:dyDescent="0.25">
      <c r="A263" s="135">
        <v>128327303</v>
      </c>
      <c r="B263" s="136" t="s">
        <v>506</v>
      </c>
      <c r="C263" s="136" t="s">
        <v>157</v>
      </c>
      <c r="D263" s="137">
        <v>42462</v>
      </c>
      <c r="E263" s="138">
        <v>2701</v>
      </c>
      <c r="F263" s="186">
        <v>3622813.1700000004</v>
      </c>
      <c r="G263" s="187">
        <v>31.59</v>
      </c>
      <c r="H263" s="29">
        <f t="shared" si="12"/>
        <v>8</v>
      </c>
      <c r="I263" s="38" t="str">
        <f t="array" ref="I263">H263&amp;CHOOSE(AND(H263&lt;&gt;{11,12,13})*MIN(4,MOD(H263,10))+1,"th","st","nd","rd","th")</f>
        <v>8th</v>
      </c>
      <c r="J263" s="188">
        <v>0.62</v>
      </c>
      <c r="K263" s="189">
        <v>17970209.629999999</v>
      </c>
      <c r="L263" s="148">
        <v>853.15800000000002</v>
      </c>
      <c r="M263" s="149">
        <v>327.24599999999998</v>
      </c>
      <c r="N263" s="186">
        <v>15223.78</v>
      </c>
      <c r="O263" s="29">
        <f t="shared" si="13"/>
        <v>76</v>
      </c>
      <c r="P263" s="38" t="str">
        <f t="array" ref="P263">O263&amp;CHOOSE(AND(O263&lt;&gt;{11,12,13})*MIN(4,MOD(O263,10))+1,"th","st","nd","rd","th")</f>
        <v>76th</v>
      </c>
      <c r="Q263" s="190">
        <v>0.88080000000000003</v>
      </c>
      <c r="R263" s="150">
        <v>0.55000000000000004</v>
      </c>
      <c r="S263" s="191">
        <v>1.01E-2</v>
      </c>
      <c r="T263" s="192">
        <v>448</v>
      </c>
      <c r="U263" s="193">
        <v>4908660</v>
      </c>
      <c r="V263" s="186">
        <v>4158.46</v>
      </c>
      <c r="W263" s="29">
        <f t="shared" si="14"/>
        <v>11</v>
      </c>
      <c r="X263" s="38" t="str">
        <f t="array" ref="X263">W263&amp;CHOOSE(AND(W263&lt;&gt;{11,12,13})*MIN(4,MOD(W263,10))+1,"th","st","nd","rd","th")</f>
        <v>11th</v>
      </c>
      <c r="Y263" s="150">
        <v>0.44</v>
      </c>
      <c r="Z263" s="150">
        <v>0.99</v>
      </c>
      <c r="AA263" s="194">
        <v>284365.53999999998</v>
      </c>
      <c r="AB263" s="195">
        <v>250423804</v>
      </c>
      <c r="AC263" s="196">
        <v>107872554</v>
      </c>
      <c r="AD263" s="194">
        <v>17981561.289999999</v>
      </c>
      <c r="AE263" s="194">
        <v>3332781.49</v>
      </c>
      <c r="AF263" s="194">
        <v>0</v>
      </c>
      <c r="AG263" s="194">
        <v>5666.14</v>
      </c>
      <c r="AH263" s="194">
        <v>11351.66</v>
      </c>
    </row>
    <row r="264" spans="1:34" x14ac:dyDescent="0.25">
      <c r="A264" s="135">
        <v>128328003</v>
      </c>
      <c r="B264" s="136" t="s">
        <v>602</v>
      </c>
      <c r="C264" s="136" t="s">
        <v>157</v>
      </c>
      <c r="D264" s="137">
        <v>53192</v>
      </c>
      <c r="E264" s="138">
        <v>2972</v>
      </c>
      <c r="F264" s="186">
        <v>6366431.8600000003</v>
      </c>
      <c r="G264" s="187">
        <v>40.270000000000003</v>
      </c>
      <c r="H264" s="29">
        <f t="shared" si="12"/>
        <v>25</v>
      </c>
      <c r="I264" s="38" t="str">
        <f t="array" ref="I264">H264&amp;CHOOSE(AND(H264&lt;&gt;{11,12,13})*MIN(4,MOD(H264,10))+1,"th","st","nd","rd","th")</f>
        <v>25th</v>
      </c>
      <c r="J264" s="188">
        <v>0.79</v>
      </c>
      <c r="K264" s="189">
        <v>19951789.68</v>
      </c>
      <c r="L264" s="148">
        <v>1040.828</v>
      </c>
      <c r="M264" s="149">
        <v>250.20599999999999</v>
      </c>
      <c r="N264" s="186">
        <v>15454.12</v>
      </c>
      <c r="O264" s="29">
        <f t="shared" si="13"/>
        <v>78</v>
      </c>
      <c r="P264" s="38" t="str">
        <f t="array" ref="P264">O264&amp;CHOOSE(AND(O264&lt;&gt;{11,12,13})*MIN(4,MOD(O264,10))+1,"th","st","nd","rd","th")</f>
        <v>78th</v>
      </c>
      <c r="Q264" s="190">
        <v>0.86770000000000003</v>
      </c>
      <c r="R264" s="150">
        <v>0.69</v>
      </c>
      <c r="S264" s="191">
        <v>1.32E-2</v>
      </c>
      <c r="T264" s="192">
        <v>284</v>
      </c>
      <c r="U264" s="193">
        <v>6618701</v>
      </c>
      <c r="V264" s="186">
        <v>5126.67</v>
      </c>
      <c r="W264" s="29">
        <f t="shared" si="14"/>
        <v>21</v>
      </c>
      <c r="X264" s="38" t="str">
        <f t="array" ref="X264">W264&amp;CHOOSE(AND(W264&lt;&gt;{11,12,13})*MIN(4,MOD(W264,10))+1,"th","st","nd","rd","th")</f>
        <v>21st</v>
      </c>
      <c r="Y264" s="150">
        <v>0.31</v>
      </c>
      <c r="Z264" s="150">
        <v>1</v>
      </c>
      <c r="AA264" s="194">
        <v>445876.22</v>
      </c>
      <c r="AB264" s="195">
        <v>344744456</v>
      </c>
      <c r="AC264" s="196">
        <v>138372400</v>
      </c>
      <c r="AD264" s="194">
        <v>19951789.68</v>
      </c>
      <c r="AE264" s="194">
        <v>5909984.8200000003</v>
      </c>
      <c r="AF264" s="194">
        <v>0</v>
      </c>
      <c r="AG264" s="194">
        <v>10570.82</v>
      </c>
      <c r="AH264" s="194">
        <v>0</v>
      </c>
    </row>
    <row r="265" spans="1:34" x14ac:dyDescent="0.25">
      <c r="A265" s="135">
        <v>106330703</v>
      </c>
      <c r="B265" s="136" t="s">
        <v>170</v>
      </c>
      <c r="C265" s="136" t="s">
        <v>171</v>
      </c>
      <c r="D265" s="137">
        <v>50778</v>
      </c>
      <c r="E265" s="138">
        <v>3163</v>
      </c>
      <c r="F265" s="186">
        <v>4284645.6800000006</v>
      </c>
      <c r="G265" s="187">
        <v>26.68</v>
      </c>
      <c r="H265" s="29">
        <f t="shared" si="12"/>
        <v>3</v>
      </c>
      <c r="I265" s="38" t="str">
        <f t="array" ref="I265">H265&amp;CHOOSE(AND(H265&lt;&gt;{11,12,13})*MIN(4,MOD(H265,10))+1,"th","st","nd","rd","th")</f>
        <v>3rd</v>
      </c>
      <c r="J265" s="188">
        <v>0.53</v>
      </c>
      <c r="K265" s="189">
        <v>15549213.01</v>
      </c>
      <c r="L265" s="148">
        <v>1010.609</v>
      </c>
      <c r="M265" s="149">
        <v>255.65199999999999</v>
      </c>
      <c r="N265" s="186">
        <v>12279.63</v>
      </c>
      <c r="O265" s="29">
        <f t="shared" si="13"/>
        <v>28</v>
      </c>
      <c r="P265" s="38" t="str">
        <f t="array" ref="P265">O265&amp;CHOOSE(AND(O265&lt;&gt;{11,12,13})*MIN(4,MOD(O265,10))+1,"th","st","nd","rd","th")</f>
        <v>28th</v>
      </c>
      <c r="Q265" s="190">
        <v>1.0920000000000001</v>
      </c>
      <c r="R265" s="150">
        <v>0.53</v>
      </c>
      <c r="S265" s="191">
        <v>8.8999999999999999E-3</v>
      </c>
      <c r="T265" s="192">
        <v>482</v>
      </c>
      <c r="U265" s="193">
        <v>6575298</v>
      </c>
      <c r="V265" s="186">
        <v>5192.6899999999996</v>
      </c>
      <c r="W265" s="29">
        <f t="shared" si="14"/>
        <v>22</v>
      </c>
      <c r="X265" s="38" t="str">
        <f t="array" ref="X265">W265&amp;CHOOSE(AND(W265&lt;&gt;{11,12,13})*MIN(4,MOD(W265,10))+1,"th","st","nd","rd","th")</f>
        <v>22nd</v>
      </c>
      <c r="Y265" s="150">
        <v>0.31</v>
      </c>
      <c r="Z265" s="150">
        <v>0.84</v>
      </c>
      <c r="AA265" s="194">
        <v>351813.13</v>
      </c>
      <c r="AB265" s="195">
        <v>322764386</v>
      </c>
      <c r="AC265" s="196">
        <v>157184398</v>
      </c>
      <c r="AD265" s="194">
        <v>15551213.01</v>
      </c>
      <c r="AE265" s="194">
        <v>3913362.68</v>
      </c>
      <c r="AF265" s="194">
        <v>0</v>
      </c>
      <c r="AG265" s="194">
        <v>19469.87</v>
      </c>
      <c r="AH265" s="194">
        <v>2000</v>
      </c>
    </row>
    <row r="266" spans="1:34" x14ac:dyDescent="0.25">
      <c r="A266" s="135">
        <v>106330803</v>
      </c>
      <c r="B266" s="136" t="s">
        <v>172</v>
      </c>
      <c r="C266" s="136" t="s">
        <v>171</v>
      </c>
      <c r="D266" s="137">
        <v>51335</v>
      </c>
      <c r="E266" s="138">
        <v>4702</v>
      </c>
      <c r="F266" s="186">
        <v>9454001.5199999996</v>
      </c>
      <c r="G266" s="187">
        <v>39.17</v>
      </c>
      <c r="H266" s="29">
        <f t="shared" si="12"/>
        <v>22</v>
      </c>
      <c r="I266" s="38" t="str">
        <f t="array" ref="I266">H266&amp;CHOOSE(AND(H266&lt;&gt;{11,12,13})*MIN(4,MOD(H266,10))+1,"th","st","nd","rd","th")</f>
        <v>22nd</v>
      </c>
      <c r="J266" s="188">
        <v>0.77</v>
      </c>
      <c r="K266" s="189">
        <v>22395710.010000002</v>
      </c>
      <c r="L266" s="148">
        <v>1566.18</v>
      </c>
      <c r="M266" s="149">
        <v>357.97699999999998</v>
      </c>
      <c r="N266" s="186">
        <v>11639.23</v>
      </c>
      <c r="O266" s="29">
        <f t="shared" si="13"/>
        <v>16</v>
      </c>
      <c r="P266" s="38" t="str">
        <f t="array" ref="P266">O266&amp;CHOOSE(AND(O266&lt;&gt;{11,12,13})*MIN(4,MOD(O266,10))+1,"th","st","nd","rd","th")</f>
        <v>16th</v>
      </c>
      <c r="Q266" s="190">
        <v>1.1520999999999999</v>
      </c>
      <c r="R266" s="150">
        <v>0.77</v>
      </c>
      <c r="S266" s="191">
        <v>1.0999999999999999E-2</v>
      </c>
      <c r="T266" s="192">
        <v>411</v>
      </c>
      <c r="U266" s="193">
        <v>11745118</v>
      </c>
      <c r="V266" s="186">
        <v>6104.03</v>
      </c>
      <c r="W266" s="29">
        <f t="shared" si="14"/>
        <v>33</v>
      </c>
      <c r="X266" s="38" t="str">
        <f t="array" ref="X266">W266&amp;CHOOSE(AND(W266&lt;&gt;{11,12,13})*MIN(4,MOD(W266,10))+1,"th","st","nd","rd","th")</f>
        <v>33rd</v>
      </c>
      <c r="Y266" s="150">
        <v>0.18</v>
      </c>
      <c r="Z266" s="150">
        <v>0.95</v>
      </c>
      <c r="AA266" s="194">
        <v>713869.69</v>
      </c>
      <c r="AB266" s="195">
        <v>633131664</v>
      </c>
      <c r="AC266" s="196">
        <v>224176217</v>
      </c>
      <c r="AD266" s="194">
        <v>22408785.73</v>
      </c>
      <c r="AE266" s="194">
        <v>8734389.7799999993</v>
      </c>
      <c r="AF266" s="194">
        <v>0</v>
      </c>
      <c r="AG266" s="194">
        <v>5742.05</v>
      </c>
      <c r="AH266" s="194">
        <v>13075.72</v>
      </c>
    </row>
    <row r="267" spans="1:34" x14ac:dyDescent="0.25">
      <c r="A267" s="135">
        <v>106338003</v>
      </c>
      <c r="B267" s="136" t="s">
        <v>505</v>
      </c>
      <c r="C267" s="136" t="s">
        <v>171</v>
      </c>
      <c r="D267" s="137">
        <v>44446</v>
      </c>
      <c r="E267" s="138">
        <v>8432</v>
      </c>
      <c r="F267" s="186">
        <v>12431309</v>
      </c>
      <c r="G267" s="187">
        <v>33.17</v>
      </c>
      <c r="H267" s="29">
        <f t="shared" si="12"/>
        <v>9</v>
      </c>
      <c r="I267" s="38" t="str">
        <f t="array" ref="I267">H267&amp;CHOOSE(AND(H267&lt;&gt;{11,12,13})*MIN(4,MOD(H267,10))+1,"th","st","nd","rd","th")</f>
        <v>9th</v>
      </c>
      <c r="J267" s="188">
        <v>0.65</v>
      </c>
      <c r="K267" s="189">
        <v>36605870.939999998</v>
      </c>
      <c r="L267" s="148">
        <v>2215.7060000000001</v>
      </c>
      <c r="M267" s="149">
        <v>539.77599999999995</v>
      </c>
      <c r="N267" s="186">
        <v>13284.74</v>
      </c>
      <c r="O267" s="29">
        <f t="shared" si="13"/>
        <v>49</v>
      </c>
      <c r="P267" s="38" t="str">
        <f t="array" ref="P267">O267&amp;CHOOSE(AND(O267&lt;&gt;{11,12,13})*MIN(4,MOD(O267,10))+1,"th","st","nd","rd","th")</f>
        <v>49th</v>
      </c>
      <c r="Q267" s="190">
        <v>1.0094000000000001</v>
      </c>
      <c r="R267" s="150">
        <v>0.65</v>
      </c>
      <c r="S267" s="191">
        <v>1.03E-2</v>
      </c>
      <c r="T267" s="192">
        <v>441</v>
      </c>
      <c r="U267" s="193">
        <v>16594260</v>
      </c>
      <c r="V267" s="186">
        <v>6022.27</v>
      </c>
      <c r="W267" s="29">
        <f t="shared" si="14"/>
        <v>32</v>
      </c>
      <c r="X267" s="38" t="str">
        <f t="array" ref="X267">W267&amp;CHOOSE(AND(W267&lt;&gt;{11,12,13})*MIN(4,MOD(W267,10))+1,"th","st","nd","rd","th")</f>
        <v>32nd</v>
      </c>
      <c r="Y267" s="150">
        <v>0.19</v>
      </c>
      <c r="Z267" s="150">
        <v>0.84</v>
      </c>
      <c r="AA267" s="194">
        <v>1118482.6499999999</v>
      </c>
      <c r="AB267" s="195">
        <v>839830409</v>
      </c>
      <c r="AC267" s="196">
        <v>371429444</v>
      </c>
      <c r="AD267" s="194">
        <v>36611090.939999998</v>
      </c>
      <c r="AE267" s="194">
        <v>11156287.539999999</v>
      </c>
      <c r="AF267" s="194">
        <v>0</v>
      </c>
      <c r="AG267" s="194">
        <v>156538.81</v>
      </c>
      <c r="AH267" s="194">
        <v>5220</v>
      </c>
    </row>
    <row r="268" spans="1:34" x14ac:dyDescent="0.25">
      <c r="A268" s="135">
        <v>111343603</v>
      </c>
      <c r="B268" s="136" t="s">
        <v>353</v>
      </c>
      <c r="C268" s="136" t="s">
        <v>354</v>
      </c>
      <c r="D268" s="137">
        <v>52688</v>
      </c>
      <c r="E268" s="138">
        <v>9166</v>
      </c>
      <c r="F268" s="186">
        <v>17745051.510000002</v>
      </c>
      <c r="G268" s="187">
        <v>36.74</v>
      </c>
      <c r="H268" s="29">
        <f t="shared" si="12"/>
        <v>16</v>
      </c>
      <c r="I268" s="38" t="str">
        <f t="array" ref="I268">H268&amp;CHOOSE(AND(H268&lt;&gt;{11,12,13})*MIN(4,MOD(H268,10))+1,"th","st","nd","rd","th")</f>
        <v>16th</v>
      </c>
      <c r="J268" s="188">
        <v>0.72</v>
      </c>
      <c r="K268" s="189">
        <v>36552339.850000001</v>
      </c>
      <c r="L268" s="148">
        <v>2823.1089999999999</v>
      </c>
      <c r="M268" s="149">
        <v>614.35199999999998</v>
      </c>
      <c r="N268" s="186">
        <v>10633.53</v>
      </c>
      <c r="O268" s="29">
        <f t="shared" si="13"/>
        <v>6</v>
      </c>
      <c r="P268" s="38" t="str">
        <f t="array" ref="P268">O268&amp;CHOOSE(AND(O268&lt;&gt;{11,12,13})*MIN(4,MOD(O268,10))+1,"th","st","nd","rd","th")</f>
        <v>6th</v>
      </c>
      <c r="Q268" s="190">
        <v>1.2609999999999999</v>
      </c>
      <c r="R268" s="150">
        <v>0.72</v>
      </c>
      <c r="S268" s="191">
        <v>8.9999999999999993E-3</v>
      </c>
      <c r="T268" s="192">
        <v>477</v>
      </c>
      <c r="U268" s="193">
        <v>27118904</v>
      </c>
      <c r="V268" s="186">
        <v>7889.23</v>
      </c>
      <c r="W268" s="29">
        <f t="shared" si="14"/>
        <v>55</v>
      </c>
      <c r="X268" s="38" t="str">
        <f t="array" ref="X268">W268&amp;CHOOSE(AND(W268&lt;&gt;{11,12,13})*MIN(4,MOD(W268,10))+1,"th","st","nd","rd","th")</f>
        <v>55th</v>
      </c>
      <c r="Y268" s="150">
        <v>0</v>
      </c>
      <c r="Z268" s="150">
        <v>0.72</v>
      </c>
      <c r="AA268" s="194">
        <v>520832.28</v>
      </c>
      <c r="AB268" s="195">
        <v>1518422179</v>
      </c>
      <c r="AC268" s="196">
        <v>461059889</v>
      </c>
      <c r="AD268" s="194">
        <v>36579834.200000003</v>
      </c>
      <c r="AE268" s="194">
        <v>17173756.809999999</v>
      </c>
      <c r="AF268" s="194">
        <v>0</v>
      </c>
      <c r="AG268" s="194">
        <v>50462.42</v>
      </c>
      <c r="AH268" s="194">
        <v>27494.35</v>
      </c>
    </row>
    <row r="269" spans="1:34" x14ac:dyDescent="0.25">
      <c r="A269" s="135">
        <v>119350303</v>
      </c>
      <c r="B269" s="136" t="s">
        <v>95</v>
      </c>
      <c r="C269" s="136" t="s">
        <v>96</v>
      </c>
      <c r="D269" s="137">
        <v>78461</v>
      </c>
      <c r="E269" s="138">
        <v>9297</v>
      </c>
      <c r="F269" s="186">
        <v>32974188.870000001</v>
      </c>
      <c r="G269" s="187">
        <v>45.2</v>
      </c>
      <c r="H269" s="29">
        <f t="shared" si="12"/>
        <v>37</v>
      </c>
      <c r="I269" s="38" t="str">
        <f t="array" ref="I269">H269&amp;CHOOSE(AND(H269&lt;&gt;{11,12,13})*MIN(4,MOD(H269,10))+1,"th","st","nd","rd","th")</f>
        <v>37th</v>
      </c>
      <c r="J269" s="188">
        <v>0.89</v>
      </c>
      <c r="K269" s="189">
        <v>44873944.18</v>
      </c>
      <c r="L269" s="148">
        <v>3346.16</v>
      </c>
      <c r="M269" s="149">
        <v>294.14600000000002</v>
      </c>
      <c r="N269" s="186">
        <v>12326.97</v>
      </c>
      <c r="O269" s="29">
        <f t="shared" si="13"/>
        <v>29</v>
      </c>
      <c r="P269" s="38" t="str">
        <f t="array" ref="P269">O269&amp;CHOOSE(AND(O269&lt;&gt;{11,12,13})*MIN(4,MOD(O269,10))+1,"th","st","nd","rd","th")</f>
        <v>29th</v>
      </c>
      <c r="Q269" s="190">
        <v>1.0878000000000001</v>
      </c>
      <c r="R269" s="150">
        <v>0.89</v>
      </c>
      <c r="S269" s="191">
        <v>1.14E-2</v>
      </c>
      <c r="T269" s="192">
        <v>390</v>
      </c>
      <c r="U269" s="193">
        <v>39732111</v>
      </c>
      <c r="V269" s="186">
        <v>10914.5</v>
      </c>
      <c r="W269" s="29">
        <f t="shared" si="14"/>
        <v>82</v>
      </c>
      <c r="X269" s="38" t="str">
        <f t="array" ref="X269">W269&amp;CHOOSE(AND(W269&lt;&gt;{11,12,13})*MIN(4,MOD(W269,10))+1,"th","st","nd","rd","th")</f>
        <v>82nd</v>
      </c>
      <c r="Y269" s="150">
        <v>0</v>
      </c>
      <c r="Z269" s="150">
        <v>0.89</v>
      </c>
      <c r="AA269" s="194">
        <v>816592.43</v>
      </c>
      <c r="AB269" s="195">
        <v>1963863272</v>
      </c>
      <c r="AC269" s="196">
        <v>936290802</v>
      </c>
      <c r="AD269" s="194">
        <v>44876304.18</v>
      </c>
      <c r="AE269" s="194">
        <v>32137593.620000001</v>
      </c>
      <c r="AF269" s="194">
        <v>0</v>
      </c>
      <c r="AG269" s="194">
        <v>20002.82</v>
      </c>
      <c r="AH269" s="194">
        <v>2360</v>
      </c>
    </row>
    <row r="270" spans="1:34" x14ac:dyDescent="0.25">
      <c r="A270" s="135">
        <v>119351303</v>
      </c>
      <c r="B270" s="136" t="s">
        <v>186</v>
      </c>
      <c r="C270" s="136" t="s">
        <v>96</v>
      </c>
      <c r="D270" s="137">
        <v>41794</v>
      </c>
      <c r="E270" s="138">
        <v>4671</v>
      </c>
      <c r="F270" s="186">
        <v>7909603.0700000003</v>
      </c>
      <c r="G270" s="187">
        <v>40.520000000000003</v>
      </c>
      <c r="H270" s="29">
        <f t="shared" si="12"/>
        <v>26</v>
      </c>
      <c r="I270" s="38" t="str">
        <f t="array" ref="I270">H270&amp;CHOOSE(AND(H270&lt;&gt;{11,12,13})*MIN(4,MOD(H270,10))+1,"th","st","nd","rd","th")</f>
        <v>26th</v>
      </c>
      <c r="J270" s="188">
        <v>0.8</v>
      </c>
      <c r="K270" s="189">
        <v>25159335.559999999</v>
      </c>
      <c r="L270" s="148">
        <v>1687.171</v>
      </c>
      <c r="M270" s="149">
        <v>639.67499999999995</v>
      </c>
      <c r="N270" s="186">
        <v>10812.63</v>
      </c>
      <c r="O270" s="29">
        <f t="shared" si="13"/>
        <v>6</v>
      </c>
      <c r="P270" s="38" t="str">
        <f t="array" ref="P270">O270&amp;CHOOSE(AND(O270&lt;&gt;{11,12,13})*MIN(4,MOD(O270,10))+1,"th","st","nd","rd","th")</f>
        <v>6th</v>
      </c>
      <c r="Q270" s="190">
        <v>1.2401</v>
      </c>
      <c r="R270" s="150">
        <v>0.8</v>
      </c>
      <c r="S270" s="191">
        <v>1.5299999999999999E-2</v>
      </c>
      <c r="T270" s="192">
        <v>166</v>
      </c>
      <c r="U270" s="193">
        <v>7071057</v>
      </c>
      <c r="V270" s="186">
        <v>3038.9</v>
      </c>
      <c r="W270" s="29">
        <f t="shared" si="14"/>
        <v>4</v>
      </c>
      <c r="X270" s="38" t="str">
        <f t="array" ref="X270">W270&amp;CHOOSE(AND(W270&lt;&gt;{11,12,13})*MIN(4,MOD(W270,10))+1,"th","st","nd","rd","th")</f>
        <v>4th</v>
      </c>
      <c r="Y270" s="150">
        <v>0.59</v>
      </c>
      <c r="Z270" s="150">
        <v>1.39</v>
      </c>
      <c r="AA270" s="194">
        <v>625295.37</v>
      </c>
      <c r="AB270" s="195">
        <v>343468812</v>
      </c>
      <c r="AC270" s="196">
        <v>172666725</v>
      </c>
      <c r="AD270" s="194">
        <v>25159335.559999999</v>
      </c>
      <c r="AE270" s="194">
        <v>7050929.0800000001</v>
      </c>
      <c r="AF270" s="194">
        <v>212084</v>
      </c>
      <c r="AG270" s="194">
        <v>21294.62</v>
      </c>
      <c r="AH270" s="194">
        <v>0</v>
      </c>
    </row>
    <row r="271" spans="1:34" x14ac:dyDescent="0.25">
      <c r="A271" s="135">
        <v>119352203</v>
      </c>
      <c r="B271" s="136" t="s">
        <v>262</v>
      </c>
      <c r="C271" s="136" t="s">
        <v>96</v>
      </c>
      <c r="D271" s="137">
        <v>56322</v>
      </c>
      <c r="E271" s="138">
        <v>5499</v>
      </c>
      <c r="F271" s="186">
        <v>12526539.029999999</v>
      </c>
      <c r="G271" s="187">
        <v>40.450000000000003</v>
      </c>
      <c r="H271" s="29">
        <f t="shared" si="12"/>
        <v>25</v>
      </c>
      <c r="I271" s="38" t="str">
        <f t="array" ref="I271">H271&amp;CHOOSE(AND(H271&lt;&gt;{11,12,13})*MIN(4,MOD(H271,10))+1,"th","st","nd","rd","th")</f>
        <v>25th</v>
      </c>
      <c r="J271" s="188">
        <v>0.8</v>
      </c>
      <c r="K271" s="189">
        <v>20777612.440000001</v>
      </c>
      <c r="L271" s="148">
        <v>1529.556</v>
      </c>
      <c r="M271" s="149">
        <v>214.20099999999999</v>
      </c>
      <c r="N271" s="186">
        <v>11915.43</v>
      </c>
      <c r="O271" s="29">
        <f t="shared" si="13"/>
        <v>21</v>
      </c>
      <c r="P271" s="38" t="str">
        <f t="array" ref="P271">O271&amp;CHOOSE(AND(O271&lt;&gt;{11,12,13})*MIN(4,MOD(O271,10))+1,"th","st","nd","rd","th")</f>
        <v>21st</v>
      </c>
      <c r="Q271" s="190">
        <v>1.1253</v>
      </c>
      <c r="R271" s="150">
        <v>0.8</v>
      </c>
      <c r="S271" s="191">
        <v>1.24E-2</v>
      </c>
      <c r="T271" s="192">
        <v>340</v>
      </c>
      <c r="U271" s="193">
        <v>13796665</v>
      </c>
      <c r="V271" s="186">
        <v>7912.03</v>
      </c>
      <c r="W271" s="29">
        <f t="shared" si="14"/>
        <v>56</v>
      </c>
      <c r="X271" s="38" t="str">
        <f t="array" ref="X271">W271&amp;CHOOSE(AND(W271&lt;&gt;{11,12,13})*MIN(4,MOD(W271,10))+1,"th","st","nd","rd","th")</f>
        <v>56th</v>
      </c>
      <c r="Y271" s="150">
        <v>0</v>
      </c>
      <c r="Z271" s="150">
        <v>0.8</v>
      </c>
      <c r="AA271" s="194">
        <v>337300.49</v>
      </c>
      <c r="AB271" s="195">
        <v>684885667</v>
      </c>
      <c r="AC271" s="196">
        <v>322170202</v>
      </c>
      <c r="AD271" s="194">
        <v>20789312.440000001</v>
      </c>
      <c r="AE271" s="194">
        <v>12189238.539999999</v>
      </c>
      <c r="AF271" s="194">
        <v>0</v>
      </c>
      <c r="AG271" s="194">
        <v>0</v>
      </c>
      <c r="AH271" s="194">
        <v>11700</v>
      </c>
    </row>
    <row r="272" spans="1:34" x14ac:dyDescent="0.25">
      <c r="A272" s="135">
        <v>119354603</v>
      </c>
      <c r="B272" s="136" t="s">
        <v>367</v>
      </c>
      <c r="C272" s="136" t="s">
        <v>96</v>
      </c>
      <c r="D272" s="137">
        <v>58640</v>
      </c>
      <c r="E272" s="138">
        <v>5085</v>
      </c>
      <c r="F272" s="186">
        <v>11919322.879999999</v>
      </c>
      <c r="G272" s="187">
        <v>39.97</v>
      </c>
      <c r="H272" s="29">
        <f t="shared" si="12"/>
        <v>24</v>
      </c>
      <c r="I272" s="38" t="str">
        <f t="array" ref="I272">H272&amp;CHOOSE(AND(H272&lt;&gt;{11,12,13})*MIN(4,MOD(H272,10))+1,"th","st","nd","rd","th")</f>
        <v>24th</v>
      </c>
      <c r="J272" s="188">
        <v>0.79</v>
      </c>
      <c r="K272" s="189">
        <v>22325968.02</v>
      </c>
      <c r="L272" s="148">
        <v>1525.383</v>
      </c>
      <c r="M272" s="149">
        <v>177.65199999999999</v>
      </c>
      <c r="N272" s="186">
        <v>13109.52</v>
      </c>
      <c r="O272" s="29">
        <f t="shared" si="13"/>
        <v>47</v>
      </c>
      <c r="P272" s="38" t="str">
        <f t="array" ref="P272">O272&amp;CHOOSE(AND(O272&lt;&gt;{11,12,13})*MIN(4,MOD(O272,10))+1,"th","st","nd","rd","th")</f>
        <v>47th</v>
      </c>
      <c r="Q272" s="190">
        <v>1.0227999999999999</v>
      </c>
      <c r="R272" s="150">
        <v>0.79</v>
      </c>
      <c r="S272" s="191">
        <v>1.17E-2</v>
      </c>
      <c r="T272" s="192">
        <v>376</v>
      </c>
      <c r="U272" s="193">
        <v>13956237</v>
      </c>
      <c r="V272" s="186">
        <v>8194.92</v>
      </c>
      <c r="W272" s="29">
        <f t="shared" si="14"/>
        <v>60</v>
      </c>
      <c r="X272" s="38" t="str">
        <f t="array" ref="X272">W272&amp;CHOOSE(AND(W272&lt;&gt;{11,12,13})*MIN(4,MOD(W272,10))+1,"th","st","nd","rd","th")</f>
        <v>60th</v>
      </c>
      <c r="Y272" s="150">
        <v>0</v>
      </c>
      <c r="Z272" s="150">
        <v>0.79</v>
      </c>
      <c r="AA272" s="194">
        <v>340305.5</v>
      </c>
      <c r="AB272" s="195">
        <v>718768949</v>
      </c>
      <c r="AC272" s="196">
        <v>299934474</v>
      </c>
      <c r="AD272" s="194">
        <v>22446976.539999999</v>
      </c>
      <c r="AE272" s="194">
        <v>11571605.359999999</v>
      </c>
      <c r="AF272" s="194">
        <v>0</v>
      </c>
      <c r="AG272" s="194">
        <v>7412.02</v>
      </c>
      <c r="AH272" s="194">
        <v>121008.52</v>
      </c>
    </row>
    <row r="273" spans="1:34" x14ac:dyDescent="0.25">
      <c r="A273" s="135">
        <v>119355503</v>
      </c>
      <c r="B273" s="136" t="s">
        <v>399</v>
      </c>
      <c r="C273" s="136" t="s">
        <v>96</v>
      </c>
      <c r="D273" s="137">
        <v>47340</v>
      </c>
      <c r="E273" s="138">
        <v>6482</v>
      </c>
      <c r="F273" s="186">
        <v>17917356.670000002</v>
      </c>
      <c r="G273" s="187">
        <v>58.39</v>
      </c>
      <c r="H273" s="29">
        <f t="shared" si="12"/>
        <v>69</v>
      </c>
      <c r="I273" s="38" t="str">
        <f t="array" ref="I273">H273&amp;CHOOSE(AND(H273&lt;&gt;{11,12,13})*MIN(4,MOD(H273,10))+1,"th","st","nd","rd","th")</f>
        <v>69th</v>
      </c>
      <c r="J273" s="188">
        <v>1.1499999999999999</v>
      </c>
      <c r="K273" s="189">
        <v>25959050.579999998</v>
      </c>
      <c r="L273" s="148">
        <v>1902.0820000000001</v>
      </c>
      <c r="M273" s="149">
        <v>432.697</v>
      </c>
      <c r="N273" s="186">
        <v>11118.42</v>
      </c>
      <c r="O273" s="29">
        <f t="shared" si="13"/>
        <v>10</v>
      </c>
      <c r="P273" s="38" t="str">
        <f t="array" ref="P273">O273&amp;CHOOSE(AND(O273&lt;&gt;{11,12,13})*MIN(4,MOD(O273,10))+1,"th","st","nd","rd","th")</f>
        <v>10th</v>
      </c>
      <c r="Q273" s="190">
        <v>1.206</v>
      </c>
      <c r="R273" s="150">
        <v>1.1499999999999999</v>
      </c>
      <c r="S273" s="191">
        <v>1.3599999999999999E-2</v>
      </c>
      <c r="T273" s="192">
        <v>257</v>
      </c>
      <c r="U273" s="193">
        <v>18059055</v>
      </c>
      <c r="V273" s="186">
        <v>7734.8</v>
      </c>
      <c r="W273" s="29">
        <f t="shared" si="14"/>
        <v>53</v>
      </c>
      <c r="X273" s="38" t="str">
        <f t="array" ref="X273">W273&amp;CHOOSE(AND(W273&lt;&gt;{11,12,13})*MIN(4,MOD(W273,10))+1,"th","st","nd","rd","th")</f>
        <v>53rd</v>
      </c>
      <c r="Y273" s="150">
        <v>0</v>
      </c>
      <c r="Z273" s="150">
        <v>1.1499999999999999</v>
      </c>
      <c r="AA273" s="194">
        <v>261736.44</v>
      </c>
      <c r="AB273" s="195">
        <v>989613270</v>
      </c>
      <c r="AC273" s="196">
        <v>328565895</v>
      </c>
      <c r="AD273" s="194">
        <v>25988955.469999999</v>
      </c>
      <c r="AE273" s="194">
        <v>17619135.940000001</v>
      </c>
      <c r="AF273" s="194">
        <v>0</v>
      </c>
      <c r="AG273" s="194">
        <v>36484.29</v>
      </c>
      <c r="AH273" s="194">
        <v>29904.89</v>
      </c>
    </row>
    <row r="274" spans="1:34" x14ac:dyDescent="0.25">
      <c r="A274" s="135">
        <v>119356503</v>
      </c>
      <c r="B274" s="136" t="s">
        <v>443</v>
      </c>
      <c r="C274" s="136" t="s">
        <v>96</v>
      </c>
      <c r="D274" s="137">
        <v>67655</v>
      </c>
      <c r="E274" s="138">
        <v>7821</v>
      </c>
      <c r="F274" s="186">
        <v>34309873.569999993</v>
      </c>
      <c r="G274" s="187">
        <v>64.84</v>
      </c>
      <c r="H274" s="29">
        <f t="shared" si="12"/>
        <v>81</v>
      </c>
      <c r="I274" s="38" t="str">
        <f t="array" ref="I274">H274&amp;CHOOSE(AND(H274&lt;&gt;{11,12,13})*MIN(4,MOD(H274,10))+1,"th","st","nd","rd","th")</f>
        <v>81st</v>
      </c>
      <c r="J274" s="188">
        <v>1.28</v>
      </c>
      <c r="K274" s="189">
        <v>49077326.439999998</v>
      </c>
      <c r="L274" s="148">
        <v>3079.366</v>
      </c>
      <c r="M274" s="149">
        <v>318.01799999999997</v>
      </c>
      <c r="N274" s="186">
        <v>14445.62</v>
      </c>
      <c r="O274" s="29">
        <f t="shared" si="13"/>
        <v>67</v>
      </c>
      <c r="P274" s="38" t="str">
        <f t="array" ref="P274">O274&amp;CHOOSE(AND(O274&lt;&gt;{11,12,13})*MIN(4,MOD(O274,10))+1,"th","st","nd","rd","th")</f>
        <v>67th</v>
      </c>
      <c r="Q274" s="190">
        <v>0.92820000000000003</v>
      </c>
      <c r="R274" s="150">
        <v>1.19</v>
      </c>
      <c r="S274" s="191">
        <v>1.54E-2</v>
      </c>
      <c r="T274" s="192">
        <v>160</v>
      </c>
      <c r="U274" s="193">
        <v>30554340</v>
      </c>
      <c r="V274" s="186">
        <v>8993.49</v>
      </c>
      <c r="W274" s="29">
        <f t="shared" si="14"/>
        <v>68</v>
      </c>
      <c r="X274" s="38" t="str">
        <f t="array" ref="X274">W274&amp;CHOOSE(AND(W274&lt;&gt;{11,12,13})*MIN(4,MOD(W274,10))+1,"th","st","nd","rd","th")</f>
        <v>68th</v>
      </c>
      <c r="Y274" s="150">
        <v>0</v>
      </c>
      <c r="Z274" s="150">
        <v>1.19</v>
      </c>
      <c r="AA274" s="194">
        <v>1201233.28</v>
      </c>
      <c r="AB274" s="195">
        <v>1671175705</v>
      </c>
      <c r="AC274" s="196">
        <v>559068066</v>
      </c>
      <c r="AD274" s="194">
        <v>49465551.939999998</v>
      </c>
      <c r="AE274" s="194">
        <v>33018063.239999998</v>
      </c>
      <c r="AF274" s="194">
        <v>0</v>
      </c>
      <c r="AG274" s="194">
        <v>90577.05</v>
      </c>
      <c r="AH274" s="194">
        <v>388225.5</v>
      </c>
    </row>
    <row r="275" spans="1:34" x14ac:dyDescent="0.25">
      <c r="A275" s="135">
        <v>119356603</v>
      </c>
      <c r="B275" s="136" t="s">
        <v>464</v>
      </c>
      <c r="C275" s="136" t="s">
        <v>96</v>
      </c>
      <c r="D275" s="137">
        <v>52000</v>
      </c>
      <c r="E275" s="138">
        <v>3702</v>
      </c>
      <c r="F275" s="186">
        <v>7542148.1699999999</v>
      </c>
      <c r="G275" s="187">
        <v>39.18</v>
      </c>
      <c r="H275" s="29">
        <f t="shared" si="12"/>
        <v>23</v>
      </c>
      <c r="I275" s="38" t="str">
        <f t="array" ref="I275">H275&amp;CHOOSE(AND(H275&lt;&gt;{11,12,13})*MIN(4,MOD(H275,10))+1,"th","st","nd","rd","th")</f>
        <v>23rd</v>
      </c>
      <c r="J275" s="188">
        <v>0.77</v>
      </c>
      <c r="K275" s="189">
        <v>13282638.42</v>
      </c>
      <c r="L275" s="148">
        <v>983.22</v>
      </c>
      <c r="M275" s="149">
        <v>149.94499999999999</v>
      </c>
      <c r="N275" s="186">
        <v>11721.72</v>
      </c>
      <c r="O275" s="29">
        <f t="shared" si="13"/>
        <v>17</v>
      </c>
      <c r="P275" s="38" t="str">
        <f t="array" ref="P275">O275&amp;CHOOSE(AND(O275&lt;&gt;{11,12,13})*MIN(4,MOD(O275,10))+1,"th","st","nd","rd","th")</f>
        <v>17th</v>
      </c>
      <c r="Q275" s="190">
        <v>1.1438999999999999</v>
      </c>
      <c r="R275" s="150">
        <v>0.77</v>
      </c>
      <c r="S275" s="191">
        <v>1.2699999999999999E-2</v>
      </c>
      <c r="T275" s="192">
        <v>317</v>
      </c>
      <c r="U275" s="193">
        <v>8155425</v>
      </c>
      <c r="V275" s="186">
        <v>7197.03</v>
      </c>
      <c r="W275" s="29">
        <f t="shared" si="14"/>
        <v>47</v>
      </c>
      <c r="X275" s="38" t="str">
        <f t="array" ref="X275">W275&amp;CHOOSE(AND(W275&lt;&gt;{11,12,13})*MIN(4,MOD(W275,10))+1,"th","st","nd","rd","th")</f>
        <v>47th</v>
      </c>
      <c r="Y275" s="150">
        <v>0.04</v>
      </c>
      <c r="Z275" s="150">
        <v>0.81</v>
      </c>
      <c r="AA275" s="194">
        <v>224298.41</v>
      </c>
      <c r="AB275" s="195">
        <v>406338860</v>
      </c>
      <c r="AC275" s="196">
        <v>188947608</v>
      </c>
      <c r="AD275" s="194">
        <v>13282638.42</v>
      </c>
      <c r="AE275" s="194">
        <v>7307290.5999999996</v>
      </c>
      <c r="AF275" s="194">
        <v>0</v>
      </c>
      <c r="AG275" s="194">
        <v>10559.16</v>
      </c>
      <c r="AH275" s="194">
        <v>0</v>
      </c>
    </row>
    <row r="276" spans="1:34" x14ac:dyDescent="0.25">
      <c r="A276" s="135">
        <v>119357003</v>
      </c>
      <c r="B276" s="136" t="s">
        <v>518</v>
      </c>
      <c r="C276" s="136" t="s">
        <v>96</v>
      </c>
      <c r="D276" s="137">
        <v>47407</v>
      </c>
      <c r="E276" s="138">
        <v>4895</v>
      </c>
      <c r="F276" s="186">
        <v>15978148.060000001</v>
      </c>
      <c r="G276" s="187">
        <v>68.849999999999994</v>
      </c>
      <c r="H276" s="29">
        <f t="shared" si="12"/>
        <v>87</v>
      </c>
      <c r="I276" s="38" t="str">
        <f t="array" ref="I276">H276&amp;CHOOSE(AND(H276&lt;&gt;{11,12,13})*MIN(4,MOD(H276,10))+1,"th","st","nd","rd","th")</f>
        <v>87th</v>
      </c>
      <c r="J276" s="188">
        <v>1.36</v>
      </c>
      <c r="K276" s="189">
        <v>23316674.16</v>
      </c>
      <c r="L276" s="148">
        <v>1614.903</v>
      </c>
      <c r="M276" s="149">
        <v>381.11</v>
      </c>
      <c r="N276" s="186">
        <v>11681.62</v>
      </c>
      <c r="O276" s="29">
        <f t="shared" si="13"/>
        <v>17</v>
      </c>
      <c r="P276" s="38" t="str">
        <f t="array" ref="P276">O276&amp;CHOOSE(AND(O276&lt;&gt;{11,12,13})*MIN(4,MOD(O276,10))+1,"th","st","nd","rd","th")</f>
        <v>17th</v>
      </c>
      <c r="Q276" s="190">
        <v>1.1478999999999999</v>
      </c>
      <c r="R276" s="150">
        <v>1.36</v>
      </c>
      <c r="S276" s="191">
        <v>1.46E-2</v>
      </c>
      <c r="T276" s="192">
        <v>205</v>
      </c>
      <c r="U276" s="193">
        <v>15021621</v>
      </c>
      <c r="V276" s="186">
        <v>7525.81</v>
      </c>
      <c r="W276" s="29">
        <f t="shared" si="14"/>
        <v>51</v>
      </c>
      <c r="X276" s="38" t="str">
        <f t="array" ref="X276">W276&amp;CHOOSE(AND(W276&lt;&gt;{11,12,13})*MIN(4,MOD(W276,10))+1,"th","st","nd","rd","th")</f>
        <v>51st</v>
      </c>
      <c r="Y276" s="150">
        <v>0</v>
      </c>
      <c r="Z276" s="150">
        <v>1.36</v>
      </c>
      <c r="AA276" s="194">
        <v>463970.66</v>
      </c>
      <c r="AB276" s="195">
        <v>811462562</v>
      </c>
      <c r="AC276" s="196">
        <v>285006133</v>
      </c>
      <c r="AD276" s="194">
        <v>23324709.41</v>
      </c>
      <c r="AE276" s="194">
        <v>15514177.4</v>
      </c>
      <c r="AF276" s="194">
        <v>0</v>
      </c>
      <c r="AG276" s="194">
        <v>0</v>
      </c>
      <c r="AH276" s="194">
        <v>8035.25</v>
      </c>
    </row>
    <row r="277" spans="1:34" x14ac:dyDescent="0.25">
      <c r="A277" s="135">
        <v>119357402</v>
      </c>
      <c r="B277" s="136" t="s">
        <v>532</v>
      </c>
      <c r="C277" s="136" t="s">
        <v>96</v>
      </c>
      <c r="D277" s="137">
        <v>39066</v>
      </c>
      <c r="E277" s="138">
        <v>30386</v>
      </c>
      <c r="F277" s="186">
        <v>68806100.109999999</v>
      </c>
      <c r="G277" s="187">
        <v>57.96</v>
      </c>
      <c r="H277" s="29">
        <f t="shared" si="12"/>
        <v>68</v>
      </c>
      <c r="I277" s="38" t="str">
        <f t="array" ref="I277">H277&amp;CHOOSE(AND(H277&lt;&gt;{11,12,13})*MIN(4,MOD(H277,10))+1,"th","st","nd","rd","th")</f>
        <v>68th</v>
      </c>
      <c r="J277" s="188">
        <v>1.1399999999999999</v>
      </c>
      <c r="K277" s="189">
        <v>139485123.84</v>
      </c>
      <c r="L277" s="148">
        <v>10325.034</v>
      </c>
      <c r="M277" s="149">
        <v>4341.6080000000002</v>
      </c>
      <c r="N277" s="186">
        <v>9510.3700000000008</v>
      </c>
      <c r="O277" s="29">
        <f t="shared" si="13"/>
        <v>2</v>
      </c>
      <c r="P277" s="38" t="str">
        <f t="array" ref="P277">O277&amp;CHOOSE(AND(O277&lt;&gt;{11,12,13})*MIN(4,MOD(O277,10))+1,"th","st","nd","rd","th")</f>
        <v>2nd</v>
      </c>
      <c r="Q277" s="190">
        <v>1.4098999999999999</v>
      </c>
      <c r="R277" s="150">
        <v>1.1399999999999999</v>
      </c>
      <c r="S277" s="191">
        <v>1.9900000000000001E-2</v>
      </c>
      <c r="T277" s="192">
        <v>30</v>
      </c>
      <c r="U277" s="193">
        <v>47474226</v>
      </c>
      <c r="V277" s="186">
        <v>3236.88</v>
      </c>
      <c r="W277" s="29">
        <f t="shared" si="14"/>
        <v>6</v>
      </c>
      <c r="X277" s="38" t="str">
        <f t="array" ref="X277">W277&amp;CHOOSE(AND(W277&lt;&gt;{11,12,13})*MIN(4,MOD(W277,10))+1,"th","st","nd","rd","th")</f>
        <v>6th</v>
      </c>
      <c r="Y277" s="150">
        <v>0.56999999999999995</v>
      </c>
      <c r="Z277" s="150">
        <v>1.71</v>
      </c>
      <c r="AA277" s="194">
        <v>4372424.75</v>
      </c>
      <c r="AB277" s="195">
        <v>2378758636</v>
      </c>
      <c r="AC277" s="196">
        <v>1086513368</v>
      </c>
      <c r="AD277" s="194">
        <v>139832731.84</v>
      </c>
      <c r="AE277" s="194">
        <v>64061345.57</v>
      </c>
      <c r="AF277" s="194">
        <v>0</v>
      </c>
      <c r="AG277" s="194">
        <v>372329.79</v>
      </c>
      <c r="AH277" s="194">
        <v>347608</v>
      </c>
    </row>
    <row r="278" spans="1:34" x14ac:dyDescent="0.25">
      <c r="A278" s="135">
        <v>119358403</v>
      </c>
      <c r="B278" s="136" t="s">
        <v>612</v>
      </c>
      <c r="C278" s="136" t="s">
        <v>96</v>
      </c>
      <c r="D278" s="137">
        <v>52368</v>
      </c>
      <c r="E278" s="138">
        <v>7675</v>
      </c>
      <c r="F278" s="186">
        <v>17447582.969999999</v>
      </c>
      <c r="G278" s="187">
        <v>43.41</v>
      </c>
      <c r="H278" s="29">
        <f t="shared" si="12"/>
        <v>34</v>
      </c>
      <c r="I278" s="38" t="str">
        <f t="array" ref="I278">H278&amp;CHOOSE(AND(H278&lt;&gt;{11,12,13})*MIN(4,MOD(H278,10))+1,"th","st","nd","rd","th")</f>
        <v>34th</v>
      </c>
      <c r="J278" s="188">
        <v>0.86</v>
      </c>
      <c r="K278" s="189">
        <v>34461676</v>
      </c>
      <c r="L278" s="148">
        <v>2456.6019999999999</v>
      </c>
      <c r="M278" s="149">
        <v>378.27100000000002</v>
      </c>
      <c r="N278" s="186">
        <v>12156.34</v>
      </c>
      <c r="O278" s="29">
        <f t="shared" si="13"/>
        <v>27</v>
      </c>
      <c r="P278" s="38" t="str">
        <f t="array" ref="P278">O278&amp;CHOOSE(AND(O278&lt;&gt;{11,12,13})*MIN(4,MOD(O278,10))+1,"th","st","nd","rd","th")</f>
        <v>27th</v>
      </c>
      <c r="Q278" s="190">
        <v>1.103</v>
      </c>
      <c r="R278" s="150">
        <v>0.86</v>
      </c>
      <c r="S278" s="191">
        <v>1.14E-2</v>
      </c>
      <c r="T278" s="192">
        <v>390</v>
      </c>
      <c r="U278" s="193">
        <v>21007338</v>
      </c>
      <c r="V278" s="186">
        <v>7410.33</v>
      </c>
      <c r="W278" s="29">
        <f t="shared" si="14"/>
        <v>49</v>
      </c>
      <c r="X278" s="38" t="str">
        <f t="array" ref="X278">W278&amp;CHOOSE(AND(W278&lt;&gt;{11,12,13})*MIN(4,MOD(W278,10))+1,"th","st","nd","rd","th")</f>
        <v>49th</v>
      </c>
      <c r="Y278" s="150">
        <v>0.01</v>
      </c>
      <c r="Z278" s="150">
        <v>0.87</v>
      </c>
      <c r="AA278" s="194">
        <v>895172.97</v>
      </c>
      <c r="AB278" s="195">
        <v>1105935026</v>
      </c>
      <c r="AC278" s="196">
        <v>427447293</v>
      </c>
      <c r="AD278" s="194">
        <v>34557819</v>
      </c>
      <c r="AE278" s="194">
        <v>16548386</v>
      </c>
      <c r="AF278" s="194">
        <v>0</v>
      </c>
      <c r="AG278" s="194">
        <v>4024</v>
      </c>
      <c r="AH278" s="194">
        <v>96143</v>
      </c>
    </row>
    <row r="279" spans="1:34" x14ac:dyDescent="0.25">
      <c r="A279" s="135">
        <v>113361303</v>
      </c>
      <c r="B279" s="136" t="s">
        <v>221</v>
      </c>
      <c r="C279" s="136" t="s">
        <v>222</v>
      </c>
      <c r="D279" s="137">
        <v>70226</v>
      </c>
      <c r="E279" s="138">
        <v>8510</v>
      </c>
      <c r="F279" s="186">
        <v>39972387.450000003</v>
      </c>
      <c r="G279" s="187">
        <v>66.89</v>
      </c>
      <c r="H279" s="29">
        <f t="shared" si="12"/>
        <v>84</v>
      </c>
      <c r="I279" s="38" t="str">
        <f t="array" ref="I279">H279&amp;CHOOSE(AND(H279&lt;&gt;{11,12,13})*MIN(4,MOD(H279,10))+1,"th","st","nd","rd","th")</f>
        <v>84th</v>
      </c>
      <c r="J279" s="188">
        <v>1.32</v>
      </c>
      <c r="K279" s="189">
        <v>51520307.619999997</v>
      </c>
      <c r="L279" s="148">
        <v>2983.0439999999999</v>
      </c>
      <c r="M279" s="149">
        <v>383.57</v>
      </c>
      <c r="N279" s="186">
        <v>15303.3</v>
      </c>
      <c r="O279" s="29">
        <f t="shared" si="13"/>
        <v>76</v>
      </c>
      <c r="P279" s="38" t="str">
        <f t="array" ref="P279">O279&amp;CHOOSE(AND(O279&lt;&gt;{11,12,13})*MIN(4,MOD(O279,10))+1,"th","st","nd","rd","th")</f>
        <v>76th</v>
      </c>
      <c r="Q279" s="190">
        <v>0.87619999999999998</v>
      </c>
      <c r="R279" s="150">
        <v>1.1599999999999999</v>
      </c>
      <c r="S279" s="191">
        <v>1.66E-2</v>
      </c>
      <c r="T279" s="192">
        <v>112</v>
      </c>
      <c r="U279" s="193">
        <v>33060185</v>
      </c>
      <c r="V279" s="186">
        <v>9820.01</v>
      </c>
      <c r="W279" s="29">
        <f t="shared" si="14"/>
        <v>74</v>
      </c>
      <c r="X279" s="38" t="str">
        <f t="array" ref="X279">W279&amp;CHOOSE(AND(W279&lt;&gt;{11,12,13})*MIN(4,MOD(W279,10))+1,"th","st","nd","rd","th")</f>
        <v>74th</v>
      </c>
      <c r="Y279" s="150">
        <v>0</v>
      </c>
      <c r="Z279" s="150">
        <v>1.1599999999999999</v>
      </c>
      <c r="AA279" s="194">
        <v>1108891.99</v>
      </c>
      <c r="AB279" s="195">
        <v>1741521763</v>
      </c>
      <c r="AC279" s="196">
        <v>671630462</v>
      </c>
      <c r="AD279" s="194">
        <v>51540085.240000002</v>
      </c>
      <c r="AE279" s="194">
        <v>38795010.119999997</v>
      </c>
      <c r="AF279" s="194">
        <v>30028</v>
      </c>
      <c r="AG279" s="194">
        <v>38457.339999999997</v>
      </c>
      <c r="AH279" s="194">
        <v>19777.62</v>
      </c>
    </row>
    <row r="280" spans="1:34" x14ac:dyDescent="0.25">
      <c r="A280" s="135">
        <v>113361503</v>
      </c>
      <c r="B280" s="136" t="s">
        <v>224</v>
      </c>
      <c r="C280" s="136" t="s">
        <v>222</v>
      </c>
      <c r="D280" s="137">
        <v>39019</v>
      </c>
      <c r="E280" s="138">
        <v>4394</v>
      </c>
      <c r="F280" s="186">
        <v>12095792.35</v>
      </c>
      <c r="G280" s="187">
        <v>70.55</v>
      </c>
      <c r="H280" s="29">
        <f t="shared" si="12"/>
        <v>89</v>
      </c>
      <c r="I280" s="38" t="str">
        <f t="array" ref="I280">H280&amp;CHOOSE(AND(H280&lt;&gt;{11,12,13})*MIN(4,MOD(H280,10))+1,"th","st","nd","rd","th")</f>
        <v>89th</v>
      </c>
      <c r="J280" s="188">
        <v>1.39</v>
      </c>
      <c r="K280" s="189">
        <v>23137072.390000001</v>
      </c>
      <c r="L280" s="148">
        <v>1464.4259999999999</v>
      </c>
      <c r="M280" s="149">
        <v>591.625</v>
      </c>
      <c r="N280" s="186">
        <v>11253.16</v>
      </c>
      <c r="O280" s="29">
        <f t="shared" si="13"/>
        <v>11</v>
      </c>
      <c r="P280" s="38" t="str">
        <f t="array" ref="P280">O280&amp;CHOOSE(AND(O280&lt;&gt;{11,12,13})*MIN(4,MOD(O280,10))+1,"th","st","nd","rd","th")</f>
        <v>11th</v>
      </c>
      <c r="Q280" s="190">
        <v>1.1916</v>
      </c>
      <c r="R280" s="150">
        <v>1.39</v>
      </c>
      <c r="S280" s="191">
        <v>2.2200000000000001E-2</v>
      </c>
      <c r="T280" s="192">
        <v>15</v>
      </c>
      <c r="U280" s="193">
        <v>7454915</v>
      </c>
      <c r="V280" s="186">
        <v>3625.84</v>
      </c>
      <c r="W280" s="29">
        <f t="shared" si="14"/>
        <v>8</v>
      </c>
      <c r="X280" s="38" t="str">
        <f t="array" ref="X280">W280&amp;CHOOSE(AND(W280&lt;&gt;{11,12,13})*MIN(4,MOD(W280,10))+1,"th","st","nd","rd","th")</f>
        <v>8th</v>
      </c>
      <c r="Y280" s="150">
        <v>0.51</v>
      </c>
      <c r="Z280" s="150">
        <v>1.9</v>
      </c>
      <c r="AA280" s="194">
        <v>636793.81999999995</v>
      </c>
      <c r="AB280" s="195">
        <v>357874779</v>
      </c>
      <c r="AC280" s="196">
        <v>186279579</v>
      </c>
      <c r="AD280" s="194">
        <v>23156193.079999998</v>
      </c>
      <c r="AE280" s="194">
        <v>11430531.869999999</v>
      </c>
      <c r="AF280" s="194">
        <v>0</v>
      </c>
      <c r="AG280" s="194">
        <v>28466.66</v>
      </c>
      <c r="AH280" s="194">
        <v>19120.689999999999</v>
      </c>
    </row>
    <row r="281" spans="1:34" x14ac:dyDescent="0.25">
      <c r="A281" s="135">
        <v>113361703</v>
      </c>
      <c r="B281" s="136" t="s">
        <v>229</v>
      </c>
      <c r="C281" s="136" t="s">
        <v>222</v>
      </c>
      <c r="D281" s="137">
        <v>62128</v>
      </c>
      <c r="E281" s="138">
        <v>12080</v>
      </c>
      <c r="F281" s="186">
        <v>52509651.520000003</v>
      </c>
      <c r="G281" s="187">
        <v>69.97</v>
      </c>
      <c r="H281" s="29">
        <f t="shared" si="12"/>
        <v>89</v>
      </c>
      <c r="I281" s="38" t="str">
        <f t="array" ref="I281">H281&amp;CHOOSE(AND(H281&lt;&gt;{11,12,13})*MIN(4,MOD(H281,10))+1,"th","st","nd","rd","th")</f>
        <v>89th</v>
      </c>
      <c r="J281" s="188">
        <v>1.38</v>
      </c>
      <c r="K281" s="189">
        <v>64029816.090000004</v>
      </c>
      <c r="L281" s="148">
        <v>4314.1130000000003</v>
      </c>
      <c r="M281" s="149">
        <v>790.46500000000003</v>
      </c>
      <c r="N281" s="186">
        <v>12543.61</v>
      </c>
      <c r="O281" s="29">
        <f t="shared" si="13"/>
        <v>35</v>
      </c>
      <c r="P281" s="38" t="str">
        <f t="array" ref="P281">O281&amp;CHOOSE(AND(O281&lt;&gt;{11,12,13})*MIN(4,MOD(O281,10))+1,"th","st","nd","rd","th")</f>
        <v>35th</v>
      </c>
      <c r="Q281" s="190">
        <v>1.069</v>
      </c>
      <c r="R281" s="150">
        <v>1.38</v>
      </c>
      <c r="S281" s="191">
        <v>1.26E-2</v>
      </c>
      <c r="T281" s="192">
        <v>331</v>
      </c>
      <c r="U281" s="193">
        <v>57191208</v>
      </c>
      <c r="V281" s="186">
        <v>11203.91</v>
      </c>
      <c r="W281" s="29">
        <f t="shared" si="14"/>
        <v>83</v>
      </c>
      <c r="X281" s="38" t="str">
        <f t="array" ref="X281">W281&amp;CHOOSE(AND(W281&lt;&gt;{11,12,13})*MIN(4,MOD(W281,10))+1,"th","st","nd","rd","th")</f>
        <v>83rd</v>
      </c>
      <c r="Y281" s="150">
        <v>0</v>
      </c>
      <c r="Z281" s="150">
        <v>1.38</v>
      </c>
      <c r="AA281" s="194">
        <v>706468.46</v>
      </c>
      <c r="AB281" s="195">
        <v>3222605595</v>
      </c>
      <c r="AC281" s="196">
        <v>951935133</v>
      </c>
      <c r="AD281" s="194">
        <v>64062092.990000002</v>
      </c>
      <c r="AE281" s="194">
        <v>51301895.950000003</v>
      </c>
      <c r="AF281" s="194">
        <v>0</v>
      </c>
      <c r="AG281" s="194">
        <v>501287.11</v>
      </c>
      <c r="AH281" s="194">
        <v>32276.9</v>
      </c>
    </row>
    <row r="282" spans="1:34" x14ac:dyDescent="0.25">
      <c r="A282" s="135">
        <v>113362203</v>
      </c>
      <c r="B282" s="136" t="s">
        <v>258</v>
      </c>
      <c r="C282" s="136" t="s">
        <v>222</v>
      </c>
      <c r="D282" s="137">
        <v>67838</v>
      </c>
      <c r="E282" s="138">
        <v>8562</v>
      </c>
      <c r="F282" s="186">
        <v>32682405.270000003</v>
      </c>
      <c r="G282" s="187">
        <v>56.27</v>
      </c>
      <c r="H282" s="29">
        <f t="shared" si="12"/>
        <v>64</v>
      </c>
      <c r="I282" s="38" t="str">
        <f t="array" ref="I282">H282&amp;CHOOSE(AND(H282&lt;&gt;{11,12,13})*MIN(4,MOD(H282,10))+1,"th","st","nd","rd","th")</f>
        <v>64th</v>
      </c>
      <c r="J282" s="188">
        <v>1.1100000000000001</v>
      </c>
      <c r="K282" s="189">
        <v>44828385.810000002</v>
      </c>
      <c r="L282" s="148">
        <v>3021.433</v>
      </c>
      <c r="M282" s="149">
        <v>409.97199999999998</v>
      </c>
      <c r="N282" s="186">
        <v>13064.15</v>
      </c>
      <c r="O282" s="29">
        <f t="shared" si="13"/>
        <v>45</v>
      </c>
      <c r="P282" s="38" t="str">
        <f t="array" ref="P282">O282&amp;CHOOSE(AND(O282&lt;&gt;{11,12,13})*MIN(4,MOD(O282,10))+1,"th","st","nd","rd","th")</f>
        <v>45th</v>
      </c>
      <c r="Q282" s="190">
        <v>1.0264</v>
      </c>
      <c r="R282" s="150">
        <v>1.1100000000000001</v>
      </c>
      <c r="S282" s="191">
        <v>1.5699999999999999E-2</v>
      </c>
      <c r="T282" s="192">
        <v>151</v>
      </c>
      <c r="U282" s="193">
        <v>28474552</v>
      </c>
      <c r="V282" s="186">
        <v>8298.2199999999993</v>
      </c>
      <c r="W282" s="29">
        <f t="shared" si="14"/>
        <v>62</v>
      </c>
      <c r="X282" s="38" t="str">
        <f t="array" ref="X282">W282&amp;CHOOSE(AND(W282&lt;&gt;{11,12,13})*MIN(4,MOD(W282,10))+1,"th","st","nd","rd","th")</f>
        <v>62nd</v>
      </c>
      <c r="Y282" s="150">
        <v>0</v>
      </c>
      <c r="Z282" s="150">
        <v>1.1100000000000001</v>
      </c>
      <c r="AA282" s="194">
        <v>667178.68999999994</v>
      </c>
      <c r="AB282" s="195">
        <v>1469051964</v>
      </c>
      <c r="AC282" s="196">
        <v>609382494</v>
      </c>
      <c r="AD282" s="194">
        <v>44878495.539999999</v>
      </c>
      <c r="AE282" s="194">
        <v>31967777.350000001</v>
      </c>
      <c r="AF282" s="194">
        <v>0</v>
      </c>
      <c r="AG282" s="194">
        <v>47449.23</v>
      </c>
      <c r="AH282" s="194">
        <v>50109.73</v>
      </c>
    </row>
    <row r="283" spans="1:34" x14ac:dyDescent="0.25">
      <c r="A283" s="135">
        <v>113362303</v>
      </c>
      <c r="B283" s="136" t="s">
        <v>271</v>
      </c>
      <c r="C283" s="136" t="s">
        <v>222</v>
      </c>
      <c r="D283" s="137">
        <v>64544</v>
      </c>
      <c r="E283" s="138">
        <v>11262</v>
      </c>
      <c r="F283" s="186">
        <v>38792875.939999998</v>
      </c>
      <c r="G283" s="187">
        <v>53.37</v>
      </c>
      <c r="H283" s="29">
        <f t="shared" si="12"/>
        <v>58</v>
      </c>
      <c r="I283" s="38" t="str">
        <f t="array" ref="I283">H283&amp;CHOOSE(AND(H283&lt;&gt;{11,12,13})*MIN(4,MOD(H283,10))+1,"th","st","nd","rd","th")</f>
        <v>58th</v>
      </c>
      <c r="J283" s="188">
        <v>1.05</v>
      </c>
      <c r="K283" s="189">
        <v>50238447.450000003</v>
      </c>
      <c r="L283" s="148">
        <v>2984.3910000000001</v>
      </c>
      <c r="M283" s="149">
        <v>337.52300000000002</v>
      </c>
      <c r="N283" s="186">
        <v>15123.34</v>
      </c>
      <c r="O283" s="29">
        <f t="shared" si="13"/>
        <v>75</v>
      </c>
      <c r="P283" s="38" t="str">
        <f t="array" ref="P283">O283&amp;CHOOSE(AND(O283&lt;&gt;{11,12,13})*MIN(4,MOD(O283,10))+1,"th","st","nd","rd","th")</f>
        <v>75th</v>
      </c>
      <c r="Q283" s="190">
        <v>0.88660000000000005</v>
      </c>
      <c r="R283" s="150">
        <v>0.93</v>
      </c>
      <c r="S283" s="191">
        <v>1.0800000000000001E-2</v>
      </c>
      <c r="T283" s="192">
        <v>420</v>
      </c>
      <c r="U283" s="193">
        <v>49242858</v>
      </c>
      <c r="V283" s="186">
        <v>14823.64</v>
      </c>
      <c r="W283" s="29">
        <f t="shared" si="14"/>
        <v>94</v>
      </c>
      <c r="X283" s="38" t="str">
        <f t="array" ref="X283">W283&amp;CHOOSE(AND(W283&lt;&gt;{11,12,13})*MIN(4,MOD(W283,10))+1,"th","st","nd","rd","th")</f>
        <v>94th</v>
      </c>
      <c r="Y283" s="150">
        <v>0</v>
      </c>
      <c r="Z283" s="150">
        <v>0.93</v>
      </c>
      <c r="AA283" s="194">
        <v>446041.11</v>
      </c>
      <c r="AB283" s="195">
        <v>2730855375</v>
      </c>
      <c r="AC283" s="196">
        <v>863513834</v>
      </c>
      <c r="AD283" s="194">
        <v>52916806.619999997</v>
      </c>
      <c r="AE283" s="194">
        <v>38307177.469999999</v>
      </c>
      <c r="AF283" s="194">
        <v>0</v>
      </c>
      <c r="AG283" s="194">
        <v>39657.360000000001</v>
      </c>
      <c r="AH283" s="194">
        <v>2678359.17</v>
      </c>
    </row>
    <row r="284" spans="1:34" x14ac:dyDescent="0.25">
      <c r="A284" s="135">
        <v>113362403</v>
      </c>
      <c r="B284" s="136" t="s">
        <v>276</v>
      </c>
      <c r="C284" s="136" t="s">
        <v>222</v>
      </c>
      <c r="D284" s="137">
        <v>68552</v>
      </c>
      <c r="E284" s="138">
        <v>11582</v>
      </c>
      <c r="F284" s="186">
        <v>41606122.789999999</v>
      </c>
      <c r="G284" s="187">
        <v>52.4</v>
      </c>
      <c r="H284" s="29">
        <f t="shared" si="12"/>
        <v>55</v>
      </c>
      <c r="I284" s="38" t="str">
        <f t="array" ref="I284">H284&amp;CHOOSE(AND(H284&lt;&gt;{11,12,13})*MIN(4,MOD(H284,10))+1,"th","st","nd","rd","th")</f>
        <v>55th</v>
      </c>
      <c r="J284" s="188">
        <v>1.03</v>
      </c>
      <c r="K284" s="189">
        <v>57475510.619999997</v>
      </c>
      <c r="L284" s="148">
        <v>3815.1289999999999</v>
      </c>
      <c r="M284" s="149">
        <v>441.48</v>
      </c>
      <c r="N284" s="186">
        <v>13502.65</v>
      </c>
      <c r="O284" s="29">
        <f t="shared" si="13"/>
        <v>52</v>
      </c>
      <c r="P284" s="38" t="str">
        <f t="array" ref="P284">O284&amp;CHOOSE(AND(O284&lt;&gt;{11,12,13})*MIN(4,MOD(O284,10))+1,"th","st","nd","rd","th")</f>
        <v>52nd</v>
      </c>
      <c r="Q284" s="190">
        <v>0.99309999999999998</v>
      </c>
      <c r="R284" s="150">
        <v>1.02</v>
      </c>
      <c r="S284" s="191">
        <v>1.49E-2</v>
      </c>
      <c r="T284" s="192">
        <v>186</v>
      </c>
      <c r="U284" s="193">
        <v>38134118</v>
      </c>
      <c r="V284" s="186">
        <v>8958.7999999999993</v>
      </c>
      <c r="W284" s="29">
        <f t="shared" si="14"/>
        <v>67</v>
      </c>
      <c r="X284" s="38" t="str">
        <f t="array" ref="X284">W284&amp;CHOOSE(AND(W284&lt;&gt;{11,12,13})*MIN(4,MOD(W284,10))+1,"th","st","nd","rd","th")</f>
        <v>67th</v>
      </c>
      <c r="Y284" s="150">
        <v>0</v>
      </c>
      <c r="Z284" s="150">
        <v>1.02</v>
      </c>
      <c r="AA284" s="194">
        <v>599287.48</v>
      </c>
      <c r="AB284" s="195">
        <v>1943890711</v>
      </c>
      <c r="AC284" s="196">
        <v>839621526</v>
      </c>
      <c r="AD284" s="194">
        <v>58163015.590000004</v>
      </c>
      <c r="AE284" s="194">
        <v>40885904.710000001</v>
      </c>
      <c r="AF284" s="194">
        <v>0</v>
      </c>
      <c r="AG284" s="194">
        <v>120930.6</v>
      </c>
      <c r="AH284" s="194">
        <v>687504.97</v>
      </c>
    </row>
    <row r="285" spans="1:34" x14ac:dyDescent="0.25">
      <c r="A285" s="135">
        <v>113362603</v>
      </c>
      <c r="B285" s="136" t="s">
        <v>280</v>
      </c>
      <c r="C285" s="136" t="s">
        <v>222</v>
      </c>
      <c r="D285" s="137">
        <v>57984</v>
      </c>
      <c r="E285" s="138">
        <v>13443</v>
      </c>
      <c r="F285" s="186">
        <v>46896294.590000004</v>
      </c>
      <c r="G285" s="187">
        <v>60.16</v>
      </c>
      <c r="H285" s="29">
        <f t="shared" si="12"/>
        <v>72</v>
      </c>
      <c r="I285" s="38" t="str">
        <f t="array" ref="I285">H285&amp;CHOOSE(AND(H285&lt;&gt;{11,12,13})*MIN(4,MOD(H285,10))+1,"th","st","nd","rd","th")</f>
        <v>72nd</v>
      </c>
      <c r="J285" s="188">
        <v>1.19</v>
      </c>
      <c r="K285" s="189">
        <v>60766915.259999998</v>
      </c>
      <c r="L285" s="148">
        <v>4115.1959999999999</v>
      </c>
      <c r="M285" s="149">
        <v>684.25400000000002</v>
      </c>
      <c r="N285" s="186">
        <v>12661.22</v>
      </c>
      <c r="O285" s="29">
        <f t="shared" si="13"/>
        <v>36</v>
      </c>
      <c r="P285" s="38" t="str">
        <f t="array" ref="P285">O285&amp;CHOOSE(AND(O285&lt;&gt;{11,12,13})*MIN(4,MOD(O285,10))+1,"th","st","nd","rd","th")</f>
        <v>36th</v>
      </c>
      <c r="Q285" s="190">
        <v>1.0590999999999999</v>
      </c>
      <c r="R285" s="150">
        <v>1.19</v>
      </c>
      <c r="S285" s="191">
        <v>1.4800000000000001E-2</v>
      </c>
      <c r="T285" s="192">
        <v>194</v>
      </c>
      <c r="U285" s="193">
        <v>43335650</v>
      </c>
      <c r="V285" s="186">
        <v>9029.2999999999993</v>
      </c>
      <c r="W285" s="29">
        <f t="shared" si="14"/>
        <v>69</v>
      </c>
      <c r="X285" s="38" t="str">
        <f t="array" ref="X285">W285&amp;CHOOSE(AND(W285&lt;&gt;{11,12,13})*MIN(4,MOD(W285,10))+1,"th","st","nd","rd","th")</f>
        <v>69th</v>
      </c>
      <c r="Y285" s="150">
        <v>0</v>
      </c>
      <c r="Z285" s="150">
        <v>1.19</v>
      </c>
      <c r="AA285" s="194">
        <v>1023548.31</v>
      </c>
      <c r="AB285" s="195">
        <v>2264229106</v>
      </c>
      <c r="AC285" s="196">
        <v>898957031</v>
      </c>
      <c r="AD285" s="194">
        <v>60829146.109999999</v>
      </c>
      <c r="AE285" s="194">
        <v>45812855.890000001</v>
      </c>
      <c r="AF285" s="194">
        <v>0</v>
      </c>
      <c r="AG285" s="194">
        <v>59890.39</v>
      </c>
      <c r="AH285" s="194">
        <v>62230.85</v>
      </c>
    </row>
    <row r="286" spans="1:34" x14ac:dyDescent="0.25">
      <c r="A286" s="135">
        <v>113363103</v>
      </c>
      <c r="B286" s="136" t="s">
        <v>332</v>
      </c>
      <c r="C286" s="136" t="s">
        <v>222</v>
      </c>
      <c r="D286" s="137">
        <v>74788</v>
      </c>
      <c r="E286" s="138">
        <v>19171</v>
      </c>
      <c r="F286" s="186">
        <v>86012247.49000001</v>
      </c>
      <c r="G286" s="187">
        <v>59.99</v>
      </c>
      <c r="H286" s="29">
        <f t="shared" si="12"/>
        <v>71</v>
      </c>
      <c r="I286" s="38" t="str">
        <f t="array" ref="I286">H286&amp;CHOOSE(AND(H286&lt;&gt;{11,12,13})*MIN(4,MOD(H286,10))+1,"th","st","nd","rd","th")</f>
        <v>71st</v>
      </c>
      <c r="J286" s="188">
        <v>1.18</v>
      </c>
      <c r="K286" s="189">
        <v>111328230.40000001</v>
      </c>
      <c r="L286" s="148">
        <v>6872.7879999999996</v>
      </c>
      <c r="M286" s="149">
        <v>797.16499999999996</v>
      </c>
      <c r="N286" s="186">
        <v>14514.85</v>
      </c>
      <c r="O286" s="29">
        <f t="shared" si="13"/>
        <v>68</v>
      </c>
      <c r="P286" s="38" t="str">
        <f t="array" ref="P286">O286&amp;CHOOSE(AND(O286&lt;&gt;{11,12,13})*MIN(4,MOD(O286,10))+1,"th","st","nd","rd","th")</f>
        <v>68th</v>
      </c>
      <c r="Q286" s="190">
        <v>0.92379999999999995</v>
      </c>
      <c r="R286" s="150">
        <v>1.0900000000000001</v>
      </c>
      <c r="S286" s="191">
        <v>1.41E-2</v>
      </c>
      <c r="T286" s="192">
        <v>231</v>
      </c>
      <c r="U286" s="193">
        <v>83302595</v>
      </c>
      <c r="V286" s="186">
        <v>10860.9</v>
      </c>
      <c r="W286" s="29">
        <f t="shared" si="14"/>
        <v>82</v>
      </c>
      <c r="X286" s="38" t="str">
        <f t="array" ref="X286">W286&amp;CHOOSE(AND(W286&lt;&gt;{11,12,13})*MIN(4,MOD(W286,10))+1,"th","st","nd","rd","th")</f>
        <v>82nd</v>
      </c>
      <c r="Y286" s="150">
        <v>0</v>
      </c>
      <c r="Z286" s="150">
        <v>1.0900000000000001</v>
      </c>
      <c r="AA286" s="194">
        <v>1627526.04</v>
      </c>
      <c r="AB286" s="195">
        <v>4445844126</v>
      </c>
      <c r="AC286" s="196">
        <v>1634637229</v>
      </c>
      <c r="AD286" s="194">
        <v>111405015.78</v>
      </c>
      <c r="AE286" s="194">
        <v>84011002.870000005</v>
      </c>
      <c r="AF286" s="194">
        <v>0</v>
      </c>
      <c r="AG286" s="194">
        <v>373718.58</v>
      </c>
      <c r="AH286" s="194">
        <v>76785.38</v>
      </c>
    </row>
    <row r="287" spans="1:34" x14ac:dyDescent="0.25">
      <c r="A287" s="135">
        <v>113363603</v>
      </c>
      <c r="B287" s="136" t="s">
        <v>370</v>
      </c>
      <c r="C287" s="136" t="s">
        <v>222</v>
      </c>
      <c r="D287" s="137">
        <v>74123</v>
      </c>
      <c r="E287" s="138">
        <v>8947</v>
      </c>
      <c r="F287" s="186">
        <v>39743203.609999999</v>
      </c>
      <c r="G287" s="187">
        <v>59.93</v>
      </c>
      <c r="H287" s="29">
        <f t="shared" si="12"/>
        <v>71</v>
      </c>
      <c r="I287" s="38" t="str">
        <f t="array" ref="I287">H287&amp;CHOOSE(AND(H287&lt;&gt;{11,12,13})*MIN(4,MOD(H287,10))+1,"th","st","nd","rd","th")</f>
        <v>71st</v>
      </c>
      <c r="J287" s="188">
        <v>1.18</v>
      </c>
      <c r="K287" s="189">
        <v>46241677.880000003</v>
      </c>
      <c r="L287" s="148">
        <v>2976.5590000000002</v>
      </c>
      <c r="M287" s="149">
        <v>318.44299999999998</v>
      </c>
      <c r="N287" s="186">
        <v>14033.88</v>
      </c>
      <c r="O287" s="29">
        <f t="shared" si="13"/>
        <v>62</v>
      </c>
      <c r="P287" s="38" t="str">
        <f t="array" ref="P287">O287&amp;CHOOSE(AND(O287&lt;&gt;{11,12,13})*MIN(4,MOD(O287,10))+1,"th","st","nd","rd","th")</f>
        <v>62nd</v>
      </c>
      <c r="Q287" s="190">
        <v>0.95550000000000002</v>
      </c>
      <c r="R287" s="150">
        <v>1.1299999999999999</v>
      </c>
      <c r="S287" s="191">
        <v>1.4999999999999999E-2</v>
      </c>
      <c r="T287" s="192">
        <v>180</v>
      </c>
      <c r="U287" s="193">
        <v>36208230</v>
      </c>
      <c r="V287" s="186">
        <v>10988.83</v>
      </c>
      <c r="W287" s="29">
        <f t="shared" si="14"/>
        <v>82</v>
      </c>
      <c r="X287" s="38" t="str">
        <f t="array" ref="X287">W287&amp;CHOOSE(AND(W287&lt;&gt;{11,12,13})*MIN(4,MOD(W287,10))+1,"th","st","nd","rd","th")</f>
        <v>82nd</v>
      </c>
      <c r="Y287" s="150">
        <v>0</v>
      </c>
      <c r="Z287" s="150">
        <v>1.1299999999999999</v>
      </c>
      <c r="AA287" s="194">
        <v>634954.84</v>
      </c>
      <c r="AB287" s="195">
        <v>1906067453</v>
      </c>
      <c r="AC287" s="196">
        <v>736869056</v>
      </c>
      <c r="AD287" s="194">
        <v>46296160.869999997</v>
      </c>
      <c r="AE287" s="194">
        <v>39060603.759999998</v>
      </c>
      <c r="AF287" s="194">
        <v>0</v>
      </c>
      <c r="AG287" s="194">
        <v>47645.01</v>
      </c>
      <c r="AH287" s="194">
        <v>54482.99</v>
      </c>
    </row>
    <row r="288" spans="1:34" x14ac:dyDescent="0.25">
      <c r="A288" s="135">
        <v>113364002</v>
      </c>
      <c r="B288" s="136" t="s">
        <v>371</v>
      </c>
      <c r="C288" s="136" t="s">
        <v>222</v>
      </c>
      <c r="D288" s="137">
        <v>46045</v>
      </c>
      <c r="E288" s="138">
        <v>28692</v>
      </c>
      <c r="F288" s="186">
        <v>89273836.069999993</v>
      </c>
      <c r="G288" s="187">
        <v>67.569999999999993</v>
      </c>
      <c r="H288" s="29">
        <f t="shared" si="12"/>
        <v>86</v>
      </c>
      <c r="I288" s="38" t="str">
        <f t="array" ref="I288">H288&amp;CHOOSE(AND(H288&lt;&gt;{11,12,13})*MIN(4,MOD(H288,10))+1,"th","st","nd","rd","th")</f>
        <v>86th</v>
      </c>
      <c r="J288" s="188">
        <v>1.33</v>
      </c>
      <c r="K288" s="189">
        <v>204330532</v>
      </c>
      <c r="L288" s="148">
        <v>11079.995999999999</v>
      </c>
      <c r="M288" s="149">
        <v>5487.2659999999996</v>
      </c>
      <c r="N288" s="186">
        <v>12333.39</v>
      </c>
      <c r="O288" s="29">
        <f t="shared" si="13"/>
        <v>29</v>
      </c>
      <c r="P288" s="38" t="str">
        <f t="array" ref="P288">O288&amp;CHOOSE(AND(O288&lt;&gt;{11,12,13})*MIN(4,MOD(O288,10))+1,"th","st","nd","rd","th")</f>
        <v>29th</v>
      </c>
      <c r="Q288" s="190">
        <v>1.0871999999999999</v>
      </c>
      <c r="R288" s="150">
        <v>1.33</v>
      </c>
      <c r="S288" s="191">
        <v>1.7999999999999999E-2</v>
      </c>
      <c r="T288" s="192">
        <v>63</v>
      </c>
      <c r="U288" s="193">
        <v>68076721</v>
      </c>
      <c r="V288" s="186">
        <v>4109.1099999999997</v>
      </c>
      <c r="W288" s="29">
        <f t="shared" si="14"/>
        <v>11</v>
      </c>
      <c r="X288" s="38" t="str">
        <f t="array" ref="X288">W288&amp;CHOOSE(AND(W288&lt;&gt;{11,12,13})*MIN(4,MOD(W288,10))+1,"th","st","nd","rd","th")</f>
        <v>11th</v>
      </c>
      <c r="Y288" s="150">
        <v>0.45</v>
      </c>
      <c r="Z288" s="150">
        <v>1.78</v>
      </c>
      <c r="AA288" s="194">
        <v>4985460.07</v>
      </c>
      <c r="AB288" s="195">
        <v>3397523625</v>
      </c>
      <c r="AC288" s="196">
        <v>1571580115</v>
      </c>
      <c r="AD288" s="194">
        <v>206561416</v>
      </c>
      <c r="AE288" s="194">
        <v>84036857</v>
      </c>
      <c r="AF288" s="194">
        <v>0</v>
      </c>
      <c r="AG288" s="194">
        <v>251519</v>
      </c>
      <c r="AH288" s="194">
        <v>2230884</v>
      </c>
    </row>
    <row r="289" spans="1:34" x14ac:dyDescent="0.25">
      <c r="A289" s="135">
        <v>113364403</v>
      </c>
      <c r="B289" s="136" t="s">
        <v>388</v>
      </c>
      <c r="C289" s="136" t="s">
        <v>222</v>
      </c>
      <c r="D289" s="137">
        <v>65360</v>
      </c>
      <c r="E289" s="138">
        <v>10090</v>
      </c>
      <c r="F289" s="186">
        <v>37911255.110000007</v>
      </c>
      <c r="G289" s="187">
        <v>57.49</v>
      </c>
      <c r="H289" s="29">
        <f t="shared" si="12"/>
        <v>68</v>
      </c>
      <c r="I289" s="38" t="str">
        <f t="array" ref="I289">H289&amp;CHOOSE(AND(H289&lt;&gt;{11,12,13})*MIN(4,MOD(H289,10))+1,"th","st","nd","rd","th")</f>
        <v>68th</v>
      </c>
      <c r="J289" s="188">
        <v>1.1299999999999999</v>
      </c>
      <c r="K289" s="189">
        <v>48225236.32</v>
      </c>
      <c r="L289" s="148">
        <v>3102.067</v>
      </c>
      <c r="M289" s="149">
        <v>340.71699999999998</v>
      </c>
      <c r="N289" s="186">
        <v>14007.63</v>
      </c>
      <c r="O289" s="29">
        <f t="shared" si="13"/>
        <v>61</v>
      </c>
      <c r="P289" s="38" t="str">
        <f t="array" ref="P289">O289&amp;CHOOSE(AND(O289&lt;&gt;{11,12,13})*MIN(4,MOD(O289,10))+1,"th","st","nd","rd","th")</f>
        <v>61st</v>
      </c>
      <c r="Q289" s="190">
        <v>0.95730000000000004</v>
      </c>
      <c r="R289" s="150">
        <v>1.08</v>
      </c>
      <c r="S289" s="191">
        <v>1.2699999999999999E-2</v>
      </c>
      <c r="T289" s="192">
        <v>317</v>
      </c>
      <c r="U289" s="193">
        <v>40873837</v>
      </c>
      <c r="V289" s="186">
        <v>11872.32</v>
      </c>
      <c r="W289" s="29">
        <f t="shared" si="14"/>
        <v>86</v>
      </c>
      <c r="X289" s="38" t="str">
        <f t="array" ref="X289">W289&amp;CHOOSE(AND(W289&lt;&gt;{11,12,13})*MIN(4,MOD(W289,10))+1,"th","st","nd","rd","th")</f>
        <v>86th</v>
      </c>
      <c r="Y289" s="150">
        <v>0</v>
      </c>
      <c r="Z289" s="150">
        <v>1.08</v>
      </c>
      <c r="AA289" s="194">
        <v>830322.24</v>
      </c>
      <c r="AB289" s="195">
        <v>2240592200</v>
      </c>
      <c r="AC289" s="196">
        <v>742899565</v>
      </c>
      <c r="AD289" s="194">
        <v>48246515.57</v>
      </c>
      <c r="AE289" s="194">
        <v>36669717.030000001</v>
      </c>
      <c r="AF289" s="194">
        <v>0</v>
      </c>
      <c r="AG289" s="194">
        <v>411215.84</v>
      </c>
      <c r="AH289" s="194">
        <v>21279.25</v>
      </c>
    </row>
    <row r="290" spans="1:34" x14ac:dyDescent="0.25">
      <c r="A290" s="135">
        <v>113364503</v>
      </c>
      <c r="B290" s="136" t="s">
        <v>389</v>
      </c>
      <c r="C290" s="136" t="s">
        <v>222</v>
      </c>
      <c r="D290" s="137">
        <v>76540</v>
      </c>
      <c r="E290" s="138">
        <v>15652</v>
      </c>
      <c r="F290" s="186">
        <v>75076645.539999992</v>
      </c>
      <c r="G290" s="187">
        <v>62.67</v>
      </c>
      <c r="H290" s="29">
        <f t="shared" si="12"/>
        <v>76</v>
      </c>
      <c r="I290" s="38" t="str">
        <f t="array" ref="I290">H290&amp;CHOOSE(AND(H290&lt;&gt;{11,12,13})*MIN(4,MOD(H290,10))+1,"th","st","nd","rd","th")</f>
        <v>76th</v>
      </c>
      <c r="J290" s="188">
        <v>1.24</v>
      </c>
      <c r="K290" s="189">
        <v>82467346.950000003</v>
      </c>
      <c r="L290" s="148">
        <v>5901.9319999999998</v>
      </c>
      <c r="M290" s="149">
        <v>582.58799999999997</v>
      </c>
      <c r="N290" s="186">
        <v>12717.57</v>
      </c>
      <c r="O290" s="29">
        <f t="shared" si="13"/>
        <v>37</v>
      </c>
      <c r="P290" s="38" t="str">
        <f t="array" ref="P290">O290&amp;CHOOSE(AND(O290&lt;&gt;{11,12,13})*MIN(4,MOD(O290,10))+1,"th","st","nd","rd","th")</f>
        <v>37th</v>
      </c>
      <c r="Q290" s="190">
        <v>1.0544</v>
      </c>
      <c r="R290" s="150">
        <v>1.24</v>
      </c>
      <c r="S290" s="191">
        <v>1.3599999999999999E-2</v>
      </c>
      <c r="T290" s="192">
        <v>257</v>
      </c>
      <c r="U290" s="193">
        <v>75757574</v>
      </c>
      <c r="V290" s="186">
        <v>11682.83</v>
      </c>
      <c r="W290" s="29">
        <f t="shared" si="14"/>
        <v>86</v>
      </c>
      <c r="X290" s="38" t="str">
        <f t="array" ref="X290">W290&amp;CHOOSE(AND(W290&lt;&gt;{11,12,13})*MIN(4,MOD(W290,10))+1,"th","st","nd","rd","th")</f>
        <v>86th</v>
      </c>
      <c r="Y290" s="150">
        <v>0</v>
      </c>
      <c r="Z290" s="150">
        <v>1.24</v>
      </c>
      <c r="AA290" s="194">
        <v>1119164.03</v>
      </c>
      <c r="AB290" s="195">
        <v>3841456978</v>
      </c>
      <c r="AC290" s="196">
        <v>1688292938</v>
      </c>
      <c r="AD290" s="194">
        <v>82791141.390000001</v>
      </c>
      <c r="AE290" s="194">
        <v>73756124.459999993</v>
      </c>
      <c r="AF290" s="194">
        <v>0</v>
      </c>
      <c r="AG290" s="194">
        <v>201357.05</v>
      </c>
      <c r="AH290" s="194">
        <v>323794.44</v>
      </c>
    </row>
    <row r="291" spans="1:34" x14ac:dyDescent="0.25">
      <c r="A291" s="135">
        <v>113365203</v>
      </c>
      <c r="B291" s="136" t="s">
        <v>478</v>
      </c>
      <c r="C291" s="136" t="s">
        <v>222</v>
      </c>
      <c r="D291" s="137">
        <v>66534</v>
      </c>
      <c r="E291" s="138">
        <v>16408</v>
      </c>
      <c r="F291" s="186">
        <v>58012825.089999996</v>
      </c>
      <c r="G291" s="187">
        <v>53.14</v>
      </c>
      <c r="H291" s="29">
        <f t="shared" si="12"/>
        <v>57</v>
      </c>
      <c r="I291" s="38" t="str">
        <f t="array" ref="I291">H291&amp;CHOOSE(AND(H291&lt;&gt;{11,12,13})*MIN(4,MOD(H291,10))+1,"th","st","nd","rd","th")</f>
        <v>57th</v>
      </c>
      <c r="J291" s="188">
        <v>1.05</v>
      </c>
      <c r="K291" s="189">
        <v>76444962.200000003</v>
      </c>
      <c r="L291" s="148">
        <v>5314.0230000000001</v>
      </c>
      <c r="M291" s="149">
        <v>607.54</v>
      </c>
      <c r="N291" s="186">
        <v>12909.59</v>
      </c>
      <c r="O291" s="29">
        <f t="shared" si="13"/>
        <v>42</v>
      </c>
      <c r="P291" s="38" t="str">
        <f t="array" ref="P291">O291&amp;CHOOSE(AND(O291&lt;&gt;{11,12,13})*MIN(4,MOD(O291,10))+1,"th","st","nd","rd","th")</f>
        <v>42nd</v>
      </c>
      <c r="Q291" s="190">
        <v>1.0387</v>
      </c>
      <c r="R291" s="150">
        <v>1.05</v>
      </c>
      <c r="S291" s="191">
        <v>1.4800000000000001E-2</v>
      </c>
      <c r="T291" s="192">
        <v>194</v>
      </c>
      <c r="U291" s="193">
        <v>53692366</v>
      </c>
      <c r="V291" s="186">
        <v>9067.26</v>
      </c>
      <c r="W291" s="29">
        <f t="shared" si="14"/>
        <v>69</v>
      </c>
      <c r="X291" s="38" t="str">
        <f t="array" ref="X291">W291&amp;CHOOSE(AND(W291&lt;&gt;{11,12,13})*MIN(4,MOD(W291,10))+1,"th","st","nd","rd","th")</f>
        <v>69th</v>
      </c>
      <c r="Y291" s="150">
        <v>0</v>
      </c>
      <c r="Z291" s="150">
        <v>1.05</v>
      </c>
      <c r="AA291" s="194">
        <v>1299541.8799999999</v>
      </c>
      <c r="AB291" s="195">
        <v>2813661777</v>
      </c>
      <c r="AC291" s="196">
        <v>1105489006</v>
      </c>
      <c r="AD291" s="194">
        <v>76561245.370000005</v>
      </c>
      <c r="AE291" s="194">
        <v>56076226.979999997</v>
      </c>
      <c r="AF291" s="194">
        <v>0</v>
      </c>
      <c r="AG291" s="194">
        <v>637056.23</v>
      </c>
      <c r="AH291" s="194">
        <v>116283.17</v>
      </c>
    </row>
    <row r="292" spans="1:34" x14ac:dyDescent="0.25">
      <c r="A292" s="135">
        <v>113365303</v>
      </c>
      <c r="B292" s="136" t="s">
        <v>486</v>
      </c>
      <c r="C292" s="136" t="s">
        <v>222</v>
      </c>
      <c r="D292" s="137">
        <v>65158</v>
      </c>
      <c r="E292" s="138">
        <v>6700</v>
      </c>
      <c r="F292" s="186">
        <v>27745790.960000001</v>
      </c>
      <c r="G292" s="187">
        <v>63.56</v>
      </c>
      <c r="H292" s="29">
        <f t="shared" si="12"/>
        <v>78</v>
      </c>
      <c r="I292" s="38" t="str">
        <f t="array" ref="I292">H292&amp;CHOOSE(AND(H292&lt;&gt;{11,12,13})*MIN(4,MOD(H292,10))+1,"th","st","nd","rd","th")</f>
        <v>78th</v>
      </c>
      <c r="J292" s="188">
        <v>1.25</v>
      </c>
      <c r="K292" s="189">
        <v>33247161.670000002</v>
      </c>
      <c r="L292" s="148">
        <v>1506.539</v>
      </c>
      <c r="M292" s="149">
        <v>290.27499999999998</v>
      </c>
      <c r="N292" s="186">
        <v>18503.400000000001</v>
      </c>
      <c r="O292" s="29">
        <f t="shared" si="13"/>
        <v>94</v>
      </c>
      <c r="P292" s="38" t="str">
        <f t="array" ref="P292">O292&amp;CHOOSE(AND(O292&lt;&gt;{11,12,13})*MIN(4,MOD(O292,10))+1,"th","st","nd","rd","th")</f>
        <v>94th</v>
      </c>
      <c r="Q292" s="190">
        <v>0.72470000000000001</v>
      </c>
      <c r="R292" s="150">
        <v>0.91</v>
      </c>
      <c r="S292" s="191">
        <v>1.29E-2</v>
      </c>
      <c r="T292" s="192">
        <v>302</v>
      </c>
      <c r="U292" s="193">
        <v>29535884</v>
      </c>
      <c r="V292" s="186">
        <v>16437.919999999998</v>
      </c>
      <c r="W292" s="29">
        <f t="shared" si="14"/>
        <v>95</v>
      </c>
      <c r="X292" s="38" t="str">
        <f t="array" ref="X292">W292&amp;CHOOSE(AND(W292&lt;&gt;{11,12,13})*MIN(4,MOD(W292,10))+1,"th","st","nd","rd","th")</f>
        <v>95th</v>
      </c>
      <c r="Y292" s="150">
        <v>0</v>
      </c>
      <c r="Z292" s="150">
        <v>0.91</v>
      </c>
      <c r="AA292" s="194">
        <v>375048.34</v>
      </c>
      <c r="AB292" s="195">
        <v>1643780244</v>
      </c>
      <c r="AC292" s="196">
        <v>512123709</v>
      </c>
      <c r="AD292" s="194">
        <v>33308477.530000001</v>
      </c>
      <c r="AE292" s="194">
        <v>27354197.780000001</v>
      </c>
      <c r="AF292" s="194">
        <v>0</v>
      </c>
      <c r="AG292" s="194">
        <v>16544.84</v>
      </c>
      <c r="AH292" s="194">
        <v>61315.86</v>
      </c>
    </row>
    <row r="293" spans="1:34" x14ac:dyDescent="0.25">
      <c r="A293" s="135">
        <v>113367003</v>
      </c>
      <c r="B293" s="136" t="s">
        <v>547</v>
      </c>
      <c r="C293" s="136" t="s">
        <v>222</v>
      </c>
      <c r="D293" s="137">
        <v>65750</v>
      </c>
      <c r="E293" s="138">
        <v>10808</v>
      </c>
      <c r="F293" s="186">
        <v>33886951.300000004</v>
      </c>
      <c r="G293" s="187">
        <v>47.69</v>
      </c>
      <c r="H293" s="29">
        <f t="shared" si="12"/>
        <v>42</v>
      </c>
      <c r="I293" s="38" t="str">
        <f t="array" ref="I293">H293&amp;CHOOSE(AND(H293&lt;&gt;{11,12,13})*MIN(4,MOD(H293,10))+1,"th","st","nd","rd","th")</f>
        <v>42nd</v>
      </c>
      <c r="J293" s="188">
        <v>0.94</v>
      </c>
      <c r="K293" s="189">
        <v>51765655.899999999</v>
      </c>
      <c r="L293" s="148">
        <v>3395.029</v>
      </c>
      <c r="M293" s="149">
        <v>669.92200000000003</v>
      </c>
      <c r="N293" s="186">
        <v>12734.63</v>
      </c>
      <c r="O293" s="29">
        <f t="shared" si="13"/>
        <v>38</v>
      </c>
      <c r="P293" s="38" t="str">
        <f t="array" ref="P293">O293&amp;CHOOSE(AND(O293&lt;&gt;{11,12,13})*MIN(4,MOD(O293,10))+1,"th","st","nd","rd","th")</f>
        <v>38th</v>
      </c>
      <c r="Q293" s="190">
        <v>1.0529999999999999</v>
      </c>
      <c r="R293" s="150">
        <v>0.94</v>
      </c>
      <c r="S293" s="191">
        <v>1.12E-2</v>
      </c>
      <c r="T293" s="192">
        <v>402</v>
      </c>
      <c r="U293" s="193">
        <v>41575600</v>
      </c>
      <c r="V293" s="186">
        <v>10227.82</v>
      </c>
      <c r="W293" s="29">
        <f t="shared" si="14"/>
        <v>78</v>
      </c>
      <c r="X293" s="38" t="str">
        <f t="array" ref="X293">W293&amp;CHOOSE(AND(W293&lt;&gt;{11,12,13})*MIN(4,MOD(W293,10))+1,"th","st","nd","rd","th")</f>
        <v>78th</v>
      </c>
      <c r="Y293" s="150">
        <v>0</v>
      </c>
      <c r="Z293" s="150">
        <v>0.94</v>
      </c>
      <c r="AA293" s="194">
        <v>548128.34</v>
      </c>
      <c r="AB293" s="195">
        <v>2351209126</v>
      </c>
      <c r="AC293" s="196">
        <v>683506208</v>
      </c>
      <c r="AD293" s="194">
        <v>51772915.509999998</v>
      </c>
      <c r="AE293" s="194">
        <v>33205377.399999999</v>
      </c>
      <c r="AF293" s="194">
        <v>0</v>
      </c>
      <c r="AG293" s="194">
        <v>133445.56</v>
      </c>
      <c r="AH293" s="194">
        <v>7259.61</v>
      </c>
    </row>
    <row r="294" spans="1:34" x14ac:dyDescent="0.25">
      <c r="A294" s="135">
        <v>113369003</v>
      </c>
      <c r="B294" s="136" t="s">
        <v>618</v>
      </c>
      <c r="C294" s="136" t="s">
        <v>222</v>
      </c>
      <c r="D294" s="137">
        <v>70811</v>
      </c>
      <c r="E294" s="138">
        <v>12363</v>
      </c>
      <c r="F294" s="186">
        <v>52007254.380000003</v>
      </c>
      <c r="G294" s="187">
        <v>59.41</v>
      </c>
      <c r="H294" s="29">
        <f t="shared" si="12"/>
        <v>70</v>
      </c>
      <c r="I294" s="38" t="str">
        <f t="array" ref="I294">H294&amp;CHOOSE(AND(H294&lt;&gt;{11,12,13})*MIN(4,MOD(H294,10))+1,"th","st","nd","rd","th")</f>
        <v>70th</v>
      </c>
      <c r="J294" s="188">
        <v>1.17</v>
      </c>
      <c r="K294" s="189">
        <v>60258030.990000002</v>
      </c>
      <c r="L294" s="148">
        <v>4090.5529999999999</v>
      </c>
      <c r="M294" s="149">
        <v>449.81400000000002</v>
      </c>
      <c r="N294" s="186">
        <v>13271.62</v>
      </c>
      <c r="O294" s="29">
        <f t="shared" si="13"/>
        <v>49</v>
      </c>
      <c r="P294" s="38" t="str">
        <f t="array" ref="P294">O294&amp;CHOOSE(AND(O294&lt;&gt;{11,12,13})*MIN(4,MOD(O294,10))+1,"th","st","nd","rd","th")</f>
        <v>49th</v>
      </c>
      <c r="Q294" s="190">
        <v>1.0104</v>
      </c>
      <c r="R294" s="150">
        <v>1.17</v>
      </c>
      <c r="S294" s="191">
        <v>1.4800000000000001E-2</v>
      </c>
      <c r="T294" s="192">
        <v>194</v>
      </c>
      <c r="U294" s="193">
        <v>48143696</v>
      </c>
      <c r="V294" s="186">
        <v>10603.48</v>
      </c>
      <c r="W294" s="29">
        <f t="shared" si="14"/>
        <v>80</v>
      </c>
      <c r="X294" s="38" t="str">
        <f t="array" ref="X294">W294&amp;CHOOSE(AND(W294&lt;&gt;{11,12,13})*MIN(4,MOD(W294,10))+1,"th","st","nd","rd","th")</f>
        <v>80th</v>
      </c>
      <c r="Y294" s="150">
        <v>0</v>
      </c>
      <c r="Z294" s="150">
        <v>1.17</v>
      </c>
      <c r="AA294" s="194">
        <v>931177.42</v>
      </c>
      <c r="AB294" s="195">
        <v>2517576658</v>
      </c>
      <c r="AC294" s="196">
        <v>996561772</v>
      </c>
      <c r="AD294" s="194">
        <v>60567132.200000003</v>
      </c>
      <c r="AE294" s="194">
        <v>51044650.380000003</v>
      </c>
      <c r="AF294" s="194">
        <v>0</v>
      </c>
      <c r="AG294" s="194">
        <v>31426.58</v>
      </c>
      <c r="AH294" s="194">
        <v>309101.21000000002</v>
      </c>
    </row>
    <row r="295" spans="1:34" x14ac:dyDescent="0.25">
      <c r="A295" s="135">
        <v>104372003</v>
      </c>
      <c r="B295" s="136" t="s">
        <v>278</v>
      </c>
      <c r="C295" s="136" t="s">
        <v>279</v>
      </c>
      <c r="D295" s="137">
        <v>47914</v>
      </c>
      <c r="E295" s="138">
        <v>6104</v>
      </c>
      <c r="F295" s="186">
        <v>9896226.4199999999</v>
      </c>
      <c r="G295" s="187">
        <v>33.840000000000003</v>
      </c>
      <c r="H295" s="29">
        <f t="shared" si="12"/>
        <v>11</v>
      </c>
      <c r="I295" s="38" t="str">
        <f t="array" ref="I295">H295&amp;CHOOSE(AND(H295&lt;&gt;{11,12,13})*MIN(4,MOD(H295,10))+1,"th","st","nd","rd","th")</f>
        <v>11th</v>
      </c>
      <c r="J295" s="188">
        <v>0.67</v>
      </c>
      <c r="K295" s="189">
        <v>27406001.09</v>
      </c>
      <c r="L295" s="148">
        <v>1780.972</v>
      </c>
      <c r="M295" s="149">
        <v>325.76499999999999</v>
      </c>
      <c r="N295" s="186">
        <v>13008.74</v>
      </c>
      <c r="O295" s="29">
        <f t="shared" si="13"/>
        <v>44</v>
      </c>
      <c r="P295" s="38" t="str">
        <f t="array" ref="P295">O295&amp;CHOOSE(AND(O295&lt;&gt;{11,12,13})*MIN(4,MOD(O295,10))+1,"th","st","nd","rd","th")</f>
        <v>44th</v>
      </c>
      <c r="Q295" s="190">
        <v>1.0307999999999999</v>
      </c>
      <c r="R295" s="150">
        <v>0.67</v>
      </c>
      <c r="S295" s="191">
        <v>1.1299999999999999E-2</v>
      </c>
      <c r="T295" s="192">
        <v>397</v>
      </c>
      <c r="U295" s="193">
        <v>12017728</v>
      </c>
      <c r="V295" s="186">
        <v>5704.43</v>
      </c>
      <c r="W295" s="29">
        <f t="shared" si="14"/>
        <v>27</v>
      </c>
      <c r="X295" s="38" t="str">
        <f t="array" ref="X295">W295&amp;CHOOSE(AND(W295&lt;&gt;{11,12,13})*MIN(4,MOD(W295,10))+1,"th","st","nd","rd","th")</f>
        <v>27th</v>
      </c>
      <c r="Y295" s="150">
        <v>0.24</v>
      </c>
      <c r="Z295" s="150">
        <v>0.91</v>
      </c>
      <c r="AA295" s="194">
        <v>690616.4</v>
      </c>
      <c r="AB295" s="195">
        <v>577421906</v>
      </c>
      <c r="AC295" s="196">
        <v>299784531</v>
      </c>
      <c r="AD295" s="194">
        <v>27406401.09</v>
      </c>
      <c r="AE295" s="194">
        <v>9190987.6799999997</v>
      </c>
      <c r="AF295" s="194">
        <v>0</v>
      </c>
      <c r="AG295" s="194">
        <v>14622.34</v>
      </c>
      <c r="AH295" s="194">
        <v>400</v>
      </c>
    </row>
    <row r="296" spans="1:34" x14ac:dyDescent="0.25">
      <c r="A296" s="135">
        <v>104374003</v>
      </c>
      <c r="B296" s="136" t="s">
        <v>372</v>
      </c>
      <c r="C296" s="136" t="s">
        <v>279</v>
      </c>
      <c r="D296" s="137">
        <v>61796</v>
      </c>
      <c r="E296" s="138">
        <v>3111</v>
      </c>
      <c r="F296" s="186">
        <v>6053389.9899999993</v>
      </c>
      <c r="G296" s="187">
        <v>31.49</v>
      </c>
      <c r="H296" s="29">
        <f t="shared" si="12"/>
        <v>8</v>
      </c>
      <c r="I296" s="38" t="str">
        <f t="array" ref="I296">H296&amp;CHOOSE(AND(H296&lt;&gt;{11,12,13})*MIN(4,MOD(H296,10))+1,"th","st","nd","rd","th")</f>
        <v>8th</v>
      </c>
      <c r="J296" s="188">
        <v>0.62</v>
      </c>
      <c r="K296" s="189">
        <v>16867370.98</v>
      </c>
      <c r="L296" s="148">
        <v>1081.605</v>
      </c>
      <c r="M296" s="149">
        <v>159.94800000000001</v>
      </c>
      <c r="N296" s="186">
        <v>13585.7</v>
      </c>
      <c r="O296" s="29">
        <f t="shared" si="13"/>
        <v>54</v>
      </c>
      <c r="P296" s="38" t="str">
        <f t="array" ref="P296">O296&amp;CHOOSE(AND(O296&lt;&gt;{11,12,13})*MIN(4,MOD(O296,10))+1,"th","st","nd","rd","th")</f>
        <v>54th</v>
      </c>
      <c r="Q296" s="190">
        <v>0.98699999999999999</v>
      </c>
      <c r="R296" s="150">
        <v>0.61</v>
      </c>
      <c r="S296" s="191">
        <v>9.4999999999999998E-3</v>
      </c>
      <c r="T296" s="192">
        <v>466</v>
      </c>
      <c r="U296" s="193">
        <v>8702380</v>
      </c>
      <c r="V296" s="186">
        <v>7009.27</v>
      </c>
      <c r="W296" s="29">
        <f t="shared" si="14"/>
        <v>45</v>
      </c>
      <c r="X296" s="38" t="str">
        <f t="array" ref="X296">W296&amp;CHOOSE(AND(W296&lt;&gt;{11,12,13})*MIN(4,MOD(W296,10))+1,"th","st","nd","rd","th")</f>
        <v>45th</v>
      </c>
      <c r="Y296" s="150">
        <v>0.06</v>
      </c>
      <c r="Z296" s="150">
        <v>0.67</v>
      </c>
      <c r="AA296" s="194">
        <v>366432.08</v>
      </c>
      <c r="AB296" s="195">
        <v>454807786</v>
      </c>
      <c r="AC296" s="196">
        <v>180402440</v>
      </c>
      <c r="AD296" s="194">
        <v>17056993.850000001</v>
      </c>
      <c r="AE296" s="194">
        <v>5566919.5199999996</v>
      </c>
      <c r="AF296" s="194">
        <v>0</v>
      </c>
      <c r="AG296" s="194">
        <v>120038.39</v>
      </c>
      <c r="AH296" s="194">
        <v>189622.87</v>
      </c>
    </row>
    <row r="297" spans="1:34" x14ac:dyDescent="0.25">
      <c r="A297" s="135">
        <v>104375003</v>
      </c>
      <c r="B297" s="136" t="s">
        <v>412</v>
      </c>
      <c r="C297" s="136" t="s">
        <v>279</v>
      </c>
      <c r="D297" s="137">
        <v>57301</v>
      </c>
      <c r="E297" s="138">
        <v>4178</v>
      </c>
      <c r="F297" s="186">
        <v>7615118.3399999999</v>
      </c>
      <c r="G297" s="187">
        <v>31.81</v>
      </c>
      <c r="H297" s="29">
        <f t="shared" si="12"/>
        <v>8</v>
      </c>
      <c r="I297" s="38" t="str">
        <f t="array" ref="I297">H297&amp;CHOOSE(AND(H297&lt;&gt;{11,12,13})*MIN(4,MOD(H297,10))+1,"th","st","nd","rd","th")</f>
        <v>8th</v>
      </c>
      <c r="J297" s="188">
        <v>0.63</v>
      </c>
      <c r="K297" s="189">
        <v>22220436.129999999</v>
      </c>
      <c r="L297" s="148">
        <v>1505.83</v>
      </c>
      <c r="M297" s="149">
        <v>194.53100000000001</v>
      </c>
      <c r="N297" s="186">
        <v>13068.07</v>
      </c>
      <c r="O297" s="29">
        <f t="shared" si="13"/>
        <v>46</v>
      </c>
      <c r="P297" s="38" t="str">
        <f t="array" ref="P297">O297&amp;CHOOSE(AND(O297&lt;&gt;{11,12,13})*MIN(4,MOD(O297,10))+1,"th","st","nd","rd","th")</f>
        <v>46th</v>
      </c>
      <c r="Q297" s="190">
        <v>1.0261</v>
      </c>
      <c r="R297" s="150">
        <v>0.63</v>
      </c>
      <c r="S297" s="191">
        <v>9.9000000000000008E-3</v>
      </c>
      <c r="T297" s="192">
        <v>458</v>
      </c>
      <c r="U297" s="193">
        <v>10538941</v>
      </c>
      <c r="V297" s="186">
        <v>6198.06</v>
      </c>
      <c r="W297" s="29">
        <f t="shared" si="14"/>
        <v>34</v>
      </c>
      <c r="X297" s="38" t="str">
        <f t="array" ref="X297">W297&amp;CHOOSE(AND(W297&lt;&gt;{11,12,13})*MIN(4,MOD(W297,10))+1,"th","st","nd","rd","th")</f>
        <v>34th</v>
      </c>
      <c r="Y297" s="150">
        <v>0.17</v>
      </c>
      <c r="Z297" s="150">
        <v>0.8</v>
      </c>
      <c r="AA297" s="194">
        <v>482930.38</v>
      </c>
      <c r="AB297" s="195">
        <v>536467226</v>
      </c>
      <c r="AC297" s="196">
        <v>232798576</v>
      </c>
      <c r="AD297" s="194">
        <v>22319367.129999999</v>
      </c>
      <c r="AE297" s="194">
        <v>7132187.96</v>
      </c>
      <c r="AF297" s="194">
        <v>0</v>
      </c>
      <c r="AG297" s="194">
        <v>0</v>
      </c>
      <c r="AH297" s="194">
        <v>98931</v>
      </c>
    </row>
    <row r="298" spans="1:34" x14ac:dyDescent="0.25">
      <c r="A298" s="135">
        <v>104375203</v>
      </c>
      <c r="B298" s="136" t="s">
        <v>431</v>
      </c>
      <c r="C298" s="136" t="s">
        <v>279</v>
      </c>
      <c r="D298" s="137">
        <v>70423</v>
      </c>
      <c r="E298" s="138">
        <v>4094</v>
      </c>
      <c r="F298" s="186">
        <v>12898748.870000001</v>
      </c>
      <c r="G298" s="187">
        <v>44.74</v>
      </c>
      <c r="H298" s="29">
        <f t="shared" si="12"/>
        <v>37</v>
      </c>
      <c r="I298" s="38" t="str">
        <f t="array" ref="I298">H298&amp;CHOOSE(AND(H298&lt;&gt;{11,12,13})*MIN(4,MOD(H298,10))+1,"th","st","nd","rd","th")</f>
        <v>37th</v>
      </c>
      <c r="J298" s="188">
        <v>0.88</v>
      </c>
      <c r="K298" s="189">
        <v>17798731.23</v>
      </c>
      <c r="L298" s="148">
        <v>1261.248</v>
      </c>
      <c r="M298" s="149">
        <v>66.587000000000003</v>
      </c>
      <c r="N298" s="186">
        <v>13404.32</v>
      </c>
      <c r="O298" s="29">
        <f t="shared" si="13"/>
        <v>50</v>
      </c>
      <c r="P298" s="38" t="str">
        <f t="array" ref="P298">O298&amp;CHOOSE(AND(O298&lt;&gt;{11,12,13})*MIN(4,MOD(O298,10))+1,"th","st","nd","rd","th")</f>
        <v>50th</v>
      </c>
      <c r="Q298" s="190">
        <v>1.0003</v>
      </c>
      <c r="R298" s="150">
        <v>0.88</v>
      </c>
      <c r="S298" s="191">
        <v>1.2699999999999999E-2</v>
      </c>
      <c r="T298" s="192">
        <v>317</v>
      </c>
      <c r="U298" s="193">
        <v>13964951</v>
      </c>
      <c r="V298" s="186">
        <v>10517.08</v>
      </c>
      <c r="W298" s="29">
        <f t="shared" si="14"/>
        <v>80</v>
      </c>
      <c r="X298" s="38" t="str">
        <f t="array" ref="X298">W298&amp;CHOOSE(AND(W298&lt;&gt;{11,12,13})*MIN(4,MOD(W298,10))+1,"th","st","nd","rd","th")</f>
        <v>80th</v>
      </c>
      <c r="Y298" s="150">
        <v>0</v>
      </c>
      <c r="Z298" s="150">
        <v>0.88</v>
      </c>
      <c r="AA298" s="194">
        <v>196253.73</v>
      </c>
      <c r="AB298" s="195">
        <v>727095091</v>
      </c>
      <c r="AC298" s="196">
        <v>292244383</v>
      </c>
      <c r="AD298" s="194">
        <v>17814168.59</v>
      </c>
      <c r="AE298" s="194">
        <v>12690632.59</v>
      </c>
      <c r="AF298" s="194">
        <v>10000</v>
      </c>
      <c r="AG298" s="194">
        <v>1862.55</v>
      </c>
      <c r="AH298" s="194">
        <v>15437.36</v>
      </c>
    </row>
    <row r="299" spans="1:34" x14ac:dyDescent="0.25">
      <c r="A299" s="135">
        <v>104375302</v>
      </c>
      <c r="B299" s="136" t="s">
        <v>433</v>
      </c>
      <c r="C299" s="136" t="s">
        <v>279</v>
      </c>
      <c r="D299" s="137">
        <v>33664</v>
      </c>
      <c r="E299" s="138">
        <v>10295</v>
      </c>
      <c r="F299" s="186">
        <v>10941335.09</v>
      </c>
      <c r="G299" s="187">
        <v>31.57</v>
      </c>
      <c r="H299" s="29">
        <f t="shared" si="12"/>
        <v>8</v>
      </c>
      <c r="I299" s="38" t="str">
        <f t="array" ref="I299">H299&amp;CHOOSE(AND(H299&lt;&gt;{11,12,13})*MIN(4,MOD(H299,10))+1,"th","st","nd","rd","th")</f>
        <v>8th</v>
      </c>
      <c r="J299" s="188">
        <v>0.62</v>
      </c>
      <c r="K299" s="189">
        <v>50876920.810000002</v>
      </c>
      <c r="L299" s="148">
        <v>3329.07</v>
      </c>
      <c r="M299" s="149">
        <v>1358.367</v>
      </c>
      <c r="N299" s="186">
        <v>10853.89</v>
      </c>
      <c r="O299" s="29">
        <f t="shared" si="13"/>
        <v>7</v>
      </c>
      <c r="P299" s="38" t="str">
        <f t="array" ref="P299">O299&amp;CHOOSE(AND(O299&lt;&gt;{11,12,13})*MIN(4,MOD(O299,10))+1,"th","st","nd","rd","th")</f>
        <v>7th</v>
      </c>
      <c r="Q299" s="190">
        <v>1.2354000000000001</v>
      </c>
      <c r="R299" s="150">
        <v>0.62</v>
      </c>
      <c r="S299" s="191">
        <v>1.3100000000000001E-2</v>
      </c>
      <c r="T299" s="192">
        <v>293</v>
      </c>
      <c r="U299" s="193">
        <v>11461203</v>
      </c>
      <c r="V299" s="186">
        <v>2445.09</v>
      </c>
      <c r="W299" s="29">
        <f t="shared" si="14"/>
        <v>2</v>
      </c>
      <c r="X299" s="38" t="str">
        <f t="array" ref="X299">W299&amp;CHOOSE(AND(W299&lt;&gt;{11,12,13})*MIN(4,MOD(W299,10))+1,"th","st","nd","rd","th")</f>
        <v>2nd</v>
      </c>
      <c r="Y299" s="150">
        <v>0.67</v>
      </c>
      <c r="Z299" s="150">
        <v>1.29</v>
      </c>
      <c r="AA299" s="194">
        <v>1185037.83</v>
      </c>
      <c r="AB299" s="195">
        <v>547496181</v>
      </c>
      <c r="AC299" s="196">
        <v>289087981</v>
      </c>
      <c r="AD299" s="194">
        <v>51190914.18</v>
      </c>
      <c r="AE299" s="194">
        <v>9656868.1099999994</v>
      </c>
      <c r="AF299" s="194">
        <v>-1613.94</v>
      </c>
      <c r="AG299" s="194">
        <v>101043.09</v>
      </c>
      <c r="AH299" s="194">
        <v>313993.37</v>
      </c>
    </row>
    <row r="300" spans="1:34" x14ac:dyDescent="0.25">
      <c r="A300" s="135">
        <v>104376203</v>
      </c>
      <c r="B300" s="136" t="s">
        <v>542</v>
      </c>
      <c r="C300" s="136" t="s">
        <v>279</v>
      </c>
      <c r="D300" s="137">
        <v>52432</v>
      </c>
      <c r="E300" s="138">
        <v>3567</v>
      </c>
      <c r="F300" s="186">
        <v>6596618.4799999995</v>
      </c>
      <c r="G300" s="187">
        <v>35.270000000000003</v>
      </c>
      <c r="H300" s="29">
        <f t="shared" si="12"/>
        <v>14</v>
      </c>
      <c r="I300" s="38" t="str">
        <f t="array" ref="I300">H300&amp;CHOOSE(AND(H300&lt;&gt;{11,12,13})*MIN(4,MOD(H300,10))+1,"th","st","nd","rd","th")</f>
        <v>14th</v>
      </c>
      <c r="J300" s="188">
        <v>0.7</v>
      </c>
      <c r="K300" s="189">
        <v>17733252.27</v>
      </c>
      <c r="L300" s="148">
        <v>1169.42</v>
      </c>
      <c r="M300" s="149">
        <v>219.03700000000001</v>
      </c>
      <c r="N300" s="186">
        <v>12771.91</v>
      </c>
      <c r="O300" s="29">
        <f t="shared" si="13"/>
        <v>39</v>
      </c>
      <c r="P300" s="38" t="str">
        <f t="array" ref="P300">O300&amp;CHOOSE(AND(O300&lt;&gt;{11,12,13})*MIN(4,MOD(O300,10))+1,"th","st","nd","rd","th")</f>
        <v>39th</v>
      </c>
      <c r="Q300" s="190">
        <v>1.0499000000000001</v>
      </c>
      <c r="R300" s="150">
        <v>0.7</v>
      </c>
      <c r="S300" s="191">
        <v>1.11E-2</v>
      </c>
      <c r="T300" s="192">
        <v>408</v>
      </c>
      <c r="U300" s="193">
        <v>8163824</v>
      </c>
      <c r="V300" s="186">
        <v>5879.78</v>
      </c>
      <c r="W300" s="29">
        <f t="shared" si="14"/>
        <v>30</v>
      </c>
      <c r="X300" s="38" t="str">
        <f t="array" ref="X300">W300&amp;CHOOSE(AND(W300&lt;&gt;{11,12,13})*MIN(4,MOD(W300,10))+1,"th","st","nd","rd","th")</f>
        <v>30th</v>
      </c>
      <c r="Y300" s="150">
        <v>0.21</v>
      </c>
      <c r="Z300" s="150">
        <v>0.91</v>
      </c>
      <c r="AA300" s="194">
        <v>459595.26</v>
      </c>
      <c r="AB300" s="195">
        <v>420428078</v>
      </c>
      <c r="AC300" s="196">
        <v>175471517</v>
      </c>
      <c r="AD300" s="194">
        <v>17768659.5</v>
      </c>
      <c r="AE300" s="194">
        <v>6124087.5800000001</v>
      </c>
      <c r="AF300" s="194">
        <v>0</v>
      </c>
      <c r="AG300" s="194">
        <v>12935.64</v>
      </c>
      <c r="AH300" s="194">
        <v>35407.230000000003</v>
      </c>
    </row>
    <row r="301" spans="1:34" x14ac:dyDescent="0.25">
      <c r="A301" s="135">
        <v>104377003</v>
      </c>
      <c r="B301" s="136" t="s">
        <v>598</v>
      </c>
      <c r="C301" s="136" t="s">
        <v>279</v>
      </c>
      <c r="D301" s="137">
        <v>47692</v>
      </c>
      <c r="E301" s="138">
        <v>2318</v>
      </c>
      <c r="F301" s="186">
        <v>4214035.57</v>
      </c>
      <c r="G301" s="187">
        <v>38.119999999999997</v>
      </c>
      <c r="H301" s="29">
        <f t="shared" si="12"/>
        <v>19</v>
      </c>
      <c r="I301" s="38" t="str">
        <f t="array" ref="I301">H301&amp;CHOOSE(AND(H301&lt;&gt;{11,12,13})*MIN(4,MOD(H301,10))+1,"th","st","nd","rd","th")</f>
        <v>19th</v>
      </c>
      <c r="J301" s="188">
        <v>0.75</v>
      </c>
      <c r="K301" s="189">
        <v>11062570</v>
      </c>
      <c r="L301" s="148">
        <v>760.12099999999998</v>
      </c>
      <c r="M301" s="149">
        <v>125.336</v>
      </c>
      <c r="N301" s="186">
        <v>12493.63</v>
      </c>
      <c r="O301" s="29">
        <f t="shared" si="13"/>
        <v>33</v>
      </c>
      <c r="P301" s="38" t="str">
        <f t="array" ref="P301">O301&amp;CHOOSE(AND(O301&lt;&gt;{11,12,13})*MIN(4,MOD(O301,10))+1,"th","st","nd","rd","th")</f>
        <v>33rd</v>
      </c>
      <c r="Q301" s="190">
        <v>1.0732999999999999</v>
      </c>
      <c r="R301" s="150">
        <v>0.75</v>
      </c>
      <c r="S301" s="191">
        <v>1.21E-2</v>
      </c>
      <c r="T301" s="192">
        <v>357</v>
      </c>
      <c r="U301" s="193">
        <v>4779112</v>
      </c>
      <c r="V301" s="186">
        <v>5397.34</v>
      </c>
      <c r="W301" s="29">
        <f t="shared" si="14"/>
        <v>24</v>
      </c>
      <c r="X301" s="38" t="str">
        <f t="array" ref="X301">W301&amp;CHOOSE(AND(W301&lt;&gt;{11,12,13})*MIN(4,MOD(W301,10))+1,"th","st","nd","rd","th")</f>
        <v>24th</v>
      </c>
      <c r="Y301" s="150">
        <v>0.28000000000000003</v>
      </c>
      <c r="Z301" s="150">
        <v>1.03</v>
      </c>
      <c r="AA301" s="194">
        <v>251589.57</v>
      </c>
      <c r="AB301" s="195">
        <v>255140253</v>
      </c>
      <c r="AC301" s="196">
        <v>93700047</v>
      </c>
      <c r="AD301" s="194">
        <v>11092530</v>
      </c>
      <c r="AE301" s="194">
        <v>3960829</v>
      </c>
      <c r="AF301" s="194">
        <v>0</v>
      </c>
      <c r="AG301" s="194">
        <v>1617</v>
      </c>
      <c r="AH301" s="194">
        <v>29960</v>
      </c>
    </row>
    <row r="302" spans="1:34" x14ac:dyDescent="0.25">
      <c r="A302" s="135">
        <v>104378003</v>
      </c>
      <c r="B302" s="136" t="s">
        <v>646</v>
      </c>
      <c r="C302" s="136" t="s">
        <v>279</v>
      </c>
      <c r="D302" s="137">
        <v>57332</v>
      </c>
      <c r="E302" s="138">
        <v>4035</v>
      </c>
      <c r="F302" s="186">
        <v>9367311.5899999999</v>
      </c>
      <c r="G302" s="187">
        <v>40.49</v>
      </c>
      <c r="H302" s="29">
        <f t="shared" si="12"/>
        <v>25</v>
      </c>
      <c r="I302" s="38" t="str">
        <f t="array" ref="I302">H302&amp;CHOOSE(AND(H302&lt;&gt;{11,12,13})*MIN(4,MOD(H302,10))+1,"th","st","nd","rd","th")</f>
        <v>25th</v>
      </c>
      <c r="J302" s="188">
        <v>0.8</v>
      </c>
      <c r="K302" s="189">
        <v>18330450.09</v>
      </c>
      <c r="L302" s="148">
        <v>1147.94</v>
      </c>
      <c r="M302" s="149">
        <v>214.524</v>
      </c>
      <c r="N302" s="186">
        <v>13453.9</v>
      </c>
      <c r="O302" s="29">
        <f t="shared" si="13"/>
        <v>51</v>
      </c>
      <c r="P302" s="38" t="str">
        <f t="array" ref="P302">O302&amp;CHOOSE(AND(O302&lt;&gt;{11,12,13})*MIN(4,MOD(O302,10))+1,"th","st","nd","rd","th")</f>
        <v>51st</v>
      </c>
      <c r="Q302" s="190">
        <v>0.99670000000000003</v>
      </c>
      <c r="R302" s="150">
        <v>0.8</v>
      </c>
      <c r="S302" s="191">
        <v>1.1599999999999999E-2</v>
      </c>
      <c r="T302" s="192">
        <v>380</v>
      </c>
      <c r="U302" s="193">
        <v>11053556</v>
      </c>
      <c r="V302" s="186">
        <v>8112.92</v>
      </c>
      <c r="W302" s="29">
        <f t="shared" si="14"/>
        <v>59</v>
      </c>
      <c r="X302" s="38" t="str">
        <f t="array" ref="X302">W302&amp;CHOOSE(AND(W302&lt;&gt;{11,12,13})*MIN(4,MOD(W302,10))+1,"th","st","nd","rd","th")</f>
        <v>59th</v>
      </c>
      <c r="Y302" s="150">
        <v>0</v>
      </c>
      <c r="Z302" s="150">
        <v>0.8</v>
      </c>
      <c r="AA302" s="194">
        <v>380329.41</v>
      </c>
      <c r="AB302" s="195">
        <v>576120921</v>
      </c>
      <c r="AC302" s="196">
        <v>230707983</v>
      </c>
      <c r="AD302" s="194">
        <v>18464557.370000001</v>
      </c>
      <c r="AE302" s="194">
        <v>8716630.4499999993</v>
      </c>
      <c r="AF302" s="194">
        <v>0</v>
      </c>
      <c r="AG302" s="194">
        <v>270351.73</v>
      </c>
      <c r="AH302" s="194">
        <v>134107.28</v>
      </c>
    </row>
    <row r="303" spans="1:34" x14ac:dyDescent="0.25">
      <c r="A303" s="135">
        <v>113380303</v>
      </c>
      <c r="B303" s="136" t="s">
        <v>109</v>
      </c>
      <c r="C303" s="136" t="s">
        <v>110</v>
      </c>
      <c r="D303" s="137">
        <v>62125</v>
      </c>
      <c r="E303" s="138">
        <v>4423</v>
      </c>
      <c r="F303" s="186">
        <v>15300776.57</v>
      </c>
      <c r="G303" s="187">
        <v>55.68</v>
      </c>
      <c r="H303" s="29">
        <f t="shared" si="12"/>
        <v>63</v>
      </c>
      <c r="I303" s="38" t="str">
        <f t="array" ref="I303">H303&amp;CHOOSE(AND(H303&lt;&gt;{11,12,13})*MIN(4,MOD(H303,10))+1,"th","st","nd","rd","th")</f>
        <v>63rd</v>
      </c>
      <c r="J303" s="188">
        <v>1.1000000000000001</v>
      </c>
      <c r="K303" s="189">
        <v>21528374.48</v>
      </c>
      <c r="L303" s="148">
        <v>1440.4459999999999</v>
      </c>
      <c r="M303" s="149">
        <v>151.1</v>
      </c>
      <c r="N303" s="186">
        <v>13526.71</v>
      </c>
      <c r="O303" s="29">
        <f t="shared" si="13"/>
        <v>53</v>
      </c>
      <c r="P303" s="38" t="str">
        <f t="array" ref="P303">O303&amp;CHOOSE(AND(O303&lt;&gt;{11,12,13})*MIN(4,MOD(O303,10))+1,"th","st","nd","rd","th")</f>
        <v>53rd</v>
      </c>
      <c r="Q303" s="190">
        <v>0.99129999999999996</v>
      </c>
      <c r="R303" s="150">
        <v>1.0900000000000001</v>
      </c>
      <c r="S303" s="191">
        <v>1.4E-2</v>
      </c>
      <c r="T303" s="192">
        <v>237</v>
      </c>
      <c r="U303" s="193">
        <v>15020105</v>
      </c>
      <c r="V303" s="186">
        <v>9437.43</v>
      </c>
      <c r="W303" s="29">
        <f t="shared" si="14"/>
        <v>72</v>
      </c>
      <c r="X303" s="38" t="str">
        <f t="array" ref="X303">W303&amp;CHOOSE(AND(W303&lt;&gt;{11,12,13})*MIN(4,MOD(W303,10))+1,"th","st","nd","rd","th")</f>
        <v>72nd</v>
      </c>
      <c r="Y303" s="150">
        <v>0</v>
      </c>
      <c r="Z303" s="150">
        <v>1.0900000000000001</v>
      </c>
      <c r="AA303" s="194">
        <v>260192.9</v>
      </c>
      <c r="AB303" s="195">
        <v>795166138</v>
      </c>
      <c r="AC303" s="196">
        <v>301191863</v>
      </c>
      <c r="AD303" s="194">
        <v>21566644.789999999</v>
      </c>
      <c r="AE303" s="194">
        <v>15038531.779999999</v>
      </c>
      <c r="AF303" s="194">
        <v>0</v>
      </c>
      <c r="AG303" s="194">
        <v>2051.89</v>
      </c>
      <c r="AH303" s="194">
        <v>38270.31</v>
      </c>
    </row>
    <row r="304" spans="1:34" x14ac:dyDescent="0.25">
      <c r="A304" s="135">
        <v>113381303</v>
      </c>
      <c r="B304" s="136" t="s">
        <v>236</v>
      </c>
      <c r="C304" s="136" t="s">
        <v>110</v>
      </c>
      <c r="D304" s="137">
        <v>67468</v>
      </c>
      <c r="E304" s="138">
        <v>13706</v>
      </c>
      <c r="F304" s="186">
        <v>52388448.07</v>
      </c>
      <c r="G304" s="187">
        <v>56.65</v>
      </c>
      <c r="H304" s="29">
        <f t="shared" si="12"/>
        <v>65</v>
      </c>
      <c r="I304" s="38" t="str">
        <f t="array" ref="I304">H304&amp;CHOOSE(AND(H304&lt;&gt;{11,12,13})*MIN(4,MOD(H304,10))+1,"th","st","nd","rd","th")</f>
        <v>65th</v>
      </c>
      <c r="J304" s="188">
        <v>1.1200000000000001</v>
      </c>
      <c r="K304" s="189">
        <v>71841131.590000004</v>
      </c>
      <c r="L304" s="148">
        <v>4916.8940000000002</v>
      </c>
      <c r="M304" s="149">
        <v>869.26400000000001</v>
      </c>
      <c r="N304" s="186">
        <v>12416.03</v>
      </c>
      <c r="O304" s="29">
        <f t="shared" si="13"/>
        <v>31</v>
      </c>
      <c r="P304" s="38" t="str">
        <f t="array" ref="P304">O304&amp;CHOOSE(AND(O304&lt;&gt;{11,12,13})*MIN(4,MOD(O304,10))+1,"th","st","nd","rd","th")</f>
        <v>31st</v>
      </c>
      <c r="Q304" s="190">
        <v>1.08</v>
      </c>
      <c r="R304" s="150">
        <v>1.1200000000000001</v>
      </c>
      <c r="S304" s="191">
        <v>1.43E-2</v>
      </c>
      <c r="T304" s="192">
        <v>218</v>
      </c>
      <c r="U304" s="193">
        <v>50071235</v>
      </c>
      <c r="V304" s="186">
        <v>8653.6200000000008</v>
      </c>
      <c r="W304" s="29">
        <f t="shared" si="14"/>
        <v>64</v>
      </c>
      <c r="X304" s="38" t="str">
        <f t="array" ref="X304">W304&amp;CHOOSE(AND(W304&lt;&gt;{11,12,13})*MIN(4,MOD(W304,10))+1,"th","st","nd","rd","th")</f>
        <v>64th</v>
      </c>
      <c r="Y304" s="150">
        <v>0</v>
      </c>
      <c r="Z304" s="150">
        <v>1.1200000000000001</v>
      </c>
      <c r="AA304" s="194">
        <v>1263492.27</v>
      </c>
      <c r="AB304" s="195">
        <v>2690526853</v>
      </c>
      <c r="AC304" s="196">
        <v>964307835</v>
      </c>
      <c r="AD304" s="194">
        <v>72231662.540000007</v>
      </c>
      <c r="AE304" s="194">
        <v>51110045.469999999</v>
      </c>
      <c r="AF304" s="194">
        <v>0</v>
      </c>
      <c r="AG304" s="194">
        <v>14910.33</v>
      </c>
      <c r="AH304" s="194">
        <v>390530.95</v>
      </c>
    </row>
    <row r="305" spans="1:34" x14ac:dyDescent="0.25">
      <c r="A305" s="135">
        <v>113382303</v>
      </c>
      <c r="B305" s="136" t="s">
        <v>272</v>
      </c>
      <c r="C305" s="136" t="s">
        <v>110</v>
      </c>
      <c r="D305" s="137">
        <v>62524</v>
      </c>
      <c r="E305" s="138">
        <v>8112</v>
      </c>
      <c r="F305" s="186">
        <v>28929957.609999999</v>
      </c>
      <c r="G305" s="187">
        <v>57.04</v>
      </c>
      <c r="H305" s="29">
        <f t="shared" si="12"/>
        <v>67</v>
      </c>
      <c r="I305" s="38" t="str">
        <f t="array" ref="I305">H305&amp;CHOOSE(AND(H305&lt;&gt;{11,12,13})*MIN(4,MOD(H305,10))+1,"th","st","nd","rd","th")</f>
        <v>67th</v>
      </c>
      <c r="J305" s="188">
        <v>1.1200000000000001</v>
      </c>
      <c r="K305" s="189">
        <v>37092884.390000001</v>
      </c>
      <c r="L305" s="148">
        <v>2391.62</v>
      </c>
      <c r="M305" s="149">
        <v>255.59100000000001</v>
      </c>
      <c r="N305" s="186">
        <v>14012.06</v>
      </c>
      <c r="O305" s="29">
        <f t="shared" si="13"/>
        <v>62</v>
      </c>
      <c r="P305" s="38" t="str">
        <f t="array" ref="P305">O305&amp;CHOOSE(AND(O305&lt;&gt;{11,12,13})*MIN(4,MOD(O305,10))+1,"th","st","nd","rd","th")</f>
        <v>62nd</v>
      </c>
      <c r="Q305" s="190">
        <v>0.95699999999999996</v>
      </c>
      <c r="R305" s="150">
        <v>1.07</v>
      </c>
      <c r="S305" s="191">
        <v>1.4500000000000001E-2</v>
      </c>
      <c r="T305" s="192">
        <v>211</v>
      </c>
      <c r="U305" s="193">
        <v>27374870</v>
      </c>
      <c r="V305" s="186">
        <v>10341.02</v>
      </c>
      <c r="W305" s="29">
        <f t="shared" si="14"/>
        <v>78</v>
      </c>
      <c r="X305" s="38" t="str">
        <f t="array" ref="X305">W305&amp;CHOOSE(AND(W305&lt;&gt;{11,12,13})*MIN(4,MOD(W305,10))+1,"th","st","nd","rd","th")</f>
        <v>78th</v>
      </c>
      <c r="Y305" s="150">
        <v>0</v>
      </c>
      <c r="Z305" s="150">
        <v>1.07</v>
      </c>
      <c r="AA305" s="194">
        <v>465226.84</v>
      </c>
      <c r="AB305" s="195">
        <v>1474910933</v>
      </c>
      <c r="AC305" s="196">
        <v>523254774</v>
      </c>
      <c r="AD305" s="194">
        <v>37185391.32</v>
      </c>
      <c r="AE305" s="194">
        <v>28455122.32</v>
      </c>
      <c r="AF305" s="194">
        <v>0</v>
      </c>
      <c r="AG305" s="194">
        <v>9608.4500000000007</v>
      </c>
      <c r="AH305" s="194">
        <v>92506.93</v>
      </c>
    </row>
    <row r="306" spans="1:34" x14ac:dyDescent="0.25">
      <c r="A306" s="135">
        <v>113384603</v>
      </c>
      <c r="B306" s="136" t="s">
        <v>374</v>
      </c>
      <c r="C306" s="136" t="s">
        <v>110</v>
      </c>
      <c r="D306" s="137">
        <v>40135</v>
      </c>
      <c r="E306" s="138">
        <v>10329</v>
      </c>
      <c r="F306" s="186">
        <v>21406211.82</v>
      </c>
      <c r="G306" s="187">
        <v>51.64</v>
      </c>
      <c r="H306" s="29">
        <f t="shared" si="12"/>
        <v>53</v>
      </c>
      <c r="I306" s="38" t="str">
        <f t="array" ref="I306">H306&amp;CHOOSE(AND(H306&lt;&gt;{11,12,13})*MIN(4,MOD(H306,10))+1,"th","st","nd","rd","th")</f>
        <v>53rd</v>
      </c>
      <c r="J306" s="188">
        <v>1.02</v>
      </c>
      <c r="K306" s="189">
        <v>65831676.700000003</v>
      </c>
      <c r="L306" s="148">
        <v>5399.39</v>
      </c>
      <c r="M306" s="149">
        <v>2234.797</v>
      </c>
      <c r="N306" s="186">
        <v>8623.27</v>
      </c>
      <c r="O306" s="29">
        <f t="shared" si="13"/>
        <v>1</v>
      </c>
      <c r="P306" s="38" t="str">
        <f t="array" ref="P306">O306&amp;CHOOSE(AND(O306&lt;&gt;{11,12,13})*MIN(4,MOD(O306,10))+1,"th","st","nd","rd","th")</f>
        <v>1st</v>
      </c>
      <c r="Q306" s="190">
        <v>1.5549999999999999</v>
      </c>
      <c r="R306" s="150">
        <v>1.02</v>
      </c>
      <c r="S306" s="191">
        <v>1.8800000000000001E-2</v>
      </c>
      <c r="T306" s="192">
        <v>51</v>
      </c>
      <c r="U306" s="193">
        <v>15566393</v>
      </c>
      <c r="V306" s="186">
        <v>2039.04</v>
      </c>
      <c r="W306" s="29">
        <f t="shared" si="14"/>
        <v>1</v>
      </c>
      <c r="X306" s="38" t="str">
        <f t="array" ref="X306">W306&amp;CHOOSE(AND(W306&lt;&gt;{11,12,13})*MIN(4,MOD(W306,10))+1,"th","st","nd","rd","th")</f>
        <v>1st</v>
      </c>
      <c r="Y306" s="150">
        <v>0.73</v>
      </c>
      <c r="Z306" s="150">
        <v>1.75</v>
      </c>
      <c r="AA306" s="194">
        <v>1767718.35</v>
      </c>
      <c r="AB306" s="195">
        <v>777998207</v>
      </c>
      <c r="AC306" s="196">
        <v>358234858</v>
      </c>
      <c r="AD306" s="194">
        <v>65840904.649999999</v>
      </c>
      <c r="AE306" s="194">
        <v>19576724.18</v>
      </c>
      <c r="AF306" s="194">
        <v>0</v>
      </c>
      <c r="AG306" s="194">
        <v>61769.29</v>
      </c>
      <c r="AH306" s="194">
        <v>9227.9500000000007</v>
      </c>
    </row>
    <row r="307" spans="1:34" x14ac:dyDescent="0.25">
      <c r="A307" s="135">
        <v>113385003</v>
      </c>
      <c r="B307" s="136" t="s">
        <v>451</v>
      </c>
      <c r="C307" s="136" t="s">
        <v>110</v>
      </c>
      <c r="D307" s="137">
        <v>62448</v>
      </c>
      <c r="E307" s="138">
        <v>6854</v>
      </c>
      <c r="F307" s="186">
        <v>22939495.959999997</v>
      </c>
      <c r="G307" s="187">
        <v>53.59</v>
      </c>
      <c r="H307" s="29">
        <f t="shared" si="12"/>
        <v>59</v>
      </c>
      <c r="I307" s="38" t="str">
        <f t="array" ref="I307">H307&amp;CHOOSE(AND(H307&lt;&gt;{11,12,13})*MIN(4,MOD(H307,10))+1,"th","st","nd","rd","th")</f>
        <v>59th</v>
      </c>
      <c r="J307" s="188">
        <v>1.06</v>
      </c>
      <c r="K307" s="189">
        <v>37185533.200000003</v>
      </c>
      <c r="L307" s="148">
        <v>2336.181</v>
      </c>
      <c r="M307" s="149">
        <v>241.816</v>
      </c>
      <c r="N307" s="186">
        <v>14424.2</v>
      </c>
      <c r="O307" s="29">
        <f t="shared" si="13"/>
        <v>66</v>
      </c>
      <c r="P307" s="38" t="str">
        <f t="array" ref="P307">O307&amp;CHOOSE(AND(O307&lt;&gt;{11,12,13})*MIN(4,MOD(O307,10))+1,"th","st","nd","rd","th")</f>
        <v>66th</v>
      </c>
      <c r="Q307" s="190">
        <v>0.92959999999999998</v>
      </c>
      <c r="R307" s="150">
        <v>0.99</v>
      </c>
      <c r="S307" s="191">
        <v>1.2999999999999999E-2</v>
      </c>
      <c r="T307" s="192">
        <v>297</v>
      </c>
      <c r="U307" s="193">
        <v>24136331</v>
      </c>
      <c r="V307" s="186">
        <v>9362.44</v>
      </c>
      <c r="W307" s="29">
        <f t="shared" si="14"/>
        <v>71</v>
      </c>
      <c r="X307" s="38" t="str">
        <f t="array" ref="X307">W307&amp;CHOOSE(AND(W307&lt;&gt;{11,12,13})*MIN(4,MOD(W307,10))+1,"th","st","nd","rd","th")</f>
        <v>71st</v>
      </c>
      <c r="Y307" s="150">
        <v>0</v>
      </c>
      <c r="Z307" s="150">
        <v>0.99</v>
      </c>
      <c r="AA307" s="194">
        <v>647252.74</v>
      </c>
      <c r="AB307" s="195">
        <v>1289085225</v>
      </c>
      <c r="AC307" s="196">
        <v>472690771</v>
      </c>
      <c r="AD307" s="194">
        <v>37188782.859999999</v>
      </c>
      <c r="AE307" s="194">
        <v>21857386.52</v>
      </c>
      <c r="AF307" s="194">
        <v>0</v>
      </c>
      <c r="AG307" s="194">
        <v>434856.7</v>
      </c>
      <c r="AH307" s="194">
        <v>3249.66</v>
      </c>
    </row>
    <row r="308" spans="1:34" x14ac:dyDescent="0.25">
      <c r="A308" s="135">
        <v>113385303</v>
      </c>
      <c r="B308" s="136" t="s">
        <v>472</v>
      </c>
      <c r="C308" s="136" t="s">
        <v>110</v>
      </c>
      <c r="D308" s="137">
        <v>64251</v>
      </c>
      <c r="E308" s="138">
        <v>9857</v>
      </c>
      <c r="F308" s="186">
        <v>35231205.449999996</v>
      </c>
      <c r="G308" s="187">
        <v>55.63</v>
      </c>
      <c r="H308" s="29">
        <f t="shared" si="12"/>
        <v>62</v>
      </c>
      <c r="I308" s="38" t="str">
        <f t="array" ref="I308">H308&amp;CHOOSE(AND(H308&lt;&gt;{11,12,13})*MIN(4,MOD(H308,10))+1,"th","st","nd","rd","th")</f>
        <v>62nd</v>
      </c>
      <c r="J308" s="188">
        <v>1.1000000000000001</v>
      </c>
      <c r="K308" s="189">
        <v>44984225.200000003</v>
      </c>
      <c r="L308" s="148">
        <v>3582.7379999999998</v>
      </c>
      <c r="M308" s="149">
        <v>388.54300000000001</v>
      </c>
      <c r="N308" s="186">
        <v>11327.38</v>
      </c>
      <c r="O308" s="29">
        <f t="shared" si="13"/>
        <v>12</v>
      </c>
      <c r="P308" s="38" t="str">
        <f t="array" ref="P308">O308&amp;CHOOSE(AND(O308&lt;&gt;{11,12,13})*MIN(4,MOD(O308,10))+1,"th","st","nd","rd","th")</f>
        <v>12th</v>
      </c>
      <c r="Q308" s="190">
        <v>1.1838</v>
      </c>
      <c r="R308" s="150">
        <v>1.1000000000000001</v>
      </c>
      <c r="S308" s="191">
        <v>1.38E-2</v>
      </c>
      <c r="T308" s="192">
        <v>243</v>
      </c>
      <c r="U308" s="193">
        <v>34939927</v>
      </c>
      <c r="V308" s="186">
        <v>8798.15</v>
      </c>
      <c r="W308" s="29">
        <f t="shared" si="14"/>
        <v>66</v>
      </c>
      <c r="X308" s="38" t="str">
        <f t="array" ref="X308">W308&amp;CHOOSE(AND(W308&lt;&gt;{11,12,13})*MIN(4,MOD(W308,10))+1,"th","st","nd","rd","th")</f>
        <v>66th</v>
      </c>
      <c r="Y308" s="150">
        <v>0</v>
      </c>
      <c r="Z308" s="150">
        <v>1.1000000000000001</v>
      </c>
      <c r="AA308" s="194">
        <v>345895.09</v>
      </c>
      <c r="AB308" s="195">
        <v>1832716617</v>
      </c>
      <c r="AC308" s="196">
        <v>717643009</v>
      </c>
      <c r="AD308" s="194">
        <v>45192891.909999996</v>
      </c>
      <c r="AE308" s="194">
        <v>34696466.479999997</v>
      </c>
      <c r="AF308" s="194">
        <v>41.9</v>
      </c>
      <c r="AG308" s="194">
        <v>188801.98</v>
      </c>
      <c r="AH308" s="194">
        <v>208666.71</v>
      </c>
    </row>
    <row r="309" spans="1:34" x14ac:dyDescent="0.25">
      <c r="A309" s="135">
        <v>121390302</v>
      </c>
      <c r="B309" s="136" t="s">
        <v>104</v>
      </c>
      <c r="C309" s="136" t="s">
        <v>105</v>
      </c>
      <c r="D309" s="137">
        <v>39820</v>
      </c>
      <c r="E309" s="138">
        <v>40873</v>
      </c>
      <c r="F309" s="186">
        <v>112414056.7</v>
      </c>
      <c r="G309" s="187">
        <v>69.069999999999993</v>
      </c>
      <c r="H309" s="29">
        <f t="shared" si="12"/>
        <v>88</v>
      </c>
      <c r="I309" s="38" t="str">
        <f t="array" ref="I309">H309&amp;CHOOSE(AND(H309&lt;&gt;{11,12,13})*MIN(4,MOD(H309,10))+1,"th","st","nd","rd","th")</f>
        <v>88th</v>
      </c>
      <c r="J309" s="188">
        <v>1.36</v>
      </c>
      <c r="K309" s="189">
        <v>309251165</v>
      </c>
      <c r="L309" s="148">
        <v>21178.694</v>
      </c>
      <c r="M309" s="149">
        <v>12298.369000000001</v>
      </c>
      <c r="N309" s="186">
        <v>9237.7000000000007</v>
      </c>
      <c r="O309" s="29">
        <f t="shared" si="13"/>
        <v>1</v>
      </c>
      <c r="P309" s="38" t="str">
        <f t="array" ref="P309">O309&amp;CHOOSE(AND(O309&lt;&gt;{11,12,13})*MIN(4,MOD(O309,10))+1,"th","st","nd","rd","th")</f>
        <v>1st</v>
      </c>
      <c r="Q309" s="190">
        <v>1.4516</v>
      </c>
      <c r="R309" s="150">
        <v>1.36</v>
      </c>
      <c r="S309" s="191">
        <v>1.7500000000000002E-2</v>
      </c>
      <c r="T309" s="192">
        <v>85</v>
      </c>
      <c r="U309" s="193">
        <v>87903928</v>
      </c>
      <c r="V309" s="186">
        <v>2625.8</v>
      </c>
      <c r="W309" s="29">
        <f t="shared" si="14"/>
        <v>3</v>
      </c>
      <c r="X309" s="38" t="str">
        <f t="array" ref="X309">W309&amp;CHOOSE(AND(W309&lt;&gt;{11,12,13})*MIN(4,MOD(W309,10))+1,"th","st","nd","rd","th")</f>
        <v>3rd</v>
      </c>
      <c r="Y309" s="150">
        <v>0.65</v>
      </c>
      <c r="Z309" s="150">
        <v>2.0099999999999998</v>
      </c>
      <c r="AA309" s="194">
        <v>9648105.6999999993</v>
      </c>
      <c r="AB309" s="195">
        <v>4693180752</v>
      </c>
      <c r="AC309" s="196">
        <v>1723164379</v>
      </c>
      <c r="AD309" s="194">
        <v>309455765</v>
      </c>
      <c r="AE309" s="194">
        <v>101502448</v>
      </c>
      <c r="AF309" s="194">
        <v>25000</v>
      </c>
      <c r="AG309" s="194">
        <v>1238503</v>
      </c>
      <c r="AH309" s="194">
        <v>204600</v>
      </c>
    </row>
    <row r="310" spans="1:34" x14ac:dyDescent="0.25">
      <c r="A310" s="135">
        <v>121391303</v>
      </c>
      <c r="B310" s="136" t="s">
        <v>191</v>
      </c>
      <c r="C310" s="136" t="s">
        <v>105</v>
      </c>
      <c r="D310" s="137">
        <v>58514</v>
      </c>
      <c r="E310" s="138">
        <v>4542</v>
      </c>
      <c r="F310" s="186">
        <v>20983048.539999999</v>
      </c>
      <c r="G310" s="187">
        <v>78.95</v>
      </c>
      <c r="H310" s="29">
        <f t="shared" si="12"/>
        <v>96</v>
      </c>
      <c r="I310" s="38" t="str">
        <f t="array" ref="I310">H310&amp;CHOOSE(AND(H310&lt;&gt;{11,12,13})*MIN(4,MOD(H310,10))+1,"th","st","nd","rd","th")</f>
        <v>96th</v>
      </c>
      <c r="J310" s="188">
        <v>1.56</v>
      </c>
      <c r="K310" s="189">
        <v>27159913.120000001</v>
      </c>
      <c r="L310" s="148">
        <v>1619.9949999999999</v>
      </c>
      <c r="M310" s="149">
        <v>421.55500000000001</v>
      </c>
      <c r="N310" s="186">
        <v>13303.57</v>
      </c>
      <c r="O310" s="29">
        <f t="shared" si="13"/>
        <v>49</v>
      </c>
      <c r="P310" s="38" t="str">
        <f t="array" ref="P310">O310&amp;CHOOSE(AND(O310&lt;&gt;{11,12,13})*MIN(4,MOD(O310,10))+1,"th","st","nd","rd","th")</f>
        <v>49th</v>
      </c>
      <c r="Q310" s="190">
        <v>1.0079</v>
      </c>
      <c r="R310" s="150">
        <v>1.56</v>
      </c>
      <c r="S310" s="191">
        <v>1.77E-2</v>
      </c>
      <c r="T310" s="192">
        <v>79</v>
      </c>
      <c r="U310" s="193">
        <v>16282811</v>
      </c>
      <c r="V310" s="186">
        <v>7975.71</v>
      </c>
      <c r="W310" s="29">
        <f t="shared" si="14"/>
        <v>57</v>
      </c>
      <c r="X310" s="38" t="str">
        <f t="array" ref="X310">W310&amp;CHOOSE(AND(W310&lt;&gt;{11,12,13})*MIN(4,MOD(W310,10))+1,"th","st","nd","rd","th")</f>
        <v>57th</v>
      </c>
      <c r="Y310" s="150">
        <v>0</v>
      </c>
      <c r="Z310" s="150">
        <v>1.56</v>
      </c>
      <c r="AA310" s="194">
        <v>682920.54</v>
      </c>
      <c r="AB310" s="195">
        <v>964485780</v>
      </c>
      <c r="AC310" s="196">
        <v>224040568</v>
      </c>
      <c r="AD310" s="194">
        <v>27395998.989999998</v>
      </c>
      <c r="AE310" s="194">
        <v>20077296.149999999</v>
      </c>
      <c r="AF310" s="194">
        <v>0</v>
      </c>
      <c r="AG310" s="194">
        <v>222831.85</v>
      </c>
      <c r="AH310" s="194">
        <v>236085.87</v>
      </c>
    </row>
    <row r="311" spans="1:34" x14ac:dyDescent="0.25">
      <c r="A311" s="135">
        <v>121392303</v>
      </c>
      <c r="B311" s="136" t="s">
        <v>267</v>
      </c>
      <c r="C311" s="136" t="s">
        <v>105</v>
      </c>
      <c r="D311" s="137">
        <v>77963</v>
      </c>
      <c r="E311" s="138">
        <v>22859</v>
      </c>
      <c r="F311" s="186">
        <v>111453325.73</v>
      </c>
      <c r="G311" s="187">
        <v>62.54</v>
      </c>
      <c r="H311" s="29">
        <f t="shared" si="12"/>
        <v>76</v>
      </c>
      <c r="I311" s="38" t="str">
        <f t="array" ref="I311">H311&amp;CHOOSE(AND(H311&lt;&gt;{11,12,13})*MIN(4,MOD(H311,10))+1,"th","st","nd","rd","th")</f>
        <v>76th</v>
      </c>
      <c r="J311" s="188">
        <v>1.23</v>
      </c>
      <c r="K311" s="189">
        <v>132915452.77</v>
      </c>
      <c r="L311" s="148">
        <v>8634.4220000000005</v>
      </c>
      <c r="M311" s="149">
        <v>866.15099999999995</v>
      </c>
      <c r="N311" s="186">
        <v>13990.26</v>
      </c>
      <c r="O311" s="29">
        <f t="shared" si="13"/>
        <v>61</v>
      </c>
      <c r="P311" s="38" t="str">
        <f t="array" ref="P311">O311&amp;CHOOSE(AND(O311&lt;&gt;{11,12,13})*MIN(4,MOD(O311,10))+1,"th","st","nd","rd","th")</f>
        <v>61st</v>
      </c>
      <c r="Q311" s="190">
        <v>0.95850000000000002</v>
      </c>
      <c r="R311" s="150">
        <v>1.18</v>
      </c>
      <c r="S311" s="191">
        <v>1.5100000000000001E-2</v>
      </c>
      <c r="T311" s="192">
        <v>174</v>
      </c>
      <c r="U311" s="193">
        <v>100930338</v>
      </c>
      <c r="V311" s="186">
        <v>10623.61</v>
      </c>
      <c r="W311" s="29">
        <f t="shared" si="14"/>
        <v>80</v>
      </c>
      <c r="X311" s="38" t="str">
        <f t="array" ref="X311">W311&amp;CHOOSE(AND(W311&lt;&gt;{11,12,13})*MIN(4,MOD(W311,10))+1,"th","st","nd","rd","th")</f>
        <v>80th</v>
      </c>
      <c r="Y311" s="150">
        <v>0</v>
      </c>
      <c r="Z311" s="150">
        <v>1.18</v>
      </c>
      <c r="AA311" s="194">
        <v>1838606.46</v>
      </c>
      <c r="AB311" s="195">
        <v>5297829074</v>
      </c>
      <c r="AC311" s="196">
        <v>2069348893</v>
      </c>
      <c r="AD311" s="194">
        <v>133049939.54000001</v>
      </c>
      <c r="AE311" s="194">
        <v>109593467.93000001</v>
      </c>
      <c r="AF311" s="194">
        <v>0</v>
      </c>
      <c r="AG311" s="194">
        <v>21251.34</v>
      </c>
      <c r="AH311" s="194">
        <v>134486.76999999999</v>
      </c>
    </row>
    <row r="312" spans="1:34" x14ac:dyDescent="0.25">
      <c r="A312" s="135">
        <v>121394503</v>
      </c>
      <c r="B312" s="136" t="s">
        <v>452</v>
      </c>
      <c r="C312" s="136" t="s">
        <v>105</v>
      </c>
      <c r="D312" s="137">
        <v>63193</v>
      </c>
      <c r="E312" s="138">
        <v>5265</v>
      </c>
      <c r="F312" s="186">
        <v>18925690.559999999</v>
      </c>
      <c r="G312" s="187">
        <v>56.88</v>
      </c>
      <c r="H312" s="29">
        <f t="shared" si="12"/>
        <v>66</v>
      </c>
      <c r="I312" s="38" t="str">
        <f t="array" ref="I312">H312&amp;CHOOSE(AND(H312&lt;&gt;{11,12,13})*MIN(4,MOD(H312,10))+1,"th","st","nd","rd","th")</f>
        <v>66th</v>
      </c>
      <c r="J312" s="188">
        <v>1.1200000000000001</v>
      </c>
      <c r="K312" s="189">
        <v>30557703.129999999</v>
      </c>
      <c r="L312" s="148">
        <v>1612.2380000000001</v>
      </c>
      <c r="M312" s="149">
        <v>206.53</v>
      </c>
      <c r="N312" s="186">
        <v>16801.32</v>
      </c>
      <c r="O312" s="29">
        <f t="shared" si="13"/>
        <v>88</v>
      </c>
      <c r="P312" s="38" t="str">
        <f t="array" ref="P312">O312&amp;CHOOSE(AND(O312&lt;&gt;{11,12,13})*MIN(4,MOD(O312,10))+1,"th","st","nd","rd","th")</f>
        <v>88th</v>
      </c>
      <c r="Q312" s="190">
        <v>0.79810000000000003</v>
      </c>
      <c r="R312" s="150">
        <v>0.89</v>
      </c>
      <c r="S312" s="191">
        <v>1.9400000000000001E-2</v>
      </c>
      <c r="T312" s="192">
        <v>41</v>
      </c>
      <c r="U312" s="193">
        <v>13366141</v>
      </c>
      <c r="V312" s="186">
        <v>7349.01</v>
      </c>
      <c r="W312" s="29">
        <f t="shared" si="14"/>
        <v>48</v>
      </c>
      <c r="X312" s="38" t="str">
        <f t="array" ref="X312">W312&amp;CHOOSE(AND(W312&lt;&gt;{11,12,13})*MIN(4,MOD(W312,10))+1,"th","st","nd","rd","th")</f>
        <v>48th</v>
      </c>
      <c r="Y312" s="150">
        <v>0.02</v>
      </c>
      <c r="Z312" s="150">
        <v>0.91</v>
      </c>
      <c r="AA312" s="194">
        <v>952368.85</v>
      </c>
      <c r="AB312" s="195">
        <v>691131182</v>
      </c>
      <c r="AC312" s="196">
        <v>284499549</v>
      </c>
      <c r="AD312" s="194">
        <v>30557703.129999999</v>
      </c>
      <c r="AE312" s="194">
        <v>17915940.809999999</v>
      </c>
      <c r="AF312" s="194">
        <v>0</v>
      </c>
      <c r="AG312" s="194">
        <v>57380.9</v>
      </c>
      <c r="AH312" s="194">
        <v>0</v>
      </c>
    </row>
    <row r="313" spans="1:34" x14ac:dyDescent="0.25">
      <c r="A313" s="135">
        <v>121394603</v>
      </c>
      <c r="B313" s="136" t="s">
        <v>460</v>
      </c>
      <c r="C313" s="136" t="s">
        <v>105</v>
      </c>
      <c r="D313" s="137">
        <v>87260</v>
      </c>
      <c r="E313" s="138">
        <v>5657</v>
      </c>
      <c r="F313" s="186">
        <v>29332374.800000001</v>
      </c>
      <c r="G313" s="187">
        <v>59.42</v>
      </c>
      <c r="H313" s="29">
        <f t="shared" si="12"/>
        <v>70</v>
      </c>
      <c r="I313" s="38" t="str">
        <f t="array" ref="I313">H313&amp;CHOOSE(AND(H313&lt;&gt;{11,12,13})*MIN(4,MOD(H313,10))+1,"th","st","nd","rd","th")</f>
        <v>70th</v>
      </c>
      <c r="J313" s="188">
        <v>1.17</v>
      </c>
      <c r="K313" s="189">
        <v>40099915.18</v>
      </c>
      <c r="L313" s="148">
        <v>2225.9940000000001</v>
      </c>
      <c r="M313" s="149">
        <v>131.166</v>
      </c>
      <c r="N313" s="186">
        <v>17011.96</v>
      </c>
      <c r="O313" s="29">
        <f t="shared" si="13"/>
        <v>89</v>
      </c>
      <c r="P313" s="38" t="str">
        <f t="array" ref="P313">O313&amp;CHOOSE(AND(O313&lt;&gt;{11,12,13})*MIN(4,MOD(O313,10))+1,"th","st","nd","rd","th")</f>
        <v>89th</v>
      </c>
      <c r="Q313" s="190">
        <v>0.78820000000000001</v>
      </c>
      <c r="R313" s="150">
        <v>0.92</v>
      </c>
      <c r="S313" s="191">
        <v>1.35E-2</v>
      </c>
      <c r="T313" s="192">
        <v>265</v>
      </c>
      <c r="U313" s="193">
        <v>29776644</v>
      </c>
      <c r="V313" s="186">
        <v>12632.42</v>
      </c>
      <c r="W313" s="29">
        <f t="shared" si="14"/>
        <v>90</v>
      </c>
      <c r="X313" s="38" t="str">
        <f t="array" ref="X313">W313&amp;CHOOSE(AND(W313&lt;&gt;{11,12,13})*MIN(4,MOD(W313,10))+1,"th","st","nd","rd","th")</f>
        <v>90th</v>
      </c>
      <c r="Y313" s="150">
        <v>0</v>
      </c>
      <c r="Z313" s="150">
        <v>0.92</v>
      </c>
      <c r="AA313" s="194">
        <v>677819.8</v>
      </c>
      <c r="AB313" s="195">
        <v>1615904199</v>
      </c>
      <c r="AC313" s="196">
        <v>557573445</v>
      </c>
      <c r="AD313" s="194">
        <v>40113360.450000003</v>
      </c>
      <c r="AE313" s="194">
        <v>28565220.600000001</v>
      </c>
      <c r="AF313" s="194">
        <v>0</v>
      </c>
      <c r="AG313" s="194">
        <v>89334.399999999994</v>
      </c>
      <c r="AH313" s="194">
        <v>13445.27</v>
      </c>
    </row>
    <row r="314" spans="1:34" x14ac:dyDescent="0.25">
      <c r="A314" s="135">
        <v>121395103</v>
      </c>
      <c r="B314" s="136" t="s">
        <v>474</v>
      </c>
      <c r="C314" s="136" t="s">
        <v>105</v>
      </c>
      <c r="D314" s="137">
        <v>84646</v>
      </c>
      <c r="E314" s="138">
        <v>24112</v>
      </c>
      <c r="F314" s="186">
        <v>141673830.59</v>
      </c>
      <c r="G314" s="187">
        <v>69.41</v>
      </c>
      <c r="H314" s="29">
        <f t="shared" si="12"/>
        <v>88</v>
      </c>
      <c r="I314" s="38" t="str">
        <f t="array" ref="I314">H314&amp;CHOOSE(AND(H314&lt;&gt;{11,12,13})*MIN(4,MOD(H314,10))+1,"th","st","nd","rd","th")</f>
        <v>88th</v>
      </c>
      <c r="J314" s="188">
        <v>1.37</v>
      </c>
      <c r="K314" s="189">
        <v>161330517.03</v>
      </c>
      <c r="L314" s="148">
        <v>9785.1299999999992</v>
      </c>
      <c r="M314" s="149">
        <v>783.68100000000004</v>
      </c>
      <c r="N314" s="186">
        <v>15264.77</v>
      </c>
      <c r="O314" s="29">
        <f t="shared" si="13"/>
        <v>76</v>
      </c>
      <c r="P314" s="38" t="str">
        <f t="array" ref="P314">O314&amp;CHOOSE(AND(O314&lt;&gt;{11,12,13})*MIN(4,MOD(O314,10))+1,"th","st","nd","rd","th")</f>
        <v>76th</v>
      </c>
      <c r="Q314" s="190">
        <v>0.87839999999999996</v>
      </c>
      <c r="R314" s="150">
        <v>1.2</v>
      </c>
      <c r="S314" s="191">
        <v>1.38E-2</v>
      </c>
      <c r="T314" s="192">
        <v>243</v>
      </c>
      <c r="U314" s="193">
        <v>140143680</v>
      </c>
      <c r="V314" s="186">
        <v>13260.12</v>
      </c>
      <c r="W314" s="29">
        <f t="shared" si="14"/>
        <v>92</v>
      </c>
      <c r="X314" s="38" t="str">
        <f t="array" ref="X314">W314&amp;CHOOSE(AND(W314&lt;&gt;{11,12,13})*MIN(4,MOD(W314,10))+1,"th","st","nd","rd","th")</f>
        <v>92nd</v>
      </c>
      <c r="Y314" s="150">
        <v>0</v>
      </c>
      <c r="Z314" s="150">
        <v>1.2</v>
      </c>
      <c r="AA314" s="194">
        <v>1772356.59</v>
      </c>
      <c r="AB314" s="195">
        <v>7775307705</v>
      </c>
      <c r="AC314" s="196">
        <v>2454157965</v>
      </c>
      <c r="AD314" s="194">
        <v>161909630.03</v>
      </c>
      <c r="AE314" s="194">
        <v>139484069</v>
      </c>
      <c r="AF314" s="194">
        <v>0</v>
      </c>
      <c r="AG314" s="194">
        <v>417405</v>
      </c>
      <c r="AH314" s="194">
        <v>579113</v>
      </c>
    </row>
    <row r="315" spans="1:34" x14ac:dyDescent="0.25">
      <c r="A315" s="135">
        <v>121395603</v>
      </c>
      <c r="B315" s="136" t="s">
        <v>526</v>
      </c>
      <c r="C315" s="136" t="s">
        <v>105</v>
      </c>
      <c r="D315" s="137">
        <v>78241</v>
      </c>
      <c r="E315" s="138">
        <v>5432</v>
      </c>
      <c r="F315" s="186">
        <v>28095405.619999997</v>
      </c>
      <c r="G315" s="187">
        <v>66.11</v>
      </c>
      <c r="H315" s="29">
        <f t="shared" si="12"/>
        <v>83</v>
      </c>
      <c r="I315" s="38" t="str">
        <f t="array" ref="I315">H315&amp;CHOOSE(AND(H315&lt;&gt;{11,12,13})*MIN(4,MOD(H315,10))+1,"th","st","nd","rd","th")</f>
        <v>83rd</v>
      </c>
      <c r="J315" s="188">
        <v>1.3</v>
      </c>
      <c r="K315" s="189">
        <v>35308674.799999997</v>
      </c>
      <c r="L315" s="148">
        <v>1703.604</v>
      </c>
      <c r="M315" s="149">
        <v>295.29599999999999</v>
      </c>
      <c r="N315" s="186">
        <v>17664.05</v>
      </c>
      <c r="O315" s="29">
        <f t="shared" si="13"/>
        <v>92</v>
      </c>
      <c r="P315" s="38" t="str">
        <f t="array" ref="P315">O315&amp;CHOOSE(AND(O315&lt;&gt;{11,12,13})*MIN(4,MOD(O315,10))+1,"th","st","nd","rd","th")</f>
        <v>92nd</v>
      </c>
      <c r="Q315" s="190">
        <v>0.7591</v>
      </c>
      <c r="R315" s="150">
        <v>0.99</v>
      </c>
      <c r="S315" s="191">
        <v>1.6500000000000001E-2</v>
      </c>
      <c r="T315" s="192">
        <v>114</v>
      </c>
      <c r="U315" s="193">
        <v>23363704</v>
      </c>
      <c r="V315" s="186">
        <v>11688.28</v>
      </c>
      <c r="W315" s="29">
        <f t="shared" si="14"/>
        <v>86</v>
      </c>
      <c r="X315" s="38" t="str">
        <f t="array" ref="X315">W315&amp;CHOOSE(AND(W315&lt;&gt;{11,12,13})*MIN(4,MOD(W315,10))+1,"th","st","nd","rd","th")</f>
        <v>86th</v>
      </c>
      <c r="Y315" s="150">
        <v>0</v>
      </c>
      <c r="Z315" s="150">
        <v>0.99</v>
      </c>
      <c r="AA315" s="194">
        <v>511030.95</v>
      </c>
      <c r="AB315" s="195">
        <v>1188599941</v>
      </c>
      <c r="AC315" s="196">
        <v>516779880</v>
      </c>
      <c r="AD315" s="194">
        <v>35308674.799999997</v>
      </c>
      <c r="AE315" s="194">
        <v>27546573.539999999</v>
      </c>
      <c r="AF315" s="194">
        <v>0</v>
      </c>
      <c r="AG315" s="194">
        <v>37801.129999999997</v>
      </c>
      <c r="AH315" s="194">
        <v>0</v>
      </c>
    </row>
    <row r="316" spans="1:34" x14ac:dyDescent="0.25">
      <c r="A316" s="135">
        <v>121395703</v>
      </c>
      <c r="B316" s="136" t="s">
        <v>564</v>
      </c>
      <c r="C316" s="136" t="s">
        <v>105</v>
      </c>
      <c r="D316" s="137">
        <v>94706</v>
      </c>
      <c r="E316" s="138">
        <v>8306</v>
      </c>
      <c r="F316" s="186">
        <v>49790220.380000003</v>
      </c>
      <c r="G316" s="187">
        <v>63.3</v>
      </c>
      <c r="H316" s="29">
        <f t="shared" si="12"/>
        <v>77</v>
      </c>
      <c r="I316" s="38" t="str">
        <f t="array" ref="I316">H316&amp;CHOOSE(AND(H316&lt;&gt;{11,12,13})*MIN(4,MOD(H316,10))+1,"th","st","nd","rd","th")</f>
        <v>77th</v>
      </c>
      <c r="J316" s="188">
        <v>1.25</v>
      </c>
      <c r="K316" s="189">
        <v>58460819.020000003</v>
      </c>
      <c r="L316" s="148">
        <v>3203.8789999999999</v>
      </c>
      <c r="M316" s="149">
        <v>173.27199999999999</v>
      </c>
      <c r="N316" s="186">
        <v>17310.689999999999</v>
      </c>
      <c r="O316" s="29">
        <f t="shared" si="13"/>
        <v>90</v>
      </c>
      <c r="P316" s="38" t="str">
        <f t="array" ref="P316">O316&amp;CHOOSE(AND(O316&lt;&gt;{11,12,13})*MIN(4,MOD(O316,10))+1,"th","st","nd","rd","th")</f>
        <v>90th</v>
      </c>
      <c r="Q316" s="190">
        <v>0.77459999999999996</v>
      </c>
      <c r="R316" s="150">
        <v>0.97</v>
      </c>
      <c r="S316" s="191">
        <v>1.2999999999999999E-2</v>
      </c>
      <c r="T316" s="192">
        <v>297</v>
      </c>
      <c r="U316" s="193">
        <v>52460158</v>
      </c>
      <c r="V316" s="186">
        <v>15533.85</v>
      </c>
      <c r="W316" s="29">
        <f t="shared" si="14"/>
        <v>94</v>
      </c>
      <c r="X316" s="38" t="str">
        <f t="array" ref="X316">W316&amp;CHOOSE(AND(W316&lt;&gt;{11,12,13})*MIN(4,MOD(W316,10))+1,"th","st","nd","rd","th")</f>
        <v>94th</v>
      </c>
      <c r="Y316" s="150">
        <v>0</v>
      </c>
      <c r="Z316" s="150">
        <v>0.97</v>
      </c>
      <c r="AA316" s="194">
        <v>669592.91</v>
      </c>
      <c r="AB316" s="195">
        <v>2675731891</v>
      </c>
      <c r="AC316" s="196">
        <v>1153476696</v>
      </c>
      <c r="AD316" s="194">
        <v>58489636.100000001</v>
      </c>
      <c r="AE316" s="194">
        <v>49104692.770000003</v>
      </c>
      <c r="AF316" s="194">
        <v>0</v>
      </c>
      <c r="AG316" s="194">
        <v>15934.7</v>
      </c>
      <c r="AH316" s="194">
        <v>28817.08</v>
      </c>
    </row>
    <row r="317" spans="1:34" x14ac:dyDescent="0.25">
      <c r="A317" s="135">
        <v>121397803</v>
      </c>
      <c r="B317" s="136" t="s">
        <v>639</v>
      </c>
      <c r="C317" s="136" t="s">
        <v>105</v>
      </c>
      <c r="D317" s="137">
        <v>61147</v>
      </c>
      <c r="E317" s="138">
        <v>12390</v>
      </c>
      <c r="F317" s="186">
        <v>47736755.859999999</v>
      </c>
      <c r="G317" s="187">
        <v>63.01</v>
      </c>
      <c r="H317" s="29">
        <f t="shared" si="12"/>
        <v>77</v>
      </c>
      <c r="I317" s="38" t="str">
        <f t="array" ref="I317">H317&amp;CHOOSE(AND(H317&lt;&gt;{11,12,13})*MIN(4,MOD(H317,10))+1,"th","st","nd","rd","th")</f>
        <v>77th</v>
      </c>
      <c r="J317" s="188">
        <v>1.24</v>
      </c>
      <c r="K317" s="189">
        <v>64764182.780000001</v>
      </c>
      <c r="L317" s="148">
        <v>4490.2820000000002</v>
      </c>
      <c r="M317" s="149">
        <v>689.43700000000001</v>
      </c>
      <c r="N317" s="186">
        <v>12503.42</v>
      </c>
      <c r="O317" s="29">
        <f t="shared" si="13"/>
        <v>34</v>
      </c>
      <c r="P317" s="38" t="str">
        <f t="array" ref="P317">O317&amp;CHOOSE(AND(O317&lt;&gt;{11,12,13})*MIN(4,MOD(O317,10))+1,"th","st","nd","rd","th")</f>
        <v>34th</v>
      </c>
      <c r="Q317" s="190">
        <v>1.0724</v>
      </c>
      <c r="R317" s="150">
        <v>1.24</v>
      </c>
      <c r="S317" s="191">
        <v>1.6299999999999999E-2</v>
      </c>
      <c r="T317" s="192">
        <v>121</v>
      </c>
      <c r="U317" s="193">
        <v>40073276</v>
      </c>
      <c r="V317" s="186">
        <v>7736.57</v>
      </c>
      <c r="W317" s="29">
        <f t="shared" si="14"/>
        <v>53</v>
      </c>
      <c r="X317" s="38" t="str">
        <f t="array" ref="X317">W317&amp;CHOOSE(AND(W317&lt;&gt;{11,12,13})*MIN(4,MOD(W317,10))+1,"th","st","nd","rd","th")</f>
        <v>53rd</v>
      </c>
      <c r="Y317" s="150">
        <v>0</v>
      </c>
      <c r="Z317" s="150">
        <v>1.24</v>
      </c>
      <c r="AA317" s="194">
        <v>1182206.42</v>
      </c>
      <c r="AB317" s="195">
        <v>2200303214</v>
      </c>
      <c r="AC317" s="196">
        <v>724753399</v>
      </c>
      <c r="AD317" s="194">
        <v>65013511.880000003</v>
      </c>
      <c r="AE317" s="194">
        <v>46531265.259999998</v>
      </c>
      <c r="AF317" s="194">
        <v>0</v>
      </c>
      <c r="AG317" s="194">
        <v>23284.18</v>
      </c>
      <c r="AH317" s="194">
        <v>249329.1</v>
      </c>
    </row>
    <row r="318" spans="1:34" x14ac:dyDescent="0.25">
      <c r="A318" s="135">
        <v>118401403</v>
      </c>
      <c r="B318" s="136" t="s">
        <v>244</v>
      </c>
      <c r="C318" s="136" t="s">
        <v>245</v>
      </c>
      <c r="D318" s="137">
        <v>78902</v>
      </c>
      <c r="E318" s="138">
        <v>7517</v>
      </c>
      <c r="F318" s="186">
        <v>22940526.5</v>
      </c>
      <c r="G318" s="187">
        <v>38.68</v>
      </c>
      <c r="H318" s="29">
        <f t="shared" si="12"/>
        <v>20</v>
      </c>
      <c r="I318" s="38" t="str">
        <f t="array" ref="I318">H318&amp;CHOOSE(AND(H318&lt;&gt;{11,12,13})*MIN(4,MOD(H318,10))+1,"th","st","nd","rd","th")</f>
        <v>20th</v>
      </c>
      <c r="J318" s="188">
        <v>0.76</v>
      </c>
      <c r="K318" s="189">
        <v>38199960.240000002</v>
      </c>
      <c r="L318" s="148">
        <v>2856.3939999999998</v>
      </c>
      <c r="M318" s="149">
        <v>235.09399999999999</v>
      </c>
      <c r="N318" s="186">
        <v>12356.5</v>
      </c>
      <c r="O318" s="29">
        <f t="shared" si="13"/>
        <v>30</v>
      </c>
      <c r="P318" s="38" t="str">
        <f t="array" ref="P318">O318&amp;CHOOSE(AND(O318&lt;&gt;{11,12,13})*MIN(4,MOD(O318,10))+1,"th","st","nd","rd","th")</f>
        <v>30th</v>
      </c>
      <c r="Q318" s="190">
        <v>1.0851999999999999</v>
      </c>
      <c r="R318" s="150">
        <v>0.76</v>
      </c>
      <c r="S318" s="191">
        <v>1.0500000000000001E-2</v>
      </c>
      <c r="T318" s="192">
        <v>433</v>
      </c>
      <c r="U318" s="193">
        <v>30016886</v>
      </c>
      <c r="V318" s="186">
        <v>9709.5300000000007</v>
      </c>
      <c r="W318" s="29">
        <f t="shared" si="14"/>
        <v>74</v>
      </c>
      <c r="X318" s="38" t="str">
        <f t="array" ref="X318">W318&amp;CHOOSE(AND(W318&lt;&gt;{11,12,13})*MIN(4,MOD(W318,10))+1,"th","st","nd","rd","th")</f>
        <v>74th</v>
      </c>
      <c r="Y318" s="150">
        <v>0</v>
      </c>
      <c r="Z318" s="150">
        <v>0.76</v>
      </c>
      <c r="AA318" s="194">
        <v>423415.81</v>
      </c>
      <c r="AB318" s="195">
        <v>1531464908</v>
      </c>
      <c r="AC318" s="196">
        <v>659548635</v>
      </c>
      <c r="AD318" s="194">
        <v>38564611.560000002</v>
      </c>
      <c r="AE318" s="194">
        <v>22448306.84</v>
      </c>
      <c r="AF318" s="194">
        <v>0</v>
      </c>
      <c r="AG318" s="194">
        <v>68803.850000000006</v>
      </c>
      <c r="AH318" s="194">
        <v>364651.32</v>
      </c>
    </row>
    <row r="319" spans="1:34" x14ac:dyDescent="0.25">
      <c r="A319" s="135">
        <v>118401603</v>
      </c>
      <c r="B319" s="136" t="s">
        <v>248</v>
      </c>
      <c r="C319" s="136" t="s">
        <v>245</v>
      </c>
      <c r="D319" s="137">
        <v>73057</v>
      </c>
      <c r="E319" s="138">
        <v>8063</v>
      </c>
      <c r="F319" s="186">
        <v>26095503.34</v>
      </c>
      <c r="G319" s="187">
        <v>44.3</v>
      </c>
      <c r="H319" s="29">
        <f t="shared" si="12"/>
        <v>36</v>
      </c>
      <c r="I319" s="38" t="str">
        <f t="array" ref="I319">H319&amp;CHOOSE(AND(H319&lt;&gt;{11,12,13})*MIN(4,MOD(H319,10))+1,"th","st","nd","rd","th")</f>
        <v>36th</v>
      </c>
      <c r="J319" s="188">
        <v>0.87</v>
      </c>
      <c r="K319" s="189">
        <v>34726057.43</v>
      </c>
      <c r="L319" s="148">
        <v>2508.6390000000001</v>
      </c>
      <c r="M319" s="149">
        <v>270.19400000000002</v>
      </c>
      <c r="N319" s="186">
        <v>12496.63</v>
      </c>
      <c r="O319" s="29">
        <f t="shared" si="13"/>
        <v>34</v>
      </c>
      <c r="P319" s="38" t="str">
        <f t="array" ref="P319">O319&amp;CHOOSE(AND(O319&lt;&gt;{11,12,13})*MIN(4,MOD(O319,10))+1,"th","st","nd","rd","th")</f>
        <v>34th</v>
      </c>
      <c r="Q319" s="190">
        <v>1.073</v>
      </c>
      <c r="R319" s="150">
        <v>0.87</v>
      </c>
      <c r="S319" s="191">
        <v>1.24E-2</v>
      </c>
      <c r="T319" s="192">
        <v>340</v>
      </c>
      <c r="U319" s="193">
        <v>28859460</v>
      </c>
      <c r="V319" s="186">
        <v>10385.459999999999</v>
      </c>
      <c r="W319" s="29">
        <f t="shared" si="14"/>
        <v>79</v>
      </c>
      <c r="X319" s="38" t="str">
        <f t="array" ref="X319">W319&amp;CHOOSE(AND(W319&lt;&gt;{11,12,13})*MIN(4,MOD(W319,10))+1,"th","st","nd","rd","th")</f>
        <v>79th</v>
      </c>
      <c r="Y319" s="150">
        <v>0</v>
      </c>
      <c r="Z319" s="150">
        <v>0.87</v>
      </c>
      <c r="AA319" s="194">
        <v>321982.78000000003</v>
      </c>
      <c r="AB319" s="195">
        <v>1394687506</v>
      </c>
      <c r="AC319" s="196">
        <v>711842455</v>
      </c>
      <c r="AD319" s="194">
        <v>34757983.689999998</v>
      </c>
      <c r="AE319" s="194">
        <v>25665320.039999999</v>
      </c>
      <c r="AF319" s="194">
        <v>0</v>
      </c>
      <c r="AG319" s="194">
        <v>108200.52</v>
      </c>
      <c r="AH319" s="194">
        <v>31926.26</v>
      </c>
    </row>
    <row r="320" spans="1:34" x14ac:dyDescent="0.25">
      <c r="A320" s="135">
        <v>118402603</v>
      </c>
      <c r="B320" s="136" t="s">
        <v>314</v>
      </c>
      <c r="C320" s="136" t="s">
        <v>245</v>
      </c>
      <c r="D320" s="137">
        <v>43428</v>
      </c>
      <c r="E320" s="138">
        <v>7538</v>
      </c>
      <c r="F320" s="186">
        <v>10045959.869999999</v>
      </c>
      <c r="G320" s="187">
        <v>30.69</v>
      </c>
      <c r="H320" s="29">
        <f t="shared" si="12"/>
        <v>7</v>
      </c>
      <c r="I320" s="38" t="str">
        <f t="array" ref="I320">H320&amp;CHOOSE(AND(H320&lt;&gt;{11,12,13})*MIN(4,MOD(H320,10))+1,"th","st","nd","rd","th")</f>
        <v>7th</v>
      </c>
      <c r="J320" s="188">
        <v>0.6</v>
      </c>
      <c r="K320" s="189">
        <v>29884932.73</v>
      </c>
      <c r="L320" s="148">
        <v>2408.1469999999999</v>
      </c>
      <c r="M320" s="149">
        <v>607.56100000000004</v>
      </c>
      <c r="N320" s="186">
        <v>9909.76</v>
      </c>
      <c r="O320" s="29">
        <f t="shared" si="13"/>
        <v>3</v>
      </c>
      <c r="P320" s="38" t="str">
        <f t="array" ref="P320">O320&amp;CHOOSE(AND(O320&lt;&gt;{11,12,13})*MIN(4,MOD(O320,10))+1,"th","st","nd","rd","th")</f>
        <v>3rd</v>
      </c>
      <c r="Q320" s="190">
        <v>1.3531</v>
      </c>
      <c r="R320" s="150">
        <v>0.6</v>
      </c>
      <c r="S320" s="191">
        <v>1.1900000000000001E-2</v>
      </c>
      <c r="T320" s="192">
        <v>367</v>
      </c>
      <c r="U320" s="193">
        <v>11610462</v>
      </c>
      <c r="V320" s="186">
        <v>3850</v>
      </c>
      <c r="W320" s="29">
        <f t="shared" si="14"/>
        <v>9</v>
      </c>
      <c r="X320" s="38" t="str">
        <f t="array" ref="X320">W320&amp;CHOOSE(AND(W320&lt;&gt;{11,12,13})*MIN(4,MOD(W320,10))+1,"th","st","nd","rd","th")</f>
        <v>9th</v>
      </c>
      <c r="Y320" s="150">
        <v>0.48</v>
      </c>
      <c r="Z320" s="150">
        <v>1.08</v>
      </c>
      <c r="AA320" s="194">
        <v>705060.62</v>
      </c>
      <c r="AB320" s="195">
        <v>558946263</v>
      </c>
      <c r="AC320" s="196">
        <v>288532726</v>
      </c>
      <c r="AD320" s="194">
        <v>29884972.73</v>
      </c>
      <c r="AE320" s="194">
        <v>9217476.5</v>
      </c>
      <c r="AF320" s="194">
        <v>0</v>
      </c>
      <c r="AG320" s="194">
        <v>123422.75</v>
      </c>
      <c r="AH320" s="194">
        <v>40</v>
      </c>
    </row>
    <row r="321" spans="1:34" x14ac:dyDescent="0.25">
      <c r="A321" s="135">
        <v>118403003</v>
      </c>
      <c r="B321" s="136" t="s">
        <v>324</v>
      </c>
      <c r="C321" s="136" t="s">
        <v>245</v>
      </c>
      <c r="D321" s="137">
        <v>48736</v>
      </c>
      <c r="E321" s="138">
        <v>6606</v>
      </c>
      <c r="F321" s="186">
        <v>15915863.310000001</v>
      </c>
      <c r="G321" s="187">
        <v>49.44</v>
      </c>
      <c r="H321" s="29">
        <f t="shared" si="12"/>
        <v>46</v>
      </c>
      <c r="I321" s="38" t="str">
        <f t="array" ref="I321">H321&amp;CHOOSE(AND(H321&lt;&gt;{11,12,13})*MIN(4,MOD(H321,10))+1,"th","st","nd","rd","th")</f>
        <v>46th</v>
      </c>
      <c r="J321" s="188">
        <v>0.97</v>
      </c>
      <c r="K321" s="189">
        <v>30419021.640000001</v>
      </c>
      <c r="L321" s="148">
        <v>2149.3330000000001</v>
      </c>
      <c r="M321" s="149">
        <v>768.197</v>
      </c>
      <c r="N321" s="186">
        <v>10426.290000000001</v>
      </c>
      <c r="O321" s="29">
        <f t="shared" si="13"/>
        <v>5</v>
      </c>
      <c r="P321" s="38" t="str">
        <f t="array" ref="P321">O321&amp;CHOOSE(AND(O321&lt;&gt;{11,12,13})*MIN(4,MOD(O321,10))+1,"th","st","nd","rd","th")</f>
        <v>5th</v>
      </c>
      <c r="Q321" s="190">
        <v>1.2861</v>
      </c>
      <c r="R321" s="150">
        <v>0.97</v>
      </c>
      <c r="S321" s="191">
        <v>1.5900000000000001E-2</v>
      </c>
      <c r="T321" s="192">
        <v>135</v>
      </c>
      <c r="U321" s="193">
        <v>13715174</v>
      </c>
      <c r="V321" s="186">
        <v>4700.95</v>
      </c>
      <c r="W321" s="29">
        <f t="shared" si="14"/>
        <v>17</v>
      </c>
      <c r="X321" s="38" t="str">
        <f t="array" ref="X321">W321&amp;CHOOSE(AND(W321&lt;&gt;{11,12,13})*MIN(4,MOD(W321,10))+1,"th","st","nd","rd","th")</f>
        <v>17th</v>
      </c>
      <c r="Y321" s="150">
        <v>0.37</v>
      </c>
      <c r="Z321" s="150">
        <v>1.34</v>
      </c>
      <c r="AA321" s="194">
        <v>888829.22</v>
      </c>
      <c r="AB321" s="195">
        <v>720336094</v>
      </c>
      <c r="AC321" s="196">
        <v>280771498</v>
      </c>
      <c r="AD321" s="194">
        <v>30419021.640000001</v>
      </c>
      <c r="AE321" s="194">
        <v>14989117.640000001</v>
      </c>
      <c r="AF321" s="194">
        <v>0</v>
      </c>
      <c r="AG321" s="194">
        <v>37916.449999999997</v>
      </c>
      <c r="AH321" s="194">
        <v>0</v>
      </c>
    </row>
    <row r="322" spans="1:34" x14ac:dyDescent="0.25">
      <c r="A322" s="135">
        <v>118403302</v>
      </c>
      <c r="B322" s="136" t="s">
        <v>331</v>
      </c>
      <c r="C322" s="136" t="s">
        <v>245</v>
      </c>
      <c r="D322" s="137">
        <v>48054</v>
      </c>
      <c r="E322" s="138">
        <v>28507</v>
      </c>
      <c r="F322" s="186">
        <v>64689538.510000005</v>
      </c>
      <c r="G322" s="187">
        <v>47.22</v>
      </c>
      <c r="H322" s="29">
        <f t="shared" si="12"/>
        <v>41</v>
      </c>
      <c r="I322" s="38" t="str">
        <f t="array" ref="I322">H322&amp;CHOOSE(AND(H322&lt;&gt;{11,12,13})*MIN(4,MOD(H322,10))+1,"th","st","nd","rd","th")</f>
        <v>41st</v>
      </c>
      <c r="J322" s="188">
        <v>0.93</v>
      </c>
      <c r="K322" s="189">
        <v>137784464.15000001</v>
      </c>
      <c r="L322" s="148">
        <v>11788.623</v>
      </c>
      <c r="M322" s="149">
        <v>5355.2060000000001</v>
      </c>
      <c r="N322" s="186">
        <v>8036.97</v>
      </c>
      <c r="O322" s="29">
        <f t="shared" si="13"/>
        <v>0</v>
      </c>
      <c r="P322" s="38" t="str">
        <f t="array" ref="P322">O322&amp;CHOOSE(AND(O322&lt;&gt;{11,12,13})*MIN(4,MOD(O322,10))+1,"th","st","nd","rd","th")</f>
        <v>0th</v>
      </c>
      <c r="Q322" s="190">
        <v>1.6684000000000001</v>
      </c>
      <c r="R322" s="150">
        <v>0.93</v>
      </c>
      <c r="S322" s="191">
        <v>1.15E-2</v>
      </c>
      <c r="T322" s="192">
        <v>386</v>
      </c>
      <c r="U322" s="193">
        <v>76738048</v>
      </c>
      <c r="V322" s="186">
        <v>4476.13</v>
      </c>
      <c r="W322" s="29">
        <f t="shared" si="14"/>
        <v>15</v>
      </c>
      <c r="X322" s="38" t="str">
        <f t="array" ref="X322">W322&amp;CHOOSE(AND(W322&lt;&gt;{11,12,13})*MIN(4,MOD(W322,10))+1,"th","st","nd","rd","th")</f>
        <v>15th</v>
      </c>
      <c r="Y322" s="150">
        <v>0.4</v>
      </c>
      <c r="Z322" s="150">
        <v>1.33</v>
      </c>
      <c r="AA322" s="194">
        <v>2699674.64</v>
      </c>
      <c r="AB322" s="195">
        <v>4202879500</v>
      </c>
      <c r="AC322" s="196">
        <v>1398437902</v>
      </c>
      <c r="AD322" s="194">
        <v>138525242.15000001</v>
      </c>
      <c r="AE322" s="194">
        <v>61897895.630000003</v>
      </c>
      <c r="AF322" s="194">
        <v>0</v>
      </c>
      <c r="AG322" s="194">
        <v>91968.24</v>
      </c>
      <c r="AH322" s="194">
        <v>740778</v>
      </c>
    </row>
    <row r="323" spans="1:34" x14ac:dyDescent="0.25">
      <c r="A323" s="135">
        <v>118403903</v>
      </c>
      <c r="B323" s="136" t="s">
        <v>368</v>
      </c>
      <c r="C323" s="136" t="s">
        <v>245</v>
      </c>
      <c r="D323" s="137">
        <v>69167</v>
      </c>
      <c r="E323" s="138">
        <v>5860</v>
      </c>
      <c r="F323" s="186">
        <v>17268777.91</v>
      </c>
      <c r="G323" s="187">
        <v>42.61</v>
      </c>
      <c r="H323" s="29">
        <f t="shared" ref="H323:H386" si="15">ROUND(_xlfn.PERCENTRANK.EXC(G$2:G$501,G323)*100,0)</f>
        <v>31</v>
      </c>
      <c r="I323" s="38" t="str">
        <f t="array" ref="I323">H323&amp;CHOOSE(AND(H323&lt;&gt;{11,12,13})*MIN(4,MOD(H323,10))+1,"th","st","nd","rd","th")</f>
        <v>31st</v>
      </c>
      <c r="J323" s="188">
        <v>0.84</v>
      </c>
      <c r="K323" s="189">
        <v>29712708.859999999</v>
      </c>
      <c r="L323" s="148">
        <v>1852.6590000000001</v>
      </c>
      <c r="M323" s="149">
        <v>171.47300000000001</v>
      </c>
      <c r="N323" s="186">
        <v>14679.23</v>
      </c>
      <c r="O323" s="29">
        <f t="shared" ref="O323:O386" si="16">ROUND(_xlfn.PERCENTRANK.EXC(N$2:N$501,N323)*100,0)</f>
        <v>70</v>
      </c>
      <c r="P323" s="38" t="str">
        <f t="array" ref="P323">O323&amp;CHOOSE(AND(O323&lt;&gt;{11,12,13})*MIN(4,MOD(O323,10))+1,"th","st","nd","rd","th")</f>
        <v>70th</v>
      </c>
      <c r="Q323" s="190">
        <v>0.91349999999999998</v>
      </c>
      <c r="R323" s="150">
        <v>0.77</v>
      </c>
      <c r="S323" s="191">
        <v>1.1299999999999999E-2</v>
      </c>
      <c r="T323" s="192">
        <v>397</v>
      </c>
      <c r="U323" s="193">
        <v>20845390</v>
      </c>
      <c r="V323" s="186">
        <v>10298.43</v>
      </c>
      <c r="W323" s="29">
        <f t="shared" ref="W323:W386" si="17">ROUND(_xlfn.PERCENTRANK.EXC(V$2:V$501,V323)*100,0)</f>
        <v>78</v>
      </c>
      <c r="X323" s="38" t="str">
        <f t="array" ref="X323">W323&amp;CHOOSE(AND(W323&lt;&gt;{11,12,13})*MIN(4,MOD(W323,10))+1,"th","st","nd","rd","th")</f>
        <v>78th</v>
      </c>
      <c r="Y323" s="150">
        <v>0</v>
      </c>
      <c r="Z323" s="150">
        <v>0.77</v>
      </c>
      <c r="AA323" s="194">
        <v>463515.87</v>
      </c>
      <c r="AB323" s="195">
        <v>1117587492</v>
      </c>
      <c r="AC323" s="196">
        <v>403973837</v>
      </c>
      <c r="AD323" s="194">
        <v>29712708.859999999</v>
      </c>
      <c r="AE323" s="194">
        <v>16782990.719999999</v>
      </c>
      <c r="AF323" s="194">
        <v>0</v>
      </c>
      <c r="AG323" s="194">
        <v>22271.32</v>
      </c>
      <c r="AH323" s="194">
        <v>0</v>
      </c>
    </row>
    <row r="324" spans="1:34" x14ac:dyDescent="0.25">
      <c r="A324" s="135">
        <v>118406003</v>
      </c>
      <c r="B324" s="136" t="s">
        <v>458</v>
      </c>
      <c r="C324" s="136" t="s">
        <v>245</v>
      </c>
      <c r="D324" s="137">
        <v>58596</v>
      </c>
      <c r="E324" s="138">
        <v>3421</v>
      </c>
      <c r="F324" s="186">
        <v>7174916.6100000003</v>
      </c>
      <c r="G324" s="187">
        <v>35.79</v>
      </c>
      <c r="H324" s="29">
        <f t="shared" si="15"/>
        <v>15</v>
      </c>
      <c r="I324" s="38" t="str">
        <f t="array" ref="I324">H324&amp;CHOOSE(AND(H324&lt;&gt;{11,12,13})*MIN(4,MOD(H324,10))+1,"th","st","nd","rd","th")</f>
        <v>15th</v>
      </c>
      <c r="J324" s="188">
        <v>0.71</v>
      </c>
      <c r="K324" s="189">
        <v>19397572</v>
      </c>
      <c r="L324" s="148">
        <v>1053.6179999999999</v>
      </c>
      <c r="M324" s="149">
        <v>259.88200000000001</v>
      </c>
      <c r="N324" s="186">
        <v>14767.85</v>
      </c>
      <c r="O324" s="29">
        <f t="shared" si="16"/>
        <v>71</v>
      </c>
      <c r="P324" s="38" t="str">
        <f t="array" ref="P324">O324&amp;CHOOSE(AND(O324&lt;&gt;{11,12,13})*MIN(4,MOD(O324,10))+1,"th","st","nd","rd","th")</f>
        <v>71st</v>
      </c>
      <c r="Q324" s="190">
        <v>0.90800000000000003</v>
      </c>
      <c r="R324" s="150">
        <v>0.64</v>
      </c>
      <c r="S324" s="191">
        <v>1.0500000000000001E-2</v>
      </c>
      <c r="T324" s="192">
        <v>433</v>
      </c>
      <c r="U324" s="193">
        <v>9393502</v>
      </c>
      <c r="V324" s="186">
        <v>7151.51</v>
      </c>
      <c r="W324" s="29">
        <f t="shared" si="17"/>
        <v>46</v>
      </c>
      <c r="X324" s="38" t="str">
        <f t="array" ref="X324">W324&amp;CHOOSE(AND(W324&lt;&gt;{11,12,13})*MIN(4,MOD(W324,10))+1,"th","st","nd","rd","th")</f>
        <v>46th</v>
      </c>
      <c r="Y324" s="150">
        <v>0.04</v>
      </c>
      <c r="Z324" s="150">
        <v>0.68</v>
      </c>
      <c r="AA324" s="194">
        <v>487545.61</v>
      </c>
      <c r="AB324" s="195">
        <v>505291613</v>
      </c>
      <c r="AC324" s="196">
        <v>180365493</v>
      </c>
      <c r="AD324" s="194">
        <v>19431542</v>
      </c>
      <c r="AE324" s="194">
        <v>6668073</v>
      </c>
      <c r="AF324" s="194">
        <v>0</v>
      </c>
      <c r="AG324" s="194">
        <v>19298</v>
      </c>
      <c r="AH324" s="194">
        <v>33970</v>
      </c>
    </row>
    <row r="325" spans="1:34" x14ac:dyDescent="0.25">
      <c r="A325" s="135">
        <v>118406602</v>
      </c>
      <c r="B325" s="136" t="s">
        <v>496</v>
      </c>
      <c r="C325" s="136" t="s">
        <v>245</v>
      </c>
      <c r="D325" s="137">
        <v>50188</v>
      </c>
      <c r="E325" s="138">
        <v>11983</v>
      </c>
      <c r="F325" s="186">
        <v>30481215.569999997</v>
      </c>
      <c r="G325" s="187">
        <v>50.68</v>
      </c>
      <c r="H325" s="29">
        <f t="shared" si="15"/>
        <v>50</v>
      </c>
      <c r="I325" s="38" t="str">
        <f t="array" ref="I325">H325&amp;CHOOSE(AND(H325&lt;&gt;{11,12,13})*MIN(4,MOD(H325,10))+1,"th","st","nd","rd","th")</f>
        <v>50th</v>
      </c>
      <c r="J325" s="188">
        <v>1</v>
      </c>
      <c r="K325" s="189">
        <v>47070668.689999998</v>
      </c>
      <c r="L325" s="148">
        <v>3295.6909999999998</v>
      </c>
      <c r="M325" s="149">
        <v>659.39599999999996</v>
      </c>
      <c r="N325" s="186">
        <v>11901.3</v>
      </c>
      <c r="O325" s="29">
        <f t="shared" si="16"/>
        <v>20</v>
      </c>
      <c r="P325" s="38" t="str">
        <f t="array" ref="P325">O325&amp;CHOOSE(AND(O325&lt;&gt;{11,12,13})*MIN(4,MOD(O325,10))+1,"th","st","nd","rd","th")</f>
        <v>20th</v>
      </c>
      <c r="Q325" s="190">
        <v>1.1267</v>
      </c>
      <c r="R325" s="150">
        <v>1</v>
      </c>
      <c r="S325" s="191">
        <v>1.3599999999999999E-2</v>
      </c>
      <c r="T325" s="192">
        <v>257</v>
      </c>
      <c r="U325" s="193">
        <v>30657509</v>
      </c>
      <c r="V325" s="186">
        <v>7751.41</v>
      </c>
      <c r="W325" s="29">
        <f t="shared" si="17"/>
        <v>54</v>
      </c>
      <c r="X325" s="38" t="str">
        <f t="array" ref="X325">W325&amp;CHOOSE(AND(W325&lt;&gt;{11,12,13})*MIN(4,MOD(W325,10))+1,"th","st","nd","rd","th")</f>
        <v>54th</v>
      </c>
      <c r="Y325" s="150">
        <v>0</v>
      </c>
      <c r="Z325" s="150">
        <v>1</v>
      </c>
      <c r="AA325" s="194">
        <v>844716.09</v>
      </c>
      <c r="AB325" s="195">
        <v>1637559685</v>
      </c>
      <c r="AC325" s="196">
        <v>600214720</v>
      </c>
      <c r="AD325" s="194">
        <v>47084055.57</v>
      </c>
      <c r="AE325" s="194">
        <v>29442102.399999999</v>
      </c>
      <c r="AF325" s="194">
        <v>0</v>
      </c>
      <c r="AG325" s="194">
        <v>194397.08</v>
      </c>
      <c r="AH325" s="194">
        <v>13386.88</v>
      </c>
    </row>
    <row r="326" spans="1:34" x14ac:dyDescent="0.25">
      <c r="A326" s="135">
        <v>118408852</v>
      </c>
      <c r="B326" s="136" t="s">
        <v>640</v>
      </c>
      <c r="C326" s="136" t="s">
        <v>245</v>
      </c>
      <c r="D326" s="137">
        <v>43714</v>
      </c>
      <c r="E326" s="138">
        <v>23291</v>
      </c>
      <c r="F326" s="186">
        <v>68730060.00999999</v>
      </c>
      <c r="G326" s="187">
        <v>67.510000000000005</v>
      </c>
      <c r="H326" s="29">
        <f t="shared" si="15"/>
        <v>86</v>
      </c>
      <c r="I326" s="38" t="str">
        <f t="array" ref="I326">H326&amp;CHOOSE(AND(H326&lt;&gt;{11,12,13})*MIN(4,MOD(H326,10))+1,"th","st","nd","rd","th")</f>
        <v>86th</v>
      </c>
      <c r="J326" s="188">
        <v>1.33</v>
      </c>
      <c r="K326" s="189">
        <v>115606916.39</v>
      </c>
      <c r="L326" s="148">
        <v>7944.4790000000003</v>
      </c>
      <c r="M326" s="149">
        <v>3315.1869999999999</v>
      </c>
      <c r="N326" s="186">
        <v>10267.35</v>
      </c>
      <c r="O326" s="29">
        <f t="shared" si="16"/>
        <v>4</v>
      </c>
      <c r="P326" s="38" t="str">
        <f t="array" ref="P326">O326&amp;CHOOSE(AND(O326&lt;&gt;{11,12,13})*MIN(4,MOD(O326,10))+1,"th","st","nd","rd","th")</f>
        <v>4th</v>
      </c>
      <c r="Q326" s="190">
        <v>1.306</v>
      </c>
      <c r="R326" s="150">
        <v>1.33</v>
      </c>
      <c r="S326" s="191">
        <v>1.77E-2</v>
      </c>
      <c r="T326" s="192">
        <v>79</v>
      </c>
      <c r="U326" s="193">
        <v>53128223</v>
      </c>
      <c r="V326" s="186">
        <v>4718.45</v>
      </c>
      <c r="W326" s="29">
        <f t="shared" si="17"/>
        <v>17</v>
      </c>
      <c r="X326" s="38" t="str">
        <f t="array" ref="X326">W326&amp;CHOOSE(AND(W326&lt;&gt;{11,12,13})*MIN(4,MOD(W326,10))+1,"th","st","nd","rd","th")</f>
        <v>17th</v>
      </c>
      <c r="Y326" s="150">
        <v>0.37</v>
      </c>
      <c r="Z326" s="150">
        <v>1.7</v>
      </c>
      <c r="AA326" s="194">
        <v>2886136.1</v>
      </c>
      <c r="AB326" s="195">
        <v>2890435674</v>
      </c>
      <c r="AC326" s="196">
        <v>987536786</v>
      </c>
      <c r="AD326" s="194">
        <v>115846802.23999999</v>
      </c>
      <c r="AE326" s="194">
        <v>65657943.280000001</v>
      </c>
      <c r="AF326" s="194">
        <v>0</v>
      </c>
      <c r="AG326" s="194">
        <v>185980.63</v>
      </c>
      <c r="AH326" s="194">
        <v>239885.85</v>
      </c>
    </row>
    <row r="327" spans="1:34" x14ac:dyDescent="0.25">
      <c r="A327" s="135">
        <v>118409203</v>
      </c>
      <c r="B327" s="136" t="s">
        <v>653</v>
      </c>
      <c r="C327" s="136" t="s">
        <v>245</v>
      </c>
      <c r="D327" s="137">
        <v>54928</v>
      </c>
      <c r="E327" s="138">
        <v>8044</v>
      </c>
      <c r="F327" s="186">
        <v>19206767.150000002</v>
      </c>
      <c r="G327" s="187">
        <v>43.47</v>
      </c>
      <c r="H327" s="29">
        <f t="shared" si="15"/>
        <v>34</v>
      </c>
      <c r="I327" s="38" t="str">
        <f t="array" ref="I327">H327&amp;CHOOSE(AND(H327&lt;&gt;{11,12,13})*MIN(4,MOD(H327,10))+1,"th","st","nd","rd","th")</f>
        <v>34th</v>
      </c>
      <c r="J327" s="188">
        <v>0.86</v>
      </c>
      <c r="K327" s="189">
        <v>34362694.68</v>
      </c>
      <c r="L327" s="148">
        <v>2279.8980000000001</v>
      </c>
      <c r="M327" s="149">
        <v>356.649</v>
      </c>
      <c r="N327" s="186">
        <v>13033.22</v>
      </c>
      <c r="O327" s="29">
        <f t="shared" si="16"/>
        <v>45</v>
      </c>
      <c r="P327" s="38" t="str">
        <f t="array" ref="P327">O327&amp;CHOOSE(AND(O327&lt;&gt;{11,12,13})*MIN(4,MOD(O327,10))+1,"th","st","nd","rd","th")</f>
        <v>45th</v>
      </c>
      <c r="Q327" s="190">
        <v>1.0287999999999999</v>
      </c>
      <c r="R327" s="150">
        <v>0.86</v>
      </c>
      <c r="S327" s="191">
        <v>1.43E-2</v>
      </c>
      <c r="T327" s="192">
        <v>218</v>
      </c>
      <c r="U327" s="193">
        <v>18432940</v>
      </c>
      <c r="V327" s="186">
        <v>6991.32</v>
      </c>
      <c r="W327" s="29">
        <f t="shared" si="17"/>
        <v>44</v>
      </c>
      <c r="X327" s="38" t="str">
        <f t="array" ref="X327">W327&amp;CHOOSE(AND(W327&lt;&gt;{11,12,13})*MIN(4,MOD(W327,10))+1,"th","st","nd","rd","th")</f>
        <v>44th</v>
      </c>
      <c r="Y327" s="150">
        <v>0.06</v>
      </c>
      <c r="Z327" s="150">
        <v>0.92</v>
      </c>
      <c r="AA327" s="194">
        <v>469590.35</v>
      </c>
      <c r="AB327" s="195">
        <v>906058192</v>
      </c>
      <c r="AC327" s="196">
        <v>439411914</v>
      </c>
      <c r="AD327" s="194">
        <v>34400918.649999999</v>
      </c>
      <c r="AE327" s="194">
        <v>18680105.699999999</v>
      </c>
      <c r="AF327" s="194">
        <v>0</v>
      </c>
      <c r="AG327" s="194">
        <v>57071.1</v>
      </c>
      <c r="AH327" s="194">
        <v>38223.97</v>
      </c>
    </row>
    <row r="328" spans="1:34" x14ac:dyDescent="0.25">
      <c r="A328" s="135">
        <v>118409302</v>
      </c>
      <c r="B328" s="136" t="s">
        <v>654</v>
      </c>
      <c r="C328" s="136" t="s">
        <v>245</v>
      </c>
      <c r="D328" s="137">
        <v>47914</v>
      </c>
      <c r="E328" s="138">
        <v>18402</v>
      </c>
      <c r="F328" s="186">
        <v>38070065.439999998</v>
      </c>
      <c r="G328" s="187">
        <v>43.18</v>
      </c>
      <c r="H328" s="29">
        <f t="shared" si="15"/>
        <v>33</v>
      </c>
      <c r="I328" s="38" t="str">
        <f t="array" ref="I328">H328&amp;CHOOSE(AND(H328&lt;&gt;{11,12,13})*MIN(4,MOD(H328,10))+1,"th","st","nd","rd","th")</f>
        <v>33rd</v>
      </c>
      <c r="J328" s="188">
        <v>0.85</v>
      </c>
      <c r="K328" s="189">
        <v>74652066.689999998</v>
      </c>
      <c r="L328" s="148">
        <v>5165.1930000000002</v>
      </c>
      <c r="M328" s="149">
        <v>973.25300000000004</v>
      </c>
      <c r="N328" s="186">
        <v>12161.4</v>
      </c>
      <c r="O328" s="29">
        <f t="shared" si="16"/>
        <v>27</v>
      </c>
      <c r="P328" s="38" t="str">
        <f t="array" ref="P328">O328&amp;CHOOSE(AND(O328&lt;&gt;{11,12,13})*MIN(4,MOD(O328,10))+1,"th","st","nd","rd","th")</f>
        <v>27th</v>
      </c>
      <c r="Q328" s="190">
        <v>1.1026</v>
      </c>
      <c r="R328" s="150">
        <v>0.85</v>
      </c>
      <c r="S328" s="191">
        <v>1.55E-2</v>
      </c>
      <c r="T328" s="192">
        <v>156</v>
      </c>
      <c r="U328" s="193">
        <v>33705602</v>
      </c>
      <c r="V328" s="186">
        <v>5490.9</v>
      </c>
      <c r="W328" s="29">
        <f t="shared" si="17"/>
        <v>25</v>
      </c>
      <c r="X328" s="38" t="str">
        <f t="array" ref="X328">W328&amp;CHOOSE(AND(W328&lt;&gt;{11,12,13})*MIN(4,MOD(W328,10))+1,"th","st","nd","rd","th")</f>
        <v>25th</v>
      </c>
      <c r="Y328" s="150">
        <v>0.27</v>
      </c>
      <c r="Z328" s="150">
        <v>1.1200000000000001</v>
      </c>
      <c r="AA328" s="194">
        <v>1565169.58</v>
      </c>
      <c r="AB328" s="195">
        <v>1617432450</v>
      </c>
      <c r="AC328" s="196">
        <v>842830500</v>
      </c>
      <c r="AD328" s="194">
        <v>74687098.870000005</v>
      </c>
      <c r="AE328" s="194">
        <v>36499236.060000002</v>
      </c>
      <c r="AF328" s="194">
        <v>0</v>
      </c>
      <c r="AG328" s="194">
        <v>5659.8</v>
      </c>
      <c r="AH328" s="194">
        <v>35032.18</v>
      </c>
    </row>
    <row r="329" spans="1:34" x14ac:dyDescent="0.25">
      <c r="A329" s="135">
        <v>117412003</v>
      </c>
      <c r="B329" s="136" t="s">
        <v>265</v>
      </c>
      <c r="C329" s="136" t="s">
        <v>266</v>
      </c>
      <c r="D329" s="137">
        <v>60875</v>
      </c>
      <c r="E329" s="138">
        <v>4288</v>
      </c>
      <c r="F329" s="186">
        <v>10674983.09</v>
      </c>
      <c r="G329" s="187">
        <v>40.9</v>
      </c>
      <c r="H329" s="29">
        <f t="shared" si="15"/>
        <v>27</v>
      </c>
      <c r="I329" s="38" t="str">
        <f t="array" ref="I329">H329&amp;CHOOSE(AND(H329&lt;&gt;{11,12,13})*MIN(4,MOD(H329,10))+1,"th","st","nd","rd","th")</f>
        <v>27th</v>
      </c>
      <c r="J329" s="188">
        <v>0.81</v>
      </c>
      <c r="K329" s="189">
        <v>23284807.18</v>
      </c>
      <c r="L329" s="148">
        <v>1667.3820000000001</v>
      </c>
      <c r="M329" s="149">
        <v>257.733</v>
      </c>
      <c r="N329" s="186">
        <v>12095.28</v>
      </c>
      <c r="O329" s="29">
        <f t="shared" si="16"/>
        <v>26</v>
      </c>
      <c r="P329" s="38" t="str">
        <f t="array" ref="P329">O329&amp;CHOOSE(AND(O329&lt;&gt;{11,12,13})*MIN(4,MOD(O329,10))+1,"th","st","nd","rd","th")</f>
        <v>26th</v>
      </c>
      <c r="Q329" s="190">
        <v>1.1086</v>
      </c>
      <c r="R329" s="150">
        <v>0.81</v>
      </c>
      <c r="S329" s="191">
        <v>1.1599999999999999E-2</v>
      </c>
      <c r="T329" s="192">
        <v>380</v>
      </c>
      <c r="U329" s="193">
        <v>12613251</v>
      </c>
      <c r="V329" s="186">
        <v>6551.95</v>
      </c>
      <c r="W329" s="29">
        <f t="shared" si="17"/>
        <v>39</v>
      </c>
      <c r="X329" s="38" t="str">
        <f t="array" ref="X329">W329&amp;CHOOSE(AND(W329&lt;&gt;{11,12,13})*MIN(4,MOD(W329,10))+1,"th","st","nd","rd","th")</f>
        <v>39th</v>
      </c>
      <c r="Y329" s="150">
        <v>0.12</v>
      </c>
      <c r="Z329" s="150">
        <v>0.93</v>
      </c>
      <c r="AA329" s="194">
        <v>532864.34</v>
      </c>
      <c r="AB329" s="195">
        <v>683231072</v>
      </c>
      <c r="AC329" s="196">
        <v>237444215</v>
      </c>
      <c r="AD329" s="194">
        <v>23304049.030000001</v>
      </c>
      <c r="AE329" s="194">
        <v>10090793.050000001</v>
      </c>
      <c r="AF329" s="194">
        <v>30893.16</v>
      </c>
      <c r="AG329" s="194">
        <v>20432.54</v>
      </c>
      <c r="AH329" s="194">
        <v>19241.849999999999</v>
      </c>
    </row>
    <row r="330" spans="1:34" x14ac:dyDescent="0.25">
      <c r="A330" s="135">
        <v>117414003</v>
      </c>
      <c r="B330" s="136" t="s">
        <v>348</v>
      </c>
      <c r="C330" s="136" t="s">
        <v>266</v>
      </c>
      <c r="D330" s="137">
        <v>54583</v>
      </c>
      <c r="E330" s="138">
        <v>6989</v>
      </c>
      <c r="F330" s="186">
        <v>18621793.520000003</v>
      </c>
      <c r="G330" s="187">
        <v>48.81</v>
      </c>
      <c r="H330" s="29">
        <f t="shared" si="15"/>
        <v>44</v>
      </c>
      <c r="I330" s="38" t="str">
        <f t="array" ref="I330">H330&amp;CHOOSE(AND(H330&lt;&gt;{11,12,13})*MIN(4,MOD(H330,10))+1,"th","st","nd","rd","th")</f>
        <v>44th</v>
      </c>
      <c r="J330" s="188">
        <v>0.96</v>
      </c>
      <c r="K330" s="189">
        <v>37738737.920000002</v>
      </c>
      <c r="L330" s="148">
        <v>2447.8530000000001</v>
      </c>
      <c r="M330" s="149">
        <v>373.60700000000003</v>
      </c>
      <c r="N330" s="186">
        <v>13375.61</v>
      </c>
      <c r="O330" s="29">
        <f t="shared" si="16"/>
        <v>50</v>
      </c>
      <c r="P330" s="38" t="str">
        <f t="array" ref="P330">O330&amp;CHOOSE(AND(O330&lt;&gt;{11,12,13})*MIN(4,MOD(O330,10))+1,"th","st","nd","rd","th")</f>
        <v>50th</v>
      </c>
      <c r="Q330" s="190">
        <v>1.0024999999999999</v>
      </c>
      <c r="R330" s="150">
        <v>0.96</v>
      </c>
      <c r="S330" s="191">
        <v>1.3299999999999999E-2</v>
      </c>
      <c r="T330" s="192">
        <v>279</v>
      </c>
      <c r="U330" s="193">
        <v>19112572</v>
      </c>
      <c r="V330" s="186">
        <v>6774</v>
      </c>
      <c r="W330" s="29">
        <f t="shared" si="17"/>
        <v>42</v>
      </c>
      <c r="X330" s="38" t="str">
        <f t="array" ref="X330">W330&amp;CHOOSE(AND(W330&lt;&gt;{11,12,13})*MIN(4,MOD(W330,10))+1,"th","st","nd","rd","th")</f>
        <v>42nd</v>
      </c>
      <c r="Y330" s="150">
        <v>0.09</v>
      </c>
      <c r="Z330" s="150">
        <v>1.05</v>
      </c>
      <c r="AA330" s="194">
        <v>1144977.6599999999</v>
      </c>
      <c r="AB330" s="195">
        <v>1040174792</v>
      </c>
      <c r="AC330" s="196">
        <v>354903425</v>
      </c>
      <c r="AD330" s="194">
        <v>37740310.399999999</v>
      </c>
      <c r="AE330" s="194">
        <v>17441831.010000002</v>
      </c>
      <c r="AF330" s="194">
        <v>0</v>
      </c>
      <c r="AG330" s="194">
        <v>34984.85</v>
      </c>
      <c r="AH330" s="194">
        <v>1572.48</v>
      </c>
    </row>
    <row r="331" spans="1:34" x14ac:dyDescent="0.25">
      <c r="A331" s="135">
        <v>117414203</v>
      </c>
      <c r="B331" s="136" t="s">
        <v>386</v>
      </c>
      <c r="C331" s="136" t="s">
        <v>266</v>
      </c>
      <c r="D331" s="137">
        <v>51770</v>
      </c>
      <c r="E331" s="138">
        <v>4492</v>
      </c>
      <c r="F331" s="186">
        <v>15817664.739999998</v>
      </c>
      <c r="G331" s="187">
        <v>68.02</v>
      </c>
      <c r="H331" s="29">
        <f t="shared" si="15"/>
        <v>87</v>
      </c>
      <c r="I331" s="38" t="str">
        <f t="array" ref="I331">H331&amp;CHOOSE(AND(H331&lt;&gt;{11,12,13})*MIN(4,MOD(H331,10))+1,"th","st","nd","rd","th")</f>
        <v>87th</v>
      </c>
      <c r="J331" s="188">
        <v>1.34</v>
      </c>
      <c r="K331" s="189">
        <v>20916803.850000001</v>
      </c>
      <c r="L331" s="148">
        <v>1592.46</v>
      </c>
      <c r="M331" s="149">
        <v>221.1</v>
      </c>
      <c r="N331" s="186">
        <v>11533.56</v>
      </c>
      <c r="O331" s="29">
        <f t="shared" si="16"/>
        <v>14</v>
      </c>
      <c r="P331" s="38" t="str">
        <f t="array" ref="P331">O331&amp;CHOOSE(AND(O331&lt;&gt;{11,12,13})*MIN(4,MOD(O331,10))+1,"th","st","nd","rd","th")</f>
        <v>14th</v>
      </c>
      <c r="Q331" s="190">
        <v>1.1626000000000001</v>
      </c>
      <c r="R331" s="150">
        <v>1.34</v>
      </c>
      <c r="S331" s="191">
        <v>1.29E-2</v>
      </c>
      <c r="T331" s="192">
        <v>302</v>
      </c>
      <c r="U331" s="193">
        <v>16795974</v>
      </c>
      <c r="V331" s="186">
        <v>9261.33</v>
      </c>
      <c r="W331" s="29">
        <f t="shared" si="17"/>
        <v>70</v>
      </c>
      <c r="X331" s="38" t="str">
        <f t="array" ref="X331">W331&amp;CHOOSE(AND(W331&lt;&gt;{11,12,13})*MIN(4,MOD(W331,10))+1,"th","st","nd","rd","th")</f>
        <v>70th</v>
      </c>
      <c r="Y331" s="150">
        <v>0</v>
      </c>
      <c r="Z331" s="150">
        <v>1.34</v>
      </c>
      <c r="AA331" s="194">
        <v>393648.7</v>
      </c>
      <c r="AB331" s="195">
        <v>901767008</v>
      </c>
      <c r="AC331" s="196">
        <v>324216514</v>
      </c>
      <c r="AD331" s="194">
        <v>20942599.23</v>
      </c>
      <c r="AE331" s="194">
        <v>15356682.84</v>
      </c>
      <c r="AF331" s="194">
        <v>55000</v>
      </c>
      <c r="AG331" s="194">
        <v>12333.2</v>
      </c>
      <c r="AH331" s="194">
        <v>25795.38</v>
      </c>
    </row>
    <row r="332" spans="1:34" x14ac:dyDescent="0.25">
      <c r="A332" s="135">
        <v>117415004</v>
      </c>
      <c r="B332" s="136" t="s">
        <v>415</v>
      </c>
      <c r="C332" s="136" t="s">
        <v>266</v>
      </c>
      <c r="D332" s="137">
        <v>56514</v>
      </c>
      <c r="E332" s="138">
        <v>2172</v>
      </c>
      <c r="F332" s="186">
        <v>6563298.5699999994</v>
      </c>
      <c r="G332" s="187">
        <v>53.47</v>
      </c>
      <c r="H332" s="29">
        <f t="shared" si="15"/>
        <v>58</v>
      </c>
      <c r="I332" s="38" t="str">
        <f t="array" ref="I332">H332&amp;CHOOSE(AND(H332&lt;&gt;{11,12,13})*MIN(4,MOD(H332,10))+1,"th","st","nd","rd","th")</f>
        <v>58th</v>
      </c>
      <c r="J332" s="188">
        <v>1.05</v>
      </c>
      <c r="K332" s="189">
        <v>14290092.65</v>
      </c>
      <c r="L332" s="148">
        <v>881.78200000000004</v>
      </c>
      <c r="M332" s="149">
        <v>267.786</v>
      </c>
      <c r="N332" s="186">
        <v>12430.84</v>
      </c>
      <c r="O332" s="29">
        <f t="shared" si="16"/>
        <v>31</v>
      </c>
      <c r="P332" s="38" t="str">
        <f t="array" ref="P332">O332&amp;CHOOSE(AND(O332&lt;&gt;{11,12,13})*MIN(4,MOD(O332,10))+1,"th","st","nd","rd","th")</f>
        <v>31st</v>
      </c>
      <c r="Q332" s="190">
        <v>1.0787</v>
      </c>
      <c r="R332" s="150">
        <v>1.05</v>
      </c>
      <c r="S332" s="191">
        <v>1.2699999999999999E-2</v>
      </c>
      <c r="T332" s="192">
        <v>317</v>
      </c>
      <c r="U332" s="193">
        <v>7057434</v>
      </c>
      <c r="V332" s="186">
        <v>6139.21</v>
      </c>
      <c r="W332" s="29">
        <f t="shared" si="17"/>
        <v>34</v>
      </c>
      <c r="X332" s="38" t="str">
        <f t="array" ref="X332">W332&amp;CHOOSE(AND(W332&lt;&gt;{11,12,13})*MIN(4,MOD(W332,10))+1,"th","st","nd","rd","th")</f>
        <v>34th</v>
      </c>
      <c r="Y332" s="150">
        <v>0.18</v>
      </c>
      <c r="Z332" s="150">
        <v>1.23</v>
      </c>
      <c r="AA332" s="194">
        <v>318765.56</v>
      </c>
      <c r="AB332" s="195">
        <v>390456185</v>
      </c>
      <c r="AC332" s="196">
        <v>124685013</v>
      </c>
      <c r="AD332" s="194">
        <v>14537474.18</v>
      </c>
      <c r="AE332" s="194">
        <v>6204281.9199999999</v>
      </c>
      <c r="AF332" s="194">
        <v>0</v>
      </c>
      <c r="AG332" s="194">
        <v>40251.089999999997</v>
      </c>
      <c r="AH332" s="194">
        <v>247381.53</v>
      </c>
    </row>
    <row r="333" spans="1:34" x14ac:dyDescent="0.25">
      <c r="A333" s="135">
        <v>117415103</v>
      </c>
      <c r="B333" s="136" t="s">
        <v>417</v>
      </c>
      <c r="C333" s="136" t="s">
        <v>266</v>
      </c>
      <c r="D333" s="137">
        <v>61954</v>
      </c>
      <c r="E333" s="138">
        <v>5441</v>
      </c>
      <c r="F333" s="186">
        <v>16667366.33</v>
      </c>
      <c r="G333" s="187">
        <v>49.44</v>
      </c>
      <c r="H333" s="29">
        <f t="shared" si="15"/>
        <v>46</v>
      </c>
      <c r="I333" s="38" t="str">
        <f t="array" ref="I333">H333&amp;CHOOSE(AND(H333&lt;&gt;{11,12,13})*MIN(4,MOD(H333,10))+1,"th","st","nd","rd","th")</f>
        <v>46th</v>
      </c>
      <c r="J333" s="188">
        <v>0.97</v>
      </c>
      <c r="K333" s="189">
        <v>25858620.620000001</v>
      </c>
      <c r="L333" s="148">
        <v>1981.529</v>
      </c>
      <c r="M333" s="149">
        <v>167.571</v>
      </c>
      <c r="N333" s="186">
        <v>12032.3</v>
      </c>
      <c r="O333" s="29">
        <f t="shared" si="16"/>
        <v>24</v>
      </c>
      <c r="P333" s="38" t="str">
        <f t="array" ref="P333">O333&amp;CHOOSE(AND(O333&lt;&gt;{11,12,13})*MIN(4,MOD(O333,10))+1,"th","st","nd","rd","th")</f>
        <v>24th</v>
      </c>
      <c r="Q333" s="190">
        <v>1.1144000000000001</v>
      </c>
      <c r="R333" s="150">
        <v>0.97</v>
      </c>
      <c r="S333" s="191">
        <v>1.2200000000000001E-2</v>
      </c>
      <c r="T333" s="192">
        <v>352</v>
      </c>
      <c r="U333" s="193">
        <v>18770345</v>
      </c>
      <c r="V333" s="186">
        <v>8734.0499999999993</v>
      </c>
      <c r="W333" s="29">
        <f t="shared" si="17"/>
        <v>65</v>
      </c>
      <c r="X333" s="38" t="str">
        <f t="array" ref="X333">W333&amp;CHOOSE(AND(W333&lt;&gt;{11,12,13})*MIN(4,MOD(W333,10))+1,"th","st","nd","rd","th")</f>
        <v>65th</v>
      </c>
      <c r="Y333" s="150">
        <v>0</v>
      </c>
      <c r="Z333" s="150">
        <v>0.97</v>
      </c>
      <c r="AA333" s="194">
        <v>512032.41</v>
      </c>
      <c r="AB333" s="195">
        <v>1010944699</v>
      </c>
      <c r="AC333" s="196">
        <v>359153450</v>
      </c>
      <c r="AD333" s="194">
        <v>25936226</v>
      </c>
      <c r="AE333" s="194">
        <v>16143817.199999999</v>
      </c>
      <c r="AF333" s="194">
        <v>0</v>
      </c>
      <c r="AG333" s="194">
        <v>11516.72</v>
      </c>
      <c r="AH333" s="194">
        <v>77605.38</v>
      </c>
    </row>
    <row r="334" spans="1:34" x14ac:dyDescent="0.25">
      <c r="A334" s="135">
        <v>117415303</v>
      </c>
      <c r="B334" s="136" t="s">
        <v>428</v>
      </c>
      <c r="C334" s="136" t="s">
        <v>266</v>
      </c>
      <c r="D334" s="137">
        <v>54350</v>
      </c>
      <c r="E334" s="138">
        <v>2855</v>
      </c>
      <c r="F334" s="186">
        <v>10423111.4</v>
      </c>
      <c r="G334" s="187">
        <v>67.17</v>
      </c>
      <c r="H334" s="29">
        <f t="shared" si="15"/>
        <v>85</v>
      </c>
      <c r="I334" s="38" t="str">
        <f t="array" ref="I334">H334&amp;CHOOSE(AND(H334&lt;&gt;{11,12,13})*MIN(4,MOD(H334,10))+1,"th","st","nd","rd","th")</f>
        <v>85th</v>
      </c>
      <c r="J334" s="188">
        <v>1.32</v>
      </c>
      <c r="K334" s="189">
        <v>16254992.189999999</v>
      </c>
      <c r="L334" s="148">
        <v>1065.087</v>
      </c>
      <c r="M334" s="149">
        <v>127.265</v>
      </c>
      <c r="N334" s="186">
        <v>13632.71</v>
      </c>
      <c r="O334" s="29">
        <f t="shared" si="16"/>
        <v>55</v>
      </c>
      <c r="P334" s="38" t="str">
        <f t="array" ref="P334">O334&amp;CHOOSE(AND(O334&lt;&gt;{11,12,13})*MIN(4,MOD(O334,10))+1,"th","st","nd","rd","th")</f>
        <v>55th</v>
      </c>
      <c r="Q334" s="190">
        <v>0.98360000000000003</v>
      </c>
      <c r="R334" s="150">
        <v>1.3</v>
      </c>
      <c r="S334" s="191">
        <v>1.2800000000000001E-2</v>
      </c>
      <c r="T334" s="192">
        <v>309</v>
      </c>
      <c r="U334" s="193">
        <v>11114137</v>
      </c>
      <c r="V334" s="186">
        <v>9321.19</v>
      </c>
      <c r="W334" s="29">
        <f t="shared" si="17"/>
        <v>70</v>
      </c>
      <c r="X334" s="38" t="str">
        <f t="array" ref="X334">W334&amp;CHOOSE(AND(W334&lt;&gt;{11,12,13})*MIN(4,MOD(W334,10))+1,"th","st","nd","rd","th")</f>
        <v>70th</v>
      </c>
      <c r="Y334" s="150">
        <v>0</v>
      </c>
      <c r="Z334" s="150">
        <v>1.3</v>
      </c>
      <c r="AA334" s="194">
        <v>330954.73</v>
      </c>
      <c r="AB334" s="195">
        <v>653452824</v>
      </c>
      <c r="AC334" s="196">
        <v>157798051</v>
      </c>
      <c r="AD334" s="194">
        <v>16301216.310000001</v>
      </c>
      <c r="AE334" s="194">
        <v>10102651.630000001</v>
      </c>
      <c r="AF334" s="194">
        <v>0</v>
      </c>
      <c r="AG334" s="194">
        <v>-10494.96</v>
      </c>
      <c r="AH334" s="194">
        <v>46224.12</v>
      </c>
    </row>
    <row r="335" spans="1:34" x14ac:dyDescent="0.25">
      <c r="A335" s="135">
        <v>117416103</v>
      </c>
      <c r="B335" s="136" t="s">
        <v>558</v>
      </c>
      <c r="C335" s="136" t="s">
        <v>266</v>
      </c>
      <c r="D335" s="137">
        <v>53993</v>
      </c>
      <c r="E335" s="138">
        <v>3801</v>
      </c>
      <c r="F335" s="186">
        <v>8498573.9299999997</v>
      </c>
      <c r="G335" s="187">
        <v>41.41</v>
      </c>
      <c r="H335" s="29">
        <f t="shared" si="15"/>
        <v>28</v>
      </c>
      <c r="I335" s="38" t="str">
        <f t="array" ref="I335">H335&amp;CHOOSE(AND(H335&lt;&gt;{11,12,13})*MIN(4,MOD(H335,10))+1,"th","st","nd","rd","th")</f>
        <v>28th</v>
      </c>
      <c r="J335" s="188">
        <v>0.82</v>
      </c>
      <c r="K335" s="189">
        <v>17964763.149999999</v>
      </c>
      <c r="L335" s="148">
        <v>1320.0940000000001</v>
      </c>
      <c r="M335" s="149">
        <v>232.65</v>
      </c>
      <c r="N335" s="186">
        <v>11569.69</v>
      </c>
      <c r="O335" s="29">
        <f t="shared" si="16"/>
        <v>14</v>
      </c>
      <c r="P335" s="38" t="str">
        <f t="array" ref="P335">O335&amp;CHOOSE(AND(O335&lt;&gt;{11,12,13})*MIN(4,MOD(O335,10))+1,"th","st","nd","rd","th")</f>
        <v>14th</v>
      </c>
      <c r="Q335" s="190">
        <v>1.159</v>
      </c>
      <c r="R335" s="150">
        <v>0.82</v>
      </c>
      <c r="S335" s="191">
        <v>1.2800000000000001E-2</v>
      </c>
      <c r="T335" s="192">
        <v>309</v>
      </c>
      <c r="U335" s="193">
        <v>9122177</v>
      </c>
      <c r="V335" s="186">
        <v>5874.88</v>
      </c>
      <c r="W335" s="29">
        <f t="shared" si="17"/>
        <v>29</v>
      </c>
      <c r="X335" s="38" t="str">
        <f t="array" ref="X335">W335&amp;CHOOSE(AND(W335&lt;&gt;{11,12,13})*MIN(4,MOD(W335,10))+1,"th","st","nd","rd","th")</f>
        <v>29th</v>
      </c>
      <c r="Y335" s="150">
        <v>0.21</v>
      </c>
      <c r="Z335" s="150">
        <v>1.03</v>
      </c>
      <c r="AA335" s="194">
        <v>560563.77</v>
      </c>
      <c r="AB335" s="195">
        <v>471523131</v>
      </c>
      <c r="AC335" s="196">
        <v>194329177</v>
      </c>
      <c r="AD335" s="194">
        <v>17983055.809999999</v>
      </c>
      <c r="AE335" s="194">
        <v>7934611.0099999998</v>
      </c>
      <c r="AF335" s="194">
        <v>0</v>
      </c>
      <c r="AG335" s="194">
        <v>3399.15</v>
      </c>
      <c r="AH335" s="194">
        <v>18292.66</v>
      </c>
    </row>
    <row r="336" spans="1:34" x14ac:dyDescent="0.25">
      <c r="A336" s="135">
        <v>117417202</v>
      </c>
      <c r="B336" s="136" t="s">
        <v>645</v>
      </c>
      <c r="C336" s="136" t="s">
        <v>266</v>
      </c>
      <c r="D336" s="137">
        <v>44577</v>
      </c>
      <c r="E336" s="138">
        <v>16624</v>
      </c>
      <c r="F336" s="186">
        <v>36847511.519999996</v>
      </c>
      <c r="G336" s="187">
        <v>49.72</v>
      </c>
      <c r="H336" s="29">
        <f t="shared" si="15"/>
        <v>46</v>
      </c>
      <c r="I336" s="38" t="str">
        <f t="array" ref="I336">H336&amp;CHOOSE(AND(H336&lt;&gt;{11,12,13})*MIN(4,MOD(H336,10))+1,"th","st","nd","rd","th")</f>
        <v>46th</v>
      </c>
      <c r="J336" s="188">
        <v>0.98</v>
      </c>
      <c r="K336" s="189">
        <v>81092375.700000003</v>
      </c>
      <c r="L336" s="148">
        <v>4987.5069999999996</v>
      </c>
      <c r="M336" s="149">
        <v>1787.393</v>
      </c>
      <c r="N336" s="186">
        <v>11969.53</v>
      </c>
      <c r="O336" s="29">
        <f t="shared" si="16"/>
        <v>22</v>
      </c>
      <c r="P336" s="38" t="str">
        <f t="array" ref="P336">O336&amp;CHOOSE(AND(O336&lt;&gt;{11,12,13})*MIN(4,MOD(O336,10))+1,"th","st","nd","rd","th")</f>
        <v>22nd</v>
      </c>
      <c r="Q336" s="190">
        <v>1.1203000000000001</v>
      </c>
      <c r="R336" s="150">
        <v>0.98</v>
      </c>
      <c r="S336" s="191">
        <v>1.4800000000000001E-2</v>
      </c>
      <c r="T336" s="192">
        <v>194</v>
      </c>
      <c r="U336" s="193">
        <v>34022704</v>
      </c>
      <c r="V336" s="186">
        <v>5021.88</v>
      </c>
      <c r="W336" s="29">
        <f t="shared" si="17"/>
        <v>20</v>
      </c>
      <c r="X336" s="38" t="str">
        <f t="array" ref="X336">W336&amp;CHOOSE(AND(W336&lt;&gt;{11,12,13})*MIN(4,MOD(W336,10))+1,"th","st","nd","rd","th")</f>
        <v>20th</v>
      </c>
      <c r="Y336" s="150">
        <v>0.33</v>
      </c>
      <c r="Z336" s="150">
        <v>1.31</v>
      </c>
      <c r="AA336" s="194">
        <v>2441378.66</v>
      </c>
      <c r="AB336" s="195">
        <v>1816817090</v>
      </c>
      <c r="AC336" s="196">
        <v>666591927</v>
      </c>
      <c r="AD336" s="194">
        <v>81528117.700000003</v>
      </c>
      <c r="AE336" s="194">
        <v>34341746.859999999</v>
      </c>
      <c r="AF336" s="194">
        <v>0</v>
      </c>
      <c r="AG336" s="194">
        <v>64386</v>
      </c>
      <c r="AH336" s="194">
        <v>435742</v>
      </c>
    </row>
    <row r="337" spans="1:34" x14ac:dyDescent="0.25">
      <c r="A337" s="135">
        <v>109420803</v>
      </c>
      <c r="B337" s="136" t="s">
        <v>164</v>
      </c>
      <c r="C337" s="136" t="s">
        <v>165</v>
      </c>
      <c r="D337" s="137">
        <v>46163</v>
      </c>
      <c r="E337" s="138">
        <v>8144</v>
      </c>
      <c r="F337" s="186">
        <v>13470041.720000001</v>
      </c>
      <c r="G337" s="187">
        <v>35.83</v>
      </c>
      <c r="H337" s="29">
        <f t="shared" si="15"/>
        <v>15</v>
      </c>
      <c r="I337" s="38" t="str">
        <f t="array" ref="I337">H337&amp;CHOOSE(AND(H337&lt;&gt;{11,12,13})*MIN(4,MOD(H337,10))+1,"th","st","nd","rd","th")</f>
        <v>15th</v>
      </c>
      <c r="J337" s="188">
        <v>0.71</v>
      </c>
      <c r="K337" s="189">
        <v>37586766.030000001</v>
      </c>
      <c r="L337" s="148">
        <v>2551.4459999999999</v>
      </c>
      <c r="M337" s="149">
        <v>549.62900000000002</v>
      </c>
      <c r="N337" s="186">
        <v>12120.56</v>
      </c>
      <c r="O337" s="29">
        <f t="shared" si="16"/>
        <v>26</v>
      </c>
      <c r="P337" s="38" t="str">
        <f t="array" ref="P337">O337&amp;CHOOSE(AND(O337&lt;&gt;{11,12,13})*MIN(4,MOD(O337,10))+1,"th","st","nd","rd","th")</f>
        <v>26th</v>
      </c>
      <c r="Q337" s="190">
        <v>1.1063000000000001</v>
      </c>
      <c r="R337" s="150">
        <v>0.71</v>
      </c>
      <c r="S337" s="191">
        <v>1.5100000000000001E-2</v>
      </c>
      <c r="T337" s="192">
        <v>174</v>
      </c>
      <c r="U337" s="193">
        <v>12206058</v>
      </c>
      <c r="V337" s="186">
        <v>3936.07</v>
      </c>
      <c r="W337" s="29">
        <f t="shared" si="17"/>
        <v>10</v>
      </c>
      <c r="X337" s="38" t="str">
        <f t="array" ref="X337">W337&amp;CHOOSE(AND(W337&lt;&gt;{11,12,13})*MIN(4,MOD(W337,10))+1,"th","st","nd","rd","th")</f>
        <v>10th</v>
      </c>
      <c r="Y337" s="150">
        <v>0.47</v>
      </c>
      <c r="Z337" s="150">
        <v>1.18</v>
      </c>
      <c r="AA337" s="194">
        <v>1522751.16</v>
      </c>
      <c r="AB337" s="195">
        <v>548404549</v>
      </c>
      <c r="AC337" s="196">
        <v>342548555</v>
      </c>
      <c r="AD337" s="194">
        <v>37648900.979999997</v>
      </c>
      <c r="AE337" s="194">
        <v>11918457.25</v>
      </c>
      <c r="AF337" s="194">
        <v>0</v>
      </c>
      <c r="AG337" s="194">
        <v>28833.31</v>
      </c>
      <c r="AH337" s="194">
        <v>62134.95</v>
      </c>
    </row>
    <row r="338" spans="1:34" x14ac:dyDescent="0.25">
      <c r="A338" s="135">
        <v>109422303</v>
      </c>
      <c r="B338" s="136" t="s">
        <v>356</v>
      </c>
      <c r="C338" s="136" t="s">
        <v>165</v>
      </c>
      <c r="D338" s="137">
        <v>45296</v>
      </c>
      <c r="E338" s="138">
        <v>3153</v>
      </c>
      <c r="F338" s="186">
        <v>4853225.43</v>
      </c>
      <c r="G338" s="187">
        <v>33.979999999999997</v>
      </c>
      <c r="H338" s="29">
        <f t="shared" si="15"/>
        <v>11</v>
      </c>
      <c r="I338" s="38" t="str">
        <f t="array" ref="I338">H338&amp;CHOOSE(AND(H338&lt;&gt;{11,12,13})*MIN(4,MOD(H338,10))+1,"th","st","nd","rd","th")</f>
        <v>11th</v>
      </c>
      <c r="J338" s="188">
        <v>0.67</v>
      </c>
      <c r="K338" s="189">
        <v>15536456.439999999</v>
      </c>
      <c r="L338" s="148">
        <v>1110.8979999999999</v>
      </c>
      <c r="M338" s="149">
        <v>386.416</v>
      </c>
      <c r="N338" s="186">
        <v>10376.219999999999</v>
      </c>
      <c r="O338" s="29">
        <f t="shared" si="16"/>
        <v>5</v>
      </c>
      <c r="P338" s="38" t="str">
        <f t="array" ref="P338">O338&amp;CHOOSE(AND(O338&lt;&gt;{11,12,13})*MIN(4,MOD(O338,10))+1,"th","st","nd","rd","th")</f>
        <v>5th</v>
      </c>
      <c r="Q338" s="190">
        <v>1.2923</v>
      </c>
      <c r="R338" s="150">
        <v>0.67</v>
      </c>
      <c r="S338" s="191">
        <v>1.3599999999999999E-2</v>
      </c>
      <c r="T338" s="192">
        <v>257</v>
      </c>
      <c r="U338" s="193">
        <v>4874653</v>
      </c>
      <c r="V338" s="186">
        <v>3255.6</v>
      </c>
      <c r="W338" s="29">
        <f t="shared" si="17"/>
        <v>6</v>
      </c>
      <c r="X338" s="38" t="str">
        <f t="array" ref="X338">W338&amp;CHOOSE(AND(W338&lt;&gt;{11,12,13})*MIN(4,MOD(W338,10))+1,"th","st","nd","rd","th")</f>
        <v>6th</v>
      </c>
      <c r="Y338" s="150">
        <v>0.56000000000000005</v>
      </c>
      <c r="Z338" s="150">
        <v>1.23</v>
      </c>
      <c r="AA338" s="194">
        <v>339806.47</v>
      </c>
      <c r="AB338" s="195">
        <v>216025524</v>
      </c>
      <c r="AC338" s="196">
        <v>139788581</v>
      </c>
      <c r="AD338" s="194">
        <v>15536456.439999999</v>
      </c>
      <c r="AE338" s="194">
        <v>4507646.07</v>
      </c>
      <c r="AF338" s="194">
        <v>0</v>
      </c>
      <c r="AG338" s="194">
        <v>5772.89</v>
      </c>
      <c r="AH338" s="194">
        <v>0</v>
      </c>
    </row>
    <row r="339" spans="1:34" x14ac:dyDescent="0.25">
      <c r="A339" s="135">
        <v>109426003</v>
      </c>
      <c r="B339" s="136" t="s">
        <v>467</v>
      </c>
      <c r="C339" s="136" t="s">
        <v>165</v>
      </c>
      <c r="D339" s="137">
        <v>51045</v>
      </c>
      <c r="E339" s="138">
        <v>1582</v>
      </c>
      <c r="F339" s="186">
        <v>2071000.67</v>
      </c>
      <c r="G339" s="187">
        <v>25.65</v>
      </c>
      <c r="H339" s="29">
        <f t="shared" si="15"/>
        <v>2</v>
      </c>
      <c r="I339" s="38" t="str">
        <f t="array" ref="I339">H339&amp;CHOOSE(AND(H339&lt;&gt;{11,12,13})*MIN(4,MOD(H339,10))+1,"th","st","nd","rd","th")</f>
        <v>2nd</v>
      </c>
      <c r="J339" s="188">
        <v>0.51</v>
      </c>
      <c r="K339" s="189">
        <v>10607976.24</v>
      </c>
      <c r="L339" s="148">
        <v>608.96</v>
      </c>
      <c r="M339" s="149">
        <v>203.982</v>
      </c>
      <c r="N339" s="186">
        <v>13048.87</v>
      </c>
      <c r="O339" s="29">
        <f t="shared" si="16"/>
        <v>45</v>
      </c>
      <c r="P339" s="38" t="str">
        <f t="array" ref="P339">O339&amp;CHOOSE(AND(O339&lt;&gt;{11,12,13})*MIN(4,MOD(O339,10))+1,"th","st","nd","rd","th")</f>
        <v>45th</v>
      </c>
      <c r="Q339" s="190">
        <v>1.0276000000000001</v>
      </c>
      <c r="R339" s="150">
        <v>0.51</v>
      </c>
      <c r="S339" s="191">
        <v>1.35E-2</v>
      </c>
      <c r="T339" s="192">
        <v>265</v>
      </c>
      <c r="U339" s="193">
        <v>2106526</v>
      </c>
      <c r="V339" s="186">
        <v>2591.2399999999998</v>
      </c>
      <c r="W339" s="29">
        <f t="shared" si="17"/>
        <v>3</v>
      </c>
      <c r="X339" s="38" t="str">
        <f t="array" ref="X339">W339&amp;CHOOSE(AND(W339&lt;&gt;{11,12,13})*MIN(4,MOD(W339,10))+1,"th","st","nd","rd","th")</f>
        <v>3rd</v>
      </c>
      <c r="Y339" s="150">
        <v>0.65</v>
      </c>
      <c r="Z339" s="150">
        <v>1.1599999999999999</v>
      </c>
      <c r="AA339" s="194">
        <v>188724.46</v>
      </c>
      <c r="AB339" s="195">
        <v>97503534</v>
      </c>
      <c r="AC339" s="196">
        <v>56257463</v>
      </c>
      <c r="AD339" s="194">
        <v>10634001.619999999</v>
      </c>
      <c r="AE339" s="194">
        <v>1859118.21</v>
      </c>
      <c r="AF339" s="194">
        <v>0</v>
      </c>
      <c r="AG339" s="194">
        <v>23158</v>
      </c>
      <c r="AH339" s="194">
        <v>26025.38</v>
      </c>
    </row>
    <row r="340" spans="1:34" x14ac:dyDescent="0.25">
      <c r="A340" s="135">
        <v>109426303</v>
      </c>
      <c r="B340" s="136" t="s">
        <v>500</v>
      </c>
      <c r="C340" s="136" t="s">
        <v>165</v>
      </c>
      <c r="D340" s="137">
        <v>48479</v>
      </c>
      <c r="E340" s="138">
        <v>2375</v>
      </c>
      <c r="F340" s="186">
        <v>3438372.56</v>
      </c>
      <c r="G340" s="187">
        <v>29.86</v>
      </c>
      <c r="H340" s="29">
        <f t="shared" si="15"/>
        <v>5</v>
      </c>
      <c r="I340" s="38" t="str">
        <f t="array" ref="I340">H340&amp;CHOOSE(AND(H340&lt;&gt;{11,12,13})*MIN(4,MOD(H340,10))+1,"th","st","nd","rd","th")</f>
        <v>5th</v>
      </c>
      <c r="J340" s="188">
        <v>0.59</v>
      </c>
      <c r="K340" s="189">
        <v>13907787.76</v>
      </c>
      <c r="L340" s="148">
        <v>900.82100000000003</v>
      </c>
      <c r="M340" s="149">
        <v>319.08</v>
      </c>
      <c r="N340" s="186">
        <v>11400.75</v>
      </c>
      <c r="O340" s="29">
        <f t="shared" si="16"/>
        <v>12</v>
      </c>
      <c r="P340" s="38" t="str">
        <f t="array" ref="P340">O340&amp;CHOOSE(AND(O340&lt;&gt;{11,12,13})*MIN(4,MOD(O340,10))+1,"th","st","nd","rd","th")</f>
        <v>12th</v>
      </c>
      <c r="Q340" s="190">
        <v>1.1761999999999999</v>
      </c>
      <c r="R340" s="150">
        <v>0.59</v>
      </c>
      <c r="S340" s="191">
        <v>1.17E-2</v>
      </c>
      <c r="T340" s="192">
        <v>376</v>
      </c>
      <c r="U340" s="193">
        <v>4040894</v>
      </c>
      <c r="V340" s="186">
        <v>3312.48</v>
      </c>
      <c r="W340" s="29">
        <f t="shared" si="17"/>
        <v>6</v>
      </c>
      <c r="X340" s="38" t="str">
        <f t="array" ref="X340">W340&amp;CHOOSE(AND(W340&lt;&gt;{11,12,13})*MIN(4,MOD(W340,10))+1,"th","st","nd","rd","th")</f>
        <v>6th</v>
      </c>
      <c r="Y340" s="150">
        <v>0.56000000000000005</v>
      </c>
      <c r="Z340" s="150">
        <v>1.1499999999999999</v>
      </c>
      <c r="AA340" s="194">
        <v>324848.53999999998</v>
      </c>
      <c r="AB340" s="195">
        <v>200796157</v>
      </c>
      <c r="AC340" s="196">
        <v>94159645</v>
      </c>
      <c r="AD340" s="194">
        <v>13907787.76</v>
      </c>
      <c r="AE340" s="194">
        <v>3073136.8</v>
      </c>
      <c r="AF340" s="194">
        <v>0</v>
      </c>
      <c r="AG340" s="194">
        <v>40387.22</v>
      </c>
      <c r="AH340" s="194">
        <v>0</v>
      </c>
    </row>
    <row r="341" spans="1:34" x14ac:dyDescent="0.25">
      <c r="A341" s="135">
        <v>109427503</v>
      </c>
      <c r="B341" s="136" t="s">
        <v>546</v>
      </c>
      <c r="C341" s="136" t="s">
        <v>165</v>
      </c>
      <c r="D341" s="137">
        <v>46711</v>
      </c>
      <c r="E341" s="138">
        <v>2389</v>
      </c>
      <c r="F341" s="186">
        <v>4612224.42</v>
      </c>
      <c r="G341" s="187">
        <v>41.33</v>
      </c>
      <c r="H341" s="29">
        <f t="shared" si="15"/>
        <v>28</v>
      </c>
      <c r="I341" s="38" t="str">
        <f t="array" ref="I341">H341&amp;CHOOSE(AND(H341&lt;&gt;{11,12,13})*MIN(4,MOD(H341,10))+1,"th","st","nd","rd","th")</f>
        <v>28th</v>
      </c>
      <c r="J341" s="188">
        <v>0.81</v>
      </c>
      <c r="K341" s="189">
        <v>13359325.699999999</v>
      </c>
      <c r="L341" s="148">
        <v>775.798</v>
      </c>
      <c r="M341" s="149">
        <v>321.59100000000001</v>
      </c>
      <c r="N341" s="186">
        <v>12173.74</v>
      </c>
      <c r="O341" s="29">
        <f t="shared" si="16"/>
        <v>27</v>
      </c>
      <c r="P341" s="38" t="str">
        <f t="array" ref="P341">O341&amp;CHOOSE(AND(O341&lt;&gt;{11,12,13})*MIN(4,MOD(O341,10))+1,"th","st","nd","rd","th")</f>
        <v>27th</v>
      </c>
      <c r="Q341" s="190">
        <v>1.1014999999999999</v>
      </c>
      <c r="R341" s="150">
        <v>0.81</v>
      </c>
      <c r="S341" s="191">
        <v>1.5299999999999999E-2</v>
      </c>
      <c r="T341" s="192">
        <v>166</v>
      </c>
      <c r="U341" s="193">
        <v>4140149</v>
      </c>
      <c r="V341" s="186">
        <v>3772.73</v>
      </c>
      <c r="W341" s="29">
        <f t="shared" si="17"/>
        <v>9</v>
      </c>
      <c r="X341" s="38" t="str">
        <f t="array" ref="X341">W341&amp;CHOOSE(AND(W341&lt;&gt;{11,12,13})*MIN(4,MOD(W341,10))+1,"th","st","nd","rd","th")</f>
        <v>9th</v>
      </c>
      <c r="Y341" s="150">
        <v>0.5</v>
      </c>
      <c r="Z341" s="150">
        <v>1.31</v>
      </c>
      <c r="AA341" s="194">
        <v>315590.3</v>
      </c>
      <c r="AB341" s="195">
        <v>206465782</v>
      </c>
      <c r="AC341" s="196">
        <v>95734855</v>
      </c>
      <c r="AD341" s="194">
        <v>13359925.699999999</v>
      </c>
      <c r="AE341" s="194">
        <v>4295102.1100000003</v>
      </c>
      <c r="AF341" s="194">
        <v>0</v>
      </c>
      <c r="AG341" s="194">
        <v>1532.01</v>
      </c>
      <c r="AH341" s="194">
        <v>600</v>
      </c>
    </row>
    <row r="342" spans="1:34" x14ac:dyDescent="0.25">
      <c r="A342" s="135">
        <v>104431304</v>
      </c>
      <c r="B342" s="136" t="s">
        <v>225</v>
      </c>
      <c r="C342" s="136" t="s">
        <v>226</v>
      </c>
      <c r="D342" s="137">
        <v>46480</v>
      </c>
      <c r="E342" s="138">
        <v>1722</v>
      </c>
      <c r="F342" s="186">
        <v>2517577.4</v>
      </c>
      <c r="G342" s="187">
        <v>31.45</v>
      </c>
      <c r="H342" s="29">
        <f t="shared" si="15"/>
        <v>8</v>
      </c>
      <c r="I342" s="38" t="str">
        <f t="array" ref="I342">H342&amp;CHOOSE(AND(H342&lt;&gt;{11,12,13})*MIN(4,MOD(H342,10))+1,"th","st","nd","rd","th")</f>
        <v>8th</v>
      </c>
      <c r="J342" s="188">
        <v>0.62</v>
      </c>
      <c r="K342" s="189">
        <v>8501688.2899999991</v>
      </c>
      <c r="L342" s="148">
        <v>460.06</v>
      </c>
      <c r="M342" s="149">
        <v>162.86000000000001</v>
      </c>
      <c r="N342" s="186">
        <v>13648.12</v>
      </c>
      <c r="O342" s="29">
        <f t="shared" si="16"/>
        <v>55</v>
      </c>
      <c r="P342" s="38" t="str">
        <f t="array" ref="P342">O342&amp;CHOOSE(AND(O342&lt;&gt;{11,12,13})*MIN(4,MOD(O342,10))+1,"th","st","nd","rd","th")</f>
        <v>55th</v>
      </c>
      <c r="Q342" s="190">
        <v>0.98250000000000004</v>
      </c>
      <c r="R342" s="150">
        <v>0.61</v>
      </c>
      <c r="S342" s="191">
        <v>0.01</v>
      </c>
      <c r="T342" s="192">
        <v>455</v>
      </c>
      <c r="U342" s="193">
        <v>3450611</v>
      </c>
      <c r="V342" s="186">
        <v>5539.41</v>
      </c>
      <c r="W342" s="29">
        <f t="shared" si="17"/>
        <v>26</v>
      </c>
      <c r="X342" s="38" t="str">
        <f t="array" ref="X342">W342&amp;CHOOSE(AND(W342&lt;&gt;{11,12,13})*MIN(4,MOD(W342,10))+1,"th","st","nd","rd","th")</f>
        <v>26th</v>
      </c>
      <c r="Y342" s="150">
        <v>0.26</v>
      </c>
      <c r="Z342" s="150">
        <v>0.87</v>
      </c>
      <c r="AA342" s="194">
        <v>180937.96</v>
      </c>
      <c r="AB342" s="195">
        <v>176505524</v>
      </c>
      <c r="AC342" s="196">
        <v>75363905</v>
      </c>
      <c r="AD342" s="194">
        <v>8501688.2899999991</v>
      </c>
      <c r="AE342" s="194">
        <v>2295817.29</v>
      </c>
      <c r="AF342" s="194">
        <v>0</v>
      </c>
      <c r="AG342" s="194">
        <v>40822.15</v>
      </c>
      <c r="AH342" s="194">
        <v>0</v>
      </c>
    </row>
    <row r="343" spans="1:34" x14ac:dyDescent="0.25">
      <c r="A343" s="135">
        <v>104432503</v>
      </c>
      <c r="B343" s="136" t="s">
        <v>287</v>
      </c>
      <c r="C343" s="136" t="s">
        <v>226</v>
      </c>
      <c r="D343" s="137">
        <v>29293</v>
      </c>
      <c r="E343" s="138">
        <v>2451</v>
      </c>
      <c r="F343" s="186">
        <v>3851139.63</v>
      </c>
      <c r="G343" s="187">
        <v>53.64</v>
      </c>
      <c r="H343" s="29">
        <f t="shared" si="15"/>
        <v>59</v>
      </c>
      <c r="I343" s="38" t="str">
        <f t="array" ref="I343">H343&amp;CHOOSE(AND(H343&lt;&gt;{11,12,13})*MIN(4,MOD(H343,10))+1,"th","st","nd","rd","th")</f>
        <v>59th</v>
      </c>
      <c r="J343" s="188">
        <v>1.06</v>
      </c>
      <c r="K343" s="189">
        <v>16442525</v>
      </c>
      <c r="L343" s="148">
        <v>700.78700000000003</v>
      </c>
      <c r="M343" s="149">
        <v>398.505</v>
      </c>
      <c r="N343" s="186">
        <v>14957.38</v>
      </c>
      <c r="O343" s="29">
        <f t="shared" si="16"/>
        <v>73</v>
      </c>
      <c r="P343" s="38" t="str">
        <f t="array" ref="P343">O343&amp;CHOOSE(AND(O343&lt;&gt;{11,12,13})*MIN(4,MOD(O343,10))+1,"th","st","nd","rd","th")</f>
        <v>73rd</v>
      </c>
      <c r="Q343" s="190">
        <v>0.89649999999999996</v>
      </c>
      <c r="R343" s="150">
        <v>0.95</v>
      </c>
      <c r="S343" s="191">
        <v>2.2100000000000002E-2</v>
      </c>
      <c r="T343" s="192">
        <v>16</v>
      </c>
      <c r="U343" s="193">
        <v>2388489</v>
      </c>
      <c r="V343" s="186">
        <v>2172.75</v>
      </c>
      <c r="W343" s="29">
        <f t="shared" si="17"/>
        <v>2</v>
      </c>
      <c r="X343" s="38" t="str">
        <f t="array" ref="X343">W343&amp;CHOOSE(AND(W343&lt;&gt;{11,12,13})*MIN(4,MOD(W343,10))+1,"th","st","nd","rd","th")</f>
        <v>2nd</v>
      </c>
      <c r="Y343" s="150">
        <v>0.71</v>
      </c>
      <c r="Z343" s="150">
        <v>1.66</v>
      </c>
      <c r="AA343" s="194">
        <v>265881.63</v>
      </c>
      <c r="AB343" s="195">
        <v>120095854</v>
      </c>
      <c r="AC343" s="196">
        <v>54246379</v>
      </c>
      <c r="AD343" s="194">
        <v>16569148</v>
      </c>
      <c r="AE343" s="194">
        <v>3482037</v>
      </c>
      <c r="AF343" s="194">
        <v>0</v>
      </c>
      <c r="AG343" s="194">
        <v>103221</v>
      </c>
      <c r="AH343" s="194">
        <v>126623</v>
      </c>
    </row>
    <row r="344" spans="1:34" x14ac:dyDescent="0.25">
      <c r="A344" s="135">
        <v>104432803</v>
      </c>
      <c r="B344" s="136" t="s">
        <v>317</v>
      </c>
      <c r="C344" s="136" t="s">
        <v>226</v>
      </c>
      <c r="D344" s="137">
        <v>45597</v>
      </c>
      <c r="E344" s="138">
        <v>3995</v>
      </c>
      <c r="F344" s="186">
        <v>7268088.2600000007</v>
      </c>
      <c r="G344" s="187">
        <v>39.9</v>
      </c>
      <c r="H344" s="29">
        <f t="shared" si="15"/>
        <v>24</v>
      </c>
      <c r="I344" s="38" t="str">
        <f t="array" ref="I344">H344&amp;CHOOSE(AND(H344&lt;&gt;{11,12,13})*MIN(4,MOD(H344,10))+1,"th","st","nd","rd","th")</f>
        <v>24th</v>
      </c>
      <c r="J344" s="188">
        <v>0.79</v>
      </c>
      <c r="K344" s="189">
        <v>18799263.379999999</v>
      </c>
      <c r="L344" s="148">
        <v>1290.412</v>
      </c>
      <c r="M344" s="149">
        <v>285.75</v>
      </c>
      <c r="N344" s="186">
        <v>11927.24</v>
      </c>
      <c r="O344" s="29">
        <f t="shared" si="16"/>
        <v>21</v>
      </c>
      <c r="P344" s="38" t="str">
        <f t="array" ref="P344">O344&amp;CHOOSE(AND(O344&lt;&gt;{11,12,13})*MIN(4,MOD(O344,10))+1,"th","st","nd","rd","th")</f>
        <v>21st</v>
      </c>
      <c r="Q344" s="190">
        <v>1.1242000000000001</v>
      </c>
      <c r="R344" s="150">
        <v>0.79</v>
      </c>
      <c r="S344" s="191">
        <v>1.3299999999999999E-2</v>
      </c>
      <c r="T344" s="192">
        <v>279</v>
      </c>
      <c r="U344" s="193">
        <v>7512935</v>
      </c>
      <c r="V344" s="186">
        <v>4766.6000000000004</v>
      </c>
      <c r="W344" s="29">
        <f t="shared" si="17"/>
        <v>18</v>
      </c>
      <c r="X344" s="38" t="str">
        <f t="array" ref="X344">W344&amp;CHOOSE(AND(W344&lt;&gt;{11,12,13})*MIN(4,MOD(W344,10))+1,"th","st","nd","rd","th")</f>
        <v>18th</v>
      </c>
      <c r="Y344" s="150">
        <v>0.36</v>
      </c>
      <c r="Z344" s="150">
        <v>1.1499999999999999</v>
      </c>
      <c r="AA344" s="194">
        <v>537854.31999999995</v>
      </c>
      <c r="AB344" s="195">
        <v>369298225</v>
      </c>
      <c r="AC344" s="196">
        <v>179091196</v>
      </c>
      <c r="AD344" s="194">
        <v>19007452.219999999</v>
      </c>
      <c r="AE344" s="194">
        <v>6697470.9100000001</v>
      </c>
      <c r="AF344" s="194">
        <v>0</v>
      </c>
      <c r="AG344" s="194">
        <v>32763.03</v>
      </c>
      <c r="AH344" s="194">
        <v>208188.84</v>
      </c>
    </row>
    <row r="345" spans="1:34" x14ac:dyDescent="0.25">
      <c r="A345" s="135">
        <v>104432903</v>
      </c>
      <c r="B345" s="136" t="s">
        <v>320</v>
      </c>
      <c r="C345" s="136" t="s">
        <v>226</v>
      </c>
      <c r="D345" s="137">
        <v>60871</v>
      </c>
      <c r="E345" s="138">
        <v>5895</v>
      </c>
      <c r="F345" s="186">
        <v>14006130.559999999</v>
      </c>
      <c r="G345" s="187">
        <v>39.03</v>
      </c>
      <c r="H345" s="29">
        <f t="shared" si="15"/>
        <v>22</v>
      </c>
      <c r="I345" s="38" t="str">
        <f t="array" ref="I345">H345&amp;CHOOSE(AND(H345&lt;&gt;{11,12,13})*MIN(4,MOD(H345,10))+1,"th","st","nd","rd","th")</f>
        <v>22nd</v>
      </c>
      <c r="J345" s="188">
        <v>0.77</v>
      </c>
      <c r="K345" s="189">
        <v>31272392.530000001</v>
      </c>
      <c r="L345" s="148">
        <v>1888.1679999999999</v>
      </c>
      <c r="M345" s="149">
        <v>302.11</v>
      </c>
      <c r="N345" s="186">
        <v>14277.82</v>
      </c>
      <c r="O345" s="29">
        <f t="shared" si="16"/>
        <v>65</v>
      </c>
      <c r="P345" s="38" t="str">
        <f t="array" ref="P345">O345&amp;CHOOSE(AND(O345&lt;&gt;{11,12,13})*MIN(4,MOD(O345,10))+1,"th","st","nd","rd","th")</f>
        <v>65th</v>
      </c>
      <c r="Q345" s="190">
        <v>0.93910000000000005</v>
      </c>
      <c r="R345" s="150">
        <v>0.72</v>
      </c>
      <c r="S345" s="191">
        <v>1.12E-2</v>
      </c>
      <c r="T345" s="192">
        <v>402</v>
      </c>
      <c r="U345" s="193">
        <v>17113833</v>
      </c>
      <c r="V345" s="186">
        <v>7813.54</v>
      </c>
      <c r="W345" s="29">
        <f t="shared" si="17"/>
        <v>54</v>
      </c>
      <c r="X345" s="38" t="str">
        <f t="array" ref="X345">W345&amp;CHOOSE(AND(W345&lt;&gt;{11,12,13})*MIN(4,MOD(W345,10))+1,"th","st","nd","rd","th")</f>
        <v>54th</v>
      </c>
      <c r="Y345" s="150">
        <v>0</v>
      </c>
      <c r="Z345" s="150">
        <v>0.72</v>
      </c>
      <c r="AA345" s="194">
        <v>501938.11</v>
      </c>
      <c r="AB345" s="195">
        <v>904957689</v>
      </c>
      <c r="AC345" s="196">
        <v>344227207</v>
      </c>
      <c r="AD345" s="194">
        <v>39258897.380000003</v>
      </c>
      <c r="AE345" s="194">
        <v>13488439.9</v>
      </c>
      <c r="AF345" s="194">
        <v>1413.51</v>
      </c>
      <c r="AG345" s="194">
        <v>14339.04</v>
      </c>
      <c r="AH345" s="194">
        <v>7986504.8499999996</v>
      </c>
    </row>
    <row r="346" spans="1:34" x14ac:dyDescent="0.25">
      <c r="A346" s="135">
        <v>104433303</v>
      </c>
      <c r="B346" s="136" t="s">
        <v>334</v>
      </c>
      <c r="C346" s="136" t="s">
        <v>226</v>
      </c>
      <c r="D346" s="137">
        <v>53378</v>
      </c>
      <c r="E346" s="138">
        <v>7237</v>
      </c>
      <c r="F346" s="186">
        <v>18823994.16</v>
      </c>
      <c r="G346" s="187">
        <v>48.73</v>
      </c>
      <c r="H346" s="29">
        <f t="shared" si="15"/>
        <v>44</v>
      </c>
      <c r="I346" s="38" t="str">
        <f t="array" ref="I346">H346&amp;CHOOSE(AND(H346&lt;&gt;{11,12,13})*MIN(4,MOD(H346,10))+1,"th","st","nd","rd","th")</f>
        <v>44th</v>
      </c>
      <c r="J346" s="188">
        <v>0.96</v>
      </c>
      <c r="K346" s="189">
        <v>28503459.23</v>
      </c>
      <c r="L346" s="148">
        <v>2113.1680000000001</v>
      </c>
      <c r="M346" s="149">
        <v>319.73700000000002</v>
      </c>
      <c r="N346" s="186">
        <v>11715.81</v>
      </c>
      <c r="O346" s="29">
        <f t="shared" si="16"/>
        <v>17</v>
      </c>
      <c r="P346" s="38" t="str">
        <f t="array" ref="P346">O346&amp;CHOOSE(AND(O346&lt;&gt;{11,12,13})*MIN(4,MOD(O346,10))+1,"th","st","nd","rd","th")</f>
        <v>17th</v>
      </c>
      <c r="Q346" s="190">
        <v>1.1445000000000001</v>
      </c>
      <c r="R346" s="150">
        <v>0.96</v>
      </c>
      <c r="S346" s="191">
        <v>1.2500000000000001E-2</v>
      </c>
      <c r="T346" s="192">
        <v>336</v>
      </c>
      <c r="U346" s="193">
        <v>20571186</v>
      </c>
      <c r="V346" s="186">
        <v>8455.4</v>
      </c>
      <c r="W346" s="29">
        <f t="shared" si="17"/>
        <v>63</v>
      </c>
      <c r="X346" s="38" t="str">
        <f t="array" ref="X346">W346&amp;CHOOSE(AND(W346&lt;&gt;{11,12,13})*MIN(4,MOD(W346,10))+1,"th","st","nd","rd","th")</f>
        <v>63rd</v>
      </c>
      <c r="Y346" s="150">
        <v>0</v>
      </c>
      <c r="Z346" s="150">
        <v>0.96</v>
      </c>
      <c r="AA346" s="194">
        <v>460274.19</v>
      </c>
      <c r="AB346" s="195">
        <v>1077313410</v>
      </c>
      <c r="AC346" s="196">
        <v>424232991</v>
      </c>
      <c r="AD346" s="194">
        <v>28658299.77</v>
      </c>
      <c r="AE346" s="194">
        <v>18362291.890000001</v>
      </c>
      <c r="AF346" s="194">
        <v>0</v>
      </c>
      <c r="AG346" s="194">
        <v>1428.08</v>
      </c>
      <c r="AH346" s="194">
        <v>154840.54</v>
      </c>
    </row>
    <row r="347" spans="1:34" x14ac:dyDescent="0.25">
      <c r="A347" s="135">
        <v>104433604</v>
      </c>
      <c r="B347" s="136" t="s">
        <v>344</v>
      </c>
      <c r="C347" s="136" t="s">
        <v>226</v>
      </c>
      <c r="D347" s="137">
        <v>45337</v>
      </c>
      <c r="E347" s="138">
        <v>1749</v>
      </c>
      <c r="F347" s="186">
        <v>3682462.0100000002</v>
      </c>
      <c r="G347" s="187">
        <v>46.44</v>
      </c>
      <c r="H347" s="29">
        <f t="shared" si="15"/>
        <v>39</v>
      </c>
      <c r="I347" s="38" t="str">
        <f t="array" ref="I347">H347&amp;CHOOSE(AND(H347&lt;&gt;{11,12,13})*MIN(4,MOD(H347,10))+1,"th","st","nd","rd","th")</f>
        <v>39th</v>
      </c>
      <c r="J347" s="188">
        <v>0.92</v>
      </c>
      <c r="K347" s="189">
        <v>8638403.4499999993</v>
      </c>
      <c r="L347" s="148">
        <v>448.07600000000002</v>
      </c>
      <c r="M347" s="149">
        <v>237.167</v>
      </c>
      <c r="N347" s="186">
        <v>12606.34</v>
      </c>
      <c r="O347" s="29">
        <f t="shared" si="16"/>
        <v>36</v>
      </c>
      <c r="P347" s="38" t="str">
        <f t="array" ref="P347">O347&amp;CHOOSE(AND(O347&lt;&gt;{11,12,13})*MIN(4,MOD(O347,10))+1,"th","st","nd","rd","th")</f>
        <v>36th</v>
      </c>
      <c r="Q347" s="190">
        <v>1.0637000000000001</v>
      </c>
      <c r="R347" s="150">
        <v>0.92</v>
      </c>
      <c r="S347" s="191">
        <v>1.24E-2</v>
      </c>
      <c r="T347" s="192">
        <v>340</v>
      </c>
      <c r="U347" s="193">
        <v>4082117</v>
      </c>
      <c r="V347" s="186">
        <v>5957.18</v>
      </c>
      <c r="W347" s="29">
        <f t="shared" si="17"/>
        <v>31</v>
      </c>
      <c r="X347" s="38" t="str">
        <f t="array" ref="X347">W347&amp;CHOOSE(AND(W347&lt;&gt;{11,12,13})*MIN(4,MOD(W347,10))+1,"th","st","nd","rd","th")</f>
        <v>31st</v>
      </c>
      <c r="Y347" s="150">
        <v>0.2</v>
      </c>
      <c r="Z347" s="150">
        <v>1.1200000000000001</v>
      </c>
      <c r="AA347" s="194">
        <v>276588.21000000002</v>
      </c>
      <c r="AB347" s="195">
        <v>220462265</v>
      </c>
      <c r="AC347" s="196">
        <v>77502455</v>
      </c>
      <c r="AD347" s="194">
        <v>8638403.4499999993</v>
      </c>
      <c r="AE347" s="194">
        <v>3388756.62</v>
      </c>
      <c r="AF347" s="194">
        <v>0</v>
      </c>
      <c r="AG347" s="194">
        <v>17117.18</v>
      </c>
      <c r="AH347" s="194">
        <v>0</v>
      </c>
    </row>
    <row r="348" spans="1:34" x14ac:dyDescent="0.25">
      <c r="A348" s="135">
        <v>104433903</v>
      </c>
      <c r="B348" s="136" t="s">
        <v>369</v>
      </c>
      <c r="C348" s="136" t="s">
        <v>226</v>
      </c>
      <c r="D348" s="137">
        <v>54722</v>
      </c>
      <c r="E348" s="138">
        <v>3368</v>
      </c>
      <c r="F348" s="186">
        <v>5245776.79</v>
      </c>
      <c r="G348" s="187">
        <v>28.46</v>
      </c>
      <c r="H348" s="29">
        <f t="shared" si="15"/>
        <v>4</v>
      </c>
      <c r="I348" s="38" t="str">
        <f t="array" ref="I348">H348&amp;CHOOSE(AND(H348&lt;&gt;{11,12,13})*MIN(4,MOD(H348,10))+1,"th","st","nd","rd","th")</f>
        <v>4th</v>
      </c>
      <c r="J348" s="188">
        <v>0.56000000000000005</v>
      </c>
      <c r="K348" s="189">
        <v>16776507.699999999</v>
      </c>
      <c r="L348" s="148">
        <v>984.27300000000002</v>
      </c>
      <c r="M348" s="149">
        <v>297.161</v>
      </c>
      <c r="N348" s="186">
        <v>13091.98</v>
      </c>
      <c r="O348" s="29">
        <f t="shared" si="16"/>
        <v>46</v>
      </c>
      <c r="P348" s="38" t="str">
        <f t="array" ref="P348">O348&amp;CHOOSE(AND(O348&lt;&gt;{11,12,13})*MIN(4,MOD(O348,10))+1,"th","st","nd","rd","th")</f>
        <v>46th</v>
      </c>
      <c r="Q348" s="190">
        <v>1.0242</v>
      </c>
      <c r="R348" s="150">
        <v>0.56000000000000005</v>
      </c>
      <c r="S348" s="191">
        <v>8.5000000000000006E-3</v>
      </c>
      <c r="T348" s="192">
        <v>489</v>
      </c>
      <c r="U348" s="193">
        <v>8413044</v>
      </c>
      <c r="V348" s="186">
        <v>6565.34</v>
      </c>
      <c r="W348" s="29">
        <f t="shared" si="17"/>
        <v>39</v>
      </c>
      <c r="X348" s="38" t="str">
        <f t="array" ref="X348">W348&amp;CHOOSE(AND(W348&lt;&gt;{11,12,13})*MIN(4,MOD(W348,10))+1,"th","st","nd","rd","th")</f>
        <v>39th</v>
      </c>
      <c r="Y348" s="150">
        <v>0.12</v>
      </c>
      <c r="Z348" s="150">
        <v>0.68</v>
      </c>
      <c r="AA348" s="194">
        <v>363928.52</v>
      </c>
      <c r="AB348" s="195">
        <v>443017508</v>
      </c>
      <c r="AC348" s="196">
        <v>171073274</v>
      </c>
      <c r="AD348" s="194">
        <v>16777522.41</v>
      </c>
      <c r="AE348" s="194">
        <v>4827446.38</v>
      </c>
      <c r="AF348" s="194">
        <v>0</v>
      </c>
      <c r="AG348" s="194">
        <v>54401.89</v>
      </c>
      <c r="AH348" s="194">
        <v>1014.71</v>
      </c>
    </row>
    <row r="349" spans="1:34" x14ac:dyDescent="0.25">
      <c r="A349" s="135">
        <v>104435003</v>
      </c>
      <c r="B349" s="136" t="s">
        <v>396</v>
      </c>
      <c r="C349" s="136" t="s">
        <v>226</v>
      </c>
      <c r="D349" s="137">
        <v>54362</v>
      </c>
      <c r="E349" s="138">
        <v>3566</v>
      </c>
      <c r="F349" s="186">
        <v>7391888.8500000006</v>
      </c>
      <c r="G349" s="187">
        <v>38.130000000000003</v>
      </c>
      <c r="H349" s="29">
        <f t="shared" si="15"/>
        <v>19</v>
      </c>
      <c r="I349" s="38" t="str">
        <f t="array" ref="I349">H349&amp;CHOOSE(AND(H349&lt;&gt;{11,12,13})*MIN(4,MOD(H349,10))+1,"th","st","nd","rd","th")</f>
        <v>19th</v>
      </c>
      <c r="J349" s="188">
        <v>0.75</v>
      </c>
      <c r="K349" s="189">
        <v>16553859.880000001</v>
      </c>
      <c r="L349" s="148">
        <v>1082.498</v>
      </c>
      <c r="M349" s="149">
        <v>251.76300000000001</v>
      </c>
      <c r="N349" s="186">
        <v>12406.76</v>
      </c>
      <c r="O349" s="29">
        <f t="shared" si="16"/>
        <v>31</v>
      </c>
      <c r="P349" s="38" t="str">
        <f t="array" ref="P349">O349&amp;CHOOSE(AND(O349&lt;&gt;{11,12,13})*MIN(4,MOD(O349,10))+1,"th","st","nd","rd","th")</f>
        <v>31st</v>
      </c>
      <c r="Q349" s="190">
        <v>1.0808</v>
      </c>
      <c r="R349" s="150">
        <v>0.75</v>
      </c>
      <c r="S349" s="191">
        <v>1.0999999999999999E-2</v>
      </c>
      <c r="T349" s="192">
        <v>411</v>
      </c>
      <c r="U349" s="193">
        <v>9224952</v>
      </c>
      <c r="V349" s="186">
        <v>6913.9</v>
      </c>
      <c r="W349" s="29">
        <f t="shared" si="17"/>
        <v>43</v>
      </c>
      <c r="X349" s="38" t="str">
        <f t="array" ref="X349">W349&amp;CHOOSE(AND(W349&lt;&gt;{11,12,13})*MIN(4,MOD(W349,10))+1,"th","st","nd","rd","th")</f>
        <v>43rd</v>
      </c>
      <c r="Y349" s="150">
        <v>0.08</v>
      </c>
      <c r="Z349" s="150">
        <v>0.83</v>
      </c>
      <c r="AA349" s="194">
        <v>405966.58</v>
      </c>
      <c r="AB349" s="195">
        <v>479437934</v>
      </c>
      <c r="AC349" s="196">
        <v>193916196</v>
      </c>
      <c r="AD349" s="194">
        <v>16612402.109999999</v>
      </c>
      <c r="AE349" s="194">
        <v>6905089.6200000001</v>
      </c>
      <c r="AF349" s="194">
        <v>0</v>
      </c>
      <c r="AG349" s="194">
        <v>80832.649999999994</v>
      </c>
      <c r="AH349" s="194">
        <v>58542.23</v>
      </c>
    </row>
    <row r="350" spans="1:34" x14ac:dyDescent="0.25">
      <c r="A350" s="135">
        <v>104435303</v>
      </c>
      <c r="B350" s="136" t="s">
        <v>513</v>
      </c>
      <c r="C350" s="136" t="s">
        <v>226</v>
      </c>
      <c r="D350" s="137">
        <v>56667</v>
      </c>
      <c r="E350" s="138">
        <v>3938</v>
      </c>
      <c r="F350" s="186">
        <v>6525106.9299999997</v>
      </c>
      <c r="G350" s="187">
        <v>29.24</v>
      </c>
      <c r="H350" s="29">
        <f t="shared" si="15"/>
        <v>5</v>
      </c>
      <c r="I350" s="38" t="str">
        <f t="array" ref="I350">H350&amp;CHOOSE(AND(H350&lt;&gt;{11,12,13})*MIN(4,MOD(H350,10))+1,"th","st","nd","rd","th")</f>
        <v>5th</v>
      </c>
      <c r="J350" s="188">
        <v>0.57999999999999996</v>
      </c>
      <c r="K350" s="189">
        <v>18929993.09</v>
      </c>
      <c r="L350" s="148">
        <v>1068.068</v>
      </c>
      <c r="M350" s="149">
        <v>239</v>
      </c>
      <c r="N350" s="186">
        <v>14482.79</v>
      </c>
      <c r="O350" s="29">
        <f t="shared" si="16"/>
        <v>67</v>
      </c>
      <c r="P350" s="38" t="str">
        <f t="array" ref="P350">O350&amp;CHOOSE(AND(O350&lt;&gt;{11,12,13})*MIN(4,MOD(O350,10))+1,"th","st","nd","rd","th")</f>
        <v>67th</v>
      </c>
      <c r="Q350" s="190">
        <v>0.92589999999999995</v>
      </c>
      <c r="R350" s="150">
        <v>0.54</v>
      </c>
      <c r="S350" s="191">
        <v>1.2800000000000001E-2</v>
      </c>
      <c r="T350" s="192">
        <v>309</v>
      </c>
      <c r="U350" s="193">
        <v>6966010</v>
      </c>
      <c r="V350" s="186">
        <v>5329.49</v>
      </c>
      <c r="W350" s="29">
        <f t="shared" si="17"/>
        <v>23</v>
      </c>
      <c r="X350" s="38" t="str">
        <f t="array" ref="X350">W350&amp;CHOOSE(AND(W350&lt;&gt;{11,12,13})*MIN(4,MOD(W350,10))+1,"th","st","nd","rd","th")</f>
        <v>23rd</v>
      </c>
      <c r="Y350" s="150">
        <v>0.28999999999999998</v>
      </c>
      <c r="Z350" s="150">
        <v>0.83</v>
      </c>
      <c r="AA350" s="194">
        <v>493708.68</v>
      </c>
      <c r="AB350" s="195">
        <v>354871142</v>
      </c>
      <c r="AC350" s="196">
        <v>153596730</v>
      </c>
      <c r="AD350" s="194">
        <v>18947893.09</v>
      </c>
      <c r="AE350" s="194">
        <v>6030410.2599999998</v>
      </c>
      <c r="AF350" s="194">
        <v>0</v>
      </c>
      <c r="AG350" s="194">
        <v>987.99</v>
      </c>
      <c r="AH350" s="194">
        <v>17900</v>
      </c>
    </row>
    <row r="351" spans="1:34" x14ac:dyDescent="0.25">
      <c r="A351" s="135">
        <v>104435603</v>
      </c>
      <c r="B351" s="136" t="s">
        <v>539</v>
      </c>
      <c r="C351" s="136" t="s">
        <v>226</v>
      </c>
      <c r="D351" s="137">
        <v>31137</v>
      </c>
      <c r="E351" s="138">
        <v>6029</v>
      </c>
      <c r="F351" s="186">
        <v>9159896.7200000007</v>
      </c>
      <c r="G351" s="187">
        <v>48.79</v>
      </c>
      <c r="H351" s="29">
        <f t="shared" si="15"/>
        <v>44</v>
      </c>
      <c r="I351" s="38" t="str">
        <f t="array" ref="I351">H351&amp;CHOOSE(AND(H351&lt;&gt;{11,12,13})*MIN(4,MOD(H351,10))+1,"th","st","nd","rd","th")</f>
        <v>44th</v>
      </c>
      <c r="J351" s="188">
        <v>0.96</v>
      </c>
      <c r="K351" s="189">
        <v>32615827.289999999</v>
      </c>
      <c r="L351" s="148">
        <v>2046.396</v>
      </c>
      <c r="M351" s="149">
        <v>812.56899999999996</v>
      </c>
      <c r="N351" s="186">
        <v>11408.26</v>
      </c>
      <c r="O351" s="29">
        <f t="shared" si="16"/>
        <v>13</v>
      </c>
      <c r="P351" s="38" t="str">
        <f t="array" ref="P351">O351&amp;CHOOSE(AND(O351&lt;&gt;{11,12,13})*MIN(4,MOD(O351,10))+1,"th","st","nd","rd","th")</f>
        <v>13th</v>
      </c>
      <c r="Q351" s="190">
        <v>1.1754</v>
      </c>
      <c r="R351" s="150">
        <v>0.96</v>
      </c>
      <c r="S351" s="191">
        <v>1.7899999999999999E-2</v>
      </c>
      <c r="T351" s="192">
        <v>67</v>
      </c>
      <c r="U351" s="193">
        <v>7024135</v>
      </c>
      <c r="V351" s="186">
        <v>2456.88</v>
      </c>
      <c r="W351" s="29">
        <f t="shared" si="17"/>
        <v>2</v>
      </c>
      <c r="X351" s="38" t="str">
        <f t="array" ref="X351">W351&amp;CHOOSE(AND(W351&lt;&gt;{11,12,13})*MIN(4,MOD(W351,10))+1,"th","st","nd","rd","th")</f>
        <v>2nd</v>
      </c>
      <c r="Y351" s="150">
        <v>0.67</v>
      </c>
      <c r="Z351" s="150">
        <v>1.63</v>
      </c>
      <c r="AA351" s="194">
        <v>753816.02</v>
      </c>
      <c r="AB351" s="195">
        <v>337352020</v>
      </c>
      <c r="AC351" s="196">
        <v>175358560</v>
      </c>
      <c r="AD351" s="194">
        <v>32704311.899999999</v>
      </c>
      <c r="AE351" s="194">
        <v>8380037.1500000004</v>
      </c>
      <c r="AF351" s="194">
        <v>0</v>
      </c>
      <c r="AG351" s="194">
        <v>26043.55</v>
      </c>
      <c r="AH351" s="194">
        <v>88484.61</v>
      </c>
    </row>
    <row r="352" spans="1:34" x14ac:dyDescent="0.25">
      <c r="A352" s="135">
        <v>104435703</v>
      </c>
      <c r="B352" s="136" t="s">
        <v>540</v>
      </c>
      <c r="C352" s="136" t="s">
        <v>226</v>
      </c>
      <c r="D352" s="137">
        <v>53730</v>
      </c>
      <c r="E352" s="138">
        <v>3212</v>
      </c>
      <c r="F352" s="186">
        <v>6369721.9500000002</v>
      </c>
      <c r="G352" s="187">
        <v>36.909999999999997</v>
      </c>
      <c r="H352" s="29">
        <f t="shared" si="15"/>
        <v>17</v>
      </c>
      <c r="I352" s="38" t="str">
        <f t="array" ref="I352">H352&amp;CHOOSE(AND(H352&lt;&gt;{11,12,13})*MIN(4,MOD(H352,10))+1,"th","st","nd","rd","th")</f>
        <v>17th</v>
      </c>
      <c r="J352" s="188">
        <v>0.73</v>
      </c>
      <c r="K352" s="189">
        <v>15694458.109999999</v>
      </c>
      <c r="L352" s="148">
        <v>1168.482</v>
      </c>
      <c r="M352" s="149">
        <v>195.41499999999999</v>
      </c>
      <c r="N352" s="186">
        <v>11507.07</v>
      </c>
      <c r="O352" s="29">
        <f t="shared" si="16"/>
        <v>13</v>
      </c>
      <c r="P352" s="38" t="str">
        <f t="array" ref="P352">O352&amp;CHOOSE(AND(O352&lt;&gt;{11,12,13})*MIN(4,MOD(O352,10))+1,"th","st","nd","rd","th")</f>
        <v>13th</v>
      </c>
      <c r="Q352" s="190">
        <v>1.1653</v>
      </c>
      <c r="R352" s="150">
        <v>0.73</v>
      </c>
      <c r="S352" s="191">
        <v>1.38E-2</v>
      </c>
      <c r="T352" s="192">
        <v>243</v>
      </c>
      <c r="U352" s="193">
        <v>6306254</v>
      </c>
      <c r="V352" s="186">
        <v>4623.7</v>
      </c>
      <c r="W352" s="29">
        <f t="shared" si="17"/>
        <v>16</v>
      </c>
      <c r="X352" s="38" t="str">
        <f t="array" ref="X352">W352&amp;CHOOSE(AND(W352&lt;&gt;{11,12,13})*MIN(4,MOD(W352,10))+1,"th","st","nd","rd","th")</f>
        <v>16th</v>
      </c>
      <c r="Y352" s="150">
        <v>0.38</v>
      </c>
      <c r="Z352" s="150">
        <v>1.1100000000000001</v>
      </c>
      <c r="AA352" s="194">
        <v>451173.02</v>
      </c>
      <c r="AB352" s="195">
        <v>294763384</v>
      </c>
      <c r="AC352" s="196">
        <v>165547094</v>
      </c>
      <c r="AD352" s="194">
        <v>16091375.720000001</v>
      </c>
      <c r="AE352" s="194">
        <v>5917525.9800000004</v>
      </c>
      <c r="AF352" s="194">
        <v>0</v>
      </c>
      <c r="AG352" s="194">
        <v>1022.95</v>
      </c>
      <c r="AH352" s="194">
        <v>396917.61</v>
      </c>
    </row>
    <row r="353" spans="1:34" x14ac:dyDescent="0.25">
      <c r="A353" s="135">
        <v>104437503</v>
      </c>
      <c r="B353" s="136" t="s">
        <v>631</v>
      </c>
      <c r="C353" s="136" t="s">
        <v>226</v>
      </c>
      <c r="D353" s="137">
        <v>53815</v>
      </c>
      <c r="E353" s="138">
        <v>3039</v>
      </c>
      <c r="F353" s="186">
        <v>5721411.5300000003</v>
      </c>
      <c r="G353" s="187">
        <v>34.979999999999997</v>
      </c>
      <c r="H353" s="29">
        <f t="shared" si="15"/>
        <v>12</v>
      </c>
      <c r="I353" s="38" t="str">
        <f t="array" ref="I353">H353&amp;CHOOSE(AND(H353&lt;&gt;{11,12,13})*MIN(4,MOD(H353,10))+1,"th","st","nd","rd","th")</f>
        <v>12th</v>
      </c>
      <c r="J353" s="188">
        <v>0.69</v>
      </c>
      <c r="K353" s="189">
        <v>14334390.24</v>
      </c>
      <c r="L353" s="148">
        <v>829.822</v>
      </c>
      <c r="M353" s="149">
        <v>212.935</v>
      </c>
      <c r="N353" s="186">
        <v>13746.63</v>
      </c>
      <c r="O353" s="29">
        <f t="shared" si="16"/>
        <v>58</v>
      </c>
      <c r="P353" s="38" t="str">
        <f t="array" ref="P353">O353&amp;CHOOSE(AND(O353&lt;&gt;{11,12,13})*MIN(4,MOD(O353,10))+1,"th","st","nd","rd","th")</f>
        <v>58th</v>
      </c>
      <c r="Q353" s="190">
        <v>0.97540000000000004</v>
      </c>
      <c r="R353" s="150">
        <v>0.67</v>
      </c>
      <c r="S353" s="191">
        <v>1.2200000000000001E-2</v>
      </c>
      <c r="T353" s="192">
        <v>352</v>
      </c>
      <c r="U353" s="193">
        <v>6440570</v>
      </c>
      <c r="V353" s="186">
        <v>6176.48</v>
      </c>
      <c r="W353" s="29">
        <f t="shared" si="17"/>
        <v>34</v>
      </c>
      <c r="X353" s="38" t="str">
        <f t="array" ref="X353">W353&amp;CHOOSE(AND(W353&lt;&gt;{11,12,13})*MIN(4,MOD(W353,10))+1,"th","st","nd","rd","th")</f>
        <v>34th</v>
      </c>
      <c r="Y353" s="150">
        <v>0.17</v>
      </c>
      <c r="Z353" s="150">
        <v>0.84</v>
      </c>
      <c r="AA353" s="194">
        <v>400677.56</v>
      </c>
      <c r="AB353" s="195">
        <v>315866209</v>
      </c>
      <c r="AC353" s="196">
        <v>154248379</v>
      </c>
      <c r="AD353" s="194">
        <v>14413490.310000001</v>
      </c>
      <c r="AE353" s="194">
        <v>5301834.2300000004</v>
      </c>
      <c r="AF353" s="194">
        <v>0</v>
      </c>
      <c r="AG353" s="194">
        <v>18899.740000000002</v>
      </c>
      <c r="AH353" s="194">
        <v>79100.070000000007</v>
      </c>
    </row>
    <row r="354" spans="1:34" x14ac:dyDescent="0.25">
      <c r="A354" s="135">
        <v>111444602</v>
      </c>
      <c r="B354" s="136" t="s">
        <v>404</v>
      </c>
      <c r="C354" s="136" t="s">
        <v>405</v>
      </c>
      <c r="D354" s="137">
        <v>47713</v>
      </c>
      <c r="E354" s="138">
        <v>17870</v>
      </c>
      <c r="F354" s="186">
        <v>35175363.729999997</v>
      </c>
      <c r="G354" s="187">
        <v>41.26</v>
      </c>
      <c r="H354" s="29">
        <f t="shared" si="15"/>
        <v>27</v>
      </c>
      <c r="I354" s="38" t="str">
        <f t="array" ref="I354">H354&amp;CHOOSE(AND(H354&lt;&gt;{11,12,13})*MIN(4,MOD(H354,10))+1,"th","st","nd","rd","th")</f>
        <v>27th</v>
      </c>
      <c r="J354" s="188">
        <v>0.81</v>
      </c>
      <c r="K354" s="189">
        <v>66832994.82</v>
      </c>
      <c r="L354" s="148">
        <v>5049.6970000000001</v>
      </c>
      <c r="M354" s="149">
        <v>1028.8440000000001</v>
      </c>
      <c r="N354" s="186">
        <v>10994.91</v>
      </c>
      <c r="O354" s="29">
        <f t="shared" si="16"/>
        <v>9</v>
      </c>
      <c r="P354" s="38" t="str">
        <f t="array" ref="P354">O354&amp;CHOOSE(AND(O354&lt;&gt;{11,12,13})*MIN(4,MOD(O354,10))+1,"th","st","nd","rd","th")</f>
        <v>9th</v>
      </c>
      <c r="Q354" s="190">
        <v>1.2196</v>
      </c>
      <c r="R354" s="150">
        <v>0.81</v>
      </c>
      <c r="S354" s="191">
        <v>1.32E-2</v>
      </c>
      <c r="T354" s="192">
        <v>284</v>
      </c>
      <c r="U354" s="193">
        <v>36584696</v>
      </c>
      <c r="V354" s="186">
        <v>6018.66</v>
      </c>
      <c r="W354" s="29">
        <f t="shared" si="17"/>
        <v>32</v>
      </c>
      <c r="X354" s="38" t="str">
        <f t="array" ref="X354">W354&amp;CHOOSE(AND(W354&lt;&gt;{11,12,13})*MIN(4,MOD(W354,10))+1,"th","st","nd","rd","th")</f>
        <v>32nd</v>
      </c>
      <c r="Y354" s="150">
        <v>0.19</v>
      </c>
      <c r="Z354" s="150">
        <v>1</v>
      </c>
      <c r="AA354" s="194">
        <v>1920671.17</v>
      </c>
      <c r="AB354" s="195">
        <v>1883490013</v>
      </c>
      <c r="AC354" s="196">
        <v>786925771</v>
      </c>
      <c r="AD354" s="194">
        <v>66863519.490000002</v>
      </c>
      <c r="AE354" s="194">
        <v>33204685.190000001</v>
      </c>
      <c r="AF354" s="194">
        <v>0</v>
      </c>
      <c r="AG354" s="194">
        <v>50007.37</v>
      </c>
      <c r="AH354" s="194">
        <v>30524.67</v>
      </c>
    </row>
    <row r="355" spans="1:34" x14ac:dyDescent="0.25">
      <c r="A355" s="135">
        <v>120452003</v>
      </c>
      <c r="B355" s="136" t="s">
        <v>269</v>
      </c>
      <c r="C355" s="136" t="s">
        <v>270</v>
      </c>
      <c r="D355" s="137">
        <v>61540</v>
      </c>
      <c r="E355" s="138">
        <v>16148</v>
      </c>
      <c r="F355" s="186">
        <v>108103043.17000002</v>
      </c>
      <c r="G355" s="187">
        <v>108.78</v>
      </c>
      <c r="H355" s="29">
        <f t="shared" si="15"/>
        <v>100</v>
      </c>
      <c r="I355" s="38" t="str">
        <f t="array" ref="I355">H355&amp;CHOOSE(AND(H355&lt;&gt;{11,12,13})*MIN(4,MOD(H355,10))+1,"th","st","nd","rd","th")</f>
        <v>100th</v>
      </c>
      <c r="J355" s="188">
        <v>2.14</v>
      </c>
      <c r="K355" s="189">
        <v>144677301.12</v>
      </c>
      <c r="L355" s="148">
        <v>7016.9030000000002</v>
      </c>
      <c r="M355" s="149">
        <v>1287.9939999999999</v>
      </c>
      <c r="N355" s="186">
        <v>17420.72</v>
      </c>
      <c r="O355" s="29">
        <f t="shared" si="16"/>
        <v>91</v>
      </c>
      <c r="P355" s="38" t="str">
        <f t="array" ref="P355">O355&amp;CHOOSE(AND(O355&lt;&gt;{11,12,13})*MIN(4,MOD(O355,10))+1,"th","st","nd","rd","th")</f>
        <v>91st</v>
      </c>
      <c r="Q355" s="190">
        <v>0.76970000000000005</v>
      </c>
      <c r="R355" s="150">
        <v>1.65</v>
      </c>
      <c r="S355" s="191">
        <v>0.03</v>
      </c>
      <c r="T355" s="192">
        <v>1</v>
      </c>
      <c r="U355" s="193">
        <v>49357629</v>
      </c>
      <c r="V355" s="186">
        <v>5943.2</v>
      </c>
      <c r="W355" s="29">
        <f t="shared" si="17"/>
        <v>31</v>
      </c>
      <c r="X355" s="38" t="str">
        <f t="array" ref="X355">W355&amp;CHOOSE(AND(W355&lt;&gt;{11,12,13})*MIN(4,MOD(W355,10))+1,"th","st","nd","rd","th")</f>
        <v>31st</v>
      </c>
      <c r="Y355" s="150">
        <v>0.2</v>
      </c>
      <c r="Z355" s="150">
        <v>1.85</v>
      </c>
      <c r="AA355" s="194">
        <v>4347613.4000000004</v>
      </c>
      <c r="AB355" s="195">
        <v>2886769932</v>
      </c>
      <c r="AC355" s="196">
        <v>715976741</v>
      </c>
      <c r="AD355" s="194">
        <v>144734219.13999999</v>
      </c>
      <c r="AE355" s="194">
        <v>103639216.93000001</v>
      </c>
      <c r="AF355" s="194">
        <v>0</v>
      </c>
      <c r="AG355" s="194">
        <v>116212.84</v>
      </c>
      <c r="AH355" s="194">
        <v>56918.02</v>
      </c>
    </row>
    <row r="356" spans="1:34" x14ac:dyDescent="0.25">
      <c r="A356" s="135">
        <v>120455203</v>
      </c>
      <c r="B356" s="136" t="s">
        <v>497</v>
      </c>
      <c r="C356" s="136" t="s">
        <v>270</v>
      </c>
      <c r="D356" s="137">
        <v>68078</v>
      </c>
      <c r="E356" s="138">
        <v>11283</v>
      </c>
      <c r="F356" s="186">
        <v>54446084.140000001</v>
      </c>
      <c r="G356" s="187">
        <v>70.88</v>
      </c>
      <c r="H356" s="29">
        <f t="shared" si="15"/>
        <v>90</v>
      </c>
      <c r="I356" s="38" t="str">
        <f t="array" ref="I356">H356&amp;CHOOSE(AND(H356&lt;&gt;{11,12,13})*MIN(4,MOD(H356,10))+1,"th","st","nd","rd","th")</f>
        <v>90th</v>
      </c>
      <c r="J356" s="188">
        <v>1.4</v>
      </c>
      <c r="K356" s="189">
        <v>94054612.769999996</v>
      </c>
      <c r="L356" s="148">
        <v>4565.8599999999997</v>
      </c>
      <c r="M356" s="149">
        <v>632.60299999999995</v>
      </c>
      <c r="N356" s="186">
        <v>18092.77</v>
      </c>
      <c r="O356" s="29">
        <f t="shared" si="16"/>
        <v>93</v>
      </c>
      <c r="P356" s="38" t="str">
        <f t="array" ref="P356">O356&amp;CHOOSE(AND(O356&lt;&gt;{11,12,13})*MIN(4,MOD(O356,10))+1,"th","st","nd","rd","th")</f>
        <v>93rd</v>
      </c>
      <c r="Q356" s="190">
        <v>0.74109999999999998</v>
      </c>
      <c r="R356" s="150">
        <v>1.04</v>
      </c>
      <c r="S356" s="191">
        <v>2.0899999999999998E-2</v>
      </c>
      <c r="T356" s="192">
        <v>20</v>
      </c>
      <c r="U356" s="193">
        <v>35615009</v>
      </c>
      <c r="V356" s="186">
        <v>6851.07</v>
      </c>
      <c r="W356" s="29">
        <f t="shared" si="17"/>
        <v>43</v>
      </c>
      <c r="X356" s="38" t="str">
        <f t="array" ref="X356">W356&amp;CHOOSE(AND(W356&lt;&gt;{11,12,13})*MIN(4,MOD(W356,10))+1,"th","st","nd","rd","th")</f>
        <v>43rd</v>
      </c>
      <c r="Y356" s="150">
        <v>0.08</v>
      </c>
      <c r="Z356" s="150">
        <v>1.1200000000000001</v>
      </c>
      <c r="AA356" s="194">
        <v>4075197.16</v>
      </c>
      <c r="AB356" s="195">
        <v>1949311957</v>
      </c>
      <c r="AC356" s="196">
        <v>650323705</v>
      </c>
      <c r="AD356" s="194">
        <v>94180153.379999995</v>
      </c>
      <c r="AE356" s="194">
        <v>50292476.640000001</v>
      </c>
      <c r="AF356" s="194">
        <v>0</v>
      </c>
      <c r="AG356" s="194">
        <v>78410.34</v>
      </c>
      <c r="AH356" s="194">
        <v>125540.61</v>
      </c>
    </row>
    <row r="357" spans="1:34" x14ac:dyDescent="0.25">
      <c r="A357" s="135">
        <v>120455403</v>
      </c>
      <c r="B357" s="136" t="s">
        <v>499</v>
      </c>
      <c r="C357" s="136" t="s">
        <v>270</v>
      </c>
      <c r="D357" s="137">
        <v>61774</v>
      </c>
      <c r="E357" s="138">
        <v>21280</v>
      </c>
      <c r="F357" s="186">
        <v>144519966.20999998</v>
      </c>
      <c r="G357" s="187">
        <v>109.94</v>
      </c>
      <c r="H357" s="29">
        <f t="shared" si="15"/>
        <v>100</v>
      </c>
      <c r="I357" s="38" t="str">
        <f t="array" ref="I357">H357&amp;CHOOSE(AND(H357&lt;&gt;{11,12,13})*MIN(4,MOD(H357,10))+1,"th","st","nd","rd","th")</f>
        <v>100th</v>
      </c>
      <c r="J357" s="188">
        <v>2.17</v>
      </c>
      <c r="K357" s="189">
        <v>194456609.09999999</v>
      </c>
      <c r="L357" s="148">
        <v>9405.2900000000009</v>
      </c>
      <c r="M357" s="149">
        <v>1777.5920000000001</v>
      </c>
      <c r="N357" s="186">
        <v>17388.77</v>
      </c>
      <c r="O357" s="29">
        <f t="shared" si="16"/>
        <v>91</v>
      </c>
      <c r="P357" s="38" t="str">
        <f t="array" ref="P357">O357&amp;CHOOSE(AND(O357&lt;&gt;{11,12,13})*MIN(4,MOD(O357,10))+1,"th","st","nd","rd","th")</f>
        <v>91st</v>
      </c>
      <c r="Q357" s="190">
        <v>0.77110000000000001</v>
      </c>
      <c r="R357" s="150">
        <v>1.67</v>
      </c>
      <c r="S357" s="191">
        <v>2.1899999999999999E-2</v>
      </c>
      <c r="T357" s="192">
        <v>17</v>
      </c>
      <c r="U357" s="193">
        <v>90585226</v>
      </c>
      <c r="V357" s="186">
        <v>8100.35</v>
      </c>
      <c r="W357" s="29">
        <f t="shared" si="17"/>
        <v>58</v>
      </c>
      <c r="X357" s="38" t="str">
        <f t="array" ref="X357">W357&amp;CHOOSE(AND(W357&lt;&gt;{11,12,13})*MIN(4,MOD(W357,10))+1,"th","st","nd","rd","th")</f>
        <v>58th</v>
      </c>
      <c r="Y357" s="150">
        <v>0</v>
      </c>
      <c r="Z357" s="150">
        <v>1.67</v>
      </c>
      <c r="AA357" s="194">
        <v>6201319.2199999997</v>
      </c>
      <c r="AB357" s="195">
        <v>5507830782</v>
      </c>
      <c r="AC357" s="196">
        <v>1104229533</v>
      </c>
      <c r="AD357" s="194">
        <v>194739921.88</v>
      </c>
      <c r="AE357" s="194">
        <v>138301984.66999999</v>
      </c>
      <c r="AF357" s="194">
        <v>0</v>
      </c>
      <c r="AG357" s="194">
        <v>16662.32</v>
      </c>
      <c r="AH357" s="194">
        <v>283312.78000000003</v>
      </c>
    </row>
    <row r="358" spans="1:34" x14ac:dyDescent="0.25">
      <c r="A358" s="135">
        <v>120456003</v>
      </c>
      <c r="B358" s="136" t="s">
        <v>577</v>
      </c>
      <c r="C358" s="136" t="s">
        <v>270</v>
      </c>
      <c r="D358" s="137">
        <v>63402</v>
      </c>
      <c r="E358" s="138">
        <v>12058</v>
      </c>
      <c r="F358" s="186">
        <v>74204648.049999997</v>
      </c>
      <c r="G358" s="187">
        <v>97.06</v>
      </c>
      <c r="H358" s="29">
        <f t="shared" si="15"/>
        <v>99</v>
      </c>
      <c r="I358" s="38" t="str">
        <f t="array" ref="I358">H358&amp;CHOOSE(AND(H358&lt;&gt;{11,12,13})*MIN(4,MOD(H358,10))+1,"th","st","nd","rd","th")</f>
        <v>99th</v>
      </c>
      <c r="J358" s="188">
        <v>1.91</v>
      </c>
      <c r="K358" s="189">
        <v>99251657.180000007</v>
      </c>
      <c r="L358" s="148">
        <v>5275.9709999999995</v>
      </c>
      <c r="M358" s="149">
        <v>737.95500000000004</v>
      </c>
      <c r="N358" s="186">
        <v>16503.64</v>
      </c>
      <c r="O358" s="29">
        <f t="shared" si="16"/>
        <v>86</v>
      </c>
      <c r="P358" s="38" t="str">
        <f t="array" ref="P358">O358&amp;CHOOSE(AND(O358&lt;&gt;{11,12,13})*MIN(4,MOD(O358,10))+1,"th","st","nd","rd","th")</f>
        <v>86th</v>
      </c>
      <c r="Q358" s="190">
        <v>0.8125</v>
      </c>
      <c r="R358" s="150">
        <v>1.55</v>
      </c>
      <c r="S358" s="191">
        <v>2.4299999999999999E-2</v>
      </c>
      <c r="T358" s="192">
        <v>5</v>
      </c>
      <c r="U358" s="193">
        <v>41782122</v>
      </c>
      <c r="V358" s="186">
        <v>6947.56</v>
      </c>
      <c r="W358" s="29">
        <f t="shared" si="17"/>
        <v>44</v>
      </c>
      <c r="X358" s="38" t="str">
        <f t="array" ref="X358">W358&amp;CHOOSE(AND(W358&lt;&gt;{11,12,13})*MIN(4,MOD(W358,10))+1,"th","st","nd","rd","th")</f>
        <v>44th</v>
      </c>
      <c r="Y358" s="150">
        <v>7.0000000000000007E-2</v>
      </c>
      <c r="Z358" s="150">
        <v>1.62</v>
      </c>
      <c r="AA358" s="194">
        <v>2665225.02</v>
      </c>
      <c r="AB358" s="195">
        <v>2347683569</v>
      </c>
      <c r="AC358" s="196">
        <v>702106394</v>
      </c>
      <c r="AD358" s="194">
        <v>99294328.590000004</v>
      </c>
      <c r="AE358" s="194">
        <v>71516677.760000005</v>
      </c>
      <c r="AF358" s="194">
        <v>0</v>
      </c>
      <c r="AG358" s="194">
        <v>22745.27</v>
      </c>
      <c r="AH358" s="194">
        <v>42671.41</v>
      </c>
    </row>
    <row r="359" spans="1:34" x14ac:dyDescent="0.25">
      <c r="A359" s="135">
        <v>123460302</v>
      </c>
      <c r="B359" s="136" t="s">
        <v>93</v>
      </c>
      <c r="C359" s="136" t="s">
        <v>94</v>
      </c>
      <c r="D359" s="137">
        <v>90229</v>
      </c>
      <c r="E359" s="138">
        <v>21917</v>
      </c>
      <c r="F359" s="186">
        <v>121629472.57000001</v>
      </c>
      <c r="G359" s="187">
        <v>61.51</v>
      </c>
      <c r="H359" s="29">
        <f t="shared" si="15"/>
        <v>74</v>
      </c>
      <c r="I359" s="38" t="str">
        <f t="array" ref="I359">H359&amp;CHOOSE(AND(H359&lt;&gt;{11,12,13})*MIN(4,MOD(H359,10))+1,"th","st","nd","rd","th")</f>
        <v>74th</v>
      </c>
      <c r="J359" s="188">
        <v>1.21</v>
      </c>
      <c r="K359" s="189">
        <v>144041979.83000001</v>
      </c>
      <c r="L359" s="148">
        <v>8467.4220000000005</v>
      </c>
      <c r="M359" s="149">
        <v>596.34699999999998</v>
      </c>
      <c r="N359" s="186">
        <v>15892.06</v>
      </c>
      <c r="O359" s="29">
        <f t="shared" si="16"/>
        <v>81</v>
      </c>
      <c r="P359" s="38" t="str">
        <f t="array" ref="P359">O359&amp;CHOOSE(AND(O359&lt;&gt;{11,12,13})*MIN(4,MOD(O359,10))+1,"th","st","nd","rd","th")</f>
        <v>81st</v>
      </c>
      <c r="Q359" s="190">
        <v>0.84379999999999999</v>
      </c>
      <c r="R359" s="150">
        <v>1.02</v>
      </c>
      <c r="S359" s="191">
        <v>1.4999999999999999E-2</v>
      </c>
      <c r="T359" s="192">
        <v>180</v>
      </c>
      <c r="U359" s="193">
        <v>110810805</v>
      </c>
      <c r="V359" s="186">
        <v>12225.69</v>
      </c>
      <c r="W359" s="29">
        <f t="shared" si="17"/>
        <v>88</v>
      </c>
      <c r="X359" s="38" t="str">
        <f t="array" ref="X359">W359&amp;CHOOSE(AND(W359&lt;&gt;{11,12,13})*MIN(4,MOD(W359,10))+1,"th","st","nd","rd","th")</f>
        <v>88th</v>
      </c>
      <c r="Y359" s="150">
        <v>0</v>
      </c>
      <c r="Z359" s="150">
        <v>1.02</v>
      </c>
      <c r="AA359" s="194">
        <v>5484055.8899999997</v>
      </c>
      <c r="AB359" s="195">
        <v>5725379415</v>
      </c>
      <c r="AC359" s="196">
        <v>2363000512</v>
      </c>
      <c r="AD359" s="194">
        <v>144059769.83000001</v>
      </c>
      <c r="AE359" s="194">
        <v>116145416.68000001</v>
      </c>
      <c r="AF359" s="194">
        <v>0</v>
      </c>
      <c r="AG359" s="194">
        <v>0</v>
      </c>
      <c r="AH359" s="194">
        <v>17790</v>
      </c>
    </row>
    <row r="360" spans="1:34" x14ac:dyDescent="0.25">
      <c r="A360" s="135">
        <v>123460504</v>
      </c>
      <c r="B360" s="136" t="s">
        <v>174</v>
      </c>
      <c r="C360" s="136" t="s">
        <v>94</v>
      </c>
      <c r="D360" s="137">
        <v>109013</v>
      </c>
      <c r="E360" s="138">
        <v>407</v>
      </c>
      <c r="F360" s="186">
        <v>193828.7</v>
      </c>
      <c r="G360" s="187">
        <v>4.37</v>
      </c>
      <c r="H360" s="29">
        <f t="shared" si="15"/>
        <v>0</v>
      </c>
      <c r="I360" s="38" t="str">
        <f t="array" ref="I360">H360&amp;CHOOSE(AND(H360&lt;&gt;{11,12,13})*MIN(4,MOD(H360,10))+1,"th","st","nd","rd","th")</f>
        <v>0th</v>
      </c>
      <c r="J360" s="188">
        <v>0.09</v>
      </c>
      <c r="K360" s="189">
        <v>243003.31</v>
      </c>
      <c r="L360" s="148">
        <v>1.863</v>
      </c>
      <c r="M360" s="149">
        <v>1.0820000000000001</v>
      </c>
      <c r="N360" s="186">
        <v>82513.86</v>
      </c>
      <c r="O360" s="29">
        <f t="shared" si="16"/>
        <v>100</v>
      </c>
      <c r="P360" s="38" t="str">
        <f t="array" ref="P360">O360&amp;CHOOSE(AND(O360&lt;&gt;{11,12,13})*MIN(4,MOD(O360,10))+1,"th","st","nd","rd","th")</f>
        <v>100th</v>
      </c>
      <c r="Q360" s="190">
        <v>0.16250000000000001</v>
      </c>
      <c r="R360" s="150">
        <v>0.01</v>
      </c>
      <c r="S360" s="191">
        <v>5.9999999999999995E-4</v>
      </c>
      <c r="T360" s="192">
        <v>500</v>
      </c>
      <c r="U360" s="193">
        <v>4151046</v>
      </c>
      <c r="V360" s="186">
        <v>1409523.26</v>
      </c>
      <c r="W360" s="29">
        <f t="shared" si="17"/>
        <v>100</v>
      </c>
      <c r="X360" s="38" t="str">
        <f t="array" ref="X360">W360&amp;CHOOSE(AND(W360&lt;&gt;{11,12,13})*MIN(4,MOD(W360,10))+1,"th","st","nd","rd","th")</f>
        <v>100th</v>
      </c>
      <c r="Y360" s="150">
        <v>0</v>
      </c>
      <c r="Z360" s="150">
        <v>0.01</v>
      </c>
      <c r="AA360" s="194">
        <v>13342.7</v>
      </c>
      <c r="AB360" s="195">
        <v>175103542</v>
      </c>
      <c r="AC360" s="196">
        <v>127892543</v>
      </c>
      <c r="AD360" s="194">
        <v>243003.31</v>
      </c>
      <c r="AE360" s="194">
        <v>173470</v>
      </c>
      <c r="AF360" s="194">
        <v>0</v>
      </c>
      <c r="AG360" s="194">
        <v>7016</v>
      </c>
      <c r="AH360" s="194">
        <v>0</v>
      </c>
    </row>
    <row r="361" spans="1:34" x14ac:dyDescent="0.25">
      <c r="A361" s="135">
        <v>123461302</v>
      </c>
      <c r="B361" s="136" t="s">
        <v>209</v>
      </c>
      <c r="C361" s="136" t="s">
        <v>94</v>
      </c>
      <c r="D361" s="137">
        <v>80174</v>
      </c>
      <c r="E361" s="138">
        <v>14768</v>
      </c>
      <c r="F361" s="186">
        <v>92004241.010000005</v>
      </c>
      <c r="G361" s="187">
        <v>77.709999999999994</v>
      </c>
      <c r="H361" s="29">
        <f t="shared" si="15"/>
        <v>96</v>
      </c>
      <c r="I361" s="38" t="str">
        <f t="array" ref="I361">H361&amp;CHOOSE(AND(H361&lt;&gt;{11,12,13})*MIN(4,MOD(H361,10))+1,"th","st","nd","rd","th")</f>
        <v>96th</v>
      </c>
      <c r="J361" s="188">
        <v>1.53</v>
      </c>
      <c r="K361" s="189">
        <v>111202955.40000001</v>
      </c>
      <c r="L361" s="148">
        <v>4551.2730000000001</v>
      </c>
      <c r="M361" s="149">
        <v>426.73399999999998</v>
      </c>
      <c r="N361" s="186">
        <v>22338.85</v>
      </c>
      <c r="O361" s="29">
        <f t="shared" si="16"/>
        <v>99</v>
      </c>
      <c r="P361" s="38" t="str">
        <f t="array" ref="P361">O361&amp;CHOOSE(AND(O361&lt;&gt;{11,12,13})*MIN(4,MOD(O361,10))+1,"th","st","nd","rd","th")</f>
        <v>99th</v>
      </c>
      <c r="Q361" s="190">
        <v>0.60029999999999994</v>
      </c>
      <c r="R361" s="150">
        <v>0.92</v>
      </c>
      <c r="S361" s="191">
        <v>2.2599999999999999E-2</v>
      </c>
      <c r="T361" s="192">
        <v>12</v>
      </c>
      <c r="U361" s="193">
        <v>55881134</v>
      </c>
      <c r="V361" s="186">
        <v>11225.6</v>
      </c>
      <c r="W361" s="29">
        <f t="shared" si="17"/>
        <v>84</v>
      </c>
      <c r="X361" s="38" t="str">
        <f t="array" ref="X361">W361&amp;CHOOSE(AND(W361&lt;&gt;{11,12,13})*MIN(4,MOD(W361,10))+1,"th","st","nd","rd","th")</f>
        <v>84th</v>
      </c>
      <c r="Y361" s="150">
        <v>0</v>
      </c>
      <c r="Z361" s="150">
        <v>0.92</v>
      </c>
      <c r="AA361" s="194">
        <v>3561090.01</v>
      </c>
      <c r="AB361" s="195">
        <v>2865683357</v>
      </c>
      <c r="AC361" s="196">
        <v>1213231530</v>
      </c>
      <c r="AD361" s="194">
        <v>111249697.40000001</v>
      </c>
      <c r="AE361" s="194">
        <v>88379024</v>
      </c>
      <c r="AF361" s="194">
        <v>0</v>
      </c>
      <c r="AG361" s="194">
        <v>64127</v>
      </c>
      <c r="AH361" s="194">
        <v>46742</v>
      </c>
    </row>
    <row r="362" spans="1:34" x14ac:dyDescent="0.25">
      <c r="A362" s="135">
        <v>123461602</v>
      </c>
      <c r="B362" s="136" t="s">
        <v>223</v>
      </c>
      <c r="C362" s="136" t="s">
        <v>94</v>
      </c>
      <c r="D362" s="137">
        <v>95686</v>
      </c>
      <c r="E362" s="138">
        <v>17857</v>
      </c>
      <c r="F362" s="186">
        <v>104376131.56999999</v>
      </c>
      <c r="G362" s="187">
        <v>61.09</v>
      </c>
      <c r="H362" s="29">
        <f t="shared" si="15"/>
        <v>73</v>
      </c>
      <c r="I362" s="38" t="str">
        <f t="array" ref="I362">H362&amp;CHOOSE(AND(H362&lt;&gt;{11,12,13})*MIN(4,MOD(H362,10))+1,"th","st","nd","rd","th")</f>
        <v>73rd</v>
      </c>
      <c r="J362" s="188">
        <v>1.2</v>
      </c>
      <c r="K362" s="189">
        <v>116070304</v>
      </c>
      <c r="L362" s="148">
        <v>5208.9930000000004</v>
      </c>
      <c r="M362" s="149">
        <v>348.21800000000002</v>
      </c>
      <c r="N362" s="186">
        <v>20886.43</v>
      </c>
      <c r="O362" s="29">
        <f t="shared" si="16"/>
        <v>98</v>
      </c>
      <c r="P362" s="38" t="str">
        <f t="array" ref="P362">O362&amp;CHOOSE(AND(O362&lt;&gt;{11,12,13})*MIN(4,MOD(O362,10))+1,"th","st","nd","rd","th")</f>
        <v>98th</v>
      </c>
      <c r="Q362" s="190">
        <v>0.64200000000000002</v>
      </c>
      <c r="R362" s="150">
        <v>0.77</v>
      </c>
      <c r="S362" s="191">
        <v>1.0800000000000001E-2</v>
      </c>
      <c r="T362" s="192">
        <v>420</v>
      </c>
      <c r="U362" s="193">
        <v>132210510</v>
      </c>
      <c r="V362" s="186">
        <v>23790.799999999999</v>
      </c>
      <c r="W362" s="29">
        <f t="shared" si="17"/>
        <v>98</v>
      </c>
      <c r="X362" s="38" t="str">
        <f t="array" ref="X362">W362&amp;CHOOSE(AND(W362&lt;&gt;{11,12,13})*MIN(4,MOD(W362,10))+1,"th","st","nd","rd","th")</f>
        <v>98th</v>
      </c>
      <c r="Y362" s="150">
        <v>0</v>
      </c>
      <c r="Z362" s="150">
        <v>0.77</v>
      </c>
      <c r="AA362" s="194">
        <v>3218028.57</v>
      </c>
      <c r="AB362" s="195">
        <v>7137172466</v>
      </c>
      <c r="AC362" s="196">
        <v>2513229719</v>
      </c>
      <c r="AD362" s="194">
        <v>118098468</v>
      </c>
      <c r="AE362" s="194">
        <v>101046586</v>
      </c>
      <c r="AF362" s="194">
        <v>0</v>
      </c>
      <c r="AG362" s="194">
        <v>111517</v>
      </c>
      <c r="AH362" s="194">
        <v>2028164</v>
      </c>
    </row>
    <row r="363" spans="1:34" x14ac:dyDescent="0.25">
      <c r="A363" s="135">
        <v>123463603</v>
      </c>
      <c r="B363" s="136" t="s">
        <v>329</v>
      </c>
      <c r="C363" s="136" t="s">
        <v>94</v>
      </c>
      <c r="D363" s="137">
        <v>91388</v>
      </c>
      <c r="E363" s="138">
        <v>12698</v>
      </c>
      <c r="F363" s="186">
        <v>82461850.190000013</v>
      </c>
      <c r="G363" s="187">
        <v>71.06</v>
      </c>
      <c r="H363" s="29">
        <f t="shared" si="15"/>
        <v>90</v>
      </c>
      <c r="I363" s="38" t="str">
        <f t="array" ref="I363">H363&amp;CHOOSE(AND(H363&lt;&gt;{11,12,13})*MIN(4,MOD(H363,10))+1,"th","st","nd","rd","th")</f>
        <v>90th</v>
      </c>
      <c r="J363" s="188">
        <v>1.4</v>
      </c>
      <c r="K363" s="189">
        <v>92843031.519999996</v>
      </c>
      <c r="L363" s="148">
        <v>4782.8320000000003</v>
      </c>
      <c r="M363" s="149">
        <v>310.35300000000001</v>
      </c>
      <c r="N363" s="186">
        <v>18228.87</v>
      </c>
      <c r="O363" s="29">
        <f t="shared" si="16"/>
        <v>94</v>
      </c>
      <c r="P363" s="38" t="str">
        <f t="array" ref="P363">O363&amp;CHOOSE(AND(O363&lt;&gt;{11,12,13})*MIN(4,MOD(O363,10))+1,"th","st","nd","rd","th")</f>
        <v>94th</v>
      </c>
      <c r="Q363" s="190">
        <v>0.73560000000000003</v>
      </c>
      <c r="R363" s="150">
        <v>1.03</v>
      </c>
      <c r="S363" s="191">
        <v>1.41E-2</v>
      </c>
      <c r="T363" s="192">
        <v>231</v>
      </c>
      <c r="U363" s="193">
        <v>80403900</v>
      </c>
      <c r="V363" s="186">
        <v>15786.57</v>
      </c>
      <c r="W363" s="29">
        <f t="shared" si="17"/>
        <v>95</v>
      </c>
      <c r="X363" s="38" t="str">
        <f t="array" ref="X363">W363&amp;CHOOSE(AND(W363&lt;&gt;{11,12,13})*MIN(4,MOD(W363,10))+1,"th","st","nd","rd","th")</f>
        <v>95th</v>
      </c>
      <c r="Y363" s="150">
        <v>0</v>
      </c>
      <c r="Z363" s="150">
        <v>1.03</v>
      </c>
      <c r="AA363" s="194">
        <v>2430216.29</v>
      </c>
      <c r="AB363" s="195">
        <v>4377646711</v>
      </c>
      <c r="AC363" s="196">
        <v>1491251095</v>
      </c>
      <c r="AD363" s="194">
        <v>93113300.269999996</v>
      </c>
      <c r="AE363" s="194">
        <v>79982155.980000004</v>
      </c>
      <c r="AF363" s="194">
        <v>0</v>
      </c>
      <c r="AG363" s="194">
        <v>49477.919999999998</v>
      </c>
      <c r="AH363" s="194">
        <v>270268.75</v>
      </c>
    </row>
    <row r="364" spans="1:34" x14ac:dyDescent="0.25">
      <c r="A364" s="135">
        <v>123463803</v>
      </c>
      <c r="B364" s="136" t="s">
        <v>347</v>
      </c>
      <c r="C364" s="136" t="s">
        <v>94</v>
      </c>
      <c r="D364" s="137">
        <v>99572</v>
      </c>
      <c r="E364" s="138">
        <v>1829</v>
      </c>
      <c r="F364" s="186">
        <v>13231074.77</v>
      </c>
      <c r="G364" s="187">
        <v>72.650000000000006</v>
      </c>
      <c r="H364" s="29">
        <f t="shared" si="15"/>
        <v>92</v>
      </c>
      <c r="I364" s="38" t="str">
        <f t="array" ref="I364">H364&amp;CHOOSE(AND(H364&lt;&gt;{11,12,13})*MIN(4,MOD(H364,10))+1,"th","st","nd","rd","th")</f>
        <v>92nd</v>
      </c>
      <c r="J364" s="188">
        <v>1.43</v>
      </c>
      <c r="K364" s="189">
        <v>15479479</v>
      </c>
      <c r="L364" s="148">
        <v>722.36300000000006</v>
      </c>
      <c r="M364" s="149">
        <v>70.662999999999997</v>
      </c>
      <c r="N364" s="186">
        <v>19519.509999999998</v>
      </c>
      <c r="O364" s="29">
        <f t="shared" si="16"/>
        <v>96</v>
      </c>
      <c r="P364" s="38" t="str">
        <f t="array" ref="P364">O364&amp;CHOOSE(AND(O364&lt;&gt;{11,12,13})*MIN(4,MOD(O364,10))+1,"th","st","nd","rd","th")</f>
        <v>96th</v>
      </c>
      <c r="Q364" s="190">
        <v>0.68700000000000006</v>
      </c>
      <c r="R364" s="150">
        <v>0.98</v>
      </c>
      <c r="S364" s="191">
        <v>1.9E-2</v>
      </c>
      <c r="T364" s="192">
        <v>48</v>
      </c>
      <c r="U364" s="193">
        <v>9538705</v>
      </c>
      <c r="V364" s="186">
        <v>12028.24</v>
      </c>
      <c r="W364" s="29">
        <f t="shared" si="17"/>
        <v>87</v>
      </c>
      <c r="X364" s="38" t="str">
        <f t="array" ref="X364">W364&amp;CHOOSE(AND(W364&lt;&gt;{11,12,13})*MIN(4,MOD(W364,10))+1,"th","st","nd","rd","th")</f>
        <v>87th</v>
      </c>
      <c r="Y364" s="150">
        <v>0</v>
      </c>
      <c r="Z364" s="150">
        <v>0.98</v>
      </c>
      <c r="AA364" s="194">
        <v>571186.77</v>
      </c>
      <c r="AB364" s="195">
        <v>449613994</v>
      </c>
      <c r="AC364" s="196">
        <v>246641811</v>
      </c>
      <c r="AD364" s="194">
        <v>15484859</v>
      </c>
      <c r="AE364" s="194">
        <v>12638809</v>
      </c>
      <c r="AF364" s="194">
        <v>0</v>
      </c>
      <c r="AG364" s="194">
        <v>21079</v>
      </c>
      <c r="AH364" s="194">
        <v>5380</v>
      </c>
    </row>
    <row r="365" spans="1:34" x14ac:dyDescent="0.25">
      <c r="A365" s="135">
        <v>123464502</v>
      </c>
      <c r="B365" s="136" t="s">
        <v>384</v>
      </c>
      <c r="C365" s="136" t="s">
        <v>94</v>
      </c>
      <c r="D365" s="137">
        <v>128410</v>
      </c>
      <c r="E365" s="138">
        <v>24765</v>
      </c>
      <c r="F365" s="186">
        <v>231554915.27000001</v>
      </c>
      <c r="G365" s="187">
        <v>72.81</v>
      </c>
      <c r="H365" s="29">
        <f t="shared" si="15"/>
        <v>92</v>
      </c>
      <c r="I365" s="38" t="str">
        <f t="array" ref="I365">H365&amp;CHOOSE(AND(H365&lt;&gt;{11,12,13})*MIN(4,MOD(H365,10))+1,"th","st","nd","rd","th")</f>
        <v>92nd</v>
      </c>
      <c r="J365" s="188">
        <v>1.43</v>
      </c>
      <c r="K365" s="189">
        <v>225224913.94</v>
      </c>
      <c r="L365" s="148">
        <v>8520.34</v>
      </c>
      <c r="M365" s="149">
        <v>407.93599999999998</v>
      </c>
      <c r="N365" s="186">
        <v>25226.03</v>
      </c>
      <c r="O365" s="29">
        <f t="shared" si="16"/>
        <v>100</v>
      </c>
      <c r="P365" s="38" t="str">
        <f t="array" ref="P365">O365&amp;CHOOSE(AND(O365&lt;&gt;{11,12,13})*MIN(4,MOD(O365,10))+1,"th","st","nd","rd","th")</f>
        <v>100th</v>
      </c>
      <c r="Q365" s="190">
        <v>0.53159999999999996</v>
      </c>
      <c r="R365" s="150">
        <v>0.76</v>
      </c>
      <c r="S365" s="191">
        <v>1.0999999999999999E-2</v>
      </c>
      <c r="T365" s="192">
        <v>411</v>
      </c>
      <c r="U365" s="193">
        <v>289644490</v>
      </c>
      <c r="V365" s="186">
        <v>32441.26</v>
      </c>
      <c r="W365" s="29">
        <f t="shared" si="17"/>
        <v>99</v>
      </c>
      <c r="X365" s="38" t="str">
        <f t="array" ref="X365">W365&amp;CHOOSE(AND(W365&lt;&gt;{11,12,13})*MIN(4,MOD(W365,10))+1,"th","st","nd","rd","th")</f>
        <v>99th</v>
      </c>
      <c r="Y365" s="150">
        <v>0</v>
      </c>
      <c r="Z365" s="150">
        <v>0.76</v>
      </c>
      <c r="AA365" s="194">
        <v>3473709.15</v>
      </c>
      <c r="AB365" s="195">
        <v>13609740739</v>
      </c>
      <c r="AC365" s="196">
        <v>7532192819</v>
      </c>
      <c r="AD365" s="194">
        <v>225433029.43000001</v>
      </c>
      <c r="AE365" s="194">
        <v>228052523.36000001</v>
      </c>
      <c r="AF365" s="194">
        <v>0</v>
      </c>
      <c r="AG365" s="194">
        <v>28682.76</v>
      </c>
      <c r="AH365" s="194">
        <v>208115.49</v>
      </c>
    </row>
    <row r="366" spans="1:34" x14ac:dyDescent="0.25">
      <c r="A366" s="135">
        <v>123464603</v>
      </c>
      <c r="B366" s="136" t="s">
        <v>385</v>
      </c>
      <c r="C366" s="136" t="s">
        <v>94</v>
      </c>
      <c r="D366" s="137">
        <v>106107</v>
      </c>
      <c r="E366" s="138">
        <v>4556</v>
      </c>
      <c r="F366" s="186">
        <v>40922624.32</v>
      </c>
      <c r="G366" s="187">
        <v>84.65</v>
      </c>
      <c r="H366" s="29">
        <f t="shared" si="15"/>
        <v>98</v>
      </c>
      <c r="I366" s="38" t="str">
        <f t="array" ref="I366">H366&amp;CHOOSE(AND(H366&lt;&gt;{11,12,13})*MIN(4,MOD(H366,10))+1,"th","st","nd","rd","th")</f>
        <v>98th</v>
      </c>
      <c r="J366" s="188">
        <v>1.67</v>
      </c>
      <c r="K366" s="189">
        <v>45094584.909999996</v>
      </c>
      <c r="L366" s="148">
        <v>2332.5770000000002</v>
      </c>
      <c r="M366" s="149">
        <v>268.68299999999999</v>
      </c>
      <c r="N366" s="186">
        <v>17335.669999999998</v>
      </c>
      <c r="O366" s="29">
        <f t="shared" si="16"/>
        <v>91</v>
      </c>
      <c r="P366" s="38" t="str">
        <f t="array" ref="P366">O366&amp;CHOOSE(AND(O366&lt;&gt;{11,12,13})*MIN(4,MOD(O366,10))+1,"th","st","nd","rd","th")</f>
        <v>91st</v>
      </c>
      <c r="Q366" s="190">
        <v>0.77349999999999997</v>
      </c>
      <c r="R366" s="150">
        <v>1.29</v>
      </c>
      <c r="S366" s="191">
        <v>1.6500000000000001E-2</v>
      </c>
      <c r="T366" s="192">
        <v>114</v>
      </c>
      <c r="U366" s="193">
        <v>33942994</v>
      </c>
      <c r="V366" s="186">
        <v>13048.67</v>
      </c>
      <c r="W366" s="29">
        <f t="shared" si="17"/>
        <v>91</v>
      </c>
      <c r="X366" s="38" t="str">
        <f t="array" ref="X366">W366&amp;CHOOSE(AND(W366&lt;&gt;{11,12,13})*MIN(4,MOD(W366,10))+1,"th","st","nd","rd","th")</f>
        <v>91st</v>
      </c>
      <c r="Y366" s="150">
        <v>0</v>
      </c>
      <c r="Z366" s="150">
        <v>1.29</v>
      </c>
      <c r="AA366" s="194">
        <v>1564408.95</v>
      </c>
      <c r="AB366" s="195">
        <v>1736087133</v>
      </c>
      <c r="AC366" s="196">
        <v>741503691</v>
      </c>
      <c r="AD366" s="194">
        <v>45416836.219999999</v>
      </c>
      <c r="AE366" s="194">
        <v>39357417.219999999</v>
      </c>
      <c r="AF366" s="194">
        <v>0</v>
      </c>
      <c r="AG366" s="194">
        <v>798.15</v>
      </c>
      <c r="AH366" s="194">
        <v>322251.31</v>
      </c>
    </row>
    <row r="367" spans="1:34" x14ac:dyDescent="0.25">
      <c r="A367" s="135">
        <v>123465303</v>
      </c>
      <c r="B367" s="136" t="s">
        <v>397</v>
      </c>
      <c r="C367" s="136" t="s">
        <v>94</v>
      </c>
      <c r="D367" s="137">
        <v>103922</v>
      </c>
      <c r="E367" s="138">
        <v>12604</v>
      </c>
      <c r="F367" s="186">
        <v>85399317.979999989</v>
      </c>
      <c r="G367" s="187">
        <v>65.2</v>
      </c>
      <c r="H367" s="29">
        <f t="shared" si="15"/>
        <v>81</v>
      </c>
      <c r="I367" s="38" t="str">
        <f t="array" ref="I367">H367&amp;CHOOSE(AND(H367&lt;&gt;{11,12,13})*MIN(4,MOD(H367,10))+1,"th","st","nd","rd","th")</f>
        <v>81st</v>
      </c>
      <c r="J367" s="188">
        <v>1.28</v>
      </c>
      <c r="K367" s="189">
        <v>96837593.780000001</v>
      </c>
      <c r="L367" s="148">
        <v>4728.9979999999996</v>
      </c>
      <c r="M367" s="149">
        <v>396.04399999999998</v>
      </c>
      <c r="N367" s="186">
        <v>18894.990000000002</v>
      </c>
      <c r="O367" s="29">
        <f t="shared" si="16"/>
        <v>95</v>
      </c>
      <c r="P367" s="38" t="str">
        <f t="array" ref="P367">O367&amp;CHOOSE(AND(O367&lt;&gt;{11,12,13})*MIN(4,MOD(O367,10))+1,"th","st","nd","rd","th")</f>
        <v>95th</v>
      </c>
      <c r="Q367" s="190">
        <v>0.7097</v>
      </c>
      <c r="R367" s="150">
        <v>0.91</v>
      </c>
      <c r="S367" s="191">
        <v>1.49E-2</v>
      </c>
      <c r="T367" s="192">
        <v>186</v>
      </c>
      <c r="U367" s="193">
        <v>78457220</v>
      </c>
      <c r="V367" s="186">
        <v>15308.6</v>
      </c>
      <c r="W367" s="29">
        <f t="shared" si="17"/>
        <v>94</v>
      </c>
      <c r="X367" s="38" t="str">
        <f t="array" ref="X367">W367&amp;CHOOSE(AND(W367&lt;&gt;{11,12,13})*MIN(4,MOD(W367,10))+1,"th","st","nd","rd","th")</f>
        <v>94th</v>
      </c>
      <c r="Y367" s="150">
        <v>0</v>
      </c>
      <c r="Z367" s="150">
        <v>0.91</v>
      </c>
      <c r="AA367" s="194">
        <v>2063531.5</v>
      </c>
      <c r="AB367" s="195">
        <v>3964580736</v>
      </c>
      <c r="AC367" s="196">
        <v>1762223656</v>
      </c>
      <c r="AD367" s="194">
        <v>97364067.840000004</v>
      </c>
      <c r="AE367" s="194">
        <v>83319777.989999995</v>
      </c>
      <c r="AF367" s="194">
        <v>0</v>
      </c>
      <c r="AG367" s="194">
        <v>16008.49</v>
      </c>
      <c r="AH367" s="194">
        <v>526474.06000000006</v>
      </c>
    </row>
    <row r="368" spans="1:34" x14ac:dyDescent="0.25">
      <c r="A368" s="135">
        <v>123465602</v>
      </c>
      <c r="B368" s="136" t="s">
        <v>437</v>
      </c>
      <c r="C368" s="136" t="s">
        <v>94</v>
      </c>
      <c r="D368" s="137">
        <v>59621</v>
      </c>
      <c r="E368" s="138">
        <v>26103</v>
      </c>
      <c r="F368" s="186">
        <v>112921398.70999999</v>
      </c>
      <c r="G368" s="187">
        <v>72.56</v>
      </c>
      <c r="H368" s="29">
        <f t="shared" si="15"/>
        <v>92</v>
      </c>
      <c r="I368" s="38" t="str">
        <f t="array" ref="I368">H368&amp;CHOOSE(AND(H368&lt;&gt;{11,12,13})*MIN(4,MOD(H368,10))+1,"th","st","nd","rd","th")</f>
        <v>92nd</v>
      </c>
      <c r="J368" s="188">
        <v>1.43</v>
      </c>
      <c r="K368" s="189">
        <v>147795416.31999999</v>
      </c>
      <c r="L368" s="148">
        <v>8072.6610000000001</v>
      </c>
      <c r="M368" s="149">
        <v>2377.3780000000002</v>
      </c>
      <c r="N368" s="186">
        <v>14143.05</v>
      </c>
      <c r="O368" s="29">
        <f t="shared" si="16"/>
        <v>63</v>
      </c>
      <c r="P368" s="38" t="str">
        <f t="array" ref="P368">O368&amp;CHOOSE(AND(O368&lt;&gt;{11,12,13})*MIN(4,MOD(O368,10))+1,"th","st","nd","rd","th")</f>
        <v>63rd</v>
      </c>
      <c r="Q368" s="190">
        <v>0.94810000000000005</v>
      </c>
      <c r="R368" s="150">
        <v>1.36</v>
      </c>
      <c r="S368" s="191">
        <v>1.9699999999999999E-2</v>
      </c>
      <c r="T368" s="192">
        <v>35</v>
      </c>
      <c r="U368" s="193">
        <v>78422467</v>
      </c>
      <c r="V368" s="186">
        <v>7504.51</v>
      </c>
      <c r="W368" s="29">
        <f t="shared" si="17"/>
        <v>50</v>
      </c>
      <c r="X368" s="38" t="str">
        <f t="array" ref="X368">W368&amp;CHOOSE(AND(W368&lt;&gt;{11,12,13})*MIN(4,MOD(W368,10))+1,"th","st","nd","rd","th")</f>
        <v>50th</v>
      </c>
      <c r="Y368" s="150">
        <v>0</v>
      </c>
      <c r="Z368" s="150">
        <v>1.36</v>
      </c>
      <c r="AA368" s="194">
        <v>2856955.16</v>
      </c>
      <c r="AB368" s="195">
        <v>4202948630</v>
      </c>
      <c r="AC368" s="196">
        <v>1521319045</v>
      </c>
      <c r="AD368" s="194">
        <v>147902919.81</v>
      </c>
      <c r="AE368" s="194">
        <v>110050160.95</v>
      </c>
      <c r="AF368" s="194">
        <v>0</v>
      </c>
      <c r="AG368" s="194">
        <v>14282.6</v>
      </c>
      <c r="AH368" s="194">
        <v>107503.49</v>
      </c>
    </row>
    <row r="369" spans="1:34" x14ac:dyDescent="0.25">
      <c r="A369" s="135">
        <v>123465702</v>
      </c>
      <c r="B369" s="136" t="s">
        <v>442</v>
      </c>
      <c r="C369" s="136" t="s">
        <v>94</v>
      </c>
      <c r="D369" s="137">
        <v>83403</v>
      </c>
      <c r="E369" s="138">
        <v>39595</v>
      </c>
      <c r="F369" s="186">
        <v>203633306.79999998</v>
      </c>
      <c r="G369" s="187">
        <v>61.66</v>
      </c>
      <c r="H369" s="29">
        <f t="shared" si="15"/>
        <v>75</v>
      </c>
      <c r="I369" s="38" t="str">
        <f t="array" ref="I369">H369&amp;CHOOSE(AND(H369&lt;&gt;{11,12,13})*MIN(4,MOD(H369,10))+1,"th","st","nd","rd","th")</f>
        <v>75th</v>
      </c>
      <c r="J369" s="188">
        <v>1.22</v>
      </c>
      <c r="K369" s="189">
        <v>239962557.38</v>
      </c>
      <c r="L369" s="148">
        <v>12435.223</v>
      </c>
      <c r="M369" s="149">
        <v>1251.2439999999999</v>
      </c>
      <c r="N369" s="186">
        <v>17532.830000000002</v>
      </c>
      <c r="O369" s="29">
        <f t="shared" si="16"/>
        <v>92</v>
      </c>
      <c r="P369" s="38" t="str">
        <f t="array" ref="P369">O369&amp;CHOOSE(AND(O369&lt;&gt;{11,12,13})*MIN(4,MOD(O369,10))+1,"th","st","nd","rd","th")</f>
        <v>92nd</v>
      </c>
      <c r="Q369" s="190">
        <v>0.76480000000000004</v>
      </c>
      <c r="R369" s="150">
        <v>0.93</v>
      </c>
      <c r="S369" s="191">
        <v>1.3100000000000001E-2</v>
      </c>
      <c r="T369" s="192">
        <v>293</v>
      </c>
      <c r="U369" s="193">
        <v>212936110</v>
      </c>
      <c r="V369" s="186">
        <v>15558.15</v>
      </c>
      <c r="W369" s="29">
        <f t="shared" si="17"/>
        <v>95</v>
      </c>
      <c r="X369" s="38" t="str">
        <f t="array" ref="X369">W369&amp;CHOOSE(AND(W369&lt;&gt;{11,12,13})*MIN(4,MOD(W369,10))+1,"th","st","nd","rd","th")</f>
        <v>95th</v>
      </c>
      <c r="Y369" s="150">
        <v>0</v>
      </c>
      <c r="Z369" s="150">
        <v>0.93</v>
      </c>
      <c r="AA369" s="194">
        <v>5223147.57</v>
      </c>
      <c r="AB369" s="195">
        <v>11713545895</v>
      </c>
      <c r="AC369" s="196">
        <v>3829235871</v>
      </c>
      <c r="AD369" s="194">
        <v>240258895.22999999</v>
      </c>
      <c r="AE369" s="194">
        <v>198145056.16</v>
      </c>
      <c r="AF369" s="194">
        <v>0</v>
      </c>
      <c r="AG369" s="194">
        <v>265103.07</v>
      </c>
      <c r="AH369" s="194">
        <v>296337.84999999998</v>
      </c>
    </row>
    <row r="370" spans="1:34" x14ac:dyDescent="0.25">
      <c r="A370" s="135">
        <v>123466103</v>
      </c>
      <c r="B370" s="136" t="s">
        <v>487</v>
      </c>
      <c r="C370" s="136" t="s">
        <v>94</v>
      </c>
      <c r="D370" s="137">
        <v>102358</v>
      </c>
      <c r="E370" s="138">
        <v>12542</v>
      </c>
      <c r="F370" s="186">
        <v>84533105.5</v>
      </c>
      <c r="G370" s="187">
        <v>65.849999999999994</v>
      </c>
      <c r="H370" s="29">
        <f t="shared" si="15"/>
        <v>83</v>
      </c>
      <c r="I370" s="38" t="str">
        <f t="array" ref="I370">H370&amp;CHOOSE(AND(H370&lt;&gt;{11,12,13})*MIN(4,MOD(H370,10))+1,"th","st","nd","rd","th")</f>
        <v>83rd</v>
      </c>
      <c r="J370" s="188">
        <v>1.3</v>
      </c>
      <c r="K370" s="189">
        <v>96802738.719999999</v>
      </c>
      <c r="L370" s="148">
        <v>5386.4390000000003</v>
      </c>
      <c r="M370" s="149">
        <v>354.13299999999998</v>
      </c>
      <c r="N370" s="186">
        <v>16862.91</v>
      </c>
      <c r="O370" s="29">
        <f t="shared" si="16"/>
        <v>88</v>
      </c>
      <c r="P370" s="38" t="str">
        <f t="array" ref="P370">O370&amp;CHOOSE(AND(O370&lt;&gt;{11,12,13})*MIN(4,MOD(O370,10))+1,"th","st","nd","rd","th")</f>
        <v>88th</v>
      </c>
      <c r="Q370" s="190">
        <v>0.79520000000000002</v>
      </c>
      <c r="R370" s="150">
        <v>1.03</v>
      </c>
      <c r="S370" s="191">
        <v>1.7399999999999999E-2</v>
      </c>
      <c r="T370" s="192">
        <v>87</v>
      </c>
      <c r="U370" s="193">
        <v>66561985</v>
      </c>
      <c r="V370" s="186">
        <v>11595.01</v>
      </c>
      <c r="W370" s="29">
        <f t="shared" si="17"/>
        <v>85</v>
      </c>
      <c r="X370" s="38" t="str">
        <f t="array" ref="X370">W370&amp;CHOOSE(AND(W370&lt;&gt;{11,12,13})*MIN(4,MOD(W370,10))+1,"th","st","nd","rd","th")</f>
        <v>85th</v>
      </c>
      <c r="Y370" s="150">
        <v>0</v>
      </c>
      <c r="Z370" s="150">
        <v>1.03</v>
      </c>
      <c r="AA370" s="194">
        <v>2064091.31</v>
      </c>
      <c r="AB370" s="195">
        <v>3362249635</v>
      </c>
      <c r="AC370" s="196">
        <v>1496289432</v>
      </c>
      <c r="AD370" s="194">
        <v>96807388.719999999</v>
      </c>
      <c r="AE370" s="194">
        <v>82464229.629999995</v>
      </c>
      <c r="AF370" s="194">
        <v>0</v>
      </c>
      <c r="AG370" s="194">
        <v>4784.5600000000004</v>
      </c>
      <c r="AH370" s="194">
        <v>4650</v>
      </c>
    </row>
    <row r="371" spans="1:34" x14ac:dyDescent="0.25">
      <c r="A371" s="135">
        <v>123466303</v>
      </c>
      <c r="B371" s="136" t="s">
        <v>502</v>
      </c>
      <c r="C371" s="136" t="s">
        <v>94</v>
      </c>
      <c r="D371" s="137">
        <v>73528</v>
      </c>
      <c r="E371" s="138">
        <v>8188</v>
      </c>
      <c r="F371" s="186">
        <v>44710601.57</v>
      </c>
      <c r="G371" s="187">
        <v>74.260000000000005</v>
      </c>
      <c r="H371" s="29">
        <f t="shared" si="15"/>
        <v>94</v>
      </c>
      <c r="I371" s="38" t="str">
        <f t="array" ref="I371">H371&amp;CHOOSE(AND(H371&lt;&gt;{11,12,13})*MIN(4,MOD(H371,10))+1,"th","st","nd","rd","th")</f>
        <v>94th</v>
      </c>
      <c r="J371" s="188">
        <v>1.46</v>
      </c>
      <c r="K371" s="189">
        <v>60817936</v>
      </c>
      <c r="L371" s="148">
        <v>3306.4830000000002</v>
      </c>
      <c r="M371" s="149">
        <v>329.17200000000003</v>
      </c>
      <c r="N371" s="186">
        <v>16728.189999999999</v>
      </c>
      <c r="O371" s="29">
        <f t="shared" si="16"/>
        <v>87</v>
      </c>
      <c r="P371" s="38" t="str">
        <f t="array" ref="P371">O371&amp;CHOOSE(AND(O371&lt;&gt;{11,12,13})*MIN(4,MOD(O371,10))+1,"th","st","nd","rd","th")</f>
        <v>87th</v>
      </c>
      <c r="Q371" s="190">
        <v>0.80159999999999998</v>
      </c>
      <c r="R371" s="150">
        <v>1.17</v>
      </c>
      <c r="S371" s="191">
        <v>2.07E-2</v>
      </c>
      <c r="T371" s="192">
        <v>23</v>
      </c>
      <c r="U371" s="193">
        <v>29566647</v>
      </c>
      <c r="V371" s="186">
        <v>8132.41</v>
      </c>
      <c r="W371" s="29">
        <f t="shared" si="17"/>
        <v>59</v>
      </c>
      <c r="X371" s="38" t="str">
        <f t="array" ref="X371">W371&amp;CHOOSE(AND(W371&lt;&gt;{11,12,13})*MIN(4,MOD(W371,10))+1,"th","st","nd","rd","th")</f>
        <v>59th</v>
      </c>
      <c r="Y371" s="150">
        <v>0</v>
      </c>
      <c r="Z371" s="150">
        <v>1.17</v>
      </c>
      <c r="AA371" s="194">
        <v>1539791.57</v>
      </c>
      <c r="AB371" s="195">
        <v>1492596144</v>
      </c>
      <c r="AC371" s="196">
        <v>665553303</v>
      </c>
      <c r="AD371" s="194">
        <v>60845056</v>
      </c>
      <c r="AE371" s="194">
        <v>42914019</v>
      </c>
      <c r="AF371" s="194">
        <v>0</v>
      </c>
      <c r="AG371" s="194">
        <v>256791</v>
      </c>
      <c r="AH371" s="194">
        <v>27120</v>
      </c>
    </row>
    <row r="372" spans="1:34" x14ac:dyDescent="0.25">
      <c r="A372" s="135">
        <v>123466403</v>
      </c>
      <c r="B372" s="136" t="s">
        <v>503</v>
      </c>
      <c r="C372" s="136" t="s">
        <v>94</v>
      </c>
      <c r="D372" s="137">
        <v>49377</v>
      </c>
      <c r="E372" s="138">
        <v>9076</v>
      </c>
      <c r="F372" s="186">
        <v>34797022.229999997</v>
      </c>
      <c r="G372" s="187">
        <v>77.650000000000006</v>
      </c>
      <c r="H372" s="29">
        <f t="shared" si="15"/>
        <v>96</v>
      </c>
      <c r="I372" s="38" t="str">
        <f t="array" ref="I372">H372&amp;CHOOSE(AND(H372&lt;&gt;{11,12,13})*MIN(4,MOD(H372,10))+1,"th","st","nd","rd","th")</f>
        <v>96th</v>
      </c>
      <c r="J372" s="188">
        <v>1.53</v>
      </c>
      <c r="K372" s="189">
        <v>59102634.840000004</v>
      </c>
      <c r="L372" s="148">
        <v>3438.6120000000001</v>
      </c>
      <c r="M372" s="149">
        <v>1302.489</v>
      </c>
      <c r="N372" s="186">
        <v>12466.01</v>
      </c>
      <c r="O372" s="29">
        <f t="shared" si="16"/>
        <v>32</v>
      </c>
      <c r="P372" s="38" t="str">
        <f t="array" ref="P372">O372&amp;CHOOSE(AND(O372&lt;&gt;{11,12,13})*MIN(4,MOD(O372,10))+1,"th","st","nd","rd","th")</f>
        <v>32nd</v>
      </c>
      <c r="Q372" s="190">
        <v>1.0755999999999999</v>
      </c>
      <c r="R372" s="150">
        <v>1.53</v>
      </c>
      <c r="S372" s="191">
        <v>2.53E-2</v>
      </c>
      <c r="T372" s="192">
        <v>3</v>
      </c>
      <c r="U372" s="193">
        <v>18854795</v>
      </c>
      <c r="V372" s="186">
        <v>3976.88</v>
      </c>
      <c r="W372" s="29">
        <f t="shared" si="17"/>
        <v>10</v>
      </c>
      <c r="X372" s="38" t="str">
        <f t="array" ref="X372">W372&amp;CHOOSE(AND(W372&lt;&gt;{11,12,13})*MIN(4,MOD(W372,10))+1,"th","st","nd","rd","th")</f>
        <v>10th</v>
      </c>
      <c r="Y372" s="150">
        <v>0.47</v>
      </c>
      <c r="Z372" s="150">
        <v>2</v>
      </c>
      <c r="AA372" s="194">
        <v>1622645.58</v>
      </c>
      <c r="AB372" s="195">
        <v>967172807</v>
      </c>
      <c r="AC372" s="196">
        <v>409089588</v>
      </c>
      <c r="AD372" s="194">
        <v>59144134.640000001</v>
      </c>
      <c r="AE372" s="194">
        <v>32783964.100000001</v>
      </c>
      <c r="AF372" s="194">
        <v>0</v>
      </c>
      <c r="AG372" s="194">
        <v>390412.55</v>
      </c>
      <c r="AH372" s="194">
        <v>41499.800000000003</v>
      </c>
    </row>
    <row r="373" spans="1:34" x14ac:dyDescent="0.25">
      <c r="A373" s="135">
        <v>123467103</v>
      </c>
      <c r="B373" s="136" t="s">
        <v>549</v>
      </c>
      <c r="C373" s="136" t="s">
        <v>94</v>
      </c>
      <c r="D373" s="137">
        <v>87653</v>
      </c>
      <c r="E373" s="138">
        <v>17568</v>
      </c>
      <c r="F373" s="186">
        <v>95467862.320000008</v>
      </c>
      <c r="G373" s="187">
        <v>62</v>
      </c>
      <c r="H373" s="29">
        <f t="shared" si="15"/>
        <v>76</v>
      </c>
      <c r="I373" s="38" t="str">
        <f t="array" ref="I373">H373&amp;CHOOSE(AND(H373&lt;&gt;{11,12,13})*MIN(4,MOD(H373,10))+1,"th","st","nd","rd","th")</f>
        <v>76th</v>
      </c>
      <c r="J373" s="188">
        <v>1.22</v>
      </c>
      <c r="K373" s="189">
        <v>114779577.36</v>
      </c>
      <c r="L373" s="148">
        <v>6600.0649999999996</v>
      </c>
      <c r="M373" s="149">
        <v>609.80799999999999</v>
      </c>
      <c r="N373" s="186">
        <v>15919.78</v>
      </c>
      <c r="O373" s="29">
        <f t="shared" si="16"/>
        <v>82</v>
      </c>
      <c r="P373" s="38" t="str">
        <f t="array" ref="P373">O373&amp;CHOOSE(AND(O373&lt;&gt;{11,12,13})*MIN(4,MOD(O373,10))+1,"th","st","nd","rd","th")</f>
        <v>82nd</v>
      </c>
      <c r="Q373" s="190">
        <v>0.84230000000000005</v>
      </c>
      <c r="R373" s="150">
        <v>1.03</v>
      </c>
      <c r="S373" s="191">
        <v>1.52E-2</v>
      </c>
      <c r="T373" s="192">
        <v>171</v>
      </c>
      <c r="U373" s="193">
        <v>85823057</v>
      </c>
      <c r="V373" s="186">
        <v>11903.55</v>
      </c>
      <c r="W373" s="29">
        <f t="shared" si="17"/>
        <v>87</v>
      </c>
      <c r="X373" s="38" t="str">
        <f t="array" ref="X373">W373&amp;CHOOSE(AND(W373&lt;&gt;{11,12,13})*MIN(4,MOD(W373,10))+1,"th","st","nd","rd","th")</f>
        <v>87th</v>
      </c>
      <c r="Y373" s="150">
        <v>0</v>
      </c>
      <c r="Z373" s="150">
        <v>1.03</v>
      </c>
      <c r="AA373" s="194">
        <v>2226957.9300000002</v>
      </c>
      <c r="AB373" s="195">
        <v>4439530846</v>
      </c>
      <c r="AC373" s="196">
        <v>1824925839</v>
      </c>
      <c r="AD373" s="194">
        <v>114979512.55</v>
      </c>
      <c r="AE373" s="194">
        <v>92684313.439999998</v>
      </c>
      <c r="AF373" s="194">
        <v>0</v>
      </c>
      <c r="AG373" s="194">
        <v>556590.94999999995</v>
      </c>
      <c r="AH373" s="194">
        <v>199935.19</v>
      </c>
    </row>
    <row r="374" spans="1:34" x14ac:dyDescent="0.25">
      <c r="A374" s="135">
        <v>123467203</v>
      </c>
      <c r="B374" s="136" t="s">
        <v>571</v>
      </c>
      <c r="C374" s="136" t="s">
        <v>94</v>
      </c>
      <c r="D374" s="137">
        <v>96019</v>
      </c>
      <c r="E374" s="138">
        <v>7320</v>
      </c>
      <c r="F374" s="186">
        <v>46202471.449999996</v>
      </c>
      <c r="G374" s="187">
        <v>65.739999999999995</v>
      </c>
      <c r="H374" s="29">
        <f t="shared" si="15"/>
        <v>82</v>
      </c>
      <c r="I374" s="38" t="str">
        <f t="array" ref="I374">H374&amp;CHOOSE(AND(H374&lt;&gt;{11,12,13})*MIN(4,MOD(H374,10))+1,"th","st","nd","rd","th")</f>
        <v>82nd</v>
      </c>
      <c r="J374" s="188">
        <v>1.3</v>
      </c>
      <c r="K374" s="189">
        <v>48971291.780000001</v>
      </c>
      <c r="L374" s="148">
        <v>2593.9209999999998</v>
      </c>
      <c r="M374" s="149">
        <v>105.45099999999999</v>
      </c>
      <c r="N374" s="186">
        <v>18141.740000000002</v>
      </c>
      <c r="O374" s="29">
        <f t="shared" si="16"/>
        <v>94</v>
      </c>
      <c r="P374" s="38" t="str">
        <f t="array" ref="P374">O374&amp;CHOOSE(AND(O374&lt;&gt;{11,12,13})*MIN(4,MOD(O374,10))+1,"th","st","nd","rd","th")</f>
        <v>94th</v>
      </c>
      <c r="Q374" s="190">
        <v>0.73909999999999998</v>
      </c>
      <c r="R374" s="150">
        <v>0.96</v>
      </c>
      <c r="S374" s="191">
        <v>1.4200000000000001E-2</v>
      </c>
      <c r="T374" s="192">
        <v>223</v>
      </c>
      <c r="U374" s="193">
        <v>44567976</v>
      </c>
      <c r="V374" s="186">
        <v>16510.5</v>
      </c>
      <c r="W374" s="29">
        <f t="shared" si="17"/>
        <v>96</v>
      </c>
      <c r="X374" s="38" t="str">
        <f t="array" ref="X374">W374&amp;CHOOSE(AND(W374&lt;&gt;{11,12,13})*MIN(4,MOD(W374,10))+1,"th","st","nd","rd","th")</f>
        <v>96th</v>
      </c>
      <c r="Y374" s="150">
        <v>0</v>
      </c>
      <c r="Z374" s="150">
        <v>0.96</v>
      </c>
      <c r="AA374" s="194">
        <v>1916161.08</v>
      </c>
      <c r="AB374" s="195">
        <v>2344915340</v>
      </c>
      <c r="AC374" s="196">
        <v>908221622</v>
      </c>
      <c r="AD374" s="194">
        <v>48971291.780000001</v>
      </c>
      <c r="AE374" s="194">
        <v>44264173.32</v>
      </c>
      <c r="AF374" s="194">
        <v>0</v>
      </c>
      <c r="AG374" s="194">
        <v>22137.05</v>
      </c>
      <c r="AH374" s="194">
        <v>0</v>
      </c>
    </row>
    <row r="375" spans="1:34" x14ac:dyDescent="0.25">
      <c r="A375" s="135">
        <v>123467303</v>
      </c>
      <c r="B375" s="136" t="s">
        <v>572</v>
      </c>
      <c r="C375" s="136" t="s">
        <v>94</v>
      </c>
      <c r="D375" s="137">
        <v>95173</v>
      </c>
      <c r="E375" s="138">
        <v>18963</v>
      </c>
      <c r="F375" s="186">
        <v>122521173.01000001</v>
      </c>
      <c r="G375" s="187">
        <v>67.89</v>
      </c>
      <c r="H375" s="29">
        <f t="shared" si="15"/>
        <v>86</v>
      </c>
      <c r="I375" s="38" t="str">
        <f t="array" ref="I375">H375&amp;CHOOSE(AND(H375&lt;&gt;{11,12,13})*MIN(4,MOD(H375,10))+1,"th","st","nd","rd","th")</f>
        <v>86th</v>
      </c>
      <c r="J375" s="188">
        <v>1.34</v>
      </c>
      <c r="K375" s="189">
        <v>143896247.16999999</v>
      </c>
      <c r="L375" s="148">
        <v>7976.4539999999997</v>
      </c>
      <c r="M375" s="149">
        <v>547.94399999999996</v>
      </c>
      <c r="N375" s="186">
        <v>16880.52</v>
      </c>
      <c r="O375" s="29">
        <f t="shared" si="16"/>
        <v>88</v>
      </c>
      <c r="P375" s="38" t="str">
        <f t="array" ref="P375">O375&amp;CHOOSE(AND(O375&lt;&gt;{11,12,13})*MIN(4,MOD(O375,10))+1,"th","st","nd","rd","th")</f>
        <v>88th</v>
      </c>
      <c r="Q375" s="190">
        <v>0.79430000000000001</v>
      </c>
      <c r="R375" s="150">
        <v>1.06</v>
      </c>
      <c r="S375" s="191">
        <v>1.41E-2</v>
      </c>
      <c r="T375" s="192">
        <v>231</v>
      </c>
      <c r="U375" s="193">
        <v>118812460</v>
      </c>
      <c r="V375" s="186">
        <v>13937.93</v>
      </c>
      <c r="W375" s="29">
        <f t="shared" si="17"/>
        <v>93</v>
      </c>
      <c r="X375" s="38" t="str">
        <f t="array" ref="X375">W375&amp;CHOOSE(AND(W375&lt;&gt;{11,12,13})*MIN(4,MOD(W375,10))+1,"th","st","nd","rd","th")</f>
        <v>93rd</v>
      </c>
      <c r="Y375" s="150">
        <v>0</v>
      </c>
      <c r="Z375" s="150">
        <v>1.06</v>
      </c>
      <c r="AA375" s="194">
        <v>2480937.1800000002</v>
      </c>
      <c r="AB375" s="195">
        <v>6464955666</v>
      </c>
      <c r="AC375" s="196">
        <v>2207486691</v>
      </c>
      <c r="AD375" s="194">
        <v>143899723.16999999</v>
      </c>
      <c r="AE375" s="194">
        <v>119862812.14</v>
      </c>
      <c r="AF375" s="194">
        <v>62500</v>
      </c>
      <c r="AG375" s="194">
        <v>114923.69</v>
      </c>
      <c r="AH375" s="194">
        <v>3476</v>
      </c>
    </row>
    <row r="376" spans="1:34" x14ac:dyDescent="0.25">
      <c r="A376" s="135">
        <v>123468303</v>
      </c>
      <c r="B376" s="136" t="s">
        <v>606</v>
      </c>
      <c r="C376" s="136" t="s">
        <v>94</v>
      </c>
      <c r="D376" s="137">
        <v>122701</v>
      </c>
      <c r="E376" s="138">
        <v>9437</v>
      </c>
      <c r="F376" s="186">
        <v>83264236.86999999</v>
      </c>
      <c r="G376" s="187">
        <v>71.91</v>
      </c>
      <c r="H376" s="29">
        <f t="shared" si="15"/>
        <v>91</v>
      </c>
      <c r="I376" s="38" t="str">
        <f t="array" ref="I376">H376&amp;CHOOSE(AND(H376&lt;&gt;{11,12,13})*MIN(4,MOD(H376,10))+1,"th","st","nd","rd","th")</f>
        <v>91st</v>
      </c>
      <c r="J376" s="188">
        <v>1.42</v>
      </c>
      <c r="K376" s="189">
        <v>87477886.969999999</v>
      </c>
      <c r="L376" s="148">
        <v>4083.7959999999998</v>
      </c>
      <c r="M376" s="149">
        <v>164.22200000000001</v>
      </c>
      <c r="N376" s="186">
        <v>20592.64</v>
      </c>
      <c r="O376" s="29">
        <f t="shared" si="16"/>
        <v>98</v>
      </c>
      <c r="P376" s="38" t="str">
        <f t="array" ref="P376">O376&amp;CHOOSE(AND(O376&lt;&gt;{11,12,13})*MIN(4,MOD(O376,10))+1,"th","st","nd","rd","th")</f>
        <v>98th</v>
      </c>
      <c r="Q376" s="190">
        <v>0.6512</v>
      </c>
      <c r="R376" s="150">
        <v>0.92</v>
      </c>
      <c r="S376" s="191">
        <v>1.6299999999999999E-2</v>
      </c>
      <c r="T376" s="192">
        <v>121</v>
      </c>
      <c r="U376" s="193">
        <v>69843118</v>
      </c>
      <c r="V376" s="186">
        <v>16441.34</v>
      </c>
      <c r="W376" s="29">
        <f t="shared" si="17"/>
        <v>96</v>
      </c>
      <c r="X376" s="38" t="str">
        <f t="array" ref="X376">W376&amp;CHOOSE(AND(W376&lt;&gt;{11,12,13})*MIN(4,MOD(W376,10))+1,"th","st","nd","rd","th")</f>
        <v>96th</v>
      </c>
      <c r="Y376" s="150">
        <v>0</v>
      </c>
      <c r="Z376" s="150">
        <v>0.92</v>
      </c>
      <c r="AA376" s="194">
        <v>2495338.46</v>
      </c>
      <c r="AB376" s="195">
        <v>3572119965</v>
      </c>
      <c r="AC376" s="196">
        <v>1525917812</v>
      </c>
      <c r="AD376" s="194">
        <v>87541320.269999996</v>
      </c>
      <c r="AE376" s="194">
        <v>80706661.640000001</v>
      </c>
      <c r="AF376" s="194">
        <v>0</v>
      </c>
      <c r="AG376" s="194">
        <v>62236.77</v>
      </c>
      <c r="AH376" s="194">
        <v>63433.3</v>
      </c>
    </row>
    <row r="377" spans="1:34" x14ac:dyDescent="0.25">
      <c r="A377" s="135">
        <v>123468402</v>
      </c>
      <c r="B377" s="136" t="s">
        <v>607</v>
      </c>
      <c r="C377" s="136" t="s">
        <v>94</v>
      </c>
      <c r="D377" s="137">
        <v>90375</v>
      </c>
      <c r="E377" s="138">
        <v>15063</v>
      </c>
      <c r="F377" s="186">
        <v>88911627.440000013</v>
      </c>
      <c r="G377" s="187">
        <v>65.31</v>
      </c>
      <c r="H377" s="29">
        <f t="shared" si="15"/>
        <v>82</v>
      </c>
      <c r="I377" s="38" t="str">
        <f t="array" ref="I377">H377&amp;CHOOSE(AND(H377&lt;&gt;{11,12,13})*MIN(4,MOD(H377,10))+1,"th","st","nd","rd","th")</f>
        <v>82nd</v>
      </c>
      <c r="J377" s="188">
        <v>1.29</v>
      </c>
      <c r="K377" s="189">
        <v>94505410.420000002</v>
      </c>
      <c r="L377" s="148">
        <v>4183.3630000000003</v>
      </c>
      <c r="M377" s="149">
        <v>460.63299999999998</v>
      </c>
      <c r="N377" s="186">
        <v>20350.02</v>
      </c>
      <c r="O377" s="29">
        <f t="shared" si="16"/>
        <v>98</v>
      </c>
      <c r="P377" s="38" t="str">
        <f t="array" ref="P377">O377&amp;CHOOSE(AND(O377&lt;&gt;{11,12,13})*MIN(4,MOD(O377,10))+1,"th","st","nd","rd","th")</f>
        <v>98th</v>
      </c>
      <c r="Q377" s="190">
        <v>0.65890000000000004</v>
      </c>
      <c r="R377" s="150">
        <v>0.85</v>
      </c>
      <c r="S377" s="191">
        <v>1.06E-2</v>
      </c>
      <c r="T377" s="192">
        <v>429</v>
      </c>
      <c r="U377" s="193">
        <v>115362885</v>
      </c>
      <c r="V377" s="186">
        <v>24841.3</v>
      </c>
      <c r="W377" s="29">
        <f t="shared" si="17"/>
        <v>99</v>
      </c>
      <c r="X377" s="38" t="str">
        <f t="array" ref="X377">W377&amp;CHOOSE(AND(W377&lt;&gt;{11,12,13})*MIN(4,MOD(W377,10))+1,"th","st","nd","rd","th")</f>
        <v>99th</v>
      </c>
      <c r="Y377" s="150">
        <v>0</v>
      </c>
      <c r="Z377" s="150">
        <v>0.85</v>
      </c>
      <c r="AA377" s="194">
        <v>611368.65</v>
      </c>
      <c r="AB377" s="195">
        <v>6857876262</v>
      </c>
      <c r="AC377" s="196">
        <v>1562772284</v>
      </c>
      <c r="AD377" s="194">
        <v>94515145.420000002</v>
      </c>
      <c r="AE377" s="194">
        <v>88115470.420000002</v>
      </c>
      <c r="AF377" s="194">
        <v>0</v>
      </c>
      <c r="AG377" s="194">
        <v>184788.37</v>
      </c>
      <c r="AH377" s="194">
        <v>9735</v>
      </c>
    </row>
    <row r="378" spans="1:34" x14ac:dyDescent="0.25">
      <c r="A378" s="135">
        <v>123468503</v>
      </c>
      <c r="B378" s="136" t="s">
        <v>608</v>
      </c>
      <c r="C378" s="136" t="s">
        <v>94</v>
      </c>
      <c r="D378" s="137">
        <v>72197</v>
      </c>
      <c r="E378" s="138">
        <v>9597</v>
      </c>
      <c r="F378" s="186">
        <v>50256537.560000002</v>
      </c>
      <c r="G378" s="187">
        <v>72.53</v>
      </c>
      <c r="H378" s="29">
        <f t="shared" si="15"/>
        <v>91</v>
      </c>
      <c r="I378" s="38" t="str">
        <f t="array" ref="I378">H378&amp;CHOOSE(AND(H378&lt;&gt;{11,12,13})*MIN(4,MOD(H378,10))+1,"th","st","nd","rd","th")</f>
        <v>91st</v>
      </c>
      <c r="J378" s="188">
        <v>1.43</v>
      </c>
      <c r="K378" s="189">
        <v>56434354.049999997</v>
      </c>
      <c r="L378" s="148">
        <v>3223.3620000000001</v>
      </c>
      <c r="M378" s="149">
        <v>317.07100000000003</v>
      </c>
      <c r="N378" s="186">
        <v>15939.96</v>
      </c>
      <c r="O378" s="29">
        <f t="shared" si="16"/>
        <v>82</v>
      </c>
      <c r="P378" s="38" t="str">
        <f t="array" ref="P378">O378&amp;CHOOSE(AND(O378&lt;&gt;{11,12,13})*MIN(4,MOD(O378,10))+1,"th","st","nd","rd","th")</f>
        <v>82nd</v>
      </c>
      <c r="Q378" s="190">
        <v>0.84119999999999995</v>
      </c>
      <c r="R378" s="150">
        <v>1.2</v>
      </c>
      <c r="S378" s="191">
        <v>1.5900000000000001E-2</v>
      </c>
      <c r="T378" s="192">
        <v>135</v>
      </c>
      <c r="U378" s="193">
        <v>43296250</v>
      </c>
      <c r="V378" s="186">
        <v>12229.08</v>
      </c>
      <c r="W378" s="29">
        <f t="shared" si="17"/>
        <v>88</v>
      </c>
      <c r="X378" s="38" t="str">
        <f t="array" ref="X378">W378&amp;CHOOSE(AND(W378&lt;&gt;{11,12,13})*MIN(4,MOD(W378,10))+1,"th","st","nd","rd","th")</f>
        <v>88th</v>
      </c>
      <c r="Y378" s="150">
        <v>0</v>
      </c>
      <c r="Z378" s="150">
        <v>1.2</v>
      </c>
      <c r="AA378" s="194">
        <v>1308975.17</v>
      </c>
      <c r="AB378" s="195">
        <v>2388139484</v>
      </c>
      <c r="AC378" s="196">
        <v>772170759</v>
      </c>
      <c r="AD378" s="194">
        <v>56452580.920000002</v>
      </c>
      <c r="AE378" s="194">
        <v>48850532.560000002</v>
      </c>
      <c r="AF378" s="194">
        <v>0</v>
      </c>
      <c r="AG378" s="194">
        <v>97029.83</v>
      </c>
      <c r="AH378" s="194">
        <v>18226.87</v>
      </c>
    </row>
    <row r="379" spans="1:34" x14ac:dyDescent="0.25">
      <c r="A379" s="135">
        <v>123468603</v>
      </c>
      <c r="B379" s="136" t="s">
        <v>609</v>
      </c>
      <c r="C379" s="136" t="s">
        <v>94</v>
      </c>
      <c r="D379" s="137">
        <v>75359</v>
      </c>
      <c r="E379" s="138">
        <v>8894</v>
      </c>
      <c r="F379" s="186">
        <v>41218152.579999998</v>
      </c>
      <c r="G379" s="187">
        <v>61.5</v>
      </c>
      <c r="H379" s="29">
        <f t="shared" si="15"/>
        <v>74</v>
      </c>
      <c r="I379" s="38" t="str">
        <f t="array" ref="I379">H379&amp;CHOOSE(AND(H379&lt;&gt;{11,12,13})*MIN(4,MOD(H379,10))+1,"th","st","nd","rd","th")</f>
        <v>74th</v>
      </c>
      <c r="J379" s="188">
        <v>1.21</v>
      </c>
      <c r="K379" s="189">
        <v>54371634.670000002</v>
      </c>
      <c r="L379" s="148">
        <v>3361.72</v>
      </c>
      <c r="M379" s="149">
        <v>293.63799999999998</v>
      </c>
      <c r="N379" s="186">
        <v>14874.5</v>
      </c>
      <c r="O379" s="29">
        <f t="shared" si="16"/>
        <v>72</v>
      </c>
      <c r="P379" s="38" t="str">
        <f t="array" ref="P379">O379&amp;CHOOSE(AND(O379&lt;&gt;{11,12,13})*MIN(4,MOD(O379,10))+1,"th","st","nd","rd","th")</f>
        <v>72nd</v>
      </c>
      <c r="Q379" s="190">
        <v>0.90149999999999997</v>
      </c>
      <c r="R379" s="150">
        <v>1.0900000000000001</v>
      </c>
      <c r="S379" s="191">
        <v>1.6E-2</v>
      </c>
      <c r="T379" s="192">
        <v>128</v>
      </c>
      <c r="U379" s="193">
        <v>35383367</v>
      </c>
      <c r="V379" s="186">
        <v>9679.86</v>
      </c>
      <c r="W379" s="29">
        <f t="shared" si="17"/>
        <v>73</v>
      </c>
      <c r="X379" s="38" t="str">
        <f t="array" ref="X379">W379&amp;CHOOSE(AND(W379&lt;&gt;{11,12,13})*MIN(4,MOD(W379,10))+1,"th","st","nd","rd","th")</f>
        <v>73rd</v>
      </c>
      <c r="Y379" s="150">
        <v>0</v>
      </c>
      <c r="Z379" s="150">
        <v>1.0900000000000001</v>
      </c>
      <c r="AA379" s="194">
        <v>1150765.29</v>
      </c>
      <c r="AB379" s="195">
        <v>1871719787</v>
      </c>
      <c r="AC379" s="196">
        <v>711007716</v>
      </c>
      <c r="AD379" s="194">
        <v>54405846.670000002</v>
      </c>
      <c r="AE379" s="194">
        <v>40042590.140000001</v>
      </c>
      <c r="AF379" s="194">
        <v>0</v>
      </c>
      <c r="AG379" s="194">
        <v>24797.15</v>
      </c>
      <c r="AH379" s="194">
        <v>34212</v>
      </c>
    </row>
    <row r="380" spans="1:34" x14ac:dyDescent="0.25">
      <c r="A380" s="135">
        <v>123469303</v>
      </c>
      <c r="B380" s="136" t="s">
        <v>650</v>
      </c>
      <c r="C380" s="136" t="s">
        <v>94</v>
      </c>
      <c r="D380" s="137">
        <v>104006</v>
      </c>
      <c r="E380" s="138">
        <v>14333</v>
      </c>
      <c r="F380" s="186">
        <v>83563497.019999996</v>
      </c>
      <c r="G380" s="187">
        <v>56.06</v>
      </c>
      <c r="H380" s="29">
        <f t="shared" si="15"/>
        <v>63</v>
      </c>
      <c r="I380" s="38" t="str">
        <f t="array" ref="I380">H380&amp;CHOOSE(AND(H380&lt;&gt;{11,12,13})*MIN(4,MOD(H380,10))+1,"th","st","nd","rd","th")</f>
        <v>63rd</v>
      </c>
      <c r="J380" s="188">
        <v>1.1000000000000001</v>
      </c>
      <c r="K380" s="189">
        <v>97495238.849999994</v>
      </c>
      <c r="L380" s="148">
        <v>4754.5630000000001</v>
      </c>
      <c r="M380" s="149">
        <v>405.19</v>
      </c>
      <c r="N380" s="186">
        <v>18895.330000000002</v>
      </c>
      <c r="O380" s="29">
        <f t="shared" si="16"/>
        <v>95</v>
      </c>
      <c r="P380" s="38" t="str">
        <f t="array" ref="P380">O380&amp;CHOOSE(AND(O380&lt;&gt;{11,12,13})*MIN(4,MOD(O380,10))+1,"th","st","nd","rd","th")</f>
        <v>95th</v>
      </c>
      <c r="Q380" s="190">
        <v>0.70960000000000001</v>
      </c>
      <c r="R380" s="150">
        <v>0.78</v>
      </c>
      <c r="S380" s="191">
        <v>9.9000000000000008E-3</v>
      </c>
      <c r="T380" s="192">
        <v>458</v>
      </c>
      <c r="U380" s="193">
        <v>116177887</v>
      </c>
      <c r="V380" s="186">
        <v>22516.17</v>
      </c>
      <c r="W380" s="29">
        <f t="shared" si="17"/>
        <v>98</v>
      </c>
      <c r="X380" s="38" t="str">
        <f t="array" ref="X380">W380&amp;CHOOSE(AND(W380&lt;&gt;{11,12,13})*MIN(4,MOD(W380,10))+1,"th","st","nd","rd","th")</f>
        <v>98th</v>
      </c>
      <c r="Y380" s="150">
        <v>0</v>
      </c>
      <c r="Z380" s="150">
        <v>0.78</v>
      </c>
      <c r="AA380" s="194">
        <v>3208959.71</v>
      </c>
      <c r="AB380" s="195">
        <v>5838898365</v>
      </c>
      <c r="AC380" s="196">
        <v>2641239347</v>
      </c>
      <c r="AD380" s="194">
        <v>97614543.290000007</v>
      </c>
      <c r="AE380" s="194">
        <v>80354537.310000002</v>
      </c>
      <c r="AF380" s="194">
        <v>0</v>
      </c>
      <c r="AG380" s="194">
        <v>0</v>
      </c>
      <c r="AH380" s="194">
        <v>119304.44</v>
      </c>
    </row>
    <row r="381" spans="1:34" x14ac:dyDescent="0.25">
      <c r="A381" s="135">
        <v>116471803</v>
      </c>
      <c r="B381" s="136" t="s">
        <v>251</v>
      </c>
      <c r="C381" s="136" t="s">
        <v>252</v>
      </c>
      <c r="D381" s="137">
        <v>57988</v>
      </c>
      <c r="E381" s="138">
        <v>7934</v>
      </c>
      <c r="F381" s="186">
        <v>22230550.239999998</v>
      </c>
      <c r="G381" s="187">
        <v>48.32</v>
      </c>
      <c r="H381" s="29">
        <f t="shared" si="15"/>
        <v>43</v>
      </c>
      <c r="I381" s="38" t="str">
        <f t="array" ref="I381">H381&amp;CHOOSE(AND(H381&lt;&gt;{11,12,13})*MIN(4,MOD(H381,10))+1,"th","st","nd","rd","th")</f>
        <v>43rd</v>
      </c>
      <c r="J381" s="188">
        <v>0.95</v>
      </c>
      <c r="K381" s="189">
        <v>37279669.07</v>
      </c>
      <c r="L381" s="148">
        <v>2451.1729999999998</v>
      </c>
      <c r="M381" s="149">
        <v>376.08100000000002</v>
      </c>
      <c r="N381" s="186">
        <v>13185.82</v>
      </c>
      <c r="O381" s="29">
        <f t="shared" si="16"/>
        <v>48</v>
      </c>
      <c r="P381" s="38" t="str">
        <f t="array" ref="P381">O381&amp;CHOOSE(AND(O381&lt;&gt;{11,12,13})*MIN(4,MOD(O381,10))+1,"th","st","nd","rd","th")</f>
        <v>48th</v>
      </c>
      <c r="Q381" s="190">
        <v>1.0168999999999999</v>
      </c>
      <c r="R381" s="150">
        <v>0.95</v>
      </c>
      <c r="S381" s="191">
        <v>1.04E-2</v>
      </c>
      <c r="T381" s="192">
        <v>437</v>
      </c>
      <c r="U381" s="193">
        <v>29243642</v>
      </c>
      <c r="V381" s="186">
        <v>10343.48</v>
      </c>
      <c r="W381" s="29">
        <f t="shared" si="17"/>
        <v>78</v>
      </c>
      <c r="X381" s="38" t="str">
        <f t="array" ref="X381">W381&amp;CHOOSE(AND(W381&lt;&gt;{11,12,13})*MIN(4,MOD(W381,10))+1,"th","st","nd","rd","th")</f>
        <v>78th</v>
      </c>
      <c r="Y381" s="150">
        <v>0</v>
      </c>
      <c r="Z381" s="150">
        <v>0.95</v>
      </c>
      <c r="AA381" s="194">
        <v>553873.69999999995</v>
      </c>
      <c r="AB381" s="195">
        <v>1512855067</v>
      </c>
      <c r="AC381" s="196">
        <v>621717328</v>
      </c>
      <c r="AD381" s="194">
        <v>37375498.869999997</v>
      </c>
      <c r="AE381" s="194">
        <v>21562851.5</v>
      </c>
      <c r="AF381" s="194">
        <v>0</v>
      </c>
      <c r="AG381" s="194">
        <v>113825.04</v>
      </c>
      <c r="AH381" s="194">
        <v>95829.8</v>
      </c>
    </row>
    <row r="382" spans="1:34" x14ac:dyDescent="0.25">
      <c r="A382" s="135">
        <v>120480803</v>
      </c>
      <c r="B382" s="136" t="s">
        <v>128</v>
      </c>
      <c r="C382" s="136" t="s">
        <v>129</v>
      </c>
      <c r="D382" s="137">
        <v>63046</v>
      </c>
      <c r="E382" s="138">
        <v>8602</v>
      </c>
      <c r="F382" s="186">
        <v>35690451.880000003</v>
      </c>
      <c r="G382" s="187">
        <v>65.81</v>
      </c>
      <c r="H382" s="29">
        <f t="shared" si="15"/>
        <v>83</v>
      </c>
      <c r="I382" s="38" t="str">
        <f t="array" ref="I382">H382&amp;CHOOSE(AND(H382&lt;&gt;{11,12,13})*MIN(4,MOD(H382,10))+1,"th","st","nd","rd","th")</f>
        <v>83rd</v>
      </c>
      <c r="J382" s="188">
        <v>1.3</v>
      </c>
      <c r="K382" s="189">
        <v>51702129.490000002</v>
      </c>
      <c r="L382" s="148">
        <v>3077.6469999999999</v>
      </c>
      <c r="M382" s="149">
        <v>427.017</v>
      </c>
      <c r="N382" s="186">
        <v>14752.38</v>
      </c>
      <c r="O382" s="29">
        <f t="shared" si="16"/>
        <v>71</v>
      </c>
      <c r="P382" s="38" t="str">
        <f t="array" ref="P382">O382&amp;CHOOSE(AND(O382&lt;&gt;{11,12,13})*MIN(4,MOD(O382,10))+1,"th","st","nd","rd","th")</f>
        <v>71st</v>
      </c>
      <c r="Q382" s="190">
        <v>0.90890000000000004</v>
      </c>
      <c r="R382" s="150">
        <v>1.18</v>
      </c>
      <c r="S382" s="191">
        <v>1.72E-2</v>
      </c>
      <c r="T382" s="192">
        <v>93</v>
      </c>
      <c r="U382" s="193">
        <v>28386364</v>
      </c>
      <c r="V382" s="186">
        <v>8099.6</v>
      </c>
      <c r="W382" s="29">
        <f t="shared" si="17"/>
        <v>58</v>
      </c>
      <c r="X382" s="38" t="str">
        <f t="array" ref="X382">W382&amp;CHOOSE(AND(W382&lt;&gt;{11,12,13})*MIN(4,MOD(W382,10))+1,"th","st","nd","rd","th")</f>
        <v>58th</v>
      </c>
      <c r="Y382" s="150">
        <v>0</v>
      </c>
      <c r="Z382" s="150">
        <v>1.18</v>
      </c>
      <c r="AA382" s="194">
        <v>1722099.43</v>
      </c>
      <c r="AB382" s="195">
        <v>1530502438</v>
      </c>
      <c r="AC382" s="196">
        <v>541494970</v>
      </c>
      <c r="AD382" s="194">
        <v>51702266.990000002</v>
      </c>
      <c r="AE382" s="194">
        <v>33954464.170000002</v>
      </c>
      <c r="AF382" s="194">
        <v>0</v>
      </c>
      <c r="AG382" s="194">
        <v>13888.28</v>
      </c>
      <c r="AH382" s="194">
        <v>137.5</v>
      </c>
    </row>
    <row r="383" spans="1:34" x14ac:dyDescent="0.25">
      <c r="A383" s="135">
        <v>120481002</v>
      </c>
      <c r="B383" s="136" t="s">
        <v>148</v>
      </c>
      <c r="C383" s="136" t="s">
        <v>129</v>
      </c>
      <c r="D383" s="137">
        <v>62459</v>
      </c>
      <c r="E383" s="138">
        <v>45270</v>
      </c>
      <c r="F383" s="186">
        <v>201283715.81</v>
      </c>
      <c r="G383" s="187">
        <v>71.19</v>
      </c>
      <c r="H383" s="29">
        <f t="shared" si="15"/>
        <v>90</v>
      </c>
      <c r="I383" s="38" t="str">
        <f t="array" ref="I383">H383&amp;CHOOSE(AND(H383&lt;&gt;{11,12,13})*MIN(4,MOD(H383,10))+1,"th","st","nd","rd","th")</f>
        <v>90th</v>
      </c>
      <c r="J383" s="188">
        <v>1.4</v>
      </c>
      <c r="K383" s="189">
        <v>253811905.25</v>
      </c>
      <c r="L383" s="148">
        <v>15764.504000000001</v>
      </c>
      <c r="M383" s="149">
        <v>3439.473</v>
      </c>
      <c r="N383" s="186">
        <v>13216.63</v>
      </c>
      <c r="O383" s="29">
        <f t="shared" si="16"/>
        <v>48</v>
      </c>
      <c r="P383" s="38" t="str">
        <f t="array" ref="P383">O383&amp;CHOOSE(AND(O383&lt;&gt;{11,12,13})*MIN(4,MOD(O383,10))+1,"th","st","nd","rd","th")</f>
        <v>48th</v>
      </c>
      <c r="Q383" s="190">
        <v>1.0145999999999999</v>
      </c>
      <c r="R383" s="150">
        <v>1.4</v>
      </c>
      <c r="S383" s="191">
        <v>1.6199999999999999E-2</v>
      </c>
      <c r="T383" s="192">
        <v>126</v>
      </c>
      <c r="U383" s="193">
        <v>169749957</v>
      </c>
      <c r="V383" s="186">
        <v>8839.31</v>
      </c>
      <c r="W383" s="29">
        <f t="shared" si="17"/>
        <v>66</v>
      </c>
      <c r="X383" s="38" t="str">
        <f t="array" ref="X383">W383&amp;CHOOSE(AND(W383&lt;&gt;{11,12,13})*MIN(4,MOD(W383,10))+1,"th","st","nd","rd","th")</f>
        <v>66th</v>
      </c>
      <c r="Y383" s="150">
        <v>0</v>
      </c>
      <c r="Z383" s="150">
        <v>1.4</v>
      </c>
      <c r="AA383" s="194">
        <v>4744369.71</v>
      </c>
      <c r="AB383" s="195">
        <v>9385162164</v>
      </c>
      <c r="AC383" s="196">
        <v>3005345611</v>
      </c>
      <c r="AD383" s="194">
        <v>254125867.18000001</v>
      </c>
      <c r="AE383" s="194">
        <v>196349760.09999999</v>
      </c>
      <c r="AF383" s="194">
        <v>0</v>
      </c>
      <c r="AG383" s="194">
        <v>189586</v>
      </c>
      <c r="AH383" s="194">
        <v>313961.93</v>
      </c>
    </row>
    <row r="384" spans="1:34" x14ac:dyDescent="0.25">
      <c r="A384" s="135">
        <v>120483302</v>
      </c>
      <c r="B384" s="136" t="s">
        <v>274</v>
      </c>
      <c r="C384" s="136" t="s">
        <v>129</v>
      </c>
      <c r="D384" s="137">
        <v>66841</v>
      </c>
      <c r="E384" s="138">
        <v>24014</v>
      </c>
      <c r="F384" s="186">
        <v>113858454.09</v>
      </c>
      <c r="G384" s="187">
        <v>70.930000000000007</v>
      </c>
      <c r="H384" s="29">
        <f t="shared" si="15"/>
        <v>90</v>
      </c>
      <c r="I384" s="38" t="str">
        <f t="array" ref="I384">H384&amp;CHOOSE(AND(H384&lt;&gt;{11,12,13})*MIN(4,MOD(H384,10))+1,"th","st","nd","rd","th")</f>
        <v>90th</v>
      </c>
      <c r="J384" s="188">
        <v>1.4</v>
      </c>
      <c r="K384" s="189">
        <v>148827869.13</v>
      </c>
      <c r="L384" s="148">
        <v>9284.0990000000002</v>
      </c>
      <c r="M384" s="149">
        <v>1591.7349999999999</v>
      </c>
      <c r="N384" s="186">
        <v>13684.27</v>
      </c>
      <c r="O384" s="29">
        <f t="shared" si="16"/>
        <v>57</v>
      </c>
      <c r="P384" s="38" t="str">
        <f t="array" ref="P384">O384&amp;CHOOSE(AND(O384&lt;&gt;{11,12,13})*MIN(4,MOD(O384,10))+1,"th","st","nd","rd","th")</f>
        <v>57th</v>
      </c>
      <c r="Q384" s="190">
        <v>0.97989999999999999</v>
      </c>
      <c r="R384" s="150">
        <v>1.37</v>
      </c>
      <c r="S384" s="191">
        <v>1.8599999999999998E-2</v>
      </c>
      <c r="T384" s="192">
        <v>55</v>
      </c>
      <c r="U384" s="193">
        <v>83714256</v>
      </c>
      <c r="V384" s="186">
        <v>7697.27</v>
      </c>
      <c r="W384" s="29">
        <f t="shared" si="17"/>
        <v>53</v>
      </c>
      <c r="X384" s="38" t="str">
        <f t="array" ref="X384">W384&amp;CHOOSE(AND(W384&lt;&gt;{11,12,13})*MIN(4,MOD(W384,10))+1,"th","st","nd","rd","th")</f>
        <v>53rd</v>
      </c>
      <c r="Y384" s="150">
        <v>0</v>
      </c>
      <c r="Z384" s="150">
        <v>1.37</v>
      </c>
      <c r="AA384" s="194">
        <v>3300416.44</v>
      </c>
      <c r="AB384" s="195">
        <v>4446223138</v>
      </c>
      <c r="AC384" s="196">
        <v>1664306463</v>
      </c>
      <c r="AD384" s="194">
        <v>148938251.21000001</v>
      </c>
      <c r="AE384" s="194">
        <v>110482878.79000001</v>
      </c>
      <c r="AF384" s="194">
        <v>0</v>
      </c>
      <c r="AG384" s="194">
        <v>75158.86</v>
      </c>
      <c r="AH384" s="194">
        <v>110382.08</v>
      </c>
    </row>
    <row r="385" spans="1:34" x14ac:dyDescent="0.25">
      <c r="A385" s="135">
        <v>120484803</v>
      </c>
      <c r="B385" s="136" t="s">
        <v>429</v>
      </c>
      <c r="C385" s="136" t="s">
        <v>129</v>
      </c>
      <c r="D385" s="137">
        <v>81746</v>
      </c>
      <c r="E385" s="138">
        <v>10662</v>
      </c>
      <c r="F385" s="186">
        <v>66647694.580000006</v>
      </c>
      <c r="G385" s="187">
        <v>76.47</v>
      </c>
      <c r="H385" s="29">
        <f t="shared" si="15"/>
        <v>95</v>
      </c>
      <c r="I385" s="38" t="str">
        <f t="array" ref="I385">H385&amp;CHOOSE(AND(H385&lt;&gt;{11,12,13})*MIN(4,MOD(H385,10))+1,"th","st","nd","rd","th")</f>
        <v>95th</v>
      </c>
      <c r="J385" s="188">
        <v>1.51</v>
      </c>
      <c r="K385" s="189">
        <v>79111550.269999996</v>
      </c>
      <c r="L385" s="148">
        <v>4958.1779999999999</v>
      </c>
      <c r="M385" s="149">
        <v>431.35899999999998</v>
      </c>
      <c r="N385" s="186">
        <v>14678.73</v>
      </c>
      <c r="O385" s="29">
        <f t="shared" si="16"/>
        <v>70</v>
      </c>
      <c r="P385" s="38" t="str">
        <f t="array" ref="P385">O385&amp;CHOOSE(AND(O385&lt;&gt;{11,12,13})*MIN(4,MOD(O385,10))+1,"th","st","nd","rd","th")</f>
        <v>70th</v>
      </c>
      <c r="Q385" s="190">
        <v>0.91349999999999998</v>
      </c>
      <c r="R385" s="150">
        <v>1.38</v>
      </c>
      <c r="S385" s="191">
        <v>1.5800000000000002E-2</v>
      </c>
      <c r="T385" s="192">
        <v>142</v>
      </c>
      <c r="U385" s="193">
        <v>57859740</v>
      </c>
      <c r="V385" s="186">
        <v>10735.57</v>
      </c>
      <c r="W385" s="29">
        <f t="shared" si="17"/>
        <v>81</v>
      </c>
      <c r="X385" s="38" t="str">
        <f t="array" ref="X385">W385&amp;CHOOSE(AND(W385&lt;&gt;{11,12,13})*MIN(4,MOD(W385,10))+1,"th","st","nd","rd","th")</f>
        <v>81st</v>
      </c>
      <c r="Y385" s="150">
        <v>0</v>
      </c>
      <c r="Z385" s="150">
        <v>1.38</v>
      </c>
      <c r="AA385" s="194">
        <v>1600661.71</v>
      </c>
      <c r="AB385" s="195">
        <v>3181137183</v>
      </c>
      <c r="AC385" s="196">
        <v>1042201522</v>
      </c>
      <c r="AD385" s="194">
        <v>79165542.5</v>
      </c>
      <c r="AE385" s="194">
        <v>65000966.700000003</v>
      </c>
      <c r="AF385" s="194">
        <v>0</v>
      </c>
      <c r="AG385" s="194">
        <v>46066.17</v>
      </c>
      <c r="AH385" s="194">
        <v>53992.23</v>
      </c>
    </row>
    <row r="386" spans="1:34" x14ac:dyDescent="0.25">
      <c r="A386" s="135">
        <v>120484903</v>
      </c>
      <c r="B386" s="136" t="s">
        <v>446</v>
      </c>
      <c r="C386" s="136" t="s">
        <v>129</v>
      </c>
      <c r="D386" s="137">
        <v>67321</v>
      </c>
      <c r="E386" s="138">
        <v>16569</v>
      </c>
      <c r="F386" s="186">
        <v>71578353.980000004</v>
      </c>
      <c r="G386" s="187">
        <v>64.17</v>
      </c>
      <c r="H386" s="29">
        <f t="shared" si="15"/>
        <v>80</v>
      </c>
      <c r="I386" s="38" t="str">
        <f t="array" ref="I386">H386&amp;CHOOSE(AND(H386&lt;&gt;{11,12,13})*MIN(4,MOD(H386,10))+1,"th","st","nd","rd","th")</f>
        <v>80th</v>
      </c>
      <c r="J386" s="188">
        <v>1.26</v>
      </c>
      <c r="K386" s="189">
        <v>97607741.359999999</v>
      </c>
      <c r="L386" s="148">
        <v>5817.1540000000005</v>
      </c>
      <c r="M386" s="149">
        <v>822.60400000000004</v>
      </c>
      <c r="N386" s="186">
        <v>14700.5</v>
      </c>
      <c r="O386" s="29">
        <f t="shared" si="16"/>
        <v>71</v>
      </c>
      <c r="P386" s="38" t="str">
        <f t="array" ref="P386">O386&amp;CHOOSE(AND(O386&lt;&gt;{11,12,13})*MIN(4,MOD(O386,10))+1,"th","st","nd","rd","th")</f>
        <v>71st</v>
      </c>
      <c r="Q386" s="190">
        <v>0.91210000000000002</v>
      </c>
      <c r="R386" s="150">
        <v>1.1499999999999999</v>
      </c>
      <c r="S386" s="191">
        <v>1.6500000000000001E-2</v>
      </c>
      <c r="T386" s="192">
        <v>114</v>
      </c>
      <c r="U386" s="193">
        <v>59498882</v>
      </c>
      <c r="V386" s="186">
        <v>8961</v>
      </c>
      <c r="W386" s="29">
        <f t="shared" si="17"/>
        <v>68</v>
      </c>
      <c r="X386" s="38" t="str">
        <f t="array" ref="X386">W386&amp;CHOOSE(AND(W386&lt;&gt;{11,12,13})*MIN(4,MOD(W386,10))+1,"th","st","nd","rd","th")</f>
        <v>68th</v>
      </c>
      <c r="Y386" s="150">
        <v>0</v>
      </c>
      <c r="Z386" s="150">
        <v>1.1499999999999999</v>
      </c>
      <c r="AA386" s="194">
        <v>1468350.04</v>
      </c>
      <c r="AB386" s="195">
        <v>3134313652</v>
      </c>
      <c r="AC386" s="196">
        <v>1208670467</v>
      </c>
      <c r="AD386" s="194">
        <v>97825196.189999998</v>
      </c>
      <c r="AE386" s="194">
        <v>70044156.780000001</v>
      </c>
      <c r="AF386" s="194">
        <v>0</v>
      </c>
      <c r="AG386" s="194">
        <v>65847.16</v>
      </c>
      <c r="AH386" s="194">
        <v>217454.83</v>
      </c>
    </row>
    <row r="387" spans="1:34" x14ac:dyDescent="0.25">
      <c r="A387" s="135">
        <v>120485603</v>
      </c>
      <c r="B387" s="136" t="s">
        <v>475</v>
      </c>
      <c r="C387" s="136" t="s">
        <v>129</v>
      </c>
      <c r="D387" s="137">
        <v>56306</v>
      </c>
      <c r="E387" s="138">
        <v>5084</v>
      </c>
      <c r="F387" s="186">
        <v>20311904.740000002</v>
      </c>
      <c r="G387" s="187">
        <v>70.959999999999994</v>
      </c>
      <c r="H387" s="29">
        <f t="shared" ref="H387:H450" si="18">ROUND(_xlfn.PERCENTRANK.EXC(G$2:G$501,G387)*100,0)</f>
        <v>90</v>
      </c>
      <c r="I387" s="38" t="str">
        <f t="array" ref="I387">H387&amp;CHOOSE(AND(H387&lt;&gt;{11,12,13})*MIN(4,MOD(H387,10))+1,"th","st","nd","rd","th")</f>
        <v>90th</v>
      </c>
      <c r="J387" s="188">
        <v>1.4</v>
      </c>
      <c r="K387" s="189">
        <v>28024919.98</v>
      </c>
      <c r="L387" s="148">
        <v>1643.607</v>
      </c>
      <c r="M387" s="149">
        <v>141.62200000000001</v>
      </c>
      <c r="N387" s="186">
        <v>15698.22</v>
      </c>
      <c r="O387" s="29">
        <f t="shared" ref="O387:O450" si="19">ROUND(_xlfn.PERCENTRANK.EXC(N$2:N$501,N387)*100,0)</f>
        <v>81</v>
      </c>
      <c r="P387" s="38" t="str">
        <f t="array" ref="P387">O387&amp;CHOOSE(AND(O387&lt;&gt;{11,12,13})*MIN(4,MOD(O387,10))+1,"th","st","nd","rd","th")</f>
        <v>81st</v>
      </c>
      <c r="Q387" s="190">
        <v>0.85419999999999996</v>
      </c>
      <c r="R387" s="150">
        <v>1.2</v>
      </c>
      <c r="S387" s="191">
        <v>1.78E-2</v>
      </c>
      <c r="T387" s="192">
        <v>73</v>
      </c>
      <c r="U387" s="193">
        <v>15673139</v>
      </c>
      <c r="V387" s="186">
        <v>8779.34</v>
      </c>
      <c r="W387" s="29">
        <f t="shared" ref="W387:W450" si="20">ROUND(_xlfn.PERCENTRANK.EXC(V$2:V$501,V387)*100,0)</f>
        <v>65</v>
      </c>
      <c r="X387" s="38" t="str">
        <f t="array" ref="X387">W387&amp;CHOOSE(AND(W387&lt;&gt;{11,12,13})*MIN(4,MOD(W387,10))+1,"th","st","nd","rd","th")</f>
        <v>65th</v>
      </c>
      <c r="Y387" s="150">
        <v>0</v>
      </c>
      <c r="Z387" s="150">
        <v>1.2</v>
      </c>
      <c r="AA387" s="194">
        <v>696330.26</v>
      </c>
      <c r="AB387" s="195">
        <v>848966327</v>
      </c>
      <c r="AC387" s="196">
        <v>295058420</v>
      </c>
      <c r="AD387" s="194">
        <v>28034762.219999999</v>
      </c>
      <c r="AE387" s="194">
        <v>19608940.670000002</v>
      </c>
      <c r="AF387" s="194">
        <v>0</v>
      </c>
      <c r="AG387" s="194">
        <v>6633.81</v>
      </c>
      <c r="AH387" s="194">
        <v>9842.24</v>
      </c>
    </row>
    <row r="388" spans="1:34" x14ac:dyDescent="0.25">
      <c r="A388" s="135">
        <v>120486003</v>
      </c>
      <c r="B388" s="136" t="s">
        <v>528</v>
      </c>
      <c r="C388" s="136" t="s">
        <v>129</v>
      </c>
      <c r="D388" s="137">
        <v>75163</v>
      </c>
      <c r="E388" s="138">
        <v>6437</v>
      </c>
      <c r="F388" s="186">
        <v>35903657.740000002</v>
      </c>
      <c r="G388" s="187">
        <v>74.209999999999994</v>
      </c>
      <c r="H388" s="29">
        <f t="shared" si="18"/>
        <v>94</v>
      </c>
      <c r="I388" s="38" t="str">
        <f t="array" ref="I388">H388&amp;CHOOSE(AND(H388&lt;&gt;{11,12,13})*MIN(4,MOD(H388,10))+1,"th","st","nd","rd","th")</f>
        <v>94th</v>
      </c>
      <c r="J388" s="188">
        <v>1.46</v>
      </c>
      <c r="K388" s="189">
        <v>43993201.280000001</v>
      </c>
      <c r="L388" s="148">
        <v>2286.299</v>
      </c>
      <c r="M388" s="149">
        <v>219.136</v>
      </c>
      <c r="N388" s="186">
        <v>17559.11</v>
      </c>
      <c r="O388" s="29">
        <f t="shared" si="19"/>
        <v>92</v>
      </c>
      <c r="P388" s="38" t="str">
        <f t="array" ref="P388">O388&amp;CHOOSE(AND(O388&lt;&gt;{11,12,13})*MIN(4,MOD(O388,10))+1,"th","st","nd","rd","th")</f>
        <v>92nd</v>
      </c>
      <c r="Q388" s="190">
        <v>0.76359999999999995</v>
      </c>
      <c r="R388" s="150">
        <v>1.1100000000000001</v>
      </c>
      <c r="S388" s="191">
        <v>1.47E-2</v>
      </c>
      <c r="T388" s="192">
        <v>201</v>
      </c>
      <c r="U388" s="193">
        <v>33400054</v>
      </c>
      <c r="V388" s="186">
        <v>13331.04</v>
      </c>
      <c r="W388" s="29">
        <f t="shared" si="20"/>
        <v>92</v>
      </c>
      <c r="X388" s="38" t="str">
        <f t="array" ref="X388">W388&amp;CHOOSE(AND(W388&lt;&gt;{11,12,13})*MIN(4,MOD(W388,10))+1,"th","st","nd","rd","th")</f>
        <v>92nd</v>
      </c>
      <c r="Y388" s="150">
        <v>0</v>
      </c>
      <c r="Z388" s="150">
        <v>1.1100000000000001</v>
      </c>
      <c r="AA388" s="194">
        <v>933022.75</v>
      </c>
      <c r="AB388" s="195">
        <v>1686049206</v>
      </c>
      <c r="AC388" s="196">
        <v>751910959</v>
      </c>
      <c r="AD388" s="194">
        <v>44028924.490000002</v>
      </c>
      <c r="AE388" s="194">
        <v>34871090.07</v>
      </c>
      <c r="AF388" s="194">
        <v>0</v>
      </c>
      <c r="AG388" s="194">
        <v>99544.92</v>
      </c>
      <c r="AH388" s="194">
        <v>35723.21</v>
      </c>
    </row>
    <row r="389" spans="1:34" x14ac:dyDescent="0.25">
      <c r="A389" s="135">
        <v>120488603</v>
      </c>
      <c r="B389" s="136" t="s">
        <v>648</v>
      </c>
      <c r="C389" s="136" t="s">
        <v>129</v>
      </c>
      <c r="D389" s="137">
        <v>67868</v>
      </c>
      <c r="E389" s="138">
        <v>6057</v>
      </c>
      <c r="F389" s="186">
        <v>27526320.43</v>
      </c>
      <c r="G389" s="187">
        <v>66.959999999999994</v>
      </c>
      <c r="H389" s="29">
        <f t="shared" si="18"/>
        <v>84</v>
      </c>
      <c r="I389" s="38" t="str">
        <f t="array" ref="I389">H389&amp;CHOOSE(AND(H389&lt;&gt;{11,12,13})*MIN(4,MOD(H389,10))+1,"th","st","nd","rd","th")</f>
        <v>84th</v>
      </c>
      <c r="J389" s="188">
        <v>1.32</v>
      </c>
      <c r="K389" s="189">
        <v>37036803.560000002</v>
      </c>
      <c r="L389" s="148">
        <v>2380.85</v>
      </c>
      <c r="M389" s="149">
        <v>331.15300000000002</v>
      </c>
      <c r="N389" s="186">
        <v>13656.62</v>
      </c>
      <c r="O389" s="29">
        <f t="shared" si="19"/>
        <v>56</v>
      </c>
      <c r="P389" s="38" t="str">
        <f t="array" ref="P389">O389&amp;CHOOSE(AND(O389&lt;&gt;{11,12,13})*MIN(4,MOD(O389,10))+1,"th","st","nd","rd","th")</f>
        <v>56th</v>
      </c>
      <c r="Q389" s="190">
        <v>0.9819</v>
      </c>
      <c r="R389" s="150">
        <v>1.3</v>
      </c>
      <c r="S389" s="191">
        <v>1.77E-2</v>
      </c>
      <c r="T389" s="192">
        <v>79</v>
      </c>
      <c r="U389" s="193">
        <v>21359720</v>
      </c>
      <c r="V389" s="186">
        <v>7875.99</v>
      </c>
      <c r="W389" s="29">
        <f t="shared" si="20"/>
        <v>55</v>
      </c>
      <c r="X389" s="38" t="str">
        <f t="array" ref="X389">W389&amp;CHOOSE(AND(W389&lt;&gt;{11,12,13})*MIN(4,MOD(W389,10))+1,"th","st","nd","rd","th")</f>
        <v>55th</v>
      </c>
      <c r="Y389" s="150">
        <v>0</v>
      </c>
      <c r="Z389" s="150">
        <v>1.3</v>
      </c>
      <c r="AA389" s="194">
        <v>982613.1</v>
      </c>
      <c r="AB389" s="195">
        <v>1148048427</v>
      </c>
      <c r="AC389" s="196">
        <v>411055215</v>
      </c>
      <c r="AD389" s="194">
        <v>37036803.560000002</v>
      </c>
      <c r="AE389" s="194">
        <v>26539570.539999999</v>
      </c>
      <c r="AF389" s="194">
        <v>0</v>
      </c>
      <c r="AG389" s="194">
        <v>4136.79</v>
      </c>
      <c r="AH389" s="194">
        <v>0</v>
      </c>
    </row>
    <row r="390" spans="1:34" x14ac:dyDescent="0.25">
      <c r="A390" s="135">
        <v>116493503</v>
      </c>
      <c r="B390" s="136" t="s">
        <v>380</v>
      </c>
      <c r="C390" s="136" t="s">
        <v>381</v>
      </c>
      <c r="D390" s="137">
        <v>58060</v>
      </c>
      <c r="E390" s="138">
        <v>3493</v>
      </c>
      <c r="F390" s="186">
        <v>8428308.290000001</v>
      </c>
      <c r="G390" s="187">
        <v>41.56</v>
      </c>
      <c r="H390" s="29">
        <f t="shared" si="18"/>
        <v>29</v>
      </c>
      <c r="I390" s="38" t="str">
        <f t="array" ref="I390">H390&amp;CHOOSE(AND(H390&lt;&gt;{11,12,13})*MIN(4,MOD(H390,10))+1,"th","st","nd","rd","th")</f>
        <v>29th</v>
      </c>
      <c r="J390" s="188">
        <v>0.82</v>
      </c>
      <c r="K390" s="189">
        <v>17721423.149999999</v>
      </c>
      <c r="L390" s="148">
        <v>1139.9590000000001</v>
      </c>
      <c r="M390" s="149">
        <v>334.22199999999998</v>
      </c>
      <c r="N390" s="186">
        <v>12021.2</v>
      </c>
      <c r="O390" s="29">
        <f t="shared" si="19"/>
        <v>24</v>
      </c>
      <c r="P390" s="38" t="str">
        <f t="array" ref="P390">O390&amp;CHOOSE(AND(O390&lt;&gt;{11,12,13})*MIN(4,MOD(O390,10))+1,"th","st","nd","rd","th")</f>
        <v>24th</v>
      </c>
      <c r="Q390" s="190">
        <v>1.1153999999999999</v>
      </c>
      <c r="R390" s="150">
        <v>0.82</v>
      </c>
      <c r="S390" s="191">
        <v>1.3899999999999999E-2</v>
      </c>
      <c r="T390" s="192">
        <v>239</v>
      </c>
      <c r="U390" s="193">
        <v>8334649</v>
      </c>
      <c r="V390" s="186">
        <v>5653.75</v>
      </c>
      <c r="W390" s="29">
        <f t="shared" si="20"/>
        <v>27</v>
      </c>
      <c r="X390" s="38" t="str">
        <f t="array" ref="X390">W390&amp;CHOOSE(AND(W390&lt;&gt;{11,12,13})*MIN(4,MOD(W390,10))+1,"th","st","nd","rd","th")</f>
        <v>27th</v>
      </c>
      <c r="Y390" s="150">
        <v>0.24</v>
      </c>
      <c r="Z390" s="150">
        <v>1.06</v>
      </c>
      <c r="AA390" s="194">
        <v>343993.21</v>
      </c>
      <c r="AB390" s="195">
        <v>428355429</v>
      </c>
      <c r="AC390" s="196">
        <v>180013089</v>
      </c>
      <c r="AD390" s="194">
        <v>17721423.149999999</v>
      </c>
      <c r="AE390" s="194">
        <v>8046914.6500000004</v>
      </c>
      <c r="AF390" s="194">
        <v>24713.41</v>
      </c>
      <c r="AG390" s="194">
        <v>12687.02</v>
      </c>
      <c r="AH390" s="194">
        <v>0</v>
      </c>
    </row>
    <row r="391" spans="1:34" x14ac:dyDescent="0.25">
      <c r="A391" s="135">
        <v>116495003</v>
      </c>
      <c r="B391" s="136" t="s">
        <v>410</v>
      </c>
      <c r="C391" s="136" t="s">
        <v>381</v>
      </c>
      <c r="D391" s="137">
        <v>48948</v>
      </c>
      <c r="E391" s="138">
        <v>6729</v>
      </c>
      <c r="F391" s="186">
        <v>16608505.759999998</v>
      </c>
      <c r="G391" s="187">
        <v>50.42</v>
      </c>
      <c r="H391" s="29">
        <f t="shared" si="18"/>
        <v>49</v>
      </c>
      <c r="I391" s="38" t="str">
        <f t="array" ref="I391">H391&amp;CHOOSE(AND(H391&lt;&gt;{11,12,13})*MIN(4,MOD(H391,10))+1,"th","st","nd","rd","th")</f>
        <v>49th</v>
      </c>
      <c r="J391" s="188">
        <v>0.99</v>
      </c>
      <c r="K391" s="189">
        <v>31395410.350000001</v>
      </c>
      <c r="L391" s="148">
        <v>2056.7469999999998</v>
      </c>
      <c r="M391" s="149">
        <v>362.79500000000002</v>
      </c>
      <c r="N391" s="186">
        <v>12975.77</v>
      </c>
      <c r="O391" s="29">
        <f t="shared" si="19"/>
        <v>43</v>
      </c>
      <c r="P391" s="38" t="str">
        <f t="array" ref="P391">O391&amp;CHOOSE(AND(O391&lt;&gt;{11,12,13})*MIN(4,MOD(O391,10))+1,"th","st","nd","rd","th")</f>
        <v>43rd</v>
      </c>
      <c r="Q391" s="190">
        <v>1.0334000000000001</v>
      </c>
      <c r="R391" s="150">
        <v>0.99</v>
      </c>
      <c r="S391" s="191">
        <v>1.3899999999999999E-2</v>
      </c>
      <c r="T391" s="192">
        <v>239</v>
      </c>
      <c r="U391" s="193">
        <v>16311950</v>
      </c>
      <c r="V391" s="186">
        <v>6741.75</v>
      </c>
      <c r="W391" s="29">
        <f t="shared" si="20"/>
        <v>41</v>
      </c>
      <c r="X391" s="38" t="str">
        <f t="array" ref="X391">W391&amp;CHOOSE(AND(W391&lt;&gt;{11,12,13})*MIN(4,MOD(W391,10))+1,"th","st","nd","rd","th")</f>
        <v>41st</v>
      </c>
      <c r="Y391" s="150">
        <v>0.1</v>
      </c>
      <c r="Z391" s="150">
        <v>1.0900000000000001</v>
      </c>
      <c r="AA391" s="194">
        <v>615442.04</v>
      </c>
      <c r="AB391" s="195">
        <v>872431910</v>
      </c>
      <c r="AC391" s="196">
        <v>318221399</v>
      </c>
      <c r="AD391" s="194">
        <v>31425410.350000001</v>
      </c>
      <c r="AE391" s="194">
        <v>15959617.789999999</v>
      </c>
      <c r="AF391" s="194">
        <v>0</v>
      </c>
      <c r="AG391" s="194">
        <v>33445.93</v>
      </c>
      <c r="AH391" s="194">
        <v>30000</v>
      </c>
    </row>
    <row r="392" spans="1:34" x14ac:dyDescent="0.25">
      <c r="A392" s="135">
        <v>116495103</v>
      </c>
      <c r="B392" s="136" t="s">
        <v>422</v>
      </c>
      <c r="C392" s="136" t="s">
        <v>381</v>
      </c>
      <c r="D392" s="137">
        <v>36388</v>
      </c>
      <c r="E392" s="138">
        <v>5823</v>
      </c>
      <c r="F392" s="186">
        <v>4908447.0599999996</v>
      </c>
      <c r="G392" s="187">
        <v>23.17</v>
      </c>
      <c r="H392" s="29">
        <f t="shared" si="18"/>
        <v>1</v>
      </c>
      <c r="I392" s="38" t="str">
        <f t="array" ref="I392">H392&amp;CHOOSE(AND(H392&lt;&gt;{11,12,13})*MIN(4,MOD(H392,10))+1,"th","st","nd","rd","th")</f>
        <v>1st</v>
      </c>
      <c r="J392" s="188">
        <v>0.46</v>
      </c>
      <c r="K392" s="189">
        <v>19433016</v>
      </c>
      <c r="L392" s="148">
        <v>1504.444</v>
      </c>
      <c r="M392" s="149">
        <v>366.93200000000002</v>
      </c>
      <c r="N392" s="186">
        <v>10384.35</v>
      </c>
      <c r="O392" s="29">
        <f t="shared" si="19"/>
        <v>5</v>
      </c>
      <c r="P392" s="38" t="str">
        <f t="array" ref="P392">O392&amp;CHOOSE(AND(O392&lt;&gt;{11,12,13})*MIN(4,MOD(O392,10))+1,"th","st","nd","rd","th")</f>
        <v>5th</v>
      </c>
      <c r="Q392" s="190">
        <v>1.2912999999999999</v>
      </c>
      <c r="R392" s="150">
        <v>0.46</v>
      </c>
      <c r="S392" s="191">
        <v>1.1299999999999999E-2</v>
      </c>
      <c r="T392" s="192">
        <v>397</v>
      </c>
      <c r="U392" s="193">
        <v>5954108</v>
      </c>
      <c r="V392" s="186">
        <v>3181.67</v>
      </c>
      <c r="W392" s="29">
        <f t="shared" si="20"/>
        <v>5</v>
      </c>
      <c r="X392" s="38" t="str">
        <f t="array" ref="X392">W392&amp;CHOOSE(AND(W392&lt;&gt;{11,12,13})*MIN(4,MOD(W392,10))+1,"th","st","nd","rd","th")</f>
        <v>5th</v>
      </c>
      <c r="Y392" s="150">
        <v>0.56999999999999995</v>
      </c>
      <c r="Z392" s="150">
        <v>1.03</v>
      </c>
      <c r="AA392" s="194">
        <v>222547.47</v>
      </c>
      <c r="AB392" s="195">
        <v>255227304</v>
      </c>
      <c r="AC392" s="196">
        <v>179379107</v>
      </c>
      <c r="AD392" s="194">
        <v>19441626.149999999</v>
      </c>
      <c r="AE392" s="194">
        <v>4682260.97</v>
      </c>
      <c r="AF392" s="194">
        <v>0</v>
      </c>
      <c r="AG392" s="194">
        <v>3638.62</v>
      </c>
      <c r="AH392" s="194">
        <v>8610.15</v>
      </c>
    </row>
    <row r="393" spans="1:34" x14ac:dyDescent="0.25">
      <c r="A393" s="135">
        <v>116496503</v>
      </c>
      <c r="B393" s="136" t="s">
        <v>537</v>
      </c>
      <c r="C393" s="136" t="s">
        <v>381</v>
      </c>
      <c r="D393" s="137">
        <v>38313</v>
      </c>
      <c r="E393" s="138">
        <v>8128</v>
      </c>
      <c r="F393" s="186">
        <v>6183478.1100000003</v>
      </c>
      <c r="G393" s="187">
        <v>19.86</v>
      </c>
      <c r="H393" s="29">
        <f t="shared" si="18"/>
        <v>0</v>
      </c>
      <c r="I393" s="38" t="str">
        <f t="array" ref="I393">H393&amp;CHOOSE(AND(H393&lt;&gt;{11,12,13})*MIN(4,MOD(H393,10))+1,"th","st","nd","rd","th")</f>
        <v>0th</v>
      </c>
      <c r="J393" s="188">
        <v>0.39</v>
      </c>
      <c r="K393" s="189">
        <v>30491691.699999999</v>
      </c>
      <c r="L393" s="148">
        <v>2373.3980000000001</v>
      </c>
      <c r="M393" s="149">
        <v>535.77499999999998</v>
      </c>
      <c r="N393" s="186">
        <v>10481.219999999999</v>
      </c>
      <c r="O393" s="29">
        <f t="shared" si="19"/>
        <v>6</v>
      </c>
      <c r="P393" s="38" t="str">
        <f t="array" ref="P393">O393&amp;CHOOSE(AND(O393&lt;&gt;{11,12,13})*MIN(4,MOD(O393,10))+1,"th","st","nd","rd","th")</f>
        <v>6th</v>
      </c>
      <c r="Q393" s="190">
        <v>1.2793000000000001</v>
      </c>
      <c r="R393" s="150">
        <v>0.39</v>
      </c>
      <c r="S393" s="191">
        <v>8.6999999999999994E-3</v>
      </c>
      <c r="T393" s="192">
        <v>485</v>
      </c>
      <c r="U393" s="193">
        <v>9782483</v>
      </c>
      <c r="V393" s="186">
        <v>3362.63</v>
      </c>
      <c r="W393" s="29">
        <f t="shared" si="20"/>
        <v>6</v>
      </c>
      <c r="X393" s="38" t="str">
        <f t="array" ref="X393">W393&amp;CHOOSE(AND(W393&lt;&gt;{11,12,13})*MIN(4,MOD(W393,10))+1,"th","st","nd","rd","th")</f>
        <v>6th</v>
      </c>
      <c r="Y393" s="150">
        <v>0.55000000000000004</v>
      </c>
      <c r="Z393" s="150">
        <v>0.94</v>
      </c>
      <c r="AA393" s="194">
        <v>351447.48</v>
      </c>
      <c r="AB393" s="195">
        <v>440290021</v>
      </c>
      <c r="AC393" s="196">
        <v>273759827</v>
      </c>
      <c r="AD393" s="194">
        <v>30617643.670000002</v>
      </c>
      <c r="AE393" s="194">
        <v>5824818.1799999997</v>
      </c>
      <c r="AF393" s="194">
        <v>0</v>
      </c>
      <c r="AG393" s="194">
        <v>7212.45</v>
      </c>
      <c r="AH393" s="194">
        <v>125951.97</v>
      </c>
    </row>
    <row r="394" spans="1:34" x14ac:dyDescent="0.25">
      <c r="A394" s="135">
        <v>116496603</v>
      </c>
      <c r="B394" s="136" t="s">
        <v>543</v>
      </c>
      <c r="C394" s="136" t="s">
        <v>381</v>
      </c>
      <c r="D394" s="137">
        <v>47619</v>
      </c>
      <c r="E394" s="138">
        <v>9461</v>
      </c>
      <c r="F394" s="186">
        <v>21455840.280000001</v>
      </c>
      <c r="G394" s="187">
        <v>47.62</v>
      </c>
      <c r="H394" s="29">
        <f t="shared" si="18"/>
        <v>42</v>
      </c>
      <c r="I394" s="38" t="str">
        <f t="array" ref="I394">H394&amp;CHOOSE(AND(H394&lt;&gt;{11,12,13})*MIN(4,MOD(H394,10))+1,"th","st","nd","rd","th")</f>
        <v>42nd</v>
      </c>
      <c r="J394" s="188">
        <v>0.94</v>
      </c>
      <c r="K394" s="189">
        <v>44950167.57</v>
      </c>
      <c r="L394" s="148">
        <v>3024.067</v>
      </c>
      <c r="M394" s="149">
        <v>577.76199999999994</v>
      </c>
      <c r="N394" s="186">
        <v>12479.82</v>
      </c>
      <c r="O394" s="29">
        <f t="shared" si="19"/>
        <v>33</v>
      </c>
      <c r="P394" s="38" t="str">
        <f t="array" ref="P394">O394&amp;CHOOSE(AND(O394&lt;&gt;{11,12,13})*MIN(4,MOD(O394,10))+1,"th","st","nd","rd","th")</f>
        <v>33rd</v>
      </c>
      <c r="Q394" s="190">
        <v>1.0745</v>
      </c>
      <c r="R394" s="150">
        <v>0.94</v>
      </c>
      <c r="S394" s="191">
        <v>1.54E-2</v>
      </c>
      <c r="T394" s="192">
        <v>160</v>
      </c>
      <c r="U394" s="193">
        <v>19108224</v>
      </c>
      <c r="V394" s="186">
        <v>5305.14</v>
      </c>
      <c r="W394" s="29">
        <f t="shared" si="20"/>
        <v>23</v>
      </c>
      <c r="X394" s="38" t="str">
        <f t="array" ref="X394">W394&amp;CHOOSE(AND(W394&lt;&gt;{11,12,13})*MIN(4,MOD(W394,10))+1,"th","st","nd","rd","th")</f>
        <v>23rd</v>
      </c>
      <c r="Y394" s="150">
        <v>0.28999999999999998</v>
      </c>
      <c r="Z394" s="150">
        <v>1.23</v>
      </c>
      <c r="AA394" s="194">
        <v>897562.04</v>
      </c>
      <c r="AB394" s="195">
        <v>947835940</v>
      </c>
      <c r="AC394" s="196">
        <v>446924925</v>
      </c>
      <c r="AD394" s="194">
        <v>45145935.450000003</v>
      </c>
      <c r="AE394" s="194">
        <v>20563663.57</v>
      </c>
      <c r="AF394" s="194">
        <v>0</v>
      </c>
      <c r="AG394" s="194">
        <v>-5385.33</v>
      </c>
      <c r="AH394" s="194">
        <v>195767.88</v>
      </c>
    </row>
    <row r="395" spans="1:34" x14ac:dyDescent="0.25">
      <c r="A395" s="135">
        <v>116498003</v>
      </c>
      <c r="B395" s="136" t="s">
        <v>617</v>
      </c>
      <c r="C395" s="136" t="s">
        <v>381</v>
      </c>
      <c r="D395" s="137">
        <v>57705</v>
      </c>
      <c r="E395" s="138">
        <v>5370</v>
      </c>
      <c r="F395" s="186">
        <v>12159690.929999998</v>
      </c>
      <c r="G395" s="187">
        <v>39.24</v>
      </c>
      <c r="H395" s="29">
        <f t="shared" si="18"/>
        <v>23</v>
      </c>
      <c r="I395" s="38" t="str">
        <f t="array" ref="I395">H395&amp;CHOOSE(AND(H395&lt;&gt;{11,12,13})*MIN(4,MOD(H395,10))+1,"th","st","nd","rd","th")</f>
        <v>23rd</v>
      </c>
      <c r="J395" s="188">
        <v>0.77</v>
      </c>
      <c r="K395" s="189">
        <v>20218635.84</v>
      </c>
      <c r="L395" s="148">
        <v>1534.2940000000001</v>
      </c>
      <c r="M395" s="149">
        <v>222.607</v>
      </c>
      <c r="N395" s="186">
        <v>11508.12</v>
      </c>
      <c r="O395" s="29">
        <f t="shared" si="19"/>
        <v>13</v>
      </c>
      <c r="P395" s="38" t="str">
        <f t="array" ref="P395">O395&amp;CHOOSE(AND(O395&lt;&gt;{11,12,13})*MIN(4,MOD(O395,10))+1,"th","st","nd","rd","th")</f>
        <v>13th</v>
      </c>
      <c r="Q395" s="190">
        <v>1.1652</v>
      </c>
      <c r="R395" s="150">
        <v>0.77</v>
      </c>
      <c r="S395" s="191">
        <v>1.23E-2</v>
      </c>
      <c r="T395" s="192">
        <v>346</v>
      </c>
      <c r="U395" s="193">
        <v>13596343</v>
      </c>
      <c r="V395" s="186">
        <v>7738.82</v>
      </c>
      <c r="W395" s="29">
        <f t="shared" si="20"/>
        <v>53</v>
      </c>
      <c r="X395" s="38" t="str">
        <f t="array" ref="X395">W395&amp;CHOOSE(AND(W395&lt;&gt;{11,12,13})*MIN(4,MOD(W395,10))+1,"th","st","nd","rd","th")</f>
        <v>53rd</v>
      </c>
      <c r="Y395" s="150">
        <v>0</v>
      </c>
      <c r="Z395" s="150">
        <v>0.77</v>
      </c>
      <c r="AA395" s="194">
        <v>398123.7</v>
      </c>
      <c r="AB395" s="195">
        <v>719031649</v>
      </c>
      <c r="AC395" s="196">
        <v>273402171</v>
      </c>
      <c r="AD395" s="194">
        <v>20333631.949999999</v>
      </c>
      <c r="AE395" s="194">
        <v>11751110.689999999</v>
      </c>
      <c r="AF395" s="194">
        <v>0</v>
      </c>
      <c r="AG395" s="194">
        <v>10456.540000000001</v>
      </c>
      <c r="AH395" s="194">
        <v>114996.11</v>
      </c>
    </row>
    <row r="396" spans="1:34" x14ac:dyDescent="0.25">
      <c r="A396" s="135">
        <v>115503004</v>
      </c>
      <c r="B396" s="136" t="s">
        <v>318</v>
      </c>
      <c r="C396" s="136" t="s">
        <v>319</v>
      </c>
      <c r="D396" s="137">
        <v>64155</v>
      </c>
      <c r="E396" s="138">
        <v>2173</v>
      </c>
      <c r="F396" s="186">
        <v>7122909.8400000008</v>
      </c>
      <c r="G396" s="187">
        <v>51.09</v>
      </c>
      <c r="H396" s="29">
        <f t="shared" si="18"/>
        <v>51</v>
      </c>
      <c r="I396" s="38" t="str">
        <f t="array" ref="I396">H396&amp;CHOOSE(AND(H396&lt;&gt;{11,12,13})*MIN(4,MOD(H396,10))+1,"th","st","nd","rd","th")</f>
        <v>51st</v>
      </c>
      <c r="J396" s="188">
        <v>1.01</v>
      </c>
      <c r="K396" s="189">
        <v>12750954.300000001</v>
      </c>
      <c r="L396" s="148">
        <v>787.14499999999998</v>
      </c>
      <c r="M396" s="149">
        <v>199.977</v>
      </c>
      <c r="N396" s="186">
        <v>12917.3</v>
      </c>
      <c r="O396" s="29">
        <f t="shared" si="19"/>
        <v>42</v>
      </c>
      <c r="P396" s="38" t="str">
        <f t="array" ref="P396">O396&amp;CHOOSE(AND(O396&lt;&gt;{11,12,13})*MIN(4,MOD(O396,10))+1,"th","st","nd","rd","th")</f>
        <v>42nd</v>
      </c>
      <c r="Q396" s="190">
        <v>1.0381</v>
      </c>
      <c r="R396" s="150">
        <v>1.01</v>
      </c>
      <c r="S396" s="191">
        <v>1.46E-2</v>
      </c>
      <c r="T396" s="192">
        <v>205</v>
      </c>
      <c r="U396" s="193">
        <v>6681687</v>
      </c>
      <c r="V396" s="186">
        <v>6768.86</v>
      </c>
      <c r="W396" s="29">
        <f t="shared" si="20"/>
        <v>41</v>
      </c>
      <c r="X396" s="38" t="str">
        <f t="array" ref="X396">W396&amp;CHOOSE(AND(W396&lt;&gt;{11,12,13})*MIN(4,MOD(W396,10))+1,"th","st","nd","rd","th")</f>
        <v>41st</v>
      </c>
      <c r="Y396" s="150">
        <v>0.09</v>
      </c>
      <c r="Z396" s="150">
        <v>1.1000000000000001</v>
      </c>
      <c r="AA396" s="194">
        <v>205655.78</v>
      </c>
      <c r="AB396" s="195">
        <v>362169403</v>
      </c>
      <c r="AC396" s="196">
        <v>125545009</v>
      </c>
      <c r="AD396" s="194">
        <v>12788899.98</v>
      </c>
      <c r="AE396" s="194">
        <v>6904500.1100000003</v>
      </c>
      <c r="AF396" s="194">
        <v>0</v>
      </c>
      <c r="AG396" s="194">
        <v>12753.95</v>
      </c>
      <c r="AH396" s="194">
        <v>37945.68</v>
      </c>
    </row>
    <row r="397" spans="1:34" x14ac:dyDescent="0.25">
      <c r="A397" s="135">
        <v>115504003</v>
      </c>
      <c r="B397" s="136" t="s">
        <v>436</v>
      </c>
      <c r="C397" s="136" t="s">
        <v>319</v>
      </c>
      <c r="D397" s="137">
        <v>56368</v>
      </c>
      <c r="E397" s="138">
        <v>2982</v>
      </c>
      <c r="F397" s="186">
        <v>8533530.4000000004</v>
      </c>
      <c r="G397" s="187">
        <v>50.77</v>
      </c>
      <c r="H397" s="29">
        <f t="shared" si="18"/>
        <v>50</v>
      </c>
      <c r="I397" s="38" t="str">
        <f t="array" ref="I397">H397&amp;CHOOSE(AND(H397&lt;&gt;{11,12,13})*MIN(4,MOD(H397,10))+1,"th","st","nd","rd","th")</f>
        <v>50th</v>
      </c>
      <c r="J397" s="188">
        <v>1</v>
      </c>
      <c r="K397" s="189">
        <v>18243284.75</v>
      </c>
      <c r="L397" s="148">
        <v>1094.204</v>
      </c>
      <c r="M397" s="149">
        <v>253.47499999999999</v>
      </c>
      <c r="N397" s="186">
        <v>13536.82</v>
      </c>
      <c r="O397" s="29">
        <f t="shared" si="19"/>
        <v>53</v>
      </c>
      <c r="P397" s="38" t="str">
        <f t="array" ref="P397">O397&amp;CHOOSE(AND(O397&lt;&gt;{11,12,13})*MIN(4,MOD(O397,10))+1,"th","st","nd","rd","th")</f>
        <v>53rd</v>
      </c>
      <c r="Q397" s="190">
        <v>0.99060000000000004</v>
      </c>
      <c r="R397" s="150">
        <v>0.99</v>
      </c>
      <c r="S397" s="191">
        <v>1.4999999999999999E-2</v>
      </c>
      <c r="T397" s="192">
        <v>180</v>
      </c>
      <c r="U397" s="193">
        <v>7810601</v>
      </c>
      <c r="V397" s="186">
        <v>5795.59</v>
      </c>
      <c r="W397" s="29">
        <f t="shared" si="20"/>
        <v>29</v>
      </c>
      <c r="X397" s="38" t="str">
        <f t="array" ref="X397">W397&amp;CHOOSE(AND(W397&lt;&gt;{11,12,13})*MIN(4,MOD(W397,10))+1,"th","st","nd","rd","th")</f>
        <v>29th</v>
      </c>
      <c r="Y397" s="150">
        <v>0.22</v>
      </c>
      <c r="Z397" s="150">
        <v>1.21</v>
      </c>
      <c r="AA397" s="194">
        <v>423210.45</v>
      </c>
      <c r="AB397" s="195">
        <v>420842447</v>
      </c>
      <c r="AC397" s="196">
        <v>149274437</v>
      </c>
      <c r="AD397" s="194">
        <v>18295545.309999999</v>
      </c>
      <c r="AE397" s="194">
        <v>7927902.54</v>
      </c>
      <c r="AF397" s="194">
        <v>0</v>
      </c>
      <c r="AG397" s="194">
        <v>182417.41</v>
      </c>
      <c r="AH397" s="194">
        <v>52260.56</v>
      </c>
    </row>
    <row r="398" spans="1:34" x14ac:dyDescent="0.25">
      <c r="A398" s="135">
        <v>115506003</v>
      </c>
      <c r="B398" s="136" t="s">
        <v>582</v>
      </c>
      <c r="C398" s="136" t="s">
        <v>319</v>
      </c>
      <c r="D398" s="137">
        <v>65127</v>
      </c>
      <c r="E398" s="138">
        <v>5946</v>
      </c>
      <c r="F398" s="186">
        <v>16135318.73</v>
      </c>
      <c r="G398" s="187">
        <v>41.67</v>
      </c>
      <c r="H398" s="29">
        <f t="shared" si="18"/>
        <v>29</v>
      </c>
      <c r="I398" s="38" t="str">
        <f t="array" ref="I398">H398&amp;CHOOSE(AND(H398&lt;&gt;{11,12,13})*MIN(4,MOD(H398,10))+1,"th","st","nd","rd","th")</f>
        <v>29th</v>
      </c>
      <c r="J398" s="188">
        <v>0.82</v>
      </c>
      <c r="K398" s="189">
        <v>27796562.949999999</v>
      </c>
      <c r="L398" s="148">
        <v>1832.202</v>
      </c>
      <c r="M398" s="149">
        <v>233.11799999999999</v>
      </c>
      <c r="N398" s="186">
        <v>13458.72</v>
      </c>
      <c r="O398" s="29">
        <f t="shared" si="19"/>
        <v>51</v>
      </c>
      <c r="P398" s="38" t="str">
        <f t="array" ref="P398">O398&amp;CHOOSE(AND(O398&lt;&gt;{11,12,13})*MIN(4,MOD(O398,10))+1,"th","st","nd","rd","th")</f>
        <v>51st</v>
      </c>
      <c r="Q398" s="190">
        <v>0.99629999999999996</v>
      </c>
      <c r="R398" s="150">
        <v>0.82</v>
      </c>
      <c r="S398" s="191">
        <v>1.4200000000000001E-2</v>
      </c>
      <c r="T398" s="192">
        <v>223</v>
      </c>
      <c r="U398" s="193">
        <v>15555326</v>
      </c>
      <c r="V398" s="186">
        <v>7531.68</v>
      </c>
      <c r="W398" s="29">
        <f t="shared" si="20"/>
        <v>51</v>
      </c>
      <c r="X398" s="38" t="str">
        <f t="array" ref="X398">W398&amp;CHOOSE(AND(W398&lt;&gt;{11,12,13})*MIN(4,MOD(W398,10))+1,"th","st","nd","rd","th")</f>
        <v>51st</v>
      </c>
      <c r="Y398" s="150">
        <v>0</v>
      </c>
      <c r="Z398" s="150">
        <v>0.82</v>
      </c>
      <c r="AA398" s="194">
        <v>755443.56</v>
      </c>
      <c r="AB398" s="195">
        <v>802475838</v>
      </c>
      <c r="AC398" s="196">
        <v>332949452</v>
      </c>
      <c r="AD398" s="194">
        <v>28176594.82</v>
      </c>
      <c r="AE398" s="194">
        <v>15361916.140000001</v>
      </c>
      <c r="AF398" s="194">
        <v>0</v>
      </c>
      <c r="AG398" s="194">
        <v>17959.03</v>
      </c>
      <c r="AH398" s="194">
        <v>380031.87</v>
      </c>
    </row>
    <row r="399" spans="1:34" x14ac:dyDescent="0.25">
      <c r="A399" s="135">
        <v>115508003</v>
      </c>
      <c r="B399" s="136" t="s">
        <v>633</v>
      </c>
      <c r="C399" s="136" t="s">
        <v>319</v>
      </c>
      <c r="D399" s="137">
        <v>59795</v>
      </c>
      <c r="E399" s="138">
        <v>7288</v>
      </c>
      <c r="F399" s="186">
        <v>21370379.84</v>
      </c>
      <c r="G399" s="187">
        <v>49.04</v>
      </c>
      <c r="H399" s="29">
        <f t="shared" si="18"/>
        <v>45</v>
      </c>
      <c r="I399" s="38" t="str">
        <f t="array" ref="I399">H399&amp;CHOOSE(AND(H399&lt;&gt;{11,12,13})*MIN(4,MOD(H399,10))+1,"th","st","nd","rd","th")</f>
        <v>45th</v>
      </c>
      <c r="J399" s="188">
        <v>0.97</v>
      </c>
      <c r="K399" s="189">
        <v>36267854.469999999</v>
      </c>
      <c r="L399" s="148">
        <v>2481.029</v>
      </c>
      <c r="M399" s="149">
        <v>351.17700000000002</v>
      </c>
      <c r="N399" s="186">
        <v>12805.51</v>
      </c>
      <c r="O399" s="29">
        <f t="shared" si="19"/>
        <v>40</v>
      </c>
      <c r="P399" s="38" t="str">
        <f t="array" ref="P399">O399&amp;CHOOSE(AND(O399&lt;&gt;{11,12,13})*MIN(4,MOD(O399,10))+1,"th","st","nd","rd","th")</f>
        <v>40th</v>
      </c>
      <c r="Q399" s="190">
        <v>1.0470999999999999</v>
      </c>
      <c r="R399" s="150">
        <v>0.97</v>
      </c>
      <c r="S399" s="191">
        <v>1.3599999999999999E-2</v>
      </c>
      <c r="T399" s="192">
        <v>257</v>
      </c>
      <c r="U399" s="193">
        <v>21557319</v>
      </c>
      <c r="V399" s="186">
        <v>7611.49</v>
      </c>
      <c r="W399" s="29">
        <f t="shared" si="20"/>
        <v>52</v>
      </c>
      <c r="X399" s="38" t="str">
        <f t="array" ref="X399">W399&amp;CHOOSE(AND(W399&lt;&gt;{11,12,13})*MIN(4,MOD(W399,10))+1,"th","st","nd","rd","th")</f>
        <v>52nd</v>
      </c>
      <c r="Y399" s="150">
        <v>0</v>
      </c>
      <c r="Z399" s="150">
        <v>0.97</v>
      </c>
      <c r="AA399" s="194">
        <v>737696.62</v>
      </c>
      <c r="AB399" s="195">
        <v>1155125491</v>
      </c>
      <c r="AC399" s="196">
        <v>418401437</v>
      </c>
      <c r="AD399" s="194">
        <v>36270844.469999999</v>
      </c>
      <c r="AE399" s="194">
        <v>20625831.27</v>
      </c>
      <c r="AF399" s="194">
        <v>0</v>
      </c>
      <c r="AG399" s="194">
        <v>6851.95</v>
      </c>
      <c r="AH399" s="194">
        <v>2990</v>
      </c>
    </row>
    <row r="400" spans="1:34" x14ac:dyDescent="0.25">
      <c r="A400" s="135">
        <v>126515001</v>
      </c>
      <c r="B400" s="136" t="s">
        <v>489</v>
      </c>
      <c r="C400" s="136" t="s">
        <v>490</v>
      </c>
      <c r="D400" s="137">
        <v>43744</v>
      </c>
      <c r="E400" s="138">
        <v>594778</v>
      </c>
      <c r="F400" s="186">
        <v>1654298190.1399999</v>
      </c>
      <c r="G400" s="187">
        <v>63.58</v>
      </c>
      <c r="H400" s="29">
        <f t="shared" si="18"/>
        <v>78</v>
      </c>
      <c r="I400" s="38" t="str">
        <f t="array" ref="I400">H400&amp;CHOOSE(AND(H400&lt;&gt;{11,12,13})*MIN(4,MOD(H400,10))+1,"th","st","nd","rd","th")</f>
        <v>78th</v>
      </c>
      <c r="J400" s="188">
        <v>1.25</v>
      </c>
      <c r="K400" s="189">
        <v>3168486050.5999999</v>
      </c>
      <c r="L400" s="148">
        <v>203603.32500000001</v>
      </c>
      <c r="M400" s="149">
        <v>106735.322</v>
      </c>
      <c r="N400" s="186">
        <v>10209.77</v>
      </c>
      <c r="O400" s="29">
        <f t="shared" si="19"/>
        <v>4</v>
      </c>
      <c r="P400" s="38" t="str">
        <f t="array" ref="P400">O400&amp;CHOOSE(AND(O400&lt;&gt;{11,12,13})*MIN(4,MOD(O400,10))+1,"th","st","nd","rd","th")</f>
        <v>4th</v>
      </c>
      <c r="Q400" s="190">
        <v>1.3132999999999999</v>
      </c>
      <c r="R400" s="150">
        <v>1.25</v>
      </c>
      <c r="S400" s="191">
        <v>1.9800000000000002E-2</v>
      </c>
      <c r="T400" s="192">
        <v>32</v>
      </c>
      <c r="U400" s="193">
        <v>1143651307</v>
      </c>
      <c r="V400" s="186">
        <v>3685.17</v>
      </c>
      <c r="W400" s="29">
        <f t="shared" si="20"/>
        <v>8</v>
      </c>
      <c r="X400" s="38" t="str">
        <f t="array" ref="X400">W400&amp;CHOOSE(AND(W400&lt;&gt;{11,12,13})*MIN(4,MOD(W400,10))+1,"th","st","nd","rd","th")</f>
        <v>8th</v>
      </c>
      <c r="Y400" s="150">
        <v>0.51</v>
      </c>
      <c r="Z400" s="150">
        <v>1.76</v>
      </c>
      <c r="AA400" s="194">
        <v>86278201.75</v>
      </c>
      <c r="AB400" s="195">
        <v>54890066190</v>
      </c>
      <c r="AC400" s="196">
        <v>28588131425</v>
      </c>
      <c r="AD400" s="194">
        <v>3168580882.0500002</v>
      </c>
      <c r="AE400" s="194">
        <v>1346898943.5</v>
      </c>
      <c r="AF400" s="194">
        <v>20416639</v>
      </c>
      <c r="AG400" s="194">
        <v>200704405.88999999</v>
      </c>
      <c r="AH400" s="194">
        <v>94831.45</v>
      </c>
    </row>
    <row r="401" spans="1:34" x14ac:dyDescent="0.25">
      <c r="A401" s="135">
        <v>120522003</v>
      </c>
      <c r="B401" s="136" t="s">
        <v>254</v>
      </c>
      <c r="C401" s="136" t="s">
        <v>255</v>
      </c>
      <c r="D401" s="137">
        <v>71909</v>
      </c>
      <c r="E401" s="138">
        <v>10839</v>
      </c>
      <c r="F401" s="186">
        <v>49418264.890000001</v>
      </c>
      <c r="G401" s="187">
        <v>63.4</v>
      </c>
      <c r="H401" s="29">
        <f t="shared" si="18"/>
        <v>78</v>
      </c>
      <c r="I401" s="38" t="str">
        <f t="array" ref="I401">H401&amp;CHOOSE(AND(H401&lt;&gt;{11,12,13})*MIN(4,MOD(H401,10))+1,"th","st","nd","rd","th")</f>
        <v>78th</v>
      </c>
      <c r="J401" s="188">
        <v>1.25</v>
      </c>
      <c r="K401" s="189">
        <v>78417269.299999997</v>
      </c>
      <c r="L401" s="148">
        <v>4505.5529999999999</v>
      </c>
      <c r="M401" s="149">
        <v>545.69200000000001</v>
      </c>
      <c r="N401" s="186">
        <v>15524.34</v>
      </c>
      <c r="O401" s="29">
        <f t="shared" si="19"/>
        <v>78</v>
      </c>
      <c r="P401" s="38" t="str">
        <f t="array" ref="P401">O401&amp;CHOOSE(AND(O401&lt;&gt;{11,12,13})*MIN(4,MOD(O401,10))+1,"th","st","nd","rd","th")</f>
        <v>78th</v>
      </c>
      <c r="Q401" s="190">
        <v>0.86370000000000002</v>
      </c>
      <c r="R401" s="150">
        <v>1.08</v>
      </c>
      <c r="S401" s="191">
        <v>1.6899999999999998E-2</v>
      </c>
      <c r="T401" s="192">
        <v>101</v>
      </c>
      <c r="U401" s="193">
        <v>39959110</v>
      </c>
      <c r="V401" s="186">
        <v>7910.74</v>
      </c>
      <c r="W401" s="29">
        <f t="shared" si="20"/>
        <v>56</v>
      </c>
      <c r="X401" s="38" t="str">
        <f t="array" ref="X401">W401&amp;CHOOSE(AND(W401&lt;&gt;{11,12,13})*MIN(4,MOD(W401,10))+1,"th","st","nd","rd","th")</f>
        <v>56th</v>
      </c>
      <c r="Y401" s="150">
        <v>0</v>
      </c>
      <c r="Z401" s="150">
        <v>1.08</v>
      </c>
      <c r="AA401" s="194">
        <v>2988021.86</v>
      </c>
      <c r="AB401" s="195">
        <v>2421091514</v>
      </c>
      <c r="AC401" s="196">
        <v>495631858</v>
      </c>
      <c r="AD401" s="194">
        <v>78531675.709999993</v>
      </c>
      <c r="AE401" s="194">
        <v>46430243.030000001</v>
      </c>
      <c r="AF401" s="194">
        <v>0</v>
      </c>
      <c r="AG401" s="194">
        <v>0</v>
      </c>
      <c r="AH401" s="194">
        <v>114406.41</v>
      </c>
    </row>
    <row r="402" spans="1:34" x14ac:dyDescent="0.25">
      <c r="A402" s="135">
        <v>119648303</v>
      </c>
      <c r="B402" s="136" t="s">
        <v>613</v>
      </c>
      <c r="C402" s="136" t="s">
        <v>255</v>
      </c>
      <c r="D402" s="137">
        <v>56123</v>
      </c>
      <c r="E402" s="138">
        <v>10447</v>
      </c>
      <c r="F402" s="186">
        <v>55105851.130000003</v>
      </c>
      <c r="G402" s="187">
        <v>93.99</v>
      </c>
      <c r="H402" s="29">
        <f t="shared" si="18"/>
        <v>99</v>
      </c>
      <c r="I402" s="38" t="str">
        <f t="array" ref="I402">H402&amp;CHOOSE(AND(H402&lt;&gt;{11,12,13})*MIN(4,MOD(H402,10))+1,"th","st","nd","rd","th")</f>
        <v>99th</v>
      </c>
      <c r="J402" s="188">
        <v>1.85</v>
      </c>
      <c r="K402" s="189">
        <v>68390976.269999996</v>
      </c>
      <c r="L402" s="148">
        <v>2981.9749999999999</v>
      </c>
      <c r="M402" s="149">
        <v>407.33300000000003</v>
      </c>
      <c r="N402" s="186">
        <v>20178.45</v>
      </c>
      <c r="O402" s="29">
        <f t="shared" si="19"/>
        <v>97</v>
      </c>
      <c r="P402" s="38" t="str">
        <f t="array" ref="P402">O402&amp;CHOOSE(AND(O402&lt;&gt;{11,12,13})*MIN(4,MOD(O402,10))+1,"th","st","nd","rd","th")</f>
        <v>97th</v>
      </c>
      <c r="Q402" s="190">
        <v>0.66449999999999998</v>
      </c>
      <c r="R402" s="150">
        <v>1.23</v>
      </c>
      <c r="S402" s="191">
        <v>1.23E-2</v>
      </c>
      <c r="T402" s="192">
        <v>346</v>
      </c>
      <c r="U402" s="193">
        <v>61185189</v>
      </c>
      <c r="V402" s="186">
        <v>18052.41</v>
      </c>
      <c r="W402" s="29">
        <f t="shared" si="20"/>
        <v>97</v>
      </c>
      <c r="X402" s="38" t="str">
        <f t="array" ref="X402">W402&amp;CHOOSE(AND(W402&lt;&gt;{11,12,13})*MIN(4,MOD(W402,10))+1,"th","st","nd","rd","th")</f>
        <v>97th</v>
      </c>
      <c r="Y402" s="150">
        <v>0</v>
      </c>
      <c r="Z402" s="150">
        <v>1.23</v>
      </c>
      <c r="AA402" s="194">
        <v>1357425.27</v>
      </c>
      <c r="AB402" s="195">
        <v>4015498538</v>
      </c>
      <c r="AC402" s="196">
        <v>450573632</v>
      </c>
      <c r="AD402" s="194">
        <v>69216313.549999997</v>
      </c>
      <c r="AE402" s="194">
        <v>53733184.93</v>
      </c>
      <c r="AF402" s="194">
        <v>10847</v>
      </c>
      <c r="AG402" s="194">
        <v>4393.93</v>
      </c>
      <c r="AH402" s="194">
        <v>825337.28</v>
      </c>
    </row>
    <row r="403" spans="1:34" x14ac:dyDescent="0.25">
      <c r="A403" s="135">
        <v>109530304</v>
      </c>
      <c r="B403" s="136" t="s">
        <v>118</v>
      </c>
      <c r="C403" s="136" t="s">
        <v>119</v>
      </c>
      <c r="D403" s="137">
        <v>48690</v>
      </c>
      <c r="E403" s="138">
        <v>458</v>
      </c>
      <c r="F403" s="186">
        <v>1838979.25</v>
      </c>
      <c r="G403" s="187">
        <v>82.47</v>
      </c>
      <c r="H403" s="29">
        <f t="shared" si="18"/>
        <v>97</v>
      </c>
      <c r="I403" s="38" t="str">
        <f t="array" ref="I403">H403&amp;CHOOSE(AND(H403&lt;&gt;{11,12,13})*MIN(4,MOD(H403,10))+1,"th","st","nd","rd","th")</f>
        <v>97th</v>
      </c>
      <c r="J403" s="188">
        <v>1.63</v>
      </c>
      <c r="K403" s="189">
        <v>4015042.45</v>
      </c>
      <c r="L403" s="148">
        <v>162.61500000000001</v>
      </c>
      <c r="M403" s="149">
        <v>42.465000000000003</v>
      </c>
      <c r="N403" s="186">
        <v>19577.93</v>
      </c>
      <c r="O403" s="29">
        <f t="shared" si="19"/>
        <v>96</v>
      </c>
      <c r="P403" s="38" t="str">
        <f t="array" ref="P403">O403&amp;CHOOSE(AND(O403&lt;&gt;{11,12,13})*MIN(4,MOD(O403,10))+1,"th","st","nd","rd","th")</f>
        <v>96th</v>
      </c>
      <c r="Q403" s="190">
        <v>0.68489999999999995</v>
      </c>
      <c r="R403" s="150">
        <v>1.1200000000000001</v>
      </c>
      <c r="S403" s="191">
        <v>1.49E-2</v>
      </c>
      <c r="T403" s="192">
        <v>186</v>
      </c>
      <c r="U403" s="193">
        <v>1690781</v>
      </c>
      <c r="V403" s="186">
        <v>8244.49</v>
      </c>
      <c r="W403" s="29">
        <f t="shared" si="20"/>
        <v>61</v>
      </c>
      <c r="X403" s="38" t="str">
        <f t="array" ref="X403">W403&amp;CHOOSE(AND(W403&lt;&gt;{11,12,13})*MIN(4,MOD(W403,10))+1,"th","st","nd","rd","th")</f>
        <v>61st</v>
      </c>
      <c r="Y403" s="150">
        <v>0</v>
      </c>
      <c r="Z403" s="150">
        <v>1.1200000000000001</v>
      </c>
      <c r="AA403" s="194">
        <v>132370.22</v>
      </c>
      <c r="AB403" s="195">
        <v>101976686</v>
      </c>
      <c r="AC403" s="196">
        <v>21438003</v>
      </c>
      <c r="AD403" s="194">
        <v>4131494.69</v>
      </c>
      <c r="AE403" s="194">
        <v>1701905.94</v>
      </c>
      <c r="AF403" s="194">
        <v>0</v>
      </c>
      <c r="AG403" s="194">
        <v>4703.09</v>
      </c>
      <c r="AH403" s="194">
        <v>116452.24</v>
      </c>
    </row>
    <row r="404" spans="1:34" x14ac:dyDescent="0.25">
      <c r="A404" s="135">
        <v>109531304</v>
      </c>
      <c r="B404" s="136" t="s">
        <v>239</v>
      </c>
      <c r="C404" s="136" t="s">
        <v>119</v>
      </c>
      <c r="D404" s="137">
        <v>48013</v>
      </c>
      <c r="E404" s="138">
        <v>2186</v>
      </c>
      <c r="F404" s="186">
        <v>5667157.0600000005</v>
      </c>
      <c r="G404" s="187">
        <v>54</v>
      </c>
      <c r="H404" s="29">
        <f t="shared" si="18"/>
        <v>59</v>
      </c>
      <c r="I404" s="38" t="str">
        <f t="array" ref="I404">H404&amp;CHOOSE(AND(H404&lt;&gt;{11,12,13})*MIN(4,MOD(H404,10))+1,"th","st","nd","rd","th")</f>
        <v>59th</v>
      </c>
      <c r="J404" s="188">
        <v>1.06</v>
      </c>
      <c r="K404" s="189">
        <v>11880687.25</v>
      </c>
      <c r="L404" s="148">
        <v>763.46100000000001</v>
      </c>
      <c r="M404" s="149">
        <v>189.49</v>
      </c>
      <c r="N404" s="186">
        <v>12467.26</v>
      </c>
      <c r="O404" s="29">
        <f t="shared" si="19"/>
        <v>32</v>
      </c>
      <c r="P404" s="38" t="str">
        <f t="array" ref="P404">O404&amp;CHOOSE(AND(O404&lt;&gt;{11,12,13})*MIN(4,MOD(O404,10))+1,"th","st","nd","rd","th")</f>
        <v>32nd</v>
      </c>
      <c r="Q404" s="190">
        <v>1.0754999999999999</v>
      </c>
      <c r="R404" s="150">
        <v>1.06</v>
      </c>
      <c r="S404" s="191">
        <v>1.2699999999999999E-2</v>
      </c>
      <c r="T404" s="192">
        <v>317</v>
      </c>
      <c r="U404" s="193">
        <v>6099545</v>
      </c>
      <c r="V404" s="186">
        <v>6400.69</v>
      </c>
      <c r="W404" s="29">
        <f t="shared" si="20"/>
        <v>37</v>
      </c>
      <c r="X404" s="38" t="str">
        <f t="array" ref="X404">W404&amp;CHOOSE(AND(W404&lt;&gt;{11,12,13})*MIN(4,MOD(W404,10))+1,"th","st","nd","rd","th")</f>
        <v>37th</v>
      </c>
      <c r="Y404" s="150">
        <v>0.14000000000000001</v>
      </c>
      <c r="Z404" s="150">
        <v>1.2</v>
      </c>
      <c r="AA404" s="194">
        <v>251598.9</v>
      </c>
      <c r="AB404" s="195">
        <v>333076067</v>
      </c>
      <c r="AC404" s="196">
        <v>112146226</v>
      </c>
      <c r="AD404" s="194">
        <v>11929439.67</v>
      </c>
      <c r="AE404" s="194">
        <v>5395929.29</v>
      </c>
      <c r="AF404" s="194">
        <v>0</v>
      </c>
      <c r="AG404" s="194">
        <v>19628.87</v>
      </c>
      <c r="AH404" s="194">
        <v>48752.42</v>
      </c>
    </row>
    <row r="405" spans="1:34" x14ac:dyDescent="0.25">
      <c r="A405" s="135">
        <v>109532804</v>
      </c>
      <c r="B405" s="136" t="s">
        <v>303</v>
      </c>
      <c r="C405" s="136" t="s">
        <v>119</v>
      </c>
      <c r="D405" s="137">
        <v>39865</v>
      </c>
      <c r="E405" s="138">
        <v>1170</v>
      </c>
      <c r="F405" s="186">
        <v>3553079.67</v>
      </c>
      <c r="G405" s="187">
        <v>76.180000000000007</v>
      </c>
      <c r="H405" s="29">
        <f t="shared" si="18"/>
        <v>95</v>
      </c>
      <c r="I405" s="38" t="str">
        <f t="array" ref="I405">H405&amp;CHOOSE(AND(H405&lt;&gt;{11,12,13})*MIN(4,MOD(H405,10))+1,"th","st","nd","rd","th")</f>
        <v>95th</v>
      </c>
      <c r="J405" s="188">
        <v>1.5</v>
      </c>
      <c r="K405" s="189">
        <v>6955745.3200000003</v>
      </c>
      <c r="L405" s="148">
        <v>361.82</v>
      </c>
      <c r="M405" s="149">
        <v>127.053</v>
      </c>
      <c r="N405" s="186">
        <v>14228.12</v>
      </c>
      <c r="O405" s="29">
        <f t="shared" si="19"/>
        <v>64</v>
      </c>
      <c r="P405" s="38" t="str">
        <f t="array" ref="P405">O405&amp;CHOOSE(AND(O405&lt;&gt;{11,12,13})*MIN(4,MOD(O405,10))+1,"th","st","nd","rd","th")</f>
        <v>64th</v>
      </c>
      <c r="Q405" s="190">
        <v>0.94240000000000002</v>
      </c>
      <c r="R405" s="150">
        <v>1.41</v>
      </c>
      <c r="S405" s="191">
        <v>1.0999999999999999E-2</v>
      </c>
      <c r="T405" s="192">
        <v>411</v>
      </c>
      <c r="U405" s="193">
        <v>4423489</v>
      </c>
      <c r="V405" s="186">
        <v>9048.34</v>
      </c>
      <c r="W405" s="29">
        <f t="shared" si="20"/>
        <v>69</v>
      </c>
      <c r="X405" s="38" t="str">
        <f t="array" ref="X405">W405&amp;CHOOSE(AND(W405&lt;&gt;{11,12,13})*MIN(4,MOD(W405,10))+1,"th","st","nd","rd","th")</f>
        <v>69th</v>
      </c>
      <c r="Y405" s="150">
        <v>0</v>
      </c>
      <c r="Z405" s="150">
        <v>1.41</v>
      </c>
      <c r="AA405" s="194">
        <v>177139.67</v>
      </c>
      <c r="AB405" s="195">
        <v>278239975</v>
      </c>
      <c r="AC405" s="196">
        <v>44642470</v>
      </c>
      <c r="AD405" s="194">
        <v>6955745.3200000003</v>
      </c>
      <c r="AE405" s="194">
        <v>3364344</v>
      </c>
      <c r="AF405" s="194">
        <v>0</v>
      </c>
      <c r="AG405" s="194">
        <v>11596</v>
      </c>
      <c r="AH405" s="194">
        <v>0</v>
      </c>
    </row>
    <row r="406" spans="1:34" x14ac:dyDescent="0.25">
      <c r="A406" s="135">
        <v>109535504</v>
      </c>
      <c r="B406" s="136" t="s">
        <v>453</v>
      </c>
      <c r="C406" s="136" t="s">
        <v>119</v>
      </c>
      <c r="D406" s="137">
        <v>41275</v>
      </c>
      <c r="E406" s="138">
        <v>1592</v>
      </c>
      <c r="F406" s="186">
        <v>3397525.9499999997</v>
      </c>
      <c r="G406" s="187">
        <v>51.71</v>
      </c>
      <c r="H406" s="29">
        <f t="shared" si="18"/>
        <v>53</v>
      </c>
      <c r="I406" s="38" t="str">
        <f t="array" ref="I406">H406&amp;CHOOSE(AND(H406&lt;&gt;{11,12,13})*MIN(4,MOD(H406,10))+1,"th","st","nd","rd","th")</f>
        <v>53rd</v>
      </c>
      <c r="J406" s="188">
        <v>1.02</v>
      </c>
      <c r="K406" s="189">
        <v>9662500.9600000009</v>
      </c>
      <c r="L406" s="148">
        <v>521.76499999999999</v>
      </c>
      <c r="M406" s="149">
        <v>235.62899999999999</v>
      </c>
      <c r="N406" s="186">
        <v>12757.56</v>
      </c>
      <c r="O406" s="29">
        <f t="shared" si="19"/>
        <v>38</v>
      </c>
      <c r="P406" s="38" t="str">
        <f t="array" ref="P406">O406&amp;CHOOSE(AND(O406&lt;&gt;{11,12,13})*MIN(4,MOD(O406,10))+1,"th","st","nd","rd","th")</f>
        <v>38th</v>
      </c>
      <c r="Q406" s="190">
        <v>1.0510999999999999</v>
      </c>
      <c r="R406" s="150">
        <v>1.02</v>
      </c>
      <c r="S406" s="191">
        <v>1.04E-2</v>
      </c>
      <c r="T406" s="192">
        <v>437</v>
      </c>
      <c r="U406" s="193">
        <v>4481399</v>
      </c>
      <c r="V406" s="186">
        <v>5916.87</v>
      </c>
      <c r="W406" s="29">
        <f t="shared" si="20"/>
        <v>30</v>
      </c>
      <c r="X406" s="38" t="str">
        <f t="array" ref="X406">W406&amp;CHOOSE(AND(W406&lt;&gt;{11,12,13})*MIN(4,MOD(W406,10))+1,"th","st","nd","rd","th")</f>
        <v>30th</v>
      </c>
      <c r="Y406" s="150">
        <v>0.21</v>
      </c>
      <c r="Z406" s="150">
        <v>1.23</v>
      </c>
      <c r="AA406" s="194">
        <v>235455.71</v>
      </c>
      <c r="AB406" s="195">
        <v>272889123</v>
      </c>
      <c r="AC406" s="196">
        <v>54220305</v>
      </c>
      <c r="AD406" s="194">
        <v>9675921.9600000009</v>
      </c>
      <c r="AE406" s="194">
        <v>3154908.19</v>
      </c>
      <c r="AF406" s="194">
        <v>0</v>
      </c>
      <c r="AG406" s="194">
        <v>7162.05</v>
      </c>
      <c r="AH406" s="194">
        <v>13421</v>
      </c>
    </row>
    <row r="407" spans="1:34" x14ac:dyDescent="0.25">
      <c r="A407" s="135">
        <v>109537504</v>
      </c>
      <c r="B407" s="136" t="s">
        <v>466</v>
      </c>
      <c r="C407" s="136" t="s">
        <v>119</v>
      </c>
      <c r="D407" s="137">
        <v>38882</v>
      </c>
      <c r="E407" s="138">
        <v>1123</v>
      </c>
      <c r="F407" s="186">
        <v>2486699.3199999998</v>
      </c>
      <c r="G407" s="187">
        <v>56.95</v>
      </c>
      <c r="H407" s="29">
        <f t="shared" si="18"/>
        <v>67</v>
      </c>
      <c r="I407" s="38" t="str">
        <f t="array" ref="I407">H407&amp;CHOOSE(AND(H407&lt;&gt;{11,12,13})*MIN(4,MOD(H407,10))+1,"th","st","nd","rd","th")</f>
        <v>67th</v>
      </c>
      <c r="J407" s="188">
        <v>1.1200000000000001</v>
      </c>
      <c r="K407" s="189">
        <v>8152032.3799999999</v>
      </c>
      <c r="L407" s="148">
        <v>409.92399999999998</v>
      </c>
      <c r="M407" s="149">
        <v>133.30799999999999</v>
      </c>
      <c r="N407" s="186">
        <v>15006.54</v>
      </c>
      <c r="O407" s="29">
        <f t="shared" si="19"/>
        <v>74</v>
      </c>
      <c r="P407" s="38" t="str">
        <f t="array" ref="P407">O407&amp;CHOOSE(AND(O407&lt;&gt;{11,12,13})*MIN(4,MOD(O407,10))+1,"th","st","nd","rd","th")</f>
        <v>74th</v>
      </c>
      <c r="Q407" s="190">
        <v>0.89349999999999996</v>
      </c>
      <c r="R407" s="150">
        <v>1</v>
      </c>
      <c r="S407" s="191">
        <v>1.32E-2</v>
      </c>
      <c r="T407" s="192">
        <v>284</v>
      </c>
      <c r="U407" s="193">
        <v>2572299</v>
      </c>
      <c r="V407" s="186">
        <v>4735.18</v>
      </c>
      <c r="W407" s="29">
        <f t="shared" si="20"/>
        <v>17</v>
      </c>
      <c r="X407" s="38" t="str">
        <f t="array" ref="X407">W407&amp;CHOOSE(AND(W407&lt;&gt;{11,12,13})*MIN(4,MOD(W407,10))+1,"th","st","nd","rd","th")</f>
        <v>17th</v>
      </c>
      <c r="Y407" s="150">
        <v>0.37</v>
      </c>
      <c r="Z407" s="150">
        <v>1.37</v>
      </c>
      <c r="AA407" s="194">
        <v>134042.60999999999</v>
      </c>
      <c r="AB407" s="195">
        <v>145254103</v>
      </c>
      <c r="AC407" s="196">
        <v>42504940</v>
      </c>
      <c r="AD407" s="194">
        <v>8152032.3799999999</v>
      </c>
      <c r="AE407" s="194">
        <v>2315813.7000000002</v>
      </c>
      <c r="AF407" s="194">
        <v>0</v>
      </c>
      <c r="AG407" s="194">
        <v>36843.01</v>
      </c>
      <c r="AH407" s="194">
        <v>0</v>
      </c>
    </row>
    <row r="408" spans="1:34" x14ac:dyDescent="0.25">
      <c r="A408" s="135">
        <v>129540803</v>
      </c>
      <c r="B408" s="136" t="s">
        <v>159</v>
      </c>
      <c r="C408" s="136" t="s">
        <v>160</v>
      </c>
      <c r="D408" s="137">
        <v>61653</v>
      </c>
      <c r="E408" s="138">
        <v>8347</v>
      </c>
      <c r="F408" s="186">
        <v>24793033.419999998</v>
      </c>
      <c r="G408" s="187">
        <v>48.18</v>
      </c>
      <c r="H408" s="29">
        <f t="shared" si="18"/>
        <v>43</v>
      </c>
      <c r="I408" s="38" t="str">
        <f t="array" ref="I408">H408&amp;CHOOSE(AND(H408&lt;&gt;{11,12,13})*MIN(4,MOD(H408,10))+1,"th","st","nd","rd","th")</f>
        <v>43rd</v>
      </c>
      <c r="J408" s="188">
        <v>0.95</v>
      </c>
      <c r="K408" s="189">
        <v>39186073.890000001</v>
      </c>
      <c r="L408" s="148">
        <v>2642.221</v>
      </c>
      <c r="M408" s="149">
        <v>221.37700000000001</v>
      </c>
      <c r="N408" s="186">
        <v>13684.21</v>
      </c>
      <c r="O408" s="29">
        <f t="shared" si="19"/>
        <v>57</v>
      </c>
      <c r="P408" s="38" t="str">
        <f t="array" ref="P408">O408&amp;CHOOSE(AND(O408&lt;&gt;{11,12,13})*MIN(4,MOD(O408,10))+1,"th","st","nd","rd","th")</f>
        <v>57th</v>
      </c>
      <c r="Q408" s="190">
        <v>0.97989999999999999</v>
      </c>
      <c r="R408" s="150">
        <v>0.93</v>
      </c>
      <c r="S408" s="191">
        <v>1.3299999999999999E-2</v>
      </c>
      <c r="T408" s="192">
        <v>279</v>
      </c>
      <c r="U408" s="193">
        <v>25555230</v>
      </c>
      <c r="V408" s="186">
        <v>8924.17</v>
      </c>
      <c r="W408" s="29">
        <f t="shared" si="20"/>
        <v>67</v>
      </c>
      <c r="X408" s="38" t="str">
        <f t="array" ref="X408">W408&amp;CHOOSE(AND(W408&lt;&gt;{11,12,13})*MIN(4,MOD(W408,10))+1,"th","st","nd","rd","th")</f>
        <v>67th</v>
      </c>
      <c r="Y408" s="150">
        <v>0</v>
      </c>
      <c r="Z408" s="150">
        <v>0.93</v>
      </c>
      <c r="AA408" s="194">
        <v>769119.02</v>
      </c>
      <c r="AB408" s="195">
        <v>1297019894</v>
      </c>
      <c r="AC408" s="196">
        <v>568325356</v>
      </c>
      <c r="AD408" s="194">
        <v>39434810.219999999</v>
      </c>
      <c r="AE408" s="194">
        <v>23987000.789999999</v>
      </c>
      <c r="AF408" s="194">
        <v>0</v>
      </c>
      <c r="AG408" s="194">
        <v>36913.61</v>
      </c>
      <c r="AH408" s="194">
        <v>248736.33</v>
      </c>
    </row>
    <row r="409" spans="1:34" x14ac:dyDescent="0.25">
      <c r="A409" s="135">
        <v>129544503</v>
      </c>
      <c r="B409" s="136" t="s">
        <v>387</v>
      </c>
      <c r="C409" s="136" t="s">
        <v>160</v>
      </c>
      <c r="D409" s="137">
        <v>40423</v>
      </c>
      <c r="E409" s="138">
        <v>3164</v>
      </c>
      <c r="F409" s="186">
        <v>5641801.4199999999</v>
      </c>
      <c r="G409" s="187">
        <v>44.11</v>
      </c>
      <c r="H409" s="29">
        <f t="shared" si="18"/>
        <v>35</v>
      </c>
      <c r="I409" s="38" t="str">
        <f t="array" ref="I409">H409&amp;CHOOSE(AND(H409&lt;&gt;{11,12,13})*MIN(4,MOD(H409,10))+1,"th","st","nd","rd","th")</f>
        <v>35th</v>
      </c>
      <c r="J409" s="188">
        <v>0.87</v>
      </c>
      <c r="K409" s="189">
        <v>17701478.829999998</v>
      </c>
      <c r="L409" s="148">
        <v>1047.5719999999999</v>
      </c>
      <c r="M409" s="149">
        <v>307.017</v>
      </c>
      <c r="N409" s="186">
        <v>13067.79</v>
      </c>
      <c r="O409" s="29">
        <f t="shared" si="19"/>
        <v>46</v>
      </c>
      <c r="P409" s="38" t="str">
        <f t="array" ref="P409">O409&amp;CHOOSE(AND(O409&lt;&gt;{11,12,13})*MIN(4,MOD(O409,10))+1,"th","st","nd","rd","th")</f>
        <v>46th</v>
      </c>
      <c r="Q409" s="190">
        <v>1.0261</v>
      </c>
      <c r="R409" s="150">
        <v>0.87</v>
      </c>
      <c r="S409" s="191">
        <v>1.6899999999999998E-2</v>
      </c>
      <c r="T409" s="192">
        <v>101</v>
      </c>
      <c r="U409" s="193">
        <v>4569360</v>
      </c>
      <c r="V409" s="186">
        <v>3373.24</v>
      </c>
      <c r="W409" s="29">
        <f t="shared" si="20"/>
        <v>7</v>
      </c>
      <c r="X409" s="38" t="str">
        <f t="array" ref="X409">W409&amp;CHOOSE(AND(W409&lt;&gt;{11,12,13})*MIN(4,MOD(W409,10))+1,"th","st","nd","rd","th")</f>
        <v>7th</v>
      </c>
      <c r="Y409" s="150">
        <v>0.55000000000000004</v>
      </c>
      <c r="Z409" s="150">
        <v>1.42</v>
      </c>
      <c r="AA409" s="194">
        <v>459661.75</v>
      </c>
      <c r="AB409" s="195">
        <v>216075609</v>
      </c>
      <c r="AC409" s="196">
        <v>117454318</v>
      </c>
      <c r="AD409" s="194">
        <v>17701478.829999998</v>
      </c>
      <c r="AE409" s="194">
        <v>5175807.84</v>
      </c>
      <c r="AF409" s="194">
        <v>0</v>
      </c>
      <c r="AG409" s="194">
        <v>6331.83</v>
      </c>
      <c r="AH409" s="194">
        <v>0</v>
      </c>
    </row>
    <row r="410" spans="1:34" x14ac:dyDescent="0.25">
      <c r="A410" s="135">
        <v>129544703</v>
      </c>
      <c r="B410" s="136" t="s">
        <v>411</v>
      </c>
      <c r="C410" s="136" t="s">
        <v>160</v>
      </c>
      <c r="D410" s="137">
        <v>42333</v>
      </c>
      <c r="E410" s="138">
        <v>3858</v>
      </c>
      <c r="F410" s="186">
        <v>8433304.3200000003</v>
      </c>
      <c r="G410" s="187">
        <v>51.64</v>
      </c>
      <c r="H410" s="29">
        <f t="shared" si="18"/>
        <v>53</v>
      </c>
      <c r="I410" s="38" t="str">
        <f t="array" ref="I410">H410&amp;CHOOSE(AND(H410&lt;&gt;{11,12,13})*MIN(4,MOD(H410,10))+1,"th","st","nd","rd","th")</f>
        <v>53rd</v>
      </c>
      <c r="J410" s="188">
        <v>1.02</v>
      </c>
      <c r="K410" s="189">
        <v>18091448.449999999</v>
      </c>
      <c r="L410" s="148">
        <v>1197.288</v>
      </c>
      <c r="M410" s="149">
        <v>287.72199999999998</v>
      </c>
      <c r="N410" s="186">
        <v>12182.71</v>
      </c>
      <c r="O410" s="29">
        <f t="shared" si="19"/>
        <v>27</v>
      </c>
      <c r="P410" s="38" t="str">
        <f t="array" ref="P410">O410&amp;CHOOSE(AND(O410&lt;&gt;{11,12,13})*MIN(4,MOD(O410,10))+1,"th","st","nd","rd","th")</f>
        <v>27th</v>
      </c>
      <c r="Q410" s="190">
        <v>1.1007</v>
      </c>
      <c r="R410" s="150">
        <v>1.02</v>
      </c>
      <c r="S410" s="191">
        <v>1.6E-2</v>
      </c>
      <c r="T410" s="192">
        <v>128</v>
      </c>
      <c r="U410" s="193">
        <v>7242767</v>
      </c>
      <c r="V410" s="186">
        <v>4877.25</v>
      </c>
      <c r="W410" s="29">
        <f t="shared" si="20"/>
        <v>19</v>
      </c>
      <c r="X410" s="38" t="str">
        <f t="array" ref="X410">W410&amp;CHOOSE(AND(W410&lt;&gt;{11,12,13})*MIN(4,MOD(W410,10))+1,"th","st","nd","rd","th")</f>
        <v>19th</v>
      </c>
      <c r="Y410" s="150">
        <v>0.35</v>
      </c>
      <c r="Z410" s="150">
        <v>1.37</v>
      </c>
      <c r="AA410" s="194">
        <v>358063.64</v>
      </c>
      <c r="AB410" s="195">
        <v>372468878</v>
      </c>
      <c r="AC410" s="196">
        <v>156200266</v>
      </c>
      <c r="AD410" s="194">
        <v>18095729.449999999</v>
      </c>
      <c r="AE410" s="194">
        <v>8071354.7599999998</v>
      </c>
      <c r="AF410" s="194">
        <v>0</v>
      </c>
      <c r="AG410" s="194">
        <v>3885.92</v>
      </c>
      <c r="AH410" s="194">
        <v>4281</v>
      </c>
    </row>
    <row r="411" spans="1:34" x14ac:dyDescent="0.25">
      <c r="A411" s="135">
        <v>129545003</v>
      </c>
      <c r="B411" s="136" t="s">
        <v>444</v>
      </c>
      <c r="C411" s="136" t="s">
        <v>160</v>
      </c>
      <c r="D411" s="137">
        <v>48306</v>
      </c>
      <c r="E411" s="138">
        <v>6470</v>
      </c>
      <c r="F411" s="186">
        <v>12249698.830000002</v>
      </c>
      <c r="G411" s="187">
        <v>39.19</v>
      </c>
      <c r="H411" s="29">
        <f t="shared" si="18"/>
        <v>23</v>
      </c>
      <c r="I411" s="38" t="str">
        <f t="array" ref="I411">H411&amp;CHOOSE(AND(H411&lt;&gt;{11,12,13})*MIN(4,MOD(H411,10))+1,"th","st","nd","rd","th")</f>
        <v>23rd</v>
      </c>
      <c r="J411" s="188">
        <v>0.77</v>
      </c>
      <c r="K411" s="189">
        <v>27810893.260000002</v>
      </c>
      <c r="L411" s="148">
        <v>2041.443</v>
      </c>
      <c r="M411" s="149">
        <v>317.33100000000002</v>
      </c>
      <c r="N411" s="186">
        <v>11790.4</v>
      </c>
      <c r="O411" s="29">
        <f t="shared" si="19"/>
        <v>19</v>
      </c>
      <c r="P411" s="38" t="str">
        <f t="array" ref="P411">O411&amp;CHOOSE(AND(O411&lt;&gt;{11,12,13})*MIN(4,MOD(O411,10))+1,"th","st","nd","rd","th")</f>
        <v>19th</v>
      </c>
      <c r="Q411" s="190">
        <v>1.1373</v>
      </c>
      <c r="R411" s="150">
        <v>0.77</v>
      </c>
      <c r="S411" s="191">
        <v>1.52E-2</v>
      </c>
      <c r="T411" s="192">
        <v>171</v>
      </c>
      <c r="U411" s="193">
        <v>11029798</v>
      </c>
      <c r="V411" s="186">
        <v>4676.07</v>
      </c>
      <c r="W411" s="29">
        <f t="shared" si="20"/>
        <v>16</v>
      </c>
      <c r="X411" s="38" t="str">
        <f t="array" ref="X411">W411&amp;CHOOSE(AND(W411&lt;&gt;{11,12,13})*MIN(4,MOD(W411,10))+1,"th","st","nd","rd","th")</f>
        <v>16th</v>
      </c>
      <c r="Y411" s="150">
        <v>0.37</v>
      </c>
      <c r="Z411" s="150">
        <v>1.1399999999999999</v>
      </c>
      <c r="AA411" s="194">
        <v>418694.24</v>
      </c>
      <c r="AB411" s="195">
        <v>518385264</v>
      </c>
      <c r="AC411" s="196">
        <v>286709468</v>
      </c>
      <c r="AD411" s="194">
        <v>28007002.879999999</v>
      </c>
      <c r="AE411" s="194">
        <v>11822555.710000001</v>
      </c>
      <c r="AF411" s="194">
        <v>5050</v>
      </c>
      <c r="AG411" s="194">
        <v>3398.88</v>
      </c>
      <c r="AH411" s="194">
        <v>196109.62</v>
      </c>
    </row>
    <row r="412" spans="1:34" x14ac:dyDescent="0.25">
      <c r="A412" s="135">
        <v>129546003</v>
      </c>
      <c r="B412" s="136" t="s">
        <v>493</v>
      </c>
      <c r="C412" s="136" t="s">
        <v>160</v>
      </c>
      <c r="D412" s="137">
        <v>54245</v>
      </c>
      <c r="E412" s="138">
        <v>4485</v>
      </c>
      <c r="F412" s="186">
        <v>11725722.300000001</v>
      </c>
      <c r="G412" s="187">
        <v>48.2</v>
      </c>
      <c r="H412" s="29">
        <f t="shared" si="18"/>
        <v>43</v>
      </c>
      <c r="I412" s="38" t="str">
        <f t="array" ref="I412">H412&amp;CHOOSE(AND(H412&lt;&gt;{11,12,13})*MIN(4,MOD(H412,10))+1,"th","st","nd","rd","th")</f>
        <v>43rd</v>
      </c>
      <c r="J412" s="188">
        <v>0.95</v>
      </c>
      <c r="K412" s="189">
        <v>22283601.59</v>
      </c>
      <c r="L412" s="148">
        <v>1639.933</v>
      </c>
      <c r="M412" s="149">
        <v>242.892</v>
      </c>
      <c r="N412" s="186">
        <v>11835.2</v>
      </c>
      <c r="O412" s="29">
        <f t="shared" si="19"/>
        <v>20</v>
      </c>
      <c r="P412" s="38" t="str">
        <f t="array" ref="P412">O412&amp;CHOOSE(AND(O412&lt;&gt;{11,12,13})*MIN(4,MOD(O412,10))+1,"th","st","nd","rd","th")</f>
        <v>20th</v>
      </c>
      <c r="Q412" s="190">
        <v>1.133</v>
      </c>
      <c r="R412" s="150">
        <v>0.95</v>
      </c>
      <c r="S412" s="191">
        <v>1.37E-2</v>
      </c>
      <c r="T412" s="192">
        <v>249</v>
      </c>
      <c r="U412" s="193">
        <v>11728912</v>
      </c>
      <c r="V412" s="186">
        <v>6229.42</v>
      </c>
      <c r="W412" s="29">
        <f t="shared" si="20"/>
        <v>35</v>
      </c>
      <c r="X412" s="38" t="str">
        <f t="array" ref="X412">W412&amp;CHOOSE(AND(W412&lt;&gt;{11,12,13})*MIN(4,MOD(W412,10))+1,"th","st","nd","rd","th")</f>
        <v>35th</v>
      </c>
      <c r="Y412" s="150">
        <v>0.17</v>
      </c>
      <c r="Z412" s="150">
        <v>1.1200000000000001</v>
      </c>
      <c r="AA412" s="194">
        <v>584058.9</v>
      </c>
      <c r="AB412" s="195">
        <v>613122280</v>
      </c>
      <c r="AC412" s="196">
        <v>243002700</v>
      </c>
      <c r="AD412" s="194">
        <v>22306503.25</v>
      </c>
      <c r="AE412" s="194">
        <v>11007473.880000001</v>
      </c>
      <c r="AF412" s="194">
        <v>0</v>
      </c>
      <c r="AG412" s="194">
        <v>134189.51999999999</v>
      </c>
      <c r="AH412" s="194">
        <v>22901.66</v>
      </c>
    </row>
    <row r="413" spans="1:34" x14ac:dyDescent="0.25">
      <c r="A413" s="135">
        <v>129546103</v>
      </c>
      <c r="B413" s="136" t="s">
        <v>504</v>
      </c>
      <c r="C413" s="136" t="s">
        <v>160</v>
      </c>
      <c r="D413" s="137">
        <v>44385</v>
      </c>
      <c r="E413" s="138">
        <v>8221</v>
      </c>
      <c r="F413" s="186">
        <v>15887170.049999999</v>
      </c>
      <c r="G413" s="187">
        <v>43.54</v>
      </c>
      <c r="H413" s="29">
        <f t="shared" si="18"/>
        <v>34</v>
      </c>
      <c r="I413" s="38" t="str">
        <f t="array" ref="I413">H413&amp;CHOOSE(AND(H413&lt;&gt;{11,12,13})*MIN(4,MOD(H413,10))+1,"th","st","nd","rd","th")</f>
        <v>34th</v>
      </c>
      <c r="J413" s="188">
        <v>0.86</v>
      </c>
      <c r="K413" s="189">
        <v>39463157.380000003</v>
      </c>
      <c r="L413" s="148">
        <v>2531.462</v>
      </c>
      <c r="M413" s="149">
        <v>504.48399999999998</v>
      </c>
      <c r="N413" s="186">
        <v>12998.64</v>
      </c>
      <c r="O413" s="29">
        <f t="shared" si="19"/>
        <v>44</v>
      </c>
      <c r="P413" s="38" t="str">
        <f t="array" ref="P413">O413&amp;CHOOSE(AND(O413&lt;&gt;{11,12,13})*MIN(4,MOD(O413,10))+1,"th","st","nd","rd","th")</f>
        <v>44th</v>
      </c>
      <c r="Q413" s="190">
        <v>1.0316000000000001</v>
      </c>
      <c r="R413" s="150">
        <v>0.86</v>
      </c>
      <c r="S413" s="191">
        <v>1.4200000000000001E-2</v>
      </c>
      <c r="T413" s="192">
        <v>223</v>
      </c>
      <c r="U413" s="193">
        <v>15316021</v>
      </c>
      <c r="V413" s="186">
        <v>5044.8900000000003</v>
      </c>
      <c r="W413" s="29">
        <f t="shared" si="20"/>
        <v>20</v>
      </c>
      <c r="X413" s="38" t="str">
        <f t="array" ref="X413">W413&amp;CHOOSE(AND(W413&lt;&gt;{11,12,13})*MIN(4,MOD(W413,10))+1,"th","st","nd","rd","th")</f>
        <v>20th</v>
      </c>
      <c r="Y413" s="150">
        <v>0.33</v>
      </c>
      <c r="Z413" s="150">
        <v>1.19</v>
      </c>
      <c r="AA413" s="194">
        <v>704361.06</v>
      </c>
      <c r="AB413" s="195">
        <v>685928943</v>
      </c>
      <c r="AC413" s="196">
        <v>432028794</v>
      </c>
      <c r="AD413" s="194">
        <v>41256185.119999997</v>
      </c>
      <c r="AE413" s="194">
        <v>15123317.369999999</v>
      </c>
      <c r="AF413" s="194">
        <v>0</v>
      </c>
      <c r="AG413" s="194">
        <v>59491.62</v>
      </c>
      <c r="AH413" s="194">
        <v>1793027.74</v>
      </c>
    </row>
    <row r="414" spans="1:34" x14ac:dyDescent="0.25">
      <c r="A414" s="135">
        <v>129546803</v>
      </c>
      <c r="B414" s="136" t="s">
        <v>524</v>
      </c>
      <c r="C414" s="136" t="s">
        <v>160</v>
      </c>
      <c r="D414" s="137">
        <v>43690</v>
      </c>
      <c r="E414" s="138">
        <v>2830</v>
      </c>
      <c r="F414" s="186">
        <v>5027498.32</v>
      </c>
      <c r="G414" s="187">
        <v>40.659999999999997</v>
      </c>
      <c r="H414" s="29">
        <f t="shared" si="18"/>
        <v>26</v>
      </c>
      <c r="I414" s="38" t="str">
        <f t="array" ref="I414">H414&amp;CHOOSE(AND(H414&lt;&gt;{11,12,13})*MIN(4,MOD(H414,10))+1,"th","st","nd","rd","th")</f>
        <v>26th</v>
      </c>
      <c r="J414" s="188">
        <v>0.8</v>
      </c>
      <c r="K414" s="189">
        <v>9576021.6699999999</v>
      </c>
      <c r="L414" s="148">
        <v>774.99900000000002</v>
      </c>
      <c r="M414" s="149">
        <v>217.03100000000001</v>
      </c>
      <c r="N414" s="186">
        <v>9652.9599999999991</v>
      </c>
      <c r="O414" s="29">
        <f t="shared" si="19"/>
        <v>2</v>
      </c>
      <c r="P414" s="38" t="str">
        <f t="array" ref="P414">O414&amp;CHOOSE(AND(O414&lt;&gt;{11,12,13})*MIN(4,MOD(O414,10))+1,"th","st","nd","rd","th")</f>
        <v>2nd</v>
      </c>
      <c r="Q414" s="190">
        <v>1.3891</v>
      </c>
      <c r="R414" s="150">
        <v>0.8</v>
      </c>
      <c r="S414" s="191">
        <v>1.3899999999999999E-2</v>
      </c>
      <c r="T414" s="192">
        <v>239</v>
      </c>
      <c r="U414" s="193">
        <v>4945855</v>
      </c>
      <c r="V414" s="186">
        <v>4985.59</v>
      </c>
      <c r="W414" s="29">
        <f t="shared" si="20"/>
        <v>20</v>
      </c>
      <c r="X414" s="38" t="str">
        <f t="array" ref="X414">W414&amp;CHOOSE(AND(W414&lt;&gt;{11,12,13})*MIN(4,MOD(W414,10))+1,"th","st","nd","rd","th")</f>
        <v>20th</v>
      </c>
      <c r="Y414" s="150">
        <v>0.33</v>
      </c>
      <c r="Z414" s="150">
        <v>1.1299999999999999</v>
      </c>
      <c r="AA414" s="194">
        <v>146697.04999999999</v>
      </c>
      <c r="AB414" s="195">
        <v>250071713</v>
      </c>
      <c r="AC414" s="196">
        <v>110939631</v>
      </c>
      <c r="AD414" s="194">
        <v>9615328.8699999992</v>
      </c>
      <c r="AE414" s="194">
        <v>4879862.04</v>
      </c>
      <c r="AF414" s="194">
        <v>0</v>
      </c>
      <c r="AG414" s="194">
        <v>939.23</v>
      </c>
      <c r="AH414" s="194">
        <v>39307.199999999997</v>
      </c>
    </row>
    <row r="415" spans="1:34" x14ac:dyDescent="0.25">
      <c r="A415" s="135">
        <v>129547303</v>
      </c>
      <c r="B415" s="136" t="s">
        <v>530</v>
      </c>
      <c r="C415" s="136" t="s">
        <v>160</v>
      </c>
      <c r="D415" s="137">
        <v>56566</v>
      </c>
      <c r="E415" s="138">
        <v>3420</v>
      </c>
      <c r="F415" s="186">
        <v>8702794.1400000006</v>
      </c>
      <c r="G415" s="187">
        <v>44.99</v>
      </c>
      <c r="H415" s="29">
        <f t="shared" si="18"/>
        <v>37</v>
      </c>
      <c r="I415" s="38" t="str">
        <f t="array" ref="I415">H415&amp;CHOOSE(AND(H415&lt;&gt;{11,12,13})*MIN(4,MOD(H415,10))+1,"th","st","nd","rd","th")</f>
        <v>37th</v>
      </c>
      <c r="J415" s="188">
        <v>0.89</v>
      </c>
      <c r="K415" s="189">
        <v>18799574.579999998</v>
      </c>
      <c r="L415" s="148">
        <v>1195.1389999999999</v>
      </c>
      <c r="M415" s="149">
        <v>197.63200000000001</v>
      </c>
      <c r="N415" s="186">
        <v>13497.97</v>
      </c>
      <c r="O415" s="29">
        <f t="shared" si="19"/>
        <v>52</v>
      </c>
      <c r="P415" s="38" t="str">
        <f t="array" ref="P415">O415&amp;CHOOSE(AND(O415&lt;&gt;{11,12,13})*MIN(4,MOD(O415,10))+1,"th","st","nd","rd","th")</f>
        <v>52nd</v>
      </c>
      <c r="Q415" s="190">
        <v>0.99339999999999995</v>
      </c>
      <c r="R415" s="150">
        <v>0.88</v>
      </c>
      <c r="S415" s="191">
        <v>1.54E-2</v>
      </c>
      <c r="T415" s="192">
        <v>160</v>
      </c>
      <c r="U415" s="193">
        <v>7745317</v>
      </c>
      <c r="V415" s="186">
        <v>5561.08</v>
      </c>
      <c r="W415" s="29">
        <f t="shared" si="20"/>
        <v>26</v>
      </c>
      <c r="X415" s="38" t="str">
        <f t="array" ref="X415">W415&amp;CHOOSE(AND(W415&lt;&gt;{11,12,13})*MIN(4,MOD(W415,10))+1,"th","st","nd","rd","th")</f>
        <v>26th</v>
      </c>
      <c r="Y415" s="150">
        <v>0.26</v>
      </c>
      <c r="Z415" s="150">
        <v>1.1399999999999999</v>
      </c>
      <c r="AA415" s="194">
        <v>471213.78</v>
      </c>
      <c r="AB415" s="195">
        <v>383443562</v>
      </c>
      <c r="AC415" s="196">
        <v>181908049</v>
      </c>
      <c r="AD415" s="194">
        <v>19108611.309999999</v>
      </c>
      <c r="AE415" s="194">
        <v>8216529.9699999997</v>
      </c>
      <c r="AF415" s="194">
        <v>0</v>
      </c>
      <c r="AG415" s="194">
        <v>15050.39</v>
      </c>
      <c r="AH415" s="194">
        <v>309036.73</v>
      </c>
    </row>
    <row r="416" spans="1:34" x14ac:dyDescent="0.25">
      <c r="A416" s="135">
        <v>129547203</v>
      </c>
      <c r="B416" s="136" t="s">
        <v>541</v>
      </c>
      <c r="C416" s="136" t="s">
        <v>160</v>
      </c>
      <c r="D416" s="137">
        <v>33894</v>
      </c>
      <c r="E416" s="138">
        <v>3179</v>
      </c>
      <c r="F416" s="186">
        <v>5020785.9799999995</v>
      </c>
      <c r="G416" s="187">
        <v>46.6</v>
      </c>
      <c r="H416" s="29">
        <f t="shared" si="18"/>
        <v>40</v>
      </c>
      <c r="I416" s="38" t="str">
        <f t="array" ref="I416">H416&amp;CHOOSE(AND(H416&lt;&gt;{11,12,13})*MIN(4,MOD(H416,10))+1,"th","st","nd","rd","th")</f>
        <v>40th</v>
      </c>
      <c r="J416" s="188">
        <v>0.92</v>
      </c>
      <c r="K416" s="189">
        <v>16100562.310000001</v>
      </c>
      <c r="L416" s="148">
        <v>1179.741</v>
      </c>
      <c r="M416" s="149">
        <v>562.33100000000002</v>
      </c>
      <c r="N416" s="186">
        <v>9242.19</v>
      </c>
      <c r="O416" s="29">
        <f t="shared" si="19"/>
        <v>1</v>
      </c>
      <c r="P416" s="38" t="str">
        <f t="array" ref="P416">O416&amp;CHOOSE(AND(O416&lt;&gt;{11,12,13})*MIN(4,MOD(O416,10))+1,"th","st","nd","rd","th")</f>
        <v>1st</v>
      </c>
      <c r="Q416" s="190">
        <v>1.4508000000000001</v>
      </c>
      <c r="R416" s="150">
        <v>0.92</v>
      </c>
      <c r="S416" s="191">
        <v>0.02</v>
      </c>
      <c r="T416" s="192">
        <v>28</v>
      </c>
      <c r="U416" s="193">
        <v>3436830</v>
      </c>
      <c r="V416" s="186">
        <v>1972.84</v>
      </c>
      <c r="W416" s="29">
        <f t="shared" si="20"/>
        <v>1</v>
      </c>
      <c r="X416" s="38" t="str">
        <f t="array" ref="X416">W416&amp;CHOOSE(AND(W416&lt;&gt;{11,12,13})*MIN(4,MOD(W416,10))+1,"th","st","nd","rd","th")</f>
        <v>1st</v>
      </c>
      <c r="Y416" s="150">
        <v>0.74</v>
      </c>
      <c r="Z416" s="150">
        <v>1.66</v>
      </c>
      <c r="AA416" s="194">
        <v>313626.75</v>
      </c>
      <c r="AB416" s="195">
        <v>154427983</v>
      </c>
      <c r="AC416" s="196">
        <v>96435552</v>
      </c>
      <c r="AD416" s="194">
        <v>16101312.310000001</v>
      </c>
      <c r="AE416" s="194">
        <v>4663725.63</v>
      </c>
      <c r="AF416" s="194">
        <v>0</v>
      </c>
      <c r="AG416" s="194">
        <v>43433.599999999999</v>
      </c>
      <c r="AH416" s="194">
        <v>750</v>
      </c>
    </row>
    <row r="417" spans="1:34" x14ac:dyDescent="0.25">
      <c r="A417" s="135">
        <v>129547603</v>
      </c>
      <c r="B417" s="136" t="s">
        <v>583</v>
      </c>
      <c r="C417" s="136" t="s">
        <v>160</v>
      </c>
      <c r="D417" s="137">
        <v>54416</v>
      </c>
      <c r="E417" s="138">
        <v>7068</v>
      </c>
      <c r="F417" s="186">
        <v>16547668.620000001</v>
      </c>
      <c r="G417" s="187">
        <v>43.02</v>
      </c>
      <c r="H417" s="29">
        <f t="shared" si="18"/>
        <v>32</v>
      </c>
      <c r="I417" s="38" t="str">
        <f t="array" ref="I417">H417&amp;CHOOSE(AND(H417&lt;&gt;{11,12,13})*MIN(4,MOD(H417,10))+1,"th","st","nd","rd","th")</f>
        <v>32nd</v>
      </c>
      <c r="J417" s="188">
        <v>0.85</v>
      </c>
      <c r="K417" s="189">
        <v>28721458.34</v>
      </c>
      <c r="L417" s="148">
        <v>2140.018</v>
      </c>
      <c r="M417" s="149">
        <v>335.726</v>
      </c>
      <c r="N417" s="186">
        <v>11601.14</v>
      </c>
      <c r="O417" s="29">
        <f t="shared" si="19"/>
        <v>15</v>
      </c>
      <c r="P417" s="38" t="str">
        <f t="array" ref="P417">O417&amp;CHOOSE(AND(O417&lt;&gt;{11,12,13})*MIN(4,MOD(O417,10))+1,"th","st","nd","rd","th")</f>
        <v>15th</v>
      </c>
      <c r="Q417" s="190">
        <v>1.1557999999999999</v>
      </c>
      <c r="R417" s="150">
        <v>0.85</v>
      </c>
      <c r="S417" s="191">
        <v>1.46E-2</v>
      </c>
      <c r="T417" s="192">
        <v>205</v>
      </c>
      <c r="U417" s="193">
        <v>15515253</v>
      </c>
      <c r="V417" s="186">
        <v>6266.91</v>
      </c>
      <c r="W417" s="29">
        <f t="shared" si="20"/>
        <v>35</v>
      </c>
      <c r="X417" s="38" t="str">
        <f t="array" ref="X417">W417&amp;CHOOSE(AND(W417&lt;&gt;{11,12,13})*MIN(4,MOD(W417,10))+1,"th","st","nd","rd","th")</f>
        <v>35th</v>
      </c>
      <c r="Y417" s="150">
        <v>0.16</v>
      </c>
      <c r="Z417" s="150">
        <v>1.01</v>
      </c>
      <c r="AA417" s="194">
        <v>700429.13</v>
      </c>
      <c r="AB417" s="195">
        <v>812881288</v>
      </c>
      <c r="AC417" s="196">
        <v>319618906</v>
      </c>
      <c r="AD417" s="194">
        <v>28721458.34</v>
      </c>
      <c r="AE417" s="194">
        <v>15846500.07</v>
      </c>
      <c r="AF417" s="194">
        <v>0</v>
      </c>
      <c r="AG417" s="194">
        <v>739.42</v>
      </c>
      <c r="AH417" s="194">
        <v>0</v>
      </c>
    </row>
    <row r="418" spans="1:34" x14ac:dyDescent="0.25">
      <c r="A418" s="135">
        <v>129547803</v>
      </c>
      <c r="B418" s="136" t="s">
        <v>588</v>
      </c>
      <c r="C418" s="136" t="s">
        <v>160</v>
      </c>
      <c r="D418" s="137">
        <v>59286</v>
      </c>
      <c r="E418" s="138">
        <v>2618</v>
      </c>
      <c r="F418" s="186">
        <v>5960987.6899999995</v>
      </c>
      <c r="G418" s="187">
        <v>38.409999999999997</v>
      </c>
      <c r="H418" s="29">
        <f t="shared" si="18"/>
        <v>20</v>
      </c>
      <c r="I418" s="38" t="str">
        <f t="array" ref="I418">H418&amp;CHOOSE(AND(H418&lt;&gt;{11,12,13})*MIN(4,MOD(H418,10))+1,"th","st","nd","rd","th")</f>
        <v>20th</v>
      </c>
      <c r="J418" s="188">
        <v>0.76</v>
      </c>
      <c r="K418" s="189">
        <v>11765239.98</v>
      </c>
      <c r="L418" s="148">
        <v>919.96600000000001</v>
      </c>
      <c r="M418" s="149">
        <v>209.75299999999999</v>
      </c>
      <c r="N418" s="186">
        <v>10414.31</v>
      </c>
      <c r="O418" s="29">
        <f t="shared" si="19"/>
        <v>5</v>
      </c>
      <c r="P418" s="38" t="str">
        <f t="array" ref="P418">O418&amp;CHOOSE(AND(O418&lt;&gt;{11,12,13})*MIN(4,MOD(O418,10))+1,"th","st","nd","rd","th")</f>
        <v>5th</v>
      </c>
      <c r="Q418" s="190">
        <v>1.2876000000000001</v>
      </c>
      <c r="R418" s="150">
        <v>0.76</v>
      </c>
      <c r="S418" s="191">
        <v>1.0999999999999999E-2</v>
      </c>
      <c r="T418" s="192">
        <v>411</v>
      </c>
      <c r="U418" s="193">
        <v>7406620</v>
      </c>
      <c r="V418" s="186">
        <v>6556.16</v>
      </c>
      <c r="W418" s="29">
        <f t="shared" si="20"/>
        <v>39</v>
      </c>
      <c r="X418" s="38" t="str">
        <f t="array" ref="X418">W418&amp;CHOOSE(AND(W418&lt;&gt;{11,12,13})*MIN(4,MOD(W418,10))+1,"th","st","nd","rd","th")</f>
        <v>39th</v>
      </c>
      <c r="Y418" s="150">
        <v>0.12</v>
      </c>
      <c r="Z418" s="150">
        <v>0.88</v>
      </c>
      <c r="AA418" s="194">
        <v>242059.02</v>
      </c>
      <c r="AB418" s="195">
        <v>390274642</v>
      </c>
      <c r="AC418" s="196">
        <v>150354565</v>
      </c>
      <c r="AD418" s="194">
        <v>11777579.560000001</v>
      </c>
      <c r="AE418" s="194">
        <v>5673105.2199999997</v>
      </c>
      <c r="AF418" s="194">
        <v>0</v>
      </c>
      <c r="AG418" s="194">
        <v>45823.45</v>
      </c>
      <c r="AH418" s="194">
        <v>12339.58</v>
      </c>
    </row>
    <row r="419" spans="1:34" x14ac:dyDescent="0.25">
      <c r="A419" s="135">
        <v>129548803</v>
      </c>
      <c r="B419" s="136" t="s">
        <v>643</v>
      </c>
      <c r="C419" s="136" t="s">
        <v>160</v>
      </c>
      <c r="D419" s="137">
        <v>50238</v>
      </c>
      <c r="E419" s="138">
        <v>2950</v>
      </c>
      <c r="F419" s="186">
        <v>4428543.8500000006</v>
      </c>
      <c r="G419" s="187">
        <v>29.88</v>
      </c>
      <c r="H419" s="29">
        <f t="shared" si="18"/>
        <v>6</v>
      </c>
      <c r="I419" s="38" t="str">
        <f t="array" ref="I419">H419&amp;CHOOSE(AND(H419&lt;&gt;{11,12,13})*MIN(4,MOD(H419,10))+1,"th","st","nd","rd","th")</f>
        <v>6th</v>
      </c>
      <c r="J419" s="188">
        <v>0.59</v>
      </c>
      <c r="K419" s="189">
        <v>16720053.76</v>
      </c>
      <c r="L419" s="148">
        <v>1071.2339999999999</v>
      </c>
      <c r="M419" s="149">
        <v>267.7</v>
      </c>
      <c r="N419" s="186">
        <v>12487.59</v>
      </c>
      <c r="O419" s="29">
        <f t="shared" si="19"/>
        <v>33</v>
      </c>
      <c r="P419" s="38" t="str">
        <f t="array" ref="P419">O419&amp;CHOOSE(AND(O419&lt;&gt;{11,12,13})*MIN(4,MOD(O419,10))+1,"th","st","nd","rd","th")</f>
        <v>33rd</v>
      </c>
      <c r="Q419" s="190">
        <v>1.0738000000000001</v>
      </c>
      <c r="R419" s="150">
        <v>0.59</v>
      </c>
      <c r="S419" s="191">
        <v>1.18E-2</v>
      </c>
      <c r="T419" s="192">
        <v>369</v>
      </c>
      <c r="U419" s="193">
        <v>5128317</v>
      </c>
      <c r="V419" s="186">
        <v>3830.15</v>
      </c>
      <c r="W419" s="29">
        <f t="shared" si="20"/>
        <v>9</v>
      </c>
      <c r="X419" s="38" t="str">
        <f t="array" ref="X419">W419&amp;CHOOSE(AND(W419&lt;&gt;{11,12,13})*MIN(4,MOD(W419,10))+1,"th","st","nd","rd","th")</f>
        <v>9th</v>
      </c>
      <c r="Y419" s="150">
        <v>0.49</v>
      </c>
      <c r="Z419" s="150">
        <v>1.08</v>
      </c>
      <c r="AA419" s="194">
        <v>334475.76</v>
      </c>
      <c r="AB419" s="195">
        <v>242835851</v>
      </c>
      <c r="AC419" s="196">
        <v>131493892</v>
      </c>
      <c r="AD419" s="194">
        <v>16743768.15</v>
      </c>
      <c r="AE419" s="194">
        <v>4082276.81</v>
      </c>
      <c r="AF419" s="194">
        <v>0</v>
      </c>
      <c r="AG419" s="194">
        <v>11791.28</v>
      </c>
      <c r="AH419" s="194">
        <v>23714.39</v>
      </c>
    </row>
    <row r="420" spans="1:34" x14ac:dyDescent="0.25">
      <c r="A420" s="135">
        <v>116555003</v>
      </c>
      <c r="B420" s="136" t="s">
        <v>401</v>
      </c>
      <c r="C420" s="136" t="s">
        <v>402</v>
      </c>
      <c r="D420" s="137">
        <v>52757</v>
      </c>
      <c r="E420" s="138">
        <v>6412</v>
      </c>
      <c r="F420" s="186">
        <v>18654827.91</v>
      </c>
      <c r="G420" s="187">
        <v>55.15</v>
      </c>
      <c r="H420" s="29">
        <f t="shared" si="18"/>
        <v>61</v>
      </c>
      <c r="I420" s="38" t="str">
        <f t="array" ref="I420">H420&amp;CHOOSE(AND(H420&lt;&gt;{11,12,13})*MIN(4,MOD(H420,10))+1,"th","st","nd","rd","th")</f>
        <v>61st</v>
      </c>
      <c r="J420" s="188">
        <v>1.0900000000000001</v>
      </c>
      <c r="K420" s="189">
        <v>31634728.800000001</v>
      </c>
      <c r="L420" s="148">
        <v>2204.8780000000002</v>
      </c>
      <c r="M420" s="149">
        <v>455.63299999999998</v>
      </c>
      <c r="N420" s="186">
        <v>11890.47</v>
      </c>
      <c r="O420" s="29">
        <f t="shared" si="19"/>
        <v>20</v>
      </c>
      <c r="P420" s="38" t="str">
        <f t="array" ref="P420">O420&amp;CHOOSE(AND(O420&lt;&gt;{11,12,13})*MIN(4,MOD(O420,10))+1,"th","st","nd","rd","th")</f>
        <v>20th</v>
      </c>
      <c r="Q420" s="190">
        <v>1.1276999999999999</v>
      </c>
      <c r="R420" s="150">
        <v>1.0900000000000001</v>
      </c>
      <c r="S420" s="191">
        <v>1.38E-2</v>
      </c>
      <c r="T420" s="192">
        <v>243</v>
      </c>
      <c r="U420" s="193">
        <v>18463742</v>
      </c>
      <c r="V420" s="186">
        <v>6939.92</v>
      </c>
      <c r="W420" s="29">
        <f t="shared" si="20"/>
        <v>44</v>
      </c>
      <c r="X420" s="38" t="str">
        <f t="array" ref="X420">W420&amp;CHOOSE(AND(W420&lt;&gt;{11,12,13})*MIN(4,MOD(W420,10))+1,"th","st","nd","rd","th")</f>
        <v>44th</v>
      </c>
      <c r="Y420" s="150">
        <v>7.0000000000000007E-2</v>
      </c>
      <c r="Z420" s="150">
        <v>1.1599999999999999</v>
      </c>
      <c r="AA420" s="194">
        <v>791638.07</v>
      </c>
      <c r="AB420" s="195">
        <v>1023128028</v>
      </c>
      <c r="AC420" s="196">
        <v>324590388</v>
      </c>
      <c r="AD420" s="194">
        <v>31634728.800000001</v>
      </c>
      <c r="AE420" s="194">
        <v>17678552.07</v>
      </c>
      <c r="AF420" s="194">
        <v>0</v>
      </c>
      <c r="AG420" s="194">
        <v>184637.77</v>
      </c>
      <c r="AH420" s="194">
        <v>0</v>
      </c>
    </row>
    <row r="421" spans="1:34" x14ac:dyDescent="0.25">
      <c r="A421" s="135">
        <v>116557103</v>
      </c>
      <c r="B421" s="136" t="s">
        <v>533</v>
      </c>
      <c r="C421" s="136" t="s">
        <v>402</v>
      </c>
      <c r="D421" s="137">
        <v>61097</v>
      </c>
      <c r="E421" s="138">
        <v>8304</v>
      </c>
      <c r="F421" s="186">
        <v>25786275.810000002</v>
      </c>
      <c r="G421" s="187">
        <v>50.83</v>
      </c>
      <c r="H421" s="29">
        <f t="shared" si="18"/>
        <v>50</v>
      </c>
      <c r="I421" s="38" t="str">
        <f t="array" ref="I421">H421&amp;CHOOSE(AND(H421&lt;&gt;{11,12,13})*MIN(4,MOD(H421,10))+1,"th","st","nd","rd","th")</f>
        <v>50th</v>
      </c>
      <c r="J421" s="188">
        <v>1</v>
      </c>
      <c r="K421" s="189">
        <v>39708487.649999999</v>
      </c>
      <c r="L421" s="148">
        <v>2681.364</v>
      </c>
      <c r="M421" s="149">
        <v>376.18900000000002</v>
      </c>
      <c r="N421" s="186">
        <v>12987.02</v>
      </c>
      <c r="O421" s="29">
        <f t="shared" si="19"/>
        <v>43</v>
      </c>
      <c r="P421" s="38" t="str">
        <f t="array" ref="P421">O421&amp;CHOOSE(AND(O421&lt;&gt;{11,12,13})*MIN(4,MOD(O421,10))+1,"th","st","nd","rd","th")</f>
        <v>43rd</v>
      </c>
      <c r="Q421" s="190">
        <v>1.0325</v>
      </c>
      <c r="R421" s="150">
        <v>1</v>
      </c>
      <c r="S421" s="191">
        <v>1.34E-2</v>
      </c>
      <c r="T421" s="192">
        <v>271</v>
      </c>
      <c r="U421" s="193">
        <v>26324061</v>
      </c>
      <c r="V421" s="186">
        <v>8609.52</v>
      </c>
      <c r="W421" s="29">
        <f t="shared" si="20"/>
        <v>64</v>
      </c>
      <c r="X421" s="38" t="str">
        <f t="array" ref="X421">W421&amp;CHOOSE(AND(W421&lt;&gt;{11,12,13})*MIN(4,MOD(W421,10))+1,"th","st","nd","rd","th")</f>
        <v>64th</v>
      </c>
      <c r="Y421" s="150">
        <v>0</v>
      </c>
      <c r="Z421" s="150">
        <v>1</v>
      </c>
      <c r="AA421" s="194">
        <v>664789.59</v>
      </c>
      <c r="AB421" s="195">
        <v>1446847529</v>
      </c>
      <c r="AC421" s="196">
        <v>474616778</v>
      </c>
      <c r="AD421" s="194">
        <v>39779006.829999998</v>
      </c>
      <c r="AE421" s="194">
        <v>25109282.190000001</v>
      </c>
      <c r="AF421" s="194">
        <v>0</v>
      </c>
      <c r="AG421" s="194">
        <v>12204.03</v>
      </c>
      <c r="AH421" s="194">
        <v>70519.179999999993</v>
      </c>
    </row>
    <row r="422" spans="1:34" x14ac:dyDescent="0.25">
      <c r="A422" s="135">
        <v>108561003</v>
      </c>
      <c r="B422" s="136" t="s">
        <v>142</v>
      </c>
      <c r="C422" s="136" t="s">
        <v>143</v>
      </c>
      <c r="D422" s="137">
        <v>52257</v>
      </c>
      <c r="E422" s="138">
        <v>2265</v>
      </c>
      <c r="F422" s="186">
        <v>3687530.25</v>
      </c>
      <c r="G422" s="187">
        <v>31.15</v>
      </c>
      <c r="H422" s="29">
        <f t="shared" si="18"/>
        <v>7</v>
      </c>
      <c r="I422" s="38" t="str">
        <f t="array" ref="I422">H422&amp;CHOOSE(AND(H422&lt;&gt;{11,12,13})*MIN(4,MOD(H422,10))+1,"th","st","nd","rd","th")</f>
        <v>7th</v>
      </c>
      <c r="J422" s="188">
        <v>0.61</v>
      </c>
      <c r="K422" s="189">
        <v>10407604.460000001</v>
      </c>
      <c r="L422" s="148">
        <v>724.80399999999997</v>
      </c>
      <c r="M422" s="149">
        <v>233.91499999999999</v>
      </c>
      <c r="N422" s="186">
        <v>10855.74</v>
      </c>
      <c r="O422" s="29">
        <f t="shared" si="19"/>
        <v>7</v>
      </c>
      <c r="P422" s="38" t="str">
        <f t="array" ref="P422">O422&amp;CHOOSE(AND(O422&lt;&gt;{11,12,13})*MIN(4,MOD(O422,10))+1,"th","st","nd","rd","th")</f>
        <v>7th</v>
      </c>
      <c r="Q422" s="190">
        <v>1.2352000000000001</v>
      </c>
      <c r="R422" s="150">
        <v>0.61</v>
      </c>
      <c r="S422" s="191">
        <v>8.6E-3</v>
      </c>
      <c r="T422" s="192">
        <v>486</v>
      </c>
      <c r="U422" s="193">
        <v>5850027</v>
      </c>
      <c r="V422" s="186">
        <v>6101.92</v>
      </c>
      <c r="W422" s="29">
        <f t="shared" si="20"/>
        <v>33</v>
      </c>
      <c r="X422" s="38" t="str">
        <f t="array" ref="X422">W422&amp;CHOOSE(AND(W422&lt;&gt;{11,12,13})*MIN(4,MOD(W422,10))+1,"th","st","nd","rd","th")</f>
        <v>33rd</v>
      </c>
      <c r="Y422" s="150">
        <v>0.18</v>
      </c>
      <c r="Z422" s="150">
        <v>0.79</v>
      </c>
      <c r="AA422" s="194">
        <v>213815.79</v>
      </c>
      <c r="AB422" s="195">
        <v>312385421</v>
      </c>
      <c r="AC422" s="196">
        <v>114623824</v>
      </c>
      <c r="AD422" s="194">
        <v>10409729.460000001</v>
      </c>
      <c r="AE422" s="194">
        <v>3457116.8</v>
      </c>
      <c r="AF422" s="194">
        <v>0</v>
      </c>
      <c r="AG422" s="194">
        <v>16597.66</v>
      </c>
      <c r="AH422" s="194">
        <v>2125</v>
      </c>
    </row>
    <row r="423" spans="1:34" x14ac:dyDescent="0.25">
      <c r="A423" s="135">
        <v>108561803</v>
      </c>
      <c r="B423" s="136" t="s">
        <v>227</v>
      </c>
      <c r="C423" s="136" t="s">
        <v>143</v>
      </c>
      <c r="D423" s="137">
        <v>47290</v>
      </c>
      <c r="E423" s="138">
        <v>3421</v>
      </c>
      <c r="F423" s="186">
        <v>4165410.83</v>
      </c>
      <c r="G423" s="187">
        <v>25.75</v>
      </c>
      <c r="H423" s="29">
        <f t="shared" si="18"/>
        <v>2</v>
      </c>
      <c r="I423" s="38" t="str">
        <f t="array" ref="I423">H423&amp;CHOOSE(AND(H423&lt;&gt;{11,12,13})*MIN(4,MOD(H423,10))+1,"th","st","nd","rd","th")</f>
        <v>2nd</v>
      </c>
      <c r="J423" s="188">
        <v>0.51</v>
      </c>
      <c r="K423" s="189">
        <v>13493979.84</v>
      </c>
      <c r="L423" s="148">
        <v>932.99699999999996</v>
      </c>
      <c r="M423" s="149">
        <v>197.85599999999999</v>
      </c>
      <c r="N423" s="186">
        <v>11932.57</v>
      </c>
      <c r="O423" s="29">
        <f t="shared" si="19"/>
        <v>21</v>
      </c>
      <c r="P423" s="38" t="str">
        <f t="array" ref="P423">O423&amp;CHOOSE(AND(O423&lt;&gt;{11,12,13})*MIN(4,MOD(O423,10))+1,"th","st","nd","rd","th")</f>
        <v>21st</v>
      </c>
      <c r="Q423" s="190">
        <v>1.1236999999999999</v>
      </c>
      <c r="R423" s="150">
        <v>0.51</v>
      </c>
      <c r="S423" s="191">
        <v>8.8000000000000005E-3</v>
      </c>
      <c r="T423" s="192">
        <v>484</v>
      </c>
      <c r="U423" s="193">
        <v>6457576</v>
      </c>
      <c r="V423" s="186">
        <v>5710.36</v>
      </c>
      <c r="W423" s="29">
        <f t="shared" si="20"/>
        <v>27</v>
      </c>
      <c r="X423" s="38" t="str">
        <f t="array" ref="X423">W423&amp;CHOOSE(AND(W423&lt;&gt;{11,12,13})*MIN(4,MOD(W423,10))+1,"th","st","nd","rd","th")</f>
        <v>27th</v>
      </c>
      <c r="Y423" s="150">
        <v>0.24</v>
      </c>
      <c r="Z423" s="150">
        <v>0.75</v>
      </c>
      <c r="AA423" s="194">
        <v>271017.43</v>
      </c>
      <c r="AB423" s="195">
        <v>310932212</v>
      </c>
      <c r="AC423" s="196">
        <v>160423679</v>
      </c>
      <c r="AD423" s="194">
        <v>13493979.84</v>
      </c>
      <c r="AE423" s="194">
        <v>3892209.12</v>
      </c>
      <c r="AF423" s="194">
        <v>0</v>
      </c>
      <c r="AG423" s="194">
        <v>2184.2800000000002</v>
      </c>
      <c r="AH423" s="194">
        <v>0</v>
      </c>
    </row>
    <row r="424" spans="1:34" x14ac:dyDescent="0.25">
      <c r="A424" s="135">
        <v>108565203</v>
      </c>
      <c r="B424" s="136" t="s">
        <v>398</v>
      </c>
      <c r="C424" s="136" t="s">
        <v>143</v>
      </c>
      <c r="D424" s="137">
        <v>47466</v>
      </c>
      <c r="E424" s="138">
        <v>2697</v>
      </c>
      <c r="F424" s="186">
        <v>3113541.6900000004</v>
      </c>
      <c r="G424" s="187">
        <v>24.32</v>
      </c>
      <c r="H424" s="29">
        <f t="shared" si="18"/>
        <v>2</v>
      </c>
      <c r="I424" s="38" t="str">
        <f t="array" ref="I424">H424&amp;CHOOSE(AND(H424&lt;&gt;{11,12,13})*MIN(4,MOD(H424,10))+1,"th","st","nd","rd","th")</f>
        <v>2nd</v>
      </c>
      <c r="J424" s="188">
        <v>0.48</v>
      </c>
      <c r="K424" s="189">
        <v>13130549.43</v>
      </c>
      <c r="L424" s="148">
        <v>835.81399999999996</v>
      </c>
      <c r="M424" s="149">
        <v>300.07400000000001</v>
      </c>
      <c r="N424" s="186">
        <v>11559.72</v>
      </c>
      <c r="O424" s="29">
        <f t="shared" si="19"/>
        <v>14</v>
      </c>
      <c r="P424" s="38" t="str">
        <f t="array" ref="P424">O424&amp;CHOOSE(AND(O424&lt;&gt;{11,12,13})*MIN(4,MOD(O424,10))+1,"th","st","nd","rd","th")</f>
        <v>14th</v>
      </c>
      <c r="Q424" s="190">
        <v>1.1599999999999999</v>
      </c>
      <c r="R424" s="150">
        <v>0.48</v>
      </c>
      <c r="S424" s="191">
        <v>7.6E-3</v>
      </c>
      <c r="T424" s="192">
        <v>497</v>
      </c>
      <c r="U424" s="193">
        <v>5602553</v>
      </c>
      <c r="V424" s="186">
        <v>4932.3100000000004</v>
      </c>
      <c r="W424" s="29">
        <f t="shared" si="20"/>
        <v>19</v>
      </c>
      <c r="X424" s="38" t="str">
        <f t="array" ref="X424">W424&amp;CHOOSE(AND(W424&lt;&gt;{11,12,13})*MIN(4,MOD(W424,10))+1,"th","st","nd","rd","th")</f>
        <v>19th</v>
      </c>
      <c r="Y424" s="150">
        <v>0.34</v>
      </c>
      <c r="Z424" s="150">
        <v>0.82</v>
      </c>
      <c r="AA424" s="194">
        <v>210659.83</v>
      </c>
      <c r="AB424" s="195">
        <v>291084527</v>
      </c>
      <c r="AC424" s="196">
        <v>117860963</v>
      </c>
      <c r="AD424" s="194">
        <v>13130549.43</v>
      </c>
      <c r="AE424" s="194">
        <v>2891119.68</v>
      </c>
      <c r="AF424" s="194">
        <v>8108.95</v>
      </c>
      <c r="AG424" s="194">
        <v>3653.23</v>
      </c>
      <c r="AH424" s="194">
        <v>0</v>
      </c>
    </row>
    <row r="425" spans="1:34" x14ac:dyDescent="0.25">
      <c r="A425" s="135">
        <v>108565503</v>
      </c>
      <c r="B425" s="136" t="s">
        <v>445</v>
      </c>
      <c r="C425" s="136" t="s">
        <v>143</v>
      </c>
      <c r="D425" s="137">
        <v>47396</v>
      </c>
      <c r="E425" s="138">
        <v>3480</v>
      </c>
      <c r="F425" s="186">
        <v>5671617.5099999998</v>
      </c>
      <c r="G425" s="187">
        <v>34.39</v>
      </c>
      <c r="H425" s="29">
        <f t="shared" si="18"/>
        <v>12</v>
      </c>
      <c r="I425" s="38" t="str">
        <f t="array" ref="I425">H425&amp;CHOOSE(AND(H425&lt;&gt;{11,12,13})*MIN(4,MOD(H425,10))+1,"th","st","nd","rd","th")</f>
        <v>12th</v>
      </c>
      <c r="J425" s="188">
        <v>0.68</v>
      </c>
      <c r="K425" s="189">
        <v>16362388.380000001</v>
      </c>
      <c r="L425" s="148">
        <v>1112.9970000000001</v>
      </c>
      <c r="M425" s="149">
        <v>316.75799999999998</v>
      </c>
      <c r="N425" s="186">
        <v>11444.19</v>
      </c>
      <c r="O425" s="29">
        <f t="shared" si="19"/>
        <v>13</v>
      </c>
      <c r="P425" s="38" t="str">
        <f t="array" ref="P425">O425&amp;CHOOSE(AND(O425&lt;&gt;{11,12,13})*MIN(4,MOD(O425,10))+1,"th","st","nd","rd","th")</f>
        <v>13th</v>
      </c>
      <c r="Q425" s="190">
        <v>1.1717</v>
      </c>
      <c r="R425" s="150">
        <v>0.68</v>
      </c>
      <c r="S425" s="191">
        <v>1.0699999999999999E-2</v>
      </c>
      <c r="T425" s="192">
        <v>424</v>
      </c>
      <c r="U425" s="193">
        <v>7241957</v>
      </c>
      <c r="V425" s="186">
        <v>5065.17</v>
      </c>
      <c r="W425" s="29">
        <f t="shared" si="20"/>
        <v>21</v>
      </c>
      <c r="X425" s="38" t="str">
        <f t="array" ref="X425">W425&amp;CHOOSE(AND(W425&lt;&gt;{11,12,13})*MIN(4,MOD(W425,10))+1,"th","st","nd","rd","th")</f>
        <v>21st</v>
      </c>
      <c r="Y425" s="150">
        <v>0.32</v>
      </c>
      <c r="Z425" s="150">
        <v>1</v>
      </c>
      <c r="AA425" s="194">
        <v>384091.6</v>
      </c>
      <c r="AB425" s="195">
        <v>375281097</v>
      </c>
      <c r="AC425" s="196">
        <v>153328871</v>
      </c>
      <c r="AD425" s="194">
        <v>16423951.300000001</v>
      </c>
      <c r="AE425" s="194">
        <v>5277104.26</v>
      </c>
      <c r="AF425" s="194">
        <v>0</v>
      </c>
      <c r="AG425" s="194">
        <v>10421.65</v>
      </c>
      <c r="AH425" s="194">
        <v>61562.92</v>
      </c>
    </row>
    <row r="426" spans="1:34" x14ac:dyDescent="0.25">
      <c r="A426" s="135">
        <v>108566303</v>
      </c>
      <c r="B426" s="136" t="s">
        <v>522</v>
      </c>
      <c r="C426" s="136" t="s">
        <v>143</v>
      </c>
      <c r="D426" s="137">
        <v>52008</v>
      </c>
      <c r="E426" s="138">
        <v>2224</v>
      </c>
      <c r="F426" s="186">
        <v>5849185.7399999993</v>
      </c>
      <c r="G426" s="187">
        <v>50.57</v>
      </c>
      <c r="H426" s="29">
        <f t="shared" si="18"/>
        <v>50</v>
      </c>
      <c r="I426" s="38" t="str">
        <f t="array" ref="I426">H426&amp;CHOOSE(AND(H426&lt;&gt;{11,12,13})*MIN(4,MOD(H426,10))+1,"th","st","nd","rd","th")</f>
        <v>50th</v>
      </c>
      <c r="J426" s="188">
        <v>1</v>
      </c>
      <c r="K426" s="189">
        <v>10498069.369999999</v>
      </c>
      <c r="L426" s="148">
        <v>703.08399999999995</v>
      </c>
      <c r="M426" s="149">
        <v>204.24600000000001</v>
      </c>
      <c r="N426" s="186">
        <v>11570.29</v>
      </c>
      <c r="O426" s="29">
        <f t="shared" si="19"/>
        <v>15</v>
      </c>
      <c r="P426" s="38" t="str">
        <f t="array" ref="P426">O426&amp;CHOOSE(AND(O426&lt;&gt;{11,12,13})*MIN(4,MOD(O426,10))+1,"th","st","nd","rd","th")</f>
        <v>15th</v>
      </c>
      <c r="Q426" s="190">
        <v>1.1589</v>
      </c>
      <c r="R426" s="150">
        <v>1</v>
      </c>
      <c r="S426" s="191">
        <v>7.1000000000000004E-3</v>
      </c>
      <c r="T426" s="192">
        <v>499</v>
      </c>
      <c r="U426" s="193">
        <v>11337405</v>
      </c>
      <c r="V426" s="186">
        <v>12495.35</v>
      </c>
      <c r="W426" s="29">
        <f t="shared" si="20"/>
        <v>89</v>
      </c>
      <c r="X426" s="38" t="str">
        <f t="array" ref="X426">W426&amp;CHOOSE(AND(W426&lt;&gt;{11,12,13})*MIN(4,MOD(W426,10))+1,"th","st","nd","rd","th")</f>
        <v>89th</v>
      </c>
      <c r="Y426" s="150">
        <v>0</v>
      </c>
      <c r="Z426" s="150">
        <v>1</v>
      </c>
      <c r="AA426" s="194">
        <v>233590.31</v>
      </c>
      <c r="AB426" s="195">
        <v>703390857</v>
      </c>
      <c r="AC426" s="196">
        <v>124156985</v>
      </c>
      <c r="AD426" s="194">
        <v>10500244.369999999</v>
      </c>
      <c r="AE426" s="194">
        <v>5615398.1600000001</v>
      </c>
      <c r="AF426" s="194">
        <v>0</v>
      </c>
      <c r="AG426" s="194">
        <v>197.27</v>
      </c>
      <c r="AH426" s="194">
        <v>2175</v>
      </c>
    </row>
    <row r="427" spans="1:34" x14ac:dyDescent="0.25">
      <c r="A427" s="135">
        <v>108567004</v>
      </c>
      <c r="B427" s="136" t="s">
        <v>527</v>
      </c>
      <c r="C427" s="136" t="s">
        <v>143</v>
      </c>
      <c r="D427" s="137">
        <v>49189</v>
      </c>
      <c r="E427" s="138">
        <v>1078</v>
      </c>
      <c r="F427" s="186">
        <v>1292010.95</v>
      </c>
      <c r="G427" s="187">
        <v>24.37</v>
      </c>
      <c r="H427" s="29">
        <f t="shared" si="18"/>
        <v>2</v>
      </c>
      <c r="I427" s="38" t="str">
        <f t="array" ref="I427">H427&amp;CHOOSE(AND(H427&lt;&gt;{11,12,13})*MIN(4,MOD(H427,10))+1,"th","st","nd","rd","th")</f>
        <v>2nd</v>
      </c>
      <c r="J427" s="188">
        <v>0.48</v>
      </c>
      <c r="K427" s="189">
        <v>4430390.3600000003</v>
      </c>
      <c r="L427" s="148">
        <v>268.721</v>
      </c>
      <c r="M427" s="149">
        <v>109.589</v>
      </c>
      <c r="N427" s="186">
        <v>11711.01</v>
      </c>
      <c r="O427" s="29">
        <f t="shared" si="19"/>
        <v>17</v>
      </c>
      <c r="P427" s="38" t="str">
        <f t="array" ref="P427">O427&amp;CHOOSE(AND(O427&lt;&gt;{11,12,13})*MIN(4,MOD(O427,10))+1,"th","st","nd","rd","th")</f>
        <v>17th</v>
      </c>
      <c r="Q427" s="190">
        <v>1.145</v>
      </c>
      <c r="R427" s="150">
        <v>0.48</v>
      </c>
      <c r="S427" s="191">
        <v>7.6E-3</v>
      </c>
      <c r="T427" s="192">
        <v>497</v>
      </c>
      <c r="U427" s="193">
        <v>2335192</v>
      </c>
      <c r="V427" s="186">
        <v>6172.69</v>
      </c>
      <c r="W427" s="29">
        <f t="shared" si="20"/>
        <v>34</v>
      </c>
      <c r="X427" s="38" t="str">
        <f t="array" ref="X427">W427&amp;CHOOSE(AND(W427&lt;&gt;{11,12,13})*MIN(4,MOD(W427,10))+1,"th","st","nd","rd","th")</f>
        <v>34th</v>
      </c>
      <c r="Y427" s="150">
        <v>0.17</v>
      </c>
      <c r="Z427" s="150">
        <v>0.65</v>
      </c>
      <c r="AA427" s="194">
        <v>122975.56</v>
      </c>
      <c r="AB427" s="195">
        <v>125763326</v>
      </c>
      <c r="AC427" s="196">
        <v>44688672</v>
      </c>
      <c r="AD427" s="194">
        <v>4430390.3600000003</v>
      </c>
      <c r="AE427" s="194">
        <v>1168725.72</v>
      </c>
      <c r="AF427" s="194">
        <v>0</v>
      </c>
      <c r="AG427" s="194">
        <v>309.67</v>
      </c>
      <c r="AH427" s="194">
        <v>0</v>
      </c>
    </row>
    <row r="428" spans="1:34" x14ac:dyDescent="0.25">
      <c r="A428" s="135">
        <v>108567204</v>
      </c>
      <c r="B428" s="136" t="s">
        <v>535</v>
      </c>
      <c r="C428" s="136" t="s">
        <v>143</v>
      </c>
      <c r="D428" s="137">
        <v>46824</v>
      </c>
      <c r="E428" s="138">
        <v>1576</v>
      </c>
      <c r="F428" s="186">
        <v>2484635.7600000002</v>
      </c>
      <c r="G428" s="187">
        <v>33.67</v>
      </c>
      <c r="H428" s="29">
        <f t="shared" si="18"/>
        <v>10</v>
      </c>
      <c r="I428" s="38" t="str">
        <f t="array" ref="I428">H428&amp;CHOOSE(AND(H428&lt;&gt;{11,12,13})*MIN(4,MOD(H428,10))+1,"th","st","nd","rd","th")</f>
        <v>10th</v>
      </c>
      <c r="J428" s="188">
        <v>0.66</v>
      </c>
      <c r="K428" s="189">
        <v>7722136.2800000003</v>
      </c>
      <c r="L428" s="148">
        <v>403.69099999999997</v>
      </c>
      <c r="M428" s="149">
        <v>163.828</v>
      </c>
      <c r="N428" s="186">
        <v>13606.83</v>
      </c>
      <c r="O428" s="29">
        <f t="shared" si="19"/>
        <v>55</v>
      </c>
      <c r="P428" s="38" t="str">
        <f t="array" ref="P428">O428&amp;CHOOSE(AND(O428&lt;&gt;{11,12,13})*MIN(4,MOD(O428,10))+1,"th","st","nd","rd","th")</f>
        <v>55th</v>
      </c>
      <c r="Q428" s="190">
        <v>0.98550000000000004</v>
      </c>
      <c r="R428" s="150">
        <v>0.65</v>
      </c>
      <c r="S428" s="191">
        <v>1.26E-2</v>
      </c>
      <c r="T428" s="192">
        <v>331</v>
      </c>
      <c r="U428" s="193">
        <v>2706256</v>
      </c>
      <c r="V428" s="186">
        <v>4768.57</v>
      </c>
      <c r="W428" s="29">
        <f t="shared" si="20"/>
        <v>18</v>
      </c>
      <c r="X428" s="38" t="str">
        <f t="array" ref="X428">W428&amp;CHOOSE(AND(W428&lt;&gt;{11,12,13})*MIN(4,MOD(W428,10))+1,"th","st","nd","rd","th")</f>
        <v>18th</v>
      </c>
      <c r="Y428" s="150">
        <v>0.36</v>
      </c>
      <c r="Z428" s="150">
        <v>1.01</v>
      </c>
      <c r="AA428" s="194">
        <v>194863.19</v>
      </c>
      <c r="AB428" s="195">
        <v>137777704</v>
      </c>
      <c r="AC428" s="196">
        <v>59759249</v>
      </c>
      <c r="AD428" s="194">
        <v>7801743.2800000003</v>
      </c>
      <c r="AE428" s="194">
        <v>2283007.83</v>
      </c>
      <c r="AF428" s="194">
        <v>0</v>
      </c>
      <c r="AG428" s="194">
        <v>6764.74</v>
      </c>
      <c r="AH428" s="194">
        <v>79607</v>
      </c>
    </row>
    <row r="429" spans="1:34" x14ac:dyDescent="0.25">
      <c r="A429" s="135">
        <v>108567404</v>
      </c>
      <c r="B429" s="136" t="s">
        <v>538</v>
      </c>
      <c r="C429" s="136" t="s">
        <v>143</v>
      </c>
      <c r="D429" s="137">
        <v>64261</v>
      </c>
      <c r="E429" s="138">
        <v>1135</v>
      </c>
      <c r="F429" s="186">
        <v>4050015.7399999998</v>
      </c>
      <c r="G429" s="187">
        <v>55.53</v>
      </c>
      <c r="H429" s="29">
        <f t="shared" si="18"/>
        <v>62</v>
      </c>
      <c r="I429" s="38" t="str">
        <f t="array" ref="I429">H429&amp;CHOOSE(AND(H429&lt;&gt;{11,12,13})*MIN(4,MOD(H429,10))+1,"th","st","nd","rd","th")</f>
        <v>62nd</v>
      </c>
      <c r="J429" s="188">
        <v>1.0900000000000001</v>
      </c>
      <c r="K429" s="189">
        <v>5966295.6100000003</v>
      </c>
      <c r="L429" s="148">
        <v>313.67899999999997</v>
      </c>
      <c r="M429" s="149">
        <v>126.145</v>
      </c>
      <c r="N429" s="186">
        <v>13565.19</v>
      </c>
      <c r="O429" s="29">
        <f t="shared" si="19"/>
        <v>54</v>
      </c>
      <c r="P429" s="38" t="str">
        <f t="array" ref="P429">O429&amp;CHOOSE(AND(O429&lt;&gt;{11,12,13})*MIN(4,MOD(O429,10))+1,"th","st","nd","rd","th")</f>
        <v>54th</v>
      </c>
      <c r="Q429" s="190">
        <v>0.98850000000000005</v>
      </c>
      <c r="R429" s="150">
        <v>1.08</v>
      </c>
      <c r="S429" s="191">
        <v>9.7000000000000003E-3</v>
      </c>
      <c r="T429" s="192">
        <v>462</v>
      </c>
      <c r="U429" s="193">
        <v>5741714</v>
      </c>
      <c r="V429" s="186">
        <v>13054.57</v>
      </c>
      <c r="W429" s="29">
        <f t="shared" si="20"/>
        <v>91</v>
      </c>
      <c r="X429" s="38" t="str">
        <f t="array" ref="X429">W429&amp;CHOOSE(AND(W429&lt;&gt;{11,12,13})*MIN(4,MOD(W429,10))+1,"th","st","nd","rd","th")</f>
        <v>91st</v>
      </c>
      <c r="Y429" s="150">
        <v>0</v>
      </c>
      <c r="Z429" s="150">
        <v>1.08</v>
      </c>
      <c r="AA429" s="194">
        <v>172445.8</v>
      </c>
      <c r="AB429" s="195">
        <v>358260602</v>
      </c>
      <c r="AC429" s="196">
        <v>60842646</v>
      </c>
      <c r="AD429" s="194">
        <v>5966295.6100000003</v>
      </c>
      <c r="AE429" s="194">
        <v>3875898.32</v>
      </c>
      <c r="AF429" s="194">
        <v>0</v>
      </c>
      <c r="AG429" s="194">
        <v>1671.62</v>
      </c>
      <c r="AH429" s="194">
        <v>0</v>
      </c>
    </row>
    <row r="430" spans="1:34" x14ac:dyDescent="0.25">
      <c r="A430" s="135">
        <v>108567703</v>
      </c>
      <c r="B430" s="136" t="s">
        <v>548</v>
      </c>
      <c r="C430" s="136" t="s">
        <v>143</v>
      </c>
      <c r="D430" s="137">
        <v>49845</v>
      </c>
      <c r="E430" s="138">
        <v>7274</v>
      </c>
      <c r="F430" s="186">
        <v>21722586.809999999</v>
      </c>
      <c r="G430" s="187">
        <v>59.91</v>
      </c>
      <c r="H430" s="29">
        <f t="shared" si="18"/>
        <v>71</v>
      </c>
      <c r="I430" s="38" t="str">
        <f t="array" ref="I430">H430&amp;CHOOSE(AND(H430&lt;&gt;{11,12,13})*MIN(4,MOD(H430,10))+1,"th","st","nd","rd","th")</f>
        <v>71st</v>
      </c>
      <c r="J430" s="188">
        <v>1.18</v>
      </c>
      <c r="K430" s="189">
        <v>32963642.920000002</v>
      </c>
      <c r="L430" s="148">
        <v>2069.6179999999999</v>
      </c>
      <c r="M430" s="149">
        <v>353.20299999999997</v>
      </c>
      <c r="N430" s="186">
        <v>13605.48</v>
      </c>
      <c r="O430" s="29">
        <f t="shared" si="19"/>
        <v>54</v>
      </c>
      <c r="P430" s="38" t="str">
        <f t="array" ref="P430">O430&amp;CHOOSE(AND(O430&lt;&gt;{11,12,13})*MIN(4,MOD(O430,10))+1,"th","st","nd","rd","th")</f>
        <v>54th</v>
      </c>
      <c r="Q430" s="190">
        <v>0.98560000000000003</v>
      </c>
      <c r="R430" s="150">
        <v>1.1599999999999999</v>
      </c>
      <c r="S430" s="191">
        <v>1.37E-2</v>
      </c>
      <c r="T430" s="192">
        <v>249</v>
      </c>
      <c r="U430" s="193">
        <v>21765175</v>
      </c>
      <c r="V430" s="186">
        <v>8983.4</v>
      </c>
      <c r="W430" s="29">
        <f t="shared" si="20"/>
        <v>68</v>
      </c>
      <c r="X430" s="38" t="str">
        <f t="array" ref="X430">W430&amp;CHOOSE(AND(W430&lt;&gt;{11,12,13})*MIN(4,MOD(W430,10))+1,"th","st","nd","rd","th")</f>
        <v>68th</v>
      </c>
      <c r="Y430" s="150">
        <v>0</v>
      </c>
      <c r="Z430" s="150">
        <v>1.1599999999999999</v>
      </c>
      <c r="AA430" s="194">
        <v>656844.57999999996</v>
      </c>
      <c r="AB430" s="195">
        <v>1210788622</v>
      </c>
      <c r="AC430" s="196">
        <v>377910276</v>
      </c>
      <c r="AD430" s="194">
        <v>33250528.780000001</v>
      </c>
      <c r="AE430" s="194">
        <v>21059783.640000001</v>
      </c>
      <c r="AF430" s="194">
        <v>0</v>
      </c>
      <c r="AG430" s="194">
        <v>5958.59</v>
      </c>
      <c r="AH430" s="194">
        <v>286885.86</v>
      </c>
    </row>
    <row r="431" spans="1:34" x14ac:dyDescent="0.25">
      <c r="A431" s="135">
        <v>108568404</v>
      </c>
      <c r="B431" s="136" t="s">
        <v>592</v>
      </c>
      <c r="C431" s="136" t="s">
        <v>143</v>
      </c>
      <c r="D431" s="137">
        <v>38914</v>
      </c>
      <c r="E431" s="138">
        <v>1089</v>
      </c>
      <c r="F431" s="186">
        <v>1758341.48</v>
      </c>
      <c r="G431" s="187">
        <v>41.49</v>
      </c>
      <c r="H431" s="29">
        <f t="shared" si="18"/>
        <v>28</v>
      </c>
      <c r="I431" s="38" t="str">
        <f t="array" ref="I431">H431&amp;CHOOSE(AND(H431&lt;&gt;{11,12,13})*MIN(4,MOD(H431,10))+1,"th","st","nd","rd","th")</f>
        <v>28th</v>
      </c>
      <c r="J431" s="188">
        <v>0.82</v>
      </c>
      <c r="K431" s="189">
        <v>5532387.3600000003</v>
      </c>
      <c r="L431" s="148">
        <v>337.346</v>
      </c>
      <c r="M431" s="149">
        <v>164.953</v>
      </c>
      <c r="N431" s="186">
        <v>11014.13</v>
      </c>
      <c r="O431" s="29">
        <f t="shared" si="19"/>
        <v>9</v>
      </c>
      <c r="P431" s="38" t="str">
        <f t="array" ref="P431">O431&amp;CHOOSE(AND(O431&lt;&gt;{11,12,13})*MIN(4,MOD(O431,10))+1,"th","st","nd","rd","th")</f>
        <v>9th</v>
      </c>
      <c r="Q431" s="190">
        <v>1.2174</v>
      </c>
      <c r="R431" s="150">
        <v>0.82</v>
      </c>
      <c r="S431" s="191">
        <v>7.7000000000000002E-3</v>
      </c>
      <c r="T431" s="192">
        <v>496</v>
      </c>
      <c r="U431" s="193">
        <v>3148375</v>
      </c>
      <c r="V431" s="186">
        <v>6267.93</v>
      </c>
      <c r="W431" s="29">
        <f t="shared" si="20"/>
        <v>35</v>
      </c>
      <c r="X431" s="38" t="str">
        <f t="array" ref="X431">W431&amp;CHOOSE(AND(W431&lt;&gt;{11,12,13})*MIN(4,MOD(W431,10))+1,"th","st","nd","rd","th")</f>
        <v>35th</v>
      </c>
      <c r="Y431" s="150">
        <v>0.16</v>
      </c>
      <c r="Z431" s="150">
        <v>0.98</v>
      </c>
      <c r="AA431" s="194">
        <v>101430.45</v>
      </c>
      <c r="AB431" s="195">
        <v>188733460</v>
      </c>
      <c r="AC431" s="196">
        <v>41074952</v>
      </c>
      <c r="AD431" s="194">
        <v>5532387.3600000003</v>
      </c>
      <c r="AE431" s="194">
        <v>1656630.72</v>
      </c>
      <c r="AF431" s="194">
        <v>0</v>
      </c>
      <c r="AG431" s="194">
        <v>280.31</v>
      </c>
      <c r="AH431" s="194">
        <v>0</v>
      </c>
    </row>
    <row r="432" spans="1:34" x14ac:dyDescent="0.25">
      <c r="A432" s="135">
        <v>108569103</v>
      </c>
      <c r="B432" s="136" t="s">
        <v>649</v>
      </c>
      <c r="C432" s="136" t="s">
        <v>143</v>
      </c>
      <c r="D432" s="137">
        <v>39676</v>
      </c>
      <c r="E432" s="138">
        <v>3808</v>
      </c>
      <c r="F432" s="186">
        <v>4415911.3900000006</v>
      </c>
      <c r="G432" s="187">
        <v>29.23</v>
      </c>
      <c r="H432" s="29">
        <f t="shared" si="18"/>
        <v>4</v>
      </c>
      <c r="I432" s="38" t="str">
        <f t="array" ref="I432">H432&amp;CHOOSE(AND(H432&lt;&gt;{11,12,13})*MIN(4,MOD(H432,10))+1,"th","st","nd","rd","th")</f>
        <v>4th</v>
      </c>
      <c r="J432" s="188">
        <v>0.57999999999999996</v>
      </c>
      <c r="K432" s="189">
        <v>16501380.460000001</v>
      </c>
      <c r="L432" s="148">
        <v>1225.0450000000001</v>
      </c>
      <c r="M432" s="149">
        <v>298.66300000000001</v>
      </c>
      <c r="N432" s="186">
        <v>10829.75</v>
      </c>
      <c r="O432" s="29">
        <f t="shared" si="19"/>
        <v>7</v>
      </c>
      <c r="P432" s="38" t="str">
        <f t="array" ref="P432">O432&amp;CHOOSE(AND(O432&lt;&gt;{11,12,13})*MIN(4,MOD(O432,10))+1,"th","st","nd","rd","th")</f>
        <v>7th</v>
      </c>
      <c r="Q432" s="190">
        <v>1.2382</v>
      </c>
      <c r="R432" s="150">
        <v>0.57999999999999996</v>
      </c>
      <c r="S432" s="191">
        <v>9.1999999999999998E-3</v>
      </c>
      <c r="T432" s="192">
        <v>473</v>
      </c>
      <c r="U432" s="193">
        <v>6600156</v>
      </c>
      <c r="V432" s="186">
        <v>4331.6400000000003</v>
      </c>
      <c r="W432" s="29">
        <f t="shared" si="20"/>
        <v>14</v>
      </c>
      <c r="X432" s="38" t="str">
        <f t="array" ref="X432">W432&amp;CHOOSE(AND(W432&lt;&gt;{11,12,13})*MIN(4,MOD(W432,10))+1,"th","st","nd","rd","th")</f>
        <v>14th</v>
      </c>
      <c r="Y432" s="150">
        <v>0.42</v>
      </c>
      <c r="Z432" s="150">
        <v>1</v>
      </c>
      <c r="AA432" s="194">
        <v>277801.34000000003</v>
      </c>
      <c r="AB432" s="195">
        <v>319297161</v>
      </c>
      <c r="AC432" s="196">
        <v>162466015</v>
      </c>
      <c r="AD432" s="194">
        <v>16586559.470000001</v>
      </c>
      <c r="AE432" s="194">
        <v>4132235.22</v>
      </c>
      <c r="AF432" s="194">
        <v>0</v>
      </c>
      <c r="AG432" s="194">
        <v>5874.83</v>
      </c>
      <c r="AH432" s="194">
        <v>85179.01</v>
      </c>
    </row>
    <row r="433" spans="1:34" x14ac:dyDescent="0.25">
      <c r="A433" s="135">
        <v>117576303</v>
      </c>
      <c r="B433" s="136" t="s">
        <v>578</v>
      </c>
      <c r="C433" s="136" t="s">
        <v>579</v>
      </c>
      <c r="D433" s="137">
        <v>47346</v>
      </c>
      <c r="E433" s="138">
        <v>2721</v>
      </c>
      <c r="F433" s="186">
        <v>9404613.9700000007</v>
      </c>
      <c r="G433" s="187">
        <v>73</v>
      </c>
      <c r="H433" s="29">
        <f t="shared" si="18"/>
        <v>92</v>
      </c>
      <c r="I433" s="38" t="str">
        <f t="array" ref="I433">H433&amp;CHOOSE(AND(H433&lt;&gt;{11,12,13})*MIN(4,MOD(H433,10))+1,"th","st","nd","rd","th")</f>
        <v>92nd</v>
      </c>
      <c r="J433" s="188">
        <v>1.44</v>
      </c>
      <c r="K433" s="189">
        <v>14614575.310000001</v>
      </c>
      <c r="L433" s="148">
        <v>663.59199999999998</v>
      </c>
      <c r="M433" s="149">
        <v>253.66399999999999</v>
      </c>
      <c r="N433" s="186">
        <v>15932.93</v>
      </c>
      <c r="O433" s="29">
        <f t="shared" si="19"/>
        <v>82</v>
      </c>
      <c r="P433" s="38" t="str">
        <f t="array" ref="P433">O433&amp;CHOOSE(AND(O433&lt;&gt;{11,12,13})*MIN(4,MOD(O433,10))+1,"th","st","nd","rd","th")</f>
        <v>82nd</v>
      </c>
      <c r="Q433" s="190">
        <v>0.84160000000000001</v>
      </c>
      <c r="R433" s="150">
        <v>1.21</v>
      </c>
      <c r="S433" s="191">
        <v>9.4000000000000004E-3</v>
      </c>
      <c r="T433" s="192">
        <v>468</v>
      </c>
      <c r="U433" s="193">
        <v>13737158</v>
      </c>
      <c r="V433" s="186">
        <v>14976.36</v>
      </c>
      <c r="W433" s="29">
        <f t="shared" si="20"/>
        <v>94</v>
      </c>
      <c r="X433" s="38" t="str">
        <f t="array" ref="X433">W433&amp;CHOOSE(AND(W433&lt;&gt;{11,12,13})*MIN(4,MOD(W433,10))+1,"th","st","nd","rd","th")</f>
        <v>94th</v>
      </c>
      <c r="Y433" s="150">
        <v>0</v>
      </c>
      <c r="Z433" s="150">
        <v>1.21</v>
      </c>
      <c r="AA433" s="194">
        <v>207958.64</v>
      </c>
      <c r="AB433" s="195">
        <v>883918764</v>
      </c>
      <c r="AC433" s="196">
        <v>118793519</v>
      </c>
      <c r="AD433" s="194">
        <v>14614575.310000001</v>
      </c>
      <c r="AE433" s="194">
        <v>9196655.3300000001</v>
      </c>
      <c r="AF433" s="194">
        <v>0</v>
      </c>
      <c r="AG433" s="194">
        <v>0</v>
      </c>
      <c r="AH433" s="194">
        <v>0</v>
      </c>
    </row>
    <row r="434" spans="1:34" x14ac:dyDescent="0.25">
      <c r="A434" s="135">
        <v>119581003</v>
      </c>
      <c r="B434" s="136" t="s">
        <v>161</v>
      </c>
      <c r="C434" s="136" t="s">
        <v>162</v>
      </c>
      <c r="D434" s="137">
        <v>50600</v>
      </c>
      <c r="E434" s="138">
        <v>3184</v>
      </c>
      <c r="F434" s="186">
        <v>7129674.8600000003</v>
      </c>
      <c r="G434" s="187">
        <v>44.25</v>
      </c>
      <c r="H434" s="29">
        <f t="shared" si="18"/>
        <v>36</v>
      </c>
      <c r="I434" s="38" t="str">
        <f t="array" ref="I434">H434&amp;CHOOSE(AND(H434&lt;&gt;{11,12,13})*MIN(4,MOD(H434,10))+1,"th","st","nd","rd","th")</f>
        <v>36th</v>
      </c>
      <c r="J434" s="188">
        <v>0.87</v>
      </c>
      <c r="K434" s="189">
        <v>18230321.34</v>
      </c>
      <c r="L434" s="148">
        <v>970.62</v>
      </c>
      <c r="M434" s="149">
        <v>307.21899999999999</v>
      </c>
      <c r="N434" s="186">
        <v>14266.52</v>
      </c>
      <c r="O434" s="29">
        <f t="shared" si="19"/>
        <v>64</v>
      </c>
      <c r="P434" s="38" t="str">
        <f t="array" ref="P434">O434&amp;CHOOSE(AND(O434&lt;&gt;{11,12,13})*MIN(4,MOD(O434,10))+1,"th","st","nd","rd","th")</f>
        <v>64th</v>
      </c>
      <c r="Q434" s="190">
        <v>0.93989999999999996</v>
      </c>
      <c r="R434" s="150">
        <v>0.82</v>
      </c>
      <c r="S434" s="191">
        <v>1.2699999999999999E-2</v>
      </c>
      <c r="T434" s="192">
        <v>317</v>
      </c>
      <c r="U434" s="193">
        <v>7716921</v>
      </c>
      <c r="V434" s="186">
        <v>6039.04</v>
      </c>
      <c r="W434" s="29">
        <f t="shared" si="20"/>
        <v>32</v>
      </c>
      <c r="X434" s="38" t="str">
        <f t="array" ref="X434">W434&amp;CHOOSE(AND(W434&lt;&gt;{11,12,13})*MIN(4,MOD(W434,10))+1,"th","st","nd","rd","th")</f>
        <v>32nd</v>
      </c>
      <c r="Y434" s="150">
        <v>0.19</v>
      </c>
      <c r="Z434" s="150">
        <v>1.01</v>
      </c>
      <c r="AA434" s="194">
        <v>732370.01</v>
      </c>
      <c r="AB434" s="195">
        <v>443716697</v>
      </c>
      <c r="AC434" s="196">
        <v>119562230</v>
      </c>
      <c r="AD434" s="194">
        <v>18285091.34</v>
      </c>
      <c r="AE434" s="194">
        <v>6208587.7400000002</v>
      </c>
      <c r="AF434" s="194">
        <v>0</v>
      </c>
      <c r="AG434" s="194">
        <v>188717.11</v>
      </c>
      <c r="AH434" s="194">
        <v>54770</v>
      </c>
    </row>
    <row r="435" spans="1:34" x14ac:dyDescent="0.25">
      <c r="A435" s="135">
        <v>119582503</v>
      </c>
      <c r="B435" s="136" t="s">
        <v>277</v>
      </c>
      <c r="C435" s="136" t="s">
        <v>162</v>
      </c>
      <c r="D435" s="137">
        <v>57887</v>
      </c>
      <c r="E435" s="138">
        <v>3048</v>
      </c>
      <c r="F435" s="186">
        <v>7753511.9900000002</v>
      </c>
      <c r="G435" s="187">
        <v>43.94</v>
      </c>
      <c r="H435" s="29">
        <f t="shared" si="18"/>
        <v>35</v>
      </c>
      <c r="I435" s="38" t="str">
        <f t="array" ref="I435">H435&amp;CHOOSE(AND(H435&lt;&gt;{11,12,13})*MIN(4,MOD(H435,10))+1,"th","st","nd","rd","th")</f>
        <v>35th</v>
      </c>
      <c r="J435" s="188">
        <v>0.87</v>
      </c>
      <c r="K435" s="189">
        <v>19021106.440000001</v>
      </c>
      <c r="L435" s="148">
        <v>1162.2819999999999</v>
      </c>
      <c r="M435" s="149">
        <v>340.61200000000002</v>
      </c>
      <c r="N435" s="186">
        <v>12656.32</v>
      </c>
      <c r="O435" s="29">
        <f t="shared" si="19"/>
        <v>36</v>
      </c>
      <c r="P435" s="38" t="str">
        <f t="array" ref="P435">O435&amp;CHOOSE(AND(O435&lt;&gt;{11,12,13})*MIN(4,MOD(O435,10))+1,"th","st","nd","rd","th")</f>
        <v>36th</v>
      </c>
      <c r="Q435" s="190">
        <v>1.0595000000000001</v>
      </c>
      <c r="R435" s="150">
        <v>0.87</v>
      </c>
      <c r="S435" s="191">
        <v>1.0699999999999999E-2</v>
      </c>
      <c r="T435" s="192">
        <v>424</v>
      </c>
      <c r="U435" s="193">
        <v>9955859</v>
      </c>
      <c r="V435" s="186">
        <v>6624.46</v>
      </c>
      <c r="W435" s="29">
        <f t="shared" si="20"/>
        <v>40</v>
      </c>
      <c r="X435" s="38" t="str">
        <f t="array" ref="X435">W435&amp;CHOOSE(AND(W435&lt;&gt;{11,12,13})*MIN(4,MOD(W435,10))+1,"th","st","nd","rd","th")</f>
        <v>40th</v>
      </c>
      <c r="Y435" s="150">
        <v>0.11</v>
      </c>
      <c r="Z435" s="150">
        <v>0.98</v>
      </c>
      <c r="AA435" s="194">
        <v>340473.16</v>
      </c>
      <c r="AB435" s="195">
        <v>529090962</v>
      </c>
      <c r="AC435" s="196">
        <v>197614071</v>
      </c>
      <c r="AD435" s="194">
        <v>19691783.440000001</v>
      </c>
      <c r="AE435" s="194">
        <v>7379486.8899999997</v>
      </c>
      <c r="AF435" s="194">
        <v>0</v>
      </c>
      <c r="AG435" s="194">
        <v>33551.94</v>
      </c>
      <c r="AH435" s="194">
        <v>670677</v>
      </c>
    </row>
    <row r="436" spans="1:34" x14ac:dyDescent="0.25">
      <c r="A436" s="135">
        <v>119583003</v>
      </c>
      <c r="B436" s="136" t="s">
        <v>293</v>
      </c>
      <c r="C436" s="136" t="s">
        <v>162</v>
      </c>
      <c r="D436" s="137">
        <v>53464</v>
      </c>
      <c r="E436" s="138">
        <v>2394</v>
      </c>
      <c r="F436" s="186">
        <v>7111268.8599999994</v>
      </c>
      <c r="G436" s="187">
        <v>55.56</v>
      </c>
      <c r="H436" s="29">
        <f t="shared" si="18"/>
        <v>62</v>
      </c>
      <c r="I436" s="38" t="str">
        <f t="array" ref="I436">H436&amp;CHOOSE(AND(H436&lt;&gt;{11,12,13})*MIN(4,MOD(H436,10))+1,"th","st","nd","rd","th")</f>
        <v>62nd</v>
      </c>
      <c r="J436" s="188">
        <v>1.0900000000000001</v>
      </c>
      <c r="K436" s="189">
        <v>13888863.699999999</v>
      </c>
      <c r="L436" s="148">
        <v>787.36900000000003</v>
      </c>
      <c r="M436" s="149">
        <v>223.07499999999999</v>
      </c>
      <c r="N436" s="186">
        <v>13745.31</v>
      </c>
      <c r="O436" s="29">
        <f t="shared" si="19"/>
        <v>58</v>
      </c>
      <c r="P436" s="38" t="str">
        <f t="array" ref="P436">O436&amp;CHOOSE(AND(O436&lt;&gt;{11,12,13})*MIN(4,MOD(O436,10))+1,"th","st","nd","rd","th")</f>
        <v>58th</v>
      </c>
      <c r="Q436" s="190">
        <v>0.97550000000000003</v>
      </c>
      <c r="R436" s="150">
        <v>1.06</v>
      </c>
      <c r="S436" s="191">
        <v>1.2800000000000001E-2</v>
      </c>
      <c r="T436" s="192">
        <v>309</v>
      </c>
      <c r="U436" s="193">
        <v>7621966</v>
      </c>
      <c r="V436" s="186">
        <v>7543.18</v>
      </c>
      <c r="W436" s="29">
        <f t="shared" si="20"/>
        <v>51</v>
      </c>
      <c r="X436" s="38" t="str">
        <f t="array" ref="X436">W436&amp;CHOOSE(AND(W436&lt;&gt;{11,12,13})*MIN(4,MOD(W436,10))+1,"th","st","nd","rd","th")</f>
        <v>51st</v>
      </c>
      <c r="Y436" s="150">
        <v>0</v>
      </c>
      <c r="Z436" s="150">
        <v>1.06</v>
      </c>
      <c r="AA436" s="194">
        <v>374748.34</v>
      </c>
      <c r="AB436" s="195">
        <v>448215591</v>
      </c>
      <c r="AC436" s="196">
        <v>108132277</v>
      </c>
      <c r="AD436" s="194">
        <v>13958347.58</v>
      </c>
      <c r="AE436" s="194">
        <v>6727682.1699999999</v>
      </c>
      <c r="AF436" s="194">
        <v>0</v>
      </c>
      <c r="AG436" s="194">
        <v>8838.35</v>
      </c>
      <c r="AH436" s="194">
        <v>69483.88</v>
      </c>
    </row>
    <row r="437" spans="1:34" x14ac:dyDescent="0.25">
      <c r="A437" s="135">
        <v>119584503</v>
      </c>
      <c r="B437" s="136" t="s">
        <v>418</v>
      </c>
      <c r="C437" s="136" t="s">
        <v>162</v>
      </c>
      <c r="D437" s="137">
        <v>54073</v>
      </c>
      <c r="E437" s="138">
        <v>4892</v>
      </c>
      <c r="F437" s="186">
        <v>11995511.469999999</v>
      </c>
      <c r="G437" s="187">
        <v>45.35</v>
      </c>
      <c r="H437" s="29">
        <f t="shared" si="18"/>
        <v>38</v>
      </c>
      <c r="I437" s="38" t="str">
        <f t="array" ref="I437">H437&amp;CHOOSE(AND(H437&lt;&gt;{11,12,13})*MIN(4,MOD(H437,10))+1,"th","st","nd","rd","th")</f>
        <v>38th</v>
      </c>
      <c r="J437" s="188">
        <v>0.89</v>
      </c>
      <c r="K437" s="189">
        <v>25337943.16</v>
      </c>
      <c r="L437" s="148">
        <v>1331.6479999999999</v>
      </c>
      <c r="M437" s="149">
        <v>376.57400000000001</v>
      </c>
      <c r="N437" s="186">
        <v>14832.93</v>
      </c>
      <c r="O437" s="29">
        <f t="shared" si="19"/>
        <v>72</v>
      </c>
      <c r="P437" s="38" t="str">
        <f t="array" ref="P437">O437&amp;CHOOSE(AND(O437&lt;&gt;{11,12,13})*MIN(4,MOD(O437,10))+1,"th","st","nd","rd","th")</f>
        <v>72nd</v>
      </c>
      <c r="Q437" s="190">
        <v>0.90400000000000003</v>
      </c>
      <c r="R437" s="150">
        <v>0.8</v>
      </c>
      <c r="S437" s="191">
        <v>1.17E-2</v>
      </c>
      <c r="T437" s="192">
        <v>376</v>
      </c>
      <c r="U437" s="193">
        <v>14031113</v>
      </c>
      <c r="V437" s="186">
        <v>8213.8700000000008</v>
      </c>
      <c r="W437" s="29">
        <f t="shared" si="20"/>
        <v>60</v>
      </c>
      <c r="X437" s="38" t="str">
        <f t="array" ref="X437">W437&amp;CHOOSE(AND(W437&lt;&gt;{11,12,13})*MIN(4,MOD(W437,10))+1,"th","st","nd","rd","th")</f>
        <v>60th</v>
      </c>
      <c r="Y437" s="150">
        <v>0</v>
      </c>
      <c r="Z437" s="150">
        <v>0.8</v>
      </c>
      <c r="AA437" s="194">
        <v>1098680.27</v>
      </c>
      <c r="AB437" s="195">
        <v>817493527</v>
      </c>
      <c r="AC437" s="196">
        <v>206675339</v>
      </c>
      <c r="AD437" s="194">
        <v>25340147.16</v>
      </c>
      <c r="AE437" s="194">
        <v>10895988.91</v>
      </c>
      <c r="AF437" s="194">
        <v>0</v>
      </c>
      <c r="AG437" s="194">
        <v>842.29</v>
      </c>
      <c r="AH437" s="194">
        <v>2204</v>
      </c>
    </row>
    <row r="438" spans="1:34" x14ac:dyDescent="0.25">
      <c r="A438" s="135">
        <v>119584603</v>
      </c>
      <c r="B438" s="136" t="s">
        <v>425</v>
      </c>
      <c r="C438" s="136" t="s">
        <v>162</v>
      </c>
      <c r="D438" s="137">
        <v>58639</v>
      </c>
      <c r="E438" s="138">
        <v>3470</v>
      </c>
      <c r="F438" s="186">
        <v>9349428.5600000005</v>
      </c>
      <c r="G438" s="187">
        <v>45.95</v>
      </c>
      <c r="H438" s="29">
        <f t="shared" si="18"/>
        <v>39</v>
      </c>
      <c r="I438" s="38" t="str">
        <f t="array" ref="I438">H438&amp;CHOOSE(AND(H438&lt;&gt;{11,12,13})*MIN(4,MOD(H438,10))+1,"th","st","nd","rd","th")</f>
        <v>39th</v>
      </c>
      <c r="J438" s="188">
        <v>0.91</v>
      </c>
      <c r="K438" s="189">
        <v>20162747.239999998</v>
      </c>
      <c r="L438" s="148">
        <v>951.85500000000002</v>
      </c>
      <c r="M438" s="149">
        <v>271.73899999999998</v>
      </c>
      <c r="N438" s="186">
        <v>16478.3</v>
      </c>
      <c r="O438" s="29">
        <f t="shared" si="19"/>
        <v>86</v>
      </c>
      <c r="P438" s="38" t="str">
        <f t="array" ref="P438">O438&amp;CHOOSE(AND(O438&lt;&gt;{11,12,13})*MIN(4,MOD(O438,10))+1,"th","st","nd","rd","th")</f>
        <v>86th</v>
      </c>
      <c r="Q438" s="190">
        <v>0.81369999999999998</v>
      </c>
      <c r="R438" s="150">
        <v>0.74</v>
      </c>
      <c r="S438" s="191">
        <v>1.0800000000000001E-2</v>
      </c>
      <c r="T438" s="192">
        <v>420</v>
      </c>
      <c r="U438" s="193">
        <v>11900936</v>
      </c>
      <c r="V438" s="186">
        <v>9726.2099999999991</v>
      </c>
      <c r="W438" s="29">
        <f t="shared" si="20"/>
        <v>74</v>
      </c>
      <c r="X438" s="38" t="str">
        <f t="array" ref="X438">W438&amp;CHOOSE(AND(W438&lt;&gt;{11,12,13})*MIN(4,MOD(W438,10))+1,"th","st","nd","rd","th")</f>
        <v>74th</v>
      </c>
      <c r="Y438" s="150">
        <v>0</v>
      </c>
      <c r="Z438" s="150">
        <v>0.74</v>
      </c>
      <c r="AA438" s="194">
        <v>524089.39</v>
      </c>
      <c r="AB438" s="195">
        <v>626303007</v>
      </c>
      <c r="AC438" s="196">
        <v>242378485</v>
      </c>
      <c r="AD438" s="194">
        <v>20175292.350000001</v>
      </c>
      <c r="AE438" s="194">
        <v>8807680.1699999999</v>
      </c>
      <c r="AF438" s="194">
        <v>0</v>
      </c>
      <c r="AG438" s="194">
        <v>17659</v>
      </c>
      <c r="AH438" s="194">
        <v>12545.11</v>
      </c>
    </row>
    <row r="439" spans="1:34" x14ac:dyDescent="0.25">
      <c r="A439" s="135">
        <v>119586503</v>
      </c>
      <c r="B439" s="136" t="s">
        <v>580</v>
      </c>
      <c r="C439" s="136" t="s">
        <v>162</v>
      </c>
      <c r="D439" s="137">
        <v>44052</v>
      </c>
      <c r="E439" s="138">
        <v>2120</v>
      </c>
      <c r="F439" s="186">
        <v>4552193.21</v>
      </c>
      <c r="G439" s="187">
        <v>48.74</v>
      </c>
      <c r="H439" s="29">
        <f t="shared" si="18"/>
        <v>44</v>
      </c>
      <c r="I439" s="38" t="str">
        <f t="array" ref="I439">H439&amp;CHOOSE(AND(H439&lt;&gt;{11,12,13})*MIN(4,MOD(H439,10))+1,"th","st","nd","rd","th")</f>
        <v>44th</v>
      </c>
      <c r="J439" s="188">
        <v>0.96</v>
      </c>
      <c r="K439" s="189">
        <v>16957481.309999999</v>
      </c>
      <c r="L439" s="148">
        <v>824.577</v>
      </c>
      <c r="M439" s="149">
        <v>267.67</v>
      </c>
      <c r="N439" s="186">
        <v>15525.32</v>
      </c>
      <c r="O439" s="29">
        <f t="shared" si="19"/>
        <v>79</v>
      </c>
      <c r="P439" s="38" t="str">
        <f t="array" ref="P439">O439&amp;CHOOSE(AND(O439&lt;&gt;{11,12,13})*MIN(4,MOD(O439,10))+1,"th","st","nd","rd","th")</f>
        <v>79th</v>
      </c>
      <c r="Q439" s="190">
        <v>0.86370000000000002</v>
      </c>
      <c r="R439" s="150">
        <v>0.83</v>
      </c>
      <c r="S439" s="191">
        <v>1.34E-2</v>
      </c>
      <c r="T439" s="192">
        <v>271</v>
      </c>
      <c r="U439" s="193">
        <v>4663128</v>
      </c>
      <c r="V439" s="186">
        <v>4269.3</v>
      </c>
      <c r="W439" s="29">
        <f t="shared" si="20"/>
        <v>13</v>
      </c>
      <c r="X439" s="38" t="str">
        <f t="array" ref="X439">W439&amp;CHOOSE(AND(W439&lt;&gt;{11,12,13})*MIN(4,MOD(W439,10))+1,"th","st","nd","rd","th")</f>
        <v>13th</v>
      </c>
      <c r="Y439" s="150">
        <v>0.43</v>
      </c>
      <c r="Z439" s="150">
        <v>1.26</v>
      </c>
      <c r="AA439" s="194">
        <v>398314.16</v>
      </c>
      <c r="AB439" s="195">
        <v>267889085</v>
      </c>
      <c r="AC439" s="196">
        <v>72485194</v>
      </c>
      <c r="AD439" s="194">
        <v>16962061.309999999</v>
      </c>
      <c r="AE439" s="194">
        <v>4140976.93</v>
      </c>
      <c r="AF439" s="194">
        <v>0</v>
      </c>
      <c r="AG439" s="194">
        <v>12902.12</v>
      </c>
      <c r="AH439" s="194">
        <v>4580</v>
      </c>
    </row>
    <row r="440" spans="1:34" x14ac:dyDescent="0.25">
      <c r="A440" s="135">
        <v>117596003</v>
      </c>
      <c r="B440" s="136" t="s">
        <v>454</v>
      </c>
      <c r="C440" s="136" t="s">
        <v>455</v>
      </c>
      <c r="D440" s="137">
        <v>48004</v>
      </c>
      <c r="E440" s="138">
        <v>5572</v>
      </c>
      <c r="F440" s="186">
        <v>12167902.309999999</v>
      </c>
      <c r="G440" s="187">
        <v>45.49</v>
      </c>
      <c r="H440" s="29">
        <f t="shared" si="18"/>
        <v>38</v>
      </c>
      <c r="I440" s="38" t="str">
        <f t="array" ref="I440">H440&amp;CHOOSE(AND(H440&lt;&gt;{11,12,13})*MIN(4,MOD(H440,10))+1,"th","st","nd","rd","th")</f>
        <v>38th</v>
      </c>
      <c r="J440" s="188">
        <v>0.9</v>
      </c>
      <c r="K440" s="189">
        <v>31106621.670000002</v>
      </c>
      <c r="L440" s="148">
        <v>2200.6799999999998</v>
      </c>
      <c r="M440" s="149">
        <v>394.95600000000002</v>
      </c>
      <c r="N440" s="186">
        <v>11984.2</v>
      </c>
      <c r="O440" s="29">
        <f t="shared" si="19"/>
        <v>22</v>
      </c>
      <c r="P440" s="38" t="str">
        <f t="array" ref="P440">O440&amp;CHOOSE(AND(O440&lt;&gt;{11,12,13})*MIN(4,MOD(O440,10))+1,"th","st","nd","rd","th")</f>
        <v>22nd</v>
      </c>
      <c r="Q440" s="190">
        <v>1.1189</v>
      </c>
      <c r="R440" s="150">
        <v>0.9</v>
      </c>
      <c r="S440" s="191">
        <v>1.32E-2</v>
      </c>
      <c r="T440" s="192">
        <v>284</v>
      </c>
      <c r="U440" s="193">
        <v>12590628</v>
      </c>
      <c r="V440" s="186">
        <v>4850.6899999999996</v>
      </c>
      <c r="W440" s="29">
        <f t="shared" si="20"/>
        <v>18</v>
      </c>
      <c r="X440" s="38" t="str">
        <f t="array" ref="X440">W440&amp;CHOOSE(AND(W440&lt;&gt;{11,12,13})*MIN(4,MOD(W440,10))+1,"th","st","nd","rd","th")</f>
        <v>18th</v>
      </c>
      <c r="Y440" s="150">
        <v>0.35</v>
      </c>
      <c r="Z440" s="150">
        <v>1.25</v>
      </c>
      <c r="AA440" s="194">
        <v>477970.61</v>
      </c>
      <c r="AB440" s="195">
        <v>726526207</v>
      </c>
      <c r="AC440" s="196">
        <v>192497735</v>
      </c>
      <c r="AD440" s="194">
        <v>31110831.670000002</v>
      </c>
      <c r="AE440" s="194">
        <v>11655573.289999999</v>
      </c>
      <c r="AF440" s="194">
        <v>0</v>
      </c>
      <c r="AG440" s="194">
        <v>34358.410000000003</v>
      </c>
      <c r="AH440" s="194">
        <v>4210</v>
      </c>
    </row>
    <row r="441" spans="1:34" x14ac:dyDescent="0.25">
      <c r="A441" s="135">
        <v>117597003</v>
      </c>
      <c r="B441" s="136" t="s">
        <v>565</v>
      </c>
      <c r="C441" s="136" t="s">
        <v>455</v>
      </c>
      <c r="D441" s="137">
        <v>50120</v>
      </c>
      <c r="E441" s="138">
        <v>6009</v>
      </c>
      <c r="F441" s="186">
        <v>15570876.430000002</v>
      </c>
      <c r="G441" s="187">
        <v>51.7</v>
      </c>
      <c r="H441" s="29">
        <f t="shared" si="18"/>
        <v>53</v>
      </c>
      <c r="I441" s="38" t="str">
        <f t="array" ref="I441">H441&amp;CHOOSE(AND(H441&lt;&gt;{11,12,13})*MIN(4,MOD(H441,10))+1,"th","st","nd","rd","th")</f>
        <v>53rd</v>
      </c>
      <c r="J441" s="188">
        <v>1.02</v>
      </c>
      <c r="K441" s="189">
        <v>28191814.649999999</v>
      </c>
      <c r="L441" s="148">
        <v>1872.722</v>
      </c>
      <c r="M441" s="149">
        <v>408.166</v>
      </c>
      <c r="N441" s="186">
        <v>12360.02</v>
      </c>
      <c r="O441" s="29">
        <f t="shared" si="19"/>
        <v>30</v>
      </c>
      <c r="P441" s="38" t="str">
        <f t="array" ref="P441">O441&amp;CHOOSE(AND(O441&lt;&gt;{11,12,13})*MIN(4,MOD(O441,10))+1,"th","st","nd","rd","th")</f>
        <v>30th</v>
      </c>
      <c r="Q441" s="190">
        <v>1.0849</v>
      </c>
      <c r="R441" s="150">
        <v>1.02</v>
      </c>
      <c r="S441" s="191">
        <v>1.23E-2</v>
      </c>
      <c r="T441" s="192">
        <v>346</v>
      </c>
      <c r="U441" s="193">
        <v>17305169</v>
      </c>
      <c r="V441" s="186">
        <v>7587.03</v>
      </c>
      <c r="W441" s="29">
        <f t="shared" si="20"/>
        <v>52</v>
      </c>
      <c r="X441" s="38" t="str">
        <f t="array" ref="X441">W441&amp;CHOOSE(AND(W441&lt;&gt;{11,12,13})*MIN(4,MOD(W441,10))+1,"th","st","nd","rd","th")</f>
        <v>52nd</v>
      </c>
      <c r="Y441" s="150">
        <v>0</v>
      </c>
      <c r="Z441" s="150">
        <v>1.02</v>
      </c>
      <c r="AA441" s="194">
        <v>658339.05000000005</v>
      </c>
      <c r="AB441" s="195">
        <v>984098040</v>
      </c>
      <c r="AC441" s="196">
        <v>279052961</v>
      </c>
      <c r="AD441" s="194">
        <v>28192414.649999999</v>
      </c>
      <c r="AE441" s="194">
        <v>14898175.380000001</v>
      </c>
      <c r="AF441" s="194">
        <v>0</v>
      </c>
      <c r="AG441" s="194">
        <v>14362</v>
      </c>
      <c r="AH441" s="194">
        <v>600</v>
      </c>
    </row>
    <row r="442" spans="1:34" x14ac:dyDescent="0.25">
      <c r="A442" s="135">
        <v>117598503</v>
      </c>
      <c r="B442" s="136" t="s">
        <v>625</v>
      </c>
      <c r="C442" s="136" t="s">
        <v>455</v>
      </c>
      <c r="D442" s="137">
        <v>55406</v>
      </c>
      <c r="E442" s="138">
        <v>4704</v>
      </c>
      <c r="F442" s="186">
        <v>14430731.98</v>
      </c>
      <c r="G442" s="187">
        <v>55.37</v>
      </c>
      <c r="H442" s="29">
        <f t="shared" si="18"/>
        <v>61</v>
      </c>
      <c r="I442" s="38" t="str">
        <f t="array" ref="I442">H442&amp;CHOOSE(AND(H442&lt;&gt;{11,12,13})*MIN(4,MOD(H442,10))+1,"th","st","nd","rd","th")</f>
        <v>61st</v>
      </c>
      <c r="J442" s="188">
        <v>1.0900000000000001</v>
      </c>
      <c r="K442" s="189">
        <v>22510918.73</v>
      </c>
      <c r="L442" s="148">
        <v>1562.509</v>
      </c>
      <c r="M442" s="149">
        <v>315.18400000000003</v>
      </c>
      <c r="N442" s="186">
        <v>11988.6</v>
      </c>
      <c r="O442" s="29">
        <f t="shared" si="19"/>
        <v>23</v>
      </c>
      <c r="P442" s="38" t="str">
        <f t="array" ref="P442">O442&amp;CHOOSE(AND(O442&lt;&gt;{11,12,13})*MIN(4,MOD(O442,10))+1,"th","st","nd","rd","th")</f>
        <v>23rd</v>
      </c>
      <c r="Q442" s="190">
        <v>1.1185</v>
      </c>
      <c r="R442" s="150">
        <v>1.0900000000000001</v>
      </c>
      <c r="S442" s="191">
        <v>1.2800000000000001E-2</v>
      </c>
      <c r="T442" s="192">
        <v>309</v>
      </c>
      <c r="U442" s="193">
        <v>15464649</v>
      </c>
      <c r="V442" s="186">
        <v>8235.98</v>
      </c>
      <c r="W442" s="29">
        <f t="shared" si="20"/>
        <v>60</v>
      </c>
      <c r="X442" s="38" t="str">
        <f t="array" ref="X442">W442&amp;CHOOSE(AND(W442&lt;&gt;{11,12,13})*MIN(4,MOD(W442,10))+1,"th","st","nd","rd","th")</f>
        <v>60th</v>
      </c>
      <c r="Y442" s="150">
        <v>0</v>
      </c>
      <c r="Z442" s="150">
        <v>1.0900000000000001</v>
      </c>
      <c r="AA442" s="194">
        <v>378530.38</v>
      </c>
      <c r="AB442" s="195">
        <v>894128257</v>
      </c>
      <c r="AC442" s="196">
        <v>234678209</v>
      </c>
      <c r="AD442" s="194">
        <v>22563494.73</v>
      </c>
      <c r="AE442" s="194">
        <v>14039107.6</v>
      </c>
      <c r="AF442" s="194">
        <v>0</v>
      </c>
      <c r="AG442" s="194">
        <v>13094</v>
      </c>
      <c r="AH442" s="194">
        <v>52576</v>
      </c>
    </row>
    <row r="443" spans="1:34" x14ac:dyDescent="0.25">
      <c r="A443" s="135">
        <v>116604003</v>
      </c>
      <c r="B443" s="136" t="s">
        <v>377</v>
      </c>
      <c r="C443" s="136" t="s">
        <v>378</v>
      </c>
      <c r="D443" s="137">
        <v>60006</v>
      </c>
      <c r="E443" s="138">
        <v>6219</v>
      </c>
      <c r="F443" s="186">
        <v>25587156.359999999</v>
      </c>
      <c r="G443" s="187">
        <v>68.569999999999993</v>
      </c>
      <c r="H443" s="29">
        <f t="shared" si="18"/>
        <v>87</v>
      </c>
      <c r="I443" s="38" t="str">
        <f t="array" ref="I443">H443&amp;CHOOSE(AND(H443&lt;&gt;{11,12,13})*MIN(4,MOD(H443,10))+1,"th","st","nd","rd","th")</f>
        <v>87th</v>
      </c>
      <c r="J443" s="188">
        <v>1.35</v>
      </c>
      <c r="K443" s="189">
        <v>32465576.739999998</v>
      </c>
      <c r="L443" s="148">
        <v>1991.633</v>
      </c>
      <c r="M443" s="149">
        <v>298.28500000000003</v>
      </c>
      <c r="N443" s="186">
        <v>14177.62</v>
      </c>
      <c r="O443" s="29">
        <f t="shared" si="19"/>
        <v>63</v>
      </c>
      <c r="P443" s="38" t="str">
        <f t="array" ref="P443">O443&amp;CHOOSE(AND(O443&lt;&gt;{11,12,13})*MIN(4,MOD(O443,10))+1,"th","st","nd","rd","th")</f>
        <v>63rd</v>
      </c>
      <c r="Q443" s="190">
        <v>0.94579999999999997</v>
      </c>
      <c r="R443" s="150">
        <v>1.28</v>
      </c>
      <c r="S443" s="191">
        <v>1.4800000000000001E-2</v>
      </c>
      <c r="T443" s="192">
        <v>194</v>
      </c>
      <c r="U443" s="193">
        <v>23746127</v>
      </c>
      <c r="V443" s="186">
        <v>10369.86</v>
      </c>
      <c r="W443" s="29">
        <f t="shared" si="20"/>
        <v>78</v>
      </c>
      <c r="X443" s="38" t="str">
        <f t="array" ref="X443">W443&amp;CHOOSE(AND(W443&lt;&gt;{11,12,13})*MIN(4,MOD(W443,10))+1,"th","st","nd","rd","th")</f>
        <v>78th</v>
      </c>
      <c r="Y443" s="150">
        <v>0</v>
      </c>
      <c r="Z443" s="150">
        <v>1.28</v>
      </c>
      <c r="AA443" s="194">
        <v>522664.55</v>
      </c>
      <c r="AB443" s="195">
        <v>1240074044</v>
      </c>
      <c r="AC443" s="196">
        <v>493219904</v>
      </c>
      <c r="AD443" s="194">
        <v>32497768.16</v>
      </c>
      <c r="AE443" s="194">
        <v>25070462</v>
      </c>
      <c r="AF443" s="194">
        <v>0</v>
      </c>
      <c r="AG443" s="194">
        <v>-5970.19</v>
      </c>
      <c r="AH443" s="194">
        <v>32191.42</v>
      </c>
    </row>
    <row r="444" spans="1:34" x14ac:dyDescent="0.25">
      <c r="A444" s="135">
        <v>116605003</v>
      </c>
      <c r="B444" s="136" t="s">
        <v>406</v>
      </c>
      <c r="C444" s="136" t="s">
        <v>378</v>
      </c>
      <c r="D444" s="137">
        <v>56357</v>
      </c>
      <c r="E444" s="138">
        <v>6336</v>
      </c>
      <c r="F444" s="186">
        <v>16685951.189999999</v>
      </c>
      <c r="G444" s="187">
        <v>46.73</v>
      </c>
      <c r="H444" s="29">
        <f t="shared" si="18"/>
        <v>40</v>
      </c>
      <c r="I444" s="38" t="str">
        <f t="array" ref="I444">H444&amp;CHOOSE(AND(H444&lt;&gt;{11,12,13})*MIN(4,MOD(H444,10))+1,"th","st","nd","rd","th")</f>
        <v>40th</v>
      </c>
      <c r="J444" s="188">
        <v>0.92</v>
      </c>
      <c r="K444" s="189">
        <v>29381650.440000001</v>
      </c>
      <c r="L444" s="148">
        <v>2099.3470000000002</v>
      </c>
      <c r="M444" s="149">
        <v>304.87099999999998</v>
      </c>
      <c r="N444" s="186">
        <v>12220.88</v>
      </c>
      <c r="O444" s="29">
        <f t="shared" si="19"/>
        <v>28</v>
      </c>
      <c r="P444" s="38" t="str">
        <f t="array" ref="P444">O444&amp;CHOOSE(AND(O444&lt;&gt;{11,12,13})*MIN(4,MOD(O444,10))+1,"th","st","nd","rd","th")</f>
        <v>28th</v>
      </c>
      <c r="Q444" s="190">
        <v>1.0972</v>
      </c>
      <c r="R444" s="150">
        <v>0.92</v>
      </c>
      <c r="S444" s="191">
        <v>1.21E-2</v>
      </c>
      <c r="T444" s="192">
        <v>357</v>
      </c>
      <c r="U444" s="193">
        <v>18943515</v>
      </c>
      <c r="V444" s="186">
        <v>7879.28</v>
      </c>
      <c r="W444" s="29">
        <f t="shared" si="20"/>
        <v>55</v>
      </c>
      <c r="X444" s="38" t="str">
        <f t="array" ref="X444">W444&amp;CHOOSE(AND(W444&lt;&gt;{11,12,13})*MIN(4,MOD(W444,10))+1,"th","st","nd","rd","th")</f>
        <v>55th</v>
      </c>
      <c r="Y444" s="150">
        <v>0</v>
      </c>
      <c r="Z444" s="150">
        <v>0.92</v>
      </c>
      <c r="AA444" s="194">
        <v>573500.67000000004</v>
      </c>
      <c r="AB444" s="195">
        <v>1061359801</v>
      </c>
      <c r="AC444" s="196">
        <v>321378522</v>
      </c>
      <c r="AD444" s="194">
        <v>29432565.760000002</v>
      </c>
      <c r="AE444" s="194">
        <v>16045848.15</v>
      </c>
      <c r="AF444" s="194">
        <v>0</v>
      </c>
      <c r="AG444" s="194">
        <v>66602.37</v>
      </c>
      <c r="AH444" s="194">
        <v>50915.32</v>
      </c>
    </row>
    <row r="445" spans="1:34" x14ac:dyDescent="0.25">
      <c r="A445" s="135">
        <v>106611303</v>
      </c>
      <c r="B445" s="136" t="s">
        <v>241</v>
      </c>
      <c r="C445" s="136" t="s">
        <v>242</v>
      </c>
      <c r="D445" s="137">
        <v>53032</v>
      </c>
      <c r="E445" s="138">
        <v>3781</v>
      </c>
      <c r="F445" s="186">
        <v>7798293.3900000006</v>
      </c>
      <c r="G445" s="187">
        <v>38.89</v>
      </c>
      <c r="H445" s="29">
        <f t="shared" si="18"/>
        <v>21</v>
      </c>
      <c r="I445" s="38" t="str">
        <f t="array" ref="I445">H445&amp;CHOOSE(AND(H445&lt;&gt;{11,12,13})*MIN(4,MOD(H445,10))+1,"th","st","nd","rd","th")</f>
        <v>21st</v>
      </c>
      <c r="J445" s="188">
        <v>0.77</v>
      </c>
      <c r="K445" s="189">
        <v>17936770.210000001</v>
      </c>
      <c r="L445" s="148">
        <v>1151.124</v>
      </c>
      <c r="M445" s="149">
        <v>243.291</v>
      </c>
      <c r="N445" s="186">
        <v>12863.29</v>
      </c>
      <c r="O445" s="29">
        <f t="shared" si="19"/>
        <v>41</v>
      </c>
      <c r="P445" s="38" t="str">
        <f t="array" ref="P445">O445&amp;CHOOSE(AND(O445&lt;&gt;{11,12,13})*MIN(4,MOD(O445,10))+1,"th","st","nd","rd","th")</f>
        <v>41st</v>
      </c>
      <c r="Q445" s="190">
        <v>1.0424</v>
      </c>
      <c r="R445" s="150">
        <v>0.77</v>
      </c>
      <c r="S445" s="191">
        <v>1.11E-2</v>
      </c>
      <c r="T445" s="192">
        <v>408</v>
      </c>
      <c r="U445" s="193">
        <v>9664736</v>
      </c>
      <c r="V445" s="186">
        <v>6931.03</v>
      </c>
      <c r="W445" s="29">
        <f t="shared" si="20"/>
        <v>43</v>
      </c>
      <c r="X445" s="38" t="str">
        <f t="array" ref="X445">W445&amp;CHOOSE(AND(W445&lt;&gt;{11,12,13})*MIN(4,MOD(W445,10))+1,"th","st","nd","rd","th")</f>
        <v>43rd</v>
      </c>
      <c r="Y445" s="150">
        <v>7.0000000000000007E-2</v>
      </c>
      <c r="Z445" s="150">
        <v>0.84</v>
      </c>
      <c r="AA445" s="194">
        <v>588454.12</v>
      </c>
      <c r="AB445" s="195">
        <v>536212562</v>
      </c>
      <c r="AC445" s="196">
        <v>169242640</v>
      </c>
      <c r="AD445" s="194">
        <v>17965116.899999999</v>
      </c>
      <c r="AE445" s="194">
        <v>7193843.1500000004</v>
      </c>
      <c r="AF445" s="194">
        <v>0</v>
      </c>
      <c r="AG445" s="194">
        <v>15996.12</v>
      </c>
      <c r="AH445" s="194">
        <v>28346.69</v>
      </c>
    </row>
    <row r="446" spans="1:34" x14ac:dyDescent="0.25">
      <c r="A446" s="135">
        <v>106612203</v>
      </c>
      <c r="B446" s="136" t="s">
        <v>298</v>
      </c>
      <c r="C446" s="136" t="s">
        <v>242</v>
      </c>
      <c r="D446" s="137">
        <v>48599</v>
      </c>
      <c r="E446" s="138">
        <v>6486</v>
      </c>
      <c r="F446" s="186">
        <v>12265602.850000001</v>
      </c>
      <c r="G446" s="187">
        <v>38.909999999999997</v>
      </c>
      <c r="H446" s="29">
        <f t="shared" si="18"/>
        <v>21</v>
      </c>
      <c r="I446" s="38" t="str">
        <f t="array" ref="I446">H446&amp;CHOOSE(AND(H446&lt;&gt;{11,12,13})*MIN(4,MOD(H446,10))+1,"th","st","nd","rd","th")</f>
        <v>21st</v>
      </c>
      <c r="J446" s="188">
        <v>0.77</v>
      </c>
      <c r="K446" s="189">
        <v>30582341.780000001</v>
      </c>
      <c r="L446" s="148">
        <v>1954.7629999999999</v>
      </c>
      <c r="M446" s="149">
        <v>352.12</v>
      </c>
      <c r="N446" s="186">
        <v>13257</v>
      </c>
      <c r="O446" s="29">
        <f t="shared" si="19"/>
        <v>49</v>
      </c>
      <c r="P446" s="38" t="str">
        <f t="array" ref="P446">O446&amp;CHOOSE(AND(O446&lt;&gt;{11,12,13})*MIN(4,MOD(O446,10))+1,"th","st","nd","rd","th")</f>
        <v>49th</v>
      </c>
      <c r="Q446" s="190">
        <v>1.0115000000000001</v>
      </c>
      <c r="R446" s="150">
        <v>0.77</v>
      </c>
      <c r="S446" s="191">
        <v>1.2800000000000001E-2</v>
      </c>
      <c r="T446" s="192">
        <v>309</v>
      </c>
      <c r="U446" s="193">
        <v>13173196</v>
      </c>
      <c r="V446" s="186">
        <v>5710.39</v>
      </c>
      <c r="W446" s="29">
        <f t="shared" si="20"/>
        <v>28</v>
      </c>
      <c r="X446" s="38" t="str">
        <f t="array" ref="X446">W446&amp;CHOOSE(AND(W446&lt;&gt;{11,12,13})*MIN(4,MOD(W446,10))+1,"th","st","nd","rd","th")</f>
        <v>28th</v>
      </c>
      <c r="Y446" s="150">
        <v>0.24</v>
      </c>
      <c r="Z446" s="150">
        <v>1.01</v>
      </c>
      <c r="AA446" s="194">
        <v>934732.22</v>
      </c>
      <c r="AB446" s="195">
        <v>694251066</v>
      </c>
      <c r="AC446" s="196">
        <v>267296105</v>
      </c>
      <c r="AD446" s="194">
        <v>30678700.960000001</v>
      </c>
      <c r="AE446" s="194">
        <v>11287092.74</v>
      </c>
      <c r="AF446" s="194">
        <v>0</v>
      </c>
      <c r="AG446" s="194">
        <v>43777.89</v>
      </c>
      <c r="AH446" s="194">
        <v>96359.18</v>
      </c>
    </row>
    <row r="447" spans="1:34" x14ac:dyDescent="0.25">
      <c r="A447" s="135">
        <v>106616203</v>
      </c>
      <c r="B447" s="136" t="s">
        <v>463</v>
      </c>
      <c r="C447" s="136" t="s">
        <v>242</v>
      </c>
      <c r="D447" s="137">
        <v>42268</v>
      </c>
      <c r="E447" s="138">
        <v>5993</v>
      </c>
      <c r="F447" s="186">
        <v>7511855.9200000009</v>
      </c>
      <c r="G447" s="187">
        <v>29.65</v>
      </c>
      <c r="H447" s="29">
        <f t="shared" si="18"/>
        <v>5</v>
      </c>
      <c r="I447" s="38" t="str">
        <f t="array" ref="I447">H447&amp;CHOOSE(AND(H447&lt;&gt;{11,12,13})*MIN(4,MOD(H447,10))+1,"th","st","nd","rd","th")</f>
        <v>5th</v>
      </c>
      <c r="J447" s="188">
        <v>0.57999999999999996</v>
      </c>
      <c r="K447" s="189">
        <v>29604877.059999999</v>
      </c>
      <c r="L447" s="148">
        <v>1993.5060000000001</v>
      </c>
      <c r="M447" s="149">
        <v>470.26</v>
      </c>
      <c r="N447" s="186">
        <v>12016.11</v>
      </c>
      <c r="O447" s="29">
        <f t="shared" si="19"/>
        <v>24</v>
      </c>
      <c r="P447" s="38" t="str">
        <f t="array" ref="P447">O447&amp;CHOOSE(AND(O447&lt;&gt;{11,12,13})*MIN(4,MOD(O447,10))+1,"th","st","nd","rd","th")</f>
        <v>24th</v>
      </c>
      <c r="Q447" s="190">
        <v>1.1158999999999999</v>
      </c>
      <c r="R447" s="150">
        <v>0.57999999999999996</v>
      </c>
      <c r="S447" s="191">
        <v>1.23E-2</v>
      </c>
      <c r="T447" s="192">
        <v>346</v>
      </c>
      <c r="U447" s="193">
        <v>8374183</v>
      </c>
      <c r="V447" s="186">
        <v>3398.94</v>
      </c>
      <c r="W447" s="29">
        <f t="shared" si="20"/>
        <v>7</v>
      </c>
      <c r="X447" s="38" t="str">
        <f t="array" ref="X447">W447&amp;CHOOSE(AND(W447&lt;&gt;{11,12,13})*MIN(4,MOD(W447,10))+1,"th","st","nd","rd","th")</f>
        <v>7th</v>
      </c>
      <c r="Y447" s="150">
        <v>0.55000000000000004</v>
      </c>
      <c r="Z447" s="150">
        <v>1.1299999999999999</v>
      </c>
      <c r="AA447" s="194">
        <v>1063759.94</v>
      </c>
      <c r="AB447" s="195">
        <v>376078816</v>
      </c>
      <c r="AC447" s="196">
        <v>235175400</v>
      </c>
      <c r="AD447" s="194">
        <v>29610848.620000001</v>
      </c>
      <c r="AE447" s="194">
        <v>6384361.79</v>
      </c>
      <c r="AF447" s="194">
        <v>0</v>
      </c>
      <c r="AG447" s="194">
        <v>63734.19</v>
      </c>
      <c r="AH447" s="194">
        <v>5971.56</v>
      </c>
    </row>
    <row r="448" spans="1:34" x14ac:dyDescent="0.25">
      <c r="A448" s="135">
        <v>106617203</v>
      </c>
      <c r="B448" s="136" t="s">
        <v>584</v>
      </c>
      <c r="C448" s="136" t="s">
        <v>242</v>
      </c>
      <c r="D448" s="137">
        <v>42902</v>
      </c>
      <c r="E448" s="138">
        <v>5569</v>
      </c>
      <c r="F448" s="186">
        <v>8665231.9000000004</v>
      </c>
      <c r="G448" s="187">
        <v>36.270000000000003</v>
      </c>
      <c r="H448" s="29">
        <f t="shared" si="18"/>
        <v>16</v>
      </c>
      <c r="I448" s="38" t="str">
        <f t="array" ref="I448">H448&amp;CHOOSE(AND(H448&lt;&gt;{11,12,13})*MIN(4,MOD(H448,10))+1,"th","st","nd","rd","th")</f>
        <v>16th</v>
      </c>
      <c r="J448" s="188">
        <v>0.71</v>
      </c>
      <c r="K448" s="189">
        <v>30181640.859999999</v>
      </c>
      <c r="L448" s="148">
        <v>1936.7840000000001</v>
      </c>
      <c r="M448" s="149">
        <v>515.82299999999998</v>
      </c>
      <c r="N448" s="186">
        <v>12305.94</v>
      </c>
      <c r="O448" s="29">
        <f t="shared" si="19"/>
        <v>29</v>
      </c>
      <c r="P448" s="38" t="str">
        <f t="array" ref="P448">O448&amp;CHOOSE(AND(O448&lt;&gt;{11,12,13})*MIN(4,MOD(O448,10))+1,"th","st","nd","rd","th")</f>
        <v>29th</v>
      </c>
      <c r="Q448" s="190">
        <v>1.0895999999999999</v>
      </c>
      <c r="R448" s="150">
        <v>0.71</v>
      </c>
      <c r="S448" s="191">
        <v>1.29E-2</v>
      </c>
      <c r="T448" s="192">
        <v>302</v>
      </c>
      <c r="U448" s="193">
        <v>9211347</v>
      </c>
      <c r="V448" s="186">
        <v>3755.74</v>
      </c>
      <c r="W448" s="29">
        <f t="shared" si="20"/>
        <v>8</v>
      </c>
      <c r="X448" s="38" t="str">
        <f t="array" ref="X448">W448&amp;CHOOSE(AND(W448&lt;&gt;{11,12,13})*MIN(4,MOD(W448,10))+1,"th","st","nd","rd","th")</f>
        <v>8th</v>
      </c>
      <c r="Y448" s="150">
        <v>0.5</v>
      </c>
      <c r="Z448" s="150">
        <v>1.21</v>
      </c>
      <c r="AA448" s="194">
        <v>489856.75</v>
      </c>
      <c r="AB448" s="195">
        <v>467449526</v>
      </c>
      <c r="AC448" s="196">
        <v>204911564</v>
      </c>
      <c r="AD448" s="194">
        <v>30399862.859999999</v>
      </c>
      <c r="AE448" s="194">
        <v>8166562.0300000003</v>
      </c>
      <c r="AF448" s="194">
        <v>0</v>
      </c>
      <c r="AG448" s="194">
        <v>8813.1200000000008</v>
      </c>
      <c r="AH448" s="194">
        <v>218222</v>
      </c>
    </row>
    <row r="449" spans="1:34" x14ac:dyDescent="0.25">
      <c r="A449" s="135">
        <v>106618603</v>
      </c>
      <c r="B449" s="136" t="s">
        <v>611</v>
      </c>
      <c r="C449" s="136" t="s">
        <v>242</v>
      </c>
      <c r="D449" s="137">
        <v>45478</v>
      </c>
      <c r="E449" s="138">
        <v>2863</v>
      </c>
      <c r="F449" s="186">
        <v>3415993.45</v>
      </c>
      <c r="G449" s="187">
        <v>26.24</v>
      </c>
      <c r="H449" s="29">
        <f t="shared" si="18"/>
        <v>3</v>
      </c>
      <c r="I449" s="38" t="str">
        <f t="array" ref="I449">H449&amp;CHOOSE(AND(H449&lt;&gt;{11,12,13})*MIN(4,MOD(H449,10))+1,"th","st","nd","rd","th")</f>
        <v>3rd</v>
      </c>
      <c r="J449" s="188">
        <v>0.52</v>
      </c>
      <c r="K449" s="189">
        <v>13668492.1</v>
      </c>
      <c r="L449" s="148">
        <v>844.53399999999999</v>
      </c>
      <c r="M449" s="149">
        <v>215.465</v>
      </c>
      <c r="N449" s="186">
        <v>12894.82</v>
      </c>
      <c r="O449" s="29">
        <f t="shared" si="19"/>
        <v>41</v>
      </c>
      <c r="P449" s="38" t="str">
        <f t="array" ref="P449">O449&amp;CHOOSE(AND(O449&lt;&gt;{11,12,13})*MIN(4,MOD(O449,10))+1,"th","st","nd","rd","th")</f>
        <v>41st</v>
      </c>
      <c r="Q449" s="190">
        <v>1.0399</v>
      </c>
      <c r="R449" s="150">
        <v>0.52</v>
      </c>
      <c r="S449" s="191">
        <v>8.9999999999999993E-3</v>
      </c>
      <c r="T449" s="192">
        <v>477</v>
      </c>
      <c r="U449" s="193">
        <v>5196362</v>
      </c>
      <c r="V449" s="186">
        <v>4902.2299999999996</v>
      </c>
      <c r="W449" s="29">
        <f t="shared" si="20"/>
        <v>19</v>
      </c>
      <c r="X449" s="38" t="str">
        <f t="array" ref="X449">W449&amp;CHOOSE(AND(W449&lt;&gt;{11,12,13})*MIN(4,MOD(W449,10))+1,"th","st","nd","rd","th")</f>
        <v>19th</v>
      </c>
      <c r="Y449" s="150">
        <v>0.34</v>
      </c>
      <c r="Z449" s="150">
        <v>0.86</v>
      </c>
      <c r="AA449" s="194">
        <v>342312.32</v>
      </c>
      <c r="AB449" s="195">
        <v>270337409</v>
      </c>
      <c r="AC449" s="196">
        <v>108959069</v>
      </c>
      <c r="AD449" s="194">
        <v>13714999.4</v>
      </c>
      <c r="AE449" s="194">
        <v>3065541.99</v>
      </c>
      <c r="AF449" s="194">
        <v>0</v>
      </c>
      <c r="AG449" s="194">
        <v>8139.14</v>
      </c>
      <c r="AH449" s="194">
        <v>46507.3</v>
      </c>
    </row>
    <row r="450" spans="1:34" x14ac:dyDescent="0.25">
      <c r="A450" s="135">
        <v>105628302</v>
      </c>
      <c r="B450" s="136" t="s">
        <v>615</v>
      </c>
      <c r="C450" s="136" t="s">
        <v>616</v>
      </c>
      <c r="D450" s="137">
        <v>48317</v>
      </c>
      <c r="E450" s="138">
        <v>15866</v>
      </c>
      <c r="F450" s="186">
        <v>29541728.030000001</v>
      </c>
      <c r="G450" s="187">
        <v>38.54</v>
      </c>
      <c r="H450" s="29">
        <f t="shared" si="18"/>
        <v>20</v>
      </c>
      <c r="I450" s="38" t="str">
        <f t="array" ref="I450">H450&amp;CHOOSE(AND(H450&lt;&gt;{11,12,13})*MIN(4,MOD(H450,10))+1,"th","st","nd","rd","th")</f>
        <v>20th</v>
      </c>
      <c r="J450" s="188">
        <v>0.76</v>
      </c>
      <c r="K450" s="189">
        <v>70850173.780000001</v>
      </c>
      <c r="L450" s="148">
        <v>4500.4380000000001</v>
      </c>
      <c r="M450" s="149">
        <v>862.154</v>
      </c>
      <c r="N450" s="186">
        <v>13211.93</v>
      </c>
      <c r="O450" s="29">
        <f t="shared" si="19"/>
        <v>48</v>
      </c>
      <c r="P450" s="38" t="str">
        <f t="array" ref="P450">O450&amp;CHOOSE(AND(O450&lt;&gt;{11,12,13})*MIN(4,MOD(O450,10))+1,"th","st","nd","rd","th")</f>
        <v>48th</v>
      </c>
      <c r="Q450" s="190">
        <v>1.0148999999999999</v>
      </c>
      <c r="R450" s="150">
        <v>0.76</v>
      </c>
      <c r="S450" s="191">
        <v>1.37E-2</v>
      </c>
      <c r="T450" s="192">
        <v>249</v>
      </c>
      <c r="U450" s="193">
        <v>29451126</v>
      </c>
      <c r="V450" s="186">
        <v>5491.96</v>
      </c>
      <c r="W450" s="29">
        <f t="shared" si="20"/>
        <v>25</v>
      </c>
      <c r="X450" s="38" t="str">
        <f t="array" ref="X450">W450&amp;CHOOSE(AND(W450&lt;&gt;{11,12,13})*MIN(4,MOD(W450,10))+1,"th","st","nd","rd","th")</f>
        <v>25th</v>
      </c>
      <c r="Y450" s="150">
        <v>0.27</v>
      </c>
      <c r="Z450" s="150">
        <v>1.03</v>
      </c>
      <c r="AA450" s="194">
        <v>2736077.76</v>
      </c>
      <c r="AB450" s="195">
        <v>1481285284</v>
      </c>
      <c r="AC450" s="196">
        <v>668431975</v>
      </c>
      <c r="AD450" s="194">
        <v>71310103.920000002</v>
      </c>
      <c r="AE450" s="194">
        <v>26740337.850000001</v>
      </c>
      <c r="AF450" s="194">
        <v>0</v>
      </c>
      <c r="AG450" s="194">
        <v>65312.42</v>
      </c>
      <c r="AH450" s="194">
        <v>459930.14</v>
      </c>
    </row>
    <row r="451" spans="1:34" x14ac:dyDescent="0.25">
      <c r="A451" s="135">
        <v>101630504</v>
      </c>
      <c r="B451" s="136" t="s">
        <v>120</v>
      </c>
      <c r="C451" s="136" t="s">
        <v>121</v>
      </c>
      <c r="D451" s="137">
        <v>68164</v>
      </c>
      <c r="E451" s="138">
        <v>1675</v>
      </c>
      <c r="F451" s="186">
        <v>3391085.41</v>
      </c>
      <c r="G451" s="187">
        <v>29.7</v>
      </c>
      <c r="H451" s="29">
        <f t="shared" ref="H451:H501" si="21">ROUND(_xlfn.PERCENTRANK.EXC(G$2:G$501,G451)*100,0)</f>
        <v>5</v>
      </c>
      <c r="I451" s="38" t="str">
        <f t="array" ref="I451">H451&amp;CHOOSE(AND(H451&lt;&gt;{11,12,13})*MIN(4,MOD(H451,10))+1,"th","st","nd","rd","th")</f>
        <v>5th</v>
      </c>
      <c r="J451" s="188">
        <v>0.59</v>
      </c>
      <c r="K451" s="189">
        <v>9948501.3100000005</v>
      </c>
      <c r="L451" s="148">
        <v>530.77200000000005</v>
      </c>
      <c r="M451" s="149">
        <v>147.44900000000001</v>
      </c>
      <c r="N451" s="186">
        <v>14668.52</v>
      </c>
      <c r="O451" s="29">
        <f t="shared" ref="O451:O501" si="22">ROUND(_xlfn.PERCENTRANK.EXC(N$2:N$501,N451)*100,0)</f>
        <v>70</v>
      </c>
      <c r="P451" s="38" t="str">
        <f t="array" ref="P451">O451&amp;CHOOSE(AND(O451&lt;&gt;{11,12,13})*MIN(4,MOD(O451,10))+1,"th","st","nd","rd","th")</f>
        <v>70th</v>
      </c>
      <c r="Q451" s="190">
        <v>0.91410000000000002</v>
      </c>
      <c r="R451" s="150">
        <v>0.54</v>
      </c>
      <c r="S451" s="191">
        <v>9.4999999999999998E-3</v>
      </c>
      <c r="T451" s="192">
        <v>466</v>
      </c>
      <c r="U451" s="193">
        <v>4877695</v>
      </c>
      <c r="V451" s="186">
        <v>7191.9</v>
      </c>
      <c r="W451" s="29">
        <f t="shared" ref="W451:W501" si="23">ROUND(_xlfn.PERCENTRANK.EXC(V$2:V$501,V451)*100,0)</f>
        <v>47</v>
      </c>
      <c r="X451" s="38" t="str">
        <f t="array" ref="X451">W451&amp;CHOOSE(AND(W451&lt;&gt;{11,12,13})*MIN(4,MOD(W451,10))+1,"th","st","nd","rd","th")</f>
        <v>47th</v>
      </c>
      <c r="Y451" s="150">
        <v>0.04</v>
      </c>
      <c r="Z451" s="150">
        <v>0.57999999999999996</v>
      </c>
      <c r="AA451" s="194">
        <v>251476.66</v>
      </c>
      <c r="AB451" s="195">
        <v>244841316</v>
      </c>
      <c r="AC451" s="196">
        <v>111194829</v>
      </c>
      <c r="AD451" s="194">
        <v>9948501.3100000005</v>
      </c>
      <c r="AE451" s="194">
        <v>3136046.98</v>
      </c>
      <c r="AF451" s="194">
        <v>0</v>
      </c>
      <c r="AG451" s="194">
        <v>3561.77</v>
      </c>
      <c r="AH451" s="194">
        <v>0</v>
      </c>
    </row>
    <row r="452" spans="1:34" x14ac:dyDescent="0.25">
      <c r="A452" s="135">
        <v>101630903</v>
      </c>
      <c r="B452" s="136" t="s">
        <v>141</v>
      </c>
      <c r="C452" s="136" t="s">
        <v>121</v>
      </c>
      <c r="D452" s="137">
        <v>53937</v>
      </c>
      <c r="E452" s="138">
        <v>3407</v>
      </c>
      <c r="F452" s="186">
        <v>7047049.6399999997</v>
      </c>
      <c r="G452" s="187">
        <v>38.35</v>
      </c>
      <c r="H452" s="29">
        <f t="shared" si="21"/>
        <v>20</v>
      </c>
      <c r="I452" s="38" t="str">
        <f t="array" ref="I452">H452&amp;CHOOSE(AND(H452&lt;&gt;{11,12,13})*MIN(4,MOD(H452,10))+1,"th","st","nd","rd","th")</f>
        <v>20th</v>
      </c>
      <c r="J452" s="188">
        <v>0.76</v>
      </c>
      <c r="K452" s="189">
        <v>15977216.26</v>
      </c>
      <c r="L452" s="148">
        <v>1128.47</v>
      </c>
      <c r="M452" s="149">
        <v>251.47300000000001</v>
      </c>
      <c r="N452" s="186">
        <v>11578.17</v>
      </c>
      <c r="O452" s="29">
        <f t="shared" si="22"/>
        <v>15</v>
      </c>
      <c r="P452" s="38" t="str">
        <f t="array" ref="P452">O452&amp;CHOOSE(AND(O452&lt;&gt;{11,12,13})*MIN(4,MOD(O452,10))+1,"th","st","nd","rd","th")</f>
        <v>15th</v>
      </c>
      <c r="Q452" s="190">
        <v>1.1580999999999999</v>
      </c>
      <c r="R452" s="150">
        <v>0.76</v>
      </c>
      <c r="S452" s="191">
        <v>1.0999999999999999E-2</v>
      </c>
      <c r="T452" s="192">
        <v>411</v>
      </c>
      <c r="U452" s="193">
        <v>8752553</v>
      </c>
      <c r="V452" s="186">
        <v>6342.69</v>
      </c>
      <c r="W452" s="29">
        <f t="shared" si="23"/>
        <v>36</v>
      </c>
      <c r="X452" s="38" t="str">
        <f t="array" ref="X452">W452&amp;CHOOSE(AND(W452&lt;&gt;{11,12,13})*MIN(4,MOD(W452,10))+1,"th","st","nd","rd","th")</f>
        <v>36th</v>
      </c>
      <c r="Y452" s="150">
        <v>0.15</v>
      </c>
      <c r="Z452" s="150">
        <v>0.91</v>
      </c>
      <c r="AA452" s="194">
        <v>399070.9</v>
      </c>
      <c r="AB452" s="195">
        <v>425793871</v>
      </c>
      <c r="AC452" s="196">
        <v>213078642</v>
      </c>
      <c r="AD452" s="194">
        <v>16226523.130000001</v>
      </c>
      <c r="AE452" s="194">
        <v>6644315.7699999996</v>
      </c>
      <c r="AF452" s="194">
        <v>0</v>
      </c>
      <c r="AG452" s="194">
        <v>3662.97</v>
      </c>
      <c r="AH452" s="194">
        <v>249306.87</v>
      </c>
    </row>
    <row r="453" spans="1:34" x14ac:dyDescent="0.25">
      <c r="A453" s="135">
        <v>101631003</v>
      </c>
      <c r="B453" s="136" t="s">
        <v>149</v>
      </c>
      <c r="C453" s="136" t="s">
        <v>121</v>
      </c>
      <c r="D453" s="137">
        <v>50341</v>
      </c>
      <c r="E453" s="138">
        <v>3412</v>
      </c>
      <c r="F453" s="186">
        <v>5260606.1099999994</v>
      </c>
      <c r="G453" s="187">
        <v>30.63</v>
      </c>
      <c r="H453" s="29">
        <f t="shared" si="21"/>
        <v>6</v>
      </c>
      <c r="I453" s="38" t="str">
        <f t="array" ref="I453">H453&amp;CHOOSE(AND(H453&lt;&gt;{11,12,13})*MIN(4,MOD(H453,10))+1,"th","st","nd","rd","th")</f>
        <v>6th</v>
      </c>
      <c r="J453" s="188">
        <v>0.6</v>
      </c>
      <c r="K453" s="189">
        <v>21073523.219999999</v>
      </c>
      <c r="L453" s="148">
        <v>1216.193</v>
      </c>
      <c r="M453" s="149">
        <v>186.24299999999999</v>
      </c>
      <c r="N453" s="186">
        <v>15026.37</v>
      </c>
      <c r="O453" s="29">
        <f t="shared" si="22"/>
        <v>74</v>
      </c>
      <c r="P453" s="38" t="str">
        <f t="array" ref="P453">O453&amp;CHOOSE(AND(O453&lt;&gt;{11,12,13})*MIN(4,MOD(O453,10))+1,"th","st","nd","rd","th")</f>
        <v>74th</v>
      </c>
      <c r="Q453" s="190">
        <v>0.89239999999999997</v>
      </c>
      <c r="R453" s="150">
        <v>0.54</v>
      </c>
      <c r="S453" s="191">
        <v>1.01E-2</v>
      </c>
      <c r="T453" s="192">
        <v>448</v>
      </c>
      <c r="U453" s="193">
        <v>7138806</v>
      </c>
      <c r="V453" s="186">
        <v>5090.29</v>
      </c>
      <c r="W453" s="29">
        <f t="shared" si="23"/>
        <v>21</v>
      </c>
      <c r="X453" s="38" t="str">
        <f t="array" ref="X453">W453&amp;CHOOSE(AND(W453&lt;&gt;{11,12,13})*MIN(4,MOD(W453,10))+1,"th","st","nd","rd","th")</f>
        <v>21st</v>
      </c>
      <c r="Y453" s="150">
        <v>0.32</v>
      </c>
      <c r="Z453" s="150">
        <v>0.86</v>
      </c>
      <c r="AA453" s="194">
        <v>465536.89</v>
      </c>
      <c r="AB453" s="195">
        <v>340170490</v>
      </c>
      <c r="AC453" s="196">
        <v>180910253</v>
      </c>
      <c r="AD453" s="194">
        <v>21073523.219999999</v>
      </c>
      <c r="AE453" s="194">
        <v>4643117.41</v>
      </c>
      <c r="AF453" s="194">
        <v>0</v>
      </c>
      <c r="AG453" s="194">
        <v>151951.81</v>
      </c>
      <c r="AH453" s="194">
        <v>0</v>
      </c>
    </row>
    <row r="454" spans="1:34" x14ac:dyDescent="0.25">
      <c r="A454" s="135">
        <v>101631203</v>
      </c>
      <c r="B454" s="136" t="s">
        <v>175</v>
      </c>
      <c r="C454" s="136" t="s">
        <v>121</v>
      </c>
      <c r="D454" s="137">
        <v>54220</v>
      </c>
      <c r="E454" s="138">
        <v>3841</v>
      </c>
      <c r="F454" s="186">
        <v>9032143.7400000002</v>
      </c>
      <c r="G454" s="187">
        <v>43.37</v>
      </c>
      <c r="H454" s="29">
        <f t="shared" si="21"/>
        <v>33</v>
      </c>
      <c r="I454" s="38" t="str">
        <f t="array" ref="I454">H454&amp;CHOOSE(AND(H454&lt;&gt;{11,12,13})*MIN(4,MOD(H454,10))+1,"th","st","nd","rd","th")</f>
        <v>33rd</v>
      </c>
      <c r="J454" s="188">
        <v>0.85</v>
      </c>
      <c r="K454" s="189">
        <v>18966746.359999999</v>
      </c>
      <c r="L454" s="148">
        <v>1113.7670000000001</v>
      </c>
      <c r="M454" s="149">
        <v>224.874</v>
      </c>
      <c r="N454" s="186">
        <v>14168.66</v>
      </c>
      <c r="O454" s="29">
        <f t="shared" si="22"/>
        <v>63</v>
      </c>
      <c r="P454" s="38" t="str">
        <f t="array" ref="P454">O454&amp;CHOOSE(AND(O454&lt;&gt;{11,12,13})*MIN(4,MOD(O454,10))+1,"th","st","nd","rd","th")</f>
        <v>63rd</v>
      </c>
      <c r="Q454" s="190">
        <v>0.94640000000000002</v>
      </c>
      <c r="R454" s="150">
        <v>0.8</v>
      </c>
      <c r="S454" s="191">
        <v>1.24E-2</v>
      </c>
      <c r="T454" s="192">
        <v>340</v>
      </c>
      <c r="U454" s="193">
        <v>9959924</v>
      </c>
      <c r="V454" s="186">
        <v>7440.32</v>
      </c>
      <c r="W454" s="29">
        <f t="shared" si="23"/>
        <v>50</v>
      </c>
      <c r="X454" s="38" t="str">
        <f t="array" ref="X454">W454&amp;CHOOSE(AND(W454&lt;&gt;{11,12,13})*MIN(4,MOD(W454,10))+1,"th","st","nd","rd","th")</f>
        <v>50th</v>
      </c>
      <c r="Y454" s="150">
        <v>0</v>
      </c>
      <c r="Z454" s="150">
        <v>0.8</v>
      </c>
      <c r="AA454" s="194">
        <v>532295.73</v>
      </c>
      <c r="AB454" s="195">
        <v>513209271</v>
      </c>
      <c r="AC454" s="196">
        <v>213792503</v>
      </c>
      <c r="AD454" s="194">
        <v>18970458.359999999</v>
      </c>
      <c r="AE454" s="194">
        <v>8376154.54</v>
      </c>
      <c r="AF454" s="194">
        <v>0</v>
      </c>
      <c r="AG454" s="194">
        <v>123693.47</v>
      </c>
      <c r="AH454" s="194">
        <v>3712</v>
      </c>
    </row>
    <row r="455" spans="1:34" x14ac:dyDescent="0.25">
      <c r="A455" s="135">
        <v>101631503</v>
      </c>
      <c r="B455" s="136" t="s">
        <v>179</v>
      </c>
      <c r="C455" s="136" t="s">
        <v>121</v>
      </c>
      <c r="D455" s="137">
        <v>41745</v>
      </c>
      <c r="E455" s="138">
        <v>3990</v>
      </c>
      <c r="F455" s="186">
        <v>5547660.2299999995</v>
      </c>
      <c r="G455" s="187">
        <v>33.31</v>
      </c>
      <c r="H455" s="29">
        <f t="shared" si="21"/>
        <v>9</v>
      </c>
      <c r="I455" s="38" t="str">
        <f t="array" ref="I455">H455&amp;CHOOSE(AND(H455&lt;&gt;{11,12,13})*MIN(4,MOD(H455,10))+1,"th","st","nd","rd","th")</f>
        <v>9th</v>
      </c>
      <c r="J455" s="188">
        <v>0.66</v>
      </c>
      <c r="K455" s="189">
        <v>14232271.460000001</v>
      </c>
      <c r="L455" s="148">
        <v>896.37400000000002</v>
      </c>
      <c r="M455" s="149">
        <v>199.047</v>
      </c>
      <c r="N455" s="186">
        <v>12992.51</v>
      </c>
      <c r="O455" s="29">
        <f t="shared" si="22"/>
        <v>44</v>
      </c>
      <c r="P455" s="38" t="str">
        <f t="array" ref="P455">O455&amp;CHOOSE(AND(O455&lt;&gt;{11,12,13})*MIN(4,MOD(O455,10))+1,"th","st","nd","rd","th")</f>
        <v>44th</v>
      </c>
      <c r="Q455" s="190">
        <v>1.0321</v>
      </c>
      <c r="R455" s="150">
        <v>0.66</v>
      </c>
      <c r="S455" s="191">
        <v>1.0800000000000001E-2</v>
      </c>
      <c r="T455" s="192">
        <v>420</v>
      </c>
      <c r="U455" s="193">
        <v>7015591</v>
      </c>
      <c r="V455" s="186">
        <v>6404.47</v>
      </c>
      <c r="W455" s="29">
        <f t="shared" si="23"/>
        <v>37</v>
      </c>
      <c r="X455" s="38" t="str">
        <f t="array" ref="X455">W455&amp;CHOOSE(AND(W455&lt;&gt;{11,12,13})*MIN(4,MOD(W455,10))+1,"th","st","nd","rd","th")</f>
        <v>37th</v>
      </c>
      <c r="Y455" s="150">
        <v>0.14000000000000001</v>
      </c>
      <c r="Z455" s="150">
        <v>0.8</v>
      </c>
      <c r="AA455" s="194">
        <v>407027.75</v>
      </c>
      <c r="AB455" s="195">
        <v>364106387</v>
      </c>
      <c r="AC455" s="196">
        <v>147980535</v>
      </c>
      <c r="AD455" s="194">
        <v>14232271.460000001</v>
      </c>
      <c r="AE455" s="194">
        <v>5135091.2699999996</v>
      </c>
      <c r="AF455" s="194">
        <v>0</v>
      </c>
      <c r="AG455" s="194">
        <v>5541.21</v>
      </c>
      <c r="AH455" s="194">
        <v>0</v>
      </c>
    </row>
    <row r="456" spans="1:34" x14ac:dyDescent="0.25">
      <c r="A456" s="135">
        <v>101631703</v>
      </c>
      <c r="B456" s="136" t="s">
        <v>184</v>
      </c>
      <c r="C456" s="136" t="s">
        <v>121</v>
      </c>
      <c r="D456" s="137">
        <v>74439</v>
      </c>
      <c r="E456" s="138">
        <v>14629</v>
      </c>
      <c r="F456" s="186">
        <v>60590258.049999997</v>
      </c>
      <c r="G456" s="187">
        <v>55.64</v>
      </c>
      <c r="H456" s="29">
        <f t="shared" si="21"/>
        <v>62</v>
      </c>
      <c r="I456" s="38" t="str">
        <f t="array" ref="I456">H456&amp;CHOOSE(AND(H456&lt;&gt;{11,12,13})*MIN(4,MOD(H456,10))+1,"th","st","nd","rd","th")</f>
        <v>62nd</v>
      </c>
      <c r="J456" s="188">
        <v>1.1000000000000001</v>
      </c>
      <c r="K456" s="189">
        <v>73015967.700000003</v>
      </c>
      <c r="L456" s="148">
        <v>5325.1540000000005</v>
      </c>
      <c r="M456" s="149">
        <v>335.13</v>
      </c>
      <c r="N456" s="186">
        <v>12899.7</v>
      </c>
      <c r="O456" s="29">
        <f t="shared" si="22"/>
        <v>42</v>
      </c>
      <c r="P456" s="38" t="str">
        <f t="array" ref="P456">O456&amp;CHOOSE(AND(O456&lt;&gt;{11,12,13})*MIN(4,MOD(O456,10))+1,"th","st","nd","rd","th")</f>
        <v>42nd</v>
      </c>
      <c r="Q456" s="190">
        <v>1.0395000000000001</v>
      </c>
      <c r="R456" s="150">
        <v>1.1000000000000001</v>
      </c>
      <c r="S456" s="191">
        <v>1.2E-2</v>
      </c>
      <c r="T456" s="192">
        <v>362</v>
      </c>
      <c r="U456" s="193">
        <v>69131741</v>
      </c>
      <c r="V456" s="186">
        <v>12213.48</v>
      </c>
      <c r="W456" s="29">
        <f t="shared" si="23"/>
        <v>88</v>
      </c>
      <c r="X456" s="38" t="str">
        <f t="array" ref="X456">W456&amp;CHOOSE(AND(W456&lt;&gt;{11,12,13})*MIN(4,MOD(W456,10))+1,"th","st","nd","rd","th")</f>
        <v>88th</v>
      </c>
      <c r="Y456" s="150">
        <v>0</v>
      </c>
      <c r="Z456" s="150">
        <v>1.1000000000000001</v>
      </c>
      <c r="AA456" s="194">
        <v>926962.73</v>
      </c>
      <c r="AB456" s="195">
        <v>3655743254</v>
      </c>
      <c r="AC456" s="196">
        <v>1390369194</v>
      </c>
      <c r="AD456" s="194">
        <v>74078917.980000004</v>
      </c>
      <c r="AE456" s="194">
        <v>59509886.420000002</v>
      </c>
      <c r="AF456" s="194">
        <v>0</v>
      </c>
      <c r="AG456" s="194">
        <v>153408.9</v>
      </c>
      <c r="AH456" s="194">
        <v>1062950.28</v>
      </c>
    </row>
    <row r="457" spans="1:34" x14ac:dyDescent="0.25">
      <c r="A457" s="135">
        <v>101631803</v>
      </c>
      <c r="B457" s="136" t="s">
        <v>206</v>
      </c>
      <c r="C457" s="136" t="s">
        <v>121</v>
      </c>
      <c r="D457" s="137">
        <v>46810</v>
      </c>
      <c r="E457" s="138">
        <v>5097</v>
      </c>
      <c r="F457" s="186">
        <v>10073683.880000001</v>
      </c>
      <c r="G457" s="187">
        <v>42.22</v>
      </c>
      <c r="H457" s="29">
        <f t="shared" si="21"/>
        <v>30</v>
      </c>
      <c r="I457" s="38" t="str">
        <f t="array" ref="I457">H457&amp;CHOOSE(AND(H457&lt;&gt;{11,12,13})*MIN(4,MOD(H457,10))+1,"th","st","nd","rd","th")</f>
        <v>30th</v>
      </c>
      <c r="J457" s="188">
        <v>0.83</v>
      </c>
      <c r="K457" s="189">
        <v>21001453.780000001</v>
      </c>
      <c r="L457" s="148">
        <v>1542.0940000000001</v>
      </c>
      <c r="M457" s="149">
        <v>346.67899999999997</v>
      </c>
      <c r="N457" s="186">
        <v>11119.1</v>
      </c>
      <c r="O457" s="29">
        <f t="shared" si="22"/>
        <v>10</v>
      </c>
      <c r="P457" s="38" t="str">
        <f t="array" ref="P457">O457&amp;CHOOSE(AND(O457&lt;&gt;{11,12,13})*MIN(4,MOD(O457,10))+1,"th","st","nd","rd","th")</f>
        <v>10th</v>
      </c>
      <c r="Q457" s="190">
        <v>1.2059</v>
      </c>
      <c r="R457" s="150">
        <v>0.83</v>
      </c>
      <c r="S457" s="191">
        <v>1.54E-2</v>
      </c>
      <c r="T457" s="192">
        <v>160</v>
      </c>
      <c r="U457" s="193">
        <v>8989239</v>
      </c>
      <c r="V457" s="186">
        <v>4759.3</v>
      </c>
      <c r="W457" s="29">
        <f t="shared" si="23"/>
        <v>18</v>
      </c>
      <c r="X457" s="38" t="str">
        <f t="array" ref="X457">W457&amp;CHOOSE(AND(W457&lt;&gt;{11,12,13})*MIN(4,MOD(W457,10))+1,"th","st","nd","rd","th")</f>
        <v>18th</v>
      </c>
      <c r="Y457" s="150">
        <v>0.36</v>
      </c>
      <c r="Z457" s="150">
        <v>1.19</v>
      </c>
      <c r="AA457" s="194">
        <v>643869.17000000004</v>
      </c>
      <c r="AB457" s="195">
        <v>440074082</v>
      </c>
      <c r="AC457" s="196">
        <v>216074725</v>
      </c>
      <c r="AD457" s="194">
        <v>21028312.370000001</v>
      </c>
      <c r="AE457" s="194">
        <v>9429814.7100000009</v>
      </c>
      <c r="AF457" s="194">
        <v>0</v>
      </c>
      <c r="AG457" s="194">
        <v>0</v>
      </c>
      <c r="AH457" s="194">
        <v>26858.59</v>
      </c>
    </row>
    <row r="458" spans="1:34" x14ac:dyDescent="0.25">
      <c r="A458" s="135">
        <v>101631903</v>
      </c>
      <c r="B458" s="136" t="s">
        <v>208</v>
      </c>
      <c r="C458" s="136" t="s">
        <v>121</v>
      </c>
      <c r="D458" s="137">
        <v>64375</v>
      </c>
      <c r="E458" s="138">
        <v>3735</v>
      </c>
      <c r="F458" s="186">
        <v>11349903.09</v>
      </c>
      <c r="G458" s="187">
        <v>47.2</v>
      </c>
      <c r="H458" s="29">
        <f t="shared" si="21"/>
        <v>40</v>
      </c>
      <c r="I458" s="38" t="str">
        <f t="array" ref="I458">H458&amp;CHOOSE(AND(H458&lt;&gt;{11,12,13})*MIN(4,MOD(H458,10))+1,"th","st","nd","rd","th")</f>
        <v>40th</v>
      </c>
      <c r="J458" s="188">
        <v>0.93</v>
      </c>
      <c r="K458" s="189">
        <v>17266728.129999999</v>
      </c>
      <c r="L458" s="148">
        <v>1162.5999999999999</v>
      </c>
      <c r="M458" s="149">
        <v>118.164</v>
      </c>
      <c r="N458" s="186">
        <v>13481.58</v>
      </c>
      <c r="O458" s="29">
        <f t="shared" si="22"/>
        <v>51</v>
      </c>
      <c r="P458" s="38" t="str">
        <f t="array" ref="P458">O458&amp;CHOOSE(AND(O458&lt;&gt;{11,12,13})*MIN(4,MOD(O458,10))+1,"th","st","nd","rd","th")</f>
        <v>51st</v>
      </c>
      <c r="Q458" s="190">
        <v>0.99460000000000004</v>
      </c>
      <c r="R458" s="150">
        <v>0.92</v>
      </c>
      <c r="S458" s="191">
        <v>1.2699999999999999E-2</v>
      </c>
      <c r="T458" s="192">
        <v>317</v>
      </c>
      <c r="U458" s="193">
        <v>12250364</v>
      </c>
      <c r="V458" s="186">
        <v>9564.89</v>
      </c>
      <c r="W458" s="29">
        <f t="shared" si="23"/>
        <v>73</v>
      </c>
      <c r="X458" s="38" t="str">
        <f t="array" ref="X458">W458&amp;CHOOSE(AND(W458&lt;&gt;{11,12,13})*MIN(4,MOD(W458,10))+1,"th","st","nd","rd","th")</f>
        <v>73rd</v>
      </c>
      <c r="Y458" s="150">
        <v>0</v>
      </c>
      <c r="Z458" s="150">
        <v>0.92</v>
      </c>
      <c r="AA458" s="194">
        <v>312742.33</v>
      </c>
      <c r="AB458" s="195">
        <v>646999599</v>
      </c>
      <c r="AC458" s="196">
        <v>247187534</v>
      </c>
      <c r="AD458" s="194">
        <v>17266728.129999999</v>
      </c>
      <c r="AE458" s="194">
        <v>11037160.76</v>
      </c>
      <c r="AF458" s="194">
        <v>0</v>
      </c>
      <c r="AG458" s="194">
        <v>0</v>
      </c>
      <c r="AH458" s="194">
        <v>0</v>
      </c>
    </row>
    <row r="459" spans="1:34" x14ac:dyDescent="0.25">
      <c r="A459" s="135">
        <v>101632403</v>
      </c>
      <c r="B459" s="136" t="s">
        <v>295</v>
      </c>
      <c r="C459" s="136" t="s">
        <v>121</v>
      </c>
      <c r="D459" s="137">
        <v>54461</v>
      </c>
      <c r="E459" s="138">
        <v>3461</v>
      </c>
      <c r="F459" s="186">
        <v>8078952.8100000005</v>
      </c>
      <c r="G459" s="187">
        <v>42.86</v>
      </c>
      <c r="H459" s="29">
        <f t="shared" si="21"/>
        <v>32</v>
      </c>
      <c r="I459" s="38" t="str">
        <f t="array" ref="I459">H459&amp;CHOOSE(AND(H459&lt;&gt;{11,12,13})*MIN(4,MOD(H459,10))+1,"th","st","nd","rd","th")</f>
        <v>32nd</v>
      </c>
      <c r="J459" s="188">
        <v>0.84</v>
      </c>
      <c r="K459" s="189">
        <v>17243261.350000001</v>
      </c>
      <c r="L459" s="148">
        <v>1016.206</v>
      </c>
      <c r="M459" s="149">
        <v>217.584</v>
      </c>
      <c r="N459" s="186">
        <v>13975.85</v>
      </c>
      <c r="O459" s="29">
        <f t="shared" si="22"/>
        <v>61</v>
      </c>
      <c r="P459" s="38" t="str">
        <f t="array" ref="P459">O459&amp;CHOOSE(AND(O459&lt;&gt;{11,12,13})*MIN(4,MOD(O459,10))+1,"th","st","nd","rd","th")</f>
        <v>61st</v>
      </c>
      <c r="Q459" s="190">
        <v>0.95940000000000003</v>
      </c>
      <c r="R459" s="150">
        <v>0.81</v>
      </c>
      <c r="S459" s="191">
        <v>1.18E-2</v>
      </c>
      <c r="T459" s="192">
        <v>369</v>
      </c>
      <c r="U459" s="193">
        <v>9366342</v>
      </c>
      <c r="V459" s="186">
        <v>7591.52</v>
      </c>
      <c r="W459" s="29">
        <f t="shared" si="23"/>
        <v>52</v>
      </c>
      <c r="X459" s="38" t="str">
        <f t="array" ref="X459">W459&amp;CHOOSE(AND(W459&lt;&gt;{11,12,13})*MIN(4,MOD(W459,10))+1,"th","st","nd","rd","th")</f>
        <v>52nd</v>
      </c>
      <c r="Y459" s="150">
        <v>0</v>
      </c>
      <c r="Z459" s="150">
        <v>0.81</v>
      </c>
      <c r="AA459" s="194">
        <v>450033.74</v>
      </c>
      <c r="AB459" s="195">
        <v>462346198</v>
      </c>
      <c r="AC459" s="196">
        <v>221328437</v>
      </c>
      <c r="AD459" s="194">
        <v>17300450.469999999</v>
      </c>
      <c r="AE459" s="194">
        <v>7488536.04</v>
      </c>
      <c r="AF459" s="194">
        <v>0</v>
      </c>
      <c r="AG459" s="194">
        <v>140383.03</v>
      </c>
      <c r="AH459" s="194">
        <v>57189.120000000003</v>
      </c>
    </row>
    <row r="460" spans="1:34" x14ac:dyDescent="0.25">
      <c r="A460" s="135">
        <v>101633903</v>
      </c>
      <c r="B460" s="136" t="s">
        <v>393</v>
      </c>
      <c r="C460" s="136" t="s">
        <v>121</v>
      </c>
      <c r="D460" s="137">
        <v>66955</v>
      </c>
      <c r="E460" s="138">
        <v>4867</v>
      </c>
      <c r="F460" s="186">
        <v>13730181.220000001</v>
      </c>
      <c r="G460" s="187">
        <v>42.13</v>
      </c>
      <c r="H460" s="29">
        <f t="shared" si="21"/>
        <v>30</v>
      </c>
      <c r="I460" s="38" t="str">
        <f t="array" ref="I460">H460&amp;CHOOSE(AND(H460&lt;&gt;{11,12,13})*MIN(4,MOD(H460,10))+1,"th","st","nd","rd","th")</f>
        <v>30th</v>
      </c>
      <c r="J460" s="188">
        <v>0.83</v>
      </c>
      <c r="K460" s="189">
        <v>27723107.289999999</v>
      </c>
      <c r="L460" s="148">
        <v>1639.3309999999999</v>
      </c>
      <c r="M460" s="149">
        <v>261.59699999999998</v>
      </c>
      <c r="N460" s="186">
        <v>14583.99</v>
      </c>
      <c r="O460" s="29">
        <f t="shared" si="22"/>
        <v>69</v>
      </c>
      <c r="P460" s="38" t="str">
        <f t="array" ref="P460">O460&amp;CHOOSE(AND(O460&lt;&gt;{11,12,13})*MIN(4,MOD(O460,10))+1,"th","st","nd","rd","th")</f>
        <v>69th</v>
      </c>
      <c r="Q460" s="190">
        <v>0.9194</v>
      </c>
      <c r="R460" s="150">
        <v>0.76</v>
      </c>
      <c r="S460" s="191">
        <v>1.1299999999999999E-2</v>
      </c>
      <c r="T460" s="192">
        <v>397</v>
      </c>
      <c r="U460" s="193">
        <v>16667370</v>
      </c>
      <c r="V460" s="186">
        <v>8768.02</v>
      </c>
      <c r="W460" s="29">
        <f t="shared" si="23"/>
        <v>65</v>
      </c>
      <c r="X460" s="38" t="str">
        <f t="array" ref="X460">W460&amp;CHOOSE(AND(W460&lt;&gt;{11,12,13})*MIN(4,MOD(W460,10))+1,"th","st","nd","rd","th")</f>
        <v>65th</v>
      </c>
      <c r="Y460" s="150">
        <v>0</v>
      </c>
      <c r="Z460" s="150">
        <v>0.76</v>
      </c>
      <c r="AA460" s="194">
        <v>873238.57</v>
      </c>
      <c r="AB460" s="195">
        <v>877936255</v>
      </c>
      <c r="AC460" s="196">
        <v>338660060</v>
      </c>
      <c r="AD460" s="194">
        <v>27761366.710000001</v>
      </c>
      <c r="AE460" s="194">
        <v>12723679.560000001</v>
      </c>
      <c r="AF460" s="194">
        <v>0</v>
      </c>
      <c r="AG460" s="194">
        <v>133263.09</v>
      </c>
      <c r="AH460" s="194">
        <v>38259.42</v>
      </c>
    </row>
    <row r="461" spans="1:34" x14ac:dyDescent="0.25">
      <c r="A461" s="135">
        <v>101636503</v>
      </c>
      <c r="B461" s="136" t="s">
        <v>488</v>
      </c>
      <c r="C461" s="136" t="s">
        <v>121</v>
      </c>
      <c r="D461" s="137">
        <v>122740</v>
      </c>
      <c r="E461" s="138">
        <v>7595</v>
      </c>
      <c r="F461" s="186">
        <v>49300411.709999993</v>
      </c>
      <c r="G461" s="187">
        <v>52.89</v>
      </c>
      <c r="H461" s="29">
        <f t="shared" si="21"/>
        <v>56</v>
      </c>
      <c r="I461" s="38" t="str">
        <f t="array" ref="I461">H461&amp;CHOOSE(AND(H461&lt;&gt;{11,12,13})*MIN(4,MOD(H461,10))+1,"th","st","nd","rd","th")</f>
        <v>56th</v>
      </c>
      <c r="J461" s="188">
        <v>1.04</v>
      </c>
      <c r="K461" s="189">
        <v>58823416.630000003</v>
      </c>
      <c r="L461" s="148">
        <v>3992.9670000000001</v>
      </c>
      <c r="M461" s="149">
        <v>84.569000000000003</v>
      </c>
      <c r="N461" s="186">
        <v>14426.22</v>
      </c>
      <c r="O461" s="29">
        <f t="shared" si="22"/>
        <v>66</v>
      </c>
      <c r="P461" s="38" t="str">
        <f t="array" ref="P461">O461&amp;CHOOSE(AND(O461&lt;&gt;{11,12,13})*MIN(4,MOD(O461,10))+1,"th","st","nd","rd","th")</f>
        <v>66th</v>
      </c>
      <c r="Q461" s="190">
        <v>0.92949999999999999</v>
      </c>
      <c r="R461" s="150">
        <v>0.97</v>
      </c>
      <c r="S461" s="191">
        <v>1.21E-2</v>
      </c>
      <c r="T461" s="192">
        <v>357</v>
      </c>
      <c r="U461" s="193">
        <v>55682148</v>
      </c>
      <c r="V461" s="186">
        <v>13655.83</v>
      </c>
      <c r="W461" s="29">
        <f t="shared" si="23"/>
        <v>92</v>
      </c>
      <c r="X461" s="38" t="str">
        <f t="array" ref="X461">W461&amp;CHOOSE(AND(W461&lt;&gt;{11,12,13})*MIN(4,MOD(W461,10))+1,"th","st","nd","rd","th")</f>
        <v>92nd</v>
      </c>
      <c r="Y461" s="150">
        <v>0</v>
      </c>
      <c r="Z461" s="150">
        <v>0.97</v>
      </c>
      <c r="AA461" s="194">
        <v>733867.12</v>
      </c>
      <c r="AB461" s="195">
        <v>2706837560</v>
      </c>
      <c r="AC461" s="196">
        <v>1357552795</v>
      </c>
      <c r="AD461" s="194">
        <v>58987695.909999996</v>
      </c>
      <c r="AE461" s="194">
        <v>48560317.789999999</v>
      </c>
      <c r="AF461" s="194">
        <v>0</v>
      </c>
      <c r="AG461" s="194">
        <v>6226.8</v>
      </c>
      <c r="AH461" s="194">
        <v>164279.28</v>
      </c>
    </row>
    <row r="462" spans="1:34" x14ac:dyDescent="0.25">
      <c r="A462" s="135">
        <v>101637002</v>
      </c>
      <c r="B462" s="136" t="s">
        <v>517</v>
      </c>
      <c r="C462" s="136" t="s">
        <v>121</v>
      </c>
      <c r="D462" s="137">
        <v>53013</v>
      </c>
      <c r="E462" s="138">
        <v>10848</v>
      </c>
      <c r="F462" s="186">
        <v>23039845</v>
      </c>
      <c r="G462" s="187">
        <v>40.06</v>
      </c>
      <c r="H462" s="29">
        <f t="shared" si="21"/>
        <v>24</v>
      </c>
      <c r="I462" s="38" t="str">
        <f t="array" ref="I462">H462&amp;CHOOSE(AND(H462&lt;&gt;{11,12,13})*MIN(4,MOD(H462,10))+1,"th","st","nd","rd","th")</f>
        <v>24th</v>
      </c>
      <c r="J462" s="188">
        <v>0.79</v>
      </c>
      <c r="K462" s="189">
        <v>40437837.299999997</v>
      </c>
      <c r="L462" s="148">
        <v>2939.4209999999998</v>
      </c>
      <c r="M462" s="149">
        <v>428.43299999999999</v>
      </c>
      <c r="N462" s="186">
        <v>12007</v>
      </c>
      <c r="O462" s="29">
        <f t="shared" si="22"/>
        <v>23</v>
      </c>
      <c r="P462" s="38" t="str">
        <f t="array" ref="P462">O462&amp;CHOOSE(AND(O462&lt;&gt;{11,12,13})*MIN(4,MOD(O462,10))+1,"th","st","nd","rd","th")</f>
        <v>23rd</v>
      </c>
      <c r="Q462" s="190">
        <v>1.1168</v>
      </c>
      <c r="R462" s="150">
        <v>0.79</v>
      </c>
      <c r="S462" s="191">
        <v>1.32E-2</v>
      </c>
      <c r="T462" s="192">
        <v>284</v>
      </c>
      <c r="U462" s="193">
        <v>23882883</v>
      </c>
      <c r="V462" s="186">
        <v>7091.42</v>
      </c>
      <c r="W462" s="29">
        <f t="shared" si="23"/>
        <v>46</v>
      </c>
      <c r="X462" s="38" t="str">
        <f t="array" ref="X462">W462&amp;CHOOSE(AND(W462&lt;&gt;{11,12,13})*MIN(4,MOD(W462,10))+1,"th","st","nd","rd","th")</f>
        <v>46th</v>
      </c>
      <c r="Y462" s="150">
        <v>0.05</v>
      </c>
      <c r="Z462" s="150">
        <v>0.84</v>
      </c>
      <c r="AA462" s="194">
        <v>1219385.8400000001</v>
      </c>
      <c r="AB462" s="195">
        <v>1196033680</v>
      </c>
      <c r="AC462" s="196">
        <v>547242456</v>
      </c>
      <c r="AD462" s="194">
        <v>40447018.729999997</v>
      </c>
      <c r="AE462" s="194">
        <v>21671795.550000001</v>
      </c>
      <c r="AF462" s="194">
        <v>0</v>
      </c>
      <c r="AG462" s="194">
        <v>148663.60999999999</v>
      </c>
      <c r="AH462" s="194">
        <v>9181.43</v>
      </c>
    </row>
    <row r="463" spans="1:34" x14ac:dyDescent="0.25">
      <c r="A463" s="135">
        <v>101638003</v>
      </c>
      <c r="B463" s="136" t="s">
        <v>587</v>
      </c>
      <c r="C463" s="136" t="s">
        <v>121</v>
      </c>
      <c r="D463" s="137">
        <v>59431</v>
      </c>
      <c r="E463" s="138">
        <v>11060</v>
      </c>
      <c r="F463" s="186">
        <v>35552415.420000002</v>
      </c>
      <c r="G463" s="187">
        <v>54.09</v>
      </c>
      <c r="H463" s="29">
        <f t="shared" si="21"/>
        <v>59</v>
      </c>
      <c r="I463" s="38" t="str">
        <f t="array" ref="I463">H463&amp;CHOOSE(AND(H463&lt;&gt;{11,12,13})*MIN(4,MOD(H463,10))+1,"th","st","nd","rd","th")</f>
        <v>59th</v>
      </c>
      <c r="J463" s="188">
        <v>1.07</v>
      </c>
      <c r="K463" s="189">
        <v>53469895.009999998</v>
      </c>
      <c r="L463" s="148">
        <v>3251.88</v>
      </c>
      <c r="M463" s="149">
        <v>428.93700000000001</v>
      </c>
      <c r="N463" s="186">
        <v>14526.64</v>
      </c>
      <c r="O463" s="29">
        <f t="shared" si="22"/>
        <v>68</v>
      </c>
      <c r="P463" s="38" t="str">
        <f t="array" ref="P463">O463&amp;CHOOSE(AND(O463&lt;&gt;{11,12,13})*MIN(4,MOD(O463,10))+1,"th","st","nd","rd","th")</f>
        <v>68th</v>
      </c>
      <c r="Q463" s="190">
        <v>0.92310000000000003</v>
      </c>
      <c r="R463" s="150">
        <v>0.99</v>
      </c>
      <c r="S463" s="191">
        <v>1.34E-2</v>
      </c>
      <c r="T463" s="192">
        <v>271</v>
      </c>
      <c r="U463" s="193">
        <v>36272442</v>
      </c>
      <c r="V463" s="186">
        <v>9854.4500000000007</v>
      </c>
      <c r="W463" s="29">
        <f t="shared" si="23"/>
        <v>75</v>
      </c>
      <c r="X463" s="38" t="str">
        <f t="array" ref="X463">W463&amp;CHOOSE(AND(W463&lt;&gt;{11,12,13})*MIN(4,MOD(W463,10))+1,"th","st","nd","rd","th")</f>
        <v>75th</v>
      </c>
      <c r="Y463" s="150">
        <v>0</v>
      </c>
      <c r="Z463" s="150">
        <v>0.99</v>
      </c>
      <c r="AA463" s="194">
        <v>1287497.99</v>
      </c>
      <c r="AB463" s="195">
        <v>1863903901</v>
      </c>
      <c r="AC463" s="196">
        <v>783719577</v>
      </c>
      <c r="AD463" s="194">
        <v>53748535.079999998</v>
      </c>
      <c r="AE463" s="194">
        <v>34067333.18</v>
      </c>
      <c r="AF463" s="194">
        <v>0</v>
      </c>
      <c r="AG463" s="194">
        <v>197584.25</v>
      </c>
      <c r="AH463" s="194">
        <v>278640.07</v>
      </c>
    </row>
    <row r="464" spans="1:34" x14ac:dyDescent="0.25">
      <c r="A464" s="135">
        <v>101638803</v>
      </c>
      <c r="B464" s="136" t="s">
        <v>619</v>
      </c>
      <c r="C464" s="136" t="s">
        <v>121</v>
      </c>
      <c r="D464" s="137">
        <v>45131</v>
      </c>
      <c r="E464" s="138">
        <v>6486</v>
      </c>
      <c r="F464" s="186">
        <v>12009806.559999999</v>
      </c>
      <c r="G464" s="187">
        <v>41.03</v>
      </c>
      <c r="H464" s="29">
        <f t="shared" si="21"/>
        <v>27</v>
      </c>
      <c r="I464" s="38" t="str">
        <f t="array" ref="I464">H464&amp;CHOOSE(AND(H464&lt;&gt;{11,12,13})*MIN(4,MOD(H464,10))+1,"th","st","nd","rd","th")</f>
        <v>27th</v>
      </c>
      <c r="J464" s="188">
        <v>0.81</v>
      </c>
      <c r="K464" s="189">
        <v>24778653.68</v>
      </c>
      <c r="L464" s="148">
        <v>1553.3630000000001</v>
      </c>
      <c r="M464" s="149">
        <v>335.89499999999998</v>
      </c>
      <c r="N464" s="186">
        <v>13115.55</v>
      </c>
      <c r="O464" s="29">
        <f t="shared" si="22"/>
        <v>47</v>
      </c>
      <c r="P464" s="38" t="str">
        <f t="array" ref="P464">O464&amp;CHOOSE(AND(O464&lt;&gt;{11,12,13})*MIN(4,MOD(O464,10))+1,"th","st","nd","rd","th")</f>
        <v>47th</v>
      </c>
      <c r="Q464" s="190">
        <v>1.0224</v>
      </c>
      <c r="R464" s="150">
        <v>0.81</v>
      </c>
      <c r="S464" s="191">
        <v>1.49E-2</v>
      </c>
      <c r="T464" s="192">
        <v>186</v>
      </c>
      <c r="U464" s="193">
        <v>11052718</v>
      </c>
      <c r="V464" s="186">
        <v>5850.3</v>
      </c>
      <c r="W464" s="29">
        <f t="shared" si="23"/>
        <v>29</v>
      </c>
      <c r="X464" s="38" t="str">
        <f t="array" ref="X464">W464&amp;CHOOSE(AND(W464&lt;&gt;{11,12,13})*MIN(4,MOD(W464,10))+1,"th","st","nd","rd","th")</f>
        <v>29th</v>
      </c>
      <c r="Y464" s="150">
        <v>0.22</v>
      </c>
      <c r="Z464" s="150">
        <v>1.03</v>
      </c>
      <c r="AA464" s="194">
        <v>1120066.44</v>
      </c>
      <c r="AB464" s="195">
        <v>540557031</v>
      </c>
      <c r="AC464" s="196">
        <v>266210707</v>
      </c>
      <c r="AD464" s="194">
        <v>24797974.129999999</v>
      </c>
      <c r="AE464" s="194">
        <v>10856625.58</v>
      </c>
      <c r="AF464" s="194">
        <v>0</v>
      </c>
      <c r="AG464" s="194">
        <v>33114.54</v>
      </c>
      <c r="AH464" s="194">
        <v>19320.45</v>
      </c>
    </row>
    <row r="465" spans="1:34" x14ac:dyDescent="0.25">
      <c r="A465" s="135">
        <v>119648703</v>
      </c>
      <c r="B465" s="136" t="s">
        <v>621</v>
      </c>
      <c r="C465" s="136" t="s">
        <v>622</v>
      </c>
      <c r="D465" s="137">
        <v>53381</v>
      </c>
      <c r="E465" s="138">
        <v>7867</v>
      </c>
      <c r="F465" s="186">
        <v>35532616.759999998</v>
      </c>
      <c r="G465" s="187">
        <v>84.61</v>
      </c>
      <c r="H465" s="29">
        <f t="shared" si="21"/>
        <v>98</v>
      </c>
      <c r="I465" s="38" t="str">
        <f t="array" ref="I465">H465&amp;CHOOSE(AND(H465&lt;&gt;{11,12,13})*MIN(4,MOD(H465,10))+1,"th","st","nd","rd","th")</f>
        <v>98th</v>
      </c>
      <c r="J465" s="188">
        <v>1.67</v>
      </c>
      <c r="K465" s="189">
        <v>51459589.359999999</v>
      </c>
      <c r="L465" s="148">
        <v>2595.8670000000002</v>
      </c>
      <c r="M465" s="149">
        <v>468.58600000000001</v>
      </c>
      <c r="N465" s="186">
        <v>16792.419999999998</v>
      </c>
      <c r="O465" s="29">
        <f t="shared" si="22"/>
        <v>87</v>
      </c>
      <c r="P465" s="38" t="str">
        <f t="array" ref="P465">O465&amp;CHOOSE(AND(O465&lt;&gt;{11,12,13})*MIN(4,MOD(O465,10))+1,"th","st","nd","rd","th")</f>
        <v>87th</v>
      </c>
      <c r="Q465" s="190">
        <v>0.79849999999999999</v>
      </c>
      <c r="R465" s="150">
        <v>1.33</v>
      </c>
      <c r="S465" s="191">
        <v>1.29E-2</v>
      </c>
      <c r="T465" s="192">
        <v>302</v>
      </c>
      <c r="U465" s="193">
        <v>37796844</v>
      </c>
      <c r="V465" s="186">
        <v>12333.96</v>
      </c>
      <c r="W465" s="29">
        <f t="shared" si="23"/>
        <v>89</v>
      </c>
      <c r="X465" s="38" t="str">
        <f t="array" ref="X465">W465&amp;CHOOSE(AND(W465&lt;&gt;{11,12,13})*MIN(4,MOD(W465,10))+1,"th","st","nd","rd","th")</f>
        <v>89th</v>
      </c>
      <c r="Y465" s="150">
        <v>0</v>
      </c>
      <c r="Z465" s="150">
        <v>1.33</v>
      </c>
      <c r="AA465" s="194">
        <v>1153981.42</v>
      </c>
      <c r="AB465" s="195">
        <v>2378536675</v>
      </c>
      <c r="AC465" s="196">
        <v>380357031</v>
      </c>
      <c r="AD465" s="194">
        <v>52382592.460000001</v>
      </c>
      <c r="AE465" s="194">
        <v>34334780.649999999</v>
      </c>
      <c r="AF465" s="194">
        <v>0</v>
      </c>
      <c r="AG465" s="194">
        <v>43854.69</v>
      </c>
      <c r="AH465" s="194">
        <v>923003.1</v>
      </c>
    </row>
    <row r="466" spans="1:34" x14ac:dyDescent="0.25">
      <c r="A466" s="135">
        <v>119648903</v>
      </c>
      <c r="B466" s="136" t="s">
        <v>637</v>
      </c>
      <c r="C466" s="136" t="s">
        <v>622</v>
      </c>
      <c r="D466" s="137">
        <v>55530</v>
      </c>
      <c r="E466" s="138">
        <v>5671</v>
      </c>
      <c r="F466" s="186">
        <v>27661412.169999998</v>
      </c>
      <c r="G466" s="187">
        <v>87.84</v>
      </c>
      <c r="H466" s="29">
        <f t="shared" si="21"/>
        <v>98</v>
      </c>
      <c r="I466" s="38" t="str">
        <f t="array" ref="I466">H466&amp;CHOOSE(AND(H466&lt;&gt;{11,12,13})*MIN(4,MOD(H466,10))+1,"th","st","nd","rd","th")</f>
        <v>98th</v>
      </c>
      <c r="J466" s="188">
        <v>1.73</v>
      </c>
      <c r="K466" s="189">
        <v>41079313.789999999</v>
      </c>
      <c r="L466" s="148">
        <v>1870.9449999999999</v>
      </c>
      <c r="M466" s="149">
        <v>299.55099999999999</v>
      </c>
      <c r="N466" s="186">
        <v>18926.23</v>
      </c>
      <c r="O466" s="29">
        <f t="shared" si="22"/>
        <v>95</v>
      </c>
      <c r="P466" s="38" t="str">
        <f t="array" ref="P466">O466&amp;CHOOSE(AND(O466&lt;&gt;{11,12,13})*MIN(4,MOD(O466,10))+1,"th","st","nd","rd","th")</f>
        <v>95th</v>
      </c>
      <c r="Q466" s="190">
        <v>0.70850000000000002</v>
      </c>
      <c r="R466" s="150">
        <v>1.23</v>
      </c>
      <c r="S466" s="191">
        <v>1.37E-2</v>
      </c>
      <c r="T466" s="192">
        <v>249</v>
      </c>
      <c r="U466" s="193">
        <v>27720866</v>
      </c>
      <c r="V466" s="186">
        <v>12771.67</v>
      </c>
      <c r="W466" s="29">
        <f t="shared" si="23"/>
        <v>90</v>
      </c>
      <c r="X466" s="38" t="str">
        <f t="array" ref="X466">W466&amp;CHOOSE(AND(W466&lt;&gt;{11,12,13})*MIN(4,MOD(W466,10))+1,"th","st","nd","rd","th")</f>
        <v>90th</v>
      </c>
      <c r="Y466" s="150">
        <v>0</v>
      </c>
      <c r="Z466" s="150">
        <v>1.23</v>
      </c>
      <c r="AA466" s="194">
        <v>876921.29</v>
      </c>
      <c r="AB466" s="195">
        <v>1730914406</v>
      </c>
      <c r="AC466" s="196">
        <v>292506453</v>
      </c>
      <c r="AD466" s="194">
        <v>41595018.170000002</v>
      </c>
      <c r="AE466" s="194">
        <v>26771337.239999998</v>
      </c>
      <c r="AF466" s="194">
        <v>0</v>
      </c>
      <c r="AG466" s="194">
        <v>13153.64</v>
      </c>
      <c r="AH466" s="194">
        <v>515704.38</v>
      </c>
    </row>
    <row r="467" spans="1:34" x14ac:dyDescent="0.25">
      <c r="A467" s="135">
        <v>107650603</v>
      </c>
      <c r="B467" s="136" t="s">
        <v>133</v>
      </c>
      <c r="C467" s="136" t="s">
        <v>134</v>
      </c>
      <c r="D467" s="137">
        <v>64151</v>
      </c>
      <c r="E467" s="138">
        <v>7745</v>
      </c>
      <c r="F467" s="186">
        <v>19829094.039999999</v>
      </c>
      <c r="G467" s="187">
        <v>39.909999999999997</v>
      </c>
      <c r="H467" s="29">
        <f t="shared" si="21"/>
        <v>24</v>
      </c>
      <c r="I467" s="38" t="str">
        <f t="array" ref="I467">H467&amp;CHOOSE(AND(H467&lt;&gt;{11,12,13})*MIN(4,MOD(H467,10))+1,"th","st","nd","rd","th")</f>
        <v>24th</v>
      </c>
      <c r="J467" s="188">
        <v>0.79</v>
      </c>
      <c r="K467" s="189">
        <v>35575249.420000002</v>
      </c>
      <c r="L467" s="148">
        <v>2527.1729999999998</v>
      </c>
      <c r="M467" s="149">
        <v>240.17599999999999</v>
      </c>
      <c r="N467" s="186">
        <v>12855.35</v>
      </c>
      <c r="O467" s="29">
        <f t="shared" si="22"/>
        <v>41</v>
      </c>
      <c r="P467" s="38" t="str">
        <f t="array" ref="P467">O467&amp;CHOOSE(AND(O467&lt;&gt;{11,12,13})*MIN(4,MOD(O467,10))+1,"th","st","nd","rd","th")</f>
        <v>41st</v>
      </c>
      <c r="Q467" s="190">
        <v>1.0430999999999999</v>
      </c>
      <c r="R467" s="150">
        <v>0.79</v>
      </c>
      <c r="S467" s="191">
        <v>1.29E-2</v>
      </c>
      <c r="T467" s="192">
        <v>302</v>
      </c>
      <c r="U467" s="193">
        <v>21005479</v>
      </c>
      <c r="V467" s="186">
        <v>7590.47</v>
      </c>
      <c r="W467" s="29">
        <f t="shared" si="23"/>
        <v>52</v>
      </c>
      <c r="X467" s="38" t="str">
        <f t="array" ref="X467">W467&amp;CHOOSE(AND(W467&lt;&gt;{11,12,13})*MIN(4,MOD(W467,10))+1,"th","st","nd","rd","th")</f>
        <v>52nd</v>
      </c>
      <c r="Y467" s="150">
        <v>0</v>
      </c>
      <c r="Z467" s="150">
        <v>0.79</v>
      </c>
      <c r="AA467" s="194">
        <v>942941.87</v>
      </c>
      <c r="AB467" s="195">
        <v>1083749358</v>
      </c>
      <c r="AC467" s="196">
        <v>449497295</v>
      </c>
      <c r="AD467" s="194">
        <v>35582450.039999999</v>
      </c>
      <c r="AE467" s="194">
        <v>18857131.879999999</v>
      </c>
      <c r="AF467" s="194">
        <v>0</v>
      </c>
      <c r="AG467" s="194">
        <v>29020.29</v>
      </c>
      <c r="AH467" s="194">
        <v>7200.62</v>
      </c>
    </row>
    <row r="468" spans="1:34" x14ac:dyDescent="0.25">
      <c r="A468" s="135">
        <v>107650703</v>
      </c>
      <c r="B468" s="136" t="s">
        <v>176</v>
      </c>
      <c r="C468" s="136" t="s">
        <v>134</v>
      </c>
      <c r="D468" s="137">
        <v>64827</v>
      </c>
      <c r="E468" s="138">
        <v>5655</v>
      </c>
      <c r="F468" s="186">
        <v>17312986.93</v>
      </c>
      <c r="G468" s="187">
        <v>47.23</v>
      </c>
      <c r="H468" s="29">
        <f t="shared" si="21"/>
        <v>41</v>
      </c>
      <c r="I468" s="38" t="str">
        <f t="array" ref="I468">H468&amp;CHOOSE(AND(H468&lt;&gt;{11,12,13})*MIN(4,MOD(H468,10))+1,"th","st","nd","rd","th")</f>
        <v>41st</v>
      </c>
      <c r="J468" s="188">
        <v>0.93</v>
      </c>
      <c r="K468" s="189">
        <v>27400146.539999999</v>
      </c>
      <c r="L468" s="148">
        <v>1810.7239999999999</v>
      </c>
      <c r="M468" s="149">
        <v>223.33699999999999</v>
      </c>
      <c r="N468" s="186">
        <v>13470.66</v>
      </c>
      <c r="O468" s="29">
        <f t="shared" si="22"/>
        <v>51</v>
      </c>
      <c r="P468" s="38" t="str">
        <f t="array" ref="P468">O468&amp;CHOOSE(AND(O468&lt;&gt;{11,12,13})*MIN(4,MOD(O468,10))+1,"th","st","nd","rd","th")</f>
        <v>51st</v>
      </c>
      <c r="Q468" s="190">
        <v>0.99539999999999995</v>
      </c>
      <c r="R468" s="150">
        <v>0.93</v>
      </c>
      <c r="S468" s="191">
        <v>1.43E-2</v>
      </c>
      <c r="T468" s="192">
        <v>218</v>
      </c>
      <c r="U468" s="193">
        <v>16602580</v>
      </c>
      <c r="V468" s="186">
        <v>8162.28</v>
      </c>
      <c r="W468" s="29">
        <f t="shared" si="23"/>
        <v>59</v>
      </c>
      <c r="X468" s="38" t="str">
        <f t="array" ref="X468">W468&amp;CHOOSE(AND(W468&lt;&gt;{11,12,13})*MIN(4,MOD(W468,10))+1,"th","st","nd","rd","th")</f>
        <v>59th</v>
      </c>
      <c r="Y468" s="150">
        <v>0</v>
      </c>
      <c r="Z468" s="150">
        <v>0.93</v>
      </c>
      <c r="AA468" s="194">
        <v>701782.3</v>
      </c>
      <c r="AB468" s="195">
        <v>871538233</v>
      </c>
      <c r="AC468" s="196">
        <v>340328934</v>
      </c>
      <c r="AD468" s="194">
        <v>27510810.539999999</v>
      </c>
      <c r="AE468" s="194">
        <v>16597797.970000001</v>
      </c>
      <c r="AF468" s="194">
        <v>0</v>
      </c>
      <c r="AG468" s="194">
        <v>13406.66</v>
      </c>
      <c r="AH468" s="194">
        <v>110664</v>
      </c>
    </row>
    <row r="469" spans="1:34" x14ac:dyDescent="0.25">
      <c r="A469" s="135">
        <v>107651603</v>
      </c>
      <c r="B469" s="136" t="s">
        <v>256</v>
      </c>
      <c r="C469" s="136" t="s">
        <v>134</v>
      </c>
      <c r="D469" s="137">
        <v>51194</v>
      </c>
      <c r="E469" s="138">
        <v>7328</v>
      </c>
      <c r="F469" s="186">
        <v>14542632.629999999</v>
      </c>
      <c r="G469" s="187">
        <v>38.76</v>
      </c>
      <c r="H469" s="29">
        <f t="shared" si="21"/>
        <v>20</v>
      </c>
      <c r="I469" s="38" t="str">
        <f t="array" ref="I469">H469&amp;CHOOSE(AND(H469&lt;&gt;{11,12,13})*MIN(4,MOD(H469,10))+1,"th","st","nd","rd","th")</f>
        <v>20th</v>
      </c>
      <c r="J469" s="188">
        <v>0.76</v>
      </c>
      <c r="K469" s="189">
        <v>32747108.48</v>
      </c>
      <c r="L469" s="148">
        <v>2049.2190000000001</v>
      </c>
      <c r="M469" s="149">
        <v>350.52699999999999</v>
      </c>
      <c r="N469" s="186">
        <v>13646.07</v>
      </c>
      <c r="O469" s="29">
        <f t="shared" si="22"/>
        <v>55</v>
      </c>
      <c r="P469" s="38" t="str">
        <f t="array" ref="P469">O469&amp;CHOOSE(AND(O469&lt;&gt;{11,12,13})*MIN(4,MOD(O469,10))+1,"th","st","nd","rd","th")</f>
        <v>55th</v>
      </c>
      <c r="Q469" s="190">
        <v>0.98260000000000003</v>
      </c>
      <c r="R469" s="150">
        <v>0.75</v>
      </c>
      <c r="S469" s="191">
        <v>1.2800000000000001E-2</v>
      </c>
      <c r="T469" s="192">
        <v>309</v>
      </c>
      <c r="U469" s="193">
        <v>15531280</v>
      </c>
      <c r="V469" s="186">
        <v>6472.05</v>
      </c>
      <c r="W469" s="29">
        <f t="shared" si="23"/>
        <v>38</v>
      </c>
      <c r="X469" s="38" t="str">
        <f t="array" ref="X469">W469&amp;CHOOSE(AND(W469&lt;&gt;{11,12,13})*MIN(4,MOD(W469,10))+1,"th","st","nd","rd","th")</f>
        <v>38th</v>
      </c>
      <c r="Y469" s="150">
        <v>0.13</v>
      </c>
      <c r="Z469" s="150">
        <v>0.88</v>
      </c>
      <c r="AA469" s="194">
        <v>969797.27</v>
      </c>
      <c r="AB469" s="195">
        <v>812998152</v>
      </c>
      <c r="AC469" s="196">
        <v>320671953</v>
      </c>
      <c r="AD469" s="194">
        <v>32848372.350000001</v>
      </c>
      <c r="AE469" s="194">
        <v>13535581.58</v>
      </c>
      <c r="AF469" s="194">
        <v>0</v>
      </c>
      <c r="AG469" s="194">
        <v>37253.78</v>
      </c>
      <c r="AH469" s="194">
        <v>101263.87</v>
      </c>
    </row>
    <row r="470" spans="1:34" x14ac:dyDescent="0.25">
      <c r="A470" s="135">
        <v>107652603</v>
      </c>
      <c r="B470" s="136" t="s">
        <v>299</v>
      </c>
      <c r="C470" s="136" t="s">
        <v>134</v>
      </c>
      <c r="D470" s="137">
        <v>89863</v>
      </c>
      <c r="E470" s="138">
        <v>9506</v>
      </c>
      <c r="F470" s="186">
        <v>40361480.579999998</v>
      </c>
      <c r="G470" s="187">
        <v>47.25</v>
      </c>
      <c r="H470" s="29">
        <f t="shared" si="21"/>
        <v>41</v>
      </c>
      <c r="I470" s="38" t="str">
        <f t="array" ref="I470">H470&amp;CHOOSE(AND(H470&lt;&gt;{11,12,13})*MIN(4,MOD(H470,10))+1,"th","st","nd","rd","th")</f>
        <v>41st</v>
      </c>
      <c r="J470" s="188">
        <v>0.93</v>
      </c>
      <c r="K470" s="189">
        <v>54167316.82</v>
      </c>
      <c r="L470" s="148">
        <v>3442.98</v>
      </c>
      <c r="M470" s="149">
        <v>248.78800000000001</v>
      </c>
      <c r="N470" s="186">
        <v>14672.46</v>
      </c>
      <c r="O470" s="29">
        <f t="shared" si="22"/>
        <v>70</v>
      </c>
      <c r="P470" s="38" t="str">
        <f t="array" ref="P470">O470&amp;CHOOSE(AND(O470&lt;&gt;{11,12,13})*MIN(4,MOD(O470,10))+1,"th","st","nd","rd","th")</f>
        <v>70th</v>
      </c>
      <c r="Q470" s="190">
        <v>0.91390000000000005</v>
      </c>
      <c r="R470" s="150">
        <v>0.85</v>
      </c>
      <c r="S470" s="191">
        <v>1.2999999999999999E-2</v>
      </c>
      <c r="T470" s="192">
        <v>297</v>
      </c>
      <c r="U470" s="193">
        <v>42605260</v>
      </c>
      <c r="V470" s="186">
        <v>11540.61</v>
      </c>
      <c r="W470" s="29">
        <f t="shared" si="23"/>
        <v>85</v>
      </c>
      <c r="X470" s="38" t="str">
        <f t="array" ref="X470">W470&amp;CHOOSE(AND(W470&lt;&gt;{11,12,13})*MIN(4,MOD(W470,10))+1,"th","st","nd","rd","th")</f>
        <v>85th</v>
      </c>
      <c r="Y470" s="150">
        <v>0</v>
      </c>
      <c r="Z470" s="150">
        <v>0.85</v>
      </c>
      <c r="AA470" s="194">
        <v>840336.03</v>
      </c>
      <c r="AB470" s="195">
        <v>2058775900</v>
      </c>
      <c r="AC470" s="196">
        <v>1051097124</v>
      </c>
      <c r="AD470" s="194">
        <v>54176901.82</v>
      </c>
      <c r="AE470" s="194">
        <v>39488924.899999999</v>
      </c>
      <c r="AF470" s="194">
        <v>0</v>
      </c>
      <c r="AG470" s="194">
        <v>32219.65</v>
      </c>
      <c r="AH470" s="194">
        <v>9585</v>
      </c>
    </row>
    <row r="471" spans="1:34" x14ac:dyDescent="0.25">
      <c r="A471" s="135">
        <v>107653102</v>
      </c>
      <c r="B471" s="136" t="s">
        <v>313</v>
      </c>
      <c r="C471" s="136" t="s">
        <v>134</v>
      </c>
      <c r="D471" s="137">
        <v>63669</v>
      </c>
      <c r="E471" s="138">
        <v>12405</v>
      </c>
      <c r="F471" s="186">
        <v>34229234.080000006</v>
      </c>
      <c r="G471" s="187">
        <v>43.34</v>
      </c>
      <c r="H471" s="29">
        <f t="shared" si="21"/>
        <v>33</v>
      </c>
      <c r="I471" s="38" t="str">
        <f t="array" ref="I471">H471&amp;CHOOSE(AND(H471&lt;&gt;{11,12,13})*MIN(4,MOD(H471,10))+1,"th","st","nd","rd","th")</f>
        <v>33rd</v>
      </c>
      <c r="J471" s="188">
        <v>0.85</v>
      </c>
      <c r="K471" s="189">
        <v>51428978.920000002</v>
      </c>
      <c r="L471" s="148">
        <v>3797.0889999999999</v>
      </c>
      <c r="M471" s="149">
        <v>350.41899999999998</v>
      </c>
      <c r="N471" s="186">
        <v>12399.97</v>
      </c>
      <c r="O471" s="29">
        <f t="shared" si="22"/>
        <v>31</v>
      </c>
      <c r="P471" s="38" t="str">
        <f t="array" ref="P471">O471&amp;CHOOSE(AND(O471&lt;&gt;{11,12,13})*MIN(4,MOD(O471,10))+1,"th","st","nd","rd","th")</f>
        <v>31st</v>
      </c>
      <c r="Q471" s="190">
        <v>1.0813999999999999</v>
      </c>
      <c r="R471" s="150">
        <v>0.85</v>
      </c>
      <c r="S471" s="191">
        <v>1.2E-2</v>
      </c>
      <c r="T471" s="192">
        <v>362</v>
      </c>
      <c r="U471" s="193">
        <v>39090560</v>
      </c>
      <c r="V471" s="186">
        <v>9425.07</v>
      </c>
      <c r="W471" s="29">
        <f t="shared" si="23"/>
        <v>72</v>
      </c>
      <c r="X471" s="38" t="str">
        <f t="array" ref="X471">W471&amp;CHOOSE(AND(W471&lt;&gt;{11,12,13})*MIN(4,MOD(W471,10))+1,"th","st","nd","rd","th")</f>
        <v>72nd</v>
      </c>
      <c r="Y471" s="150">
        <v>0</v>
      </c>
      <c r="Z471" s="150">
        <v>0.85</v>
      </c>
      <c r="AA471" s="194">
        <v>755486.36</v>
      </c>
      <c r="AB471" s="195">
        <v>1978035317</v>
      </c>
      <c r="AC471" s="196">
        <v>875290261</v>
      </c>
      <c r="AD471" s="194">
        <v>51604250.009999998</v>
      </c>
      <c r="AE471" s="194">
        <v>33466783.440000001</v>
      </c>
      <c r="AF471" s="194">
        <v>0</v>
      </c>
      <c r="AG471" s="194">
        <v>6964.28</v>
      </c>
      <c r="AH471" s="194">
        <v>175271.09</v>
      </c>
    </row>
    <row r="472" spans="1:34" x14ac:dyDescent="0.25">
      <c r="A472" s="135">
        <v>107653203</v>
      </c>
      <c r="B472" s="136" t="s">
        <v>316</v>
      </c>
      <c r="C472" s="136" t="s">
        <v>134</v>
      </c>
      <c r="D472" s="137">
        <v>43297</v>
      </c>
      <c r="E472" s="138">
        <v>11743</v>
      </c>
      <c r="F472" s="186">
        <v>25349965.079999998</v>
      </c>
      <c r="G472" s="187">
        <v>49.86</v>
      </c>
      <c r="H472" s="29">
        <f t="shared" si="21"/>
        <v>47</v>
      </c>
      <c r="I472" s="38" t="str">
        <f t="array" ref="I472">H472&amp;CHOOSE(AND(H472&lt;&gt;{11,12,13})*MIN(4,MOD(H472,10))+1,"th","st","nd","rd","th")</f>
        <v>47th</v>
      </c>
      <c r="J472" s="188">
        <v>0.98</v>
      </c>
      <c r="K472" s="189">
        <v>43224456.25</v>
      </c>
      <c r="L472" s="148">
        <v>2801.0070000000001</v>
      </c>
      <c r="M472" s="149">
        <v>590.15700000000004</v>
      </c>
      <c r="N472" s="186">
        <v>12746.2</v>
      </c>
      <c r="O472" s="29">
        <f t="shared" si="22"/>
        <v>38</v>
      </c>
      <c r="P472" s="38" t="str">
        <f t="array" ref="P472">O472&amp;CHOOSE(AND(O472&lt;&gt;{11,12,13})*MIN(4,MOD(O472,10))+1,"th","st","nd","rd","th")</f>
        <v>38th</v>
      </c>
      <c r="Q472" s="190">
        <v>1.052</v>
      </c>
      <c r="R472" s="150">
        <v>0.98</v>
      </c>
      <c r="S472" s="191">
        <v>1.37E-2</v>
      </c>
      <c r="T472" s="192">
        <v>249</v>
      </c>
      <c r="U472" s="193">
        <v>25331915</v>
      </c>
      <c r="V472" s="186">
        <v>7469.98</v>
      </c>
      <c r="W472" s="29">
        <f t="shared" si="23"/>
        <v>50</v>
      </c>
      <c r="X472" s="38" t="str">
        <f t="array" ref="X472">W472&amp;CHOOSE(AND(W472&lt;&gt;{11,12,13})*MIN(4,MOD(W472,10))+1,"th","st","nd","rd","th")</f>
        <v>50th</v>
      </c>
      <c r="Y472" s="150">
        <v>0</v>
      </c>
      <c r="Z472" s="150">
        <v>0.98</v>
      </c>
      <c r="AA472" s="194">
        <v>830860.03</v>
      </c>
      <c r="AB472" s="195">
        <v>1291583301</v>
      </c>
      <c r="AC472" s="196">
        <v>557461578</v>
      </c>
      <c r="AD472" s="194">
        <v>43313654.530000001</v>
      </c>
      <c r="AE472" s="194">
        <v>24065341.969999999</v>
      </c>
      <c r="AF472" s="194">
        <v>0</v>
      </c>
      <c r="AG472" s="194">
        <v>453763.08</v>
      </c>
      <c r="AH472" s="194">
        <v>89198.28</v>
      </c>
    </row>
    <row r="473" spans="1:34" x14ac:dyDescent="0.25">
      <c r="A473" s="135">
        <v>107653802</v>
      </c>
      <c r="B473" s="136" t="s">
        <v>333</v>
      </c>
      <c r="C473" s="136" t="s">
        <v>134</v>
      </c>
      <c r="D473" s="137">
        <v>63035</v>
      </c>
      <c r="E473" s="138">
        <v>20219</v>
      </c>
      <c r="F473" s="186">
        <v>60154575.299999997</v>
      </c>
      <c r="G473" s="187">
        <v>47.2</v>
      </c>
      <c r="H473" s="29">
        <f t="shared" si="21"/>
        <v>40</v>
      </c>
      <c r="I473" s="38" t="str">
        <f t="array" ref="I473">H473&amp;CHOOSE(AND(H473&lt;&gt;{11,12,13})*MIN(4,MOD(H473,10))+1,"th","st","nd","rd","th")</f>
        <v>40th</v>
      </c>
      <c r="J473" s="188">
        <v>0.93</v>
      </c>
      <c r="K473" s="189">
        <v>86468809</v>
      </c>
      <c r="L473" s="148">
        <v>5719.5749999999998</v>
      </c>
      <c r="M473" s="149">
        <v>528.78499999999997</v>
      </c>
      <c r="N473" s="186">
        <v>13838.64</v>
      </c>
      <c r="O473" s="29">
        <f t="shared" si="22"/>
        <v>59</v>
      </c>
      <c r="P473" s="38" t="str">
        <f t="array" ref="P473">O473&amp;CHOOSE(AND(O473&lt;&gt;{11,12,13})*MIN(4,MOD(O473,10))+1,"th","st","nd","rd","th")</f>
        <v>59th</v>
      </c>
      <c r="Q473" s="190">
        <v>0.96899999999999997</v>
      </c>
      <c r="R473" s="150">
        <v>0.9</v>
      </c>
      <c r="S473" s="191">
        <v>1.29E-2</v>
      </c>
      <c r="T473" s="192">
        <v>302</v>
      </c>
      <c r="U473" s="193">
        <v>63802512</v>
      </c>
      <c r="V473" s="186">
        <v>10211.08</v>
      </c>
      <c r="W473" s="29">
        <f t="shared" si="23"/>
        <v>77</v>
      </c>
      <c r="X473" s="38" t="str">
        <f t="array" ref="X473">W473&amp;CHOOSE(AND(W473&lt;&gt;{11,12,13})*MIN(4,MOD(W473,10))+1,"th","st","nd","rd","th")</f>
        <v>77th</v>
      </c>
      <c r="Y473" s="150">
        <v>0</v>
      </c>
      <c r="Z473" s="150">
        <v>0.9</v>
      </c>
      <c r="AA473" s="194">
        <v>1262092.3</v>
      </c>
      <c r="AB473" s="195">
        <v>3371633181</v>
      </c>
      <c r="AC473" s="196">
        <v>1285484472</v>
      </c>
      <c r="AD473" s="194">
        <v>86727910</v>
      </c>
      <c r="AE473" s="194">
        <v>58800680</v>
      </c>
      <c r="AF473" s="194">
        <v>0</v>
      </c>
      <c r="AG473" s="194">
        <v>91803</v>
      </c>
      <c r="AH473" s="194">
        <v>259101</v>
      </c>
    </row>
    <row r="474" spans="1:34" x14ac:dyDescent="0.25">
      <c r="A474" s="135">
        <v>107654103</v>
      </c>
      <c r="B474" s="136" t="s">
        <v>345</v>
      </c>
      <c r="C474" s="136" t="s">
        <v>134</v>
      </c>
      <c r="D474" s="137">
        <v>40888</v>
      </c>
      <c r="E474" s="138">
        <v>4425</v>
      </c>
      <c r="F474" s="186">
        <v>6157333.7299999995</v>
      </c>
      <c r="G474" s="187">
        <v>34.03</v>
      </c>
      <c r="H474" s="29">
        <f t="shared" si="21"/>
        <v>11</v>
      </c>
      <c r="I474" s="38" t="str">
        <f t="array" ref="I474">H474&amp;CHOOSE(AND(H474&lt;&gt;{11,12,13})*MIN(4,MOD(H474,10))+1,"th","st","nd","rd","th")</f>
        <v>11th</v>
      </c>
      <c r="J474" s="188">
        <v>0.67</v>
      </c>
      <c r="K474" s="189">
        <v>17238671.039999999</v>
      </c>
      <c r="L474" s="148">
        <v>1058.193</v>
      </c>
      <c r="M474" s="149">
        <v>437.33800000000002</v>
      </c>
      <c r="N474" s="186">
        <v>11526.79</v>
      </c>
      <c r="O474" s="29">
        <f t="shared" si="22"/>
        <v>14</v>
      </c>
      <c r="P474" s="38" t="str">
        <f t="array" ref="P474">O474&amp;CHOOSE(AND(O474&lt;&gt;{11,12,13})*MIN(4,MOD(O474,10))+1,"th","st","nd","rd","th")</f>
        <v>14th</v>
      </c>
      <c r="Q474" s="190">
        <v>1.1633</v>
      </c>
      <c r="R474" s="150">
        <v>0.67</v>
      </c>
      <c r="S474" s="191">
        <v>1.44E-2</v>
      </c>
      <c r="T474" s="192">
        <v>217</v>
      </c>
      <c r="U474" s="193">
        <v>5861504</v>
      </c>
      <c r="V474" s="186">
        <v>3919.35</v>
      </c>
      <c r="W474" s="29">
        <f t="shared" si="23"/>
        <v>9</v>
      </c>
      <c r="X474" s="38" t="str">
        <f t="array" ref="X474">W474&amp;CHOOSE(AND(W474&lt;&gt;{11,12,13})*MIN(4,MOD(W474,10))+1,"th","st","nd","rd","th")</f>
        <v>9th</v>
      </c>
      <c r="Y474" s="150">
        <v>0.48</v>
      </c>
      <c r="Z474" s="150">
        <v>1.1499999999999999</v>
      </c>
      <c r="AA474" s="194">
        <v>628928.69999999995</v>
      </c>
      <c r="AB474" s="195">
        <v>281455113</v>
      </c>
      <c r="AC474" s="196">
        <v>146391888</v>
      </c>
      <c r="AD474" s="194">
        <v>17238671.039999999</v>
      </c>
      <c r="AE474" s="194">
        <v>5516678.6799999997</v>
      </c>
      <c r="AF474" s="194">
        <v>0</v>
      </c>
      <c r="AG474" s="194">
        <v>11726.35</v>
      </c>
      <c r="AH474" s="194">
        <v>0</v>
      </c>
    </row>
    <row r="475" spans="1:34" x14ac:dyDescent="0.25">
      <c r="A475" s="135">
        <v>107654403</v>
      </c>
      <c r="B475" s="136" t="s">
        <v>363</v>
      </c>
      <c r="C475" s="136" t="s">
        <v>134</v>
      </c>
      <c r="D475" s="137">
        <v>55685</v>
      </c>
      <c r="E475" s="138">
        <v>12031</v>
      </c>
      <c r="F475" s="186">
        <v>27171182.48</v>
      </c>
      <c r="G475" s="187">
        <v>40.56</v>
      </c>
      <c r="H475" s="29">
        <f t="shared" si="21"/>
        <v>26</v>
      </c>
      <c r="I475" s="38" t="str">
        <f t="array" ref="I475">H475&amp;CHOOSE(AND(H475&lt;&gt;{11,12,13})*MIN(4,MOD(H475,10))+1,"th","st","nd","rd","th")</f>
        <v>26th</v>
      </c>
      <c r="J475" s="188">
        <v>0.8</v>
      </c>
      <c r="K475" s="189">
        <v>53107064.520000003</v>
      </c>
      <c r="L475" s="148">
        <v>3675.7869999999998</v>
      </c>
      <c r="M475" s="149">
        <v>487.72899999999998</v>
      </c>
      <c r="N475" s="186">
        <v>12755.34</v>
      </c>
      <c r="O475" s="29">
        <f t="shared" si="22"/>
        <v>38</v>
      </c>
      <c r="P475" s="38" t="str">
        <f t="array" ref="P475">O475&amp;CHOOSE(AND(O475&lt;&gt;{11,12,13})*MIN(4,MOD(O475,10))+1,"th","st","nd","rd","th")</f>
        <v>38th</v>
      </c>
      <c r="Q475" s="190">
        <v>1.0511999999999999</v>
      </c>
      <c r="R475" s="150">
        <v>0.8</v>
      </c>
      <c r="S475" s="191">
        <v>1.34E-2</v>
      </c>
      <c r="T475" s="192">
        <v>271</v>
      </c>
      <c r="U475" s="193">
        <v>27804537</v>
      </c>
      <c r="V475" s="186">
        <v>6678.14</v>
      </c>
      <c r="W475" s="29">
        <f t="shared" si="23"/>
        <v>40</v>
      </c>
      <c r="X475" s="38" t="str">
        <f t="array" ref="X475">W475&amp;CHOOSE(AND(W475&lt;&gt;{11,12,13})*MIN(4,MOD(W475,10))+1,"th","st","nd","rd","th")</f>
        <v>40th</v>
      </c>
      <c r="Y475" s="150">
        <v>0.11</v>
      </c>
      <c r="Z475" s="150">
        <v>0.91</v>
      </c>
      <c r="AA475" s="194">
        <v>1167183.77</v>
      </c>
      <c r="AB475" s="195">
        <v>1394009793</v>
      </c>
      <c r="AC475" s="196">
        <v>635518463</v>
      </c>
      <c r="AD475" s="194">
        <v>53114803.880000003</v>
      </c>
      <c r="AE475" s="194">
        <v>25892085.870000001</v>
      </c>
      <c r="AF475" s="194">
        <v>0</v>
      </c>
      <c r="AG475" s="194">
        <v>111912.84</v>
      </c>
      <c r="AH475" s="194">
        <v>7739.36</v>
      </c>
    </row>
    <row r="476" spans="1:34" x14ac:dyDescent="0.25">
      <c r="A476" s="135">
        <v>107654903</v>
      </c>
      <c r="B476" s="136" t="s">
        <v>379</v>
      </c>
      <c r="C476" s="136" t="s">
        <v>134</v>
      </c>
      <c r="D476" s="137">
        <v>52252</v>
      </c>
      <c r="E476" s="138">
        <v>6717</v>
      </c>
      <c r="F476" s="186">
        <v>17840009.980000004</v>
      </c>
      <c r="G476" s="187">
        <v>50.83</v>
      </c>
      <c r="H476" s="29">
        <f t="shared" si="21"/>
        <v>50</v>
      </c>
      <c r="I476" s="38" t="str">
        <f t="array" ref="I476">H476&amp;CHOOSE(AND(H476&lt;&gt;{11,12,13})*MIN(4,MOD(H476,10))+1,"th","st","nd","rd","th")</f>
        <v>50th</v>
      </c>
      <c r="J476" s="188">
        <v>1</v>
      </c>
      <c r="K476" s="189">
        <v>27089863.760000002</v>
      </c>
      <c r="L476" s="148">
        <v>1628.3140000000001</v>
      </c>
      <c r="M476" s="149">
        <v>295.07100000000003</v>
      </c>
      <c r="N476" s="186">
        <v>14084.47</v>
      </c>
      <c r="O476" s="29">
        <f t="shared" si="22"/>
        <v>63</v>
      </c>
      <c r="P476" s="38" t="str">
        <f t="array" ref="P476">O476&amp;CHOOSE(AND(O476&lt;&gt;{11,12,13})*MIN(4,MOD(O476,10))+1,"th","st","nd","rd","th")</f>
        <v>63rd</v>
      </c>
      <c r="Q476" s="190">
        <v>0.95199999999999996</v>
      </c>
      <c r="R476" s="150">
        <v>0.95</v>
      </c>
      <c r="S476" s="191">
        <v>1.0699999999999999E-2</v>
      </c>
      <c r="T476" s="192">
        <v>424</v>
      </c>
      <c r="U476" s="193">
        <v>22921163</v>
      </c>
      <c r="V476" s="186">
        <v>11917.1</v>
      </c>
      <c r="W476" s="29">
        <f t="shared" si="23"/>
        <v>87</v>
      </c>
      <c r="X476" s="38" t="str">
        <f t="array" ref="X476">W476&amp;CHOOSE(AND(W476&lt;&gt;{11,12,13})*MIN(4,MOD(W476,10))+1,"th","st","nd","rd","th")</f>
        <v>87th</v>
      </c>
      <c r="Y476" s="150">
        <v>0</v>
      </c>
      <c r="Z476" s="150">
        <v>0.95</v>
      </c>
      <c r="AA476" s="194">
        <v>323895.17</v>
      </c>
      <c r="AB476" s="195">
        <v>1219148531</v>
      </c>
      <c r="AC476" s="196">
        <v>453929030</v>
      </c>
      <c r="AD476" s="194">
        <v>27101579.199999999</v>
      </c>
      <c r="AE476" s="194">
        <v>17306419.100000001</v>
      </c>
      <c r="AF476" s="194">
        <v>0</v>
      </c>
      <c r="AG476" s="194">
        <v>209695.71</v>
      </c>
      <c r="AH476" s="194">
        <v>11715.44</v>
      </c>
    </row>
    <row r="477" spans="1:34" x14ac:dyDescent="0.25">
      <c r="A477" s="135">
        <v>107655803</v>
      </c>
      <c r="B477" s="136" t="s">
        <v>413</v>
      </c>
      <c r="C477" s="136" t="s">
        <v>134</v>
      </c>
      <c r="D477" s="137">
        <v>40583</v>
      </c>
      <c r="E477" s="138">
        <v>3474</v>
      </c>
      <c r="F477" s="186">
        <v>5391652.5200000005</v>
      </c>
      <c r="G477" s="187">
        <v>38.24</v>
      </c>
      <c r="H477" s="29">
        <f t="shared" si="21"/>
        <v>19</v>
      </c>
      <c r="I477" s="38" t="str">
        <f t="array" ref="I477">H477&amp;CHOOSE(AND(H477&lt;&gt;{11,12,13})*MIN(4,MOD(H477,10))+1,"th","st","nd","rd","th")</f>
        <v>19th</v>
      </c>
      <c r="J477" s="188">
        <v>0.75</v>
      </c>
      <c r="K477" s="189">
        <v>14727786.890000001</v>
      </c>
      <c r="L477" s="148">
        <v>779.524</v>
      </c>
      <c r="M477" s="149">
        <v>194.91900000000001</v>
      </c>
      <c r="N477" s="186">
        <v>15114.06</v>
      </c>
      <c r="O477" s="29">
        <f t="shared" si="22"/>
        <v>75</v>
      </c>
      <c r="P477" s="38" t="str">
        <f t="array" ref="P477">O477&amp;CHOOSE(AND(O477&lt;&gt;{11,12,13})*MIN(4,MOD(O477,10))+1,"th","st","nd","rd","th")</f>
        <v>75th</v>
      </c>
      <c r="Q477" s="190">
        <v>0.88719999999999999</v>
      </c>
      <c r="R477" s="150">
        <v>0.67</v>
      </c>
      <c r="S477" s="191">
        <v>1.7999999999999999E-2</v>
      </c>
      <c r="T477" s="192">
        <v>63</v>
      </c>
      <c r="U477" s="193">
        <v>4098367</v>
      </c>
      <c r="V477" s="186">
        <v>4205.8599999999997</v>
      </c>
      <c r="W477" s="29">
        <f t="shared" si="23"/>
        <v>12</v>
      </c>
      <c r="X477" s="38" t="str">
        <f t="array" ref="X477">W477&amp;CHOOSE(AND(W477&lt;&gt;{11,12,13})*MIN(4,MOD(W477,10))+1,"th","st","nd","rd","th")</f>
        <v>12th</v>
      </c>
      <c r="Y477" s="150">
        <v>0.44</v>
      </c>
      <c r="Z477" s="150">
        <v>1.1100000000000001</v>
      </c>
      <c r="AA477" s="194">
        <v>527710.27</v>
      </c>
      <c r="AB477" s="195">
        <v>189938845</v>
      </c>
      <c r="AC477" s="196">
        <v>109212021</v>
      </c>
      <c r="AD477" s="194">
        <v>14727786.890000001</v>
      </c>
      <c r="AE477" s="194">
        <v>4725140.79</v>
      </c>
      <c r="AF477" s="194">
        <v>0</v>
      </c>
      <c r="AG477" s="194">
        <v>138801.46</v>
      </c>
      <c r="AH477" s="194">
        <v>0</v>
      </c>
    </row>
    <row r="478" spans="1:34" x14ac:dyDescent="0.25">
      <c r="A478" s="135">
        <v>107655903</v>
      </c>
      <c r="B478" s="136" t="s">
        <v>423</v>
      </c>
      <c r="C478" s="136" t="s">
        <v>134</v>
      </c>
      <c r="D478" s="137">
        <v>53668</v>
      </c>
      <c r="E478" s="138">
        <v>7439</v>
      </c>
      <c r="F478" s="186">
        <v>17088286.139999997</v>
      </c>
      <c r="G478" s="187">
        <v>42.8</v>
      </c>
      <c r="H478" s="29">
        <f t="shared" si="21"/>
        <v>32</v>
      </c>
      <c r="I478" s="38" t="str">
        <f t="array" ref="I478">H478&amp;CHOOSE(AND(H478&lt;&gt;{11,12,13})*MIN(4,MOD(H478,10))+1,"th","st","nd","rd","th")</f>
        <v>32nd</v>
      </c>
      <c r="J478" s="188">
        <v>0.84</v>
      </c>
      <c r="K478" s="189">
        <v>30579328.25</v>
      </c>
      <c r="L478" s="148">
        <v>2129.0700000000002</v>
      </c>
      <c r="M478" s="149">
        <v>313.24700000000001</v>
      </c>
      <c r="N478" s="186">
        <v>12520.62</v>
      </c>
      <c r="O478" s="29">
        <f t="shared" si="22"/>
        <v>34</v>
      </c>
      <c r="P478" s="38" t="str">
        <f t="array" ref="P478">O478&amp;CHOOSE(AND(O478&lt;&gt;{11,12,13})*MIN(4,MOD(O478,10))+1,"th","st","nd","rd","th")</f>
        <v>34th</v>
      </c>
      <c r="Q478" s="190">
        <v>1.071</v>
      </c>
      <c r="R478" s="150">
        <v>0.84</v>
      </c>
      <c r="S478" s="191">
        <v>1.29E-2</v>
      </c>
      <c r="T478" s="192">
        <v>302</v>
      </c>
      <c r="U478" s="193">
        <v>18087467</v>
      </c>
      <c r="V478" s="186">
        <v>7405.86</v>
      </c>
      <c r="W478" s="29">
        <f t="shared" si="23"/>
        <v>49</v>
      </c>
      <c r="X478" s="38" t="str">
        <f t="array" ref="X478">W478&amp;CHOOSE(AND(W478&lt;&gt;{11,12,13})*MIN(4,MOD(W478,10))+1,"th","st","nd","rd","th")</f>
        <v>49th</v>
      </c>
      <c r="Y478" s="150">
        <v>0.01</v>
      </c>
      <c r="Z478" s="150">
        <v>0.85</v>
      </c>
      <c r="AA478" s="194">
        <v>835066.54</v>
      </c>
      <c r="AB478" s="195">
        <v>938651279</v>
      </c>
      <c r="AC478" s="196">
        <v>381601760</v>
      </c>
      <c r="AD478" s="194">
        <v>30627209.5</v>
      </c>
      <c r="AE478" s="194">
        <v>16250281.699999999</v>
      </c>
      <c r="AF478" s="194">
        <v>0</v>
      </c>
      <c r="AG478" s="194">
        <v>2937.9</v>
      </c>
      <c r="AH478" s="194">
        <v>47881.25</v>
      </c>
    </row>
    <row r="479" spans="1:34" x14ac:dyDescent="0.25">
      <c r="A479" s="135">
        <v>107656303</v>
      </c>
      <c r="B479" s="136" t="s">
        <v>435</v>
      </c>
      <c r="C479" s="136" t="s">
        <v>134</v>
      </c>
      <c r="D479" s="137">
        <v>38537</v>
      </c>
      <c r="E479" s="138">
        <v>8049</v>
      </c>
      <c r="F479" s="186">
        <v>12546058.529999999</v>
      </c>
      <c r="G479" s="187">
        <v>40.450000000000003</v>
      </c>
      <c r="H479" s="29">
        <f t="shared" si="21"/>
        <v>25</v>
      </c>
      <c r="I479" s="38" t="str">
        <f t="array" ref="I479">H479&amp;CHOOSE(AND(H479&lt;&gt;{11,12,13})*MIN(4,MOD(H479,10))+1,"th","st","nd","rd","th")</f>
        <v>25th</v>
      </c>
      <c r="J479" s="188">
        <v>0.8</v>
      </c>
      <c r="K479" s="189">
        <v>33217815.57</v>
      </c>
      <c r="L479" s="148">
        <v>2024.3520000000001</v>
      </c>
      <c r="M479" s="149">
        <v>904.41499999999996</v>
      </c>
      <c r="N479" s="186">
        <v>11341.91</v>
      </c>
      <c r="O479" s="29">
        <f t="shared" si="22"/>
        <v>12</v>
      </c>
      <c r="P479" s="38" t="str">
        <f t="array" ref="P479">O479&amp;CHOOSE(AND(O479&lt;&gt;{11,12,13})*MIN(4,MOD(O479,10))+1,"th","st","nd","rd","th")</f>
        <v>12th</v>
      </c>
      <c r="Q479" s="190">
        <v>1.1822999999999999</v>
      </c>
      <c r="R479" s="150">
        <v>0.8</v>
      </c>
      <c r="S479" s="191">
        <v>1.6299999999999999E-2</v>
      </c>
      <c r="T479" s="192">
        <v>121</v>
      </c>
      <c r="U479" s="193">
        <v>10576503</v>
      </c>
      <c r="V479" s="186">
        <v>3611.25</v>
      </c>
      <c r="W479" s="29">
        <f t="shared" si="23"/>
        <v>7</v>
      </c>
      <c r="X479" s="38" t="str">
        <f t="array" ref="X479">W479&amp;CHOOSE(AND(W479&lt;&gt;{11,12,13})*MIN(4,MOD(W479,10))+1,"th","st","nd","rd","th")</f>
        <v>7th</v>
      </c>
      <c r="Y479" s="150">
        <v>0.52</v>
      </c>
      <c r="Z479" s="150">
        <v>1.32</v>
      </c>
      <c r="AA479" s="194">
        <v>1281107.0900000001</v>
      </c>
      <c r="AB479" s="195">
        <v>490870800</v>
      </c>
      <c r="AC479" s="196">
        <v>281136704</v>
      </c>
      <c r="AD479" s="194">
        <v>33217815.57</v>
      </c>
      <c r="AE479" s="194">
        <v>11255462.34</v>
      </c>
      <c r="AF479" s="194">
        <v>0</v>
      </c>
      <c r="AG479" s="194">
        <v>9489.1</v>
      </c>
      <c r="AH479" s="194">
        <v>0</v>
      </c>
    </row>
    <row r="480" spans="1:34" x14ac:dyDescent="0.25">
      <c r="A480" s="135">
        <v>107656502</v>
      </c>
      <c r="B480" s="136" t="s">
        <v>461</v>
      </c>
      <c r="C480" s="136" t="s">
        <v>134</v>
      </c>
      <c r="D480" s="137">
        <v>71488</v>
      </c>
      <c r="E480" s="138">
        <v>14838</v>
      </c>
      <c r="F480" s="186">
        <v>40394050.649999999</v>
      </c>
      <c r="G480" s="187">
        <v>38.08</v>
      </c>
      <c r="H480" s="29">
        <f t="shared" si="21"/>
        <v>19</v>
      </c>
      <c r="I480" s="38" t="str">
        <f t="array" ref="I480">H480&amp;CHOOSE(AND(H480&lt;&gt;{11,12,13})*MIN(4,MOD(H480,10))+1,"th","st","nd","rd","th")</f>
        <v>19th</v>
      </c>
      <c r="J480" s="188">
        <v>0.75</v>
      </c>
      <c r="K480" s="189">
        <v>62960393.369999997</v>
      </c>
      <c r="L480" s="148">
        <v>5365.509</v>
      </c>
      <c r="M480" s="149">
        <v>356.59699999999998</v>
      </c>
      <c r="N480" s="186">
        <v>11003.01</v>
      </c>
      <c r="O480" s="29">
        <f t="shared" si="22"/>
        <v>9</v>
      </c>
      <c r="P480" s="38" t="str">
        <f t="array" ref="P480">O480&amp;CHOOSE(AND(O480&lt;&gt;{11,12,13})*MIN(4,MOD(O480,10))+1,"th","st","nd","rd","th")</f>
        <v>9th</v>
      </c>
      <c r="Q480" s="190">
        <v>1.2186999999999999</v>
      </c>
      <c r="R480" s="150">
        <v>0.75</v>
      </c>
      <c r="S480" s="191">
        <v>1.15E-2</v>
      </c>
      <c r="T480" s="192">
        <v>386</v>
      </c>
      <c r="U480" s="193">
        <v>48098034</v>
      </c>
      <c r="V480" s="186">
        <v>8405.65</v>
      </c>
      <c r="W480" s="29">
        <f t="shared" si="23"/>
        <v>63</v>
      </c>
      <c r="X480" s="38" t="str">
        <f t="array" ref="X480">W480&amp;CHOOSE(AND(W480&lt;&gt;{11,12,13})*MIN(4,MOD(W480,10))+1,"th","st","nd","rd","th")</f>
        <v>63rd</v>
      </c>
      <c r="Y480" s="150">
        <v>0</v>
      </c>
      <c r="Z480" s="150">
        <v>0.75</v>
      </c>
      <c r="AA480" s="194">
        <v>951304.41</v>
      </c>
      <c r="AB480" s="195">
        <v>2387886485</v>
      </c>
      <c r="AC480" s="196">
        <v>1122918901</v>
      </c>
      <c r="AD480" s="194">
        <v>63004255.869999997</v>
      </c>
      <c r="AE480" s="194">
        <v>39406755.93</v>
      </c>
      <c r="AF480" s="194">
        <v>0</v>
      </c>
      <c r="AG480" s="194">
        <v>35990.31</v>
      </c>
      <c r="AH480" s="194">
        <v>43862.5</v>
      </c>
    </row>
    <row r="481" spans="1:34" x14ac:dyDescent="0.25">
      <c r="A481" s="135">
        <v>107657103</v>
      </c>
      <c r="B481" s="136" t="s">
        <v>485</v>
      </c>
      <c r="C481" s="136" t="s">
        <v>134</v>
      </c>
      <c r="D481" s="137">
        <v>76230</v>
      </c>
      <c r="E481" s="138">
        <v>10140</v>
      </c>
      <c r="F481" s="186">
        <v>31541080.009999998</v>
      </c>
      <c r="G481" s="187">
        <v>40.799999999999997</v>
      </c>
      <c r="H481" s="29">
        <f t="shared" si="21"/>
        <v>26</v>
      </c>
      <c r="I481" s="38" t="str">
        <f t="array" ref="I481">H481&amp;CHOOSE(AND(H481&lt;&gt;{11,12,13})*MIN(4,MOD(H481,10))+1,"th","st","nd","rd","th")</f>
        <v>26th</v>
      </c>
      <c r="J481" s="188">
        <v>0.8</v>
      </c>
      <c r="K481" s="189">
        <v>52526014.189999998</v>
      </c>
      <c r="L481" s="148">
        <v>3815.8719999999998</v>
      </c>
      <c r="M481" s="149">
        <v>199.01400000000001</v>
      </c>
      <c r="N481" s="186">
        <v>13082.82</v>
      </c>
      <c r="O481" s="29">
        <f t="shared" si="22"/>
        <v>46</v>
      </c>
      <c r="P481" s="38" t="str">
        <f t="array" ref="P481">O481&amp;CHOOSE(AND(O481&lt;&gt;{11,12,13})*MIN(4,MOD(O481,10))+1,"th","st","nd","rd","th")</f>
        <v>46th</v>
      </c>
      <c r="Q481" s="190">
        <v>1.0248999999999999</v>
      </c>
      <c r="R481" s="150">
        <v>0.8</v>
      </c>
      <c r="S481" s="191">
        <v>1.1900000000000001E-2</v>
      </c>
      <c r="T481" s="192">
        <v>367</v>
      </c>
      <c r="U481" s="193">
        <v>36240590</v>
      </c>
      <c r="V481" s="186">
        <v>9026.56</v>
      </c>
      <c r="W481" s="29">
        <f t="shared" si="23"/>
        <v>68</v>
      </c>
      <c r="X481" s="38" t="str">
        <f t="array" ref="X481">W481&amp;CHOOSE(AND(W481&lt;&gt;{11,12,13})*MIN(4,MOD(W481,10))+1,"th","st","nd","rd","th")</f>
        <v>68th</v>
      </c>
      <c r="Y481" s="150">
        <v>0</v>
      </c>
      <c r="Z481" s="150">
        <v>0.8</v>
      </c>
      <c r="AA481" s="194">
        <v>1020868.83</v>
      </c>
      <c r="AB481" s="195">
        <v>1796032512</v>
      </c>
      <c r="AC481" s="196">
        <v>849266035</v>
      </c>
      <c r="AD481" s="194">
        <v>52555501.189999998</v>
      </c>
      <c r="AE481" s="194">
        <v>30498417.23</v>
      </c>
      <c r="AF481" s="194">
        <v>0</v>
      </c>
      <c r="AG481" s="194">
        <v>21793.95</v>
      </c>
      <c r="AH481" s="194">
        <v>29487</v>
      </c>
    </row>
    <row r="482" spans="1:34" x14ac:dyDescent="0.25">
      <c r="A482" s="135">
        <v>107657503</v>
      </c>
      <c r="B482" s="136" t="s">
        <v>567</v>
      </c>
      <c r="C482" s="136" t="s">
        <v>134</v>
      </c>
      <c r="D482" s="137">
        <v>51602</v>
      </c>
      <c r="E482" s="138">
        <v>6550</v>
      </c>
      <c r="F482" s="186">
        <v>12152285.890000001</v>
      </c>
      <c r="G482" s="187">
        <v>35.950000000000003</v>
      </c>
      <c r="H482" s="29">
        <f t="shared" si="21"/>
        <v>15</v>
      </c>
      <c r="I482" s="38" t="str">
        <f t="array" ref="I482">H482&amp;CHOOSE(AND(H482&lt;&gt;{11,12,13})*MIN(4,MOD(H482,10))+1,"th","st","nd","rd","th")</f>
        <v>15th</v>
      </c>
      <c r="J482" s="188">
        <v>0.71</v>
      </c>
      <c r="K482" s="189">
        <v>27346852.449999999</v>
      </c>
      <c r="L482" s="148">
        <v>1949.174</v>
      </c>
      <c r="M482" s="149">
        <v>322.89600000000002</v>
      </c>
      <c r="N482" s="186">
        <v>12036.1</v>
      </c>
      <c r="O482" s="29">
        <f t="shared" si="22"/>
        <v>25</v>
      </c>
      <c r="P482" s="38" t="str">
        <f t="array" ref="P482">O482&amp;CHOOSE(AND(O482&lt;&gt;{11,12,13})*MIN(4,MOD(O482,10))+1,"th","st","nd","rd","th")</f>
        <v>25th</v>
      </c>
      <c r="Q482" s="190">
        <v>1.1141000000000001</v>
      </c>
      <c r="R482" s="150">
        <v>0.71</v>
      </c>
      <c r="S482" s="191">
        <v>1.0699999999999999E-2</v>
      </c>
      <c r="T482" s="192">
        <v>424</v>
      </c>
      <c r="U482" s="193">
        <v>15534820</v>
      </c>
      <c r="V482" s="186">
        <v>6837.3</v>
      </c>
      <c r="W482" s="29">
        <f t="shared" si="23"/>
        <v>42</v>
      </c>
      <c r="X482" s="38" t="str">
        <f t="array" ref="X482">W482&amp;CHOOSE(AND(W482&lt;&gt;{11,12,13})*MIN(4,MOD(W482,10))+1,"th","st","nd","rd","th")</f>
        <v>42nd</v>
      </c>
      <c r="Y482" s="150">
        <v>0.09</v>
      </c>
      <c r="Z482" s="150">
        <v>0.8</v>
      </c>
      <c r="AA482" s="194">
        <v>938663.8</v>
      </c>
      <c r="AB482" s="195">
        <v>842451119</v>
      </c>
      <c r="AC482" s="196">
        <v>291477344</v>
      </c>
      <c r="AD482" s="194">
        <v>27346852.449999999</v>
      </c>
      <c r="AE482" s="194">
        <v>11199348.75</v>
      </c>
      <c r="AF482" s="194">
        <v>0</v>
      </c>
      <c r="AG482" s="194">
        <v>14273.34</v>
      </c>
      <c r="AH482" s="194">
        <v>0</v>
      </c>
    </row>
    <row r="483" spans="1:34" x14ac:dyDescent="0.25">
      <c r="A483" s="135">
        <v>107658903</v>
      </c>
      <c r="B483" s="136" t="s">
        <v>658</v>
      </c>
      <c r="C483" s="136" t="s">
        <v>134</v>
      </c>
      <c r="D483" s="137">
        <v>56111</v>
      </c>
      <c r="E483" s="138">
        <v>6704</v>
      </c>
      <c r="F483" s="186">
        <v>14625139.790000001</v>
      </c>
      <c r="G483" s="187">
        <v>38.880000000000003</v>
      </c>
      <c r="H483" s="29">
        <f t="shared" si="21"/>
        <v>21</v>
      </c>
      <c r="I483" s="38" t="str">
        <f t="array" ref="I483">H483&amp;CHOOSE(AND(H483&lt;&gt;{11,12,13})*MIN(4,MOD(H483,10))+1,"th","st","nd","rd","th")</f>
        <v>21st</v>
      </c>
      <c r="J483" s="188">
        <v>0.77</v>
      </c>
      <c r="K483" s="189">
        <v>30703493.649999999</v>
      </c>
      <c r="L483" s="148">
        <v>1966.077</v>
      </c>
      <c r="M483" s="149">
        <v>308.09199999999998</v>
      </c>
      <c r="N483" s="186">
        <v>13500.97</v>
      </c>
      <c r="O483" s="29">
        <f t="shared" si="22"/>
        <v>52</v>
      </c>
      <c r="P483" s="38" t="str">
        <f t="array" ref="P483">O483&amp;CHOOSE(AND(O483&lt;&gt;{11,12,13})*MIN(4,MOD(O483,10))+1,"th","st","nd","rd","th")</f>
        <v>52nd</v>
      </c>
      <c r="Q483" s="190">
        <v>0.99319999999999997</v>
      </c>
      <c r="R483" s="150">
        <v>0.76</v>
      </c>
      <c r="S483" s="191">
        <v>1.26E-2</v>
      </c>
      <c r="T483" s="192">
        <v>331</v>
      </c>
      <c r="U483" s="193">
        <v>15865244</v>
      </c>
      <c r="V483" s="186">
        <v>6976.28</v>
      </c>
      <c r="W483" s="29">
        <f t="shared" si="23"/>
        <v>44</v>
      </c>
      <c r="X483" s="38" t="str">
        <f t="array" ref="X483">W483&amp;CHOOSE(AND(W483&lt;&gt;{11,12,13})*MIN(4,MOD(W483,10))+1,"th","st","nd","rd","th")</f>
        <v>44th</v>
      </c>
      <c r="Y483" s="150">
        <v>7.0000000000000007E-2</v>
      </c>
      <c r="Z483" s="150">
        <v>0.83</v>
      </c>
      <c r="AA483" s="194">
        <v>769232</v>
      </c>
      <c r="AB483" s="195">
        <v>812769019</v>
      </c>
      <c r="AC483" s="196">
        <v>345278014</v>
      </c>
      <c r="AD483" s="194">
        <v>30774342.039999999</v>
      </c>
      <c r="AE483" s="194">
        <v>13740084.08</v>
      </c>
      <c r="AF483" s="194">
        <v>0</v>
      </c>
      <c r="AG483" s="194">
        <v>115823.71</v>
      </c>
      <c r="AH483" s="194">
        <v>70848.39</v>
      </c>
    </row>
    <row r="484" spans="1:34" x14ac:dyDescent="0.25">
      <c r="A484" s="135">
        <v>119665003</v>
      </c>
      <c r="B484" s="136" t="s">
        <v>365</v>
      </c>
      <c r="C484" s="136" t="s">
        <v>366</v>
      </c>
      <c r="D484" s="137">
        <v>58484</v>
      </c>
      <c r="E484" s="138">
        <v>3307</v>
      </c>
      <c r="F484" s="186">
        <v>10666479.25</v>
      </c>
      <c r="G484" s="187">
        <v>55.15</v>
      </c>
      <c r="H484" s="29">
        <f t="shared" si="21"/>
        <v>61</v>
      </c>
      <c r="I484" s="38" t="str">
        <f t="array" ref="I484">H484&amp;CHOOSE(AND(H484&lt;&gt;{11,12,13})*MIN(4,MOD(H484,10))+1,"th","st","nd","rd","th")</f>
        <v>61st</v>
      </c>
      <c r="J484" s="188">
        <v>1.0900000000000001</v>
      </c>
      <c r="K484" s="189">
        <v>20002925</v>
      </c>
      <c r="L484" s="148">
        <v>1033.3530000000001</v>
      </c>
      <c r="M484" s="149">
        <v>206.161</v>
      </c>
      <c r="N484" s="186">
        <v>16137.72</v>
      </c>
      <c r="O484" s="29">
        <f t="shared" si="22"/>
        <v>83</v>
      </c>
      <c r="P484" s="38" t="str">
        <f t="array" ref="P484">O484&amp;CHOOSE(AND(O484&lt;&gt;{11,12,13})*MIN(4,MOD(O484,10))+1,"th","st","nd","rd","th")</f>
        <v>83rd</v>
      </c>
      <c r="Q484" s="190">
        <v>0.83089999999999997</v>
      </c>
      <c r="R484" s="150">
        <v>0.91</v>
      </c>
      <c r="S484" s="191">
        <v>1.49E-2</v>
      </c>
      <c r="T484" s="192">
        <v>186</v>
      </c>
      <c r="U484" s="193">
        <v>9834257</v>
      </c>
      <c r="V484" s="186">
        <v>7933.96</v>
      </c>
      <c r="W484" s="29">
        <f t="shared" si="23"/>
        <v>56</v>
      </c>
      <c r="X484" s="38" t="str">
        <f t="array" ref="X484">W484&amp;CHOOSE(AND(W484&lt;&gt;{11,12,13})*MIN(4,MOD(W484,10))+1,"th","st","nd","rd","th")</f>
        <v>56th</v>
      </c>
      <c r="Y484" s="150">
        <v>0</v>
      </c>
      <c r="Z484" s="150">
        <v>0.91</v>
      </c>
      <c r="AA484" s="194">
        <v>531530.25</v>
      </c>
      <c r="AB484" s="195">
        <v>509102460</v>
      </c>
      <c r="AC484" s="196">
        <v>208726506</v>
      </c>
      <c r="AD484" s="194">
        <v>20002925</v>
      </c>
      <c r="AE484" s="194">
        <v>10117195</v>
      </c>
      <c r="AF484" s="194">
        <v>0</v>
      </c>
      <c r="AG484" s="194">
        <v>17754</v>
      </c>
      <c r="AH484" s="194">
        <v>0</v>
      </c>
    </row>
    <row r="485" spans="1:34" x14ac:dyDescent="0.25">
      <c r="A485" s="135">
        <v>118667503</v>
      </c>
      <c r="B485" s="136" t="s">
        <v>591</v>
      </c>
      <c r="C485" s="136" t="s">
        <v>366</v>
      </c>
      <c r="D485" s="137">
        <v>62417</v>
      </c>
      <c r="E485" s="138">
        <v>7501</v>
      </c>
      <c r="F485" s="186">
        <v>25257685.75</v>
      </c>
      <c r="G485" s="187">
        <v>53.95</v>
      </c>
      <c r="H485" s="29">
        <f t="shared" si="21"/>
        <v>59</v>
      </c>
      <c r="I485" s="38" t="str">
        <f t="array" ref="I485">H485&amp;CHOOSE(AND(H485&lt;&gt;{11,12,13})*MIN(4,MOD(H485,10))+1,"th","st","nd","rd","th")</f>
        <v>59th</v>
      </c>
      <c r="J485" s="188">
        <v>1.06</v>
      </c>
      <c r="K485" s="189">
        <v>44444039.07</v>
      </c>
      <c r="L485" s="148">
        <v>2302.5810000000001</v>
      </c>
      <c r="M485" s="149">
        <v>294.09899999999999</v>
      </c>
      <c r="N485" s="186">
        <v>17115.72</v>
      </c>
      <c r="O485" s="29">
        <f t="shared" si="22"/>
        <v>89</v>
      </c>
      <c r="P485" s="38" t="str">
        <f t="array" ref="P485">O485&amp;CHOOSE(AND(O485&lt;&gt;{11,12,13})*MIN(4,MOD(O485,10))+1,"th","st","nd","rd","th")</f>
        <v>89th</v>
      </c>
      <c r="Q485" s="190">
        <v>0.78339999999999999</v>
      </c>
      <c r="R485" s="150">
        <v>0.83</v>
      </c>
      <c r="S485" s="191">
        <v>1.2500000000000001E-2</v>
      </c>
      <c r="T485" s="192">
        <v>336</v>
      </c>
      <c r="U485" s="193">
        <v>27596390</v>
      </c>
      <c r="V485" s="186">
        <v>10627.57</v>
      </c>
      <c r="W485" s="29">
        <f t="shared" si="23"/>
        <v>80</v>
      </c>
      <c r="X485" s="38" t="str">
        <f t="array" ref="X485">W485&amp;CHOOSE(AND(W485&lt;&gt;{11,12,13})*MIN(4,MOD(W485,10))+1,"th","st","nd","rd","th")</f>
        <v>80th</v>
      </c>
      <c r="Y485" s="150">
        <v>0</v>
      </c>
      <c r="Z485" s="150">
        <v>0.83</v>
      </c>
      <c r="AA485" s="194">
        <v>1149709.44</v>
      </c>
      <c r="AB485" s="195">
        <v>1577148307</v>
      </c>
      <c r="AC485" s="196">
        <v>437186717</v>
      </c>
      <c r="AD485" s="194">
        <v>44463219.32</v>
      </c>
      <c r="AE485" s="194">
        <v>23953423.649999999</v>
      </c>
      <c r="AF485" s="194">
        <v>0</v>
      </c>
      <c r="AG485" s="194">
        <v>154552.66</v>
      </c>
      <c r="AH485" s="194">
        <v>19180.25</v>
      </c>
    </row>
    <row r="486" spans="1:34" x14ac:dyDescent="0.25">
      <c r="A486" s="135">
        <v>112671303</v>
      </c>
      <c r="B486" s="136" t="s">
        <v>202</v>
      </c>
      <c r="C486" s="136" t="s">
        <v>203</v>
      </c>
      <c r="D486" s="137">
        <v>68821</v>
      </c>
      <c r="E486" s="138">
        <v>13482</v>
      </c>
      <c r="F486" s="186">
        <v>65429519.899999999</v>
      </c>
      <c r="G486" s="187">
        <v>70.52</v>
      </c>
      <c r="H486" s="29">
        <f t="shared" si="21"/>
        <v>89</v>
      </c>
      <c r="I486" s="38" t="str">
        <f t="array" ref="I486">H486&amp;CHOOSE(AND(H486&lt;&gt;{11,12,13})*MIN(4,MOD(H486,10))+1,"th","st","nd","rd","th")</f>
        <v>89th</v>
      </c>
      <c r="J486" s="188">
        <v>1.39</v>
      </c>
      <c r="K486" s="189">
        <v>83696417.439999998</v>
      </c>
      <c r="L486" s="148">
        <v>6015.84</v>
      </c>
      <c r="M486" s="149">
        <v>690.45500000000004</v>
      </c>
      <c r="N486" s="186">
        <v>12480.28</v>
      </c>
      <c r="O486" s="29">
        <f t="shared" si="22"/>
        <v>33</v>
      </c>
      <c r="P486" s="38" t="str">
        <f t="array" ref="P486">O486&amp;CHOOSE(AND(O486&lt;&gt;{11,12,13})*MIN(4,MOD(O486,10))+1,"th","st","nd","rd","th")</f>
        <v>33rd</v>
      </c>
      <c r="Q486" s="190">
        <v>1.0744</v>
      </c>
      <c r="R486" s="150">
        <v>1.39</v>
      </c>
      <c r="S486" s="191">
        <v>1.4999999999999999E-2</v>
      </c>
      <c r="T486" s="192">
        <v>180</v>
      </c>
      <c r="U486" s="193">
        <v>59641134</v>
      </c>
      <c r="V486" s="186">
        <v>8893.31</v>
      </c>
      <c r="W486" s="29">
        <f t="shared" si="23"/>
        <v>66</v>
      </c>
      <c r="X486" s="38" t="str">
        <f t="array" ref="X486">W486&amp;CHOOSE(AND(W486&lt;&gt;{11,12,13})*MIN(4,MOD(W486,10))+1,"th","st","nd","rd","th")</f>
        <v>66th</v>
      </c>
      <c r="Y486" s="150">
        <v>0</v>
      </c>
      <c r="Z486" s="150">
        <v>1.39</v>
      </c>
      <c r="AA486" s="194">
        <v>1070468.8799999999</v>
      </c>
      <c r="AB486" s="195">
        <v>3175478286</v>
      </c>
      <c r="AC486" s="196">
        <v>1177889192</v>
      </c>
      <c r="AD486" s="194">
        <v>84422378.569999993</v>
      </c>
      <c r="AE486" s="194">
        <v>63330016.299999997</v>
      </c>
      <c r="AF486" s="194">
        <v>0</v>
      </c>
      <c r="AG486" s="194">
        <v>1029034.72</v>
      </c>
      <c r="AH486" s="194">
        <v>725961.13</v>
      </c>
    </row>
    <row r="487" spans="1:34" x14ac:dyDescent="0.25">
      <c r="A487" s="135">
        <v>112671603</v>
      </c>
      <c r="B487" s="136" t="s">
        <v>249</v>
      </c>
      <c r="C487" s="136" t="s">
        <v>203</v>
      </c>
      <c r="D487" s="137">
        <v>66440</v>
      </c>
      <c r="E487" s="138">
        <v>16924</v>
      </c>
      <c r="F487" s="186">
        <v>77647794.459999993</v>
      </c>
      <c r="G487" s="187">
        <v>69.06</v>
      </c>
      <c r="H487" s="29">
        <f t="shared" si="21"/>
        <v>88</v>
      </c>
      <c r="I487" s="38" t="str">
        <f t="array" ref="I487">H487&amp;CHOOSE(AND(H487&lt;&gt;{11,12,13})*MIN(4,MOD(H487,10))+1,"th","st","nd","rd","th")</f>
        <v>88th</v>
      </c>
      <c r="J487" s="188">
        <v>1.36</v>
      </c>
      <c r="K487" s="189">
        <v>102205482.15000001</v>
      </c>
      <c r="L487" s="148">
        <v>6634.5420000000004</v>
      </c>
      <c r="M487" s="149">
        <v>776.42399999999998</v>
      </c>
      <c r="N487" s="186">
        <v>13791.11</v>
      </c>
      <c r="O487" s="29">
        <f t="shared" si="22"/>
        <v>59</v>
      </c>
      <c r="P487" s="38" t="str">
        <f t="array" ref="P487">O487&amp;CHOOSE(AND(O487&lt;&gt;{11,12,13})*MIN(4,MOD(O487,10))+1,"th","st","nd","rd","th")</f>
        <v>59th</v>
      </c>
      <c r="Q487" s="190">
        <v>0.97230000000000005</v>
      </c>
      <c r="R487" s="150">
        <v>1.32</v>
      </c>
      <c r="S487" s="191">
        <v>1.77E-2</v>
      </c>
      <c r="T487" s="192">
        <v>79</v>
      </c>
      <c r="U487" s="193">
        <v>60007712</v>
      </c>
      <c r="V487" s="186">
        <v>8097.15</v>
      </c>
      <c r="W487" s="29">
        <f t="shared" si="23"/>
        <v>58</v>
      </c>
      <c r="X487" s="38" t="str">
        <f t="array" ref="X487">W487&amp;CHOOSE(AND(W487&lt;&gt;{11,12,13})*MIN(4,MOD(W487,10))+1,"th","st","nd","rd","th")</f>
        <v>58th</v>
      </c>
      <c r="Y487" s="150">
        <v>0</v>
      </c>
      <c r="Z487" s="150">
        <v>1.32</v>
      </c>
      <c r="AA487" s="194">
        <v>1374801.77</v>
      </c>
      <c r="AB487" s="195">
        <v>3048049440</v>
      </c>
      <c r="AC487" s="196">
        <v>1332075516</v>
      </c>
      <c r="AD487" s="194">
        <v>102450872.02</v>
      </c>
      <c r="AE487" s="194">
        <v>76199490.140000001</v>
      </c>
      <c r="AF487" s="194">
        <v>0</v>
      </c>
      <c r="AG487" s="194">
        <v>73502.55</v>
      </c>
      <c r="AH487" s="194">
        <v>245389.87</v>
      </c>
    </row>
    <row r="488" spans="1:34" x14ac:dyDescent="0.25">
      <c r="A488" s="135">
        <v>112671803</v>
      </c>
      <c r="B488" s="136" t="s">
        <v>259</v>
      </c>
      <c r="C488" s="136" t="s">
        <v>203</v>
      </c>
      <c r="D488" s="137">
        <v>64833</v>
      </c>
      <c r="E488" s="138">
        <v>10310</v>
      </c>
      <c r="F488" s="186">
        <v>37332327.670000002</v>
      </c>
      <c r="G488" s="187">
        <v>55.85</v>
      </c>
      <c r="H488" s="29">
        <f t="shared" si="21"/>
        <v>63</v>
      </c>
      <c r="I488" s="38" t="str">
        <f t="array" ref="I488">H488&amp;CHOOSE(AND(H488&lt;&gt;{11,12,13})*MIN(4,MOD(H488,10))+1,"th","st","nd","rd","th")</f>
        <v>63rd</v>
      </c>
      <c r="J488" s="188">
        <v>1.1000000000000001</v>
      </c>
      <c r="K488" s="189">
        <v>57193367.840000004</v>
      </c>
      <c r="L488" s="148">
        <v>3710.636</v>
      </c>
      <c r="M488" s="149">
        <v>530.68299999999999</v>
      </c>
      <c r="N488" s="186">
        <v>13484.81</v>
      </c>
      <c r="O488" s="29">
        <f t="shared" si="22"/>
        <v>52</v>
      </c>
      <c r="P488" s="38" t="str">
        <f t="array" ref="P488">O488&amp;CHOOSE(AND(O488&lt;&gt;{11,12,13})*MIN(4,MOD(O488,10))+1,"th","st","nd","rd","th")</f>
        <v>52nd</v>
      </c>
      <c r="Q488" s="190">
        <v>0.99439999999999995</v>
      </c>
      <c r="R488" s="150">
        <v>1.0900000000000001</v>
      </c>
      <c r="S488" s="191">
        <v>1.78E-2</v>
      </c>
      <c r="T488" s="192">
        <v>73</v>
      </c>
      <c r="U488" s="193">
        <v>28742902</v>
      </c>
      <c r="V488" s="186">
        <v>6776.88</v>
      </c>
      <c r="W488" s="29">
        <f t="shared" si="23"/>
        <v>42</v>
      </c>
      <c r="X488" s="38" t="str">
        <f t="array" ref="X488">W488&amp;CHOOSE(AND(W488&lt;&gt;{11,12,13})*MIN(4,MOD(W488,10))+1,"th","st","nd","rd","th")</f>
        <v>42nd</v>
      </c>
      <c r="Y488" s="150">
        <v>0.09</v>
      </c>
      <c r="Z488" s="150">
        <v>1.18</v>
      </c>
      <c r="AA488" s="194">
        <v>1275500.96</v>
      </c>
      <c r="AB488" s="195">
        <v>1471048604</v>
      </c>
      <c r="AC488" s="196">
        <v>626973422</v>
      </c>
      <c r="AD488" s="194">
        <v>57303698.359999999</v>
      </c>
      <c r="AE488" s="194">
        <v>36040996.32</v>
      </c>
      <c r="AF488" s="194">
        <v>0</v>
      </c>
      <c r="AG488" s="194">
        <v>15830.39</v>
      </c>
      <c r="AH488" s="194">
        <v>110330.52</v>
      </c>
    </row>
    <row r="489" spans="1:34" x14ac:dyDescent="0.25">
      <c r="A489" s="135">
        <v>112672203</v>
      </c>
      <c r="B489" s="136" t="s">
        <v>273</v>
      </c>
      <c r="C489" s="136" t="s">
        <v>203</v>
      </c>
      <c r="D489" s="137">
        <v>61371</v>
      </c>
      <c r="E489" s="138">
        <v>8140</v>
      </c>
      <c r="F489" s="186">
        <v>30311761.129999999</v>
      </c>
      <c r="G489" s="187">
        <v>60.68</v>
      </c>
      <c r="H489" s="29">
        <f t="shared" si="21"/>
        <v>72</v>
      </c>
      <c r="I489" s="38" t="str">
        <f t="array" ref="I489">H489&amp;CHOOSE(AND(H489&lt;&gt;{11,12,13})*MIN(4,MOD(H489,10))+1,"th","st","nd","rd","th")</f>
        <v>72nd</v>
      </c>
      <c r="J489" s="188">
        <v>1.2</v>
      </c>
      <c r="K489" s="189">
        <v>41282844.210000001</v>
      </c>
      <c r="L489" s="148">
        <v>2574.634</v>
      </c>
      <c r="M489" s="149">
        <v>282.745</v>
      </c>
      <c r="N489" s="186">
        <v>14447.8</v>
      </c>
      <c r="O489" s="29">
        <f t="shared" si="22"/>
        <v>67</v>
      </c>
      <c r="P489" s="38" t="str">
        <f t="array" ref="P489">O489&amp;CHOOSE(AND(O489&lt;&gt;{11,12,13})*MIN(4,MOD(O489,10))+1,"th","st","nd","rd","th")</f>
        <v>67th</v>
      </c>
      <c r="Q489" s="190">
        <v>0.92810000000000004</v>
      </c>
      <c r="R489" s="150">
        <v>1.1100000000000001</v>
      </c>
      <c r="S489" s="191">
        <v>1.84E-2</v>
      </c>
      <c r="T489" s="192">
        <v>58</v>
      </c>
      <c r="U489" s="193">
        <v>22572728</v>
      </c>
      <c r="V489" s="186">
        <v>7899.8</v>
      </c>
      <c r="W489" s="29">
        <f t="shared" si="23"/>
        <v>56</v>
      </c>
      <c r="X489" s="38" t="str">
        <f t="array" ref="X489">W489&amp;CHOOSE(AND(W489&lt;&gt;{11,12,13})*MIN(4,MOD(W489,10))+1,"th","st","nd","rd","th")</f>
        <v>56th</v>
      </c>
      <c r="Y489" s="150">
        <v>0</v>
      </c>
      <c r="Z489" s="150">
        <v>1.1100000000000001</v>
      </c>
      <c r="AA489" s="194">
        <v>732568.58</v>
      </c>
      <c r="AB489" s="195">
        <v>1154067043</v>
      </c>
      <c r="AC489" s="196">
        <v>493577340</v>
      </c>
      <c r="AD489" s="194">
        <v>41426082.630000003</v>
      </c>
      <c r="AE489" s="194">
        <v>29514839.91</v>
      </c>
      <c r="AF489" s="194">
        <v>47736.85</v>
      </c>
      <c r="AG489" s="194">
        <v>16615.79</v>
      </c>
      <c r="AH489" s="194">
        <v>143238.42000000001</v>
      </c>
    </row>
    <row r="490" spans="1:34" x14ac:dyDescent="0.25">
      <c r="A490" s="135">
        <v>112672803</v>
      </c>
      <c r="B490" s="136" t="s">
        <v>325</v>
      </c>
      <c r="C490" s="136" t="s">
        <v>203</v>
      </c>
      <c r="D490" s="137">
        <v>48420</v>
      </c>
      <c r="E490" s="138">
        <v>6930</v>
      </c>
      <c r="F490" s="186">
        <v>24294608.670000002</v>
      </c>
      <c r="G490" s="187">
        <v>72.400000000000006</v>
      </c>
      <c r="H490" s="29">
        <f t="shared" si="21"/>
        <v>91</v>
      </c>
      <c r="I490" s="38" t="str">
        <f t="array" ref="I490">H490&amp;CHOOSE(AND(H490&lt;&gt;{11,12,13})*MIN(4,MOD(H490,10))+1,"th","st","nd","rd","th")</f>
        <v>91st</v>
      </c>
      <c r="J490" s="188">
        <v>1.43</v>
      </c>
      <c r="K490" s="189">
        <v>30218527</v>
      </c>
      <c r="L490" s="148">
        <v>2050.8380000000002</v>
      </c>
      <c r="M490" s="149">
        <v>506.63</v>
      </c>
      <c r="N490" s="186">
        <v>11815.8</v>
      </c>
      <c r="O490" s="29">
        <f t="shared" si="22"/>
        <v>19</v>
      </c>
      <c r="P490" s="38" t="str">
        <f t="array" ref="P490">O490&amp;CHOOSE(AND(O490&lt;&gt;{11,12,13})*MIN(4,MOD(O490,10))+1,"th","st","nd","rd","th")</f>
        <v>19th</v>
      </c>
      <c r="Q490" s="190">
        <v>1.1348</v>
      </c>
      <c r="R490" s="150">
        <v>1.43</v>
      </c>
      <c r="S490" s="191">
        <v>1.77E-2</v>
      </c>
      <c r="T490" s="192">
        <v>79</v>
      </c>
      <c r="U490" s="193">
        <v>18784915</v>
      </c>
      <c r="V490" s="186">
        <v>7345.12</v>
      </c>
      <c r="W490" s="29">
        <f t="shared" si="23"/>
        <v>48</v>
      </c>
      <c r="X490" s="38" t="str">
        <f t="array" ref="X490">W490&amp;CHOOSE(AND(W490&lt;&gt;{11,12,13})*MIN(4,MOD(W490,10))+1,"th","st","nd","rd","th")</f>
        <v>48th</v>
      </c>
      <c r="Y490" s="150">
        <v>0.02</v>
      </c>
      <c r="Z490" s="150">
        <v>1.45</v>
      </c>
      <c r="AA490" s="194">
        <v>573807.67000000004</v>
      </c>
      <c r="AB490" s="195">
        <v>920035476</v>
      </c>
      <c r="AC490" s="196">
        <v>451126207</v>
      </c>
      <c r="AD490" s="194">
        <v>30270647</v>
      </c>
      <c r="AE490" s="194">
        <v>23637134</v>
      </c>
      <c r="AF490" s="194">
        <v>0</v>
      </c>
      <c r="AG490" s="194">
        <v>83667</v>
      </c>
      <c r="AH490" s="194">
        <v>52120</v>
      </c>
    </row>
    <row r="491" spans="1:34" x14ac:dyDescent="0.25">
      <c r="A491" s="135">
        <v>112674403</v>
      </c>
      <c r="B491" s="136" t="s">
        <v>448</v>
      </c>
      <c r="C491" s="136" t="s">
        <v>203</v>
      </c>
      <c r="D491" s="137">
        <v>68281</v>
      </c>
      <c r="E491" s="138">
        <v>9604</v>
      </c>
      <c r="F491" s="186">
        <v>45863655.589999996</v>
      </c>
      <c r="G491" s="187">
        <v>69.94</v>
      </c>
      <c r="H491" s="29">
        <f t="shared" si="21"/>
        <v>89</v>
      </c>
      <c r="I491" s="38" t="str">
        <f t="array" ref="I491">H491&amp;CHOOSE(AND(H491&lt;&gt;{11,12,13})*MIN(4,MOD(H491,10))+1,"th","st","nd","rd","th")</f>
        <v>89th</v>
      </c>
      <c r="J491" s="188">
        <v>1.38</v>
      </c>
      <c r="K491" s="189">
        <v>62069316.109999999</v>
      </c>
      <c r="L491" s="148">
        <v>4100.3329999999996</v>
      </c>
      <c r="M491" s="149">
        <v>669.93700000000001</v>
      </c>
      <c r="N491" s="186">
        <v>13011.7</v>
      </c>
      <c r="O491" s="29">
        <f t="shared" si="22"/>
        <v>44</v>
      </c>
      <c r="P491" s="38" t="str">
        <f t="array" ref="P491">O491&amp;CHOOSE(AND(O491&lt;&gt;{11,12,13})*MIN(4,MOD(O491,10))+1,"th","st","nd","rd","th")</f>
        <v>44th</v>
      </c>
      <c r="Q491" s="190">
        <v>1.0305</v>
      </c>
      <c r="R491" s="150">
        <v>1.38</v>
      </c>
      <c r="S491" s="191">
        <v>1.9599999999999999E-2</v>
      </c>
      <c r="T491" s="192">
        <v>39</v>
      </c>
      <c r="U491" s="193">
        <v>32128257</v>
      </c>
      <c r="V491" s="186">
        <v>6735.1</v>
      </c>
      <c r="W491" s="29">
        <f t="shared" si="23"/>
        <v>40</v>
      </c>
      <c r="X491" s="38" t="str">
        <f t="array" ref="X491">W491&amp;CHOOSE(AND(W491&lt;&gt;{11,12,13})*MIN(4,MOD(W491,10))+1,"th","st","nd","rd","th")</f>
        <v>40th</v>
      </c>
      <c r="Y491" s="150">
        <v>0.1</v>
      </c>
      <c r="Z491" s="150">
        <v>1.48</v>
      </c>
      <c r="AA491" s="194">
        <v>1285518.58</v>
      </c>
      <c r="AB491" s="195">
        <v>1712583001</v>
      </c>
      <c r="AC491" s="196">
        <v>632545232</v>
      </c>
      <c r="AD491" s="194">
        <v>62191056.100000001</v>
      </c>
      <c r="AE491" s="194">
        <v>44553349.609999999</v>
      </c>
      <c r="AF491" s="194">
        <v>3000</v>
      </c>
      <c r="AG491" s="194">
        <v>21787.4</v>
      </c>
      <c r="AH491" s="194">
        <v>121739.99</v>
      </c>
    </row>
    <row r="492" spans="1:34" x14ac:dyDescent="0.25">
      <c r="A492" s="135">
        <v>115674603</v>
      </c>
      <c r="B492" s="136" t="s">
        <v>456</v>
      </c>
      <c r="C492" s="136" t="s">
        <v>203</v>
      </c>
      <c r="D492" s="137">
        <v>71656</v>
      </c>
      <c r="E492" s="138">
        <v>8463</v>
      </c>
      <c r="F492" s="186">
        <v>30842791.199999999</v>
      </c>
      <c r="G492" s="187">
        <v>50.86</v>
      </c>
      <c r="H492" s="29">
        <f t="shared" si="21"/>
        <v>51</v>
      </c>
      <c r="I492" s="38" t="str">
        <f t="array" ref="I492">H492&amp;CHOOSE(AND(H492&lt;&gt;{11,12,13})*MIN(4,MOD(H492,10))+1,"th","st","nd","rd","th")</f>
        <v>51st</v>
      </c>
      <c r="J492" s="188">
        <v>1</v>
      </c>
      <c r="K492" s="189">
        <v>44526801.630000003</v>
      </c>
      <c r="L492" s="148">
        <v>3211.0309999999999</v>
      </c>
      <c r="M492" s="149">
        <v>272.01299999999998</v>
      </c>
      <c r="N492" s="186">
        <v>12783.88</v>
      </c>
      <c r="O492" s="29">
        <f t="shared" si="22"/>
        <v>39</v>
      </c>
      <c r="P492" s="38" t="str">
        <f t="array" ref="P492">O492&amp;CHOOSE(AND(O492&lt;&gt;{11,12,13})*MIN(4,MOD(O492,10))+1,"th","st","nd","rd","th")</f>
        <v>39th</v>
      </c>
      <c r="Q492" s="190">
        <v>1.0488999999999999</v>
      </c>
      <c r="R492" s="150">
        <v>1</v>
      </c>
      <c r="S492" s="191">
        <v>1.3599999999999999E-2</v>
      </c>
      <c r="T492" s="192">
        <v>257</v>
      </c>
      <c r="U492" s="193">
        <v>31173893</v>
      </c>
      <c r="V492" s="186">
        <v>8950.19</v>
      </c>
      <c r="W492" s="29">
        <f t="shared" si="23"/>
        <v>67</v>
      </c>
      <c r="X492" s="38" t="str">
        <f t="array" ref="X492">W492&amp;CHOOSE(AND(W492&lt;&gt;{11,12,13})*MIN(4,MOD(W492,10))+1,"th","st","nd","rd","th")</f>
        <v>67th</v>
      </c>
      <c r="Y492" s="150">
        <v>0</v>
      </c>
      <c r="Z492" s="150">
        <v>1</v>
      </c>
      <c r="AA492" s="194">
        <v>722367.97</v>
      </c>
      <c r="AB492" s="195">
        <v>1579223707</v>
      </c>
      <c r="AC492" s="196">
        <v>696242930</v>
      </c>
      <c r="AD492" s="194">
        <v>44676504.409999996</v>
      </c>
      <c r="AE492" s="194">
        <v>30044474.27</v>
      </c>
      <c r="AF492" s="194">
        <v>0</v>
      </c>
      <c r="AG492" s="194">
        <v>75948.960000000006</v>
      </c>
      <c r="AH492" s="194">
        <v>149702.78</v>
      </c>
    </row>
    <row r="493" spans="1:34" x14ac:dyDescent="0.25">
      <c r="A493" s="135">
        <v>112675503</v>
      </c>
      <c r="B493" s="136" t="s">
        <v>511</v>
      </c>
      <c r="C493" s="136" t="s">
        <v>203</v>
      </c>
      <c r="D493" s="137">
        <v>69371</v>
      </c>
      <c r="E493" s="138">
        <v>14551</v>
      </c>
      <c r="F493" s="186">
        <v>54785830.369999997</v>
      </c>
      <c r="G493" s="187">
        <v>54.27</v>
      </c>
      <c r="H493" s="29">
        <f t="shared" si="21"/>
        <v>60</v>
      </c>
      <c r="I493" s="38" t="str">
        <f t="array" ref="I493">H493&amp;CHOOSE(AND(H493&lt;&gt;{11,12,13})*MIN(4,MOD(H493,10))+1,"th","st","nd","rd","th")</f>
        <v>60th</v>
      </c>
      <c r="J493" s="188">
        <v>1.07</v>
      </c>
      <c r="K493" s="189">
        <v>80927994.010000005</v>
      </c>
      <c r="L493" s="148">
        <v>5376.933</v>
      </c>
      <c r="M493" s="149">
        <v>642.66099999999994</v>
      </c>
      <c r="N493" s="186">
        <v>13444.1</v>
      </c>
      <c r="O493" s="29">
        <f t="shared" si="22"/>
        <v>51</v>
      </c>
      <c r="P493" s="38" t="str">
        <f t="array" ref="P493">O493&amp;CHOOSE(AND(O493&lt;&gt;{11,12,13})*MIN(4,MOD(O493,10))+1,"th","st","nd","rd","th")</f>
        <v>51st</v>
      </c>
      <c r="Q493" s="190">
        <v>0.99739999999999995</v>
      </c>
      <c r="R493" s="150">
        <v>1.07</v>
      </c>
      <c r="S493" s="191">
        <v>1.7299999999999999E-2</v>
      </c>
      <c r="T493" s="192">
        <v>89</v>
      </c>
      <c r="U493" s="193">
        <v>43429306</v>
      </c>
      <c r="V493" s="186">
        <v>7214.66</v>
      </c>
      <c r="W493" s="29">
        <f t="shared" si="23"/>
        <v>47</v>
      </c>
      <c r="X493" s="38" t="str">
        <f t="array" ref="X493">W493&amp;CHOOSE(AND(W493&lt;&gt;{11,12,13})*MIN(4,MOD(W493,10))+1,"th","st","nd","rd","th")</f>
        <v>47th</v>
      </c>
      <c r="Y493" s="150">
        <v>0.03</v>
      </c>
      <c r="Z493" s="150">
        <v>1.1000000000000001</v>
      </c>
      <c r="AA493" s="194">
        <v>1898283.37</v>
      </c>
      <c r="AB493" s="195">
        <v>2214811145</v>
      </c>
      <c r="AC493" s="196">
        <v>955211180</v>
      </c>
      <c r="AD493" s="194">
        <v>81045944.010000005</v>
      </c>
      <c r="AE493" s="194">
        <v>51817857</v>
      </c>
      <c r="AF493" s="194">
        <v>0</v>
      </c>
      <c r="AG493" s="194">
        <v>1069690</v>
      </c>
      <c r="AH493" s="194">
        <v>117950</v>
      </c>
    </row>
    <row r="494" spans="1:34" x14ac:dyDescent="0.25">
      <c r="A494" s="135">
        <v>112676203</v>
      </c>
      <c r="B494" s="136" t="s">
        <v>552</v>
      </c>
      <c r="C494" s="136" t="s">
        <v>203</v>
      </c>
      <c r="D494" s="137">
        <v>76199</v>
      </c>
      <c r="E494" s="138">
        <v>7204</v>
      </c>
      <c r="F494" s="186">
        <v>34828091.399999999</v>
      </c>
      <c r="G494" s="187">
        <v>63.45</v>
      </c>
      <c r="H494" s="29">
        <f t="shared" si="21"/>
        <v>78</v>
      </c>
      <c r="I494" s="38" t="str">
        <f t="array" ref="I494">H494&amp;CHOOSE(AND(H494&lt;&gt;{11,12,13})*MIN(4,MOD(H494,10))+1,"th","st","nd","rd","th")</f>
        <v>78th</v>
      </c>
      <c r="J494" s="188">
        <v>1.25</v>
      </c>
      <c r="K494" s="189">
        <v>48279520.409999996</v>
      </c>
      <c r="L494" s="148">
        <v>2688.6120000000001</v>
      </c>
      <c r="M494" s="149">
        <v>256.12</v>
      </c>
      <c r="N494" s="186">
        <v>16395.22</v>
      </c>
      <c r="O494" s="29">
        <f t="shared" si="22"/>
        <v>85</v>
      </c>
      <c r="P494" s="38" t="str">
        <f t="array" ref="P494">O494&amp;CHOOSE(AND(O494&lt;&gt;{11,12,13})*MIN(4,MOD(O494,10))+1,"th","st","nd","rd","th")</f>
        <v>85th</v>
      </c>
      <c r="Q494" s="190">
        <v>0.81789999999999996</v>
      </c>
      <c r="R494" s="150">
        <v>1.02</v>
      </c>
      <c r="S494" s="191">
        <v>1.7999999999999999E-2</v>
      </c>
      <c r="T494" s="192">
        <v>63</v>
      </c>
      <c r="U494" s="193">
        <v>26550851</v>
      </c>
      <c r="V494" s="186">
        <v>9016.39</v>
      </c>
      <c r="W494" s="29">
        <f t="shared" si="23"/>
        <v>68</v>
      </c>
      <c r="X494" s="38" t="str">
        <f t="array" ref="X494">W494&amp;CHOOSE(AND(W494&lt;&gt;{11,12,13})*MIN(4,MOD(W494,10))+1,"th","st","nd","rd","th")</f>
        <v>68th</v>
      </c>
      <c r="Y494" s="150">
        <v>0</v>
      </c>
      <c r="Z494" s="150">
        <v>1.02</v>
      </c>
      <c r="AA494" s="194">
        <v>994851.79</v>
      </c>
      <c r="AB494" s="195">
        <v>1418691924</v>
      </c>
      <c r="AC494" s="196">
        <v>519326418</v>
      </c>
      <c r="AD494" s="194">
        <v>48307929.369999997</v>
      </c>
      <c r="AE494" s="194">
        <v>33804492.619999997</v>
      </c>
      <c r="AF494" s="194">
        <v>0</v>
      </c>
      <c r="AG494" s="194">
        <v>28746.99</v>
      </c>
      <c r="AH494" s="194">
        <v>28408.959999999999</v>
      </c>
    </row>
    <row r="495" spans="1:34" x14ac:dyDescent="0.25">
      <c r="A495" s="135">
        <v>112676403</v>
      </c>
      <c r="B495" s="136" t="s">
        <v>557</v>
      </c>
      <c r="C495" s="136" t="s">
        <v>203</v>
      </c>
      <c r="D495" s="137">
        <v>72842</v>
      </c>
      <c r="E495" s="138">
        <v>10617</v>
      </c>
      <c r="F495" s="186">
        <v>46315868.420000002</v>
      </c>
      <c r="G495" s="187">
        <v>59.89</v>
      </c>
      <c r="H495" s="29">
        <f t="shared" si="21"/>
        <v>71</v>
      </c>
      <c r="I495" s="38" t="str">
        <f t="array" ref="I495">H495&amp;CHOOSE(AND(H495&lt;&gt;{11,12,13})*MIN(4,MOD(H495,10))+1,"th","st","nd","rd","th")</f>
        <v>71st</v>
      </c>
      <c r="J495" s="188">
        <v>1.18</v>
      </c>
      <c r="K495" s="189">
        <v>64333566.039999999</v>
      </c>
      <c r="L495" s="148">
        <v>4355.1629999999996</v>
      </c>
      <c r="M495" s="149">
        <v>352.06700000000001</v>
      </c>
      <c r="N495" s="186">
        <v>13666.97</v>
      </c>
      <c r="O495" s="29">
        <f t="shared" si="22"/>
        <v>56</v>
      </c>
      <c r="P495" s="38" t="str">
        <f t="array" ref="P495">O495&amp;CHOOSE(AND(O495&lt;&gt;{11,12,13})*MIN(4,MOD(O495,10))+1,"th","st","nd","rd","th")</f>
        <v>56th</v>
      </c>
      <c r="Q495" s="190">
        <v>0.98109999999999997</v>
      </c>
      <c r="R495" s="150">
        <v>1.1599999999999999</v>
      </c>
      <c r="S495" s="191">
        <v>1.55E-2</v>
      </c>
      <c r="T495" s="192">
        <v>156</v>
      </c>
      <c r="U495" s="193">
        <v>41055285</v>
      </c>
      <c r="V495" s="186">
        <v>8721.75</v>
      </c>
      <c r="W495" s="29">
        <f t="shared" si="23"/>
        <v>64</v>
      </c>
      <c r="X495" s="38" t="str">
        <f t="array" ref="X495">W495&amp;CHOOSE(AND(W495&lt;&gt;{11,12,13})*MIN(4,MOD(W495,10))+1,"th","st","nd","rd","th")</f>
        <v>64th</v>
      </c>
      <c r="Y495" s="150">
        <v>0</v>
      </c>
      <c r="Z495" s="150">
        <v>1.1599999999999999</v>
      </c>
      <c r="AA495" s="194">
        <v>1121714.42</v>
      </c>
      <c r="AB495" s="195">
        <v>2254204083</v>
      </c>
      <c r="AC495" s="196">
        <v>742532069</v>
      </c>
      <c r="AD495" s="194">
        <v>64426893.640000001</v>
      </c>
      <c r="AE495" s="194">
        <v>45081358</v>
      </c>
      <c r="AF495" s="194">
        <v>0</v>
      </c>
      <c r="AG495" s="194">
        <v>112796</v>
      </c>
      <c r="AH495" s="194">
        <v>93327.6</v>
      </c>
    </row>
    <row r="496" spans="1:34" x14ac:dyDescent="0.25">
      <c r="A496" s="135">
        <v>112676503</v>
      </c>
      <c r="B496" s="136" t="s">
        <v>566</v>
      </c>
      <c r="C496" s="136" t="s">
        <v>203</v>
      </c>
      <c r="D496" s="137">
        <v>78297</v>
      </c>
      <c r="E496" s="138">
        <v>8051</v>
      </c>
      <c r="F496" s="186">
        <v>37719672.879999995</v>
      </c>
      <c r="G496" s="187">
        <v>59.84</v>
      </c>
      <c r="H496" s="29">
        <f t="shared" si="21"/>
        <v>71</v>
      </c>
      <c r="I496" s="38" t="str">
        <f t="array" ref="I496">H496&amp;CHOOSE(AND(H496&lt;&gt;{11,12,13})*MIN(4,MOD(H496,10))+1,"th","st","nd","rd","th")</f>
        <v>71st</v>
      </c>
      <c r="J496" s="188">
        <v>1.18</v>
      </c>
      <c r="K496" s="189">
        <v>48751515.899999999</v>
      </c>
      <c r="L496" s="148">
        <v>3135.8420000000001</v>
      </c>
      <c r="M496" s="149">
        <v>213.71700000000001</v>
      </c>
      <c r="N496" s="186">
        <v>14554.61</v>
      </c>
      <c r="O496" s="29">
        <f t="shared" si="22"/>
        <v>68</v>
      </c>
      <c r="P496" s="38" t="str">
        <f t="array" ref="P496">O496&amp;CHOOSE(AND(O496&lt;&gt;{11,12,13})*MIN(4,MOD(O496,10))+1,"th","st","nd","rd","th")</f>
        <v>68th</v>
      </c>
      <c r="Q496" s="190">
        <v>0.92130000000000001</v>
      </c>
      <c r="R496" s="150">
        <v>1.0900000000000001</v>
      </c>
      <c r="S496" s="191">
        <v>1.5800000000000002E-2</v>
      </c>
      <c r="T496" s="192">
        <v>142</v>
      </c>
      <c r="U496" s="193">
        <v>32751754</v>
      </c>
      <c r="V496" s="186">
        <v>9777.93</v>
      </c>
      <c r="W496" s="29">
        <f t="shared" si="23"/>
        <v>74</v>
      </c>
      <c r="X496" s="38" t="str">
        <f t="array" ref="X496">W496&amp;CHOOSE(AND(W496&lt;&gt;{11,12,13})*MIN(4,MOD(W496,10))+1,"th","st","nd","rd","th")</f>
        <v>74th</v>
      </c>
      <c r="Y496" s="150">
        <v>0</v>
      </c>
      <c r="Z496" s="150">
        <v>1.0900000000000001</v>
      </c>
      <c r="AA496" s="194">
        <v>1062831.05</v>
      </c>
      <c r="AB496" s="195">
        <v>1738773624</v>
      </c>
      <c r="AC496" s="196">
        <v>651865354</v>
      </c>
      <c r="AD496" s="194">
        <v>48796601.549999997</v>
      </c>
      <c r="AE496" s="194">
        <v>36612929.759999998</v>
      </c>
      <c r="AF496" s="194">
        <v>0</v>
      </c>
      <c r="AG496" s="194">
        <v>43912.07</v>
      </c>
      <c r="AH496" s="194">
        <v>45085.65</v>
      </c>
    </row>
    <row r="497" spans="1:34" x14ac:dyDescent="0.25">
      <c r="A497" s="135">
        <v>112676703</v>
      </c>
      <c r="B497" s="136" t="s">
        <v>569</v>
      </c>
      <c r="C497" s="136" t="s">
        <v>203</v>
      </c>
      <c r="D497" s="137">
        <v>72587</v>
      </c>
      <c r="E497" s="138">
        <v>10712</v>
      </c>
      <c r="F497" s="186">
        <v>44846602.609999999</v>
      </c>
      <c r="G497" s="187">
        <v>57.68</v>
      </c>
      <c r="H497" s="29">
        <f t="shared" si="21"/>
        <v>68</v>
      </c>
      <c r="I497" s="38" t="str">
        <f t="array" ref="I497">H497&amp;CHOOSE(AND(H497&lt;&gt;{11,12,13})*MIN(4,MOD(H497,10))+1,"th","st","nd","rd","th")</f>
        <v>68th</v>
      </c>
      <c r="J497" s="188">
        <v>1.1399999999999999</v>
      </c>
      <c r="K497" s="189">
        <v>62872491.880000003</v>
      </c>
      <c r="L497" s="148">
        <v>4087.0010000000002</v>
      </c>
      <c r="M497" s="149">
        <v>486.13900000000001</v>
      </c>
      <c r="N497" s="186">
        <v>13748.21</v>
      </c>
      <c r="O497" s="29">
        <f t="shared" si="22"/>
        <v>58</v>
      </c>
      <c r="P497" s="38" t="str">
        <f t="array" ref="P497">O497&amp;CHOOSE(AND(O497&lt;&gt;{11,12,13})*MIN(4,MOD(O497,10))+1,"th","st","nd","rd","th")</f>
        <v>58th</v>
      </c>
      <c r="Q497" s="190">
        <v>0.97529999999999994</v>
      </c>
      <c r="R497" s="150">
        <v>1.1100000000000001</v>
      </c>
      <c r="S497" s="191">
        <v>1.6799999999999999E-2</v>
      </c>
      <c r="T497" s="192">
        <v>106</v>
      </c>
      <c r="U497" s="193">
        <v>36622403</v>
      </c>
      <c r="V497" s="186">
        <v>8008.15</v>
      </c>
      <c r="W497" s="29">
        <f t="shared" si="23"/>
        <v>57</v>
      </c>
      <c r="X497" s="38" t="str">
        <f t="array" ref="X497">W497&amp;CHOOSE(AND(W497&lt;&gt;{11,12,13})*MIN(4,MOD(W497,10))+1,"th","st","nd","rd","th")</f>
        <v>57th</v>
      </c>
      <c r="Y497" s="150">
        <v>0</v>
      </c>
      <c r="Z497" s="150">
        <v>1.1100000000000001</v>
      </c>
      <c r="AA497" s="194">
        <v>998751.21</v>
      </c>
      <c r="AB497" s="195">
        <v>1870068678</v>
      </c>
      <c r="AC497" s="196">
        <v>803099437</v>
      </c>
      <c r="AD497" s="194">
        <v>63245462.469999999</v>
      </c>
      <c r="AE497" s="194">
        <v>43376898.75</v>
      </c>
      <c r="AF497" s="194">
        <v>0</v>
      </c>
      <c r="AG497" s="194">
        <v>470952.65</v>
      </c>
      <c r="AH497" s="194">
        <v>372970.59</v>
      </c>
    </row>
    <row r="498" spans="1:34" x14ac:dyDescent="0.25">
      <c r="A498" s="135">
        <v>115219002</v>
      </c>
      <c r="B498" s="136" t="s">
        <v>634</v>
      </c>
      <c r="C498" s="136" t="s">
        <v>203</v>
      </c>
      <c r="D498" s="137">
        <v>67790</v>
      </c>
      <c r="E498" s="138">
        <v>26128</v>
      </c>
      <c r="F498" s="186">
        <v>85179503.780000001</v>
      </c>
      <c r="G498" s="187">
        <v>48.09</v>
      </c>
      <c r="H498" s="29">
        <f t="shared" si="21"/>
        <v>42</v>
      </c>
      <c r="I498" s="38" t="str">
        <f t="array" ref="I498">H498&amp;CHOOSE(AND(H498&lt;&gt;{11,12,13})*MIN(4,MOD(H498,10))+1,"th","st","nd","rd","th")</f>
        <v>42nd</v>
      </c>
      <c r="J498" s="188">
        <v>0.95</v>
      </c>
      <c r="K498" s="189">
        <v>112729952.67</v>
      </c>
      <c r="L498" s="148">
        <v>7670.4440000000004</v>
      </c>
      <c r="M498" s="149">
        <v>1071.652</v>
      </c>
      <c r="N498" s="186">
        <v>12895.07</v>
      </c>
      <c r="O498" s="29">
        <f t="shared" si="22"/>
        <v>42</v>
      </c>
      <c r="P498" s="38" t="str">
        <f t="array" ref="P498">O498&amp;CHOOSE(AND(O498&lt;&gt;{11,12,13})*MIN(4,MOD(O498,10))+1,"th","st","nd","rd","th")</f>
        <v>42nd</v>
      </c>
      <c r="Q498" s="190">
        <v>1.0399</v>
      </c>
      <c r="R498" s="150">
        <v>0.95</v>
      </c>
      <c r="S498" s="191">
        <v>1.2699999999999999E-2</v>
      </c>
      <c r="T498" s="192">
        <v>317</v>
      </c>
      <c r="U498" s="193">
        <v>91829762</v>
      </c>
      <c r="V498" s="186">
        <v>10504.32</v>
      </c>
      <c r="W498" s="29">
        <f t="shared" si="23"/>
        <v>79</v>
      </c>
      <c r="X498" s="38" t="str">
        <f t="array" ref="X498">W498&amp;CHOOSE(AND(W498&lt;&gt;{11,12,13})*MIN(4,MOD(W498,10))+1,"th","st","nd","rd","th")</f>
        <v>79th</v>
      </c>
      <c r="Y498" s="150">
        <v>0</v>
      </c>
      <c r="Z498" s="150">
        <v>0.95</v>
      </c>
      <c r="AA498" s="194">
        <v>1279431.9099999999</v>
      </c>
      <c r="AB498" s="195">
        <v>4814224983</v>
      </c>
      <c r="AC498" s="196">
        <v>1888677384</v>
      </c>
      <c r="AD498" s="194">
        <v>113173139.70999999</v>
      </c>
      <c r="AE498" s="194">
        <v>83704996.200000003</v>
      </c>
      <c r="AF498" s="194">
        <v>0</v>
      </c>
      <c r="AG498" s="194">
        <v>195075.67</v>
      </c>
      <c r="AH498" s="194">
        <v>443187.04</v>
      </c>
    </row>
    <row r="499" spans="1:34" x14ac:dyDescent="0.25">
      <c r="A499" s="135">
        <v>112678503</v>
      </c>
      <c r="B499" s="136" t="s">
        <v>635</v>
      </c>
      <c r="C499" s="136" t="s">
        <v>203</v>
      </c>
      <c r="D499" s="137">
        <v>58583</v>
      </c>
      <c r="E499" s="138">
        <v>9694</v>
      </c>
      <c r="F499" s="186">
        <v>42114848.969999999</v>
      </c>
      <c r="G499" s="187">
        <v>74.16</v>
      </c>
      <c r="H499" s="29">
        <f t="shared" si="21"/>
        <v>93</v>
      </c>
      <c r="I499" s="38" t="str">
        <f t="array" ref="I499">H499&amp;CHOOSE(AND(H499&lt;&gt;{11,12,13})*MIN(4,MOD(H499,10))+1,"th","st","nd","rd","th")</f>
        <v>93rd</v>
      </c>
      <c r="J499" s="188">
        <v>1.46</v>
      </c>
      <c r="K499" s="189">
        <v>53173101</v>
      </c>
      <c r="L499" s="148">
        <v>3275.7489999999998</v>
      </c>
      <c r="M499" s="149">
        <v>518.07299999999998</v>
      </c>
      <c r="N499" s="186">
        <v>14015.71</v>
      </c>
      <c r="O499" s="29">
        <f t="shared" si="22"/>
        <v>62</v>
      </c>
      <c r="P499" s="38" t="str">
        <f t="array" ref="P499">O499&amp;CHOOSE(AND(O499&lt;&gt;{11,12,13})*MIN(4,MOD(O499,10))+1,"th","st","nd","rd","th")</f>
        <v>62nd</v>
      </c>
      <c r="Q499" s="190">
        <v>0.95669999999999999</v>
      </c>
      <c r="R499" s="150">
        <v>1.4</v>
      </c>
      <c r="S499" s="191">
        <v>1.9400000000000001E-2</v>
      </c>
      <c r="T499" s="192">
        <v>41</v>
      </c>
      <c r="U499" s="193">
        <v>29750727</v>
      </c>
      <c r="V499" s="186">
        <v>7841.89</v>
      </c>
      <c r="W499" s="29">
        <f t="shared" si="23"/>
        <v>55</v>
      </c>
      <c r="X499" s="38" t="str">
        <f t="array" ref="X499">W499&amp;CHOOSE(AND(W499&lt;&gt;{11,12,13})*MIN(4,MOD(W499,10))+1,"th","st","nd","rd","th")</f>
        <v>55th</v>
      </c>
      <c r="Y499" s="150">
        <v>0</v>
      </c>
      <c r="Z499" s="150">
        <v>1.4</v>
      </c>
      <c r="AA499" s="194">
        <v>1060398.97</v>
      </c>
      <c r="AB499" s="195">
        <v>1611669885</v>
      </c>
      <c r="AC499" s="196">
        <v>559916048</v>
      </c>
      <c r="AD499" s="194">
        <v>53316150</v>
      </c>
      <c r="AE499" s="194">
        <v>40028997</v>
      </c>
      <c r="AF499" s="194">
        <v>396540</v>
      </c>
      <c r="AG499" s="194">
        <v>628913</v>
      </c>
      <c r="AH499" s="194">
        <v>143049</v>
      </c>
    </row>
    <row r="500" spans="1:34" x14ac:dyDescent="0.25">
      <c r="A500" s="135">
        <v>112679002</v>
      </c>
      <c r="B500" s="136" t="s">
        <v>656</v>
      </c>
      <c r="C500" s="136" t="s">
        <v>203</v>
      </c>
      <c r="D500" s="137">
        <v>30283</v>
      </c>
      <c r="E500" s="138">
        <v>16442</v>
      </c>
      <c r="F500" s="186">
        <v>38216426.780000001</v>
      </c>
      <c r="G500" s="187">
        <v>76.75</v>
      </c>
      <c r="H500" s="29">
        <f t="shared" si="21"/>
        <v>95</v>
      </c>
      <c r="I500" s="38" t="str">
        <f t="array" ref="I500">H500&amp;CHOOSE(AND(H500&lt;&gt;{11,12,13})*MIN(4,MOD(H500,10))+1,"th","st","nd","rd","th")</f>
        <v>95th</v>
      </c>
      <c r="J500" s="188">
        <v>1.51</v>
      </c>
      <c r="K500" s="189">
        <v>137579001.25999999</v>
      </c>
      <c r="L500" s="148">
        <v>8181.8969999999999</v>
      </c>
      <c r="M500" s="149">
        <v>5476.1059999999998</v>
      </c>
      <c r="N500" s="186">
        <v>10073.14</v>
      </c>
      <c r="O500" s="29">
        <f t="shared" si="22"/>
        <v>3</v>
      </c>
      <c r="P500" s="38" t="str">
        <f t="array" ref="P500">O500&amp;CHOOSE(AND(O500&lt;&gt;{11,12,13})*MIN(4,MOD(O500,10))+1,"th","st","nd","rd","th")</f>
        <v>3rd</v>
      </c>
      <c r="Q500" s="190">
        <v>1.3311999999999999</v>
      </c>
      <c r="R500" s="150">
        <v>1.51</v>
      </c>
      <c r="S500" s="191">
        <v>2.3900000000000001E-2</v>
      </c>
      <c r="T500" s="192">
        <v>8</v>
      </c>
      <c r="U500" s="193">
        <v>21930325</v>
      </c>
      <c r="V500" s="186">
        <v>1605.68</v>
      </c>
      <c r="W500" s="29">
        <f t="shared" si="23"/>
        <v>1</v>
      </c>
      <c r="X500" s="38" t="str">
        <f t="array" ref="X500">W500&amp;CHOOSE(AND(W500&lt;&gt;{11,12,13})*MIN(4,MOD(W500,10))+1,"th","st","nd","rd","th")</f>
        <v>1st</v>
      </c>
      <c r="Y500" s="150">
        <v>0.79</v>
      </c>
      <c r="Z500" s="150">
        <v>2.2999999999999998</v>
      </c>
      <c r="AA500" s="194">
        <v>2902878.08</v>
      </c>
      <c r="AB500" s="195">
        <v>965713858</v>
      </c>
      <c r="AC500" s="196">
        <v>635039821</v>
      </c>
      <c r="AD500" s="194">
        <v>137681645.41999999</v>
      </c>
      <c r="AE500" s="194">
        <v>35178123.710000001</v>
      </c>
      <c r="AF500" s="194">
        <v>0</v>
      </c>
      <c r="AG500" s="194">
        <v>135424.99</v>
      </c>
      <c r="AH500" s="194">
        <v>102644.16</v>
      </c>
    </row>
    <row r="501" spans="1:34" x14ac:dyDescent="0.25">
      <c r="A501" s="135">
        <v>112679403</v>
      </c>
      <c r="B501" s="136" t="s">
        <v>657</v>
      </c>
      <c r="C501" s="136" t="s">
        <v>203</v>
      </c>
      <c r="D501" s="137">
        <v>67609</v>
      </c>
      <c r="E501" s="138">
        <v>7995</v>
      </c>
      <c r="F501" s="186">
        <v>46758049.490000002</v>
      </c>
      <c r="G501" s="187">
        <v>86.5</v>
      </c>
      <c r="H501" s="29">
        <f t="shared" si="21"/>
        <v>98</v>
      </c>
      <c r="I501" s="38" t="str">
        <f t="array" ref="I501">H501&amp;CHOOSE(AND(H501&lt;&gt;{11,12,13})*MIN(4,MOD(H501,10))+1,"th","st","nd","rd","th")</f>
        <v>98th</v>
      </c>
      <c r="J501" s="188">
        <v>1.7</v>
      </c>
      <c r="K501" s="189">
        <v>52435335.299999997</v>
      </c>
      <c r="L501" s="148">
        <v>3193.0390000000002</v>
      </c>
      <c r="M501" s="149">
        <v>440.92</v>
      </c>
      <c r="N501" s="186">
        <v>14429.26</v>
      </c>
      <c r="O501" s="29">
        <f t="shared" si="22"/>
        <v>66</v>
      </c>
      <c r="P501" s="38" t="str">
        <f t="array" ref="P501">O501&amp;CHOOSE(AND(O501&lt;&gt;{11,12,13})*MIN(4,MOD(O501,10))+1,"th","st","nd","rd","th")</f>
        <v>66th</v>
      </c>
      <c r="Q501" s="190">
        <v>0.92930000000000001</v>
      </c>
      <c r="R501" s="150">
        <v>1.58</v>
      </c>
      <c r="S501" s="191">
        <v>1.8100000000000002E-2</v>
      </c>
      <c r="T501" s="192">
        <v>61</v>
      </c>
      <c r="U501" s="193">
        <v>35467863</v>
      </c>
      <c r="V501" s="186">
        <v>9760.1200000000008</v>
      </c>
      <c r="W501" s="29">
        <f t="shared" si="23"/>
        <v>74</v>
      </c>
      <c r="X501" s="38" t="str">
        <f t="array" ref="X501">W501&amp;CHOOSE(AND(W501&lt;&gt;{11,12,13})*MIN(4,MOD(W501,10))+1,"th","st","nd","rd","th")</f>
        <v>74th</v>
      </c>
      <c r="Y501" s="150">
        <v>0</v>
      </c>
      <c r="Z501" s="150">
        <v>1.58</v>
      </c>
      <c r="AA501" s="194">
        <v>666552.49</v>
      </c>
      <c r="AB501" s="195">
        <v>1784044097</v>
      </c>
      <c r="AC501" s="196">
        <v>804850976</v>
      </c>
      <c r="AD501" s="194">
        <v>52504461.880000003</v>
      </c>
      <c r="AE501" s="194">
        <v>45692148</v>
      </c>
      <c r="AF501" s="194">
        <v>0</v>
      </c>
      <c r="AG501" s="194">
        <v>399349</v>
      </c>
      <c r="AH501" s="194">
        <v>69126.58</v>
      </c>
    </row>
    <row r="502" spans="1:34" x14ac:dyDescent="0.25">
      <c r="A502" s="136"/>
      <c r="B502" s="136"/>
      <c r="C502" s="136"/>
      <c r="D502" s="197"/>
      <c r="E502" s="198"/>
      <c r="F502" s="199"/>
      <c r="G502" s="200"/>
      <c r="H502" s="200"/>
      <c r="I502" s="200"/>
      <c r="J502" s="200"/>
      <c r="K502" s="172"/>
      <c r="L502" s="201"/>
      <c r="M502" s="201"/>
      <c r="N502" s="193"/>
      <c r="O502" s="193"/>
      <c r="P502" s="193"/>
      <c r="Q502" s="172"/>
      <c r="R502" s="172"/>
      <c r="S502" s="191"/>
      <c r="T502" s="191"/>
      <c r="U502" s="193"/>
      <c r="V502" s="193"/>
      <c r="W502" s="193"/>
      <c r="X502" s="193"/>
      <c r="Y502" s="193"/>
      <c r="Z502" s="193"/>
      <c r="AA502" s="194"/>
      <c r="AB502" s="195"/>
      <c r="AC502" s="196"/>
      <c r="AD502" s="197"/>
      <c r="AE502" s="197"/>
      <c r="AF502" s="197"/>
      <c r="AG502" s="197"/>
      <c r="AH502" s="197"/>
    </row>
    <row r="503" spans="1:34" x14ac:dyDescent="0.25">
      <c r="A503" s="160"/>
      <c r="B503" s="160"/>
      <c r="C503" s="160"/>
      <c r="D503" s="199"/>
      <c r="E503" s="198">
        <v>5025132</v>
      </c>
      <c r="F503" s="193">
        <v>18038368877.069973</v>
      </c>
      <c r="G503" s="200">
        <v>50.74</v>
      </c>
      <c r="H503" s="200"/>
      <c r="I503" s="200"/>
      <c r="J503" s="200">
        <v>508.82999999999993</v>
      </c>
      <c r="K503" s="189">
        <v>27857510204.879997</v>
      </c>
      <c r="L503" s="202">
        <v>1704642.3179999969</v>
      </c>
      <c r="M503" s="149">
        <v>387095.30100000009</v>
      </c>
      <c r="N503" s="186">
        <v>13409</v>
      </c>
      <c r="O503" s="186"/>
      <c r="P503" s="186"/>
      <c r="Q503" s="172"/>
      <c r="R503" s="200">
        <v>467.36999999999978</v>
      </c>
      <c r="S503" s="191">
        <v>1.37E-2</v>
      </c>
      <c r="T503" s="191"/>
      <c r="U503" s="193">
        <v>16853394253</v>
      </c>
      <c r="V503" s="186">
        <v>7475.04</v>
      </c>
      <c r="W503" s="186"/>
      <c r="X503" s="186"/>
      <c r="Y503" s="203">
        <v>73.710000000000008</v>
      </c>
      <c r="Z503" s="203">
        <v>541.07999999999993</v>
      </c>
      <c r="AA503" s="194">
        <v>619499999.90999997</v>
      </c>
      <c r="AB503" s="195">
        <v>877385372915</v>
      </c>
      <c r="AC503" s="196">
        <v>352789390440</v>
      </c>
      <c r="AD503" s="204">
        <v>27955275963.000011</v>
      </c>
      <c r="AE503" s="204">
        <v>17149476039.610003</v>
      </c>
      <c r="AF503" s="204">
        <v>22047269.890000001</v>
      </c>
      <c r="AG503" s="204">
        <v>247345567.65999994</v>
      </c>
      <c r="AH503" s="204">
        <v>97765758.119999871</v>
      </c>
    </row>
    <row r="504" spans="1:34" x14ac:dyDescent="0.25">
      <c r="A504" s="197"/>
      <c r="B504" s="197"/>
      <c r="C504" s="197"/>
      <c r="D504" s="199"/>
      <c r="E504" s="198"/>
      <c r="F504" s="199"/>
      <c r="G504" s="205"/>
      <c r="H504" s="205"/>
      <c r="I504" s="205"/>
      <c r="J504" s="200"/>
      <c r="K504" s="172"/>
      <c r="L504" s="172"/>
      <c r="M504" s="172"/>
      <c r="N504" s="206" t="s">
        <v>1652</v>
      </c>
      <c r="O504" s="206"/>
      <c r="P504" s="206"/>
      <c r="Q504" s="172"/>
      <c r="R504" s="172"/>
      <c r="S504" s="207" t="s">
        <v>1652</v>
      </c>
      <c r="T504" s="207"/>
      <c r="U504" s="206"/>
      <c r="V504" s="206" t="s">
        <v>1652</v>
      </c>
      <c r="W504" s="206"/>
      <c r="X504" s="206"/>
      <c r="Y504" s="206"/>
      <c r="Z504" s="206"/>
      <c r="AA504" s="199"/>
      <c r="AB504" s="195"/>
      <c r="AC504" s="208"/>
      <c r="AD504" s="209">
        <v>27857510204.880013</v>
      </c>
      <c r="AE504" s="197"/>
      <c r="AF504" s="197"/>
      <c r="AG504" s="197"/>
      <c r="AH504" s="197"/>
    </row>
    <row r="505" spans="1:34" x14ac:dyDescent="0.25">
      <c r="A505" s="197"/>
      <c r="B505" s="197"/>
      <c r="C505" s="197"/>
      <c r="D505" s="197"/>
      <c r="E505" s="198"/>
      <c r="F505" s="199"/>
      <c r="G505" s="210"/>
      <c r="H505" s="210"/>
      <c r="I505" s="210"/>
      <c r="J505" s="210"/>
      <c r="K505" s="210"/>
      <c r="L505" s="210"/>
      <c r="M505" s="210"/>
      <c r="N505" s="199"/>
      <c r="O505" s="199"/>
      <c r="P505" s="199"/>
      <c r="Q505" s="210"/>
      <c r="R505" s="210"/>
      <c r="S505" s="211"/>
      <c r="T505" s="211"/>
      <c r="U505" s="199"/>
      <c r="V505" s="199"/>
      <c r="W505" s="199"/>
      <c r="X505" s="199"/>
      <c r="Y505" s="199"/>
      <c r="Z505" s="199"/>
      <c r="AA505" s="212"/>
      <c r="AB505" s="197"/>
      <c r="AC505" s="213"/>
      <c r="AD505" s="195"/>
      <c r="AE505" s="195"/>
      <c r="AF505" s="195"/>
      <c r="AG505" s="195"/>
      <c r="AH505" s="195"/>
    </row>
  </sheetData>
  <sortState ref="A2:AH501">
    <sortCondition ref="C2:C501"/>
    <sortCondition ref="B2:B501"/>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1"/>
  <sheetViews>
    <sheetView workbookViewId="0">
      <selection activeCell="H18" sqref="H18"/>
    </sheetView>
  </sheetViews>
  <sheetFormatPr defaultRowHeight="15" x14ac:dyDescent="0.25"/>
  <cols>
    <col min="1" max="1" width="12.42578125" customWidth="1"/>
    <col min="2" max="2" width="27.5703125" customWidth="1"/>
    <col min="3" max="3" width="16.85546875" customWidth="1"/>
    <col min="4" max="4" width="70" customWidth="1"/>
    <col min="5" max="5" width="64" customWidth="1"/>
  </cols>
  <sheetData>
    <row r="1" spans="1:5" x14ac:dyDescent="0.25">
      <c r="A1" s="124" t="s">
        <v>90</v>
      </c>
      <c r="B1" s="124" t="s">
        <v>91</v>
      </c>
      <c r="C1" s="124" t="s">
        <v>92</v>
      </c>
      <c r="D1" s="125" t="s">
        <v>1754</v>
      </c>
      <c r="E1" s="125" t="s">
        <v>1755</v>
      </c>
    </row>
    <row r="2" spans="1:5" x14ac:dyDescent="0.25">
      <c r="A2">
        <v>112011103</v>
      </c>
      <c r="B2" t="s">
        <v>144</v>
      </c>
      <c r="C2" t="s">
        <v>145</v>
      </c>
      <c r="D2" s="20" t="s">
        <v>722</v>
      </c>
      <c r="E2" s="20" t="s">
        <v>723</v>
      </c>
    </row>
    <row r="3" spans="1:5" x14ac:dyDescent="0.25">
      <c r="A3">
        <v>112011603</v>
      </c>
      <c r="B3" t="s">
        <v>230</v>
      </c>
      <c r="C3" t="s">
        <v>145</v>
      </c>
      <c r="D3" s="20" t="s">
        <v>724</v>
      </c>
      <c r="E3" s="20" t="s">
        <v>725</v>
      </c>
    </row>
    <row r="4" spans="1:5" x14ac:dyDescent="0.25">
      <c r="A4">
        <v>112013054</v>
      </c>
      <c r="B4" t="s">
        <v>284</v>
      </c>
      <c r="C4" t="s">
        <v>145</v>
      </c>
      <c r="D4" s="20" t="s">
        <v>726</v>
      </c>
      <c r="E4" s="20" t="s">
        <v>727</v>
      </c>
    </row>
    <row r="5" spans="1:5" x14ac:dyDescent="0.25">
      <c r="A5">
        <v>112013753</v>
      </c>
      <c r="B5" t="s">
        <v>307</v>
      </c>
      <c r="C5" t="s">
        <v>145</v>
      </c>
      <c r="D5" s="20" t="s">
        <v>728</v>
      </c>
      <c r="E5" s="20" t="s">
        <v>725</v>
      </c>
    </row>
    <row r="6" spans="1:5" x14ac:dyDescent="0.25">
      <c r="A6">
        <v>112015203</v>
      </c>
      <c r="B6" t="s">
        <v>382</v>
      </c>
      <c r="C6" t="s">
        <v>145</v>
      </c>
      <c r="D6" s="20" t="s">
        <v>729</v>
      </c>
      <c r="E6" s="20" t="s">
        <v>730</v>
      </c>
    </row>
    <row r="7" spans="1:5" x14ac:dyDescent="0.25">
      <c r="A7">
        <v>112018523</v>
      </c>
      <c r="B7" t="s">
        <v>603</v>
      </c>
      <c r="C7" t="s">
        <v>145</v>
      </c>
      <c r="D7" s="20" t="s">
        <v>731</v>
      </c>
      <c r="E7" s="20" t="s">
        <v>732</v>
      </c>
    </row>
    <row r="8" spans="1:5" x14ac:dyDescent="0.25">
      <c r="A8">
        <v>103020603</v>
      </c>
      <c r="B8" t="s">
        <v>100</v>
      </c>
      <c r="C8" t="s">
        <v>101</v>
      </c>
      <c r="D8" s="20" t="s">
        <v>733</v>
      </c>
      <c r="E8" s="20" t="s">
        <v>734</v>
      </c>
    </row>
    <row r="9" spans="1:5" x14ac:dyDescent="0.25">
      <c r="A9">
        <v>103020753</v>
      </c>
      <c r="B9" t="s">
        <v>124</v>
      </c>
      <c r="C9" t="s">
        <v>101</v>
      </c>
      <c r="D9" s="20" t="s">
        <v>735</v>
      </c>
      <c r="E9" s="20" t="s">
        <v>736</v>
      </c>
    </row>
    <row r="10" spans="1:5" x14ac:dyDescent="0.25">
      <c r="A10">
        <v>103021102</v>
      </c>
      <c r="B10" t="s">
        <v>127</v>
      </c>
      <c r="C10" t="s">
        <v>101</v>
      </c>
      <c r="D10" s="20" t="s">
        <v>737</v>
      </c>
      <c r="E10" s="20" t="s">
        <v>738</v>
      </c>
    </row>
    <row r="11" spans="1:5" x14ac:dyDescent="0.25">
      <c r="A11">
        <v>103021252</v>
      </c>
      <c r="B11" t="s">
        <v>147</v>
      </c>
      <c r="C11" t="s">
        <v>101</v>
      </c>
      <c r="D11" s="20" t="s">
        <v>739</v>
      </c>
      <c r="E11" s="20" t="s">
        <v>740</v>
      </c>
    </row>
    <row r="12" spans="1:5" x14ac:dyDescent="0.25">
      <c r="A12">
        <v>103021453</v>
      </c>
      <c r="B12" t="s">
        <v>167</v>
      </c>
      <c r="C12" t="s">
        <v>101</v>
      </c>
      <c r="D12" s="20" t="s">
        <v>741</v>
      </c>
      <c r="E12" s="20" t="s">
        <v>742</v>
      </c>
    </row>
    <row r="13" spans="1:5" x14ac:dyDescent="0.25">
      <c r="A13">
        <v>103021603</v>
      </c>
      <c r="B13" t="s">
        <v>188</v>
      </c>
      <c r="C13" t="s">
        <v>101</v>
      </c>
      <c r="D13" s="20" t="s">
        <v>743</v>
      </c>
      <c r="E13" s="20" t="s">
        <v>744</v>
      </c>
    </row>
    <row r="14" spans="1:5" x14ac:dyDescent="0.25">
      <c r="A14">
        <v>103021752</v>
      </c>
      <c r="B14" t="s">
        <v>207</v>
      </c>
      <c r="C14" t="s">
        <v>101</v>
      </c>
      <c r="D14" s="20" t="s">
        <v>745</v>
      </c>
      <c r="E14" s="20" t="s">
        <v>746</v>
      </c>
    </row>
    <row r="15" spans="1:5" x14ac:dyDescent="0.25">
      <c r="A15">
        <v>103021903</v>
      </c>
      <c r="B15" t="s">
        <v>214</v>
      </c>
      <c r="C15" t="s">
        <v>101</v>
      </c>
      <c r="D15" s="20" t="s">
        <v>747</v>
      </c>
      <c r="E15" s="20" t="s">
        <v>748</v>
      </c>
    </row>
    <row r="16" spans="1:5" x14ac:dyDescent="0.25">
      <c r="A16">
        <v>103022103</v>
      </c>
      <c r="B16" t="s">
        <v>235</v>
      </c>
      <c r="C16" t="s">
        <v>101</v>
      </c>
      <c r="D16" s="20" t="s">
        <v>749</v>
      </c>
      <c r="E16" s="20" t="s">
        <v>750</v>
      </c>
    </row>
    <row r="17" spans="1:5" x14ac:dyDescent="0.25">
      <c r="A17">
        <v>103022253</v>
      </c>
      <c r="B17" t="s">
        <v>253</v>
      </c>
      <c r="C17" t="s">
        <v>101</v>
      </c>
      <c r="D17" s="20" t="s">
        <v>751</v>
      </c>
      <c r="E17" s="20" t="s">
        <v>752</v>
      </c>
    </row>
    <row r="18" spans="1:5" x14ac:dyDescent="0.25">
      <c r="A18">
        <v>103022503</v>
      </c>
      <c r="B18" t="s">
        <v>263</v>
      </c>
      <c r="C18" t="s">
        <v>101</v>
      </c>
      <c r="D18" s="20" t="s">
        <v>753</v>
      </c>
      <c r="E18" s="20" t="s">
        <v>754</v>
      </c>
    </row>
    <row r="19" spans="1:5" x14ac:dyDescent="0.25">
      <c r="A19">
        <v>103022803</v>
      </c>
      <c r="B19" t="s">
        <v>264</v>
      </c>
      <c r="C19" t="s">
        <v>101</v>
      </c>
      <c r="D19" s="20" t="s">
        <v>755</v>
      </c>
      <c r="E19" s="20" t="s">
        <v>756</v>
      </c>
    </row>
    <row r="20" spans="1:5" x14ac:dyDescent="0.25">
      <c r="A20">
        <v>103023153</v>
      </c>
      <c r="B20" t="s">
        <v>275</v>
      </c>
      <c r="C20" t="s">
        <v>101</v>
      </c>
      <c r="D20" s="20" t="s">
        <v>757</v>
      </c>
      <c r="E20" s="20" t="s">
        <v>758</v>
      </c>
    </row>
    <row r="21" spans="1:5" ht="30" x14ac:dyDescent="0.25">
      <c r="A21">
        <v>103023912</v>
      </c>
      <c r="B21" t="s">
        <v>297</v>
      </c>
      <c r="C21" t="s">
        <v>101</v>
      </c>
      <c r="D21" s="20" t="s">
        <v>759</v>
      </c>
      <c r="E21" s="20" t="s">
        <v>760</v>
      </c>
    </row>
    <row r="22" spans="1:5" x14ac:dyDescent="0.25">
      <c r="A22">
        <v>103024102</v>
      </c>
      <c r="B22" t="s">
        <v>305</v>
      </c>
      <c r="C22" t="s">
        <v>101</v>
      </c>
      <c r="D22" s="20" t="s">
        <v>761</v>
      </c>
      <c r="E22" s="20" t="s">
        <v>762</v>
      </c>
    </row>
    <row r="23" spans="1:5" x14ac:dyDescent="0.25">
      <c r="A23">
        <v>103024603</v>
      </c>
      <c r="B23" t="s">
        <v>323</v>
      </c>
      <c r="C23" t="s">
        <v>101</v>
      </c>
      <c r="D23" s="20" t="s">
        <v>763</v>
      </c>
      <c r="E23" s="20" t="s">
        <v>764</v>
      </c>
    </row>
    <row r="24" spans="1:5" x14ac:dyDescent="0.25">
      <c r="A24">
        <v>103024753</v>
      </c>
      <c r="B24" t="s">
        <v>335</v>
      </c>
      <c r="C24" t="s">
        <v>101</v>
      </c>
      <c r="D24" s="20" t="s">
        <v>765</v>
      </c>
      <c r="E24" s="20" t="s">
        <v>766</v>
      </c>
    </row>
    <row r="25" spans="1:5" x14ac:dyDescent="0.25">
      <c r="A25">
        <v>103025002</v>
      </c>
      <c r="B25" t="s">
        <v>362</v>
      </c>
      <c r="C25" t="s">
        <v>101</v>
      </c>
      <c r="D25" s="20" t="s">
        <v>767</v>
      </c>
      <c r="E25" s="20" t="s">
        <v>768</v>
      </c>
    </row>
    <row r="26" spans="1:5" x14ac:dyDescent="0.25">
      <c r="A26">
        <v>103026002</v>
      </c>
      <c r="B26" t="s">
        <v>394</v>
      </c>
      <c r="C26" t="s">
        <v>101</v>
      </c>
      <c r="D26" s="20" t="s">
        <v>769</v>
      </c>
      <c r="E26" s="20" t="s">
        <v>762</v>
      </c>
    </row>
    <row r="27" spans="1:5" x14ac:dyDescent="0.25">
      <c r="A27">
        <v>103026303</v>
      </c>
      <c r="B27" t="s">
        <v>416</v>
      </c>
      <c r="C27" t="s">
        <v>101</v>
      </c>
      <c r="D27" s="20" t="s">
        <v>770</v>
      </c>
      <c r="E27" s="20" t="s">
        <v>771</v>
      </c>
    </row>
    <row r="28" spans="1:5" x14ac:dyDescent="0.25">
      <c r="A28">
        <v>103026343</v>
      </c>
      <c r="B28" t="s">
        <v>419</v>
      </c>
      <c r="C28" t="s">
        <v>101</v>
      </c>
      <c r="D28" s="20" t="s">
        <v>772</v>
      </c>
      <c r="E28" s="20" t="s">
        <v>773</v>
      </c>
    </row>
    <row r="29" spans="1:5" x14ac:dyDescent="0.25">
      <c r="A29">
        <v>103026402</v>
      </c>
      <c r="B29" t="s">
        <v>426</v>
      </c>
      <c r="C29" t="s">
        <v>101</v>
      </c>
      <c r="D29" s="20" t="s">
        <v>774</v>
      </c>
      <c r="E29" s="20" t="s">
        <v>775</v>
      </c>
    </row>
    <row r="30" spans="1:5" x14ac:dyDescent="0.25">
      <c r="A30">
        <v>103026852</v>
      </c>
      <c r="B30" t="s">
        <v>438</v>
      </c>
      <c r="C30" t="s">
        <v>101</v>
      </c>
      <c r="D30" s="20" t="s">
        <v>776</v>
      </c>
      <c r="E30" s="20" t="s">
        <v>777</v>
      </c>
    </row>
    <row r="31" spans="1:5" x14ac:dyDescent="0.25">
      <c r="A31">
        <v>103026902</v>
      </c>
      <c r="B31" t="s">
        <v>441</v>
      </c>
      <c r="C31" t="s">
        <v>101</v>
      </c>
      <c r="D31" s="20" t="s">
        <v>778</v>
      </c>
      <c r="E31" s="20" t="s">
        <v>779</v>
      </c>
    </row>
    <row r="32" spans="1:5" x14ac:dyDescent="0.25">
      <c r="A32">
        <v>103026873</v>
      </c>
      <c r="B32" t="s">
        <v>457</v>
      </c>
      <c r="C32" t="s">
        <v>101</v>
      </c>
      <c r="D32" s="20" t="s">
        <v>780</v>
      </c>
      <c r="E32" s="20" t="s">
        <v>781</v>
      </c>
    </row>
    <row r="33" spans="1:5" x14ac:dyDescent="0.25">
      <c r="A33">
        <v>103027352</v>
      </c>
      <c r="B33" t="s">
        <v>477</v>
      </c>
      <c r="C33" t="s">
        <v>101</v>
      </c>
      <c r="D33" s="20" t="s">
        <v>782</v>
      </c>
      <c r="E33" s="20" t="s">
        <v>783</v>
      </c>
    </row>
    <row r="34" spans="1:5" x14ac:dyDescent="0.25">
      <c r="A34">
        <v>103021003</v>
      </c>
      <c r="B34" t="s">
        <v>494</v>
      </c>
      <c r="C34" t="s">
        <v>101</v>
      </c>
      <c r="D34" s="20" t="s">
        <v>784</v>
      </c>
      <c r="E34" s="20" t="s">
        <v>785</v>
      </c>
    </row>
    <row r="35" spans="1:5" ht="45" x14ac:dyDescent="0.25">
      <c r="A35">
        <v>102027451</v>
      </c>
      <c r="B35" t="s">
        <v>495</v>
      </c>
      <c r="C35" t="s">
        <v>101</v>
      </c>
      <c r="D35" s="20" t="s">
        <v>786</v>
      </c>
      <c r="E35" s="20" t="s">
        <v>787</v>
      </c>
    </row>
    <row r="36" spans="1:5" x14ac:dyDescent="0.25">
      <c r="A36">
        <v>103027503</v>
      </c>
      <c r="B36" t="s">
        <v>498</v>
      </c>
      <c r="C36" t="s">
        <v>101</v>
      </c>
      <c r="D36" s="20" t="s">
        <v>788</v>
      </c>
      <c r="E36" s="20" t="s">
        <v>789</v>
      </c>
    </row>
    <row r="37" spans="1:5" x14ac:dyDescent="0.25">
      <c r="A37">
        <v>103027753</v>
      </c>
      <c r="B37" t="s">
        <v>507</v>
      </c>
      <c r="C37" t="s">
        <v>101</v>
      </c>
      <c r="D37" s="20" t="s">
        <v>790</v>
      </c>
      <c r="E37" s="20" t="s">
        <v>791</v>
      </c>
    </row>
    <row r="38" spans="1:5" x14ac:dyDescent="0.25">
      <c r="A38">
        <v>103028203</v>
      </c>
      <c r="B38" t="s">
        <v>520</v>
      </c>
      <c r="C38" t="s">
        <v>101</v>
      </c>
      <c r="D38" s="20" t="s">
        <v>792</v>
      </c>
      <c r="E38" s="20" t="s">
        <v>793</v>
      </c>
    </row>
    <row r="39" spans="1:5" x14ac:dyDescent="0.25">
      <c r="A39">
        <v>103028302</v>
      </c>
      <c r="B39" t="s">
        <v>536</v>
      </c>
      <c r="C39" t="s">
        <v>101</v>
      </c>
      <c r="D39" s="20" t="s">
        <v>794</v>
      </c>
      <c r="E39" s="20" t="s">
        <v>795</v>
      </c>
    </row>
    <row r="40" spans="1:5" x14ac:dyDescent="0.25">
      <c r="A40">
        <v>103028653</v>
      </c>
      <c r="B40" t="s">
        <v>550</v>
      </c>
      <c r="C40" t="s">
        <v>101</v>
      </c>
      <c r="D40" s="20" t="s">
        <v>796</v>
      </c>
      <c r="E40" s="20" t="s">
        <v>797</v>
      </c>
    </row>
    <row r="41" spans="1:5" x14ac:dyDescent="0.25">
      <c r="A41">
        <v>103028703</v>
      </c>
      <c r="B41" t="s">
        <v>553</v>
      </c>
      <c r="C41" t="s">
        <v>101</v>
      </c>
      <c r="D41" s="20" t="s">
        <v>798</v>
      </c>
      <c r="E41" s="20" t="s">
        <v>791</v>
      </c>
    </row>
    <row r="42" spans="1:5" x14ac:dyDescent="0.25">
      <c r="A42">
        <v>103028753</v>
      </c>
      <c r="B42" t="s">
        <v>555</v>
      </c>
      <c r="C42" t="s">
        <v>101</v>
      </c>
      <c r="D42" s="20" t="s">
        <v>799</v>
      </c>
      <c r="E42" s="20" t="s">
        <v>791</v>
      </c>
    </row>
    <row r="43" spans="1:5" x14ac:dyDescent="0.25">
      <c r="A43">
        <v>103028833</v>
      </c>
      <c r="B43" t="s">
        <v>574</v>
      </c>
      <c r="C43" t="s">
        <v>101</v>
      </c>
      <c r="D43" s="20" t="s">
        <v>800</v>
      </c>
      <c r="E43" s="20" t="s">
        <v>801</v>
      </c>
    </row>
    <row r="44" spans="1:5" x14ac:dyDescent="0.25">
      <c r="A44">
        <v>103028853</v>
      </c>
      <c r="B44" t="s">
        <v>576</v>
      </c>
      <c r="C44" t="s">
        <v>101</v>
      </c>
      <c r="D44" s="20" t="s">
        <v>802</v>
      </c>
      <c r="E44" s="20" t="s">
        <v>781</v>
      </c>
    </row>
    <row r="45" spans="1:5" x14ac:dyDescent="0.25">
      <c r="A45">
        <v>103029203</v>
      </c>
      <c r="B45" t="s">
        <v>610</v>
      </c>
      <c r="C45" t="s">
        <v>101</v>
      </c>
      <c r="D45" s="20" t="s">
        <v>803</v>
      </c>
      <c r="E45" s="20" t="s">
        <v>804</v>
      </c>
    </row>
    <row r="46" spans="1:5" x14ac:dyDescent="0.25">
      <c r="A46">
        <v>103029403</v>
      </c>
      <c r="B46" t="s">
        <v>626</v>
      </c>
      <c r="C46" t="s">
        <v>101</v>
      </c>
      <c r="D46" s="20" t="s">
        <v>805</v>
      </c>
      <c r="E46" s="20" t="s">
        <v>806</v>
      </c>
    </row>
    <row r="47" spans="1:5" x14ac:dyDescent="0.25">
      <c r="A47">
        <v>103029553</v>
      </c>
      <c r="B47" t="s">
        <v>630</v>
      </c>
      <c r="C47" t="s">
        <v>101</v>
      </c>
      <c r="D47" s="20" t="s">
        <v>807</v>
      </c>
      <c r="E47" s="20" t="s">
        <v>808</v>
      </c>
    </row>
    <row r="48" spans="1:5" x14ac:dyDescent="0.25">
      <c r="A48">
        <v>103029603</v>
      </c>
      <c r="B48" t="s">
        <v>632</v>
      </c>
      <c r="C48" t="s">
        <v>101</v>
      </c>
      <c r="D48" s="20" t="s">
        <v>809</v>
      </c>
      <c r="E48" s="20" t="s">
        <v>810</v>
      </c>
    </row>
    <row r="49" spans="1:5" x14ac:dyDescent="0.25">
      <c r="A49">
        <v>103029803</v>
      </c>
      <c r="B49" t="s">
        <v>641</v>
      </c>
      <c r="C49" t="s">
        <v>101</v>
      </c>
      <c r="D49" s="20" t="s">
        <v>811</v>
      </c>
      <c r="E49" s="20" t="s">
        <v>812</v>
      </c>
    </row>
    <row r="50" spans="1:5" x14ac:dyDescent="0.25">
      <c r="A50">
        <v>103029902</v>
      </c>
      <c r="B50" t="s">
        <v>651</v>
      </c>
      <c r="C50" t="s">
        <v>101</v>
      </c>
      <c r="D50" s="20" t="s">
        <v>813</v>
      </c>
      <c r="E50" s="20" t="s">
        <v>814</v>
      </c>
    </row>
    <row r="51" spans="1:5" x14ac:dyDescent="0.25">
      <c r="A51">
        <v>128030603</v>
      </c>
      <c r="B51" t="s">
        <v>113</v>
      </c>
      <c r="C51" t="s">
        <v>114</v>
      </c>
      <c r="D51" s="20" t="s">
        <v>815</v>
      </c>
      <c r="E51" s="20" t="s">
        <v>816</v>
      </c>
    </row>
    <row r="52" spans="1:5" x14ac:dyDescent="0.25">
      <c r="A52">
        <v>128030852</v>
      </c>
      <c r="B52" t="s">
        <v>115</v>
      </c>
      <c r="C52" t="s">
        <v>114</v>
      </c>
      <c r="D52" s="20" t="s">
        <v>817</v>
      </c>
      <c r="E52" s="20" t="s">
        <v>818</v>
      </c>
    </row>
    <row r="53" spans="1:5" x14ac:dyDescent="0.25">
      <c r="A53">
        <v>128033053</v>
      </c>
      <c r="B53" t="s">
        <v>302</v>
      </c>
      <c r="C53" t="s">
        <v>114</v>
      </c>
      <c r="D53" s="20" t="s">
        <v>819</v>
      </c>
      <c r="E53" s="20" t="s">
        <v>820</v>
      </c>
    </row>
    <row r="54" spans="1:5" x14ac:dyDescent="0.25">
      <c r="A54">
        <v>128034503</v>
      </c>
      <c r="B54" t="s">
        <v>375</v>
      </c>
      <c r="C54" t="s">
        <v>114</v>
      </c>
      <c r="D54" s="20" t="s">
        <v>821</v>
      </c>
      <c r="E54" s="20" t="s">
        <v>822</v>
      </c>
    </row>
    <row r="55" spans="1:5" x14ac:dyDescent="0.25">
      <c r="A55">
        <v>127040503</v>
      </c>
      <c r="B55" t="s">
        <v>3</v>
      </c>
      <c r="C55" t="s">
        <v>99</v>
      </c>
      <c r="D55" s="20" t="s">
        <v>823</v>
      </c>
      <c r="E55" s="20" t="s">
        <v>824</v>
      </c>
    </row>
    <row r="56" spans="1:5" x14ac:dyDescent="0.25">
      <c r="A56">
        <v>127040703</v>
      </c>
      <c r="B56" t="s">
        <v>108</v>
      </c>
      <c r="C56" t="s">
        <v>99</v>
      </c>
      <c r="D56" s="20" t="s">
        <v>825</v>
      </c>
      <c r="E56" s="20" t="s">
        <v>826</v>
      </c>
    </row>
    <row r="57" spans="1:5" x14ac:dyDescent="0.25">
      <c r="A57">
        <v>127041203</v>
      </c>
      <c r="B57" t="s">
        <v>130</v>
      </c>
      <c r="C57" t="s">
        <v>99</v>
      </c>
      <c r="D57" s="20" t="s">
        <v>827</v>
      </c>
      <c r="E57" s="20" t="s">
        <v>828</v>
      </c>
    </row>
    <row r="58" spans="1:5" x14ac:dyDescent="0.25">
      <c r="A58">
        <v>127041503</v>
      </c>
      <c r="B58" t="s">
        <v>150</v>
      </c>
      <c r="C58" t="s">
        <v>99</v>
      </c>
      <c r="D58" s="20" t="s">
        <v>829</v>
      </c>
      <c r="E58" s="20" t="s">
        <v>828</v>
      </c>
    </row>
    <row r="59" spans="1:5" x14ac:dyDescent="0.25">
      <c r="A59">
        <v>127041603</v>
      </c>
      <c r="B59" t="s">
        <v>153</v>
      </c>
      <c r="C59" t="s">
        <v>99</v>
      </c>
      <c r="D59" s="20" t="s">
        <v>830</v>
      </c>
      <c r="E59" s="20" t="s">
        <v>831</v>
      </c>
    </row>
    <row r="60" spans="1:5" x14ac:dyDescent="0.25">
      <c r="A60">
        <v>127042003</v>
      </c>
      <c r="B60" t="s">
        <v>201</v>
      </c>
      <c r="C60" t="s">
        <v>99</v>
      </c>
      <c r="D60" s="20" t="s">
        <v>832</v>
      </c>
      <c r="E60" s="20" t="s">
        <v>831</v>
      </c>
    </row>
    <row r="61" spans="1:5" x14ac:dyDescent="0.25">
      <c r="A61">
        <v>127042853</v>
      </c>
      <c r="B61" t="s">
        <v>301</v>
      </c>
      <c r="C61" t="s">
        <v>99</v>
      </c>
      <c r="D61" s="20" t="s">
        <v>833</v>
      </c>
      <c r="E61" s="20" t="s">
        <v>834</v>
      </c>
    </row>
    <row r="62" spans="1:5" x14ac:dyDescent="0.25">
      <c r="A62">
        <v>127044103</v>
      </c>
      <c r="B62" t="s">
        <v>338</v>
      </c>
      <c r="C62" t="s">
        <v>99</v>
      </c>
      <c r="D62" s="20" t="s">
        <v>835</v>
      </c>
      <c r="E62" s="20" t="s">
        <v>836</v>
      </c>
    </row>
    <row r="63" spans="1:5" x14ac:dyDescent="0.25">
      <c r="A63">
        <v>127045303</v>
      </c>
      <c r="B63" t="s">
        <v>403</v>
      </c>
      <c r="C63" t="s">
        <v>99</v>
      </c>
      <c r="D63" s="20" t="s">
        <v>837</v>
      </c>
      <c r="E63" s="20" t="s">
        <v>838</v>
      </c>
    </row>
    <row r="64" spans="1:5" x14ac:dyDescent="0.25">
      <c r="A64">
        <v>127045653</v>
      </c>
      <c r="B64" t="s">
        <v>432</v>
      </c>
      <c r="C64" t="s">
        <v>99</v>
      </c>
      <c r="D64" s="20" t="s">
        <v>839</v>
      </c>
      <c r="E64" s="20" t="s">
        <v>834</v>
      </c>
    </row>
    <row r="65" spans="1:5" x14ac:dyDescent="0.25">
      <c r="A65">
        <v>127045853</v>
      </c>
      <c r="B65" t="s">
        <v>519</v>
      </c>
      <c r="C65" t="s">
        <v>99</v>
      </c>
      <c r="D65" s="20" t="s">
        <v>840</v>
      </c>
      <c r="E65" s="20" t="s">
        <v>834</v>
      </c>
    </row>
    <row r="66" spans="1:5" x14ac:dyDescent="0.25">
      <c r="A66">
        <v>127046903</v>
      </c>
      <c r="B66" t="s">
        <v>521</v>
      </c>
      <c r="C66" t="s">
        <v>99</v>
      </c>
      <c r="D66" s="20" t="s">
        <v>841</v>
      </c>
      <c r="E66" s="20" t="s">
        <v>842</v>
      </c>
    </row>
    <row r="67" spans="1:5" x14ac:dyDescent="0.25">
      <c r="A67">
        <v>127047404</v>
      </c>
      <c r="B67" t="s">
        <v>556</v>
      </c>
      <c r="C67" t="s">
        <v>99</v>
      </c>
      <c r="D67" s="20" t="s">
        <v>843</v>
      </c>
      <c r="E67" s="20" t="s">
        <v>844</v>
      </c>
    </row>
    <row r="68" spans="1:5" x14ac:dyDescent="0.25">
      <c r="A68">
        <v>127049303</v>
      </c>
      <c r="B68" t="s">
        <v>636</v>
      </c>
      <c r="C68" t="s">
        <v>99</v>
      </c>
      <c r="D68" s="20" t="s">
        <v>845</v>
      </c>
      <c r="E68" s="20" t="s">
        <v>846</v>
      </c>
    </row>
    <row r="69" spans="1:5" x14ac:dyDescent="0.25">
      <c r="A69">
        <v>108051003</v>
      </c>
      <c r="B69" t="s">
        <v>131</v>
      </c>
      <c r="C69" t="s">
        <v>132</v>
      </c>
      <c r="D69" s="20" t="s">
        <v>847</v>
      </c>
      <c r="E69" s="20" t="s">
        <v>848</v>
      </c>
    </row>
    <row r="70" spans="1:5" x14ac:dyDescent="0.25">
      <c r="A70">
        <v>108051503</v>
      </c>
      <c r="B70" t="s">
        <v>212</v>
      </c>
      <c r="C70" t="s">
        <v>132</v>
      </c>
      <c r="D70" s="20" t="s">
        <v>849</v>
      </c>
      <c r="E70" s="20" t="s">
        <v>850</v>
      </c>
    </row>
    <row r="71" spans="1:5" x14ac:dyDescent="0.25">
      <c r="A71">
        <v>108053003</v>
      </c>
      <c r="B71" t="s">
        <v>282</v>
      </c>
      <c r="C71" t="s">
        <v>132</v>
      </c>
      <c r="D71" s="20" t="s">
        <v>851</v>
      </c>
      <c r="E71" s="20" t="s">
        <v>850</v>
      </c>
    </row>
    <row r="72" spans="1:5" x14ac:dyDescent="0.25">
      <c r="A72">
        <v>108056004</v>
      </c>
      <c r="B72" t="s">
        <v>449</v>
      </c>
      <c r="C72" t="s">
        <v>132</v>
      </c>
      <c r="D72" s="20" t="s">
        <v>852</v>
      </c>
      <c r="E72" s="20" t="s">
        <v>853</v>
      </c>
    </row>
    <row r="73" spans="1:5" x14ac:dyDescent="0.25">
      <c r="A73">
        <v>108058003</v>
      </c>
      <c r="B73" t="s">
        <v>594</v>
      </c>
      <c r="C73" t="s">
        <v>132</v>
      </c>
      <c r="D73" s="20" t="s">
        <v>854</v>
      </c>
      <c r="E73" s="20" t="s">
        <v>855</v>
      </c>
    </row>
    <row r="74" spans="1:5" x14ac:dyDescent="0.25">
      <c r="A74">
        <v>114060503</v>
      </c>
      <c r="B74" t="s">
        <v>111</v>
      </c>
      <c r="C74" t="s">
        <v>112</v>
      </c>
      <c r="D74" s="20" t="s">
        <v>856</v>
      </c>
      <c r="E74" s="20" t="s">
        <v>857</v>
      </c>
    </row>
    <row r="75" spans="1:5" x14ac:dyDescent="0.25">
      <c r="A75">
        <v>114060753</v>
      </c>
      <c r="B75" t="s">
        <v>163</v>
      </c>
      <c r="C75" t="s">
        <v>112</v>
      </c>
      <c r="D75" s="20" t="s">
        <v>858</v>
      </c>
      <c r="E75" s="20" t="s">
        <v>859</v>
      </c>
    </row>
    <row r="76" spans="1:5" x14ac:dyDescent="0.25">
      <c r="A76">
        <v>114060853</v>
      </c>
      <c r="B76" t="s">
        <v>166</v>
      </c>
      <c r="C76" t="s">
        <v>112</v>
      </c>
      <c r="D76" s="20" t="s">
        <v>860</v>
      </c>
      <c r="E76" s="20" t="s">
        <v>861</v>
      </c>
    </row>
    <row r="77" spans="1:5" x14ac:dyDescent="0.25">
      <c r="A77">
        <v>114061103</v>
      </c>
      <c r="B77" t="s">
        <v>234</v>
      </c>
      <c r="C77" t="s">
        <v>112</v>
      </c>
      <c r="D77" s="20" t="s">
        <v>862</v>
      </c>
      <c r="E77" s="20" t="s">
        <v>863</v>
      </c>
    </row>
    <row r="78" spans="1:5" x14ac:dyDescent="0.25">
      <c r="A78">
        <v>114061503</v>
      </c>
      <c r="B78" t="s">
        <v>250</v>
      </c>
      <c r="C78" t="s">
        <v>112</v>
      </c>
      <c r="D78" s="20" t="s">
        <v>864</v>
      </c>
      <c r="E78" s="20" t="s">
        <v>865</v>
      </c>
    </row>
    <row r="79" spans="1:5" ht="30" x14ac:dyDescent="0.25">
      <c r="A79">
        <v>114062003</v>
      </c>
      <c r="B79" t="s">
        <v>283</v>
      </c>
      <c r="C79" t="s">
        <v>112</v>
      </c>
      <c r="D79" s="20" t="s">
        <v>866</v>
      </c>
      <c r="E79" s="20" t="s">
        <v>867</v>
      </c>
    </row>
    <row r="80" spans="1:5" x14ac:dyDescent="0.25">
      <c r="A80">
        <v>114062503</v>
      </c>
      <c r="B80" t="s">
        <v>289</v>
      </c>
      <c r="C80" t="s">
        <v>112</v>
      </c>
      <c r="D80" s="20" t="s">
        <v>868</v>
      </c>
      <c r="E80" s="20" t="s">
        <v>869</v>
      </c>
    </row>
    <row r="81" spans="1:5" x14ac:dyDescent="0.25">
      <c r="A81">
        <v>114063003</v>
      </c>
      <c r="B81" t="s">
        <v>310</v>
      </c>
      <c r="C81" t="s">
        <v>112</v>
      </c>
      <c r="D81" s="20" t="s">
        <v>870</v>
      </c>
      <c r="E81" s="20" t="s">
        <v>871</v>
      </c>
    </row>
    <row r="82" spans="1:5" x14ac:dyDescent="0.25">
      <c r="A82">
        <v>114063503</v>
      </c>
      <c r="B82" t="s">
        <v>322</v>
      </c>
      <c r="C82" t="s">
        <v>112</v>
      </c>
      <c r="D82" s="20" t="s">
        <v>872</v>
      </c>
      <c r="E82" s="20" t="s">
        <v>873</v>
      </c>
    </row>
    <row r="83" spans="1:5" x14ac:dyDescent="0.25">
      <c r="A83">
        <v>114064003</v>
      </c>
      <c r="B83" t="s">
        <v>364</v>
      </c>
      <c r="C83" t="s">
        <v>112</v>
      </c>
      <c r="D83" s="20" t="s">
        <v>874</v>
      </c>
      <c r="E83" s="20" t="s">
        <v>875</v>
      </c>
    </row>
    <row r="84" spans="1:5" x14ac:dyDescent="0.25">
      <c r="A84">
        <v>114065503</v>
      </c>
      <c r="B84" t="s">
        <v>427</v>
      </c>
      <c r="C84" t="s">
        <v>112</v>
      </c>
      <c r="D84" s="20" t="s">
        <v>876</v>
      </c>
      <c r="E84" s="20" t="s">
        <v>877</v>
      </c>
    </row>
    <row r="85" spans="1:5" x14ac:dyDescent="0.25">
      <c r="A85">
        <v>114066503</v>
      </c>
      <c r="B85" t="s">
        <v>465</v>
      </c>
      <c r="C85" t="s">
        <v>112</v>
      </c>
      <c r="D85" s="20" t="s">
        <v>878</v>
      </c>
      <c r="E85" s="20" t="s">
        <v>879</v>
      </c>
    </row>
    <row r="86" spans="1:5" x14ac:dyDescent="0.25">
      <c r="A86">
        <v>114067002</v>
      </c>
      <c r="B86" t="s">
        <v>510</v>
      </c>
      <c r="C86" t="s">
        <v>112</v>
      </c>
      <c r="D86" s="20" t="s">
        <v>880</v>
      </c>
      <c r="E86" s="20" t="s">
        <v>881</v>
      </c>
    </row>
    <row r="87" spans="1:5" x14ac:dyDescent="0.25">
      <c r="A87">
        <v>114067503</v>
      </c>
      <c r="B87" t="s">
        <v>531</v>
      </c>
      <c r="C87" t="s">
        <v>112</v>
      </c>
      <c r="D87" s="20" t="s">
        <v>882</v>
      </c>
      <c r="E87" s="20" t="s">
        <v>883</v>
      </c>
    </row>
    <row r="88" spans="1:5" x14ac:dyDescent="0.25">
      <c r="A88">
        <v>114068003</v>
      </c>
      <c r="B88" t="s">
        <v>590</v>
      </c>
      <c r="C88" t="s">
        <v>112</v>
      </c>
      <c r="D88" s="20" t="s">
        <v>884</v>
      </c>
      <c r="E88" s="20" t="s">
        <v>885</v>
      </c>
    </row>
    <row r="89" spans="1:5" x14ac:dyDescent="0.25">
      <c r="A89">
        <v>114068103</v>
      </c>
      <c r="B89" t="s">
        <v>595</v>
      </c>
      <c r="C89" t="s">
        <v>112</v>
      </c>
      <c r="D89" s="20" t="s">
        <v>886</v>
      </c>
      <c r="E89" s="20" t="s">
        <v>887</v>
      </c>
    </row>
    <row r="90" spans="1:5" x14ac:dyDescent="0.25">
      <c r="A90">
        <v>114069103</v>
      </c>
      <c r="B90" t="s">
        <v>647</v>
      </c>
      <c r="C90" t="s">
        <v>112</v>
      </c>
      <c r="D90" s="20" t="s">
        <v>888</v>
      </c>
      <c r="E90" s="20" t="s">
        <v>889</v>
      </c>
    </row>
    <row r="91" spans="1:5" x14ac:dyDescent="0.25">
      <c r="A91">
        <v>114069353</v>
      </c>
      <c r="B91" t="s">
        <v>655</v>
      </c>
      <c r="C91" t="s">
        <v>112</v>
      </c>
      <c r="D91" s="20" t="s">
        <v>890</v>
      </c>
      <c r="E91" s="20" t="s">
        <v>891</v>
      </c>
    </row>
    <row r="92" spans="1:5" x14ac:dyDescent="0.25">
      <c r="A92">
        <v>108070502</v>
      </c>
      <c r="B92" t="s">
        <v>106</v>
      </c>
      <c r="C92" t="s">
        <v>107</v>
      </c>
      <c r="D92" s="20" t="s">
        <v>892</v>
      </c>
      <c r="E92" s="20" t="s">
        <v>893</v>
      </c>
    </row>
    <row r="93" spans="1:5" x14ac:dyDescent="0.25">
      <c r="A93">
        <v>108071003</v>
      </c>
      <c r="B93" t="s">
        <v>136</v>
      </c>
      <c r="C93" t="s">
        <v>107</v>
      </c>
      <c r="D93" s="20" t="s">
        <v>894</v>
      </c>
      <c r="E93" s="20" t="s">
        <v>895</v>
      </c>
    </row>
    <row r="94" spans="1:5" x14ac:dyDescent="0.25">
      <c r="A94">
        <v>108071504</v>
      </c>
      <c r="B94" t="s">
        <v>217</v>
      </c>
      <c r="C94" t="s">
        <v>107</v>
      </c>
      <c r="D94" s="20" t="s">
        <v>896</v>
      </c>
      <c r="E94" s="20" t="s">
        <v>897</v>
      </c>
    </row>
    <row r="95" spans="1:5" x14ac:dyDescent="0.25">
      <c r="A95">
        <v>108073503</v>
      </c>
      <c r="B95" t="s">
        <v>336</v>
      </c>
      <c r="C95" t="s">
        <v>107</v>
      </c>
      <c r="D95" s="20" t="s">
        <v>898</v>
      </c>
      <c r="E95" s="20" t="s">
        <v>899</v>
      </c>
    </row>
    <row r="96" spans="1:5" x14ac:dyDescent="0.25">
      <c r="A96">
        <v>108077503</v>
      </c>
      <c r="B96" t="s">
        <v>568</v>
      </c>
      <c r="C96" t="s">
        <v>107</v>
      </c>
      <c r="D96" s="20" t="s">
        <v>900</v>
      </c>
      <c r="E96" s="20" t="s">
        <v>901</v>
      </c>
    </row>
    <row r="97" spans="1:5" x14ac:dyDescent="0.25">
      <c r="A97">
        <v>108078003</v>
      </c>
      <c r="B97" t="s">
        <v>596</v>
      </c>
      <c r="C97" t="s">
        <v>107</v>
      </c>
      <c r="D97" s="20" t="s">
        <v>902</v>
      </c>
      <c r="E97" s="20" t="s">
        <v>903</v>
      </c>
    </row>
    <row r="98" spans="1:5" x14ac:dyDescent="0.25">
      <c r="A98">
        <v>108079004</v>
      </c>
      <c r="B98" t="s">
        <v>644</v>
      </c>
      <c r="C98" t="s">
        <v>107</v>
      </c>
      <c r="D98" s="20" t="s">
        <v>904</v>
      </c>
      <c r="E98" s="20" t="s">
        <v>905</v>
      </c>
    </row>
    <row r="99" spans="1:5" x14ac:dyDescent="0.25">
      <c r="A99">
        <v>117080503</v>
      </c>
      <c r="B99" t="s">
        <v>116</v>
      </c>
      <c r="C99" t="s">
        <v>117</v>
      </c>
      <c r="D99" s="20" t="s">
        <v>906</v>
      </c>
      <c r="E99" s="20" t="s">
        <v>907</v>
      </c>
    </row>
    <row r="100" spans="1:5" x14ac:dyDescent="0.25">
      <c r="A100">
        <v>117081003</v>
      </c>
      <c r="B100" t="s">
        <v>185</v>
      </c>
      <c r="C100" t="s">
        <v>117</v>
      </c>
      <c r="D100" s="20" t="s">
        <v>908</v>
      </c>
      <c r="E100" s="20" t="s">
        <v>909</v>
      </c>
    </row>
    <row r="101" spans="1:5" x14ac:dyDescent="0.25">
      <c r="A101">
        <v>117083004</v>
      </c>
      <c r="B101" t="s">
        <v>447</v>
      </c>
      <c r="C101" t="s">
        <v>117</v>
      </c>
      <c r="D101" s="20" t="s">
        <v>910</v>
      </c>
      <c r="E101" s="20" t="s">
        <v>911</v>
      </c>
    </row>
    <row r="102" spans="1:5" x14ac:dyDescent="0.25">
      <c r="A102">
        <v>117086003</v>
      </c>
      <c r="B102" t="s">
        <v>529</v>
      </c>
      <c r="C102" t="s">
        <v>117</v>
      </c>
      <c r="D102" s="20" t="s">
        <v>912</v>
      </c>
      <c r="E102" s="20" t="s">
        <v>913</v>
      </c>
    </row>
    <row r="103" spans="1:5" x14ac:dyDescent="0.25">
      <c r="A103">
        <v>117086503</v>
      </c>
      <c r="B103" t="s">
        <v>585</v>
      </c>
      <c r="C103" t="s">
        <v>117</v>
      </c>
      <c r="D103" s="20" t="s">
        <v>914</v>
      </c>
      <c r="E103" s="20" t="s">
        <v>915</v>
      </c>
    </row>
    <row r="104" spans="1:5" x14ac:dyDescent="0.25">
      <c r="A104">
        <v>117086653</v>
      </c>
      <c r="B104" t="s">
        <v>589</v>
      </c>
      <c r="C104" t="s">
        <v>117</v>
      </c>
      <c r="D104" s="20" t="s">
        <v>916</v>
      </c>
      <c r="E104" s="20" t="s">
        <v>917</v>
      </c>
    </row>
    <row r="105" spans="1:5" x14ac:dyDescent="0.25">
      <c r="A105">
        <v>117089003</v>
      </c>
      <c r="B105" t="s">
        <v>652</v>
      </c>
      <c r="C105" t="s">
        <v>117</v>
      </c>
      <c r="D105" s="20" t="s">
        <v>918</v>
      </c>
      <c r="E105" s="20" t="s">
        <v>919</v>
      </c>
    </row>
    <row r="106" spans="1:5" x14ac:dyDescent="0.25">
      <c r="A106">
        <v>122091002</v>
      </c>
      <c r="B106" t="s">
        <v>137</v>
      </c>
      <c r="C106" t="s">
        <v>138</v>
      </c>
      <c r="D106" s="20" t="s">
        <v>920</v>
      </c>
      <c r="E106" s="20" t="s">
        <v>921</v>
      </c>
    </row>
    <row r="107" spans="1:5" x14ac:dyDescent="0.25">
      <c r="A107">
        <v>122091303</v>
      </c>
      <c r="B107" t="s">
        <v>168</v>
      </c>
      <c r="C107" t="s">
        <v>138</v>
      </c>
      <c r="D107" s="20" t="s">
        <v>922</v>
      </c>
      <c r="E107" s="20" t="s">
        <v>923</v>
      </c>
    </row>
    <row r="108" spans="1:5" x14ac:dyDescent="0.25">
      <c r="A108">
        <v>122091352</v>
      </c>
      <c r="B108" t="s">
        <v>169</v>
      </c>
      <c r="C108" t="s">
        <v>138</v>
      </c>
      <c r="D108" s="20" t="s">
        <v>924</v>
      </c>
      <c r="E108" s="20" t="s">
        <v>925</v>
      </c>
    </row>
    <row r="109" spans="1:5" x14ac:dyDescent="0.25">
      <c r="A109">
        <v>122092002</v>
      </c>
      <c r="B109" t="s">
        <v>192</v>
      </c>
      <c r="C109" t="s">
        <v>138</v>
      </c>
      <c r="D109" s="20" t="s">
        <v>926</v>
      </c>
      <c r="E109" s="20" t="s">
        <v>927</v>
      </c>
    </row>
    <row r="110" spans="1:5" ht="30" x14ac:dyDescent="0.25">
      <c r="A110">
        <v>122092102</v>
      </c>
      <c r="B110" t="s">
        <v>193</v>
      </c>
      <c r="C110" t="s">
        <v>138</v>
      </c>
      <c r="D110" s="20" t="s">
        <v>928</v>
      </c>
      <c r="E110" s="20" t="s">
        <v>929</v>
      </c>
    </row>
    <row r="111" spans="1:5" x14ac:dyDescent="0.25">
      <c r="A111">
        <v>122092353</v>
      </c>
      <c r="B111" t="s">
        <v>240</v>
      </c>
      <c r="C111" t="s">
        <v>138</v>
      </c>
      <c r="D111" s="20" t="s">
        <v>930</v>
      </c>
      <c r="E111" s="20" t="s">
        <v>931</v>
      </c>
    </row>
    <row r="112" spans="1:5" x14ac:dyDescent="0.25">
      <c r="A112">
        <v>122097203</v>
      </c>
      <c r="B112" t="s">
        <v>420</v>
      </c>
      <c r="C112" t="s">
        <v>138</v>
      </c>
      <c r="D112" s="20" t="s">
        <v>932</v>
      </c>
      <c r="E112" s="20" t="s">
        <v>933</v>
      </c>
    </row>
    <row r="113" spans="1:5" x14ac:dyDescent="0.25">
      <c r="A113">
        <v>122097502</v>
      </c>
      <c r="B113" t="s">
        <v>430</v>
      </c>
      <c r="C113" t="s">
        <v>138</v>
      </c>
      <c r="D113" s="20" t="s">
        <v>934</v>
      </c>
      <c r="E113" s="20" t="s">
        <v>935</v>
      </c>
    </row>
    <row r="114" spans="1:5" x14ac:dyDescent="0.25">
      <c r="A114">
        <v>122097604</v>
      </c>
      <c r="B114" t="s">
        <v>434</v>
      </c>
      <c r="C114" t="s">
        <v>138</v>
      </c>
      <c r="D114" s="20" t="s">
        <v>936</v>
      </c>
      <c r="E114" s="20" t="s">
        <v>937</v>
      </c>
    </row>
    <row r="115" spans="1:5" x14ac:dyDescent="0.25">
      <c r="A115">
        <v>122098003</v>
      </c>
      <c r="B115" t="s">
        <v>470</v>
      </c>
      <c r="C115" t="s">
        <v>138</v>
      </c>
      <c r="D115" s="20" t="s">
        <v>938</v>
      </c>
      <c r="E115" s="20" t="s">
        <v>939</v>
      </c>
    </row>
    <row r="116" spans="1:5" x14ac:dyDescent="0.25">
      <c r="A116">
        <v>122098103</v>
      </c>
      <c r="B116" t="s">
        <v>481</v>
      </c>
      <c r="C116" t="s">
        <v>138</v>
      </c>
      <c r="D116" s="20" t="s">
        <v>940</v>
      </c>
      <c r="E116" s="20" t="s">
        <v>941</v>
      </c>
    </row>
    <row r="117" spans="1:5" x14ac:dyDescent="0.25">
      <c r="A117">
        <v>122098202</v>
      </c>
      <c r="B117" t="s">
        <v>484</v>
      </c>
      <c r="C117" t="s">
        <v>138</v>
      </c>
      <c r="D117" s="20" t="s">
        <v>942</v>
      </c>
      <c r="E117" s="20" t="s">
        <v>943</v>
      </c>
    </row>
    <row r="118" spans="1:5" x14ac:dyDescent="0.25">
      <c r="A118">
        <v>122098403</v>
      </c>
      <c r="B118" t="s">
        <v>508</v>
      </c>
      <c r="C118" t="s">
        <v>138</v>
      </c>
      <c r="D118" s="20" t="s">
        <v>944</v>
      </c>
      <c r="E118" s="20" t="s">
        <v>945</v>
      </c>
    </row>
    <row r="119" spans="1:5" x14ac:dyDescent="0.25">
      <c r="A119">
        <v>104101252</v>
      </c>
      <c r="B119" t="s">
        <v>177</v>
      </c>
      <c r="C119" t="s">
        <v>178</v>
      </c>
      <c r="D119" s="20" t="s">
        <v>946</v>
      </c>
      <c r="E119" s="20" t="s">
        <v>947</v>
      </c>
    </row>
    <row r="120" spans="1:5" x14ac:dyDescent="0.25">
      <c r="A120">
        <v>104103603</v>
      </c>
      <c r="B120" t="s">
        <v>357</v>
      </c>
      <c r="C120" t="s">
        <v>178</v>
      </c>
      <c r="D120" s="20" t="s">
        <v>948</v>
      </c>
      <c r="E120" s="20" t="s">
        <v>949</v>
      </c>
    </row>
    <row r="121" spans="1:5" x14ac:dyDescent="0.25">
      <c r="A121">
        <v>104105003</v>
      </c>
      <c r="B121" t="s">
        <v>392</v>
      </c>
      <c r="C121" t="s">
        <v>178</v>
      </c>
      <c r="D121" s="20" t="s">
        <v>950</v>
      </c>
      <c r="E121" s="20" t="s">
        <v>951</v>
      </c>
    </row>
    <row r="122" spans="1:5" x14ac:dyDescent="0.25">
      <c r="A122">
        <v>104105353</v>
      </c>
      <c r="B122" t="s">
        <v>414</v>
      </c>
      <c r="C122" t="s">
        <v>178</v>
      </c>
      <c r="D122" s="20" t="s">
        <v>952</v>
      </c>
      <c r="E122" s="20" t="s">
        <v>953</v>
      </c>
    </row>
    <row r="123" spans="1:5" x14ac:dyDescent="0.25">
      <c r="A123">
        <v>104107903</v>
      </c>
      <c r="B123" t="s">
        <v>534</v>
      </c>
      <c r="C123" t="s">
        <v>178</v>
      </c>
      <c r="D123" s="20" t="s">
        <v>954</v>
      </c>
      <c r="E123" s="20" t="s">
        <v>955</v>
      </c>
    </row>
    <row r="124" spans="1:5" x14ac:dyDescent="0.25">
      <c r="A124">
        <v>104107503</v>
      </c>
      <c r="B124" t="s">
        <v>545</v>
      </c>
      <c r="C124" t="s">
        <v>178</v>
      </c>
      <c r="D124" s="20" t="s">
        <v>956</v>
      </c>
      <c r="E124" s="20" t="s">
        <v>957</v>
      </c>
    </row>
    <row r="125" spans="1:5" x14ac:dyDescent="0.25">
      <c r="A125">
        <v>104107803</v>
      </c>
      <c r="B125" t="s">
        <v>551</v>
      </c>
      <c r="C125" t="s">
        <v>178</v>
      </c>
      <c r="D125" s="20" t="s">
        <v>958</v>
      </c>
      <c r="E125" s="20" t="s">
        <v>959</v>
      </c>
    </row>
    <row r="126" spans="1:5" x14ac:dyDescent="0.25">
      <c r="A126">
        <v>108110603</v>
      </c>
      <c r="B126" t="s">
        <v>154</v>
      </c>
      <c r="C126" t="s">
        <v>155</v>
      </c>
      <c r="D126" s="20" t="s">
        <v>960</v>
      </c>
      <c r="E126" s="20" t="s">
        <v>961</v>
      </c>
    </row>
    <row r="127" spans="1:5" x14ac:dyDescent="0.25">
      <c r="A127">
        <v>108111203</v>
      </c>
      <c r="B127" t="s">
        <v>180</v>
      </c>
      <c r="C127" t="s">
        <v>155</v>
      </c>
      <c r="D127" s="20" t="s">
        <v>962</v>
      </c>
      <c r="E127" s="20" t="s">
        <v>850</v>
      </c>
    </row>
    <row r="128" spans="1:5" x14ac:dyDescent="0.25">
      <c r="A128">
        <v>108111303</v>
      </c>
      <c r="B128" t="s">
        <v>194</v>
      </c>
      <c r="C128" t="s">
        <v>155</v>
      </c>
      <c r="D128" s="20" t="s">
        <v>963</v>
      </c>
      <c r="E128" s="20" t="s">
        <v>964</v>
      </c>
    </row>
    <row r="129" spans="1:5" x14ac:dyDescent="0.25">
      <c r="A129">
        <v>108111403</v>
      </c>
      <c r="B129" t="s">
        <v>228</v>
      </c>
      <c r="C129" t="s">
        <v>155</v>
      </c>
      <c r="D129" s="20" t="s">
        <v>965</v>
      </c>
      <c r="E129" s="20" t="s">
        <v>853</v>
      </c>
    </row>
    <row r="130" spans="1:5" x14ac:dyDescent="0.25">
      <c r="A130">
        <v>108112003</v>
      </c>
      <c r="B130" t="s">
        <v>288</v>
      </c>
      <c r="C130" t="s">
        <v>155</v>
      </c>
      <c r="D130" s="20" t="s">
        <v>966</v>
      </c>
      <c r="E130" s="20" t="s">
        <v>961</v>
      </c>
    </row>
    <row r="131" spans="1:5" x14ac:dyDescent="0.25">
      <c r="A131">
        <v>108112203</v>
      </c>
      <c r="B131" t="s">
        <v>294</v>
      </c>
      <c r="C131" t="s">
        <v>155</v>
      </c>
      <c r="D131" s="20" t="s">
        <v>967</v>
      </c>
      <c r="E131" s="20" t="s">
        <v>964</v>
      </c>
    </row>
    <row r="132" spans="1:5" x14ac:dyDescent="0.25">
      <c r="A132">
        <v>108112502</v>
      </c>
      <c r="B132" t="s">
        <v>312</v>
      </c>
      <c r="C132" t="s">
        <v>155</v>
      </c>
      <c r="D132" s="20" t="s">
        <v>968</v>
      </c>
      <c r="E132" s="20" t="s">
        <v>969</v>
      </c>
    </row>
    <row r="133" spans="1:5" x14ac:dyDescent="0.25">
      <c r="A133">
        <v>108114503</v>
      </c>
      <c r="B133" t="s">
        <v>450</v>
      </c>
      <c r="C133" t="s">
        <v>155</v>
      </c>
      <c r="D133" s="20" t="s">
        <v>970</v>
      </c>
      <c r="E133" s="20" t="s">
        <v>853</v>
      </c>
    </row>
    <row r="134" spans="1:5" x14ac:dyDescent="0.25">
      <c r="A134">
        <v>108116003</v>
      </c>
      <c r="B134" t="s">
        <v>476</v>
      </c>
      <c r="C134" t="s">
        <v>155</v>
      </c>
      <c r="D134" s="20" t="s">
        <v>971</v>
      </c>
      <c r="E134" s="20" t="s">
        <v>972</v>
      </c>
    </row>
    <row r="135" spans="1:5" x14ac:dyDescent="0.25">
      <c r="A135">
        <v>108116303</v>
      </c>
      <c r="B135" t="s">
        <v>501</v>
      </c>
      <c r="C135" t="s">
        <v>155</v>
      </c>
      <c r="D135" s="20" t="s">
        <v>973</v>
      </c>
      <c r="E135" s="20" t="s">
        <v>853</v>
      </c>
    </row>
    <row r="136" spans="1:5" x14ac:dyDescent="0.25">
      <c r="A136">
        <v>108116503</v>
      </c>
      <c r="B136" t="s">
        <v>514</v>
      </c>
      <c r="C136" t="s">
        <v>155</v>
      </c>
      <c r="D136" s="20" t="s">
        <v>974</v>
      </c>
      <c r="E136" s="20" t="s">
        <v>975</v>
      </c>
    </row>
    <row r="137" spans="1:5" x14ac:dyDescent="0.25">
      <c r="A137">
        <v>108118503</v>
      </c>
      <c r="B137" t="s">
        <v>638</v>
      </c>
      <c r="C137" t="s">
        <v>155</v>
      </c>
      <c r="D137" s="20" t="s">
        <v>976</v>
      </c>
      <c r="E137" s="20" t="s">
        <v>964</v>
      </c>
    </row>
    <row r="138" spans="1:5" x14ac:dyDescent="0.25">
      <c r="A138">
        <v>109122703</v>
      </c>
      <c r="B138" t="s">
        <v>181</v>
      </c>
      <c r="C138" t="s">
        <v>182</v>
      </c>
      <c r="D138" s="20" t="s">
        <v>977</v>
      </c>
      <c r="E138" s="20" t="s">
        <v>978</v>
      </c>
    </row>
    <row r="139" spans="1:5" x14ac:dyDescent="0.25">
      <c r="A139">
        <v>121135003</v>
      </c>
      <c r="B139" t="s">
        <v>349</v>
      </c>
      <c r="C139" t="s">
        <v>350</v>
      </c>
      <c r="D139" s="20" t="s">
        <v>979</v>
      </c>
      <c r="E139" s="20" t="s">
        <v>980</v>
      </c>
    </row>
    <row r="140" spans="1:5" x14ac:dyDescent="0.25">
      <c r="A140">
        <v>121135503</v>
      </c>
      <c r="B140" t="s">
        <v>376</v>
      </c>
      <c r="C140" t="s">
        <v>350</v>
      </c>
      <c r="D140" s="20" t="s">
        <v>981</v>
      </c>
      <c r="E140" s="20" t="s">
        <v>982</v>
      </c>
    </row>
    <row r="141" spans="1:5" x14ac:dyDescent="0.25">
      <c r="A141">
        <v>121136503</v>
      </c>
      <c r="B141" t="s">
        <v>471</v>
      </c>
      <c r="C141" t="s">
        <v>350</v>
      </c>
      <c r="D141" s="20" t="s">
        <v>983</v>
      </c>
      <c r="E141" s="20" t="s">
        <v>984</v>
      </c>
    </row>
    <row r="142" spans="1:5" x14ac:dyDescent="0.25">
      <c r="A142">
        <v>121136603</v>
      </c>
      <c r="B142" t="s">
        <v>473</v>
      </c>
      <c r="C142" t="s">
        <v>350</v>
      </c>
      <c r="D142" s="20" t="s">
        <v>985</v>
      </c>
      <c r="E142" s="20" t="s">
        <v>986</v>
      </c>
    </row>
    <row r="143" spans="1:5" x14ac:dyDescent="0.25">
      <c r="A143">
        <v>121139004</v>
      </c>
      <c r="B143" t="s">
        <v>624</v>
      </c>
      <c r="C143" t="s">
        <v>350</v>
      </c>
      <c r="D143" s="20" t="s">
        <v>987</v>
      </c>
      <c r="E143" s="20" t="s">
        <v>988</v>
      </c>
    </row>
    <row r="144" spans="1:5" x14ac:dyDescent="0.25">
      <c r="A144">
        <v>110141003</v>
      </c>
      <c r="B144" t="s">
        <v>125</v>
      </c>
      <c r="C144" t="s">
        <v>126</v>
      </c>
      <c r="D144" s="20" t="s">
        <v>989</v>
      </c>
      <c r="E144" s="20" t="s">
        <v>990</v>
      </c>
    </row>
    <row r="145" spans="1:5" x14ac:dyDescent="0.25">
      <c r="A145">
        <v>110141103</v>
      </c>
      <c r="B145" t="s">
        <v>135</v>
      </c>
      <c r="C145" t="s">
        <v>126</v>
      </c>
      <c r="D145" s="20" t="s">
        <v>991</v>
      </c>
      <c r="E145" s="20" t="s">
        <v>992</v>
      </c>
    </row>
    <row r="146" spans="1:5" x14ac:dyDescent="0.25">
      <c r="A146">
        <v>110147003</v>
      </c>
      <c r="B146" t="s">
        <v>483</v>
      </c>
      <c r="C146" t="s">
        <v>126</v>
      </c>
      <c r="D146" s="20" t="s">
        <v>993</v>
      </c>
      <c r="E146" s="20" t="s">
        <v>990</v>
      </c>
    </row>
    <row r="147" spans="1:5" ht="30" x14ac:dyDescent="0.25">
      <c r="A147">
        <v>110148002</v>
      </c>
      <c r="B147" t="s">
        <v>573</v>
      </c>
      <c r="C147" t="s">
        <v>126</v>
      </c>
      <c r="D147" s="20" t="s">
        <v>994</v>
      </c>
      <c r="E147" s="20" t="s">
        <v>995</v>
      </c>
    </row>
    <row r="148" spans="1:5" x14ac:dyDescent="0.25">
      <c r="A148">
        <v>124150503</v>
      </c>
      <c r="B148" t="s">
        <v>122</v>
      </c>
      <c r="C148" t="s">
        <v>123</v>
      </c>
      <c r="D148" s="20" t="s">
        <v>996</v>
      </c>
      <c r="E148" s="20" t="s">
        <v>997</v>
      </c>
    </row>
    <row r="149" spans="1:5" x14ac:dyDescent="0.25">
      <c r="A149">
        <v>124151902</v>
      </c>
      <c r="B149" t="s">
        <v>220</v>
      </c>
      <c r="C149" t="s">
        <v>123</v>
      </c>
      <c r="D149" s="20" t="s">
        <v>998</v>
      </c>
      <c r="E149" s="20" t="s">
        <v>999</v>
      </c>
    </row>
    <row r="150" spans="1:5" ht="30" x14ac:dyDescent="0.25">
      <c r="A150">
        <v>124152003</v>
      </c>
      <c r="B150" t="s">
        <v>260</v>
      </c>
      <c r="C150" t="s">
        <v>123</v>
      </c>
      <c r="D150" s="20" t="s">
        <v>1000</v>
      </c>
      <c r="E150" s="20" t="s">
        <v>1001</v>
      </c>
    </row>
    <row r="151" spans="1:5" x14ac:dyDescent="0.25">
      <c r="A151">
        <v>124153503</v>
      </c>
      <c r="B151" t="s">
        <v>311</v>
      </c>
      <c r="C151" t="s">
        <v>123</v>
      </c>
      <c r="D151" s="20" t="s">
        <v>1002</v>
      </c>
      <c r="E151" s="20" t="s">
        <v>1003</v>
      </c>
    </row>
    <row r="152" spans="1:5" x14ac:dyDescent="0.25">
      <c r="A152">
        <v>124154003</v>
      </c>
      <c r="B152" t="s">
        <v>358</v>
      </c>
      <c r="C152" t="s">
        <v>123</v>
      </c>
      <c r="D152" s="20" t="s">
        <v>1004</v>
      </c>
      <c r="E152" s="20" t="s">
        <v>1005</v>
      </c>
    </row>
    <row r="153" spans="1:5" x14ac:dyDescent="0.25">
      <c r="A153">
        <v>124156503</v>
      </c>
      <c r="B153" t="s">
        <v>462</v>
      </c>
      <c r="C153" t="s">
        <v>123</v>
      </c>
      <c r="D153" s="20" t="s">
        <v>1006</v>
      </c>
      <c r="E153" s="20" t="s">
        <v>1007</v>
      </c>
    </row>
    <row r="154" spans="1:5" x14ac:dyDescent="0.25">
      <c r="A154">
        <v>124156603</v>
      </c>
      <c r="B154" t="s">
        <v>468</v>
      </c>
      <c r="C154" t="s">
        <v>123</v>
      </c>
      <c r="D154" s="20" t="s">
        <v>1008</v>
      </c>
      <c r="E154" s="20" t="s">
        <v>1009</v>
      </c>
    </row>
    <row r="155" spans="1:5" x14ac:dyDescent="0.25">
      <c r="A155">
        <v>124156703</v>
      </c>
      <c r="B155" t="s">
        <v>469</v>
      </c>
      <c r="C155" t="s">
        <v>123</v>
      </c>
      <c r="D155" s="20" t="s">
        <v>1010</v>
      </c>
      <c r="E155" s="20" t="s">
        <v>1011</v>
      </c>
    </row>
    <row r="156" spans="1:5" x14ac:dyDescent="0.25">
      <c r="A156">
        <v>124157203</v>
      </c>
      <c r="B156" t="s">
        <v>492</v>
      </c>
      <c r="C156" t="s">
        <v>123</v>
      </c>
      <c r="D156" s="20" t="s">
        <v>1012</v>
      </c>
      <c r="E156" s="20" t="s">
        <v>1013</v>
      </c>
    </row>
    <row r="157" spans="1:5" x14ac:dyDescent="0.25">
      <c r="A157">
        <v>124157802</v>
      </c>
      <c r="B157" t="s">
        <v>586</v>
      </c>
      <c r="C157" t="s">
        <v>123</v>
      </c>
      <c r="D157" s="20" t="s">
        <v>1014</v>
      </c>
      <c r="E157" s="20" t="s">
        <v>1015</v>
      </c>
    </row>
    <row r="158" spans="1:5" x14ac:dyDescent="0.25">
      <c r="A158">
        <v>124158503</v>
      </c>
      <c r="B158" t="s">
        <v>601</v>
      </c>
      <c r="C158" t="s">
        <v>123</v>
      </c>
      <c r="D158" s="20" t="s">
        <v>1016</v>
      </c>
      <c r="E158" s="20" t="s">
        <v>1017</v>
      </c>
    </row>
    <row r="159" spans="1:5" ht="30" x14ac:dyDescent="0.25">
      <c r="A159">
        <v>124159002</v>
      </c>
      <c r="B159" t="s">
        <v>628</v>
      </c>
      <c r="C159" t="s">
        <v>123</v>
      </c>
      <c r="D159" s="20" t="s">
        <v>1018</v>
      </c>
      <c r="E159" s="20" t="s">
        <v>1019</v>
      </c>
    </row>
    <row r="160" spans="1:5" x14ac:dyDescent="0.25">
      <c r="A160">
        <v>106160303</v>
      </c>
      <c r="B160" t="s">
        <v>102</v>
      </c>
      <c r="C160" t="s">
        <v>103</v>
      </c>
      <c r="D160" s="20" t="s">
        <v>1020</v>
      </c>
      <c r="E160" s="20" t="s">
        <v>1021</v>
      </c>
    </row>
    <row r="161" spans="1:5" x14ac:dyDescent="0.25">
      <c r="A161">
        <v>106161203</v>
      </c>
      <c r="B161" t="s">
        <v>215</v>
      </c>
      <c r="C161" t="s">
        <v>103</v>
      </c>
      <c r="D161" s="20" t="s">
        <v>1022</v>
      </c>
      <c r="E161" s="20" t="s">
        <v>1023</v>
      </c>
    </row>
    <row r="162" spans="1:5" x14ac:dyDescent="0.25">
      <c r="A162">
        <v>106161703</v>
      </c>
      <c r="B162" t="s">
        <v>216</v>
      </c>
      <c r="C162" t="s">
        <v>103</v>
      </c>
      <c r="D162" s="20" t="s">
        <v>1024</v>
      </c>
      <c r="E162" s="20" t="s">
        <v>1025</v>
      </c>
    </row>
    <row r="163" spans="1:5" x14ac:dyDescent="0.25">
      <c r="A163">
        <v>106166503</v>
      </c>
      <c r="B163" t="s">
        <v>359</v>
      </c>
      <c r="C163" t="s">
        <v>103</v>
      </c>
      <c r="D163" s="20" t="s">
        <v>1026</v>
      </c>
      <c r="E163" s="20" t="s">
        <v>1023</v>
      </c>
    </row>
    <row r="164" spans="1:5" x14ac:dyDescent="0.25">
      <c r="A164">
        <v>106167504</v>
      </c>
      <c r="B164" t="s">
        <v>439</v>
      </c>
      <c r="C164" t="s">
        <v>103</v>
      </c>
      <c r="D164" s="20" t="s">
        <v>1027</v>
      </c>
      <c r="E164" s="20" t="s">
        <v>1028</v>
      </c>
    </row>
    <row r="165" spans="1:5" x14ac:dyDescent="0.25">
      <c r="A165">
        <v>106168003</v>
      </c>
      <c r="B165" t="s">
        <v>512</v>
      </c>
      <c r="C165" t="s">
        <v>103</v>
      </c>
      <c r="D165" s="20" t="s">
        <v>1029</v>
      </c>
      <c r="E165" s="20" t="s">
        <v>953</v>
      </c>
    </row>
    <row r="166" spans="1:5" x14ac:dyDescent="0.25">
      <c r="A166">
        <v>106169003</v>
      </c>
      <c r="B166" t="s">
        <v>597</v>
      </c>
      <c r="C166" t="s">
        <v>103</v>
      </c>
      <c r="D166" s="20" t="s">
        <v>1030</v>
      </c>
      <c r="E166" s="20" t="s">
        <v>1028</v>
      </c>
    </row>
    <row r="167" spans="1:5" x14ac:dyDescent="0.25">
      <c r="A167">
        <v>110171003</v>
      </c>
      <c r="B167" t="s">
        <v>218</v>
      </c>
      <c r="C167" t="s">
        <v>219</v>
      </c>
      <c r="D167" s="20" t="s">
        <v>1031</v>
      </c>
      <c r="E167" s="20" t="s">
        <v>1032</v>
      </c>
    </row>
    <row r="168" spans="1:5" x14ac:dyDescent="0.25">
      <c r="A168">
        <v>110171803</v>
      </c>
      <c r="B168" t="s">
        <v>247</v>
      </c>
      <c r="C168" t="s">
        <v>219</v>
      </c>
      <c r="D168" s="20" t="s">
        <v>1033</v>
      </c>
      <c r="E168" s="20" t="s">
        <v>853</v>
      </c>
    </row>
    <row r="169" spans="1:5" x14ac:dyDescent="0.25">
      <c r="A169">
        <v>106172003</v>
      </c>
      <c r="B169" t="s">
        <v>261</v>
      </c>
      <c r="C169" t="s">
        <v>219</v>
      </c>
      <c r="D169" s="20" t="s">
        <v>1034</v>
      </c>
      <c r="E169" s="20" t="s">
        <v>1035</v>
      </c>
    </row>
    <row r="170" spans="1:5" x14ac:dyDescent="0.25">
      <c r="A170">
        <v>110173003</v>
      </c>
      <c r="B170" t="s">
        <v>309</v>
      </c>
      <c r="C170" t="s">
        <v>219</v>
      </c>
      <c r="D170" s="20" t="s">
        <v>1036</v>
      </c>
      <c r="E170" s="20" t="s">
        <v>961</v>
      </c>
    </row>
    <row r="171" spans="1:5" x14ac:dyDescent="0.25">
      <c r="A171">
        <v>110173504</v>
      </c>
      <c r="B171" t="s">
        <v>327</v>
      </c>
      <c r="C171" t="s">
        <v>219</v>
      </c>
      <c r="D171" s="20" t="s">
        <v>1037</v>
      </c>
      <c r="E171" s="20" t="s">
        <v>1038</v>
      </c>
    </row>
    <row r="172" spans="1:5" x14ac:dyDescent="0.25">
      <c r="A172">
        <v>110175003</v>
      </c>
      <c r="B172" t="s">
        <v>421</v>
      </c>
      <c r="C172" t="s">
        <v>219</v>
      </c>
      <c r="D172" s="20" t="s">
        <v>1039</v>
      </c>
      <c r="E172" s="20" t="s">
        <v>853</v>
      </c>
    </row>
    <row r="173" spans="1:5" x14ac:dyDescent="0.25">
      <c r="A173">
        <v>110177003</v>
      </c>
      <c r="B173" t="s">
        <v>491</v>
      </c>
      <c r="C173" t="s">
        <v>219</v>
      </c>
      <c r="D173" s="20" t="s">
        <v>1040</v>
      </c>
      <c r="E173" s="20" t="s">
        <v>1041</v>
      </c>
    </row>
    <row r="174" spans="1:5" x14ac:dyDescent="0.25">
      <c r="A174">
        <v>110179003</v>
      </c>
      <c r="B174" t="s">
        <v>627</v>
      </c>
      <c r="C174" t="s">
        <v>219</v>
      </c>
      <c r="D174" s="20" t="s">
        <v>1042</v>
      </c>
      <c r="E174" s="20" t="s">
        <v>1043</v>
      </c>
    </row>
    <row r="175" spans="1:5" x14ac:dyDescent="0.25">
      <c r="A175">
        <v>110183602</v>
      </c>
      <c r="B175" t="s">
        <v>360</v>
      </c>
      <c r="C175" t="s">
        <v>361</v>
      </c>
      <c r="D175" s="20" t="s">
        <v>1044</v>
      </c>
      <c r="E175" s="20" t="s">
        <v>1045</v>
      </c>
    </row>
    <row r="176" spans="1:5" x14ac:dyDescent="0.25">
      <c r="A176">
        <v>116191004</v>
      </c>
      <c r="B176" t="s">
        <v>139</v>
      </c>
      <c r="C176" t="s">
        <v>140</v>
      </c>
      <c r="D176" s="20" t="s">
        <v>1046</v>
      </c>
      <c r="E176" s="20" t="s">
        <v>1047</v>
      </c>
    </row>
    <row r="177" spans="1:5" x14ac:dyDescent="0.25">
      <c r="A177">
        <v>116191103</v>
      </c>
      <c r="B177" t="s">
        <v>146</v>
      </c>
      <c r="C177" t="s">
        <v>140</v>
      </c>
      <c r="D177" s="20" t="s">
        <v>1048</v>
      </c>
      <c r="E177" s="20" t="s">
        <v>1049</v>
      </c>
    </row>
    <row r="178" spans="1:5" x14ac:dyDescent="0.25">
      <c r="A178">
        <v>116191203</v>
      </c>
      <c r="B178" t="s">
        <v>158</v>
      </c>
      <c r="C178" t="s">
        <v>140</v>
      </c>
      <c r="D178" s="20" t="s">
        <v>1050</v>
      </c>
      <c r="E178" s="20" t="s">
        <v>1051</v>
      </c>
    </row>
    <row r="179" spans="1:5" x14ac:dyDescent="0.25">
      <c r="A179">
        <v>116191503</v>
      </c>
      <c r="B179" t="s">
        <v>195</v>
      </c>
      <c r="C179" t="s">
        <v>140</v>
      </c>
      <c r="D179" s="20" t="s">
        <v>1052</v>
      </c>
      <c r="E179" s="20" t="s">
        <v>1053</v>
      </c>
    </row>
    <row r="180" spans="1:5" x14ac:dyDescent="0.25">
      <c r="A180">
        <v>116195004</v>
      </c>
      <c r="B180" t="s">
        <v>409</v>
      </c>
      <c r="C180" t="s">
        <v>140</v>
      </c>
      <c r="D180" s="20" t="s">
        <v>1054</v>
      </c>
      <c r="E180" s="20" t="s">
        <v>1047</v>
      </c>
    </row>
    <row r="181" spans="1:5" x14ac:dyDescent="0.25">
      <c r="A181">
        <v>116197503</v>
      </c>
      <c r="B181" t="s">
        <v>561</v>
      </c>
      <c r="C181" t="s">
        <v>140</v>
      </c>
      <c r="D181" s="20" t="s">
        <v>1055</v>
      </c>
      <c r="E181" s="20" t="s">
        <v>1056</v>
      </c>
    </row>
    <row r="182" spans="1:5" x14ac:dyDescent="0.25">
      <c r="A182">
        <v>105201033</v>
      </c>
      <c r="B182" t="s">
        <v>231</v>
      </c>
      <c r="C182" t="s">
        <v>232</v>
      </c>
      <c r="D182" s="20" t="s">
        <v>1057</v>
      </c>
      <c r="E182" s="20" t="s">
        <v>1058</v>
      </c>
    </row>
    <row r="183" spans="1:5" x14ac:dyDescent="0.25">
      <c r="A183">
        <v>105201352</v>
      </c>
      <c r="B183" t="s">
        <v>243</v>
      </c>
      <c r="C183" t="s">
        <v>232</v>
      </c>
      <c r="D183" s="20" t="s">
        <v>1059</v>
      </c>
      <c r="E183" s="20" t="s">
        <v>1060</v>
      </c>
    </row>
    <row r="184" spans="1:5" x14ac:dyDescent="0.25">
      <c r="A184">
        <v>105204703</v>
      </c>
      <c r="B184" t="s">
        <v>479</v>
      </c>
      <c r="C184" t="s">
        <v>232</v>
      </c>
      <c r="D184" s="20" t="s">
        <v>1061</v>
      </c>
      <c r="E184" s="20" t="s">
        <v>1062</v>
      </c>
    </row>
    <row r="185" spans="1:5" x14ac:dyDescent="0.25">
      <c r="A185">
        <v>115210503</v>
      </c>
      <c r="B185" t="s">
        <v>151</v>
      </c>
      <c r="C185" t="s">
        <v>152</v>
      </c>
      <c r="D185" s="20" t="s">
        <v>1063</v>
      </c>
      <c r="E185" s="20" t="s">
        <v>1064</v>
      </c>
    </row>
    <row r="186" spans="1:5" x14ac:dyDescent="0.25">
      <c r="A186">
        <v>115211003</v>
      </c>
      <c r="B186" t="s">
        <v>183</v>
      </c>
      <c r="C186" t="s">
        <v>152</v>
      </c>
      <c r="D186" s="20" t="s">
        <v>1065</v>
      </c>
      <c r="E186" s="20" t="s">
        <v>1066</v>
      </c>
    </row>
    <row r="187" spans="1:5" x14ac:dyDescent="0.25">
      <c r="A187">
        <v>115211103</v>
      </c>
      <c r="B187" t="s">
        <v>187</v>
      </c>
      <c r="C187" t="s">
        <v>152</v>
      </c>
      <c r="D187" s="20" t="s">
        <v>1067</v>
      </c>
      <c r="E187" s="20" t="s">
        <v>1068</v>
      </c>
    </row>
    <row r="188" spans="1:5" x14ac:dyDescent="0.25">
      <c r="A188">
        <v>115211603</v>
      </c>
      <c r="B188" t="s">
        <v>246</v>
      </c>
      <c r="C188" t="s">
        <v>152</v>
      </c>
      <c r="D188" s="20" t="s">
        <v>1069</v>
      </c>
      <c r="E188" s="20" t="s">
        <v>1070</v>
      </c>
    </row>
    <row r="189" spans="1:5" x14ac:dyDescent="0.25">
      <c r="A189">
        <v>115212503</v>
      </c>
      <c r="B189" t="s">
        <v>268</v>
      </c>
      <c r="C189" t="s">
        <v>152</v>
      </c>
      <c r="D189" s="20" t="s">
        <v>1071</v>
      </c>
      <c r="E189" s="20" t="s">
        <v>1072</v>
      </c>
    </row>
    <row r="190" spans="1:5" x14ac:dyDescent="0.25">
      <c r="A190">
        <v>115216503</v>
      </c>
      <c r="B190" t="s">
        <v>395</v>
      </c>
      <c r="C190" t="s">
        <v>152</v>
      </c>
      <c r="D190" s="20" t="s">
        <v>1073</v>
      </c>
      <c r="E190" s="20" t="s">
        <v>1074</v>
      </c>
    </row>
    <row r="191" spans="1:5" x14ac:dyDescent="0.25">
      <c r="A191">
        <v>115218003</v>
      </c>
      <c r="B191" t="s">
        <v>544</v>
      </c>
      <c r="C191" t="s">
        <v>152</v>
      </c>
      <c r="D191" s="20" t="s">
        <v>1075</v>
      </c>
      <c r="E191" s="20" t="s">
        <v>1076</v>
      </c>
    </row>
    <row r="192" spans="1:5" x14ac:dyDescent="0.25">
      <c r="A192">
        <v>115218303</v>
      </c>
      <c r="B192" t="s">
        <v>554</v>
      </c>
      <c r="C192" t="s">
        <v>152</v>
      </c>
      <c r="D192" s="20" t="s">
        <v>1077</v>
      </c>
      <c r="E192" s="20" t="s">
        <v>1078</v>
      </c>
    </row>
    <row r="193" spans="1:5" ht="30" x14ac:dyDescent="0.25">
      <c r="A193">
        <v>115221402</v>
      </c>
      <c r="B193" t="s">
        <v>196</v>
      </c>
      <c r="C193" t="s">
        <v>197</v>
      </c>
      <c r="D193" s="20" t="s">
        <v>1079</v>
      </c>
      <c r="E193" s="20" t="s">
        <v>1080</v>
      </c>
    </row>
    <row r="194" spans="1:5" x14ac:dyDescent="0.25">
      <c r="A194">
        <v>115221753</v>
      </c>
      <c r="B194" t="s">
        <v>257</v>
      </c>
      <c r="C194" t="s">
        <v>197</v>
      </c>
      <c r="D194" s="20" t="s">
        <v>1081</v>
      </c>
      <c r="E194" s="20" t="s">
        <v>1082</v>
      </c>
    </row>
    <row r="195" spans="1:5" x14ac:dyDescent="0.25">
      <c r="A195">
        <v>115222504</v>
      </c>
      <c r="B195" t="s">
        <v>321</v>
      </c>
      <c r="C195" t="s">
        <v>197</v>
      </c>
      <c r="D195" s="20" t="s">
        <v>1083</v>
      </c>
      <c r="E195" s="20" t="s">
        <v>1084</v>
      </c>
    </row>
    <row r="196" spans="1:5" x14ac:dyDescent="0.25">
      <c r="A196">
        <v>115222752</v>
      </c>
      <c r="B196" t="s">
        <v>328</v>
      </c>
      <c r="C196" t="s">
        <v>197</v>
      </c>
      <c r="D196" s="20" t="s">
        <v>1085</v>
      </c>
      <c r="E196" s="20" t="s">
        <v>1086</v>
      </c>
    </row>
    <row r="197" spans="1:5" ht="30" x14ac:dyDescent="0.25">
      <c r="A197">
        <v>115224003</v>
      </c>
      <c r="B197" t="s">
        <v>383</v>
      </c>
      <c r="C197" t="s">
        <v>197</v>
      </c>
      <c r="D197" s="20" t="s">
        <v>1087</v>
      </c>
      <c r="E197" s="20" t="s">
        <v>1088</v>
      </c>
    </row>
    <row r="198" spans="1:5" x14ac:dyDescent="0.25">
      <c r="A198">
        <v>115226003</v>
      </c>
      <c r="B198" t="s">
        <v>400</v>
      </c>
      <c r="C198" t="s">
        <v>197</v>
      </c>
      <c r="D198" s="20" t="s">
        <v>1089</v>
      </c>
      <c r="E198" s="20" t="s">
        <v>1090</v>
      </c>
    </row>
    <row r="199" spans="1:5" x14ac:dyDescent="0.25">
      <c r="A199">
        <v>115226103</v>
      </c>
      <c r="B199" t="s">
        <v>408</v>
      </c>
      <c r="C199" t="s">
        <v>197</v>
      </c>
      <c r="D199" s="20" t="s">
        <v>1091</v>
      </c>
      <c r="E199" s="20" t="s">
        <v>1084</v>
      </c>
    </row>
    <row r="200" spans="1:5" x14ac:dyDescent="0.25">
      <c r="A200">
        <v>115228003</v>
      </c>
      <c r="B200" t="s">
        <v>575</v>
      </c>
      <c r="C200" t="s">
        <v>197</v>
      </c>
      <c r="D200" s="20" t="s">
        <v>1092</v>
      </c>
      <c r="E200" s="20" t="s">
        <v>1093</v>
      </c>
    </row>
    <row r="201" spans="1:5" x14ac:dyDescent="0.25">
      <c r="A201">
        <v>115228303</v>
      </c>
      <c r="B201" t="s">
        <v>581</v>
      </c>
      <c r="C201" t="s">
        <v>197</v>
      </c>
      <c r="D201" s="20" t="s">
        <v>1094</v>
      </c>
      <c r="E201" s="20" t="s">
        <v>1095</v>
      </c>
    </row>
    <row r="202" spans="1:5" x14ac:dyDescent="0.25">
      <c r="A202">
        <v>115229003</v>
      </c>
      <c r="B202" t="s">
        <v>605</v>
      </c>
      <c r="C202" t="s">
        <v>197</v>
      </c>
      <c r="D202" s="20" t="s">
        <v>1096</v>
      </c>
      <c r="E202" s="20" t="s">
        <v>1097</v>
      </c>
    </row>
    <row r="203" spans="1:5" x14ac:dyDescent="0.25">
      <c r="A203">
        <v>125231232</v>
      </c>
      <c r="B203" t="s">
        <v>210</v>
      </c>
      <c r="C203" t="s">
        <v>211</v>
      </c>
      <c r="D203" s="20" t="s">
        <v>1098</v>
      </c>
      <c r="E203" s="20" t="s">
        <v>1099</v>
      </c>
    </row>
    <row r="204" spans="1:5" x14ac:dyDescent="0.25">
      <c r="A204">
        <v>125231303</v>
      </c>
      <c r="B204" t="s">
        <v>213</v>
      </c>
      <c r="C204" t="s">
        <v>211</v>
      </c>
      <c r="D204" s="20" t="s">
        <v>1100</v>
      </c>
      <c r="E204" s="20" t="s">
        <v>1101</v>
      </c>
    </row>
    <row r="205" spans="1:5" x14ac:dyDescent="0.25">
      <c r="A205">
        <v>125234103</v>
      </c>
      <c r="B205" t="s">
        <v>304</v>
      </c>
      <c r="C205" t="s">
        <v>211</v>
      </c>
      <c r="D205" s="20" t="s">
        <v>1102</v>
      </c>
      <c r="E205" s="20" t="s">
        <v>1103</v>
      </c>
    </row>
    <row r="206" spans="1:5" x14ac:dyDescent="0.25">
      <c r="A206">
        <v>125234502</v>
      </c>
      <c r="B206" t="s">
        <v>330</v>
      </c>
      <c r="C206" t="s">
        <v>211</v>
      </c>
      <c r="D206" s="20" t="s">
        <v>1104</v>
      </c>
      <c r="E206" s="20" t="s">
        <v>1105</v>
      </c>
    </row>
    <row r="207" spans="1:5" x14ac:dyDescent="0.25">
      <c r="A207">
        <v>125235103</v>
      </c>
      <c r="B207" t="s">
        <v>342</v>
      </c>
      <c r="C207" t="s">
        <v>211</v>
      </c>
      <c r="D207" s="20" t="s">
        <v>1106</v>
      </c>
      <c r="E207" s="20" t="s">
        <v>1107</v>
      </c>
    </row>
    <row r="208" spans="1:5" x14ac:dyDescent="0.25">
      <c r="A208">
        <v>125235502</v>
      </c>
      <c r="B208" t="s">
        <v>391</v>
      </c>
      <c r="C208" t="s">
        <v>211</v>
      </c>
      <c r="D208" s="20" t="s">
        <v>1108</v>
      </c>
      <c r="E208" s="20" t="s">
        <v>1109</v>
      </c>
    </row>
    <row r="209" spans="1:5" x14ac:dyDescent="0.25">
      <c r="A209">
        <v>125236903</v>
      </c>
      <c r="B209" t="s">
        <v>480</v>
      </c>
      <c r="C209" t="s">
        <v>211</v>
      </c>
      <c r="D209" s="20" t="s">
        <v>1110</v>
      </c>
      <c r="E209" s="20" t="s">
        <v>1111</v>
      </c>
    </row>
    <row r="210" spans="1:5" x14ac:dyDescent="0.25">
      <c r="A210">
        <v>125237603</v>
      </c>
      <c r="B210" t="s">
        <v>509</v>
      </c>
      <c r="C210" t="s">
        <v>211</v>
      </c>
      <c r="D210" s="20" t="s">
        <v>1112</v>
      </c>
      <c r="E210" s="20" t="s">
        <v>1113</v>
      </c>
    </row>
    <row r="211" spans="1:5" x14ac:dyDescent="0.25">
      <c r="A211">
        <v>125237702</v>
      </c>
      <c r="B211" t="s">
        <v>516</v>
      </c>
      <c r="C211" t="s">
        <v>211</v>
      </c>
      <c r="D211" s="20" t="s">
        <v>1114</v>
      </c>
      <c r="E211" s="20" t="s">
        <v>1115</v>
      </c>
    </row>
    <row r="212" spans="1:5" x14ac:dyDescent="0.25">
      <c r="A212">
        <v>125237903</v>
      </c>
      <c r="B212" t="s">
        <v>523</v>
      </c>
      <c r="C212" t="s">
        <v>211</v>
      </c>
      <c r="D212" s="20" t="s">
        <v>1116</v>
      </c>
      <c r="E212" s="20" t="s">
        <v>1117</v>
      </c>
    </row>
    <row r="213" spans="1:5" x14ac:dyDescent="0.25">
      <c r="A213">
        <v>125238402</v>
      </c>
      <c r="B213" t="s">
        <v>559</v>
      </c>
      <c r="C213" t="s">
        <v>211</v>
      </c>
      <c r="D213" s="20" t="s">
        <v>1118</v>
      </c>
      <c r="E213" s="20" t="s">
        <v>1119</v>
      </c>
    </row>
    <row r="214" spans="1:5" x14ac:dyDescent="0.25">
      <c r="A214">
        <v>125238502</v>
      </c>
      <c r="B214" t="s">
        <v>570</v>
      </c>
      <c r="C214" t="s">
        <v>211</v>
      </c>
      <c r="D214" s="20" t="s">
        <v>1120</v>
      </c>
      <c r="E214" s="20" t="s">
        <v>1121</v>
      </c>
    </row>
    <row r="215" spans="1:5" x14ac:dyDescent="0.25">
      <c r="A215">
        <v>125239452</v>
      </c>
      <c r="B215" t="s">
        <v>604</v>
      </c>
      <c r="C215" t="s">
        <v>211</v>
      </c>
      <c r="D215" s="20" t="s">
        <v>1122</v>
      </c>
      <c r="E215" s="20" t="s">
        <v>1123</v>
      </c>
    </row>
    <row r="216" spans="1:5" x14ac:dyDescent="0.25">
      <c r="A216">
        <v>125239603</v>
      </c>
      <c r="B216" t="s">
        <v>614</v>
      </c>
      <c r="C216" t="s">
        <v>211</v>
      </c>
      <c r="D216" s="20" t="s">
        <v>1124</v>
      </c>
      <c r="E216" s="20" t="s">
        <v>1125</v>
      </c>
    </row>
    <row r="217" spans="1:5" ht="30" x14ac:dyDescent="0.25">
      <c r="A217">
        <v>125239652</v>
      </c>
      <c r="B217" t="s">
        <v>642</v>
      </c>
      <c r="C217" t="s">
        <v>211</v>
      </c>
      <c r="D217" s="20" t="s">
        <v>1126</v>
      </c>
      <c r="E217" s="20" t="s">
        <v>1127</v>
      </c>
    </row>
    <row r="218" spans="1:5" x14ac:dyDescent="0.25">
      <c r="A218">
        <v>109243503</v>
      </c>
      <c r="B218" t="s">
        <v>351</v>
      </c>
      <c r="C218" t="s">
        <v>352</v>
      </c>
      <c r="D218" s="20" t="s">
        <v>1128</v>
      </c>
      <c r="E218" s="20" t="s">
        <v>978</v>
      </c>
    </row>
    <row r="219" spans="1:5" x14ac:dyDescent="0.25">
      <c r="A219">
        <v>109246003</v>
      </c>
      <c r="B219" t="s">
        <v>515</v>
      </c>
      <c r="C219" t="s">
        <v>352</v>
      </c>
      <c r="D219" s="20" t="s">
        <v>1129</v>
      </c>
      <c r="E219" s="20" t="s">
        <v>1130</v>
      </c>
    </row>
    <row r="220" spans="1:5" x14ac:dyDescent="0.25">
      <c r="A220">
        <v>109248003</v>
      </c>
      <c r="B220" t="s">
        <v>525</v>
      </c>
      <c r="C220" t="s">
        <v>352</v>
      </c>
      <c r="D220" s="20" t="s">
        <v>1131</v>
      </c>
      <c r="E220" s="20" t="s">
        <v>1132</v>
      </c>
    </row>
    <row r="221" spans="1:5" x14ac:dyDescent="0.25">
      <c r="A221">
        <v>105251453</v>
      </c>
      <c r="B221" t="s">
        <v>237</v>
      </c>
      <c r="C221" t="s">
        <v>238</v>
      </c>
      <c r="D221" s="20" t="s">
        <v>1133</v>
      </c>
      <c r="E221" s="20" t="s">
        <v>1134</v>
      </c>
    </row>
    <row r="222" spans="1:5" x14ac:dyDescent="0.25">
      <c r="A222">
        <v>105252602</v>
      </c>
      <c r="B222" t="s">
        <v>281</v>
      </c>
      <c r="C222" t="s">
        <v>238</v>
      </c>
      <c r="D222" s="20" t="s">
        <v>1135</v>
      </c>
      <c r="E222" s="20" t="s">
        <v>1136</v>
      </c>
    </row>
    <row r="223" spans="1:5" x14ac:dyDescent="0.25">
      <c r="A223">
        <v>105253303</v>
      </c>
      <c r="B223" t="s">
        <v>285</v>
      </c>
      <c r="C223" t="s">
        <v>238</v>
      </c>
      <c r="D223" s="20" t="s">
        <v>1137</v>
      </c>
      <c r="E223" s="20" t="s">
        <v>1138</v>
      </c>
    </row>
    <row r="224" spans="1:5" x14ac:dyDescent="0.25">
      <c r="A224">
        <v>105253553</v>
      </c>
      <c r="B224" t="s">
        <v>296</v>
      </c>
      <c r="C224" t="s">
        <v>238</v>
      </c>
      <c r="D224" s="20" t="s">
        <v>1139</v>
      </c>
      <c r="E224" s="20" t="s">
        <v>1140</v>
      </c>
    </row>
    <row r="225" spans="1:5" x14ac:dyDescent="0.25">
      <c r="A225">
        <v>105253903</v>
      </c>
      <c r="B225" t="s">
        <v>306</v>
      </c>
      <c r="C225" t="s">
        <v>238</v>
      </c>
      <c r="D225" s="20" t="s">
        <v>1141</v>
      </c>
      <c r="E225" s="20" t="s">
        <v>1142</v>
      </c>
    </row>
    <row r="226" spans="1:5" x14ac:dyDescent="0.25">
      <c r="A226">
        <v>105254053</v>
      </c>
      <c r="B226" t="s">
        <v>308</v>
      </c>
      <c r="C226" t="s">
        <v>238</v>
      </c>
      <c r="D226" s="20" t="s">
        <v>1143</v>
      </c>
      <c r="E226" s="20" t="s">
        <v>1144</v>
      </c>
    </row>
    <row r="227" spans="1:5" x14ac:dyDescent="0.25">
      <c r="A227">
        <v>105254353</v>
      </c>
      <c r="B227" t="s">
        <v>326</v>
      </c>
      <c r="C227" t="s">
        <v>238</v>
      </c>
      <c r="D227" s="20" t="s">
        <v>1145</v>
      </c>
      <c r="E227" s="20" t="s">
        <v>1146</v>
      </c>
    </row>
    <row r="228" spans="1:5" x14ac:dyDescent="0.25">
      <c r="A228">
        <v>105256553</v>
      </c>
      <c r="B228" t="s">
        <v>343</v>
      </c>
      <c r="C228" t="s">
        <v>238</v>
      </c>
      <c r="D228" s="20" t="s">
        <v>1147</v>
      </c>
      <c r="E228" s="20" t="s">
        <v>1148</v>
      </c>
    </row>
    <row r="229" spans="1:5" x14ac:dyDescent="0.25">
      <c r="A229">
        <v>105257602</v>
      </c>
      <c r="B229" t="s">
        <v>407</v>
      </c>
      <c r="C229" t="s">
        <v>238</v>
      </c>
      <c r="D229" s="20" t="s">
        <v>1149</v>
      </c>
      <c r="E229" s="20" t="s">
        <v>1150</v>
      </c>
    </row>
    <row r="230" spans="1:5" x14ac:dyDescent="0.25">
      <c r="A230">
        <v>105258303</v>
      </c>
      <c r="B230" t="s">
        <v>440</v>
      </c>
      <c r="C230" t="s">
        <v>238</v>
      </c>
      <c r="D230" s="20" t="s">
        <v>1151</v>
      </c>
      <c r="E230" s="20" t="s">
        <v>1138</v>
      </c>
    </row>
    <row r="231" spans="1:5" x14ac:dyDescent="0.25">
      <c r="A231">
        <v>105258503</v>
      </c>
      <c r="B231" t="s">
        <v>459</v>
      </c>
      <c r="C231" t="s">
        <v>238</v>
      </c>
      <c r="D231" s="20" t="s">
        <v>1152</v>
      </c>
      <c r="E231" s="20" t="s">
        <v>1153</v>
      </c>
    </row>
    <row r="232" spans="1:5" x14ac:dyDescent="0.25">
      <c r="A232">
        <v>105259103</v>
      </c>
      <c r="B232" t="s">
        <v>599</v>
      </c>
      <c r="C232" t="s">
        <v>238</v>
      </c>
      <c r="D232" s="20" t="s">
        <v>1154</v>
      </c>
      <c r="E232" s="20" t="s">
        <v>1155</v>
      </c>
    </row>
    <row r="233" spans="1:5" x14ac:dyDescent="0.25">
      <c r="A233">
        <v>105259703</v>
      </c>
      <c r="B233" t="s">
        <v>620</v>
      </c>
      <c r="C233" t="s">
        <v>238</v>
      </c>
      <c r="D233" s="20" t="s">
        <v>1156</v>
      </c>
      <c r="E233" s="20" t="s">
        <v>1153</v>
      </c>
    </row>
    <row r="234" spans="1:5" x14ac:dyDescent="0.25">
      <c r="A234">
        <v>101260303</v>
      </c>
      <c r="B234" t="s">
        <v>97</v>
      </c>
      <c r="C234" t="s">
        <v>98</v>
      </c>
      <c r="D234" s="20" t="s">
        <v>1157</v>
      </c>
      <c r="E234" s="20" t="s">
        <v>1158</v>
      </c>
    </row>
    <row r="235" spans="1:5" x14ac:dyDescent="0.25">
      <c r="A235">
        <v>101260803</v>
      </c>
      <c r="B235" t="s">
        <v>173</v>
      </c>
      <c r="C235" t="s">
        <v>98</v>
      </c>
      <c r="D235" s="20" t="s">
        <v>1159</v>
      </c>
      <c r="E235" s="20" t="s">
        <v>1160</v>
      </c>
    </row>
    <row r="236" spans="1:5" x14ac:dyDescent="0.25">
      <c r="A236">
        <v>101261302</v>
      </c>
      <c r="B236" t="s">
        <v>233</v>
      </c>
      <c r="C236" t="s">
        <v>98</v>
      </c>
      <c r="D236" s="20" t="s">
        <v>1161</v>
      </c>
      <c r="E236" s="20" t="s">
        <v>1162</v>
      </c>
    </row>
    <row r="237" spans="1:5" x14ac:dyDescent="0.25">
      <c r="A237">
        <v>101262903</v>
      </c>
      <c r="B237" t="s">
        <v>300</v>
      </c>
      <c r="C237" t="s">
        <v>98</v>
      </c>
      <c r="D237" s="20" t="s">
        <v>1163</v>
      </c>
      <c r="E237" s="20" t="s">
        <v>1164</v>
      </c>
    </row>
    <row r="238" spans="1:5" x14ac:dyDescent="0.25">
      <c r="A238">
        <v>101264003</v>
      </c>
      <c r="B238" t="s">
        <v>373</v>
      </c>
      <c r="C238" t="s">
        <v>98</v>
      </c>
      <c r="D238" s="20" t="s">
        <v>1165</v>
      </c>
      <c r="E238" s="20" t="s">
        <v>1158</v>
      </c>
    </row>
    <row r="239" spans="1:5" x14ac:dyDescent="0.25">
      <c r="A239">
        <v>101268003</v>
      </c>
      <c r="B239" t="s">
        <v>600</v>
      </c>
      <c r="C239" t="s">
        <v>98</v>
      </c>
      <c r="D239" s="20" t="s">
        <v>1166</v>
      </c>
      <c r="E239" s="20" t="s">
        <v>1158</v>
      </c>
    </row>
    <row r="240" spans="1:5" x14ac:dyDescent="0.25">
      <c r="A240">
        <v>106272003</v>
      </c>
      <c r="B240" t="s">
        <v>291</v>
      </c>
      <c r="C240" t="s">
        <v>292</v>
      </c>
      <c r="D240" s="20" t="s">
        <v>1167</v>
      </c>
      <c r="E240" s="20" t="s">
        <v>1025</v>
      </c>
    </row>
    <row r="241" spans="1:5" x14ac:dyDescent="0.25">
      <c r="A241">
        <v>112281302</v>
      </c>
      <c r="B241" t="s">
        <v>204</v>
      </c>
      <c r="C241" t="s">
        <v>205</v>
      </c>
      <c r="D241" s="20" t="s">
        <v>1168</v>
      </c>
      <c r="E241" s="20" t="s">
        <v>1169</v>
      </c>
    </row>
    <row r="242" spans="1:5" x14ac:dyDescent="0.25">
      <c r="A242">
        <v>112282004</v>
      </c>
      <c r="B242" t="s">
        <v>286</v>
      </c>
      <c r="C242" t="s">
        <v>205</v>
      </c>
      <c r="D242" s="20" t="s">
        <v>1170</v>
      </c>
      <c r="E242" s="20" t="s">
        <v>1171</v>
      </c>
    </row>
    <row r="243" spans="1:5" x14ac:dyDescent="0.25">
      <c r="A243">
        <v>112283003</v>
      </c>
      <c r="B243" t="s">
        <v>315</v>
      </c>
      <c r="C243" t="s">
        <v>205</v>
      </c>
      <c r="D243" s="20" t="s">
        <v>1172</v>
      </c>
      <c r="E243" s="20" t="s">
        <v>1173</v>
      </c>
    </row>
    <row r="244" spans="1:5" x14ac:dyDescent="0.25">
      <c r="A244">
        <v>112286003</v>
      </c>
      <c r="B244" t="s">
        <v>593</v>
      </c>
      <c r="C244" t="s">
        <v>205</v>
      </c>
      <c r="D244" s="20" t="s">
        <v>1174</v>
      </c>
      <c r="E244" s="20" t="s">
        <v>1173</v>
      </c>
    </row>
    <row r="245" spans="1:5" x14ac:dyDescent="0.25">
      <c r="A245">
        <v>112289003</v>
      </c>
      <c r="B245" t="s">
        <v>623</v>
      </c>
      <c r="C245" t="s">
        <v>205</v>
      </c>
      <c r="D245" s="20" t="s">
        <v>1175</v>
      </c>
      <c r="E245" s="20" t="s">
        <v>1176</v>
      </c>
    </row>
    <row r="246" spans="1:5" x14ac:dyDescent="0.25">
      <c r="A246">
        <v>111291304</v>
      </c>
      <c r="B246" t="s">
        <v>198</v>
      </c>
      <c r="C246" t="s">
        <v>199</v>
      </c>
      <c r="D246" s="20" t="s">
        <v>1177</v>
      </c>
      <c r="E246" s="20" t="s">
        <v>895</v>
      </c>
    </row>
    <row r="247" spans="1:5" x14ac:dyDescent="0.25">
      <c r="A247">
        <v>111292304</v>
      </c>
      <c r="B247" t="s">
        <v>290</v>
      </c>
      <c r="C247" t="s">
        <v>199</v>
      </c>
      <c r="D247" s="20" t="s">
        <v>1178</v>
      </c>
      <c r="E247" s="20" t="s">
        <v>905</v>
      </c>
    </row>
    <row r="248" spans="1:5" x14ac:dyDescent="0.25">
      <c r="A248">
        <v>111297504</v>
      </c>
      <c r="B248" t="s">
        <v>562</v>
      </c>
      <c r="C248" t="s">
        <v>199</v>
      </c>
      <c r="D248" s="20" t="s">
        <v>1179</v>
      </c>
      <c r="E248" s="20" t="s">
        <v>1180</v>
      </c>
    </row>
    <row r="249" spans="1:5" x14ac:dyDescent="0.25">
      <c r="A249">
        <v>101301303</v>
      </c>
      <c r="B249" t="s">
        <v>189</v>
      </c>
      <c r="C249" t="s">
        <v>190</v>
      </c>
      <c r="D249" s="20" t="s">
        <v>1181</v>
      </c>
      <c r="E249" s="20" t="s">
        <v>1182</v>
      </c>
    </row>
    <row r="250" spans="1:5" x14ac:dyDescent="0.25">
      <c r="A250">
        <v>101301403</v>
      </c>
      <c r="B250" t="s">
        <v>200</v>
      </c>
      <c r="C250" t="s">
        <v>190</v>
      </c>
      <c r="D250" s="20" t="s">
        <v>1183</v>
      </c>
      <c r="E250" s="20" t="s">
        <v>1184</v>
      </c>
    </row>
    <row r="251" spans="1:5" x14ac:dyDescent="0.25">
      <c r="A251">
        <v>101303503</v>
      </c>
      <c r="B251" t="s">
        <v>346</v>
      </c>
      <c r="C251" t="s">
        <v>190</v>
      </c>
      <c r="D251" s="20" t="s">
        <v>1185</v>
      </c>
      <c r="E251" s="20" t="s">
        <v>1186</v>
      </c>
    </row>
    <row r="252" spans="1:5" x14ac:dyDescent="0.25">
      <c r="A252">
        <v>101306503</v>
      </c>
      <c r="B252" t="s">
        <v>560</v>
      </c>
      <c r="C252" t="s">
        <v>190</v>
      </c>
      <c r="D252" s="20" t="s">
        <v>1187</v>
      </c>
      <c r="E252" s="20" t="s">
        <v>1186</v>
      </c>
    </row>
    <row r="253" spans="1:5" x14ac:dyDescent="0.25">
      <c r="A253">
        <v>101308503</v>
      </c>
      <c r="B253" t="s">
        <v>629</v>
      </c>
      <c r="C253" t="s">
        <v>190</v>
      </c>
      <c r="D253" s="20" t="s">
        <v>1188</v>
      </c>
      <c r="E253" s="20" t="s">
        <v>1186</v>
      </c>
    </row>
    <row r="254" spans="1:5" x14ac:dyDescent="0.25">
      <c r="A254">
        <v>111312503</v>
      </c>
      <c r="B254" t="s">
        <v>339</v>
      </c>
      <c r="C254" t="s">
        <v>340</v>
      </c>
      <c r="D254" s="20" t="s">
        <v>1189</v>
      </c>
      <c r="E254" s="20" t="s">
        <v>1190</v>
      </c>
    </row>
    <row r="255" spans="1:5" x14ac:dyDescent="0.25">
      <c r="A255">
        <v>111312804</v>
      </c>
      <c r="B255" t="s">
        <v>355</v>
      </c>
      <c r="C255" t="s">
        <v>340</v>
      </c>
      <c r="D255" s="20" t="s">
        <v>1191</v>
      </c>
      <c r="E255" s="20" t="s">
        <v>1192</v>
      </c>
    </row>
    <row r="256" spans="1:5" x14ac:dyDescent="0.25">
      <c r="A256">
        <v>111316003</v>
      </c>
      <c r="B256" t="s">
        <v>424</v>
      </c>
      <c r="C256" t="s">
        <v>340</v>
      </c>
      <c r="D256" s="20" t="s">
        <v>1193</v>
      </c>
      <c r="E256" s="20" t="s">
        <v>1194</v>
      </c>
    </row>
    <row r="257" spans="1:5" x14ac:dyDescent="0.25">
      <c r="A257">
        <v>111317503</v>
      </c>
      <c r="B257" t="s">
        <v>563</v>
      </c>
      <c r="C257" t="s">
        <v>340</v>
      </c>
      <c r="D257" s="20" t="s">
        <v>1195</v>
      </c>
      <c r="E257" s="20" t="s">
        <v>895</v>
      </c>
    </row>
    <row r="258" spans="1:5" x14ac:dyDescent="0.25">
      <c r="A258">
        <v>128321103</v>
      </c>
      <c r="B258" t="s">
        <v>156</v>
      </c>
      <c r="C258" t="s">
        <v>157</v>
      </c>
      <c r="D258" s="20" t="s">
        <v>1196</v>
      </c>
      <c r="E258" s="20" t="s">
        <v>1197</v>
      </c>
    </row>
    <row r="259" spans="1:5" x14ac:dyDescent="0.25">
      <c r="A259">
        <v>128323303</v>
      </c>
      <c r="B259" t="s">
        <v>337</v>
      </c>
      <c r="C259" t="s">
        <v>157</v>
      </c>
      <c r="D259" s="20" t="s">
        <v>1198</v>
      </c>
      <c r="E259" s="20" t="s">
        <v>1199</v>
      </c>
    </row>
    <row r="260" spans="1:5" x14ac:dyDescent="0.25">
      <c r="A260">
        <v>128323703</v>
      </c>
      <c r="B260" t="s">
        <v>341</v>
      </c>
      <c r="C260" t="s">
        <v>157</v>
      </c>
      <c r="D260" s="20" t="s">
        <v>1200</v>
      </c>
      <c r="E260" s="20" t="s">
        <v>1201</v>
      </c>
    </row>
    <row r="261" spans="1:5" x14ac:dyDescent="0.25">
      <c r="A261">
        <v>128325203</v>
      </c>
      <c r="B261" t="s">
        <v>390</v>
      </c>
      <c r="C261" t="s">
        <v>157</v>
      </c>
      <c r="D261" s="20" t="s">
        <v>1202</v>
      </c>
      <c r="E261" s="20" t="s">
        <v>816</v>
      </c>
    </row>
    <row r="262" spans="1:5" x14ac:dyDescent="0.25">
      <c r="A262">
        <v>128326303</v>
      </c>
      <c r="B262" t="s">
        <v>482</v>
      </c>
      <c r="C262" t="s">
        <v>157</v>
      </c>
      <c r="D262" s="20" t="s">
        <v>1198</v>
      </c>
      <c r="E262" s="20" t="s">
        <v>1199</v>
      </c>
    </row>
    <row r="263" spans="1:5" x14ac:dyDescent="0.25">
      <c r="A263">
        <v>128327303</v>
      </c>
      <c r="B263" t="s">
        <v>506</v>
      </c>
      <c r="C263" t="s">
        <v>157</v>
      </c>
      <c r="D263" s="20" t="s">
        <v>1203</v>
      </c>
      <c r="E263" s="20" t="s">
        <v>1204</v>
      </c>
    </row>
    <row r="264" spans="1:5" x14ac:dyDescent="0.25">
      <c r="A264">
        <v>128328003</v>
      </c>
      <c r="B264" t="s">
        <v>602</v>
      </c>
      <c r="C264" t="s">
        <v>157</v>
      </c>
      <c r="D264" s="20" t="s">
        <v>1205</v>
      </c>
      <c r="E264" s="20" t="s">
        <v>1199</v>
      </c>
    </row>
    <row r="265" spans="1:5" x14ac:dyDescent="0.25">
      <c r="A265">
        <v>106330703</v>
      </c>
      <c r="B265" t="s">
        <v>170</v>
      </c>
      <c r="C265" t="s">
        <v>171</v>
      </c>
      <c r="D265" s="20" t="s">
        <v>1206</v>
      </c>
      <c r="E265" s="20" t="s">
        <v>1130</v>
      </c>
    </row>
    <row r="266" spans="1:5" x14ac:dyDescent="0.25">
      <c r="A266">
        <v>106330803</v>
      </c>
      <c r="B266" t="s">
        <v>172</v>
      </c>
      <c r="C266" t="s">
        <v>171</v>
      </c>
      <c r="D266" s="20" t="s">
        <v>1207</v>
      </c>
      <c r="E266" s="20" t="s">
        <v>1208</v>
      </c>
    </row>
    <row r="267" spans="1:5" x14ac:dyDescent="0.25">
      <c r="A267">
        <v>106338003</v>
      </c>
      <c r="B267" t="s">
        <v>505</v>
      </c>
      <c r="C267" t="s">
        <v>171</v>
      </c>
      <c r="D267" s="20" t="s">
        <v>1209</v>
      </c>
      <c r="E267" s="20" t="s">
        <v>1210</v>
      </c>
    </row>
    <row r="268" spans="1:5" x14ac:dyDescent="0.25">
      <c r="A268">
        <v>111343603</v>
      </c>
      <c r="B268" t="s">
        <v>353</v>
      </c>
      <c r="C268" t="s">
        <v>354</v>
      </c>
      <c r="D268" s="20" t="s">
        <v>1211</v>
      </c>
      <c r="E268" s="20" t="s">
        <v>992</v>
      </c>
    </row>
    <row r="269" spans="1:5" x14ac:dyDescent="0.25">
      <c r="A269">
        <v>119350303</v>
      </c>
      <c r="B269" t="s">
        <v>95</v>
      </c>
      <c r="C269" t="s">
        <v>96</v>
      </c>
      <c r="D269" s="20" t="s">
        <v>1212</v>
      </c>
      <c r="E269" s="20" t="s">
        <v>1213</v>
      </c>
    </row>
    <row r="270" spans="1:5" x14ac:dyDescent="0.25">
      <c r="A270">
        <v>119351303</v>
      </c>
      <c r="B270" t="s">
        <v>186</v>
      </c>
      <c r="C270" t="s">
        <v>96</v>
      </c>
      <c r="D270" s="20" t="s">
        <v>1214</v>
      </c>
      <c r="E270" s="20" t="s">
        <v>1215</v>
      </c>
    </row>
    <row r="271" spans="1:5" x14ac:dyDescent="0.25">
      <c r="A271">
        <v>119352203</v>
      </c>
      <c r="B271" t="s">
        <v>262</v>
      </c>
      <c r="C271" t="s">
        <v>96</v>
      </c>
      <c r="D271" s="20" t="s">
        <v>1216</v>
      </c>
      <c r="E271" s="20" t="s">
        <v>1217</v>
      </c>
    </row>
    <row r="272" spans="1:5" x14ac:dyDescent="0.25">
      <c r="A272">
        <v>119354603</v>
      </c>
      <c r="B272" t="s">
        <v>367</v>
      </c>
      <c r="C272" t="s">
        <v>96</v>
      </c>
      <c r="D272" s="20" t="s">
        <v>1218</v>
      </c>
      <c r="E272" s="20" t="s">
        <v>1217</v>
      </c>
    </row>
    <row r="273" spans="1:5" x14ac:dyDescent="0.25">
      <c r="A273">
        <v>119355503</v>
      </c>
      <c r="B273" t="s">
        <v>399</v>
      </c>
      <c r="C273" t="s">
        <v>96</v>
      </c>
      <c r="D273" s="20" t="s">
        <v>1219</v>
      </c>
      <c r="E273" s="20" t="s">
        <v>1220</v>
      </c>
    </row>
    <row r="274" spans="1:5" x14ac:dyDescent="0.25">
      <c r="A274">
        <v>119356503</v>
      </c>
      <c r="B274" t="s">
        <v>443</v>
      </c>
      <c r="C274" t="s">
        <v>96</v>
      </c>
      <c r="D274" s="20" t="s">
        <v>1221</v>
      </c>
      <c r="E274" s="20" t="s">
        <v>1222</v>
      </c>
    </row>
    <row r="275" spans="1:5" x14ac:dyDescent="0.25">
      <c r="A275">
        <v>119356603</v>
      </c>
      <c r="B275" t="s">
        <v>464</v>
      </c>
      <c r="C275" t="s">
        <v>96</v>
      </c>
      <c r="D275" s="20" t="s">
        <v>1223</v>
      </c>
      <c r="E275" s="20" t="s">
        <v>1224</v>
      </c>
    </row>
    <row r="276" spans="1:5" x14ac:dyDescent="0.25">
      <c r="A276">
        <v>119357003</v>
      </c>
      <c r="B276" t="s">
        <v>518</v>
      </c>
      <c r="C276" t="s">
        <v>96</v>
      </c>
      <c r="D276" s="20" t="s">
        <v>1218</v>
      </c>
      <c r="E276" s="20" t="s">
        <v>1217</v>
      </c>
    </row>
    <row r="277" spans="1:5" x14ac:dyDescent="0.25">
      <c r="A277">
        <v>119357402</v>
      </c>
      <c r="B277" t="s">
        <v>532</v>
      </c>
      <c r="C277" t="s">
        <v>96</v>
      </c>
      <c r="D277" s="20" t="s">
        <v>1225</v>
      </c>
      <c r="E277" s="20" t="s">
        <v>1226</v>
      </c>
    </row>
    <row r="278" spans="1:5" x14ac:dyDescent="0.25">
      <c r="A278">
        <v>119358403</v>
      </c>
      <c r="B278" t="s">
        <v>612</v>
      </c>
      <c r="C278" t="s">
        <v>96</v>
      </c>
      <c r="D278" s="20" t="s">
        <v>1227</v>
      </c>
      <c r="E278" s="20" t="s">
        <v>1228</v>
      </c>
    </row>
    <row r="279" spans="1:5" x14ac:dyDescent="0.25">
      <c r="A279">
        <v>113361303</v>
      </c>
      <c r="B279" t="s">
        <v>221</v>
      </c>
      <c r="C279" t="s">
        <v>222</v>
      </c>
      <c r="D279" s="20" t="s">
        <v>1229</v>
      </c>
      <c r="E279" s="20" t="s">
        <v>1230</v>
      </c>
    </row>
    <row r="280" spans="1:5" x14ac:dyDescent="0.25">
      <c r="A280">
        <v>113361503</v>
      </c>
      <c r="B280" t="s">
        <v>224</v>
      </c>
      <c r="C280" t="s">
        <v>222</v>
      </c>
      <c r="D280" s="20" t="s">
        <v>1231</v>
      </c>
      <c r="E280" s="20" t="s">
        <v>1232</v>
      </c>
    </row>
    <row r="281" spans="1:5" x14ac:dyDescent="0.25">
      <c r="A281">
        <v>113361703</v>
      </c>
      <c r="B281" t="s">
        <v>229</v>
      </c>
      <c r="C281" t="s">
        <v>222</v>
      </c>
      <c r="D281" s="20" t="s">
        <v>1233</v>
      </c>
      <c r="E281" s="20" t="s">
        <v>1234</v>
      </c>
    </row>
    <row r="282" spans="1:5" x14ac:dyDescent="0.25">
      <c r="A282">
        <v>113362203</v>
      </c>
      <c r="B282" t="s">
        <v>258</v>
      </c>
      <c r="C282" t="s">
        <v>222</v>
      </c>
      <c r="D282" s="20" t="s">
        <v>1235</v>
      </c>
      <c r="E282" s="20" t="s">
        <v>1236</v>
      </c>
    </row>
    <row r="283" spans="1:5" x14ac:dyDescent="0.25">
      <c r="A283">
        <v>113362303</v>
      </c>
      <c r="B283" t="s">
        <v>271</v>
      </c>
      <c r="C283" t="s">
        <v>222</v>
      </c>
      <c r="D283" s="20" t="s">
        <v>1237</v>
      </c>
      <c r="E283" s="20" t="s">
        <v>1238</v>
      </c>
    </row>
    <row r="284" spans="1:5" x14ac:dyDescent="0.25">
      <c r="A284">
        <v>113362403</v>
      </c>
      <c r="B284" t="s">
        <v>276</v>
      </c>
      <c r="C284" t="s">
        <v>222</v>
      </c>
      <c r="D284" s="20" t="s">
        <v>1239</v>
      </c>
      <c r="E284" s="20" t="s">
        <v>1238</v>
      </c>
    </row>
    <row r="285" spans="1:5" x14ac:dyDescent="0.25">
      <c r="A285">
        <v>113362603</v>
      </c>
      <c r="B285" t="s">
        <v>280</v>
      </c>
      <c r="C285" t="s">
        <v>222</v>
      </c>
      <c r="D285" s="20" t="s">
        <v>1240</v>
      </c>
      <c r="E285" s="20" t="s">
        <v>1241</v>
      </c>
    </row>
    <row r="286" spans="1:5" ht="30" x14ac:dyDescent="0.25">
      <c r="A286">
        <v>113363103</v>
      </c>
      <c r="B286" t="s">
        <v>332</v>
      </c>
      <c r="C286" t="s">
        <v>222</v>
      </c>
      <c r="D286" s="20" t="s">
        <v>1242</v>
      </c>
      <c r="E286" s="20" t="s">
        <v>1243</v>
      </c>
    </row>
    <row r="287" spans="1:5" x14ac:dyDescent="0.25">
      <c r="A287">
        <v>113363603</v>
      </c>
      <c r="B287" t="s">
        <v>370</v>
      </c>
      <c r="C287" t="s">
        <v>222</v>
      </c>
      <c r="D287" s="20" t="s">
        <v>1244</v>
      </c>
      <c r="E287" s="20" t="s">
        <v>1245</v>
      </c>
    </row>
    <row r="288" spans="1:5" ht="30" x14ac:dyDescent="0.25">
      <c r="A288">
        <v>113364002</v>
      </c>
      <c r="B288" t="s">
        <v>371</v>
      </c>
      <c r="C288" t="s">
        <v>222</v>
      </c>
      <c r="D288" s="20" t="s">
        <v>1246</v>
      </c>
      <c r="E288" s="20" t="s">
        <v>1247</v>
      </c>
    </row>
    <row r="289" spans="1:5" x14ac:dyDescent="0.25">
      <c r="A289">
        <v>113364403</v>
      </c>
      <c r="B289" t="s">
        <v>388</v>
      </c>
      <c r="C289" t="s">
        <v>222</v>
      </c>
      <c r="D289" s="20" t="s">
        <v>1248</v>
      </c>
      <c r="E289" s="20" t="s">
        <v>1230</v>
      </c>
    </row>
    <row r="290" spans="1:5" x14ac:dyDescent="0.25">
      <c r="A290">
        <v>113364503</v>
      </c>
      <c r="B290" t="s">
        <v>389</v>
      </c>
      <c r="C290" t="s">
        <v>222</v>
      </c>
      <c r="D290" s="20" t="s">
        <v>1249</v>
      </c>
      <c r="E290" s="20" t="s">
        <v>1250</v>
      </c>
    </row>
    <row r="291" spans="1:5" x14ac:dyDescent="0.25">
      <c r="A291">
        <v>113365203</v>
      </c>
      <c r="B291" t="s">
        <v>478</v>
      </c>
      <c r="C291" t="s">
        <v>222</v>
      </c>
      <c r="D291" s="20" t="s">
        <v>1251</v>
      </c>
      <c r="E291" s="20" t="s">
        <v>1252</v>
      </c>
    </row>
    <row r="292" spans="1:5" x14ac:dyDescent="0.25">
      <c r="A292">
        <v>113365303</v>
      </c>
      <c r="B292" t="s">
        <v>486</v>
      </c>
      <c r="C292" t="s">
        <v>222</v>
      </c>
      <c r="D292" s="20" t="s">
        <v>1253</v>
      </c>
      <c r="E292" s="20" t="s">
        <v>1254</v>
      </c>
    </row>
    <row r="293" spans="1:5" x14ac:dyDescent="0.25">
      <c r="A293">
        <v>113367003</v>
      </c>
      <c r="B293" t="s">
        <v>547</v>
      </c>
      <c r="C293" t="s">
        <v>222</v>
      </c>
      <c r="D293" s="20" t="s">
        <v>1255</v>
      </c>
      <c r="E293" s="20" t="s">
        <v>1256</v>
      </c>
    </row>
    <row r="294" spans="1:5" x14ac:dyDescent="0.25">
      <c r="A294">
        <v>113369003</v>
      </c>
      <c r="B294" t="s">
        <v>618</v>
      </c>
      <c r="C294" t="s">
        <v>222</v>
      </c>
      <c r="D294" s="20" t="s">
        <v>1257</v>
      </c>
      <c r="E294" s="20" t="s">
        <v>1238</v>
      </c>
    </row>
    <row r="295" spans="1:5" x14ac:dyDescent="0.25">
      <c r="A295">
        <v>104372003</v>
      </c>
      <c r="B295" t="s">
        <v>278</v>
      </c>
      <c r="C295" t="s">
        <v>279</v>
      </c>
      <c r="D295" s="20" t="s">
        <v>1258</v>
      </c>
      <c r="E295" s="20" t="s">
        <v>828</v>
      </c>
    </row>
    <row r="296" spans="1:5" x14ac:dyDescent="0.25">
      <c r="A296">
        <v>104374003</v>
      </c>
      <c r="B296" t="s">
        <v>372</v>
      </c>
      <c r="C296" t="s">
        <v>279</v>
      </c>
      <c r="D296" s="20" t="s">
        <v>1259</v>
      </c>
      <c r="E296" s="20" t="s">
        <v>842</v>
      </c>
    </row>
    <row r="297" spans="1:5" x14ac:dyDescent="0.25">
      <c r="A297">
        <v>104375003</v>
      </c>
      <c r="B297" t="s">
        <v>412</v>
      </c>
      <c r="C297" t="s">
        <v>279</v>
      </c>
      <c r="D297" s="20" t="s">
        <v>1260</v>
      </c>
      <c r="E297" s="20" t="s">
        <v>834</v>
      </c>
    </row>
    <row r="298" spans="1:5" x14ac:dyDescent="0.25">
      <c r="A298">
        <v>104375203</v>
      </c>
      <c r="B298" t="s">
        <v>431</v>
      </c>
      <c r="C298" t="s">
        <v>279</v>
      </c>
      <c r="D298" s="20" t="s">
        <v>1261</v>
      </c>
      <c r="E298" s="20" t="s">
        <v>834</v>
      </c>
    </row>
    <row r="299" spans="1:5" x14ac:dyDescent="0.25">
      <c r="A299">
        <v>104375302</v>
      </c>
      <c r="B299" t="s">
        <v>433</v>
      </c>
      <c r="C299" t="s">
        <v>279</v>
      </c>
      <c r="D299" s="20" t="s">
        <v>1262</v>
      </c>
      <c r="E299" s="20" t="s">
        <v>1263</v>
      </c>
    </row>
    <row r="300" spans="1:5" x14ac:dyDescent="0.25">
      <c r="A300">
        <v>104376203</v>
      </c>
      <c r="B300" t="s">
        <v>542</v>
      </c>
      <c r="C300" t="s">
        <v>279</v>
      </c>
      <c r="D300" s="20" t="s">
        <v>1264</v>
      </c>
      <c r="E300" s="20" t="s">
        <v>842</v>
      </c>
    </row>
    <row r="301" spans="1:5" x14ac:dyDescent="0.25">
      <c r="A301">
        <v>104377003</v>
      </c>
      <c r="B301" t="s">
        <v>598</v>
      </c>
      <c r="C301" t="s">
        <v>279</v>
      </c>
      <c r="D301" s="20" t="s">
        <v>1265</v>
      </c>
      <c r="E301" s="20" t="s">
        <v>846</v>
      </c>
    </row>
    <row r="302" spans="1:5" x14ac:dyDescent="0.25">
      <c r="A302">
        <v>104378003</v>
      </c>
      <c r="B302" t="s">
        <v>646</v>
      </c>
      <c r="C302" t="s">
        <v>279</v>
      </c>
      <c r="D302" s="20" t="s">
        <v>1266</v>
      </c>
      <c r="E302" s="20" t="s">
        <v>1267</v>
      </c>
    </row>
    <row r="303" spans="1:5" x14ac:dyDescent="0.25">
      <c r="A303">
        <v>113380303</v>
      </c>
      <c r="B303" t="s">
        <v>109</v>
      </c>
      <c r="C303" t="s">
        <v>110</v>
      </c>
      <c r="D303" s="20" t="s">
        <v>1268</v>
      </c>
      <c r="E303" s="20" t="s">
        <v>1269</v>
      </c>
    </row>
    <row r="304" spans="1:5" x14ac:dyDescent="0.25">
      <c r="A304">
        <v>113381303</v>
      </c>
      <c r="B304" t="s">
        <v>236</v>
      </c>
      <c r="C304" t="s">
        <v>110</v>
      </c>
      <c r="D304" s="20" t="s">
        <v>1270</v>
      </c>
      <c r="E304" s="20" t="s">
        <v>1271</v>
      </c>
    </row>
    <row r="305" spans="1:5" x14ac:dyDescent="0.25">
      <c r="A305">
        <v>113382303</v>
      </c>
      <c r="B305" t="s">
        <v>272</v>
      </c>
      <c r="C305" t="s">
        <v>110</v>
      </c>
      <c r="D305" s="20" t="s">
        <v>1272</v>
      </c>
      <c r="E305" s="20" t="s">
        <v>1273</v>
      </c>
    </row>
    <row r="306" spans="1:5" x14ac:dyDescent="0.25">
      <c r="A306">
        <v>113384603</v>
      </c>
      <c r="B306" t="s">
        <v>374</v>
      </c>
      <c r="C306" t="s">
        <v>110</v>
      </c>
      <c r="D306" s="20" t="s">
        <v>1274</v>
      </c>
      <c r="E306" s="20" t="s">
        <v>1275</v>
      </c>
    </row>
    <row r="307" spans="1:5" x14ac:dyDescent="0.25">
      <c r="A307">
        <v>113385003</v>
      </c>
      <c r="B307" t="s">
        <v>451</v>
      </c>
      <c r="C307" t="s">
        <v>110</v>
      </c>
      <c r="D307" s="20" t="s">
        <v>1276</v>
      </c>
      <c r="E307" s="20" t="s">
        <v>1090</v>
      </c>
    </row>
    <row r="308" spans="1:5" x14ac:dyDescent="0.25">
      <c r="A308">
        <v>113385303</v>
      </c>
      <c r="B308" t="s">
        <v>472</v>
      </c>
      <c r="C308" t="s">
        <v>110</v>
      </c>
      <c r="D308" s="20" t="s">
        <v>1277</v>
      </c>
      <c r="E308" s="20" t="s">
        <v>1278</v>
      </c>
    </row>
    <row r="309" spans="1:5" x14ac:dyDescent="0.25">
      <c r="A309">
        <v>121390302</v>
      </c>
      <c r="B309" t="s">
        <v>104</v>
      </c>
      <c r="C309" t="s">
        <v>105</v>
      </c>
      <c r="D309" s="20" t="s">
        <v>1279</v>
      </c>
      <c r="E309" s="20" t="s">
        <v>1280</v>
      </c>
    </row>
    <row r="310" spans="1:5" x14ac:dyDescent="0.25">
      <c r="A310">
        <v>121391303</v>
      </c>
      <c r="B310" t="s">
        <v>191</v>
      </c>
      <c r="C310" t="s">
        <v>105</v>
      </c>
      <c r="D310" s="20" t="s">
        <v>1281</v>
      </c>
      <c r="E310" s="20" t="s">
        <v>1282</v>
      </c>
    </row>
    <row r="311" spans="1:5" x14ac:dyDescent="0.25">
      <c r="A311">
        <v>121392303</v>
      </c>
      <c r="B311" t="s">
        <v>267</v>
      </c>
      <c r="C311" t="s">
        <v>105</v>
      </c>
      <c r="D311" s="20" t="s">
        <v>1283</v>
      </c>
      <c r="E311" s="20" t="s">
        <v>1284</v>
      </c>
    </row>
    <row r="312" spans="1:5" x14ac:dyDescent="0.25">
      <c r="A312">
        <v>121394503</v>
      </c>
      <c r="B312" t="s">
        <v>452</v>
      </c>
      <c r="C312" t="s">
        <v>105</v>
      </c>
      <c r="D312" s="20" t="s">
        <v>1285</v>
      </c>
      <c r="E312" s="20" t="s">
        <v>1286</v>
      </c>
    </row>
    <row r="313" spans="1:5" x14ac:dyDescent="0.25">
      <c r="A313">
        <v>121394603</v>
      </c>
      <c r="B313" t="s">
        <v>460</v>
      </c>
      <c r="C313" t="s">
        <v>105</v>
      </c>
      <c r="D313" s="20" t="s">
        <v>1287</v>
      </c>
      <c r="E313" s="20" t="s">
        <v>1288</v>
      </c>
    </row>
    <row r="314" spans="1:5" ht="30" x14ac:dyDescent="0.25">
      <c r="A314">
        <v>121395103</v>
      </c>
      <c r="B314" t="s">
        <v>474</v>
      </c>
      <c r="C314" t="s">
        <v>105</v>
      </c>
      <c r="D314" s="20" t="s">
        <v>1289</v>
      </c>
      <c r="E314" s="20" t="s">
        <v>1290</v>
      </c>
    </row>
    <row r="315" spans="1:5" x14ac:dyDescent="0.25">
      <c r="A315">
        <v>121395603</v>
      </c>
      <c r="B315" t="s">
        <v>526</v>
      </c>
      <c r="C315" t="s">
        <v>105</v>
      </c>
      <c r="D315" s="20" t="s">
        <v>1291</v>
      </c>
      <c r="E315" s="20" t="s">
        <v>1292</v>
      </c>
    </row>
    <row r="316" spans="1:5" x14ac:dyDescent="0.25">
      <c r="A316">
        <v>121395703</v>
      </c>
      <c r="B316" t="s">
        <v>564</v>
      </c>
      <c r="C316" t="s">
        <v>105</v>
      </c>
      <c r="D316" s="20" t="s">
        <v>1293</v>
      </c>
      <c r="E316" s="20" t="s">
        <v>1294</v>
      </c>
    </row>
    <row r="317" spans="1:5" x14ac:dyDescent="0.25">
      <c r="A317">
        <v>121397803</v>
      </c>
      <c r="B317" t="s">
        <v>639</v>
      </c>
      <c r="C317" t="s">
        <v>105</v>
      </c>
      <c r="D317" s="20" t="s">
        <v>1295</v>
      </c>
      <c r="E317" s="20" t="s">
        <v>1296</v>
      </c>
    </row>
    <row r="318" spans="1:5" ht="30" x14ac:dyDescent="0.25">
      <c r="A318">
        <v>118401403</v>
      </c>
      <c r="B318" t="s">
        <v>244</v>
      </c>
      <c r="C318" t="s">
        <v>245</v>
      </c>
      <c r="D318" s="20" t="s">
        <v>1297</v>
      </c>
      <c r="E318" s="20" t="s">
        <v>1298</v>
      </c>
    </row>
    <row r="319" spans="1:5" x14ac:dyDescent="0.25">
      <c r="A319">
        <v>118401603</v>
      </c>
      <c r="B319" t="s">
        <v>248</v>
      </c>
      <c r="C319" t="s">
        <v>245</v>
      </c>
      <c r="D319" s="20" t="s">
        <v>1299</v>
      </c>
      <c r="E319" s="20" t="s">
        <v>1300</v>
      </c>
    </row>
    <row r="320" spans="1:5" x14ac:dyDescent="0.25">
      <c r="A320">
        <v>118402603</v>
      </c>
      <c r="B320" t="s">
        <v>314</v>
      </c>
      <c r="C320" t="s">
        <v>245</v>
      </c>
      <c r="D320" s="20" t="s">
        <v>1301</v>
      </c>
      <c r="E320" s="20" t="s">
        <v>1302</v>
      </c>
    </row>
    <row r="321" spans="1:5" x14ac:dyDescent="0.25">
      <c r="A321">
        <v>118403003</v>
      </c>
      <c r="B321" t="s">
        <v>324</v>
      </c>
      <c r="C321" t="s">
        <v>245</v>
      </c>
      <c r="D321" s="20" t="s">
        <v>1303</v>
      </c>
      <c r="E321" s="20" t="s">
        <v>980</v>
      </c>
    </row>
    <row r="322" spans="1:5" ht="30" x14ac:dyDescent="0.25">
      <c r="A322">
        <v>118403302</v>
      </c>
      <c r="B322" t="s">
        <v>331</v>
      </c>
      <c r="C322" t="s">
        <v>245</v>
      </c>
      <c r="D322" s="20" t="s">
        <v>1304</v>
      </c>
      <c r="E322" s="20" t="s">
        <v>1305</v>
      </c>
    </row>
    <row r="323" spans="1:5" x14ac:dyDescent="0.25">
      <c r="A323">
        <v>118403903</v>
      </c>
      <c r="B323" t="s">
        <v>368</v>
      </c>
      <c r="C323" t="s">
        <v>245</v>
      </c>
      <c r="D323" s="20" t="s">
        <v>1306</v>
      </c>
      <c r="E323" s="20" t="s">
        <v>1307</v>
      </c>
    </row>
    <row r="324" spans="1:5" x14ac:dyDescent="0.25">
      <c r="A324">
        <v>118406003</v>
      </c>
      <c r="B324" t="s">
        <v>458</v>
      </c>
      <c r="C324" t="s">
        <v>245</v>
      </c>
      <c r="D324" s="20" t="s">
        <v>1308</v>
      </c>
      <c r="E324" s="20" t="s">
        <v>1309</v>
      </c>
    </row>
    <row r="325" spans="1:5" x14ac:dyDescent="0.25">
      <c r="A325">
        <v>118406602</v>
      </c>
      <c r="B325" t="s">
        <v>496</v>
      </c>
      <c r="C325" t="s">
        <v>245</v>
      </c>
      <c r="D325" s="20" t="s">
        <v>1310</v>
      </c>
      <c r="E325" s="20" t="s">
        <v>1311</v>
      </c>
    </row>
    <row r="326" spans="1:5" x14ac:dyDescent="0.25">
      <c r="A326">
        <v>118408852</v>
      </c>
      <c r="B326" t="s">
        <v>640</v>
      </c>
      <c r="C326" t="s">
        <v>245</v>
      </c>
      <c r="D326" s="20" t="s">
        <v>1312</v>
      </c>
      <c r="E326" s="20" t="s">
        <v>1313</v>
      </c>
    </row>
    <row r="327" spans="1:5" x14ac:dyDescent="0.25">
      <c r="A327">
        <v>118409203</v>
      </c>
      <c r="B327" t="s">
        <v>653</v>
      </c>
      <c r="C327" t="s">
        <v>245</v>
      </c>
      <c r="D327" s="20" t="s">
        <v>1314</v>
      </c>
      <c r="E327" s="20" t="s">
        <v>1315</v>
      </c>
    </row>
    <row r="328" spans="1:5" x14ac:dyDescent="0.25">
      <c r="A328">
        <v>118409302</v>
      </c>
      <c r="B328" t="s">
        <v>654</v>
      </c>
      <c r="C328" t="s">
        <v>245</v>
      </c>
      <c r="D328" s="20" t="s">
        <v>1316</v>
      </c>
      <c r="E328" s="20" t="s">
        <v>1317</v>
      </c>
    </row>
    <row r="329" spans="1:5" x14ac:dyDescent="0.25">
      <c r="A329">
        <v>117412003</v>
      </c>
      <c r="B329" t="s">
        <v>265</v>
      </c>
      <c r="C329" t="s">
        <v>266</v>
      </c>
      <c r="D329" s="20" t="s">
        <v>1318</v>
      </c>
      <c r="E329" s="20" t="s">
        <v>917</v>
      </c>
    </row>
    <row r="330" spans="1:5" x14ac:dyDescent="0.25">
      <c r="A330">
        <v>117414003</v>
      </c>
      <c r="B330" t="s">
        <v>348</v>
      </c>
      <c r="C330" t="s">
        <v>266</v>
      </c>
      <c r="D330" s="20" t="s">
        <v>1319</v>
      </c>
      <c r="E330" s="20" t="s">
        <v>1320</v>
      </c>
    </row>
    <row r="331" spans="1:5" x14ac:dyDescent="0.25">
      <c r="A331">
        <v>117414203</v>
      </c>
      <c r="B331" t="s">
        <v>386</v>
      </c>
      <c r="C331" t="s">
        <v>266</v>
      </c>
      <c r="D331" s="20" t="s">
        <v>1321</v>
      </c>
      <c r="E331" s="20" t="s">
        <v>915</v>
      </c>
    </row>
    <row r="332" spans="1:5" x14ac:dyDescent="0.25">
      <c r="A332">
        <v>117415004</v>
      </c>
      <c r="B332" t="s">
        <v>415</v>
      </c>
      <c r="C332" t="s">
        <v>266</v>
      </c>
      <c r="D332" s="20" t="s">
        <v>1322</v>
      </c>
      <c r="E332" s="20" t="s">
        <v>913</v>
      </c>
    </row>
    <row r="333" spans="1:5" x14ac:dyDescent="0.25">
      <c r="A333">
        <v>117415103</v>
      </c>
      <c r="B333" t="s">
        <v>417</v>
      </c>
      <c r="C333" t="s">
        <v>266</v>
      </c>
      <c r="D333" s="20" t="s">
        <v>1323</v>
      </c>
      <c r="E333" s="20" t="s">
        <v>915</v>
      </c>
    </row>
    <row r="334" spans="1:5" x14ac:dyDescent="0.25">
      <c r="A334">
        <v>117415303</v>
      </c>
      <c r="B334" t="s">
        <v>428</v>
      </c>
      <c r="C334" t="s">
        <v>266</v>
      </c>
      <c r="D334" s="20" t="s">
        <v>1324</v>
      </c>
      <c r="E334" s="20" t="s">
        <v>913</v>
      </c>
    </row>
    <row r="335" spans="1:5" x14ac:dyDescent="0.25">
      <c r="A335">
        <v>117416103</v>
      </c>
      <c r="B335" t="s">
        <v>558</v>
      </c>
      <c r="C335" t="s">
        <v>266</v>
      </c>
      <c r="D335" s="20" t="s">
        <v>1325</v>
      </c>
      <c r="E335" s="20" t="s">
        <v>917</v>
      </c>
    </row>
    <row r="336" spans="1:5" x14ac:dyDescent="0.25">
      <c r="A336">
        <v>117417202</v>
      </c>
      <c r="B336" t="s">
        <v>645</v>
      </c>
      <c r="C336" t="s">
        <v>266</v>
      </c>
      <c r="D336" s="20" t="s">
        <v>1326</v>
      </c>
      <c r="E336" s="20" t="s">
        <v>1327</v>
      </c>
    </row>
    <row r="337" spans="1:5" x14ac:dyDescent="0.25">
      <c r="A337">
        <v>109420803</v>
      </c>
      <c r="B337" t="s">
        <v>164</v>
      </c>
      <c r="C337" t="s">
        <v>165</v>
      </c>
      <c r="D337" s="20" t="s">
        <v>1328</v>
      </c>
      <c r="E337" s="20" t="s">
        <v>1329</v>
      </c>
    </row>
    <row r="338" spans="1:5" x14ac:dyDescent="0.25">
      <c r="A338">
        <v>109422303</v>
      </c>
      <c r="B338" t="s">
        <v>356</v>
      </c>
      <c r="C338" t="s">
        <v>165</v>
      </c>
      <c r="D338" s="20" t="s">
        <v>1330</v>
      </c>
      <c r="E338" s="20" t="s">
        <v>1130</v>
      </c>
    </row>
    <row r="339" spans="1:5" x14ac:dyDescent="0.25">
      <c r="A339">
        <v>109426003</v>
      </c>
      <c r="B339" t="s">
        <v>467</v>
      </c>
      <c r="C339" t="s">
        <v>165</v>
      </c>
      <c r="D339" s="20" t="s">
        <v>1331</v>
      </c>
      <c r="E339" s="20" t="s">
        <v>978</v>
      </c>
    </row>
    <row r="340" spans="1:5" x14ac:dyDescent="0.25">
      <c r="A340">
        <v>109426303</v>
      </c>
      <c r="B340" t="s">
        <v>500</v>
      </c>
      <c r="C340" t="s">
        <v>165</v>
      </c>
      <c r="D340" s="20" t="s">
        <v>1332</v>
      </c>
      <c r="E340" s="20" t="s">
        <v>978</v>
      </c>
    </row>
    <row r="341" spans="1:5" x14ac:dyDescent="0.25">
      <c r="A341">
        <v>109427503</v>
      </c>
      <c r="B341" t="s">
        <v>546</v>
      </c>
      <c r="C341" t="s">
        <v>165</v>
      </c>
      <c r="D341" s="20" t="s">
        <v>1333</v>
      </c>
      <c r="E341" s="20" t="s">
        <v>978</v>
      </c>
    </row>
    <row r="342" spans="1:5" x14ac:dyDescent="0.25">
      <c r="A342">
        <v>104431304</v>
      </c>
      <c r="B342" t="s">
        <v>225</v>
      </c>
      <c r="C342" t="s">
        <v>226</v>
      </c>
      <c r="D342" s="20" t="s">
        <v>1334</v>
      </c>
      <c r="E342" s="20" t="s">
        <v>1335</v>
      </c>
    </row>
    <row r="343" spans="1:5" x14ac:dyDescent="0.25">
      <c r="A343">
        <v>104432503</v>
      </c>
      <c r="B343" t="s">
        <v>287</v>
      </c>
      <c r="C343" t="s">
        <v>226</v>
      </c>
      <c r="D343" s="20" t="s">
        <v>1336</v>
      </c>
      <c r="E343" s="20" t="s">
        <v>1335</v>
      </c>
    </row>
    <row r="344" spans="1:5" x14ac:dyDescent="0.25">
      <c r="A344">
        <v>104432803</v>
      </c>
      <c r="B344" t="s">
        <v>317</v>
      </c>
      <c r="C344" t="s">
        <v>226</v>
      </c>
      <c r="D344" s="20" t="s">
        <v>1337</v>
      </c>
      <c r="E344" s="20" t="s">
        <v>1338</v>
      </c>
    </row>
    <row r="345" spans="1:5" x14ac:dyDescent="0.25">
      <c r="A345">
        <v>104432903</v>
      </c>
      <c r="B345" t="s">
        <v>320</v>
      </c>
      <c r="C345" t="s">
        <v>226</v>
      </c>
      <c r="D345" s="20" t="s">
        <v>1339</v>
      </c>
      <c r="E345" s="20" t="s">
        <v>1340</v>
      </c>
    </row>
    <row r="346" spans="1:5" x14ac:dyDescent="0.25">
      <c r="A346">
        <v>104433303</v>
      </c>
      <c r="B346" t="s">
        <v>334</v>
      </c>
      <c r="C346" t="s">
        <v>226</v>
      </c>
      <c r="D346" s="20" t="s">
        <v>1341</v>
      </c>
      <c r="E346" s="20" t="s">
        <v>1340</v>
      </c>
    </row>
    <row r="347" spans="1:5" x14ac:dyDescent="0.25">
      <c r="A347">
        <v>104433604</v>
      </c>
      <c r="B347" t="s">
        <v>344</v>
      </c>
      <c r="C347" t="s">
        <v>226</v>
      </c>
      <c r="D347" s="20" t="s">
        <v>1342</v>
      </c>
      <c r="E347" s="20" t="s">
        <v>1335</v>
      </c>
    </row>
    <row r="348" spans="1:5" x14ac:dyDescent="0.25">
      <c r="A348">
        <v>104433903</v>
      </c>
      <c r="B348" t="s">
        <v>369</v>
      </c>
      <c r="C348" t="s">
        <v>226</v>
      </c>
      <c r="D348" s="20" t="s">
        <v>1343</v>
      </c>
      <c r="E348" s="20" t="s">
        <v>1338</v>
      </c>
    </row>
    <row r="349" spans="1:5" x14ac:dyDescent="0.25">
      <c r="A349">
        <v>104435003</v>
      </c>
      <c r="B349" t="s">
        <v>396</v>
      </c>
      <c r="C349" t="s">
        <v>226</v>
      </c>
      <c r="D349" s="20" t="s">
        <v>1344</v>
      </c>
      <c r="E349" s="20" t="s">
        <v>1338</v>
      </c>
    </row>
    <row r="350" spans="1:5" x14ac:dyDescent="0.25">
      <c r="A350">
        <v>104435303</v>
      </c>
      <c r="B350" t="s">
        <v>513</v>
      </c>
      <c r="C350" t="s">
        <v>226</v>
      </c>
      <c r="D350" s="20" t="s">
        <v>1345</v>
      </c>
      <c r="E350" s="20" t="s">
        <v>1338</v>
      </c>
    </row>
    <row r="351" spans="1:5" x14ac:dyDescent="0.25">
      <c r="A351">
        <v>104435603</v>
      </c>
      <c r="B351" t="s">
        <v>539</v>
      </c>
      <c r="C351" t="s">
        <v>226</v>
      </c>
      <c r="D351" s="20" t="s">
        <v>1346</v>
      </c>
      <c r="E351" s="20" t="s">
        <v>1134</v>
      </c>
    </row>
    <row r="352" spans="1:5" x14ac:dyDescent="0.25">
      <c r="A352">
        <v>104435703</v>
      </c>
      <c r="B352" t="s">
        <v>540</v>
      </c>
      <c r="C352" t="s">
        <v>226</v>
      </c>
      <c r="D352" s="20" t="s">
        <v>1347</v>
      </c>
      <c r="E352" s="20" t="s">
        <v>1155</v>
      </c>
    </row>
    <row r="353" spans="1:5" x14ac:dyDescent="0.25">
      <c r="A353">
        <v>104437503</v>
      </c>
      <c r="B353" t="s">
        <v>631</v>
      </c>
      <c r="C353" t="s">
        <v>226</v>
      </c>
      <c r="D353" s="20" t="s">
        <v>1347</v>
      </c>
      <c r="E353" s="20" t="s">
        <v>1155</v>
      </c>
    </row>
    <row r="354" spans="1:5" x14ac:dyDescent="0.25">
      <c r="A354">
        <v>111444602</v>
      </c>
      <c r="B354" t="s">
        <v>404</v>
      </c>
      <c r="C354" t="s">
        <v>405</v>
      </c>
      <c r="D354" s="20" t="s">
        <v>1348</v>
      </c>
      <c r="E354" s="20" t="s">
        <v>1349</v>
      </c>
    </row>
    <row r="355" spans="1:5" x14ac:dyDescent="0.25">
      <c r="A355">
        <v>120452003</v>
      </c>
      <c r="B355" t="s">
        <v>269</v>
      </c>
      <c r="C355" t="s">
        <v>270</v>
      </c>
      <c r="D355" s="20" t="s">
        <v>1350</v>
      </c>
      <c r="E355" s="20" t="s">
        <v>1351</v>
      </c>
    </row>
    <row r="356" spans="1:5" x14ac:dyDescent="0.25">
      <c r="A356">
        <v>120455203</v>
      </c>
      <c r="B356" t="s">
        <v>497</v>
      </c>
      <c r="C356" t="s">
        <v>270</v>
      </c>
      <c r="D356" s="20" t="s">
        <v>1352</v>
      </c>
      <c r="E356" s="20" t="s">
        <v>1353</v>
      </c>
    </row>
    <row r="357" spans="1:5" x14ac:dyDescent="0.25">
      <c r="A357">
        <v>120455403</v>
      </c>
      <c r="B357" t="s">
        <v>499</v>
      </c>
      <c r="C357" t="s">
        <v>270</v>
      </c>
      <c r="D357" s="20" t="s">
        <v>1354</v>
      </c>
      <c r="E357" s="20" t="s">
        <v>1355</v>
      </c>
    </row>
    <row r="358" spans="1:5" x14ac:dyDescent="0.25">
      <c r="A358">
        <v>120456003</v>
      </c>
      <c r="B358" t="s">
        <v>577</v>
      </c>
      <c r="C358" t="s">
        <v>270</v>
      </c>
      <c r="D358" s="20" t="s">
        <v>1356</v>
      </c>
      <c r="E358" s="20" t="s">
        <v>1353</v>
      </c>
    </row>
    <row r="359" spans="1:5" x14ac:dyDescent="0.25">
      <c r="A359">
        <v>123460302</v>
      </c>
      <c r="B359" t="s">
        <v>93</v>
      </c>
      <c r="C359" t="s">
        <v>94</v>
      </c>
      <c r="D359" s="20" t="s">
        <v>1357</v>
      </c>
      <c r="E359" s="20" t="s">
        <v>1358</v>
      </c>
    </row>
    <row r="360" spans="1:5" x14ac:dyDescent="0.25">
      <c r="A360">
        <v>123460504</v>
      </c>
      <c r="B360" t="s">
        <v>174</v>
      </c>
      <c r="C360" t="s">
        <v>94</v>
      </c>
      <c r="D360" s="20" t="s">
        <v>1359</v>
      </c>
      <c r="E360" s="20" t="s">
        <v>1360</v>
      </c>
    </row>
    <row r="361" spans="1:5" x14ac:dyDescent="0.25">
      <c r="A361">
        <v>123461302</v>
      </c>
      <c r="B361" t="s">
        <v>209</v>
      </c>
      <c r="C361" t="s">
        <v>94</v>
      </c>
      <c r="D361" s="20" t="s">
        <v>1361</v>
      </c>
      <c r="E361" s="20" t="s">
        <v>1362</v>
      </c>
    </row>
    <row r="362" spans="1:5" x14ac:dyDescent="0.25">
      <c r="A362">
        <v>123461602</v>
      </c>
      <c r="B362" t="s">
        <v>223</v>
      </c>
      <c r="C362" t="s">
        <v>94</v>
      </c>
      <c r="D362" s="20" t="s">
        <v>1363</v>
      </c>
      <c r="E362" s="20" t="s">
        <v>1364</v>
      </c>
    </row>
    <row r="363" spans="1:5" x14ac:dyDescent="0.25">
      <c r="A363">
        <v>123463603</v>
      </c>
      <c r="B363" t="s">
        <v>329</v>
      </c>
      <c r="C363" t="s">
        <v>94</v>
      </c>
      <c r="D363" s="20" t="s">
        <v>1365</v>
      </c>
      <c r="E363" s="20" t="s">
        <v>1366</v>
      </c>
    </row>
    <row r="364" spans="1:5" x14ac:dyDescent="0.25">
      <c r="A364">
        <v>123463803</v>
      </c>
      <c r="B364" t="s">
        <v>347</v>
      </c>
      <c r="C364" t="s">
        <v>94</v>
      </c>
      <c r="D364" s="20" t="s">
        <v>1367</v>
      </c>
      <c r="E364" s="20" t="s">
        <v>1368</v>
      </c>
    </row>
    <row r="365" spans="1:5" ht="30" x14ac:dyDescent="0.25">
      <c r="A365">
        <v>123464502</v>
      </c>
      <c r="B365" t="s">
        <v>384</v>
      </c>
      <c r="C365" t="s">
        <v>94</v>
      </c>
      <c r="D365" s="20" t="s">
        <v>1369</v>
      </c>
      <c r="E365" s="20" t="s">
        <v>1370</v>
      </c>
    </row>
    <row r="366" spans="1:5" x14ac:dyDescent="0.25">
      <c r="A366">
        <v>123464603</v>
      </c>
      <c r="B366" t="s">
        <v>385</v>
      </c>
      <c r="C366" t="s">
        <v>94</v>
      </c>
      <c r="D366" s="20" t="s">
        <v>1371</v>
      </c>
      <c r="E366" s="20" t="s">
        <v>1372</v>
      </c>
    </row>
    <row r="367" spans="1:5" x14ac:dyDescent="0.25">
      <c r="A367">
        <v>123465303</v>
      </c>
      <c r="B367" t="s">
        <v>397</v>
      </c>
      <c r="C367" t="s">
        <v>94</v>
      </c>
      <c r="D367" s="20" t="s">
        <v>1373</v>
      </c>
      <c r="E367" s="20" t="s">
        <v>1374</v>
      </c>
    </row>
    <row r="368" spans="1:5" x14ac:dyDescent="0.25">
      <c r="A368">
        <v>123465602</v>
      </c>
      <c r="B368" t="s">
        <v>437</v>
      </c>
      <c r="C368" t="s">
        <v>94</v>
      </c>
      <c r="D368" s="20" t="s">
        <v>1375</v>
      </c>
      <c r="E368" s="20" t="s">
        <v>1376</v>
      </c>
    </row>
    <row r="369" spans="1:5" x14ac:dyDescent="0.25">
      <c r="A369">
        <v>123465702</v>
      </c>
      <c r="B369" t="s">
        <v>442</v>
      </c>
      <c r="C369" t="s">
        <v>94</v>
      </c>
      <c r="D369" s="20" t="s">
        <v>1377</v>
      </c>
      <c r="E369" s="20" t="s">
        <v>1378</v>
      </c>
    </row>
    <row r="370" spans="1:5" x14ac:dyDescent="0.25">
      <c r="A370">
        <v>123466103</v>
      </c>
      <c r="B370" t="s">
        <v>487</v>
      </c>
      <c r="C370" t="s">
        <v>94</v>
      </c>
      <c r="D370" s="20" t="s">
        <v>1379</v>
      </c>
      <c r="E370" s="20" t="s">
        <v>1380</v>
      </c>
    </row>
    <row r="371" spans="1:5" x14ac:dyDescent="0.25">
      <c r="A371">
        <v>123466303</v>
      </c>
      <c r="B371" t="s">
        <v>502</v>
      </c>
      <c r="C371" t="s">
        <v>94</v>
      </c>
      <c r="D371" s="20" t="s">
        <v>1381</v>
      </c>
      <c r="E371" s="20" t="s">
        <v>1382</v>
      </c>
    </row>
    <row r="372" spans="1:5" x14ac:dyDescent="0.25">
      <c r="A372">
        <v>123466403</v>
      </c>
      <c r="B372" t="s">
        <v>503</v>
      </c>
      <c r="C372" t="s">
        <v>94</v>
      </c>
      <c r="D372" s="20" t="s">
        <v>1383</v>
      </c>
      <c r="E372" s="20" t="s">
        <v>1384</v>
      </c>
    </row>
    <row r="373" spans="1:5" x14ac:dyDescent="0.25">
      <c r="A373">
        <v>123467103</v>
      </c>
      <c r="B373" t="s">
        <v>549</v>
      </c>
      <c r="C373" t="s">
        <v>94</v>
      </c>
      <c r="D373" s="20" t="s">
        <v>1385</v>
      </c>
      <c r="E373" s="20" t="s">
        <v>1386</v>
      </c>
    </row>
    <row r="374" spans="1:5" x14ac:dyDescent="0.25">
      <c r="A374">
        <v>123467203</v>
      </c>
      <c r="B374" t="s">
        <v>571</v>
      </c>
      <c r="C374" t="s">
        <v>94</v>
      </c>
      <c r="D374" s="20" t="s">
        <v>1387</v>
      </c>
      <c r="E374" s="20" t="s">
        <v>1388</v>
      </c>
    </row>
    <row r="375" spans="1:5" ht="30" x14ac:dyDescent="0.25">
      <c r="A375">
        <v>123467303</v>
      </c>
      <c r="B375" t="s">
        <v>572</v>
      </c>
      <c r="C375" t="s">
        <v>94</v>
      </c>
      <c r="D375" s="20" t="s">
        <v>1389</v>
      </c>
      <c r="E375" s="20" t="s">
        <v>1390</v>
      </c>
    </row>
    <row r="376" spans="1:5" x14ac:dyDescent="0.25">
      <c r="A376">
        <v>123468303</v>
      </c>
      <c r="B376" t="s">
        <v>606</v>
      </c>
      <c r="C376" t="s">
        <v>94</v>
      </c>
      <c r="D376" s="20" t="s">
        <v>1391</v>
      </c>
      <c r="E376" s="20" t="s">
        <v>1392</v>
      </c>
    </row>
    <row r="377" spans="1:5" x14ac:dyDescent="0.25">
      <c r="A377">
        <v>123468402</v>
      </c>
      <c r="B377" t="s">
        <v>607</v>
      </c>
      <c r="C377" t="s">
        <v>94</v>
      </c>
      <c r="D377" s="20" t="s">
        <v>1393</v>
      </c>
      <c r="E377" s="20" t="s">
        <v>1394</v>
      </c>
    </row>
    <row r="378" spans="1:5" x14ac:dyDescent="0.25">
      <c r="A378">
        <v>123468503</v>
      </c>
      <c r="B378" t="s">
        <v>608</v>
      </c>
      <c r="C378" t="s">
        <v>94</v>
      </c>
      <c r="D378" s="20" t="s">
        <v>1395</v>
      </c>
      <c r="E378" s="20" t="s">
        <v>1396</v>
      </c>
    </row>
    <row r="379" spans="1:5" x14ac:dyDescent="0.25">
      <c r="A379">
        <v>123468603</v>
      </c>
      <c r="B379" t="s">
        <v>609</v>
      </c>
      <c r="C379" t="s">
        <v>94</v>
      </c>
      <c r="D379" s="20" t="s">
        <v>1397</v>
      </c>
      <c r="E379" s="20" t="s">
        <v>1384</v>
      </c>
    </row>
    <row r="380" spans="1:5" x14ac:dyDescent="0.25">
      <c r="A380">
        <v>123469303</v>
      </c>
      <c r="B380" t="s">
        <v>650</v>
      </c>
      <c r="C380" t="s">
        <v>94</v>
      </c>
      <c r="D380" s="20" t="s">
        <v>1398</v>
      </c>
      <c r="E380" s="20" t="s">
        <v>1399</v>
      </c>
    </row>
    <row r="381" spans="1:5" x14ac:dyDescent="0.25">
      <c r="A381">
        <v>116471803</v>
      </c>
      <c r="B381" t="s">
        <v>251</v>
      </c>
      <c r="C381" t="s">
        <v>252</v>
      </c>
      <c r="D381" s="20" t="s">
        <v>1400</v>
      </c>
      <c r="E381" s="20" t="s">
        <v>1051</v>
      </c>
    </row>
    <row r="382" spans="1:5" x14ac:dyDescent="0.25">
      <c r="A382">
        <v>120480803</v>
      </c>
      <c r="B382" t="s">
        <v>128</v>
      </c>
      <c r="C382" t="s">
        <v>129</v>
      </c>
      <c r="D382" s="20" t="s">
        <v>1401</v>
      </c>
      <c r="E382" s="20" t="s">
        <v>1402</v>
      </c>
    </row>
    <row r="383" spans="1:5" ht="30" x14ac:dyDescent="0.25">
      <c r="A383">
        <v>120481002</v>
      </c>
      <c r="B383" t="s">
        <v>148</v>
      </c>
      <c r="C383" t="s">
        <v>129</v>
      </c>
      <c r="D383" s="20" t="s">
        <v>1403</v>
      </c>
      <c r="E383" s="20" t="s">
        <v>1404</v>
      </c>
    </row>
    <row r="384" spans="1:5" x14ac:dyDescent="0.25">
      <c r="A384">
        <v>120483302</v>
      </c>
      <c r="B384" t="s">
        <v>274</v>
      </c>
      <c r="C384" t="s">
        <v>129</v>
      </c>
      <c r="D384" s="20" t="s">
        <v>1405</v>
      </c>
      <c r="E384" s="20" t="s">
        <v>1406</v>
      </c>
    </row>
    <row r="385" spans="1:5" x14ac:dyDescent="0.25">
      <c r="A385">
        <v>120484803</v>
      </c>
      <c r="B385" t="s">
        <v>429</v>
      </c>
      <c r="C385" t="s">
        <v>129</v>
      </c>
      <c r="D385" s="20" t="s">
        <v>1407</v>
      </c>
      <c r="E385" s="20" t="s">
        <v>1408</v>
      </c>
    </row>
    <row r="386" spans="1:5" x14ac:dyDescent="0.25">
      <c r="A386">
        <v>120484903</v>
      </c>
      <c r="B386" t="s">
        <v>446</v>
      </c>
      <c r="C386" t="s">
        <v>129</v>
      </c>
      <c r="D386" s="20" t="s">
        <v>1409</v>
      </c>
      <c r="E386" s="20" t="s">
        <v>1410</v>
      </c>
    </row>
    <row r="387" spans="1:5" x14ac:dyDescent="0.25">
      <c r="A387">
        <v>120485603</v>
      </c>
      <c r="B387" t="s">
        <v>475</v>
      </c>
      <c r="C387" t="s">
        <v>129</v>
      </c>
      <c r="D387" s="20" t="s">
        <v>1411</v>
      </c>
      <c r="E387" s="20" t="s">
        <v>1412</v>
      </c>
    </row>
    <row r="388" spans="1:5" x14ac:dyDescent="0.25">
      <c r="A388">
        <v>120486003</v>
      </c>
      <c r="B388" t="s">
        <v>528</v>
      </c>
      <c r="C388" t="s">
        <v>129</v>
      </c>
      <c r="D388" s="20" t="s">
        <v>1413</v>
      </c>
      <c r="E388" s="20" t="s">
        <v>1414</v>
      </c>
    </row>
    <row r="389" spans="1:5" x14ac:dyDescent="0.25">
      <c r="A389">
        <v>120488603</v>
      </c>
      <c r="B389" t="s">
        <v>648</v>
      </c>
      <c r="C389" t="s">
        <v>129</v>
      </c>
      <c r="D389" s="20" t="s">
        <v>1415</v>
      </c>
      <c r="E389" s="20" t="s">
        <v>1414</v>
      </c>
    </row>
    <row r="390" spans="1:5" x14ac:dyDescent="0.25">
      <c r="A390">
        <v>116493503</v>
      </c>
      <c r="B390" t="s">
        <v>380</v>
      </c>
      <c r="C390" t="s">
        <v>381</v>
      </c>
      <c r="D390" s="20" t="s">
        <v>1416</v>
      </c>
      <c r="E390" s="20" t="s">
        <v>1056</v>
      </c>
    </row>
    <row r="391" spans="1:5" x14ac:dyDescent="0.25">
      <c r="A391">
        <v>116495003</v>
      </c>
      <c r="B391" t="s">
        <v>410</v>
      </c>
      <c r="C391" t="s">
        <v>381</v>
      </c>
      <c r="D391" s="20" t="s">
        <v>1417</v>
      </c>
      <c r="E391" s="20" t="s">
        <v>1418</v>
      </c>
    </row>
    <row r="392" spans="1:5" x14ac:dyDescent="0.25">
      <c r="A392">
        <v>116495103</v>
      </c>
      <c r="B392" t="s">
        <v>422</v>
      </c>
      <c r="C392" t="s">
        <v>381</v>
      </c>
      <c r="D392" s="20" t="s">
        <v>1419</v>
      </c>
      <c r="E392" s="20" t="s">
        <v>1420</v>
      </c>
    </row>
    <row r="393" spans="1:5" x14ac:dyDescent="0.25">
      <c r="A393">
        <v>116496503</v>
      </c>
      <c r="B393" t="s">
        <v>537</v>
      </c>
      <c r="C393" t="s">
        <v>381</v>
      </c>
      <c r="D393" s="20" t="s">
        <v>1421</v>
      </c>
      <c r="E393" s="20" t="s">
        <v>1051</v>
      </c>
    </row>
    <row r="394" spans="1:5" x14ac:dyDescent="0.25">
      <c r="A394">
        <v>116496603</v>
      </c>
      <c r="B394" t="s">
        <v>543</v>
      </c>
      <c r="C394" t="s">
        <v>381</v>
      </c>
      <c r="D394" s="20" t="s">
        <v>1422</v>
      </c>
      <c r="E394" s="20" t="s">
        <v>1423</v>
      </c>
    </row>
    <row r="395" spans="1:5" x14ac:dyDescent="0.25">
      <c r="A395">
        <v>116498003</v>
      </c>
      <c r="B395" t="s">
        <v>617</v>
      </c>
      <c r="C395" t="s">
        <v>381</v>
      </c>
      <c r="D395" s="20" t="s">
        <v>1424</v>
      </c>
      <c r="E395" s="20" t="s">
        <v>1418</v>
      </c>
    </row>
    <row r="396" spans="1:5" x14ac:dyDescent="0.25">
      <c r="A396">
        <v>115503004</v>
      </c>
      <c r="B396" t="s">
        <v>318</v>
      </c>
      <c r="C396" t="s">
        <v>319</v>
      </c>
      <c r="D396" s="20" t="s">
        <v>1425</v>
      </c>
      <c r="E396" s="20" t="s">
        <v>1426</v>
      </c>
    </row>
    <row r="397" spans="1:5" x14ac:dyDescent="0.25">
      <c r="A397">
        <v>115504003</v>
      </c>
      <c r="B397" t="s">
        <v>436</v>
      </c>
      <c r="C397" t="s">
        <v>319</v>
      </c>
      <c r="D397" s="20" t="s">
        <v>1427</v>
      </c>
      <c r="E397" s="20" t="s">
        <v>1084</v>
      </c>
    </row>
    <row r="398" spans="1:5" x14ac:dyDescent="0.25">
      <c r="A398">
        <v>115506003</v>
      </c>
      <c r="B398" t="s">
        <v>582</v>
      </c>
      <c r="C398" t="s">
        <v>319</v>
      </c>
      <c r="D398" s="20" t="s">
        <v>1428</v>
      </c>
      <c r="E398" s="20" t="s">
        <v>1429</v>
      </c>
    </row>
    <row r="399" spans="1:5" x14ac:dyDescent="0.25">
      <c r="A399">
        <v>115508003</v>
      </c>
      <c r="B399" t="s">
        <v>633</v>
      </c>
      <c r="C399" t="s">
        <v>319</v>
      </c>
      <c r="D399" s="20" t="s">
        <v>1430</v>
      </c>
      <c r="E399" s="20" t="s">
        <v>1431</v>
      </c>
    </row>
    <row r="400" spans="1:5" ht="135" x14ac:dyDescent="0.25">
      <c r="A400">
        <v>126515001</v>
      </c>
      <c r="B400" t="s">
        <v>489</v>
      </c>
      <c r="C400" t="s">
        <v>490</v>
      </c>
      <c r="D400" s="20" t="s">
        <v>1432</v>
      </c>
      <c r="E400" s="20" t="s">
        <v>1433</v>
      </c>
    </row>
    <row r="401" spans="1:5" x14ac:dyDescent="0.25">
      <c r="A401">
        <v>120522003</v>
      </c>
      <c r="B401" t="s">
        <v>254</v>
      </c>
      <c r="C401" t="s">
        <v>255</v>
      </c>
      <c r="D401" s="20" t="s">
        <v>1434</v>
      </c>
      <c r="E401" s="20" t="s">
        <v>1435</v>
      </c>
    </row>
    <row r="402" spans="1:5" x14ac:dyDescent="0.25">
      <c r="A402">
        <v>119648303</v>
      </c>
      <c r="B402" t="s">
        <v>613</v>
      </c>
      <c r="C402" t="s">
        <v>255</v>
      </c>
      <c r="D402" s="20" t="s">
        <v>1436</v>
      </c>
      <c r="E402" s="20" t="s">
        <v>1437</v>
      </c>
    </row>
    <row r="403" spans="1:5" x14ac:dyDescent="0.25">
      <c r="A403">
        <v>109530304</v>
      </c>
      <c r="B403" t="s">
        <v>118</v>
      </c>
      <c r="C403" t="s">
        <v>119</v>
      </c>
      <c r="D403" s="20" t="s">
        <v>1438</v>
      </c>
      <c r="E403" s="20" t="s">
        <v>1439</v>
      </c>
    </row>
    <row r="404" spans="1:5" x14ac:dyDescent="0.25">
      <c r="A404">
        <v>109531304</v>
      </c>
      <c r="B404" t="s">
        <v>239</v>
      </c>
      <c r="C404" t="s">
        <v>119</v>
      </c>
      <c r="D404" s="20" t="s">
        <v>1332</v>
      </c>
      <c r="E404" s="20" t="s">
        <v>978</v>
      </c>
    </row>
    <row r="405" spans="1:5" x14ac:dyDescent="0.25">
      <c r="A405">
        <v>109532804</v>
      </c>
      <c r="B405" t="s">
        <v>303</v>
      </c>
      <c r="C405" t="s">
        <v>119</v>
      </c>
      <c r="D405" s="20" t="s">
        <v>1440</v>
      </c>
      <c r="E405" s="20" t="s">
        <v>1439</v>
      </c>
    </row>
    <row r="406" spans="1:5" x14ac:dyDescent="0.25">
      <c r="A406">
        <v>109535504</v>
      </c>
      <c r="B406" t="s">
        <v>453</v>
      </c>
      <c r="C406" t="s">
        <v>119</v>
      </c>
      <c r="D406" s="20" t="s">
        <v>1441</v>
      </c>
      <c r="E406" s="20" t="s">
        <v>978</v>
      </c>
    </row>
    <row r="407" spans="1:5" x14ac:dyDescent="0.25">
      <c r="A407">
        <v>109537504</v>
      </c>
      <c r="B407" t="s">
        <v>466</v>
      </c>
      <c r="C407" t="s">
        <v>119</v>
      </c>
      <c r="D407" s="20" t="s">
        <v>1442</v>
      </c>
      <c r="E407" s="20" t="s">
        <v>1439</v>
      </c>
    </row>
    <row r="408" spans="1:5" x14ac:dyDescent="0.25">
      <c r="A408">
        <v>129540803</v>
      </c>
      <c r="B408" t="s">
        <v>159</v>
      </c>
      <c r="C408" t="s">
        <v>160</v>
      </c>
      <c r="D408" s="20" t="s">
        <v>1443</v>
      </c>
      <c r="E408" s="20" t="s">
        <v>863</v>
      </c>
    </row>
    <row r="409" spans="1:5" x14ac:dyDescent="0.25">
      <c r="A409">
        <v>129544503</v>
      </c>
      <c r="B409" t="s">
        <v>387</v>
      </c>
      <c r="C409" t="s">
        <v>160</v>
      </c>
      <c r="D409" s="20" t="s">
        <v>1444</v>
      </c>
      <c r="E409" s="20" t="s">
        <v>885</v>
      </c>
    </row>
    <row r="410" spans="1:5" x14ac:dyDescent="0.25">
      <c r="A410">
        <v>129544703</v>
      </c>
      <c r="B410" t="s">
        <v>411</v>
      </c>
      <c r="C410" t="s">
        <v>160</v>
      </c>
      <c r="D410" s="20" t="s">
        <v>1445</v>
      </c>
      <c r="E410" s="20" t="s">
        <v>1446</v>
      </c>
    </row>
    <row r="411" spans="1:5" x14ac:dyDescent="0.25">
      <c r="A411">
        <v>129545003</v>
      </c>
      <c r="B411" t="s">
        <v>444</v>
      </c>
      <c r="C411" t="s">
        <v>160</v>
      </c>
      <c r="D411" s="20" t="s">
        <v>1447</v>
      </c>
      <c r="E411" s="20" t="s">
        <v>1448</v>
      </c>
    </row>
    <row r="412" spans="1:5" x14ac:dyDescent="0.25">
      <c r="A412">
        <v>129546003</v>
      </c>
      <c r="B412" t="s">
        <v>493</v>
      </c>
      <c r="C412" t="s">
        <v>160</v>
      </c>
      <c r="D412" s="20" t="s">
        <v>1449</v>
      </c>
      <c r="E412" s="20" t="s">
        <v>885</v>
      </c>
    </row>
    <row r="413" spans="1:5" x14ac:dyDescent="0.25">
      <c r="A413">
        <v>129546103</v>
      </c>
      <c r="B413" t="s">
        <v>504</v>
      </c>
      <c r="C413" t="s">
        <v>160</v>
      </c>
      <c r="D413" s="20" t="s">
        <v>1450</v>
      </c>
      <c r="E413" s="20" t="s">
        <v>863</v>
      </c>
    </row>
    <row r="414" spans="1:5" x14ac:dyDescent="0.25">
      <c r="A414">
        <v>129546803</v>
      </c>
      <c r="B414" t="s">
        <v>524</v>
      </c>
      <c r="C414" t="s">
        <v>160</v>
      </c>
      <c r="D414" s="20" t="s">
        <v>1451</v>
      </c>
      <c r="E414" s="20" t="s">
        <v>1452</v>
      </c>
    </row>
    <row r="415" spans="1:5" x14ac:dyDescent="0.25">
      <c r="A415">
        <v>129547303</v>
      </c>
      <c r="B415" t="s">
        <v>530</v>
      </c>
      <c r="C415" t="s">
        <v>160</v>
      </c>
      <c r="D415" s="20" t="s">
        <v>1453</v>
      </c>
      <c r="E415" s="20" t="s">
        <v>1452</v>
      </c>
    </row>
    <row r="416" spans="1:5" x14ac:dyDescent="0.25">
      <c r="A416">
        <v>129547203</v>
      </c>
      <c r="B416" t="s">
        <v>541</v>
      </c>
      <c r="C416" t="s">
        <v>160</v>
      </c>
      <c r="D416" s="20" t="s">
        <v>1454</v>
      </c>
      <c r="E416" s="20" t="s">
        <v>1452</v>
      </c>
    </row>
    <row r="417" spans="1:5" x14ac:dyDescent="0.25">
      <c r="A417">
        <v>129547603</v>
      </c>
      <c r="B417" t="s">
        <v>583</v>
      </c>
      <c r="C417" t="s">
        <v>160</v>
      </c>
      <c r="D417" s="20" t="s">
        <v>1455</v>
      </c>
      <c r="E417" s="20" t="s">
        <v>873</v>
      </c>
    </row>
    <row r="418" spans="1:5" x14ac:dyDescent="0.25">
      <c r="A418">
        <v>129547803</v>
      </c>
      <c r="B418" t="s">
        <v>588</v>
      </c>
      <c r="C418" t="s">
        <v>160</v>
      </c>
      <c r="D418" s="20" t="s">
        <v>1456</v>
      </c>
      <c r="E418" s="20" t="s">
        <v>1452</v>
      </c>
    </row>
    <row r="419" spans="1:5" x14ac:dyDescent="0.25">
      <c r="A419">
        <v>129548803</v>
      </c>
      <c r="B419" t="s">
        <v>643</v>
      </c>
      <c r="C419" t="s">
        <v>160</v>
      </c>
      <c r="D419" s="20" t="s">
        <v>1457</v>
      </c>
      <c r="E419" s="20" t="s">
        <v>1458</v>
      </c>
    </row>
    <row r="420" spans="1:5" x14ac:dyDescent="0.25">
      <c r="A420">
        <v>116555003</v>
      </c>
      <c r="B420" t="s">
        <v>401</v>
      </c>
      <c r="C420" t="s">
        <v>402</v>
      </c>
      <c r="D420" s="20" t="s">
        <v>1459</v>
      </c>
      <c r="E420" s="20" t="s">
        <v>1460</v>
      </c>
    </row>
    <row r="421" spans="1:5" x14ac:dyDescent="0.25">
      <c r="A421">
        <v>116557103</v>
      </c>
      <c r="B421" t="s">
        <v>533</v>
      </c>
      <c r="C421" t="s">
        <v>402</v>
      </c>
      <c r="D421" s="20" t="s">
        <v>1461</v>
      </c>
      <c r="E421" s="20" t="s">
        <v>1423</v>
      </c>
    </row>
    <row r="422" spans="1:5" x14ac:dyDescent="0.25">
      <c r="A422">
        <v>108561003</v>
      </c>
      <c r="B422" t="s">
        <v>142</v>
      </c>
      <c r="C422" t="s">
        <v>143</v>
      </c>
      <c r="D422" s="20" t="s">
        <v>1462</v>
      </c>
      <c r="E422" s="20" t="s">
        <v>1463</v>
      </c>
    </row>
    <row r="423" spans="1:5" x14ac:dyDescent="0.25">
      <c r="A423">
        <v>108561803</v>
      </c>
      <c r="B423" t="s">
        <v>227</v>
      </c>
      <c r="C423" t="s">
        <v>143</v>
      </c>
      <c r="D423" s="20" t="s">
        <v>1464</v>
      </c>
      <c r="E423" s="20" t="s">
        <v>1164</v>
      </c>
    </row>
    <row r="424" spans="1:5" x14ac:dyDescent="0.25">
      <c r="A424">
        <v>108565203</v>
      </c>
      <c r="B424" t="s">
        <v>398</v>
      </c>
      <c r="C424" t="s">
        <v>143</v>
      </c>
      <c r="D424" s="20" t="s">
        <v>1465</v>
      </c>
      <c r="E424" s="20" t="s">
        <v>1164</v>
      </c>
    </row>
    <row r="425" spans="1:5" x14ac:dyDescent="0.25">
      <c r="A425">
        <v>108565503</v>
      </c>
      <c r="B425" t="s">
        <v>445</v>
      </c>
      <c r="C425" t="s">
        <v>143</v>
      </c>
      <c r="D425" s="20" t="s">
        <v>1466</v>
      </c>
      <c r="E425" s="20" t="s">
        <v>1467</v>
      </c>
    </row>
    <row r="426" spans="1:5" x14ac:dyDescent="0.25">
      <c r="A426">
        <v>108566303</v>
      </c>
      <c r="B426" t="s">
        <v>522</v>
      </c>
      <c r="C426" t="s">
        <v>143</v>
      </c>
      <c r="D426" s="20" t="s">
        <v>1468</v>
      </c>
      <c r="E426" s="20" t="s">
        <v>1463</v>
      </c>
    </row>
    <row r="427" spans="1:5" x14ac:dyDescent="0.25">
      <c r="A427">
        <v>108567004</v>
      </c>
      <c r="B427" t="s">
        <v>527</v>
      </c>
      <c r="C427" t="s">
        <v>143</v>
      </c>
      <c r="D427" s="20" t="s">
        <v>1469</v>
      </c>
      <c r="E427" s="20" t="s">
        <v>1470</v>
      </c>
    </row>
    <row r="428" spans="1:5" x14ac:dyDescent="0.25">
      <c r="A428">
        <v>108567204</v>
      </c>
      <c r="B428" t="s">
        <v>535</v>
      </c>
      <c r="C428" t="s">
        <v>143</v>
      </c>
      <c r="D428" s="20" t="s">
        <v>1471</v>
      </c>
      <c r="E428" s="20" t="s">
        <v>1463</v>
      </c>
    </row>
    <row r="429" spans="1:5" x14ac:dyDescent="0.25">
      <c r="A429">
        <v>108567404</v>
      </c>
      <c r="B429" t="s">
        <v>538</v>
      </c>
      <c r="C429" t="s">
        <v>143</v>
      </c>
      <c r="D429" s="20" t="s">
        <v>1472</v>
      </c>
      <c r="E429" s="20" t="s">
        <v>1470</v>
      </c>
    </row>
    <row r="430" spans="1:5" x14ac:dyDescent="0.25">
      <c r="A430">
        <v>108567703</v>
      </c>
      <c r="B430" t="s">
        <v>548</v>
      </c>
      <c r="C430" t="s">
        <v>143</v>
      </c>
      <c r="D430" s="20" t="s">
        <v>1473</v>
      </c>
      <c r="E430" s="20" t="s">
        <v>1474</v>
      </c>
    </row>
    <row r="431" spans="1:5" x14ac:dyDescent="0.25">
      <c r="A431">
        <v>108568404</v>
      </c>
      <c r="B431" t="s">
        <v>592</v>
      </c>
      <c r="C431" t="s">
        <v>143</v>
      </c>
      <c r="D431" s="20" t="s">
        <v>1475</v>
      </c>
      <c r="E431" s="20" t="s">
        <v>1470</v>
      </c>
    </row>
    <row r="432" spans="1:5" x14ac:dyDescent="0.25">
      <c r="A432">
        <v>108569103</v>
      </c>
      <c r="B432" t="s">
        <v>649</v>
      </c>
      <c r="C432" t="s">
        <v>143</v>
      </c>
      <c r="D432" s="20" t="s">
        <v>1476</v>
      </c>
      <c r="E432" s="20" t="s">
        <v>1477</v>
      </c>
    </row>
    <row r="433" spans="1:5" x14ac:dyDescent="0.25">
      <c r="A433">
        <v>117576303</v>
      </c>
      <c r="B433" t="s">
        <v>578</v>
      </c>
      <c r="C433" t="s">
        <v>579</v>
      </c>
      <c r="D433" s="20" t="s">
        <v>1478</v>
      </c>
      <c r="E433" s="20" t="s">
        <v>913</v>
      </c>
    </row>
    <row r="434" spans="1:5" x14ac:dyDescent="0.25">
      <c r="A434">
        <v>119581003</v>
      </c>
      <c r="B434" t="s">
        <v>161</v>
      </c>
      <c r="C434" t="s">
        <v>162</v>
      </c>
      <c r="D434" s="20" t="s">
        <v>1479</v>
      </c>
      <c r="E434" s="20" t="s">
        <v>1480</v>
      </c>
    </row>
    <row r="435" spans="1:5" x14ac:dyDescent="0.25">
      <c r="A435">
        <v>119582503</v>
      </c>
      <c r="B435" t="s">
        <v>277</v>
      </c>
      <c r="C435" t="s">
        <v>162</v>
      </c>
      <c r="D435" s="20" t="s">
        <v>1481</v>
      </c>
      <c r="E435" s="20" t="s">
        <v>1482</v>
      </c>
    </row>
    <row r="436" spans="1:5" x14ac:dyDescent="0.25">
      <c r="A436">
        <v>119583003</v>
      </c>
      <c r="B436" t="s">
        <v>293</v>
      </c>
      <c r="C436" t="s">
        <v>162</v>
      </c>
      <c r="D436" s="20" t="s">
        <v>1483</v>
      </c>
      <c r="E436" s="20" t="s">
        <v>1484</v>
      </c>
    </row>
    <row r="437" spans="1:5" x14ac:dyDescent="0.25">
      <c r="A437">
        <v>119584503</v>
      </c>
      <c r="B437" t="s">
        <v>418</v>
      </c>
      <c r="C437" t="s">
        <v>162</v>
      </c>
      <c r="D437" s="20" t="s">
        <v>1485</v>
      </c>
      <c r="E437" s="20" t="s">
        <v>915</v>
      </c>
    </row>
    <row r="438" spans="1:5" x14ac:dyDescent="0.25">
      <c r="A438">
        <v>119584603</v>
      </c>
      <c r="B438" t="s">
        <v>425</v>
      </c>
      <c r="C438" t="s">
        <v>162</v>
      </c>
      <c r="D438" s="20" t="s">
        <v>1486</v>
      </c>
      <c r="E438" s="20" t="s">
        <v>1487</v>
      </c>
    </row>
    <row r="439" spans="1:5" x14ac:dyDescent="0.25">
      <c r="A439">
        <v>119586503</v>
      </c>
      <c r="B439" t="s">
        <v>580</v>
      </c>
      <c r="C439" t="s">
        <v>162</v>
      </c>
      <c r="D439" s="20" t="s">
        <v>1488</v>
      </c>
      <c r="E439" s="20" t="s">
        <v>1489</v>
      </c>
    </row>
    <row r="440" spans="1:5" x14ac:dyDescent="0.25">
      <c r="A440">
        <v>117596003</v>
      </c>
      <c r="B440" t="s">
        <v>454</v>
      </c>
      <c r="C440" t="s">
        <v>455</v>
      </c>
      <c r="D440" s="20" t="s">
        <v>1490</v>
      </c>
      <c r="E440" s="20" t="s">
        <v>1491</v>
      </c>
    </row>
    <row r="441" spans="1:5" x14ac:dyDescent="0.25">
      <c r="A441">
        <v>117597003</v>
      </c>
      <c r="B441" t="s">
        <v>565</v>
      </c>
      <c r="C441" t="s">
        <v>455</v>
      </c>
      <c r="D441" s="20" t="s">
        <v>1492</v>
      </c>
      <c r="E441" s="20" t="s">
        <v>1493</v>
      </c>
    </row>
    <row r="442" spans="1:5" x14ac:dyDescent="0.25">
      <c r="A442">
        <v>117598503</v>
      </c>
      <c r="B442" t="s">
        <v>625</v>
      </c>
      <c r="C442" t="s">
        <v>455</v>
      </c>
      <c r="D442" s="20" t="s">
        <v>1494</v>
      </c>
      <c r="E442" s="20" t="s">
        <v>1495</v>
      </c>
    </row>
    <row r="443" spans="1:5" x14ac:dyDescent="0.25">
      <c r="A443">
        <v>116604003</v>
      </c>
      <c r="B443" t="s">
        <v>377</v>
      </c>
      <c r="C443" t="s">
        <v>378</v>
      </c>
      <c r="D443" s="20" t="s">
        <v>1496</v>
      </c>
      <c r="E443" s="20" t="s">
        <v>1497</v>
      </c>
    </row>
    <row r="444" spans="1:5" x14ac:dyDescent="0.25">
      <c r="A444">
        <v>116605003</v>
      </c>
      <c r="B444" t="s">
        <v>406</v>
      </c>
      <c r="C444" t="s">
        <v>378</v>
      </c>
      <c r="D444" s="20" t="s">
        <v>1498</v>
      </c>
      <c r="E444" s="20" t="s">
        <v>1499</v>
      </c>
    </row>
    <row r="445" spans="1:5" x14ac:dyDescent="0.25">
      <c r="A445">
        <v>106611303</v>
      </c>
      <c r="B445" t="s">
        <v>241</v>
      </c>
      <c r="C445" t="s">
        <v>242</v>
      </c>
      <c r="D445" s="20" t="s">
        <v>1500</v>
      </c>
      <c r="E445" s="20" t="s">
        <v>1501</v>
      </c>
    </row>
    <row r="446" spans="1:5" x14ac:dyDescent="0.25">
      <c r="A446">
        <v>106612203</v>
      </c>
      <c r="B446" t="s">
        <v>298</v>
      </c>
      <c r="C446" t="s">
        <v>242</v>
      </c>
      <c r="D446" s="20" t="s">
        <v>1502</v>
      </c>
      <c r="E446" s="20" t="s">
        <v>1503</v>
      </c>
    </row>
    <row r="447" spans="1:5" x14ac:dyDescent="0.25">
      <c r="A447">
        <v>106616203</v>
      </c>
      <c r="B447" t="s">
        <v>463</v>
      </c>
      <c r="C447" t="s">
        <v>242</v>
      </c>
      <c r="D447" s="20" t="s">
        <v>1504</v>
      </c>
      <c r="E447" s="20" t="s">
        <v>1503</v>
      </c>
    </row>
    <row r="448" spans="1:5" x14ac:dyDescent="0.25">
      <c r="A448">
        <v>106617203</v>
      </c>
      <c r="B448" t="s">
        <v>584</v>
      </c>
      <c r="C448" t="s">
        <v>242</v>
      </c>
      <c r="D448" s="20" t="s">
        <v>1505</v>
      </c>
      <c r="E448" s="20" t="s">
        <v>1506</v>
      </c>
    </row>
    <row r="449" spans="1:5" x14ac:dyDescent="0.25">
      <c r="A449">
        <v>106618603</v>
      </c>
      <c r="B449" t="s">
        <v>611</v>
      </c>
      <c r="C449" t="s">
        <v>242</v>
      </c>
      <c r="D449" s="20" t="s">
        <v>1507</v>
      </c>
      <c r="E449" s="20" t="s">
        <v>1023</v>
      </c>
    </row>
    <row r="450" spans="1:5" x14ac:dyDescent="0.25">
      <c r="A450">
        <v>105628302</v>
      </c>
      <c r="B450" t="s">
        <v>615</v>
      </c>
      <c r="C450" t="s">
        <v>616</v>
      </c>
      <c r="D450" s="20" t="s">
        <v>1508</v>
      </c>
      <c r="E450" s="20" t="s">
        <v>1509</v>
      </c>
    </row>
    <row r="451" spans="1:5" x14ac:dyDescent="0.25">
      <c r="A451">
        <v>101630504</v>
      </c>
      <c r="B451" t="s">
        <v>120</v>
      </c>
      <c r="C451" t="s">
        <v>121</v>
      </c>
      <c r="D451" s="20" t="s">
        <v>1510</v>
      </c>
      <c r="E451" s="20" t="s">
        <v>1186</v>
      </c>
    </row>
    <row r="452" spans="1:5" x14ac:dyDescent="0.25">
      <c r="A452">
        <v>101630903</v>
      </c>
      <c r="B452" t="s">
        <v>141</v>
      </c>
      <c r="C452" t="s">
        <v>121</v>
      </c>
      <c r="D452" s="20" t="s">
        <v>1511</v>
      </c>
      <c r="E452" s="20" t="s">
        <v>1182</v>
      </c>
    </row>
    <row r="453" spans="1:5" x14ac:dyDescent="0.25">
      <c r="A453">
        <v>101631003</v>
      </c>
      <c r="B453" t="s">
        <v>149</v>
      </c>
      <c r="C453" t="s">
        <v>121</v>
      </c>
      <c r="D453" s="20" t="s">
        <v>1512</v>
      </c>
      <c r="E453" s="20" t="s">
        <v>1182</v>
      </c>
    </row>
    <row r="454" spans="1:5" x14ac:dyDescent="0.25">
      <c r="A454">
        <v>101631203</v>
      </c>
      <c r="B454" t="s">
        <v>175</v>
      </c>
      <c r="C454" t="s">
        <v>121</v>
      </c>
      <c r="D454" s="20" t="s">
        <v>1513</v>
      </c>
      <c r="E454" s="20" t="s">
        <v>824</v>
      </c>
    </row>
    <row r="455" spans="1:5" x14ac:dyDescent="0.25">
      <c r="A455">
        <v>101631503</v>
      </c>
      <c r="B455" t="s">
        <v>179</v>
      </c>
      <c r="C455" t="s">
        <v>121</v>
      </c>
      <c r="D455" s="20" t="s">
        <v>1514</v>
      </c>
      <c r="E455" s="20" t="s">
        <v>824</v>
      </c>
    </row>
    <row r="456" spans="1:5" x14ac:dyDescent="0.25">
      <c r="A456">
        <v>101631703</v>
      </c>
      <c r="B456" t="s">
        <v>184</v>
      </c>
      <c r="C456" t="s">
        <v>121</v>
      </c>
      <c r="D456" s="20" t="s">
        <v>1515</v>
      </c>
      <c r="E456" s="20" t="s">
        <v>1516</v>
      </c>
    </row>
    <row r="457" spans="1:5" x14ac:dyDescent="0.25">
      <c r="A457">
        <v>101631803</v>
      </c>
      <c r="B457" t="s">
        <v>206</v>
      </c>
      <c r="C457" t="s">
        <v>121</v>
      </c>
      <c r="D457" s="20" t="s">
        <v>1517</v>
      </c>
      <c r="E457" s="20" t="s">
        <v>1518</v>
      </c>
    </row>
    <row r="458" spans="1:5" x14ac:dyDescent="0.25">
      <c r="A458">
        <v>101631903</v>
      </c>
      <c r="B458" t="s">
        <v>208</v>
      </c>
      <c r="C458" t="s">
        <v>121</v>
      </c>
      <c r="D458" s="20" t="s">
        <v>1519</v>
      </c>
      <c r="E458" s="20" t="s">
        <v>824</v>
      </c>
    </row>
    <row r="459" spans="1:5" x14ac:dyDescent="0.25">
      <c r="A459">
        <v>101632403</v>
      </c>
      <c r="B459" t="s">
        <v>295</v>
      </c>
      <c r="C459" t="s">
        <v>121</v>
      </c>
      <c r="D459" s="20" t="s">
        <v>1520</v>
      </c>
      <c r="E459" s="20" t="s">
        <v>1521</v>
      </c>
    </row>
    <row r="460" spans="1:5" x14ac:dyDescent="0.25">
      <c r="A460">
        <v>101633903</v>
      </c>
      <c r="B460" t="s">
        <v>393</v>
      </c>
      <c r="C460" t="s">
        <v>121</v>
      </c>
      <c r="D460" s="20" t="s">
        <v>1522</v>
      </c>
      <c r="E460" s="20" t="s">
        <v>1518</v>
      </c>
    </row>
    <row r="461" spans="1:5" x14ac:dyDescent="0.25">
      <c r="A461">
        <v>101636503</v>
      </c>
      <c r="B461" t="s">
        <v>488</v>
      </c>
      <c r="C461" t="s">
        <v>121</v>
      </c>
      <c r="D461" s="20" t="s">
        <v>1523</v>
      </c>
      <c r="E461" s="20" t="s">
        <v>806</v>
      </c>
    </row>
    <row r="462" spans="1:5" x14ac:dyDescent="0.25">
      <c r="A462">
        <v>101637002</v>
      </c>
      <c r="B462" t="s">
        <v>517</v>
      </c>
      <c r="C462" t="s">
        <v>121</v>
      </c>
      <c r="D462" s="20" t="s">
        <v>1524</v>
      </c>
      <c r="E462" s="20" t="s">
        <v>1525</v>
      </c>
    </row>
    <row r="463" spans="1:5" x14ac:dyDescent="0.25">
      <c r="A463">
        <v>101638003</v>
      </c>
      <c r="B463" t="s">
        <v>587</v>
      </c>
      <c r="C463" t="s">
        <v>121</v>
      </c>
      <c r="D463" s="20" t="s">
        <v>1526</v>
      </c>
      <c r="E463" s="20" t="s">
        <v>1525</v>
      </c>
    </row>
    <row r="464" spans="1:5" x14ac:dyDescent="0.25">
      <c r="A464">
        <v>101638803</v>
      </c>
      <c r="B464" t="s">
        <v>619</v>
      </c>
      <c r="C464" t="s">
        <v>121</v>
      </c>
      <c r="D464" s="20" t="s">
        <v>1527</v>
      </c>
      <c r="E464" s="20" t="s">
        <v>1184</v>
      </c>
    </row>
    <row r="465" spans="1:5" x14ac:dyDescent="0.25">
      <c r="A465">
        <v>119648703</v>
      </c>
      <c r="B465" t="s">
        <v>621</v>
      </c>
      <c r="C465" t="s">
        <v>622</v>
      </c>
      <c r="D465" s="20" t="s">
        <v>1528</v>
      </c>
      <c r="E465" s="20" t="s">
        <v>1300</v>
      </c>
    </row>
    <row r="466" spans="1:5" x14ac:dyDescent="0.25">
      <c r="A466">
        <v>119648903</v>
      </c>
      <c r="B466" t="s">
        <v>637</v>
      </c>
      <c r="C466" t="s">
        <v>622</v>
      </c>
      <c r="D466" s="20" t="s">
        <v>1529</v>
      </c>
      <c r="E466" s="20" t="s">
        <v>1300</v>
      </c>
    </row>
    <row r="467" spans="1:5" x14ac:dyDescent="0.25">
      <c r="A467">
        <v>107650603</v>
      </c>
      <c r="B467" t="s">
        <v>133</v>
      </c>
      <c r="C467" t="s">
        <v>134</v>
      </c>
      <c r="D467" s="20" t="s">
        <v>1530</v>
      </c>
      <c r="E467" s="20" t="s">
        <v>1474</v>
      </c>
    </row>
    <row r="468" spans="1:5" x14ac:dyDescent="0.25">
      <c r="A468">
        <v>107650703</v>
      </c>
      <c r="B468" t="s">
        <v>176</v>
      </c>
      <c r="C468" t="s">
        <v>134</v>
      </c>
      <c r="D468" s="20" t="s">
        <v>1531</v>
      </c>
      <c r="E468" s="20" t="s">
        <v>1532</v>
      </c>
    </row>
    <row r="469" spans="1:5" x14ac:dyDescent="0.25">
      <c r="A469">
        <v>107651603</v>
      </c>
      <c r="B469" t="s">
        <v>256</v>
      </c>
      <c r="C469" t="s">
        <v>134</v>
      </c>
      <c r="D469" s="20" t="s">
        <v>1533</v>
      </c>
      <c r="E469" s="20" t="s">
        <v>1534</v>
      </c>
    </row>
    <row r="470" spans="1:5" x14ac:dyDescent="0.25">
      <c r="A470">
        <v>107652603</v>
      </c>
      <c r="B470" t="s">
        <v>299</v>
      </c>
      <c r="C470" t="s">
        <v>134</v>
      </c>
      <c r="D470" s="20" t="s">
        <v>1535</v>
      </c>
      <c r="E470" s="20" t="s">
        <v>1536</v>
      </c>
    </row>
    <row r="471" spans="1:5" x14ac:dyDescent="0.25">
      <c r="A471">
        <v>107653102</v>
      </c>
      <c r="B471" t="s">
        <v>313</v>
      </c>
      <c r="C471" t="s">
        <v>134</v>
      </c>
      <c r="D471" s="20" t="s">
        <v>1537</v>
      </c>
      <c r="E471" s="20" t="s">
        <v>1538</v>
      </c>
    </row>
    <row r="472" spans="1:5" x14ac:dyDescent="0.25">
      <c r="A472">
        <v>107653203</v>
      </c>
      <c r="B472" t="s">
        <v>316</v>
      </c>
      <c r="C472" t="s">
        <v>134</v>
      </c>
      <c r="D472" s="20" t="s">
        <v>1539</v>
      </c>
      <c r="E472" s="20" t="s">
        <v>1540</v>
      </c>
    </row>
    <row r="473" spans="1:5" ht="30" x14ac:dyDescent="0.25">
      <c r="A473">
        <v>107653802</v>
      </c>
      <c r="B473" t="s">
        <v>333</v>
      </c>
      <c r="C473" t="s">
        <v>134</v>
      </c>
      <c r="D473" s="20" t="s">
        <v>1541</v>
      </c>
      <c r="E473" s="20" t="s">
        <v>1542</v>
      </c>
    </row>
    <row r="474" spans="1:5" x14ac:dyDescent="0.25">
      <c r="A474">
        <v>107654103</v>
      </c>
      <c r="B474" t="s">
        <v>345</v>
      </c>
      <c r="C474" t="s">
        <v>134</v>
      </c>
      <c r="D474" s="20" t="s">
        <v>1543</v>
      </c>
      <c r="E474" s="20" t="s">
        <v>1544</v>
      </c>
    </row>
    <row r="475" spans="1:5" x14ac:dyDescent="0.25">
      <c r="A475">
        <v>107654403</v>
      </c>
      <c r="B475" t="s">
        <v>363</v>
      </c>
      <c r="C475" t="s">
        <v>134</v>
      </c>
      <c r="D475" s="20" t="s">
        <v>1545</v>
      </c>
      <c r="E475" s="20" t="s">
        <v>1546</v>
      </c>
    </row>
    <row r="476" spans="1:5" x14ac:dyDescent="0.25">
      <c r="A476">
        <v>107654903</v>
      </c>
      <c r="B476" t="s">
        <v>379</v>
      </c>
      <c r="C476" t="s">
        <v>134</v>
      </c>
      <c r="D476" s="20" t="s">
        <v>1547</v>
      </c>
      <c r="E476" s="20" t="s">
        <v>1534</v>
      </c>
    </row>
    <row r="477" spans="1:5" x14ac:dyDescent="0.25">
      <c r="A477">
        <v>107655803</v>
      </c>
      <c r="B477" t="s">
        <v>413</v>
      </c>
      <c r="C477" t="s">
        <v>134</v>
      </c>
      <c r="D477" s="20" t="s">
        <v>1548</v>
      </c>
      <c r="E477" s="20" t="s">
        <v>1164</v>
      </c>
    </row>
    <row r="478" spans="1:5" x14ac:dyDescent="0.25">
      <c r="A478">
        <v>107655903</v>
      </c>
      <c r="B478" t="s">
        <v>423</v>
      </c>
      <c r="C478" t="s">
        <v>134</v>
      </c>
      <c r="D478" s="20" t="s">
        <v>1549</v>
      </c>
      <c r="E478" s="20" t="s">
        <v>1550</v>
      </c>
    </row>
    <row r="479" spans="1:5" x14ac:dyDescent="0.25">
      <c r="A479">
        <v>107656303</v>
      </c>
      <c r="B479" t="s">
        <v>435</v>
      </c>
      <c r="C479" t="s">
        <v>134</v>
      </c>
      <c r="D479" s="20" t="s">
        <v>1551</v>
      </c>
      <c r="E479" s="20" t="s">
        <v>758</v>
      </c>
    </row>
    <row r="480" spans="1:5" x14ac:dyDescent="0.25">
      <c r="A480">
        <v>107656502</v>
      </c>
      <c r="B480" t="s">
        <v>461</v>
      </c>
      <c r="C480" t="s">
        <v>134</v>
      </c>
      <c r="D480" s="20" t="s">
        <v>1552</v>
      </c>
      <c r="E480" s="20" t="s">
        <v>1553</v>
      </c>
    </row>
    <row r="481" spans="1:5" ht="30" x14ac:dyDescent="0.25">
      <c r="A481">
        <v>107657103</v>
      </c>
      <c r="B481" t="s">
        <v>485</v>
      </c>
      <c r="C481" t="s">
        <v>134</v>
      </c>
      <c r="D481" s="20" t="s">
        <v>1554</v>
      </c>
      <c r="E481" s="20" t="s">
        <v>1555</v>
      </c>
    </row>
    <row r="482" spans="1:5" x14ac:dyDescent="0.25">
      <c r="A482">
        <v>107657503</v>
      </c>
      <c r="B482" t="s">
        <v>567</v>
      </c>
      <c r="C482" t="s">
        <v>134</v>
      </c>
      <c r="D482" s="20" t="s">
        <v>1556</v>
      </c>
      <c r="E482" s="20" t="s">
        <v>1557</v>
      </c>
    </row>
    <row r="483" spans="1:5" x14ac:dyDescent="0.25">
      <c r="A483">
        <v>107658903</v>
      </c>
      <c r="B483" t="s">
        <v>658</v>
      </c>
      <c r="C483" t="s">
        <v>134</v>
      </c>
      <c r="D483" s="20" t="s">
        <v>1558</v>
      </c>
      <c r="E483" s="20" t="s">
        <v>1534</v>
      </c>
    </row>
    <row r="484" spans="1:5" x14ac:dyDescent="0.25">
      <c r="A484">
        <v>119665003</v>
      </c>
      <c r="B484" t="s">
        <v>365</v>
      </c>
      <c r="C484" t="s">
        <v>366</v>
      </c>
      <c r="D484" s="20" t="s">
        <v>1559</v>
      </c>
      <c r="E484" s="20" t="s">
        <v>1560</v>
      </c>
    </row>
    <row r="485" spans="1:5" x14ac:dyDescent="0.25">
      <c r="A485">
        <v>118667503</v>
      </c>
      <c r="B485" t="s">
        <v>591</v>
      </c>
      <c r="C485" t="s">
        <v>366</v>
      </c>
      <c r="D485" s="20" t="s">
        <v>1561</v>
      </c>
      <c r="E485" s="20" t="s">
        <v>1300</v>
      </c>
    </row>
    <row r="486" spans="1:5" x14ac:dyDescent="0.25">
      <c r="A486">
        <v>112671303</v>
      </c>
      <c r="B486" t="s">
        <v>202</v>
      </c>
      <c r="C486" t="s">
        <v>203</v>
      </c>
      <c r="D486" s="20" t="s">
        <v>1562</v>
      </c>
      <c r="E486" s="20" t="s">
        <v>1563</v>
      </c>
    </row>
    <row r="487" spans="1:5" x14ac:dyDescent="0.25">
      <c r="A487">
        <v>112671603</v>
      </c>
      <c r="B487" t="s">
        <v>249</v>
      </c>
      <c r="C487" t="s">
        <v>203</v>
      </c>
      <c r="D487" s="20" t="s">
        <v>1564</v>
      </c>
      <c r="E487" s="20" t="s">
        <v>1565</v>
      </c>
    </row>
    <row r="488" spans="1:5" x14ac:dyDescent="0.25">
      <c r="A488">
        <v>112671803</v>
      </c>
      <c r="B488" t="s">
        <v>259</v>
      </c>
      <c r="C488" t="s">
        <v>203</v>
      </c>
      <c r="D488" s="20" t="s">
        <v>1566</v>
      </c>
      <c r="E488" s="20" t="s">
        <v>1567</v>
      </c>
    </row>
    <row r="489" spans="1:5" x14ac:dyDescent="0.25">
      <c r="A489">
        <v>112672203</v>
      </c>
      <c r="B489" t="s">
        <v>273</v>
      </c>
      <c r="C489" t="s">
        <v>203</v>
      </c>
      <c r="D489" s="20" t="s">
        <v>1568</v>
      </c>
      <c r="E489" s="20" t="s">
        <v>1569</v>
      </c>
    </row>
    <row r="490" spans="1:5" x14ac:dyDescent="0.25">
      <c r="A490">
        <v>112672803</v>
      </c>
      <c r="B490" t="s">
        <v>325</v>
      </c>
      <c r="C490" t="s">
        <v>203</v>
      </c>
      <c r="D490" s="20" t="s">
        <v>1570</v>
      </c>
      <c r="E490" s="20" t="s">
        <v>730</v>
      </c>
    </row>
    <row r="491" spans="1:5" x14ac:dyDescent="0.25">
      <c r="A491">
        <v>112674403</v>
      </c>
      <c r="B491" t="s">
        <v>448</v>
      </c>
      <c r="C491" t="s">
        <v>203</v>
      </c>
      <c r="D491" s="20" t="s">
        <v>1571</v>
      </c>
      <c r="E491" s="20" t="s">
        <v>1273</v>
      </c>
    </row>
    <row r="492" spans="1:5" x14ac:dyDescent="0.25">
      <c r="A492">
        <v>115674603</v>
      </c>
      <c r="B492" t="s">
        <v>456</v>
      </c>
      <c r="C492" t="s">
        <v>203</v>
      </c>
      <c r="D492" s="20" t="s">
        <v>1572</v>
      </c>
      <c r="E492" s="20" t="s">
        <v>1072</v>
      </c>
    </row>
    <row r="493" spans="1:5" x14ac:dyDescent="0.25">
      <c r="A493">
        <v>112675503</v>
      </c>
      <c r="B493" t="s">
        <v>511</v>
      </c>
      <c r="C493" t="s">
        <v>203</v>
      </c>
      <c r="D493" s="20" t="s">
        <v>1573</v>
      </c>
      <c r="E493" s="20" t="s">
        <v>1574</v>
      </c>
    </row>
    <row r="494" spans="1:5" x14ac:dyDescent="0.25">
      <c r="A494">
        <v>112676203</v>
      </c>
      <c r="B494" t="s">
        <v>552</v>
      </c>
      <c r="C494" t="s">
        <v>203</v>
      </c>
      <c r="D494" s="20" t="s">
        <v>1575</v>
      </c>
      <c r="E494" s="20" t="s">
        <v>1569</v>
      </c>
    </row>
    <row r="495" spans="1:5" x14ac:dyDescent="0.25">
      <c r="A495">
        <v>112676403</v>
      </c>
      <c r="B495" t="s">
        <v>557</v>
      </c>
      <c r="C495" t="s">
        <v>203</v>
      </c>
      <c r="D495" s="20" t="s">
        <v>1576</v>
      </c>
      <c r="E495" s="20" t="s">
        <v>1577</v>
      </c>
    </row>
    <row r="496" spans="1:5" x14ac:dyDescent="0.25">
      <c r="A496">
        <v>112676503</v>
      </c>
      <c r="B496" t="s">
        <v>566</v>
      </c>
      <c r="C496" t="s">
        <v>203</v>
      </c>
      <c r="D496" s="20" t="s">
        <v>1578</v>
      </c>
      <c r="E496" s="20" t="s">
        <v>1579</v>
      </c>
    </row>
    <row r="497" spans="1:5" x14ac:dyDescent="0.25">
      <c r="A497">
        <v>112676703</v>
      </c>
      <c r="B497" t="s">
        <v>569</v>
      </c>
      <c r="C497" t="s">
        <v>203</v>
      </c>
      <c r="D497" s="20" t="s">
        <v>1580</v>
      </c>
      <c r="E497" s="20" t="s">
        <v>1581</v>
      </c>
    </row>
    <row r="498" spans="1:5" x14ac:dyDescent="0.25">
      <c r="A498">
        <v>115219002</v>
      </c>
      <c r="B498" t="s">
        <v>634</v>
      </c>
      <c r="C498" t="s">
        <v>203</v>
      </c>
      <c r="D498" s="20" t="s">
        <v>1582</v>
      </c>
      <c r="E498" s="20" t="s">
        <v>1583</v>
      </c>
    </row>
    <row r="499" spans="1:5" x14ac:dyDescent="0.25">
      <c r="A499">
        <v>112678503</v>
      </c>
      <c r="B499" t="s">
        <v>635</v>
      </c>
      <c r="C499" t="s">
        <v>203</v>
      </c>
      <c r="D499" s="20" t="s">
        <v>1584</v>
      </c>
      <c r="E499" s="20" t="s">
        <v>1585</v>
      </c>
    </row>
    <row r="500" spans="1:5" x14ac:dyDescent="0.25">
      <c r="A500">
        <v>112679002</v>
      </c>
      <c r="B500" t="s">
        <v>656</v>
      </c>
      <c r="C500" t="s">
        <v>203</v>
      </c>
      <c r="D500" s="20" t="s">
        <v>1586</v>
      </c>
      <c r="E500" s="20" t="s">
        <v>1587</v>
      </c>
    </row>
    <row r="501" spans="1:5" x14ac:dyDescent="0.25">
      <c r="A501">
        <v>112679403</v>
      </c>
      <c r="B501" t="s">
        <v>657</v>
      </c>
      <c r="C501" t="s">
        <v>203</v>
      </c>
      <c r="D501" s="20" t="s">
        <v>1588</v>
      </c>
      <c r="E501" s="20" t="s">
        <v>1589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504"/>
  <sheetViews>
    <sheetView workbookViewId="0">
      <pane xSplit="3" ySplit="1" topLeftCell="D484" activePane="bottomRight" state="frozen"/>
      <selection pane="topRight" activeCell="D1" sqref="D1"/>
      <selection pane="bottomLeft" activeCell="A2" sqref="A2"/>
      <selection pane="bottomRight" activeCell="G506" sqref="G506"/>
    </sheetView>
  </sheetViews>
  <sheetFormatPr defaultRowHeight="15" x14ac:dyDescent="0.25"/>
  <cols>
    <col min="1" max="1" width="12.5703125" bestFit="1" customWidth="1"/>
    <col min="2" max="2" width="30.140625" bestFit="1" customWidth="1"/>
    <col min="3" max="3" width="16" bestFit="1" customWidth="1"/>
    <col min="4" max="5" width="16" customWidth="1"/>
    <col min="6" max="8" width="17.140625" style="17" customWidth="1"/>
    <col min="9" max="9" width="11" style="17" customWidth="1"/>
    <col min="10" max="10" width="17.140625" style="17" customWidth="1"/>
    <col min="11" max="11" width="11" style="17" customWidth="1"/>
    <col min="12" max="12" width="17.140625" style="17" customWidth="1"/>
    <col min="13" max="13" width="11" style="17" customWidth="1"/>
    <col min="14" max="14" width="17.140625" style="17" customWidth="1"/>
    <col min="15" max="15" width="11" style="17" customWidth="1"/>
    <col min="16" max="16" width="17.140625" style="17" customWidth="1"/>
    <col min="17" max="17" width="11" customWidth="1"/>
    <col min="18" max="18" width="13.85546875" customWidth="1"/>
    <col min="19" max="19" width="11" customWidth="1"/>
    <col min="22" max="30" width="12.42578125" customWidth="1"/>
    <col min="31" max="35" width="15.7109375" customWidth="1"/>
    <col min="36" max="36" width="13.7109375" customWidth="1"/>
    <col min="38" max="38" width="12.7109375" customWidth="1"/>
    <col min="39" max="39" width="16.5703125" customWidth="1"/>
    <col min="40" max="40" width="15.85546875" customWidth="1"/>
    <col min="41" max="41" width="13.42578125" customWidth="1"/>
    <col min="42" max="42" width="12.7109375" customWidth="1"/>
    <col min="43" max="44" width="16.5703125" customWidth="1"/>
    <col min="45" max="45" width="13.42578125" customWidth="1"/>
    <col min="46" max="46" width="12.7109375" customWidth="1"/>
    <col min="47" max="48" width="16.5703125" customWidth="1"/>
    <col min="49" max="49" width="13.42578125" customWidth="1"/>
    <col min="50" max="50" width="14.42578125" customWidth="1"/>
    <col min="51" max="52" width="16.5703125" customWidth="1"/>
    <col min="53" max="53" width="13.42578125" customWidth="1"/>
    <col min="54" max="54" width="14.42578125" customWidth="1"/>
    <col min="55" max="55" width="16.5703125" customWidth="1"/>
    <col min="56" max="56" width="14.42578125" customWidth="1"/>
    <col min="57" max="57" width="13.42578125" customWidth="1"/>
    <col min="58" max="61" width="15.140625" customWidth="1"/>
    <col min="66" max="70" width="11.28515625" customWidth="1"/>
  </cols>
  <sheetData>
    <row r="1" spans="1:70" s="20" customFormat="1" ht="75" x14ac:dyDescent="0.25">
      <c r="A1" s="20" t="s">
        <v>90</v>
      </c>
      <c r="B1" s="20" t="s">
        <v>91</v>
      </c>
      <c r="C1" s="20" t="s">
        <v>92</v>
      </c>
      <c r="D1" s="20" t="s">
        <v>1756</v>
      </c>
      <c r="E1" s="215">
        <f>MAX($E$2:$E$501)</f>
        <v>0</v>
      </c>
      <c r="F1" s="19" t="s">
        <v>1757</v>
      </c>
      <c r="G1" s="19" t="s">
        <v>1758</v>
      </c>
      <c r="H1" s="19" t="s">
        <v>1759</v>
      </c>
      <c r="I1" s="19" t="s">
        <v>1760</v>
      </c>
      <c r="J1" s="19" t="s">
        <v>1761</v>
      </c>
      <c r="K1" s="19" t="s">
        <v>1762</v>
      </c>
      <c r="L1" s="19" t="s">
        <v>1763</v>
      </c>
      <c r="M1" s="19" t="s">
        <v>1764</v>
      </c>
      <c r="N1" s="19" t="s">
        <v>1765</v>
      </c>
      <c r="O1" s="19" t="s">
        <v>1766</v>
      </c>
      <c r="P1" s="19" t="s">
        <v>1767</v>
      </c>
      <c r="Q1" s="20" t="s">
        <v>1768</v>
      </c>
      <c r="R1" s="19" t="s">
        <v>1769</v>
      </c>
      <c r="S1" s="20" t="s">
        <v>1770</v>
      </c>
      <c r="V1" s="20" t="s">
        <v>1771</v>
      </c>
      <c r="W1" s="20" t="s">
        <v>1772</v>
      </c>
      <c r="X1" s="20" t="s">
        <v>1773</v>
      </c>
      <c r="Y1" s="216" t="s">
        <v>1774</v>
      </c>
      <c r="Z1" s="216" t="s">
        <v>1775</v>
      </c>
      <c r="AA1" s="216" t="s">
        <v>1776</v>
      </c>
      <c r="AD1" s="20" t="s">
        <v>1777</v>
      </c>
      <c r="AE1" s="20" t="s">
        <v>1778</v>
      </c>
      <c r="AF1" s="20" t="s">
        <v>1779</v>
      </c>
      <c r="AG1" s="20" t="s">
        <v>1780</v>
      </c>
      <c r="AH1" s="20" t="s">
        <v>1781</v>
      </c>
      <c r="AI1" s="216" t="s">
        <v>1782</v>
      </c>
      <c r="AJ1" s="216" t="s">
        <v>1783</v>
      </c>
      <c r="AL1" s="126" t="s">
        <v>1784</v>
      </c>
      <c r="AM1" s="126" t="s">
        <v>1785</v>
      </c>
      <c r="AN1" s="126" t="s">
        <v>1786</v>
      </c>
      <c r="AO1" s="126" t="s">
        <v>1787</v>
      </c>
      <c r="AP1" s="20" t="s">
        <v>1788</v>
      </c>
      <c r="AQ1" s="20" t="s">
        <v>1789</v>
      </c>
      <c r="AR1" s="20" t="s">
        <v>1790</v>
      </c>
      <c r="AS1" s="20" t="s">
        <v>1791</v>
      </c>
      <c r="AT1" s="126" t="s">
        <v>1792</v>
      </c>
      <c r="AU1" s="126" t="s">
        <v>1793</v>
      </c>
      <c r="AV1" s="126" t="s">
        <v>1794</v>
      </c>
      <c r="AW1" s="126" t="s">
        <v>1795</v>
      </c>
      <c r="AX1" s="20" t="s">
        <v>1796</v>
      </c>
      <c r="AY1" s="20" t="s">
        <v>1797</v>
      </c>
      <c r="AZ1" s="20" t="s">
        <v>1798</v>
      </c>
      <c r="BA1" s="20" t="s">
        <v>1799</v>
      </c>
      <c r="BB1" s="126" t="s">
        <v>1800</v>
      </c>
      <c r="BC1" s="126" t="s">
        <v>1801</v>
      </c>
      <c r="BD1" s="126" t="s">
        <v>1802</v>
      </c>
      <c r="BE1" s="126" t="s">
        <v>1803</v>
      </c>
      <c r="BF1" s="20" t="s">
        <v>1804</v>
      </c>
      <c r="BG1" s="216" t="s">
        <v>1805</v>
      </c>
      <c r="BH1" s="216" t="s">
        <v>1806</v>
      </c>
      <c r="BI1" s="216" t="s">
        <v>1807</v>
      </c>
      <c r="BN1" s="20" t="s">
        <v>1808</v>
      </c>
      <c r="BO1" s="20" t="s">
        <v>1809</v>
      </c>
      <c r="BP1" s="20" t="s">
        <v>1810</v>
      </c>
      <c r="BQ1" s="20" t="s">
        <v>1811</v>
      </c>
      <c r="BR1" s="20" t="s">
        <v>1812</v>
      </c>
    </row>
    <row r="2" spans="1:70" x14ac:dyDescent="0.25">
      <c r="A2" s="127">
        <v>112011103</v>
      </c>
      <c r="B2" t="s">
        <v>144</v>
      </c>
      <c r="C2" t="s">
        <v>145</v>
      </c>
      <c r="D2">
        <v>112011103</v>
      </c>
      <c r="E2" s="127">
        <f>D2-A2</f>
        <v>0</v>
      </c>
      <c r="F2" s="17">
        <v>5878309.6200000001</v>
      </c>
      <c r="H2" s="17">
        <f t="shared" ref="H2:H65" si="0">F2+G2</f>
        <v>5878309.6200000001</v>
      </c>
      <c r="I2" s="128">
        <f t="shared" ref="I2:I65" si="1">H2/H$503</f>
        <v>1.0605536400978962E-3</v>
      </c>
      <c r="J2" s="17">
        <v>5878309.6200000001</v>
      </c>
      <c r="K2" s="128">
        <f t="shared" ref="K2:K65" si="2">J2/J$503</f>
        <v>1.060605007439111E-3</v>
      </c>
      <c r="L2" s="17">
        <v>5878309.6200000001</v>
      </c>
      <c r="M2" s="128">
        <f t="shared" ref="M2:M65" si="3">L2/L$503</f>
        <v>1.060605007439111E-3</v>
      </c>
      <c r="N2" s="17">
        <v>5878309.6200000001</v>
      </c>
      <c r="O2" s="128">
        <f t="shared" ref="O2:O65" si="4">N2/N$503</f>
        <v>1.0579326871023285E-3</v>
      </c>
      <c r="P2" s="17">
        <v>5878309.6200000001</v>
      </c>
      <c r="Q2" s="128">
        <f t="shared" ref="Q2:Q65" si="5">P2/P$503</f>
        <v>1.0579326777194885E-3</v>
      </c>
      <c r="R2" s="217">
        <v>5878309.6200000001</v>
      </c>
      <c r="S2" s="128">
        <f t="shared" ref="S2:S65" si="6">R2/R$503</f>
        <v>1.0579326777194885E-3</v>
      </c>
      <c r="V2" s="17">
        <v>102170.38</v>
      </c>
      <c r="W2" s="17">
        <v>236014.74</v>
      </c>
      <c r="X2" s="17">
        <v>306514.78999999998</v>
      </c>
      <c r="Y2" s="17">
        <v>337319.67</v>
      </c>
      <c r="Z2" s="17">
        <v>459129.81</v>
      </c>
      <c r="AA2" s="17">
        <v>439379.05</v>
      </c>
      <c r="AB2" s="17"/>
      <c r="AD2" s="17">
        <f>AE2-F2</f>
        <v>102170.37999999989</v>
      </c>
      <c r="AE2" s="17">
        <v>5980480</v>
      </c>
      <c r="AF2" s="17">
        <v>6114324.3600000003</v>
      </c>
      <c r="AG2" s="17">
        <v>6184824.4100000001</v>
      </c>
      <c r="AH2" s="17">
        <v>6215548.3499999996</v>
      </c>
      <c r="AI2" s="17">
        <v>6337439.4299999997</v>
      </c>
      <c r="AJ2" s="17">
        <f t="shared" ref="AJ2:AJ65" si="7">ROUND(AA2+R2,0)</f>
        <v>6317689</v>
      </c>
      <c r="AL2" s="18">
        <v>1959.3720000000001</v>
      </c>
      <c r="AM2" s="17">
        <f>AL2/$AL$503*$AE$503</f>
        <v>3818063.2732383846</v>
      </c>
      <c r="AN2" s="129">
        <f>AE2-AM2</f>
        <v>2162416.7267616154</v>
      </c>
      <c r="AO2" s="21">
        <f>AE2/AM2</f>
        <v>1.566364822164801</v>
      </c>
      <c r="AP2" s="18">
        <v>1958.3679999999999</v>
      </c>
      <c r="AQ2" s="17">
        <f>AP2/AP$503*AF$503</f>
        <v>3947976.0764606548</v>
      </c>
      <c r="AR2" s="129">
        <f>AF2-AQ2</f>
        <v>2166348.2835393455</v>
      </c>
      <c r="AS2" s="21">
        <f>AF2/AQ2</f>
        <v>1.5487237616397789</v>
      </c>
      <c r="AT2" s="18">
        <v>2017.979</v>
      </c>
      <c r="AU2" s="17">
        <f>AT2/AT$503*AG$503</f>
        <v>4059450.4554264965</v>
      </c>
      <c r="AV2" s="129">
        <f>AG2-AU2</f>
        <v>2125373.9545735037</v>
      </c>
      <c r="AW2" s="21">
        <f>AG2/AU2</f>
        <v>1.5235619889712895</v>
      </c>
      <c r="AX2" s="18">
        <v>1844.057</v>
      </c>
      <c r="AY2" s="17">
        <f>AX2/AX$503*AH$503</f>
        <v>3815893.2600217443</v>
      </c>
      <c r="AZ2" s="129">
        <f>AH2-AY2</f>
        <v>2399655.0899782553</v>
      </c>
      <c r="BA2" s="21">
        <f>AH2/AY2</f>
        <v>1.6288580226074199</v>
      </c>
      <c r="BB2" s="18">
        <v>1938.019</v>
      </c>
      <c r="BC2" s="17">
        <f>BB2/BB$503*AI$503</f>
        <v>4110531.1333471294</v>
      </c>
      <c r="BD2" s="129">
        <f>AI2-BC2</f>
        <v>2226908.2966528703</v>
      </c>
      <c r="BE2" s="21">
        <f>AI2/BC2</f>
        <v>1.5417568251914784</v>
      </c>
      <c r="BF2" s="218">
        <v>1871.0550000000001</v>
      </c>
      <c r="BG2" s="17">
        <f>BF2/BF$503*AJ$503</f>
        <v>3933705.0239226799</v>
      </c>
      <c r="BH2" s="129">
        <f>AJ2-BG2</f>
        <v>2383983.9760773201</v>
      </c>
      <c r="BI2" s="219">
        <f>AJ2/BG2</f>
        <v>1.6060403516733488</v>
      </c>
      <c r="BN2" s="241">
        <f>AF2-AE2</f>
        <v>133844.36000000034</v>
      </c>
      <c r="BO2" s="241">
        <f>AG2-AF2</f>
        <v>70500.049999999814</v>
      </c>
      <c r="BP2" s="241">
        <f>AH2-AG2</f>
        <v>30723.939999999478</v>
      </c>
      <c r="BQ2" s="241">
        <f>AI2-AH2</f>
        <v>121891.08000000007</v>
      </c>
      <c r="BR2" s="241">
        <f>AJ2-AI2</f>
        <v>-19750.429999999702</v>
      </c>
    </row>
    <row r="3" spans="1:70" x14ac:dyDescent="0.25">
      <c r="A3" s="127">
        <v>112011603</v>
      </c>
      <c r="B3" t="s">
        <v>230</v>
      </c>
      <c r="C3" t="s">
        <v>145</v>
      </c>
      <c r="D3">
        <v>112011603</v>
      </c>
      <c r="E3" s="127">
        <f t="shared" ref="E3:E66" si="8">D3-A3</f>
        <v>0</v>
      </c>
      <c r="F3" s="17">
        <v>8066055.1299999999</v>
      </c>
      <c r="H3" s="17">
        <f t="shared" si="0"/>
        <v>8066055.1299999999</v>
      </c>
      <c r="I3" s="128">
        <f t="shared" si="1"/>
        <v>1.4552625979833654E-3</v>
      </c>
      <c r="J3" s="17">
        <v>8066055.1299999999</v>
      </c>
      <c r="K3" s="128">
        <f t="shared" si="2"/>
        <v>1.4553330828392004E-3</v>
      </c>
      <c r="L3" s="17">
        <v>8066055.1299999999</v>
      </c>
      <c r="M3" s="128">
        <f t="shared" si="3"/>
        <v>1.4553330828392004E-3</v>
      </c>
      <c r="N3" s="17">
        <v>8066055.1299999999</v>
      </c>
      <c r="O3" s="128">
        <f t="shared" si="4"/>
        <v>1.4516661982150612E-3</v>
      </c>
      <c r="P3" s="17">
        <v>8066055.1299999999</v>
      </c>
      <c r="Q3" s="128">
        <f t="shared" si="5"/>
        <v>1.4516661853401858E-3</v>
      </c>
      <c r="R3" s="217">
        <v>8066055.1299999999</v>
      </c>
      <c r="S3" s="128">
        <f t="shared" si="6"/>
        <v>1.4516661853401858E-3</v>
      </c>
      <c r="V3" s="17">
        <v>243590.32</v>
      </c>
      <c r="W3" s="17">
        <v>562768.53</v>
      </c>
      <c r="X3" s="17">
        <v>760083.95</v>
      </c>
      <c r="Y3" s="17">
        <v>928753.01</v>
      </c>
      <c r="Z3" s="17">
        <v>1252136.83</v>
      </c>
      <c r="AA3" s="17">
        <v>1421554.68</v>
      </c>
      <c r="AB3" s="17"/>
      <c r="AD3" s="17">
        <f t="shared" ref="AD3:AD66" si="9">AE3-F3</f>
        <v>243590.3200000003</v>
      </c>
      <c r="AE3" s="17">
        <v>8309645.4500000002</v>
      </c>
      <c r="AF3" s="17">
        <v>8628823.6600000001</v>
      </c>
      <c r="AG3" s="17">
        <v>8826139.0800000001</v>
      </c>
      <c r="AH3" s="17">
        <v>8994585.2899999991</v>
      </c>
      <c r="AI3" s="17">
        <v>9318191.9600000009</v>
      </c>
      <c r="AJ3" s="17">
        <f t="shared" si="7"/>
        <v>9487610</v>
      </c>
      <c r="AL3" s="18">
        <v>4671.4520000000002</v>
      </c>
      <c r="AM3" s="17">
        <f t="shared" ref="AM3:AM66" si="10">AL3/$AL$503*$AE$503</f>
        <v>9102865.2618777826</v>
      </c>
      <c r="AN3" s="129">
        <f t="shared" ref="AN3:AN66" si="11">AE3-AM3</f>
        <v>-793219.81187778246</v>
      </c>
      <c r="AO3" s="21">
        <f t="shared" ref="AO3:AO66" si="12">AE3/AM3</f>
        <v>0.91286042481593832</v>
      </c>
      <c r="AP3" s="18">
        <v>4669.6570000000002</v>
      </c>
      <c r="AQ3" s="17">
        <f t="shared" ref="AQ3:AQ66" si="13">AP3/AP$503*AF$503</f>
        <v>9413804.8218092993</v>
      </c>
      <c r="AR3" s="129">
        <f t="shared" ref="AR3:AR66" si="14">AF3-AQ3</f>
        <v>-784981.16180929914</v>
      </c>
      <c r="AS3" s="21">
        <f t="shared" ref="AS3:AS66" si="15">AF3/AQ3</f>
        <v>0.91661382653794721</v>
      </c>
      <c r="AT3" s="18">
        <v>5004.1090000000004</v>
      </c>
      <c r="AU3" s="17">
        <f t="shared" ref="AU3:AU66" si="16">AT3/AT$503*AG$503</f>
        <v>10066473.714074247</v>
      </c>
      <c r="AV3" s="129">
        <f t="shared" ref="AV3:AV66" si="17">AG3-AU3</f>
        <v>-1240334.6340742465</v>
      </c>
      <c r="AW3" s="21">
        <f t="shared" ref="AW3:AW66" si="18">AG3/AU3</f>
        <v>0.8767855885482424</v>
      </c>
      <c r="AX3" s="18">
        <v>5077.3010000000004</v>
      </c>
      <c r="AY3" s="17">
        <f t="shared" ref="AY3:AY66" si="19">AX3/AX$503*AH$503</f>
        <v>10506420.715304172</v>
      </c>
      <c r="AZ3" s="129">
        <f t="shared" ref="AZ3:AZ66" si="20">AH3-AY3</f>
        <v>-1511835.4253041726</v>
      </c>
      <c r="BA3" s="21">
        <f t="shared" ref="BA3:BA66" si="21">AH3/AY3</f>
        <v>0.85610366591336307</v>
      </c>
      <c r="BB3" s="18">
        <v>5285.357</v>
      </c>
      <c r="BC3" s="17">
        <f t="shared" ref="BC3:BC66" si="22">BB3/BB$503*AI$503</f>
        <v>11210222.654862612</v>
      </c>
      <c r="BD3" s="129">
        <f t="shared" ref="BD3:BD66" si="23">AI3-BC3</f>
        <v>-1892030.6948626116</v>
      </c>
      <c r="BE3" s="21">
        <f t="shared" ref="BE3:BE66" si="24">AI3/BC3</f>
        <v>0.83122273721816642</v>
      </c>
      <c r="BF3" s="218">
        <v>6053.5590000000002</v>
      </c>
      <c r="BG3" s="17">
        <f t="shared" ref="BG3:BG66" si="25">BF3/BF$503*AJ$503</f>
        <v>12726999.180094842</v>
      </c>
      <c r="BH3" s="129">
        <f t="shared" ref="BH3:BH66" si="26">AJ3-BG3</f>
        <v>-3239389.1800948419</v>
      </c>
      <c r="BI3" s="219">
        <f t="shared" ref="BI3:BI66" si="27">AJ3/BG3</f>
        <v>0.74547109383323606</v>
      </c>
      <c r="BN3" s="241">
        <f t="shared" ref="BN3:BN66" si="28">AF3-AE3</f>
        <v>319178.20999999996</v>
      </c>
      <c r="BO3" s="241">
        <f t="shared" ref="BO3:BO66" si="29">AG3-AF3</f>
        <v>197315.41999999993</v>
      </c>
      <c r="BP3" s="241">
        <f t="shared" ref="BP3:BP66" si="30">AH3-AG3</f>
        <v>168446.20999999903</v>
      </c>
      <c r="BQ3" s="241">
        <f t="shared" ref="BQ3:BQ66" si="31">AI3-AH3</f>
        <v>323606.67000000179</v>
      </c>
      <c r="BR3" s="241">
        <f t="shared" ref="BR3:BR66" si="32">AJ3-AI3</f>
        <v>169418.03999999911</v>
      </c>
    </row>
    <row r="4" spans="1:70" x14ac:dyDescent="0.25">
      <c r="A4" s="127">
        <v>112013054</v>
      </c>
      <c r="B4" t="s">
        <v>284</v>
      </c>
      <c r="C4" t="s">
        <v>145</v>
      </c>
      <c r="D4">
        <v>112013054</v>
      </c>
      <c r="E4" s="127">
        <f t="shared" si="8"/>
        <v>0</v>
      </c>
      <c r="F4" s="17">
        <v>3342759.67</v>
      </c>
      <c r="H4" s="17">
        <f t="shared" si="0"/>
        <v>3342759.67</v>
      </c>
      <c r="I4" s="128">
        <f t="shared" si="1"/>
        <v>6.0309445489721287E-4</v>
      </c>
      <c r="J4" s="17">
        <v>3342764.07</v>
      </c>
      <c r="K4" s="128">
        <f t="shared" si="2"/>
        <v>6.0312445932875897E-4</v>
      </c>
      <c r="L4" s="17">
        <v>3342764.07</v>
      </c>
      <c r="M4" s="128">
        <f t="shared" si="3"/>
        <v>6.0312445932875897E-4</v>
      </c>
      <c r="N4" s="17">
        <v>3342764.07</v>
      </c>
      <c r="O4" s="128">
        <f t="shared" si="4"/>
        <v>6.0160481559054318E-4</v>
      </c>
      <c r="P4" s="17">
        <v>3342764.07</v>
      </c>
      <c r="Q4" s="128">
        <f t="shared" si="5"/>
        <v>6.0160481025489014E-4</v>
      </c>
      <c r="R4" s="217">
        <v>3342764.07</v>
      </c>
      <c r="S4" s="128">
        <f t="shared" si="6"/>
        <v>6.0160481025489014E-4</v>
      </c>
      <c r="V4" s="17">
        <v>54254.22</v>
      </c>
      <c r="W4" s="17">
        <v>125561.92</v>
      </c>
      <c r="X4" s="17">
        <v>157334.41</v>
      </c>
      <c r="Y4" s="17">
        <v>180081.43</v>
      </c>
      <c r="Z4" s="17">
        <v>226455.39</v>
      </c>
      <c r="AA4" s="17">
        <v>203421.59</v>
      </c>
      <c r="AB4" s="17"/>
      <c r="AD4" s="17">
        <f t="shared" si="9"/>
        <v>54254.220000000205</v>
      </c>
      <c r="AE4" s="17">
        <v>3397013.89</v>
      </c>
      <c r="AF4" s="17">
        <v>3468325.99</v>
      </c>
      <c r="AG4" s="17">
        <v>3500098.48</v>
      </c>
      <c r="AH4" s="17">
        <v>3522802.29</v>
      </c>
      <c r="AI4" s="17">
        <v>3569219.46</v>
      </c>
      <c r="AJ4" s="17">
        <f t="shared" si="7"/>
        <v>3546186</v>
      </c>
      <c r="AL4" s="18">
        <v>1040.46</v>
      </c>
      <c r="AM4" s="17">
        <f t="shared" si="10"/>
        <v>2027456.8143637907</v>
      </c>
      <c r="AN4" s="129">
        <f t="shared" si="11"/>
        <v>1369557.0756362095</v>
      </c>
      <c r="AO4" s="21">
        <f t="shared" si="12"/>
        <v>1.6755049310709842</v>
      </c>
      <c r="AP4" s="18">
        <v>1041.8689999999999</v>
      </c>
      <c r="AQ4" s="17">
        <f t="shared" si="13"/>
        <v>2100357.9954359885</v>
      </c>
      <c r="AR4" s="129">
        <f t="shared" si="14"/>
        <v>1367967.9945640117</v>
      </c>
      <c r="AS4" s="21">
        <f t="shared" si="15"/>
        <v>1.651302300625209</v>
      </c>
      <c r="AT4" s="18">
        <v>1035.8309999999999</v>
      </c>
      <c r="AU4" s="17">
        <f t="shared" si="16"/>
        <v>2083720.7050692218</v>
      </c>
      <c r="AV4" s="129">
        <f t="shared" si="17"/>
        <v>1416377.7749307782</v>
      </c>
      <c r="AW4" s="21">
        <f t="shared" si="18"/>
        <v>1.6797349431164412</v>
      </c>
      <c r="AX4" s="18">
        <v>984.46799999999996</v>
      </c>
      <c r="AY4" s="17">
        <f t="shared" si="19"/>
        <v>2037152.2170448564</v>
      </c>
      <c r="AZ4" s="129">
        <f t="shared" si="20"/>
        <v>1485650.0729551436</v>
      </c>
      <c r="BA4" s="21">
        <f t="shared" si="21"/>
        <v>1.7292778912271292</v>
      </c>
      <c r="BB4" s="18">
        <v>955.88400000000001</v>
      </c>
      <c r="BC4" s="17">
        <f t="shared" si="22"/>
        <v>2027426.4297039334</v>
      </c>
      <c r="BD4" s="129">
        <f t="shared" si="23"/>
        <v>1541793.0302960665</v>
      </c>
      <c r="BE4" s="21">
        <f t="shared" si="24"/>
        <v>1.7604680533444637</v>
      </c>
      <c r="BF4" s="218">
        <v>866.25199999999995</v>
      </c>
      <c r="BG4" s="17">
        <f t="shared" si="25"/>
        <v>1821207.7380852348</v>
      </c>
      <c r="BH4" s="129">
        <f t="shared" si="26"/>
        <v>1724978.2619147652</v>
      </c>
      <c r="BI4" s="219">
        <f t="shared" si="27"/>
        <v>1.9471617245204316</v>
      </c>
      <c r="BN4" s="241">
        <f t="shared" si="28"/>
        <v>71312.100000000093</v>
      </c>
      <c r="BO4" s="241">
        <f t="shared" si="29"/>
        <v>31772.489999999758</v>
      </c>
      <c r="BP4" s="241">
        <f t="shared" si="30"/>
        <v>22703.810000000056</v>
      </c>
      <c r="BQ4" s="241">
        <f t="shared" si="31"/>
        <v>46417.169999999925</v>
      </c>
      <c r="BR4" s="241">
        <f t="shared" si="32"/>
        <v>-23033.459999999963</v>
      </c>
    </row>
    <row r="5" spans="1:70" x14ac:dyDescent="0.25">
      <c r="A5" s="127">
        <v>112013753</v>
      </c>
      <c r="B5" t="s">
        <v>307</v>
      </c>
      <c r="C5" t="s">
        <v>145</v>
      </c>
      <c r="D5">
        <v>112013753</v>
      </c>
      <c r="E5" s="127">
        <f t="shared" si="8"/>
        <v>0</v>
      </c>
      <c r="F5" s="17">
        <v>7257694.29</v>
      </c>
      <c r="H5" s="17">
        <f t="shared" si="0"/>
        <v>7257694.29</v>
      </c>
      <c r="I5" s="128">
        <f t="shared" si="1"/>
        <v>1.3094196453668965E-3</v>
      </c>
      <c r="J5" s="17">
        <v>7257695.1399999997</v>
      </c>
      <c r="K5" s="128">
        <f t="shared" si="2"/>
        <v>1.3094832197611426E-3</v>
      </c>
      <c r="L5" s="17">
        <v>7257695.1399999997</v>
      </c>
      <c r="M5" s="128">
        <f t="shared" si="3"/>
        <v>1.3094832197611426E-3</v>
      </c>
      <c r="N5" s="17">
        <v>7257695.1399999997</v>
      </c>
      <c r="O5" s="128">
        <f t="shared" si="4"/>
        <v>1.3061838211968341E-3</v>
      </c>
      <c r="P5" s="17">
        <v>7257695.1399999997</v>
      </c>
      <c r="Q5" s="128">
        <f t="shared" si="5"/>
        <v>1.3061838096122466E-3</v>
      </c>
      <c r="R5" s="217">
        <v>7257695.1399999997</v>
      </c>
      <c r="S5" s="128">
        <f t="shared" si="6"/>
        <v>1.3061838096122466E-3</v>
      </c>
      <c r="V5" s="17">
        <v>209401.96</v>
      </c>
      <c r="W5" s="17">
        <v>484119.89</v>
      </c>
      <c r="X5" s="17">
        <v>558598.5</v>
      </c>
      <c r="Y5" s="17">
        <v>710981.48</v>
      </c>
      <c r="Z5" s="17">
        <v>955618.17</v>
      </c>
      <c r="AA5" s="17">
        <v>1045233.24</v>
      </c>
      <c r="AB5" s="17"/>
      <c r="AD5" s="17">
        <f t="shared" si="9"/>
        <v>209401.95999999996</v>
      </c>
      <c r="AE5" s="17">
        <v>7467096.25</v>
      </c>
      <c r="AF5" s="17">
        <v>7741815.0300000003</v>
      </c>
      <c r="AG5" s="17">
        <v>7816293.6399999997</v>
      </c>
      <c r="AH5" s="17">
        <v>7968506.0300000003</v>
      </c>
      <c r="AI5" s="17">
        <v>8213313.3099999996</v>
      </c>
      <c r="AJ5" s="17">
        <f t="shared" si="7"/>
        <v>8302928</v>
      </c>
      <c r="AL5" s="18">
        <v>4015.8049999999998</v>
      </c>
      <c r="AM5" s="17">
        <f t="shared" si="10"/>
        <v>7825261.1464219503</v>
      </c>
      <c r="AN5" s="129">
        <f t="shared" si="11"/>
        <v>-358164.89642195031</v>
      </c>
      <c r="AO5" s="21">
        <f t="shared" si="12"/>
        <v>0.95422965576225927</v>
      </c>
      <c r="AP5" s="18">
        <v>4017.058</v>
      </c>
      <c r="AQ5" s="17">
        <f t="shared" si="13"/>
        <v>8098196.4992048917</v>
      </c>
      <c r="AR5" s="129">
        <f t="shared" si="14"/>
        <v>-356381.46920489147</v>
      </c>
      <c r="AS5" s="21">
        <f t="shared" si="15"/>
        <v>0.95599248928574621</v>
      </c>
      <c r="AT5" s="18">
        <v>3677.6039999999998</v>
      </c>
      <c r="AU5" s="17">
        <f t="shared" si="16"/>
        <v>7398021.1056102691</v>
      </c>
      <c r="AV5" s="129">
        <f t="shared" si="17"/>
        <v>418272.53438973054</v>
      </c>
      <c r="AW5" s="21">
        <f t="shared" si="18"/>
        <v>1.0565384348623357</v>
      </c>
      <c r="AX5" s="18">
        <v>3886.7890000000002</v>
      </c>
      <c r="AY5" s="17">
        <f t="shared" si="19"/>
        <v>8042903.2010543374</v>
      </c>
      <c r="AZ5" s="129">
        <f t="shared" si="20"/>
        <v>-74397.171054337174</v>
      </c>
      <c r="BA5" s="21">
        <f t="shared" si="21"/>
        <v>0.99074996065542797</v>
      </c>
      <c r="BB5" s="18">
        <v>4033.7310000000002</v>
      </c>
      <c r="BC5" s="17">
        <f t="shared" si="22"/>
        <v>8555528.5366384182</v>
      </c>
      <c r="BD5" s="129">
        <f t="shared" si="23"/>
        <v>-342215.22663841862</v>
      </c>
      <c r="BE5" s="21">
        <f t="shared" si="24"/>
        <v>0.96000069134561272</v>
      </c>
      <c r="BF5" s="218">
        <v>4451.0290000000005</v>
      </c>
      <c r="BG5" s="17">
        <f t="shared" si="25"/>
        <v>9357840.9714976549</v>
      </c>
      <c r="BH5" s="129">
        <f t="shared" si="26"/>
        <v>-1054912.9714976549</v>
      </c>
      <c r="BI5" s="219">
        <f t="shared" si="27"/>
        <v>0.8872696197006622</v>
      </c>
      <c r="BN5" s="241">
        <f t="shared" si="28"/>
        <v>274718.78000000026</v>
      </c>
      <c r="BO5" s="241">
        <f t="shared" si="29"/>
        <v>74478.609999999404</v>
      </c>
      <c r="BP5" s="241">
        <f t="shared" si="30"/>
        <v>152212.3900000006</v>
      </c>
      <c r="BQ5" s="241">
        <f t="shared" si="31"/>
        <v>244807.27999999933</v>
      </c>
      <c r="BR5" s="241">
        <f t="shared" si="32"/>
        <v>89614.69000000041</v>
      </c>
    </row>
    <row r="6" spans="1:70" x14ac:dyDescent="0.25">
      <c r="A6" s="127">
        <v>112015203</v>
      </c>
      <c r="B6" t="s">
        <v>382</v>
      </c>
      <c r="C6" t="s">
        <v>145</v>
      </c>
      <c r="D6">
        <v>112015203</v>
      </c>
      <c r="E6" s="127">
        <f t="shared" si="8"/>
        <v>0</v>
      </c>
      <c r="F6" s="17">
        <v>6083869.5300000003</v>
      </c>
      <c r="H6" s="17">
        <f t="shared" si="0"/>
        <v>6083869.5300000003</v>
      </c>
      <c r="I6" s="128">
        <f t="shared" si="1"/>
        <v>1.0976403750441062E-3</v>
      </c>
      <c r="J6" s="17">
        <v>6083869.5300000003</v>
      </c>
      <c r="K6" s="128">
        <f t="shared" si="2"/>
        <v>1.0976935386612437E-3</v>
      </c>
      <c r="L6" s="17">
        <v>6083869.5300000003</v>
      </c>
      <c r="M6" s="128">
        <f t="shared" si="3"/>
        <v>1.0976935386612437E-3</v>
      </c>
      <c r="N6" s="17">
        <v>6083869.5300000003</v>
      </c>
      <c r="O6" s="128">
        <f t="shared" si="4"/>
        <v>1.0949277693632069E-3</v>
      </c>
      <c r="P6" s="17">
        <v>6083869.5300000003</v>
      </c>
      <c r="Q6" s="128">
        <f t="shared" si="5"/>
        <v>1.0949277596522563E-3</v>
      </c>
      <c r="R6" s="217">
        <v>6083869.5300000003</v>
      </c>
      <c r="S6" s="128">
        <f t="shared" si="6"/>
        <v>1.0949277596522563E-3</v>
      </c>
      <c r="V6" s="17">
        <v>97998.62</v>
      </c>
      <c r="W6" s="17">
        <v>226954.83</v>
      </c>
      <c r="X6" s="17">
        <v>283013.61</v>
      </c>
      <c r="Y6" s="17">
        <v>360022.74</v>
      </c>
      <c r="Z6" s="17">
        <v>456018.28</v>
      </c>
      <c r="AA6" s="17">
        <v>444928.31</v>
      </c>
      <c r="AB6" s="17"/>
      <c r="AD6" s="17">
        <f t="shared" si="9"/>
        <v>97998.620000000112</v>
      </c>
      <c r="AE6" s="17">
        <v>6181868.1500000004</v>
      </c>
      <c r="AF6" s="17">
        <v>6310824.3600000003</v>
      </c>
      <c r="AG6" s="17">
        <v>6366883.1399999997</v>
      </c>
      <c r="AH6" s="17">
        <v>6443805.8799999999</v>
      </c>
      <c r="AI6" s="17">
        <v>6539887.8099999996</v>
      </c>
      <c r="AJ6" s="17">
        <f t="shared" si="7"/>
        <v>6528798</v>
      </c>
      <c r="AL6" s="18">
        <v>1879.3679999999999</v>
      </c>
      <c r="AM6" s="17">
        <f t="shared" si="10"/>
        <v>3662166.2133068531</v>
      </c>
      <c r="AN6" s="129">
        <f t="shared" si="11"/>
        <v>2519701.9366931473</v>
      </c>
      <c r="AO6" s="21">
        <f t="shared" si="12"/>
        <v>1.6880359300835539</v>
      </c>
      <c r="AP6" s="18">
        <v>1883.192</v>
      </c>
      <c r="AQ6" s="17">
        <f t="shared" si="13"/>
        <v>3796424.8616103274</v>
      </c>
      <c r="AR6" s="129">
        <f t="shared" si="14"/>
        <v>2514399.498389673</v>
      </c>
      <c r="AS6" s="21">
        <f t="shared" si="15"/>
        <v>1.6623071942804477</v>
      </c>
      <c r="AT6" s="18">
        <v>1863.2560000000001</v>
      </c>
      <c r="AU6" s="17">
        <f t="shared" si="16"/>
        <v>3748203.2358989627</v>
      </c>
      <c r="AV6" s="129">
        <f t="shared" si="17"/>
        <v>2618679.904101037</v>
      </c>
      <c r="AW6" s="21">
        <f t="shared" si="18"/>
        <v>1.6986493899317541</v>
      </c>
      <c r="AX6" s="18">
        <v>1968.17</v>
      </c>
      <c r="AY6" s="17">
        <f t="shared" si="19"/>
        <v>4072719.3560594912</v>
      </c>
      <c r="AZ6" s="129">
        <f t="shared" si="20"/>
        <v>2371086.5239405087</v>
      </c>
      <c r="BA6" s="21">
        <f t="shared" si="21"/>
        <v>1.582187554959501</v>
      </c>
      <c r="BB6" s="18">
        <v>1924.885</v>
      </c>
      <c r="BC6" s="17">
        <f t="shared" si="22"/>
        <v>4082673.9679089268</v>
      </c>
      <c r="BD6" s="129">
        <f t="shared" si="23"/>
        <v>2457213.8420910728</v>
      </c>
      <c r="BE6" s="21">
        <f t="shared" si="24"/>
        <v>1.601863842522212</v>
      </c>
      <c r="BF6" s="218">
        <v>1894.6859999999999</v>
      </c>
      <c r="BG6" s="17">
        <f t="shared" si="25"/>
        <v>3983386.8255908918</v>
      </c>
      <c r="BH6" s="129">
        <f t="shared" si="26"/>
        <v>2545411.1744091082</v>
      </c>
      <c r="BI6" s="219">
        <f t="shared" si="27"/>
        <v>1.6390067763583378</v>
      </c>
      <c r="BN6" s="241">
        <f t="shared" si="28"/>
        <v>128956.20999999996</v>
      </c>
      <c r="BO6" s="241">
        <f t="shared" si="29"/>
        <v>56058.779999999329</v>
      </c>
      <c r="BP6" s="241">
        <f t="shared" si="30"/>
        <v>76922.740000000224</v>
      </c>
      <c r="BQ6" s="241">
        <f t="shared" si="31"/>
        <v>96081.929999999702</v>
      </c>
      <c r="BR6" s="241">
        <f t="shared" si="32"/>
        <v>-11089.80999999959</v>
      </c>
    </row>
    <row r="7" spans="1:70" x14ac:dyDescent="0.25">
      <c r="A7" s="127">
        <v>112018523</v>
      </c>
      <c r="B7" t="s">
        <v>603</v>
      </c>
      <c r="C7" t="s">
        <v>145</v>
      </c>
      <c r="D7">
        <v>112018523</v>
      </c>
      <c r="E7" s="127">
        <f t="shared" si="8"/>
        <v>0</v>
      </c>
      <c r="F7" s="17">
        <v>6066303.9299999997</v>
      </c>
      <c r="H7" s="17">
        <f t="shared" si="0"/>
        <v>6066303.9299999997</v>
      </c>
      <c r="I7" s="128">
        <f t="shared" si="1"/>
        <v>1.0944712223072172E-3</v>
      </c>
      <c r="J7" s="17">
        <v>6066303.9299999997</v>
      </c>
      <c r="K7" s="128">
        <f t="shared" si="2"/>
        <v>1.094524232428158E-3</v>
      </c>
      <c r="L7" s="17">
        <v>6066303.9299999997</v>
      </c>
      <c r="M7" s="128">
        <f t="shared" si="3"/>
        <v>1.094524232428158E-3</v>
      </c>
      <c r="N7" s="17">
        <v>6066303.9299999997</v>
      </c>
      <c r="O7" s="128">
        <f t="shared" si="4"/>
        <v>1.0917664485737509E-3</v>
      </c>
      <c r="P7" s="17">
        <v>6066303.9299999997</v>
      </c>
      <c r="Q7" s="128">
        <f t="shared" si="5"/>
        <v>1.0917664388908383E-3</v>
      </c>
      <c r="R7" s="217">
        <v>6066303.9299999997</v>
      </c>
      <c r="S7" s="128">
        <f t="shared" si="6"/>
        <v>1.0917664388908383E-3</v>
      </c>
      <c r="V7" s="17">
        <v>130108.81</v>
      </c>
      <c r="W7" s="17">
        <v>303074.2</v>
      </c>
      <c r="X7" s="17">
        <v>405809.46</v>
      </c>
      <c r="Y7" s="17">
        <v>521792.89</v>
      </c>
      <c r="Z7" s="17">
        <v>623174.96</v>
      </c>
      <c r="AA7" s="17">
        <v>661501.29</v>
      </c>
      <c r="AB7" s="17"/>
      <c r="AD7" s="17">
        <f t="shared" si="9"/>
        <v>130108.81000000052</v>
      </c>
      <c r="AE7" s="17">
        <v>6196412.7400000002</v>
      </c>
      <c r="AF7" s="17">
        <v>6369378.1299999999</v>
      </c>
      <c r="AG7" s="17">
        <v>6472113.3899999997</v>
      </c>
      <c r="AH7" s="17">
        <v>6587971.6100000003</v>
      </c>
      <c r="AI7" s="17">
        <v>6689478.8899999997</v>
      </c>
      <c r="AJ7" s="17">
        <f t="shared" si="7"/>
        <v>6727805</v>
      </c>
      <c r="AL7" s="18">
        <v>2495.1610000000001</v>
      </c>
      <c r="AM7" s="17">
        <f t="shared" si="10"/>
        <v>4862110.1939380374</v>
      </c>
      <c r="AN7" s="129">
        <f t="shared" si="11"/>
        <v>1334302.5460619628</v>
      </c>
      <c r="AO7" s="21">
        <f t="shared" si="12"/>
        <v>1.2744286930653155</v>
      </c>
      <c r="AP7" s="18">
        <v>2514.8040000000001</v>
      </c>
      <c r="AQ7" s="17">
        <f t="shared" si="13"/>
        <v>5069724.3975532493</v>
      </c>
      <c r="AR7" s="129">
        <f t="shared" si="14"/>
        <v>1299653.7324467506</v>
      </c>
      <c r="AS7" s="21">
        <f t="shared" si="15"/>
        <v>1.2563558944296833</v>
      </c>
      <c r="AT7" s="18">
        <v>2671.6979999999999</v>
      </c>
      <c r="AU7" s="17">
        <f t="shared" si="16"/>
        <v>5374498.7746959003</v>
      </c>
      <c r="AV7" s="129">
        <f t="shared" si="17"/>
        <v>1097614.6153040994</v>
      </c>
      <c r="AW7" s="21">
        <f t="shared" si="18"/>
        <v>1.204226414651328</v>
      </c>
      <c r="AX7" s="18">
        <v>2852.5340000000001</v>
      </c>
      <c r="AY7" s="17">
        <f t="shared" si="19"/>
        <v>5902727.1199224684</v>
      </c>
      <c r="AZ7" s="129">
        <f t="shared" si="20"/>
        <v>685244.4900775319</v>
      </c>
      <c r="BA7" s="21">
        <f t="shared" si="21"/>
        <v>1.1160894746031444</v>
      </c>
      <c r="BB7" s="18">
        <v>2630.4650000000001</v>
      </c>
      <c r="BC7" s="17">
        <f t="shared" si="22"/>
        <v>5579206.5390896359</v>
      </c>
      <c r="BD7" s="129">
        <f t="shared" si="23"/>
        <v>1110272.3509103637</v>
      </c>
      <c r="BE7" s="21">
        <f t="shared" si="24"/>
        <v>1.1990018371127604</v>
      </c>
      <c r="BF7" s="218">
        <v>2816.942</v>
      </c>
      <c r="BG7" s="17">
        <f t="shared" si="25"/>
        <v>5922337.3431025818</v>
      </c>
      <c r="BH7" s="129">
        <f t="shared" si="26"/>
        <v>805467.6568974182</v>
      </c>
      <c r="BI7" s="219">
        <f t="shared" si="27"/>
        <v>1.1360050281221319</v>
      </c>
      <c r="BN7" s="241">
        <f t="shared" si="28"/>
        <v>172965.38999999966</v>
      </c>
      <c r="BO7" s="241">
        <f t="shared" si="29"/>
        <v>102735.25999999978</v>
      </c>
      <c r="BP7" s="241">
        <f t="shared" si="30"/>
        <v>115858.22000000067</v>
      </c>
      <c r="BQ7" s="241">
        <f t="shared" si="31"/>
        <v>101507.27999999933</v>
      </c>
      <c r="BR7" s="241">
        <f t="shared" si="32"/>
        <v>38326.110000000335</v>
      </c>
    </row>
    <row r="8" spans="1:70" x14ac:dyDescent="0.25">
      <c r="A8" s="127">
        <v>103020603</v>
      </c>
      <c r="B8" t="s">
        <v>100</v>
      </c>
      <c r="C8" t="s">
        <v>101</v>
      </c>
      <c r="D8">
        <v>103020603</v>
      </c>
      <c r="E8" s="127">
        <f t="shared" si="8"/>
        <v>0</v>
      </c>
      <c r="F8" s="17">
        <v>2317633.58</v>
      </c>
      <c r="H8" s="17">
        <f t="shared" si="0"/>
        <v>2317633.58</v>
      </c>
      <c r="I8" s="128">
        <f t="shared" si="1"/>
        <v>4.1814312082494879E-4</v>
      </c>
      <c r="J8" s="17">
        <v>2317633.58</v>
      </c>
      <c r="K8" s="128">
        <f t="shared" si="2"/>
        <v>4.1816337336056028E-4</v>
      </c>
      <c r="L8" s="17">
        <v>2317633.58</v>
      </c>
      <c r="M8" s="128">
        <f t="shared" si="3"/>
        <v>4.1816337336056028E-4</v>
      </c>
      <c r="N8" s="17">
        <v>2317633.58</v>
      </c>
      <c r="O8" s="128">
        <f t="shared" si="4"/>
        <v>4.1710976105542217E-4</v>
      </c>
      <c r="P8" s="17">
        <v>2317633.58</v>
      </c>
      <c r="Q8" s="128">
        <f t="shared" si="5"/>
        <v>4.1710975735606191E-4</v>
      </c>
      <c r="R8" s="217">
        <v>2317633.58</v>
      </c>
      <c r="S8" s="128">
        <f t="shared" si="6"/>
        <v>4.1710975735606191E-4</v>
      </c>
      <c r="V8" s="17">
        <v>68616.47</v>
      </c>
      <c r="W8" s="17">
        <v>158586.07999999999</v>
      </c>
      <c r="X8" s="17">
        <v>203147.91</v>
      </c>
      <c r="Y8" s="17">
        <v>215029.15</v>
      </c>
      <c r="Z8" s="17">
        <v>257414.13</v>
      </c>
      <c r="AA8" s="17">
        <v>242268.27</v>
      </c>
      <c r="AB8" s="17"/>
      <c r="AD8" s="17">
        <f t="shared" si="9"/>
        <v>68616.469999999739</v>
      </c>
      <c r="AE8" s="17">
        <v>2386250.0499999998</v>
      </c>
      <c r="AF8" s="17">
        <v>2476219.66</v>
      </c>
      <c r="AG8" s="17">
        <v>2520781.4900000002</v>
      </c>
      <c r="AH8" s="17">
        <v>2532611.14</v>
      </c>
      <c r="AI8" s="17">
        <v>2575047.71</v>
      </c>
      <c r="AJ8" s="17">
        <f t="shared" si="7"/>
        <v>2559902</v>
      </c>
      <c r="AL8" s="18">
        <v>1315.8920000000001</v>
      </c>
      <c r="AM8" s="17">
        <f t="shared" si="10"/>
        <v>2564167.9664444546</v>
      </c>
      <c r="AN8" s="129">
        <f t="shared" si="11"/>
        <v>-177917.91644445481</v>
      </c>
      <c r="AO8" s="21">
        <f t="shared" si="12"/>
        <v>0.93061378241490134</v>
      </c>
      <c r="AP8" s="18">
        <v>1315.8920000000001</v>
      </c>
      <c r="AQ8" s="17">
        <f t="shared" si="13"/>
        <v>2652775.2369350218</v>
      </c>
      <c r="AR8" s="129">
        <f t="shared" si="14"/>
        <v>-176555.57693502167</v>
      </c>
      <c r="AS8" s="21">
        <f t="shared" si="15"/>
        <v>0.93344495437200647</v>
      </c>
      <c r="AT8" s="18">
        <v>1337.45</v>
      </c>
      <c r="AU8" s="17">
        <f t="shared" si="16"/>
        <v>2690470.0255107549</v>
      </c>
      <c r="AV8" s="129">
        <f t="shared" si="17"/>
        <v>-169688.53551075468</v>
      </c>
      <c r="AW8" s="21">
        <f t="shared" si="18"/>
        <v>0.93692978033511398</v>
      </c>
      <c r="AX8" s="18">
        <v>1175.52</v>
      </c>
      <c r="AY8" s="17">
        <f t="shared" si="19"/>
        <v>2432494.6815747893</v>
      </c>
      <c r="AZ8" s="129">
        <f t="shared" si="20"/>
        <v>100116.45842521079</v>
      </c>
      <c r="BA8" s="21">
        <f t="shared" si="21"/>
        <v>1.0411579351780518</v>
      </c>
      <c r="BB8" s="18">
        <v>1086.5630000000001</v>
      </c>
      <c r="BC8" s="17">
        <f t="shared" si="22"/>
        <v>2304596.1055299551</v>
      </c>
      <c r="BD8" s="129">
        <f t="shared" si="23"/>
        <v>270451.60447004484</v>
      </c>
      <c r="BE8" s="21">
        <f t="shared" si="24"/>
        <v>1.1173531465323088</v>
      </c>
      <c r="BF8" s="218">
        <v>1031.6769999999999</v>
      </c>
      <c r="BG8" s="17">
        <f t="shared" si="25"/>
        <v>2168997.1689584102</v>
      </c>
      <c r="BH8" s="129">
        <f t="shared" si="26"/>
        <v>390904.83104158984</v>
      </c>
      <c r="BI8" s="219">
        <f t="shared" si="27"/>
        <v>1.1802237626844432</v>
      </c>
      <c r="BN8" s="241">
        <f t="shared" si="28"/>
        <v>89969.610000000335</v>
      </c>
      <c r="BO8" s="241">
        <f t="shared" si="29"/>
        <v>44561.830000000075</v>
      </c>
      <c r="BP8" s="241">
        <f t="shared" si="30"/>
        <v>11829.649999999907</v>
      </c>
      <c r="BQ8" s="241">
        <f t="shared" si="31"/>
        <v>42436.569999999832</v>
      </c>
      <c r="BR8" s="241">
        <f t="shared" si="32"/>
        <v>-15145.709999999963</v>
      </c>
    </row>
    <row r="9" spans="1:70" x14ac:dyDescent="0.25">
      <c r="A9" s="127">
        <v>103020753</v>
      </c>
      <c r="B9" t="s">
        <v>124</v>
      </c>
      <c r="C9" t="s">
        <v>101</v>
      </c>
      <c r="D9">
        <v>103020753</v>
      </c>
      <c r="E9" s="127">
        <f t="shared" si="8"/>
        <v>0</v>
      </c>
      <c r="F9" s="17">
        <v>2401883.94</v>
      </c>
      <c r="H9" s="17">
        <f t="shared" si="0"/>
        <v>2401883.94</v>
      </c>
      <c r="I9" s="128">
        <f t="shared" si="1"/>
        <v>4.3334341338414851E-4</v>
      </c>
      <c r="J9" s="17">
        <v>2401883.94</v>
      </c>
      <c r="K9" s="128">
        <f t="shared" si="2"/>
        <v>4.3336440213769835E-4</v>
      </c>
      <c r="L9" s="17">
        <v>2401883.94</v>
      </c>
      <c r="M9" s="128">
        <f t="shared" si="3"/>
        <v>4.3336440213769835E-4</v>
      </c>
      <c r="N9" s="17">
        <v>2401883.94</v>
      </c>
      <c r="O9" s="128">
        <f t="shared" si="4"/>
        <v>4.3227248903437786E-4</v>
      </c>
      <c r="P9" s="17">
        <v>2401883.94</v>
      </c>
      <c r="Q9" s="128">
        <f t="shared" si="5"/>
        <v>4.3227248520053886E-4</v>
      </c>
      <c r="R9" s="217">
        <v>2401883.94</v>
      </c>
      <c r="S9" s="128">
        <f t="shared" si="6"/>
        <v>4.3227248520053886E-4</v>
      </c>
      <c r="V9" s="17">
        <v>48278.93</v>
      </c>
      <c r="W9" s="17">
        <v>111622.31</v>
      </c>
      <c r="X9" s="17">
        <v>148034.51999999999</v>
      </c>
      <c r="Y9" s="17">
        <v>182807.52</v>
      </c>
      <c r="Z9" s="17">
        <v>247745.72</v>
      </c>
      <c r="AA9" s="17">
        <v>300509.76</v>
      </c>
      <c r="AB9" s="17"/>
      <c r="AD9" s="17">
        <f t="shared" si="9"/>
        <v>48278.930000000168</v>
      </c>
      <c r="AE9" s="17">
        <v>2450162.87</v>
      </c>
      <c r="AF9" s="17">
        <v>2513506.25</v>
      </c>
      <c r="AG9" s="17">
        <v>2549918.46</v>
      </c>
      <c r="AH9" s="17">
        <v>2584647.6</v>
      </c>
      <c r="AI9" s="17">
        <v>2649629.66</v>
      </c>
      <c r="AJ9" s="17">
        <f t="shared" si="7"/>
        <v>2702394</v>
      </c>
      <c r="AL9" s="18">
        <v>925.86900000000003</v>
      </c>
      <c r="AM9" s="17">
        <f t="shared" si="10"/>
        <v>1804162.9791228769</v>
      </c>
      <c r="AN9" s="129">
        <f t="shared" si="11"/>
        <v>645999.89087712322</v>
      </c>
      <c r="AO9" s="21">
        <f t="shared" si="12"/>
        <v>1.3580607175473618</v>
      </c>
      <c r="AP9" s="18">
        <v>926.20299999999997</v>
      </c>
      <c r="AQ9" s="17">
        <f t="shared" si="13"/>
        <v>1867180.8801747621</v>
      </c>
      <c r="AR9" s="129">
        <f t="shared" si="14"/>
        <v>646325.3698252379</v>
      </c>
      <c r="AS9" s="21">
        <f t="shared" si="15"/>
        <v>1.3461503792630654</v>
      </c>
      <c r="AT9" s="18">
        <v>974.60400000000004</v>
      </c>
      <c r="AU9" s="17">
        <f t="shared" si="16"/>
        <v>1960553.9263096817</v>
      </c>
      <c r="AV9" s="129">
        <f t="shared" si="17"/>
        <v>589364.53369031823</v>
      </c>
      <c r="AW9" s="21">
        <f t="shared" si="18"/>
        <v>1.300611233275113</v>
      </c>
      <c r="AX9" s="18">
        <v>999.37099999999998</v>
      </c>
      <c r="AY9" s="17">
        <f t="shared" si="19"/>
        <v>2067990.8826902804</v>
      </c>
      <c r="AZ9" s="129">
        <f t="shared" si="20"/>
        <v>516656.71730971965</v>
      </c>
      <c r="BA9" s="21">
        <f t="shared" si="21"/>
        <v>1.2498351040298559</v>
      </c>
      <c r="BB9" s="18">
        <v>1045.752</v>
      </c>
      <c r="BC9" s="17">
        <f t="shared" si="22"/>
        <v>2218036.1254249969</v>
      </c>
      <c r="BD9" s="129">
        <f t="shared" si="23"/>
        <v>431593.5345750032</v>
      </c>
      <c r="BE9" s="21">
        <f t="shared" si="24"/>
        <v>1.1945836362301383</v>
      </c>
      <c r="BF9" s="218">
        <v>1279.693</v>
      </c>
      <c r="BG9" s="17">
        <f t="shared" si="25"/>
        <v>2690425.8737336346</v>
      </c>
      <c r="BH9" s="129">
        <f t="shared" si="26"/>
        <v>11968.126266365405</v>
      </c>
      <c r="BI9" s="219">
        <f t="shared" si="27"/>
        <v>1.0044484133100298</v>
      </c>
      <c r="BN9" s="241">
        <f t="shared" si="28"/>
        <v>63343.379999999888</v>
      </c>
      <c r="BO9" s="241">
        <f t="shared" si="29"/>
        <v>36412.209999999963</v>
      </c>
      <c r="BP9" s="241">
        <f t="shared" si="30"/>
        <v>34729.14000000013</v>
      </c>
      <c r="BQ9" s="241">
        <f t="shared" si="31"/>
        <v>64982.060000000056</v>
      </c>
      <c r="BR9" s="241">
        <f t="shared" si="32"/>
        <v>52764.339999999851</v>
      </c>
    </row>
    <row r="10" spans="1:70" x14ac:dyDescent="0.25">
      <c r="A10" s="127">
        <v>103021102</v>
      </c>
      <c r="B10" t="s">
        <v>127</v>
      </c>
      <c r="C10" t="s">
        <v>101</v>
      </c>
      <c r="D10">
        <v>103021102</v>
      </c>
      <c r="E10" s="127">
        <f t="shared" si="8"/>
        <v>0</v>
      </c>
      <c r="F10" s="17">
        <v>9064639.3800000008</v>
      </c>
      <c r="H10" s="17">
        <f t="shared" si="0"/>
        <v>9064639.3800000008</v>
      </c>
      <c r="I10" s="128">
        <f t="shared" si="1"/>
        <v>1.6354253028668705E-3</v>
      </c>
      <c r="J10" s="17">
        <v>9067892.4199999999</v>
      </c>
      <c r="K10" s="128">
        <f t="shared" si="2"/>
        <v>1.6360914496319364E-3</v>
      </c>
      <c r="L10" s="17">
        <v>9067892.4199999999</v>
      </c>
      <c r="M10" s="128">
        <f t="shared" si="3"/>
        <v>1.6360914496319364E-3</v>
      </c>
      <c r="N10" s="17">
        <v>9067892.4199999999</v>
      </c>
      <c r="O10" s="128">
        <f t="shared" si="4"/>
        <v>1.631969122825047E-3</v>
      </c>
      <c r="P10" s="17">
        <v>9067892.4199999999</v>
      </c>
      <c r="Q10" s="128">
        <f t="shared" si="5"/>
        <v>1.6319691083510591E-3</v>
      </c>
      <c r="R10" s="217">
        <v>9067892.4199999999</v>
      </c>
      <c r="S10" s="128">
        <f t="shared" si="6"/>
        <v>1.6319691083510591E-3</v>
      </c>
      <c r="V10" s="17">
        <v>215573.68</v>
      </c>
      <c r="W10" s="17">
        <v>506210.6</v>
      </c>
      <c r="X10" s="17">
        <v>641182.46</v>
      </c>
      <c r="Y10" s="17">
        <v>802488.87</v>
      </c>
      <c r="Z10" s="17">
        <v>1144812.1499999999</v>
      </c>
      <c r="AA10" s="17">
        <v>1287225.5900000001</v>
      </c>
      <c r="AB10" s="17"/>
      <c r="AD10" s="17">
        <f t="shared" si="9"/>
        <v>215573.6799999997</v>
      </c>
      <c r="AE10" s="17">
        <v>9280213.0600000005</v>
      </c>
      <c r="AF10" s="17">
        <v>9574103.0199999996</v>
      </c>
      <c r="AG10" s="17">
        <v>9709074.8800000008</v>
      </c>
      <c r="AH10" s="17">
        <v>9870188.7400000002</v>
      </c>
      <c r="AI10" s="17">
        <v>10212704.57</v>
      </c>
      <c r="AJ10" s="17">
        <f t="shared" si="7"/>
        <v>10355118</v>
      </c>
      <c r="AL10" s="18">
        <v>4134.1629999999996</v>
      </c>
      <c r="AM10" s="17">
        <f t="shared" si="10"/>
        <v>8055895.4174506003</v>
      </c>
      <c r="AN10" s="129">
        <f t="shared" si="11"/>
        <v>1224317.6425494002</v>
      </c>
      <c r="AO10" s="21">
        <f t="shared" si="12"/>
        <v>1.1519778471673423</v>
      </c>
      <c r="AP10" s="18">
        <v>4200.3590000000004</v>
      </c>
      <c r="AQ10" s="17">
        <f t="shared" si="13"/>
        <v>8467722.5345523432</v>
      </c>
      <c r="AR10" s="129">
        <f t="shared" si="14"/>
        <v>1106380.4854476564</v>
      </c>
      <c r="AS10" s="21">
        <f t="shared" si="15"/>
        <v>1.1306585662122368</v>
      </c>
      <c r="AT10" s="18">
        <v>4221.3059999999996</v>
      </c>
      <c r="AU10" s="17">
        <f t="shared" si="16"/>
        <v>8491754.6536384169</v>
      </c>
      <c r="AV10" s="129">
        <f t="shared" si="17"/>
        <v>1217320.2263615839</v>
      </c>
      <c r="AW10" s="21">
        <f t="shared" si="18"/>
        <v>1.1433532027258944</v>
      </c>
      <c r="AX10" s="18">
        <v>4387.0410000000002</v>
      </c>
      <c r="AY10" s="17">
        <f t="shared" si="19"/>
        <v>9078070.8965824023</v>
      </c>
      <c r="AZ10" s="129">
        <f t="shared" si="20"/>
        <v>792117.84341759793</v>
      </c>
      <c r="BA10" s="21">
        <f t="shared" si="21"/>
        <v>1.0872561860819796</v>
      </c>
      <c r="BB10" s="18">
        <v>4832.3320000000003</v>
      </c>
      <c r="BC10" s="17">
        <f t="shared" si="22"/>
        <v>10249358.304882254</v>
      </c>
      <c r="BD10" s="129">
        <f t="shared" si="23"/>
        <v>-36653.734882254153</v>
      </c>
      <c r="BE10" s="21">
        <f t="shared" si="24"/>
        <v>0.99642380197940839</v>
      </c>
      <c r="BF10" s="218">
        <v>5481.5309999999999</v>
      </c>
      <c r="BG10" s="17">
        <f t="shared" si="25"/>
        <v>11524367.821089122</v>
      </c>
      <c r="BH10" s="129">
        <f t="shared" si="26"/>
        <v>-1169249.8210891224</v>
      </c>
      <c r="BI10" s="219">
        <f t="shared" si="27"/>
        <v>0.89854108795890364</v>
      </c>
      <c r="BN10" s="241">
        <f t="shared" si="28"/>
        <v>293889.95999999903</v>
      </c>
      <c r="BO10" s="241">
        <f t="shared" si="29"/>
        <v>134971.86000000127</v>
      </c>
      <c r="BP10" s="241">
        <f t="shared" si="30"/>
        <v>161113.8599999994</v>
      </c>
      <c r="BQ10" s="241">
        <f t="shared" si="31"/>
        <v>342515.83000000007</v>
      </c>
      <c r="BR10" s="241">
        <f t="shared" si="32"/>
        <v>142413.4299999997</v>
      </c>
    </row>
    <row r="11" spans="1:70" x14ac:dyDescent="0.25">
      <c r="A11" s="127">
        <v>103021252</v>
      </c>
      <c r="B11" t="s">
        <v>147</v>
      </c>
      <c r="C11" t="s">
        <v>101</v>
      </c>
      <c r="D11">
        <v>103021252</v>
      </c>
      <c r="E11" s="127">
        <f t="shared" si="8"/>
        <v>0</v>
      </c>
      <c r="F11" s="17">
        <v>8559092.2899999991</v>
      </c>
      <c r="H11" s="17">
        <f t="shared" si="0"/>
        <v>8559092.2899999991</v>
      </c>
      <c r="I11" s="128">
        <f t="shared" si="1"/>
        <v>1.5442154413250076E-3</v>
      </c>
      <c r="J11" s="17">
        <v>8559092.2899999991</v>
      </c>
      <c r="K11" s="128">
        <f t="shared" si="2"/>
        <v>1.5442902345636372E-3</v>
      </c>
      <c r="L11" s="17">
        <v>8559092.2899999991</v>
      </c>
      <c r="M11" s="128">
        <f t="shared" si="3"/>
        <v>1.5442902345636372E-3</v>
      </c>
      <c r="N11" s="17">
        <v>8559092.2899999991</v>
      </c>
      <c r="O11" s="128">
        <f t="shared" si="4"/>
        <v>1.5403992118258856E-3</v>
      </c>
      <c r="P11" s="17">
        <v>8559092.2899999991</v>
      </c>
      <c r="Q11" s="128">
        <f t="shared" si="5"/>
        <v>1.5403991981640342E-3</v>
      </c>
      <c r="R11" s="217">
        <v>8559092.2899999991</v>
      </c>
      <c r="S11" s="128">
        <f t="shared" si="6"/>
        <v>1.5403991981640342E-3</v>
      </c>
      <c r="V11" s="17">
        <v>172415.27</v>
      </c>
      <c r="W11" s="17">
        <v>403439.23</v>
      </c>
      <c r="X11" s="17">
        <v>488524.2</v>
      </c>
      <c r="Y11" s="17">
        <v>575348.05000000005</v>
      </c>
      <c r="Z11" s="17">
        <v>711386.01</v>
      </c>
      <c r="AA11" s="17">
        <v>736623.5</v>
      </c>
      <c r="AB11" s="17"/>
      <c r="AD11" s="17">
        <f t="shared" si="9"/>
        <v>172415.27000000142</v>
      </c>
      <c r="AE11" s="17">
        <v>8731507.5600000005</v>
      </c>
      <c r="AF11" s="17">
        <v>8962531.5199999996</v>
      </c>
      <c r="AG11" s="17">
        <v>9047616.4900000002</v>
      </c>
      <c r="AH11" s="17">
        <v>9134302.2799999993</v>
      </c>
      <c r="AI11" s="17">
        <v>9270478.3000000007</v>
      </c>
      <c r="AJ11" s="17">
        <f t="shared" si="7"/>
        <v>9295716</v>
      </c>
      <c r="AL11" s="18">
        <v>3306.4929999999999</v>
      </c>
      <c r="AM11" s="17">
        <f t="shared" si="10"/>
        <v>6443084.5630741911</v>
      </c>
      <c r="AN11" s="129">
        <f t="shared" si="11"/>
        <v>2288422.9969258094</v>
      </c>
      <c r="AO11" s="21">
        <f t="shared" si="12"/>
        <v>1.3551750678612751</v>
      </c>
      <c r="AP11" s="18">
        <v>3347.598</v>
      </c>
      <c r="AQ11" s="17">
        <f t="shared" si="13"/>
        <v>6748597.2082915651</v>
      </c>
      <c r="AR11" s="129">
        <f t="shared" si="14"/>
        <v>2213934.3117084345</v>
      </c>
      <c r="AS11" s="21">
        <f t="shared" si="15"/>
        <v>1.328058445833501</v>
      </c>
      <c r="AT11" s="18">
        <v>3216.261</v>
      </c>
      <c r="AU11" s="17">
        <f t="shared" si="16"/>
        <v>6469964.3461207869</v>
      </c>
      <c r="AV11" s="129">
        <f t="shared" si="17"/>
        <v>2577652.1438792134</v>
      </c>
      <c r="AW11" s="21">
        <f t="shared" si="18"/>
        <v>1.3984028359328908</v>
      </c>
      <c r="AX11" s="18">
        <v>3145.3090000000002</v>
      </c>
      <c r="AY11" s="17">
        <f t="shared" si="19"/>
        <v>6508564.2221394088</v>
      </c>
      <c r="AZ11" s="129">
        <f t="shared" si="20"/>
        <v>2625738.0578605905</v>
      </c>
      <c r="BA11" s="21">
        <f t="shared" si="21"/>
        <v>1.4034281553109562</v>
      </c>
      <c r="BB11" s="18">
        <v>3002.81</v>
      </c>
      <c r="BC11" s="17">
        <f t="shared" si="22"/>
        <v>6368948.9073771173</v>
      </c>
      <c r="BD11" s="129">
        <f t="shared" si="23"/>
        <v>2901529.3926228834</v>
      </c>
      <c r="BE11" s="21">
        <f t="shared" si="24"/>
        <v>1.4555742925276192</v>
      </c>
      <c r="BF11" s="218">
        <v>3136.8429999999998</v>
      </c>
      <c r="BG11" s="17">
        <f t="shared" si="25"/>
        <v>6594897.0331479786</v>
      </c>
      <c r="BH11" s="129">
        <f t="shared" si="26"/>
        <v>2700818.9668520214</v>
      </c>
      <c r="BI11" s="219">
        <f t="shared" si="27"/>
        <v>1.4095316353351501</v>
      </c>
      <c r="BN11" s="241">
        <f t="shared" si="28"/>
        <v>231023.95999999903</v>
      </c>
      <c r="BO11" s="241">
        <f t="shared" si="29"/>
        <v>85084.970000000671</v>
      </c>
      <c r="BP11" s="241">
        <f t="shared" si="30"/>
        <v>86685.789999999106</v>
      </c>
      <c r="BQ11" s="241">
        <f t="shared" si="31"/>
        <v>136176.02000000142</v>
      </c>
      <c r="BR11" s="241">
        <f t="shared" si="32"/>
        <v>25237.699999999255</v>
      </c>
    </row>
    <row r="12" spans="1:70" x14ac:dyDescent="0.25">
      <c r="A12" s="127">
        <v>103021453</v>
      </c>
      <c r="B12" t="s">
        <v>167</v>
      </c>
      <c r="C12" t="s">
        <v>101</v>
      </c>
      <c r="D12">
        <v>103021453</v>
      </c>
      <c r="E12" s="127">
        <f t="shared" si="8"/>
        <v>0</v>
      </c>
      <c r="F12" s="17">
        <v>4577213.3899999997</v>
      </c>
      <c r="H12" s="17">
        <f t="shared" si="0"/>
        <v>4577213.3899999997</v>
      </c>
      <c r="I12" s="128">
        <f t="shared" si="1"/>
        <v>8.2581228891943448E-4</v>
      </c>
      <c r="J12" s="17">
        <v>4577213.3899999997</v>
      </c>
      <c r="K12" s="128">
        <f t="shared" si="2"/>
        <v>8.2585228669042918E-4</v>
      </c>
      <c r="L12" s="17">
        <v>4577213.3899999997</v>
      </c>
      <c r="M12" s="128">
        <f t="shared" si="3"/>
        <v>8.2585228669042918E-4</v>
      </c>
      <c r="N12" s="17">
        <v>4577213.3899999997</v>
      </c>
      <c r="O12" s="128">
        <f t="shared" si="4"/>
        <v>8.2377145372677018E-4</v>
      </c>
      <c r="P12" s="17">
        <v>4577213.3899999997</v>
      </c>
      <c r="Q12" s="128">
        <f t="shared" si="5"/>
        <v>8.2377144642071392E-4</v>
      </c>
      <c r="R12" s="217">
        <v>4577213.3899999997</v>
      </c>
      <c r="S12" s="128">
        <f t="shared" si="6"/>
        <v>8.2377144642071392E-4</v>
      </c>
      <c r="V12" s="17">
        <v>94376.72</v>
      </c>
      <c r="W12" s="17">
        <v>223915.41</v>
      </c>
      <c r="X12" s="17">
        <v>285466.52</v>
      </c>
      <c r="Y12" s="17">
        <v>397569.61</v>
      </c>
      <c r="Z12" s="17">
        <v>447556.21</v>
      </c>
      <c r="AA12" s="17">
        <v>468644.45</v>
      </c>
      <c r="AB12" s="17"/>
      <c r="AD12" s="17">
        <f t="shared" si="9"/>
        <v>94376.720000000671</v>
      </c>
      <c r="AE12" s="17">
        <v>4671590.1100000003</v>
      </c>
      <c r="AF12" s="17">
        <v>4801128.8</v>
      </c>
      <c r="AG12" s="17">
        <v>4862679.91</v>
      </c>
      <c r="AH12" s="17">
        <v>4974687.6100000003</v>
      </c>
      <c r="AI12" s="17">
        <v>5024769.5999999996</v>
      </c>
      <c r="AJ12" s="17">
        <f t="shared" si="7"/>
        <v>5045858</v>
      </c>
      <c r="AL12" s="18">
        <v>1809.9090000000001</v>
      </c>
      <c r="AM12" s="17">
        <f t="shared" si="10"/>
        <v>3526817.307179857</v>
      </c>
      <c r="AN12" s="129">
        <f t="shared" si="11"/>
        <v>1144772.8028201433</v>
      </c>
      <c r="AO12" s="21">
        <f t="shared" si="12"/>
        <v>1.3245908997014466</v>
      </c>
      <c r="AP12" s="18">
        <v>1857.972</v>
      </c>
      <c r="AQ12" s="17">
        <f t="shared" si="13"/>
        <v>3745582.5497218892</v>
      </c>
      <c r="AR12" s="129">
        <f t="shared" si="14"/>
        <v>1055546.2502781106</v>
      </c>
      <c r="AS12" s="21">
        <f t="shared" si="15"/>
        <v>1.2818109696598425</v>
      </c>
      <c r="AT12" s="18">
        <v>1879.405</v>
      </c>
      <c r="AU12" s="17">
        <f t="shared" si="16"/>
        <v>3780689.2357060383</v>
      </c>
      <c r="AV12" s="129">
        <f t="shared" si="17"/>
        <v>1081990.6742939618</v>
      </c>
      <c r="AW12" s="21">
        <f t="shared" si="18"/>
        <v>1.2861887361900302</v>
      </c>
      <c r="AX12" s="18">
        <v>2173.431</v>
      </c>
      <c r="AY12" s="17">
        <f t="shared" si="19"/>
        <v>4497464.3972622976</v>
      </c>
      <c r="AZ12" s="129">
        <f t="shared" si="20"/>
        <v>477223.21273770276</v>
      </c>
      <c r="BA12" s="21">
        <f t="shared" si="21"/>
        <v>1.1061093920005678</v>
      </c>
      <c r="BB12" s="18">
        <v>1889.1659999999999</v>
      </c>
      <c r="BC12" s="17">
        <f t="shared" si="22"/>
        <v>4006914.1009767517</v>
      </c>
      <c r="BD12" s="129">
        <f t="shared" si="23"/>
        <v>1017855.499023248</v>
      </c>
      <c r="BE12" s="21">
        <f t="shared" si="24"/>
        <v>1.2540247864996978</v>
      </c>
      <c r="BF12" s="218">
        <v>1995.6790000000001</v>
      </c>
      <c r="BG12" s="17">
        <f t="shared" si="25"/>
        <v>4195714.4543784065</v>
      </c>
      <c r="BH12" s="129">
        <f t="shared" si="26"/>
        <v>850143.54562159348</v>
      </c>
      <c r="BI12" s="219">
        <f t="shared" si="27"/>
        <v>1.2026218787921643</v>
      </c>
      <c r="BN12" s="241">
        <f t="shared" si="28"/>
        <v>129538.68999999948</v>
      </c>
      <c r="BO12" s="241">
        <f t="shared" si="29"/>
        <v>61551.110000000335</v>
      </c>
      <c r="BP12" s="241">
        <f t="shared" si="30"/>
        <v>112007.70000000019</v>
      </c>
      <c r="BQ12" s="241">
        <f t="shared" si="31"/>
        <v>50081.989999999292</v>
      </c>
      <c r="BR12" s="241">
        <f t="shared" si="32"/>
        <v>21088.400000000373</v>
      </c>
    </row>
    <row r="13" spans="1:70" x14ac:dyDescent="0.25">
      <c r="A13" s="127">
        <v>103021603</v>
      </c>
      <c r="B13" t="s">
        <v>188</v>
      </c>
      <c r="C13" t="s">
        <v>101</v>
      </c>
      <c r="D13">
        <v>103021603</v>
      </c>
      <c r="E13" s="127">
        <f t="shared" si="8"/>
        <v>0</v>
      </c>
      <c r="F13" s="17">
        <v>4001169.89</v>
      </c>
      <c r="H13" s="17">
        <f t="shared" si="0"/>
        <v>4001169.89</v>
      </c>
      <c r="I13" s="128">
        <f t="shared" si="1"/>
        <v>7.2188359678298109E-4</v>
      </c>
      <c r="J13" s="17">
        <v>4001169.89</v>
      </c>
      <c r="K13" s="128">
        <f t="shared" si="2"/>
        <v>7.2191856082405483E-4</v>
      </c>
      <c r="L13" s="17">
        <v>4001169.89</v>
      </c>
      <c r="M13" s="128">
        <f t="shared" si="3"/>
        <v>7.2191856082405483E-4</v>
      </c>
      <c r="N13" s="17">
        <v>4001169.89</v>
      </c>
      <c r="O13" s="128">
        <f t="shared" si="4"/>
        <v>7.200996012320678E-4</v>
      </c>
      <c r="P13" s="17">
        <v>4001169.89</v>
      </c>
      <c r="Q13" s="128">
        <f t="shared" si="5"/>
        <v>7.2009959484548068E-4</v>
      </c>
      <c r="R13" s="217">
        <v>4001169.89</v>
      </c>
      <c r="S13" s="128">
        <f t="shared" si="6"/>
        <v>7.2009959484548068E-4</v>
      </c>
      <c r="V13" s="17">
        <v>121896.53</v>
      </c>
      <c r="W13" s="17">
        <v>281894.95</v>
      </c>
      <c r="X13" s="17">
        <v>257511.11</v>
      </c>
      <c r="Y13" s="17">
        <v>314027.95</v>
      </c>
      <c r="Z13" s="17">
        <v>401367.44</v>
      </c>
      <c r="AA13" s="17">
        <v>396813.37</v>
      </c>
      <c r="AB13" s="17"/>
      <c r="AD13" s="17">
        <f t="shared" si="9"/>
        <v>121896.5299999998</v>
      </c>
      <c r="AE13" s="17">
        <v>4123066.42</v>
      </c>
      <c r="AF13" s="17">
        <v>4283064.84</v>
      </c>
      <c r="AG13" s="17">
        <v>4258681</v>
      </c>
      <c r="AH13" s="17">
        <v>4315122.49</v>
      </c>
      <c r="AI13" s="17">
        <v>4402537.33</v>
      </c>
      <c r="AJ13" s="17">
        <f t="shared" si="7"/>
        <v>4397983</v>
      </c>
      <c r="AL13" s="18">
        <v>2337.67</v>
      </c>
      <c r="AM13" s="17">
        <f t="shared" si="10"/>
        <v>4555220.7400897704</v>
      </c>
      <c r="AN13" s="129">
        <f t="shared" si="11"/>
        <v>-432154.32008977048</v>
      </c>
      <c r="AO13" s="21">
        <f t="shared" si="12"/>
        <v>0.90512988398422733</v>
      </c>
      <c r="AP13" s="18">
        <v>2339.0659999999998</v>
      </c>
      <c r="AQ13" s="17">
        <f t="shared" si="13"/>
        <v>4715445.0079160389</v>
      </c>
      <c r="AR13" s="129">
        <f t="shared" si="14"/>
        <v>-432380.167916039</v>
      </c>
      <c r="AS13" s="21">
        <f t="shared" si="15"/>
        <v>0.9083055433389251</v>
      </c>
      <c r="AT13" s="18">
        <v>1695.357</v>
      </c>
      <c r="AU13" s="17">
        <f t="shared" si="16"/>
        <v>3410450.6269691107</v>
      </c>
      <c r="AV13" s="129">
        <f t="shared" si="17"/>
        <v>848230.37303088931</v>
      </c>
      <c r="AW13" s="21">
        <f t="shared" si="18"/>
        <v>1.2487150426173204</v>
      </c>
      <c r="AX13" s="18">
        <v>1716.7260000000001</v>
      </c>
      <c r="AY13" s="17">
        <f t="shared" si="19"/>
        <v>3552408.1808230928</v>
      </c>
      <c r="AZ13" s="129">
        <f t="shared" si="20"/>
        <v>762714.30917690741</v>
      </c>
      <c r="BA13" s="21">
        <f t="shared" si="21"/>
        <v>1.2147034547702755</v>
      </c>
      <c r="BB13" s="18">
        <v>1694.2</v>
      </c>
      <c r="BC13" s="17">
        <f t="shared" si="22"/>
        <v>3593391.9358461951</v>
      </c>
      <c r="BD13" s="129">
        <f t="shared" si="23"/>
        <v>809145.39415380498</v>
      </c>
      <c r="BE13" s="21">
        <f t="shared" si="24"/>
        <v>1.225175936441028</v>
      </c>
      <c r="BF13" s="218">
        <v>1689.7929999999999</v>
      </c>
      <c r="BG13" s="17">
        <f t="shared" si="25"/>
        <v>3552619.8927820809</v>
      </c>
      <c r="BH13" s="129">
        <f t="shared" si="26"/>
        <v>845363.10721791908</v>
      </c>
      <c r="BI13" s="219">
        <f t="shared" si="27"/>
        <v>1.2379548425474558</v>
      </c>
      <c r="BN13" s="241">
        <f t="shared" si="28"/>
        <v>159998.41999999993</v>
      </c>
      <c r="BO13" s="241">
        <f t="shared" si="29"/>
        <v>-24383.839999999851</v>
      </c>
      <c r="BP13" s="241">
        <f t="shared" si="30"/>
        <v>56441.490000000224</v>
      </c>
      <c r="BQ13" s="241">
        <f t="shared" si="31"/>
        <v>87414.839999999851</v>
      </c>
      <c r="BR13" s="241">
        <f t="shared" si="32"/>
        <v>-4554.3300000000745</v>
      </c>
    </row>
    <row r="14" spans="1:70" x14ac:dyDescent="0.25">
      <c r="A14" s="127">
        <v>103021752</v>
      </c>
      <c r="B14" t="s">
        <v>207</v>
      </c>
      <c r="C14" t="s">
        <v>101</v>
      </c>
      <c r="D14">
        <v>103021752</v>
      </c>
      <c r="E14" s="127">
        <f t="shared" si="8"/>
        <v>0</v>
      </c>
      <c r="F14" s="17">
        <v>4590786.63</v>
      </c>
      <c r="H14" s="17">
        <f t="shared" si="0"/>
        <v>4590786.63</v>
      </c>
      <c r="I14" s="128">
        <f t="shared" si="1"/>
        <v>8.2826114752343612E-4</v>
      </c>
      <c r="J14" s="17">
        <v>4590786.63</v>
      </c>
      <c r="K14" s="128">
        <f t="shared" si="2"/>
        <v>8.2830126390357113E-4</v>
      </c>
      <c r="L14" s="17">
        <v>4590786.63</v>
      </c>
      <c r="M14" s="128">
        <f t="shared" si="3"/>
        <v>8.2830126390357113E-4</v>
      </c>
      <c r="N14" s="17">
        <v>4590786.63</v>
      </c>
      <c r="O14" s="128">
        <f t="shared" si="4"/>
        <v>8.2621426045083736E-4</v>
      </c>
      <c r="P14" s="17">
        <v>4590786.63</v>
      </c>
      <c r="Q14" s="128">
        <f t="shared" si="5"/>
        <v>8.2621425312311581E-4</v>
      </c>
      <c r="R14" s="217">
        <v>4590786.63</v>
      </c>
      <c r="S14" s="128">
        <f t="shared" si="6"/>
        <v>8.2621425312311581E-4</v>
      </c>
      <c r="V14" s="17">
        <v>153754.91</v>
      </c>
      <c r="W14" s="17">
        <v>360773.3</v>
      </c>
      <c r="X14" s="17">
        <v>417530.66</v>
      </c>
      <c r="Y14" s="17">
        <v>512468.04</v>
      </c>
      <c r="Z14" s="17">
        <v>640674.31000000006</v>
      </c>
      <c r="AA14" s="17">
        <v>605200.66</v>
      </c>
      <c r="AB14" s="17"/>
      <c r="AD14" s="17">
        <f t="shared" si="9"/>
        <v>153754.91000000015</v>
      </c>
      <c r="AE14" s="17">
        <v>4744541.54</v>
      </c>
      <c r="AF14" s="17">
        <v>4951559.93</v>
      </c>
      <c r="AG14" s="17">
        <v>5008317.29</v>
      </c>
      <c r="AH14" s="17">
        <v>5103106.29</v>
      </c>
      <c r="AI14" s="17">
        <v>5231460.9400000004</v>
      </c>
      <c r="AJ14" s="17">
        <f t="shared" si="7"/>
        <v>5195987</v>
      </c>
      <c r="AL14" s="18">
        <v>2948.634</v>
      </c>
      <c r="AM14" s="17">
        <f t="shared" si="10"/>
        <v>5745754.8549341271</v>
      </c>
      <c r="AN14" s="129">
        <f t="shared" si="11"/>
        <v>-1001213.314934127</v>
      </c>
      <c r="AO14" s="21">
        <f t="shared" si="12"/>
        <v>0.82574729688052351</v>
      </c>
      <c r="AP14" s="18">
        <v>2993.5709999999999</v>
      </c>
      <c r="AQ14" s="17">
        <f t="shared" si="13"/>
        <v>6034895.7352174874</v>
      </c>
      <c r="AR14" s="129">
        <f t="shared" si="14"/>
        <v>-1083335.8052174877</v>
      </c>
      <c r="AS14" s="21">
        <f t="shared" si="15"/>
        <v>0.82048806595024859</v>
      </c>
      <c r="AT14" s="18">
        <v>2748.866</v>
      </c>
      <c r="AU14" s="17">
        <f t="shared" si="16"/>
        <v>5529733.1318147574</v>
      </c>
      <c r="AV14" s="129">
        <f t="shared" si="17"/>
        <v>-521415.84181475732</v>
      </c>
      <c r="AW14" s="21">
        <f t="shared" si="18"/>
        <v>0.90570687058750732</v>
      </c>
      <c r="AX14" s="18">
        <v>2801.4180000000001</v>
      </c>
      <c r="AY14" s="17">
        <f t="shared" si="19"/>
        <v>5796953.1661459468</v>
      </c>
      <c r="AZ14" s="129">
        <f t="shared" si="20"/>
        <v>-693846.87614594679</v>
      </c>
      <c r="BA14" s="21">
        <f t="shared" si="21"/>
        <v>0.88030835229133919</v>
      </c>
      <c r="BB14" s="18">
        <v>2704.3310000000001</v>
      </c>
      <c r="BC14" s="17">
        <f t="shared" si="22"/>
        <v>5735876.0519766714</v>
      </c>
      <c r="BD14" s="129">
        <f t="shared" si="23"/>
        <v>-504415.11197667103</v>
      </c>
      <c r="BE14" s="21">
        <f t="shared" si="24"/>
        <v>0.91205962133668461</v>
      </c>
      <c r="BF14" s="218">
        <v>2577.1909999999998</v>
      </c>
      <c r="BG14" s="17">
        <f t="shared" si="25"/>
        <v>5418284.9698743839</v>
      </c>
      <c r="BH14" s="129">
        <f t="shared" si="26"/>
        <v>-222297.96987438388</v>
      </c>
      <c r="BI14" s="219">
        <f t="shared" si="27"/>
        <v>0.95897263227933582</v>
      </c>
      <c r="BN14" s="241">
        <f t="shared" si="28"/>
        <v>207018.38999999966</v>
      </c>
      <c r="BO14" s="241">
        <f t="shared" si="29"/>
        <v>56757.360000000335</v>
      </c>
      <c r="BP14" s="241">
        <f t="shared" si="30"/>
        <v>94789</v>
      </c>
      <c r="BQ14" s="241">
        <f t="shared" si="31"/>
        <v>128354.65000000037</v>
      </c>
      <c r="BR14" s="241">
        <f t="shared" si="32"/>
        <v>-35473.94000000041</v>
      </c>
    </row>
    <row r="15" spans="1:70" x14ac:dyDescent="0.25">
      <c r="A15" s="127">
        <v>103021903</v>
      </c>
      <c r="B15" t="s">
        <v>214</v>
      </c>
      <c r="C15" t="s">
        <v>101</v>
      </c>
      <c r="D15">
        <v>103021903</v>
      </c>
      <c r="E15" s="127">
        <f t="shared" si="8"/>
        <v>0</v>
      </c>
      <c r="F15" s="17">
        <v>6835557.25</v>
      </c>
      <c r="H15" s="17">
        <f t="shared" si="0"/>
        <v>6835557.25</v>
      </c>
      <c r="I15" s="128">
        <f t="shared" si="1"/>
        <v>1.2332584692238558E-3</v>
      </c>
      <c r="J15" s="17">
        <v>6835557.25</v>
      </c>
      <c r="K15" s="128">
        <f t="shared" si="2"/>
        <v>1.2333182014299408E-3</v>
      </c>
      <c r="L15" s="17">
        <v>6835557.25</v>
      </c>
      <c r="M15" s="128">
        <f t="shared" si="3"/>
        <v>1.2333182014299408E-3</v>
      </c>
      <c r="N15" s="17">
        <v>6835557.25</v>
      </c>
      <c r="O15" s="128">
        <f t="shared" si="4"/>
        <v>1.2302107096792058E-3</v>
      </c>
      <c r="P15" s="17">
        <v>6835557.25</v>
      </c>
      <c r="Q15" s="128">
        <f t="shared" si="5"/>
        <v>1.2302106987684264E-3</v>
      </c>
      <c r="R15" s="217">
        <v>6835557.25</v>
      </c>
      <c r="S15" s="128">
        <f t="shared" si="6"/>
        <v>1.2302106987684264E-3</v>
      </c>
      <c r="V15" s="17">
        <v>172705.56</v>
      </c>
      <c r="W15" s="17">
        <v>399533.06</v>
      </c>
      <c r="X15" s="17">
        <v>503059.66</v>
      </c>
      <c r="Y15" s="17">
        <v>695690.98</v>
      </c>
      <c r="Z15" s="17">
        <v>968114.05</v>
      </c>
      <c r="AA15" s="17">
        <v>1006898.25</v>
      </c>
      <c r="AB15" s="17"/>
      <c r="AD15" s="17">
        <f t="shared" si="9"/>
        <v>172705.55999999959</v>
      </c>
      <c r="AE15" s="17">
        <v>7008262.8099999996</v>
      </c>
      <c r="AF15" s="17">
        <v>7235090.3099999996</v>
      </c>
      <c r="AG15" s="17">
        <v>7338616.9100000001</v>
      </c>
      <c r="AH15" s="17">
        <v>7531081.3099999996</v>
      </c>
      <c r="AI15" s="17">
        <v>7803671.2999999998</v>
      </c>
      <c r="AJ15" s="17">
        <f t="shared" si="7"/>
        <v>7842456</v>
      </c>
      <c r="AL15" s="18">
        <v>3312.06</v>
      </c>
      <c r="AM15" s="17">
        <f t="shared" si="10"/>
        <v>6453932.5073349634</v>
      </c>
      <c r="AN15" s="129">
        <f t="shared" si="11"/>
        <v>554330.30266503617</v>
      </c>
      <c r="AO15" s="21">
        <f t="shared" si="12"/>
        <v>1.0858903160259321</v>
      </c>
      <c r="AP15" s="18">
        <v>3315.1860000000001</v>
      </c>
      <c r="AQ15" s="17">
        <f t="shared" si="13"/>
        <v>6683256.1689209044</v>
      </c>
      <c r="AR15" s="129">
        <f t="shared" si="14"/>
        <v>551834.14107909519</v>
      </c>
      <c r="AS15" s="21">
        <f t="shared" si="15"/>
        <v>1.0825696527458106</v>
      </c>
      <c r="AT15" s="18">
        <v>3311.9569999999999</v>
      </c>
      <c r="AU15" s="17">
        <f t="shared" si="16"/>
        <v>6662470.39835547</v>
      </c>
      <c r="AV15" s="129">
        <f t="shared" si="17"/>
        <v>676146.51164453011</v>
      </c>
      <c r="AW15" s="21">
        <f t="shared" si="18"/>
        <v>1.1014858560289329</v>
      </c>
      <c r="AX15" s="18">
        <v>3803.1990000000001</v>
      </c>
      <c r="AY15" s="17">
        <f t="shared" si="19"/>
        <v>7869931.0436832691</v>
      </c>
      <c r="AZ15" s="129">
        <f t="shared" si="20"/>
        <v>-338849.73368326947</v>
      </c>
      <c r="BA15" s="21">
        <f t="shared" si="21"/>
        <v>0.95694374807067162</v>
      </c>
      <c r="BB15" s="18">
        <v>4086.4769999999999</v>
      </c>
      <c r="BC15" s="17">
        <f t="shared" si="22"/>
        <v>8667402.6076147743</v>
      </c>
      <c r="BD15" s="129">
        <f t="shared" si="23"/>
        <v>-863731.30761477444</v>
      </c>
      <c r="BE15" s="21">
        <f t="shared" si="24"/>
        <v>0.90034715742223159</v>
      </c>
      <c r="BF15" s="218">
        <v>4287.7830000000004</v>
      </c>
      <c r="BG15" s="17">
        <f t="shared" si="25"/>
        <v>9014632.6690504886</v>
      </c>
      <c r="BH15" s="129">
        <f t="shared" si="26"/>
        <v>-1172176.6690504886</v>
      </c>
      <c r="BI15" s="219">
        <f t="shared" si="27"/>
        <v>0.86996955815239518</v>
      </c>
      <c r="BN15" s="241">
        <f t="shared" si="28"/>
        <v>226827.5</v>
      </c>
      <c r="BO15" s="241">
        <f t="shared" si="29"/>
        <v>103526.60000000056</v>
      </c>
      <c r="BP15" s="241">
        <f t="shared" si="30"/>
        <v>192464.39999999944</v>
      </c>
      <c r="BQ15" s="241">
        <f t="shared" si="31"/>
        <v>272589.99000000022</v>
      </c>
      <c r="BR15" s="241">
        <f t="shared" si="32"/>
        <v>38784.700000000186</v>
      </c>
    </row>
    <row r="16" spans="1:70" x14ac:dyDescent="0.25">
      <c r="A16" s="127">
        <v>103022103</v>
      </c>
      <c r="B16" t="s">
        <v>235</v>
      </c>
      <c r="C16" t="s">
        <v>101</v>
      </c>
      <c r="D16">
        <v>103022103</v>
      </c>
      <c r="E16" s="127">
        <f t="shared" si="8"/>
        <v>0</v>
      </c>
      <c r="F16" s="17">
        <v>1635776.86</v>
      </c>
      <c r="H16" s="17">
        <f t="shared" si="0"/>
        <v>1635776.86</v>
      </c>
      <c r="I16" s="128">
        <f t="shared" si="1"/>
        <v>2.9512380521067326E-4</v>
      </c>
      <c r="J16" s="17">
        <v>1635776.86</v>
      </c>
      <c r="K16" s="128">
        <f t="shared" si="2"/>
        <v>2.9513809937235417E-4</v>
      </c>
      <c r="L16" s="17">
        <v>1635776.86</v>
      </c>
      <c r="M16" s="128">
        <f t="shared" si="3"/>
        <v>2.9513809937235417E-4</v>
      </c>
      <c r="N16" s="17">
        <v>1635776.86</v>
      </c>
      <c r="O16" s="128">
        <f t="shared" si="4"/>
        <v>2.9439446386282891E-4</v>
      </c>
      <c r="P16" s="17">
        <v>1635776.86</v>
      </c>
      <c r="Q16" s="128">
        <f t="shared" si="5"/>
        <v>2.943944612518347E-4</v>
      </c>
      <c r="R16" s="217">
        <v>1635776.86</v>
      </c>
      <c r="S16" s="128">
        <f t="shared" si="6"/>
        <v>2.943944612518347E-4</v>
      </c>
      <c r="V16" s="17">
        <v>83391.289999999994</v>
      </c>
      <c r="W16" s="17">
        <v>195083.04</v>
      </c>
      <c r="X16" s="17">
        <v>264387.56</v>
      </c>
      <c r="Y16" s="17">
        <v>205525.78</v>
      </c>
      <c r="Z16" s="17">
        <v>216926.76</v>
      </c>
      <c r="AA16" s="17">
        <v>253514.26</v>
      </c>
      <c r="AB16" s="17"/>
      <c r="AD16" s="17">
        <f t="shared" si="9"/>
        <v>83391.289999999804</v>
      </c>
      <c r="AE16" s="17">
        <v>1719168.15</v>
      </c>
      <c r="AF16" s="17">
        <v>1830859.9</v>
      </c>
      <c r="AG16" s="17">
        <v>1900164.42</v>
      </c>
      <c r="AH16" s="17">
        <v>1841253.32</v>
      </c>
      <c r="AI16" s="17">
        <v>1852703.62</v>
      </c>
      <c r="AJ16" s="17">
        <f t="shared" si="7"/>
        <v>1889291</v>
      </c>
      <c r="AL16" s="18">
        <v>1599.2360000000001</v>
      </c>
      <c r="AM16" s="17">
        <f t="shared" si="10"/>
        <v>3116296.5668799295</v>
      </c>
      <c r="AN16" s="129">
        <f t="shared" si="11"/>
        <v>-1397128.4168799296</v>
      </c>
      <c r="AO16" s="21">
        <f t="shared" si="12"/>
        <v>0.55167026407927855</v>
      </c>
      <c r="AP16" s="18">
        <v>1618.731</v>
      </c>
      <c r="AQ16" s="17">
        <f t="shared" si="13"/>
        <v>3263284.1540636043</v>
      </c>
      <c r="AR16" s="129">
        <f t="shared" si="14"/>
        <v>-1432424.2540636044</v>
      </c>
      <c r="AS16" s="21">
        <f t="shared" si="15"/>
        <v>0.56104826106550409</v>
      </c>
      <c r="AT16" s="18">
        <v>1740.6289999999999</v>
      </c>
      <c r="AU16" s="17">
        <f t="shared" si="16"/>
        <v>3501521.6643872741</v>
      </c>
      <c r="AV16" s="129">
        <f t="shared" si="17"/>
        <v>-1601357.2443872741</v>
      </c>
      <c r="AW16" s="21">
        <f t="shared" si="18"/>
        <v>0.54266818889795643</v>
      </c>
      <c r="AX16" s="18">
        <v>1123.567</v>
      </c>
      <c r="AY16" s="17">
        <f t="shared" si="19"/>
        <v>2324988.7300028424</v>
      </c>
      <c r="AZ16" s="129">
        <f t="shared" si="20"/>
        <v>-483735.41000284231</v>
      </c>
      <c r="BA16" s="21">
        <f t="shared" si="21"/>
        <v>0.79194075061075631</v>
      </c>
      <c r="BB16" s="18">
        <v>915.66300000000001</v>
      </c>
      <c r="BC16" s="17">
        <f t="shared" si="22"/>
        <v>1942117.8374175036</v>
      </c>
      <c r="BD16" s="129">
        <f t="shared" si="23"/>
        <v>-89414.217417503474</v>
      </c>
      <c r="BE16" s="21">
        <f t="shared" si="24"/>
        <v>0.95396045713868705</v>
      </c>
      <c r="BF16" s="218">
        <v>1079.567</v>
      </c>
      <c r="BG16" s="17">
        <f t="shared" si="25"/>
        <v>2269681.079156484</v>
      </c>
      <c r="BH16" s="129">
        <f t="shared" si="26"/>
        <v>-380390.07915648399</v>
      </c>
      <c r="BI16" s="219">
        <f t="shared" si="27"/>
        <v>0.83240373167411952</v>
      </c>
      <c r="BN16" s="241">
        <f t="shared" si="28"/>
        <v>111691.75</v>
      </c>
      <c r="BO16" s="241">
        <f t="shared" si="29"/>
        <v>69304.520000000019</v>
      </c>
      <c r="BP16" s="241">
        <f t="shared" si="30"/>
        <v>-58911.09999999986</v>
      </c>
      <c r="BQ16" s="241">
        <f t="shared" si="31"/>
        <v>11450.300000000047</v>
      </c>
      <c r="BR16" s="241">
        <f t="shared" si="32"/>
        <v>36587.379999999888</v>
      </c>
    </row>
    <row r="17" spans="1:70" x14ac:dyDescent="0.25">
      <c r="A17" s="127">
        <v>103022253</v>
      </c>
      <c r="B17" t="s">
        <v>253</v>
      </c>
      <c r="C17" t="s">
        <v>101</v>
      </c>
      <c r="D17">
        <v>103022253</v>
      </c>
      <c r="E17" s="127">
        <f t="shared" si="8"/>
        <v>0</v>
      </c>
      <c r="F17" s="17">
        <v>5762103.0099999998</v>
      </c>
      <c r="H17" s="17">
        <f t="shared" si="0"/>
        <v>5762103.0099999998</v>
      </c>
      <c r="I17" s="128">
        <f t="shared" si="1"/>
        <v>1.0395878606126474E-3</v>
      </c>
      <c r="J17" s="17">
        <v>5762103.0099999998</v>
      </c>
      <c r="K17" s="128">
        <f t="shared" si="2"/>
        <v>1.0396382124876868E-3</v>
      </c>
      <c r="L17" s="17">
        <v>5762103.0099999998</v>
      </c>
      <c r="M17" s="128">
        <f t="shared" si="3"/>
        <v>1.0396382124876868E-3</v>
      </c>
      <c r="N17" s="17">
        <v>5762103.0099999998</v>
      </c>
      <c r="O17" s="128">
        <f t="shared" si="4"/>
        <v>1.0370187204820482E-3</v>
      </c>
      <c r="P17" s="17">
        <v>5762103.0099999998</v>
      </c>
      <c r="Q17" s="128">
        <f t="shared" si="5"/>
        <v>1.037018711284695E-3</v>
      </c>
      <c r="R17" s="217">
        <v>5762103.0099999998</v>
      </c>
      <c r="S17" s="128">
        <f t="shared" si="6"/>
        <v>1.037018711284695E-3</v>
      </c>
      <c r="V17" s="17">
        <v>122683.18</v>
      </c>
      <c r="W17" s="17">
        <v>283544.82</v>
      </c>
      <c r="X17" s="17">
        <v>331234</v>
      </c>
      <c r="Y17" s="17">
        <v>349954.13</v>
      </c>
      <c r="Z17" s="17">
        <v>453059.79</v>
      </c>
      <c r="AA17" s="17">
        <v>461167.24</v>
      </c>
      <c r="AB17" s="17"/>
      <c r="AD17" s="17">
        <f t="shared" si="9"/>
        <v>122683.18000000063</v>
      </c>
      <c r="AE17" s="17">
        <v>5884786.1900000004</v>
      </c>
      <c r="AF17" s="17">
        <v>6045647.8300000001</v>
      </c>
      <c r="AG17" s="17">
        <v>6093337.0099999998</v>
      </c>
      <c r="AH17" s="17">
        <v>6111973.1699999999</v>
      </c>
      <c r="AI17" s="17">
        <v>6215162.7999999998</v>
      </c>
      <c r="AJ17" s="17">
        <f t="shared" si="7"/>
        <v>6223270</v>
      </c>
      <c r="AL17" s="18">
        <v>2352.7559999999999</v>
      </c>
      <c r="AM17" s="17">
        <f t="shared" si="10"/>
        <v>4584617.5583254471</v>
      </c>
      <c r="AN17" s="129">
        <f t="shared" si="11"/>
        <v>1300168.6316745533</v>
      </c>
      <c r="AO17" s="21">
        <f t="shared" si="12"/>
        <v>1.2835936945958577</v>
      </c>
      <c r="AP17" s="18">
        <v>2352.7559999999999</v>
      </c>
      <c r="AQ17" s="17">
        <f t="shared" si="13"/>
        <v>4743043.3921251083</v>
      </c>
      <c r="AR17" s="129">
        <f t="shared" si="14"/>
        <v>1302604.4378748918</v>
      </c>
      <c r="AS17" s="21">
        <f t="shared" si="15"/>
        <v>1.2746347292621465</v>
      </c>
      <c r="AT17" s="18">
        <v>2180.721</v>
      </c>
      <c r="AU17" s="17">
        <f t="shared" si="16"/>
        <v>4386829.0287501132</v>
      </c>
      <c r="AV17" s="129">
        <f t="shared" si="17"/>
        <v>1706507.9812498866</v>
      </c>
      <c r="AW17" s="21">
        <f t="shared" si="18"/>
        <v>1.3890071780928517</v>
      </c>
      <c r="AX17" s="18">
        <v>1913.127</v>
      </c>
      <c r="AY17" s="17">
        <f t="shared" si="19"/>
        <v>3958819.290762498</v>
      </c>
      <c r="AZ17" s="129">
        <f t="shared" si="20"/>
        <v>2153153.8792375019</v>
      </c>
      <c r="BA17" s="21">
        <f t="shared" si="21"/>
        <v>1.5438878920949151</v>
      </c>
      <c r="BB17" s="18">
        <v>1912.3969999999999</v>
      </c>
      <c r="BC17" s="17">
        <f t="shared" si="22"/>
        <v>4056186.9660821953</v>
      </c>
      <c r="BD17" s="129">
        <f t="shared" si="23"/>
        <v>2158975.8339178045</v>
      </c>
      <c r="BE17" s="21">
        <f t="shared" si="24"/>
        <v>1.5322673367798734</v>
      </c>
      <c r="BF17" s="218">
        <v>1963.838</v>
      </c>
      <c r="BG17" s="17">
        <f t="shared" si="25"/>
        <v>4128771.9531335356</v>
      </c>
      <c r="BH17" s="129">
        <f t="shared" si="26"/>
        <v>2094498.0468664644</v>
      </c>
      <c r="BI17" s="219">
        <f t="shared" si="27"/>
        <v>1.5072932268096917</v>
      </c>
      <c r="BN17" s="241">
        <f t="shared" si="28"/>
        <v>160861.63999999966</v>
      </c>
      <c r="BO17" s="241">
        <f t="shared" si="29"/>
        <v>47689.179999999702</v>
      </c>
      <c r="BP17" s="241">
        <f t="shared" si="30"/>
        <v>18636.160000000149</v>
      </c>
      <c r="BQ17" s="241">
        <f t="shared" si="31"/>
        <v>103189.62999999989</v>
      </c>
      <c r="BR17" s="241">
        <f t="shared" si="32"/>
        <v>8107.2000000001863</v>
      </c>
    </row>
    <row r="18" spans="1:70" x14ac:dyDescent="0.25">
      <c r="A18" s="127">
        <v>103022503</v>
      </c>
      <c r="B18" t="s">
        <v>263</v>
      </c>
      <c r="C18" t="s">
        <v>101</v>
      </c>
      <c r="D18">
        <v>103022503</v>
      </c>
      <c r="E18" s="127">
        <f t="shared" si="8"/>
        <v>0</v>
      </c>
      <c r="F18" s="17">
        <v>11073770.449999999</v>
      </c>
      <c r="H18" s="17">
        <f t="shared" si="0"/>
        <v>11073770.449999999</v>
      </c>
      <c r="I18" s="128">
        <f t="shared" si="1"/>
        <v>1.9979089771654489E-3</v>
      </c>
      <c r="J18" s="17">
        <v>11073770.449999999</v>
      </c>
      <c r="K18" s="128">
        <f t="shared" si="2"/>
        <v>1.9980057448047888E-3</v>
      </c>
      <c r="L18" s="17">
        <v>11073770.449999999</v>
      </c>
      <c r="M18" s="128">
        <f t="shared" si="3"/>
        <v>1.9980057448047888E-3</v>
      </c>
      <c r="N18" s="17">
        <v>11073770.449999999</v>
      </c>
      <c r="O18" s="128">
        <f t="shared" si="4"/>
        <v>1.992971531928742E-3</v>
      </c>
      <c r="P18" s="17">
        <v>11073770.449999999</v>
      </c>
      <c r="Q18" s="128">
        <f t="shared" si="5"/>
        <v>1.9929715142530113E-3</v>
      </c>
      <c r="R18" s="217">
        <v>11073770.449999999</v>
      </c>
      <c r="S18" s="128">
        <f t="shared" si="6"/>
        <v>1.9929715142530113E-3</v>
      </c>
      <c r="V18" s="17">
        <v>299996.23</v>
      </c>
      <c r="W18" s="17">
        <v>693467.21</v>
      </c>
      <c r="X18" s="17">
        <v>820421.21</v>
      </c>
      <c r="Y18" s="17">
        <v>923938.49</v>
      </c>
      <c r="Z18" s="17">
        <v>1052491.95</v>
      </c>
      <c r="AA18" s="17">
        <v>1092131.76</v>
      </c>
      <c r="AB18" s="17"/>
      <c r="AD18" s="17">
        <f t="shared" si="9"/>
        <v>299996.23000000045</v>
      </c>
      <c r="AE18" s="17">
        <v>11373766.68</v>
      </c>
      <c r="AF18" s="17">
        <v>11767237.66</v>
      </c>
      <c r="AG18" s="17">
        <v>11894191.66</v>
      </c>
      <c r="AH18" s="17">
        <v>11997475.91</v>
      </c>
      <c r="AI18" s="17">
        <v>12126262.4</v>
      </c>
      <c r="AJ18" s="17">
        <f t="shared" si="7"/>
        <v>12165902</v>
      </c>
      <c r="AL18" s="18">
        <v>5753.1760000000004</v>
      </c>
      <c r="AM18" s="17">
        <f t="shared" si="10"/>
        <v>11210729.759370102</v>
      </c>
      <c r="AN18" s="129">
        <f t="shared" si="11"/>
        <v>163036.92062989809</v>
      </c>
      <c r="AO18" s="21">
        <f t="shared" si="12"/>
        <v>1.0145429355741653</v>
      </c>
      <c r="AP18" s="18">
        <v>5754.1490000000003</v>
      </c>
      <c r="AQ18" s="17">
        <f t="shared" si="13"/>
        <v>11600088.743479265</v>
      </c>
      <c r="AR18" s="129">
        <f t="shared" si="14"/>
        <v>167148.91652073525</v>
      </c>
      <c r="AS18" s="21">
        <f t="shared" si="15"/>
        <v>1.0144092791199286</v>
      </c>
      <c r="AT18" s="18">
        <v>5401.3469999999998</v>
      </c>
      <c r="AU18" s="17">
        <f t="shared" si="16"/>
        <v>10865574.190349126</v>
      </c>
      <c r="AV18" s="129">
        <f t="shared" si="17"/>
        <v>1028617.4696508739</v>
      </c>
      <c r="AW18" s="21">
        <f t="shared" si="18"/>
        <v>1.0946675667232109</v>
      </c>
      <c r="AX18" s="18">
        <v>5050.9189999999999</v>
      </c>
      <c r="AY18" s="17">
        <f t="shared" si="19"/>
        <v>10451828.641422564</v>
      </c>
      <c r="AZ18" s="129">
        <f t="shared" si="20"/>
        <v>1545647.268577436</v>
      </c>
      <c r="BA18" s="21">
        <f t="shared" si="21"/>
        <v>1.1478829515489515</v>
      </c>
      <c r="BB18" s="18">
        <v>4442.6419999999998</v>
      </c>
      <c r="BC18" s="17">
        <f t="shared" si="22"/>
        <v>9422827.2557263672</v>
      </c>
      <c r="BD18" s="129">
        <f t="shared" si="23"/>
        <v>2703435.1442736331</v>
      </c>
      <c r="BE18" s="21">
        <f t="shared" si="24"/>
        <v>1.286902759745566</v>
      </c>
      <c r="BF18" s="218">
        <v>4650.7420000000002</v>
      </c>
      <c r="BG18" s="17">
        <f t="shared" si="25"/>
        <v>9777717.4750973172</v>
      </c>
      <c r="BH18" s="129">
        <f t="shared" si="26"/>
        <v>2388184.5249026828</v>
      </c>
      <c r="BI18" s="219">
        <f t="shared" si="27"/>
        <v>1.244247650945643</v>
      </c>
      <c r="BN18" s="241">
        <f t="shared" si="28"/>
        <v>393470.98000000045</v>
      </c>
      <c r="BO18" s="241">
        <f t="shared" si="29"/>
        <v>126954</v>
      </c>
      <c r="BP18" s="241">
        <f t="shared" si="30"/>
        <v>103284.25</v>
      </c>
      <c r="BQ18" s="241">
        <f t="shared" si="31"/>
        <v>128786.49000000022</v>
      </c>
      <c r="BR18" s="241">
        <f t="shared" si="32"/>
        <v>39639.599999999627</v>
      </c>
    </row>
    <row r="19" spans="1:70" x14ac:dyDescent="0.25">
      <c r="A19" s="127">
        <v>103022803</v>
      </c>
      <c r="B19" t="s">
        <v>264</v>
      </c>
      <c r="C19" t="s">
        <v>101</v>
      </c>
      <c r="D19">
        <v>103022803</v>
      </c>
      <c r="E19" s="127">
        <f t="shared" si="8"/>
        <v>0</v>
      </c>
      <c r="F19" s="17">
        <v>6112807.1200000001</v>
      </c>
      <c r="H19" s="17">
        <f t="shared" si="0"/>
        <v>6112807.1200000001</v>
      </c>
      <c r="I19" s="128">
        <f t="shared" si="1"/>
        <v>1.1028612409722538E-3</v>
      </c>
      <c r="J19" s="17">
        <v>6112807.1200000001</v>
      </c>
      <c r="K19" s="128">
        <f t="shared" si="2"/>
        <v>1.1029146574592051E-3</v>
      </c>
      <c r="L19" s="17">
        <v>6112807.1200000001</v>
      </c>
      <c r="M19" s="128">
        <f t="shared" si="3"/>
        <v>1.1029146574592051E-3</v>
      </c>
      <c r="N19" s="17">
        <v>6112807.1200000001</v>
      </c>
      <c r="O19" s="128">
        <f t="shared" si="4"/>
        <v>1.1001357329319863E-3</v>
      </c>
      <c r="P19" s="17">
        <v>6112807.1200000001</v>
      </c>
      <c r="Q19" s="128">
        <f t="shared" si="5"/>
        <v>1.1001357231748461E-3</v>
      </c>
      <c r="R19" s="217">
        <v>6112807.1200000001</v>
      </c>
      <c r="S19" s="128">
        <f t="shared" si="6"/>
        <v>1.1001357231748461E-3</v>
      </c>
      <c r="V19" s="17">
        <v>243838.99</v>
      </c>
      <c r="W19" s="17">
        <v>559112.56000000006</v>
      </c>
      <c r="X19" s="17">
        <v>746514.83</v>
      </c>
      <c r="Y19" s="17">
        <v>890470.97</v>
      </c>
      <c r="Z19" s="17">
        <v>1156973.28</v>
      </c>
      <c r="AA19" s="17">
        <v>1150772.46</v>
      </c>
      <c r="AB19" s="17"/>
      <c r="AD19" s="17">
        <f t="shared" si="9"/>
        <v>243838.99000000022</v>
      </c>
      <c r="AE19" s="17">
        <v>6356646.1100000003</v>
      </c>
      <c r="AF19" s="17">
        <v>6671919.6799999997</v>
      </c>
      <c r="AG19" s="17">
        <v>6859321.9500000002</v>
      </c>
      <c r="AH19" s="17">
        <v>7003070.8300000001</v>
      </c>
      <c r="AI19" s="17">
        <v>7269780.4000000004</v>
      </c>
      <c r="AJ19" s="17">
        <f t="shared" si="7"/>
        <v>7263580</v>
      </c>
      <c r="AL19" s="18">
        <v>4676.2209999999995</v>
      </c>
      <c r="AM19" s="17">
        <f t="shared" si="10"/>
        <v>9112158.21071551</v>
      </c>
      <c r="AN19" s="129">
        <f t="shared" si="11"/>
        <v>-2755512.1007155096</v>
      </c>
      <c r="AO19" s="21">
        <f t="shared" si="12"/>
        <v>0.69760049847739203</v>
      </c>
      <c r="AP19" s="18">
        <v>4639.3209999999999</v>
      </c>
      <c r="AQ19" s="17">
        <f t="shared" si="13"/>
        <v>9352648.8989921827</v>
      </c>
      <c r="AR19" s="129">
        <f t="shared" si="14"/>
        <v>-2680729.218992183</v>
      </c>
      <c r="AS19" s="21">
        <f t="shared" si="15"/>
        <v>0.71337219562673293</v>
      </c>
      <c r="AT19" s="18">
        <v>4914.7749999999996</v>
      </c>
      <c r="AU19" s="17">
        <f t="shared" si="16"/>
        <v>9886765.7255445961</v>
      </c>
      <c r="AV19" s="129">
        <f t="shared" si="17"/>
        <v>-3027443.7755445959</v>
      </c>
      <c r="AW19" s="21">
        <f t="shared" si="18"/>
        <v>0.69378825597914795</v>
      </c>
      <c r="AX19" s="18">
        <v>4868.0559999999996</v>
      </c>
      <c r="AY19" s="17">
        <f t="shared" si="19"/>
        <v>10073431.612910235</v>
      </c>
      <c r="AZ19" s="129">
        <f t="shared" si="20"/>
        <v>-3070360.7829102352</v>
      </c>
      <c r="BA19" s="21">
        <f t="shared" si="21"/>
        <v>0.69520210183635711</v>
      </c>
      <c r="BB19" s="18">
        <v>4883.665</v>
      </c>
      <c r="BC19" s="17">
        <f t="shared" si="22"/>
        <v>10358235.408083053</v>
      </c>
      <c r="BD19" s="129">
        <f t="shared" si="23"/>
        <v>-3088455.0080830529</v>
      </c>
      <c r="BE19" s="21">
        <f t="shared" si="24"/>
        <v>0.7018357966963199</v>
      </c>
      <c r="BF19" s="218">
        <v>4900.4579999999996</v>
      </c>
      <c r="BG19" s="17">
        <f t="shared" si="25"/>
        <v>10302720.258956624</v>
      </c>
      <c r="BH19" s="129">
        <f t="shared" si="26"/>
        <v>-3039140.2589566242</v>
      </c>
      <c r="BI19" s="219">
        <f t="shared" si="27"/>
        <v>0.70501574510726317</v>
      </c>
      <c r="BN19" s="241">
        <f t="shared" si="28"/>
        <v>315273.56999999937</v>
      </c>
      <c r="BO19" s="241">
        <f t="shared" si="29"/>
        <v>187402.27000000048</v>
      </c>
      <c r="BP19" s="241">
        <f t="shared" si="30"/>
        <v>143748.87999999989</v>
      </c>
      <c r="BQ19" s="241">
        <f t="shared" si="31"/>
        <v>266709.5700000003</v>
      </c>
      <c r="BR19" s="241">
        <f t="shared" si="32"/>
        <v>-6200.4000000003725</v>
      </c>
    </row>
    <row r="20" spans="1:70" x14ac:dyDescent="0.25">
      <c r="A20" s="127">
        <v>103023153</v>
      </c>
      <c r="B20" t="s">
        <v>275</v>
      </c>
      <c r="C20" t="s">
        <v>101</v>
      </c>
      <c r="D20">
        <v>103023153</v>
      </c>
      <c r="E20" s="127">
        <f t="shared" si="8"/>
        <v>0</v>
      </c>
      <c r="F20" s="17">
        <v>8957625.5199999996</v>
      </c>
      <c r="H20" s="17">
        <f t="shared" si="0"/>
        <v>8957625.5199999996</v>
      </c>
      <c r="I20" s="128">
        <f t="shared" si="1"/>
        <v>1.6161180621632194E-3</v>
      </c>
      <c r="J20" s="17">
        <v>8957625.5199999996</v>
      </c>
      <c r="K20" s="128">
        <f t="shared" si="2"/>
        <v>1.6161963379663505E-3</v>
      </c>
      <c r="L20" s="17">
        <v>8957625.5199999996</v>
      </c>
      <c r="M20" s="128">
        <f t="shared" si="3"/>
        <v>1.6161963379663505E-3</v>
      </c>
      <c r="N20" s="17">
        <v>8957625.5199999996</v>
      </c>
      <c r="O20" s="128">
        <f t="shared" si="4"/>
        <v>1.6121241392572296E-3</v>
      </c>
      <c r="P20" s="17">
        <v>8957625.5199999996</v>
      </c>
      <c r="Q20" s="128">
        <f t="shared" si="5"/>
        <v>1.6121241249592473E-3</v>
      </c>
      <c r="R20" s="217">
        <v>8957625.5199999996</v>
      </c>
      <c r="S20" s="128">
        <f t="shared" si="6"/>
        <v>1.6121241249592473E-3</v>
      </c>
      <c r="V20" s="17">
        <v>119597.27</v>
      </c>
      <c r="W20" s="17">
        <v>276412.68</v>
      </c>
      <c r="X20" s="17">
        <v>372913.61</v>
      </c>
      <c r="Y20" s="17">
        <v>433164.15</v>
      </c>
      <c r="Z20" s="17">
        <v>663011.54</v>
      </c>
      <c r="AA20" s="17">
        <v>669694.96</v>
      </c>
      <c r="AB20" s="17"/>
      <c r="AD20" s="17">
        <f t="shared" si="9"/>
        <v>119597.26999999955</v>
      </c>
      <c r="AE20" s="17">
        <v>9077222.7899999991</v>
      </c>
      <c r="AF20" s="17">
        <v>9234038.1999999993</v>
      </c>
      <c r="AG20" s="17">
        <v>9330539.1300000008</v>
      </c>
      <c r="AH20" s="17">
        <v>9390685.7400000002</v>
      </c>
      <c r="AI20" s="17">
        <v>9620637.0600000005</v>
      </c>
      <c r="AJ20" s="17">
        <f t="shared" si="7"/>
        <v>9627320</v>
      </c>
      <c r="AL20" s="18">
        <v>2293.576</v>
      </c>
      <c r="AM20" s="17">
        <f t="shared" si="10"/>
        <v>4469298.4741953034</v>
      </c>
      <c r="AN20" s="129">
        <f t="shared" si="11"/>
        <v>4607924.3158046957</v>
      </c>
      <c r="AO20" s="21">
        <f t="shared" si="12"/>
        <v>2.0310173604223989</v>
      </c>
      <c r="AP20" s="18">
        <v>2293.576</v>
      </c>
      <c r="AQ20" s="17">
        <f t="shared" si="13"/>
        <v>4623739.3470197245</v>
      </c>
      <c r="AR20" s="129">
        <f t="shared" si="14"/>
        <v>4610298.8529802747</v>
      </c>
      <c r="AS20" s="21">
        <f t="shared" si="15"/>
        <v>1.9970931549054309</v>
      </c>
      <c r="AT20" s="18">
        <v>2455.1239999999998</v>
      </c>
      <c r="AU20" s="17">
        <f t="shared" si="16"/>
        <v>4938829.5120655475</v>
      </c>
      <c r="AV20" s="129">
        <f t="shared" si="17"/>
        <v>4391709.6179344533</v>
      </c>
      <c r="AW20" s="21">
        <f t="shared" si="18"/>
        <v>1.8892207368578968</v>
      </c>
      <c r="AX20" s="18">
        <v>2368.0189999999998</v>
      </c>
      <c r="AY20" s="17">
        <f t="shared" si="19"/>
        <v>4900123.8799578482</v>
      </c>
      <c r="AZ20" s="129">
        <f t="shared" si="20"/>
        <v>4490561.860042152</v>
      </c>
      <c r="BA20" s="21">
        <f t="shared" si="21"/>
        <v>1.9164180273909281</v>
      </c>
      <c r="BB20" s="18">
        <v>2798.6179999999999</v>
      </c>
      <c r="BC20" s="17">
        <f t="shared" si="22"/>
        <v>5935858.4303588755</v>
      </c>
      <c r="BD20" s="129">
        <f t="shared" si="23"/>
        <v>3684778.629641125</v>
      </c>
      <c r="BE20" s="21">
        <f t="shared" si="24"/>
        <v>1.6207659217065167</v>
      </c>
      <c r="BF20" s="218">
        <v>2851.8339999999998</v>
      </c>
      <c r="BG20" s="17">
        <f t="shared" si="25"/>
        <v>5995694.2651036503</v>
      </c>
      <c r="BH20" s="129">
        <f t="shared" si="26"/>
        <v>3631625.7348963497</v>
      </c>
      <c r="BI20" s="219">
        <f t="shared" si="27"/>
        <v>1.6057056237896026</v>
      </c>
      <c r="BN20" s="241">
        <f t="shared" si="28"/>
        <v>156815.41000000015</v>
      </c>
      <c r="BO20" s="241">
        <f t="shared" si="29"/>
        <v>96500.930000001565</v>
      </c>
      <c r="BP20" s="241">
        <f t="shared" si="30"/>
        <v>60146.609999999404</v>
      </c>
      <c r="BQ20" s="241">
        <f t="shared" si="31"/>
        <v>229951.3200000003</v>
      </c>
      <c r="BR20" s="241">
        <f t="shared" si="32"/>
        <v>6682.9399999994785</v>
      </c>
    </row>
    <row r="21" spans="1:70" x14ac:dyDescent="0.25">
      <c r="A21" s="127">
        <v>103023912</v>
      </c>
      <c r="B21" t="s">
        <v>297</v>
      </c>
      <c r="C21" t="s">
        <v>101</v>
      </c>
      <c r="D21">
        <v>103023912</v>
      </c>
      <c r="E21" s="127">
        <f t="shared" si="8"/>
        <v>0</v>
      </c>
      <c r="F21" s="17">
        <v>3141997.44</v>
      </c>
      <c r="H21" s="17">
        <f t="shared" si="0"/>
        <v>3141997.44</v>
      </c>
      <c r="I21" s="128">
        <f t="shared" si="1"/>
        <v>5.6687330841383469E-4</v>
      </c>
      <c r="J21" s="17">
        <v>3141997.44</v>
      </c>
      <c r="K21" s="128">
        <f t="shared" si="2"/>
        <v>5.6690076461553707E-4</v>
      </c>
      <c r="L21" s="17">
        <v>3141997.44</v>
      </c>
      <c r="M21" s="128">
        <f t="shared" si="3"/>
        <v>5.6690076461553707E-4</v>
      </c>
      <c r="N21" s="17">
        <v>3141997.44</v>
      </c>
      <c r="O21" s="128">
        <f t="shared" si="4"/>
        <v>5.6547239078023198E-4</v>
      </c>
      <c r="P21" s="17">
        <v>3141997.44</v>
      </c>
      <c r="Q21" s="128">
        <f t="shared" si="5"/>
        <v>5.6547238576503864E-4</v>
      </c>
      <c r="R21" s="217">
        <v>3141997.44</v>
      </c>
      <c r="S21" s="128">
        <f t="shared" si="6"/>
        <v>5.6547238576503864E-4</v>
      </c>
      <c r="V21" s="17">
        <v>173437.15</v>
      </c>
      <c r="W21" s="17">
        <v>400127.81</v>
      </c>
      <c r="X21" s="17">
        <v>484933.02</v>
      </c>
      <c r="Y21" s="17">
        <v>562503.77</v>
      </c>
      <c r="Z21" s="17">
        <v>643157.56999999995</v>
      </c>
      <c r="AA21" s="17">
        <v>682479.32</v>
      </c>
      <c r="AB21" s="17"/>
      <c r="AD21" s="17">
        <f t="shared" si="9"/>
        <v>173437.14999999991</v>
      </c>
      <c r="AE21" s="17">
        <v>3315434.59</v>
      </c>
      <c r="AF21" s="17">
        <v>3542125.25</v>
      </c>
      <c r="AG21" s="17">
        <v>3626930.46</v>
      </c>
      <c r="AH21" s="17">
        <v>3704366.24</v>
      </c>
      <c r="AI21" s="17">
        <v>3785155.01</v>
      </c>
      <c r="AJ21" s="17">
        <f t="shared" si="7"/>
        <v>3824477</v>
      </c>
      <c r="AL21" s="18">
        <v>3326.09</v>
      </c>
      <c r="AM21" s="17">
        <f t="shared" si="10"/>
        <v>6481271.5872664601</v>
      </c>
      <c r="AN21" s="129">
        <f t="shared" si="11"/>
        <v>-3165836.9972664602</v>
      </c>
      <c r="AO21" s="21">
        <f t="shared" si="12"/>
        <v>0.51154075945740718</v>
      </c>
      <c r="AP21" s="18">
        <v>3320.1210000000001</v>
      </c>
      <c r="AQ21" s="17">
        <f t="shared" si="13"/>
        <v>6693204.8925200105</v>
      </c>
      <c r="AR21" s="129">
        <f t="shared" si="14"/>
        <v>-3151079.6425200105</v>
      </c>
      <c r="AS21" s="21">
        <f t="shared" si="15"/>
        <v>0.52921213482624763</v>
      </c>
      <c r="AT21" s="18">
        <v>3192.6179999999999</v>
      </c>
      <c r="AU21" s="17">
        <f t="shared" si="16"/>
        <v>6422403.1043449063</v>
      </c>
      <c r="AV21" s="129">
        <f t="shared" si="17"/>
        <v>-2795472.6443449063</v>
      </c>
      <c r="AW21" s="21">
        <f t="shared" si="18"/>
        <v>0.56473105176881477</v>
      </c>
      <c r="AX21" s="18">
        <v>3075.0920000000001</v>
      </c>
      <c r="AY21" s="17">
        <f t="shared" si="19"/>
        <v>6363264.7129382584</v>
      </c>
      <c r="AZ21" s="129">
        <f t="shared" si="20"/>
        <v>-2658898.4729382582</v>
      </c>
      <c r="BA21" s="21">
        <f t="shared" si="21"/>
        <v>0.5821486936521767</v>
      </c>
      <c r="BB21" s="18">
        <v>2714.8130000000001</v>
      </c>
      <c r="BC21" s="17">
        <f t="shared" si="22"/>
        <v>5758108.3352204086</v>
      </c>
      <c r="BD21" s="129">
        <f t="shared" si="23"/>
        <v>-1972953.3252204088</v>
      </c>
      <c r="BE21" s="21">
        <f t="shared" si="24"/>
        <v>0.65736085353717333</v>
      </c>
      <c r="BF21" s="218">
        <v>2906.2750000000001</v>
      </c>
      <c r="BG21" s="17">
        <f t="shared" si="25"/>
        <v>6110150.9941722117</v>
      </c>
      <c r="BH21" s="129">
        <f t="shared" si="26"/>
        <v>-2285673.9941722117</v>
      </c>
      <c r="BI21" s="219">
        <f t="shared" si="27"/>
        <v>0.62592184770028436</v>
      </c>
      <c r="BN21" s="241">
        <f t="shared" si="28"/>
        <v>226690.66000000015</v>
      </c>
      <c r="BO21" s="241">
        <f t="shared" si="29"/>
        <v>84805.209999999963</v>
      </c>
      <c r="BP21" s="241">
        <f t="shared" si="30"/>
        <v>77435.780000000261</v>
      </c>
      <c r="BQ21" s="241">
        <f t="shared" si="31"/>
        <v>80788.769999999553</v>
      </c>
      <c r="BR21" s="241">
        <f t="shared" si="32"/>
        <v>39321.990000000224</v>
      </c>
    </row>
    <row r="22" spans="1:70" x14ac:dyDescent="0.25">
      <c r="A22" s="127">
        <v>103024102</v>
      </c>
      <c r="B22" t="s">
        <v>305</v>
      </c>
      <c r="C22" t="s">
        <v>101</v>
      </c>
      <c r="D22">
        <v>103024102</v>
      </c>
      <c r="E22" s="127">
        <f t="shared" si="8"/>
        <v>0</v>
      </c>
      <c r="F22" s="17">
        <v>7020066.9299999997</v>
      </c>
      <c r="H22" s="17">
        <f t="shared" si="0"/>
        <v>7020066.9299999997</v>
      </c>
      <c r="I22" s="128">
        <f t="shared" si="1"/>
        <v>1.2665473609983753E-3</v>
      </c>
      <c r="J22" s="17">
        <v>7020066.9299999997</v>
      </c>
      <c r="K22" s="128">
        <f t="shared" si="2"/>
        <v>1.2666087055339058E-3</v>
      </c>
      <c r="L22" s="17">
        <v>7020066.9299999997</v>
      </c>
      <c r="M22" s="128">
        <f t="shared" si="3"/>
        <v>1.2666087055339058E-3</v>
      </c>
      <c r="N22" s="17">
        <v>7020066.9299999997</v>
      </c>
      <c r="O22" s="128">
        <f t="shared" si="4"/>
        <v>1.2634173344025206E-3</v>
      </c>
      <c r="P22" s="17">
        <v>7020066.9299999997</v>
      </c>
      <c r="Q22" s="128">
        <f t="shared" si="5"/>
        <v>1.2634173231972304E-3</v>
      </c>
      <c r="R22" s="217">
        <v>7020066.9299999997</v>
      </c>
      <c r="S22" s="128">
        <f t="shared" si="6"/>
        <v>1.2634173231972304E-3</v>
      </c>
      <c r="V22" s="17">
        <v>238553.58</v>
      </c>
      <c r="W22" s="17">
        <v>560155.99</v>
      </c>
      <c r="X22" s="17">
        <v>688473.72</v>
      </c>
      <c r="Y22" s="17">
        <v>788820.53</v>
      </c>
      <c r="Z22" s="17">
        <v>925542.14</v>
      </c>
      <c r="AA22" s="17">
        <v>964725.91</v>
      </c>
      <c r="AB22" s="17"/>
      <c r="AD22" s="17">
        <f t="shared" si="9"/>
        <v>238553.58000000007</v>
      </c>
      <c r="AE22" s="17">
        <v>7258620.5099999998</v>
      </c>
      <c r="AF22" s="17">
        <v>7580222.9199999999</v>
      </c>
      <c r="AG22" s="17">
        <v>7708540.6500000004</v>
      </c>
      <c r="AH22" s="17">
        <v>7808698.1799999997</v>
      </c>
      <c r="AI22" s="17">
        <v>7945609.0700000003</v>
      </c>
      <c r="AJ22" s="17">
        <f t="shared" si="7"/>
        <v>7984793</v>
      </c>
      <c r="AL22" s="18">
        <v>4574.8599999999997</v>
      </c>
      <c r="AM22" s="17">
        <f t="shared" si="10"/>
        <v>8914644.5627514087</v>
      </c>
      <c r="AN22" s="129">
        <f t="shared" si="11"/>
        <v>-1656024.0527514089</v>
      </c>
      <c r="AO22" s="21">
        <f t="shared" si="12"/>
        <v>0.81423554903457696</v>
      </c>
      <c r="AP22" s="18">
        <v>4647.9790000000003</v>
      </c>
      <c r="AQ22" s="17">
        <f t="shared" si="13"/>
        <v>9370103.0122487303</v>
      </c>
      <c r="AR22" s="129">
        <f t="shared" si="14"/>
        <v>-1789880.0922487304</v>
      </c>
      <c r="AS22" s="21">
        <f t="shared" si="15"/>
        <v>0.8089796782480434</v>
      </c>
      <c r="AT22" s="18">
        <v>4532.6540000000005</v>
      </c>
      <c r="AU22" s="17">
        <f t="shared" si="16"/>
        <v>9118075.2349705976</v>
      </c>
      <c r="AV22" s="129">
        <f t="shared" si="17"/>
        <v>-1409534.5849705972</v>
      </c>
      <c r="AW22" s="21">
        <f t="shared" si="18"/>
        <v>0.84541314382177912</v>
      </c>
      <c r="AX22" s="18">
        <v>4312.3190000000004</v>
      </c>
      <c r="AY22" s="17">
        <f t="shared" si="19"/>
        <v>8923449.2248144764</v>
      </c>
      <c r="AZ22" s="129">
        <f t="shared" si="20"/>
        <v>-1114751.0448144767</v>
      </c>
      <c r="BA22" s="21">
        <f t="shared" si="21"/>
        <v>0.87507621585221118</v>
      </c>
      <c r="BB22" s="18">
        <v>3906.7779999999998</v>
      </c>
      <c r="BC22" s="17">
        <f t="shared" si="22"/>
        <v>8286261.6930358438</v>
      </c>
      <c r="BD22" s="129">
        <f t="shared" si="23"/>
        <v>-340652.62303584348</v>
      </c>
      <c r="BE22" s="21">
        <f t="shared" si="24"/>
        <v>0.95888946841708567</v>
      </c>
      <c r="BF22" s="218">
        <v>4108.1959999999999</v>
      </c>
      <c r="BG22" s="17">
        <f t="shared" si="25"/>
        <v>8637069.0570074413</v>
      </c>
      <c r="BH22" s="129">
        <f t="shared" si="26"/>
        <v>-652276.0570074413</v>
      </c>
      <c r="BI22" s="219">
        <f t="shared" si="27"/>
        <v>0.92447946720094409</v>
      </c>
      <c r="BN22" s="241">
        <f t="shared" si="28"/>
        <v>321602.41000000015</v>
      </c>
      <c r="BO22" s="241">
        <f t="shared" si="29"/>
        <v>128317.73000000045</v>
      </c>
      <c r="BP22" s="241">
        <f t="shared" si="30"/>
        <v>100157.52999999933</v>
      </c>
      <c r="BQ22" s="241">
        <f t="shared" si="31"/>
        <v>136910.8900000006</v>
      </c>
      <c r="BR22" s="241">
        <f t="shared" si="32"/>
        <v>39183.929999999702</v>
      </c>
    </row>
    <row r="23" spans="1:70" x14ac:dyDescent="0.25">
      <c r="A23" s="127">
        <v>103024603</v>
      </c>
      <c r="B23" t="s">
        <v>323</v>
      </c>
      <c r="C23" t="s">
        <v>101</v>
      </c>
      <c r="D23">
        <v>103024603</v>
      </c>
      <c r="E23" s="127">
        <f t="shared" si="8"/>
        <v>0</v>
      </c>
      <c r="F23" s="17">
        <v>4752202.6900000004</v>
      </c>
      <c r="H23" s="17">
        <f t="shared" si="0"/>
        <v>4752202.6900000004</v>
      </c>
      <c r="I23" s="128">
        <f t="shared" si="1"/>
        <v>8.5738353151981717E-4</v>
      </c>
      <c r="J23" s="17">
        <v>4752202.6900000004</v>
      </c>
      <c r="K23" s="128">
        <f t="shared" si="2"/>
        <v>8.5742505842684982E-4</v>
      </c>
      <c r="L23" s="17">
        <v>4752202.6900000004</v>
      </c>
      <c r="M23" s="128">
        <f t="shared" si="3"/>
        <v>8.5742505842684982E-4</v>
      </c>
      <c r="N23" s="17">
        <v>4752202.6900000004</v>
      </c>
      <c r="O23" s="128">
        <f t="shared" si="4"/>
        <v>8.5526467411334045E-4</v>
      </c>
      <c r="P23" s="17">
        <v>4752202.6900000004</v>
      </c>
      <c r="Q23" s="128">
        <f t="shared" si="5"/>
        <v>8.5526466652796986E-4</v>
      </c>
      <c r="R23" s="217">
        <v>4752202.6900000004</v>
      </c>
      <c r="S23" s="128">
        <f t="shared" si="6"/>
        <v>8.5526466652796986E-4</v>
      </c>
      <c r="V23" s="17">
        <v>101968.59</v>
      </c>
      <c r="W23" s="17">
        <v>235624.63</v>
      </c>
      <c r="X23" s="17">
        <v>295968.02</v>
      </c>
      <c r="Y23" s="17">
        <v>361458.5</v>
      </c>
      <c r="Z23" s="17">
        <v>435922.43</v>
      </c>
      <c r="AA23" s="17">
        <v>466580.3</v>
      </c>
      <c r="AB23" s="17"/>
      <c r="AD23" s="17">
        <f t="shared" si="9"/>
        <v>101968.58999999985</v>
      </c>
      <c r="AE23" s="17">
        <v>4854171.28</v>
      </c>
      <c r="AF23" s="17">
        <v>4987827.32</v>
      </c>
      <c r="AG23" s="17">
        <v>5048170.71</v>
      </c>
      <c r="AH23" s="17">
        <v>5113574.46</v>
      </c>
      <c r="AI23" s="17">
        <v>5188125.12</v>
      </c>
      <c r="AJ23" s="17">
        <f t="shared" si="7"/>
        <v>5218783</v>
      </c>
      <c r="AL23" s="18">
        <v>1955.502</v>
      </c>
      <c r="AM23" s="17">
        <f t="shared" si="10"/>
        <v>3810522.130021357</v>
      </c>
      <c r="AN23" s="129">
        <f t="shared" si="11"/>
        <v>1043649.1499786433</v>
      </c>
      <c r="AO23" s="21">
        <f t="shared" si="12"/>
        <v>1.2738861275089337</v>
      </c>
      <c r="AP23" s="18">
        <v>1955.1310000000001</v>
      </c>
      <c r="AQ23" s="17">
        <f t="shared" si="13"/>
        <v>3941450.4395223972</v>
      </c>
      <c r="AR23" s="129">
        <f t="shared" si="14"/>
        <v>1046376.8804776031</v>
      </c>
      <c r="AS23" s="21">
        <f t="shared" si="15"/>
        <v>1.2654801567426019</v>
      </c>
      <c r="AT23" s="18">
        <v>1948.5429999999999</v>
      </c>
      <c r="AU23" s="17">
        <f t="shared" si="16"/>
        <v>3919770.1109714773</v>
      </c>
      <c r="AV23" s="129">
        <f t="shared" si="17"/>
        <v>1128400.5990285226</v>
      </c>
      <c r="AW23" s="21">
        <f t="shared" si="18"/>
        <v>1.2878741780978731</v>
      </c>
      <c r="AX23" s="18">
        <v>1976.019</v>
      </c>
      <c r="AY23" s="17">
        <f t="shared" si="19"/>
        <v>4088961.2326380946</v>
      </c>
      <c r="AZ23" s="129">
        <f t="shared" si="20"/>
        <v>1024613.2273619054</v>
      </c>
      <c r="BA23" s="21">
        <f t="shared" si="21"/>
        <v>1.2505803232330601</v>
      </c>
      <c r="BB23" s="18">
        <v>1840.059</v>
      </c>
      <c r="BC23" s="17">
        <f t="shared" si="22"/>
        <v>3902758.3355455161</v>
      </c>
      <c r="BD23" s="129">
        <f t="shared" si="23"/>
        <v>1285366.784454484</v>
      </c>
      <c r="BE23" s="21">
        <f t="shared" si="24"/>
        <v>1.3293482900920688</v>
      </c>
      <c r="BF23" s="218">
        <v>1986.8889999999999</v>
      </c>
      <c r="BG23" s="17">
        <f t="shared" si="25"/>
        <v>4177234.3631142373</v>
      </c>
      <c r="BH23" s="129">
        <f t="shared" si="26"/>
        <v>1041548.6368857627</v>
      </c>
      <c r="BI23" s="219">
        <f t="shared" si="27"/>
        <v>1.2493392867977033</v>
      </c>
      <c r="BN23" s="241">
        <f t="shared" si="28"/>
        <v>133656.04000000004</v>
      </c>
      <c r="BO23" s="241">
        <f t="shared" si="29"/>
        <v>60343.389999999665</v>
      </c>
      <c r="BP23" s="241">
        <f t="shared" si="30"/>
        <v>65403.75</v>
      </c>
      <c r="BQ23" s="241">
        <f t="shared" si="31"/>
        <v>74550.660000000149</v>
      </c>
      <c r="BR23" s="241">
        <f t="shared" si="32"/>
        <v>30657.879999999888</v>
      </c>
    </row>
    <row r="24" spans="1:70" x14ac:dyDescent="0.25">
      <c r="A24" s="127">
        <v>103024753</v>
      </c>
      <c r="B24" t="s">
        <v>335</v>
      </c>
      <c r="C24" t="s">
        <v>101</v>
      </c>
      <c r="D24">
        <v>103024753</v>
      </c>
      <c r="E24" s="127">
        <f t="shared" si="8"/>
        <v>0</v>
      </c>
      <c r="F24" s="17">
        <v>10873401.619999999</v>
      </c>
      <c r="H24" s="17">
        <f t="shared" si="0"/>
        <v>10873401.619999999</v>
      </c>
      <c r="I24" s="128">
        <f t="shared" si="1"/>
        <v>1.9617588071751419E-3</v>
      </c>
      <c r="J24" s="17">
        <v>10873401.619999999</v>
      </c>
      <c r="K24" s="128">
        <f t="shared" si="2"/>
        <v>1.9618538239005757E-3</v>
      </c>
      <c r="L24" s="17">
        <v>10873401.619999999</v>
      </c>
      <c r="M24" s="128">
        <f t="shared" si="3"/>
        <v>1.9618538239005757E-3</v>
      </c>
      <c r="N24" s="17">
        <v>10873401.619999999</v>
      </c>
      <c r="O24" s="128">
        <f t="shared" si="4"/>
        <v>1.9569107000847992E-3</v>
      </c>
      <c r="P24" s="17">
        <v>10873401.619999999</v>
      </c>
      <c r="Q24" s="128">
        <f t="shared" si="5"/>
        <v>1.9569106827288939E-3</v>
      </c>
      <c r="R24" s="217">
        <v>10873401.619999999</v>
      </c>
      <c r="S24" s="128">
        <f t="shared" si="6"/>
        <v>1.9569106827288939E-3</v>
      </c>
      <c r="V24" s="17">
        <v>251165.29</v>
      </c>
      <c r="W24" s="17">
        <v>580711.80000000005</v>
      </c>
      <c r="X24" s="17">
        <v>693563.92</v>
      </c>
      <c r="Y24" s="17">
        <v>822547.06</v>
      </c>
      <c r="Z24" s="17">
        <v>1007712.78</v>
      </c>
      <c r="AA24" s="17">
        <v>1128339.43</v>
      </c>
      <c r="AB24" s="17"/>
      <c r="AD24" s="17">
        <f t="shared" si="9"/>
        <v>251165.29000000097</v>
      </c>
      <c r="AE24" s="17">
        <v>11124566.91</v>
      </c>
      <c r="AF24" s="17">
        <v>11454113.42</v>
      </c>
      <c r="AG24" s="17">
        <v>11566965.539999999</v>
      </c>
      <c r="AH24" s="17">
        <v>11695751.32</v>
      </c>
      <c r="AI24" s="17">
        <v>11881114.4</v>
      </c>
      <c r="AJ24" s="17">
        <f t="shared" si="7"/>
        <v>12001741</v>
      </c>
      <c r="AL24" s="18">
        <v>4816.7209999999995</v>
      </c>
      <c r="AM24" s="17">
        <f t="shared" si="10"/>
        <v>9385938.733194137</v>
      </c>
      <c r="AN24" s="129">
        <f t="shared" si="11"/>
        <v>1738628.1768058632</v>
      </c>
      <c r="AO24" s="21">
        <f t="shared" si="12"/>
        <v>1.1852375373660882</v>
      </c>
      <c r="AP24" s="18">
        <v>4818.5439999999999</v>
      </c>
      <c r="AQ24" s="17">
        <f t="shared" si="13"/>
        <v>9713953.8816877268</v>
      </c>
      <c r="AR24" s="129">
        <f t="shared" si="14"/>
        <v>1740159.5383122731</v>
      </c>
      <c r="AS24" s="21">
        <f t="shared" si="15"/>
        <v>1.1791401894127516</v>
      </c>
      <c r="AT24" s="18">
        <v>4566.1660000000002</v>
      </c>
      <c r="AU24" s="17">
        <f t="shared" si="16"/>
        <v>9185489.3674577307</v>
      </c>
      <c r="AV24" s="129">
        <f t="shared" si="17"/>
        <v>2381476.1725422684</v>
      </c>
      <c r="AW24" s="21">
        <f t="shared" si="18"/>
        <v>1.259265029577993</v>
      </c>
      <c r="AX24" s="18">
        <v>4496.6949999999997</v>
      </c>
      <c r="AY24" s="17">
        <f t="shared" si="19"/>
        <v>9304977.0928303599</v>
      </c>
      <c r="AZ24" s="129">
        <f t="shared" si="20"/>
        <v>2390774.2271696404</v>
      </c>
      <c r="BA24" s="21">
        <f t="shared" si="21"/>
        <v>1.2569349933179064</v>
      </c>
      <c r="BB24" s="18">
        <v>4253.6260000000002</v>
      </c>
      <c r="BC24" s="17">
        <f t="shared" si="22"/>
        <v>9021925.0185962152</v>
      </c>
      <c r="BD24" s="129">
        <f t="shared" si="23"/>
        <v>2859189.3814037852</v>
      </c>
      <c r="BE24" s="21">
        <f t="shared" si="24"/>
        <v>1.3169156666133173</v>
      </c>
      <c r="BF24" s="218">
        <v>4804.9290000000001</v>
      </c>
      <c r="BG24" s="17">
        <f t="shared" si="25"/>
        <v>10101880.140825246</v>
      </c>
      <c r="BH24" s="129">
        <f t="shared" si="26"/>
        <v>1899860.8591747545</v>
      </c>
      <c r="BI24" s="219">
        <f t="shared" si="27"/>
        <v>1.1880700258456591</v>
      </c>
      <c r="BN24" s="241">
        <f t="shared" si="28"/>
        <v>329546.50999999978</v>
      </c>
      <c r="BO24" s="241">
        <f t="shared" si="29"/>
        <v>112852.11999999918</v>
      </c>
      <c r="BP24" s="241">
        <f t="shared" si="30"/>
        <v>128785.78000000119</v>
      </c>
      <c r="BQ24" s="241">
        <f t="shared" si="31"/>
        <v>185363.08000000007</v>
      </c>
      <c r="BR24" s="241">
        <f t="shared" si="32"/>
        <v>120626.59999999963</v>
      </c>
    </row>
    <row r="25" spans="1:70" x14ac:dyDescent="0.25">
      <c r="A25" s="127">
        <v>103025002</v>
      </c>
      <c r="B25" t="s">
        <v>362</v>
      </c>
      <c r="C25" t="s">
        <v>101</v>
      </c>
      <c r="D25">
        <v>103025002</v>
      </c>
      <c r="E25" s="127">
        <f t="shared" si="8"/>
        <v>0</v>
      </c>
      <c r="F25" s="17">
        <v>4630238.38</v>
      </c>
      <c r="H25" s="17">
        <f t="shared" si="0"/>
        <v>4630238.38</v>
      </c>
      <c r="I25" s="128">
        <f t="shared" si="1"/>
        <v>8.3537895855679439E-4</v>
      </c>
      <c r="J25" s="17">
        <v>4630238.38</v>
      </c>
      <c r="K25" s="128">
        <f t="shared" si="2"/>
        <v>8.3541941968425209E-4</v>
      </c>
      <c r="L25" s="17">
        <v>4630238.38</v>
      </c>
      <c r="M25" s="128">
        <f t="shared" si="3"/>
        <v>8.3541941968425209E-4</v>
      </c>
      <c r="N25" s="17">
        <v>4630238.38</v>
      </c>
      <c r="O25" s="128">
        <f t="shared" si="4"/>
        <v>8.333144811922534E-4</v>
      </c>
      <c r="P25" s="17">
        <v>4630238.38</v>
      </c>
      <c r="Q25" s="128">
        <f t="shared" si="5"/>
        <v>8.3331447380155976E-4</v>
      </c>
      <c r="R25" s="217">
        <v>4630238.38</v>
      </c>
      <c r="S25" s="128">
        <f t="shared" si="6"/>
        <v>8.3331447380155976E-4</v>
      </c>
      <c r="V25" s="17">
        <v>107996.59</v>
      </c>
      <c r="W25" s="17">
        <v>248958.04</v>
      </c>
      <c r="X25" s="17">
        <v>306748.71000000002</v>
      </c>
      <c r="Y25" s="17">
        <v>359415.07</v>
      </c>
      <c r="Z25" s="17">
        <v>415315.8</v>
      </c>
      <c r="AA25" s="17">
        <v>406912.92</v>
      </c>
      <c r="AB25" s="17"/>
      <c r="AD25" s="17">
        <f t="shared" si="9"/>
        <v>107996.58999999985</v>
      </c>
      <c r="AE25" s="17">
        <v>4738234.97</v>
      </c>
      <c r="AF25" s="17">
        <v>4879196.42</v>
      </c>
      <c r="AG25" s="17">
        <v>4936987.09</v>
      </c>
      <c r="AH25" s="17">
        <v>4989567.21</v>
      </c>
      <c r="AI25" s="17">
        <v>5045554.18</v>
      </c>
      <c r="AJ25" s="17">
        <f t="shared" si="7"/>
        <v>5037151</v>
      </c>
      <c r="AL25" s="18">
        <v>2071.1039999999998</v>
      </c>
      <c r="AM25" s="17">
        <f t="shared" si="10"/>
        <v>4035786.015854626</v>
      </c>
      <c r="AN25" s="129">
        <f t="shared" si="11"/>
        <v>702448.95414537378</v>
      </c>
      <c r="AO25" s="21">
        <f t="shared" si="12"/>
        <v>1.1740550543031261</v>
      </c>
      <c r="AP25" s="18">
        <v>2065.7669999999998</v>
      </c>
      <c r="AQ25" s="17">
        <f t="shared" si="13"/>
        <v>4164487.3157352945</v>
      </c>
      <c r="AR25" s="129">
        <f t="shared" si="14"/>
        <v>714709.10426470544</v>
      </c>
      <c r="AS25" s="21">
        <f t="shared" si="15"/>
        <v>1.1716199498469391</v>
      </c>
      <c r="AT25" s="18">
        <v>2019.519</v>
      </c>
      <c r="AU25" s="17">
        <f t="shared" si="16"/>
        <v>4062548.3834531787</v>
      </c>
      <c r="AV25" s="129">
        <f t="shared" si="17"/>
        <v>874438.70654682117</v>
      </c>
      <c r="AW25" s="21">
        <f t="shared" si="18"/>
        <v>1.2152438873364373</v>
      </c>
      <c r="AX25" s="18">
        <v>1964.848</v>
      </c>
      <c r="AY25" s="17">
        <f t="shared" si="19"/>
        <v>4065845.1664819494</v>
      </c>
      <c r="AZ25" s="129">
        <f t="shared" si="20"/>
        <v>923722.04351805057</v>
      </c>
      <c r="BA25" s="21">
        <f t="shared" si="21"/>
        <v>1.227190659185214</v>
      </c>
      <c r="BB25" s="18">
        <v>1753.077</v>
      </c>
      <c r="BC25" s="17">
        <f t="shared" si="22"/>
        <v>3718269.8351537241</v>
      </c>
      <c r="BD25" s="129">
        <f t="shared" si="23"/>
        <v>1327284.3448462756</v>
      </c>
      <c r="BE25" s="21">
        <f t="shared" si="24"/>
        <v>1.35696288964768</v>
      </c>
      <c r="BF25" s="218">
        <v>1732.8009999999999</v>
      </c>
      <c r="BG25" s="17">
        <f t="shared" si="25"/>
        <v>3643039.8888104535</v>
      </c>
      <c r="BH25" s="129">
        <f t="shared" si="26"/>
        <v>1394111.1111895465</v>
      </c>
      <c r="BI25" s="219">
        <f t="shared" si="27"/>
        <v>1.3826779705244348</v>
      </c>
      <c r="BN25" s="241">
        <f t="shared" si="28"/>
        <v>140961.45000000019</v>
      </c>
      <c r="BO25" s="241">
        <f t="shared" si="29"/>
        <v>57790.669999999925</v>
      </c>
      <c r="BP25" s="241">
        <f t="shared" si="30"/>
        <v>52580.120000000112</v>
      </c>
      <c r="BQ25" s="241">
        <f t="shared" si="31"/>
        <v>55986.969999999739</v>
      </c>
      <c r="BR25" s="241">
        <f t="shared" si="32"/>
        <v>-8403.179999999702</v>
      </c>
    </row>
    <row r="26" spans="1:70" x14ac:dyDescent="0.25">
      <c r="A26" s="127">
        <v>103026002</v>
      </c>
      <c r="B26" t="s">
        <v>394</v>
      </c>
      <c r="C26" t="s">
        <v>101</v>
      </c>
      <c r="D26">
        <v>103026002</v>
      </c>
      <c r="E26" s="127">
        <f t="shared" si="8"/>
        <v>0</v>
      </c>
      <c r="F26" s="17">
        <v>23318066.859999999</v>
      </c>
      <c r="H26" s="17">
        <f t="shared" si="0"/>
        <v>23318066.859999999</v>
      </c>
      <c r="I26" s="128">
        <f t="shared" si="1"/>
        <v>4.2070020613203286E-3</v>
      </c>
      <c r="J26" s="17">
        <v>23318066.859999999</v>
      </c>
      <c r="K26" s="128">
        <f t="shared" si="2"/>
        <v>4.2072058251868645E-3</v>
      </c>
      <c r="L26" s="17">
        <v>23318066.859999999</v>
      </c>
      <c r="M26" s="128">
        <f t="shared" si="3"/>
        <v>4.2072058251868645E-3</v>
      </c>
      <c r="N26" s="17">
        <v>23318066.859999999</v>
      </c>
      <c r="O26" s="128">
        <f t="shared" si="4"/>
        <v>4.1966052702122813E-3</v>
      </c>
      <c r="P26" s="17">
        <v>23318066.859999999</v>
      </c>
      <c r="Q26" s="128">
        <f t="shared" si="5"/>
        <v>4.1966052329924508E-3</v>
      </c>
      <c r="R26" s="217">
        <v>23318066.859999999</v>
      </c>
      <c r="S26" s="128">
        <f t="shared" si="6"/>
        <v>4.1966052329924508E-3</v>
      </c>
      <c r="V26" s="17">
        <v>576349.31999999995</v>
      </c>
      <c r="W26" s="17">
        <v>1333029.28</v>
      </c>
      <c r="X26" s="17">
        <v>1661060.45</v>
      </c>
      <c r="Y26" s="17">
        <v>2052705.27</v>
      </c>
      <c r="Z26" s="17">
        <v>2604797.23</v>
      </c>
      <c r="AA26" s="17">
        <v>2890314.09</v>
      </c>
      <c r="AB26" s="17"/>
      <c r="AD26" s="17">
        <f t="shared" si="9"/>
        <v>576349.3200000003</v>
      </c>
      <c r="AE26" s="17">
        <v>23894416.18</v>
      </c>
      <c r="AF26" s="17">
        <v>24651096.140000001</v>
      </c>
      <c r="AG26" s="17">
        <v>24979127.309999999</v>
      </c>
      <c r="AH26" s="17">
        <v>25370182.850000001</v>
      </c>
      <c r="AI26" s="17">
        <v>25922864.09</v>
      </c>
      <c r="AJ26" s="17">
        <f t="shared" si="7"/>
        <v>26208381</v>
      </c>
      <c r="AL26" s="18">
        <v>11052.936</v>
      </c>
      <c r="AM26" s="17">
        <f t="shared" si="10"/>
        <v>21537925.928845759</v>
      </c>
      <c r="AN26" s="129">
        <f t="shared" si="11"/>
        <v>2356490.2511542402</v>
      </c>
      <c r="AO26" s="21">
        <f t="shared" si="12"/>
        <v>1.1094111967391527</v>
      </c>
      <c r="AP26" s="18">
        <v>11061.012000000001</v>
      </c>
      <c r="AQ26" s="17">
        <f t="shared" si="13"/>
        <v>22298470.337262571</v>
      </c>
      <c r="AR26" s="129">
        <f t="shared" si="14"/>
        <v>2352625.8027374297</v>
      </c>
      <c r="AS26" s="21">
        <f t="shared" si="15"/>
        <v>1.1055061520881995</v>
      </c>
      <c r="AT26" s="18">
        <v>10935.802</v>
      </c>
      <c r="AU26" s="17">
        <f t="shared" si="16"/>
        <v>21998913.967565563</v>
      </c>
      <c r="AV26" s="129">
        <f t="shared" si="17"/>
        <v>2980213.3424344361</v>
      </c>
      <c r="AW26" s="21">
        <f t="shared" si="18"/>
        <v>1.1354709303753976</v>
      </c>
      <c r="AX26" s="18">
        <v>11221.187</v>
      </c>
      <c r="AY26" s="17">
        <f t="shared" si="19"/>
        <v>23219917.737219412</v>
      </c>
      <c r="AZ26" s="129">
        <f t="shared" si="20"/>
        <v>2150265.1127805896</v>
      </c>
      <c r="BA26" s="21">
        <f t="shared" si="21"/>
        <v>1.0926043380995236</v>
      </c>
      <c r="BB26" s="18">
        <v>10995.031000000001</v>
      </c>
      <c r="BC26" s="17">
        <f t="shared" si="22"/>
        <v>23320420.097850863</v>
      </c>
      <c r="BD26" s="129">
        <f t="shared" si="23"/>
        <v>2602443.992149137</v>
      </c>
      <c r="BE26" s="21">
        <f t="shared" si="24"/>
        <v>1.1115950733833038</v>
      </c>
      <c r="BF26" s="218">
        <v>12308.135</v>
      </c>
      <c r="BG26" s="17">
        <f t="shared" si="25"/>
        <v>25876616.392686784</v>
      </c>
      <c r="BH26" s="129">
        <f t="shared" si="26"/>
        <v>331764.60731321573</v>
      </c>
      <c r="BI26" s="219">
        <f t="shared" si="27"/>
        <v>1.0128210196525917</v>
      </c>
      <c r="BN26" s="241">
        <f t="shared" si="28"/>
        <v>756679.96000000089</v>
      </c>
      <c r="BO26" s="241">
        <f t="shared" si="29"/>
        <v>328031.16999999806</v>
      </c>
      <c r="BP26" s="241">
        <f t="shared" si="30"/>
        <v>391055.54000000283</v>
      </c>
      <c r="BQ26" s="241">
        <f t="shared" si="31"/>
        <v>552681.23999999836</v>
      </c>
      <c r="BR26" s="241">
        <f t="shared" si="32"/>
        <v>285516.91000000015</v>
      </c>
    </row>
    <row r="27" spans="1:70" x14ac:dyDescent="0.25">
      <c r="A27" s="127">
        <v>103026303</v>
      </c>
      <c r="B27" t="s">
        <v>416</v>
      </c>
      <c r="C27" t="s">
        <v>101</v>
      </c>
      <c r="D27">
        <v>103026303</v>
      </c>
      <c r="E27" s="127">
        <f t="shared" si="8"/>
        <v>0</v>
      </c>
      <c r="F27" s="17">
        <v>3772245.63</v>
      </c>
      <c r="H27" s="17">
        <f t="shared" si="0"/>
        <v>3772245.63</v>
      </c>
      <c r="I27" s="128">
        <f t="shared" si="1"/>
        <v>6.805815094577957E-4</v>
      </c>
      <c r="J27" s="17">
        <v>3772245.63</v>
      </c>
      <c r="K27" s="128">
        <f t="shared" si="2"/>
        <v>6.8061447305463698E-4</v>
      </c>
      <c r="L27" s="17">
        <v>3772245.63</v>
      </c>
      <c r="M27" s="128">
        <f t="shared" si="3"/>
        <v>6.8061447305463698E-4</v>
      </c>
      <c r="N27" s="17">
        <v>3772245.63</v>
      </c>
      <c r="O27" s="128">
        <f t="shared" si="4"/>
        <v>6.7889958401951543E-4</v>
      </c>
      <c r="P27" s="17">
        <v>3772245.63</v>
      </c>
      <c r="Q27" s="128">
        <f t="shared" si="5"/>
        <v>6.7889957799833263E-4</v>
      </c>
      <c r="R27" s="217">
        <v>3772245.63</v>
      </c>
      <c r="S27" s="128">
        <f t="shared" si="6"/>
        <v>6.7889957799833263E-4</v>
      </c>
      <c r="V27" s="17">
        <v>110359.62</v>
      </c>
      <c r="W27" s="17">
        <v>255279.11</v>
      </c>
      <c r="X27" s="17">
        <v>324206.40999999997</v>
      </c>
      <c r="Y27" s="17">
        <v>401789.64</v>
      </c>
      <c r="Z27" s="17">
        <v>487299.45</v>
      </c>
      <c r="AA27" s="17">
        <v>578147.12</v>
      </c>
      <c r="AB27" s="17"/>
      <c r="AD27" s="17">
        <f t="shared" si="9"/>
        <v>110359.62000000011</v>
      </c>
      <c r="AE27" s="17">
        <v>3882605.25</v>
      </c>
      <c r="AF27" s="17">
        <v>4027524.74</v>
      </c>
      <c r="AG27" s="17">
        <v>4096452.04</v>
      </c>
      <c r="AH27" s="17">
        <v>4173938.86</v>
      </c>
      <c r="AI27" s="17">
        <v>4259545.08</v>
      </c>
      <c r="AJ27" s="17">
        <f t="shared" si="7"/>
        <v>4350393</v>
      </c>
      <c r="AL27" s="18">
        <v>2116.4209999999998</v>
      </c>
      <c r="AM27" s="17">
        <f t="shared" si="10"/>
        <v>4124091.4388949387</v>
      </c>
      <c r="AN27" s="129">
        <f t="shared" si="11"/>
        <v>-241486.18889493868</v>
      </c>
      <c r="AO27" s="21">
        <f t="shared" si="12"/>
        <v>0.94144499643789525</v>
      </c>
      <c r="AP27" s="18">
        <v>2118.2170000000001</v>
      </c>
      <c r="AQ27" s="17">
        <f t="shared" si="13"/>
        <v>4270224.0032273093</v>
      </c>
      <c r="AR27" s="129">
        <f t="shared" si="14"/>
        <v>-242699.2632273091</v>
      </c>
      <c r="AS27" s="21">
        <f t="shared" si="15"/>
        <v>0.9431647466165981</v>
      </c>
      <c r="AT27" s="18">
        <v>2134.4540000000002</v>
      </c>
      <c r="AU27" s="17">
        <f t="shared" si="16"/>
        <v>4293756.407964061</v>
      </c>
      <c r="AV27" s="129">
        <f t="shared" si="17"/>
        <v>-197304.36796406098</v>
      </c>
      <c r="AW27" s="21">
        <f t="shared" si="18"/>
        <v>0.95404854183201904</v>
      </c>
      <c r="AX27" s="18">
        <v>2196.5010000000002</v>
      </c>
      <c r="AY27" s="17">
        <f t="shared" si="19"/>
        <v>4545202.9744910393</v>
      </c>
      <c r="AZ27" s="129">
        <f t="shared" si="20"/>
        <v>-371264.11449103942</v>
      </c>
      <c r="BA27" s="21">
        <f t="shared" si="21"/>
        <v>0.91831737403704994</v>
      </c>
      <c r="BB27" s="18">
        <v>2056.9250000000002</v>
      </c>
      <c r="BC27" s="17">
        <f t="shared" si="22"/>
        <v>4362730.3197027715</v>
      </c>
      <c r="BD27" s="129">
        <f t="shared" si="23"/>
        <v>-103185.23970277142</v>
      </c>
      <c r="BE27" s="21">
        <f t="shared" si="24"/>
        <v>0.97634847168142147</v>
      </c>
      <c r="BF27" s="218">
        <v>2461.9859999999999</v>
      </c>
      <c r="BG27" s="17">
        <f t="shared" si="25"/>
        <v>5176078.0399439363</v>
      </c>
      <c r="BH27" s="129">
        <f t="shared" si="26"/>
        <v>-825685.03994393628</v>
      </c>
      <c r="BI27" s="219">
        <f t="shared" si="27"/>
        <v>0.84048056587012365</v>
      </c>
      <c r="BN27" s="241">
        <f t="shared" si="28"/>
        <v>144919.49000000022</v>
      </c>
      <c r="BO27" s="241">
        <f t="shared" si="29"/>
        <v>68927.299999999814</v>
      </c>
      <c r="BP27" s="241">
        <f t="shared" si="30"/>
        <v>77486.819999999832</v>
      </c>
      <c r="BQ27" s="241">
        <f t="shared" si="31"/>
        <v>85606.220000000205</v>
      </c>
      <c r="BR27" s="241">
        <f t="shared" si="32"/>
        <v>90847.919999999925</v>
      </c>
    </row>
    <row r="28" spans="1:70" x14ac:dyDescent="0.25">
      <c r="A28" s="127">
        <v>103026343</v>
      </c>
      <c r="B28" t="s">
        <v>419</v>
      </c>
      <c r="C28" t="s">
        <v>101</v>
      </c>
      <c r="D28">
        <v>103026343</v>
      </c>
      <c r="E28" s="127">
        <f t="shared" si="8"/>
        <v>0</v>
      </c>
      <c r="F28" s="17">
        <v>6074022.8300000001</v>
      </c>
      <c r="H28" s="17">
        <f t="shared" si="0"/>
        <v>6074022.8300000001</v>
      </c>
      <c r="I28" s="128">
        <f t="shared" si="1"/>
        <v>1.0958638518251825E-3</v>
      </c>
      <c r="J28" s="17">
        <v>6074022.8300000001</v>
      </c>
      <c r="K28" s="128">
        <f t="shared" si="2"/>
        <v>1.09591692939738E-3</v>
      </c>
      <c r="L28" s="17">
        <v>6074022.8300000001</v>
      </c>
      <c r="M28" s="128">
        <f t="shared" si="3"/>
        <v>1.09591692939738E-3</v>
      </c>
      <c r="N28" s="17">
        <v>6074022.8300000001</v>
      </c>
      <c r="O28" s="128">
        <f t="shared" si="4"/>
        <v>1.0931556364774794E-3</v>
      </c>
      <c r="P28" s="17">
        <v>6074022.8300000001</v>
      </c>
      <c r="Q28" s="128">
        <f t="shared" si="5"/>
        <v>1.0931556267822458E-3</v>
      </c>
      <c r="R28" s="217">
        <v>6074022.8300000001</v>
      </c>
      <c r="S28" s="128">
        <f t="shared" si="6"/>
        <v>1.0931556267822458E-3</v>
      </c>
      <c r="V28" s="17">
        <v>190367.41</v>
      </c>
      <c r="W28" s="17">
        <v>440359.92</v>
      </c>
      <c r="X28" s="17">
        <v>483036.35</v>
      </c>
      <c r="Y28" s="17">
        <v>558509.11</v>
      </c>
      <c r="Z28" s="17">
        <v>795353.58</v>
      </c>
      <c r="AA28" s="17">
        <v>787025.91</v>
      </c>
      <c r="AB28" s="17"/>
      <c r="AD28" s="17">
        <f t="shared" si="9"/>
        <v>190367.41000000015</v>
      </c>
      <c r="AE28" s="17">
        <v>6264390.2400000002</v>
      </c>
      <c r="AF28" s="17">
        <v>6514382.75</v>
      </c>
      <c r="AG28" s="17">
        <v>6557059.1799999997</v>
      </c>
      <c r="AH28" s="17">
        <v>6632397.9299999997</v>
      </c>
      <c r="AI28" s="17">
        <v>6869376.4100000001</v>
      </c>
      <c r="AJ28" s="17">
        <f t="shared" si="7"/>
        <v>6861049</v>
      </c>
      <c r="AL28" s="18">
        <v>3650.77</v>
      </c>
      <c r="AM28" s="17">
        <f t="shared" si="10"/>
        <v>7113948.1711693835</v>
      </c>
      <c r="AN28" s="129">
        <f t="shared" si="11"/>
        <v>-849557.93116938323</v>
      </c>
      <c r="AO28" s="21">
        <f t="shared" si="12"/>
        <v>0.88057856049438521</v>
      </c>
      <c r="AP28" s="18">
        <v>3653.953</v>
      </c>
      <c r="AQ28" s="17">
        <f t="shared" si="13"/>
        <v>7366194.2129934933</v>
      </c>
      <c r="AR28" s="129">
        <f t="shared" si="14"/>
        <v>-851811.4629934933</v>
      </c>
      <c r="AS28" s="21">
        <f t="shared" si="15"/>
        <v>0.88436206834039854</v>
      </c>
      <c r="AT28" s="18">
        <v>3180.1309999999999</v>
      </c>
      <c r="AU28" s="17">
        <f t="shared" si="16"/>
        <v>6397283.7359882928</v>
      </c>
      <c r="AV28" s="129">
        <f t="shared" si="17"/>
        <v>159775.44401170686</v>
      </c>
      <c r="AW28" s="21">
        <f t="shared" si="18"/>
        <v>1.0249755131405038</v>
      </c>
      <c r="AX28" s="18">
        <v>3053.2539999999999</v>
      </c>
      <c r="AY28" s="17">
        <f t="shared" si="19"/>
        <v>6318075.5040296633</v>
      </c>
      <c r="AZ28" s="129">
        <f t="shared" si="20"/>
        <v>314322.42597033642</v>
      </c>
      <c r="BA28" s="21">
        <f t="shared" si="21"/>
        <v>1.0497497102986284</v>
      </c>
      <c r="BB28" s="18">
        <v>3357.2429999999999</v>
      </c>
      <c r="BC28" s="17">
        <f t="shared" si="22"/>
        <v>7120699.9898926262</v>
      </c>
      <c r="BD28" s="129">
        <f t="shared" si="23"/>
        <v>-251323.57989262603</v>
      </c>
      <c r="BE28" s="21">
        <f t="shared" si="24"/>
        <v>0.9647052143399717</v>
      </c>
      <c r="BF28" s="218">
        <v>3351.4769999999999</v>
      </c>
      <c r="BG28" s="17">
        <f t="shared" si="25"/>
        <v>7046143.4391085841</v>
      </c>
      <c r="BH28" s="129">
        <f t="shared" si="26"/>
        <v>-185094.43910858408</v>
      </c>
      <c r="BI28" s="219">
        <f t="shared" si="27"/>
        <v>0.97373109975575511</v>
      </c>
      <c r="BN28" s="241">
        <f t="shared" si="28"/>
        <v>249992.50999999978</v>
      </c>
      <c r="BO28" s="241">
        <f t="shared" si="29"/>
        <v>42676.429999999702</v>
      </c>
      <c r="BP28" s="241">
        <f t="shared" si="30"/>
        <v>75338.75</v>
      </c>
      <c r="BQ28" s="241">
        <f t="shared" si="31"/>
        <v>236978.48000000045</v>
      </c>
      <c r="BR28" s="241">
        <f t="shared" si="32"/>
        <v>-8327.410000000149</v>
      </c>
    </row>
    <row r="29" spans="1:70" x14ac:dyDescent="0.25">
      <c r="A29" s="127">
        <v>103026402</v>
      </c>
      <c r="B29" t="s">
        <v>426</v>
      </c>
      <c r="C29" t="s">
        <v>101</v>
      </c>
      <c r="D29">
        <v>103026402</v>
      </c>
      <c r="E29" s="127">
        <f t="shared" si="8"/>
        <v>0</v>
      </c>
      <c r="F29" s="17">
        <v>5796217.0700000003</v>
      </c>
      <c r="H29" s="17">
        <f t="shared" si="0"/>
        <v>5796217.0700000003</v>
      </c>
      <c r="I29" s="128">
        <f t="shared" si="1"/>
        <v>1.0457426555877916E-3</v>
      </c>
      <c r="J29" s="17">
        <v>5796217.0700000003</v>
      </c>
      <c r="K29" s="128">
        <f t="shared" si="2"/>
        <v>1.0457933055669924E-3</v>
      </c>
      <c r="L29" s="17">
        <v>5796217.0700000003</v>
      </c>
      <c r="M29" s="128">
        <f t="shared" si="3"/>
        <v>1.0457933055669924E-3</v>
      </c>
      <c r="N29" s="17">
        <v>5796217.0700000003</v>
      </c>
      <c r="O29" s="128">
        <f t="shared" si="4"/>
        <v>1.0431583050729957E-3</v>
      </c>
      <c r="P29" s="17">
        <v>5796217.0700000003</v>
      </c>
      <c r="Q29" s="128">
        <f t="shared" si="5"/>
        <v>1.0431582958211902E-3</v>
      </c>
      <c r="R29" s="217">
        <v>5796217.0700000003</v>
      </c>
      <c r="S29" s="128">
        <f t="shared" si="6"/>
        <v>1.0431582958211902E-3</v>
      </c>
      <c r="V29" s="17">
        <v>190850.63</v>
      </c>
      <c r="W29" s="17">
        <v>440517.91</v>
      </c>
      <c r="X29" s="17">
        <v>584996.1</v>
      </c>
      <c r="Y29" s="17">
        <v>663695.63</v>
      </c>
      <c r="Z29" s="17">
        <v>791314.32</v>
      </c>
      <c r="AA29" s="17">
        <v>838238.71999999997</v>
      </c>
      <c r="AB29" s="17"/>
      <c r="AD29" s="17">
        <f t="shared" si="9"/>
        <v>190850.62999999989</v>
      </c>
      <c r="AE29" s="17">
        <v>5987067.7000000002</v>
      </c>
      <c r="AF29" s="17">
        <v>6236734.9800000004</v>
      </c>
      <c r="AG29" s="17">
        <v>6381213.1699999999</v>
      </c>
      <c r="AH29" s="17">
        <v>6459753.4500000002</v>
      </c>
      <c r="AI29" s="17">
        <v>6587531.3899999997</v>
      </c>
      <c r="AJ29" s="17">
        <f t="shared" si="7"/>
        <v>6634456</v>
      </c>
      <c r="AL29" s="18">
        <v>3660.0369999999998</v>
      </c>
      <c r="AM29" s="17">
        <f t="shared" si="10"/>
        <v>7132005.9939580616</v>
      </c>
      <c r="AN29" s="129">
        <f t="shared" si="11"/>
        <v>-1144938.2939580614</v>
      </c>
      <c r="AO29" s="21">
        <f t="shared" si="12"/>
        <v>0.83946475999487302</v>
      </c>
      <c r="AP29" s="18">
        <v>3655.2640000000001</v>
      </c>
      <c r="AQ29" s="17">
        <f t="shared" si="13"/>
        <v>7368837.126192769</v>
      </c>
      <c r="AR29" s="129">
        <f t="shared" si="14"/>
        <v>-1132102.1461927686</v>
      </c>
      <c r="AS29" s="21">
        <f t="shared" si="15"/>
        <v>0.84636624113068326</v>
      </c>
      <c r="AT29" s="18">
        <v>3851.3960000000002</v>
      </c>
      <c r="AU29" s="17">
        <f t="shared" si="16"/>
        <v>7747628.3183461213</v>
      </c>
      <c r="AV29" s="129">
        <f t="shared" si="17"/>
        <v>-1366415.1483461214</v>
      </c>
      <c r="AW29" s="21">
        <f t="shared" si="18"/>
        <v>0.82363439594662835</v>
      </c>
      <c r="AX29" s="18">
        <v>3628.2869999999998</v>
      </c>
      <c r="AY29" s="17">
        <f t="shared" si="19"/>
        <v>7507986.9595812457</v>
      </c>
      <c r="AZ29" s="129">
        <f t="shared" si="20"/>
        <v>-1048233.5095812455</v>
      </c>
      <c r="BA29" s="21">
        <f t="shared" si="21"/>
        <v>0.8603842128090603</v>
      </c>
      <c r="BB29" s="18">
        <v>3340.1930000000002</v>
      </c>
      <c r="BC29" s="17">
        <f t="shared" si="22"/>
        <v>7084537.0029334854</v>
      </c>
      <c r="BD29" s="129">
        <f t="shared" si="23"/>
        <v>-497005.61293348577</v>
      </c>
      <c r="BE29" s="21">
        <f t="shared" si="24"/>
        <v>0.92984642288865293</v>
      </c>
      <c r="BF29" s="218">
        <v>3569.5619999999999</v>
      </c>
      <c r="BG29" s="17">
        <f t="shared" si="25"/>
        <v>7504645.2256098771</v>
      </c>
      <c r="BH29" s="129">
        <f t="shared" si="26"/>
        <v>-870189.22560987715</v>
      </c>
      <c r="BI29" s="219">
        <f t="shared" si="27"/>
        <v>0.88404658722036256</v>
      </c>
      <c r="BN29" s="241">
        <f t="shared" si="28"/>
        <v>249667.28000000026</v>
      </c>
      <c r="BO29" s="241">
        <f t="shared" si="29"/>
        <v>144478.18999999948</v>
      </c>
      <c r="BP29" s="241">
        <f t="shared" si="30"/>
        <v>78540.280000000261</v>
      </c>
      <c r="BQ29" s="241">
        <f t="shared" si="31"/>
        <v>127777.93999999948</v>
      </c>
      <c r="BR29" s="241">
        <f t="shared" si="32"/>
        <v>46924.610000000335</v>
      </c>
    </row>
    <row r="30" spans="1:70" x14ac:dyDescent="0.25">
      <c r="A30" s="127">
        <v>103026852</v>
      </c>
      <c r="B30" t="s">
        <v>438</v>
      </c>
      <c r="C30" t="s">
        <v>101</v>
      </c>
      <c r="D30">
        <v>103026852</v>
      </c>
      <c r="E30" s="127">
        <f t="shared" si="8"/>
        <v>0</v>
      </c>
      <c r="F30" s="17">
        <v>8775968.7899999991</v>
      </c>
      <c r="H30" s="17">
        <f t="shared" si="0"/>
        <v>8775968.7899999991</v>
      </c>
      <c r="I30" s="128">
        <f t="shared" si="1"/>
        <v>1.5833438942979715E-3</v>
      </c>
      <c r="J30" s="17">
        <v>8775968.7899999991</v>
      </c>
      <c r="K30" s="128">
        <f t="shared" si="2"/>
        <v>1.583420582702031E-3</v>
      </c>
      <c r="L30" s="17">
        <v>8775968.7899999991</v>
      </c>
      <c r="M30" s="128">
        <f t="shared" si="3"/>
        <v>1.583420582702031E-3</v>
      </c>
      <c r="N30" s="17">
        <v>8775968.7899999991</v>
      </c>
      <c r="O30" s="128">
        <f t="shared" si="4"/>
        <v>1.5794309664026967E-3</v>
      </c>
      <c r="P30" s="17">
        <v>8775968.7899999991</v>
      </c>
      <c r="Q30" s="128">
        <f t="shared" si="5"/>
        <v>1.5794309523946713E-3</v>
      </c>
      <c r="R30" s="217">
        <v>8775968.7899999991</v>
      </c>
      <c r="S30" s="128">
        <f t="shared" si="6"/>
        <v>1.5794309523946713E-3</v>
      </c>
      <c r="V30" s="17">
        <v>223903.65</v>
      </c>
      <c r="W30" s="17">
        <v>517411.24</v>
      </c>
      <c r="X30" s="17">
        <v>651841.02</v>
      </c>
      <c r="Y30" s="17">
        <v>841106.75</v>
      </c>
      <c r="Z30" s="17">
        <v>1089970.3600000001</v>
      </c>
      <c r="AA30" s="17">
        <v>1140557.1399999999</v>
      </c>
      <c r="AB30" s="17"/>
      <c r="AD30" s="17">
        <f t="shared" si="9"/>
        <v>223903.65000000037</v>
      </c>
      <c r="AE30" s="17">
        <v>8999872.4399999995</v>
      </c>
      <c r="AF30" s="17">
        <v>9293380.0299999993</v>
      </c>
      <c r="AG30" s="17">
        <v>9427809.8100000005</v>
      </c>
      <c r="AH30" s="17">
        <v>9616873.7200000007</v>
      </c>
      <c r="AI30" s="17">
        <v>9865939.1500000004</v>
      </c>
      <c r="AJ30" s="17">
        <f t="shared" si="7"/>
        <v>9916526</v>
      </c>
      <c r="AL30" s="18">
        <v>4293.9110000000001</v>
      </c>
      <c r="AM30" s="17">
        <f t="shared" si="10"/>
        <v>8367182.8972008908</v>
      </c>
      <c r="AN30" s="129">
        <f t="shared" si="11"/>
        <v>632689.54279910866</v>
      </c>
      <c r="AO30" s="21">
        <f t="shared" si="12"/>
        <v>1.0756155985320657</v>
      </c>
      <c r="AP30" s="18">
        <v>4293.2979999999998</v>
      </c>
      <c r="AQ30" s="17">
        <f t="shared" si="13"/>
        <v>8655083.1065031588</v>
      </c>
      <c r="AR30" s="129">
        <f t="shared" si="14"/>
        <v>638296.92349684052</v>
      </c>
      <c r="AS30" s="21">
        <f t="shared" si="15"/>
        <v>1.0737482142739039</v>
      </c>
      <c r="AT30" s="18">
        <v>4291.4780000000001</v>
      </c>
      <c r="AU30" s="17">
        <f t="shared" si="16"/>
        <v>8632915.5662932023</v>
      </c>
      <c r="AV30" s="129">
        <f t="shared" si="17"/>
        <v>794894.24370679818</v>
      </c>
      <c r="AW30" s="21">
        <f t="shared" si="18"/>
        <v>1.0920771479348674</v>
      </c>
      <c r="AX30" s="18">
        <v>4598.1570000000002</v>
      </c>
      <c r="AY30" s="17">
        <f t="shared" si="19"/>
        <v>9514931.6451833136</v>
      </c>
      <c r="AZ30" s="129">
        <f t="shared" si="20"/>
        <v>101942.07481668703</v>
      </c>
      <c r="BA30" s="21">
        <f t="shared" si="21"/>
        <v>1.0107139051144201</v>
      </c>
      <c r="BB30" s="18">
        <v>4600.8410000000003</v>
      </c>
      <c r="BC30" s="17">
        <f t="shared" si="22"/>
        <v>9758366.7497996371</v>
      </c>
      <c r="BD30" s="129">
        <f t="shared" si="23"/>
        <v>107572.40020036325</v>
      </c>
      <c r="BE30" s="21">
        <f t="shared" si="24"/>
        <v>1.0110236070193377</v>
      </c>
      <c r="BF30" s="218">
        <v>4856.9570000000003</v>
      </c>
      <c r="BG30" s="17">
        <f t="shared" si="25"/>
        <v>10211263.779993868</v>
      </c>
      <c r="BH30" s="129">
        <f t="shared" si="26"/>
        <v>-294737.7799938675</v>
      </c>
      <c r="BI30" s="219">
        <f t="shared" si="27"/>
        <v>0.97113601349018874</v>
      </c>
      <c r="BN30" s="241">
        <f t="shared" si="28"/>
        <v>293507.58999999985</v>
      </c>
      <c r="BO30" s="241">
        <f t="shared" si="29"/>
        <v>134429.78000000119</v>
      </c>
      <c r="BP30" s="241">
        <f t="shared" si="30"/>
        <v>189063.91000000015</v>
      </c>
      <c r="BQ30" s="241">
        <f t="shared" si="31"/>
        <v>249065.4299999997</v>
      </c>
      <c r="BR30" s="241">
        <f t="shared" si="32"/>
        <v>50586.849999999627</v>
      </c>
    </row>
    <row r="31" spans="1:70" x14ac:dyDescent="0.25">
      <c r="A31" s="127">
        <v>103026902</v>
      </c>
      <c r="B31" t="s">
        <v>441</v>
      </c>
      <c r="C31" t="s">
        <v>101</v>
      </c>
      <c r="D31">
        <v>103026902</v>
      </c>
      <c r="E31" s="127">
        <f t="shared" si="8"/>
        <v>0</v>
      </c>
      <c r="F31" s="17">
        <v>5663888.29</v>
      </c>
      <c r="H31" s="17">
        <f t="shared" si="0"/>
        <v>5663888.29</v>
      </c>
      <c r="I31" s="128">
        <f t="shared" si="1"/>
        <v>1.0218681443097154E-3</v>
      </c>
      <c r="J31" s="17">
        <v>5663888.29</v>
      </c>
      <c r="K31" s="128">
        <f t="shared" si="2"/>
        <v>1.0219176379398919E-3</v>
      </c>
      <c r="L31" s="17">
        <v>5663888.29</v>
      </c>
      <c r="M31" s="128">
        <f t="shared" si="3"/>
        <v>1.0219176379398919E-3</v>
      </c>
      <c r="N31" s="17">
        <v>5663888.29</v>
      </c>
      <c r="O31" s="128">
        <f t="shared" si="4"/>
        <v>1.0193427950273759E-3</v>
      </c>
      <c r="P31" s="17">
        <v>5663888.29</v>
      </c>
      <c r="Q31" s="128">
        <f t="shared" si="5"/>
        <v>1.019342785986791E-3</v>
      </c>
      <c r="R31" s="217">
        <v>5663888.29</v>
      </c>
      <c r="S31" s="128">
        <f t="shared" si="6"/>
        <v>1.019342785986791E-3</v>
      </c>
      <c r="V31" s="17">
        <v>192892.3</v>
      </c>
      <c r="W31" s="17">
        <v>445074.14</v>
      </c>
      <c r="X31" s="17">
        <v>534673.07999999996</v>
      </c>
      <c r="Y31" s="17">
        <v>664984.14</v>
      </c>
      <c r="Z31" s="17">
        <v>826900.09</v>
      </c>
      <c r="AA31" s="17">
        <v>863973.7</v>
      </c>
      <c r="AB31" s="17"/>
      <c r="AD31" s="17">
        <f t="shared" si="9"/>
        <v>192892.29999999981</v>
      </c>
      <c r="AE31" s="17">
        <v>5856780.5899999999</v>
      </c>
      <c r="AF31" s="17">
        <v>6108962.4299999997</v>
      </c>
      <c r="AG31" s="17">
        <v>6198561.3700000001</v>
      </c>
      <c r="AH31" s="17">
        <v>6329055.7599999998</v>
      </c>
      <c r="AI31" s="17">
        <v>6490788.3799999999</v>
      </c>
      <c r="AJ31" s="17">
        <f t="shared" si="7"/>
        <v>6527862</v>
      </c>
      <c r="AL31" s="18">
        <v>3699.1909999999998</v>
      </c>
      <c r="AM31" s="17">
        <f t="shared" si="10"/>
        <v>7208302.0977098644</v>
      </c>
      <c r="AN31" s="129">
        <f t="shared" si="11"/>
        <v>-1351521.5077098645</v>
      </c>
      <c r="AO31" s="21">
        <f t="shared" si="12"/>
        <v>0.81250487432550123</v>
      </c>
      <c r="AP31" s="18">
        <v>3693.07</v>
      </c>
      <c r="AQ31" s="17">
        <f t="shared" si="13"/>
        <v>7445052.2111750962</v>
      </c>
      <c r="AR31" s="129">
        <f t="shared" si="14"/>
        <v>-1336089.7811750965</v>
      </c>
      <c r="AS31" s="21">
        <f t="shared" si="15"/>
        <v>0.82053990445230018</v>
      </c>
      <c r="AT31" s="18">
        <v>3520.0880000000002</v>
      </c>
      <c r="AU31" s="17">
        <f t="shared" si="16"/>
        <v>7081155.3711616155</v>
      </c>
      <c r="AV31" s="129">
        <f t="shared" si="17"/>
        <v>-882594.00116161536</v>
      </c>
      <c r="AW31" s="21">
        <f t="shared" si="18"/>
        <v>0.875360170071112</v>
      </c>
      <c r="AX31" s="18">
        <v>3637.2060000000001</v>
      </c>
      <c r="AY31" s="17">
        <f t="shared" si="19"/>
        <v>7526442.9791002395</v>
      </c>
      <c r="AZ31" s="129">
        <f t="shared" si="20"/>
        <v>-1197387.2191002397</v>
      </c>
      <c r="BA31" s="21">
        <f t="shared" si="21"/>
        <v>0.84090928179151858</v>
      </c>
      <c r="BB31" s="18">
        <v>3490.4029999999998</v>
      </c>
      <c r="BC31" s="17">
        <f t="shared" si="22"/>
        <v>7403131.8575453702</v>
      </c>
      <c r="BD31" s="129">
        <f t="shared" si="23"/>
        <v>-912343.47754537035</v>
      </c>
      <c r="BE31" s="21">
        <f t="shared" si="24"/>
        <v>0.87676249793990935</v>
      </c>
      <c r="BF31" s="218">
        <v>3679.152</v>
      </c>
      <c r="BG31" s="17">
        <f t="shared" si="25"/>
        <v>7735047.1825655447</v>
      </c>
      <c r="BH31" s="129">
        <f t="shared" si="26"/>
        <v>-1207185.1825655447</v>
      </c>
      <c r="BI31" s="219">
        <f t="shared" si="27"/>
        <v>0.84393305508381555</v>
      </c>
      <c r="BN31" s="241">
        <f t="shared" si="28"/>
        <v>252181.83999999985</v>
      </c>
      <c r="BO31" s="241">
        <f t="shared" si="29"/>
        <v>89598.94000000041</v>
      </c>
      <c r="BP31" s="241">
        <f t="shared" si="30"/>
        <v>130494.38999999966</v>
      </c>
      <c r="BQ31" s="241">
        <f t="shared" si="31"/>
        <v>161732.62000000011</v>
      </c>
      <c r="BR31" s="241">
        <f t="shared" si="32"/>
        <v>37073.620000000112</v>
      </c>
    </row>
    <row r="32" spans="1:70" x14ac:dyDescent="0.25">
      <c r="A32" s="127">
        <v>103026873</v>
      </c>
      <c r="B32" t="s">
        <v>457</v>
      </c>
      <c r="C32" t="s">
        <v>101</v>
      </c>
      <c r="D32">
        <v>103026873</v>
      </c>
      <c r="E32" s="127">
        <f t="shared" si="8"/>
        <v>0</v>
      </c>
      <c r="F32" s="17">
        <v>3841199.05</v>
      </c>
      <c r="H32" s="17">
        <f t="shared" si="0"/>
        <v>3841199.05</v>
      </c>
      <c r="I32" s="128">
        <f t="shared" si="1"/>
        <v>6.930219566791177E-4</v>
      </c>
      <c r="J32" s="17">
        <v>3841199.05</v>
      </c>
      <c r="K32" s="128">
        <f t="shared" si="2"/>
        <v>6.9305552282228301E-4</v>
      </c>
      <c r="L32" s="17">
        <v>3841199.05</v>
      </c>
      <c r="M32" s="128">
        <f t="shared" si="3"/>
        <v>6.9305552282228301E-4</v>
      </c>
      <c r="N32" s="17">
        <v>3841199.05</v>
      </c>
      <c r="O32" s="128">
        <f t="shared" si="4"/>
        <v>6.9130928708403274E-4</v>
      </c>
      <c r="P32" s="17">
        <v>3841199.05</v>
      </c>
      <c r="Q32" s="128">
        <f t="shared" si="5"/>
        <v>6.9130928095278781E-4</v>
      </c>
      <c r="R32" s="217">
        <v>3841199.05</v>
      </c>
      <c r="S32" s="128">
        <f t="shared" si="6"/>
        <v>6.9130928095278781E-4</v>
      </c>
      <c r="V32" s="17">
        <v>113074</v>
      </c>
      <c r="W32" s="17">
        <v>257964.21</v>
      </c>
      <c r="X32" s="17">
        <v>277283.78999999998</v>
      </c>
      <c r="Y32" s="17">
        <v>269487.03999999998</v>
      </c>
      <c r="Z32" s="17">
        <v>295915.98</v>
      </c>
      <c r="AA32" s="17">
        <v>290798.84999999998</v>
      </c>
      <c r="AB32" s="17"/>
      <c r="AD32" s="17">
        <f t="shared" si="9"/>
        <v>113074</v>
      </c>
      <c r="AE32" s="17">
        <v>3954273.05</v>
      </c>
      <c r="AF32" s="17">
        <v>4099163.26</v>
      </c>
      <c r="AG32" s="17">
        <v>4118482.84</v>
      </c>
      <c r="AH32" s="17">
        <v>4110621.42</v>
      </c>
      <c r="AI32" s="17">
        <v>4137115.03</v>
      </c>
      <c r="AJ32" s="17">
        <f t="shared" si="7"/>
        <v>4131998</v>
      </c>
      <c r="AL32" s="18">
        <v>2168.4760000000001</v>
      </c>
      <c r="AM32" s="17">
        <f t="shared" si="10"/>
        <v>4225526.6353193158</v>
      </c>
      <c r="AN32" s="129">
        <f t="shared" si="11"/>
        <v>-271253.58531931601</v>
      </c>
      <c r="AO32" s="21">
        <f t="shared" si="12"/>
        <v>0.9358059695915707</v>
      </c>
      <c r="AP32" s="18">
        <v>2140.4969999999998</v>
      </c>
      <c r="AQ32" s="17">
        <f t="shared" si="13"/>
        <v>4315139.4159503225</v>
      </c>
      <c r="AR32" s="129">
        <f t="shared" si="14"/>
        <v>-215976.15595032275</v>
      </c>
      <c r="AS32" s="21">
        <f t="shared" si="15"/>
        <v>0.94994920554548101</v>
      </c>
      <c r="AT32" s="18">
        <v>1825.5329999999999</v>
      </c>
      <c r="AU32" s="17">
        <f t="shared" si="16"/>
        <v>3672318.0807362706</v>
      </c>
      <c r="AV32" s="129">
        <f t="shared" si="17"/>
        <v>446164.75926372921</v>
      </c>
      <c r="AW32" s="21">
        <f t="shared" si="18"/>
        <v>1.1214940398556861</v>
      </c>
      <c r="AX32" s="18">
        <v>1473.23</v>
      </c>
      <c r="AY32" s="17">
        <f t="shared" si="19"/>
        <v>3048543.7421195954</v>
      </c>
      <c r="AZ32" s="129">
        <f t="shared" si="20"/>
        <v>1062077.6778804045</v>
      </c>
      <c r="BA32" s="21">
        <f t="shared" si="21"/>
        <v>1.3483885316147577</v>
      </c>
      <c r="BB32" s="18">
        <v>1249.0820000000001</v>
      </c>
      <c r="BC32" s="17">
        <f t="shared" si="22"/>
        <v>2649298.3036304079</v>
      </c>
      <c r="BD32" s="129">
        <f t="shared" si="23"/>
        <v>1487816.7263695919</v>
      </c>
      <c r="BE32" s="21">
        <f t="shared" si="24"/>
        <v>1.561588977855304</v>
      </c>
      <c r="BF32" s="218">
        <v>1238.3399999999999</v>
      </c>
      <c r="BG32" s="17">
        <f t="shared" si="25"/>
        <v>2603485.3488135897</v>
      </c>
      <c r="BH32" s="129">
        <f t="shared" si="26"/>
        <v>1528512.6511864103</v>
      </c>
      <c r="BI32" s="219">
        <f t="shared" si="27"/>
        <v>1.5871024593562453</v>
      </c>
      <c r="BN32" s="241">
        <f t="shared" si="28"/>
        <v>144890.20999999996</v>
      </c>
      <c r="BO32" s="241">
        <f t="shared" si="29"/>
        <v>19319.580000000075</v>
      </c>
      <c r="BP32" s="241">
        <f t="shared" si="30"/>
        <v>-7861.4199999999255</v>
      </c>
      <c r="BQ32" s="241">
        <f t="shared" si="31"/>
        <v>26493.60999999987</v>
      </c>
      <c r="BR32" s="241">
        <f t="shared" si="32"/>
        <v>-5117.0299999997951</v>
      </c>
    </row>
    <row r="33" spans="1:70" x14ac:dyDescent="0.25">
      <c r="A33" s="127">
        <v>103027352</v>
      </c>
      <c r="B33" t="s">
        <v>477</v>
      </c>
      <c r="C33" t="s">
        <v>101</v>
      </c>
      <c r="D33">
        <v>103027352</v>
      </c>
      <c r="E33" s="127">
        <f t="shared" si="8"/>
        <v>0</v>
      </c>
      <c r="F33" s="17">
        <v>15493324.810000001</v>
      </c>
      <c r="H33" s="17">
        <f t="shared" si="0"/>
        <v>15493324.810000001</v>
      </c>
      <c r="I33" s="128">
        <f t="shared" si="1"/>
        <v>2.7952767184224207E-3</v>
      </c>
      <c r="J33" s="17">
        <v>15493324.810000001</v>
      </c>
      <c r="K33" s="128">
        <f t="shared" si="2"/>
        <v>2.7954121061364938E-3</v>
      </c>
      <c r="L33" s="17">
        <v>15493324.810000001</v>
      </c>
      <c r="M33" s="128">
        <f t="shared" si="3"/>
        <v>2.7954121061364938E-3</v>
      </c>
      <c r="N33" s="17">
        <v>15493324.810000001</v>
      </c>
      <c r="O33" s="128">
        <f t="shared" si="4"/>
        <v>2.7883687331856592E-3</v>
      </c>
      <c r="P33" s="17">
        <v>15493324.810000001</v>
      </c>
      <c r="Q33" s="128">
        <f t="shared" si="5"/>
        <v>2.788368708455525E-3</v>
      </c>
      <c r="R33" s="217">
        <v>15493324.810000001</v>
      </c>
      <c r="S33" s="128">
        <f t="shared" si="6"/>
        <v>2.788368708455525E-3</v>
      </c>
      <c r="V33" s="17">
        <v>367141.28</v>
      </c>
      <c r="W33" s="17">
        <v>848623.04</v>
      </c>
      <c r="X33" s="17">
        <v>1006105.49</v>
      </c>
      <c r="Y33" s="17">
        <v>1158697.8600000001</v>
      </c>
      <c r="Z33" s="17">
        <v>1398546.64</v>
      </c>
      <c r="AA33" s="17">
        <v>1355112.47</v>
      </c>
      <c r="AB33" s="17"/>
      <c r="AD33" s="17">
        <f t="shared" si="9"/>
        <v>367141.27999999933</v>
      </c>
      <c r="AE33" s="17">
        <v>15860466.09</v>
      </c>
      <c r="AF33" s="17">
        <v>16341947.85</v>
      </c>
      <c r="AG33" s="17">
        <v>16499430.300000001</v>
      </c>
      <c r="AH33" s="17">
        <v>16651744.640000001</v>
      </c>
      <c r="AI33" s="17">
        <v>16891871.449999999</v>
      </c>
      <c r="AJ33" s="17">
        <f t="shared" si="7"/>
        <v>16848437</v>
      </c>
      <c r="AL33" s="18">
        <v>7040.85</v>
      </c>
      <c r="AM33" s="17">
        <f t="shared" si="10"/>
        <v>13719911.684652267</v>
      </c>
      <c r="AN33" s="129">
        <f t="shared" si="11"/>
        <v>2140554.4053477328</v>
      </c>
      <c r="AO33" s="21">
        <f t="shared" si="12"/>
        <v>1.1560180892229981</v>
      </c>
      <c r="AP33" s="18">
        <v>7041.5780000000004</v>
      </c>
      <c r="AQ33" s="17">
        <f t="shared" si="13"/>
        <v>14195483.93587501</v>
      </c>
      <c r="AR33" s="129">
        <f t="shared" si="14"/>
        <v>2146463.9141249899</v>
      </c>
      <c r="AS33" s="21">
        <f t="shared" si="15"/>
        <v>1.1512075195055815</v>
      </c>
      <c r="AT33" s="18">
        <v>6623.8230000000003</v>
      </c>
      <c r="AU33" s="17">
        <f t="shared" si="16"/>
        <v>13324757.737327546</v>
      </c>
      <c r="AV33" s="129">
        <f t="shared" si="17"/>
        <v>3174672.5626724549</v>
      </c>
      <c r="AW33" s="21">
        <f t="shared" si="18"/>
        <v>1.2382536797482651</v>
      </c>
      <c r="AX33" s="18">
        <v>6334.3620000000001</v>
      </c>
      <c r="AY33" s="17">
        <f t="shared" si="19"/>
        <v>13107647.573983807</v>
      </c>
      <c r="AZ33" s="129">
        <f t="shared" si="20"/>
        <v>3544097.0660161935</v>
      </c>
      <c r="BA33" s="21">
        <f t="shared" si="21"/>
        <v>1.2703839148872567</v>
      </c>
      <c r="BB33" s="18">
        <v>5903.3630000000003</v>
      </c>
      <c r="BC33" s="17">
        <f t="shared" si="22"/>
        <v>12521011.095840398</v>
      </c>
      <c r="BD33" s="129">
        <f t="shared" si="23"/>
        <v>4370860.354159601</v>
      </c>
      <c r="BE33" s="21">
        <f t="shared" si="24"/>
        <v>1.3490820606022498</v>
      </c>
      <c r="BF33" s="218">
        <v>5770.6210000000001</v>
      </c>
      <c r="BG33" s="17">
        <f t="shared" si="25"/>
        <v>12132150.481334712</v>
      </c>
      <c r="BH33" s="129">
        <f t="shared" si="26"/>
        <v>4716286.5186652876</v>
      </c>
      <c r="BI33" s="219">
        <f t="shared" si="27"/>
        <v>1.3887428305411547</v>
      </c>
      <c r="BN33" s="241">
        <f t="shared" si="28"/>
        <v>481481.75999999978</v>
      </c>
      <c r="BO33" s="241">
        <f t="shared" si="29"/>
        <v>157482.45000000112</v>
      </c>
      <c r="BP33" s="241">
        <f t="shared" si="30"/>
        <v>152314.33999999985</v>
      </c>
      <c r="BQ33" s="241">
        <f t="shared" si="31"/>
        <v>240126.80999999866</v>
      </c>
      <c r="BR33" s="241">
        <f t="shared" si="32"/>
        <v>-43434.449999999255</v>
      </c>
    </row>
    <row r="34" spans="1:70" x14ac:dyDescent="0.25">
      <c r="A34" s="127">
        <v>103021003</v>
      </c>
      <c r="B34" t="s">
        <v>494</v>
      </c>
      <c r="C34" t="s">
        <v>101</v>
      </c>
      <c r="D34">
        <v>103021003</v>
      </c>
      <c r="E34" s="127">
        <f t="shared" si="8"/>
        <v>0</v>
      </c>
      <c r="F34" s="17">
        <v>4759698.3</v>
      </c>
      <c r="H34" s="17">
        <f t="shared" si="0"/>
        <v>4759698.3</v>
      </c>
      <c r="I34" s="128">
        <f t="shared" si="1"/>
        <v>8.5873587547312088E-4</v>
      </c>
      <c r="J34" s="17">
        <v>4759698.3</v>
      </c>
      <c r="K34" s="128">
        <f t="shared" si="2"/>
        <v>8.5877746788020042E-4</v>
      </c>
      <c r="L34" s="17">
        <v>4759698.3</v>
      </c>
      <c r="M34" s="128">
        <f t="shared" si="3"/>
        <v>8.5877746788020042E-4</v>
      </c>
      <c r="N34" s="17">
        <v>4759698.3</v>
      </c>
      <c r="O34" s="128">
        <f t="shared" si="4"/>
        <v>8.566136760103808E-4</v>
      </c>
      <c r="P34" s="17">
        <v>4759698.3</v>
      </c>
      <c r="Q34" s="128">
        <f t="shared" si="5"/>
        <v>8.5661366841304582E-4</v>
      </c>
      <c r="R34" s="217">
        <v>4759698.3</v>
      </c>
      <c r="S34" s="128">
        <f t="shared" si="6"/>
        <v>8.5661366841304582E-4</v>
      </c>
      <c r="V34" s="17">
        <v>120895.56</v>
      </c>
      <c r="W34" s="17">
        <v>276429.07</v>
      </c>
      <c r="X34" s="17">
        <v>377892.78</v>
      </c>
      <c r="Y34" s="17">
        <v>510946.31</v>
      </c>
      <c r="Z34" s="17">
        <v>695505.2</v>
      </c>
      <c r="AA34" s="17">
        <v>569594.63</v>
      </c>
      <c r="AB34" s="17"/>
      <c r="AD34" s="17">
        <f t="shared" si="9"/>
        <v>120895.56000000052</v>
      </c>
      <c r="AE34" s="17">
        <v>4880593.8600000003</v>
      </c>
      <c r="AF34" s="17">
        <v>5036127.37</v>
      </c>
      <c r="AG34" s="17">
        <v>5137591.08</v>
      </c>
      <c r="AH34" s="17">
        <v>5270522.01</v>
      </c>
      <c r="AI34" s="17">
        <v>5455203.5</v>
      </c>
      <c r="AJ34" s="17">
        <f t="shared" si="7"/>
        <v>5329293</v>
      </c>
      <c r="AL34" s="18">
        <v>2318.4740000000002</v>
      </c>
      <c r="AM34" s="17">
        <f t="shared" si="10"/>
        <v>4517815.1108406624</v>
      </c>
      <c r="AN34" s="129">
        <f t="shared" si="11"/>
        <v>362778.74915933795</v>
      </c>
      <c r="AO34" s="21">
        <f t="shared" si="12"/>
        <v>1.0802996006385559</v>
      </c>
      <c r="AP34" s="18">
        <v>2293.712</v>
      </c>
      <c r="AQ34" s="17">
        <f t="shared" si="13"/>
        <v>4624013.5165049275</v>
      </c>
      <c r="AR34" s="129">
        <f t="shared" si="14"/>
        <v>412113.85349507257</v>
      </c>
      <c r="AS34" s="21">
        <f t="shared" si="15"/>
        <v>1.0891247077942303</v>
      </c>
      <c r="AT34" s="18">
        <v>2487.9050000000002</v>
      </c>
      <c r="AU34" s="17">
        <f t="shared" si="16"/>
        <v>5004773.1345607946</v>
      </c>
      <c r="AV34" s="129">
        <f t="shared" si="17"/>
        <v>132817.9454392055</v>
      </c>
      <c r="AW34" s="21">
        <f t="shared" si="18"/>
        <v>1.0265382549554589</v>
      </c>
      <c r="AX34" s="18">
        <v>2793.2379999999998</v>
      </c>
      <c r="AY34" s="17">
        <f t="shared" si="19"/>
        <v>5780026.3537605489</v>
      </c>
      <c r="AZ34" s="129">
        <f t="shared" si="20"/>
        <v>-509504.34376054909</v>
      </c>
      <c r="BA34" s="21">
        <f t="shared" si="21"/>
        <v>0.91185086147071637</v>
      </c>
      <c r="BB34" s="18">
        <v>2935.7759999999998</v>
      </c>
      <c r="BC34" s="17">
        <f t="shared" si="22"/>
        <v>6226770.0412293691</v>
      </c>
      <c r="BD34" s="129">
        <f t="shared" si="23"/>
        <v>-771566.54122936912</v>
      </c>
      <c r="BE34" s="21">
        <f t="shared" si="24"/>
        <v>0.87608880107654719</v>
      </c>
      <c r="BF34" s="218">
        <v>2425.5659999999998</v>
      </c>
      <c r="BG34" s="17">
        <f t="shared" si="25"/>
        <v>5099508.6515661152</v>
      </c>
      <c r="BH34" s="129">
        <f t="shared" si="26"/>
        <v>229784.34843388479</v>
      </c>
      <c r="BI34" s="219">
        <f t="shared" si="27"/>
        <v>1.0450600958120377</v>
      </c>
      <c r="BN34" s="241">
        <f t="shared" si="28"/>
        <v>155533.50999999978</v>
      </c>
      <c r="BO34" s="241">
        <f t="shared" si="29"/>
        <v>101463.70999999996</v>
      </c>
      <c r="BP34" s="241">
        <f t="shared" si="30"/>
        <v>132930.9299999997</v>
      </c>
      <c r="BQ34" s="241">
        <f t="shared" si="31"/>
        <v>184681.49000000022</v>
      </c>
      <c r="BR34" s="241">
        <f t="shared" si="32"/>
        <v>-125910.5</v>
      </c>
    </row>
    <row r="35" spans="1:70" x14ac:dyDescent="0.25">
      <c r="A35" s="127">
        <v>102027451</v>
      </c>
      <c r="B35" t="s">
        <v>495</v>
      </c>
      <c r="C35" t="s">
        <v>101</v>
      </c>
      <c r="D35">
        <v>102027451</v>
      </c>
      <c r="E35" s="127">
        <f t="shared" si="8"/>
        <v>0</v>
      </c>
      <c r="F35" s="17">
        <v>153804126.28</v>
      </c>
      <c r="H35" s="17">
        <f t="shared" si="0"/>
        <v>153804126.28</v>
      </c>
      <c r="I35" s="128">
        <f t="shared" si="1"/>
        <v>2.7749053134824581E-2</v>
      </c>
      <c r="J35" s="17">
        <v>153804126.28</v>
      </c>
      <c r="K35" s="128">
        <f t="shared" si="2"/>
        <v>2.7750397145185651E-2</v>
      </c>
      <c r="L35" s="17">
        <v>153804126.28</v>
      </c>
      <c r="M35" s="128">
        <f t="shared" si="3"/>
        <v>2.7750397145185651E-2</v>
      </c>
      <c r="N35" s="17">
        <v>153804126.28</v>
      </c>
      <c r="O35" s="128">
        <f t="shared" si="4"/>
        <v>2.768047672229049E-2</v>
      </c>
      <c r="P35" s="17">
        <v>153804126.28</v>
      </c>
      <c r="Q35" s="128">
        <f t="shared" si="5"/>
        <v>2.7680476476791428E-2</v>
      </c>
      <c r="R35" s="217">
        <v>153804126.28</v>
      </c>
      <c r="S35" s="128">
        <f t="shared" si="6"/>
        <v>2.7680476476791428E-2</v>
      </c>
      <c r="V35" s="17">
        <v>2330560.27</v>
      </c>
      <c r="W35" s="17">
        <v>5385865.9400000004</v>
      </c>
      <c r="X35" s="17">
        <v>7008378.9400000004</v>
      </c>
      <c r="Y35" s="17">
        <v>7570438.7599999998</v>
      </c>
      <c r="Z35" s="17">
        <v>9455704.0500000007</v>
      </c>
      <c r="AA35" s="17">
        <v>7875379.8399999999</v>
      </c>
      <c r="AB35" s="17"/>
      <c r="AD35" s="17">
        <f t="shared" si="9"/>
        <v>2330560.2700000107</v>
      </c>
      <c r="AE35" s="17">
        <v>156134686.55000001</v>
      </c>
      <c r="AF35" s="17">
        <v>159189992.22</v>
      </c>
      <c r="AG35" s="17">
        <v>160812505.22</v>
      </c>
      <c r="AH35" s="17">
        <v>161372795.18000001</v>
      </c>
      <c r="AI35" s="17">
        <v>163259830.33000001</v>
      </c>
      <c r="AJ35" s="17">
        <f t="shared" si="7"/>
        <v>161679506</v>
      </c>
      <c r="AL35" s="18">
        <v>44694.307000000001</v>
      </c>
      <c r="AM35" s="17">
        <f t="shared" si="10"/>
        <v>87092033.610535026</v>
      </c>
      <c r="AN35" s="129">
        <f t="shared" si="11"/>
        <v>69042652.939464986</v>
      </c>
      <c r="AO35" s="21">
        <f t="shared" si="12"/>
        <v>1.792755089957083</v>
      </c>
      <c r="AP35" s="18">
        <v>44690.036999999997</v>
      </c>
      <c r="AQ35" s="17">
        <f t="shared" si="13"/>
        <v>90092973.808876321</v>
      </c>
      <c r="AR35" s="129">
        <f t="shared" si="14"/>
        <v>69097018.411123678</v>
      </c>
      <c r="AS35" s="21">
        <f t="shared" si="15"/>
        <v>1.7669523547719319</v>
      </c>
      <c r="AT35" s="18">
        <v>46140.550999999999</v>
      </c>
      <c r="AU35" s="17">
        <f t="shared" si="16"/>
        <v>92818250.720438361</v>
      </c>
      <c r="AV35" s="129">
        <f t="shared" si="17"/>
        <v>67994254.499561638</v>
      </c>
      <c r="AW35" s="21">
        <f t="shared" si="18"/>
        <v>1.7325526388593042</v>
      </c>
      <c r="AX35" s="18">
        <v>41386.281000000003</v>
      </c>
      <c r="AY35" s="17">
        <f t="shared" si="19"/>
        <v>85640319.53744705</v>
      </c>
      <c r="AZ35" s="129">
        <f t="shared" si="20"/>
        <v>75732475.642552957</v>
      </c>
      <c r="BA35" s="21">
        <f t="shared" si="21"/>
        <v>1.8843086533491764</v>
      </c>
      <c r="BB35" s="18">
        <v>39913.186999999998</v>
      </c>
      <c r="BC35" s="17">
        <f t="shared" si="22"/>
        <v>84655722.051541239</v>
      </c>
      <c r="BD35" s="129">
        <f t="shared" si="23"/>
        <v>78604108.278458774</v>
      </c>
      <c r="BE35" s="21">
        <f t="shared" si="24"/>
        <v>1.9285150061162075</v>
      </c>
      <c r="BF35" s="218">
        <v>33536.576000000001</v>
      </c>
      <c r="BG35" s="17">
        <f t="shared" si="25"/>
        <v>70507279.313737318</v>
      </c>
      <c r="BH35" s="129">
        <f t="shared" si="26"/>
        <v>91172226.686262682</v>
      </c>
      <c r="BI35" s="219">
        <f t="shared" si="27"/>
        <v>2.2930895586053213</v>
      </c>
      <c r="BN35" s="241">
        <f t="shared" si="28"/>
        <v>3055305.6699999869</v>
      </c>
      <c r="BO35" s="241">
        <f t="shared" si="29"/>
        <v>1622513</v>
      </c>
      <c r="BP35" s="241">
        <f t="shared" si="30"/>
        <v>560289.96000000834</v>
      </c>
      <c r="BQ35" s="241">
        <f t="shared" si="31"/>
        <v>1887035.150000006</v>
      </c>
      <c r="BR35" s="241">
        <f t="shared" si="32"/>
        <v>-1580324.3300000131</v>
      </c>
    </row>
    <row r="36" spans="1:70" x14ac:dyDescent="0.25">
      <c r="A36" s="127">
        <v>103027503</v>
      </c>
      <c r="B36" t="s">
        <v>498</v>
      </c>
      <c r="C36" t="s">
        <v>101</v>
      </c>
      <c r="D36">
        <v>103027503</v>
      </c>
      <c r="E36" s="127">
        <f t="shared" si="8"/>
        <v>0</v>
      </c>
      <c r="F36" s="17">
        <v>12539169.710000001</v>
      </c>
      <c r="H36" s="17">
        <f t="shared" si="0"/>
        <v>12539169.710000001</v>
      </c>
      <c r="I36" s="128">
        <f t="shared" si="1"/>
        <v>2.2622935740744094E-3</v>
      </c>
      <c r="J36" s="17">
        <v>12539169.710000001</v>
      </c>
      <c r="K36" s="128">
        <f t="shared" si="2"/>
        <v>2.2624031470385229E-3</v>
      </c>
      <c r="L36" s="17">
        <v>12539169.710000001</v>
      </c>
      <c r="M36" s="128">
        <f t="shared" si="3"/>
        <v>2.2624031470385229E-3</v>
      </c>
      <c r="N36" s="17">
        <v>12539169.710000001</v>
      </c>
      <c r="O36" s="128">
        <f t="shared" si="4"/>
        <v>2.2567027534919851E-3</v>
      </c>
      <c r="P36" s="17">
        <v>12539169.710000001</v>
      </c>
      <c r="Q36" s="128">
        <f t="shared" si="5"/>
        <v>2.256702733477214E-3</v>
      </c>
      <c r="R36" s="217">
        <v>12539169.710000001</v>
      </c>
      <c r="S36" s="128">
        <f t="shared" si="6"/>
        <v>2.256702733477214E-3</v>
      </c>
      <c r="V36" s="17">
        <v>144365.68</v>
      </c>
      <c r="W36" s="17">
        <v>333796.99</v>
      </c>
      <c r="X36" s="17">
        <v>393017.27</v>
      </c>
      <c r="Y36" s="17">
        <v>455200.65</v>
      </c>
      <c r="Z36" s="17">
        <v>602763.31000000006</v>
      </c>
      <c r="AA36" s="17">
        <v>593376.76</v>
      </c>
      <c r="AB36" s="17"/>
      <c r="AD36" s="17">
        <f t="shared" si="9"/>
        <v>144365.6799999997</v>
      </c>
      <c r="AE36" s="17">
        <v>12683535.390000001</v>
      </c>
      <c r="AF36" s="17">
        <v>12872966.699999999</v>
      </c>
      <c r="AG36" s="17">
        <v>12932186.98</v>
      </c>
      <c r="AH36" s="17">
        <v>12994218.890000001</v>
      </c>
      <c r="AI36" s="17">
        <v>13141933.02</v>
      </c>
      <c r="AJ36" s="17">
        <f t="shared" si="7"/>
        <v>13132546</v>
      </c>
      <c r="AL36" s="18">
        <v>2768.5720000000001</v>
      </c>
      <c r="AM36" s="17">
        <f t="shared" si="10"/>
        <v>5394883.1934498092</v>
      </c>
      <c r="AN36" s="129">
        <f t="shared" si="11"/>
        <v>7288652.1965501914</v>
      </c>
      <c r="AO36" s="21">
        <f t="shared" si="12"/>
        <v>2.3510305849438407</v>
      </c>
      <c r="AP36" s="18">
        <v>2769.7310000000002</v>
      </c>
      <c r="AQ36" s="17">
        <f t="shared" si="13"/>
        <v>5583645.0178063819</v>
      </c>
      <c r="AR36" s="129">
        <f t="shared" si="14"/>
        <v>7289321.6821936173</v>
      </c>
      <c r="AS36" s="21">
        <f t="shared" si="15"/>
        <v>2.3054772749606736</v>
      </c>
      <c r="AT36" s="18">
        <v>2587.4789999999998</v>
      </c>
      <c r="AU36" s="17">
        <f t="shared" si="16"/>
        <v>5205080.3328263052</v>
      </c>
      <c r="AV36" s="129">
        <f t="shared" si="17"/>
        <v>7727106.6471736953</v>
      </c>
      <c r="AW36" s="21">
        <f t="shared" si="18"/>
        <v>2.4845316792599732</v>
      </c>
      <c r="AX36" s="18">
        <v>2488.2570000000001</v>
      </c>
      <c r="AY36" s="17">
        <f t="shared" si="19"/>
        <v>5148931.4676834419</v>
      </c>
      <c r="AZ36" s="129">
        <f t="shared" si="20"/>
        <v>7845287.4223165587</v>
      </c>
      <c r="BA36" s="21">
        <f t="shared" si="21"/>
        <v>2.5236729157411442</v>
      </c>
      <c r="BB36" s="18">
        <v>2544.306</v>
      </c>
      <c r="BC36" s="17">
        <f t="shared" si="22"/>
        <v>5396463.6186548751</v>
      </c>
      <c r="BD36" s="129">
        <f t="shared" si="23"/>
        <v>7745469.4013451245</v>
      </c>
      <c r="BE36" s="21">
        <f t="shared" si="24"/>
        <v>2.4352861334170846</v>
      </c>
      <c r="BF36" s="218">
        <v>2526.84</v>
      </c>
      <c r="BG36" s="17">
        <f t="shared" si="25"/>
        <v>5312427.0546022346</v>
      </c>
      <c r="BH36" s="129">
        <f t="shared" si="26"/>
        <v>7820118.9453977654</v>
      </c>
      <c r="BI36" s="219">
        <f t="shared" si="27"/>
        <v>2.4720426021893478</v>
      </c>
      <c r="BN36" s="241">
        <f t="shared" si="28"/>
        <v>189431.30999999866</v>
      </c>
      <c r="BO36" s="241">
        <f t="shared" si="29"/>
        <v>59220.280000001192</v>
      </c>
      <c r="BP36" s="241">
        <f t="shared" si="30"/>
        <v>62031.910000000149</v>
      </c>
      <c r="BQ36" s="241">
        <f t="shared" si="31"/>
        <v>147714.12999999896</v>
      </c>
      <c r="BR36" s="241">
        <f t="shared" si="32"/>
        <v>-9387.019999999553</v>
      </c>
    </row>
    <row r="37" spans="1:70" x14ac:dyDescent="0.25">
      <c r="A37" s="127">
        <v>103027753</v>
      </c>
      <c r="B37" t="s">
        <v>507</v>
      </c>
      <c r="C37" t="s">
        <v>101</v>
      </c>
      <c r="D37">
        <v>103027753</v>
      </c>
      <c r="E37" s="127">
        <f t="shared" si="8"/>
        <v>0</v>
      </c>
      <c r="F37" s="17">
        <v>1188710.52</v>
      </c>
      <c r="H37" s="17">
        <f t="shared" si="0"/>
        <v>1188710.52</v>
      </c>
      <c r="I37" s="128">
        <f t="shared" si="1"/>
        <v>2.144649313332126E-4</v>
      </c>
      <c r="J37" s="17">
        <v>1188710.52</v>
      </c>
      <c r="K37" s="128">
        <f t="shared" si="2"/>
        <v>2.1447531882601813E-4</v>
      </c>
      <c r="L37" s="17">
        <v>1188710.52</v>
      </c>
      <c r="M37" s="128">
        <f t="shared" si="3"/>
        <v>2.1447531882601813E-4</v>
      </c>
      <c r="N37" s="17">
        <v>1188710.52</v>
      </c>
      <c r="O37" s="128">
        <f t="shared" si="4"/>
        <v>2.1393492277638928E-4</v>
      </c>
      <c r="P37" s="17">
        <v>1188710.52</v>
      </c>
      <c r="Q37" s="128">
        <f t="shared" si="5"/>
        <v>2.1393492087899338E-4</v>
      </c>
      <c r="R37" s="217">
        <v>1188710.52</v>
      </c>
      <c r="S37" s="128">
        <f t="shared" si="6"/>
        <v>2.1393492087899338E-4</v>
      </c>
      <c r="V37" s="17">
        <v>86692.14</v>
      </c>
      <c r="W37" s="17">
        <v>200302.23</v>
      </c>
      <c r="X37" s="17">
        <v>242216.8</v>
      </c>
      <c r="Y37" s="17">
        <v>252085.98</v>
      </c>
      <c r="Z37" s="17">
        <v>339008.13</v>
      </c>
      <c r="AA37" s="17">
        <v>380797.52</v>
      </c>
      <c r="AB37" s="17"/>
      <c r="AD37" s="17">
        <f t="shared" si="9"/>
        <v>86692.139999999898</v>
      </c>
      <c r="AE37" s="17">
        <v>1275402.6599999999</v>
      </c>
      <c r="AF37" s="17">
        <v>1389012.75</v>
      </c>
      <c r="AG37" s="17">
        <v>1430927.32</v>
      </c>
      <c r="AH37" s="17">
        <v>1440736.01</v>
      </c>
      <c r="AI37" s="17">
        <v>1527718.65</v>
      </c>
      <c r="AJ37" s="17">
        <f t="shared" si="7"/>
        <v>1569508</v>
      </c>
      <c r="AL37" s="18">
        <v>1662.538</v>
      </c>
      <c r="AM37" s="17">
        <f t="shared" si="10"/>
        <v>3239647.8454133249</v>
      </c>
      <c r="AN37" s="129">
        <f t="shared" si="11"/>
        <v>-1964245.185413325</v>
      </c>
      <c r="AO37" s="21">
        <f t="shared" si="12"/>
        <v>0.39368558585949637</v>
      </c>
      <c r="AP37" s="18">
        <v>1662.038</v>
      </c>
      <c r="AQ37" s="17">
        <f t="shared" si="13"/>
        <v>3350588.9915319872</v>
      </c>
      <c r="AR37" s="129">
        <f t="shared" si="14"/>
        <v>-1961576.2415319872</v>
      </c>
      <c r="AS37" s="21">
        <f t="shared" si="15"/>
        <v>0.4145577847687319</v>
      </c>
      <c r="AT37" s="18">
        <v>1594.665</v>
      </c>
      <c r="AU37" s="17">
        <f t="shared" si="16"/>
        <v>3207894.4134218912</v>
      </c>
      <c r="AV37" s="129">
        <f t="shared" si="17"/>
        <v>-1776967.0934218911</v>
      </c>
      <c r="AW37" s="21">
        <f t="shared" si="18"/>
        <v>0.44606434489020991</v>
      </c>
      <c r="AX37" s="18">
        <v>1378.1020000000001</v>
      </c>
      <c r="AY37" s="17">
        <f t="shared" si="19"/>
        <v>2851696.0882567544</v>
      </c>
      <c r="AZ37" s="129">
        <f t="shared" si="20"/>
        <v>-1410960.0782567544</v>
      </c>
      <c r="BA37" s="21">
        <f t="shared" si="21"/>
        <v>0.505220740713897</v>
      </c>
      <c r="BB37" s="18">
        <v>1430.9770000000001</v>
      </c>
      <c r="BC37" s="17">
        <f t="shared" si="22"/>
        <v>3035096.9260898246</v>
      </c>
      <c r="BD37" s="129">
        <f t="shared" si="23"/>
        <v>-1507378.2760898247</v>
      </c>
      <c r="BE37" s="21">
        <f t="shared" si="24"/>
        <v>0.50335086068180035</v>
      </c>
      <c r="BF37" s="218">
        <v>1621.5909999999999</v>
      </c>
      <c r="BG37" s="17">
        <f t="shared" si="25"/>
        <v>3409232.0447276011</v>
      </c>
      <c r="BH37" s="129">
        <f t="shared" si="26"/>
        <v>-1839724.0447276011</v>
      </c>
      <c r="BI37" s="219">
        <f t="shared" si="27"/>
        <v>0.46036995411540088</v>
      </c>
      <c r="BN37" s="241">
        <f t="shared" si="28"/>
        <v>113610.09000000008</v>
      </c>
      <c r="BO37" s="241">
        <f t="shared" si="29"/>
        <v>41914.570000000065</v>
      </c>
      <c r="BP37" s="241">
        <f t="shared" si="30"/>
        <v>9808.6899999999441</v>
      </c>
      <c r="BQ37" s="241">
        <f t="shared" si="31"/>
        <v>86982.639999999898</v>
      </c>
      <c r="BR37" s="241">
        <f t="shared" si="32"/>
        <v>41789.350000000093</v>
      </c>
    </row>
    <row r="38" spans="1:70" x14ac:dyDescent="0.25">
      <c r="A38" s="127">
        <v>103028203</v>
      </c>
      <c r="B38" t="s">
        <v>520</v>
      </c>
      <c r="C38" t="s">
        <v>101</v>
      </c>
      <c r="D38">
        <v>103028203</v>
      </c>
      <c r="E38" s="127">
        <f t="shared" si="8"/>
        <v>0</v>
      </c>
      <c r="F38" s="17">
        <v>2841254.19</v>
      </c>
      <c r="H38" s="17">
        <f t="shared" si="0"/>
        <v>2841254.19</v>
      </c>
      <c r="I38" s="128">
        <f t="shared" si="1"/>
        <v>5.1261377308123139E-4</v>
      </c>
      <c r="J38" s="17">
        <v>2841254.19</v>
      </c>
      <c r="K38" s="128">
        <f t="shared" si="2"/>
        <v>5.1263860125172424E-4</v>
      </c>
      <c r="L38" s="17">
        <v>2841254.19</v>
      </c>
      <c r="M38" s="128">
        <f t="shared" si="3"/>
        <v>5.1263860125172424E-4</v>
      </c>
      <c r="N38" s="17">
        <v>2841254.19</v>
      </c>
      <c r="O38" s="128">
        <f t="shared" si="4"/>
        <v>5.1134694738441656E-4</v>
      </c>
      <c r="P38" s="17">
        <v>2841254.19</v>
      </c>
      <c r="Q38" s="128">
        <f t="shared" si="5"/>
        <v>5.1134694284926359E-4</v>
      </c>
      <c r="R38" s="217">
        <v>2841254.19</v>
      </c>
      <c r="S38" s="128">
        <f t="shared" si="6"/>
        <v>5.1134694284926359E-4</v>
      </c>
      <c r="V38" s="17">
        <v>72196.45</v>
      </c>
      <c r="W38" s="17">
        <v>166860.10999999999</v>
      </c>
      <c r="X38" s="17">
        <v>156753.87</v>
      </c>
      <c r="Y38" s="17">
        <v>190947.03</v>
      </c>
      <c r="Z38" s="17">
        <v>254293.83</v>
      </c>
      <c r="AA38" s="17">
        <v>256155.62</v>
      </c>
      <c r="AB38" s="17"/>
      <c r="AD38" s="17">
        <f t="shared" si="9"/>
        <v>72196.450000000186</v>
      </c>
      <c r="AE38" s="17">
        <v>2913450.64</v>
      </c>
      <c r="AF38" s="17">
        <v>3008114.3</v>
      </c>
      <c r="AG38" s="17">
        <v>2998008.06</v>
      </c>
      <c r="AH38" s="17">
        <v>3032155.4</v>
      </c>
      <c r="AI38" s="17">
        <v>3095548.02</v>
      </c>
      <c r="AJ38" s="17">
        <f t="shared" si="7"/>
        <v>3097410</v>
      </c>
      <c r="AL38" s="18">
        <v>1384.547</v>
      </c>
      <c r="AM38" s="17">
        <f t="shared" si="10"/>
        <v>2697950.185453495</v>
      </c>
      <c r="AN38" s="129">
        <f t="shared" si="11"/>
        <v>215500.45454650512</v>
      </c>
      <c r="AO38" s="21">
        <f t="shared" si="12"/>
        <v>1.0798756239860974</v>
      </c>
      <c r="AP38" s="18">
        <v>1384.547</v>
      </c>
      <c r="AQ38" s="17">
        <f t="shared" si="13"/>
        <v>2791180.4281602697</v>
      </c>
      <c r="AR38" s="129">
        <f t="shared" si="14"/>
        <v>216933.87183973007</v>
      </c>
      <c r="AS38" s="21">
        <f t="shared" si="15"/>
        <v>1.0777211926721326</v>
      </c>
      <c r="AT38" s="18">
        <v>1032.009</v>
      </c>
      <c r="AU38" s="17">
        <f t="shared" si="16"/>
        <v>2076032.2109666371</v>
      </c>
      <c r="AV38" s="129">
        <f t="shared" si="17"/>
        <v>921975.84903336293</v>
      </c>
      <c r="AW38" s="21">
        <f t="shared" si="18"/>
        <v>1.4441047899753321</v>
      </c>
      <c r="AX38" s="18">
        <v>1043.8679999999999</v>
      </c>
      <c r="AY38" s="17">
        <f t="shared" si="19"/>
        <v>2160068.1896234108</v>
      </c>
      <c r="AZ38" s="129">
        <f t="shared" si="20"/>
        <v>872087.21037658909</v>
      </c>
      <c r="BA38" s="21">
        <f t="shared" si="21"/>
        <v>1.4037313333745403</v>
      </c>
      <c r="BB38" s="18">
        <v>1073.3920000000001</v>
      </c>
      <c r="BC38" s="17">
        <f t="shared" si="22"/>
        <v>2276660.4632285559</v>
      </c>
      <c r="BD38" s="129">
        <f t="shared" si="23"/>
        <v>818887.55677144416</v>
      </c>
      <c r="BE38" s="21">
        <f t="shared" si="24"/>
        <v>1.3596880474702719</v>
      </c>
      <c r="BF38" s="218">
        <v>1090.8150000000001</v>
      </c>
      <c r="BG38" s="17">
        <f t="shared" si="25"/>
        <v>2293328.8682963452</v>
      </c>
      <c r="BH38" s="129">
        <f t="shared" si="26"/>
        <v>804081.13170365477</v>
      </c>
      <c r="BI38" s="219">
        <f t="shared" si="27"/>
        <v>1.3506174551846923</v>
      </c>
      <c r="BN38" s="241">
        <f t="shared" si="28"/>
        <v>94663.659999999683</v>
      </c>
      <c r="BO38" s="241">
        <f t="shared" si="29"/>
        <v>-10106.239999999758</v>
      </c>
      <c r="BP38" s="241">
        <f t="shared" si="30"/>
        <v>34147.339999999851</v>
      </c>
      <c r="BQ38" s="241">
        <f t="shared" si="31"/>
        <v>63392.620000000112</v>
      </c>
      <c r="BR38" s="241">
        <f t="shared" si="32"/>
        <v>1861.9799999999814</v>
      </c>
    </row>
    <row r="39" spans="1:70" x14ac:dyDescent="0.25">
      <c r="A39" s="127">
        <v>103028302</v>
      </c>
      <c r="B39" t="s">
        <v>536</v>
      </c>
      <c r="C39" t="s">
        <v>101</v>
      </c>
      <c r="D39">
        <v>103028302</v>
      </c>
      <c r="E39" s="127">
        <f t="shared" si="8"/>
        <v>0</v>
      </c>
      <c r="F39" s="17">
        <v>10746683.4</v>
      </c>
      <c r="H39" s="17">
        <f t="shared" si="0"/>
        <v>10746683.4</v>
      </c>
      <c r="I39" s="128">
        <f t="shared" si="1"/>
        <v>1.9388965426509188E-3</v>
      </c>
      <c r="J39" s="17">
        <v>10746683.4</v>
      </c>
      <c r="K39" s="128">
        <f t="shared" si="2"/>
        <v>1.9389904520549514E-3</v>
      </c>
      <c r="L39" s="17">
        <v>10746683.4</v>
      </c>
      <c r="M39" s="128">
        <f t="shared" si="3"/>
        <v>1.9389904520549514E-3</v>
      </c>
      <c r="N39" s="17">
        <v>10746683.4</v>
      </c>
      <c r="O39" s="128">
        <f t="shared" si="4"/>
        <v>1.9341049352211543E-3</v>
      </c>
      <c r="P39" s="17">
        <v>10746683.4</v>
      </c>
      <c r="Q39" s="128">
        <f t="shared" si="5"/>
        <v>1.9341049180675138E-3</v>
      </c>
      <c r="R39" s="217">
        <v>10746683.4</v>
      </c>
      <c r="S39" s="128">
        <f t="shared" si="6"/>
        <v>1.9341049180675138E-3</v>
      </c>
      <c r="V39" s="17">
        <v>202902.31</v>
      </c>
      <c r="W39" s="17">
        <v>468946.92</v>
      </c>
      <c r="X39" s="17">
        <v>605426.49</v>
      </c>
      <c r="Y39" s="17">
        <v>763194.72</v>
      </c>
      <c r="Z39" s="17">
        <v>941584.52</v>
      </c>
      <c r="AA39" s="17">
        <v>873769.14</v>
      </c>
      <c r="AB39" s="17"/>
      <c r="AD39" s="17">
        <f t="shared" si="9"/>
        <v>202902.31000000052</v>
      </c>
      <c r="AE39" s="17">
        <v>10949585.710000001</v>
      </c>
      <c r="AF39" s="17">
        <v>11215630.32</v>
      </c>
      <c r="AG39" s="17">
        <v>11352109.890000001</v>
      </c>
      <c r="AH39" s="17">
        <v>11509695</v>
      </c>
      <c r="AI39" s="17">
        <v>11688267.92</v>
      </c>
      <c r="AJ39" s="17">
        <f t="shared" si="7"/>
        <v>11620453</v>
      </c>
      <c r="AL39" s="18">
        <v>3891.1579999999999</v>
      </c>
      <c r="AM39" s="17">
        <f t="shared" si="10"/>
        <v>7582372.0305116763</v>
      </c>
      <c r="AN39" s="129">
        <f t="shared" si="11"/>
        <v>3367213.6794883246</v>
      </c>
      <c r="AO39" s="21">
        <f t="shared" si="12"/>
        <v>1.4440844719750709</v>
      </c>
      <c r="AP39" s="18">
        <v>3891.1579999999999</v>
      </c>
      <c r="AQ39" s="17">
        <f t="shared" si="13"/>
        <v>7844388.1301821163</v>
      </c>
      <c r="AR39" s="129">
        <f t="shared" si="14"/>
        <v>3371242.189817884</v>
      </c>
      <c r="AS39" s="21">
        <f t="shared" si="15"/>
        <v>1.4297648374698178</v>
      </c>
      <c r="AT39" s="18">
        <v>3985.902</v>
      </c>
      <c r="AU39" s="17">
        <f t="shared" si="16"/>
        <v>8018206.1801363556</v>
      </c>
      <c r="AV39" s="129">
        <f t="shared" si="17"/>
        <v>3333903.709863645</v>
      </c>
      <c r="AW39" s="21">
        <f t="shared" si="18"/>
        <v>1.4157917163720215</v>
      </c>
      <c r="AX39" s="18">
        <v>4172.2280000000001</v>
      </c>
      <c r="AY39" s="17">
        <f t="shared" si="19"/>
        <v>8633559.9737285785</v>
      </c>
      <c r="AZ39" s="129">
        <f t="shared" si="20"/>
        <v>2876135.0262714215</v>
      </c>
      <c r="BA39" s="21">
        <f t="shared" si="21"/>
        <v>1.3331343078664344</v>
      </c>
      <c r="BB39" s="18">
        <v>3974.4940000000001</v>
      </c>
      <c r="BC39" s="17">
        <f t="shared" si="22"/>
        <v>8429887.0786619578</v>
      </c>
      <c r="BD39" s="129">
        <f t="shared" si="23"/>
        <v>3258380.8413380422</v>
      </c>
      <c r="BE39" s="21">
        <f t="shared" si="24"/>
        <v>1.3865272228362082</v>
      </c>
      <c r="BF39" s="218">
        <v>3720.8649999999998</v>
      </c>
      <c r="BG39" s="17">
        <f t="shared" si="25"/>
        <v>7822744.5712916292</v>
      </c>
      <c r="BH39" s="129">
        <f t="shared" si="26"/>
        <v>3797708.4287083708</v>
      </c>
      <c r="BI39" s="219">
        <f t="shared" si="27"/>
        <v>1.4854700794712672</v>
      </c>
      <c r="BN39" s="241">
        <f t="shared" si="28"/>
        <v>266044.6099999994</v>
      </c>
      <c r="BO39" s="241">
        <f t="shared" si="29"/>
        <v>136479.5700000003</v>
      </c>
      <c r="BP39" s="241">
        <f t="shared" si="30"/>
        <v>157585.1099999994</v>
      </c>
      <c r="BQ39" s="241">
        <f t="shared" si="31"/>
        <v>178572.91999999993</v>
      </c>
      <c r="BR39" s="241">
        <f t="shared" si="32"/>
        <v>-67814.919999999925</v>
      </c>
    </row>
    <row r="40" spans="1:70" x14ac:dyDescent="0.25">
      <c r="A40" s="127">
        <v>103028653</v>
      </c>
      <c r="B40" t="s">
        <v>550</v>
      </c>
      <c r="C40" t="s">
        <v>101</v>
      </c>
      <c r="D40">
        <v>103028653</v>
      </c>
      <c r="E40" s="127">
        <f t="shared" si="8"/>
        <v>0</v>
      </c>
      <c r="F40" s="17">
        <v>9336272.4900000002</v>
      </c>
      <c r="H40" s="17">
        <f t="shared" si="0"/>
        <v>9336272.4900000002</v>
      </c>
      <c r="I40" s="128">
        <f t="shared" si="1"/>
        <v>1.6844328411226746E-3</v>
      </c>
      <c r="J40" s="17">
        <v>9336272.4900000002</v>
      </c>
      <c r="K40" s="128">
        <f t="shared" si="2"/>
        <v>1.6845144257151288E-3</v>
      </c>
      <c r="L40" s="17">
        <v>9336272.4900000002</v>
      </c>
      <c r="M40" s="128">
        <f t="shared" si="3"/>
        <v>1.6845144257151288E-3</v>
      </c>
      <c r="N40" s="17">
        <v>9336272.4900000002</v>
      </c>
      <c r="O40" s="128">
        <f t="shared" si="4"/>
        <v>1.6802700914664047E-3</v>
      </c>
      <c r="P40" s="17">
        <v>9336272.4900000002</v>
      </c>
      <c r="Q40" s="128">
        <f t="shared" si="5"/>
        <v>1.680270076564034E-3</v>
      </c>
      <c r="R40" s="217">
        <v>9336272.4900000002</v>
      </c>
      <c r="S40" s="128">
        <f t="shared" si="6"/>
        <v>1.680270076564034E-3</v>
      </c>
      <c r="V40" s="17">
        <v>140170.66</v>
      </c>
      <c r="W40" s="17">
        <v>327403.37</v>
      </c>
      <c r="X40" s="17">
        <v>413677.61</v>
      </c>
      <c r="Y40" s="17">
        <v>472073.25</v>
      </c>
      <c r="Z40" s="17">
        <v>648179.04</v>
      </c>
      <c r="AA40" s="17">
        <v>613555.19999999995</v>
      </c>
      <c r="AB40" s="17"/>
      <c r="AD40" s="17">
        <f t="shared" si="9"/>
        <v>140170.66000000015</v>
      </c>
      <c r="AE40" s="17">
        <v>9476443.1500000004</v>
      </c>
      <c r="AF40" s="17">
        <v>9663675.8599999994</v>
      </c>
      <c r="AG40" s="17">
        <v>9749950.0999999996</v>
      </c>
      <c r="AH40" s="17">
        <v>9808232.4700000007</v>
      </c>
      <c r="AI40" s="17">
        <v>9984451.5299999993</v>
      </c>
      <c r="AJ40" s="17">
        <f t="shared" si="7"/>
        <v>9949828</v>
      </c>
      <c r="AL40" s="18">
        <v>2688.1219999999998</v>
      </c>
      <c r="AM40" s="17">
        <f t="shared" si="10"/>
        <v>5238117.0508632921</v>
      </c>
      <c r="AN40" s="129">
        <f t="shared" si="11"/>
        <v>4238326.0991367083</v>
      </c>
      <c r="AO40" s="21">
        <f t="shared" si="12"/>
        <v>1.8091316131315147</v>
      </c>
      <c r="AP40" s="18">
        <v>2716.6790000000001</v>
      </c>
      <c r="AQ40" s="17">
        <f t="shared" si="13"/>
        <v>5476694.7271519229</v>
      </c>
      <c r="AR40" s="129">
        <f t="shared" si="14"/>
        <v>4186981.1328480765</v>
      </c>
      <c r="AS40" s="21">
        <f t="shared" si="15"/>
        <v>1.7645087669557686</v>
      </c>
      <c r="AT40" s="18">
        <v>2723.4989999999998</v>
      </c>
      <c r="AU40" s="17">
        <f t="shared" si="16"/>
        <v>5478703.8199622529</v>
      </c>
      <c r="AV40" s="129">
        <f t="shared" si="17"/>
        <v>4271246.2800377468</v>
      </c>
      <c r="AW40" s="21">
        <f t="shared" si="18"/>
        <v>1.7796089039299765</v>
      </c>
      <c r="AX40" s="18">
        <v>2580.7269999999999</v>
      </c>
      <c r="AY40" s="17">
        <f t="shared" si="19"/>
        <v>5340278.9421672625</v>
      </c>
      <c r="AZ40" s="129">
        <f t="shared" si="20"/>
        <v>4467953.5278327381</v>
      </c>
      <c r="BA40" s="21">
        <f t="shared" si="21"/>
        <v>1.8366517135562761</v>
      </c>
      <c r="BB40" s="18">
        <v>2736.009</v>
      </c>
      <c r="BC40" s="17">
        <f t="shared" si="22"/>
        <v>5803064.9728500843</v>
      </c>
      <c r="BD40" s="129">
        <f t="shared" si="23"/>
        <v>4181386.557149915</v>
      </c>
      <c r="BE40" s="21">
        <f t="shared" si="24"/>
        <v>1.7205479478021926</v>
      </c>
      <c r="BF40" s="218">
        <v>2612.768</v>
      </c>
      <c r="BG40" s="17">
        <f t="shared" si="25"/>
        <v>5493082.0355063919</v>
      </c>
      <c r="BH40" s="129">
        <f t="shared" si="26"/>
        <v>4456745.9644936081</v>
      </c>
      <c r="BI40" s="219">
        <f t="shared" si="27"/>
        <v>1.8113379584877713</v>
      </c>
      <c r="BN40" s="241">
        <f t="shared" si="28"/>
        <v>187232.70999999903</v>
      </c>
      <c r="BO40" s="241">
        <f t="shared" si="29"/>
        <v>86274.240000000224</v>
      </c>
      <c r="BP40" s="241">
        <f t="shared" si="30"/>
        <v>58282.370000001043</v>
      </c>
      <c r="BQ40" s="241">
        <f t="shared" si="31"/>
        <v>176219.05999999866</v>
      </c>
      <c r="BR40" s="241">
        <f t="shared" si="32"/>
        <v>-34623.529999999329</v>
      </c>
    </row>
    <row r="41" spans="1:70" x14ac:dyDescent="0.25">
      <c r="A41" s="127">
        <v>103028703</v>
      </c>
      <c r="B41" t="s">
        <v>553</v>
      </c>
      <c r="C41" t="s">
        <v>101</v>
      </c>
      <c r="D41">
        <v>103028703</v>
      </c>
      <c r="E41" s="127">
        <f t="shared" si="8"/>
        <v>0</v>
      </c>
      <c r="F41" s="17">
        <v>2808033.33</v>
      </c>
      <c r="H41" s="17">
        <f t="shared" si="0"/>
        <v>2808033.33</v>
      </c>
      <c r="I41" s="128">
        <f t="shared" si="1"/>
        <v>5.066201275814589E-4</v>
      </c>
      <c r="J41" s="17">
        <v>2808033.33</v>
      </c>
      <c r="K41" s="128">
        <f t="shared" si="2"/>
        <v>5.0664466545297787E-4</v>
      </c>
      <c r="L41" s="17">
        <v>2808033.33</v>
      </c>
      <c r="M41" s="128">
        <f t="shared" si="3"/>
        <v>5.0664466545297787E-4</v>
      </c>
      <c r="N41" s="17">
        <v>2808033.33</v>
      </c>
      <c r="O41" s="128">
        <f t="shared" si="4"/>
        <v>5.0536811401911139E-4</v>
      </c>
      <c r="P41" s="17">
        <v>2808033.33</v>
      </c>
      <c r="Q41" s="128">
        <f t="shared" si="5"/>
        <v>5.0536810953698491E-4</v>
      </c>
      <c r="R41" s="217">
        <v>2808033.33</v>
      </c>
      <c r="S41" s="128">
        <f t="shared" si="6"/>
        <v>5.0536810953698491E-4</v>
      </c>
      <c r="V41" s="17">
        <v>140026.69</v>
      </c>
      <c r="W41" s="17">
        <v>323562.05</v>
      </c>
      <c r="X41" s="17">
        <v>482295.72</v>
      </c>
      <c r="Y41" s="17">
        <v>563917.57999999996</v>
      </c>
      <c r="Z41" s="17">
        <v>781813.65</v>
      </c>
      <c r="AA41" s="17">
        <v>865870.88</v>
      </c>
      <c r="AB41" s="17"/>
      <c r="AD41" s="17">
        <f t="shared" si="9"/>
        <v>140026.68999999994</v>
      </c>
      <c r="AE41" s="17">
        <v>2948060.02</v>
      </c>
      <c r="AF41" s="17">
        <v>3131595.38</v>
      </c>
      <c r="AG41" s="17">
        <v>3290329.05</v>
      </c>
      <c r="AH41" s="17">
        <v>3371815.6</v>
      </c>
      <c r="AI41" s="17">
        <v>3589846.98</v>
      </c>
      <c r="AJ41" s="17">
        <f t="shared" si="7"/>
        <v>3673904</v>
      </c>
      <c r="AL41" s="18">
        <v>2685.3609999999999</v>
      </c>
      <c r="AM41" s="17">
        <f t="shared" si="10"/>
        <v>5232736.9225888196</v>
      </c>
      <c r="AN41" s="129">
        <f t="shared" si="11"/>
        <v>-2284676.9025888196</v>
      </c>
      <c r="AO41" s="21">
        <f t="shared" si="12"/>
        <v>0.56338777653310546</v>
      </c>
      <c r="AP41" s="18">
        <v>2684.8049999999998</v>
      </c>
      <c r="AQ41" s="17">
        <f t="shared" si="13"/>
        <v>5412438.2700094916</v>
      </c>
      <c r="AR41" s="129">
        <f t="shared" si="14"/>
        <v>-2280842.8900094917</v>
      </c>
      <c r="AS41" s="21">
        <f t="shared" si="15"/>
        <v>0.57859235039266477</v>
      </c>
      <c r="AT41" s="18">
        <v>3175.2550000000001</v>
      </c>
      <c r="AU41" s="17">
        <f t="shared" si="16"/>
        <v>6387474.9716648497</v>
      </c>
      <c r="AV41" s="129">
        <f t="shared" si="17"/>
        <v>-3097145.9216648499</v>
      </c>
      <c r="AW41" s="21">
        <f t="shared" si="18"/>
        <v>0.51512202624606118</v>
      </c>
      <c r="AX41" s="18">
        <v>3082.8209999999999</v>
      </c>
      <c r="AY41" s="17">
        <f t="shared" si="19"/>
        <v>6379258.2744207438</v>
      </c>
      <c r="AZ41" s="129">
        <f t="shared" si="20"/>
        <v>-3007442.6744207437</v>
      </c>
      <c r="BA41" s="21">
        <f t="shared" si="21"/>
        <v>0.52855919214309777</v>
      </c>
      <c r="BB41" s="18">
        <v>3300.09</v>
      </c>
      <c r="BC41" s="17">
        <f t="shared" si="22"/>
        <v>6999478.6882107602</v>
      </c>
      <c r="BD41" s="129">
        <f t="shared" si="23"/>
        <v>-3409631.7082107603</v>
      </c>
      <c r="BE41" s="21">
        <f t="shared" si="24"/>
        <v>0.51287347814150619</v>
      </c>
      <c r="BF41" s="218">
        <v>3687.2310000000002</v>
      </c>
      <c r="BG41" s="17">
        <f t="shared" si="25"/>
        <v>7752032.467812784</v>
      </c>
      <c r="BH41" s="129">
        <f t="shared" si="26"/>
        <v>-4078128.467812784</v>
      </c>
      <c r="BI41" s="219">
        <f t="shared" si="27"/>
        <v>0.47392783960263551</v>
      </c>
      <c r="BN41" s="241">
        <f t="shared" si="28"/>
        <v>183535.35999999987</v>
      </c>
      <c r="BO41" s="241">
        <f t="shared" si="29"/>
        <v>158733.66999999993</v>
      </c>
      <c r="BP41" s="241">
        <f t="shared" si="30"/>
        <v>81486.550000000279</v>
      </c>
      <c r="BQ41" s="241">
        <f t="shared" si="31"/>
        <v>218031.37999999989</v>
      </c>
      <c r="BR41" s="241">
        <f t="shared" si="32"/>
        <v>84057.020000000019</v>
      </c>
    </row>
    <row r="42" spans="1:70" x14ac:dyDescent="0.25">
      <c r="A42" s="127">
        <v>103028753</v>
      </c>
      <c r="B42" t="s">
        <v>555</v>
      </c>
      <c r="C42" t="s">
        <v>101</v>
      </c>
      <c r="D42">
        <v>103028753</v>
      </c>
      <c r="E42" s="127">
        <f t="shared" si="8"/>
        <v>0</v>
      </c>
      <c r="F42" s="17">
        <v>6153629.9400000004</v>
      </c>
      <c r="H42" s="17">
        <f t="shared" si="0"/>
        <v>6153629.9400000004</v>
      </c>
      <c r="I42" s="128">
        <f t="shared" si="1"/>
        <v>1.1102264178936528E-3</v>
      </c>
      <c r="J42" s="17">
        <v>6153629.9400000004</v>
      </c>
      <c r="K42" s="128">
        <f t="shared" si="2"/>
        <v>1.1102801911089596E-3</v>
      </c>
      <c r="L42" s="17">
        <v>6153629.9400000004</v>
      </c>
      <c r="M42" s="128">
        <f t="shared" si="3"/>
        <v>1.1102801911089596E-3</v>
      </c>
      <c r="N42" s="17">
        <v>6153629.9400000004</v>
      </c>
      <c r="O42" s="128">
        <f t="shared" si="4"/>
        <v>1.1074827082445413E-3</v>
      </c>
      <c r="P42" s="17">
        <v>6153629.9400000004</v>
      </c>
      <c r="Q42" s="128">
        <f t="shared" si="5"/>
        <v>1.1074826984222407E-3</v>
      </c>
      <c r="R42" s="217">
        <v>6153629.9400000004</v>
      </c>
      <c r="S42" s="128">
        <f t="shared" si="6"/>
        <v>1.1074826984222407E-3</v>
      </c>
      <c r="V42" s="17">
        <v>84133.67</v>
      </c>
      <c r="W42" s="17">
        <v>194608.81</v>
      </c>
      <c r="X42" s="17">
        <v>245247.96</v>
      </c>
      <c r="Y42" s="17">
        <v>271356.32</v>
      </c>
      <c r="Z42" s="17">
        <v>345551.5</v>
      </c>
      <c r="AA42" s="17">
        <v>359983.64</v>
      </c>
      <c r="AB42" s="17"/>
      <c r="AD42" s="17">
        <f t="shared" si="9"/>
        <v>84133.669999999925</v>
      </c>
      <c r="AE42" s="17">
        <v>6237763.6100000003</v>
      </c>
      <c r="AF42" s="17">
        <v>6348238.75</v>
      </c>
      <c r="AG42" s="17">
        <v>6398877.9000000004</v>
      </c>
      <c r="AH42" s="17">
        <v>6424921.1500000004</v>
      </c>
      <c r="AI42" s="17">
        <v>6499181.4400000004</v>
      </c>
      <c r="AJ42" s="17">
        <f t="shared" si="7"/>
        <v>6513614</v>
      </c>
      <c r="AL42" s="18">
        <v>1613.473</v>
      </c>
      <c r="AM42" s="17">
        <f t="shared" si="10"/>
        <v>3144039.0102858241</v>
      </c>
      <c r="AN42" s="129">
        <f t="shared" si="11"/>
        <v>3093724.5997141763</v>
      </c>
      <c r="AO42" s="21">
        <f t="shared" si="12"/>
        <v>1.9839968873137253</v>
      </c>
      <c r="AP42" s="18">
        <v>1614.796</v>
      </c>
      <c r="AQ42" s="17">
        <f t="shared" si="13"/>
        <v>3255351.3825615817</v>
      </c>
      <c r="AR42" s="129">
        <f t="shared" si="14"/>
        <v>3092887.3674384183</v>
      </c>
      <c r="AS42" s="21">
        <f t="shared" si="15"/>
        <v>1.9500932476925661</v>
      </c>
      <c r="AT42" s="18">
        <v>1614.6210000000001</v>
      </c>
      <c r="AU42" s="17">
        <f t="shared" si="16"/>
        <v>3248038.7327079154</v>
      </c>
      <c r="AV42" s="129">
        <f t="shared" si="17"/>
        <v>3150839.167292085</v>
      </c>
      <c r="AW42" s="21">
        <f t="shared" si="18"/>
        <v>1.9700743822919888</v>
      </c>
      <c r="AX42" s="18">
        <v>1483.4490000000001</v>
      </c>
      <c r="AY42" s="17">
        <f t="shared" si="19"/>
        <v>3069689.8418465359</v>
      </c>
      <c r="AZ42" s="129">
        <f t="shared" si="20"/>
        <v>3355231.3081534645</v>
      </c>
      <c r="BA42" s="21">
        <f t="shared" si="21"/>
        <v>2.0930196472667624</v>
      </c>
      <c r="BB42" s="18">
        <v>1458.597</v>
      </c>
      <c r="BC42" s="17">
        <f t="shared" si="22"/>
        <v>3093678.8439673311</v>
      </c>
      <c r="BD42" s="129">
        <f t="shared" si="23"/>
        <v>3405502.5960326693</v>
      </c>
      <c r="BE42" s="21">
        <f t="shared" si="24"/>
        <v>2.1007938340702021</v>
      </c>
      <c r="BF42" s="218">
        <v>1532.9570000000001</v>
      </c>
      <c r="BG42" s="17">
        <f t="shared" si="25"/>
        <v>3222887.9708813685</v>
      </c>
      <c r="BH42" s="129">
        <f t="shared" si="26"/>
        <v>3290726.0291186315</v>
      </c>
      <c r="BI42" s="219">
        <f t="shared" si="27"/>
        <v>2.0210488415514831</v>
      </c>
      <c r="BN42" s="241">
        <f t="shared" si="28"/>
        <v>110475.13999999966</v>
      </c>
      <c r="BO42" s="241">
        <f t="shared" si="29"/>
        <v>50639.150000000373</v>
      </c>
      <c r="BP42" s="241">
        <f t="shared" si="30"/>
        <v>26043.25</v>
      </c>
      <c r="BQ42" s="241">
        <f t="shared" si="31"/>
        <v>74260.290000000037</v>
      </c>
      <c r="BR42" s="241">
        <f t="shared" si="32"/>
        <v>14432.55999999959</v>
      </c>
    </row>
    <row r="43" spans="1:70" x14ac:dyDescent="0.25">
      <c r="A43" s="127">
        <v>103028833</v>
      </c>
      <c r="B43" t="s">
        <v>574</v>
      </c>
      <c r="C43" t="s">
        <v>101</v>
      </c>
      <c r="D43">
        <v>103028833</v>
      </c>
      <c r="E43" s="127">
        <f t="shared" si="8"/>
        <v>0</v>
      </c>
      <c r="F43" s="17">
        <v>8572752.3399999999</v>
      </c>
      <c r="H43" s="17">
        <f t="shared" si="0"/>
        <v>8572752.3399999999</v>
      </c>
      <c r="I43" s="128">
        <f t="shared" si="1"/>
        <v>1.5466799620270355E-3</v>
      </c>
      <c r="J43" s="17">
        <v>8572752.3399999999</v>
      </c>
      <c r="K43" s="128">
        <f t="shared" si="2"/>
        <v>1.5467548746333909E-3</v>
      </c>
      <c r="L43" s="17">
        <v>8572752.3399999999</v>
      </c>
      <c r="M43" s="128">
        <f t="shared" si="3"/>
        <v>1.5467548746333909E-3</v>
      </c>
      <c r="N43" s="17">
        <v>8572752.3399999999</v>
      </c>
      <c r="O43" s="128">
        <f t="shared" si="4"/>
        <v>1.5428576419421361E-3</v>
      </c>
      <c r="P43" s="17">
        <v>8572752.3399999999</v>
      </c>
      <c r="Q43" s="128">
        <f t="shared" si="5"/>
        <v>1.5428576282584807E-3</v>
      </c>
      <c r="R43" s="217">
        <v>8572752.3399999999</v>
      </c>
      <c r="S43" s="128">
        <f t="shared" si="6"/>
        <v>1.5428576282584807E-3</v>
      </c>
      <c r="V43" s="17">
        <v>159582.51999999999</v>
      </c>
      <c r="W43" s="17">
        <v>373067.38</v>
      </c>
      <c r="X43" s="17">
        <v>416944.66</v>
      </c>
      <c r="Y43" s="17">
        <v>615166.81999999995</v>
      </c>
      <c r="Z43" s="17">
        <v>929399.93</v>
      </c>
      <c r="AA43" s="17">
        <v>1282667.08</v>
      </c>
      <c r="AB43" s="17"/>
      <c r="AD43" s="17">
        <f t="shared" si="9"/>
        <v>159582.51999999955</v>
      </c>
      <c r="AE43" s="17">
        <v>8732334.8599999994</v>
      </c>
      <c r="AF43" s="17">
        <v>8945819.7200000007</v>
      </c>
      <c r="AG43" s="17">
        <v>8989697</v>
      </c>
      <c r="AH43" s="17">
        <v>9187771.5500000007</v>
      </c>
      <c r="AI43" s="17">
        <v>9502152.2699999996</v>
      </c>
      <c r="AJ43" s="17">
        <f t="shared" si="7"/>
        <v>9855419</v>
      </c>
      <c r="AL43" s="18">
        <v>3060.393</v>
      </c>
      <c r="AM43" s="17">
        <f t="shared" si="10"/>
        <v>5963530.2101774644</v>
      </c>
      <c r="AN43" s="129">
        <f t="shared" si="11"/>
        <v>2768804.649822535</v>
      </c>
      <c r="AO43" s="21">
        <f t="shared" si="12"/>
        <v>1.4642895319113576</v>
      </c>
      <c r="AP43" s="18">
        <v>3095.5830000000001</v>
      </c>
      <c r="AQ43" s="17">
        <f t="shared" si="13"/>
        <v>6240547.0405451404</v>
      </c>
      <c r="AR43" s="129">
        <f t="shared" si="14"/>
        <v>2705272.6794548603</v>
      </c>
      <c r="AS43" s="21">
        <f t="shared" si="15"/>
        <v>1.4334992848989954</v>
      </c>
      <c r="AT43" s="18">
        <v>2745.0079999999998</v>
      </c>
      <c r="AU43" s="17">
        <f t="shared" si="16"/>
        <v>5521972.2186154444</v>
      </c>
      <c r="AV43" s="129">
        <f t="shared" si="17"/>
        <v>3467724.7813845556</v>
      </c>
      <c r="AW43" s="21">
        <f t="shared" si="18"/>
        <v>1.62798664029752</v>
      </c>
      <c r="AX43" s="18">
        <v>3362.99</v>
      </c>
      <c r="AY43" s="17">
        <f t="shared" si="19"/>
        <v>6959009.8757904572</v>
      </c>
      <c r="AZ43" s="129">
        <f t="shared" si="20"/>
        <v>2228761.6742095435</v>
      </c>
      <c r="BA43" s="21">
        <f t="shared" si="21"/>
        <v>1.320269939831977</v>
      </c>
      <c r="BB43" s="18">
        <v>3923.0619999999999</v>
      </c>
      <c r="BC43" s="17">
        <f t="shared" si="22"/>
        <v>8320799.9968272019</v>
      </c>
      <c r="BD43" s="129">
        <f t="shared" si="23"/>
        <v>1181352.2731727976</v>
      </c>
      <c r="BE43" s="21">
        <f t="shared" si="24"/>
        <v>1.1419758044446757</v>
      </c>
      <c r="BF43" s="218">
        <v>5462.1189999999997</v>
      </c>
      <c r="BG43" s="17">
        <f t="shared" si="25"/>
        <v>11483556.04274782</v>
      </c>
      <c r="BH43" s="129">
        <f t="shared" si="26"/>
        <v>-1628137.0427478198</v>
      </c>
      <c r="BI43" s="219">
        <f t="shared" si="27"/>
        <v>0.85822013349462134</v>
      </c>
      <c r="BN43" s="241">
        <f t="shared" si="28"/>
        <v>213484.86000000127</v>
      </c>
      <c r="BO43" s="241">
        <f t="shared" si="29"/>
        <v>43877.279999999329</v>
      </c>
      <c r="BP43" s="241">
        <f t="shared" si="30"/>
        <v>198074.55000000075</v>
      </c>
      <c r="BQ43" s="241">
        <f t="shared" si="31"/>
        <v>314380.71999999881</v>
      </c>
      <c r="BR43" s="241">
        <f t="shared" si="32"/>
        <v>353266.73000000045</v>
      </c>
    </row>
    <row r="44" spans="1:70" x14ac:dyDescent="0.25">
      <c r="A44" s="127">
        <v>103028853</v>
      </c>
      <c r="B44" t="s">
        <v>576</v>
      </c>
      <c r="C44" t="s">
        <v>101</v>
      </c>
      <c r="D44">
        <v>103028853</v>
      </c>
      <c r="E44" s="127">
        <f t="shared" si="8"/>
        <v>0</v>
      </c>
      <c r="F44" s="17">
        <v>8441186.5800000001</v>
      </c>
      <c r="H44" s="17">
        <f t="shared" si="0"/>
        <v>8441186.5800000001</v>
      </c>
      <c r="I44" s="128">
        <f t="shared" si="1"/>
        <v>1.5229431133919264E-3</v>
      </c>
      <c r="J44" s="17">
        <v>8441186.5800000001</v>
      </c>
      <c r="K44" s="128">
        <f t="shared" si="2"/>
        <v>1.5230168763168727E-3</v>
      </c>
      <c r="L44" s="17">
        <v>8441186.5800000001</v>
      </c>
      <c r="M44" s="128">
        <f t="shared" si="3"/>
        <v>1.5230168763168727E-3</v>
      </c>
      <c r="N44" s="17">
        <v>8441186.5800000001</v>
      </c>
      <c r="O44" s="128">
        <f t="shared" si="4"/>
        <v>1.5191794543329131E-3</v>
      </c>
      <c r="P44" s="17">
        <v>8441186.5800000001</v>
      </c>
      <c r="Q44" s="128">
        <f t="shared" si="5"/>
        <v>1.5191794408592604E-3</v>
      </c>
      <c r="R44" s="217">
        <v>8441186.5800000001</v>
      </c>
      <c r="S44" s="128">
        <f t="shared" si="6"/>
        <v>1.5191794408592604E-3</v>
      </c>
      <c r="V44" s="17">
        <v>397637.6</v>
      </c>
      <c r="W44" s="17">
        <v>919515.75</v>
      </c>
      <c r="X44" s="17">
        <v>1100138.31</v>
      </c>
      <c r="Y44" s="17">
        <v>1350099.63</v>
      </c>
      <c r="Z44" s="17">
        <v>1665436.56</v>
      </c>
      <c r="AA44" s="17">
        <v>1467257.91</v>
      </c>
      <c r="AB44" s="17"/>
      <c r="AD44" s="17">
        <f t="shared" si="9"/>
        <v>397637.59999999963</v>
      </c>
      <c r="AE44" s="17">
        <v>8838824.1799999997</v>
      </c>
      <c r="AF44" s="17">
        <v>9360702.3300000001</v>
      </c>
      <c r="AG44" s="17">
        <v>9541324.8900000006</v>
      </c>
      <c r="AH44" s="17">
        <v>9790888.9299999997</v>
      </c>
      <c r="AI44" s="17">
        <v>10106623.140000001</v>
      </c>
      <c r="AJ44" s="17">
        <f t="shared" si="7"/>
        <v>9908444</v>
      </c>
      <c r="AL44" s="18">
        <v>7625.6930000000002</v>
      </c>
      <c r="AM44" s="17">
        <f t="shared" si="10"/>
        <v>14859546.005705418</v>
      </c>
      <c r="AN44" s="129">
        <f t="shared" si="11"/>
        <v>-6020721.8257054184</v>
      </c>
      <c r="AO44" s="21">
        <f t="shared" si="12"/>
        <v>0.59482464515445332</v>
      </c>
      <c r="AP44" s="18">
        <v>7629.8209999999999</v>
      </c>
      <c r="AQ44" s="17">
        <f t="shared" si="13"/>
        <v>15381353.645319529</v>
      </c>
      <c r="AR44" s="129">
        <f t="shared" si="14"/>
        <v>-6020651.3153195288</v>
      </c>
      <c r="AS44" s="21">
        <f t="shared" si="15"/>
        <v>0.60857467722604608</v>
      </c>
      <c r="AT44" s="18">
        <v>7242.9</v>
      </c>
      <c r="AU44" s="17">
        <f t="shared" si="16"/>
        <v>14570118.769129196</v>
      </c>
      <c r="AV44" s="129">
        <f t="shared" si="17"/>
        <v>-5028793.8791291956</v>
      </c>
      <c r="AW44" s="21">
        <f t="shared" si="18"/>
        <v>0.65485567010036472</v>
      </c>
      <c r="AX44" s="18">
        <v>7380.3149999999996</v>
      </c>
      <c r="AY44" s="17">
        <f t="shared" si="19"/>
        <v>15272030.238402272</v>
      </c>
      <c r="AZ44" s="129">
        <f t="shared" si="20"/>
        <v>-5481141.3084022719</v>
      </c>
      <c r="BA44" s="21">
        <f t="shared" si="21"/>
        <v>0.64109936774354515</v>
      </c>
      <c r="BB44" s="18">
        <v>7029.924</v>
      </c>
      <c r="BC44" s="17">
        <f t="shared" si="22"/>
        <v>14910442.811481304</v>
      </c>
      <c r="BD44" s="129">
        <f t="shared" si="23"/>
        <v>-4803819.6714813039</v>
      </c>
      <c r="BE44" s="21">
        <f t="shared" si="24"/>
        <v>0.67782179696351619</v>
      </c>
      <c r="BF44" s="218">
        <v>6248.1819999999998</v>
      </c>
      <c r="BG44" s="17">
        <f t="shared" si="25"/>
        <v>13136174.470436869</v>
      </c>
      <c r="BH44" s="129">
        <f t="shared" si="26"/>
        <v>-3227730.4704368692</v>
      </c>
      <c r="BI44" s="219">
        <f t="shared" si="27"/>
        <v>0.75428687570335495</v>
      </c>
      <c r="BN44" s="241">
        <f t="shared" si="28"/>
        <v>521878.15000000037</v>
      </c>
      <c r="BO44" s="241">
        <f t="shared" si="29"/>
        <v>180622.56000000052</v>
      </c>
      <c r="BP44" s="241">
        <f t="shared" si="30"/>
        <v>249564.03999999911</v>
      </c>
      <c r="BQ44" s="241">
        <f t="shared" si="31"/>
        <v>315734.21000000089</v>
      </c>
      <c r="BR44" s="241">
        <f t="shared" si="32"/>
        <v>-198179.1400000006</v>
      </c>
    </row>
    <row r="45" spans="1:70" x14ac:dyDescent="0.25">
      <c r="A45" s="127">
        <v>103029203</v>
      </c>
      <c r="B45" t="s">
        <v>610</v>
      </c>
      <c r="C45" t="s">
        <v>101</v>
      </c>
      <c r="D45">
        <v>103029203</v>
      </c>
      <c r="E45" s="127">
        <f t="shared" si="8"/>
        <v>0</v>
      </c>
      <c r="F45" s="17">
        <v>4075878.83</v>
      </c>
      <c r="H45" s="17">
        <f t="shared" si="0"/>
        <v>4075878.83</v>
      </c>
      <c r="I45" s="128">
        <f t="shared" si="1"/>
        <v>7.3536244417054955E-4</v>
      </c>
      <c r="J45" s="17">
        <v>4075878.83</v>
      </c>
      <c r="K45" s="128">
        <f t="shared" si="2"/>
        <v>7.3539806105229696E-4</v>
      </c>
      <c r="L45" s="17">
        <v>4075878.83</v>
      </c>
      <c r="M45" s="128">
        <f t="shared" si="3"/>
        <v>7.3539806105229696E-4</v>
      </c>
      <c r="N45" s="17">
        <v>4075878.83</v>
      </c>
      <c r="O45" s="128">
        <f t="shared" si="4"/>
        <v>7.3354513825785769E-4</v>
      </c>
      <c r="P45" s="17">
        <v>4075878.83</v>
      </c>
      <c r="Q45" s="128">
        <f t="shared" si="5"/>
        <v>7.3354513175202156E-4</v>
      </c>
      <c r="R45" s="217">
        <v>4075878.83</v>
      </c>
      <c r="S45" s="128">
        <f t="shared" si="6"/>
        <v>7.3354513175202156E-4</v>
      </c>
      <c r="V45" s="17">
        <v>116619.77</v>
      </c>
      <c r="W45" s="17">
        <v>269260.78000000003</v>
      </c>
      <c r="X45" s="17">
        <v>306502.64</v>
      </c>
      <c r="Y45" s="17">
        <v>426637.47</v>
      </c>
      <c r="Z45" s="17">
        <v>530128.4</v>
      </c>
      <c r="AA45" s="17">
        <v>497730.67</v>
      </c>
      <c r="AB45" s="17"/>
      <c r="AD45" s="17">
        <f t="shared" si="9"/>
        <v>116619.77000000002</v>
      </c>
      <c r="AE45" s="17">
        <v>4192498.6</v>
      </c>
      <c r="AF45" s="17">
        <v>4345139.6100000003</v>
      </c>
      <c r="AG45" s="17">
        <v>4382381.47</v>
      </c>
      <c r="AH45" s="17">
        <v>4502413.93</v>
      </c>
      <c r="AI45" s="17">
        <v>4606007.2300000004</v>
      </c>
      <c r="AJ45" s="17">
        <f t="shared" si="7"/>
        <v>4573610</v>
      </c>
      <c r="AL45" s="18">
        <v>2236.4749999999999</v>
      </c>
      <c r="AM45" s="17">
        <f t="shared" si="10"/>
        <v>4358030.5623515164</v>
      </c>
      <c r="AN45" s="129">
        <f t="shared" si="11"/>
        <v>-165531.96235151635</v>
      </c>
      <c r="AO45" s="21">
        <f t="shared" si="12"/>
        <v>0.9620167963525712</v>
      </c>
      <c r="AP45" s="18">
        <v>2234.232</v>
      </c>
      <c r="AQ45" s="17">
        <f t="shared" si="13"/>
        <v>4504104.6857704185</v>
      </c>
      <c r="AR45" s="129">
        <f t="shared" si="14"/>
        <v>-158965.07577041816</v>
      </c>
      <c r="AS45" s="21">
        <f t="shared" si="15"/>
        <v>0.96470662054711376</v>
      </c>
      <c r="AT45" s="18">
        <v>2017.8989999999999</v>
      </c>
      <c r="AU45" s="17">
        <f t="shared" si="16"/>
        <v>4059289.524100435</v>
      </c>
      <c r="AV45" s="129">
        <f t="shared" si="17"/>
        <v>323091.94589956477</v>
      </c>
      <c r="AW45" s="21">
        <f t="shared" si="18"/>
        <v>1.0795932253615648</v>
      </c>
      <c r="AX45" s="18">
        <v>2332.3389999999999</v>
      </c>
      <c r="AY45" s="17">
        <f t="shared" si="19"/>
        <v>4826291.5247120103</v>
      </c>
      <c r="AZ45" s="129">
        <f t="shared" si="20"/>
        <v>-323877.59471201058</v>
      </c>
      <c r="BA45" s="21">
        <f t="shared" si="21"/>
        <v>0.93289307265140042</v>
      </c>
      <c r="BB45" s="18">
        <v>2237.7089999999998</v>
      </c>
      <c r="BC45" s="17">
        <f t="shared" si="22"/>
        <v>4746172.5152700115</v>
      </c>
      <c r="BD45" s="129">
        <f t="shared" si="23"/>
        <v>-140165.28527001105</v>
      </c>
      <c r="BE45" s="21">
        <f t="shared" si="24"/>
        <v>0.97046772218686683</v>
      </c>
      <c r="BF45" s="218">
        <v>2119.54</v>
      </c>
      <c r="BG45" s="17">
        <f t="shared" si="25"/>
        <v>4456119.7540452182</v>
      </c>
      <c r="BH45" s="129">
        <f t="shared" si="26"/>
        <v>117490.24595478177</v>
      </c>
      <c r="BI45" s="219">
        <f t="shared" si="27"/>
        <v>1.0263660432034227</v>
      </c>
      <c r="BN45" s="241">
        <f t="shared" si="28"/>
        <v>152641.01000000024</v>
      </c>
      <c r="BO45" s="241">
        <f t="shared" si="29"/>
        <v>37241.859999999404</v>
      </c>
      <c r="BP45" s="241">
        <f t="shared" si="30"/>
        <v>120032.45999999996</v>
      </c>
      <c r="BQ45" s="241">
        <f t="shared" si="31"/>
        <v>103593.30000000075</v>
      </c>
      <c r="BR45" s="241">
        <f t="shared" si="32"/>
        <v>-32397.230000000447</v>
      </c>
    </row>
    <row r="46" spans="1:70" x14ac:dyDescent="0.25">
      <c r="A46" s="127">
        <v>103029403</v>
      </c>
      <c r="B46" t="s">
        <v>626</v>
      </c>
      <c r="C46" t="s">
        <v>101</v>
      </c>
      <c r="D46">
        <v>103029403</v>
      </c>
      <c r="E46" s="127">
        <f t="shared" si="8"/>
        <v>0</v>
      </c>
      <c r="F46" s="17">
        <v>5339428.76</v>
      </c>
      <c r="H46" s="17">
        <f t="shared" si="0"/>
        <v>5339428.76</v>
      </c>
      <c r="I46" s="128">
        <f t="shared" si="1"/>
        <v>9.6332976204499348E-4</v>
      </c>
      <c r="J46" s="17">
        <v>5339428.76</v>
      </c>
      <c r="K46" s="128">
        <f t="shared" si="2"/>
        <v>9.6337642040032626E-4</v>
      </c>
      <c r="L46" s="17">
        <v>5339428.76</v>
      </c>
      <c r="M46" s="128">
        <f t="shared" si="3"/>
        <v>9.6337642040032626E-4</v>
      </c>
      <c r="N46" s="17">
        <v>5339428.76</v>
      </c>
      <c r="O46" s="128">
        <f t="shared" si="4"/>
        <v>9.6094907904123862E-4</v>
      </c>
      <c r="P46" s="17">
        <v>5339428.76</v>
      </c>
      <c r="Q46" s="128">
        <f t="shared" si="5"/>
        <v>9.6094907051854955E-4</v>
      </c>
      <c r="R46" s="217">
        <v>5339428.76</v>
      </c>
      <c r="S46" s="128">
        <f t="shared" si="6"/>
        <v>9.6094907051854955E-4</v>
      </c>
      <c r="V46" s="17">
        <v>162002.03</v>
      </c>
      <c r="W46" s="17">
        <v>374744.6</v>
      </c>
      <c r="X46" s="17">
        <v>517671.97</v>
      </c>
      <c r="Y46" s="17">
        <v>592003.15</v>
      </c>
      <c r="Z46" s="17">
        <v>754505.88</v>
      </c>
      <c r="AA46" s="17">
        <v>799845.97</v>
      </c>
      <c r="AB46" s="17"/>
      <c r="AD46" s="17">
        <f t="shared" si="9"/>
        <v>162002.03000000026</v>
      </c>
      <c r="AE46" s="17">
        <v>5501430.79</v>
      </c>
      <c r="AF46" s="17">
        <v>5714173.3600000003</v>
      </c>
      <c r="AG46" s="17">
        <v>5857100.7300000004</v>
      </c>
      <c r="AH46" s="17">
        <v>5931289.8600000003</v>
      </c>
      <c r="AI46" s="17">
        <v>6093934.6399999997</v>
      </c>
      <c r="AJ46" s="17">
        <f t="shared" si="7"/>
        <v>6139275</v>
      </c>
      <c r="AL46" s="18">
        <v>3106.7930000000001</v>
      </c>
      <c r="AM46" s="17">
        <f t="shared" si="10"/>
        <v>6053945.9841490537</v>
      </c>
      <c r="AN46" s="129">
        <f t="shared" si="11"/>
        <v>-552515.19414905366</v>
      </c>
      <c r="AO46" s="21">
        <f t="shared" si="12"/>
        <v>0.90873470037630089</v>
      </c>
      <c r="AP46" s="18">
        <v>3109.5</v>
      </c>
      <c r="AQ46" s="17">
        <f t="shared" si="13"/>
        <v>6268603.045880246</v>
      </c>
      <c r="AR46" s="129">
        <f t="shared" si="14"/>
        <v>-554429.68588024564</v>
      </c>
      <c r="AS46" s="21">
        <f t="shared" si="15"/>
        <v>0.911554507148986</v>
      </c>
      <c r="AT46" s="18">
        <v>3408.1590000000001</v>
      </c>
      <c r="AU46" s="17">
        <f t="shared" si="16"/>
        <v>6855994.3412274914</v>
      </c>
      <c r="AV46" s="129">
        <f t="shared" si="17"/>
        <v>-998893.61122749094</v>
      </c>
      <c r="AW46" s="21">
        <f t="shared" si="18"/>
        <v>0.85430361206385563</v>
      </c>
      <c r="AX46" s="18">
        <v>3236.3589999999999</v>
      </c>
      <c r="AY46" s="17">
        <f t="shared" si="19"/>
        <v>6696973.3013191633</v>
      </c>
      <c r="AZ46" s="129">
        <f t="shared" si="20"/>
        <v>-765683.44131916296</v>
      </c>
      <c r="BA46" s="21">
        <f t="shared" si="21"/>
        <v>0.88566723998013563</v>
      </c>
      <c r="BB46" s="18">
        <v>3184.8220000000001</v>
      </c>
      <c r="BC46" s="17">
        <f t="shared" si="22"/>
        <v>6754995.6864039376</v>
      </c>
      <c r="BD46" s="129">
        <f t="shared" si="23"/>
        <v>-661061.04640393797</v>
      </c>
      <c r="BE46" s="21">
        <f t="shared" si="24"/>
        <v>0.90213745839475767</v>
      </c>
      <c r="BF46" s="218">
        <v>3406.07</v>
      </c>
      <c r="BG46" s="17">
        <f t="shared" si="25"/>
        <v>7160919.7328952504</v>
      </c>
      <c r="BH46" s="129">
        <f t="shared" si="26"/>
        <v>-1021644.7328952504</v>
      </c>
      <c r="BI46" s="219">
        <f t="shared" si="27"/>
        <v>0.85733051465413002</v>
      </c>
      <c r="BN46" s="241">
        <f t="shared" si="28"/>
        <v>212742.5700000003</v>
      </c>
      <c r="BO46" s="241">
        <f t="shared" si="29"/>
        <v>142927.37000000011</v>
      </c>
      <c r="BP46" s="241">
        <f t="shared" si="30"/>
        <v>74189.129999999888</v>
      </c>
      <c r="BQ46" s="241">
        <f t="shared" si="31"/>
        <v>162644.77999999933</v>
      </c>
      <c r="BR46" s="241">
        <f t="shared" si="32"/>
        <v>45340.360000000335</v>
      </c>
    </row>
    <row r="47" spans="1:70" x14ac:dyDescent="0.25">
      <c r="A47" s="127">
        <v>103029553</v>
      </c>
      <c r="B47" t="s">
        <v>630</v>
      </c>
      <c r="C47" t="s">
        <v>101</v>
      </c>
      <c r="D47">
        <v>103029553</v>
      </c>
      <c r="E47" s="127">
        <f t="shared" si="8"/>
        <v>0</v>
      </c>
      <c r="F47" s="17">
        <v>5314659.26</v>
      </c>
      <c r="H47" s="17">
        <f t="shared" si="0"/>
        <v>5314659.26</v>
      </c>
      <c r="I47" s="128">
        <f t="shared" si="1"/>
        <v>9.5886089512804381E-4</v>
      </c>
      <c r="J47" s="17">
        <v>5314659.26</v>
      </c>
      <c r="K47" s="128">
        <f t="shared" si="2"/>
        <v>9.5890733703622765E-4</v>
      </c>
      <c r="L47" s="17">
        <v>5314659.26</v>
      </c>
      <c r="M47" s="128">
        <f t="shared" si="3"/>
        <v>9.5890733703622765E-4</v>
      </c>
      <c r="N47" s="17">
        <v>5314659.26</v>
      </c>
      <c r="O47" s="128">
        <f t="shared" si="4"/>
        <v>9.5649125606368996E-4</v>
      </c>
      <c r="P47" s="17">
        <v>5314659.26</v>
      </c>
      <c r="Q47" s="128">
        <f t="shared" si="5"/>
        <v>9.5649124758053752E-4</v>
      </c>
      <c r="R47" s="217">
        <v>5314659.26</v>
      </c>
      <c r="S47" s="128">
        <f t="shared" si="6"/>
        <v>9.5649124758053752E-4</v>
      </c>
      <c r="V47" s="17">
        <v>122540.62</v>
      </c>
      <c r="W47" s="17">
        <v>283449.49</v>
      </c>
      <c r="X47" s="17">
        <v>347550.38</v>
      </c>
      <c r="Y47" s="17">
        <v>391351.71</v>
      </c>
      <c r="Z47" s="17">
        <v>518564.51</v>
      </c>
      <c r="AA47" s="17">
        <v>569468.06000000006</v>
      </c>
      <c r="AB47" s="17"/>
      <c r="AD47" s="17">
        <f t="shared" si="9"/>
        <v>122540.62000000011</v>
      </c>
      <c r="AE47" s="17">
        <v>5437199.8799999999</v>
      </c>
      <c r="AF47" s="17">
        <v>5598108.75</v>
      </c>
      <c r="AG47" s="17">
        <v>5662209.6399999997</v>
      </c>
      <c r="AH47" s="17">
        <v>5705917.0599999996</v>
      </c>
      <c r="AI47" s="17">
        <v>5833223.7699999996</v>
      </c>
      <c r="AJ47" s="17">
        <f t="shared" si="7"/>
        <v>5884127</v>
      </c>
      <c r="AL47" s="18">
        <v>2350.0219999999999</v>
      </c>
      <c r="AM47" s="17">
        <f t="shared" si="10"/>
        <v>4579290.0426780693</v>
      </c>
      <c r="AN47" s="129">
        <f t="shared" si="11"/>
        <v>857909.83732193056</v>
      </c>
      <c r="AO47" s="21">
        <f t="shared" si="12"/>
        <v>1.1873455992798845</v>
      </c>
      <c r="AP47" s="18">
        <v>2351.9650000000001</v>
      </c>
      <c r="AQ47" s="17">
        <f t="shared" si="13"/>
        <v>4741448.774016316</v>
      </c>
      <c r="AR47" s="129">
        <f t="shared" si="14"/>
        <v>856659.97598368395</v>
      </c>
      <c r="AS47" s="21">
        <f t="shared" si="15"/>
        <v>1.1806747297742157</v>
      </c>
      <c r="AT47" s="18">
        <v>2288.1419999999998</v>
      </c>
      <c r="AU47" s="17">
        <f t="shared" si="16"/>
        <v>4602921.5784606747</v>
      </c>
      <c r="AV47" s="129">
        <f t="shared" si="17"/>
        <v>1059288.0615393249</v>
      </c>
      <c r="AW47" s="21">
        <f t="shared" si="18"/>
        <v>1.2301338494438516</v>
      </c>
      <c r="AX47" s="18">
        <v>2139.4389999999999</v>
      </c>
      <c r="AY47" s="17">
        <f t="shared" si="19"/>
        <v>4427125.0077018552</v>
      </c>
      <c r="AZ47" s="129">
        <f t="shared" si="20"/>
        <v>1278792.0522981444</v>
      </c>
      <c r="BA47" s="21">
        <f t="shared" si="21"/>
        <v>1.288853838568695</v>
      </c>
      <c r="BB47" s="18">
        <v>2188.8969999999999</v>
      </c>
      <c r="BC47" s="17">
        <f t="shared" si="22"/>
        <v>4642642.4437480392</v>
      </c>
      <c r="BD47" s="129">
        <f t="shared" si="23"/>
        <v>1190581.3262519604</v>
      </c>
      <c r="BE47" s="21">
        <f t="shared" si="24"/>
        <v>1.256444759784429</v>
      </c>
      <c r="BF47" s="218">
        <v>2425.027</v>
      </c>
      <c r="BG47" s="17">
        <f t="shared" si="25"/>
        <v>5098375.4582565157</v>
      </c>
      <c r="BH47" s="129">
        <f t="shared" si="26"/>
        <v>785751.54174348433</v>
      </c>
      <c r="BI47" s="219">
        <f t="shared" si="27"/>
        <v>1.1541180221380138</v>
      </c>
      <c r="BN47" s="241">
        <f t="shared" si="28"/>
        <v>160908.87000000011</v>
      </c>
      <c r="BO47" s="241">
        <f t="shared" si="29"/>
        <v>64100.889999999665</v>
      </c>
      <c r="BP47" s="241">
        <f t="shared" si="30"/>
        <v>43707.419999999925</v>
      </c>
      <c r="BQ47" s="241">
        <f t="shared" si="31"/>
        <v>127306.70999999996</v>
      </c>
      <c r="BR47" s="241">
        <f t="shared" si="32"/>
        <v>50903.230000000447</v>
      </c>
    </row>
    <row r="48" spans="1:70" x14ac:dyDescent="0.25">
      <c r="A48" s="127">
        <v>103029603</v>
      </c>
      <c r="B48" t="s">
        <v>632</v>
      </c>
      <c r="C48" t="s">
        <v>101</v>
      </c>
      <c r="D48">
        <v>103029603</v>
      </c>
      <c r="E48" s="127">
        <f t="shared" si="8"/>
        <v>0</v>
      </c>
      <c r="F48" s="17">
        <v>6535133.7300000004</v>
      </c>
      <c r="H48" s="17">
        <f t="shared" si="0"/>
        <v>6535133.7300000004</v>
      </c>
      <c r="I48" s="128">
        <f t="shared" si="1"/>
        <v>1.1790566189805501E-3</v>
      </c>
      <c r="J48" s="17">
        <v>6535133.7300000004</v>
      </c>
      <c r="K48" s="128">
        <f t="shared" si="2"/>
        <v>1.1791137259493717E-3</v>
      </c>
      <c r="L48" s="17">
        <v>6535133.7300000004</v>
      </c>
      <c r="M48" s="128">
        <f t="shared" si="3"/>
        <v>1.1791137259493717E-3</v>
      </c>
      <c r="N48" s="17">
        <v>6535133.7300000004</v>
      </c>
      <c r="O48" s="128">
        <f t="shared" si="4"/>
        <v>1.1761428088151579E-3</v>
      </c>
      <c r="P48" s="17">
        <v>6535133.7300000004</v>
      </c>
      <c r="Q48" s="128">
        <f t="shared" si="5"/>
        <v>1.1761427983839085E-3</v>
      </c>
      <c r="R48" s="217">
        <v>6535133.7300000004</v>
      </c>
      <c r="S48" s="128">
        <f t="shared" si="6"/>
        <v>1.1761427983839085E-3</v>
      </c>
      <c r="V48" s="17">
        <v>275545.21999999997</v>
      </c>
      <c r="W48" s="17">
        <v>636145.19999999995</v>
      </c>
      <c r="X48" s="17">
        <v>757102.76</v>
      </c>
      <c r="Y48" s="17">
        <v>876345.51</v>
      </c>
      <c r="Z48" s="17">
        <v>1251959.3899999999</v>
      </c>
      <c r="AA48" s="17">
        <v>1181207.78</v>
      </c>
      <c r="AB48" s="17"/>
      <c r="AD48" s="17">
        <f t="shared" si="9"/>
        <v>275545.21999999974</v>
      </c>
      <c r="AE48" s="17">
        <v>6810678.9500000002</v>
      </c>
      <c r="AF48" s="17">
        <v>7171278.9299999997</v>
      </c>
      <c r="AG48" s="17">
        <v>7292236.4900000002</v>
      </c>
      <c r="AH48" s="17">
        <v>7411268.96</v>
      </c>
      <c r="AI48" s="17">
        <v>7787093.1200000001</v>
      </c>
      <c r="AJ48" s="17">
        <f t="shared" si="7"/>
        <v>7716342</v>
      </c>
      <c r="AL48" s="18">
        <v>5284.2669999999998</v>
      </c>
      <c r="AM48" s="17">
        <f t="shared" si="10"/>
        <v>10297006.264601912</v>
      </c>
      <c r="AN48" s="129">
        <f t="shared" si="11"/>
        <v>-3486327.3146019122</v>
      </c>
      <c r="AO48" s="21">
        <f t="shared" si="12"/>
        <v>0.6614232112699705</v>
      </c>
      <c r="AP48" s="18">
        <v>5278.5110000000004</v>
      </c>
      <c r="AQ48" s="17">
        <f t="shared" si="13"/>
        <v>10641225.319926802</v>
      </c>
      <c r="AR48" s="129">
        <f t="shared" si="14"/>
        <v>-3469946.3899268024</v>
      </c>
      <c r="AS48" s="21">
        <f t="shared" si="15"/>
        <v>0.67391477150390133</v>
      </c>
      <c r="AT48" s="18">
        <v>4984.482</v>
      </c>
      <c r="AU48" s="17">
        <f t="shared" si="16"/>
        <v>10026991.224866647</v>
      </c>
      <c r="AV48" s="129">
        <f t="shared" si="17"/>
        <v>-2734754.734866647</v>
      </c>
      <c r="AW48" s="21">
        <f t="shared" si="18"/>
        <v>0.72726068333594085</v>
      </c>
      <c r="AX48" s="18">
        <v>4790.8</v>
      </c>
      <c r="AY48" s="17">
        <f t="shared" si="19"/>
        <v>9913566.3540292811</v>
      </c>
      <c r="AZ48" s="129">
        <f t="shared" si="20"/>
        <v>-2502297.3940292811</v>
      </c>
      <c r="BA48" s="21">
        <f t="shared" si="21"/>
        <v>0.74758857663647504</v>
      </c>
      <c r="BB48" s="18">
        <v>5284.6080000000002</v>
      </c>
      <c r="BC48" s="17">
        <f t="shared" si="22"/>
        <v>11208634.028631974</v>
      </c>
      <c r="BD48" s="129">
        <f t="shared" si="23"/>
        <v>-3421540.9086319739</v>
      </c>
      <c r="BE48" s="21">
        <f t="shared" si="24"/>
        <v>0.69474059908711494</v>
      </c>
      <c r="BF48" s="218">
        <v>5030.0640000000003</v>
      </c>
      <c r="BG48" s="17">
        <f t="shared" si="25"/>
        <v>10575203.843528176</v>
      </c>
      <c r="BH48" s="129">
        <f t="shared" si="26"/>
        <v>-2858861.8435281757</v>
      </c>
      <c r="BI48" s="219">
        <f t="shared" si="27"/>
        <v>0.7296636655114932</v>
      </c>
      <c r="BN48" s="241">
        <f t="shared" si="28"/>
        <v>360599.97999999952</v>
      </c>
      <c r="BO48" s="241">
        <f t="shared" si="29"/>
        <v>120957.56000000052</v>
      </c>
      <c r="BP48" s="241">
        <f t="shared" si="30"/>
        <v>119032.46999999974</v>
      </c>
      <c r="BQ48" s="241">
        <f t="shared" si="31"/>
        <v>375824.16000000015</v>
      </c>
      <c r="BR48" s="241">
        <f t="shared" si="32"/>
        <v>-70751.120000000112</v>
      </c>
    </row>
    <row r="49" spans="1:70" x14ac:dyDescent="0.25">
      <c r="A49" s="127">
        <v>103029803</v>
      </c>
      <c r="B49" t="s">
        <v>641</v>
      </c>
      <c r="C49" t="s">
        <v>101</v>
      </c>
      <c r="D49">
        <v>103029803</v>
      </c>
      <c r="E49" s="127">
        <f t="shared" si="8"/>
        <v>0</v>
      </c>
      <c r="F49" s="17">
        <v>7116469.6699999999</v>
      </c>
      <c r="G49" s="17">
        <v>3000000</v>
      </c>
      <c r="H49" s="17">
        <f t="shared" si="0"/>
        <v>10116469.67</v>
      </c>
      <c r="I49" s="128">
        <f t="shared" si="1"/>
        <v>1.8251945588157812E-3</v>
      </c>
      <c r="J49" s="17">
        <v>10116469.67</v>
      </c>
      <c r="K49" s="128">
        <f t="shared" si="2"/>
        <v>1.8252829611258023E-3</v>
      </c>
      <c r="L49" s="17">
        <v>10116469.67</v>
      </c>
      <c r="M49" s="128">
        <f t="shared" si="3"/>
        <v>1.8252829611258023E-3</v>
      </c>
      <c r="N49" s="17">
        <v>10116469.67</v>
      </c>
      <c r="O49" s="128">
        <f t="shared" si="4"/>
        <v>1.8206839438260664E-3</v>
      </c>
      <c r="P49" s="17">
        <v>10116469.67</v>
      </c>
      <c r="Q49" s="128">
        <f t="shared" si="5"/>
        <v>1.8206839276783604E-3</v>
      </c>
      <c r="R49" s="217">
        <v>10116469.67</v>
      </c>
      <c r="S49" s="128">
        <f t="shared" si="6"/>
        <v>1.8206839276783604E-3</v>
      </c>
      <c r="V49" s="17">
        <v>160595.79999999999</v>
      </c>
      <c r="W49" s="17">
        <v>370839.88</v>
      </c>
      <c r="X49" s="17">
        <v>463241.18</v>
      </c>
      <c r="Y49" s="17">
        <v>550419.36</v>
      </c>
      <c r="Z49" s="17">
        <v>755838.48</v>
      </c>
      <c r="AA49" s="17">
        <v>679899.01</v>
      </c>
      <c r="AB49" s="17"/>
      <c r="AD49" s="17">
        <f t="shared" si="9"/>
        <v>3160595.8000000007</v>
      </c>
      <c r="AE49" s="17">
        <v>10277065.470000001</v>
      </c>
      <c r="AF49" s="17">
        <v>10487309.550000001</v>
      </c>
      <c r="AG49" s="17">
        <v>10579710.85</v>
      </c>
      <c r="AH49" s="17">
        <v>10666756.960000001</v>
      </c>
      <c r="AI49" s="17">
        <v>10872308.15</v>
      </c>
      <c r="AJ49" s="17">
        <f t="shared" si="7"/>
        <v>10796369</v>
      </c>
      <c r="AL49" s="18">
        <v>3079.8249999999998</v>
      </c>
      <c r="AM49" s="17">
        <f t="shared" si="10"/>
        <v>6001395.7127597034</v>
      </c>
      <c r="AN49" s="129">
        <f t="shared" si="11"/>
        <v>4275669.7572402973</v>
      </c>
      <c r="AO49" s="21">
        <f t="shared" si="12"/>
        <v>1.7124458979016663</v>
      </c>
      <c r="AP49" s="18">
        <v>3077.1</v>
      </c>
      <c r="AQ49" s="17">
        <f t="shared" si="13"/>
        <v>6203286.1979347505</v>
      </c>
      <c r="AR49" s="129">
        <f t="shared" si="14"/>
        <v>4284023.3520652503</v>
      </c>
      <c r="AS49" s="21">
        <f t="shared" si="15"/>
        <v>1.6906054654533791</v>
      </c>
      <c r="AT49" s="18">
        <v>3049.8069999999998</v>
      </c>
      <c r="AU49" s="17">
        <f t="shared" si="16"/>
        <v>6135118.5592679195</v>
      </c>
      <c r="AV49" s="129">
        <f t="shared" si="17"/>
        <v>4444592.2907320801</v>
      </c>
      <c r="AW49" s="21">
        <f t="shared" si="18"/>
        <v>1.7244509210042775</v>
      </c>
      <c r="AX49" s="18">
        <v>3009.029</v>
      </c>
      <c r="AY49" s="17">
        <f t="shared" si="19"/>
        <v>6226561.0446477346</v>
      </c>
      <c r="AZ49" s="129">
        <f t="shared" si="20"/>
        <v>4440195.9153522663</v>
      </c>
      <c r="BA49" s="21">
        <f t="shared" si="21"/>
        <v>1.7131056587277815</v>
      </c>
      <c r="BB49" s="18">
        <v>3190.4470000000001</v>
      </c>
      <c r="BC49" s="17">
        <f t="shared" si="22"/>
        <v>6766926.2906060005</v>
      </c>
      <c r="BD49" s="129">
        <f t="shared" si="23"/>
        <v>4105381.8593939999</v>
      </c>
      <c r="BE49" s="21">
        <f t="shared" si="24"/>
        <v>1.6066834014570519</v>
      </c>
      <c r="BF49" s="218">
        <v>2895.2869999999998</v>
      </c>
      <c r="BG49" s="17">
        <f t="shared" si="25"/>
        <v>6087049.8288922682</v>
      </c>
      <c r="BH49" s="129">
        <f t="shared" si="26"/>
        <v>4709319.1711077318</v>
      </c>
      <c r="BI49" s="219">
        <f t="shared" si="27"/>
        <v>1.7736620043349869</v>
      </c>
      <c r="BN49" s="241">
        <f t="shared" si="28"/>
        <v>210244.08000000007</v>
      </c>
      <c r="BO49" s="241">
        <f t="shared" si="29"/>
        <v>92401.299999998882</v>
      </c>
      <c r="BP49" s="241">
        <f t="shared" si="30"/>
        <v>87046.110000001267</v>
      </c>
      <c r="BQ49" s="241">
        <f t="shared" si="31"/>
        <v>205551.18999999948</v>
      </c>
      <c r="BR49" s="241">
        <f t="shared" si="32"/>
        <v>-75939.150000000373</v>
      </c>
    </row>
    <row r="50" spans="1:70" x14ac:dyDescent="0.25">
      <c r="A50" s="127">
        <v>103029902</v>
      </c>
      <c r="B50" t="s">
        <v>651</v>
      </c>
      <c r="C50" t="s">
        <v>101</v>
      </c>
      <c r="D50">
        <v>103029902</v>
      </c>
      <c r="E50" s="127">
        <f t="shared" si="8"/>
        <v>0</v>
      </c>
      <c r="F50" s="17">
        <v>14098519.640000001</v>
      </c>
      <c r="H50" s="17">
        <f t="shared" si="0"/>
        <v>14098519.640000001</v>
      </c>
      <c r="I50" s="128">
        <f t="shared" si="1"/>
        <v>2.5436285753511708E-3</v>
      </c>
      <c r="J50" s="17">
        <v>14098519.640000001</v>
      </c>
      <c r="K50" s="128">
        <f t="shared" si="2"/>
        <v>2.5437517746237145E-3</v>
      </c>
      <c r="L50" s="17">
        <v>14098519.640000001</v>
      </c>
      <c r="M50" s="128">
        <f t="shared" si="3"/>
        <v>2.5437517746237145E-3</v>
      </c>
      <c r="N50" s="17">
        <v>14098519.640000001</v>
      </c>
      <c r="O50" s="128">
        <f t="shared" si="4"/>
        <v>2.5373424897802768E-3</v>
      </c>
      <c r="P50" s="17">
        <v>14098519.640000001</v>
      </c>
      <c r="Q50" s="128">
        <f t="shared" si="5"/>
        <v>2.5373424672765024E-3</v>
      </c>
      <c r="R50" s="217">
        <v>14098519.640000001</v>
      </c>
      <c r="S50" s="128">
        <f t="shared" si="6"/>
        <v>2.5373424672765024E-3</v>
      </c>
      <c r="V50" s="17">
        <v>478078.51</v>
      </c>
      <c r="W50" s="17">
        <v>1107241.8899999999</v>
      </c>
      <c r="X50" s="17">
        <v>1675154.66</v>
      </c>
      <c r="Y50" s="17">
        <v>1968135.04</v>
      </c>
      <c r="Z50" s="17">
        <v>2053565.18</v>
      </c>
      <c r="AA50" s="17">
        <v>1972094.77</v>
      </c>
      <c r="AB50" s="17"/>
      <c r="AD50" s="17">
        <f t="shared" si="9"/>
        <v>478078.50999999978</v>
      </c>
      <c r="AE50" s="17">
        <v>14576598.15</v>
      </c>
      <c r="AF50" s="17">
        <v>15205761.529999999</v>
      </c>
      <c r="AG50" s="17">
        <v>15773674.300000001</v>
      </c>
      <c r="AH50" s="17">
        <v>16066182.43</v>
      </c>
      <c r="AI50" s="17">
        <v>16152084.82</v>
      </c>
      <c r="AJ50" s="17">
        <f t="shared" si="7"/>
        <v>16070614</v>
      </c>
      <c r="AL50" s="18">
        <v>9168.348</v>
      </c>
      <c r="AM50" s="17">
        <f t="shared" si="10"/>
        <v>17865587.940967102</v>
      </c>
      <c r="AN50" s="129">
        <f t="shared" si="11"/>
        <v>-3288989.7909671012</v>
      </c>
      <c r="AO50" s="21">
        <f t="shared" si="12"/>
        <v>0.81590363542275557</v>
      </c>
      <c r="AP50" s="18">
        <v>9187.5069999999996</v>
      </c>
      <c r="AQ50" s="17">
        <f t="shared" si="13"/>
        <v>18521574.003616687</v>
      </c>
      <c r="AR50" s="129">
        <f t="shared" si="14"/>
        <v>-3315812.4736166876</v>
      </c>
      <c r="AS50" s="21">
        <f t="shared" si="15"/>
        <v>0.82097566475887995</v>
      </c>
      <c r="AT50" s="18">
        <v>11028.593000000001</v>
      </c>
      <c r="AU50" s="17">
        <f t="shared" si="16"/>
        <v>22185576.201022644</v>
      </c>
      <c r="AV50" s="129">
        <f t="shared" si="17"/>
        <v>-6411901.9010226429</v>
      </c>
      <c r="AW50" s="21">
        <f t="shared" si="18"/>
        <v>0.71098781285080681</v>
      </c>
      <c r="AX50" s="18">
        <v>10759.388000000001</v>
      </c>
      <c r="AY50" s="17">
        <f t="shared" si="19"/>
        <v>22264320.54494999</v>
      </c>
      <c r="AZ50" s="129">
        <f t="shared" si="20"/>
        <v>-6198138.1149499901</v>
      </c>
      <c r="BA50" s="21">
        <f t="shared" si="21"/>
        <v>0.72161117145091336</v>
      </c>
      <c r="BB50" s="18">
        <v>8668.2420000000002</v>
      </c>
      <c r="BC50" s="17">
        <f t="shared" si="22"/>
        <v>18385309.231946226</v>
      </c>
      <c r="BD50" s="129">
        <f t="shared" si="23"/>
        <v>-2233224.4119462259</v>
      </c>
      <c r="BE50" s="21">
        <f t="shared" si="24"/>
        <v>0.87853212672290626</v>
      </c>
      <c r="BF50" s="218">
        <v>8397.9830000000002</v>
      </c>
      <c r="BG50" s="17">
        <f t="shared" si="25"/>
        <v>17655914.934578225</v>
      </c>
      <c r="BH50" s="129">
        <f t="shared" si="26"/>
        <v>-1585300.934578225</v>
      </c>
      <c r="BI50" s="219">
        <f t="shared" si="27"/>
        <v>0.91021134047981322</v>
      </c>
      <c r="BN50" s="241">
        <f t="shared" si="28"/>
        <v>629163.37999999896</v>
      </c>
      <c r="BO50" s="241">
        <f t="shared" si="29"/>
        <v>567912.77000000142</v>
      </c>
      <c r="BP50" s="241">
        <f t="shared" si="30"/>
        <v>292508.12999999896</v>
      </c>
      <c r="BQ50" s="241">
        <f t="shared" si="31"/>
        <v>85902.390000000596</v>
      </c>
      <c r="BR50" s="241">
        <f t="shared" si="32"/>
        <v>-81470.820000000298</v>
      </c>
    </row>
    <row r="51" spans="1:70" x14ac:dyDescent="0.25">
      <c r="A51" s="127">
        <v>128030603</v>
      </c>
      <c r="B51" t="s">
        <v>113</v>
      </c>
      <c r="C51" t="s">
        <v>114</v>
      </c>
      <c r="D51">
        <v>128030603</v>
      </c>
      <c r="E51" s="127">
        <f t="shared" si="8"/>
        <v>0</v>
      </c>
      <c r="F51" s="17">
        <v>7873328.5</v>
      </c>
      <c r="H51" s="17">
        <f t="shared" si="0"/>
        <v>7873328.5</v>
      </c>
      <c r="I51" s="128">
        <f t="shared" si="1"/>
        <v>1.4204912194403106E-3</v>
      </c>
      <c r="J51" s="17">
        <v>7873328.5</v>
      </c>
      <c r="K51" s="128">
        <f t="shared" si="2"/>
        <v>1.4205600201632564E-3</v>
      </c>
      <c r="L51" s="17">
        <v>7873328.5</v>
      </c>
      <c r="M51" s="128">
        <f t="shared" si="3"/>
        <v>1.4205600201632564E-3</v>
      </c>
      <c r="N51" s="17">
        <v>7873328.5</v>
      </c>
      <c r="O51" s="128">
        <f t="shared" si="4"/>
        <v>1.4169807504022466E-3</v>
      </c>
      <c r="P51" s="17">
        <v>7873328.5</v>
      </c>
      <c r="Q51" s="128">
        <f t="shared" si="5"/>
        <v>1.4169807378349975E-3</v>
      </c>
      <c r="R51" s="217">
        <v>7873328.5</v>
      </c>
      <c r="S51" s="128">
        <f t="shared" si="6"/>
        <v>1.4169807378349975E-3</v>
      </c>
      <c r="V51" s="17">
        <v>136613.1</v>
      </c>
      <c r="W51" s="17">
        <v>315709.94</v>
      </c>
      <c r="X51" s="17">
        <v>426161.31</v>
      </c>
      <c r="Y51" s="17">
        <v>448487.76</v>
      </c>
      <c r="Z51" s="17">
        <v>588951.64</v>
      </c>
      <c r="AA51" s="17">
        <v>553956.86</v>
      </c>
      <c r="AB51" s="17"/>
      <c r="AD51" s="17">
        <f t="shared" si="9"/>
        <v>136613.09999999963</v>
      </c>
      <c r="AE51" s="17">
        <v>8009941.5999999996</v>
      </c>
      <c r="AF51" s="17">
        <v>8189038.4400000004</v>
      </c>
      <c r="AG51" s="17">
        <v>8299489.8099999996</v>
      </c>
      <c r="AH51" s="17">
        <v>8321707.7300000004</v>
      </c>
      <c r="AI51" s="17">
        <v>8462280.1400000006</v>
      </c>
      <c r="AJ51" s="17">
        <f t="shared" si="7"/>
        <v>8427285</v>
      </c>
      <c r="AL51" s="18">
        <v>2619.8969999999999</v>
      </c>
      <c r="AM51" s="17">
        <f t="shared" si="10"/>
        <v>5105172.7366561443</v>
      </c>
      <c r="AN51" s="129">
        <f t="shared" si="11"/>
        <v>2904768.8633438554</v>
      </c>
      <c r="AO51" s="21">
        <f t="shared" si="12"/>
        <v>1.568985421881427</v>
      </c>
      <c r="AP51" s="18">
        <v>2619.6509999999998</v>
      </c>
      <c r="AQ51" s="17">
        <f t="shared" si="13"/>
        <v>5281090.927076132</v>
      </c>
      <c r="AR51" s="129">
        <f t="shared" si="14"/>
        <v>2907947.5129238684</v>
      </c>
      <c r="AS51" s="21">
        <f t="shared" si="15"/>
        <v>1.5506338658201912</v>
      </c>
      <c r="AT51" s="18">
        <v>2805.6869999999999</v>
      </c>
      <c r="AU51" s="17">
        <f t="shared" si="16"/>
        <v>5644036.6177914636</v>
      </c>
      <c r="AV51" s="129">
        <f t="shared" si="17"/>
        <v>2655453.192208536</v>
      </c>
      <c r="AW51" s="21">
        <f t="shared" si="18"/>
        <v>1.4704882997813764</v>
      </c>
      <c r="AX51" s="18">
        <v>2451.7849999999999</v>
      </c>
      <c r="AY51" s="17">
        <f t="shared" si="19"/>
        <v>5073460.2328032227</v>
      </c>
      <c r="AZ51" s="129">
        <f t="shared" si="20"/>
        <v>3248247.4971967777</v>
      </c>
      <c r="BA51" s="21">
        <f t="shared" si="21"/>
        <v>1.6402430191912698</v>
      </c>
      <c r="BB51" s="18">
        <v>2486.0059999999999</v>
      </c>
      <c r="BC51" s="17">
        <f t="shared" si="22"/>
        <v>5272809.5342139388</v>
      </c>
      <c r="BD51" s="129">
        <f t="shared" si="23"/>
        <v>3189470.6057860618</v>
      </c>
      <c r="BE51" s="21">
        <f t="shared" si="24"/>
        <v>1.6048901605662762</v>
      </c>
      <c r="BF51" s="218">
        <v>2358.9740000000002</v>
      </c>
      <c r="BG51" s="17">
        <f t="shared" si="25"/>
        <v>4959505.6666442081</v>
      </c>
      <c r="BH51" s="129">
        <f t="shared" si="26"/>
        <v>3467779.3333557919</v>
      </c>
      <c r="BI51" s="219">
        <f t="shared" si="27"/>
        <v>1.6992187460695503</v>
      </c>
      <c r="BN51" s="241">
        <f t="shared" si="28"/>
        <v>179096.84000000078</v>
      </c>
      <c r="BO51" s="241">
        <f t="shared" si="29"/>
        <v>110451.36999999918</v>
      </c>
      <c r="BP51" s="241">
        <f t="shared" si="30"/>
        <v>22217.920000000857</v>
      </c>
      <c r="BQ51" s="241">
        <f t="shared" si="31"/>
        <v>140572.41000000015</v>
      </c>
      <c r="BR51" s="241">
        <f t="shared" si="32"/>
        <v>-34995.140000000596</v>
      </c>
    </row>
    <row r="52" spans="1:70" x14ac:dyDescent="0.25">
      <c r="A52" s="127">
        <v>128030852</v>
      </c>
      <c r="B52" t="s">
        <v>115</v>
      </c>
      <c r="C52" t="s">
        <v>114</v>
      </c>
      <c r="D52">
        <v>128030852</v>
      </c>
      <c r="E52" s="127">
        <f t="shared" si="8"/>
        <v>0</v>
      </c>
      <c r="F52" s="17">
        <v>28501262.59</v>
      </c>
      <c r="H52" s="17">
        <f t="shared" si="0"/>
        <v>28501262.59</v>
      </c>
      <c r="I52" s="128">
        <f t="shared" si="1"/>
        <v>5.1421445519588835E-3</v>
      </c>
      <c r="J52" s="17">
        <v>28501262.59</v>
      </c>
      <c r="K52" s="128">
        <f t="shared" si="2"/>
        <v>5.1423936089455263E-3</v>
      </c>
      <c r="L52" s="17">
        <v>28501262.59</v>
      </c>
      <c r="M52" s="128">
        <f t="shared" si="3"/>
        <v>5.1423936089455263E-3</v>
      </c>
      <c r="N52" s="17">
        <v>28501262.59</v>
      </c>
      <c r="O52" s="128">
        <f t="shared" si="4"/>
        <v>5.1294367372312329E-3</v>
      </c>
      <c r="P52" s="17">
        <v>28501262.59</v>
      </c>
      <c r="Q52" s="128">
        <f t="shared" si="5"/>
        <v>5.1294366917380889E-3</v>
      </c>
      <c r="R52" s="217">
        <v>28501262.59</v>
      </c>
      <c r="S52" s="128">
        <f t="shared" si="6"/>
        <v>5.1294366917380889E-3</v>
      </c>
      <c r="V52" s="17">
        <v>439457.2</v>
      </c>
      <c r="W52" s="17">
        <v>1015579.08</v>
      </c>
      <c r="X52" s="17">
        <v>1328560.28</v>
      </c>
      <c r="Y52" s="17">
        <v>1777595.01</v>
      </c>
      <c r="Z52" s="17">
        <v>2205929.16</v>
      </c>
      <c r="AA52" s="17">
        <v>2251491.71</v>
      </c>
      <c r="AB52" s="17"/>
      <c r="AD52" s="17">
        <f t="shared" si="9"/>
        <v>439457.19999999925</v>
      </c>
      <c r="AE52" s="17">
        <v>28940719.789999999</v>
      </c>
      <c r="AF52" s="17">
        <v>29516841.670000002</v>
      </c>
      <c r="AG52" s="17">
        <v>29829822.870000001</v>
      </c>
      <c r="AH52" s="17">
        <v>30278431.079999998</v>
      </c>
      <c r="AI52" s="17">
        <v>30707191.75</v>
      </c>
      <c r="AJ52" s="17">
        <f t="shared" si="7"/>
        <v>30752754</v>
      </c>
      <c r="AL52" s="18">
        <v>8427.6880000000001</v>
      </c>
      <c r="AM52" s="17">
        <f t="shared" si="10"/>
        <v>16422326.148945607</v>
      </c>
      <c r="AN52" s="129">
        <f t="shared" si="11"/>
        <v>12518393.641054392</v>
      </c>
      <c r="AO52" s="21">
        <f t="shared" si="12"/>
        <v>1.7622789565568415</v>
      </c>
      <c r="AP52" s="18">
        <v>8426.9210000000003</v>
      </c>
      <c r="AQ52" s="17">
        <f t="shared" si="13"/>
        <v>16988269.061904557</v>
      </c>
      <c r="AR52" s="129">
        <f t="shared" si="14"/>
        <v>12528572.608095445</v>
      </c>
      <c r="AS52" s="21">
        <f t="shared" si="15"/>
        <v>1.7374837637926406</v>
      </c>
      <c r="AT52" s="18">
        <v>8746.7450000000008</v>
      </c>
      <c r="AU52" s="17">
        <f t="shared" si="16"/>
        <v>17595315.894639853</v>
      </c>
      <c r="AV52" s="129">
        <f t="shared" si="17"/>
        <v>12234506.975360148</v>
      </c>
      <c r="AW52" s="21">
        <f t="shared" si="18"/>
        <v>1.6953274978761368</v>
      </c>
      <c r="AX52" s="18">
        <v>9717.7450000000008</v>
      </c>
      <c r="AY52" s="17">
        <f t="shared" si="19"/>
        <v>20108856.531067103</v>
      </c>
      <c r="AZ52" s="129">
        <f t="shared" si="20"/>
        <v>10169574.548932895</v>
      </c>
      <c r="BA52" s="21">
        <f t="shared" si="21"/>
        <v>1.505726147740994</v>
      </c>
      <c r="BB52" s="18">
        <v>9311.3809999999994</v>
      </c>
      <c r="BC52" s="17">
        <f t="shared" si="22"/>
        <v>19749404.672996975</v>
      </c>
      <c r="BD52" s="129">
        <f t="shared" si="23"/>
        <v>10957787.077003025</v>
      </c>
      <c r="BE52" s="21">
        <f t="shared" si="24"/>
        <v>1.5548413867879987</v>
      </c>
      <c r="BF52" s="218">
        <v>9587.7690000000002</v>
      </c>
      <c r="BG52" s="17">
        <f t="shared" si="25"/>
        <v>20157320.379951488</v>
      </c>
      <c r="BH52" s="129">
        <f t="shared" si="26"/>
        <v>10595433.620048512</v>
      </c>
      <c r="BI52" s="219">
        <f t="shared" si="27"/>
        <v>1.5256370102936276</v>
      </c>
      <c r="BN52" s="241">
        <f t="shared" si="28"/>
        <v>576121.88000000268</v>
      </c>
      <c r="BO52" s="241">
        <f t="shared" si="29"/>
        <v>312981.19999999925</v>
      </c>
      <c r="BP52" s="241">
        <f t="shared" si="30"/>
        <v>448608.20999999717</v>
      </c>
      <c r="BQ52" s="241">
        <f t="shared" si="31"/>
        <v>428760.67000000179</v>
      </c>
      <c r="BR52" s="241">
        <f t="shared" si="32"/>
        <v>45562.25</v>
      </c>
    </row>
    <row r="53" spans="1:70" x14ac:dyDescent="0.25">
      <c r="A53" s="127">
        <v>128033053</v>
      </c>
      <c r="B53" t="s">
        <v>302</v>
      </c>
      <c r="C53" t="s">
        <v>114</v>
      </c>
      <c r="D53">
        <v>128033053</v>
      </c>
      <c r="E53" s="127">
        <f t="shared" si="8"/>
        <v>0</v>
      </c>
      <c r="F53" s="17">
        <v>6394382.3899999997</v>
      </c>
      <c r="H53" s="17">
        <f t="shared" si="0"/>
        <v>6394382.3899999997</v>
      </c>
      <c r="I53" s="128">
        <f t="shared" si="1"/>
        <v>1.1536625251618484E-3</v>
      </c>
      <c r="J53" s="17">
        <v>6395333.79</v>
      </c>
      <c r="K53" s="128">
        <f t="shared" si="2"/>
        <v>1.1538900603058992E-3</v>
      </c>
      <c r="L53" s="17">
        <v>6395333.79</v>
      </c>
      <c r="M53" s="128">
        <f t="shared" si="3"/>
        <v>1.1538900603058992E-3</v>
      </c>
      <c r="N53" s="17">
        <v>6395333.79</v>
      </c>
      <c r="O53" s="128">
        <f t="shared" si="4"/>
        <v>1.150982697194337E-3</v>
      </c>
      <c r="P53" s="17">
        <v>6395333.79</v>
      </c>
      <c r="Q53" s="128">
        <f t="shared" si="5"/>
        <v>1.1509826869862336E-3</v>
      </c>
      <c r="R53" s="217">
        <v>6395333.79</v>
      </c>
      <c r="S53" s="128">
        <f t="shared" si="6"/>
        <v>1.1509826869862336E-3</v>
      </c>
      <c r="V53" s="17">
        <v>96506.14</v>
      </c>
      <c r="W53" s="17">
        <v>222917.42</v>
      </c>
      <c r="X53" s="17">
        <v>250961.37</v>
      </c>
      <c r="Y53" s="17">
        <v>304717.01</v>
      </c>
      <c r="Z53" s="17">
        <v>370577.14</v>
      </c>
      <c r="AA53" s="17">
        <v>382563.68</v>
      </c>
      <c r="AB53" s="17"/>
      <c r="AD53" s="17">
        <f t="shared" si="9"/>
        <v>96506.140000000596</v>
      </c>
      <c r="AE53" s="17">
        <v>6490888.5300000003</v>
      </c>
      <c r="AF53" s="17">
        <v>6618251.21</v>
      </c>
      <c r="AG53" s="17">
        <v>6646295.1600000001</v>
      </c>
      <c r="AH53" s="17">
        <v>6699977.6900000004</v>
      </c>
      <c r="AI53" s="17">
        <v>6765910.9299999997</v>
      </c>
      <c r="AJ53" s="17">
        <f t="shared" si="7"/>
        <v>6777897</v>
      </c>
      <c r="AL53" s="18">
        <v>1850.7460000000001</v>
      </c>
      <c r="AM53" s="17">
        <f t="shared" si="10"/>
        <v>3606392.9313539476</v>
      </c>
      <c r="AN53" s="129">
        <f t="shared" si="11"/>
        <v>2884495.5986460526</v>
      </c>
      <c r="AO53" s="21">
        <f t="shared" si="12"/>
        <v>1.7998284306649655</v>
      </c>
      <c r="AP53" s="18">
        <v>1849.691</v>
      </c>
      <c r="AQ53" s="17">
        <f t="shared" si="13"/>
        <v>3728888.4504059427</v>
      </c>
      <c r="AR53" s="129">
        <f t="shared" si="14"/>
        <v>2889362.7595940572</v>
      </c>
      <c r="AS53" s="21">
        <f t="shared" si="15"/>
        <v>1.774858995655799</v>
      </c>
      <c r="AT53" s="18">
        <v>1652.2360000000001</v>
      </c>
      <c r="AU53" s="17">
        <f t="shared" si="16"/>
        <v>3323706.6305804234</v>
      </c>
      <c r="AV53" s="129">
        <f t="shared" si="17"/>
        <v>3322588.5294195767</v>
      </c>
      <c r="AW53" s="21">
        <f t="shared" si="18"/>
        <v>1.9996635981194733</v>
      </c>
      <c r="AX53" s="18">
        <v>1665.825</v>
      </c>
      <c r="AY53" s="17">
        <f t="shared" si="19"/>
        <v>3447079.1249271156</v>
      </c>
      <c r="AZ53" s="129">
        <f t="shared" si="20"/>
        <v>3252898.5650728848</v>
      </c>
      <c r="BA53" s="21">
        <f t="shared" si="21"/>
        <v>1.9436680874395835</v>
      </c>
      <c r="BB53" s="18">
        <v>1564.232</v>
      </c>
      <c r="BC53" s="17">
        <f t="shared" si="22"/>
        <v>3317730.2883913149</v>
      </c>
      <c r="BD53" s="129">
        <f t="shared" si="23"/>
        <v>3448180.6416086848</v>
      </c>
      <c r="BE53" s="21">
        <f t="shared" si="24"/>
        <v>2.0393191555304582</v>
      </c>
      <c r="BF53" s="218">
        <v>1629.1120000000001</v>
      </c>
      <c r="BG53" s="17">
        <f t="shared" si="25"/>
        <v>3425044.1910754764</v>
      </c>
      <c r="BH53" s="129">
        <f t="shared" si="26"/>
        <v>3352852.8089245236</v>
      </c>
      <c r="BI53" s="219">
        <f t="shared" si="27"/>
        <v>1.9789224961420762</v>
      </c>
      <c r="BN53" s="241">
        <f t="shared" si="28"/>
        <v>127362.6799999997</v>
      </c>
      <c r="BO53" s="241">
        <f t="shared" si="29"/>
        <v>28043.950000000186</v>
      </c>
      <c r="BP53" s="241">
        <f t="shared" si="30"/>
        <v>53682.530000000261</v>
      </c>
      <c r="BQ53" s="241">
        <f t="shared" si="31"/>
        <v>65933.239999999292</v>
      </c>
      <c r="BR53" s="241">
        <f t="shared" si="32"/>
        <v>11986.070000000298</v>
      </c>
    </row>
    <row r="54" spans="1:70" x14ac:dyDescent="0.25">
      <c r="A54" s="127">
        <v>128034503</v>
      </c>
      <c r="B54" t="s">
        <v>375</v>
      </c>
      <c r="C54" t="s">
        <v>114</v>
      </c>
      <c r="D54">
        <v>128034503</v>
      </c>
      <c r="E54" s="127">
        <f t="shared" si="8"/>
        <v>0</v>
      </c>
      <c r="F54" s="17">
        <v>4067831.36</v>
      </c>
      <c r="H54" s="17">
        <f t="shared" si="0"/>
        <v>4067831.36</v>
      </c>
      <c r="I54" s="128">
        <f t="shared" si="1"/>
        <v>7.3391053466700105E-4</v>
      </c>
      <c r="J54" s="17">
        <v>4067831.36</v>
      </c>
      <c r="K54" s="128">
        <f t="shared" si="2"/>
        <v>7.339460812262979E-4</v>
      </c>
      <c r="L54" s="17">
        <v>4067831.36</v>
      </c>
      <c r="M54" s="128">
        <f t="shared" si="3"/>
        <v>7.339460812262979E-4</v>
      </c>
      <c r="N54" s="17">
        <v>4067831.36</v>
      </c>
      <c r="O54" s="128">
        <f t="shared" si="4"/>
        <v>7.3209681686755364E-4</v>
      </c>
      <c r="P54" s="17">
        <v>4067831.36</v>
      </c>
      <c r="Q54" s="128">
        <f t="shared" si="5"/>
        <v>7.3209681037456282E-4</v>
      </c>
      <c r="R54" s="217">
        <v>4067831.36</v>
      </c>
      <c r="S54" s="128">
        <f t="shared" si="6"/>
        <v>7.3209681037456282E-4</v>
      </c>
      <c r="V54" s="17">
        <v>77548.56</v>
      </c>
      <c r="W54" s="17">
        <v>179121.77</v>
      </c>
      <c r="X54" s="17">
        <v>238955.38</v>
      </c>
      <c r="Y54" s="17">
        <v>236422.5</v>
      </c>
      <c r="Z54" s="17">
        <v>288696.48</v>
      </c>
      <c r="AA54" s="17">
        <v>278409.25</v>
      </c>
      <c r="AB54" s="17"/>
      <c r="AD54" s="17">
        <f t="shared" si="9"/>
        <v>77548.560000000056</v>
      </c>
      <c r="AE54" s="17">
        <v>4145379.92</v>
      </c>
      <c r="AF54" s="17">
        <v>4246953.13</v>
      </c>
      <c r="AG54" s="17">
        <v>4306786.74</v>
      </c>
      <c r="AH54" s="17">
        <v>4304197.13</v>
      </c>
      <c r="AI54" s="17">
        <v>4356527.84</v>
      </c>
      <c r="AJ54" s="17">
        <f t="shared" si="7"/>
        <v>4346241</v>
      </c>
      <c r="AL54" s="18">
        <v>1487.1869999999999</v>
      </c>
      <c r="AM54" s="17">
        <f t="shared" si="10"/>
        <v>2897956.1130492687</v>
      </c>
      <c r="AN54" s="129">
        <f t="shared" si="11"/>
        <v>1247423.8069507312</v>
      </c>
      <c r="AO54" s="21">
        <f t="shared" si="12"/>
        <v>1.4304495162413535</v>
      </c>
      <c r="AP54" s="18">
        <v>1486.29</v>
      </c>
      <c r="AQ54" s="17">
        <f t="shared" si="13"/>
        <v>2996289.4423738071</v>
      </c>
      <c r="AR54" s="129">
        <f t="shared" si="14"/>
        <v>1250663.6876261928</v>
      </c>
      <c r="AS54" s="21">
        <f t="shared" si="15"/>
        <v>1.4174041632758134</v>
      </c>
      <c r="AT54" s="18">
        <v>1573.193</v>
      </c>
      <c r="AU54" s="17">
        <f t="shared" si="16"/>
        <v>3164700.445507003</v>
      </c>
      <c r="AV54" s="129">
        <f t="shared" si="17"/>
        <v>1142086.2944929972</v>
      </c>
      <c r="AW54" s="21">
        <f t="shared" si="18"/>
        <v>1.3608829063472478</v>
      </c>
      <c r="AX54" s="18">
        <v>1292.473</v>
      </c>
      <c r="AY54" s="17">
        <f t="shared" si="19"/>
        <v>2674504.643544144</v>
      </c>
      <c r="AZ54" s="129">
        <f t="shared" si="20"/>
        <v>1629692.4864558559</v>
      </c>
      <c r="BA54" s="21">
        <f t="shared" si="21"/>
        <v>1.6093436743098168</v>
      </c>
      <c r="BB54" s="18">
        <v>1218.6079999999999</v>
      </c>
      <c r="BC54" s="17">
        <f t="shared" si="22"/>
        <v>2584663.0623053121</v>
      </c>
      <c r="BD54" s="129">
        <f t="shared" si="23"/>
        <v>1771864.7776946877</v>
      </c>
      <c r="BE54" s="21">
        <f t="shared" si="24"/>
        <v>1.6855302741527658</v>
      </c>
      <c r="BF54" s="218">
        <v>1185.58</v>
      </c>
      <c r="BG54" s="17">
        <f t="shared" si="25"/>
        <v>2492562.753239349</v>
      </c>
      <c r="BH54" s="129">
        <f t="shared" si="26"/>
        <v>1853678.246760651</v>
      </c>
      <c r="BI54" s="219">
        <f t="shared" si="27"/>
        <v>1.7436836823271953</v>
      </c>
      <c r="BN54" s="241">
        <f t="shared" si="28"/>
        <v>101573.20999999996</v>
      </c>
      <c r="BO54" s="241">
        <f t="shared" si="29"/>
        <v>59833.610000000335</v>
      </c>
      <c r="BP54" s="241">
        <f t="shared" si="30"/>
        <v>-2589.6100000003353</v>
      </c>
      <c r="BQ54" s="241">
        <f t="shared" si="31"/>
        <v>52330.709999999963</v>
      </c>
      <c r="BR54" s="241">
        <f t="shared" si="32"/>
        <v>-10286.839999999851</v>
      </c>
    </row>
    <row r="55" spans="1:70" x14ac:dyDescent="0.25">
      <c r="A55" s="127">
        <v>127040503</v>
      </c>
      <c r="B55" t="s">
        <v>3</v>
      </c>
      <c r="C55" t="s">
        <v>99</v>
      </c>
      <c r="D55">
        <v>127040503</v>
      </c>
      <c r="E55" s="127">
        <f t="shared" si="8"/>
        <v>0</v>
      </c>
      <c r="F55" s="17">
        <v>8081684.6600000001</v>
      </c>
      <c r="H55" s="17">
        <f t="shared" si="0"/>
        <v>8081684.6600000001</v>
      </c>
      <c r="I55" s="128">
        <f t="shared" si="1"/>
        <v>1.4580824485877163E-3</v>
      </c>
      <c r="J55" s="17">
        <v>8081684.6600000001</v>
      </c>
      <c r="K55" s="128">
        <f t="shared" si="2"/>
        <v>1.4581530700214884E-3</v>
      </c>
      <c r="L55" s="17">
        <v>8081684.6600000001</v>
      </c>
      <c r="M55" s="128">
        <f t="shared" si="3"/>
        <v>1.4581530700214884E-3</v>
      </c>
      <c r="N55" s="17">
        <v>8081684.6600000001</v>
      </c>
      <c r="O55" s="128">
        <f t="shared" si="4"/>
        <v>1.4544790801045741E-3</v>
      </c>
      <c r="P55" s="17">
        <v>8081684.6600000001</v>
      </c>
      <c r="Q55" s="128">
        <f t="shared" si="5"/>
        <v>1.4544790672047509E-3</v>
      </c>
      <c r="R55" s="217">
        <v>8081684.6600000001</v>
      </c>
      <c r="S55" s="128">
        <f t="shared" si="6"/>
        <v>1.4544790672047509E-3</v>
      </c>
      <c r="V55" s="17">
        <v>227042.64</v>
      </c>
      <c r="W55" s="17">
        <v>524734.4</v>
      </c>
      <c r="X55" s="17">
        <v>876471.16</v>
      </c>
      <c r="Y55" s="17">
        <v>966294.4</v>
      </c>
      <c r="Z55" s="17">
        <v>1461694.37</v>
      </c>
      <c r="AA55" s="17">
        <v>1551755.47</v>
      </c>
      <c r="AB55" s="17"/>
      <c r="AD55" s="17">
        <f t="shared" si="9"/>
        <v>227042.63999999966</v>
      </c>
      <c r="AE55" s="17">
        <v>8308727.2999999998</v>
      </c>
      <c r="AF55" s="17">
        <v>8606419.0600000005</v>
      </c>
      <c r="AG55" s="17">
        <v>8958155.8200000003</v>
      </c>
      <c r="AH55" s="17">
        <v>9047747.1999999993</v>
      </c>
      <c r="AI55" s="17">
        <v>9543379.0299999993</v>
      </c>
      <c r="AJ55" s="17">
        <f t="shared" si="7"/>
        <v>9633440</v>
      </c>
      <c r="AL55" s="18">
        <v>4354.1090000000004</v>
      </c>
      <c r="AM55" s="17">
        <f t="shared" si="10"/>
        <v>8484485.6722341198</v>
      </c>
      <c r="AN55" s="129">
        <f t="shared" si="11"/>
        <v>-175758.37223412003</v>
      </c>
      <c r="AO55" s="21">
        <f t="shared" si="12"/>
        <v>0.9792847346293132</v>
      </c>
      <c r="AP55" s="18">
        <v>4354.0630000000001</v>
      </c>
      <c r="AQ55" s="17">
        <f t="shared" si="13"/>
        <v>8777582.4356824197</v>
      </c>
      <c r="AR55" s="129">
        <f t="shared" si="14"/>
        <v>-171163.37568241917</v>
      </c>
      <c r="AS55" s="21">
        <f t="shared" si="15"/>
        <v>0.98049994096476845</v>
      </c>
      <c r="AT55" s="18">
        <v>5770.3590000000004</v>
      </c>
      <c r="AU55" s="17">
        <f t="shared" si="16"/>
        <v>11607894.071506387</v>
      </c>
      <c r="AV55" s="129">
        <f t="shared" si="17"/>
        <v>-2649738.2515063863</v>
      </c>
      <c r="AW55" s="21">
        <f t="shared" si="18"/>
        <v>0.77172963199150535</v>
      </c>
      <c r="AX55" s="18">
        <v>5282.5320000000002</v>
      </c>
      <c r="AY55" s="17">
        <f t="shared" si="19"/>
        <v>10931103.677732948</v>
      </c>
      <c r="AZ55" s="129">
        <f t="shared" si="20"/>
        <v>-1883356.477732949</v>
      </c>
      <c r="BA55" s="21">
        <f t="shared" si="21"/>
        <v>0.82770664946034556</v>
      </c>
      <c r="BB55" s="18">
        <v>6169.9139999999998</v>
      </c>
      <c r="BC55" s="17">
        <f t="shared" si="22"/>
        <v>13086364.781291785</v>
      </c>
      <c r="BD55" s="129">
        <f t="shared" si="23"/>
        <v>-3542985.7512917854</v>
      </c>
      <c r="BE55" s="21">
        <f t="shared" si="24"/>
        <v>0.72926127228572879</v>
      </c>
      <c r="BF55" s="218">
        <v>6608.0069999999996</v>
      </c>
      <c r="BG55" s="17">
        <f t="shared" si="25"/>
        <v>13892670.356572218</v>
      </c>
      <c r="BH55" s="129">
        <f t="shared" si="26"/>
        <v>-4259230.3565722182</v>
      </c>
      <c r="BI55" s="219">
        <f t="shared" si="27"/>
        <v>0.69341888584023736</v>
      </c>
      <c r="BN55" s="241">
        <f t="shared" si="28"/>
        <v>297691.76000000071</v>
      </c>
      <c r="BO55" s="241">
        <f t="shared" si="29"/>
        <v>351736.75999999978</v>
      </c>
      <c r="BP55" s="241">
        <f t="shared" si="30"/>
        <v>89591.379999998957</v>
      </c>
      <c r="BQ55" s="241">
        <f t="shared" si="31"/>
        <v>495631.83000000007</v>
      </c>
      <c r="BR55" s="241">
        <f t="shared" si="32"/>
        <v>90060.970000000671</v>
      </c>
    </row>
    <row r="56" spans="1:70" x14ac:dyDescent="0.25">
      <c r="A56" s="127">
        <v>127040703</v>
      </c>
      <c r="B56" t="s">
        <v>108</v>
      </c>
      <c r="C56" t="s">
        <v>99</v>
      </c>
      <c r="D56">
        <v>127040703</v>
      </c>
      <c r="E56" s="127">
        <f t="shared" si="8"/>
        <v>0</v>
      </c>
      <c r="F56" s="17">
        <v>10253128.91</v>
      </c>
      <c r="H56" s="17">
        <f t="shared" si="0"/>
        <v>10253128.91</v>
      </c>
      <c r="I56" s="128">
        <f t="shared" si="1"/>
        <v>1.8498503635971245E-3</v>
      </c>
      <c r="J56" s="17">
        <v>10253128.91</v>
      </c>
      <c r="K56" s="128">
        <f t="shared" si="2"/>
        <v>1.8499399600976978E-3</v>
      </c>
      <c r="L56" s="17">
        <v>10253128.91</v>
      </c>
      <c r="M56" s="128">
        <f t="shared" si="3"/>
        <v>1.8499399600976978E-3</v>
      </c>
      <c r="N56" s="17">
        <v>10253128.91</v>
      </c>
      <c r="O56" s="128">
        <f t="shared" si="4"/>
        <v>1.8452788165593205E-3</v>
      </c>
      <c r="P56" s="17">
        <v>10253128.91</v>
      </c>
      <c r="Q56" s="128">
        <f t="shared" si="5"/>
        <v>1.8452788001934817E-3</v>
      </c>
      <c r="R56" s="217">
        <v>10253128.91</v>
      </c>
      <c r="S56" s="128">
        <f t="shared" si="6"/>
        <v>1.8452788001934817E-3</v>
      </c>
      <c r="V56" s="17">
        <v>208320.17</v>
      </c>
      <c r="W56" s="17">
        <v>481468.66</v>
      </c>
      <c r="X56" s="17">
        <v>591681.93000000005</v>
      </c>
      <c r="Y56" s="17">
        <v>659919.01</v>
      </c>
      <c r="Z56" s="17">
        <v>722517.31</v>
      </c>
      <c r="AA56" s="17">
        <v>685091.8</v>
      </c>
      <c r="AB56" s="17"/>
      <c r="AD56" s="17">
        <f t="shared" si="9"/>
        <v>208320.16999999993</v>
      </c>
      <c r="AE56" s="17">
        <v>10461449.08</v>
      </c>
      <c r="AF56" s="17">
        <v>10734597.57</v>
      </c>
      <c r="AG56" s="17">
        <v>10844810.84</v>
      </c>
      <c r="AH56" s="17">
        <v>10912889.57</v>
      </c>
      <c r="AI56" s="17">
        <v>10975646.220000001</v>
      </c>
      <c r="AJ56" s="17">
        <f t="shared" si="7"/>
        <v>10938221</v>
      </c>
      <c r="AL56" s="18">
        <v>3995.0590000000002</v>
      </c>
      <c r="AM56" s="17">
        <f t="shared" si="10"/>
        <v>7784835.1626543943</v>
      </c>
      <c r="AN56" s="129">
        <f t="shared" si="11"/>
        <v>2676613.9173456058</v>
      </c>
      <c r="AO56" s="21">
        <f t="shared" si="12"/>
        <v>1.3438240966470203</v>
      </c>
      <c r="AP56" s="18">
        <v>3995.0590000000002</v>
      </c>
      <c r="AQ56" s="17">
        <f t="shared" si="13"/>
        <v>8053847.5690211589</v>
      </c>
      <c r="AR56" s="129">
        <f t="shared" si="14"/>
        <v>2680750.0009788414</v>
      </c>
      <c r="AS56" s="21">
        <f t="shared" si="15"/>
        <v>1.3328533322744092</v>
      </c>
      <c r="AT56" s="18">
        <v>3895.413</v>
      </c>
      <c r="AU56" s="17">
        <f t="shared" si="16"/>
        <v>7836174.7455866951</v>
      </c>
      <c r="AV56" s="129">
        <f t="shared" si="17"/>
        <v>3008636.0944133047</v>
      </c>
      <c r="AW56" s="21">
        <f t="shared" si="18"/>
        <v>1.3839419349482676</v>
      </c>
      <c r="AX56" s="18">
        <v>3607.6410000000001</v>
      </c>
      <c r="AY56" s="17">
        <f t="shared" si="19"/>
        <v>7465264.347294094</v>
      </c>
      <c r="AZ56" s="129">
        <f t="shared" si="20"/>
        <v>3447625.2227059063</v>
      </c>
      <c r="BA56" s="21">
        <f t="shared" si="21"/>
        <v>1.4618222560270828</v>
      </c>
      <c r="BB56" s="18">
        <v>3049.7959999999998</v>
      </c>
      <c r="BC56" s="17">
        <f t="shared" si="22"/>
        <v>6468606.0396505613</v>
      </c>
      <c r="BD56" s="129">
        <f t="shared" si="23"/>
        <v>4507040.1803494394</v>
      </c>
      <c r="BE56" s="21">
        <f t="shared" si="24"/>
        <v>1.6967560170959048</v>
      </c>
      <c r="BF56" s="218">
        <v>2917.4</v>
      </c>
      <c r="BG56" s="17">
        <f t="shared" si="25"/>
        <v>6133540.1881783418</v>
      </c>
      <c r="BH56" s="129">
        <f t="shared" si="26"/>
        <v>4804680.8118216582</v>
      </c>
      <c r="BI56" s="219">
        <f t="shared" si="27"/>
        <v>1.7833454521227561</v>
      </c>
      <c r="BN56" s="241">
        <f t="shared" si="28"/>
        <v>273148.49000000022</v>
      </c>
      <c r="BO56" s="241">
        <f t="shared" si="29"/>
        <v>110213.26999999955</v>
      </c>
      <c r="BP56" s="241">
        <f t="shared" si="30"/>
        <v>68078.730000000447</v>
      </c>
      <c r="BQ56" s="241">
        <f t="shared" si="31"/>
        <v>62756.650000000373</v>
      </c>
      <c r="BR56" s="241">
        <f t="shared" si="32"/>
        <v>-37425.220000000671</v>
      </c>
    </row>
    <row r="57" spans="1:70" x14ac:dyDescent="0.25">
      <c r="A57" s="127">
        <v>127041203</v>
      </c>
      <c r="B57" t="s">
        <v>130</v>
      </c>
      <c r="C57" t="s">
        <v>99</v>
      </c>
      <c r="D57">
        <v>127041203</v>
      </c>
      <c r="E57" s="127">
        <f t="shared" si="8"/>
        <v>0</v>
      </c>
      <c r="F57" s="17">
        <v>5227309.79</v>
      </c>
      <c r="H57" s="17">
        <f t="shared" si="0"/>
        <v>5227309.79</v>
      </c>
      <c r="I57" s="128">
        <f t="shared" si="1"/>
        <v>9.4310146693223507E-4</v>
      </c>
      <c r="J57" s="17">
        <v>5227309.79</v>
      </c>
      <c r="K57" s="128">
        <f t="shared" si="2"/>
        <v>9.431471455410488E-4</v>
      </c>
      <c r="L57" s="17">
        <v>5227309.79</v>
      </c>
      <c r="M57" s="128">
        <f t="shared" si="3"/>
        <v>9.431471455410488E-4</v>
      </c>
      <c r="N57" s="17">
        <v>5227309.79</v>
      </c>
      <c r="O57" s="128">
        <f t="shared" si="4"/>
        <v>9.4077077424360104E-4</v>
      </c>
      <c r="P57" s="17">
        <v>5227309.79</v>
      </c>
      <c r="Q57" s="128">
        <f t="shared" si="5"/>
        <v>9.4077076589987397E-4</v>
      </c>
      <c r="R57" s="217">
        <v>5227309.79</v>
      </c>
      <c r="S57" s="128">
        <f t="shared" si="6"/>
        <v>9.4077076589987397E-4</v>
      </c>
      <c r="V57" s="17">
        <v>94999.01</v>
      </c>
      <c r="W57" s="17">
        <v>219564.06</v>
      </c>
      <c r="X57" s="17">
        <v>314529.83</v>
      </c>
      <c r="Y57" s="17">
        <v>375546.46</v>
      </c>
      <c r="Z57" s="17">
        <v>505467.36</v>
      </c>
      <c r="AA57" s="17">
        <v>464416.11</v>
      </c>
      <c r="AB57" s="17"/>
      <c r="AD57" s="17">
        <f t="shared" si="9"/>
        <v>94999.009999999776</v>
      </c>
      <c r="AE57" s="17">
        <v>5322308.8</v>
      </c>
      <c r="AF57" s="17">
        <v>5446873.8499999996</v>
      </c>
      <c r="AG57" s="17">
        <v>5541839.6200000001</v>
      </c>
      <c r="AH57" s="17">
        <v>5602766.1399999997</v>
      </c>
      <c r="AI57" s="17">
        <v>5732777.1500000004</v>
      </c>
      <c r="AJ57" s="17">
        <f t="shared" si="7"/>
        <v>5691726</v>
      </c>
      <c r="AL57" s="18">
        <v>1821.8430000000001</v>
      </c>
      <c r="AM57" s="17">
        <f t="shared" si="10"/>
        <v>3550072.0883560847</v>
      </c>
      <c r="AN57" s="129">
        <f t="shared" si="11"/>
        <v>1772236.7116439152</v>
      </c>
      <c r="AO57" s="21">
        <f t="shared" si="12"/>
        <v>1.4992114716365033</v>
      </c>
      <c r="AP57" s="18">
        <v>1821.866</v>
      </c>
      <c r="AQ57" s="17">
        <f t="shared" si="13"/>
        <v>3672794.5833046027</v>
      </c>
      <c r="AR57" s="129">
        <f t="shared" si="14"/>
        <v>1774079.266695397</v>
      </c>
      <c r="AS57" s="21">
        <f t="shared" si="15"/>
        <v>1.4830325318926947</v>
      </c>
      <c r="AT57" s="18">
        <v>2070.7469999999998</v>
      </c>
      <c r="AU57" s="17">
        <f t="shared" si="16"/>
        <v>4165600.7580966158</v>
      </c>
      <c r="AV57" s="129">
        <f t="shared" si="17"/>
        <v>1376238.8619033843</v>
      </c>
      <c r="AW57" s="21">
        <f t="shared" si="18"/>
        <v>1.3303818444982778</v>
      </c>
      <c r="AX57" s="18">
        <v>2053.0349999999999</v>
      </c>
      <c r="AY57" s="17">
        <f t="shared" si="19"/>
        <v>4248329.8613268146</v>
      </c>
      <c r="AZ57" s="129">
        <f t="shared" si="20"/>
        <v>1354436.278673185</v>
      </c>
      <c r="BA57" s="21">
        <f t="shared" si="21"/>
        <v>1.3188161755053021</v>
      </c>
      <c r="BB57" s="18">
        <v>2133.6129999999998</v>
      </c>
      <c r="BC57" s="17">
        <f t="shared" si="22"/>
        <v>4525385.2841557125</v>
      </c>
      <c r="BD57" s="129">
        <f t="shared" si="23"/>
        <v>1207391.8658442879</v>
      </c>
      <c r="BE57" s="21">
        <f t="shared" si="24"/>
        <v>1.2668042144547582</v>
      </c>
      <c r="BF57" s="218">
        <v>1977.673</v>
      </c>
      <c r="BG57" s="17">
        <f t="shared" si="25"/>
        <v>4157858.6496795858</v>
      </c>
      <c r="BH57" s="129">
        <f t="shared" si="26"/>
        <v>1533867.3503204142</v>
      </c>
      <c r="BI57" s="219">
        <f t="shared" si="27"/>
        <v>1.3689080075963183</v>
      </c>
      <c r="BN57" s="241">
        <f t="shared" si="28"/>
        <v>124565.04999999981</v>
      </c>
      <c r="BO57" s="241">
        <f t="shared" si="29"/>
        <v>94965.770000000484</v>
      </c>
      <c r="BP57" s="241">
        <f t="shared" si="30"/>
        <v>60926.519999999553</v>
      </c>
      <c r="BQ57" s="241">
        <f t="shared" si="31"/>
        <v>130011.01000000071</v>
      </c>
      <c r="BR57" s="241">
        <f t="shared" si="32"/>
        <v>-41051.150000000373</v>
      </c>
    </row>
    <row r="58" spans="1:70" x14ac:dyDescent="0.25">
      <c r="A58" s="127">
        <v>127041503</v>
      </c>
      <c r="B58" t="s">
        <v>150</v>
      </c>
      <c r="C58" t="s">
        <v>99</v>
      </c>
      <c r="D58">
        <v>127041503</v>
      </c>
      <c r="E58" s="127">
        <f t="shared" si="8"/>
        <v>0</v>
      </c>
      <c r="F58" s="17">
        <v>10028260.619999999</v>
      </c>
      <c r="H58" s="17">
        <f t="shared" si="0"/>
        <v>10028260.619999999</v>
      </c>
      <c r="I58" s="128">
        <f t="shared" si="1"/>
        <v>1.8092800468021935E-3</v>
      </c>
      <c r="J58" s="17">
        <v>10028260.619999999</v>
      </c>
      <c r="K58" s="128">
        <f t="shared" si="2"/>
        <v>1.8093676783014438E-3</v>
      </c>
      <c r="L58" s="17">
        <v>10028260.619999999</v>
      </c>
      <c r="M58" s="128">
        <f t="shared" si="3"/>
        <v>1.8093676783014438E-3</v>
      </c>
      <c r="N58" s="17">
        <v>10028260.619999999</v>
      </c>
      <c r="O58" s="128">
        <f t="shared" si="4"/>
        <v>1.8048087614478295E-3</v>
      </c>
      <c r="P58" s="17">
        <v>10028260.619999999</v>
      </c>
      <c r="Q58" s="128">
        <f t="shared" si="5"/>
        <v>1.804808745440921E-3</v>
      </c>
      <c r="R58" s="217">
        <v>10028260.619999999</v>
      </c>
      <c r="S58" s="128">
        <f t="shared" si="6"/>
        <v>1.804808745440921E-3</v>
      </c>
      <c r="V58" s="17">
        <v>306989.37</v>
      </c>
      <c r="W58" s="17">
        <v>709341.7</v>
      </c>
      <c r="X58" s="17">
        <v>865034.92</v>
      </c>
      <c r="Y58" s="17">
        <v>975486.44</v>
      </c>
      <c r="Z58" s="17">
        <v>1011658.46</v>
      </c>
      <c r="AA58" s="17">
        <v>1274885.53</v>
      </c>
      <c r="AB58" s="17"/>
      <c r="AD58" s="17">
        <f t="shared" si="9"/>
        <v>306989.37000000104</v>
      </c>
      <c r="AE58" s="17">
        <v>10335249.99</v>
      </c>
      <c r="AF58" s="17">
        <v>10737602.32</v>
      </c>
      <c r="AG58" s="17">
        <v>10893295.539999999</v>
      </c>
      <c r="AH58" s="17">
        <v>11003513</v>
      </c>
      <c r="AI58" s="17">
        <v>11039919.08</v>
      </c>
      <c r="AJ58" s="17">
        <f t="shared" si="7"/>
        <v>11303146</v>
      </c>
      <c r="AL58" s="18">
        <v>5887.2870000000003</v>
      </c>
      <c r="AM58" s="17">
        <f t="shared" si="10"/>
        <v>11472060.575385271</v>
      </c>
      <c r="AN58" s="129">
        <f t="shared" si="11"/>
        <v>-1136810.5853852704</v>
      </c>
      <c r="AO58" s="21">
        <f t="shared" si="12"/>
        <v>0.9009061556191188</v>
      </c>
      <c r="AP58" s="18">
        <v>5885.87</v>
      </c>
      <c r="AQ58" s="17">
        <f t="shared" si="13"/>
        <v>11865631.969659163</v>
      </c>
      <c r="AR58" s="129">
        <f t="shared" si="14"/>
        <v>-1128029.6496591624</v>
      </c>
      <c r="AS58" s="21">
        <f t="shared" si="15"/>
        <v>0.90493303242982981</v>
      </c>
      <c r="AT58" s="18">
        <v>5695.067</v>
      </c>
      <c r="AU58" s="17">
        <f t="shared" si="16"/>
        <v>11456433.55398367</v>
      </c>
      <c r="AV58" s="129">
        <f t="shared" si="17"/>
        <v>-563138.01398367062</v>
      </c>
      <c r="AW58" s="21">
        <f t="shared" si="18"/>
        <v>0.95084525988562518</v>
      </c>
      <c r="AX58" s="18">
        <v>5332.7830000000004</v>
      </c>
      <c r="AY58" s="17">
        <f t="shared" si="19"/>
        <v>11035087.693524951</v>
      </c>
      <c r="AZ58" s="129">
        <f t="shared" si="20"/>
        <v>-31574.693524951115</v>
      </c>
      <c r="BA58" s="21">
        <f t="shared" si="21"/>
        <v>0.99713870026212137</v>
      </c>
      <c r="BB58" s="18">
        <v>4270.2809999999999</v>
      </c>
      <c r="BC58" s="17">
        <f t="shared" si="22"/>
        <v>9057250.2120158337</v>
      </c>
      <c r="BD58" s="129">
        <f t="shared" si="23"/>
        <v>1982668.8679841664</v>
      </c>
      <c r="BE58" s="21">
        <f t="shared" si="24"/>
        <v>1.2189040626650516</v>
      </c>
      <c r="BF58" s="218">
        <v>5428.982</v>
      </c>
      <c r="BG58" s="17">
        <f t="shared" si="25"/>
        <v>11413888.831801202</v>
      </c>
      <c r="BH58" s="129">
        <f t="shared" si="26"/>
        <v>-110742.83180120215</v>
      </c>
      <c r="BI58" s="219">
        <f t="shared" si="27"/>
        <v>0.99029753719935909</v>
      </c>
      <c r="BN58" s="241">
        <f t="shared" si="28"/>
        <v>402352.33000000007</v>
      </c>
      <c r="BO58" s="241">
        <f t="shared" si="29"/>
        <v>155693.21999999881</v>
      </c>
      <c r="BP58" s="241">
        <f t="shared" si="30"/>
        <v>110217.46000000089</v>
      </c>
      <c r="BQ58" s="241">
        <f t="shared" si="31"/>
        <v>36406.080000000075</v>
      </c>
      <c r="BR58" s="241">
        <f t="shared" si="32"/>
        <v>263226.91999999993</v>
      </c>
    </row>
    <row r="59" spans="1:70" x14ac:dyDescent="0.25">
      <c r="A59" s="127">
        <v>127041603</v>
      </c>
      <c r="B59" t="s">
        <v>153</v>
      </c>
      <c r="C59" t="s">
        <v>99</v>
      </c>
      <c r="D59">
        <v>127041603</v>
      </c>
      <c r="E59" s="127">
        <f t="shared" si="8"/>
        <v>0</v>
      </c>
      <c r="F59" s="17">
        <v>8936881.2400000002</v>
      </c>
      <c r="H59" s="17">
        <f t="shared" si="0"/>
        <v>8936881.2400000002</v>
      </c>
      <c r="I59" s="128">
        <f t="shared" si="1"/>
        <v>1.6123754179189699E-3</v>
      </c>
      <c r="J59" s="17">
        <v>8936881.2400000002</v>
      </c>
      <c r="K59" s="128">
        <f t="shared" si="2"/>
        <v>1.6124535124491539E-3</v>
      </c>
      <c r="L59" s="17">
        <v>8936881.2400000002</v>
      </c>
      <c r="M59" s="128">
        <f t="shared" si="3"/>
        <v>1.6124535124491539E-3</v>
      </c>
      <c r="N59" s="17">
        <v>8936881.2400000002</v>
      </c>
      <c r="O59" s="128">
        <f t="shared" si="4"/>
        <v>1.608390744233644E-3</v>
      </c>
      <c r="P59" s="17">
        <v>8936881.2400000002</v>
      </c>
      <c r="Q59" s="128">
        <f t="shared" si="5"/>
        <v>1.6083907299687735E-3</v>
      </c>
      <c r="R59" s="217">
        <v>8936881.2400000002</v>
      </c>
      <c r="S59" s="128">
        <f t="shared" si="6"/>
        <v>1.6083907299687735E-3</v>
      </c>
      <c r="V59" s="17">
        <v>136579.31</v>
      </c>
      <c r="W59" s="17">
        <v>315726.58</v>
      </c>
      <c r="X59" s="17">
        <v>402465.86</v>
      </c>
      <c r="Y59" s="17">
        <v>453470.57</v>
      </c>
      <c r="Z59" s="17">
        <v>540536.18999999994</v>
      </c>
      <c r="AA59" s="17">
        <v>522215.88</v>
      </c>
      <c r="AB59" s="17"/>
      <c r="AD59" s="17">
        <f t="shared" si="9"/>
        <v>136579.31000000052</v>
      </c>
      <c r="AE59" s="17">
        <v>9073460.5500000007</v>
      </c>
      <c r="AF59" s="17">
        <v>9252607.8200000003</v>
      </c>
      <c r="AG59" s="17">
        <v>9339347.0999999996</v>
      </c>
      <c r="AH59" s="17">
        <v>9390243</v>
      </c>
      <c r="AI59" s="17">
        <v>9477417.4299999997</v>
      </c>
      <c r="AJ59" s="17">
        <f t="shared" si="7"/>
        <v>9459097</v>
      </c>
      <c r="AL59" s="18">
        <v>2619.2489999999998</v>
      </c>
      <c r="AM59" s="17">
        <f t="shared" si="10"/>
        <v>5103910.0336058512</v>
      </c>
      <c r="AN59" s="129">
        <f t="shared" si="11"/>
        <v>3969550.5163941495</v>
      </c>
      <c r="AO59" s="21">
        <f t="shared" si="12"/>
        <v>1.7777469607139038</v>
      </c>
      <c r="AP59" s="18">
        <v>2619.7890000000002</v>
      </c>
      <c r="AQ59" s="17">
        <f t="shared" si="13"/>
        <v>5281369.1284655305</v>
      </c>
      <c r="AR59" s="129">
        <f t="shared" si="14"/>
        <v>3971238.6915344698</v>
      </c>
      <c r="AS59" s="21">
        <f t="shared" si="15"/>
        <v>1.7519335602070081</v>
      </c>
      <c r="AT59" s="18">
        <v>2649.6849999999999</v>
      </c>
      <c r="AU59" s="17">
        <f t="shared" si="16"/>
        <v>5330216.5086885225</v>
      </c>
      <c r="AV59" s="129">
        <f t="shared" si="17"/>
        <v>4009130.5913114771</v>
      </c>
      <c r="AW59" s="21">
        <f t="shared" si="18"/>
        <v>1.7521515467104181</v>
      </c>
      <c r="AX59" s="18">
        <v>2479.0300000000002</v>
      </c>
      <c r="AY59" s="17">
        <f t="shared" si="19"/>
        <v>5129838.1060844138</v>
      </c>
      <c r="AZ59" s="129">
        <f t="shared" si="20"/>
        <v>4260404.8939155862</v>
      </c>
      <c r="BA59" s="21">
        <f t="shared" si="21"/>
        <v>1.8305144930134134</v>
      </c>
      <c r="BB59" s="18">
        <v>2281.6410000000001</v>
      </c>
      <c r="BC59" s="17">
        <f t="shared" si="22"/>
        <v>4839352.1248353496</v>
      </c>
      <c r="BD59" s="129">
        <f t="shared" si="23"/>
        <v>4638065.3051646501</v>
      </c>
      <c r="BE59" s="21">
        <f t="shared" si="24"/>
        <v>1.9584062464399512</v>
      </c>
      <c r="BF59" s="218">
        <v>2223.808</v>
      </c>
      <c r="BG59" s="17">
        <f t="shared" si="25"/>
        <v>4675332.7410682458</v>
      </c>
      <c r="BH59" s="129">
        <f t="shared" si="26"/>
        <v>4783764.2589317542</v>
      </c>
      <c r="BI59" s="219">
        <f t="shared" si="27"/>
        <v>2.0231922568657077</v>
      </c>
      <c r="BN59" s="241">
        <f t="shared" si="28"/>
        <v>179147.26999999955</v>
      </c>
      <c r="BO59" s="241">
        <f t="shared" si="29"/>
        <v>86739.279999999329</v>
      </c>
      <c r="BP59" s="241">
        <f t="shared" si="30"/>
        <v>50895.900000000373</v>
      </c>
      <c r="BQ59" s="241">
        <f t="shared" si="31"/>
        <v>87174.429999999702</v>
      </c>
      <c r="BR59" s="241">
        <f t="shared" si="32"/>
        <v>-18320.429999999702</v>
      </c>
    </row>
    <row r="60" spans="1:70" x14ac:dyDescent="0.25">
      <c r="A60" s="127">
        <v>127042003</v>
      </c>
      <c r="B60" t="s">
        <v>201</v>
      </c>
      <c r="C60" t="s">
        <v>99</v>
      </c>
      <c r="D60">
        <v>127042003</v>
      </c>
      <c r="E60" s="127">
        <f t="shared" si="8"/>
        <v>0</v>
      </c>
      <c r="F60" s="17">
        <v>8355040.8600000003</v>
      </c>
      <c r="H60" s="17">
        <f t="shared" si="0"/>
        <v>8355040.8600000003</v>
      </c>
      <c r="I60" s="128">
        <f t="shared" si="1"/>
        <v>1.5074008635223364E-3</v>
      </c>
      <c r="J60" s="17">
        <v>8355040.8600000003</v>
      </c>
      <c r="K60" s="128">
        <f t="shared" si="2"/>
        <v>1.5074738736668273E-3</v>
      </c>
      <c r="L60" s="17">
        <v>8355040.8600000003</v>
      </c>
      <c r="M60" s="128">
        <f t="shared" si="3"/>
        <v>1.5074738736668273E-3</v>
      </c>
      <c r="N60" s="17">
        <v>8355040.8600000003</v>
      </c>
      <c r="O60" s="128">
        <f t="shared" si="4"/>
        <v>1.5036756141248561E-3</v>
      </c>
      <c r="P60" s="17">
        <v>8355040.8600000003</v>
      </c>
      <c r="Q60" s="128">
        <f t="shared" si="5"/>
        <v>1.5036756007887075E-3</v>
      </c>
      <c r="R60" s="217">
        <v>8355040.8600000003</v>
      </c>
      <c r="S60" s="128">
        <f t="shared" si="6"/>
        <v>1.5036756007887075E-3</v>
      </c>
      <c r="V60" s="17">
        <v>89318.97</v>
      </c>
      <c r="W60" s="17">
        <v>206293.44</v>
      </c>
      <c r="X60" s="17">
        <v>274290.76</v>
      </c>
      <c r="Y60" s="17">
        <v>357944.01</v>
      </c>
      <c r="Z60" s="17">
        <v>476601.45</v>
      </c>
      <c r="AA60" s="17">
        <v>500571.64</v>
      </c>
      <c r="AB60" s="17"/>
      <c r="AD60" s="17">
        <f t="shared" si="9"/>
        <v>89318.969999999739</v>
      </c>
      <c r="AE60" s="17">
        <v>8444359.8300000001</v>
      </c>
      <c r="AF60" s="17">
        <v>8561334.3000000007</v>
      </c>
      <c r="AG60" s="17">
        <v>8629331.6199999992</v>
      </c>
      <c r="AH60" s="17">
        <v>8712898.9800000004</v>
      </c>
      <c r="AI60" s="17">
        <v>8831642.3100000005</v>
      </c>
      <c r="AJ60" s="17">
        <f t="shared" si="7"/>
        <v>8855613</v>
      </c>
      <c r="AL60" s="18">
        <v>1712.914</v>
      </c>
      <c r="AM60" s="17">
        <f t="shared" si="10"/>
        <v>3337811.3158786865</v>
      </c>
      <c r="AN60" s="129">
        <f t="shared" si="11"/>
        <v>5106548.5141213136</v>
      </c>
      <c r="AO60" s="21">
        <f t="shared" si="12"/>
        <v>2.5299092821180045</v>
      </c>
      <c r="AP60" s="18">
        <v>1711.751</v>
      </c>
      <c r="AQ60" s="17">
        <f t="shared" si="13"/>
        <v>3450808.0181342848</v>
      </c>
      <c r="AR60" s="129">
        <f t="shared" si="14"/>
        <v>5110526.281865716</v>
      </c>
      <c r="AS60" s="21">
        <f t="shared" si="15"/>
        <v>2.4809651116519591</v>
      </c>
      <c r="AT60" s="18">
        <v>1805.828</v>
      </c>
      <c r="AU60" s="17">
        <f t="shared" si="16"/>
        <v>3632678.6834857645</v>
      </c>
      <c r="AV60" s="129">
        <f t="shared" si="17"/>
        <v>4996652.9365142342</v>
      </c>
      <c r="AW60" s="21">
        <f t="shared" si="18"/>
        <v>2.3754734100841692</v>
      </c>
      <c r="AX60" s="18">
        <v>1956.806</v>
      </c>
      <c r="AY60" s="17">
        <f t="shared" si="19"/>
        <v>4049203.9164570887</v>
      </c>
      <c r="AZ60" s="129">
        <f t="shared" si="20"/>
        <v>4663695.0635429118</v>
      </c>
      <c r="BA60" s="21">
        <f t="shared" si="21"/>
        <v>2.1517560389064037</v>
      </c>
      <c r="BB60" s="18">
        <v>2011.768</v>
      </c>
      <c r="BC60" s="17">
        <f t="shared" si="22"/>
        <v>4266952.4896667618</v>
      </c>
      <c r="BD60" s="129">
        <f t="shared" si="23"/>
        <v>4564689.8203332387</v>
      </c>
      <c r="BE60" s="21">
        <f t="shared" si="24"/>
        <v>2.069777512495746</v>
      </c>
      <c r="BF60" s="218">
        <v>2131.6379999999999</v>
      </c>
      <c r="BG60" s="17">
        <f t="shared" si="25"/>
        <v>4481554.5827271212</v>
      </c>
      <c r="BH60" s="129">
        <f t="shared" si="26"/>
        <v>4374058.4172728788</v>
      </c>
      <c r="BI60" s="219">
        <f t="shared" si="27"/>
        <v>1.9760136435984612</v>
      </c>
      <c r="BN60" s="241">
        <f t="shared" si="28"/>
        <v>116974.47000000067</v>
      </c>
      <c r="BO60" s="241">
        <f t="shared" si="29"/>
        <v>67997.319999998435</v>
      </c>
      <c r="BP60" s="241">
        <f t="shared" si="30"/>
        <v>83567.360000001267</v>
      </c>
      <c r="BQ60" s="241">
        <f t="shared" si="31"/>
        <v>118743.33000000007</v>
      </c>
      <c r="BR60" s="241">
        <f t="shared" si="32"/>
        <v>23970.689999999478</v>
      </c>
    </row>
    <row r="61" spans="1:70" x14ac:dyDescent="0.25">
      <c r="A61" s="127">
        <v>127042853</v>
      </c>
      <c r="B61" t="s">
        <v>301</v>
      </c>
      <c r="C61" t="s">
        <v>99</v>
      </c>
      <c r="D61">
        <v>127042853</v>
      </c>
      <c r="E61" s="127">
        <f t="shared" si="8"/>
        <v>0</v>
      </c>
      <c r="F61" s="17">
        <v>7822011.4500000002</v>
      </c>
      <c r="H61" s="17">
        <f t="shared" si="0"/>
        <v>7822011.4500000002</v>
      </c>
      <c r="I61" s="128">
        <f t="shared" si="1"/>
        <v>1.4112326931470689E-3</v>
      </c>
      <c r="J61" s="17">
        <v>7822011.4500000002</v>
      </c>
      <c r="K61" s="128">
        <f t="shared" si="2"/>
        <v>1.4113010454383076E-3</v>
      </c>
      <c r="L61" s="17">
        <v>7822011.4500000002</v>
      </c>
      <c r="M61" s="128">
        <f t="shared" si="3"/>
        <v>1.4113010454383076E-3</v>
      </c>
      <c r="N61" s="17">
        <v>7822011.4500000002</v>
      </c>
      <c r="O61" s="128">
        <f t="shared" si="4"/>
        <v>1.4077451047642641E-3</v>
      </c>
      <c r="P61" s="17">
        <v>7822011.4500000002</v>
      </c>
      <c r="Q61" s="128">
        <f t="shared" si="5"/>
        <v>1.4077450922789262E-3</v>
      </c>
      <c r="R61" s="217">
        <v>7822011.4500000002</v>
      </c>
      <c r="S61" s="128">
        <f t="shared" si="6"/>
        <v>1.4077450922789262E-3</v>
      </c>
      <c r="V61" s="17">
        <v>87405.89</v>
      </c>
      <c r="W61" s="17">
        <v>202012.11</v>
      </c>
      <c r="X61" s="17">
        <v>221833.96</v>
      </c>
      <c r="Y61" s="17">
        <v>252045.73</v>
      </c>
      <c r="Z61" s="17">
        <v>273726.58</v>
      </c>
      <c r="AA61" s="17">
        <v>268357.84000000003</v>
      </c>
      <c r="AB61" s="17"/>
      <c r="AD61" s="17">
        <f t="shared" si="9"/>
        <v>87405.889999999665</v>
      </c>
      <c r="AE61" s="17">
        <v>7909417.3399999999</v>
      </c>
      <c r="AF61" s="17">
        <v>8024023.5599999996</v>
      </c>
      <c r="AG61" s="17">
        <v>8043845.4100000001</v>
      </c>
      <c r="AH61" s="17">
        <v>8073996.71</v>
      </c>
      <c r="AI61" s="17">
        <v>8095738.0300000003</v>
      </c>
      <c r="AJ61" s="17">
        <f t="shared" si="7"/>
        <v>8090369</v>
      </c>
      <c r="AL61" s="18">
        <v>1676.2260000000001</v>
      </c>
      <c r="AM61" s="17">
        <f t="shared" si="10"/>
        <v>3266320.4987349436</v>
      </c>
      <c r="AN61" s="129">
        <f t="shared" si="11"/>
        <v>4643096.8412650563</v>
      </c>
      <c r="AO61" s="21">
        <f t="shared" si="12"/>
        <v>2.4215068126545889</v>
      </c>
      <c r="AP61" s="18">
        <v>1676.2260000000001</v>
      </c>
      <c r="AQ61" s="17">
        <f t="shared" si="13"/>
        <v>3379191.3198854043</v>
      </c>
      <c r="AR61" s="129">
        <f t="shared" si="14"/>
        <v>4644832.2401145957</v>
      </c>
      <c r="AS61" s="21">
        <f t="shared" si="15"/>
        <v>2.374539586670136</v>
      </c>
      <c r="AT61" s="18">
        <v>1460.472</v>
      </c>
      <c r="AU61" s="17">
        <f t="shared" si="16"/>
        <v>2937946.1954448712</v>
      </c>
      <c r="AV61" s="129">
        <f t="shared" si="17"/>
        <v>5105899.2145551294</v>
      </c>
      <c r="AW61" s="21">
        <f t="shared" si="18"/>
        <v>2.737914473202931</v>
      </c>
      <c r="AX61" s="18">
        <v>1377.8820000000001</v>
      </c>
      <c r="AY61" s="17">
        <f t="shared" si="19"/>
        <v>2851240.8439138709</v>
      </c>
      <c r="AZ61" s="129">
        <f t="shared" si="20"/>
        <v>5222755.8660861291</v>
      </c>
      <c r="BA61" s="21">
        <f t="shared" si="21"/>
        <v>2.8317484042901486</v>
      </c>
      <c r="BB61" s="18">
        <v>1155.4190000000001</v>
      </c>
      <c r="BC61" s="17">
        <f t="shared" si="22"/>
        <v>2450639.4269410195</v>
      </c>
      <c r="BD61" s="129">
        <f t="shared" si="23"/>
        <v>5645098.6030589808</v>
      </c>
      <c r="BE61" s="21">
        <f t="shared" si="24"/>
        <v>3.3035206815820333</v>
      </c>
      <c r="BF61" s="218">
        <v>1142.777</v>
      </c>
      <c r="BG61" s="17">
        <f t="shared" si="25"/>
        <v>2402573.7491005282</v>
      </c>
      <c r="BH61" s="129">
        <f t="shared" si="26"/>
        <v>5687795.2508994713</v>
      </c>
      <c r="BI61" s="219">
        <f t="shared" si="27"/>
        <v>3.3673759246844597</v>
      </c>
      <c r="BN61" s="241">
        <f t="shared" si="28"/>
        <v>114606.21999999974</v>
      </c>
      <c r="BO61" s="241">
        <f t="shared" si="29"/>
        <v>19821.850000000559</v>
      </c>
      <c r="BP61" s="241">
        <f t="shared" si="30"/>
        <v>30151.299999999814</v>
      </c>
      <c r="BQ61" s="241">
        <f t="shared" si="31"/>
        <v>21741.320000000298</v>
      </c>
      <c r="BR61" s="241">
        <f t="shared" si="32"/>
        <v>-5369.0300000002608</v>
      </c>
    </row>
    <row r="62" spans="1:70" x14ac:dyDescent="0.25">
      <c r="A62" s="127">
        <v>127044103</v>
      </c>
      <c r="B62" t="s">
        <v>338</v>
      </c>
      <c r="C62" t="s">
        <v>99</v>
      </c>
      <c r="D62">
        <v>127044103</v>
      </c>
      <c r="E62" s="127">
        <f t="shared" si="8"/>
        <v>0</v>
      </c>
      <c r="F62" s="17">
        <v>9466406.4100000001</v>
      </c>
      <c r="H62" s="17">
        <f t="shared" si="0"/>
        <v>9466406.4100000001</v>
      </c>
      <c r="I62" s="128">
        <f t="shared" si="1"/>
        <v>1.7079113598598703E-3</v>
      </c>
      <c r="J62" s="17">
        <v>9466406.4100000001</v>
      </c>
      <c r="K62" s="128">
        <f t="shared" si="2"/>
        <v>1.7079940816216647E-3</v>
      </c>
      <c r="L62" s="17">
        <v>9466406.4100000001</v>
      </c>
      <c r="M62" s="128">
        <f t="shared" si="3"/>
        <v>1.7079940816216647E-3</v>
      </c>
      <c r="N62" s="17">
        <v>9466406.4100000001</v>
      </c>
      <c r="O62" s="128">
        <f t="shared" si="4"/>
        <v>1.7036905875900438E-3</v>
      </c>
      <c r="P62" s="17">
        <v>9466406.4100000001</v>
      </c>
      <c r="Q62" s="128">
        <f t="shared" si="5"/>
        <v>1.7036905724799557E-3</v>
      </c>
      <c r="R62" s="217">
        <v>9466406.4100000001</v>
      </c>
      <c r="S62" s="128">
        <f t="shared" si="6"/>
        <v>1.7036905724799557E-3</v>
      </c>
      <c r="V62" s="17">
        <v>84145.72</v>
      </c>
      <c r="W62" s="17">
        <v>194477.2</v>
      </c>
      <c r="X62" s="17">
        <v>220646.01</v>
      </c>
      <c r="Y62" s="17">
        <v>249328.24</v>
      </c>
      <c r="Z62" s="17">
        <v>360215.55</v>
      </c>
      <c r="AA62" s="17">
        <v>358083.63</v>
      </c>
      <c r="AB62" s="17"/>
      <c r="AD62" s="17">
        <f t="shared" si="9"/>
        <v>84145.720000000671</v>
      </c>
      <c r="AE62" s="17">
        <v>9550552.1300000008</v>
      </c>
      <c r="AF62" s="17">
        <v>9660883.6099999994</v>
      </c>
      <c r="AG62" s="17">
        <v>9687052.4199999999</v>
      </c>
      <c r="AH62" s="17">
        <v>9715674.8200000003</v>
      </c>
      <c r="AI62" s="17">
        <v>9826621.9600000009</v>
      </c>
      <c r="AJ62" s="17">
        <f t="shared" si="7"/>
        <v>9824490</v>
      </c>
      <c r="AL62" s="18">
        <v>1613.704</v>
      </c>
      <c r="AM62" s="17">
        <f t="shared" si="10"/>
        <v>3144489.1405398631</v>
      </c>
      <c r="AN62" s="129">
        <f t="shared" si="11"/>
        <v>6406062.9894601377</v>
      </c>
      <c r="AO62" s="21">
        <f t="shared" si="12"/>
        <v>3.037234890358155</v>
      </c>
      <c r="AP62" s="18">
        <v>1613.704</v>
      </c>
      <c r="AQ62" s="17">
        <f t="shared" si="13"/>
        <v>3253149.9628715669</v>
      </c>
      <c r="AR62" s="129">
        <f t="shared" si="14"/>
        <v>6407733.647128433</v>
      </c>
      <c r="AS62" s="21">
        <f t="shared" si="15"/>
        <v>2.9697012803775893</v>
      </c>
      <c r="AT62" s="18">
        <v>1452.6510000000001</v>
      </c>
      <c r="AU62" s="17">
        <f t="shared" si="16"/>
        <v>2922213.1466807909</v>
      </c>
      <c r="AV62" s="129">
        <f t="shared" si="17"/>
        <v>6764839.273319209</v>
      </c>
      <c r="AW62" s="21">
        <f t="shared" si="18"/>
        <v>3.3149711994838853</v>
      </c>
      <c r="AX62" s="18">
        <v>1363.0260000000001</v>
      </c>
      <c r="AY62" s="17">
        <f t="shared" si="19"/>
        <v>2820499.4350144267</v>
      </c>
      <c r="AZ62" s="129">
        <f t="shared" si="20"/>
        <v>6895175.3849855736</v>
      </c>
      <c r="BA62" s="21">
        <f t="shared" si="21"/>
        <v>3.444664692850862</v>
      </c>
      <c r="BB62" s="18">
        <v>1520.4949999999999</v>
      </c>
      <c r="BC62" s="17">
        <f t="shared" si="22"/>
        <v>3224964.273104982</v>
      </c>
      <c r="BD62" s="129">
        <f t="shared" si="23"/>
        <v>6601657.6868950184</v>
      </c>
      <c r="BE62" s="21">
        <f t="shared" si="24"/>
        <v>3.047048316767544</v>
      </c>
      <c r="BF62" s="218">
        <v>1524.866</v>
      </c>
      <c r="BG62" s="17">
        <f t="shared" si="25"/>
        <v>3205877.4568405952</v>
      </c>
      <c r="BH62" s="129">
        <f t="shared" si="26"/>
        <v>6618612.5431594048</v>
      </c>
      <c r="BI62" s="219">
        <f t="shared" si="27"/>
        <v>3.0645244967292271</v>
      </c>
      <c r="BN62" s="241">
        <f t="shared" si="28"/>
        <v>110331.47999999858</v>
      </c>
      <c r="BO62" s="241">
        <f t="shared" si="29"/>
        <v>26168.810000000522</v>
      </c>
      <c r="BP62" s="241">
        <f t="shared" si="30"/>
        <v>28622.400000000373</v>
      </c>
      <c r="BQ62" s="241">
        <f t="shared" si="31"/>
        <v>110947.1400000006</v>
      </c>
      <c r="BR62" s="241">
        <f t="shared" si="32"/>
        <v>-2131.9600000008941</v>
      </c>
    </row>
    <row r="63" spans="1:70" x14ac:dyDescent="0.25">
      <c r="A63" s="127">
        <v>127045303</v>
      </c>
      <c r="B63" t="s">
        <v>403</v>
      </c>
      <c r="C63" t="s">
        <v>99</v>
      </c>
      <c r="D63">
        <v>127045303</v>
      </c>
      <c r="E63" s="127">
        <f t="shared" si="8"/>
        <v>0</v>
      </c>
      <c r="F63" s="17">
        <v>3150770.07</v>
      </c>
      <c r="H63" s="17">
        <f t="shared" si="0"/>
        <v>3150770.07</v>
      </c>
      <c r="I63" s="128">
        <f t="shared" si="1"/>
        <v>5.6845604992987811E-4</v>
      </c>
      <c r="J63" s="17">
        <v>3150770.07</v>
      </c>
      <c r="K63" s="128">
        <f t="shared" si="2"/>
        <v>5.6848358279080883E-4</v>
      </c>
      <c r="L63" s="17">
        <v>3150770.07</v>
      </c>
      <c r="M63" s="128">
        <f t="shared" si="3"/>
        <v>5.6848358279080883E-4</v>
      </c>
      <c r="N63" s="17">
        <v>3150770.07</v>
      </c>
      <c r="O63" s="128">
        <f t="shared" si="4"/>
        <v>5.6705122085704148E-4</v>
      </c>
      <c r="P63" s="17">
        <v>3150770.07</v>
      </c>
      <c r="Q63" s="128">
        <f t="shared" si="5"/>
        <v>5.6705121582784545E-4</v>
      </c>
      <c r="R63" s="217">
        <v>3150770.07</v>
      </c>
      <c r="S63" s="128">
        <f t="shared" si="6"/>
        <v>5.6705121582784545E-4</v>
      </c>
      <c r="V63" s="17">
        <v>97326.16</v>
      </c>
      <c r="W63" s="17">
        <v>224939.8</v>
      </c>
      <c r="X63" s="17">
        <v>325764.06</v>
      </c>
      <c r="Y63" s="17">
        <v>279652.59000000003</v>
      </c>
      <c r="Z63" s="17">
        <v>303922.48</v>
      </c>
      <c r="AA63" s="17">
        <v>302541.51</v>
      </c>
      <c r="AB63" s="17"/>
      <c r="AD63" s="17">
        <f t="shared" si="9"/>
        <v>97326.160000000149</v>
      </c>
      <c r="AE63" s="17">
        <v>3248096.23</v>
      </c>
      <c r="AF63" s="17">
        <v>3375709.87</v>
      </c>
      <c r="AG63" s="17">
        <v>3476534.13</v>
      </c>
      <c r="AH63" s="17">
        <v>3430355.56</v>
      </c>
      <c r="AI63" s="17">
        <v>3454692.55</v>
      </c>
      <c r="AJ63" s="17">
        <f t="shared" si="7"/>
        <v>3453312</v>
      </c>
      <c r="AL63" s="18">
        <v>1866.472</v>
      </c>
      <c r="AM63" s="17">
        <f t="shared" si="10"/>
        <v>3637036.8637133697</v>
      </c>
      <c r="AN63" s="129">
        <f t="shared" si="11"/>
        <v>-388940.63371336972</v>
      </c>
      <c r="AO63" s="21">
        <f t="shared" si="12"/>
        <v>0.89306112412721983</v>
      </c>
      <c r="AP63" s="18">
        <v>1866.472</v>
      </c>
      <c r="AQ63" s="17">
        <f t="shared" si="13"/>
        <v>3762718.1425470966</v>
      </c>
      <c r="AR63" s="129">
        <f t="shared" si="14"/>
        <v>-387008.27254709648</v>
      </c>
      <c r="AS63" s="21">
        <f t="shared" si="15"/>
        <v>0.8971466217012154</v>
      </c>
      <c r="AT63" s="18">
        <v>2144.7089999999998</v>
      </c>
      <c r="AU63" s="17">
        <f t="shared" si="16"/>
        <v>4314385.7923235595</v>
      </c>
      <c r="AV63" s="129">
        <f t="shared" si="17"/>
        <v>-837851.66232355963</v>
      </c>
      <c r="AW63" s="21">
        <f t="shared" si="18"/>
        <v>0.80580047713528058</v>
      </c>
      <c r="AX63" s="18">
        <v>1528.8030000000001</v>
      </c>
      <c r="AY63" s="17">
        <f t="shared" si="19"/>
        <v>3163540.5324244439</v>
      </c>
      <c r="AZ63" s="129">
        <f t="shared" si="20"/>
        <v>266815.02757555619</v>
      </c>
      <c r="BA63" s="21">
        <f t="shared" si="21"/>
        <v>1.0843406382313923</v>
      </c>
      <c r="BB63" s="18">
        <v>1282.8779999999999</v>
      </c>
      <c r="BC63" s="17">
        <f t="shared" si="22"/>
        <v>2720979.4946727036</v>
      </c>
      <c r="BD63" s="129">
        <f t="shared" si="23"/>
        <v>733713.05532729626</v>
      </c>
      <c r="BE63" s="21">
        <f t="shared" si="24"/>
        <v>1.2696503434751358</v>
      </c>
      <c r="BF63" s="218">
        <v>1288.345</v>
      </c>
      <c r="BG63" s="17">
        <f t="shared" si="25"/>
        <v>2708615.8338721548</v>
      </c>
      <c r="BH63" s="129">
        <f t="shared" si="26"/>
        <v>744696.16612784518</v>
      </c>
      <c r="BI63" s="219">
        <f t="shared" si="27"/>
        <v>1.2749360602619124</v>
      </c>
      <c r="BN63" s="241">
        <f t="shared" si="28"/>
        <v>127613.64000000013</v>
      </c>
      <c r="BO63" s="241">
        <f t="shared" si="29"/>
        <v>100824.25999999978</v>
      </c>
      <c r="BP63" s="241">
        <f t="shared" si="30"/>
        <v>-46178.569999999832</v>
      </c>
      <c r="BQ63" s="241">
        <f t="shared" si="31"/>
        <v>24336.989999999758</v>
      </c>
      <c r="BR63" s="241">
        <f t="shared" si="32"/>
        <v>-1380.5499999998137</v>
      </c>
    </row>
    <row r="64" spans="1:70" x14ac:dyDescent="0.25">
      <c r="A64" s="127">
        <v>127045653</v>
      </c>
      <c r="B64" t="s">
        <v>432</v>
      </c>
      <c r="C64" t="s">
        <v>99</v>
      </c>
      <c r="D64">
        <v>127045653</v>
      </c>
      <c r="E64" s="127">
        <f t="shared" si="8"/>
        <v>0</v>
      </c>
      <c r="F64" s="17">
        <v>10197843.300000001</v>
      </c>
      <c r="H64" s="17">
        <f t="shared" si="0"/>
        <v>10197843.300000001</v>
      </c>
      <c r="I64" s="128">
        <f t="shared" si="1"/>
        <v>1.8398758371225338E-3</v>
      </c>
      <c r="J64" s="17">
        <v>10197843.300000001</v>
      </c>
      <c r="K64" s="128">
        <f t="shared" si="2"/>
        <v>1.8399649505123189E-3</v>
      </c>
      <c r="L64" s="17">
        <v>10197843.300000001</v>
      </c>
      <c r="M64" s="128">
        <f t="shared" si="3"/>
        <v>1.8399649505123189E-3</v>
      </c>
      <c r="N64" s="17">
        <v>10197843.300000001</v>
      </c>
      <c r="O64" s="128">
        <f t="shared" si="4"/>
        <v>1.8353289401958173E-3</v>
      </c>
      <c r="P64" s="17">
        <v>10197843.300000001</v>
      </c>
      <c r="Q64" s="128">
        <f t="shared" si="5"/>
        <v>1.8353289239182243E-3</v>
      </c>
      <c r="R64" s="217">
        <v>10197843.300000001</v>
      </c>
      <c r="S64" s="128">
        <f t="shared" si="6"/>
        <v>1.8353289239182243E-3</v>
      </c>
      <c r="V64" s="17">
        <v>154513.25</v>
      </c>
      <c r="W64" s="17">
        <v>357110.34</v>
      </c>
      <c r="X64" s="17">
        <v>374654.59</v>
      </c>
      <c r="Y64" s="17">
        <v>479049</v>
      </c>
      <c r="Z64" s="17">
        <v>624572.23</v>
      </c>
      <c r="AA64" s="17">
        <v>590308.48</v>
      </c>
      <c r="AB64" s="17"/>
      <c r="AD64" s="17">
        <f t="shared" si="9"/>
        <v>154513.25</v>
      </c>
      <c r="AE64" s="17">
        <v>10352356.550000001</v>
      </c>
      <c r="AF64" s="17">
        <v>10554953.640000001</v>
      </c>
      <c r="AG64" s="17">
        <v>10572497.890000001</v>
      </c>
      <c r="AH64" s="17">
        <v>10676777.35</v>
      </c>
      <c r="AI64" s="17">
        <v>10822415.529999999</v>
      </c>
      <c r="AJ64" s="17">
        <f t="shared" si="7"/>
        <v>10788152</v>
      </c>
      <c r="AL64" s="18">
        <v>2963.1770000000001</v>
      </c>
      <c r="AM64" s="17">
        <f t="shared" si="10"/>
        <v>5774093.5747804372</v>
      </c>
      <c r="AN64" s="129">
        <f t="shared" si="11"/>
        <v>4578262.9752195636</v>
      </c>
      <c r="AO64" s="21">
        <f t="shared" si="12"/>
        <v>1.7928972601372597</v>
      </c>
      <c r="AP64" s="18">
        <v>2963.1770000000001</v>
      </c>
      <c r="AQ64" s="17">
        <f t="shared" si="13"/>
        <v>5973622.8871787405</v>
      </c>
      <c r="AR64" s="129">
        <f t="shared" si="14"/>
        <v>4581330.7528212601</v>
      </c>
      <c r="AS64" s="21">
        <f t="shared" si="15"/>
        <v>1.766926677386051</v>
      </c>
      <c r="AT64" s="18">
        <v>2466.5859999999998</v>
      </c>
      <c r="AU64" s="17">
        <f t="shared" si="16"/>
        <v>4961886.9478069982</v>
      </c>
      <c r="AV64" s="129">
        <f t="shared" si="17"/>
        <v>5610610.9421930024</v>
      </c>
      <c r="AW64" s="21">
        <f t="shared" si="18"/>
        <v>2.1307413895580027</v>
      </c>
      <c r="AX64" s="18">
        <v>2618.8620000000001</v>
      </c>
      <c r="AY64" s="17">
        <f t="shared" si="19"/>
        <v>5419191.410421188</v>
      </c>
      <c r="AZ64" s="129">
        <f t="shared" si="20"/>
        <v>5257585.9395788116</v>
      </c>
      <c r="BA64" s="21">
        <f t="shared" si="21"/>
        <v>1.9701790435872764</v>
      </c>
      <c r="BB64" s="18">
        <v>2636.3629999999998</v>
      </c>
      <c r="BC64" s="17">
        <f t="shared" si="22"/>
        <v>5591716.175282306</v>
      </c>
      <c r="BD64" s="129">
        <f t="shared" si="23"/>
        <v>5230699.3547176933</v>
      </c>
      <c r="BE64" s="21">
        <f t="shared" si="24"/>
        <v>1.9354372058151921</v>
      </c>
      <c r="BF64" s="218">
        <v>2513.7739999999999</v>
      </c>
      <c r="BG64" s="17">
        <f t="shared" si="25"/>
        <v>5284957.1032418665</v>
      </c>
      <c r="BH64" s="129">
        <f t="shared" si="26"/>
        <v>5503194.8967581335</v>
      </c>
      <c r="BI64" s="219">
        <f t="shared" si="27"/>
        <v>2.0412941466227599</v>
      </c>
      <c r="BN64" s="241">
        <f t="shared" si="28"/>
        <v>202597.08999999985</v>
      </c>
      <c r="BO64" s="241">
        <f t="shared" si="29"/>
        <v>17544.25</v>
      </c>
      <c r="BP64" s="241">
        <f t="shared" si="30"/>
        <v>104279.45999999903</v>
      </c>
      <c r="BQ64" s="241">
        <f t="shared" si="31"/>
        <v>145638.1799999997</v>
      </c>
      <c r="BR64" s="241">
        <f t="shared" si="32"/>
        <v>-34263.529999999329</v>
      </c>
    </row>
    <row r="65" spans="1:70" x14ac:dyDescent="0.25">
      <c r="A65" s="127">
        <v>127045853</v>
      </c>
      <c r="B65" t="s">
        <v>519</v>
      </c>
      <c r="C65" t="s">
        <v>99</v>
      </c>
      <c r="D65">
        <v>127045853</v>
      </c>
      <c r="E65" s="127">
        <f t="shared" si="8"/>
        <v>0</v>
      </c>
      <c r="F65" s="17">
        <v>7689049.5599999996</v>
      </c>
      <c r="H65" s="17">
        <f t="shared" si="0"/>
        <v>7689049.5599999996</v>
      </c>
      <c r="I65" s="128">
        <f t="shared" si="1"/>
        <v>1.3872439573455347E-3</v>
      </c>
      <c r="J65" s="17">
        <v>7689049.5599999996</v>
      </c>
      <c r="K65" s="128">
        <f t="shared" si="2"/>
        <v>1.3873111477553459E-3</v>
      </c>
      <c r="L65" s="17">
        <v>7689049.5599999996</v>
      </c>
      <c r="M65" s="128">
        <f t="shared" si="3"/>
        <v>1.3873111477553459E-3</v>
      </c>
      <c r="N65" s="17">
        <v>7689049.5599999996</v>
      </c>
      <c r="O65" s="128">
        <f t="shared" si="4"/>
        <v>1.3838156524789819E-3</v>
      </c>
      <c r="P65" s="17">
        <v>7689049.5599999996</v>
      </c>
      <c r="Q65" s="128">
        <f t="shared" si="5"/>
        <v>1.3838156402058751E-3</v>
      </c>
      <c r="R65" s="217">
        <v>7689049.5599999996</v>
      </c>
      <c r="S65" s="128">
        <f t="shared" si="6"/>
        <v>1.3838156402058751E-3</v>
      </c>
      <c r="V65" s="17">
        <v>58157.49</v>
      </c>
      <c r="W65" s="17">
        <v>134317.53</v>
      </c>
      <c r="X65" s="17">
        <v>209220.85</v>
      </c>
      <c r="Y65" s="17">
        <v>247001.83</v>
      </c>
      <c r="Z65" s="17">
        <v>295171.84999999998</v>
      </c>
      <c r="AA65" s="17">
        <v>307343.77</v>
      </c>
      <c r="AB65" s="17"/>
      <c r="AD65" s="17">
        <f t="shared" si="9"/>
        <v>58157.490000000224</v>
      </c>
      <c r="AE65" s="17">
        <v>7747207.0499999998</v>
      </c>
      <c r="AF65" s="17">
        <v>7823367.0899999999</v>
      </c>
      <c r="AG65" s="17">
        <v>7898270.4100000001</v>
      </c>
      <c r="AH65" s="17">
        <v>7935992.1200000001</v>
      </c>
      <c r="AI65" s="17">
        <v>7984221.4100000001</v>
      </c>
      <c r="AJ65" s="17">
        <f t="shared" si="7"/>
        <v>7996393</v>
      </c>
      <c r="AL65" s="18">
        <v>1115.3150000000001</v>
      </c>
      <c r="AM65" s="17">
        <f t="shared" si="10"/>
        <v>2173320.4514466207</v>
      </c>
      <c r="AN65" s="129">
        <f t="shared" si="11"/>
        <v>5573886.5985533791</v>
      </c>
      <c r="AO65" s="21">
        <f t="shared" si="12"/>
        <v>3.5646869493374758</v>
      </c>
      <c r="AP65" s="18">
        <v>1114.52</v>
      </c>
      <c r="AQ65" s="17">
        <f t="shared" si="13"/>
        <v>2246818.9312411807</v>
      </c>
      <c r="AR65" s="129">
        <f t="shared" si="14"/>
        <v>5576548.1587588191</v>
      </c>
      <c r="AS65" s="21">
        <f t="shared" si="15"/>
        <v>3.4819748851226922</v>
      </c>
      <c r="AT65" s="18">
        <v>1377.432</v>
      </c>
      <c r="AU65" s="17">
        <f t="shared" si="16"/>
        <v>2770899.4789931066</v>
      </c>
      <c r="AV65" s="129">
        <f t="shared" si="17"/>
        <v>5127370.9310068935</v>
      </c>
      <c r="AW65" s="21">
        <f t="shared" si="18"/>
        <v>2.8504355606830187</v>
      </c>
      <c r="AX65" s="18">
        <v>1350.308</v>
      </c>
      <c r="AY65" s="17">
        <f t="shared" si="19"/>
        <v>2794182.1734108226</v>
      </c>
      <c r="AZ65" s="129">
        <f t="shared" si="20"/>
        <v>5141809.9465891775</v>
      </c>
      <c r="BA65" s="21">
        <f t="shared" si="21"/>
        <v>2.8401842211714619</v>
      </c>
      <c r="BB65" s="18">
        <v>1245.941</v>
      </c>
      <c r="BC65" s="17">
        <f t="shared" si="22"/>
        <v>2642636.254243976</v>
      </c>
      <c r="BD65" s="129">
        <f t="shared" si="23"/>
        <v>5341585.1557560246</v>
      </c>
      <c r="BE65" s="21">
        <f t="shared" si="24"/>
        <v>3.0213092691730221</v>
      </c>
      <c r="BF65" s="218">
        <v>1308.7950000000001</v>
      </c>
      <c r="BG65" s="17">
        <f t="shared" si="25"/>
        <v>2751609.9028542098</v>
      </c>
      <c r="BH65" s="129">
        <f t="shared" si="26"/>
        <v>5244783.0971457902</v>
      </c>
      <c r="BI65" s="219">
        <f t="shared" si="27"/>
        <v>2.9060779988127838</v>
      </c>
      <c r="BN65" s="241">
        <f t="shared" si="28"/>
        <v>76160.040000000037</v>
      </c>
      <c r="BO65" s="241">
        <f t="shared" si="29"/>
        <v>74903.320000000298</v>
      </c>
      <c r="BP65" s="241">
        <f t="shared" si="30"/>
        <v>37721.709999999963</v>
      </c>
      <c r="BQ65" s="241">
        <f t="shared" si="31"/>
        <v>48229.290000000037</v>
      </c>
      <c r="BR65" s="241">
        <f t="shared" si="32"/>
        <v>12171.589999999851</v>
      </c>
    </row>
    <row r="66" spans="1:70" x14ac:dyDescent="0.25">
      <c r="A66" s="127">
        <v>127046903</v>
      </c>
      <c r="B66" t="s">
        <v>521</v>
      </c>
      <c r="C66" t="s">
        <v>99</v>
      </c>
      <c r="D66">
        <v>127046903</v>
      </c>
      <c r="E66" s="127">
        <f t="shared" si="8"/>
        <v>0</v>
      </c>
      <c r="F66" s="17">
        <v>6035243.3399999999</v>
      </c>
      <c r="H66" s="17">
        <f t="shared" ref="H66:H129" si="33">F66+G66</f>
        <v>6035243.3399999999</v>
      </c>
      <c r="I66" s="128">
        <f t="shared" ref="I66:I129" si="34">H66/H$503</f>
        <v>1.0888673286851441E-3</v>
      </c>
      <c r="J66" s="17">
        <v>6035243.3399999999</v>
      </c>
      <c r="K66" s="128">
        <f t="shared" ref="K66:K129" si="35">J66/J$503</f>
        <v>1.0889200673845324E-3</v>
      </c>
      <c r="L66" s="17">
        <v>6035243.3399999999</v>
      </c>
      <c r="M66" s="128">
        <f t="shared" ref="M66:M129" si="36">L66/L$503</f>
        <v>1.0889200673845324E-3</v>
      </c>
      <c r="N66" s="17">
        <v>6035243.3399999999</v>
      </c>
      <c r="O66" s="128">
        <f t="shared" ref="O66:O129" si="37">N66/N$503</f>
        <v>1.0861764038898366E-3</v>
      </c>
      <c r="P66" s="17">
        <v>6035243.3399999999</v>
      </c>
      <c r="Q66" s="128">
        <f t="shared" ref="Q66:Q129" si="38">P66/P$503</f>
        <v>1.0861763942565021E-3</v>
      </c>
      <c r="R66" s="217">
        <v>6035243.3399999999</v>
      </c>
      <c r="S66" s="128">
        <f t="shared" ref="S66:S129" si="39">R66/R$503</f>
        <v>1.0861763942565021E-3</v>
      </c>
      <c r="V66" s="17">
        <v>59965.97</v>
      </c>
      <c r="W66" s="17">
        <v>138762.16</v>
      </c>
      <c r="X66" s="17">
        <v>271571.44</v>
      </c>
      <c r="Y66" s="17">
        <v>320238.36</v>
      </c>
      <c r="Z66" s="17">
        <v>388489.9</v>
      </c>
      <c r="AA66" s="17">
        <v>453071.73</v>
      </c>
      <c r="AB66" s="17"/>
      <c r="AD66" s="17">
        <f t="shared" si="9"/>
        <v>59965.969999999739</v>
      </c>
      <c r="AE66" s="17">
        <v>6095209.3099999996</v>
      </c>
      <c r="AF66" s="17">
        <v>6174005.5</v>
      </c>
      <c r="AG66" s="17">
        <v>6306814.7800000003</v>
      </c>
      <c r="AH66" s="17">
        <v>6355404.8600000003</v>
      </c>
      <c r="AI66" s="17">
        <v>6423733.2400000002</v>
      </c>
      <c r="AJ66" s="17">
        <f t="shared" ref="AJ66:AJ129" si="40">ROUND(AA66+R66,0)</f>
        <v>6488315</v>
      </c>
      <c r="AL66" s="18">
        <v>1149.9970000000001</v>
      </c>
      <c r="AM66" s="17">
        <f t="shared" si="10"/>
        <v>2240902.3452587472</v>
      </c>
      <c r="AN66" s="129">
        <f t="shared" si="11"/>
        <v>3854306.9647412524</v>
      </c>
      <c r="AO66" s="21">
        <f t="shared" si="12"/>
        <v>2.7199798879661632</v>
      </c>
      <c r="AP66" s="18">
        <v>1151.4000000000001</v>
      </c>
      <c r="AQ66" s="17">
        <f t="shared" si="13"/>
        <v>2321167.24458161</v>
      </c>
      <c r="AR66" s="129">
        <f t="shared" si="14"/>
        <v>3852838.25541839</v>
      </c>
      <c r="AS66" s="21">
        <f t="shared" si="15"/>
        <v>2.6598710258436649</v>
      </c>
      <c r="AT66" s="18">
        <v>1787.925</v>
      </c>
      <c r="AU66" s="17">
        <f t="shared" si="16"/>
        <v>3596664.2643547915</v>
      </c>
      <c r="AV66" s="129">
        <f t="shared" si="17"/>
        <v>2710150.5156452088</v>
      </c>
      <c r="AW66" s="21">
        <f t="shared" si="18"/>
        <v>1.7535177921677338</v>
      </c>
      <c r="AX66" s="18">
        <v>1750.6769999999999</v>
      </c>
      <c r="AY66" s="17">
        <f t="shared" si="19"/>
        <v>3622662.72939236</v>
      </c>
      <c r="AZ66" s="129">
        <f t="shared" si="20"/>
        <v>2732742.1306076404</v>
      </c>
      <c r="BA66" s="21">
        <f t="shared" si="21"/>
        <v>1.754346273649938</v>
      </c>
      <c r="BB66" s="18">
        <v>1639.8430000000001</v>
      </c>
      <c r="BC66" s="17">
        <f t="shared" si="22"/>
        <v>3478100.9398263674</v>
      </c>
      <c r="BD66" s="129">
        <f t="shared" si="23"/>
        <v>2945632.3001736328</v>
      </c>
      <c r="BE66" s="21">
        <f t="shared" si="24"/>
        <v>1.8469082269707455</v>
      </c>
      <c r="BF66" s="218">
        <v>1929.364</v>
      </c>
      <c r="BG66" s="17">
        <f t="shared" si="25"/>
        <v>4056293.8341072593</v>
      </c>
      <c r="BH66" s="129">
        <f t="shared" si="26"/>
        <v>2432021.1658927407</v>
      </c>
      <c r="BI66" s="219">
        <f t="shared" si="27"/>
        <v>1.5995673058601285</v>
      </c>
      <c r="BN66" s="241">
        <f t="shared" si="28"/>
        <v>78796.19000000041</v>
      </c>
      <c r="BO66" s="241">
        <f t="shared" si="29"/>
        <v>132809.28000000026</v>
      </c>
      <c r="BP66" s="241">
        <f t="shared" si="30"/>
        <v>48590.080000000075</v>
      </c>
      <c r="BQ66" s="241">
        <f t="shared" si="31"/>
        <v>68328.379999999888</v>
      </c>
      <c r="BR66" s="241">
        <f t="shared" si="32"/>
        <v>64581.759999999776</v>
      </c>
    </row>
    <row r="67" spans="1:70" x14ac:dyDescent="0.25">
      <c r="A67" s="127">
        <v>127047404</v>
      </c>
      <c r="B67" t="s">
        <v>556</v>
      </c>
      <c r="C67" t="s">
        <v>99</v>
      </c>
      <c r="D67">
        <v>127047404</v>
      </c>
      <c r="E67" s="127">
        <f t="shared" ref="E67:E130" si="41">D67-A67</f>
        <v>0</v>
      </c>
      <c r="F67" s="17">
        <v>10065511.99</v>
      </c>
      <c r="H67" s="17">
        <f t="shared" si="33"/>
        <v>10065511.99</v>
      </c>
      <c r="I67" s="128">
        <f t="shared" si="34"/>
        <v>1.8160008693865839E-3</v>
      </c>
      <c r="J67" s="17">
        <v>10065511.99</v>
      </c>
      <c r="K67" s="128">
        <f t="shared" si="35"/>
        <v>1.8160888264052361E-3</v>
      </c>
      <c r="L67" s="17">
        <v>10065511.99</v>
      </c>
      <c r="M67" s="128">
        <f t="shared" si="36"/>
        <v>1.8160888264052361E-3</v>
      </c>
      <c r="N67" s="17">
        <v>10065511.99</v>
      </c>
      <c r="O67" s="128">
        <f t="shared" si="37"/>
        <v>1.8115129748203713E-3</v>
      </c>
      <c r="P67" s="17">
        <v>10065511.99</v>
      </c>
      <c r="Q67" s="128">
        <f t="shared" si="38"/>
        <v>1.8115129587540028E-3</v>
      </c>
      <c r="R67" s="217">
        <v>10065511.99</v>
      </c>
      <c r="S67" s="128">
        <f t="shared" si="39"/>
        <v>1.8115129587540028E-3</v>
      </c>
      <c r="V67" s="17">
        <v>43170.03</v>
      </c>
      <c r="W67" s="17">
        <v>99810.78</v>
      </c>
      <c r="X67" s="17">
        <v>123150.21</v>
      </c>
      <c r="Y67" s="17">
        <v>143115.15</v>
      </c>
      <c r="Z67" s="17">
        <v>184332.65</v>
      </c>
      <c r="AA67" s="17">
        <v>208705.49</v>
      </c>
      <c r="AB67" s="17"/>
      <c r="AD67" s="17">
        <f t="shared" ref="AD67:AD130" si="42">AE67-F67</f>
        <v>43170.029999999329</v>
      </c>
      <c r="AE67" s="17">
        <v>10108682.02</v>
      </c>
      <c r="AF67" s="17">
        <v>10165322.77</v>
      </c>
      <c r="AG67" s="17">
        <v>10188662.199999999</v>
      </c>
      <c r="AH67" s="17">
        <v>10208605.24</v>
      </c>
      <c r="AI67" s="17">
        <v>10249844.640000001</v>
      </c>
      <c r="AJ67" s="17">
        <f t="shared" si="40"/>
        <v>10274217</v>
      </c>
      <c r="AL67" s="18">
        <v>827.89300000000003</v>
      </c>
      <c r="AM67" s="17">
        <f t="shared" ref="AM67:AM130" si="43">AL67/$AL$503*$AE$503</f>
        <v>1613245.395703902</v>
      </c>
      <c r="AN67" s="129">
        <f t="shared" ref="AN67:AN130" si="44">AE67-AM67</f>
        <v>8495436.6242960971</v>
      </c>
      <c r="AO67" s="21">
        <f t="shared" ref="AO67:AO130" si="45">AE67/AM67</f>
        <v>6.2660535383640825</v>
      </c>
      <c r="AP67" s="18">
        <v>828.19500000000005</v>
      </c>
      <c r="AQ67" s="17">
        <f t="shared" ref="AQ67:AQ130" si="46">AP67/AP$503*AF$503</f>
        <v>1669601.4470438308</v>
      </c>
      <c r="AR67" s="129">
        <f t="shared" ref="AR67:AR130" si="47">AF67-AQ67</f>
        <v>8495721.322956169</v>
      </c>
      <c r="AS67" s="21">
        <f t="shared" ref="AS67:AS130" si="48">AF67/AQ67</f>
        <v>6.088472663939382</v>
      </c>
      <c r="AT67" s="18">
        <v>810.77499999999998</v>
      </c>
      <c r="AU67" s="17">
        <f t="shared" ref="AU67:AU130" si="49">AT67/AT$503*AG$503</f>
        <v>1630988.6985932051</v>
      </c>
      <c r="AV67" s="129">
        <f t="shared" ref="AV67:AV130" si="50">AG67-AU67</f>
        <v>8557673.5014067944</v>
      </c>
      <c r="AW67" s="21">
        <f t="shared" ref="AW67:AW130" si="51">AG67/AU67</f>
        <v>6.2469238498023563</v>
      </c>
      <c r="AX67" s="18">
        <v>782.44899999999996</v>
      </c>
      <c r="AY67" s="17">
        <f t="shared" ref="AY67:AY130" si="52">AX67/AX$503*AH$503</f>
        <v>1619115.8220221791</v>
      </c>
      <c r="AZ67" s="129">
        <f t="shared" ref="AZ67:AZ130" si="53">AH67-AY67</f>
        <v>8589489.4179778211</v>
      </c>
      <c r="BA67" s="21">
        <f t="shared" ref="BA67:BA130" si="54">AH67/AY67</f>
        <v>6.3050493986588689</v>
      </c>
      <c r="BB67" s="18">
        <v>778.08100000000002</v>
      </c>
      <c r="BC67" s="17">
        <f t="shared" ref="BC67:BC130" si="55">BB67/BB$503*AI$503</f>
        <v>1650306.9241147111</v>
      </c>
      <c r="BD67" s="129">
        <f t="shared" ref="BD67:BD130" si="56">AI67-BC67</f>
        <v>8599537.715885289</v>
      </c>
      <c r="BE67" s="21">
        <f t="shared" ref="BE67:BE130" si="57">AI67/BC67</f>
        <v>6.2108717416297674</v>
      </c>
      <c r="BF67" s="218">
        <v>888.75300000000004</v>
      </c>
      <c r="BG67" s="17">
        <f t="shared" ref="BG67:BG130" si="58">BF67/BF$503*AJ$503</f>
        <v>1868513.8283622628</v>
      </c>
      <c r="BH67" s="129">
        <f t="shared" ref="BH67:BH130" si="59">AJ67-BG67</f>
        <v>8405703.1716377363</v>
      </c>
      <c r="BI67" s="219">
        <f t="shared" ref="BI67:BI130" si="60">AJ67/BG67</f>
        <v>5.4986036731691028</v>
      </c>
      <c r="BN67" s="241">
        <f t="shared" ref="BN67:BN130" si="61">AF67-AE67</f>
        <v>56640.75</v>
      </c>
      <c r="BO67" s="241">
        <f t="shared" ref="BO67:BO130" si="62">AG67-AF67</f>
        <v>23339.429999999702</v>
      </c>
      <c r="BP67" s="241">
        <f t="shared" ref="BP67:BP130" si="63">AH67-AG67</f>
        <v>19943.040000000969</v>
      </c>
      <c r="BQ67" s="241">
        <f t="shared" ref="BQ67:BQ130" si="64">AI67-AH67</f>
        <v>41239.400000000373</v>
      </c>
      <c r="BR67" s="241">
        <f t="shared" ref="BR67:BR130" si="65">AJ67-AI67</f>
        <v>24372.359999999404</v>
      </c>
    </row>
    <row r="68" spans="1:70" x14ac:dyDescent="0.25">
      <c r="A68" s="127">
        <v>127049303</v>
      </c>
      <c r="B68" t="s">
        <v>636</v>
      </c>
      <c r="C68" t="s">
        <v>99</v>
      </c>
      <c r="D68">
        <v>127049303</v>
      </c>
      <c r="E68" s="127">
        <f t="shared" si="41"/>
        <v>0</v>
      </c>
      <c r="F68" s="17">
        <v>5347718.72</v>
      </c>
      <c r="H68" s="17">
        <f t="shared" si="33"/>
        <v>5347718.72</v>
      </c>
      <c r="I68" s="128">
        <f t="shared" si="34"/>
        <v>9.6482542114133512E-4</v>
      </c>
      <c r="J68" s="17">
        <v>5347718.72</v>
      </c>
      <c r="K68" s="128">
        <f t="shared" si="35"/>
        <v>9.6487215193810638E-4</v>
      </c>
      <c r="L68" s="17">
        <v>5347718.72</v>
      </c>
      <c r="M68" s="128">
        <f t="shared" si="36"/>
        <v>9.6487215193810638E-4</v>
      </c>
      <c r="N68" s="17">
        <v>5347718.72</v>
      </c>
      <c r="O68" s="128">
        <f t="shared" si="37"/>
        <v>9.6244104190568722E-4</v>
      </c>
      <c r="P68" s="17">
        <v>5347718.72</v>
      </c>
      <c r="Q68" s="128">
        <f t="shared" si="38"/>
        <v>9.624410333697658E-4</v>
      </c>
      <c r="R68" s="217">
        <v>5347718.72</v>
      </c>
      <c r="S68" s="128">
        <f t="shared" si="39"/>
        <v>9.624410333697658E-4</v>
      </c>
      <c r="V68" s="17">
        <v>42084.9</v>
      </c>
      <c r="W68" s="17">
        <v>98362.29</v>
      </c>
      <c r="X68" s="17">
        <v>119645.15</v>
      </c>
      <c r="Y68" s="17">
        <v>128183.55</v>
      </c>
      <c r="Z68" s="17">
        <v>162136.62</v>
      </c>
      <c r="AA68" s="17">
        <v>140849.37</v>
      </c>
      <c r="AB68" s="17"/>
      <c r="AD68" s="17">
        <f t="shared" si="42"/>
        <v>42084.900000000373</v>
      </c>
      <c r="AE68" s="17">
        <v>5389803.6200000001</v>
      </c>
      <c r="AF68" s="17">
        <v>5446081.0099999998</v>
      </c>
      <c r="AG68" s="17">
        <v>5467363.8700000001</v>
      </c>
      <c r="AH68" s="17">
        <v>5475871.5099999998</v>
      </c>
      <c r="AI68" s="17">
        <v>5509855.3399999999</v>
      </c>
      <c r="AJ68" s="17">
        <f t="shared" si="40"/>
        <v>5488568</v>
      </c>
      <c r="AL68" s="18">
        <v>807.08299999999997</v>
      </c>
      <c r="AM68" s="17">
        <f t="shared" si="43"/>
        <v>1572694.7005239711</v>
      </c>
      <c r="AN68" s="129">
        <f t="shared" si="44"/>
        <v>3817108.919476029</v>
      </c>
      <c r="AO68" s="21">
        <f t="shared" si="45"/>
        <v>3.4271137419133488</v>
      </c>
      <c r="AP68" s="18">
        <v>816.17600000000004</v>
      </c>
      <c r="AQ68" s="17">
        <f t="shared" si="46"/>
        <v>1645371.7187889875</v>
      </c>
      <c r="AR68" s="129">
        <f t="shared" si="47"/>
        <v>3800709.2912110123</v>
      </c>
      <c r="AS68" s="21">
        <f t="shared" si="48"/>
        <v>3.3099396007659463</v>
      </c>
      <c r="AT68" s="18">
        <v>787.69899999999996</v>
      </c>
      <c r="AU68" s="17">
        <f t="shared" si="49"/>
        <v>1584568.0575907857</v>
      </c>
      <c r="AV68" s="129">
        <f t="shared" si="50"/>
        <v>3882795.8124092147</v>
      </c>
      <c r="AW68" s="21">
        <f t="shared" si="51"/>
        <v>3.4503812214369058</v>
      </c>
      <c r="AX68" s="18">
        <v>700.75300000000004</v>
      </c>
      <c r="AY68" s="17">
        <f t="shared" si="52"/>
        <v>1450062.9045848462</v>
      </c>
      <c r="AZ68" s="129">
        <f t="shared" si="53"/>
        <v>4025808.6054151533</v>
      </c>
      <c r="BA68" s="21">
        <f t="shared" si="54"/>
        <v>3.7762992851456638</v>
      </c>
      <c r="BB68" s="18">
        <v>684.39</v>
      </c>
      <c r="BC68" s="17">
        <f t="shared" si="55"/>
        <v>1451588.6595288499</v>
      </c>
      <c r="BD68" s="129">
        <f t="shared" si="56"/>
        <v>4058266.6804711502</v>
      </c>
      <c r="BE68" s="21">
        <f t="shared" si="57"/>
        <v>3.7957415166004149</v>
      </c>
      <c r="BF68" s="218">
        <v>599.79399999999998</v>
      </c>
      <c r="BG68" s="17">
        <f t="shared" si="58"/>
        <v>1261006.5824460958</v>
      </c>
      <c r="BH68" s="129">
        <f t="shared" si="59"/>
        <v>4227561.4175539045</v>
      </c>
      <c r="BI68" s="219">
        <f t="shared" si="60"/>
        <v>4.3525292226098431</v>
      </c>
      <c r="BN68" s="241">
        <f t="shared" si="61"/>
        <v>56277.389999999665</v>
      </c>
      <c r="BO68" s="241">
        <f t="shared" si="62"/>
        <v>21282.860000000335</v>
      </c>
      <c r="BP68" s="241">
        <f t="shared" si="63"/>
        <v>8507.6399999996647</v>
      </c>
      <c r="BQ68" s="241">
        <f t="shared" si="64"/>
        <v>33983.830000000075</v>
      </c>
      <c r="BR68" s="241">
        <f t="shared" si="65"/>
        <v>-21287.339999999851</v>
      </c>
    </row>
    <row r="69" spans="1:70" x14ac:dyDescent="0.25">
      <c r="A69" s="127">
        <v>108051003</v>
      </c>
      <c r="B69" t="s">
        <v>131</v>
      </c>
      <c r="C69" t="s">
        <v>132</v>
      </c>
      <c r="D69">
        <v>108051003</v>
      </c>
      <c r="E69" s="127">
        <f t="shared" si="41"/>
        <v>0</v>
      </c>
      <c r="F69" s="17">
        <v>7166326.7300000004</v>
      </c>
      <c r="H69" s="17">
        <f t="shared" si="33"/>
        <v>7166326.7300000004</v>
      </c>
      <c r="I69" s="128">
        <f t="shared" si="34"/>
        <v>1.2929352808796679E-3</v>
      </c>
      <c r="J69" s="17">
        <v>7166326.7300000004</v>
      </c>
      <c r="K69" s="128">
        <f t="shared" si="35"/>
        <v>1.2929979034998075E-3</v>
      </c>
      <c r="L69" s="17">
        <v>7166326.7300000004</v>
      </c>
      <c r="M69" s="128">
        <f t="shared" si="36"/>
        <v>1.2929979034998075E-3</v>
      </c>
      <c r="N69" s="17">
        <v>7166326.7300000004</v>
      </c>
      <c r="O69" s="128">
        <f t="shared" si="37"/>
        <v>1.2897400416485962E-3</v>
      </c>
      <c r="P69" s="17">
        <v>7166326.7300000004</v>
      </c>
      <c r="Q69" s="128">
        <f t="shared" si="38"/>
        <v>1.2897400302098491E-3</v>
      </c>
      <c r="R69" s="217">
        <v>7166326.7300000004</v>
      </c>
      <c r="S69" s="128">
        <f t="shared" si="39"/>
        <v>1.2897400302098491E-3</v>
      </c>
      <c r="V69" s="17">
        <v>132418.18</v>
      </c>
      <c r="W69" s="17">
        <v>305873.19</v>
      </c>
      <c r="X69" s="17">
        <v>341292.28</v>
      </c>
      <c r="Y69" s="17">
        <v>428521.58</v>
      </c>
      <c r="Z69" s="17">
        <v>534002.78</v>
      </c>
      <c r="AA69" s="17">
        <v>516163.86</v>
      </c>
      <c r="AB69" s="17"/>
      <c r="AD69" s="17">
        <f t="shared" si="42"/>
        <v>132418.1799999997</v>
      </c>
      <c r="AE69" s="17">
        <v>7298744.9100000001</v>
      </c>
      <c r="AF69" s="17">
        <v>7472199.9199999999</v>
      </c>
      <c r="AG69" s="17">
        <v>7507619.0099999998</v>
      </c>
      <c r="AH69" s="17">
        <v>7594745.4800000004</v>
      </c>
      <c r="AI69" s="17">
        <v>7700329.5099999998</v>
      </c>
      <c r="AJ69" s="17">
        <f t="shared" si="40"/>
        <v>7682491</v>
      </c>
      <c r="AL69" s="18">
        <v>2539.4490000000001</v>
      </c>
      <c r="AM69" s="17">
        <f t="shared" si="43"/>
        <v>4948410.4913012646</v>
      </c>
      <c r="AN69" s="129">
        <f t="shared" si="44"/>
        <v>2350334.4186987355</v>
      </c>
      <c r="AO69" s="21">
        <f t="shared" si="45"/>
        <v>1.4749675522736752</v>
      </c>
      <c r="AP69" s="18">
        <v>2538.029</v>
      </c>
      <c r="AQ69" s="17">
        <f t="shared" si="46"/>
        <v>5116544.8850080064</v>
      </c>
      <c r="AR69" s="129">
        <f t="shared" si="47"/>
        <v>2355655.0349919936</v>
      </c>
      <c r="AS69" s="21">
        <f t="shared" si="48"/>
        <v>1.4603995641461684</v>
      </c>
      <c r="AT69" s="18">
        <v>2246.9409999999998</v>
      </c>
      <c r="AU69" s="17">
        <f t="shared" si="49"/>
        <v>4520039.9338974617</v>
      </c>
      <c r="AV69" s="129">
        <f t="shared" si="50"/>
        <v>2987579.076102538</v>
      </c>
      <c r="AW69" s="21">
        <f t="shared" si="51"/>
        <v>1.6609629825828685</v>
      </c>
      <c r="AX69" s="18">
        <v>2342.6390000000001</v>
      </c>
      <c r="AY69" s="17">
        <f t="shared" si="52"/>
        <v>4847605.2371288305</v>
      </c>
      <c r="AZ69" s="129">
        <f t="shared" si="53"/>
        <v>2747140.2428711699</v>
      </c>
      <c r="BA69" s="21">
        <f t="shared" si="54"/>
        <v>1.5667004858048761</v>
      </c>
      <c r="BB69" s="18">
        <v>2254.0630000000001</v>
      </c>
      <c r="BC69" s="17">
        <f t="shared" si="55"/>
        <v>4780859.2888025511</v>
      </c>
      <c r="BD69" s="129">
        <f t="shared" si="56"/>
        <v>2919470.2211974487</v>
      </c>
      <c r="BE69" s="21">
        <f t="shared" si="57"/>
        <v>1.6106580522115053</v>
      </c>
      <c r="BF69" s="218">
        <v>2198.0360000000001</v>
      </c>
      <c r="BG69" s="17">
        <f t="shared" si="58"/>
        <v>4621149.7021535505</v>
      </c>
      <c r="BH69" s="129">
        <f t="shared" si="59"/>
        <v>3061341.2978464495</v>
      </c>
      <c r="BI69" s="219">
        <f t="shared" si="60"/>
        <v>1.6624631304239725</v>
      </c>
      <c r="BN69" s="241">
        <f t="shared" si="61"/>
        <v>173455.00999999978</v>
      </c>
      <c r="BO69" s="241">
        <f t="shared" si="62"/>
        <v>35419.089999999851</v>
      </c>
      <c r="BP69" s="241">
        <f t="shared" si="63"/>
        <v>87126.470000000671</v>
      </c>
      <c r="BQ69" s="241">
        <f t="shared" si="64"/>
        <v>105584.02999999933</v>
      </c>
      <c r="BR69" s="241">
        <f t="shared" si="65"/>
        <v>-17838.509999999776</v>
      </c>
    </row>
    <row r="70" spans="1:70" x14ac:dyDescent="0.25">
      <c r="A70" s="127">
        <v>108051503</v>
      </c>
      <c r="B70" t="s">
        <v>212</v>
      </c>
      <c r="C70" t="s">
        <v>132</v>
      </c>
      <c r="D70">
        <v>108051503</v>
      </c>
      <c r="E70" s="127">
        <f t="shared" si="41"/>
        <v>0</v>
      </c>
      <c r="F70" s="17">
        <v>8011508.1200000001</v>
      </c>
      <c r="H70" s="17">
        <f t="shared" si="33"/>
        <v>8011508.1200000001</v>
      </c>
      <c r="I70" s="128">
        <f t="shared" si="34"/>
        <v>1.4454213283409615E-3</v>
      </c>
      <c r="J70" s="17">
        <v>8011511.8899999997</v>
      </c>
      <c r="K70" s="128">
        <f t="shared" si="35"/>
        <v>1.4454920167495319E-3</v>
      </c>
      <c r="L70" s="17">
        <v>8011511.8899999997</v>
      </c>
      <c r="M70" s="128">
        <f t="shared" si="36"/>
        <v>1.4454920167495319E-3</v>
      </c>
      <c r="N70" s="17">
        <v>8011511.8899999997</v>
      </c>
      <c r="O70" s="128">
        <f t="shared" si="37"/>
        <v>1.4418499278607162E-3</v>
      </c>
      <c r="P70" s="17">
        <v>8011511.8899999997</v>
      </c>
      <c r="Q70" s="128">
        <f t="shared" si="38"/>
        <v>1.4418499150729016E-3</v>
      </c>
      <c r="R70" s="217">
        <v>8011511.8899999997</v>
      </c>
      <c r="S70" s="128">
        <f t="shared" si="39"/>
        <v>1.4418499150729016E-3</v>
      </c>
      <c r="V70" s="17">
        <v>107655.98</v>
      </c>
      <c r="W70" s="17">
        <v>248796.07</v>
      </c>
      <c r="X70" s="17">
        <v>283202.71999999997</v>
      </c>
      <c r="Y70" s="17">
        <v>289203.15999999997</v>
      </c>
      <c r="Z70" s="17">
        <v>371425.03</v>
      </c>
      <c r="AA70" s="17">
        <v>411934.05</v>
      </c>
      <c r="AB70" s="17"/>
      <c r="AD70" s="17">
        <f t="shared" si="42"/>
        <v>107655.97999999952</v>
      </c>
      <c r="AE70" s="17">
        <v>8119164.0999999996</v>
      </c>
      <c r="AF70" s="17">
        <v>8260307.96</v>
      </c>
      <c r="AG70" s="17">
        <v>8294714.6100000003</v>
      </c>
      <c r="AH70" s="17">
        <v>8300645.6600000001</v>
      </c>
      <c r="AI70" s="17">
        <v>8382936.9199999999</v>
      </c>
      <c r="AJ70" s="17">
        <f t="shared" si="40"/>
        <v>8423446</v>
      </c>
      <c r="AL70" s="18">
        <v>2064.5720000000001</v>
      </c>
      <c r="AM70" s="17">
        <f t="shared" si="43"/>
        <v>4023057.657329143</v>
      </c>
      <c r="AN70" s="129">
        <f t="shared" si="44"/>
        <v>4096106.4426708566</v>
      </c>
      <c r="AO70" s="21">
        <f t="shared" si="45"/>
        <v>2.018157528816082</v>
      </c>
      <c r="AP70" s="18">
        <v>2064.4229999999998</v>
      </c>
      <c r="AQ70" s="17">
        <f t="shared" si="46"/>
        <v>4161777.876116815</v>
      </c>
      <c r="AR70" s="129">
        <f t="shared" si="47"/>
        <v>4098530.0838831849</v>
      </c>
      <c r="AS70" s="21">
        <f t="shared" si="48"/>
        <v>1.9848026987224403</v>
      </c>
      <c r="AT70" s="18">
        <v>1864.501</v>
      </c>
      <c r="AU70" s="17">
        <f t="shared" si="49"/>
        <v>3750707.7296607932</v>
      </c>
      <c r="AV70" s="129">
        <f t="shared" si="50"/>
        <v>4544006.8803392071</v>
      </c>
      <c r="AW70" s="21">
        <f t="shared" si="51"/>
        <v>2.2115065229969701</v>
      </c>
      <c r="AX70" s="18">
        <v>1581.0139999999999</v>
      </c>
      <c r="AY70" s="17">
        <f t="shared" si="52"/>
        <v>3271580.3614530452</v>
      </c>
      <c r="AZ70" s="129">
        <f t="shared" si="53"/>
        <v>5029065.298546955</v>
      </c>
      <c r="BA70" s="21">
        <f t="shared" si="54"/>
        <v>2.537197544587698</v>
      </c>
      <c r="BB70" s="18">
        <v>1567.8109999999999</v>
      </c>
      <c r="BC70" s="17">
        <f t="shared" si="55"/>
        <v>3325321.3341582799</v>
      </c>
      <c r="BD70" s="129">
        <f t="shared" si="56"/>
        <v>5057615.58584172</v>
      </c>
      <c r="BE70" s="21">
        <f t="shared" si="57"/>
        <v>2.5209404077401518</v>
      </c>
      <c r="BF70" s="218">
        <v>1754.183</v>
      </c>
      <c r="BG70" s="17">
        <f t="shared" si="58"/>
        <v>3687993.3940903703</v>
      </c>
      <c r="BH70" s="129">
        <f t="shared" si="59"/>
        <v>4735452.6059096297</v>
      </c>
      <c r="BI70" s="219">
        <f t="shared" si="60"/>
        <v>2.2840187331945074</v>
      </c>
      <c r="BN70" s="241">
        <f t="shared" si="61"/>
        <v>141143.86000000034</v>
      </c>
      <c r="BO70" s="241">
        <f t="shared" si="62"/>
        <v>34406.650000000373</v>
      </c>
      <c r="BP70" s="241">
        <f t="shared" si="63"/>
        <v>5931.0499999998137</v>
      </c>
      <c r="BQ70" s="241">
        <f t="shared" si="64"/>
        <v>82291.259999999776</v>
      </c>
      <c r="BR70" s="241">
        <f t="shared" si="65"/>
        <v>40509.080000000075</v>
      </c>
    </row>
    <row r="71" spans="1:70" x14ac:dyDescent="0.25">
      <c r="A71" s="127">
        <v>108053003</v>
      </c>
      <c r="B71" t="s">
        <v>282</v>
      </c>
      <c r="C71" t="s">
        <v>132</v>
      </c>
      <c r="D71">
        <v>108053003</v>
      </c>
      <c r="E71" s="127">
        <f t="shared" si="41"/>
        <v>0</v>
      </c>
      <c r="F71" s="17">
        <v>5577558.04</v>
      </c>
      <c r="H71" s="17">
        <f t="shared" si="33"/>
        <v>5577558.04</v>
      </c>
      <c r="I71" s="128">
        <f t="shared" si="34"/>
        <v>1.0062926018822545E-3</v>
      </c>
      <c r="J71" s="17">
        <v>5577558.04</v>
      </c>
      <c r="K71" s="128">
        <f t="shared" si="35"/>
        <v>1.0063413411194684E-3</v>
      </c>
      <c r="L71" s="17">
        <v>5577558.04</v>
      </c>
      <c r="M71" s="128">
        <f t="shared" si="36"/>
        <v>1.0063413411194684E-3</v>
      </c>
      <c r="N71" s="17">
        <v>5577558.04</v>
      </c>
      <c r="O71" s="128">
        <f t="shared" si="37"/>
        <v>1.0038057445375592E-3</v>
      </c>
      <c r="P71" s="17">
        <v>5577558.04</v>
      </c>
      <c r="Q71" s="128">
        <f t="shared" si="38"/>
        <v>1.0038057356347729E-3</v>
      </c>
      <c r="R71" s="217">
        <v>5577558.04</v>
      </c>
      <c r="S71" s="128">
        <f t="shared" si="39"/>
        <v>1.0038057356347729E-3</v>
      </c>
      <c r="V71" s="17">
        <v>143119.69</v>
      </c>
      <c r="W71" s="17">
        <v>330745.65000000002</v>
      </c>
      <c r="X71" s="17">
        <v>447382.74</v>
      </c>
      <c r="Y71" s="17">
        <v>505313.21</v>
      </c>
      <c r="Z71" s="17">
        <v>616496.07999999996</v>
      </c>
      <c r="AA71" s="17">
        <v>583230.01</v>
      </c>
      <c r="AB71" s="17"/>
      <c r="AD71" s="17">
        <f t="shared" si="42"/>
        <v>143119.69000000041</v>
      </c>
      <c r="AE71" s="17">
        <v>5720677.7300000004</v>
      </c>
      <c r="AF71" s="17">
        <v>5908303.6900000004</v>
      </c>
      <c r="AG71" s="17">
        <v>6024940.7800000003</v>
      </c>
      <c r="AH71" s="17">
        <v>6082750</v>
      </c>
      <c r="AI71" s="17">
        <v>6194054.1200000001</v>
      </c>
      <c r="AJ71" s="17">
        <f t="shared" si="40"/>
        <v>6160788</v>
      </c>
      <c r="AL71" s="18">
        <v>2744.6770000000001</v>
      </c>
      <c r="AM71" s="17">
        <f t="shared" si="43"/>
        <v>5348321.0184702594</v>
      </c>
      <c r="AN71" s="129">
        <f t="shared" si="44"/>
        <v>372356.71152974106</v>
      </c>
      <c r="AO71" s="21">
        <f t="shared" si="45"/>
        <v>1.0696212344479359</v>
      </c>
      <c r="AP71" s="18">
        <v>2744.4119999999998</v>
      </c>
      <c r="AQ71" s="17">
        <f t="shared" si="46"/>
        <v>5532603.1266603312</v>
      </c>
      <c r="AR71" s="129">
        <f t="shared" si="47"/>
        <v>375700.56333966926</v>
      </c>
      <c r="AS71" s="21">
        <f t="shared" si="48"/>
        <v>1.0679066534755142</v>
      </c>
      <c r="AT71" s="18">
        <v>2945.4009999999998</v>
      </c>
      <c r="AU71" s="17">
        <f t="shared" si="49"/>
        <v>5925091.1089082975</v>
      </c>
      <c r="AV71" s="129">
        <f t="shared" si="50"/>
        <v>99849.671091702767</v>
      </c>
      <c r="AW71" s="21">
        <f t="shared" si="51"/>
        <v>1.0168520060293385</v>
      </c>
      <c r="AX71" s="18">
        <v>2762.4430000000002</v>
      </c>
      <c r="AY71" s="17">
        <f t="shared" si="52"/>
        <v>5716302.4922191929</v>
      </c>
      <c r="AZ71" s="129">
        <f t="shared" si="53"/>
        <v>366447.50778080709</v>
      </c>
      <c r="BA71" s="21">
        <f t="shared" si="54"/>
        <v>1.0641056886474431</v>
      </c>
      <c r="BB71" s="18">
        <v>2602.2730000000001</v>
      </c>
      <c r="BC71" s="17">
        <f t="shared" si="55"/>
        <v>5519411.4113270491</v>
      </c>
      <c r="BD71" s="129">
        <f t="shared" si="56"/>
        <v>674642.70867295098</v>
      </c>
      <c r="BE71" s="21">
        <f t="shared" si="57"/>
        <v>1.1222309152907928</v>
      </c>
      <c r="BF71" s="218">
        <v>2483.6309999999999</v>
      </c>
      <c r="BG71" s="17">
        <f t="shared" si="58"/>
        <v>5221584.4762821551</v>
      </c>
      <c r="BH71" s="129">
        <f t="shared" si="59"/>
        <v>939203.52371784486</v>
      </c>
      <c r="BI71" s="219">
        <f t="shared" si="60"/>
        <v>1.1798694492033903</v>
      </c>
      <c r="BN71" s="241">
        <f t="shared" si="61"/>
        <v>187625.95999999996</v>
      </c>
      <c r="BO71" s="241">
        <f t="shared" si="62"/>
        <v>116637.08999999985</v>
      </c>
      <c r="BP71" s="241">
        <f t="shared" si="63"/>
        <v>57809.219999999739</v>
      </c>
      <c r="BQ71" s="241">
        <f t="shared" si="64"/>
        <v>111304.12000000011</v>
      </c>
      <c r="BR71" s="241">
        <f t="shared" si="65"/>
        <v>-33266.120000000112</v>
      </c>
    </row>
    <row r="72" spans="1:70" x14ac:dyDescent="0.25">
      <c r="A72" s="127">
        <v>108056004</v>
      </c>
      <c r="B72" t="s">
        <v>449</v>
      </c>
      <c r="C72" t="s">
        <v>132</v>
      </c>
      <c r="D72">
        <v>108056004</v>
      </c>
      <c r="E72" s="127">
        <f t="shared" si="41"/>
        <v>0</v>
      </c>
      <c r="F72" s="17">
        <v>5652377.6399999997</v>
      </c>
      <c r="H72" s="17">
        <f t="shared" si="33"/>
        <v>5652377.6399999997</v>
      </c>
      <c r="I72" s="128">
        <f t="shared" si="34"/>
        <v>1.019791414340294E-3</v>
      </c>
      <c r="J72" s="17">
        <v>5652377.6399999997</v>
      </c>
      <c r="K72" s="128">
        <f t="shared" si="35"/>
        <v>1.0198408073851788E-3</v>
      </c>
      <c r="L72" s="17">
        <v>5652377.6399999997</v>
      </c>
      <c r="M72" s="128">
        <f t="shared" si="36"/>
        <v>1.0198408073851788E-3</v>
      </c>
      <c r="N72" s="17">
        <v>5652377.6399999997</v>
      </c>
      <c r="O72" s="128">
        <f t="shared" si="37"/>
        <v>1.0172711972940135E-3</v>
      </c>
      <c r="P72" s="17">
        <v>5652377.6399999997</v>
      </c>
      <c r="Q72" s="128">
        <f t="shared" si="38"/>
        <v>1.0172711882718017E-3</v>
      </c>
      <c r="R72" s="217">
        <v>5652377.6399999997</v>
      </c>
      <c r="S72" s="128">
        <f t="shared" si="39"/>
        <v>1.0172711882718017E-3</v>
      </c>
      <c r="V72" s="17">
        <v>60586.75</v>
      </c>
      <c r="W72" s="17">
        <v>139942.60999999999</v>
      </c>
      <c r="X72" s="17">
        <v>157846.28</v>
      </c>
      <c r="Y72" s="17">
        <v>195970.82</v>
      </c>
      <c r="Z72" s="17">
        <v>230784.15</v>
      </c>
      <c r="AA72" s="17">
        <v>245827.82</v>
      </c>
      <c r="AB72" s="17"/>
      <c r="AD72" s="17">
        <f t="shared" si="42"/>
        <v>60586.75</v>
      </c>
      <c r="AE72" s="17">
        <v>5712964.3899999997</v>
      </c>
      <c r="AF72" s="17">
        <v>5792320.25</v>
      </c>
      <c r="AG72" s="17">
        <v>5810223.9199999999</v>
      </c>
      <c r="AH72" s="17">
        <v>5848301.4299999997</v>
      </c>
      <c r="AI72" s="17">
        <v>5883161.79</v>
      </c>
      <c r="AJ72" s="17">
        <f t="shared" si="40"/>
        <v>5898205</v>
      </c>
      <c r="AL72" s="18">
        <v>1161.902</v>
      </c>
      <c r="AM72" s="17">
        <f t="shared" si="43"/>
        <v>2264100.6165762423</v>
      </c>
      <c r="AN72" s="129">
        <f t="shared" si="44"/>
        <v>3448863.7734237574</v>
      </c>
      <c r="AO72" s="21">
        <f t="shared" si="45"/>
        <v>2.5232820256191202</v>
      </c>
      <c r="AP72" s="18">
        <v>1161.1949999999999</v>
      </c>
      <c r="AQ72" s="17">
        <f t="shared" si="46"/>
        <v>2340913.4953725399</v>
      </c>
      <c r="AR72" s="129">
        <f t="shared" si="47"/>
        <v>3451406.7546274601</v>
      </c>
      <c r="AS72" s="21">
        <f t="shared" si="48"/>
        <v>2.4743845774096807</v>
      </c>
      <c r="AT72" s="18">
        <v>1039.201</v>
      </c>
      <c r="AU72" s="17">
        <f t="shared" si="49"/>
        <v>2090499.9371795598</v>
      </c>
      <c r="AV72" s="129">
        <f t="shared" si="50"/>
        <v>3719723.9828204401</v>
      </c>
      <c r="AW72" s="21">
        <f t="shared" si="51"/>
        <v>2.7793466130589701</v>
      </c>
      <c r="AX72" s="18">
        <v>1071.3320000000001</v>
      </c>
      <c r="AY72" s="17">
        <f t="shared" si="52"/>
        <v>2216899.2379550175</v>
      </c>
      <c r="AZ72" s="129">
        <f t="shared" si="53"/>
        <v>3631402.1920449822</v>
      </c>
      <c r="BA72" s="21">
        <f t="shared" si="54"/>
        <v>2.6380546891228018</v>
      </c>
      <c r="BB72" s="18">
        <v>974.15599999999995</v>
      </c>
      <c r="BC72" s="17">
        <f t="shared" si="55"/>
        <v>2066181.2741448386</v>
      </c>
      <c r="BD72" s="129">
        <f t="shared" si="56"/>
        <v>3816980.5158551615</v>
      </c>
      <c r="BE72" s="21">
        <f t="shared" si="57"/>
        <v>2.8473599405913466</v>
      </c>
      <c r="BF72" s="218">
        <v>1046.835</v>
      </c>
      <c r="BG72" s="17">
        <f t="shared" si="58"/>
        <v>2200865.3399916617</v>
      </c>
      <c r="BH72" s="129">
        <f t="shared" si="59"/>
        <v>3697339.6600083383</v>
      </c>
      <c r="BI72" s="219">
        <f t="shared" si="60"/>
        <v>2.6799481516767156</v>
      </c>
      <c r="BN72" s="241">
        <f t="shared" si="61"/>
        <v>79355.860000000335</v>
      </c>
      <c r="BO72" s="241">
        <f t="shared" si="62"/>
        <v>17903.669999999925</v>
      </c>
      <c r="BP72" s="241">
        <f t="shared" si="63"/>
        <v>38077.509999999776</v>
      </c>
      <c r="BQ72" s="241">
        <f t="shared" si="64"/>
        <v>34860.360000000335</v>
      </c>
      <c r="BR72" s="241">
        <f t="shared" si="65"/>
        <v>15043.209999999963</v>
      </c>
    </row>
    <row r="73" spans="1:70" x14ac:dyDescent="0.25">
      <c r="A73" s="127">
        <v>108058003</v>
      </c>
      <c r="B73" t="s">
        <v>594</v>
      </c>
      <c r="C73" t="s">
        <v>132</v>
      </c>
      <c r="D73">
        <v>108058003</v>
      </c>
      <c r="E73" s="127">
        <f t="shared" si="41"/>
        <v>0</v>
      </c>
      <c r="F73" s="17">
        <v>7321347.2999999998</v>
      </c>
      <c r="H73" s="17">
        <f t="shared" si="33"/>
        <v>7321347.2999999998</v>
      </c>
      <c r="I73" s="128">
        <f t="shared" si="34"/>
        <v>1.3209038025179599E-3</v>
      </c>
      <c r="J73" s="17">
        <v>7321347.2999999998</v>
      </c>
      <c r="K73" s="128">
        <f t="shared" si="35"/>
        <v>1.3209677797782987E-3</v>
      </c>
      <c r="L73" s="17">
        <v>7321347.2999999998</v>
      </c>
      <c r="M73" s="128">
        <f t="shared" si="36"/>
        <v>1.3209677797782987E-3</v>
      </c>
      <c r="N73" s="17">
        <v>7321347.2999999998</v>
      </c>
      <c r="O73" s="128">
        <f t="shared" si="37"/>
        <v>1.3176394445004373E-3</v>
      </c>
      <c r="P73" s="17">
        <v>7321347.2999999998</v>
      </c>
      <c r="Q73" s="128">
        <f t="shared" si="38"/>
        <v>1.3176394328142497E-3</v>
      </c>
      <c r="R73" s="217">
        <v>7321347.2999999998</v>
      </c>
      <c r="S73" s="128">
        <f t="shared" si="39"/>
        <v>1.3176394328142497E-3</v>
      </c>
      <c r="V73" s="17">
        <v>105861.69</v>
      </c>
      <c r="W73" s="17">
        <v>244643.09</v>
      </c>
      <c r="X73" s="17">
        <v>269750.26</v>
      </c>
      <c r="Y73" s="17">
        <v>302272.8</v>
      </c>
      <c r="Z73" s="17">
        <v>361924.6</v>
      </c>
      <c r="AA73" s="17">
        <v>357968.33</v>
      </c>
      <c r="AB73" s="17"/>
      <c r="AD73" s="17">
        <f t="shared" si="42"/>
        <v>105861.69000000041</v>
      </c>
      <c r="AE73" s="17">
        <v>7427208.9900000002</v>
      </c>
      <c r="AF73" s="17">
        <v>7565990.3899999997</v>
      </c>
      <c r="AG73" s="17">
        <v>7591097.5599999996</v>
      </c>
      <c r="AH73" s="17">
        <v>7623547.5700000003</v>
      </c>
      <c r="AI73" s="17">
        <v>7683271.9000000004</v>
      </c>
      <c r="AJ73" s="17">
        <f t="shared" si="40"/>
        <v>7679316</v>
      </c>
      <c r="AL73" s="18">
        <v>2030.162</v>
      </c>
      <c r="AM73" s="17">
        <f t="shared" si="43"/>
        <v>3956005.7870196085</v>
      </c>
      <c r="AN73" s="129">
        <f t="shared" si="44"/>
        <v>3471203.2029803917</v>
      </c>
      <c r="AO73" s="21">
        <f t="shared" si="45"/>
        <v>1.8774514977632377</v>
      </c>
      <c r="AP73" s="18">
        <v>2029.963</v>
      </c>
      <c r="AQ73" s="17">
        <f t="shared" si="46"/>
        <v>4092308.1668513278</v>
      </c>
      <c r="AR73" s="129">
        <f t="shared" si="47"/>
        <v>3473682.2231486719</v>
      </c>
      <c r="AS73" s="21">
        <f t="shared" si="48"/>
        <v>1.8488320237674978</v>
      </c>
      <c r="AT73" s="18">
        <v>1775.9349999999999</v>
      </c>
      <c r="AU73" s="17">
        <f t="shared" si="49"/>
        <v>3572544.6818613349</v>
      </c>
      <c r="AV73" s="129">
        <f t="shared" si="50"/>
        <v>4018552.8781386646</v>
      </c>
      <c r="AW73" s="21">
        <f t="shared" si="51"/>
        <v>2.1248432800691957</v>
      </c>
      <c r="AX73" s="18">
        <v>1652.463</v>
      </c>
      <c r="AY73" s="17">
        <f t="shared" si="52"/>
        <v>3419429.238974344</v>
      </c>
      <c r="AZ73" s="129">
        <f t="shared" si="53"/>
        <v>4204118.3310256563</v>
      </c>
      <c r="BA73" s="21">
        <f t="shared" si="54"/>
        <v>2.2294795526421476</v>
      </c>
      <c r="BB73" s="18">
        <v>1527.7090000000001</v>
      </c>
      <c r="BC73" s="17">
        <f t="shared" si="55"/>
        <v>3240265.1404318586</v>
      </c>
      <c r="BD73" s="129">
        <f t="shared" si="56"/>
        <v>4443006.7595681418</v>
      </c>
      <c r="BE73" s="21">
        <f t="shared" si="57"/>
        <v>2.3711861736647832</v>
      </c>
      <c r="BF73" s="218">
        <v>1524.375</v>
      </c>
      <c r="BG73" s="17">
        <f t="shared" si="58"/>
        <v>3204845.178705134</v>
      </c>
      <c r="BH73" s="129">
        <f t="shared" si="59"/>
        <v>4474470.8212948665</v>
      </c>
      <c r="BI73" s="219">
        <f t="shared" si="60"/>
        <v>2.3961581829368441</v>
      </c>
      <c r="BN73" s="241">
        <f t="shared" si="61"/>
        <v>138781.39999999944</v>
      </c>
      <c r="BO73" s="241">
        <f t="shared" si="62"/>
        <v>25107.169999999925</v>
      </c>
      <c r="BP73" s="241">
        <f t="shared" si="63"/>
        <v>32450.010000000708</v>
      </c>
      <c r="BQ73" s="241">
        <f t="shared" si="64"/>
        <v>59724.330000000075</v>
      </c>
      <c r="BR73" s="241">
        <f t="shared" si="65"/>
        <v>-3955.9000000003725</v>
      </c>
    </row>
    <row r="74" spans="1:70" x14ac:dyDescent="0.25">
      <c r="A74" s="127">
        <v>114060503</v>
      </c>
      <c r="B74" t="s">
        <v>111</v>
      </c>
      <c r="C74" t="s">
        <v>112</v>
      </c>
      <c r="D74">
        <v>114060503</v>
      </c>
      <c r="E74" s="127">
        <f t="shared" si="41"/>
        <v>0</v>
      </c>
      <c r="F74" s="17">
        <v>3124648.11</v>
      </c>
      <c r="H74" s="17">
        <f t="shared" si="33"/>
        <v>3124648.11</v>
      </c>
      <c r="I74" s="128">
        <f t="shared" si="34"/>
        <v>5.6374317470632169E-4</v>
      </c>
      <c r="J74" s="17">
        <v>3124630.26</v>
      </c>
      <c r="K74" s="128">
        <f t="shared" si="35"/>
        <v>5.6376725868205815E-4</v>
      </c>
      <c r="L74" s="17">
        <v>3124630.26</v>
      </c>
      <c r="M74" s="128">
        <f t="shared" si="36"/>
        <v>5.6376725868205815E-4</v>
      </c>
      <c r="N74" s="17">
        <v>3124630.26</v>
      </c>
      <c r="O74" s="128">
        <f t="shared" si="37"/>
        <v>5.6234678008727399E-4</v>
      </c>
      <c r="P74" s="17">
        <v>3124630.26</v>
      </c>
      <c r="Q74" s="128">
        <f t="shared" si="38"/>
        <v>5.6234677509980186E-4</v>
      </c>
      <c r="R74" s="217">
        <v>3124630.26</v>
      </c>
      <c r="S74" s="128">
        <f t="shared" si="39"/>
        <v>5.6234677509980186E-4</v>
      </c>
      <c r="V74" s="17">
        <v>117224.75</v>
      </c>
      <c r="W74" s="17">
        <v>270148.5</v>
      </c>
      <c r="X74" s="17">
        <v>353128.62</v>
      </c>
      <c r="Y74" s="17">
        <v>455953.01</v>
      </c>
      <c r="Z74" s="17">
        <v>757096.93</v>
      </c>
      <c r="AA74" s="17">
        <v>620045.18000000005</v>
      </c>
      <c r="AB74" s="17"/>
      <c r="AD74" s="17">
        <f t="shared" si="42"/>
        <v>117224.75</v>
      </c>
      <c r="AE74" s="17">
        <v>3241872.86</v>
      </c>
      <c r="AF74" s="17">
        <v>3394778.76</v>
      </c>
      <c r="AG74" s="17">
        <v>3477758.88</v>
      </c>
      <c r="AH74" s="17">
        <v>3580227.17</v>
      </c>
      <c r="AI74" s="17">
        <v>3881727.19</v>
      </c>
      <c r="AJ74" s="17">
        <f t="shared" si="40"/>
        <v>3744675</v>
      </c>
      <c r="AL74" s="18">
        <v>2248.0770000000002</v>
      </c>
      <c r="AM74" s="17">
        <f t="shared" si="43"/>
        <v>4380638.4030760508</v>
      </c>
      <c r="AN74" s="129">
        <f t="shared" si="44"/>
        <v>-1138765.5430760509</v>
      </c>
      <c r="AO74" s="21">
        <f t="shared" si="45"/>
        <v>0.74004575628145464</v>
      </c>
      <c r="AP74" s="18">
        <v>2241.598</v>
      </c>
      <c r="AQ74" s="17">
        <f t="shared" si="46"/>
        <v>4518954.1889175335</v>
      </c>
      <c r="AR74" s="129">
        <f t="shared" si="47"/>
        <v>-1124175.4289175337</v>
      </c>
      <c r="AS74" s="21">
        <f t="shared" si="48"/>
        <v>0.75123106322376376</v>
      </c>
      <c r="AT74" s="18">
        <v>2324.8670000000002</v>
      </c>
      <c r="AU74" s="17">
        <f t="shared" si="49"/>
        <v>4676799.1153307511</v>
      </c>
      <c r="AV74" s="129">
        <f t="shared" si="50"/>
        <v>-1199040.2353307512</v>
      </c>
      <c r="AW74" s="21">
        <f t="shared" si="51"/>
        <v>0.74361947012001328</v>
      </c>
      <c r="AX74" s="18">
        <v>2491.252</v>
      </c>
      <c r="AY74" s="17">
        <f t="shared" si="52"/>
        <v>5155128.9986240612</v>
      </c>
      <c r="AZ74" s="129">
        <f t="shared" si="53"/>
        <v>-1574901.8286240613</v>
      </c>
      <c r="BA74" s="21">
        <f t="shared" si="54"/>
        <v>0.69449807579123368</v>
      </c>
      <c r="BB74" s="18">
        <v>3195.759</v>
      </c>
      <c r="BC74" s="17">
        <f t="shared" si="55"/>
        <v>6778193.0229653521</v>
      </c>
      <c r="BD74" s="129">
        <f t="shared" si="56"/>
        <v>-2896465.8329653521</v>
      </c>
      <c r="BE74" s="21">
        <f t="shared" si="57"/>
        <v>0.57267876214917912</v>
      </c>
      <c r="BF74" s="218">
        <v>2640.4050000000002</v>
      </c>
      <c r="BG74" s="17">
        <f t="shared" si="58"/>
        <v>5551186.0494162729</v>
      </c>
      <c r="BH74" s="129">
        <f t="shared" si="59"/>
        <v>-1806511.0494162729</v>
      </c>
      <c r="BI74" s="219">
        <f t="shared" si="60"/>
        <v>0.67457205841511403</v>
      </c>
      <c r="BN74" s="241">
        <f t="shared" si="61"/>
        <v>152905.89999999991</v>
      </c>
      <c r="BO74" s="241">
        <f t="shared" si="62"/>
        <v>82980.120000000112</v>
      </c>
      <c r="BP74" s="241">
        <f t="shared" si="63"/>
        <v>102468.29000000004</v>
      </c>
      <c r="BQ74" s="241">
        <f t="shared" si="64"/>
        <v>301500.02</v>
      </c>
      <c r="BR74" s="241">
        <f t="shared" si="65"/>
        <v>-137052.18999999994</v>
      </c>
    </row>
    <row r="75" spans="1:70" x14ac:dyDescent="0.25">
      <c r="A75" s="127">
        <v>114060753</v>
      </c>
      <c r="B75" t="s">
        <v>163</v>
      </c>
      <c r="C75" t="s">
        <v>112</v>
      </c>
      <c r="D75">
        <v>114060753</v>
      </c>
      <c r="E75" s="127">
        <f t="shared" si="41"/>
        <v>0</v>
      </c>
      <c r="F75" s="17">
        <v>14076743.92</v>
      </c>
      <c r="H75" s="17">
        <f t="shared" si="33"/>
        <v>14076743.92</v>
      </c>
      <c r="I75" s="128">
        <f t="shared" si="34"/>
        <v>2.539699840629002E-3</v>
      </c>
      <c r="J75" s="17">
        <v>14076746.65</v>
      </c>
      <c r="K75" s="128">
        <f t="shared" si="35"/>
        <v>2.539823342180763E-3</v>
      </c>
      <c r="L75" s="17">
        <v>14076746.65</v>
      </c>
      <c r="M75" s="128">
        <f t="shared" si="36"/>
        <v>2.539823342180763E-3</v>
      </c>
      <c r="N75" s="17">
        <v>14076746.65</v>
      </c>
      <c r="O75" s="128">
        <f t="shared" si="37"/>
        <v>2.5334239554896396E-3</v>
      </c>
      <c r="P75" s="17">
        <v>14076746.65</v>
      </c>
      <c r="Q75" s="128">
        <f t="shared" si="38"/>
        <v>2.533423933020619E-3</v>
      </c>
      <c r="R75" s="217">
        <v>14076746.65</v>
      </c>
      <c r="S75" s="128">
        <f t="shared" si="39"/>
        <v>2.533423933020619E-3</v>
      </c>
      <c r="V75" s="17">
        <v>299604.36</v>
      </c>
      <c r="W75" s="17">
        <v>692449.21</v>
      </c>
      <c r="X75" s="17">
        <v>843505.29</v>
      </c>
      <c r="Y75" s="17">
        <v>942557.63</v>
      </c>
      <c r="Z75" s="17">
        <v>1250032.1499999999</v>
      </c>
      <c r="AA75" s="17">
        <v>1274254.78</v>
      </c>
      <c r="AB75" s="17"/>
      <c r="AD75" s="17">
        <f t="shared" si="42"/>
        <v>299604.3599999994</v>
      </c>
      <c r="AE75" s="17">
        <v>14376348.279999999</v>
      </c>
      <c r="AF75" s="17">
        <v>14769195.859999999</v>
      </c>
      <c r="AG75" s="17">
        <v>14920251.939999999</v>
      </c>
      <c r="AH75" s="17">
        <v>15019053.609999999</v>
      </c>
      <c r="AI75" s="17">
        <v>15326778.800000001</v>
      </c>
      <c r="AJ75" s="17">
        <f t="shared" si="40"/>
        <v>15351001</v>
      </c>
      <c r="AL75" s="18">
        <v>5745.6610000000001</v>
      </c>
      <c r="AM75" s="17">
        <f t="shared" si="43"/>
        <v>11196085.911495177</v>
      </c>
      <c r="AN75" s="129">
        <f t="shared" si="44"/>
        <v>3180262.3685048223</v>
      </c>
      <c r="AO75" s="21">
        <f t="shared" si="45"/>
        <v>1.2840512652050662</v>
      </c>
      <c r="AP75" s="18">
        <v>5745.7020000000002</v>
      </c>
      <c r="AQ75" s="17">
        <f t="shared" si="46"/>
        <v>11583059.996115204</v>
      </c>
      <c r="AR75" s="129">
        <f t="shared" si="47"/>
        <v>3186135.8638847955</v>
      </c>
      <c r="AS75" s="21">
        <f t="shared" si="48"/>
        <v>1.2750685798876447</v>
      </c>
      <c r="AT75" s="18">
        <v>5553.3239999999996</v>
      </c>
      <c r="AU75" s="17">
        <f t="shared" si="49"/>
        <v>11171297.442109602</v>
      </c>
      <c r="AV75" s="129">
        <f t="shared" si="50"/>
        <v>3748954.4978903979</v>
      </c>
      <c r="AW75" s="21">
        <f t="shared" si="51"/>
        <v>1.335588101321062</v>
      </c>
      <c r="AX75" s="18">
        <v>5152.634</v>
      </c>
      <c r="AY75" s="17">
        <f t="shared" si="52"/>
        <v>10662306.724769831</v>
      </c>
      <c r="AZ75" s="129">
        <f t="shared" si="53"/>
        <v>4356746.8852301687</v>
      </c>
      <c r="BA75" s="21">
        <f t="shared" si="54"/>
        <v>1.4086120384352587</v>
      </c>
      <c r="BB75" s="18">
        <v>5276.473</v>
      </c>
      <c r="BC75" s="17">
        <f t="shared" si="55"/>
        <v>11191379.723710412</v>
      </c>
      <c r="BD75" s="129">
        <f t="shared" si="56"/>
        <v>4135399.0762895886</v>
      </c>
      <c r="BE75" s="21">
        <f t="shared" si="57"/>
        <v>1.3695164652065375</v>
      </c>
      <c r="BF75" s="218">
        <v>5426.2960000000003</v>
      </c>
      <c r="BG75" s="17">
        <f t="shared" si="58"/>
        <v>11408241.786848351</v>
      </c>
      <c r="BH75" s="129">
        <f t="shared" si="59"/>
        <v>3942759.2131516486</v>
      </c>
      <c r="BI75" s="219">
        <f t="shared" si="60"/>
        <v>1.3456062105640976</v>
      </c>
      <c r="BN75" s="241">
        <f t="shared" si="61"/>
        <v>392847.58000000007</v>
      </c>
      <c r="BO75" s="241">
        <f t="shared" si="62"/>
        <v>151056.08000000007</v>
      </c>
      <c r="BP75" s="241">
        <f t="shared" si="63"/>
        <v>98801.669999999925</v>
      </c>
      <c r="BQ75" s="241">
        <f t="shared" si="64"/>
        <v>307725.19000000134</v>
      </c>
      <c r="BR75" s="241">
        <f t="shared" si="65"/>
        <v>24222.199999999255</v>
      </c>
    </row>
    <row r="76" spans="1:70" x14ac:dyDescent="0.25">
      <c r="A76" s="127">
        <v>114060853</v>
      </c>
      <c r="B76" t="s">
        <v>166</v>
      </c>
      <c r="C76" t="s">
        <v>112</v>
      </c>
      <c r="D76">
        <v>114060853</v>
      </c>
      <c r="E76" s="127">
        <f t="shared" si="41"/>
        <v>0</v>
      </c>
      <c r="F76" s="17">
        <v>3932993.86</v>
      </c>
      <c r="H76" s="17">
        <f t="shared" si="33"/>
        <v>3932993.86</v>
      </c>
      <c r="I76" s="128">
        <f t="shared" si="34"/>
        <v>7.0958340481318087E-4</v>
      </c>
      <c r="J76" s="17">
        <v>3932994.87</v>
      </c>
      <c r="K76" s="128">
        <f t="shared" si="35"/>
        <v>7.0961795533225672E-4</v>
      </c>
      <c r="L76" s="17">
        <v>3932994.87</v>
      </c>
      <c r="M76" s="128">
        <f t="shared" si="36"/>
        <v>7.0961795533225672E-4</v>
      </c>
      <c r="N76" s="17">
        <v>3932994.87</v>
      </c>
      <c r="O76" s="128">
        <f t="shared" si="37"/>
        <v>7.0782998857735788E-4</v>
      </c>
      <c r="P76" s="17">
        <v>3932994.87</v>
      </c>
      <c r="Q76" s="128">
        <f t="shared" si="38"/>
        <v>7.078299822995904E-4</v>
      </c>
      <c r="R76" s="217">
        <v>3932994.87</v>
      </c>
      <c r="S76" s="128">
        <f t="shared" si="39"/>
        <v>7.078299822995904E-4</v>
      </c>
      <c r="V76" s="17">
        <v>72063.48</v>
      </c>
      <c r="W76" s="17">
        <v>168511.78</v>
      </c>
      <c r="X76" s="17">
        <v>197780.81</v>
      </c>
      <c r="Y76" s="17">
        <v>253053.45</v>
      </c>
      <c r="Z76" s="17">
        <v>303089.51</v>
      </c>
      <c r="AA76" s="17">
        <v>345924.16</v>
      </c>
      <c r="AB76" s="17"/>
      <c r="AD76" s="17">
        <f t="shared" si="42"/>
        <v>72063.479999999981</v>
      </c>
      <c r="AE76" s="17">
        <v>4005057.34</v>
      </c>
      <c r="AF76" s="17">
        <v>4101506.65</v>
      </c>
      <c r="AG76" s="17">
        <v>4130775.68</v>
      </c>
      <c r="AH76" s="17">
        <v>4185974.44</v>
      </c>
      <c r="AI76" s="17">
        <v>4236084.38</v>
      </c>
      <c r="AJ76" s="17">
        <f t="shared" si="40"/>
        <v>4278919</v>
      </c>
      <c r="AL76" s="18">
        <v>1381.9970000000001</v>
      </c>
      <c r="AM76" s="17">
        <f t="shared" si="43"/>
        <v>2692981.2151166941</v>
      </c>
      <c r="AN76" s="129">
        <f t="shared" si="44"/>
        <v>1312076.1248833057</v>
      </c>
      <c r="AO76" s="21">
        <f t="shared" si="45"/>
        <v>1.4872206748112984</v>
      </c>
      <c r="AP76" s="18">
        <v>1398.252</v>
      </c>
      <c r="AQ76" s="17">
        <f t="shared" si="46"/>
        <v>2818809.0516507947</v>
      </c>
      <c r="AR76" s="129">
        <f t="shared" si="47"/>
        <v>1282697.5983492052</v>
      </c>
      <c r="AS76" s="21">
        <f t="shared" si="48"/>
        <v>1.4550494818363138</v>
      </c>
      <c r="AT76" s="18">
        <v>1302.115</v>
      </c>
      <c r="AU76" s="17">
        <f t="shared" si="49"/>
        <v>2619388.6704309969</v>
      </c>
      <c r="AV76" s="129">
        <f t="shared" si="50"/>
        <v>1511387.0095690032</v>
      </c>
      <c r="AW76" s="21">
        <f t="shared" si="51"/>
        <v>1.5769999033096216</v>
      </c>
      <c r="AX76" s="18">
        <v>1383.319</v>
      </c>
      <c r="AY76" s="17">
        <f t="shared" si="52"/>
        <v>2862491.5870604971</v>
      </c>
      <c r="AZ76" s="129">
        <f t="shared" si="53"/>
        <v>1323482.8529395028</v>
      </c>
      <c r="BA76" s="21">
        <f t="shared" si="54"/>
        <v>1.4623534472283259</v>
      </c>
      <c r="BB76" s="18">
        <v>1279.3620000000001</v>
      </c>
      <c r="BC76" s="17">
        <f t="shared" si="55"/>
        <v>2713522.0716728014</v>
      </c>
      <c r="BD76" s="129">
        <f t="shared" si="56"/>
        <v>1522562.3083271985</v>
      </c>
      <c r="BE76" s="21">
        <f t="shared" si="57"/>
        <v>1.5611018698619195</v>
      </c>
      <c r="BF76" s="218">
        <v>1473.086</v>
      </c>
      <c r="BG76" s="17">
        <f t="shared" si="58"/>
        <v>3097015.2127383561</v>
      </c>
      <c r="BH76" s="129">
        <f t="shared" si="59"/>
        <v>1181903.7872616439</v>
      </c>
      <c r="BI76" s="219">
        <f t="shared" si="60"/>
        <v>1.3816267296332116</v>
      </c>
      <c r="BN76" s="241">
        <f t="shared" si="61"/>
        <v>96449.310000000056</v>
      </c>
      <c r="BO76" s="241">
        <f t="shared" si="62"/>
        <v>29269.030000000261</v>
      </c>
      <c r="BP76" s="241">
        <f t="shared" si="63"/>
        <v>55198.759999999776</v>
      </c>
      <c r="BQ76" s="241">
        <f t="shared" si="64"/>
        <v>50109.939999999944</v>
      </c>
      <c r="BR76" s="241">
        <f t="shared" si="65"/>
        <v>42834.620000000112</v>
      </c>
    </row>
    <row r="77" spans="1:70" x14ac:dyDescent="0.25">
      <c r="A77" s="127">
        <v>114061103</v>
      </c>
      <c r="B77" t="s">
        <v>234</v>
      </c>
      <c r="C77" t="s">
        <v>112</v>
      </c>
      <c r="D77">
        <v>114061103</v>
      </c>
      <c r="E77" s="127">
        <f t="shared" si="41"/>
        <v>0</v>
      </c>
      <c r="F77" s="17">
        <v>5918778.1100000003</v>
      </c>
      <c r="H77" s="17">
        <f t="shared" si="33"/>
        <v>5918778.1100000003</v>
      </c>
      <c r="I77" s="128">
        <f t="shared" si="34"/>
        <v>1.0678548894626355E-3</v>
      </c>
      <c r="J77" s="17">
        <v>5918779.3499999996</v>
      </c>
      <c r="K77" s="128">
        <f t="shared" si="35"/>
        <v>1.0679068341652282E-3</v>
      </c>
      <c r="L77" s="17">
        <v>5918779.3499999996</v>
      </c>
      <c r="M77" s="128">
        <f t="shared" si="36"/>
        <v>1.0679068341652282E-3</v>
      </c>
      <c r="N77" s="17">
        <v>5918779.3499999996</v>
      </c>
      <c r="O77" s="128">
        <f t="shared" si="37"/>
        <v>1.06521611600841E-3</v>
      </c>
      <c r="P77" s="17">
        <v>5918779.3499999996</v>
      </c>
      <c r="Q77" s="128">
        <f t="shared" si="38"/>
        <v>1.0652161065609731E-3</v>
      </c>
      <c r="R77" s="217">
        <v>5918779.3499999996</v>
      </c>
      <c r="S77" s="128">
        <f t="shared" si="39"/>
        <v>1.0652161065609731E-3</v>
      </c>
      <c r="V77" s="17">
        <v>146173.42000000001</v>
      </c>
      <c r="W77" s="17">
        <v>333628.63</v>
      </c>
      <c r="X77" s="17">
        <v>419519.53</v>
      </c>
      <c r="Y77" s="17">
        <v>478185.06</v>
      </c>
      <c r="Z77" s="17">
        <v>595661.07999999996</v>
      </c>
      <c r="AA77" s="17">
        <v>618155.98</v>
      </c>
      <c r="AB77" s="17"/>
      <c r="AD77" s="17">
        <f t="shared" si="42"/>
        <v>146173.41999999993</v>
      </c>
      <c r="AE77" s="17">
        <v>6064951.5300000003</v>
      </c>
      <c r="AF77" s="17">
        <v>6252407.9800000004</v>
      </c>
      <c r="AG77" s="17">
        <v>6338298.8799999999</v>
      </c>
      <c r="AH77" s="17">
        <v>6396822.5999999996</v>
      </c>
      <c r="AI77" s="17">
        <v>6514440.4299999997</v>
      </c>
      <c r="AJ77" s="17">
        <f t="shared" si="40"/>
        <v>6536935</v>
      </c>
      <c r="AL77" s="18">
        <v>2803.24</v>
      </c>
      <c r="AM77" s="17">
        <f t="shared" si="43"/>
        <v>5462437.8066404779</v>
      </c>
      <c r="AN77" s="129">
        <f t="shared" si="44"/>
        <v>602513.72335952241</v>
      </c>
      <c r="AO77" s="21">
        <f t="shared" si="45"/>
        <v>1.1103012509592456</v>
      </c>
      <c r="AP77" s="18">
        <v>2768.3339999999998</v>
      </c>
      <c r="AQ77" s="17">
        <f t="shared" si="46"/>
        <v>5580828.7327267556</v>
      </c>
      <c r="AR77" s="129">
        <f t="shared" si="47"/>
        <v>671579.2472732449</v>
      </c>
      <c r="AS77" s="21">
        <f t="shared" si="48"/>
        <v>1.1203368315775417</v>
      </c>
      <c r="AT77" s="18">
        <v>2761.96</v>
      </c>
      <c r="AU77" s="17">
        <f t="shared" si="49"/>
        <v>5556073.5666078618</v>
      </c>
      <c r="AV77" s="129">
        <f t="shared" si="50"/>
        <v>782225.31339213811</v>
      </c>
      <c r="AW77" s="21">
        <f t="shared" si="51"/>
        <v>1.1407874291106099</v>
      </c>
      <c r="AX77" s="18">
        <v>2613.991</v>
      </c>
      <c r="AY77" s="17">
        <f t="shared" si="52"/>
        <v>5409111.8868112536</v>
      </c>
      <c r="AZ77" s="129">
        <f t="shared" si="53"/>
        <v>987710.71318874601</v>
      </c>
      <c r="BA77" s="21">
        <f t="shared" si="54"/>
        <v>1.1826012724190504</v>
      </c>
      <c r="BB77" s="18">
        <v>2514.3270000000002</v>
      </c>
      <c r="BC77" s="17">
        <f t="shared" si="55"/>
        <v>5332878.270499561</v>
      </c>
      <c r="BD77" s="129">
        <f t="shared" si="56"/>
        <v>1181562.1595004387</v>
      </c>
      <c r="BE77" s="21">
        <f t="shared" si="57"/>
        <v>1.2215618095084992</v>
      </c>
      <c r="BF77" s="218">
        <v>2632.36</v>
      </c>
      <c r="BG77" s="17">
        <f t="shared" si="58"/>
        <v>5534272.245750716</v>
      </c>
      <c r="BH77" s="129">
        <f t="shared" si="59"/>
        <v>1002662.754249284</v>
      </c>
      <c r="BI77" s="219">
        <f t="shared" si="60"/>
        <v>1.1811733701787333</v>
      </c>
      <c r="BN77" s="241">
        <f t="shared" si="61"/>
        <v>187456.45000000019</v>
      </c>
      <c r="BO77" s="241">
        <f t="shared" si="62"/>
        <v>85890.899999999441</v>
      </c>
      <c r="BP77" s="241">
        <f t="shared" si="63"/>
        <v>58523.719999999739</v>
      </c>
      <c r="BQ77" s="241">
        <f t="shared" si="64"/>
        <v>117617.83000000007</v>
      </c>
      <c r="BR77" s="241">
        <f t="shared" si="65"/>
        <v>22494.570000000298</v>
      </c>
    </row>
    <row r="78" spans="1:70" x14ac:dyDescent="0.25">
      <c r="A78" s="127">
        <v>114061503</v>
      </c>
      <c r="B78" t="s">
        <v>250</v>
      </c>
      <c r="C78" t="s">
        <v>112</v>
      </c>
      <c r="D78">
        <v>114061503</v>
      </c>
      <c r="E78" s="127">
        <f t="shared" si="41"/>
        <v>0</v>
      </c>
      <c r="F78" s="17">
        <v>8086626.1799999997</v>
      </c>
      <c r="H78" s="17">
        <f t="shared" si="33"/>
        <v>8086626.1799999997</v>
      </c>
      <c r="I78" s="128">
        <f t="shared" si="34"/>
        <v>1.4589739883946338E-3</v>
      </c>
      <c r="J78" s="17">
        <v>8086559.3300000001</v>
      </c>
      <c r="K78" s="128">
        <f t="shared" si="35"/>
        <v>1.4590325914733736E-3</v>
      </c>
      <c r="L78" s="17">
        <v>8086559.3300000001</v>
      </c>
      <c r="M78" s="128">
        <f t="shared" si="36"/>
        <v>1.4590325914733736E-3</v>
      </c>
      <c r="N78" s="17">
        <v>8086559.3300000001</v>
      </c>
      <c r="O78" s="128">
        <f t="shared" si="37"/>
        <v>1.4553563854976569E-3</v>
      </c>
      <c r="P78" s="17">
        <v>8086559.3300000001</v>
      </c>
      <c r="Q78" s="128">
        <f t="shared" si="38"/>
        <v>1.4553563725900531E-3</v>
      </c>
      <c r="R78" s="217">
        <v>8086559.3300000001</v>
      </c>
      <c r="S78" s="128">
        <f t="shared" si="39"/>
        <v>1.4553563725900531E-3</v>
      </c>
      <c r="V78" s="17">
        <v>149432.60999999999</v>
      </c>
      <c r="W78" s="17">
        <v>345128.03</v>
      </c>
      <c r="X78" s="17">
        <v>432676.87</v>
      </c>
      <c r="Y78" s="17">
        <v>513443.75</v>
      </c>
      <c r="Z78" s="17">
        <v>636111.96</v>
      </c>
      <c r="AA78" s="17">
        <v>679389.43</v>
      </c>
      <c r="AB78" s="17"/>
      <c r="AD78" s="17">
        <f t="shared" si="42"/>
        <v>149432.61000000034</v>
      </c>
      <c r="AE78" s="17">
        <v>8236058.79</v>
      </c>
      <c r="AF78" s="17">
        <v>8431687.3599999994</v>
      </c>
      <c r="AG78" s="17">
        <v>8519236.1999999993</v>
      </c>
      <c r="AH78" s="17">
        <v>8599871.8399999999</v>
      </c>
      <c r="AI78" s="17">
        <v>8722671.2899999991</v>
      </c>
      <c r="AJ78" s="17">
        <f t="shared" si="40"/>
        <v>8765949</v>
      </c>
      <c r="AL78" s="18">
        <v>2865.7429999999999</v>
      </c>
      <c r="AM78" s="17">
        <f t="shared" si="43"/>
        <v>5584232.1411350099</v>
      </c>
      <c r="AN78" s="129">
        <f t="shared" si="44"/>
        <v>2651826.6488649901</v>
      </c>
      <c r="AO78" s="21">
        <f t="shared" si="45"/>
        <v>1.474877580631166</v>
      </c>
      <c r="AP78" s="18">
        <v>2863.752</v>
      </c>
      <c r="AQ78" s="17">
        <f t="shared" si="46"/>
        <v>5773186.8499262417</v>
      </c>
      <c r="AR78" s="129">
        <f t="shared" si="47"/>
        <v>2658500.5100737577</v>
      </c>
      <c r="AS78" s="21">
        <f t="shared" si="48"/>
        <v>1.4604909868988083</v>
      </c>
      <c r="AT78" s="18">
        <v>2848.5830000000001</v>
      </c>
      <c r="AU78" s="17">
        <f t="shared" si="49"/>
        <v>5730327.9948256034</v>
      </c>
      <c r="AV78" s="129">
        <f t="shared" si="50"/>
        <v>2788908.2051743958</v>
      </c>
      <c r="AW78" s="21">
        <f t="shared" si="51"/>
        <v>1.486692595553472</v>
      </c>
      <c r="AX78" s="18">
        <v>2806.8470000000002</v>
      </c>
      <c r="AY78" s="17">
        <f t="shared" si="52"/>
        <v>5808187.3549528318</v>
      </c>
      <c r="AZ78" s="129">
        <f t="shared" si="53"/>
        <v>2791684.4850471681</v>
      </c>
      <c r="BA78" s="21">
        <f t="shared" si="54"/>
        <v>1.4806464245108428</v>
      </c>
      <c r="BB78" s="18">
        <v>2685.0729999999999</v>
      </c>
      <c r="BC78" s="17">
        <f t="shared" si="55"/>
        <v>5695029.9051814126</v>
      </c>
      <c r="BD78" s="129">
        <f t="shared" si="56"/>
        <v>3027641.3848185865</v>
      </c>
      <c r="BE78" s="21">
        <f t="shared" si="57"/>
        <v>1.5316287070001158</v>
      </c>
      <c r="BF78" s="218">
        <v>2893.1170000000002</v>
      </c>
      <c r="BG78" s="17">
        <f t="shared" si="58"/>
        <v>6082487.62206141</v>
      </c>
      <c r="BH78" s="129">
        <f t="shared" si="59"/>
        <v>2683461.37793859</v>
      </c>
      <c r="BI78" s="219">
        <f t="shared" si="60"/>
        <v>1.4411782718974346</v>
      </c>
      <c r="BN78" s="241">
        <f t="shared" si="61"/>
        <v>195628.56999999937</v>
      </c>
      <c r="BO78" s="241">
        <f t="shared" si="62"/>
        <v>87548.839999999851</v>
      </c>
      <c r="BP78" s="241">
        <f t="shared" si="63"/>
        <v>80635.640000000596</v>
      </c>
      <c r="BQ78" s="241">
        <f t="shared" si="64"/>
        <v>122799.44999999925</v>
      </c>
      <c r="BR78" s="241">
        <f t="shared" si="65"/>
        <v>43277.710000000894</v>
      </c>
    </row>
    <row r="79" spans="1:70" x14ac:dyDescent="0.25">
      <c r="A79" s="127">
        <v>114062003</v>
      </c>
      <c r="B79" t="s">
        <v>283</v>
      </c>
      <c r="C79" t="s">
        <v>112</v>
      </c>
      <c r="D79">
        <v>114062003</v>
      </c>
      <c r="E79" s="127">
        <f t="shared" si="41"/>
        <v>0</v>
      </c>
      <c r="F79" s="17">
        <v>8143046.2800000003</v>
      </c>
      <c r="H79" s="17">
        <f t="shared" si="33"/>
        <v>8143046.2800000003</v>
      </c>
      <c r="I79" s="128">
        <f t="shared" si="34"/>
        <v>1.4691531974356316E-3</v>
      </c>
      <c r="J79" s="17">
        <v>8143037.3799999999</v>
      </c>
      <c r="K79" s="128">
        <f t="shared" si="35"/>
        <v>1.4692227492759829E-3</v>
      </c>
      <c r="L79" s="17">
        <v>8143037.3799999999</v>
      </c>
      <c r="M79" s="128">
        <f t="shared" si="36"/>
        <v>1.4692227492759829E-3</v>
      </c>
      <c r="N79" s="17">
        <v>8143037.3799999999</v>
      </c>
      <c r="O79" s="128">
        <f t="shared" si="37"/>
        <v>1.4655208679868932E-3</v>
      </c>
      <c r="P79" s="17">
        <v>8143037.3799999999</v>
      </c>
      <c r="Q79" s="128">
        <f t="shared" si="38"/>
        <v>1.4655208549891404E-3</v>
      </c>
      <c r="R79" s="217">
        <v>8143037.3799999999</v>
      </c>
      <c r="S79" s="128">
        <f t="shared" si="39"/>
        <v>1.4655208549891404E-3</v>
      </c>
      <c r="V79" s="17">
        <v>201214.76</v>
      </c>
      <c r="W79" s="17">
        <v>464986.41</v>
      </c>
      <c r="X79" s="17">
        <v>578755.78</v>
      </c>
      <c r="Y79" s="17">
        <v>673793.32</v>
      </c>
      <c r="Z79" s="17">
        <v>832647.44</v>
      </c>
      <c r="AA79" s="17">
        <v>801317.88</v>
      </c>
      <c r="AB79" s="17"/>
      <c r="AD79" s="17">
        <f t="shared" si="42"/>
        <v>201214.75999999978</v>
      </c>
      <c r="AE79" s="17">
        <v>8344261.04</v>
      </c>
      <c r="AF79" s="17">
        <v>8608023.7899999991</v>
      </c>
      <c r="AG79" s="17">
        <v>8721793.1600000001</v>
      </c>
      <c r="AH79" s="17">
        <v>8816640.6799999997</v>
      </c>
      <c r="AI79" s="17">
        <v>8975684.8200000003</v>
      </c>
      <c r="AJ79" s="17">
        <f t="shared" si="40"/>
        <v>8944355</v>
      </c>
      <c r="AL79" s="18">
        <v>3858.7950000000001</v>
      </c>
      <c r="AM79" s="17">
        <f t="shared" si="43"/>
        <v>7519308.9767823117</v>
      </c>
      <c r="AN79" s="129">
        <f t="shared" si="44"/>
        <v>824952.06321768835</v>
      </c>
      <c r="AO79" s="21">
        <f t="shared" si="45"/>
        <v>1.1097111537462987</v>
      </c>
      <c r="AP79" s="18">
        <v>3858.2950000000001</v>
      </c>
      <c r="AQ79" s="17">
        <f t="shared" si="46"/>
        <v>7778137.8964156704</v>
      </c>
      <c r="AR79" s="129">
        <f t="shared" si="47"/>
        <v>829885.8935843287</v>
      </c>
      <c r="AS79" s="21">
        <f t="shared" si="48"/>
        <v>1.1066946748227178</v>
      </c>
      <c r="AT79" s="18">
        <v>3810.3119999999999</v>
      </c>
      <c r="AU79" s="17">
        <f t="shared" si="49"/>
        <v>7664982.0358472737</v>
      </c>
      <c r="AV79" s="129">
        <f t="shared" si="50"/>
        <v>1056811.1241527265</v>
      </c>
      <c r="AW79" s="21">
        <f t="shared" si="51"/>
        <v>1.1378752251747331</v>
      </c>
      <c r="AX79" s="18">
        <v>3683.3339999999998</v>
      </c>
      <c r="AY79" s="17">
        <f t="shared" si="52"/>
        <v>7621895.3020481095</v>
      </c>
      <c r="AZ79" s="129">
        <f t="shared" si="53"/>
        <v>1194745.3779518902</v>
      </c>
      <c r="BA79" s="21">
        <f t="shared" si="54"/>
        <v>1.1567517435762789</v>
      </c>
      <c r="BB79" s="18">
        <v>3514.663</v>
      </c>
      <c r="BC79" s="17">
        <f t="shared" si="55"/>
        <v>7454587.2278461782</v>
      </c>
      <c r="BD79" s="129">
        <f t="shared" si="56"/>
        <v>1521097.5921538221</v>
      </c>
      <c r="BE79" s="21">
        <f t="shared" si="57"/>
        <v>1.2040485335622408</v>
      </c>
      <c r="BF79" s="218">
        <v>3412.3380000000002</v>
      </c>
      <c r="BG79" s="17">
        <f t="shared" si="58"/>
        <v>7174097.5727182096</v>
      </c>
      <c r="BH79" s="129">
        <f t="shared" si="59"/>
        <v>1770257.4272817904</v>
      </c>
      <c r="BI79" s="219">
        <f t="shared" si="60"/>
        <v>1.2467568093879511</v>
      </c>
      <c r="BN79" s="241">
        <f t="shared" si="61"/>
        <v>263762.74999999907</v>
      </c>
      <c r="BO79" s="241">
        <f t="shared" si="62"/>
        <v>113769.37000000104</v>
      </c>
      <c r="BP79" s="241">
        <f t="shared" si="63"/>
        <v>94847.519999999553</v>
      </c>
      <c r="BQ79" s="241">
        <f t="shared" si="64"/>
        <v>159044.1400000006</v>
      </c>
      <c r="BR79" s="241">
        <f t="shared" si="65"/>
        <v>-31329.820000000298</v>
      </c>
    </row>
    <row r="80" spans="1:70" x14ac:dyDescent="0.25">
      <c r="A80" s="127">
        <v>114062503</v>
      </c>
      <c r="B80" t="s">
        <v>289</v>
      </c>
      <c r="C80" t="s">
        <v>112</v>
      </c>
      <c r="D80">
        <v>114062503</v>
      </c>
      <c r="E80" s="127">
        <f t="shared" si="41"/>
        <v>0</v>
      </c>
      <c r="F80" s="17">
        <v>5636113.5899999999</v>
      </c>
      <c r="H80" s="17">
        <f t="shared" si="33"/>
        <v>5636113.5899999999</v>
      </c>
      <c r="I80" s="128">
        <f t="shared" si="34"/>
        <v>1.0168570848229192E-3</v>
      </c>
      <c r="J80" s="17">
        <v>5636099.0199999996</v>
      </c>
      <c r="K80" s="128">
        <f t="shared" si="35"/>
        <v>1.0169037069256426E-3</v>
      </c>
      <c r="L80" s="17">
        <v>5636099.0199999996</v>
      </c>
      <c r="M80" s="128">
        <f t="shared" si="36"/>
        <v>1.0169037069256426E-3</v>
      </c>
      <c r="N80" s="17">
        <v>5636099.0199999996</v>
      </c>
      <c r="O80" s="128">
        <f t="shared" si="37"/>
        <v>1.0143414972080698E-3</v>
      </c>
      <c r="P80" s="17">
        <v>5636099.0199999996</v>
      </c>
      <c r="Q80" s="128">
        <f t="shared" si="38"/>
        <v>1.0143414882118416E-3</v>
      </c>
      <c r="R80" s="217">
        <v>5636099.0199999996</v>
      </c>
      <c r="S80" s="128">
        <f t="shared" si="39"/>
        <v>1.0143414882118416E-3</v>
      </c>
      <c r="V80" s="17">
        <v>151887.67000000001</v>
      </c>
      <c r="W80" s="17">
        <v>349674.74</v>
      </c>
      <c r="X80" s="17">
        <v>424689.63</v>
      </c>
      <c r="Y80" s="17">
        <v>445039.67</v>
      </c>
      <c r="Z80" s="17">
        <v>581769.1</v>
      </c>
      <c r="AA80" s="17">
        <v>599550.43000000005</v>
      </c>
      <c r="AB80" s="17"/>
      <c r="AD80" s="17">
        <f t="shared" si="42"/>
        <v>151887.66999999993</v>
      </c>
      <c r="AE80" s="17">
        <v>5788001.2599999998</v>
      </c>
      <c r="AF80" s="17">
        <v>5985773.7599999998</v>
      </c>
      <c r="AG80" s="17">
        <v>6060788.6500000004</v>
      </c>
      <c r="AH80" s="17">
        <v>6080994.7800000003</v>
      </c>
      <c r="AI80" s="17">
        <v>6217868.1200000001</v>
      </c>
      <c r="AJ80" s="17">
        <f t="shared" si="40"/>
        <v>6235649</v>
      </c>
      <c r="AL80" s="18">
        <v>2912.8249999999998</v>
      </c>
      <c r="AM80" s="17">
        <f t="shared" si="43"/>
        <v>5675976.8710947167</v>
      </c>
      <c r="AN80" s="129">
        <f t="shared" si="44"/>
        <v>112024.38890528306</v>
      </c>
      <c r="AO80" s="21">
        <f t="shared" si="45"/>
        <v>1.0197365830498315</v>
      </c>
      <c r="AP80" s="18">
        <v>2901.4789999999998</v>
      </c>
      <c r="AQ80" s="17">
        <f t="shared" si="46"/>
        <v>5849242.6746928999</v>
      </c>
      <c r="AR80" s="129">
        <f t="shared" si="47"/>
        <v>136531.08530709986</v>
      </c>
      <c r="AS80" s="21">
        <f t="shared" si="48"/>
        <v>1.0233416688108719</v>
      </c>
      <c r="AT80" s="18">
        <v>2795.998</v>
      </c>
      <c r="AU80" s="17">
        <f t="shared" si="49"/>
        <v>5624545.8225638494</v>
      </c>
      <c r="AV80" s="129">
        <f t="shared" si="50"/>
        <v>436242.82743615098</v>
      </c>
      <c r="AW80" s="21">
        <f t="shared" si="51"/>
        <v>1.0775605428772732</v>
      </c>
      <c r="AX80" s="18">
        <v>2432.7370000000001</v>
      </c>
      <c r="AY80" s="17">
        <f t="shared" si="52"/>
        <v>5034044.3498793794</v>
      </c>
      <c r="AZ80" s="129">
        <f t="shared" si="53"/>
        <v>1046950.4301206209</v>
      </c>
      <c r="BA80" s="21">
        <f t="shared" si="54"/>
        <v>1.2079740179773559</v>
      </c>
      <c r="BB80" s="18">
        <v>2455.6880000000001</v>
      </c>
      <c r="BC80" s="17">
        <f t="shared" si="55"/>
        <v>5208505.1683120476</v>
      </c>
      <c r="BD80" s="129">
        <f t="shared" si="56"/>
        <v>1009362.9516879525</v>
      </c>
      <c r="BE80" s="21">
        <f t="shared" si="57"/>
        <v>1.1937912931005237</v>
      </c>
      <c r="BF80" s="218">
        <v>2553.13</v>
      </c>
      <c r="BG80" s="17">
        <f t="shared" si="58"/>
        <v>5367699.1364378445</v>
      </c>
      <c r="BH80" s="129">
        <f t="shared" si="59"/>
        <v>867949.86356215551</v>
      </c>
      <c r="BI80" s="219">
        <f t="shared" si="60"/>
        <v>1.1616986797322906</v>
      </c>
      <c r="BN80" s="241">
        <f t="shared" si="61"/>
        <v>197772.5</v>
      </c>
      <c r="BO80" s="241">
        <f t="shared" si="62"/>
        <v>75014.890000000596</v>
      </c>
      <c r="BP80" s="241">
        <f t="shared" si="63"/>
        <v>20206.129999999888</v>
      </c>
      <c r="BQ80" s="241">
        <f t="shared" si="64"/>
        <v>136873.33999999985</v>
      </c>
      <c r="BR80" s="241">
        <f t="shared" si="65"/>
        <v>17780.879999999888</v>
      </c>
    </row>
    <row r="81" spans="1:70" x14ac:dyDescent="0.25">
      <c r="A81" s="127">
        <v>114063003</v>
      </c>
      <c r="B81" t="s">
        <v>310</v>
      </c>
      <c r="C81" t="s">
        <v>112</v>
      </c>
      <c r="D81">
        <v>114063003</v>
      </c>
      <c r="E81" s="127">
        <f t="shared" si="41"/>
        <v>0</v>
      </c>
      <c r="F81" s="17">
        <v>5558311.3899999997</v>
      </c>
      <c r="H81" s="17">
        <f t="shared" si="33"/>
        <v>5558311.3899999997</v>
      </c>
      <c r="I81" s="128">
        <f t="shared" si="34"/>
        <v>1.0028201572448131E-3</v>
      </c>
      <c r="J81" s="17">
        <v>5558303.1100000003</v>
      </c>
      <c r="K81" s="128">
        <f t="shared" si="35"/>
        <v>1.0028672343615653E-3</v>
      </c>
      <c r="L81" s="17">
        <v>5558303.1100000003</v>
      </c>
      <c r="M81" s="128">
        <f t="shared" si="36"/>
        <v>1.0028672343615653E-3</v>
      </c>
      <c r="N81" s="17">
        <v>5558303.1100000003</v>
      </c>
      <c r="O81" s="128">
        <f t="shared" si="37"/>
        <v>1.0003403912044241E-3</v>
      </c>
      <c r="P81" s="17">
        <v>5558303.1100000003</v>
      </c>
      <c r="Q81" s="128">
        <f t="shared" si="38"/>
        <v>1.0003403823323721E-3</v>
      </c>
      <c r="R81" s="217">
        <v>5558303.1100000003</v>
      </c>
      <c r="S81" s="128">
        <f t="shared" si="39"/>
        <v>1.0003403823323721E-3</v>
      </c>
      <c r="V81" s="17">
        <v>241239.65</v>
      </c>
      <c r="W81" s="17">
        <v>557691.43000000005</v>
      </c>
      <c r="X81" s="17">
        <v>661102.49</v>
      </c>
      <c r="Y81" s="17">
        <v>822590.23</v>
      </c>
      <c r="Z81" s="17">
        <v>1048336.37</v>
      </c>
      <c r="AA81" s="17">
        <v>1049086.33</v>
      </c>
      <c r="AB81" s="17"/>
      <c r="AD81" s="17">
        <f t="shared" si="42"/>
        <v>241239.65000000037</v>
      </c>
      <c r="AE81" s="17">
        <v>5799551.04</v>
      </c>
      <c r="AF81" s="17">
        <v>6115994.54</v>
      </c>
      <c r="AG81" s="17">
        <v>6219405.5999999996</v>
      </c>
      <c r="AH81" s="17">
        <v>6380681.1500000004</v>
      </c>
      <c r="AI81" s="17">
        <v>6606639.4800000004</v>
      </c>
      <c r="AJ81" s="17">
        <f t="shared" si="40"/>
        <v>6607389</v>
      </c>
      <c r="AL81" s="18">
        <v>4626.3720000000003</v>
      </c>
      <c r="AM81" s="17">
        <f t="shared" si="43"/>
        <v>9015021.660786422</v>
      </c>
      <c r="AN81" s="129">
        <f t="shared" si="44"/>
        <v>-3215470.6207864219</v>
      </c>
      <c r="AO81" s="21">
        <f t="shared" si="45"/>
        <v>0.64332081033447885</v>
      </c>
      <c r="AP81" s="18">
        <v>4627.5290000000005</v>
      </c>
      <c r="AQ81" s="17">
        <f t="shared" si="46"/>
        <v>9328876.7918633781</v>
      </c>
      <c r="AR81" s="129">
        <f t="shared" si="47"/>
        <v>-3212882.2518633781</v>
      </c>
      <c r="AS81" s="21">
        <f t="shared" si="48"/>
        <v>0.65559816861707876</v>
      </c>
      <c r="AT81" s="18">
        <v>4352.4520000000002</v>
      </c>
      <c r="AU81" s="17">
        <f t="shared" si="49"/>
        <v>8755573.3997340724</v>
      </c>
      <c r="AV81" s="129">
        <f t="shared" si="50"/>
        <v>-2536167.7997340728</v>
      </c>
      <c r="AW81" s="21">
        <f t="shared" si="51"/>
        <v>0.71033675535047169</v>
      </c>
      <c r="AX81" s="18">
        <v>4496.8500000000004</v>
      </c>
      <c r="AY81" s="17">
        <f t="shared" si="52"/>
        <v>9305297.8331628479</v>
      </c>
      <c r="AZ81" s="129">
        <f t="shared" si="53"/>
        <v>-2924616.6831628475</v>
      </c>
      <c r="BA81" s="21">
        <f t="shared" si="54"/>
        <v>0.68570412945409431</v>
      </c>
      <c r="BB81" s="18">
        <v>4425.1009999999997</v>
      </c>
      <c r="BC81" s="17">
        <f t="shared" si="55"/>
        <v>9385622.8595826533</v>
      </c>
      <c r="BD81" s="129">
        <f t="shared" si="56"/>
        <v>-2778983.3795826528</v>
      </c>
      <c r="BE81" s="21">
        <f t="shared" si="57"/>
        <v>0.70391060655656634</v>
      </c>
      <c r="BF81" s="218">
        <v>4467.4369999999999</v>
      </c>
      <c r="BG81" s="17">
        <f t="shared" si="58"/>
        <v>9392337.1418574359</v>
      </c>
      <c r="BH81" s="129">
        <f t="shared" si="59"/>
        <v>-2784948.1418574359</v>
      </c>
      <c r="BI81" s="219">
        <f t="shared" si="60"/>
        <v>0.70348720453760427</v>
      </c>
      <c r="BN81" s="241">
        <f t="shared" si="61"/>
        <v>316443.5</v>
      </c>
      <c r="BO81" s="241">
        <f t="shared" si="62"/>
        <v>103411.05999999959</v>
      </c>
      <c r="BP81" s="241">
        <f t="shared" si="63"/>
        <v>161275.55000000075</v>
      </c>
      <c r="BQ81" s="241">
        <f t="shared" si="64"/>
        <v>225958.33000000007</v>
      </c>
      <c r="BR81" s="241">
        <f t="shared" si="65"/>
        <v>749.51999999955297</v>
      </c>
    </row>
    <row r="82" spans="1:70" x14ac:dyDescent="0.25">
      <c r="A82" s="127">
        <v>114063503</v>
      </c>
      <c r="B82" t="s">
        <v>322</v>
      </c>
      <c r="C82" t="s">
        <v>112</v>
      </c>
      <c r="D82">
        <v>114063503</v>
      </c>
      <c r="E82" s="127">
        <f t="shared" si="41"/>
        <v>0</v>
      </c>
      <c r="F82" s="17">
        <v>6402875.1299999999</v>
      </c>
      <c r="H82" s="17">
        <f t="shared" si="33"/>
        <v>6402875.1299999999</v>
      </c>
      <c r="I82" s="128">
        <f t="shared" si="34"/>
        <v>1.1551947694469673E-3</v>
      </c>
      <c r="J82" s="17">
        <v>6402876.8899999997</v>
      </c>
      <c r="K82" s="128">
        <f t="shared" si="35"/>
        <v>1.1552510382313208E-3</v>
      </c>
      <c r="L82" s="17">
        <v>6402876.8899999997</v>
      </c>
      <c r="M82" s="128">
        <f t="shared" si="36"/>
        <v>1.1552510382313208E-3</v>
      </c>
      <c r="N82" s="17">
        <v>6402876.8899999997</v>
      </c>
      <c r="O82" s="128">
        <f t="shared" si="37"/>
        <v>1.1523402459741648E-3</v>
      </c>
      <c r="P82" s="17">
        <v>6402876.8899999997</v>
      </c>
      <c r="Q82" s="128">
        <f t="shared" si="38"/>
        <v>1.1523402357540213E-3</v>
      </c>
      <c r="R82" s="217">
        <v>6402876.8899999997</v>
      </c>
      <c r="S82" s="128">
        <f t="shared" si="39"/>
        <v>1.1523402357540213E-3</v>
      </c>
      <c r="V82" s="17">
        <v>147597.07</v>
      </c>
      <c r="W82" s="17">
        <v>340909.61</v>
      </c>
      <c r="X82" s="17">
        <v>453953.89</v>
      </c>
      <c r="Y82" s="17">
        <v>478028.29</v>
      </c>
      <c r="Z82" s="17">
        <v>610865.52</v>
      </c>
      <c r="AA82" s="17">
        <v>642733.71</v>
      </c>
      <c r="AB82" s="17"/>
      <c r="AD82" s="17">
        <f t="shared" si="42"/>
        <v>147597.0700000003</v>
      </c>
      <c r="AE82" s="17">
        <v>6550472.2000000002</v>
      </c>
      <c r="AF82" s="17">
        <v>6743786.5</v>
      </c>
      <c r="AG82" s="17">
        <v>6856830.7800000003</v>
      </c>
      <c r="AH82" s="17">
        <v>6880784.2599999998</v>
      </c>
      <c r="AI82" s="17">
        <v>7013742.4100000001</v>
      </c>
      <c r="AJ82" s="17">
        <f t="shared" si="40"/>
        <v>7045611</v>
      </c>
      <c r="AL82" s="18">
        <v>2830.5419999999999</v>
      </c>
      <c r="AM82" s="17">
        <f t="shared" si="43"/>
        <v>5515638.9157131575</v>
      </c>
      <c r="AN82" s="129">
        <f t="shared" si="44"/>
        <v>1034833.2842868427</v>
      </c>
      <c r="AO82" s="21">
        <f t="shared" si="45"/>
        <v>1.187618025780979</v>
      </c>
      <c r="AP82" s="18">
        <v>2828.7489999999998</v>
      </c>
      <c r="AQ82" s="17">
        <f t="shared" si="46"/>
        <v>5702622.4786720378</v>
      </c>
      <c r="AR82" s="129">
        <f t="shared" si="47"/>
        <v>1041164.0213279622</v>
      </c>
      <c r="AS82" s="21">
        <f t="shared" si="48"/>
        <v>1.1825763541637104</v>
      </c>
      <c r="AT82" s="18">
        <v>2988.663</v>
      </c>
      <c r="AU82" s="17">
        <f t="shared" si="49"/>
        <v>6012118.7467591679</v>
      </c>
      <c r="AV82" s="129">
        <f t="shared" si="50"/>
        <v>844712.03324083239</v>
      </c>
      <c r="AW82" s="21">
        <f t="shared" si="51"/>
        <v>1.1405015550792597</v>
      </c>
      <c r="AX82" s="18">
        <v>2613.248</v>
      </c>
      <c r="AY82" s="17">
        <f t="shared" si="52"/>
        <v>5407574.4025077876</v>
      </c>
      <c r="AZ82" s="129">
        <f t="shared" si="53"/>
        <v>1473209.8574922122</v>
      </c>
      <c r="BA82" s="21">
        <f t="shared" si="54"/>
        <v>1.272434505350311</v>
      </c>
      <c r="BB82" s="18">
        <v>2578.5059999999999</v>
      </c>
      <c r="BC82" s="17">
        <f t="shared" si="55"/>
        <v>5469001.6922034165</v>
      </c>
      <c r="BD82" s="129">
        <f t="shared" si="56"/>
        <v>1544740.7177965837</v>
      </c>
      <c r="BE82" s="21">
        <f t="shared" si="57"/>
        <v>1.2824538745341327</v>
      </c>
      <c r="BF82" s="218">
        <v>2737.0219999999999</v>
      </c>
      <c r="BG82" s="17">
        <f t="shared" si="58"/>
        <v>5754313.5781614659</v>
      </c>
      <c r="BH82" s="129">
        <f t="shared" si="59"/>
        <v>1291297.4218385341</v>
      </c>
      <c r="BI82" s="219">
        <f t="shared" si="60"/>
        <v>1.2244051187511249</v>
      </c>
      <c r="BN82" s="241">
        <f t="shared" si="61"/>
        <v>193314.29999999981</v>
      </c>
      <c r="BO82" s="241">
        <f t="shared" si="62"/>
        <v>113044.28000000026</v>
      </c>
      <c r="BP82" s="241">
        <f t="shared" si="63"/>
        <v>23953.479999999516</v>
      </c>
      <c r="BQ82" s="241">
        <f t="shared" si="64"/>
        <v>132958.15000000037</v>
      </c>
      <c r="BR82" s="241">
        <f t="shared" si="65"/>
        <v>31868.589999999851</v>
      </c>
    </row>
    <row r="83" spans="1:70" x14ac:dyDescent="0.25">
      <c r="A83" s="127">
        <v>114064003</v>
      </c>
      <c r="B83" t="s">
        <v>364</v>
      </c>
      <c r="C83" t="s">
        <v>112</v>
      </c>
      <c r="D83">
        <v>114064003</v>
      </c>
      <c r="E83" s="127">
        <f t="shared" si="41"/>
        <v>0</v>
      </c>
      <c r="F83" s="17">
        <v>3164494.63</v>
      </c>
      <c r="H83" s="17">
        <f t="shared" si="33"/>
        <v>3164494.63</v>
      </c>
      <c r="I83" s="128">
        <f t="shared" si="34"/>
        <v>5.7093220940559184E-4</v>
      </c>
      <c r="J83" s="17">
        <v>3164488.86</v>
      </c>
      <c r="K83" s="128">
        <f t="shared" si="35"/>
        <v>5.7095882113492404E-4</v>
      </c>
      <c r="L83" s="17">
        <v>3164488.86</v>
      </c>
      <c r="M83" s="128">
        <f t="shared" si="36"/>
        <v>5.7095882113492404E-4</v>
      </c>
      <c r="N83" s="17">
        <v>3164488.86</v>
      </c>
      <c r="O83" s="128">
        <f t="shared" si="37"/>
        <v>5.6952022254404212E-4</v>
      </c>
      <c r="P83" s="17">
        <v>3164488.86</v>
      </c>
      <c r="Q83" s="128">
        <f t="shared" si="38"/>
        <v>5.6952021749294857E-4</v>
      </c>
      <c r="R83" s="217">
        <v>3164488.86</v>
      </c>
      <c r="S83" s="128">
        <f t="shared" si="39"/>
        <v>5.6952021749294857E-4</v>
      </c>
      <c r="V83" s="17">
        <v>74383.960000000006</v>
      </c>
      <c r="W83" s="17">
        <v>172271.76</v>
      </c>
      <c r="X83" s="17">
        <v>206493.02</v>
      </c>
      <c r="Y83" s="17">
        <v>251295.2</v>
      </c>
      <c r="Z83" s="17">
        <v>363025.27</v>
      </c>
      <c r="AA83" s="17">
        <v>342572.43</v>
      </c>
      <c r="AB83" s="17"/>
      <c r="AD83" s="17">
        <f t="shared" si="42"/>
        <v>74383.959999999963</v>
      </c>
      <c r="AE83" s="17">
        <v>3238878.59</v>
      </c>
      <c r="AF83" s="17">
        <v>3336760.62</v>
      </c>
      <c r="AG83" s="17">
        <v>3370981.88</v>
      </c>
      <c r="AH83" s="17">
        <v>3415720.84</v>
      </c>
      <c r="AI83" s="17">
        <v>3527514.13</v>
      </c>
      <c r="AJ83" s="17">
        <f t="shared" si="40"/>
        <v>3507061</v>
      </c>
      <c r="AL83" s="18">
        <v>1426.498</v>
      </c>
      <c r="AM83" s="17">
        <f t="shared" si="43"/>
        <v>2779696.5676492308</v>
      </c>
      <c r="AN83" s="129">
        <f t="shared" si="44"/>
        <v>459182.02235076902</v>
      </c>
      <c r="AO83" s="21">
        <f t="shared" si="45"/>
        <v>1.1651914197020057</v>
      </c>
      <c r="AP83" s="18">
        <v>1429.451</v>
      </c>
      <c r="AQ83" s="17">
        <f t="shared" si="46"/>
        <v>2881704.741127694</v>
      </c>
      <c r="AR83" s="129">
        <f t="shared" si="47"/>
        <v>455055.87887230609</v>
      </c>
      <c r="AS83" s="21">
        <f t="shared" si="48"/>
        <v>1.1579120415696127</v>
      </c>
      <c r="AT83" s="18">
        <v>1359.473</v>
      </c>
      <c r="AU83" s="17">
        <f t="shared" si="49"/>
        <v>2734772.4079338913</v>
      </c>
      <c r="AV83" s="129">
        <f t="shared" si="50"/>
        <v>636209.4720661086</v>
      </c>
      <c r="AW83" s="21">
        <f t="shared" si="51"/>
        <v>1.2326370816892811</v>
      </c>
      <c r="AX83" s="18">
        <v>1373.7629999999999</v>
      </c>
      <c r="AY83" s="17">
        <f t="shared" si="52"/>
        <v>2842717.4282396105</v>
      </c>
      <c r="AZ83" s="129">
        <f t="shared" si="53"/>
        <v>573003.41176038934</v>
      </c>
      <c r="BA83" s="21">
        <f t="shared" si="54"/>
        <v>1.2015688953352037</v>
      </c>
      <c r="BB83" s="18">
        <v>1532.355</v>
      </c>
      <c r="BC83" s="17">
        <f t="shared" si="55"/>
        <v>3250119.289253687</v>
      </c>
      <c r="BD83" s="129">
        <f t="shared" si="56"/>
        <v>277394.84074631287</v>
      </c>
      <c r="BE83" s="21">
        <f t="shared" si="57"/>
        <v>1.085349126003929</v>
      </c>
      <c r="BF83" s="218">
        <v>1458.8130000000001</v>
      </c>
      <c r="BG83" s="17">
        <f t="shared" si="58"/>
        <v>3067007.6652282891</v>
      </c>
      <c r="BH83" s="129">
        <f t="shared" si="59"/>
        <v>440053.33477171091</v>
      </c>
      <c r="BI83" s="219">
        <f t="shared" si="60"/>
        <v>1.14347969839161</v>
      </c>
      <c r="BN83" s="241">
        <f t="shared" si="61"/>
        <v>97882.030000000261</v>
      </c>
      <c r="BO83" s="241">
        <f t="shared" si="62"/>
        <v>34221.259999999776</v>
      </c>
      <c r="BP83" s="241">
        <f t="shared" si="63"/>
        <v>44738.959999999963</v>
      </c>
      <c r="BQ83" s="241">
        <f t="shared" si="64"/>
        <v>111793.29000000004</v>
      </c>
      <c r="BR83" s="241">
        <f t="shared" si="65"/>
        <v>-20453.129999999888</v>
      </c>
    </row>
    <row r="84" spans="1:70" x14ac:dyDescent="0.25">
      <c r="A84" s="127">
        <v>114065503</v>
      </c>
      <c r="B84" t="s">
        <v>427</v>
      </c>
      <c r="C84" t="s">
        <v>112</v>
      </c>
      <c r="D84">
        <v>114065503</v>
      </c>
      <c r="E84" s="127">
        <f t="shared" si="41"/>
        <v>0</v>
      </c>
      <c r="F84" s="17">
        <v>4617470.45</v>
      </c>
      <c r="H84" s="17">
        <f t="shared" si="33"/>
        <v>4617470.45</v>
      </c>
      <c r="I84" s="128">
        <f t="shared" si="34"/>
        <v>8.3307539247855591E-4</v>
      </c>
      <c r="J84" s="17">
        <v>4617476.16</v>
      </c>
      <c r="K84" s="128">
        <f t="shared" si="35"/>
        <v>8.3311677227146765E-4</v>
      </c>
      <c r="L84" s="17">
        <v>4617476.16</v>
      </c>
      <c r="M84" s="128">
        <f t="shared" si="36"/>
        <v>8.3311677227146765E-4</v>
      </c>
      <c r="N84" s="17">
        <v>4617476.16</v>
      </c>
      <c r="O84" s="128">
        <f t="shared" si="37"/>
        <v>8.3101763557322478E-4</v>
      </c>
      <c r="P84" s="17">
        <v>4617476.16</v>
      </c>
      <c r="Q84" s="128">
        <f t="shared" si="38"/>
        <v>8.3101762820290189E-4</v>
      </c>
      <c r="R84" s="217">
        <v>4617476.16</v>
      </c>
      <c r="S84" s="128">
        <f t="shared" si="39"/>
        <v>8.3101762820290189E-4</v>
      </c>
      <c r="V84" s="17">
        <v>259915.91</v>
      </c>
      <c r="W84" s="17">
        <v>600028.6</v>
      </c>
      <c r="X84" s="17">
        <v>788286.64</v>
      </c>
      <c r="Y84" s="17">
        <v>1052601.3</v>
      </c>
      <c r="Z84" s="17">
        <v>1395482.96</v>
      </c>
      <c r="AA84" s="17">
        <v>1539173.3</v>
      </c>
      <c r="AB84" s="17"/>
      <c r="AD84" s="17">
        <f t="shared" si="42"/>
        <v>259915.91000000015</v>
      </c>
      <c r="AE84" s="17">
        <v>4877386.3600000003</v>
      </c>
      <c r="AF84" s="17">
        <v>5217504.76</v>
      </c>
      <c r="AG84" s="17">
        <v>5405762.7999999998</v>
      </c>
      <c r="AH84" s="17">
        <v>5669809.3399999999</v>
      </c>
      <c r="AI84" s="17">
        <v>6012959.1200000001</v>
      </c>
      <c r="AJ84" s="17">
        <f t="shared" si="40"/>
        <v>6156649</v>
      </c>
      <c r="AL84" s="18">
        <v>4984.5360000000001</v>
      </c>
      <c r="AM84" s="17">
        <f t="shared" si="43"/>
        <v>9712945.6967510823</v>
      </c>
      <c r="AN84" s="129">
        <f t="shared" si="44"/>
        <v>-4835559.336751082</v>
      </c>
      <c r="AO84" s="21">
        <f t="shared" si="45"/>
        <v>0.50215315850385678</v>
      </c>
      <c r="AP84" s="18">
        <v>4978.8280000000004</v>
      </c>
      <c r="AQ84" s="17">
        <f t="shared" si="46"/>
        <v>10037078.747616615</v>
      </c>
      <c r="AR84" s="129">
        <f t="shared" si="47"/>
        <v>-4819573.9876166154</v>
      </c>
      <c r="AS84" s="21">
        <f t="shared" si="48"/>
        <v>0.51982303727954093</v>
      </c>
      <c r="AT84" s="18">
        <v>5189.7849999999999</v>
      </c>
      <c r="AU84" s="17">
        <f t="shared" si="49"/>
        <v>10439987.275296522</v>
      </c>
      <c r="AV84" s="129">
        <f t="shared" si="50"/>
        <v>-5034224.4752965225</v>
      </c>
      <c r="AW84" s="21">
        <f t="shared" si="51"/>
        <v>0.51779400275624021</v>
      </c>
      <c r="AX84" s="18">
        <v>5754.2690000000002</v>
      </c>
      <c r="AY84" s="17">
        <f t="shared" si="52"/>
        <v>11907265.498545902</v>
      </c>
      <c r="AZ84" s="129">
        <f t="shared" si="53"/>
        <v>-6237456.158545902</v>
      </c>
      <c r="BA84" s="21">
        <f t="shared" si="54"/>
        <v>0.47616384640893317</v>
      </c>
      <c r="BB84" s="18">
        <v>5890.4309999999996</v>
      </c>
      <c r="BC84" s="17">
        <f t="shared" si="55"/>
        <v>12493582.371655315</v>
      </c>
      <c r="BD84" s="129">
        <f t="shared" si="56"/>
        <v>-6480623.251655315</v>
      </c>
      <c r="BE84" s="21">
        <f t="shared" si="57"/>
        <v>0.48128382565771033</v>
      </c>
      <c r="BF84" s="218">
        <v>6554.4269999999997</v>
      </c>
      <c r="BG84" s="17">
        <f t="shared" si="58"/>
        <v>13780023.793439772</v>
      </c>
      <c r="BH84" s="129">
        <f t="shared" si="59"/>
        <v>-7623374.793439772</v>
      </c>
      <c r="BI84" s="219">
        <f t="shared" si="60"/>
        <v>0.44678072347966363</v>
      </c>
      <c r="BN84" s="241">
        <f t="shared" si="61"/>
        <v>340118.39999999944</v>
      </c>
      <c r="BO84" s="241">
        <f t="shared" si="62"/>
        <v>188258.04000000004</v>
      </c>
      <c r="BP84" s="241">
        <f t="shared" si="63"/>
        <v>264046.54000000004</v>
      </c>
      <c r="BQ84" s="241">
        <f t="shared" si="64"/>
        <v>343149.78000000026</v>
      </c>
      <c r="BR84" s="241">
        <f t="shared" si="65"/>
        <v>143689.87999999989</v>
      </c>
    </row>
    <row r="85" spans="1:70" x14ac:dyDescent="0.25">
      <c r="A85" s="127">
        <v>114066503</v>
      </c>
      <c r="B85" t="s">
        <v>465</v>
      </c>
      <c r="C85" t="s">
        <v>112</v>
      </c>
      <c r="D85">
        <v>114066503</v>
      </c>
      <c r="E85" s="127">
        <f t="shared" si="41"/>
        <v>0</v>
      </c>
      <c r="F85" s="17">
        <v>3709282.16</v>
      </c>
      <c r="H85" s="17">
        <f t="shared" si="33"/>
        <v>3709282.16</v>
      </c>
      <c r="I85" s="128">
        <f t="shared" si="34"/>
        <v>6.6922175782537072E-4</v>
      </c>
      <c r="J85" s="17">
        <v>3709264.08</v>
      </c>
      <c r="K85" s="128">
        <f t="shared" si="35"/>
        <v>6.6925090910097845E-4</v>
      </c>
      <c r="L85" s="17">
        <v>3709264.08</v>
      </c>
      <c r="M85" s="128">
        <f t="shared" si="36"/>
        <v>6.6925090910097845E-4</v>
      </c>
      <c r="N85" s="17">
        <v>3709264.08</v>
      </c>
      <c r="O85" s="128">
        <f t="shared" si="37"/>
        <v>6.6756465191545092E-4</v>
      </c>
      <c r="P85" s="17">
        <v>3709264.08</v>
      </c>
      <c r="Q85" s="128">
        <f t="shared" si="38"/>
        <v>6.6756464599479796E-4</v>
      </c>
      <c r="R85" s="217">
        <v>3709264.08</v>
      </c>
      <c r="S85" s="128">
        <f t="shared" si="39"/>
        <v>6.6756464599479796E-4</v>
      </c>
      <c r="V85" s="17">
        <v>63218.89</v>
      </c>
      <c r="W85" s="17">
        <v>145909.12</v>
      </c>
      <c r="X85" s="17">
        <v>187246.19</v>
      </c>
      <c r="Y85" s="17">
        <v>255594.25</v>
      </c>
      <c r="Z85" s="17">
        <v>335262.40000000002</v>
      </c>
      <c r="AA85" s="17">
        <v>323825.75</v>
      </c>
      <c r="AB85" s="17"/>
      <c r="AD85" s="17">
        <f t="shared" si="42"/>
        <v>63218.889999999665</v>
      </c>
      <c r="AE85" s="17">
        <v>3772501.05</v>
      </c>
      <c r="AF85" s="17">
        <v>3855173.2</v>
      </c>
      <c r="AG85" s="17">
        <v>3896510.27</v>
      </c>
      <c r="AH85" s="17">
        <v>3964766.28</v>
      </c>
      <c r="AI85" s="17">
        <v>4044526.48</v>
      </c>
      <c r="AJ85" s="17">
        <f t="shared" si="40"/>
        <v>4033090</v>
      </c>
      <c r="AL85" s="18">
        <v>1212.3800000000001</v>
      </c>
      <c r="AM85" s="17">
        <f t="shared" si="43"/>
        <v>2362462.8458550763</v>
      </c>
      <c r="AN85" s="129">
        <f t="shared" si="44"/>
        <v>1410038.2041449235</v>
      </c>
      <c r="AO85" s="21">
        <f t="shared" si="45"/>
        <v>1.5968509543414937</v>
      </c>
      <c r="AP85" s="18">
        <v>1210.703</v>
      </c>
      <c r="AQ85" s="17">
        <f t="shared" si="46"/>
        <v>2440719.2517949357</v>
      </c>
      <c r="AR85" s="129">
        <f t="shared" si="47"/>
        <v>1414453.9482050645</v>
      </c>
      <c r="AS85" s="21">
        <f t="shared" si="48"/>
        <v>1.579523411865112</v>
      </c>
      <c r="AT85" s="18">
        <v>1232.759</v>
      </c>
      <c r="AU85" s="17">
        <f t="shared" si="49"/>
        <v>2479869.2573020393</v>
      </c>
      <c r="AV85" s="129">
        <f t="shared" si="50"/>
        <v>1416641.0126979607</v>
      </c>
      <c r="AW85" s="21">
        <f t="shared" si="51"/>
        <v>1.5712563307628515</v>
      </c>
      <c r="AX85" s="18">
        <v>1397.1130000000001</v>
      </c>
      <c r="AY85" s="17">
        <f t="shared" si="52"/>
        <v>2891035.4073592951</v>
      </c>
      <c r="AZ85" s="129">
        <f t="shared" si="53"/>
        <v>1073730.8726407047</v>
      </c>
      <c r="BA85" s="21">
        <f t="shared" si="54"/>
        <v>1.3714001114989673</v>
      </c>
      <c r="BB85" s="18">
        <v>1415.1659999999999</v>
      </c>
      <c r="BC85" s="17">
        <f t="shared" si="55"/>
        <v>3001561.8535495908</v>
      </c>
      <c r="BD85" s="129">
        <f t="shared" si="56"/>
        <v>1042964.6264504092</v>
      </c>
      <c r="BE85" s="21">
        <f t="shared" si="57"/>
        <v>1.3474739743300705</v>
      </c>
      <c r="BF85" s="218">
        <v>1378.982</v>
      </c>
      <c r="BG85" s="17">
        <f t="shared" si="58"/>
        <v>2899171.0138392216</v>
      </c>
      <c r="BH85" s="129">
        <f t="shared" si="59"/>
        <v>1133918.9861607784</v>
      </c>
      <c r="BI85" s="219">
        <f t="shared" si="60"/>
        <v>1.3911183509865424</v>
      </c>
      <c r="BN85" s="241">
        <f t="shared" si="61"/>
        <v>82672.150000000373</v>
      </c>
      <c r="BO85" s="241">
        <f t="shared" si="62"/>
        <v>41337.069999999832</v>
      </c>
      <c r="BP85" s="241">
        <f t="shared" si="63"/>
        <v>68256.009999999776</v>
      </c>
      <c r="BQ85" s="241">
        <f t="shared" si="64"/>
        <v>79760.200000000186</v>
      </c>
      <c r="BR85" s="241">
        <f t="shared" si="65"/>
        <v>-11436.479999999981</v>
      </c>
    </row>
    <row r="86" spans="1:70" x14ac:dyDescent="0.25">
      <c r="A86" s="127">
        <v>114067002</v>
      </c>
      <c r="B86" t="s">
        <v>510</v>
      </c>
      <c r="C86" t="s">
        <v>112</v>
      </c>
      <c r="D86">
        <v>114067002</v>
      </c>
      <c r="E86" s="127">
        <f t="shared" si="41"/>
        <v>0</v>
      </c>
      <c r="F86" s="17">
        <v>117638252.34999999</v>
      </c>
      <c r="H86" s="17">
        <f t="shared" si="33"/>
        <v>117638252.34999999</v>
      </c>
      <c r="I86" s="128">
        <f t="shared" si="34"/>
        <v>2.1224073723518394E-2</v>
      </c>
      <c r="J86" s="17">
        <v>117637835.65000001</v>
      </c>
      <c r="K86" s="128">
        <f t="shared" si="35"/>
        <v>2.1225026516158426E-2</v>
      </c>
      <c r="L86" s="17">
        <v>117637835.65000001</v>
      </c>
      <c r="M86" s="128">
        <f t="shared" si="36"/>
        <v>2.1225026516158426E-2</v>
      </c>
      <c r="N86" s="17">
        <v>117637835.65000001</v>
      </c>
      <c r="O86" s="128">
        <f t="shared" si="37"/>
        <v>2.1171547539904269E-2</v>
      </c>
      <c r="P86" s="17">
        <v>117637835.65000001</v>
      </c>
      <c r="Q86" s="128">
        <f t="shared" si="38"/>
        <v>2.1171547352133113E-2</v>
      </c>
      <c r="R86" s="217">
        <v>117637835.65000001</v>
      </c>
      <c r="S86" s="128">
        <f t="shared" si="39"/>
        <v>2.1171547352133113E-2</v>
      </c>
      <c r="V86" s="17">
        <v>5817091.2000000002</v>
      </c>
      <c r="W86" s="17">
        <v>13515997.279999999</v>
      </c>
      <c r="X86" s="17">
        <v>17334217.059999999</v>
      </c>
      <c r="Y86" s="17">
        <v>22046759.829999998</v>
      </c>
      <c r="Z86" s="17">
        <v>27391743.059999999</v>
      </c>
      <c r="AA86" s="17">
        <v>27279638.690000001</v>
      </c>
      <c r="AB86" s="17"/>
      <c r="AD86" s="17">
        <f t="shared" si="42"/>
        <v>5817091.200000003</v>
      </c>
      <c r="AE86" s="17">
        <v>123455343.55</v>
      </c>
      <c r="AF86" s="17">
        <v>131153832.93000001</v>
      </c>
      <c r="AG86" s="17">
        <v>134972052.71000001</v>
      </c>
      <c r="AH86" s="17">
        <v>139674924.77000001</v>
      </c>
      <c r="AI86" s="17">
        <v>145029578.71000001</v>
      </c>
      <c r="AJ86" s="17">
        <f t="shared" si="40"/>
        <v>144917474</v>
      </c>
      <c r="AL86" s="18">
        <v>111557.235</v>
      </c>
      <c r="AM86" s="17">
        <f t="shared" si="43"/>
        <v>217382192.77274743</v>
      </c>
      <c r="AN86" s="129">
        <f t="shared" si="44"/>
        <v>-93926849.22274743</v>
      </c>
      <c r="AO86" s="21">
        <f t="shared" si="45"/>
        <v>0.56791838363255864</v>
      </c>
      <c r="AP86" s="18">
        <v>112151.031</v>
      </c>
      <c r="AQ86" s="17">
        <f t="shared" si="46"/>
        <v>226091106.1344943</v>
      </c>
      <c r="AR86" s="129">
        <f t="shared" si="47"/>
        <v>-94937273.204494298</v>
      </c>
      <c r="AS86" s="21">
        <f t="shared" si="48"/>
        <v>0.5800928447489696</v>
      </c>
      <c r="AT86" s="18">
        <v>114122.015</v>
      </c>
      <c r="AU86" s="17">
        <f t="shared" si="49"/>
        <v>229572590.08440596</v>
      </c>
      <c r="AV86" s="129">
        <f t="shared" si="50"/>
        <v>-94600537.37440595</v>
      </c>
      <c r="AW86" s="21">
        <f t="shared" si="51"/>
        <v>0.58792755990763279</v>
      </c>
      <c r="AX86" s="18">
        <v>120501.13099999999</v>
      </c>
      <c r="AY86" s="17">
        <f t="shared" si="52"/>
        <v>249352082.72189921</v>
      </c>
      <c r="AZ86" s="129">
        <f t="shared" si="53"/>
        <v>-109677157.9518992</v>
      </c>
      <c r="BA86" s="21">
        <f t="shared" si="54"/>
        <v>0.56015142622962799</v>
      </c>
      <c r="BB86" s="18">
        <v>115622.46</v>
      </c>
      <c r="BC86" s="17">
        <f t="shared" si="55"/>
        <v>245234810.1562385</v>
      </c>
      <c r="BD86" s="129">
        <f t="shared" si="56"/>
        <v>-100205231.44623849</v>
      </c>
      <c r="BE86" s="21">
        <f t="shared" si="57"/>
        <v>0.59139067009941215</v>
      </c>
      <c r="BF86" s="218">
        <v>116167.81600000001</v>
      </c>
      <c r="BG86" s="17">
        <f t="shared" si="58"/>
        <v>244231153.7701059</v>
      </c>
      <c r="BH86" s="129">
        <f t="shared" si="59"/>
        <v>-99313679.770105898</v>
      </c>
      <c r="BI86" s="219">
        <f t="shared" si="60"/>
        <v>0.59336195142578085</v>
      </c>
      <c r="BN86" s="241">
        <f t="shared" si="61"/>
        <v>7698489.3800000101</v>
      </c>
      <c r="BO86" s="241">
        <f t="shared" si="62"/>
        <v>3818219.7800000012</v>
      </c>
      <c r="BP86" s="241">
        <f t="shared" si="63"/>
        <v>4702872.0600000024</v>
      </c>
      <c r="BQ86" s="241">
        <f t="shared" si="64"/>
        <v>5354653.9399999976</v>
      </c>
      <c r="BR86" s="241">
        <f t="shared" si="65"/>
        <v>-112104.71000000834</v>
      </c>
    </row>
    <row r="87" spans="1:70" x14ac:dyDescent="0.25">
      <c r="A87" s="127">
        <v>114067503</v>
      </c>
      <c r="B87" t="s">
        <v>531</v>
      </c>
      <c r="C87" t="s">
        <v>112</v>
      </c>
      <c r="D87">
        <v>114067503</v>
      </c>
      <c r="E87" s="127">
        <f t="shared" si="41"/>
        <v>0</v>
      </c>
      <c r="F87" s="17">
        <v>2430901.75</v>
      </c>
      <c r="H87" s="17">
        <f t="shared" si="33"/>
        <v>2430901.75</v>
      </c>
      <c r="I87" s="128">
        <f t="shared" si="34"/>
        <v>4.3857875245483343E-4</v>
      </c>
      <c r="J87" s="17">
        <v>2430888.5699999998</v>
      </c>
      <c r="K87" s="128">
        <f t="shared" si="35"/>
        <v>4.3859761675304532E-4</v>
      </c>
      <c r="L87" s="17">
        <v>2430888.5699999998</v>
      </c>
      <c r="M87" s="128">
        <f t="shared" si="36"/>
        <v>4.3859761675304532E-4</v>
      </c>
      <c r="N87" s="17">
        <v>2430888.5699999998</v>
      </c>
      <c r="O87" s="128">
        <f t="shared" si="37"/>
        <v>4.3749251794369357E-4</v>
      </c>
      <c r="P87" s="17">
        <v>2430888.5699999998</v>
      </c>
      <c r="Q87" s="128">
        <f t="shared" si="38"/>
        <v>4.3749251406355799E-4</v>
      </c>
      <c r="R87" s="217">
        <v>2430888.5699999998</v>
      </c>
      <c r="S87" s="128">
        <f t="shared" si="39"/>
        <v>4.3749251406355799E-4</v>
      </c>
      <c r="V87" s="17">
        <v>122428.97</v>
      </c>
      <c r="W87" s="17">
        <v>283481.90999999997</v>
      </c>
      <c r="X87" s="17">
        <v>333313.55</v>
      </c>
      <c r="Y87" s="17">
        <v>441506.34</v>
      </c>
      <c r="Z87" s="17">
        <v>559802.63</v>
      </c>
      <c r="AA87" s="17">
        <v>613962.15</v>
      </c>
      <c r="AB87" s="17"/>
      <c r="AD87" s="17">
        <f t="shared" si="42"/>
        <v>122428.9700000002</v>
      </c>
      <c r="AE87" s="17">
        <v>2553330.7200000002</v>
      </c>
      <c r="AF87" s="17">
        <v>2714370.48</v>
      </c>
      <c r="AG87" s="17">
        <v>2764202.12</v>
      </c>
      <c r="AH87" s="17">
        <v>2872264.28</v>
      </c>
      <c r="AI87" s="17">
        <v>2990691.2</v>
      </c>
      <c r="AJ87" s="17">
        <f t="shared" si="40"/>
        <v>3044851</v>
      </c>
      <c r="AL87" s="18">
        <v>2347.8809999999999</v>
      </c>
      <c r="AM87" s="17">
        <f t="shared" si="43"/>
        <v>4575118.0562109742</v>
      </c>
      <c r="AN87" s="129">
        <f t="shared" si="44"/>
        <v>-2021787.336210974</v>
      </c>
      <c r="AO87" s="21">
        <f t="shared" si="45"/>
        <v>0.55809067408298096</v>
      </c>
      <c r="AP87" s="18">
        <v>2352.2339999999999</v>
      </c>
      <c r="AQ87" s="17">
        <f t="shared" si="46"/>
        <v>4741991.0651304312</v>
      </c>
      <c r="AR87" s="129">
        <f t="shared" si="47"/>
        <v>-2027620.5851304312</v>
      </c>
      <c r="AS87" s="21">
        <f t="shared" si="48"/>
        <v>0.57241155512918274</v>
      </c>
      <c r="AT87" s="18">
        <v>2194.4119999999998</v>
      </c>
      <c r="AU87" s="17">
        <f t="shared" si="49"/>
        <v>4414370.4135639509</v>
      </c>
      <c r="AV87" s="129">
        <f t="shared" si="50"/>
        <v>-1650168.2935639508</v>
      </c>
      <c r="AW87" s="21">
        <f t="shared" si="51"/>
        <v>0.6261826401125038</v>
      </c>
      <c r="AX87" s="18">
        <v>2413.489</v>
      </c>
      <c r="AY87" s="17">
        <f t="shared" si="52"/>
        <v>4994214.6084620049</v>
      </c>
      <c r="AZ87" s="129">
        <f t="shared" si="53"/>
        <v>-2121950.3284620051</v>
      </c>
      <c r="BA87" s="21">
        <f t="shared" si="54"/>
        <v>0.57511831292418747</v>
      </c>
      <c r="BB87" s="18">
        <v>2362.9659999999999</v>
      </c>
      <c r="BC87" s="17">
        <f t="shared" si="55"/>
        <v>5011842.149143395</v>
      </c>
      <c r="BD87" s="129">
        <f t="shared" si="56"/>
        <v>-2021150.9491433948</v>
      </c>
      <c r="BE87" s="21">
        <f t="shared" si="57"/>
        <v>0.59672493885529854</v>
      </c>
      <c r="BF87" s="218">
        <v>2614.5010000000002</v>
      </c>
      <c r="BG87" s="17">
        <f t="shared" si="58"/>
        <v>5496725.4937726958</v>
      </c>
      <c r="BH87" s="129">
        <f t="shared" si="59"/>
        <v>-2451874.4937726958</v>
      </c>
      <c r="BI87" s="219">
        <f t="shared" si="60"/>
        <v>0.55393906853262853</v>
      </c>
      <c r="BN87" s="241">
        <f t="shared" si="61"/>
        <v>161039.75999999978</v>
      </c>
      <c r="BO87" s="241">
        <f t="shared" si="62"/>
        <v>49831.64000000013</v>
      </c>
      <c r="BP87" s="241">
        <f t="shared" si="63"/>
        <v>108062.15999999968</v>
      </c>
      <c r="BQ87" s="241">
        <f t="shared" si="64"/>
        <v>118426.92000000039</v>
      </c>
      <c r="BR87" s="241">
        <f t="shared" si="65"/>
        <v>54159.799999999814</v>
      </c>
    </row>
    <row r="88" spans="1:70" x14ac:dyDescent="0.25">
      <c r="A88" s="127">
        <v>114068003</v>
      </c>
      <c r="B88" t="s">
        <v>590</v>
      </c>
      <c r="C88" t="s">
        <v>112</v>
      </c>
      <c r="D88">
        <v>114068003</v>
      </c>
      <c r="E88" s="127">
        <f t="shared" si="41"/>
        <v>0</v>
      </c>
      <c r="F88" s="17">
        <v>3849911.08</v>
      </c>
      <c r="H88" s="17">
        <f t="shared" si="33"/>
        <v>3849911.08</v>
      </c>
      <c r="I88" s="128">
        <f t="shared" si="34"/>
        <v>6.9459376485637091E-4</v>
      </c>
      <c r="J88" s="17">
        <v>3849907.89</v>
      </c>
      <c r="K88" s="128">
        <f t="shared" si="35"/>
        <v>6.9462683156749775E-4</v>
      </c>
      <c r="L88" s="17">
        <v>3849907.89</v>
      </c>
      <c r="M88" s="128">
        <f t="shared" si="36"/>
        <v>6.9462683156749775E-4</v>
      </c>
      <c r="N88" s="17">
        <v>3849907.89</v>
      </c>
      <c r="O88" s="128">
        <f t="shared" si="37"/>
        <v>6.928766367301618E-4</v>
      </c>
      <c r="P88" s="17">
        <v>3849907.89</v>
      </c>
      <c r="Q88" s="128">
        <f t="shared" si="38"/>
        <v>6.928766305850161E-4</v>
      </c>
      <c r="R88" s="217">
        <v>3849907.89</v>
      </c>
      <c r="S88" s="128">
        <f t="shared" si="39"/>
        <v>6.928766305850161E-4</v>
      </c>
      <c r="V88" s="17">
        <v>91371.74</v>
      </c>
      <c r="W88" s="17">
        <v>211230.02</v>
      </c>
      <c r="X88" s="17">
        <v>270850.40999999997</v>
      </c>
      <c r="Y88" s="17">
        <v>333012.39</v>
      </c>
      <c r="Z88" s="17">
        <v>424780.23</v>
      </c>
      <c r="AA88" s="17">
        <v>401928.66</v>
      </c>
      <c r="AB88" s="17"/>
      <c r="AD88" s="17">
        <f t="shared" si="42"/>
        <v>91371.739999999758</v>
      </c>
      <c r="AE88" s="17">
        <v>3941282.82</v>
      </c>
      <c r="AF88" s="17">
        <v>4061137.91</v>
      </c>
      <c r="AG88" s="17">
        <v>4120758.3</v>
      </c>
      <c r="AH88" s="17">
        <v>4182843.67</v>
      </c>
      <c r="AI88" s="17">
        <v>4274688.12</v>
      </c>
      <c r="AJ88" s="17">
        <f t="shared" si="40"/>
        <v>4251837</v>
      </c>
      <c r="AL88" s="18">
        <v>1752.2809999999999</v>
      </c>
      <c r="AM88" s="17">
        <f t="shared" si="43"/>
        <v>3414522.4747997979</v>
      </c>
      <c r="AN88" s="129">
        <f t="shared" si="44"/>
        <v>526760.34520020196</v>
      </c>
      <c r="AO88" s="21">
        <f t="shared" si="45"/>
        <v>1.1542705749011324</v>
      </c>
      <c r="AP88" s="18">
        <v>1752.713</v>
      </c>
      <c r="AQ88" s="17">
        <f t="shared" si="46"/>
        <v>3533385.447935007</v>
      </c>
      <c r="AR88" s="129">
        <f t="shared" si="47"/>
        <v>527752.4620649931</v>
      </c>
      <c r="AS88" s="21">
        <f t="shared" si="48"/>
        <v>1.1493617013602135</v>
      </c>
      <c r="AT88" s="18">
        <v>1783.1780000000001</v>
      </c>
      <c r="AU88" s="17">
        <f t="shared" si="49"/>
        <v>3587115.0017946218</v>
      </c>
      <c r="AV88" s="129">
        <f t="shared" si="50"/>
        <v>533643.298205378</v>
      </c>
      <c r="AW88" s="21">
        <f t="shared" si="51"/>
        <v>1.1487667102778689</v>
      </c>
      <c r="AX88" s="18">
        <v>1820.528</v>
      </c>
      <c r="AY88" s="17">
        <f t="shared" si="52"/>
        <v>3767204.8775503505</v>
      </c>
      <c r="AZ88" s="129">
        <f t="shared" si="53"/>
        <v>415638.79244964942</v>
      </c>
      <c r="BA88" s="21">
        <f t="shared" si="54"/>
        <v>1.1103308171335564</v>
      </c>
      <c r="BB88" s="18">
        <v>1793.027</v>
      </c>
      <c r="BC88" s="17">
        <f t="shared" si="55"/>
        <v>3803003.6374421529</v>
      </c>
      <c r="BD88" s="129">
        <f t="shared" si="56"/>
        <v>471684.48255784716</v>
      </c>
      <c r="BE88" s="21">
        <f t="shared" si="57"/>
        <v>1.1240294586925759</v>
      </c>
      <c r="BF88" s="218">
        <v>1711.576</v>
      </c>
      <c r="BG88" s="17">
        <f t="shared" si="58"/>
        <v>3598416.4602459492</v>
      </c>
      <c r="BH88" s="129">
        <f t="shared" si="59"/>
        <v>653420.53975405078</v>
      </c>
      <c r="BI88" s="219">
        <f t="shared" si="60"/>
        <v>1.1815855799273967</v>
      </c>
      <c r="BN88" s="241">
        <f t="shared" si="61"/>
        <v>119855.09000000032</v>
      </c>
      <c r="BO88" s="241">
        <f t="shared" si="62"/>
        <v>59620.389999999665</v>
      </c>
      <c r="BP88" s="241">
        <f t="shared" si="63"/>
        <v>62085.370000000112</v>
      </c>
      <c r="BQ88" s="241">
        <f t="shared" si="64"/>
        <v>91844.450000000186</v>
      </c>
      <c r="BR88" s="241">
        <f t="shared" si="65"/>
        <v>-22851.120000000112</v>
      </c>
    </row>
    <row r="89" spans="1:70" x14ac:dyDescent="0.25">
      <c r="A89" s="127">
        <v>114068103</v>
      </c>
      <c r="B89" t="s">
        <v>595</v>
      </c>
      <c r="C89" t="s">
        <v>112</v>
      </c>
      <c r="D89">
        <v>114068103</v>
      </c>
      <c r="E89" s="127">
        <f t="shared" si="41"/>
        <v>0</v>
      </c>
      <c r="F89" s="17">
        <v>4944622.6100000003</v>
      </c>
      <c r="H89" s="17">
        <f t="shared" si="33"/>
        <v>4944622.6100000003</v>
      </c>
      <c r="I89" s="128">
        <f t="shared" si="34"/>
        <v>8.9209957401765116E-4</v>
      </c>
      <c r="J89" s="17">
        <v>4944622.34</v>
      </c>
      <c r="K89" s="128">
        <f t="shared" si="35"/>
        <v>8.9214273366214651E-4</v>
      </c>
      <c r="L89" s="17">
        <v>4944622.34</v>
      </c>
      <c r="M89" s="128">
        <f t="shared" si="36"/>
        <v>8.9214273366214651E-4</v>
      </c>
      <c r="N89" s="17">
        <v>4944622.34</v>
      </c>
      <c r="O89" s="128">
        <f t="shared" si="37"/>
        <v>8.8989487404074561E-4</v>
      </c>
      <c r="P89" s="17">
        <v>4944622.34</v>
      </c>
      <c r="Q89" s="128">
        <f t="shared" si="38"/>
        <v>8.8989486614823854E-4</v>
      </c>
      <c r="R89" s="217">
        <v>4944622.34</v>
      </c>
      <c r="S89" s="128">
        <f t="shared" si="39"/>
        <v>8.8989486614823854E-4</v>
      </c>
      <c r="V89" s="17">
        <v>165773.10999999999</v>
      </c>
      <c r="W89" s="17">
        <v>383193.62</v>
      </c>
      <c r="X89" s="17">
        <v>521643.64</v>
      </c>
      <c r="Y89" s="17">
        <v>582342.27</v>
      </c>
      <c r="Z89" s="17">
        <v>679922.65</v>
      </c>
      <c r="AA89" s="17">
        <v>759124.87</v>
      </c>
      <c r="AB89" s="17"/>
      <c r="AD89" s="17">
        <f t="shared" si="42"/>
        <v>165773.1099999994</v>
      </c>
      <c r="AE89" s="17">
        <v>5110395.72</v>
      </c>
      <c r="AF89" s="17">
        <v>5327815.96</v>
      </c>
      <c r="AG89" s="17">
        <v>5466265.9800000004</v>
      </c>
      <c r="AH89" s="17">
        <v>5526823.9699999997</v>
      </c>
      <c r="AI89" s="17">
        <v>5624544.9900000002</v>
      </c>
      <c r="AJ89" s="17">
        <f t="shared" si="40"/>
        <v>5703747</v>
      </c>
      <c r="AL89" s="18">
        <v>3179.1129999999998</v>
      </c>
      <c r="AM89" s="17">
        <f t="shared" si="43"/>
        <v>6194869.8801323585</v>
      </c>
      <c r="AN89" s="129">
        <f t="shared" si="44"/>
        <v>-1084474.1601323588</v>
      </c>
      <c r="AO89" s="21">
        <f t="shared" si="45"/>
        <v>0.82493996143318704</v>
      </c>
      <c r="AP89" s="18">
        <v>3179.607</v>
      </c>
      <c r="AQ89" s="17">
        <f t="shared" si="46"/>
        <v>6409935.3995504593</v>
      </c>
      <c r="AR89" s="129">
        <f t="shared" si="47"/>
        <v>-1082119.4395504594</v>
      </c>
      <c r="AS89" s="21">
        <f t="shared" si="48"/>
        <v>0.83118091336359634</v>
      </c>
      <c r="AT89" s="18">
        <v>3434.3069999999998</v>
      </c>
      <c r="AU89" s="17">
        <f t="shared" si="49"/>
        <v>6908594.7451506695</v>
      </c>
      <c r="AV89" s="129">
        <f t="shared" si="50"/>
        <v>-1442328.765150669</v>
      </c>
      <c r="AW89" s="21">
        <f t="shared" si="51"/>
        <v>0.79122689658948675</v>
      </c>
      <c r="AX89" s="18">
        <v>3183.54</v>
      </c>
      <c r="AY89" s="17">
        <f t="shared" si="52"/>
        <v>6587675.3424702296</v>
      </c>
      <c r="AZ89" s="129">
        <f t="shared" si="53"/>
        <v>-1060851.3724702299</v>
      </c>
      <c r="BA89" s="21">
        <f t="shared" si="54"/>
        <v>0.83896422982003926</v>
      </c>
      <c r="BB89" s="18">
        <v>2870.0010000000002</v>
      </c>
      <c r="BC89" s="17">
        <f t="shared" si="55"/>
        <v>6087261.5094265826</v>
      </c>
      <c r="BD89" s="129">
        <f t="shared" si="56"/>
        <v>-462716.51942658238</v>
      </c>
      <c r="BE89" s="21">
        <f t="shared" si="57"/>
        <v>0.92398609478005322</v>
      </c>
      <c r="BF89" s="218">
        <v>3232.663</v>
      </c>
      <c r="BG89" s="17">
        <f t="shared" si="58"/>
        <v>6796348.9495225754</v>
      </c>
      <c r="BH89" s="129">
        <f t="shared" si="59"/>
        <v>-1092601.9495225754</v>
      </c>
      <c r="BI89" s="219">
        <f t="shared" si="60"/>
        <v>0.83923692593810573</v>
      </c>
      <c r="BN89" s="241">
        <f t="shared" si="61"/>
        <v>217420.24000000022</v>
      </c>
      <c r="BO89" s="241">
        <f t="shared" si="62"/>
        <v>138450.02000000048</v>
      </c>
      <c r="BP89" s="241">
        <f t="shared" si="63"/>
        <v>60557.989999999292</v>
      </c>
      <c r="BQ89" s="241">
        <f t="shared" si="64"/>
        <v>97721.020000000484</v>
      </c>
      <c r="BR89" s="241">
        <f t="shared" si="65"/>
        <v>79202.009999999776</v>
      </c>
    </row>
    <row r="90" spans="1:70" x14ac:dyDescent="0.25">
      <c r="A90" s="127">
        <v>114069103</v>
      </c>
      <c r="B90" t="s">
        <v>647</v>
      </c>
      <c r="C90" t="s">
        <v>112</v>
      </c>
      <c r="D90">
        <v>114069103</v>
      </c>
      <c r="E90" s="127">
        <f t="shared" si="41"/>
        <v>0</v>
      </c>
      <c r="F90" s="17">
        <v>6814143.0199999996</v>
      </c>
      <c r="H90" s="17">
        <f t="shared" si="33"/>
        <v>6814143.0199999996</v>
      </c>
      <c r="I90" s="128">
        <f t="shared" si="34"/>
        <v>1.2293949538521706E-3</v>
      </c>
      <c r="J90" s="17">
        <v>6814144.3099999996</v>
      </c>
      <c r="K90" s="128">
        <f t="shared" si="35"/>
        <v>1.2294547316816437E-3</v>
      </c>
      <c r="L90" s="17">
        <v>6814144.3099999996</v>
      </c>
      <c r="M90" s="128">
        <f t="shared" si="36"/>
        <v>1.2294547316816437E-3</v>
      </c>
      <c r="N90" s="17">
        <v>6814144.3099999996</v>
      </c>
      <c r="O90" s="128">
        <f t="shared" si="37"/>
        <v>1.2263569744019951E-3</v>
      </c>
      <c r="P90" s="17">
        <v>6814144.3099999996</v>
      </c>
      <c r="Q90" s="128">
        <f t="shared" si="38"/>
        <v>1.2263569635253945E-3</v>
      </c>
      <c r="R90" s="217">
        <v>6814144.3099999996</v>
      </c>
      <c r="S90" s="128">
        <f t="shared" si="39"/>
        <v>1.2263569635253945E-3</v>
      </c>
      <c r="V90" s="17">
        <v>376199.09</v>
      </c>
      <c r="W90" s="17">
        <v>869121.37</v>
      </c>
      <c r="X90" s="17">
        <v>1127246.92</v>
      </c>
      <c r="Y90" s="17">
        <v>1500562.79</v>
      </c>
      <c r="Z90" s="17">
        <v>1868592.64</v>
      </c>
      <c r="AA90" s="17">
        <v>1736840.86</v>
      </c>
      <c r="AB90" s="17"/>
      <c r="AD90" s="17">
        <f t="shared" si="42"/>
        <v>376199.09000000078</v>
      </c>
      <c r="AE90" s="17">
        <v>7190342.1100000003</v>
      </c>
      <c r="AF90" s="17">
        <v>7683265.6799999997</v>
      </c>
      <c r="AG90" s="17">
        <v>7941391.2300000004</v>
      </c>
      <c r="AH90" s="17">
        <v>8314313.3899999997</v>
      </c>
      <c r="AI90" s="17">
        <v>8682736.9499999993</v>
      </c>
      <c r="AJ90" s="17">
        <f t="shared" si="40"/>
        <v>8550985</v>
      </c>
      <c r="AL90" s="18">
        <v>7214.5559999999996</v>
      </c>
      <c r="AM90" s="17">
        <f t="shared" si="43"/>
        <v>14058397.943995129</v>
      </c>
      <c r="AN90" s="129">
        <f t="shared" si="44"/>
        <v>-6868055.833995129</v>
      </c>
      <c r="AO90" s="21">
        <f t="shared" si="45"/>
        <v>0.51146241119680824</v>
      </c>
      <c r="AP90" s="18">
        <v>7211.6660000000002</v>
      </c>
      <c r="AQ90" s="17">
        <f t="shared" si="46"/>
        <v>14538373.196163697</v>
      </c>
      <c r="AR90" s="129">
        <f t="shared" si="47"/>
        <v>-6855107.5161636975</v>
      </c>
      <c r="AS90" s="21">
        <f t="shared" si="48"/>
        <v>0.5284818030415821</v>
      </c>
      <c r="AT90" s="18">
        <v>7421.3729999999996</v>
      </c>
      <c r="AU90" s="17">
        <f t="shared" si="49"/>
        <v>14929142.476081219</v>
      </c>
      <c r="AV90" s="129">
        <f t="shared" si="50"/>
        <v>-6987751.2460812181</v>
      </c>
      <c r="AW90" s="21">
        <f t="shared" si="51"/>
        <v>0.5319388734298256</v>
      </c>
      <c r="AX90" s="18">
        <v>8203.0830000000005</v>
      </c>
      <c r="AY90" s="17">
        <f t="shared" si="52"/>
        <v>16974577.863427732</v>
      </c>
      <c r="AZ90" s="129">
        <f t="shared" si="53"/>
        <v>-8660264.4734277315</v>
      </c>
      <c r="BA90" s="21">
        <f t="shared" si="54"/>
        <v>0.48980972940207557</v>
      </c>
      <c r="BB90" s="18">
        <v>7887.46</v>
      </c>
      <c r="BC90" s="17">
        <f t="shared" si="55"/>
        <v>16729273.49681822</v>
      </c>
      <c r="BD90" s="129">
        <f t="shared" si="56"/>
        <v>-8046536.546818221</v>
      </c>
      <c r="BE90" s="21">
        <f t="shared" si="57"/>
        <v>0.51901458551989055</v>
      </c>
      <c r="BF90" s="218">
        <v>7396.1760000000004</v>
      </c>
      <c r="BG90" s="17">
        <f t="shared" si="58"/>
        <v>15549716.437526608</v>
      </c>
      <c r="BH90" s="129">
        <f t="shared" si="59"/>
        <v>-6998731.4375266079</v>
      </c>
      <c r="BI90" s="219">
        <f t="shared" si="60"/>
        <v>0.54991260029434652</v>
      </c>
      <c r="BN90" s="241">
        <f t="shared" si="61"/>
        <v>492923.56999999937</v>
      </c>
      <c r="BO90" s="241">
        <f t="shared" si="62"/>
        <v>258125.55000000075</v>
      </c>
      <c r="BP90" s="241">
        <f t="shared" si="63"/>
        <v>372922.15999999922</v>
      </c>
      <c r="BQ90" s="241">
        <f t="shared" si="64"/>
        <v>368423.55999999959</v>
      </c>
      <c r="BR90" s="241">
        <f t="shared" si="65"/>
        <v>-131751.94999999925</v>
      </c>
    </row>
    <row r="91" spans="1:70" x14ac:dyDescent="0.25">
      <c r="A91" s="127">
        <v>114069353</v>
      </c>
      <c r="B91" t="s">
        <v>655</v>
      </c>
      <c r="C91" t="s">
        <v>112</v>
      </c>
      <c r="D91">
        <v>114069353</v>
      </c>
      <c r="E91" s="127">
        <f t="shared" si="41"/>
        <v>0</v>
      </c>
      <c r="F91" s="17">
        <v>1255666.8600000001</v>
      </c>
      <c r="H91" s="17">
        <f t="shared" si="33"/>
        <v>1255666.8600000001</v>
      </c>
      <c r="I91" s="128">
        <f t="shared" si="34"/>
        <v>2.2654506911177222E-4</v>
      </c>
      <c r="J91" s="17">
        <v>1255666.74</v>
      </c>
      <c r="K91" s="128">
        <f t="shared" si="35"/>
        <v>2.2655602004828458E-4</v>
      </c>
      <c r="L91" s="17">
        <v>1255666.74</v>
      </c>
      <c r="M91" s="128">
        <f t="shared" si="36"/>
        <v>2.2655602004828458E-4</v>
      </c>
      <c r="N91" s="17">
        <v>1255666.74</v>
      </c>
      <c r="O91" s="128">
        <f t="shared" si="37"/>
        <v>2.2598518523650354E-4</v>
      </c>
      <c r="P91" s="17">
        <v>1255666.74</v>
      </c>
      <c r="Q91" s="128">
        <f t="shared" si="38"/>
        <v>2.2598518323223348E-4</v>
      </c>
      <c r="R91" s="217">
        <v>1255666.74</v>
      </c>
      <c r="S91" s="128">
        <f t="shared" si="39"/>
        <v>2.2598518323223348E-4</v>
      </c>
      <c r="V91" s="17">
        <v>117282.68</v>
      </c>
      <c r="W91" s="17">
        <v>270753.96999999997</v>
      </c>
      <c r="X91" s="17">
        <v>380852.7</v>
      </c>
      <c r="Y91" s="17">
        <v>485337.51</v>
      </c>
      <c r="Z91" s="17">
        <v>592083.31000000006</v>
      </c>
      <c r="AA91" s="17">
        <v>522261.44</v>
      </c>
      <c r="AB91" s="17"/>
      <c r="AD91" s="17">
        <f t="shared" si="42"/>
        <v>117282.67999999993</v>
      </c>
      <c r="AE91" s="17">
        <v>1372949.54</v>
      </c>
      <c r="AF91" s="17">
        <v>1526420.71</v>
      </c>
      <c r="AG91" s="17">
        <v>1636519.44</v>
      </c>
      <c r="AH91" s="17">
        <v>1740883.23</v>
      </c>
      <c r="AI91" s="17">
        <v>1847750.05</v>
      </c>
      <c r="AJ91" s="17">
        <f t="shared" si="40"/>
        <v>1777928</v>
      </c>
      <c r="AL91" s="18">
        <v>2249.1880000000001</v>
      </c>
      <c r="AM91" s="17">
        <f t="shared" si="43"/>
        <v>4382803.3152502412</v>
      </c>
      <c r="AN91" s="129">
        <f t="shared" si="44"/>
        <v>-3009853.7752502412</v>
      </c>
      <c r="AO91" s="21">
        <f t="shared" si="45"/>
        <v>0.31325830552850392</v>
      </c>
      <c r="AP91" s="18">
        <v>2246.6219999999998</v>
      </c>
      <c r="AQ91" s="17">
        <f t="shared" si="46"/>
        <v>4529082.3322532792</v>
      </c>
      <c r="AR91" s="129">
        <f t="shared" si="47"/>
        <v>-3002661.6222532792</v>
      </c>
      <c r="AS91" s="21">
        <f t="shared" si="48"/>
        <v>0.33702648749169134</v>
      </c>
      <c r="AT91" s="18">
        <v>2507.3919999999998</v>
      </c>
      <c r="AU91" s="17">
        <f t="shared" si="49"/>
        <v>5043973.9939477826</v>
      </c>
      <c r="AV91" s="129">
        <f t="shared" si="50"/>
        <v>-3407454.5539477826</v>
      </c>
      <c r="AW91" s="21">
        <f t="shared" si="51"/>
        <v>0.32445041191006224</v>
      </c>
      <c r="AX91" s="18">
        <v>2653.2150000000001</v>
      </c>
      <c r="AY91" s="17">
        <f t="shared" si="52"/>
        <v>5490277.814562453</v>
      </c>
      <c r="AZ91" s="129">
        <f t="shared" si="53"/>
        <v>-3749394.584562453</v>
      </c>
      <c r="BA91" s="21">
        <f t="shared" si="54"/>
        <v>0.31708472481710642</v>
      </c>
      <c r="BB91" s="18">
        <v>2499.2249999999999</v>
      </c>
      <c r="BC91" s="17">
        <f t="shared" si="55"/>
        <v>5300846.9843378626</v>
      </c>
      <c r="BD91" s="129">
        <f t="shared" si="56"/>
        <v>-3453096.9343378628</v>
      </c>
      <c r="BE91" s="21">
        <f t="shared" si="57"/>
        <v>0.34857637948415626</v>
      </c>
      <c r="BF91" s="218">
        <v>2224.002</v>
      </c>
      <c r="BG91" s="17">
        <f t="shared" si="58"/>
        <v>4675740.6065637236</v>
      </c>
      <c r="BH91" s="129">
        <f t="shared" si="59"/>
        <v>-2897812.6065637236</v>
      </c>
      <c r="BI91" s="219">
        <f t="shared" si="60"/>
        <v>0.38024521666239902</v>
      </c>
      <c r="BN91" s="241">
        <f t="shared" si="61"/>
        <v>153471.16999999993</v>
      </c>
      <c r="BO91" s="241">
        <f t="shared" si="62"/>
        <v>110098.72999999998</v>
      </c>
      <c r="BP91" s="241">
        <f t="shared" si="63"/>
        <v>104363.79000000004</v>
      </c>
      <c r="BQ91" s="241">
        <f t="shared" si="64"/>
        <v>106866.82000000007</v>
      </c>
      <c r="BR91" s="241">
        <f t="shared" si="65"/>
        <v>-69822.050000000047</v>
      </c>
    </row>
    <row r="92" spans="1:70" x14ac:dyDescent="0.25">
      <c r="A92" s="127">
        <v>108070502</v>
      </c>
      <c r="B92" t="s">
        <v>106</v>
      </c>
      <c r="C92" t="s">
        <v>107</v>
      </c>
      <c r="D92">
        <v>108070502</v>
      </c>
      <c r="E92" s="127">
        <f t="shared" si="41"/>
        <v>0</v>
      </c>
      <c r="F92" s="17">
        <v>37416205.920000002</v>
      </c>
      <c r="H92" s="17">
        <f t="shared" si="33"/>
        <v>37416205.920000002</v>
      </c>
      <c r="I92" s="128">
        <f t="shared" si="34"/>
        <v>6.7505619731388789E-3</v>
      </c>
      <c r="J92" s="17">
        <v>37416173.799999997</v>
      </c>
      <c r="K92" s="128">
        <f t="shared" si="35"/>
        <v>6.7508831376412023E-3</v>
      </c>
      <c r="L92" s="17">
        <v>37416173.799999997</v>
      </c>
      <c r="M92" s="128">
        <f t="shared" si="36"/>
        <v>6.7508831376412023E-3</v>
      </c>
      <c r="N92" s="17">
        <v>37416173.799999997</v>
      </c>
      <c r="O92" s="128">
        <f t="shared" si="37"/>
        <v>6.7338734854394651E-3</v>
      </c>
      <c r="P92" s="17">
        <v>37416173.799999997</v>
      </c>
      <c r="Q92" s="128">
        <f t="shared" si="38"/>
        <v>6.7338734257165189E-3</v>
      </c>
      <c r="R92" s="217">
        <v>37416173.799999997</v>
      </c>
      <c r="S92" s="128">
        <f t="shared" si="39"/>
        <v>6.7338734257165189E-3</v>
      </c>
      <c r="V92" s="17">
        <v>657904.14</v>
      </c>
      <c r="W92" s="17">
        <v>1520354.58</v>
      </c>
      <c r="X92" s="17">
        <v>1929558.51</v>
      </c>
      <c r="Y92" s="17">
        <v>2264594.9300000002</v>
      </c>
      <c r="Z92" s="17">
        <v>2844801.32</v>
      </c>
      <c r="AA92" s="17">
        <v>2821463.94</v>
      </c>
      <c r="AB92" s="17"/>
      <c r="AD92" s="17">
        <f t="shared" si="42"/>
        <v>657904.1400000006</v>
      </c>
      <c r="AE92" s="17">
        <v>38074110.060000002</v>
      </c>
      <c r="AF92" s="17">
        <v>38936528.380000003</v>
      </c>
      <c r="AG92" s="17">
        <v>39345732.310000002</v>
      </c>
      <c r="AH92" s="17">
        <v>39680220.229999997</v>
      </c>
      <c r="AI92" s="17">
        <v>40260975.119999997</v>
      </c>
      <c r="AJ92" s="17">
        <f t="shared" si="40"/>
        <v>40237638</v>
      </c>
      <c r="AL92" s="18">
        <v>12616.953</v>
      </c>
      <c r="AM92" s="17">
        <f t="shared" si="43"/>
        <v>24585594.195219103</v>
      </c>
      <c r="AN92" s="129">
        <f t="shared" si="44"/>
        <v>13488515.864780899</v>
      </c>
      <c r="AO92" s="21">
        <f t="shared" si="45"/>
        <v>1.5486349346563226</v>
      </c>
      <c r="AP92" s="18">
        <v>12615.371999999999</v>
      </c>
      <c r="AQ92" s="17">
        <f t="shared" si="46"/>
        <v>25431985.638884831</v>
      </c>
      <c r="AR92" s="129">
        <f t="shared" si="47"/>
        <v>13504542.741115171</v>
      </c>
      <c r="AS92" s="21">
        <f t="shared" si="48"/>
        <v>1.531006227074424</v>
      </c>
      <c r="AT92" s="18">
        <v>12703.493</v>
      </c>
      <c r="AU92" s="17">
        <f t="shared" si="49"/>
        <v>25554874.67627627</v>
      </c>
      <c r="AV92" s="129">
        <f t="shared" si="50"/>
        <v>13790857.633723732</v>
      </c>
      <c r="AW92" s="21">
        <f t="shared" si="51"/>
        <v>1.539656633359521</v>
      </c>
      <c r="AX92" s="18">
        <v>12380.045</v>
      </c>
      <c r="AY92" s="17">
        <f t="shared" si="52"/>
        <v>25617933.867698174</v>
      </c>
      <c r="AZ92" s="129">
        <f t="shared" si="53"/>
        <v>14062286.362301823</v>
      </c>
      <c r="BA92" s="21">
        <f t="shared" si="54"/>
        <v>1.5489235172096785</v>
      </c>
      <c r="BB92" s="18">
        <v>12008.105</v>
      </c>
      <c r="BC92" s="17">
        <f t="shared" si="55"/>
        <v>25469146.306099854</v>
      </c>
      <c r="BD92" s="129">
        <f t="shared" si="56"/>
        <v>14791828.813900143</v>
      </c>
      <c r="BE92" s="21">
        <f t="shared" si="57"/>
        <v>1.5807744254999825</v>
      </c>
      <c r="BF92" s="218">
        <v>12014.942999999999</v>
      </c>
      <c r="BG92" s="17">
        <f t="shared" si="58"/>
        <v>25260209.689851254</v>
      </c>
      <c r="BH92" s="129">
        <f t="shared" si="59"/>
        <v>14977428.310148746</v>
      </c>
      <c r="BI92" s="219">
        <f t="shared" si="60"/>
        <v>1.5929257315772085</v>
      </c>
      <c r="BN92" s="241">
        <f t="shared" si="61"/>
        <v>862418.3200000003</v>
      </c>
      <c r="BO92" s="241">
        <f t="shared" si="62"/>
        <v>409203.9299999997</v>
      </c>
      <c r="BP92" s="241">
        <f t="shared" si="63"/>
        <v>334487.91999999434</v>
      </c>
      <c r="BQ92" s="241">
        <f t="shared" si="64"/>
        <v>580754.8900000006</v>
      </c>
      <c r="BR92" s="241">
        <f t="shared" si="65"/>
        <v>-23337.119999997318</v>
      </c>
    </row>
    <row r="93" spans="1:70" x14ac:dyDescent="0.25">
      <c r="A93" s="127">
        <v>108071003</v>
      </c>
      <c r="B93" t="s">
        <v>136</v>
      </c>
      <c r="C93" t="s">
        <v>107</v>
      </c>
      <c r="D93">
        <v>108071003</v>
      </c>
      <c r="E93" s="127">
        <f t="shared" si="41"/>
        <v>0</v>
      </c>
      <c r="F93" s="17">
        <v>6731161.6699999999</v>
      </c>
      <c r="H93" s="17">
        <f t="shared" si="33"/>
        <v>6731161.6699999999</v>
      </c>
      <c r="I93" s="128">
        <f t="shared" si="34"/>
        <v>1.2144236137064746E-3</v>
      </c>
      <c r="J93" s="17">
        <v>6731161.6699999999</v>
      </c>
      <c r="K93" s="128">
        <f t="shared" si="35"/>
        <v>1.2144824336565328E-3</v>
      </c>
      <c r="L93" s="17">
        <v>6731161.6699999999</v>
      </c>
      <c r="M93" s="128">
        <f t="shared" si="36"/>
        <v>1.2144824336565328E-3</v>
      </c>
      <c r="N93" s="17">
        <v>6731161.6699999999</v>
      </c>
      <c r="O93" s="128">
        <f t="shared" si="37"/>
        <v>1.2114224008607591E-3</v>
      </c>
      <c r="P93" s="17">
        <v>6731161.6699999999</v>
      </c>
      <c r="Q93" s="128">
        <f t="shared" si="38"/>
        <v>1.2114223901166139E-3</v>
      </c>
      <c r="R93" s="217">
        <v>6731161.6699999999</v>
      </c>
      <c r="S93" s="128">
        <f t="shared" si="39"/>
        <v>1.2114223901166139E-3</v>
      </c>
      <c r="V93" s="17">
        <v>59821.89</v>
      </c>
      <c r="W93" s="17">
        <v>137966.99</v>
      </c>
      <c r="X93" s="17">
        <v>173952.75</v>
      </c>
      <c r="Y93" s="17">
        <v>205054.57</v>
      </c>
      <c r="Z93" s="17">
        <v>240107.61</v>
      </c>
      <c r="AA93" s="17">
        <v>254743.12</v>
      </c>
      <c r="AB93" s="17"/>
      <c r="AD93" s="17">
        <f t="shared" si="42"/>
        <v>59821.889999999665</v>
      </c>
      <c r="AE93" s="17">
        <v>6790983.5599999996</v>
      </c>
      <c r="AF93" s="17">
        <v>6869128.6600000001</v>
      </c>
      <c r="AG93" s="17">
        <v>6905114.4199999999</v>
      </c>
      <c r="AH93" s="17">
        <v>6936167.04</v>
      </c>
      <c r="AI93" s="17">
        <v>6971269.2800000003</v>
      </c>
      <c r="AJ93" s="17">
        <f t="shared" si="40"/>
        <v>6985905</v>
      </c>
      <c r="AL93" s="18">
        <v>1147.2339999999999</v>
      </c>
      <c r="AM93" s="17">
        <f t="shared" si="43"/>
        <v>2235518.3197526368</v>
      </c>
      <c r="AN93" s="129">
        <f t="shared" si="44"/>
        <v>4555465.2402473632</v>
      </c>
      <c r="AO93" s="21">
        <f t="shared" si="45"/>
        <v>3.0377669017498508</v>
      </c>
      <c r="AP93" s="18">
        <v>1144.8019999999999</v>
      </c>
      <c r="AQ93" s="17">
        <f t="shared" si="46"/>
        <v>2307865.9926450551</v>
      </c>
      <c r="AR93" s="129">
        <f t="shared" si="47"/>
        <v>4561262.6673549451</v>
      </c>
      <c r="AS93" s="21">
        <f t="shared" si="48"/>
        <v>2.9763984052329064</v>
      </c>
      <c r="AT93" s="18">
        <v>1145.24</v>
      </c>
      <c r="AU93" s="17">
        <f t="shared" si="49"/>
        <v>2303812.3982324102</v>
      </c>
      <c r="AV93" s="129">
        <f t="shared" si="50"/>
        <v>4601302.0217675902</v>
      </c>
      <c r="AW93" s="21">
        <f t="shared" si="51"/>
        <v>2.9972555166809234</v>
      </c>
      <c r="AX93" s="18">
        <v>1120.991</v>
      </c>
      <c r="AY93" s="17">
        <f t="shared" si="52"/>
        <v>2319658.2326061693</v>
      </c>
      <c r="AZ93" s="129">
        <f t="shared" si="53"/>
        <v>4616508.8073938303</v>
      </c>
      <c r="BA93" s="21">
        <f t="shared" si="54"/>
        <v>2.9901676645732063</v>
      </c>
      <c r="BB93" s="18">
        <v>1013.511</v>
      </c>
      <c r="BC93" s="17">
        <f t="shared" si="55"/>
        <v>2149653.0836332268</v>
      </c>
      <c r="BD93" s="129">
        <f t="shared" si="56"/>
        <v>4821616.1963667739</v>
      </c>
      <c r="BE93" s="21">
        <f t="shared" si="57"/>
        <v>3.2429741026945331</v>
      </c>
      <c r="BF93" s="218">
        <v>1084.8</v>
      </c>
      <c r="BG93" s="17">
        <f t="shared" si="58"/>
        <v>2280682.9355370756</v>
      </c>
      <c r="BH93" s="129">
        <f t="shared" si="59"/>
        <v>4705222.0644629244</v>
      </c>
      <c r="BI93" s="219">
        <f t="shared" si="60"/>
        <v>3.0630759283314832</v>
      </c>
      <c r="BN93" s="241">
        <f t="shared" si="61"/>
        <v>78145.100000000559</v>
      </c>
      <c r="BO93" s="241">
        <f t="shared" si="62"/>
        <v>35985.759999999776</v>
      </c>
      <c r="BP93" s="241">
        <f t="shared" si="63"/>
        <v>31052.620000000112</v>
      </c>
      <c r="BQ93" s="241">
        <f t="shared" si="64"/>
        <v>35102.240000000224</v>
      </c>
      <c r="BR93" s="241">
        <f t="shared" si="65"/>
        <v>14635.719999999739</v>
      </c>
    </row>
    <row r="94" spans="1:70" x14ac:dyDescent="0.25">
      <c r="A94" s="127">
        <v>108071504</v>
      </c>
      <c r="B94" t="s">
        <v>217</v>
      </c>
      <c r="C94" t="s">
        <v>107</v>
      </c>
      <c r="D94">
        <v>108071504</v>
      </c>
      <c r="E94" s="127">
        <f t="shared" si="41"/>
        <v>0</v>
      </c>
      <c r="F94" s="17">
        <v>5055599.8499999996</v>
      </c>
      <c r="H94" s="17">
        <f t="shared" si="33"/>
        <v>5055599.8499999996</v>
      </c>
      <c r="I94" s="128">
        <f t="shared" si="34"/>
        <v>9.1212188033672811E-4</v>
      </c>
      <c r="J94" s="17">
        <v>5055599.8499999996</v>
      </c>
      <c r="K94" s="128">
        <f t="shared" si="35"/>
        <v>9.1216605846604207E-4</v>
      </c>
      <c r="L94" s="17">
        <v>5055599.8499999996</v>
      </c>
      <c r="M94" s="128">
        <f t="shared" si="36"/>
        <v>9.1216605846604207E-4</v>
      </c>
      <c r="N94" s="17">
        <v>5055599.8499999996</v>
      </c>
      <c r="O94" s="128">
        <f t="shared" si="37"/>
        <v>9.0986774769863659E-4</v>
      </c>
      <c r="P94" s="17">
        <v>5055599.8499999996</v>
      </c>
      <c r="Q94" s="128">
        <f t="shared" si="38"/>
        <v>9.0986773962898953E-4</v>
      </c>
      <c r="R94" s="217">
        <v>5055599.8499999996</v>
      </c>
      <c r="S94" s="128">
        <f t="shared" si="39"/>
        <v>9.0986773962898953E-4</v>
      </c>
      <c r="V94" s="17">
        <v>92455.3</v>
      </c>
      <c r="W94" s="17">
        <v>213661.67</v>
      </c>
      <c r="X94" s="17">
        <v>318071.49</v>
      </c>
      <c r="Y94" s="17">
        <v>409163.98</v>
      </c>
      <c r="Z94" s="17">
        <v>490065.81</v>
      </c>
      <c r="AA94" s="17">
        <v>346208.77</v>
      </c>
      <c r="AB94" s="17"/>
      <c r="AD94" s="17">
        <f t="shared" si="42"/>
        <v>92455.300000000745</v>
      </c>
      <c r="AE94" s="17">
        <v>5148055.1500000004</v>
      </c>
      <c r="AF94" s="17">
        <v>5269261.5199999996</v>
      </c>
      <c r="AG94" s="17">
        <v>5373671.3399999999</v>
      </c>
      <c r="AH94" s="17">
        <v>5464665.6500000004</v>
      </c>
      <c r="AI94" s="17">
        <v>5545665.6600000001</v>
      </c>
      <c r="AJ94" s="17">
        <f t="shared" si="40"/>
        <v>5401809</v>
      </c>
      <c r="AL94" s="18">
        <v>1773.0609999999999</v>
      </c>
      <c r="AM94" s="17">
        <f t="shared" si="43"/>
        <v>3455014.7115051774</v>
      </c>
      <c r="AN94" s="129">
        <f t="shared" si="44"/>
        <v>1693040.4384948229</v>
      </c>
      <c r="AO94" s="21">
        <f t="shared" si="45"/>
        <v>1.4900240895811554</v>
      </c>
      <c r="AP94" s="18">
        <v>1772.89</v>
      </c>
      <c r="AQ94" s="17">
        <f t="shared" si="46"/>
        <v>3574061.3133978555</v>
      </c>
      <c r="AR94" s="129">
        <f t="shared" si="47"/>
        <v>1695200.2066021441</v>
      </c>
      <c r="AS94" s="21">
        <f t="shared" si="48"/>
        <v>1.4743064144555817</v>
      </c>
      <c r="AT94" s="18">
        <v>2094.0639999999999</v>
      </c>
      <c r="AU94" s="17">
        <f t="shared" si="49"/>
        <v>4212506.2047187956</v>
      </c>
      <c r="AV94" s="129">
        <f t="shared" si="50"/>
        <v>1161165.1352812042</v>
      </c>
      <c r="AW94" s="21">
        <f t="shared" si="51"/>
        <v>1.2756471038500743</v>
      </c>
      <c r="AX94" s="18">
        <v>2236.8150000000001</v>
      </c>
      <c r="AY94" s="17">
        <f t="shared" si="52"/>
        <v>4628624.4310319796</v>
      </c>
      <c r="AZ94" s="129">
        <f t="shared" si="53"/>
        <v>836041.21896802075</v>
      </c>
      <c r="BA94" s="21">
        <f t="shared" si="54"/>
        <v>1.1806241209295134</v>
      </c>
      <c r="BB94" s="18">
        <v>2068.6019999999999</v>
      </c>
      <c r="BC94" s="17">
        <f t="shared" si="55"/>
        <v>4387497.1935281018</v>
      </c>
      <c r="BD94" s="129">
        <f t="shared" si="56"/>
        <v>1158168.4664718984</v>
      </c>
      <c r="BE94" s="21">
        <f t="shared" si="57"/>
        <v>1.2639701896972804</v>
      </c>
      <c r="BF94" s="218">
        <v>1474.298</v>
      </c>
      <c r="BG94" s="17">
        <f t="shared" si="58"/>
        <v>3099563.3208853607</v>
      </c>
      <c r="BH94" s="129">
        <f t="shared" si="59"/>
        <v>2302245.6791146393</v>
      </c>
      <c r="BI94" s="219">
        <f t="shared" si="60"/>
        <v>1.7427645254419337</v>
      </c>
      <c r="BN94" s="241">
        <f t="shared" si="61"/>
        <v>121206.36999999918</v>
      </c>
      <c r="BO94" s="241">
        <f t="shared" si="62"/>
        <v>104409.8200000003</v>
      </c>
      <c r="BP94" s="241">
        <f t="shared" si="63"/>
        <v>90994.310000000522</v>
      </c>
      <c r="BQ94" s="241">
        <f t="shared" si="64"/>
        <v>81000.009999999776</v>
      </c>
      <c r="BR94" s="241">
        <f t="shared" si="65"/>
        <v>-143856.66000000015</v>
      </c>
    </row>
    <row r="95" spans="1:70" x14ac:dyDescent="0.25">
      <c r="A95" s="127">
        <v>108073503</v>
      </c>
      <c r="B95" t="s">
        <v>336</v>
      </c>
      <c r="C95" t="s">
        <v>107</v>
      </c>
      <c r="D95">
        <v>108073503</v>
      </c>
      <c r="E95" s="127">
        <f t="shared" si="41"/>
        <v>0</v>
      </c>
      <c r="F95" s="17">
        <v>11418121.93</v>
      </c>
      <c r="H95" s="17">
        <f t="shared" si="33"/>
        <v>11418121.93</v>
      </c>
      <c r="I95" s="128">
        <f t="shared" si="34"/>
        <v>2.0600362278880976E-3</v>
      </c>
      <c r="J95" s="17">
        <v>11418121.93</v>
      </c>
      <c r="K95" s="128">
        <f t="shared" si="35"/>
        <v>2.0601360046271812E-3</v>
      </c>
      <c r="L95" s="17">
        <v>11418121.93</v>
      </c>
      <c r="M95" s="128">
        <f t="shared" si="36"/>
        <v>2.0601360046271812E-3</v>
      </c>
      <c r="N95" s="17">
        <v>11418121.93</v>
      </c>
      <c r="O95" s="128">
        <f t="shared" si="37"/>
        <v>2.0549452471792266E-3</v>
      </c>
      <c r="P95" s="17">
        <v>11418121.93</v>
      </c>
      <c r="Q95" s="128">
        <f t="shared" si="38"/>
        <v>2.0549452289538492E-3</v>
      </c>
      <c r="R95" s="217">
        <v>11418121.93</v>
      </c>
      <c r="S95" s="128">
        <f t="shared" si="39"/>
        <v>2.0549452289538492E-3</v>
      </c>
      <c r="V95" s="17">
        <v>177692.03</v>
      </c>
      <c r="W95" s="17">
        <v>410493.76</v>
      </c>
      <c r="X95" s="17">
        <v>491515.26</v>
      </c>
      <c r="Y95" s="17">
        <v>615167.18000000005</v>
      </c>
      <c r="Z95" s="17">
        <v>845213.93</v>
      </c>
      <c r="AA95" s="17">
        <v>783201.95</v>
      </c>
      <c r="AB95" s="17"/>
      <c r="AD95" s="17">
        <f t="shared" si="42"/>
        <v>177692.03000000119</v>
      </c>
      <c r="AE95" s="17">
        <v>11595813.960000001</v>
      </c>
      <c r="AF95" s="17">
        <v>11828615.689999999</v>
      </c>
      <c r="AG95" s="17">
        <v>11909637.189999999</v>
      </c>
      <c r="AH95" s="17">
        <v>12033141.51</v>
      </c>
      <c r="AI95" s="17">
        <v>12263335.859999999</v>
      </c>
      <c r="AJ95" s="17">
        <f t="shared" si="40"/>
        <v>12201324</v>
      </c>
      <c r="AL95" s="18">
        <v>3407.6880000000001</v>
      </c>
      <c r="AM95" s="17">
        <f t="shared" si="43"/>
        <v>6640274.740812446</v>
      </c>
      <c r="AN95" s="129">
        <f t="shared" si="44"/>
        <v>4955539.2191875549</v>
      </c>
      <c r="AO95" s="21">
        <f t="shared" si="45"/>
        <v>1.7462852686997765</v>
      </c>
      <c r="AP95" s="18">
        <v>3406.134</v>
      </c>
      <c r="AQ95" s="17">
        <f t="shared" si="46"/>
        <v>6866602.9802464284</v>
      </c>
      <c r="AR95" s="129">
        <f t="shared" si="47"/>
        <v>4962012.7097535711</v>
      </c>
      <c r="AS95" s="21">
        <f t="shared" si="48"/>
        <v>1.7226299123493951</v>
      </c>
      <c r="AT95" s="18">
        <v>3235.953</v>
      </c>
      <c r="AU95" s="17">
        <f t="shared" si="49"/>
        <v>6509577.5920308083</v>
      </c>
      <c r="AV95" s="129">
        <f t="shared" si="50"/>
        <v>5400059.5979691911</v>
      </c>
      <c r="AW95" s="21">
        <f t="shared" si="51"/>
        <v>1.8295560689805868</v>
      </c>
      <c r="AX95" s="18">
        <v>3362.9920000000002</v>
      </c>
      <c r="AY95" s="17">
        <f t="shared" si="52"/>
        <v>6959014.0143753951</v>
      </c>
      <c r="AZ95" s="129">
        <f t="shared" si="53"/>
        <v>5074127.4956246046</v>
      </c>
      <c r="BA95" s="21">
        <f t="shared" si="54"/>
        <v>1.7291446008217346</v>
      </c>
      <c r="BB95" s="18">
        <v>3567.7069999999999</v>
      </c>
      <c r="BC95" s="17">
        <f t="shared" si="55"/>
        <v>7567093.3557207063</v>
      </c>
      <c r="BD95" s="129">
        <f t="shared" si="56"/>
        <v>4696242.5042792931</v>
      </c>
      <c r="BE95" s="21">
        <f t="shared" si="57"/>
        <v>1.6206137923128627</v>
      </c>
      <c r="BF95" s="218">
        <v>3335.1930000000002</v>
      </c>
      <c r="BG95" s="17">
        <f t="shared" si="58"/>
        <v>7011907.9662819942</v>
      </c>
      <c r="BH95" s="129">
        <f t="shared" si="59"/>
        <v>5189416.0337180058</v>
      </c>
      <c r="BI95" s="219">
        <f t="shared" si="60"/>
        <v>1.7400861589559127</v>
      </c>
      <c r="BN95" s="241">
        <f t="shared" si="61"/>
        <v>232801.72999999858</v>
      </c>
      <c r="BO95" s="241">
        <f t="shared" si="62"/>
        <v>81021.5</v>
      </c>
      <c r="BP95" s="241">
        <f t="shared" si="63"/>
        <v>123504.3200000003</v>
      </c>
      <c r="BQ95" s="241">
        <f t="shared" si="64"/>
        <v>230194.34999999963</v>
      </c>
      <c r="BR95" s="241">
        <f t="shared" si="65"/>
        <v>-62011.859999999404</v>
      </c>
    </row>
    <row r="96" spans="1:70" x14ac:dyDescent="0.25">
      <c r="A96" s="127">
        <v>108077503</v>
      </c>
      <c r="B96" t="s">
        <v>568</v>
      </c>
      <c r="C96" t="s">
        <v>107</v>
      </c>
      <c r="D96">
        <v>108077503</v>
      </c>
      <c r="E96" s="127">
        <f t="shared" si="41"/>
        <v>0</v>
      </c>
      <c r="F96" s="17">
        <v>7423326.4199999999</v>
      </c>
      <c r="H96" s="17">
        <f t="shared" si="33"/>
        <v>7423326.4199999999</v>
      </c>
      <c r="I96" s="128">
        <f t="shared" si="34"/>
        <v>1.3393026848364418E-3</v>
      </c>
      <c r="J96" s="17">
        <v>7423326.4199999999</v>
      </c>
      <c r="K96" s="128">
        <f t="shared" si="35"/>
        <v>1.3393675532366817E-3</v>
      </c>
      <c r="L96" s="17">
        <v>7423326.4199999999</v>
      </c>
      <c r="M96" s="128">
        <f t="shared" si="36"/>
        <v>1.3393675532366817E-3</v>
      </c>
      <c r="N96" s="17">
        <v>7423326.4199999999</v>
      </c>
      <c r="O96" s="128">
        <f t="shared" si="37"/>
        <v>1.3359928575433404E-3</v>
      </c>
      <c r="P96" s="17">
        <v>7423326.4199999999</v>
      </c>
      <c r="Q96" s="128">
        <f t="shared" si="38"/>
        <v>1.3359928456943757E-3</v>
      </c>
      <c r="R96" s="217">
        <v>7423326.4199999999</v>
      </c>
      <c r="S96" s="128">
        <f t="shared" si="39"/>
        <v>1.3359928456943757E-3</v>
      </c>
      <c r="V96" s="17">
        <v>100878.82</v>
      </c>
      <c r="W96" s="17">
        <v>233483.54</v>
      </c>
      <c r="X96" s="17">
        <v>326795.87</v>
      </c>
      <c r="Y96" s="17">
        <v>419893.12</v>
      </c>
      <c r="Z96" s="17">
        <v>484239.09</v>
      </c>
      <c r="AA96" s="17">
        <v>477404.3</v>
      </c>
      <c r="AB96" s="17"/>
      <c r="AD96" s="17">
        <f t="shared" si="42"/>
        <v>100878.8200000003</v>
      </c>
      <c r="AE96" s="17">
        <v>7524205.2400000002</v>
      </c>
      <c r="AF96" s="17">
        <v>7656809.96</v>
      </c>
      <c r="AG96" s="17">
        <v>7750122.29</v>
      </c>
      <c r="AH96" s="17">
        <v>7843118.79</v>
      </c>
      <c r="AI96" s="17">
        <v>7907565.5099999998</v>
      </c>
      <c r="AJ96" s="17">
        <f t="shared" si="40"/>
        <v>7900731</v>
      </c>
      <c r="AL96" s="18">
        <v>1934.6030000000001</v>
      </c>
      <c r="AM96" s="17">
        <f t="shared" si="43"/>
        <v>3769798.0080335932</v>
      </c>
      <c r="AN96" s="129">
        <f t="shared" si="44"/>
        <v>3754407.231966407</v>
      </c>
      <c r="AO96" s="21">
        <f t="shared" si="45"/>
        <v>1.9959173472864096</v>
      </c>
      <c r="AP96" s="18">
        <v>1937.365</v>
      </c>
      <c r="AQ96" s="17">
        <f t="shared" si="46"/>
        <v>3905635.0345656169</v>
      </c>
      <c r="AR96" s="129">
        <f t="shared" si="47"/>
        <v>3751174.9254343831</v>
      </c>
      <c r="AS96" s="21">
        <f t="shared" si="48"/>
        <v>1.9604519859730281</v>
      </c>
      <c r="AT96" s="18">
        <v>2151.502</v>
      </c>
      <c r="AU96" s="17">
        <f t="shared" si="49"/>
        <v>4328050.8735477515</v>
      </c>
      <c r="AV96" s="129">
        <f t="shared" si="50"/>
        <v>3422071.4164522486</v>
      </c>
      <c r="AW96" s="21">
        <f t="shared" si="51"/>
        <v>1.7906726414348126</v>
      </c>
      <c r="AX96" s="18">
        <v>2295.4690000000001</v>
      </c>
      <c r="AY96" s="17">
        <f t="shared" si="52"/>
        <v>4749996.7114296649</v>
      </c>
      <c r="AZ96" s="129">
        <f t="shared" si="53"/>
        <v>3093122.0785703352</v>
      </c>
      <c r="BA96" s="21">
        <f t="shared" si="54"/>
        <v>1.6511840463231311</v>
      </c>
      <c r="BB96" s="18">
        <v>2044.0070000000001</v>
      </c>
      <c r="BC96" s="17">
        <f t="shared" si="55"/>
        <v>4335331.2894659275</v>
      </c>
      <c r="BD96" s="129">
        <f t="shared" si="56"/>
        <v>3572234.2205340723</v>
      </c>
      <c r="BE96" s="21">
        <f t="shared" si="57"/>
        <v>1.8239818325335266</v>
      </c>
      <c r="BF96" s="218">
        <v>2032.982</v>
      </c>
      <c r="BG96" s="17">
        <f t="shared" si="58"/>
        <v>4274140.2614804897</v>
      </c>
      <c r="BH96" s="129">
        <f t="shared" si="59"/>
        <v>3626590.7385195103</v>
      </c>
      <c r="BI96" s="219">
        <f t="shared" si="60"/>
        <v>1.8484959586383158</v>
      </c>
      <c r="BN96" s="241">
        <f t="shared" si="61"/>
        <v>132604.71999999974</v>
      </c>
      <c r="BO96" s="241">
        <f t="shared" si="62"/>
        <v>93312.330000000075</v>
      </c>
      <c r="BP96" s="241">
        <f t="shared" si="63"/>
        <v>92996.5</v>
      </c>
      <c r="BQ96" s="241">
        <f t="shared" si="64"/>
        <v>64446.719999999739</v>
      </c>
      <c r="BR96" s="241">
        <f t="shared" si="65"/>
        <v>-6834.5099999997765</v>
      </c>
    </row>
    <row r="97" spans="1:70" x14ac:dyDescent="0.25">
      <c r="A97" s="127">
        <v>108078003</v>
      </c>
      <c r="B97" t="s">
        <v>596</v>
      </c>
      <c r="C97" t="s">
        <v>107</v>
      </c>
      <c r="D97">
        <v>108078003</v>
      </c>
      <c r="E97" s="127">
        <f t="shared" si="41"/>
        <v>0</v>
      </c>
      <c r="F97" s="17">
        <v>8966156.1500000004</v>
      </c>
      <c r="H97" s="17">
        <f t="shared" si="33"/>
        <v>8966156.1500000004</v>
      </c>
      <c r="I97" s="128">
        <f t="shared" si="34"/>
        <v>1.6176571424913544E-3</v>
      </c>
      <c r="J97" s="17">
        <v>8966156.1500000004</v>
      </c>
      <c r="K97" s="128">
        <f t="shared" si="35"/>
        <v>1.6177354928390078E-3</v>
      </c>
      <c r="L97" s="17">
        <v>8966156.1500000004</v>
      </c>
      <c r="M97" s="128">
        <f t="shared" si="36"/>
        <v>1.6177354928390078E-3</v>
      </c>
      <c r="N97" s="17">
        <v>8966156.1500000004</v>
      </c>
      <c r="O97" s="128">
        <f t="shared" si="37"/>
        <v>1.6136594160463035E-3</v>
      </c>
      <c r="P97" s="17">
        <v>8966156.1500000004</v>
      </c>
      <c r="Q97" s="128">
        <f t="shared" si="38"/>
        <v>1.6136594017347049E-3</v>
      </c>
      <c r="R97" s="217">
        <v>8966156.1500000004</v>
      </c>
      <c r="S97" s="128">
        <f t="shared" si="39"/>
        <v>1.6136594017347049E-3</v>
      </c>
      <c r="V97" s="17">
        <v>94675.71</v>
      </c>
      <c r="W97" s="17">
        <v>218604.75</v>
      </c>
      <c r="X97" s="17">
        <v>272693.77</v>
      </c>
      <c r="Y97" s="17">
        <v>327492.89</v>
      </c>
      <c r="Z97" s="17">
        <v>457204.24</v>
      </c>
      <c r="AA97" s="17">
        <v>453671.95</v>
      </c>
      <c r="AB97" s="17"/>
      <c r="AD97" s="17">
        <f t="shared" si="42"/>
        <v>94675.709999999031</v>
      </c>
      <c r="AE97" s="17">
        <v>9060831.8599999994</v>
      </c>
      <c r="AF97" s="17">
        <v>9184760.9000000004</v>
      </c>
      <c r="AG97" s="17">
        <v>9238849.9199999999</v>
      </c>
      <c r="AH97" s="17">
        <v>9293600.0800000001</v>
      </c>
      <c r="AI97" s="17">
        <v>9423360.3900000006</v>
      </c>
      <c r="AJ97" s="17">
        <f t="shared" si="40"/>
        <v>9419828</v>
      </c>
      <c r="AL97" s="18">
        <v>1815.643</v>
      </c>
      <c r="AM97" s="17">
        <f t="shared" si="43"/>
        <v>3537990.670282294</v>
      </c>
      <c r="AN97" s="129">
        <f t="shared" si="44"/>
        <v>5522841.1897177054</v>
      </c>
      <c r="AO97" s="21">
        <f t="shared" si="45"/>
        <v>2.561010670861108</v>
      </c>
      <c r="AP97" s="18">
        <v>1813.9059999999999</v>
      </c>
      <c r="AQ97" s="17">
        <f t="shared" si="46"/>
        <v>3656747.6046118201</v>
      </c>
      <c r="AR97" s="129">
        <f t="shared" si="47"/>
        <v>5528013.2953881808</v>
      </c>
      <c r="AS97" s="21">
        <f t="shared" si="48"/>
        <v>2.5117295184432078</v>
      </c>
      <c r="AT97" s="18">
        <v>1795.3140000000001</v>
      </c>
      <c r="AU97" s="17">
        <f t="shared" si="49"/>
        <v>3611528.2839581408</v>
      </c>
      <c r="AV97" s="129">
        <f t="shared" si="50"/>
        <v>5627321.6360418592</v>
      </c>
      <c r="AW97" s="21">
        <f t="shared" si="51"/>
        <v>2.558155216736794</v>
      </c>
      <c r="AX97" s="18">
        <v>1790.498</v>
      </c>
      <c r="AY97" s="17">
        <f t="shared" si="52"/>
        <v>3705064.0247467482</v>
      </c>
      <c r="AZ97" s="129">
        <f t="shared" si="53"/>
        <v>5588536.0552532524</v>
      </c>
      <c r="BA97" s="21">
        <f t="shared" si="54"/>
        <v>2.5083507377811762</v>
      </c>
      <c r="BB97" s="18">
        <v>1929.8910000000001</v>
      </c>
      <c r="BC97" s="17">
        <f t="shared" si="55"/>
        <v>4093291.6753996867</v>
      </c>
      <c r="BD97" s="129">
        <f t="shared" si="56"/>
        <v>5330068.7146003135</v>
      </c>
      <c r="BE97" s="21">
        <f t="shared" si="57"/>
        <v>2.3021473027767714</v>
      </c>
      <c r="BF97" s="218">
        <v>1931.92</v>
      </c>
      <c r="BG97" s="17">
        <f t="shared" si="58"/>
        <v>4061667.5671301507</v>
      </c>
      <c r="BH97" s="129">
        <f t="shared" si="59"/>
        <v>5358160.4328698497</v>
      </c>
      <c r="BI97" s="219">
        <f t="shared" si="60"/>
        <v>2.3192021120171979</v>
      </c>
      <c r="BN97" s="241">
        <f t="shared" si="61"/>
        <v>123929.04000000097</v>
      </c>
      <c r="BO97" s="241">
        <f t="shared" si="62"/>
        <v>54089.019999999553</v>
      </c>
      <c r="BP97" s="241">
        <f t="shared" si="63"/>
        <v>54750.160000000149</v>
      </c>
      <c r="BQ97" s="241">
        <f t="shared" si="64"/>
        <v>129760.31000000052</v>
      </c>
      <c r="BR97" s="241">
        <f t="shared" si="65"/>
        <v>-3532.390000000596</v>
      </c>
    </row>
    <row r="98" spans="1:70" x14ac:dyDescent="0.25">
      <c r="A98" s="127">
        <v>108079004</v>
      </c>
      <c r="B98" t="s">
        <v>644</v>
      </c>
      <c r="C98" t="s">
        <v>107</v>
      </c>
      <c r="D98">
        <v>108079004</v>
      </c>
      <c r="E98" s="127">
        <f t="shared" si="41"/>
        <v>0</v>
      </c>
      <c r="F98" s="17">
        <v>3199195.53</v>
      </c>
      <c r="H98" s="17">
        <f t="shared" si="33"/>
        <v>3199195.53</v>
      </c>
      <c r="I98" s="128">
        <f t="shared" si="34"/>
        <v>5.7719288095723308E-4</v>
      </c>
      <c r="J98" s="17">
        <v>3199195.53</v>
      </c>
      <c r="K98" s="128">
        <f t="shared" si="35"/>
        <v>5.7722083698184313E-4</v>
      </c>
      <c r="L98" s="17">
        <v>3199195.53</v>
      </c>
      <c r="M98" s="128">
        <f t="shared" si="36"/>
        <v>5.7722083698184313E-4</v>
      </c>
      <c r="N98" s="17">
        <v>3199195.53</v>
      </c>
      <c r="O98" s="128">
        <f t="shared" si="37"/>
        <v>5.7576646049798546E-4</v>
      </c>
      <c r="P98" s="17">
        <v>3199195.53</v>
      </c>
      <c r="Q98" s="128">
        <f t="shared" si="38"/>
        <v>5.7576645539149363E-4</v>
      </c>
      <c r="R98" s="217">
        <v>3199195.53</v>
      </c>
      <c r="S98" s="128">
        <f t="shared" si="39"/>
        <v>5.7576645539149363E-4</v>
      </c>
      <c r="V98" s="17">
        <v>49243.45</v>
      </c>
      <c r="W98" s="17">
        <v>113800.04</v>
      </c>
      <c r="X98" s="17">
        <v>142167.99</v>
      </c>
      <c r="Y98" s="17">
        <v>168282.37</v>
      </c>
      <c r="Z98" s="17">
        <v>191375.65</v>
      </c>
      <c r="AA98" s="17">
        <v>204126.55</v>
      </c>
      <c r="AB98" s="17"/>
      <c r="AD98" s="17">
        <f t="shared" si="42"/>
        <v>49243.450000000186</v>
      </c>
      <c r="AE98" s="17">
        <v>3248438.98</v>
      </c>
      <c r="AF98" s="17">
        <v>3312995.57</v>
      </c>
      <c r="AG98" s="17">
        <v>3341363.52</v>
      </c>
      <c r="AH98" s="17">
        <v>3367437.53</v>
      </c>
      <c r="AI98" s="17">
        <v>3390571.18</v>
      </c>
      <c r="AJ98" s="17">
        <f t="shared" si="40"/>
        <v>3403322</v>
      </c>
      <c r="AL98" s="18">
        <v>944.36599999999999</v>
      </c>
      <c r="AM98" s="17">
        <f t="shared" si="43"/>
        <v>1840206.5259149566</v>
      </c>
      <c r="AN98" s="129">
        <f t="shared" si="44"/>
        <v>1408232.4540850434</v>
      </c>
      <c r="AO98" s="21">
        <f t="shared" si="45"/>
        <v>1.7652578307127054</v>
      </c>
      <c r="AP98" s="18">
        <v>944.27300000000002</v>
      </c>
      <c r="AQ98" s="17">
        <f t="shared" si="46"/>
        <v>1903609.1345690559</v>
      </c>
      <c r="AR98" s="129">
        <f t="shared" si="47"/>
        <v>1409386.435430944</v>
      </c>
      <c r="AS98" s="21">
        <f t="shared" si="48"/>
        <v>1.7403759573521929</v>
      </c>
      <c r="AT98" s="18">
        <v>935.98099999999999</v>
      </c>
      <c r="AU98" s="17">
        <f t="shared" si="49"/>
        <v>1882858.2937287986</v>
      </c>
      <c r="AV98" s="129">
        <f t="shared" si="50"/>
        <v>1458505.2262712014</v>
      </c>
      <c r="AW98" s="21">
        <f t="shared" si="51"/>
        <v>1.7746229395642878</v>
      </c>
      <c r="AX98" s="18">
        <v>919.96500000000003</v>
      </c>
      <c r="AY98" s="17">
        <f t="shared" si="52"/>
        <v>1903676.6450038715</v>
      </c>
      <c r="AZ98" s="129">
        <f t="shared" si="53"/>
        <v>1463760.8849961283</v>
      </c>
      <c r="BA98" s="21">
        <f t="shared" si="54"/>
        <v>1.7689125612995853</v>
      </c>
      <c r="BB98" s="18">
        <v>807.81</v>
      </c>
      <c r="BC98" s="17">
        <f t="shared" si="55"/>
        <v>1713362.0231943778</v>
      </c>
      <c r="BD98" s="129">
        <f t="shared" si="56"/>
        <v>1677209.1568056224</v>
      </c>
      <c r="BE98" s="21">
        <f t="shared" si="57"/>
        <v>1.9788994585502997</v>
      </c>
      <c r="BF98" s="218">
        <v>869.25400000000002</v>
      </c>
      <c r="BG98" s="17">
        <f t="shared" si="58"/>
        <v>1827519.1412678328</v>
      </c>
      <c r="BH98" s="129">
        <f t="shared" si="59"/>
        <v>1575802.8587321672</v>
      </c>
      <c r="BI98" s="219">
        <f t="shared" si="60"/>
        <v>1.8622633947565448</v>
      </c>
      <c r="BN98" s="241">
        <f t="shared" si="61"/>
        <v>64556.589999999851</v>
      </c>
      <c r="BO98" s="241">
        <f t="shared" si="62"/>
        <v>28367.950000000186</v>
      </c>
      <c r="BP98" s="241">
        <f t="shared" si="63"/>
        <v>26074.009999999776</v>
      </c>
      <c r="BQ98" s="241">
        <f t="shared" si="64"/>
        <v>23133.650000000373</v>
      </c>
      <c r="BR98" s="241">
        <f t="shared" si="65"/>
        <v>12750.819999999832</v>
      </c>
    </row>
    <row r="99" spans="1:70" x14ac:dyDescent="0.25">
      <c r="A99" s="127">
        <v>117080503</v>
      </c>
      <c r="B99" t="s">
        <v>116</v>
      </c>
      <c r="C99" t="s">
        <v>117</v>
      </c>
      <c r="D99">
        <v>117080503</v>
      </c>
      <c r="E99" s="127">
        <f t="shared" si="41"/>
        <v>0</v>
      </c>
      <c r="F99" s="17">
        <v>11040588.68</v>
      </c>
      <c r="H99" s="17">
        <f t="shared" si="33"/>
        <v>11040588.68</v>
      </c>
      <c r="I99" s="128">
        <f t="shared" si="34"/>
        <v>1.9919223842104505E-3</v>
      </c>
      <c r="J99" s="17">
        <v>11040588.68</v>
      </c>
      <c r="K99" s="128">
        <f t="shared" si="35"/>
        <v>1.9920188618924028E-3</v>
      </c>
      <c r="L99" s="17">
        <v>11040588.68</v>
      </c>
      <c r="M99" s="128">
        <f t="shared" si="36"/>
        <v>1.9920188618924028E-3</v>
      </c>
      <c r="N99" s="17">
        <v>11040588.68</v>
      </c>
      <c r="O99" s="128">
        <f t="shared" si="37"/>
        <v>1.9869997336792117E-3</v>
      </c>
      <c r="P99" s="17">
        <v>11040588.68</v>
      </c>
      <c r="Q99" s="128">
        <f t="shared" si="38"/>
        <v>1.9869997160564456E-3</v>
      </c>
      <c r="R99" s="217">
        <v>11040588.68</v>
      </c>
      <c r="S99" s="128">
        <f t="shared" si="39"/>
        <v>1.9869997160564456E-3</v>
      </c>
      <c r="V99" s="17">
        <v>194766.89</v>
      </c>
      <c r="W99" s="17">
        <v>450037.72</v>
      </c>
      <c r="X99" s="17">
        <v>592980</v>
      </c>
      <c r="Y99" s="17">
        <v>626258.68999999994</v>
      </c>
      <c r="Z99" s="17">
        <v>767484.82</v>
      </c>
      <c r="AA99" s="17">
        <v>810816.03</v>
      </c>
      <c r="AB99" s="17"/>
      <c r="AD99" s="17">
        <f t="shared" si="42"/>
        <v>194766.8900000006</v>
      </c>
      <c r="AE99" s="17">
        <v>11235355.57</v>
      </c>
      <c r="AF99" s="17">
        <v>11490626.4</v>
      </c>
      <c r="AG99" s="17">
        <v>11633568.68</v>
      </c>
      <c r="AH99" s="17">
        <v>11666697.1</v>
      </c>
      <c r="AI99" s="17">
        <v>11808073.5</v>
      </c>
      <c r="AJ99" s="17">
        <f t="shared" si="40"/>
        <v>11851405</v>
      </c>
      <c r="AL99" s="18">
        <v>3735.1410000000001</v>
      </c>
      <c r="AM99" s="17">
        <f t="shared" si="43"/>
        <v>7278354.8363796622</v>
      </c>
      <c r="AN99" s="129">
        <f t="shared" si="44"/>
        <v>3957000.7336203381</v>
      </c>
      <c r="AO99" s="21">
        <f t="shared" si="45"/>
        <v>1.5436669168480106</v>
      </c>
      <c r="AP99" s="18">
        <v>3734.2559999999999</v>
      </c>
      <c r="AQ99" s="17">
        <f t="shared" si="46"/>
        <v>7528081.2142455652</v>
      </c>
      <c r="AR99" s="129">
        <f t="shared" si="47"/>
        <v>3962545.1857544351</v>
      </c>
      <c r="AS99" s="21">
        <f t="shared" si="48"/>
        <v>1.5263685490342502</v>
      </c>
      <c r="AT99" s="18">
        <v>3903.9589999999998</v>
      </c>
      <c r="AU99" s="17">
        <f t="shared" si="49"/>
        <v>7853366.2344932081</v>
      </c>
      <c r="AV99" s="129">
        <f t="shared" si="50"/>
        <v>3780202.4455067916</v>
      </c>
      <c r="AW99" s="21">
        <f t="shared" si="51"/>
        <v>1.4813480401440535</v>
      </c>
      <c r="AX99" s="18">
        <v>3423.627</v>
      </c>
      <c r="AY99" s="17">
        <f t="shared" si="52"/>
        <v>7084485.5631514993</v>
      </c>
      <c r="AZ99" s="129">
        <f t="shared" si="53"/>
        <v>4582211.5368485004</v>
      </c>
      <c r="BA99" s="21">
        <f t="shared" si="54"/>
        <v>1.6467952395417298</v>
      </c>
      <c r="BB99" s="18">
        <v>3239.607</v>
      </c>
      <c r="BC99" s="17">
        <f t="shared" si="55"/>
        <v>6871194.4688412733</v>
      </c>
      <c r="BD99" s="129">
        <f t="shared" si="56"/>
        <v>4936879.0311587267</v>
      </c>
      <c r="BE99" s="21">
        <f t="shared" si="57"/>
        <v>1.7184892020660942</v>
      </c>
      <c r="BF99" s="218">
        <v>3452.7849999999999</v>
      </c>
      <c r="BG99" s="17">
        <f t="shared" si="58"/>
        <v>7259133.323726384</v>
      </c>
      <c r="BH99" s="129">
        <f t="shared" si="59"/>
        <v>4592271.676273616</v>
      </c>
      <c r="BI99" s="219">
        <f t="shared" si="60"/>
        <v>1.632619828218864</v>
      </c>
      <c r="BN99" s="241">
        <f t="shared" si="61"/>
        <v>255270.83000000007</v>
      </c>
      <c r="BO99" s="241">
        <f t="shared" si="62"/>
        <v>142942.27999999933</v>
      </c>
      <c r="BP99" s="241">
        <f t="shared" si="63"/>
        <v>33128.419999999925</v>
      </c>
      <c r="BQ99" s="241">
        <f t="shared" si="64"/>
        <v>141376.40000000037</v>
      </c>
      <c r="BR99" s="241">
        <f t="shared" si="65"/>
        <v>43331.5</v>
      </c>
    </row>
    <row r="100" spans="1:70" x14ac:dyDescent="0.25">
      <c r="A100" s="127">
        <v>117081003</v>
      </c>
      <c r="B100" t="s">
        <v>185</v>
      </c>
      <c r="C100" t="s">
        <v>117</v>
      </c>
      <c r="D100">
        <v>117081003</v>
      </c>
      <c r="E100" s="127">
        <f t="shared" si="41"/>
        <v>0</v>
      </c>
      <c r="F100" s="17">
        <v>6712888.3600000003</v>
      </c>
      <c r="H100" s="17">
        <f t="shared" si="33"/>
        <v>6712888.3600000003</v>
      </c>
      <c r="I100" s="128">
        <f t="shared" si="34"/>
        <v>1.2111267772534917E-3</v>
      </c>
      <c r="J100" s="17">
        <v>6712888.3600000003</v>
      </c>
      <c r="K100" s="128">
        <f t="shared" si="35"/>
        <v>1.2111854375230614E-3</v>
      </c>
      <c r="L100" s="17">
        <v>6712888.3600000003</v>
      </c>
      <c r="M100" s="128">
        <f t="shared" si="36"/>
        <v>1.2111854375230614E-3</v>
      </c>
      <c r="N100" s="17">
        <v>6712888.3600000003</v>
      </c>
      <c r="O100" s="128">
        <f t="shared" si="37"/>
        <v>1.2081337119007936E-3</v>
      </c>
      <c r="P100" s="17">
        <v>6712888.3600000003</v>
      </c>
      <c r="Q100" s="128">
        <f t="shared" si="38"/>
        <v>1.2081337011858157E-3</v>
      </c>
      <c r="R100" s="217">
        <v>6712888.3600000003</v>
      </c>
      <c r="S100" s="128">
        <f t="shared" si="39"/>
        <v>1.2081337011858157E-3</v>
      </c>
      <c r="V100" s="17">
        <v>94164.75</v>
      </c>
      <c r="W100" s="17">
        <v>217719.32</v>
      </c>
      <c r="X100" s="17">
        <v>246938.21</v>
      </c>
      <c r="Y100" s="17">
        <v>291720.18</v>
      </c>
      <c r="Z100" s="17">
        <v>372829.18</v>
      </c>
      <c r="AA100" s="17">
        <v>354522.91</v>
      </c>
      <c r="AB100" s="17"/>
      <c r="AD100" s="17">
        <f t="shared" si="42"/>
        <v>94164.75</v>
      </c>
      <c r="AE100" s="17">
        <v>6807053.1100000003</v>
      </c>
      <c r="AF100" s="17">
        <v>6930607.6799999997</v>
      </c>
      <c r="AG100" s="17">
        <v>6959826.5700000003</v>
      </c>
      <c r="AH100" s="17">
        <v>7004538.54</v>
      </c>
      <c r="AI100" s="17">
        <v>7085717.54</v>
      </c>
      <c r="AJ100" s="17">
        <f t="shared" si="40"/>
        <v>7067411</v>
      </c>
      <c r="AL100" s="18">
        <v>1805.8440000000001</v>
      </c>
      <c r="AM100" s="17">
        <f t="shared" si="43"/>
        <v>3518896.1838782509</v>
      </c>
      <c r="AN100" s="129">
        <f t="shared" si="44"/>
        <v>3288156.9261217494</v>
      </c>
      <c r="AO100" s="21">
        <f t="shared" si="45"/>
        <v>1.9344285123233733</v>
      </c>
      <c r="AP100" s="18">
        <v>1806.559</v>
      </c>
      <c r="AQ100" s="17">
        <f t="shared" si="46"/>
        <v>3641936.4045545501</v>
      </c>
      <c r="AR100" s="129">
        <f t="shared" si="47"/>
        <v>3288671.2754454496</v>
      </c>
      <c r="AS100" s="21">
        <f t="shared" si="48"/>
        <v>1.9030007419494441</v>
      </c>
      <c r="AT100" s="18">
        <v>1625.749</v>
      </c>
      <c r="AU100" s="17">
        <f t="shared" si="49"/>
        <v>3270424.2801630599</v>
      </c>
      <c r="AV100" s="129">
        <f t="shared" si="50"/>
        <v>3689402.2898369404</v>
      </c>
      <c r="AW100" s="21">
        <f t="shared" si="51"/>
        <v>2.1281112093666912</v>
      </c>
      <c r="AX100" s="18">
        <v>1594.7739999999999</v>
      </c>
      <c r="AY100" s="17">
        <f t="shared" si="52"/>
        <v>3300053.8258079425</v>
      </c>
      <c r="AZ100" s="129">
        <f t="shared" si="53"/>
        <v>3704484.7141920575</v>
      </c>
      <c r="BA100" s="21">
        <f t="shared" si="54"/>
        <v>2.1225528157211495</v>
      </c>
      <c r="BB100" s="18">
        <v>1573.7380000000001</v>
      </c>
      <c r="BC100" s="17">
        <f t="shared" si="55"/>
        <v>3337892.4792437251</v>
      </c>
      <c r="BD100" s="129">
        <f t="shared" si="56"/>
        <v>3747825.060756275</v>
      </c>
      <c r="BE100" s="21">
        <f t="shared" si="57"/>
        <v>2.1228117993798978</v>
      </c>
      <c r="BF100" s="218">
        <v>1509.703</v>
      </c>
      <c r="BG100" s="17">
        <f t="shared" si="58"/>
        <v>3173998.7738100383</v>
      </c>
      <c r="BH100" s="129">
        <f t="shared" si="59"/>
        <v>3893412.2261899617</v>
      </c>
      <c r="BI100" s="219">
        <f t="shared" si="60"/>
        <v>2.2266583901405692</v>
      </c>
      <c r="BN100" s="241">
        <f t="shared" si="61"/>
        <v>123554.56999999937</v>
      </c>
      <c r="BO100" s="241">
        <f t="shared" si="62"/>
        <v>29218.890000000596</v>
      </c>
      <c r="BP100" s="241">
        <f t="shared" si="63"/>
        <v>44711.969999999739</v>
      </c>
      <c r="BQ100" s="241">
        <f t="shared" si="64"/>
        <v>81179</v>
      </c>
      <c r="BR100" s="241">
        <f t="shared" si="65"/>
        <v>-18306.540000000037</v>
      </c>
    </row>
    <row r="101" spans="1:70" x14ac:dyDescent="0.25">
      <c r="A101" s="127">
        <v>117083004</v>
      </c>
      <c r="B101" t="s">
        <v>447</v>
      </c>
      <c r="C101" t="s">
        <v>117</v>
      </c>
      <c r="D101">
        <v>117083004</v>
      </c>
      <c r="E101" s="127">
        <f t="shared" si="41"/>
        <v>0</v>
      </c>
      <c r="F101" s="17">
        <v>5721285.7599999998</v>
      </c>
      <c r="H101" s="17">
        <f t="shared" si="33"/>
        <v>5721285.7599999998</v>
      </c>
      <c r="I101" s="128">
        <f t="shared" si="34"/>
        <v>1.0322236886202429E-3</v>
      </c>
      <c r="J101" s="17">
        <v>5721285.7599999998</v>
      </c>
      <c r="K101" s="128">
        <f t="shared" si="35"/>
        <v>1.0322736838155998E-3</v>
      </c>
      <c r="L101" s="17">
        <v>5721285.7599999998</v>
      </c>
      <c r="M101" s="128">
        <f t="shared" si="36"/>
        <v>1.0322736838155998E-3</v>
      </c>
      <c r="N101" s="17">
        <v>5721285.7599999998</v>
      </c>
      <c r="O101" s="128">
        <f t="shared" si="37"/>
        <v>1.0296727476150002E-3</v>
      </c>
      <c r="P101" s="17">
        <v>5721285.7599999998</v>
      </c>
      <c r="Q101" s="128">
        <f t="shared" si="38"/>
        <v>1.0296727384827985E-3</v>
      </c>
      <c r="R101" s="217">
        <v>5721285.7599999998</v>
      </c>
      <c r="S101" s="128">
        <f t="shared" si="39"/>
        <v>1.0296727384827985E-3</v>
      </c>
      <c r="V101" s="17">
        <v>70153.009999999995</v>
      </c>
      <c r="W101" s="17">
        <v>162121.42000000001</v>
      </c>
      <c r="X101" s="17">
        <v>192777.03</v>
      </c>
      <c r="Y101" s="17">
        <v>236792.55</v>
      </c>
      <c r="Z101" s="17">
        <v>298792.03000000003</v>
      </c>
      <c r="AA101" s="17">
        <v>290814.59000000003</v>
      </c>
      <c r="AB101" s="17"/>
      <c r="AD101" s="17">
        <f t="shared" si="42"/>
        <v>70153.009999999776</v>
      </c>
      <c r="AE101" s="17">
        <v>5791438.7699999996</v>
      </c>
      <c r="AF101" s="17">
        <v>5883407.1799999997</v>
      </c>
      <c r="AG101" s="17">
        <v>5914062.79</v>
      </c>
      <c r="AH101" s="17">
        <v>5958021.4900000002</v>
      </c>
      <c r="AI101" s="17">
        <v>6020077.79</v>
      </c>
      <c r="AJ101" s="17">
        <f t="shared" si="40"/>
        <v>6012100</v>
      </c>
      <c r="AL101" s="18">
        <v>1345.3589999999999</v>
      </c>
      <c r="AM101" s="17">
        <f t="shared" si="43"/>
        <v>2621587.8287638687</v>
      </c>
      <c r="AN101" s="129">
        <f t="shared" si="44"/>
        <v>3169850.9412361309</v>
      </c>
      <c r="AO101" s="21">
        <f t="shared" si="45"/>
        <v>2.2091339860739203</v>
      </c>
      <c r="AP101" s="18">
        <v>1345.2270000000001</v>
      </c>
      <c r="AQ101" s="17">
        <f t="shared" si="46"/>
        <v>2711913.1917029577</v>
      </c>
      <c r="AR101" s="129">
        <f t="shared" si="47"/>
        <v>3171493.988297042</v>
      </c>
      <c r="AS101" s="21">
        <f t="shared" si="48"/>
        <v>2.1694673701209028</v>
      </c>
      <c r="AT101" s="18">
        <v>1269.172</v>
      </c>
      <c r="AU101" s="17">
        <f t="shared" si="49"/>
        <v>2553119.1620004755</v>
      </c>
      <c r="AV101" s="129">
        <f t="shared" si="50"/>
        <v>3360943.6279995246</v>
      </c>
      <c r="AW101" s="21">
        <f t="shared" si="51"/>
        <v>2.3164068790921943</v>
      </c>
      <c r="AX101" s="18">
        <v>1294.4960000000001</v>
      </c>
      <c r="AY101" s="17">
        <f t="shared" si="52"/>
        <v>2678690.8222062052</v>
      </c>
      <c r="AZ101" s="129">
        <f t="shared" si="53"/>
        <v>3279330.667793795</v>
      </c>
      <c r="BA101" s="21">
        <f t="shared" si="54"/>
        <v>2.2242288809922806</v>
      </c>
      <c r="BB101" s="18">
        <v>1261.222</v>
      </c>
      <c r="BC101" s="17">
        <f t="shared" si="55"/>
        <v>2675047.1987438379</v>
      </c>
      <c r="BD101" s="129">
        <f t="shared" si="56"/>
        <v>3345030.5912561622</v>
      </c>
      <c r="BE101" s="21">
        <f t="shared" si="57"/>
        <v>2.250456662157938</v>
      </c>
      <c r="BF101" s="218">
        <v>1238.4069999999999</v>
      </c>
      <c r="BG101" s="17">
        <f t="shared" si="58"/>
        <v>2603626.2095774915</v>
      </c>
      <c r="BH101" s="129">
        <f t="shared" si="59"/>
        <v>3408473.7904225085</v>
      </c>
      <c r="BI101" s="219">
        <f t="shared" si="60"/>
        <v>2.3091256255926327</v>
      </c>
      <c r="BN101" s="241">
        <f t="shared" si="61"/>
        <v>91968.410000000149</v>
      </c>
      <c r="BO101" s="241">
        <f t="shared" si="62"/>
        <v>30655.610000000335</v>
      </c>
      <c r="BP101" s="241">
        <f t="shared" si="63"/>
        <v>43958.700000000186</v>
      </c>
      <c r="BQ101" s="241">
        <f t="shared" si="64"/>
        <v>62056.299999999814</v>
      </c>
      <c r="BR101" s="241">
        <f t="shared" si="65"/>
        <v>-7977.7900000000373</v>
      </c>
    </row>
    <row r="102" spans="1:70" x14ac:dyDescent="0.25">
      <c r="A102" s="127">
        <v>117086003</v>
      </c>
      <c r="B102" t="s">
        <v>529</v>
      </c>
      <c r="C102" t="s">
        <v>117</v>
      </c>
      <c r="D102">
        <v>117086003</v>
      </c>
      <c r="E102" s="127">
        <f t="shared" si="41"/>
        <v>0</v>
      </c>
      <c r="F102" s="17">
        <v>5747719.2300000004</v>
      </c>
      <c r="H102" s="17">
        <f t="shared" si="33"/>
        <v>5747719.2300000004</v>
      </c>
      <c r="I102" s="128">
        <f t="shared" si="34"/>
        <v>1.0369927658960532E-3</v>
      </c>
      <c r="J102" s="17">
        <v>5747719.2300000004</v>
      </c>
      <c r="K102" s="128">
        <f t="shared" si="35"/>
        <v>1.0370429920790853E-3</v>
      </c>
      <c r="L102" s="17">
        <v>5747719.2300000004</v>
      </c>
      <c r="M102" s="128">
        <f t="shared" si="36"/>
        <v>1.0370429920790853E-3</v>
      </c>
      <c r="N102" s="17">
        <v>5747719.2300000004</v>
      </c>
      <c r="O102" s="128">
        <f t="shared" si="37"/>
        <v>1.034430039039629E-3</v>
      </c>
      <c r="P102" s="17">
        <v>5747719.2300000004</v>
      </c>
      <c r="Q102" s="128">
        <f t="shared" si="38"/>
        <v>1.0344300298652349E-3</v>
      </c>
      <c r="R102" s="217">
        <v>5747719.2300000004</v>
      </c>
      <c r="S102" s="128">
        <f t="shared" si="39"/>
        <v>1.0344300298652349E-3</v>
      </c>
      <c r="V102" s="17">
        <v>92659.76</v>
      </c>
      <c r="W102" s="17">
        <v>214154.82</v>
      </c>
      <c r="X102" s="17">
        <v>263207.81</v>
      </c>
      <c r="Y102" s="17">
        <v>276426.2</v>
      </c>
      <c r="Z102" s="17">
        <v>520134.02</v>
      </c>
      <c r="AA102" s="17">
        <v>578836.57999999996</v>
      </c>
      <c r="AB102" s="17"/>
      <c r="AD102" s="17">
        <f t="shared" si="42"/>
        <v>92659.759999999776</v>
      </c>
      <c r="AE102" s="17">
        <v>5840378.9900000002</v>
      </c>
      <c r="AF102" s="17">
        <v>5961874.0499999998</v>
      </c>
      <c r="AG102" s="17">
        <v>6010927.04</v>
      </c>
      <c r="AH102" s="17">
        <v>6024079.1100000003</v>
      </c>
      <c r="AI102" s="17">
        <v>6267853.25</v>
      </c>
      <c r="AJ102" s="17">
        <f t="shared" si="40"/>
        <v>6326556</v>
      </c>
      <c r="AL102" s="18">
        <v>1776.982</v>
      </c>
      <c r="AM102" s="17">
        <f t="shared" si="43"/>
        <v>3462655.2341289404</v>
      </c>
      <c r="AN102" s="129">
        <f t="shared" si="44"/>
        <v>2377723.7558710598</v>
      </c>
      <c r="AO102" s="21">
        <f t="shared" si="45"/>
        <v>1.6866764361740438</v>
      </c>
      <c r="AP102" s="18">
        <v>1776.982</v>
      </c>
      <c r="AQ102" s="17">
        <f t="shared" si="46"/>
        <v>3582310.5893791197</v>
      </c>
      <c r="AR102" s="129">
        <f t="shared" si="47"/>
        <v>2379563.4606208801</v>
      </c>
      <c r="AS102" s="21">
        <f t="shared" si="48"/>
        <v>1.6642538108437164</v>
      </c>
      <c r="AT102" s="18">
        <v>1732.8620000000001</v>
      </c>
      <c r="AU102" s="17">
        <f t="shared" si="49"/>
        <v>3485897.2442682851</v>
      </c>
      <c r="AV102" s="129">
        <f t="shared" si="50"/>
        <v>2525029.7957317149</v>
      </c>
      <c r="AW102" s="21">
        <f t="shared" si="51"/>
        <v>1.7243557737921036</v>
      </c>
      <c r="AX102" s="18">
        <v>1511.165</v>
      </c>
      <c r="AY102" s="17">
        <f t="shared" si="52"/>
        <v>3127042.3518799897</v>
      </c>
      <c r="AZ102" s="129">
        <f t="shared" si="53"/>
        <v>2897036.7581200106</v>
      </c>
      <c r="BA102" s="21">
        <f t="shared" si="54"/>
        <v>1.9264462812210719</v>
      </c>
      <c r="BB102" s="18">
        <v>2195.5219999999999</v>
      </c>
      <c r="BC102" s="17">
        <f t="shared" si="55"/>
        <v>4656694.0442526909</v>
      </c>
      <c r="BD102" s="129">
        <f t="shared" si="56"/>
        <v>1611159.2057473091</v>
      </c>
      <c r="BE102" s="21">
        <f t="shared" si="57"/>
        <v>1.3459877738233217</v>
      </c>
      <c r="BF102" s="218">
        <v>2464.922</v>
      </c>
      <c r="BG102" s="17">
        <f t="shared" si="58"/>
        <v>5182250.6847620932</v>
      </c>
      <c r="BH102" s="129">
        <f t="shared" si="59"/>
        <v>1144305.3152379068</v>
      </c>
      <c r="BI102" s="219">
        <f t="shared" si="60"/>
        <v>1.2208124200943473</v>
      </c>
      <c r="BN102" s="241">
        <f t="shared" si="61"/>
        <v>121495.05999999959</v>
      </c>
      <c r="BO102" s="241">
        <f t="shared" si="62"/>
        <v>49052.990000000224</v>
      </c>
      <c r="BP102" s="241">
        <f t="shared" si="63"/>
        <v>13152.070000000298</v>
      </c>
      <c r="BQ102" s="241">
        <f t="shared" si="64"/>
        <v>243774.13999999966</v>
      </c>
      <c r="BR102" s="241">
        <f t="shared" si="65"/>
        <v>58702.75</v>
      </c>
    </row>
    <row r="103" spans="1:70" x14ac:dyDescent="0.25">
      <c r="A103" s="127">
        <v>117086503</v>
      </c>
      <c r="B103" t="s">
        <v>585</v>
      </c>
      <c r="C103" t="s">
        <v>117</v>
      </c>
      <c r="D103">
        <v>117086503</v>
      </c>
      <c r="E103" s="127">
        <f t="shared" si="41"/>
        <v>0</v>
      </c>
      <c r="F103" s="17">
        <v>6338384.9299999997</v>
      </c>
      <c r="H103" s="17">
        <f t="shared" si="33"/>
        <v>6338384.9299999997</v>
      </c>
      <c r="I103" s="128">
        <f t="shared" si="34"/>
        <v>1.1435595680400973E-3</v>
      </c>
      <c r="J103" s="17">
        <v>6338392.04</v>
      </c>
      <c r="K103" s="128">
        <f t="shared" si="35"/>
        <v>1.143616238563528E-3</v>
      </c>
      <c r="L103" s="17">
        <v>6338392.04</v>
      </c>
      <c r="M103" s="128">
        <f t="shared" si="36"/>
        <v>1.143616238563528E-3</v>
      </c>
      <c r="N103" s="17">
        <v>6338392.04</v>
      </c>
      <c r="O103" s="128">
        <f t="shared" si="37"/>
        <v>1.1407347615665759E-3</v>
      </c>
      <c r="P103" s="17">
        <v>6338392.04</v>
      </c>
      <c r="Q103" s="128">
        <f t="shared" si="38"/>
        <v>1.1407347514493617E-3</v>
      </c>
      <c r="R103" s="217">
        <v>6338392.04</v>
      </c>
      <c r="S103" s="128">
        <f t="shared" si="39"/>
        <v>1.1407347514493617E-3</v>
      </c>
      <c r="V103" s="17">
        <v>113288.89</v>
      </c>
      <c r="W103" s="17">
        <v>264457.01</v>
      </c>
      <c r="X103" s="17">
        <v>362262.64</v>
      </c>
      <c r="Y103" s="17">
        <v>424752.64000000001</v>
      </c>
      <c r="Z103" s="17">
        <v>617850.48</v>
      </c>
      <c r="AA103" s="17">
        <v>771478.79</v>
      </c>
      <c r="AB103" s="17"/>
      <c r="AD103" s="17">
        <f t="shared" si="42"/>
        <v>113288.8900000006</v>
      </c>
      <c r="AE103" s="17">
        <v>6451673.8200000003</v>
      </c>
      <c r="AF103" s="17">
        <v>6602849.0499999998</v>
      </c>
      <c r="AG103" s="17">
        <v>6700654.6799999997</v>
      </c>
      <c r="AH103" s="17">
        <v>6763042.7599999998</v>
      </c>
      <c r="AI103" s="17">
        <v>6956242.5199999996</v>
      </c>
      <c r="AJ103" s="17">
        <f t="shared" si="40"/>
        <v>7109871</v>
      </c>
      <c r="AL103" s="18">
        <v>2172.5970000000002</v>
      </c>
      <c r="AM103" s="17">
        <f t="shared" si="43"/>
        <v>4233556.8811067501</v>
      </c>
      <c r="AN103" s="129">
        <f t="shared" si="44"/>
        <v>2218116.9388932502</v>
      </c>
      <c r="AO103" s="21">
        <f t="shared" si="45"/>
        <v>1.523936963925564</v>
      </c>
      <c r="AP103" s="18">
        <v>2194.3719999999998</v>
      </c>
      <c r="AQ103" s="17">
        <f t="shared" si="46"/>
        <v>4423748.8351806812</v>
      </c>
      <c r="AR103" s="129">
        <f t="shared" si="47"/>
        <v>2179100.2148193186</v>
      </c>
      <c r="AS103" s="21">
        <f t="shared" si="48"/>
        <v>1.4925913057019922</v>
      </c>
      <c r="AT103" s="18">
        <v>2385.002</v>
      </c>
      <c r="AU103" s="17">
        <f t="shared" si="49"/>
        <v>4797769.1814895524</v>
      </c>
      <c r="AV103" s="129">
        <f t="shared" si="50"/>
        <v>1902885.4985104473</v>
      </c>
      <c r="AW103" s="21">
        <f t="shared" si="51"/>
        <v>1.3966188089773137</v>
      </c>
      <c r="AX103" s="18">
        <v>2322.0349999999999</v>
      </c>
      <c r="AY103" s="17">
        <f t="shared" si="52"/>
        <v>4804969.5351253189</v>
      </c>
      <c r="AZ103" s="129">
        <f t="shared" si="53"/>
        <v>1958073.2248746809</v>
      </c>
      <c r="BA103" s="21">
        <f t="shared" si="54"/>
        <v>1.4075100186506411</v>
      </c>
      <c r="BB103" s="18">
        <v>2607.9899999999998</v>
      </c>
      <c r="BC103" s="17">
        <f t="shared" si="55"/>
        <v>5531537.1471889494</v>
      </c>
      <c r="BD103" s="129">
        <f t="shared" si="56"/>
        <v>1424705.3728110502</v>
      </c>
      <c r="BE103" s="21">
        <f t="shared" si="57"/>
        <v>1.2575604818156316</v>
      </c>
      <c r="BF103" s="218">
        <v>3285.2710000000002</v>
      </c>
      <c r="BG103" s="17">
        <f t="shared" si="58"/>
        <v>6906951.9803787107</v>
      </c>
      <c r="BH103" s="129">
        <f t="shared" si="59"/>
        <v>202919.01962128934</v>
      </c>
      <c r="BI103" s="219">
        <f t="shared" si="60"/>
        <v>1.0293789532919502</v>
      </c>
      <c r="BN103" s="241">
        <f t="shared" si="61"/>
        <v>151175.22999999952</v>
      </c>
      <c r="BO103" s="241">
        <f t="shared" si="62"/>
        <v>97805.629999999888</v>
      </c>
      <c r="BP103" s="241">
        <f t="shared" si="63"/>
        <v>62388.080000000075</v>
      </c>
      <c r="BQ103" s="241">
        <f t="shared" si="64"/>
        <v>193199.75999999978</v>
      </c>
      <c r="BR103" s="241">
        <f t="shared" si="65"/>
        <v>153628.48000000045</v>
      </c>
    </row>
    <row r="104" spans="1:70" x14ac:dyDescent="0.25">
      <c r="A104" s="127">
        <v>117086653</v>
      </c>
      <c r="B104" t="s">
        <v>589</v>
      </c>
      <c r="C104" t="s">
        <v>117</v>
      </c>
      <c r="D104">
        <v>117086653</v>
      </c>
      <c r="E104" s="127">
        <f t="shared" si="41"/>
        <v>0</v>
      </c>
      <c r="F104" s="17">
        <v>8881979.1899999995</v>
      </c>
      <c r="H104" s="17">
        <f t="shared" si="33"/>
        <v>8881979.1899999995</v>
      </c>
      <c r="I104" s="128">
        <f t="shared" si="34"/>
        <v>1.6024700926230324E-3</v>
      </c>
      <c r="J104" s="17">
        <v>8881982.5999999996</v>
      </c>
      <c r="K104" s="128">
        <f t="shared" si="35"/>
        <v>1.6025483226497779E-3</v>
      </c>
      <c r="L104" s="17">
        <v>8881982.5999999996</v>
      </c>
      <c r="M104" s="128">
        <f t="shared" si="36"/>
        <v>1.6025483226497779E-3</v>
      </c>
      <c r="N104" s="17">
        <v>8881982.5999999996</v>
      </c>
      <c r="O104" s="128">
        <f t="shared" si="37"/>
        <v>1.5985105117368973E-3</v>
      </c>
      <c r="P104" s="17">
        <v>8881982.5999999996</v>
      </c>
      <c r="Q104" s="128">
        <f t="shared" si="38"/>
        <v>1.5985104975596548E-3</v>
      </c>
      <c r="R104" s="217">
        <v>8881982.5999999996</v>
      </c>
      <c r="S104" s="128">
        <f t="shared" si="39"/>
        <v>1.5985104975596548E-3</v>
      </c>
      <c r="V104" s="17">
        <v>105306.61</v>
      </c>
      <c r="W104" s="17">
        <v>243287.16</v>
      </c>
      <c r="X104" s="17">
        <v>280565.88</v>
      </c>
      <c r="Y104" s="17">
        <v>345525.03</v>
      </c>
      <c r="Z104" s="17">
        <v>470027.76</v>
      </c>
      <c r="AA104" s="17">
        <v>507457.55</v>
      </c>
      <c r="AB104" s="17"/>
      <c r="AD104" s="17">
        <f t="shared" si="42"/>
        <v>105306.61000000127</v>
      </c>
      <c r="AE104" s="17">
        <v>8987285.8000000007</v>
      </c>
      <c r="AF104" s="17">
        <v>9125269.7599999998</v>
      </c>
      <c r="AG104" s="17">
        <v>9162548.4800000004</v>
      </c>
      <c r="AH104" s="17">
        <v>9227424.7200000007</v>
      </c>
      <c r="AI104" s="17">
        <v>9352010.3599999994</v>
      </c>
      <c r="AJ104" s="17">
        <f t="shared" si="40"/>
        <v>9389440</v>
      </c>
      <c r="AL104" s="18">
        <v>2019.5170000000001</v>
      </c>
      <c r="AM104" s="17">
        <f t="shared" si="43"/>
        <v>3935262.7716332385</v>
      </c>
      <c r="AN104" s="129">
        <f t="shared" si="44"/>
        <v>5052023.0283667622</v>
      </c>
      <c r="AO104" s="21">
        <f t="shared" si="45"/>
        <v>2.2837828936821007</v>
      </c>
      <c r="AP104" s="18">
        <v>2018.712</v>
      </c>
      <c r="AQ104" s="17">
        <f t="shared" si="46"/>
        <v>4069626.6898070443</v>
      </c>
      <c r="AR104" s="129">
        <f t="shared" si="47"/>
        <v>5055643.0701929554</v>
      </c>
      <c r="AS104" s="21">
        <f t="shared" si="48"/>
        <v>2.2422866900434699</v>
      </c>
      <c r="AT104" s="18">
        <v>1847.1410000000001</v>
      </c>
      <c r="AU104" s="17">
        <f t="shared" si="49"/>
        <v>3715785.6319054631</v>
      </c>
      <c r="AV104" s="129">
        <f t="shared" si="50"/>
        <v>5446762.8480945379</v>
      </c>
      <c r="AW104" s="21">
        <f t="shared" si="51"/>
        <v>2.4658442083757737</v>
      </c>
      <c r="AX104" s="18">
        <v>1888.914</v>
      </c>
      <c r="AY104" s="17">
        <f t="shared" si="52"/>
        <v>3908715.5122432294</v>
      </c>
      <c r="AZ104" s="129">
        <f t="shared" si="53"/>
        <v>5318709.2077567708</v>
      </c>
      <c r="BA104" s="21">
        <f t="shared" si="54"/>
        <v>2.360730703244335</v>
      </c>
      <c r="BB104" s="18">
        <v>1984.02</v>
      </c>
      <c r="BC104" s="17">
        <f t="shared" si="55"/>
        <v>4208099.0842625238</v>
      </c>
      <c r="BD104" s="129">
        <f t="shared" si="56"/>
        <v>5143911.2757374756</v>
      </c>
      <c r="BE104" s="21">
        <f t="shared" si="57"/>
        <v>2.2223835923860986</v>
      </c>
      <c r="BF104" s="218">
        <v>2160.9609999999998</v>
      </c>
      <c r="BG104" s="17">
        <f t="shared" si="58"/>
        <v>4543203.2421286264</v>
      </c>
      <c r="BH104" s="129">
        <f t="shared" si="59"/>
        <v>4846236.7578713736</v>
      </c>
      <c r="BI104" s="219">
        <f t="shared" si="60"/>
        <v>2.0667004092911254</v>
      </c>
      <c r="BN104" s="241">
        <f t="shared" si="61"/>
        <v>137983.95999999903</v>
      </c>
      <c r="BO104" s="241">
        <f t="shared" si="62"/>
        <v>37278.720000000671</v>
      </c>
      <c r="BP104" s="241">
        <f t="shared" si="63"/>
        <v>64876.240000000224</v>
      </c>
      <c r="BQ104" s="241">
        <f t="shared" si="64"/>
        <v>124585.63999999873</v>
      </c>
      <c r="BR104" s="241">
        <f t="shared" si="65"/>
        <v>37429.640000000596</v>
      </c>
    </row>
    <row r="105" spans="1:70" x14ac:dyDescent="0.25">
      <c r="A105" s="127">
        <v>117089003</v>
      </c>
      <c r="B105" t="s">
        <v>652</v>
      </c>
      <c r="C105" t="s">
        <v>117</v>
      </c>
      <c r="D105">
        <v>117089003</v>
      </c>
      <c r="E105" s="127">
        <f t="shared" si="41"/>
        <v>0</v>
      </c>
      <c r="F105" s="17">
        <v>6614964.9000000004</v>
      </c>
      <c r="H105" s="17">
        <f t="shared" si="33"/>
        <v>6614964.9000000004</v>
      </c>
      <c r="I105" s="128">
        <f t="shared" si="34"/>
        <v>1.1934596095356433E-3</v>
      </c>
      <c r="J105" s="17">
        <v>6614964.9000000004</v>
      </c>
      <c r="K105" s="128">
        <f t="shared" si="35"/>
        <v>1.1935174141055125E-3</v>
      </c>
      <c r="L105" s="17">
        <v>6614964.9000000004</v>
      </c>
      <c r="M105" s="128">
        <f t="shared" si="36"/>
        <v>1.1935174141055125E-3</v>
      </c>
      <c r="N105" s="17">
        <v>6614964.9000000004</v>
      </c>
      <c r="O105" s="128">
        <f t="shared" si="37"/>
        <v>1.1905102051675506E-3</v>
      </c>
      <c r="P105" s="17">
        <v>6614964.9000000004</v>
      </c>
      <c r="Q105" s="128">
        <f t="shared" si="38"/>
        <v>1.1905101946088762E-3</v>
      </c>
      <c r="R105" s="217">
        <v>6614964.9000000004</v>
      </c>
      <c r="S105" s="128">
        <f t="shared" si="39"/>
        <v>1.1905101946088762E-3</v>
      </c>
      <c r="V105" s="17">
        <v>99446.31</v>
      </c>
      <c r="W105" s="17">
        <v>229986.29</v>
      </c>
      <c r="X105" s="17">
        <v>255258.4</v>
      </c>
      <c r="Y105" s="17">
        <v>315588.46999999997</v>
      </c>
      <c r="Z105" s="17">
        <v>491410.97</v>
      </c>
      <c r="AA105" s="17">
        <v>471031.26</v>
      </c>
      <c r="AB105" s="17"/>
      <c r="AD105" s="17">
        <f t="shared" si="42"/>
        <v>99446.30999999959</v>
      </c>
      <c r="AE105" s="17">
        <v>6714411.21</v>
      </c>
      <c r="AF105" s="17">
        <v>6844951.1900000004</v>
      </c>
      <c r="AG105" s="17">
        <v>6870223.2999999998</v>
      </c>
      <c r="AH105" s="17">
        <v>6930477.6399999997</v>
      </c>
      <c r="AI105" s="17">
        <v>7106375.8700000001</v>
      </c>
      <c r="AJ105" s="17">
        <f t="shared" si="40"/>
        <v>7085996</v>
      </c>
      <c r="AL105" s="18">
        <v>1907.1310000000001</v>
      </c>
      <c r="AM105" s="17">
        <f t="shared" si="43"/>
        <v>3716265.6342717935</v>
      </c>
      <c r="AN105" s="129">
        <f t="shared" si="44"/>
        <v>2998145.5757282064</v>
      </c>
      <c r="AO105" s="21">
        <f t="shared" si="45"/>
        <v>1.8067629902660864</v>
      </c>
      <c r="AP105" s="18">
        <v>1908.346</v>
      </c>
      <c r="AQ105" s="17">
        <f t="shared" si="46"/>
        <v>3847134.120660359</v>
      </c>
      <c r="AR105" s="129">
        <f t="shared" si="47"/>
        <v>2997817.0693396414</v>
      </c>
      <c r="AS105" s="21">
        <f t="shared" si="48"/>
        <v>1.7792338336322591</v>
      </c>
      <c r="AT105" s="18">
        <v>1680.5260000000001</v>
      </c>
      <c r="AU105" s="17">
        <f t="shared" si="49"/>
        <v>3380615.9707588977</v>
      </c>
      <c r="AV105" s="129">
        <f t="shared" si="50"/>
        <v>3489607.3292411021</v>
      </c>
      <c r="AW105" s="21">
        <f t="shared" si="51"/>
        <v>2.0322400886184471</v>
      </c>
      <c r="AX105" s="18">
        <v>1725.2570000000001</v>
      </c>
      <c r="AY105" s="17">
        <f t="shared" si="52"/>
        <v>3570061.314864635</v>
      </c>
      <c r="AZ105" s="129">
        <f t="shared" si="53"/>
        <v>3360416.3251353647</v>
      </c>
      <c r="BA105" s="21">
        <f t="shared" si="54"/>
        <v>1.9412769218118542</v>
      </c>
      <c r="BB105" s="18">
        <v>2074.2800000000002</v>
      </c>
      <c r="BC105" s="17">
        <f t="shared" si="55"/>
        <v>4399540.2105342029</v>
      </c>
      <c r="BD105" s="129">
        <f t="shared" si="56"/>
        <v>2706835.6594657972</v>
      </c>
      <c r="BE105" s="21">
        <f t="shared" si="57"/>
        <v>1.6152542151983484</v>
      </c>
      <c r="BF105" s="218">
        <v>2005.8430000000001</v>
      </c>
      <c r="BG105" s="17">
        <f t="shared" si="58"/>
        <v>4217083.2425022991</v>
      </c>
      <c r="BH105" s="129">
        <f t="shared" si="59"/>
        <v>2868912.7574977009</v>
      </c>
      <c r="BI105" s="219">
        <f t="shared" si="60"/>
        <v>1.6803073576027796</v>
      </c>
      <c r="BN105" s="241">
        <f t="shared" si="61"/>
        <v>130539.98000000045</v>
      </c>
      <c r="BO105" s="241">
        <f t="shared" si="62"/>
        <v>25272.109999999404</v>
      </c>
      <c r="BP105" s="241">
        <f t="shared" si="63"/>
        <v>60254.339999999851</v>
      </c>
      <c r="BQ105" s="241">
        <f t="shared" si="64"/>
        <v>175898.23000000045</v>
      </c>
      <c r="BR105" s="241">
        <f t="shared" si="65"/>
        <v>-20379.870000000112</v>
      </c>
    </row>
    <row r="106" spans="1:70" x14ac:dyDescent="0.25">
      <c r="A106" s="127">
        <v>122091002</v>
      </c>
      <c r="B106" t="s">
        <v>137</v>
      </c>
      <c r="C106" t="s">
        <v>138</v>
      </c>
      <c r="D106">
        <v>122091002</v>
      </c>
      <c r="E106" s="127">
        <f t="shared" si="41"/>
        <v>0</v>
      </c>
      <c r="F106" s="17">
        <v>11093117.35</v>
      </c>
      <c r="H106" s="17">
        <f t="shared" si="33"/>
        <v>11093117.35</v>
      </c>
      <c r="I106" s="128">
        <f t="shared" si="34"/>
        <v>2.0013995087206087E-3</v>
      </c>
      <c r="J106" s="17">
        <v>11093112.619999999</v>
      </c>
      <c r="K106" s="128">
        <f t="shared" si="35"/>
        <v>2.0014955920028576E-3</v>
      </c>
      <c r="L106" s="17">
        <v>11093112.619999999</v>
      </c>
      <c r="M106" s="128">
        <f t="shared" si="36"/>
        <v>2.0014955920028576E-3</v>
      </c>
      <c r="N106" s="17">
        <v>11093112.619999999</v>
      </c>
      <c r="O106" s="128">
        <f t="shared" si="37"/>
        <v>1.9964525860421333E-3</v>
      </c>
      <c r="P106" s="17">
        <v>11093112.619999999</v>
      </c>
      <c r="Q106" s="128">
        <f t="shared" si="38"/>
        <v>1.9964525683355294E-3</v>
      </c>
      <c r="R106" s="217">
        <v>11093112.619999999</v>
      </c>
      <c r="S106" s="128">
        <f t="shared" si="39"/>
        <v>1.9964525683355294E-3</v>
      </c>
      <c r="V106" s="17">
        <v>452223.67</v>
      </c>
      <c r="W106" s="17">
        <v>1038959.31</v>
      </c>
      <c r="X106" s="17">
        <v>1464812.99</v>
      </c>
      <c r="Y106" s="17">
        <v>1737853.99</v>
      </c>
      <c r="Z106" s="17">
        <v>2617848.9</v>
      </c>
      <c r="AA106" s="17">
        <v>2793627.48</v>
      </c>
      <c r="AB106" s="17"/>
      <c r="AD106" s="17">
        <f t="shared" si="42"/>
        <v>452223.66999999993</v>
      </c>
      <c r="AE106" s="17">
        <v>11545341.02</v>
      </c>
      <c r="AF106" s="17">
        <v>12132071.93</v>
      </c>
      <c r="AG106" s="17">
        <v>12557925.609999999</v>
      </c>
      <c r="AH106" s="17">
        <v>12830549.609999999</v>
      </c>
      <c r="AI106" s="17">
        <v>13710961.52</v>
      </c>
      <c r="AJ106" s="17">
        <f t="shared" si="40"/>
        <v>13886740</v>
      </c>
      <c r="AL106" s="18">
        <v>8672.5169999999998</v>
      </c>
      <c r="AM106" s="17">
        <f t="shared" si="43"/>
        <v>16899403.811137207</v>
      </c>
      <c r="AN106" s="129">
        <f t="shared" si="44"/>
        <v>-5354062.7911372073</v>
      </c>
      <c r="AO106" s="21">
        <f t="shared" si="45"/>
        <v>0.68318037423256783</v>
      </c>
      <c r="AP106" s="18">
        <v>8620.9220000000005</v>
      </c>
      <c r="AQ106" s="17">
        <f t="shared" si="46"/>
        <v>17379365.784690797</v>
      </c>
      <c r="AR106" s="129">
        <f t="shared" si="47"/>
        <v>-5247293.8546907976</v>
      </c>
      <c r="AS106" s="21">
        <f t="shared" si="48"/>
        <v>0.69807334055233161</v>
      </c>
      <c r="AT106" s="18">
        <v>9643.7819999999992</v>
      </c>
      <c r="AU106" s="17">
        <f t="shared" si="49"/>
        <v>19399832.818841945</v>
      </c>
      <c r="AV106" s="129">
        <f t="shared" si="50"/>
        <v>-6841907.208841946</v>
      </c>
      <c r="AW106" s="21">
        <f t="shared" si="51"/>
        <v>0.64732133143968162</v>
      </c>
      <c r="AX106" s="18">
        <v>9500.4889999999996</v>
      </c>
      <c r="AY106" s="17">
        <f t="shared" si="52"/>
        <v>19659290.326714806</v>
      </c>
      <c r="AZ106" s="129">
        <f t="shared" si="53"/>
        <v>-6828740.7167148069</v>
      </c>
      <c r="BA106" s="21">
        <f t="shared" si="54"/>
        <v>0.65264561419924183</v>
      </c>
      <c r="BB106" s="18">
        <v>11050.123</v>
      </c>
      <c r="BC106" s="17">
        <f t="shared" si="55"/>
        <v>23437270.026153088</v>
      </c>
      <c r="BD106" s="129">
        <f t="shared" si="56"/>
        <v>-9726308.5061530881</v>
      </c>
      <c r="BE106" s="21">
        <f t="shared" si="57"/>
        <v>0.58500676506693261</v>
      </c>
      <c r="BF106" s="218">
        <v>11896.404</v>
      </c>
      <c r="BG106" s="17">
        <f t="shared" si="58"/>
        <v>25010993.360117082</v>
      </c>
      <c r="BH106" s="129">
        <f t="shared" si="59"/>
        <v>-11124253.360117082</v>
      </c>
      <c r="BI106" s="219">
        <f t="shared" si="60"/>
        <v>0.55522544826804088</v>
      </c>
      <c r="BN106" s="241">
        <f t="shared" si="61"/>
        <v>586730.91000000015</v>
      </c>
      <c r="BO106" s="241">
        <f t="shared" si="62"/>
        <v>425853.6799999997</v>
      </c>
      <c r="BP106" s="241">
        <f t="shared" si="63"/>
        <v>272624</v>
      </c>
      <c r="BQ106" s="241">
        <f t="shared" si="64"/>
        <v>880411.91000000015</v>
      </c>
      <c r="BR106" s="241">
        <f t="shared" si="65"/>
        <v>175778.48000000045</v>
      </c>
    </row>
    <row r="107" spans="1:70" x14ac:dyDescent="0.25">
      <c r="A107" s="127">
        <v>122091303</v>
      </c>
      <c r="B107" t="s">
        <v>168</v>
      </c>
      <c r="C107" t="s">
        <v>138</v>
      </c>
      <c r="D107">
        <v>122091303</v>
      </c>
      <c r="E107" s="127">
        <f t="shared" si="41"/>
        <v>0</v>
      </c>
      <c r="F107" s="17">
        <v>6008178.8200000003</v>
      </c>
      <c r="H107" s="17">
        <f t="shared" si="33"/>
        <v>6008178.8200000003</v>
      </c>
      <c r="I107" s="128">
        <f t="shared" si="34"/>
        <v>1.0839843985472278E-3</v>
      </c>
      <c r="J107" s="17">
        <v>6008178.8200000003</v>
      </c>
      <c r="K107" s="128">
        <f t="shared" si="35"/>
        <v>1.0840369007445391E-3</v>
      </c>
      <c r="L107" s="17">
        <v>6008178.8200000003</v>
      </c>
      <c r="M107" s="128">
        <f t="shared" si="36"/>
        <v>1.0840369007445391E-3</v>
      </c>
      <c r="N107" s="17">
        <v>6008178.8200000003</v>
      </c>
      <c r="O107" s="128">
        <f t="shared" si="37"/>
        <v>1.0813055409684082E-3</v>
      </c>
      <c r="P107" s="17">
        <v>6008178.8200000003</v>
      </c>
      <c r="Q107" s="128">
        <f t="shared" si="38"/>
        <v>1.0813055313782735E-3</v>
      </c>
      <c r="R107" s="217">
        <v>6008178.8200000003</v>
      </c>
      <c r="S107" s="128">
        <f t="shared" si="39"/>
        <v>1.0813055313782735E-3</v>
      </c>
      <c r="V107" s="17">
        <v>158315.04999999999</v>
      </c>
      <c r="W107" s="17">
        <v>365910.3</v>
      </c>
      <c r="X107" s="17">
        <v>473215.77</v>
      </c>
      <c r="Y107" s="17">
        <v>663829.16</v>
      </c>
      <c r="Z107" s="17">
        <v>874262.96</v>
      </c>
      <c r="AA107" s="17">
        <v>674742.15</v>
      </c>
      <c r="AB107" s="17"/>
      <c r="AD107" s="17">
        <f t="shared" si="42"/>
        <v>158315.04999999981</v>
      </c>
      <c r="AE107" s="17">
        <v>6166493.8700000001</v>
      </c>
      <c r="AF107" s="17">
        <v>6374089.1200000001</v>
      </c>
      <c r="AG107" s="17">
        <v>6481394.5899999999</v>
      </c>
      <c r="AH107" s="17">
        <v>6671848.7000000002</v>
      </c>
      <c r="AI107" s="17">
        <v>6882441.7800000003</v>
      </c>
      <c r="AJ107" s="17">
        <f t="shared" si="40"/>
        <v>6682921</v>
      </c>
      <c r="AL107" s="18">
        <v>3036.0859999999998</v>
      </c>
      <c r="AM107" s="17">
        <f t="shared" si="43"/>
        <v>5916165.2054807525</v>
      </c>
      <c r="AN107" s="129">
        <f t="shared" si="44"/>
        <v>250328.6645192476</v>
      </c>
      <c r="AO107" s="21">
        <f t="shared" si="45"/>
        <v>1.0423126562265945</v>
      </c>
      <c r="AP107" s="18">
        <v>3036.1959999999999</v>
      </c>
      <c r="AQ107" s="17">
        <f t="shared" si="46"/>
        <v>6120825.693355659</v>
      </c>
      <c r="AR107" s="129">
        <f t="shared" si="47"/>
        <v>253263.42664434109</v>
      </c>
      <c r="AS107" s="21">
        <f t="shared" si="48"/>
        <v>1.0413773303362104</v>
      </c>
      <c r="AT107" s="18">
        <v>3115.4760000000001</v>
      </c>
      <c r="AU107" s="17">
        <f t="shared" si="49"/>
        <v>6267221.0499070203</v>
      </c>
      <c r="AV107" s="129">
        <f t="shared" si="50"/>
        <v>214173.54009297956</v>
      </c>
      <c r="AW107" s="21">
        <f t="shared" si="51"/>
        <v>1.034173605556191</v>
      </c>
      <c r="AX107" s="18">
        <v>3629.0169999999998</v>
      </c>
      <c r="AY107" s="17">
        <f t="shared" si="52"/>
        <v>7509497.5430826321</v>
      </c>
      <c r="AZ107" s="129">
        <f t="shared" si="53"/>
        <v>-837648.84308263194</v>
      </c>
      <c r="BA107" s="21">
        <f t="shared" si="54"/>
        <v>0.88845474170848737</v>
      </c>
      <c r="BB107" s="18">
        <v>3690.3249999999998</v>
      </c>
      <c r="BC107" s="17">
        <f t="shared" si="55"/>
        <v>7827165.6803515572</v>
      </c>
      <c r="BD107" s="129">
        <f t="shared" si="56"/>
        <v>-944723.90035155695</v>
      </c>
      <c r="BE107" s="21">
        <f t="shared" si="57"/>
        <v>0.87930191605333119</v>
      </c>
      <c r="BF107" s="218">
        <v>2873.3270000000002</v>
      </c>
      <c r="BG107" s="17">
        <f t="shared" si="58"/>
        <v>6040881.1367237642</v>
      </c>
      <c r="BH107" s="129">
        <f t="shared" si="59"/>
        <v>642039.86327623576</v>
      </c>
      <c r="BI107" s="219">
        <f t="shared" si="60"/>
        <v>1.1062824857408868</v>
      </c>
      <c r="BN107" s="241">
        <f t="shared" si="61"/>
        <v>207595.25</v>
      </c>
      <c r="BO107" s="241">
        <f t="shared" si="62"/>
        <v>107305.46999999974</v>
      </c>
      <c r="BP107" s="241">
        <f t="shared" si="63"/>
        <v>190454.11000000034</v>
      </c>
      <c r="BQ107" s="241">
        <f t="shared" si="64"/>
        <v>210593.08000000007</v>
      </c>
      <c r="BR107" s="241">
        <f t="shared" si="65"/>
        <v>-199520.78000000026</v>
      </c>
    </row>
    <row r="108" spans="1:70" x14ac:dyDescent="0.25">
      <c r="A108" s="127">
        <v>122091352</v>
      </c>
      <c r="B108" t="s">
        <v>169</v>
      </c>
      <c r="C108" t="s">
        <v>138</v>
      </c>
      <c r="D108">
        <v>122091352</v>
      </c>
      <c r="E108" s="127">
        <f t="shared" si="41"/>
        <v>0</v>
      </c>
      <c r="F108" s="17">
        <v>19380096.140000001</v>
      </c>
      <c r="H108" s="17">
        <f t="shared" si="33"/>
        <v>19380096.140000001</v>
      </c>
      <c r="I108" s="128">
        <f t="shared" si="34"/>
        <v>3.4965207407234512E-3</v>
      </c>
      <c r="J108" s="17">
        <v>19380084.260000002</v>
      </c>
      <c r="K108" s="128">
        <f t="shared" si="35"/>
        <v>3.4966879493407662E-3</v>
      </c>
      <c r="L108" s="17">
        <v>19380084.260000002</v>
      </c>
      <c r="M108" s="128">
        <f t="shared" si="36"/>
        <v>3.4966879493407662E-3</v>
      </c>
      <c r="N108" s="17">
        <v>19380084.260000002</v>
      </c>
      <c r="O108" s="128">
        <f t="shared" si="37"/>
        <v>3.4878776285777444E-3</v>
      </c>
      <c r="P108" s="17">
        <v>19380084.260000002</v>
      </c>
      <c r="Q108" s="128">
        <f t="shared" si="38"/>
        <v>3.4878775976436428E-3</v>
      </c>
      <c r="R108" s="217">
        <v>19380084.260000002</v>
      </c>
      <c r="S108" s="128">
        <f t="shared" si="39"/>
        <v>3.4878775976436428E-3</v>
      </c>
      <c r="V108" s="17">
        <v>494607.94</v>
      </c>
      <c r="W108" s="17">
        <v>1142791.95</v>
      </c>
      <c r="X108" s="17">
        <v>1541132.93</v>
      </c>
      <c r="Y108" s="17">
        <v>1908230.46</v>
      </c>
      <c r="Z108" s="17">
        <v>2559607.27</v>
      </c>
      <c r="AA108" s="17">
        <v>2592701.19</v>
      </c>
      <c r="AB108" s="17"/>
      <c r="AD108" s="17">
        <f t="shared" si="42"/>
        <v>494607.93999999762</v>
      </c>
      <c r="AE108" s="17">
        <v>19874704.079999998</v>
      </c>
      <c r="AF108" s="17">
        <v>20522876.210000001</v>
      </c>
      <c r="AG108" s="17">
        <v>20921217.190000001</v>
      </c>
      <c r="AH108" s="17">
        <v>21287824.84</v>
      </c>
      <c r="AI108" s="17">
        <v>21939691.530000001</v>
      </c>
      <c r="AJ108" s="17">
        <f t="shared" si="40"/>
        <v>21972785</v>
      </c>
      <c r="AL108" s="18">
        <v>9485.3410000000003</v>
      </c>
      <c r="AM108" s="17">
        <f t="shared" si="43"/>
        <v>18483285.515074346</v>
      </c>
      <c r="AN108" s="129">
        <f t="shared" si="44"/>
        <v>1391418.564925652</v>
      </c>
      <c r="AO108" s="21">
        <f t="shared" si="45"/>
        <v>1.0752798285667804</v>
      </c>
      <c r="AP108" s="18">
        <v>9482.4889999999996</v>
      </c>
      <c r="AQ108" s="17">
        <f t="shared" si="46"/>
        <v>19116243.585118487</v>
      </c>
      <c r="AR108" s="129">
        <f t="shared" si="47"/>
        <v>1406632.6248815134</v>
      </c>
      <c r="AS108" s="21">
        <f t="shared" si="48"/>
        <v>1.0735831084500587</v>
      </c>
      <c r="AT108" s="18">
        <v>10146.244000000001</v>
      </c>
      <c r="AU108" s="17">
        <f t="shared" si="49"/>
        <v>20410606.268285427</v>
      </c>
      <c r="AV108" s="129">
        <f t="shared" si="50"/>
        <v>510610.9217145741</v>
      </c>
      <c r="AW108" s="21">
        <f t="shared" si="51"/>
        <v>1.0250169404574707</v>
      </c>
      <c r="AX108" s="18">
        <v>10431.727000000001</v>
      </c>
      <c r="AY108" s="17">
        <f t="shared" si="52"/>
        <v>21586294.105706524</v>
      </c>
      <c r="AZ108" s="129">
        <f t="shared" si="53"/>
        <v>-298469.26570652425</v>
      </c>
      <c r="BA108" s="21">
        <f t="shared" si="54"/>
        <v>0.98617320489358007</v>
      </c>
      <c r="BB108" s="18">
        <v>10804.281000000001</v>
      </c>
      <c r="BC108" s="17">
        <f t="shared" si="55"/>
        <v>22915840.05313202</v>
      </c>
      <c r="BD108" s="129">
        <f t="shared" si="56"/>
        <v>-976148.52313201874</v>
      </c>
      <c r="BE108" s="21">
        <f t="shared" si="57"/>
        <v>0.95740289158639835</v>
      </c>
      <c r="BF108" s="218">
        <v>11040.778</v>
      </c>
      <c r="BG108" s="17">
        <f t="shared" si="58"/>
        <v>23212125.718706824</v>
      </c>
      <c r="BH108" s="129">
        <f t="shared" si="59"/>
        <v>-1239340.7187068239</v>
      </c>
      <c r="BI108" s="219">
        <f t="shared" si="60"/>
        <v>0.9466080472884898</v>
      </c>
      <c r="BN108" s="241">
        <f t="shared" si="61"/>
        <v>648172.13000000268</v>
      </c>
      <c r="BO108" s="241">
        <f t="shared" si="62"/>
        <v>398340.98000000045</v>
      </c>
      <c r="BP108" s="241">
        <f t="shared" si="63"/>
        <v>366607.64999999851</v>
      </c>
      <c r="BQ108" s="241">
        <f t="shared" si="64"/>
        <v>651866.69000000134</v>
      </c>
      <c r="BR108" s="241">
        <f t="shared" si="65"/>
        <v>33093.469999998808</v>
      </c>
    </row>
    <row r="109" spans="1:70" x14ac:dyDescent="0.25">
      <c r="A109" s="127">
        <v>122092002</v>
      </c>
      <c r="B109" t="s">
        <v>192</v>
      </c>
      <c r="C109" t="s">
        <v>138</v>
      </c>
      <c r="D109">
        <v>122092002</v>
      </c>
      <c r="E109" s="127">
        <f t="shared" si="41"/>
        <v>0</v>
      </c>
      <c r="F109" s="17">
        <v>11658459.640000001</v>
      </c>
      <c r="H109" s="17">
        <f t="shared" si="33"/>
        <v>11658459.640000001</v>
      </c>
      <c r="I109" s="128">
        <f t="shared" si="34"/>
        <v>2.1033975085402883E-3</v>
      </c>
      <c r="J109" s="17">
        <v>11658459.640000001</v>
      </c>
      <c r="K109" s="128">
        <f t="shared" si="35"/>
        <v>2.1034993854595185E-3</v>
      </c>
      <c r="L109" s="17">
        <v>11658459.640000001</v>
      </c>
      <c r="M109" s="128">
        <f t="shared" si="36"/>
        <v>2.1034993854595185E-3</v>
      </c>
      <c r="N109" s="17">
        <v>11658459.640000001</v>
      </c>
      <c r="O109" s="128">
        <f t="shared" si="37"/>
        <v>2.0981993688211418E-3</v>
      </c>
      <c r="P109" s="17">
        <v>11658459.640000001</v>
      </c>
      <c r="Q109" s="128">
        <f t="shared" si="38"/>
        <v>2.0981993502121421E-3</v>
      </c>
      <c r="R109" s="217">
        <v>11658459.640000001</v>
      </c>
      <c r="S109" s="128">
        <f t="shared" si="39"/>
        <v>2.0981993502121421E-3</v>
      </c>
      <c r="V109" s="17">
        <v>241847.49</v>
      </c>
      <c r="W109" s="17">
        <v>559756.12</v>
      </c>
      <c r="X109" s="17">
        <v>706365.68</v>
      </c>
      <c r="Y109" s="17">
        <v>805469.78</v>
      </c>
      <c r="Z109" s="17">
        <v>988597.25</v>
      </c>
      <c r="AA109" s="17">
        <v>1009986.97</v>
      </c>
      <c r="AB109" s="17"/>
      <c r="AD109" s="17">
        <f t="shared" si="42"/>
        <v>241847.49000000022</v>
      </c>
      <c r="AE109" s="17">
        <v>11900307.130000001</v>
      </c>
      <c r="AF109" s="17">
        <v>12218215.76</v>
      </c>
      <c r="AG109" s="17">
        <v>12364825.32</v>
      </c>
      <c r="AH109" s="17">
        <v>12463722.07</v>
      </c>
      <c r="AI109" s="17">
        <v>12647056.890000001</v>
      </c>
      <c r="AJ109" s="17">
        <f t="shared" si="40"/>
        <v>12668447</v>
      </c>
      <c r="AL109" s="18">
        <v>4638.0290000000005</v>
      </c>
      <c r="AM109" s="17">
        <f t="shared" si="43"/>
        <v>9037736.6753809638</v>
      </c>
      <c r="AN109" s="129">
        <f t="shared" si="44"/>
        <v>2862570.454619037</v>
      </c>
      <c r="AO109" s="21">
        <f t="shared" si="45"/>
        <v>1.3167353240570459</v>
      </c>
      <c r="AP109" s="18">
        <v>4644.6610000000001</v>
      </c>
      <c r="AQ109" s="17">
        <f t="shared" si="46"/>
        <v>9363414.0831906088</v>
      </c>
      <c r="AR109" s="129">
        <f t="shared" si="47"/>
        <v>2854801.676809391</v>
      </c>
      <c r="AS109" s="21">
        <f t="shared" si="48"/>
        <v>1.3048889701390425</v>
      </c>
      <c r="AT109" s="18">
        <v>4650.4480000000003</v>
      </c>
      <c r="AU109" s="17">
        <f t="shared" si="49"/>
        <v>9355034.5427465998</v>
      </c>
      <c r="AV109" s="129">
        <f t="shared" si="50"/>
        <v>3009790.7772534005</v>
      </c>
      <c r="AW109" s="21">
        <f t="shared" si="51"/>
        <v>1.3217295204523893</v>
      </c>
      <c r="AX109" s="18">
        <v>4403.26</v>
      </c>
      <c r="AY109" s="17">
        <f t="shared" si="52"/>
        <v>9111632.7511152569</v>
      </c>
      <c r="AZ109" s="129">
        <f t="shared" si="53"/>
        <v>3352089.3188847434</v>
      </c>
      <c r="BA109" s="21">
        <f t="shared" si="54"/>
        <v>1.3678911793799471</v>
      </c>
      <c r="BB109" s="18">
        <v>4172.9380000000001</v>
      </c>
      <c r="BC109" s="17">
        <f t="shared" si="55"/>
        <v>8850786.068932917</v>
      </c>
      <c r="BD109" s="129">
        <f t="shared" si="56"/>
        <v>3796270.8210670836</v>
      </c>
      <c r="BE109" s="21">
        <f t="shared" si="57"/>
        <v>1.4289190577537907</v>
      </c>
      <c r="BF109" s="218">
        <v>4300.9359999999997</v>
      </c>
      <c r="BG109" s="17">
        <f t="shared" si="58"/>
        <v>9042285.5291639809</v>
      </c>
      <c r="BH109" s="129">
        <f t="shared" si="59"/>
        <v>3626161.4708360191</v>
      </c>
      <c r="BI109" s="219">
        <f t="shared" si="60"/>
        <v>1.401022668344259</v>
      </c>
      <c r="BN109" s="241">
        <f t="shared" si="61"/>
        <v>317908.62999999896</v>
      </c>
      <c r="BO109" s="241">
        <f t="shared" si="62"/>
        <v>146609.56000000052</v>
      </c>
      <c r="BP109" s="241">
        <f t="shared" si="63"/>
        <v>98896.75</v>
      </c>
      <c r="BQ109" s="241">
        <f t="shared" si="64"/>
        <v>183334.8200000003</v>
      </c>
      <c r="BR109" s="241">
        <f t="shared" si="65"/>
        <v>21390.109999999404</v>
      </c>
    </row>
    <row r="110" spans="1:70" x14ac:dyDescent="0.25">
      <c r="A110" s="127">
        <v>122092102</v>
      </c>
      <c r="B110" t="s">
        <v>193</v>
      </c>
      <c r="C110" t="s">
        <v>138</v>
      </c>
      <c r="D110">
        <v>122092102</v>
      </c>
      <c r="E110" s="127">
        <f t="shared" si="41"/>
        <v>0</v>
      </c>
      <c r="F110" s="17">
        <v>16227939.15</v>
      </c>
      <c r="H110" s="17">
        <f t="shared" si="33"/>
        <v>16227939.15</v>
      </c>
      <c r="I110" s="128">
        <f t="shared" si="34"/>
        <v>2.9278144652781423E-3</v>
      </c>
      <c r="J110" s="17">
        <v>16227940.02</v>
      </c>
      <c r="K110" s="128">
        <f t="shared" si="35"/>
        <v>2.9279564293575853E-3</v>
      </c>
      <c r="L110" s="17">
        <v>16227940.02</v>
      </c>
      <c r="M110" s="128">
        <f t="shared" si="36"/>
        <v>2.9279564293575853E-3</v>
      </c>
      <c r="N110" s="17">
        <v>16227940.02</v>
      </c>
      <c r="O110" s="128">
        <f t="shared" si="37"/>
        <v>2.9205790952355473E-3</v>
      </c>
      <c r="P110" s="17">
        <v>16227940.02</v>
      </c>
      <c r="Q110" s="128">
        <f t="shared" si="38"/>
        <v>2.920579069332835E-3</v>
      </c>
      <c r="R110" s="217">
        <v>16227940.02</v>
      </c>
      <c r="S110" s="128">
        <f t="shared" si="39"/>
        <v>2.920579069332835E-3</v>
      </c>
      <c r="V110" s="17">
        <v>636475.27</v>
      </c>
      <c r="W110" s="17">
        <v>1472638.67</v>
      </c>
      <c r="X110" s="17">
        <v>1762357.81</v>
      </c>
      <c r="Y110" s="17">
        <v>2035803.41</v>
      </c>
      <c r="Z110" s="17">
        <v>2409098.98</v>
      </c>
      <c r="AA110" s="17">
        <v>2228366.39</v>
      </c>
      <c r="AB110" s="17"/>
      <c r="AD110" s="17">
        <f t="shared" si="42"/>
        <v>636475.27000000142</v>
      </c>
      <c r="AE110" s="17">
        <v>16864414.420000002</v>
      </c>
      <c r="AF110" s="17">
        <v>17700578.690000001</v>
      </c>
      <c r="AG110" s="17">
        <v>17990297.829999998</v>
      </c>
      <c r="AH110" s="17">
        <v>18263254.949999999</v>
      </c>
      <c r="AI110" s="17">
        <v>18637039</v>
      </c>
      <c r="AJ110" s="17">
        <f t="shared" si="40"/>
        <v>18456306</v>
      </c>
      <c r="AL110" s="18">
        <v>12206.001</v>
      </c>
      <c r="AM110" s="17">
        <f t="shared" si="43"/>
        <v>23784806.627435215</v>
      </c>
      <c r="AN110" s="129">
        <f t="shared" si="44"/>
        <v>-6920392.207435213</v>
      </c>
      <c r="AO110" s="21">
        <f t="shared" si="45"/>
        <v>0.70904147694635011</v>
      </c>
      <c r="AP110" s="18">
        <v>12219.441999999999</v>
      </c>
      <c r="AQ110" s="17">
        <f t="shared" si="46"/>
        <v>24633809.725086674</v>
      </c>
      <c r="AR110" s="129">
        <f t="shared" si="47"/>
        <v>-6933231.0350866728</v>
      </c>
      <c r="AS110" s="21">
        <f t="shared" si="48"/>
        <v>0.71854816155269796</v>
      </c>
      <c r="AT110" s="18">
        <v>11602.706</v>
      </c>
      <c r="AU110" s="17">
        <f t="shared" si="49"/>
        <v>23340485.78101147</v>
      </c>
      <c r="AV110" s="129">
        <f t="shared" si="50"/>
        <v>-5350187.9510114715</v>
      </c>
      <c r="AW110" s="21">
        <f t="shared" si="51"/>
        <v>0.77077649534766368</v>
      </c>
      <c r="AX110" s="18">
        <v>11129.316999999999</v>
      </c>
      <c r="AY110" s="17">
        <f t="shared" si="52"/>
        <v>23029811.838216182</v>
      </c>
      <c r="AZ110" s="129">
        <f t="shared" si="53"/>
        <v>-4766556.8882161826</v>
      </c>
      <c r="BA110" s="21">
        <f t="shared" si="54"/>
        <v>0.79302666814209688</v>
      </c>
      <c r="BB110" s="18">
        <v>10168.975</v>
      </c>
      <c r="BC110" s="17">
        <f t="shared" si="55"/>
        <v>21568358.376119446</v>
      </c>
      <c r="BD110" s="129">
        <f t="shared" si="56"/>
        <v>-2931319.376119446</v>
      </c>
      <c r="BE110" s="21">
        <f t="shared" si="57"/>
        <v>0.86409167888433214</v>
      </c>
      <c r="BF110" s="218">
        <v>9489.2919999999995</v>
      </c>
      <c r="BG110" s="17">
        <f t="shared" si="58"/>
        <v>19950282.388208415</v>
      </c>
      <c r="BH110" s="129">
        <f t="shared" si="59"/>
        <v>-1493976.3882084154</v>
      </c>
      <c r="BI110" s="219">
        <f t="shared" si="60"/>
        <v>0.92511502548498126</v>
      </c>
      <c r="BN110" s="241">
        <f t="shared" si="61"/>
        <v>836164.26999999955</v>
      </c>
      <c r="BO110" s="241">
        <f t="shared" si="62"/>
        <v>289719.13999999687</v>
      </c>
      <c r="BP110" s="241">
        <f t="shared" si="63"/>
        <v>272957.12000000104</v>
      </c>
      <c r="BQ110" s="241">
        <f t="shared" si="64"/>
        <v>373784.05000000075</v>
      </c>
      <c r="BR110" s="241">
        <f t="shared" si="65"/>
        <v>-180733</v>
      </c>
    </row>
    <row r="111" spans="1:70" x14ac:dyDescent="0.25">
      <c r="A111" s="127">
        <v>122092353</v>
      </c>
      <c r="B111" t="s">
        <v>240</v>
      </c>
      <c r="C111" t="s">
        <v>138</v>
      </c>
      <c r="D111">
        <v>122092353</v>
      </c>
      <c r="E111" s="127">
        <f t="shared" si="41"/>
        <v>0</v>
      </c>
      <c r="F111" s="17">
        <v>13807194.449999999</v>
      </c>
      <c r="H111" s="17">
        <f t="shared" si="33"/>
        <v>13807194.449999999</v>
      </c>
      <c r="I111" s="128">
        <f t="shared" si="34"/>
        <v>2.4910682288094531E-3</v>
      </c>
      <c r="J111" s="17">
        <v>13807191.93</v>
      </c>
      <c r="K111" s="128">
        <f t="shared" si="35"/>
        <v>2.491188427674363E-3</v>
      </c>
      <c r="L111" s="17">
        <v>13807191.93</v>
      </c>
      <c r="M111" s="128">
        <f t="shared" si="36"/>
        <v>2.491188427674363E-3</v>
      </c>
      <c r="N111" s="17">
        <v>13807191.93</v>
      </c>
      <c r="O111" s="128">
        <f t="shared" si="37"/>
        <v>2.4849115824291143E-3</v>
      </c>
      <c r="P111" s="17">
        <v>13807191.93</v>
      </c>
      <c r="Q111" s="128">
        <f t="shared" si="38"/>
        <v>2.4849115603903511E-3</v>
      </c>
      <c r="R111" s="217">
        <v>13807191.93</v>
      </c>
      <c r="S111" s="128">
        <f t="shared" si="39"/>
        <v>2.4849115603903511E-3</v>
      </c>
      <c r="V111" s="17">
        <v>222955.04</v>
      </c>
      <c r="W111" s="17">
        <v>514556.82</v>
      </c>
      <c r="X111" s="17">
        <v>637564.39</v>
      </c>
      <c r="Y111" s="17">
        <v>789915.14</v>
      </c>
      <c r="Z111" s="17">
        <v>983838.03</v>
      </c>
      <c r="AA111" s="17">
        <v>965806.37</v>
      </c>
      <c r="AB111" s="17"/>
      <c r="AD111" s="17">
        <f t="shared" si="42"/>
        <v>222955.04000000097</v>
      </c>
      <c r="AE111" s="17">
        <v>14030149.49</v>
      </c>
      <c r="AF111" s="17">
        <v>14321748.75</v>
      </c>
      <c r="AG111" s="17">
        <v>14444756.32</v>
      </c>
      <c r="AH111" s="17">
        <v>14596913.689999999</v>
      </c>
      <c r="AI111" s="17">
        <v>14791029.960000001</v>
      </c>
      <c r="AJ111" s="17">
        <f t="shared" si="40"/>
        <v>14772998</v>
      </c>
      <c r="AL111" s="18">
        <v>4275.7190000000001</v>
      </c>
      <c r="AM111" s="17">
        <f t="shared" si="43"/>
        <v>8331733.6782334093</v>
      </c>
      <c r="AN111" s="129">
        <f t="shared" si="44"/>
        <v>5698415.8117665909</v>
      </c>
      <c r="AO111" s="21">
        <f t="shared" si="45"/>
        <v>1.6839411858127029</v>
      </c>
      <c r="AP111" s="18">
        <v>4269.6130000000003</v>
      </c>
      <c r="AQ111" s="17">
        <f t="shared" si="46"/>
        <v>8607335.2810837422</v>
      </c>
      <c r="AR111" s="129">
        <f t="shared" si="47"/>
        <v>5714413.4689162578</v>
      </c>
      <c r="AS111" s="21">
        <f t="shared" si="48"/>
        <v>1.6639004154369088</v>
      </c>
      <c r="AT111" s="18">
        <v>4197.4859999999999</v>
      </c>
      <c r="AU111" s="17">
        <f t="shared" si="49"/>
        <v>8443837.3513036277</v>
      </c>
      <c r="AV111" s="129">
        <f t="shared" si="50"/>
        <v>6000918.9686963726</v>
      </c>
      <c r="AW111" s="21">
        <f t="shared" si="51"/>
        <v>1.7106862341172291</v>
      </c>
      <c r="AX111" s="18">
        <v>4318.2820000000002</v>
      </c>
      <c r="AY111" s="17">
        <f t="shared" si="52"/>
        <v>8935788.4157990869</v>
      </c>
      <c r="AZ111" s="129">
        <f t="shared" si="53"/>
        <v>5661125.2742009126</v>
      </c>
      <c r="BA111" s="21">
        <f t="shared" si="54"/>
        <v>1.6335339435960294</v>
      </c>
      <c r="BB111" s="18">
        <v>4152.8490000000002</v>
      </c>
      <c r="BC111" s="17">
        <f t="shared" si="55"/>
        <v>8808177.3742102087</v>
      </c>
      <c r="BD111" s="129">
        <f t="shared" si="56"/>
        <v>5982852.5857897922</v>
      </c>
      <c r="BE111" s="21">
        <f t="shared" si="57"/>
        <v>1.6792384316995261</v>
      </c>
      <c r="BF111" s="218">
        <v>4112.7969999999996</v>
      </c>
      <c r="BG111" s="17">
        <f t="shared" si="58"/>
        <v>8646742.1969285365</v>
      </c>
      <c r="BH111" s="129">
        <f t="shared" si="59"/>
        <v>6126255.8030714635</v>
      </c>
      <c r="BI111" s="219">
        <f t="shared" si="60"/>
        <v>1.7085045053439443</v>
      </c>
      <c r="BN111" s="241">
        <f t="shared" si="61"/>
        <v>291599.25999999978</v>
      </c>
      <c r="BO111" s="241">
        <f t="shared" si="62"/>
        <v>123007.5700000003</v>
      </c>
      <c r="BP111" s="241">
        <f t="shared" si="63"/>
        <v>152157.36999999918</v>
      </c>
      <c r="BQ111" s="241">
        <f t="shared" si="64"/>
        <v>194116.27000000142</v>
      </c>
      <c r="BR111" s="241">
        <f t="shared" si="65"/>
        <v>-18031.960000000894</v>
      </c>
    </row>
    <row r="112" spans="1:70" x14ac:dyDescent="0.25">
      <c r="A112" s="127">
        <v>122097203</v>
      </c>
      <c r="B112" t="s">
        <v>420</v>
      </c>
      <c r="C112" t="s">
        <v>138</v>
      </c>
      <c r="D112">
        <v>122097203</v>
      </c>
      <c r="E112" s="127">
        <f t="shared" si="41"/>
        <v>0</v>
      </c>
      <c r="F112" s="17">
        <v>3015192.03</v>
      </c>
      <c r="H112" s="17">
        <f t="shared" si="33"/>
        <v>3015192.03</v>
      </c>
      <c r="I112" s="128">
        <f t="shared" si="34"/>
        <v>5.4399531323269512E-4</v>
      </c>
      <c r="J112" s="17">
        <v>3015192.03</v>
      </c>
      <c r="K112" s="128">
        <f t="shared" si="35"/>
        <v>5.4402166135109054E-4</v>
      </c>
      <c r="L112" s="17">
        <v>3015192.03</v>
      </c>
      <c r="M112" s="128">
        <f t="shared" si="36"/>
        <v>5.4402166135109054E-4</v>
      </c>
      <c r="N112" s="17">
        <v>3015192.03</v>
      </c>
      <c r="O112" s="128">
        <f t="shared" si="37"/>
        <v>5.4265093413494343E-4</v>
      </c>
      <c r="P112" s="17">
        <v>3015192.03</v>
      </c>
      <c r="Q112" s="128">
        <f t="shared" si="38"/>
        <v>5.4265092932215438E-4</v>
      </c>
      <c r="R112" s="217">
        <v>3015192.03</v>
      </c>
      <c r="S112" s="128">
        <f t="shared" si="39"/>
        <v>5.4265092932215438E-4</v>
      </c>
      <c r="V112" s="17">
        <v>46016.18</v>
      </c>
      <c r="W112" s="17">
        <v>104636.12</v>
      </c>
      <c r="X112" s="17">
        <v>117888.06</v>
      </c>
      <c r="Y112" s="17">
        <v>136927.98000000001</v>
      </c>
      <c r="Z112" s="17">
        <v>137132.29999999999</v>
      </c>
      <c r="AA112" s="17">
        <v>133281.04999999999</v>
      </c>
      <c r="AB112" s="17"/>
      <c r="AD112" s="17">
        <f t="shared" si="42"/>
        <v>46016.180000000168</v>
      </c>
      <c r="AE112" s="17">
        <v>3061208.21</v>
      </c>
      <c r="AF112" s="17">
        <v>3119828.15</v>
      </c>
      <c r="AG112" s="17">
        <v>3133080.09</v>
      </c>
      <c r="AH112" s="17">
        <v>3152087.15</v>
      </c>
      <c r="AI112" s="17">
        <v>3152324.33</v>
      </c>
      <c r="AJ112" s="17">
        <f t="shared" si="40"/>
        <v>3148473</v>
      </c>
      <c r="AL112" s="18">
        <v>882.47500000000002</v>
      </c>
      <c r="AM112" s="17">
        <f t="shared" si="43"/>
        <v>1719604.7443012572</v>
      </c>
      <c r="AN112" s="129">
        <f t="shared" si="44"/>
        <v>1341603.4656987428</v>
      </c>
      <c r="AO112" s="21">
        <f t="shared" si="45"/>
        <v>1.7801813004673286</v>
      </c>
      <c r="AP112" s="18">
        <v>868.23400000000004</v>
      </c>
      <c r="AQ112" s="17">
        <f t="shared" si="46"/>
        <v>1750318.1530589454</v>
      </c>
      <c r="AR112" s="129">
        <f t="shared" si="47"/>
        <v>1369509.9969410545</v>
      </c>
      <c r="AS112" s="21">
        <f t="shared" si="48"/>
        <v>1.7824348930779406</v>
      </c>
      <c r="AT112" s="18">
        <v>776.13099999999997</v>
      </c>
      <c r="AU112" s="17">
        <f t="shared" si="49"/>
        <v>1561297.3878423027</v>
      </c>
      <c r="AV112" s="129">
        <f t="shared" si="50"/>
        <v>1571782.7021576972</v>
      </c>
      <c r="AW112" s="21">
        <f t="shared" si="51"/>
        <v>2.0067157701005862</v>
      </c>
      <c r="AX112" s="18">
        <v>748.55700000000002</v>
      </c>
      <c r="AY112" s="17">
        <f t="shared" si="52"/>
        <v>1548983.361708503</v>
      </c>
      <c r="AZ112" s="129">
        <f t="shared" si="53"/>
        <v>1603103.7882914969</v>
      </c>
      <c r="BA112" s="21">
        <f t="shared" si="54"/>
        <v>2.0349393207963833</v>
      </c>
      <c r="BB112" s="18">
        <v>578.84500000000003</v>
      </c>
      <c r="BC112" s="17">
        <f t="shared" si="55"/>
        <v>1227728.1047720993</v>
      </c>
      <c r="BD112" s="129">
        <f t="shared" si="56"/>
        <v>1924596.2252279008</v>
      </c>
      <c r="BE112" s="21">
        <f t="shared" si="57"/>
        <v>2.5676078585699229</v>
      </c>
      <c r="BF112" s="218">
        <v>567.56500000000005</v>
      </c>
      <c r="BG112" s="17">
        <f t="shared" si="58"/>
        <v>1193248.3502102697</v>
      </c>
      <c r="BH112" s="129">
        <f t="shared" si="59"/>
        <v>1955224.6497897303</v>
      </c>
      <c r="BI112" s="219">
        <f t="shared" si="60"/>
        <v>2.6385731012703166</v>
      </c>
      <c r="BN112" s="241">
        <f t="shared" si="61"/>
        <v>58619.939999999944</v>
      </c>
      <c r="BO112" s="241">
        <f t="shared" si="62"/>
        <v>13251.939999999944</v>
      </c>
      <c r="BP112" s="241">
        <f t="shared" si="63"/>
        <v>19007.060000000056</v>
      </c>
      <c r="BQ112" s="241">
        <f t="shared" si="64"/>
        <v>237.18000000016764</v>
      </c>
      <c r="BR112" s="241">
        <f t="shared" si="65"/>
        <v>-3851.3300000000745</v>
      </c>
    </row>
    <row r="113" spans="1:70" x14ac:dyDescent="0.25">
      <c r="A113" s="127">
        <v>122097502</v>
      </c>
      <c r="B113" t="s">
        <v>430</v>
      </c>
      <c r="C113" t="s">
        <v>138</v>
      </c>
      <c r="D113">
        <v>122097502</v>
      </c>
      <c r="E113" s="127">
        <f t="shared" si="41"/>
        <v>0</v>
      </c>
      <c r="F113" s="17">
        <v>12446358.24</v>
      </c>
      <c r="H113" s="17">
        <f t="shared" si="33"/>
        <v>12446358.24</v>
      </c>
      <c r="I113" s="128">
        <f t="shared" si="34"/>
        <v>2.2455487020424155E-3</v>
      </c>
      <c r="J113" s="17">
        <v>12446356.34</v>
      </c>
      <c r="K113" s="128">
        <f t="shared" si="35"/>
        <v>2.2456571211666673E-3</v>
      </c>
      <c r="L113" s="17">
        <v>12446356.34</v>
      </c>
      <c r="M113" s="128">
        <f t="shared" si="36"/>
        <v>2.2456571211666673E-3</v>
      </c>
      <c r="N113" s="17">
        <v>12446356.34</v>
      </c>
      <c r="O113" s="128">
        <f t="shared" si="37"/>
        <v>2.2399989212220674E-3</v>
      </c>
      <c r="P113" s="17">
        <v>12446356.34</v>
      </c>
      <c r="Q113" s="128">
        <f t="shared" si="38"/>
        <v>2.2399989013554434E-3</v>
      </c>
      <c r="R113" s="217">
        <v>12446356.34</v>
      </c>
      <c r="S113" s="128">
        <f t="shared" si="39"/>
        <v>2.2399989013554434E-3</v>
      </c>
      <c r="V113" s="17">
        <v>309047.40999999997</v>
      </c>
      <c r="W113" s="17">
        <v>714253.81</v>
      </c>
      <c r="X113" s="17">
        <v>924362.4</v>
      </c>
      <c r="Y113" s="17">
        <v>1131623.67</v>
      </c>
      <c r="Z113" s="17">
        <v>1503194.75</v>
      </c>
      <c r="AA113" s="17">
        <v>1580295.48</v>
      </c>
      <c r="AB113" s="17"/>
      <c r="AD113" s="17">
        <f t="shared" si="42"/>
        <v>309047.41000000015</v>
      </c>
      <c r="AE113" s="17">
        <v>12755405.65</v>
      </c>
      <c r="AF113" s="17">
        <v>13160610.15</v>
      </c>
      <c r="AG113" s="17">
        <v>13370718.74</v>
      </c>
      <c r="AH113" s="17">
        <v>13577662.76</v>
      </c>
      <c r="AI113" s="17">
        <v>13949551.09</v>
      </c>
      <c r="AJ113" s="17">
        <f t="shared" si="40"/>
        <v>14026652</v>
      </c>
      <c r="AL113" s="18">
        <v>5926.7550000000001</v>
      </c>
      <c r="AM113" s="17">
        <f t="shared" si="43"/>
        <v>11548968.544504035</v>
      </c>
      <c r="AN113" s="129">
        <f t="shared" si="44"/>
        <v>1206437.1054959651</v>
      </c>
      <c r="AO113" s="21">
        <f t="shared" si="45"/>
        <v>1.104462757937815</v>
      </c>
      <c r="AP113" s="18">
        <v>5926.6289999999999</v>
      </c>
      <c r="AQ113" s="17">
        <f t="shared" si="46"/>
        <v>11947800.161184177</v>
      </c>
      <c r="AR113" s="129">
        <f t="shared" si="47"/>
        <v>1212809.9888158236</v>
      </c>
      <c r="AS113" s="21">
        <f t="shared" si="48"/>
        <v>1.1015090621247567</v>
      </c>
      <c r="AT113" s="18">
        <v>6085.6570000000002</v>
      </c>
      <c r="AU113" s="17">
        <f t="shared" si="49"/>
        <v>12242160.637062848</v>
      </c>
      <c r="AV113" s="129">
        <f t="shared" si="50"/>
        <v>1128558.1029371526</v>
      </c>
      <c r="AW113" s="21">
        <f t="shared" si="51"/>
        <v>1.0921861864416702</v>
      </c>
      <c r="AX113" s="18">
        <v>6186.1030000000001</v>
      </c>
      <c r="AY113" s="17">
        <f t="shared" si="52"/>
        <v>12800856.342022123</v>
      </c>
      <c r="AZ113" s="129">
        <f t="shared" si="53"/>
        <v>776806.41797787696</v>
      </c>
      <c r="BA113" s="21">
        <f t="shared" si="54"/>
        <v>1.0606839415444269</v>
      </c>
      <c r="BB113" s="18">
        <v>6345.09</v>
      </c>
      <c r="BC113" s="17">
        <f t="shared" si="55"/>
        <v>13457912.429594107</v>
      </c>
      <c r="BD113" s="129">
        <f t="shared" si="56"/>
        <v>491638.66040589288</v>
      </c>
      <c r="BE113" s="21">
        <f t="shared" si="57"/>
        <v>1.036531569288917</v>
      </c>
      <c r="BF113" s="218">
        <v>6729.5420000000004</v>
      </c>
      <c r="BG113" s="17">
        <f t="shared" si="58"/>
        <v>14148185.475092223</v>
      </c>
      <c r="BH113" s="129">
        <f t="shared" si="59"/>
        <v>-121533.47509222291</v>
      </c>
      <c r="BI113" s="219">
        <f t="shared" si="60"/>
        <v>0.99140996028740347</v>
      </c>
      <c r="BN113" s="241">
        <f t="shared" si="61"/>
        <v>405204.5</v>
      </c>
      <c r="BO113" s="241">
        <f t="shared" si="62"/>
        <v>210108.58999999985</v>
      </c>
      <c r="BP113" s="241">
        <f t="shared" si="63"/>
        <v>206944.01999999955</v>
      </c>
      <c r="BQ113" s="241">
        <f t="shared" si="64"/>
        <v>371888.33000000007</v>
      </c>
      <c r="BR113" s="241">
        <f t="shared" si="65"/>
        <v>77100.910000000149</v>
      </c>
    </row>
    <row r="114" spans="1:70" x14ac:dyDescent="0.25">
      <c r="A114" s="127">
        <v>122097604</v>
      </c>
      <c r="B114" t="s">
        <v>434</v>
      </c>
      <c r="C114" t="s">
        <v>138</v>
      </c>
      <c r="D114">
        <v>122097604</v>
      </c>
      <c r="E114" s="127">
        <f t="shared" si="41"/>
        <v>0</v>
      </c>
      <c r="F114" s="17">
        <v>1136957.82</v>
      </c>
      <c r="H114" s="17">
        <f t="shared" si="33"/>
        <v>1136957.82</v>
      </c>
      <c r="I114" s="128">
        <f t="shared" si="34"/>
        <v>2.0512780588082883E-4</v>
      </c>
      <c r="J114" s="17">
        <v>1136957.82</v>
      </c>
      <c r="K114" s="128">
        <f t="shared" si="35"/>
        <v>2.0513774113501958E-4</v>
      </c>
      <c r="L114" s="17">
        <v>1136957.82</v>
      </c>
      <c r="M114" s="128">
        <f t="shared" si="36"/>
        <v>2.0513774113501958E-4</v>
      </c>
      <c r="N114" s="17">
        <v>1136957.82</v>
      </c>
      <c r="O114" s="128">
        <f t="shared" si="37"/>
        <v>2.0462087222186939E-4</v>
      </c>
      <c r="P114" s="17">
        <v>1136957.82</v>
      </c>
      <c r="Q114" s="128">
        <f t="shared" si="38"/>
        <v>2.046208704070801E-4</v>
      </c>
      <c r="R114" s="217">
        <v>1136957.82</v>
      </c>
      <c r="S114" s="128">
        <f t="shared" si="39"/>
        <v>2.046208704070801E-4</v>
      </c>
      <c r="V114" s="17">
        <v>24688.16</v>
      </c>
      <c r="W114" s="17">
        <v>64618.41</v>
      </c>
      <c r="X114" s="17">
        <v>70597.87</v>
      </c>
      <c r="Y114" s="17">
        <v>87124.75</v>
      </c>
      <c r="Z114" s="17">
        <v>117344.66</v>
      </c>
      <c r="AA114" s="17">
        <v>121912.71</v>
      </c>
      <c r="AB114" s="17"/>
      <c r="AD114" s="17">
        <f t="shared" si="42"/>
        <v>24688.159999999916</v>
      </c>
      <c r="AE114" s="17">
        <v>1161645.98</v>
      </c>
      <c r="AF114" s="17">
        <v>1201576.23</v>
      </c>
      <c r="AG114" s="17">
        <v>1207555.69</v>
      </c>
      <c r="AH114" s="17">
        <v>1224061.6599999999</v>
      </c>
      <c r="AI114" s="17">
        <v>1254302.48</v>
      </c>
      <c r="AJ114" s="17">
        <f t="shared" si="40"/>
        <v>1258871</v>
      </c>
      <c r="AL114" s="18">
        <v>473.45699999999999</v>
      </c>
      <c r="AM114" s="17">
        <f t="shared" si="43"/>
        <v>922585.79951006023</v>
      </c>
      <c r="AN114" s="129">
        <f t="shared" si="44"/>
        <v>239060.18048993975</v>
      </c>
      <c r="AO114" s="21">
        <f t="shared" si="45"/>
        <v>1.25911972698571</v>
      </c>
      <c r="AP114" s="18">
        <v>536.18100000000004</v>
      </c>
      <c r="AQ114" s="17">
        <f t="shared" si="46"/>
        <v>1080915.2113661736</v>
      </c>
      <c r="AR114" s="129">
        <f t="shared" si="47"/>
        <v>120661.0186338264</v>
      </c>
      <c r="AS114" s="21">
        <f t="shared" si="48"/>
        <v>1.11162856935034</v>
      </c>
      <c r="AT114" s="18">
        <v>464.79</v>
      </c>
      <c r="AU114" s="17">
        <f t="shared" si="49"/>
        <v>934990.88800115429</v>
      </c>
      <c r="AV114" s="129">
        <f t="shared" si="50"/>
        <v>272564.80199884565</v>
      </c>
      <c r="AW114" s="21">
        <f t="shared" si="51"/>
        <v>1.2915159981735662</v>
      </c>
      <c r="AX114" s="18">
        <v>476.29300000000001</v>
      </c>
      <c r="AY114" s="17">
        <f t="shared" si="52"/>
        <v>985589.51729558059</v>
      </c>
      <c r="AZ114" s="129">
        <f t="shared" si="53"/>
        <v>238472.14270441933</v>
      </c>
      <c r="BA114" s="21">
        <f t="shared" si="54"/>
        <v>1.2419588870616012</v>
      </c>
      <c r="BB114" s="18">
        <v>495.32</v>
      </c>
      <c r="BC114" s="17">
        <f t="shared" si="55"/>
        <v>1050571.8885983573</v>
      </c>
      <c r="BD114" s="129">
        <f t="shared" si="56"/>
        <v>203730.59140164265</v>
      </c>
      <c r="BE114" s="21">
        <f t="shared" si="57"/>
        <v>1.193923513100521</v>
      </c>
      <c r="BF114" s="218">
        <v>519.154</v>
      </c>
      <c r="BG114" s="17">
        <f t="shared" si="58"/>
        <v>1091469.0898928971</v>
      </c>
      <c r="BH114" s="129">
        <f t="shared" si="59"/>
        <v>167401.91010710294</v>
      </c>
      <c r="BI114" s="219">
        <f t="shared" si="60"/>
        <v>1.1533730195909897</v>
      </c>
      <c r="BN114" s="241">
        <f t="shared" si="61"/>
        <v>39930.25</v>
      </c>
      <c r="BO114" s="241">
        <f t="shared" si="62"/>
        <v>5979.4599999999627</v>
      </c>
      <c r="BP114" s="241">
        <f t="shared" si="63"/>
        <v>16505.969999999972</v>
      </c>
      <c r="BQ114" s="241">
        <f t="shared" si="64"/>
        <v>30240.820000000065</v>
      </c>
      <c r="BR114" s="241">
        <f t="shared" si="65"/>
        <v>4568.5200000000186</v>
      </c>
    </row>
    <row r="115" spans="1:70" x14ac:dyDescent="0.25">
      <c r="A115" s="127">
        <v>122098003</v>
      </c>
      <c r="B115" t="s">
        <v>470</v>
      </c>
      <c r="C115" t="s">
        <v>138</v>
      </c>
      <c r="D115">
        <v>122098003</v>
      </c>
      <c r="E115" s="127">
        <f t="shared" si="41"/>
        <v>0</v>
      </c>
      <c r="F115" s="17">
        <v>2837911.99</v>
      </c>
      <c r="H115" s="17">
        <f t="shared" si="33"/>
        <v>2837911.99</v>
      </c>
      <c r="I115" s="128">
        <f t="shared" si="34"/>
        <v>5.1201077960095012E-4</v>
      </c>
      <c r="J115" s="17">
        <v>2837914.09</v>
      </c>
      <c r="K115" s="128">
        <f t="shared" si="35"/>
        <v>5.1203595746220792E-4</v>
      </c>
      <c r="L115" s="17">
        <v>2837914.09</v>
      </c>
      <c r="M115" s="128">
        <f t="shared" si="36"/>
        <v>5.1203595746220792E-4</v>
      </c>
      <c r="N115" s="17">
        <v>2837914.09</v>
      </c>
      <c r="O115" s="128">
        <f t="shared" si="37"/>
        <v>5.1074582202753366E-4</v>
      </c>
      <c r="P115" s="17">
        <v>2837914.09</v>
      </c>
      <c r="Q115" s="128">
        <f t="shared" si="38"/>
        <v>5.1074581749771216E-4</v>
      </c>
      <c r="R115" s="217">
        <v>2837914.09</v>
      </c>
      <c r="S115" s="128">
        <f t="shared" si="39"/>
        <v>5.1074581749771216E-4</v>
      </c>
      <c r="V115" s="17">
        <v>77440.88</v>
      </c>
      <c r="W115" s="17">
        <v>179022.95</v>
      </c>
      <c r="X115" s="17">
        <v>193061.67</v>
      </c>
      <c r="Y115" s="17">
        <v>192421.57</v>
      </c>
      <c r="Z115" s="17">
        <v>236071.2</v>
      </c>
      <c r="AA115" s="17">
        <v>221329.46</v>
      </c>
      <c r="AB115" s="17"/>
      <c r="AD115" s="17">
        <f t="shared" si="42"/>
        <v>77440.879999999888</v>
      </c>
      <c r="AE115" s="17">
        <v>2915352.87</v>
      </c>
      <c r="AF115" s="17">
        <v>3016937.04</v>
      </c>
      <c r="AG115" s="17">
        <v>3030975.76</v>
      </c>
      <c r="AH115" s="17">
        <v>3030289.49</v>
      </c>
      <c r="AI115" s="17">
        <v>3073985.29</v>
      </c>
      <c r="AJ115" s="17">
        <f t="shared" si="40"/>
        <v>3059244</v>
      </c>
      <c r="AL115" s="18">
        <v>1485.1220000000001</v>
      </c>
      <c r="AM115" s="17">
        <f t="shared" si="43"/>
        <v>2893932.2213843698</v>
      </c>
      <c r="AN115" s="129">
        <f t="shared" si="44"/>
        <v>21420.648615630344</v>
      </c>
      <c r="AO115" s="21">
        <f t="shared" si="45"/>
        <v>1.0074019178670961</v>
      </c>
      <c r="AP115" s="18">
        <v>1485.47</v>
      </c>
      <c r="AQ115" s="17">
        <f t="shared" si="46"/>
        <v>2994636.3616541987</v>
      </c>
      <c r="AR115" s="129">
        <f t="shared" si="47"/>
        <v>22300.678345801309</v>
      </c>
      <c r="AS115" s="21">
        <f t="shared" si="48"/>
        <v>1.0074468735607962</v>
      </c>
      <c r="AT115" s="18">
        <v>1271.046</v>
      </c>
      <c r="AU115" s="17">
        <f t="shared" si="49"/>
        <v>2556888.9783134642</v>
      </c>
      <c r="AV115" s="129">
        <f t="shared" si="50"/>
        <v>474086.78168653557</v>
      </c>
      <c r="AW115" s="21">
        <f t="shared" si="51"/>
        <v>1.1854154739245837</v>
      </c>
      <c r="AX115" s="18">
        <v>1051.9290000000001</v>
      </c>
      <c r="AY115" s="17">
        <f t="shared" si="52"/>
        <v>2176748.7562051574</v>
      </c>
      <c r="AZ115" s="129">
        <f t="shared" si="53"/>
        <v>853540.73379484285</v>
      </c>
      <c r="BA115" s="21">
        <f t="shared" si="54"/>
        <v>1.3921172488840035</v>
      </c>
      <c r="BB115" s="18">
        <v>996.47299999999996</v>
      </c>
      <c r="BC115" s="17">
        <f t="shared" si="55"/>
        <v>2113515.5486297165</v>
      </c>
      <c r="BD115" s="129">
        <f t="shared" si="56"/>
        <v>960469.74137028353</v>
      </c>
      <c r="BE115" s="21">
        <f t="shared" si="57"/>
        <v>1.4544417674111731</v>
      </c>
      <c r="BF115" s="218">
        <v>942.51099999999997</v>
      </c>
      <c r="BG115" s="17">
        <f t="shared" si="58"/>
        <v>1981534.6185988057</v>
      </c>
      <c r="BH115" s="129">
        <f t="shared" si="59"/>
        <v>1077709.3814011943</v>
      </c>
      <c r="BI115" s="219">
        <f t="shared" si="60"/>
        <v>1.543876130795671</v>
      </c>
      <c r="BN115" s="241">
        <f t="shared" si="61"/>
        <v>101584.16999999993</v>
      </c>
      <c r="BO115" s="241">
        <f t="shared" si="62"/>
        <v>14038.719999999739</v>
      </c>
      <c r="BP115" s="241">
        <f t="shared" si="63"/>
        <v>-686.26999999955297</v>
      </c>
      <c r="BQ115" s="241">
        <f t="shared" si="64"/>
        <v>43695.799999999814</v>
      </c>
      <c r="BR115" s="241">
        <f t="shared" si="65"/>
        <v>-14741.290000000037</v>
      </c>
    </row>
    <row r="116" spans="1:70" x14ac:dyDescent="0.25">
      <c r="A116" s="127">
        <v>122098103</v>
      </c>
      <c r="B116" t="s">
        <v>481</v>
      </c>
      <c r="C116" t="s">
        <v>138</v>
      </c>
      <c r="D116">
        <v>122098103</v>
      </c>
      <c r="E116" s="127">
        <f t="shared" si="41"/>
        <v>0</v>
      </c>
      <c r="F116" s="17">
        <v>9765451.0399999991</v>
      </c>
      <c r="H116" s="17">
        <f t="shared" si="33"/>
        <v>9765451.0399999991</v>
      </c>
      <c r="I116" s="128">
        <f t="shared" si="34"/>
        <v>1.7618644333453441E-3</v>
      </c>
      <c r="J116" s="17">
        <v>9765451.0399999991</v>
      </c>
      <c r="K116" s="128">
        <f t="shared" si="35"/>
        <v>1.7619497682950344E-3</v>
      </c>
      <c r="L116" s="17">
        <v>9765451.0399999991</v>
      </c>
      <c r="M116" s="128">
        <f t="shared" si="36"/>
        <v>1.7619497682950344E-3</v>
      </c>
      <c r="N116" s="17">
        <v>9765451.0399999991</v>
      </c>
      <c r="O116" s="128">
        <f t="shared" si="37"/>
        <v>1.7575103264998531E-3</v>
      </c>
      <c r="P116" s="17">
        <v>9765451.0399999991</v>
      </c>
      <c r="Q116" s="128">
        <f t="shared" si="38"/>
        <v>1.7575103109124359E-3</v>
      </c>
      <c r="R116" s="217">
        <v>9765451.0399999991</v>
      </c>
      <c r="S116" s="128">
        <f t="shared" si="39"/>
        <v>1.7575103109124359E-3</v>
      </c>
      <c r="V116" s="17">
        <v>361097.33</v>
      </c>
      <c r="W116" s="17">
        <v>835892.45</v>
      </c>
      <c r="X116" s="17">
        <v>1034760.67</v>
      </c>
      <c r="Y116" s="17">
        <v>1216089.27</v>
      </c>
      <c r="Z116" s="17">
        <v>1713925.93</v>
      </c>
      <c r="AA116" s="17">
        <v>1577416.47</v>
      </c>
      <c r="AB116" s="17"/>
      <c r="AD116" s="17">
        <f t="shared" si="42"/>
        <v>361097.33000000007</v>
      </c>
      <c r="AE116" s="17">
        <v>10126548.369999999</v>
      </c>
      <c r="AF116" s="17">
        <v>10601343.49</v>
      </c>
      <c r="AG116" s="17">
        <v>10800211.710000001</v>
      </c>
      <c r="AH116" s="17">
        <v>10981220.9</v>
      </c>
      <c r="AI116" s="17">
        <v>11479376.970000001</v>
      </c>
      <c r="AJ116" s="17">
        <f t="shared" si="40"/>
        <v>11342868</v>
      </c>
      <c r="AL116" s="18">
        <v>6924.942</v>
      </c>
      <c r="AM116" s="17">
        <f t="shared" si="43"/>
        <v>13494051.522378581</v>
      </c>
      <c r="AN116" s="129">
        <f t="shared" si="44"/>
        <v>-3367503.1523785815</v>
      </c>
      <c r="AO116" s="21">
        <f t="shared" si="45"/>
        <v>0.75044536129168449</v>
      </c>
      <c r="AP116" s="18">
        <v>6935.9440000000004</v>
      </c>
      <c r="AQ116" s="17">
        <f t="shared" si="46"/>
        <v>13982530.852051722</v>
      </c>
      <c r="AR116" s="129">
        <f t="shared" si="47"/>
        <v>-3381187.3620517217</v>
      </c>
      <c r="AS116" s="21">
        <f t="shared" si="48"/>
        <v>0.75818488098986858</v>
      </c>
      <c r="AT116" s="18">
        <v>6812.4780000000001</v>
      </c>
      <c r="AU116" s="17">
        <f t="shared" si="49"/>
        <v>13704263.978804035</v>
      </c>
      <c r="AV116" s="129">
        <f t="shared" si="50"/>
        <v>-2904052.2688040342</v>
      </c>
      <c r="AW116" s="21">
        <f t="shared" si="51"/>
        <v>0.78809133614941718</v>
      </c>
      <c r="AX116" s="18">
        <v>6647.9579999999996</v>
      </c>
      <c r="AY116" s="17">
        <f t="shared" si="52"/>
        <v>13756569.414669739</v>
      </c>
      <c r="AZ116" s="129">
        <f t="shared" si="53"/>
        <v>-2775348.5146697387</v>
      </c>
      <c r="BA116" s="21">
        <f t="shared" si="54"/>
        <v>0.79825286152300723</v>
      </c>
      <c r="BB116" s="18">
        <v>7234.6009999999997</v>
      </c>
      <c r="BC116" s="17">
        <f t="shared" si="55"/>
        <v>15344561.971706303</v>
      </c>
      <c r="BD116" s="129">
        <f t="shared" si="56"/>
        <v>-3865185.0017063022</v>
      </c>
      <c r="BE116" s="21">
        <f t="shared" si="57"/>
        <v>0.74810717902320822</v>
      </c>
      <c r="BF116" s="218">
        <v>6717.2820000000002</v>
      </c>
      <c r="BG116" s="17">
        <f t="shared" si="58"/>
        <v>14122410.057697602</v>
      </c>
      <c r="BH116" s="129">
        <f t="shared" si="59"/>
        <v>-2779542.0576976016</v>
      </c>
      <c r="BI116" s="219">
        <f t="shared" si="60"/>
        <v>0.80318217313180362</v>
      </c>
      <c r="BN116" s="241">
        <f t="shared" si="61"/>
        <v>474795.12000000104</v>
      </c>
      <c r="BO116" s="241">
        <f t="shared" si="62"/>
        <v>198868.22000000067</v>
      </c>
      <c r="BP116" s="241">
        <f t="shared" si="63"/>
        <v>181009.18999999948</v>
      </c>
      <c r="BQ116" s="241">
        <f t="shared" si="64"/>
        <v>498156.0700000003</v>
      </c>
      <c r="BR116" s="241">
        <f t="shared" si="65"/>
        <v>-136508.97000000067</v>
      </c>
    </row>
    <row r="117" spans="1:70" x14ac:dyDescent="0.25">
      <c r="A117" s="127">
        <v>122098202</v>
      </c>
      <c r="B117" t="s">
        <v>484</v>
      </c>
      <c r="C117" t="s">
        <v>138</v>
      </c>
      <c r="D117">
        <v>122098202</v>
      </c>
      <c r="E117" s="127">
        <f t="shared" si="41"/>
        <v>0</v>
      </c>
      <c r="F117" s="17">
        <v>14932861.470000001</v>
      </c>
      <c r="H117" s="17">
        <f t="shared" si="33"/>
        <v>14932861.470000001</v>
      </c>
      <c r="I117" s="128">
        <f t="shared" si="34"/>
        <v>2.6941589696471485E-3</v>
      </c>
      <c r="J117" s="17">
        <v>14932856.699999999</v>
      </c>
      <c r="K117" s="128">
        <f t="shared" si="35"/>
        <v>2.6942885991416486E-3</v>
      </c>
      <c r="L117" s="17">
        <v>14932856.699999999</v>
      </c>
      <c r="M117" s="128">
        <f t="shared" si="36"/>
        <v>2.6942885991416486E-3</v>
      </c>
      <c r="N117" s="17">
        <v>14932856.699999999</v>
      </c>
      <c r="O117" s="128">
        <f t="shared" si="37"/>
        <v>2.6875000188821305E-3</v>
      </c>
      <c r="P117" s="17">
        <v>14932856.699999999</v>
      </c>
      <c r="Q117" s="128">
        <f t="shared" si="38"/>
        <v>2.687499995046604E-3</v>
      </c>
      <c r="R117" s="217">
        <v>14932856.699999999</v>
      </c>
      <c r="S117" s="128">
        <f t="shared" si="39"/>
        <v>2.687499995046604E-3</v>
      </c>
      <c r="V117" s="17">
        <v>359802.73</v>
      </c>
      <c r="W117" s="17">
        <v>831329.47</v>
      </c>
      <c r="X117" s="17">
        <v>1060802.24</v>
      </c>
      <c r="Y117" s="17">
        <v>1196915.69</v>
      </c>
      <c r="Z117" s="17">
        <v>1516164.92</v>
      </c>
      <c r="AA117" s="17">
        <v>1518806.76</v>
      </c>
      <c r="AB117" s="17"/>
      <c r="AD117" s="17">
        <f t="shared" si="42"/>
        <v>359802.72999999858</v>
      </c>
      <c r="AE117" s="17">
        <v>15292664.199999999</v>
      </c>
      <c r="AF117" s="17">
        <v>15764186.17</v>
      </c>
      <c r="AG117" s="17">
        <v>15993658.939999999</v>
      </c>
      <c r="AH117" s="17">
        <v>16129458.68</v>
      </c>
      <c r="AI117" s="17">
        <v>16449021.619999999</v>
      </c>
      <c r="AJ117" s="17">
        <f t="shared" si="40"/>
        <v>16451663</v>
      </c>
      <c r="AL117" s="18">
        <v>6900.1149999999998</v>
      </c>
      <c r="AM117" s="17">
        <f t="shared" si="43"/>
        <v>13445673.237456324</v>
      </c>
      <c r="AN117" s="129">
        <f t="shared" si="44"/>
        <v>1846990.9625436757</v>
      </c>
      <c r="AO117" s="21">
        <f t="shared" si="45"/>
        <v>1.137366938042077</v>
      </c>
      <c r="AP117" s="18">
        <v>6898.0820000000003</v>
      </c>
      <c r="AQ117" s="17">
        <f t="shared" si="46"/>
        <v>13906202.873751955</v>
      </c>
      <c r="AR117" s="129">
        <f t="shared" si="47"/>
        <v>1857983.2962480448</v>
      </c>
      <c r="AS117" s="21">
        <f t="shared" si="48"/>
        <v>1.133608240374157</v>
      </c>
      <c r="AT117" s="18">
        <v>6983.9260000000004</v>
      </c>
      <c r="AU117" s="17">
        <f t="shared" si="49"/>
        <v>14049155.903686289</v>
      </c>
      <c r="AV117" s="129">
        <f t="shared" si="50"/>
        <v>1944503.0363137107</v>
      </c>
      <c r="AW117" s="21">
        <f t="shared" si="51"/>
        <v>1.1384071078464937</v>
      </c>
      <c r="AX117" s="18">
        <v>6543.1459999999997</v>
      </c>
      <c r="AY117" s="17">
        <f t="shared" si="52"/>
        <v>13539682.732550152</v>
      </c>
      <c r="AZ117" s="129">
        <f t="shared" si="53"/>
        <v>2589775.9474498481</v>
      </c>
      <c r="BA117" s="21">
        <f t="shared" si="54"/>
        <v>1.1912730156685194</v>
      </c>
      <c r="BB117" s="18">
        <v>6399.8379999999997</v>
      </c>
      <c r="BC117" s="17">
        <f t="shared" si="55"/>
        <v>13574032.735168245</v>
      </c>
      <c r="BD117" s="129">
        <f t="shared" si="56"/>
        <v>2874988.8848317545</v>
      </c>
      <c r="BE117" s="21">
        <f t="shared" si="57"/>
        <v>1.2118006447253584</v>
      </c>
      <c r="BF117" s="218">
        <v>6467.6980000000003</v>
      </c>
      <c r="BG117" s="17">
        <f t="shared" si="58"/>
        <v>13597684.790567176</v>
      </c>
      <c r="BH117" s="129">
        <f t="shared" si="59"/>
        <v>2853978.2094328236</v>
      </c>
      <c r="BI117" s="219">
        <f t="shared" si="60"/>
        <v>1.209887069261427</v>
      </c>
      <c r="BN117" s="241">
        <f t="shared" si="61"/>
        <v>471521.97000000067</v>
      </c>
      <c r="BO117" s="241">
        <f t="shared" si="62"/>
        <v>229472.76999999955</v>
      </c>
      <c r="BP117" s="241">
        <f t="shared" si="63"/>
        <v>135799.74000000022</v>
      </c>
      <c r="BQ117" s="241">
        <f t="shared" si="64"/>
        <v>319562.93999999948</v>
      </c>
      <c r="BR117" s="241">
        <f t="shared" si="65"/>
        <v>2641.3800000008196</v>
      </c>
    </row>
    <row r="118" spans="1:70" x14ac:dyDescent="0.25">
      <c r="A118" s="127">
        <v>122098403</v>
      </c>
      <c r="B118" t="s">
        <v>508</v>
      </c>
      <c r="C118" t="s">
        <v>138</v>
      </c>
      <c r="D118">
        <v>122098403</v>
      </c>
      <c r="E118" s="127">
        <f t="shared" si="41"/>
        <v>0</v>
      </c>
      <c r="F118" s="17">
        <v>9073294.4399999995</v>
      </c>
      <c r="H118" s="17">
        <f t="shared" si="33"/>
        <v>9073294.4399999995</v>
      </c>
      <c r="I118" s="128">
        <f t="shared" si="34"/>
        <v>1.6369868326231516E-3</v>
      </c>
      <c r="J118" s="17">
        <v>9073303.7100000009</v>
      </c>
      <c r="K118" s="128">
        <f t="shared" si="35"/>
        <v>1.6370677917509665E-3</v>
      </c>
      <c r="L118" s="17">
        <v>9073303.7100000009</v>
      </c>
      <c r="M118" s="128">
        <f t="shared" si="36"/>
        <v>1.6370677917509665E-3</v>
      </c>
      <c r="N118" s="17">
        <v>9073303.7100000009</v>
      </c>
      <c r="O118" s="128">
        <f t="shared" si="37"/>
        <v>1.6329430049341E-3</v>
      </c>
      <c r="P118" s="17">
        <v>9073303.7100000009</v>
      </c>
      <c r="Q118" s="128">
        <f t="shared" si="38"/>
        <v>1.6329429904514746E-3</v>
      </c>
      <c r="R118" s="217">
        <v>9073303.7100000009</v>
      </c>
      <c r="S118" s="128">
        <f t="shared" si="39"/>
        <v>1.6329429904514746E-3</v>
      </c>
      <c r="V118" s="17">
        <v>323607.65000000002</v>
      </c>
      <c r="W118" s="17">
        <v>748033.01</v>
      </c>
      <c r="X118" s="17">
        <v>903986.39</v>
      </c>
      <c r="Y118" s="17">
        <v>1095970.96</v>
      </c>
      <c r="Z118" s="17">
        <v>1470428.18</v>
      </c>
      <c r="AA118" s="17">
        <v>1393249.73</v>
      </c>
      <c r="AB118" s="17"/>
      <c r="AD118" s="17">
        <f t="shared" si="42"/>
        <v>323607.65000000037</v>
      </c>
      <c r="AE118" s="17">
        <v>9396902.0899999999</v>
      </c>
      <c r="AF118" s="17">
        <v>9821336.7200000007</v>
      </c>
      <c r="AG118" s="17">
        <v>9977290.0999999996</v>
      </c>
      <c r="AH118" s="17">
        <v>10168990.85</v>
      </c>
      <c r="AI118" s="17">
        <v>10543731.890000001</v>
      </c>
      <c r="AJ118" s="17">
        <f t="shared" si="40"/>
        <v>10466553</v>
      </c>
      <c r="AL118" s="18">
        <v>6205.9840000000004</v>
      </c>
      <c r="AM118" s="17">
        <f t="shared" si="43"/>
        <v>12093078.590846987</v>
      </c>
      <c r="AN118" s="129">
        <f t="shared" si="44"/>
        <v>-2696176.5008469876</v>
      </c>
      <c r="AO118" s="21">
        <f t="shared" si="45"/>
        <v>0.77704796337901327</v>
      </c>
      <c r="AP118" s="18">
        <v>6206.9170000000004</v>
      </c>
      <c r="AQ118" s="17">
        <f t="shared" si="46"/>
        <v>12512847.342571437</v>
      </c>
      <c r="AR118" s="129">
        <f t="shared" si="47"/>
        <v>-2691510.6225714367</v>
      </c>
      <c r="AS118" s="21">
        <f t="shared" si="48"/>
        <v>0.78490022703191387</v>
      </c>
      <c r="AT118" s="18">
        <v>5951.509</v>
      </c>
      <c r="AU118" s="17">
        <f t="shared" si="49"/>
        <v>11972302.942956736</v>
      </c>
      <c r="AV118" s="129">
        <f t="shared" si="50"/>
        <v>-1995012.8429567367</v>
      </c>
      <c r="AW118" s="21">
        <f t="shared" si="51"/>
        <v>0.83336431992556659</v>
      </c>
      <c r="AX118" s="18">
        <v>5991.3329999999996</v>
      </c>
      <c r="AY118" s="17">
        <f t="shared" si="52"/>
        <v>12397820.248097459</v>
      </c>
      <c r="AZ118" s="129">
        <f t="shared" si="53"/>
        <v>-2228829.3980974592</v>
      </c>
      <c r="BA118" s="21">
        <f t="shared" si="54"/>
        <v>0.82022409153419606</v>
      </c>
      <c r="BB118" s="18">
        <v>6206.78</v>
      </c>
      <c r="BC118" s="17">
        <f t="shared" si="55"/>
        <v>13164557.430983027</v>
      </c>
      <c r="BD118" s="129">
        <f t="shared" si="56"/>
        <v>-2620825.5409830268</v>
      </c>
      <c r="BE118" s="21">
        <f t="shared" si="57"/>
        <v>0.8009180669594812</v>
      </c>
      <c r="BF118" s="218">
        <v>5933.0249999999996</v>
      </c>
      <c r="BG118" s="17">
        <f t="shared" si="58"/>
        <v>12473588.563435525</v>
      </c>
      <c r="BH118" s="129">
        <f t="shared" si="59"/>
        <v>-2007035.5634355247</v>
      </c>
      <c r="BI118" s="219">
        <f t="shared" si="60"/>
        <v>0.83909718095730268</v>
      </c>
      <c r="BN118" s="241">
        <f t="shared" si="61"/>
        <v>424434.63000000082</v>
      </c>
      <c r="BO118" s="241">
        <f t="shared" si="62"/>
        <v>155953.37999999896</v>
      </c>
      <c r="BP118" s="241">
        <f t="shared" si="63"/>
        <v>191700.75</v>
      </c>
      <c r="BQ118" s="241">
        <f t="shared" si="64"/>
        <v>374741.04000000097</v>
      </c>
      <c r="BR118" s="241">
        <f t="shared" si="65"/>
        <v>-77178.890000000596</v>
      </c>
    </row>
    <row r="119" spans="1:70" x14ac:dyDescent="0.25">
      <c r="A119" s="127">
        <v>104101252</v>
      </c>
      <c r="B119" t="s">
        <v>177</v>
      </c>
      <c r="C119" t="s">
        <v>178</v>
      </c>
      <c r="D119">
        <v>104101252</v>
      </c>
      <c r="E119" s="127">
        <f t="shared" si="41"/>
        <v>0</v>
      </c>
      <c r="F119" s="17">
        <v>24290307.57</v>
      </c>
      <c r="H119" s="17">
        <f t="shared" si="33"/>
        <v>24290307.57</v>
      </c>
      <c r="I119" s="128">
        <f t="shared" si="34"/>
        <v>4.3824119139306214E-3</v>
      </c>
      <c r="J119" s="17">
        <v>24290333.850000001</v>
      </c>
      <c r="K119" s="128">
        <f t="shared" si="35"/>
        <v>4.3826289152965265E-3</v>
      </c>
      <c r="L119" s="17">
        <v>24290333.850000001</v>
      </c>
      <c r="M119" s="128">
        <f t="shared" si="36"/>
        <v>4.3826289152965265E-3</v>
      </c>
      <c r="N119" s="17">
        <v>24290333.850000001</v>
      </c>
      <c r="O119" s="128">
        <f t="shared" si="37"/>
        <v>4.3715863610027314E-3</v>
      </c>
      <c r="P119" s="17">
        <v>24290333.850000001</v>
      </c>
      <c r="Q119" s="128">
        <f t="shared" si="38"/>
        <v>4.3715863222309878E-3</v>
      </c>
      <c r="R119" s="217">
        <v>24290333.850000001</v>
      </c>
      <c r="S119" s="128">
        <f t="shared" si="39"/>
        <v>4.3715863222309878E-3</v>
      </c>
      <c r="V119" s="17">
        <v>410354.49</v>
      </c>
      <c r="W119" s="17">
        <v>947883.18</v>
      </c>
      <c r="X119" s="17">
        <v>1083987.94</v>
      </c>
      <c r="Y119" s="17">
        <v>1238928.25</v>
      </c>
      <c r="Z119" s="17">
        <v>1542214.95</v>
      </c>
      <c r="AA119" s="17">
        <v>1427552.23</v>
      </c>
      <c r="AB119" s="17"/>
      <c r="AD119" s="17">
        <f t="shared" si="42"/>
        <v>410354.48999999836</v>
      </c>
      <c r="AE119" s="17">
        <v>24700662.059999999</v>
      </c>
      <c r="AF119" s="17">
        <v>25238217.030000001</v>
      </c>
      <c r="AG119" s="17">
        <v>25374321.789999999</v>
      </c>
      <c r="AH119" s="17">
        <v>25528964.82</v>
      </c>
      <c r="AI119" s="17">
        <v>25832548.800000001</v>
      </c>
      <c r="AJ119" s="17">
        <f t="shared" si="40"/>
        <v>25717886</v>
      </c>
      <c r="AL119" s="18">
        <v>7869.5709999999999</v>
      </c>
      <c r="AM119" s="17">
        <f t="shared" si="43"/>
        <v>15334770.534253763</v>
      </c>
      <c r="AN119" s="129">
        <f t="shared" si="44"/>
        <v>9365891.5257462356</v>
      </c>
      <c r="AO119" s="21">
        <f t="shared" si="45"/>
        <v>1.6107617655461715</v>
      </c>
      <c r="AP119" s="18">
        <v>7865.2039999999997</v>
      </c>
      <c r="AQ119" s="17">
        <f t="shared" si="46"/>
        <v>15855874.497787265</v>
      </c>
      <c r="AR119" s="129">
        <f t="shared" si="47"/>
        <v>9382342.5322127361</v>
      </c>
      <c r="AS119" s="21">
        <f t="shared" si="48"/>
        <v>1.5917265890015762</v>
      </c>
      <c r="AT119" s="18">
        <v>7136.5720000000001</v>
      </c>
      <c r="AU119" s="17">
        <f t="shared" si="49"/>
        <v>14356224.943660952</v>
      </c>
      <c r="AV119" s="129">
        <f t="shared" si="50"/>
        <v>11018096.846339047</v>
      </c>
      <c r="AW119" s="21">
        <f t="shared" si="51"/>
        <v>1.767478699280491</v>
      </c>
      <c r="AX119" s="18">
        <v>6772.9650000000001</v>
      </c>
      <c r="AY119" s="17">
        <f t="shared" si="52"/>
        <v>14015245.458173567</v>
      </c>
      <c r="AZ119" s="129">
        <f t="shared" si="53"/>
        <v>11513719.361826433</v>
      </c>
      <c r="BA119" s="21">
        <f t="shared" si="54"/>
        <v>1.8215139289702367</v>
      </c>
      <c r="BB119" s="18">
        <v>6509.7969999999996</v>
      </c>
      <c r="BC119" s="17">
        <f t="shared" si="55"/>
        <v>13807255.367604623</v>
      </c>
      <c r="BD119" s="129">
        <f t="shared" si="56"/>
        <v>12025293.432395378</v>
      </c>
      <c r="BE119" s="21">
        <f t="shared" si="57"/>
        <v>1.8709401769021969</v>
      </c>
      <c r="BF119" s="218">
        <v>6079.0990000000002</v>
      </c>
      <c r="BG119" s="17">
        <f t="shared" si="58"/>
        <v>12780694.462334532</v>
      </c>
      <c r="BH119" s="129">
        <f t="shared" si="59"/>
        <v>12937191.537665468</v>
      </c>
      <c r="BI119" s="219">
        <f t="shared" si="60"/>
        <v>2.0122448021734769</v>
      </c>
      <c r="BN119" s="241">
        <f t="shared" si="61"/>
        <v>537554.97000000253</v>
      </c>
      <c r="BO119" s="241">
        <f t="shared" si="62"/>
        <v>136104.75999999791</v>
      </c>
      <c r="BP119" s="241">
        <f t="shared" si="63"/>
        <v>154643.03000000119</v>
      </c>
      <c r="BQ119" s="241">
        <f t="shared" si="64"/>
        <v>303583.98000000045</v>
      </c>
      <c r="BR119" s="241">
        <f t="shared" si="65"/>
        <v>-114662.80000000075</v>
      </c>
    </row>
    <row r="120" spans="1:70" x14ac:dyDescent="0.25">
      <c r="A120" s="127">
        <v>104103603</v>
      </c>
      <c r="B120" t="s">
        <v>357</v>
      </c>
      <c r="C120" t="s">
        <v>178</v>
      </c>
      <c r="D120">
        <v>104103603</v>
      </c>
      <c r="E120" s="127">
        <f t="shared" si="41"/>
        <v>0</v>
      </c>
      <c r="F120" s="17">
        <v>9397818.5600000005</v>
      </c>
      <c r="H120" s="17">
        <f t="shared" si="33"/>
        <v>9397818.5600000005</v>
      </c>
      <c r="I120" s="128">
        <f t="shared" si="34"/>
        <v>1.6955368680950102E-3</v>
      </c>
      <c r="J120" s="17">
        <v>9397818.5600000005</v>
      </c>
      <c r="K120" s="128">
        <f t="shared" si="35"/>
        <v>1.6956189905049973E-3</v>
      </c>
      <c r="L120" s="17">
        <v>9397818.5600000005</v>
      </c>
      <c r="M120" s="128">
        <f t="shared" si="36"/>
        <v>1.6956189905049973E-3</v>
      </c>
      <c r="N120" s="17">
        <v>9397818.5600000005</v>
      </c>
      <c r="O120" s="128">
        <f t="shared" si="37"/>
        <v>1.6913466769858468E-3</v>
      </c>
      <c r="P120" s="17">
        <v>9397818.5600000005</v>
      </c>
      <c r="Q120" s="128">
        <f t="shared" si="38"/>
        <v>1.6913466619852373E-3</v>
      </c>
      <c r="R120" s="217">
        <v>9397818.5600000005</v>
      </c>
      <c r="S120" s="128">
        <f t="shared" si="39"/>
        <v>1.6913466619852373E-3</v>
      </c>
      <c r="V120" s="17">
        <v>104632.18</v>
      </c>
      <c r="W120" s="17">
        <v>241881.1</v>
      </c>
      <c r="X120" s="17">
        <v>316243.48</v>
      </c>
      <c r="Y120" s="17">
        <v>353567.04</v>
      </c>
      <c r="Z120" s="17">
        <v>452909.12</v>
      </c>
      <c r="AA120" s="17">
        <v>393757.06</v>
      </c>
      <c r="AB120" s="17"/>
      <c r="AD120" s="17">
        <f t="shared" si="42"/>
        <v>104632.1799999997</v>
      </c>
      <c r="AE120" s="17">
        <v>9502450.7400000002</v>
      </c>
      <c r="AF120" s="17">
        <v>9639699.6600000001</v>
      </c>
      <c r="AG120" s="17">
        <v>9714062.0399999991</v>
      </c>
      <c r="AH120" s="17">
        <v>9751301.3100000005</v>
      </c>
      <c r="AI120" s="17">
        <v>9850727.6799999997</v>
      </c>
      <c r="AJ120" s="17">
        <f t="shared" si="40"/>
        <v>9791576</v>
      </c>
      <c r="AL120" s="18">
        <v>2006.5830000000001</v>
      </c>
      <c r="AM120" s="17">
        <f t="shared" si="43"/>
        <v>3910059.374638658</v>
      </c>
      <c r="AN120" s="129">
        <f t="shared" si="44"/>
        <v>5592391.3653613422</v>
      </c>
      <c r="AO120" s="21">
        <f t="shared" si="45"/>
        <v>2.4302574026457475</v>
      </c>
      <c r="AP120" s="18">
        <v>2007.0450000000001</v>
      </c>
      <c r="AQ120" s="17">
        <f t="shared" si="46"/>
        <v>4046106.5766903749</v>
      </c>
      <c r="AR120" s="129">
        <f t="shared" si="47"/>
        <v>5593593.0833096253</v>
      </c>
      <c r="AS120" s="21">
        <f t="shared" si="48"/>
        <v>2.3824631104712668</v>
      </c>
      <c r="AT120" s="18">
        <v>2082.029</v>
      </c>
      <c r="AU120" s="17">
        <f t="shared" si="49"/>
        <v>4188296.0983544295</v>
      </c>
      <c r="AV120" s="129">
        <f t="shared" si="50"/>
        <v>5525765.9416455701</v>
      </c>
      <c r="AW120" s="21">
        <f t="shared" si="51"/>
        <v>2.3193350737109126</v>
      </c>
      <c r="AX120" s="18">
        <v>1932.8810000000001</v>
      </c>
      <c r="AY120" s="17">
        <f t="shared" si="52"/>
        <v>3999696.0941685038</v>
      </c>
      <c r="AZ120" s="129">
        <f t="shared" si="53"/>
        <v>5751605.2158314968</v>
      </c>
      <c r="BA120" s="21">
        <f t="shared" si="54"/>
        <v>2.4380105589065253</v>
      </c>
      <c r="BB120" s="18">
        <v>1911.761</v>
      </c>
      <c r="BC120" s="17">
        <f t="shared" si="55"/>
        <v>4054838.0124337492</v>
      </c>
      <c r="BD120" s="129">
        <f t="shared" si="56"/>
        <v>5795889.667566251</v>
      </c>
      <c r="BE120" s="21">
        <f t="shared" si="57"/>
        <v>2.4293763770078467</v>
      </c>
      <c r="BF120" s="218">
        <v>1676.778</v>
      </c>
      <c r="BG120" s="17">
        <f t="shared" si="58"/>
        <v>3525257.1637942353</v>
      </c>
      <c r="BH120" s="129">
        <f t="shared" si="59"/>
        <v>6266318.8362057647</v>
      </c>
      <c r="BI120" s="219">
        <f t="shared" si="60"/>
        <v>2.7775494226529913</v>
      </c>
      <c r="BN120" s="241">
        <f t="shared" si="61"/>
        <v>137248.91999999993</v>
      </c>
      <c r="BO120" s="241">
        <f t="shared" si="62"/>
        <v>74362.379999998957</v>
      </c>
      <c r="BP120" s="241">
        <f t="shared" si="63"/>
        <v>37239.270000001416</v>
      </c>
      <c r="BQ120" s="241">
        <f t="shared" si="64"/>
        <v>99426.36999999918</v>
      </c>
      <c r="BR120" s="241">
        <f t="shared" si="65"/>
        <v>-59151.679999999702</v>
      </c>
    </row>
    <row r="121" spans="1:70" x14ac:dyDescent="0.25">
      <c r="A121" s="127">
        <v>104105003</v>
      </c>
      <c r="B121" t="s">
        <v>392</v>
      </c>
      <c r="C121" t="s">
        <v>178</v>
      </c>
      <c r="D121">
        <v>104105003</v>
      </c>
      <c r="E121" s="127">
        <f t="shared" si="41"/>
        <v>0</v>
      </c>
      <c r="F121" s="17">
        <v>5709787.5999999996</v>
      </c>
      <c r="H121" s="17">
        <f t="shared" si="33"/>
        <v>5709787.5999999996</v>
      </c>
      <c r="I121" s="128">
        <f t="shared" si="34"/>
        <v>1.0301492120732881E-3</v>
      </c>
      <c r="J121" s="17">
        <v>5709787.5999999996</v>
      </c>
      <c r="K121" s="128">
        <f t="shared" si="35"/>
        <v>1.030199106792497E-3</v>
      </c>
      <c r="L121" s="17">
        <v>5709787.5999999996</v>
      </c>
      <c r="M121" s="128">
        <f t="shared" si="36"/>
        <v>1.030199106792497E-3</v>
      </c>
      <c r="N121" s="17">
        <v>5709787.5999999996</v>
      </c>
      <c r="O121" s="128">
        <f t="shared" si="37"/>
        <v>1.0276033977352072E-3</v>
      </c>
      <c r="P121" s="17">
        <v>5709787.5999999996</v>
      </c>
      <c r="Q121" s="128">
        <f t="shared" si="38"/>
        <v>1.0276033886213588E-3</v>
      </c>
      <c r="R121" s="217">
        <v>5709787.5999999996</v>
      </c>
      <c r="S121" s="128">
        <f t="shared" si="39"/>
        <v>1.0276033886213588E-3</v>
      </c>
      <c r="V121" s="17">
        <v>110163.71</v>
      </c>
      <c r="W121" s="17">
        <v>254883.82</v>
      </c>
      <c r="X121" s="17">
        <v>264629.21999999997</v>
      </c>
      <c r="Y121" s="17">
        <v>307762.12</v>
      </c>
      <c r="Z121" s="17">
        <v>386561.72</v>
      </c>
      <c r="AA121" s="17">
        <v>397703.37</v>
      </c>
      <c r="AB121" s="17"/>
      <c r="AD121" s="17">
        <f t="shared" si="42"/>
        <v>110163.70999999996</v>
      </c>
      <c r="AE121" s="17">
        <v>5819951.3099999996</v>
      </c>
      <c r="AF121" s="17">
        <v>5964671.4199999999</v>
      </c>
      <c r="AG121" s="17">
        <v>5974416.8200000003</v>
      </c>
      <c r="AH121" s="17">
        <v>6017475.8799999999</v>
      </c>
      <c r="AI121" s="17">
        <v>6096349.3200000003</v>
      </c>
      <c r="AJ121" s="17">
        <f t="shared" si="40"/>
        <v>6107491</v>
      </c>
      <c r="AL121" s="18">
        <v>2112.6640000000002</v>
      </c>
      <c r="AM121" s="17">
        <f t="shared" si="43"/>
        <v>4116770.489265386</v>
      </c>
      <c r="AN121" s="129">
        <f t="shared" si="44"/>
        <v>1703180.8207346136</v>
      </c>
      <c r="AO121" s="21">
        <f t="shared" si="45"/>
        <v>1.413717700604324</v>
      </c>
      <c r="AP121" s="18">
        <v>2114.9369999999999</v>
      </c>
      <c r="AQ121" s="17">
        <f t="shared" si="46"/>
        <v>4263611.6803488769</v>
      </c>
      <c r="AR121" s="129">
        <f t="shared" si="47"/>
        <v>1701059.7396511231</v>
      </c>
      <c r="AS121" s="21">
        <f t="shared" si="48"/>
        <v>1.3989715450615172</v>
      </c>
      <c r="AT121" s="18">
        <v>1742.22</v>
      </c>
      <c r="AU121" s="17">
        <f t="shared" si="49"/>
        <v>3504722.1861343211</v>
      </c>
      <c r="AV121" s="129">
        <f t="shared" si="50"/>
        <v>2469694.6338656791</v>
      </c>
      <c r="AW121" s="21">
        <f t="shared" si="51"/>
        <v>1.7046762917861205</v>
      </c>
      <c r="AX121" s="18">
        <v>1682.472</v>
      </c>
      <c r="AY121" s="17">
        <f t="shared" si="52"/>
        <v>3481526.6366361259</v>
      </c>
      <c r="AZ121" s="129">
        <f t="shared" si="53"/>
        <v>2535949.243363874</v>
      </c>
      <c r="BA121" s="21">
        <f t="shared" si="54"/>
        <v>1.7284015054424875</v>
      </c>
      <c r="BB121" s="18">
        <v>1631.704</v>
      </c>
      <c r="BC121" s="17">
        <f t="shared" si="55"/>
        <v>3460838.1509195962</v>
      </c>
      <c r="BD121" s="129">
        <f t="shared" si="56"/>
        <v>2635511.1690804041</v>
      </c>
      <c r="BE121" s="21">
        <f t="shared" si="57"/>
        <v>1.7615239586919456</v>
      </c>
      <c r="BF121" s="218">
        <v>1693.5830000000001</v>
      </c>
      <c r="BG121" s="17">
        <f t="shared" si="58"/>
        <v>3560587.9867401244</v>
      </c>
      <c r="BH121" s="129">
        <f t="shared" si="59"/>
        <v>2546903.0132598756</v>
      </c>
      <c r="BI121" s="219">
        <f t="shared" si="60"/>
        <v>1.7153040516748128</v>
      </c>
      <c r="BN121" s="241">
        <f t="shared" si="61"/>
        <v>144720.11000000034</v>
      </c>
      <c r="BO121" s="241">
        <f t="shared" si="62"/>
        <v>9745.4000000003725</v>
      </c>
      <c r="BP121" s="241">
        <f t="shared" si="63"/>
        <v>43059.05999999959</v>
      </c>
      <c r="BQ121" s="241">
        <f t="shared" si="64"/>
        <v>78873.44000000041</v>
      </c>
      <c r="BR121" s="241">
        <f t="shared" si="65"/>
        <v>11141.679999999702</v>
      </c>
    </row>
    <row r="122" spans="1:70" x14ac:dyDescent="0.25">
      <c r="A122" s="127">
        <v>104105353</v>
      </c>
      <c r="B122" t="s">
        <v>414</v>
      </c>
      <c r="C122" t="s">
        <v>178</v>
      </c>
      <c r="D122">
        <v>104105353</v>
      </c>
      <c r="E122" s="127">
        <f t="shared" si="41"/>
        <v>0</v>
      </c>
      <c r="F122" s="17">
        <v>7448099.8600000003</v>
      </c>
      <c r="H122" s="17">
        <f t="shared" si="33"/>
        <v>7448099.8600000003</v>
      </c>
      <c r="I122" s="128">
        <f t="shared" si="34"/>
        <v>1.3437722626008311E-3</v>
      </c>
      <c r="J122" s="17">
        <v>7448099.8600000003</v>
      </c>
      <c r="K122" s="128">
        <f t="shared" si="35"/>
        <v>1.3438373474826495E-3</v>
      </c>
      <c r="L122" s="17">
        <v>7448099.8600000003</v>
      </c>
      <c r="M122" s="128">
        <f t="shared" si="36"/>
        <v>1.3438373474826495E-3</v>
      </c>
      <c r="N122" s="17">
        <v>7448099.8600000003</v>
      </c>
      <c r="O122" s="128">
        <f t="shared" si="37"/>
        <v>1.340451389611607E-3</v>
      </c>
      <c r="P122" s="17">
        <v>7448099.8600000003</v>
      </c>
      <c r="Q122" s="128">
        <f t="shared" si="38"/>
        <v>1.3404513777230992E-3</v>
      </c>
      <c r="R122" s="217">
        <v>7448099.8600000003</v>
      </c>
      <c r="S122" s="128">
        <f t="shared" si="39"/>
        <v>1.3404513777230992E-3</v>
      </c>
      <c r="V122" s="17">
        <v>93029.41</v>
      </c>
      <c r="W122" s="17">
        <v>215068.33</v>
      </c>
      <c r="X122" s="17">
        <v>258665.64</v>
      </c>
      <c r="Y122" s="17">
        <v>313218.34000000003</v>
      </c>
      <c r="Z122" s="17">
        <v>410658.69</v>
      </c>
      <c r="AA122" s="17">
        <v>349311.34</v>
      </c>
      <c r="AB122" s="17"/>
      <c r="AD122" s="17">
        <f t="shared" si="42"/>
        <v>93029.409999999218</v>
      </c>
      <c r="AE122" s="17">
        <v>7541129.2699999996</v>
      </c>
      <c r="AF122" s="17">
        <v>7663168.1900000004</v>
      </c>
      <c r="AG122" s="17">
        <v>7706765.5</v>
      </c>
      <c r="AH122" s="17">
        <v>7761243.04</v>
      </c>
      <c r="AI122" s="17">
        <v>7858758.5499999998</v>
      </c>
      <c r="AJ122" s="17">
        <f t="shared" si="40"/>
        <v>7797411</v>
      </c>
      <c r="AL122" s="18">
        <v>1784.0709999999999</v>
      </c>
      <c r="AM122" s="17">
        <f t="shared" si="43"/>
        <v>3476468.9716652464</v>
      </c>
      <c r="AN122" s="129">
        <f t="shared" si="44"/>
        <v>4064660.2983347531</v>
      </c>
      <c r="AO122" s="21">
        <f t="shared" si="45"/>
        <v>2.1691921692566583</v>
      </c>
      <c r="AP122" s="18">
        <v>1784.5619999999999</v>
      </c>
      <c r="AQ122" s="17">
        <f t="shared" si="46"/>
        <v>3597591.5062750098</v>
      </c>
      <c r="AR122" s="129">
        <f t="shared" si="47"/>
        <v>4065576.6837249906</v>
      </c>
      <c r="AS122" s="21">
        <f t="shared" si="48"/>
        <v>2.1300829114794464</v>
      </c>
      <c r="AT122" s="18">
        <v>1702.9580000000001</v>
      </c>
      <c r="AU122" s="17">
        <f t="shared" si="49"/>
        <v>3425741.1145865223</v>
      </c>
      <c r="AV122" s="129">
        <f t="shared" si="50"/>
        <v>4281024.3854134772</v>
      </c>
      <c r="AW122" s="21">
        <f t="shared" si="51"/>
        <v>2.2496637201174456</v>
      </c>
      <c r="AX122" s="18">
        <v>1712.3</v>
      </c>
      <c r="AY122" s="17">
        <f t="shared" si="52"/>
        <v>3543249.4923612624</v>
      </c>
      <c r="AZ122" s="129">
        <f t="shared" si="53"/>
        <v>4217993.5476387376</v>
      </c>
      <c r="BA122" s="21">
        <f t="shared" si="54"/>
        <v>2.190430862046866</v>
      </c>
      <c r="BB122" s="18">
        <v>1733.4190000000001</v>
      </c>
      <c r="BC122" s="17">
        <f t="shared" si="55"/>
        <v>3676575.2898374312</v>
      </c>
      <c r="BD122" s="129">
        <f t="shared" si="56"/>
        <v>4182183.2601625687</v>
      </c>
      <c r="BE122" s="21">
        <f t="shared" si="57"/>
        <v>2.1375214514776042</v>
      </c>
      <c r="BF122" s="218">
        <v>1487.51</v>
      </c>
      <c r="BG122" s="17">
        <f t="shared" si="58"/>
        <v>3127340.2225670675</v>
      </c>
      <c r="BH122" s="129">
        <f t="shared" si="59"/>
        <v>4670070.7774329325</v>
      </c>
      <c r="BI122" s="219">
        <f t="shared" si="60"/>
        <v>2.4933043561213557</v>
      </c>
      <c r="BN122" s="241">
        <f t="shared" si="61"/>
        <v>122038.92000000086</v>
      </c>
      <c r="BO122" s="241">
        <f t="shared" si="62"/>
        <v>43597.30999999959</v>
      </c>
      <c r="BP122" s="241">
        <f t="shared" si="63"/>
        <v>54477.540000000037</v>
      </c>
      <c r="BQ122" s="241">
        <f t="shared" si="64"/>
        <v>97515.509999999776</v>
      </c>
      <c r="BR122" s="241">
        <f t="shared" si="65"/>
        <v>-61347.549999999814</v>
      </c>
    </row>
    <row r="123" spans="1:70" x14ac:dyDescent="0.25">
      <c r="A123" s="127">
        <v>104107903</v>
      </c>
      <c r="B123" t="s">
        <v>534</v>
      </c>
      <c r="C123" t="s">
        <v>178</v>
      </c>
      <c r="D123">
        <v>104107903</v>
      </c>
      <c r="E123" s="127">
        <f t="shared" si="41"/>
        <v>0</v>
      </c>
      <c r="F123" s="17">
        <v>13285083.689999999</v>
      </c>
      <c r="H123" s="17">
        <f t="shared" si="33"/>
        <v>13285083.689999999</v>
      </c>
      <c r="I123" s="128">
        <f t="shared" si="34"/>
        <v>2.3968699808695499E-3</v>
      </c>
      <c r="J123" s="17">
        <v>13285083.689999999</v>
      </c>
      <c r="K123" s="128">
        <f t="shared" si="35"/>
        <v>2.3969860719690469E-3</v>
      </c>
      <c r="L123" s="17">
        <v>13285083.689999999</v>
      </c>
      <c r="M123" s="128">
        <f t="shared" si="36"/>
        <v>2.3969860719690469E-3</v>
      </c>
      <c r="N123" s="17">
        <v>13285083.689999999</v>
      </c>
      <c r="O123" s="128">
        <f t="shared" si="37"/>
        <v>2.3909465807520729E-3</v>
      </c>
      <c r="P123" s="17">
        <v>13285083.689999999</v>
      </c>
      <c r="Q123" s="128">
        <f t="shared" si="38"/>
        <v>2.3909465595466886E-3</v>
      </c>
      <c r="R123" s="217">
        <v>13285083.689999999</v>
      </c>
      <c r="S123" s="128">
        <f t="shared" si="39"/>
        <v>2.3909465595466886E-3</v>
      </c>
      <c r="V123" s="17">
        <v>230999</v>
      </c>
      <c r="W123" s="17">
        <v>533502.06000000006</v>
      </c>
      <c r="X123" s="17">
        <v>656600.1</v>
      </c>
      <c r="Y123" s="17">
        <v>746387.06</v>
      </c>
      <c r="Z123" s="17">
        <v>1013921.16</v>
      </c>
      <c r="AA123" s="17">
        <v>1034591.47</v>
      </c>
      <c r="AB123" s="17"/>
      <c r="AD123" s="17">
        <f t="shared" si="42"/>
        <v>230999</v>
      </c>
      <c r="AE123" s="17">
        <v>13516082.689999999</v>
      </c>
      <c r="AF123" s="17">
        <v>13818585.75</v>
      </c>
      <c r="AG123" s="17">
        <v>13941683.789999999</v>
      </c>
      <c r="AH123" s="17">
        <v>14031291.66</v>
      </c>
      <c r="AI123" s="17">
        <v>14299004.85</v>
      </c>
      <c r="AJ123" s="17">
        <f t="shared" si="40"/>
        <v>14319675</v>
      </c>
      <c r="AL123" s="18">
        <v>4429.982</v>
      </c>
      <c r="AM123" s="17">
        <f t="shared" si="43"/>
        <v>8632333.0002200324</v>
      </c>
      <c r="AN123" s="129">
        <f t="shared" si="44"/>
        <v>4883749.6897799671</v>
      </c>
      <c r="AO123" s="21">
        <f t="shared" si="45"/>
        <v>1.565750845067664</v>
      </c>
      <c r="AP123" s="18">
        <v>4426.8140000000003</v>
      </c>
      <c r="AQ123" s="17">
        <f t="shared" si="46"/>
        <v>8924244.9666973222</v>
      </c>
      <c r="AR123" s="129">
        <f t="shared" si="47"/>
        <v>4894340.7833026778</v>
      </c>
      <c r="AS123" s="21">
        <f t="shared" si="48"/>
        <v>1.5484319179456558</v>
      </c>
      <c r="AT123" s="18">
        <v>4322.8100000000004</v>
      </c>
      <c r="AU123" s="17">
        <f t="shared" si="49"/>
        <v>8695944.3201451618</v>
      </c>
      <c r="AV123" s="129">
        <f t="shared" si="50"/>
        <v>5245739.4698548373</v>
      </c>
      <c r="AW123" s="21">
        <f t="shared" si="51"/>
        <v>1.6032397720972609</v>
      </c>
      <c r="AX123" s="18">
        <v>4080.3440000000001</v>
      </c>
      <c r="AY123" s="17">
        <f t="shared" si="52"/>
        <v>8443425.1046308037</v>
      </c>
      <c r="AZ123" s="129">
        <f t="shared" si="53"/>
        <v>5587866.5553691965</v>
      </c>
      <c r="BA123" s="21">
        <f t="shared" si="54"/>
        <v>1.6618009262976143</v>
      </c>
      <c r="BB123" s="18">
        <v>4279.8320000000003</v>
      </c>
      <c r="BC123" s="17">
        <f t="shared" si="55"/>
        <v>9077507.8477018606</v>
      </c>
      <c r="BD123" s="129">
        <f t="shared" si="56"/>
        <v>5221497.002298139</v>
      </c>
      <c r="BE123" s="21">
        <f t="shared" si="57"/>
        <v>1.5752126123052659</v>
      </c>
      <c r="BF123" s="218">
        <v>4405.7120000000004</v>
      </c>
      <c r="BG123" s="17">
        <f t="shared" si="58"/>
        <v>9262566.5351133123</v>
      </c>
      <c r="BH123" s="129">
        <f t="shared" si="59"/>
        <v>5057108.4648866877</v>
      </c>
      <c r="BI123" s="219">
        <f t="shared" si="60"/>
        <v>1.5459727005161883</v>
      </c>
      <c r="BN123" s="241">
        <f t="shared" si="61"/>
        <v>302503.06000000052</v>
      </c>
      <c r="BO123" s="241">
        <f t="shared" si="62"/>
        <v>123098.03999999911</v>
      </c>
      <c r="BP123" s="241">
        <f t="shared" si="63"/>
        <v>89607.870000001043</v>
      </c>
      <c r="BQ123" s="241">
        <f t="shared" si="64"/>
        <v>267713.18999999948</v>
      </c>
      <c r="BR123" s="241">
        <f t="shared" si="65"/>
        <v>20670.150000000373</v>
      </c>
    </row>
    <row r="124" spans="1:70" x14ac:dyDescent="0.25">
      <c r="A124" s="127">
        <v>104107503</v>
      </c>
      <c r="B124" t="s">
        <v>545</v>
      </c>
      <c r="C124" t="s">
        <v>178</v>
      </c>
      <c r="D124">
        <v>104107503</v>
      </c>
      <c r="E124" s="127">
        <f t="shared" si="41"/>
        <v>0</v>
      </c>
      <c r="F124" s="17">
        <v>8108715.3300000001</v>
      </c>
      <c r="H124" s="17">
        <f t="shared" si="33"/>
        <v>8108715.3300000001</v>
      </c>
      <c r="I124" s="128">
        <f t="shared" si="34"/>
        <v>1.4629592715718696E-3</v>
      </c>
      <c r="J124" s="17">
        <v>8108715.3300000001</v>
      </c>
      <c r="K124" s="128">
        <f t="shared" si="35"/>
        <v>1.4630301292119217E-3</v>
      </c>
      <c r="L124" s="17">
        <v>8108715.3300000001</v>
      </c>
      <c r="M124" s="128">
        <f t="shared" si="36"/>
        <v>1.4630301292119217E-3</v>
      </c>
      <c r="N124" s="17">
        <v>8108715.3300000001</v>
      </c>
      <c r="O124" s="128">
        <f t="shared" si="37"/>
        <v>1.4593438509648874E-3</v>
      </c>
      <c r="P124" s="17">
        <v>8108715.3300000001</v>
      </c>
      <c r="Q124" s="128">
        <f t="shared" si="38"/>
        <v>1.4593438380219187E-3</v>
      </c>
      <c r="R124" s="217">
        <v>8108715.3300000001</v>
      </c>
      <c r="S124" s="128">
        <f t="shared" si="39"/>
        <v>1.4593438380219187E-3</v>
      </c>
      <c r="V124" s="17">
        <v>123192.73</v>
      </c>
      <c r="W124" s="17">
        <v>284787.94</v>
      </c>
      <c r="X124" s="17">
        <v>386102.99</v>
      </c>
      <c r="Y124" s="17">
        <v>404977.79</v>
      </c>
      <c r="Z124" s="17">
        <v>482051.96</v>
      </c>
      <c r="AA124" s="17">
        <v>497898.34</v>
      </c>
      <c r="AB124" s="17"/>
      <c r="AD124" s="17">
        <f t="shared" si="42"/>
        <v>123192.72999999952</v>
      </c>
      <c r="AE124" s="17">
        <v>8231908.0599999996</v>
      </c>
      <c r="AF124" s="17">
        <v>8393503.2699999996</v>
      </c>
      <c r="AG124" s="17">
        <v>8494818.3200000003</v>
      </c>
      <c r="AH124" s="17">
        <v>8513612.4100000001</v>
      </c>
      <c r="AI124" s="17">
        <v>8590767.2899999991</v>
      </c>
      <c r="AJ124" s="17">
        <f t="shared" si="40"/>
        <v>8606614</v>
      </c>
      <c r="AL124" s="18">
        <v>2362.5279999999998</v>
      </c>
      <c r="AM124" s="17">
        <f t="shared" si="43"/>
        <v>4603659.4321023943</v>
      </c>
      <c r="AN124" s="129">
        <f t="shared" si="44"/>
        <v>3628248.6278976053</v>
      </c>
      <c r="AO124" s="21">
        <f t="shared" si="45"/>
        <v>1.7881227274539422</v>
      </c>
      <c r="AP124" s="18">
        <v>2363.0709999999999</v>
      </c>
      <c r="AQ124" s="17">
        <f t="shared" si="46"/>
        <v>4763837.9380065221</v>
      </c>
      <c r="AR124" s="129">
        <f t="shared" si="47"/>
        <v>3629665.3319934774</v>
      </c>
      <c r="AS124" s="21">
        <f t="shared" si="48"/>
        <v>1.7619204051916906</v>
      </c>
      <c r="AT124" s="18">
        <v>2541.9580000000001</v>
      </c>
      <c r="AU124" s="17">
        <f t="shared" si="49"/>
        <v>5113508.3966557756</v>
      </c>
      <c r="AV124" s="129">
        <f t="shared" si="50"/>
        <v>3381309.9233442247</v>
      </c>
      <c r="AW124" s="21">
        <f t="shared" si="51"/>
        <v>1.6612504881297534</v>
      </c>
      <c r="AX124" s="18">
        <v>2214.02</v>
      </c>
      <c r="AY124" s="17">
        <f t="shared" si="52"/>
        <v>4581454.9092318416</v>
      </c>
      <c r="AZ124" s="129">
        <f t="shared" si="53"/>
        <v>3932157.5007681586</v>
      </c>
      <c r="BA124" s="21">
        <f t="shared" si="54"/>
        <v>1.8582770274230314</v>
      </c>
      <c r="BB124" s="18">
        <v>2034.7750000000001</v>
      </c>
      <c r="BC124" s="17">
        <f t="shared" si="55"/>
        <v>4315750.2516004266</v>
      </c>
      <c r="BD124" s="129">
        <f t="shared" si="56"/>
        <v>4275017.0383995725</v>
      </c>
      <c r="BE124" s="21">
        <f t="shared" si="57"/>
        <v>1.9905617306780556</v>
      </c>
      <c r="BF124" s="218">
        <v>2120.2539999999999</v>
      </c>
      <c r="BG124" s="17">
        <f t="shared" si="58"/>
        <v>4457620.8672605334</v>
      </c>
      <c r="BH124" s="129">
        <f t="shared" si="59"/>
        <v>4148993.1327394666</v>
      </c>
      <c r="BI124" s="219">
        <f t="shared" si="60"/>
        <v>1.9307640232959657</v>
      </c>
      <c r="BN124" s="241">
        <f t="shared" si="61"/>
        <v>161595.20999999996</v>
      </c>
      <c r="BO124" s="241">
        <f t="shared" si="62"/>
        <v>101315.05000000075</v>
      </c>
      <c r="BP124" s="241">
        <f t="shared" si="63"/>
        <v>18794.089999999851</v>
      </c>
      <c r="BQ124" s="241">
        <f t="shared" si="64"/>
        <v>77154.879999998957</v>
      </c>
      <c r="BR124" s="241">
        <f t="shared" si="65"/>
        <v>15846.710000000894</v>
      </c>
    </row>
    <row r="125" spans="1:70" x14ac:dyDescent="0.25">
      <c r="A125" s="127">
        <v>104107803</v>
      </c>
      <c r="B125" t="s">
        <v>551</v>
      </c>
      <c r="C125" t="s">
        <v>178</v>
      </c>
      <c r="D125">
        <v>104107803</v>
      </c>
      <c r="E125" s="127">
        <f t="shared" si="41"/>
        <v>0</v>
      </c>
      <c r="F125" s="17">
        <v>7363877.8799999999</v>
      </c>
      <c r="H125" s="17">
        <f t="shared" si="33"/>
        <v>7363877.8799999999</v>
      </c>
      <c r="I125" s="128">
        <f t="shared" si="34"/>
        <v>1.3285770903082132E-3</v>
      </c>
      <c r="J125" s="17">
        <v>7363877.8799999999</v>
      </c>
      <c r="K125" s="128">
        <f t="shared" si="35"/>
        <v>1.3286414392200906E-3</v>
      </c>
      <c r="L125" s="17">
        <v>7363877.8799999999</v>
      </c>
      <c r="M125" s="128">
        <f t="shared" si="36"/>
        <v>1.3286414392200906E-3</v>
      </c>
      <c r="N125" s="17">
        <v>7363877.8799999999</v>
      </c>
      <c r="O125" s="128">
        <f t="shared" si="37"/>
        <v>1.3252937692454856E-3</v>
      </c>
      <c r="P125" s="17">
        <v>7363877.8799999999</v>
      </c>
      <c r="Q125" s="128">
        <f t="shared" si="38"/>
        <v>1.3252937574914114E-3</v>
      </c>
      <c r="R125" s="217">
        <v>7363877.8799999999</v>
      </c>
      <c r="S125" s="128">
        <f t="shared" si="39"/>
        <v>1.3252937574914114E-3</v>
      </c>
      <c r="V125" s="17">
        <v>119408.56</v>
      </c>
      <c r="W125" s="17">
        <v>275976.53000000003</v>
      </c>
      <c r="X125" s="17">
        <v>335200.81</v>
      </c>
      <c r="Y125" s="17">
        <v>350300.95</v>
      </c>
      <c r="Z125" s="17">
        <v>387796.71</v>
      </c>
      <c r="AA125" s="17">
        <v>399842.44</v>
      </c>
      <c r="AB125" s="17"/>
      <c r="AD125" s="17">
        <f t="shared" si="42"/>
        <v>119408.56000000052</v>
      </c>
      <c r="AE125" s="17">
        <v>7483286.4400000004</v>
      </c>
      <c r="AF125" s="17">
        <v>7639854.4100000001</v>
      </c>
      <c r="AG125" s="17">
        <v>7699078.6900000004</v>
      </c>
      <c r="AH125" s="17">
        <v>7714094.7800000003</v>
      </c>
      <c r="AI125" s="17">
        <v>7751674.5899999999</v>
      </c>
      <c r="AJ125" s="17">
        <f t="shared" si="40"/>
        <v>7763720</v>
      </c>
      <c r="AL125" s="18">
        <v>2289.9569999999999</v>
      </c>
      <c r="AM125" s="17">
        <f t="shared" si="43"/>
        <v>4462246.4335486833</v>
      </c>
      <c r="AN125" s="129">
        <f t="shared" si="44"/>
        <v>3021040.0064513171</v>
      </c>
      <c r="AO125" s="21">
        <f t="shared" si="45"/>
        <v>1.6770222244424049</v>
      </c>
      <c r="AP125" s="18">
        <v>2289.9569999999999</v>
      </c>
      <c r="AQ125" s="17">
        <f t="shared" si="46"/>
        <v>4616443.6163803805</v>
      </c>
      <c r="AR125" s="129">
        <f t="shared" si="47"/>
        <v>3023410.7936196197</v>
      </c>
      <c r="AS125" s="21">
        <f t="shared" si="48"/>
        <v>1.6549220666081021</v>
      </c>
      <c r="AT125" s="18">
        <v>2206.837</v>
      </c>
      <c r="AU125" s="17">
        <f t="shared" si="49"/>
        <v>4439365.0601428673</v>
      </c>
      <c r="AV125" s="129">
        <f t="shared" si="50"/>
        <v>3259713.6298571331</v>
      </c>
      <c r="AW125" s="21">
        <f t="shared" si="51"/>
        <v>1.7342747410261929</v>
      </c>
      <c r="AX125" s="18">
        <v>1915.0229999999999</v>
      </c>
      <c r="AY125" s="17">
        <f t="shared" si="52"/>
        <v>3962742.669281167</v>
      </c>
      <c r="AZ125" s="129">
        <f t="shared" si="53"/>
        <v>3751352.1107188333</v>
      </c>
      <c r="BA125" s="21">
        <f t="shared" si="54"/>
        <v>1.9466554918640024</v>
      </c>
      <c r="BB125" s="18">
        <v>1636.9169999999999</v>
      </c>
      <c r="BC125" s="17">
        <f t="shared" si="55"/>
        <v>3471894.9046449917</v>
      </c>
      <c r="BD125" s="129">
        <f t="shared" si="56"/>
        <v>4279779.6853550076</v>
      </c>
      <c r="BE125" s="21">
        <f t="shared" si="57"/>
        <v>2.2326927521997169</v>
      </c>
      <c r="BF125" s="218">
        <v>1702.692</v>
      </c>
      <c r="BG125" s="17">
        <f t="shared" si="58"/>
        <v>3579738.7434324245</v>
      </c>
      <c r="BH125" s="129">
        <f t="shared" si="59"/>
        <v>4183981.2565675755</v>
      </c>
      <c r="BI125" s="219">
        <f t="shared" si="60"/>
        <v>2.168795143009731</v>
      </c>
      <c r="BN125" s="241">
        <f t="shared" si="61"/>
        <v>156567.96999999974</v>
      </c>
      <c r="BO125" s="241">
        <f t="shared" si="62"/>
        <v>59224.280000000261</v>
      </c>
      <c r="BP125" s="241">
        <f t="shared" si="63"/>
        <v>15016.089999999851</v>
      </c>
      <c r="BQ125" s="241">
        <f t="shared" si="64"/>
        <v>37579.80999999959</v>
      </c>
      <c r="BR125" s="241">
        <f t="shared" si="65"/>
        <v>12045.410000000149</v>
      </c>
    </row>
    <row r="126" spans="1:70" x14ac:dyDescent="0.25">
      <c r="A126" s="127">
        <v>108110603</v>
      </c>
      <c r="B126" t="s">
        <v>154</v>
      </c>
      <c r="C126" t="s">
        <v>155</v>
      </c>
      <c r="D126">
        <v>108110603</v>
      </c>
      <c r="E126" s="127">
        <f t="shared" si="41"/>
        <v>0</v>
      </c>
      <c r="F126" s="17">
        <v>5009087.18</v>
      </c>
      <c r="H126" s="17">
        <f t="shared" si="33"/>
        <v>5009087.18</v>
      </c>
      <c r="I126" s="128">
        <f t="shared" si="34"/>
        <v>9.0373015130780152E-4</v>
      </c>
      <c r="J126" s="17">
        <v>5009087.18</v>
      </c>
      <c r="K126" s="128">
        <f t="shared" si="35"/>
        <v>9.0377392298826456E-4</v>
      </c>
      <c r="L126" s="17">
        <v>5009087.18</v>
      </c>
      <c r="M126" s="128">
        <f t="shared" si="36"/>
        <v>9.0377392298826456E-4</v>
      </c>
      <c r="N126" s="17">
        <v>5009087.18</v>
      </c>
      <c r="O126" s="128">
        <f t="shared" si="37"/>
        <v>9.0149675720334452E-4</v>
      </c>
      <c r="P126" s="17">
        <v>5009087.18</v>
      </c>
      <c r="Q126" s="128">
        <f t="shared" si="38"/>
        <v>9.0149674920794005E-4</v>
      </c>
      <c r="R126" s="217">
        <v>5009087.18</v>
      </c>
      <c r="S126" s="128">
        <f t="shared" si="39"/>
        <v>9.0149674920794005E-4</v>
      </c>
      <c r="V126" s="17">
        <v>70766.13</v>
      </c>
      <c r="W126" s="17">
        <v>163538.69</v>
      </c>
      <c r="X126" s="17">
        <v>220092.52</v>
      </c>
      <c r="Y126" s="17">
        <v>272881.53000000003</v>
      </c>
      <c r="Z126" s="17">
        <v>374810.19</v>
      </c>
      <c r="AA126" s="17">
        <v>372958.68</v>
      </c>
      <c r="AB126" s="17"/>
      <c r="AD126" s="17">
        <f t="shared" si="42"/>
        <v>70766.129999999888</v>
      </c>
      <c r="AE126" s="17">
        <v>5079853.3099999996</v>
      </c>
      <c r="AF126" s="17">
        <v>5172625.87</v>
      </c>
      <c r="AG126" s="17">
        <v>5229179.7</v>
      </c>
      <c r="AH126" s="17">
        <v>5281903.2300000004</v>
      </c>
      <c r="AI126" s="17">
        <v>5383897.3700000001</v>
      </c>
      <c r="AJ126" s="17">
        <f t="shared" si="40"/>
        <v>5382046</v>
      </c>
      <c r="AL126" s="18">
        <v>1357.117</v>
      </c>
      <c r="AM126" s="17">
        <f t="shared" si="43"/>
        <v>2644499.6535560661</v>
      </c>
      <c r="AN126" s="129">
        <f t="shared" si="44"/>
        <v>2435353.6564439335</v>
      </c>
      <c r="AO126" s="21">
        <f t="shared" si="45"/>
        <v>1.9209128286967656</v>
      </c>
      <c r="AP126" s="18">
        <v>1356.9870000000001</v>
      </c>
      <c r="AQ126" s="17">
        <f t="shared" si="46"/>
        <v>2735620.7883646563</v>
      </c>
      <c r="AR126" s="129">
        <f t="shared" si="47"/>
        <v>2437005.0816353438</v>
      </c>
      <c r="AS126" s="21">
        <f t="shared" si="48"/>
        <v>1.8908417029145974</v>
      </c>
      <c r="AT126" s="18">
        <v>1449.0070000000001</v>
      </c>
      <c r="AU126" s="17">
        <f t="shared" si="49"/>
        <v>2914882.7247786927</v>
      </c>
      <c r="AV126" s="129">
        <f t="shared" si="50"/>
        <v>2314296.9752213075</v>
      </c>
      <c r="AW126" s="21">
        <f t="shared" si="51"/>
        <v>1.7939588634383279</v>
      </c>
      <c r="AX126" s="18">
        <v>1491.787</v>
      </c>
      <c r="AY126" s="17">
        <f t="shared" si="52"/>
        <v>3086943.6024418217</v>
      </c>
      <c r="AZ126" s="129">
        <f t="shared" si="53"/>
        <v>2194959.6275581787</v>
      </c>
      <c r="BA126" s="21">
        <f t="shared" si="54"/>
        <v>1.7110462354485292</v>
      </c>
      <c r="BB126" s="18">
        <v>1582.1</v>
      </c>
      <c r="BC126" s="17">
        <f t="shared" si="55"/>
        <v>3355628.2503259741</v>
      </c>
      <c r="BD126" s="129">
        <f t="shared" si="56"/>
        <v>2028269.119674026</v>
      </c>
      <c r="BE126" s="21">
        <f t="shared" si="57"/>
        <v>1.6044379676077036</v>
      </c>
      <c r="BF126" s="218">
        <v>1588.21</v>
      </c>
      <c r="BG126" s="17">
        <f t="shared" si="58"/>
        <v>3339051.8483124441</v>
      </c>
      <c r="BH126" s="129">
        <f t="shared" si="59"/>
        <v>2042994.1516875559</v>
      </c>
      <c r="BI126" s="219">
        <f t="shared" si="60"/>
        <v>1.6118485859152156</v>
      </c>
      <c r="BN126" s="241">
        <f t="shared" si="61"/>
        <v>92772.560000000522</v>
      </c>
      <c r="BO126" s="241">
        <f t="shared" si="62"/>
        <v>56553.830000000075</v>
      </c>
      <c r="BP126" s="241">
        <f t="shared" si="63"/>
        <v>52723.530000000261</v>
      </c>
      <c r="BQ126" s="241">
        <f t="shared" si="64"/>
        <v>101994.13999999966</v>
      </c>
      <c r="BR126" s="241">
        <f t="shared" si="65"/>
        <v>-1851.3700000001118</v>
      </c>
    </row>
    <row r="127" spans="1:70" x14ac:dyDescent="0.25">
      <c r="A127" s="127">
        <v>108111203</v>
      </c>
      <c r="B127" t="s">
        <v>180</v>
      </c>
      <c r="C127" t="s">
        <v>155</v>
      </c>
      <c r="D127">
        <v>108111203</v>
      </c>
      <c r="E127" s="127">
        <f t="shared" si="41"/>
        <v>0</v>
      </c>
      <c r="F127" s="17">
        <v>9298144.9100000001</v>
      </c>
      <c r="H127" s="17">
        <f t="shared" si="33"/>
        <v>9298144.9100000001</v>
      </c>
      <c r="I127" s="128">
        <f t="shared" si="34"/>
        <v>1.6775539343669729E-3</v>
      </c>
      <c r="J127" s="17">
        <v>9298144.9100000001</v>
      </c>
      <c r="K127" s="128">
        <f t="shared" si="35"/>
        <v>1.6776351857833037E-3</v>
      </c>
      <c r="L127" s="17">
        <v>9298144.9100000001</v>
      </c>
      <c r="M127" s="128">
        <f t="shared" si="36"/>
        <v>1.6776351857833037E-3</v>
      </c>
      <c r="N127" s="17">
        <v>9298144.9100000001</v>
      </c>
      <c r="O127" s="128">
        <f t="shared" si="37"/>
        <v>1.6734081845969757E-3</v>
      </c>
      <c r="P127" s="17">
        <v>9298144.9100000001</v>
      </c>
      <c r="Q127" s="128">
        <f t="shared" si="38"/>
        <v>1.6734081697554633E-3</v>
      </c>
      <c r="R127" s="217">
        <v>9298144.9100000001</v>
      </c>
      <c r="S127" s="128">
        <f t="shared" si="39"/>
        <v>1.6734081697554633E-3</v>
      </c>
      <c r="V127" s="17">
        <v>101276.37</v>
      </c>
      <c r="W127" s="17">
        <v>234133.37</v>
      </c>
      <c r="X127" s="17">
        <v>291923.45</v>
      </c>
      <c r="Y127" s="17">
        <v>366678.01</v>
      </c>
      <c r="Z127" s="17">
        <v>438048.66</v>
      </c>
      <c r="AA127" s="17">
        <v>426538.8</v>
      </c>
      <c r="AB127" s="17"/>
      <c r="AD127" s="17">
        <f t="shared" si="42"/>
        <v>101276.36999999918</v>
      </c>
      <c r="AE127" s="17">
        <v>9399421.2799999993</v>
      </c>
      <c r="AF127" s="17">
        <v>9532278.2799999993</v>
      </c>
      <c r="AG127" s="17">
        <v>9590068.3599999994</v>
      </c>
      <c r="AH127" s="17">
        <v>9664734.9399999995</v>
      </c>
      <c r="AI127" s="17">
        <v>9736193.5700000003</v>
      </c>
      <c r="AJ127" s="17">
        <f t="shared" si="40"/>
        <v>9724684</v>
      </c>
      <c r="AL127" s="18">
        <v>1942.2270000000001</v>
      </c>
      <c r="AM127" s="17">
        <f t="shared" si="43"/>
        <v>3784654.2550327182</v>
      </c>
      <c r="AN127" s="129">
        <f t="shared" si="44"/>
        <v>5614767.0249672811</v>
      </c>
      <c r="AO127" s="21">
        <f t="shared" si="45"/>
        <v>2.4835614158151791</v>
      </c>
      <c r="AP127" s="18">
        <v>1942.7570000000001</v>
      </c>
      <c r="AQ127" s="17">
        <f t="shared" si="46"/>
        <v>3916505.0482730893</v>
      </c>
      <c r="AR127" s="129">
        <f t="shared" si="47"/>
        <v>5615773.23172691</v>
      </c>
      <c r="AS127" s="21">
        <f t="shared" si="48"/>
        <v>2.4338736098918297</v>
      </c>
      <c r="AT127" s="18">
        <v>1921.915</v>
      </c>
      <c r="AU127" s="17">
        <f t="shared" si="49"/>
        <v>3866204.1190919308</v>
      </c>
      <c r="AV127" s="129">
        <f t="shared" si="50"/>
        <v>5723864.2409080686</v>
      </c>
      <c r="AW127" s="21">
        <f t="shared" si="51"/>
        <v>2.4804868197834451</v>
      </c>
      <c r="AX127" s="18">
        <v>2004.5530000000001</v>
      </c>
      <c r="AY127" s="17">
        <f t="shared" si="52"/>
        <v>4148006.4239100898</v>
      </c>
      <c r="AZ127" s="129">
        <f t="shared" si="53"/>
        <v>5516728.5160899097</v>
      </c>
      <c r="BA127" s="21">
        <f t="shared" si="54"/>
        <v>2.3299710637597335</v>
      </c>
      <c r="BB127" s="18">
        <v>1849.0340000000001</v>
      </c>
      <c r="BC127" s="17">
        <f t="shared" si="55"/>
        <v>3921794.2773612523</v>
      </c>
      <c r="BD127" s="129">
        <f t="shared" si="56"/>
        <v>5814399.292638748</v>
      </c>
      <c r="BE127" s="21">
        <f t="shared" si="57"/>
        <v>2.4825865105170482</v>
      </c>
      <c r="BF127" s="218">
        <v>1816.376</v>
      </c>
      <c r="BG127" s="17">
        <f t="shared" si="58"/>
        <v>3818747.9237823482</v>
      </c>
      <c r="BH127" s="129">
        <f t="shared" si="59"/>
        <v>5905936.0762176514</v>
      </c>
      <c r="BI127" s="219">
        <f t="shared" si="60"/>
        <v>2.5465634794684249</v>
      </c>
      <c r="BN127" s="241">
        <f t="shared" si="61"/>
        <v>132857</v>
      </c>
      <c r="BO127" s="241">
        <f t="shared" si="62"/>
        <v>57790.080000000075</v>
      </c>
      <c r="BP127" s="241">
        <f t="shared" si="63"/>
        <v>74666.580000000075</v>
      </c>
      <c r="BQ127" s="241">
        <f t="shared" si="64"/>
        <v>71458.63000000082</v>
      </c>
      <c r="BR127" s="241">
        <f t="shared" si="65"/>
        <v>-11509.570000000298</v>
      </c>
    </row>
    <row r="128" spans="1:70" x14ac:dyDescent="0.25">
      <c r="A128" s="127">
        <v>108111303</v>
      </c>
      <c r="B128" t="s">
        <v>194</v>
      </c>
      <c r="C128" t="s">
        <v>155</v>
      </c>
      <c r="D128">
        <v>108111303</v>
      </c>
      <c r="E128" s="127">
        <f t="shared" si="41"/>
        <v>0</v>
      </c>
      <c r="F128" s="17">
        <v>7140688.5199999996</v>
      </c>
      <c r="H128" s="17">
        <f t="shared" si="33"/>
        <v>7140688.5199999996</v>
      </c>
      <c r="I128" s="128">
        <f t="shared" si="34"/>
        <v>1.2883096829273955E-3</v>
      </c>
      <c r="J128" s="17">
        <v>7140688.5199999996</v>
      </c>
      <c r="K128" s="128">
        <f t="shared" si="35"/>
        <v>1.2883720815092031E-3</v>
      </c>
      <c r="L128" s="17">
        <v>7140688.5199999996</v>
      </c>
      <c r="M128" s="128">
        <f t="shared" si="36"/>
        <v>1.2883720815092031E-3</v>
      </c>
      <c r="N128" s="17">
        <v>7140688.5199999996</v>
      </c>
      <c r="O128" s="128">
        <f t="shared" si="37"/>
        <v>1.2851258749661349E-3</v>
      </c>
      <c r="P128" s="17">
        <v>7140688.5199999996</v>
      </c>
      <c r="Q128" s="128">
        <f t="shared" si="38"/>
        <v>1.2851258635683113E-3</v>
      </c>
      <c r="R128" s="217">
        <v>7140688.5199999996</v>
      </c>
      <c r="S128" s="128">
        <f t="shared" si="39"/>
        <v>1.2851258635683113E-3</v>
      </c>
      <c r="V128" s="17">
        <v>73512.679999999993</v>
      </c>
      <c r="W128" s="17">
        <v>169955.69</v>
      </c>
      <c r="X128" s="17">
        <v>211902.05</v>
      </c>
      <c r="Y128" s="17">
        <v>244280.67</v>
      </c>
      <c r="Z128" s="17">
        <v>304074.57</v>
      </c>
      <c r="AA128" s="17">
        <v>294952.75</v>
      </c>
      <c r="AB128" s="17"/>
      <c r="AD128" s="17">
        <f t="shared" si="42"/>
        <v>73512.680000000633</v>
      </c>
      <c r="AE128" s="17">
        <v>7214201.2000000002</v>
      </c>
      <c r="AF128" s="17">
        <v>7310644.21</v>
      </c>
      <c r="AG128" s="17">
        <v>7352590.5700000003</v>
      </c>
      <c r="AH128" s="17">
        <v>7384933.0700000003</v>
      </c>
      <c r="AI128" s="17">
        <v>7444763.0899999999</v>
      </c>
      <c r="AJ128" s="17">
        <f t="shared" si="40"/>
        <v>7435641</v>
      </c>
      <c r="AL128" s="18">
        <v>1409.789</v>
      </c>
      <c r="AM128" s="17">
        <f t="shared" si="43"/>
        <v>2747137.1459403671</v>
      </c>
      <c r="AN128" s="129">
        <f t="shared" si="44"/>
        <v>4467064.0540596331</v>
      </c>
      <c r="AO128" s="21">
        <f t="shared" si="45"/>
        <v>2.6260797392881967</v>
      </c>
      <c r="AP128" s="18">
        <v>1410.2329999999999</v>
      </c>
      <c r="AQ128" s="17">
        <f t="shared" si="46"/>
        <v>2842962.1737259487</v>
      </c>
      <c r="AR128" s="129">
        <f t="shared" si="47"/>
        <v>4467682.0362740513</v>
      </c>
      <c r="AS128" s="21">
        <f t="shared" si="48"/>
        <v>2.571488385446496</v>
      </c>
      <c r="AT128" s="18">
        <v>1395.0840000000001</v>
      </c>
      <c r="AU128" s="17">
        <f t="shared" si="49"/>
        <v>2806408.9760885611</v>
      </c>
      <c r="AV128" s="129">
        <f t="shared" si="50"/>
        <v>4546181.5939114392</v>
      </c>
      <c r="AW128" s="21">
        <f t="shared" si="51"/>
        <v>2.6199283969821425</v>
      </c>
      <c r="AX128" s="18">
        <v>1335.5550000000001</v>
      </c>
      <c r="AY128" s="17">
        <f t="shared" si="52"/>
        <v>2763653.9016355462</v>
      </c>
      <c r="AZ128" s="129">
        <f t="shared" si="53"/>
        <v>4621279.1683644541</v>
      </c>
      <c r="BA128" s="21">
        <f t="shared" si="54"/>
        <v>2.6721627717673164</v>
      </c>
      <c r="BB128" s="18">
        <v>1283.52</v>
      </c>
      <c r="BC128" s="17">
        <f t="shared" si="55"/>
        <v>2722341.1742989658</v>
      </c>
      <c r="BD128" s="129">
        <f t="shared" si="56"/>
        <v>4722421.9157010335</v>
      </c>
      <c r="BE128" s="21">
        <f t="shared" si="57"/>
        <v>2.7346914340804886</v>
      </c>
      <c r="BF128" s="218">
        <v>1256.029</v>
      </c>
      <c r="BG128" s="17">
        <f t="shared" si="58"/>
        <v>2640674.6928832019</v>
      </c>
      <c r="BH128" s="129">
        <f t="shared" si="59"/>
        <v>4794966.3071167981</v>
      </c>
      <c r="BI128" s="219">
        <f t="shared" si="60"/>
        <v>2.8158110576965649</v>
      </c>
      <c r="BN128" s="241">
        <f t="shared" si="61"/>
        <v>96443.009999999776</v>
      </c>
      <c r="BO128" s="241">
        <f t="shared" si="62"/>
        <v>41946.360000000335</v>
      </c>
      <c r="BP128" s="241">
        <f t="shared" si="63"/>
        <v>32342.5</v>
      </c>
      <c r="BQ128" s="241">
        <f t="shared" si="64"/>
        <v>59830.019999999553</v>
      </c>
      <c r="BR128" s="241">
        <f t="shared" si="65"/>
        <v>-9122.089999999851</v>
      </c>
    </row>
    <row r="129" spans="1:70" x14ac:dyDescent="0.25">
      <c r="A129" s="127">
        <v>108111403</v>
      </c>
      <c r="B129" t="s">
        <v>228</v>
      </c>
      <c r="C129" t="s">
        <v>155</v>
      </c>
      <c r="D129">
        <v>108111403</v>
      </c>
      <c r="E129" s="127">
        <f t="shared" si="41"/>
        <v>0</v>
      </c>
      <c r="F129" s="17">
        <v>5719640.1200000001</v>
      </c>
      <c r="H129" s="17">
        <f t="shared" si="33"/>
        <v>5719640.1200000001</v>
      </c>
      <c r="I129" s="128">
        <f t="shared" si="34"/>
        <v>1.0319267853257392E-3</v>
      </c>
      <c r="J129" s="17">
        <v>5719640.1200000001</v>
      </c>
      <c r="K129" s="128">
        <f t="shared" si="35"/>
        <v>1.0319767661407459E-3</v>
      </c>
      <c r="L129" s="17">
        <v>5719640.1200000001</v>
      </c>
      <c r="M129" s="128">
        <f t="shared" si="36"/>
        <v>1.0319767661407459E-3</v>
      </c>
      <c r="N129" s="17">
        <v>5719640.1200000001</v>
      </c>
      <c r="O129" s="128">
        <f t="shared" si="37"/>
        <v>1.0293765780595076E-3</v>
      </c>
      <c r="P129" s="17">
        <v>5719640.1200000001</v>
      </c>
      <c r="Q129" s="128">
        <f t="shared" si="38"/>
        <v>1.0293765689299327E-3</v>
      </c>
      <c r="R129" s="217">
        <v>5719640.1200000001</v>
      </c>
      <c r="S129" s="128">
        <f t="shared" si="39"/>
        <v>1.0293765689299327E-3</v>
      </c>
      <c r="V129" s="17">
        <v>60005.96</v>
      </c>
      <c r="W129" s="17">
        <v>131975.18</v>
      </c>
      <c r="X129" s="17">
        <v>159154.53</v>
      </c>
      <c r="Y129" s="17">
        <v>191460.49</v>
      </c>
      <c r="Z129" s="17">
        <v>246401.52</v>
      </c>
      <c r="AA129" s="17">
        <v>250938.88</v>
      </c>
      <c r="AB129" s="17"/>
      <c r="AD129" s="17">
        <f t="shared" si="42"/>
        <v>60005.959999999963</v>
      </c>
      <c r="AE129" s="17">
        <v>5779646.0800000001</v>
      </c>
      <c r="AF129" s="17">
        <v>5851615.2999999998</v>
      </c>
      <c r="AG129" s="17">
        <v>5878794.6500000004</v>
      </c>
      <c r="AH129" s="17">
        <v>5911054.6699999999</v>
      </c>
      <c r="AI129" s="17">
        <v>5966041.6399999997</v>
      </c>
      <c r="AJ129" s="17">
        <f t="shared" si="40"/>
        <v>5970579</v>
      </c>
      <c r="AL129" s="18">
        <v>1150.7639999999999</v>
      </c>
      <c r="AM129" s="17">
        <f t="shared" si="43"/>
        <v>2242396.933591424</v>
      </c>
      <c r="AN129" s="129">
        <f t="shared" si="44"/>
        <v>3537249.1464085761</v>
      </c>
      <c r="AO129" s="21">
        <f t="shared" si="45"/>
        <v>2.5774411271350233</v>
      </c>
      <c r="AP129" s="18">
        <v>1095.0840000000001</v>
      </c>
      <c r="AQ129" s="17">
        <f t="shared" si="46"/>
        <v>2207636.8862822722</v>
      </c>
      <c r="AR129" s="129">
        <f t="shared" si="47"/>
        <v>3643978.4137177276</v>
      </c>
      <c r="AS129" s="21">
        <f t="shared" si="48"/>
        <v>2.6506239936289062</v>
      </c>
      <c r="AT129" s="18">
        <v>1047.8140000000001</v>
      </c>
      <c r="AU129" s="17">
        <f t="shared" si="49"/>
        <v>2107826.2060716483</v>
      </c>
      <c r="AV129" s="129">
        <f t="shared" si="50"/>
        <v>3770968.4439283521</v>
      </c>
      <c r="AW129" s="21">
        <f t="shared" si="51"/>
        <v>2.7890319576946045</v>
      </c>
      <c r="AX129" s="18">
        <v>1046.675</v>
      </c>
      <c r="AY129" s="17">
        <f t="shared" si="52"/>
        <v>2165876.693580111</v>
      </c>
      <c r="AZ129" s="129">
        <f t="shared" si="53"/>
        <v>3745177.9764198889</v>
      </c>
      <c r="BA129" s="21">
        <f t="shared" si="54"/>
        <v>2.7291741434408499</v>
      </c>
      <c r="BB129" s="18">
        <v>1040.078</v>
      </c>
      <c r="BC129" s="17">
        <f t="shared" si="55"/>
        <v>2206001.5924041076</v>
      </c>
      <c r="BD129" s="129">
        <f t="shared" si="56"/>
        <v>3760040.0475958921</v>
      </c>
      <c r="BE129" s="21">
        <f t="shared" si="57"/>
        <v>2.7044593533127004</v>
      </c>
      <c r="BF129" s="218">
        <v>1068.5999999999999</v>
      </c>
      <c r="BG129" s="17">
        <f t="shared" si="58"/>
        <v>2246624.0642652274</v>
      </c>
      <c r="BH129" s="129">
        <f t="shared" si="59"/>
        <v>3723954.9357347726</v>
      </c>
      <c r="BI129" s="219">
        <f t="shared" si="60"/>
        <v>2.6575781391145723</v>
      </c>
      <c r="BN129" s="241">
        <f t="shared" si="61"/>
        <v>71969.219999999739</v>
      </c>
      <c r="BO129" s="241">
        <f t="shared" si="62"/>
        <v>27179.350000000559</v>
      </c>
      <c r="BP129" s="241">
        <f t="shared" si="63"/>
        <v>32260.019999999553</v>
      </c>
      <c r="BQ129" s="241">
        <f t="shared" si="64"/>
        <v>54986.969999999739</v>
      </c>
      <c r="BR129" s="241">
        <f t="shared" si="65"/>
        <v>4537.3600000003353</v>
      </c>
    </row>
    <row r="130" spans="1:70" x14ac:dyDescent="0.25">
      <c r="A130" s="127">
        <v>108112003</v>
      </c>
      <c r="B130" t="s">
        <v>288</v>
      </c>
      <c r="C130" t="s">
        <v>155</v>
      </c>
      <c r="D130">
        <v>108112003</v>
      </c>
      <c r="E130" s="127">
        <f t="shared" si="41"/>
        <v>0</v>
      </c>
      <c r="F130" s="17">
        <v>5146863.7300000004</v>
      </c>
      <c r="H130" s="17">
        <f t="shared" ref="H130:H193" si="66">F130+G130</f>
        <v>5146863.7300000004</v>
      </c>
      <c r="I130" s="128">
        <f t="shared" ref="I130:I193" si="67">H130/H$503</f>
        <v>9.2858753907204637E-4</v>
      </c>
      <c r="J130" s="17">
        <v>5146863.7300000004</v>
      </c>
      <c r="K130" s="128">
        <f t="shared" ref="K130:K193" si="68">J130/J$503</f>
        <v>9.286325147066242E-4</v>
      </c>
      <c r="L130" s="17">
        <v>5146863.7300000004</v>
      </c>
      <c r="M130" s="128">
        <f t="shared" ref="M130:M193" si="69">L130/L$503</f>
        <v>9.286325147066242E-4</v>
      </c>
      <c r="N130" s="17">
        <v>5146863.7300000004</v>
      </c>
      <c r="O130" s="128">
        <f t="shared" ref="O130:O193" si="70">N130/N$503</f>
        <v>9.2629271474618476E-4</v>
      </c>
      <c r="P130" s="17">
        <v>5146863.7300000004</v>
      </c>
      <c r="Q130" s="128">
        <f t="shared" ref="Q130:Q193" si="71">P130/P$503</f>
        <v>9.2629270653086409E-4</v>
      </c>
      <c r="R130" s="217">
        <v>5146863.7300000004</v>
      </c>
      <c r="S130" s="128">
        <f t="shared" ref="S130:S193" si="72">R130/R$503</f>
        <v>9.2629270653086409E-4</v>
      </c>
      <c r="V130" s="17">
        <v>74429.33</v>
      </c>
      <c r="W130" s="17">
        <v>171667.86</v>
      </c>
      <c r="X130" s="17">
        <v>207459.21</v>
      </c>
      <c r="Y130" s="17">
        <v>247080.67</v>
      </c>
      <c r="Z130" s="17">
        <v>368003.63</v>
      </c>
      <c r="AA130" s="17">
        <v>364693.15</v>
      </c>
      <c r="AB130" s="17"/>
      <c r="AD130" s="17">
        <f t="shared" si="42"/>
        <v>74429.329999999143</v>
      </c>
      <c r="AE130" s="17">
        <v>5221293.0599999996</v>
      </c>
      <c r="AF130" s="17">
        <v>5318531.59</v>
      </c>
      <c r="AG130" s="17">
        <v>5354322.9400000004</v>
      </c>
      <c r="AH130" s="17">
        <v>5393885.1100000003</v>
      </c>
      <c r="AI130" s="17">
        <v>5514867.3600000003</v>
      </c>
      <c r="AJ130" s="17">
        <f t="shared" ref="AJ130:AJ193" si="73">ROUND(AA130+R130,0)</f>
        <v>5511557</v>
      </c>
      <c r="AL130" s="18">
        <v>1427.3679999999999</v>
      </c>
      <c r="AM130" s="17">
        <f t="shared" si="43"/>
        <v>2781391.8634111979</v>
      </c>
      <c r="AN130" s="129">
        <f t="shared" si="44"/>
        <v>2439901.1965888017</v>
      </c>
      <c r="AO130" s="21">
        <f t="shared" si="45"/>
        <v>1.8772231013850813</v>
      </c>
      <c r="AP130" s="18">
        <v>1424.44</v>
      </c>
      <c r="AQ130" s="17">
        <f t="shared" si="46"/>
        <v>2871602.8051692103</v>
      </c>
      <c r="AR130" s="129">
        <f t="shared" si="47"/>
        <v>2446928.7848307895</v>
      </c>
      <c r="AS130" s="21">
        <f t="shared" si="48"/>
        <v>1.8521125485829866</v>
      </c>
      <c r="AT130" s="18">
        <v>1365.8340000000001</v>
      </c>
      <c r="AU130" s="17">
        <f t="shared" si="49"/>
        <v>2747568.4599973504</v>
      </c>
      <c r="AV130" s="129">
        <f t="shared" si="50"/>
        <v>2606754.4800026501</v>
      </c>
      <c r="AW130" s="21">
        <f t="shared" si="51"/>
        <v>1.9487496009490384</v>
      </c>
      <c r="AX130" s="18">
        <v>1350.739</v>
      </c>
      <c r="AY130" s="17">
        <f t="shared" si="52"/>
        <v>2795074.0384643809</v>
      </c>
      <c r="AZ130" s="129">
        <f t="shared" si="53"/>
        <v>2598811.0715356194</v>
      </c>
      <c r="BA130" s="21">
        <f t="shared" si="54"/>
        <v>1.92978255165055</v>
      </c>
      <c r="BB130" s="18">
        <v>1553.3689999999999</v>
      </c>
      <c r="BC130" s="17">
        <f t="shared" si="55"/>
        <v>3294689.9055562909</v>
      </c>
      <c r="BD130" s="129">
        <f t="shared" si="56"/>
        <v>2220177.4544437095</v>
      </c>
      <c r="BE130" s="21">
        <f t="shared" si="57"/>
        <v>1.6738653767383442</v>
      </c>
      <c r="BF130" s="218">
        <v>1553.0119999999999</v>
      </c>
      <c r="BG130" s="17">
        <f t="shared" si="58"/>
        <v>3265051.5920762401</v>
      </c>
      <c r="BH130" s="129">
        <f t="shared" si="59"/>
        <v>2246505.4079237599</v>
      </c>
      <c r="BI130" s="219">
        <f t="shared" si="60"/>
        <v>1.6880459143052045</v>
      </c>
      <c r="BN130" s="241">
        <f t="shared" si="61"/>
        <v>97238.530000000261</v>
      </c>
      <c r="BO130" s="241">
        <f t="shared" si="62"/>
        <v>35791.350000000559</v>
      </c>
      <c r="BP130" s="241">
        <f t="shared" si="63"/>
        <v>39562.169999999925</v>
      </c>
      <c r="BQ130" s="241">
        <f t="shared" si="64"/>
        <v>120982.25</v>
      </c>
      <c r="BR130" s="241">
        <f t="shared" si="65"/>
        <v>-3310.3600000003353</v>
      </c>
    </row>
    <row r="131" spans="1:70" x14ac:dyDescent="0.25">
      <c r="A131" s="127">
        <v>108112203</v>
      </c>
      <c r="B131" t="s">
        <v>294</v>
      </c>
      <c r="C131" t="s">
        <v>155</v>
      </c>
      <c r="D131">
        <v>108112203</v>
      </c>
      <c r="E131" s="127">
        <f t="shared" ref="E131:E194" si="74">D131-A131</f>
        <v>0</v>
      </c>
      <c r="F131" s="17">
        <v>12229941.300000001</v>
      </c>
      <c r="H131" s="17">
        <f t="shared" si="66"/>
        <v>12229941.300000001</v>
      </c>
      <c r="I131" s="128">
        <f t="shared" si="67"/>
        <v>2.2065031620261263E-3</v>
      </c>
      <c r="J131" s="17">
        <v>12229941.300000001</v>
      </c>
      <c r="K131" s="128">
        <f t="shared" si="68"/>
        <v>2.206610032811846E-3</v>
      </c>
      <c r="L131" s="17">
        <v>12229941.300000001</v>
      </c>
      <c r="M131" s="128">
        <f t="shared" si="69"/>
        <v>2.206610032811846E-3</v>
      </c>
      <c r="N131" s="17">
        <v>12229941.300000001</v>
      </c>
      <c r="O131" s="128">
        <f t="shared" si="70"/>
        <v>2.2010502166459112E-3</v>
      </c>
      <c r="P131" s="17">
        <v>12229941.300000001</v>
      </c>
      <c r="Q131" s="128">
        <f t="shared" si="71"/>
        <v>2.2010501971247245E-3</v>
      </c>
      <c r="R131" s="217">
        <v>12229941.300000001</v>
      </c>
      <c r="S131" s="128">
        <f t="shared" si="72"/>
        <v>2.2010501971247245E-3</v>
      </c>
      <c r="V131" s="17">
        <v>99414.39</v>
      </c>
      <c r="W131" s="17">
        <v>229766.11</v>
      </c>
      <c r="X131" s="17">
        <v>301689.34000000003</v>
      </c>
      <c r="Y131" s="17">
        <v>376137.12</v>
      </c>
      <c r="Z131" s="17">
        <v>396269.68</v>
      </c>
      <c r="AA131" s="17">
        <v>422685.25</v>
      </c>
      <c r="AB131" s="17"/>
      <c r="AD131" s="17">
        <f t="shared" ref="AD131:AD194" si="75">AE131-F131</f>
        <v>99414.389999998733</v>
      </c>
      <c r="AE131" s="17">
        <v>12329355.689999999</v>
      </c>
      <c r="AF131" s="17">
        <v>12459707.41</v>
      </c>
      <c r="AG131" s="17">
        <v>12531630.640000001</v>
      </c>
      <c r="AH131" s="17">
        <v>12605988.17</v>
      </c>
      <c r="AI131" s="17">
        <v>12626210.98</v>
      </c>
      <c r="AJ131" s="17">
        <f t="shared" si="73"/>
        <v>12652627</v>
      </c>
      <c r="AL131" s="18">
        <v>1906.519</v>
      </c>
      <c r="AM131" s="17">
        <f t="shared" ref="AM131:AM194" si="76">AL131/$AL$503*$AE$503</f>
        <v>3715073.0813909615</v>
      </c>
      <c r="AN131" s="129">
        <f t="shared" ref="AN131:AN194" si="77">AE131-AM131</f>
        <v>8614282.6086090375</v>
      </c>
      <c r="AO131" s="21">
        <f t="shared" ref="AO131:AO194" si="78">AE131/AM131</f>
        <v>3.3187383989183226</v>
      </c>
      <c r="AP131" s="18">
        <v>1906.519</v>
      </c>
      <c r="AQ131" s="17">
        <f t="shared" ref="AQ131:AQ194" si="79">AP131/AP$503*AF$503</f>
        <v>3843450.9761789879</v>
      </c>
      <c r="AR131" s="129">
        <f t="shared" ref="AR131:AR194" si="80">AF131-AQ131</f>
        <v>8616256.4338210113</v>
      </c>
      <c r="AS131" s="21">
        <f t="shared" ref="AS131:AS194" si="81">AF131/AQ131</f>
        <v>3.2418020906791858</v>
      </c>
      <c r="AT131" s="18">
        <v>1986.21</v>
      </c>
      <c r="AU131" s="17">
        <f t="shared" ref="AU131:AU194" si="82">AT131/AT$503*AG$503</f>
        <v>3995542.6142059271</v>
      </c>
      <c r="AV131" s="129">
        <f t="shared" ref="AV131:AV194" si="83">AG131-AU131</f>
        <v>8536088.0257940739</v>
      </c>
      <c r="AW131" s="21">
        <f t="shared" ref="AW131:AW194" si="84">AG131/AU131</f>
        <v>3.1364026992089866</v>
      </c>
      <c r="AX131" s="18">
        <v>2056.2640000000001</v>
      </c>
      <c r="AY131" s="17">
        <f t="shared" ref="AY131:AY194" si="85">AX131/AX$503*AH$503</f>
        <v>4255011.6067048647</v>
      </c>
      <c r="AZ131" s="129">
        <f t="shared" ref="AZ131:AZ194" si="86">AH131-AY131</f>
        <v>8350976.5632951353</v>
      </c>
      <c r="BA131" s="21">
        <f t="shared" ref="BA131:BA194" si="87">AH131/AY131</f>
        <v>2.9626213357763875</v>
      </c>
      <c r="BB131" s="18">
        <v>1672.682</v>
      </c>
      <c r="BC131" s="17">
        <f t="shared" ref="BC131:BC194" si="88">BB131/BB$503*AI$503</f>
        <v>3547752.337407086</v>
      </c>
      <c r="BD131" s="129">
        <f t="shared" ref="BD131:BD194" si="89">AI131-BC131</f>
        <v>9078458.6425929144</v>
      </c>
      <c r="BE131" s="21">
        <f t="shared" ref="BE131:BE194" si="90">AI131/BC131</f>
        <v>3.5589324674303522</v>
      </c>
      <c r="BF131" s="218">
        <v>1799.9659999999999</v>
      </c>
      <c r="BG131" s="17">
        <f t="shared" ref="BG131:BG194" si="91">BF131/BF$503*AJ$503</f>
        <v>3784247.5486236429</v>
      </c>
      <c r="BH131" s="129">
        <f t="shared" ref="BH131:BH194" si="92">AJ131-BG131</f>
        <v>8868379.4513763562</v>
      </c>
      <c r="BI131" s="219">
        <f t="shared" ref="BI131:BI194" si="93">AJ131/BG131</f>
        <v>3.3434987636054223</v>
      </c>
      <c r="BN131" s="241">
        <f t="shared" ref="BN131:BN194" si="94">AF131-AE131</f>
        <v>130351.72000000067</v>
      </c>
      <c r="BO131" s="241">
        <f t="shared" ref="BO131:BO194" si="95">AG131-AF131</f>
        <v>71923.230000000447</v>
      </c>
      <c r="BP131" s="241">
        <f t="shared" ref="BP131:BP194" si="96">AH131-AG131</f>
        <v>74357.529999999329</v>
      </c>
      <c r="BQ131" s="241">
        <f t="shared" ref="BQ131:BQ194" si="97">AI131-AH131</f>
        <v>20222.810000000522</v>
      </c>
      <c r="BR131" s="241">
        <f t="shared" ref="BR131:BR194" si="98">AJ131-AI131</f>
        <v>26416.019999999553</v>
      </c>
    </row>
    <row r="132" spans="1:70" x14ac:dyDescent="0.25">
      <c r="A132" s="127">
        <v>108112502</v>
      </c>
      <c r="B132" t="s">
        <v>312</v>
      </c>
      <c r="C132" t="s">
        <v>155</v>
      </c>
      <c r="D132">
        <v>108112502</v>
      </c>
      <c r="E132" s="127">
        <f t="shared" si="74"/>
        <v>0</v>
      </c>
      <c r="F132" s="17">
        <v>16765836.02</v>
      </c>
      <c r="H132" s="17">
        <f t="shared" si="66"/>
        <v>16765836.02</v>
      </c>
      <c r="I132" s="128">
        <f t="shared" si="67"/>
        <v>3.0248608136934823E-3</v>
      </c>
      <c r="J132" s="17">
        <v>16764963.82</v>
      </c>
      <c r="K132" s="128">
        <f t="shared" si="68"/>
        <v>3.0248499528725955E-3</v>
      </c>
      <c r="L132" s="17">
        <v>16764963.82</v>
      </c>
      <c r="M132" s="128">
        <f t="shared" si="69"/>
        <v>3.0248499528725955E-3</v>
      </c>
      <c r="N132" s="17">
        <v>16764963.82</v>
      </c>
      <c r="O132" s="128">
        <f t="shared" si="70"/>
        <v>3.0172284840052229E-3</v>
      </c>
      <c r="P132" s="17">
        <v>16764963.82</v>
      </c>
      <c r="Q132" s="128">
        <f t="shared" si="71"/>
        <v>3.0172284572453239E-3</v>
      </c>
      <c r="R132" s="217">
        <v>16764963.82</v>
      </c>
      <c r="S132" s="128">
        <f t="shared" si="72"/>
        <v>3.0172284572453239E-3</v>
      </c>
      <c r="V132" s="17">
        <v>573081.64</v>
      </c>
      <c r="W132" s="17">
        <v>1327949.77</v>
      </c>
      <c r="X132" s="17">
        <v>1690879.73</v>
      </c>
      <c r="Y132" s="17">
        <v>2417333.09</v>
      </c>
      <c r="Z132" s="17">
        <v>2856742.84</v>
      </c>
      <c r="AA132" s="17">
        <v>3146705.01</v>
      </c>
      <c r="AB132" s="17"/>
      <c r="AD132" s="17">
        <f t="shared" si="75"/>
        <v>573081.6400000006</v>
      </c>
      <c r="AE132" s="17">
        <v>17338917.66</v>
      </c>
      <c r="AF132" s="17">
        <v>18092913.59</v>
      </c>
      <c r="AG132" s="17">
        <v>18455843.550000001</v>
      </c>
      <c r="AH132" s="17">
        <v>19181716.879999999</v>
      </c>
      <c r="AI132" s="17">
        <v>19621706.66</v>
      </c>
      <c r="AJ132" s="17">
        <f t="shared" si="73"/>
        <v>19911669</v>
      </c>
      <c r="AL132" s="18">
        <v>10990.27</v>
      </c>
      <c r="AM132" s="17">
        <f t="shared" si="76"/>
        <v>21415813.969972838</v>
      </c>
      <c r="AN132" s="129">
        <f t="shared" si="77"/>
        <v>-4076896.3099728376</v>
      </c>
      <c r="AO132" s="21">
        <f t="shared" si="78"/>
        <v>0.80963150335125889</v>
      </c>
      <c r="AP132" s="18">
        <v>11018.864</v>
      </c>
      <c r="AQ132" s="17">
        <f t="shared" si="79"/>
        <v>22213501.988274705</v>
      </c>
      <c r="AR132" s="129">
        <f t="shared" si="80"/>
        <v>-4120588.3982747048</v>
      </c>
      <c r="AS132" s="21">
        <f t="shared" si="81"/>
        <v>0.81450073021130398</v>
      </c>
      <c r="AT132" s="18">
        <v>11132.120999999999</v>
      </c>
      <c r="AU132" s="17">
        <f t="shared" si="82"/>
        <v>22393837.430078737</v>
      </c>
      <c r="AV132" s="129">
        <f t="shared" si="83"/>
        <v>-3937993.8800787367</v>
      </c>
      <c r="AW132" s="21">
        <f t="shared" si="84"/>
        <v>0.8241483223956364</v>
      </c>
      <c r="AX132" s="18">
        <v>13215.061</v>
      </c>
      <c r="AY132" s="17">
        <f t="shared" si="85"/>
        <v>27345826.186867442</v>
      </c>
      <c r="AZ132" s="129">
        <f t="shared" si="86"/>
        <v>-8164109.306867443</v>
      </c>
      <c r="BA132" s="21">
        <f t="shared" si="87"/>
        <v>0.70144952830907059</v>
      </c>
      <c r="BB132" s="18">
        <v>12058.511</v>
      </c>
      <c r="BC132" s="17">
        <f t="shared" si="88"/>
        <v>25576057.245728154</v>
      </c>
      <c r="BD132" s="129">
        <f t="shared" si="89"/>
        <v>-5954350.5857281536</v>
      </c>
      <c r="BE132" s="21">
        <f t="shared" si="90"/>
        <v>0.76719044188397412</v>
      </c>
      <c r="BF132" s="218">
        <v>13399.951999999999</v>
      </c>
      <c r="BG132" s="17">
        <f t="shared" si="91"/>
        <v>28172051.865243275</v>
      </c>
      <c r="BH132" s="129">
        <f t="shared" si="92"/>
        <v>-8260382.8652432747</v>
      </c>
      <c r="BI132" s="219">
        <f t="shared" si="93"/>
        <v>0.70678802861944312</v>
      </c>
      <c r="BN132" s="241">
        <f t="shared" si="94"/>
        <v>753995.9299999997</v>
      </c>
      <c r="BO132" s="241">
        <f t="shared" si="95"/>
        <v>362929.96000000089</v>
      </c>
      <c r="BP132" s="241">
        <f t="shared" si="96"/>
        <v>725873.32999999821</v>
      </c>
      <c r="BQ132" s="241">
        <f t="shared" si="97"/>
        <v>439989.78000000119</v>
      </c>
      <c r="BR132" s="241">
        <f t="shared" si="98"/>
        <v>289962.33999999985</v>
      </c>
    </row>
    <row r="133" spans="1:70" x14ac:dyDescent="0.25">
      <c r="A133" s="127">
        <v>108114503</v>
      </c>
      <c r="B133" t="s">
        <v>450</v>
      </c>
      <c r="C133" t="s">
        <v>155</v>
      </c>
      <c r="D133">
        <v>108114503</v>
      </c>
      <c r="E133" s="127">
        <f t="shared" si="74"/>
        <v>0</v>
      </c>
      <c r="F133" s="17">
        <v>8469189.1699999999</v>
      </c>
      <c r="H133" s="17">
        <f t="shared" si="66"/>
        <v>8469189.1699999999</v>
      </c>
      <c r="I133" s="128">
        <f t="shared" si="67"/>
        <v>1.5279952883667908E-3</v>
      </c>
      <c r="J133" s="17">
        <v>8469189.1699999999</v>
      </c>
      <c r="K133" s="128">
        <f t="shared" si="68"/>
        <v>1.528069295991096E-3</v>
      </c>
      <c r="L133" s="17">
        <v>8469189.1699999999</v>
      </c>
      <c r="M133" s="128">
        <f t="shared" si="69"/>
        <v>1.528069295991096E-3</v>
      </c>
      <c r="N133" s="17">
        <v>8469189.1699999999</v>
      </c>
      <c r="O133" s="128">
        <f t="shared" si="70"/>
        <v>1.5242191438354414E-3</v>
      </c>
      <c r="P133" s="17">
        <v>8469189.1699999999</v>
      </c>
      <c r="Q133" s="128">
        <f t="shared" si="71"/>
        <v>1.5242191303170916E-3</v>
      </c>
      <c r="R133" s="217">
        <v>8469189.1699999999</v>
      </c>
      <c r="S133" s="128">
        <f t="shared" si="72"/>
        <v>1.5242191303170916E-3</v>
      </c>
      <c r="V133" s="17">
        <v>94444.14</v>
      </c>
      <c r="W133" s="17">
        <v>218090.63</v>
      </c>
      <c r="X133" s="17">
        <v>246071.82</v>
      </c>
      <c r="Y133" s="17">
        <v>294976.38</v>
      </c>
      <c r="Z133" s="17">
        <v>378517.31</v>
      </c>
      <c r="AA133" s="17">
        <v>370256.49</v>
      </c>
      <c r="AB133" s="17"/>
      <c r="AD133" s="17">
        <f t="shared" si="75"/>
        <v>94444.140000000596</v>
      </c>
      <c r="AE133" s="17">
        <v>8563633.3100000005</v>
      </c>
      <c r="AF133" s="17">
        <v>8687279.8000000007</v>
      </c>
      <c r="AG133" s="17">
        <v>8715260.9900000002</v>
      </c>
      <c r="AH133" s="17">
        <v>8764094.7799999993</v>
      </c>
      <c r="AI133" s="17">
        <v>8847706.4800000004</v>
      </c>
      <c r="AJ133" s="17">
        <f t="shared" si="73"/>
        <v>8839446</v>
      </c>
      <c r="AL133" s="18">
        <v>1811.202</v>
      </c>
      <c r="AM133" s="17">
        <f t="shared" si="76"/>
        <v>3529336.8674329873</v>
      </c>
      <c r="AN133" s="129">
        <f t="shared" si="77"/>
        <v>5034296.4425670132</v>
      </c>
      <c r="AO133" s="21">
        <f t="shared" si="78"/>
        <v>2.4264142618464857</v>
      </c>
      <c r="AP133" s="18">
        <v>1809.64</v>
      </c>
      <c r="AQ133" s="17">
        <f t="shared" si="79"/>
        <v>3648147.5529656634</v>
      </c>
      <c r="AR133" s="129">
        <f t="shared" si="80"/>
        <v>5039132.2470343374</v>
      </c>
      <c r="AS133" s="21">
        <f t="shared" si="81"/>
        <v>2.3812852067723824</v>
      </c>
      <c r="AT133" s="18">
        <v>1620.0450000000001</v>
      </c>
      <c r="AU133" s="17">
        <f t="shared" si="82"/>
        <v>3258949.8766148803</v>
      </c>
      <c r="AV133" s="129">
        <f t="shared" si="83"/>
        <v>5456311.1133851204</v>
      </c>
      <c r="AW133" s="21">
        <f t="shared" si="84"/>
        <v>2.6742543825352327</v>
      </c>
      <c r="AX133" s="18">
        <v>1612.575</v>
      </c>
      <c r="AY133" s="17">
        <f t="shared" si="85"/>
        <v>3336889.3010246237</v>
      </c>
      <c r="AZ133" s="129">
        <f t="shared" si="86"/>
        <v>5427205.4789753761</v>
      </c>
      <c r="BA133" s="21">
        <f t="shared" si="87"/>
        <v>2.6264265875733126</v>
      </c>
      <c r="BB133" s="18">
        <v>1597.748</v>
      </c>
      <c r="BC133" s="17">
        <f t="shared" si="88"/>
        <v>3388817.6004688861</v>
      </c>
      <c r="BD133" s="129">
        <f t="shared" si="89"/>
        <v>5458888.8795311144</v>
      </c>
      <c r="BE133" s="21">
        <f t="shared" si="90"/>
        <v>2.6108535551679757</v>
      </c>
      <c r="BF133" s="218">
        <v>1576.703</v>
      </c>
      <c r="BG133" s="17">
        <f t="shared" si="91"/>
        <v>3314859.5377121256</v>
      </c>
      <c r="BH133" s="129">
        <f t="shared" si="92"/>
        <v>5524586.4622878749</v>
      </c>
      <c r="BI133" s="219">
        <f t="shared" si="93"/>
        <v>2.6666125365000757</v>
      </c>
      <c r="BN133" s="241">
        <f t="shared" si="94"/>
        <v>123646.49000000022</v>
      </c>
      <c r="BO133" s="241">
        <f t="shared" si="95"/>
        <v>27981.189999999478</v>
      </c>
      <c r="BP133" s="241">
        <f t="shared" si="96"/>
        <v>48833.789999999106</v>
      </c>
      <c r="BQ133" s="241">
        <f t="shared" si="97"/>
        <v>83611.700000001118</v>
      </c>
      <c r="BR133" s="241">
        <f t="shared" si="98"/>
        <v>-8260.480000000447</v>
      </c>
    </row>
    <row r="134" spans="1:70" x14ac:dyDescent="0.25">
      <c r="A134" s="127">
        <v>108116003</v>
      </c>
      <c r="B134" t="s">
        <v>476</v>
      </c>
      <c r="C134" t="s">
        <v>155</v>
      </c>
      <c r="D134">
        <v>108116003</v>
      </c>
      <c r="E134" s="127">
        <f t="shared" si="74"/>
        <v>0</v>
      </c>
      <c r="F134" s="17">
        <v>9299688.5999999996</v>
      </c>
      <c r="H134" s="17">
        <f t="shared" si="66"/>
        <v>9299688.5999999996</v>
      </c>
      <c r="I134" s="128">
        <f t="shared" si="67"/>
        <v>1.6778324440329341E-3</v>
      </c>
      <c r="J134" s="17">
        <v>9299688.5999999996</v>
      </c>
      <c r="K134" s="128">
        <f t="shared" si="68"/>
        <v>1.6779137089387296E-3</v>
      </c>
      <c r="L134" s="17">
        <v>9299688.5999999996</v>
      </c>
      <c r="M134" s="128">
        <f t="shared" si="69"/>
        <v>1.6779137089387296E-3</v>
      </c>
      <c r="N134" s="17">
        <v>9299688.5999999996</v>
      </c>
      <c r="O134" s="128">
        <f t="shared" si="70"/>
        <v>1.6736860059802176E-3</v>
      </c>
      <c r="P134" s="17">
        <v>9299688.5999999996</v>
      </c>
      <c r="Q134" s="128">
        <f t="shared" si="71"/>
        <v>1.6736859911362411E-3</v>
      </c>
      <c r="R134" s="217">
        <v>9299688.5999999996</v>
      </c>
      <c r="S134" s="128">
        <f t="shared" si="72"/>
        <v>1.6736859911362411E-3</v>
      </c>
      <c r="V134" s="17">
        <v>97012.72</v>
      </c>
      <c r="W134" s="17">
        <v>224194.41</v>
      </c>
      <c r="X134" s="17">
        <v>277122.78999999998</v>
      </c>
      <c r="Y134" s="17">
        <v>309899.03000000003</v>
      </c>
      <c r="Z134" s="17">
        <v>396607.28</v>
      </c>
      <c r="AA134" s="17">
        <v>384738.2</v>
      </c>
      <c r="AB134" s="17"/>
      <c r="AD134" s="17">
        <f t="shared" si="75"/>
        <v>97012.720000000671</v>
      </c>
      <c r="AE134" s="17">
        <v>9396701.3200000003</v>
      </c>
      <c r="AF134" s="17">
        <v>9523883.0099999998</v>
      </c>
      <c r="AG134" s="17">
        <v>9576811.3900000006</v>
      </c>
      <c r="AH134" s="17">
        <v>9609513.2699999996</v>
      </c>
      <c r="AI134" s="17">
        <v>9696295.8800000008</v>
      </c>
      <c r="AJ134" s="17">
        <f t="shared" si="73"/>
        <v>9684427</v>
      </c>
      <c r="AL134" s="18">
        <v>1860.461</v>
      </c>
      <c r="AM134" s="17">
        <f t="shared" si="76"/>
        <v>3625323.7340292488</v>
      </c>
      <c r="AN134" s="129">
        <f t="shared" si="77"/>
        <v>5771377.5859707519</v>
      </c>
      <c r="AO134" s="21">
        <f t="shared" si="78"/>
        <v>2.5919619899865718</v>
      </c>
      <c r="AP134" s="18">
        <v>1860.287</v>
      </c>
      <c r="AQ134" s="17">
        <f t="shared" si="79"/>
        <v>3750249.4788266369</v>
      </c>
      <c r="AR134" s="129">
        <f t="shared" si="80"/>
        <v>5773633.5311733633</v>
      </c>
      <c r="AS134" s="21">
        <f t="shared" si="81"/>
        <v>2.5395331867307651</v>
      </c>
      <c r="AT134" s="18">
        <v>1824.473</v>
      </c>
      <c r="AU134" s="17">
        <f t="shared" si="82"/>
        <v>3670185.7406659564</v>
      </c>
      <c r="AV134" s="129">
        <f t="shared" si="83"/>
        <v>5906625.6493340442</v>
      </c>
      <c r="AW134" s="21">
        <f t="shared" si="84"/>
        <v>2.6093533316006741</v>
      </c>
      <c r="AX134" s="18">
        <v>1694.154</v>
      </c>
      <c r="AY134" s="17">
        <f t="shared" si="85"/>
        <v>3505700.1112432419</v>
      </c>
      <c r="AZ134" s="129">
        <f t="shared" si="86"/>
        <v>6103813.1587567572</v>
      </c>
      <c r="BA134" s="21">
        <f t="shared" si="87"/>
        <v>2.7411110377584853</v>
      </c>
      <c r="BB134" s="18">
        <v>1674.107</v>
      </c>
      <c r="BC134" s="17">
        <f t="shared" si="88"/>
        <v>3550774.7571382751</v>
      </c>
      <c r="BD134" s="129">
        <f t="shared" si="89"/>
        <v>6145521.1228617262</v>
      </c>
      <c r="BE134" s="21">
        <f t="shared" si="90"/>
        <v>2.7307549881915545</v>
      </c>
      <c r="BF134" s="218">
        <v>1638.3720000000001</v>
      </c>
      <c r="BG134" s="17">
        <f t="shared" si="91"/>
        <v>3444512.4100864213</v>
      </c>
      <c r="BH134" s="129">
        <f t="shared" si="92"/>
        <v>6239914.5899135787</v>
      </c>
      <c r="BI134" s="219">
        <f t="shared" si="93"/>
        <v>2.8115523612693334</v>
      </c>
      <c r="BN134" s="241">
        <f t="shared" si="94"/>
        <v>127181.68999999948</v>
      </c>
      <c r="BO134" s="241">
        <f t="shared" si="95"/>
        <v>52928.38000000082</v>
      </c>
      <c r="BP134" s="241">
        <f t="shared" si="96"/>
        <v>32701.879999998957</v>
      </c>
      <c r="BQ134" s="241">
        <f t="shared" si="97"/>
        <v>86782.610000001267</v>
      </c>
      <c r="BR134" s="241">
        <f t="shared" si="98"/>
        <v>-11868.88000000082</v>
      </c>
    </row>
    <row r="135" spans="1:70" x14ac:dyDescent="0.25">
      <c r="A135" s="127">
        <v>108116303</v>
      </c>
      <c r="B135" t="s">
        <v>501</v>
      </c>
      <c r="C135" t="s">
        <v>155</v>
      </c>
      <c r="D135">
        <v>108116303</v>
      </c>
      <c r="E135" s="127">
        <f t="shared" si="74"/>
        <v>0</v>
      </c>
      <c r="F135" s="17">
        <v>6553829.79</v>
      </c>
      <c r="H135" s="17">
        <f t="shared" si="66"/>
        <v>6553829.79</v>
      </c>
      <c r="I135" s="128">
        <f t="shared" si="67"/>
        <v>1.1824297271987743E-3</v>
      </c>
      <c r="J135" s="17">
        <v>6553829.79</v>
      </c>
      <c r="K135" s="128">
        <f t="shared" si="68"/>
        <v>1.1824869975422658E-3</v>
      </c>
      <c r="L135" s="17">
        <v>6553829.79</v>
      </c>
      <c r="M135" s="128">
        <f t="shared" si="69"/>
        <v>1.1824869975422658E-3</v>
      </c>
      <c r="N135" s="17">
        <v>6553829.79</v>
      </c>
      <c r="O135" s="128">
        <f t="shared" si="70"/>
        <v>1.1795075810494631E-3</v>
      </c>
      <c r="P135" s="17">
        <v>6553829.79</v>
      </c>
      <c r="Q135" s="128">
        <f t="shared" si="71"/>
        <v>1.1795075705883715E-3</v>
      </c>
      <c r="R135" s="217">
        <v>6553829.79</v>
      </c>
      <c r="S135" s="128">
        <f t="shared" si="72"/>
        <v>1.1795075705883715E-3</v>
      </c>
      <c r="V135" s="17">
        <v>62113.279999999999</v>
      </c>
      <c r="W135" s="17">
        <v>143476.63</v>
      </c>
      <c r="X135" s="17">
        <v>193112.41</v>
      </c>
      <c r="Y135" s="17">
        <v>227781.42</v>
      </c>
      <c r="Z135" s="17">
        <v>227752.69</v>
      </c>
      <c r="AA135" s="17">
        <v>229026.93</v>
      </c>
      <c r="AB135" s="17"/>
      <c r="AD135" s="17">
        <f t="shared" si="75"/>
        <v>62113.280000000261</v>
      </c>
      <c r="AE135" s="17">
        <v>6615943.0700000003</v>
      </c>
      <c r="AF135" s="17">
        <v>6697306.4199999999</v>
      </c>
      <c r="AG135" s="17">
        <v>6746942.2000000002</v>
      </c>
      <c r="AH135" s="17">
        <v>6781556.5499999998</v>
      </c>
      <c r="AI135" s="17">
        <v>6781582.4800000004</v>
      </c>
      <c r="AJ135" s="17">
        <f t="shared" si="73"/>
        <v>6782857</v>
      </c>
      <c r="AL135" s="18">
        <v>1191.1769999999999</v>
      </c>
      <c r="AM135" s="17">
        <f t="shared" si="76"/>
        <v>2321146.3446585326</v>
      </c>
      <c r="AN135" s="129">
        <f t="shared" si="77"/>
        <v>4294796.7253414672</v>
      </c>
      <c r="AO135" s="21">
        <f t="shared" si="78"/>
        <v>2.8502912301177123</v>
      </c>
      <c r="AP135" s="18">
        <v>1190.519</v>
      </c>
      <c r="AQ135" s="17">
        <f t="shared" si="79"/>
        <v>2400029.2746674083</v>
      </c>
      <c r="AR135" s="129">
        <f t="shared" si="80"/>
        <v>4297277.1453325916</v>
      </c>
      <c r="AS135" s="21">
        <f t="shared" si="81"/>
        <v>2.7905103036412338</v>
      </c>
      <c r="AT135" s="18">
        <v>1271.3800000000001</v>
      </c>
      <c r="AU135" s="17">
        <f t="shared" si="82"/>
        <v>2557560.8665997712</v>
      </c>
      <c r="AV135" s="129">
        <f t="shared" si="83"/>
        <v>4189381.333400229</v>
      </c>
      <c r="AW135" s="21">
        <f t="shared" si="84"/>
        <v>2.6380377836207405</v>
      </c>
      <c r="AX135" s="18">
        <v>1245.2339999999999</v>
      </c>
      <c r="AY135" s="17">
        <f t="shared" si="85"/>
        <v>2576753.3366647107</v>
      </c>
      <c r="AZ135" s="129">
        <f t="shared" si="86"/>
        <v>4204803.2133352887</v>
      </c>
      <c r="BA135" s="21">
        <f t="shared" si="87"/>
        <v>2.6318221668737172</v>
      </c>
      <c r="BB135" s="18">
        <v>961.36</v>
      </c>
      <c r="BC135" s="17">
        <f t="shared" si="88"/>
        <v>2039041.0054569107</v>
      </c>
      <c r="BD135" s="129">
        <f t="shared" si="89"/>
        <v>4742541.47454309</v>
      </c>
      <c r="BE135" s="21">
        <f t="shared" si="90"/>
        <v>3.3258686126718553</v>
      </c>
      <c r="BF135" s="218">
        <v>975.29</v>
      </c>
      <c r="BG135" s="17">
        <f t="shared" si="91"/>
        <v>2050449.170538306</v>
      </c>
      <c r="BH135" s="129">
        <f t="shared" si="92"/>
        <v>4732407.8294616938</v>
      </c>
      <c r="BI135" s="219">
        <f t="shared" si="93"/>
        <v>3.3079859269173162</v>
      </c>
      <c r="BN135" s="241">
        <f t="shared" si="94"/>
        <v>81363.349999999627</v>
      </c>
      <c r="BO135" s="241">
        <f t="shared" si="95"/>
        <v>49635.780000000261</v>
      </c>
      <c r="BP135" s="241">
        <f t="shared" si="96"/>
        <v>34614.349999999627</v>
      </c>
      <c r="BQ135" s="241">
        <f t="shared" si="97"/>
        <v>25.930000000633299</v>
      </c>
      <c r="BR135" s="241">
        <f t="shared" si="98"/>
        <v>1274.519999999553</v>
      </c>
    </row>
    <row r="136" spans="1:70" x14ac:dyDescent="0.25">
      <c r="A136" s="127">
        <v>108116503</v>
      </c>
      <c r="B136" t="s">
        <v>514</v>
      </c>
      <c r="C136" t="s">
        <v>155</v>
      </c>
      <c r="D136">
        <v>108116503</v>
      </c>
      <c r="E136" s="127">
        <f t="shared" si="74"/>
        <v>0</v>
      </c>
      <c r="F136" s="17">
        <v>3036331.34</v>
      </c>
      <c r="H136" s="17">
        <f t="shared" si="66"/>
        <v>3036331.34</v>
      </c>
      <c r="I136" s="128">
        <f t="shared" si="67"/>
        <v>5.478092280515708E-4</v>
      </c>
      <c r="J136" s="17">
        <v>3036332.79</v>
      </c>
      <c r="K136" s="128">
        <f t="shared" si="68"/>
        <v>5.4783602251382707E-4</v>
      </c>
      <c r="L136" s="17">
        <v>3036332.79</v>
      </c>
      <c r="M136" s="128">
        <f t="shared" si="69"/>
        <v>5.4783602251382707E-4</v>
      </c>
      <c r="N136" s="17">
        <v>3036332.79</v>
      </c>
      <c r="O136" s="128">
        <f t="shared" si="70"/>
        <v>5.4645568456151007E-4</v>
      </c>
      <c r="P136" s="17">
        <v>3036332.79</v>
      </c>
      <c r="Q136" s="128">
        <f t="shared" si="71"/>
        <v>5.4645567971497652E-4</v>
      </c>
      <c r="R136" s="217">
        <v>3036332.79</v>
      </c>
      <c r="S136" s="128">
        <f t="shared" si="72"/>
        <v>5.4645567971497652E-4</v>
      </c>
      <c r="V136" s="17">
        <v>113485.11</v>
      </c>
      <c r="W136" s="17">
        <v>262701.33</v>
      </c>
      <c r="X136" s="17">
        <v>279594.37</v>
      </c>
      <c r="Y136" s="17">
        <v>290067.11</v>
      </c>
      <c r="Z136" s="17">
        <v>373579.46</v>
      </c>
      <c r="AA136" s="17">
        <v>354855.67</v>
      </c>
      <c r="AB136" s="17"/>
      <c r="AD136" s="17">
        <f t="shared" si="75"/>
        <v>113485.11000000034</v>
      </c>
      <c r="AE136" s="17">
        <v>3149816.45</v>
      </c>
      <c r="AF136" s="17">
        <v>3299034.12</v>
      </c>
      <c r="AG136" s="17">
        <v>3315927.16</v>
      </c>
      <c r="AH136" s="17">
        <v>3326330.3</v>
      </c>
      <c r="AI136" s="17">
        <v>3409912.25</v>
      </c>
      <c r="AJ136" s="17">
        <f t="shared" si="73"/>
        <v>3391188</v>
      </c>
      <c r="AL136" s="18">
        <v>2176.36</v>
      </c>
      <c r="AM136" s="17">
        <f t="shared" si="76"/>
        <v>4240889.5224312125</v>
      </c>
      <c r="AN136" s="129">
        <f t="shared" si="77"/>
        <v>-1091073.0724312123</v>
      </c>
      <c r="AO136" s="21">
        <f t="shared" si="78"/>
        <v>0.74272541959411309</v>
      </c>
      <c r="AP136" s="18">
        <v>2179.8040000000001</v>
      </c>
      <c r="AQ136" s="17">
        <f t="shared" si="79"/>
        <v>4394380.4450303735</v>
      </c>
      <c r="AR136" s="129">
        <f t="shared" si="80"/>
        <v>-1095346.3250303734</v>
      </c>
      <c r="AS136" s="21">
        <f t="shared" si="81"/>
        <v>0.75073930472517325</v>
      </c>
      <c r="AT136" s="18">
        <v>1840.7449999999999</v>
      </c>
      <c r="AU136" s="17">
        <f t="shared" si="82"/>
        <v>3702919.1723868512</v>
      </c>
      <c r="AV136" s="129">
        <f t="shared" si="83"/>
        <v>-386992.01238685101</v>
      </c>
      <c r="AW136" s="21">
        <f t="shared" si="84"/>
        <v>0.89549001899023328</v>
      </c>
      <c r="AX136" s="18">
        <v>1585.7370000000001</v>
      </c>
      <c r="AY136" s="17">
        <f t="shared" si="85"/>
        <v>3281353.6297777672</v>
      </c>
      <c r="AZ136" s="129">
        <f t="shared" si="86"/>
        <v>44976.670222232584</v>
      </c>
      <c r="BA136" s="21">
        <f t="shared" si="87"/>
        <v>1.0137067427948261</v>
      </c>
      <c r="BB136" s="18">
        <v>1576.905</v>
      </c>
      <c r="BC136" s="17">
        <f t="shared" si="88"/>
        <v>3344609.6745340242</v>
      </c>
      <c r="BD136" s="129">
        <f t="shared" si="89"/>
        <v>65302.575465975795</v>
      </c>
      <c r="BE136" s="21">
        <f t="shared" si="90"/>
        <v>1.0195247224102686</v>
      </c>
      <c r="BF136" s="218">
        <v>1511.12</v>
      </c>
      <c r="BG136" s="17">
        <f t="shared" si="91"/>
        <v>3176977.8738465942</v>
      </c>
      <c r="BH136" s="129">
        <f t="shared" si="92"/>
        <v>214210.12615340576</v>
      </c>
      <c r="BI136" s="219">
        <f t="shared" si="93"/>
        <v>1.0674257532344871</v>
      </c>
      <c r="BN136" s="241">
        <f t="shared" si="94"/>
        <v>149217.66999999993</v>
      </c>
      <c r="BO136" s="241">
        <f t="shared" si="95"/>
        <v>16893.040000000037</v>
      </c>
      <c r="BP136" s="241">
        <f t="shared" si="96"/>
        <v>10403.139999999665</v>
      </c>
      <c r="BQ136" s="241">
        <f t="shared" si="97"/>
        <v>83581.950000000186</v>
      </c>
      <c r="BR136" s="241">
        <f t="shared" si="98"/>
        <v>-18724.25</v>
      </c>
    </row>
    <row r="137" spans="1:70" x14ac:dyDescent="0.25">
      <c r="A137" s="127">
        <v>108118503</v>
      </c>
      <c r="B137" t="s">
        <v>638</v>
      </c>
      <c r="C137" t="s">
        <v>155</v>
      </c>
      <c r="D137">
        <v>108118503</v>
      </c>
      <c r="E137" s="127">
        <f t="shared" si="74"/>
        <v>0</v>
      </c>
      <c r="F137" s="17">
        <v>3833812.92</v>
      </c>
      <c r="H137" s="17">
        <f t="shared" si="66"/>
        <v>3833812.92</v>
      </c>
      <c r="I137" s="128">
        <f t="shared" si="67"/>
        <v>6.9168936490288926E-4</v>
      </c>
      <c r="J137" s="17">
        <v>3833812.92</v>
      </c>
      <c r="K137" s="128">
        <f t="shared" si="68"/>
        <v>6.9172286650269357E-4</v>
      </c>
      <c r="L137" s="17">
        <v>3833812.92</v>
      </c>
      <c r="M137" s="128">
        <f t="shared" si="69"/>
        <v>6.9172286650269357E-4</v>
      </c>
      <c r="N137" s="17">
        <v>3833812.92</v>
      </c>
      <c r="O137" s="128">
        <f t="shared" si="70"/>
        <v>6.8997998855038604E-4</v>
      </c>
      <c r="P137" s="17">
        <v>3833812.92</v>
      </c>
      <c r="Q137" s="128">
        <f t="shared" si="71"/>
        <v>6.8997998243093073E-4</v>
      </c>
      <c r="R137" s="217">
        <v>3833812.92</v>
      </c>
      <c r="S137" s="128">
        <f t="shared" si="72"/>
        <v>6.8997998243093073E-4</v>
      </c>
      <c r="V137" s="17">
        <v>65101.99</v>
      </c>
      <c r="W137" s="17">
        <v>150618.76999999999</v>
      </c>
      <c r="X137" s="17">
        <v>180206.91</v>
      </c>
      <c r="Y137" s="17">
        <v>194602.74</v>
      </c>
      <c r="Z137" s="17">
        <v>245031.72</v>
      </c>
      <c r="AA137" s="17">
        <v>242310.54</v>
      </c>
      <c r="AB137" s="17"/>
      <c r="AD137" s="17">
        <f t="shared" si="75"/>
        <v>65101.990000000224</v>
      </c>
      <c r="AE137" s="17">
        <v>3898914.91</v>
      </c>
      <c r="AF137" s="17">
        <v>3984431.69</v>
      </c>
      <c r="AG137" s="17">
        <v>4014019.83</v>
      </c>
      <c r="AH137" s="17">
        <v>4028368.96</v>
      </c>
      <c r="AI137" s="17">
        <v>4078844.64</v>
      </c>
      <c r="AJ137" s="17">
        <f t="shared" si="73"/>
        <v>4076123</v>
      </c>
      <c r="AL137" s="18">
        <v>1248.4929999999999</v>
      </c>
      <c r="AM137" s="17">
        <f t="shared" si="76"/>
        <v>2432833.2089032657</v>
      </c>
      <c r="AN137" s="129">
        <f t="shared" si="77"/>
        <v>1466081.7010967345</v>
      </c>
      <c r="AO137" s="21">
        <f t="shared" si="78"/>
        <v>1.6026231867155629</v>
      </c>
      <c r="AP137" s="18">
        <v>1249.7819999999999</v>
      </c>
      <c r="AQ137" s="17">
        <f t="shared" si="79"/>
        <v>2519500.6437968505</v>
      </c>
      <c r="AR137" s="129">
        <f t="shared" si="80"/>
        <v>1464931.0462031495</v>
      </c>
      <c r="AS137" s="21">
        <f t="shared" si="81"/>
        <v>1.5814370596847793</v>
      </c>
      <c r="AT137" s="18">
        <v>1186.415</v>
      </c>
      <c r="AU137" s="17">
        <f t="shared" si="82"/>
        <v>2386641.740114653</v>
      </c>
      <c r="AV137" s="129">
        <f t="shared" si="83"/>
        <v>1627378.0898853471</v>
      </c>
      <c r="AW137" s="21">
        <f t="shared" si="84"/>
        <v>1.6818694496674513</v>
      </c>
      <c r="AX137" s="18">
        <v>1063.8530000000001</v>
      </c>
      <c r="AY137" s="17">
        <f t="shared" si="85"/>
        <v>2201422.9995894451</v>
      </c>
      <c r="AZ137" s="129">
        <f t="shared" si="86"/>
        <v>1826945.9604105549</v>
      </c>
      <c r="BA137" s="21">
        <f t="shared" si="87"/>
        <v>1.8298931921540165</v>
      </c>
      <c r="BB137" s="18">
        <v>1034.296</v>
      </c>
      <c r="BC137" s="17">
        <f t="shared" si="88"/>
        <v>2193737.9917825381</v>
      </c>
      <c r="BD137" s="129">
        <f t="shared" si="89"/>
        <v>1885106.648217462</v>
      </c>
      <c r="BE137" s="21">
        <f t="shared" si="90"/>
        <v>1.8593125775634238</v>
      </c>
      <c r="BF137" s="218">
        <v>1031.857</v>
      </c>
      <c r="BG137" s="17">
        <f t="shared" si="91"/>
        <v>2169375.6008614311</v>
      </c>
      <c r="BH137" s="129">
        <f t="shared" si="92"/>
        <v>1906747.3991385689</v>
      </c>
      <c r="BI137" s="219">
        <f t="shared" si="93"/>
        <v>1.8789383444625376</v>
      </c>
      <c r="BN137" s="241">
        <f t="shared" si="94"/>
        <v>85516.779999999795</v>
      </c>
      <c r="BO137" s="241">
        <f t="shared" si="95"/>
        <v>29588.14000000013</v>
      </c>
      <c r="BP137" s="241">
        <f t="shared" si="96"/>
        <v>14349.129999999888</v>
      </c>
      <c r="BQ137" s="241">
        <f t="shared" si="97"/>
        <v>50475.680000000168</v>
      </c>
      <c r="BR137" s="241">
        <f t="shared" si="98"/>
        <v>-2721.6400000001304</v>
      </c>
    </row>
    <row r="138" spans="1:70" x14ac:dyDescent="0.25">
      <c r="A138" s="127">
        <v>109122703</v>
      </c>
      <c r="B138" t="s">
        <v>181</v>
      </c>
      <c r="C138" t="s">
        <v>182</v>
      </c>
      <c r="D138">
        <v>109122703</v>
      </c>
      <c r="E138" s="127">
        <f t="shared" si="74"/>
        <v>0</v>
      </c>
      <c r="F138" s="17">
        <v>5222737.25</v>
      </c>
      <c r="H138" s="17">
        <f t="shared" si="66"/>
        <v>5222737.25</v>
      </c>
      <c r="I138" s="128">
        <f t="shared" si="67"/>
        <v>9.4227649780760886E-4</v>
      </c>
      <c r="J138" s="17">
        <v>5222737.25</v>
      </c>
      <c r="K138" s="128">
        <f t="shared" si="68"/>
        <v>9.4232213645948975E-4</v>
      </c>
      <c r="L138" s="17">
        <v>5222737.25</v>
      </c>
      <c r="M138" s="128">
        <f t="shared" si="69"/>
        <v>9.4232213645948975E-4</v>
      </c>
      <c r="N138" s="17">
        <v>5222737.25</v>
      </c>
      <c r="O138" s="128">
        <f t="shared" si="70"/>
        <v>9.3994784387045019E-4</v>
      </c>
      <c r="P138" s="17">
        <v>5222737.25</v>
      </c>
      <c r="Q138" s="128">
        <f t="shared" si="71"/>
        <v>9.3994783553402175E-4</v>
      </c>
      <c r="R138" s="217">
        <v>5222737.25</v>
      </c>
      <c r="S138" s="128">
        <f t="shared" si="72"/>
        <v>9.3994783553402175E-4</v>
      </c>
      <c r="V138" s="17">
        <v>71128.22</v>
      </c>
      <c r="W138" s="17">
        <v>166202.21</v>
      </c>
      <c r="X138" s="17">
        <v>208067.08</v>
      </c>
      <c r="Y138" s="17">
        <v>258037.55</v>
      </c>
      <c r="Z138" s="17">
        <v>317548.17</v>
      </c>
      <c r="AA138" s="17">
        <v>279386.84000000003</v>
      </c>
      <c r="AB138" s="17"/>
      <c r="AD138" s="17">
        <f t="shared" si="75"/>
        <v>71128.219999999739</v>
      </c>
      <c r="AE138" s="17">
        <v>5293865.47</v>
      </c>
      <c r="AF138" s="17">
        <v>5388939.46</v>
      </c>
      <c r="AG138" s="17">
        <v>5430804.3300000001</v>
      </c>
      <c r="AH138" s="17">
        <v>5480712.8799999999</v>
      </c>
      <c r="AI138" s="17">
        <v>5540285.4199999999</v>
      </c>
      <c r="AJ138" s="17">
        <f t="shared" si="73"/>
        <v>5502124</v>
      </c>
      <c r="AL138" s="18">
        <v>1364.0609999999999</v>
      </c>
      <c r="AM138" s="17">
        <f t="shared" si="76"/>
        <v>2658030.8417987106</v>
      </c>
      <c r="AN138" s="129">
        <f t="shared" si="77"/>
        <v>2635834.6282012891</v>
      </c>
      <c r="AO138" s="21">
        <f t="shared" si="78"/>
        <v>1.9916493769566641</v>
      </c>
      <c r="AP138" s="18">
        <v>1379.088</v>
      </c>
      <c r="AQ138" s="17">
        <f t="shared" si="79"/>
        <v>2780175.3456622921</v>
      </c>
      <c r="AR138" s="129">
        <f t="shared" si="80"/>
        <v>2608764.1143377079</v>
      </c>
      <c r="AS138" s="21">
        <f t="shared" si="81"/>
        <v>1.938345172511502</v>
      </c>
      <c r="AT138" s="18">
        <v>1369.836</v>
      </c>
      <c r="AU138" s="17">
        <f t="shared" si="82"/>
        <v>2755619.0495835738</v>
      </c>
      <c r="AV138" s="129">
        <f t="shared" si="83"/>
        <v>2675185.2804164262</v>
      </c>
      <c r="AW138" s="21">
        <f t="shared" si="84"/>
        <v>1.9708109982839237</v>
      </c>
      <c r="AX138" s="18">
        <v>1410.6379999999999</v>
      </c>
      <c r="AY138" s="17">
        <f t="shared" si="85"/>
        <v>2919022.5879842942</v>
      </c>
      <c r="AZ138" s="129">
        <f t="shared" si="86"/>
        <v>2561690.2920157057</v>
      </c>
      <c r="BA138" s="21">
        <f t="shared" si="87"/>
        <v>1.8775849500310509</v>
      </c>
      <c r="BB138" s="18">
        <v>1340.393</v>
      </c>
      <c r="BC138" s="17">
        <f t="shared" si="88"/>
        <v>2842968.5970161073</v>
      </c>
      <c r="BD138" s="129">
        <f t="shared" si="89"/>
        <v>2697316.8229838926</v>
      </c>
      <c r="BE138" s="21">
        <f t="shared" si="90"/>
        <v>1.948767716187549</v>
      </c>
      <c r="BF138" s="218">
        <v>1189.7429999999999</v>
      </c>
      <c r="BG138" s="17">
        <f t="shared" si="91"/>
        <v>2501315.0421964298</v>
      </c>
      <c r="BH138" s="129">
        <f t="shared" si="92"/>
        <v>3000808.9578035702</v>
      </c>
      <c r="BI138" s="219">
        <f t="shared" si="93"/>
        <v>2.1996925246043895</v>
      </c>
      <c r="BN138" s="241">
        <f t="shared" si="94"/>
        <v>95073.990000000224</v>
      </c>
      <c r="BO138" s="241">
        <f t="shared" si="95"/>
        <v>41864.870000000112</v>
      </c>
      <c r="BP138" s="241">
        <f t="shared" si="96"/>
        <v>49908.549999999814</v>
      </c>
      <c r="BQ138" s="241">
        <f t="shared" si="97"/>
        <v>59572.540000000037</v>
      </c>
      <c r="BR138" s="241">
        <f t="shared" si="98"/>
        <v>-38161.419999999925</v>
      </c>
    </row>
    <row r="139" spans="1:70" x14ac:dyDescent="0.25">
      <c r="A139" s="127">
        <v>121135003</v>
      </c>
      <c r="B139" t="s">
        <v>349</v>
      </c>
      <c r="C139" t="s">
        <v>350</v>
      </c>
      <c r="D139">
        <v>121135003</v>
      </c>
      <c r="E139" s="127">
        <f t="shared" si="74"/>
        <v>0</v>
      </c>
      <c r="F139" s="17">
        <v>2729238.56</v>
      </c>
      <c r="H139" s="17">
        <f t="shared" si="66"/>
        <v>2729238.56</v>
      </c>
      <c r="I139" s="128">
        <f t="shared" si="67"/>
        <v>4.9240412237821878E-4</v>
      </c>
      <c r="J139" s="17">
        <v>2729285.72</v>
      </c>
      <c r="K139" s="128">
        <f t="shared" si="68"/>
        <v>4.9243648063642819E-4</v>
      </c>
      <c r="L139" s="17">
        <v>2729285.72</v>
      </c>
      <c r="M139" s="128">
        <f t="shared" si="69"/>
        <v>4.9243648063642819E-4</v>
      </c>
      <c r="N139" s="17">
        <v>2729285.72</v>
      </c>
      <c r="O139" s="128">
        <f t="shared" si="70"/>
        <v>4.9119572841241615E-4</v>
      </c>
      <c r="P139" s="17">
        <v>2729285.72</v>
      </c>
      <c r="Q139" s="128">
        <f t="shared" si="71"/>
        <v>4.9119572405598503E-4</v>
      </c>
      <c r="R139" s="217">
        <v>2729285.72</v>
      </c>
      <c r="S139" s="128">
        <f t="shared" si="72"/>
        <v>4.9119572405598503E-4</v>
      </c>
      <c r="V139" s="17">
        <v>236988.78</v>
      </c>
      <c r="W139" s="17">
        <v>548161.63</v>
      </c>
      <c r="X139" s="17">
        <v>747827.18</v>
      </c>
      <c r="Y139" s="17">
        <v>907348.87</v>
      </c>
      <c r="Z139" s="17">
        <v>1122686.24</v>
      </c>
      <c r="AA139" s="17">
        <v>1148554.5</v>
      </c>
      <c r="AB139" s="17"/>
      <c r="AD139" s="17">
        <f t="shared" si="75"/>
        <v>236988.7799999998</v>
      </c>
      <c r="AE139" s="17">
        <v>2966227.34</v>
      </c>
      <c r="AF139" s="17">
        <v>3277447.35</v>
      </c>
      <c r="AG139" s="17">
        <v>3477112.9</v>
      </c>
      <c r="AH139" s="17">
        <v>3636416.88</v>
      </c>
      <c r="AI139" s="17">
        <v>3851971.96</v>
      </c>
      <c r="AJ139" s="17">
        <f t="shared" si="73"/>
        <v>3877840</v>
      </c>
      <c r="AL139" s="18">
        <v>4544.8509999999997</v>
      </c>
      <c r="AM139" s="17">
        <f t="shared" si="76"/>
        <v>8856168.5506584477</v>
      </c>
      <c r="AN139" s="129">
        <f t="shared" si="77"/>
        <v>-5889941.2106584478</v>
      </c>
      <c r="AO139" s="21">
        <f t="shared" si="78"/>
        <v>0.33493347862936323</v>
      </c>
      <c r="AP139" s="18">
        <v>4548.4539999999997</v>
      </c>
      <c r="AQ139" s="17">
        <f t="shared" si="79"/>
        <v>9169465.3797865212</v>
      </c>
      <c r="AR139" s="129">
        <f t="shared" si="80"/>
        <v>-5892018.0297865216</v>
      </c>
      <c r="AS139" s="21">
        <f t="shared" si="81"/>
        <v>0.35743058229162583</v>
      </c>
      <c r="AT139" s="18">
        <v>4923.415</v>
      </c>
      <c r="AU139" s="17">
        <f t="shared" si="82"/>
        <v>9904146.3087592311</v>
      </c>
      <c r="AV139" s="129">
        <f t="shared" si="83"/>
        <v>-6427033.4087592307</v>
      </c>
      <c r="AW139" s="21">
        <f t="shared" si="84"/>
        <v>0.35107648772563466</v>
      </c>
      <c r="AX139" s="18">
        <v>4960.2889999999998</v>
      </c>
      <c r="AY139" s="17">
        <f t="shared" si="85"/>
        <v>10264288.665079223</v>
      </c>
      <c r="AZ139" s="129">
        <f t="shared" si="86"/>
        <v>-6627871.7850792231</v>
      </c>
      <c r="BA139" s="21">
        <f t="shared" si="87"/>
        <v>0.35427850858985294</v>
      </c>
      <c r="BB139" s="18">
        <v>4738.9369999999999</v>
      </c>
      <c r="BC139" s="17">
        <f t="shared" si="88"/>
        <v>10051267.85520196</v>
      </c>
      <c r="BD139" s="129">
        <f t="shared" si="89"/>
        <v>-6199295.8952019596</v>
      </c>
      <c r="BE139" s="21">
        <f t="shared" si="90"/>
        <v>0.38323244544780888</v>
      </c>
      <c r="BF139" s="218">
        <v>4891.0129999999999</v>
      </c>
      <c r="BG139" s="17">
        <f t="shared" si="91"/>
        <v>10282863.096045353</v>
      </c>
      <c r="BH139" s="129">
        <f t="shared" si="92"/>
        <v>-6405023.0960453525</v>
      </c>
      <c r="BI139" s="219">
        <f t="shared" si="93"/>
        <v>0.37711675860892907</v>
      </c>
      <c r="BN139" s="241">
        <f t="shared" si="94"/>
        <v>311220.01000000024</v>
      </c>
      <c r="BO139" s="241">
        <f t="shared" si="95"/>
        <v>199665.54999999981</v>
      </c>
      <c r="BP139" s="241">
        <f t="shared" si="96"/>
        <v>159303.97999999998</v>
      </c>
      <c r="BQ139" s="241">
        <f t="shared" si="97"/>
        <v>215555.08000000007</v>
      </c>
      <c r="BR139" s="241">
        <f t="shared" si="98"/>
        <v>25868.040000000037</v>
      </c>
    </row>
    <row r="140" spans="1:70" x14ac:dyDescent="0.25">
      <c r="A140" s="127">
        <v>121135503</v>
      </c>
      <c r="B140" t="s">
        <v>376</v>
      </c>
      <c r="C140" t="s">
        <v>350</v>
      </c>
      <c r="D140">
        <v>121135503</v>
      </c>
      <c r="E140" s="127">
        <f t="shared" si="74"/>
        <v>0</v>
      </c>
      <c r="F140" s="17">
        <v>8318580.2199999997</v>
      </c>
      <c r="H140" s="17">
        <f t="shared" si="66"/>
        <v>8318580.2199999997</v>
      </c>
      <c r="I140" s="128">
        <f t="shared" si="67"/>
        <v>1.5008227029673468E-3</v>
      </c>
      <c r="J140" s="17">
        <v>8318580.2199999997</v>
      </c>
      <c r="K140" s="128">
        <f t="shared" si="68"/>
        <v>1.5008953945021936E-3</v>
      </c>
      <c r="L140" s="17">
        <v>8318580.2199999997</v>
      </c>
      <c r="M140" s="128">
        <f t="shared" si="69"/>
        <v>1.5008953945021936E-3</v>
      </c>
      <c r="N140" s="17">
        <v>8318580.2199999997</v>
      </c>
      <c r="O140" s="128">
        <f t="shared" si="70"/>
        <v>1.4971137102201292E-3</v>
      </c>
      <c r="P140" s="17">
        <v>8318580.2199999997</v>
      </c>
      <c r="Q140" s="128">
        <f t="shared" si="71"/>
        <v>1.4971136969421785E-3</v>
      </c>
      <c r="R140" s="217">
        <v>8318580.2199999997</v>
      </c>
      <c r="S140" s="128">
        <f t="shared" si="72"/>
        <v>1.4971136969421785E-3</v>
      </c>
      <c r="V140" s="17">
        <v>167350.01</v>
      </c>
      <c r="W140" s="17">
        <v>387371.31</v>
      </c>
      <c r="X140" s="17">
        <v>571942.36</v>
      </c>
      <c r="Y140" s="17">
        <v>684876.05</v>
      </c>
      <c r="Z140" s="17">
        <v>963529.19</v>
      </c>
      <c r="AA140" s="17">
        <v>998667.71</v>
      </c>
      <c r="AB140" s="17"/>
      <c r="AD140" s="17">
        <f t="shared" si="75"/>
        <v>167350.01000000071</v>
      </c>
      <c r="AE140" s="17">
        <v>8485930.2300000004</v>
      </c>
      <c r="AF140" s="17">
        <v>8705951.5299999993</v>
      </c>
      <c r="AG140" s="17">
        <v>8890522.5800000001</v>
      </c>
      <c r="AH140" s="17">
        <v>9003291.9399999995</v>
      </c>
      <c r="AI140" s="17">
        <v>9282109.4100000001</v>
      </c>
      <c r="AJ140" s="17">
        <f t="shared" si="73"/>
        <v>9317248</v>
      </c>
      <c r="AL140" s="18">
        <v>3209.3539999999998</v>
      </c>
      <c r="AM140" s="17">
        <f t="shared" si="76"/>
        <v>6253797.9710951783</v>
      </c>
      <c r="AN140" s="129">
        <f t="shared" si="77"/>
        <v>2232132.2589048222</v>
      </c>
      <c r="AO140" s="21">
        <f t="shared" si="78"/>
        <v>1.3569242673366895</v>
      </c>
      <c r="AP140" s="18">
        <v>3214.2719999999999</v>
      </c>
      <c r="AQ140" s="17">
        <f t="shared" si="79"/>
        <v>6479818.3789958498</v>
      </c>
      <c r="AR140" s="129">
        <f t="shared" si="80"/>
        <v>2226133.1510041496</v>
      </c>
      <c r="AS140" s="21">
        <f t="shared" si="81"/>
        <v>1.3435486954727154</v>
      </c>
      <c r="AT140" s="18">
        <v>3765.4549999999999</v>
      </c>
      <c r="AU140" s="17">
        <f t="shared" si="82"/>
        <v>7574745.8296830524</v>
      </c>
      <c r="AV140" s="129">
        <f t="shared" si="83"/>
        <v>1315776.7503169477</v>
      </c>
      <c r="AW140" s="21">
        <f t="shared" si="84"/>
        <v>1.1737057295257132</v>
      </c>
      <c r="AX140" s="18">
        <v>3744.076</v>
      </c>
      <c r="AY140" s="17">
        <f t="shared" si="85"/>
        <v>7747588.2651182534</v>
      </c>
      <c r="AZ140" s="129">
        <f t="shared" si="86"/>
        <v>1255703.6748817461</v>
      </c>
      <c r="BA140" s="21">
        <f t="shared" si="87"/>
        <v>1.1620767175425759</v>
      </c>
      <c r="BB140" s="18">
        <v>4067.1239999999998</v>
      </c>
      <c r="BC140" s="17">
        <f t="shared" si="88"/>
        <v>8626354.966170771</v>
      </c>
      <c r="BD140" s="129">
        <f t="shared" si="89"/>
        <v>655754.4438292291</v>
      </c>
      <c r="BE140" s="21">
        <f t="shared" si="90"/>
        <v>1.0760175585633613</v>
      </c>
      <c r="BF140" s="218">
        <v>4252.7340000000004</v>
      </c>
      <c r="BG140" s="17">
        <f t="shared" si="91"/>
        <v>8940945.6703340057</v>
      </c>
      <c r="BH140" s="129">
        <f t="shared" si="92"/>
        <v>376302.32966599427</v>
      </c>
      <c r="BI140" s="219">
        <f t="shared" si="93"/>
        <v>1.04208753117856</v>
      </c>
      <c r="BN140" s="241">
        <f t="shared" si="94"/>
        <v>220021.29999999888</v>
      </c>
      <c r="BO140" s="241">
        <f t="shared" si="95"/>
        <v>184571.05000000075</v>
      </c>
      <c r="BP140" s="241">
        <f t="shared" si="96"/>
        <v>112769.3599999994</v>
      </c>
      <c r="BQ140" s="241">
        <f t="shared" si="97"/>
        <v>278817.47000000067</v>
      </c>
      <c r="BR140" s="241">
        <f t="shared" si="98"/>
        <v>35138.589999999851</v>
      </c>
    </row>
    <row r="141" spans="1:70" x14ac:dyDescent="0.25">
      <c r="A141" s="127">
        <v>121136503</v>
      </c>
      <c r="B141" t="s">
        <v>471</v>
      </c>
      <c r="C141" t="s">
        <v>350</v>
      </c>
      <c r="D141">
        <v>121136503</v>
      </c>
      <c r="E141" s="127">
        <f t="shared" si="74"/>
        <v>0</v>
      </c>
      <c r="F141" s="17">
        <v>6186399.96</v>
      </c>
      <c r="H141" s="17">
        <f t="shared" si="66"/>
        <v>6186399.96</v>
      </c>
      <c r="I141" s="128">
        <f t="shared" si="67"/>
        <v>1.1161387236828602E-3</v>
      </c>
      <c r="J141" s="17">
        <v>6186464.3399999999</v>
      </c>
      <c r="K141" s="128">
        <f t="shared" si="68"/>
        <v>1.1162043991394066E-3</v>
      </c>
      <c r="L141" s="17">
        <v>6186464.3399999999</v>
      </c>
      <c r="M141" s="128">
        <f t="shared" si="69"/>
        <v>1.1162043991394066E-3</v>
      </c>
      <c r="N141" s="17">
        <v>6186464.3399999999</v>
      </c>
      <c r="O141" s="128">
        <f t="shared" si="70"/>
        <v>1.1133919895289443E-3</v>
      </c>
      <c r="P141" s="17">
        <v>6186464.3399999999</v>
      </c>
      <c r="Q141" s="128">
        <f t="shared" si="71"/>
        <v>1.1133919796542341E-3</v>
      </c>
      <c r="R141" s="217">
        <v>6186464.3399999999</v>
      </c>
      <c r="S141" s="128">
        <f t="shared" si="72"/>
        <v>1.1133919796542341E-3</v>
      </c>
      <c r="V141" s="17">
        <v>135518.79999999999</v>
      </c>
      <c r="W141" s="17">
        <v>313090.40999999997</v>
      </c>
      <c r="X141" s="17">
        <v>388896.74</v>
      </c>
      <c r="Y141" s="17">
        <v>432682.33</v>
      </c>
      <c r="Z141" s="17">
        <v>513570.04</v>
      </c>
      <c r="AA141" s="17">
        <v>546471.43000000005</v>
      </c>
      <c r="AB141" s="17"/>
      <c r="AD141" s="17">
        <f t="shared" si="75"/>
        <v>135518.79999999981</v>
      </c>
      <c r="AE141" s="17">
        <v>6321918.7599999998</v>
      </c>
      <c r="AF141" s="17">
        <v>6499554.75</v>
      </c>
      <c r="AG141" s="17">
        <v>6575361.0800000001</v>
      </c>
      <c r="AH141" s="17">
        <v>6619042.8499999996</v>
      </c>
      <c r="AI141" s="17">
        <v>6700034.3799999999</v>
      </c>
      <c r="AJ141" s="17">
        <f t="shared" si="73"/>
        <v>6732936</v>
      </c>
      <c r="AL141" s="18">
        <v>2598.9110000000001</v>
      </c>
      <c r="AM141" s="17">
        <f t="shared" si="76"/>
        <v>5064279.0850921832</v>
      </c>
      <c r="AN141" s="129">
        <f t="shared" si="77"/>
        <v>1257639.6749078166</v>
      </c>
      <c r="AO141" s="21">
        <f t="shared" si="78"/>
        <v>1.2483353807672162</v>
      </c>
      <c r="AP141" s="18">
        <v>2597.915</v>
      </c>
      <c r="AQ141" s="17">
        <f t="shared" si="79"/>
        <v>5237272.1922939327</v>
      </c>
      <c r="AR141" s="129">
        <f t="shared" si="80"/>
        <v>1262282.5577060673</v>
      </c>
      <c r="AS141" s="21">
        <f t="shared" si="81"/>
        <v>1.24101908615011</v>
      </c>
      <c r="AT141" s="18">
        <v>2560.3510000000001</v>
      </c>
      <c r="AU141" s="17">
        <f t="shared" si="82"/>
        <v>5150508.5201588748</v>
      </c>
      <c r="AV141" s="129">
        <f t="shared" si="83"/>
        <v>1424852.5598411253</v>
      </c>
      <c r="AW141" s="21">
        <f t="shared" si="84"/>
        <v>1.2766430837390739</v>
      </c>
      <c r="AX141" s="18">
        <v>2365.3850000000002</v>
      </c>
      <c r="AY141" s="17">
        <f t="shared" si="85"/>
        <v>4894673.3635980524</v>
      </c>
      <c r="AZ141" s="129">
        <f t="shared" si="86"/>
        <v>1724369.4864019472</v>
      </c>
      <c r="BA141" s="21">
        <f t="shared" si="87"/>
        <v>1.3522951090518471</v>
      </c>
      <c r="BB141" s="18">
        <v>2167.8150000000001</v>
      </c>
      <c r="BC141" s="17">
        <f t="shared" si="88"/>
        <v>4597927.5996968597</v>
      </c>
      <c r="BD141" s="129">
        <f t="shared" si="89"/>
        <v>2102106.7803031402</v>
      </c>
      <c r="BE141" s="21">
        <f t="shared" si="90"/>
        <v>1.4571857069784508</v>
      </c>
      <c r="BF141" s="218">
        <v>2327.098</v>
      </c>
      <c r="BG141" s="17">
        <f t="shared" si="91"/>
        <v>4892489.5814181948</v>
      </c>
      <c r="BH141" s="129">
        <f t="shared" si="92"/>
        <v>1840446.4185818052</v>
      </c>
      <c r="BI141" s="219">
        <f t="shared" si="93"/>
        <v>1.3761778922477157</v>
      </c>
      <c r="BN141" s="241">
        <f t="shared" si="94"/>
        <v>177635.99000000022</v>
      </c>
      <c r="BO141" s="241">
        <f t="shared" si="95"/>
        <v>75806.330000000075</v>
      </c>
      <c r="BP141" s="241">
        <f t="shared" si="96"/>
        <v>43681.769999999553</v>
      </c>
      <c r="BQ141" s="241">
        <f t="shared" si="97"/>
        <v>80991.530000000261</v>
      </c>
      <c r="BR141" s="241">
        <f t="shared" si="98"/>
        <v>32901.620000000112</v>
      </c>
    </row>
    <row r="142" spans="1:70" x14ac:dyDescent="0.25">
      <c r="A142" s="127">
        <v>121136603</v>
      </c>
      <c r="B142" t="s">
        <v>473</v>
      </c>
      <c r="C142" t="s">
        <v>350</v>
      </c>
      <c r="D142">
        <v>121136603</v>
      </c>
      <c r="E142" s="127">
        <f t="shared" si="74"/>
        <v>0</v>
      </c>
      <c r="F142" s="17">
        <v>7664844.75</v>
      </c>
      <c r="H142" s="17">
        <f t="shared" si="66"/>
        <v>7664844.75</v>
      </c>
      <c r="I142" s="128">
        <f t="shared" si="67"/>
        <v>1.3828769707434616E-3</v>
      </c>
      <c r="J142" s="17">
        <v>7664865.04</v>
      </c>
      <c r="K142" s="128">
        <f t="shared" si="68"/>
        <v>1.3829476105018403E-3</v>
      </c>
      <c r="L142" s="17">
        <v>7664865.04</v>
      </c>
      <c r="M142" s="128">
        <f t="shared" si="69"/>
        <v>1.3829476105018403E-3</v>
      </c>
      <c r="N142" s="17">
        <v>7664865.04</v>
      </c>
      <c r="O142" s="128">
        <f t="shared" si="70"/>
        <v>1.3794631096760597E-3</v>
      </c>
      <c r="P142" s="17">
        <v>7664865.04</v>
      </c>
      <c r="Q142" s="128">
        <f t="shared" si="71"/>
        <v>1.3794630974415557E-3</v>
      </c>
      <c r="R142" s="217">
        <v>7664865.04</v>
      </c>
      <c r="S142" s="128">
        <f t="shared" si="72"/>
        <v>1.3794630974415557E-3</v>
      </c>
      <c r="V142" s="17">
        <v>316098.12</v>
      </c>
      <c r="W142" s="17">
        <v>731657.05</v>
      </c>
      <c r="X142" s="17">
        <v>917161.05</v>
      </c>
      <c r="Y142" s="17">
        <v>1093394.1299999999</v>
      </c>
      <c r="Z142" s="17">
        <v>1352837.84</v>
      </c>
      <c r="AA142" s="17">
        <v>1199946.48</v>
      </c>
      <c r="AB142" s="17"/>
      <c r="AD142" s="17">
        <f t="shared" si="75"/>
        <v>316098.12000000011</v>
      </c>
      <c r="AE142" s="17">
        <v>7980942.8700000001</v>
      </c>
      <c r="AF142" s="17">
        <v>8396522.0899999999</v>
      </c>
      <c r="AG142" s="17">
        <v>8582026.0899999999</v>
      </c>
      <c r="AH142" s="17">
        <v>8757994.25</v>
      </c>
      <c r="AI142" s="17">
        <v>9017702.8800000008</v>
      </c>
      <c r="AJ142" s="17">
        <f t="shared" si="73"/>
        <v>8864812</v>
      </c>
      <c r="AL142" s="18">
        <v>6061.97</v>
      </c>
      <c r="AM142" s="17">
        <f t="shared" si="76"/>
        <v>11812450.632382667</v>
      </c>
      <c r="AN142" s="129">
        <f t="shared" si="77"/>
        <v>-3831507.7623826666</v>
      </c>
      <c r="AO142" s="21">
        <f t="shared" si="78"/>
        <v>0.67563819891200505</v>
      </c>
      <c r="AP142" s="18">
        <v>6071.0349999999999</v>
      </c>
      <c r="AQ142" s="17">
        <f t="shared" si="79"/>
        <v>12238915.739715576</v>
      </c>
      <c r="AR142" s="129">
        <f t="shared" si="80"/>
        <v>-3842393.6497155763</v>
      </c>
      <c r="AS142" s="21">
        <f t="shared" si="81"/>
        <v>0.68605113954278507</v>
      </c>
      <c r="AT142" s="18">
        <v>6038.2460000000001</v>
      </c>
      <c r="AU142" s="17">
        <f t="shared" si="82"/>
        <v>12146786.698314117</v>
      </c>
      <c r="AV142" s="129">
        <f t="shared" si="83"/>
        <v>-3564760.6083141174</v>
      </c>
      <c r="AW142" s="21">
        <f t="shared" si="84"/>
        <v>0.70652645042257312</v>
      </c>
      <c r="AX142" s="18">
        <v>5977.3459999999995</v>
      </c>
      <c r="AY142" s="17">
        <f t="shared" si="85"/>
        <v>12368877.054352405</v>
      </c>
      <c r="AZ142" s="129">
        <f t="shared" si="86"/>
        <v>-3610882.8043524045</v>
      </c>
      <c r="BA142" s="21">
        <f t="shared" si="87"/>
        <v>0.70806704695299771</v>
      </c>
      <c r="BB142" s="18">
        <v>5710.4229999999998</v>
      </c>
      <c r="BC142" s="17">
        <f t="shared" si="88"/>
        <v>12111786.069218885</v>
      </c>
      <c r="BD142" s="129">
        <f t="shared" si="89"/>
        <v>-3094083.1892188843</v>
      </c>
      <c r="BE142" s="21">
        <f t="shared" si="90"/>
        <v>0.74453947819618083</v>
      </c>
      <c r="BF142" s="218">
        <v>5109.8609999999999</v>
      </c>
      <c r="BG142" s="17">
        <f t="shared" si="91"/>
        <v>10742969.013335561</v>
      </c>
      <c r="BH142" s="129">
        <f t="shared" si="92"/>
        <v>-1878157.0133355614</v>
      </c>
      <c r="BI142" s="219">
        <f t="shared" si="93"/>
        <v>0.82517337516247602</v>
      </c>
      <c r="BN142" s="241">
        <f t="shared" si="94"/>
        <v>415579.21999999974</v>
      </c>
      <c r="BO142" s="241">
        <f t="shared" si="95"/>
        <v>185504</v>
      </c>
      <c r="BP142" s="241">
        <f t="shared" si="96"/>
        <v>175968.16000000015</v>
      </c>
      <c r="BQ142" s="241">
        <f t="shared" si="97"/>
        <v>259708.63000000082</v>
      </c>
      <c r="BR142" s="241">
        <f t="shared" si="98"/>
        <v>-152890.88000000082</v>
      </c>
    </row>
    <row r="143" spans="1:70" x14ac:dyDescent="0.25">
      <c r="A143" s="127">
        <v>121139004</v>
      </c>
      <c r="B143" t="s">
        <v>624</v>
      </c>
      <c r="C143" t="s">
        <v>350</v>
      </c>
      <c r="D143">
        <v>121139004</v>
      </c>
      <c r="E143" s="127">
        <f t="shared" si="74"/>
        <v>0</v>
      </c>
      <c r="F143" s="17">
        <v>2997054.54</v>
      </c>
      <c r="H143" s="17">
        <f t="shared" si="66"/>
        <v>2997054.54</v>
      </c>
      <c r="I143" s="128">
        <f t="shared" si="67"/>
        <v>5.4072298117038039E-4</v>
      </c>
      <c r="J143" s="17">
        <v>2997054.54</v>
      </c>
      <c r="K143" s="128">
        <f t="shared" si="68"/>
        <v>5.407491707951445E-4</v>
      </c>
      <c r="L143" s="17">
        <v>2997054.54</v>
      </c>
      <c r="M143" s="128">
        <f t="shared" si="69"/>
        <v>5.407491707951445E-4</v>
      </c>
      <c r="N143" s="17">
        <v>2997054.54</v>
      </c>
      <c r="O143" s="128">
        <f t="shared" si="70"/>
        <v>5.3938668900778875E-4</v>
      </c>
      <c r="P143" s="17">
        <v>2997054.54</v>
      </c>
      <c r="Q143" s="128">
        <f t="shared" si="71"/>
        <v>5.3938668422395038E-4</v>
      </c>
      <c r="R143" s="217">
        <v>2997054.54</v>
      </c>
      <c r="S143" s="128">
        <f t="shared" si="72"/>
        <v>5.3938668422395038E-4</v>
      </c>
      <c r="V143" s="17">
        <v>61754.26</v>
      </c>
      <c r="W143" s="17">
        <v>142712.07</v>
      </c>
      <c r="X143" s="17">
        <v>171237.08</v>
      </c>
      <c r="Y143" s="17">
        <v>251619.89</v>
      </c>
      <c r="Z143" s="17">
        <v>303438.71000000002</v>
      </c>
      <c r="AA143" s="17">
        <v>304600.96000000002</v>
      </c>
      <c r="AB143" s="17"/>
      <c r="AD143" s="17">
        <f t="shared" si="75"/>
        <v>61754.259999999776</v>
      </c>
      <c r="AE143" s="17">
        <v>3058808.8</v>
      </c>
      <c r="AF143" s="17">
        <v>3139766.61</v>
      </c>
      <c r="AG143" s="17">
        <v>3168291.62</v>
      </c>
      <c r="AH143" s="17">
        <v>3248614.06</v>
      </c>
      <c r="AI143" s="17">
        <v>3300493.25</v>
      </c>
      <c r="AJ143" s="17">
        <f t="shared" si="73"/>
        <v>3301656</v>
      </c>
      <c r="AL143" s="18">
        <v>1184.2919999999999</v>
      </c>
      <c r="AM143" s="17">
        <f t="shared" si="76"/>
        <v>2307730.1247491711</v>
      </c>
      <c r="AN143" s="129">
        <f t="shared" si="77"/>
        <v>751078.67525082873</v>
      </c>
      <c r="AO143" s="21">
        <f t="shared" si="78"/>
        <v>1.3254620924673608</v>
      </c>
      <c r="AP143" s="18">
        <v>1184.175</v>
      </c>
      <c r="AQ143" s="17">
        <f t="shared" si="79"/>
        <v>2387240.0745635121</v>
      </c>
      <c r="AR143" s="129">
        <f t="shared" si="80"/>
        <v>752526.53543648776</v>
      </c>
      <c r="AS143" s="21">
        <f t="shared" si="81"/>
        <v>1.3152286791156023</v>
      </c>
      <c r="AT143" s="18">
        <v>1127.3610000000001</v>
      </c>
      <c r="AU143" s="17">
        <f t="shared" si="82"/>
        <v>2267846.2584992563</v>
      </c>
      <c r="AV143" s="129">
        <f t="shared" si="83"/>
        <v>900445.36150074378</v>
      </c>
      <c r="AW143" s="21">
        <f t="shared" si="84"/>
        <v>1.3970486791713175</v>
      </c>
      <c r="AX143" s="18">
        <v>1375.5540000000001</v>
      </c>
      <c r="AY143" s="17">
        <f t="shared" si="85"/>
        <v>2846423.5310491761</v>
      </c>
      <c r="AZ143" s="129">
        <f t="shared" si="86"/>
        <v>402190.52895082394</v>
      </c>
      <c r="BA143" s="21">
        <f t="shared" si="87"/>
        <v>1.1412967973893116</v>
      </c>
      <c r="BB143" s="18">
        <v>1280.836</v>
      </c>
      <c r="BC143" s="17">
        <f t="shared" si="88"/>
        <v>2716648.4202228175</v>
      </c>
      <c r="BD143" s="129">
        <f t="shared" si="89"/>
        <v>583844.82977718255</v>
      </c>
      <c r="BE143" s="21">
        <f t="shared" si="90"/>
        <v>1.2149136507436968</v>
      </c>
      <c r="BF143" s="218">
        <v>1297.115</v>
      </c>
      <c r="BG143" s="17">
        <f t="shared" si="91"/>
        <v>2727053.8771470999</v>
      </c>
      <c r="BH143" s="129">
        <f t="shared" si="92"/>
        <v>574602.12285290007</v>
      </c>
      <c r="BI143" s="219">
        <f t="shared" si="93"/>
        <v>1.2107043530265778</v>
      </c>
      <c r="BN143" s="241">
        <f t="shared" si="94"/>
        <v>80957.810000000056</v>
      </c>
      <c r="BO143" s="241">
        <f t="shared" si="95"/>
        <v>28525.010000000242</v>
      </c>
      <c r="BP143" s="241">
        <f t="shared" si="96"/>
        <v>80322.439999999944</v>
      </c>
      <c r="BQ143" s="241">
        <f t="shared" si="97"/>
        <v>51879.189999999944</v>
      </c>
      <c r="BR143" s="241">
        <f t="shared" si="98"/>
        <v>1162.75</v>
      </c>
    </row>
    <row r="144" spans="1:70" x14ac:dyDescent="0.25">
      <c r="A144" s="127">
        <v>110141003</v>
      </c>
      <c r="B144" t="s">
        <v>125</v>
      </c>
      <c r="C144" t="s">
        <v>126</v>
      </c>
      <c r="D144">
        <v>110141003</v>
      </c>
      <c r="E144" s="127">
        <f t="shared" si="74"/>
        <v>0</v>
      </c>
      <c r="F144" s="17">
        <v>7847879.8799999999</v>
      </c>
      <c r="H144" s="17">
        <f t="shared" si="66"/>
        <v>7847879.8799999999</v>
      </c>
      <c r="I144" s="128">
        <f t="shared" si="67"/>
        <v>1.4158998269616565E-3</v>
      </c>
      <c r="J144" s="17">
        <v>7847879.8799999999</v>
      </c>
      <c r="K144" s="128">
        <f t="shared" si="68"/>
        <v>1.4159684053029939E-3</v>
      </c>
      <c r="L144" s="17">
        <v>7847879.8799999999</v>
      </c>
      <c r="M144" s="128">
        <f t="shared" si="69"/>
        <v>1.4159684053029939E-3</v>
      </c>
      <c r="N144" s="17">
        <v>7847879.8799999999</v>
      </c>
      <c r="O144" s="128">
        <f t="shared" si="70"/>
        <v>1.412400704661198E-3</v>
      </c>
      <c r="P144" s="17">
        <v>7847879.8799999999</v>
      </c>
      <c r="Q144" s="128">
        <f t="shared" si="71"/>
        <v>1.4124006921345696E-3</v>
      </c>
      <c r="R144" s="217">
        <v>7847879.8799999999</v>
      </c>
      <c r="S144" s="128">
        <f t="shared" si="72"/>
        <v>1.4124006921345696E-3</v>
      </c>
      <c r="V144" s="17">
        <v>110635.41</v>
      </c>
      <c r="W144" s="17">
        <v>255581.84</v>
      </c>
      <c r="X144" s="17">
        <v>351766.6</v>
      </c>
      <c r="Y144" s="17">
        <v>445308.02</v>
      </c>
      <c r="Z144" s="17">
        <v>518383.28</v>
      </c>
      <c r="AA144" s="17">
        <v>512373.71</v>
      </c>
      <c r="AB144" s="17"/>
      <c r="AD144" s="17">
        <f t="shared" si="75"/>
        <v>110635.41000000015</v>
      </c>
      <c r="AE144" s="17">
        <v>7958515.29</v>
      </c>
      <c r="AF144" s="17">
        <v>8103461.7199999997</v>
      </c>
      <c r="AG144" s="17">
        <v>8199646.4800000004</v>
      </c>
      <c r="AH144" s="17">
        <v>8293275.4500000002</v>
      </c>
      <c r="AI144" s="17">
        <v>8366263.1600000001</v>
      </c>
      <c r="AJ144" s="17">
        <f t="shared" si="73"/>
        <v>8360254</v>
      </c>
      <c r="AL144" s="18">
        <v>2121.71</v>
      </c>
      <c r="AM144" s="17">
        <f t="shared" si="76"/>
        <v>4134397.6679582093</v>
      </c>
      <c r="AN144" s="129">
        <f t="shared" si="77"/>
        <v>3824117.6220417907</v>
      </c>
      <c r="AO144" s="21">
        <f t="shared" si="78"/>
        <v>1.9249515719493786</v>
      </c>
      <c r="AP144" s="18">
        <v>2120.7289999999998</v>
      </c>
      <c r="AQ144" s="17">
        <f t="shared" si="79"/>
        <v>4275288.0748951826</v>
      </c>
      <c r="AR144" s="129">
        <f t="shared" si="80"/>
        <v>3828173.6451048171</v>
      </c>
      <c r="AS144" s="21">
        <f t="shared" si="81"/>
        <v>1.8954188765861522</v>
      </c>
      <c r="AT144" s="18">
        <v>2315.9</v>
      </c>
      <c r="AU144" s="17">
        <f t="shared" si="82"/>
        <v>4658760.7253208403</v>
      </c>
      <c r="AV144" s="129">
        <f t="shared" si="83"/>
        <v>3540885.7546791602</v>
      </c>
      <c r="AW144" s="21">
        <f t="shared" si="84"/>
        <v>1.7600488549313307</v>
      </c>
      <c r="AX144" s="18">
        <v>2435.4699999999998</v>
      </c>
      <c r="AY144" s="17">
        <f t="shared" si="85"/>
        <v>5039699.7261934727</v>
      </c>
      <c r="AZ144" s="129">
        <f t="shared" si="86"/>
        <v>3253575.7238065274</v>
      </c>
      <c r="BA144" s="21">
        <f t="shared" si="87"/>
        <v>1.6455892018519087</v>
      </c>
      <c r="BB144" s="18">
        <v>2188.1320000000001</v>
      </c>
      <c r="BC144" s="17">
        <f t="shared" si="88"/>
        <v>4641019.8815765595</v>
      </c>
      <c r="BD144" s="129">
        <f t="shared" si="89"/>
        <v>3725243.2784234406</v>
      </c>
      <c r="BE144" s="21">
        <f t="shared" si="90"/>
        <v>1.8026777246121108</v>
      </c>
      <c r="BF144" s="218">
        <v>2181.8960000000002</v>
      </c>
      <c r="BG144" s="17">
        <f t="shared" si="91"/>
        <v>4587216.9748493759</v>
      </c>
      <c r="BH144" s="129">
        <f t="shared" si="92"/>
        <v>3773037.0251506241</v>
      </c>
      <c r="BI144" s="219">
        <f t="shared" si="93"/>
        <v>1.8225111316594118</v>
      </c>
      <c r="BN144" s="241">
        <f t="shared" si="94"/>
        <v>144946.4299999997</v>
      </c>
      <c r="BO144" s="241">
        <f t="shared" si="95"/>
        <v>96184.760000000708</v>
      </c>
      <c r="BP144" s="241">
        <f t="shared" si="96"/>
        <v>93628.969999999739</v>
      </c>
      <c r="BQ144" s="241">
        <f t="shared" si="97"/>
        <v>72987.709999999963</v>
      </c>
      <c r="BR144" s="241">
        <f t="shared" si="98"/>
        <v>-6009.160000000149</v>
      </c>
    </row>
    <row r="145" spans="1:70" x14ac:dyDescent="0.25">
      <c r="A145" s="127">
        <v>110141103</v>
      </c>
      <c r="B145" t="s">
        <v>135</v>
      </c>
      <c r="C145" t="s">
        <v>126</v>
      </c>
      <c r="D145">
        <v>110141103</v>
      </c>
      <c r="E145" s="127">
        <f t="shared" si="74"/>
        <v>0</v>
      </c>
      <c r="F145" s="17">
        <v>7949157.1799999997</v>
      </c>
      <c r="H145" s="17">
        <f t="shared" si="66"/>
        <v>7949157.1799999997</v>
      </c>
      <c r="I145" s="128">
        <f t="shared" si="67"/>
        <v>1.4341720882268408E-3</v>
      </c>
      <c r="J145" s="17">
        <v>7949157.1799999997</v>
      </c>
      <c r="K145" s="128">
        <f t="shared" si="68"/>
        <v>1.4342415515752574E-3</v>
      </c>
      <c r="L145" s="17">
        <v>7949157.1799999997</v>
      </c>
      <c r="M145" s="128">
        <f t="shared" si="69"/>
        <v>1.4342415515752574E-3</v>
      </c>
      <c r="N145" s="17">
        <v>7949157.1799999997</v>
      </c>
      <c r="O145" s="128">
        <f t="shared" si="70"/>
        <v>1.4306278095702226E-3</v>
      </c>
      <c r="P145" s="17">
        <v>7949157.1799999997</v>
      </c>
      <c r="Q145" s="128">
        <f t="shared" si="71"/>
        <v>1.4306277968819372E-3</v>
      </c>
      <c r="R145" s="217">
        <v>7949157.1799999997</v>
      </c>
      <c r="S145" s="128">
        <f t="shared" si="72"/>
        <v>1.4306277968819372E-3</v>
      </c>
      <c r="V145" s="17">
        <v>176375.39</v>
      </c>
      <c r="W145" s="17">
        <v>408370.02</v>
      </c>
      <c r="X145" s="17">
        <v>467002.78</v>
      </c>
      <c r="Y145" s="17">
        <v>507568.28</v>
      </c>
      <c r="Z145" s="17">
        <v>657363.92000000004</v>
      </c>
      <c r="AA145" s="17">
        <v>564034.56999999995</v>
      </c>
      <c r="AB145" s="17"/>
      <c r="AD145" s="17">
        <f t="shared" si="75"/>
        <v>176375.3900000006</v>
      </c>
      <c r="AE145" s="17">
        <v>8125532.5700000003</v>
      </c>
      <c r="AF145" s="17">
        <v>8357527.2000000002</v>
      </c>
      <c r="AG145" s="17">
        <v>8416159.9600000009</v>
      </c>
      <c r="AH145" s="17">
        <v>8456657.4399999995</v>
      </c>
      <c r="AI145" s="17">
        <v>8606521.0999999996</v>
      </c>
      <c r="AJ145" s="17">
        <f t="shared" si="73"/>
        <v>8513192</v>
      </c>
      <c r="AL145" s="18">
        <v>3382.4380000000001</v>
      </c>
      <c r="AM145" s="17">
        <f t="shared" si="76"/>
        <v>6591072.1913990267</v>
      </c>
      <c r="AN145" s="129">
        <f t="shared" si="77"/>
        <v>1534460.3786009736</v>
      </c>
      <c r="AO145" s="21">
        <f t="shared" si="78"/>
        <v>1.2328089169776288</v>
      </c>
      <c r="AP145" s="18">
        <v>3388.5120000000002</v>
      </c>
      <c r="AQ145" s="17">
        <f t="shared" si="79"/>
        <v>6831077.8723916281</v>
      </c>
      <c r="AR145" s="129">
        <f t="shared" si="80"/>
        <v>1526449.3276083721</v>
      </c>
      <c r="AS145" s="21">
        <f t="shared" si="81"/>
        <v>1.2234565841765097</v>
      </c>
      <c r="AT145" s="18">
        <v>3074.5720000000001</v>
      </c>
      <c r="AU145" s="17">
        <f t="shared" si="82"/>
        <v>6184936.8628918109</v>
      </c>
      <c r="AV145" s="129">
        <f t="shared" si="83"/>
        <v>2231223.0971081899</v>
      </c>
      <c r="AW145" s="21">
        <f t="shared" si="84"/>
        <v>1.3607511518015667</v>
      </c>
      <c r="AX145" s="18">
        <v>2775.0650000000001</v>
      </c>
      <c r="AY145" s="17">
        <f t="shared" si="85"/>
        <v>5742421.1017459016</v>
      </c>
      <c r="AZ145" s="129">
        <f t="shared" si="86"/>
        <v>2714236.3382540978</v>
      </c>
      <c r="BA145" s="21">
        <f t="shared" si="87"/>
        <v>1.4726641063346735</v>
      </c>
      <c r="BB145" s="18">
        <v>2774.779</v>
      </c>
      <c r="BC145" s="17">
        <f t="shared" si="88"/>
        <v>5885295.9995014574</v>
      </c>
      <c r="BD145" s="129">
        <f t="shared" si="89"/>
        <v>2721225.1004985422</v>
      </c>
      <c r="BE145" s="21">
        <f t="shared" si="90"/>
        <v>1.4623769306979728</v>
      </c>
      <c r="BF145" s="218">
        <v>2401.8890000000001</v>
      </c>
      <c r="BG145" s="17">
        <f t="shared" si="91"/>
        <v>5049730.1395226875</v>
      </c>
      <c r="BH145" s="129">
        <f t="shared" si="92"/>
        <v>3463461.8604773125</v>
      </c>
      <c r="BI145" s="219">
        <f t="shared" si="93"/>
        <v>1.6858706831420276</v>
      </c>
      <c r="BN145" s="241">
        <f t="shared" si="94"/>
        <v>231994.62999999989</v>
      </c>
      <c r="BO145" s="241">
        <f t="shared" si="95"/>
        <v>58632.760000000708</v>
      </c>
      <c r="BP145" s="241">
        <f t="shared" si="96"/>
        <v>40497.479999998584</v>
      </c>
      <c r="BQ145" s="241">
        <f t="shared" si="97"/>
        <v>149863.66000000015</v>
      </c>
      <c r="BR145" s="241">
        <f t="shared" si="98"/>
        <v>-93329.099999999627</v>
      </c>
    </row>
    <row r="146" spans="1:70" x14ac:dyDescent="0.25">
      <c r="A146" s="127">
        <v>110147003</v>
      </c>
      <c r="B146" t="s">
        <v>483</v>
      </c>
      <c r="C146" t="s">
        <v>126</v>
      </c>
      <c r="D146">
        <v>110147003</v>
      </c>
      <c r="E146" s="127">
        <f t="shared" si="74"/>
        <v>0</v>
      </c>
      <c r="F146" s="17">
        <v>4892568.4400000004</v>
      </c>
      <c r="H146" s="17">
        <f t="shared" si="66"/>
        <v>4892568.4400000004</v>
      </c>
      <c r="I146" s="128">
        <f t="shared" si="67"/>
        <v>8.8270805791105741E-4</v>
      </c>
      <c r="J146" s="17">
        <v>4892568.4400000004</v>
      </c>
      <c r="K146" s="128">
        <f t="shared" si="68"/>
        <v>8.8275081139781132E-4</v>
      </c>
      <c r="L146" s="17">
        <v>4892568.4400000004</v>
      </c>
      <c r="M146" s="128">
        <f t="shared" si="69"/>
        <v>8.8275081139781132E-4</v>
      </c>
      <c r="N146" s="17">
        <v>4892568.4400000004</v>
      </c>
      <c r="O146" s="128">
        <f t="shared" si="70"/>
        <v>8.8052661584049868E-4</v>
      </c>
      <c r="P146" s="17">
        <v>4892568.4400000004</v>
      </c>
      <c r="Q146" s="128">
        <f t="shared" si="71"/>
        <v>8.8052660803107901E-4</v>
      </c>
      <c r="R146" s="217">
        <v>4892568.4400000004</v>
      </c>
      <c r="S146" s="128">
        <f t="shared" si="72"/>
        <v>8.8052660803107901E-4</v>
      </c>
      <c r="V146" s="17">
        <v>140915.49</v>
      </c>
      <c r="W146" s="17">
        <v>325545.74</v>
      </c>
      <c r="X146" s="17">
        <v>383287.53</v>
      </c>
      <c r="Y146" s="17">
        <v>417749.45</v>
      </c>
      <c r="Z146" s="17">
        <v>508461.86</v>
      </c>
      <c r="AA146" s="17">
        <v>553315.30000000005</v>
      </c>
      <c r="AB146" s="17"/>
      <c r="AD146" s="17">
        <f t="shared" si="75"/>
        <v>140915.48999999929</v>
      </c>
      <c r="AE146" s="17">
        <v>5033483.93</v>
      </c>
      <c r="AF146" s="17">
        <v>5218114.18</v>
      </c>
      <c r="AG146" s="17">
        <v>5275855.97</v>
      </c>
      <c r="AH146" s="17">
        <v>5310217.6500000004</v>
      </c>
      <c r="AI146" s="17">
        <v>5401030.2999999998</v>
      </c>
      <c r="AJ146" s="17">
        <f t="shared" si="73"/>
        <v>5445884</v>
      </c>
      <c r="AL146" s="18">
        <v>2702.4059999999999</v>
      </c>
      <c r="AM146" s="17">
        <f t="shared" si="76"/>
        <v>5265951.0792126497</v>
      </c>
      <c r="AN146" s="129">
        <f t="shared" si="77"/>
        <v>-232467.14921265002</v>
      </c>
      <c r="AO146" s="21">
        <f t="shared" si="78"/>
        <v>0.95585466979928579</v>
      </c>
      <c r="AP146" s="18">
        <v>2701.2649999999999</v>
      </c>
      <c r="AQ146" s="17">
        <f t="shared" si="79"/>
        <v>5445620.8415274816</v>
      </c>
      <c r="AR146" s="129">
        <f t="shared" si="80"/>
        <v>-227506.66152748186</v>
      </c>
      <c r="AS146" s="21">
        <f t="shared" si="81"/>
        <v>0.95822208924415919</v>
      </c>
      <c r="AT146" s="18">
        <v>2523.422</v>
      </c>
      <c r="AU146" s="17">
        <f t="shared" si="82"/>
        <v>5076220.6084073428</v>
      </c>
      <c r="AV146" s="129">
        <f t="shared" si="83"/>
        <v>199635.36159265693</v>
      </c>
      <c r="AW146" s="21">
        <f t="shared" si="84"/>
        <v>1.0393275582353565</v>
      </c>
      <c r="AX146" s="18">
        <v>2283.75</v>
      </c>
      <c r="AY146" s="17">
        <f t="shared" si="85"/>
        <v>4725746.6730012456</v>
      </c>
      <c r="AZ146" s="129">
        <f t="shared" si="86"/>
        <v>584470.97699875478</v>
      </c>
      <c r="BA146" s="21">
        <f t="shared" si="87"/>
        <v>1.1236780169233165</v>
      </c>
      <c r="BB146" s="18">
        <v>2146.2530000000002</v>
      </c>
      <c r="BC146" s="17">
        <f t="shared" si="88"/>
        <v>4552194.6774204373</v>
      </c>
      <c r="BD146" s="129">
        <f t="shared" si="89"/>
        <v>848835.62257956248</v>
      </c>
      <c r="BE146" s="21">
        <f t="shared" si="90"/>
        <v>1.1864673377854233</v>
      </c>
      <c r="BF146" s="218">
        <v>2356.2420000000002</v>
      </c>
      <c r="BG146" s="17">
        <f t="shared" si="91"/>
        <v>4953761.9113161415</v>
      </c>
      <c r="BH146" s="129">
        <f t="shared" si="92"/>
        <v>492122.08868385851</v>
      </c>
      <c r="BI146" s="219">
        <f t="shared" si="93"/>
        <v>1.0993431047946971</v>
      </c>
      <c r="BN146" s="241">
        <f t="shared" si="94"/>
        <v>184630.25</v>
      </c>
      <c r="BO146" s="241">
        <f t="shared" si="95"/>
        <v>57741.790000000037</v>
      </c>
      <c r="BP146" s="241">
        <f t="shared" si="96"/>
        <v>34361.680000000633</v>
      </c>
      <c r="BQ146" s="241">
        <f t="shared" si="97"/>
        <v>90812.649999999441</v>
      </c>
      <c r="BR146" s="241">
        <f t="shared" si="98"/>
        <v>44853.700000000186</v>
      </c>
    </row>
    <row r="147" spans="1:70" x14ac:dyDescent="0.25">
      <c r="A147" s="127">
        <v>110148002</v>
      </c>
      <c r="B147" t="s">
        <v>573</v>
      </c>
      <c r="C147" t="s">
        <v>126</v>
      </c>
      <c r="D147">
        <v>110148002</v>
      </c>
      <c r="E147" s="127">
        <f t="shared" si="74"/>
        <v>0</v>
      </c>
      <c r="F147" s="17">
        <v>6440590.5199999996</v>
      </c>
      <c r="H147" s="17">
        <f t="shared" si="66"/>
        <v>6440590.5199999996</v>
      </c>
      <c r="I147" s="128">
        <f t="shared" si="67"/>
        <v>1.1619993096529E-3</v>
      </c>
      <c r="J147" s="17">
        <v>6440590.5199999996</v>
      </c>
      <c r="K147" s="128">
        <f t="shared" si="68"/>
        <v>1.1620555904601818E-3</v>
      </c>
      <c r="L147" s="17">
        <v>6440590.5199999996</v>
      </c>
      <c r="M147" s="128">
        <f t="shared" si="69"/>
        <v>1.1620555904601818E-3</v>
      </c>
      <c r="N147" s="17">
        <v>6440590.5199999996</v>
      </c>
      <c r="O147" s="128">
        <f t="shared" si="70"/>
        <v>1.1591276533251718E-3</v>
      </c>
      <c r="P147" s="17">
        <v>6440590.5199999996</v>
      </c>
      <c r="Q147" s="128">
        <f t="shared" si="71"/>
        <v>1.1591276430448303E-3</v>
      </c>
      <c r="R147" s="217">
        <v>6440590.5199999996</v>
      </c>
      <c r="S147" s="128">
        <f t="shared" si="72"/>
        <v>1.1591276430448303E-3</v>
      </c>
      <c r="V147" s="17">
        <v>471757.24</v>
      </c>
      <c r="W147" s="17">
        <v>1102853.78</v>
      </c>
      <c r="X147" s="17">
        <v>1283565.6299999999</v>
      </c>
      <c r="Y147" s="17">
        <v>1480848.31</v>
      </c>
      <c r="Z147" s="17">
        <v>1966337.05</v>
      </c>
      <c r="AA147" s="17">
        <v>2029040.23</v>
      </c>
      <c r="AB147" s="17"/>
      <c r="AD147" s="17">
        <f t="shared" si="75"/>
        <v>471757.24000000022</v>
      </c>
      <c r="AE147" s="17">
        <v>6912347.7599999998</v>
      </c>
      <c r="AF147" s="17">
        <v>7543444.2999999998</v>
      </c>
      <c r="AG147" s="17">
        <v>7724156.1500000004</v>
      </c>
      <c r="AH147" s="17">
        <v>7920858.7400000002</v>
      </c>
      <c r="AI147" s="17">
        <v>8406927.5700000003</v>
      </c>
      <c r="AJ147" s="17">
        <f t="shared" si="73"/>
        <v>8469631</v>
      </c>
      <c r="AL147" s="18">
        <v>9047.1219999999994</v>
      </c>
      <c r="AM147" s="17">
        <f t="shared" si="76"/>
        <v>17629365.039771415</v>
      </c>
      <c r="AN147" s="129">
        <f t="shared" si="77"/>
        <v>-10717017.279771416</v>
      </c>
      <c r="AO147" s="21">
        <f t="shared" si="78"/>
        <v>0.39209283739975392</v>
      </c>
      <c r="AP147" s="18">
        <v>9151.0959999999995</v>
      </c>
      <c r="AQ147" s="17">
        <f t="shared" si="79"/>
        <v>18448171.171809789</v>
      </c>
      <c r="AR147" s="129">
        <f t="shared" si="80"/>
        <v>-10904726.871809788</v>
      </c>
      <c r="AS147" s="21">
        <f t="shared" si="81"/>
        <v>0.40889930116904799</v>
      </c>
      <c r="AT147" s="18">
        <v>8450.5169999999998</v>
      </c>
      <c r="AU147" s="17">
        <f t="shared" si="82"/>
        <v>16999411.333933283</v>
      </c>
      <c r="AV147" s="129">
        <f t="shared" si="83"/>
        <v>-9275255.1839332823</v>
      </c>
      <c r="AW147" s="21">
        <f t="shared" si="84"/>
        <v>0.45437786040164035</v>
      </c>
      <c r="AX147" s="18">
        <v>8094.2629999999999</v>
      </c>
      <c r="AY147" s="17">
        <f t="shared" si="85"/>
        <v>16749397.457097793</v>
      </c>
      <c r="AZ147" s="129">
        <f t="shared" si="86"/>
        <v>-8828538.7170977928</v>
      </c>
      <c r="BA147" s="21">
        <f t="shared" si="87"/>
        <v>0.47290410059756655</v>
      </c>
      <c r="BB147" s="18">
        <v>8300.0460000000003</v>
      </c>
      <c r="BC147" s="17">
        <f t="shared" si="88"/>
        <v>17604366.877318185</v>
      </c>
      <c r="BD147" s="129">
        <f t="shared" si="89"/>
        <v>-9197439.3073181845</v>
      </c>
      <c r="BE147" s="21">
        <f t="shared" si="90"/>
        <v>0.47754785097279767</v>
      </c>
      <c r="BF147" s="218">
        <v>8640.48</v>
      </c>
      <c r="BG147" s="17">
        <f t="shared" si="91"/>
        <v>18165740.496726945</v>
      </c>
      <c r="BH147" s="129">
        <f t="shared" si="92"/>
        <v>-9696109.496726945</v>
      </c>
      <c r="BI147" s="219">
        <f t="shared" si="93"/>
        <v>0.46624199005408207</v>
      </c>
      <c r="BN147" s="241">
        <f t="shared" si="94"/>
        <v>631096.54</v>
      </c>
      <c r="BO147" s="241">
        <f t="shared" si="95"/>
        <v>180711.85000000056</v>
      </c>
      <c r="BP147" s="241">
        <f t="shared" si="96"/>
        <v>196702.58999999985</v>
      </c>
      <c r="BQ147" s="241">
        <f t="shared" si="97"/>
        <v>486068.83000000007</v>
      </c>
      <c r="BR147" s="241">
        <f t="shared" si="98"/>
        <v>62703.429999999702</v>
      </c>
    </row>
    <row r="148" spans="1:70" x14ac:dyDescent="0.25">
      <c r="A148" s="127">
        <v>124150503</v>
      </c>
      <c r="B148" t="s">
        <v>122</v>
      </c>
      <c r="C148" t="s">
        <v>123</v>
      </c>
      <c r="D148">
        <v>124150503</v>
      </c>
      <c r="E148" s="127">
        <f t="shared" si="74"/>
        <v>0</v>
      </c>
      <c r="F148" s="17">
        <v>14384057.27</v>
      </c>
      <c r="H148" s="17">
        <f t="shared" si="66"/>
        <v>14384057.27</v>
      </c>
      <c r="I148" s="128">
        <f t="shared" si="67"/>
        <v>2.5951447411296969E-3</v>
      </c>
      <c r="J148" s="17">
        <v>14384056.960000001</v>
      </c>
      <c r="K148" s="128">
        <f t="shared" si="68"/>
        <v>2.595270379627502E-3</v>
      </c>
      <c r="L148" s="17">
        <v>14384056.960000001</v>
      </c>
      <c r="M148" s="128">
        <f t="shared" si="69"/>
        <v>2.595270379627502E-3</v>
      </c>
      <c r="N148" s="17">
        <v>14384056.960000001</v>
      </c>
      <c r="O148" s="128">
        <f t="shared" si="70"/>
        <v>2.5887312875373433E-3</v>
      </c>
      <c r="P148" s="17">
        <v>14384056.960000001</v>
      </c>
      <c r="Q148" s="128">
        <f t="shared" si="71"/>
        <v>2.5887312645778001E-3</v>
      </c>
      <c r="R148" s="217">
        <v>14384056.960000001</v>
      </c>
      <c r="S148" s="128">
        <f t="shared" si="72"/>
        <v>2.5887312645778001E-3</v>
      </c>
      <c r="V148" s="17">
        <v>221604.96</v>
      </c>
      <c r="W148" s="17">
        <v>511525.84</v>
      </c>
      <c r="X148" s="17">
        <v>723796.2</v>
      </c>
      <c r="Y148" s="17">
        <v>856237.74</v>
      </c>
      <c r="Z148" s="17">
        <v>1100516.27</v>
      </c>
      <c r="AA148" s="17">
        <v>1080398.27</v>
      </c>
      <c r="AB148" s="17"/>
      <c r="AD148" s="17">
        <f t="shared" si="75"/>
        <v>221604.96000000089</v>
      </c>
      <c r="AE148" s="17">
        <v>14605662.23</v>
      </c>
      <c r="AF148" s="17">
        <v>14895582.800000001</v>
      </c>
      <c r="AG148" s="17">
        <v>15107853.16</v>
      </c>
      <c r="AH148" s="17">
        <v>15240089.25</v>
      </c>
      <c r="AI148" s="17">
        <v>15484573.23</v>
      </c>
      <c r="AJ148" s="17">
        <f t="shared" si="73"/>
        <v>15464455</v>
      </c>
      <c r="AL148" s="18">
        <v>4249.8280000000004</v>
      </c>
      <c r="AM148" s="17">
        <f t="shared" si="76"/>
        <v>8281282.0660804268</v>
      </c>
      <c r="AN148" s="129">
        <f t="shared" si="77"/>
        <v>6324380.1639195736</v>
      </c>
      <c r="AO148" s="21">
        <f t="shared" si="78"/>
        <v>1.7636957796454982</v>
      </c>
      <c r="AP148" s="18">
        <v>4244.4629999999997</v>
      </c>
      <c r="AQ148" s="17">
        <f t="shared" si="79"/>
        <v>8556634.0858421009</v>
      </c>
      <c r="AR148" s="129">
        <f t="shared" si="80"/>
        <v>6338948.7141578998</v>
      </c>
      <c r="AS148" s="21">
        <f t="shared" si="81"/>
        <v>1.7408226938962357</v>
      </c>
      <c r="AT148" s="18">
        <v>4765.2039999999997</v>
      </c>
      <c r="AU148" s="17">
        <f t="shared" si="82"/>
        <v>9585882.4834154174</v>
      </c>
      <c r="AV148" s="129">
        <f t="shared" si="83"/>
        <v>5521970.6765845828</v>
      </c>
      <c r="AW148" s="21">
        <f t="shared" si="84"/>
        <v>1.5760524068741895</v>
      </c>
      <c r="AX148" s="18">
        <v>4680.875</v>
      </c>
      <c r="AY148" s="17">
        <f t="shared" si="85"/>
        <v>9686099.3795225862</v>
      </c>
      <c r="AZ148" s="129">
        <f t="shared" si="86"/>
        <v>5553989.8704774138</v>
      </c>
      <c r="BA148" s="21">
        <f t="shared" si="87"/>
        <v>1.5733979853870921</v>
      </c>
      <c r="BB148" s="18">
        <v>4645.3559999999998</v>
      </c>
      <c r="BC148" s="17">
        <f t="shared" si="88"/>
        <v>9852782.9002093822</v>
      </c>
      <c r="BD148" s="129">
        <f t="shared" si="89"/>
        <v>5631790.3297906183</v>
      </c>
      <c r="BE148" s="21">
        <f t="shared" si="90"/>
        <v>1.5715938721912706</v>
      </c>
      <c r="BF148" s="218">
        <v>4600.7759999999998</v>
      </c>
      <c r="BG148" s="17">
        <f t="shared" si="91"/>
        <v>9672668.9836177398</v>
      </c>
      <c r="BH148" s="129">
        <f t="shared" si="92"/>
        <v>5791786.0163822602</v>
      </c>
      <c r="BI148" s="219">
        <f t="shared" si="93"/>
        <v>1.5987784784315069</v>
      </c>
      <c r="BN148" s="241">
        <f t="shared" si="94"/>
        <v>289920.5700000003</v>
      </c>
      <c r="BO148" s="241">
        <f t="shared" si="95"/>
        <v>212270.3599999994</v>
      </c>
      <c r="BP148" s="241">
        <f t="shared" si="96"/>
        <v>132236.08999999985</v>
      </c>
      <c r="BQ148" s="241">
        <f t="shared" si="97"/>
        <v>244483.98000000045</v>
      </c>
      <c r="BR148" s="241">
        <f t="shared" si="98"/>
        <v>-20118.230000000447</v>
      </c>
    </row>
    <row r="149" spans="1:70" x14ac:dyDescent="0.25">
      <c r="A149" s="127">
        <v>124151902</v>
      </c>
      <c r="B149" t="s">
        <v>220</v>
      </c>
      <c r="C149" t="s">
        <v>123</v>
      </c>
      <c r="D149">
        <v>124151902</v>
      </c>
      <c r="E149" s="127">
        <f t="shared" si="74"/>
        <v>0</v>
      </c>
      <c r="F149" s="17">
        <v>23465564.710000001</v>
      </c>
      <c r="H149" s="17">
        <f t="shared" si="66"/>
        <v>23465564.710000001</v>
      </c>
      <c r="I149" s="128">
        <f t="shared" si="67"/>
        <v>4.2336133478697632E-3</v>
      </c>
      <c r="J149" s="17">
        <v>23465648.23</v>
      </c>
      <c r="K149" s="128">
        <f t="shared" si="68"/>
        <v>4.2338334698917594E-3</v>
      </c>
      <c r="L149" s="17">
        <v>23465648.23</v>
      </c>
      <c r="M149" s="128">
        <f t="shared" si="69"/>
        <v>4.2338334698917594E-3</v>
      </c>
      <c r="N149" s="17">
        <v>23465648.23</v>
      </c>
      <c r="O149" s="128">
        <f t="shared" si="70"/>
        <v>4.2231658234024591E-3</v>
      </c>
      <c r="P149" s="17">
        <v>23465648.23</v>
      </c>
      <c r="Q149" s="128">
        <f t="shared" si="71"/>
        <v>4.2231657859470627E-3</v>
      </c>
      <c r="R149" s="217">
        <v>23465648.23</v>
      </c>
      <c r="S149" s="128">
        <f t="shared" si="72"/>
        <v>4.2231657859470627E-3</v>
      </c>
      <c r="V149" s="17">
        <v>567117.56000000006</v>
      </c>
      <c r="W149" s="17">
        <v>1310708.51</v>
      </c>
      <c r="X149" s="17">
        <v>1679545.09</v>
      </c>
      <c r="Y149" s="17">
        <v>1935867.31</v>
      </c>
      <c r="Z149" s="17">
        <v>2372396.44</v>
      </c>
      <c r="AA149" s="17">
        <v>2453591.2000000002</v>
      </c>
      <c r="AB149" s="17"/>
      <c r="AD149" s="17">
        <f t="shared" si="75"/>
        <v>567117.55999999866</v>
      </c>
      <c r="AE149" s="17">
        <v>24032682.27</v>
      </c>
      <c r="AF149" s="17">
        <v>24776356.739999998</v>
      </c>
      <c r="AG149" s="17">
        <v>25145193.32</v>
      </c>
      <c r="AH149" s="17">
        <v>25401051.039999999</v>
      </c>
      <c r="AI149" s="17">
        <v>25838044.670000002</v>
      </c>
      <c r="AJ149" s="17">
        <f t="shared" si="73"/>
        <v>25919239</v>
      </c>
      <c r="AL149" s="18">
        <v>10875.894</v>
      </c>
      <c r="AM149" s="17">
        <f t="shared" si="76"/>
        <v>21192939.087132867</v>
      </c>
      <c r="AN149" s="129">
        <f t="shared" si="77"/>
        <v>2839743.1828671321</v>
      </c>
      <c r="AO149" s="21">
        <f t="shared" si="78"/>
        <v>1.1339947786945352</v>
      </c>
      <c r="AP149" s="18">
        <v>10875.802</v>
      </c>
      <c r="AQ149" s="17">
        <f t="shared" si="79"/>
        <v>21925095.849361788</v>
      </c>
      <c r="AR149" s="129">
        <f t="shared" si="80"/>
        <v>2851260.8906382099</v>
      </c>
      <c r="AS149" s="21">
        <f t="shared" si="81"/>
        <v>1.1300455382374626</v>
      </c>
      <c r="AT149" s="18">
        <v>11057.498</v>
      </c>
      <c r="AU149" s="17">
        <f t="shared" si="82"/>
        <v>22243722.70077021</v>
      </c>
      <c r="AV149" s="129">
        <f t="shared" si="83"/>
        <v>2901470.6192297898</v>
      </c>
      <c r="AW149" s="21">
        <f t="shared" si="84"/>
        <v>1.1304399743811464</v>
      </c>
      <c r="AX149" s="18">
        <v>10582.986999999999</v>
      </c>
      <c r="AY149" s="17">
        <f t="shared" si="85"/>
        <v>21899295.284363627</v>
      </c>
      <c r="AZ149" s="129">
        <f t="shared" si="86"/>
        <v>3501755.7556363717</v>
      </c>
      <c r="BA149" s="21">
        <f t="shared" si="87"/>
        <v>1.1599026685637994</v>
      </c>
      <c r="BB149" s="18">
        <v>10014.050999999999</v>
      </c>
      <c r="BC149" s="17">
        <f t="shared" si="88"/>
        <v>21239765.14493715</v>
      </c>
      <c r="BD149" s="129">
        <f t="shared" si="89"/>
        <v>4598279.5250628516</v>
      </c>
      <c r="BE149" s="21">
        <f t="shared" si="90"/>
        <v>1.2164938968809138</v>
      </c>
      <c r="BF149" s="218">
        <v>10448.391</v>
      </c>
      <c r="BG149" s="17">
        <f t="shared" si="91"/>
        <v>21966691.609070022</v>
      </c>
      <c r="BH149" s="129">
        <f t="shared" si="92"/>
        <v>3952547.3909299783</v>
      </c>
      <c r="BI149" s="219">
        <f t="shared" si="93"/>
        <v>1.1799336678126795</v>
      </c>
      <c r="BN149" s="241">
        <f t="shared" si="94"/>
        <v>743674.46999999881</v>
      </c>
      <c r="BO149" s="241">
        <f t="shared" si="95"/>
        <v>368836.58000000194</v>
      </c>
      <c r="BP149" s="241">
        <f t="shared" si="96"/>
        <v>255857.71999999881</v>
      </c>
      <c r="BQ149" s="241">
        <f t="shared" si="97"/>
        <v>436993.63000000268</v>
      </c>
      <c r="BR149" s="241">
        <f t="shared" si="98"/>
        <v>81194.329999998212</v>
      </c>
    </row>
    <row r="150" spans="1:70" x14ac:dyDescent="0.25">
      <c r="A150" s="127">
        <v>124152003</v>
      </c>
      <c r="B150" t="s">
        <v>260</v>
      </c>
      <c r="C150" t="s">
        <v>123</v>
      </c>
      <c r="D150">
        <v>124152003</v>
      </c>
      <c r="E150" s="127">
        <f t="shared" si="74"/>
        <v>0</v>
      </c>
      <c r="F150" s="17">
        <v>13508740.77</v>
      </c>
      <c r="H150" s="17">
        <f t="shared" si="66"/>
        <v>13508740.77</v>
      </c>
      <c r="I150" s="128">
        <f t="shared" si="67"/>
        <v>2.4372217734189979E-3</v>
      </c>
      <c r="J150" s="17">
        <v>13508744.74</v>
      </c>
      <c r="K150" s="128">
        <f t="shared" si="68"/>
        <v>2.43734053523039E-3</v>
      </c>
      <c r="L150" s="17">
        <v>13508744.74</v>
      </c>
      <c r="M150" s="128">
        <f t="shared" si="69"/>
        <v>2.43734053523039E-3</v>
      </c>
      <c r="N150" s="17">
        <v>13508744.74</v>
      </c>
      <c r="O150" s="128">
        <f t="shared" si="70"/>
        <v>2.4311993661483328E-3</v>
      </c>
      <c r="P150" s="17">
        <v>13508744.74</v>
      </c>
      <c r="Q150" s="128">
        <f t="shared" si="71"/>
        <v>2.4311993445859451E-3</v>
      </c>
      <c r="R150" s="217">
        <v>13508744.74</v>
      </c>
      <c r="S150" s="128">
        <f t="shared" si="72"/>
        <v>2.4311993445859451E-3</v>
      </c>
      <c r="V150" s="17">
        <v>361911.67</v>
      </c>
      <c r="W150" s="17">
        <v>837781.18</v>
      </c>
      <c r="X150" s="17">
        <v>1099096.18</v>
      </c>
      <c r="Y150" s="17">
        <v>1277340.53</v>
      </c>
      <c r="Z150" s="17">
        <v>1704691.77</v>
      </c>
      <c r="AA150" s="17">
        <v>1724960.36</v>
      </c>
      <c r="AB150" s="17"/>
      <c r="AD150" s="17">
        <f t="shared" si="75"/>
        <v>361911.66999999993</v>
      </c>
      <c r="AE150" s="17">
        <v>13870652.439999999</v>
      </c>
      <c r="AF150" s="17">
        <v>14346525.92</v>
      </c>
      <c r="AG150" s="17">
        <v>14607840.92</v>
      </c>
      <c r="AH150" s="17">
        <v>14785776.220000001</v>
      </c>
      <c r="AI150" s="17">
        <v>15213436.51</v>
      </c>
      <c r="AJ150" s="17">
        <f t="shared" si="73"/>
        <v>15233705</v>
      </c>
      <c r="AL150" s="18">
        <v>6940.5590000000002</v>
      </c>
      <c r="AM150" s="17">
        <f t="shared" si="76"/>
        <v>13524483.055613803</v>
      </c>
      <c r="AN150" s="129">
        <f t="shared" si="77"/>
        <v>346169.38438619673</v>
      </c>
      <c r="AO150" s="21">
        <f t="shared" si="78"/>
        <v>1.0255957571881098</v>
      </c>
      <c r="AP150" s="18">
        <v>6951.616</v>
      </c>
      <c r="AQ150" s="17">
        <f t="shared" si="79"/>
        <v>14014124.853317209</v>
      </c>
      <c r="AR150" s="129">
        <f t="shared" si="80"/>
        <v>332401.06668279134</v>
      </c>
      <c r="AS150" s="21">
        <f t="shared" si="81"/>
        <v>1.0237190028033831</v>
      </c>
      <c r="AT150" s="18">
        <v>7236.0389999999998</v>
      </c>
      <c r="AU150" s="17">
        <f t="shared" si="82"/>
        <v>14556316.896277856</v>
      </c>
      <c r="AV150" s="129">
        <f t="shared" si="83"/>
        <v>51524.023722143844</v>
      </c>
      <c r="AW150" s="21">
        <f t="shared" si="84"/>
        <v>1.0035396332801272</v>
      </c>
      <c r="AX150" s="18">
        <v>6982.9430000000002</v>
      </c>
      <c r="AY150" s="17">
        <f t="shared" si="85"/>
        <v>14449751.351946291</v>
      </c>
      <c r="AZ150" s="129">
        <f t="shared" si="86"/>
        <v>336024.86805371009</v>
      </c>
      <c r="BA150" s="21">
        <f t="shared" si="87"/>
        <v>1.0232547162832979</v>
      </c>
      <c r="BB150" s="18">
        <v>7195.6229999999996</v>
      </c>
      <c r="BC150" s="17">
        <f t="shared" si="88"/>
        <v>15261889.777823992</v>
      </c>
      <c r="BD150" s="129">
        <f t="shared" si="89"/>
        <v>-48453.267823992297</v>
      </c>
      <c r="BE150" s="21">
        <f t="shared" si="90"/>
        <v>0.99682521178377292</v>
      </c>
      <c r="BF150" s="218">
        <v>7345.5839999999998</v>
      </c>
      <c r="BG150" s="17">
        <f t="shared" si="91"/>
        <v>15443351.843984304</v>
      </c>
      <c r="BH150" s="129">
        <f t="shared" si="92"/>
        <v>-209646.843984304</v>
      </c>
      <c r="BI150" s="219">
        <f t="shared" si="93"/>
        <v>0.98642478355073104</v>
      </c>
      <c r="BN150" s="241">
        <f t="shared" si="94"/>
        <v>475873.48000000045</v>
      </c>
      <c r="BO150" s="241">
        <f t="shared" si="95"/>
        <v>261315</v>
      </c>
      <c r="BP150" s="241">
        <f t="shared" si="96"/>
        <v>177935.30000000075</v>
      </c>
      <c r="BQ150" s="241">
        <f t="shared" si="97"/>
        <v>427660.28999999911</v>
      </c>
      <c r="BR150" s="241">
        <f t="shared" si="98"/>
        <v>20268.490000000224</v>
      </c>
    </row>
    <row r="151" spans="1:70" x14ac:dyDescent="0.25">
      <c r="A151" s="127">
        <v>124153503</v>
      </c>
      <c r="B151" t="s">
        <v>311</v>
      </c>
      <c r="C151" t="s">
        <v>123</v>
      </c>
      <c r="D151">
        <v>124153503</v>
      </c>
      <c r="E151" s="127">
        <f t="shared" si="74"/>
        <v>0</v>
      </c>
      <c r="F151" s="17">
        <v>2277610.23</v>
      </c>
      <c r="H151" s="17">
        <f t="shared" si="66"/>
        <v>2277610.23</v>
      </c>
      <c r="I151" s="128">
        <f t="shared" si="67"/>
        <v>4.1092218278742293E-4</v>
      </c>
      <c r="J151" s="17">
        <v>2277607.7200000002</v>
      </c>
      <c r="K151" s="128">
        <f t="shared" si="68"/>
        <v>4.1094163270936662E-4</v>
      </c>
      <c r="L151" s="17">
        <v>2277607.7200000002</v>
      </c>
      <c r="M151" s="128">
        <f t="shared" si="69"/>
        <v>4.1094163270936662E-4</v>
      </c>
      <c r="N151" s="17">
        <v>2277607.7200000002</v>
      </c>
      <c r="O151" s="128">
        <f t="shared" si="70"/>
        <v>4.0990621643788267E-4</v>
      </c>
      <c r="P151" s="17">
        <v>2277607.7200000002</v>
      </c>
      <c r="Q151" s="128">
        <f t="shared" si="71"/>
        <v>4.0990621280241092E-4</v>
      </c>
      <c r="R151" s="217">
        <v>2277607.7200000002</v>
      </c>
      <c r="S151" s="128">
        <f t="shared" si="72"/>
        <v>4.0990621280241092E-4</v>
      </c>
      <c r="V151" s="17">
        <v>99697.9</v>
      </c>
      <c r="W151" s="17">
        <v>230711.79</v>
      </c>
      <c r="X151" s="17">
        <v>310736.02</v>
      </c>
      <c r="Y151" s="17">
        <v>360027.5</v>
      </c>
      <c r="Z151" s="17">
        <v>461921.05</v>
      </c>
      <c r="AA151" s="17">
        <v>489112.19</v>
      </c>
      <c r="AB151" s="17"/>
      <c r="AD151" s="17">
        <f t="shared" si="75"/>
        <v>99697.899999999907</v>
      </c>
      <c r="AE151" s="17">
        <v>2377308.13</v>
      </c>
      <c r="AF151" s="17">
        <v>2508319.5099999998</v>
      </c>
      <c r="AG151" s="17">
        <v>2588343.7400000002</v>
      </c>
      <c r="AH151" s="17">
        <v>2637548.83</v>
      </c>
      <c r="AI151" s="17">
        <v>2739528.77</v>
      </c>
      <c r="AJ151" s="17">
        <f t="shared" si="73"/>
        <v>2766720</v>
      </c>
      <c r="AL151" s="18">
        <v>1911.9559999999999</v>
      </c>
      <c r="AM151" s="17">
        <f t="shared" si="76"/>
        <v>3725667.7055953476</v>
      </c>
      <c r="AN151" s="129">
        <f t="shared" si="77"/>
        <v>-1348359.5755953477</v>
      </c>
      <c r="AO151" s="21">
        <f t="shared" si="78"/>
        <v>0.63808914746467305</v>
      </c>
      <c r="AP151" s="18">
        <v>1914.366</v>
      </c>
      <c r="AQ151" s="17">
        <f t="shared" si="79"/>
        <v>3859270.1522848001</v>
      </c>
      <c r="AR151" s="129">
        <f t="shared" si="80"/>
        <v>-1350950.6422848003</v>
      </c>
      <c r="AS151" s="21">
        <f t="shared" si="81"/>
        <v>0.6499465989741614</v>
      </c>
      <c r="AT151" s="18">
        <v>2045.77</v>
      </c>
      <c r="AU151" s="17">
        <f t="shared" si="82"/>
        <v>4115355.986458662</v>
      </c>
      <c r="AV151" s="129">
        <f t="shared" si="83"/>
        <v>-1527012.2464586617</v>
      </c>
      <c r="AW151" s="21">
        <f t="shared" si="84"/>
        <v>0.62894771400500804</v>
      </c>
      <c r="AX151" s="18">
        <v>1968.1959999999999</v>
      </c>
      <c r="AY151" s="17">
        <f t="shared" si="85"/>
        <v>4072773.1576636494</v>
      </c>
      <c r="AZ151" s="129">
        <f t="shared" si="86"/>
        <v>-1435224.3276636493</v>
      </c>
      <c r="BA151" s="21">
        <f t="shared" si="87"/>
        <v>0.64760513976502254</v>
      </c>
      <c r="BB151" s="18">
        <v>1949.8009999999999</v>
      </c>
      <c r="BC151" s="17">
        <f t="shared" si="88"/>
        <v>4135520.7117842324</v>
      </c>
      <c r="BD151" s="129">
        <f t="shared" si="89"/>
        <v>-1395991.9417842324</v>
      </c>
      <c r="BE151" s="21">
        <f t="shared" si="90"/>
        <v>0.66243865305611194</v>
      </c>
      <c r="BF151" s="218">
        <v>2082.8389999999999</v>
      </c>
      <c r="BG151" s="17">
        <f t="shared" si="91"/>
        <v>4378959.5914187934</v>
      </c>
      <c r="BH151" s="129">
        <f t="shared" si="92"/>
        <v>-1612239.5914187934</v>
      </c>
      <c r="BI151" s="219">
        <f t="shared" si="93"/>
        <v>0.63182131331419211</v>
      </c>
      <c r="BN151" s="241">
        <f t="shared" si="94"/>
        <v>131011.37999999989</v>
      </c>
      <c r="BO151" s="241">
        <f t="shared" si="95"/>
        <v>80024.230000000447</v>
      </c>
      <c r="BP151" s="241">
        <f t="shared" si="96"/>
        <v>49205.089999999851</v>
      </c>
      <c r="BQ151" s="241">
        <f t="shared" si="97"/>
        <v>101979.93999999994</v>
      </c>
      <c r="BR151" s="241">
        <f t="shared" si="98"/>
        <v>27191.229999999981</v>
      </c>
    </row>
    <row r="152" spans="1:70" x14ac:dyDescent="0.25">
      <c r="A152" s="127">
        <v>124154003</v>
      </c>
      <c r="B152" t="s">
        <v>358</v>
      </c>
      <c r="C152" t="s">
        <v>123</v>
      </c>
      <c r="D152">
        <v>124154003</v>
      </c>
      <c r="E152" s="127">
        <f t="shared" si="74"/>
        <v>0</v>
      </c>
      <c r="F152" s="17">
        <v>5118262.18</v>
      </c>
      <c r="H152" s="17">
        <f t="shared" si="66"/>
        <v>5118262.18</v>
      </c>
      <c r="I152" s="128">
        <f t="shared" si="67"/>
        <v>9.2342730085292677E-4</v>
      </c>
      <c r="J152" s="17">
        <v>5118283.8899999997</v>
      </c>
      <c r="K152" s="128">
        <f t="shared" si="68"/>
        <v>9.2347594362151533E-4</v>
      </c>
      <c r="L152" s="17">
        <v>5118283.8899999997</v>
      </c>
      <c r="M152" s="128">
        <f t="shared" si="69"/>
        <v>9.2347594362151533E-4</v>
      </c>
      <c r="N152" s="17">
        <v>5118283.8899999997</v>
      </c>
      <c r="O152" s="128">
        <f t="shared" si="70"/>
        <v>9.2114913625462587E-4</v>
      </c>
      <c r="P152" s="17">
        <v>5118283.8899999997</v>
      </c>
      <c r="Q152" s="128">
        <f t="shared" si="71"/>
        <v>9.2114912808492376E-4</v>
      </c>
      <c r="R152" s="217">
        <v>5118283.8899999997</v>
      </c>
      <c r="S152" s="128">
        <f t="shared" si="72"/>
        <v>9.2114912808492376E-4</v>
      </c>
      <c r="V152" s="17">
        <v>186199.97</v>
      </c>
      <c r="W152" s="17">
        <v>435190.86</v>
      </c>
      <c r="X152" s="17">
        <v>533513.99</v>
      </c>
      <c r="Y152" s="17">
        <v>679892.69</v>
      </c>
      <c r="Z152" s="17">
        <v>831066.57</v>
      </c>
      <c r="AA152" s="17">
        <v>909661.67</v>
      </c>
      <c r="AB152" s="17"/>
      <c r="AD152" s="17">
        <f t="shared" si="75"/>
        <v>186199.97000000067</v>
      </c>
      <c r="AE152" s="17">
        <v>5304462.1500000004</v>
      </c>
      <c r="AF152" s="17">
        <v>5553474.75</v>
      </c>
      <c r="AG152" s="17">
        <v>5651797.8799999999</v>
      </c>
      <c r="AH152" s="17">
        <v>5798013.2599999998</v>
      </c>
      <c r="AI152" s="17">
        <v>5949350.46</v>
      </c>
      <c r="AJ152" s="17">
        <f t="shared" si="73"/>
        <v>6027946</v>
      </c>
      <c r="AL152" s="18">
        <v>3570.8490000000002</v>
      </c>
      <c r="AM152" s="17">
        <f t="shared" si="76"/>
        <v>6958212.846350776</v>
      </c>
      <c r="AN152" s="129">
        <f t="shared" si="77"/>
        <v>-1653750.6963507757</v>
      </c>
      <c r="AO152" s="21">
        <f t="shared" si="78"/>
        <v>0.76233111391266473</v>
      </c>
      <c r="AP152" s="18">
        <v>3611.0619999999999</v>
      </c>
      <c r="AQ152" s="17">
        <f t="shared" si="79"/>
        <v>7279728.0115974974</v>
      </c>
      <c r="AR152" s="129">
        <f t="shared" si="80"/>
        <v>-1726253.2615974974</v>
      </c>
      <c r="AS152" s="21">
        <f t="shared" si="81"/>
        <v>0.76286843974838559</v>
      </c>
      <c r="AT152" s="18">
        <v>3512.4569999999999</v>
      </c>
      <c r="AU152" s="17">
        <f t="shared" si="82"/>
        <v>7065804.5342969298</v>
      </c>
      <c r="AV152" s="129">
        <f t="shared" si="83"/>
        <v>-1414006.6542969299</v>
      </c>
      <c r="AW152" s="21">
        <f t="shared" si="84"/>
        <v>0.79988030415596145</v>
      </c>
      <c r="AX152" s="18">
        <v>3716.8319999999999</v>
      </c>
      <c r="AY152" s="17">
        <f t="shared" si="85"/>
        <v>7691212.4611295313</v>
      </c>
      <c r="AZ152" s="129">
        <f t="shared" si="86"/>
        <v>-1893199.2011295315</v>
      </c>
      <c r="BA152" s="21">
        <f t="shared" si="87"/>
        <v>0.75384905686879222</v>
      </c>
      <c r="BB152" s="18">
        <v>3507.99</v>
      </c>
      <c r="BC152" s="17">
        <f t="shared" si="88"/>
        <v>7440433.819519002</v>
      </c>
      <c r="BD152" s="129">
        <f t="shared" si="89"/>
        <v>-1491083.359519002</v>
      </c>
      <c r="BE152" s="21">
        <f t="shared" si="90"/>
        <v>0.79959725525582381</v>
      </c>
      <c r="BF152" s="218">
        <v>3873.71</v>
      </c>
      <c r="BG152" s="17">
        <f t="shared" si="91"/>
        <v>8144085.8169425931</v>
      </c>
      <c r="BH152" s="129">
        <f t="shared" si="92"/>
        <v>-2116139.8169425931</v>
      </c>
      <c r="BI152" s="219">
        <f t="shared" si="93"/>
        <v>0.74016238722088734</v>
      </c>
      <c r="BN152" s="241">
        <f t="shared" si="94"/>
        <v>249012.59999999963</v>
      </c>
      <c r="BO152" s="241">
        <f t="shared" si="95"/>
        <v>98323.129999999888</v>
      </c>
      <c r="BP152" s="241">
        <f t="shared" si="96"/>
        <v>146215.37999999989</v>
      </c>
      <c r="BQ152" s="241">
        <f t="shared" si="97"/>
        <v>151337.20000000019</v>
      </c>
      <c r="BR152" s="241">
        <f t="shared" si="98"/>
        <v>78595.540000000037</v>
      </c>
    </row>
    <row r="153" spans="1:70" x14ac:dyDescent="0.25">
      <c r="A153" s="127">
        <v>124156503</v>
      </c>
      <c r="B153" t="s">
        <v>462</v>
      </c>
      <c r="C153" t="s">
        <v>123</v>
      </c>
      <c r="D153">
        <v>124156503</v>
      </c>
      <c r="E153" s="127">
        <f t="shared" si="74"/>
        <v>0</v>
      </c>
      <c r="F153" s="17">
        <v>5763100.1799999997</v>
      </c>
      <c r="H153" s="17">
        <f t="shared" si="66"/>
        <v>5763100.1799999997</v>
      </c>
      <c r="I153" s="128">
        <f t="shared" si="67"/>
        <v>1.0397677681611879E-3</v>
      </c>
      <c r="J153" s="17">
        <v>5763111.6100000003</v>
      </c>
      <c r="K153" s="128">
        <f t="shared" si="68"/>
        <v>1.0398201910290796E-3</v>
      </c>
      <c r="L153" s="17">
        <v>5763111.6100000003</v>
      </c>
      <c r="M153" s="128">
        <f t="shared" si="69"/>
        <v>1.0398201910290796E-3</v>
      </c>
      <c r="N153" s="17">
        <v>5763111.6100000003</v>
      </c>
      <c r="O153" s="128">
        <f t="shared" si="70"/>
        <v>1.0372002405068836E-3</v>
      </c>
      <c r="P153" s="17">
        <v>5763111.6100000003</v>
      </c>
      <c r="Q153" s="128">
        <f t="shared" si="71"/>
        <v>1.0372002313079204E-3</v>
      </c>
      <c r="R153" s="217">
        <v>5763111.6100000003</v>
      </c>
      <c r="S153" s="128">
        <f t="shared" si="72"/>
        <v>1.0372002313079204E-3</v>
      </c>
      <c r="V153" s="17">
        <v>175742.93</v>
      </c>
      <c r="W153" s="17">
        <v>406503.23</v>
      </c>
      <c r="X153" s="17">
        <v>494591.07</v>
      </c>
      <c r="Y153" s="17">
        <v>603822.51</v>
      </c>
      <c r="Z153" s="17">
        <v>758674.73</v>
      </c>
      <c r="AA153" s="17">
        <v>695131.94</v>
      </c>
      <c r="AB153" s="17"/>
      <c r="AD153" s="17">
        <f t="shared" si="75"/>
        <v>175742.93000000063</v>
      </c>
      <c r="AE153" s="17">
        <v>5938843.1100000003</v>
      </c>
      <c r="AF153" s="17">
        <v>6169614.8399999999</v>
      </c>
      <c r="AG153" s="17">
        <v>6257702.6799999997</v>
      </c>
      <c r="AH153" s="17">
        <v>6366789.2300000004</v>
      </c>
      <c r="AI153" s="17">
        <v>6521786.3399999999</v>
      </c>
      <c r="AJ153" s="17">
        <f t="shared" si="73"/>
        <v>6458244</v>
      </c>
      <c r="AL153" s="18">
        <v>3370.3090000000002</v>
      </c>
      <c r="AM153" s="17">
        <f t="shared" si="76"/>
        <v>6567437.4301382201</v>
      </c>
      <c r="AN153" s="129">
        <f t="shared" si="77"/>
        <v>-628594.32013821974</v>
      </c>
      <c r="AO153" s="21">
        <f t="shared" si="78"/>
        <v>0.90428621104883666</v>
      </c>
      <c r="AP153" s="18">
        <v>3373.0219999999999</v>
      </c>
      <c r="AQ153" s="17">
        <f t="shared" si="79"/>
        <v>6799850.7744078087</v>
      </c>
      <c r="AR153" s="129">
        <f t="shared" si="80"/>
        <v>-630235.93440780882</v>
      </c>
      <c r="AS153" s="21">
        <f t="shared" si="81"/>
        <v>0.90731621099983695</v>
      </c>
      <c r="AT153" s="18">
        <v>3256.203</v>
      </c>
      <c r="AU153" s="17">
        <f t="shared" si="82"/>
        <v>6550313.3339401074</v>
      </c>
      <c r="AV153" s="129">
        <f t="shared" si="83"/>
        <v>-292610.65394010767</v>
      </c>
      <c r="AW153" s="21">
        <f t="shared" si="84"/>
        <v>0.95532875466827505</v>
      </c>
      <c r="AX153" s="18">
        <v>3300.973</v>
      </c>
      <c r="AY153" s="17">
        <f t="shared" si="85"/>
        <v>6830678.5648240577</v>
      </c>
      <c r="AZ153" s="129">
        <f t="shared" si="86"/>
        <v>-463889.3348240573</v>
      </c>
      <c r="BA153" s="21">
        <f t="shared" si="87"/>
        <v>0.93208737163933497</v>
      </c>
      <c r="BB153" s="18">
        <v>3202.4189999999999</v>
      </c>
      <c r="BC153" s="17">
        <f t="shared" si="88"/>
        <v>6792318.858340594</v>
      </c>
      <c r="BD153" s="129">
        <f t="shared" si="89"/>
        <v>-270532.51834059414</v>
      </c>
      <c r="BE153" s="21">
        <f t="shared" si="90"/>
        <v>0.96017081589030595</v>
      </c>
      <c r="BF153" s="218">
        <v>2960.1550000000002</v>
      </c>
      <c r="BG153" s="17">
        <f t="shared" si="91"/>
        <v>6223428.2771430239</v>
      </c>
      <c r="BH153" s="129">
        <f t="shared" si="92"/>
        <v>234815.72285697609</v>
      </c>
      <c r="BI153" s="219">
        <f t="shared" si="93"/>
        <v>1.0377309277780851</v>
      </c>
      <c r="BN153" s="241">
        <f t="shared" si="94"/>
        <v>230771.72999999952</v>
      </c>
      <c r="BO153" s="241">
        <f t="shared" si="95"/>
        <v>88087.839999999851</v>
      </c>
      <c r="BP153" s="241">
        <f t="shared" si="96"/>
        <v>109086.55000000075</v>
      </c>
      <c r="BQ153" s="241">
        <f t="shared" si="97"/>
        <v>154997.1099999994</v>
      </c>
      <c r="BR153" s="241">
        <f t="shared" si="98"/>
        <v>-63542.339999999851</v>
      </c>
    </row>
    <row r="154" spans="1:70" x14ac:dyDescent="0.25">
      <c r="A154" s="127">
        <v>124156603</v>
      </c>
      <c r="B154" t="s">
        <v>468</v>
      </c>
      <c r="C154" t="s">
        <v>123</v>
      </c>
      <c r="D154">
        <v>124156603</v>
      </c>
      <c r="E154" s="127">
        <f t="shared" si="74"/>
        <v>0</v>
      </c>
      <c r="F154" s="17">
        <v>5322980.49</v>
      </c>
      <c r="H154" s="17">
        <f t="shared" si="66"/>
        <v>5322980.49</v>
      </c>
      <c r="I154" s="128">
        <f t="shared" si="67"/>
        <v>9.6036219589936864E-4</v>
      </c>
      <c r="J154" s="17">
        <v>5322979</v>
      </c>
      <c r="K154" s="128">
        <f t="shared" si="68"/>
        <v>9.6040844168620557E-4</v>
      </c>
      <c r="L154" s="17">
        <v>5322979</v>
      </c>
      <c r="M154" s="128">
        <f t="shared" si="69"/>
        <v>9.6040844168620557E-4</v>
      </c>
      <c r="N154" s="17">
        <v>5322979</v>
      </c>
      <c r="O154" s="128">
        <f t="shared" si="70"/>
        <v>9.5798857850214181E-4</v>
      </c>
      <c r="P154" s="17">
        <v>5322979</v>
      </c>
      <c r="Q154" s="128">
        <f t="shared" si="71"/>
        <v>9.5798857000570952E-4</v>
      </c>
      <c r="R154" s="217">
        <v>5322979</v>
      </c>
      <c r="S154" s="128">
        <f t="shared" si="72"/>
        <v>9.5798857000570952E-4</v>
      </c>
      <c r="V154" s="17">
        <v>202022.27</v>
      </c>
      <c r="W154" s="17">
        <v>466401.26</v>
      </c>
      <c r="X154" s="17">
        <v>576222.98</v>
      </c>
      <c r="Y154" s="17">
        <v>707207.61</v>
      </c>
      <c r="Z154" s="17">
        <v>944171.54</v>
      </c>
      <c r="AA154" s="17">
        <v>895693.77</v>
      </c>
      <c r="AB154" s="17"/>
      <c r="AD154" s="17">
        <f t="shared" si="75"/>
        <v>202022.26999999955</v>
      </c>
      <c r="AE154" s="17">
        <v>5525002.7599999998</v>
      </c>
      <c r="AF154" s="17">
        <v>5789380.2599999998</v>
      </c>
      <c r="AG154" s="17">
        <v>5899201.9800000004</v>
      </c>
      <c r="AH154" s="17">
        <v>6030016.9100000001</v>
      </c>
      <c r="AI154" s="17">
        <v>6267150.54</v>
      </c>
      <c r="AJ154" s="17">
        <f t="shared" si="73"/>
        <v>6218673</v>
      </c>
      <c r="AL154" s="18">
        <v>3874.2809999999999</v>
      </c>
      <c r="AM154" s="17">
        <f t="shared" si="76"/>
        <v>7549485.2413453292</v>
      </c>
      <c r="AN154" s="129">
        <f t="shared" si="77"/>
        <v>-2024482.4813453294</v>
      </c>
      <c r="AO154" s="21">
        <f t="shared" si="78"/>
        <v>0.73183834173777873</v>
      </c>
      <c r="AP154" s="18">
        <v>3870.0349999999999</v>
      </c>
      <c r="AQ154" s="17">
        <f t="shared" si="79"/>
        <v>7801805.1740354262</v>
      </c>
      <c r="AR154" s="129">
        <f t="shared" si="80"/>
        <v>-2012424.9140354265</v>
      </c>
      <c r="AS154" s="21">
        <f t="shared" si="81"/>
        <v>0.74205650241910426</v>
      </c>
      <c r="AT154" s="18">
        <v>3793.6370000000002</v>
      </c>
      <c r="AU154" s="17">
        <f t="shared" si="82"/>
        <v>7631437.9125713445</v>
      </c>
      <c r="AV154" s="129">
        <f t="shared" si="83"/>
        <v>-1732235.9325713441</v>
      </c>
      <c r="AW154" s="21">
        <f t="shared" si="84"/>
        <v>0.7730131657472028</v>
      </c>
      <c r="AX154" s="18">
        <v>3866.1579999999999</v>
      </c>
      <c r="AY154" s="17">
        <f t="shared" si="85"/>
        <v>8000211.6281541986</v>
      </c>
      <c r="AZ154" s="129">
        <f t="shared" si="86"/>
        <v>-1970194.7181541985</v>
      </c>
      <c r="BA154" s="21">
        <f t="shared" si="87"/>
        <v>0.75373217488138378</v>
      </c>
      <c r="BB154" s="18">
        <v>3985.4140000000002</v>
      </c>
      <c r="BC154" s="17">
        <f t="shared" si="88"/>
        <v>8453048.358286228</v>
      </c>
      <c r="BD154" s="129">
        <f t="shared" si="89"/>
        <v>-2185897.818286228</v>
      </c>
      <c r="BE154" s="21">
        <f t="shared" si="90"/>
        <v>0.74140715566314386</v>
      </c>
      <c r="BF154" s="218">
        <v>3814.2289999999998</v>
      </c>
      <c r="BG154" s="17">
        <f t="shared" si="91"/>
        <v>8019032.9945894573</v>
      </c>
      <c r="BH154" s="129">
        <f t="shared" si="92"/>
        <v>-1800359.9945894573</v>
      </c>
      <c r="BI154" s="219">
        <f t="shared" si="93"/>
        <v>0.77548913992445434</v>
      </c>
      <c r="BN154" s="241">
        <f t="shared" si="94"/>
        <v>264377.5</v>
      </c>
      <c r="BO154" s="241">
        <f t="shared" si="95"/>
        <v>109821.72000000067</v>
      </c>
      <c r="BP154" s="241">
        <f t="shared" si="96"/>
        <v>130814.9299999997</v>
      </c>
      <c r="BQ154" s="241">
        <f t="shared" si="97"/>
        <v>237133.62999999989</v>
      </c>
      <c r="BR154" s="241">
        <f t="shared" si="98"/>
        <v>-48477.540000000037</v>
      </c>
    </row>
    <row r="155" spans="1:70" x14ac:dyDescent="0.25">
      <c r="A155" s="127">
        <v>124156703</v>
      </c>
      <c r="B155" t="s">
        <v>469</v>
      </c>
      <c r="C155" t="s">
        <v>123</v>
      </c>
      <c r="D155">
        <v>124156703</v>
      </c>
      <c r="E155" s="127">
        <f t="shared" si="74"/>
        <v>0</v>
      </c>
      <c r="F155" s="17">
        <v>11709958.039999999</v>
      </c>
      <c r="H155" s="17">
        <f t="shared" si="66"/>
        <v>11709958.039999999</v>
      </c>
      <c r="I155" s="128">
        <f t="shared" si="67"/>
        <v>2.1126887536617417E-3</v>
      </c>
      <c r="J155" s="17">
        <v>11709971.949999999</v>
      </c>
      <c r="K155" s="128">
        <f t="shared" si="68"/>
        <v>2.1127935903351631E-3</v>
      </c>
      <c r="L155" s="17">
        <v>11709971.949999999</v>
      </c>
      <c r="M155" s="128">
        <f t="shared" si="69"/>
        <v>2.1127935903351631E-3</v>
      </c>
      <c r="N155" s="17">
        <v>11709971.949999999</v>
      </c>
      <c r="O155" s="128">
        <f t="shared" si="70"/>
        <v>2.1074701558432699E-3</v>
      </c>
      <c r="P155" s="17">
        <v>11709971.949999999</v>
      </c>
      <c r="Q155" s="128">
        <f t="shared" si="71"/>
        <v>2.1074701371520473E-3</v>
      </c>
      <c r="R155" s="217">
        <v>11709971.949999999</v>
      </c>
      <c r="S155" s="128">
        <f t="shared" si="72"/>
        <v>2.1074701371520473E-3</v>
      </c>
      <c r="V155" s="17">
        <v>310963.65999999997</v>
      </c>
      <c r="W155" s="17">
        <v>720197.42</v>
      </c>
      <c r="X155" s="17">
        <v>977605.39</v>
      </c>
      <c r="Y155" s="17">
        <v>1021673.84</v>
      </c>
      <c r="Z155" s="17">
        <v>1387118.25</v>
      </c>
      <c r="AA155" s="17">
        <v>1268296.21</v>
      </c>
      <c r="AB155" s="17"/>
      <c r="AD155" s="17">
        <f t="shared" si="75"/>
        <v>310963.66000000015</v>
      </c>
      <c r="AE155" s="17">
        <v>12020921.699999999</v>
      </c>
      <c r="AF155" s="17">
        <v>12430169.369999999</v>
      </c>
      <c r="AG155" s="17">
        <v>12687577.34</v>
      </c>
      <c r="AH155" s="17">
        <v>12731400.65</v>
      </c>
      <c r="AI155" s="17">
        <v>13097090.199999999</v>
      </c>
      <c r="AJ155" s="17">
        <f t="shared" si="73"/>
        <v>12978268</v>
      </c>
      <c r="AL155" s="18">
        <v>5963.5039999999999</v>
      </c>
      <c r="AM155" s="17">
        <f t="shared" si="76"/>
        <v>11620578.227212697</v>
      </c>
      <c r="AN155" s="129">
        <f t="shared" si="77"/>
        <v>400343.47278730199</v>
      </c>
      <c r="AO155" s="21">
        <f t="shared" si="78"/>
        <v>1.0344512523352574</v>
      </c>
      <c r="AP155" s="18">
        <v>5975.9470000000001</v>
      </c>
      <c r="AQ155" s="17">
        <f t="shared" si="79"/>
        <v>12047222.886708127</v>
      </c>
      <c r="AR155" s="129">
        <f t="shared" si="80"/>
        <v>382946.48329187185</v>
      </c>
      <c r="AS155" s="21">
        <f t="shared" si="81"/>
        <v>1.0317871169889603</v>
      </c>
      <c r="AT155" s="18">
        <v>6436.1890000000003</v>
      </c>
      <c r="AU155" s="17">
        <f t="shared" si="82"/>
        <v>12947305.381899916</v>
      </c>
      <c r="AV155" s="129">
        <f t="shared" si="83"/>
        <v>-259728.04189991578</v>
      </c>
      <c r="AW155" s="21">
        <f t="shared" si="84"/>
        <v>0.97993960640929878</v>
      </c>
      <c r="AX155" s="18">
        <v>5585.28</v>
      </c>
      <c r="AY155" s="17">
        <f t="shared" si="85"/>
        <v>11557577.833729785</v>
      </c>
      <c r="AZ155" s="129">
        <f t="shared" si="86"/>
        <v>1173822.8162702154</v>
      </c>
      <c r="BA155" s="21">
        <f t="shared" si="87"/>
        <v>1.1015630466138429</v>
      </c>
      <c r="BB155" s="18">
        <v>5855.1229999999996</v>
      </c>
      <c r="BC155" s="17">
        <f t="shared" si="88"/>
        <v>12418694.234203506</v>
      </c>
      <c r="BD155" s="129">
        <f t="shared" si="89"/>
        <v>678395.96579649299</v>
      </c>
      <c r="BE155" s="21">
        <f t="shared" si="90"/>
        <v>1.0546269964460562</v>
      </c>
      <c r="BF155" s="218">
        <v>5400.9219999999996</v>
      </c>
      <c r="BG155" s="17">
        <f t="shared" si="91"/>
        <v>11354895.502919221</v>
      </c>
      <c r="BH155" s="129">
        <f t="shared" si="92"/>
        <v>1623372.4970807787</v>
      </c>
      <c r="BI155" s="219">
        <f t="shared" si="93"/>
        <v>1.1429667491579669</v>
      </c>
      <c r="BN155" s="241">
        <f t="shared" si="94"/>
        <v>409247.66999999993</v>
      </c>
      <c r="BO155" s="241">
        <f t="shared" si="95"/>
        <v>257407.97000000067</v>
      </c>
      <c r="BP155" s="241">
        <f t="shared" si="96"/>
        <v>43823.310000000522</v>
      </c>
      <c r="BQ155" s="241">
        <f t="shared" si="97"/>
        <v>365689.54999999888</v>
      </c>
      <c r="BR155" s="241">
        <f t="shared" si="98"/>
        <v>-118822.19999999925</v>
      </c>
    </row>
    <row r="156" spans="1:70" x14ac:dyDescent="0.25">
      <c r="A156" s="127">
        <v>124157203</v>
      </c>
      <c r="B156" t="s">
        <v>492</v>
      </c>
      <c r="C156" t="s">
        <v>123</v>
      </c>
      <c r="D156">
        <v>124157203</v>
      </c>
      <c r="E156" s="127">
        <f t="shared" si="74"/>
        <v>0</v>
      </c>
      <c r="F156" s="17">
        <v>4208034.17</v>
      </c>
      <c r="H156" s="17">
        <f t="shared" si="66"/>
        <v>4208034.17</v>
      </c>
      <c r="I156" s="128">
        <f t="shared" si="67"/>
        <v>7.5920566372783701E-4</v>
      </c>
      <c r="J156" s="17">
        <v>4208034.17</v>
      </c>
      <c r="K156" s="128">
        <f t="shared" si="68"/>
        <v>7.5924243544301133E-4</v>
      </c>
      <c r="L156" s="17">
        <v>4208034.17</v>
      </c>
      <c r="M156" s="128">
        <f t="shared" si="69"/>
        <v>7.5924243544301133E-4</v>
      </c>
      <c r="N156" s="17">
        <v>4208034.17</v>
      </c>
      <c r="O156" s="128">
        <f t="shared" si="70"/>
        <v>7.5732943391411834E-4</v>
      </c>
      <c r="P156" s="17">
        <v>4208034.17</v>
      </c>
      <c r="Q156" s="128">
        <f t="shared" si="71"/>
        <v>7.5732942719733865E-4</v>
      </c>
      <c r="R156" s="217">
        <v>4208034.17</v>
      </c>
      <c r="S156" s="128">
        <f t="shared" si="72"/>
        <v>7.5732942719733865E-4</v>
      </c>
      <c r="V156" s="17">
        <v>181768.11</v>
      </c>
      <c r="W156" s="17">
        <v>426289.91</v>
      </c>
      <c r="X156" s="17">
        <v>585262.98</v>
      </c>
      <c r="Y156" s="17">
        <v>671819.4</v>
      </c>
      <c r="Z156" s="17">
        <v>909664.41</v>
      </c>
      <c r="AA156" s="17">
        <v>868432.64</v>
      </c>
      <c r="AB156" s="17"/>
      <c r="AD156" s="17">
        <f t="shared" si="75"/>
        <v>181768.11000000034</v>
      </c>
      <c r="AE156" s="17">
        <v>4389802.28</v>
      </c>
      <c r="AF156" s="17">
        <v>4634324.08</v>
      </c>
      <c r="AG156" s="17">
        <v>4793297.1500000004</v>
      </c>
      <c r="AH156" s="17">
        <v>4879692.37</v>
      </c>
      <c r="AI156" s="17">
        <v>5117698.58</v>
      </c>
      <c r="AJ156" s="17">
        <f t="shared" si="73"/>
        <v>5076467</v>
      </c>
      <c r="AL156" s="18">
        <v>3485.857</v>
      </c>
      <c r="AM156" s="17">
        <f t="shared" si="76"/>
        <v>6792596.090717298</v>
      </c>
      <c r="AN156" s="129">
        <f t="shared" si="77"/>
        <v>-2402793.8107172977</v>
      </c>
      <c r="AO156" s="21">
        <f t="shared" si="78"/>
        <v>0.64626281636251937</v>
      </c>
      <c r="AP156" s="18">
        <v>3537.2049999999999</v>
      </c>
      <c r="AQ156" s="17">
        <f t="shared" si="79"/>
        <v>7130835.8375632213</v>
      </c>
      <c r="AR156" s="129">
        <f t="shared" si="80"/>
        <v>-2496511.7575632213</v>
      </c>
      <c r="AS156" s="21">
        <f t="shared" si="81"/>
        <v>0.64989914023650563</v>
      </c>
      <c r="AT156" s="18">
        <v>3853.1529999999998</v>
      </c>
      <c r="AU156" s="17">
        <f t="shared" si="82"/>
        <v>7751162.7725947453</v>
      </c>
      <c r="AV156" s="129">
        <f t="shared" si="83"/>
        <v>-2957865.6225947449</v>
      </c>
      <c r="AW156" s="21">
        <f t="shared" si="84"/>
        <v>0.61839717351148038</v>
      </c>
      <c r="AX156" s="18">
        <v>3672.6979999999999</v>
      </c>
      <c r="AY156" s="17">
        <f t="shared" si="85"/>
        <v>7599886.3073621588</v>
      </c>
      <c r="AZ156" s="129">
        <f t="shared" si="86"/>
        <v>-2720193.9373621587</v>
      </c>
      <c r="BA156" s="21">
        <f t="shared" si="87"/>
        <v>0.64207439067515348</v>
      </c>
      <c r="BB156" s="18">
        <v>3839.7570000000001</v>
      </c>
      <c r="BC156" s="17">
        <f t="shared" si="88"/>
        <v>8144110.3998400299</v>
      </c>
      <c r="BD156" s="129">
        <f t="shared" si="89"/>
        <v>-3026411.8198400298</v>
      </c>
      <c r="BE156" s="21">
        <f t="shared" si="90"/>
        <v>0.62839258417966981</v>
      </c>
      <c r="BF156" s="218">
        <v>3698.14</v>
      </c>
      <c r="BG156" s="17">
        <f t="shared" si="91"/>
        <v>7774967.5435352884</v>
      </c>
      <c r="BH156" s="129">
        <f t="shared" si="92"/>
        <v>-2698500.5435352884</v>
      </c>
      <c r="BI156" s="219">
        <f t="shared" si="93"/>
        <v>0.65292452625361364</v>
      </c>
      <c r="BN156" s="241">
        <f t="shared" si="94"/>
        <v>244521.79999999981</v>
      </c>
      <c r="BO156" s="241">
        <f t="shared" si="95"/>
        <v>158973.0700000003</v>
      </c>
      <c r="BP156" s="241">
        <f t="shared" si="96"/>
        <v>86395.219999999739</v>
      </c>
      <c r="BQ156" s="241">
        <f t="shared" si="97"/>
        <v>238006.20999999996</v>
      </c>
      <c r="BR156" s="241">
        <f t="shared" si="98"/>
        <v>-41231.580000000075</v>
      </c>
    </row>
    <row r="157" spans="1:70" x14ac:dyDescent="0.25">
      <c r="A157" s="127">
        <v>124157802</v>
      </c>
      <c r="B157" t="s">
        <v>586</v>
      </c>
      <c r="C157" t="s">
        <v>123</v>
      </c>
      <c r="D157">
        <v>124157802</v>
      </c>
      <c r="E157" s="127">
        <f t="shared" si="74"/>
        <v>0</v>
      </c>
      <c r="F157" s="17">
        <v>3186362.63</v>
      </c>
      <c r="H157" s="17">
        <f t="shared" si="66"/>
        <v>3186362.63</v>
      </c>
      <c r="I157" s="128">
        <f t="shared" si="67"/>
        <v>5.7487759311296803E-4</v>
      </c>
      <c r="J157" s="17">
        <v>3186362.63</v>
      </c>
      <c r="K157" s="128">
        <f t="shared" si="68"/>
        <v>5.7490543699786521E-4</v>
      </c>
      <c r="L157" s="17">
        <v>3186362.63</v>
      </c>
      <c r="M157" s="128">
        <f t="shared" si="69"/>
        <v>5.7490543699786521E-4</v>
      </c>
      <c r="N157" s="17">
        <v>3186362.63</v>
      </c>
      <c r="O157" s="128">
        <f t="shared" si="70"/>
        <v>5.7345689443938179E-4</v>
      </c>
      <c r="P157" s="17">
        <v>3186362.63</v>
      </c>
      <c r="Q157" s="128">
        <f t="shared" si="71"/>
        <v>5.7345688935337368E-4</v>
      </c>
      <c r="R157" s="217">
        <v>3186362.63</v>
      </c>
      <c r="S157" s="128">
        <f t="shared" si="72"/>
        <v>5.7345688935337368E-4</v>
      </c>
      <c r="V157" s="17">
        <v>122266.7</v>
      </c>
      <c r="W157" s="17">
        <v>282563.21999999997</v>
      </c>
      <c r="X157" s="17">
        <v>358641.69</v>
      </c>
      <c r="Y157" s="17">
        <v>441630.17</v>
      </c>
      <c r="Z157" s="17">
        <v>573491.34</v>
      </c>
      <c r="AA157" s="17">
        <v>609344</v>
      </c>
      <c r="AB157" s="17"/>
      <c r="AD157" s="17">
        <f t="shared" si="75"/>
        <v>122266.70000000019</v>
      </c>
      <c r="AE157" s="17">
        <v>3308629.33</v>
      </c>
      <c r="AF157" s="17">
        <v>3468925.85</v>
      </c>
      <c r="AG157" s="17">
        <v>3545004.32</v>
      </c>
      <c r="AH157" s="17">
        <v>3627907.87</v>
      </c>
      <c r="AI157" s="17">
        <v>3759853.97</v>
      </c>
      <c r="AJ157" s="17">
        <f t="shared" si="73"/>
        <v>3795707</v>
      </c>
      <c r="AL157" s="18">
        <v>2344.7689999999998</v>
      </c>
      <c r="AM157" s="17">
        <f t="shared" si="76"/>
        <v>4569053.9637842597</v>
      </c>
      <c r="AN157" s="129">
        <f t="shared" si="77"/>
        <v>-1260424.6337842597</v>
      </c>
      <c r="AO157" s="21">
        <f t="shared" si="78"/>
        <v>0.72413881653077927</v>
      </c>
      <c r="AP157" s="18">
        <v>2344.6109999999999</v>
      </c>
      <c r="AQ157" s="17">
        <f t="shared" si="79"/>
        <v>4726623.4622943662</v>
      </c>
      <c r="AR157" s="129">
        <f t="shared" si="80"/>
        <v>-1257697.6122943661</v>
      </c>
      <c r="AS157" s="21">
        <f t="shared" si="81"/>
        <v>0.73391203629242285</v>
      </c>
      <c r="AT157" s="18">
        <v>2361.163</v>
      </c>
      <c r="AU157" s="17">
        <f t="shared" si="82"/>
        <v>4749813.657964821</v>
      </c>
      <c r="AV157" s="129">
        <f t="shared" si="83"/>
        <v>-1204809.3379648211</v>
      </c>
      <c r="AW157" s="21">
        <f t="shared" si="84"/>
        <v>0.74634597802705116</v>
      </c>
      <c r="AX157" s="18">
        <v>2414.4160000000002</v>
      </c>
      <c r="AY157" s="17">
        <f t="shared" si="85"/>
        <v>4996132.8425795194</v>
      </c>
      <c r="AZ157" s="129">
        <f t="shared" si="86"/>
        <v>-1368224.9725795193</v>
      </c>
      <c r="BA157" s="21">
        <f t="shared" si="87"/>
        <v>0.72614319600975619</v>
      </c>
      <c r="BB157" s="18">
        <v>2420.7469999999998</v>
      </c>
      <c r="BC157" s="17">
        <f t="shared" si="88"/>
        <v>5134395.4365032874</v>
      </c>
      <c r="BD157" s="129">
        <f t="shared" si="89"/>
        <v>-1374541.4665032872</v>
      </c>
      <c r="BE157" s="21">
        <f t="shared" si="90"/>
        <v>0.73228757241195264</v>
      </c>
      <c r="BF157" s="218">
        <v>2594.835</v>
      </c>
      <c r="BG157" s="17">
        <f t="shared" si="91"/>
        <v>5455379.7059682412</v>
      </c>
      <c r="BH157" s="129">
        <f t="shared" si="92"/>
        <v>-1659672.7059682412</v>
      </c>
      <c r="BI157" s="219">
        <f t="shared" si="93"/>
        <v>0.69577320087315975</v>
      </c>
      <c r="BN157" s="241">
        <f t="shared" si="94"/>
        <v>160296.52000000002</v>
      </c>
      <c r="BO157" s="241">
        <f t="shared" si="95"/>
        <v>76078.469999999739</v>
      </c>
      <c r="BP157" s="241">
        <f t="shared" si="96"/>
        <v>82903.550000000279</v>
      </c>
      <c r="BQ157" s="241">
        <f t="shared" si="97"/>
        <v>131946.10000000009</v>
      </c>
      <c r="BR157" s="241">
        <f t="shared" si="98"/>
        <v>35853.029999999795</v>
      </c>
    </row>
    <row r="158" spans="1:70" x14ac:dyDescent="0.25">
      <c r="A158" s="127">
        <v>124158503</v>
      </c>
      <c r="B158" t="s">
        <v>601</v>
      </c>
      <c r="C158" t="s">
        <v>123</v>
      </c>
      <c r="D158">
        <v>124158503</v>
      </c>
      <c r="E158" s="127">
        <f t="shared" si="74"/>
        <v>0</v>
      </c>
      <c r="F158" s="17">
        <v>3005342.63</v>
      </c>
      <c r="H158" s="17">
        <f t="shared" si="66"/>
        <v>3005342.63</v>
      </c>
      <c r="I158" s="128">
        <f t="shared" si="67"/>
        <v>5.4221830288481555E-4</v>
      </c>
      <c r="J158" s="17">
        <v>3005342.63</v>
      </c>
      <c r="K158" s="128">
        <f t="shared" si="68"/>
        <v>5.4224456493467705E-4</v>
      </c>
      <c r="L158" s="17">
        <v>3005342.63</v>
      </c>
      <c r="M158" s="128">
        <f t="shared" si="69"/>
        <v>5.4224456493467705E-4</v>
      </c>
      <c r="N158" s="17">
        <v>3005342.63</v>
      </c>
      <c r="O158" s="128">
        <f t="shared" si="70"/>
        <v>5.4087831532410478E-4</v>
      </c>
      <c r="P158" s="17">
        <v>3005342.63</v>
      </c>
      <c r="Q158" s="128">
        <f t="shared" si="71"/>
        <v>5.408783105270372E-4</v>
      </c>
      <c r="R158" s="217">
        <v>3005342.63</v>
      </c>
      <c r="S158" s="128">
        <f t="shared" si="72"/>
        <v>5.408783105270372E-4</v>
      </c>
      <c r="V158" s="17">
        <v>85254.720000000001</v>
      </c>
      <c r="W158" s="17">
        <v>196815.34</v>
      </c>
      <c r="X158" s="17">
        <v>267692.73</v>
      </c>
      <c r="Y158" s="17">
        <v>288127.76</v>
      </c>
      <c r="Z158" s="17">
        <v>362858.72</v>
      </c>
      <c r="AA158" s="17">
        <v>414025.67</v>
      </c>
      <c r="AB158" s="17"/>
      <c r="AD158" s="17">
        <f t="shared" si="75"/>
        <v>85254.720000000205</v>
      </c>
      <c r="AE158" s="17">
        <v>3090597.35</v>
      </c>
      <c r="AF158" s="17">
        <v>3202157.97</v>
      </c>
      <c r="AG158" s="17">
        <v>3273035.36</v>
      </c>
      <c r="AH158" s="17">
        <v>3293401.26</v>
      </c>
      <c r="AI158" s="17">
        <v>3368201.35</v>
      </c>
      <c r="AJ158" s="17">
        <f t="shared" si="73"/>
        <v>3419368</v>
      </c>
      <c r="AL158" s="18">
        <v>1634.972</v>
      </c>
      <c r="AM158" s="17">
        <f t="shared" si="76"/>
        <v>3185932.3017646</v>
      </c>
      <c r="AN158" s="129">
        <f t="shared" si="77"/>
        <v>-95334.951764599886</v>
      </c>
      <c r="AO158" s="21">
        <f t="shared" si="78"/>
        <v>0.97007627823359699</v>
      </c>
      <c r="AP158" s="18">
        <v>1633.105</v>
      </c>
      <c r="AQ158" s="17">
        <f t="shared" si="79"/>
        <v>3292261.4495070786</v>
      </c>
      <c r="AR158" s="129">
        <f t="shared" si="80"/>
        <v>-90103.479507078417</v>
      </c>
      <c r="AS158" s="21">
        <f t="shared" si="81"/>
        <v>0.97263173630375899</v>
      </c>
      <c r="AT158" s="18">
        <v>1762.3889999999999</v>
      </c>
      <c r="AU158" s="17">
        <f t="shared" si="82"/>
        <v>3545294.9850759832</v>
      </c>
      <c r="AV158" s="129">
        <f t="shared" si="83"/>
        <v>-272259.62507598335</v>
      </c>
      <c r="AW158" s="21">
        <f t="shared" si="84"/>
        <v>0.92320536761480565</v>
      </c>
      <c r="AX158" s="18">
        <v>1575.135</v>
      </c>
      <c r="AY158" s="17">
        <f t="shared" si="85"/>
        <v>3259414.9910357166</v>
      </c>
      <c r="AZ158" s="129">
        <f t="shared" si="86"/>
        <v>33986.268964283168</v>
      </c>
      <c r="BA158" s="21">
        <f t="shared" si="87"/>
        <v>1.0104271070292536</v>
      </c>
      <c r="BB158" s="18">
        <v>1531.652</v>
      </c>
      <c r="BC158" s="17">
        <f t="shared" si="88"/>
        <v>3248628.2288529668</v>
      </c>
      <c r="BD158" s="129">
        <f t="shared" si="89"/>
        <v>119573.12114703329</v>
      </c>
      <c r="BE158" s="21">
        <f t="shared" si="90"/>
        <v>1.0368072653204927</v>
      </c>
      <c r="BF158" s="218">
        <v>1763.09</v>
      </c>
      <c r="BG158" s="17">
        <f t="shared" si="91"/>
        <v>3706719.4660915029</v>
      </c>
      <c r="BH158" s="129">
        <f t="shared" si="92"/>
        <v>-287351.46609150292</v>
      </c>
      <c r="BI158" s="219">
        <f t="shared" si="93"/>
        <v>0.92247822671228574</v>
      </c>
      <c r="BN158" s="241">
        <f t="shared" si="94"/>
        <v>111560.62000000011</v>
      </c>
      <c r="BO158" s="241">
        <f t="shared" si="95"/>
        <v>70877.389999999665</v>
      </c>
      <c r="BP158" s="241">
        <f t="shared" si="96"/>
        <v>20365.899999999907</v>
      </c>
      <c r="BQ158" s="241">
        <f t="shared" si="97"/>
        <v>74800.090000000317</v>
      </c>
      <c r="BR158" s="241">
        <f t="shared" si="98"/>
        <v>51166.649999999907</v>
      </c>
    </row>
    <row r="159" spans="1:70" x14ac:dyDescent="0.25">
      <c r="A159" s="127">
        <v>124159002</v>
      </c>
      <c r="B159" t="s">
        <v>628</v>
      </c>
      <c r="C159" t="s">
        <v>123</v>
      </c>
      <c r="D159">
        <v>124159002</v>
      </c>
      <c r="E159" s="127">
        <f t="shared" si="74"/>
        <v>0</v>
      </c>
      <c r="F159" s="17">
        <v>7247307.2800000003</v>
      </c>
      <c r="H159" s="17">
        <f t="shared" si="66"/>
        <v>7247307.2800000003</v>
      </c>
      <c r="I159" s="128">
        <f t="shared" si="67"/>
        <v>1.3075456404271512E-3</v>
      </c>
      <c r="J159" s="17">
        <v>7247318.1200000001</v>
      </c>
      <c r="K159" s="128">
        <f t="shared" si="68"/>
        <v>1.3076109265194172E-3</v>
      </c>
      <c r="L159" s="17">
        <v>7247318.1200000001</v>
      </c>
      <c r="M159" s="128">
        <f t="shared" si="69"/>
        <v>1.3076109265194172E-3</v>
      </c>
      <c r="N159" s="17">
        <v>7247318.1200000001</v>
      </c>
      <c r="O159" s="128">
        <f t="shared" si="70"/>
        <v>1.3043162454203961E-3</v>
      </c>
      <c r="P159" s="17">
        <v>7247318.1200000001</v>
      </c>
      <c r="Q159" s="128">
        <f t="shared" si="71"/>
        <v>1.3043162338523724E-3</v>
      </c>
      <c r="R159" s="217">
        <v>7247318.1200000001</v>
      </c>
      <c r="S159" s="128">
        <f t="shared" si="72"/>
        <v>1.3043162338523724E-3</v>
      </c>
      <c r="V159" s="17">
        <v>333101.96000000002</v>
      </c>
      <c r="W159" s="17">
        <v>770740.16</v>
      </c>
      <c r="X159" s="17">
        <v>960957.12</v>
      </c>
      <c r="Y159" s="17">
        <v>1174552.49</v>
      </c>
      <c r="Z159" s="17">
        <v>1562892.65</v>
      </c>
      <c r="AA159" s="17">
        <v>1641702</v>
      </c>
      <c r="AB159" s="17"/>
      <c r="AD159" s="17">
        <f t="shared" si="75"/>
        <v>333101.95999999996</v>
      </c>
      <c r="AE159" s="17">
        <v>7580409.2400000002</v>
      </c>
      <c r="AF159" s="17">
        <v>8018058.2800000003</v>
      </c>
      <c r="AG159" s="17">
        <v>8208275.2400000002</v>
      </c>
      <c r="AH159" s="17">
        <v>8421579.6400000006</v>
      </c>
      <c r="AI159" s="17">
        <v>8810210.7699999996</v>
      </c>
      <c r="AJ159" s="17">
        <f t="shared" si="73"/>
        <v>8889020</v>
      </c>
      <c r="AL159" s="18">
        <v>6388.0609999999997</v>
      </c>
      <c r="AM159" s="17">
        <f t="shared" si="76"/>
        <v>12447876.713205284</v>
      </c>
      <c r="AN159" s="129">
        <f t="shared" si="77"/>
        <v>-4867467.4732052833</v>
      </c>
      <c r="AO159" s="21">
        <f t="shared" si="78"/>
        <v>0.60897206926530301</v>
      </c>
      <c r="AP159" s="18">
        <v>6395.3329999999996</v>
      </c>
      <c r="AQ159" s="17">
        <f t="shared" si="79"/>
        <v>12892684.972895468</v>
      </c>
      <c r="AR159" s="129">
        <f t="shared" si="80"/>
        <v>-4874626.6928954674</v>
      </c>
      <c r="AS159" s="21">
        <f t="shared" si="81"/>
        <v>0.62190756206767739</v>
      </c>
      <c r="AT159" s="18">
        <v>6326.5829999999996</v>
      </c>
      <c r="AU159" s="17">
        <f t="shared" si="82"/>
        <v>12726817.395346299</v>
      </c>
      <c r="AV159" s="129">
        <f t="shared" si="83"/>
        <v>-4518542.1553462986</v>
      </c>
      <c r="AW159" s="21">
        <f t="shared" si="84"/>
        <v>0.64495898581851629</v>
      </c>
      <c r="AX159" s="18">
        <v>6420.9859999999999</v>
      </c>
      <c r="AY159" s="17">
        <f t="shared" si="85"/>
        <v>13286897.964701729</v>
      </c>
      <c r="AZ159" s="129">
        <f t="shared" si="86"/>
        <v>-4865318.3247017283</v>
      </c>
      <c r="BA159" s="21">
        <f t="shared" si="87"/>
        <v>0.63382586833834031</v>
      </c>
      <c r="BB159" s="18">
        <v>6597.0789999999997</v>
      </c>
      <c r="BC159" s="17">
        <f t="shared" si="88"/>
        <v>13992380.16688719</v>
      </c>
      <c r="BD159" s="129">
        <f t="shared" si="89"/>
        <v>-5182169.3968871906</v>
      </c>
      <c r="BE159" s="21">
        <f t="shared" si="90"/>
        <v>0.62964346772461655</v>
      </c>
      <c r="BF159" s="218">
        <v>6991.0360000000001</v>
      </c>
      <c r="BG159" s="17">
        <f t="shared" si="91"/>
        <v>14697950.31980584</v>
      </c>
      <c r="BH159" s="129">
        <f t="shared" si="92"/>
        <v>-5808930.31980584</v>
      </c>
      <c r="BI159" s="219">
        <f t="shared" si="93"/>
        <v>0.60477956494531304</v>
      </c>
      <c r="BN159" s="241">
        <f t="shared" si="94"/>
        <v>437649.04000000004</v>
      </c>
      <c r="BO159" s="241">
        <f t="shared" si="95"/>
        <v>190216.95999999996</v>
      </c>
      <c r="BP159" s="241">
        <f t="shared" si="96"/>
        <v>213304.40000000037</v>
      </c>
      <c r="BQ159" s="241">
        <f t="shared" si="97"/>
        <v>388631.12999999896</v>
      </c>
      <c r="BR159" s="241">
        <f t="shared" si="98"/>
        <v>78809.230000000447</v>
      </c>
    </row>
    <row r="160" spans="1:70" x14ac:dyDescent="0.25">
      <c r="A160" s="127">
        <v>106160303</v>
      </c>
      <c r="B160" t="s">
        <v>102</v>
      </c>
      <c r="C160" t="s">
        <v>103</v>
      </c>
      <c r="D160">
        <v>106160303</v>
      </c>
      <c r="E160" s="127">
        <f t="shared" si="74"/>
        <v>0</v>
      </c>
      <c r="F160" s="17">
        <v>5742112.9800000004</v>
      </c>
      <c r="H160" s="17">
        <f t="shared" si="66"/>
        <v>5742112.9800000004</v>
      </c>
      <c r="I160" s="128">
        <f t="shared" si="67"/>
        <v>1.0359812967443485E-3</v>
      </c>
      <c r="J160" s="17">
        <v>5742112.9800000004</v>
      </c>
      <c r="K160" s="128">
        <f t="shared" si="68"/>
        <v>1.0360314739374201E-3</v>
      </c>
      <c r="L160" s="17">
        <v>5742112.9800000004</v>
      </c>
      <c r="M160" s="128">
        <f t="shared" si="69"/>
        <v>1.0360314739374201E-3</v>
      </c>
      <c r="N160" s="17">
        <v>5742112.9800000004</v>
      </c>
      <c r="O160" s="128">
        <f t="shared" si="70"/>
        <v>1.0334210695381097E-3</v>
      </c>
      <c r="P160" s="17">
        <v>5742112.9800000004</v>
      </c>
      <c r="Q160" s="128">
        <f t="shared" si="71"/>
        <v>1.0334210603726642E-3</v>
      </c>
      <c r="R160" s="217">
        <v>5742112.9800000004</v>
      </c>
      <c r="S160" s="128">
        <f t="shared" si="72"/>
        <v>1.0334210603726642E-3</v>
      </c>
      <c r="V160" s="17">
        <v>43072.57</v>
      </c>
      <c r="W160" s="17">
        <v>99539.49</v>
      </c>
      <c r="X160" s="17">
        <v>161719.98000000001</v>
      </c>
      <c r="Y160" s="17">
        <v>169869.41</v>
      </c>
      <c r="Z160" s="17">
        <v>199744.86</v>
      </c>
      <c r="AA160" s="17">
        <v>221906.43</v>
      </c>
      <c r="AB160" s="17"/>
      <c r="AD160" s="17">
        <f t="shared" si="75"/>
        <v>43072.569999999367</v>
      </c>
      <c r="AE160" s="17">
        <v>5785185.5499999998</v>
      </c>
      <c r="AF160" s="17">
        <v>5841652.4699999997</v>
      </c>
      <c r="AG160" s="17">
        <v>5903832.96</v>
      </c>
      <c r="AH160" s="17">
        <v>5911997.96</v>
      </c>
      <c r="AI160" s="17">
        <v>5941857.8399999999</v>
      </c>
      <c r="AJ160" s="17">
        <f t="shared" si="73"/>
        <v>5964019</v>
      </c>
      <c r="AL160" s="18">
        <v>826.024</v>
      </c>
      <c r="AM160" s="17">
        <f t="shared" si="76"/>
        <v>1609603.4327393996</v>
      </c>
      <c r="AN160" s="129">
        <f t="shared" si="77"/>
        <v>4175582.1172606004</v>
      </c>
      <c r="AO160" s="21">
        <f t="shared" si="78"/>
        <v>3.5941682481094968</v>
      </c>
      <c r="AP160" s="18">
        <v>825.94399999999996</v>
      </c>
      <c r="AQ160" s="17">
        <f t="shared" si="79"/>
        <v>1665063.538873296</v>
      </c>
      <c r="AR160" s="129">
        <f t="shared" si="80"/>
        <v>4176588.9311267035</v>
      </c>
      <c r="AS160" s="21">
        <f t="shared" si="81"/>
        <v>3.508366097520152</v>
      </c>
      <c r="AT160" s="18">
        <v>1064.704</v>
      </c>
      <c r="AU160" s="17">
        <f t="shared" si="82"/>
        <v>2141802.8322863677</v>
      </c>
      <c r="AV160" s="129">
        <f t="shared" si="83"/>
        <v>3762030.1277136323</v>
      </c>
      <c r="AW160" s="21">
        <f t="shared" si="84"/>
        <v>2.75647826728181</v>
      </c>
      <c r="AX160" s="18">
        <v>928.94899999999996</v>
      </c>
      <c r="AY160" s="17">
        <f t="shared" si="85"/>
        <v>1922267.1685332609</v>
      </c>
      <c r="AZ160" s="129">
        <f t="shared" si="86"/>
        <v>3989730.791466739</v>
      </c>
      <c r="BA160" s="21">
        <f t="shared" si="87"/>
        <v>3.0755339615517681</v>
      </c>
      <c r="BB160" s="18">
        <v>843.13699999999994</v>
      </c>
      <c r="BC160" s="17">
        <f t="shared" si="88"/>
        <v>1788290.4595759374</v>
      </c>
      <c r="BD160" s="129">
        <f t="shared" si="89"/>
        <v>4153567.3804240627</v>
      </c>
      <c r="BE160" s="21">
        <f t="shared" si="90"/>
        <v>3.3226469493154989</v>
      </c>
      <c r="BF160" s="218">
        <v>944.96799999999996</v>
      </c>
      <c r="BG160" s="17">
        <f t="shared" si="91"/>
        <v>1986700.2140750361</v>
      </c>
      <c r="BH160" s="129">
        <f t="shared" si="92"/>
        <v>3977318.7859249637</v>
      </c>
      <c r="BI160" s="219">
        <f t="shared" si="93"/>
        <v>3.0019722944343248</v>
      </c>
      <c r="BN160" s="241">
        <f t="shared" si="94"/>
        <v>56466.919999999925</v>
      </c>
      <c r="BO160" s="241">
        <f t="shared" si="95"/>
        <v>62180.490000000224</v>
      </c>
      <c r="BP160" s="241">
        <f t="shared" si="96"/>
        <v>8165</v>
      </c>
      <c r="BQ160" s="241">
        <f t="shared" si="97"/>
        <v>29859.879999999888</v>
      </c>
      <c r="BR160" s="241">
        <f t="shared" si="98"/>
        <v>22161.160000000149</v>
      </c>
    </row>
    <row r="161" spans="1:70" x14ac:dyDescent="0.25">
      <c r="A161" s="127">
        <v>106161203</v>
      </c>
      <c r="B161" t="s">
        <v>215</v>
      </c>
      <c r="C161" t="s">
        <v>103</v>
      </c>
      <c r="D161">
        <v>106161203</v>
      </c>
      <c r="E161" s="127">
        <f t="shared" si="74"/>
        <v>0</v>
      </c>
      <c r="F161" s="17">
        <v>2660676.44</v>
      </c>
      <c r="H161" s="17">
        <f t="shared" si="66"/>
        <v>2660676.44</v>
      </c>
      <c r="I161" s="128">
        <f t="shared" si="67"/>
        <v>4.8003427277189113E-4</v>
      </c>
      <c r="J161" s="17">
        <v>2660676.44</v>
      </c>
      <c r="K161" s="128">
        <f t="shared" si="68"/>
        <v>4.8005752297192996E-4</v>
      </c>
      <c r="L161" s="17">
        <v>2660676.44</v>
      </c>
      <c r="M161" s="128">
        <f t="shared" si="69"/>
        <v>4.8005752297192996E-4</v>
      </c>
      <c r="N161" s="17">
        <v>2660676.44</v>
      </c>
      <c r="O161" s="128">
        <f t="shared" si="70"/>
        <v>4.7884796100261512E-4</v>
      </c>
      <c r="P161" s="17">
        <v>2660676.44</v>
      </c>
      <c r="Q161" s="128">
        <f t="shared" si="71"/>
        <v>4.7884795675569671E-4</v>
      </c>
      <c r="R161" s="217">
        <v>2660676.44</v>
      </c>
      <c r="S161" s="128">
        <f t="shared" si="72"/>
        <v>4.7884795675569671E-4</v>
      </c>
      <c r="V161" s="17">
        <v>71235.22</v>
      </c>
      <c r="W161" s="17">
        <v>166641.74</v>
      </c>
      <c r="X161" s="17">
        <v>220002.75</v>
      </c>
      <c r="Y161" s="17">
        <v>405524.92</v>
      </c>
      <c r="Z161" s="17">
        <v>468639.96</v>
      </c>
      <c r="AA161" s="17">
        <v>326409.34999999998</v>
      </c>
      <c r="AB161" s="17"/>
      <c r="AD161" s="17">
        <f t="shared" si="75"/>
        <v>71235.220000000205</v>
      </c>
      <c r="AE161" s="17">
        <v>2731911.66</v>
      </c>
      <c r="AF161" s="17">
        <v>2827318.18</v>
      </c>
      <c r="AG161" s="17">
        <v>2880679.19</v>
      </c>
      <c r="AH161" s="17">
        <v>3066104.05</v>
      </c>
      <c r="AI161" s="17">
        <v>3129316.4</v>
      </c>
      <c r="AJ161" s="17">
        <f t="shared" si="73"/>
        <v>2987086</v>
      </c>
      <c r="AL161" s="18">
        <v>1366.1130000000001</v>
      </c>
      <c r="AM161" s="17">
        <f t="shared" si="76"/>
        <v>2662029.4014579719</v>
      </c>
      <c r="AN161" s="129">
        <f t="shared" si="77"/>
        <v>69882.258542028256</v>
      </c>
      <c r="AO161" s="21">
        <f t="shared" si="78"/>
        <v>1.0262514976370112</v>
      </c>
      <c r="AP161" s="18">
        <v>1382.7349999999999</v>
      </c>
      <c r="AQ161" s="17">
        <f t="shared" si="79"/>
        <v>2787527.5229603546</v>
      </c>
      <c r="AR161" s="129">
        <f t="shared" si="80"/>
        <v>39790.657039645594</v>
      </c>
      <c r="AS161" s="21">
        <f t="shared" si="81"/>
        <v>1.0142745342285941</v>
      </c>
      <c r="AT161" s="18">
        <v>1448.4159999999999</v>
      </c>
      <c r="AU161" s="17">
        <f t="shared" si="82"/>
        <v>2913693.8446074137</v>
      </c>
      <c r="AV161" s="129">
        <f t="shared" si="83"/>
        <v>-33014.654607413802</v>
      </c>
      <c r="AW161" s="21">
        <f t="shared" si="84"/>
        <v>0.98866914083354485</v>
      </c>
      <c r="AX161" s="18">
        <v>2216.9209999999998</v>
      </c>
      <c r="AY161" s="17">
        <f t="shared" si="85"/>
        <v>4587457.9266805006</v>
      </c>
      <c r="AZ161" s="129">
        <f t="shared" si="86"/>
        <v>-1521353.8766805008</v>
      </c>
      <c r="BA161" s="21">
        <f t="shared" si="87"/>
        <v>0.66836668564688995</v>
      </c>
      <c r="BB161" s="18">
        <v>1978.162</v>
      </c>
      <c r="BC161" s="17">
        <f t="shared" si="88"/>
        <v>4195674.2879219586</v>
      </c>
      <c r="BD161" s="129">
        <f t="shared" si="89"/>
        <v>-1066357.8879219587</v>
      </c>
      <c r="BE161" s="21">
        <f t="shared" si="90"/>
        <v>0.74584350100967767</v>
      </c>
      <c r="BF161" s="218">
        <v>1389.9839999999999</v>
      </c>
      <c r="BG161" s="17">
        <f t="shared" si="91"/>
        <v>2922301.6127116205</v>
      </c>
      <c r="BH161" s="129">
        <f t="shared" si="92"/>
        <v>64784.387288379483</v>
      </c>
      <c r="BI161" s="219">
        <f t="shared" si="93"/>
        <v>1.0221689599070047</v>
      </c>
      <c r="BN161" s="241">
        <f t="shared" si="94"/>
        <v>95406.520000000019</v>
      </c>
      <c r="BO161" s="241">
        <f t="shared" si="95"/>
        <v>53361.009999999776</v>
      </c>
      <c r="BP161" s="241">
        <f t="shared" si="96"/>
        <v>185424.85999999987</v>
      </c>
      <c r="BQ161" s="241">
        <f t="shared" si="97"/>
        <v>63212.350000000093</v>
      </c>
      <c r="BR161" s="241">
        <f t="shared" si="98"/>
        <v>-142230.39999999991</v>
      </c>
    </row>
    <row r="162" spans="1:70" x14ac:dyDescent="0.25">
      <c r="A162" s="127">
        <v>106161703</v>
      </c>
      <c r="B162" t="s">
        <v>216</v>
      </c>
      <c r="C162" t="s">
        <v>103</v>
      </c>
      <c r="D162">
        <v>106161703</v>
      </c>
      <c r="E162" s="127">
        <f t="shared" si="74"/>
        <v>0</v>
      </c>
      <c r="F162" s="17">
        <v>4907982.09</v>
      </c>
      <c r="H162" s="17">
        <f t="shared" si="66"/>
        <v>4907982.09</v>
      </c>
      <c r="I162" s="128">
        <f t="shared" si="67"/>
        <v>8.8548895984910377E-4</v>
      </c>
      <c r="J162" s="17">
        <v>4907982.09</v>
      </c>
      <c r="K162" s="128">
        <f t="shared" si="68"/>
        <v>8.8553184802733699E-4</v>
      </c>
      <c r="L162" s="17">
        <v>4907982.09</v>
      </c>
      <c r="M162" s="128">
        <f t="shared" si="69"/>
        <v>8.8553184802733699E-4</v>
      </c>
      <c r="N162" s="17">
        <v>4907982.09</v>
      </c>
      <c r="O162" s="128">
        <f t="shared" si="70"/>
        <v>8.8330064531779492E-4</v>
      </c>
      <c r="P162" s="17">
        <v>4907982.09</v>
      </c>
      <c r="Q162" s="128">
        <f t="shared" si="71"/>
        <v>8.8330063748377232E-4</v>
      </c>
      <c r="R162" s="217">
        <v>4907982.09</v>
      </c>
      <c r="S162" s="128">
        <f t="shared" si="72"/>
        <v>8.8330063748377232E-4</v>
      </c>
      <c r="V162" s="17">
        <v>132330.74</v>
      </c>
      <c r="W162" s="17">
        <v>305812.57</v>
      </c>
      <c r="X162" s="17">
        <v>322035.42</v>
      </c>
      <c r="Y162" s="17">
        <v>406686.29</v>
      </c>
      <c r="Z162" s="17">
        <v>356776.14</v>
      </c>
      <c r="AA162" s="17">
        <v>311289.84999999998</v>
      </c>
      <c r="AB162" s="17"/>
      <c r="AD162" s="17">
        <f t="shared" si="75"/>
        <v>132330.74000000022</v>
      </c>
      <c r="AE162" s="17">
        <v>5040312.83</v>
      </c>
      <c r="AF162" s="17">
        <v>5213794.66</v>
      </c>
      <c r="AG162" s="17">
        <v>5230017.51</v>
      </c>
      <c r="AH162" s="17">
        <v>5314570.8</v>
      </c>
      <c r="AI162" s="17">
        <v>5264758.2300000004</v>
      </c>
      <c r="AJ162" s="17">
        <f t="shared" si="73"/>
        <v>5219272</v>
      </c>
      <c r="AL162" s="18">
        <v>2537.7719999999999</v>
      </c>
      <c r="AM162" s="17">
        <f t="shared" si="76"/>
        <v>4945142.6625738861</v>
      </c>
      <c r="AN162" s="129">
        <f t="shared" si="77"/>
        <v>95170.167426113971</v>
      </c>
      <c r="AO162" s="21">
        <f t="shared" si="78"/>
        <v>1.0192451813668362</v>
      </c>
      <c r="AP162" s="18">
        <v>2537.5259999999998</v>
      </c>
      <c r="AQ162" s="17">
        <f t="shared" si="79"/>
        <v>5115530.8611031733</v>
      </c>
      <c r="AR162" s="129">
        <f t="shared" si="80"/>
        <v>98263.798896826804</v>
      </c>
      <c r="AS162" s="21">
        <f t="shared" si="81"/>
        <v>1.0192089152748531</v>
      </c>
      <c r="AT162" s="18">
        <v>2120.1610000000001</v>
      </c>
      <c r="AU162" s="17">
        <f t="shared" si="82"/>
        <v>4265004.0149216102</v>
      </c>
      <c r="AV162" s="129">
        <f t="shared" si="83"/>
        <v>965013.49507838953</v>
      </c>
      <c r="AW162" s="21">
        <f t="shared" si="84"/>
        <v>1.2262632090619794</v>
      </c>
      <c r="AX162" s="18">
        <v>2223.27</v>
      </c>
      <c r="AY162" s="17">
        <f t="shared" si="85"/>
        <v>4600595.8645576267</v>
      </c>
      <c r="AZ162" s="129">
        <f t="shared" si="86"/>
        <v>713974.93544237316</v>
      </c>
      <c r="BA162" s="21">
        <f t="shared" si="87"/>
        <v>1.1551918395925058</v>
      </c>
      <c r="BB162" s="18">
        <v>1505.9770000000001</v>
      </c>
      <c r="BC162" s="17">
        <f t="shared" si="88"/>
        <v>3194171.6487839958</v>
      </c>
      <c r="BD162" s="129">
        <f t="shared" si="89"/>
        <v>2070586.5812160047</v>
      </c>
      <c r="BE162" s="21">
        <f t="shared" si="90"/>
        <v>1.6482389830253068</v>
      </c>
      <c r="BF162" s="218">
        <v>1325.5989999999999</v>
      </c>
      <c r="BG162" s="17">
        <f t="shared" si="91"/>
        <v>2786938.6234006374</v>
      </c>
      <c r="BH162" s="129">
        <f t="shared" si="92"/>
        <v>2432333.3765993626</v>
      </c>
      <c r="BI162" s="219">
        <f t="shared" si="93"/>
        <v>1.8727617308024589</v>
      </c>
      <c r="BN162" s="241">
        <f t="shared" si="94"/>
        <v>173481.83000000007</v>
      </c>
      <c r="BO162" s="241">
        <f t="shared" si="95"/>
        <v>16222.849999999627</v>
      </c>
      <c r="BP162" s="241">
        <f t="shared" si="96"/>
        <v>84553.290000000037</v>
      </c>
      <c r="BQ162" s="241">
        <f t="shared" si="97"/>
        <v>-49812.569999999367</v>
      </c>
      <c r="BR162" s="241">
        <f t="shared" si="98"/>
        <v>-45486.230000000447</v>
      </c>
    </row>
    <row r="163" spans="1:70" x14ac:dyDescent="0.25">
      <c r="A163" s="127">
        <v>106166503</v>
      </c>
      <c r="B163" t="s">
        <v>359</v>
      </c>
      <c r="C163" t="s">
        <v>103</v>
      </c>
      <c r="D163">
        <v>106166503</v>
      </c>
      <c r="E163" s="127">
        <f t="shared" si="74"/>
        <v>0</v>
      </c>
      <c r="F163" s="17">
        <v>6756699.6500000004</v>
      </c>
      <c r="H163" s="17">
        <f t="shared" si="66"/>
        <v>6756699.6500000004</v>
      </c>
      <c r="I163" s="128">
        <f t="shared" si="67"/>
        <v>1.2190311283493914E-3</v>
      </c>
      <c r="J163" s="17">
        <v>6756699.6500000004</v>
      </c>
      <c r="K163" s="128">
        <f t="shared" si="68"/>
        <v>1.219090171461926E-3</v>
      </c>
      <c r="L163" s="17">
        <v>6756699.6500000004</v>
      </c>
      <c r="M163" s="128">
        <f t="shared" si="69"/>
        <v>1.219090171461926E-3</v>
      </c>
      <c r="N163" s="17">
        <v>6756699.6500000004</v>
      </c>
      <c r="O163" s="128">
        <f t="shared" si="70"/>
        <v>1.2160185289232625E-3</v>
      </c>
      <c r="P163" s="17">
        <v>6756699.6500000004</v>
      </c>
      <c r="Q163" s="128">
        <f t="shared" si="71"/>
        <v>1.2160185181383542E-3</v>
      </c>
      <c r="R163" s="217">
        <v>6756699.6500000004</v>
      </c>
      <c r="S163" s="128">
        <f t="shared" si="72"/>
        <v>1.2160185181383542E-3</v>
      </c>
      <c r="V163" s="17">
        <v>82863.38</v>
      </c>
      <c r="W163" s="17">
        <v>191495.03</v>
      </c>
      <c r="X163" s="17">
        <v>233186.21</v>
      </c>
      <c r="Y163" s="17">
        <v>258934.96</v>
      </c>
      <c r="Z163" s="17">
        <v>370283.38</v>
      </c>
      <c r="AA163" s="17">
        <v>363407.92</v>
      </c>
      <c r="AB163" s="17"/>
      <c r="AD163" s="17">
        <f t="shared" si="75"/>
        <v>82863.379999999888</v>
      </c>
      <c r="AE163" s="17">
        <v>6839563.0300000003</v>
      </c>
      <c r="AF163" s="17">
        <v>6948194.6799999997</v>
      </c>
      <c r="AG163" s="17">
        <v>6989885.8600000003</v>
      </c>
      <c r="AH163" s="17">
        <v>7015576.3200000003</v>
      </c>
      <c r="AI163" s="17">
        <v>7126983.0300000003</v>
      </c>
      <c r="AJ163" s="17">
        <f t="shared" si="73"/>
        <v>7120108</v>
      </c>
      <c r="AL163" s="18">
        <v>1589.1120000000001</v>
      </c>
      <c r="AM163" s="17">
        <f t="shared" si="76"/>
        <v>3096568.7803349211</v>
      </c>
      <c r="AN163" s="129">
        <f t="shared" si="77"/>
        <v>3742994.2496650792</v>
      </c>
      <c r="AO163" s="21">
        <f t="shared" si="78"/>
        <v>2.2087554048323903</v>
      </c>
      <c r="AP163" s="18">
        <v>1588.9590000000001</v>
      </c>
      <c r="AQ163" s="17">
        <f t="shared" si="79"/>
        <v>3203265.2282292428</v>
      </c>
      <c r="AR163" s="129">
        <f t="shared" si="80"/>
        <v>3744929.4517707569</v>
      </c>
      <c r="AS163" s="21">
        <f t="shared" si="81"/>
        <v>2.1690975254774467</v>
      </c>
      <c r="AT163" s="18">
        <v>1535.211</v>
      </c>
      <c r="AU163" s="17">
        <f t="shared" si="82"/>
        <v>3088294.275176187</v>
      </c>
      <c r="AV163" s="129">
        <f t="shared" si="83"/>
        <v>3901591.5848238133</v>
      </c>
      <c r="AW163" s="21">
        <f t="shared" si="84"/>
        <v>2.2633483849595994</v>
      </c>
      <c r="AX163" s="18">
        <v>1415.5650000000001</v>
      </c>
      <c r="AY163" s="17">
        <f t="shared" si="85"/>
        <v>2929217.9919724176</v>
      </c>
      <c r="AZ163" s="129">
        <f t="shared" si="86"/>
        <v>4086358.3280275827</v>
      </c>
      <c r="BA163" s="21">
        <f t="shared" si="87"/>
        <v>2.3950338756713676</v>
      </c>
      <c r="BB163" s="18">
        <v>1562.992</v>
      </c>
      <c r="BC163" s="17">
        <f t="shared" si="88"/>
        <v>3315100.2529761042</v>
      </c>
      <c r="BD163" s="129">
        <f t="shared" si="89"/>
        <v>3811882.7770238961</v>
      </c>
      <c r="BE163" s="21">
        <f t="shared" si="90"/>
        <v>2.1498544496812153</v>
      </c>
      <c r="BF163" s="218">
        <v>1547.539</v>
      </c>
      <c r="BG163" s="17">
        <f t="shared" si="91"/>
        <v>3253545.1598249548</v>
      </c>
      <c r="BH163" s="129">
        <f t="shared" si="92"/>
        <v>3866562.8401750452</v>
      </c>
      <c r="BI163" s="219">
        <f t="shared" si="93"/>
        <v>2.1884152978479241</v>
      </c>
      <c r="BN163" s="241">
        <f t="shared" si="94"/>
        <v>108631.64999999944</v>
      </c>
      <c r="BO163" s="241">
        <f t="shared" si="95"/>
        <v>41691.180000000633</v>
      </c>
      <c r="BP163" s="241">
        <f t="shared" si="96"/>
        <v>25690.459999999963</v>
      </c>
      <c r="BQ163" s="241">
        <f t="shared" si="97"/>
        <v>111406.70999999996</v>
      </c>
      <c r="BR163" s="241">
        <f t="shared" si="98"/>
        <v>-6875.0300000002608</v>
      </c>
    </row>
    <row r="164" spans="1:70" x14ac:dyDescent="0.25">
      <c r="A164" s="127">
        <v>106167504</v>
      </c>
      <c r="B164" t="s">
        <v>439</v>
      </c>
      <c r="C164" t="s">
        <v>103</v>
      </c>
      <c r="D164">
        <v>106167504</v>
      </c>
      <c r="E164" s="127">
        <f t="shared" si="74"/>
        <v>0</v>
      </c>
      <c r="F164" s="17">
        <v>3308456.87</v>
      </c>
      <c r="H164" s="17">
        <f t="shared" si="66"/>
        <v>3308456.87</v>
      </c>
      <c r="I164" s="128">
        <f t="shared" si="67"/>
        <v>5.9690560780386258E-4</v>
      </c>
      <c r="J164" s="17">
        <v>3308456.87</v>
      </c>
      <c r="K164" s="128">
        <f t="shared" si="68"/>
        <v>5.9693451860372195E-4</v>
      </c>
      <c r="L164" s="17">
        <v>3308456.87</v>
      </c>
      <c r="M164" s="128">
        <f t="shared" si="69"/>
        <v>5.9693451860372195E-4</v>
      </c>
      <c r="N164" s="17">
        <v>3308456.87</v>
      </c>
      <c r="O164" s="128">
        <f t="shared" si="70"/>
        <v>5.954304711566484E-4</v>
      </c>
      <c r="P164" s="17">
        <v>3308456.87</v>
      </c>
      <c r="Q164" s="128">
        <f t="shared" si="71"/>
        <v>5.9543046587575592E-4</v>
      </c>
      <c r="R164" s="217">
        <v>3308456.87</v>
      </c>
      <c r="S164" s="128">
        <f t="shared" si="72"/>
        <v>5.9543046587575592E-4</v>
      </c>
      <c r="V164" s="17">
        <v>28319.18</v>
      </c>
      <c r="W164" s="17">
        <v>65444.79</v>
      </c>
      <c r="X164" s="17">
        <v>79795.08</v>
      </c>
      <c r="Y164" s="17">
        <v>126224.45</v>
      </c>
      <c r="Z164" s="17">
        <v>189496.27</v>
      </c>
      <c r="AA164" s="17">
        <v>226978.05</v>
      </c>
      <c r="AB164" s="17"/>
      <c r="AD164" s="17">
        <f t="shared" si="75"/>
        <v>28319.179999999702</v>
      </c>
      <c r="AE164" s="17">
        <v>3336776.05</v>
      </c>
      <c r="AF164" s="17">
        <v>3373901.66</v>
      </c>
      <c r="AG164" s="17">
        <v>3388251.95</v>
      </c>
      <c r="AH164" s="17">
        <v>3434651.03</v>
      </c>
      <c r="AI164" s="17">
        <v>3497953.14</v>
      </c>
      <c r="AJ164" s="17">
        <f t="shared" si="73"/>
        <v>3535435</v>
      </c>
      <c r="AL164" s="18">
        <v>543.09100000000001</v>
      </c>
      <c r="AM164" s="17">
        <f t="shared" si="76"/>
        <v>1058275.7134052683</v>
      </c>
      <c r="AN164" s="129">
        <f t="shared" si="77"/>
        <v>2278500.3365947315</v>
      </c>
      <c r="AO164" s="21">
        <f t="shared" si="78"/>
        <v>3.1530309235417335</v>
      </c>
      <c r="AP164" s="18">
        <v>543.03800000000001</v>
      </c>
      <c r="AQ164" s="17">
        <f t="shared" si="79"/>
        <v>1094738.5948958732</v>
      </c>
      <c r="AR164" s="129">
        <f t="shared" si="80"/>
        <v>2279163.0651041269</v>
      </c>
      <c r="AS164" s="21">
        <f t="shared" si="81"/>
        <v>3.0819244664712957</v>
      </c>
      <c r="AT164" s="18">
        <v>525.34100000000001</v>
      </c>
      <c r="AU164" s="17">
        <f t="shared" si="82"/>
        <v>1056797.7970554754</v>
      </c>
      <c r="AV164" s="129">
        <f t="shared" si="83"/>
        <v>2331454.1529445248</v>
      </c>
      <c r="AW164" s="21">
        <f t="shared" si="84"/>
        <v>3.2061497094719416</v>
      </c>
      <c r="AX164" s="18">
        <v>690.04300000000001</v>
      </c>
      <c r="AY164" s="17">
        <f t="shared" si="85"/>
        <v>1427900.7822562885</v>
      </c>
      <c r="AZ164" s="129">
        <f t="shared" si="86"/>
        <v>2006750.2477437113</v>
      </c>
      <c r="BA164" s="21">
        <f t="shared" si="87"/>
        <v>2.4053849347801024</v>
      </c>
      <c r="BB164" s="18">
        <v>799.87699999999995</v>
      </c>
      <c r="BC164" s="17">
        <f t="shared" si="88"/>
        <v>1696536.1595259395</v>
      </c>
      <c r="BD164" s="129">
        <f t="shared" si="89"/>
        <v>1801416.9804740606</v>
      </c>
      <c r="BE164" s="21">
        <f t="shared" si="90"/>
        <v>2.0618205632454236</v>
      </c>
      <c r="BF164" s="218">
        <v>966.56500000000005</v>
      </c>
      <c r="BG164" s="17">
        <f t="shared" si="91"/>
        <v>2032105.7352391167</v>
      </c>
      <c r="BH164" s="129">
        <f t="shared" si="92"/>
        <v>1503329.2647608833</v>
      </c>
      <c r="BI164" s="219">
        <f t="shared" si="93"/>
        <v>1.7397888991165056</v>
      </c>
      <c r="BN164" s="241">
        <f t="shared" si="94"/>
        <v>37125.610000000335</v>
      </c>
      <c r="BO164" s="241">
        <f t="shared" si="95"/>
        <v>14350.290000000037</v>
      </c>
      <c r="BP164" s="241">
        <f t="shared" si="96"/>
        <v>46399.079999999609</v>
      </c>
      <c r="BQ164" s="241">
        <f t="shared" si="97"/>
        <v>63302.110000000335</v>
      </c>
      <c r="BR164" s="241">
        <f t="shared" si="98"/>
        <v>37481.85999999987</v>
      </c>
    </row>
    <row r="165" spans="1:70" x14ac:dyDescent="0.25">
      <c r="A165" s="127">
        <v>106168003</v>
      </c>
      <c r="B165" t="s">
        <v>512</v>
      </c>
      <c r="C165" t="s">
        <v>103</v>
      </c>
      <c r="D165">
        <v>106168003</v>
      </c>
      <c r="E165" s="127">
        <f t="shared" si="74"/>
        <v>0</v>
      </c>
      <c r="F165" s="17">
        <v>8352829.3899999997</v>
      </c>
      <c r="H165" s="17">
        <f t="shared" si="66"/>
        <v>8352829.3899999997</v>
      </c>
      <c r="I165" s="128">
        <f t="shared" si="67"/>
        <v>1.507001874236286E-3</v>
      </c>
      <c r="J165" s="17">
        <v>8352829.3899999997</v>
      </c>
      <c r="K165" s="128">
        <f t="shared" si="68"/>
        <v>1.5070748650559468E-3</v>
      </c>
      <c r="L165" s="17">
        <v>8352829.3899999997</v>
      </c>
      <c r="M165" s="128">
        <f t="shared" si="69"/>
        <v>1.5070748650559468E-3</v>
      </c>
      <c r="N165" s="17">
        <v>8352829.3899999997</v>
      </c>
      <c r="O165" s="128">
        <f t="shared" si="70"/>
        <v>1.5032776108635808E-3</v>
      </c>
      <c r="P165" s="17">
        <v>8352829.3899999997</v>
      </c>
      <c r="Q165" s="128">
        <f t="shared" si="71"/>
        <v>1.5032775975309619E-3</v>
      </c>
      <c r="R165" s="217">
        <v>8352829.3899999997</v>
      </c>
      <c r="S165" s="128">
        <f t="shared" si="72"/>
        <v>1.5032775975309619E-3</v>
      </c>
      <c r="V165" s="17">
        <v>86169.02</v>
      </c>
      <c r="W165" s="17">
        <v>199134.18</v>
      </c>
      <c r="X165" s="17">
        <v>246914.06</v>
      </c>
      <c r="Y165" s="17">
        <v>300847.46999999997</v>
      </c>
      <c r="Z165" s="17">
        <v>387216.53</v>
      </c>
      <c r="AA165" s="17">
        <v>372628.98</v>
      </c>
      <c r="AB165" s="17"/>
      <c r="AD165" s="17">
        <f t="shared" si="75"/>
        <v>86169.020000000484</v>
      </c>
      <c r="AE165" s="17">
        <v>8438998.4100000001</v>
      </c>
      <c r="AF165" s="17">
        <v>8551963.5700000003</v>
      </c>
      <c r="AG165" s="17">
        <v>8599743.4499999993</v>
      </c>
      <c r="AH165" s="17">
        <v>8653604.6699999999</v>
      </c>
      <c r="AI165" s="17">
        <v>8740045.9199999999</v>
      </c>
      <c r="AJ165" s="17">
        <f t="shared" si="73"/>
        <v>8725458</v>
      </c>
      <c r="AL165" s="18">
        <v>1652.5060000000001</v>
      </c>
      <c r="AM165" s="17">
        <f t="shared" si="76"/>
        <v>3220099.3315236056</v>
      </c>
      <c r="AN165" s="129">
        <f t="shared" si="77"/>
        <v>5218899.0784763945</v>
      </c>
      <c r="AO165" s="21">
        <f t="shared" si="78"/>
        <v>2.6207261146838743</v>
      </c>
      <c r="AP165" s="18">
        <v>1652.346</v>
      </c>
      <c r="AQ165" s="17">
        <f t="shared" si="79"/>
        <v>3331050.3838070566</v>
      </c>
      <c r="AR165" s="129">
        <f t="shared" si="80"/>
        <v>5220913.1861929437</v>
      </c>
      <c r="AS165" s="21">
        <f t="shared" si="81"/>
        <v>2.5673474083649146</v>
      </c>
      <c r="AT165" s="18">
        <v>1625.59</v>
      </c>
      <c r="AU165" s="17">
        <f t="shared" si="82"/>
        <v>3270104.4291525125</v>
      </c>
      <c r="AV165" s="129">
        <f t="shared" si="83"/>
        <v>5329639.0208474863</v>
      </c>
      <c r="AW165" s="21">
        <f t="shared" si="84"/>
        <v>2.6298069790476775</v>
      </c>
      <c r="AX165" s="18">
        <v>1644.671</v>
      </c>
      <c r="AY165" s="17">
        <f t="shared" si="85"/>
        <v>3403305.3120663962</v>
      </c>
      <c r="AZ165" s="129">
        <f t="shared" si="86"/>
        <v>5250299.3579336032</v>
      </c>
      <c r="BA165" s="21">
        <f t="shared" si="87"/>
        <v>2.5427059509820356</v>
      </c>
      <c r="BB165" s="18">
        <v>1634.4680000000001</v>
      </c>
      <c r="BC165" s="17">
        <f t="shared" si="88"/>
        <v>3466700.584699952</v>
      </c>
      <c r="BD165" s="129">
        <f t="shared" si="89"/>
        <v>5273345.3353000479</v>
      </c>
      <c r="BE165" s="21">
        <f t="shared" si="90"/>
        <v>2.5211424253290291</v>
      </c>
      <c r="BF165" s="218">
        <v>1586.806</v>
      </c>
      <c r="BG165" s="17">
        <f t="shared" si="91"/>
        <v>3336100.0794688831</v>
      </c>
      <c r="BH165" s="129">
        <f t="shared" si="92"/>
        <v>5389357.9205311164</v>
      </c>
      <c r="BI165" s="219">
        <f t="shared" si="93"/>
        <v>2.6154665004501658</v>
      </c>
      <c r="BN165" s="241">
        <f t="shared" si="94"/>
        <v>112965.16000000015</v>
      </c>
      <c r="BO165" s="241">
        <f t="shared" si="95"/>
        <v>47779.879999998957</v>
      </c>
      <c r="BP165" s="241">
        <f t="shared" si="96"/>
        <v>53861.220000000671</v>
      </c>
      <c r="BQ165" s="241">
        <f t="shared" si="97"/>
        <v>86441.25</v>
      </c>
      <c r="BR165" s="241">
        <f t="shared" si="98"/>
        <v>-14587.919999999925</v>
      </c>
    </row>
    <row r="166" spans="1:70" x14ac:dyDescent="0.25">
      <c r="A166" s="127">
        <v>106169003</v>
      </c>
      <c r="B166" t="s">
        <v>597</v>
      </c>
      <c r="C166" t="s">
        <v>103</v>
      </c>
      <c r="D166">
        <v>106169003</v>
      </c>
      <c r="E166" s="127">
        <f t="shared" si="74"/>
        <v>0</v>
      </c>
      <c r="F166" s="17">
        <v>5460000.1399999997</v>
      </c>
      <c r="H166" s="17">
        <f t="shared" si="66"/>
        <v>5460000.1399999997</v>
      </c>
      <c r="I166" s="128">
        <f t="shared" si="67"/>
        <v>9.8508302517961326E-4</v>
      </c>
      <c r="J166" s="17">
        <v>5460000.1399999997</v>
      </c>
      <c r="K166" s="128">
        <f t="shared" si="68"/>
        <v>9.8513073714246542E-4</v>
      </c>
      <c r="L166" s="17">
        <v>5460000.1399999997</v>
      </c>
      <c r="M166" s="128">
        <f t="shared" si="69"/>
        <v>9.8513073714246542E-4</v>
      </c>
      <c r="N166" s="17">
        <v>5460000.1399999997</v>
      </c>
      <c r="O166" s="128">
        <f t="shared" si="70"/>
        <v>9.8264858319750919E-4</v>
      </c>
      <c r="P166" s="17">
        <v>5460000.1399999997</v>
      </c>
      <c r="Q166" s="128">
        <f t="shared" si="71"/>
        <v>9.8264857448236665E-4</v>
      </c>
      <c r="R166" s="217">
        <v>5460000.1399999997</v>
      </c>
      <c r="S166" s="128">
        <f t="shared" si="72"/>
        <v>9.8264857448236665E-4</v>
      </c>
      <c r="V166" s="17">
        <v>64853.21</v>
      </c>
      <c r="W166" s="17">
        <v>149873.74</v>
      </c>
      <c r="X166" s="17">
        <v>189470.95</v>
      </c>
      <c r="Y166" s="17">
        <v>244323.29</v>
      </c>
      <c r="Z166" s="17">
        <v>327299.49</v>
      </c>
      <c r="AA166" s="17">
        <v>441907.22</v>
      </c>
      <c r="AB166" s="17"/>
      <c r="AD166" s="17">
        <f t="shared" si="75"/>
        <v>64853.209999999963</v>
      </c>
      <c r="AE166" s="17">
        <v>5524853.3499999996</v>
      </c>
      <c r="AF166" s="17">
        <v>5609873.8799999999</v>
      </c>
      <c r="AG166" s="17">
        <v>5649471.0899999999</v>
      </c>
      <c r="AH166" s="17">
        <v>5704264.8099999996</v>
      </c>
      <c r="AI166" s="17">
        <v>5787299.6299999999</v>
      </c>
      <c r="AJ166" s="17">
        <f t="shared" si="73"/>
        <v>5901907</v>
      </c>
      <c r="AL166" s="18">
        <v>1243.722</v>
      </c>
      <c r="AM166" s="17">
        <f t="shared" si="76"/>
        <v>2423536.3628339027</v>
      </c>
      <c r="AN166" s="129">
        <f t="shared" si="77"/>
        <v>3101316.9871660969</v>
      </c>
      <c r="AO166" s="21">
        <f t="shared" si="78"/>
        <v>2.2796659603405529</v>
      </c>
      <c r="AP166" s="18">
        <v>1243.5999999999999</v>
      </c>
      <c r="AQ166" s="17">
        <f t="shared" si="79"/>
        <v>2507038.0279326821</v>
      </c>
      <c r="AR166" s="129">
        <f t="shared" si="80"/>
        <v>3102835.8520673178</v>
      </c>
      <c r="AS166" s="21">
        <f t="shared" si="81"/>
        <v>2.2376500944526692</v>
      </c>
      <c r="AT166" s="18">
        <v>1247.4059999999999</v>
      </c>
      <c r="AU166" s="17">
        <f t="shared" si="82"/>
        <v>2509333.7714623115</v>
      </c>
      <c r="AV166" s="129">
        <f t="shared" si="83"/>
        <v>3140137.3185376883</v>
      </c>
      <c r="AW166" s="21">
        <f t="shared" si="84"/>
        <v>2.2513828786944421</v>
      </c>
      <c r="AX166" s="18">
        <v>1335.665</v>
      </c>
      <c r="AY166" s="17">
        <f t="shared" si="85"/>
        <v>2763881.5238069883</v>
      </c>
      <c r="AZ166" s="129">
        <f t="shared" si="86"/>
        <v>2940383.2861930113</v>
      </c>
      <c r="BA166" s="21">
        <f t="shared" si="87"/>
        <v>2.0638601043010367</v>
      </c>
      <c r="BB166" s="18">
        <v>1381.5540000000001</v>
      </c>
      <c r="BC166" s="17">
        <f t="shared" si="88"/>
        <v>2930270.925826971</v>
      </c>
      <c r="BD166" s="129">
        <f t="shared" si="89"/>
        <v>2857028.7041730289</v>
      </c>
      <c r="BE166" s="21">
        <f t="shared" si="90"/>
        <v>1.9750049659202513</v>
      </c>
      <c r="BF166" s="218">
        <v>1881.8209999999999</v>
      </c>
      <c r="BG166" s="17">
        <f t="shared" si="91"/>
        <v>3956339.4565222301</v>
      </c>
      <c r="BH166" s="129">
        <f t="shared" si="92"/>
        <v>1945567.5434777699</v>
      </c>
      <c r="BI166" s="219">
        <f t="shared" si="93"/>
        <v>1.4917595077112005</v>
      </c>
      <c r="BN166" s="241">
        <f t="shared" si="94"/>
        <v>85020.530000000261</v>
      </c>
      <c r="BO166" s="241">
        <f t="shared" si="95"/>
        <v>39597.209999999963</v>
      </c>
      <c r="BP166" s="241">
        <f t="shared" si="96"/>
        <v>54793.719999999739</v>
      </c>
      <c r="BQ166" s="241">
        <f t="shared" si="97"/>
        <v>83034.820000000298</v>
      </c>
      <c r="BR166" s="241">
        <f t="shared" si="98"/>
        <v>114607.37000000011</v>
      </c>
    </row>
    <row r="167" spans="1:70" x14ac:dyDescent="0.25">
      <c r="A167" s="127">
        <v>110171003</v>
      </c>
      <c r="B167" t="s">
        <v>218</v>
      </c>
      <c r="C167" t="s">
        <v>219</v>
      </c>
      <c r="D167">
        <v>110171003</v>
      </c>
      <c r="E167" s="127">
        <f t="shared" si="74"/>
        <v>0</v>
      </c>
      <c r="F167" s="17">
        <v>12062263.810000001</v>
      </c>
      <c r="H167" s="17">
        <f t="shared" si="66"/>
        <v>12062263.810000001</v>
      </c>
      <c r="I167" s="128">
        <f t="shared" si="67"/>
        <v>2.1762511025264128E-3</v>
      </c>
      <c r="J167" s="17">
        <v>12062263.810000001</v>
      </c>
      <c r="K167" s="128">
        <f t="shared" si="68"/>
        <v>2.1763565080700135E-3</v>
      </c>
      <c r="L167" s="17">
        <v>12062263.810000001</v>
      </c>
      <c r="M167" s="128">
        <f t="shared" si="69"/>
        <v>2.1763565080700135E-3</v>
      </c>
      <c r="N167" s="17">
        <v>12062263.810000001</v>
      </c>
      <c r="O167" s="128">
        <f t="shared" si="70"/>
        <v>2.1708729192543743E-3</v>
      </c>
      <c r="P167" s="17">
        <v>12062263.810000001</v>
      </c>
      <c r="Q167" s="128">
        <f t="shared" si="71"/>
        <v>2.1708729000008307E-3</v>
      </c>
      <c r="R167" s="217">
        <v>12062263.810000001</v>
      </c>
      <c r="S167" s="128">
        <f t="shared" si="72"/>
        <v>2.1708729000008307E-3</v>
      </c>
      <c r="V167" s="17">
        <v>203330.16</v>
      </c>
      <c r="W167" s="17">
        <v>469726.66</v>
      </c>
      <c r="X167" s="17">
        <v>568221.31000000006</v>
      </c>
      <c r="Y167" s="17">
        <v>657588.21</v>
      </c>
      <c r="Z167" s="17">
        <v>804808.06</v>
      </c>
      <c r="AA167" s="17">
        <v>787167.99</v>
      </c>
      <c r="AB167" s="17"/>
      <c r="AD167" s="17">
        <f t="shared" si="75"/>
        <v>203330.16000000015</v>
      </c>
      <c r="AE167" s="17">
        <v>12265593.970000001</v>
      </c>
      <c r="AF167" s="17">
        <v>12531990.470000001</v>
      </c>
      <c r="AG167" s="17">
        <v>12630485.119999999</v>
      </c>
      <c r="AH167" s="17">
        <v>12719694.23</v>
      </c>
      <c r="AI167" s="17">
        <v>12867071.869999999</v>
      </c>
      <c r="AJ167" s="17">
        <f t="shared" si="73"/>
        <v>12849432</v>
      </c>
      <c r="AL167" s="18">
        <v>3899.3629999999998</v>
      </c>
      <c r="AM167" s="17">
        <f t="shared" si="76"/>
        <v>7598360.4233012646</v>
      </c>
      <c r="AN167" s="129">
        <f t="shared" si="77"/>
        <v>4667233.546698736</v>
      </c>
      <c r="AO167" s="21">
        <f t="shared" si="78"/>
        <v>1.6142421899843178</v>
      </c>
      <c r="AP167" s="18">
        <v>3897.6280000000002</v>
      </c>
      <c r="AQ167" s="17">
        <f t="shared" si="79"/>
        <v>7857431.3402502444</v>
      </c>
      <c r="AR167" s="129">
        <f t="shared" si="80"/>
        <v>4674559.1297497563</v>
      </c>
      <c r="AS167" s="21">
        <f t="shared" si="81"/>
        <v>1.5949220460640869</v>
      </c>
      <c r="AT167" s="18">
        <v>3740.9569999999999</v>
      </c>
      <c r="AU167" s="17">
        <f t="shared" si="82"/>
        <v>7525464.6343598915</v>
      </c>
      <c r="AV167" s="129">
        <f t="shared" si="83"/>
        <v>5105020.4856401077</v>
      </c>
      <c r="AW167" s="21">
        <f t="shared" si="84"/>
        <v>1.6783661519491462</v>
      </c>
      <c r="AX167" s="18">
        <v>3594.8989999999999</v>
      </c>
      <c r="AY167" s="17">
        <f t="shared" si="85"/>
        <v>7438897.4226712668</v>
      </c>
      <c r="AZ167" s="129">
        <f t="shared" si="86"/>
        <v>5280796.8073287336</v>
      </c>
      <c r="BA167" s="21">
        <f t="shared" si="87"/>
        <v>1.7098897198440504</v>
      </c>
      <c r="BB167" s="18">
        <v>3397.1509999999998</v>
      </c>
      <c r="BC167" s="17">
        <f t="shared" si="88"/>
        <v>7205344.7103363452</v>
      </c>
      <c r="BD167" s="129">
        <f t="shared" si="89"/>
        <v>5661727.1596636539</v>
      </c>
      <c r="BE167" s="21">
        <f t="shared" si="90"/>
        <v>1.7857677026252037</v>
      </c>
      <c r="BF167" s="218">
        <v>3352.0819999999999</v>
      </c>
      <c r="BG167" s="17">
        <f t="shared" si="91"/>
        <v>7047415.3907826245</v>
      </c>
      <c r="BH167" s="129">
        <f t="shared" si="92"/>
        <v>5802016.6092173755</v>
      </c>
      <c r="BI167" s="219">
        <f t="shared" si="93"/>
        <v>1.8232829040850753</v>
      </c>
      <c r="BN167" s="241">
        <f t="shared" si="94"/>
        <v>266396.5</v>
      </c>
      <c r="BO167" s="241">
        <f t="shared" si="95"/>
        <v>98494.64999999851</v>
      </c>
      <c r="BP167" s="241">
        <f t="shared" si="96"/>
        <v>89209.110000001267</v>
      </c>
      <c r="BQ167" s="241">
        <f t="shared" si="97"/>
        <v>147377.63999999873</v>
      </c>
      <c r="BR167" s="241">
        <f t="shared" si="98"/>
        <v>-17639.86999999918</v>
      </c>
    </row>
    <row r="168" spans="1:70" x14ac:dyDescent="0.25">
      <c r="A168" s="127">
        <v>110171803</v>
      </c>
      <c r="B168" t="s">
        <v>247</v>
      </c>
      <c r="C168" t="s">
        <v>219</v>
      </c>
      <c r="D168">
        <v>110171803</v>
      </c>
      <c r="E168" s="127">
        <f t="shared" si="74"/>
        <v>0</v>
      </c>
      <c r="F168" s="17">
        <v>7181350.3799999999</v>
      </c>
      <c r="H168" s="17">
        <f t="shared" si="66"/>
        <v>7181350.3799999999</v>
      </c>
      <c r="I168" s="128">
        <f t="shared" si="67"/>
        <v>1.2956458197462912E-3</v>
      </c>
      <c r="J168" s="17">
        <v>7181350.3799999999</v>
      </c>
      <c r="K168" s="128">
        <f t="shared" si="68"/>
        <v>1.295708573649913E-3</v>
      </c>
      <c r="L168" s="17">
        <v>7181350.3799999999</v>
      </c>
      <c r="M168" s="128">
        <f t="shared" si="69"/>
        <v>1.295708573649913E-3</v>
      </c>
      <c r="N168" s="17">
        <v>7181350.3799999999</v>
      </c>
      <c r="O168" s="128">
        <f t="shared" si="70"/>
        <v>1.2924438819431781E-3</v>
      </c>
      <c r="P168" s="17">
        <v>7181350.3799999999</v>
      </c>
      <c r="Q168" s="128">
        <f t="shared" si="71"/>
        <v>1.2924438704804506E-3</v>
      </c>
      <c r="R168" s="217">
        <v>7181350.3799999999</v>
      </c>
      <c r="S168" s="128">
        <f t="shared" si="72"/>
        <v>1.2924438704804506E-3</v>
      </c>
      <c r="V168" s="17">
        <v>111458.09</v>
      </c>
      <c r="W168" s="17">
        <v>257213.27</v>
      </c>
      <c r="X168" s="17">
        <v>349333.6</v>
      </c>
      <c r="Y168" s="17">
        <v>424033.39</v>
      </c>
      <c r="Z168" s="17">
        <v>534221.43999999994</v>
      </c>
      <c r="AA168" s="17">
        <v>521105.84</v>
      </c>
      <c r="AB168" s="17"/>
      <c r="AD168" s="17">
        <f t="shared" si="75"/>
        <v>111458.08999999985</v>
      </c>
      <c r="AE168" s="17">
        <v>7292808.4699999997</v>
      </c>
      <c r="AF168" s="17">
        <v>7438563.6500000004</v>
      </c>
      <c r="AG168" s="17">
        <v>7530683.9800000004</v>
      </c>
      <c r="AH168" s="17">
        <v>7605282.0199999996</v>
      </c>
      <c r="AI168" s="17">
        <v>7715571.8200000003</v>
      </c>
      <c r="AJ168" s="17">
        <f t="shared" si="73"/>
        <v>7702456</v>
      </c>
      <c r="AL168" s="18">
        <v>2137.4870000000001</v>
      </c>
      <c r="AM168" s="17">
        <f t="shared" si="76"/>
        <v>4165140.9797243676</v>
      </c>
      <c r="AN168" s="129">
        <f t="shared" si="77"/>
        <v>3127667.4902756321</v>
      </c>
      <c r="AO168" s="21">
        <f t="shared" si="78"/>
        <v>1.7509151564138914</v>
      </c>
      <c r="AP168" s="18">
        <v>2134.2660000000001</v>
      </c>
      <c r="AQ168" s="17">
        <f t="shared" si="79"/>
        <v>4302578.0184333986</v>
      </c>
      <c r="AR168" s="129">
        <f t="shared" si="80"/>
        <v>3135985.6315666018</v>
      </c>
      <c r="AS168" s="21">
        <f t="shared" si="81"/>
        <v>1.7288620027646675</v>
      </c>
      <c r="AT168" s="18">
        <v>2299.8820000000001</v>
      </c>
      <c r="AU168" s="17">
        <f t="shared" si="82"/>
        <v>4626538.2505601905</v>
      </c>
      <c r="AV168" s="129">
        <f t="shared" si="83"/>
        <v>2904145.7294398099</v>
      </c>
      <c r="AW168" s="21">
        <f t="shared" si="84"/>
        <v>1.6277146263922426</v>
      </c>
      <c r="AX168" s="18">
        <v>2318.1030000000001</v>
      </c>
      <c r="AY168" s="17">
        <f t="shared" si="85"/>
        <v>4796833.0771425096</v>
      </c>
      <c r="AZ168" s="129">
        <f t="shared" si="86"/>
        <v>2808448.9428574899</v>
      </c>
      <c r="BA168" s="21">
        <f t="shared" si="87"/>
        <v>1.5854798150554976</v>
      </c>
      <c r="BB168" s="18">
        <v>2254.9859999999999</v>
      </c>
      <c r="BC168" s="17">
        <f t="shared" si="88"/>
        <v>4782816.9683898399</v>
      </c>
      <c r="BD168" s="129">
        <f t="shared" si="89"/>
        <v>2932754.8516101604</v>
      </c>
      <c r="BE168" s="21">
        <f t="shared" si="90"/>
        <v>1.6131856750933724</v>
      </c>
      <c r="BF168" s="218">
        <v>2219.0810000000001</v>
      </c>
      <c r="BG168" s="17">
        <f t="shared" si="91"/>
        <v>4665394.6988150347</v>
      </c>
      <c r="BH168" s="129">
        <f t="shared" si="92"/>
        <v>3037061.3011849653</v>
      </c>
      <c r="BI168" s="219">
        <f t="shared" si="93"/>
        <v>1.6509762833048938</v>
      </c>
      <c r="BN168" s="241">
        <f t="shared" si="94"/>
        <v>145755.18000000063</v>
      </c>
      <c r="BO168" s="241">
        <f t="shared" si="95"/>
        <v>92120.330000000075</v>
      </c>
      <c r="BP168" s="241">
        <f t="shared" si="96"/>
        <v>74598.039999999106</v>
      </c>
      <c r="BQ168" s="241">
        <f t="shared" si="97"/>
        <v>110289.80000000075</v>
      </c>
      <c r="BR168" s="241">
        <f t="shared" si="98"/>
        <v>-13115.820000000298</v>
      </c>
    </row>
    <row r="169" spans="1:70" x14ac:dyDescent="0.25">
      <c r="A169" s="127">
        <v>106172003</v>
      </c>
      <c r="B169" t="s">
        <v>261</v>
      </c>
      <c r="C169" t="s">
        <v>219</v>
      </c>
      <c r="D169">
        <v>106172003</v>
      </c>
      <c r="E169" s="127">
        <f t="shared" si="74"/>
        <v>0</v>
      </c>
      <c r="F169" s="17">
        <v>14851667.43</v>
      </c>
      <c r="H169" s="17">
        <f t="shared" si="66"/>
        <v>14851667.43</v>
      </c>
      <c r="I169" s="128">
        <f t="shared" si="67"/>
        <v>2.6795100926326957E-3</v>
      </c>
      <c r="J169" s="17">
        <v>14851667.43</v>
      </c>
      <c r="K169" s="128">
        <f t="shared" si="68"/>
        <v>2.6796398732529423E-3</v>
      </c>
      <c r="L169" s="17">
        <v>14851667.43</v>
      </c>
      <c r="M169" s="128">
        <f t="shared" si="69"/>
        <v>2.6796398732529423E-3</v>
      </c>
      <c r="N169" s="17">
        <v>14851667.43</v>
      </c>
      <c r="O169" s="128">
        <f t="shared" si="70"/>
        <v>2.6728882021988544E-3</v>
      </c>
      <c r="P169" s="17">
        <v>14851667.43</v>
      </c>
      <c r="Q169" s="128">
        <f t="shared" si="71"/>
        <v>2.672888178492921E-3</v>
      </c>
      <c r="R169" s="217">
        <v>14851667.43</v>
      </c>
      <c r="S169" s="128">
        <f t="shared" si="72"/>
        <v>2.672888178492921E-3</v>
      </c>
      <c r="V169" s="17">
        <v>352966.44</v>
      </c>
      <c r="W169" s="17">
        <v>815673.12</v>
      </c>
      <c r="X169" s="17">
        <v>884938.23</v>
      </c>
      <c r="Y169" s="17">
        <v>1119577.67</v>
      </c>
      <c r="Z169" s="17">
        <v>1343221.09</v>
      </c>
      <c r="AA169" s="17">
        <v>1211132.82</v>
      </c>
      <c r="AB169" s="17"/>
      <c r="AD169" s="17">
        <f t="shared" si="75"/>
        <v>352966.43999999948</v>
      </c>
      <c r="AE169" s="17">
        <v>15204633.869999999</v>
      </c>
      <c r="AF169" s="17">
        <v>15667340.550000001</v>
      </c>
      <c r="AG169" s="17">
        <v>15736605.66</v>
      </c>
      <c r="AH169" s="17">
        <v>15970956.16</v>
      </c>
      <c r="AI169" s="17">
        <v>16194888.52</v>
      </c>
      <c r="AJ169" s="17">
        <f t="shared" si="73"/>
        <v>16062800</v>
      </c>
      <c r="AL169" s="18">
        <v>6769.0119999999997</v>
      </c>
      <c r="AM169" s="17">
        <f t="shared" si="76"/>
        <v>13190203.857822763</v>
      </c>
      <c r="AN169" s="129">
        <f t="shared" si="77"/>
        <v>2014430.0121772364</v>
      </c>
      <c r="AO169" s="21">
        <f t="shared" si="78"/>
        <v>1.1527216738945647</v>
      </c>
      <c r="AP169" s="18">
        <v>6768.1710000000003</v>
      </c>
      <c r="AQ169" s="17">
        <f t="shared" si="79"/>
        <v>13644308.520867778</v>
      </c>
      <c r="AR169" s="129">
        <f t="shared" si="80"/>
        <v>2023032.0291322228</v>
      </c>
      <c r="AS169" s="21">
        <f t="shared" si="81"/>
        <v>1.1482692967575581</v>
      </c>
      <c r="AT169" s="18">
        <v>5826.1030000000001</v>
      </c>
      <c r="AU169" s="17">
        <f t="shared" si="82"/>
        <v>11720031.019505989</v>
      </c>
      <c r="AV169" s="129">
        <f t="shared" si="83"/>
        <v>4016574.6404940113</v>
      </c>
      <c r="AW169" s="21">
        <f t="shared" si="84"/>
        <v>1.3427102397433173</v>
      </c>
      <c r="AX169" s="18">
        <v>6120.3890000000001</v>
      </c>
      <c r="AY169" s="17">
        <f t="shared" si="85"/>
        <v>12664874.856802812</v>
      </c>
      <c r="AZ169" s="129">
        <f t="shared" si="86"/>
        <v>3306081.3031971883</v>
      </c>
      <c r="BA169" s="21">
        <f t="shared" si="87"/>
        <v>1.2610433455188355</v>
      </c>
      <c r="BB169" s="18">
        <v>5669.83</v>
      </c>
      <c r="BC169" s="17">
        <f t="shared" si="88"/>
        <v>12025688.466307893</v>
      </c>
      <c r="BD169" s="129">
        <f t="shared" si="89"/>
        <v>4169200.0536921062</v>
      </c>
      <c r="BE169" s="21">
        <f t="shared" si="90"/>
        <v>1.3466911740955922</v>
      </c>
      <c r="BF169" s="218">
        <v>5157.4970000000003</v>
      </c>
      <c r="BG169" s="17">
        <f t="shared" si="91"/>
        <v>10843118.914070485</v>
      </c>
      <c r="BH169" s="129">
        <f t="shared" si="92"/>
        <v>5219681.0859295148</v>
      </c>
      <c r="BI169" s="219">
        <f t="shared" si="93"/>
        <v>1.4813818908834651</v>
      </c>
      <c r="BN169" s="241">
        <f t="shared" si="94"/>
        <v>462706.68000000156</v>
      </c>
      <c r="BO169" s="241">
        <f t="shared" si="95"/>
        <v>69265.109999999404</v>
      </c>
      <c r="BP169" s="241">
        <f t="shared" si="96"/>
        <v>234350.5</v>
      </c>
      <c r="BQ169" s="241">
        <f t="shared" si="97"/>
        <v>223932.3599999994</v>
      </c>
      <c r="BR169" s="241">
        <f t="shared" si="98"/>
        <v>-132088.51999999955</v>
      </c>
    </row>
    <row r="170" spans="1:70" x14ac:dyDescent="0.25">
      <c r="A170" s="127">
        <v>110173003</v>
      </c>
      <c r="B170" t="s">
        <v>309</v>
      </c>
      <c r="C170" t="s">
        <v>219</v>
      </c>
      <c r="D170">
        <v>110173003</v>
      </c>
      <c r="E170" s="127">
        <f t="shared" si="74"/>
        <v>0</v>
      </c>
      <c r="F170" s="17">
        <v>5354069.5199999996</v>
      </c>
      <c r="H170" s="17">
        <f t="shared" si="66"/>
        <v>5354069.5199999996</v>
      </c>
      <c r="I170" s="128">
        <f t="shared" si="67"/>
        <v>9.6597122061311148E-4</v>
      </c>
      <c r="J170" s="17">
        <v>5354069.5199999996</v>
      </c>
      <c r="K170" s="128">
        <f t="shared" si="68"/>
        <v>9.6601800690605962E-4</v>
      </c>
      <c r="L170" s="17">
        <v>5354069.5199999996</v>
      </c>
      <c r="M170" s="128">
        <f t="shared" si="69"/>
        <v>9.6601800690605962E-4</v>
      </c>
      <c r="N170" s="17">
        <v>5354069.5199999996</v>
      </c>
      <c r="O170" s="128">
        <f t="shared" si="70"/>
        <v>9.6358400975589875E-4</v>
      </c>
      <c r="P170" s="17">
        <v>5354069.5199999996</v>
      </c>
      <c r="Q170" s="128">
        <f t="shared" si="71"/>
        <v>9.6358400120984036E-4</v>
      </c>
      <c r="R170" s="217">
        <v>5354069.5199999996</v>
      </c>
      <c r="S170" s="128">
        <f t="shared" si="72"/>
        <v>9.6358400120984036E-4</v>
      </c>
      <c r="V170" s="17">
        <v>107599.82</v>
      </c>
      <c r="W170" s="17">
        <v>248630.24</v>
      </c>
      <c r="X170" s="17">
        <v>300048.90999999997</v>
      </c>
      <c r="Y170" s="17">
        <v>333360.49</v>
      </c>
      <c r="Z170" s="17">
        <v>417368.84</v>
      </c>
      <c r="AA170" s="17">
        <v>408962.04</v>
      </c>
      <c r="AB170" s="17"/>
      <c r="AD170" s="17">
        <f t="shared" si="75"/>
        <v>107599.8200000003</v>
      </c>
      <c r="AE170" s="17">
        <v>5461669.3399999999</v>
      </c>
      <c r="AF170" s="17">
        <v>5602699.7599999998</v>
      </c>
      <c r="AG170" s="17">
        <v>5654118.4299999997</v>
      </c>
      <c r="AH170" s="17">
        <v>5687350.0199999996</v>
      </c>
      <c r="AI170" s="17">
        <v>5771438.3600000003</v>
      </c>
      <c r="AJ170" s="17">
        <f t="shared" si="73"/>
        <v>5763032</v>
      </c>
      <c r="AL170" s="18">
        <v>2063.4949999999999</v>
      </c>
      <c r="AM170" s="17">
        <f t="shared" si="76"/>
        <v>4020958.9980927762</v>
      </c>
      <c r="AN170" s="129">
        <f t="shared" si="77"/>
        <v>1440710.3419072237</v>
      </c>
      <c r="AO170" s="21">
        <f t="shared" si="78"/>
        <v>1.3583001822676088</v>
      </c>
      <c r="AP170" s="18">
        <v>2063.047</v>
      </c>
      <c r="AQ170" s="17">
        <f t="shared" si="79"/>
        <v>4159003.9260312286</v>
      </c>
      <c r="AR170" s="129">
        <f t="shared" si="80"/>
        <v>1443695.8339687712</v>
      </c>
      <c r="AS170" s="21">
        <f t="shared" si="81"/>
        <v>1.3471253837806383</v>
      </c>
      <c r="AT170" s="18">
        <v>1975.41</v>
      </c>
      <c r="AU170" s="17">
        <f t="shared" si="82"/>
        <v>3973816.8851876333</v>
      </c>
      <c r="AV170" s="129">
        <f t="shared" si="83"/>
        <v>1680301.5448123664</v>
      </c>
      <c r="AW170" s="21">
        <f t="shared" si="84"/>
        <v>1.4228432243759583</v>
      </c>
      <c r="AX170" s="18">
        <v>1822.413</v>
      </c>
      <c r="AY170" s="17">
        <f t="shared" si="85"/>
        <v>3771105.493851875</v>
      </c>
      <c r="AZ170" s="129">
        <f t="shared" si="86"/>
        <v>1916244.5261481246</v>
      </c>
      <c r="BA170" s="21">
        <f t="shared" si="87"/>
        <v>1.5081386689585388</v>
      </c>
      <c r="BB170" s="18">
        <v>1761.7429999999999</v>
      </c>
      <c r="BC170" s="17">
        <f t="shared" si="88"/>
        <v>3736650.3891119603</v>
      </c>
      <c r="BD170" s="129">
        <f t="shared" si="89"/>
        <v>2034787.97088804</v>
      </c>
      <c r="BE170" s="21">
        <f t="shared" si="90"/>
        <v>1.5445486623038396</v>
      </c>
      <c r="BF170" s="218">
        <v>1741.527</v>
      </c>
      <c r="BG170" s="17">
        <f t="shared" si="91"/>
        <v>3661385.4265091042</v>
      </c>
      <c r="BH170" s="129">
        <f t="shared" si="92"/>
        <v>2101646.5734908958</v>
      </c>
      <c r="BI170" s="219">
        <f t="shared" si="93"/>
        <v>1.5740030968262964</v>
      </c>
      <c r="BN170" s="241">
        <f t="shared" si="94"/>
        <v>141030.41999999993</v>
      </c>
      <c r="BO170" s="241">
        <f t="shared" si="95"/>
        <v>51418.669999999925</v>
      </c>
      <c r="BP170" s="241">
        <f t="shared" si="96"/>
        <v>33231.589999999851</v>
      </c>
      <c r="BQ170" s="241">
        <f t="shared" si="97"/>
        <v>84088.340000000782</v>
      </c>
      <c r="BR170" s="241">
        <f t="shared" si="98"/>
        <v>-8406.3600000003353</v>
      </c>
    </row>
    <row r="171" spans="1:70" x14ac:dyDescent="0.25">
      <c r="A171" s="127">
        <v>110173504</v>
      </c>
      <c r="B171" t="s">
        <v>327</v>
      </c>
      <c r="C171" t="s">
        <v>219</v>
      </c>
      <c r="D171">
        <v>110173504</v>
      </c>
      <c r="E171" s="127">
        <f t="shared" si="74"/>
        <v>0</v>
      </c>
      <c r="F171" s="17">
        <v>2652719.5299999998</v>
      </c>
      <c r="H171" s="17">
        <f t="shared" si="66"/>
        <v>2652719.5299999998</v>
      </c>
      <c r="I171" s="128">
        <f t="shared" si="67"/>
        <v>4.7859870193436328E-4</v>
      </c>
      <c r="J171" s="17">
        <v>2652719.5299999998</v>
      </c>
      <c r="K171" s="128">
        <f t="shared" si="68"/>
        <v>4.7862188260330602E-4</v>
      </c>
      <c r="L171" s="17">
        <v>2652719.5299999998</v>
      </c>
      <c r="M171" s="128">
        <f t="shared" si="69"/>
        <v>4.7862188260330602E-4</v>
      </c>
      <c r="N171" s="17">
        <v>2652719.5299999998</v>
      </c>
      <c r="O171" s="128">
        <f t="shared" si="70"/>
        <v>4.7741593790048196E-4</v>
      </c>
      <c r="P171" s="17">
        <v>2652719.5299999998</v>
      </c>
      <c r="Q171" s="128">
        <f t="shared" si="71"/>
        <v>4.7741593366626423E-4</v>
      </c>
      <c r="R171" s="217">
        <v>2652719.5299999998</v>
      </c>
      <c r="S171" s="128">
        <f t="shared" si="72"/>
        <v>4.7741593366626423E-4</v>
      </c>
      <c r="V171" s="17">
        <v>33961.68</v>
      </c>
      <c r="W171" s="17">
        <v>78484.259999999995</v>
      </c>
      <c r="X171" s="17">
        <v>106676.16</v>
      </c>
      <c r="Y171" s="17">
        <v>102416.34</v>
      </c>
      <c r="Z171" s="17">
        <v>143726.82999999999</v>
      </c>
      <c r="AA171" s="17">
        <v>153908.01</v>
      </c>
      <c r="AB171" s="17"/>
      <c r="AD171" s="17">
        <f t="shared" si="75"/>
        <v>33961.680000000168</v>
      </c>
      <c r="AE171" s="17">
        <v>2686681.21</v>
      </c>
      <c r="AF171" s="17">
        <v>2731203.79</v>
      </c>
      <c r="AG171" s="17">
        <v>2759395.69</v>
      </c>
      <c r="AH171" s="17">
        <v>2755111.3</v>
      </c>
      <c r="AI171" s="17">
        <v>2796446.36</v>
      </c>
      <c r="AJ171" s="17">
        <f t="shared" si="73"/>
        <v>2806628</v>
      </c>
      <c r="AL171" s="18">
        <v>651.29999999999995</v>
      </c>
      <c r="AM171" s="17">
        <f t="shared" si="76"/>
        <v>1269133.4824934518</v>
      </c>
      <c r="AN171" s="129">
        <f t="shared" si="77"/>
        <v>1417547.7275065482</v>
      </c>
      <c r="AO171" s="21">
        <f t="shared" si="78"/>
        <v>2.1169413990414219</v>
      </c>
      <c r="AP171" s="18">
        <v>651.23500000000001</v>
      </c>
      <c r="AQ171" s="17">
        <f t="shared" si="79"/>
        <v>1312858.5639439854</v>
      </c>
      <c r="AR171" s="129">
        <f t="shared" si="80"/>
        <v>1418345.2260560147</v>
      </c>
      <c r="AS171" s="21">
        <f t="shared" si="81"/>
        <v>2.0803488395544565</v>
      </c>
      <c r="AT171" s="18">
        <v>702.31600000000003</v>
      </c>
      <c r="AU171" s="17">
        <f t="shared" si="82"/>
        <v>1412808.0649269964</v>
      </c>
      <c r="AV171" s="129">
        <f t="shared" si="83"/>
        <v>1346587.6250730036</v>
      </c>
      <c r="AW171" s="21">
        <f t="shared" si="84"/>
        <v>1.9531284953010128</v>
      </c>
      <c r="AX171" s="18">
        <v>559.88900000000001</v>
      </c>
      <c r="AY171" s="17">
        <f t="shared" si="85"/>
        <v>1158574.0904214536</v>
      </c>
      <c r="AZ171" s="129">
        <f t="shared" si="86"/>
        <v>1596537.2095785462</v>
      </c>
      <c r="BA171" s="21">
        <f t="shared" si="87"/>
        <v>2.3780190863734707</v>
      </c>
      <c r="BB171" s="18">
        <v>606.68100000000004</v>
      </c>
      <c r="BC171" s="17">
        <f t="shared" si="88"/>
        <v>1286768.1578509654</v>
      </c>
      <c r="BD171" s="129">
        <f t="shared" si="89"/>
        <v>1509678.2021490345</v>
      </c>
      <c r="BE171" s="21">
        <f t="shared" si="90"/>
        <v>2.1732324839855779</v>
      </c>
      <c r="BF171" s="218">
        <v>655.40300000000002</v>
      </c>
      <c r="BG171" s="17">
        <f t="shared" si="91"/>
        <v>1377918.914085367</v>
      </c>
      <c r="BH171" s="129">
        <f t="shared" si="92"/>
        <v>1428709.085914633</v>
      </c>
      <c r="BI171" s="219">
        <f t="shared" si="93"/>
        <v>2.0368600585347068</v>
      </c>
      <c r="BN171" s="241">
        <f t="shared" si="94"/>
        <v>44522.580000000075</v>
      </c>
      <c r="BO171" s="241">
        <f t="shared" si="95"/>
        <v>28191.899999999907</v>
      </c>
      <c r="BP171" s="241">
        <f t="shared" si="96"/>
        <v>-4284.3900000001304</v>
      </c>
      <c r="BQ171" s="241">
        <f t="shared" si="97"/>
        <v>41335.060000000056</v>
      </c>
      <c r="BR171" s="241">
        <f t="shared" si="98"/>
        <v>10181.64000000013</v>
      </c>
    </row>
    <row r="172" spans="1:70" x14ac:dyDescent="0.25">
      <c r="A172" s="127">
        <v>110175003</v>
      </c>
      <c r="B172" t="s">
        <v>421</v>
      </c>
      <c r="C172" t="s">
        <v>219</v>
      </c>
      <c r="D172">
        <v>110175003</v>
      </c>
      <c r="E172" s="127">
        <f t="shared" si="74"/>
        <v>0</v>
      </c>
      <c r="F172" s="17">
        <v>6627172.4800000004</v>
      </c>
      <c r="H172" s="17">
        <f t="shared" si="66"/>
        <v>6627172.4800000004</v>
      </c>
      <c r="I172" s="128">
        <f t="shared" si="67"/>
        <v>1.1956620783136977E-3</v>
      </c>
      <c r="J172" s="17">
        <v>6627172.4800000004</v>
      </c>
      <c r="K172" s="128">
        <f t="shared" si="68"/>
        <v>1.1957199895589494E-3</v>
      </c>
      <c r="L172" s="17">
        <v>6627172.4800000004</v>
      </c>
      <c r="M172" s="128">
        <f t="shared" si="69"/>
        <v>1.1957199895589494E-3</v>
      </c>
      <c r="N172" s="17">
        <v>6627172.4800000004</v>
      </c>
      <c r="O172" s="128">
        <f t="shared" si="70"/>
        <v>1.1927072309704234E-3</v>
      </c>
      <c r="P172" s="17">
        <v>6627172.4800000004</v>
      </c>
      <c r="Q172" s="128">
        <f t="shared" si="71"/>
        <v>1.1927072203922638E-3</v>
      </c>
      <c r="R172" s="217">
        <v>6627172.4800000004</v>
      </c>
      <c r="S172" s="128">
        <f t="shared" si="72"/>
        <v>1.1927072203922638E-3</v>
      </c>
      <c r="V172" s="17">
        <v>106244.8</v>
      </c>
      <c r="W172" s="17">
        <v>245658.43</v>
      </c>
      <c r="X172" s="17">
        <v>305294.65000000002</v>
      </c>
      <c r="Y172" s="17">
        <v>337864.23</v>
      </c>
      <c r="Z172" s="17">
        <v>450244.63</v>
      </c>
      <c r="AA172" s="17">
        <v>419023.32</v>
      </c>
      <c r="AB172" s="17"/>
      <c r="AD172" s="17">
        <f t="shared" si="75"/>
        <v>106244.79999999981</v>
      </c>
      <c r="AE172" s="17">
        <v>6733417.2800000003</v>
      </c>
      <c r="AF172" s="17">
        <v>6872830.9100000001</v>
      </c>
      <c r="AG172" s="17">
        <v>6932467.1299999999</v>
      </c>
      <c r="AH172" s="17">
        <v>6964926.75</v>
      </c>
      <c r="AI172" s="17">
        <v>7077417.1100000003</v>
      </c>
      <c r="AJ172" s="17">
        <f t="shared" si="73"/>
        <v>7046196</v>
      </c>
      <c r="AL172" s="18">
        <v>2037.509</v>
      </c>
      <c r="AM172" s="17">
        <f t="shared" si="76"/>
        <v>3970322.2674370501</v>
      </c>
      <c r="AN172" s="129">
        <f t="shared" si="77"/>
        <v>2763095.0125629501</v>
      </c>
      <c r="AO172" s="21">
        <f t="shared" si="78"/>
        <v>1.6959372127609686</v>
      </c>
      <c r="AP172" s="18">
        <v>2038.3879999999999</v>
      </c>
      <c r="AQ172" s="17">
        <f t="shared" si="79"/>
        <v>4109292.5632692538</v>
      </c>
      <c r="AR172" s="129">
        <f t="shared" si="80"/>
        <v>2763538.3467307463</v>
      </c>
      <c r="AS172" s="21">
        <f t="shared" si="81"/>
        <v>1.6725095145165674</v>
      </c>
      <c r="AT172" s="18">
        <v>2009.9459999999999</v>
      </c>
      <c r="AU172" s="17">
        <f t="shared" si="82"/>
        <v>4043290.9386483524</v>
      </c>
      <c r="AV172" s="129">
        <f t="shared" si="83"/>
        <v>2889176.1913516475</v>
      </c>
      <c r="AW172" s="21">
        <f t="shared" si="84"/>
        <v>1.7145605486201994</v>
      </c>
      <c r="AX172" s="18">
        <v>1846.876</v>
      </c>
      <c r="AY172" s="17">
        <f t="shared" si="85"/>
        <v>3821726.5954880565</v>
      </c>
      <c r="AZ172" s="129">
        <f t="shared" si="86"/>
        <v>3143200.1545119435</v>
      </c>
      <c r="BA172" s="21">
        <f t="shared" si="87"/>
        <v>1.8224555252651553</v>
      </c>
      <c r="BB172" s="18">
        <v>1900.5139999999999</v>
      </c>
      <c r="BC172" s="17">
        <f t="shared" si="88"/>
        <v>4030983.1670185309</v>
      </c>
      <c r="BD172" s="129">
        <f t="shared" si="89"/>
        <v>3046433.9429814694</v>
      </c>
      <c r="BE172" s="21">
        <f t="shared" si="90"/>
        <v>1.7557545682421514</v>
      </c>
      <c r="BF172" s="218">
        <v>1784.3720000000001</v>
      </c>
      <c r="BG172" s="17">
        <f t="shared" si="91"/>
        <v>3751462.7314252974</v>
      </c>
      <c r="BH172" s="129">
        <f t="shared" si="92"/>
        <v>3294733.2685747026</v>
      </c>
      <c r="BI172" s="219">
        <f t="shared" si="93"/>
        <v>1.8782529654300819</v>
      </c>
      <c r="BN172" s="241">
        <f t="shared" si="94"/>
        <v>139413.62999999989</v>
      </c>
      <c r="BO172" s="241">
        <f t="shared" si="95"/>
        <v>59636.219999999739</v>
      </c>
      <c r="BP172" s="241">
        <f t="shared" si="96"/>
        <v>32459.620000000112</v>
      </c>
      <c r="BQ172" s="241">
        <f t="shared" si="97"/>
        <v>112490.36000000034</v>
      </c>
      <c r="BR172" s="241">
        <f t="shared" si="98"/>
        <v>-31221.110000000335</v>
      </c>
    </row>
    <row r="173" spans="1:70" x14ac:dyDescent="0.25">
      <c r="A173" s="127">
        <v>110177003</v>
      </c>
      <c r="B173" t="s">
        <v>491</v>
      </c>
      <c r="C173" t="s">
        <v>219</v>
      </c>
      <c r="D173">
        <v>110177003</v>
      </c>
      <c r="E173" s="127">
        <f t="shared" si="74"/>
        <v>0</v>
      </c>
      <c r="F173" s="17">
        <v>11264138.460000001</v>
      </c>
      <c r="H173" s="17">
        <f t="shared" si="66"/>
        <v>11264138.460000001</v>
      </c>
      <c r="I173" s="128">
        <f t="shared" si="67"/>
        <v>2.032254817894351E-3</v>
      </c>
      <c r="J173" s="17">
        <v>11264138.460000001</v>
      </c>
      <c r="K173" s="128">
        <f t="shared" si="68"/>
        <v>2.0323532490558868E-3</v>
      </c>
      <c r="L173" s="17">
        <v>11264138.460000001</v>
      </c>
      <c r="M173" s="128">
        <f t="shared" si="69"/>
        <v>2.0323532490558868E-3</v>
      </c>
      <c r="N173" s="17">
        <v>11264138.460000001</v>
      </c>
      <c r="O173" s="128">
        <f t="shared" si="70"/>
        <v>2.0272324935617266E-3</v>
      </c>
      <c r="P173" s="17">
        <v>11264138.460000001</v>
      </c>
      <c r="Q173" s="128">
        <f t="shared" si="71"/>
        <v>2.0272324755821348E-3</v>
      </c>
      <c r="R173" s="217">
        <v>11264138.460000001</v>
      </c>
      <c r="S173" s="128">
        <f t="shared" si="72"/>
        <v>2.0272324755821348E-3</v>
      </c>
      <c r="V173" s="17">
        <v>154756.5</v>
      </c>
      <c r="W173" s="17">
        <v>357469.11</v>
      </c>
      <c r="X173" s="17">
        <v>506494.39</v>
      </c>
      <c r="Y173" s="17">
        <v>546403.29</v>
      </c>
      <c r="Z173" s="17">
        <v>746470.48</v>
      </c>
      <c r="AA173" s="17">
        <v>727676.03</v>
      </c>
      <c r="AB173" s="17"/>
      <c r="AD173" s="17">
        <f t="shared" si="75"/>
        <v>154756.5</v>
      </c>
      <c r="AE173" s="17">
        <v>11418894.960000001</v>
      </c>
      <c r="AF173" s="17">
        <v>11621607.57</v>
      </c>
      <c r="AG173" s="17">
        <v>11770632.85</v>
      </c>
      <c r="AH173" s="17">
        <v>11810410.640000001</v>
      </c>
      <c r="AI173" s="17">
        <v>12010608.939999999</v>
      </c>
      <c r="AJ173" s="17">
        <f t="shared" si="73"/>
        <v>11991814</v>
      </c>
      <c r="AL173" s="18">
        <v>2967.8420000000001</v>
      </c>
      <c r="AM173" s="17">
        <f t="shared" si="76"/>
        <v>5783183.8675730554</v>
      </c>
      <c r="AN173" s="129">
        <f t="shared" si="77"/>
        <v>5635711.0924269455</v>
      </c>
      <c r="AO173" s="21">
        <f t="shared" si="78"/>
        <v>1.9744997256661669</v>
      </c>
      <c r="AP173" s="18">
        <v>2966.154</v>
      </c>
      <c r="AQ173" s="17">
        <f t="shared" si="79"/>
        <v>5979624.3765717568</v>
      </c>
      <c r="AR173" s="129">
        <f t="shared" si="80"/>
        <v>5641983.1934282435</v>
      </c>
      <c r="AS173" s="21">
        <f t="shared" si="81"/>
        <v>1.9435347169186086</v>
      </c>
      <c r="AT173" s="18">
        <v>3334.57</v>
      </c>
      <c r="AU173" s="17">
        <f t="shared" si="82"/>
        <v>6707959.649308309</v>
      </c>
      <c r="AV173" s="129">
        <f t="shared" si="83"/>
        <v>5062673.2006916907</v>
      </c>
      <c r="AW173" s="21">
        <f t="shared" si="84"/>
        <v>1.754726245440926</v>
      </c>
      <c r="AX173" s="18">
        <v>2987.0740000000001</v>
      </c>
      <c r="AY173" s="17">
        <f t="shared" si="85"/>
        <v>6181129.728520426</v>
      </c>
      <c r="AZ173" s="129">
        <f t="shared" si="86"/>
        <v>5629280.9114795746</v>
      </c>
      <c r="BA173" s="21">
        <f t="shared" si="87"/>
        <v>1.9107203955784071</v>
      </c>
      <c r="BB173" s="18">
        <v>3150.904</v>
      </c>
      <c r="BC173" s="17">
        <f t="shared" si="88"/>
        <v>6683055.7338127261</v>
      </c>
      <c r="BD173" s="129">
        <f t="shared" si="89"/>
        <v>5327553.2061872734</v>
      </c>
      <c r="BE173" s="21">
        <f t="shared" si="90"/>
        <v>1.797173242059418</v>
      </c>
      <c r="BF173" s="218">
        <v>3098.741</v>
      </c>
      <c r="BG173" s="17">
        <f t="shared" si="91"/>
        <v>6514791.4088763762</v>
      </c>
      <c r="BH173" s="129">
        <f t="shared" si="92"/>
        <v>5477022.5911236238</v>
      </c>
      <c r="BI173" s="219">
        <f t="shared" si="93"/>
        <v>1.8407057490223253</v>
      </c>
      <c r="BN173" s="241">
        <f t="shared" si="94"/>
        <v>202712.6099999994</v>
      </c>
      <c r="BO173" s="241">
        <f t="shared" si="95"/>
        <v>149025.27999999933</v>
      </c>
      <c r="BP173" s="241">
        <f t="shared" si="96"/>
        <v>39777.790000000969</v>
      </c>
      <c r="BQ173" s="241">
        <f t="shared" si="97"/>
        <v>200198.29999999888</v>
      </c>
      <c r="BR173" s="241">
        <f t="shared" si="98"/>
        <v>-18794.939999999478</v>
      </c>
    </row>
    <row r="174" spans="1:70" x14ac:dyDescent="0.25">
      <c r="A174" s="127">
        <v>110179003</v>
      </c>
      <c r="B174" t="s">
        <v>627</v>
      </c>
      <c r="C174" t="s">
        <v>219</v>
      </c>
      <c r="D174">
        <v>110179003</v>
      </c>
      <c r="E174" s="127">
        <f t="shared" si="74"/>
        <v>0</v>
      </c>
      <c r="F174" s="17">
        <v>7074954.0800000001</v>
      </c>
      <c r="H174" s="17">
        <f t="shared" si="66"/>
        <v>7074954.0800000001</v>
      </c>
      <c r="I174" s="128">
        <f t="shared" si="67"/>
        <v>1.2764499980641481E-3</v>
      </c>
      <c r="J174" s="17">
        <v>7074954.0800000001</v>
      </c>
      <c r="K174" s="128">
        <f t="shared" si="68"/>
        <v>1.2765118222285419E-3</v>
      </c>
      <c r="L174" s="17">
        <v>7074954.0800000001</v>
      </c>
      <c r="M174" s="128">
        <f t="shared" si="69"/>
        <v>1.2765118222285419E-3</v>
      </c>
      <c r="N174" s="17">
        <v>7074954.0800000001</v>
      </c>
      <c r="O174" s="128">
        <f t="shared" si="70"/>
        <v>1.2732954990179613E-3</v>
      </c>
      <c r="P174" s="17">
        <v>7074954.0800000001</v>
      </c>
      <c r="Q174" s="128">
        <f t="shared" si="71"/>
        <v>1.2732954877250615E-3</v>
      </c>
      <c r="R174" s="217">
        <v>7074954.0800000001</v>
      </c>
      <c r="S174" s="128">
        <f t="shared" si="72"/>
        <v>1.2732954877250615E-3</v>
      </c>
      <c r="V174" s="17">
        <v>102801.33</v>
      </c>
      <c r="W174" s="17">
        <v>237674.25</v>
      </c>
      <c r="X174" s="17">
        <v>335998.39</v>
      </c>
      <c r="Y174" s="17">
        <v>395518.14</v>
      </c>
      <c r="Z174" s="17">
        <v>478092.54</v>
      </c>
      <c r="AA174" s="17">
        <v>477259.88</v>
      </c>
      <c r="AB174" s="17"/>
      <c r="AD174" s="17">
        <f t="shared" si="75"/>
        <v>102801.33000000007</v>
      </c>
      <c r="AE174" s="17">
        <v>7177755.4100000001</v>
      </c>
      <c r="AF174" s="17">
        <v>7312628.3300000001</v>
      </c>
      <c r="AG174" s="17">
        <v>7410952.4699999997</v>
      </c>
      <c r="AH174" s="17">
        <v>7470410.2300000004</v>
      </c>
      <c r="AI174" s="17">
        <v>7553046.6200000001</v>
      </c>
      <c r="AJ174" s="17">
        <f t="shared" si="73"/>
        <v>7552214</v>
      </c>
      <c r="AL174" s="18">
        <v>1971.472</v>
      </c>
      <c r="AM174" s="17">
        <f t="shared" si="76"/>
        <v>3841641.5246404582</v>
      </c>
      <c r="AN174" s="129">
        <f t="shared" si="77"/>
        <v>3336113.885359542</v>
      </c>
      <c r="AO174" s="21">
        <f t="shared" si="78"/>
        <v>1.8684084300842649</v>
      </c>
      <c r="AP174" s="18">
        <v>1972.1379999999999</v>
      </c>
      <c r="AQ174" s="17">
        <f t="shared" si="79"/>
        <v>3975735.7368374909</v>
      </c>
      <c r="AR174" s="129">
        <f t="shared" si="80"/>
        <v>3336892.5931625091</v>
      </c>
      <c r="AS174" s="21">
        <f t="shared" si="81"/>
        <v>1.8393144851767358</v>
      </c>
      <c r="AT174" s="18">
        <v>2212.0880000000002</v>
      </c>
      <c r="AU174" s="17">
        <f t="shared" si="82"/>
        <v>4449928.1900572246</v>
      </c>
      <c r="AV174" s="129">
        <f t="shared" si="83"/>
        <v>2961024.2799427751</v>
      </c>
      <c r="AW174" s="21">
        <f t="shared" si="84"/>
        <v>1.6654094523499934</v>
      </c>
      <c r="AX174" s="18">
        <v>2162.3960000000002</v>
      </c>
      <c r="AY174" s="17">
        <f t="shared" si="85"/>
        <v>4474629.7548817527</v>
      </c>
      <c r="AZ174" s="129">
        <f t="shared" si="86"/>
        <v>2995780.4751182478</v>
      </c>
      <c r="BA174" s="21">
        <f t="shared" si="87"/>
        <v>1.6695035431367025</v>
      </c>
      <c r="BB174" s="18">
        <v>2018.0619999999999</v>
      </c>
      <c r="BC174" s="17">
        <f t="shared" si="88"/>
        <v>4280302.0403952561</v>
      </c>
      <c r="BD174" s="129">
        <f t="shared" si="89"/>
        <v>3272744.579604744</v>
      </c>
      <c r="BE174" s="21">
        <f t="shared" si="90"/>
        <v>1.764605990118989</v>
      </c>
      <c r="BF174" s="218">
        <v>2032.367</v>
      </c>
      <c r="BG174" s="17">
        <f t="shared" si="91"/>
        <v>4272847.2858118359</v>
      </c>
      <c r="BH174" s="129">
        <f t="shared" si="92"/>
        <v>3279366.7141881641</v>
      </c>
      <c r="BI174" s="219">
        <f t="shared" si="93"/>
        <v>1.7674898012567488</v>
      </c>
      <c r="BN174" s="241">
        <f t="shared" si="94"/>
        <v>134872.91999999993</v>
      </c>
      <c r="BO174" s="241">
        <f t="shared" si="95"/>
        <v>98324.139999999665</v>
      </c>
      <c r="BP174" s="241">
        <f t="shared" si="96"/>
        <v>59457.760000000708</v>
      </c>
      <c r="BQ174" s="241">
        <f t="shared" si="97"/>
        <v>82636.389999999665</v>
      </c>
      <c r="BR174" s="241">
        <f t="shared" si="98"/>
        <v>-832.62000000011176</v>
      </c>
    </row>
    <row r="175" spans="1:70" x14ac:dyDescent="0.25">
      <c r="A175" s="127">
        <v>110183602</v>
      </c>
      <c r="B175" t="s">
        <v>360</v>
      </c>
      <c r="C175" t="s">
        <v>361</v>
      </c>
      <c r="D175">
        <v>110183602</v>
      </c>
      <c r="E175" s="127">
        <f t="shared" si="74"/>
        <v>0</v>
      </c>
      <c r="F175" s="17">
        <v>19362678.18</v>
      </c>
      <c r="H175" s="17">
        <f t="shared" si="66"/>
        <v>19362678.18</v>
      </c>
      <c r="I175" s="128">
        <f t="shared" si="67"/>
        <v>3.4933782249195488E-3</v>
      </c>
      <c r="J175" s="17">
        <v>19362678.18</v>
      </c>
      <c r="K175" s="128">
        <f t="shared" si="68"/>
        <v>3.4935474248020317E-3</v>
      </c>
      <c r="L175" s="17">
        <v>19362678.18</v>
      </c>
      <c r="M175" s="128">
        <f t="shared" si="69"/>
        <v>3.4935474248020317E-3</v>
      </c>
      <c r="N175" s="17">
        <v>19362678.18</v>
      </c>
      <c r="O175" s="128">
        <f t="shared" si="70"/>
        <v>3.4847450169637412E-3</v>
      </c>
      <c r="P175" s="17">
        <v>19362678.18</v>
      </c>
      <c r="Q175" s="128">
        <f t="shared" si="71"/>
        <v>3.4847449860574225E-3</v>
      </c>
      <c r="R175" s="217">
        <v>19362678.18</v>
      </c>
      <c r="S175" s="128">
        <f t="shared" si="72"/>
        <v>3.4847449860574225E-3</v>
      </c>
      <c r="V175" s="17">
        <v>387217.63</v>
      </c>
      <c r="W175" s="17">
        <v>895025.45</v>
      </c>
      <c r="X175" s="17">
        <v>1101587.6599999999</v>
      </c>
      <c r="Y175" s="17">
        <v>1191001.6200000001</v>
      </c>
      <c r="Z175" s="17">
        <v>1592928.87</v>
      </c>
      <c r="AA175" s="17">
        <v>1589275.36</v>
      </c>
      <c r="AB175" s="17"/>
      <c r="AD175" s="17">
        <f t="shared" si="75"/>
        <v>387217.62999999896</v>
      </c>
      <c r="AE175" s="17">
        <v>19749895.809999999</v>
      </c>
      <c r="AF175" s="17">
        <v>20257703.629999999</v>
      </c>
      <c r="AG175" s="17">
        <v>20464265.84</v>
      </c>
      <c r="AH175" s="17">
        <v>20553394.02</v>
      </c>
      <c r="AI175" s="17">
        <v>20955607.050000001</v>
      </c>
      <c r="AJ175" s="17">
        <f t="shared" si="73"/>
        <v>20951954</v>
      </c>
      <c r="AL175" s="18">
        <v>7425.8639999999996</v>
      </c>
      <c r="AM175" s="17">
        <f t="shared" si="76"/>
        <v>14470156.055339711</v>
      </c>
      <c r="AN175" s="129">
        <f t="shared" si="77"/>
        <v>5279739.7546602879</v>
      </c>
      <c r="AO175" s="21">
        <f t="shared" si="78"/>
        <v>1.3648709616170298</v>
      </c>
      <c r="AP175" s="18">
        <v>7426.6090000000004</v>
      </c>
      <c r="AQ175" s="17">
        <f t="shared" si="79"/>
        <v>14971687.987767054</v>
      </c>
      <c r="AR175" s="129">
        <f t="shared" si="80"/>
        <v>5286015.6422329452</v>
      </c>
      <c r="AS175" s="21">
        <f t="shared" si="81"/>
        <v>1.3530674461391394</v>
      </c>
      <c r="AT175" s="18">
        <v>7252.442</v>
      </c>
      <c r="AU175" s="17">
        <f t="shared" si="82"/>
        <v>14589313.853045175</v>
      </c>
      <c r="AV175" s="129">
        <f t="shared" si="83"/>
        <v>5874951.986954825</v>
      </c>
      <c r="AW175" s="21">
        <f t="shared" si="84"/>
        <v>1.4026887108010613</v>
      </c>
      <c r="AX175" s="18">
        <v>6510.96</v>
      </c>
      <c r="AY175" s="17">
        <f t="shared" si="85"/>
        <v>13473080.48518629</v>
      </c>
      <c r="AZ175" s="129">
        <f t="shared" si="86"/>
        <v>7080313.5348137096</v>
      </c>
      <c r="BA175" s="21">
        <f t="shared" si="87"/>
        <v>1.5255155673269039</v>
      </c>
      <c r="BB175" s="18">
        <v>6723.8639999999996</v>
      </c>
      <c r="BC175" s="17">
        <f t="shared" si="88"/>
        <v>14261290.68311093</v>
      </c>
      <c r="BD175" s="129">
        <f t="shared" si="89"/>
        <v>6694316.3668890707</v>
      </c>
      <c r="BE175" s="21">
        <f t="shared" si="90"/>
        <v>1.4694046643910623</v>
      </c>
      <c r="BF175" s="218">
        <v>6767.7820000000002</v>
      </c>
      <c r="BG175" s="17">
        <f t="shared" si="91"/>
        <v>14228581.230489474</v>
      </c>
      <c r="BH175" s="129">
        <f t="shared" si="92"/>
        <v>6723372.7695105262</v>
      </c>
      <c r="BI175" s="219">
        <f t="shared" si="93"/>
        <v>1.4725258731421136</v>
      </c>
      <c r="BN175" s="241">
        <f t="shared" si="94"/>
        <v>507807.8200000003</v>
      </c>
      <c r="BO175" s="241">
        <f t="shared" si="95"/>
        <v>206562.21000000089</v>
      </c>
      <c r="BP175" s="241">
        <f t="shared" si="96"/>
        <v>89128.179999999702</v>
      </c>
      <c r="BQ175" s="241">
        <f t="shared" si="97"/>
        <v>402213.03000000119</v>
      </c>
      <c r="BR175" s="241">
        <f t="shared" si="98"/>
        <v>-3653.0500000007451</v>
      </c>
    </row>
    <row r="176" spans="1:70" x14ac:dyDescent="0.25">
      <c r="A176" s="127">
        <v>116191004</v>
      </c>
      <c r="B176" t="s">
        <v>139</v>
      </c>
      <c r="C176" t="s">
        <v>140</v>
      </c>
      <c r="D176">
        <v>116191004</v>
      </c>
      <c r="E176" s="127">
        <f t="shared" si="74"/>
        <v>0</v>
      </c>
      <c r="F176" s="17">
        <v>3138336</v>
      </c>
      <c r="H176" s="17">
        <f t="shared" si="66"/>
        <v>3138336</v>
      </c>
      <c r="I176" s="128">
        <f t="shared" si="67"/>
        <v>5.6621271824914036E-4</v>
      </c>
      <c r="J176" s="17">
        <v>3138336</v>
      </c>
      <c r="K176" s="128">
        <f t="shared" si="68"/>
        <v>5.6624014245551589E-4</v>
      </c>
      <c r="L176" s="17">
        <v>3138336</v>
      </c>
      <c r="M176" s="128">
        <f t="shared" si="69"/>
        <v>5.6624014245551589E-4</v>
      </c>
      <c r="N176" s="17">
        <v>3138336</v>
      </c>
      <c r="O176" s="128">
        <f t="shared" si="70"/>
        <v>5.6481343313623776E-4</v>
      </c>
      <c r="P176" s="17">
        <v>3138374.11</v>
      </c>
      <c r="Q176" s="128">
        <f t="shared" si="71"/>
        <v>5.6482028686978493E-4</v>
      </c>
      <c r="R176" s="217">
        <v>3138374.11</v>
      </c>
      <c r="S176" s="128">
        <f t="shared" si="72"/>
        <v>5.6482028686978493E-4</v>
      </c>
      <c r="V176" s="17">
        <v>73101.05</v>
      </c>
      <c r="W176" s="17">
        <v>168821.15</v>
      </c>
      <c r="X176" s="17">
        <v>192946.24</v>
      </c>
      <c r="Y176" s="17">
        <v>238056.18</v>
      </c>
      <c r="Z176" s="17">
        <v>277764.65000000002</v>
      </c>
      <c r="AA176" s="17">
        <v>257543.7</v>
      </c>
      <c r="AB176" s="17"/>
      <c r="AD176" s="17">
        <f t="shared" si="75"/>
        <v>73101.049999999814</v>
      </c>
      <c r="AE176" s="17">
        <v>3211437.05</v>
      </c>
      <c r="AF176" s="17">
        <v>3307157.15</v>
      </c>
      <c r="AG176" s="17">
        <v>3331282.24</v>
      </c>
      <c r="AH176" s="17">
        <v>3376335.06</v>
      </c>
      <c r="AI176" s="17">
        <v>3416138.76</v>
      </c>
      <c r="AJ176" s="17">
        <f t="shared" si="73"/>
        <v>3395918</v>
      </c>
      <c r="AL176" s="18">
        <v>1401.895</v>
      </c>
      <c r="AM176" s="17">
        <f t="shared" si="76"/>
        <v>2731754.7726702867</v>
      </c>
      <c r="AN176" s="129">
        <f t="shared" si="77"/>
        <v>479682.27732971311</v>
      </c>
      <c r="AO176" s="21">
        <f t="shared" si="78"/>
        <v>1.1755949260631562</v>
      </c>
      <c r="AP176" s="18">
        <v>1400.819</v>
      </c>
      <c r="AQ176" s="17">
        <f t="shared" si="79"/>
        <v>2823984.0006840075</v>
      </c>
      <c r="AR176" s="129">
        <f t="shared" si="80"/>
        <v>483173.14931599237</v>
      </c>
      <c r="AS176" s="21">
        <f t="shared" si="81"/>
        <v>1.171096277174007</v>
      </c>
      <c r="AT176" s="18">
        <v>1270.2860000000001</v>
      </c>
      <c r="AU176" s="17">
        <f t="shared" si="82"/>
        <v>2555360.130715881</v>
      </c>
      <c r="AV176" s="129">
        <f t="shared" si="83"/>
        <v>775922.10928411921</v>
      </c>
      <c r="AW176" s="21">
        <f t="shared" si="84"/>
        <v>1.3036449148428819</v>
      </c>
      <c r="AX176" s="18">
        <v>1301.404</v>
      </c>
      <c r="AY176" s="17">
        <f t="shared" si="85"/>
        <v>2692985.494572748</v>
      </c>
      <c r="AZ176" s="129">
        <f t="shared" si="86"/>
        <v>683349.56542725209</v>
      </c>
      <c r="BA176" s="21">
        <f t="shared" si="87"/>
        <v>1.2537516695891702</v>
      </c>
      <c r="BB176" s="18">
        <v>1172.4639999999999</v>
      </c>
      <c r="BC176" s="17">
        <f t="shared" si="88"/>
        <v>2486791.8089186479</v>
      </c>
      <c r="BD176" s="129">
        <f t="shared" si="89"/>
        <v>929346.95108135184</v>
      </c>
      <c r="BE176" s="21">
        <f t="shared" si="90"/>
        <v>1.3737132106307957</v>
      </c>
      <c r="BF176" s="218">
        <v>1096.7260000000001</v>
      </c>
      <c r="BG176" s="17">
        <f t="shared" si="91"/>
        <v>2305756.1515116473</v>
      </c>
      <c r="BH176" s="129">
        <f t="shared" si="92"/>
        <v>1090161.8484883527</v>
      </c>
      <c r="BI176" s="219">
        <f t="shared" si="93"/>
        <v>1.4728001474803161</v>
      </c>
      <c r="BN176" s="241">
        <f t="shared" si="94"/>
        <v>95720.100000000093</v>
      </c>
      <c r="BO176" s="241">
        <f t="shared" si="95"/>
        <v>24125.090000000317</v>
      </c>
      <c r="BP176" s="241">
        <f t="shared" si="96"/>
        <v>45052.819999999832</v>
      </c>
      <c r="BQ176" s="241">
        <f t="shared" si="97"/>
        <v>39803.699999999721</v>
      </c>
      <c r="BR176" s="241">
        <f t="shared" si="98"/>
        <v>-20220.759999999776</v>
      </c>
    </row>
    <row r="177" spans="1:70" x14ac:dyDescent="0.25">
      <c r="A177" s="127">
        <v>116191103</v>
      </c>
      <c r="B177" t="s">
        <v>146</v>
      </c>
      <c r="C177" t="s">
        <v>140</v>
      </c>
      <c r="D177">
        <v>116191103</v>
      </c>
      <c r="E177" s="127">
        <f t="shared" si="74"/>
        <v>0</v>
      </c>
      <c r="F177" s="17">
        <v>13906660.210000001</v>
      </c>
      <c r="H177" s="17">
        <f t="shared" si="66"/>
        <v>13906660.210000001</v>
      </c>
      <c r="I177" s="128">
        <f t="shared" si="67"/>
        <v>2.5090136554120597E-3</v>
      </c>
      <c r="J177" s="17">
        <v>13906646.52</v>
      </c>
      <c r="K177" s="128">
        <f t="shared" si="68"/>
        <v>2.5091327080858468E-3</v>
      </c>
      <c r="L177" s="17">
        <v>13906646.52</v>
      </c>
      <c r="M177" s="128">
        <f t="shared" si="69"/>
        <v>2.5091327080858468E-3</v>
      </c>
      <c r="N177" s="17">
        <v>13906646.52</v>
      </c>
      <c r="O177" s="128">
        <f t="shared" si="70"/>
        <v>2.5028106500939711E-3</v>
      </c>
      <c r="P177" s="17">
        <v>13906646.52</v>
      </c>
      <c r="Q177" s="128">
        <f t="shared" si="71"/>
        <v>2.5028106278964608E-3</v>
      </c>
      <c r="R177" s="217">
        <v>13906646.52</v>
      </c>
      <c r="S177" s="128">
        <f t="shared" si="72"/>
        <v>2.5028106278964608E-3</v>
      </c>
      <c r="V177" s="17">
        <v>273143.65999999997</v>
      </c>
      <c r="W177" s="17">
        <v>630678.35</v>
      </c>
      <c r="X177" s="17">
        <v>854121.33</v>
      </c>
      <c r="Y177" s="17">
        <v>887990.54</v>
      </c>
      <c r="Z177" s="17">
        <v>1115895.78</v>
      </c>
      <c r="AA177" s="17">
        <v>1026480.22</v>
      </c>
      <c r="AB177" s="17"/>
      <c r="AD177" s="17">
        <f t="shared" si="75"/>
        <v>273143.65999999829</v>
      </c>
      <c r="AE177" s="17">
        <v>14179803.869999999</v>
      </c>
      <c r="AF177" s="17">
        <v>14537324.869999999</v>
      </c>
      <c r="AG177" s="17">
        <v>14760767.85</v>
      </c>
      <c r="AH177" s="17">
        <v>14794423.99</v>
      </c>
      <c r="AI177" s="17">
        <v>15022542.300000001</v>
      </c>
      <c r="AJ177" s="17">
        <f t="shared" si="73"/>
        <v>14933127</v>
      </c>
      <c r="AL177" s="18">
        <v>5238.2110000000002</v>
      </c>
      <c r="AM177" s="17">
        <f t="shared" si="76"/>
        <v>10207260.814471835</v>
      </c>
      <c r="AN177" s="129">
        <f t="shared" si="77"/>
        <v>3972543.0555281639</v>
      </c>
      <c r="AO177" s="21">
        <f t="shared" si="78"/>
        <v>1.3891879641104008</v>
      </c>
      <c r="AP177" s="18">
        <v>5233.1490000000003</v>
      </c>
      <c r="AQ177" s="17">
        <f t="shared" si="79"/>
        <v>10549777.700898914</v>
      </c>
      <c r="AR177" s="129">
        <f t="shared" si="80"/>
        <v>3987547.1691010855</v>
      </c>
      <c r="AS177" s="21">
        <f t="shared" si="81"/>
        <v>1.3779745206158533</v>
      </c>
      <c r="AT177" s="18">
        <v>5623.2160000000003</v>
      </c>
      <c r="AU177" s="17">
        <f t="shared" si="82"/>
        <v>11311895.095123172</v>
      </c>
      <c r="AV177" s="129">
        <f t="shared" si="83"/>
        <v>3448872.7548768278</v>
      </c>
      <c r="AW177" s="21">
        <f t="shared" si="84"/>
        <v>1.3048890328167664</v>
      </c>
      <c r="AX177" s="18">
        <v>4854.4610000000002</v>
      </c>
      <c r="AY177" s="17">
        <f t="shared" si="85"/>
        <v>10045299.581812503</v>
      </c>
      <c r="AZ177" s="129">
        <f t="shared" si="86"/>
        <v>4749124.4081874974</v>
      </c>
      <c r="BA177" s="21">
        <f t="shared" si="87"/>
        <v>1.4727708088254545</v>
      </c>
      <c r="BB177" s="18">
        <v>4710.2740000000003</v>
      </c>
      <c r="BC177" s="17">
        <f t="shared" si="88"/>
        <v>9990473.7381808534</v>
      </c>
      <c r="BD177" s="129">
        <f t="shared" si="89"/>
        <v>5032068.5618191473</v>
      </c>
      <c r="BE177" s="21">
        <f t="shared" si="90"/>
        <v>1.5036866813020047</v>
      </c>
      <c r="BF177" s="218">
        <v>4371.1710000000003</v>
      </c>
      <c r="BG177" s="17">
        <f t="shared" si="91"/>
        <v>9189947.5553231332</v>
      </c>
      <c r="BH177" s="129">
        <f t="shared" si="92"/>
        <v>5743179.4446768668</v>
      </c>
      <c r="BI177" s="219">
        <f t="shared" si="93"/>
        <v>1.6249414819946628</v>
      </c>
      <c r="BN177" s="241">
        <f t="shared" si="94"/>
        <v>357521</v>
      </c>
      <c r="BO177" s="241">
        <f t="shared" si="95"/>
        <v>223442.98000000045</v>
      </c>
      <c r="BP177" s="241">
        <f t="shared" si="96"/>
        <v>33656.140000000596</v>
      </c>
      <c r="BQ177" s="241">
        <f t="shared" si="97"/>
        <v>228118.31000000052</v>
      </c>
      <c r="BR177" s="241">
        <f t="shared" si="98"/>
        <v>-89415.300000000745</v>
      </c>
    </row>
    <row r="178" spans="1:70" x14ac:dyDescent="0.25">
      <c r="A178" s="127">
        <v>116191203</v>
      </c>
      <c r="B178" t="s">
        <v>158</v>
      </c>
      <c r="C178" t="s">
        <v>140</v>
      </c>
      <c r="D178">
        <v>116191203</v>
      </c>
      <c r="E178" s="127">
        <f t="shared" si="74"/>
        <v>0</v>
      </c>
      <c r="F178" s="17">
        <v>5370738.1699999999</v>
      </c>
      <c r="H178" s="17">
        <f t="shared" si="66"/>
        <v>5370738.1699999999</v>
      </c>
      <c r="I178" s="128">
        <f t="shared" si="67"/>
        <v>9.6897854730663437E-4</v>
      </c>
      <c r="J178" s="17">
        <v>5370738.1699999999</v>
      </c>
      <c r="K178" s="128">
        <f t="shared" si="68"/>
        <v>9.6902547925782222E-4</v>
      </c>
      <c r="L178" s="17">
        <v>5370738.1699999999</v>
      </c>
      <c r="M178" s="128">
        <f t="shared" si="69"/>
        <v>9.6902547925782222E-4</v>
      </c>
      <c r="N178" s="17">
        <v>5370738.1699999999</v>
      </c>
      <c r="O178" s="128">
        <f t="shared" si="70"/>
        <v>9.6658390442372485E-4</v>
      </c>
      <c r="P178" s="17">
        <v>5370738.1699999999</v>
      </c>
      <c r="Q178" s="128">
        <f t="shared" si="71"/>
        <v>9.6658389585106024E-4</v>
      </c>
      <c r="R178" s="217">
        <v>5370738.1699999999</v>
      </c>
      <c r="S178" s="128">
        <f t="shared" si="72"/>
        <v>9.6658389585106024E-4</v>
      </c>
      <c r="V178" s="17">
        <v>124565.12</v>
      </c>
      <c r="W178" s="17">
        <v>288026.93</v>
      </c>
      <c r="X178" s="17">
        <v>436959.92</v>
      </c>
      <c r="Y178" s="17">
        <v>487097.96</v>
      </c>
      <c r="Z178" s="17">
        <v>633604.54</v>
      </c>
      <c r="AA178" s="17">
        <v>601322.44999999995</v>
      </c>
      <c r="AB178" s="17"/>
      <c r="AD178" s="17">
        <f t="shared" si="75"/>
        <v>124565.12000000011</v>
      </c>
      <c r="AE178" s="17">
        <v>5495303.29</v>
      </c>
      <c r="AF178" s="17">
        <v>5658765.0999999996</v>
      </c>
      <c r="AG178" s="17">
        <v>5807698.0899999999</v>
      </c>
      <c r="AH178" s="17">
        <v>5857712.2999999998</v>
      </c>
      <c r="AI178" s="17">
        <v>6004342.71</v>
      </c>
      <c r="AJ178" s="17">
        <f t="shared" si="73"/>
        <v>5972061</v>
      </c>
      <c r="AL178" s="18">
        <v>2388.8470000000002</v>
      </c>
      <c r="AM178" s="17">
        <f t="shared" si="76"/>
        <v>4654945.0518256333</v>
      </c>
      <c r="AN178" s="129">
        <f t="shared" si="77"/>
        <v>840358.23817436676</v>
      </c>
      <c r="AO178" s="21">
        <f t="shared" si="78"/>
        <v>1.1805302165370963</v>
      </c>
      <c r="AP178" s="18">
        <v>2389.9470000000001</v>
      </c>
      <c r="AQ178" s="17">
        <f t="shared" si="79"/>
        <v>4818018.6665677307</v>
      </c>
      <c r="AR178" s="129">
        <f t="shared" si="80"/>
        <v>840746.43343226891</v>
      </c>
      <c r="AS178" s="21">
        <f t="shared" si="81"/>
        <v>1.1745004516620525</v>
      </c>
      <c r="AT178" s="18">
        <v>2876.7809999999999</v>
      </c>
      <c r="AU178" s="17">
        <f t="shared" si="82"/>
        <v>5787052.2639791053</v>
      </c>
      <c r="AV178" s="129">
        <f t="shared" si="83"/>
        <v>20645.826020894572</v>
      </c>
      <c r="AW178" s="21">
        <f t="shared" si="84"/>
        <v>1.0035675893493139</v>
      </c>
      <c r="AX178" s="18">
        <v>2662.826</v>
      </c>
      <c r="AY178" s="17">
        <f t="shared" si="85"/>
        <v>5510165.7844690597</v>
      </c>
      <c r="AZ178" s="129">
        <f t="shared" si="86"/>
        <v>347546.51553094015</v>
      </c>
      <c r="BA178" s="21">
        <f t="shared" si="87"/>
        <v>1.0630736948987149</v>
      </c>
      <c r="BB178" s="18">
        <v>2674.489</v>
      </c>
      <c r="BC178" s="17">
        <f t="shared" si="88"/>
        <v>5672581.2803148115</v>
      </c>
      <c r="BD178" s="129">
        <f t="shared" si="89"/>
        <v>331761.42968518846</v>
      </c>
      <c r="BE178" s="21">
        <f t="shared" si="90"/>
        <v>1.0584850905242167</v>
      </c>
      <c r="BF178" s="218">
        <v>2560.6759999999999</v>
      </c>
      <c r="BG178" s="17">
        <f t="shared" si="91"/>
        <v>5383563.8427722501</v>
      </c>
      <c r="BH178" s="129">
        <f t="shared" si="92"/>
        <v>588497.15722774994</v>
      </c>
      <c r="BI178" s="219">
        <f t="shared" si="93"/>
        <v>1.1093136766675187</v>
      </c>
      <c r="BN178" s="241">
        <f t="shared" si="94"/>
        <v>163461.80999999959</v>
      </c>
      <c r="BO178" s="241">
        <f t="shared" si="95"/>
        <v>148932.99000000022</v>
      </c>
      <c r="BP178" s="241">
        <f t="shared" si="96"/>
        <v>50014.209999999963</v>
      </c>
      <c r="BQ178" s="241">
        <f t="shared" si="97"/>
        <v>146630.41000000015</v>
      </c>
      <c r="BR178" s="241">
        <f t="shared" si="98"/>
        <v>-32281.709999999963</v>
      </c>
    </row>
    <row r="179" spans="1:70" x14ac:dyDescent="0.25">
      <c r="A179" s="127">
        <v>116191503</v>
      </c>
      <c r="B179" t="s">
        <v>195</v>
      </c>
      <c r="C179" t="s">
        <v>140</v>
      </c>
      <c r="D179">
        <v>116191503</v>
      </c>
      <c r="E179" s="127">
        <f t="shared" si="74"/>
        <v>0</v>
      </c>
      <c r="F179" s="17">
        <v>6133595.1100000003</v>
      </c>
      <c r="H179" s="17">
        <f t="shared" si="66"/>
        <v>6133595.1100000003</v>
      </c>
      <c r="I179" s="128">
        <f t="shared" si="67"/>
        <v>1.1066117712930468E-3</v>
      </c>
      <c r="J179" s="17">
        <v>6133595.1100000003</v>
      </c>
      <c r="K179" s="128">
        <f t="shared" si="68"/>
        <v>1.106665369434903E-3</v>
      </c>
      <c r="L179" s="17">
        <v>6133595.1100000003</v>
      </c>
      <c r="M179" s="128">
        <f t="shared" si="69"/>
        <v>1.106665369434903E-3</v>
      </c>
      <c r="N179" s="17">
        <v>6133595.1100000003</v>
      </c>
      <c r="O179" s="128">
        <f t="shared" si="70"/>
        <v>1.1038769945432038E-3</v>
      </c>
      <c r="P179" s="17">
        <v>6133595.1100000003</v>
      </c>
      <c r="Q179" s="128">
        <f t="shared" si="71"/>
        <v>1.1038769847528823E-3</v>
      </c>
      <c r="R179" s="217">
        <v>6133595.1100000003</v>
      </c>
      <c r="S179" s="128">
        <f t="shared" si="72"/>
        <v>1.1038769847528823E-3</v>
      </c>
      <c r="V179" s="17">
        <v>103402.09</v>
      </c>
      <c r="W179" s="17">
        <v>241739.98</v>
      </c>
      <c r="X179" s="17">
        <v>327933.08</v>
      </c>
      <c r="Y179" s="17">
        <v>393418.92</v>
      </c>
      <c r="Z179" s="17">
        <v>548839.06000000006</v>
      </c>
      <c r="AA179" s="17">
        <v>546664.23</v>
      </c>
      <c r="AB179" s="17"/>
      <c r="AD179" s="17">
        <f t="shared" si="75"/>
        <v>103402.08999999985</v>
      </c>
      <c r="AE179" s="17">
        <v>6236997.2000000002</v>
      </c>
      <c r="AF179" s="17">
        <v>6375335.0899999999</v>
      </c>
      <c r="AG179" s="17">
        <v>6461528.1900000004</v>
      </c>
      <c r="AH179" s="17">
        <v>6526919.6299999999</v>
      </c>
      <c r="AI179" s="17">
        <v>6682434.1699999999</v>
      </c>
      <c r="AJ179" s="17">
        <f t="shared" si="73"/>
        <v>6680259</v>
      </c>
      <c r="AL179" s="18">
        <v>1982.9929999999999</v>
      </c>
      <c r="AM179" s="17">
        <f t="shared" si="76"/>
        <v>3864091.5274837059</v>
      </c>
      <c r="AN179" s="129">
        <f t="shared" si="77"/>
        <v>2372905.6725162943</v>
      </c>
      <c r="AO179" s="21">
        <f t="shared" si="78"/>
        <v>1.6140914767776033</v>
      </c>
      <c r="AP179" s="18">
        <v>2005.874</v>
      </c>
      <c r="AQ179" s="17">
        <f t="shared" si="79"/>
        <v>4043745.8967846907</v>
      </c>
      <c r="AR179" s="129">
        <f t="shared" si="80"/>
        <v>2331589.1932153092</v>
      </c>
      <c r="AS179" s="21">
        <f t="shared" si="81"/>
        <v>1.5765914211051759</v>
      </c>
      <c r="AT179" s="18">
        <v>2158.989</v>
      </c>
      <c r="AU179" s="17">
        <f t="shared" si="82"/>
        <v>4343112.0340255257</v>
      </c>
      <c r="AV179" s="129">
        <f t="shared" si="83"/>
        <v>2118416.1559744747</v>
      </c>
      <c r="AW179" s="21">
        <f t="shared" si="84"/>
        <v>1.4877645659098888</v>
      </c>
      <c r="AX179" s="18">
        <v>2150.7399999999998</v>
      </c>
      <c r="AY179" s="17">
        <f t="shared" si="85"/>
        <v>4450510.0818787953</v>
      </c>
      <c r="AZ179" s="129">
        <f t="shared" si="86"/>
        <v>2076409.5481212046</v>
      </c>
      <c r="BA179" s="21">
        <f t="shared" si="87"/>
        <v>1.4665554082386536</v>
      </c>
      <c r="BB179" s="18">
        <v>2316.6880000000001</v>
      </c>
      <c r="BC179" s="17">
        <f t="shared" si="88"/>
        <v>4913686.6822521845</v>
      </c>
      <c r="BD179" s="129">
        <f t="shared" si="89"/>
        <v>1768747.4877478154</v>
      </c>
      <c r="BE179" s="21">
        <f t="shared" si="90"/>
        <v>1.3599634250462855</v>
      </c>
      <c r="BF179" s="218">
        <v>2327.9189999999999</v>
      </c>
      <c r="BG179" s="17">
        <f t="shared" si="91"/>
        <v>4894215.6513758609</v>
      </c>
      <c r="BH179" s="129">
        <f t="shared" si="92"/>
        <v>1786043.3486241391</v>
      </c>
      <c r="BI179" s="219">
        <f t="shared" si="93"/>
        <v>1.3649294342234484</v>
      </c>
      <c r="BN179" s="241">
        <f t="shared" si="94"/>
        <v>138337.88999999966</v>
      </c>
      <c r="BO179" s="241">
        <f t="shared" si="95"/>
        <v>86193.100000000559</v>
      </c>
      <c r="BP179" s="241">
        <f t="shared" si="96"/>
        <v>65391.439999999478</v>
      </c>
      <c r="BQ179" s="241">
        <f t="shared" si="97"/>
        <v>155514.54000000004</v>
      </c>
      <c r="BR179" s="241">
        <f t="shared" si="98"/>
        <v>-2175.1699999999255</v>
      </c>
    </row>
    <row r="180" spans="1:70" x14ac:dyDescent="0.25">
      <c r="A180" s="127">
        <v>116195004</v>
      </c>
      <c r="B180" t="s">
        <v>409</v>
      </c>
      <c r="C180" t="s">
        <v>140</v>
      </c>
      <c r="D180">
        <v>116195004</v>
      </c>
      <c r="E180" s="127">
        <f t="shared" si="74"/>
        <v>0</v>
      </c>
      <c r="F180" s="17">
        <v>3976269.52</v>
      </c>
      <c r="H180" s="17">
        <f t="shared" si="66"/>
        <v>3976269.52</v>
      </c>
      <c r="I180" s="128">
        <f t="shared" si="67"/>
        <v>7.1739111854511584E-4</v>
      </c>
      <c r="J180" s="17">
        <v>3976282.08</v>
      </c>
      <c r="K180" s="128">
        <f t="shared" si="68"/>
        <v>7.1742813115693003E-4</v>
      </c>
      <c r="L180" s="17">
        <v>3976282.08</v>
      </c>
      <c r="M180" s="128">
        <f t="shared" si="69"/>
        <v>7.1742813115693003E-4</v>
      </c>
      <c r="N180" s="17">
        <v>3976282.08</v>
      </c>
      <c r="O180" s="128">
        <f t="shared" si="70"/>
        <v>7.1562048573603986E-4</v>
      </c>
      <c r="P180" s="17">
        <v>3976282.08</v>
      </c>
      <c r="Q180" s="128">
        <f t="shared" si="71"/>
        <v>7.1562047938917813E-4</v>
      </c>
      <c r="R180" s="217">
        <v>3976282.08</v>
      </c>
      <c r="S180" s="128">
        <f t="shared" si="72"/>
        <v>7.1562047938917813E-4</v>
      </c>
      <c r="V180" s="17">
        <v>53763.59</v>
      </c>
      <c r="W180" s="17">
        <v>124179.24</v>
      </c>
      <c r="X180" s="17">
        <v>144388.35</v>
      </c>
      <c r="Y180" s="17">
        <v>181847.91</v>
      </c>
      <c r="Z180" s="17">
        <v>229499.64</v>
      </c>
      <c r="AA180" s="17">
        <v>223548.36</v>
      </c>
      <c r="AB180" s="17"/>
      <c r="AD180" s="17">
        <f t="shared" si="75"/>
        <v>53763.589999999851</v>
      </c>
      <c r="AE180" s="17">
        <v>4030033.11</v>
      </c>
      <c r="AF180" s="17">
        <v>4100461.32</v>
      </c>
      <c r="AG180" s="17">
        <v>4120670.43</v>
      </c>
      <c r="AH180" s="17">
        <v>4158086.36</v>
      </c>
      <c r="AI180" s="17">
        <v>4205781.72</v>
      </c>
      <c r="AJ180" s="17">
        <f t="shared" si="73"/>
        <v>4199830</v>
      </c>
      <c r="AL180" s="18">
        <v>1031.0509999999999</v>
      </c>
      <c r="AM180" s="17">
        <f t="shared" si="76"/>
        <v>2009122.288128905</v>
      </c>
      <c r="AN180" s="129">
        <f t="shared" si="77"/>
        <v>2020910.8218710949</v>
      </c>
      <c r="AO180" s="21">
        <f t="shared" si="78"/>
        <v>2.0058675043385081</v>
      </c>
      <c r="AP180" s="18">
        <v>1030.396</v>
      </c>
      <c r="AQ180" s="17">
        <f t="shared" si="79"/>
        <v>2077228.9770261529</v>
      </c>
      <c r="AR180" s="129">
        <f t="shared" si="80"/>
        <v>2023232.3429738469</v>
      </c>
      <c r="AS180" s="21">
        <f t="shared" si="81"/>
        <v>1.9740054492549928</v>
      </c>
      <c r="AT180" s="18">
        <v>950.59900000000005</v>
      </c>
      <c r="AU180" s="17">
        <f t="shared" si="82"/>
        <v>1912264.4702833737</v>
      </c>
      <c r="AV180" s="129">
        <f t="shared" si="83"/>
        <v>2208405.9597166264</v>
      </c>
      <c r="AW180" s="21">
        <f t="shared" si="84"/>
        <v>2.1548642952035646</v>
      </c>
      <c r="AX180" s="18">
        <v>994.125</v>
      </c>
      <c r="AY180" s="17">
        <f t="shared" si="85"/>
        <v>2057135.3744049759</v>
      </c>
      <c r="AZ180" s="129">
        <f t="shared" si="86"/>
        <v>2100950.9855950242</v>
      </c>
      <c r="BA180" s="21">
        <f t="shared" si="87"/>
        <v>2.0212993329146953</v>
      </c>
      <c r="BB180" s="18">
        <v>968.73400000000004</v>
      </c>
      <c r="BC180" s="17">
        <f t="shared" si="88"/>
        <v>2054681.2321922015</v>
      </c>
      <c r="BD180" s="129">
        <f t="shared" si="89"/>
        <v>2151100.4878077982</v>
      </c>
      <c r="BE180" s="21">
        <f t="shared" si="90"/>
        <v>2.0469266249698128</v>
      </c>
      <c r="BF180" s="218">
        <v>951.96</v>
      </c>
      <c r="BG180" s="17">
        <f t="shared" si="91"/>
        <v>2001400.1911079227</v>
      </c>
      <c r="BH180" s="129">
        <f t="shared" si="92"/>
        <v>2198429.8088920773</v>
      </c>
      <c r="BI180" s="219">
        <f t="shared" si="93"/>
        <v>2.0984458873640279</v>
      </c>
      <c r="BN180" s="241">
        <f t="shared" si="94"/>
        <v>70428.209999999963</v>
      </c>
      <c r="BO180" s="241">
        <f t="shared" si="95"/>
        <v>20209.110000000335</v>
      </c>
      <c r="BP180" s="241">
        <f t="shared" si="96"/>
        <v>37415.929999999702</v>
      </c>
      <c r="BQ180" s="241">
        <f t="shared" si="97"/>
        <v>47695.35999999987</v>
      </c>
      <c r="BR180" s="241">
        <f t="shared" si="98"/>
        <v>-5951.7199999997392</v>
      </c>
    </row>
    <row r="181" spans="1:70" x14ac:dyDescent="0.25">
      <c r="A181" s="127">
        <v>116197503</v>
      </c>
      <c r="B181" t="s">
        <v>561</v>
      </c>
      <c r="C181" t="s">
        <v>140</v>
      </c>
      <c r="D181">
        <v>116197503</v>
      </c>
      <c r="E181" s="127">
        <f t="shared" si="74"/>
        <v>0</v>
      </c>
      <c r="F181" s="17">
        <v>4374782.37</v>
      </c>
      <c r="H181" s="17">
        <f t="shared" si="66"/>
        <v>4374782.37</v>
      </c>
      <c r="I181" s="128">
        <f t="shared" si="67"/>
        <v>7.8929006246180027E-4</v>
      </c>
      <c r="J181" s="17">
        <v>4374782.37</v>
      </c>
      <c r="K181" s="128">
        <f t="shared" si="68"/>
        <v>7.8932829129853515E-4</v>
      </c>
      <c r="L181" s="17">
        <v>4374782.37</v>
      </c>
      <c r="M181" s="128">
        <f t="shared" si="69"/>
        <v>7.8932829129853515E-4</v>
      </c>
      <c r="N181" s="17">
        <v>4374723.43</v>
      </c>
      <c r="O181" s="128">
        <f t="shared" si="70"/>
        <v>7.8732887731582514E-4</v>
      </c>
      <c r="P181" s="17">
        <v>4374723.43</v>
      </c>
      <c r="Q181" s="128">
        <f t="shared" si="71"/>
        <v>7.8732887033297941E-4</v>
      </c>
      <c r="R181" s="217">
        <v>4374723.43</v>
      </c>
      <c r="S181" s="128">
        <f t="shared" si="72"/>
        <v>7.8732887033297941E-4</v>
      </c>
      <c r="V181" s="17">
        <v>86079.81</v>
      </c>
      <c r="W181" s="17">
        <v>198928.46</v>
      </c>
      <c r="X181" s="17">
        <v>264636.21000000002</v>
      </c>
      <c r="Y181" s="17">
        <v>309576.53000000003</v>
      </c>
      <c r="Z181" s="17">
        <v>410184.16</v>
      </c>
      <c r="AA181" s="17">
        <v>401480.37</v>
      </c>
      <c r="AB181" s="17"/>
      <c r="AD181" s="17">
        <f t="shared" si="75"/>
        <v>86079.80999999959</v>
      </c>
      <c r="AE181" s="17">
        <v>4460862.18</v>
      </c>
      <c r="AF181" s="17">
        <v>4573710.83</v>
      </c>
      <c r="AG181" s="17">
        <v>4639418.58</v>
      </c>
      <c r="AH181" s="17">
        <v>4684253.3</v>
      </c>
      <c r="AI181" s="17">
        <v>4784907.59</v>
      </c>
      <c r="AJ181" s="17">
        <f t="shared" si="73"/>
        <v>4776204</v>
      </c>
      <c r="AL181" s="18">
        <v>1650.7950000000001</v>
      </c>
      <c r="AM181" s="17">
        <f t="shared" si="76"/>
        <v>3216765.2498584031</v>
      </c>
      <c r="AN181" s="129">
        <f t="shared" si="77"/>
        <v>1244096.9301415966</v>
      </c>
      <c r="AO181" s="21">
        <f t="shared" si="78"/>
        <v>1.3867540319258174</v>
      </c>
      <c r="AP181" s="18">
        <v>1650.6389999999999</v>
      </c>
      <c r="AQ181" s="17">
        <f t="shared" si="79"/>
        <v>3327609.1535773352</v>
      </c>
      <c r="AR181" s="129">
        <f t="shared" si="80"/>
        <v>1246101.6764226649</v>
      </c>
      <c r="AS181" s="21">
        <f t="shared" si="81"/>
        <v>1.3744735691338772</v>
      </c>
      <c r="AT181" s="18">
        <v>1742.2660000000001</v>
      </c>
      <c r="AU181" s="17">
        <f t="shared" si="82"/>
        <v>3504814.7216468062</v>
      </c>
      <c r="AV181" s="129">
        <f t="shared" si="83"/>
        <v>1134603.8583531938</v>
      </c>
      <c r="AW181" s="21">
        <f t="shared" si="84"/>
        <v>1.323727200569415</v>
      </c>
      <c r="AX181" s="18">
        <v>1692.5419999999999</v>
      </c>
      <c r="AY181" s="17">
        <f t="shared" si="85"/>
        <v>3502364.4117853856</v>
      </c>
      <c r="AZ181" s="129">
        <f t="shared" si="86"/>
        <v>1181888.8882146142</v>
      </c>
      <c r="BA181" s="21">
        <f t="shared" si="87"/>
        <v>1.3374545733269736</v>
      </c>
      <c r="BB181" s="18">
        <v>1731.4159999999999</v>
      </c>
      <c r="BC181" s="17">
        <f t="shared" si="88"/>
        <v>3672326.9342433452</v>
      </c>
      <c r="BD181" s="129">
        <f t="shared" si="89"/>
        <v>1112580.6557566547</v>
      </c>
      <c r="BE181" s="21">
        <f t="shared" si="90"/>
        <v>1.3029634005028732</v>
      </c>
      <c r="BF181" s="218">
        <v>1709.6669999999999</v>
      </c>
      <c r="BG181" s="17">
        <f t="shared" si="91"/>
        <v>3594402.9796744701</v>
      </c>
      <c r="BH181" s="129">
        <f t="shared" si="92"/>
        <v>1181801.0203255299</v>
      </c>
      <c r="BI181" s="219">
        <f t="shared" si="93"/>
        <v>1.3287892389941656</v>
      </c>
      <c r="BN181" s="241">
        <f t="shared" si="94"/>
        <v>112848.65000000037</v>
      </c>
      <c r="BO181" s="241">
        <f t="shared" si="95"/>
        <v>65707.75</v>
      </c>
      <c r="BP181" s="241">
        <f t="shared" si="96"/>
        <v>44834.719999999739</v>
      </c>
      <c r="BQ181" s="241">
        <f t="shared" si="97"/>
        <v>100654.29000000004</v>
      </c>
      <c r="BR181" s="241">
        <f t="shared" si="98"/>
        <v>-8703.589999999851</v>
      </c>
    </row>
    <row r="182" spans="1:70" x14ac:dyDescent="0.25">
      <c r="A182" s="127">
        <v>105201033</v>
      </c>
      <c r="B182" t="s">
        <v>231</v>
      </c>
      <c r="C182" t="s">
        <v>232</v>
      </c>
      <c r="D182">
        <v>105201033</v>
      </c>
      <c r="E182" s="127">
        <f t="shared" si="74"/>
        <v>0</v>
      </c>
      <c r="F182" s="17">
        <v>10713141.949999999</v>
      </c>
      <c r="H182" s="17">
        <f t="shared" si="66"/>
        <v>10713141.949999999</v>
      </c>
      <c r="I182" s="128">
        <f t="shared" si="67"/>
        <v>1.9328450569022551E-3</v>
      </c>
      <c r="J182" s="17">
        <v>10713141.949999999</v>
      </c>
      <c r="K182" s="128">
        <f t="shared" si="68"/>
        <v>1.9329386732058528E-3</v>
      </c>
      <c r="L182" s="17">
        <v>10713141.949999999</v>
      </c>
      <c r="M182" s="128">
        <f t="shared" si="69"/>
        <v>1.9329386732058528E-3</v>
      </c>
      <c r="N182" s="17">
        <v>10713141.949999999</v>
      </c>
      <c r="O182" s="128">
        <f t="shared" si="70"/>
        <v>1.9280684045479351E-3</v>
      </c>
      <c r="P182" s="17">
        <v>10713141.949999999</v>
      </c>
      <c r="Q182" s="128">
        <f t="shared" si="71"/>
        <v>1.9280683874478327E-3</v>
      </c>
      <c r="R182" s="217">
        <v>10713141.949999999</v>
      </c>
      <c r="S182" s="128">
        <f t="shared" si="72"/>
        <v>1.9280683874478327E-3</v>
      </c>
      <c r="V182" s="17">
        <v>175749.86</v>
      </c>
      <c r="W182" s="17">
        <v>410278.27</v>
      </c>
      <c r="X182" s="17">
        <v>437796.99</v>
      </c>
      <c r="Y182" s="17">
        <v>501341.41</v>
      </c>
      <c r="Z182" s="17">
        <v>623692.82999999996</v>
      </c>
      <c r="AA182" s="17">
        <v>513088.29</v>
      </c>
      <c r="AB182" s="17"/>
      <c r="AD182" s="17">
        <f t="shared" si="75"/>
        <v>175749.86000000127</v>
      </c>
      <c r="AE182" s="17">
        <v>10888891.810000001</v>
      </c>
      <c r="AF182" s="17">
        <v>11123420.220000001</v>
      </c>
      <c r="AG182" s="17">
        <v>11150938.939999999</v>
      </c>
      <c r="AH182" s="17">
        <v>11214363.07</v>
      </c>
      <c r="AI182" s="17">
        <v>11336834.779999999</v>
      </c>
      <c r="AJ182" s="17">
        <f t="shared" si="73"/>
        <v>11226230</v>
      </c>
      <c r="AL182" s="18">
        <v>3370.442</v>
      </c>
      <c r="AM182" s="17">
        <f t="shared" si="76"/>
        <v>6567696.5960420612</v>
      </c>
      <c r="AN182" s="129">
        <f t="shared" si="77"/>
        <v>4321195.2139579393</v>
      </c>
      <c r="AO182" s="21">
        <f t="shared" si="78"/>
        <v>1.6579468388600735</v>
      </c>
      <c r="AP182" s="18">
        <v>3404.346</v>
      </c>
      <c r="AQ182" s="17">
        <f t="shared" si="79"/>
        <v>6862998.4578968426</v>
      </c>
      <c r="AR182" s="129">
        <f t="shared" si="80"/>
        <v>4260421.762103158</v>
      </c>
      <c r="AS182" s="21">
        <f t="shared" si="81"/>
        <v>1.6207813958053487</v>
      </c>
      <c r="AT182" s="18">
        <v>2882.2919999999999</v>
      </c>
      <c r="AU182" s="17">
        <f t="shared" si="82"/>
        <v>5798138.4207031624</v>
      </c>
      <c r="AV182" s="129">
        <f t="shared" si="83"/>
        <v>5352800.519296837</v>
      </c>
      <c r="AW182" s="21">
        <f t="shared" si="84"/>
        <v>1.9231929510657806</v>
      </c>
      <c r="AX182" s="18">
        <v>2740.73</v>
      </c>
      <c r="AY182" s="17">
        <f t="shared" si="85"/>
        <v>5671371.9448690554</v>
      </c>
      <c r="AZ182" s="129">
        <f t="shared" si="86"/>
        <v>5542991.1251309449</v>
      </c>
      <c r="BA182" s="21">
        <f t="shared" si="87"/>
        <v>1.9773633574052116</v>
      </c>
      <c r="BB182" s="18">
        <v>2632.6509999999998</v>
      </c>
      <c r="BC182" s="17">
        <f t="shared" si="88"/>
        <v>5583843.0370070953</v>
      </c>
      <c r="BD182" s="129">
        <f t="shared" si="89"/>
        <v>5752991.742992904</v>
      </c>
      <c r="BE182" s="21">
        <f t="shared" si="90"/>
        <v>2.030292525213329</v>
      </c>
      <c r="BF182" s="218">
        <v>2184.9389999999999</v>
      </c>
      <c r="BG182" s="17">
        <f t="shared" si="91"/>
        <v>4593614.5764098838</v>
      </c>
      <c r="BH182" s="129">
        <f t="shared" si="92"/>
        <v>6632615.4235901162</v>
      </c>
      <c r="BI182" s="219">
        <f t="shared" si="93"/>
        <v>2.4438772154832815</v>
      </c>
      <c r="BN182" s="241">
        <f t="shared" si="94"/>
        <v>234528.41000000015</v>
      </c>
      <c r="BO182" s="241">
        <f t="shared" si="95"/>
        <v>27518.719999998808</v>
      </c>
      <c r="BP182" s="241">
        <f t="shared" si="96"/>
        <v>63424.13000000082</v>
      </c>
      <c r="BQ182" s="241">
        <f t="shared" si="97"/>
        <v>122471.70999999903</v>
      </c>
      <c r="BR182" s="241">
        <f t="shared" si="98"/>
        <v>-110604.77999999933</v>
      </c>
    </row>
    <row r="183" spans="1:70" x14ac:dyDescent="0.25">
      <c r="A183" s="127">
        <v>105201352</v>
      </c>
      <c r="B183" t="s">
        <v>243</v>
      </c>
      <c r="C183" t="s">
        <v>232</v>
      </c>
      <c r="D183">
        <v>105201352</v>
      </c>
      <c r="E183" s="127">
        <f t="shared" si="74"/>
        <v>0</v>
      </c>
      <c r="F183" s="17">
        <v>15384180</v>
      </c>
      <c r="H183" s="17">
        <f t="shared" si="66"/>
        <v>15384180</v>
      </c>
      <c r="I183" s="128">
        <f t="shared" si="67"/>
        <v>2.7755850157006961E-3</v>
      </c>
      <c r="J183" s="17">
        <v>15385346.560000001</v>
      </c>
      <c r="K183" s="128">
        <f t="shared" si="68"/>
        <v>2.7759299284276385E-3</v>
      </c>
      <c r="L183" s="17">
        <v>15385346.560000001</v>
      </c>
      <c r="M183" s="128">
        <f t="shared" si="69"/>
        <v>2.7759299284276385E-3</v>
      </c>
      <c r="N183" s="17">
        <v>15385346.560000001</v>
      </c>
      <c r="O183" s="128">
        <f t="shared" si="70"/>
        <v>2.7689356431384038E-3</v>
      </c>
      <c r="P183" s="17">
        <v>15385346.560000001</v>
      </c>
      <c r="Q183" s="128">
        <f t="shared" si="71"/>
        <v>2.7689356185806222E-3</v>
      </c>
      <c r="R183" s="217">
        <v>15385346.560000001</v>
      </c>
      <c r="S183" s="128">
        <f t="shared" si="72"/>
        <v>2.7689356185806222E-3</v>
      </c>
      <c r="V183" s="17">
        <v>365790.07</v>
      </c>
      <c r="W183" s="17">
        <v>845196.29</v>
      </c>
      <c r="X183" s="17">
        <v>943278.11</v>
      </c>
      <c r="Y183" s="17">
        <v>1167314.6100000001</v>
      </c>
      <c r="Z183" s="17">
        <v>1480974.08</v>
      </c>
      <c r="AA183" s="17">
        <v>1403561.33</v>
      </c>
      <c r="AB183" s="17"/>
      <c r="AD183" s="17">
        <f t="shared" si="75"/>
        <v>365790.0700000003</v>
      </c>
      <c r="AE183" s="17">
        <v>15749970.07</v>
      </c>
      <c r="AF183" s="17">
        <v>16230542.85</v>
      </c>
      <c r="AG183" s="17">
        <v>16328624.67</v>
      </c>
      <c r="AH183" s="17">
        <v>16552381.08</v>
      </c>
      <c r="AI183" s="17">
        <v>16866320.640000001</v>
      </c>
      <c r="AJ183" s="17">
        <f t="shared" si="73"/>
        <v>16788908</v>
      </c>
      <c r="AL183" s="18">
        <v>7014.9369999999999</v>
      </c>
      <c r="AM183" s="17">
        <f t="shared" si="76"/>
        <v>13669417.202951279</v>
      </c>
      <c r="AN183" s="129">
        <f t="shared" si="77"/>
        <v>2080552.8670487218</v>
      </c>
      <c r="AO183" s="21">
        <f t="shared" si="78"/>
        <v>1.1522049430607417</v>
      </c>
      <c r="AP183" s="18">
        <v>7013.1440000000002</v>
      </c>
      <c r="AQ183" s="17">
        <f t="shared" si="79"/>
        <v>14138162.353946544</v>
      </c>
      <c r="AR183" s="129">
        <f t="shared" si="80"/>
        <v>2092380.4960534554</v>
      </c>
      <c r="AS183" s="21">
        <f t="shared" si="81"/>
        <v>1.1479952234011082</v>
      </c>
      <c r="AT183" s="18">
        <v>6210.1909999999998</v>
      </c>
      <c r="AU183" s="17">
        <f t="shared" si="82"/>
        <v>12492678.409059523</v>
      </c>
      <c r="AV183" s="129">
        <f t="shared" si="83"/>
        <v>3835946.2609404773</v>
      </c>
      <c r="AW183" s="21">
        <f t="shared" si="84"/>
        <v>1.3070555516868745</v>
      </c>
      <c r="AX183" s="18">
        <v>6381.4679999999998</v>
      </c>
      <c r="AY183" s="17">
        <f t="shared" si="85"/>
        <v>13205123.664965041</v>
      </c>
      <c r="AZ183" s="129">
        <f t="shared" si="86"/>
        <v>3347257.4150349591</v>
      </c>
      <c r="BA183" s="21">
        <f t="shared" si="87"/>
        <v>1.2534817166397072</v>
      </c>
      <c r="BB183" s="18">
        <v>6251.2950000000001</v>
      </c>
      <c r="BC183" s="17">
        <f t="shared" si="88"/>
        <v>13258973.581392774</v>
      </c>
      <c r="BD183" s="129">
        <f t="shared" si="89"/>
        <v>3607347.0586072262</v>
      </c>
      <c r="BE183" s="21">
        <f t="shared" si="90"/>
        <v>1.2720683495191258</v>
      </c>
      <c r="BF183" s="218">
        <v>5976.9359999999997</v>
      </c>
      <c r="BG183" s="17">
        <f t="shared" si="91"/>
        <v>12565907.026177384</v>
      </c>
      <c r="BH183" s="129">
        <f t="shared" si="92"/>
        <v>4223000.973822616</v>
      </c>
      <c r="BI183" s="219">
        <f t="shared" si="93"/>
        <v>1.3360681377814774</v>
      </c>
      <c r="BN183" s="241">
        <f t="shared" si="94"/>
        <v>480572.77999999933</v>
      </c>
      <c r="BO183" s="241">
        <f t="shared" si="95"/>
        <v>98081.820000000298</v>
      </c>
      <c r="BP183" s="241">
        <f t="shared" si="96"/>
        <v>223756.41000000015</v>
      </c>
      <c r="BQ183" s="241">
        <f t="shared" si="97"/>
        <v>313939.56000000052</v>
      </c>
      <c r="BR183" s="241">
        <f t="shared" si="98"/>
        <v>-77412.640000000596</v>
      </c>
    </row>
    <row r="184" spans="1:70" x14ac:dyDescent="0.25">
      <c r="A184" s="127">
        <v>105204703</v>
      </c>
      <c r="B184" t="s">
        <v>479</v>
      </c>
      <c r="C184" t="s">
        <v>232</v>
      </c>
      <c r="D184">
        <v>105204703</v>
      </c>
      <c r="E184" s="127">
        <f t="shared" si="74"/>
        <v>0</v>
      </c>
      <c r="F184" s="17">
        <v>18367683.170000002</v>
      </c>
      <c r="H184" s="17">
        <f t="shared" si="66"/>
        <v>18367683.170000002</v>
      </c>
      <c r="I184" s="128">
        <f t="shared" si="67"/>
        <v>3.3138630840116186E-3</v>
      </c>
      <c r="J184" s="17">
        <v>18367683.170000002</v>
      </c>
      <c r="K184" s="128">
        <f t="shared" si="68"/>
        <v>3.3140235891754685E-3</v>
      </c>
      <c r="L184" s="17">
        <v>18367683.170000002</v>
      </c>
      <c r="M184" s="128">
        <f t="shared" si="69"/>
        <v>3.3140235891754685E-3</v>
      </c>
      <c r="N184" s="17">
        <v>18367683.170000002</v>
      </c>
      <c r="O184" s="128">
        <f t="shared" si="70"/>
        <v>3.3056735129719686E-3</v>
      </c>
      <c r="P184" s="17">
        <v>18367683.170000002</v>
      </c>
      <c r="Q184" s="128">
        <f t="shared" si="71"/>
        <v>3.3056734836538408E-3</v>
      </c>
      <c r="R184" s="217">
        <v>18367683.170000002</v>
      </c>
      <c r="S184" s="128">
        <f t="shared" si="72"/>
        <v>3.3056734836538408E-3</v>
      </c>
      <c r="V184" s="17">
        <v>212683.83</v>
      </c>
      <c r="W184" s="17">
        <v>491400.87</v>
      </c>
      <c r="X184" s="17">
        <v>594423.74</v>
      </c>
      <c r="Y184" s="17">
        <v>673775.21</v>
      </c>
      <c r="Z184" s="17">
        <v>748877.45</v>
      </c>
      <c r="AA184" s="17">
        <v>727412.55</v>
      </c>
      <c r="AB184" s="17"/>
      <c r="AD184" s="17">
        <f t="shared" si="75"/>
        <v>212683.82999999821</v>
      </c>
      <c r="AE184" s="17">
        <v>18580367</v>
      </c>
      <c r="AF184" s="17">
        <v>18859084.039999999</v>
      </c>
      <c r="AG184" s="17">
        <v>18962106.91</v>
      </c>
      <c r="AH184" s="17">
        <v>19026560.16</v>
      </c>
      <c r="AI184" s="17">
        <v>19116560.620000001</v>
      </c>
      <c r="AJ184" s="17">
        <f t="shared" si="73"/>
        <v>19095096</v>
      </c>
      <c r="AL184" s="18">
        <v>4078.7429999999999</v>
      </c>
      <c r="AM184" s="17">
        <f t="shared" si="76"/>
        <v>7947903.128797465</v>
      </c>
      <c r="AN184" s="129">
        <f t="shared" si="77"/>
        <v>10632463.871202536</v>
      </c>
      <c r="AO184" s="21">
        <f t="shared" si="78"/>
        <v>2.3377696857776438</v>
      </c>
      <c r="AP184" s="18">
        <v>4077.473</v>
      </c>
      <c r="AQ184" s="17">
        <f t="shared" si="79"/>
        <v>8219990.2451501749</v>
      </c>
      <c r="AR184" s="129">
        <f t="shared" si="80"/>
        <v>10639093.794849824</v>
      </c>
      <c r="AS184" s="21">
        <f t="shared" si="81"/>
        <v>2.2942951849762752</v>
      </c>
      <c r="AT184" s="18">
        <v>3913.4639999999999</v>
      </c>
      <c r="AU184" s="17">
        <f t="shared" si="82"/>
        <v>7872486.887670882</v>
      </c>
      <c r="AV184" s="129">
        <f t="shared" si="83"/>
        <v>11089620.022329118</v>
      </c>
      <c r="AW184" s="21">
        <f t="shared" si="84"/>
        <v>2.4086552547577558</v>
      </c>
      <c r="AX184" s="18">
        <v>3602.8090000000002</v>
      </c>
      <c r="AY184" s="17">
        <f t="shared" si="85"/>
        <v>7455265.5260903984</v>
      </c>
      <c r="AZ184" s="129">
        <f t="shared" si="86"/>
        <v>11571294.633909602</v>
      </c>
      <c r="BA184" s="21">
        <f t="shared" si="87"/>
        <v>2.5520969163894667</v>
      </c>
      <c r="BB184" s="18">
        <v>3161.0639999999999</v>
      </c>
      <c r="BC184" s="17">
        <f t="shared" si="88"/>
        <v>6704605.0562470285</v>
      </c>
      <c r="BD184" s="129">
        <f t="shared" si="89"/>
        <v>12411955.563752972</v>
      </c>
      <c r="BE184" s="21">
        <f t="shared" si="90"/>
        <v>2.8512582709384366</v>
      </c>
      <c r="BF184" s="218">
        <v>3097.6190000000001</v>
      </c>
      <c r="BG184" s="17">
        <f t="shared" si="91"/>
        <v>6512432.5166808823</v>
      </c>
      <c r="BH184" s="129">
        <f t="shared" si="92"/>
        <v>12582663.483319119</v>
      </c>
      <c r="BI184" s="219">
        <f t="shared" si="93"/>
        <v>2.9320988664512075</v>
      </c>
      <c r="BN184" s="241">
        <f t="shared" si="94"/>
        <v>278717.03999999911</v>
      </c>
      <c r="BO184" s="241">
        <f t="shared" si="95"/>
        <v>103022.87000000104</v>
      </c>
      <c r="BP184" s="241">
        <f t="shared" si="96"/>
        <v>64453.25</v>
      </c>
      <c r="BQ184" s="241">
        <f t="shared" si="97"/>
        <v>90000.460000000894</v>
      </c>
      <c r="BR184" s="241">
        <f t="shared" si="98"/>
        <v>-21464.620000001043</v>
      </c>
    </row>
    <row r="185" spans="1:70" x14ac:dyDescent="0.25">
      <c r="A185" s="127">
        <v>115210503</v>
      </c>
      <c r="B185" t="s">
        <v>151</v>
      </c>
      <c r="C185" t="s">
        <v>152</v>
      </c>
      <c r="D185">
        <v>115210503</v>
      </c>
      <c r="E185" s="127">
        <f t="shared" si="74"/>
        <v>0</v>
      </c>
      <c r="F185" s="17">
        <v>8941596.2200000007</v>
      </c>
      <c r="H185" s="17">
        <f t="shared" si="66"/>
        <v>8941596.2200000007</v>
      </c>
      <c r="I185" s="128">
        <f t="shared" si="67"/>
        <v>1.6132260858022973E-3</v>
      </c>
      <c r="J185" s="17">
        <v>8942013.9299999997</v>
      </c>
      <c r="K185" s="128">
        <f t="shared" si="68"/>
        <v>1.6133795876421158E-3</v>
      </c>
      <c r="L185" s="17">
        <v>8942013.9299999997</v>
      </c>
      <c r="M185" s="128">
        <f t="shared" si="69"/>
        <v>1.6133795876421158E-3</v>
      </c>
      <c r="N185" s="17">
        <v>8942013.9299999997</v>
      </c>
      <c r="O185" s="128">
        <f t="shared" si="70"/>
        <v>1.6093144860701216E-3</v>
      </c>
      <c r="P185" s="17">
        <v>8942013.9299999997</v>
      </c>
      <c r="Q185" s="128">
        <f t="shared" si="71"/>
        <v>1.6093144717970584E-3</v>
      </c>
      <c r="R185" s="217">
        <v>8942013.9299999997</v>
      </c>
      <c r="S185" s="128">
        <f t="shared" si="72"/>
        <v>1.6093144717970584E-3</v>
      </c>
      <c r="V185" s="17">
        <v>145078.44</v>
      </c>
      <c r="W185" s="17">
        <v>335360.32</v>
      </c>
      <c r="X185" s="17">
        <v>416771.35</v>
      </c>
      <c r="Y185" s="17">
        <v>505385.1</v>
      </c>
      <c r="Z185" s="17">
        <v>711643.29</v>
      </c>
      <c r="AA185" s="17">
        <v>788599.98</v>
      </c>
      <c r="AB185" s="17"/>
      <c r="AD185" s="17">
        <f t="shared" si="75"/>
        <v>145078.43999999948</v>
      </c>
      <c r="AE185" s="17">
        <v>9086674.6600000001</v>
      </c>
      <c r="AF185" s="17">
        <v>9277374.25</v>
      </c>
      <c r="AG185" s="17">
        <v>9358785.2799999993</v>
      </c>
      <c r="AH185" s="17">
        <v>9447277.7599999998</v>
      </c>
      <c r="AI185" s="17">
        <v>9653657.2200000007</v>
      </c>
      <c r="AJ185" s="17">
        <f t="shared" si="73"/>
        <v>9730614</v>
      </c>
      <c r="AL185" s="18">
        <v>2782.241</v>
      </c>
      <c r="AM185" s="17">
        <f t="shared" si="76"/>
        <v>5421518.82307088</v>
      </c>
      <c r="AN185" s="129">
        <f t="shared" si="77"/>
        <v>3665155.8369291201</v>
      </c>
      <c r="AO185" s="21">
        <f t="shared" si="78"/>
        <v>1.6760385708396539</v>
      </c>
      <c r="AP185" s="18">
        <v>2782.703</v>
      </c>
      <c r="AQ185" s="17">
        <f t="shared" si="79"/>
        <v>5609795.9484097445</v>
      </c>
      <c r="AR185" s="129">
        <f t="shared" si="80"/>
        <v>3667578.3015902555</v>
      </c>
      <c r="AS185" s="21">
        <f t="shared" si="81"/>
        <v>1.6537810528794608</v>
      </c>
      <c r="AT185" s="18">
        <v>2743.8670000000002</v>
      </c>
      <c r="AU185" s="17">
        <f t="shared" si="82"/>
        <v>5519676.9355774941</v>
      </c>
      <c r="AV185" s="129">
        <f t="shared" si="83"/>
        <v>3839108.3444225052</v>
      </c>
      <c r="AW185" s="21">
        <f t="shared" si="84"/>
        <v>1.6955313488869688</v>
      </c>
      <c r="AX185" s="18">
        <v>2762.8359999999998</v>
      </c>
      <c r="AY185" s="17">
        <f t="shared" si="85"/>
        <v>5717115.72415898</v>
      </c>
      <c r="AZ185" s="129">
        <f t="shared" si="86"/>
        <v>3730162.0358410198</v>
      </c>
      <c r="BA185" s="21">
        <f t="shared" si="87"/>
        <v>1.6524552266938322</v>
      </c>
      <c r="BB185" s="18">
        <v>3003.8960000000002</v>
      </c>
      <c r="BC185" s="17">
        <f t="shared" si="88"/>
        <v>6371252.3093617298</v>
      </c>
      <c r="BD185" s="129">
        <f t="shared" si="89"/>
        <v>3282404.9106382709</v>
      </c>
      <c r="BE185" s="21">
        <f t="shared" si="90"/>
        <v>1.5151899110658673</v>
      </c>
      <c r="BF185" s="218">
        <v>3358.18</v>
      </c>
      <c r="BG185" s="17">
        <f t="shared" si="91"/>
        <v>7060235.8226971766</v>
      </c>
      <c r="BH185" s="129">
        <f t="shared" si="92"/>
        <v>2670378.1773028234</v>
      </c>
      <c r="BI185" s="219">
        <f t="shared" si="93"/>
        <v>1.3782279012151575</v>
      </c>
      <c r="BN185" s="241">
        <f t="shared" si="94"/>
        <v>190699.58999999985</v>
      </c>
      <c r="BO185" s="241">
        <f t="shared" si="95"/>
        <v>81411.029999999329</v>
      </c>
      <c r="BP185" s="241">
        <f t="shared" si="96"/>
        <v>88492.480000000447</v>
      </c>
      <c r="BQ185" s="241">
        <f t="shared" si="97"/>
        <v>206379.46000000089</v>
      </c>
      <c r="BR185" s="241">
        <f t="shared" si="98"/>
        <v>76956.779999999329</v>
      </c>
    </row>
    <row r="186" spans="1:70" x14ac:dyDescent="0.25">
      <c r="A186" s="127">
        <v>115211003</v>
      </c>
      <c r="B186" t="s">
        <v>183</v>
      </c>
      <c r="C186" t="s">
        <v>152</v>
      </c>
      <c r="D186">
        <v>115211003</v>
      </c>
      <c r="E186" s="127">
        <f t="shared" si="74"/>
        <v>0</v>
      </c>
      <c r="F186" s="17">
        <v>1284578.92</v>
      </c>
      <c r="H186" s="17">
        <f t="shared" si="66"/>
        <v>1284578.92</v>
      </c>
      <c r="I186" s="128">
        <f t="shared" si="67"/>
        <v>2.317613289650136E-4</v>
      </c>
      <c r="J186" s="17">
        <v>1284585.6599999999</v>
      </c>
      <c r="K186" s="128">
        <f t="shared" si="68"/>
        <v>2.3177377027657742E-4</v>
      </c>
      <c r="L186" s="17">
        <v>1284585.6599999999</v>
      </c>
      <c r="M186" s="128">
        <f t="shared" si="69"/>
        <v>2.3177377027657742E-4</v>
      </c>
      <c r="N186" s="17">
        <v>1284585.6599999999</v>
      </c>
      <c r="O186" s="128">
        <f t="shared" si="70"/>
        <v>2.3118978872312582E-4</v>
      </c>
      <c r="P186" s="17">
        <v>1284585.6599999999</v>
      </c>
      <c r="Q186" s="128">
        <f t="shared" si="71"/>
        <v>2.3118978667269595E-4</v>
      </c>
      <c r="R186" s="217">
        <v>1284585.6599999999</v>
      </c>
      <c r="S186" s="128">
        <f t="shared" si="72"/>
        <v>2.3118978667269595E-4</v>
      </c>
      <c r="V186" s="17">
        <v>70911.820000000007</v>
      </c>
      <c r="W186" s="17">
        <v>164120.54</v>
      </c>
      <c r="X186" s="17">
        <v>208777.33</v>
      </c>
      <c r="Y186" s="17">
        <v>255601.93</v>
      </c>
      <c r="Z186" s="17">
        <v>341766.2</v>
      </c>
      <c r="AA186" s="17">
        <v>330417.42</v>
      </c>
      <c r="AB186" s="17"/>
      <c r="AD186" s="17">
        <f t="shared" si="75"/>
        <v>70911.820000000065</v>
      </c>
      <c r="AE186" s="17">
        <v>1355490.74</v>
      </c>
      <c r="AF186" s="17">
        <v>1448706.2</v>
      </c>
      <c r="AG186" s="17">
        <v>1493362.99</v>
      </c>
      <c r="AH186" s="17">
        <v>1540126.26</v>
      </c>
      <c r="AI186" s="17">
        <v>1626351.86</v>
      </c>
      <c r="AJ186" s="17">
        <f t="shared" si="73"/>
        <v>1615003</v>
      </c>
      <c r="AL186" s="18">
        <v>1359.9110000000001</v>
      </c>
      <c r="AM186" s="17">
        <f t="shared" si="76"/>
        <v>2649944.0861525447</v>
      </c>
      <c r="AN186" s="129">
        <f t="shared" si="77"/>
        <v>-1294453.3461525447</v>
      </c>
      <c r="AO186" s="21">
        <f t="shared" si="78"/>
        <v>0.51151673240322504</v>
      </c>
      <c r="AP186" s="18">
        <v>1361.8150000000001</v>
      </c>
      <c r="AQ186" s="17">
        <f t="shared" si="79"/>
        <v>2745353.8050893741</v>
      </c>
      <c r="AR186" s="129">
        <f t="shared" si="80"/>
        <v>-1296647.6050893741</v>
      </c>
      <c r="AS186" s="21">
        <f t="shared" si="81"/>
        <v>0.52769380664684051</v>
      </c>
      <c r="AT186" s="18">
        <v>1374.5119999999999</v>
      </c>
      <c r="AU186" s="17">
        <f t="shared" si="82"/>
        <v>2765025.4855918642</v>
      </c>
      <c r="AV186" s="129">
        <f t="shared" si="83"/>
        <v>-1271662.4955918642</v>
      </c>
      <c r="AW186" s="21">
        <f t="shared" si="84"/>
        <v>0.54009013579863618</v>
      </c>
      <c r="AX186" s="18">
        <v>1397.3230000000001</v>
      </c>
      <c r="AY186" s="17">
        <f t="shared" si="85"/>
        <v>2891469.9587775022</v>
      </c>
      <c r="AZ186" s="129">
        <f t="shared" si="86"/>
        <v>-1351343.6987775022</v>
      </c>
      <c r="BA186" s="21">
        <f t="shared" si="87"/>
        <v>0.53264473847452909</v>
      </c>
      <c r="BB186" s="18">
        <v>1442.6189999999999</v>
      </c>
      <c r="BC186" s="17">
        <f t="shared" si="88"/>
        <v>3059789.5650445647</v>
      </c>
      <c r="BD186" s="129">
        <f t="shared" si="89"/>
        <v>-1433437.7050445646</v>
      </c>
      <c r="BE186" s="21">
        <f t="shared" si="90"/>
        <v>0.53152408864310674</v>
      </c>
      <c r="BF186" s="218">
        <v>1407.0519999999999</v>
      </c>
      <c r="BG186" s="17">
        <f t="shared" si="91"/>
        <v>2958185.3667158121</v>
      </c>
      <c r="BH186" s="129">
        <f t="shared" si="92"/>
        <v>-1343182.3667158121</v>
      </c>
      <c r="BI186" s="219">
        <f t="shared" si="93"/>
        <v>0.5459438134510759</v>
      </c>
      <c r="BN186" s="241">
        <f t="shared" si="94"/>
        <v>93215.459999999963</v>
      </c>
      <c r="BO186" s="241">
        <f t="shared" si="95"/>
        <v>44656.790000000037</v>
      </c>
      <c r="BP186" s="241">
        <f t="shared" si="96"/>
        <v>46763.270000000019</v>
      </c>
      <c r="BQ186" s="241">
        <f t="shared" si="97"/>
        <v>86225.600000000093</v>
      </c>
      <c r="BR186" s="241">
        <f t="shared" si="98"/>
        <v>-11348.860000000102</v>
      </c>
    </row>
    <row r="187" spans="1:70" x14ac:dyDescent="0.25">
      <c r="A187" s="127">
        <v>115211103</v>
      </c>
      <c r="B187" t="s">
        <v>187</v>
      </c>
      <c r="C187" t="s">
        <v>152</v>
      </c>
      <c r="D187">
        <v>115211103</v>
      </c>
      <c r="E187" s="127">
        <f t="shared" si="74"/>
        <v>0</v>
      </c>
      <c r="F187" s="17">
        <v>11826234.060000001</v>
      </c>
      <c r="H187" s="17">
        <f t="shared" si="66"/>
        <v>11826234.060000001</v>
      </c>
      <c r="I187" s="128">
        <f t="shared" si="67"/>
        <v>2.1336670559695225E-3</v>
      </c>
      <c r="J187" s="17">
        <v>11826256.369999999</v>
      </c>
      <c r="K187" s="128">
        <f t="shared" si="68"/>
        <v>2.1337744243013659E-3</v>
      </c>
      <c r="L187" s="17">
        <v>11826256.369999999</v>
      </c>
      <c r="M187" s="128">
        <f t="shared" si="69"/>
        <v>2.1337744243013659E-3</v>
      </c>
      <c r="N187" s="17">
        <v>11826256.369999999</v>
      </c>
      <c r="O187" s="128">
        <f t="shared" si="70"/>
        <v>2.1283981261053628E-3</v>
      </c>
      <c r="P187" s="17">
        <v>11826256.369999999</v>
      </c>
      <c r="Q187" s="128">
        <f t="shared" si="71"/>
        <v>2.1283981072285295E-3</v>
      </c>
      <c r="R187" s="217">
        <v>11826256.369999999</v>
      </c>
      <c r="S187" s="128">
        <f t="shared" si="72"/>
        <v>2.1283981072285295E-3</v>
      </c>
      <c r="V187" s="17">
        <v>370023.31</v>
      </c>
      <c r="W187" s="17">
        <v>853839.34</v>
      </c>
      <c r="X187" s="17">
        <v>1021497.01</v>
      </c>
      <c r="Y187" s="17">
        <v>1249618.6100000001</v>
      </c>
      <c r="Z187" s="17">
        <v>1532429.28</v>
      </c>
      <c r="AA187" s="17">
        <v>1531727.79</v>
      </c>
      <c r="AB187" s="17"/>
      <c r="AD187" s="17">
        <f t="shared" si="75"/>
        <v>370023.30999999866</v>
      </c>
      <c r="AE187" s="17">
        <v>12196257.369999999</v>
      </c>
      <c r="AF187" s="17">
        <v>12680095.710000001</v>
      </c>
      <c r="AG187" s="17">
        <v>12847753.380000001</v>
      </c>
      <c r="AH187" s="17">
        <v>13075575.140000001</v>
      </c>
      <c r="AI187" s="17">
        <v>13358685.65</v>
      </c>
      <c r="AJ187" s="17">
        <f t="shared" si="73"/>
        <v>13357984</v>
      </c>
      <c r="AL187" s="18">
        <v>7096.12</v>
      </c>
      <c r="AM187" s="17">
        <f t="shared" si="76"/>
        <v>13827611.680932647</v>
      </c>
      <c r="AN187" s="129">
        <f t="shared" si="77"/>
        <v>-1631354.3109326474</v>
      </c>
      <c r="AO187" s="21">
        <f t="shared" si="78"/>
        <v>0.88202197540865457</v>
      </c>
      <c r="AP187" s="18">
        <v>7084.8609999999999</v>
      </c>
      <c r="AQ187" s="17">
        <f t="shared" si="79"/>
        <v>14282740.390493061</v>
      </c>
      <c r="AR187" s="129">
        <f t="shared" si="80"/>
        <v>-1602644.6804930605</v>
      </c>
      <c r="AS187" s="21">
        <f t="shared" si="81"/>
        <v>0.88779151362578712</v>
      </c>
      <c r="AT187" s="18">
        <v>6725.1549999999997</v>
      </c>
      <c r="AU187" s="17">
        <f t="shared" si="82"/>
        <v>13528601.401483255</v>
      </c>
      <c r="AV187" s="129">
        <f t="shared" si="83"/>
        <v>-680848.02148325369</v>
      </c>
      <c r="AW187" s="21">
        <f t="shared" si="84"/>
        <v>0.94967343620541544</v>
      </c>
      <c r="AX187" s="18">
        <v>6831.4070000000002</v>
      </c>
      <c r="AY187" s="17">
        <f t="shared" si="85"/>
        <v>14136179.048568111</v>
      </c>
      <c r="AZ187" s="129">
        <f t="shared" si="86"/>
        <v>-1060603.9085681103</v>
      </c>
      <c r="BA187" s="21">
        <f t="shared" si="87"/>
        <v>0.92497237726516057</v>
      </c>
      <c r="BB187" s="18">
        <v>6468.491</v>
      </c>
      <c r="BC187" s="17">
        <f t="shared" si="88"/>
        <v>13719645.494329883</v>
      </c>
      <c r="BD187" s="129">
        <f t="shared" si="89"/>
        <v>-360959.84432988241</v>
      </c>
      <c r="BE187" s="21">
        <f t="shared" si="90"/>
        <v>0.97369029363921522</v>
      </c>
      <c r="BF187" s="218">
        <v>6522.7209999999995</v>
      </c>
      <c r="BG187" s="17">
        <f t="shared" si="91"/>
        <v>13713365.116122169</v>
      </c>
      <c r="BH187" s="129">
        <f t="shared" si="92"/>
        <v>-355381.11612216942</v>
      </c>
      <c r="BI187" s="219">
        <f t="shared" si="93"/>
        <v>0.97408505402482404</v>
      </c>
      <c r="BN187" s="241">
        <f t="shared" si="94"/>
        <v>483838.34000000171</v>
      </c>
      <c r="BO187" s="241">
        <f t="shared" si="95"/>
        <v>167657.66999999993</v>
      </c>
      <c r="BP187" s="241">
        <f t="shared" si="96"/>
        <v>227821.75999999978</v>
      </c>
      <c r="BQ187" s="241">
        <f t="shared" si="97"/>
        <v>283110.50999999978</v>
      </c>
      <c r="BR187" s="241">
        <f t="shared" si="98"/>
        <v>-701.65000000037253</v>
      </c>
    </row>
    <row r="188" spans="1:70" x14ac:dyDescent="0.25">
      <c r="A188" s="127">
        <v>115211603</v>
      </c>
      <c r="B188" t="s">
        <v>246</v>
      </c>
      <c r="C188" t="s">
        <v>152</v>
      </c>
      <c r="D188">
        <v>115211603</v>
      </c>
      <c r="E188" s="127">
        <f t="shared" si="74"/>
        <v>0</v>
      </c>
      <c r="F188" s="17">
        <v>10092875.73</v>
      </c>
      <c r="H188" s="17">
        <f t="shared" si="66"/>
        <v>10092875.73</v>
      </c>
      <c r="I188" s="128">
        <f t="shared" si="67"/>
        <v>1.8209377842379137E-3</v>
      </c>
      <c r="J188" s="17">
        <v>10092875.73</v>
      </c>
      <c r="K188" s="128">
        <f t="shared" si="68"/>
        <v>1.8210259803733632E-3</v>
      </c>
      <c r="L188" s="17">
        <v>10092875.73</v>
      </c>
      <c r="M188" s="128">
        <f t="shared" si="69"/>
        <v>1.8210259803733632E-3</v>
      </c>
      <c r="N188" s="17">
        <v>10092875.73</v>
      </c>
      <c r="O188" s="128">
        <f t="shared" si="70"/>
        <v>1.8164376890424455E-3</v>
      </c>
      <c r="P188" s="17">
        <v>10092875.73</v>
      </c>
      <c r="Q188" s="128">
        <f t="shared" si="71"/>
        <v>1.8164376729323996E-3</v>
      </c>
      <c r="R188" s="217">
        <v>10092875.73</v>
      </c>
      <c r="S188" s="128">
        <f t="shared" si="72"/>
        <v>1.8164376729323996E-3</v>
      </c>
      <c r="V188" s="17">
        <v>294708.73</v>
      </c>
      <c r="W188" s="17">
        <v>681916.11</v>
      </c>
      <c r="X188" s="17">
        <v>949458.44</v>
      </c>
      <c r="Y188" s="17">
        <v>1179538.4099999999</v>
      </c>
      <c r="Z188" s="17">
        <v>1599774.3</v>
      </c>
      <c r="AA188" s="17">
        <v>1633882.88</v>
      </c>
      <c r="AB188" s="17"/>
      <c r="AD188" s="17">
        <f t="shared" si="75"/>
        <v>294708.73000000045</v>
      </c>
      <c r="AE188" s="17">
        <v>10387584.460000001</v>
      </c>
      <c r="AF188" s="17">
        <v>10774791.84</v>
      </c>
      <c r="AG188" s="17">
        <v>11042334.17</v>
      </c>
      <c r="AH188" s="17">
        <v>11272080.460000001</v>
      </c>
      <c r="AI188" s="17">
        <v>11692650.029999999</v>
      </c>
      <c r="AJ188" s="17">
        <f t="shared" si="73"/>
        <v>11726759</v>
      </c>
      <c r="AL188" s="18">
        <v>5651.7749999999996</v>
      </c>
      <c r="AM188" s="17">
        <f t="shared" si="76"/>
        <v>11013138.166773267</v>
      </c>
      <c r="AN188" s="129">
        <f t="shared" si="77"/>
        <v>-625553.7067732662</v>
      </c>
      <c r="AO188" s="21">
        <f t="shared" si="78"/>
        <v>0.94319932272705276</v>
      </c>
      <c r="AP188" s="18">
        <v>5658.3019999999997</v>
      </c>
      <c r="AQ188" s="17">
        <f t="shared" si="79"/>
        <v>11406865.78283013</v>
      </c>
      <c r="AR188" s="129">
        <f t="shared" si="80"/>
        <v>-632073.94283013046</v>
      </c>
      <c r="AS188" s="21">
        <f t="shared" si="81"/>
        <v>0.94458828964380892</v>
      </c>
      <c r="AT188" s="18">
        <v>6250.88</v>
      </c>
      <c r="AU188" s="17">
        <f t="shared" si="82"/>
        <v>12574530.093135944</v>
      </c>
      <c r="AV188" s="129">
        <f t="shared" si="83"/>
        <v>-1532195.9231359437</v>
      </c>
      <c r="AW188" s="21">
        <f t="shared" si="84"/>
        <v>0.87815084048569547</v>
      </c>
      <c r="AX188" s="18">
        <v>6448.0159999999996</v>
      </c>
      <c r="AY188" s="17">
        <f t="shared" si="85"/>
        <v>13342830.940102376</v>
      </c>
      <c r="AZ188" s="129">
        <f t="shared" si="86"/>
        <v>-2070750.4801023751</v>
      </c>
      <c r="BA188" s="21">
        <f t="shared" si="87"/>
        <v>0.84480426309842105</v>
      </c>
      <c r="BB188" s="18">
        <v>6752.759</v>
      </c>
      <c r="BC188" s="17">
        <f t="shared" si="88"/>
        <v>14322576.871274238</v>
      </c>
      <c r="BD188" s="129">
        <f t="shared" si="89"/>
        <v>-2629926.8412742391</v>
      </c>
      <c r="BE188" s="21">
        <f t="shared" si="90"/>
        <v>0.81637893342022172</v>
      </c>
      <c r="BF188" s="218">
        <v>6957.7389999999996</v>
      </c>
      <c r="BG188" s="17">
        <f t="shared" si="91"/>
        <v>14627946.724945424</v>
      </c>
      <c r="BH188" s="129">
        <f t="shared" si="92"/>
        <v>-2901187.7249454241</v>
      </c>
      <c r="BI188" s="219">
        <f t="shared" si="93"/>
        <v>0.80166815073246389</v>
      </c>
      <c r="BN188" s="241">
        <f t="shared" si="94"/>
        <v>387207.37999999896</v>
      </c>
      <c r="BO188" s="241">
        <f t="shared" si="95"/>
        <v>267542.33000000007</v>
      </c>
      <c r="BP188" s="241">
        <f t="shared" si="96"/>
        <v>229746.29000000097</v>
      </c>
      <c r="BQ188" s="241">
        <f t="shared" si="97"/>
        <v>420569.56999999844</v>
      </c>
      <c r="BR188" s="241">
        <f t="shared" si="98"/>
        <v>34108.970000000671</v>
      </c>
    </row>
    <row r="189" spans="1:70" x14ac:dyDescent="0.25">
      <c r="A189" s="127">
        <v>115212503</v>
      </c>
      <c r="B189" t="s">
        <v>268</v>
      </c>
      <c r="C189" t="s">
        <v>152</v>
      </c>
      <c r="D189">
        <v>115212503</v>
      </c>
      <c r="E189" s="127">
        <f t="shared" si="74"/>
        <v>0</v>
      </c>
      <c r="F189" s="17">
        <v>5684966.54</v>
      </c>
      <c r="H189" s="17">
        <f t="shared" si="66"/>
        <v>5684966.54</v>
      </c>
      <c r="I189" s="128">
        <f t="shared" si="67"/>
        <v>1.0256710427974602E-3</v>
      </c>
      <c r="J189" s="17">
        <v>5684189.9400000004</v>
      </c>
      <c r="K189" s="128">
        <f t="shared" si="68"/>
        <v>1.0255806011114841E-3</v>
      </c>
      <c r="L189" s="17">
        <v>5684189.9400000004</v>
      </c>
      <c r="M189" s="128">
        <f t="shared" si="69"/>
        <v>1.0255806011114841E-3</v>
      </c>
      <c r="N189" s="17">
        <v>5684189.9400000004</v>
      </c>
      <c r="O189" s="128">
        <f t="shared" si="70"/>
        <v>1.0229965289280259E-3</v>
      </c>
      <c r="P189" s="17">
        <v>5684189.9400000004</v>
      </c>
      <c r="Q189" s="128">
        <f t="shared" si="71"/>
        <v>1.0229965198550359E-3</v>
      </c>
      <c r="R189" s="217">
        <v>5684189.9400000004</v>
      </c>
      <c r="S189" s="128">
        <f t="shared" si="72"/>
        <v>1.0229965198550359E-3</v>
      </c>
      <c r="V189" s="17">
        <v>139334.73000000001</v>
      </c>
      <c r="W189" s="17">
        <v>321843.37</v>
      </c>
      <c r="X189" s="17">
        <v>411376.15</v>
      </c>
      <c r="Y189" s="17">
        <v>560917.1</v>
      </c>
      <c r="Z189" s="17">
        <v>683765.28</v>
      </c>
      <c r="AA189" s="17">
        <v>693618.93</v>
      </c>
      <c r="AB189" s="17"/>
      <c r="AD189" s="17">
        <f t="shared" si="75"/>
        <v>139334.72999999952</v>
      </c>
      <c r="AE189" s="17">
        <v>5824301.2699999996</v>
      </c>
      <c r="AF189" s="17">
        <v>6006033.3099999996</v>
      </c>
      <c r="AG189" s="17">
        <v>6095566.0899999999</v>
      </c>
      <c r="AH189" s="17">
        <v>6244972.4500000002</v>
      </c>
      <c r="AI189" s="17">
        <v>6367955.2199999997</v>
      </c>
      <c r="AJ189" s="17">
        <f t="shared" si="73"/>
        <v>6377809</v>
      </c>
      <c r="AL189" s="18">
        <v>2672.0909999999999</v>
      </c>
      <c r="AM189" s="17">
        <f t="shared" si="76"/>
        <v>5206878.7906792723</v>
      </c>
      <c r="AN189" s="129">
        <f t="shared" si="77"/>
        <v>617422.47932072729</v>
      </c>
      <c r="AO189" s="21">
        <f t="shared" si="78"/>
        <v>1.1185782316319639</v>
      </c>
      <c r="AP189" s="18">
        <v>2670.5439999999999</v>
      </c>
      <c r="AQ189" s="17">
        <f t="shared" si="79"/>
        <v>5383688.7771529881</v>
      </c>
      <c r="AR189" s="129">
        <f t="shared" si="80"/>
        <v>622344.53284701146</v>
      </c>
      <c r="AS189" s="21">
        <f t="shared" si="81"/>
        <v>1.115598163008249</v>
      </c>
      <c r="AT189" s="18">
        <v>2708.3470000000002</v>
      </c>
      <c r="AU189" s="17">
        <f t="shared" si="82"/>
        <v>5448223.4268062189</v>
      </c>
      <c r="AV189" s="129">
        <f t="shared" si="83"/>
        <v>647342.66319378093</v>
      </c>
      <c r="AW189" s="21">
        <f t="shared" si="84"/>
        <v>1.1188172019540794</v>
      </c>
      <c r="AX189" s="18">
        <v>3066.4180000000001</v>
      </c>
      <c r="AY189" s="17">
        <f t="shared" si="85"/>
        <v>6345315.6700738417</v>
      </c>
      <c r="AZ189" s="129">
        <f t="shared" si="86"/>
        <v>-100343.22007384151</v>
      </c>
      <c r="BA189" s="21">
        <f t="shared" si="87"/>
        <v>0.98418625245910363</v>
      </c>
      <c r="BB189" s="18">
        <v>2886.221</v>
      </c>
      <c r="BC189" s="17">
        <f t="shared" si="88"/>
        <v>6121664.069454575</v>
      </c>
      <c r="BD189" s="129">
        <f t="shared" si="89"/>
        <v>246291.15054542478</v>
      </c>
      <c r="BE189" s="21">
        <f t="shared" si="90"/>
        <v>1.0402327125028552</v>
      </c>
      <c r="BF189" s="218">
        <v>2953.712</v>
      </c>
      <c r="BG189" s="17">
        <f t="shared" si="91"/>
        <v>6209882.5174143491</v>
      </c>
      <c r="BH189" s="129">
        <f t="shared" si="92"/>
        <v>167926.48258565087</v>
      </c>
      <c r="BI189" s="219">
        <f t="shared" si="93"/>
        <v>1.0270418131284667</v>
      </c>
      <c r="BN189" s="241">
        <f t="shared" si="94"/>
        <v>181732.04000000004</v>
      </c>
      <c r="BO189" s="241">
        <f t="shared" si="95"/>
        <v>89532.780000000261</v>
      </c>
      <c r="BP189" s="241">
        <f t="shared" si="96"/>
        <v>149406.36000000034</v>
      </c>
      <c r="BQ189" s="241">
        <f t="shared" si="97"/>
        <v>122982.76999999955</v>
      </c>
      <c r="BR189" s="241">
        <f t="shared" si="98"/>
        <v>9853.7800000002608</v>
      </c>
    </row>
    <row r="190" spans="1:70" x14ac:dyDescent="0.25">
      <c r="A190" s="127">
        <v>115216503</v>
      </c>
      <c r="B190" t="s">
        <v>395</v>
      </c>
      <c r="C190" t="s">
        <v>152</v>
      </c>
      <c r="D190">
        <v>115216503</v>
      </c>
      <c r="E190" s="127">
        <f t="shared" si="74"/>
        <v>0</v>
      </c>
      <c r="F190" s="17">
        <v>5856837.8700000001</v>
      </c>
      <c r="H190" s="17">
        <f t="shared" si="66"/>
        <v>5856837.8700000001</v>
      </c>
      <c r="I190" s="128">
        <f t="shared" si="67"/>
        <v>1.0566797470752671E-3</v>
      </c>
      <c r="J190" s="17">
        <v>5856857.75</v>
      </c>
      <c r="K190" s="128">
        <f t="shared" si="68"/>
        <v>1.0567345136727527E-3</v>
      </c>
      <c r="L190" s="17">
        <v>5856857.75</v>
      </c>
      <c r="M190" s="128">
        <f t="shared" si="69"/>
        <v>1.0567345136727527E-3</v>
      </c>
      <c r="N190" s="17">
        <v>5856857.75</v>
      </c>
      <c r="O190" s="128">
        <f t="shared" si="70"/>
        <v>1.0540719455049048E-3</v>
      </c>
      <c r="P190" s="17">
        <v>5856857.75</v>
      </c>
      <c r="Q190" s="128">
        <f t="shared" si="71"/>
        <v>1.0540719361563059E-3</v>
      </c>
      <c r="R190" s="217">
        <v>5856857.75</v>
      </c>
      <c r="S190" s="128">
        <f t="shared" si="72"/>
        <v>1.0540719361563059E-3</v>
      </c>
      <c r="V190" s="17">
        <v>229976.03</v>
      </c>
      <c r="W190" s="17">
        <v>537381.35</v>
      </c>
      <c r="X190" s="17">
        <v>693373.76</v>
      </c>
      <c r="Y190" s="17">
        <v>856493.29</v>
      </c>
      <c r="Z190" s="17">
        <v>1238673.6599999999</v>
      </c>
      <c r="AA190" s="17">
        <v>1289413.26</v>
      </c>
      <c r="AB190" s="17"/>
      <c r="AD190" s="17">
        <f t="shared" si="75"/>
        <v>229976.03000000026</v>
      </c>
      <c r="AE190" s="17">
        <v>6086813.9000000004</v>
      </c>
      <c r="AF190" s="17">
        <v>6394239.0999999996</v>
      </c>
      <c r="AG190" s="17">
        <v>6550231.5099999998</v>
      </c>
      <c r="AH190" s="17">
        <v>6713145.5199999996</v>
      </c>
      <c r="AI190" s="17">
        <v>7095531.4100000001</v>
      </c>
      <c r="AJ190" s="17">
        <f t="shared" si="73"/>
        <v>7146271</v>
      </c>
      <c r="AL190" s="18">
        <v>4410.3639999999996</v>
      </c>
      <c r="AM190" s="17">
        <f t="shared" si="76"/>
        <v>8594105.0550955776</v>
      </c>
      <c r="AN190" s="129">
        <f t="shared" si="77"/>
        <v>-2507291.1550955772</v>
      </c>
      <c r="AO190" s="21">
        <f t="shared" si="78"/>
        <v>0.70825453738094979</v>
      </c>
      <c r="AP190" s="18">
        <v>4459.0029999999997</v>
      </c>
      <c r="AQ190" s="17">
        <f t="shared" si="79"/>
        <v>8989136.448750332</v>
      </c>
      <c r="AR190" s="129">
        <f t="shared" si="80"/>
        <v>-2594897.3487503324</v>
      </c>
      <c r="AS190" s="21">
        <f t="shared" si="81"/>
        <v>0.71132962954288292</v>
      </c>
      <c r="AT190" s="18">
        <v>4564.9139999999998</v>
      </c>
      <c r="AU190" s="17">
        <f t="shared" si="82"/>
        <v>9182970.792204868</v>
      </c>
      <c r="AV190" s="129">
        <f t="shared" si="83"/>
        <v>-2632739.2822048683</v>
      </c>
      <c r="AW190" s="21">
        <f t="shared" si="84"/>
        <v>0.71330200849166192</v>
      </c>
      <c r="AX190" s="18">
        <v>4682.2719999999999</v>
      </c>
      <c r="AY190" s="17">
        <f t="shared" si="85"/>
        <v>9688990.1810998954</v>
      </c>
      <c r="AZ190" s="129">
        <f t="shared" si="86"/>
        <v>-2975844.6610998958</v>
      </c>
      <c r="BA190" s="21">
        <f t="shared" si="87"/>
        <v>0.69286328033391842</v>
      </c>
      <c r="BB190" s="18">
        <v>5228.5280000000002</v>
      </c>
      <c r="BC190" s="17">
        <f t="shared" si="88"/>
        <v>11089688.555982785</v>
      </c>
      <c r="BD190" s="129">
        <f t="shared" si="89"/>
        <v>-3994157.1459827852</v>
      </c>
      <c r="BE190" s="21">
        <f t="shared" si="90"/>
        <v>0.63983144108876044</v>
      </c>
      <c r="BF190" s="218">
        <v>5490.8469999999998</v>
      </c>
      <c r="BG190" s="17">
        <f t="shared" si="91"/>
        <v>11543953.774469897</v>
      </c>
      <c r="BH190" s="129">
        <f t="shared" si="92"/>
        <v>-4397682.7744698972</v>
      </c>
      <c r="BI190" s="219">
        <f t="shared" si="93"/>
        <v>0.61904882327269706</v>
      </c>
      <c r="BN190" s="241">
        <f t="shared" si="94"/>
        <v>307425.19999999925</v>
      </c>
      <c r="BO190" s="241">
        <f t="shared" si="95"/>
        <v>155992.41000000015</v>
      </c>
      <c r="BP190" s="241">
        <f t="shared" si="96"/>
        <v>162914.00999999978</v>
      </c>
      <c r="BQ190" s="241">
        <f t="shared" si="97"/>
        <v>382385.8900000006</v>
      </c>
      <c r="BR190" s="241">
        <f t="shared" si="98"/>
        <v>50739.589999999851</v>
      </c>
    </row>
    <row r="191" spans="1:70" x14ac:dyDescent="0.25">
      <c r="A191" s="127">
        <v>115218003</v>
      </c>
      <c r="B191" t="s">
        <v>544</v>
      </c>
      <c r="C191" t="s">
        <v>152</v>
      </c>
      <c r="D191">
        <v>115218003</v>
      </c>
      <c r="E191" s="127">
        <f t="shared" si="74"/>
        <v>0</v>
      </c>
      <c r="F191" s="17">
        <v>8788634.6099999994</v>
      </c>
      <c r="H191" s="17">
        <f t="shared" si="66"/>
        <v>8788634.6099999994</v>
      </c>
      <c r="I191" s="128">
        <f t="shared" si="67"/>
        <v>1.5856290378807665E-3</v>
      </c>
      <c r="J191" s="17">
        <v>8788634.6099999994</v>
      </c>
      <c r="K191" s="128">
        <f t="shared" si="68"/>
        <v>1.5857058369645178E-3</v>
      </c>
      <c r="L191" s="17">
        <v>8788634.6099999994</v>
      </c>
      <c r="M191" s="128">
        <f t="shared" si="69"/>
        <v>1.5857058369645178E-3</v>
      </c>
      <c r="N191" s="17">
        <v>8788634.6099999994</v>
      </c>
      <c r="O191" s="128">
        <f t="shared" si="70"/>
        <v>1.5817104626955367E-3</v>
      </c>
      <c r="P191" s="17">
        <v>8788634.6099999994</v>
      </c>
      <c r="Q191" s="128">
        <f t="shared" si="71"/>
        <v>1.5817104486672943E-3</v>
      </c>
      <c r="R191" s="217">
        <v>8788634.6099999994</v>
      </c>
      <c r="S191" s="128">
        <f t="shared" si="72"/>
        <v>1.5817104486672943E-3</v>
      </c>
      <c r="V191" s="17">
        <v>286227.59000000003</v>
      </c>
      <c r="W191" s="17">
        <v>662450</v>
      </c>
      <c r="X191" s="17">
        <v>852128.5</v>
      </c>
      <c r="Y191" s="17">
        <v>910463.68</v>
      </c>
      <c r="Z191" s="17">
        <v>1149017.95</v>
      </c>
      <c r="AA191" s="17">
        <v>1077550.72</v>
      </c>
      <c r="AB191" s="17"/>
      <c r="AD191" s="17">
        <f t="shared" si="75"/>
        <v>286227.58999999985</v>
      </c>
      <c r="AE191" s="17">
        <v>9074862.1999999993</v>
      </c>
      <c r="AF191" s="17">
        <v>9451084.6099999994</v>
      </c>
      <c r="AG191" s="17">
        <v>9640763.1099999994</v>
      </c>
      <c r="AH191" s="17">
        <v>9698910.9199999999</v>
      </c>
      <c r="AI191" s="17">
        <v>9937652.5600000005</v>
      </c>
      <c r="AJ191" s="17">
        <f t="shared" si="73"/>
        <v>9866185</v>
      </c>
      <c r="AL191" s="18">
        <v>5489.1279999999997</v>
      </c>
      <c r="AM191" s="17">
        <f t="shared" si="76"/>
        <v>10696201.64976557</v>
      </c>
      <c r="AN191" s="129">
        <f t="shared" si="77"/>
        <v>-1621339.4497655705</v>
      </c>
      <c r="AO191" s="21">
        <f t="shared" si="78"/>
        <v>0.84841913953621984</v>
      </c>
      <c r="AP191" s="18">
        <v>5496.7790000000005</v>
      </c>
      <c r="AQ191" s="17">
        <f t="shared" si="79"/>
        <v>11081243.152252961</v>
      </c>
      <c r="AR191" s="129">
        <f t="shared" si="80"/>
        <v>-1630158.5422529615</v>
      </c>
      <c r="AS191" s="21">
        <f t="shared" si="81"/>
        <v>0.8528902831699412</v>
      </c>
      <c r="AT191" s="18">
        <v>5610.0959999999995</v>
      </c>
      <c r="AU191" s="17">
        <f t="shared" si="82"/>
        <v>11285502.357649095</v>
      </c>
      <c r="AV191" s="129">
        <f t="shared" si="83"/>
        <v>-1644739.247649096</v>
      </c>
      <c r="AW191" s="21">
        <f t="shared" si="84"/>
        <v>0.85426087421493258</v>
      </c>
      <c r="AX191" s="18">
        <v>4977.4870000000001</v>
      </c>
      <c r="AY191" s="17">
        <f t="shared" si="85"/>
        <v>10299876.356937909</v>
      </c>
      <c r="AZ191" s="129">
        <f t="shared" si="86"/>
        <v>-600965.43693790957</v>
      </c>
      <c r="BA191" s="21">
        <f t="shared" si="87"/>
        <v>0.94165314066774164</v>
      </c>
      <c r="BB191" s="18">
        <v>4850.085</v>
      </c>
      <c r="BC191" s="17">
        <f t="shared" si="88"/>
        <v>10287012.352242116</v>
      </c>
      <c r="BD191" s="129">
        <f t="shared" si="89"/>
        <v>-349359.79224211536</v>
      </c>
      <c r="BE191" s="21">
        <f t="shared" si="90"/>
        <v>0.96603875058379118</v>
      </c>
      <c r="BF191" s="218">
        <v>4588.6499999999996</v>
      </c>
      <c r="BG191" s="17">
        <f t="shared" si="91"/>
        <v>9647175.287750924</v>
      </c>
      <c r="BH191" s="129">
        <f t="shared" si="92"/>
        <v>219009.71224907599</v>
      </c>
      <c r="BI191" s="219">
        <f t="shared" si="93"/>
        <v>1.022701952200159</v>
      </c>
      <c r="BN191" s="241">
        <f t="shared" si="94"/>
        <v>376222.41000000015</v>
      </c>
      <c r="BO191" s="241">
        <f t="shared" si="95"/>
        <v>189678.5</v>
      </c>
      <c r="BP191" s="241">
        <f t="shared" si="96"/>
        <v>58147.810000000522</v>
      </c>
      <c r="BQ191" s="241">
        <f t="shared" si="97"/>
        <v>238741.6400000006</v>
      </c>
      <c r="BR191" s="241">
        <f t="shared" si="98"/>
        <v>-71467.560000000522</v>
      </c>
    </row>
    <row r="192" spans="1:70" x14ac:dyDescent="0.25">
      <c r="A192" s="127">
        <v>115218303</v>
      </c>
      <c r="B192" t="s">
        <v>554</v>
      </c>
      <c r="C192" t="s">
        <v>152</v>
      </c>
      <c r="D192">
        <v>115218303</v>
      </c>
      <c r="E192" s="127">
        <f t="shared" si="74"/>
        <v>0</v>
      </c>
      <c r="F192" s="17">
        <v>4098326.22</v>
      </c>
      <c r="H192" s="17">
        <f t="shared" si="66"/>
        <v>4098326.22</v>
      </c>
      <c r="I192" s="128">
        <f t="shared" si="67"/>
        <v>7.3941236033934045E-4</v>
      </c>
      <c r="J192" s="17">
        <v>4098356.62</v>
      </c>
      <c r="K192" s="128">
        <f t="shared" si="68"/>
        <v>7.3945365835344169E-4</v>
      </c>
      <c r="L192" s="17">
        <v>4098356.62</v>
      </c>
      <c r="M192" s="128">
        <f t="shared" si="69"/>
        <v>7.3945365835344169E-4</v>
      </c>
      <c r="N192" s="17">
        <v>4098356.62</v>
      </c>
      <c r="O192" s="128">
        <f t="shared" si="70"/>
        <v>7.3759051699971809E-4</v>
      </c>
      <c r="P192" s="17">
        <v>4098356.62</v>
      </c>
      <c r="Q192" s="128">
        <f t="shared" si="71"/>
        <v>7.3759051045800344E-4</v>
      </c>
      <c r="R192" s="217">
        <v>4098356.62</v>
      </c>
      <c r="S192" s="128">
        <f t="shared" si="72"/>
        <v>7.3759051045800344E-4</v>
      </c>
      <c r="V192" s="17">
        <v>89677.56</v>
      </c>
      <c r="W192" s="17">
        <v>207337.23</v>
      </c>
      <c r="X192" s="17">
        <v>282502.95</v>
      </c>
      <c r="Y192" s="17">
        <v>337027.72</v>
      </c>
      <c r="Z192" s="17">
        <v>466958.63</v>
      </c>
      <c r="AA192" s="17">
        <v>493894.5</v>
      </c>
      <c r="AB192" s="17"/>
      <c r="AD192" s="17">
        <f t="shared" si="75"/>
        <v>89677.55999999959</v>
      </c>
      <c r="AE192" s="17">
        <v>4188003.78</v>
      </c>
      <c r="AF192" s="17">
        <v>4305693.8499999996</v>
      </c>
      <c r="AG192" s="17">
        <v>4380859.57</v>
      </c>
      <c r="AH192" s="17">
        <v>4435295.25</v>
      </c>
      <c r="AI192" s="17">
        <v>4565315.25</v>
      </c>
      <c r="AJ192" s="17">
        <f t="shared" si="73"/>
        <v>4592251</v>
      </c>
      <c r="AL192" s="18">
        <v>1719.7909999999999</v>
      </c>
      <c r="AM192" s="17">
        <f t="shared" si="76"/>
        <v>3351211.9468615013</v>
      </c>
      <c r="AN192" s="129">
        <f t="shared" si="77"/>
        <v>836791.83313849848</v>
      </c>
      <c r="AO192" s="21">
        <f t="shared" si="78"/>
        <v>1.2496982722689851</v>
      </c>
      <c r="AP192" s="18">
        <v>1720.412</v>
      </c>
      <c r="AQ192" s="17">
        <f t="shared" si="79"/>
        <v>3468268.1792471227</v>
      </c>
      <c r="AR192" s="129">
        <f t="shared" si="80"/>
        <v>837425.6707528769</v>
      </c>
      <c r="AS192" s="21">
        <f t="shared" si="81"/>
        <v>1.2414535518803687</v>
      </c>
      <c r="AT192" s="18">
        <v>1859.894</v>
      </c>
      <c r="AU192" s="17">
        <f t="shared" si="82"/>
        <v>3741440.0969212307</v>
      </c>
      <c r="AV192" s="129">
        <f t="shared" si="83"/>
        <v>639419.47307876963</v>
      </c>
      <c r="AW192" s="21">
        <f t="shared" si="84"/>
        <v>1.1709019672946086</v>
      </c>
      <c r="AX192" s="18">
        <v>1842.4159999999999</v>
      </c>
      <c r="AY192" s="17">
        <f t="shared" si="85"/>
        <v>3812497.5510823266</v>
      </c>
      <c r="AZ192" s="129">
        <f t="shared" si="86"/>
        <v>622797.69891767344</v>
      </c>
      <c r="BA192" s="21">
        <f t="shared" si="87"/>
        <v>1.1633568784171069</v>
      </c>
      <c r="BB192" s="18">
        <v>1971.0650000000001</v>
      </c>
      <c r="BC192" s="17">
        <f t="shared" si="88"/>
        <v>4180621.5771624837</v>
      </c>
      <c r="BD192" s="129">
        <f t="shared" si="89"/>
        <v>384693.67283751629</v>
      </c>
      <c r="BE192" s="21">
        <f t="shared" si="90"/>
        <v>1.0920182957814182</v>
      </c>
      <c r="BF192" s="218">
        <v>2103.2040000000002</v>
      </c>
      <c r="BG192" s="17">
        <f t="shared" si="91"/>
        <v>4421774.9564466449</v>
      </c>
      <c r="BH192" s="129">
        <f t="shared" si="92"/>
        <v>170476.04355335515</v>
      </c>
      <c r="BI192" s="219">
        <f t="shared" si="93"/>
        <v>1.0385537584414632</v>
      </c>
      <c r="BN192" s="241">
        <f t="shared" si="94"/>
        <v>117690.06999999983</v>
      </c>
      <c r="BO192" s="241">
        <f t="shared" si="95"/>
        <v>75165.720000000671</v>
      </c>
      <c r="BP192" s="241">
        <f t="shared" si="96"/>
        <v>54435.679999999702</v>
      </c>
      <c r="BQ192" s="241">
        <f t="shared" si="97"/>
        <v>130020</v>
      </c>
      <c r="BR192" s="241">
        <f t="shared" si="98"/>
        <v>26935.75</v>
      </c>
    </row>
    <row r="193" spans="1:70" x14ac:dyDescent="0.25">
      <c r="A193" s="127">
        <v>115221402</v>
      </c>
      <c r="B193" t="s">
        <v>196</v>
      </c>
      <c r="C193" t="s">
        <v>197</v>
      </c>
      <c r="D193">
        <v>115221402</v>
      </c>
      <c r="E193" s="127">
        <f t="shared" si="74"/>
        <v>0</v>
      </c>
      <c r="F193" s="17">
        <v>16004019.18</v>
      </c>
      <c r="H193" s="17">
        <f t="shared" si="66"/>
        <v>16004019.18</v>
      </c>
      <c r="I193" s="128">
        <f t="shared" si="67"/>
        <v>2.8874152426060107E-3</v>
      </c>
      <c r="J193" s="17">
        <v>16004019.18</v>
      </c>
      <c r="K193" s="128">
        <f t="shared" si="68"/>
        <v>2.887555092999605E-3</v>
      </c>
      <c r="L193" s="17">
        <v>16004019.18</v>
      </c>
      <c r="M193" s="128">
        <f t="shared" si="69"/>
        <v>2.887555092999605E-3</v>
      </c>
      <c r="N193" s="17">
        <v>16004019.18</v>
      </c>
      <c r="O193" s="128">
        <f t="shared" si="70"/>
        <v>2.8802795548449867E-3</v>
      </c>
      <c r="P193" s="17">
        <v>16004019.18</v>
      </c>
      <c r="Q193" s="128">
        <f t="shared" si="71"/>
        <v>2.8802795292996921E-3</v>
      </c>
      <c r="R193" s="217">
        <v>16004019.18</v>
      </c>
      <c r="S193" s="128">
        <f t="shared" si="72"/>
        <v>2.8802795292996921E-3</v>
      </c>
      <c r="V193" s="17">
        <v>580449.07999999996</v>
      </c>
      <c r="W193" s="17">
        <v>1342329.74</v>
      </c>
      <c r="X193" s="17">
        <v>1769942.84</v>
      </c>
      <c r="Y193" s="17">
        <v>2265473.69</v>
      </c>
      <c r="Z193" s="17">
        <v>3096876.75</v>
      </c>
      <c r="AA193" s="17">
        <v>3339426.59</v>
      </c>
      <c r="AB193" s="17"/>
      <c r="AD193" s="17">
        <f t="shared" si="75"/>
        <v>580449.08000000007</v>
      </c>
      <c r="AE193" s="17">
        <v>16584468.26</v>
      </c>
      <c r="AF193" s="17">
        <v>17346348.920000002</v>
      </c>
      <c r="AG193" s="17">
        <v>17773962.02</v>
      </c>
      <c r="AH193" s="17">
        <v>18269017.670000002</v>
      </c>
      <c r="AI193" s="17">
        <v>19100895.93</v>
      </c>
      <c r="AJ193" s="17">
        <f t="shared" si="73"/>
        <v>19343446</v>
      </c>
      <c r="AL193" s="18">
        <v>11131.558999999999</v>
      </c>
      <c r="AM193" s="17">
        <f t="shared" si="76"/>
        <v>21691131.950332142</v>
      </c>
      <c r="AN193" s="129">
        <f t="shared" si="77"/>
        <v>-5106663.6903321426</v>
      </c>
      <c r="AO193" s="21">
        <f t="shared" si="78"/>
        <v>0.76457366531053961</v>
      </c>
      <c r="AP193" s="18">
        <v>11138.183999999999</v>
      </c>
      <c r="AQ193" s="17">
        <f t="shared" si="79"/>
        <v>22454045.392498676</v>
      </c>
      <c r="AR193" s="129">
        <f t="shared" si="80"/>
        <v>-5107696.4724986739</v>
      </c>
      <c r="AS193" s="21">
        <f t="shared" si="81"/>
        <v>0.7725266702184086</v>
      </c>
      <c r="AT193" s="18">
        <v>11652.643</v>
      </c>
      <c r="AU193" s="17">
        <f t="shared" si="82"/>
        <v>23440941.126380593</v>
      </c>
      <c r="AV193" s="129">
        <f t="shared" si="83"/>
        <v>-5666979.106380593</v>
      </c>
      <c r="AW193" s="21">
        <f t="shared" si="84"/>
        <v>0.7582443863568713</v>
      </c>
      <c r="AX193" s="18">
        <v>12385.251</v>
      </c>
      <c r="AY193" s="17">
        <f t="shared" si="85"/>
        <v>25628706.604284775</v>
      </c>
      <c r="AZ193" s="129">
        <f t="shared" si="86"/>
        <v>-7359688.9342847727</v>
      </c>
      <c r="BA193" s="21">
        <f t="shared" si="87"/>
        <v>0.71283416491043949</v>
      </c>
      <c r="BB193" s="18">
        <v>13072.133</v>
      </c>
      <c r="BC193" s="17">
        <f t="shared" si="88"/>
        <v>27725945.759950969</v>
      </c>
      <c r="BD193" s="129">
        <f t="shared" si="89"/>
        <v>-8625049.8299509697</v>
      </c>
      <c r="BE193" s="21">
        <f t="shared" si="90"/>
        <v>0.6889177413594485</v>
      </c>
      <c r="BF193" s="218">
        <v>14220.638999999999</v>
      </c>
      <c r="BG193" s="17">
        <f t="shared" si="91"/>
        <v>29897463.771877788</v>
      </c>
      <c r="BH193" s="129">
        <f t="shared" si="92"/>
        <v>-10554017.771877788</v>
      </c>
      <c r="BI193" s="219">
        <f t="shared" si="93"/>
        <v>0.64699287362946389</v>
      </c>
      <c r="BN193" s="241">
        <f t="shared" si="94"/>
        <v>761880.66000000201</v>
      </c>
      <c r="BO193" s="241">
        <f t="shared" si="95"/>
        <v>427613.09999999776</v>
      </c>
      <c r="BP193" s="241">
        <f t="shared" si="96"/>
        <v>495055.65000000224</v>
      </c>
      <c r="BQ193" s="241">
        <f t="shared" si="97"/>
        <v>831878.25999999791</v>
      </c>
      <c r="BR193" s="241">
        <f t="shared" si="98"/>
        <v>242550.0700000003</v>
      </c>
    </row>
    <row r="194" spans="1:70" x14ac:dyDescent="0.25">
      <c r="A194" s="127">
        <v>115221753</v>
      </c>
      <c r="B194" t="s">
        <v>257</v>
      </c>
      <c r="C194" t="s">
        <v>197</v>
      </c>
      <c r="D194">
        <v>115221753</v>
      </c>
      <c r="E194" s="127">
        <f t="shared" si="74"/>
        <v>0</v>
      </c>
      <c r="F194" s="17">
        <v>2181877.16</v>
      </c>
      <c r="H194" s="17">
        <f t="shared" ref="H194:H257" si="99">F194+G194</f>
        <v>2181877.16</v>
      </c>
      <c r="I194" s="128">
        <f t="shared" ref="I194:I257" si="100">H194/H$503</f>
        <v>3.9365020114140567E-4</v>
      </c>
      <c r="J194" s="17">
        <v>2181881.59</v>
      </c>
      <c r="K194" s="128">
        <f t="shared" ref="K194:K257" si="101">J194/J$503</f>
        <v>3.9367006666675186E-4</v>
      </c>
      <c r="L194" s="17">
        <v>2181881.59</v>
      </c>
      <c r="M194" s="128">
        <f t="shared" ref="M194:M257" si="102">L194/L$503</f>
        <v>3.9367006666675186E-4</v>
      </c>
      <c r="N194" s="17">
        <v>2181881.59</v>
      </c>
      <c r="O194" s="128">
        <f t="shared" ref="O194:O257" si="103">N194/N$503</f>
        <v>3.9267816815811085E-4</v>
      </c>
      <c r="P194" s="17">
        <v>2181881.59</v>
      </c>
      <c r="Q194" s="128">
        <f t="shared" ref="Q194:Q257" si="104">P194/P$503</f>
        <v>3.9267816467543522E-4</v>
      </c>
      <c r="R194" s="217">
        <v>2181881.59</v>
      </c>
      <c r="S194" s="128">
        <f t="shared" ref="S194:S257" si="105">R194/R$503</f>
        <v>3.9267816467543522E-4</v>
      </c>
      <c r="V194" s="17">
        <v>194970.36</v>
      </c>
      <c r="W194" s="17">
        <v>451339.65</v>
      </c>
      <c r="X194" s="17">
        <v>587375.80000000005</v>
      </c>
      <c r="Y194" s="17">
        <v>651770.91</v>
      </c>
      <c r="Z194" s="17">
        <v>801613.61</v>
      </c>
      <c r="AA194" s="17">
        <v>843287.32</v>
      </c>
      <c r="AB194" s="17"/>
      <c r="AD194" s="17">
        <f t="shared" si="75"/>
        <v>194970.35999999987</v>
      </c>
      <c r="AE194" s="17">
        <v>2376847.52</v>
      </c>
      <c r="AF194" s="17">
        <v>2633221.2400000002</v>
      </c>
      <c r="AG194" s="17">
        <v>2769257.39</v>
      </c>
      <c r="AH194" s="17">
        <v>2833496.11</v>
      </c>
      <c r="AI194" s="17">
        <v>2983495.2</v>
      </c>
      <c r="AJ194" s="17">
        <f t="shared" ref="AJ194:AJ257" si="106">ROUND(AA194+R194,0)</f>
        <v>3025169</v>
      </c>
      <c r="AL194" s="18">
        <v>3739.0430000000001</v>
      </c>
      <c r="AM194" s="17">
        <f t="shared" si="76"/>
        <v>7285958.3353028772</v>
      </c>
      <c r="AN194" s="129">
        <f t="shared" si="77"/>
        <v>-4909110.8153028768</v>
      </c>
      <c r="AO194" s="21">
        <f t="shared" si="78"/>
        <v>0.32622304583919837</v>
      </c>
      <c r="AP194" s="18">
        <v>3745.0590000000002</v>
      </c>
      <c r="AQ194" s="17">
        <f t="shared" si="79"/>
        <v>7549859.544750357</v>
      </c>
      <c r="AR194" s="129">
        <f t="shared" si="80"/>
        <v>-4916638.3047503568</v>
      </c>
      <c r="AS194" s="21">
        <f t="shared" si="81"/>
        <v>0.34877751359374065</v>
      </c>
      <c r="AT194" s="18">
        <v>3867.0630000000001</v>
      </c>
      <c r="AU194" s="17">
        <f t="shared" si="82"/>
        <v>7779144.7069136761</v>
      </c>
      <c r="AV194" s="129">
        <f t="shared" si="83"/>
        <v>-5009887.3169136755</v>
      </c>
      <c r="AW194" s="21">
        <f t="shared" si="84"/>
        <v>0.35598481508369889</v>
      </c>
      <c r="AX194" s="18">
        <v>3563.0970000000002</v>
      </c>
      <c r="AY194" s="17">
        <f t="shared" si="85"/>
        <v>7373089.7836149847</v>
      </c>
      <c r="AZ194" s="129">
        <f t="shared" si="86"/>
        <v>-4539593.6736149844</v>
      </c>
      <c r="BA194" s="21">
        <f t="shared" si="87"/>
        <v>0.38430240145682215</v>
      </c>
      <c r="BB194" s="18">
        <v>3383.6669999999999</v>
      </c>
      <c r="BC194" s="17">
        <f t="shared" si="88"/>
        <v>7176745.1961922366</v>
      </c>
      <c r="BD194" s="129">
        <f t="shared" si="89"/>
        <v>-4193249.9961922364</v>
      </c>
      <c r="BE194" s="21">
        <f t="shared" si="90"/>
        <v>0.41571703027480372</v>
      </c>
      <c r="BF194" s="218">
        <v>3591.0610000000001</v>
      </c>
      <c r="BG194" s="17">
        <f t="shared" si="91"/>
        <v>7549844.7116267579</v>
      </c>
      <c r="BH194" s="129">
        <f t="shared" si="92"/>
        <v>-4524675.7116267579</v>
      </c>
      <c r="BI194" s="219">
        <f t="shared" si="93"/>
        <v>0.40069287721126778</v>
      </c>
      <c r="BN194" s="241">
        <f t="shared" si="94"/>
        <v>256373.7200000002</v>
      </c>
      <c r="BO194" s="241">
        <f t="shared" si="95"/>
        <v>136036.14999999991</v>
      </c>
      <c r="BP194" s="241">
        <f t="shared" si="96"/>
        <v>64238.719999999739</v>
      </c>
      <c r="BQ194" s="241">
        <f t="shared" si="97"/>
        <v>149999.09000000032</v>
      </c>
      <c r="BR194" s="241">
        <f t="shared" si="98"/>
        <v>41673.799999999814</v>
      </c>
    </row>
    <row r="195" spans="1:70" x14ac:dyDescent="0.25">
      <c r="A195" s="127">
        <v>115222504</v>
      </c>
      <c r="B195" t="s">
        <v>321</v>
      </c>
      <c r="C195" t="s">
        <v>197</v>
      </c>
      <c r="D195">
        <v>115222504</v>
      </c>
      <c r="E195" s="127">
        <f t="shared" ref="E195:E258" si="107">D195-A195</f>
        <v>0</v>
      </c>
      <c r="F195" s="17">
        <v>5411774.8799999999</v>
      </c>
      <c r="H195" s="17">
        <f t="shared" si="99"/>
        <v>5411774.8799999999</v>
      </c>
      <c r="I195" s="128">
        <f t="shared" si="100"/>
        <v>9.7638231386225544E-4</v>
      </c>
      <c r="J195" s="17">
        <v>5411774.8799999999</v>
      </c>
      <c r="K195" s="128">
        <f t="shared" si="101"/>
        <v>9.7642960441086685E-4</v>
      </c>
      <c r="L195" s="17">
        <v>5411774.8799999999</v>
      </c>
      <c r="M195" s="128">
        <f t="shared" si="102"/>
        <v>9.7642960441086685E-4</v>
      </c>
      <c r="N195" s="17">
        <v>5411774.8799999999</v>
      </c>
      <c r="O195" s="128">
        <f t="shared" si="103"/>
        <v>9.7396937400369204E-4</v>
      </c>
      <c r="P195" s="17">
        <v>5411774.8799999999</v>
      </c>
      <c r="Q195" s="128">
        <f t="shared" si="104"/>
        <v>9.7396936536552558E-4</v>
      </c>
      <c r="R195" s="217">
        <v>5411774.8799999999</v>
      </c>
      <c r="S195" s="128">
        <f t="shared" si="105"/>
        <v>9.7396936536552558E-4</v>
      </c>
      <c r="V195" s="17">
        <v>71100.009999999995</v>
      </c>
      <c r="W195" s="17">
        <v>166072.06</v>
      </c>
      <c r="X195" s="17">
        <v>209917.88</v>
      </c>
      <c r="Y195" s="17">
        <v>207792.37</v>
      </c>
      <c r="Z195" s="17">
        <v>260222.66</v>
      </c>
      <c r="AA195" s="17">
        <v>255029.38</v>
      </c>
      <c r="AB195" s="17"/>
      <c r="AD195" s="17">
        <f t="shared" ref="AD195:AD258" si="108">AE195-F195</f>
        <v>71100.009999999776</v>
      </c>
      <c r="AE195" s="17">
        <v>5482874.8899999997</v>
      </c>
      <c r="AF195" s="17">
        <v>5577846.9400000004</v>
      </c>
      <c r="AG195" s="17">
        <v>5621692.7599999998</v>
      </c>
      <c r="AH195" s="17">
        <v>5619517.3899999997</v>
      </c>
      <c r="AI195" s="17">
        <v>5671997.54</v>
      </c>
      <c r="AJ195" s="17">
        <f t="shared" si="106"/>
        <v>5666804</v>
      </c>
      <c r="AL195" s="18">
        <v>1363.52</v>
      </c>
      <c r="AM195" s="17">
        <f t="shared" ref="AM195:AM258" si="109">AL195/$AL$503*$AE$503</f>
        <v>2656976.640640982</v>
      </c>
      <c r="AN195" s="129">
        <f t="shared" ref="AN195:AN258" si="110">AE195-AM195</f>
        <v>2825898.2493590177</v>
      </c>
      <c r="AO195" s="21">
        <f t="shared" ref="AO195:AO258" si="111">AE195/AM195</f>
        <v>2.0635766254524857</v>
      </c>
      <c r="AP195" s="18">
        <v>1378.008</v>
      </c>
      <c r="AQ195" s="17">
        <f t="shared" ref="AQ195:AQ258" si="112">AP195/AP$503*AF$503</f>
        <v>2777998.1173974425</v>
      </c>
      <c r="AR195" s="129">
        <f t="shared" ref="AR195:AR258" si="113">AF195-AQ195</f>
        <v>2799848.8226025579</v>
      </c>
      <c r="AS195" s="21">
        <f t="shared" ref="AS195:AS258" si="114">AF195/AQ195</f>
        <v>2.007865629954273</v>
      </c>
      <c r="AT195" s="18">
        <v>1382.021</v>
      </c>
      <c r="AU195" s="17">
        <f t="shared" ref="AU195:AU258" si="115">AT195/AT$503*AG$503</f>
        <v>2780130.9021843052</v>
      </c>
      <c r="AV195" s="129">
        <f t="shared" ref="AV195:AV258" si="116">AG195-AU195</f>
        <v>2841561.8578156945</v>
      </c>
      <c r="AW195" s="21">
        <f t="shared" ref="AW195:AW258" si="117">AG195/AU195</f>
        <v>2.0220964255974869</v>
      </c>
      <c r="AX195" s="18">
        <v>1135.9580000000001</v>
      </c>
      <c r="AY195" s="17">
        <f t="shared" ref="AY195:AY258" si="118">AX195/AX$503*AH$503</f>
        <v>2350629.3329695235</v>
      </c>
      <c r="AZ195" s="129">
        <f t="shared" ref="AZ195:AZ258" si="119">AH195-AY195</f>
        <v>3268888.0570304762</v>
      </c>
      <c r="BA195" s="21">
        <f t="shared" ref="BA195:BA258" si="120">AH195/AY195</f>
        <v>2.3906437783199643</v>
      </c>
      <c r="BB195" s="18">
        <v>1098.4179999999999</v>
      </c>
      <c r="BC195" s="17">
        <f t="shared" ref="BC195:BC258" si="121">BB195/BB$503*AI$503</f>
        <v>2329740.5166971465</v>
      </c>
      <c r="BD195" s="129">
        <f t="shared" ref="BD195:BD258" si="122">AI195-BC195</f>
        <v>3342257.0233028536</v>
      </c>
      <c r="BE195" s="21">
        <f t="shared" ref="BE195:BE258" si="123">AI195/BC195</f>
        <v>2.4346048409035452</v>
      </c>
      <c r="BF195" s="218">
        <v>1086.019</v>
      </c>
      <c r="BG195" s="17">
        <f t="shared" ref="BG195:BG258" si="124">BF195/BF$503*AJ$503</f>
        <v>2283245.7604803094</v>
      </c>
      <c r="BH195" s="129">
        <f t="shared" ref="BH195:BH258" si="125">AJ195-BG195</f>
        <v>3383558.2395196906</v>
      </c>
      <c r="BI195" s="219">
        <f t="shared" ref="BI195:BI258" si="126">AJ195/BG195</f>
        <v>2.4819071595726587</v>
      </c>
      <c r="BN195" s="241">
        <f t="shared" ref="BN195:BN258" si="127">AF195-AE195</f>
        <v>94972.050000000745</v>
      </c>
      <c r="BO195" s="241">
        <f t="shared" ref="BO195:BO258" si="128">AG195-AF195</f>
        <v>43845.819999999367</v>
      </c>
      <c r="BP195" s="241">
        <f t="shared" ref="BP195:BP258" si="129">AH195-AG195</f>
        <v>-2175.3700000001118</v>
      </c>
      <c r="BQ195" s="241">
        <f t="shared" ref="BQ195:BQ258" si="130">AI195-AH195</f>
        <v>52480.150000000373</v>
      </c>
      <c r="BR195" s="241">
        <f t="shared" ref="BR195:BR258" si="131">AJ195-AI195</f>
        <v>-5193.5400000000373</v>
      </c>
    </row>
    <row r="196" spans="1:70" x14ac:dyDescent="0.25">
      <c r="A196" s="127">
        <v>115222752</v>
      </c>
      <c r="B196" t="s">
        <v>328</v>
      </c>
      <c r="C196" t="s">
        <v>197</v>
      </c>
      <c r="D196">
        <v>115222752</v>
      </c>
      <c r="E196" s="127">
        <f t="shared" si="107"/>
        <v>0</v>
      </c>
      <c r="F196" s="17">
        <v>44317756.25</v>
      </c>
      <c r="H196" s="17">
        <f t="shared" si="99"/>
        <v>44317756.25</v>
      </c>
      <c r="I196" s="128">
        <f t="shared" si="100"/>
        <v>7.9957267905716046E-3</v>
      </c>
      <c r="J196" s="17">
        <v>44317854.32</v>
      </c>
      <c r="K196" s="128">
        <f t="shared" si="101"/>
        <v>7.9961317537317871E-3</v>
      </c>
      <c r="L196" s="17">
        <v>44317854.32</v>
      </c>
      <c r="M196" s="128">
        <f t="shared" si="102"/>
        <v>7.9961317537317871E-3</v>
      </c>
      <c r="N196" s="17">
        <v>44317854.32</v>
      </c>
      <c r="O196" s="128">
        <f t="shared" si="103"/>
        <v>7.9759845496820119E-3</v>
      </c>
      <c r="P196" s="17">
        <v>44317854.32</v>
      </c>
      <c r="Q196" s="128">
        <f t="shared" si="104"/>
        <v>7.9759844789427416E-3</v>
      </c>
      <c r="R196" s="217">
        <v>44317854.32</v>
      </c>
      <c r="S196" s="128">
        <f t="shared" si="105"/>
        <v>7.9759844789427416E-3</v>
      </c>
      <c r="V196" s="17">
        <v>2038210.67</v>
      </c>
      <c r="W196" s="17">
        <v>4720417.99</v>
      </c>
      <c r="X196" s="17">
        <v>6015713.6100000003</v>
      </c>
      <c r="Y196" s="17">
        <v>8117030.4699999997</v>
      </c>
      <c r="Z196" s="17">
        <v>9474418.7300000004</v>
      </c>
      <c r="AA196" s="17">
        <v>9423835.7100000009</v>
      </c>
      <c r="AB196" s="17"/>
      <c r="AD196" s="17">
        <f t="shared" si="108"/>
        <v>2038210.6700000018</v>
      </c>
      <c r="AE196" s="17">
        <v>46355966.920000002</v>
      </c>
      <c r="AF196" s="17">
        <v>49038272.310000002</v>
      </c>
      <c r="AG196" s="17">
        <v>50333567.93</v>
      </c>
      <c r="AH196" s="17">
        <v>52432854.109999999</v>
      </c>
      <c r="AI196" s="17">
        <v>53792273.049999997</v>
      </c>
      <c r="AJ196" s="17">
        <f t="shared" si="106"/>
        <v>53741690</v>
      </c>
      <c r="AL196" s="18">
        <v>39087.773999999998</v>
      </c>
      <c r="AM196" s="17">
        <f t="shared" si="109"/>
        <v>76167054.720615685</v>
      </c>
      <c r="AN196" s="129">
        <f t="shared" si="110"/>
        <v>-29811087.800615683</v>
      </c>
      <c r="AO196" s="21">
        <f t="shared" si="111"/>
        <v>0.6086091564133056</v>
      </c>
      <c r="AP196" s="18">
        <v>39168.381999999998</v>
      </c>
      <c r="AQ196" s="17">
        <f t="shared" si="112"/>
        <v>78961581.832256317</v>
      </c>
      <c r="AR196" s="129">
        <f t="shared" si="113"/>
        <v>-29923309.522256315</v>
      </c>
      <c r="AS196" s="21">
        <f t="shared" si="114"/>
        <v>0.62103963943092577</v>
      </c>
      <c r="AT196" s="18">
        <v>39605.213000000003</v>
      </c>
      <c r="AU196" s="17">
        <f t="shared" si="115"/>
        <v>79671493.087942645</v>
      </c>
      <c r="AV196" s="129">
        <f t="shared" si="116"/>
        <v>-29337925.157942645</v>
      </c>
      <c r="AW196" s="21">
        <f t="shared" si="117"/>
        <v>0.63176383395301772</v>
      </c>
      <c r="AX196" s="18">
        <v>44373.675999999999</v>
      </c>
      <c r="AY196" s="17">
        <f t="shared" si="118"/>
        <v>91822113.508849576</v>
      </c>
      <c r="AZ196" s="129">
        <f t="shared" si="119"/>
        <v>-39389259.398849577</v>
      </c>
      <c r="BA196" s="21">
        <f t="shared" si="120"/>
        <v>0.57102643476994963</v>
      </c>
      <c r="BB196" s="18">
        <v>39992.182999999997</v>
      </c>
      <c r="BC196" s="17">
        <f t="shared" si="121"/>
        <v>84823272.275460556</v>
      </c>
      <c r="BD196" s="129">
        <f t="shared" si="122"/>
        <v>-31030999.225460559</v>
      </c>
      <c r="BE196" s="21">
        <f t="shared" si="123"/>
        <v>0.63416880305338263</v>
      </c>
      <c r="BF196" s="218">
        <v>40130.531999999999</v>
      </c>
      <c r="BG196" s="17">
        <f t="shared" si="124"/>
        <v>84370408.855479851</v>
      </c>
      <c r="BH196" s="129">
        <f t="shared" si="125"/>
        <v>-30628718.855479851</v>
      </c>
      <c r="BI196" s="219">
        <f t="shared" si="126"/>
        <v>0.63697320813101033</v>
      </c>
      <c r="BN196" s="241">
        <f t="shared" si="127"/>
        <v>2682305.3900000006</v>
      </c>
      <c r="BO196" s="241">
        <f t="shared" si="128"/>
        <v>1295295.6199999973</v>
      </c>
      <c r="BP196" s="241">
        <f t="shared" si="129"/>
        <v>2099286.1799999997</v>
      </c>
      <c r="BQ196" s="241">
        <f t="shared" si="130"/>
        <v>1359418.9399999976</v>
      </c>
      <c r="BR196" s="241">
        <f t="shared" si="131"/>
        <v>-50583.04999999702</v>
      </c>
    </row>
    <row r="197" spans="1:70" x14ac:dyDescent="0.25">
      <c r="A197" s="127">
        <v>115224003</v>
      </c>
      <c r="B197" t="s">
        <v>383</v>
      </c>
      <c r="C197" t="s">
        <v>197</v>
      </c>
      <c r="D197">
        <v>115224003</v>
      </c>
      <c r="E197" s="127">
        <f t="shared" si="107"/>
        <v>0</v>
      </c>
      <c r="F197" s="17">
        <v>9161313.1400000006</v>
      </c>
      <c r="H197" s="17">
        <f t="shared" si="99"/>
        <v>9161313.1400000006</v>
      </c>
      <c r="I197" s="128">
        <f t="shared" si="100"/>
        <v>1.652867002045341E-3</v>
      </c>
      <c r="J197" s="17">
        <v>9161313.1400000006</v>
      </c>
      <c r="K197" s="128">
        <f t="shared" si="101"/>
        <v>1.652947057763474E-3</v>
      </c>
      <c r="L197" s="17">
        <v>9161313.1400000006</v>
      </c>
      <c r="M197" s="128">
        <f t="shared" si="102"/>
        <v>1.652947057763474E-3</v>
      </c>
      <c r="N197" s="17">
        <v>9161313.1400000006</v>
      </c>
      <c r="O197" s="128">
        <f t="shared" si="103"/>
        <v>1.6487822612491227E-3</v>
      </c>
      <c r="P197" s="17">
        <v>9161313.1400000006</v>
      </c>
      <c r="Q197" s="128">
        <f t="shared" si="104"/>
        <v>1.6487822466260183E-3</v>
      </c>
      <c r="R197" s="217">
        <v>9161313.1400000006</v>
      </c>
      <c r="S197" s="128">
        <f t="shared" si="105"/>
        <v>1.6487822466260183E-3</v>
      </c>
      <c r="V197" s="17">
        <v>162811.35999999999</v>
      </c>
      <c r="W197" s="17">
        <v>376124.15</v>
      </c>
      <c r="X197" s="17">
        <v>468814.85</v>
      </c>
      <c r="Y197" s="17">
        <v>527610.18999999994</v>
      </c>
      <c r="Z197" s="17">
        <v>697594.48</v>
      </c>
      <c r="AA197" s="17">
        <v>746243.77</v>
      </c>
      <c r="AB197" s="17"/>
      <c r="AD197" s="17">
        <f t="shared" si="108"/>
        <v>162811.3599999994</v>
      </c>
      <c r="AE197" s="17">
        <v>9324124.5</v>
      </c>
      <c r="AF197" s="17">
        <v>9537437.2899999991</v>
      </c>
      <c r="AG197" s="17">
        <v>9630127.9900000002</v>
      </c>
      <c r="AH197" s="17">
        <v>9688796.7300000004</v>
      </c>
      <c r="AI197" s="17">
        <v>9858907.6199999992</v>
      </c>
      <c r="AJ197" s="17">
        <f t="shared" si="106"/>
        <v>9907557</v>
      </c>
      <c r="AL197" s="18">
        <v>3122.3139999999999</v>
      </c>
      <c r="AM197" s="17">
        <f t="shared" si="109"/>
        <v>6084190.450265714</v>
      </c>
      <c r="AN197" s="129">
        <f t="shared" si="110"/>
        <v>3239934.049734286</v>
      </c>
      <c r="AO197" s="21">
        <f t="shared" si="111"/>
        <v>1.5325168691247639</v>
      </c>
      <c r="AP197" s="18">
        <v>3120.9470000000001</v>
      </c>
      <c r="AQ197" s="17">
        <f t="shared" si="112"/>
        <v>6291679.6495355591</v>
      </c>
      <c r="AR197" s="129">
        <f t="shared" si="113"/>
        <v>3245757.64046444</v>
      </c>
      <c r="AS197" s="21">
        <f t="shared" si="114"/>
        <v>1.5158809445589043</v>
      </c>
      <c r="AT197" s="18">
        <v>3086.502</v>
      </c>
      <c r="AU197" s="17">
        <f t="shared" si="115"/>
        <v>6208935.7468907218</v>
      </c>
      <c r="AV197" s="129">
        <f t="shared" si="116"/>
        <v>3421192.2431092784</v>
      </c>
      <c r="AW197" s="21">
        <f t="shared" si="117"/>
        <v>1.5510110560932322</v>
      </c>
      <c r="AX197" s="18">
        <v>2884.3359999999998</v>
      </c>
      <c r="AY197" s="17">
        <f t="shared" si="118"/>
        <v>5968534.7589787506</v>
      </c>
      <c r="AZ197" s="129">
        <f t="shared" si="119"/>
        <v>3720261.9710212499</v>
      </c>
      <c r="BA197" s="21">
        <f t="shared" si="120"/>
        <v>1.6233124412025386</v>
      </c>
      <c r="BB197" s="18">
        <v>2944.5949999999998</v>
      </c>
      <c r="BC197" s="17">
        <f t="shared" si="121"/>
        <v>6245475.1076219017</v>
      </c>
      <c r="BD197" s="129">
        <f t="shared" si="122"/>
        <v>3613432.5123780975</v>
      </c>
      <c r="BE197" s="21">
        <f t="shared" si="123"/>
        <v>1.5785680753043605</v>
      </c>
      <c r="BF197" s="218">
        <v>3177.81</v>
      </c>
      <c r="BG197" s="17">
        <f t="shared" si="124"/>
        <v>6681026.0318759903</v>
      </c>
      <c r="BH197" s="129">
        <f t="shared" si="125"/>
        <v>3226530.9681240097</v>
      </c>
      <c r="BI197" s="219">
        <f t="shared" si="126"/>
        <v>1.4829394396504125</v>
      </c>
      <c r="BN197" s="241">
        <f t="shared" si="127"/>
        <v>213312.78999999911</v>
      </c>
      <c r="BO197" s="241">
        <f t="shared" si="128"/>
        <v>92690.700000001118</v>
      </c>
      <c r="BP197" s="241">
        <f t="shared" si="129"/>
        <v>58668.740000000224</v>
      </c>
      <c r="BQ197" s="241">
        <f t="shared" si="130"/>
        <v>170110.88999999873</v>
      </c>
      <c r="BR197" s="241">
        <f t="shared" si="131"/>
        <v>48649.38000000082</v>
      </c>
    </row>
    <row r="198" spans="1:70" x14ac:dyDescent="0.25">
      <c r="A198" s="127">
        <v>115226003</v>
      </c>
      <c r="B198" t="s">
        <v>400</v>
      </c>
      <c r="C198" t="s">
        <v>197</v>
      </c>
      <c r="D198">
        <v>115226003</v>
      </c>
      <c r="E198" s="127">
        <f t="shared" si="107"/>
        <v>0</v>
      </c>
      <c r="F198" s="17">
        <v>7424746.0099999998</v>
      </c>
      <c r="H198" s="17">
        <f t="shared" si="99"/>
        <v>7424746.0099999998</v>
      </c>
      <c r="I198" s="128">
        <f t="shared" si="100"/>
        <v>1.3395588046122399E-3</v>
      </c>
      <c r="J198" s="17">
        <v>7424715.3899999997</v>
      </c>
      <c r="K198" s="128">
        <f t="shared" si="101"/>
        <v>1.3396181607467337E-3</v>
      </c>
      <c r="L198" s="17">
        <v>7424715.3899999997</v>
      </c>
      <c r="M198" s="128">
        <f t="shared" si="102"/>
        <v>1.3396181607467337E-3</v>
      </c>
      <c r="N198" s="17">
        <v>7424715.3899999997</v>
      </c>
      <c r="O198" s="128">
        <f t="shared" si="103"/>
        <v>1.3362428336179937E-3</v>
      </c>
      <c r="P198" s="17">
        <v>7424715.3899999997</v>
      </c>
      <c r="Q198" s="128">
        <f t="shared" si="104"/>
        <v>1.336242821766812E-3</v>
      </c>
      <c r="R198" s="217">
        <v>7424715.3899999997</v>
      </c>
      <c r="S198" s="128">
        <f t="shared" si="105"/>
        <v>1.336242821766812E-3</v>
      </c>
      <c r="V198" s="17">
        <v>220542.47</v>
      </c>
      <c r="W198" s="17">
        <v>514863.65</v>
      </c>
      <c r="X198" s="17">
        <v>609988.1</v>
      </c>
      <c r="Y198" s="17">
        <v>719513.54</v>
      </c>
      <c r="Z198" s="17">
        <v>868538.35</v>
      </c>
      <c r="AA198" s="17">
        <v>990615.64</v>
      </c>
      <c r="AB198" s="17"/>
      <c r="AD198" s="17">
        <f t="shared" si="108"/>
        <v>220542.47000000067</v>
      </c>
      <c r="AE198" s="17">
        <v>7645288.4800000004</v>
      </c>
      <c r="AF198" s="17">
        <v>7939579.04</v>
      </c>
      <c r="AG198" s="17">
        <v>8034703.4900000002</v>
      </c>
      <c r="AH198" s="17">
        <v>8144056.29</v>
      </c>
      <c r="AI198" s="17">
        <v>8293253.7400000002</v>
      </c>
      <c r="AJ198" s="17">
        <f t="shared" si="106"/>
        <v>8415331</v>
      </c>
      <c r="AL198" s="18">
        <v>4229.4520000000002</v>
      </c>
      <c r="AM198" s="17">
        <f t="shared" si="109"/>
        <v>8241577.0701656612</v>
      </c>
      <c r="AN198" s="129">
        <f t="shared" si="110"/>
        <v>-596288.59016566072</v>
      </c>
      <c r="AO198" s="21">
        <f t="shared" si="111"/>
        <v>0.92764872728980319</v>
      </c>
      <c r="AP198" s="18">
        <v>4272.1589999999997</v>
      </c>
      <c r="AQ198" s="17">
        <f t="shared" si="112"/>
        <v>8612467.8951229155</v>
      </c>
      <c r="AR198" s="129">
        <f t="shared" si="113"/>
        <v>-672888.85512291547</v>
      </c>
      <c r="AS198" s="21">
        <f t="shared" si="114"/>
        <v>0.92187037869784572</v>
      </c>
      <c r="AT198" s="18">
        <v>4015.9340000000002</v>
      </c>
      <c r="AU198" s="17">
        <f t="shared" si="115"/>
        <v>8078619.7999398168</v>
      </c>
      <c r="AV198" s="129">
        <f t="shared" si="116"/>
        <v>-43916.309939816594</v>
      </c>
      <c r="AW198" s="21">
        <f t="shared" si="117"/>
        <v>0.99456388454620137</v>
      </c>
      <c r="AX198" s="18">
        <v>3933.4319999999998</v>
      </c>
      <c r="AY198" s="17">
        <f t="shared" si="118"/>
        <v>8139421.2096230472</v>
      </c>
      <c r="AZ198" s="129">
        <f t="shared" si="119"/>
        <v>4635.0803769528866</v>
      </c>
      <c r="BA198" s="21">
        <f t="shared" si="120"/>
        <v>1.0005694606849285</v>
      </c>
      <c r="BB198" s="18">
        <v>3666.1610000000001</v>
      </c>
      <c r="BC198" s="17">
        <f t="shared" si="121"/>
        <v>7775913.9256957993</v>
      </c>
      <c r="BD198" s="129">
        <f t="shared" si="122"/>
        <v>517339.81430420093</v>
      </c>
      <c r="BE198" s="21">
        <f t="shared" si="123"/>
        <v>1.0665310623609956</v>
      </c>
      <c r="BF198" s="218">
        <v>4218.4449999999997</v>
      </c>
      <c r="BG198" s="17">
        <f t="shared" si="124"/>
        <v>8868856.4952080548</v>
      </c>
      <c r="BH198" s="129">
        <f t="shared" si="125"/>
        <v>-453525.49520805478</v>
      </c>
      <c r="BI198" s="219">
        <f t="shared" si="126"/>
        <v>0.94886313749093809</v>
      </c>
      <c r="BN198" s="241">
        <f t="shared" si="127"/>
        <v>294290.55999999959</v>
      </c>
      <c r="BO198" s="241">
        <f t="shared" si="128"/>
        <v>95124.450000000186</v>
      </c>
      <c r="BP198" s="241">
        <f t="shared" si="129"/>
        <v>109352.79999999981</v>
      </c>
      <c r="BQ198" s="241">
        <f t="shared" si="130"/>
        <v>149197.45000000019</v>
      </c>
      <c r="BR198" s="241">
        <f t="shared" si="131"/>
        <v>122077.25999999978</v>
      </c>
    </row>
    <row r="199" spans="1:70" x14ac:dyDescent="0.25">
      <c r="A199" s="127">
        <v>115226103</v>
      </c>
      <c r="B199" t="s">
        <v>408</v>
      </c>
      <c r="C199" t="s">
        <v>197</v>
      </c>
      <c r="D199">
        <v>115226103</v>
      </c>
      <c r="E199" s="127">
        <f t="shared" si="107"/>
        <v>0</v>
      </c>
      <c r="F199" s="17">
        <v>3871724.99</v>
      </c>
      <c r="H199" s="17">
        <f t="shared" si="99"/>
        <v>3871724.99</v>
      </c>
      <c r="I199" s="128">
        <f t="shared" si="100"/>
        <v>6.9852938974699513E-4</v>
      </c>
      <c r="J199" s="17">
        <v>3871724.99</v>
      </c>
      <c r="K199" s="128">
        <f t="shared" si="101"/>
        <v>6.9856322263969859E-4</v>
      </c>
      <c r="L199" s="17">
        <v>3871724.99</v>
      </c>
      <c r="M199" s="128">
        <f t="shared" si="102"/>
        <v>6.9856322263969859E-4</v>
      </c>
      <c r="N199" s="17">
        <v>3871724.99</v>
      </c>
      <c r="O199" s="128">
        <f t="shared" si="103"/>
        <v>6.9680310959733627E-4</v>
      </c>
      <c r="P199" s="17">
        <v>3871724.99</v>
      </c>
      <c r="Q199" s="128">
        <f t="shared" si="104"/>
        <v>6.9680310341736643E-4</v>
      </c>
      <c r="R199" s="217">
        <v>3871724.99</v>
      </c>
      <c r="S199" s="128">
        <f t="shared" si="105"/>
        <v>6.9680310341736643E-4</v>
      </c>
      <c r="V199" s="17">
        <v>32463.31</v>
      </c>
      <c r="W199" s="17">
        <v>75021.95</v>
      </c>
      <c r="X199" s="17">
        <v>116759.66</v>
      </c>
      <c r="Y199" s="17">
        <v>164509.23000000001</v>
      </c>
      <c r="Z199" s="17">
        <v>208102.46</v>
      </c>
      <c r="AA199" s="17">
        <v>278129.33</v>
      </c>
      <c r="AB199" s="17"/>
      <c r="AD199" s="17">
        <f t="shared" si="108"/>
        <v>32463.30999999959</v>
      </c>
      <c r="AE199" s="17">
        <v>3904188.3</v>
      </c>
      <c r="AF199" s="17">
        <v>3946746.94</v>
      </c>
      <c r="AG199" s="17">
        <v>3988484.65</v>
      </c>
      <c r="AH199" s="17">
        <v>4036194.75</v>
      </c>
      <c r="AI199" s="17">
        <v>4079827.45</v>
      </c>
      <c r="AJ199" s="17">
        <f t="shared" si="106"/>
        <v>4149854</v>
      </c>
      <c r="AL199" s="18">
        <v>622.56500000000005</v>
      </c>
      <c r="AM199" s="17">
        <f t="shared" si="109"/>
        <v>1213140.006953072</v>
      </c>
      <c r="AN199" s="129">
        <f t="shared" si="110"/>
        <v>2691048.293046928</v>
      </c>
      <c r="AO199" s="21">
        <f t="shared" si="111"/>
        <v>3.2182503895867525</v>
      </c>
      <c r="AP199" s="18">
        <v>622.50599999999997</v>
      </c>
      <c r="AQ199" s="17">
        <f t="shared" si="112"/>
        <v>1254942.2761468817</v>
      </c>
      <c r="AR199" s="129">
        <f t="shared" si="113"/>
        <v>2691804.6638531182</v>
      </c>
      <c r="AS199" s="21">
        <f t="shared" si="114"/>
        <v>3.1449629317755665</v>
      </c>
      <c r="AT199" s="18">
        <v>768.702</v>
      </c>
      <c r="AU199" s="17">
        <f t="shared" si="115"/>
        <v>1546352.9025759231</v>
      </c>
      <c r="AV199" s="129">
        <f t="shared" si="116"/>
        <v>2442131.7474240768</v>
      </c>
      <c r="AW199" s="21">
        <f t="shared" si="117"/>
        <v>2.5792848730428615</v>
      </c>
      <c r="AX199" s="18">
        <v>899.33799999999997</v>
      </c>
      <c r="AY199" s="17">
        <f t="shared" si="118"/>
        <v>1860993.3492736046</v>
      </c>
      <c r="AZ199" s="129">
        <f t="shared" si="119"/>
        <v>2175201.4007263957</v>
      </c>
      <c r="BA199" s="21">
        <f t="shared" si="120"/>
        <v>2.1688388900344187</v>
      </c>
      <c r="BB199" s="18">
        <v>878.41499999999996</v>
      </c>
      <c r="BC199" s="17">
        <f t="shared" si="121"/>
        <v>1863114.9671386704</v>
      </c>
      <c r="BD199" s="129">
        <f t="shared" si="122"/>
        <v>2216712.4828613298</v>
      </c>
      <c r="BE199" s="21">
        <f t="shared" si="123"/>
        <v>2.1897883501337048</v>
      </c>
      <c r="BF199" s="218">
        <v>1184.3879999999999</v>
      </c>
      <c r="BG199" s="17">
        <f t="shared" si="124"/>
        <v>2490056.6930815689</v>
      </c>
      <c r="BH199" s="129">
        <f t="shared" si="125"/>
        <v>1659797.3069184311</v>
      </c>
      <c r="BI199" s="219">
        <f t="shared" si="126"/>
        <v>1.6665700871510478</v>
      </c>
      <c r="BN199" s="241">
        <f t="shared" si="127"/>
        <v>42558.64000000013</v>
      </c>
      <c r="BO199" s="241">
        <f t="shared" si="128"/>
        <v>41737.709999999963</v>
      </c>
      <c r="BP199" s="241">
        <f t="shared" si="129"/>
        <v>47710.100000000093</v>
      </c>
      <c r="BQ199" s="241">
        <f t="shared" si="130"/>
        <v>43632.700000000186</v>
      </c>
      <c r="BR199" s="241">
        <f t="shared" si="131"/>
        <v>70026.549999999814</v>
      </c>
    </row>
    <row r="200" spans="1:70" x14ac:dyDescent="0.25">
      <c r="A200" s="127">
        <v>115228003</v>
      </c>
      <c r="B200" t="s">
        <v>575</v>
      </c>
      <c r="C200" t="s">
        <v>197</v>
      </c>
      <c r="D200">
        <v>115228003</v>
      </c>
      <c r="E200" s="127">
        <f t="shared" si="107"/>
        <v>0</v>
      </c>
      <c r="F200" s="17">
        <v>7631005.8399999999</v>
      </c>
      <c r="H200" s="17">
        <f t="shared" si="99"/>
        <v>7631005.8399999999</v>
      </c>
      <c r="I200" s="128">
        <f t="shared" si="100"/>
        <v>1.3767718178172969E-3</v>
      </c>
      <c r="J200" s="17">
        <v>7631005.8399999999</v>
      </c>
      <c r="K200" s="128">
        <f t="shared" si="101"/>
        <v>1.3768385010147013E-3</v>
      </c>
      <c r="L200" s="17">
        <v>7631005.8399999999</v>
      </c>
      <c r="M200" s="128">
        <f t="shared" si="102"/>
        <v>1.3768385010147013E-3</v>
      </c>
      <c r="N200" s="17">
        <v>7631005.8399999999</v>
      </c>
      <c r="O200" s="128">
        <f t="shared" si="103"/>
        <v>1.3733693928161548E-3</v>
      </c>
      <c r="P200" s="17">
        <v>7631005.8399999999</v>
      </c>
      <c r="Q200" s="128">
        <f t="shared" si="104"/>
        <v>1.3733693806356963E-3</v>
      </c>
      <c r="R200" s="217">
        <v>7631005.8399999999</v>
      </c>
      <c r="S200" s="128">
        <f t="shared" si="105"/>
        <v>1.3733693806356963E-3</v>
      </c>
      <c r="V200" s="17">
        <v>162302.48000000001</v>
      </c>
      <c r="W200" s="17">
        <v>369737.4</v>
      </c>
      <c r="X200" s="17">
        <v>567583.97</v>
      </c>
      <c r="Y200" s="17">
        <v>807770.21</v>
      </c>
      <c r="Z200" s="17">
        <v>1099452.55</v>
      </c>
      <c r="AA200" s="17">
        <v>1265532.5</v>
      </c>
      <c r="AB200" s="17"/>
      <c r="AD200" s="17">
        <f t="shared" si="108"/>
        <v>162302.48000000045</v>
      </c>
      <c r="AE200" s="17">
        <v>7793308.3200000003</v>
      </c>
      <c r="AF200" s="17">
        <v>8000743.2400000002</v>
      </c>
      <c r="AG200" s="17">
        <v>8198589.8099999996</v>
      </c>
      <c r="AH200" s="17">
        <v>8438582.2300000004</v>
      </c>
      <c r="AI200" s="17">
        <v>8730458.3900000006</v>
      </c>
      <c r="AJ200" s="17">
        <f t="shared" si="106"/>
        <v>8896538</v>
      </c>
      <c r="AL200" s="18">
        <v>3112.5549999999998</v>
      </c>
      <c r="AM200" s="17">
        <f t="shared" si="109"/>
        <v>6065173.9084944036</v>
      </c>
      <c r="AN200" s="129">
        <f t="shared" si="110"/>
        <v>1728134.4115055967</v>
      </c>
      <c r="AO200" s="21">
        <f t="shared" si="111"/>
        <v>1.2849274295474542</v>
      </c>
      <c r="AP200" s="18">
        <v>3067.9520000000002</v>
      </c>
      <c r="AQ200" s="17">
        <f t="shared" si="112"/>
        <v>6184844.2681506341</v>
      </c>
      <c r="AR200" s="129">
        <f t="shared" si="113"/>
        <v>1815898.9718493661</v>
      </c>
      <c r="AS200" s="21">
        <f t="shared" si="114"/>
        <v>1.2936046395218854</v>
      </c>
      <c r="AT200" s="18">
        <v>3736.761</v>
      </c>
      <c r="AU200" s="17">
        <f t="shared" si="115"/>
        <v>7517023.7863079701</v>
      </c>
      <c r="AV200" s="129">
        <f t="shared" si="116"/>
        <v>681566.02369202953</v>
      </c>
      <c r="AW200" s="21">
        <f t="shared" si="117"/>
        <v>1.0906696643601794</v>
      </c>
      <c r="AX200" s="18">
        <v>4415.9129999999996</v>
      </c>
      <c r="AY200" s="17">
        <f t="shared" si="118"/>
        <v>9137815.5087084621</v>
      </c>
      <c r="AZ200" s="129">
        <f t="shared" si="119"/>
        <v>-699233.27870846167</v>
      </c>
      <c r="BA200" s="21">
        <f t="shared" si="120"/>
        <v>0.92347916435365951</v>
      </c>
      <c r="BB200" s="18">
        <v>4640.866</v>
      </c>
      <c r="BC200" s="17">
        <f t="shared" si="121"/>
        <v>9843259.6268107593</v>
      </c>
      <c r="BD200" s="129">
        <f t="shared" si="122"/>
        <v>-1112801.2368107587</v>
      </c>
      <c r="BE200" s="21">
        <f t="shared" si="123"/>
        <v>0.88694789338079172</v>
      </c>
      <c r="BF200" s="218">
        <v>5389.1530000000002</v>
      </c>
      <c r="BG200" s="17">
        <f t="shared" si="124"/>
        <v>11330152.363660065</v>
      </c>
      <c r="BH200" s="129">
        <f t="shared" si="125"/>
        <v>-2433614.3636600655</v>
      </c>
      <c r="BI200" s="219">
        <f t="shared" si="126"/>
        <v>0.7852090346582139</v>
      </c>
      <c r="BN200" s="241">
        <f t="shared" si="127"/>
        <v>207434.91999999993</v>
      </c>
      <c r="BO200" s="241">
        <f t="shared" si="128"/>
        <v>197846.56999999937</v>
      </c>
      <c r="BP200" s="241">
        <f t="shared" si="129"/>
        <v>239992.42000000086</v>
      </c>
      <c r="BQ200" s="241">
        <f t="shared" si="130"/>
        <v>291876.16000000015</v>
      </c>
      <c r="BR200" s="241">
        <f t="shared" si="131"/>
        <v>166079.6099999994</v>
      </c>
    </row>
    <row r="201" spans="1:70" x14ac:dyDescent="0.25">
      <c r="A201" s="127">
        <v>115228303</v>
      </c>
      <c r="B201" t="s">
        <v>581</v>
      </c>
      <c r="C201" t="s">
        <v>197</v>
      </c>
      <c r="D201">
        <v>115228303</v>
      </c>
      <c r="E201" s="127">
        <f t="shared" si="107"/>
        <v>0</v>
      </c>
      <c r="F201" s="17">
        <v>3432597.82</v>
      </c>
      <c r="H201" s="17">
        <f t="shared" si="99"/>
        <v>3432597.82</v>
      </c>
      <c r="I201" s="128">
        <f t="shared" si="100"/>
        <v>6.193028860894032E-4</v>
      </c>
      <c r="J201" s="17">
        <v>3432597.82</v>
      </c>
      <c r="K201" s="128">
        <f t="shared" si="101"/>
        <v>6.1933288168930707E-4</v>
      </c>
      <c r="L201" s="17">
        <v>3432597.82</v>
      </c>
      <c r="M201" s="128">
        <f t="shared" si="102"/>
        <v>6.1933288168930707E-4</v>
      </c>
      <c r="N201" s="17">
        <v>3432597.82</v>
      </c>
      <c r="O201" s="128">
        <f t="shared" si="103"/>
        <v>6.1777239890507753E-4</v>
      </c>
      <c r="P201" s="17">
        <v>3432597.82</v>
      </c>
      <c r="Q201" s="128">
        <f t="shared" si="104"/>
        <v>6.1777239342603377E-4</v>
      </c>
      <c r="R201" s="217">
        <v>3432597.82</v>
      </c>
      <c r="S201" s="128">
        <f t="shared" si="105"/>
        <v>6.1777239342603377E-4</v>
      </c>
      <c r="V201" s="17">
        <v>119755.27</v>
      </c>
      <c r="W201" s="17">
        <v>277568.90999999997</v>
      </c>
      <c r="X201" s="17">
        <v>385320.3</v>
      </c>
      <c r="Y201" s="17">
        <v>488753.04</v>
      </c>
      <c r="Z201" s="17">
        <v>758730.4</v>
      </c>
      <c r="AA201" s="17">
        <v>882046.88</v>
      </c>
      <c r="AB201" s="17"/>
      <c r="AD201" s="17">
        <f t="shared" si="108"/>
        <v>119755.27000000002</v>
      </c>
      <c r="AE201" s="17">
        <v>3552353.09</v>
      </c>
      <c r="AF201" s="17">
        <v>3710166.73</v>
      </c>
      <c r="AG201" s="17">
        <v>3817918.12</v>
      </c>
      <c r="AH201" s="17">
        <v>3921286.08</v>
      </c>
      <c r="AI201" s="17">
        <v>4191328.22</v>
      </c>
      <c r="AJ201" s="17">
        <f t="shared" si="106"/>
        <v>4314645</v>
      </c>
      <c r="AL201" s="18">
        <v>2296.6060000000002</v>
      </c>
      <c r="AM201" s="17">
        <f t="shared" si="109"/>
        <v>4475202.7801249148</v>
      </c>
      <c r="AN201" s="129">
        <f t="shared" si="110"/>
        <v>-922849.69012491498</v>
      </c>
      <c r="AO201" s="21">
        <f t="shared" si="111"/>
        <v>0.79378594994098661</v>
      </c>
      <c r="AP201" s="18">
        <v>2303.17</v>
      </c>
      <c r="AQ201" s="17">
        <f t="shared" si="112"/>
        <v>4643080.3914391408</v>
      </c>
      <c r="AR201" s="129">
        <f t="shared" si="113"/>
        <v>-932913.66143914079</v>
      </c>
      <c r="AS201" s="21">
        <f t="shared" si="114"/>
        <v>0.79907441121216927</v>
      </c>
      <c r="AT201" s="18">
        <v>2536.8049999999998</v>
      </c>
      <c r="AU201" s="17">
        <f t="shared" si="115"/>
        <v>5103142.4076158442</v>
      </c>
      <c r="AV201" s="129">
        <f t="shared" si="116"/>
        <v>-1285224.287615844</v>
      </c>
      <c r="AW201" s="21">
        <f t="shared" si="117"/>
        <v>0.74815041694744855</v>
      </c>
      <c r="AX201" s="18">
        <v>2672.1990000000001</v>
      </c>
      <c r="AY201" s="17">
        <f t="shared" si="118"/>
        <v>5529561.2627683664</v>
      </c>
      <c r="AZ201" s="129">
        <f t="shared" si="119"/>
        <v>-1608275.1827683663</v>
      </c>
      <c r="BA201" s="21">
        <f t="shared" si="120"/>
        <v>0.70914958595409683</v>
      </c>
      <c r="BB201" s="18">
        <v>3202.654</v>
      </c>
      <c r="BC201" s="17">
        <f t="shared" si="121"/>
        <v>6792817.2924717031</v>
      </c>
      <c r="BD201" s="129">
        <f t="shared" si="122"/>
        <v>-2601489.0724717029</v>
      </c>
      <c r="BE201" s="21">
        <f t="shared" si="123"/>
        <v>0.61702354701121387</v>
      </c>
      <c r="BF201" s="218">
        <v>3756.1149999999998</v>
      </c>
      <c r="BG201" s="17">
        <f t="shared" si="124"/>
        <v>7896854.1522998177</v>
      </c>
      <c r="BH201" s="129">
        <f t="shared" si="125"/>
        <v>-3582209.1522998177</v>
      </c>
      <c r="BI201" s="219">
        <f t="shared" si="126"/>
        <v>0.54637516621013404</v>
      </c>
      <c r="BN201" s="241">
        <f t="shared" si="127"/>
        <v>157813.64000000013</v>
      </c>
      <c r="BO201" s="241">
        <f t="shared" si="128"/>
        <v>107751.39000000013</v>
      </c>
      <c r="BP201" s="241">
        <f t="shared" si="129"/>
        <v>103367.95999999996</v>
      </c>
      <c r="BQ201" s="241">
        <f t="shared" si="130"/>
        <v>270042.14000000013</v>
      </c>
      <c r="BR201" s="241">
        <f t="shared" si="131"/>
        <v>123316.7799999998</v>
      </c>
    </row>
    <row r="202" spans="1:70" x14ac:dyDescent="0.25">
      <c r="A202" s="127">
        <v>115229003</v>
      </c>
      <c r="B202" t="s">
        <v>605</v>
      </c>
      <c r="C202" t="s">
        <v>197</v>
      </c>
      <c r="D202">
        <v>115229003</v>
      </c>
      <c r="E202" s="127">
        <f t="shared" si="107"/>
        <v>0</v>
      </c>
      <c r="F202" s="17">
        <v>5519745.9900000002</v>
      </c>
      <c r="H202" s="17">
        <f t="shared" si="99"/>
        <v>5519745.9900000002</v>
      </c>
      <c r="I202" s="128">
        <f t="shared" si="100"/>
        <v>9.958622598226234E-4</v>
      </c>
      <c r="J202" s="17">
        <v>5519745.9900000002</v>
      </c>
      <c r="K202" s="128">
        <f t="shared" si="101"/>
        <v>9.9591049387186791E-4</v>
      </c>
      <c r="L202" s="17">
        <v>5519745.9900000002</v>
      </c>
      <c r="M202" s="128">
        <f t="shared" si="102"/>
        <v>9.9591049387186791E-4</v>
      </c>
      <c r="N202" s="17">
        <v>5519745.9900000002</v>
      </c>
      <c r="O202" s="128">
        <f t="shared" si="103"/>
        <v>9.9340117904898688E-4</v>
      </c>
      <c r="P202" s="17">
        <v>5519745.9900000002</v>
      </c>
      <c r="Q202" s="128">
        <f t="shared" si="104"/>
        <v>9.9340117023847901E-4</v>
      </c>
      <c r="R202" s="217">
        <v>5519745.9900000002</v>
      </c>
      <c r="S202" s="128">
        <f t="shared" si="105"/>
        <v>9.9340117023847901E-4</v>
      </c>
      <c r="V202" s="17">
        <v>104227.01</v>
      </c>
      <c r="W202" s="17">
        <v>241152.94</v>
      </c>
      <c r="X202" s="17">
        <v>328534.88</v>
      </c>
      <c r="Y202" s="17">
        <v>404999.56</v>
      </c>
      <c r="Z202" s="17">
        <v>472813.79</v>
      </c>
      <c r="AA202" s="17">
        <v>419435.21</v>
      </c>
      <c r="AB202" s="17"/>
      <c r="AD202" s="17">
        <f t="shared" si="108"/>
        <v>104227.00999999978</v>
      </c>
      <c r="AE202" s="17">
        <v>5623973</v>
      </c>
      <c r="AF202" s="17">
        <v>5760898.9299999997</v>
      </c>
      <c r="AG202" s="17">
        <v>5848280.8700000001</v>
      </c>
      <c r="AH202" s="17">
        <v>5924648.3700000001</v>
      </c>
      <c r="AI202" s="17">
        <v>5992559.7800000003</v>
      </c>
      <c r="AJ202" s="17">
        <f t="shared" si="106"/>
        <v>5939181</v>
      </c>
      <c r="AL202" s="18">
        <v>1998.8130000000001</v>
      </c>
      <c r="AM202" s="17">
        <f t="shared" si="109"/>
        <v>3894918.6297300537</v>
      </c>
      <c r="AN202" s="129">
        <f t="shared" si="110"/>
        <v>1729054.3702699463</v>
      </c>
      <c r="AO202" s="21">
        <f t="shared" si="111"/>
        <v>1.4439256720466538</v>
      </c>
      <c r="AP202" s="18">
        <v>2001.0029999999999</v>
      </c>
      <c r="AQ202" s="17">
        <f t="shared" si="112"/>
        <v>4033926.194119798</v>
      </c>
      <c r="AR202" s="129">
        <f t="shared" si="113"/>
        <v>1726972.7358802017</v>
      </c>
      <c r="AS202" s="21">
        <f t="shared" si="114"/>
        <v>1.4281121301618229</v>
      </c>
      <c r="AT202" s="18">
        <v>2162.951</v>
      </c>
      <c r="AU202" s="17">
        <f t="shared" si="115"/>
        <v>4351082.1579487175</v>
      </c>
      <c r="AV202" s="129">
        <f t="shared" si="116"/>
        <v>1497198.7120512826</v>
      </c>
      <c r="AW202" s="21">
        <f t="shared" si="117"/>
        <v>1.3440980100355366</v>
      </c>
      <c r="AX202" s="18">
        <v>2214.049</v>
      </c>
      <c r="AY202" s="17">
        <f t="shared" si="118"/>
        <v>4581514.9187134039</v>
      </c>
      <c r="AZ202" s="129">
        <f t="shared" si="119"/>
        <v>1343133.4512865962</v>
      </c>
      <c r="BA202" s="21">
        <f t="shared" si="120"/>
        <v>1.2931636096611858</v>
      </c>
      <c r="BB202" s="18">
        <v>1995.78</v>
      </c>
      <c r="BC202" s="17">
        <f t="shared" si="121"/>
        <v>4233042.0007809699</v>
      </c>
      <c r="BD202" s="129">
        <f t="shared" si="122"/>
        <v>1759517.7792190304</v>
      </c>
      <c r="BE202" s="21">
        <f t="shared" si="123"/>
        <v>1.4156627264493029</v>
      </c>
      <c r="BF202" s="218">
        <v>1786.126</v>
      </c>
      <c r="BG202" s="17">
        <f t="shared" si="124"/>
        <v>3755150.3400802868</v>
      </c>
      <c r="BH202" s="129">
        <f t="shared" si="125"/>
        <v>2184030.6599197132</v>
      </c>
      <c r="BI202" s="219">
        <f t="shared" si="126"/>
        <v>1.5816093796854529</v>
      </c>
      <c r="BN202" s="241">
        <f t="shared" si="127"/>
        <v>136925.9299999997</v>
      </c>
      <c r="BO202" s="241">
        <f t="shared" si="128"/>
        <v>87381.94000000041</v>
      </c>
      <c r="BP202" s="241">
        <f t="shared" si="129"/>
        <v>76367.5</v>
      </c>
      <c r="BQ202" s="241">
        <f t="shared" si="130"/>
        <v>67911.410000000149</v>
      </c>
      <c r="BR202" s="241">
        <f t="shared" si="131"/>
        <v>-53378.780000000261</v>
      </c>
    </row>
    <row r="203" spans="1:70" x14ac:dyDescent="0.25">
      <c r="A203" s="127">
        <v>125231232</v>
      </c>
      <c r="B203" t="s">
        <v>210</v>
      </c>
      <c r="C203" t="s">
        <v>211</v>
      </c>
      <c r="D203">
        <v>125231232</v>
      </c>
      <c r="E203" s="127">
        <f t="shared" si="107"/>
        <v>0</v>
      </c>
      <c r="F203" s="17">
        <v>59600779.729999997</v>
      </c>
      <c r="G203" s="17">
        <v>12000000</v>
      </c>
      <c r="H203" s="17">
        <f t="shared" si="99"/>
        <v>71600779.729999989</v>
      </c>
      <c r="I203" s="128">
        <f t="shared" si="100"/>
        <v>1.2918078918153201E-2</v>
      </c>
      <c r="J203" s="17">
        <v>71600779.730000004</v>
      </c>
      <c r="K203" s="128">
        <f t="shared" si="101"/>
        <v>1.2918704598309811E-2</v>
      </c>
      <c r="L203" s="17">
        <v>71600779.729999989</v>
      </c>
      <c r="M203" s="128">
        <f t="shared" si="102"/>
        <v>1.2918704598309808E-2</v>
      </c>
      <c r="N203" s="17">
        <v>71600779.730000004</v>
      </c>
      <c r="O203" s="128">
        <f t="shared" si="103"/>
        <v>1.2886154387080555E-2</v>
      </c>
      <c r="P203" s="17">
        <v>71600779.730000004</v>
      </c>
      <c r="Q203" s="128">
        <f t="shared" si="104"/>
        <v>1.2886154272792827E-2</v>
      </c>
      <c r="R203" s="217">
        <v>71600779.730000004</v>
      </c>
      <c r="S203" s="128">
        <f t="shared" si="105"/>
        <v>1.2886154272792827E-2</v>
      </c>
      <c r="V203" s="17">
        <v>1845715.6</v>
      </c>
      <c r="W203" s="17">
        <v>4268442.38</v>
      </c>
      <c r="X203" s="17">
        <v>5481476.6100000003</v>
      </c>
      <c r="Y203" s="17">
        <v>7384865.0800000001</v>
      </c>
      <c r="Z203" s="17">
        <v>9252178.3900000006</v>
      </c>
      <c r="AA203" s="17">
        <v>10152933.869999999</v>
      </c>
      <c r="AB203" s="17"/>
      <c r="AD203" s="17">
        <f t="shared" si="108"/>
        <v>13845715.600000001</v>
      </c>
      <c r="AE203" s="17">
        <v>73446495.329999998</v>
      </c>
      <c r="AF203" s="17">
        <v>75869222.109999999</v>
      </c>
      <c r="AG203" s="17">
        <v>77082256.340000004</v>
      </c>
      <c r="AH203" s="17">
        <v>78983871.019999996</v>
      </c>
      <c r="AI203" s="17">
        <v>80852958.120000005</v>
      </c>
      <c r="AJ203" s="17">
        <f t="shared" si="106"/>
        <v>81753714</v>
      </c>
      <c r="AL203" s="18">
        <v>35396.201000000001</v>
      </c>
      <c r="AM203" s="17">
        <f t="shared" si="109"/>
        <v>68973597.178210035</v>
      </c>
      <c r="AN203" s="129">
        <f t="shared" si="110"/>
        <v>4472898.1517899632</v>
      </c>
      <c r="AO203" s="21">
        <f t="shared" si="111"/>
        <v>1.0648494255016618</v>
      </c>
      <c r="AP203" s="18">
        <v>35418.046000000002</v>
      </c>
      <c r="AQ203" s="17">
        <f t="shared" si="112"/>
        <v>71401084.108289659</v>
      </c>
      <c r="AR203" s="129">
        <f t="shared" si="113"/>
        <v>4468138.0017103404</v>
      </c>
      <c r="AS203" s="21">
        <f t="shared" si="114"/>
        <v>1.0625780134505212</v>
      </c>
      <c r="AT203" s="18">
        <v>36087.995999999999</v>
      </c>
      <c r="AU203" s="17">
        <f t="shared" si="115"/>
        <v>72596113.139745057</v>
      </c>
      <c r="AV203" s="129">
        <f t="shared" si="116"/>
        <v>4486143.2002549469</v>
      </c>
      <c r="AW203" s="21">
        <f t="shared" si="117"/>
        <v>1.0617959144950264</v>
      </c>
      <c r="AX203" s="18">
        <v>40371.523000000001</v>
      </c>
      <c r="AY203" s="17">
        <f t="shared" si="118"/>
        <v>83540488.451556996</v>
      </c>
      <c r="AZ203" s="129">
        <f t="shared" si="119"/>
        <v>-4556617.4315569997</v>
      </c>
      <c r="BA203" s="21">
        <f t="shared" si="120"/>
        <v>0.94545617920106773</v>
      </c>
      <c r="BB203" s="18">
        <v>39054.091</v>
      </c>
      <c r="BC203" s="17">
        <f t="shared" si="121"/>
        <v>82833582.611972287</v>
      </c>
      <c r="BD203" s="129">
        <f t="shared" si="122"/>
        <v>-1980624.4919722825</v>
      </c>
      <c r="BE203" s="21">
        <f t="shared" si="123"/>
        <v>0.97608911229578987</v>
      </c>
      <c r="BF203" s="218">
        <v>43235.328999999998</v>
      </c>
      <c r="BG203" s="17">
        <f t="shared" si="124"/>
        <v>90897932.395493403</v>
      </c>
      <c r="BH203" s="129">
        <f t="shared" si="125"/>
        <v>-9144218.3954934031</v>
      </c>
      <c r="BI203" s="219">
        <f t="shared" si="126"/>
        <v>0.89940124979182956</v>
      </c>
      <c r="BN203" s="241">
        <f t="shared" si="127"/>
        <v>2422726.7800000012</v>
      </c>
      <c r="BO203" s="241">
        <f t="shared" si="128"/>
        <v>1213034.2300000042</v>
      </c>
      <c r="BP203" s="241">
        <f t="shared" si="129"/>
        <v>1901614.6799999923</v>
      </c>
      <c r="BQ203" s="241">
        <f t="shared" si="130"/>
        <v>1869087.1000000089</v>
      </c>
      <c r="BR203" s="241">
        <f t="shared" si="131"/>
        <v>900755.87999999523</v>
      </c>
    </row>
    <row r="204" spans="1:70" x14ac:dyDescent="0.25">
      <c r="A204" s="127">
        <v>125231303</v>
      </c>
      <c r="B204" t="s">
        <v>213</v>
      </c>
      <c r="C204" t="s">
        <v>211</v>
      </c>
      <c r="D204">
        <v>125231303</v>
      </c>
      <c r="E204" s="127">
        <f t="shared" si="107"/>
        <v>0</v>
      </c>
      <c r="F204" s="17">
        <v>9800525.4199999999</v>
      </c>
      <c r="H204" s="17">
        <f t="shared" si="99"/>
        <v>9800525.4199999999</v>
      </c>
      <c r="I204" s="128">
        <f t="shared" si="100"/>
        <v>1.7681924874608703E-3</v>
      </c>
      <c r="J204" s="17">
        <v>9800529.0500000007</v>
      </c>
      <c r="K204" s="128">
        <f t="shared" si="101"/>
        <v>1.7682787838559741E-3</v>
      </c>
      <c r="L204" s="17">
        <v>9800529.0500000007</v>
      </c>
      <c r="M204" s="128">
        <f t="shared" si="102"/>
        <v>1.7682787838559741E-3</v>
      </c>
      <c r="N204" s="17">
        <v>9800529.0500000007</v>
      </c>
      <c r="O204" s="128">
        <f t="shared" si="103"/>
        <v>1.7638233953540766E-3</v>
      </c>
      <c r="P204" s="17">
        <v>9800529.0500000007</v>
      </c>
      <c r="Q204" s="128">
        <f t="shared" si="104"/>
        <v>1.7638233797106686E-3</v>
      </c>
      <c r="R204" s="217">
        <v>9800529.0500000007</v>
      </c>
      <c r="S204" s="128">
        <f t="shared" si="105"/>
        <v>1.7638233797106686E-3</v>
      </c>
      <c r="V204" s="17">
        <v>271003.75</v>
      </c>
      <c r="W204" s="17">
        <v>628215.13</v>
      </c>
      <c r="X204" s="17">
        <v>807693.72</v>
      </c>
      <c r="Y204" s="17">
        <v>976009.42</v>
      </c>
      <c r="Z204" s="17">
        <v>1077787.8999999999</v>
      </c>
      <c r="AA204" s="17">
        <v>1225002.56</v>
      </c>
      <c r="AB204" s="17"/>
      <c r="AD204" s="17">
        <f t="shared" si="108"/>
        <v>271003.75</v>
      </c>
      <c r="AE204" s="17">
        <v>10071529.17</v>
      </c>
      <c r="AF204" s="17">
        <v>10428744.18</v>
      </c>
      <c r="AG204" s="17">
        <v>10608222.77</v>
      </c>
      <c r="AH204" s="17">
        <v>10776265.140000001</v>
      </c>
      <c r="AI204" s="17">
        <v>10878316.949999999</v>
      </c>
      <c r="AJ204" s="17">
        <f t="shared" si="106"/>
        <v>11025532</v>
      </c>
      <c r="AL204" s="18">
        <v>5197.1729999999998</v>
      </c>
      <c r="AM204" s="17">
        <f t="shared" si="109"/>
        <v>10127293.518518256</v>
      </c>
      <c r="AN204" s="129">
        <f t="shared" si="110"/>
        <v>-55764.348518256098</v>
      </c>
      <c r="AO204" s="21">
        <f t="shared" si="111"/>
        <v>0.99449365732154515</v>
      </c>
      <c r="AP204" s="18">
        <v>5212.71</v>
      </c>
      <c r="AQ204" s="17">
        <f t="shared" si="112"/>
        <v>10508573.655986629</v>
      </c>
      <c r="AR204" s="129">
        <f t="shared" si="113"/>
        <v>-79829.475986629725</v>
      </c>
      <c r="AS204" s="21">
        <f t="shared" si="114"/>
        <v>0.99240339568432756</v>
      </c>
      <c r="AT204" s="18">
        <v>5317.5540000000001</v>
      </c>
      <c r="AU204" s="17">
        <f t="shared" si="115"/>
        <v>10697012.707790809</v>
      </c>
      <c r="AV204" s="129">
        <f t="shared" si="116"/>
        <v>-88789.937790809199</v>
      </c>
      <c r="AW204" s="21">
        <f t="shared" si="117"/>
        <v>0.99169955760395212</v>
      </c>
      <c r="AX204" s="18">
        <v>5335.4279999999999</v>
      </c>
      <c r="AY204" s="17">
        <f t="shared" si="118"/>
        <v>11040560.97210189</v>
      </c>
      <c r="AZ204" s="129">
        <f t="shared" si="119"/>
        <v>-264295.83210188895</v>
      </c>
      <c r="BA204" s="21">
        <f t="shared" si="120"/>
        <v>0.97606137652156155</v>
      </c>
      <c r="BB204" s="18">
        <v>4549.4179999999997</v>
      </c>
      <c r="BC204" s="17">
        <f t="shared" si="121"/>
        <v>9649298.7569316048</v>
      </c>
      <c r="BD204" s="129">
        <f t="shared" si="122"/>
        <v>1229018.1930683944</v>
      </c>
      <c r="BE204" s="21">
        <f t="shared" si="123"/>
        <v>1.1273686538294325</v>
      </c>
      <c r="BF204" s="218">
        <v>5216.5600000000004</v>
      </c>
      <c r="BG204" s="17">
        <f t="shared" si="124"/>
        <v>10967292.933448827</v>
      </c>
      <c r="BH204" s="129">
        <f t="shared" si="125"/>
        <v>58239.066551173106</v>
      </c>
      <c r="BI204" s="219">
        <f t="shared" si="126"/>
        <v>1.0053102499317359</v>
      </c>
      <c r="BN204" s="241">
        <f t="shared" si="127"/>
        <v>357215.00999999978</v>
      </c>
      <c r="BO204" s="241">
        <f t="shared" si="128"/>
        <v>179478.58999999985</v>
      </c>
      <c r="BP204" s="241">
        <f t="shared" si="129"/>
        <v>168042.37000000104</v>
      </c>
      <c r="BQ204" s="241">
        <f t="shared" si="130"/>
        <v>102051.80999999866</v>
      </c>
      <c r="BR204" s="241">
        <f t="shared" si="131"/>
        <v>147215.05000000075</v>
      </c>
    </row>
    <row r="205" spans="1:70" x14ac:dyDescent="0.25">
      <c r="A205" s="127">
        <v>125234103</v>
      </c>
      <c r="B205" t="s">
        <v>304</v>
      </c>
      <c r="C205" t="s">
        <v>211</v>
      </c>
      <c r="D205">
        <v>125234103</v>
      </c>
      <c r="E205" s="127">
        <f t="shared" si="107"/>
        <v>0</v>
      </c>
      <c r="F205" s="17">
        <v>3781395</v>
      </c>
      <c r="H205" s="17">
        <f t="shared" si="99"/>
        <v>3781395</v>
      </c>
      <c r="I205" s="128">
        <f t="shared" si="100"/>
        <v>6.8223222170083386E-4</v>
      </c>
      <c r="J205" s="17">
        <v>3781398.68</v>
      </c>
      <c r="K205" s="128">
        <f t="shared" si="101"/>
        <v>6.8226592921991145E-4</v>
      </c>
      <c r="L205" s="17">
        <v>3781398.68</v>
      </c>
      <c r="M205" s="128">
        <f t="shared" si="102"/>
        <v>6.8226592921991145E-4</v>
      </c>
      <c r="N205" s="17">
        <v>3781398.68</v>
      </c>
      <c r="O205" s="128">
        <f t="shared" si="103"/>
        <v>6.8054687914475621E-4</v>
      </c>
      <c r="P205" s="17">
        <v>3781398.68</v>
      </c>
      <c r="Q205" s="128">
        <f t="shared" si="104"/>
        <v>6.8054687310896357E-4</v>
      </c>
      <c r="R205" s="217">
        <v>3781398.68</v>
      </c>
      <c r="S205" s="128">
        <f t="shared" si="105"/>
        <v>6.8054687310896357E-4</v>
      </c>
      <c r="V205" s="17">
        <v>154499.26999999999</v>
      </c>
      <c r="W205" s="17">
        <v>356949.08</v>
      </c>
      <c r="X205" s="17">
        <v>417201.05</v>
      </c>
      <c r="Y205" s="17">
        <v>499362.74</v>
      </c>
      <c r="Z205" s="17">
        <v>636696.41</v>
      </c>
      <c r="AA205" s="17">
        <v>608405.62</v>
      </c>
      <c r="AB205" s="17"/>
      <c r="AD205" s="17">
        <f t="shared" si="108"/>
        <v>154499.27000000002</v>
      </c>
      <c r="AE205" s="17">
        <v>3935894.27</v>
      </c>
      <c r="AF205" s="17">
        <v>4138347.76</v>
      </c>
      <c r="AG205" s="17">
        <v>4198599.7300000004</v>
      </c>
      <c r="AH205" s="17">
        <v>4280641.5999999996</v>
      </c>
      <c r="AI205" s="17">
        <v>4418095.09</v>
      </c>
      <c r="AJ205" s="17">
        <f t="shared" si="106"/>
        <v>4389804</v>
      </c>
      <c r="AL205" s="18">
        <v>2962.9090000000001</v>
      </c>
      <c r="AM205" s="17">
        <f t="shared" si="109"/>
        <v>5773571.3457411192</v>
      </c>
      <c r="AN205" s="129">
        <f t="shared" si="110"/>
        <v>-1837677.0757411192</v>
      </c>
      <c r="AO205" s="21">
        <f t="shared" si="111"/>
        <v>0.68170877855407752</v>
      </c>
      <c r="AP205" s="18">
        <v>2961.8389999999999</v>
      </c>
      <c r="AQ205" s="17">
        <f t="shared" si="112"/>
        <v>5970925.5432728427</v>
      </c>
      <c r="AR205" s="129">
        <f t="shared" si="113"/>
        <v>-1832577.7832728429</v>
      </c>
      <c r="AS205" s="21">
        <f t="shared" si="114"/>
        <v>0.69308312924157611</v>
      </c>
      <c r="AT205" s="18">
        <v>2746.6959999999999</v>
      </c>
      <c r="AU205" s="17">
        <f t="shared" si="115"/>
        <v>5525367.8695953405</v>
      </c>
      <c r="AV205" s="129">
        <f t="shared" si="116"/>
        <v>-1326768.13959534</v>
      </c>
      <c r="AW205" s="21">
        <f t="shared" si="117"/>
        <v>0.75987695825716883</v>
      </c>
      <c r="AX205" s="18">
        <v>2729.913</v>
      </c>
      <c r="AY205" s="17">
        <f t="shared" si="118"/>
        <v>5648988.4082464594</v>
      </c>
      <c r="AZ205" s="129">
        <f t="shared" si="119"/>
        <v>-1368346.8082464598</v>
      </c>
      <c r="BA205" s="21">
        <f t="shared" si="120"/>
        <v>0.75777135491215897</v>
      </c>
      <c r="BB205" s="18">
        <v>2687.54</v>
      </c>
      <c r="BC205" s="17">
        <f t="shared" si="121"/>
        <v>5700262.4030598998</v>
      </c>
      <c r="BD205" s="129">
        <f t="shared" si="122"/>
        <v>-1282167.3130599</v>
      </c>
      <c r="BE205" s="21">
        <f t="shared" si="123"/>
        <v>0.77506872098175117</v>
      </c>
      <c r="BF205" s="218">
        <v>2590.8389999999999</v>
      </c>
      <c r="BG205" s="17">
        <f t="shared" si="124"/>
        <v>5446978.5177211855</v>
      </c>
      <c r="BH205" s="129">
        <f t="shared" si="125"/>
        <v>-1057174.5177211855</v>
      </c>
      <c r="BI205" s="219">
        <f t="shared" si="126"/>
        <v>0.80591542370108915</v>
      </c>
      <c r="BN205" s="241">
        <f t="shared" si="127"/>
        <v>202453.48999999976</v>
      </c>
      <c r="BO205" s="241">
        <f t="shared" si="128"/>
        <v>60251.970000000671</v>
      </c>
      <c r="BP205" s="241">
        <f t="shared" si="129"/>
        <v>82041.86999999918</v>
      </c>
      <c r="BQ205" s="241">
        <f t="shared" si="130"/>
        <v>137453.49000000022</v>
      </c>
      <c r="BR205" s="241">
        <f t="shared" si="131"/>
        <v>-28291.089999999851</v>
      </c>
    </row>
    <row r="206" spans="1:70" x14ac:dyDescent="0.25">
      <c r="A206" s="127">
        <v>125234502</v>
      </c>
      <c r="B206" t="s">
        <v>330</v>
      </c>
      <c r="C206" t="s">
        <v>211</v>
      </c>
      <c r="D206">
        <v>125234502</v>
      </c>
      <c r="E206" s="127">
        <f t="shared" si="107"/>
        <v>0</v>
      </c>
      <c r="F206" s="17">
        <v>2999989.77</v>
      </c>
      <c r="H206" s="17">
        <f t="shared" si="99"/>
        <v>2999989.77</v>
      </c>
      <c r="I206" s="128">
        <f t="shared" si="100"/>
        <v>5.4125254988354125E-4</v>
      </c>
      <c r="J206" s="17">
        <v>2999989.77</v>
      </c>
      <c r="K206" s="128">
        <f t="shared" si="101"/>
        <v>5.4127876515767926E-4</v>
      </c>
      <c r="L206" s="17">
        <v>2999989.77</v>
      </c>
      <c r="M206" s="128">
        <f t="shared" si="102"/>
        <v>5.4127876515767926E-4</v>
      </c>
      <c r="N206" s="17">
        <v>2999989.77</v>
      </c>
      <c r="O206" s="128">
        <f t="shared" si="103"/>
        <v>5.3991494899440092E-4</v>
      </c>
      <c r="P206" s="17">
        <v>2999989.77</v>
      </c>
      <c r="Q206" s="128">
        <f t="shared" si="104"/>
        <v>5.3991494420587739E-4</v>
      </c>
      <c r="R206" s="217">
        <v>2999989.77</v>
      </c>
      <c r="S206" s="128">
        <f t="shared" si="105"/>
        <v>5.3991494420587739E-4</v>
      </c>
      <c r="V206" s="17">
        <v>136996.99</v>
      </c>
      <c r="W206" s="17">
        <v>316754.58</v>
      </c>
      <c r="X206" s="17">
        <v>403456.8</v>
      </c>
      <c r="Y206" s="17">
        <v>477847.2</v>
      </c>
      <c r="Z206" s="17">
        <v>632005.89</v>
      </c>
      <c r="AA206" s="17">
        <v>676956.6</v>
      </c>
      <c r="AB206" s="17"/>
      <c r="AD206" s="17">
        <f t="shared" si="108"/>
        <v>136996.98999999976</v>
      </c>
      <c r="AE206" s="17">
        <v>3136986.76</v>
      </c>
      <c r="AF206" s="17">
        <v>3316744.35</v>
      </c>
      <c r="AG206" s="17">
        <v>3403446.57</v>
      </c>
      <c r="AH206" s="17">
        <v>3477722.31</v>
      </c>
      <c r="AI206" s="17">
        <v>3631995.66</v>
      </c>
      <c r="AJ206" s="17">
        <f t="shared" si="106"/>
        <v>3676946</v>
      </c>
      <c r="AL206" s="18">
        <v>2627.259</v>
      </c>
      <c r="AM206" s="17">
        <f t="shared" si="109"/>
        <v>5119518.446310861</v>
      </c>
      <c r="AN206" s="129">
        <f t="shared" si="110"/>
        <v>-1982531.6863108613</v>
      </c>
      <c r="AO206" s="21">
        <f t="shared" si="111"/>
        <v>0.61275035785065313</v>
      </c>
      <c r="AP206" s="18">
        <v>2628.319</v>
      </c>
      <c r="AQ206" s="17">
        <f t="shared" si="112"/>
        <v>5298565.1998536503</v>
      </c>
      <c r="AR206" s="129">
        <f t="shared" si="113"/>
        <v>-1981820.8498536502</v>
      </c>
      <c r="AS206" s="21">
        <f t="shared" si="114"/>
        <v>0.62597028155690349</v>
      </c>
      <c r="AT206" s="18">
        <v>2656.2089999999998</v>
      </c>
      <c r="AU206" s="17">
        <f t="shared" si="115"/>
        <v>5343340.4583288319</v>
      </c>
      <c r="AV206" s="129">
        <f t="shared" si="116"/>
        <v>-1939893.8883288321</v>
      </c>
      <c r="AW206" s="21">
        <f t="shared" si="117"/>
        <v>0.63695109764060442</v>
      </c>
      <c r="AX206" s="18">
        <v>2612.2919999999999</v>
      </c>
      <c r="AY206" s="17">
        <f t="shared" si="118"/>
        <v>5405596.1589087117</v>
      </c>
      <c r="AZ206" s="129">
        <f t="shared" si="119"/>
        <v>-1927873.8489087117</v>
      </c>
      <c r="BA206" s="21">
        <f t="shared" si="120"/>
        <v>0.64335592370668082</v>
      </c>
      <c r="BB206" s="18">
        <v>2667.741</v>
      </c>
      <c r="BC206" s="17">
        <f t="shared" si="121"/>
        <v>5658268.797264942</v>
      </c>
      <c r="BD206" s="129">
        <f t="shared" si="122"/>
        <v>-2026273.1372649418</v>
      </c>
      <c r="BE206" s="21">
        <f t="shared" si="123"/>
        <v>0.64189167926338375</v>
      </c>
      <c r="BF206" s="218">
        <v>2882.7570000000001</v>
      </c>
      <c r="BG206" s="17">
        <f t="shared" si="124"/>
        <v>6060706.7636431176</v>
      </c>
      <c r="BH206" s="129">
        <f t="shared" si="125"/>
        <v>-2383760.7636431176</v>
      </c>
      <c r="BI206" s="219">
        <f t="shared" si="126"/>
        <v>0.60668600930459327</v>
      </c>
      <c r="BN206" s="241">
        <f t="shared" si="127"/>
        <v>179757.59000000032</v>
      </c>
      <c r="BO206" s="241">
        <f t="shared" si="128"/>
        <v>86702.219999999739</v>
      </c>
      <c r="BP206" s="241">
        <f t="shared" si="129"/>
        <v>74275.740000000224</v>
      </c>
      <c r="BQ206" s="241">
        <f t="shared" si="130"/>
        <v>154273.35000000009</v>
      </c>
      <c r="BR206" s="241">
        <f t="shared" si="131"/>
        <v>44950.339999999851</v>
      </c>
    </row>
    <row r="207" spans="1:70" x14ac:dyDescent="0.25">
      <c r="A207" s="127">
        <v>125235103</v>
      </c>
      <c r="B207" t="s">
        <v>342</v>
      </c>
      <c r="C207" t="s">
        <v>211</v>
      </c>
      <c r="D207">
        <v>125235103</v>
      </c>
      <c r="E207" s="127">
        <f t="shared" si="107"/>
        <v>0</v>
      </c>
      <c r="F207" s="17">
        <v>8248266.5599999996</v>
      </c>
      <c r="H207" s="17">
        <f t="shared" si="99"/>
        <v>8248266.5599999996</v>
      </c>
      <c r="I207" s="128">
        <f t="shared" si="100"/>
        <v>1.4881368437863524E-3</v>
      </c>
      <c r="J207" s="17">
        <v>8248266.5599999996</v>
      </c>
      <c r="K207" s="128">
        <f t="shared" si="101"/>
        <v>1.4882089208884796E-3</v>
      </c>
      <c r="L207" s="17">
        <v>8248266.5599999996</v>
      </c>
      <c r="M207" s="128">
        <f t="shared" si="102"/>
        <v>1.4882089208884796E-3</v>
      </c>
      <c r="N207" s="17">
        <v>8248266.5599999996</v>
      </c>
      <c r="O207" s="128">
        <f t="shared" si="103"/>
        <v>1.4844592016840853E-3</v>
      </c>
      <c r="P207" s="17">
        <v>8248266.5599999996</v>
      </c>
      <c r="Q207" s="128">
        <f t="shared" si="104"/>
        <v>1.4844591885183676E-3</v>
      </c>
      <c r="R207" s="217">
        <v>8248266.5599999996</v>
      </c>
      <c r="S207" s="128">
        <f t="shared" si="105"/>
        <v>1.4844591885183676E-3</v>
      </c>
      <c r="V207" s="17">
        <v>222603.43</v>
      </c>
      <c r="W207" s="17">
        <v>514633.95</v>
      </c>
      <c r="X207" s="17">
        <v>645228.26</v>
      </c>
      <c r="Y207" s="17">
        <v>789322.1</v>
      </c>
      <c r="Z207" s="17">
        <v>999425.07</v>
      </c>
      <c r="AA207" s="17">
        <v>1088880.54</v>
      </c>
      <c r="AB207" s="17"/>
      <c r="AD207" s="17">
        <f t="shared" si="108"/>
        <v>222603.43000000063</v>
      </c>
      <c r="AE207" s="17">
        <v>8470869.9900000002</v>
      </c>
      <c r="AF207" s="17">
        <v>8762900.5099999998</v>
      </c>
      <c r="AG207" s="17">
        <v>8893494.8200000003</v>
      </c>
      <c r="AH207" s="17">
        <v>9037531.6699999999</v>
      </c>
      <c r="AI207" s="17">
        <v>9247691.6300000008</v>
      </c>
      <c r="AJ207" s="17">
        <f t="shared" si="106"/>
        <v>9337147</v>
      </c>
      <c r="AL207" s="18">
        <v>4268.9759999999997</v>
      </c>
      <c r="AM207" s="17">
        <f t="shared" si="109"/>
        <v>8318594.1617702525</v>
      </c>
      <c r="AN207" s="129">
        <f t="shared" si="110"/>
        <v>152275.82822974771</v>
      </c>
      <c r="AO207" s="21">
        <f t="shared" si="111"/>
        <v>1.0183054762942472</v>
      </c>
      <c r="AP207" s="18">
        <v>4270.2529999999997</v>
      </c>
      <c r="AQ207" s="17">
        <f t="shared" si="112"/>
        <v>8608625.4904258754</v>
      </c>
      <c r="AR207" s="129">
        <f t="shared" si="113"/>
        <v>154275.01957412437</v>
      </c>
      <c r="AS207" s="21">
        <f t="shared" si="114"/>
        <v>1.0179209816649246</v>
      </c>
      <c r="AT207" s="18">
        <v>4247.942</v>
      </c>
      <c r="AU207" s="17">
        <f t="shared" si="115"/>
        <v>8545336.7386505716</v>
      </c>
      <c r="AV207" s="129">
        <f t="shared" si="116"/>
        <v>348158.08134942874</v>
      </c>
      <c r="AW207" s="21">
        <f t="shared" si="117"/>
        <v>1.0407424648082866</v>
      </c>
      <c r="AX207" s="18">
        <v>4315.7849999999999</v>
      </c>
      <c r="AY207" s="17">
        <f t="shared" si="118"/>
        <v>8930621.3925073594</v>
      </c>
      <c r="AZ207" s="129">
        <f t="shared" si="119"/>
        <v>106910.27749264054</v>
      </c>
      <c r="BA207" s="21">
        <f t="shared" si="120"/>
        <v>1.0119712025394265</v>
      </c>
      <c r="BB207" s="18">
        <v>4218.643</v>
      </c>
      <c r="BC207" s="17">
        <f t="shared" si="121"/>
        <v>8947726.2049427442</v>
      </c>
      <c r="BD207" s="129">
        <f t="shared" si="122"/>
        <v>299965.42505725659</v>
      </c>
      <c r="BE207" s="21">
        <f t="shared" si="123"/>
        <v>1.0335242069534443</v>
      </c>
      <c r="BF207" s="218">
        <v>4636.8969999999999</v>
      </c>
      <c r="BG207" s="17">
        <f t="shared" si="124"/>
        <v>9748609.754556654</v>
      </c>
      <c r="BH207" s="129">
        <f t="shared" si="125"/>
        <v>-411462.75455665402</v>
      </c>
      <c r="BI207" s="219">
        <f t="shared" si="126"/>
        <v>0.95779267352820951</v>
      </c>
      <c r="BN207" s="241">
        <f t="shared" si="127"/>
        <v>292030.51999999955</v>
      </c>
      <c r="BO207" s="241">
        <f t="shared" si="128"/>
        <v>130594.31000000052</v>
      </c>
      <c r="BP207" s="241">
        <f t="shared" si="129"/>
        <v>144036.84999999963</v>
      </c>
      <c r="BQ207" s="241">
        <f t="shared" si="130"/>
        <v>210159.96000000089</v>
      </c>
      <c r="BR207" s="241">
        <f t="shared" si="131"/>
        <v>89455.36999999918</v>
      </c>
    </row>
    <row r="208" spans="1:70" x14ac:dyDescent="0.25">
      <c r="A208" s="127">
        <v>125235502</v>
      </c>
      <c r="B208" t="s">
        <v>391</v>
      </c>
      <c r="C208" t="s">
        <v>211</v>
      </c>
      <c r="D208">
        <v>125235502</v>
      </c>
      <c r="E208" s="127">
        <f t="shared" si="107"/>
        <v>0</v>
      </c>
      <c r="F208" s="17">
        <v>2462699.9500000002</v>
      </c>
      <c r="H208" s="17">
        <f t="shared" si="99"/>
        <v>2462699.9500000002</v>
      </c>
      <c r="I208" s="128">
        <f t="shared" si="100"/>
        <v>4.4431572429514304E-4</v>
      </c>
      <c r="J208" s="17">
        <v>2462699.9500000002</v>
      </c>
      <c r="K208" s="128">
        <f t="shared" si="101"/>
        <v>4.4433724448662983E-4</v>
      </c>
      <c r="L208" s="17">
        <v>2462699.9500000002</v>
      </c>
      <c r="M208" s="128">
        <f t="shared" si="102"/>
        <v>4.4433724448662983E-4</v>
      </c>
      <c r="N208" s="17">
        <v>2462699.9500000002</v>
      </c>
      <c r="O208" s="128">
        <f t="shared" si="103"/>
        <v>4.4321768400322373E-4</v>
      </c>
      <c r="P208" s="17">
        <v>2462699.9500000002</v>
      </c>
      <c r="Q208" s="128">
        <f t="shared" si="104"/>
        <v>4.4321768007231144E-4</v>
      </c>
      <c r="R208" s="217">
        <v>2462699.9500000002</v>
      </c>
      <c r="S208" s="128">
        <f t="shared" si="105"/>
        <v>4.4321768007231144E-4</v>
      </c>
      <c r="V208" s="17">
        <v>92907.55</v>
      </c>
      <c r="W208" s="17">
        <v>215159.8</v>
      </c>
      <c r="X208" s="17">
        <v>283774.28999999998</v>
      </c>
      <c r="Y208" s="17">
        <v>330949.21000000002</v>
      </c>
      <c r="Z208" s="17">
        <v>371994.56</v>
      </c>
      <c r="AA208" s="17">
        <v>341942.86</v>
      </c>
      <c r="AB208" s="17"/>
      <c r="AD208" s="17">
        <f t="shared" si="108"/>
        <v>92907.549999999814</v>
      </c>
      <c r="AE208" s="17">
        <v>2555607.5</v>
      </c>
      <c r="AF208" s="17">
        <v>2677859.75</v>
      </c>
      <c r="AG208" s="17">
        <v>2746474.24</v>
      </c>
      <c r="AH208" s="17">
        <v>2793569.75</v>
      </c>
      <c r="AI208" s="17">
        <v>2834694.51</v>
      </c>
      <c r="AJ208" s="17">
        <f t="shared" si="106"/>
        <v>2804643</v>
      </c>
      <c r="AL208" s="18">
        <v>1781.7339999999999</v>
      </c>
      <c r="AM208" s="17">
        <f t="shared" si="109"/>
        <v>3471915.056497755</v>
      </c>
      <c r="AN208" s="129">
        <f t="shared" si="110"/>
        <v>-916307.55649775499</v>
      </c>
      <c r="AO208" s="21">
        <f t="shared" si="111"/>
        <v>0.73608007638813977</v>
      </c>
      <c r="AP208" s="18">
        <v>1785.3209999999999</v>
      </c>
      <c r="AQ208" s="17">
        <f t="shared" si="112"/>
        <v>3599121.6139166965</v>
      </c>
      <c r="AR208" s="129">
        <f t="shared" si="113"/>
        <v>-921261.86391669651</v>
      </c>
      <c r="AS208" s="21">
        <f t="shared" si="114"/>
        <v>0.74403147135832803</v>
      </c>
      <c r="AT208" s="18">
        <v>1868.2639999999999</v>
      </c>
      <c r="AU208" s="17">
        <f t="shared" si="115"/>
        <v>3758277.5369104082</v>
      </c>
      <c r="AV208" s="129">
        <f t="shared" si="116"/>
        <v>-1011803.296910408</v>
      </c>
      <c r="AW208" s="21">
        <f t="shared" si="117"/>
        <v>0.73078004831378485</v>
      </c>
      <c r="AX208" s="18">
        <v>1809.231</v>
      </c>
      <c r="AY208" s="17">
        <f t="shared" si="118"/>
        <v>3743828.080543281</v>
      </c>
      <c r="AZ208" s="129">
        <f t="shared" si="119"/>
        <v>-950258.33054328104</v>
      </c>
      <c r="BA208" s="21">
        <f t="shared" si="120"/>
        <v>0.74618003014567236</v>
      </c>
      <c r="BB208" s="18">
        <v>1570.2149999999999</v>
      </c>
      <c r="BC208" s="17">
        <f t="shared" si="121"/>
        <v>3330420.2092697043</v>
      </c>
      <c r="BD208" s="129">
        <f t="shared" si="122"/>
        <v>-495725.69926970452</v>
      </c>
      <c r="BE208" s="21">
        <f t="shared" si="123"/>
        <v>0.85115220659245061</v>
      </c>
      <c r="BF208" s="218">
        <v>1456.1320000000001</v>
      </c>
      <c r="BG208" s="17">
        <f t="shared" si="124"/>
        <v>3061371.1322727446</v>
      </c>
      <c r="BH208" s="129">
        <f t="shared" si="125"/>
        <v>-256728.13227274455</v>
      </c>
      <c r="BI208" s="219">
        <f t="shared" si="126"/>
        <v>0.91613949397825833</v>
      </c>
      <c r="BN208" s="241">
        <f t="shared" si="127"/>
        <v>122252.25</v>
      </c>
      <c r="BO208" s="241">
        <f t="shared" si="128"/>
        <v>68614.490000000224</v>
      </c>
      <c r="BP208" s="241">
        <f t="shared" si="129"/>
        <v>47095.509999999776</v>
      </c>
      <c r="BQ208" s="241">
        <f t="shared" si="130"/>
        <v>41124.759999999776</v>
      </c>
      <c r="BR208" s="241">
        <f t="shared" si="131"/>
        <v>-30051.509999999776</v>
      </c>
    </row>
    <row r="209" spans="1:70" x14ac:dyDescent="0.25">
      <c r="A209" s="127">
        <v>125236903</v>
      </c>
      <c r="B209" t="s">
        <v>480</v>
      </c>
      <c r="C209" t="s">
        <v>211</v>
      </c>
      <c r="D209">
        <v>125236903</v>
      </c>
      <c r="E209" s="127">
        <f t="shared" si="107"/>
        <v>0</v>
      </c>
      <c r="F209" s="17">
        <v>5902283.9199999999</v>
      </c>
      <c r="H209" s="17">
        <f t="shared" si="99"/>
        <v>5902283.9199999999</v>
      </c>
      <c r="I209" s="128">
        <f t="shared" si="100"/>
        <v>1.0648790385163957E-3</v>
      </c>
      <c r="J209" s="17">
        <v>5902283.9199999999</v>
      </c>
      <c r="K209" s="128">
        <f t="shared" si="101"/>
        <v>1.0649306153559404E-3</v>
      </c>
      <c r="L209" s="17">
        <v>5902283.9199999999</v>
      </c>
      <c r="M209" s="128">
        <f t="shared" si="102"/>
        <v>1.0649306153559404E-3</v>
      </c>
      <c r="N209" s="17">
        <v>5902283.9199999999</v>
      </c>
      <c r="O209" s="128">
        <f t="shared" si="103"/>
        <v>1.0622473961360451E-3</v>
      </c>
      <c r="P209" s="17">
        <v>5902283.9199999999</v>
      </c>
      <c r="Q209" s="128">
        <f t="shared" si="104"/>
        <v>1.062247386714938E-3</v>
      </c>
      <c r="R209" s="217">
        <v>5902283.9199999999</v>
      </c>
      <c r="S209" s="128">
        <f t="shared" si="105"/>
        <v>1.062247386714938E-3</v>
      </c>
      <c r="V209" s="17">
        <v>120015.99</v>
      </c>
      <c r="W209" s="17">
        <v>277616.51</v>
      </c>
      <c r="X209" s="17">
        <v>367776.77</v>
      </c>
      <c r="Y209" s="17">
        <v>423329.14</v>
      </c>
      <c r="Z209" s="17">
        <v>572251.61</v>
      </c>
      <c r="AA209" s="17">
        <v>584648.85</v>
      </c>
      <c r="AB209" s="17"/>
      <c r="AD209" s="17">
        <f t="shared" si="108"/>
        <v>120015.99000000022</v>
      </c>
      <c r="AE209" s="17">
        <v>6022299.9100000001</v>
      </c>
      <c r="AF209" s="17">
        <v>6179900.4299999997</v>
      </c>
      <c r="AG209" s="17">
        <v>6270060.6900000004</v>
      </c>
      <c r="AH209" s="17">
        <v>6325511.4800000004</v>
      </c>
      <c r="AI209" s="17">
        <v>6474535.5300000003</v>
      </c>
      <c r="AJ209" s="17">
        <f t="shared" si="106"/>
        <v>6486933</v>
      </c>
      <c r="AL209" s="18">
        <v>2301.6060000000002</v>
      </c>
      <c r="AM209" s="17">
        <f t="shared" si="109"/>
        <v>4484945.8592166808</v>
      </c>
      <c r="AN209" s="129">
        <f t="shared" si="110"/>
        <v>1537354.0507833194</v>
      </c>
      <c r="AO209" s="21">
        <f t="shared" si="111"/>
        <v>1.3427809608055841</v>
      </c>
      <c r="AP209" s="18">
        <v>2303.5650000000001</v>
      </c>
      <c r="AQ209" s="17">
        <f t="shared" si="112"/>
        <v>4643876.6925174883</v>
      </c>
      <c r="AR209" s="129">
        <f t="shared" si="113"/>
        <v>1536023.7374825114</v>
      </c>
      <c r="AS209" s="21">
        <f t="shared" si="114"/>
        <v>1.3307632478608769</v>
      </c>
      <c r="AT209" s="18">
        <v>2421.3049999999998</v>
      </c>
      <c r="AU209" s="17">
        <f t="shared" si="115"/>
        <v>4870797.805614654</v>
      </c>
      <c r="AV209" s="129">
        <f t="shared" si="116"/>
        <v>1399262.8843853464</v>
      </c>
      <c r="AW209" s="21">
        <f t="shared" si="117"/>
        <v>1.2872759125358051</v>
      </c>
      <c r="AX209" s="18">
        <v>2314.2530000000002</v>
      </c>
      <c r="AY209" s="17">
        <f t="shared" si="118"/>
        <v>4788866.3011420481</v>
      </c>
      <c r="AZ209" s="129">
        <f t="shared" si="119"/>
        <v>1536645.1788579524</v>
      </c>
      <c r="BA209" s="21">
        <f t="shared" si="120"/>
        <v>1.3208786970084117</v>
      </c>
      <c r="BB209" s="18">
        <v>2415.5140000000001</v>
      </c>
      <c r="BC209" s="17">
        <f t="shared" si="121"/>
        <v>5123296.262851839</v>
      </c>
      <c r="BD209" s="129">
        <f t="shared" si="122"/>
        <v>1351239.2671481613</v>
      </c>
      <c r="BE209" s="21">
        <f t="shared" si="123"/>
        <v>1.2637441205471116</v>
      </c>
      <c r="BF209" s="218">
        <v>2489.6729999999998</v>
      </c>
      <c r="BG209" s="17">
        <f t="shared" si="124"/>
        <v>5234287.173826878</v>
      </c>
      <c r="BH209" s="129">
        <f t="shared" si="125"/>
        <v>1252645.826173122</v>
      </c>
      <c r="BI209" s="219">
        <f t="shared" si="126"/>
        <v>1.2393154568279621</v>
      </c>
      <c r="BN209" s="241">
        <f t="shared" si="127"/>
        <v>157600.51999999955</v>
      </c>
      <c r="BO209" s="241">
        <f t="shared" si="128"/>
        <v>90160.260000000708</v>
      </c>
      <c r="BP209" s="241">
        <f t="shared" si="129"/>
        <v>55450.790000000037</v>
      </c>
      <c r="BQ209" s="241">
        <f t="shared" si="130"/>
        <v>149024.04999999981</v>
      </c>
      <c r="BR209" s="241">
        <f t="shared" si="131"/>
        <v>12397.469999999739</v>
      </c>
    </row>
    <row r="210" spans="1:70" x14ac:dyDescent="0.25">
      <c r="A210" s="127">
        <v>125237603</v>
      </c>
      <c r="B210" t="s">
        <v>509</v>
      </c>
      <c r="C210" t="s">
        <v>211</v>
      </c>
      <c r="D210">
        <v>125237603</v>
      </c>
      <c r="E210" s="127">
        <f t="shared" si="107"/>
        <v>0</v>
      </c>
      <c r="F210" s="17">
        <v>1848138.22</v>
      </c>
      <c r="H210" s="17">
        <f t="shared" si="99"/>
        <v>1848138.22</v>
      </c>
      <c r="I210" s="128">
        <f t="shared" si="100"/>
        <v>3.3343764505977937E-4</v>
      </c>
      <c r="J210" s="17">
        <v>1848138.87</v>
      </c>
      <c r="K210" s="128">
        <f t="shared" si="101"/>
        <v>3.334539122090102E-4</v>
      </c>
      <c r="L210" s="17">
        <v>1848138.87</v>
      </c>
      <c r="M210" s="128">
        <f t="shared" si="102"/>
        <v>3.334539122090102E-4</v>
      </c>
      <c r="N210" s="17">
        <v>1848138.87</v>
      </c>
      <c r="O210" s="128">
        <f t="shared" si="103"/>
        <v>3.3261373545637787E-4</v>
      </c>
      <c r="P210" s="17">
        <v>1848138.87</v>
      </c>
      <c r="Q210" s="128">
        <f t="shared" si="104"/>
        <v>3.3261373250641565E-4</v>
      </c>
      <c r="R210" s="217">
        <v>1848138.87</v>
      </c>
      <c r="S210" s="128">
        <f t="shared" si="105"/>
        <v>3.3261373250641565E-4</v>
      </c>
      <c r="V210" s="17">
        <v>86556.25</v>
      </c>
      <c r="W210" s="17">
        <v>200631.48</v>
      </c>
      <c r="X210" s="17">
        <v>243805.74</v>
      </c>
      <c r="Y210" s="17">
        <v>334293.95</v>
      </c>
      <c r="Z210" s="17">
        <v>426768.82</v>
      </c>
      <c r="AA210" s="17">
        <v>453034.39</v>
      </c>
      <c r="AB210" s="17"/>
      <c r="AD210" s="17">
        <f t="shared" si="108"/>
        <v>86556.25</v>
      </c>
      <c r="AE210" s="17">
        <v>1934694.47</v>
      </c>
      <c r="AF210" s="17">
        <v>2048770.35</v>
      </c>
      <c r="AG210" s="17">
        <v>2091944.61</v>
      </c>
      <c r="AH210" s="17">
        <v>2182348.0299999998</v>
      </c>
      <c r="AI210" s="17">
        <v>2274907.69</v>
      </c>
      <c r="AJ210" s="17">
        <f t="shared" si="106"/>
        <v>2301173</v>
      </c>
      <c r="AL210" s="18">
        <v>1659.932</v>
      </c>
      <c r="AM210" s="17">
        <f t="shared" si="109"/>
        <v>3234569.7525906963</v>
      </c>
      <c r="AN210" s="129">
        <f t="shared" si="110"/>
        <v>-1299875.2825906964</v>
      </c>
      <c r="AO210" s="21">
        <f t="shared" si="111"/>
        <v>0.59813039074220786</v>
      </c>
      <c r="AP210" s="18">
        <v>1664.77</v>
      </c>
      <c r="AQ210" s="17">
        <f t="shared" si="112"/>
        <v>3356096.5726612187</v>
      </c>
      <c r="AR210" s="129">
        <f t="shared" si="113"/>
        <v>-1307326.2226612186</v>
      </c>
      <c r="AS210" s="21">
        <f t="shared" si="114"/>
        <v>0.61046227533775244</v>
      </c>
      <c r="AT210" s="18">
        <v>1605.126</v>
      </c>
      <c r="AU210" s="17">
        <f t="shared" si="115"/>
        <v>3228938.1959459987</v>
      </c>
      <c r="AV210" s="129">
        <f t="shared" si="116"/>
        <v>-1136993.5859459986</v>
      </c>
      <c r="AW210" s="21">
        <f t="shared" si="117"/>
        <v>0.64787384677306048</v>
      </c>
      <c r="AX210" s="18">
        <v>1827.491</v>
      </c>
      <c r="AY210" s="17">
        <f t="shared" si="118"/>
        <v>3781613.3610026143</v>
      </c>
      <c r="AZ210" s="129">
        <f t="shared" si="119"/>
        <v>-1599265.3310026145</v>
      </c>
      <c r="BA210" s="21">
        <f t="shared" si="120"/>
        <v>0.57709443606931743</v>
      </c>
      <c r="BB210" s="18">
        <v>1801.421</v>
      </c>
      <c r="BC210" s="17">
        <f t="shared" si="121"/>
        <v>3820807.2804060848</v>
      </c>
      <c r="BD210" s="129">
        <f t="shared" si="122"/>
        <v>-1545899.5904060849</v>
      </c>
      <c r="BE210" s="21">
        <f t="shared" si="123"/>
        <v>0.59539974750001445</v>
      </c>
      <c r="BF210" s="218">
        <v>1929.2049999999999</v>
      </c>
      <c r="BG210" s="17">
        <f t="shared" si="124"/>
        <v>4055959.5525929234</v>
      </c>
      <c r="BH210" s="129">
        <f t="shared" si="125"/>
        <v>-1754786.5525929234</v>
      </c>
      <c r="BI210" s="219">
        <f t="shared" si="126"/>
        <v>0.56735600297810895</v>
      </c>
      <c r="BN210" s="241">
        <f t="shared" si="127"/>
        <v>114075.88000000012</v>
      </c>
      <c r="BO210" s="241">
        <f t="shared" si="128"/>
        <v>43174.260000000009</v>
      </c>
      <c r="BP210" s="241">
        <f t="shared" si="129"/>
        <v>90403.419999999693</v>
      </c>
      <c r="BQ210" s="241">
        <f t="shared" si="130"/>
        <v>92559.660000000149</v>
      </c>
      <c r="BR210" s="241">
        <f t="shared" si="131"/>
        <v>26265.310000000056</v>
      </c>
    </row>
    <row r="211" spans="1:70" x14ac:dyDescent="0.25">
      <c r="A211" s="127">
        <v>125237702</v>
      </c>
      <c r="B211" t="s">
        <v>516</v>
      </c>
      <c r="C211" t="s">
        <v>211</v>
      </c>
      <c r="D211">
        <v>125237702</v>
      </c>
      <c r="E211" s="127">
        <f t="shared" si="107"/>
        <v>0</v>
      </c>
      <c r="F211" s="17">
        <v>11161288.359999999</v>
      </c>
      <c r="H211" s="17">
        <f t="shared" si="99"/>
        <v>11161288.359999999</v>
      </c>
      <c r="I211" s="128">
        <f t="shared" si="100"/>
        <v>2.0136987949913869E-3</v>
      </c>
      <c r="J211" s="17">
        <v>11161324.9</v>
      </c>
      <c r="K211" s="128">
        <f t="shared" si="101"/>
        <v>2.0138029201998437E-3</v>
      </c>
      <c r="L211" s="17">
        <v>11161324.9</v>
      </c>
      <c r="M211" s="128">
        <f t="shared" si="102"/>
        <v>2.0138029201998437E-3</v>
      </c>
      <c r="N211" s="17">
        <v>11161324.9</v>
      </c>
      <c r="O211" s="128">
        <f t="shared" si="103"/>
        <v>2.0087289044633766E-3</v>
      </c>
      <c r="P211" s="17">
        <v>11161324.9</v>
      </c>
      <c r="Q211" s="128">
        <f t="shared" si="104"/>
        <v>2.0087288866478935E-3</v>
      </c>
      <c r="R211" s="217">
        <v>11161324.9</v>
      </c>
      <c r="S211" s="128">
        <f t="shared" si="105"/>
        <v>2.0087288866478935E-3</v>
      </c>
      <c r="V211" s="17">
        <v>327892.52</v>
      </c>
      <c r="W211" s="17">
        <v>758423.42</v>
      </c>
      <c r="X211" s="17">
        <v>838825.65</v>
      </c>
      <c r="Y211" s="17">
        <v>1010225.45</v>
      </c>
      <c r="Z211" s="17">
        <v>1224941.5900000001</v>
      </c>
      <c r="AA211" s="17">
        <v>1212968.48</v>
      </c>
      <c r="AB211" s="17"/>
      <c r="AD211" s="17">
        <f t="shared" si="108"/>
        <v>327892.52000000142</v>
      </c>
      <c r="AE211" s="17">
        <v>11489180.880000001</v>
      </c>
      <c r="AF211" s="17">
        <v>11919748.32</v>
      </c>
      <c r="AG211" s="17">
        <v>12000150.550000001</v>
      </c>
      <c r="AH211" s="17">
        <v>12171309.23</v>
      </c>
      <c r="AI211" s="17">
        <v>12386266.49</v>
      </c>
      <c r="AJ211" s="17">
        <f t="shared" si="106"/>
        <v>12374293</v>
      </c>
      <c r="AL211" s="18">
        <v>6288.1570000000002</v>
      </c>
      <c r="AM211" s="17">
        <f t="shared" si="109"/>
        <v>12253202.198488524</v>
      </c>
      <c r="AN211" s="129">
        <f t="shared" si="110"/>
        <v>-764021.31848852336</v>
      </c>
      <c r="AO211" s="21">
        <f t="shared" si="111"/>
        <v>0.93764721204202706</v>
      </c>
      <c r="AP211" s="18">
        <v>6293.1329999999998</v>
      </c>
      <c r="AQ211" s="17">
        <f t="shared" si="112"/>
        <v>12686654.668573564</v>
      </c>
      <c r="AR211" s="129">
        <f t="shared" si="113"/>
        <v>-766906.34857356362</v>
      </c>
      <c r="AS211" s="21">
        <f t="shared" si="114"/>
        <v>0.9395501518242404</v>
      </c>
      <c r="AT211" s="18">
        <v>5522.5150000000003</v>
      </c>
      <c r="AU211" s="17">
        <f t="shared" si="115"/>
        <v>11109320.776801769</v>
      </c>
      <c r="AV211" s="129">
        <f t="shared" si="116"/>
        <v>890829.77319823205</v>
      </c>
      <c r="AW211" s="21">
        <f t="shared" si="117"/>
        <v>1.0801876002229085</v>
      </c>
      <c r="AX211" s="18">
        <v>5522.701</v>
      </c>
      <c r="AY211" s="17">
        <f t="shared" si="118"/>
        <v>11428083.580396565</v>
      </c>
      <c r="AZ211" s="129">
        <f t="shared" si="119"/>
        <v>743225.64960343577</v>
      </c>
      <c r="BA211" s="21">
        <f t="shared" si="120"/>
        <v>1.0650350204717041</v>
      </c>
      <c r="BB211" s="18">
        <v>5170.5640000000003</v>
      </c>
      <c r="BC211" s="17">
        <f t="shared" si="121"/>
        <v>10966747.126299521</v>
      </c>
      <c r="BD211" s="129">
        <f t="shared" si="122"/>
        <v>1419519.3637004793</v>
      </c>
      <c r="BE211" s="21">
        <f t="shared" si="123"/>
        <v>1.1294385059993139</v>
      </c>
      <c r="BF211" s="218">
        <v>5165.3140000000003</v>
      </c>
      <c r="BG211" s="17">
        <f t="shared" si="124"/>
        <v>10859553.37065888</v>
      </c>
      <c r="BH211" s="129">
        <f t="shared" si="125"/>
        <v>1514739.6293411199</v>
      </c>
      <c r="BI211" s="219">
        <f t="shared" si="126"/>
        <v>1.1394845236852698</v>
      </c>
      <c r="BN211" s="241">
        <f t="shared" si="127"/>
        <v>430567.43999999948</v>
      </c>
      <c r="BO211" s="241">
        <f t="shared" si="128"/>
        <v>80402.230000000447</v>
      </c>
      <c r="BP211" s="241">
        <f t="shared" si="129"/>
        <v>171158.6799999997</v>
      </c>
      <c r="BQ211" s="241">
        <f t="shared" si="130"/>
        <v>214957.25999999978</v>
      </c>
      <c r="BR211" s="241">
        <f t="shared" si="131"/>
        <v>-11973.490000000224</v>
      </c>
    </row>
    <row r="212" spans="1:70" x14ac:dyDescent="0.25">
      <c r="A212" s="127">
        <v>125237903</v>
      </c>
      <c r="B212" t="s">
        <v>523</v>
      </c>
      <c r="C212" t="s">
        <v>211</v>
      </c>
      <c r="D212">
        <v>125237903</v>
      </c>
      <c r="E212" s="127">
        <f t="shared" si="107"/>
        <v>0</v>
      </c>
      <c r="F212" s="17">
        <v>2714970.75</v>
      </c>
      <c r="H212" s="17">
        <f t="shared" si="99"/>
        <v>2714970.75</v>
      </c>
      <c r="I212" s="128">
        <f t="shared" si="100"/>
        <v>4.8982995075237548E-4</v>
      </c>
      <c r="J212" s="17">
        <v>2714970.86</v>
      </c>
      <c r="K212" s="128">
        <f t="shared" si="101"/>
        <v>4.8985369524772826E-4</v>
      </c>
      <c r="L212" s="17">
        <v>2714970.86</v>
      </c>
      <c r="M212" s="128">
        <f t="shared" si="102"/>
        <v>4.8985369524772826E-4</v>
      </c>
      <c r="N212" s="17">
        <v>2714970.86</v>
      </c>
      <c r="O212" s="128">
        <f t="shared" si="103"/>
        <v>4.8861945065838835E-4</v>
      </c>
      <c r="P212" s="17">
        <v>2714970.86</v>
      </c>
      <c r="Q212" s="128">
        <f t="shared" si="104"/>
        <v>4.8861944632480625E-4</v>
      </c>
      <c r="R212" s="217">
        <v>2714970.86</v>
      </c>
      <c r="S212" s="128">
        <f t="shared" si="105"/>
        <v>4.8861944632480625E-4</v>
      </c>
      <c r="V212" s="17">
        <v>76716.33</v>
      </c>
      <c r="W212" s="17">
        <v>177251.36</v>
      </c>
      <c r="X212" s="17">
        <v>234773.33</v>
      </c>
      <c r="Y212" s="17">
        <v>291385.61</v>
      </c>
      <c r="Z212" s="17">
        <v>387225.53</v>
      </c>
      <c r="AA212" s="17">
        <v>396971.64</v>
      </c>
      <c r="AB212" s="17"/>
      <c r="AD212" s="17">
        <f t="shared" si="108"/>
        <v>76716.330000000075</v>
      </c>
      <c r="AE212" s="17">
        <v>2791687.08</v>
      </c>
      <c r="AF212" s="17">
        <v>2892222.22</v>
      </c>
      <c r="AG212" s="17">
        <v>2949744.19</v>
      </c>
      <c r="AH212" s="17">
        <v>3006262.23</v>
      </c>
      <c r="AI212" s="17">
        <v>3102196.39</v>
      </c>
      <c r="AJ212" s="17">
        <f t="shared" si="106"/>
        <v>3111943</v>
      </c>
      <c r="AL212" s="18">
        <v>1471.2270000000001</v>
      </c>
      <c r="AM212" s="17">
        <f t="shared" si="109"/>
        <v>2866856.2045883522</v>
      </c>
      <c r="AN212" s="129">
        <f t="shared" si="110"/>
        <v>-75169.124588352162</v>
      </c>
      <c r="AO212" s="21">
        <f t="shared" si="111"/>
        <v>0.97377994596727757</v>
      </c>
      <c r="AP212" s="18">
        <v>1470.77</v>
      </c>
      <c r="AQ212" s="17">
        <f t="shared" si="112"/>
        <v>2965001.8658270757</v>
      </c>
      <c r="AR212" s="129">
        <f t="shared" si="113"/>
        <v>-72779.645827075467</v>
      </c>
      <c r="AS212" s="21">
        <f t="shared" si="114"/>
        <v>0.97545376053017296</v>
      </c>
      <c r="AT212" s="18">
        <v>1545.66</v>
      </c>
      <c r="AU212" s="17">
        <f t="shared" si="115"/>
        <v>3109313.9180013859</v>
      </c>
      <c r="AV212" s="129">
        <f t="shared" si="116"/>
        <v>-159569.72800138593</v>
      </c>
      <c r="AW212" s="21">
        <f t="shared" si="117"/>
        <v>0.94868008434994089</v>
      </c>
      <c r="AX212" s="18">
        <v>1592.8119999999999</v>
      </c>
      <c r="AY212" s="17">
        <f t="shared" si="118"/>
        <v>3295993.8739864086</v>
      </c>
      <c r="AZ212" s="129">
        <f t="shared" si="119"/>
        <v>-289731.6439864086</v>
      </c>
      <c r="BA212" s="21">
        <f t="shared" si="120"/>
        <v>0.91209581841971488</v>
      </c>
      <c r="BB212" s="18">
        <v>1634.5060000000001</v>
      </c>
      <c r="BC212" s="17">
        <f t="shared" si="121"/>
        <v>3466781.1825594502</v>
      </c>
      <c r="BD212" s="129">
        <f t="shared" si="122"/>
        <v>-364584.79255945003</v>
      </c>
      <c r="BE212" s="21">
        <f t="shared" si="123"/>
        <v>0.89483478380649195</v>
      </c>
      <c r="BF212" s="218">
        <v>1690.4670000000001</v>
      </c>
      <c r="BG212" s="17">
        <f t="shared" si="124"/>
        <v>3554036.910018947</v>
      </c>
      <c r="BH212" s="129">
        <f t="shared" si="125"/>
        <v>-442093.91001894698</v>
      </c>
      <c r="BI212" s="219">
        <f t="shared" si="126"/>
        <v>0.87560795759529964</v>
      </c>
      <c r="BN212" s="241">
        <f t="shared" si="127"/>
        <v>100535.14000000013</v>
      </c>
      <c r="BO212" s="241">
        <f t="shared" si="128"/>
        <v>57521.969999999739</v>
      </c>
      <c r="BP212" s="241">
        <f t="shared" si="129"/>
        <v>56518.040000000037</v>
      </c>
      <c r="BQ212" s="241">
        <f t="shared" si="130"/>
        <v>95934.160000000149</v>
      </c>
      <c r="BR212" s="241">
        <f t="shared" si="131"/>
        <v>9746.6099999998696</v>
      </c>
    </row>
    <row r="213" spans="1:70" x14ac:dyDescent="0.25">
      <c r="A213" s="127">
        <v>125238402</v>
      </c>
      <c r="B213" t="s">
        <v>559</v>
      </c>
      <c r="C213" t="s">
        <v>211</v>
      </c>
      <c r="D213">
        <v>125238402</v>
      </c>
      <c r="E213" s="127">
        <f t="shared" si="107"/>
        <v>0</v>
      </c>
      <c r="F213" s="17">
        <v>14710314.970000001</v>
      </c>
      <c r="H213" s="17">
        <f t="shared" si="99"/>
        <v>14710314.970000001</v>
      </c>
      <c r="I213" s="128">
        <f t="shared" si="100"/>
        <v>2.6540075458665745E-3</v>
      </c>
      <c r="J213" s="17">
        <v>14710330.07</v>
      </c>
      <c r="K213" s="128">
        <f t="shared" si="101"/>
        <v>2.6541388157305208E-3</v>
      </c>
      <c r="L213" s="17">
        <v>14710330.07</v>
      </c>
      <c r="M213" s="128">
        <f t="shared" si="102"/>
        <v>2.6541388157305208E-3</v>
      </c>
      <c r="N213" s="17">
        <v>14710330.07</v>
      </c>
      <c r="O213" s="128">
        <f t="shared" si="103"/>
        <v>2.6474513976208836E-3</v>
      </c>
      <c r="P213" s="17">
        <v>14710330.07</v>
      </c>
      <c r="Q213" s="128">
        <f t="shared" si="104"/>
        <v>2.6474513741405496E-3</v>
      </c>
      <c r="R213" s="217">
        <v>14710330.07</v>
      </c>
      <c r="S213" s="128">
        <f t="shared" si="105"/>
        <v>2.6474513741405496E-3</v>
      </c>
      <c r="V213" s="17">
        <v>547394.24</v>
      </c>
      <c r="W213" s="17">
        <v>1266113.72</v>
      </c>
      <c r="X213" s="17">
        <v>1603313.25</v>
      </c>
      <c r="Y213" s="17">
        <v>1974491.6</v>
      </c>
      <c r="Z213" s="17">
        <v>2731598.74</v>
      </c>
      <c r="AA213" s="17">
        <v>2809573.81</v>
      </c>
      <c r="AB213" s="17"/>
      <c r="AD213" s="17">
        <f t="shared" si="108"/>
        <v>547394.24000000022</v>
      </c>
      <c r="AE213" s="17">
        <v>15257709.210000001</v>
      </c>
      <c r="AF213" s="17">
        <v>15976443.789999999</v>
      </c>
      <c r="AG213" s="17">
        <v>16313643.32</v>
      </c>
      <c r="AH213" s="17">
        <v>16684296.51</v>
      </c>
      <c r="AI213" s="17">
        <v>17441928.809999999</v>
      </c>
      <c r="AJ213" s="17">
        <f t="shared" si="106"/>
        <v>17519904</v>
      </c>
      <c r="AL213" s="18">
        <v>10497.65</v>
      </c>
      <c r="AM213" s="17">
        <f t="shared" si="109"/>
        <v>20455886.845535673</v>
      </c>
      <c r="AN213" s="129">
        <f t="shared" si="110"/>
        <v>-5198177.6355356723</v>
      </c>
      <c r="AO213" s="21">
        <f t="shared" si="111"/>
        <v>0.74588353588443268</v>
      </c>
      <c r="AP213" s="18">
        <v>10505.77</v>
      </c>
      <c r="AQ213" s="17">
        <f t="shared" si="112"/>
        <v>21179129.062973894</v>
      </c>
      <c r="AR213" s="129">
        <f t="shared" si="113"/>
        <v>-5202685.2729738951</v>
      </c>
      <c r="AS213" s="21">
        <f t="shared" si="114"/>
        <v>0.75434847875451994</v>
      </c>
      <c r="AT213" s="18">
        <v>10555.616</v>
      </c>
      <c r="AU213" s="17">
        <f t="shared" si="115"/>
        <v>21234116.003440674</v>
      </c>
      <c r="AV213" s="129">
        <f t="shared" si="116"/>
        <v>-4920472.6834406741</v>
      </c>
      <c r="AW213" s="21">
        <f t="shared" si="117"/>
        <v>0.76827513409819437</v>
      </c>
      <c r="AX213" s="18">
        <v>10793.857</v>
      </c>
      <c r="AY213" s="17">
        <f t="shared" si="118"/>
        <v>22335646.987017497</v>
      </c>
      <c r="AZ213" s="129">
        <f t="shared" si="119"/>
        <v>-5651350.4770174976</v>
      </c>
      <c r="BA213" s="21">
        <f t="shared" si="120"/>
        <v>0.74698066815336395</v>
      </c>
      <c r="BB213" s="18">
        <v>11530.269</v>
      </c>
      <c r="BC213" s="17">
        <f t="shared" si="121"/>
        <v>24455657.916855965</v>
      </c>
      <c r="BD213" s="129">
        <f t="shared" si="122"/>
        <v>-7013729.1068559662</v>
      </c>
      <c r="BE213" s="21">
        <f t="shared" si="123"/>
        <v>0.71320628008859333</v>
      </c>
      <c r="BF213" s="218">
        <v>11964.31</v>
      </c>
      <c r="BG213" s="17">
        <f t="shared" si="124"/>
        <v>25153758.897931039</v>
      </c>
      <c r="BH213" s="129">
        <f t="shared" si="125"/>
        <v>-7633854.8979310393</v>
      </c>
      <c r="BI213" s="219">
        <f t="shared" si="126"/>
        <v>0.69651236107860826</v>
      </c>
      <c r="BN213" s="241">
        <f t="shared" si="127"/>
        <v>718734.57999999821</v>
      </c>
      <c r="BO213" s="241">
        <f t="shared" si="128"/>
        <v>337199.53000000119</v>
      </c>
      <c r="BP213" s="241">
        <f t="shared" si="129"/>
        <v>370653.18999999948</v>
      </c>
      <c r="BQ213" s="241">
        <f t="shared" si="130"/>
        <v>757632.29999999888</v>
      </c>
      <c r="BR213" s="241">
        <f t="shared" si="131"/>
        <v>77975.190000001341</v>
      </c>
    </row>
    <row r="214" spans="1:70" x14ac:dyDescent="0.25">
      <c r="A214" s="127">
        <v>125238502</v>
      </c>
      <c r="B214" t="s">
        <v>570</v>
      </c>
      <c r="C214" t="s">
        <v>211</v>
      </c>
      <c r="D214">
        <v>125238502</v>
      </c>
      <c r="E214" s="127">
        <f t="shared" si="107"/>
        <v>0</v>
      </c>
      <c r="F214" s="17">
        <v>2643080.37</v>
      </c>
      <c r="H214" s="17">
        <f t="shared" si="99"/>
        <v>2643080.37</v>
      </c>
      <c r="I214" s="128">
        <f t="shared" si="100"/>
        <v>4.7685962269452463E-4</v>
      </c>
      <c r="J214" s="17">
        <v>2643080.37</v>
      </c>
      <c r="K214" s="128">
        <f t="shared" si="101"/>
        <v>4.7688271913210622E-4</v>
      </c>
      <c r="L214" s="17">
        <v>2643080.37</v>
      </c>
      <c r="M214" s="128">
        <f t="shared" si="102"/>
        <v>4.7688271913210622E-4</v>
      </c>
      <c r="N214" s="17">
        <v>2643080.37</v>
      </c>
      <c r="O214" s="128">
        <f t="shared" si="103"/>
        <v>4.7568115645829433E-4</v>
      </c>
      <c r="P214" s="17">
        <v>2643080.37</v>
      </c>
      <c r="Q214" s="128">
        <f t="shared" si="104"/>
        <v>4.7568115223946245E-4</v>
      </c>
      <c r="R214" s="217">
        <v>2643080.37</v>
      </c>
      <c r="S214" s="128">
        <f t="shared" si="105"/>
        <v>4.7568115223946245E-4</v>
      </c>
      <c r="V214" s="17">
        <v>130048.06</v>
      </c>
      <c r="W214" s="17">
        <v>300698.23</v>
      </c>
      <c r="X214" s="17">
        <v>355094.25</v>
      </c>
      <c r="Y214" s="17">
        <v>391199.7</v>
      </c>
      <c r="Z214" s="17">
        <v>531929.37</v>
      </c>
      <c r="AA214" s="17">
        <v>560133.57999999996</v>
      </c>
      <c r="AB214" s="17"/>
      <c r="AD214" s="17">
        <f t="shared" si="108"/>
        <v>130048.06000000006</v>
      </c>
      <c r="AE214" s="17">
        <v>2773128.43</v>
      </c>
      <c r="AF214" s="17">
        <v>2943778.6</v>
      </c>
      <c r="AG214" s="17">
        <v>2998174.62</v>
      </c>
      <c r="AH214" s="17">
        <v>3034186.2</v>
      </c>
      <c r="AI214" s="17">
        <v>3175009.74</v>
      </c>
      <c r="AJ214" s="17">
        <f t="shared" si="106"/>
        <v>3203214</v>
      </c>
      <c r="AL214" s="18">
        <v>2493.9960000000001</v>
      </c>
      <c r="AM214" s="17">
        <f t="shared" si="109"/>
        <v>4859840.0565096559</v>
      </c>
      <c r="AN214" s="129">
        <f t="shared" si="110"/>
        <v>-2086711.6265096557</v>
      </c>
      <c r="AO214" s="21">
        <f t="shared" si="111"/>
        <v>0.57062133686590188</v>
      </c>
      <c r="AP214" s="18">
        <v>2495.0889999999999</v>
      </c>
      <c r="AQ214" s="17">
        <f t="shared" si="112"/>
        <v>5029979.9019592535</v>
      </c>
      <c r="AR214" s="129">
        <f t="shared" si="113"/>
        <v>-2086201.3019592534</v>
      </c>
      <c r="AS214" s="21">
        <f t="shared" si="114"/>
        <v>0.58524659290454695</v>
      </c>
      <c r="AT214" s="18">
        <v>2337.808</v>
      </c>
      <c r="AU214" s="17">
        <f t="shared" si="115"/>
        <v>4702831.7689627632</v>
      </c>
      <c r="AV214" s="129">
        <f t="shared" si="116"/>
        <v>-1704657.1489627631</v>
      </c>
      <c r="AW214" s="21">
        <f t="shared" si="117"/>
        <v>0.63752538200218567</v>
      </c>
      <c r="AX214" s="18">
        <v>2138.6080000000002</v>
      </c>
      <c r="AY214" s="17">
        <f t="shared" si="118"/>
        <v>4425405.425661237</v>
      </c>
      <c r="AZ214" s="129">
        <f t="shared" si="119"/>
        <v>-1391219.2256612368</v>
      </c>
      <c r="BA214" s="21">
        <f t="shared" si="120"/>
        <v>0.68562897817359569</v>
      </c>
      <c r="BB214" s="18">
        <v>2245.3110000000001</v>
      </c>
      <c r="BC214" s="17">
        <f t="shared" si="121"/>
        <v>4762296.3291622931</v>
      </c>
      <c r="BD214" s="129">
        <f t="shared" si="122"/>
        <v>-1587286.5891622929</v>
      </c>
      <c r="BE214" s="21">
        <f t="shared" si="123"/>
        <v>0.66669722347128635</v>
      </c>
      <c r="BF214" s="218">
        <v>2385.277</v>
      </c>
      <c r="BG214" s="17">
        <f t="shared" si="124"/>
        <v>5014805.0796728143</v>
      </c>
      <c r="BH214" s="129">
        <f t="shared" si="125"/>
        <v>-1811591.0796728143</v>
      </c>
      <c r="BI214" s="219">
        <f t="shared" si="126"/>
        <v>0.63875144678783613</v>
      </c>
      <c r="BN214" s="241">
        <f t="shared" si="127"/>
        <v>170650.16999999993</v>
      </c>
      <c r="BO214" s="241">
        <f t="shared" si="128"/>
        <v>54396.020000000019</v>
      </c>
      <c r="BP214" s="241">
        <f t="shared" si="129"/>
        <v>36011.580000000075</v>
      </c>
      <c r="BQ214" s="241">
        <f t="shared" si="130"/>
        <v>140823.54000000004</v>
      </c>
      <c r="BR214" s="241">
        <f t="shared" si="131"/>
        <v>28204.259999999776</v>
      </c>
    </row>
    <row r="215" spans="1:70" x14ac:dyDescent="0.25">
      <c r="A215" s="127">
        <v>125239452</v>
      </c>
      <c r="B215" t="s">
        <v>604</v>
      </c>
      <c r="C215" t="s">
        <v>211</v>
      </c>
      <c r="D215">
        <v>125239452</v>
      </c>
      <c r="E215" s="127">
        <f t="shared" si="107"/>
        <v>0</v>
      </c>
      <c r="F215" s="17">
        <v>33843053.140000001</v>
      </c>
      <c r="H215" s="17">
        <f t="shared" si="99"/>
        <v>33843053.140000001</v>
      </c>
      <c r="I215" s="128">
        <f t="shared" si="100"/>
        <v>6.1059004237435073E-3</v>
      </c>
      <c r="J215" s="17">
        <v>33842782.270000003</v>
      </c>
      <c r="K215" s="128">
        <f t="shared" si="101"/>
        <v>6.1061472874975172E-3</v>
      </c>
      <c r="L215" s="17">
        <v>33842782.270000003</v>
      </c>
      <c r="M215" s="128">
        <f t="shared" si="102"/>
        <v>6.1061472874975172E-3</v>
      </c>
      <c r="N215" s="17">
        <v>33842782.270000003</v>
      </c>
      <c r="O215" s="128">
        <f t="shared" si="103"/>
        <v>6.0907621238773984E-3</v>
      </c>
      <c r="P215" s="17">
        <v>33842782.270000003</v>
      </c>
      <c r="Q215" s="128">
        <f t="shared" si="104"/>
        <v>6.0907620698582281E-3</v>
      </c>
      <c r="R215" s="217">
        <v>33842782.270000003</v>
      </c>
      <c r="S215" s="128">
        <f t="shared" si="105"/>
        <v>6.0907620698582281E-3</v>
      </c>
      <c r="V215" s="17">
        <v>1229800.06</v>
      </c>
      <c r="W215" s="17">
        <v>2866918.53</v>
      </c>
      <c r="X215" s="17">
        <v>4049294.26</v>
      </c>
      <c r="Y215" s="17">
        <v>4854558.09</v>
      </c>
      <c r="Z215" s="17">
        <v>6193200.0899999999</v>
      </c>
      <c r="AA215" s="17">
        <v>6523718.6600000001</v>
      </c>
      <c r="AB215" s="17"/>
      <c r="AD215" s="17">
        <f t="shared" si="108"/>
        <v>1229800.0600000024</v>
      </c>
      <c r="AE215" s="17">
        <v>35072853.200000003</v>
      </c>
      <c r="AF215" s="17">
        <v>36709700.799999997</v>
      </c>
      <c r="AG215" s="17">
        <v>37892076.530000001</v>
      </c>
      <c r="AH215" s="17">
        <v>38696282.880000003</v>
      </c>
      <c r="AI215" s="17">
        <v>40035982.359999999</v>
      </c>
      <c r="AJ215" s="17">
        <f t="shared" si="106"/>
        <v>40366501</v>
      </c>
      <c r="AL215" s="18">
        <v>23584.484</v>
      </c>
      <c r="AM215" s="17">
        <f t="shared" si="109"/>
        <v>45957098.590098411</v>
      </c>
      <c r="AN215" s="129">
        <f t="shared" si="110"/>
        <v>-10884245.390098408</v>
      </c>
      <c r="AO215" s="21">
        <f t="shared" si="111"/>
        <v>0.76316508822331419</v>
      </c>
      <c r="AP215" s="18">
        <v>23788.69</v>
      </c>
      <c r="AQ215" s="17">
        <f t="shared" si="112"/>
        <v>47956859.492362425</v>
      </c>
      <c r="AR215" s="129">
        <f t="shared" si="113"/>
        <v>-11247158.692362428</v>
      </c>
      <c r="AS215" s="21">
        <f t="shared" si="114"/>
        <v>0.76547341065664143</v>
      </c>
      <c r="AT215" s="18">
        <v>26659.042000000001</v>
      </c>
      <c r="AU215" s="17">
        <f t="shared" si="115"/>
        <v>53628437.257342175</v>
      </c>
      <c r="AV215" s="129">
        <f t="shared" si="116"/>
        <v>-15736360.727342173</v>
      </c>
      <c r="AW215" s="21">
        <f t="shared" si="117"/>
        <v>0.70656686019341841</v>
      </c>
      <c r="AX215" s="18">
        <v>26539.454000000002</v>
      </c>
      <c r="AY215" s="17">
        <f t="shared" si="118"/>
        <v>54917892.257808261</v>
      </c>
      <c r="AZ215" s="129">
        <f t="shared" si="119"/>
        <v>-16221609.377808258</v>
      </c>
      <c r="BA215" s="21">
        <f t="shared" si="120"/>
        <v>0.70462068533772149</v>
      </c>
      <c r="BB215" s="18">
        <v>26141.93</v>
      </c>
      <c r="BC215" s="17">
        <f t="shared" si="121"/>
        <v>55446936.872539088</v>
      </c>
      <c r="BD215" s="129">
        <f t="shared" si="122"/>
        <v>-15410954.512539089</v>
      </c>
      <c r="BE215" s="21">
        <f t="shared" si="123"/>
        <v>0.72205940703332905</v>
      </c>
      <c r="BF215" s="218">
        <v>27780.651999999998</v>
      </c>
      <c r="BG215" s="17">
        <f t="shared" si="124"/>
        <v>58406027.797284223</v>
      </c>
      <c r="BH215" s="129">
        <f t="shared" si="125"/>
        <v>-18039526.797284223</v>
      </c>
      <c r="BI215" s="219">
        <f t="shared" si="126"/>
        <v>0.69113587282641686</v>
      </c>
      <c r="BN215" s="241">
        <f t="shared" si="127"/>
        <v>1636847.599999994</v>
      </c>
      <c r="BO215" s="241">
        <f t="shared" si="128"/>
        <v>1182375.7300000042</v>
      </c>
      <c r="BP215" s="241">
        <f t="shared" si="129"/>
        <v>804206.35000000149</v>
      </c>
      <c r="BQ215" s="241">
        <f t="shared" si="130"/>
        <v>1339699.4799999967</v>
      </c>
      <c r="BR215" s="241">
        <f t="shared" si="131"/>
        <v>330518.6400000006</v>
      </c>
    </row>
    <row r="216" spans="1:70" x14ac:dyDescent="0.25">
      <c r="A216" s="127">
        <v>125239603</v>
      </c>
      <c r="B216" t="s">
        <v>614</v>
      </c>
      <c r="C216" t="s">
        <v>211</v>
      </c>
      <c r="D216">
        <v>125239603</v>
      </c>
      <c r="E216" s="127">
        <f t="shared" si="107"/>
        <v>0</v>
      </c>
      <c r="F216" s="17">
        <v>3176630.56</v>
      </c>
      <c r="H216" s="17">
        <f t="shared" si="99"/>
        <v>3176630.56</v>
      </c>
      <c r="I216" s="128">
        <f t="shared" si="100"/>
        <v>5.7312175122449884E-4</v>
      </c>
      <c r="J216" s="17">
        <v>3176630.56</v>
      </c>
      <c r="K216" s="128">
        <f t="shared" si="101"/>
        <v>5.7314951006614504E-4</v>
      </c>
      <c r="L216" s="17">
        <v>3176630.56</v>
      </c>
      <c r="M216" s="128">
        <f t="shared" si="102"/>
        <v>5.7314951006614504E-4</v>
      </c>
      <c r="N216" s="17">
        <v>3176630.56</v>
      </c>
      <c r="O216" s="128">
        <f t="shared" si="103"/>
        <v>5.7170539177420438E-4</v>
      </c>
      <c r="P216" s="17">
        <v>3176630.56</v>
      </c>
      <c r="Q216" s="128">
        <f t="shared" si="104"/>
        <v>5.7170538670373039E-4</v>
      </c>
      <c r="R216" s="217">
        <v>3176630.56</v>
      </c>
      <c r="S216" s="128">
        <f t="shared" si="105"/>
        <v>5.7170538670373039E-4</v>
      </c>
      <c r="V216" s="17">
        <v>90899.78</v>
      </c>
      <c r="W216" s="17">
        <v>210227.93</v>
      </c>
      <c r="X216" s="17">
        <v>268590.56</v>
      </c>
      <c r="Y216" s="17">
        <v>374084.73</v>
      </c>
      <c r="Z216" s="17">
        <v>492059.62</v>
      </c>
      <c r="AA216" s="17">
        <v>467660.75</v>
      </c>
      <c r="AB216" s="17"/>
      <c r="AD216" s="17">
        <f t="shared" si="108"/>
        <v>90899.779999999795</v>
      </c>
      <c r="AE216" s="17">
        <v>3267530.34</v>
      </c>
      <c r="AF216" s="17">
        <v>3386858.49</v>
      </c>
      <c r="AG216" s="17">
        <v>3445221.12</v>
      </c>
      <c r="AH216" s="17">
        <v>3550625.53</v>
      </c>
      <c r="AI216" s="17">
        <v>3668690.18</v>
      </c>
      <c r="AJ216" s="17">
        <f t="shared" si="106"/>
        <v>3644291</v>
      </c>
      <c r="AL216" s="18">
        <v>1743.23</v>
      </c>
      <c r="AM216" s="17">
        <f t="shared" si="109"/>
        <v>3396885.5530278827</v>
      </c>
      <c r="AN216" s="129">
        <f t="shared" si="110"/>
        <v>-129355.21302788286</v>
      </c>
      <c r="AO216" s="21">
        <f t="shared" si="111"/>
        <v>0.96191946681495366</v>
      </c>
      <c r="AP216" s="18">
        <v>1744.3979999999999</v>
      </c>
      <c r="AQ216" s="17">
        <f t="shared" si="112"/>
        <v>3516622.8062477601</v>
      </c>
      <c r="AR216" s="129">
        <f t="shared" si="113"/>
        <v>-129764.31624775985</v>
      </c>
      <c r="AS216" s="21">
        <f t="shared" si="114"/>
        <v>0.96309973420600703</v>
      </c>
      <c r="AT216" s="18">
        <v>1768.3</v>
      </c>
      <c r="AU216" s="17">
        <f t="shared" si="115"/>
        <v>3557185.7984303469</v>
      </c>
      <c r="AV216" s="129">
        <f t="shared" si="116"/>
        <v>-111964.67843034677</v>
      </c>
      <c r="AW216" s="21">
        <f t="shared" si="117"/>
        <v>0.96852436595250302</v>
      </c>
      <c r="AX216" s="18">
        <v>2045.0440000000001</v>
      </c>
      <c r="AY216" s="17">
        <f t="shared" si="118"/>
        <v>4231794.1452178042</v>
      </c>
      <c r="AZ216" s="129">
        <f t="shared" si="119"/>
        <v>-681168.61521780444</v>
      </c>
      <c r="BA216" s="21">
        <f t="shared" si="120"/>
        <v>0.8390355031830723</v>
      </c>
      <c r="BB216" s="18">
        <v>2077.018</v>
      </c>
      <c r="BC216" s="17">
        <f t="shared" si="121"/>
        <v>4405347.4984106906</v>
      </c>
      <c r="BD216" s="129">
        <f t="shared" si="122"/>
        <v>-736657.31841069041</v>
      </c>
      <c r="BE216" s="21">
        <f t="shared" si="123"/>
        <v>0.83278111007668454</v>
      </c>
      <c r="BF216" s="218">
        <v>1991.49</v>
      </c>
      <c r="BG216" s="17">
        <f t="shared" si="124"/>
        <v>4186907.5030353344</v>
      </c>
      <c r="BH216" s="129">
        <f t="shared" si="125"/>
        <v>-542616.5030353344</v>
      </c>
      <c r="BI216" s="219">
        <f t="shared" si="126"/>
        <v>0.87040160246149223</v>
      </c>
      <c r="BN216" s="241">
        <f t="shared" si="127"/>
        <v>119328.15000000037</v>
      </c>
      <c r="BO216" s="241">
        <f t="shared" si="128"/>
        <v>58362.629999999888</v>
      </c>
      <c r="BP216" s="241">
        <f t="shared" si="129"/>
        <v>105404.40999999968</v>
      </c>
      <c r="BQ216" s="241">
        <f t="shared" si="130"/>
        <v>118064.65000000037</v>
      </c>
      <c r="BR216" s="241">
        <f t="shared" si="131"/>
        <v>-24399.180000000168</v>
      </c>
    </row>
    <row r="217" spans="1:70" x14ac:dyDescent="0.25">
      <c r="A217" s="127">
        <v>125239652</v>
      </c>
      <c r="B217" t="s">
        <v>642</v>
      </c>
      <c r="C217" t="s">
        <v>211</v>
      </c>
      <c r="D217">
        <v>125239652</v>
      </c>
      <c r="E217" s="127">
        <f t="shared" si="107"/>
        <v>0</v>
      </c>
      <c r="F217" s="17">
        <v>20613681.399999999</v>
      </c>
      <c r="H217" s="17">
        <f t="shared" si="99"/>
        <v>20613681.399999999</v>
      </c>
      <c r="I217" s="128">
        <f t="shared" si="100"/>
        <v>3.7190818888148828E-3</v>
      </c>
      <c r="J217" s="17">
        <v>20613674.739999998</v>
      </c>
      <c r="K217" s="128">
        <f t="shared" si="101"/>
        <v>3.7192608188891404E-3</v>
      </c>
      <c r="L217" s="17">
        <v>20613674.739999998</v>
      </c>
      <c r="M217" s="128">
        <f t="shared" si="102"/>
        <v>3.7192608188891404E-3</v>
      </c>
      <c r="N217" s="17">
        <v>20613674.739999998</v>
      </c>
      <c r="O217" s="128">
        <f t="shared" si="103"/>
        <v>3.7098896993352981E-3</v>
      </c>
      <c r="P217" s="17">
        <v>20613674.739999998</v>
      </c>
      <c r="Q217" s="128">
        <f t="shared" si="104"/>
        <v>3.7098896664321639E-3</v>
      </c>
      <c r="R217" s="217">
        <v>20613674.739999998</v>
      </c>
      <c r="S217" s="128">
        <f t="shared" si="105"/>
        <v>3.7098896664321639E-3</v>
      </c>
      <c r="V217" s="17">
        <v>670043.42000000004</v>
      </c>
      <c r="W217" s="17">
        <v>1561530.09</v>
      </c>
      <c r="X217" s="17">
        <v>1854140.81</v>
      </c>
      <c r="Y217" s="17">
        <v>2281695.2599999998</v>
      </c>
      <c r="Z217" s="17">
        <v>3182374.27</v>
      </c>
      <c r="AA217" s="17">
        <v>3229440.4</v>
      </c>
      <c r="AB217" s="17"/>
      <c r="AD217" s="17">
        <f t="shared" si="108"/>
        <v>670043.42000000179</v>
      </c>
      <c r="AE217" s="17">
        <v>21283724.82</v>
      </c>
      <c r="AF217" s="17">
        <v>22175204.829999998</v>
      </c>
      <c r="AG217" s="17">
        <v>22467815.550000001</v>
      </c>
      <c r="AH217" s="17">
        <v>22894946.510000002</v>
      </c>
      <c r="AI217" s="17">
        <v>23796049.010000002</v>
      </c>
      <c r="AJ217" s="17">
        <f t="shared" si="106"/>
        <v>23843115</v>
      </c>
      <c r="AL217" s="18">
        <v>12849.754000000001</v>
      </c>
      <c r="AM217" s="17">
        <f t="shared" si="109"/>
        <v>25039233.906347554</v>
      </c>
      <c r="AN217" s="129">
        <f t="shared" si="110"/>
        <v>-3755509.0863475539</v>
      </c>
      <c r="AO217" s="21">
        <f t="shared" si="111"/>
        <v>0.85001501641807353</v>
      </c>
      <c r="AP217" s="18">
        <v>12957.031999999999</v>
      </c>
      <c r="AQ217" s="17">
        <f t="shared" si="112"/>
        <v>26120755.832374278</v>
      </c>
      <c r="AR217" s="129">
        <f t="shared" si="113"/>
        <v>-3945551.0023742802</v>
      </c>
      <c r="AS217" s="21">
        <f t="shared" si="114"/>
        <v>0.8489495852381066</v>
      </c>
      <c r="AT217" s="18">
        <v>12206.971</v>
      </c>
      <c r="AU217" s="17">
        <f t="shared" si="115"/>
        <v>24556050.37779285</v>
      </c>
      <c r="AV217" s="129">
        <f t="shared" si="116"/>
        <v>-2088234.8277928494</v>
      </c>
      <c r="AW217" s="21">
        <f t="shared" si="117"/>
        <v>0.9149604763117225</v>
      </c>
      <c r="AX217" s="18">
        <v>12474.235000000001</v>
      </c>
      <c r="AY217" s="17">
        <f t="shared" si="118"/>
        <v>25812840.525226362</v>
      </c>
      <c r="AZ217" s="129">
        <f t="shared" si="119"/>
        <v>-2917894.0152263604</v>
      </c>
      <c r="BA217" s="21">
        <f t="shared" si="120"/>
        <v>0.88695959236354627</v>
      </c>
      <c r="BB217" s="18">
        <v>13433.023999999999</v>
      </c>
      <c r="BC217" s="17">
        <f t="shared" si="121"/>
        <v>28491394.236588597</v>
      </c>
      <c r="BD217" s="129">
        <f t="shared" si="122"/>
        <v>-4695345.2265885957</v>
      </c>
      <c r="BE217" s="21">
        <f t="shared" si="123"/>
        <v>0.83520128261891646</v>
      </c>
      <c r="BF217" s="218">
        <v>13752.272999999999</v>
      </c>
      <c r="BG217" s="17">
        <f t="shared" si="124"/>
        <v>28912771.345821589</v>
      </c>
      <c r="BH217" s="129">
        <f t="shared" si="125"/>
        <v>-5069656.3458215892</v>
      </c>
      <c r="BI217" s="219">
        <f t="shared" si="126"/>
        <v>0.82465685197782868</v>
      </c>
      <c r="BN217" s="241">
        <f t="shared" si="127"/>
        <v>891480.00999999791</v>
      </c>
      <c r="BO217" s="241">
        <f t="shared" si="128"/>
        <v>292610.72000000253</v>
      </c>
      <c r="BP217" s="241">
        <f t="shared" si="129"/>
        <v>427130.96000000089</v>
      </c>
      <c r="BQ217" s="241">
        <f t="shared" si="130"/>
        <v>901102.5</v>
      </c>
      <c r="BR217" s="241">
        <f t="shared" si="131"/>
        <v>47065.989999998361</v>
      </c>
    </row>
    <row r="218" spans="1:70" x14ac:dyDescent="0.25">
      <c r="A218" s="127">
        <v>109243503</v>
      </c>
      <c r="B218" t="s">
        <v>351</v>
      </c>
      <c r="C218" t="s">
        <v>352</v>
      </c>
      <c r="D218">
        <v>109243503</v>
      </c>
      <c r="E218" s="127">
        <f t="shared" si="107"/>
        <v>0</v>
      </c>
      <c r="F218" s="17">
        <v>4940531.58</v>
      </c>
      <c r="H218" s="17">
        <f t="shared" si="99"/>
        <v>4940531.58</v>
      </c>
      <c r="I218" s="128">
        <f t="shared" si="100"/>
        <v>8.9136147802769373E-4</v>
      </c>
      <c r="J218" s="17">
        <v>4940531.58</v>
      </c>
      <c r="K218" s="128">
        <f t="shared" si="101"/>
        <v>8.9140465063816459E-4</v>
      </c>
      <c r="L218" s="17">
        <v>4940531.58</v>
      </c>
      <c r="M218" s="128">
        <f t="shared" si="102"/>
        <v>8.9140465063816459E-4</v>
      </c>
      <c r="N218" s="17">
        <v>4940531.58</v>
      </c>
      <c r="O218" s="128">
        <f t="shared" si="103"/>
        <v>8.8915865070464124E-4</v>
      </c>
      <c r="P218" s="17">
        <v>4940531.58</v>
      </c>
      <c r="Q218" s="128">
        <f t="shared" si="104"/>
        <v>8.8915864281866389E-4</v>
      </c>
      <c r="R218" s="217">
        <v>4940531.58</v>
      </c>
      <c r="S218" s="128">
        <f t="shared" si="105"/>
        <v>8.8915864281866389E-4</v>
      </c>
      <c r="V218" s="17">
        <v>55904.33</v>
      </c>
      <c r="W218" s="17">
        <v>129192.95</v>
      </c>
      <c r="X218" s="17">
        <v>153179.1</v>
      </c>
      <c r="Y218" s="17">
        <v>189443.77</v>
      </c>
      <c r="Z218" s="17">
        <v>229295.9</v>
      </c>
      <c r="AA218" s="17">
        <v>237620.05</v>
      </c>
      <c r="AB218" s="17"/>
      <c r="AD218" s="17">
        <f t="shared" si="108"/>
        <v>55904.330000000075</v>
      </c>
      <c r="AE218" s="17">
        <v>4996435.91</v>
      </c>
      <c r="AF218" s="17">
        <v>5069724.53</v>
      </c>
      <c r="AG218" s="17">
        <v>5093710.68</v>
      </c>
      <c r="AH218" s="17">
        <v>5129929.9000000004</v>
      </c>
      <c r="AI218" s="17">
        <v>5169827.4800000004</v>
      </c>
      <c r="AJ218" s="17">
        <f t="shared" si="106"/>
        <v>5178152</v>
      </c>
      <c r="AL218" s="18">
        <v>1072.105</v>
      </c>
      <c r="AM218" s="17">
        <f t="shared" si="109"/>
        <v>2089120.7619355782</v>
      </c>
      <c r="AN218" s="129">
        <f t="shared" si="110"/>
        <v>2907315.148064422</v>
      </c>
      <c r="AO218" s="21">
        <f t="shared" si="111"/>
        <v>2.3916453280425896</v>
      </c>
      <c r="AP218" s="18">
        <v>1071.998</v>
      </c>
      <c r="AQ218" s="17">
        <f t="shared" si="112"/>
        <v>2161096.6161690089</v>
      </c>
      <c r="AR218" s="129">
        <f t="shared" si="113"/>
        <v>2908627.9138309914</v>
      </c>
      <c r="AS218" s="21">
        <f t="shared" si="114"/>
        <v>2.3459036917040463</v>
      </c>
      <c r="AT218" s="18">
        <v>1008.474</v>
      </c>
      <c r="AU218" s="17">
        <f t="shared" si="115"/>
        <v>2028688.2264809399</v>
      </c>
      <c r="AV218" s="129">
        <f t="shared" si="116"/>
        <v>3065022.4535190598</v>
      </c>
      <c r="AW218" s="21">
        <f t="shared" si="117"/>
        <v>2.5108395728385506</v>
      </c>
      <c r="AX218" s="18">
        <v>1035.6500000000001</v>
      </c>
      <c r="AY218" s="17">
        <f t="shared" si="118"/>
        <v>2143062.744124243</v>
      </c>
      <c r="AZ218" s="129">
        <f t="shared" si="119"/>
        <v>2986867.1558757573</v>
      </c>
      <c r="BA218" s="21">
        <f t="shared" si="120"/>
        <v>2.3937376141062696</v>
      </c>
      <c r="BB218" s="18">
        <v>967.87400000000002</v>
      </c>
      <c r="BC218" s="17">
        <f t="shared" si="121"/>
        <v>2052857.1753719752</v>
      </c>
      <c r="BD218" s="129">
        <f t="shared" si="122"/>
        <v>3116970.3046280253</v>
      </c>
      <c r="BE218" s="21">
        <f t="shared" si="123"/>
        <v>2.5183571180801869</v>
      </c>
      <c r="BF218" s="218">
        <v>1011.883</v>
      </c>
      <c r="BG218" s="17">
        <f t="shared" si="124"/>
        <v>2127382.2740229191</v>
      </c>
      <c r="BH218" s="129">
        <f t="shared" si="125"/>
        <v>3050769.7259770809</v>
      </c>
      <c r="BI218" s="219">
        <f t="shared" si="126"/>
        <v>2.4340486725068078</v>
      </c>
      <c r="BN218" s="241">
        <f t="shared" si="127"/>
        <v>73288.620000000112</v>
      </c>
      <c r="BO218" s="241">
        <f t="shared" si="128"/>
        <v>23986.149999999441</v>
      </c>
      <c r="BP218" s="241">
        <f t="shared" si="129"/>
        <v>36219.220000000671</v>
      </c>
      <c r="BQ218" s="241">
        <f t="shared" si="130"/>
        <v>39897.580000000075</v>
      </c>
      <c r="BR218" s="241">
        <f t="shared" si="131"/>
        <v>8324.519999999553</v>
      </c>
    </row>
    <row r="219" spans="1:70" x14ac:dyDescent="0.25">
      <c r="A219" s="127">
        <v>109246003</v>
      </c>
      <c r="B219" t="s">
        <v>515</v>
      </c>
      <c r="C219" t="s">
        <v>352</v>
      </c>
      <c r="D219">
        <v>109246003</v>
      </c>
      <c r="E219" s="127">
        <f t="shared" si="107"/>
        <v>0</v>
      </c>
      <c r="F219" s="17">
        <v>4909284.84</v>
      </c>
      <c r="H219" s="17">
        <f t="shared" si="99"/>
        <v>4909284.84</v>
      </c>
      <c r="I219" s="128">
        <f t="shared" si="100"/>
        <v>8.8572399957037617E-4</v>
      </c>
      <c r="J219" s="17">
        <v>4909284.84</v>
      </c>
      <c r="K219" s="128">
        <f t="shared" si="101"/>
        <v>8.8576689913263094E-4</v>
      </c>
      <c r="L219" s="17">
        <v>4909284.84</v>
      </c>
      <c r="M219" s="128">
        <f t="shared" si="102"/>
        <v>8.8576689913263094E-4</v>
      </c>
      <c r="N219" s="17">
        <v>4909284.84</v>
      </c>
      <c r="O219" s="128">
        <f t="shared" si="103"/>
        <v>8.8353510418390051E-4</v>
      </c>
      <c r="P219" s="17">
        <v>4909284.84</v>
      </c>
      <c r="Q219" s="128">
        <f t="shared" si="104"/>
        <v>8.8353509634779852E-4</v>
      </c>
      <c r="R219" s="217">
        <v>4909284.84</v>
      </c>
      <c r="S219" s="128">
        <f t="shared" si="105"/>
        <v>8.8353509634779852E-4</v>
      </c>
      <c r="V219" s="17">
        <v>85361.41</v>
      </c>
      <c r="W219" s="17">
        <v>197267.63</v>
      </c>
      <c r="X219" s="17">
        <v>191967.6</v>
      </c>
      <c r="Y219" s="17">
        <v>223092.93</v>
      </c>
      <c r="Z219" s="17">
        <v>285512.21999999997</v>
      </c>
      <c r="AA219" s="17">
        <v>293374.23</v>
      </c>
      <c r="AB219" s="17"/>
      <c r="AD219" s="17">
        <f t="shared" si="108"/>
        <v>85361.410000000149</v>
      </c>
      <c r="AE219" s="17">
        <v>4994646.25</v>
      </c>
      <c r="AF219" s="17">
        <v>5106552.47</v>
      </c>
      <c r="AG219" s="17">
        <v>5101252.4400000004</v>
      </c>
      <c r="AH219" s="17">
        <v>5132256.58</v>
      </c>
      <c r="AI219" s="17">
        <v>5194797.0599999996</v>
      </c>
      <c r="AJ219" s="17">
        <f t="shared" si="106"/>
        <v>5202659</v>
      </c>
      <c r="AL219" s="18">
        <v>1637.018</v>
      </c>
      <c r="AM219" s="17">
        <f t="shared" si="109"/>
        <v>3189919.1697289506</v>
      </c>
      <c r="AN219" s="129">
        <f t="shared" si="110"/>
        <v>1804727.0802710494</v>
      </c>
      <c r="AO219" s="21">
        <f t="shared" si="111"/>
        <v>1.5657595018071879</v>
      </c>
      <c r="AP219" s="18">
        <v>1636.8579999999999</v>
      </c>
      <c r="AQ219" s="17">
        <f t="shared" si="112"/>
        <v>3299827.3177274321</v>
      </c>
      <c r="AR219" s="129">
        <f t="shared" si="113"/>
        <v>1806725.1522725676</v>
      </c>
      <c r="AS219" s="21">
        <f t="shared" si="114"/>
        <v>1.547521121049706</v>
      </c>
      <c r="AT219" s="18">
        <v>1263.8430000000001</v>
      </c>
      <c r="AU219" s="17">
        <f t="shared" si="115"/>
        <v>2542399.1240432085</v>
      </c>
      <c r="AV219" s="129">
        <f t="shared" si="116"/>
        <v>2558853.3159567919</v>
      </c>
      <c r="AW219" s="21">
        <f t="shared" si="117"/>
        <v>2.0064719153487656</v>
      </c>
      <c r="AX219" s="18">
        <v>1219.2329999999999</v>
      </c>
      <c r="AY219" s="17">
        <f t="shared" si="118"/>
        <v>2522949.6632132796</v>
      </c>
      <c r="AZ219" s="129">
        <f t="shared" si="119"/>
        <v>2609306.9167867205</v>
      </c>
      <c r="BA219" s="21">
        <f t="shared" si="120"/>
        <v>2.0342286866966082</v>
      </c>
      <c r="BB219" s="18">
        <v>1205.1669999999999</v>
      </c>
      <c r="BC219" s="17">
        <f t="shared" si="121"/>
        <v>2556154.7510022139</v>
      </c>
      <c r="BD219" s="129">
        <f t="shared" si="122"/>
        <v>2638642.3089977857</v>
      </c>
      <c r="BE219" s="21">
        <f t="shared" si="123"/>
        <v>2.0322701737691076</v>
      </c>
      <c r="BF219" s="218">
        <v>1249.307</v>
      </c>
      <c r="BG219" s="17">
        <f t="shared" si="124"/>
        <v>2626542.3637048462</v>
      </c>
      <c r="BH219" s="129">
        <f t="shared" si="125"/>
        <v>2576116.6362951538</v>
      </c>
      <c r="BI219" s="219">
        <f t="shared" si="126"/>
        <v>1.9808014795015281</v>
      </c>
      <c r="BN219" s="241">
        <f t="shared" si="127"/>
        <v>111906.21999999974</v>
      </c>
      <c r="BO219" s="241">
        <f t="shared" si="128"/>
        <v>-5300.0299999993294</v>
      </c>
      <c r="BP219" s="241">
        <f t="shared" si="129"/>
        <v>31004.139999999665</v>
      </c>
      <c r="BQ219" s="241">
        <f t="shared" si="130"/>
        <v>62540.479999999516</v>
      </c>
      <c r="BR219" s="241">
        <f t="shared" si="131"/>
        <v>7861.9400000004098</v>
      </c>
    </row>
    <row r="220" spans="1:70" x14ac:dyDescent="0.25">
      <c r="A220" s="127">
        <v>109248003</v>
      </c>
      <c r="B220" t="s">
        <v>525</v>
      </c>
      <c r="C220" t="s">
        <v>352</v>
      </c>
      <c r="D220">
        <v>109248003</v>
      </c>
      <c r="E220" s="127">
        <f t="shared" si="107"/>
        <v>0</v>
      </c>
      <c r="F220" s="17">
        <v>6283477.2800000003</v>
      </c>
      <c r="H220" s="17">
        <f t="shared" si="99"/>
        <v>6283477.2800000003</v>
      </c>
      <c r="I220" s="128">
        <f t="shared" si="100"/>
        <v>1.133653232402622E-3</v>
      </c>
      <c r="J220" s="17">
        <v>6283477.2800000003</v>
      </c>
      <c r="K220" s="128">
        <f t="shared" si="101"/>
        <v>1.1337081402830026E-3</v>
      </c>
      <c r="L220" s="17">
        <v>6283477.2800000003</v>
      </c>
      <c r="M220" s="128">
        <f t="shared" si="102"/>
        <v>1.1337081402830026E-3</v>
      </c>
      <c r="N220" s="17">
        <v>6283477.2800000003</v>
      </c>
      <c r="O220" s="128">
        <f t="shared" si="103"/>
        <v>1.1308516279169437E-3</v>
      </c>
      <c r="P220" s="17">
        <v>6283477.2800000003</v>
      </c>
      <c r="Q220" s="128">
        <f t="shared" si="104"/>
        <v>1.1308516178873832E-3</v>
      </c>
      <c r="R220" s="217">
        <v>6283477.2800000003</v>
      </c>
      <c r="S220" s="128">
        <f t="shared" si="105"/>
        <v>1.1308516178873832E-3</v>
      </c>
      <c r="V220" s="17">
        <v>109335.71</v>
      </c>
      <c r="W220" s="17">
        <v>252667.41</v>
      </c>
      <c r="X220" s="17">
        <v>328993.74</v>
      </c>
      <c r="Y220" s="17">
        <v>368963.81</v>
      </c>
      <c r="Z220" s="17">
        <v>463249.39</v>
      </c>
      <c r="AA220" s="17">
        <v>437391.68</v>
      </c>
      <c r="AB220" s="17"/>
      <c r="AD220" s="17">
        <f t="shared" si="108"/>
        <v>109335.70999999996</v>
      </c>
      <c r="AE220" s="17">
        <v>6392812.9900000002</v>
      </c>
      <c r="AF220" s="17">
        <v>6536144.6900000004</v>
      </c>
      <c r="AG220" s="17">
        <v>6612471.0199999996</v>
      </c>
      <c r="AH220" s="17">
        <v>6652397.3700000001</v>
      </c>
      <c r="AI220" s="17">
        <v>6746726.6699999999</v>
      </c>
      <c r="AJ220" s="17">
        <f t="shared" si="106"/>
        <v>6720869</v>
      </c>
      <c r="AL220" s="18">
        <v>2096.7849999999999</v>
      </c>
      <c r="AM220" s="17">
        <f t="shared" si="109"/>
        <v>4085828.4186857552</v>
      </c>
      <c r="AN220" s="129">
        <f t="shared" si="110"/>
        <v>2306984.571314245</v>
      </c>
      <c r="AO220" s="21">
        <f t="shared" si="111"/>
        <v>1.5646308006385417</v>
      </c>
      <c r="AP220" s="18">
        <v>2096.5459999999998</v>
      </c>
      <c r="AQ220" s="17">
        <f t="shared" si="112"/>
        <v>4226536.3053314192</v>
      </c>
      <c r="AR220" s="129">
        <f t="shared" si="113"/>
        <v>2309608.3846685812</v>
      </c>
      <c r="AS220" s="21">
        <f t="shared" si="114"/>
        <v>1.5464541690450417</v>
      </c>
      <c r="AT220" s="18">
        <v>2165.9720000000002</v>
      </c>
      <c r="AU220" s="17">
        <f t="shared" si="115"/>
        <v>4357159.3271491127</v>
      </c>
      <c r="AV220" s="129">
        <f t="shared" si="116"/>
        <v>2255311.6928508868</v>
      </c>
      <c r="AW220" s="21">
        <f t="shared" si="117"/>
        <v>1.5176105631020236</v>
      </c>
      <c r="AX220" s="18">
        <v>2017.2940000000001</v>
      </c>
      <c r="AY220" s="17">
        <f t="shared" si="118"/>
        <v>4174371.279240449</v>
      </c>
      <c r="AZ220" s="129">
        <f t="shared" si="119"/>
        <v>2478026.0907595512</v>
      </c>
      <c r="BA220" s="21">
        <f t="shared" si="120"/>
        <v>1.5936285790109312</v>
      </c>
      <c r="BB220" s="18">
        <v>1955.4079999999999</v>
      </c>
      <c r="BC220" s="17">
        <f t="shared" si="121"/>
        <v>4147413.1380528486</v>
      </c>
      <c r="BD220" s="129">
        <f t="shared" si="122"/>
        <v>2599313.5319471513</v>
      </c>
      <c r="BE220" s="21">
        <f t="shared" si="123"/>
        <v>1.626731276924944</v>
      </c>
      <c r="BF220" s="218">
        <v>1862.5920000000001</v>
      </c>
      <c r="BG220" s="17">
        <f t="shared" si="124"/>
        <v>3915912.4172823313</v>
      </c>
      <c r="BH220" s="129">
        <f t="shared" si="125"/>
        <v>2804956.5827176687</v>
      </c>
      <c r="BI220" s="219">
        <f t="shared" si="126"/>
        <v>1.7162970679166329</v>
      </c>
      <c r="BN220" s="241">
        <f t="shared" si="127"/>
        <v>143331.70000000019</v>
      </c>
      <c r="BO220" s="241">
        <f t="shared" si="128"/>
        <v>76326.329999999143</v>
      </c>
      <c r="BP220" s="241">
        <f t="shared" si="129"/>
        <v>39926.350000000559</v>
      </c>
      <c r="BQ220" s="241">
        <f t="shared" si="130"/>
        <v>94329.299999999814</v>
      </c>
      <c r="BR220" s="241">
        <f t="shared" si="131"/>
        <v>-25857.669999999925</v>
      </c>
    </row>
    <row r="221" spans="1:70" x14ac:dyDescent="0.25">
      <c r="A221" s="127">
        <v>105251453</v>
      </c>
      <c r="B221" t="s">
        <v>237</v>
      </c>
      <c r="C221" t="s">
        <v>238</v>
      </c>
      <c r="D221">
        <v>105251453</v>
      </c>
      <c r="E221" s="127">
        <f t="shared" si="107"/>
        <v>0</v>
      </c>
      <c r="F221" s="17">
        <v>12530159.880000001</v>
      </c>
      <c r="H221" s="17">
        <f t="shared" si="99"/>
        <v>12530159.880000001</v>
      </c>
      <c r="I221" s="128">
        <f t="shared" si="100"/>
        <v>2.26066803737749E-3</v>
      </c>
      <c r="J221" s="17">
        <v>12530159.880000001</v>
      </c>
      <c r="K221" s="128">
        <f t="shared" si="101"/>
        <v>2.2607775316096142E-3</v>
      </c>
      <c r="L221" s="17">
        <v>12530159.880000001</v>
      </c>
      <c r="M221" s="128">
        <f t="shared" si="102"/>
        <v>2.2607775316096142E-3</v>
      </c>
      <c r="N221" s="17">
        <v>12530159.880000001</v>
      </c>
      <c r="O221" s="128">
        <f t="shared" si="103"/>
        <v>2.2550812339943043E-3</v>
      </c>
      <c r="P221" s="17">
        <v>12530159.880000001</v>
      </c>
      <c r="Q221" s="128">
        <f t="shared" si="104"/>
        <v>2.2550812139939145E-3</v>
      </c>
      <c r="R221" s="217">
        <v>12530159.880000001</v>
      </c>
      <c r="S221" s="128">
        <f t="shared" si="105"/>
        <v>2.2550812139939145E-3</v>
      </c>
      <c r="V221" s="17">
        <v>238706.94</v>
      </c>
      <c r="W221" s="17">
        <v>551639.48</v>
      </c>
      <c r="X221" s="17">
        <v>572725.06000000006</v>
      </c>
      <c r="Y221" s="17">
        <v>617744.74</v>
      </c>
      <c r="Z221" s="17">
        <v>828999.08</v>
      </c>
      <c r="AA221" s="17">
        <v>783227.31</v>
      </c>
      <c r="AB221" s="17"/>
      <c r="AD221" s="17">
        <f t="shared" si="108"/>
        <v>238706.93999999948</v>
      </c>
      <c r="AE221" s="17">
        <v>12768866.82</v>
      </c>
      <c r="AF221" s="17">
        <v>13081799.359999999</v>
      </c>
      <c r="AG221" s="17">
        <v>13102884.939999999</v>
      </c>
      <c r="AH221" s="17">
        <v>13147813.09</v>
      </c>
      <c r="AI221" s="17">
        <v>13359158.960000001</v>
      </c>
      <c r="AJ221" s="17">
        <f t="shared" si="106"/>
        <v>13313387</v>
      </c>
      <c r="AL221" s="18">
        <v>4577.8010000000004</v>
      </c>
      <c r="AM221" s="17">
        <f t="shared" si="109"/>
        <v>8920375.4418731872</v>
      </c>
      <c r="AN221" s="129">
        <f t="shared" si="110"/>
        <v>3848491.3781268131</v>
      </c>
      <c r="AO221" s="21">
        <f t="shared" si="111"/>
        <v>1.4314270630428387</v>
      </c>
      <c r="AP221" s="18">
        <v>4577.3119999999999</v>
      </c>
      <c r="AQ221" s="17">
        <f t="shared" si="112"/>
        <v>9227641.7254041508</v>
      </c>
      <c r="AR221" s="129">
        <f t="shared" si="113"/>
        <v>3854157.6345958486</v>
      </c>
      <c r="AS221" s="21">
        <f t="shared" si="114"/>
        <v>1.4176752575888554</v>
      </c>
      <c r="AT221" s="18">
        <v>3770.6080000000002</v>
      </c>
      <c r="AU221" s="17">
        <f t="shared" si="115"/>
        <v>7585111.8187229848</v>
      </c>
      <c r="AV221" s="129">
        <f t="shared" si="116"/>
        <v>5517773.1212770147</v>
      </c>
      <c r="AW221" s="21">
        <f t="shared" si="117"/>
        <v>1.7274478284759125</v>
      </c>
      <c r="AX221" s="18">
        <v>3377.393</v>
      </c>
      <c r="AY221" s="17">
        <f t="shared" si="118"/>
        <v>6988813.8952020565</v>
      </c>
      <c r="AZ221" s="129">
        <f t="shared" si="119"/>
        <v>6158999.1947979433</v>
      </c>
      <c r="BA221" s="21">
        <f t="shared" si="120"/>
        <v>1.8812653029759749</v>
      </c>
      <c r="BB221" s="18">
        <v>3499.2629999999999</v>
      </c>
      <c r="BC221" s="17">
        <f t="shared" si="121"/>
        <v>7421923.8847863087</v>
      </c>
      <c r="BD221" s="129">
        <f t="shared" si="122"/>
        <v>5937235.0752136922</v>
      </c>
      <c r="BE221" s="21">
        <f t="shared" si="123"/>
        <v>1.7999590358753237</v>
      </c>
      <c r="BF221" s="218">
        <v>3335.3009999999999</v>
      </c>
      <c r="BG221" s="17">
        <f t="shared" si="124"/>
        <v>7012135.0254238052</v>
      </c>
      <c r="BH221" s="129">
        <f t="shared" si="125"/>
        <v>6301251.9745761948</v>
      </c>
      <c r="BI221" s="219">
        <f t="shared" si="126"/>
        <v>1.8986210265104464</v>
      </c>
      <c r="BN221" s="241">
        <f t="shared" si="127"/>
        <v>312932.53999999911</v>
      </c>
      <c r="BO221" s="241">
        <f t="shared" si="128"/>
        <v>21085.580000000075</v>
      </c>
      <c r="BP221" s="241">
        <f t="shared" si="129"/>
        <v>44928.150000000373</v>
      </c>
      <c r="BQ221" s="241">
        <f t="shared" si="130"/>
        <v>211345.87000000104</v>
      </c>
      <c r="BR221" s="241">
        <f t="shared" si="131"/>
        <v>-45771.960000000894</v>
      </c>
    </row>
    <row r="222" spans="1:70" x14ac:dyDescent="0.25">
      <c r="A222" s="127">
        <v>105252602</v>
      </c>
      <c r="B222" t="s">
        <v>281</v>
      </c>
      <c r="C222" t="s">
        <v>238</v>
      </c>
      <c r="D222">
        <v>105252602</v>
      </c>
      <c r="E222" s="127">
        <f t="shared" si="107"/>
        <v>0</v>
      </c>
      <c r="F222" s="17">
        <v>57330815.759999998</v>
      </c>
      <c r="H222" s="17">
        <f t="shared" si="99"/>
        <v>57330815.759999998</v>
      </c>
      <c r="I222" s="128">
        <f t="shared" si="100"/>
        <v>1.0343518677066526E-2</v>
      </c>
      <c r="J222" s="17">
        <v>57330815.600000001</v>
      </c>
      <c r="K222" s="128">
        <f t="shared" si="101"/>
        <v>1.0344019630923813E-2</v>
      </c>
      <c r="L222" s="17">
        <v>57330815.600000001</v>
      </c>
      <c r="M222" s="128">
        <f t="shared" si="102"/>
        <v>1.0344019630923813E-2</v>
      </c>
      <c r="N222" s="17">
        <v>71330815.599999994</v>
      </c>
      <c r="O222" s="128">
        <f t="shared" si="103"/>
        <v>1.2837568331575682E-2</v>
      </c>
      <c r="P222" s="17">
        <v>71330815.599999994</v>
      </c>
      <c r="Q222" s="128">
        <f t="shared" si="104"/>
        <v>1.2837568217718864E-2</v>
      </c>
      <c r="R222" s="217">
        <v>71330815.599999994</v>
      </c>
      <c r="S222" s="128">
        <f t="shared" si="105"/>
        <v>1.2837568217718864E-2</v>
      </c>
      <c r="V222" s="17">
        <v>2583470.84</v>
      </c>
      <c r="W222" s="17">
        <v>5879078.29</v>
      </c>
      <c r="X222" s="17">
        <v>6933333.0700000003</v>
      </c>
      <c r="Y222" s="17">
        <v>7980532.7199999997</v>
      </c>
      <c r="Z222" s="17">
        <v>10491802.99</v>
      </c>
      <c r="AA222" s="17">
        <v>10606270.01</v>
      </c>
      <c r="AB222" s="17"/>
      <c r="AD222" s="17">
        <f t="shared" si="108"/>
        <v>2583470.8400000036</v>
      </c>
      <c r="AE222" s="17">
        <v>59914286.600000001</v>
      </c>
      <c r="AF222" s="17">
        <v>63209893.890000001</v>
      </c>
      <c r="AG222" s="17">
        <v>64264148.670000002</v>
      </c>
      <c r="AH222" s="17">
        <v>79309301.379999995</v>
      </c>
      <c r="AI222" s="17">
        <v>81822618.590000004</v>
      </c>
      <c r="AJ222" s="17">
        <f t="shared" si="106"/>
        <v>81937086</v>
      </c>
      <c r="AL222" s="18">
        <v>49544.498</v>
      </c>
      <c r="AM222" s="17">
        <f t="shared" si="109"/>
        <v>96543192.515169442</v>
      </c>
      <c r="AN222" s="129">
        <f t="shared" si="110"/>
        <v>-36628905.91516944</v>
      </c>
      <c r="AO222" s="21">
        <f t="shared" si="111"/>
        <v>0.62059566334090221</v>
      </c>
      <c r="AP222" s="18">
        <v>48782.540999999997</v>
      </c>
      <c r="AQ222" s="17">
        <f t="shared" si="112"/>
        <v>98343265.829997748</v>
      </c>
      <c r="AR222" s="129">
        <f t="shared" si="113"/>
        <v>-35133371.939997748</v>
      </c>
      <c r="AS222" s="21">
        <f t="shared" si="114"/>
        <v>0.64274755730878952</v>
      </c>
      <c r="AT222" s="18">
        <v>45646.476999999999</v>
      </c>
      <c r="AU222" s="17">
        <f t="shared" si="115"/>
        <v>91824350.92053242</v>
      </c>
      <c r="AV222" s="129">
        <f t="shared" si="116"/>
        <v>-27560202.250532418</v>
      </c>
      <c r="AW222" s="21">
        <f t="shared" si="117"/>
        <v>0.69985954733963918</v>
      </c>
      <c r="AX222" s="18">
        <v>43627.203000000001</v>
      </c>
      <c r="AY222" s="17">
        <f t="shared" si="118"/>
        <v>90277442.552643672</v>
      </c>
      <c r="AZ222" s="129">
        <f t="shared" si="119"/>
        <v>-10968141.172643676</v>
      </c>
      <c r="BA222" s="21">
        <f t="shared" si="120"/>
        <v>0.87850629279570247</v>
      </c>
      <c r="BB222" s="18">
        <v>44286.633000000002</v>
      </c>
      <c r="BC222" s="17">
        <f t="shared" si="121"/>
        <v>93931784.847113684</v>
      </c>
      <c r="BD222" s="129">
        <f t="shared" si="122"/>
        <v>-12109166.25711368</v>
      </c>
      <c r="BE222" s="21">
        <f t="shared" si="123"/>
        <v>0.87108553002774369</v>
      </c>
      <c r="BF222" s="218">
        <v>45165.819000000003</v>
      </c>
      <c r="BG222" s="17">
        <f t="shared" si="124"/>
        <v>94956593.53139402</v>
      </c>
      <c r="BH222" s="129">
        <f t="shared" si="125"/>
        <v>-13019507.53139402</v>
      </c>
      <c r="BI222" s="219">
        <f t="shared" si="126"/>
        <v>0.86288990530089327</v>
      </c>
      <c r="BN222" s="241">
        <f t="shared" si="127"/>
        <v>3295607.2899999991</v>
      </c>
      <c r="BO222" s="241">
        <f t="shared" si="128"/>
        <v>1054254.7800000012</v>
      </c>
      <c r="BP222" s="241">
        <f t="shared" si="129"/>
        <v>15045152.709999993</v>
      </c>
      <c r="BQ222" s="241">
        <f t="shared" si="130"/>
        <v>2513317.2100000083</v>
      </c>
      <c r="BR222" s="241">
        <f t="shared" si="131"/>
        <v>114467.40999999642</v>
      </c>
    </row>
    <row r="223" spans="1:70" x14ac:dyDescent="0.25">
      <c r="A223" s="127">
        <v>105253303</v>
      </c>
      <c r="B223" t="s">
        <v>285</v>
      </c>
      <c r="C223" t="s">
        <v>238</v>
      </c>
      <c r="D223">
        <v>105253303</v>
      </c>
      <c r="E223" s="127">
        <f t="shared" si="107"/>
        <v>0</v>
      </c>
      <c r="F223" s="17">
        <v>2993662.06</v>
      </c>
      <c r="H223" s="17">
        <f t="shared" si="99"/>
        <v>2993662.06</v>
      </c>
      <c r="I223" s="128">
        <f t="shared" si="100"/>
        <v>5.4011091626642949E-4</v>
      </c>
      <c r="J223" s="17">
        <v>2993662.06</v>
      </c>
      <c r="K223" s="128">
        <f t="shared" si="101"/>
        <v>5.401370762461614E-4</v>
      </c>
      <c r="L223" s="17">
        <v>2993662.06</v>
      </c>
      <c r="M223" s="128">
        <f t="shared" si="102"/>
        <v>5.401370762461614E-4</v>
      </c>
      <c r="N223" s="17">
        <v>2993662.06</v>
      </c>
      <c r="O223" s="128">
        <f t="shared" si="103"/>
        <v>5.3877613670375057E-4</v>
      </c>
      <c r="P223" s="17">
        <v>2993662.06</v>
      </c>
      <c r="Q223" s="128">
        <f t="shared" si="104"/>
        <v>5.3877613192532725E-4</v>
      </c>
      <c r="R223" s="217">
        <v>2993662.06</v>
      </c>
      <c r="S223" s="128">
        <f t="shared" si="105"/>
        <v>5.3877613192532725E-4</v>
      </c>
      <c r="V223" s="17">
        <v>68650.47</v>
      </c>
      <c r="W223" s="17">
        <v>158608.5</v>
      </c>
      <c r="X223" s="17">
        <v>204100.73</v>
      </c>
      <c r="Y223" s="17">
        <v>248706.3</v>
      </c>
      <c r="Z223" s="17">
        <v>304265.52</v>
      </c>
      <c r="AA223" s="17">
        <v>285286.93</v>
      </c>
      <c r="AB223" s="17"/>
      <c r="AD223" s="17">
        <f t="shared" si="108"/>
        <v>68650.469999999739</v>
      </c>
      <c r="AE223" s="17">
        <v>3062312.53</v>
      </c>
      <c r="AF223" s="17">
        <v>3152270.56</v>
      </c>
      <c r="AG223" s="17">
        <v>3197762.79</v>
      </c>
      <c r="AH223" s="17">
        <v>3242308.68</v>
      </c>
      <c r="AI223" s="17">
        <v>3297927.58</v>
      </c>
      <c r="AJ223" s="17">
        <f t="shared" si="106"/>
        <v>3278949</v>
      </c>
      <c r="AL223" s="18">
        <v>1316.5440000000001</v>
      </c>
      <c r="AM223" s="17">
        <f t="shared" si="109"/>
        <v>2565438.4639580213</v>
      </c>
      <c r="AN223" s="129">
        <f t="shared" si="110"/>
        <v>496874.06604197854</v>
      </c>
      <c r="AO223" s="21">
        <f t="shared" si="111"/>
        <v>1.1936799783049128</v>
      </c>
      <c r="AP223" s="18">
        <v>1316.078</v>
      </c>
      <c r="AQ223" s="17">
        <f t="shared" si="112"/>
        <v>2653150.204025079</v>
      </c>
      <c r="AR223" s="129">
        <f t="shared" si="113"/>
        <v>499120.35597492103</v>
      </c>
      <c r="AS223" s="21">
        <f t="shared" si="114"/>
        <v>1.188123670954516</v>
      </c>
      <c r="AT223" s="18">
        <v>1343.723</v>
      </c>
      <c r="AU223" s="17">
        <f t="shared" si="115"/>
        <v>2703089.0531155467</v>
      </c>
      <c r="AV223" s="129">
        <f t="shared" si="116"/>
        <v>494673.73688445333</v>
      </c>
      <c r="AW223" s="21">
        <f t="shared" si="117"/>
        <v>1.1830031224144459</v>
      </c>
      <c r="AX223" s="18">
        <v>1359.626</v>
      </c>
      <c r="AY223" s="17">
        <f t="shared" si="118"/>
        <v>2813463.8406244079</v>
      </c>
      <c r="AZ223" s="129">
        <f t="shared" si="119"/>
        <v>428844.8393755923</v>
      </c>
      <c r="BA223" s="21">
        <f t="shared" si="120"/>
        <v>1.1524259289148768</v>
      </c>
      <c r="BB223" s="18">
        <v>1284.326</v>
      </c>
      <c r="BC223" s="17">
        <f t="shared" si="121"/>
        <v>2724050.6973188529</v>
      </c>
      <c r="BD223" s="129">
        <f t="shared" si="122"/>
        <v>573876.8826811472</v>
      </c>
      <c r="BE223" s="21">
        <f t="shared" si="123"/>
        <v>1.2106704119882885</v>
      </c>
      <c r="BF223" s="218">
        <v>1214.8679999999999</v>
      </c>
      <c r="BG223" s="17">
        <f t="shared" si="124"/>
        <v>2554137.8286597123</v>
      </c>
      <c r="BH223" s="129">
        <f t="shared" si="125"/>
        <v>724811.17134028766</v>
      </c>
      <c r="BI223" s="219">
        <f t="shared" si="126"/>
        <v>1.2837791928091185</v>
      </c>
      <c r="BN223" s="241">
        <f t="shared" si="127"/>
        <v>89958.030000000261</v>
      </c>
      <c r="BO223" s="241">
        <f t="shared" si="128"/>
        <v>45492.229999999981</v>
      </c>
      <c r="BP223" s="241">
        <f t="shared" si="129"/>
        <v>44545.89000000013</v>
      </c>
      <c r="BQ223" s="241">
        <f t="shared" si="130"/>
        <v>55618.899999999907</v>
      </c>
      <c r="BR223" s="241">
        <f t="shared" si="131"/>
        <v>-18978.580000000075</v>
      </c>
    </row>
    <row r="224" spans="1:70" x14ac:dyDescent="0.25">
      <c r="A224" s="127">
        <v>105253553</v>
      </c>
      <c r="B224" t="s">
        <v>296</v>
      </c>
      <c r="C224" t="s">
        <v>238</v>
      </c>
      <c r="D224">
        <v>105253553</v>
      </c>
      <c r="E224" s="127">
        <f t="shared" si="107"/>
        <v>0</v>
      </c>
      <c r="F224" s="17">
        <v>6549616.7300000004</v>
      </c>
      <c r="H224" s="17">
        <f t="shared" si="99"/>
        <v>6549616.7300000004</v>
      </c>
      <c r="I224" s="128">
        <f t="shared" si="100"/>
        <v>1.1816696147841869E-3</v>
      </c>
      <c r="J224" s="17">
        <v>6549616.7300000004</v>
      </c>
      <c r="K224" s="128">
        <f t="shared" si="101"/>
        <v>1.1817268483120451E-3</v>
      </c>
      <c r="L224" s="17">
        <v>6549616.7300000004</v>
      </c>
      <c r="M224" s="128">
        <f t="shared" si="102"/>
        <v>1.1817268483120451E-3</v>
      </c>
      <c r="N224" s="17">
        <v>6549616.7300000004</v>
      </c>
      <c r="O224" s="128">
        <f t="shared" si="103"/>
        <v>1.1787493471055487E-3</v>
      </c>
      <c r="P224" s="17">
        <v>6549616.7300000004</v>
      </c>
      <c r="Q224" s="128">
        <f t="shared" si="104"/>
        <v>1.178749336651182E-3</v>
      </c>
      <c r="R224" s="217">
        <v>6549616.7300000004</v>
      </c>
      <c r="S224" s="128">
        <f t="shared" si="105"/>
        <v>1.178749336651182E-3</v>
      </c>
      <c r="V224" s="17">
        <v>132084.56</v>
      </c>
      <c r="W224" s="17">
        <v>305499.71000000002</v>
      </c>
      <c r="X224" s="17">
        <v>404308.92</v>
      </c>
      <c r="Y224" s="17">
        <v>491140.18</v>
      </c>
      <c r="Z224" s="17">
        <v>581054.12</v>
      </c>
      <c r="AA224" s="17">
        <v>538953.13</v>
      </c>
      <c r="AB224" s="17"/>
      <c r="AD224" s="17">
        <f t="shared" si="108"/>
        <v>132084.55999999959</v>
      </c>
      <c r="AE224" s="17">
        <v>6681701.29</v>
      </c>
      <c r="AF224" s="17">
        <v>6855116.4400000004</v>
      </c>
      <c r="AG224" s="17">
        <v>6953925.6500000004</v>
      </c>
      <c r="AH224" s="17">
        <v>7040638.5199999996</v>
      </c>
      <c r="AI224" s="17">
        <v>7130670.8499999996</v>
      </c>
      <c r="AJ224" s="17">
        <f t="shared" si="106"/>
        <v>7088570</v>
      </c>
      <c r="AL224" s="18">
        <v>2533.0509999999999</v>
      </c>
      <c r="AM224" s="17">
        <f t="shared" si="109"/>
        <v>4935943.2472954411</v>
      </c>
      <c r="AN224" s="129">
        <f t="shared" si="110"/>
        <v>1745758.0427045589</v>
      </c>
      <c r="AO224" s="21">
        <f t="shared" si="111"/>
        <v>1.3536827623901702</v>
      </c>
      <c r="AP224" s="18">
        <v>2534.9299999999998</v>
      </c>
      <c r="AQ224" s="17">
        <f t="shared" si="112"/>
        <v>5110297.4494591458</v>
      </c>
      <c r="AR224" s="129">
        <f t="shared" si="113"/>
        <v>1744818.9905408546</v>
      </c>
      <c r="AS224" s="21">
        <f t="shared" si="114"/>
        <v>1.3414319827362533</v>
      </c>
      <c r="AT224" s="18">
        <v>2661.819</v>
      </c>
      <c r="AU224" s="17">
        <f t="shared" si="115"/>
        <v>5354625.76756889</v>
      </c>
      <c r="AV224" s="129">
        <f t="shared" si="116"/>
        <v>1599299.8824311104</v>
      </c>
      <c r="AW224" s="21">
        <f t="shared" si="117"/>
        <v>1.2986763131267762</v>
      </c>
      <c r="AX224" s="18">
        <v>2684.9589999999998</v>
      </c>
      <c r="AY224" s="17">
        <f t="shared" si="118"/>
        <v>5555965.4346556114</v>
      </c>
      <c r="AZ224" s="129">
        <f t="shared" si="119"/>
        <v>1484673.0853443881</v>
      </c>
      <c r="BA224" s="21">
        <f t="shared" si="120"/>
        <v>1.2672214402349709</v>
      </c>
      <c r="BB224" s="18">
        <v>2452.67</v>
      </c>
      <c r="BC224" s="17">
        <f t="shared" si="121"/>
        <v>5202104.001470834</v>
      </c>
      <c r="BD224" s="129">
        <f t="shared" si="122"/>
        <v>1928566.8485291656</v>
      </c>
      <c r="BE224" s="21">
        <f t="shared" si="123"/>
        <v>1.3707282376484373</v>
      </c>
      <c r="BF224" s="218">
        <v>2295.0819999999999</v>
      </c>
      <c r="BG224" s="17">
        <f t="shared" si="124"/>
        <v>4825179.1602676092</v>
      </c>
      <c r="BH224" s="129">
        <f t="shared" si="125"/>
        <v>2263390.8397323908</v>
      </c>
      <c r="BI224" s="219">
        <f t="shared" si="126"/>
        <v>1.4690791294072614</v>
      </c>
      <c r="BN224" s="241">
        <f t="shared" si="127"/>
        <v>173415.15000000037</v>
      </c>
      <c r="BO224" s="241">
        <f t="shared" si="128"/>
        <v>98809.209999999963</v>
      </c>
      <c r="BP224" s="241">
        <f t="shared" si="129"/>
        <v>86712.86999999918</v>
      </c>
      <c r="BQ224" s="241">
        <f t="shared" si="130"/>
        <v>90032.330000000075</v>
      </c>
      <c r="BR224" s="241">
        <f t="shared" si="131"/>
        <v>-42100.849999999627</v>
      </c>
    </row>
    <row r="225" spans="1:70" x14ac:dyDescent="0.25">
      <c r="A225" s="127">
        <v>105253903</v>
      </c>
      <c r="B225" t="s">
        <v>306</v>
      </c>
      <c r="C225" t="s">
        <v>238</v>
      </c>
      <c r="D225">
        <v>105253903</v>
      </c>
      <c r="E225" s="127">
        <f t="shared" si="107"/>
        <v>0</v>
      </c>
      <c r="F225" s="17">
        <v>10205272.960000001</v>
      </c>
      <c r="H225" s="17">
        <f t="shared" si="99"/>
        <v>10205272.960000001</v>
      </c>
      <c r="I225" s="128">
        <f t="shared" si="100"/>
        <v>1.8412162825000417E-3</v>
      </c>
      <c r="J225" s="17">
        <v>10205272.960000001</v>
      </c>
      <c r="K225" s="128">
        <f t="shared" si="101"/>
        <v>1.8413054608135727E-3</v>
      </c>
      <c r="L225" s="17">
        <v>10205272.960000001</v>
      </c>
      <c r="M225" s="128">
        <f t="shared" si="102"/>
        <v>1.8413054608135727E-3</v>
      </c>
      <c r="N225" s="17">
        <v>10205272.960000001</v>
      </c>
      <c r="O225" s="128">
        <f t="shared" si="103"/>
        <v>1.8366660729220885E-3</v>
      </c>
      <c r="P225" s="17">
        <v>10205272.960000001</v>
      </c>
      <c r="Q225" s="128">
        <f t="shared" si="104"/>
        <v>1.8366660566326366E-3</v>
      </c>
      <c r="R225" s="217">
        <v>10205272.960000001</v>
      </c>
      <c r="S225" s="128">
        <f t="shared" si="105"/>
        <v>1.8366660566326366E-3</v>
      </c>
      <c r="V225" s="17">
        <v>113403.81</v>
      </c>
      <c r="W225" s="17">
        <v>261915.08</v>
      </c>
      <c r="X225" s="17">
        <v>321205.48</v>
      </c>
      <c r="Y225" s="17">
        <v>413290.89</v>
      </c>
      <c r="Z225" s="17">
        <v>525379.61</v>
      </c>
      <c r="AA225" s="17">
        <v>426325.34</v>
      </c>
      <c r="AB225" s="17"/>
      <c r="AD225" s="17">
        <f t="shared" si="108"/>
        <v>113403.80999999866</v>
      </c>
      <c r="AE225" s="17">
        <v>10318676.77</v>
      </c>
      <c r="AF225" s="17">
        <v>10467188.039999999</v>
      </c>
      <c r="AG225" s="17">
        <v>10526478.439999999</v>
      </c>
      <c r="AH225" s="17">
        <v>10618464.689999999</v>
      </c>
      <c r="AI225" s="17">
        <v>10730652.57</v>
      </c>
      <c r="AJ225" s="17">
        <f t="shared" si="106"/>
        <v>10631598</v>
      </c>
      <c r="AL225" s="18">
        <v>2174.8009999999999</v>
      </c>
      <c r="AM225" s="17">
        <f t="shared" si="109"/>
        <v>4237851.6303703999</v>
      </c>
      <c r="AN225" s="129">
        <f t="shared" si="110"/>
        <v>6080825.1396295996</v>
      </c>
      <c r="AO225" s="21">
        <f t="shared" si="111"/>
        <v>2.4348839152488497</v>
      </c>
      <c r="AP225" s="18">
        <v>2173.2800000000002</v>
      </c>
      <c r="AQ225" s="17">
        <f t="shared" si="112"/>
        <v>4381228.3735490032</v>
      </c>
      <c r="AR225" s="129">
        <f t="shared" si="113"/>
        <v>6085959.666450996</v>
      </c>
      <c r="AS225" s="21">
        <f t="shared" si="114"/>
        <v>2.3890989347174978</v>
      </c>
      <c r="AT225" s="18">
        <v>2114.6970000000001</v>
      </c>
      <c r="AU225" s="17">
        <f t="shared" si="115"/>
        <v>4254012.4053516146</v>
      </c>
      <c r="AV225" s="129">
        <f t="shared" si="116"/>
        <v>6272466.0346483849</v>
      </c>
      <c r="AW225" s="21">
        <f t="shared" si="117"/>
        <v>2.4744823091624095</v>
      </c>
      <c r="AX225" s="18">
        <v>2259.3760000000002</v>
      </c>
      <c r="AY225" s="17">
        <f t="shared" si="118"/>
        <v>4675309.738394686</v>
      </c>
      <c r="AZ225" s="129">
        <f t="shared" si="119"/>
        <v>5943154.9516053135</v>
      </c>
      <c r="BA225" s="21">
        <f t="shared" si="120"/>
        <v>2.2711788703107305</v>
      </c>
      <c r="BB225" s="18">
        <v>2217.6640000000002</v>
      </c>
      <c r="BC225" s="17">
        <f t="shared" si="121"/>
        <v>4703657.1443846161</v>
      </c>
      <c r="BD225" s="129">
        <f t="shared" si="122"/>
        <v>6026995.4256153842</v>
      </c>
      <c r="BE225" s="21">
        <f t="shared" si="123"/>
        <v>2.28134241944284</v>
      </c>
      <c r="BF225" s="218">
        <v>1815.4670000000001</v>
      </c>
      <c r="BG225" s="17">
        <f t="shared" si="124"/>
        <v>3816836.8426720947</v>
      </c>
      <c r="BH225" s="129">
        <f t="shared" si="125"/>
        <v>6814761.1573279053</v>
      </c>
      <c r="BI225" s="219">
        <f t="shared" si="126"/>
        <v>2.7854473319737245</v>
      </c>
      <c r="BN225" s="241">
        <f t="shared" si="127"/>
        <v>148511.26999999955</v>
      </c>
      <c r="BO225" s="241">
        <f t="shared" si="128"/>
        <v>59290.400000000373</v>
      </c>
      <c r="BP225" s="241">
        <f t="shared" si="129"/>
        <v>91986.25</v>
      </c>
      <c r="BQ225" s="241">
        <f t="shared" si="130"/>
        <v>112187.88000000082</v>
      </c>
      <c r="BR225" s="241">
        <f t="shared" si="131"/>
        <v>-99054.570000000298</v>
      </c>
    </row>
    <row r="226" spans="1:70" x14ac:dyDescent="0.25">
      <c r="A226" s="127">
        <v>105254053</v>
      </c>
      <c r="B226" t="s">
        <v>308</v>
      </c>
      <c r="C226" t="s">
        <v>238</v>
      </c>
      <c r="D226">
        <v>105254053</v>
      </c>
      <c r="E226" s="127">
        <f t="shared" si="107"/>
        <v>0</v>
      </c>
      <c r="F226" s="17">
        <v>8327989.7300000004</v>
      </c>
      <c r="H226" s="17">
        <f t="shared" si="99"/>
        <v>8327989.7300000004</v>
      </c>
      <c r="I226" s="128">
        <f t="shared" si="100"/>
        <v>1.5025203491832056E-3</v>
      </c>
      <c r="J226" s="17">
        <v>8327989.7300000004</v>
      </c>
      <c r="K226" s="128">
        <f t="shared" si="101"/>
        <v>1.5025931229426274E-3</v>
      </c>
      <c r="L226" s="17">
        <v>8327989.7300000004</v>
      </c>
      <c r="M226" s="128">
        <f t="shared" si="102"/>
        <v>1.5025931229426274E-3</v>
      </c>
      <c r="N226" s="17">
        <v>8327989.7300000004</v>
      </c>
      <c r="O226" s="128">
        <f t="shared" si="103"/>
        <v>1.4988071610320341E-3</v>
      </c>
      <c r="P226" s="17">
        <v>8327989.7300000004</v>
      </c>
      <c r="Q226" s="128">
        <f t="shared" si="104"/>
        <v>1.498807147739064E-3</v>
      </c>
      <c r="R226" s="217">
        <v>8327989.7300000004</v>
      </c>
      <c r="S226" s="128">
        <f t="shared" si="105"/>
        <v>1.498807147739064E-3</v>
      </c>
      <c r="V226" s="17">
        <v>152478.89000000001</v>
      </c>
      <c r="W226" s="17">
        <v>352505.54</v>
      </c>
      <c r="X226" s="17">
        <v>495398.22</v>
      </c>
      <c r="Y226" s="17">
        <v>587851.17000000004</v>
      </c>
      <c r="Z226" s="17">
        <v>766505.21</v>
      </c>
      <c r="AA226" s="17">
        <v>814797.56</v>
      </c>
      <c r="AB226" s="17"/>
      <c r="AD226" s="17">
        <f t="shared" si="108"/>
        <v>152478.88999999873</v>
      </c>
      <c r="AE226" s="17">
        <v>8480468.6199999992</v>
      </c>
      <c r="AF226" s="17">
        <v>8680495.2699999996</v>
      </c>
      <c r="AG226" s="17">
        <v>8823387.9499999993</v>
      </c>
      <c r="AH226" s="17">
        <v>8915699.8499999996</v>
      </c>
      <c r="AI226" s="17">
        <v>9094494.9399999995</v>
      </c>
      <c r="AJ226" s="17">
        <f t="shared" si="106"/>
        <v>9142787</v>
      </c>
      <c r="AL226" s="18">
        <v>2924.163</v>
      </c>
      <c r="AM226" s="17">
        <f t="shared" si="109"/>
        <v>5698070.2772432053</v>
      </c>
      <c r="AN226" s="129">
        <f t="shared" si="110"/>
        <v>2782398.3427567938</v>
      </c>
      <c r="AO226" s="21">
        <f t="shared" si="111"/>
        <v>1.4883053748685864</v>
      </c>
      <c r="AP226" s="18">
        <v>2924.9679999999998</v>
      </c>
      <c r="AQ226" s="17">
        <f t="shared" si="112"/>
        <v>5896595.3735012878</v>
      </c>
      <c r="AR226" s="129">
        <f t="shared" si="113"/>
        <v>2783899.8964987118</v>
      </c>
      <c r="AS226" s="21">
        <f t="shared" si="114"/>
        <v>1.4721198793814614</v>
      </c>
      <c r="AT226" s="18">
        <v>3261.5169999999998</v>
      </c>
      <c r="AU226" s="17">
        <f t="shared" si="115"/>
        <v>6561003.1972737368</v>
      </c>
      <c r="AV226" s="129">
        <f t="shared" si="116"/>
        <v>2262384.7527262624</v>
      </c>
      <c r="AW226" s="21">
        <f t="shared" si="117"/>
        <v>1.3448229919574404</v>
      </c>
      <c r="AX226" s="18">
        <v>3213.6610000000001</v>
      </c>
      <c r="AY226" s="17">
        <f t="shared" si="118"/>
        <v>6650004.5008883886</v>
      </c>
      <c r="AZ226" s="129">
        <f t="shared" si="119"/>
        <v>2265695.349111611</v>
      </c>
      <c r="BA226" s="21">
        <f t="shared" si="120"/>
        <v>1.3407058369372429</v>
      </c>
      <c r="BB226" s="18">
        <v>3235.4720000000002</v>
      </c>
      <c r="BC226" s="17">
        <f t="shared" si="121"/>
        <v>6862424.1491300687</v>
      </c>
      <c r="BD226" s="129">
        <f t="shared" si="122"/>
        <v>2232070.7908699308</v>
      </c>
      <c r="BE226" s="21">
        <f t="shared" si="123"/>
        <v>1.3252598123292749</v>
      </c>
      <c r="BF226" s="218">
        <v>3469.74</v>
      </c>
      <c r="BG226" s="17">
        <f t="shared" si="124"/>
        <v>7294779.5065914569</v>
      </c>
      <c r="BH226" s="129">
        <f t="shared" si="125"/>
        <v>1848007.4934085431</v>
      </c>
      <c r="BI226" s="219">
        <f t="shared" si="126"/>
        <v>1.2533328789086373</v>
      </c>
      <c r="BN226" s="241">
        <f t="shared" si="127"/>
        <v>200026.65000000037</v>
      </c>
      <c r="BO226" s="241">
        <f t="shared" si="128"/>
        <v>142892.6799999997</v>
      </c>
      <c r="BP226" s="241">
        <f t="shared" si="129"/>
        <v>92311.900000000373</v>
      </c>
      <c r="BQ226" s="241">
        <f t="shared" si="130"/>
        <v>178795.08999999985</v>
      </c>
      <c r="BR226" s="241">
        <f t="shared" si="131"/>
        <v>48292.060000000522</v>
      </c>
    </row>
    <row r="227" spans="1:70" x14ac:dyDescent="0.25">
      <c r="A227" s="127">
        <v>105254353</v>
      </c>
      <c r="B227" t="s">
        <v>326</v>
      </c>
      <c r="C227" t="s">
        <v>238</v>
      </c>
      <c r="D227">
        <v>105254353</v>
      </c>
      <c r="E227" s="127">
        <f t="shared" si="107"/>
        <v>0</v>
      </c>
      <c r="F227" s="17">
        <v>8564449.4499999993</v>
      </c>
      <c r="H227" s="17">
        <f t="shared" si="99"/>
        <v>8564449.4499999993</v>
      </c>
      <c r="I227" s="128">
        <f t="shared" si="100"/>
        <v>1.5451819701242488E-3</v>
      </c>
      <c r="J227" s="17">
        <v>8564449.4499999993</v>
      </c>
      <c r="K227" s="128">
        <f t="shared" si="101"/>
        <v>1.5452568101761775E-3</v>
      </c>
      <c r="L227" s="17">
        <v>8564449.4499999993</v>
      </c>
      <c r="M227" s="128">
        <f t="shared" si="102"/>
        <v>1.5452568101761775E-3</v>
      </c>
      <c r="N227" s="17">
        <v>8564449.4499999993</v>
      </c>
      <c r="O227" s="128">
        <f t="shared" si="103"/>
        <v>1.541363352036322E-3</v>
      </c>
      <c r="P227" s="17">
        <v>8564449.4499999993</v>
      </c>
      <c r="Q227" s="128">
        <f t="shared" si="104"/>
        <v>1.5413633383659195E-3</v>
      </c>
      <c r="R227" s="217">
        <v>8564449.4499999993</v>
      </c>
      <c r="S227" s="128">
        <f t="shared" si="105"/>
        <v>1.5413633383659195E-3</v>
      </c>
      <c r="V227" s="17">
        <v>92764.31</v>
      </c>
      <c r="W227" s="17">
        <v>214450.69</v>
      </c>
      <c r="X227" s="17">
        <v>277431.58</v>
      </c>
      <c r="Y227" s="17">
        <v>334708.82</v>
      </c>
      <c r="Z227" s="17">
        <v>466975.22</v>
      </c>
      <c r="AA227" s="17">
        <v>545553.01</v>
      </c>
      <c r="AB227" s="17"/>
      <c r="AD227" s="17">
        <f t="shared" si="108"/>
        <v>92764.310000000522</v>
      </c>
      <c r="AE227" s="17">
        <v>8657213.7599999998</v>
      </c>
      <c r="AF227" s="17">
        <v>8778900.1400000006</v>
      </c>
      <c r="AG227" s="17">
        <v>8841881.0299999993</v>
      </c>
      <c r="AH227" s="17">
        <v>8899077.9499999993</v>
      </c>
      <c r="AI227" s="17">
        <v>9031424.6699999999</v>
      </c>
      <c r="AJ227" s="17">
        <f t="shared" si="106"/>
        <v>9110002</v>
      </c>
      <c r="AL227" s="18">
        <v>1778.9870000000001</v>
      </c>
      <c r="AM227" s="17">
        <f t="shared" si="109"/>
        <v>3466562.2088447385</v>
      </c>
      <c r="AN227" s="129">
        <f t="shared" si="110"/>
        <v>5190651.5511552617</v>
      </c>
      <c r="AO227" s="21">
        <f t="shared" si="111"/>
        <v>2.4973484502633778</v>
      </c>
      <c r="AP227" s="18">
        <v>1779.4369999999999</v>
      </c>
      <c r="AQ227" s="17">
        <f t="shared" si="112"/>
        <v>3587259.7517774585</v>
      </c>
      <c r="AR227" s="129">
        <f t="shared" si="113"/>
        <v>5191640.3882225417</v>
      </c>
      <c r="AS227" s="21">
        <f t="shared" si="114"/>
        <v>2.4472440657942669</v>
      </c>
      <c r="AT227" s="18">
        <v>1826.5060000000001</v>
      </c>
      <c r="AU227" s="17">
        <f t="shared" si="115"/>
        <v>3674275.4079894931</v>
      </c>
      <c r="AV227" s="129">
        <f t="shared" si="116"/>
        <v>5167605.6220105067</v>
      </c>
      <c r="AW227" s="21">
        <f t="shared" si="117"/>
        <v>2.4064284922066146</v>
      </c>
      <c r="AX227" s="18">
        <v>1829.7840000000001</v>
      </c>
      <c r="AY227" s="17">
        <f t="shared" si="118"/>
        <v>3786358.2486309409</v>
      </c>
      <c r="AZ227" s="129">
        <f t="shared" si="119"/>
        <v>5112719.7013690583</v>
      </c>
      <c r="BA227" s="21">
        <f t="shared" si="120"/>
        <v>2.350300041792849</v>
      </c>
      <c r="BB227" s="18">
        <v>1971.135</v>
      </c>
      <c r="BC227" s="17">
        <f t="shared" si="121"/>
        <v>4180770.0469036652</v>
      </c>
      <c r="BD227" s="129">
        <f t="shared" si="122"/>
        <v>4850654.6230963347</v>
      </c>
      <c r="BE227" s="21">
        <f t="shared" si="123"/>
        <v>2.160229950147293</v>
      </c>
      <c r="BF227" s="218">
        <v>2323.1869999999999</v>
      </c>
      <c r="BG227" s="17">
        <f t="shared" si="124"/>
        <v>4884267.097125343</v>
      </c>
      <c r="BH227" s="129">
        <f t="shared" si="125"/>
        <v>4225734.902874657</v>
      </c>
      <c r="BI227" s="219">
        <f t="shared" si="126"/>
        <v>1.8651727718497892</v>
      </c>
      <c r="BN227" s="241">
        <f t="shared" si="127"/>
        <v>121686.38000000082</v>
      </c>
      <c r="BO227" s="241">
        <f t="shared" si="128"/>
        <v>62980.889999998733</v>
      </c>
      <c r="BP227" s="241">
        <f t="shared" si="129"/>
        <v>57196.919999999925</v>
      </c>
      <c r="BQ227" s="241">
        <f t="shared" si="130"/>
        <v>132346.72000000067</v>
      </c>
      <c r="BR227" s="241">
        <f t="shared" si="131"/>
        <v>78577.330000000075</v>
      </c>
    </row>
    <row r="228" spans="1:70" x14ac:dyDescent="0.25">
      <c r="A228" s="127">
        <v>105256553</v>
      </c>
      <c r="B228" t="s">
        <v>343</v>
      </c>
      <c r="C228" t="s">
        <v>238</v>
      </c>
      <c r="D228">
        <v>105256553</v>
      </c>
      <c r="E228" s="127">
        <f t="shared" si="107"/>
        <v>0</v>
      </c>
      <c r="F228" s="17">
        <v>8190209.3399999999</v>
      </c>
      <c r="H228" s="17">
        <f t="shared" si="99"/>
        <v>8190209.3399999999</v>
      </c>
      <c r="I228" s="128">
        <f t="shared" si="100"/>
        <v>1.4776622686133345E-3</v>
      </c>
      <c r="J228" s="17">
        <v>8190209.3399999999</v>
      </c>
      <c r="K228" s="128">
        <f t="shared" si="101"/>
        <v>1.4777338383850859E-3</v>
      </c>
      <c r="L228" s="17">
        <v>8190209.3399999999</v>
      </c>
      <c r="M228" s="128">
        <f t="shared" si="102"/>
        <v>1.4777338383850859E-3</v>
      </c>
      <c r="N228" s="17">
        <v>8190209.3399999999</v>
      </c>
      <c r="O228" s="128">
        <f t="shared" si="103"/>
        <v>1.4740105123957027E-3</v>
      </c>
      <c r="P228" s="17">
        <v>8190209.3399999999</v>
      </c>
      <c r="Q228" s="128">
        <f t="shared" si="104"/>
        <v>1.4740104993226548E-3</v>
      </c>
      <c r="R228" s="217">
        <v>8190209.3399999999</v>
      </c>
      <c r="S228" s="128">
        <f t="shared" si="105"/>
        <v>1.4740104993226548E-3</v>
      </c>
      <c r="V228" s="17">
        <v>90382.35</v>
      </c>
      <c r="W228" s="17">
        <v>208842.11</v>
      </c>
      <c r="X228" s="17">
        <v>287776.34000000003</v>
      </c>
      <c r="Y228" s="17">
        <v>395019.49</v>
      </c>
      <c r="Z228" s="17">
        <v>555087</v>
      </c>
      <c r="AA228" s="17">
        <v>642774.56999999995</v>
      </c>
      <c r="AB228" s="17"/>
      <c r="AD228" s="17">
        <f t="shared" si="108"/>
        <v>90382.350000000559</v>
      </c>
      <c r="AE228" s="17">
        <v>8280591.6900000004</v>
      </c>
      <c r="AF228" s="17">
        <v>8399051.4499999993</v>
      </c>
      <c r="AG228" s="17">
        <v>8477985.6799999997</v>
      </c>
      <c r="AH228" s="17">
        <v>8585226.5800000001</v>
      </c>
      <c r="AI228" s="17">
        <v>8745296.3399999999</v>
      </c>
      <c r="AJ228" s="17">
        <f t="shared" si="106"/>
        <v>8832984</v>
      </c>
      <c r="AL228" s="18">
        <v>1733.307</v>
      </c>
      <c r="AM228" s="17">
        <f t="shared" si="109"/>
        <v>3377549.4382623639</v>
      </c>
      <c r="AN228" s="129">
        <f t="shared" si="110"/>
        <v>4903042.2517376365</v>
      </c>
      <c r="AO228" s="21">
        <f t="shared" si="111"/>
        <v>2.451656694108995</v>
      </c>
      <c r="AP228" s="18">
        <v>1732.8989999999999</v>
      </c>
      <c r="AQ228" s="17">
        <f t="shared" si="112"/>
        <v>3493441.3730834005</v>
      </c>
      <c r="AR228" s="129">
        <f t="shared" si="113"/>
        <v>4905610.0769165987</v>
      </c>
      <c r="AS228" s="21">
        <f t="shared" si="114"/>
        <v>2.4042342644458872</v>
      </c>
      <c r="AT228" s="18">
        <v>1894.6120000000001</v>
      </c>
      <c r="AU228" s="17">
        <f t="shared" si="115"/>
        <v>3811280.26914874</v>
      </c>
      <c r="AV228" s="129">
        <f t="shared" si="116"/>
        <v>4666705.4108512597</v>
      </c>
      <c r="AW228" s="21">
        <f t="shared" si="117"/>
        <v>2.2244456144112386</v>
      </c>
      <c r="AX228" s="18">
        <v>2159.9960000000001</v>
      </c>
      <c r="AY228" s="17">
        <f t="shared" si="118"/>
        <v>4469663.4529593866</v>
      </c>
      <c r="AZ228" s="129">
        <f t="shared" si="119"/>
        <v>4115563.1270406134</v>
      </c>
      <c r="BA228" s="21">
        <f t="shared" si="120"/>
        <v>1.9207769601345888</v>
      </c>
      <c r="BB228" s="18">
        <v>2343.0610000000001</v>
      </c>
      <c r="BC228" s="17">
        <f t="shared" si="121"/>
        <v>4969623.7177403625</v>
      </c>
      <c r="BD228" s="129">
        <f t="shared" si="122"/>
        <v>3775672.6222596373</v>
      </c>
      <c r="BE228" s="21">
        <f t="shared" si="123"/>
        <v>1.7597502017670661</v>
      </c>
      <c r="BF228" s="218">
        <v>2737.1959999999999</v>
      </c>
      <c r="BG228" s="17">
        <f t="shared" si="124"/>
        <v>5754679.3956677187</v>
      </c>
      <c r="BH228" s="129">
        <f t="shared" si="125"/>
        <v>3078304.6043322813</v>
      </c>
      <c r="BI228" s="219">
        <f t="shared" si="126"/>
        <v>1.5349219987215472</v>
      </c>
      <c r="BN228" s="241">
        <f t="shared" si="127"/>
        <v>118459.75999999885</v>
      </c>
      <c r="BO228" s="241">
        <f t="shared" si="128"/>
        <v>78934.230000000447</v>
      </c>
      <c r="BP228" s="241">
        <f t="shared" si="129"/>
        <v>107240.90000000037</v>
      </c>
      <c r="BQ228" s="241">
        <f t="shared" si="130"/>
        <v>160069.75999999978</v>
      </c>
      <c r="BR228" s="241">
        <f t="shared" si="131"/>
        <v>87687.660000000149</v>
      </c>
    </row>
    <row r="229" spans="1:70" x14ac:dyDescent="0.25">
      <c r="A229" s="127">
        <v>105257602</v>
      </c>
      <c r="B229" t="s">
        <v>407</v>
      </c>
      <c r="C229" t="s">
        <v>238</v>
      </c>
      <c r="D229">
        <v>105257602</v>
      </c>
      <c r="E229" s="127">
        <f t="shared" si="107"/>
        <v>0</v>
      </c>
      <c r="F229" s="17">
        <v>13304085.949999999</v>
      </c>
      <c r="H229" s="17">
        <f t="shared" si="99"/>
        <v>13304085.949999999</v>
      </c>
      <c r="I229" s="128">
        <f t="shared" si="100"/>
        <v>2.4002983331197474E-3</v>
      </c>
      <c r="J229" s="17">
        <v>13304085.949999999</v>
      </c>
      <c r="K229" s="128">
        <f t="shared" si="101"/>
        <v>2.4004145902696292E-3</v>
      </c>
      <c r="L229" s="17">
        <v>13304085.949999999</v>
      </c>
      <c r="M229" s="128">
        <f t="shared" si="102"/>
        <v>2.4004145902696292E-3</v>
      </c>
      <c r="N229" s="17">
        <v>13304085.949999999</v>
      </c>
      <c r="O229" s="128">
        <f t="shared" si="103"/>
        <v>2.3943664604934222E-3</v>
      </c>
      <c r="P229" s="17">
        <v>13304085.949999999</v>
      </c>
      <c r="Q229" s="128">
        <f t="shared" si="104"/>
        <v>2.3943664392577068E-3</v>
      </c>
      <c r="R229" s="217">
        <v>13304085.949999999</v>
      </c>
      <c r="S229" s="128">
        <f t="shared" si="105"/>
        <v>2.3943664392577068E-3</v>
      </c>
      <c r="V229" s="17">
        <v>376060.12</v>
      </c>
      <c r="W229" s="17">
        <v>869733.47</v>
      </c>
      <c r="X229" s="17">
        <v>1089675.69</v>
      </c>
      <c r="Y229" s="17">
        <v>1255844.02</v>
      </c>
      <c r="Z229" s="17">
        <v>1592940.72</v>
      </c>
      <c r="AA229" s="17">
        <v>1501407.77</v>
      </c>
      <c r="AB229" s="17"/>
      <c r="AD229" s="17">
        <f t="shared" si="108"/>
        <v>376060.12000000104</v>
      </c>
      <c r="AE229" s="17">
        <v>13680146.07</v>
      </c>
      <c r="AF229" s="17">
        <v>14173819.42</v>
      </c>
      <c r="AG229" s="17">
        <v>14393761.640000001</v>
      </c>
      <c r="AH229" s="17">
        <v>14559753.720000001</v>
      </c>
      <c r="AI229" s="17">
        <v>14897026.67</v>
      </c>
      <c r="AJ229" s="17">
        <f t="shared" si="106"/>
        <v>14805494</v>
      </c>
      <c r="AL229" s="18">
        <v>7211.8909999999996</v>
      </c>
      <c r="AM229" s="17">
        <f t="shared" si="109"/>
        <v>14053204.882839218</v>
      </c>
      <c r="AN229" s="129">
        <f t="shared" si="110"/>
        <v>-373058.81283921748</v>
      </c>
      <c r="AO229" s="21">
        <f t="shared" si="111"/>
        <v>0.97345382665737901</v>
      </c>
      <c r="AP229" s="18">
        <v>7216.7449999999999</v>
      </c>
      <c r="AQ229" s="17">
        <f t="shared" si="112"/>
        <v>14548612.216864783</v>
      </c>
      <c r="AR229" s="129">
        <f t="shared" si="113"/>
        <v>-374792.79686478339</v>
      </c>
      <c r="AS229" s="21">
        <f t="shared" si="114"/>
        <v>0.97423858775819716</v>
      </c>
      <c r="AT229" s="18">
        <v>7174.018</v>
      </c>
      <c r="AU229" s="17">
        <f t="shared" si="115"/>
        <v>14431552.874107156</v>
      </c>
      <c r="AV229" s="129">
        <f t="shared" si="116"/>
        <v>-37791.234107155353</v>
      </c>
      <c r="AW229" s="21">
        <f t="shared" si="117"/>
        <v>0.997381346661941</v>
      </c>
      <c r="AX229" s="18">
        <v>6866.1239999999998</v>
      </c>
      <c r="AY229" s="17">
        <f t="shared" si="118"/>
        <v>14208018.6751676</v>
      </c>
      <c r="AZ229" s="129">
        <f t="shared" si="119"/>
        <v>351735.04483240098</v>
      </c>
      <c r="BA229" s="21">
        <f t="shared" si="120"/>
        <v>1.0247560939265341</v>
      </c>
      <c r="BB229" s="18">
        <v>6723.9139999999998</v>
      </c>
      <c r="BC229" s="17">
        <f t="shared" si="121"/>
        <v>14261396.73292606</v>
      </c>
      <c r="BD229" s="129">
        <f t="shared" si="122"/>
        <v>635629.93707394041</v>
      </c>
      <c r="BE229" s="21">
        <f t="shared" si="123"/>
        <v>1.0445699638666126</v>
      </c>
      <c r="BF229" s="218">
        <v>6393.6059999999998</v>
      </c>
      <c r="BG229" s="17">
        <f t="shared" si="124"/>
        <v>13441913.80968608</v>
      </c>
      <c r="BH229" s="129">
        <f t="shared" si="125"/>
        <v>1363580.1903139204</v>
      </c>
      <c r="BI229" s="219">
        <f t="shared" si="126"/>
        <v>1.1014424143481221</v>
      </c>
      <c r="BN229" s="241">
        <f t="shared" si="127"/>
        <v>493673.34999999963</v>
      </c>
      <c r="BO229" s="241">
        <f t="shared" si="128"/>
        <v>219942.22000000067</v>
      </c>
      <c r="BP229" s="241">
        <f t="shared" si="129"/>
        <v>165992.08000000007</v>
      </c>
      <c r="BQ229" s="241">
        <f t="shared" si="130"/>
        <v>337272.94999999925</v>
      </c>
      <c r="BR229" s="241">
        <f t="shared" si="131"/>
        <v>-91532.669999999925</v>
      </c>
    </row>
    <row r="230" spans="1:70" x14ac:dyDescent="0.25">
      <c r="A230" s="127">
        <v>105258303</v>
      </c>
      <c r="B230" t="s">
        <v>440</v>
      </c>
      <c r="C230" t="s">
        <v>238</v>
      </c>
      <c r="D230">
        <v>105258303</v>
      </c>
      <c r="E230" s="127">
        <f t="shared" si="107"/>
        <v>0</v>
      </c>
      <c r="F230" s="17">
        <v>8303240.5300000003</v>
      </c>
      <c r="H230" s="17">
        <f t="shared" si="99"/>
        <v>8303240.5300000003</v>
      </c>
      <c r="I230" s="128">
        <f t="shared" si="100"/>
        <v>1.4980551447543325E-3</v>
      </c>
      <c r="J230" s="17">
        <v>8303240.5300000003</v>
      </c>
      <c r="K230" s="128">
        <f t="shared" si="101"/>
        <v>1.4981277022439959E-3</v>
      </c>
      <c r="L230" s="17">
        <v>8303240.5300000003</v>
      </c>
      <c r="M230" s="128">
        <f t="shared" si="102"/>
        <v>1.4981277022439959E-3</v>
      </c>
      <c r="N230" s="17">
        <v>8303240.5300000003</v>
      </c>
      <c r="O230" s="128">
        <f t="shared" si="103"/>
        <v>1.4943529914914319E-3</v>
      </c>
      <c r="P230" s="17">
        <v>8303240.5300000003</v>
      </c>
      <c r="Q230" s="128">
        <f t="shared" si="104"/>
        <v>1.4943529782379659E-3</v>
      </c>
      <c r="R230" s="217">
        <v>8303240.5300000003</v>
      </c>
      <c r="S230" s="128">
        <f t="shared" si="105"/>
        <v>1.4943529782379659E-3</v>
      </c>
      <c r="V230" s="17">
        <v>126576.28</v>
      </c>
      <c r="W230" s="17">
        <v>292721.15000000002</v>
      </c>
      <c r="X230" s="17">
        <v>355398.95</v>
      </c>
      <c r="Y230" s="17">
        <v>438166.54</v>
      </c>
      <c r="Z230" s="17">
        <v>572471.46</v>
      </c>
      <c r="AA230" s="17">
        <v>535133.39</v>
      </c>
      <c r="AB230" s="17"/>
      <c r="AD230" s="17">
        <f t="shared" si="108"/>
        <v>126576.28000000026</v>
      </c>
      <c r="AE230" s="17">
        <v>8429816.8100000005</v>
      </c>
      <c r="AF230" s="17">
        <v>8595961.6799999997</v>
      </c>
      <c r="AG230" s="17">
        <v>8658639.4800000004</v>
      </c>
      <c r="AH230" s="17">
        <v>8741301.9299999997</v>
      </c>
      <c r="AI230" s="17">
        <v>8875711.9900000002</v>
      </c>
      <c r="AJ230" s="17">
        <f t="shared" si="106"/>
        <v>8838374</v>
      </c>
      <c r="AL230" s="18">
        <v>2427.4160000000002</v>
      </c>
      <c r="AM230" s="17">
        <f t="shared" si="109"/>
        <v>4730101.2153236987</v>
      </c>
      <c r="AN230" s="129">
        <f t="shared" si="110"/>
        <v>3699715.5946763018</v>
      </c>
      <c r="AO230" s="21">
        <f t="shared" si="111"/>
        <v>1.7821641496149498</v>
      </c>
      <c r="AP230" s="18">
        <v>2428.8980000000001</v>
      </c>
      <c r="AQ230" s="17">
        <f t="shared" si="112"/>
        <v>4896542.0167012187</v>
      </c>
      <c r="AR230" s="129">
        <f t="shared" si="113"/>
        <v>3699419.663298781</v>
      </c>
      <c r="AS230" s="21">
        <f t="shared" si="114"/>
        <v>1.7555167811653061</v>
      </c>
      <c r="AT230" s="18">
        <v>2339.8139999999999</v>
      </c>
      <c r="AU230" s="17">
        <f t="shared" si="115"/>
        <v>4706867.1219637524</v>
      </c>
      <c r="AV230" s="129">
        <f t="shared" si="116"/>
        <v>3951772.358036248</v>
      </c>
      <c r="AW230" s="21">
        <f t="shared" si="117"/>
        <v>1.8395759335537667</v>
      </c>
      <c r="AX230" s="18">
        <v>2395.366</v>
      </c>
      <c r="AY230" s="17">
        <f t="shared" si="118"/>
        <v>4956712.82107074</v>
      </c>
      <c r="AZ230" s="129">
        <f t="shared" si="119"/>
        <v>3784589.1089292597</v>
      </c>
      <c r="BA230" s="21">
        <f t="shared" si="120"/>
        <v>1.7635280165599183</v>
      </c>
      <c r="BB230" s="18">
        <v>2416.442</v>
      </c>
      <c r="BC230" s="17">
        <f t="shared" si="121"/>
        <v>5125264.5474206414</v>
      </c>
      <c r="BD230" s="129">
        <f t="shared" si="122"/>
        <v>3750447.4425793588</v>
      </c>
      <c r="BE230" s="21">
        <f t="shared" si="123"/>
        <v>1.7317568503789373</v>
      </c>
      <c r="BF230" s="218">
        <v>2278.8159999999998</v>
      </c>
      <c r="BG230" s="17">
        <f t="shared" si="124"/>
        <v>4790981.5306313206</v>
      </c>
      <c r="BH230" s="129">
        <f t="shared" si="125"/>
        <v>4047392.4693686794</v>
      </c>
      <c r="BI230" s="219">
        <f t="shared" si="126"/>
        <v>1.8447940037947388</v>
      </c>
      <c r="BN230" s="241">
        <f t="shared" si="127"/>
        <v>166144.86999999918</v>
      </c>
      <c r="BO230" s="241">
        <f t="shared" si="128"/>
        <v>62677.800000000745</v>
      </c>
      <c r="BP230" s="241">
        <f t="shared" si="129"/>
        <v>82662.449999999255</v>
      </c>
      <c r="BQ230" s="241">
        <f t="shared" si="130"/>
        <v>134410.06000000052</v>
      </c>
      <c r="BR230" s="241">
        <f t="shared" si="131"/>
        <v>-37337.990000000224</v>
      </c>
    </row>
    <row r="231" spans="1:70" x14ac:dyDescent="0.25">
      <c r="A231" s="127">
        <v>105258503</v>
      </c>
      <c r="B231" t="s">
        <v>459</v>
      </c>
      <c r="C231" t="s">
        <v>238</v>
      </c>
      <c r="D231">
        <v>105258503</v>
      </c>
      <c r="E231" s="127">
        <f t="shared" si="107"/>
        <v>0</v>
      </c>
      <c r="F231" s="17">
        <v>8840339.5299999993</v>
      </c>
      <c r="H231" s="17">
        <f t="shared" si="99"/>
        <v>8840339.5299999993</v>
      </c>
      <c r="I231" s="128">
        <f t="shared" si="100"/>
        <v>1.5949575429548102E-3</v>
      </c>
      <c r="J231" s="17">
        <v>8840339.5299999993</v>
      </c>
      <c r="K231" s="128">
        <f t="shared" si="101"/>
        <v>1.5950347938596531E-3</v>
      </c>
      <c r="L231" s="17">
        <v>8840339.5299999993</v>
      </c>
      <c r="M231" s="128">
        <f t="shared" si="102"/>
        <v>1.5950347938596531E-3</v>
      </c>
      <c r="N231" s="17">
        <v>8840339.5299999993</v>
      </c>
      <c r="O231" s="128">
        <f t="shared" si="103"/>
        <v>1.5910159141753126E-3</v>
      </c>
      <c r="P231" s="17">
        <v>8840339.5299999993</v>
      </c>
      <c r="Q231" s="128">
        <f t="shared" si="104"/>
        <v>1.5910159000645399E-3</v>
      </c>
      <c r="R231" s="217">
        <v>8840339.5299999993</v>
      </c>
      <c r="S231" s="128">
        <f t="shared" si="105"/>
        <v>1.5910159000645399E-3</v>
      </c>
      <c r="V231" s="17">
        <v>91194.65</v>
      </c>
      <c r="W231" s="17">
        <v>210748.79999999999</v>
      </c>
      <c r="X231" s="17">
        <v>269872.98</v>
      </c>
      <c r="Y231" s="17">
        <v>331167.07</v>
      </c>
      <c r="Z231" s="17">
        <v>424567.25</v>
      </c>
      <c r="AA231" s="17">
        <v>430073.46</v>
      </c>
      <c r="AB231" s="17"/>
      <c r="AD231" s="17">
        <f t="shared" si="108"/>
        <v>91194.650000000373</v>
      </c>
      <c r="AE231" s="17">
        <v>8931534.1799999997</v>
      </c>
      <c r="AF231" s="17">
        <v>9051088.3300000001</v>
      </c>
      <c r="AG231" s="17">
        <v>9110212.5099999998</v>
      </c>
      <c r="AH231" s="17">
        <v>9171456.2100000009</v>
      </c>
      <c r="AI231" s="17">
        <v>9264906.7799999993</v>
      </c>
      <c r="AJ231" s="17">
        <f t="shared" si="106"/>
        <v>9270413</v>
      </c>
      <c r="AL231" s="18">
        <v>1748.885</v>
      </c>
      <c r="AM231" s="17">
        <f t="shared" si="109"/>
        <v>3407904.9754806701</v>
      </c>
      <c r="AN231" s="129">
        <f t="shared" si="110"/>
        <v>5523629.2045193296</v>
      </c>
      <c r="AO231" s="21">
        <f t="shared" si="111"/>
        <v>2.620828410492944</v>
      </c>
      <c r="AP231" s="18">
        <v>1748.72</v>
      </c>
      <c r="AQ231" s="17">
        <f t="shared" si="112"/>
        <v>3525335.751211354</v>
      </c>
      <c r="AR231" s="129">
        <f t="shared" si="113"/>
        <v>5525752.5787886456</v>
      </c>
      <c r="AS231" s="21">
        <f t="shared" si="114"/>
        <v>2.5674400876256738</v>
      </c>
      <c r="AT231" s="18">
        <v>1776.7429999999999</v>
      </c>
      <c r="AU231" s="17">
        <f t="shared" si="115"/>
        <v>3574170.0882545556</v>
      </c>
      <c r="AV231" s="129">
        <f t="shared" si="116"/>
        <v>5536042.4217454437</v>
      </c>
      <c r="AW231" s="21">
        <f t="shared" si="117"/>
        <v>2.5489029019458243</v>
      </c>
      <c r="AX231" s="18">
        <v>1810.5809999999999</v>
      </c>
      <c r="AY231" s="17">
        <f t="shared" si="118"/>
        <v>3746621.6253746115</v>
      </c>
      <c r="AZ231" s="129">
        <f t="shared" si="119"/>
        <v>5424834.5846253894</v>
      </c>
      <c r="BA231" s="21">
        <f t="shared" si="120"/>
        <v>2.4479269931836205</v>
      </c>
      <c r="BB231" s="18">
        <v>1792.1279999999999</v>
      </c>
      <c r="BC231" s="17">
        <f t="shared" si="121"/>
        <v>3801096.8617661251</v>
      </c>
      <c r="BD231" s="129">
        <f t="shared" si="122"/>
        <v>5463809.9182338743</v>
      </c>
      <c r="BE231" s="21">
        <f t="shared" si="123"/>
        <v>2.4374298043263209</v>
      </c>
      <c r="BF231" s="218">
        <v>1831.4280000000001</v>
      </c>
      <c r="BG231" s="17">
        <f t="shared" si="124"/>
        <v>3850393.2404727098</v>
      </c>
      <c r="BH231" s="129">
        <f t="shared" si="125"/>
        <v>5420019.7595272902</v>
      </c>
      <c r="BI231" s="219">
        <f t="shared" si="126"/>
        <v>2.4076535618636914</v>
      </c>
      <c r="BN231" s="241">
        <f t="shared" si="127"/>
        <v>119554.15000000037</v>
      </c>
      <c r="BO231" s="241">
        <f t="shared" si="128"/>
        <v>59124.179999999702</v>
      </c>
      <c r="BP231" s="241">
        <f t="shared" si="129"/>
        <v>61243.700000001118</v>
      </c>
      <c r="BQ231" s="241">
        <f t="shared" si="130"/>
        <v>93450.569999998435</v>
      </c>
      <c r="BR231" s="241">
        <f t="shared" si="131"/>
        <v>5506.2200000006706</v>
      </c>
    </row>
    <row r="232" spans="1:70" x14ac:dyDescent="0.25">
      <c r="A232" s="127">
        <v>105259103</v>
      </c>
      <c r="B232" t="s">
        <v>599</v>
      </c>
      <c r="C232" t="s">
        <v>238</v>
      </c>
      <c r="D232">
        <v>105259103</v>
      </c>
      <c r="E232" s="127">
        <f t="shared" si="107"/>
        <v>0</v>
      </c>
      <c r="F232" s="17">
        <v>9107919.1999999993</v>
      </c>
      <c r="H232" s="17">
        <f t="shared" si="99"/>
        <v>9107919.1999999993</v>
      </c>
      <c r="I232" s="128">
        <f t="shared" si="100"/>
        <v>1.6432337671382336E-3</v>
      </c>
      <c r="J232" s="17">
        <v>9107919.1999999993</v>
      </c>
      <c r="K232" s="128">
        <f t="shared" si="101"/>
        <v>1.6433133562758506E-3</v>
      </c>
      <c r="L232" s="17">
        <v>9107919.1999999993</v>
      </c>
      <c r="M232" s="128">
        <f t="shared" si="102"/>
        <v>1.6433133562758506E-3</v>
      </c>
      <c r="N232" s="17">
        <v>9107919.1999999993</v>
      </c>
      <c r="O232" s="128">
        <f t="shared" si="103"/>
        <v>1.6391728330170689E-3</v>
      </c>
      <c r="P232" s="17">
        <v>9107919.1999999993</v>
      </c>
      <c r="Q232" s="128">
        <f t="shared" si="104"/>
        <v>1.6391728184791908E-3</v>
      </c>
      <c r="R232" s="217">
        <v>9107919.1999999993</v>
      </c>
      <c r="S232" s="128">
        <f t="shared" si="105"/>
        <v>1.6391728184791908E-3</v>
      </c>
      <c r="V232" s="17">
        <v>99842.6</v>
      </c>
      <c r="W232" s="17">
        <v>230733.85</v>
      </c>
      <c r="X232" s="17">
        <v>306606.23</v>
      </c>
      <c r="Y232" s="17">
        <v>353813.25</v>
      </c>
      <c r="Z232" s="17">
        <v>460904.48</v>
      </c>
      <c r="AA232" s="17">
        <v>413958.04</v>
      </c>
      <c r="AB232" s="17"/>
      <c r="AD232" s="17">
        <f t="shared" si="108"/>
        <v>99842.60000000149</v>
      </c>
      <c r="AE232" s="17">
        <v>9207761.8000000007</v>
      </c>
      <c r="AF232" s="17">
        <v>9338653.0500000007</v>
      </c>
      <c r="AG232" s="17">
        <v>9414525.4299999997</v>
      </c>
      <c r="AH232" s="17">
        <v>9461647.5500000007</v>
      </c>
      <c r="AI232" s="17">
        <v>9568823.6799999997</v>
      </c>
      <c r="AJ232" s="17">
        <f t="shared" si="106"/>
        <v>9521877</v>
      </c>
      <c r="AL232" s="18">
        <v>1914.731</v>
      </c>
      <c r="AM232" s="17">
        <f t="shared" si="109"/>
        <v>3731075.1144912778</v>
      </c>
      <c r="AN232" s="129">
        <f t="shared" si="110"/>
        <v>5476686.6855087224</v>
      </c>
      <c r="AO232" s="21">
        <f t="shared" si="111"/>
        <v>2.4678575256331858</v>
      </c>
      <c r="AP232" s="18">
        <v>1914.549</v>
      </c>
      <c r="AQ232" s="17">
        <f t="shared" si="112"/>
        <v>3859639.071518566</v>
      </c>
      <c r="AR232" s="129">
        <f t="shared" si="113"/>
        <v>5479013.9784814343</v>
      </c>
      <c r="AS232" s="21">
        <f t="shared" si="114"/>
        <v>2.4195664094377949</v>
      </c>
      <c r="AT232" s="18">
        <v>2018.5809999999999</v>
      </c>
      <c r="AU232" s="17">
        <f t="shared" si="115"/>
        <v>4060661.4636551086</v>
      </c>
      <c r="AV232" s="129">
        <f t="shared" si="116"/>
        <v>5353863.9663448911</v>
      </c>
      <c r="AW232" s="21">
        <f t="shared" si="117"/>
        <v>2.3184708979718138</v>
      </c>
      <c r="AX232" s="18">
        <v>1934.2239999999999</v>
      </c>
      <c r="AY232" s="17">
        <f t="shared" si="118"/>
        <v>4002475.1539525613</v>
      </c>
      <c r="AZ232" s="129">
        <f t="shared" si="119"/>
        <v>5459172.3960474394</v>
      </c>
      <c r="BA232" s="21">
        <f t="shared" si="120"/>
        <v>2.3639491030085087</v>
      </c>
      <c r="BB232" s="18">
        <v>1945.51</v>
      </c>
      <c r="BC232" s="17">
        <f t="shared" si="121"/>
        <v>4126419.5166498232</v>
      </c>
      <c r="BD232" s="129">
        <f t="shared" si="122"/>
        <v>5442404.1633501761</v>
      </c>
      <c r="BE232" s="21">
        <f t="shared" si="123"/>
        <v>2.3189168336836437</v>
      </c>
      <c r="BF232" s="218">
        <v>1762.8019999999999</v>
      </c>
      <c r="BG232" s="17">
        <f t="shared" si="124"/>
        <v>3706113.9750466701</v>
      </c>
      <c r="BH232" s="129">
        <f t="shared" si="125"/>
        <v>5815763.0249533299</v>
      </c>
      <c r="BI232" s="219">
        <f t="shared" si="126"/>
        <v>2.5692348006863694</v>
      </c>
      <c r="BN232" s="241">
        <f t="shared" si="127"/>
        <v>130891.25</v>
      </c>
      <c r="BO232" s="241">
        <f t="shared" si="128"/>
        <v>75872.379999998957</v>
      </c>
      <c r="BP232" s="241">
        <f t="shared" si="129"/>
        <v>47122.120000001043</v>
      </c>
      <c r="BQ232" s="241">
        <f t="shared" si="130"/>
        <v>107176.12999999896</v>
      </c>
      <c r="BR232" s="241">
        <f t="shared" si="131"/>
        <v>-46946.679999999702</v>
      </c>
    </row>
    <row r="233" spans="1:70" x14ac:dyDescent="0.25">
      <c r="A233" s="127">
        <v>105259703</v>
      </c>
      <c r="B233" t="s">
        <v>620</v>
      </c>
      <c r="C233" t="s">
        <v>238</v>
      </c>
      <c r="D233">
        <v>105259703</v>
      </c>
      <c r="E233" s="127">
        <f t="shared" si="107"/>
        <v>0</v>
      </c>
      <c r="F233" s="17">
        <v>6532990.8799999999</v>
      </c>
      <c r="H233" s="17">
        <f t="shared" si="99"/>
        <v>6532990.8799999999</v>
      </c>
      <c r="I233" s="128">
        <f t="shared" si="100"/>
        <v>1.1786700099867074E-3</v>
      </c>
      <c r="J233" s="17">
        <v>6532990.8799999999</v>
      </c>
      <c r="K233" s="128">
        <f t="shared" si="101"/>
        <v>1.1787270982303317E-3</v>
      </c>
      <c r="L233" s="17">
        <v>6532990.8799999999</v>
      </c>
      <c r="M233" s="128">
        <f t="shared" si="102"/>
        <v>1.1787270982303317E-3</v>
      </c>
      <c r="N233" s="17">
        <v>6532990.8799999999</v>
      </c>
      <c r="O233" s="128">
        <f t="shared" si="103"/>
        <v>1.1757571552505949E-3</v>
      </c>
      <c r="P233" s="17">
        <v>6532990.8799999999</v>
      </c>
      <c r="Q233" s="128">
        <f t="shared" si="104"/>
        <v>1.1757571448227659E-3</v>
      </c>
      <c r="R233" s="217">
        <v>6532990.8799999999</v>
      </c>
      <c r="S233" s="128">
        <f t="shared" si="105"/>
        <v>1.1757571448227659E-3</v>
      </c>
      <c r="V233" s="17">
        <v>71703.789999999994</v>
      </c>
      <c r="W233" s="17">
        <v>165705.57</v>
      </c>
      <c r="X233" s="17">
        <v>201542.87</v>
      </c>
      <c r="Y233" s="17">
        <v>259537.88</v>
      </c>
      <c r="Z233" s="17">
        <v>352279.41</v>
      </c>
      <c r="AA233" s="17">
        <v>342429.66</v>
      </c>
      <c r="AB233" s="17"/>
      <c r="AD233" s="17">
        <f t="shared" si="108"/>
        <v>71703.790000000037</v>
      </c>
      <c r="AE233" s="17">
        <v>6604694.6699999999</v>
      </c>
      <c r="AF233" s="17">
        <v>6698696.4500000002</v>
      </c>
      <c r="AG233" s="17">
        <v>6734533.75</v>
      </c>
      <c r="AH233" s="17">
        <v>6792466.4800000004</v>
      </c>
      <c r="AI233" s="17">
        <v>6885270.29</v>
      </c>
      <c r="AJ233" s="17">
        <f t="shared" si="106"/>
        <v>6875421</v>
      </c>
      <c r="AL233" s="18">
        <v>1375.0989999999999</v>
      </c>
      <c r="AM233" s="17">
        <f t="shared" si="109"/>
        <v>2679539.6632016934</v>
      </c>
      <c r="AN233" s="129">
        <f t="shared" si="110"/>
        <v>3925155.0067983065</v>
      </c>
      <c r="AO233" s="21">
        <f t="shared" si="111"/>
        <v>2.4648616927387699</v>
      </c>
      <c r="AP233" s="18">
        <v>1374.9670000000001</v>
      </c>
      <c r="AQ233" s="17">
        <f t="shared" si="112"/>
        <v>2771867.6070702127</v>
      </c>
      <c r="AR233" s="129">
        <f t="shared" si="113"/>
        <v>3926828.8429297875</v>
      </c>
      <c r="AS233" s="21">
        <f t="shared" si="114"/>
        <v>2.416672583103757</v>
      </c>
      <c r="AT233" s="18">
        <v>1326.883</v>
      </c>
      <c r="AU233" s="17">
        <f t="shared" si="115"/>
        <v>2669213.0089796158</v>
      </c>
      <c r="AV233" s="129">
        <f t="shared" si="116"/>
        <v>4065320.7410203842</v>
      </c>
      <c r="AW233" s="21">
        <f t="shared" si="117"/>
        <v>2.5230409590182807</v>
      </c>
      <c r="AX233" s="18">
        <v>1418.84</v>
      </c>
      <c r="AY233" s="17">
        <f t="shared" si="118"/>
        <v>2935994.9248039792</v>
      </c>
      <c r="AZ233" s="129">
        <f t="shared" si="119"/>
        <v>3856471.5551960212</v>
      </c>
      <c r="BA233" s="21">
        <f t="shared" si="120"/>
        <v>2.3135143806331673</v>
      </c>
      <c r="BB233" s="18">
        <v>1486.9960000000001</v>
      </c>
      <c r="BC233" s="17">
        <f t="shared" si="121"/>
        <v>3153913.017964555</v>
      </c>
      <c r="BD233" s="129">
        <f t="shared" si="122"/>
        <v>3731357.2720354451</v>
      </c>
      <c r="BE233" s="21">
        <f t="shared" si="123"/>
        <v>2.1830881989394735</v>
      </c>
      <c r="BF233" s="218">
        <v>1458.2049999999999</v>
      </c>
      <c r="BG233" s="17">
        <f t="shared" si="124"/>
        <v>3065729.4063558644</v>
      </c>
      <c r="BH233" s="129">
        <f t="shared" si="125"/>
        <v>3809691.5936441356</v>
      </c>
      <c r="BI233" s="219">
        <f t="shared" si="126"/>
        <v>2.2426705324174696</v>
      </c>
      <c r="BN233" s="241">
        <f t="shared" si="127"/>
        <v>94001.780000000261</v>
      </c>
      <c r="BO233" s="241">
        <f t="shared" si="128"/>
        <v>35837.299999999814</v>
      </c>
      <c r="BP233" s="241">
        <f t="shared" si="129"/>
        <v>57932.730000000447</v>
      </c>
      <c r="BQ233" s="241">
        <f t="shared" si="130"/>
        <v>92803.80999999959</v>
      </c>
      <c r="BR233" s="241">
        <f t="shared" si="131"/>
        <v>-9849.2900000000373</v>
      </c>
    </row>
    <row r="234" spans="1:70" x14ac:dyDescent="0.25">
      <c r="A234" s="127">
        <v>101260303</v>
      </c>
      <c r="B234" t="s">
        <v>97</v>
      </c>
      <c r="C234" t="s">
        <v>98</v>
      </c>
      <c r="D234">
        <v>101260303</v>
      </c>
      <c r="E234" s="127">
        <f t="shared" si="107"/>
        <v>0</v>
      </c>
      <c r="F234" s="17">
        <v>22424135.82</v>
      </c>
      <c r="H234" s="17">
        <f t="shared" si="99"/>
        <v>22424135.82</v>
      </c>
      <c r="I234" s="128">
        <f t="shared" si="100"/>
        <v>4.0457206930775147E-3</v>
      </c>
      <c r="J234" s="17">
        <v>22424135.82</v>
      </c>
      <c r="K234" s="128">
        <f t="shared" si="101"/>
        <v>4.0459166453683214E-3</v>
      </c>
      <c r="L234" s="17">
        <v>22424135.82</v>
      </c>
      <c r="M234" s="128">
        <f t="shared" si="102"/>
        <v>4.0459166453683214E-3</v>
      </c>
      <c r="N234" s="17">
        <v>22424135.82</v>
      </c>
      <c r="O234" s="128">
        <f t="shared" si="103"/>
        <v>4.0357224776465883E-3</v>
      </c>
      <c r="P234" s="17">
        <v>22424135.82</v>
      </c>
      <c r="Q234" s="128">
        <f t="shared" si="104"/>
        <v>4.0357224418536329E-3</v>
      </c>
      <c r="R234" s="217">
        <v>22424135.82</v>
      </c>
      <c r="S234" s="128">
        <f t="shared" si="105"/>
        <v>4.0357224418536329E-3</v>
      </c>
      <c r="V234" s="17">
        <v>409787.42</v>
      </c>
      <c r="W234" s="17">
        <v>946875.42</v>
      </c>
      <c r="X234" s="17">
        <v>1120789.69</v>
      </c>
      <c r="Y234" s="17">
        <v>1468328.72</v>
      </c>
      <c r="Z234" s="17">
        <v>1792202.05</v>
      </c>
      <c r="AA234" s="17">
        <v>1462465.98</v>
      </c>
      <c r="AB234" s="17"/>
      <c r="AD234" s="17">
        <f t="shared" si="108"/>
        <v>409787.41999999806</v>
      </c>
      <c r="AE234" s="17">
        <v>22833923.239999998</v>
      </c>
      <c r="AF234" s="17">
        <v>23371011.239999998</v>
      </c>
      <c r="AG234" s="17">
        <v>23544925.510000002</v>
      </c>
      <c r="AH234" s="17">
        <v>23892112.219999999</v>
      </c>
      <c r="AI234" s="17">
        <v>24216337.870000001</v>
      </c>
      <c r="AJ234" s="17">
        <f t="shared" si="106"/>
        <v>23886602</v>
      </c>
      <c r="AL234" s="18">
        <v>7858.6959999999999</v>
      </c>
      <c r="AM234" s="17">
        <f t="shared" si="109"/>
        <v>15313579.337229172</v>
      </c>
      <c r="AN234" s="129">
        <f t="shared" si="110"/>
        <v>7520343.9027708266</v>
      </c>
      <c r="AO234" s="21">
        <f t="shared" si="111"/>
        <v>1.4910898841584317</v>
      </c>
      <c r="AP234" s="18">
        <v>7856.8419999999996</v>
      </c>
      <c r="AQ234" s="17">
        <f t="shared" si="112"/>
        <v>15839017.106351456</v>
      </c>
      <c r="AR234" s="129">
        <f t="shared" si="113"/>
        <v>7531994.1336485427</v>
      </c>
      <c r="AS234" s="21">
        <f t="shared" si="114"/>
        <v>1.4755341877008397</v>
      </c>
      <c r="AT234" s="18">
        <v>7378.8609999999999</v>
      </c>
      <c r="AU234" s="17">
        <f t="shared" si="115"/>
        <v>14843623.569412176</v>
      </c>
      <c r="AV234" s="129">
        <f t="shared" si="116"/>
        <v>8701301.9405878261</v>
      </c>
      <c r="AW234" s="21">
        <f t="shared" si="117"/>
        <v>1.5861979657391978</v>
      </c>
      <c r="AX234" s="18">
        <v>8027.05</v>
      </c>
      <c r="AY234" s="17">
        <f t="shared" si="118"/>
        <v>16610314.10246947</v>
      </c>
      <c r="AZ234" s="129">
        <f t="shared" si="119"/>
        <v>7281798.1175305285</v>
      </c>
      <c r="BA234" s="21">
        <f t="shared" si="120"/>
        <v>1.4383901516015243</v>
      </c>
      <c r="BB234" s="18">
        <v>7565.01</v>
      </c>
      <c r="BC234" s="17">
        <f t="shared" si="121"/>
        <v>16045358.239048416</v>
      </c>
      <c r="BD234" s="129">
        <f t="shared" si="122"/>
        <v>8170979.6309515852</v>
      </c>
      <c r="BE234" s="21">
        <f t="shared" si="123"/>
        <v>1.5092425802663894</v>
      </c>
      <c r="BF234" s="218">
        <v>6227.7759999999998</v>
      </c>
      <c r="BG234" s="17">
        <f t="shared" si="124"/>
        <v>13093272.90703111</v>
      </c>
      <c r="BH234" s="129">
        <f t="shared" si="125"/>
        <v>10793329.09296889</v>
      </c>
      <c r="BI234" s="219">
        <f t="shared" si="126"/>
        <v>1.8243415660551041</v>
      </c>
      <c r="BN234" s="241">
        <f t="shared" si="127"/>
        <v>537088</v>
      </c>
      <c r="BO234" s="241">
        <f t="shared" si="128"/>
        <v>173914.27000000328</v>
      </c>
      <c r="BP234" s="241">
        <f t="shared" si="129"/>
        <v>347186.70999999717</v>
      </c>
      <c r="BQ234" s="241">
        <f t="shared" si="130"/>
        <v>324225.65000000224</v>
      </c>
      <c r="BR234" s="241">
        <f t="shared" si="131"/>
        <v>-329735.87000000104</v>
      </c>
    </row>
    <row r="235" spans="1:70" x14ac:dyDescent="0.25">
      <c r="A235" s="127">
        <v>101260803</v>
      </c>
      <c r="B235" t="s">
        <v>173</v>
      </c>
      <c r="C235" t="s">
        <v>98</v>
      </c>
      <c r="D235">
        <v>101260803</v>
      </c>
      <c r="E235" s="127">
        <f t="shared" si="107"/>
        <v>0</v>
      </c>
      <c r="F235" s="17">
        <v>11771282.66</v>
      </c>
      <c r="H235" s="17">
        <f t="shared" si="99"/>
        <v>11771282.66</v>
      </c>
      <c r="I235" s="128">
        <f t="shared" si="100"/>
        <v>2.1237528270387782E-3</v>
      </c>
      <c r="J235" s="17">
        <v>11771282.66</v>
      </c>
      <c r="K235" s="128">
        <f t="shared" si="101"/>
        <v>2.1238556898568362E-3</v>
      </c>
      <c r="L235" s="17">
        <v>11771282.66</v>
      </c>
      <c r="M235" s="128">
        <f t="shared" si="102"/>
        <v>2.1238556898568362E-3</v>
      </c>
      <c r="N235" s="17">
        <v>11771282.66</v>
      </c>
      <c r="O235" s="128">
        <f t="shared" si="103"/>
        <v>2.118504383090805E-3</v>
      </c>
      <c r="P235" s="17">
        <v>11771282.66</v>
      </c>
      <c r="Q235" s="128">
        <f t="shared" si="104"/>
        <v>2.1185043643017197E-3</v>
      </c>
      <c r="R235" s="217">
        <v>11771282.66</v>
      </c>
      <c r="S235" s="128">
        <f t="shared" si="105"/>
        <v>2.1185043643017197E-3</v>
      </c>
      <c r="V235" s="17">
        <v>234999.99</v>
      </c>
      <c r="W235" s="17">
        <v>543658.06999999995</v>
      </c>
      <c r="X235" s="17">
        <v>676274.06</v>
      </c>
      <c r="Y235" s="17">
        <v>673223.15</v>
      </c>
      <c r="Z235" s="17">
        <v>994171.9</v>
      </c>
      <c r="AA235" s="17">
        <v>1288266.1200000001</v>
      </c>
      <c r="AB235" s="17"/>
      <c r="AD235" s="17">
        <f t="shared" si="108"/>
        <v>234999.99000000022</v>
      </c>
      <c r="AE235" s="17">
        <v>12006282.65</v>
      </c>
      <c r="AF235" s="17">
        <v>12314940.73</v>
      </c>
      <c r="AG235" s="17">
        <v>12447556.720000001</v>
      </c>
      <c r="AH235" s="17">
        <v>12444344.27</v>
      </c>
      <c r="AI235" s="17">
        <v>12765454.560000001</v>
      </c>
      <c r="AJ235" s="17">
        <f t="shared" si="106"/>
        <v>13059549</v>
      </c>
      <c r="AL235" s="18">
        <v>4506.7110000000002</v>
      </c>
      <c r="AM235" s="17">
        <f t="shared" si="109"/>
        <v>8781848.3433464561</v>
      </c>
      <c r="AN235" s="129">
        <f t="shared" si="110"/>
        <v>3224434.3066535443</v>
      </c>
      <c r="AO235" s="21">
        <f t="shared" si="111"/>
        <v>1.3671703473559218</v>
      </c>
      <c r="AP235" s="18">
        <v>4511.085</v>
      </c>
      <c r="AQ235" s="17">
        <f t="shared" si="112"/>
        <v>9094131.2658706196</v>
      </c>
      <c r="AR235" s="129">
        <f t="shared" si="113"/>
        <v>3220809.4641293809</v>
      </c>
      <c r="AS235" s="21">
        <f t="shared" si="114"/>
        <v>1.3541635116062996</v>
      </c>
      <c r="AT235" s="18">
        <v>4452.3360000000002</v>
      </c>
      <c r="AU235" s="17">
        <f t="shared" si="115"/>
        <v>8956504.2068880741</v>
      </c>
      <c r="AV235" s="129">
        <f t="shared" si="116"/>
        <v>3491052.5131119266</v>
      </c>
      <c r="AW235" s="21">
        <f t="shared" si="117"/>
        <v>1.3897784707595073</v>
      </c>
      <c r="AX235" s="18">
        <v>3680.3719999999998</v>
      </c>
      <c r="AY235" s="17">
        <f t="shared" si="118"/>
        <v>7615766.0577589236</v>
      </c>
      <c r="AZ235" s="129">
        <f t="shared" si="119"/>
        <v>4828578.2122410759</v>
      </c>
      <c r="BA235" s="21">
        <f t="shared" si="120"/>
        <v>1.6340239675983392</v>
      </c>
      <c r="BB235" s="18">
        <v>4196.4690000000001</v>
      </c>
      <c r="BC235" s="17">
        <f t="shared" si="121"/>
        <v>8900695.2329291385</v>
      </c>
      <c r="BD235" s="129">
        <f t="shared" si="122"/>
        <v>3864759.3270708621</v>
      </c>
      <c r="BE235" s="21">
        <f t="shared" si="123"/>
        <v>1.4342087023463901</v>
      </c>
      <c r="BF235" s="218">
        <v>5485.9620000000004</v>
      </c>
      <c r="BG235" s="17">
        <f t="shared" si="124"/>
        <v>11533683.553101813</v>
      </c>
      <c r="BH235" s="129">
        <f t="shared" si="125"/>
        <v>1525865.4468981866</v>
      </c>
      <c r="BI235" s="219">
        <f t="shared" si="126"/>
        <v>1.1322964549766781</v>
      </c>
      <c r="BN235" s="241">
        <f t="shared" si="127"/>
        <v>308658.08000000007</v>
      </c>
      <c r="BO235" s="241">
        <f t="shared" si="128"/>
        <v>132615.99000000022</v>
      </c>
      <c r="BP235" s="241">
        <f t="shared" si="129"/>
        <v>-3212.4500000011176</v>
      </c>
      <c r="BQ235" s="241">
        <f t="shared" si="130"/>
        <v>321110.29000000097</v>
      </c>
      <c r="BR235" s="241">
        <f t="shared" si="131"/>
        <v>294094.43999999948</v>
      </c>
    </row>
    <row r="236" spans="1:70" x14ac:dyDescent="0.25">
      <c r="A236" s="127">
        <v>101261302</v>
      </c>
      <c r="B236" t="s">
        <v>233</v>
      </c>
      <c r="C236" t="s">
        <v>98</v>
      </c>
      <c r="D236">
        <v>101261302</v>
      </c>
      <c r="E236" s="127">
        <f t="shared" si="107"/>
        <v>0</v>
      </c>
      <c r="F236" s="17">
        <v>29147164.809999999</v>
      </c>
      <c r="H236" s="17">
        <f t="shared" si="99"/>
        <v>29147164.809999999</v>
      </c>
      <c r="I236" s="128">
        <f t="shared" si="100"/>
        <v>5.2586770238514258E-3</v>
      </c>
      <c r="J236" s="17">
        <v>29147164.809999999</v>
      </c>
      <c r="K236" s="128">
        <f t="shared" si="101"/>
        <v>5.2589317250252357E-3</v>
      </c>
      <c r="L236" s="17">
        <v>29147164.809999999</v>
      </c>
      <c r="M236" s="128">
        <f t="shared" si="102"/>
        <v>5.2589317250252357E-3</v>
      </c>
      <c r="N236" s="17">
        <v>29147164.809999999</v>
      </c>
      <c r="O236" s="128">
        <f t="shared" si="103"/>
        <v>5.2456812216804816E-3</v>
      </c>
      <c r="P236" s="17">
        <v>29147164.809999999</v>
      </c>
      <c r="Q236" s="128">
        <f t="shared" si="104"/>
        <v>5.2456811751563619E-3</v>
      </c>
      <c r="R236" s="217">
        <v>29147164.809999999</v>
      </c>
      <c r="S236" s="128">
        <f t="shared" si="105"/>
        <v>5.2456811751563619E-3</v>
      </c>
      <c r="V236" s="17">
        <v>522965.13</v>
      </c>
      <c r="W236" s="17">
        <v>1208674.69</v>
      </c>
      <c r="X236" s="17">
        <v>1384072.39</v>
      </c>
      <c r="Y236" s="17">
        <v>1630399.96</v>
      </c>
      <c r="Z236" s="17">
        <v>2019305.14</v>
      </c>
      <c r="AA236" s="17">
        <v>1478588.44</v>
      </c>
      <c r="AB236" s="17"/>
      <c r="AD236" s="17">
        <f t="shared" si="108"/>
        <v>522965.13000000268</v>
      </c>
      <c r="AE236" s="17">
        <v>29670129.940000001</v>
      </c>
      <c r="AF236" s="17">
        <v>30355839.5</v>
      </c>
      <c r="AG236" s="17">
        <v>30531237.199999999</v>
      </c>
      <c r="AH236" s="17">
        <v>30777173.559999999</v>
      </c>
      <c r="AI236" s="17">
        <v>31166469.949999999</v>
      </c>
      <c r="AJ236" s="17">
        <f t="shared" si="106"/>
        <v>30625753</v>
      </c>
      <c r="AL236" s="18">
        <v>10029.161</v>
      </c>
      <c r="AM236" s="17">
        <f t="shared" si="109"/>
        <v>19542981.769411191</v>
      </c>
      <c r="AN236" s="129">
        <f t="shared" si="110"/>
        <v>10127148.17058881</v>
      </c>
      <c r="AO236" s="21">
        <f t="shared" si="111"/>
        <v>1.5181987216730608</v>
      </c>
      <c r="AP236" s="18">
        <v>10029.161</v>
      </c>
      <c r="AQ236" s="17">
        <f t="shared" si="112"/>
        <v>20218308.149935164</v>
      </c>
      <c r="AR236" s="129">
        <f t="shared" si="113"/>
        <v>10137531.350064836</v>
      </c>
      <c r="AS236" s="21">
        <f t="shared" si="114"/>
        <v>1.5014035435055602</v>
      </c>
      <c r="AT236" s="18">
        <v>9112.2160000000003</v>
      </c>
      <c r="AU236" s="17">
        <f t="shared" si="115"/>
        <v>18330512.552977316</v>
      </c>
      <c r="AV236" s="129">
        <f t="shared" si="116"/>
        <v>12200724.647022683</v>
      </c>
      <c r="AW236" s="21">
        <f t="shared" si="117"/>
        <v>1.6655964808273183</v>
      </c>
      <c r="AX236" s="18">
        <v>8913.06</v>
      </c>
      <c r="AY236" s="17">
        <f t="shared" si="118"/>
        <v>18443727.921734199</v>
      </c>
      <c r="AZ236" s="129">
        <f t="shared" si="119"/>
        <v>12333445.6382658</v>
      </c>
      <c r="BA236" s="21">
        <f t="shared" si="120"/>
        <v>1.6687067652810035</v>
      </c>
      <c r="BB236" s="18">
        <v>8523.6280000000006</v>
      </c>
      <c r="BC236" s="17">
        <f t="shared" si="121"/>
        <v>18078583.472643629</v>
      </c>
      <c r="BD236" s="129">
        <f t="shared" si="122"/>
        <v>13087886.477356371</v>
      </c>
      <c r="BE236" s="21">
        <f t="shared" si="123"/>
        <v>1.7239442458066949</v>
      </c>
      <c r="BF236" s="218">
        <v>6296.4319999999998</v>
      </c>
      <c r="BG236" s="17">
        <f t="shared" si="124"/>
        <v>13237615.244440984</v>
      </c>
      <c r="BH236" s="129">
        <f t="shared" si="125"/>
        <v>17388137.755559016</v>
      </c>
      <c r="BI236" s="219">
        <f t="shared" si="126"/>
        <v>2.3135400473934311</v>
      </c>
      <c r="BN236" s="241">
        <f t="shared" si="127"/>
        <v>685709.55999999866</v>
      </c>
      <c r="BO236" s="241">
        <f t="shared" si="128"/>
        <v>175397.69999999925</v>
      </c>
      <c r="BP236" s="241">
        <f t="shared" si="129"/>
        <v>245936.3599999994</v>
      </c>
      <c r="BQ236" s="241">
        <f t="shared" si="130"/>
        <v>389296.3900000006</v>
      </c>
      <c r="BR236" s="241">
        <f t="shared" si="131"/>
        <v>-540716.94999999925</v>
      </c>
    </row>
    <row r="237" spans="1:70" x14ac:dyDescent="0.25">
      <c r="A237" s="127">
        <v>101262903</v>
      </c>
      <c r="B237" t="s">
        <v>300</v>
      </c>
      <c r="C237" t="s">
        <v>98</v>
      </c>
      <c r="D237">
        <v>101262903</v>
      </c>
      <c r="E237" s="127">
        <f t="shared" si="107"/>
        <v>0</v>
      </c>
      <c r="F237" s="17">
        <v>6671408.9900000002</v>
      </c>
      <c r="H237" s="17">
        <f t="shared" si="99"/>
        <v>6671408.9900000002</v>
      </c>
      <c r="I237" s="128">
        <f t="shared" si="100"/>
        <v>1.2036431468076241E-3</v>
      </c>
      <c r="J237" s="17">
        <v>6671408.9900000002</v>
      </c>
      <c r="K237" s="128">
        <f t="shared" si="101"/>
        <v>1.2037014446116062E-3</v>
      </c>
      <c r="L237" s="17">
        <v>6671408.9900000002</v>
      </c>
      <c r="M237" s="128">
        <f t="shared" si="102"/>
        <v>1.2037014446116062E-3</v>
      </c>
      <c r="N237" s="17">
        <v>6671408.9900000002</v>
      </c>
      <c r="O237" s="128">
        <f t="shared" si="103"/>
        <v>1.2006685757987227E-3</v>
      </c>
      <c r="P237" s="17">
        <v>6671408.9900000002</v>
      </c>
      <c r="Q237" s="128">
        <f t="shared" si="104"/>
        <v>1.2006685651499535E-3</v>
      </c>
      <c r="R237" s="217">
        <v>6671408.9900000002</v>
      </c>
      <c r="S237" s="128">
        <f t="shared" si="105"/>
        <v>1.2006685651499535E-3</v>
      </c>
      <c r="V237" s="17">
        <v>78719.62</v>
      </c>
      <c r="W237" s="17">
        <v>182153.60000000001</v>
      </c>
      <c r="X237" s="17">
        <v>216413.39</v>
      </c>
      <c r="Y237" s="17">
        <v>283081.65999999997</v>
      </c>
      <c r="Z237" s="17">
        <v>373082.91</v>
      </c>
      <c r="AA237" s="17">
        <v>351971.25</v>
      </c>
      <c r="AB237" s="17"/>
      <c r="AD237" s="17">
        <f t="shared" si="108"/>
        <v>78719.620000000112</v>
      </c>
      <c r="AE237" s="17">
        <v>6750128.6100000003</v>
      </c>
      <c r="AF237" s="17">
        <v>6853562.5899999999</v>
      </c>
      <c r="AG237" s="17">
        <v>6887822.3799999999</v>
      </c>
      <c r="AH237" s="17">
        <v>6954448.1500000004</v>
      </c>
      <c r="AI237" s="17">
        <v>7044491.9000000004</v>
      </c>
      <c r="AJ237" s="17">
        <f t="shared" si="106"/>
        <v>7023380</v>
      </c>
      <c r="AL237" s="18">
        <v>1509.645</v>
      </c>
      <c r="AM237" s="17">
        <f t="shared" si="109"/>
        <v>2941718.127097846</v>
      </c>
      <c r="AN237" s="129">
        <f t="shared" si="110"/>
        <v>3808410.4829021543</v>
      </c>
      <c r="AO237" s="21">
        <f t="shared" si="111"/>
        <v>2.2946211425971477</v>
      </c>
      <c r="AP237" s="18">
        <v>1511.4469999999999</v>
      </c>
      <c r="AQ237" s="17">
        <f t="shared" si="112"/>
        <v>3047004.7492801291</v>
      </c>
      <c r="AR237" s="129">
        <f t="shared" si="113"/>
        <v>3806557.8407198708</v>
      </c>
      <c r="AS237" s="21">
        <f t="shared" si="114"/>
        <v>2.2492786043799868</v>
      </c>
      <c r="AT237" s="18">
        <v>1424.7850000000001</v>
      </c>
      <c r="AU237" s="17">
        <f t="shared" si="115"/>
        <v>2866156.7425304432</v>
      </c>
      <c r="AV237" s="129">
        <f t="shared" si="116"/>
        <v>4021665.6374695566</v>
      </c>
      <c r="AW237" s="21">
        <f t="shared" si="117"/>
        <v>2.4031562118682142</v>
      </c>
      <c r="AX237" s="18">
        <v>1547.6880000000001</v>
      </c>
      <c r="AY237" s="17">
        <f t="shared" si="118"/>
        <v>3202619.1206760602</v>
      </c>
      <c r="AZ237" s="129">
        <f t="shared" si="119"/>
        <v>3751829.0293239402</v>
      </c>
      <c r="BA237" s="21">
        <f t="shared" si="120"/>
        <v>2.1714877379898812</v>
      </c>
      <c r="BB237" s="18">
        <v>1574.809</v>
      </c>
      <c r="BC237" s="17">
        <f t="shared" si="121"/>
        <v>3340164.0662837983</v>
      </c>
      <c r="BD237" s="129">
        <f t="shared" si="122"/>
        <v>3704327.8337162021</v>
      </c>
      <c r="BE237" s="21">
        <f t="shared" si="123"/>
        <v>2.1090257125715279</v>
      </c>
      <c r="BF237" s="218">
        <v>1498.837</v>
      </c>
      <c r="BG237" s="17">
        <f t="shared" si="124"/>
        <v>3151154.1012643655</v>
      </c>
      <c r="BH237" s="129">
        <f t="shared" si="125"/>
        <v>3872225.8987356345</v>
      </c>
      <c r="BI237" s="219">
        <f t="shared" si="126"/>
        <v>2.2288278434818363</v>
      </c>
      <c r="BN237" s="241">
        <f t="shared" si="127"/>
        <v>103433.97999999952</v>
      </c>
      <c r="BO237" s="241">
        <f t="shared" si="128"/>
        <v>34259.790000000037</v>
      </c>
      <c r="BP237" s="241">
        <f t="shared" si="129"/>
        <v>66625.770000000484</v>
      </c>
      <c r="BQ237" s="241">
        <f t="shared" si="130"/>
        <v>90043.75</v>
      </c>
      <c r="BR237" s="241">
        <f t="shared" si="131"/>
        <v>-21111.900000000373</v>
      </c>
    </row>
    <row r="238" spans="1:70" x14ac:dyDescent="0.25">
      <c r="A238" s="127">
        <v>101264003</v>
      </c>
      <c r="B238" t="s">
        <v>373</v>
      </c>
      <c r="C238" t="s">
        <v>98</v>
      </c>
      <c r="D238">
        <v>101264003</v>
      </c>
      <c r="E238" s="127">
        <f t="shared" si="107"/>
        <v>0</v>
      </c>
      <c r="F238" s="17">
        <v>13331294.359999999</v>
      </c>
      <c r="H238" s="17">
        <f t="shared" si="99"/>
        <v>13331294.359999999</v>
      </c>
      <c r="I238" s="128">
        <f t="shared" si="100"/>
        <v>2.4052072236226563E-3</v>
      </c>
      <c r="J238" s="17">
        <v>13330832.619999999</v>
      </c>
      <c r="K238" s="128">
        <f t="shared" si="101"/>
        <v>2.405240408228895E-3</v>
      </c>
      <c r="L238" s="17">
        <v>13330832.619999999</v>
      </c>
      <c r="M238" s="128">
        <f t="shared" si="102"/>
        <v>2.405240408228895E-3</v>
      </c>
      <c r="N238" s="17">
        <v>13330832.619999999</v>
      </c>
      <c r="O238" s="128">
        <f t="shared" si="103"/>
        <v>2.3991801192309384E-3</v>
      </c>
      <c r="P238" s="17">
        <v>13330832.619999999</v>
      </c>
      <c r="Q238" s="128">
        <f t="shared" si="104"/>
        <v>2.399180097952531E-3</v>
      </c>
      <c r="R238" s="217">
        <v>13330832.619999999</v>
      </c>
      <c r="S238" s="128">
        <f t="shared" si="105"/>
        <v>2.399180097952531E-3</v>
      </c>
      <c r="V238" s="17">
        <v>284870.68</v>
      </c>
      <c r="W238" s="17">
        <v>658084.78</v>
      </c>
      <c r="X238" s="17">
        <v>847157.99</v>
      </c>
      <c r="Y238" s="17">
        <v>966187.94</v>
      </c>
      <c r="Z238" s="17">
        <v>1391575.18</v>
      </c>
      <c r="AA238" s="17">
        <v>1213574.58</v>
      </c>
      <c r="AB238" s="17"/>
      <c r="AD238" s="17">
        <f t="shared" si="108"/>
        <v>284870.6799999997</v>
      </c>
      <c r="AE238" s="17">
        <v>13616165.039999999</v>
      </c>
      <c r="AF238" s="17">
        <v>13988917.4</v>
      </c>
      <c r="AG238" s="17">
        <v>14177990.609999999</v>
      </c>
      <c r="AH238" s="17">
        <v>14296788.720000001</v>
      </c>
      <c r="AI238" s="17">
        <v>14722407.800000001</v>
      </c>
      <c r="AJ238" s="17">
        <f t="shared" si="106"/>
        <v>14544407</v>
      </c>
      <c r="AL238" s="18">
        <v>5463.1059999999998</v>
      </c>
      <c r="AM238" s="17">
        <f t="shared" si="109"/>
        <v>10645494.768940382</v>
      </c>
      <c r="AN238" s="129">
        <f t="shared" si="110"/>
        <v>2970670.2710596174</v>
      </c>
      <c r="AO238" s="21">
        <f t="shared" si="111"/>
        <v>1.2790542229870738</v>
      </c>
      <c r="AP238" s="18">
        <v>5460.558</v>
      </c>
      <c r="AQ238" s="17">
        <f t="shared" si="112"/>
        <v>11008223.351344509</v>
      </c>
      <c r="AR238" s="129">
        <f t="shared" si="113"/>
        <v>2980694.0486554913</v>
      </c>
      <c r="AS238" s="21">
        <f t="shared" si="114"/>
        <v>1.2707697648859422</v>
      </c>
      <c r="AT238" s="18">
        <v>5577.3720000000003</v>
      </c>
      <c r="AU238" s="17">
        <f t="shared" si="115"/>
        <v>11219673.398723667</v>
      </c>
      <c r="AV238" s="129">
        <f t="shared" si="116"/>
        <v>2958317.2112763319</v>
      </c>
      <c r="AW238" s="21">
        <f t="shared" si="117"/>
        <v>1.2636723107833838</v>
      </c>
      <c r="AX238" s="18">
        <v>5281.95</v>
      </c>
      <c r="AY238" s="17">
        <f t="shared" si="118"/>
        <v>10929899.349516774</v>
      </c>
      <c r="AZ238" s="129">
        <f t="shared" si="119"/>
        <v>3366889.3704832271</v>
      </c>
      <c r="BA238" s="21">
        <f t="shared" si="120"/>
        <v>1.3080439501606282</v>
      </c>
      <c r="BB238" s="18">
        <v>5873.9359999999997</v>
      </c>
      <c r="BC238" s="17">
        <f t="shared" si="121"/>
        <v>12458596.537644112</v>
      </c>
      <c r="BD238" s="129">
        <f t="shared" si="122"/>
        <v>2263811.2623558883</v>
      </c>
      <c r="BE238" s="21">
        <f t="shared" si="123"/>
        <v>1.1817067641219217</v>
      </c>
      <c r="BF238" s="218">
        <v>5167.8950000000004</v>
      </c>
      <c r="BG238" s="17">
        <f t="shared" si="124"/>
        <v>10864979.663668305</v>
      </c>
      <c r="BH238" s="129">
        <f t="shared" si="125"/>
        <v>3679427.3363316953</v>
      </c>
      <c r="BI238" s="219">
        <f t="shared" si="126"/>
        <v>1.3386501816138165</v>
      </c>
      <c r="BN238" s="241">
        <f t="shared" si="127"/>
        <v>372752.36000000127</v>
      </c>
      <c r="BO238" s="241">
        <f t="shared" si="128"/>
        <v>189073.20999999903</v>
      </c>
      <c r="BP238" s="241">
        <f t="shared" si="129"/>
        <v>118798.11000000127</v>
      </c>
      <c r="BQ238" s="241">
        <f t="shared" si="130"/>
        <v>425619.08000000007</v>
      </c>
      <c r="BR238" s="241">
        <f t="shared" si="131"/>
        <v>-178000.80000000075</v>
      </c>
    </row>
    <row r="239" spans="1:70" x14ac:dyDescent="0.25">
      <c r="A239" s="127">
        <v>101268003</v>
      </c>
      <c r="B239" t="s">
        <v>600</v>
      </c>
      <c r="C239" t="s">
        <v>98</v>
      </c>
      <c r="D239">
        <v>101268003</v>
      </c>
      <c r="E239" s="127">
        <f t="shared" si="107"/>
        <v>0</v>
      </c>
      <c r="F239" s="17">
        <v>14901862.91</v>
      </c>
      <c r="H239" s="17">
        <f t="shared" si="99"/>
        <v>14901862.91</v>
      </c>
      <c r="I239" s="128">
        <f t="shared" si="100"/>
        <v>2.6885662673617945E-3</v>
      </c>
      <c r="J239" s="17">
        <v>14901862.91</v>
      </c>
      <c r="K239" s="128">
        <f t="shared" si="101"/>
        <v>2.6886964866129595E-3</v>
      </c>
      <c r="L239" s="17">
        <v>14901862.91</v>
      </c>
      <c r="M239" s="128">
        <f t="shared" si="102"/>
        <v>2.6886964866129595E-3</v>
      </c>
      <c r="N239" s="17">
        <v>14901862.91</v>
      </c>
      <c r="O239" s="128">
        <f t="shared" si="103"/>
        <v>2.6819219963454093E-3</v>
      </c>
      <c r="P239" s="17">
        <v>14901862.91</v>
      </c>
      <c r="Q239" s="128">
        <f t="shared" si="104"/>
        <v>2.6819219725593545E-3</v>
      </c>
      <c r="R239" s="217">
        <v>14901862.91</v>
      </c>
      <c r="S239" s="128">
        <f t="shared" si="105"/>
        <v>2.6819219725593545E-3</v>
      </c>
      <c r="V239" s="17">
        <v>345338.23</v>
      </c>
      <c r="W239" s="17">
        <v>798102.96</v>
      </c>
      <c r="X239" s="17">
        <v>861334.67</v>
      </c>
      <c r="Y239" s="17">
        <v>1135477.6599999999</v>
      </c>
      <c r="Z239" s="17">
        <v>1402697.24</v>
      </c>
      <c r="AA239" s="17">
        <v>1135669.6299999999</v>
      </c>
      <c r="AB239" s="17"/>
      <c r="AD239" s="17">
        <f t="shared" si="108"/>
        <v>345338.23000000045</v>
      </c>
      <c r="AE239" s="17">
        <v>15247201.140000001</v>
      </c>
      <c r="AF239" s="17">
        <v>15699965.869999999</v>
      </c>
      <c r="AG239" s="17">
        <v>15763197.58</v>
      </c>
      <c r="AH239" s="17">
        <v>16037068.119999999</v>
      </c>
      <c r="AI239" s="17">
        <v>16304560.15</v>
      </c>
      <c r="AJ239" s="17">
        <f t="shared" si="106"/>
        <v>16037533</v>
      </c>
      <c r="AL239" s="18">
        <v>6622.7219999999998</v>
      </c>
      <c r="AM239" s="17">
        <f t="shared" si="109"/>
        <v>12905140.849755868</v>
      </c>
      <c r="AN239" s="129">
        <f t="shared" si="110"/>
        <v>2342060.2902441323</v>
      </c>
      <c r="AO239" s="21">
        <f t="shared" si="111"/>
        <v>1.181482737578059</v>
      </c>
      <c r="AP239" s="18">
        <v>6622.38</v>
      </c>
      <c r="AQ239" s="17">
        <f t="shared" si="112"/>
        <v>13350400.848681919</v>
      </c>
      <c r="AR239" s="129">
        <f t="shared" si="113"/>
        <v>2349565.0213180799</v>
      </c>
      <c r="AS239" s="21">
        <f t="shared" si="114"/>
        <v>1.1759920955144991</v>
      </c>
      <c r="AT239" s="18">
        <v>5670.7060000000001</v>
      </c>
      <c r="AU239" s="17">
        <f t="shared" si="115"/>
        <v>11407427.953556389</v>
      </c>
      <c r="AV239" s="129">
        <f t="shared" si="116"/>
        <v>4355769.6264436115</v>
      </c>
      <c r="AW239" s="21">
        <f t="shared" si="117"/>
        <v>1.3818362600384124</v>
      </c>
      <c r="AX239" s="18">
        <v>6207.4219999999996</v>
      </c>
      <c r="AY239" s="17">
        <f t="shared" si="118"/>
        <v>12844971.588140005</v>
      </c>
      <c r="AZ239" s="129">
        <f t="shared" si="119"/>
        <v>3192096.5318599939</v>
      </c>
      <c r="BA239" s="21">
        <f t="shared" si="120"/>
        <v>1.2485094272070882</v>
      </c>
      <c r="BB239" s="18">
        <v>5920.8829999999998</v>
      </c>
      <c r="BC239" s="17">
        <f t="shared" si="121"/>
        <v>12558170.951061755</v>
      </c>
      <c r="BD239" s="129">
        <f t="shared" si="122"/>
        <v>3746389.198938245</v>
      </c>
      <c r="BE239" s="21">
        <f t="shared" si="123"/>
        <v>1.2983228380579976</v>
      </c>
      <c r="BF239" s="218">
        <v>4836.1440000000002</v>
      </c>
      <c r="BG239" s="17">
        <f t="shared" si="124"/>
        <v>10167506.540007388</v>
      </c>
      <c r="BH239" s="129">
        <f t="shared" si="125"/>
        <v>5870026.4599926118</v>
      </c>
      <c r="BI239" s="219">
        <f t="shared" si="126"/>
        <v>1.5773319581251379</v>
      </c>
      <c r="BN239" s="241">
        <f t="shared" si="127"/>
        <v>452764.72999999858</v>
      </c>
      <c r="BO239" s="241">
        <f t="shared" si="128"/>
        <v>63231.710000000894</v>
      </c>
      <c r="BP239" s="241">
        <f t="shared" si="129"/>
        <v>273870.53999999911</v>
      </c>
      <c r="BQ239" s="241">
        <f t="shared" si="130"/>
        <v>267492.03000000119</v>
      </c>
      <c r="BR239" s="241">
        <f t="shared" si="131"/>
        <v>-267027.15000000037</v>
      </c>
    </row>
    <row r="240" spans="1:70" x14ac:dyDescent="0.25">
      <c r="A240" s="127">
        <v>106272003</v>
      </c>
      <c r="B240" t="s">
        <v>291</v>
      </c>
      <c r="C240" t="s">
        <v>292</v>
      </c>
      <c r="D240">
        <v>106272003</v>
      </c>
      <c r="E240" s="127">
        <f t="shared" si="107"/>
        <v>0</v>
      </c>
      <c r="F240" s="17">
        <v>2496827.38</v>
      </c>
      <c r="H240" s="17">
        <f t="shared" si="99"/>
        <v>2496827.38</v>
      </c>
      <c r="I240" s="128">
        <f t="shared" si="100"/>
        <v>4.5047293146071015E-4</v>
      </c>
      <c r="J240" s="17">
        <v>2496827.38</v>
      </c>
      <c r="K240" s="128">
        <f t="shared" si="101"/>
        <v>4.5049474987319155E-4</v>
      </c>
      <c r="L240" s="17">
        <v>2496827.38</v>
      </c>
      <c r="M240" s="128">
        <f t="shared" si="102"/>
        <v>4.5049474987319155E-4</v>
      </c>
      <c r="N240" s="17">
        <v>2496827.38</v>
      </c>
      <c r="O240" s="128">
        <f t="shared" si="103"/>
        <v>4.4935967482333239E-4</v>
      </c>
      <c r="P240" s="17">
        <v>2496827.38</v>
      </c>
      <c r="Q240" s="128">
        <f t="shared" si="104"/>
        <v>4.4935967083794659E-4</v>
      </c>
      <c r="R240" s="217">
        <v>2496827.38</v>
      </c>
      <c r="S240" s="128">
        <f t="shared" si="105"/>
        <v>4.4935967083794659E-4</v>
      </c>
      <c r="V240" s="17">
        <v>66601.919999999998</v>
      </c>
      <c r="W240" s="17">
        <v>153914.76</v>
      </c>
      <c r="X240" s="17">
        <v>264067.52</v>
      </c>
      <c r="Y240" s="17">
        <v>262236.17</v>
      </c>
      <c r="Z240" s="17">
        <v>522646.89</v>
      </c>
      <c r="AA240" s="17">
        <v>431176.92</v>
      </c>
      <c r="AB240" s="17"/>
      <c r="AD240" s="17">
        <f t="shared" si="108"/>
        <v>66601.919999999925</v>
      </c>
      <c r="AE240" s="17">
        <v>2563429.2999999998</v>
      </c>
      <c r="AF240" s="17">
        <v>2650742.14</v>
      </c>
      <c r="AG240" s="17">
        <v>2760894.9</v>
      </c>
      <c r="AH240" s="17">
        <v>2758787.75</v>
      </c>
      <c r="AI240" s="17">
        <v>3019474.27</v>
      </c>
      <c r="AJ240" s="17">
        <f t="shared" si="106"/>
        <v>2928004</v>
      </c>
      <c r="AL240" s="18">
        <v>1277.258</v>
      </c>
      <c r="AM240" s="17">
        <f t="shared" si="109"/>
        <v>2488885.1429181965</v>
      </c>
      <c r="AN240" s="129">
        <f t="shared" si="110"/>
        <v>74544.157081803307</v>
      </c>
      <c r="AO240" s="21">
        <f t="shared" si="111"/>
        <v>1.0299508224772482</v>
      </c>
      <c r="AP240" s="18">
        <v>1277.1310000000001</v>
      </c>
      <c r="AQ240" s="17">
        <f t="shared" si="112"/>
        <v>2574634.9176999796</v>
      </c>
      <c r="AR240" s="129">
        <f t="shared" si="113"/>
        <v>76107.222300020512</v>
      </c>
      <c r="AS240" s="21">
        <f t="shared" si="114"/>
        <v>1.0295603938938303</v>
      </c>
      <c r="AT240" s="18">
        <v>1738.5219999999999</v>
      </c>
      <c r="AU240" s="17">
        <f t="shared" si="115"/>
        <v>3497283.1355871311</v>
      </c>
      <c r="AV240" s="129">
        <f t="shared" si="116"/>
        <v>-736388.23558713123</v>
      </c>
      <c r="AW240" s="21">
        <f t="shared" si="117"/>
        <v>0.78943991463147445</v>
      </c>
      <c r="AX240" s="18">
        <v>1432.4269999999999</v>
      </c>
      <c r="AY240" s="17">
        <f t="shared" si="118"/>
        <v>2964110.4015619727</v>
      </c>
      <c r="AZ240" s="129">
        <f t="shared" si="119"/>
        <v>-205322.65156197269</v>
      </c>
      <c r="BA240" s="21">
        <f t="shared" si="120"/>
        <v>0.93073043046784776</v>
      </c>
      <c r="BB240" s="18">
        <v>2206.1289999999999</v>
      </c>
      <c r="BC240" s="17">
        <f t="shared" si="121"/>
        <v>4679191.4520342518</v>
      </c>
      <c r="BD240" s="129">
        <f t="shared" si="122"/>
        <v>-1659717.1820342517</v>
      </c>
      <c r="BE240" s="21">
        <f t="shared" si="123"/>
        <v>0.64529829585991849</v>
      </c>
      <c r="BF240" s="218">
        <v>1836.127</v>
      </c>
      <c r="BG240" s="17">
        <f t="shared" si="124"/>
        <v>3860272.4155410067</v>
      </c>
      <c r="BH240" s="129">
        <f t="shared" si="125"/>
        <v>-932268.41554100672</v>
      </c>
      <c r="BI240" s="219">
        <f t="shared" si="126"/>
        <v>0.75849672893866171</v>
      </c>
      <c r="BN240" s="241">
        <f t="shared" si="127"/>
        <v>87312.840000000317</v>
      </c>
      <c r="BO240" s="241">
        <f t="shared" si="128"/>
        <v>110152.75999999978</v>
      </c>
      <c r="BP240" s="241">
        <f t="shared" si="129"/>
        <v>-2107.1499999999069</v>
      </c>
      <c r="BQ240" s="241">
        <f t="shared" si="130"/>
        <v>260686.52000000002</v>
      </c>
      <c r="BR240" s="241">
        <f t="shared" si="131"/>
        <v>-91470.270000000019</v>
      </c>
    </row>
    <row r="241" spans="1:70" x14ac:dyDescent="0.25">
      <c r="A241" s="127">
        <v>112281302</v>
      </c>
      <c r="B241" t="s">
        <v>204</v>
      </c>
      <c r="C241" t="s">
        <v>205</v>
      </c>
      <c r="D241">
        <v>112281302</v>
      </c>
      <c r="E241" s="127">
        <f t="shared" si="107"/>
        <v>0</v>
      </c>
      <c r="F241" s="17">
        <v>19338839.460000001</v>
      </c>
      <c r="H241" s="17">
        <f t="shared" si="99"/>
        <v>19338839.460000001</v>
      </c>
      <c r="I241" s="128">
        <f t="shared" si="100"/>
        <v>3.4890772875913662E-3</v>
      </c>
      <c r="J241" s="17">
        <v>19338839.460000001</v>
      </c>
      <c r="K241" s="128">
        <f t="shared" si="101"/>
        <v>3.4892462791602788E-3</v>
      </c>
      <c r="L241" s="17">
        <v>19338839.460000001</v>
      </c>
      <c r="M241" s="128">
        <f t="shared" si="102"/>
        <v>3.4892462791602788E-3</v>
      </c>
      <c r="N241" s="17">
        <v>19338839.460000001</v>
      </c>
      <c r="O241" s="128">
        <f t="shared" si="103"/>
        <v>3.4804547085694926E-3</v>
      </c>
      <c r="P241" s="17">
        <v>19338839.460000001</v>
      </c>
      <c r="Q241" s="128">
        <f t="shared" si="104"/>
        <v>3.4804546777012246E-3</v>
      </c>
      <c r="R241" s="217">
        <v>19338839.460000001</v>
      </c>
      <c r="S241" s="128">
        <f t="shared" si="105"/>
        <v>3.4804546777012246E-3</v>
      </c>
      <c r="V241" s="17">
        <v>650021.72</v>
      </c>
      <c r="W241" s="17">
        <v>1506183.22</v>
      </c>
      <c r="X241" s="17">
        <v>1866477.78</v>
      </c>
      <c r="Y241" s="17">
        <v>2149454.31</v>
      </c>
      <c r="Z241" s="17">
        <v>2653711.37</v>
      </c>
      <c r="AA241" s="17">
        <v>2752788.03</v>
      </c>
      <c r="AB241" s="17"/>
      <c r="AD241" s="17">
        <f t="shared" si="108"/>
        <v>650021.71999999881</v>
      </c>
      <c r="AE241" s="17">
        <v>19988861.18</v>
      </c>
      <c r="AF241" s="17">
        <v>20845022.68</v>
      </c>
      <c r="AG241" s="17">
        <v>21205317.239999998</v>
      </c>
      <c r="AH241" s="17">
        <v>21487839.829999998</v>
      </c>
      <c r="AI241" s="17">
        <v>21992550.829999998</v>
      </c>
      <c r="AJ241" s="17">
        <f t="shared" si="106"/>
        <v>22091627</v>
      </c>
      <c r="AL241" s="18">
        <v>12465.788</v>
      </c>
      <c r="AM241" s="17">
        <f t="shared" si="109"/>
        <v>24291031.685037743</v>
      </c>
      <c r="AN241" s="129">
        <f t="shared" si="110"/>
        <v>-4302170.5050377436</v>
      </c>
      <c r="AO241" s="21">
        <f t="shared" si="111"/>
        <v>0.82289058114860969</v>
      </c>
      <c r="AP241" s="18">
        <v>12497.782999999999</v>
      </c>
      <c r="AQ241" s="17">
        <f t="shared" si="112"/>
        <v>25194931.847740911</v>
      </c>
      <c r="AR241" s="129">
        <f t="shared" si="113"/>
        <v>-4349909.1677409112</v>
      </c>
      <c r="AS241" s="21">
        <f t="shared" si="114"/>
        <v>0.82734983392578842</v>
      </c>
      <c r="AT241" s="18">
        <v>12288.192999999999</v>
      </c>
      <c r="AU241" s="17">
        <f t="shared" si="115"/>
        <v>24719439.929859869</v>
      </c>
      <c r="AV241" s="129">
        <f t="shared" si="116"/>
        <v>-3514122.6898598708</v>
      </c>
      <c r="AW241" s="21">
        <f t="shared" si="117"/>
        <v>0.85783971239514278</v>
      </c>
      <c r="AX241" s="18">
        <v>11750.960999999999</v>
      </c>
      <c r="AY241" s="17">
        <f t="shared" si="118"/>
        <v>24316175.084977511</v>
      </c>
      <c r="AZ241" s="129">
        <f t="shared" si="119"/>
        <v>-2828335.2549775131</v>
      </c>
      <c r="BA241" s="21">
        <f t="shared" si="120"/>
        <v>0.88368502673247928</v>
      </c>
      <c r="BB241" s="18">
        <v>11201.501</v>
      </c>
      <c r="BC241" s="17">
        <f t="shared" si="121"/>
        <v>23758342.204446398</v>
      </c>
      <c r="BD241" s="129">
        <f t="shared" si="122"/>
        <v>-1765791.3744463995</v>
      </c>
      <c r="BE241" s="21">
        <f t="shared" si="123"/>
        <v>0.92567699550535432</v>
      </c>
      <c r="BF241" s="218">
        <v>11722.493</v>
      </c>
      <c r="BG241" s="17">
        <f t="shared" si="124"/>
        <v>24645362.967415947</v>
      </c>
      <c r="BH241" s="129">
        <f t="shared" si="125"/>
        <v>-2553735.9674159475</v>
      </c>
      <c r="BI241" s="219">
        <f t="shared" si="126"/>
        <v>0.89638067125275112</v>
      </c>
      <c r="BN241" s="241">
        <f t="shared" si="127"/>
        <v>856161.5</v>
      </c>
      <c r="BO241" s="241">
        <f t="shared" si="128"/>
        <v>360294.55999999866</v>
      </c>
      <c r="BP241" s="241">
        <f t="shared" si="129"/>
        <v>282522.58999999985</v>
      </c>
      <c r="BQ241" s="241">
        <f t="shared" si="130"/>
        <v>504711</v>
      </c>
      <c r="BR241" s="241">
        <f t="shared" si="131"/>
        <v>99076.170000001788</v>
      </c>
    </row>
    <row r="242" spans="1:70" x14ac:dyDescent="0.25">
      <c r="A242" s="127">
        <v>112282004</v>
      </c>
      <c r="B242" t="s">
        <v>286</v>
      </c>
      <c r="C242" t="s">
        <v>205</v>
      </c>
      <c r="D242">
        <v>112282004</v>
      </c>
      <c r="E242" s="127">
        <f t="shared" si="107"/>
        <v>0</v>
      </c>
      <c r="F242" s="17">
        <v>2207189.2799999998</v>
      </c>
      <c r="H242" s="17">
        <f t="shared" si="99"/>
        <v>2207189.2799999998</v>
      </c>
      <c r="I242" s="128">
        <f t="shared" si="100"/>
        <v>3.9821696654506172E-4</v>
      </c>
      <c r="J242" s="17">
        <v>2207189.2799999998</v>
      </c>
      <c r="K242" s="128">
        <f t="shared" si="101"/>
        <v>3.9823625396818166E-4</v>
      </c>
      <c r="L242" s="17">
        <v>2207189.2799999998</v>
      </c>
      <c r="M242" s="128">
        <f t="shared" si="102"/>
        <v>3.9823625396818166E-4</v>
      </c>
      <c r="N242" s="17">
        <v>2207189.2799999998</v>
      </c>
      <c r="O242" s="128">
        <f t="shared" si="103"/>
        <v>3.9723285040808268E-4</v>
      </c>
      <c r="P242" s="17">
        <v>2207189.2799999998</v>
      </c>
      <c r="Q242" s="128">
        <f t="shared" si="104"/>
        <v>3.9723284688501141E-4</v>
      </c>
      <c r="R242" s="217">
        <v>2207189.2799999998</v>
      </c>
      <c r="S242" s="128">
        <f t="shared" si="105"/>
        <v>3.9723284688501141E-4</v>
      </c>
      <c r="V242" s="17">
        <v>33344.550000000003</v>
      </c>
      <c r="W242" s="17">
        <v>77058.31</v>
      </c>
      <c r="X242" s="17">
        <v>131685.32</v>
      </c>
      <c r="Y242" s="17">
        <v>187766.92</v>
      </c>
      <c r="Z242" s="17">
        <v>185718.56</v>
      </c>
      <c r="AA242" s="17">
        <v>158844.82999999999</v>
      </c>
      <c r="AB242" s="17"/>
      <c r="AD242" s="17">
        <f t="shared" si="108"/>
        <v>33344.550000000279</v>
      </c>
      <c r="AE242" s="17">
        <v>2240533.83</v>
      </c>
      <c r="AF242" s="17">
        <v>2284247.59</v>
      </c>
      <c r="AG242" s="17">
        <v>2338874.6</v>
      </c>
      <c r="AH242" s="17">
        <v>2394911.15</v>
      </c>
      <c r="AI242" s="17">
        <v>2392907.84</v>
      </c>
      <c r="AJ242" s="17">
        <f t="shared" si="106"/>
        <v>2366034</v>
      </c>
      <c r="AL242" s="18">
        <v>639.46500000000003</v>
      </c>
      <c r="AM242" s="17">
        <f t="shared" si="109"/>
        <v>1246071.6142832416</v>
      </c>
      <c r="AN242" s="129">
        <f t="shared" si="110"/>
        <v>994462.21571675851</v>
      </c>
      <c r="AO242" s="21">
        <f t="shared" si="111"/>
        <v>1.798077898828301</v>
      </c>
      <c r="AP242" s="18">
        <v>639.40300000000002</v>
      </c>
      <c r="AQ242" s="17">
        <f t="shared" si="112"/>
        <v>1289005.818731297</v>
      </c>
      <c r="AR242" s="129">
        <f t="shared" si="113"/>
        <v>995241.77126870281</v>
      </c>
      <c r="AS242" s="21">
        <f t="shared" si="114"/>
        <v>1.7721002937351118</v>
      </c>
      <c r="AT242" s="18">
        <v>866.96699999999998</v>
      </c>
      <c r="AU242" s="17">
        <f t="shared" si="115"/>
        <v>1744026.862018754</v>
      </c>
      <c r="AV242" s="129">
        <f t="shared" si="116"/>
        <v>594847.73798124609</v>
      </c>
      <c r="AW242" s="21">
        <f t="shared" si="117"/>
        <v>1.341077165114702</v>
      </c>
      <c r="AX242" s="18">
        <v>1026.4829999999999</v>
      </c>
      <c r="AY242" s="17">
        <f t="shared" si="118"/>
        <v>2124093.5400732732</v>
      </c>
      <c r="AZ242" s="129">
        <f t="shared" si="119"/>
        <v>270817.60992672667</v>
      </c>
      <c r="BA242" s="21">
        <f t="shared" si="120"/>
        <v>1.1274979678707484</v>
      </c>
      <c r="BB242" s="18">
        <v>783.93100000000004</v>
      </c>
      <c r="BC242" s="17">
        <f t="shared" si="121"/>
        <v>1662714.7524848564</v>
      </c>
      <c r="BD242" s="129">
        <f t="shared" si="122"/>
        <v>730193.08751514344</v>
      </c>
      <c r="BE242" s="21">
        <f t="shared" si="123"/>
        <v>1.4391571593527399</v>
      </c>
      <c r="BF242" s="218">
        <v>676.42600000000004</v>
      </c>
      <c r="BG242" s="17">
        <f t="shared" si="124"/>
        <v>1422117.657958704</v>
      </c>
      <c r="BH242" s="129">
        <f t="shared" si="125"/>
        <v>943916.34204129595</v>
      </c>
      <c r="BI242" s="219">
        <f t="shared" si="126"/>
        <v>1.6637399773209944</v>
      </c>
      <c r="BN242" s="241">
        <f t="shared" si="127"/>
        <v>43713.759999999776</v>
      </c>
      <c r="BO242" s="241">
        <f t="shared" si="128"/>
        <v>54627.010000000242</v>
      </c>
      <c r="BP242" s="241">
        <f t="shared" si="129"/>
        <v>56036.549999999814</v>
      </c>
      <c r="BQ242" s="241">
        <f t="shared" si="130"/>
        <v>-2003.3100000000559</v>
      </c>
      <c r="BR242" s="241">
        <f t="shared" si="131"/>
        <v>-26873.839999999851</v>
      </c>
    </row>
    <row r="243" spans="1:70" x14ac:dyDescent="0.25">
      <c r="A243" s="127">
        <v>112283003</v>
      </c>
      <c r="B243" t="s">
        <v>315</v>
      </c>
      <c r="C243" t="s">
        <v>205</v>
      </c>
      <c r="D243">
        <v>112283003</v>
      </c>
      <c r="E243" s="127">
        <f t="shared" si="107"/>
        <v>0</v>
      </c>
      <c r="F243" s="17">
        <v>5682189.1799999997</v>
      </c>
      <c r="H243" s="17">
        <f t="shared" si="99"/>
        <v>5682189.1799999997</v>
      </c>
      <c r="I243" s="128">
        <f t="shared" si="100"/>
        <v>1.0251699566947751E-3</v>
      </c>
      <c r="J243" s="17">
        <v>5682189.1799999997</v>
      </c>
      <c r="K243" s="128">
        <f t="shared" si="101"/>
        <v>1.0252196102464462E-3</v>
      </c>
      <c r="L243" s="17">
        <v>5682189.1799999997</v>
      </c>
      <c r="M243" s="128">
        <f t="shared" si="102"/>
        <v>1.0252196102464462E-3</v>
      </c>
      <c r="N243" s="17">
        <v>5682189.1799999997</v>
      </c>
      <c r="O243" s="128">
        <f t="shared" si="103"/>
        <v>1.0226364476223653E-3</v>
      </c>
      <c r="P243" s="17">
        <v>5682189.1799999997</v>
      </c>
      <c r="Q243" s="128">
        <f t="shared" si="104"/>
        <v>1.022636438552569E-3</v>
      </c>
      <c r="R243" s="217">
        <v>5682189.1799999997</v>
      </c>
      <c r="S243" s="128">
        <f t="shared" si="105"/>
        <v>1.022636438552569E-3</v>
      </c>
      <c r="V243" s="17">
        <v>148385.44</v>
      </c>
      <c r="W243" s="17">
        <v>343072.03</v>
      </c>
      <c r="X243" s="17">
        <v>388553.01</v>
      </c>
      <c r="Y243" s="17">
        <v>485692.02</v>
      </c>
      <c r="Z243" s="17">
        <v>688387.81</v>
      </c>
      <c r="AA243" s="17">
        <v>687697</v>
      </c>
      <c r="AB243" s="17"/>
      <c r="AD243" s="17">
        <f t="shared" si="108"/>
        <v>148385.44000000041</v>
      </c>
      <c r="AE243" s="17">
        <v>5830574.6200000001</v>
      </c>
      <c r="AF243" s="17">
        <v>6025261.21</v>
      </c>
      <c r="AG243" s="17">
        <v>6070742.1900000004</v>
      </c>
      <c r="AH243" s="17">
        <v>6167764.6600000001</v>
      </c>
      <c r="AI243" s="17">
        <v>6370576.9900000002</v>
      </c>
      <c r="AJ243" s="17">
        <f t="shared" si="106"/>
        <v>6369886</v>
      </c>
      <c r="AL243" s="18">
        <v>2845.6610000000001</v>
      </c>
      <c r="AM243" s="17">
        <f t="shared" si="109"/>
        <v>5545100.0382708404</v>
      </c>
      <c r="AN243" s="129">
        <f t="shared" si="110"/>
        <v>285474.58172915969</v>
      </c>
      <c r="AO243" s="21">
        <f t="shared" si="111"/>
        <v>1.0514823140716827</v>
      </c>
      <c r="AP243" s="18">
        <v>2846.692</v>
      </c>
      <c r="AQ243" s="17">
        <f t="shared" si="112"/>
        <v>5738794.707150002</v>
      </c>
      <c r="AR243" s="129">
        <f t="shared" si="113"/>
        <v>286466.50284999795</v>
      </c>
      <c r="AS243" s="21">
        <f t="shared" si="114"/>
        <v>1.0499175379968004</v>
      </c>
      <c r="AT243" s="18">
        <v>2558.0880000000002</v>
      </c>
      <c r="AU243" s="17">
        <f t="shared" si="115"/>
        <v>5145956.1752729118</v>
      </c>
      <c r="AV243" s="129">
        <f t="shared" si="116"/>
        <v>924786.01472708862</v>
      </c>
      <c r="AW243" s="21">
        <f t="shared" si="117"/>
        <v>1.1797112107504575</v>
      </c>
      <c r="AX243" s="18">
        <v>2655.1779999999999</v>
      </c>
      <c r="AY243" s="17">
        <f t="shared" si="118"/>
        <v>5494339.835676454</v>
      </c>
      <c r="AZ243" s="129">
        <f t="shared" si="119"/>
        <v>673424.82432354614</v>
      </c>
      <c r="BA243" s="21">
        <f t="shared" si="120"/>
        <v>1.1225670134109269</v>
      </c>
      <c r="BB243" s="18">
        <v>2905.7330000000002</v>
      </c>
      <c r="BC243" s="17">
        <f t="shared" si="121"/>
        <v>6163048.9493106911</v>
      </c>
      <c r="BD243" s="129">
        <f t="shared" si="122"/>
        <v>207528.04068930913</v>
      </c>
      <c r="BE243" s="21">
        <f t="shared" si="123"/>
        <v>1.0336729502550066</v>
      </c>
      <c r="BF243" s="218">
        <v>2928.4940000000001</v>
      </c>
      <c r="BG243" s="17">
        <f t="shared" si="124"/>
        <v>6156864.2078011734</v>
      </c>
      <c r="BH243" s="129">
        <f t="shared" si="125"/>
        <v>213021.79219882656</v>
      </c>
      <c r="BI243" s="219">
        <f t="shared" si="126"/>
        <v>1.0345990726787369</v>
      </c>
      <c r="BN243" s="241">
        <f t="shared" si="127"/>
        <v>194686.58999999985</v>
      </c>
      <c r="BO243" s="241">
        <f t="shared" si="128"/>
        <v>45480.980000000447</v>
      </c>
      <c r="BP243" s="241">
        <f t="shared" si="129"/>
        <v>97022.469999999739</v>
      </c>
      <c r="BQ243" s="241">
        <f t="shared" si="130"/>
        <v>202812.33000000007</v>
      </c>
      <c r="BR243" s="241">
        <f t="shared" si="131"/>
        <v>-690.99000000022352</v>
      </c>
    </row>
    <row r="244" spans="1:70" x14ac:dyDescent="0.25">
      <c r="A244" s="127">
        <v>112286003</v>
      </c>
      <c r="B244" t="s">
        <v>593</v>
      </c>
      <c r="C244" t="s">
        <v>205</v>
      </c>
      <c r="D244">
        <v>112286003</v>
      </c>
      <c r="E244" s="127">
        <f t="shared" si="107"/>
        <v>0</v>
      </c>
      <c r="F244" s="17">
        <v>7857767.8399999999</v>
      </c>
      <c r="H244" s="17">
        <f t="shared" si="99"/>
        <v>7857767.8399999999</v>
      </c>
      <c r="I244" s="128">
        <f t="shared" si="100"/>
        <v>1.4176837942327003E-3</v>
      </c>
      <c r="J244" s="17">
        <v>7857773.3200000003</v>
      </c>
      <c r="K244" s="128">
        <f t="shared" si="101"/>
        <v>1.4177534477187758E-3</v>
      </c>
      <c r="L244" s="17">
        <v>7857773.3200000003</v>
      </c>
      <c r="M244" s="128">
        <f t="shared" si="102"/>
        <v>1.4177534477187758E-3</v>
      </c>
      <c r="N244" s="17">
        <v>7857773.3200000003</v>
      </c>
      <c r="O244" s="128">
        <f t="shared" si="103"/>
        <v>1.4141812494505156E-3</v>
      </c>
      <c r="P244" s="17">
        <v>7857773.3200000003</v>
      </c>
      <c r="Q244" s="128">
        <f t="shared" si="104"/>
        <v>1.4141812369080954E-3</v>
      </c>
      <c r="R244" s="217">
        <v>7857773.3200000003</v>
      </c>
      <c r="S244" s="128">
        <f t="shared" si="105"/>
        <v>1.4141812369080954E-3</v>
      </c>
      <c r="V244" s="17">
        <v>165602.03</v>
      </c>
      <c r="W244" s="17">
        <v>383279.55</v>
      </c>
      <c r="X244" s="17">
        <v>505345.48</v>
      </c>
      <c r="Y244" s="17">
        <v>513968.92</v>
      </c>
      <c r="Z244" s="17">
        <v>634004.19999999995</v>
      </c>
      <c r="AA244" s="17">
        <v>636031.19999999995</v>
      </c>
      <c r="AB244" s="17"/>
      <c r="AD244" s="17">
        <f t="shared" si="108"/>
        <v>165602.03000000026</v>
      </c>
      <c r="AE244" s="17">
        <v>8023369.8700000001</v>
      </c>
      <c r="AF244" s="17">
        <v>8241052.8700000001</v>
      </c>
      <c r="AG244" s="17">
        <v>8363118.7999999998</v>
      </c>
      <c r="AH244" s="17">
        <v>8371618.9199999999</v>
      </c>
      <c r="AI244" s="17">
        <v>8491777.5199999996</v>
      </c>
      <c r="AJ244" s="17">
        <f t="shared" si="106"/>
        <v>8493805</v>
      </c>
      <c r="AL244" s="18">
        <v>3175.8319999999999</v>
      </c>
      <c r="AM244" s="17">
        <f t="shared" si="109"/>
        <v>6188476.4716323409</v>
      </c>
      <c r="AN244" s="129">
        <f t="shared" si="110"/>
        <v>1834893.3983676592</v>
      </c>
      <c r="AO244" s="21">
        <f t="shared" si="111"/>
        <v>1.2965016360292743</v>
      </c>
      <c r="AP244" s="18">
        <v>3180.32</v>
      </c>
      <c r="AQ244" s="17">
        <f t="shared" si="112"/>
        <v>6411372.7733956799</v>
      </c>
      <c r="AR244" s="129">
        <f t="shared" si="113"/>
        <v>1829680.0966043202</v>
      </c>
      <c r="AS244" s="21">
        <f t="shared" si="114"/>
        <v>1.2853803953182494</v>
      </c>
      <c r="AT244" s="18">
        <v>3327.0059999999999</v>
      </c>
      <c r="AU244" s="17">
        <f t="shared" si="115"/>
        <v>6692743.5924292002</v>
      </c>
      <c r="AV244" s="129">
        <f t="shared" si="116"/>
        <v>1670375.2075707996</v>
      </c>
      <c r="AW244" s="21">
        <f t="shared" si="117"/>
        <v>1.2495800391128564</v>
      </c>
      <c r="AX244" s="18">
        <v>2809.7620000000002</v>
      </c>
      <c r="AY244" s="17">
        <f t="shared" si="118"/>
        <v>5814219.3424960384</v>
      </c>
      <c r="AZ244" s="129">
        <f t="shared" si="119"/>
        <v>2557399.5775039615</v>
      </c>
      <c r="BA244" s="21">
        <f t="shared" si="120"/>
        <v>1.4398526142300769</v>
      </c>
      <c r="BB244" s="18">
        <v>2676.1759999999999</v>
      </c>
      <c r="BC244" s="17">
        <f t="shared" si="121"/>
        <v>5676159.4010772789</v>
      </c>
      <c r="BD244" s="129">
        <f t="shared" si="122"/>
        <v>2815618.1189227207</v>
      </c>
      <c r="BE244" s="21">
        <f t="shared" si="123"/>
        <v>1.496042820500838</v>
      </c>
      <c r="BF244" s="218">
        <v>2708.48</v>
      </c>
      <c r="BG244" s="17">
        <f t="shared" si="124"/>
        <v>5694306.8927391758</v>
      </c>
      <c r="BH244" s="129">
        <f t="shared" si="125"/>
        <v>2799498.1072608242</v>
      </c>
      <c r="BI244" s="219">
        <f t="shared" si="126"/>
        <v>1.4916310553669792</v>
      </c>
      <c r="BN244" s="241">
        <f t="shared" si="127"/>
        <v>217683</v>
      </c>
      <c r="BO244" s="241">
        <f t="shared" si="128"/>
        <v>122065.9299999997</v>
      </c>
      <c r="BP244" s="241">
        <f t="shared" si="129"/>
        <v>8500.1200000001118</v>
      </c>
      <c r="BQ244" s="241">
        <f t="shared" si="130"/>
        <v>120158.59999999963</v>
      </c>
      <c r="BR244" s="241">
        <f t="shared" si="131"/>
        <v>2027.480000000447</v>
      </c>
    </row>
    <row r="245" spans="1:70" x14ac:dyDescent="0.25">
      <c r="A245" s="127">
        <v>112289003</v>
      </c>
      <c r="B245" t="s">
        <v>623</v>
      </c>
      <c r="C245" t="s">
        <v>205</v>
      </c>
      <c r="D245">
        <v>112289003</v>
      </c>
      <c r="E245" s="127">
        <f t="shared" si="107"/>
        <v>0</v>
      </c>
      <c r="F245" s="17">
        <v>12608363.85</v>
      </c>
      <c r="H245" s="17">
        <f t="shared" si="99"/>
        <v>12608363.85</v>
      </c>
      <c r="I245" s="128">
        <f t="shared" si="100"/>
        <v>2.274777451548431E-3</v>
      </c>
      <c r="J245" s="17">
        <v>12608363.85</v>
      </c>
      <c r="K245" s="128">
        <f t="shared" si="101"/>
        <v>2.2748876291623895E-3</v>
      </c>
      <c r="L245" s="17">
        <v>12608363.85</v>
      </c>
      <c r="M245" s="128">
        <f t="shared" si="102"/>
        <v>2.2748876291623895E-3</v>
      </c>
      <c r="N245" s="17">
        <v>12608363.85</v>
      </c>
      <c r="O245" s="128">
        <f t="shared" si="103"/>
        <v>2.2691557794797409E-3</v>
      </c>
      <c r="P245" s="17">
        <v>12608363.85</v>
      </c>
      <c r="Q245" s="128">
        <f t="shared" si="104"/>
        <v>2.2691557593545234E-3</v>
      </c>
      <c r="R245" s="217">
        <v>12608363.85</v>
      </c>
      <c r="S245" s="128">
        <f t="shared" si="105"/>
        <v>2.2691557593545234E-3</v>
      </c>
      <c r="V245" s="17">
        <v>219183.79</v>
      </c>
      <c r="W245" s="17">
        <v>506517.43</v>
      </c>
      <c r="X245" s="17">
        <v>683537.23</v>
      </c>
      <c r="Y245" s="17">
        <v>926466.66</v>
      </c>
      <c r="Z245" s="17">
        <v>1166731.23</v>
      </c>
      <c r="AA245" s="17">
        <v>1378685.6</v>
      </c>
      <c r="AB245" s="17"/>
      <c r="AD245" s="17">
        <f t="shared" si="108"/>
        <v>219183.79000000097</v>
      </c>
      <c r="AE245" s="17">
        <v>12827547.640000001</v>
      </c>
      <c r="AF245" s="17">
        <v>13114881.279999999</v>
      </c>
      <c r="AG245" s="17">
        <v>13291901.08</v>
      </c>
      <c r="AH245" s="17">
        <v>13534595.41</v>
      </c>
      <c r="AI245" s="17">
        <v>13775095.08</v>
      </c>
      <c r="AJ245" s="17">
        <f t="shared" si="106"/>
        <v>13987049</v>
      </c>
      <c r="AL245" s="18">
        <v>4203.3959999999997</v>
      </c>
      <c r="AM245" s="17">
        <f t="shared" si="109"/>
        <v>8190803.9364026478</v>
      </c>
      <c r="AN245" s="129">
        <f t="shared" si="110"/>
        <v>4636743.7035973528</v>
      </c>
      <c r="AO245" s="21">
        <f t="shared" si="111"/>
        <v>1.5660914044090504</v>
      </c>
      <c r="AP245" s="18">
        <v>4202.9049999999997</v>
      </c>
      <c r="AQ245" s="17">
        <f t="shared" si="112"/>
        <v>8472855.1485915147</v>
      </c>
      <c r="AR245" s="129">
        <f t="shared" si="113"/>
        <v>4642026.1314084847</v>
      </c>
      <c r="AS245" s="21">
        <f t="shared" si="114"/>
        <v>1.5478703518471164</v>
      </c>
      <c r="AT245" s="18">
        <v>4500.1540000000005</v>
      </c>
      <c r="AU245" s="17">
        <f t="shared" si="115"/>
        <v>9052696.8837581426</v>
      </c>
      <c r="AV245" s="129">
        <f t="shared" si="116"/>
        <v>4239204.1962418575</v>
      </c>
      <c r="AW245" s="21">
        <f t="shared" si="117"/>
        <v>1.4682808063360222</v>
      </c>
      <c r="AX245" s="18">
        <v>5064.732</v>
      </c>
      <c r="AY245" s="17">
        <f t="shared" si="118"/>
        <v>10480411.778278247</v>
      </c>
      <c r="AZ245" s="129">
        <f t="shared" si="119"/>
        <v>3054183.6317217536</v>
      </c>
      <c r="BA245" s="21">
        <f t="shared" si="120"/>
        <v>1.2914182854963647</v>
      </c>
      <c r="BB245" s="18">
        <v>4924.8540000000003</v>
      </c>
      <c r="BC245" s="17">
        <f t="shared" si="121"/>
        <v>10445597.124790389</v>
      </c>
      <c r="BD245" s="129">
        <f t="shared" si="122"/>
        <v>3329497.955209611</v>
      </c>
      <c r="BE245" s="21">
        <f t="shared" si="123"/>
        <v>1.3187465412875019</v>
      </c>
      <c r="BF245" s="218">
        <v>5871.0050000000001</v>
      </c>
      <c r="BG245" s="17">
        <f t="shared" si="124"/>
        <v>12343197.74885034</v>
      </c>
      <c r="BH245" s="129">
        <f t="shared" si="125"/>
        <v>1643851.25114966</v>
      </c>
      <c r="BI245" s="219">
        <f t="shared" si="126"/>
        <v>1.1331787179139028</v>
      </c>
      <c r="BN245" s="241">
        <f t="shared" si="127"/>
        <v>287333.63999999873</v>
      </c>
      <c r="BO245" s="241">
        <f t="shared" si="128"/>
        <v>177019.80000000075</v>
      </c>
      <c r="BP245" s="241">
        <f t="shared" si="129"/>
        <v>242694.33000000007</v>
      </c>
      <c r="BQ245" s="241">
        <f t="shared" si="130"/>
        <v>240499.66999999993</v>
      </c>
      <c r="BR245" s="241">
        <f t="shared" si="131"/>
        <v>211953.91999999993</v>
      </c>
    </row>
    <row r="246" spans="1:70" x14ac:dyDescent="0.25">
      <c r="A246" s="127">
        <v>111291304</v>
      </c>
      <c r="B246" t="s">
        <v>198</v>
      </c>
      <c r="C246" t="s">
        <v>199</v>
      </c>
      <c r="D246">
        <v>111291304</v>
      </c>
      <c r="E246" s="127">
        <f t="shared" si="107"/>
        <v>0</v>
      </c>
      <c r="F246" s="17">
        <v>5290089.7699999996</v>
      </c>
      <c r="H246" s="17">
        <f t="shared" si="99"/>
        <v>5290089.7699999996</v>
      </c>
      <c r="I246" s="128">
        <f t="shared" si="100"/>
        <v>9.5442811364164623E-4</v>
      </c>
      <c r="J246" s="17">
        <v>5290089.7699999996</v>
      </c>
      <c r="K246" s="128">
        <f t="shared" si="101"/>
        <v>9.5447434085045926E-4</v>
      </c>
      <c r="L246" s="17">
        <v>5290089.7699999996</v>
      </c>
      <c r="M246" s="128">
        <f t="shared" si="102"/>
        <v>9.5447434085045926E-4</v>
      </c>
      <c r="N246" s="17">
        <v>5290089.7699999996</v>
      </c>
      <c r="O246" s="128">
        <f t="shared" si="103"/>
        <v>9.5206942933853808E-4</v>
      </c>
      <c r="P246" s="17">
        <v>5290089.7699999996</v>
      </c>
      <c r="Q246" s="128">
        <f t="shared" si="104"/>
        <v>9.5206942089460286E-4</v>
      </c>
      <c r="R246" s="217">
        <v>5290089.7699999996</v>
      </c>
      <c r="S246" s="128">
        <f t="shared" si="105"/>
        <v>9.5206942089460286E-4</v>
      </c>
      <c r="V246" s="17">
        <v>85704.1</v>
      </c>
      <c r="W246" s="17">
        <v>198050.5</v>
      </c>
      <c r="X246" s="17">
        <v>253345.32</v>
      </c>
      <c r="Y246" s="17">
        <v>329261.2</v>
      </c>
      <c r="Z246" s="17">
        <v>428116.35</v>
      </c>
      <c r="AA246" s="17">
        <v>454608.45</v>
      </c>
      <c r="AB246" s="17"/>
      <c r="AD246" s="17">
        <f t="shared" si="108"/>
        <v>85704.100000000559</v>
      </c>
      <c r="AE246" s="17">
        <v>5375793.8700000001</v>
      </c>
      <c r="AF246" s="17">
        <v>5488140.2699999996</v>
      </c>
      <c r="AG246" s="17">
        <v>5543435.0899999999</v>
      </c>
      <c r="AH246" s="17">
        <v>5619271.96</v>
      </c>
      <c r="AI246" s="17">
        <v>5718206.1200000001</v>
      </c>
      <c r="AJ246" s="17">
        <f t="shared" si="106"/>
        <v>5744698</v>
      </c>
      <c r="AL246" s="18">
        <v>1643.59</v>
      </c>
      <c r="AM246" s="17">
        <f t="shared" si="109"/>
        <v>3202725.4728871672</v>
      </c>
      <c r="AN246" s="129">
        <f t="shared" si="110"/>
        <v>2173068.3971128329</v>
      </c>
      <c r="AO246" s="21">
        <f t="shared" si="111"/>
        <v>1.678505983578378</v>
      </c>
      <c r="AP246" s="18">
        <v>1643.354</v>
      </c>
      <c r="AQ246" s="17">
        <f t="shared" si="112"/>
        <v>3312922.9425500841</v>
      </c>
      <c r="AR246" s="129">
        <f t="shared" si="113"/>
        <v>2175217.3274499155</v>
      </c>
      <c r="AS246" s="21">
        <f t="shared" si="114"/>
        <v>1.6565855485233734</v>
      </c>
      <c r="AT246" s="18">
        <v>1667.931</v>
      </c>
      <c r="AU246" s="17">
        <f t="shared" si="115"/>
        <v>3355279.3451121007</v>
      </c>
      <c r="AV246" s="129">
        <f t="shared" si="116"/>
        <v>2188155.7448878991</v>
      </c>
      <c r="AW246" s="21">
        <f t="shared" si="117"/>
        <v>1.6521530757418328</v>
      </c>
      <c r="AX246" s="18">
        <v>1800.0029999999999</v>
      </c>
      <c r="AY246" s="17">
        <f t="shared" si="118"/>
        <v>3724732.649651784</v>
      </c>
      <c r="AZ246" s="129">
        <f t="shared" si="119"/>
        <v>1894539.310348216</v>
      </c>
      <c r="BA246" s="21">
        <f t="shared" si="120"/>
        <v>1.5086376630347769</v>
      </c>
      <c r="BB246" s="18">
        <v>1807.1089999999999</v>
      </c>
      <c r="BC246" s="17">
        <f t="shared" si="121"/>
        <v>3832871.5073752105</v>
      </c>
      <c r="BD246" s="129">
        <f t="shared" si="122"/>
        <v>1885334.6126247896</v>
      </c>
      <c r="BE246" s="21">
        <f t="shared" si="123"/>
        <v>1.4918856812697814</v>
      </c>
      <c r="BF246" s="218">
        <v>1935.9079999999999</v>
      </c>
      <c r="BG246" s="17">
        <f t="shared" si="124"/>
        <v>4070051.9361815159</v>
      </c>
      <c r="BH246" s="129">
        <f t="shared" si="125"/>
        <v>1674646.0638184841</v>
      </c>
      <c r="BI246" s="219">
        <f t="shared" si="126"/>
        <v>1.4114556988650178</v>
      </c>
      <c r="BN246" s="241">
        <f t="shared" si="127"/>
        <v>112346.39999999944</v>
      </c>
      <c r="BO246" s="241">
        <f t="shared" si="128"/>
        <v>55294.820000000298</v>
      </c>
      <c r="BP246" s="241">
        <f t="shared" si="129"/>
        <v>75836.870000000112</v>
      </c>
      <c r="BQ246" s="241">
        <f t="shared" si="130"/>
        <v>98934.160000000149</v>
      </c>
      <c r="BR246" s="241">
        <f t="shared" si="131"/>
        <v>26491.879999999888</v>
      </c>
    </row>
    <row r="247" spans="1:70" x14ac:dyDescent="0.25">
      <c r="A247" s="127">
        <v>111292304</v>
      </c>
      <c r="B247" t="s">
        <v>290</v>
      </c>
      <c r="C247" t="s">
        <v>199</v>
      </c>
      <c r="D247">
        <v>111292304</v>
      </c>
      <c r="E247" s="127">
        <f t="shared" si="107"/>
        <v>0</v>
      </c>
      <c r="F247" s="17">
        <v>2761533.46</v>
      </c>
      <c r="H247" s="17">
        <f t="shared" si="99"/>
        <v>2761533.46</v>
      </c>
      <c r="I247" s="128">
        <f t="shared" si="100"/>
        <v>4.9823070790462002E-4</v>
      </c>
      <c r="J247" s="17">
        <v>2761259.4</v>
      </c>
      <c r="K247" s="128">
        <f t="shared" si="101"/>
        <v>4.9820539165106362E-4</v>
      </c>
      <c r="L247" s="17">
        <v>2761259.4</v>
      </c>
      <c r="M247" s="128">
        <f t="shared" si="102"/>
        <v>4.9820539165106362E-4</v>
      </c>
      <c r="N247" s="17">
        <v>2761259.4</v>
      </c>
      <c r="O247" s="128">
        <f t="shared" si="103"/>
        <v>4.9695010397029127E-4</v>
      </c>
      <c r="P247" s="17">
        <v>2761259.4</v>
      </c>
      <c r="Q247" s="128">
        <f t="shared" si="104"/>
        <v>4.9695009956282437E-4</v>
      </c>
      <c r="R247" s="217">
        <v>2761259.4</v>
      </c>
      <c r="S247" s="128">
        <f t="shared" si="105"/>
        <v>4.9695009956282437E-4</v>
      </c>
      <c r="V247" s="17">
        <v>34212.19</v>
      </c>
      <c r="W247" s="17">
        <v>78841.83</v>
      </c>
      <c r="X247" s="17">
        <v>94389.62</v>
      </c>
      <c r="Y247" s="17">
        <v>132076.87</v>
      </c>
      <c r="Z247" s="17">
        <v>179463.75</v>
      </c>
      <c r="AA247" s="17">
        <v>149636.46</v>
      </c>
      <c r="AB247" s="17"/>
      <c r="AD247" s="17">
        <f t="shared" si="108"/>
        <v>34212.189999999944</v>
      </c>
      <c r="AE247" s="17">
        <v>2795745.65</v>
      </c>
      <c r="AF247" s="17">
        <v>2840101.23</v>
      </c>
      <c r="AG247" s="17">
        <v>2855649.02</v>
      </c>
      <c r="AH247" s="17">
        <v>2893304.58</v>
      </c>
      <c r="AI247" s="17">
        <v>2940723.15</v>
      </c>
      <c r="AJ247" s="17">
        <f t="shared" si="106"/>
        <v>2910896</v>
      </c>
      <c r="AL247" s="18">
        <v>656.10400000000004</v>
      </c>
      <c r="AM247" s="17">
        <f t="shared" si="109"/>
        <v>1278494.6328848207</v>
      </c>
      <c r="AN247" s="129">
        <f t="shared" si="110"/>
        <v>1517251.0171151792</v>
      </c>
      <c r="AO247" s="21">
        <f t="shared" si="111"/>
        <v>2.1867480536008381</v>
      </c>
      <c r="AP247" s="18">
        <v>654.202</v>
      </c>
      <c r="AQ247" s="17">
        <f t="shared" si="112"/>
        <v>1318839.8938160313</v>
      </c>
      <c r="AR247" s="129">
        <f t="shared" si="113"/>
        <v>1521261.3361839687</v>
      </c>
      <c r="AS247" s="21">
        <f t="shared" si="114"/>
        <v>2.1534844701901124</v>
      </c>
      <c r="AT247" s="18">
        <v>621.42600000000004</v>
      </c>
      <c r="AU247" s="17">
        <f t="shared" si="115"/>
        <v>1250086.3778631324</v>
      </c>
      <c r="AV247" s="129">
        <f t="shared" si="116"/>
        <v>1605562.6421368676</v>
      </c>
      <c r="AW247" s="21">
        <f t="shared" si="117"/>
        <v>2.2843613613975844</v>
      </c>
      <c r="AX247" s="18">
        <v>722.03700000000003</v>
      </c>
      <c r="AY247" s="17">
        <f t="shared" si="118"/>
        <v>1494105.7254663603</v>
      </c>
      <c r="AZ247" s="129">
        <f t="shared" si="119"/>
        <v>1399198.8545336397</v>
      </c>
      <c r="BA247" s="21">
        <f t="shared" si="120"/>
        <v>1.9364791464786757</v>
      </c>
      <c r="BB247" s="18">
        <v>757.529</v>
      </c>
      <c r="BC247" s="17">
        <f t="shared" si="121"/>
        <v>1606716.2081039029</v>
      </c>
      <c r="BD247" s="129">
        <f t="shared" si="122"/>
        <v>1334006.941896097</v>
      </c>
      <c r="BE247" s="21">
        <f t="shared" si="123"/>
        <v>1.8302691758306018</v>
      </c>
      <c r="BF247" s="218">
        <v>637.21299999999997</v>
      </c>
      <c r="BG247" s="17">
        <f t="shared" si="124"/>
        <v>1339676.2678856808</v>
      </c>
      <c r="BH247" s="129">
        <f t="shared" si="125"/>
        <v>1571219.7321143192</v>
      </c>
      <c r="BI247" s="219">
        <f t="shared" si="126"/>
        <v>2.1728353855174785</v>
      </c>
      <c r="BN247" s="241">
        <f t="shared" si="127"/>
        <v>44355.580000000075</v>
      </c>
      <c r="BO247" s="241">
        <f t="shared" si="128"/>
        <v>15547.790000000037</v>
      </c>
      <c r="BP247" s="241">
        <f t="shared" si="129"/>
        <v>37655.560000000056</v>
      </c>
      <c r="BQ247" s="241">
        <f t="shared" si="130"/>
        <v>47418.569999999832</v>
      </c>
      <c r="BR247" s="241">
        <f t="shared" si="131"/>
        <v>-29827.149999999907</v>
      </c>
    </row>
    <row r="248" spans="1:70" x14ac:dyDescent="0.25">
      <c r="A248" s="127">
        <v>111297504</v>
      </c>
      <c r="B248" t="s">
        <v>562</v>
      </c>
      <c r="C248" t="s">
        <v>199</v>
      </c>
      <c r="D248">
        <v>111297504</v>
      </c>
      <c r="E248" s="127">
        <f t="shared" si="107"/>
        <v>0</v>
      </c>
      <c r="F248" s="17">
        <v>4304212.2699999996</v>
      </c>
      <c r="H248" s="17">
        <f t="shared" si="99"/>
        <v>4304212.2699999996</v>
      </c>
      <c r="I248" s="128">
        <f t="shared" si="100"/>
        <v>7.76557936855073E-4</v>
      </c>
      <c r="J248" s="17">
        <v>4304212.2699999996</v>
      </c>
      <c r="K248" s="128">
        <f t="shared" si="101"/>
        <v>7.7659554901819922E-4</v>
      </c>
      <c r="L248" s="17">
        <v>4304212.2699999996</v>
      </c>
      <c r="M248" s="128">
        <f t="shared" si="102"/>
        <v>7.7659554901819922E-4</v>
      </c>
      <c r="N248" s="17">
        <v>4304212.2699999996</v>
      </c>
      <c r="O248" s="128">
        <f t="shared" si="103"/>
        <v>7.7463882425776558E-4</v>
      </c>
      <c r="P248" s="17">
        <v>4304212.2699999996</v>
      </c>
      <c r="Q248" s="128">
        <f t="shared" si="104"/>
        <v>7.7463881738746828E-4</v>
      </c>
      <c r="R248" s="217">
        <v>4304212.2699999996</v>
      </c>
      <c r="S248" s="128">
        <f t="shared" si="105"/>
        <v>7.7463881738746828E-4</v>
      </c>
      <c r="V248" s="17">
        <v>50786.400000000001</v>
      </c>
      <c r="W248" s="17">
        <v>117213.17</v>
      </c>
      <c r="X248" s="17">
        <v>129605.01</v>
      </c>
      <c r="Y248" s="17">
        <v>167721.35</v>
      </c>
      <c r="Z248" s="17">
        <v>220658.52</v>
      </c>
      <c r="AA248" s="17">
        <v>200836.11</v>
      </c>
      <c r="AB248" s="17"/>
      <c r="AD248" s="17">
        <f t="shared" si="108"/>
        <v>50786.400000000373</v>
      </c>
      <c r="AE248" s="17">
        <v>4354998.67</v>
      </c>
      <c r="AF248" s="17">
        <v>4421425.4400000004</v>
      </c>
      <c r="AG248" s="17">
        <v>4433817.28</v>
      </c>
      <c r="AH248" s="17">
        <v>4471893.38</v>
      </c>
      <c r="AI248" s="17">
        <v>4524870.79</v>
      </c>
      <c r="AJ248" s="17">
        <f t="shared" si="106"/>
        <v>4505048</v>
      </c>
      <c r="AL248" s="18">
        <v>973.95600000000002</v>
      </c>
      <c r="AM248" s="17">
        <f t="shared" si="109"/>
        <v>1897866.067980028</v>
      </c>
      <c r="AN248" s="129">
        <f t="shared" si="110"/>
        <v>2457132.6020199722</v>
      </c>
      <c r="AO248" s="21">
        <f t="shared" si="111"/>
        <v>2.2946817710035741</v>
      </c>
      <c r="AP248" s="18">
        <v>972.59400000000005</v>
      </c>
      <c r="AQ248" s="17">
        <f t="shared" si="112"/>
        <v>1960702.9139105494</v>
      </c>
      <c r="AR248" s="129">
        <f t="shared" si="113"/>
        <v>2460722.5260894513</v>
      </c>
      <c r="AS248" s="21">
        <f t="shared" si="114"/>
        <v>2.2550205891119073</v>
      </c>
      <c r="AT248" s="18">
        <v>853.27099999999996</v>
      </c>
      <c r="AU248" s="17">
        <f t="shared" si="115"/>
        <v>1716475.418997037</v>
      </c>
      <c r="AV248" s="129">
        <f t="shared" si="116"/>
        <v>2717341.861002963</v>
      </c>
      <c r="AW248" s="21">
        <f t="shared" si="117"/>
        <v>2.5830939557472647</v>
      </c>
      <c r="AX248" s="18">
        <v>916.89800000000002</v>
      </c>
      <c r="AY248" s="17">
        <f t="shared" si="118"/>
        <v>1897330.1250055814</v>
      </c>
      <c r="AZ248" s="129">
        <f t="shared" si="119"/>
        <v>2574563.2549944185</v>
      </c>
      <c r="BA248" s="21">
        <f t="shared" si="120"/>
        <v>2.3569400607007411</v>
      </c>
      <c r="BB248" s="18">
        <v>931.41499999999996</v>
      </c>
      <c r="BC248" s="17">
        <f t="shared" si="121"/>
        <v>1975527.7711758846</v>
      </c>
      <c r="BD248" s="129">
        <f t="shared" si="122"/>
        <v>2549343.0188241154</v>
      </c>
      <c r="BE248" s="21">
        <f t="shared" si="123"/>
        <v>2.2904617469926434</v>
      </c>
      <c r="BF248" s="218">
        <v>855.24199999999996</v>
      </c>
      <c r="BG248" s="17">
        <f t="shared" si="124"/>
        <v>1798060.3200171455</v>
      </c>
      <c r="BH248" s="129">
        <f t="shared" si="125"/>
        <v>2706987.6799828545</v>
      </c>
      <c r="BI248" s="219">
        <f t="shared" si="126"/>
        <v>2.5055043759360878</v>
      </c>
      <c r="BN248" s="241">
        <f t="shared" si="127"/>
        <v>66426.770000000484</v>
      </c>
      <c r="BO248" s="241">
        <f t="shared" si="128"/>
        <v>12391.839999999851</v>
      </c>
      <c r="BP248" s="241">
        <f t="shared" si="129"/>
        <v>38076.099999999627</v>
      </c>
      <c r="BQ248" s="241">
        <f t="shared" si="130"/>
        <v>52977.410000000149</v>
      </c>
      <c r="BR248" s="241">
        <f t="shared" si="131"/>
        <v>-19822.790000000037</v>
      </c>
    </row>
    <row r="249" spans="1:70" x14ac:dyDescent="0.25">
      <c r="A249" s="127">
        <v>101301303</v>
      </c>
      <c r="B249" t="s">
        <v>189</v>
      </c>
      <c r="C249" t="s">
        <v>190</v>
      </c>
      <c r="D249">
        <v>101301303</v>
      </c>
      <c r="E249" s="127">
        <f t="shared" si="107"/>
        <v>0</v>
      </c>
      <c r="F249" s="17">
        <v>6675656.29</v>
      </c>
      <c r="H249" s="17">
        <f t="shared" si="99"/>
        <v>6675656.29</v>
      </c>
      <c r="I249" s="128">
        <f t="shared" si="100"/>
        <v>1.2044094367390462E-3</v>
      </c>
      <c r="J249" s="17">
        <v>6675656.29</v>
      </c>
      <c r="K249" s="128">
        <f t="shared" si="101"/>
        <v>1.2044677716578662E-3</v>
      </c>
      <c r="L249" s="17">
        <v>6675656.29</v>
      </c>
      <c r="M249" s="128">
        <f t="shared" si="102"/>
        <v>1.2044677716578662E-3</v>
      </c>
      <c r="N249" s="17">
        <v>6675656.29</v>
      </c>
      <c r="O249" s="128">
        <f t="shared" si="103"/>
        <v>1.201432971992935E-3</v>
      </c>
      <c r="P249" s="17">
        <v>6675656.29</v>
      </c>
      <c r="Q249" s="128">
        <f t="shared" si="104"/>
        <v>1.2014329613373863E-3</v>
      </c>
      <c r="R249" s="217">
        <v>6675656.29</v>
      </c>
      <c r="S249" s="128">
        <f t="shared" si="105"/>
        <v>1.2014329613373863E-3</v>
      </c>
      <c r="V249" s="17">
        <v>112998.81</v>
      </c>
      <c r="W249" s="17">
        <v>261162.34</v>
      </c>
      <c r="X249" s="17">
        <v>316740.77</v>
      </c>
      <c r="Y249" s="17">
        <v>465374.62</v>
      </c>
      <c r="Z249" s="17">
        <v>542755.06000000006</v>
      </c>
      <c r="AA249" s="17">
        <v>490275.77</v>
      </c>
      <c r="AB249" s="17"/>
      <c r="AD249" s="17">
        <f t="shared" si="108"/>
        <v>112998.80999999959</v>
      </c>
      <c r="AE249" s="17">
        <v>6788655.0999999996</v>
      </c>
      <c r="AF249" s="17">
        <v>6936818.6299999999</v>
      </c>
      <c r="AG249" s="17">
        <v>6992397.0599999996</v>
      </c>
      <c r="AH249" s="17">
        <v>7140919.25</v>
      </c>
      <c r="AI249" s="17">
        <v>7218411.3499999996</v>
      </c>
      <c r="AJ249" s="17">
        <f t="shared" si="106"/>
        <v>7165932</v>
      </c>
      <c r="AL249" s="18">
        <v>2167.0340000000001</v>
      </c>
      <c r="AM249" s="17">
        <f t="shared" si="109"/>
        <v>4222716.73130925</v>
      </c>
      <c r="AN249" s="129">
        <f t="shared" si="110"/>
        <v>2565938.3686907496</v>
      </c>
      <c r="AO249" s="21">
        <f t="shared" si="111"/>
        <v>1.6076510767737864</v>
      </c>
      <c r="AP249" s="18">
        <v>2167.0340000000001</v>
      </c>
      <c r="AQ249" s="17">
        <f t="shared" si="112"/>
        <v>4368636.7367506204</v>
      </c>
      <c r="AR249" s="129">
        <f t="shared" si="113"/>
        <v>2568181.8932493795</v>
      </c>
      <c r="AS249" s="21">
        <f t="shared" si="114"/>
        <v>1.5878680348138963</v>
      </c>
      <c r="AT249" s="18">
        <v>2085.3029999999999</v>
      </c>
      <c r="AU249" s="17">
        <f t="shared" si="115"/>
        <v>4194882.2128734933</v>
      </c>
      <c r="AV249" s="129">
        <f t="shared" si="116"/>
        <v>2797514.8471265063</v>
      </c>
      <c r="AW249" s="21">
        <f t="shared" si="117"/>
        <v>1.6668875799519074</v>
      </c>
      <c r="AX249" s="18">
        <v>2544.107</v>
      </c>
      <c r="AY249" s="17">
        <f t="shared" si="118"/>
        <v>5264501.4520018306</v>
      </c>
      <c r="AZ249" s="129">
        <f t="shared" si="119"/>
        <v>1876417.7979981694</v>
      </c>
      <c r="BA249" s="21">
        <f t="shared" si="120"/>
        <v>1.3564283940475808</v>
      </c>
      <c r="BB249" s="18">
        <v>2291.0070000000001</v>
      </c>
      <c r="BC249" s="17">
        <f t="shared" si="121"/>
        <v>4859217.3762053968</v>
      </c>
      <c r="BD249" s="129">
        <f t="shared" si="122"/>
        <v>2359193.9737946028</v>
      </c>
      <c r="BE249" s="21">
        <f t="shared" si="123"/>
        <v>1.4855090421241697</v>
      </c>
      <c r="BF249" s="218">
        <v>2087.7939999999999</v>
      </c>
      <c r="BG249" s="17">
        <f t="shared" si="124"/>
        <v>4389376.9807491638</v>
      </c>
      <c r="BH249" s="129">
        <f t="shared" si="125"/>
        <v>2776555.0192508362</v>
      </c>
      <c r="BI249" s="219">
        <f t="shared" si="126"/>
        <v>1.6325624414189512</v>
      </c>
      <c r="BN249" s="241">
        <f t="shared" si="127"/>
        <v>148163.53000000026</v>
      </c>
      <c r="BO249" s="241">
        <f t="shared" si="128"/>
        <v>55578.429999999702</v>
      </c>
      <c r="BP249" s="241">
        <f t="shared" si="129"/>
        <v>148522.19000000041</v>
      </c>
      <c r="BQ249" s="241">
        <f t="shared" si="130"/>
        <v>77492.099999999627</v>
      </c>
      <c r="BR249" s="241">
        <f t="shared" si="131"/>
        <v>-52479.349999999627</v>
      </c>
    </row>
    <row r="250" spans="1:70" x14ac:dyDescent="0.25">
      <c r="A250" s="127">
        <v>101301403</v>
      </c>
      <c r="B250" t="s">
        <v>200</v>
      </c>
      <c r="C250" t="s">
        <v>190</v>
      </c>
      <c r="D250">
        <v>101301403</v>
      </c>
      <c r="E250" s="127">
        <f t="shared" si="107"/>
        <v>0</v>
      </c>
      <c r="F250" s="17">
        <v>7958262.7199999997</v>
      </c>
      <c r="H250" s="17">
        <f t="shared" si="99"/>
        <v>7958262.7199999997</v>
      </c>
      <c r="I250" s="128">
        <f t="shared" si="100"/>
        <v>1.4358148927431599E-3</v>
      </c>
      <c r="J250" s="17">
        <v>7958262.7199999997</v>
      </c>
      <c r="K250" s="128">
        <f t="shared" si="101"/>
        <v>1.4358844356599234E-3</v>
      </c>
      <c r="L250" s="17">
        <v>7958262.7199999997</v>
      </c>
      <c r="M250" s="128">
        <f t="shared" si="102"/>
        <v>1.4358844356599234E-3</v>
      </c>
      <c r="N250" s="17">
        <v>7958262.7199999997</v>
      </c>
      <c r="O250" s="128">
        <f t="shared" si="103"/>
        <v>1.4322665542132306E-3</v>
      </c>
      <c r="P250" s="17">
        <v>7958262.7199999997</v>
      </c>
      <c r="Q250" s="128">
        <f t="shared" si="104"/>
        <v>1.4322665415104113E-3</v>
      </c>
      <c r="R250" s="217">
        <v>7958262.7199999997</v>
      </c>
      <c r="S250" s="128">
        <f t="shared" si="105"/>
        <v>1.4322665415104113E-3</v>
      </c>
      <c r="V250" s="17">
        <v>125800.64</v>
      </c>
      <c r="W250" s="17">
        <v>290722.51</v>
      </c>
      <c r="X250" s="17">
        <v>323834.43</v>
      </c>
      <c r="Y250" s="17">
        <v>428508.22</v>
      </c>
      <c r="Z250" s="17">
        <v>590364.55000000005</v>
      </c>
      <c r="AA250" s="17">
        <v>532113.01</v>
      </c>
      <c r="AB250" s="17"/>
      <c r="AD250" s="17">
        <f t="shared" si="108"/>
        <v>125800.6400000006</v>
      </c>
      <c r="AE250" s="17">
        <v>8084063.3600000003</v>
      </c>
      <c r="AF250" s="17">
        <v>8248985.2300000004</v>
      </c>
      <c r="AG250" s="17">
        <v>8282097.1500000004</v>
      </c>
      <c r="AH250" s="17">
        <v>8386668.1200000001</v>
      </c>
      <c r="AI250" s="17">
        <v>8548627.2699999996</v>
      </c>
      <c r="AJ250" s="17">
        <f t="shared" si="106"/>
        <v>8490376</v>
      </c>
      <c r="AL250" s="18">
        <v>2412.5410000000002</v>
      </c>
      <c r="AM250" s="17">
        <f t="shared" si="109"/>
        <v>4701115.5550256949</v>
      </c>
      <c r="AN250" s="129">
        <f t="shared" si="110"/>
        <v>3382947.8049743054</v>
      </c>
      <c r="AO250" s="21">
        <f t="shared" si="111"/>
        <v>1.7196053288581237</v>
      </c>
      <c r="AP250" s="18">
        <v>2412.3139999999999</v>
      </c>
      <c r="AQ250" s="17">
        <f t="shared" si="112"/>
        <v>4863109.4671231909</v>
      </c>
      <c r="AR250" s="129">
        <f t="shared" si="113"/>
        <v>3385875.7628768096</v>
      </c>
      <c r="AS250" s="21">
        <f t="shared" si="114"/>
        <v>1.6962367978279851</v>
      </c>
      <c r="AT250" s="18">
        <v>2132.0050000000001</v>
      </c>
      <c r="AU250" s="17">
        <f t="shared" si="115"/>
        <v>4288829.8977450058</v>
      </c>
      <c r="AV250" s="129">
        <f t="shared" si="116"/>
        <v>3993267.2522549946</v>
      </c>
      <c r="AW250" s="21">
        <f t="shared" si="117"/>
        <v>1.9310854819293688</v>
      </c>
      <c r="AX250" s="18">
        <v>2342.5659999999998</v>
      </c>
      <c r="AY250" s="17">
        <f t="shared" si="118"/>
        <v>4847454.1787786912</v>
      </c>
      <c r="AZ250" s="129">
        <f t="shared" si="119"/>
        <v>3539213.9412213089</v>
      </c>
      <c r="BA250" s="21">
        <f t="shared" si="120"/>
        <v>1.730118080685604</v>
      </c>
      <c r="BB250" s="18">
        <v>2491.9699999999998</v>
      </c>
      <c r="BC250" s="17">
        <f t="shared" si="121"/>
        <v>5285459.1561625795</v>
      </c>
      <c r="BD250" s="129">
        <f t="shared" si="122"/>
        <v>3263168.11383742</v>
      </c>
      <c r="BE250" s="21">
        <f t="shared" si="123"/>
        <v>1.6173859294764827</v>
      </c>
      <c r="BF250" s="218">
        <v>2265.9540000000002</v>
      </c>
      <c r="BG250" s="17">
        <f t="shared" si="124"/>
        <v>4763940.4687610427</v>
      </c>
      <c r="BH250" s="129">
        <f t="shared" si="125"/>
        <v>3726435.5312389573</v>
      </c>
      <c r="BI250" s="219">
        <f t="shared" si="126"/>
        <v>1.7822170649853</v>
      </c>
      <c r="BN250" s="241">
        <f t="shared" si="127"/>
        <v>164921.87000000011</v>
      </c>
      <c r="BO250" s="241">
        <f t="shared" si="128"/>
        <v>33111.919999999925</v>
      </c>
      <c r="BP250" s="241">
        <f t="shared" si="129"/>
        <v>104570.96999999974</v>
      </c>
      <c r="BQ250" s="241">
        <f t="shared" si="130"/>
        <v>161959.14999999944</v>
      </c>
      <c r="BR250" s="241">
        <f t="shared" si="131"/>
        <v>-58251.269999999553</v>
      </c>
    </row>
    <row r="251" spans="1:70" x14ac:dyDescent="0.25">
      <c r="A251" s="127">
        <v>101303503</v>
      </c>
      <c r="B251" t="s">
        <v>346</v>
      </c>
      <c r="C251" t="s">
        <v>190</v>
      </c>
      <c r="D251">
        <v>101303503</v>
      </c>
      <c r="E251" s="127">
        <f t="shared" si="107"/>
        <v>0</v>
      </c>
      <c r="F251" s="17">
        <v>5278929.62</v>
      </c>
      <c r="H251" s="17">
        <f t="shared" si="99"/>
        <v>5278929.62</v>
      </c>
      <c r="I251" s="128">
        <f t="shared" si="100"/>
        <v>9.5241462022743945E-4</v>
      </c>
      <c r="J251" s="17">
        <v>5278929.62</v>
      </c>
      <c r="K251" s="128">
        <f t="shared" si="101"/>
        <v>9.5246074991378951E-4</v>
      </c>
      <c r="L251" s="17">
        <v>5278929.62</v>
      </c>
      <c r="M251" s="128">
        <f t="shared" si="102"/>
        <v>9.5246074991378951E-4</v>
      </c>
      <c r="N251" s="17">
        <v>5278929.62</v>
      </c>
      <c r="O251" s="128">
        <f t="shared" si="103"/>
        <v>9.5006091188348698E-4</v>
      </c>
      <c r="P251" s="17">
        <v>5278929.62</v>
      </c>
      <c r="Q251" s="128">
        <f t="shared" si="104"/>
        <v>9.5006090345736542E-4</v>
      </c>
      <c r="R251" s="217">
        <v>5278929.62</v>
      </c>
      <c r="S251" s="128">
        <f t="shared" si="105"/>
        <v>9.5006090345736542E-4</v>
      </c>
      <c r="V251" s="17">
        <v>87376.17</v>
      </c>
      <c r="W251" s="17">
        <v>201924.13</v>
      </c>
      <c r="X251" s="17">
        <v>208641.84</v>
      </c>
      <c r="Y251" s="17">
        <v>197790.16</v>
      </c>
      <c r="Z251" s="17">
        <v>292382.03999999998</v>
      </c>
      <c r="AA251" s="17">
        <v>224904.5</v>
      </c>
      <c r="AB251" s="17"/>
      <c r="AD251" s="17">
        <f t="shared" si="108"/>
        <v>87376.169999999925</v>
      </c>
      <c r="AE251" s="17">
        <v>5366305.79</v>
      </c>
      <c r="AF251" s="17">
        <v>5480853.75</v>
      </c>
      <c r="AG251" s="17">
        <v>5487571.46</v>
      </c>
      <c r="AH251" s="17">
        <v>5476672.3300000001</v>
      </c>
      <c r="AI251" s="17">
        <v>5571311.6600000001</v>
      </c>
      <c r="AJ251" s="17">
        <f t="shared" si="106"/>
        <v>5503834</v>
      </c>
      <c r="AL251" s="18">
        <v>1675.6559999999999</v>
      </c>
      <c r="AM251" s="17">
        <f t="shared" si="109"/>
        <v>3265209.7877184818</v>
      </c>
      <c r="AN251" s="129">
        <f t="shared" si="110"/>
        <v>2101096.0022815182</v>
      </c>
      <c r="AO251" s="21">
        <f t="shared" si="111"/>
        <v>1.6434796349638621</v>
      </c>
      <c r="AP251" s="18">
        <v>1675.4960000000001</v>
      </c>
      <c r="AQ251" s="17">
        <f t="shared" si="112"/>
        <v>3377719.6748545328</v>
      </c>
      <c r="AR251" s="129">
        <f t="shared" si="113"/>
        <v>2103134.0751454672</v>
      </c>
      <c r="AS251" s="21">
        <f t="shared" si="114"/>
        <v>1.6226490880229847</v>
      </c>
      <c r="AT251" s="18">
        <v>1373.62</v>
      </c>
      <c r="AU251" s="17">
        <f t="shared" si="115"/>
        <v>2763231.1013062787</v>
      </c>
      <c r="AV251" s="129">
        <f t="shared" si="116"/>
        <v>2724340.3586937212</v>
      </c>
      <c r="AW251" s="21">
        <f t="shared" si="117"/>
        <v>1.9859256279381872</v>
      </c>
      <c r="AX251" s="18">
        <v>1081.278</v>
      </c>
      <c r="AY251" s="17">
        <f t="shared" si="118"/>
        <v>2237480.4208382885</v>
      </c>
      <c r="AZ251" s="129">
        <f t="shared" si="119"/>
        <v>3239191.9091617116</v>
      </c>
      <c r="BA251" s="21">
        <f t="shared" si="120"/>
        <v>2.4476962028334195</v>
      </c>
      <c r="BB251" s="18">
        <v>1234.165</v>
      </c>
      <c r="BC251" s="17">
        <f t="shared" si="121"/>
        <v>2617659.4017846887</v>
      </c>
      <c r="BD251" s="129">
        <f t="shared" si="122"/>
        <v>2953652.2582153114</v>
      </c>
      <c r="BE251" s="21">
        <f t="shared" si="123"/>
        <v>2.1283562163211709</v>
      </c>
      <c r="BF251" s="218">
        <v>957.73500000000001</v>
      </c>
      <c r="BG251" s="17">
        <f t="shared" si="124"/>
        <v>2013541.5479964979</v>
      </c>
      <c r="BH251" s="129">
        <f t="shared" si="125"/>
        <v>3490292.4520035023</v>
      </c>
      <c r="BI251" s="219">
        <f t="shared" si="126"/>
        <v>2.7334097006721279</v>
      </c>
      <c r="BN251" s="241">
        <f t="shared" si="127"/>
        <v>114547.95999999996</v>
      </c>
      <c r="BO251" s="241">
        <f t="shared" si="128"/>
        <v>6717.7099999999627</v>
      </c>
      <c r="BP251" s="241">
        <f t="shared" si="129"/>
        <v>-10899.129999999888</v>
      </c>
      <c r="BQ251" s="241">
        <f t="shared" si="130"/>
        <v>94639.330000000075</v>
      </c>
      <c r="BR251" s="241">
        <f t="shared" si="131"/>
        <v>-67477.660000000149</v>
      </c>
    </row>
    <row r="252" spans="1:70" x14ac:dyDescent="0.25">
      <c r="A252" s="127">
        <v>101306503</v>
      </c>
      <c r="B252" t="s">
        <v>560</v>
      </c>
      <c r="C252" t="s">
        <v>190</v>
      </c>
      <c r="D252">
        <v>101306503</v>
      </c>
      <c r="E252" s="127">
        <f t="shared" si="107"/>
        <v>0</v>
      </c>
      <c r="F252" s="17">
        <v>4834816.96</v>
      </c>
      <c r="H252" s="17">
        <f t="shared" si="99"/>
        <v>4834816.96</v>
      </c>
      <c r="I252" s="128">
        <f t="shared" si="100"/>
        <v>8.7228864377767237E-4</v>
      </c>
      <c r="J252" s="17">
        <v>4834816.96</v>
      </c>
      <c r="K252" s="128">
        <f t="shared" si="101"/>
        <v>8.7233089260574533E-4</v>
      </c>
      <c r="L252" s="17">
        <v>4834816.96</v>
      </c>
      <c r="M252" s="128">
        <f t="shared" si="102"/>
        <v>8.7233089260574533E-4</v>
      </c>
      <c r="N252" s="17">
        <v>4834816.96</v>
      </c>
      <c r="O252" s="128">
        <f t="shared" si="103"/>
        <v>8.7013295127191868E-4</v>
      </c>
      <c r="P252" s="17">
        <v>4834816.96</v>
      </c>
      <c r="Q252" s="128">
        <f t="shared" si="104"/>
        <v>8.7013294355468081E-4</v>
      </c>
      <c r="R252" s="217">
        <v>4834816.96</v>
      </c>
      <c r="S252" s="128">
        <f t="shared" si="105"/>
        <v>8.7013294355468081E-4</v>
      </c>
      <c r="V252" s="17">
        <v>55548.91</v>
      </c>
      <c r="W252" s="17">
        <v>128371.75</v>
      </c>
      <c r="X252" s="17">
        <v>160459.43</v>
      </c>
      <c r="Y252" s="17">
        <v>230977.99</v>
      </c>
      <c r="Z252" s="17">
        <v>281857.93</v>
      </c>
      <c r="AA252" s="17">
        <v>253138.77</v>
      </c>
      <c r="AB252" s="17"/>
      <c r="AD252" s="17">
        <f t="shared" si="108"/>
        <v>55548.910000000149</v>
      </c>
      <c r="AE252" s="17">
        <v>4890365.87</v>
      </c>
      <c r="AF252" s="17">
        <v>4963188.71</v>
      </c>
      <c r="AG252" s="17">
        <v>4995276.3899999997</v>
      </c>
      <c r="AH252" s="17">
        <v>5065739.53</v>
      </c>
      <c r="AI252" s="17">
        <v>5116674.8899999997</v>
      </c>
      <c r="AJ252" s="17">
        <f t="shared" si="106"/>
        <v>5087956</v>
      </c>
      <c r="AL252" s="18">
        <v>1065.289</v>
      </c>
      <c r="AM252" s="17">
        <f t="shared" si="109"/>
        <v>2075838.9965176827</v>
      </c>
      <c r="AN252" s="129">
        <f t="shared" si="110"/>
        <v>2814526.8734823177</v>
      </c>
      <c r="AO252" s="21">
        <f t="shared" si="111"/>
        <v>2.3558502746136951</v>
      </c>
      <c r="AP252" s="18">
        <v>1065.184</v>
      </c>
      <c r="AQ252" s="17">
        <f t="shared" si="112"/>
        <v>2147359.9185794834</v>
      </c>
      <c r="AR252" s="129">
        <f t="shared" si="113"/>
        <v>2815828.7914205166</v>
      </c>
      <c r="AS252" s="21">
        <f t="shared" si="114"/>
        <v>2.3112980115989297</v>
      </c>
      <c r="AT252" s="18">
        <v>1056.405</v>
      </c>
      <c r="AU252" s="17">
        <f t="shared" si="115"/>
        <v>2125108.2188490704</v>
      </c>
      <c r="AV252" s="129">
        <f t="shared" si="116"/>
        <v>2870168.1711509293</v>
      </c>
      <c r="AW252" s="21">
        <f t="shared" si="117"/>
        <v>2.3505985933767519</v>
      </c>
      <c r="AX252" s="18">
        <v>1262.7090000000001</v>
      </c>
      <c r="AY252" s="17">
        <f t="shared" si="118"/>
        <v>2612914.2225369373</v>
      </c>
      <c r="AZ252" s="129">
        <f t="shared" si="119"/>
        <v>2452825.3074630629</v>
      </c>
      <c r="BA252" s="21">
        <f t="shared" si="120"/>
        <v>1.9387316607284413</v>
      </c>
      <c r="BB252" s="18">
        <v>1189.742</v>
      </c>
      <c r="BC252" s="17">
        <f t="shared" si="121"/>
        <v>2523438.3830347797</v>
      </c>
      <c r="BD252" s="129">
        <f t="shared" si="122"/>
        <v>2593236.50696522</v>
      </c>
      <c r="BE252" s="21">
        <f t="shared" si="123"/>
        <v>2.0276599279775156</v>
      </c>
      <c r="BF252" s="218">
        <v>1077.9680000000001</v>
      </c>
      <c r="BG252" s="17">
        <f t="shared" si="124"/>
        <v>2266319.3424179857</v>
      </c>
      <c r="BH252" s="129">
        <f t="shared" si="125"/>
        <v>2821636.6575820143</v>
      </c>
      <c r="BI252" s="219">
        <f t="shared" si="126"/>
        <v>2.245030479496128</v>
      </c>
      <c r="BN252" s="241">
        <f t="shared" si="127"/>
        <v>72822.839999999851</v>
      </c>
      <c r="BO252" s="241">
        <f t="shared" si="128"/>
        <v>32087.679999999702</v>
      </c>
      <c r="BP252" s="241">
        <f t="shared" si="129"/>
        <v>70463.140000000596</v>
      </c>
      <c r="BQ252" s="241">
        <f t="shared" si="130"/>
        <v>50935.359999999404</v>
      </c>
      <c r="BR252" s="241">
        <f t="shared" si="131"/>
        <v>-28718.889999999665</v>
      </c>
    </row>
    <row r="253" spans="1:70" x14ac:dyDescent="0.25">
      <c r="A253" s="127">
        <v>101308503</v>
      </c>
      <c r="B253" t="s">
        <v>629</v>
      </c>
      <c r="C253" t="s">
        <v>190</v>
      </c>
      <c r="D253">
        <v>101308503</v>
      </c>
      <c r="E253" s="127">
        <f t="shared" si="107"/>
        <v>0</v>
      </c>
      <c r="F253" s="17">
        <v>3160314.02</v>
      </c>
      <c r="H253" s="17">
        <f t="shared" si="99"/>
        <v>3160314.02</v>
      </c>
      <c r="I253" s="128">
        <f t="shared" si="100"/>
        <v>5.701779515593831E-4</v>
      </c>
      <c r="J253" s="17">
        <v>3160314.02</v>
      </c>
      <c r="K253" s="128">
        <f t="shared" si="101"/>
        <v>5.7020556781968662E-4</v>
      </c>
      <c r="L253" s="17">
        <v>3160314.02</v>
      </c>
      <c r="M253" s="128">
        <f t="shared" si="102"/>
        <v>5.7020556781968662E-4</v>
      </c>
      <c r="N253" s="17">
        <v>3160314.02</v>
      </c>
      <c r="O253" s="128">
        <f t="shared" si="103"/>
        <v>5.687688671400337E-4</v>
      </c>
      <c r="P253" s="17">
        <v>3160314.02</v>
      </c>
      <c r="Q253" s="128">
        <f t="shared" si="104"/>
        <v>5.6876886209560377E-4</v>
      </c>
      <c r="R253" s="217">
        <v>3160314.02</v>
      </c>
      <c r="S253" s="128">
        <f t="shared" si="105"/>
        <v>5.6876886209560377E-4</v>
      </c>
      <c r="V253" s="17">
        <v>94072.82</v>
      </c>
      <c r="W253" s="17">
        <v>217399.23</v>
      </c>
      <c r="X253" s="17">
        <v>247528.61</v>
      </c>
      <c r="Y253" s="17">
        <v>345233.08</v>
      </c>
      <c r="Z253" s="17">
        <v>495770.05</v>
      </c>
      <c r="AA253" s="17">
        <v>399681.34</v>
      </c>
      <c r="AB253" s="17"/>
      <c r="AD253" s="17">
        <f t="shared" si="108"/>
        <v>94072.819999999832</v>
      </c>
      <c r="AE253" s="17">
        <v>3254386.84</v>
      </c>
      <c r="AF253" s="17">
        <v>3377713.25</v>
      </c>
      <c r="AG253" s="17">
        <v>3407842.63</v>
      </c>
      <c r="AH253" s="17">
        <v>3505464.27</v>
      </c>
      <c r="AI253" s="17">
        <v>3656084.07</v>
      </c>
      <c r="AJ253" s="17">
        <f t="shared" si="106"/>
        <v>3559995</v>
      </c>
      <c r="AL253" s="18">
        <v>1804.0809999999999</v>
      </c>
      <c r="AM253" s="17">
        <f t="shared" si="109"/>
        <v>3515460.7741904939</v>
      </c>
      <c r="AN253" s="129">
        <f t="shared" si="110"/>
        <v>-261073.93419049401</v>
      </c>
      <c r="AO253" s="21">
        <f t="shared" si="111"/>
        <v>0.92573550070385535</v>
      </c>
      <c r="AP253" s="18">
        <v>1803.903</v>
      </c>
      <c r="AQ253" s="17">
        <f t="shared" si="112"/>
        <v>3636582.0357846972</v>
      </c>
      <c r="AR253" s="129">
        <f t="shared" si="113"/>
        <v>-258868.78578469716</v>
      </c>
      <c r="AS253" s="21">
        <f t="shared" si="114"/>
        <v>0.92881535924739866</v>
      </c>
      <c r="AT253" s="18">
        <v>1629.636</v>
      </c>
      <c r="AU253" s="17">
        <f t="shared" si="115"/>
        <v>3278243.5309680691</v>
      </c>
      <c r="AV253" s="129">
        <f t="shared" si="116"/>
        <v>129599.09903193079</v>
      </c>
      <c r="AW253" s="21">
        <f t="shared" si="117"/>
        <v>1.0395330907565796</v>
      </c>
      <c r="AX253" s="18">
        <v>1887.318</v>
      </c>
      <c r="AY253" s="17">
        <f t="shared" si="118"/>
        <v>3905412.9214648567</v>
      </c>
      <c r="AZ253" s="129">
        <f t="shared" si="119"/>
        <v>-399948.6514648567</v>
      </c>
      <c r="BA253" s="21">
        <f t="shared" si="120"/>
        <v>0.89759119982763758</v>
      </c>
      <c r="BB253" s="18">
        <v>2092.6799999999998</v>
      </c>
      <c r="BC253" s="17">
        <f t="shared" si="121"/>
        <v>4438566.5425018389</v>
      </c>
      <c r="BD253" s="129">
        <f t="shared" si="122"/>
        <v>-782482.47250183905</v>
      </c>
      <c r="BE253" s="21">
        <f t="shared" si="123"/>
        <v>0.8237082929794749</v>
      </c>
      <c r="BF253" s="218">
        <v>1702.0060000000001</v>
      </c>
      <c r="BG253" s="17">
        <f t="shared" si="124"/>
        <v>3578296.4974020245</v>
      </c>
      <c r="BH253" s="129">
        <f t="shared" si="125"/>
        <v>-18301.497402024455</v>
      </c>
      <c r="BI253" s="219">
        <f t="shared" si="126"/>
        <v>0.99488541617070803</v>
      </c>
      <c r="BN253" s="241">
        <f t="shared" si="127"/>
        <v>123326.41000000015</v>
      </c>
      <c r="BO253" s="241">
        <f t="shared" si="128"/>
        <v>30129.379999999888</v>
      </c>
      <c r="BP253" s="241">
        <f t="shared" si="129"/>
        <v>97621.64000000013</v>
      </c>
      <c r="BQ253" s="241">
        <f t="shared" si="130"/>
        <v>150619.79999999981</v>
      </c>
      <c r="BR253" s="241">
        <f t="shared" si="131"/>
        <v>-96089.069999999832</v>
      </c>
    </row>
    <row r="254" spans="1:70" x14ac:dyDescent="0.25">
      <c r="A254" s="127">
        <v>111312503</v>
      </c>
      <c r="B254" t="s">
        <v>339</v>
      </c>
      <c r="C254" t="s">
        <v>340</v>
      </c>
      <c r="D254">
        <v>111312503</v>
      </c>
      <c r="E254" s="127">
        <f t="shared" si="107"/>
        <v>0</v>
      </c>
      <c r="F254" s="17">
        <v>7609078.1299999999</v>
      </c>
      <c r="H254" s="17">
        <f t="shared" si="99"/>
        <v>7609078.1299999999</v>
      </c>
      <c r="I254" s="128">
        <f t="shared" si="100"/>
        <v>1.3728156613432678E-3</v>
      </c>
      <c r="J254" s="17">
        <v>7607615.9500000002</v>
      </c>
      <c r="K254" s="128">
        <f t="shared" si="101"/>
        <v>1.3726183363651486E-3</v>
      </c>
      <c r="L254" s="17">
        <v>7607615.9500000002</v>
      </c>
      <c r="M254" s="128">
        <f t="shared" si="102"/>
        <v>1.3726183363651486E-3</v>
      </c>
      <c r="N254" s="17">
        <v>7607615.9500000002</v>
      </c>
      <c r="O254" s="128">
        <f t="shared" si="103"/>
        <v>1.3691598613728743E-3</v>
      </c>
      <c r="P254" s="17">
        <v>7607615.9500000002</v>
      </c>
      <c r="Q254" s="128">
        <f t="shared" si="104"/>
        <v>1.3691598492297503E-3</v>
      </c>
      <c r="R254" s="217">
        <v>7607615.9500000002</v>
      </c>
      <c r="S254" s="128">
        <f t="shared" si="105"/>
        <v>1.3691598492297503E-3</v>
      </c>
      <c r="V254" s="17">
        <v>116877.15</v>
      </c>
      <c r="W254" s="17">
        <v>269966.28000000003</v>
      </c>
      <c r="X254" s="17">
        <v>389503.86</v>
      </c>
      <c r="Y254" s="17">
        <v>432244.97</v>
      </c>
      <c r="Z254" s="17">
        <v>619162.23</v>
      </c>
      <c r="AA254" s="17">
        <v>605003.88</v>
      </c>
      <c r="AB254" s="17"/>
      <c r="AD254" s="17">
        <f t="shared" si="108"/>
        <v>116877.15000000037</v>
      </c>
      <c r="AE254" s="17">
        <v>7725955.2800000003</v>
      </c>
      <c r="AF254" s="17">
        <v>7877582.2300000004</v>
      </c>
      <c r="AG254" s="17">
        <v>7997119.8099999996</v>
      </c>
      <c r="AH254" s="17">
        <v>8039757.2000000002</v>
      </c>
      <c r="AI254" s="17">
        <v>8226778.1799999997</v>
      </c>
      <c r="AJ254" s="17">
        <f t="shared" si="106"/>
        <v>8212620</v>
      </c>
      <c r="AL254" s="18">
        <v>2241.4110000000001</v>
      </c>
      <c r="AM254" s="17">
        <f t="shared" si="109"/>
        <v>4367648.9300309075</v>
      </c>
      <c r="AN254" s="129">
        <f t="shared" si="110"/>
        <v>3358306.3499690928</v>
      </c>
      <c r="AO254" s="21">
        <f t="shared" si="111"/>
        <v>1.7689048281509494</v>
      </c>
      <c r="AP254" s="18">
        <v>2240.0859999999998</v>
      </c>
      <c r="AQ254" s="17">
        <f t="shared" si="112"/>
        <v>4515906.0693467427</v>
      </c>
      <c r="AR254" s="129">
        <f t="shared" si="113"/>
        <v>3361676.1606532577</v>
      </c>
      <c r="AS254" s="21">
        <f t="shared" si="114"/>
        <v>1.7444079015442293</v>
      </c>
      <c r="AT254" s="18">
        <v>2564.348</v>
      </c>
      <c r="AU254" s="17">
        <f t="shared" si="115"/>
        <v>5158549.0515372185</v>
      </c>
      <c r="AV254" s="129">
        <f t="shared" si="116"/>
        <v>2838570.7584627811</v>
      </c>
      <c r="AW254" s="21">
        <f t="shared" si="117"/>
        <v>1.5502653420765482</v>
      </c>
      <c r="AX254" s="18">
        <v>2362.9940000000001</v>
      </c>
      <c r="AY254" s="17">
        <f t="shared" si="118"/>
        <v>4889725.6853078958</v>
      </c>
      <c r="AZ254" s="129">
        <f t="shared" si="119"/>
        <v>3150031.5146921044</v>
      </c>
      <c r="BA254" s="21">
        <f t="shared" si="120"/>
        <v>1.6442143624042078</v>
      </c>
      <c r="BB254" s="18">
        <v>2613.527</v>
      </c>
      <c r="BC254" s="17">
        <f t="shared" si="121"/>
        <v>5543281.1037163846</v>
      </c>
      <c r="BD254" s="129">
        <f t="shared" si="122"/>
        <v>2683497.0762836151</v>
      </c>
      <c r="BE254" s="21">
        <f t="shared" si="123"/>
        <v>1.4840990428005747</v>
      </c>
      <c r="BF254" s="218">
        <v>2576.3530000000001</v>
      </c>
      <c r="BG254" s="17">
        <f t="shared" si="124"/>
        <v>5416523.1591258766</v>
      </c>
      <c r="BH254" s="129">
        <f t="shared" si="125"/>
        <v>2796096.8408741234</v>
      </c>
      <c r="BI254" s="219">
        <f t="shared" si="126"/>
        <v>1.5162161701761023</v>
      </c>
      <c r="BN254" s="241">
        <f t="shared" si="127"/>
        <v>151626.95000000019</v>
      </c>
      <c r="BO254" s="241">
        <f t="shared" si="128"/>
        <v>119537.57999999914</v>
      </c>
      <c r="BP254" s="241">
        <f t="shared" si="129"/>
        <v>42637.390000000596</v>
      </c>
      <c r="BQ254" s="241">
        <f t="shared" si="130"/>
        <v>187020.97999999952</v>
      </c>
      <c r="BR254" s="241">
        <f t="shared" si="131"/>
        <v>-14158.179999999702</v>
      </c>
    </row>
    <row r="255" spans="1:70" x14ac:dyDescent="0.25">
      <c r="A255" s="127">
        <v>111312804</v>
      </c>
      <c r="B255" t="s">
        <v>355</v>
      </c>
      <c r="C255" t="s">
        <v>340</v>
      </c>
      <c r="D255">
        <v>111312804</v>
      </c>
      <c r="E255" s="127">
        <f t="shared" si="107"/>
        <v>0</v>
      </c>
      <c r="F255" s="17">
        <v>4849841.6500000004</v>
      </c>
      <c r="H255" s="17">
        <f t="shared" si="99"/>
        <v>4849841.6500000004</v>
      </c>
      <c r="I255" s="128">
        <f t="shared" si="100"/>
        <v>8.7499937027915304E-4</v>
      </c>
      <c r="J255" s="17">
        <v>4849841.6500000004</v>
      </c>
      <c r="K255" s="128">
        <f t="shared" si="101"/>
        <v>8.7504175039979613E-4</v>
      </c>
      <c r="L255" s="17">
        <v>4849841.6500000004</v>
      </c>
      <c r="M255" s="128">
        <f t="shared" si="102"/>
        <v>8.7504175039979613E-4</v>
      </c>
      <c r="N255" s="17">
        <v>4849841.6500000004</v>
      </c>
      <c r="O255" s="128">
        <f t="shared" si="103"/>
        <v>8.7283697873765461E-4</v>
      </c>
      <c r="P255" s="17">
        <v>4849841.6500000004</v>
      </c>
      <c r="Q255" s="128">
        <f t="shared" si="104"/>
        <v>8.7283697099643472E-4</v>
      </c>
      <c r="R255" s="217">
        <v>4849841.6500000004</v>
      </c>
      <c r="S255" s="128">
        <f t="shared" si="105"/>
        <v>8.7283697099643472E-4</v>
      </c>
      <c r="V255" s="17">
        <v>62138.1</v>
      </c>
      <c r="W255" s="17">
        <v>143599.31</v>
      </c>
      <c r="X255" s="17">
        <v>170200.87</v>
      </c>
      <c r="Y255" s="17">
        <v>207333.97</v>
      </c>
      <c r="Z255" s="17">
        <v>274542.25</v>
      </c>
      <c r="AA255" s="17">
        <v>246213.88</v>
      </c>
      <c r="AB255" s="17"/>
      <c r="AD255" s="17">
        <f t="shared" si="108"/>
        <v>62138.099999999627</v>
      </c>
      <c r="AE255" s="17">
        <v>4911979.75</v>
      </c>
      <c r="AF255" s="17">
        <v>4993440.96</v>
      </c>
      <c r="AG255" s="17">
        <v>5020042.5199999996</v>
      </c>
      <c r="AH255" s="17">
        <v>5057142.88</v>
      </c>
      <c r="AI255" s="17">
        <v>5124383.9000000004</v>
      </c>
      <c r="AJ255" s="17">
        <f t="shared" si="106"/>
        <v>5096056</v>
      </c>
      <c r="AL255" s="18">
        <v>1191.653</v>
      </c>
      <c r="AM255" s="17">
        <f t="shared" si="109"/>
        <v>2322073.8857880691</v>
      </c>
      <c r="AN255" s="129">
        <f t="shared" si="110"/>
        <v>2589905.8642119309</v>
      </c>
      <c r="AO255" s="21">
        <f t="shared" si="111"/>
        <v>2.1153417124507063</v>
      </c>
      <c r="AP255" s="18">
        <v>1191.537</v>
      </c>
      <c r="AQ255" s="17">
        <f t="shared" si="112"/>
        <v>2402081.513902239</v>
      </c>
      <c r="AR255" s="129">
        <f t="shared" si="113"/>
        <v>2591359.4460977609</v>
      </c>
      <c r="AS255" s="21">
        <f t="shared" si="114"/>
        <v>2.0787974642409348</v>
      </c>
      <c r="AT255" s="18">
        <v>1120.539</v>
      </c>
      <c r="AU255" s="17">
        <f t="shared" si="115"/>
        <v>2254122.8396693678</v>
      </c>
      <c r="AV255" s="129">
        <f t="shared" si="116"/>
        <v>2765919.6803306318</v>
      </c>
      <c r="AW255" s="21">
        <f t="shared" si="117"/>
        <v>2.2270492236067905</v>
      </c>
      <c r="AX255" s="18">
        <v>1133.5450000000001</v>
      </c>
      <c r="AY255" s="17">
        <f t="shared" si="118"/>
        <v>2345636.1302450784</v>
      </c>
      <c r="AZ255" s="129">
        <f t="shared" si="119"/>
        <v>2711506.7497549215</v>
      </c>
      <c r="BA255" s="21">
        <f t="shared" si="120"/>
        <v>2.1559792735080423</v>
      </c>
      <c r="BB255" s="18">
        <v>1158.8620000000001</v>
      </c>
      <c r="BC255" s="17">
        <f t="shared" si="121"/>
        <v>2457942.0172108333</v>
      </c>
      <c r="BD255" s="129">
        <f t="shared" si="122"/>
        <v>2666441.8827891671</v>
      </c>
      <c r="BE255" s="21">
        <f t="shared" si="123"/>
        <v>2.0848270073575335</v>
      </c>
      <c r="BF255" s="218">
        <v>1048.479</v>
      </c>
      <c r="BG255" s="17">
        <f t="shared" si="124"/>
        <v>2204321.6847059159</v>
      </c>
      <c r="BH255" s="129">
        <f t="shared" si="125"/>
        <v>2891734.3152940841</v>
      </c>
      <c r="BI255" s="219">
        <f t="shared" si="126"/>
        <v>2.3118476923570608</v>
      </c>
      <c r="BN255" s="241">
        <f t="shared" si="127"/>
        <v>81461.209999999963</v>
      </c>
      <c r="BO255" s="241">
        <f t="shared" si="128"/>
        <v>26601.55999999959</v>
      </c>
      <c r="BP255" s="241">
        <f t="shared" si="129"/>
        <v>37100.360000000335</v>
      </c>
      <c r="BQ255" s="241">
        <f t="shared" si="130"/>
        <v>67241.020000000484</v>
      </c>
      <c r="BR255" s="241">
        <f t="shared" si="131"/>
        <v>-28327.900000000373</v>
      </c>
    </row>
    <row r="256" spans="1:70" x14ac:dyDescent="0.25">
      <c r="A256" s="127">
        <v>111316003</v>
      </c>
      <c r="B256" t="s">
        <v>424</v>
      </c>
      <c r="C256" t="s">
        <v>340</v>
      </c>
      <c r="D256">
        <v>111316003</v>
      </c>
      <c r="E256" s="127">
        <f t="shared" si="107"/>
        <v>0</v>
      </c>
      <c r="F256" s="17">
        <v>8411870.3399999999</v>
      </c>
      <c r="H256" s="17">
        <f t="shared" si="99"/>
        <v>8411870.3399999999</v>
      </c>
      <c r="I256" s="128">
        <f t="shared" si="100"/>
        <v>1.5176539321381524E-3</v>
      </c>
      <c r="J256" s="17">
        <v>8411870.3399999999</v>
      </c>
      <c r="K256" s="128">
        <f t="shared" si="101"/>
        <v>1.5177274388844689E-3</v>
      </c>
      <c r="L256" s="17">
        <v>8411870.3399999999</v>
      </c>
      <c r="M256" s="128">
        <f t="shared" si="102"/>
        <v>1.5177274388844689E-3</v>
      </c>
      <c r="N256" s="17">
        <v>8411870.3399999999</v>
      </c>
      <c r="O256" s="128">
        <f t="shared" si="103"/>
        <v>1.5139033442666085E-3</v>
      </c>
      <c r="P256" s="17">
        <v>8411870.3399999999</v>
      </c>
      <c r="Q256" s="128">
        <f t="shared" si="104"/>
        <v>1.5139033308397499E-3</v>
      </c>
      <c r="R256" s="217">
        <v>8411870.3399999999</v>
      </c>
      <c r="S256" s="128">
        <f t="shared" si="105"/>
        <v>1.5139033308397499E-3</v>
      </c>
      <c r="V256" s="17">
        <v>167299.17000000001</v>
      </c>
      <c r="W256" s="17">
        <v>386491.78</v>
      </c>
      <c r="X256" s="17">
        <v>465440.27</v>
      </c>
      <c r="Y256" s="17">
        <v>555593.31999999995</v>
      </c>
      <c r="Z256" s="17">
        <v>710923.56</v>
      </c>
      <c r="AA256" s="17">
        <v>687032.43</v>
      </c>
      <c r="AB256" s="17"/>
      <c r="AD256" s="17">
        <f t="shared" si="108"/>
        <v>167299.16999999993</v>
      </c>
      <c r="AE256" s="17">
        <v>8579169.5099999998</v>
      </c>
      <c r="AF256" s="17">
        <v>8798362.1199999992</v>
      </c>
      <c r="AG256" s="17">
        <v>8877310.6099999994</v>
      </c>
      <c r="AH256" s="17">
        <v>8967330.3499999996</v>
      </c>
      <c r="AI256" s="17">
        <v>9122793.9000000004</v>
      </c>
      <c r="AJ256" s="17">
        <f t="shared" si="106"/>
        <v>9098903</v>
      </c>
      <c r="AL256" s="18">
        <v>3208.3789999999999</v>
      </c>
      <c r="AM256" s="17">
        <f t="shared" si="109"/>
        <v>6251898.0706722839</v>
      </c>
      <c r="AN256" s="129">
        <f t="shared" si="110"/>
        <v>2327271.4393277159</v>
      </c>
      <c r="AO256" s="21">
        <f t="shared" si="111"/>
        <v>1.3722503810874604</v>
      </c>
      <c r="AP256" s="18">
        <v>3206.9740000000002</v>
      </c>
      <c r="AQ256" s="17">
        <f t="shared" si="112"/>
        <v>6465105.9605913367</v>
      </c>
      <c r="AR256" s="129">
        <f t="shared" si="113"/>
        <v>2333256.1594086625</v>
      </c>
      <c r="AS256" s="21">
        <f t="shared" si="114"/>
        <v>1.3608999100140424</v>
      </c>
      <c r="AT256" s="18">
        <v>3064.2849999999999</v>
      </c>
      <c r="AU256" s="17">
        <f t="shared" si="115"/>
        <v>6164243.1060018865</v>
      </c>
      <c r="AV256" s="129">
        <f t="shared" si="116"/>
        <v>2713067.5039981129</v>
      </c>
      <c r="AW256" s="21">
        <f t="shared" si="117"/>
        <v>1.440129867908114</v>
      </c>
      <c r="AX256" s="18">
        <v>3037.3139999999999</v>
      </c>
      <c r="AY256" s="17">
        <f t="shared" si="118"/>
        <v>6285090.9820952844</v>
      </c>
      <c r="AZ256" s="129">
        <f t="shared" si="119"/>
        <v>2682239.3679047152</v>
      </c>
      <c r="BA256" s="21">
        <f t="shared" si="120"/>
        <v>1.4267622180085813</v>
      </c>
      <c r="BB256" s="18">
        <v>3000.8580000000002</v>
      </c>
      <c r="BC256" s="17">
        <f t="shared" si="121"/>
        <v>6364808.7225944642</v>
      </c>
      <c r="BD256" s="129">
        <f t="shared" si="122"/>
        <v>2757985.1774055362</v>
      </c>
      <c r="BE256" s="21">
        <f t="shared" si="123"/>
        <v>1.4333178415267926</v>
      </c>
      <c r="BF256" s="218">
        <v>2925.6640000000002</v>
      </c>
      <c r="BG256" s="17">
        <f t="shared" si="124"/>
        <v>6150914.4173259065</v>
      </c>
      <c r="BH256" s="129">
        <f t="shared" si="125"/>
        <v>2947988.5826740935</v>
      </c>
      <c r="BI256" s="219">
        <f t="shared" si="126"/>
        <v>1.4792764754408214</v>
      </c>
      <c r="BN256" s="241">
        <f t="shared" si="127"/>
        <v>219192.6099999994</v>
      </c>
      <c r="BO256" s="241">
        <f t="shared" si="128"/>
        <v>78948.490000000224</v>
      </c>
      <c r="BP256" s="241">
        <f t="shared" si="129"/>
        <v>90019.740000000224</v>
      </c>
      <c r="BQ256" s="241">
        <f t="shared" si="130"/>
        <v>155463.55000000075</v>
      </c>
      <c r="BR256" s="241">
        <f t="shared" si="131"/>
        <v>-23890.900000000373</v>
      </c>
    </row>
    <row r="257" spans="1:70" x14ac:dyDescent="0.25">
      <c r="A257" s="127">
        <v>111317503</v>
      </c>
      <c r="B257" t="s">
        <v>563</v>
      </c>
      <c r="C257" t="s">
        <v>340</v>
      </c>
      <c r="D257">
        <v>111317503</v>
      </c>
      <c r="E257" s="127">
        <f t="shared" si="107"/>
        <v>0</v>
      </c>
      <c r="F257" s="17">
        <v>6597767.3399999999</v>
      </c>
      <c r="H257" s="17">
        <f t="shared" si="99"/>
        <v>6597767.3399999999</v>
      </c>
      <c r="I257" s="128">
        <f t="shared" si="100"/>
        <v>1.1903568578880018E-3</v>
      </c>
      <c r="J257" s="17">
        <v>6597767.3399999999</v>
      </c>
      <c r="K257" s="128">
        <f t="shared" si="101"/>
        <v>1.1904145121777751E-3</v>
      </c>
      <c r="L257" s="17">
        <v>6597767.3399999999</v>
      </c>
      <c r="M257" s="128">
        <f t="shared" si="102"/>
        <v>1.1904145121777751E-3</v>
      </c>
      <c r="N257" s="17">
        <v>6597767.3399999999</v>
      </c>
      <c r="O257" s="128">
        <f t="shared" si="103"/>
        <v>1.1874151213699053E-3</v>
      </c>
      <c r="P257" s="17">
        <v>6597767.3399999999</v>
      </c>
      <c r="Q257" s="128">
        <f t="shared" si="104"/>
        <v>1.1874151108386814E-3</v>
      </c>
      <c r="R257" s="217">
        <v>6597767.3399999999</v>
      </c>
      <c r="S257" s="128">
        <f t="shared" si="105"/>
        <v>1.1874151108386814E-3</v>
      </c>
      <c r="V257" s="17">
        <v>97456.89</v>
      </c>
      <c r="W257" s="17">
        <v>225220.24</v>
      </c>
      <c r="X257" s="17">
        <v>276252.59999999998</v>
      </c>
      <c r="Y257" s="17">
        <v>324827.7</v>
      </c>
      <c r="Z257" s="17">
        <v>424605.15</v>
      </c>
      <c r="AA257" s="17">
        <v>405626.29</v>
      </c>
      <c r="AB257" s="17"/>
      <c r="AD257" s="17">
        <f t="shared" si="108"/>
        <v>97456.890000000596</v>
      </c>
      <c r="AE257" s="17">
        <v>6695224.2300000004</v>
      </c>
      <c r="AF257" s="17">
        <v>6822987.5800000001</v>
      </c>
      <c r="AG257" s="17">
        <v>6874019.9400000004</v>
      </c>
      <c r="AH257" s="17">
        <v>6922517.0999999996</v>
      </c>
      <c r="AI257" s="17">
        <v>7022372.4900000002</v>
      </c>
      <c r="AJ257" s="17">
        <f t="shared" si="106"/>
        <v>7003394</v>
      </c>
      <c r="AL257" s="18">
        <v>1868.979</v>
      </c>
      <c r="AM257" s="17">
        <f t="shared" si="109"/>
        <v>3641922.0435699821</v>
      </c>
      <c r="AN257" s="129">
        <f t="shared" si="110"/>
        <v>3053302.1864300184</v>
      </c>
      <c r="AO257" s="21">
        <f t="shared" si="111"/>
        <v>1.8383765906853484</v>
      </c>
      <c r="AP257" s="18">
        <v>1868.799</v>
      </c>
      <c r="AQ257" s="17">
        <f t="shared" si="112"/>
        <v>3767409.2630770085</v>
      </c>
      <c r="AR257" s="129">
        <f t="shared" si="113"/>
        <v>3055578.3169229915</v>
      </c>
      <c r="AS257" s="21">
        <f t="shared" si="114"/>
        <v>1.8110555831747801</v>
      </c>
      <c r="AT257" s="18">
        <v>1818.7439999999999</v>
      </c>
      <c r="AU257" s="17">
        <f t="shared" si="115"/>
        <v>3658661.0460783821</v>
      </c>
      <c r="AV257" s="129">
        <f t="shared" si="116"/>
        <v>3215358.8939216183</v>
      </c>
      <c r="AW257" s="21">
        <f t="shared" si="117"/>
        <v>1.8788348670254855</v>
      </c>
      <c r="AX257" s="18">
        <v>1775.7660000000001</v>
      </c>
      <c r="AY257" s="17">
        <f t="shared" si="118"/>
        <v>3674579.2081132918</v>
      </c>
      <c r="AZ257" s="129">
        <f t="shared" si="119"/>
        <v>3247937.8918867079</v>
      </c>
      <c r="BA257" s="21">
        <f t="shared" si="120"/>
        <v>1.8838938305413091</v>
      </c>
      <c r="BB257" s="18">
        <v>1792.288</v>
      </c>
      <c r="BC257" s="17">
        <f t="shared" si="121"/>
        <v>3801436.22117454</v>
      </c>
      <c r="BD257" s="129">
        <f t="shared" si="122"/>
        <v>3220936.2688254602</v>
      </c>
      <c r="BE257" s="21">
        <f t="shared" si="123"/>
        <v>1.8472945701112615</v>
      </c>
      <c r="BF257" s="218">
        <v>1727.3219999999999</v>
      </c>
      <c r="BG257" s="17">
        <f t="shared" si="124"/>
        <v>3631520.8421624005</v>
      </c>
      <c r="BH257" s="129">
        <f t="shared" si="125"/>
        <v>3371873.1578375995</v>
      </c>
      <c r="BI257" s="219">
        <f t="shared" si="126"/>
        <v>1.9285016675905424</v>
      </c>
      <c r="BN257" s="241">
        <f t="shared" si="127"/>
        <v>127763.34999999963</v>
      </c>
      <c r="BO257" s="241">
        <f t="shared" si="128"/>
        <v>51032.360000000335</v>
      </c>
      <c r="BP257" s="241">
        <f t="shared" si="129"/>
        <v>48497.159999999218</v>
      </c>
      <c r="BQ257" s="241">
        <f t="shared" si="130"/>
        <v>99855.390000000596</v>
      </c>
      <c r="BR257" s="241">
        <f t="shared" si="131"/>
        <v>-18978.490000000224</v>
      </c>
    </row>
    <row r="258" spans="1:70" x14ac:dyDescent="0.25">
      <c r="A258" s="127">
        <v>128321103</v>
      </c>
      <c r="B258" t="s">
        <v>156</v>
      </c>
      <c r="C258" t="s">
        <v>157</v>
      </c>
      <c r="D258">
        <v>128321103</v>
      </c>
      <c r="E258" s="127">
        <f t="shared" si="107"/>
        <v>0</v>
      </c>
      <c r="F258" s="17">
        <v>9115253.75</v>
      </c>
      <c r="H258" s="17">
        <f t="shared" ref="H258:H321" si="132">F258+G258</f>
        <v>9115253.75</v>
      </c>
      <c r="I258" s="128">
        <f t="shared" ref="I258:I321" si="133">H258/H$503</f>
        <v>1.6445570529472211E-3</v>
      </c>
      <c r="J258" s="17">
        <v>9115253.75</v>
      </c>
      <c r="K258" s="128">
        <f t="shared" ref="K258:K321" si="134">J258/J$503</f>
        <v>1.6446367061774697E-3</v>
      </c>
      <c r="L258" s="17">
        <v>9115253.75</v>
      </c>
      <c r="M258" s="128">
        <f t="shared" ref="M258:M321" si="135">L258/L$503</f>
        <v>1.6446367061774697E-3</v>
      </c>
      <c r="N258" s="17">
        <v>9115253.75</v>
      </c>
      <c r="O258" s="128">
        <f t="shared" ref="O258:O321" si="136">N258/N$503</f>
        <v>1.6404928485813709E-3</v>
      </c>
      <c r="P258" s="17">
        <v>9115253.75</v>
      </c>
      <c r="Q258" s="128">
        <f t="shared" ref="Q258:Q321" si="137">P258/P$503</f>
        <v>1.6404928340317858E-3</v>
      </c>
      <c r="R258" s="217">
        <v>9115253.75</v>
      </c>
      <c r="S258" s="128">
        <f t="shared" ref="S258:S321" si="138">R258/R$503</f>
        <v>1.6404928340317858E-3</v>
      </c>
      <c r="V258" s="17">
        <v>134840.97</v>
      </c>
      <c r="W258" s="17">
        <v>311614.81</v>
      </c>
      <c r="X258" s="17">
        <v>386398.42</v>
      </c>
      <c r="Y258" s="17">
        <v>392434.79</v>
      </c>
      <c r="Z258" s="17">
        <v>513961.88</v>
      </c>
      <c r="AA258" s="17">
        <v>467912.48</v>
      </c>
      <c r="AB258" s="17"/>
      <c r="AD258" s="17">
        <f t="shared" si="108"/>
        <v>134840.97000000067</v>
      </c>
      <c r="AE258" s="17">
        <v>9250094.7200000007</v>
      </c>
      <c r="AF258" s="17">
        <v>9426868.5600000005</v>
      </c>
      <c r="AG258" s="17">
        <v>9501652.1699999999</v>
      </c>
      <c r="AH258" s="17">
        <v>9507594.3800000008</v>
      </c>
      <c r="AI258" s="17">
        <v>9629215.6300000008</v>
      </c>
      <c r="AJ258" s="17">
        <f t="shared" ref="AJ258:AJ321" si="139">ROUND(AA258+R258,0)</f>
        <v>9583166</v>
      </c>
      <c r="AL258" s="18">
        <v>2585.9119999999998</v>
      </c>
      <c r="AM258" s="17">
        <f t="shared" si="109"/>
        <v>5038949.0280694095</v>
      </c>
      <c r="AN258" s="129">
        <f t="shared" si="110"/>
        <v>4211145.6919305911</v>
      </c>
      <c r="AO258" s="21">
        <f t="shared" si="111"/>
        <v>1.8357190494431379</v>
      </c>
      <c r="AP258" s="18">
        <v>2585.6709999999998</v>
      </c>
      <c r="AQ258" s="17">
        <f t="shared" si="112"/>
        <v>5212588.8748172447</v>
      </c>
      <c r="AR258" s="129">
        <f t="shared" si="113"/>
        <v>4214279.6851827558</v>
      </c>
      <c r="AS258" s="21">
        <f t="shared" si="114"/>
        <v>1.8084811187666341</v>
      </c>
      <c r="AT258" s="18">
        <v>2543.9029999999998</v>
      </c>
      <c r="AU258" s="17">
        <f t="shared" si="115"/>
        <v>5117421.0395206446</v>
      </c>
      <c r="AV258" s="129">
        <f t="shared" si="116"/>
        <v>4384231.1304793553</v>
      </c>
      <c r="AW258" s="21">
        <f t="shared" si="117"/>
        <v>1.8567266786572698</v>
      </c>
      <c r="AX258" s="18">
        <v>2145.36</v>
      </c>
      <c r="AY258" s="17">
        <f t="shared" si="118"/>
        <v>4439377.2884028256</v>
      </c>
      <c r="AZ258" s="129">
        <f t="shared" si="119"/>
        <v>5068217.0915971752</v>
      </c>
      <c r="BA258" s="21">
        <f t="shared" si="120"/>
        <v>2.1416504528319984</v>
      </c>
      <c r="BB258" s="18">
        <v>2169.4690000000001</v>
      </c>
      <c r="BC258" s="17">
        <f t="shared" si="121"/>
        <v>4601435.7275813418</v>
      </c>
      <c r="BD258" s="129">
        <f t="shared" si="122"/>
        <v>5027779.9024186591</v>
      </c>
      <c r="BE258" s="21">
        <f t="shared" si="123"/>
        <v>2.0926545974078872</v>
      </c>
      <c r="BF258" s="218">
        <v>1992.5619999999999</v>
      </c>
      <c r="BG258" s="17">
        <f t="shared" si="124"/>
        <v>4189161.2752577676</v>
      </c>
      <c r="BH258" s="129">
        <f t="shared" si="125"/>
        <v>5394004.7247422319</v>
      </c>
      <c r="BI258" s="219">
        <f t="shared" si="126"/>
        <v>2.2876097076043767</v>
      </c>
      <c r="BN258" s="241">
        <f t="shared" si="127"/>
        <v>176773.83999999985</v>
      </c>
      <c r="BO258" s="241">
        <f t="shared" si="128"/>
        <v>74783.609999999404</v>
      </c>
      <c r="BP258" s="241">
        <f t="shared" si="129"/>
        <v>5942.2100000008941</v>
      </c>
      <c r="BQ258" s="241">
        <f t="shared" si="130"/>
        <v>121621.25</v>
      </c>
      <c r="BR258" s="241">
        <f t="shared" si="131"/>
        <v>-46049.63000000082</v>
      </c>
    </row>
    <row r="259" spans="1:70" x14ac:dyDescent="0.25">
      <c r="A259" s="127">
        <v>128323303</v>
      </c>
      <c r="B259" t="s">
        <v>337</v>
      </c>
      <c r="C259" t="s">
        <v>157</v>
      </c>
      <c r="D259">
        <v>128323303</v>
      </c>
      <c r="E259" s="127">
        <f t="shared" ref="E259:E322" si="140">D259-A259</f>
        <v>0</v>
      </c>
      <c r="F259" s="17">
        <v>5323316.67</v>
      </c>
      <c r="H259" s="17">
        <f t="shared" si="132"/>
        <v>5323316.67</v>
      </c>
      <c r="I259" s="128">
        <f t="shared" si="133"/>
        <v>9.6042284886693524E-4</v>
      </c>
      <c r="J259" s="17">
        <v>5323316.67</v>
      </c>
      <c r="K259" s="128">
        <f t="shared" si="134"/>
        <v>9.6046936642750253E-4</v>
      </c>
      <c r="L259" s="17">
        <v>5323316.67</v>
      </c>
      <c r="M259" s="128">
        <f t="shared" si="135"/>
        <v>9.6046936642750253E-4</v>
      </c>
      <c r="N259" s="17">
        <v>5323316.67</v>
      </c>
      <c r="O259" s="128">
        <f t="shared" si="136"/>
        <v>9.5804934973631401E-4</v>
      </c>
      <c r="P259" s="17">
        <v>5323316.67</v>
      </c>
      <c r="Q259" s="128">
        <f t="shared" si="137"/>
        <v>9.5804934123934265E-4</v>
      </c>
      <c r="R259" s="217">
        <v>5323316.67</v>
      </c>
      <c r="S259" s="128">
        <f t="shared" si="138"/>
        <v>9.5804934123934265E-4</v>
      </c>
      <c r="V259" s="17">
        <v>94967.93</v>
      </c>
      <c r="W259" s="17">
        <v>219468.61</v>
      </c>
      <c r="X259" s="17">
        <v>242546.25</v>
      </c>
      <c r="Y259" s="17">
        <v>278276.09999999998</v>
      </c>
      <c r="Z259" s="17">
        <v>396512.28</v>
      </c>
      <c r="AA259" s="17">
        <v>443016.79</v>
      </c>
      <c r="AB259" s="17"/>
      <c r="AD259" s="17">
        <f t="shared" ref="AD259:AD322" si="141">AE259-F259</f>
        <v>94967.929999999702</v>
      </c>
      <c r="AE259" s="17">
        <v>5418284.5999999996</v>
      </c>
      <c r="AF259" s="17">
        <v>5542785.2800000003</v>
      </c>
      <c r="AG259" s="17">
        <v>5565862.9199999999</v>
      </c>
      <c r="AH259" s="17">
        <v>5601526</v>
      </c>
      <c r="AI259" s="17">
        <v>5719828.9500000002</v>
      </c>
      <c r="AJ259" s="17">
        <f t="shared" si="139"/>
        <v>5766333</v>
      </c>
      <c r="AL259" s="18">
        <v>1821.2470000000001</v>
      </c>
      <c r="AM259" s="17">
        <f t="shared" ref="AM259:AM322" si="142">AL259/$AL$503*$AE$503</f>
        <v>3548910.7133283457</v>
      </c>
      <c r="AN259" s="129">
        <f t="shared" ref="AN259:AN322" si="143">AE259-AM259</f>
        <v>1869373.8866716539</v>
      </c>
      <c r="AO259" s="21">
        <f t="shared" ref="AO259:AO322" si="144">AE259/AM259</f>
        <v>1.526745820809468</v>
      </c>
      <c r="AP259" s="18">
        <v>1821.0740000000001</v>
      </c>
      <c r="AQ259" s="17">
        <f t="shared" ref="AQ259:AQ322" si="145">AP259/AP$503*AF$503</f>
        <v>3671197.9492437127</v>
      </c>
      <c r="AR259" s="129">
        <f t="shared" ref="AR259:AR322" si="146">AF259-AQ259</f>
        <v>1871587.3307562876</v>
      </c>
      <c r="AS259" s="21">
        <f t="shared" ref="AS259:AS322" si="147">AF259/AQ259</f>
        <v>1.5098028917623048</v>
      </c>
      <c r="AT259" s="18">
        <v>1596.8340000000001</v>
      </c>
      <c r="AU259" s="17">
        <f t="shared" ref="AU259:AU322" si="148">AT259/AT$503*AG$503</f>
        <v>3212257.6639997317</v>
      </c>
      <c r="AV259" s="129">
        <f t="shared" ref="AV259:AV322" si="149">AG259-AU259</f>
        <v>2353605.2560002683</v>
      </c>
      <c r="AW259" s="21">
        <f t="shared" ref="AW259:AW322" si="150">AG259/AU259</f>
        <v>1.7326950394974494</v>
      </c>
      <c r="AX259" s="18">
        <v>1521.278</v>
      </c>
      <c r="AY259" s="17">
        <f t="shared" ref="AY259:AY322" si="151">AX259/AX$503*AH$503</f>
        <v>3147969.1066053594</v>
      </c>
      <c r="AZ259" s="129">
        <f t="shared" ref="AZ259:AZ322" si="152">AH259-AY259</f>
        <v>2453556.8933946406</v>
      </c>
      <c r="BA259" s="21">
        <f t="shared" ref="BA259:BA322" si="153">AH259/AY259</f>
        <v>1.779409457432845</v>
      </c>
      <c r="BB259" s="18">
        <v>1673.7059999999999</v>
      </c>
      <c r="BC259" s="17">
        <f t="shared" ref="BC259:BC322" si="154">BB259/BB$503*AI$503</f>
        <v>3549924.2376209367</v>
      </c>
      <c r="BD259" s="129">
        <f t="shared" ref="BD259:BD322" si="155">AI259-BC259</f>
        <v>2169904.7123790635</v>
      </c>
      <c r="BE259" s="21">
        <f t="shared" ref="BE259:BE322" si="156">AI259/BC259</f>
        <v>1.6112538091329169</v>
      </c>
      <c r="BF259" s="218">
        <v>1886.546</v>
      </c>
      <c r="BG259" s="17">
        <f t="shared" ref="BG259:BG322" si="157">BF259/BF$503*AJ$503</f>
        <v>3966273.2939765188</v>
      </c>
      <c r="BH259" s="129">
        <f t="shared" ref="BH259:BH322" si="158">AJ259-BG259</f>
        <v>1800059.7060234812</v>
      </c>
      <c r="BI259" s="219">
        <f t="shared" ref="BI259:BI322" si="159">AJ259/BG259</f>
        <v>1.4538415718244093</v>
      </c>
      <c r="BN259" s="241">
        <f t="shared" ref="BN259:BN322" si="160">AF259-AE259</f>
        <v>124500.68000000063</v>
      </c>
      <c r="BO259" s="241">
        <f t="shared" ref="BO259:BO322" si="161">AG259-AF259</f>
        <v>23077.639999999665</v>
      </c>
      <c r="BP259" s="241">
        <f t="shared" ref="BP259:BP322" si="162">AH259-AG259</f>
        <v>35663.080000000075</v>
      </c>
      <c r="BQ259" s="241">
        <f t="shared" ref="BQ259:BQ322" si="163">AI259-AH259</f>
        <v>118302.95000000019</v>
      </c>
      <c r="BR259" s="241">
        <f t="shared" ref="BR259:BR322" si="164">AJ259-AI259</f>
        <v>46504.049999999814</v>
      </c>
    </row>
    <row r="260" spans="1:70" x14ac:dyDescent="0.25">
      <c r="A260" s="127">
        <v>128323703</v>
      </c>
      <c r="B260" t="s">
        <v>341</v>
      </c>
      <c r="C260" t="s">
        <v>157</v>
      </c>
      <c r="D260">
        <v>128323703</v>
      </c>
      <c r="E260" s="127">
        <f t="shared" si="140"/>
        <v>0</v>
      </c>
      <c r="F260" s="17">
        <v>8801298.9700000007</v>
      </c>
      <c r="H260" s="17">
        <f t="shared" si="132"/>
        <v>8801298.9700000007</v>
      </c>
      <c r="I260" s="128">
        <f t="shared" si="133"/>
        <v>1.5879139180530891E-3</v>
      </c>
      <c r="J260" s="17">
        <v>8801298.9700000007</v>
      </c>
      <c r="K260" s="128">
        <f t="shared" si="134"/>
        <v>1.5879908278037742E-3</v>
      </c>
      <c r="L260" s="17">
        <v>8801298.9700000007</v>
      </c>
      <c r="M260" s="128">
        <f t="shared" si="135"/>
        <v>1.5879908278037742E-3</v>
      </c>
      <c r="N260" s="17">
        <v>8801298.9700000007</v>
      </c>
      <c r="O260" s="128">
        <f t="shared" si="136"/>
        <v>1.5839896962288721E-3</v>
      </c>
      <c r="P260" s="17">
        <v>8801298.9700000007</v>
      </c>
      <c r="Q260" s="128">
        <f t="shared" si="137"/>
        <v>1.5839896821804153E-3</v>
      </c>
      <c r="R260" s="217">
        <v>8801298.9700000007</v>
      </c>
      <c r="S260" s="128">
        <f t="shared" si="138"/>
        <v>1.5839896821804153E-3</v>
      </c>
      <c r="V260" s="17">
        <v>183236.97</v>
      </c>
      <c r="W260" s="17">
        <v>424069.04</v>
      </c>
      <c r="X260" s="17">
        <v>562957.94999999995</v>
      </c>
      <c r="Y260" s="17">
        <v>779783.42</v>
      </c>
      <c r="Z260" s="17">
        <v>998347.38</v>
      </c>
      <c r="AA260" s="17">
        <v>1023000.28</v>
      </c>
      <c r="AB260" s="17"/>
      <c r="AD260" s="17">
        <f t="shared" si="141"/>
        <v>183236.96999999881</v>
      </c>
      <c r="AE260" s="17">
        <v>8984535.9399999995</v>
      </c>
      <c r="AF260" s="17">
        <v>9225368.0099999998</v>
      </c>
      <c r="AG260" s="17">
        <v>9364256.9199999999</v>
      </c>
      <c r="AH260" s="17">
        <v>9580895.2899999991</v>
      </c>
      <c r="AI260" s="17">
        <v>9799646.3499999996</v>
      </c>
      <c r="AJ260" s="17">
        <f t="shared" si="139"/>
        <v>9824299</v>
      </c>
      <c r="AL260" s="18">
        <v>3514.0259999999998</v>
      </c>
      <c r="AM260" s="17">
        <f t="shared" si="142"/>
        <v>6847486.6497044889</v>
      </c>
      <c r="AN260" s="129">
        <f t="shared" si="143"/>
        <v>2137049.2902955106</v>
      </c>
      <c r="AO260" s="21">
        <f t="shared" si="144"/>
        <v>1.3120925092110602</v>
      </c>
      <c r="AP260" s="18">
        <v>3518.777</v>
      </c>
      <c r="AQ260" s="17">
        <f t="shared" si="145"/>
        <v>7093685.8723181719</v>
      </c>
      <c r="AR260" s="129">
        <f t="shared" si="146"/>
        <v>2131682.1376818279</v>
      </c>
      <c r="AS260" s="21">
        <f t="shared" si="147"/>
        <v>1.300504163287006</v>
      </c>
      <c r="AT260" s="18">
        <v>3706.3049999999998</v>
      </c>
      <c r="AU260" s="17">
        <f t="shared" si="148"/>
        <v>7455757.2304763822</v>
      </c>
      <c r="AV260" s="129">
        <f t="shared" si="149"/>
        <v>1908499.6895236177</v>
      </c>
      <c r="AW260" s="21">
        <f t="shared" si="150"/>
        <v>1.2559766406720401</v>
      </c>
      <c r="AX260" s="18">
        <v>4262.915</v>
      </c>
      <c r="AY260" s="17">
        <f t="shared" si="151"/>
        <v>8821217.8997425754</v>
      </c>
      <c r="AZ260" s="129">
        <f t="shared" si="152"/>
        <v>759677.39025742374</v>
      </c>
      <c r="BA260" s="21">
        <f t="shared" si="153"/>
        <v>1.0861193316945037</v>
      </c>
      <c r="BB260" s="18">
        <v>4214.0940000000001</v>
      </c>
      <c r="BC260" s="17">
        <f t="shared" si="154"/>
        <v>8938077.7927622683</v>
      </c>
      <c r="BD260" s="129">
        <f t="shared" si="155"/>
        <v>861568.55723773129</v>
      </c>
      <c r="BE260" s="21">
        <f t="shared" si="156"/>
        <v>1.0963930475001458</v>
      </c>
      <c r="BF260" s="218">
        <v>4356.3519999999999</v>
      </c>
      <c r="BG260" s="17">
        <f t="shared" si="157"/>
        <v>9158792.0977072362</v>
      </c>
      <c r="BH260" s="129">
        <f t="shared" si="158"/>
        <v>665506.90229276381</v>
      </c>
      <c r="BI260" s="219">
        <f t="shared" si="159"/>
        <v>1.0726631738326458</v>
      </c>
      <c r="BN260" s="241">
        <f t="shared" si="160"/>
        <v>240832.0700000003</v>
      </c>
      <c r="BO260" s="241">
        <f t="shared" si="161"/>
        <v>138888.91000000015</v>
      </c>
      <c r="BP260" s="241">
        <f t="shared" si="162"/>
        <v>216638.36999999918</v>
      </c>
      <c r="BQ260" s="241">
        <f t="shared" si="163"/>
        <v>218751.06000000052</v>
      </c>
      <c r="BR260" s="241">
        <f t="shared" si="164"/>
        <v>24652.650000000373</v>
      </c>
    </row>
    <row r="261" spans="1:70" x14ac:dyDescent="0.25">
      <c r="A261" s="127">
        <v>128325203</v>
      </c>
      <c r="B261" t="s">
        <v>390</v>
      </c>
      <c r="C261" t="s">
        <v>157</v>
      </c>
      <c r="D261">
        <v>128325203</v>
      </c>
      <c r="E261" s="127">
        <f t="shared" si="140"/>
        <v>0</v>
      </c>
      <c r="F261" s="17">
        <v>9178491.0399999991</v>
      </c>
      <c r="H261" s="17">
        <f t="shared" si="132"/>
        <v>9178491.0399999991</v>
      </c>
      <c r="I261" s="128">
        <f t="shared" si="133"/>
        <v>1.6559662066725101E-3</v>
      </c>
      <c r="J261" s="17">
        <v>9178491.0399999991</v>
      </c>
      <c r="K261" s="128">
        <f t="shared" si="134"/>
        <v>1.6560464124989408E-3</v>
      </c>
      <c r="L261" s="17">
        <v>9178491.0399999991</v>
      </c>
      <c r="M261" s="128">
        <f t="shared" si="135"/>
        <v>1.6560464124989408E-3</v>
      </c>
      <c r="N261" s="17">
        <v>9178491.0399999991</v>
      </c>
      <c r="O261" s="128">
        <f t="shared" si="136"/>
        <v>1.6518738067920697E-3</v>
      </c>
      <c r="P261" s="17">
        <v>9178491.0399999991</v>
      </c>
      <c r="Q261" s="128">
        <f t="shared" si="137"/>
        <v>1.6518737921415463E-3</v>
      </c>
      <c r="R261" s="217">
        <v>9178491.0399999991</v>
      </c>
      <c r="S261" s="128">
        <f t="shared" si="138"/>
        <v>1.6518737921415463E-3</v>
      </c>
      <c r="V261" s="17">
        <v>95351.25</v>
      </c>
      <c r="W261" s="17">
        <v>220190.02</v>
      </c>
      <c r="X261" s="17">
        <v>263082.96000000002</v>
      </c>
      <c r="Y261" s="17">
        <v>360727.72</v>
      </c>
      <c r="Z261" s="17">
        <v>473319.34</v>
      </c>
      <c r="AA261" s="17">
        <v>551890.36</v>
      </c>
      <c r="AB261" s="17"/>
      <c r="AD261" s="17">
        <f t="shared" si="141"/>
        <v>95351.25</v>
      </c>
      <c r="AE261" s="17">
        <v>9273842.2899999991</v>
      </c>
      <c r="AF261" s="17">
        <v>9398681.0600000005</v>
      </c>
      <c r="AG261" s="17">
        <v>9441574</v>
      </c>
      <c r="AH261" s="17">
        <v>9539132.2100000009</v>
      </c>
      <c r="AI261" s="17">
        <v>9651810.3800000008</v>
      </c>
      <c r="AJ261" s="17">
        <f t="shared" si="139"/>
        <v>9730381</v>
      </c>
      <c r="AL261" s="18">
        <v>1828.598</v>
      </c>
      <c r="AM261" s="17">
        <f t="shared" si="142"/>
        <v>3563234.9882090604</v>
      </c>
      <c r="AN261" s="129">
        <f t="shared" si="143"/>
        <v>5710607.3017909387</v>
      </c>
      <c r="AO261" s="21">
        <f t="shared" si="144"/>
        <v>2.6026468421778666</v>
      </c>
      <c r="AP261" s="18">
        <v>1827.06</v>
      </c>
      <c r="AQ261" s="17">
        <f t="shared" si="145"/>
        <v>3683265.4384968528</v>
      </c>
      <c r="AR261" s="129">
        <f t="shared" si="146"/>
        <v>5715415.6215031482</v>
      </c>
      <c r="AS261" s="21">
        <f t="shared" si="147"/>
        <v>2.551725151754368</v>
      </c>
      <c r="AT261" s="18">
        <v>1732.04</v>
      </c>
      <c r="AU261" s="17">
        <f t="shared" si="148"/>
        <v>3484243.6748930039</v>
      </c>
      <c r="AV261" s="129">
        <f t="shared" si="149"/>
        <v>5957330.3251069961</v>
      </c>
      <c r="AW261" s="21">
        <f t="shared" si="150"/>
        <v>2.7097915303785225</v>
      </c>
      <c r="AX261" s="18">
        <v>1972.0239999999999</v>
      </c>
      <c r="AY261" s="17">
        <f t="shared" si="151"/>
        <v>4080694.4092298229</v>
      </c>
      <c r="AZ261" s="129">
        <f t="shared" si="152"/>
        <v>5458437.8007701784</v>
      </c>
      <c r="BA261" s="21">
        <f t="shared" si="153"/>
        <v>2.3376247406382937</v>
      </c>
      <c r="BB261" s="18">
        <v>1997.914</v>
      </c>
      <c r="BC261" s="17">
        <f t="shared" si="154"/>
        <v>4237568.2068906948</v>
      </c>
      <c r="BD261" s="129">
        <f t="shared" si="155"/>
        <v>5414242.173109306</v>
      </c>
      <c r="BE261" s="21">
        <f t="shared" si="156"/>
        <v>2.2776767024788476</v>
      </c>
      <c r="BF261" s="218">
        <v>2350.174</v>
      </c>
      <c r="BG261" s="17">
        <f t="shared" si="157"/>
        <v>4941004.5513854269</v>
      </c>
      <c r="BH261" s="129">
        <f t="shared" si="158"/>
        <v>4789376.4486145731</v>
      </c>
      <c r="BI261" s="219">
        <f t="shared" si="159"/>
        <v>1.9693122924308299</v>
      </c>
      <c r="BN261" s="241">
        <f t="shared" si="160"/>
        <v>124838.77000000142</v>
      </c>
      <c r="BO261" s="241">
        <f t="shared" si="161"/>
        <v>42892.939999999478</v>
      </c>
      <c r="BP261" s="241">
        <f t="shared" si="162"/>
        <v>97558.210000000894</v>
      </c>
      <c r="BQ261" s="241">
        <f t="shared" si="163"/>
        <v>112678.16999999993</v>
      </c>
      <c r="BR261" s="241">
        <f t="shared" si="164"/>
        <v>78570.61999999918</v>
      </c>
    </row>
    <row r="262" spans="1:70" x14ac:dyDescent="0.25">
      <c r="A262" s="127">
        <v>128326303</v>
      </c>
      <c r="B262" t="s">
        <v>482</v>
      </c>
      <c r="C262" t="s">
        <v>157</v>
      </c>
      <c r="D262">
        <v>128326303</v>
      </c>
      <c r="E262" s="127">
        <f t="shared" si="140"/>
        <v>0</v>
      </c>
      <c r="F262" s="17">
        <v>7116357.8300000001</v>
      </c>
      <c r="H262" s="17">
        <f t="shared" si="132"/>
        <v>7116357.8300000001</v>
      </c>
      <c r="I262" s="128">
        <f t="shared" si="133"/>
        <v>1.2839199852908846E-3</v>
      </c>
      <c r="J262" s="17">
        <v>7116357.8300000001</v>
      </c>
      <c r="K262" s="128">
        <f t="shared" si="134"/>
        <v>1.2839821712600646E-3</v>
      </c>
      <c r="L262" s="17">
        <v>7116357.8300000001</v>
      </c>
      <c r="M262" s="128">
        <f t="shared" si="135"/>
        <v>1.2839821712600646E-3</v>
      </c>
      <c r="N262" s="17">
        <v>7116357.8300000001</v>
      </c>
      <c r="O262" s="128">
        <f t="shared" si="136"/>
        <v>1.2807470256174759E-3</v>
      </c>
      <c r="P262" s="17">
        <v>7116357.8300000001</v>
      </c>
      <c r="Q262" s="128">
        <f t="shared" si="137"/>
        <v>1.2807470142584883E-3</v>
      </c>
      <c r="R262" s="217">
        <v>7116357.8300000001</v>
      </c>
      <c r="S262" s="128">
        <f t="shared" si="138"/>
        <v>1.2807470142584883E-3</v>
      </c>
      <c r="V262" s="17">
        <v>86241.51</v>
      </c>
      <c r="W262" s="17">
        <v>199301.7</v>
      </c>
      <c r="X262" s="17">
        <v>275558.90999999997</v>
      </c>
      <c r="Y262" s="17">
        <v>284554.37</v>
      </c>
      <c r="Z262" s="17">
        <v>331843.84000000003</v>
      </c>
      <c r="AA262" s="17">
        <v>353671.65</v>
      </c>
      <c r="AB262" s="17"/>
      <c r="AD262" s="17">
        <f t="shared" si="141"/>
        <v>86241.509999999776</v>
      </c>
      <c r="AE262" s="17">
        <v>7202599.3399999999</v>
      </c>
      <c r="AF262" s="17">
        <v>7315659.5300000003</v>
      </c>
      <c r="AG262" s="17">
        <v>7391916.7400000002</v>
      </c>
      <c r="AH262" s="17">
        <v>7400802.5899999999</v>
      </c>
      <c r="AI262" s="17">
        <v>7448201.6699999999</v>
      </c>
      <c r="AJ262" s="17">
        <f t="shared" si="139"/>
        <v>7470029</v>
      </c>
      <c r="AL262" s="18">
        <v>1653.896</v>
      </c>
      <c r="AM262" s="17">
        <f t="shared" si="142"/>
        <v>3222807.907511116</v>
      </c>
      <c r="AN262" s="129">
        <f t="shared" si="143"/>
        <v>3979791.4324888838</v>
      </c>
      <c r="AO262" s="21">
        <f t="shared" si="144"/>
        <v>2.234883228135792</v>
      </c>
      <c r="AP262" s="18">
        <v>1653.7360000000001</v>
      </c>
      <c r="AQ262" s="17">
        <f t="shared" si="145"/>
        <v>3333852.5572220022</v>
      </c>
      <c r="AR262" s="129">
        <f t="shared" si="146"/>
        <v>3981806.9727779981</v>
      </c>
      <c r="AS262" s="21">
        <f t="shared" si="147"/>
        <v>2.1943560503755202</v>
      </c>
      <c r="AT262" s="18">
        <v>1814.1769999999999</v>
      </c>
      <c r="AU262" s="17">
        <f t="shared" si="148"/>
        <v>3649473.8790018503</v>
      </c>
      <c r="AV262" s="129">
        <f t="shared" si="149"/>
        <v>3742442.86099815</v>
      </c>
      <c r="AW262" s="21">
        <f t="shared" si="150"/>
        <v>2.0254746259539544</v>
      </c>
      <c r="AX262" s="18">
        <v>1555.374</v>
      </c>
      <c r="AY262" s="17">
        <f t="shared" si="151"/>
        <v>3218523.7025824371</v>
      </c>
      <c r="AZ262" s="129">
        <f t="shared" si="152"/>
        <v>4182278.8874175628</v>
      </c>
      <c r="BA262" s="21">
        <f t="shared" si="153"/>
        <v>2.2994401389872756</v>
      </c>
      <c r="BB262" s="18">
        <v>1400.7360000000001</v>
      </c>
      <c r="BC262" s="17">
        <f t="shared" si="154"/>
        <v>2970955.8769032322</v>
      </c>
      <c r="BD262" s="129">
        <f t="shared" si="155"/>
        <v>4477245.7930967677</v>
      </c>
      <c r="BE262" s="21">
        <f t="shared" si="156"/>
        <v>2.507005145348578</v>
      </c>
      <c r="BF262" s="218">
        <v>1506.078</v>
      </c>
      <c r="BG262" s="17">
        <f t="shared" si="157"/>
        <v>3166377.575763097</v>
      </c>
      <c r="BH262" s="129">
        <f t="shared" si="158"/>
        <v>4303651.424236903</v>
      </c>
      <c r="BI262" s="219">
        <f t="shared" si="159"/>
        <v>2.3591718995166655</v>
      </c>
      <c r="BN262" s="241">
        <f t="shared" si="160"/>
        <v>113060.19000000041</v>
      </c>
      <c r="BO262" s="241">
        <f t="shared" si="161"/>
        <v>76257.209999999963</v>
      </c>
      <c r="BP262" s="241">
        <f t="shared" si="162"/>
        <v>8885.8499999996275</v>
      </c>
      <c r="BQ262" s="241">
        <f t="shared" si="163"/>
        <v>47399.080000000075</v>
      </c>
      <c r="BR262" s="241">
        <f t="shared" si="164"/>
        <v>21827.330000000075</v>
      </c>
    </row>
    <row r="263" spans="1:70" x14ac:dyDescent="0.25">
      <c r="A263" s="127">
        <v>128327303</v>
      </c>
      <c r="B263" t="s">
        <v>506</v>
      </c>
      <c r="C263" t="s">
        <v>157</v>
      </c>
      <c r="D263">
        <v>128327303</v>
      </c>
      <c r="E263" s="127">
        <f t="shared" si="140"/>
        <v>0</v>
      </c>
      <c r="F263" s="17">
        <v>8580875.5999999996</v>
      </c>
      <c r="H263" s="17">
        <f t="shared" si="132"/>
        <v>8580875.5999999996</v>
      </c>
      <c r="I263" s="128">
        <f t="shared" si="133"/>
        <v>1.5481455454207972E-3</v>
      </c>
      <c r="J263" s="17">
        <v>8580875.5999999996</v>
      </c>
      <c r="K263" s="128">
        <f t="shared" si="134"/>
        <v>1.5482205290118904E-3</v>
      </c>
      <c r="L263" s="17">
        <v>8580875.5999999996</v>
      </c>
      <c r="M263" s="128">
        <f t="shared" si="135"/>
        <v>1.5482205290118904E-3</v>
      </c>
      <c r="N263" s="17">
        <v>8580875.5999999996</v>
      </c>
      <c r="O263" s="128">
        <f t="shared" si="136"/>
        <v>1.5443196034302807E-3</v>
      </c>
      <c r="P263" s="17">
        <v>8580875.5999999996</v>
      </c>
      <c r="Q263" s="128">
        <f t="shared" si="137"/>
        <v>1.5443195897336592E-3</v>
      </c>
      <c r="R263" s="217">
        <v>8580875.5999999996</v>
      </c>
      <c r="S263" s="128">
        <f t="shared" si="138"/>
        <v>1.5443195897336592E-3</v>
      </c>
      <c r="V263" s="17">
        <v>97695.45</v>
      </c>
      <c r="W263" s="17">
        <v>226232.82</v>
      </c>
      <c r="X263" s="17">
        <v>336990.7</v>
      </c>
      <c r="Y263" s="17">
        <v>349259.03</v>
      </c>
      <c r="Z263" s="17">
        <v>432245.63</v>
      </c>
      <c r="AA263" s="17">
        <v>394603.15</v>
      </c>
      <c r="AB263" s="17"/>
      <c r="AD263" s="17">
        <f t="shared" si="141"/>
        <v>97695.450000001118</v>
      </c>
      <c r="AE263" s="17">
        <v>8678571.0500000007</v>
      </c>
      <c r="AF263" s="17">
        <v>8807108.4199999999</v>
      </c>
      <c r="AG263" s="17">
        <v>8917866.3000000007</v>
      </c>
      <c r="AH263" s="17">
        <v>8930050.8200000003</v>
      </c>
      <c r="AI263" s="17">
        <v>9013121.2300000004</v>
      </c>
      <c r="AJ263" s="17">
        <f t="shared" si="139"/>
        <v>8975479</v>
      </c>
      <c r="AL263" s="18">
        <v>1873.5540000000001</v>
      </c>
      <c r="AM263" s="17">
        <f t="shared" si="142"/>
        <v>3650836.9609389477</v>
      </c>
      <c r="AN263" s="129">
        <f t="shared" si="143"/>
        <v>5027734.0890610535</v>
      </c>
      <c r="AO263" s="21">
        <f t="shared" si="144"/>
        <v>2.3771456087614458</v>
      </c>
      <c r="AP263" s="18">
        <v>1877.201</v>
      </c>
      <c r="AQ263" s="17">
        <f t="shared" si="145"/>
        <v>3784347.292596702</v>
      </c>
      <c r="AR263" s="129">
        <f t="shared" si="146"/>
        <v>5022761.1274032984</v>
      </c>
      <c r="AS263" s="21">
        <f t="shared" si="147"/>
        <v>2.3272463489884498</v>
      </c>
      <c r="AT263" s="18">
        <v>2218.6210000000001</v>
      </c>
      <c r="AU263" s="17">
        <f t="shared" si="148"/>
        <v>4463070.2444717158</v>
      </c>
      <c r="AV263" s="129">
        <f t="shared" si="149"/>
        <v>4454796.055528285</v>
      </c>
      <c r="AW263" s="21">
        <f t="shared" si="150"/>
        <v>1.9981460769178616</v>
      </c>
      <c r="AX263" s="18">
        <v>1909.327</v>
      </c>
      <c r="AY263" s="17">
        <f t="shared" si="151"/>
        <v>3950955.9793854188</v>
      </c>
      <c r="AZ263" s="129">
        <f t="shared" si="152"/>
        <v>4979094.8406145815</v>
      </c>
      <c r="BA263" s="21">
        <f t="shared" si="153"/>
        <v>2.2602253395364564</v>
      </c>
      <c r="BB263" s="18">
        <v>1824.539</v>
      </c>
      <c r="BC263" s="17">
        <f t="shared" si="154"/>
        <v>3869840.4729293357</v>
      </c>
      <c r="BD263" s="129">
        <f t="shared" si="155"/>
        <v>5143280.7570706643</v>
      </c>
      <c r="BE263" s="21">
        <f t="shared" si="156"/>
        <v>2.3290679016485085</v>
      </c>
      <c r="BF263" s="218">
        <v>1680.3810000000001</v>
      </c>
      <c r="BG263" s="17">
        <f t="shared" si="157"/>
        <v>3532832.1090530297</v>
      </c>
      <c r="BH263" s="129">
        <f t="shared" si="158"/>
        <v>5442646.8909469703</v>
      </c>
      <c r="BI263" s="219">
        <f t="shared" si="159"/>
        <v>2.5405903034565274</v>
      </c>
      <c r="BN263" s="241">
        <f t="shared" si="160"/>
        <v>128537.36999999918</v>
      </c>
      <c r="BO263" s="241">
        <f t="shared" si="161"/>
        <v>110757.88000000082</v>
      </c>
      <c r="BP263" s="241">
        <f t="shared" si="162"/>
        <v>12184.519999999553</v>
      </c>
      <c r="BQ263" s="241">
        <f t="shared" si="163"/>
        <v>83070.410000000149</v>
      </c>
      <c r="BR263" s="241">
        <f t="shared" si="164"/>
        <v>-37642.230000000447</v>
      </c>
    </row>
    <row r="264" spans="1:70" x14ac:dyDescent="0.25">
      <c r="A264" s="127">
        <v>128328003</v>
      </c>
      <c r="B264" t="s">
        <v>602</v>
      </c>
      <c r="C264" t="s">
        <v>157</v>
      </c>
      <c r="D264">
        <v>128328003</v>
      </c>
      <c r="E264" s="127">
        <f t="shared" si="140"/>
        <v>0</v>
      </c>
      <c r="F264" s="17">
        <v>8608399.9100000001</v>
      </c>
      <c r="H264" s="17">
        <f t="shared" si="132"/>
        <v>8608399.9100000001</v>
      </c>
      <c r="I264" s="128">
        <f t="shared" si="133"/>
        <v>1.5531114300115587E-3</v>
      </c>
      <c r="J264" s="17">
        <v>8608399.9100000001</v>
      </c>
      <c r="K264" s="128">
        <f t="shared" si="134"/>
        <v>1.5531866541225829E-3</v>
      </c>
      <c r="L264" s="17">
        <v>8608399.9100000001</v>
      </c>
      <c r="M264" s="128">
        <f t="shared" si="135"/>
        <v>1.5531866541225829E-3</v>
      </c>
      <c r="N264" s="17">
        <v>8608399.9100000001</v>
      </c>
      <c r="O264" s="128">
        <f t="shared" si="136"/>
        <v>1.5492732157986844E-3</v>
      </c>
      <c r="P264" s="17">
        <v>8608399.9100000001</v>
      </c>
      <c r="Q264" s="128">
        <f t="shared" si="137"/>
        <v>1.5492732020581292E-3</v>
      </c>
      <c r="R264" s="217">
        <v>8608399.9100000001</v>
      </c>
      <c r="S264" s="128">
        <f t="shared" si="138"/>
        <v>1.5492732020581292E-3</v>
      </c>
      <c r="V264" s="17">
        <v>87507.62</v>
      </c>
      <c r="W264" s="17">
        <v>202227.71</v>
      </c>
      <c r="X264" s="17">
        <v>264350.65000000002</v>
      </c>
      <c r="Y264" s="17">
        <v>296020.32</v>
      </c>
      <c r="Z264" s="17">
        <v>352157.17</v>
      </c>
      <c r="AA264" s="17">
        <v>345420.21</v>
      </c>
      <c r="AB264" s="17"/>
      <c r="AD264" s="17">
        <f t="shared" si="141"/>
        <v>87507.61999999918</v>
      </c>
      <c r="AE264" s="17">
        <v>8695907.5299999993</v>
      </c>
      <c r="AF264" s="17">
        <v>8810627.6199999992</v>
      </c>
      <c r="AG264" s="17">
        <v>8872750.5600000005</v>
      </c>
      <c r="AH264" s="17">
        <v>8901387.8499999996</v>
      </c>
      <c r="AI264" s="17">
        <v>8960557.0800000001</v>
      </c>
      <c r="AJ264" s="17">
        <f t="shared" si="139"/>
        <v>8953820</v>
      </c>
      <c r="AL264" s="18">
        <v>1678.1769999999999</v>
      </c>
      <c r="AM264" s="17">
        <f t="shared" si="142"/>
        <v>3270122.2481965506</v>
      </c>
      <c r="AN264" s="129">
        <f t="shared" si="143"/>
        <v>5425785.2818034487</v>
      </c>
      <c r="AO264" s="21">
        <f t="shared" si="144"/>
        <v>2.6591995252763811</v>
      </c>
      <c r="AP264" s="18">
        <v>1678.0150000000001</v>
      </c>
      <c r="AQ264" s="17">
        <f t="shared" si="145"/>
        <v>3382797.8581870855</v>
      </c>
      <c r="AR264" s="129">
        <f t="shared" si="146"/>
        <v>5427829.7618129142</v>
      </c>
      <c r="AS264" s="21">
        <f t="shared" si="147"/>
        <v>2.6045386066082603</v>
      </c>
      <c r="AT264" s="18">
        <v>1740.386</v>
      </c>
      <c r="AU264" s="17">
        <f t="shared" si="148"/>
        <v>3501032.8354843627</v>
      </c>
      <c r="AV264" s="129">
        <f t="shared" si="149"/>
        <v>5371717.7245156374</v>
      </c>
      <c r="AW264" s="21">
        <f t="shared" si="150"/>
        <v>2.5343237201522757</v>
      </c>
      <c r="AX264" s="18">
        <v>1602.0889999999999</v>
      </c>
      <c r="AY264" s="17">
        <f t="shared" si="151"/>
        <v>3315190.7002088199</v>
      </c>
      <c r="AZ264" s="129">
        <f t="shared" si="152"/>
        <v>5586197.1497911792</v>
      </c>
      <c r="BA264" s="21">
        <f t="shared" si="153"/>
        <v>2.6850304115052301</v>
      </c>
      <c r="BB264" s="18">
        <v>1486.48</v>
      </c>
      <c r="BC264" s="17">
        <f t="shared" si="154"/>
        <v>3152818.5838724184</v>
      </c>
      <c r="BD264" s="129">
        <f t="shared" si="155"/>
        <v>5807738.4961275812</v>
      </c>
      <c r="BE264" s="21">
        <f t="shared" si="156"/>
        <v>2.8420782362283226</v>
      </c>
      <c r="BF264" s="218">
        <v>1470.94</v>
      </c>
      <c r="BG264" s="17">
        <f t="shared" si="157"/>
        <v>3092503.4634945672</v>
      </c>
      <c r="BH264" s="129">
        <f t="shared" si="158"/>
        <v>5861316.5365054328</v>
      </c>
      <c r="BI264" s="219">
        <f t="shared" si="159"/>
        <v>2.8953306296000303</v>
      </c>
      <c r="BN264" s="241">
        <f t="shared" si="160"/>
        <v>114720.08999999985</v>
      </c>
      <c r="BO264" s="241">
        <f t="shared" si="161"/>
        <v>62122.940000001341</v>
      </c>
      <c r="BP264" s="241">
        <f t="shared" si="162"/>
        <v>28637.289999999106</v>
      </c>
      <c r="BQ264" s="241">
        <f t="shared" si="163"/>
        <v>59169.230000000447</v>
      </c>
      <c r="BR264" s="241">
        <f t="shared" si="164"/>
        <v>-6737.0800000000745</v>
      </c>
    </row>
    <row r="265" spans="1:70" x14ac:dyDescent="0.25">
      <c r="A265" s="127">
        <v>106330703</v>
      </c>
      <c r="B265" t="s">
        <v>170</v>
      </c>
      <c r="C265" t="s">
        <v>171</v>
      </c>
      <c r="D265">
        <v>106330703</v>
      </c>
      <c r="E265" s="127">
        <f t="shared" si="140"/>
        <v>0</v>
      </c>
      <c r="F265" s="17">
        <v>6815226.1600000001</v>
      </c>
      <c r="H265" s="17">
        <f t="shared" si="132"/>
        <v>6815226.1600000001</v>
      </c>
      <c r="I265" s="128">
        <f t="shared" si="133"/>
        <v>1.2295903719475069E-3</v>
      </c>
      <c r="J265" s="17">
        <v>6815226.1600000001</v>
      </c>
      <c r="K265" s="128">
        <f t="shared" si="134"/>
        <v>1.2296499264912867E-3</v>
      </c>
      <c r="L265" s="17">
        <v>6815226.1600000001</v>
      </c>
      <c r="M265" s="128">
        <f t="shared" si="135"/>
        <v>1.2296499264912867E-3</v>
      </c>
      <c r="N265" s="17">
        <v>6815226.1600000001</v>
      </c>
      <c r="O265" s="128">
        <f t="shared" si="136"/>
        <v>1.2265516773951222E-3</v>
      </c>
      <c r="P265" s="17">
        <v>6815226.1600000001</v>
      </c>
      <c r="Q265" s="128">
        <f t="shared" si="137"/>
        <v>1.2265516665167949E-3</v>
      </c>
      <c r="R265" s="217">
        <v>6815226.1600000001</v>
      </c>
      <c r="S265" s="128">
        <f t="shared" si="138"/>
        <v>1.2265516665167949E-3</v>
      </c>
      <c r="V265" s="17">
        <v>71868.820000000007</v>
      </c>
      <c r="W265" s="17">
        <v>168087.93</v>
      </c>
      <c r="X265" s="17">
        <v>186638.16</v>
      </c>
      <c r="Y265" s="17">
        <v>232389.06</v>
      </c>
      <c r="Z265" s="17">
        <v>275881.25</v>
      </c>
      <c r="AA265" s="17">
        <v>293463</v>
      </c>
      <c r="AB265" s="17"/>
      <c r="AD265" s="17">
        <f t="shared" si="141"/>
        <v>71868.820000000298</v>
      </c>
      <c r="AE265" s="17">
        <v>6887094.9800000004</v>
      </c>
      <c r="AF265" s="17">
        <v>6983314.0899999999</v>
      </c>
      <c r="AG265" s="17">
        <v>7001864.3200000003</v>
      </c>
      <c r="AH265" s="17">
        <v>7047559.46</v>
      </c>
      <c r="AI265" s="17">
        <v>7091107.4100000001</v>
      </c>
      <c r="AJ265" s="17">
        <f t="shared" si="139"/>
        <v>7108689</v>
      </c>
      <c r="AL265" s="18">
        <v>1378.2639999999999</v>
      </c>
      <c r="AM265" s="17">
        <f t="shared" si="142"/>
        <v>2685707.0322667812</v>
      </c>
      <c r="AN265" s="129">
        <f t="shared" si="143"/>
        <v>4201387.9477332197</v>
      </c>
      <c r="AO265" s="21">
        <f t="shared" si="144"/>
        <v>2.5643508012067788</v>
      </c>
      <c r="AP265" s="18">
        <v>1394.7349999999999</v>
      </c>
      <c r="AQ265" s="17">
        <f t="shared" si="145"/>
        <v>2811718.9481253531</v>
      </c>
      <c r="AR265" s="129">
        <f t="shared" si="146"/>
        <v>4171595.1418746468</v>
      </c>
      <c r="AS265" s="21">
        <f t="shared" si="147"/>
        <v>2.4836458475538454</v>
      </c>
      <c r="AT265" s="18">
        <v>1228.7560000000001</v>
      </c>
      <c r="AU265" s="17">
        <f t="shared" si="148"/>
        <v>2471816.6560742408</v>
      </c>
      <c r="AV265" s="129">
        <f t="shared" si="149"/>
        <v>4530047.6639257595</v>
      </c>
      <c r="AW265" s="21">
        <f t="shared" si="150"/>
        <v>2.8326794800065866</v>
      </c>
      <c r="AX265" s="18">
        <v>1270.423</v>
      </c>
      <c r="AY265" s="17">
        <f t="shared" si="151"/>
        <v>2628876.744632408</v>
      </c>
      <c r="AZ265" s="129">
        <f t="shared" si="152"/>
        <v>4418682.7153675919</v>
      </c>
      <c r="BA265" s="21">
        <f t="shared" si="153"/>
        <v>2.6808253655823067</v>
      </c>
      <c r="BB265" s="18">
        <v>1164.5139999999999</v>
      </c>
      <c r="BC265" s="17">
        <f t="shared" si="154"/>
        <v>2469929.8883130653</v>
      </c>
      <c r="BD265" s="129">
        <f t="shared" si="155"/>
        <v>4621177.5216869349</v>
      </c>
      <c r="BE265" s="21">
        <f t="shared" si="156"/>
        <v>2.8709751817462106</v>
      </c>
      <c r="BF265" s="218">
        <v>1249.6849999999999</v>
      </c>
      <c r="BG265" s="17">
        <f t="shared" si="157"/>
        <v>2627337.0707011893</v>
      </c>
      <c r="BH265" s="129">
        <f t="shared" si="158"/>
        <v>4481351.9292988107</v>
      </c>
      <c r="BI265" s="219">
        <f t="shared" si="159"/>
        <v>2.7056631139082654</v>
      </c>
      <c r="BN265" s="241">
        <f t="shared" si="160"/>
        <v>96219.109999999404</v>
      </c>
      <c r="BO265" s="241">
        <f t="shared" si="161"/>
        <v>18550.230000000447</v>
      </c>
      <c r="BP265" s="241">
        <f t="shared" si="162"/>
        <v>45695.139999999665</v>
      </c>
      <c r="BQ265" s="241">
        <f t="shared" si="163"/>
        <v>43547.950000000186</v>
      </c>
      <c r="BR265" s="241">
        <f t="shared" si="164"/>
        <v>17581.589999999851</v>
      </c>
    </row>
    <row r="266" spans="1:70" x14ac:dyDescent="0.25">
      <c r="A266" s="127">
        <v>106330803</v>
      </c>
      <c r="B266" t="s">
        <v>172</v>
      </c>
      <c r="C266" t="s">
        <v>171</v>
      </c>
      <c r="D266">
        <v>106330803</v>
      </c>
      <c r="E266" s="127">
        <f t="shared" si="140"/>
        <v>0</v>
      </c>
      <c r="F266" s="17">
        <v>8661899.0600000005</v>
      </c>
      <c r="H266" s="17">
        <f t="shared" si="132"/>
        <v>8661899.0600000005</v>
      </c>
      <c r="I266" s="128">
        <f t="shared" si="133"/>
        <v>1.5627636467103183E-3</v>
      </c>
      <c r="J266" s="17">
        <v>8661899.0600000005</v>
      </c>
      <c r="K266" s="128">
        <f t="shared" si="134"/>
        <v>1.5628393383212312E-3</v>
      </c>
      <c r="L266" s="17">
        <v>8661899.0600000005</v>
      </c>
      <c r="M266" s="128">
        <f t="shared" si="135"/>
        <v>1.5628393383212312E-3</v>
      </c>
      <c r="N266" s="17">
        <v>8661899.0600000005</v>
      </c>
      <c r="O266" s="128">
        <f t="shared" si="136"/>
        <v>1.5589015789125673E-3</v>
      </c>
      <c r="P266" s="17">
        <v>8661899.0600000005</v>
      </c>
      <c r="Q266" s="128">
        <f t="shared" si="137"/>
        <v>1.5589015650866178E-3</v>
      </c>
      <c r="R266" s="217">
        <v>8661899.0600000005</v>
      </c>
      <c r="S266" s="128">
        <f t="shared" si="138"/>
        <v>1.5589015650866178E-3</v>
      </c>
      <c r="V266" s="17">
        <v>130110.9</v>
      </c>
      <c r="W266" s="17">
        <v>304131.13</v>
      </c>
      <c r="X266" s="17">
        <v>374573.48</v>
      </c>
      <c r="Y266" s="17">
        <v>404827.25</v>
      </c>
      <c r="Z266" s="17">
        <v>519734.35</v>
      </c>
      <c r="AA266" s="17">
        <v>496292.11</v>
      </c>
      <c r="AB266" s="17"/>
      <c r="AD266" s="17">
        <f t="shared" si="141"/>
        <v>130110.90000000037</v>
      </c>
      <c r="AE266" s="17">
        <v>8792009.9600000009</v>
      </c>
      <c r="AF266" s="17">
        <v>8966030.1899999995</v>
      </c>
      <c r="AG266" s="17">
        <v>9036472.5399999991</v>
      </c>
      <c r="AH266" s="17">
        <v>9066629.1699999999</v>
      </c>
      <c r="AI266" s="17">
        <v>9181633.4100000001</v>
      </c>
      <c r="AJ266" s="17">
        <f t="shared" si="139"/>
        <v>9158191</v>
      </c>
      <c r="AL266" s="18">
        <v>2495.201</v>
      </c>
      <c r="AM266" s="17">
        <f t="shared" si="142"/>
        <v>4862188.1385707716</v>
      </c>
      <c r="AN266" s="129">
        <f t="shared" si="143"/>
        <v>3929821.8214292293</v>
      </c>
      <c r="AO266" s="21">
        <f t="shared" si="144"/>
        <v>1.8082414150646977</v>
      </c>
      <c r="AP266" s="18">
        <v>2523.5740000000001</v>
      </c>
      <c r="AQ266" s="17">
        <f t="shared" si="145"/>
        <v>5087404.2974446695</v>
      </c>
      <c r="AR266" s="129">
        <f t="shared" si="146"/>
        <v>3878625.8925553299</v>
      </c>
      <c r="AS266" s="21">
        <f t="shared" si="147"/>
        <v>1.7623978095280355</v>
      </c>
      <c r="AT266" s="18">
        <v>2466.0520000000001</v>
      </c>
      <c r="AU266" s="17">
        <f t="shared" si="148"/>
        <v>4960812.7312055398</v>
      </c>
      <c r="AV266" s="129">
        <f t="shared" si="149"/>
        <v>4075659.8087944593</v>
      </c>
      <c r="AW266" s="21">
        <f t="shared" si="150"/>
        <v>1.8215709863742473</v>
      </c>
      <c r="AX266" s="18">
        <v>2213.107</v>
      </c>
      <c r="AY266" s="17">
        <f t="shared" si="151"/>
        <v>4579565.6452088756</v>
      </c>
      <c r="AZ266" s="129">
        <f t="shared" si="152"/>
        <v>4487063.5247911243</v>
      </c>
      <c r="BA266" s="21">
        <f t="shared" si="153"/>
        <v>1.9798011148689338</v>
      </c>
      <c r="BB266" s="18">
        <v>2193.835</v>
      </c>
      <c r="BC266" s="17">
        <f t="shared" si="154"/>
        <v>4653115.9234902235</v>
      </c>
      <c r="BD266" s="129">
        <f t="shared" si="155"/>
        <v>4528517.4865097767</v>
      </c>
      <c r="BE266" s="21">
        <f t="shared" si="156"/>
        <v>1.9732225805182633</v>
      </c>
      <c r="BF266" s="218">
        <v>2113.4140000000002</v>
      </c>
      <c r="BG266" s="17">
        <f t="shared" si="157"/>
        <v>4443240.4549457533</v>
      </c>
      <c r="BH266" s="129">
        <f t="shared" si="158"/>
        <v>4714950.5450542467</v>
      </c>
      <c r="BI266" s="219">
        <f t="shared" si="159"/>
        <v>2.0611513360268527</v>
      </c>
      <c r="BN266" s="241">
        <f t="shared" si="160"/>
        <v>174020.22999999858</v>
      </c>
      <c r="BO266" s="241">
        <f t="shared" si="161"/>
        <v>70442.349999999627</v>
      </c>
      <c r="BP266" s="241">
        <f t="shared" si="162"/>
        <v>30156.63000000082</v>
      </c>
      <c r="BQ266" s="241">
        <f t="shared" si="163"/>
        <v>115004.24000000022</v>
      </c>
      <c r="BR266" s="241">
        <f t="shared" si="164"/>
        <v>-23442.410000000149</v>
      </c>
    </row>
    <row r="267" spans="1:70" x14ac:dyDescent="0.25">
      <c r="A267" s="127">
        <v>106338003</v>
      </c>
      <c r="B267" t="s">
        <v>505</v>
      </c>
      <c r="C267" t="s">
        <v>171</v>
      </c>
      <c r="D267">
        <v>106338003</v>
      </c>
      <c r="E267" s="127">
        <f t="shared" si="140"/>
        <v>0</v>
      </c>
      <c r="F267" s="17">
        <v>14997857.300000001</v>
      </c>
      <c r="H267" s="17">
        <f t="shared" si="132"/>
        <v>14997857.300000001</v>
      </c>
      <c r="I267" s="128">
        <f t="shared" si="133"/>
        <v>2.7058853958740279E-3</v>
      </c>
      <c r="J267" s="17">
        <v>14997857.300000001</v>
      </c>
      <c r="K267" s="128">
        <f t="shared" si="134"/>
        <v>2.7060164539678033E-3</v>
      </c>
      <c r="L267" s="17">
        <v>14997857.300000001</v>
      </c>
      <c r="M267" s="128">
        <f t="shared" si="135"/>
        <v>2.7060164539678033E-3</v>
      </c>
      <c r="N267" s="17">
        <v>14997857.300000001</v>
      </c>
      <c r="O267" s="128">
        <f t="shared" si="136"/>
        <v>2.699198323984553E-3</v>
      </c>
      <c r="P267" s="17">
        <v>14997857.300000001</v>
      </c>
      <c r="Q267" s="128">
        <f t="shared" si="137"/>
        <v>2.6991983000452737E-3</v>
      </c>
      <c r="R267" s="217">
        <v>14997857.300000001</v>
      </c>
      <c r="S267" s="128">
        <f t="shared" si="138"/>
        <v>2.6991983000452737E-3</v>
      </c>
      <c r="V267" s="17">
        <v>148991.99</v>
      </c>
      <c r="W267" s="17">
        <v>344173.06</v>
      </c>
      <c r="X267" s="17">
        <v>438131.46</v>
      </c>
      <c r="Y267" s="17">
        <v>546688.28</v>
      </c>
      <c r="Z267" s="17">
        <v>673434.02</v>
      </c>
      <c r="AA267" s="17">
        <v>737086.12</v>
      </c>
      <c r="AB267" s="17"/>
      <c r="AD267" s="17">
        <f t="shared" si="141"/>
        <v>148991.98999999836</v>
      </c>
      <c r="AE267" s="17">
        <v>15146849.289999999</v>
      </c>
      <c r="AF267" s="17">
        <v>15342030.359999999</v>
      </c>
      <c r="AG267" s="17">
        <v>15435988.76</v>
      </c>
      <c r="AH267" s="17">
        <v>15544414.41</v>
      </c>
      <c r="AI267" s="17">
        <v>15671291.32</v>
      </c>
      <c r="AJ267" s="17">
        <f t="shared" si="139"/>
        <v>15734943</v>
      </c>
      <c r="AL267" s="18">
        <v>2857.2930000000001</v>
      </c>
      <c r="AM267" s="17">
        <f t="shared" si="142"/>
        <v>5567766.3374699252</v>
      </c>
      <c r="AN267" s="129">
        <f t="shared" si="143"/>
        <v>9579082.9525300749</v>
      </c>
      <c r="AO267" s="21">
        <f t="shared" si="144"/>
        <v>2.7204534766598969</v>
      </c>
      <c r="AP267" s="18">
        <v>2855.828</v>
      </c>
      <c r="AQ267" s="17">
        <f t="shared" si="145"/>
        <v>5757212.445508955</v>
      </c>
      <c r="AR267" s="129">
        <f t="shared" si="146"/>
        <v>9584817.9144910444</v>
      </c>
      <c r="AS267" s="21">
        <f t="shared" si="147"/>
        <v>2.6648365863184189</v>
      </c>
      <c r="AT267" s="18">
        <v>2884.4940000000001</v>
      </c>
      <c r="AU267" s="17">
        <f t="shared" si="148"/>
        <v>5802568.0554530034</v>
      </c>
      <c r="AV267" s="129">
        <f t="shared" si="149"/>
        <v>9633420.7045469955</v>
      </c>
      <c r="AW267" s="21">
        <f t="shared" si="150"/>
        <v>2.6601995207094422</v>
      </c>
      <c r="AX267" s="18">
        <v>2988.6320000000001</v>
      </c>
      <c r="AY267" s="17">
        <f t="shared" si="151"/>
        <v>6184353.6861850284</v>
      </c>
      <c r="AZ267" s="129">
        <f t="shared" si="152"/>
        <v>9360060.7238149717</v>
      </c>
      <c r="BA267" s="21">
        <f t="shared" si="153"/>
        <v>2.5135066975105294</v>
      </c>
      <c r="BB267" s="18">
        <v>2842.6120000000001</v>
      </c>
      <c r="BC267" s="17">
        <f t="shared" si="154"/>
        <v>6029169.5416949736</v>
      </c>
      <c r="BD267" s="129">
        <f t="shared" si="155"/>
        <v>9642121.7783050276</v>
      </c>
      <c r="BE267" s="21">
        <f t="shared" si="156"/>
        <v>2.599245420389082</v>
      </c>
      <c r="BF267" s="218">
        <v>3138.8130000000001</v>
      </c>
      <c r="BG267" s="17">
        <f t="shared" si="157"/>
        <v>6599038.7600865923</v>
      </c>
      <c r="BH267" s="129">
        <f t="shared" si="158"/>
        <v>9135904.2399134077</v>
      </c>
      <c r="BI267" s="219">
        <f t="shared" si="159"/>
        <v>2.3844295467956194</v>
      </c>
      <c r="BN267" s="241">
        <f t="shared" si="160"/>
        <v>195181.0700000003</v>
      </c>
      <c r="BO267" s="241">
        <f t="shared" si="161"/>
        <v>93958.400000000373</v>
      </c>
      <c r="BP267" s="241">
        <f t="shared" si="162"/>
        <v>108425.65000000037</v>
      </c>
      <c r="BQ267" s="241">
        <f t="shared" si="163"/>
        <v>126876.91000000015</v>
      </c>
      <c r="BR267" s="241">
        <f t="shared" si="164"/>
        <v>63651.679999999702</v>
      </c>
    </row>
    <row r="268" spans="1:70" x14ac:dyDescent="0.25">
      <c r="A268" s="127">
        <v>111343603</v>
      </c>
      <c r="B268" t="s">
        <v>353</v>
      </c>
      <c r="C268" t="s">
        <v>354</v>
      </c>
      <c r="D268">
        <v>111343603</v>
      </c>
      <c r="E268" s="127">
        <f t="shared" si="140"/>
        <v>0</v>
      </c>
      <c r="F268" s="17">
        <v>9818298.6999999993</v>
      </c>
      <c r="H268" s="17">
        <f t="shared" si="132"/>
        <v>9818298.6999999993</v>
      </c>
      <c r="I268" s="128">
        <f t="shared" si="133"/>
        <v>1.7713991094353825E-3</v>
      </c>
      <c r="J268" s="17">
        <v>9818300.8499999996</v>
      </c>
      <c r="K268" s="128">
        <f t="shared" si="134"/>
        <v>1.771485294109717E-3</v>
      </c>
      <c r="L268" s="17">
        <v>9818300.8499999996</v>
      </c>
      <c r="M268" s="128">
        <f t="shared" si="135"/>
        <v>1.771485294109717E-3</v>
      </c>
      <c r="N268" s="17">
        <v>9818300.8499999996</v>
      </c>
      <c r="O268" s="128">
        <f t="shared" si="136"/>
        <v>1.7670218264242391E-3</v>
      </c>
      <c r="P268" s="17">
        <v>9818300.8499999996</v>
      </c>
      <c r="Q268" s="128">
        <f t="shared" si="137"/>
        <v>1.7670218107524642E-3</v>
      </c>
      <c r="R268" s="217">
        <v>9818300.8499999996</v>
      </c>
      <c r="S268" s="128">
        <f t="shared" si="138"/>
        <v>1.7670218107524642E-3</v>
      </c>
      <c r="V268" s="17">
        <v>156503.39000000001</v>
      </c>
      <c r="W268" s="17">
        <v>362071.02</v>
      </c>
      <c r="X268" s="17">
        <v>460266.83</v>
      </c>
      <c r="Y268" s="17">
        <v>538787.67000000004</v>
      </c>
      <c r="Z268" s="17">
        <v>708987.09</v>
      </c>
      <c r="AA268" s="17">
        <v>670688.53</v>
      </c>
      <c r="AB268" s="17"/>
      <c r="AD268" s="17">
        <f t="shared" si="141"/>
        <v>156503.3900000006</v>
      </c>
      <c r="AE268" s="17">
        <v>9974802.0899999999</v>
      </c>
      <c r="AF268" s="17">
        <v>10180371.869999999</v>
      </c>
      <c r="AG268" s="17">
        <v>10278567.68</v>
      </c>
      <c r="AH268" s="17">
        <v>10356959.24</v>
      </c>
      <c r="AI268" s="17">
        <v>10527287.939999999</v>
      </c>
      <c r="AJ268" s="17">
        <f t="shared" si="139"/>
        <v>10488989</v>
      </c>
      <c r="AL268" s="18">
        <v>3001.3429999999998</v>
      </c>
      <c r="AM268" s="17">
        <f t="shared" si="142"/>
        <v>5848464.446103706</v>
      </c>
      <c r="AN268" s="129">
        <f t="shared" si="143"/>
        <v>4126337.6438962938</v>
      </c>
      <c r="AO268" s="21">
        <f t="shared" si="144"/>
        <v>1.705542058419333</v>
      </c>
      <c r="AP268" s="18">
        <v>3004.3389999999999</v>
      </c>
      <c r="AQ268" s="17">
        <f t="shared" si="145"/>
        <v>6056603.5073988792</v>
      </c>
      <c r="AR268" s="129">
        <f t="shared" si="146"/>
        <v>4123768.36260112</v>
      </c>
      <c r="AS268" s="21">
        <f t="shared" si="147"/>
        <v>1.6808714418177506</v>
      </c>
      <c r="AT268" s="18">
        <v>3030.2249999999999</v>
      </c>
      <c r="AU268" s="17">
        <f t="shared" si="148"/>
        <v>6095726.5939312316</v>
      </c>
      <c r="AV268" s="129">
        <f t="shared" si="149"/>
        <v>4182841.0860687681</v>
      </c>
      <c r="AW268" s="21">
        <f t="shared" si="150"/>
        <v>1.6861923712643396</v>
      </c>
      <c r="AX268" s="18">
        <v>2945.4409999999998</v>
      </c>
      <c r="AY268" s="17">
        <f t="shared" si="151"/>
        <v>6094978.8752146531</v>
      </c>
      <c r="AZ268" s="129">
        <f t="shared" si="152"/>
        <v>4261980.3647853471</v>
      </c>
      <c r="BA268" s="21">
        <f t="shared" si="153"/>
        <v>1.6992608919641659</v>
      </c>
      <c r="BB268" s="18">
        <v>2992.6840000000002</v>
      </c>
      <c r="BC268" s="17">
        <f t="shared" si="154"/>
        <v>6347471.6988171032</v>
      </c>
      <c r="BD268" s="129">
        <f t="shared" si="155"/>
        <v>4179816.2411828963</v>
      </c>
      <c r="BE268" s="21">
        <f t="shared" si="156"/>
        <v>1.6585009653468539</v>
      </c>
      <c r="BF268" s="218">
        <v>2856.0650000000001</v>
      </c>
      <c r="BG268" s="17">
        <f t="shared" si="157"/>
        <v>6004589.5172240948</v>
      </c>
      <c r="BH268" s="129">
        <f t="shared" si="158"/>
        <v>4484399.4827759052</v>
      </c>
      <c r="BI268" s="219">
        <f t="shared" si="159"/>
        <v>1.7468286499705696</v>
      </c>
      <c r="BN268" s="241">
        <f t="shared" si="160"/>
        <v>205569.77999999933</v>
      </c>
      <c r="BO268" s="241">
        <f t="shared" si="161"/>
        <v>98195.810000000522</v>
      </c>
      <c r="BP268" s="241">
        <f t="shared" si="162"/>
        <v>78391.560000000522</v>
      </c>
      <c r="BQ268" s="241">
        <f t="shared" si="163"/>
        <v>170328.69999999925</v>
      </c>
      <c r="BR268" s="241">
        <f t="shared" si="164"/>
        <v>-38298.939999999478</v>
      </c>
    </row>
    <row r="269" spans="1:70" x14ac:dyDescent="0.25">
      <c r="A269" s="127">
        <v>119350303</v>
      </c>
      <c r="B269" t="s">
        <v>95</v>
      </c>
      <c r="C269" t="s">
        <v>96</v>
      </c>
      <c r="D269">
        <v>119350303</v>
      </c>
      <c r="E269" s="127">
        <f t="shared" si="140"/>
        <v>0</v>
      </c>
      <c r="F269" s="17">
        <v>6008786.5300000003</v>
      </c>
      <c r="H269" s="17">
        <f t="shared" si="132"/>
        <v>6008786.5300000003</v>
      </c>
      <c r="I269" s="128">
        <f t="shared" si="133"/>
        <v>1.0840940404501366E-3</v>
      </c>
      <c r="J269" s="17">
        <v>6008786.5300000003</v>
      </c>
      <c r="K269" s="128">
        <f t="shared" si="134"/>
        <v>1.0841465479578939E-3</v>
      </c>
      <c r="L269" s="17">
        <v>6008786.5300000003</v>
      </c>
      <c r="M269" s="128">
        <f t="shared" si="135"/>
        <v>1.0841465479578939E-3</v>
      </c>
      <c r="N269" s="17">
        <v>6008786.5300000003</v>
      </c>
      <c r="O269" s="128">
        <f t="shared" si="136"/>
        <v>1.0814149119125808E-3</v>
      </c>
      <c r="P269" s="17">
        <v>6008786.5300000003</v>
      </c>
      <c r="Q269" s="128">
        <f t="shared" si="137"/>
        <v>1.0814149023214762E-3</v>
      </c>
      <c r="R269" s="217">
        <v>6008786.5300000003</v>
      </c>
      <c r="S269" s="128">
        <f t="shared" si="138"/>
        <v>1.0814149023214762E-3</v>
      </c>
      <c r="V269" s="17">
        <v>114774.79</v>
      </c>
      <c r="W269" s="17">
        <v>265177.33</v>
      </c>
      <c r="X269" s="17">
        <v>347790.22</v>
      </c>
      <c r="Y269" s="17">
        <v>420877.42</v>
      </c>
      <c r="Z269" s="17">
        <v>574305.82999999996</v>
      </c>
      <c r="AA269" s="17">
        <v>574729.65</v>
      </c>
      <c r="AB269" s="17"/>
      <c r="AD269" s="17">
        <f t="shared" si="141"/>
        <v>114774.79000000004</v>
      </c>
      <c r="AE269" s="17">
        <v>6123561.3200000003</v>
      </c>
      <c r="AF269" s="17">
        <v>6273963.8600000003</v>
      </c>
      <c r="AG269" s="17">
        <v>6356576.75</v>
      </c>
      <c r="AH269" s="17">
        <v>6429562.9699999997</v>
      </c>
      <c r="AI269" s="17">
        <v>6583092.3600000003</v>
      </c>
      <c r="AJ269" s="17">
        <f t="shared" si="139"/>
        <v>6583516</v>
      </c>
      <c r="AL269" s="18">
        <v>2201.0929999999998</v>
      </c>
      <c r="AM269" s="17">
        <f t="shared" si="142"/>
        <v>4289084.6374665424</v>
      </c>
      <c r="AN269" s="129">
        <f t="shared" si="143"/>
        <v>1834476.6825334579</v>
      </c>
      <c r="AO269" s="21">
        <f t="shared" si="144"/>
        <v>1.4277082029365218</v>
      </c>
      <c r="AP269" s="18">
        <v>2200.3490000000002</v>
      </c>
      <c r="AQ269" s="17">
        <f t="shared" si="145"/>
        <v>4435798.1808649478</v>
      </c>
      <c r="AR269" s="129">
        <f t="shared" si="146"/>
        <v>1838165.6791350525</v>
      </c>
      <c r="AS269" s="21">
        <f t="shared" si="147"/>
        <v>1.4143934426648381</v>
      </c>
      <c r="AT269" s="18">
        <v>2289.721</v>
      </c>
      <c r="AU269" s="17">
        <f t="shared" si="148"/>
        <v>4606097.9605088122</v>
      </c>
      <c r="AV269" s="129">
        <f t="shared" si="149"/>
        <v>1750478.7894911878</v>
      </c>
      <c r="AW269" s="21">
        <f t="shared" si="150"/>
        <v>1.3800350762183575</v>
      </c>
      <c r="AX269" s="18">
        <v>2300.85</v>
      </c>
      <c r="AY269" s="17">
        <f t="shared" si="151"/>
        <v>4761131.5741981026</v>
      </c>
      <c r="AZ269" s="129">
        <f t="shared" si="152"/>
        <v>1668431.3958018972</v>
      </c>
      <c r="BA269" s="21">
        <f t="shared" si="153"/>
        <v>1.3504274918264372</v>
      </c>
      <c r="BB269" s="18">
        <v>2424.1849999999999</v>
      </c>
      <c r="BC269" s="17">
        <f t="shared" si="154"/>
        <v>5141687.421791588</v>
      </c>
      <c r="BD269" s="129">
        <f t="shared" si="155"/>
        <v>1441404.9382084124</v>
      </c>
      <c r="BE269" s="21">
        <f t="shared" si="156"/>
        <v>1.2803369438794403</v>
      </c>
      <c r="BF269" s="218">
        <v>2447.433</v>
      </c>
      <c r="BG269" s="17">
        <f t="shared" si="157"/>
        <v>5145481.8205847265</v>
      </c>
      <c r="BH269" s="129">
        <f t="shared" si="158"/>
        <v>1438034.1794152735</v>
      </c>
      <c r="BI269" s="219">
        <f t="shared" si="159"/>
        <v>1.2794751258594199</v>
      </c>
      <c r="BN269" s="241">
        <f t="shared" si="160"/>
        <v>150402.54000000004</v>
      </c>
      <c r="BO269" s="241">
        <f t="shared" si="161"/>
        <v>82612.889999999665</v>
      </c>
      <c r="BP269" s="241">
        <f t="shared" si="162"/>
        <v>72986.219999999739</v>
      </c>
      <c r="BQ269" s="241">
        <f t="shared" si="163"/>
        <v>153529.3900000006</v>
      </c>
      <c r="BR269" s="241">
        <f t="shared" si="164"/>
        <v>423.63999999966472</v>
      </c>
    </row>
    <row r="270" spans="1:70" x14ac:dyDescent="0.25">
      <c r="A270" s="127">
        <v>119351303</v>
      </c>
      <c r="B270" t="s">
        <v>186</v>
      </c>
      <c r="C270" t="s">
        <v>96</v>
      </c>
      <c r="D270">
        <v>119351303</v>
      </c>
      <c r="E270" s="127">
        <f t="shared" si="140"/>
        <v>0</v>
      </c>
      <c r="F270" s="17">
        <v>7807580.5700000003</v>
      </c>
      <c r="H270" s="17">
        <f t="shared" si="132"/>
        <v>7807580.5700000003</v>
      </c>
      <c r="I270" s="128">
        <f t="shared" si="133"/>
        <v>1.4086291007364643E-3</v>
      </c>
      <c r="J270" s="17">
        <v>7807586.6399999997</v>
      </c>
      <c r="K270" s="128">
        <f t="shared" si="134"/>
        <v>1.4086984221152172E-3</v>
      </c>
      <c r="L270" s="17">
        <v>7807586.6399999997</v>
      </c>
      <c r="M270" s="128">
        <f t="shared" si="135"/>
        <v>1.4086984221152172E-3</v>
      </c>
      <c r="N270" s="17">
        <v>7807586.6399999997</v>
      </c>
      <c r="O270" s="128">
        <f t="shared" si="136"/>
        <v>1.4051490390598784E-3</v>
      </c>
      <c r="P270" s="17">
        <v>7807586.6399999997</v>
      </c>
      <c r="Q270" s="128">
        <f t="shared" si="137"/>
        <v>1.4051490265975654E-3</v>
      </c>
      <c r="R270" s="217">
        <v>7807586.6399999997</v>
      </c>
      <c r="S270" s="128">
        <f t="shared" si="138"/>
        <v>1.4051490265975654E-3</v>
      </c>
      <c r="V270" s="17">
        <v>314712.69</v>
      </c>
      <c r="W270" s="17">
        <v>727544.92</v>
      </c>
      <c r="X270" s="17">
        <v>896959.11</v>
      </c>
      <c r="Y270" s="17">
        <v>1086308.26</v>
      </c>
      <c r="Z270" s="17">
        <v>1395105.57</v>
      </c>
      <c r="AA270" s="17">
        <v>1094606.3899999999</v>
      </c>
      <c r="AB270" s="17"/>
      <c r="AD270" s="17">
        <f t="shared" si="141"/>
        <v>314712.68999999948</v>
      </c>
      <c r="AE270" s="17">
        <v>8122293.2599999998</v>
      </c>
      <c r="AF270" s="17">
        <v>8535131.5600000005</v>
      </c>
      <c r="AG270" s="17">
        <v>8704545.75</v>
      </c>
      <c r="AH270" s="17">
        <v>8893370.7100000009</v>
      </c>
      <c r="AI270" s="17">
        <v>9202692.2100000009</v>
      </c>
      <c r="AJ270" s="17">
        <f t="shared" si="139"/>
        <v>8902193</v>
      </c>
      <c r="AL270" s="18">
        <v>6035.4009999999998</v>
      </c>
      <c r="AM270" s="17">
        <f t="shared" si="142"/>
        <v>11760677.858704839</v>
      </c>
      <c r="AN270" s="129">
        <f t="shared" si="143"/>
        <v>-3638384.5987048391</v>
      </c>
      <c r="AO270" s="21">
        <f t="shared" si="144"/>
        <v>0.69063138686246428</v>
      </c>
      <c r="AP270" s="18">
        <v>6036.9139999999998</v>
      </c>
      <c r="AQ270" s="17">
        <f t="shared" si="145"/>
        <v>12170129.438211</v>
      </c>
      <c r="AR270" s="129">
        <f t="shared" si="146"/>
        <v>-3634997.8782109991</v>
      </c>
      <c r="AS270" s="21">
        <f t="shared" si="147"/>
        <v>0.70131805937921554</v>
      </c>
      <c r="AT270" s="18">
        <v>5905.2439999999997</v>
      </c>
      <c r="AU270" s="17">
        <f t="shared" si="148"/>
        <v>11879234.345453836</v>
      </c>
      <c r="AV270" s="129">
        <f t="shared" si="149"/>
        <v>-3174688.595453836</v>
      </c>
      <c r="AW270" s="21">
        <f t="shared" si="150"/>
        <v>0.73275309644271946</v>
      </c>
      <c r="AX270" s="18">
        <v>5937.1819999999998</v>
      </c>
      <c r="AY270" s="17">
        <f t="shared" si="151"/>
        <v>12285765.991681611</v>
      </c>
      <c r="AZ270" s="129">
        <f t="shared" si="152"/>
        <v>-3392395.2816816103</v>
      </c>
      <c r="BA270" s="21">
        <f t="shared" si="153"/>
        <v>0.72387596475640859</v>
      </c>
      <c r="BB270" s="18">
        <v>5888.8379999999997</v>
      </c>
      <c r="BC270" s="17">
        <f t="shared" si="154"/>
        <v>12490203.624545291</v>
      </c>
      <c r="BD270" s="129">
        <f t="shared" si="155"/>
        <v>-3287511.4145452902</v>
      </c>
      <c r="BE270" s="21">
        <f t="shared" si="156"/>
        <v>0.73679280871892328</v>
      </c>
      <c r="BF270" s="218">
        <v>4661.28</v>
      </c>
      <c r="BG270" s="17">
        <f t="shared" si="157"/>
        <v>9799872.5606197082</v>
      </c>
      <c r="BH270" s="129">
        <f t="shared" si="158"/>
        <v>-897679.56061970815</v>
      </c>
      <c r="BI270" s="219">
        <f t="shared" si="159"/>
        <v>0.90839885365173134</v>
      </c>
      <c r="BN270" s="241">
        <f t="shared" si="160"/>
        <v>412838.30000000075</v>
      </c>
      <c r="BO270" s="241">
        <f t="shared" si="161"/>
        <v>169414.18999999948</v>
      </c>
      <c r="BP270" s="241">
        <f t="shared" si="162"/>
        <v>188824.96000000089</v>
      </c>
      <c r="BQ270" s="241">
        <f t="shared" si="163"/>
        <v>309321.5</v>
      </c>
      <c r="BR270" s="241">
        <f t="shared" si="164"/>
        <v>-300499.21000000089</v>
      </c>
    </row>
    <row r="271" spans="1:70" x14ac:dyDescent="0.25">
      <c r="A271" s="127">
        <v>119352203</v>
      </c>
      <c r="B271" t="s">
        <v>262</v>
      </c>
      <c r="C271" t="s">
        <v>96</v>
      </c>
      <c r="D271">
        <v>119352203</v>
      </c>
      <c r="E271" s="127">
        <f t="shared" si="140"/>
        <v>0</v>
      </c>
      <c r="F271" s="17">
        <v>4093050.78</v>
      </c>
      <c r="H271" s="17">
        <f t="shared" si="132"/>
        <v>4093050.78</v>
      </c>
      <c r="I271" s="128">
        <f t="shared" si="133"/>
        <v>7.384605753098342E-4</v>
      </c>
      <c r="J271" s="17">
        <v>4093050.78</v>
      </c>
      <c r="K271" s="128">
        <f t="shared" si="134"/>
        <v>7.3849634224788557E-4</v>
      </c>
      <c r="L271" s="17">
        <v>4093050.78</v>
      </c>
      <c r="M271" s="128">
        <f t="shared" si="135"/>
        <v>7.3849634224788557E-4</v>
      </c>
      <c r="N271" s="17">
        <v>4093050.78</v>
      </c>
      <c r="O271" s="128">
        <f t="shared" si="136"/>
        <v>7.3663561296583783E-4</v>
      </c>
      <c r="P271" s="17">
        <v>4093050.78</v>
      </c>
      <c r="Q271" s="128">
        <f t="shared" si="137"/>
        <v>7.3663560643259232E-4</v>
      </c>
      <c r="R271" s="217">
        <v>4093050.78</v>
      </c>
      <c r="S271" s="128">
        <f t="shared" si="138"/>
        <v>7.3663560643259232E-4</v>
      </c>
      <c r="V271" s="17">
        <v>80463.22</v>
      </c>
      <c r="W271" s="17">
        <v>186578.58</v>
      </c>
      <c r="X271" s="17">
        <v>254642.47</v>
      </c>
      <c r="Y271" s="17">
        <v>350067.54</v>
      </c>
      <c r="Z271" s="17">
        <v>420582</v>
      </c>
      <c r="AA271" s="17">
        <v>352654.14</v>
      </c>
      <c r="AB271" s="17"/>
      <c r="AD271" s="17">
        <f t="shared" si="141"/>
        <v>80463.220000000205</v>
      </c>
      <c r="AE271" s="17">
        <v>4173514</v>
      </c>
      <c r="AF271" s="17">
        <v>4279629.3600000003</v>
      </c>
      <c r="AG271" s="17">
        <v>4347693.25</v>
      </c>
      <c r="AH271" s="17">
        <v>4443034.33</v>
      </c>
      <c r="AI271" s="17">
        <v>4513632.78</v>
      </c>
      <c r="AJ271" s="17">
        <f t="shared" si="139"/>
        <v>4445705</v>
      </c>
      <c r="AL271" s="18">
        <v>1543.0830000000001</v>
      </c>
      <c r="AM271" s="17">
        <f t="shared" si="142"/>
        <v>3006875.9428319409</v>
      </c>
      <c r="AN271" s="129">
        <f t="shared" si="143"/>
        <v>1166638.0571680591</v>
      </c>
      <c r="AO271" s="21">
        <f t="shared" si="144"/>
        <v>1.3879900865046311</v>
      </c>
      <c r="AP271" s="18">
        <v>1548.164</v>
      </c>
      <c r="AQ271" s="17">
        <f t="shared" si="145"/>
        <v>3121024.4624287337</v>
      </c>
      <c r="AR271" s="129">
        <f t="shared" si="146"/>
        <v>1158604.8975712666</v>
      </c>
      <c r="AS271" s="21">
        <f t="shared" si="147"/>
        <v>1.3712258303383043</v>
      </c>
      <c r="AT271" s="18">
        <v>1676.471</v>
      </c>
      <c r="AU271" s="17">
        <f t="shared" si="148"/>
        <v>3372458.7641691584</v>
      </c>
      <c r="AV271" s="129">
        <f t="shared" si="149"/>
        <v>975234.48583084159</v>
      </c>
      <c r="AW271" s="21">
        <f t="shared" si="150"/>
        <v>1.2891761038540381</v>
      </c>
      <c r="AX271" s="18">
        <v>1913.7470000000001</v>
      </c>
      <c r="AY271" s="17">
        <f t="shared" si="151"/>
        <v>3960102.2520924425</v>
      </c>
      <c r="AZ271" s="129">
        <f t="shared" si="152"/>
        <v>482932.0779075576</v>
      </c>
      <c r="BA271" s="21">
        <f t="shared" si="153"/>
        <v>1.1219493960420808</v>
      </c>
      <c r="BB271" s="18">
        <v>1775.306</v>
      </c>
      <c r="BC271" s="17">
        <f t="shared" si="154"/>
        <v>3765417.4619639744</v>
      </c>
      <c r="BD271" s="129">
        <f t="shared" si="155"/>
        <v>748215.31803602586</v>
      </c>
      <c r="BE271" s="21">
        <f t="shared" si="156"/>
        <v>1.1987071355551027</v>
      </c>
      <c r="BF271" s="218">
        <v>1501.7449999999999</v>
      </c>
      <c r="BG271" s="17">
        <f t="shared" si="157"/>
        <v>3157267.8788976083</v>
      </c>
      <c r="BH271" s="129">
        <f t="shared" si="158"/>
        <v>1288437.1211023917</v>
      </c>
      <c r="BI271" s="219">
        <f t="shared" si="159"/>
        <v>1.4080860954859056</v>
      </c>
      <c r="BN271" s="241">
        <f t="shared" si="160"/>
        <v>106115.36000000034</v>
      </c>
      <c r="BO271" s="241">
        <f t="shared" si="161"/>
        <v>68063.889999999665</v>
      </c>
      <c r="BP271" s="241">
        <f t="shared" si="162"/>
        <v>95341.080000000075</v>
      </c>
      <c r="BQ271" s="241">
        <f t="shared" si="163"/>
        <v>70598.450000000186</v>
      </c>
      <c r="BR271" s="241">
        <f t="shared" si="164"/>
        <v>-67927.780000000261</v>
      </c>
    </row>
    <row r="272" spans="1:70" x14ac:dyDescent="0.25">
      <c r="A272" s="127">
        <v>119354603</v>
      </c>
      <c r="B272" t="s">
        <v>367</v>
      </c>
      <c r="C272" t="s">
        <v>96</v>
      </c>
      <c r="D272">
        <v>119354603</v>
      </c>
      <c r="E272" s="127">
        <f t="shared" si="140"/>
        <v>0</v>
      </c>
      <c r="F272" s="17">
        <v>5201057.51</v>
      </c>
      <c r="H272" s="17">
        <f t="shared" si="132"/>
        <v>5201057.51</v>
      </c>
      <c r="I272" s="128">
        <f t="shared" si="133"/>
        <v>9.383650796177354E-4</v>
      </c>
      <c r="J272" s="17">
        <v>5200863.4400000004</v>
      </c>
      <c r="K272" s="128">
        <f t="shared" si="134"/>
        <v>9.3837551337947389E-4</v>
      </c>
      <c r="L272" s="17">
        <v>5200863.4400000004</v>
      </c>
      <c r="M272" s="128">
        <f t="shared" si="135"/>
        <v>9.3837551337947389E-4</v>
      </c>
      <c r="N272" s="17">
        <v>5200863.4400000004</v>
      </c>
      <c r="O272" s="128">
        <f t="shared" si="136"/>
        <v>9.3601116477622017E-4</v>
      </c>
      <c r="P272" s="17">
        <v>5200863.4400000004</v>
      </c>
      <c r="Q272" s="128">
        <f t="shared" si="137"/>
        <v>9.3601115647470629E-4</v>
      </c>
      <c r="R272" s="217">
        <v>5200863.4400000004</v>
      </c>
      <c r="S272" s="128">
        <f t="shared" si="138"/>
        <v>9.3601115647470629E-4</v>
      </c>
      <c r="V272" s="17">
        <v>79508.509999999995</v>
      </c>
      <c r="W272" s="17">
        <v>183255.35</v>
      </c>
      <c r="X272" s="17">
        <v>216357.5</v>
      </c>
      <c r="Y272" s="17">
        <v>265722.67</v>
      </c>
      <c r="Z272" s="17">
        <v>341106.65</v>
      </c>
      <c r="AA272" s="17">
        <v>323707.17</v>
      </c>
      <c r="AB272" s="17"/>
      <c r="AD272" s="17">
        <f t="shared" si="141"/>
        <v>79508.509999999776</v>
      </c>
      <c r="AE272" s="17">
        <v>5280566.0199999996</v>
      </c>
      <c r="AF272" s="17">
        <v>5384118.79</v>
      </c>
      <c r="AG272" s="17">
        <v>5417220.9400000004</v>
      </c>
      <c r="AH272" s="17">
        <v>5466522.3499999996</v>
      </c>
      <c r="AI272" s="17">
        <v>5541970.0899999999</v>
      </c>
      <c r="AJ272" s="17">
        <f t="shared" si="139"/>
        <v>5524571</v>
      </c>
      <c r="AL272" s="18">
        <v>1524.7739999999999</v>
      </c>
      <c r="AM272" s="17">
        <f t="shared" si="142"/>
        <v>2971198.7358137113</v>
      </c>
      <c r="AN272" s="129">
        <f t="shared" si="143"/>
        <v>2309367.2841862882</v>
      </c>
      <c r="AO272" s="21">
        <f t="shared" si="144"/>
        <v>1.7772510321676043</v>
      </c>
      <c r="AP272" s="18">
        <v>1520.5889999999999</v>
      </c>
      <c r="AQ272" s="17">
        <f t="shared" si="145"/>
        <v>3065434.5833516638</v>
      </c>
      <c r="AR272" s="129">
        <f t="shared" si="146"/>
        <v>2318684.2066483363</v>
      </c>
      <c r="AS272" s="21">
        <f t="shared" si="147"/>
        <v>1.7563965707313021</v>
      </c>
      <c r="AT272" s="18">
        <v>1424.4169999999999</v>
      </c>
      <c r="AU272" s="17">
        <f t="shared" si="148"/>
        <v>2865416.4584305603</v>
      </c>
      <c r="AV272" s="129">
        <f t="shared" si="149"/>
        <v>2551804.4815694401</v>
      </c>
      <c r="AW272" s="21">
        <f t="shared" si="150"/>
        <v>1.8905527411422454</v>
      </c>
      <c r="AX272" s="18">
        <v>1452.6510000000001</v>
      </c>
      <c r="AY272" s="17">
        <f t="shared" si="151"/>
        <v>3005959.7724277764</v>
      </c>
      <c r="AZ272" s="129">
        <f t="shared" si="152"/>
        <v>2460562.5775722233</v>
      </c>
      <c r="BA272" s="21">
        <f t="shared" si="153"/>
        <v>1.818561379344388</v>
      </c>
      <c r="BB272" s="18">
        <v>1439.835</v>
      </c>
      <c r="BC272" s="17">
        <f t="shared" si="154"/>
        <v>3053884.7113381573</v>
      </c>
      <c r="BD272" s="129">
        <f t="shared" si="155"/>
        <v>2488085.3786618426</v>
      </c>
      <c r="BE272" s="21">
        <f t="shared" si="156"/>
        <v>1.8147279985470075</v>
      </c>
      <c r="BF272" s="218">
        <v>1378.4770000000001</v>
      </c>
      <c r="BG272" s="17">
        <f t="shared" si="157"/>
        <v>2898109.302111303</v>
      </c>
      <c r="BH272" s="129">
        <f t="shared" si="158"/>
        <v>2626461.697888697</v>
      </c>
      <c r="BI272" s="219">
        <f t="shared" si="159"/>
        <v>1.9062673019182859</v>
      </c>
      <c r="BN272" s="241">
        <f t="shared" si="160"/>
        <v>103552.77000000048</v>
      </c>
      <c r="BO272" s="241">
        <f t="shared" si="161"/>
        <v>33102.150000000373</v>
      </c>
      <c r="BP272" s="241">
        <f t="shared" si="162"/>
        <v>49301.409999999218</v>
      </c>
      <c r="BQ272" s="241">
        <f t="shared" si="163"/>
        <v>75447.740000000224</v>
      </c>
      <c r="BR272" s="241">
        <f t="shared" si="164"/>
        <v>-17399.089999999851</v>
      </c>
    </row>
    <row r="273" spans="1:70" x14ac:dyDescent="0.25">
      <c r="A273" s="127">
        <v>119355503</v>
      </c>
      <c r="B273" t="s">
        <v>399</v>
      </c>
      <c r="C273" t="s">
        <v>96</v>
      </c>
      <c r="D273">
        <v>119355503</v>
      </c>
      <c r="E273" s="127">
        <f t="shared" si="140"/>
        <v>0</v>
      </c>
      <c r="F273" s="17">
        <v>3846968.21</v>
      </c>
      <c r="H273" s="17">
        <f t="shared" si="132"/>
        <v>3846968.21</v>
      </c>
      <c r="I273" s="128">
        <f t="shared" si="133"/>
        <v>6.9406281774868264E-4</v>
      </c>
      <c r="J273" s="17">
        <v>3846968.06</v>
      </c>
      <c r="K273" s="128">
        <f t="shared" si="134"/>
        <v>6.9409640724135962E-4</v>
      </c>
      <c r="L273" s="17">
        <v>3846968.06</v>
      </c>
      <c r="M273" s="128">
        <f t="shared" si="135"/>
        <v>6.9409640724135962E-4</v>
      </c>
      <c r="N273" s="17">
        <v>3846968.06</v>
      </c>
      <c r="O273" s="128">
        <f t="shared" si="136"/>
        <v>6.9234754887113816E-4</v>
      </c>
      <c r="P273" s="17">
        <v>3846968.06</v>
      </c>
      <c r="Q273" s="128">
        <f t="shared" si="137"/>
        <v>6.9234754273068489E-4</v>
      </c>
      <c r="R273" s="217">
        <v>3846968.06</v>
      </c>
      <c r="S273" s="128">
        <f t="shared" si="138"/>
        <v>6.9234754273068489E-4</v>
      </c>
      <c r="V273" s="17">
        <v>129593.21</v>
      </c>
      <c r="W273" s="17">
        <v>299824.24</v>
      </c>
      <c r="X273" s="17">
        <v>416730.19</v>
      </c>
      <c r="Y273" s="17">
        <v>690872.99</v>
      </c>
      <c r="Z273" s="17">
        <v>684647.76</v>
      </c>
      <c r="AA273" s="17">
        <v>786504.36</v>
      </c>
      <c r="AB273" s="17"/>
      <c r="AD273" s="17">
        <f t="shared" si="141"/>
        <v>129593.20999999996</v>
      </c>
      <c r="AE273" s="17">
        <v>3976561.42</v>
      </c>
      <c r="AF273" s="17">
        <v>4146792.3</v>
      </c>
      <c r="AG273" s="17">
        <v>4263698.25</v>
      </c>
      <c r="AH273" s="17">
        <v>4537675.2699999996</v>
      </c>
      <c r="AI273" s="17">
        <v>4531615.82</v>
      </c>
      <c r="AJ273" s="17">
        <f t="shared" si="139"/>
        <v>4633472</v>
      </c>
      <c r="AL273" s="18">
        <v>2485.2730000000001</v>
      </c>
      <c r="AM273" s="17">
        <f t="shared" si="142"/>
        <v>4842842.2807261609</v>
      </c>
      <c r="AN273" s="129">
        <f t="shared" si="143"/>
        <v>-866280.86072616093</v>
      </c>
      <c r="AO273" s="21">
        <f t="shared" si="144"/>
        <v>0.82112139720638055</v>
      </c>
      <c r="AP273" s="18">
        <v>2487.837</v>
      </c>
      <c r="AQ273" s="17">
        <f t="shared" si="145"/>
        <v>5015360.2173512056</v>
      </c>
      <c r="AR273" s="129">
        <f t="shared" si="146"/>
        <v>-868567.91735120583</v>
      </c>
      <c r="AS273" s="21">
        <f t="shared" si="147"/>
        <v>0.82681843781702924</v>
      </c>
      <c r="AT273" s="18">
        <v>2743.596</v>
      </c>
      <c r="AU273" s="17">
        <f t="shared" si="148"/>
        <v>5519131.7807104597</v>
      </c>
      <c r="AV273" s="129">
        <f t="shared" si="149"/>
        <v>-1255433.5307104597</v>
      </c>
      <c r="AW273" s="21">
        <f t="shared" si="150"/>
        <v>0.77253061159035197</v>
      </c>
      <c r="AX273" s="18">
        <v>3776.86</v>
      </c>
      <c r="AY273" s="17">
        <f t="shared" si="151"/>
        <v>7815427.9493777724</v>
      </c>
      <c r="AZ273" s="129">
        <f t="shared" si="152"/>
        <v>-3277752.6793777728</v>
      </c>
      <c r="BA273" s="21">
        <f t="shared" si="153"/>
        <v>0.5806048369189134</v>
      </c>
      <c r="BB273" s="18">
        <v>2889.9459999999999</v>
      </c>
      <c r="BC273" s="17">
        <f t="shared" si="154"/>
        <v>6129564.7806817181</v>
      </c>
      <c r="BD273" s="129">
        <f t="shared" si="155"/>
        <v>-1597948.9606817178</v>
      </c>
      <c r="BE273" s="21">
        <f t="shared" si="156"/>
        <v>0.73930466226282432</v>
      </c>
      <c r="BF273" s="218">
        <v>3349.2559999999999</v>
      </c>
      <c r="BG273" s="17">
        <f t="shared" si="157"/>
        <v>7041474.0099052023</v>
      </c>
      <c r="BH273" s="129">
        <f t="shared" si="158"/>
        <v>-2408002.0099052023</v>
      </c>
      <c r="BI273" s="219">
        <f t="shared" si="159"/>
        <v>0.65802586127309715</v>
      </c>
      <c r="BN273" s="241">
        <f t="shared" si="160"/>
        <v>170230.87999999989</v>
      </c>
      <c r="BO273" s="241">
        <f t="shared" si="161"/>
        <v>116905.95000000019</v>
      </c>
      <c r="BP273" s="241">
        <f t="shared" si="162"/>
        <v>273977.01999999955</v>
      </c>
      <c r="BQ273" s="241">
        <f t="shared" si="163"/>
        <v>-6059.4499999992549</v>
      </c>
      <c r="BR273" s="241">
        <f t="shared" si="164"/>
        <v>101856.1799999997</v>
      </c>
    </row>
    <row r="274" spans="1:70" x14ac:dyDescent="0.25">
      <c r="A274" s="127">
        <v>119356503</v>
      </c>
      <c r="B274" t="s">
        <v>443</v>
      </c>
      <c r="C274" t="s">
        <v>96</v>
      </c>
      <c r="D274">
        <v>119356503</v>
      </c>
      <c r="E274" s="127">
        <f t="shared" si="140"/>
        <v>0</v>
      </c>
      <c r="F274" s="17">
        <v>8006038.0300000003</v>
      </c>
      <c r="H274" s="17">
        <f t="shared" si="132"/>
        <v>8006038.0300000003</v>
      </c>
      <c r="I274" s="128">
        <f t="shared" si="133"/>
        <v>1.4444344249220902E-3</v>
      </c>
      <c r="J274" s="17">
        <v>8006040.5700000003</v>
      </c>
      <c r="K274" s="128">
        <f t="shared" si="134"/>
        <v>1.4445048436054775E-3</v>
      </c>
      <c r="L274" s="17">
        <v>8006040.5700000003</v>
      </c>
      <c r="M274" s="128">
        <f t="shared" si="135"/>
        <v>1.4445048436054775E-3</v>
      </c>
      <c r="N274" s="17">
        <v>8006040.5700000003</v>
      </c>
      <c r="O274" s="128">
        <f t="shared" si="136"/>
        <v>1.4408652420166935E-3</v>
      </c>
      <c r="P274" s="17">
        <v>8006040.5700000003</v>
      </c>
      <c r="Q274" s="128">
        <f t="shared" si="137"/>
        <v>1.4408652292376121E-3</v>
      </c>
      <c r="R274" s="217">
        <v>8006040.5700000003</v>
      </c>
      <c r="S274" s="128">
        <f t="shared" si="138"/>
        <v>1.4408652292376121E-3</v>
      </c>
      <c r="V274" s="17">
        <v>212289.98</v>
      </c>
      <c r="W274" s="17">
        <v>490558.94</v>
      </c>
      <c r="X274" s="17">
        <v>558778.18000000005</v>
      </c>
      <c r="Y274" s="17">
        <v>666769.64</v>
      </c>
      <c r="Z274" s="17">
        <v>809828.58</v>
      </c>
      <c r="AA274" s="17">
        <v>829676.6</v>
      </c>
      <c r="AB274" s="17"/>
      <c r="AD274" s="17">
        <f t="shared" si="141"/>
        <v>212289.97999999952</v>
      </c>
      <c r="AE274" s="17">
        <v>8218328.0099999998</v>
      </c>
      <c r="AF274" s="17">
        <v>8496599.5099999998</v>
      </c>
      <c r="AG274" s="17">
        <v>8564818.75</v>
      </c>
      <c r="AH274" s="17">
        <v>8678251.9800000004</v>
      </c>
      <c r="AI274" s="17">
        <v>8815869.1500000004</v>
      </c>
      <c r="AJ274" s="17">
        <f t="shared" si="139"/>
        <v>8835717</v>
      </c>
      <c r="AL274" s="18">
        <v>4071.19</v>
      </c>
      <c r="AM274" s="17">
        <f t="shared" si="142"/>
        <v>7933185.2335214438</v>
      </c>
      <c r="AN274" s="129">
        <f t="shared" si="143"/>
        <v>285142.77647855598</v>
      </c>
      <c r="AO274" s="21">
        <f t="shared" si="144"/>
        <v>1.0359430377692045</v>
      </c>
      <c r="AP274" s="18">
        <v>4070.4870000000001</v>
      </c>
      <c r="AQ274" s="17">
        <f t="shared" si="145"/>
        <v>8205906.8037999505</v>
      </c>
      <c r="AR274" s="129">
        <f t="shared" si="146"/>
        <v>290692.70620004926</v>
      </c>
      <c r="AS274" s="21">
        <f t="shared" si="147"/>
        <v>1.0354248120470289</v>
      </c>
      <c r="AT274" s="18">
        <v>3678.7869999999998</v>
      </c>
      <c r="AU274" s="17">
        <f t="shared" si="148"/>
        <v>7400400.8775944021</v>
      </c>
      <c r="AV274" s="129">
        <f t="shared" si="149"/>
        <v>1164417.8724055979</v>
      </c>
      <c r="AW274" s="21">
        <f t="shared" si="150"/>
        <v>1.157345242732865</v>
      </c>
      <c r="AX274" s="18">
        <v>3675.723</v>
      </c>
      <c r="AY274" s="17">
        <f t="shared" si="151"/>
        <v>7606145.9170768075</v>
      </c>
      <c r="AZ274" s="129">
        <f t="shared" si="152"/>
        <v>1072106.062923193</v>
      </c>
      <c r="BA274" s="21">
        <f t="shared" si="153"/>
        <v>1.1409526026204904</v>
      </c>
      <c r="BB274" s="18">
        <v>3418.3429999999998</v>
      </c>
      <c r="BC274" s="17">
        <f t="shared" si="154"/>
        <v>7250292.8639808102</v>
      </c>
      <c r="BD274" s="129">
        <f t="shared" si="155"/>
        <v>1565576.2860191902</v>
      </c>
      <c r="BE274" s="21">
        <f t="shared" si="156"/>
        <v>1.2159328340785951</v>
      </c>
      <c r="BF274" s="218">
        <v>3533.1010000000001</v>
      </c>
      <c r="BG274" s="17">
        <f t="shared" si="157"/>
        <v>7427989.638854146</v>
      </c>
      <c r="BH274" s="129">
        <f t="shared" si="158"/>
        <v>1407727.361145854</v>
      </c>
      <c r="BI274" s="219">
        <f t="shared" si="159"/>
        <v>1.1895166026864588</v>
      </c>
      <c r="BN274" s="241">
        <f t="shared" si="160"/>
        <v>278271.5</v>
      </c>
      <c r="BO274" s="241">
        <f t="shared" si="161"/>
        <v>68219.240000000224</v>
      </c>
      <c r="BP274" s="241">
        <f t="shared" si="162"/>
        <v>113433.23000000045</v>
      </c>
      <c r="BQ274" s="241">
        <f t="shared" si="163"/>
        <v>137617.16999999993</v>
      </c>
      <c r="BR274" s="241">
        <f t="shared" si="164"/>
        <v>19847.849999999627</v>
      </c>
    </row>
    <row r="275" spans="1:70" x14ac:dyDescent="0.25">
      <c r="A275" s="127">
        <v>119356603</v>
      </c>
      <c r="B275" t="s">
        <v>464</v>
      </c>
      <c r="C275" t="s">
        <v>96</v>
      </c>
      <c r="D275">
        <v>119356603</v>
      </c>
      <c r="E275" s="127">
        <f t="shared" si="140"/>
        <v>0</v>
      </c>
      <c r="F275" s="17">
        <v>2893435.78</v>
      </c>
      <c r="H275" s="17">
        <f t="shared" si="132"/>
        <v>2893435.78</v>
      </c>
      <c r="I275" s="128">
        <f t="shared" si="133"/>
        <v>5.2202827806618586E-4</v>
      </c>
      <c r="J275" s="17">
        <v>2893435.78</v>
      </c>
      <c r="K275" s="128">
        <f t="shared" si="134"/>
        <v>5.2205356222312924E-4</v>
      </c>
      <c r="L275" s="17">
        <v>2893435.78</v>
      </c>
      <c r="M275" s="128">
        <f t="shared" si="135"/>
        <v>5.2205356222312924E-4</v>
      </c>
      <c r="N275" s="17">
        <v>2893435.78</v>
      </c>
      <c r="O275" s="128">
        <f t="shared" si="136"/>
        <v>5.2073818624297327E-4</v>
      </c>
      <c r="P275" s="17">
        <v>2893435.78</v>
      </c>
      <c r="Q275" s="128">
        <f t="shared" si="137"/>
        <v>5.2073818162452908E-4</v>
      </c>
      <c r="R275" s="217">
        <v>2893435.78</v>
      </c>
      <c r="S275" s="128">
        <f t="shared" si="138"/>
        <v>5.2073818162452908E-4</v>
      </c>
      <c r="V275" s="17">
        <v>44940.91</v>
      </c>
      <c r="W275" s="17">
        <v>103812.03</v>
      </c>
      <c r="X275" s="17">
        <v>157012.70000000001</v>
      </c>
      <c r="Y275" s="17">
        <v>198725.45</v>
      </c>
      <c r="Z275" s="17">
        <v>259330.94</v>
      </c>
      <c r="AA275" s="17">
        <v>247583.87</v>
      </c>
      <c r="AB275" s="17"/>
      <c r="AD275" s="17">
        <f t="shared" si="141"/>
        <v>44940.910000000149</v>
      </c>
      <c r="AE275" s="17">
        <v>2938376.69</v>
      </c>
      <c r="AF275" s="17">
        <v>2997247.81</v>
      </c>
      <c r="AG275" s="17">
        <v>3050448.48</v>
      </c>
      <c r="AH275" s="17">
        <v>3092113.54</v>
      </c>
      <c r="AI275" s="17">
        <v>3152766.72</v>
      </c>
      <c r="AJ275" s="17">
        <f t="shared" si="139"/>
        <v>3141020</v>
      </c>
      <c r="AL275" s="18">
        <v>861.85400000000004</v>
      </c>
      <c r="AM275" s="17">
        <f t="shared" si="142"/>
        <v>1679422.3375109956</v>
      </c>
      <c r="AN275" s="129">
        <f t="shared" si="143"/>
        <v>1258954.3524890044</v>
      </c>
      <c r="AO275" s="21">
        <f t="shared" si="144"/>
        <v>1.7496353504234379</v>
      </c>
      <c r="AP275" s="18">
        <v>861.39599999999996</v>
      </c>
      <c r="AQ275" s="17">
        <f t="shared" si="145"/>
        <v>1736533.0726190901</v>
      </c>
      <c r="AR275" s="129">
        <f t="shared" si="146"/>
        <v>1260714.73738091</v>
      </c>
      <c r="AS275" s="21">
        <f t="shared" si="147"/>
        <v>1.7259952357138024</v>
      </c>
      <c r="AT275" s="18">
        <v>1033.713</v>
      </c>
      <c r="AU275" s="17">
        <f t="shared" si="148"/>
        <v>2079460.0482117452</v>
      </c>
      <c r="AV275" s="129">
        <f t="shared" si="149"/>
        <v>970988.43178825476</v>
      </c>
      <c r="AW275" s="21">
        <f t="shared" si="150"/>
        <v>1.466942576090013</v>
      </c>
      <c r="AX275" s="18">
        <v>1086.3910000000001</v>
      </c>
      <c r="AY275" s="17">
        <f t="shared" si="151"/>
        <v>2248060.7132253954</v>
      </c>
      <c r="AZ275" s="129">
        <f t="shared" si="152"/>
        <v>844052.82677460462</v>
      </c>
      <c r="BA275" s="21">
        <f t="shared" si="153"/>
        <v>1.3754581990642074</v>
      </c>
      <c r="BB275" s="18">
        <v>1094.654</v>
      </c>
      <c r="BC275" s="17">
        <f t="shared" si="154"/>
        <v>2321757.0866142018</v>
      </c>
      <c r="BD275" s="129">
        <f t="shared" si="155"/>
        <v>831009.63338579843</v>
      </c>
      <c r="BE275" s="21">
        <f t="shared" si="156"/>
        <v>1.3579227293746103</v>
      </c>
      <c r="BF275" s="218">
        <v>1054.3130000000001</v>
      </c>
      <c r="BG275" s="17">
        <f t="shared" si="157"/>
        <v>2216587.0831627036</v>
      </c>
      <c r="BH275" s="129">
        <f t="shared" si="158"/>
        <v>924432.91683729645</v>
      </c>
      <c r="BI275" s="219">
        <f t="shared" si="159"/>
        <v>1.417052379245251</v>
      </c>
      <c r="BN275" s="241">
        <f t="shared" si="160"/>
        <v>58871.120000000112</v>
      </c>
      <c r="BO275" s="241">
        <f t="shared" si="161"/>
        <v>53200.669999999925</v>
      </c>
      <c r="BP275" s="241">
        <f t="shared" si="162"/>
        <v>41665.060000000056</v>
      </c>
      <c r="BQ275" s="241">
        <f t="shared" si="163"/>
        <v>60653.180000000168</v>
      </c>
      <c r="BR275" s="241">
        <f t="shared" si="164"/>
        <v>-11746.720000000205</v>
      </c>
    </row>
    <row r="276" spans="1:70" x14ac:dyDescent="0.25">
      <c r="A276" s="127">
        <v>119357003</v>
      </c>
      <c r="B276" t="s">
        <v>518</v>
      </c>
      <c r="C276" t="s">
        <v>96</v>
      </c>
      <c r="D276">
        <v>119357003</v>
      </c>
      <c r="E276" s="127">
        <f t="shared" si="140"/>
        <v>0</v>
      </c>
      <c r="F276" s="17">
        <v>4576344.6399999997</v>
      </c>
      <c r="H276" s="17">
        <f t="shared" si="132"/>
        <v>4576344.6399999997</v>
      </c>
      <c r="I276" s="128">
        <f t="shared" si="133"/>
        <v>8.2565555066738659E-4</v>
      </c>
      <c r="J276" s="17">
        <v>4576344.6399999997</v>
      </c>
      <c r="K276" s="128">
        <f t="shared" si="134"/>
        <v>8.2569554084684896E-4</v>
      </c>
      <c r="L276" s="17">
        <v>4576344.6399999997</v>
      </c>
      <c r="M276" s="128">
        <f t="shared" si="135"/>
        <v>8.2569554084684896E-4</v>
      </c>
      <c r="N276" s="17">
        <v>4576344.6399999997</v>
      </c>
      <c r="O276" s="128">
        <f t="shared" si="136"/>
        <v>8.2361510282296724E-4</v>
      </c>
      <c r="P276" s="17">
        <v>4576344.6399999997</v>
      </c>
      <c r="Q276" s="128">
        <f t="shared" si="137"/>
        <v>8.2361509551829779E-4</v>
      </c>
      <c r="R276" s="217">
        <v>4576344.6399999997</v>
      </c>
      <c r="S276" s="128">
        <f t="shared" si="138"/>
        <v>8.2361509551829779E-4</v>
      </c>
      <c r="V276" s="17">
        <v>146706.85999999999</v>
      </c>
      <c r="W276" s="17">
        <v>338426.25</v>
      </c>
      <c r="X276" s="17">
        <v>464875.53</v>
      </c>
      <c r="Y276" s="17">
        <v>515310.66</v>
      </c>
      <c r="Z276" s="17">
        <v>782667.7</v>
      </c>
      <c r="AA276" s="17">
        <v>788314.42</v>
      </c>
      <c r="AB276" s="17"/>
      <c r="AD276" s="17">
        <f t="shared" si="141"/>
        <v>146706.86000000034</v>
      </c>
      <c r="AE276" s="17">
        <v>4723051.5</v>
      </c>
      <c r="AF276" s="17">
        <v>4914770.8899999997</v>
      </c>
      <c r="AG276" s="17">
        <v>5041220.17</v>
      </c>
      <c r="AH276" s="17">
        <v>5091531.6500000004</v>
      </c>
      <c r="AI276" s="17">
        <v>5359012.34</v>
      </c>
      <c r="AJ276" s="17">
        <f t="shared" si="139"/>
        <v>5364659</v>
      </c>
      <c r="AL276" s="18">
        <v>2813.47</v>
      </c>
      <c r="AM276" s="17">
        <f t="shared" si="142"/>
        <v>5482372.1464622319</v>
      </c>
      <c r="AN276" s="129">
        <f t="shared" si="143"/>
        <v>-759320.64646223187</v>
      </c>
      <c r="AO276" s="21">
        <f t="shared" si="144"/>
        <v>0.86149779216425126</v>
      </c>
      <c r="AP276" s="18">
        <v>2808.143</v>
      </c>
      <c r="AQ276" s="17">
        <f t="shared" si="145"/>
        <v>5661081.7697595414</v>
      </c>
      <c r="AR276" s="129">
        <f t="shared" si="146"/>
        <v>-746310.87975954171</v>
      </c>
      <c r="AS276" s="21">
        <f t="shared" si="147"/>
        <v>0.86816815052094864</v>
      </c>
      <c r="AT276" s="18">
        <v>3060.567</v>
      </c>
      <c r="AU276" s="17">
        <f t="shared" si="148"/>
        <v>6156763.8226231821</v>
      </c>
      <c r="AV276" s="129">
        <f t="shared" si="149"/>
        <v>-1115543.6526231822</v>
      </c>
      <c r="AW276" s="21">
        <f t="shared" si="150"/>
        <v>0.81881006243505894</v>
      </c>
      <c r="AX276" s="18">
        <v>2817.0970000000002</v>
      </c>
      <c r="AY276" s="17">
        <f t="shared" si="151"/>
        <v>5829397.6027462687</v>
      </c>
      <c r="AZ276" s="129">
        <f t="shared" si="152"/>
        <v>-737865.95274626836</v>
      </c>
      <c r="BA276" s="21">
        <f t="shared" si="153"/>
        <v>0.87342329293190524</v>
      </c>
      <c r="BB276" s="18">
        <v>3303.6950000000002</v>
      </c>
      <c r="BC276" s="17">
        <f t="shared" si="154"/>
        <v>7007124.8798815934</v>
      </c>
      <c r="BD276" s="129">
        <f t="shared" si="155"/>
        <v>-1648112.5398815935</v>
      </c>
      <c r="BE276" s="21">
        <f t="shared" si="156"/>
        <v>0.76479475275036868</v>
      </c>
      <c r="BF276" s="218">
        <v>3356.9639999999999</v>
      </c>
      <c r="BG276" s="17">
        <f t="shared" si="157"/>
        <v>7057679.3049523262</v>
      </c>
      <c r="BH276" s="129">
        <f t="shared" si="158"/>
        <v>-1693020.3049523262</v>
      </c>
      <c r="BI276" s="219">
        <f t="shared" si="159"/>
        <v>0.76011657206295202</v>
      </c>
      <c r="BN276" s="241">
        <f t="shared" si="160"/>
        <v>191719.38999999966</v>
      </c>
      <c r="BO276" s="241">
        <f t="shared" si="161"/>
        <v>126449.28000000026</v>
      </c>
      <c r="BP276" s="241">
        <f t="shared" si="162"/>
        <v>50311.480000000447</v>
      </c>
      <c r="BQ276" s="241">
        <f t="shared" si="163"/>
        <v>267480.68999999948</v>
      </c>
      <c r="BR276" s="241">
        <f t="shared" si="164"/>
        <v>5646.660000000149</v>
      </c>
    </row>
    <row r="277" spans="1:70" x14ac:dyDescent="0.25">
      <c r="A277" s="127">
        <v>119357402</v>
      </c>
      <c r="B277" t="s">
        <v>532</v>
      </c>
      <c r="C277" t="s">
        <v>96</v>
      </c>
      <c r="D277">
        <v>119357402</v>
      </c>
      <c r="E277" s="127">
        <f t="shared" si="140"/>
        <v>0</v>
      </c>
      <c r="F277" s="17">
        <v>37322865.789999999</v>
      </c>
      <c r="H277" s="17">
        <f t="shared" si="132"/>
        <v>37322865.789999999</v>
      </c>
      <c r="I277" s="128">
        <f t="shared" si="133"/>
        <v>6.7337217212572993E-3</v>
      </c>
      <c r="J277" s="17">
        <v>37052931.25</v>
      </c>
      <c r="K277" s="128">
        <f t="shared" si="134"/>
        <v>6.6853444211819376E-3</v>
      </c>
      <c r="L277" s="17">
        <v>37052931.25</v>
      </c>
      <c r="M277" s="128">
        <f t="shared" si="135"/>
        <v>6.6853444211819376E-3</v>
      </c>
      <c r="N277" s="17">
        <v>37052931.25</v>
      </c>
      <c r="O277" s="128">
        <f t="shared" si="136"/>
        <v>6.668499901563596E-3</v>
      </c>
      <c r="P277" s="17">
        <v>37052931.25</v>
      </c>
      <c r="Q277" s="128">
        <f t="shared" si="137"/>
        <v>6.6684998424204498E-3</v>
      </c>
      <c r="R277" s="217">
        <v>37052931.25</v>
      </c>
      <c r="S277" s="128">
        <f t="shared" si="138"/>
        <v>6.6684998424204498E-3</v>
      </c>
      <c r="V277" s="17">
        <v>1733542.09</v>
      </c>
      <c r="W277" s="17">
        <v>4014180.67</v>
      </c>
      <c r="X277" s="17">
        <v>5247610.68</v>
      </c>
      <c r="Y277" s="17">
        <v>6298702.7999999998</v>
      </c>
      <c r="Z277" s="17">
        <v>8743928.3300000001</v>
      </c>
      <c r="AA277" s="17">
        <v>8841761.3000000007</v>
      </c>
      <c r="AB277" s="17"/>
      <c r="AD277" s="17">
        <f t="shared" si="141"/>
        <v>1733542.0900000036</v>
      </c>
      <c r="AE277" s="17">
        <v>39056407.880000003</v>
      </c>
      <c r="AF277" s="17">
        <v>41067111.920000002</v>
      </c>
      <c r="AG277" s="17">
        <v>42300541.93</v>
      </c>
      <c r="AH277" s="17">
        <v>43350120.869999997</v>
      </c>
      <c r="AI277" s="17">
        <v>45796859.579999998</v>
      </c>
      <c r="AJ277" s="17">
        <f t="shared" si="139"/>
        <v>45894693</v>
      </c>
      <c r="AL277" s="18">
        <v>33244.993999999999</v>
      </c>
      <c r="AM277" s="17">
        <f t="shared" si="142"/>
        <v>64781721.189457864</v>
      </c>
      <c r="AN277" s="129">
        <f t="shared" si="143"/>
        <v>-25725313.309457861</v>
      </c>
      <c r="AO277" s="21">
        <f t="shared" si="144"/>
        <v>0.60289240796454446</v>
      </c>
      <c r="AP277" s="18">
        <v>33308.271000000001</v>
      </c>
      <c r="AQ277" s="17">
        <f t="shared" si="145"/>
        <v>67147878.772665933</v>
      </c>
      <c r="AR277" s="129">
        <f t="shared" si="146"/>
        <v>-26080766.852665931</v>
      </c>
      <c r="AS277" s="21">
        <f t="shared" si="147"/>
        <v>0.61159209599212683</v>
      </c>
      <c r="AT277" s="18">
        <v>34548.31</v>
      </c>
      <c r="AU277" s="17">
        <f t="shared" si="148"/>
        <v>69498816.7685173</v>
      </c>
      <c r="AV277" s="129">
        <f t="shared" si="149"/>
        <v>-27198274.838517301</v>
      </c>
      <c r="AW277" s="21">
        <f t="shared" si="150"/>
        <v>0.60865125331402736</v>
      </c>
      <c r="AX277" s="18">
        <v>34433.697999999997</v>
      </c>
      <c r="AY277" s="17">
        <f t="shared" si="151"/>
        <v>71253391.904818669</v>
      </c>
      <c r="AZ277" s="129">
        <f t="shared" si="152"/>
        <v>-27903271.034818672</v>
      </c>
      <c r="BA277" s="21">
        <f t="shared" si="153"/>
        <v>0.60839378605172545</v>
      </c>
      <c r="BB277" s="18">
        <v>36908.732000000004</v>
      </c>
      <c r="BC277" s="17">
        <f t="shared" si="154"/>
        <v>78283284.10524638</v>
      </c>
      <c r="BD277" s="129">
        <f t="shared" si="155"/>
        <v>-32486424.525246382</v>
      </c>
      <c r="BE277" s="21">
        <f t="shared" si="156"/>
        <v>0.58501454178173384</v>
      </c>
      <c r="BF277" s="218">
        <v>37651.822</v>
      </c>
      <c r="BG277" s="17">
        <f t="shared" si="157"/>
        <v>79159170.286946386</v>
      </c>
      <c r="BH277" s="129">
        <f t="shared" si="158"/>
        <v>-33264477.286946386</v>
      </c>
      <c r="BI277" s="219">
        <f t="shared" si="159"/>
        <v>0.57977733765570039</v>
      </c>
      <c r="BN277" s="241">
        <f t="shared" si="160"/>
        <v>2010704.0399999991</v>
      </c>
      <c r="BO277" s="241">
        <f t="shared" si="161"/>
        <v>1233430.0099999979</v>
      </c>
      <c r="BP277" s="241">
        <f t="shared" si="162"/>
        <v>1049578.9399999976</v>
      </c>
      <c r="BQ277" s="241">
        <f t="shared" si="163"/>
        <v>2446738.7100000009</v>
      </c>
      <c r="BR277" s="241">
        <f t="shared" si="164"/>
        <v>97833.420000001788</v>
      </c>
    </row>
    <row r="278" spans="1:70" x14ac:dyDescent="0.25">
      <c r="A278" s="127">
        <v>119358403</v>
      </c>
      <c r="B278" t="s">
        <v>612</v>
      </c>
      <c r="C278" t="s">
        <v>96</v>
      </c>
      <c r="D278">
        <v>119358403</v>
      </c>
      <c r="E278" s="127">
        <f t="shared" si="140"/>
        <v>0</v>
      </c>
      <c r="F278" s="17">
        <v>7511384.3799999999</v>
      </c>
      <c r="H278" s="17">
        <f t="shared" si="132"/>
        <v>7511384.3799999999</v>
      </c>
      <c r="I278" s="128">
        <f t="shared" si="133"/>
        <v>1.3551899374744877E-3</v>
      </c>
      <c r="J278" s="17">
        <v>7511384.3799999999</v>
      </c>
      <c r="K278" s="128">
        <f t="shared" si="134"/>
        <v>1.3552555753652052E-3</v>
      </c>
      <c r="L278" s="17">
        <v>7511384.3799999999</v>
      </c>
      <c r="M278" s="128">
        <f t="shared" si="135"/>
        <v>1.3552555753652052E-3</v>
      </c>
      <c r="N278" s="17">
        <v>7511384.3799999999</v>
      </c>
      <c r="O278" s="128">
        <f t="shared" si="136"/>
        <v>1.3518408479123046E-3</v>
      </c>
      <c r="P278" s="17">
        <v>7511384.3799999999</v>
      </c>
      <c r="Q278" s="128">
        <f t="shared" si="137"/>
        <v>1.3518408359227835E-3</v>
      </c>
      <c r="R278" s="217">
        <v>7511384.3799999999</v>
      </c>
      <c r="S278" s="128">
        <f t="shared" si="138"/>
        <v>1.3518408359227835E-3</v>
      </c>
      <c r="V278" s="17">
        <v>140898.38</v>
      </c>
      <c r="W278" s="17">
        <v>325795.81</v>
      </c>
      <c r="X278" s="17">
        <v>447925.91</v>
      </c>
      <c r="Y278" s="17">
        <v>583884.13</v>
      </c>
      <c r="Z278" s="17">
        <v>698375.32</v>
      </c>
      <c r="AA278" s="17">
        <v>643193.04</v>
      </c>
      <c r="AB278" s="17"/>
      <c r="AD278" s="17">
        <f t="shared" si="141"/>
        <v>140898.37999999989</v>
      </c>
      <c r="AE278" s="17">
        <v>7652282.7599999998</v>
      </c>
      <c r="AF278" s="17">
        <v>7837180.1900000004</v>
      </c>
      <c r="AG278" s="17">
        <v>7959310.29</v>
      </c>
      <c r="AH278" s="17">
        <v>8095128.4100000001</v>
      </c>
      <c r="AI278" s="17">
        <v>8209759.7000000002</v>
      </c>
      <c r="AJ278" s="17">
        <f t="shared" si="139"/>
        <v>8154577</v>
      </c>
      <c r="AL278" s="18">
        <v>2702.078</v>
      </c>
      <c r="AM278" s="17">
        <f t="shared" si="142"/>
        <v>5265311.9332242301</v>
      </c>
      <c r="AN278" s="129">
        <f t="shared" si="143"/>
        <v>2386970.8267757697</v>
      </c>
      <c r="AO278" s="21">
        <f t="shared" si="144"/>
        <v>1.4533389202857923</v>
      </c>
      <c r="AP278" s="18">
        <v>2703.34</v>
      </c>
      <c r="AQ278" s="17">
        <f t="shared" si="145"/>
        <v>5449803.9421289293</v>
      </c>
      <c r="AR278" s="129">
        <f t="shared" si="146"/>
        <v>2387376.2478710711</v>
      </c>
      <c r="AS278" s="21">
        <f t="shared" si="147"/>
        <v>1.4380664466506401</v>
      </c>
      <c r="AT278" s="18">
        <v>2948.9769999999999</v>
      </c>
      <c r="AU278" s="17">
        <f t="shared" si="148"/>
        <v>5932284.7391832443</v>
      </c>
      <c r="AV278" s="129">
        <f t="shared" si="149"/>
        <v>2027025.5508167557</v>
      </c>
      <c r="AW278" s="21">
        <f t="shared" si="150"/>
        <v>1.3416939071430742</v>
      </c>
      <c r="AX278" s="18">
        <v>3191.9740000000002</v>
      </c>
      <c r="AY278" s="17">
        <f t="shared" si="151"/>
        <v>6605127.7551424103</v>
      </c>
      <c r="AZ278" s="129">
        <f t="shared" si="152"/>
        <v>1490000.6548575899</v>
      </c>
      <c r="BA278" s="21">
        <f t="shared" si="153"/>
        <v>1.2255824126486505</v>
      </c>
      <c r="BB278" s="18">
        <v>2947.8910000000001</v>
      </c>
      <c r="BC278" s="17">
        <f t="shared" si="154"/>
        <v>6252465.9114352353</v>
      </c>
      <c r="BD278" s="129">
        <f t="shared" si="155"/>
        <v>1957293.7885647649</v>
      </c>
      <c r="BE278" s="21">
        <f t="shared" si="156"/>
        <v>1.3130434961644555</v>
      </c>
      <c r="BF278" s="218">
        <v>2738.9780000000001</v>
      </c>
      <c r="BG278" s="17">
        <f t="shared" si="157"/>
        <v>5758425.8715076223</v>
      </c>
      <c r="BH278" s="129">
        <f t="shared" si="158"/>
        <v>2396151.1284923777</v>
      </c>
      <c r="BI278" s="219">
        <f t="shared" si="159"/>
        <v>1.4161121775220555</v>
      </c>
      <c r="BN278" s="241">
        <f t="shared" si="160"/>
        <v>184897.43000000063</v>
      </c>
      <c r="BO278" s="241">
        <f t="shared" si="161"/>
        <v>122130.09999999963</v>
      </c>
      <c r="BP278" s="241">
        <f t="shared" si="162"/>
        <v>135818.12000000011</v>
      </c>
      <c r="BQ278" s="241">
        <f t="shared" si="163"/>
        <v>114631.29000000004</v>
      </c>
      <c r="BR278" s="241">
        <f t="shared" si="164"/>
        <v>-55182.700000000186</v>
      </c>
    </row>
    <row r="279" spans="1:70" x14ac:dyDescent="0.25">
      <c r="A279" s="127">
        <v>113361303</v>
      </c>
      <c r="B279" t="s">
        <v>221</v>
      </c>
      <c r="C279" t="s">
        <v>222</v>
      </c>
      <c r="D279">
        <v>113361303</v>
      </c>
      <c r="E279" s="127">
        <f t="shared" si="140"/>
        <v>0</v>
      </c>
      <c r="F279" s="17">
        <v>6871190.8300000001</v>
      </c>
      <c r="H279" s="17">
        <f t="shared" si="132"/>
        <v>6871190.8300000001</v>
      </c>
      <c r="I279" s="128">
        <f t="shared" si="133"/>
        <v>1.2396874131587142E-3</v>
      </c>
      <c r="J279" s="17">
        <v>6871192.5599999996</v>
      </c>
      <c r="K279" s="128">
        <f t="shared" si="134"/>
        <v>1.2397477688857027E-3</v>
      </c>
      <c r="L279" s="17">
        <v>6871192.5599999996</v>
      </c>
      <c r="M279" s="128">
        <f t="shared" si="135"/>
        <v>1.2397477688857027E-3</v>
      </c>
      <c r="N279" s="17">
        <v>6871192.5599999996</v>
      </c>
      <c r="O279" s="128">
        <f t="shared" si="136"/>
        <v>1.2366240770758051E-3</v>
      </c>
      <c r="P279" s="17">
        <v>6871192.5599999996</v>
      </c>
      <c r="Q279" s="128">
        <f t="shared" si="137"/>
        <v>1.2366240661081454E-3</v>
      </c>
      <c r="R279" s="217">
        <v>6871192.5599999996</v>
      </c>
      <c r="S279" s="128">
        <f t="shared" si="138"/>
        <v>1.2366240661081454E-3</v>
      </c>
      <c r="V279" s="17">
        <v>196879.68</v>
      </c>
      <c r="W279" s="17">
        <v>454564.3</v>
      </c>
      <c r="X279" s="17">
        <v>475423.06</v>
      </c>
      <c r="Y279" s="17">
        <v>610709.72</v>
      </c>
      <c r="Z279" s="17">
        <v>777018.42</v>
      </c>
      <c r="AA279" s="17">
        <v>783267.7</v>
      </c>
      <c r="AB279" s="17"/>
      <c r="AD279" s="17">
        <f t="shared" si="141"/>
        <v>196879.6799999997</v>
      </c>
      <c r="AE279" s="17">
        <v>7068070.5099999998</v>
      </c>
      <c r="AF279" s="17">
        <v>7325756.8600000003</v>
      </c>
      <c r="AG279" s="17">
        <v>7346615.6200000001</v>
      </c>
      <c r="AH279" s="17">
        <v>7481755.75</v>
      </c>
      <c r="AI279" s="17">
        <v>7648210.9800000004</v>
      </c>
      <c r="AJ279" s="17">
        <f t="shared" si="139"/>
        <v>7654460</v>
      </c>
      <c r="AL279" s="18">
        <v>3775.6590000000001</v>
      </c>
      <c r="AM279" s="17">
        <f t="shared" si="142"/>
        <v>7357308.8521076981</v>
      </c>
      <c r="AN279" s="129">
        <f t="shared" si="143"/>
        <v>-289238.34210769832</v>
      </c>
      <c r="AO279" s="21">
        <f t="shared" si="144"/>
        <v>0.96068693758522339</v>
      </c>
      <c r="AP279" s="18">
        <v>3771.8159999999998</v>
      </c>
      <c r="AQ279" s="17">
        <f t="shared" si="145"/>
        <v>7603800.3750120113</v>
      </c>
      <c r="AR279" s="129">
        <f t="shared" si="146"/>
        <v>-278043.51501201093</v>
      </c>
      <c r="AS279" s="21">
        <f t="shared" si="147"/>
        <v>0.96343361197043897</v>
      </c>
      <c r="AT279" s="18">
        <v>3130.0079999999998</v>
      </c>
      <c r="AU279" s="17">
        <f t="shared" si="148"/>
        <v>6296454.2252860786</v>
      </c>
      <c r="AV279" s="129">
        <f t="shared" si="149"/>
        <v>1050161.3947139215</v>
      </c>
      <c r="AW279" s="21">
        <f t="shared" si="150"/>
        <v>1.1667861556900634</v>
      </c>
      <c r="AX279" s="18">
        <v>3338.6239999999998</v>
      </c>
      <c r="AY279" s="17">
        <f t="shared" si="151"/>
        <v>6908589.495523639</v>
      </c>
      <c r="AZ279" s="129">
        <f t="shared" si="152"/>
        <v>573166.25447636098</v>
      </c>
      <c r="BA279" s="21">
        <f t="shared" si="153"/>
        <v>1.0829642946433189</v>
      </c>
      <c r="BB279" s="18">
        <v>3279.8490000000002</v>
      </c>
      <c r="BC279" s="17">
        <f t="shared" si="154"/>
        <v>6956547.6020500585</v>
      </c>
      <c r="BD279" s="129">
        <f t="shared" si="155"/>
        <v>691663.3779499419</v>
      </c>
      <c r="BE279" s="21">
        <f t="shared" si="156"/>
        <v>1.099426240933953</v>
      </c>
      <c r="BF279" s="218">
        <v>3335.473</v>
      </c>
      <c r="BG279" s="17">
        <f t="shared" si="157"/>
        <v>7012496.6381311361</v>
      </c>
      <c r="BH279" s="129">
        <f t="shared" si="158"/>
        <v>641963.36186886393</v>
      </c>
      <c r="BI279" s="219">
        <f t="shared" si="159"/>
        <v>1.0915456213380732</v>
      </c>
      <c r="BN279" s="241">
        <f t="shared" si="160"/>
        <v>257686.35000000056</v>
      </c>
      <c r="BO279" s="241">
        <f t="shared" si="161"/>
        <v>20858.759999999776</v>
      </c>
      <c r="BP279" s="241">
        <f t="shared" si="162"/>
        <v>135140.12999999989</v>
      </c>
      <c r="BQ279" s="241">
        <f t="shared" si="163"/>
        <v>166455.23000000045</v>
      </c>
      <c r="BR279" s="241">
        <f t="shared" si="164"/>
        <v>6249.019999999553</v>
      </c>
    </row>
    <row r="280" spans="1:70" x14ac:dyDescent="0.25">
      <c r="A280" s="127">
        <v>113361503</v>
      </c>
      <c r="B280" t="s">
        <v>224</v>
      </c>
      <c r="C280" t="s">
        <v>222</v>
      </c>
      <c r="D280">
        <v>113361503</v>
      </c>
      <c r="E280" s="127">
        <f t="shared" si="140"/>
        <v>0</v>
      </c>
      <c r="F280" s="17">
        <v>6269771.9699999997</v>
      </c>
      <c r="H280" s="17">
        <f t="shared" si="132"/>
        <v>6269771.9699999997</v>
      </c>
      <c r="I280" s="128">
        <f t="shared" si="133"/>
        <v>1.1311805459759464E-3</v>
      </c>
      <c r="J280" s="17">
        <v>6269756.54</v>
      </c>
      <c r="K280" s="128">
        <f t="shared" si="134"/>
        <v>1.1312325501064903E-3</v>
      </c>
      <c r="L280" s="17">
        <v>6269756.54</v>
      </c>
      <c r="M280" s="128">
        <f t="shared" si="135"/>
        <v>1.1312325501064903E-3</v>
      </c>
      <c r="N280" s="17">
        <v>6269756.54</v>
      </c>
      <c r="O280" s="128">
        <f t="shared" si="136"/>
        <v>1.1283822752840293E-3</v>
      </c>
      <c r="P280" s="17">
        <v>6269756.54</v>
      </c>
      <c r="Q280" s="128">
        <f t="shared" si="137"/>
        <v>1.1283822652763697E-3</v>
      </c>
      <c r="R280" s="217">
        <v>6269756.54</v>
      </c>
      <c r="S280" s="128">
        <f t="shared" si="138"/>
        <v>1.1283822652763697E-3</v>
      </c>
      <c r="V280" s="17">
        <v>194652.12</v>
      </c>
      <c r="W280" s="17">
        <v>450727.55</v>
      </c>
      <c r="X280" s="17">
        <v>615053.85</v>
      </c>
      <c r="Y280" s="17">
        <v>990930.78</v>
      </c>
      <c r="Z280" s="17">
        <v>1137867.7</v>
      </c>
      <c r="AA280" s="17">
        <v>1417344.18</v>
      </c>
      <c r="AB280" s="17"/>
      <c r="AD280" s="17">
        <f t="shared" si="141"/>
        <v>194652.12000000011</v>
      </c>
      <c r="AE280" s="17">
        <v>6464424.0899999999</v>
      </c>
      <c r="AF280" s="17">
        <v>6720484.0899999999</v>
      </c>
      <c r="AG280" s="17">
        <v>6884810.3899999997</v>
      </c>
      <c r="AH280" s="17">
        <v>7260203.21</v>
      </c>
      <c r="AI280" s="17">
        <v>7407624.2400000002</v>
      </c>
      <c r="AJ280" s="17">
        <f t="shared" si="139"/>
        <v>7687101</v>
      </c>
      <c r="AL280" s="18">
        <v>3732.94</v>
      </c>
      <c r="AM280" s="17">
        <f t="shared" si="142"/>
        <v>7274065.9329634663</v>
      </c>
      <c r="AN280" s="129">
        <f t="shared" si="143"/>
        <v>-809641.84296346642</v>
      </c>
      <c r="AO280" s="21">
        <f t="shared" si="144"/>
        <v>0.88869473408338806</v>
      </c>
      <c r="AP280" s="18">
        <v>3739.98</v>
      </c>
      <c r="AQ280" s="17">
        <f t="shared" si="145"/>
        <v>7539620.5240492709</v>
      </c>
      <c r="AR280" s="129">
        <f t="shared" si="146"/>
        <v>-819136.43404927105</v>
      </c>
      <c r="AS280" s="21">
        <f t="shared" si="147"/>
        <v>0.89135574775461768</v>
      </c>
      <c r="AT280" s="18">
        <v>4049.2849999999999</v>
      </c>
      <c r="AU280" s="17">
        <f t="shared" si="148"/>
        <v>8145710.058133251</v>
      </c>
      <c r="AV280" s="129">
        <f t="shared" si="149"/>
        <v>-1260899.6681332514</v>
      </c>
      <c r="AW280" s="21">
        <f t="shared" si="150"/>
        <v>0.84520690533610632</v>
      </c>
      <c r="AX280" s="18">
        <v>5415.8670000000002</v>
      </c>
      <c r="AY280" s="17">
        <f t="shared" si="151"/>
        <v>11207012.788907384</v>
      </c>
      <c r="AZ280" s="129">
        <f t="shared" si="152"/>
        <v>-3946809.5789073845</v>
      </c>
      <c r="BA280" s="21">
        <f t="shared" si="153"/>
        <v>0.64782679798367804</v>
      </c>
      <c r="BB280" s="18">
        <v>4803.0190000000002</v>
      </c>
      <c r="BC280" s="17">
        <f t="shared" si="154"/>
        <v>10187185.540264465</v>
      </c>
      <c r="BD280" s="129">
        <f t="shared" si="155"/>
        <v>-2779561.3002644647</v>
      </c>
      <c r="BE280" s="21">
        <f t="shared" si="156"/>
        <v>0.72715120488594676</v>
      </c>
      <c r="BF280" s="218">
        <v>6035.6289999999999</v>
      </c>
      <c r="BG280" s="17">
        <f t="shared" si="157"/>
        <v>12689303.157755073</v>
      </c>
      <c r="BH280" s="129">
        <f t="shared" si="158"/>
        <v>-5002202.1577550732</v>
      </c>
      <c r="BI280" s="219">
        <f t="shared" si="159"/>
        <v>0.60579378587089905</v>
      </c>
      <c r="BN280" s="241">
        <f t="shared" si="160"/>
        <v>256060</v>
      </c>
      <c r="BO280" s="241">
        <f t="shared" si="161"/>
        <v>164326.29999999981</v>
      </c>
      <c r="BP280" s="241">
        <f t="shared" si="162"/>
        <v>375392.8200000003</v>
      </c>
      <c r="BQ280" s="241">
        <f t="shared" si="163"/>
        <v>147421.03000000026</v>
      </c>
      <c r="BR280" s="241">
        <f t="shared" si="164"/>
        <v>279476.75999999978</v>
      </c>
    </row>
    <row r="281" spans="1:70" x14ac:dyDescent="0.25">
      <c r="A281" s="127">
        <v>113361703</v>
      </c>
      <c r="B281" t="s">
        <v>229</v>
      </c>
      <c r="C281" t="s">
        <v>222</v>
      </c>
      <c r="D281">
        <v>113361703</v>
      </c>
      <c r="E281" s="127">
        <f t="shared" si="140"/>
        <v>0</v>
      </c>
      <c r="F281" s="17">
        <v>3209559.39</v>
      </c>
      <c r="H281" s="17">
        <f t="shared" si="132"/>
        <v>3209559.39</v>
      </c>
      <c r="I281" s="128">
        <f t="shared" si="133"/>
        <v>5.7906270921722616E-4</v>
      </c>
      <c r="J281" s="17">
        <v>3209567.42</v>
      </c>
      <c r="K281" s="128">
        <f t="shared" si="134"/>
        <v>5.7909220463372394E-4</v>
      </c>
      <c r="L281" s="17">
        <v>3209567.42</v>
      </c>
      <c r="M281" s="128">
        <f t="shared" si="135"/>
        <v>5.7909220463372394E-4</v>
      </c>
      <c r="N281" s="17">
        <v>3209567.42</v>
      </c>
      <c r="O281" s="128">
        <f t="shared" si="136"/>
        <v>5.7763311301671234E-4</v>
      </c>
      <c r="P281" s="17">
        <v>3209567.42</v>
      </c>
      <c r="Q281" s="128">
        <f t="shared" si="137"/>
        <v>5.7763310789366528E-4</v>
      </c>
      <c r="R281" s="217">
        <v>3209567.42</v>
      </c>
      <c r="S281" s="128">
        <f t="shared" si="138"/>
        <v>5.7763310789366528E-4</v>
      </c>
      <c r="V281" s="17">
        <v>362116.12</v>
      </c>
      <c r="W281" s="17">
        <v>837573.05</v>
      </c>
      <c r="X281" s="17">
        <v>1055601.1599999999</v>
      </c>
      <c r="Y281" s="17">
        <v>1288698.01</v>
      </c>
      <c r="Z281" s="17">
        <v>1576520.71</v>
      </c>
      <c r="AA281" s="17">
        <v>1591124.17</v>
      </c>
      <c r="AB281" s="17"/>
      <c r="AD281" s="17">
        <f t="shared" si="141"/>
        <v>362116.11999999965</v>
      </c>
      <c r="AE281" s="17">
        <v>3571675.51</v>
      </c>
      <c r="AF281" s="17">
        <v>4047140.47</v>
      </c>
      <c r="AG281" s="17">
        <v>4265168.58</v>
      </c>
      <c r="AH281" s="17">
        <v>4498060.6399999997</v>
      </c>
      <c r="AI281" s="17">
        <v>4786088.13</v>
      </c>
      <c r="AJ281" s="17">
        <f t="shared" si="139"/>
        <v>4800692</v>
      </c>
      <c r="AL281" s="18">
        <v>6944.48</v>
      </c>
      <c r="AM281" s="17">
        <f t="shared" si="142"/>
        <v>13532123.578237563</v>
      </c>
      <c r="AN281" s="129">
        <f t="shared" si="143"/>
        <v>-9960448.0682375636</v>
      </c>
      <c r="AO281" s="21">
        <f t="shared" si="144"/>
        <v>0.26394050345091352</v>
      </c>
      <c r="AP281" s="18">
        <v>6949.8890000000001</v>
      </c>
      <c r="AQ281" s="17">
        <f t="shared" si="145"/>
        <v>14010643.304045545</v>
      </c>
      <c r="AR281" s="129">
        <f t="shared" si="146"/>
        <v>-9963502.8340455443</v>
      </c>
      <c r="AS281" s="21">
        <f t="shared" si="147"/>
        <v>0.28886185895771088</v>
      </c>
      <c r="AT281" s="18">
        <v>6949.6840000000002</v>
      </c>
      <c r="AU281" s="17">
        <f t="shared" si="148"/>
        <v>13980273.272848845</v>
      </c>
      <c r="AV281" s="129">
        <f t="shared" si="149"/>
        <v>-9715104.6928488445</v>
      </c>
      <c r="AW281" s="21">
        <f t="shared" si="150"/>
        <v>0.30508477887076818</v>
      </c>
      <c r="AX281" s="18">
        <v>7045.6170000000002</v>
      </c>
      <c r="AY281" s="17">
        <f t="shared" si="151"/>
        <v>14579442.18806394</v>
      </c>
      <c r="AZ281" s="129">
        <f t="shared" si="152"/>
        <v>-10081381.548063941</v>
      </c>
      <c r="BA281" s="21">
        <f t="shared" si="153"/>
        <v>0.30852076382473137</v>
      </c>
      <c r="BB281" s="18">
        <v>6654.6040000000003</v>
      </c>
      <c r="BC281" s="17">
        <f t="shared" si="154"/>
        <v>14114390.479193622</v>
      </c>
      <c r="BD281" s="129">
        <f t="shared" si="155"/>
        <v>-9328302.3491936214</v>
      </c>
      <c r="BE281" s="21">
        <f t="shared" si="156"/>
        <v>0.3390927958990006</v>
      </c>
      <c r="BF281" s="218">
        <v>6775.6549999999997</v>
      </c>
      <c r="BG281" s="17">
        <f t="shared" si="157"/>
        <v>14245133.421447698</v>
      </c>
      <c r="BH281" s="129">
        <f t="shared" si="158"/>
        <v>-9444441.421447698</v>
      </c>
      <c r="BI281" s="219">
        <f t="shared" si="159"/>
        <v>0.33700575894726281</v>
      </c>
      <c r="BN281" s="241">
        <f t="shared" si="160"/>
        <v>475464.96000000043</v>
      </c>
      <c r="BO281" s="241">
        <f t="shared" si="161"/>
        <v>218028.10999999987</v>
      </c>
      <c r="BP281" s="241">
        <f t="shared" si="162"/>
        <v>232892.05999999959</v>
      </c>
      <c r="BQ281" s="241">
        <f t="shared" si="163"/>
        <v>288027.49000000022</v>
      </c>
      <c r="BR281" s="241">
        <f t="shared" si="164"/>
        <v>14603.870000000112</v>
      </c>
    </row>
    <row r="282" spans="1:70" x14ac:dyDescent="0.25">
      <c r="A282" s="127">
        <v>113362203</v>
      </c>
      <c r="B282" t="s">
        <v>258</v>
      </c>
      <c r="C282" t="s">
        <v>222</v>
      </c>
      <c r="D282">
        <v>113362203</v>
      </c>
      <c r="E282" s="127">
        <f t="shared" si="140"/>
        <v>0</v>
      </c>
      <c r="F282" s="17">
        <v>6633200.3099999996</v>
      </c>
      <c r="H282" s="17">
        <f t="shared" si="132"/>
        <v>6633200.3099999996</v>
      </c>
      <c r="I282" s="128">
        <f t="shared" si="133"/>
        <v>1.1967496081414291E-3</v>
      </c>
      <c r="J282" s="17">
        <v>6633200.3099999996</v>
      </c>
      <c r="K282" s="128">
        <f t="shared" si="134"/>
        <v>1.196807572060599E-3</v>
      </c>
      <c r="L282" s="17">
        <v>6633200.3099999996</v>
      </c>
      <c r="M282" s="128">
        <f t="shared" si="135"/>
        <v>1.196807572060599E-3</v>
      </c>
      <c r="N282" s="17">
        <v>6633200.3099999996</v>
      </c>
      <c r="O282" s="128">
        <f t="shared" si="136"/>
        <v>1.1937920731787343E-3</v>
      </c>
      <c r="P282" s="17">
        <v>6633200.3099999996</v>
      </c>
      <c r="Q282" s="128">
        <f t="shared" si="137"/>
        <v>1.193792062590953E-3</v>
      </c>
      <c r="R282" s="217">
        <v>6633200.3099999996</v>
      </c>
      <c r="S282" s="128">
        <f t="shared" si="138"/>
        <v>1.193792062590953E-3</v>
      </c>
      <c r="V282" s="17">
        <v>175560.68</v>
      </c>
      <c r="W282" s="17">
        <v>405468.48</v>
      </c>
      <c r="X282" s="17">
        <v>508627.1</v>
      </c>
      <c r="Y282" s="17">
        <v>595105.88</v>
      </c>
      <c r="Z282" s="17">
        <v>776147.08</v>
      </c>
      <c r="AA282" s="17">
        <v>787432.17</v>
      </c>
      <c r="AB282" s="17"/>
      <c r="AD282" s="17">
        <f t="shared" si="141"/>
        <v>175560.68000000063</v>
      </c>
      <c r="AE282" s="17">
        <v>6808760.9900000002</v>
      </c>
      <c r="AF282" s="17">
        <v>7038668.79</v>
      </c>
      <c r="AG282" s="17">
        <v>7141827.4100000001</v>
      </c>
      <c r="AH282" s="17">
        <v>7228163.0300000003</v>
      </c>
      <c r="AI282" s="17">
        <v>7409347.3899999997</v>
      </c>
      <c r="AJ282" s="17">
        <f t="shared" si="139"/>
        <v>7420632</v>
      </c>
      <c r="AL282" s="18">
        <v>3366.8139999999999</v>
      </c>
      <c r="AM282" s="17">
        <f t="shared" si="142"/>
        <v>6560627.0178530756</v>
      </c>
      <c r="AN282" s="129">
        <f t="shared" si="143"/>
        <v>248133.97214692459</v>
      </c>
      <c r="AO282" s="21">
        <f t="shared" si="144"/>
        <v>1.0378216855601898</v>
      </c>
      <c r="AP282" s="18">
        <v>3364.4360000000001</v>
      </c>
      <c r="AQ282" s="17">
        <f t="shared" si="145"/>
        <v>6782541.809702253</v>
      </c>
      <c r="AR282" s="129">
        <f t="shared" si="146"/>
        <v>256126.98029774707</v>
      </c>
      <c r="AS282" s="21">
        <f t="shared" si="147"/>
        <v>1.0377626835902971</v>
      </c>
      <c r="AT282" s="18">
        <v>3348.6109999999999</v>
      </c>
      <c r="AU282" s="17">
        <f t="shared" si="148"/>
        <v>6736205.1086736657</v>
      </c>
      <c r="AV282" s="129">
        <f t="shared" si="149"/>
        <v>405622.30132633448</v>
      </c>
      <c r="AW282" s="21">
        <f t="shared" si="150"/>
        <v>1.0602152539571645</v>
      </c>
      <c r="AX282" s="18">
        <v>3253.319</v>
      </c>
      <c r="AY282" s="17">
        <f t="shared" si="151"/>
        <v>6732068.5015705479</v>
      </c>
      <c r="AZ282" s="129">
        <f t="shared" si="152"/>
        <v>496094.52842945233</v>
      </c>
      <c r="BA282" s="21">
        <f t="shared" si="153"/>
        <v>1.0736912478406475</v>
      </c>
      <c r="BB282" s="18">
        <v>3276.1709999999998</v>
      </c>
      <c r="BC282" s="17">
        <f t="shared" si="154"/>
        <v>6948746.5776491342</v>
      </c>
      <c r="BD282" s="129">
        <f t="shared" si="155"/>
        <v>460600.81235086545</v>
      </c>
      <c r="BE282" s="21">
        <f t="shared" si="156"/>
        <v>1.0662854526645715</v>
      </c>
      <c r="BF282" s="218">
        <v>3353.2069999999999</v>
      </c>
      <c r="BG282" s="17">
        <f t="shared" si="157"/>
        <v>7049780.5901765022</v>
      </c>
      <c r="BH282" s="129">
        <f t="shared" si="158"/>
        <v>370851.40982349776</v>
      </c>
      <c r="BI282" s="219">
        <f t="shared" si="159"/>
        <v>1.0526046740149984</v>
      </c>
      <c r="BN282" s="241">
        <f t="shared" si="160"/>
        <v>229907.79999999981</v>
      </c>
      <c r="BO282" s="241">
        <f t="shared" si="161"/>
        <v>103158.62000000011</v>
      </c>
      <c r="BP282" s="241">
        <f t="shared" si="162"/>
        <v>86335.620000000112</v>
      </c>
      <c r="BQ282" s="241">
        <f t="shared" si="163"/>
        <v>181184.3599999994</v>
      </c>
      <c r="BR282" s="241">
        <f t="shared" si="164"/>
        <v>11284.610000000335</v>
      </c>
    </row>
    <row r="283" spans="1:70" x14ac:dyDescent="0.25">
      <c r="A283" s="127">
        <v>113362303</v>
      </c>
      <c r="B283" t="s">
        <v>271</v>
      </c>
      <c r="C283" t="s">
        <v>222</v>
      </c>
      <c r="D283">
        <v>113362303</v>
      </c>
      <c r="E283" s="127">
        <f t="shared" si="140"/>
        <v>0</v>
      </c>
      <c r="F283" s="17">
        <v>3984335.47</v>
      </c>
      <c r="H283" s="17">
        <f t="shared" si="132"/>
        <v>3984335.47</v>
      </c>
      <c r="I283" s="128">
        <f t="shared" si="133"/>
        <v>7.1884636217574099E-4</v>
      </c>
      <c r="J283" s="17">
        <v>3984335.47</v>
      </c>
      <c r="K283" s="128">
        <f t="shared" si="134"/>
        <v>7.1888117911000124E-4</v>
      </c>
      <c r="L283" s="17">
        <v>3984335.47</v>
      </c>
      <c r="M283" s="128">
        <f t="shared" si="135"/>
        <v>7.1888117911000124E-4</v>
      </c>
      <c r="N283" s="17">
        <v>3984335.47</v>
      </c>
      <c r="O283" s="128">
        <f t="shared" si="136"/>
        <v>7.1706987256214296E-4</v>
      </c>
      <c r="P283" s="17">
        <v>3984335.47</v>
      </c>
      <c r="Q283" s="128">
        <f t="shared" si="137"/>
        <v>7.170698662024266E-4</v>
      </c>
      <c r="R283" s="217">
        <v>3984335.47</v>
      </c>
      <c r="S283" s="128">
        <f t="shared" si="138"/>
        <v>7.170698662024266E-4</v>
      </c>
      <c r="V283" s="17">
        <v>162659.62</v>
      </c>
      <c r="W283" s="17">
        <v>374661.57</v>
      </c>
      <c r="X283" s="17">
        <v>483821.93</v>
      </c>
      <c r="Y283" s="17">
        <v>590430.93000000005</v>
      </c>
      <c r="Z283" s="17">
        <v>752954.61</v>
      </c>
      <c r="AA283" s="17">
        <v>672001.46</v>
      </c>
      <c r="AB283" s="17"/>
      <c r="AD283" s="17">
        <f t="shared" si="141"/>
        <v>162659.61999999965</v>
      </c>
      <c r="AE283" s="17">
        <v>4146995.09</v>
      </c>
      <c r="AF283" s="17">
        <v>4358997.04</v>
      </c>
      <c r="AG283" s="17">
        <v>4468157.4000000004</v>
      </c>
      <c r="AH283" s="17">
        <v>4574624.7300000004</v>
      </c>
      <c r="AI283" s="17">
        <v>4737290.08</v>
      </c>
      <c r="AJ283" s="17">
        <f t="shared" si="139"/>
        <v>4656337</v>
      </c>
      <c r="AL283" s="18">
        <v>3119.404</v>
      </c>
      <c r="AM283" s="17">
        <f t="shared" si="142"/>
        <v>6078519.978234306</v>
      </c>
      <c r="AN283" s="129">
        <f t="shared" si="143"/>
        <v>-1931524.8882343061</v>
      </c>
      <c r="AO283" s="21">
        <f t="shared" si="144"/>
        <v>0.68223763430068096</v>
      </c>
      <c r="AP283" s="18">
        <v>3108.8110000000001</v>
      </c>
      <c r="AQ283" s="17">
        <f t="shared" si="145"/>
        <v>6267214.0548853567</v>
      </c>
      <c r="AR283" s="129">
        <f t="shared" si="146"/>
        <v>-1908217.0148853566</v>
      </c>
      <c r="AS283" s="21">
        <f t="shared" si="147"/>
        <v>0.69552388059924608</v>
      </c>
      <c r="AT283" s="18">
        <v>3185.3029999999999</v>
      </c>
      <c r="AU283" s="17">
        <f t="shared" si="148"/>
        <v>6407687.9462181646</v>
      </c>
      <c r="AV283" s="129">
        <f t="shared" si="149"/>
        <v>-1939530.5462181643</v>
      </c>
      <c r="AW283" s="21">
        <f t="shared" si="150"/>
        <v>0.69731195362550691</v>
      </c>
      <c r="AX283" s="18">
        <v>3227.7640000000001</v>
      </c>
      <c r="AY283" s="17">
        <f t="shared" si="151"/>
        <v>6679187.7325596912</v>
      </c>
      <c r="AZ283" s="129">
        <f t="shared" si="152"/>
        <v>-2104563.0025596907</v>
      </c>
      <c r="BA283" s="21">
        <f t="shared" si="153"/>
        <v>0.68490734400226971</v>
      </c>
      <c r="BB283" s="18">
        <v>3178.2739999999999</v>
      </c>
      <c r="BC283" s="17">
        <f t="shared" si="154"/>
        <v>6741107.4026145851</v>
      </c>
      <c r="BD283" s="129">
        <f t="shared" si="155"/>
        <v>-2003817.322614585</v>
      </c>
      <c r="BE283" s="21">
        <f t="shared" si="156"/>
        <v>0.70274656626337229</v>
      </c>
      <c r="BF283" s="218">
        <v>2861.6559999999999</v>
      </c>
      <c r="BG283" s="17">
        <f t="shared" si="157"/>
        <v>6016344.0326118041</v>
      </c>
      <c r="BH283" s="129">
        <f t="shared" si="158"/>
        <v>-1360007.0326118041</v>
      </c>
      <c r="BI283" s="219">
        <f t="shared" si="159"/>
        <v>0.7739479283033287</v>
      </c>
      <c r="BN283" s="241">
        <f t="shared" si="160"/>
        <v>212001.95000000019</v>
      </c>
      <c r="BO283" s="241">
        <f t="shared" si="161"/>
        <v>109160.36000000034</v>
      </c>
      <c r="BP283" s="241">
        <f t="shared" si="162"/>
        <v>106467.33000000007</v>
      </c>
      <c r="BQ283" s="241">
        <f t="shared" si="163"/>
        <v>162665.34999999963</v>
      </c>
      <c r="BR283" s="241">
        <f t="shared" si="164"/>
        <v>-80953.080000000075</v>
      </c>
    </row>
    <row r="284" spans="1:70" x14ac:dyDescent="0.25">
      <c r="A284" s="127">
        <v>113362403</v>
      </c>
      <c r="B284" t="s">
        <v>276</v>
      </c>
      <c r="C284" t="s">
        <v>222</v>
      </c>
      <c r="D284">
        <v>113362403</v>
      </c>
      <c r="E284" s="127">
        <f t="shared" si="140"/>
        <v>0</v>
      </c>
      <c r="F284" s="17">
        <v>8278249.1799999997</v>
      </c>
      <c r="H284" s="17">
        <f t="shared" si="132"/>
        <v>8278249.1799999997</v>
      </c>
      <c r="I284" s="128">
        <f t="shared" si="133"/>
        <v>1.493546252074831E-3</v>
      </c>
      <c r="J284" s="17">
        <v>8278330.9400000004</v>
      </c>
      <c r="K284" s="128">
        <f t="shared" si="134"/>
        <v>1.493633342879636E-3</v>
      </c>
      <c r="L284" s="17">
        <v>8278330.9400000004</v>
      </c>
      <c r="M284" s="128">
        <f t="shared" si="135"/>
        <v>1.493633342879636E-3</v>
      </c>
      <c r="N284" s="17">
        <v>8278330.9400000004</v>
      </c>
      <c r="O284" s="128">
        <f t="shared" si="136"/>
        <v>1.4898699561995078E-3</v>
      </c>
      <c r="P284" s="17">
        <v>8278330.9400000004</v>
      </c>
      <c r="Q284" s="128">
        <f t="shared" si="137"/>
        <v>1.4898699429858019E-3</v>
      </c>
      <c r="R284" s="217">
        <v>8278330.9400000004</v>
      </c>
      <c r="S284" s="128">
        <f t="shared" si="138"/>
        <v>1.4898699429858019E-3</v>
      </c>
      <c r="V284" s="17">
        <v>202413.3</v>
      </c>
      <c r="W284" s="17">
        <v>467681.99</v>
      </c>
      <c r="X284" s="17">
        <v>624790.28</v>
      </c>
      <c r="Y284" s="17">
        <v>706428.17</v>
      </c>
      <c r="Z284" s="17">
        <v>936951.81</v>
      </c>
      <c r="AA284" s="17">
        <v>883341.97</v>
      </c>
      <c r="AB284" s="17"/>
      <c r="AD284" s="17">
        <f t="shared" si="141"/>
        <v>202413.30000000075</v>
      </c>
      <c r="AE284" s="17">
        <v>8480662.4800000004</v>
      </c>
      <c r="AF284" s="17">
        <v>8746012.9299999997</v>
      </c>
      <c r="AG284" s="17">
        <v>8903121.2200000007</v>
      </c>
      <c r="AH284" s="17">
        <v>8984589.6099999994</v>
      </c>
      <c r="AI284" s="17">
        <v>9215282.75</v>
      </c>
      <c r="AJ284" s="17">
        <f t="shared" si="139"/>
        <v>9161673</v>
      </c>
      <c r="AL284" s="18">
        <v>3881.78</v>
      </c>
      <c r="AM284" s="17">
        <f t="shared" si="142"/>
        <v>7564097.9113671603</v>
      </c>
      <c r="AN284" s="129">
        <f t="shared" si="143"/>
        <v>916564.56863284018</v>
      </c>
      <c r="AO284" s="21">
        <f t="shared" si="144"/>
        <v>1.121173017506218</v>
      </c>
      <c r="AP284" s="18">
        <v>3880.6619999999998</v>
      </c>
      <c r="AQ284" s="17">
        <f t="shared" si="145"/>
        <v>7823228.6969711306</v>
      </c>
      <c r="AR284" s="129">
        <f t="shared" si="146"/>
        <v>922784.23302886914</v>
      </c>
      <c r="AS284" s="21">
        <f t="shared" si="147"/>
        <v>1.1179543982123568</v>
      </c>
      <c r="AT284" s="18">
        <v>4113.3860000000004</v>
      </c>
      <c r="AU284" s="17">
        <f t="shared" si="148"/>
        <v>8274658.2947815498</v>
      </c>
      <c r="AV284" s="129">
        <f t="shared" si="149"/>
        <v>628462.92521845084</v>
      </c>
      <c r="AW284" s="21">
        <f t="shared" si="150"/>
        <v>1.0759503175635414</v>
      </c>
      <c r="AX284" s="18">
        <v>3861.8969999999999</v>
      </c>
      <c r="AY284" s="17">
        <f t="shared" si="151"/>
        <v>7991394.3729495313</v>
      </c>
      <c r="AZ284" s="129">
        <f t="shared" si="152"/>
        <v>993195.2370504681</v>
      </c>
      <c r="BA284" s="21">
        <f t="shared" si="153"/>
        <v>1.1242830963783221</v>
      </c>
      <c r="BB284" s="18">
        <v>3954.9389999999999</v>
      </c>
      <c r="BC284" s="17">
        <f t="shared" si="154"/>
        <v>8388410.9959648289</v>
      </c>
      <c r="BD284" s="129">
        <f t="shared" si="155"/>
        <v>826871.75403517112</v>
      </c>
      <c r="BE284" s="21">
        <f t="shared" si="156"/>
        <v>1.0985731093091327</v>
      </c>
      <c r="BF284" s="218">
        <v>3761.63</v>
      </c>
      <c r="BG284" s="17">
        <f t="shared" si="157"/>
        <v>7908448.8853284754</v>
      </c>
      <c r="BH284" s="129">
        <f t="shared" si="158"/>
        <v>1253224.1146715246</v>
      </c>
      <c r="BI284" s="219">
        <f t="shared" si="159"/>
        <v>1.1584664872774824</v>
      </c>
      <c r="BN284" s="241">
        <f t="shared" si="160"/>
        <v>265350.44999999925</v>
      </c>
      <c r="BO284" s="241">
        <f t="shared" si="161"/>
        <v>157108.29000000097</v>
      </c>
      <c r="BP284" s="241">
        <f t="shared" si="162"/>
        <v>81468.389999998733</v>
      </c>
      <c r="BQ284" s="241">
        <f t="shared" si="163"/>
        <v>230693.1400000006</v>
      </c>
      <c r="BR284" s="241">
        <f t="shared" si="164"/>
        <v>-53609.75</v>
      </c>
    </row>
    <row r="285" spans="1:70" x14ac:dyDescent="0.25">
      <c r="A285" s="127">
        <v>113362603</v>
      </c>
      <c r="B285" t="s">
        <v>280</v>
      </c>
      <c r="C285" t="s">
        <v>222</v>
      </c>
      <c r="D285">
        <v>113362603</v>
      </c>
      <c r="E285" s="127">
        <f t="shared" si="140"/>
        <v>0</v>
      </c>
      <c r="F285" s="17">
        <v>8896635.5</v>
      </c>
      <c r="H285" s="17">
        <f t="shared" si="132"/>
        <v>8896635.5</v>
      </c>
      <c r="I285" s="128">
        <f t="shared" si="133"/>
        <v>1.605114356693101E-3</v>
      </c>
      <c r="J285" s="17">
        <v>8896635.5</v>
      </c>
      <c r="K285" s="128">
        <f t="shared" si="134"/>
        <v>1.6051920995377167E-3</v>
      </c>
      <c r="L285" s="17">
        <v>8896635.5</v>
      </c>
      <c r="M285" s="128">
        <f t="shared" si="135"/>
        <v>1.6051920995377167E-3</v>
      </c>
      <c r="N285" s="17">
        <v>8896635.5</v>
      </c>
      <c r="O285" s="128">
        <f t="shared" si="136"/>
        <v>1.6011476273148347E-3</v>
      </c>
      <c r="P285" s="17">
        <v>8896635.5</v>
      </c>
      <c r="Q285" s="128">
        <f t="shared" si="137"/>
        <v>1.6011476131142035E-3</v>
      </c>
      <c r="R285" s="217">
        <v>8896635.5</v>
      </c>
      <c r="S285" s="128">
        <f t="shared" si="138"/>
        <v>1.6011476131142035E-3</v>
      </c>
      <c r="V285" s="17">
        <v>283376.33</v>
      </c>
      <c r="W285" s="17">
        <v>653785.13</v>
      </c>
      <c r="X285" s="17">
        <v>796712.54</v>
      </c>
      <c r="Y285" s="17">
        <v>991679.3</v>
      </c>
      <c r="Z285" s="17">
        <v>1279688.1399999999</v>
      </c>
      <c r="AA285" s="17">
        <v>1369014.61</v>
      </c>
      <c r="AB285" s="17"/>
      <c r="AD285" s="17">
        <f t="shared" si="141"/>
        <v>283376.33000000007</v>
      </c>
      <c r="AE285" s="17">
        <v>9180011.8300000001</v>
      </c>
      <c r="AF285" s="17">
        <v>9550420.6300000008</v>
      </c>
      <c r="AG285" s="17">
        <v>9693348.0399999991</v>
      </c>
      <c r="AH285" s="17">
        <v>9888074.6500000004</v>
      </c>
      <c r="AI285" s="17">
        <v>10176323.640000001</v>
      </c>
      <c r="AJ285" s="17">
        <f t="shared" si="139"/>
        <v>10265650</v>
      </c>
      <c r="AL285" s="18">
        <v>5434.4480000000003</v>
      </c>
      <c r="AM285" s="17">
        <f t="shared" si="142"/>
        <v>10589651.336818017</v>
      </c>
      <c r="AN285" s="129">
        <f t="shared" si="143"/>
        <v>-1409639.506818017</v>
      </c>
      <c r="AO285" s="21">
        <f t="shared" si="144"/>
        <v>0.86688518233674106</v>
      </c>
      <c r="AP285" s="18">
        <v>5424.8810000000003</v>
      </c>
      <c r="AQ285" s="17">
        <f t="shared" si="145"/>
        <v>10936300.228376871</v>
      </c>
      <c r="AR285" s="129">
        <f t="shared" si="146"/>
        <v>-1385879.5983768702</v>
      </c>
      <c r="AS285" s="21">
        <f t="shared" si="147"/>
        <v>0.87327710748275988</v>
      </c>
      <c r="AT285" s="18">
        <v>5245.2579999999998</v>
      </c>
      <c r="AU285" s="17">
        <f t="shared" si="148"/>
        <v>10551579.068429094</v>
      </c>
      <c r="AV285" s="129">
        <f t="shared" si="149"/>
        <v>-858231.0284290947</v>
      </c>
      <c r="AW285" s="21">
        <f t="shared" si="150"/>
        <v>0.91866326140729315</v>
      </c>
      <c r="AX285" s="18">
        <v>5421.2939999999999</v>
      </c>
      <c r="AY285" s="17">
        <f t="shared" si="151"/>
        <v>11218242.839129334</v>
      </c>
      <c r="AZ285" s="129">
        <f t="shared" si="152"/>
        <v>-1330168.1891293339</v>
      </c>
      <c r="BA285" s="21">
        <f t="shared" si="153"/>
        <v>0.8814281159532672</v>
      </c>
      <c r="BB285" s="18">
        <v>5401.6530000000002</v>
      </c>
      <c r="BC285" s="17">
        <f t="shared" si="154"/>
        <v>11456886.040868497</v>
      </c>
      <c r="BD285" s="129">
        <f t="shared" si="155"/>
        <v>-1280562.4008684959</v>
      </c>
      <c r="BE285" s="21">
        <f t="shared" si="156"/>
        <v>0.88822770896904002</v>
      </c>
      <c r="BF285" s="218">
        <v>5829.8220000000001</v>
      </c>
      <c r="BG285" s="17">
        <f t="shared" si="157"/>
        <v>12256614.631838704</v>
      </c>
      <c r="BH285" s="129">
        <f t="shared" si="158"/>
        <v>-1990964.6318387035</v>
      </c>
      <c r="BI285" s="219">
        <f t="shared" si="159"/>
        <v>0.83755998767662776</v>
      </c>
      <c r="BN285" s="241">
        <f t="shared" si="160"/>
        <v>370408.80000000075</v>
      </c>
      <c r="BO285" s="241">
        <f t="shared" si="161"/>
        <v>142927.40999999829</v>
      </c>
      <c r="BP285" s="241">
        <f t="shared" si="162"/>
        <v>194726.61000000127</v>
      </c>
      <c r="BQ285" s="241">
        <f t="shared" si="163"/>
        <v>288248.99000000022</v>
      </c>
      <c r="BR285" s="241">
        <f t="shared" si="164"/>
        <v>89326.359999999404</v>
      </c>
    </row>
    <row r="286" spans="1:70" x14ac:dyDescent="0.25">
      <c r="A286" s="127">
        <v>113363103</v>
      </c>
      <c r="B286" t="s">
        <v>332</v>
      </c>
      <c r="C286" t="s">
        <v>222</v>
      </c>
      <c r="D286">
        <v>113363103</v>
      </c>
      <c r="E286" s="127">
        <f t="shared" si="140"/>
        <v>0</v>
      </c>
      <c r="F286" s="17">
        <v>11873860.91</v>
      </c>
      <c r="H286" s="17">
        <f t="shared" si="132"/>
        <v>11873860.91</v>
      </c>
      <c r="I286" s="128">
        <f t="shared" si="133"/>
        <v>2.1422598032725978E-3</v>
      </c>
      <c r="J286" s="17">
        <v>11873865.779999999</v>
      </c>
      <c r="K286" s="128">
        <f t="shared" si="134"/>
        <v>2.1423644411448853E-3</v>
      </c>
      <c r="L286" s="17">
        <v>11873865.779999999</v>
      </c>
      <c r="M286" s="128">
        <f t="shared" si="135"/>
        <v>2.1423644411448853E-3</v>
      </c>
      <c r="N286" s="17">
        <v>11873865.779999999</v>
      </c>
      <c r="O286" s="128">
        <f t="shared" si="136"/>
        <v>2.1369664993807838E-3</v>
      </c>
      <c r="P286" s="17">
        <v>11873865.779999999</v>
      </c>
      <c r="Q286" s="128">
        <f t="shared" si="137"/>
        <v>2.1369664804279571E-3</v>
      </c>
      <c r="R286" s="217">
        <v>11873865.779999999</v>
      </c>
      <c r="S286" s="128">
        <f t="shared" si="138"/>
        <v>2.1369664804279571E-3</v>
      </c>
      <c r="V286" s="17">
        <v>309937.46000000002</v>
      </c>
      <c r="W286" s="17">
        <v>718040.91</v>
      </c>
      <c r="X286" s="17">
        <v>936565.85</v>
      </c>
      <c r="Y286" s="17">
        <v>1168325.99</v>
      </c>
      <c r="Z286" s="17">
        <v>1525317.1</v>
      </c>
      <c r="AA286" s="17">
        <v>1549568.5</v>
      </c>
      <c r="AB286" s="17"/>
      <c r="AD286" s="17">
        <f t="shared" si="141"/>
        <v>309937.45999999903</v>
      </c>
      <c r="AE286" s="17">
        <v>12183798.369999999</v>
      </c>
      <c r="AF286" s="17">
        <v>12591906.689999999</v>
      </c>
      <c r="AG286" s="17">
        <v>12810431.630000001</v>
      </c>
      <c r="AH286" s="17">
        <v>13041911.43</v>
      </c>
      <c r="AI286" s="17">
        <v>13399182.880000001</v>
      </c>
      <c r="AJ286" s="17">
        <f t="shared" si="139"/>
        <v>13423434</v>
      </c>
      <c r="AL286" s="18">
        <v>5943.8239999999996</v>
      </c>
      <c r="AM286" s="17">
        <f t="shared" si="142"/>
        <v>11582229.467907505</v>
      </c>
      <c r="AN286" s="129">
        <f t="shared" si="143"/>
        <v>601568.90209249407</v>
      </c>
      <c r="AO286" s="21">
        <f t="shared" si="144"/>
        <v>1.0519389556008492</v>
      </c>
      <c r="AP286" s="18">
        <v>5958.0529999999999</v>
      </c>
      <c r="AQ286" s="17">
        <f t="shared" si="145"/>
        <v>12011149.439882921</v>
      </c>
      <c r="AR286" s="129">
        <f t="shared" si="146"/>
        <v>580757.25011707842</v>
      </c>
      <c r="AS286" s="21">
        <f t="shared" si="147"/>
        <v>1.0483515131523282</v>
      </c>
      <c r="AT286" s="18">
        <v>6166</v>
      </c>
      <c r="AU286" s="17">
        <f t="shared" si="148"/>
        <v>12403781.956184765</v>
      </c>
      <c r="AV286" s="129">
        <f t="shared" si="149"/>
        <v>406649.6738152355</v>
      </c>
      <c r="AW286" s="21">
        <f t="shared" si="150"/>
        <v>1.0327843294288539</v>
      </c>
      <c r="AX286" s="18">
        <v>6386.9970000000003</v>
      </c>
      <c r="AY286" s="17">
        <f t="shared" si="151"/>
        <v>13216564.783018693</v>
      </c>
      <c r="AZ286" s="129">
        <f t="shared" si="152"/>
        <v>-174653.35301869363</v>
      </c>
      <c r="BA286" s="21">
        <f t="shared" si="153"/>
        <v>0.98678526864688043</v>
      </c>
      <c r="BB286" s="18">
        <v>6438.47</v>
      </c>
      <c r="BC286" s="17">
        <f t="shared" si="154"/>
        <v>13655971.064329863</v>
      </c>
      <c r="BD286" s="129">
        <f t="shared" si="155"/>
        <v>-256788.18432986178</v>
      </c>
      <c r="BE286" s="21">
        <f t="shared" si="156"/>
        <v>0.98119590447869309</v>
      </c>
      <c r="BF286" s="218">
        <v>6598.6940000000004</v>
      </c>
      <c r="BG286" s="17">
        <f t="shared" si="157"/>
        <v>13873090.710389832</v>
      </c>
      <c r="BH286" s="129">
        <f t="shared" si="158"/>
        <v>-449656.71038983203</v>
      </c>
      <c r="BI286" s="219">
        <f t="shared" si="159"/>
        <v>0.96758784903979078</v>
      </c>
      <c r="BN286" s="241">
        <f t="shared" si="160"/>
        <v>408108.3200000003</v>
      </c>
      <c r="BO286" s="241">
        <f t="shared" si="161"/>
        <v>218524.94000000134</v>
      </c>
      <c r="BP286" s="241">
        <f t="shared" si="162"/>
        <v>231479.79999999888</v>
      </c>
      <c r="BQ286" s="241">
        <f t="shared" si="163"/>
        <v>357271.45000000112</v>
      </c>
      <c r="BR286" s="241">
        <f t="shared" si="164"/>
        <v>24251.11999999918</v>
      </c>
    </row>
    <row r="287" spans="1:70" x14ac:dyDescent="0.25">
      <c r="A287" s="127">
        <v>113363603</v>
      </c>
      <c r="B287" t="s">
        <v>370</v>
      </c>
      <c r="C287" t="s">
        <v>222</v>
      </c>
      <c r="D287">
        <v>113363603</v>
      </c>
      <c r="E287" s="127">
        <f t="shared" si="140"/>
        <v>0</v>
      </c>
      <c r="F287" s="17">
        <v>3718777.76</v>
      </c>
      <c r="H287" s="17">
        <f t="shared" si="132"/>
        <v>3718777.76</v>
      </c>
      <c r="I287" s="128">
        <f t="shared" si="133"/>
        <v>6.7093493623820045E-4</v>
      </c>
      <c r="J287" s="17">
        <v>3718786.77</v>
      </c>
      <c r="K287" s="128">
        <f t="shared" si="134"/>
        <v>6.7096905825459342E-4</v>
      </c>
      <c r="L287" s="17">
        <v>3718786.77</v>
      </c>
      <c r="M287" s="128">
        <f t="shared" si="135"/>
        <v>6.7096905825459342E-4</v>
      </c>
      <c r="N287" s="17">
        <v>3718786.77</v>
      </c>
      <c r="O287" s="128">
        <f t="shared" si="136"/>
        <v>6.6927847198812386E-4</v>
      </c>
      <c r="P287" s="17">
        <v>3718786.77</v>
      </c>
      <c r="Q287" s="128">
        <f t="shared" si="137"/>
        <v>6.6927846605227092E-4</v>
      </c>
      <c r="R287" s="217">
        <v>3718786.77</v>
      </c>
      <c r="S287" s="128">
        <f t="shared" si="138"/>
        <v>6.6927846605227092E-4</v>
      </c>
      <c r="V287" s="17">
        <v>158315.99</v>
      </c>
      <c r="W287" s="17">
        <v>365443.9</v>
      </c>
      <c r="X287" s="17">
        <v>453438.98</v>
      </c>
      <c r="Y287" s="17">
        <v>569379.82999999996</v>
      </c>
      <c r="Z287" s="17">
        <v>773337.12</v>
      </c>
      <c r="AA287" s="17">
        <v>705215.28</v>
      </c>
      <c r="AB287" s="17"/>
      <c r="AD287" s="17">
        <f t="shared" si="141"/>
        <v>158315.99000000022</v>
      </c>
      <c r="AE287" s="17">
        <v>3877093.75</v>
      </c>
      <c r="AF287" s="17">
        <v>4084230.67</v>
      </c>
      <c r="AG287" s="17">
        <v>4172225.75</v>
      </c>
      <c r="AH287" s="17">
        <v>4288029.9800000004</v>
      </c>
      <c r="AI287" s="17">
        <v>4492123.8899999997</v>
      </c>
      <c r="AJ287" s="17">
        <f t="shared" si="139"/>
        <v>4424002</v>
      </c>
      <c r="AL287" s="18">
        <v>3036.1039999999998</v>
      </c>
      <c r="AM287" s="17">
        <f t="shared" si="142"/>
        <v>5916200.2805654826</v>
      </c>
      <c r="AN287" s="129">
        <f t="shared" si="143"/>
        <v>-2039106.5305654826</v>
      </c>
      <c r="AO287" s="21">
        <f t="shared" si="144"/>
        <v>0.65533510803143724</v>
      </c>
      <c r="AP287" s="18">
        <v>3032.326</v>
      </c>
      <c r="AQ287" s="17">
        <f t="shared" si="145"/>
        <v>6113023.9587399475</v>
      </c>
      <c r="AR287" s="129">
        <f t="shared" si="146"/>
        <v>-2028793.2887399476</v>
      </c>
      <c r="AS287" s="21">
        <f t="shared" si="147"/>
        <v>0.66811952604253588</v>
      </c>
      <c r="AT287" s="18">
        <v>2985.2730000000001</v>
      </c>
      <c r="AU287" s="17">
        <f t="shared" si="148"/>
        <v>6005299.2818173142</v>
      </c>
      <c r="AV287" s="129">
        <f t="shared" si="149"/>
        <v>-1833073.5318173142</v>
      </c>
      <c r="AW287" s="21">
        <f t="shared" si="150"/>
        <v>0.69475733917750848</v>
      </c>
      <c r="AX287" s="18">
        <v>3112.6819999999998</v>
      </c>
      <c r="AY287" s="17">
        <f t="shared" si="151"/>
        <v>6441049.416797312</v>
      </c>
      <c r="AZ287" s="129">
        <f t="shared" si="152"/>
        <v>-2153019.4367973115</v>
      </c>
      <c r="BA287" s="21">
        <f t="shared" si="153"/>
        <v>0.66573468118680279</v>
      </c>
      <c r="BB287" s="18">
        <v>3264.31</v>
      </c>
      <c r="BC287" s="17">
        <f t="shared" si="154"/>
        <v>6923589.4405041272</v>
      </c>
      <c r="BD287" s="129">
        <f t="shared" si="155"/>
        <v>-2431465.5505041275</v>
      </c>
      <c r="BE287" s="21">
        <f t="shared" si="156"/>
        <v>0.64881430775203719</v>
      </c>
      <c r="BF287" s="218">
        <v>3003.0940000000001</v>
      </c>
      <c r="BG287" s="17">
        <f t="shared" si="157"/>
        <v>6313703.2076085713</v>
      </c>
      <c r="BH287" s="129">
        <f t="shared" si="158"/>
        <v>-1889701.2076085713</v>
      </c>
      <c r="BI287" s="219">
        <f t="shared" si="159"/>
        <v>0.70069844186984998</v>
      </c>
      <c r="BN287" s="241">
        <f t="shared" si="160"/>
        <v>207136.91999999993</v>
      </c>
      <c r="BO287" s="241">
        <f t="shared" si="161"/>
        <v>87995.080000000075</v>
      </c>
      <c r="BP287" s="241">
        <f t="shared" si="162"/>
        <v>115804.23000000045</v>
      </c>
      <c r="BQ287" s="241">
        <f t="shared" si="163"/>
        <v>204093.90999999922</v>
      </c>
      <c r="BR287" s="241">
        <f t="shared" si="164"/>
        <v>-68121.889999999665</v>
      </c>
    </row>
    <row r="288" spans="1:70" x14ac:dyDescent="0.25">
      <c r="A288" s="127">
        <v>113364002</v>
      </c>
      <c r="B288" t="s">
        <v>371</v>
      </c>
      <c r="C288" t="s">
        <v>222</v>
      </c>
      <c r="D288">
        <v>113364002</v>
      </c>
      <c r="E288" s="127">
        <f t="shared" si="140"/>
        <v>0</v>
      </c>
      <c r="F288" s="17">
        <v>53818381.149999999</v>
      </c>
      <c r="H288" s="17">
        <f t="shared" si="132"/>
        <v>53818381.149999999</v>
      </c>
      <c r="I288" s="128">
        <f t="shared" si="133"/>
        <v>9.7098117864721292E-3</v>
      </c>
      <c r="J288" s="17">
        <v>53818486.210000001</v>
      </c>
      <c r="K288" s="128">
        <f t="shared" si="134"/>
        <v>9.7103010315946463E-3</v>
      </c>
      <c r="L288" s="17">
        <v>53818486.210000001</v>
      </c>
      <c r="M288" s="128">
        <f t="shared" si="135"/>
        <v>9.7103010315946463E-3</v>
      </c>
      <c r="N288" s="17">
        <v>53818486.210000001</v>
      </c>
      <c r="O288" s="128">
        <f t="shared" si="136"/>
        <v>9.6858347743725877E-3</v>
      </c>
      <c r="P288" s="17">
        <v>53818488.289999999</v>
      </c>
      <c r="Q288" s="128">
        <f t="shared" si="137"/>
        <v>9.6858350628109026E-3</v>
      </c>
      <c r="R288" s="217">
        <v>53818488.289999999</v>
      </c>
      <c r="S288" s="128">
        <f t="shared" si="138"/>
        <v>9.6858350628109026E-3</v>
      </c>
      <c r="V288" s="17">
        <v>2637903.91</v>
      </c>
      <c r="W288" s="17">
        <v>6091152.8799999999</v>
      </c>
      <c r="X288" s="17">
        <v>7720208.7800000003</v>
      </c>
      <c r="Y288" s="17">
        <v>8765016.8900000006</v>
      </c>
      <c r="Z288" s="17">
        <v>9933892.3000000007</v>
      </c>
      <c r="AA288" s="17">
        <v>9064692.3000000007</v>
      </c>
      <c r="AB288" s="17"/>
      <c r="AD288" s="17">
        <f t="shared" si="141"/>
        <v>2637903.9100000039</v>
      </c>
      <c r="AE288" s="17">
        <v>56456285.060000002</v>
      </c>
      <c r="AF288" s="17">
        <v>59909639.090000004</v>
      </c>
      <c r="AG288" s="17">
        <v>61538694.990000002</v>
      </c>
      <c r="AH288" s="17">
        <v>62625936.960000001</v>
      </c>
      <c r="AI288" s="17">
        <v>63752380.590000004</v>
      </c>
      <c r="AJ288" s="17">
        <f t="shared" si="139"/>
        <v>62883181</v>
      </c>
      <c r="AL288" s="18">
        <v>50588.387999999999</v>
      </c>
      <c r="AM288" s="17">
        <f t="shared" si="142"/>
        <v>98577333.081790194</v>
      </c>
      <c r="AN288" s="129">
        <f t="shared" si="143"/>
        <v>-42121048.021790192</v>
      </c>
      <c r="AO288" s="21">
        <f t="shared" si="144"/>
        <v>0.57271061505749898</v>
      </c>
      <c r="AP288" s="18">
        <v>50542.262000000002</v>
      </c>
      <c r="AQ288" s="17">
        <f t="shared" si="145"/>
        <v>101890779.07022914</v>
      </c>
      <c r="AR288" s="129">
        <f t="shared" si="146"/>
        <v>-41981139.980229139</v>
      </c>
      <c r="AS288" s="21">
        <f t="shared" si="147"/>
        <v>0.58797900690019012</v>
      </c>
      <c r="AT288" s="18">
        <v>50826.972999999998</v>
      </c>
      <c r="AU288" s="17">
        <f t="shared" si="148"/>
        <v>102245652.05723162</v>
      </c>
      <c r="AV288" s="129">
        <f t="shared" si="149"/>
        <v>-40706957.067231618</v>
      </c>
      <c r="AW288" s="21">
        <f t="shared" si="150"/>
        <v>0.6018710209364595</v>
      </c>
      <c r="AX288" s="18">
        <v>48160.071000000004</v>
      </c>
      <c r="AY288" s="17">
        <f t="shared" si="151"/>
        <v>99657272.161906421</v>
      </c>
      <c r="AZ288" s="129">
        <f t="shared" si="152"/>
        <v>-37031335.20190642</v>
      </c>
      <c r="BA288" s="21">
        <f t="shared" si="153"/>
        <v>0.62841311628774954</v>
      </c>
      <c r="BB288" s="18">
        <v>41931.652999999998</v>
      </c>
      <c r="BC288" s="17">
        <f t="shared" si="154"/>
        <v>88936880.97444275</v>
      </c>
      <c r="BD288" s="129">
        <f t="shared" si="155"/>
        <v>-25184500.384442747</v>
      </c>
      <c r="BE288" s="21">
        <f t="shared" si="156"/>
        <v>0.71682725874229991</v>
      </c>
      <c r="BF288" s="218">
        <v>38601.152999999998</v>
      </c>
      <c r="BG288" s="17">
        <f t="shared" si="157"/>
        <v>81155043.269870743</v>
      </c>
      <c r="BH288" s="129">
        <f t="shared" si="158"/>
        <v>-18271862.269870743</v>
      </c>
      <c r="BI288" s="219">
        <f t="shared" si="159"/>
        <v>0.7748524117089064</v>
      </c>
      <c r="BN288" s="241">
        <f t="shared" si="160"/>
        <v>3453354.0300000012</v>
      </c>
      <c r="BO288" s="241">
        <f t="shared" si="161"/>
        <v>1629055.8999999985</v>
      </c>
      <c r="BP288" s="241">
        <f t="shared" si="162"/>
        <v>1087241.9699999988</v>
      </c>
      <c r="BQ288" s="241">
        <f t="shared" si="163"/>
        <v>1126443.6300000027</v>
      </c>
      <c r="BR288" s="241">
        <f t="shared" si="164"/>
        <v>-869199.59000000358</v>
      </c>
    </row>
    <row r="289" spans="1:70" x14ac:dyDescent="0.25">
      <c r="A289" s="127">
        <v>113364403</v>
      </c>
      <c r="B289" t="s">
        <v>388</v>
      </c>
      <c r="C289" t="s">
        <v>222</v>
      </c>
      <c r="D289">
        <v>113364403</v>
      </c>
      <c r="E289" s="127">
        <f t="shared" si="140"/>
        <v>0</v>
      </c>
      <c r="F289" s="17">
        <v>6491268.3099999996</v>
      </c>
      <c r="H289" s="17">
        <f t="shared" si="132"/>
        <v>6491268.3099999996</v>
      </c>
      <c r="I289" s="128">
        <f t="shared" si="133"/>
        <v>1.171142501851173E-3</v>
      </c>
      <c r="J289" s="17">
        <v>6491268.3099999996</v>
      </c>
      <c r="K289" s="128">
        <f t="shared" si="134"/>
        <v>1.1711992255040173E-3</v>
      </c>
      <c r="L289" s="17">
        <v>6491268.3099999996</v>
      </c>
      <c r="M289" s="128">
        <f t="shared" si="135"/>
        <v>1.1711992255040173E-3</v>
      </c>
      <c r="N289" s="17">
        <v>6491268.3099999996</v>
      </c>
      <c r="O289" s="128">
        <f t="shared" si="136"/>
        <v>1.1682482498940724E-3</v>
      </c>
      <c r="P289" s="17">
        <v>6491268.3099999996</v>
      </c>
      <c r="Q289" s="128">
        <f t="shared" si="137"/>
        <v>1.1682482395328402E-3</v>
      </c>
      <c r="R289" s="217">
        <v>6491268.3099999996</v>
      </c>
      <c r="S289" s="128">
        <f t="shared" si="138"/>
        <v>1.1682482395328402E-3</v>
      </c>
      <c r="V289" s="17">
        <v>134528.37</v>
      </c>
      <c r="W289" s="17">
        <v>310921.36</v>
      </c>
      <c r="X289" s="17">
        <v>404614.37</v>
      </c>
      <c r="Y289" s="17">
        <v>528997.84</v>
      </c>
      <c r="Z289" s="17">
        <v>759813.07</v>
      </c>
      <c r="AA289" s="17">
        <v>791316.49</v>
      </c>
      <c r="AB289" s="17"/>
      <c r="AD289" s="17">
        <f t="shared" si="141"/>
        <v>134528.37000000011</v>
      </c>
      <c r="AE289" s="17">
        <v>6625796.6799999997</v>
      </c>
      <c r="AF289" s="17">
        <v>6802189.6699999999</v>
      </c>
      <c r="AG289" s="17">
        <v>6895882.6799999997</v>
      </c>
      <c r="AH289" s="17">
        <v>7020120.2000000002</v>
      </c>
      <c r="AI289" s="17">
        <v>7251081.3799999999</v>
      </c>
      <c r="AJ289" s="17">
        <f t="shared" si="139"/>
        <v>7282585</v>
      </c>
      <c r="AL289" s="18">
        <v>2579.9169999999999</v>
      </c>
      <c r="AM289" s="17">
        <f t="shared" si="142"/>
        <v>5027267.0762383826</v>
      </c>
      <c r="AN289" s="129">
        <f t="shared" si="143"/>
        <v>1598529.6037616171</v>
      </c>
      <c r="AO289" s="21">
        <f t="shared" si="144"/>
        <v>1.3179718880099176</v>
      </c>
      <c r="AP289" s="18">
        <v>2579.9169999999999</v>
      </c>
      <c r="AQ289" s="17">
        <f t="shared" si="145"/>
        <v>5200989.086450628</v>
      </c>
      <c r="AR289" s="129">
        <f t="shared" si="146"/>
        <v>1601200.5835493719</v>
      </c>
      <c r="AS289" s="21">
        <f t="shared" si="147"/>
        <v>1.3078646305412838</v>
      </c>
      <c r="AT289" s="18">
        <v>2663.83</v>
      </c>
      <c r="AU289" s="17">
        <f t="shared" si="148"/>
        <v>5358671.178777759</v>
      </c>
      <c r="AV289" s="129">
        <f t="shared" si="149"/>
        <v>1537211.5012222407</v>
      </c>
      <c r="AW289" s="21">
        <f t="shared" si="150"/>
        <v>1.286864308321463</v>
      </c>
      <c r="AX289" s="18">
        <v>2891.8180000000002</v>
      </c>
      <c r="AY289" s="17">
        <f t="shared" si="151"/>
        <v>5984017.2052217266</v>
      </c>
      <c r="AZ289" s="129">
        <f t="shared" si="152"/>
        <v>1036102.9947782736</v>
      </c>
      <c r="BA289" s="21">
        <f t="shared" si="153"/>
        <v>1.1731450561128329</v>
      </c>
      <c r="BB289" s="18">
        <v>3207.2240000000002</v>
      </c>
      <c r="BC289" s="17">
        <f t="shared" si="154"/>
        <v>6802510.2455745349</v>
      </c>
      <c r="BD289" s="129">
        <f t="shared" si="155"/>
        <v>448571.13442546502</v>
      </c>
      <c r="BE289" s="21">
        <f t="shared" si="156"/>
        <v>1.0659420005603504</v>
      </c>
      <c r="BF289" s="218">
        <v>3369.748</v>
      </c>
      <c r="BG289" s="17">
        <f t="shared" si="157"/>
        <v>7084556.3796646288</v>
      </c>
      <c r="BH289" s="129">
        <f t="shared" si="158"/>
        <v>198028.62033537123</v>
      </c>
      <c r="BI289" s="219">
        <f t="shared" si="159"/>
        <v>1.0279521553253199</v>
      </c>
      <c r="BN289" s="241">
        <f t="shared" si="160"/>
        <v>176392.99000000022</v>
      </c>
      <c r="BO289" s="241">
        <f t="shared" si="161"/>
        <v>93693.009999999776</v>
      </c>
      <c r="BP289" s="241">
        <f t="shared" si="162"/>
        <v>124237.52000000048</v>
      </c>
      <c r="BQ289" s="241">
        <f t="shared" si="163"/>
        <v>230961.1799999997</v>
      </c>
      <c r="BR289" s="241">
        <f t="shared" si="164"/>
        <v>31503.620000000112</v>
      </c>
    </row>
    <row r="290" spans="1:70" x14ac:dyDescent="0.25">
      <c r="A290" s="127">
        <v>113364503</v>
      </c>
      <c r="B290" t="s">
        <v>389</v>
      </c>
      <c r="C290" t="s">
        <v>222</v>
      </c>
      <c r="D290">
        <v>113364503</v>
      </c>
      <c r="E290" s="127">
        <f t="shared" si="140"/>
        <v>0</v>
      </c>
      <c r="F290" s="17">
        <v>4731473.51</v>
      </c>
      <c r="H290" s="17">
        <f t="shared" si="132"/>
        <v>4731473.51</v>
      </c>
      <c r="I290" s="128">
        <f t="shared" si="133"/>
        <v>8.5364361158935854E-4</v>
      </c>
      <c r="J290" s="17">
        <v>4731473.51</v>
      </c>
      <c r="K290" s="128">
        <f t="shared" si="134"/>
        <v>8.5368495735539457E-4</v>
      </c>
      <c r="L290" s="17">
        <v>4731473.51</v>
      </c>
      <c r="M290" s="128">
        <f t="shared" si="135"/>
        <v>8.5368495735539457E-4</v>
      </c>
      <c r="N290" s="17">
        <v>4731473.51</v>
      </c>
      <c r="O290" s="128">
        <f t="shared" si="136"/>
        <v>8.5153399667093168E-4</v>
      </c>
      <c r="P290" s="17">
        <v>4731473.51</v>
      </c>
      <c r="Q290" s="128">
        <f t="shared" si="137"/>
        <v>8.5153398911864855E-4</v>
      </c>
      <c r="R290" s="217">
        <v>4731473.51</v>
      </c>
      <c r="S290" s="128">
        <f t="shared" si="138"/>
        <v>8.5153398911864855E-4</v>
      </c>
      <c r="V290" s="17">
        <v>339012.53</v>
      </c>
      <c r="W290" s="17">
        <v>784034.76</v>
      </c>
      <c r="X290" s="17">
        <v>963263.6</v>
      </c>
      <c r="Y290" s="17">
        <v>1119638.03</v>
      </c>
      <c r="Z290" s="17">
        <v>1365275.69</v>
      </c>
      <c r="AA290" s="17">
        <v>1458209.46</v>
      </c>
      <c r="AB290" s="17"/>
      <c r="AD290" s="17">
        <f t="shared" si="141"/>
        <v>339012.53000000026</v>
      </c>
      <c r="AE290" s="17">
        <v>5070486.04</v>
      </c>
      <c r="AF290" s="17">
        <v>5515508.2699999996</v>
      </c>
      <c r="AG290" s="17">
        <v>5694737.1100000003</v>
      </c>
      <c r="AH290" s="17">
        <v>5850842.8899999997</v>
      </c>
      <c r="AI290" s="17">
        <v>6096749.2000000002</v>
      </c>
      <c r="AJ290" s="17">
        <f t="shared" si="139"/>
        <v>6189683</v>
      </c>
      <c r="AL290" s="18">
        <v>6501.4110000000001</v>
      </c>
      <c r="AM290" s="17">
        <f t="shared" si="142"/>
        <v>12668752.316215623</v>
      </c>
      <c r="AN290" s="129">
        <f t="shared" si="143"/>
        <v>-7598266.2762156231</v>
      </c>
      <c r="AO290" s="21">
        <f t="shared" si="144"/>
        <v>0.4002356280586471</v>
      </c>
      <c r="AP290" s="18">
        <v>6505.6469999999999</v>
      </c>
      <c r="AQ290" s="17">
        <f t="shared" si="145"/>
        <v>13115072.712533105</v>
      </c>
      <c r="AR290" s="129">
        <f t="shared" si="146"/>
        <v>-7599564.4425331056</v>
      </c>
      <c r="AS290" s="21">
        <f t="shared" si="147"/>
        <v>0.42054728867261532</v>
      </c>
      <c r="AT290" s="18">
        <v>6341.768</v>
      </c>
      <c r="AU290" s="17">
        <f t="shared" si="148"/>
        <v>12757364.172674336</v>
      </c>
      <c r="AV290" s="129">
        <f t="shared" si="149"/>
        <v>-7062627.0626743352</v>
      </c>
      <c r="AW290" s="21">
        <f t="shared" si="150"/>
        <v>0.446388221964993</v>
      </c>
      <c r="AX290" s="18">
        <v>6120.83</v>
      </c>
      <c r="AY290" s="17">
        <f t="shared" si="151"/>
        <v>12665787.414781047</v>
      </c>
      <c r="AZ290" s="129">
        <f t="shared" si="152"/>
        <v>-6814944.5247810474</v>
      </c>
      <c r="BA290" s="21">
        <f t="shared" si="153"/>
        <v>0.46194071465087377</v>
      </c>
      <c r="BB290" s="18">
        <v>5762.924</v>
      </c>
      <c r="BC290" s="17">
        <f t="shared" si="154"/>
        <v>12223140.496101107</v>
      </c>
      <c r="BD290" s="129">
        <f t="shared" si="155"/>
        <v>-6126391.2961011073</v>
      </c>
      <c r="BE290" s="21">
        <f t="shared" si="156"/>
        <v>0.49878745989581963</v>
      </c>
      <c r="BF290" s="218">
        <v>6209.65</v>
      </c>
      <c r="BG290" s="17">
        <f t="shared" si="157"/>
        <v>13055164.81439694</v>
      </c>
      <c r="BH290" s="129">
        <f t="shared" si="158"/>
        <v>-6865481.8143969402</v>
      </c>
      <c r="BI290" s="219">
        <f t="shared" si="159"/>
        <v>0.47411756864027926</v>
      </c>
      <c r="BN290" s="241">
        <f t="shared" si="160"/>
        <v>445022.22999999952</v>
      </c>
      <c r="BO290" s="241">
        <f t="shared" si="161"/>
        <v>179228.84000000078</v>
      </c>
      <c r="BP290" s="241">
        <f t="shared" si="162"/>
        <v>156105.77999999933</v>
      </c>
      <c r="BQ290" s="241">
        <f t="shared" si="163"/>
        <v>245906.31000000052</v>
      </c>
      <c r="BR290" s="241">
        <f t="shared" si="164"/>
        <v>92933.799999999814</v>
      </c>
    </row>
    <row r="291" spans="1:70" x14ac:dyDescent="0.25">
      <c r="A291" s="127">
        <v>113365203</v>
      </c>
      <c r="B291" t="s">
        <v>478</v>
      </c>
      <c r="C291" t="s">
        <v>222</v>
      </c>
      <c r="D291">
        <v>113365203</v>
      </c>
      <c r="E291" s="127">
        <f t="shared" si="140"/>
        <v>0</v>
      </c>
      <c r="F291" s="17">
        <v>10761583.779999999</v>
      </c>
      <c r="H291" s="17">
        <f t="shared" si="132"/>
        <v>10761583.779999999</v>
      </c>
      <c r="I291" s="128">
        <f t="shared" si="133"/>
        <v>1.9415848413744283E-3</v>
      </c>
      <c r="J291" s="17">
        <v>10761583.779999999</v>
      </c>
      <c r="K291" s="128">
        <f t="shared" si="134"/>
        <v>1.941678880984754E-3</v>
      </c>
      <c r="L291" s="17">
        <v>10761583.779999999</v>
      </c>
      <c r="M291" s="128">
        <f t="shared" si="135"/>
        <v>1.941678880984754E-3</v>
      </c>
      <c r="N291" s="17">
        <v>10761583.779999999</v>
      </c>
      <c r="O291" s="128">
        <f t="shared" si="136"/>
        <v>1.9367865903348303E-3</v>
      </c>
      <c r="P291" s="17">
        <v>10761583.779999999</v>
      </c>
      <c r="Q291" s="128">
        <f t="shared" si="137"/>
        <v>1.9367865731574061E-3</v>
      </c>
      <c r="R291" s="217">
        <v>10761583.779999999</v>
      </c>
      <c r="S291" s="128">
        <f t="shared" si="138"/>
        <v>1.9367865731574061E-3</v>
      </c>
      <c r="V291" s="17">
        <v>271783.31</v>
      </c>
      <c r="W291" s="17">
        <v>628612.47</v>
      </c>
      <c r="X291" s="17">
        <v>795756.08</v>
      </c>
      <c r="Y291" s="17">
        <v>1009009.56</v>
      </c>
      <c r="Z291" s="17">
        <v>1303804.78</v>
      </c>
      <c r="AA291" s="17">
        <v>1287526.17</v>
      </c>
      <c r="AB291" s="17"/>
      <c r="AD291" s="17">
        <f t="shared" si="141"/>
        <v>271783.31000000052</v>
      </c>
      <c r="AE291" s="17">
        <v>11033367.09</v>
      </c>
      <c r="AF291" s="17">
        <v>11390196.25</v>
      </c>
      <c r="AG291" s="17">
        <v>11557339.859999999</v>
      </c>
      <c r="AH291" s="17">
        <v>11770360.93</v>
      </c>
      <c r="AI291" s="17">
        <v>12065388.560000001</v>
      </c>
      <c r="AJ291" s="17">
        <f t="shared" si="139"/>
        <v>12049110</v>
      </c>
      <c r="AL291" s="18">
        <v>5212.1229999999996</v>
      </c>
      <c r="AM291" s="17">
        <f t="shared" si="142"/>
        <v>10156425.325002637</v>
      </c>
      <c r="AN291" s="129">
        <f t="shared" si="143"/>
        <v>876941.76499736309</v>
      </c>
      <c r="AO291" s="21">
        <f t="shared" si="144"/>
        <v>1.0863435447941066</v>
      </c>
      <c r="AP291" s="18">
        <v>5216.0069999999996</v>
      </c>
      <c r="AQ291" s="17">
        <f t="shared" si="145"/>
        <v>10515220.250050712</v>
      </c>
      <c r="AR291" s="129">
        <f t="shared" si="146"/>
        <v>874975.99994928762</v>
      </c>
      <c r="AS291" s="21">
        <f t="shared" si="147"/>
        <v>1.0832104301329368</v>
      </c>
      <c r="AT291" s="18">
        <v>5238.9610000000002</v>
      </c>
      <c r="AU291" s="17">
        <f t="shared" si="148"/>
        <v>10538911.761426484</v>
      </c>
      <c r="AV291" s="129">
        <f t="shared" si="149"/>
        <v>1018428.0985735152</v>
      </c>
      <c r="AW291" s="21">
        <f t="shared" si="150"/>
        <v>1.0966350342073332</v>
      </c>
      <c r="AX291" s="18">
        <v>5516.1</v>
      </c>
      <c r="AY291" s="17">
        <f t="shared" si="151"/>
        <v>11414424.180817591</v>
      </c>
      <c r="AZ291" s="129">
        <f t="shared" si="152"/>
        <v>355936.74918240868</v>
      </c>
      <c r="BA291" s="21">
        <f t="shared" si="153"/>
        <v>1.0311830665782138</v>
      </c>
      <c r="BB291" s="18">
        <v>5503.451</v>
      </c>
      <c r="BC291" s="17">
        <f t="shared" si="154"/>
        <v>11672799.222479446</v>
      </c>
      <c r="BD291" s="129">
        <f t="shared" si="155"/>
        <v>392589.33752055466</v>
      </c>
      <c r="BE291" s="21">
        <f t="shared" si="156"/>
        <v>1.03363283562391</v>
      </c>
      <c r="BF291" s="218">
        <v>5482.8109999999997</v>
      </c>
      <c r="BG291" s="17">
        <f t="shared" si="157"/>
        <v>11527058.892399492</v>
      </c>
      <c r="BH291" s="129">
        <f t="shared" si="158"/>
        <v>522051.10760050826</v>
      </c>
      <c r="BI291" s="219">
        <f t="shared" si="159"/>
        <v>1.0452891854265383</v>
      </c>
      <c r="BN291" s="241">
        <f t="shared" si="160"/>
        <v>356829.16000000015</v>
      </c>
      <c r="BO291" s="241">
        <f t="shared" si="161"/>
        <v>167143.6099999994</v>
      </c>
      <c r="BP291" s="241">
        <f t="shared" si="162"/>
        <v>213021.0700000003</v>
      </c>
      <c r="BQ291" s="241">
        <f t="shared" si="163"/>
        <v>295027.63000000082</v>
      </c>
      <c r="BR291" s="241">
        <f t="shared" si="164"/>
        <v>-16278.560000000522</v>
      </c>
    </row>
    <row r="292" spans="1:70" x14ac:dyDescent="0.25">
      <c r="A292" s="127">
        <v>113365303</v>
      </c>
      <c r="B292" t="s">
        <v>486</v>
      </c>
      <c r="C292" t="s">
        <v>222</v>
      </c>
      <c r="D292">
        <v>113365303</v>
      </c>
      <c r="E292" s="127">
        <f t="shared" si="140"/>
        <v>0</v>
      </c>
      <c r="F292" s="17">
        <v>2536316.0499999998</v>
      </c>
      <c r="H292" s="17">
        <f t="shared" si="132"/>
        <v>2536316.0499999998</v>
      </c>
      <c r="I292" s="128">
        <f t="shared" si="133"/>
        <v>4.5759740353149643E-4</v>
      </c>
      <c r="J292" s="17">
        <v>2536318.69</v>
      </c>
      <c r="K292" s="128">
        <f t="shared" si="134"/>
        <v>4.5762004334086199E-4</v>
      </c>
      <c r="L292" s="17">
        <v>2536318.69</v>
      </c>
      <c r="M292" s="128">
        <f t="shared" si="135"/>
        <v>4.5762004334086199E-4</v>
      </c>
      <c r="N292" s="17">
        <v>2536318.69</v>
      </c>
      <c r="O292" s="128">
        <f t="shared" si="136"/>
        <v>4.5646701526748731E-4</v>
      </c>
      <c r="P292" s="17">
        <v>2536318.69</v>
      </c>
      <c r="Q292" s="128">
        <f t="shared" si="137"/>
        <v>4.5646701121906632E-4</v>
      </c>
      <c r="R292" s="217">
        <v>2536318.69</v>
      </c>
      <c r="S292" s="128">
        <f t="shared" si="138"/>
        <v>4.5646701121906632E-4</v>
      </c>
      <c r="V292" s="17">
        <v>100088.05</v>
      </c>
      <c r="W292" s="17">
        <v>231370.66</v>
      </c>
      <c r="X292" s="17">
        <v>264528.82</v>
      </c>
      <c r="Y292" s="17">
        <v>294701.63</v>
      </c>
      <c r="Z292" s="17">
        <v>369902.91</v>
      </c>
      <c r="AA292" s="17">
        <v>355156.95</v>
      </c>
      <c r="AB292" s="17"/>
      <c r="AD292" s="17">
        <f t="shared" si="141"/>
        <v>100088.05000000028</v>
      </c>
      <c r="AE292" s="17">
        <v>2636404.1</v>
      </c>
      <c r="AF292" s="17">
        <v>2767689.35</v>
      </c>
      <c r="AG292" s="17">
        <v>2800847.51</v>
      </c>
      <c r="AH292" s="17">
        <v>2830944.86</v>
      </c>
      <c r="AI292" s="17">
        <v>2906221.6</v>
      </c>
      <c r="AJ292" s="17">
        <f t="shared" si="139"/>
        <v>2891476</v>
      </c>
      <c r="AL292" s="18">
        <v>1919.4380000000001</v>
      </c>
      <c r="AM292" s="17">
        <f t="shared" si="142"/>
        <v>3740247.2491482673</v>
      </c>
      <c r="AN292" s="129">
        <f t="shared" si="143"/>
        <v>-1103843.1491482672</v>
      </c>
      <c r="AO292" s="21">
        <f t="shared" si="144"/>
        <v>0.7048742835384384</v>
      </c>
      <c r="AP292" s="18">
        <v>1919.8330000000001</v>
      </c>
      <c r="AQ292" s="17">
        <f t="shared" si="145"/>
        <v>3870291.3623995539</v>
      </c>
      <c r="AR292" s="129">
        <f t="shared" si="146"/>
        <v>-1102602.0123995538</v>
      </c>
      <c r="AS292" s="21">
        <f t="shared" si="147"/>
        <v>0.71511136781290074</v>
      </c>
      <c r="AT292" s="18">
        <v>1741.559</v>
      </c>
      <c r="AU292" s="17">
        <f t="shared" si="148"/>
        <v>3503392.4910527379</v>
      </c>
      <c r="AV292" s="129">
        <f t="shared" si="149"/>
        <v>-702544.98105273815</v>
      </c>
      <c r="AW292" s="21">
        <f t="shared" si="150"/>
        <v>0.79946723558751775</v>
      </c>
      <c r="AX292" s="18">
        <v>1611.047</v>
      </c>
      <c r="AY292" s="17">
        <f t="shared" si="151"/>
        <v>3333727.4221340511</v>
      </c>
      <c r="AZ292" s="129">
        <f t="shared" si="152"/>
        <v>-502782.56213405123</v>
      </c>
      <c r="BA292" s="21">
        <f t="shared" si="153"/>
        <v>0.84918306193965909</v>
      </c>
      <c r="BB292" s="18">
        <v>1561.386</v>
      </c>
      <c r="BC292" s="17">
        <f t="shared" si="154"/>
        <v>3311693.9329141462</v>
      </c>
      <c r="BD292" s="129">
        <f t="shared" si="155"/>
        <v>-405472.33291414613</v>
      </c>
      <c r="BE292" s="21">
        <f t="shared" si="156"/>
        <v>0.87756346415825082</v>
      </c>
      <c r="BF292" s="218">
        <v>1512.403</v>
      </c>
      <c r="BG292" s="17">
        <f t="shared" si="157"/>
        <v>3179675.2523553465</v>
      </c>
      <c r="BH292" s="129">
        <f t="shared" si="158"/>
        <v>-288199.25235534646</v>
      </c>
      <c r="BI292" s="219">
        <f t="shared" si="159"/>
        <v>0.90936204817084298</v>
      </c>
      <c r="BN292" s="241">
        <f t="shared" si="160"/>
        <v>131285.25</v>
      </c>
      <c r="BO292" s="241">
        <f t="shared" si="161"/>
        <v>33158.159999999683</v>
      </c>
      <c r="BP292" s="241">
        <f t="shared" si="162"/>
        <v>30097.350000000093</v>
      </c>
      <c r="BQ292" s="241">
        <f t="shared" si="163"/>
        <v>75276.740000000224</v>
      </c>
      <c r="BR292" s="241">
        <f t="shared" si="164"/>
        <v>-14745.600000000093</v>
      </c>
    </row>
    <row r="293" spans="1:70" x14ac:dyDescent="0.25">
      <c r="A293" s="127">
        <v>113367003</v>
      </c>
      <c r="B293" t="s">
        <v>547</v>
      </c>
      <c r="C293" t="s">
        <v>222</v>
      </c>
      <c r="D293">
        <v>113367003</v>
      </c>
      <c r="E293" s="127">
        <f t="shared" si="140"/>
        <v>0</v>
      </c>
      <c r="F293" s="17">
        <v>9534550.6500000004</v>
      </c>
      <c r="H293" s="17">
        <f t="shared" si="132"/>
        <v>9534550.6500000004</v>
      </c>
      <c r="I293" s="128">
        <f t="shared" si="133"/>
        <v>1.7202058163372589E-3</v>
      </c>
      <c r="J293" s="17">
        <v>9534552.2799999993</v>
      </c>
      <c r="K293" s="128">
        <f t="shared" si="134"/>
        <v>1.7202894276701932E-3</v>
      </c>
      <c r="L293" s="17">
        <v>9534552.2799999993</v>
      </c>
      <c r="M293" s="128">
        <f t="shared" si="135"/>
        <v>1.7202894276701932E-3</v>
      </c>
      <c r="N293" s="17">
        <v>9534552.2799999993</v>
      </c>
      <c r="O293" s="128">
        <f t="shared" si="136"/>
        <v>1.7159549540532763E-3</v>
      </c>
      <c r="P293" s="17">
        <v>9534552.2799999993</v>
      </c>
      <c r="Q293" s="128">
        <f t="shared" si="137"/>
        <v>1.7159549388344152E-3</v>
      </c>
      <c r="R293" s="217">
        <v>9534552.2799999993</v>
      </c>
      <c r="S293" s="128">
        <f t="shared" si="138"/>
        <v>1.7159549388344152E-3</v>
      </c>
      <c r="V293" s="17">
        <v>209677.7</v>
      </c>
      <c r="W293" s="17">
        <v>485013.76000000001</v>
      </c>
      <c r="X293" s="17">
        <v>562854.66</v>
      </c>
      <c r="Y293" s="17">
        <v>614091.41</v>
      </c>
      <c r="Z293" s="17">
        <v>800294.51</v>
      </c>
      <c r="AA293" s="17">
        <v>825144.63</v>
      </c>
      <c r="AB293" s="17"/>
      <c r="AD293" s="17">
        <f t="shared" si="141"/>
        <v>209677.69999999925</v>
      </c>
      <c r="AE293" s="17">
        <v>9744228.3499999996</v>
      </c>
      <c r="AF293" s="17">
        <v>10019566.039999999</v>
      </c>
      <c r="AG293" s="17">
        <v>10097406.939999999</v>
      </c>
      <c r="AH293" s="17">
        <v>10148441.85</v>
      </c>
      <c r="AI293" s="17">
        <v>10334846.789999999</v>
      </c>
      <c r="AJ293" s="17">
        <f t="shared" si="139"/>
        <v>10359697</v>
      </c>
      <c r="AL293" s="18">
        <v>4021.0929999999998</v>
      </c>
      <c r="AM293" s="17">
        <f t="shared" si="142"/>
        <v>7835565.4268694017</v>
      </c>
      <c r="AN293" s="129">
        <f t="shared" si="143"/>
        <v>1908662.9231305979</v>
      </c>
      <c r="AO293" s="21">
        <f t="shared" si="144"/>
        <v>1.2435896861489395</v>
      </c>
      <c r="AP293" s="18">
        <v>4024.4749999999999</v>
      </c>
      <c r="AQ293" s="17">
        <f t="shared" si="145"/>
        <v>8113148.8159089591</v>
      </c>
      <c r="AR293" s="129">
        <f t="shared" si="146"/>
        <v>1906417.22409104</v>
      </c>
      <c r="AS293" s="21">
        <f t="shared" si="147"/>
        <v>1.2349787076939565</v>
      </c>
      <c r="AT293" s="18">
        <v>3705.625</v>
      </c>
      <c r="AU293" s="17">
        <f t="shared" si="148"/>
        <v>7454389.3142048614</v>
      </c>
      <c r="AV293" s="129">
        <f t="shared" si="149"/>
        <v>2643017.6257951381</v>
      </c>
      <c r="AW293" s="21">
        <f t="shared" si="150"/>
        <v>1.3545585713854096</v>
      </c>
      <c r="AX293" s="18">
        <v>3356.8130000000001</v>
      </c>
      <c r="AY293" s="17">
        <f t="shared" si="151"/>
        <v>6946227.856217769</v>
      </c>
      <c r="AZ293" s="129">
        <f t="shared" si="152"/>
        <v>3202213.9937822307</v>
      </c>
      <c r="BA293" s="21">
        <f t="shared" si="153"/>
        <v>1.461000424988339</v>
      </c>
      <c r="BB293" s="18">
        <v>3378.0990000000002</v>
      </c>
      <c r="BC293" s="17">
        <f t="shared" si="154"/>
        <v>7164935.4887794219</v>
      </c>
      <c r="BD293" s="129">
        <f t="shared" si="155"/>
        <v>3169911.3012205772</v>
      </c>
      <c r="BE293" s="21">
        <f t="shared" si="156"/>
        <v>1.4424200756845313</v>
      </c>
      <c r="BF293" s="218">
        <v>3513.8020000000001</v>
      </c>
      <c r="BG293" s="17">
        <f t="shared" si="157"/>
        <v>7387415.4316519611</v>
      </c>
      <c r="BH293" s="129">
        <f t="shared" si="158"/>
        <v>2972281.5683480389</v>
      </c>
      <c r="BI293" s="219">
        <f t="shared" si="159"/>
        <v>1.4023439044206267</v>
      </c>
      <c r="BN293" s="241">
        <f t="shared" si="160"/>
        <v>275337.68999999948</v>
      </c>
      <c r="BO293" s="241">
        <f t="shared" si="161"/>
        <v>77840.900000000373</v>
      </c>
      <c r="BP293" s="241">
        <f t="shared" si="162"/>
        <v>51034.910000000149</v>
      </c>
      <c r="BQ293" s="241">
        <f t="shared" si="163"/>
        <v>186404.93999999948</v>
      </c>
      <c r="BR293" s="241">
        <f t="shared" si="164"/>
        <v>24850.210000000894</v>
      </c>
    </row>
    <row r="294" spans="1:70" x14ac:dyDescent="0.25">
      <c r="A294" s="127">
        <v>113369003</v>
      </c>
      <c r="B294" t="s">
        <v>618</v>
      </c>
      <c r="C294" t="s">
        <v>222</v>
      </c>
      <c r="D294">
        <v>113369003</v>
      </c>
      <c r="E294" s="127">
        <f t="shared" si="140"/>
        <v>0</v>
      </c>
      <c r="F294" s="17">
        <v>9182203.6799999997</v>
      </c>
      <c r="H294" s="17">
        <f t="shared" si="132"/>
        <v>9182203.6799999997</v>
      </c>
      <c r="I294" s="128">
        <f t="shared" si="133"/>
        <v>1.6566360342455554E-3</v>
      </c>
      <c r="J294" s="17">
        <v>9182219.2400000002</v>
      </c>
      <c r="K294" s="128">
        <f t="shared" si="134"/>
        <v>1.656719079956824E-3</v>
      </c>
      <c r="L294" s="17">
        <v>9182219.2400000002</v>
      </c>
      <c r="M294" s="128">
        <f t="shared" si="135"/>
        <v>1.656719079956824E-3</v>
      </c>
      <c r="N294" s="17">
        <v>9182219.2400000002</v>
      </c>
      <c r="O294" s="128">
        <f t="shared" si="136"/>
        <v>1.6525447793843667E-3</v>
      </c>
      <c r="P294" s="17">
        <v>9182219.2400000002</v>
      </c>
      <c r="Q294" s="128">
        <f t="shared" si="137"/>
        <v>1.6525447647278925E-3</v>
      </c>
      <c r="R294" s="217">
        <v>9182219.2400000002</v>
      </c>
      <c r="S294" s="128">
        <f t="shared" si="138"/>
        <v>1.6525447647278925E-3</v>
      </c>
      <c r="V294" s="17">
        <v>232720.65</v>
      </c>
      <c r="W294" s="17">
        <v>538278.23</v>
      </c>
      <c r="X294" s="17">
        <v>701449.7</v>
      </c>
      <c r="Y294" s="17">
        <v>835386.03</v>
      </c>
      <c r="Z294" s="17">
        <v>1054980.8899999999</v>
      </c>
      <c r="AA294" s="17">
        <v>1061292.3</v>
      </c>
      <c r="AB294" s="17"/>
      <c r="AD294" s="17">
        <f t="shared" si="141"/>
        <v>232720.65000000037</v>
      </c>
      <c r="AE294" s="17">
        <v>9414924.3300000001</v>
      </c>
      <c r="AF294" s="17">
        <v>9720497.4700000007</v>
      </c>
      <c r="AG294" s="17">
        <v>9883668.9399999995</v>
      </c>
      <c r="AH294" s="17">
        <v>10017382.51</v>
      </c>
      <c r="AI294" s="17">
        <v>10237200.130000001</v>
      </c>
      <c r="AJ294" s="17">
        <f t="shared" si="139"/>
        <v>10243512</v>
      </c>
      <c r="AL294" s="18">
        <v>4462.9989999999998</v>
      </c>
      <c r="AM294" s="17">
        <f t="shared" si="142"/>
        <v>8696670.4486945998</v>
      </c>
      <c r="AN294" s="129">
        <f t="shared" si="143"/>
        <v>718253.88130540028</v>
      </c>
      <c r="AO294" s="21">
        <f t="shared" si="144"/>
        <v>1.082589524984612</v>
      </c>
      <c r="AP294" s="18">
        <v>4466.4449999999997</v>
      </c>
      <c r="AQ294" s="17">
        <f t="shared" si="145"/>
        <v>9004139.1642568242</v>
      </c>
      <c r="AR294" s="129">
        <f t="shared" si="146"/>
        <v>716358.30574317649</v>
      </c>
      <c r="AS294" s="21">
        <f t="shared" si="147"/>
        <v>1.0795587776549322</v>
      </c>
      <c r="AT294" s="18">
        <v>4618.0829999999996</v>
      </c>
      <c r="AU294" s="17">
        <f t="shared" si="148"/>
        <v>9289927.7631468717</v>
      </c>
      <c r="AV294" s="129">
        <f t="shared" si="149"/>
        <v>593741.17685312778</v>
      </c>
      <c r="AW294" s="21">
        <f t="shared" si="150"/>
        <v>1.0639123566932887</v>
      </c>
      <c r="AX294" s="18">
        <v>4566.7610000000004</v>
      </c>
      <c r="AY294" s="17">
        <f t="shared" si="151"/>
        <v>9449964.1388688982</v>
      </c>
      <c r="AZ294" s="129">
        <f t="shared" si="152"/>
        <v>567418.37113110162</v>
      </c>
      <c r="BA294" s="21">
        <f t="shared" si="153"/>
        <v>1.0600444999359562</v>
      </c>
      <c r="BB294" s="18">
        <v>4453.1480000000001</v>
      </c>
      <c r="BC294" s="17">
        <f t="shared" si="154"/>
        <v>9445110.4428813662</v>
      </c>
      <c r="BD294" s="129">
        <f t="shared" si="155"/>
        <v>792089.68711863458</v>
      </c>
      <c r="BE294" s="21">
        <f t="shared" si="156"/>
        <v>1.0838624060468895</v>
      </c>
      <c r="BF294" s="218">
        <v>4519.415</v>
      </c>
      <c r="BG294" s="17">
        <f t="shared" si="157"/>
        <v>9501615.6610529982</v>
      </c>
      <c r="BH294" s="129">
        <f t="shared" si="158"/>
        <v>741896.33894700184</v>
      </c>
      <c r="BI294" s="219">
        <f t="shared" si="159"/>
        <v>1.0780810722525882</v>
      </c>
      <c r="BN294" s="241">
        <f t="shared" si="160"/>
        <v>305573.1400000006</v>
      </c>
      <c r="BO294" s="241">
        <f t="shared" si="161"/>
        <v>163171.46999999881</v>
      </c>
      <c r="BP294" s="241">
        <f t="shared" si="162"/>
        <v>133713.5700000003</v>
      </c>
      <c r="BQ294" s="241">
        <f t="shared" si="163"/>
        <v>219817.62000000104</v>
      </c>
      <c r="BR294" s="241">
        <f t="shared" si="164"/>
        <v>6311.8699999991804</v>
      </c>
    </row>
    <row r="295" spans="1:70" x14ac:dyDescent="0.25">
      <c r="A295" s="127">
        <v>104372003</v>
      </c>
      <c r="B295" t="s">
        <v>278</v>
      </c>
      <c r="C295" t="s">
        <v>279</v>
      </c>
      <c r="D295">
        <v>104372003</v>
      </c>
      <c r="E295" s="127">
        <f t="shared" si="140"/>
        <v>0</v>
      </c>
      <c r="F295" s="17">
        <v>11117560.07</v>
      </c>
      <c r="H295" s="17">
        <f t="shared" si="132"/>
        <v>11117560.07</v>
      </c>
      <c r="I295" s="128">
        <f t="shared" si="133"/>
        <v>2.0058094186004311E-3</v>
      </c>
      <c r="J295" s="17">
        <v>11117560.07</v>
      </c>
      <c r="K295" s="128">
        <f t="shared" si="134"/>
        <v>2.0059065688933738E-3</v>
      </c>
      <c r="L295" s="17">
        <v>11117560.07</v>
      </c>
      <c r="M295" s="128">
        <f t="shared" si="135"/>
        <v>2.0059065688933738E-3</v>
      </c>
      <c r="N295" s="17">
        <v>11117560.07</v>
      </c>
      <c r="O295" s="128">
        <f t="shared" si="136"/>
        <v>2.0008524489522638E-3</v>
      </c>
      <c r="P295" s="17">
        <v>11117560.07</v>
      </c>
      <c r="Q295" s="128">
        <f t="shared" si="137"/>
        <v>2.0008524312066372E-3</v>
      </c>
      <c r="R295" s="217">
        <v>11117560.07</v>
      </c>
      <c r="S295" s="128">
        <f t="shared" si="138"/>
        <v>2.0008524312066372E-3</v>
      </c>
      <c r="V295" s="17">
        <v>150536.35</v>
      </c>
      <c r="W295" s="17">
        <v>348001.73</v>
      </c>
      <c r="X295" s="17">
        <v>365378.7</v>
      </c>
      <c r="Y295" s="17">
        <v>413688.75</v>
      </c>
      <c r="Z295" s="17">
        <v>568844.42000000004</v>
      </c>
      <c r="AA295" s="17">
        <v>562079.38</v>
      </c>
      <c r="AB295" s="17"/>
      <c r="AD295" s="17">
        <f t="shared" si="141"/>
        <v>150536.34999999963</v>
      </c>
      <c r="AE295" s="17">
        <v>11268096.42</v>
      </c>
      <c r="AF295" s="17">
        <v>11465561.800000001</v>
      </c>
      <c r="AG295" s="17">
        <v>11482938.77</v>
      </c>
      <c r="AH295" s="17">
        <v>11538109.74</v>
      </c>
      <c r="AI295" s="17">
        <v>11686404.49</v>
      </c>
      <c r="AJ295" s="17">
        <f t="shared" si="139"/>
        <v>11679639</v>
      </c>
      <c r="AL295" s="18">
        <v>2886.91</v>
      </c>
      <c r="AM295" s="17">
        <f t="shared" si="142"/>
        <v>5625478.4921620926</v>
      </c>
      <c r="AN295" s="129">
        <f t="shared" si="143"/>
        <v>5642617.9278379073</v>
      </c>
      <c r="AO295" s="21">
        <f t="shared" si="144"/>
        <v>2.0030467516140531</v>
      </c>
      <c r="AP295" s="18">
        <v>2887.5970000000002</v>
      </c>
      <c r="AQ295" s="17">
        <f t="shared" si="145"/>
        <v>5821257.2276811907</v>
      </c>
      <c r="AR295" s="129">
        <f t="shared" si="146"/>
        <v>5644304.57231881</v>
      </c>
      <c r="AS295" s="21">
        <f t="shared" si="147"/>
        <v>1.9696023301425443</v>
      </c>
      <c r="AT295" s="18">
        <v>2405.5169999999998</v>
      </c>
      <c r="AU295" s="17">
        <f t="shared" si="148"/>
        <v>4839038.0084164301</v>
      </c>
      <c r="AV295" s="129">
        <f t="shared" si="149"/>
        <v>6643900.7615835695</v>
      </c>
      <c r="AW295" s="21">
        <f t="shared" si="150"/>
        <v>2.3729796604258908</v>
      </c>
      <c r="AX295" s="18">
        <v>2299.61</v>
      </c>
      <c r="AY295" s="17">
        <f t="shared" si="151"/>
        <v>4758565.6515382137</v>
      </c>
      <c r="AZ295" s="129">
        <f t="shared" si="152"/>
        <v>6779544.0884617865</v>
      </c>
      <c r="BA295" s="21">
        <f t="shared" si="153"/>
        <v>2.4247032792896928</v>
      </c>
      <c r="BB295" s="18">
        <v>2401.1320000000001</v>
      </c>
      <c r="BC295" s="17">
        <f t="shared" si="154"/>
        <v>5092792.0940280054</v>
      </c>
      <c r="BD295" s="129">
        <f t="shared" si="155"/>
        <v>6593612.3959719948</v>
      </c>
      <c r="BE295" s="21">
        <f t="shared" si="156"/>
        <v>2.2946949873928499</v>
      </c>
      <c r="BF295" s="218">
        <v>2393.5630000000001</v>
      </c>
      <c r="BG295" s="17">
        <f t="shared" si="157"/>
        <v>5032225.5616085269</v>
      </c>
      <c r="BH295" s="129">
        <f t="shared" si="158"/>
        <v>6647413.4383914731</v>
      </c>
      <c r="BI295" s="219">
        <f t="shared" si="159"/>
        <v>2.3209688947779714</v>
      </c>
      <c r="BN295" s="241">
        <f t="shared" si="160"/>
        <v>197465.38000000082</v>
      </c>
      <c r="BO295" s="241">
        <f t="shared" si="161"/>
        <v>17376.969999998808</v>
      </c>
      <c r="BP295" s="241">
        <f t="shared" si="162"/>
        <v>55170.970000000671</v>
      </c>
      <c r="BQ295" s="241">
        <f t="shared" si="163"/>
        <v>148294.75</v>
      </c>
      <c r="BR295" s="241">
        <f t="shared" si="164"/>
        <v>-6765.4900000002235</v>
      </c>
    </row>
    <row r="296" spans="1:70" x14ac:dyDescent="0.25">
      <c r="A296" s="127">
        <v>104374003</v>
      </c>
      <c r="B296" t="s">
        <v>372</v>
      </c>
      <c r="C296" t="s">
        <v>279</v>
      </c>
      <c r="D296">
        <v>104374003</v>
      </c>
      <c r="E296" s="127">
        <f t="shared" si="140"/>
        <v>0</v>
      </c>
      <c r="F296" s="17">
        <v>7386071.8300000001</v>
      </c>
      <c r="H296" s="17">
        <f t="shared" si="132"/>
        <v>7386071.8300000001</v>
      </c>
      <c r="I296" s="128">
        <f t="shared" si="133"/>
        <v>1.3325812813056671E-3</v>
      </c>
      <c r="J296" s="17">
        <v>7386071.8300000001</v>
      </c>
      <c r="K296" s="128">
        <f t="shared" si="134"/>
        <v>1.3326458241583671E-3</v>
      </c>
      <c r="L296" s="17">
        <v>7386071.8300000001</v>
      </c>
      <c r="M296" s="128">
        <f t="shared" si="135"/>
        <v>1.3326458241583671E-3</v>
      </c>
      <c r="N296" s="17">
        <v>7386071.8300000001</v>
      </c>
      <c r="O296" s="128">
        <f t="shared" si="136"/>
        <v>1.3292880646601111E-3</v>
      </c>
      <c r="P296" s="17">
        <v>7386071.8300000001</v>
      </c>
      <c r="Q296" s="128">
        <f t="shared" si="137"/>
        <v>1.3292880528706114E-3</v>
      </c>
      <c r="R296" s="217">
        <v>7386071.8300000001</v>
      </c>
      <c r="S296" s="128">
        <f t="shared" si="138"/>
        <v>1.3292880528706114E-3</v>
      </c>
      <c r="V296" s="17">
        <v>63499.54</v>
      </c>
      <c r="W296" s="17">
        <v>146759.35999999999</v>
      </c>
      <c r="X296" s="17">
        <v>190271.72</v>
      </c>
      <c r="Y296" s="17">
        <v>206398.5</v>
      </c>
      <c r="Z296" s="17">
        <v>200669.74</v>
      </c>
      <c r="AA296" s="17">
        <v>196063.2</v>
      </c>
      <c r="AB296" s="17"/>
      <c r="AD296" s="17">
        <f t="shared" si="141"/>
        <v>63499.540000000037</v>
      </c>
      <c r="AE296" s="17">
        <v>7449571.3700000001</v>
      </c>
      <c r="AF296" s="17">
        <v>7532831.1900000004</v>
      </c>
      <c r="AG296" s="17">
        <v>7576343.5499999998</v>
      </c>
      <c r="AH296" s="17">
        <v>7592420.8099999996</v>
      </c>
      <c r="AI296" s="17">
        <v>7586741.5700000003</v>
      </c>
      <c r="AJ296" s="17">
        <f t="shared" si="139"/>
        <v>7582135</v>
      </c>
      <c r="AL296" s="18">
        <v>1217.7619999999999</v>
      </c>
      <c r="AM296" s="17">
        <f t="shared" si="142"/>
        <v>2372950.296189453</v>
      </c>
      <c r="AN296" s="129">
        <f t="shared" si="143"/>
        <v>5076621.0738105476</v>
      </c>
      <c r="AO296" s="21">
        <f t="shared" si="144"/>
        <v>3.1393710108309985</v>
      </c>
      <c r="AP296" s="18">
        <v>1217.758</v>
      </c>
      <c r="AQ296" s="17">
        <f t="shared" si="145"/>
        <v>2454941.7938398579</v>
      </c>
      <c r="AR296" s="129">
        <f t="shared" si="146"/>
        <v>5077889.3961601425</v>
      </c>
      <c r="AS296" s="21">
        <f t="shared" si="147"/>
        <v>3.0684357604330987</v>
      </c>
      <c r="AT296" s="18">
        <v>1252.6780000000001</v>
      </c>
      <c r="AU296" s="17">
        <f t="shared" si="148"/>
        <v>2519939.1458497602</v>
      </c>
      <c r="AV296" s="129">
        <f t="shared" si="149"/>
        <v>5056404.4041502401</v>
      </c>
      <c r="AW296" s="21">
        <f t="shared" si="150"/>
        <v>3.0065581395002878</v>
      </c>
      <c r="AX296" s="18">
        <v>1128.338</v>
      </c>
      <c r="AY296" s="17">
        <f t="shared" si="151"/>
        <v>2334861.3243660117</v>
      </c>
      <c r="AZ296" s="129">
        <f t="shared" si="152"/>
        <v>5257559.4856339879</v>
      </c>
      <c r="BA296" s="21">
        <f t="shared" si="153"/>
        <v>3.2517652036835982</v>
      </c>
      <c r="BB296" s="18">
        <v>847.04100000000005</v>
      </c>
      <c r="BC296" s="17">
        <f t="shared" si="154"/>
        <v>1796570.8291412448</v>
      </c>
      <c r="BD296" s="129">
        <f t="shared" si="155"/>
        <v>5790170.740858756</v>
      </c>
      <c r="BE296" s="21">
        <f t="shared" si="156"/>
        <v>4.2229014558955287</v>
      </c>
      <c r="BF296" s="218">
        <v>834.91700000000003</v>
      </c>
      <c r="BG296" s="17">
        <f t="shared" si="157"/>
        <v>1755329.0509677441</v>
      </c>
      <c r="BH296" s="129">
        <f t="shared" si="158"/>
        <v>5826805.9490322564</v>
      </c>
      <c r="BI296" s="219">
        <f t="shared" si="159"/>
        <v>4.3194949663824191</v>
      </c>
      <c r="BN296" s="241">
        <f t="shared" si="160"/>
        <v>83259.820000000298</v>
      </c>
      <c r="BO296" s="241">
        <f t="shared" si="161"/>
        <v>43512.359999999404</v>
      </c>
      <c r="BP296" s="241">
        <f t="shared" si="162"/>
        <v>16077.259999999776</v>
      </c>
      <c r="BQ296" s="241">
        <f t="shared" si="163"/>
        <v>-5679.2399999992922</v>
      </c>
      <c r="BR296" s="241">
        <f t="shared" si="164"/>
        <v>-4606.570000000298</v>
      </c>
    </row>
    <row r="297" spans="1:70" x14ac:dyDescent="0.25">
      <c r="A297" s="127">
        <v>104375003</v>
      </c>
      <c r="B297" t="s">
        <v>412</v>
      </c>
      <c r="C297" t="s">
        <v>279</v>
      </c>
      <c r="D297">
        <v>104375003</v>
      </c>
      <c r="E297" s="127">
        <f t="shared" si="140"/>
        <v>0</v>
      </c>
      <c r="F297" s="17">
        <v>9689968.4900000002</v>
      </c>
      <c r="H297" s="17">
        <f t="shared" si="132"/>
        <v>9689968.4900000002</v>
      </c>
      <c r="I297" s="128">
        <f t="shared" si="133"/>
        <v>1.7482460126867925E-3</v>
      </c>
      <c r="J297" s="17">
        <v>9689968.4900000002</v>
      </c>
      <c r="K297" s="128">
        <f t="shared" si="134"/>
        <v>1.7483306880356534E-3</v>
      </c>
      <c r="L297" s="17">
        <v>9689968.4900000002</v>
      </c>
      <c r="M297" s="128">
        <f t="shared" si="135"/>
        <v>1.7483306880356534E-3</v>
      </c>
      <c r="N297" s="17">
        <v>9689968.4900000002</v>
      </c>
      <c r="O297" s="128">
        <f t="shared" si="136"/>
        <v>1.7439255611313975E-3</v>
      </c>
      <c r="P297" s="17">
        <v>9689968.4900000002</v>
      </c>
      <c r="Q297" s="128">
        <f t="shared" si="137"/>
        <v>1.7439255456644643E-3</v>
      </c>
      <c r="R297" s="217">
        <v>9689968.4900000002</v>
      </c>
      <c r="S297" s="128">
        <f t="shared" si="138"/>
        <v>1.7439255456644643E-3</v>
      </c>
      <c r="V297" s="17">
        <v>94384.44</v>
      </c>
      <c r="W297" s="17">
        <v>217906.36</v>
      </c>
      <c r="X297" s="17">
        <v>248150.16</v>
      </c>
      <c r="Y297" s="17">
        <v>282523.01</v>
      </c>
      <c r="Z297" s="17">
        <v>409322.3</v>
      </c>
      <c r="AA297" s="17">
        <v>331422.96000000002</v>
      </c>
      <c r="AB297" s="17"/>
      <c r="AD297" s="17">
        <f t="shared" si="141"/>
        <v>94384.439999999478</v>
      </c>
      <c r="AE297" s="17">
        <v>9784352.9299999997</v>
      </c>
      <c r="AF297" s="17">
        <v>9907874.8499999996</v>
      </c>
      <c r="AG297" s="17">
        <v>9938118.6500000004</v>
      </c>
      <c r="AH297" s="17">
        <v>9972423.7100000009</v>
      </c>
      <c r="AI297" s="17">
        <v>10099290.789999999</v>
      </c>
      <c r="AJ297" s="17">
        <f t="shared" si="139"/>
        <v>10021391</v>
      </c>
      <c r="AL297" s="18">
        <v>1810.057</v>
      </c>
      <c r="AM297" s="17">
        <f t="shared" si="142"/>
        <v>3527105.7023209734</v>
      </c>
      <c r="AN297" s="129">
        <f t="shared" si="143"/>
        <v>6257247.2276790263</v>
      </c>
      <c r="AO297" s="21">
        <f t="shared" si="144"/>
        <v>2.7740458482890129</v>
      </c>
      <c r="AP297" s="18">
        <v>1808.1110000000001</v>
      </c>
      <c r="AQ297" s="17">
        <f t="shared" si="145"/>
        <v>3645065.162209223</v>
      </c>
      <c r="AR297" s="129">
        <f t="shared" si="146"/>
        <v>6262809.6877907766</v>
      </c>
      <c r="AS297" s="21">
        <f t="shared" si="147"/>
        <v>2.718161242416576</v>
      </c>
      <c r="AT297" s="18">
        <v>1633.7280000000001</v>
      </c>
      <c r="AU297" s="17">
        <f t="shared" si="148"/>
        <v>3286475.1682961122</v>
      </c>
      <c r="AV297" s="129">
        <f t="shared" si="149"/>
        <v>6651643.4817038886</v>
      </c>
      <c r="AW297" s="21">
        <f t="shared" si="150"/>
        <v>3.0239445427340512</v>
      </c>
      <c r="AX297" s="18">
        <v>1544.4949999999999</v>
      </c>
      <c r="AY297" s="17">
        <f t="shared" si="151"/>
        <v>3196011.8698268458</v>
      </c>
      <c r="AZ297" s="129">
        <f t="shared" si="152"/>
        <v>6776411.8401731551</v>
      </c>
      <c r="BA297" s="21">
        <f t="shared" si="153"/>
        <v>3.1202711742557732</v>
      </c>
      <c r="BB297" s="18">
        <v>1727.778</v>
      </c>
      <c r="BC297" s="17">
        <f t="shared" si="154"/>
        <v>3664610.7496945267</v>
      </c>
      <c r="BD297" s="129">
        <f t="shared" si="155"/>
        <v>6434680.0403054729</v>
      </c>
      <c r="BE297" s="21">
        <f t="shared" si="156"/>
        <v>2.7558972779965383</v>
      </c>
      <c r="BF297" s="218">
        <v>1411.3340000000001</v>
      </c>
      <c r="BG297" s="17">
        <f t="shared" si="157"/>
        <v>2967187.8412087788</v>
      </c>
      <c r="BH297" s="129">
        <f t="shared" si="158"/>
        <v>7054203.1587912217</v>
      </c>
      <c r="BI297" s="219">
        <f t="shared" si="159"/>
        <v>3.377403634788914</v>
      </c>
      <c r="BN297" s="241">
        <f t="shared" si="160"/>
        <v>123521.91999999993</v>
      </c>
      <c r="BO297" s="241">
        <f t="shared" si="161"/>
        <v>30243.800000000745</v>
      </c>
      <c r="BP297" s="241">
        <f t="shared" si="162"/>
        <v>34305.060000000522</v>
      </c>
      <c r="BQ297" s="241">
        <f t="shared" si="163"/>
        <v>126867.07999999821</v>
      </c>
      <c r="BR297" s="241">
        <f t="shared" si="164"/>
        <v>-77899.789999999106</v>
      </c>
    </row>
    <row r="298" spans="1:70" x14ac:dyDescent="0.25">
      <c r="A298" s="127">
        <v>104375203</v>
      </c>
      <c r="B298" t="s">
        <v>431</v>
      </c>
      <c r="C298" t="s">
        <v>279</v>
      </c>
      <c r="D298">
        <v>104375203</v>
      </c>
      <c r="E298" s="127">
        <f t="shared" si="140"/>
        <v>0</v>
      </c>
      <c r="F298" s="17">
        <v>3054695.11</v>
      </c>
      <c r="H298" s="17">
        <f t="shared" si="132"/>
        <v>3054695.11</v>
      </c>
      <c r="I298" s="128">
        <f t="shared" si="133"/>
        <v>5.5112238512876148E-4</v>
      </c>
      <c r="J298" s="17">
        <v>3054695.11</v>
      </c>
      <c r="K298" s="128">
        <f t="shared" si="134"/>
        <v>5.5114907844302445E-4</v>
      </c>
      <c r="L298" s="17">
        <v>3054695.11</v>
      </c>
      <c r="M298" s="128">
        <f t="shared" si="135"/>
        <v>5.5114907844302445E-4</v>
      </c>
      <c r="N298" s="17">
        <v>3054695.11</v>
      </c>
      <c r="O298" s="128">
        <f t="shared" si="136"/>
        <v>5.4976039285263827E-4</v>
      </c>
      <c r="P298" s="17">
        <v>3054695.11</v>
      </c>
      <c r="Q298" s="128">
        <f t="shared" si="137"/>
        <v>5.4976038797679516E-4</v>
      </c>
      <c r="R298" s="217">
        <v>3054695.11</v>
      </c>
      <c r="S298" s="128">
        <f t="shared" si="138"/>
        <v>5.4976038797679516E-4</v>
      </c>
      <c r="V298" s="17">
        <v>59506.89</v>
      </c>
      <c r="W298" s="17">
        <v>137649.19</v>
      </c>
      <c r="X298" s="17">
        <v>159985.98000000001</v>
      </c>
      <c r="Y298" s="17">
        <v>190529.6</v>
      </c>
      <c r="Z298" s="17">
        <v>239910.03</v>
      </c>
      <c r="AA298" s="17">
        <v>233512.18</v>
      </c>
      <c r="AB298" s="17"/>
      <c r="AD298" s="17">
        <f t="shared" si="141"/>
        <v>59506.89000000013</v>
      </c>
      <c r="AE298" s="17">
        <v>3114202</v>
      </c>
      <c r="AF298" s="17">
        <v>3192344.3</v>
      </c>
      <c r="AG298" s="17">
        <v>3214681.09</v>
      </c>
      <c r="AH298" s="17">
        <v>3245178.99</v>
      </c>
      <c r="AI298" s="17">
        <v>3294605.14</v>
      </c>
      <c r="AJ298" s="17">
        <f t="shared" si="139"/>
        <v>3288207</v>
      </c>
      <c r="AL298" s="18">
        <v>1141.193</v>
      </c>
      <c r="AM298" s="17">
        <f t="shared" si="142"/>
        <v>2223746.7315939656</v>
      </c>
      <c r="AN298" s="129">
        <f t="shared" si="143"/>
        <v>890455.26840603445</v>
      </c>
      <c r="AO298" s="21">
        <f t="shared" si="144"/>
        <v>1.4004301639907359</v>
      </c>
      <c r="AP298" s="18">
        <v>1142.165</v>
      </c>
      <c r="AQ298" s="17">
        <f t="shared" si="145"/>
        <v>2302549.9269650467</v>
      </c>
      <c r="AR298" s="129">
        <f t="shared" si="146"/>
        <v>889794.37303495314</v>
      </c>
      <c r="AS298" s="21">
        <f t="shared" si="147"/>
        <v>1.3864386880886341</v>
      </c>
      <c r="AT298" s="18">
        <v>1053.288</v>
      </c>
      <c r="AU298" s="17">
        <f t="shared" si="148"/>
        <v>2118837.9320574016</v>
      </c>
      <c r="AV298" s="129">
        <f t="shared" si="149"/>
        <v>1095843.1579425982</v>
      </c>
      <c r="AW298" s="21">
        <f t="shared" si="150"/>
        <v>1.5171906455717117</v>
      </c>
      <c r="AX298" s="18">
        <v>1041.586</v>
      </c>
      <c r="AY298" s="17">
        <f t="shared" si="151"/>
        <v>2155346.0642122282</v>
      </c>
      <c r="AZ298" s="129">
        <f t="shared" si="152"/>
        <v>1089832.9257877721</v>
      </c>
      <c r="BA298" s="21">
        <f t="shared" si="153"/>
        <v>1.505641736092205</v>
      </c>
      <c r="BB298" s="18">
        <v>1012.677</v>
      </c>
      <c r="BC298" s="17">
        <f t="shared" si="154"/>
        <v>2147884.1727168676</v>
      </c>
      <c r="BD298" s="129">
        <f t="shared" si="155"/>
        <v>1146720.9672831325</v>
      </c>
      <c r="BE298" s="21">
        <f t="shared" si="156"/>
        <v>1.5338839877164514</v>
      </c>
      <c r="BF298" s="218">
        <v>994.39</v>
      </c>
      <c r="BG298" s="17">
        <f t="shared" si="157"/>
        <v>2090605.0002477071</v>
      </c>
      <c r="BH298" s="129">
        <f t="shared" si="158"/>
        <v>1197601.9997522929</v>
      </c>
      <c r="BI298" s="219">
        <f t="shared" si="159"/>
        <v>1.5728494859671693</v>
      </c>
      <c r="BN298" s="241">
        <f t="shared" si="160"/>
        <v>78142.299999999814</v>
      </c>
      <c r="BO298" s="241">
        <f t="shared" si="161"/>
        <v>22336.790000000037</v>
      </c>
      <c r="BP298" s="241">
        <f t="shared" si="162"/>
        <v>30497.900000000373</v>
      </c>
      <c r="BQ298" s="241">
        <f t="shared" si="163"/>
        <v>49426.149999999907</v>
      </c>
      <c r="BR298" s="241">
        <f t="shared" si="164"/>
        <v>-6398.1400000001304</v>
      </c>
    </row>
    <row r="299" spans="1:70" x14ac:dyDescent="0.25">
      <c r="A299" s="127">
        <v>104375302</v>
      </c>
      <c r="B299" t="s">
        <v>433</v>
      </c>
      <c r="C299" t="s">
        <v>279</v>
      </c>
      <c r="D299">
        <v>104375302</v>
      </c>
      <c r="E299" s="127">
        <f t="shared" si="140"/>
        <v>0</v>
      </c>
      <c r="F299" s="17">
        <v>21804648.32</v>
      </c>
      <c r="H299" s="17">
        <f t="shared" si="132"/>
        <v>21804648.32</v>
      </c>
      <c r="I299" s="128">
        <f t="shared" si="133"/>
        <v>3.9339539156208105E-3</v>
      </c>
      <c r="J299" s="17">
        <v>21804560.079999998</v>
      </c>
      <c r="K299" s="128">
        <f t="shared" si="134"/>
        <v>3.9341285336812418E-3</v>
      </c>
      <c r="L299" s="17">
        <v>21804560.079999998</v>
      </c>
      <c r="M299" s="128">
        <f t="shared" si="135"/>
        <v>3.9341285336812418E-3</v>
      </c>
      <c r="N299" s="17">
        <v>21804560.079999998</v>
      </c>
      <c r="O299" s="128">
        <f t="shared" si="136"/>
        <v>3.9242160293895103E-3</v>
      </c>
      <c r="P299" s="17">
        <v>21804560.079999998</v>
      </c>
      <c r="Q299" s="128">
        <f t="shared" si="137"/>
        <v>3.9242159945855086E-3</v>
      </c>
      <c r="R299" s="217">
        <v>21804560.079999998</v>
      </c>
      <c r="S299" s="128">
        <f t="shared" si="138"/>
        <v>3.9242159945855086E-3</v>
      </c>
      <c r="V299" s="17">
        <v>616081.62</v>
      </c>
      <c r="W299" s="17">
        <v>1424325.6</v>
      </c>
      <c r="X299" s="17">
        <v>1720097.21</v>
      </c>
      <c r="Y299" s="17">
        <v>2004994.86</v>
      </c>
      <c r="Z299" s="17">
        <v>2657755.85</v>
      </c>
      <c r="AA299" s="17">
        <v>2527579.19</v>
      </c>
      <c r="AB299" s="17"/>
      <c r="AD299" s="17">
        <f t="shared" si="141"/>
        <v>616081.62000000104</v>
      </c>
      <c r="AE299" s="17">
        <v>22420729.940000001</v>
      </c>
      <c r="AF299" s="17">
        <v>23228885.68</v>
      </c>
      <c r="AG299" s="17">
        <v>23524657.289999999</v>
      </c>
      <c r="AH299" s="17">
        <v>23809073.850000001</v>
      </c>
      <c r="AI299" s="17">
        <v>24462315.93</v>
      </c>
      <c r="AJ299" s="17">
        <f t="shared" si="139"/>
        <v>24332139</v>
      </c>
      <c r="AL299" s="18">
        <v>11814.902</v>
      </c>
      <c r="AM299" s="17">
        <f t="shared" si="142"/>
        <v>23022704.929493088</v>
      </c>
      <c r="AN299" s="129">
        <f t="shared" si="143"/>
        <v>-601974.98949308693</v>
      </c>
      <c r="AO299" s="21">
        <f t="shared" si="144"/>
        <v>0.97385298593989578</v>
      </c>
      <c r="AP299" s="18">
        <v>11818.557000000001</v>
      </c>
      <c r="AQ299" s="17">
        <f t="shared" si="145"/>
        <v>23825644.768647473</v>
      </c>
      <c r="AR299" s="129">
        <f t="shared" si="146"/>
        <v>-596759.0886474736</v>
      </c>
      <c r="AS299" s="21">
        <f t="shared" si="147"/>
        <v>0.97495307705448719</v>
      </c>
      <c r="AT299" s="18">
        <v>11324.477999999999</v>
      </c>
      <c r="AU299" s="17">
        <f t="shared" si="148"/>
        <v>22780790.768668722</v>
      </c>
      <c r="AV299" s="129">
        <f t="shared" si="149"/>
        <v>743866.52133127674</v>
      </c>
      <c r="AW299" s="21">
        <f t="shared" si="150"/>
        <v>1.0326532353018378</v>
      </c>
      <c r="AX299" s="18">
        <v>10960.893</v>
      </c>
      <c r="AY299" s="17">
        <f t="shared" si="151"/>
        <v>22681293.323644292</v>
      </c>
      <c r="AZ299" s="129">
        <f t="shared" si="152"/>
        <v>1127780.5263557099</v>
      </c>
      <c r="BA299" s="21">
        <f t="shared" si="153"/>
        <v>1.0497229373238626</v>
      </c>
      <c r="BB299" s="18">
        <v>11218.573</v>
      </c>
      <c r="BC299" s="17">
        <f t="shared" si="154"/>
        <v>23794551.853324197</v>
      </c>
      <c r="BD299" s="129">
        <f t="shared" si="155"/>
        <v>667764.07667580247</v>
      </c>
      <c r="BE299" s="21">
        <f t="shared" si="156"/>
        <v>1.0280637383209432</v>
      </c>
      <c r="BF299" s="218">
        <v>10763.462</v>
      </c>
      <c r="BG299" s="17">
        <f t="shared" si="157"/>
        <v>22629096.709717698</v>
      </c>
      <c r="BH299" s="129">
        <f t="shared" si="158"/>
        <v>1703042.2902823016</v>
      </c>
      <c r="BI299" s="219">
        <f t="shared" si="159"/>
        <v>1.0752589602726368</v>
      </c>
      <c r="BN299" s="241">
        <f t="shared" si="160"/>
        <v>808155.73999999836</v>
      </c>
      <c r="BO299" s="241">
        <f t="shared" si="161"/>
        <v>295771.6099999994</v>
      </c>
      <c r="BP299" s="241">
        <f t="shared" si="162"/>
        <v>284416.56000000238</v>
      </c>
      <c r="BQ299" s="241">
        <f t="shared" si="163"/>
        <v>653242.07999999821</v>
      </c>
      <c r="BR299" s="241">
        <f t="shared" si="164"/>
        <v>-130176.9299999997</v>
      </c>
    </row>
    <row r="300" spans="1:70" x14ac:dyDescent="0.25">
      <c r="A300" s="127">
        <v>104376203</v>
      </c>
      <c r="B300" t="s">
        <v>542</v>
      </c>
      <c r="C300" t="s">
        <v>279</v>
      </c>
      <c r="D300">
        <v>104376203</v>
      </c>
      <c r="E300" s="127">
        <f t="shared" si="140"/>
        <v>0</v>
      </c>
      <c r="F300" s="17">
        <v>7124885.46</v>
      </c>
      <c r="H300" s="17">
        <f t="shared" si="132"/>
        <v>7124885.46</v>
      </c>
      <c r="I300" s="128">
        <f t="shared" si="133"/>
        <v>1.2854585243646239E-3</v>
      </c>
      <c r="J300" s="17">
        <v>7124956.4699999997</v>
      </c>
      <c r="K300" s="128">
        <f t="shared" si="134"/>
        <v>1.2855335969641714E-3</v>
      </c>
      <c r="L300" s="17">
        <v>7124956.4699999997</v>
      </c>
      <c r="M300" s="128">
        <f t="shared" si="135"/>
        <v>1.2855335969641714E-3</v>
      </c>
      <c r="N300" s="17">
        <v>7124956.4699999997</v>
      </c>
      <c r="O300" s="128">
        <f t="shared" si="136"/>
        <v>1.2822945423201816E-3</v>
      </c>
      <c r="P300" s="17">
        <v>7124956.4699999997</v>
      </c>
      <c r="Q300" s="128">
        <f t="shared" si="137"/>
        <v>1.2822945309474689E-3</v>
      </c>
      <c r="R300" s="217">
        <v>7124956.4699999997</v>
      </c>
      <c r="S300" s="128">
        <f t="shared" si="138"/>
        <v>1.2822945309474689E-3</v>
      </c>
      <c r="V300" s="17">
        <v>73464.34</v>
      </c>
      <c r="W300" s="17">
        <v>169758.88</v>
      </c>
      <c r="X300" s="17">
        <v>207625.68</v>
      </c>
      <c r="Y300" s="17">
        <v>246644.21</v>
      </c>
      <c r="Z300" s="17">
        <v>338372.04</v>
      </c>
      <c r="AA300" s="17">
        <v>336632.42</v>
      </c>
      <c r="AB300" s="17"/>
      <c r="AD300" s="17">
        <f t="shared" si="141"/>
        <v>73464.339999999851</v>
      </c>
      <c r="AE300" s="17">
        <v>7198349.7999999998</v>
      </c>
      <c r="AF300" s="17">
        <v>7294715.3499999996</v>
      </c>
      <c r="AG300" s="17">
        <v>7332582.1500000004</v>
      </c>
      <c r="AH300" s="17">
        <v>7371541.5</v>
      </c>
      <c r="AI300" s="17">
        <v>7463328.5099999998</v>
      </c>
      <c r="AJ300" s="17">
        <f t="shared" si="139"/>
        <v>7461589</v>
      </c>
      <c r="AL300" s="18">
        <v>1408.8620000000001</v>
      </c>
      <c r="AM300" s="17">
        <f t="shared" si="142"/>
        <v>2745330.7790767536</v>
      </c>
      <c r="AN300" s="129">
        <f t="shared" si="143"/>
        <v>4453019.0209232457</v>
      </c>
      <c r="AO300" s="21">
        <f t="shared" si="144"/>
        <v>2.6220336925741177</v>
      </c>
      <c r="AP300" s="18">
        <v>1408.6</v>
      </c>
      <c r="AQ300" s="17">
        <f t="shared" si="145"/>
        <v>2839670.1239514118</v>
      </c>
      <c r="AR300" s="129">
        <f t="shared" si="146"/>
        <v>4455045.2260485878</v>
      </c>
      <c r="AS300" s="21">
        <f t="shared" si="147"/>
        <v>2.5688601251505143</v>
      </c>
      <c r="AT300" s="18">
        <v>1366.93</v>
      </c>
      <c r="AU300" s="17">
        <f t="shared" si="148"/>
        <v>2749773.219164392</v>
      </c>
      <c r="AV300" s="129">
        <f t="shared" si="149"/>
        <v>4582808.9308356084</v>
      </c>
      <c r="AW300" s="21">
        <f t="shared" si="150"/>
        <v>2.6666134133884118</v>
      </c>
      <c r="AX300" s="18">
        <v>1348.3530000000001</v>
      </c>
      <c r="AY300" s="17">
        <f t="shared" si="151"/>
        <v>2790136.7066365625</v>
      </c>
      <c r="AZ300" s="129">
        <f t="shared" si="152"/>
        <v>4581404.7933634371</v>
      </c>
      <c r="BA300" s="21">
        <f t="shared" si="153"/>
        <v>2.6420001150718533</v>
      </c>
      <c r="BB300" s="18">
        <v>1428.2919999999999</v>
      </c>
      <c r="BC300" s="17">
        <f t="shared" si="154"/>
        <v>3029402.0510173733</v>
      </c>
      <c r="BD300" s="129">
        <f t="shared" si="155"/>
        <v>4433926.458982626</v>
      </c>
      <c r="BE300" s="21">
        <f t="shared" si="156"/>
        <v>2.4636309028356167</v>
      </c>
      <c r="BF300" s="218">
        <v>1433.518</v>
      </c>
      <c r="BG300" s="17">
        <f t="shared" si="157"/>
        <v>3013827.4708565981</v>
      </c>
      <c r="BH300" s="129">
        <f t="shared" si="158"/>
        <v>4447761.5291434024</v>
      </c>
      <c r="BI300" s="219">
        <f t="shared" si="159"/>
        <v>2.4757850514512856</v>
      </c>
      <c r="BN300" s="241">
        <f t="shared" si="160"/>
        <v>96365.549999999814</v>
      </c>
      <c r="BO300" s="241">
        <f t="shared" si="161"/>
        <v>37866.800000000745</v>
      </c>
      <c r="BP300" s="241">
        <f t="shared" si="162"/>
        <v>38959.349999999627</v>
      </c>
      <c r="BQ300" s="241">
        <f t="shared" si="163"/>
        <v>91787.009999999776</v>
      </c>
      <c r="BR300" s="241">
        <f t="shared" si="164"/>
        <v>-1739.5099999997765</v>
      </c>
    </row>
    <row r="301" spans="1:70" x14ac:dyDescent="0.25">
      <c r="A301" s="127">
        <v>104377003</v>
      </c>
      <c r="B301" t="s">
        <v>598</v>
      </c>
      <c r="C301" t="s">
        <v>279</v>
      </c>
      <c r="D301">
        <v>104377003</v>
      </c>
      <c r="E301" s="127">
        <f t="shared" si="140"/>
        <v>0</v>
      </c>
      <c r="F301" s="17">
        <v>4573974.1399999997</v>
      </c>
      <c r="H301" s="17">
        <f t="shared" si="132"/>
        <v>4573974.1399999997</v>
      </c>
      <c r="I301" s="128">
        <f t="shared" si="133"/>
        <v>8.252278694858274E-4</v>
      </c>
      <c r="J301" s="17">
        <v>4573974.1399999997</v>
      </c>
      <c r="K301" s="128">
        <f t="shared" si="134"/>
        <v>8.2526783895078338E-4</v>
      </c>
      <c r="L301" s="17">
        <v>4573974.1399999997</v>
      </c>
      <c r="M301" s="128">
        <f t="shared" si="135"/>
        <v>8.2526783895078338E-4</v>
      </c>
      <c r="N301" s="17">
        <v>4573974.1399999997</v>
      </c>
      <c r="O301" s="128">
        <f t="shared" si="136"/>
        <v>8.2318847857264818E-4</v>
      </c>
      <c r="P301" s="17">
        <v>4573974.1399999997</v>
      </c>
      <c r="Q301" s="128">
        <f t="shared" si="137"/>
        <v>8.2318847127176237E-4</v>
      </c>
      <c r="R301" s="217">
        <v>4573974.1399999997</v>
      </c>
      <c r="S301" s="128">
        <f t="shared" si="138"/>
        <v>8.2318847127176237E-4</v>
      </c>
      <c r="V301" s="17">
        <v>72425.41</v>
      </c>
      <c r="W301" s="17">
        <v>167389.29999999999</v>
      </c>
      <c r="X301" s="17">
        <v>217380.34</v>
      </c>
      <c r="Y301" s="17">
        <v>226515.6</v>
      </c>
      <c r="Z301" s="17">
        <v>253689.95</v>
      </c>
      <c r="AA301" s="17">
        <v>266167.81</v>
      </c>
      <c r="AB301" s="17"/>
      <c r="AD301" s="17">
        <f t="shared" si="141"/>
        <v>72425.410000000149</v>
      </c>
      <c r="AE301" s="17">
        <v>4646399.55</v>
      </c>
      <c r="AF301" s="17">
        <v>4741363.4400000004</v>
      </c>
      <c r="AG301" s="17">
        <v>4791354.4800000004</v>
      </c>
      <c r="AH301" s="17">
        <v>4800435.38</v>
      </c>
      <c r="AI301" s="17">
        <v>4827664.09</v>
      </c>
      <c r="AJ301" s="17">
        <f t="shared" si="139"/>
        <v>4840142</v>
      </c>
      <c r="AL301" s="18">
        <v>1388.9380000000001</v>
      </c>
      <c r="AM301" s="17">
        <f t="shared" si="142"/>
        <v>2706506.5575118843</v>
      </c>
      <c r="AN301" s="129">
        <f t="shared" si="143"/>
        <v>1939892.9924881156</v>
      </c>
      <c r="AO301" s="21">
        <f t="shared" si="144"/>
        <v>1.7167516321377314</v>
      </c>
      <c r="AP301" s="18">
        <v>1388.9380000000001</v>
      </c>
      <c r="AQ301" s="17">
        <f t="shared" si="145"/>
        <v>2800032.4738185625</v>
      </c>
      <c r="AR301" s="129">
        <f t="shared" si="146"/>
        <v>1941330.966181438</v>
      </c>
      <c r="AS301" s="21">
        <f t="shared" si="147"/>
        <v>1.6933244468889803</v>
      </c>
      <c r="AT301" s="18">
        <v>1431.1510000000001</v>
      </c>
      <c r="AU301" s="17">
        <f t="shared" si="148"/>
        <v>2878962.8528017816</v>
      </c>
      <c r="AV301" s="129">
        <f t="shared" si="149"/>
        <v>1912391.6271982188</v>
      </c>
      <c r="AW301" s="21">
        <f t="shared" si="150"/>
        <v>1.6642640857061062</v>
      </c>
      <c r="AX301" s="18">
        <v>1238.3140000000001</v>
      </c>
      <c r="AY301" s="17">
        <f t="shared" si="151"/>
        <v>2562433.8327885563</v>
      </c>
      <c r="AZ301" s="129">
        <f t="shared" si="152"/>
        <v>2238001.5472114435</v>
      </c>
      <c r="BA301" s="21">
        <f t="shared" si="153"/>
        <v>1.8733890095323746</v>
      </c>
      <c r="BB301" s="18">
        <v>1070.8430000000001</v>
      </c>
      <c r="BC301" s="17">
        <f t="shared" si="154"/>
        <v>2271254.0436532563</v>
      </c>
      <c r="BD301" s="129">
        <f t="shared" si="155"/>
        <v>2556410.0463467436</v>
      </c>
      <c r="BE301" s="21">
        <f t="shared" si="156"/>
        <v>2.1255500253220556</v>
      </c>
      <c r="BF301" s="218">
        <v>1133.451</v>
      </c>
      <c r="BG301" s="17">
        <f t="shared" si="157"/>
        <v>2382966.7717251419</v>
      </c>
      <c r="BH301" s="129">
        <f t="shared" si="158"/>
        <v>2457175.2282748581</v>
      </c>
      <c r="BI301" s="219">
        <f t="shared" si="159"/>
        <v>2.0311412049174287</v>
      </c>
      <c r="BN301" s="241">
        <f t="shared" si="160"/>
        <v>94963.890000000596</v>
      </c>
      <c r="BO301" s="241">
        <f t="shared" si="161"/>
        <v>49991.040000000037</v>
      </c>
      <c r="BP301" s="241">
        <f t="shared" si="162"/>
        <v>9080.8999999994412</v>
      </c>
      <c r="BQ301" s="241">
        <f t="shared" si="163"/>
        <v>27228.709999999963</v>
      </c>
      <c r="BR301" s="241">
        <f t="shared" si="164"/>
        <v>12477.910000000149</v>
      </c>
    </row>
    <row r="302" spans="1:70" x14ac:dyDescent="0.25">
      <c r="A302" s="127">
        <v>104378003</v>
      </c>
      <c r="B302" t="s">
        <v>646</v>
      </c>
      <c r="C302" t="s">
        <v>279</v>
      </c>
      <c r="D302">
        <v>104378003</v>
      </c>
      <c r="E302" s="127">
        <f t="shared" si="140"/>
        <v>0</v>
      </c>
      <c r="F302" s="17">
        <v>5504949.4199999999</v>
      </c>
      <c r="H302" s="17">
        <f t="shared" si="132"/>
        <v>5504949.4199999999</v>
      </c>
      <c r="I302" s="128">
        <f t="shared" si="133"/>
        <v>9.9319269030538116E-4</v>
      </c>
      <c r="J302" s="17">
        <v>5504949.4199999999</v>
      </c>
      <c r="K302" s="128">
        <f t="shared" si="134"/>
        <v>9.9324079505547203E-4</v>
      </c>
      <c r="L302" s="17">
        <v>5504949.4199999999</v>
      </c>
      <c r="M302" s="128">
        <f t="shared" si="135"/>
        <v>9.9324079505547203E-4</v>
      </c>
      <c r="N302" s="17">
        <v>5504949.4199999999</v>
      </c>
      <c r="O302" s="128">
        <f t="shared" si="136"/>
        <v>9.9073820685597106E-4</v>
      </c>
      <c r="P302" s="17">
        <v>5504949.4199999999</v>
      </c>
      <c r="Q302" s="128">
        <f t="shared" si="137"/>
        <v>9.9073819806908122E-4</v>
      </c>
      <c r="R302" s="217">
        <v>5504949.4199999999</v>
      </c>
      <c r="S302" s="128">
        <f t="shared" si="138"/>
        <v>9.9073819806908122E-4</v>
      </c>
      <c r="V302" s="17">
        <v>76179.820000000007</v>
      </c>
      <c r="W302" s="17">
        <v>175975.46</v>
      </c>
      <c r="X302" s="17">
        <v>203373.47</v>
      </c>
      <c r="Y302" s="17">
        <v>225418.43</v>
      </c>
      <c r="Z302" s="17">
        <v>297949.58</v>
      </c>
      <c r="AA302" s="17">
        <v>269440.40000000002</v>
      </c>
      <c r="AB302" s="17"/>
      <c r="AD302" s="17">
        <f t="shared" si="141"/>
        <v>76179.820000000298</v>
      </c>
      <c r="AE302" s="17">
        <v>5581129.2400000002</v>
      </c>
      <c r="AF302" s="17">
        <v>5680924.8799999999</v>
      </c>
      <c r="AG302" s="17">
        <v>5708322.8899999997</v>
      </c>
      <c r="AH302" s="17">
        <v>5727461.0300000003</v>
      </c>
      <c r="AI302" s="17">
        <v>5802899</v>
      </c>
      <c r="AJ302" s="17">
        <f t="shared" si="139"/>
        <v>5774390</v>
      </c>
      <c r="AL302" s="18">
        <v>1460.9380000000001</v>
      </c>
      <c r="AM302" s="17">
        <f t="shared" si="142"/>
        <v>2846806.8964333162</v>
      </c>
      <c r="AN302" s="129">
        <f t="shared" si="143"/>
        <v>2734322.3435666841</v>
      </c>
      <c r="AO302" s="21">
        <f t="shared" si="144"/>
        <v>1.9604874664988479</v>
      </c>
      <c r="AP302" s="18">
        <v>1460.183</v>
      </c>
      <c r="AQ302" s="17">
        <f t="shared" si="145"/>
        <v>2943658.9809752554</v>
      </c>
      <c r="AR302" s="129">
        <f t="shared" si="146"/>
        <v>2737265.8990247445</v>
      </c>
      <c r="AS302" s="21">
        <f t="shared" si="147"/>
        <v>1.9298855325007345</v>
      </c>
      <c r="AT302" s="18">
        <v>1338.9349999999999</v>
      </c>
      <c r="AU302" s="17">
        <f t="shared" si="148"/>
        <v>2693457.3132507703</v>
      </c>
      <c r="AV302" s="129">
        <f t="shared" si="149"/>
        <v>3014865.5767492293</v>
      </c>
      <c r="AW302" s="21">
        <f t="shared" si="150"/>
        <v>2.1193292583169052</v>
      </c>
      <c r="AX302" s="18">
        <v>1216.7170000000001</v>
      </c>
      <c r="AY302" s="17">
        <f t="shared" si="151"/>
        <v>2517743.3233646667</v>
      </c>
      <c r="AZ302" s="129">
        <f t="shared" si="152"/>
        <v>3209717.7066353336</v>
      </c>
      <c r="BA302" s="21">
        <f t="shared" si="153"/>
        <v>2.274839129489151</v>
      </c>
      <c r="BB302" s="18">
        <v>1257.6659999999999</v>
      </c>
      <c r="BC302" s="17">
        <f t="shared" si="154"/>
        <v>2667504.9358918313</v>
      </c>
      <c r="BD302" s="129">
        <f t="shared" si="155"/>
        <v>3135394.0641081687</v>
      </c>
      <c r="BE302" s="21">
        <f t="shared" si="156"/>
        <v>2.1754032848902329</v>
      </c>
      <c r="BF302" s="218">
        <v>1147.3869999999999</v>
      </c>
      <c r="BG302" s="17">
        <f t="shared" si="157"/>
        <v>2412265.8106167759</v>
      </c>
      <c r="BH302" s="129">
        <f t="shared" si="158"/>
        <v>3362124.1893832241</v>
      </c>
      <c r="BI302" s="219">
        <f t="shared" si="159"/>
        <v>2.3937619040928104</v>
      </c>
      <c r="BN302" s="241">
        <f t="shared" si="160"/>
        <v>99795.639999999665</v>
      </c>
      <c r="BO302" s="241">
        <f t="shared" si="161"/>
        <v>27398.009999999776</v>
      </c>
      <c r="BP302" s="241">
        <f t="shared" si="162"/>
        <v>19138.140000000596</v>
      </c>
      <c r="BQ302" s="241">
        <f t="shared" si="163"/>
        <v>75437.969999999739</v>
      </c>
      <c r="BR302" s="241">
        <f t="shared" si="164"/>
        <v>-28509</v>
      </c>
    </row>
    <row r="303" spans="1:70" x14ac:dyDescent="0.25">
      <c r="A303" s="127">
        <v>113380303</v>
      </c>
      <c r="B303" t="s">
        <v>109</v>
      </c>
      <c r="C303" t="s">
        <v>110</v>
      </c>
      <c r="D303">
        <v>113380303</v>
      </c>
      <c r="E303" s="127">
        <f t="shared" si="140"/>
        <v>0</v>
      </c>
      <c r="F303" s="17">
        <v>4395994.49</v>
      </c>
      <c r="H303" s="17">
        <f t="shared" si="132"/>
        <v>4395994.49</v>
      </c>
      <c r="I303" s="128">
        <f t="shared" si="133"/>
        <v>7.9311711352485637E-4</v>
      </c>
      <c r="J303" s="17">
        <v>4395994.49</v>
      </c>
      <c r="K303" s="128">
        <f t="shared" si="134"/>
        <v>7.9315552772273685E-4</v>
      </c>
      <c r="L303" s="17">
        <v>4395994.49</v>
      </c>
      <c r="M303" s="128">
        <f t="shared" si="135"/>
        <v>7.9315552772273685E-4</v>
      </c>
      <c r="N303" s="17">
        <v>4395994.49</v>
      </c>
      <c r="O303" s="128">
        <f t="shared" si="136"/>
        <v>7.9115707812830896E-4</v>
      </c>
      <c r="P303" s="17">
        <v>4395994.49</v>
      </c>
      <c r="Q303" s="128">
        <f t="shared" si="137"/>
        <v>7.9115707111151068E-4</v>
      </c>
      <c r="R303" s="217">
        <v>4395994.49</v>
      </c>
      <c r="S303" s="128">
        <f t="shared" si="138"/>
        <v>7.9115707111151068E-4</v>
      </c>
      <c r="V303" s="17">
        <v>85726.89</v>
      </c>
      <c r="W303" s="17">
        <v>198131.61</v>
      </c>
      <c r="X303" s="17">
        <v>258702.39</v>
      </c>
      <c r="Y303" s="17">
        <v>335484.59000000003</v>
      </c>
      <c r="Z303" s="17">
        <v>412488.32</v>
      </c>
      <c r="AA303" s="17">
        <v>388194.89</v>
      </c>
      <c r="AB303" s="17"/>
      <c r="AD303" s="17">
        <f t="shared" si="141"/>
        <v>85726.889999999665</v>
      </c>
      <c r="AE303" s="17">
        <v>4481721.38</v>
      </c>
      <c r="AF303" s="17">
        <v>4594126.0999999996</v>
      </c>
      <c r="AG303" s="17">
        <v>4654696.88</v>
      </c>
      <c r="AH303" s="17">
        <v>4731398.58</v>
      </c>
      <c r="AI303" s="17">
        <v>4808482.8099999996</v>
      </c>
      <c r="AJ303" s="17">
        <f t="shared" si="139"/>
        <v>4784189</v>
      </c>
      <c r="AL303" s="18">
        <v>1644.027</v>
      </c>
      <c r="AM303" s="17">
        <f t="shared" si="142"/>
        <v>3203577.0179997883</v>
      </c>
      <c r="AN303" s="129">
        <f t="shared" si="143"/>
        <v>1278144.3620002116</v>
      </c>
      <c r="AO303" s="21">
        <f t="shared" si="144"/>
        <v>1.3989741326082568</v>
      </c>
      <c r="AP303" s="18">
        <v>1644.027</v>
      </c>
      <c r="AQ303" s="17">
        <f t="shared" si="145"/>
        <v>3314279.6783114215</v>
      </c>
      <c r="AR303" s="129">
        <f t="shared" si="146"/>
        <v>1279846.4216885781</v>
      </c>
      <c r="AS303" s="21">
        <f t="shared" si="147"/>
        <v>1.386161261544663</v>
      </c>
      <c r="AT303" s="18">
        <v>1703.2</v>
      </c>
      <c r="AU303" s="17">
        <f t="shared" si="148"/>
        <v>3426227.9318478578</v>
      </c>
      <c r="AV303" s="129">
        <f t="shared" si="149"/>
        <v>1228468.9481521421</v>
      </c>
      <c r="AW303" s="21">
        <f t="shared" si="150"/>
        <v>1.3585485182503885</v>
      </c>
      <c r="AX303" s="18">
        <v>1834.0250000000001</v>
      </c>
      <c r="AY303" s="17">
        <f t="shared" si="151"/>
        <v>3795134.1179862553</v>
      </c>
      <c r="AZ303" s="129">
        <f t="shared" si="152"/>
        <v>936264.46201374475</v>
      </c>
      <c r="BA303" s="21">
        <f t="shared" si="153"/>
        <v>1.2467012845676553</v>
      </c>
      <c r="BB303" s="18">
        <v>1741.1420000000001</v>
      </c>
      <c r="BC303" s="17">
        <f t="shared" si="154"/>
        <v>3692955.7442823257</v>
      </c>
      <c r="BD303" s="129">
        <f t="shared" si="155"/>
        <v>1115527.0657176739</v>
      </c>
      <c r="BE303" s="21">
        <f t="shared" si="156"/>
        <v>1.3020688962885096</v>
      </c>
      <c r="BF303" s="218">
        <v>1653.0920000000001</v>
      </c>
      <c r="BG303" s="17">
        <f t="shared" si="157"/>
        <v>3475459.7301556561</v>
      </c>
      <c r="BH303" s="129">
        <f t="shared" si="158"/>
        <v>1308729.2698443439</v>
      </c>
      <c r="BI303" s="219">
        <f t="shared" si="159"/>
        <v>1.3765629215867017</v>
      </c>
      <c r="BN303" s="241">
        <f t="shared" si="160"/>
        <v>112404.71999999974</v>
      </c>
      <c r="BO303" s="241">
        <f t="shared" si="161"/>
        <v>60570.780000000261</v>
      </c>
      <c r="BP303" s="241">
        <f t="shared" si="162"/>
        <v>76701.700000000186</v>
      </c>
      <c r="BQ303" s="241">
        <f t="shared" si="163"/>
        <v>77084.229999999516</v>
      </c>
      <c r="BR303" s="241">
        <f t="shared" si="164"/>
        <v>-24293.80999999959</v>
      </c>
    </row>
    <row r="304" spans="1:70" x14ac:dyDescent="0.25">
      <c r="A304" s="127">
        <v>113381303</v>
      </c>
      <c r="B304" t="s">
        <v>236</v>
      </c>
      <c r="C304" t="s">
        <v>110</v>
      </c>
      <c r="D304">
        <v>113381303</v>
      </c>
      <c r="E304" s="127">
        <f t="shared" si="140"/>
        <v>0</v>
      </c>
      <c r="F304" s="17">
        <v>9559170.2300000004</v>
      </c>
      <c r="H304" s="17">
        <f t="shared" si="132"/>
        <v>9559170.2300000004</v>
      </c>
      <c r="I304" s="128">
        <f t="shared" si="133"/>
        <v>1.7246476349678812E-3</v>
      </c>
      <c r="J304" s="17">
        <v>9555313.2799999993</v>
      </c>
      <c r="K304" s="128">
        <f t="shared" si="134"/>
        <v>1.7240352699246615E-3</v>
      </c>
      <c r="L304" s="17">
        <v>9555313.2799999993</v>
      </c>
      <c r="M304" s="128">
        <f t="shared" si="135"/>
        <v>1.7240352699246615E-3</v>
      </c>
      <c r="N304" s="17">
        <v>9555313.2799999993</v>
      </c>
      <c r="O304" s="128">
        <f t="shared" si="136"/>
        <v>1.7196913582131054E-3</v>
      </c>
      <c r="P304" s="17">
        <v>9555313.2799999993</v>
      </c>
      <c r="Q304" s="128">
        <f t="shared" si="137"/>
        <v>1.7196913429611059E-3</v>
      </c>
      <c r="R304" s="217">
        <v>9555313.2799999993</v>
      </c>
      <c r="S304" s="128">
        <f t="shared" si="138"/>
        <v>1.7196913429611059E-3</v>
      </c>
      <c r="V304" s="17">
        <v>220041.73</v>
      </c>
      <c r="W304" s="17">
        <v>508559.46</v>
      </c>
      <c r="X304" s="17">
        <v>697080.38</v>
      </c>
      <c r="Y304" s="17">
        <v>829117.09</v>
      </c>
      <c r="Z304" s="17">
        <v>1189344.93</v>
      </c>
      <c r="AA304" s="17">
        <v>1324320.44</v>
      </c>
      <c r="AB304" s="17"/>
      <c r="AD304" s="17">
        <f t="shared" si="141"/>
        <v>220041.73000000045</v>
      </c>
      <c r="AE304" s="17">
        <v>9779211.9600000009</v>
      </c>
      <c r="AF304" s="17">
        <v>10063872.74</v>
      </c>
      <c r="AG304" s="17">
        <v>10252393.66</v>
      </c>
      <c r="AH304" s="17">
        <v>10384231.43</v>
      </c>
      <c r="AI304" s="17">
        <v>10744658.210000001</v>
      </c>
      <c r="AJ304" s="17">
        <f t="shared" si="139"/>
        <v>10879634</v>
      </c>
      <c r="AL304" s="18">
        <v>4219.8490000000002</v>
      </c>
      <c r="AM304" s="17">
        <f t="shared" si="142"/>
        <v>8222864.5124620153</v>
      </c>
      <c r="AN304" s="129">
        <f t="shared" si="143"/>
        <v>1556347.4475379856</v>
      </c>
      <c r="AO304" s="21">
        <f t="shared" si="144"/>
        <v>1.18927071523303</v>
      </c>
      <c r="AP304" s="18">
        <v>4219.8490000000002</v>
      </c>
      <c r="AQ304" s="17">
        <f t="shared" si="145"/>
        <v>8507013.4409244955</v>
      </c>
      <c r="AR304" s="129">
        <f t="shared" si="146"/>
        <v>1556859.2990755048</v>
      </c>
      <c r="AS304" s="21">
        <f t="shared" si="147"/>
        <v>1.1830089149249439</v>
      </c>
      <c r="AT304" s="18">
        <v>4589.317</v>
      </c>
      <c r="AU304" s="17">
        <f t="shared" si="148"/>
        <v>9232060.8815783318</v>
      </c>
      <c r="AV304" s="129">
        <f t="shared" si="149"/>
        <v>1020332.7784216683</v>
      </c>
      <c r="AW304" s="21">
        <f t="shared" si="150"/>
        <v>1.1105205859785481</v>
      </c>
      <c r="AX304" s="18">
        <v>4532.6120000000001</v>
      </c>
      <c r="AY304" s="17">
        <f t="shared" si="151"/>
        <v>9379299.8703910336</v>
      </c>
      <c r="AZ304" s="129">
        <f t="shared" si="152"/>
        <v>1004931.5596089661</v>
      </c>
      <c r="BA304" s="21">
        <f t="shared" si="153"/>
        <v>1.1071435579942781</v>
      </c>
      <c r="BB304" s="18">
        <v>5020.308</v>
      </c>
      <c r="BC304" s="17">
        <f t="shared" si="154"/>
        <v>10648054.705857715</v>
      </c>
      <c r="BD304" s="129">
        <f t="shared" si="155"/>
        <v>96603.504142286256</v>
      </c>
      <c r="BE304" s="21">
        <f t="shared" si="156"/>
        <v>1.0090724086991347</v>
      </c>
      <c r="BF304" s="218">
        <v>5639.4960000000001</v>
      </c>
      <c r="BG304" s="17">
        <f t="shared" si="157"/>
        <v>11856473.35198156</v>
      </c>
      <c r="BH304" s="129">
        <f t="shared" si="158"/>
        <v>-976839.35198155977</v>
      </c>
      <c r="BI304" s="219">
        <f t="shared" si="159"/>
        <v>0.91761130624746001</v>
      </c>
      <c r="BN304" s="241">
        <f t="shared" si="160"/>
        <v>284660.77999999933</v>
      </c>
      <c r="BO304" s="241">
        <f t="shared" si="161"/>
        <v>188520.91999999993</v>
      </c>
      <c r="BP304" s="241">
        <f t="shared" si="162"/>
        <v>131837.76999999955</v>
      </c>
      <c r="BQ304" s="241">
        <f t="shared" si="163"/>
        <v>360426.78000000119</v>
      </c>
      <c r="BR304" s="241">
        <f t="shared" si="164"/>
        <v>134975.78999999911</v>
      </c>
    </row>
    <row r="305" spans="1:70" x14ac:dyDescent="0.25">
      <c r="A305" s="127">
        <v>113382303</v>
      </c>
      <c r="B305" t="s">
        <v>272</v>
      </c>
      <c r="C305" t="s">
        <v>110</v>
      </c>
      <c r="D305">
        <v>113382303</v>
      </c>
      <c r="E305" s="127">
        <f t="shared" si="140"/>
        <v>0</v>
      </c>
      <c r="F305" s="17">
        <v>4611547.67</v>
      </c>
      <c r="H305" s="17">
        <f t="shared" si="132"/>
        <v>4611547.67</v>
      </c>
      <c r="I305" s="128">
        <f t="shared" si="133"/>
        <v>8.3200681557557554E-4</v>
      </c>
      <c r="J305" s="17">
        <v>4611547.67</v>
      </c>
      <c r="K305" s="128">
        <f t="shared" si="134"/>
        <v>8.3204711337511424E-4</v>
      </c>
      <c r="L305" s="17">
        <v>4611547.67</v>
      </c>
      <c r="M305" s="128">
        <f t="shared" si="135"/>
        <v>8.3204711337511424E-4</v>
      </c>
      <c r="N305" s="17">
        <v>4611547.67</v>
      </c>
      <c r="O305" s="128">
        <f t="shared" si="136"/>
        <v>8.2995067180955697E-4</v>
      </c>
      <c r="P305" s="17">
        <v>4611547.67</v>
      </c>
      <c r="Q305" s="128">
        <f t="shared" si="137"/>
        <v>8.2995066444869711E-4</v>
      </c>
      <c r="R305" s="217">
        <v>4611547.67</v>
      </c>
      <c r="S305" s="128">
        <f t="shared" si="138"/>
        <v>8.2995066444869711E-4</v>
      </c>
      <c r="V305" s="17">
        <v>147543.82999999999</v>
      </c>
      <c r="W305" s="17">
        <v>340486.72</v>
      </c>
      <c r="X305" s="17">
        <v>429189.88</v>
      </c>
      <c r="Y305" s="17">
        <v>501519.58</v>
      </c>
      <c r="Z305" s="17">
        <v>673916.59</v>
      </c>
      <c r="AA305" s="17">
        <v>630521.63</v>
      </c>
      <c r="AB305" s="17"/>
      <c r="AD305" s="17">
        <f t="shared" si="141"/>
        <v>147543.83000000007</v>
      </c>
      <c r="AE305" s="17">
        <v>4759091.5</v>
      </c>
      <c r="AF305" s="17">
        <v>4952034.3899999997</v>
      </c>
      <c r="AG305" s="17">
        <v>5040737.55</v>
      </c>
      <c r="AH305" s="17">
        <v>5112935.9400000004</v>
      </c>
      <c r="AI305" s="17">
        <v>5285464.26</v>
      </c>
      <c r="AJ305" s="17">
        <f t="shared" si="139"/>
        <v>5242069</v>
      </c>
      <c r="AL305" s="18">
        <v>2829.5210000000002</v>
      </c>
      <c r="AM305" s="17">
        <f t="shared" si="142"/>
        <v>5513649.3789626202</v>
      </c>
      <c r="AN305" s="129">
        <f t="shared" si="143"/>
        <v>-754557.87896262016</v>
      </c>
      <c r="AO305" s="21">
        <f t="shared" si="144"/>
        <v>0.8631472864702564</v>
      </c>
      <c r="AP305" s="18">
        <v>2825.24</v>
      </c>
      <c r="AQ305" s="17">
        <f t="shared" si="145"/>
        <v>5695548.5027633728</v>
      </c>
      <c r="AR305" s="129">
        <f t="shared" si="146"/>
        <v>-743514.11276337318</v>
      </c>
      <c r="AS305" s="21">
        <f t="shared" si="147"/>
        <v>0.86945697812903633</v>
      </c>
      <c r="AT305" s="18">
        <v>2825.6260000000002</v>
      </c>
      <c r="AU305" s="17">
        <f t="shared" si="148"/>
        <v>5684146.7391707003</v>
      </c>
      <c r="AV305" s="129">
        <f t="shared" si="149"/>
        <v>-643409.1891707005</v>
      </c>
      <c r="AW305" s="21">
        <f t="shared" si="150"/>
        <v>0.88680637240822324</v>
      </c>
      <c r="AX305" s="18">
        <v>2741.6439999999998</v>
      </c>
      <c r="AY305" s="17">
        <f t="shared" si="151"/>
        <v>5673263.2781844884</v>
      </c>
      <c r="AZ305" s="129">
        <f t="shared" si="152"/>
        <v>-560327.33818448801</v>
      </c>
      <c r="BA305" s="21">
        <f t="shared" si="153"/>
        <v>0.90123367968147616</v>
      </c>
      <c r="BB305" s="18">
        <v>2844.6489999999999</v>
      </c>
      <c r="BC305" s="17">
        <f t="shared" si="154"/>
        <v>6033490.0111633474</v>
      </c>
      <c r="BD305" s="129">
        <f t="shared" si="155"/>
        <v>-748025.75116334762</v>
      </c>
      <c r="BE305" s="21">
        <f t="shared" si="156"/>
        <v>0.87602105087116622</v>
      </c>
      <c r="BF305" s="218">
        <v>2685.018</v>
      </c>
      <c r="BG305" s="17">
        <f t="shared" si="157"/>
        <v>5644980.396579911</v>
      </c>
      <c r="BH305" s="129">
        <f t="shared" si="158"/>
        <v>-402911.396579911</v>
      </c>
      <c r="BI305" s="219">
        <f t="shared" si="159"/>
        <v>0.92862483688623254</v>
      </c>
      <c r="BN305" s="241">
        <f t="shared" si="160"/>
        <v>192942.88999999966</v>
      </c>
      <c r="BO305" s="241">
        <f t="shared" si="161"/>
        <v>88703.160000000149</v>
      </c>
      <c r="BP305" s="241">
        <f t="shared" si="162"/>
        <v>72198.390000000596</v>
      </c>
      <c r="BQ305" s="241">
        <f t="shared" si="163"/>
        <v>172528.31999999937</v>
      </c>
      <c r="BR305" s="241">
        <f t="shared" si="164"/>
        <v>-43395.259999999776</v>
      </c>
    </row>
    <row r="306" spans="1:70" x14ac:dyDescent="0.25">
      <c r="A306" s="127">
        <v>113384603</v>
      </c>
      <c r="B306" t="s">
        <v>374</v>
      </c>
      <c r="C306" t="s">
        <v>110</v>
      </c>
      <c r="D306">
        <v>113384603</v>
      </c>
      <c r="E306" s="127">
        <f t="shared" si="140"/>
        <v>0</v>
      </c>
      <c r="F306" s="17">
        <v>25983000.27</v>
      </c>
      <c r="H306" s="17">
        <f t="shared" si="132"/>
        <v>25983000.27</v>
      </c>
      <c r="I306" s="128">
        <f t="shared" si="133"/>
        <v>4.6878043686669774E-3</v>
      </c>
      <c r="J306" s="17">
        <v>25983125.399999999</v>
      </c>
      <c r="K306" s="128">
        <f t="shared" si="134"/>
        <v>4.688053996747172E-3</v>
      </c>
      <c r="L306" s="17">
        <v>25983125.399999999</v>
      </c>
      <c r="M306" s="128">
        <f t="shared" si="135"/>
        <v>4.688053996747172E-3</v>
      </c>
      <c r="N306" s="17">
        <v>25983125.399999999</v>
      </c>
      <c r="O306" s="128">
        <f t="shared" si="136"/>
        <v>4.676241887670211E-3</v>
      </c>
      <c r="P306" s="17">
        <v>25983125.399999999</v>
      </c>
      <c r="Q306" s="128">
        <f t="shared" si="137"/>
        <v>4.6762418461964673E-3</v>
      </c>
      <c r="R306" s="217">
        <v>25983125.399999999</v>
      </c>
      <c r="S306" s="128">
        <f t="shared" si="138"/>
        <v>4.6762418461964673E-3</v>
      </c>
      <c r="V306" s="17">
        <v>1009112.16</v>
      </c>
      <c r="W306" s="17">
        <v>2334426.16</v>
      </c>
      <c r="X306" s="17">
        <v>3150547.38</v>
      </c>
      <c r="Y306" s="17">
        <v>3735760.77</v>
      </c>
      <c r="Z306" s="17">
        <v>4414811.3600000003</v>
      </c>
      <c r="AA306" s="17">
        <v>4545989.63</v>
      </c>
      <c r="AB306" s="17"/>
      <c r="AD306" s="17">
        <f t="shared" si="141"/>
        <v>1009112.1600000001</v>
      </c>
      <c r="AE306" s="17">
        <v>26992112.43</v>
      </c>
      <c r="AF306" s="17">
        <v>28317551.559999999</v>
      </c>
      <c r="AG306" s="17">
        <v>29133672.780000001</v>
      </c>
      <c r="AH306" s="17">
        <v>29717962</v>
      </c>
      <c r="AI306" s="17">
        <v>30397936.760000002</v>
      </c>
      <c r="AJ306" s="17">
        <f t="shared" si="139"/>
        <v>30529115</v>
      </c>
      <c r="AL306" s="18">
        <v>19352.242999999999</v>
      </c>
      <c r="AM306" s="17">
        <f t="shared" si="142"/>
        <v>37710086.830415361</v>
      </c>
      <c r="AN306" s="129">
        <f t="shared" si="143"/>
        <v>-10717974.400415361</v>
      </c>
      <c r="AO306" s="21">
        <f t="shared" si="144"/>
        <v>0.71577964143612904</v>
      </c>
      <c r="AP306" s="18">
        <v>19370.254000000001</v>
      </c>
      <c r="AQ306" s="17">
        <f t="shared" si="145"/>
        <v>39049504.17233447</v>
      </c>
      <c r="AR306" s="129">
        <f t="shared" si="146"/>
        <v>-10731952.612334471</v>
      </c>
      <c r="AS306" s="21">
        <f t="shared" si="147"/>
        <v>0.72517057924802608</v>
      </c>
      <c r="AT306" s="18">
        <v>20742.027999999998</v>
      </c>
      <c r="AU306" s="17">
        <f t="shared" si="148"/>
        <v>41725525.890541546</v>
      </c>
      <c r="AV306" s="129">
        <f t="shared" si="149"/>
        <v>-12591853.110541545</v>
      </c>
      <c r="AW306" s="21">
        <f t="shared" si="150"/>
        <v>0.69822182364882068</v>
      </c>
      <c r="AX306" s="18">
        <v>20422.481</v>
      </c>
      <c r="AY306" s="17">
        <f t="shared" si="151"/>
        <v>42260086.104074948</v>
      </c>
      <c r="AZ306" s="129">
        <f t="shared" si="152"/>
        <v>-12542124.104074948</v>
      </c>
      <c r="BA306" s="21">
        <f t="shared" si="153"/>
        <v>0.70321584122694047</v>
      </c>
      <c r="BB306" s="18">
        <v>18635.226999999999</v>
      </c>
      <c r="BC306" s="17">
        <f t="shared" si="154"/>
        <v>39525247.564905725</v>
      </c>
      <c r="BD306" s="129">
        <f t="shared" si="155"/>
        <v>-9127310.8049057238</v>
      </c>
      <c r="BE306" s="21">
        <f t="shared" si="156"/>
        <v>0.76907644183841073</v>
      </c>
      <c r="BF306" s="218">
        <v>19358.675999999999</v>
      </c>
      <c r="BG306" s="17">
        <f t="shared" si="157"/>
        <v>40699669.992432825</v>
      </c>
      <c r="BH306" s="129">
        <f t="shared" si="158"/>
        <v>-10170554.992432825</v>
      </c>
      <c r="BI306" s="219">
        <f t="shared" si="159"/>
        <v>0.7501071877407407</v>
      </c>
      <c r="BN306" s="241">
        <f t="shared" si="160"/>
        <v>1325439.129999999</v>
      </c>
      <c r="BO306" s="241">
        <f t="shared" si="161"/>
        <v>816121.22000000253</v>
      </c>
      <c r="BP306" s="241">
        <f t="shared" si="162"/>
        <v>584289.21999999881</v>
      </c>
      <c r="BQ306" s="241">
        <f t="shared" si="163"/>
        <v>679974.76000000164</v>
      </c>
      <c r="BR306" s="241">
        <f t="shared" si="164"/>
        <v>131178.23999999836</v>
      </c>
    </row>
    <row r="307" spans="1:70" x14ac:dyDescent="0.25">
      <c r="A307" s="127">
        <v>113385003</v>
      </c>
      <c r="B307" t="s">
        <v>451</v>
      </c>
      <c r="C307" t="s">
        <v>110</v>
      </c>
      <c r="D307">
        <v>113385003</v>
      </c>
      <c r="E307" s="127">
        <f t="shared" si="140"/>
        <v>0</v>
      </c>
      <c r="F307" s="17">
        <v>7335501.3300000001</v>
      </c>
      <c r="H307" s="17">
        <f t="shared" si="132"/>
        <v>7335501.3300000001</v>
      </c>
      <c r="I307" s="128">
        <f t="shared" si="133"/>
        <v>1.3234574461687609E-3</v>
      </c>
      <c r="J307" s="17">
        <v>7335501.3300000001</v>
      </c>
      <c r="K307" s="128">
        <f t="shared" si="134"/>
        <v>1.3235215471134468E-3</v>
      </c>
      <c r="L307" s="17">
        <v>7335501.3300000001</v>
      </c>
      <c r="M307" s="128">
        <f t="shared" si="135"/>
        <v>1.3235215471134468E-3</v>
      </c>
      <c r="N307" s="17">
        <v>7335501.3300000001</v>
      </c>
      <c r="O307" s="128">
        <f t="shared" si="136"/>
        <v>1.3201867773153474E-3</v>
      </c>
      <c r="P307" s="17">
        <v>7335501.3300000001</v>
      </c>
      <c r="Q307" s="128">
        <f t="shared" si="137"/>
        <v>1.3201867656065674E-3</v>
      </c>
      <c r="R307" s="217">
        <v>7335501.3300000001</v>
      </c>
      <c r="S307" s="128">
        <f t="shared" si="138"/>
        <v>1.3201867656065674E-3</v>
      </c>
      <c r="V307" s="17">
        <v>108427.72</v>
      </c>
      <c r="W307" s="17">
        <v>250016.78</v>
      </c>
      <c r="X307" s="17">
        <v>345751.53</v>
      </c>
      <c r="Y307" s="17">
        <v>424862.03</v>
      </c>
      <c r="Z307" s="17">
        <v>573774.44999999995</v>
      </c>
      <c r="AA307" s="17">
        <v>567057.77</v>
      </c>
      <c r="AB307" s="17"/>
      <c r="AD307" s="17">
        <f t="shared" si="141"/>
        <v>108427.71999999974</v>
      </c>
      <c r="AE307" s="17">
        <v>7443929.0499999998</v>
      </c>
      <c r="AF307" s="17">
        <v>7585518.1100000003</v>
      </c>
      <c r="AG307" s="17">
        <v>7681252.8600000003</v>
      </c>
      <c r="AH307" s="17">
        <v>7760261.4100000001</v>
      </c>
      <c r="AI307" s="17">
        <v>7909275.7800000003</v>
      </c>
      <c r="AJ307" s="17">
        <f t="shared" si="139"/>
        <v>7902559</v>
      </c>
      <c r="AL307" s="18">
        <v>2079.3719999999998</v>
      </c>
      <c r="AM307" s="17">
        <f t="shared" si="142"/>
        <v>4051897.1714407704</v>
      </c>
      <c r="AN307" s="129">
        <f t="shared" si="143"/>
        <v>3392031.8785592294</v>
      </c>
      <c r="AO307" s="21">
        <f t="shared" si="144"/>
        <v>1.8371465846832173</v>
      </c>
      <c r="AP307" s="18">
        <v>2074.5520000000001</v>
      </c>
      <c r="AQ307" s="17">
        <f t="shared" si="145"/>
        <v>4182197.4549081712</v>
      </c>
      <c r="AR307" s="129">
        <f t="shared" si="146"/>
        <v>3403320.6550918291</v>
      </c>
      <c r="AS307" s="21">
        <f t="shared" si="147"/>
        <v>1.8137637430527671</v>
      </c>
      <c r="AT307" s="18">
        <v>2276.299</v>
      </c>
      <c r="AU307" s="17">
        <f t="shared" si="148"/>
        <v>4579097.7072788561</v>
      </c>
      <c r="AV307" s="129">
        <f t="shared" si="149"/>
        <v>3102155.1527211443</v>
      </c>
      <c r="AW307" s="21">
        <f t="shared" si="150"/>
        <v>1.6774599170028652</v>
      </c>
      <c r="AX307" s="18">
        <v>2322.6329999999998</v>
      </c>
      <c r="AY307" s="17">
        <f t="shared" si="151"/>
        <v>4806206.9720209753</v>
      </c>
      <c r="AZ307" s="129">
        <f t="shared" si="152"/>
        <v>2954054.4379790248</v>
      </c>
      <c r="BA307" s="21">
        <f t="shared" si="153"/>
        <v>1.6146332139202209</v>
      </c>
      <c r="BB307" s="18">
        <v>2421.942</v>
      </c>
      <c r="BC307" s="17">
        <f t="shared" si="154"/>
        <v>5136930.0270848805</v>
      </c>
      <c r="BD307" s="129">
        <f t="shared" si="155"/>
        <v>2772345.7529151198</v>
      </c>
      <c r="BE307" s="21">
        <f t="shared" si="156"/>
        <v>1.5396892187157898</v>
      </c>
      <c r="BF307" s="218">
        <v>2414.7629999999999</v>
      </c>
      <c r="BG307" s="17">
        <f t="shared" si="157"/>
        <v>5076796.4301864998</v>
      </c>
      <c r="BH307" s="129">
        <f t="shared" si="158"/>
        <v>2825762.5698135002</v>
      </c>
      <c r="BI307" s="219">
        <f t="shared" si="159"/>
        <v>1.5566034818752215</v>
      </c>
      <c r="BN307" s="241">
        <f t="shared" si="160"/>
        <v>141589.06000000052</v>
      </c>
      <c r="BO307" s="241">
        <f t="shared" si="161"/>
        <v>95734.75</v>
      </c>
      <c r="BP307" s="241">
        <f t="shared" si="162"/>
        <v>79008.549999999814</v>
      </c>
      <c r="BQ307" s="241">
        <f t="shared" si="163"/>
        <v>149014.37000000011</v>
      </c>
      <c r="BR307" s="241">
        <f t="shared" si="164"/>
        <v>-6716.7800000002608</v>
      </c>
    </row>
    <row r="308" spans="1:70" x14ac:dyDescent="0.25">
      <c r="A308" s="127">
        <v>113385303</v>
      </c>
      <c r="B308" t="s">
        <v>472</v>
      </c>
      <c r="C308" t="s">
        <v>110</v>
      </c>
      <c r="D308">
        <v>113385303</v>
      </c>
      <c r="E308" s="127">
        <f t="shared" si="140"/>
        <v>0</v>
      </c>
      <c r="F308" s="17">
        <v>5928921.6699999999</v>
      </c>
      <c r="H308" s="17">
        <f t="shared" si="132"/>
        <v>5928921.6699999999</v>
      </c>
      <c r="I308" s="128">
        <f t="shared" si="133"/>
        <v>1.0696849716081811E-3</v>
      </c>
      <c r="J308" s="17">
        <v>5928921.6699999999</v>
      </c>
      <c r="K308" s="128">
        <f t="shared" si="134"/>
        <v>1.0697367812204923E-3</v>
      </c>
      <c r="L308" s="17">
        <v>5928921.6699999999</v>
      </c>
      <c r="M308" s="128">
        <f t="shared" si="135"/>
        <v>1.0697367812204923E-3</v>
      </c>
      <c r="N308" s="17">
        <v>5928921.6699999999</v>
      </c>
      <c r="O308" s="128">
        <f t="shared" si="136"/>
        <v>1.067041452294635E-3</v>
      </c>
      <c r="P308" s="17">
        <v>5928921.6699999999</v>
      </c>
      <c r="Q308" s="128">
        <f t="shared" si="137"/>
        <v>1.0670414428310092E-3</v>
      </c>
      <c r="R308" s="217">
        <v>5928921.6699999999</v>
      </c>
      <c r="S308" s="128">
        <f t="shared" si="138"/>
        <v>1.0670414428310092E-3</v>
      </c>
      <c r="V308" s="17">
        <v>179055.25</v>
      </c>
      <c r="W308" s="17">
        <v>414031.99</v>
      </c>
      <c r="X308" s="17">
        <v>542450.86</v>
      </c>
      <c r="Y308" s="17">
        <v>686511.93</v>
      </c>
      <c r="Z308" s="17">
        <v>945726.6</v>
      </c>
      <c r="AA308" s="17">
        <v>944985.91</v>
      </c>
      <c r="AB308" s="17"/>
      <c r="AD308" s="17">
        <f t="shared" si="141"/>
        <v>179055.25</v>
      </c>
      <c r="AE308" s="17">
        <v>6107976.9199999999</v>
      </c>
      <c r="AF308" s="17">
        <v>6342953.6600000001</v>
      </c>
      <c r="AG308" s="17">
        <v>6471372.5300000003</v>
      </c>
      <c r="AH308" s="17">
        <v>6615259.9100000001</v>
      </c>
      <c r="AI308" s="17">
        <v>6874648.2699999996</v>
      </c>
      <c r="AJ308" s="17">
        <f t="shared" si="139"/>
        <v>6873908</v>
      </c>
      <c r="AL308" s="18">
        <v>3433.8310000000001</v>
      </c>
      <c r="AM308" s="17">
        <f t="shared" si="142"/>
        <v>6691217.4041516548</v>
      </c>
      <c r="AN308" s="129">
        <f t="shared" si="143"/>
        <v>-583240.48415165488</v>
      </c>
      <c r="AO308" s="21">
        <f t="shared" si="144"/>
        <v>0.91283492241788833</v>
      </c>
      <c r="AP308" s="18">
        <v>3435.4929999999999</v>
      </c>
      <c r="AQ308" s="17">
        <f t="shared" si="145"/>
        <v>6925789.3178646937</v>
      </c>
      <c r="AR308" s="129">
        <f t="shared" si="146"/>
        <v>-582835.65786469355</v>
      </c>
      <c r="AS308" s="21">
        <f t="shared" si="147"/>
        <v>0.91584559808059696</v>
      </c>
      <c r="AT308" s="18">
        <v>3571.2939999999999</v>
      </c>
      <c r="AU308" s="17">
        <f t="shared" si="148"/>
        <v>7184163.4896903848</v>
      </c>
      <c r="AV308" s="129">
        <f t="shared" si="149"/>
        <v>-712790.95969038457</v>
      </c>
      <c r="AW308" s="21">
        <f t="shared" si="150"/>
        <v>0.90078302634492191</v>
      </c>
      <c r="AX308" s="18">
        <v>3752.97</v>
      </c>
      <c r="AY308" s="17">
        <f t="shared" si="151"/>
        <v>7765992.5523255542</v>
      </c>
      <c r="AZ308" s="129">
        <f t="shared" si="152"/>
        <v>-1150732.642325554</v>
      </c>
      <c r="BA308" s="21">
        <f t="shared" si="153"/>
        <v>0.85182413779408495</v>
      </c>
      <c r="BB308" s="18">
        <v>3991.9780000000001</v>
      </c>
      <c r="BC308" s="17">
        <f t="shared" si="154"/>
        <v>8466970.5780164227</v>
      </c>
      <c r="BD308" s="129">
        <f t="shared" si="155"/>
        <v>-1592322.3080164231</v>
      </c>
      <c r="BE308" s="21">
        <f t="shared" si="156"/>
        <v>0.81193718658350877</v>
      </c>
      <c r="BF308" s="218">
        <v>4024.1350000000002</v>
      </c>
      <c r="BG308" s="17">
        <f t="shared" si="157"/>
        <v>8460339.2558973916</v>
      </c>
      <c r="BH308" s="129">
        <f t="shared" si="158"/>
        <v>-1586431.2558973916</v>
      </c>
      <c r="BI308" s="219">
        <f t="shared" si="159"/>
        <v>0.81248609448001174</v>
      </c>
      <c r="BN308" s="241">
        <f t="shared" si="160"/>
        <v>234976.74000000022</v>
      </c>
      <c r="BO308" s="241">
        <f t="shared" si="161"/>
        <v>128418.87000000011</v>
      </c>
      <c r="BP308" s="241">
        <f t="shared" si="162"/>
        <v>143887.37999999989</v>
      </c>
      <c r="BQ308" s="241">
        <f t="shared" si="163"/>
        <v>259388.3599999994</v>
      </c>
      <c r="BR308" s="241">
        <f t="shared" si="164"/>
        <v>-740.26999999955297</v>
      </c>
    </row>
    <row r="309" spans="1:70" x14ac:dyDescent="0.25">
      <c r="A309" s="127">
        <v>121390302</v>
      </c>
      <c r="B309" t="s">
        <v>104</v>
      </c>
      <c r="C309" t="s">
        <v>105</v>
      </c>
      <c r="D309">
        <v>121390302</v>
      </c>
      <c r="E309" s="127">
        <f t="shared" si="140"/>
        <v>0</v>
      </c>
      <c r="F309" s="17">
        <v>97828080.049999997</v>
      </c>
      <c r="H309" s="17">
        <f t="shared" si="132"/>
        <v>97828080.049999997</v>
      </c>
      <c r="I309" s="128">
        <f t="shared" si="133"/>
        <v>1.7649959445452938E-2</v>
      </c>
      <c r="J309" s="17">
        <v>97828052.200000003</v>
      </c>
      <c r="K309" s="128">
        <f t="shared" si="134"/>
        <v>1.7650809286791996E-2</v>
      </c>
      <c r="L309" s="17">
        <v>97828052.200000003</v>
      </c>
      <c r="M309" s="128">
        <f t="shared" si="135"/>
        <v>1.7650809286791996E-2</v>
      </c>
      <c r="N309" s="17">
        <v>97828052.200000003</v>
      </c>
      <c r="O309" s="128">
        <f t="shared" si="136"/>
        <v>1.7606335975533873E-2</v>
      </c>
      <c r="P309" s="17">
        <v>97828052.200000003</v>
      </c>
      <c r="Q309" s="128">
        <f t="shared" si="137"/>
        <v>1.7606335819382698E-2</v>
      </c>
      <c r="R309" s="217">
        <v>97828052.200000003</v>
      </c>
      <c r="S309" s="128">
        <f t="shared" si="138"/>
        <v>1.7606335819382698E-2</v>
      </c>
      <c r="V309" s="17">
        <v>4277737.93</v>
      </c>
      <c r="W309" s="17">
        <v>9894684.5399999991</v>
      </c>
      <c r="X309" s="17">
        <v>12695301.130000001</v>
      </c>
      <c r="Y309" s="17">
        <v>16900304.670000002</v>
      </c>
      <c r="Z309" s="17">
        <v>23014242.620000001</v>
      </c>
      <c r="AA309" s="17">
        <v>23184496.949999999</v>
      </c>
      <c r="AB309" s="17"/>
      <c r="AD309" s="17">
        <f t="shared" si="141"/>
        <v>4277737.9300000072</v>
      </c>
      <c r="AE309" s="17">
        <v>102105817.98</v>
      </c>
      <c r="AF309" s="17">
        <v>107722736.73999999</v>
      </c>
      <c r="AG309" s="17">
        <v>110523353.33</v>
      </c>
      <c r="AH309" s="17">
        <v>114723940.34</v>
      </c>
      <c r="AI309" s="17">
        <v>120842294.81999999</v>
      </c>
      <c r="AJ309" s="17">
        <f t="shared" si="139"/>
        <v>121012549</v>
      </c>
      <c r="AL309" s="18">
        <v>82036.296000000002</v>
      </c>
      <c r="AM309" s="17">
        <f t="shared" si="142"/>
        <v>159857224.06470692</v>
      </c>
      <c r="AN309" s="129">
        <f t="shared" si="143"/>
        <v>-57751406.084706917</v>
      </c>
      <c r="AO309" s="21">
        <f t="shared" si="144"/>
        <v>0.63873133402260052</v>
      </c>
      <c r="AP309" s="18">
        <v>82102.641000000003</v>
      </c>
      <c r="AQ309" s="17">
        <f t="shared" si="145"/>
        <v>165514991.3000201</v>
      </c>
      <c r="AR309" s="129">
        <f t="shared" si="146"/>
        <v>-57792254.560020104</v>
      </c>
      <c r="AS309" s="21">
        <f t="shared" si="147"/>
        <v>0.65083371538676393</v>
      </c>
      <c r="AT309" s="18">
        <v>83581.123999999996</v>
      </c>
      <c r="AU309" s="17">
        <f t="shared" si="148"/>
        <v>168135263.98781082</v>
      </c>
      <c r="AV309" s="129">
        <f t="shared" si="149"/>
        <v>-57611910.657810822</v>
      </c>
      <c r="AW309" s="21">
        <f t="shared" si="150"/>
        <v>0.65734784428097448</v>
      </c>
      <c r="AX309" s="18">
        <v>92388.501000000004</v>
      </c>
      <c r="AY309" s="17">
        <f t="shared" si="151"/>
        <v>191178829.21699935</v>
      </c>
      <c r="AZ309" s="129">
        <f t="shared" si="152"/>
        <v>-76454888.876999348</v>
      </c>
      <c r="BA309" s="21">
        <f t="shared" si="153"/>
        <v>0.60008705362339831</v>
      </c>
      <c r="BB309" s="18">
        <v>97144.725000000006</v>
      </c>
      <c r="BC309" s="17">
        <f t="shared" si="154"/>
        <v>206043602.5410201</v>
      </c>
      <c r="BD309" s="129">
        <f t="shared" si="155"/>
        <v>-85201307.721020103</v>
      </c>
      <c r="BE309" s="21">
        <f t="shared" si="156"/>
        <v>0.58648894374646821</v>
      </c>
      <c r="BF309" s="218">
        <v>98729.034</v>
      </c>
      <c r="BG309" s="17">
        <f t="shared" si="157"/>
        <v>207567867.88888252</v>
      </c>
      <c r="BH309" s="129">
        <f t="shared" si="158"/>
        <v>-86555318.888882518</v>
      </c>
      <c r="BI309" s="219">
        <f t="shared" si="159"/>
        <v>0.58300232223217585</v>
      </c>
      <c r="BN309" s="241">
        <f t="shared" si="160"/>
        <v>5616918.7599999905</v>
      </c>
      <c r="BO309" s="241">
        <f t="shared" si="161"/>
        <v>2800616.5900000036</v>
      </c>
      <c r="BP309" s="241">
        <f t="shared" si="162"/>
        <v>4200587.0100000054</v>
      </c>
      <c r="BQ309" s="241">
        <f t="shared" si="163"/>
        <v>6118354.4799999893</v>
      </c>
      <c r="BR309" s="241">
        <f t="shared" si="164"/>
        <v>170254.18000000715</v>
      </c>
    </row>
    <row r="310" spans="1:70" x14ac:dyDescent="0.25">
      <c r="A310" s="127">
        <v>121391303</v>
      </c>
      <c r="B310" t="s">
        <v>191</v>
      </c>
      <c r="C310" t="s">
        <v>105</v>
      </c>
      <c r="D310">
        <v>121391303</v>
      </c>
      <c r="E310" s="127">
        <f t="shared" si="140"/>
        <v>0</v>
      </c>
      <c r="F310" s="17">
        <v>3907079.17</v>
      </c>
      <c r="H310" s="17">
        <f t="shared" si="132"/>
        <v>3907079.17</v>
      </c>
      <c r="I310" s="128">
        <f t="shared" si="133"/>
        <v>7.0490792485581374E-4</v>
      </c>
      <c r="J310" s="17">
        <v>3907095.18</v>
      </c>
      <c r="K310" s="128">
        <f t="shared" si="134"/>
        <v>7.049449553236045E-4</v>
      </c>
      <c r="L310" s="17">
        <v>3907095.18</v>
      </c>
      <c r="M310" s="128">
        <f t="shared" si="135"/>
        <v>7.049449553236045E-4</v>
      </c>
      <c r="N310" s="17">
        <v>3907095.18</v>
      </c>
      <c r="O310" s="128">
        <f t="shared" si="136"/>
        <v>7.0316876274747087E-4</v>
      </c>
      <c r="P310" s="17">
        <v>3907095.18</v>
      </c>
      <c r="Q310" s="128">
        <f t="shared" si="137"/>
        <v>7.0316875651104391E-4</v>
      </c>
      <c r="R310" s="217">
        <v>3907095.18</v>
      </c>
      <c r="S310" s="128">
        <f t="shared" si="138"/>
        <v>7.0316875651104391E-4</v>
      </c>
      <c r="V310" s="17">
        <v>127837.14</v>
      </c>
      <c r="W310" s="17">
        <v>295872.76</v>
      </c>
      <c r="X310" s="17">
        <v>398187.06</v>
      </c>
      <c r="Y310" s="17">
        <v>497597.17</v>
      </c>
      <c r="Z310" s="17">
        <v>606826.26</v>
      </c>
      <c r="AA310" s="17">
        <v>752075.76</v>
      </c>
      <c r="AB310" s="17"/>
      <c r="AD310" s="17">
        <f t="shared" si="141"/>
        <v>127837.14000000013</v>
      </c>
      <c r="AE310" s="17">
        <v>4034916.31</v>
      </c>
      <c r="AF310" s="17">
        <v>4202967.9400000004</v>
      </c>
      <c r="AG310" s="17">
        <v>4305282.24</v>
      </c>
      <c r="AH310" s="17">
        <v>4404572.95</v>
      </c>
      <c r="AI310" s="17">
        <v>4513921.4400000004</v>
      </c>
      <c r="AJ310" s="17">
        <f t="shared" si="139"/>
        <v>4659171</v>
      </c>
      <c r="AL310" s="18">
        <v>2451.596</v>
      </c>
      <c r="AM310" s="17">
        <f t="shared" si="142"/>
        <v>4777218.7458114792</v>
      </c>
      <c r="AN310" s="129">
        <f t="shared" si="143"/>
        <v>-742302.43581147911</v>
      </c>
      <c r="AO310" s="21">
        <f t="shared" si="144"/>
        <v>0.84461619295488455</v>
      </c>
      <c r="AP310" s="18">
        <v>2455.049</v>
      </c>
      <c r="AQ310" s="17">
        <f t="shared" si="145"/>
        <v>4949261.1799920416</v>
      </c>
      <c r="AR310" s="129">
        <f t="shared" si="146"/>
        <v>-746293.23999204114</v>
      </c>
      <c r="AS310" s="21">
        <f t="shared" si="147"/>
        <v>0.84921118266924012</v>
      </c>
      <c r="AT310" s="18">
        <v>2621.5149999999999</v>
      </c>
      <c r="AU310" s="17">
        <f t="shared" si="148"/>
        <v>5273548.5654991409</v>
      </c>
      <c r="AV310" s="129">
        <f t="shared" si="149"/>
        <v>-968266.32549914066</v>
      </c>
      <c r="AW310" s="21">
        <f t="shared" si="150"/>
        <v>0.81639188234014215</v>
      </c>
      <c r="AX310" s="18">
        <v>2720.261</v>
      </c>
      <c r="AY310" s="17">
        <f t="shared" si="151"/>
        <v>5629015.597348677</v>
      </c>
      <c r="AZ310" s="129">
        <f t="shared" si="152"/>
        <v>-1224442.6473486768</v>
      </c>
      <c r="BA310" s="21">
        <f t="shared" si="153"/>
        <v>0.78247659361160737</v>
      </c>
      <c r="BB310" s="18">
        <v>2561.4560000000001</v>
      </c>
      <c r="BC310" s="17">
        <f t="shared" si="154"/>
        <v>5432838.7052442757</v>
      </c>
      <c r="BD310" s="129">
        <f t="shared" si="155"/>
        <v>-918917.26524427533</v>
      </c>
      <c r="BE310" s="21">
        <f t="shared" si="156"/>
        <v>0.83085872504235181</v>
      </c>
      <c r="BF310" s="218">
        <v>3202.645</v>
      </c>
      <c r="BG310" s="17">
        <f t="shared" si="157"/>
        <v>6733239.1224955181</v>
      </c>
      <c r="BH310" s="129">
        <f t="shared" si="158"/>
        <v>-2074068.1224955181</v>
      </c>
      <c r="BI310" s="219">
        <f t="shared" si="159"/>
        <v>0.69196577089232902</v>
      </c>
      <c r="BN310" s="241">
        <f t="shared" si="160"/>
        <v>168051.63000000035</v>
      </c>
      <c r="BO310" s="241">
        <f t="shared" si="161"/>
        <v>102314.29999999981</v>
      </c>
      <c r="BP310" s="241">
        <f t="shared" si="162"/>
        <v>99290.709999999963</v>
      </c>
      <c r="BQ310" s="241">
        <f t="shared" si="163"/>
        <v>109348.49000000022</v>
      </c>
      <c r="BR310" s="241">
        <f t="shared" si="164"/>
        <v>145249.55999999959</v>
      </c>
    </row>
    <row r="311" spans="1:70" x14ac:dyDescent="0.25">
      <c r="A311" s="127">
        <v>121392303</v>
      </c>
      <c r="B311" t="s">
        <v>267</v>
      </c>
      <c r="C311" t="s">
        <v>105</v>
      </c>
      <c r="D311">
        <v>121392303</v>
      </c>
      <c r="E311" s="127">
        <f t="shared" si="140"/>
        <v>0</v>
      </c>
      <c r="F311" s="17">
        <v>10676464.83</v>
      </c>
      <c r="H311" s="17">
        <f t="shared" si="132"/>
        <v>10676464.83</v>
      </c>
      <c r="I311" s="128">
        <f t="shared" si="133"/>
        <v>1.9262278394300821E-3</v>
      </c>
      <c r="J311" s="17">
        <v>10676468.65</v>
      </c>
      <c r="K311" s="128">
        <f t="shared" si="134"/>
        <v>1.9263218244629796E-3</v>
      </c>
      <c r="L311" s="17">
        <v>10676468.65</v>
      </c>
      <c r="M311" s="128">
        <f t="shared" si="135"/>
        <v>1.9263218244629796E-3</v>
      </c>
      <c r="N311" s="17">
        <v>10676468.65</v>
      </c>
      <c r="O311" s="128">
        <f t="shared" si="136"/>
        <v>1.9214682277416803E-3</v>
      </c>
      <c r="P311" s="17">
        <v>10676468.65</v>
      </c>
      <c r="Q311" s="128">
        <f t="shared" si="137"/>
        <v>1.9214682107001151E-3</v>
      </c>
      <c r="R311" s="217">
        <v>10676468.65</v>
      </c>
      <c r="S311" s="128">
        <f t="shared" si="138"/>
        <v>1.9214682107001151E-3</v>
      </c>
      <c r="V311" s="17">
        <v>393748.46</v>
      </c>
      <c r="W311" s="17">
        <v>909609.82</v>
      </c>
      <c r="X311" s="17">
        <v>1136973.02</v>
      </c>
      <c r="Y311" s="17">
        <v>1452844.5</v>
      </c>
      <c r="Z311" s="17">
        <v>1919725.65</v>
      </c>
      <c r="AA311" s="17">
        <v>1962000.62</v>
      </c>
      <c r="AB311" s="17"/>
      <c r="AD311" s="17">
        <f t="shared" si="141"/>
        <v>393748.45999999903</v>
      </c>
      <c r="AE311" s="17">
        <v>11070213.289999999</v>
      </c>
      <c r="AF311" s="17">
        <v>11586078.470000001</v>
      </c>
      <c r="AG311" s="17">
        <v>11813441.67</v>
      </c>
      <c r="AH311" s="17">
        <v>12128964.550000001</v>
      </c>
      <c r="AI311" s="17">
        <v>12596194.300000001</v>
      </c>
      <c r="AJ311" s="17">
        <f t="shared" si="139"/>
        <v>12638469</v>
      </c>
      <c r="AL311" s="18">
        <v>7551.1090000000004</v>
      </c>
      <c r="AM311" s="17">
        <f t="shared" si="142"/>
        <v>14714210.443509361</v>
      </c>
      <c r="AN311" s="129">
        <f t="shared" si="143"/>
        <v>-3643997.1535093617</v>
      </c>
      <c r="AO311" s="21">
        <f t="shared" si="144"/>
        <v>0.75234844115493948</v>
      </c>
      <c r="AP311" s="18">
        <v>7547.625</v>
      </c>
      <c r="AQ311" s="17">
        <f t="shared" si="145"/>
        <v>15215650.446747677</v>
      </c>
      <c r="AR311" s="129">
        <f t="shared" si="146"/>
        <v>-3629571.9767476767</v>
      </c>
      <c r="AS311" s="21">
        <f t="shared" si="147"/>
        <v>0.76145798108003382</v>
      </c>
      <c r="AT311" s="18">
        <v>7485.4059999999999</v>
      </c>
      <c r="AU311" s="17">
        <f t="shared" si="148"/>
        <v>15057953.921102364</v>
      </c>
      <c r="AV311" s="129">
        <f t="shared" si="149"/>
        <v>-3244512.2511023637</v>
      </c>
      <c r="AW311" s="21">
        <f t="shared" si="150"/>
        <v>0.78453166558336507</v>
      </c>
      <c r="AX311" s="18">
        <v>7942.4009999999998</v>
      </c>
      <c r="AY311" s="17">
        <f t="shared" si="151"/>
        <v>16435150.564375157</v>
      </c>
      <c r="AZ311" s="129">
        <f t="shared" si="152"/>
        <v>-4306186.0143751558</v>
      </c>
      <c r="BA311" s="21">
        <f t="shared" si="153"/>
        <v>0.73798925677570315</v>
      </c>
      <c r="BB311" s="18">
        <v>8103.2960000000003</v>
      </c>
      <c r="BC311" s="17">
        <f t="shared" si="154"/>
        <v>17187060.854783807</v>
      </c>
      <c r="BD311" s="129">
        <f t="shared" si="155"/>
        <v>-4590866.5547838062</v>
      </c>
      <c r="BE311" s="21">
        <f t="shared" si="156"/>
        <v>0.73288821203504406</v>
      </c>
      <c r="BF311" s="218">
        <v>8354.9979999999996</v>
      </c>
      <c r="BG311" s="17">
        <f t="shared" si="157"/>
        <v>17565543.29373746</v>
      </c>
      <c r="BH311" s="129">
        <f t="shared" si="158"/>
        <v>-4927074.2937374599</v>
      </c>
      <c r="BI311" s="219">
        <f t="shared" si="159"/>
        <v>0.71950344994486559</v>
      </c>
      <c r="BN311" s="241">
        <f t="shared" si="160"/>
        <v>515865.18000000156</v>
      </c>
      <c r="BO311" s="241">
        <f t="shared" si="161"/>
        <v>227363.19999999925</v>
      </c>
      <c r="BP311" s="241">
        <f t="shared" si="162"/>
        <v>315522.88000000082</v>
      </c>
      <c r="BQ311" s="241">
        <f t="shared" si="163"/>
        <v>467229.75</v>
      </c>
      <c r="BR311" s="241">
        <f t="shared" si="164"/>
        <v>42274.699999999255</v>
      </c>
    </row>
    <row r="312" spans="1:70" x14ac:dyDescent="0.25">
      <c r="A312" s="127">
        <v>121394503</v>
      </c>
      <c r="B312" t="s">
        <v>452</v>
      </c>
      <c r="C312" t="s">
        <v>105</v>
      </c>
      <c r="D312">
        <v>121394503</v>
      </c>
      <c r="E312" s="127">
        <f t="shared" si="140"/>
        <v>0</v>
      </c>
      <c r="F312" s="17">
        <v>6710288.0999999996</v>
      </c>
      <c r="H312" s="17">
        <f t="shared" si="132"/>
        <v>6710288.0999999996</v>
      </c>
      <c r="I312" s="128">
        <f t="shared" si="133"/>
        <v>1.2106576432019576E-3</v>
      </c>
      <c r="J312" s="17">
        <v>6710288.0999999996</v>
      </c>
      <c r="K312" s="128">
        <f t="shared" si="134"/>
        <v>1.2107162807492738E-3</v>
      </c>
      <c r="L312" s="17">
        <v>6710288.0999999996</v>
      </c>
      <c r="M312" s="128">
        <f t="shared" si="135"/>
        <v>1.2107162807492738E-3</v>
      </c>
      <c r="N312" s="17">
        <v>6710288.0999999996</v>
      </c>
      <c r="O312" s="128">
        <f t="shared" si="136"/>
        <v>1.2076657372232424E-3</v>
      </c>
      <c r="P312" s="17">
        <v>6710288.0999999996</v>
      </c>
      <c r="Q312" s="128">
        <f t="shared" si="137"/>
        <v>1.207665726512415E-3</v>
      </c>
      <c r="R312" s="217">
        <v>6710288.0999999996</v>
      </c>
      <c r="S312" s="128">
        <f t="shared" si="138"/>
        <v>1.207665726512415E-3</v>
      </c>
      <c r="V312" s="17">
        <v>102140.71</v>
      </c>
      <c r="W312" s="17">
        <v>235860.24</v>
      </c>
      <c r="X312" s="17">
        <v>253187.8</v>
      </c>
      <c r="Y312" s="17">
        <v>313353.88</v>
      </c>
      <c r="Z312" s="17">
        <v>378350.77</v>
      </c>
      <c r="AA312" s="17">
        <v>367076.2</v>
      </c>
      <c r="AB312" s="17"/>
      <c r="AD312" s="17">
        <f t="shared" si="141"/>
        <v>102140.70999999996</v>
      </c>
      <c r="AE312" s="17">
        <v>6812428.8099999996</v>
      </c>
      <c r="AF312" s="17">
        <v>6946148.3399999999</v>
      </c>
      <c r="AG312" s="17">
        <v>6963475.9000000004</v>
      </c>
      <c r="AH312" s="17">
        <v>7023566.7999999998</v>
      </c>
      <c r="AI312" s="17">
        <v>7088638.8700000001</v>
      </c>
      <c r="AJ312" s="17">
        <f t="shared" si="139"/>
        <v>7077364</v>
      </c>
      <c r="AL312" s="18">
        <v>1958.8030000000001</v>
      </c>
      <c r="AM312" s="17">
        <f t="shared" si="142"/>
        <v>3816954.5108377412</v>
      </c>
      <c r="AN312" s="129">
        <f t="shared" si="143"/>
        <v>2995474.2991622584</v>
      </c>
      <c r="AO312" s="21">
        <f t="shared" si="144"/>
        <v>1.7847812413422801</v>
      </c>
      <c r="AP312" s="18">
        <v>1957.086</v>
      </c>
      <c r="AQ312" s="17">
        <f t="shared" si="145"/>
        <v>3945391.6258721948</v>
      </c>
      <c r="AR312" s="129">
        <f t="shared" si="146"/>
        <v>3000756.7141278051</v>
      </c>
      <c r="AS312" s="21">
        <f t="shared" si="147"/>
        <v>1.7605725866223578</v>
      </c>
      <c r="AT312" s="18">
        <v>1666.894</v>
      </c>
      <c r="AU312" s="17">
        <f t="shared" si="148"/>
        <v>3353193.2727980297</v>
      </c>
      <c r="AV312" s="129">
        <f t="shared" si="149"/>
        <v>3610282.6272019707</v>
      </c>
      <c r="AW312" s="21">
        <f t="shared" si="150"/>
        <v>2.0766700078070408</v>
      </c>
      <c r="AX312" s="18">
        <v>1713.0409999999999</v>
      </c>
      <c r="AY312" s="17">
        <f t="shared" si="151"/>
        <v>3544782.8380797929</v>
      </c>
      <c r="AZ312" s="129">
        <f t="shared" si="152"/>
        <v>3478783.9619202069</v>
      </c>
      <c r="BA312" s="21">
        <f t="shared" si="153"/>
        <v>1.9813814049620773</v>
      </c>
      <c r="BB312" s="18">
        <v>1597.0450000000001</v>
      </c>
      <c r="BC312" s="17">
        <f t="shared" si="154"/>
        <v>3387326.5400681663</v>
      </c>
      <c r="BD312" s="129">
        <f t="shared" si="155"/>
        <v>3701312.3299318338</v>
      </c>
      <c r="BE312" s="21">
        <f t="shared" si="156"/>
        <v>2.0926942785555447</v>
      </c>
      <c r="BF312" s="218">
        <v>1563.16</v>
      </c>
      <c r="BG312" s="17">
        <f t="shared" si="157"/>
        <v>3286386.741808753</v>
      </c>
      <c r="BH312" s="129">
        <f t="shared" si="158"/>
        <v>3790977.258191247</v>
      </c>
      <c r="BI312" s="219">
        <f t="shared" si="159"/>
        <v>2.1535396032253886</v>
      </c>
      <c r="BN312" s="241">
        <f t="shared" si="160"/>
        <v>133719.53000000026</v>
      </c>
      <c r="BO312" s="241">
        <f t="shared" si="161"/>
        <v>17327.560000000522</v>
      </c>
      <c r="BP312" s="241">
        <f t="shared" si="162"/>
        <v>60090.899999999441</v>
      </c>
      <c r="BQ312" s="241">
        <f t="shared" si="163"/>
        <v>65072.070000000298</v>
      </c>
      <c r="BR312" s="241">
        <f t="shared" si="164"/>
        <v>-11274.870000000112</v>
      </c>
    </row>
    <row r="313" spans="1:70" x14ac:dyDescent="0.25">
      <c r="A313" s="127">
        <v>121394603</v>
      </c>
      <c r="B313" t="s">
        <v>460</v>
      </c>
      <c r="C313" t="s">
        <v>105</v>
      </c>
      <c r="D313">
        <v>121394603</v>
      </c>
      <c r="E313" s="127">
        <f t="shared" si="140"/>
        <v>0</v>
      </c>
      <c r="F313" s="17">
        <v>5418347.79</v>
      </c>
      <c r="H313" s="17">
        <f t="shared" si="132"/>
        <v>5418347.79</v>
      </c>
      <c r="I313" s="128">
        <f t="shared" si="133"/>
        <v>9.7756818600529781E-4</v>
      </c>
      <c r="J313" s="17">
        <v>5418339.8899999997</v>
      </c>
      <c r="K313" s="128">
        <f t="shared" si="134"/>
        <v>9.7761410861870878E-4</v>
      </c>
      <c r="L313" s="17">
        <v>5418339.8899999997</v>
      </c>
      <c r="M313" s="128">
        <f t="shared" si="135"/>
        <v>9.7761410861870878E-4</v>
      </c>
      <c r="N313" s="17">
        <v>5418339.8899999997</v>
      </c>
      <c r="O313" s="128">
        <f t="shared" si="136"/>
        <v>9.7515089371244014E-4</v>
      </c>
      <c r="P313" s="17">
        <v>5418339.8899999997</v>
      </c>
      <c r="Q313" s="128">
        <f t="shared" si="137"/>
        <v>9.7515088506379465E-4</v>
      </c>
      <c r="R313" s="217">
        <v>5418339.8899999997</v>
      </c>
      <c r="S313" s="128">
        <f t="shared" si="138"/>
        <v>9.7515088506379465E-4</v>
      </c>
      <c r="V313" s="17">
        <v>86293.7</v>
      </c>
      <c r="W313" s="17">
        <v>199589.37</v>
      </c>
      <c r="X313" s="17">
        <v>274255.98</v>
      </c>
      <c r="Y313" s="17">
        <v>287552.84000000003</v>
      </c>
      <c r="Z313" s="17">
        <v>336613.48</v>
      </c>
      <c r="AA313" s="17">
        <v>340880.72</v>
      </c>
      <c r="AB313" s="17"/>
      <c r="AD313" s="17">
        <f t="shared" si="141"/>
        <v>86293.700000000186</v>
      </c>
      <c r="AE313" s="17">
        <v>5504641.4900000002</v>
      </c>
      <c r="AF313" s="17">
        <v>5617929.2599999998</v>
      </c>
      <c r="AG313" s="17">
        <v>5692595.8700000001</v>
      </c>
      <c r="AH313" s="17">
        <v>5705823.7300000004</v>
      </c>
      <c r="AI313" s="17">
        <v>5754953.3700000001</v>
      </c>
      <c r="AJ313" s="17">
        <f t="shared" si="139"/>
        <v>5759221</v>
      </c>
      <c r="AL313" s="18">
        <v>1654.8969999999999</v>
      </c>
      <c r="AM313" s="17">
        <f t="shared" si="142"/>
        <v>3224758.4719452877</v>
      </c>
      <c r="AN313" s="129">
        <f t="shared" si="143"/>
        <v>2279883.0180547126</v>
      </c>
      <c r="AO313" s="21">
        <f t="shared" si="144"/>
        <v>1.7069934191627714</v>
      </c>
      <c r="AP313" s="18">
        <v>1656.123</v>
      </c>
      <c r="AQ313" s="17">
        <f t="shared" si="145"/>
        <v>3338664.6348777395</v>
      </c>
      <c r="AR313" s="129">
        <f t="shared" si="146"/>
        <v>2279264.6251222603</v>
      </c>
      <c r="AS313" s="21">
        <f t="shared" si="147"/>
        <v>1.6826875036539051</v>
      </c>
      <c r="AT313" s="18">
        <v>1805.5989999999999</v>
      </c>
      <c r="AU313" s="17">
        <f t="shared" si="148"/>
        <v>3632218.0175649133</v>
      </c>
      <c r="AV313" s="129">
        <f t="shared" si="149"/>
        <v>2060377.8524350869</v>
      </c>
      <c r="AW313" s="21">
        <f t="shared" si="150"/>
        <v>1.5672506007269882</v>
      </c>
      <c r="AX313" s="18">
        <v>1571.992</v>
      </c>
      <c r="AY313" s="17">
        <f t="shared" si="151"/>
        <v>3252911.2048098845</v>
      </c>
      <c r="AZ313" s="129">
        <f t="shared" si="152"/>
        <v>2452912.5251901159</v>
      </c>
      <c r="BA313" s="21">
        <f t="shared" si="153"/>
        <v>1.754066856040565</v>
      </c>
      <c r="BB313" s="18">
        <v>1420.8689999999999</v>
      </c>
      <c r="BC313" s="17">
        <f t="shared" si="154"/>
        <v>3013657.8954632552</v>
      </c>
      <c r="BD313" s="129">
        <f t="shared" si="155"/>
        <v>2741295.4745367449</v>
      </c>
      <c r="BE313" s="21">
        <f t="shared" si="156"/>
        <v>1.909623975124541</v>
      </c>
      <c r="BF313" s="218">
        <v>1451.6089999999999</v>
      </c>
      <c r="BG313" s="17">
        <f t="shared" si="157"/>
        <v>3051861.9795096228</v>
      </c>
      <c r="BH313" s="129">
        <f t="shared" si="158"/>
        <v>2707359.0204903772</v>
      </c>
      <c r="BI313" s="219">
        <f t="shared" si="159"/>
        <v>1.8871171234701116</v>
      </c>
      <c r="BN313" s="241">
        <f t="shared" si="160"/>
        <v>113287.76999999955</v>
      </c>
      <c r="BO313" s="241">
        <f t="shared" si="161"/>
        <v>74666.610000000335</v>
      </c>
      <c r="BP313" s="241">
        <f t="shared" si="162"/>
        <v>13227.860000000335</v>
      </c>
      <c r="BQ313" s="241">
        <f t="shared" si="163"/>
        <v>49129.639999999665</v>
      </c>
      <c r="BR313" s="241">
        <f t="shared" si="164"/>
        <v>4267.6299999998882</v>
      </c>
    </row>
    <row r="314" spans="1:70" x14ac:dyDescent="0.25">
      <c r="A314" s="127">
        <v>121395103</v>
      </c>
      <c r="B314" t="s">
        <v>474</v>
      </c>
      <c r="C314" t="s">
        <v>105</v>
      </c>
      <c r="D314">
        <v>121395103</v>
      </c>
      <c r="E314" s="127">
        <f t="shared" si="140"/>
        <v>0</v>
      </c>
      <c r="F314" s="17">
        <v>6670982.04</v>
      </c>
      <c r="H314" s="17">
        <f t="shared" si="132"/>
        <v>6670982.04</v>
      </c>
      <c r="I314" s="128">
        <f t="shared" si="133"/>
        <v>1.2035661172862292E-3</v>
      </c>
      <c r="J314" s="17">
        <v>6670985.2300000004</v>
      </c>
      <c r="K314" s="128">
        <f t="shared" si="134"/>
        <v>1.2036249869210444E-3</v>
      </c>
      <c r="L314" s="17">
        <v>6670985.2300000004</v>
      </c>
      <c r="M314" s="128">
        <f t="shared" si="135"/>
        <v>1.2036249869210444E-3</v>
      </c>
      <c r="N314" s="17">
        <v>6670985.2300000004</v>
      </c>
      <c r="O314" s="128">
        <f t="shared" si="136"/>
        <v>1.200592310752397E-3</v>
      </c>
      <c r="P314" s="17">
        <v>6670985.2300000004</v>
      </c>
      <c r="Q314" s="128">
        <f t="shared" si="137"/>
        <v>1.2005923001043041E-3</v>
      </c>
      <c r="R314" s="217">
        <v>6670985.2300000004</v>
      </c>
      <c r="S314" s="128">
        <f t="shared" si="138"/>
        <v>1.2005923001043041E-3</v>
      </c>
      <c r="V314" s="17">
        <v>409344.66</v>
      </c>
      <c r="W314" s="17">
        <v>947061.5</v>
      </c>
      <c r="X314" s="17">
        <v>1119797.8400000001</v>
      </c>
      <c r="Y314" s="17">
        <v>1385778.13</v>
      </c>
      <c r="Z314" s="17">
        <v>1894139.72</v>
      </c>
      <c r="AA314" s="17">
        <v>2075586.98</v>
      </c>
      <c r="AB314" s="17"/>
      <c r="AD314" s="17">
        <f t="shared" si="141"/>
        <v>409344.66000000015</v>
      </c>
      <c r="AE314" s="17">
        <v>7080326.7000000002</v>
      </c>
      <c r="AF314" s="17">
        <v>7618046.7300000004</v>
      </c>
      <c r="AG314" s="17">
        <v>7790783.0700000003</v>
      </c>
      <c r="AH314" s="17">
        <v>8056430.8499999996</v>
      </c>
      <c r="AI314" s="17">
        <v>8565124.9499999993</v>
      </c>
      <c r="AJ314" s="17">
        <f t="shared" si="139"/>
        <v>8746572</v>
      </c>
      <c r="AL314" s="18">
        <v>7850.2049999999999</v>
      </c>
      <c r="AM314" s="17">
        <f t="shared" si="142"/>
        <v>15297033.640315535</v>
      </c>
      <c r="AN314" s="129">
        <f t="shared" si="143"/>
        <v>-8216706.9403155344</v>
      </c>
      <c r="AO314" s="21">
        <f t="shared" si="144"/>
        <v>0.46285618940784085</v>
      </c>
      <c r="AP314" s="18">
        <v>7858.3860000000004</v>
      </c>
      <c r="AQ314" s="17">
        <f t="shared" si="145"/>
        <v>15842129.736389354</v>
      </c>
      <c r="AR314" s="129">
        <f t="shared" si="146"/>
        <v>-8224083.0063893534</v>
      </c>
      <c r="AS314" s="21">
        <f t="shared" si="147"/>
        <v>0.48087263876531422</v>
      </c>
      <c r="AT314" s="18">
        <v>7372.3310000000001</v>
      </c>
      <c r="AU314" s="17">
        <f t="shared" si="148"/>
        <v>14830487.54992241</v>
      </c>
      <c r="AV314" s="129">
        <f t="shared" si="149"/>
        <v>-7039704.4799224101</v>
      </c>
      <c r="AW314" s="21">
        <f t="shared" si="150"/>
        <v>0.5253221139072235</v>
      </c>
      <c r="AX314" s="18">
        <v>7575.7629999999999</v>
      </c>
      <c r="AY314" s="17">
        <f t="shared" si="151"/>
        <v>15676469.312620005</v>
      </c>
      <c r="AZ314" s="129">
        <f t="shared" si="152"/>
        <v>-7620038.462620005</v>
      </c>
      <c r="BA314" s="21">
        <f t="shared" si="153"/>
        <v>0.51391870767190817</v>
      </c>
      <c r="BB314" s="18">
        <v>7995.2960000000003</v>
      </c>
      <c r="BC314" s="17">
        <f t="shared" si="154"/>
        <v>16957993.254104204</v>
      </c>
      <c r="BD314" s="129">
        <f t="shared" si="155"/>
        <v>-8392868.3041042052</v>
      </c>
      <c r="BE314" s="21">
        <f t="shared" si="156"/>
        <v>0.50507892187815628</v>
      </c>
      <c r="BF314" s="218">
        <v>8838.6949999999997</v>
      </c>
      <c r="BG314" s="17">
        <f t="shared" si="157"/>
        <v>18582467.605933696</v>
      </c>
      <c r="BH314" s="129">
        <f t="shared" si="158"/>
        <v>-9835895.605933696</v>
      </c>
      <c r="BI314" s="219">
        <f t="shared" si="159"/>
        <v>0.47068947921680065</v>
      </c>
      <c r="BN314" s="241">
        <f t="shared" si="160"/>
        <v>537720.03000000026</v>
      </c>
      <c r="BO314" s="241">
        <f t="shared" si="161"/>
        <v>172736.33999999985</v>
      </c>
      <c r="BP314" s="241">
        <f t="shared" si="162"/>
        <v>265647.77999999933</v>
      </c>
      <c r="BQ314" s="241">
        <f t="shared" si="163"/>
        <v>508694.09999999963</v>
      </c>
      <c r="BR314" s="241">
        <f t="shared" si="164"/>
        <v>181447.05000000075</v>
      </c>
    </row>
    <row r="315" spans="1:70" x14ac:dyDescent="0.25">
      <c r="A315" s="127">
        <v>121395603</v>
      </c>
      <c r="B315" t="s">
        <v>526</v>
      </c>
      <c r="C315" t="s">
        <v>105</v>
      </c>
      <c r="D315">
        <v>121395603</v>
      </c>
      <c r="E315" s="127">
        <f t="shared" si="140"/>
        <v>0</v>
      </c>
      <c r="F315" s="17">
        <v>2181223.31</v>
      </c>
      <c r="H315" s="17">
        <f t="shared" si="132"/>
        <v>2181223.31</v>
      </c>
      <c r="I315" s="128">
        <f t="shared" si="133"/>
        <v>3.9353223474589317E-4</v>
      </c>
      <c r="J315" s="17">
        <v>2181223.31</v>
      </c>
      <c r="K315" s="128">
        <f t="shared" si="134"/>
        <v>3.9355129526656544E-4</v>
      </c>
      <c r="L315" s="17">
        <v>2181223.31</v>
      </c>
      <c r="M315" s="128">
        <f t="shared" si="135"/>
        <v>3.9355129526656544E-4</v>
      </c>
      <c r="N315" s="17">
        <v>2181223.31</v>
      </c>
      <c r="O315" s="128">
        <f t="shared" si="136"/>
        <v>3.9255969601657956E-4</v>
      </c>
      <c r="P315" s="17">
        <v>2181223.31</v>
      </c>
      <c r="Q315" s="128">
        <f t="shared" si="137"/>
        <v>3.9255969253495463E-4</v>
      </c>
      <c r="R315" s="217">
        <v>2181223.31</v>
      </c>
      <c r="S315" s="128">
        <f t="shared" si="138"/>
        <v>3.9255969253495463E-4</v>
      </c>
      <c r="V315" s="17">
        <v>72978.880000000005</v>
      </c>
      <c r="W315" s="17">
        <v>169236.08</v>
      </c>
      <c r="X315" s="17">
        <v>228085.23</v>
      </c>
      <c r="Y315" s="17">
        <v>242829.18</v>
      </c>
      <c r="Z315" s="17">
        <v>341317.26</v>
      </c>
      <c r="AA315" s="17">
        <v>350684.86</v>
      </c>
      <c r="AB315" s="17"/>
      <c r="AD315" s="17">
        <f t="shared" si="141"/>
        <v>72978.879999999888</v>
      </c>
      <c r="AE315" s="17">
        <v>2254202.19</v>
      </c>
      <c r="AF315" s="17">
        <v>2350459.39</v>
      </c>
      <c r="AG315" s="17">
        <v>2409308.54</v>
      </c>
      <c r="AH315" s="17">
        <v>2423994.2200000002</v>
      </c>
      <c r="AI315" s="17">
        <v>2522540.5699999998</v>
      </c>
      <c r="AJ315" s="17">
        <f t="shared" si="139"/>
        <v>2531908</v>
      </c>
      <c r="AL315" s="18">
        <v>1399.5519999999999</v>
      </c>
      <c r="AM315" s="17">
        <f t="shared" si="142"/>
        <v>2727189.1658078847</v>
      </c>
      <c r="AN315" s="129">
        <f t="shared" si="143"/>
        <v>-472986.97580788471</v>
      </c>
      <c r="AO315" s="21">
        <f t="shared" si="144"/>
        <v>0.82656612832803988</v>
      </c>
      <c r="AP315" s="18">
        <v>1404.2619999999999</v>
      </c>
      <c r="AQ315" s="17">
        <f t="shared" si="145"/>
        <v>2830924.9237542651</v>
      </c>
      <c r="AR315" s="129">
        <f t="shared" si="146"/>
        <v>-480465.53375426494</v>
      </c>
      <c r="AS315" s="21">
        <f t="shared" si="147"/>
        <v>0.83027966240902995</v>
      </c>
      <c r="AT315" s="18">
        <v>1501.6279999999999</v>
      </c>
      <c r="AU315" s="17">
        <f t="shared" si="148"/>
        <v>3020737.3161371741</v>
      </c>
      <c r="AV315" s="129">
        <f t="shared" si="149"/>
        <v>-611428.77613717411</v>
      </c>
      <c r="AW315" s="21">
        <f t="shared" si="150"/>
        <v>0.79758955773120632</v>
      </c>
      <c r="AX315" s="18">
        <v>1327.4970000000001</v>
      </c>
      <c r="AY315" s="17">
        <f t="shared" si="151"/>
        <v>2746979.5429312033</v>
      </c>
      <c r="AZ315" s="129">
        <f t="shared" si="152"/>
        <v>-322985.32293120306</v>
      </c>
      <c r="BA315" s="21">
        <f t="shared" si="153"/>
        <v>0.88242164971255777</v>
      </c>
      <c r="BB315" s="18">
        <v>1440.7239999999999</v>
      </c>
      <c r="BC315" s="17">
        <f t="shared" si="154"/>
        <v>3055770.2770511587</v>
      </c>
      <c r="BD315" s="129">
        <f t="shared" si="155"/>
        <v>-533229.70705115888</v>
      </c>
      <c r="BE315" s="21">
        <f t="shared" si="156"/>
        <v>0.82550072200920499</v>
      </c>
      <c r="BF315" s="218">
        <v>1493.3589999999999</v>
      </c>
      <c r="BG315" s="17">
        <f t="shared" si="157"/>
        <v>3139637.1570157739</v>
      </c>
      <c r="BH315" s="129">
        <f t="shared" si="158"/>
        <v>-607729.15701577393</v>
      </c>
      <c r="BI315" s="219">
        <f t="shared" si="159"/>
        <v>0.80643331486323067</v>
      </c>
      <c r="BN315" s="241">
        <f t="shared" si="160"/>
        <v>96257.200000000186</v>
      </c>
      <c r="BO315" s="241">
        <f t="shared" si="161"/>
        <v>58849.149999999907</v>
      </c>
      <c r="BP315" s="241">
        <f t="shared" si="162"/>
        <v>14685.680000000168</v>
      </c>
      <c r="BQ315" s="241">
        <f t="shared" si="163"/>
        <v>98546.349999999627</v>
      </c>
      <c r="BR315" s="241">
        <f t="shared" si="164"/>
        <v>9367.4300000001676</v>
      </c>
    </row>
    <row r="316" spans="1:70" x14ac:dyDescent="0.25">
      <c r="A316" s="127">
        <v>121395703</v>
      </c>
      <c r="B316" t="s">
        <v>564</v>
      </c>
      <c r="C316" t="s">
        <v>105</v>
      </c>
      <c r="D316">
        <v>121395703</v>
      </c>
      <c r="E316" s="127">
        <f t="shared" si="140"/>
        <v>0</v>
      </c>
      <c r="F316" s="17">
        <v>4252842.66</v>
      </c>
      <c r="H316" s="17">
        <f t="shared" si="132"/>
        <v>4252842.66</v>
      </c>
      <c r="I316" s="128">
        <f t="shared" si="133"/>
        <v>7.6728992778482118E-4</v>
      </c>
      <c r="J316" s="17">
        <v>4252842.66</v>
      </c>
      <c r="K316" s="128">
        <f t="shared" si="134"/>
        <v>7.6732709105694719E-4</v>
      </c>
      <c r="L316" s="17">
        <v>4252842.66</v>
      </c>
      <c r="M316" s="128">
        <f t="shared" si="135"/>
        <v>7.6732709105694719E-4</v>
      </c>
      <c r="N316" s="17">
        <v>4252842.66</v>
      </c>
      <c r="O316" s="128">
        <f t="shared" si="136"/>
        <v>7.6539371927762028E-4</v>
      </c>
      <c r="P316" s="17">
        <v>4252842.66</v>
      </c>
      <c r="Q316" s="128">
        <f t="shared" si="137"/>
        <v>7.6539371248931804E-4</v>
      </c>
      <c r="R316" s="217">
        <v>4252842.66</v>
      </c>
      <c r="S316" s="128">
        <f t="shared" si="138"/>
        <v>7.6539371248931804E-4</v>
      </c>
      <c r="V316" s="17">
        <v>129779.2</v>
      </c>
      <c r="W316" s="17">
        <v>300274.84999999998</v>
      </c>
      <c r="X316" s="17">
        <v>342618.15</v>
      </c>
      <c r="Y316" s="17">
        <v>412556.28</v>
      </c>
      <c r="Z316" s="17">
        <v>499536.16</v>
      </c>
      <c r="AA316" s="17">
        <v>483840.04</v>
      </c>
      <c r="AB316" s="17"/>
      <c r="AD316" s="17">
        <f t="shared" si="141"/>
        <v>129779.20000000019</v>
      </c>
      <c r="AE316" s="17">
        <v>4382621.8600000003</v>
      </c>
      <c r="AF316" s="17">
        <v>4553117.51</v>
      </c>
      <c r="AG316" s="17">
        <v>4595460.8099999996</v>
      </c>
      <c r="AH316" s="17">
        <v>4665488.68</v>
      </c>
      <c r="AI316" s="17">
        <v>4752378.82</v>
      </c>
      <c r="AJ316" s="17">
        <f t="shared" si="139"/>
        <v>4736683</v>
      </c>
      <c r="AL316" s="18">
        <v>2488.84</v>
      </c>
      <c r="AM316" s="17">
        <f t="shared" si="142"/>
        <v>4849792.9933502264</v>
      </c>
      <c r="AN316" s="129">
        <f t="shared" si="143"/>
        <v>-467171.1333502261</v>
      </c>
      <c r="AO316" s="21">
        <f t="shared" si="144"/>
        <v>0.90367194352608748</v>
      </c>
      <c r="AP316" s="18">
        <v>2491.576</v>
      </c>
      <c r="AQ316" s="17">
        <f t="shared" si="145"/>
        <v>5022897.8622422004</v>
      </c>
      <c r="AR316" s="129">
        <f t="shared" si="146"/>
        <v>-469780.35224220064</v>
      </c>
      <c r="AS316" s="21">
        <f t="shared" si="147"/>
        <v>0.90647224667385673</v>
      </c>
      <c r="AT316" s="18">
        <v>2255.67</v>
      </c>
      <c r="AU316" s="17">
        <f t="shared" si="148"/>
        <v>4537599.5532123409</v>
      </c>
      <c r="AV316" s="129">
        <f t="shared" si="149"/>
        <v>57861.256787658669</v>
      </c>
      <c r="AW316" s="21">
        <f t="shared" si="150"/>
        <v>1.012751512360031</v>
      </c>
      <c r="AX316" s="18">
        <v>2256.3919999999998</v>
      </c>
      <c r="AY316" s="17">
        <f t="shared" si="151"/>
        <v>4669134.9696712103</v>
      </c>
      <c r="AZ316" s="129">
        <f t="shared" si="152"/>
        <v>-3646.2896712105721</v>
      </c>
      <c r="BA316" s="21">
        <f t="shared" si="153"/>
        <v>0.9992190652669295</v>
      </c>
      <c r="BB316" s="18">
        <v>2108.5770000000002</v>
      </c>
      <c r="BC316" s="17">
        <f t="shared" si="154"/>
        <v>4472284.0207240963</v>
      </c>
      <c r="BD316" s="129">
        <f t="shared" si="155"/>
        <v>280094.79927590396</v>
      </c>
      <c r="BE316" s="21">
        <f t="shared" si="156"/>
        <v>1.0626290275791908</v>
      </c>
      <c r="BF316" s="218">
        <v>2060.3879999999999</v>
      </c>
      <c r="BG316" s="17">
        <f t="shared" si="157"/>
        <v>4331758.6211148268</v>
      </c>
      <c r="BH316" s="129">
        <f t="shared" si="158"/>
        <v>404924.37888517324</v>
      </c>
      <c r="BI316" s="219">
        <f t="shared" si="159"/>
        <v>1.0934780569054334</v>
      </c>
      <c r="BN316" s="241">
        <f t="shared" si="160"/>
        <v>170495.64999999944</v>
      </c>
      <c r="BO316" s="241">
        <f t="shared" si="161"/>
        <v>42343.299999999814</v>
      </c>
      <c r="BP316" s="241">
        <f t="shared" si="162"/>
        <v>70027.870000000112</v>
      </c>
      <c r="BQ316" s="241">
        <f t="shared" si="163"/>
        <v>86890.140000000596</v>
      </c>
      <c r="BR316" s="241">
        <f t="shared" si="164"/>
        <v>-15695.820000000298</v>
      </c>
    </row>
    <row r="317" spans="1:70" x14ac:dyDescent="0.25">
      <c r="A317" s="127">
        <v>121397803</v>
      </c>
      <c r="B317" t="s">
        <v>639</v>
      </c>
      <c r="C317" t="s">
        <v>105</v>
      </c>
      <c r="D317">
        <v>121397803</v>
      </c>
      <c r="E317" s="127">
        <f t="shared" si="140"/>
        <v>0</v>
      </c>
      <c r="F317" s="17">
        <v>7018747.1600000001</v>
      </c>
      <c r="H317" s="17">
        <f t="shared" si="132"/>
        <v>7018747.1600000001</v>
      </c>
      <c r="I317" s="128">
        <f t="shared" si="133"/>
        <v>1.266309250560499E-3</v>
      </c>
      <c r="J317" s="17">
        <v>7018762.9000000004</v>
      </c>
      <c r="K317" s="128">
        <f t="shared" si="134"/>
        <v>1.2663734234822179E-3</v>
      </c>
      <c r="L317" s="17">
        <v>7018762.9000000004</v>
      </c>
      <c r="M317" s="128">
        <f t="shared" si="135"/>
        <v>1.2663734234822179E-3</v>
      </c>
      <c r="N317" s="17">
        <v>7018762.9000000004</v>
      </c>
      <c r="O317" s="128">
        <f t="shared" si="136"/>
        <v>1.2631826451719179E-3</v>
      </c>
      <c r="P317" s="17">
        <v>7018762.9000000004</v>
      </c>
      <c r="Q317" s="128">
        <f t="shared" si="137"/>
        <v>1.2631826339687094E-3</v>
      </c>
      <c r="R317" s="217">
        <v>7018762.9000000004</v>
      </c>
      <c r="S317" s="128">
        <f t="shared" si="138"/>
        <v>1.2631826339687094E-3</v>
      </c>
      <c r="V317" s="17">
        <v>301388.90000000002</v>
      </c>
      <c r="W317" s="17">
        <v>697511.12</v>
      </c>
      <c r="X317" s="17">
        <v>900233.45</v>
      </c>
      <c r="Y317" s="17">
        <v>1128239.23</v>
      </c>
      <c r="Z317" s="17">
        <v>1417476.91</v>
      </c>
      <c r="AA317" s="17">
        <v>1453652.59</v>
      </c>
      <c r="AB317" s="17"/>
      <c r="AD317" s="17">
        <f t="shared" si="141"/>
        <v>301388.89999999944</v>
      </c>
      <c r="AE317" s="17">
        <v>7320136.0599999996</v>
      </c>
      <c r="AF317" s="17">
        <v>7716274.0199999996</v>
      </c>
      <c r="AG317" s="17">
        <v>7918996.3499999996</v>
      </c>
      <c r="AH317" s="17">
        <v>8146626.8099999996</v>
      </c>
      <c r="AI317" s="17">
        <v>8436239.8100000005</v>
      </c>
      <c r="AJ317" s="17">
        <f t="shared" si="139"/>
        <v>8472415</v>
      </c>
      <c r="AL317" s="18">
        <v>5779.884</v>
      </c>
      <c r="AM317" s="17">
        <f t="shared" si="142"/>
        <v>11262773.390646679</v>
      </c>
      <c r="AN317" s="129">
        <f t="shared" si="143"/>
        <v>-3942637.3306466797</v>
      </c>
      <c r="AO317" s="21">
        <f t="shared" si="144"/>
        <v>0.64994080996773884</v>
      </c>
      <c r="AP317" s="18">
        <v>5787.7039999999997</v>
      </c>
      <c r="AQ317" s="17">
        <f t="shared" si="145"/>
        <v>11667734.016096892</v>
      </c>
      <c r="AR317" s="129">
        <f t="shared" si="146"/>
        <v>-3951459.9960968923</v>
      </c>
      <c r="AS317" s="21">
        <f t="shared" si="147"/>
        <v>0.66133441243643121</v>
      </c>
      <c r="AT317" s="18">
        <v>5926.8010000000004</v>
      </c>
      <c r="AU317" s="17">
        <f t="shared" si="148"/>
        <v>11922599.302902665</v>
      </c>
      <c r="AV317" s="129">
        <f t="shared" si="149"/>
        <v>-4003602.9529026654</v>
      </c>
      <c r="AW317" s="21">
        <f t="shared" si="150"/>
        <v>0.66420049427242334</v>
      </c>
      <c r="AX317" s="18">
        <v>6167.2790000000005</v>
      </c>
      <c r="AY317" s="17">
        <f t="shared" si="151"/>
        <v>12761903.980611037</v>
      </c>
      <c r="AZ317" s="129">
        <f t="shared" si="152"/>
        <v>-4615277.1706110379</v>
      </c>
      <c r="BA317" s="21">
        <f t="shared" si="153"/>
        <v>0.63835512493880564</v>
      </c>
      <c r="BB317" s="18">
        <v>5983.2690000000002</v>
      </c>
      <c r="BC317" s="17">
        <f t="shared" si="154"/>
        <v>12690491.42639507</v>
      </c>
      <c r="BD317" s="129">
        <f t="shared" si="155"/>
        <v>-4254251.6163950693</v>
      </c>
      <c r="BE317" s="21">
        <f t="shared" si="156"/>
        <v>0.66476856778401727</v>
      </c>
      <c r="BF317" s="218">
        <v>6190.2449999999999</v>
      </c>
      <c r="BG317" s="17">
        <f t="shared" si="157"/>
        <v>13014367.752851866</v>
      </c>
      <c r="BH317" s="129">
        <f t="shared" si="158"/>
        <v>-4541952.7528518662</v>
      </c>
      <c r="BI317" s="219">
        <f t="shared" si="159"/>
        <v>0.65100473268426129</v>
      </c>
      <c r="BN317" s="241">
        <f t="shared" si="160"/>
        <v>396137.95999999996</v>
      </c>
      <c r="BO317" s="241">
        <f t="shared" si="161"/>
        <v>202722.33000000007</v>
      </c>
      <c r="BP317" s="241">
        <f t="shared" si="162"/>
        <v>227630.45999999996</v>
      </c>
      <c r="BQ317" s="241">
        <f t="shared" si="163"/>
        <v>289613.00000000093</v>
      </c>
      <c r="BR317" s="241">
        <f t="shared" si="164"/>
        <v>36175.189999999478</v>
      </c>
    </row>
    <row r="318" spans="1:70" x14ac:dyDescent="0.25">
      <c r="A318" s="127">
        <v>118401403</v>
      </c>
      <c r="B318" t="s">
        <v>244</v>
      </c>
      <c r="C318" t="s">
        <v>245</v>
      </c>
      <c r="D318">
        <v>118401403</v>
      </c>
      <c r="E318" s="127">
        <f t="shared" si="140"/>
        <v>0</v>
      </c>
      <c r="F318" s="17">
        <v>6983632.5599999996</v>
      </c>
      <c r="H318" s="17">
        <f t="shared" si="132"/>
        <v>6983632.5599999996</v>
      </c>
      <c r="I318" s="128">
        <f t="shared" si="133"/>
        <v>1.2599739400277097E-3</v>
      </c>
      <c r="J318" s="17">
        <v>6983632.5599999996</v>
      </c>
      <c r="K318" s="128">
        <f t="shared" si="134"/>
        <v>1.2600349661831553E-3</v>
      </c>
      <c r="L318" s="17">
        <v>6983632.5599999996</v>
      </c>
      <c r="M318" s="128">
        <f t="shared" si="135"/>
        <v>1.2600349661831553E-3</v>
      </c>
      <c r="N318" s="17">
        <v>6983632.5599999996</v>
      </c>
      <c r="O318" s="128">
        <f t="shared" si="136"/>
        <v>1.2568601583691525E-3</v>
      </c>
      <c r="P318" s="17">
        <v>6983632.5599999996</v>
      </c>
      <c r="Q318" s="128">
        <f t="shared" si="137"/>
        <v>1.2568601472220183E-3</v>
      </c>
      <c r="R318" s="217">
        <v>6983632.5599999996</v>
      </c>
      <c r="S318" s="128">
        <f t="shared" si="138"/>
        <v>1.2568601472220183E-3</v>
      </c>
      <c r="V318" s="17">
        <v>88264.81</v>
      </c>
      <c r="W318" s="17">
        <v>204001.71</v>
      </c>
      <c r="X318" s="17">
        <v>270438.78000000003</v>
      </c>
      <c r="Y318" s="17">
        <v>316548.08</v>
      </c>
      <c r="Z318" s="17">
        <v>423019.3</v>
      </c>
      <c r="AA318" s="17">
        <v>416603.63</v>
      </c>
      <c r="AB318" s="17"/>
      <c r="AD318" s="17">
        <f t="shared" si="141"/>
        <v>88264.810000000522</v>
      </c>
      <c r="AE318" s="17">
        <v>7071897.3700000001</v>
      </c>
      <c r="AF318" s="17">
        <v>7187634.2699999996</v>
      </c>
      <c r="AG318" s="17">
        <v>7254071.3399999999</v>
      </c>
      <c r="AH318" s="17">
        <v>7300102.6699999999</v>
      </c>
      <c r="AI318" s="17">
        <v>7406651.8600000003</v>
      </c>
      <c r="AJ318" s="17">
        <f t="shared" si="139"/>
        <v>7400236</v>
      </c>
      <c r="AL318" s="18">
        <v>1692.6980000000001</v>
      </c>
      <c r="AM318" s="17">
        <f t="shared" si="142"/>
        <v>3298418.098494858</v>
      </c>
      <c r="AN318" s="129">
        <f t="shared" si="143"/>
        <v>3773479.2715051421</v>
      </c>
      <c r="AO318" s="21">
        <f t="shared" si="144"/>
        <v>2.1440269725742365</v>
      </c>
      <c r="AP318" s="18">
        <v>1692.7349999999999</v>
      </c>
      <c r="AQ318" s="17">
        <f t="shared" si="145"/>
        <v>3412472.6730561503</v>
      </c>
      <c r="AR318" s="129">
        <f t="shared" si="146"/>
        <v>3775161.5969438492</v>
      </c>
      <c r="AS318" s="21">
        <f t="shared" si="147"/>
        <v>2.106283319644251</v>
      </c>
      <c r="AT318" s="18">
        <v>1780.4680000000001</v>
      </c>
      <c r="AU318" s="17">
        <f t="shared" si="148"/>
        <v>3581663.4531242913</v>
      </c>
      <c r="AV318" s="129">
        <f t="shared" si="149"/>
        <v>3672407.8868757086</v>
      </c>
      <c r="AW318" s="21">
        <f t="shared" si="150"/>
        <v>2.0253358348541264</v>
      </c>
      <c r="AX318" s="18">
        <v>1730.492</v>
      </c>
      <c r="AY318" s="17">
        <f t="shared" si="151"/>
        <v>3580894.0609327955</v>
      </c>
      <c r="AZ318" s="129">
        <f t="shared" si="152"/>
        <v>3719208.6090672044</v>
      </c>
      <c r="BA318" s="21">
        <f t="shared" si="153"/>
        <v>2.0386257023471894</v>
      </c>
      <c r="BB318" s="18">
        <v>1785.5940000000001</v>
      </c>
      <c r="BC318" s="17">
        <f t="shared" si="154"/>
        <v>3787238.2719250098</v>
      </c>
      <c r="BD318" s="129">
        <f t="shared" si="155"/>
        <v>3619413.5880749905</v>
      </c>
      <c r="BE318" s="21">
        <f t="shared" si="156"/>
        <v>1.9556867902676967</v>
      </c>
      <c r="BF318" s="218">
        <v>1774.068</v>
      </c>
      <c r="BG318" s="17">
        <f t="shared" si="157"/>
        <v>3729799.607376833</v>
      </c>
      <c r="BH318" s="129">
        <f t="shared" si="158"/>
        <v>3670436.392623167</v>
      </c>
      <c r="BI318" s="219">
        <f t="shared" si="159"/>
        <v>1.9840840739442793</v>
      </c>
      <c r="BN318" s="241">
        <f t="shared" si="160"/>
        <v>115736.89999999944</v>
      </c>
      <c r="BO318" s="241">
        <f t="shared" si="161"/>
        <v>66437.070000000298</v>
      </c>
      <c r="BP318" s="241">
        <f t="shared" si="162"/>
        <v>46031.330000000075</v>
      </c>
      <c r="BQ318" s="241">
        <f t="shared" si="163"/>
        <v>106549.19000000041</v>
      </c>
      <c r="BR318" s="241">
        <f t="shared" si="164"/>
        <v>-6415.8600000003353</v>
      </c>
    </row>
    <row r="319" spans="1:70" x14ac:dyDescent="0.25">
      <c r="A319" s="127">
        <v>118401603</v>
      </c>
      <c r="B319" t="s">
        <v>248</v>
      </c>
      <c r="C319" t="s">
        <v>245</v>
      </c>
      <c r="D319">
        <v>118401603</v>
      </c>
      <c r="E319" s="127">
        <f t="shared" si="140"/>
        <v>0</v>
      </c>
      <c r="F319" s="17">
        <v>5594193.2400000002</v>
      </c>
      <c r="H319" s="17">
        <f t="shared" si="132"/>
        <v>5594193.2400000002</v>
      </c>
      <c r="I319" s="128">
        <f t="shared" si="133"/>
        <v>1.0092938935892669E-3</v>
      </c>
      <c r="J319" s="17">
        <v>5594196.71</v>
      </c>
      <c r="K319" s="128">
        <f t="shared" si="134"/>
        <v>1.009343404273659E-3</v>
      </c>
      <c r="L319" s="17">
        <v>5594196.71</v>
      </c>
      <c r="M319" s="128">
        <f t="shared" si="135"/>
        <v>1.009343404273659E-3</v>
      </c>
      <c r="N319" s="17">
        <v>5594196.71</v>
      </c>
      <c r="O319" s="128">
        <f t="shared" si="136"/>
        <v>1.0068002436369294E-3</v>
      </c>
      <c r="P319" s="17">
        <v>5594196.71</v>
      </c>
      <c r="Q319" s="128">
        <f t="shared" si="137"/>
        <v>1.0068002347075847E-3</v>
      </c>
      <c r="R319" s="217">
        <v>5594196.71</v>
      </c>
      <c r="S319" s="128">
        <f t="shared" si="138"/>
        <v>1.0068002347075847E-3</v>
      </c>
      <c r="V319" s="17">
        <v>111343.64</v>
      </c>
      <c r="W319" s="17">
        <v>257393.44</v>
      </c>
      <c r="X319" s="17">
        <v>353957.79</v>
      </c>
      <c r="Y319" s="17">
        <v>438914.69</v>
      </c>
      <c r="Z319" s="17">
        <v>496255.47</v>
      </c>
      <c r="AA319" s="17">
        <v>470683.71</v>
      </c>
      <c r="AB319" s="17"/>
      <c r="AD319" s="17">
        <f t="shared" si="141"/>
        <v>111343.63999999966</v>
      </c>
      <c r="AE319" s="17">
        <v>5705536.8799999999</v>
      </c>
      <c r="AF319" s="17">
        <v>5851590.1500000004</v>
      </c>
      <c r="AG319" s="17">
        <v>5948154.5</v>
      </c>
      <c r="AH319" s="17">
        <v>6033006.0800000001</v>
      </c>
      <c r="AI319" s="17">
        <v>6090452.1799999997</v>
      </c>
      <c r="AJ319" s="17">
        <f t="shared" si="139"/>
        <v>6064880</v>
      </c>
      <c r="AL319" s="18">
        <v>2135.2919999999999</v>
      </c>
      <c r="AM319" s="17">
        <f t="shared" si="142"/>
        <v>4160863.7680030824</v>
      </c>
      <c r="AN319" s="129">
        <f t="shared" si="143"/>
        <v>1544673.1119969175</v>
      </c>
      <c r="AO319" s="21">
        <f t="shared" si="144"/>
        <v>1.3712385692306024</v>
      </c>
      <c r="AP319" s="18">
        <v>2135.761</v>
      </c>
      <c r="AQ319" s="17">
        <f t="shared" si="145"/>
        <v>4305591.866818537</v>
      </c>
      <c r="AR319" s="129">
        <f t="shared" si="146"/>
        <v>1545998.2831814634</v>
      </c>
      <c r="AS319" s="21">
        <f t="shared" si="147"/>
        <v>1.3590675407708404</v>
      </c>
      <c r="AT319" s="18">
        <v>2330.326</v>
      </c>
      <c r="AU319" s="17">
        <f t="shared" si="148"/>
        <v>4687780.6666928679</v>
      </c>
      <c r="AV319" s="129">
        <f t="shared" si="149"/>
        <v>1260373.8333071321</v>
      </c>
      <c r="AW319" s="21">
        <f t="shared" si="150"/>
        <v>1.268863652743442</v>
      </c>
      <c r="AX319" s="18">
        <v>2399.4560000000001</v>
      </c>
      <c r="AY319" s="17">
        <f t="shared" si="151"/>
        <v>4965176.2272634385</v>
      </c>
      <c r="AZ319" s="129">
        <f t="shared" si="152"/>
        <v>1067829.8527365616</v>
      </c>
      <c r="BA319" s="21">
        <f t="shared" si="153"/>
        <v>1.2150638373867138</v>
      </c>
      <c r="BB319" s="18">
        <v>2094.7289999999998</v>
      </c>
      <c r="BC319" s="17">
        <f t="shared" si="154"/>
        <v>4442912.4639258431</v>
      </c>
      <c r="BD319" s="129">
        <f t="shared" si="155"/>
        <v>1647539.7160741566</v>
      </c>
      <c r="BE319" s="21">
        <f t="shared" si="156"/>
        <v>1.3708242576128449</v>
      </c>
      <c r="BF319" s="218">
        <v>2004.3630000000001</v>
      </c>
      <c r="BG319" s="17">
        <f t="shared" si="157"/>
        <v>4213971.6912996862</v>
      </c>
      <c r="BH319" s="129">
        <f t="shared" si="158"/>
        <v>1850908.3087003138</v>
      </c>
      <c r="BI319" s="219">
        <f t="shared" si="159"/>
        <v>1.4392313105761398</v>
      </c>
      <c r="BN319" s="241">
        <f t="shared" si="160"/>
        <v>146053.27000000048</v>
      </c>
      <c r="BO319" s="241">
        <f t="shared" si="161"/>
        <v>96564.349999999627</v>
      </c>
      <c r="BP319" s="241">
        <f t="shared" si="162"/>
        <v>84851.580000000075</v>
      </c>
      <c r="BQ319" s="241">
        <f t="shared" si="163"/>
        <v>57446.099999999627</v>
      </c>
      <c r="BR319" s="241">
        <f t="shared" si="164"/>
        <v>-25572.179999999702</v>
      </c>
    </row>
    <row r="320" spans="1:70" x14ac:dyDescent="0.25">
      <c r="A320" s="127">
        <v>118402603</v>
      </c>
      <c r="B320" t="s">
        <v>314</v>
      </c>
      <c r="C320" t="s">
        <v>245</v>
      </c>
      <c r="D320">
        <v>118402603</v>
      </c>
      <c r="E320" s="127">
        <f t="shared" si="140"/>
        <v>0</v>
      </c>
      <c r="F320" s="17">
        <v>10344202.369999999</v>
      </c>
      <c r="H320" s="17">
        <f t="shared" si="132"/>
        <v>10344202.369999999</v>
      </c>
      <c r="I320" s="128">
        <f t="shared" si="133"/>
        <v>1.8662816671117749E-3</v>
      </c>
      <c r="J320" s="17">
        <v>10344209.35</v>
      </c>
      <c r="K320" s="128">
        <f t="shared" si="134"/>
        <v>1.8663733188331903E-3</v>
      </c>
      <c r="L320" s="17">
        <v>10344209.35</v>
      </c>
      <c r="M320" s="128">
        <f t="shared" si="135"/>
        <v>1.8663733188331903E-3</v>
      </c>
      <c r="N320" s="17">
        <v>10344209.35</v>
      </c>
      <c r="O320" s="128">
        <f t="shared" si="136"/>
        <v>1.8616707694948758E-3</v>
      </c>
      <c r="P320" s="17">
        <v>10344209.35</v>
      </c>
      <c r="Q320" s="128">
        <f t="shared" si="137"/>
        <v>1.8616707529836561E-3</v>
      </c>
      <c r="R320" s="217">
        <v>10344209.35</v>
      </c>
      <c r="S320" s="128">
        <f t="shared" si="138"/>
        <v>1.8616707529836561E-3</v>
      </c>
      <c r="V320" s="17">
        <v>269778.25</v>
      </c>
      <c r="W320" s="17">
        <v>623627.68000000005</v>
      </c>
      <c r="X320" s="17">
        <v>838006.96</v>
      </c>
      <c r="Y320" s="17">
        <v>934708.06</v>
      </c>
      <c r="Z320" s="17">
        <v>984867.62</v>
      </c>
      <c r="AA320" s="17">
        <v>1052294.8</v>
      </c>
      <c r="AB320" s="17"/>
      <c r="AD320" s="17">
        <f t="shared" si="141"/>
        <v>269778.25</v>
      </c>
      <c r="AE320" s="17">
        <v>10613980.619999999</v>
      </c>
      <c r="AF320" s="17">
        <v>10967837.029999999</v>
      </c>
      <c r="AG320" s="17">
        <v>11182216.310000001</v>
      </c>
      <c r="AH320" s="17">
        <v>11278676.67</v>
      </c>
      <c r="AI320" s="17">
        <v>11329076.970000001</v>
      </c>
      <c r="AJ320" s="17">
        <f t="shared" si="139"/>
        <v>11396504</v>
      </c>
      <c r="AL320" s="18">
        <v>5173.6710000000003</v>
      </c>
      <c r="AM320" s="17">
        <f t="shared" si="142"/>
        <v>10081497.149555318</v>
      </c>
      <c r="AN320" s="129">
        <f t="shared" si="143"/>
        <v>532483.47044468112</v>
      </c>
      <c r="AO320" s="21">
        <f t="shared" si="144"/>
        <v>1.0528178962455164</v>
      </c>
      <c r="AP320" s="18">
        <v>5174.6450000000004</v>
      </c>
      <c r="AQ320" s="17">
        <f t="shared" si="145"/>
        <v>10431836.439411158</v>
      </c>
      <c r="AR320" s="129">
        <f t="shared" si="146"/>
        <v>536000.59058884159</v>
      </c>
      <c r="AS320" s="21">
        <f t="shared" si="147"/>
        <v>1.0513812303041723</v>
      </c>
      <c r="AT320" s="18">
        <v>5517.125</v>
      </c>
      <c r="AU320" s="17">
        <f t="shared" si="148"/>
        <v>11098478.02870838</v>
      </c>
      <c r="AV320" s="129">
        <f t="shared" si="149"/>
        <v>83738.281291620806</v>
      </c>
      <c r="AW320" s="21">
        <f t="shared" si="150"/>
        <v>1.0075450238379546</v>
      </c>
      <c r="AX320" s="18">
        <v>5109.7659999999996</v>
      </c>
      <c r="AY320" s="17">
        <f t="shared" si="151"/>
        <v>10573600.295266505</v>
      </c>
      <c r="AZ320" s="129">
        <f t="shared" si="152"/>
        <v>705076.37473349459</v>
      </c>
      <c r="BA320" s="21">
        <f t="shared" si="153"/>
        <v>1.0666827149735494</v>
      </c>
      <c r="BB320" s="18">
        <v>4157.1949999999997</v>
      </c>
      <c r="BC320" s="17">
        <f t="shared" si="154"/>
        <v>8817395.2241412587</v>
      </c>
      <c r="BD320" s="129">
        <f t="shared" si="155"/>
        <v>2511681.7458587419</v>
      </c>
      <c r="BE320" s="21">
        <f t="shared" si="156"/>
        <v>1.284855298193051</v>
      </c>
      <c r="BF320" s="218">
        <v>4481.1000000000004</v>
      </c>
      <c r="BG320" s="17">
        <f t="shared" si="157"/>
        <v>9421062.2256961558</v>
      </c>
      <c r="BH320" s="129">
        <f t="shared" si="158"/>
        <v>1975441.7743038442</v>
      </c>
      <c r="BI320" s="219">
        <f t="shared" si="159"/>
        <v>1.2096835502174885</v>
      </c>
      <c r="BN320" s="241">
        <f t="shared" si="160"/>
        <v>353856.41000000015</v>
      </c>
      <c r="BO320" s="241">
        <f t="shared" si="161"/>
        <v>214379.28000000119</v>
      </c>
      <c r="BP320" s="241">
        <f t="shared" si="162"/>
        <v>96460.359999999404</v>
      </c>
      <c r="BQ320" s="241">
        <f t="shared" si="163"/>
        <v>50400.300000000745</v>
      </c>
      <c r="BR320" s="241">
        <f t="shared" si="164"/>
        <v>67427.029999999329</v>
      </c>
    </row>
    <row r="321" spans="1:70" x14ac:dyDescent="0.25">
      <c r="A321" s="127">
        <v>118403003</v>
      </c>
      <c r="B321" t="s">
        <v>324</v>
      </c>
      <c r="C321" t="s">
        <v>245</v>
      </c>
      <c r="D321">
        <v>118403003</v>
      </c>
      <c r="E321" s="127">
        <f t="shared" si="140"/>
        <v>0</v>
      </c>
      <c r="F321" s="17">
        <v>6990059.25</v>
      </c>
      <c r="H321" s="17">
        <f t="shared" si="132"/>
        <v>6990059.25</v>
      </c>
      <c r="I321" s="128">
        <f t="shared" si="133"/>
        <v>1.2611334314315125E-3</v>
      </c>
      <c r="J321" s="17">
        <v>6990163.7599999998</v>
      </c>
      <c r="K321" s="128">
        <f t="shared" si="134"/>
        <v>1.2612133701585121E-3</v>
      </c>
      <c r="L321" s="17">
        <v>6990163.7599999998</v>
      </c>
      <c r="M321" s="128">
        <f t="shared" si="135"/>
        <v>1.2612133701585121E-3</v>
      </c>
      <c r="N321" s="17">
        <v>6990163.7599999998</v>
      </c>
      <c r="O321" s="128">
        <f t="shared" si="136"/>
        <v>1.258035593215676E-3</v>
      </c>
      <c r="P321" s="17">
        <v>6990163.7599999998</v>
      </c>
      <c r="Q321" s="128">
        <f t="shared" si="137"/>
        <v>1.258035582058117E-3</v>
      </c>
      <c r="R321" s="217">
        <v>6990163.7599999998</v>
      </c>
      <c r="S321" s="128">
        <f t="shared" si="138"/>
        <v>1.258035582058117E-3</v>
      </c>
      <c r="V321" s="17">
        <v>242321.7</v>
      </c>
      <c r="W321" s="17">
        <v>560294.34</v>
      </c>
      <c r="X321" s="17">
        <v>790544.67</v>
      </c>
      <c r="Y321" s="17">
        <v>921415.07</v>
      </c>
      <c r="Z321" s="17">
        <v>1327061.68</v>
      </c>
      <c r="AA321" s="17">
        <v>1121328.5900000001</v>
      </c>
      <c r="AB321" s="17"/>
      <c r="AD321" s="17">
        <f t="shared" si="141"/>
        <v>242321.70000000019</v>
      </c>
      <c r="AE321" s="17">
        <v>7232380.9500000002</v>
      </c>
      <c r="AF321" s="17">
        <v>7550458.0999999996</v>
      </c>
      <c r="AG321" s="17">
        <v>7780708.4299999997</v>
      </c>
      <c r="AH321" s="17">
        <v>7911330.1299999999</v>
      </c>
      <c r="AI321" s="17">
        <v>8317225.4400000004</v>
      </c>
      <c r="AJ321" s="17">
        <f t="shared" si="139"/>
        <v>8111492</v>
      </c>
      <c r="AL321" s="18">
        <v>4647.1229999999996</v>
      </c>
      <c r="AM321" s="17">
        <f t="shared" si="142"/>
        <v>9055457.3876330666</v>
      </c>
      <c r="AN321" s="129">
        <f t="shared" si="143"/>
        <v>-1823076.4376330664</v>
      </c>
      <c r="AO321" s="21">
        <f t="shared" si="144"/>
        <v>0.79867649312525935</v>
      </c>
      <c r="AP321" s="18">
        <v>4649.1270000000004</v>
      </c>
      <c r="AQ321" s="17">
        <f t="shared" si="145"/>
        <v>9372417.3252561819</v>
      </c>
      <c r="AR321" s="129">
        <f t="shared" si="146"/>
        <v>-1821959.2252561823</v>
      </c>
      <c r="AS321" s="21">
        <f t="shared" si="147"/>
        <v>0.80560412943345094</v>
      </c>
      <c r="AT321" s="18">
        <v>5204.6509999999998</v>
      </c>
      <c r="AU321" s="17">
        <f t="shared" si="148"/>
        <v>10469892.338961886</v>
      </c>
      <c r="AV321" s="129">
        <f t="shared" si="149"/>
        <v>-2689183.9089618865</v>
      </c>
      <c r="AW321" s="21">
        <f t="shared" si="150"/>
        <v>0.74315075820268417</v>
      </c>
      <c r="AX321" s="18">
        <v>5037.0349999999999</v>
      </c>
      <c r="AY321" s="17">
        <f t="shared" si="151"/>
        <v>10423098.584801678</v>
      </c>
      <c r="AZ321" s="129">
        <f t="shared" si="152"/>
        <v>-2511768.4548016777</v>
      </c>
      <c r="BA321" s="21">
        <f t="shared" si="153"/>
        <v>0.75901902544947775</v>
      </c>
      <c r="BB321" s="18">
        <v>5601.62</v>
      </c>
      <c r="BC321" s="17">
        <f t="shared" si="154"/>
        <v>11881015.308508301</v>
      </c>
      <c r="BD321" s="129">
        <f t="shared" si="155"/>
        <v>-3563789.8685083007</v>
      </c>
      <c r="BE321" s="21">
        <f t="shared" si="156"/>
        <v>0.70004332323718332</v>
      </c>
      <c r="BF321" s="218">
        <v>4775.0739999999996</v>
      </c>
      <c r="BG321" s="17">
        <f t="shared" si="157"/>
        <v>10039113.004910367</v>
      </c>
      <c r="BH321" s="129">
        <f t="shared" si="158"/>
        <v>-1927621.0049103666</v>
      </c>
      <c r="BI321" s="219">
        <f t="shared" si="159"/>
        <v>0.80798891256951466</v>
      </c>
      <c r="BN321" s="241">
        <f t="shared" si="160"/>
        <v>318077.14999999944</v>
      </c>
      <c r="BO321" s="241">
        <f t="shared" si="161"/>
        <v>230250.33000000007</v>
      </c>
      <c r="BP321" s="241">
        <f t="shared" si="162"/>
        <v>130621.70000000019</v>
      </c>
      <c r="BQ321" s="241">
        <f t="shared" si="163"/>
        <v>405895.31000000052</v>
      </c>
      <c r="BR321" s="241">
        <f t="shared" si="164"/>
        <v>-205733.44000000041</v>
      </c>
    </row>
    <row r="322" spans="1:70" x14ac:dyDescent="0.25">
      <c r="A322" s="127">
        <v>118403302</v>
      </c>
      <c r="B322" t="s">
        <v>331</v>
      </c>
      <c r="C322" t="s">
        <v>245</v>
      </c>
      <c r="D322">
        <v>118403302</v>
      </c>
      <c r="E322" s="127">
        <f t="shared" si="140"/>
        <v>0</v>
      </c>
      <c r="F322" s="17">
        <v>34050998.850000001</v>
      </c>
      <c r="H322" s="17">
        <f t="shared" ref="H322:H385" si="165">F322+G322</f>
        <v>34050998.850000001</v>
      </c>
      <c r="I322" s="128">
        <f t="shared" ref="I322:I385" si="166">H322/H$503</f>
        <v>6.1434176002686941E-3</v>
      </c>
      <c r="J322" s="17">
        <v>34050295.590000004</v>
      </c>
      <c r="K322" s="128">
        <f t="shared" ref="K322:K385" si="167">J322/J$503</f>
        <v>6.1435882663723792E-3</v>
      </c>
      <c r="L322" s="17">
        <v>34050295.590000004</v>
      </c>
      <c r="M322" s="128">
        <f t="shared" ref="M322:M385" si="168">L322/L$503</f>
        <v>6.1435882663723792E-3</v>
      </c>
      <c r="N322" s="17">
        <v>34050295.590000004</v>
      </c>
      <c r="O322" s="128">
        <f t="shared" ref="O322:O385" si="169">N322/N$503</f>
        <v>6.1281087657572668E-3</v>
      </c>
      <c r="P322" s="17">
        <v>34050295.590000004</v>
      </c>
      <c r="Q322" s="128">
        <f t="shared" ref="Q322:Q385" si="170">P322/P$503</f>
        <v>6.1281087114068676E-3</v>
      </c>
      <c r="R322" s="217">
        <v>34050295.590000004</v>
      </c>
      <c r="S322" s="128">
        <f t="shared" ref="S322:S385" si="171">R322/R$503</f>
        <v>6.1281087114068676E-3</v>
      </c>
      <c r="V322" s="17">
        <v>1398359.46</v>
      </c>
      <c r="W322" s="17">
        <v>3248140.75</v>
      </c>
      <c r="X322" s="17">
        <v>3486045.59</v>
      </c>
      <c r="Y322" s="17">
        <v>4333129.96</v>
      </c>
      <c r="Z322" s="17">
        <v>5737380.5700000003</v>
      </c>
      <c r="AA322" s="17">
        <v>6509122.3600000003</v>
      </c>
      <c r="AB322" s="17"/>
      <c r="AD322" s="17">
        <f t="shared" si="141"/>
        <v>1398359.4600000009</v>
      </c>
      <c r="AE322" s="17">
        <v>35449358.310000002</v>
      </c>
      <c r="AF322" s="17">
        <v>37298436.340000004</v>
      </c>
      <c r="AG322" s="17">
        <v>37536341.18</v>
      </c>
      <c r="AH322" s="17">
        <v>38382382.899999999</v>
      </c>
      <c r="AI322" s="17">
        <v>39787676.159999996</v>
      </c>
      <c r="AJ322" s="17">
        <f t="shared" ref="AJ322:AJ385" si="172">ROUND(AA322+R322,0)</f>
        <v>40559418</v>
      </c>
      <c r="AL322" s="18">
        <v>26817.030999999999</v>
      </c>
      <c r="AM322" s="17">
        <f t="shared" si="142"/>
        <v>52256090.807868652</v>
      </c>
      <c r="AN322" s="129">
        <f t="shared" si="143"/>
        <v>-16806732.49786865</v>
      </c>
      <c r="AO322" s="21">
        <f t="shared" si="144"/>
        <v>0.67837753957404878</v>
      </c>
      <c r="AP322" s="18">
        <v>26951.938999999998</v>
      </c>
      <c r="AQ322" s="17">
        <f t="shared" si="145"/>
        <v>54333817.94750879</v>
      </c>
      <c r="AR322" s="129">
        <f t="shared" si="146"/>
        <v>-17035381.607508786</v>
      </c>
      <c r="AS322" s="21">
        <f t="shared" si="147"/>
        <v>0.68646816566495561</v>
      </c>
      <c r="AT322" s="18">
        <v>22950.823</v>
      </c>
      <c r="AU322" s="17">
        <f t="shared" si="148"/>
        <v>46168829.744889773</v>
      </c>
      <c r="AV322" s="129">
        <f t="shared" si="149"/>
        <v>-8632488.5648897737</v>
      </c>
      <c r="AW322" s="21">
        <f t="shared" si="150"/>
        <v>0.81302344866462062</v>
      </c>
      <c r="AX322" s="18">
        <v>23688.311000000002</v>
      </c>
      <c r="AY322" s="17">
        <f t="shared" si="151"/>
        <v>49018043.523708291</v>
      </c>
      <c r="AZ322" s="129">
        <f t="shared" si="152"/>
        <v>-10635660.623708293</v>
      </c>
      <c r="BA322" s="21">
        <f t="shared" si="153"/>
        <v>0.78302559916402614</v>
      </c>
      <c r="BB322" s="18">
        <v>24217.883999999998</v>
      </c>
      <c r="BC322" s="17">
        <f t="shared" si="154"/>
        <v>51366042.420528032</v>
      </c>
      <c r="BD322" s="129">
        <f t="shared" si="155"/>
        <v>-11578366.260528035</v>
      </c>
      <c r="BE322" s="21">
        <f t="shared" si="156"/>
        <v>0.77459103884746949</v>
      </c>
      <c r="BF322" s="218">
        <v>27718.494999999999</v>
      </c>
      <c r="BG322" s="17">
        <f t="shared" si="157"/>
        <v>58275348.953972846</v>
      </c>
      <c r="BH322" s="129">
        <f t="shared" si="158"/>
        <v>-17715930.953972846</v>
      </c>
      <c r="BI322" s="219">
        <f t="shared" si="159"/>
        <v>0.69599614121632669</v>
      </c>
      <c r="BN322" s="241">
        <f t="shared" si="160"/>
        <v>1849078.0300000012</v>
      </c>
      <c r="BO322" s="241">
        <f t="shared" si="161"/>
        <v>237904.83999999613</v>
      </c>
      <c r="BP322" s="241">
        <f t="shared" si="162"/>
        <v>846041.71999999881</v>
      </c>
      <c r="BQ322" s="241">
        <f t="shared" si="163"/>
        <v>1405293.2599999979</v>
      </c>
      <c r="BR322" s="241">
        <f t="shared" si="164"/>
        <v>771741.84000000358</v>
      </c>
    </row>
    <row r="323" spans="1:70" x14ac:dyDescent="0.25">
      <c r="A323" s="127">
        <v>118403903</v>
      </c>
      <c r="B323" t="s">
        <v>368</v>
      </c>
      <c r="C323" t="s">
        <v>245</v>
      </c>
      <c r="D323">
        <v>118403903</v>
      </c>
      <c r="E323" s="127">
        <f t="shared" ref="E323:E386" si="173">D323-A323</f>
        <v>0</v>
      </c>
      <c r="F323" s="17">
        <v>6594018.3300000001</v>
      </c>
      <c r="H323" s="17">
        <f t="shared" si="165"/>
        <v>6594018.3300000001</v>
      </c>
      <c r="I323" s="128">
        <f t="shared" si="166"/>
        <v>1.1896804685075011E-3</v>
      </c>
      <c r="J323" s="17">
        <v>6594018.3300000001</v>
      </c>
      <c r="K323" s="128">
        <f t="shared" si="167"/>
        <v>1.189738090036721E-3</v>
      </c>
      <c r="L323" s="17">
        <v>6594018.3300000001</v>
      </c>
      <c r="M323" s="128">
        <f t="shared" si="168"/>
        <v>1.189738090036721E-3</v>
      </c>
      <c r="N323" s="17">
        <v>6594018.3300000001</v>
      </c>
      <c r="O323" s="128">
        <f t="shared" si="169"/>
        <v>1.1867404035548078E-3</v>
      </c>
      <c r="P323" s="17">
        <v>6594018.3300000001</v>
      </c>
      <c r="Q323" s="128">
        <f t="shared" si="170"/>
        <v>1.186740393029568E-3</v>
      </c>
      <c r="R323" s="217">
        <v>6594018.3300000001</v>
      </c>
      <c r="S323" s="128">
        <f t="shared" si="171"/>
        <v>1.186740393029568E-3</v>
      </c>
      <c r="V323" s="17">
        <v>92134.19</v>
      </c>
      <c r="W323" s="17">
        <v>212995.82</v>
      </c>
      <c r="X323" s="17">
        <v>254594.48</v>
      </c>
      <c r="Y323" s="17">
        <v>317184.65000000002</v>
      </c>
      <c r="Z323" s="17">
        <v>324578.62</v>
      </c>
      <c r="AA323" s="17">
        <v>317898.65999999997</v>
      </c>
      <c r="AB323" s="17"/>
      <c r="AD323" s="17">
        <f t="shared" ref="AD323:AD386" si="174">AE323-F323</f>
        <v>92134.189999999478</v>
      </c>
      <c r="AE323" s="17">
        <v>6686152.5199999996</v>
      </c>
      <c r="AF323" s="17">
        <v>6807014.1500000004</v>
      </c>
      <c r="AG323" s="17">
        <v>6848612.8099999996</v>
      </c>
      <c r="AH323" s="17">
        <v>6911126.8700000001</v>
      </c>
      <c r="AI323" s="17">
        <v>6918596.9500000002</v>
      </c>
      <c r="AJ323" s="17">
        <f t="shared" si="172"/>
        <v>6911917</v>
      </c>
      <c r="AL323" s="18">
        <v>1766.903</v>
      </c>
      <c r="AM323" s="17">
        <f t="shared" ref="AM323:AM386" si="175">AL323/$AL$503*$AE$503</f>
        <v>3443015.1352957585</v>
      </c>
      <c r="AN323" s="129">
        <f t="shared" ref="AN323:AN386" si="176">AE323-AM323</f>
        <v>3243137.3847042411</v>
      </c>
      <c r="AO323" s="21">
        <f t="shared" ref="AO323:AO386" si="177">AE323/AM323</f>
        <v>1.9419468858726503</v>
      </c>
      <c r="AP323" s="18">
        <v>1767.365</v>
      </c>
      <c r="AQ323" s="17">
        <f t="shared" ref="AQ323:AQ386" si="178">AP323/AP$503*AF$503</f>
        <v>3562923.1780614709</v>
      </c>
      <c r="AR323" s="129">
        <f t="shared" ref="AR323:AR386" si="179">AF323-AQ323</f>
        <v>3244090.9719385295</v>
      </c>
      <c r="AS323" s="21">
        <f t="shared" ref="AS323:AS386" si="180">AF323/AQ323</f>
        <v>1.9105138701597228</v>
      </c>
      <c r="AT323" s="18">
        <v>1676.155</v>
      </c>
      <c r="AU323" s="17">
        <f t="shared" ref="AU323:AU386" si="181">AT323/AT$503*AG$503</f>
        <v>3371823.0854312158</v>
      </c>
      <c r="AV323" s="129">
        <f t="shared" ref="AV323:AV386" si="182">AG323-AU323</f>
        <v>3476789.7245687838</v>
      </c>
      <c r="AW323" s="21">
        <f t="shared" ref="AW323:AW386" si="183">AG323/AU323</f>
        <v>2.0311305298285376</v>
      </c>
      <c r="AX323" s="18">
        <v>1733.9829999999999</v>
      </c>
      <c r="AY323" s="17">
        <f t="shared" ref="AY323:AY386" si="184">AX323/AX$503*AH$503</f>
        <v>3588117.9609373701</v>
      </c>
      <c r="AZ323" s="129">
        <f t="shared" ref="AZ323:AZ386" si="185">AH323-AY323</f>
        <v>3323008.90906263</v>
      </c>
      <c r="BA323" s="21">
        <f t="shared" ref="BA323:BA386" si="186">AH323/AY323</f>
        <v>1.9261147334728421</v>
      </c>
      <c r="BB323" s="18">
        <v>1370.069</v>
      </c>
      <c r="BC323" s="17">
        <f t="shared" ref="BC323:BC386" si="187">BB323/BB$503*AI$503</f>
        <v>2905911.2832917366</v>
      </c>
      <c r="BD323" s="129">
        <f t="shared" ref="BD323:BD386" si="188">AI323-BC323</f>
        <v>4012685.6667082636</v>
      </c>
      <c r="BE323" s="21">
        <f t="shared" ref="BE323:BE386" si="189">AI323/BC323</f>
        <v>2.3808699838085916</v>
      </c>
      <c r="BF323" s="218">
        <v>1353.742</v>
      </c>
      <c r="BG323" s="17">
        <f t="shared" ref="BG323:BG386" si="190">BF323/BF$503*AJ$503</f>
        <v>2846106.451437898</v>
      </c>
      <c r="BH323" s="129">
        <f t="shared" ref="BH323:BH386" si="191">AJ323-BG323</f>
        <v>4065810.548562102</v>
      </c>
      <c r="BI323" s="219">
        <f t="shared" ref="BI323:BI386" si="192">AJ323/BG323</f>
        <v>2.4285518191028976</v>
      </c>
      <c r="BN323" s="241">
        <f t="shared" ref="BN323:BN386" si="193">AF323-AE323</f>
        <v>120861.63000000082</v>
      </c>
      <c r="BO323" s="241">
        <f t="shared" ref="BO323:BO386" si="194">AG323-AF323</f>
        <v>41598.659999999218</v>
      </c>
      <c r="BP323" s="241">
        <f t="shared" ref="BP323:BP386" si="195">AH323-AG323</f>
        <v>62514.060000000522</v>
      </c>
      <c r="BQ323" s="241">
        <f t="shared" ref="BQ323:BQ386" si="196">AI323-AH323</f>
        <v>7470.0800000000745</v>
      </c>
      <c r="BR323" s="241">
        <f t="shared" ref="BR323:BR386" si="197">AJ323-AI323</f>
        <v>-6679.9500000001863</v>
      </c>
    </row>
    <row r="324" spans="1:70" x14ac:dyDescent="0.25">
      <c r="A324" s="127">
        <v>118406003</v>
      </c>
      <c r="B324" t="s">
        <v>458</v>
      </c>
      <c r="C324" t="s">
        <v>245</v>
      </c>
      <c r="D324">
        <v>118406003</v>
      </c>
      <c r="E324" s="127">
        <f t="shared" si="173"/>
        <v>0</v>
      </c>
      <c r="F324" s="17">
        <v>6982964.2699999996</v>
      </c>
      <c r="H324" s="17">
        <f t="shared" si="165"/>
        <v>6982964.2699999996</v>
      </c>
      <c r="I324" s="128">
        <f t="shared" si="166"/>
        <v>1.2598533683943732E-3</v>
      </c>
      <c r="J324" s="17">
        <v>6982974.3099999996</v>
      </c>
      <c r="K324" s="128">
        <f t="shared" si="167"/>
        <v>1.2599162001957749E-3</v>
      </c>
      <c r="L324" s="17">
        <v>6982974.3099999996</v>
      </c>
      <c r="M324" s="128">
        <f t="shared" si="168"/>
        <v>1.2599162001957749E-3</v>
      </c>
      <c r="N324" s="17">
        <v>6982974.3099999996</v>
      </c>
      <c r="O324" s="128">
        <f t="shared" si="169"/>
        <v>1.2567416916267891E-3</v>
      </c>
      <c r="P324" s="17">
        <v>6982974.3099999996</v>
      </c>
      <c r="Q324" s="128">
        <f t="shared" si="170"/>
        <v>1.2567416804807054E-3</v>
      </c>
      <c r="R324" s="217">
        <v>6982974.3099999996</v>
      </c>
      <c r="S324" s="128">
        <f t="shared" si="171"/>
        <v>1.2567416804807054E-3</v>
      </c>
      <c r="V324" s="17">
        <v>67045.72</v>
      </c>
      <c r="W324" s="17">
        <v>154953.60999999999</v>
      </c>
      <c r="X324" s="17">
        <v>212035.71</v>
      </c>
      <c r="Y324" s="17">
        <v>208784.18</v>
      </c>
      <c r="Z324" s="17">
        <v>250010.08</v>
      </c>
      <c r="AA324" s="17">
        <v>214749.06</v>
      </c>
      <c r="AB324" s="17"/>
      <c r="AD324" s="17">
        <f t="shared" si="174"/>
        <v>67045.720000000671</v>
      </c>
      <c r="AE324" s="17">
        <v>7050009.9900000002</v>
      </c>
      <c r="AF324" s="17">
        <v>7137927.9199999999</v>
      </c>
      <c r="AG324" s="17">
        <v>7195010.0199999996</v>
      </c>
      <c r="AH324" s="17">
        <v>7191708.0199999996</v>
      </c>
      <c r="AI324" s="17">
        <v>7232984.3899999997</v>
      </c>
      <c r="AJ324" s="17">
        <f t="shared" si="172"/>
        <v>7197723</v>
      </c>
      <c r="AL324" s="18">
        <v>1285.769</v>
      </c>
      <c r="AM324" s="17">
        <f t="shared" si="175"/>
        <v>2505469.8121482003</v>
      </c>
      <c r="AN324" s="129">
        <f t="shared" si="176"/>
        <v>4544540.1778517999</v>
      </c>
      <c r="AO324" s="21">
        <f t="shared" si="177"/>
        <v>2.8138475090846504</v>
      </c>
      <c r="AP324" s="18">
        <v>1285.751</v>
      </c>
      <c r="AQ324" s="17">
        <f t="shared" si="178"/>
        <v>2592012.4247768363</v>
      </c>
      <c r="AR324" s="129">
        <f t="shared" si="179"/>
        <v>4545915.4952231636</v>
      </c>
      <c r="AS324" s="21">
        <f t="shared" si="180"/>
        <v>2.7538170156011317</v>
      </c>
      <c r="AT324" s="18">
        <v>1395.9639999999999</v>
      </c>
      <c r="AU324" s="17">
        <f t="shared" si="181"/>
        <v>2808179.2206752365</v>
      </c>
      <c r="AV324" s="129">
        <f t="shared" si="182"/>
        <v>4386830.799324763</v>
      </c>
      <c r="AW324" s="21">
        <f t="shared" si="183"/>
        <v>2.5621619756412608</v>
      </c>
      <c r="AX324" s="18">
        <v>1141.3779999999999</v>
      </c>
      <c r="AY324" s="17">
        <f t="shared" si="184"/>
        <v>2361844.8981441995</v>
      </c>
      <c r="AZ324" s="129">
        <f t="shared" si="185"/>
        <v>4829863.1218558</v>
      </c>
      <c r="BA324" s="21">
        <f t="shared" si="186"/>
        <v>3.0449535554391507</v>
      </c>
      <c r="BB324" s="18">
        <v>1055.31</v>
      </c>
      <c r="BC324" s="17">
        <f t="shared" si="187"/>
        <v>2238308.608085142</v>
      </c>
      <c r="BD324" s="129">
        <f t="shared" si="188"/>
        <v>4994675.7819148581</v>
      </c>
      <c r="BE324" s="21">
        <f t="shared" si="189"/>
        <v>3.2314509106891069</v>
      </c>
      <c r="BF324" s="218">
        <v>914.48900000000003</v>
      </c>
      <c r="BG324" s="17">
        <f t="shared" si="190"/>
        <v>1922621.1808963541</v>
      </c>
      <c r="BH324" s="129">
        <f t="shared" si="191"/>
        <v>5275101.8191036461</v>
      </c>
      <c r="BI324" s="219">
        <f t="shared" si="192"/>
        <v>3.7437031649907841</v>
      </c>
      <c r="BN324" s="241">
        <f t="shared" si="193"/>
        <v>87917.929999999702</v>
      </c>
      <c r="BO324" s="241">
        <f t="shared" si="194"/>
        <v>57082.099999999627</v>
      </c>
      <c r="BP324" s="241">
        <f t="shared" si="195"/>
        <v>-3302</v>
      </c>
      <c r="BQ324" s="241">
        <f t="shared" si="196"/>
        <v>41276.370000000112</v>
      </c>
      <c r="BR324" s="241">
        <f t="shared" si="197"/>
        <v>-35261.389999999665</v>
      </c>
    </row>
    <row r="325" spans="1:70" x14ac:dyDescent="0.25">
      <c r="A325" s="127">
        <v>118406602</v>
      </c>
      <c r="B325" t="s">
        <v>496</v>
      </c>
      <c r="C325" t="s">
        <v>245</v>
      </c>
      <c r="D325">
        <v>118406602</v>
      </c>
      <c r="E325" s="127">
        <f t="shared" si="173"/>
        <v>0</v>
      </c>
      <c r="F325" s="17">
        <v>9102035.4199999999</v>
      </c>
      <c r="H325" s="17">
        <f t="shared" si="165"/>
        <v>9102035.4199999999</v>
      </c>
      <c r="I325" s="128">
        <f t="shared" si="166"/>
        <v>1.6421722265423956E-3</v>
      </c>
      <c r="J325" s="17">
        <v>9102046.4900000002</v>
      </c>
      <c r="K325" s="128">
        <f t="shared" si="167"/>
        <v>1.6422537615903231E-3</v>
      </c>
      <c r="L325" s="17">
        <v>9102046.4900000002</v>
      </c>
      <c r="M325" s="128">
        <f t="shared" si="168"/>
        <v>1.6422537615903231E-3</v>
      </c>
      <c r="N325" s="17">
        <v>9102046.4900000002</v>
      </c>
      <c r="O325" s="128">
        <f t="shared" si="169"/>
        <v>1.638115908106252E-3</v>
      </c>
      <c r="P325" s="17">
        <v>9102046.4900000002</v>
      </c>
      <c r="Q325" s="128">
        <f t="shared" si="170"/>
        <v>1.6381158935777479E-3</v>
      </c>
      <c r="R325" s="217">
        <v>9102046.4900000002</v>
      </c>
      <c r="S325" s="128">
        <f t="shared" si="171"/>
        <v>1.6381158935777479E-3</v>
      </c>
      <c r="V325" s="17">
        <v>261322.93</v>
      </c>
      <c r="W325" s="17">
        <v>604337.29</v>
      </c>
      <c r="X325" s="17">
        <v>726538.76</v>
      </c>
      <c r="Y325" s="17">
        <v>902984.16</v>
      </c>
      <c r="Z325" s="17">
        <v>1024784.99</v>
      </c>
      <c r="AA325" s="17">
        <v>1112281.31</v>
      </c>
      <c r="AB325" s="17"/>
      <c r="AD325" s="17">
        <f t="shared" si="174"/>
        <v>261322.9299999997</v>
      </c>
      <c r="AE325" s="17">
        <v>9363358.3499999996</v>
      </c>
      <c r="AF325" s="17">
        <v>9706383.7799999993</v>
      </c>
      <c r="AG325" s="17">
        <v>9828585.25</v>
      </c>
      <c r="AH325" s="17">
        <v>10004813.98</v>
      </c>
      <c r="AI325" s="17">
        <v>10126831.48</v>
      </c>
      <c r="AJ325" s="17">
        <f t="shared" si="172"/>
        <v>10214328</v>
      </c>
      <c r="AL325" s="18">
        <v>5011.5190000000002</v>
      </c>
      <c r="AM325" s="17">
        <f t="shared" si="175"/>
        <v>9765525.1973777078</v>
      </c>
      <c r="AN325" s="129">
        <f t="shared" si="176"/>
        <v>-402166.84737770818</v>
      </c>
      <c r="AO325" s="21">
        <f t="shared" si="177"/>
        <v>0.95881769395406402</v>
      </c>
      <c r="AP325" s="18">
        <v>5014.58</v>
      </c>
      <c r="AQ325" s="17">
        <f t="shared" si="178"/>
        <v>10109153.066991532</v>
      </c>
      <c r="AR325" s="129">
        <f t="shared" si="179"/>
        <v>-402769.28699153289</v>
      </c>
      <c r="AS325" s="21">
        <f t="shared" si="180"/>
        <v>0.96015795939358584</v>
      </c>
      <c r="AT325" s="18">
        <v>4783.26</v>
      </c>
      <c r="AU325" s="17">
        <f t="shared" si="181"/>
        <v>9622204.683707485</v>
      </c>
      <c r="AV325" s="129">
        <f t="shared" si="182"/>
        <v>206380.56629251502</v>
      </c>
      <c r="AW325" s="21">
        <f t="shared" si="183"/>
        <v>1.0214483658450919</v>
      </c>
      <c r="AX325" s="18">
        <v>4936.4279999999999</v>
      </c>
      <c r="AY325" s="17">
        <f t="shared" si="184"/>
        <v>10214913.277508568</v>
      </c>
      <c r="AZ325" s="129">
        <f t="shared" si="185"/>
        <v>-210099.29750856757</v>
      </c>
      <c r="BA325" s="21">
        <f t="shared" si="186"/>
        <v>0.97943210169280936</v>
      </c>
      <c r="BB325" s="18">
        <v>4325.6890000000003</v>
      </c>
      <c r="BC325" s="17">
        <f t="shared" si="187"/>
        <v>9174770.375149684</v>
      </c>
      <c r="BD325" s="129">
        <f t="shared" si="188"/>
        <v>952061.10485031642</v>
      </c>
      <c r="BE325" s="21">
        <f t="shared" si="189"/>
        <v>1.1037694749755287</v>
      </c>
      <c r="BF325" s="218">
        <v>4736.5469999999996</v>
      </c>
      <c r="BG325" s="17">
        <f t="shared" si="190"/>
        <v>9958113.8608677424</v>
      </c>
      <c r="BH325" s="129">
        <f t="shared" si="191"/>
        <v>256214.13913225755</v>
      </c>
      <c r="BI325" s="219">
        <f t="shared" si="192"/>
        <v>1.0257291835293327</v>
      </c>
      <c r="BN325" s="241">
        <f t="shared" si="193"/>
        <v>343025.4299999997</v>
      </c>
      <c r="BO325" s="241">
        <f t="shared" si="194"/>
        <v>122201.47000000067</v>
      </c>
      <c r="BP325" s="241">
        <f t="shared" si="195"/>
        <v>176228.73000000045</v>
      </c>
      <c r="BQ325" s="241">
        <f t="shared" si="196"/>
        <v>122017.5</v>
      </c>
      <c r="BR325" s="241">
        <f t="shared" si="197"/>
        <v>87496.519999999553</v>
      </c>
    </row>
    <row r="326" spans="1:70" x14ac:dyDescent="0.25">
      <c r="A326" s="127">
        <v>118408852</v>
      </c>
      <c r="B326" t="s">
        <v>640</v>
      </c>
      <c r="C326" t="s">
        <v>245</v>
      </c>
      <c r="D326">
        <v>118408852</v>
      </c>
      <c r="E326" s="127">
        <f t="shared" si="173"/>
        <v>0</v>
      </c>
      <c r="F326" s="17">
        <v>23853148.739999998</v>
      </c>
      <c r="H326" s="17">
        <f t="shared" si="165"/>
        <v>23853148.739999998</v>
      </c>
      <c r="I326" s="128">
        <f t="shared" si="166"/>
        <v>4.3035405344986821E-3</v>
      </c>
      <c r="J326" s="17">
        <v>23853618.039999999</v>
      </c>
      <c r="K326" s="128">
        <f t="shared" si="167"/>
        <v>4.3038336484841214E-3</v>
      </c>
      <c r="L326" s="17">
        <v>23853618.039999999</v>
      </c>
      <c r="M326" s="128">
        <f t="shared" si="168"/>
        <v>4.3038336484841214E-3</v>
      </c>
      <c r="N326" s="17">
        <v>23853618.039999999</v>
      </c>
      <c r="O326" s="128">
        <f t="shared" si="169"/>
        <v>4.2929896282274732E-3</v>
      </c>
      <c r="P326" s="17">
        <v>23853618.039999999</v>
      </c>
      <c r="Q326" s="128">
        <f t="shared" si="170"/>
        <v>4.2929895901528056E-3</v>
      </c>
      <c r="R326" s="217">
        <v>23853618.039999999</v>
      </c>
      <c r="S326" s="128">
        <f t="shared" si="171"/>
        <v>4.2929895901528056E-3</v>
      </c>
      <c r="V326" s="17">
        <v>1355313.22</v>
      </c>
      <c r="W326" s="17">
        <v>3108042.31</v>
      </c>
      <c r="X326" s="17">
        <v>4007730.55</v>
      </c>
      <c r="Y326" s="17">
        <v>5154532.84</v>
      </c>
      <c r="Z326" s="17">
        <v>6508667.0300000003</v>
      </c>
      <c r="AA326" s="17">
        <v>6030721.9199999999</v>
      </c>
      <c r="AB326" s="17"/>
      <c r="AD326" s="17">
        <f t="shared" si="174"/>
        <v>1355313.2200000025</v>
      </c>
      <c r="AE326" s="17">
        <v>25208461.960000001</v>
      </c>
      <c r="AF326" s="17">
        <v>26961660.350000001</v>
      </c>
      <c r="AG326" s="17">
        <v>27861348.59</v>
      </c>
      <c r="AH326" s="17">
        <v>29006911.32</v>
      </c>
      <c r="AI326" s="17">
        <v>30362285.07</v>
      </c>
      <c r="AJ326" s="17">
        <f t="shared" si="172"/>
        <v>29884340</v>
      </c>
      <c r="AL326" s="18">
        <v>25991.511999999999</v>
      </c>
      <c r="AM326" s="17">
        <f t="shared" si="175"/>
        <v>50647471.426117517</v>
      </c>
      <c r="AN326" s="129">
        <f t="shared" si="176"/>
        <v>-25439009.466117516</v>
      </c>
      <c r="AO326" s="21">
        <f t="shared" si="177"/>
        <v>0.49772399786577864</v>
      </c>
      <c r="AP326" s="18">
        <v>25789.451000000001</v>
      </c>
      <c r="AQ326" s="17">
        <f t="shared" si="178"/>
        <v>51990297.826074734</v>
      </c>
      <c r="AR326" s="129">
        <f t="shared" si="179"/>
        <v>-25028637.476074733</v>
      </c>
      <c r="AS326" s="21">
        <f t="shared" si="180"/>
        <v>0.51859022697265444</v>
      </c>
      <c r="AT326" s="18">
        <v>26385.401999999998</v>
      </c>
      <c r="AU326" s="17">
        <f t="shared" si="181"/>
        <v>53077971.656549044</v>
      </c>
      <c r="AV326" s="129">
        <f t="shared" si="182"/>
        <v>-25216623.066549044</v>
      </c>
      <c r="AW326" s="21">
        <f t="shared" si="183"/>
        <v>0.52491358882894157</v>
      </c>
      <c r="AX326" s="18">
        <v>28178.752</v>
      </c>
      <c r="AY326" s="17">
        <f t="shared" si="184"/>
        <v>58310079.261445954</v>
      </c>
      <c r="AZ326" s="129">
        <f t="shared" si="185"/>
        <v>-29303167.941445954</v>
      </c>
      <c r="BA326" s="21">
        <f t="shared" si="186"/>
        <v>0.4974596448401517</v>
      </c>
      <c r="BB326" s="18">
        <v>27473.538</v>
      </c>
      <c r="BC326" s="17">
        <f t="shared" si="187"/>
        <v>58271272.517036952</v>
      </c>
      <c r="BD326" s="129">
        <f t="shared" si="188"/>
        <v>-27908987.447036952</v>
      </c>
      <c r="BE326" s="21">
        <f t="shared" si="189"/>
        <v>0.52105066113191345</v>
      </c>
      <c r="BF326" s="218">
        <v>25681.271000000001</v>
      </c>
      <c r="BG326" s="17">
        <f t="shared" si="190"/>
        <v>53992290.313977845</v>
      </c>
      <c r="BH326" s="129">
        <f t="shared" si="191"/>
        <v>-24107950.313977845</v>
      </c>
      <c r="BI326" s="219">
        <f t="shared" si="192"/>
        <v>0.55349272694704277</v>
      </c>
      <c r="BN326" s="241">
        <f t="shared" si="193"/>
        <v>1753198.3900000006</v>
      </c>
      <c r="BO326" s="241">
        <f t="shared" si="194"/>
        <v>899688.23999999836</v>
      </c>
      <c r="BP326" s="241">
        <f t="shared" si="195"/>
        <v>1145562.7300000004</v>
      </c>
      <c r="BQ326" s="241">
        <f t="shared" si="196"/>
        <v>1355373.75</v>
      </c>
      <c r="BR326" s="241">
        <f t="shared" si="197"/>
        <v>-477945.0700000003</v>
      </c>
    </row>
    <row r="327" spans="1:70" x14ac:dyDescent="0.25">
      <c r="A327" s="127">
        <v>118409203</v>
      </c>
      <c r="B327" t="s">
        <v>653</v>
      </c>
      <c r="C327" t="s">
        <v>245</v>
      </c>
      <c r="D327">
        <v>118409203</v>
      </c>
      <c r="E327" s="127">
        <f t="shared" si="173"/>
        <v>0</v>
      </c>
      <c r="F327" s="17">
        <v>7435608.6299999999</v>
      </c>
      <c r="H327" s="17">
        <f t="shared" si="165"/>
        <v>7435608.6299999999</v>
      </c>
      <c r="I327" s="128">
        <f t="shared" si="166"/>
        <v>1.3415186182196763E-3</v>
      </c>
      <c r="J327" s="17">
        <v>7435631.5800000001</v>
      </c>
      <c r="K327" s="128">
        <f t="shared" si="167"/>
        <v>1.3415877347441232E-3</v>
      </c>
      <c r="L327" s="17">
        <v>7435631.5800000001</v>
      </c>
      <c r="M327" s="128">
        <f t="shared" si="168"/>
        <v>1.3415877347441232E-3</v>
      </c>
      <c r="N327" s="17">
        <v>7435631.5800000001</v>
      </c>
      <c r="O327" s="128">
        <f t="shared" si="169"/>
        <v>1.3382074450396732E-3</v>
      </c>
      <c r="P327" s="17">
        <v>7435631.5800000001</v>
      </c>
      <c r="Q327" s="128">
        <f t="shared" si="170"/>
        <v>1.3382074331710673E-3</v>
      </c>
      <c r="R327" s="217">
        <v>7435631.5800000001</v>
      </c>
      <c r="S327" s="128">
        <f t="shared" si="171"/>
        <v>1.3382074331710673E-3</v>
      </c>
      <c r="V327" s="17">
        <v>159251.51</v>
      </c>
      <c r="W327" s="17">
        <v>367778.29</v>
      </c>
      <c r="X327" s="17">
        <v>427433.56</v>
      </c>
      <c r="Y327" s="17">
        <v>558932.39</v>
      </c>
      <c r="Z327" s="17">
        <v>663086.64</v>
      </c>
      <c r="AA327" s="17">
        <v>622215.71</v>
      </c>
      <c r="AB327" s="17"/>
      <c r="AD327" s="17">
        <f t="shared" si="174"/>
        <v>159251.50999999978</v>
      </c>
      <c r="AE327" s="17">
        <v>7594860.1399999997</v>
      </c>
      <c r="AF327" s="17">
        <v>7803409.8700000001</v>
      </c>
      <c r="AG327" s="17">
        <v>7863065.1399999997</v>
      </c>
      <c r="AH327" s="17">
        <v>7994448.6900000004</v>
      </c>
      <c r="AI327" s="17">
        <v>8098718.2199999997</v>
      </c>
      <c r="AJ327" s="17">
        <f t="shared" si="172"/>
        <v>8057847</v>
      </c>
      <c r="AL327" s="18">
        <v>3054.0450000000001</v>
      </c>
      <c r="AM327" s="17">
        <f t="shared" si="175"/>
        <v>5951160.3969625579</v>
      </c>
      <c r="AN327" s="129">
        <f t="shared" si="176"/>
        <v>1643699.7430374417</v>
      </c>
      <c r="AO327" s="21">
        <f t="shared" si="177"/>
        <v>1.2761981921838936</v>
      </c>
      <c r="AP327" s="18">
        <v>3051.6959999999999</v>
      </c>
      <c r="AQ327" s="17">
        <f t="shared" si="178"/>
        <v>6152072.9508604491</v>
      </c>
      <c r="AR327" s="129">
        <f t="shared" si="179"/>
        <v>1651336.919139551</v>
      </c>
      <c r="AS327" s="21">
        <f t="shared" si="180"/>
        <v>1.2684195932541062</v>
      </c>
      <c r="AT327" s="18">
        <v>2814.0630000000001</v>
      </c>
      <c r="AU327" s="17">
        <f t="shared" si="181"/>
        <v>5660886.1276300959</v>
      </c>
      <c r="AV327" s="129">
        <f t="shared" si="182"/>
        <v>2202179.0123699037</v>
      </c>
      <c r="AW327" s="21">
        <f t="shared" si="183"/>
        <v>1.3890166597101001</v>
      </c>
      <c r="AX327" s="18">
        <v>3055.6709999999998</v>
      </c>
      <c r="AY327" s="17">
        <f t="shared" si="184"/>
        <v>6323076.98392398</v>
      </c>
      <c r="AZ327" s="129">
        <f t="shared" si="185"/>
        <v>1671371.7060760204</v>
      </c>
      <c r="BA327" s="21">
        <f t="shared" si="186"/>
        <v>1.2643288560815211</v>
      </c>
      <c r="BB327" s="18">
        <v>2798.9349999999999</v>
      </c>
      <c r="BC327" s="17">
        <f t="shared" si="187"/>
        <v>5936530.7861867957</v>
      </c>
      <c r="BD327" s="129">
        <f t="shared" si="188"/>
        <v>2162187.4338132041</v>
      </c>
      <c r="BE327" s="21">
        <f t="shared" si="189"/>
        <v>1.3642173369746877</v>
      </c>
      <c r="BF327" s="218">
        <v>2649.6480000000001</v>
      </c>
      <c r="BG327" s="17">
        <f t="shared" si="190"/>
        <v>5570618.5276363771</v>
      </c>
      <c r="BH327" s="129">
        <f t="shared" si="191"/>
        <v>2487228.4723636229</v>
      </c>
      <c r="BI327" s="219">
        <f t="shared" si="192"/>
        <v>1.4464905396096039</v>
      </c>
      <c r="BN327" s="241">
        <f t="shared" si="193"/>
        <v>208549.73000000045</v>
      </c>
      <c r="BO327" s="241">
        <f t="shared" si="194"/>
        <v>59655.269999999553</v>
      </c>
      <c r="BP327" s="241">
        <f t="shared" si="195"/>
        <v>131383.55000000075</v>
      </c>
      <c r="BQ327" s="241">
        <f t="shared" si="196"/>
        <v>104269.52999999933</v>
      </c>
      <c r="BR327" s="241">
        <f t="shared" si="197"/>
        <v>-40871.219999999739</v>
      </c>
    </row>
    <row r="328" spans="1:70" x14ac:dyDescent="0.25">
      <c r="A328" s="127">
        <v>118409302</v>
      </c>
      <c r="B328" t="s">
        <v>654</v>
      </c>
      <c r="C328" t="s">
        <v>245</v>
      </c>
      <c r="D328">
        <v>118409302</v>
      </c>
      <c r="E328" s="127">
        <f t="shared" si="173"/>
        <v>0</v>
      </c>
      <c r="F328" s="17">
        <v>18470260.699999999</v>
      </c>
      <c r="H328" s="17">
        <f t="shared" si="165"/>
        <v>18470260.699999999</v>
      </c>
      <c r="I328" s="128">
        <f t="shared" si="166"/>
        <v>3.3323699303443831E-3</v>
      </c>
      <c r="J328" s="17">
        <v>18470303.289999999</v>
      </c>
      <c r="K328" s="128">
        <f t="shared" si="167"/>
        <v>3.3325390162577185E-3</v>
      </c>
      <c r="L328" s="17">
        <v>18470303.289999999</v>
      </c>
      <c r="M328" s="128">
        <f t="shared" si="168"/>
        <v>3.3325390162577185E-3</v>
      </c>
      <c r="N328" s="17">
        <v>18470303.289999999</v>
      </c>
      <c r="O328" s="128">
        <f t="shared" si="169"/>
        <v>3.3241422882356914E-3</v>
      </c>
      <c r="P328" s="17">
        <v>18470303.289999999</v>
      </c>
      <c r="Q328" s="128">
        <f t="shared" si="170"/>
        <v>3.3241422587537636E-3</v>
      </c>
      <c r="R328" s="217">
        <v>18470303.289999999</v>
      </c>
      <c r="S328" s="128">
        <f t="shared" si="171"/>
        <v>3.3241422587537636E-3</v>
      </c>
      <c r="V328" s="17">
        <v>524302.12</v>
      </c>
      <c r="W328" s="17">
        <v>1211996.6000000001</v>
      </c>
      <c r="X328" s="17">
        <v>1319678.8500000001</v>
      </c>
      <c r="Y328" s="17">
        <v>1534061.22</v>
      </c>
      <c r="Z328" s="17">
        <v>1918026.08</v>
      </c>
      <c r="AA328" s="17">
        <v>1980933.75</v>
      </c>
      <c r="AB328" s="17"/>
      <c r="AD328" s="17">
        <f t="shared" si="174"/>
        <v>524302.12000000104</v>
      </c>
      <c r="AE328" s="17">
        <v>18994562.82</v>
      </c>
      <c r="AF328" s="17">
        <v>19682299.890000001</v>
      </c>
      <c r="AG328" s="17">
        <v>19789982.140000001</v>
      </c>
      <c r="AH328" s="17">
        <v>20003992.940000001</v>
      </c>
      <c r="AI328" s="17">
        <v>20388329.370000001</v>
      </c>
      <c r="AJ328" s="17">
        <f t="shared" si="172"/>
        <v>20451237</v>
      </c>
      <c r="AL328" s="18">
        <v>10054.800999999999</v>
      </c>
      <c r="AM328" s="17">
        <f t="shared" si="175"/>
        <v>19592944.278993767</v>
      </c>
      <c r="AN328" s="129">
        <f t="shared" si="176"/>
        <v>-598381.45899376646</v>
      </c>
      <c r="AO328" s="21">
        <f t="shared" si="177"/>
        <v>0.96945933952176289</v>
      </c>
      <c r="AP328" s="18">
        <v>10056.725</v>
      </c>
      <c r="AQ328" s="17">
        <f t="shared" si="178"/>
        <v>20273875.853539165</v>
      </c>
      <c r="AR328" s="129">
        <f t="shared" si="179"/>
        <v>-591575.96353916451</v>
      </c>
      <c r="AS328" s="21">
        <f t="shared" si="180"/>
        <v>0.97082077606606754</v>
      </c>
      <c r="AT328" s="18">
        <v>8688.2729999999992</v>
      </c>
      <c r="AU328" s="17">
        <f t="shared" si="181"/>
        <v>17477691.188421547</v>
      </c>
      <c r="AV328" s="129">
        <f t="shared" si="182"/>
        <v>2312290.9515784532</v>
      </c>
      <c r="AW328" s="21">
        <f t="shared" si="183"/>
        <v>1.1322995655805086</v>
      </c>
      <c r="AX328" s="18">
        <v>8386.3770000000004</v>
      </c>
      <c r="AY328" s="17">
        <f t="shared" si="184"/>
        <v>17353866.756993618</v>
      </c>
      <c r="AZ328" s="129">
        <f t="shared" si="185"/>
        <v>2650126.1830063835</v>
      </c>
      <c r="BA328" s="21">
        <f t="shared" si="186"/>
        <v>1.1527109905887909</v>
      </c>
      <c r="BB328" s="18">
        <v>8096.1220000000003</v>
      </c>
      <c r="BC328" s="17">
        <f t="shared" si="187"/>
        <v>17171844.827309038</v>
      </c>
      <c r="BD328" s="129">
        <f t="shared" si="188"/>
        <v>3216484.5426909626</v>
      </c>
      <c r="BE328" s="21">
        <f t="shared" si="189"/>
        <v>1.1873115308831388</v>
      </c>
      <c r="BF328" s="218">
        <v>8435.6229999999996</v>
      </c>
      <c r="BG328" s="17">
        <f t="shared" si="190"/>
        <v>17735049.250298738</v>
      </c>
      <c r="BH328" s="129">
        <f t="shared" si="191"/>
        <v>2716187.7497012615</v>
      </c>
      <c r="BI328" s="219">
        <f t="shared" si="192"/>
        <v>1.1531536626353327</v>
      </c>
      <c r="BN328" s="241">
        <f t="shared" si="193"/>
        <v>687737.0700000003</v>
      </c>
      <c r="BO328" s="241">
        <f t="shared" si="194"/>
        <v>107682.25</v>
      </c>
      <c r="BP328" s="241">
        <f t="shared" si="195"/>
        <v>214010.80000000075</v>
      </c>
      <c r="BQ328" s="241">
        <f t="shared" si="196"/>
        <v>384336.4299999997</v>
      </c>
      <c r="BR328" s="241">
        <f t="shared" si="197"/>
        <v>62907.629999998957</v>
      </c>
    </row>
    <row r="329" spans="1:70" x14ac:dyDescent="0.25">
      <c r="A329" s="127">
        <v>117412003</v>
      </c>
      <c r="B329" t="s">
        <v>265</v>
      </c>
      <c r="C329" t="s">
        <v>266</v>
      </c>
      <c r="D329">
        <v>117412003</v>
      </c>
      <c r="E329" s="127">
        <f t="shared" si="173"/>
        <v>0</v>
      </c>
      <c r="F329" s="17">
        <v>7970134.9500000002</v>
      </c>
      <c r="H329" s="17">
        <f t="shared" si="165"/>
        <v>7970134.9500000002</v>
      </c>
      <c r="I329" s="128">
        <f t="shared" si="166"/>
        <v>1.437956858300697E-3</v>
      </c>
      <c r="J329" s="17">
        <v>7970134.9500000002</v>
      </c>
      <c r="K329" s="128">
        <f t="shared" si="167"/>
        <v>1.4380265049624024E-3</v>
      </c>
      <c r="L329" s="17">
        <v>7970134.9500000002</v>
      </c>
      <c r="M329" s="128">
        <f t="shared" si="168"/>
        <v>1.4380265049624024E-3</v>
      </c>
      <c r="N329" s="17">
        <v>7970134.9500000002</v>
      </c>
      <c r="O329" s="128">
        <f t="shared" si="169"/>
        <v>1.4344032263175826E-3</v>
      </c>
      <c r="P329" s="17">
        <v>7970134.9500000002</v>
      </c>
      <c r="Q329" s="128">
        <f t="shared" si="170"/>
        <v>1.434403213595813E-3</v>
      </c>
      <c r="R329" s="217">
        <v>7970134.9500000002</v>
      </c>
      <c r="S329" s="128">
        <f t="shared" si="171"/>
        <v>1.434403213595813E-3</v>
      </c>
      <c r="V329" s="17">
        <v>91914.98</v>
      </c>
      <c r="W329" s="17">
        <v>212551.96</v>
      </c>
      <c r="X329" s="17">
        <v>253101.38</v>
      </c>
      <c r="Y329" s="17">
        <v>322206.42</v>
      </c>
      <c r="Z329" s="17">
        <v>420123.59</v>
      </c>
      <c r="AA329" s="17">
        <v>409793.1</v>
      </c>
      <c r="AB329" s="17"/>
      <c r="AD329" s="17">
        <f t="shared" si="174"/>
        <v>91914.979999999516</v>
      </c>
      <c r="AE329" s="17">
        <v>8062049.9299999997</v>
      </c>
      <c r="AF329" s="17">
        <v>8182686.9100000001</v>
      </c>
      <c r="AG329" s="17">
        <v>8223236.3300000001</v>
      </c>
      <c r="AH329" s="17">
        <v>8292264.0599999996</v>
      </c>
      <c r="AI329" s="17">
        <v>8390258.5399999991</v>
      </c>
      <c r="AJ329" s="17">
        <f t="shared" si="172"/>
        <v>8379928</v>
      </c>
      <c r="AL329" s="18">
        <v>1762.6990000000001</v>
      </c>
      <c r="AM329" s="17">
        <f t="shared" si="175"/>
        <v>3434823.1543954015</v>
      </c>
      <c r="AN329" s="129">
        <f t="shared" si="176"/>
        <v>4627226.7756045982</v>
      </c>
      <c r="AO329" s="21">
        <f t="shared" si="177"/>
        <v>2.347151386726658</v>
      </c>
      <c r="AP329" s="18">
        <v>1763.682</v>
      </c>
      <c r="AQ329" s="17">
        <f t="shared" si="178"/>
        <v>3555498.4264879134</v>
      </c>
      <c r="AR329" s="129">
        <f t="shared" si="179"/>
        <v>4627188.4835120868</v>
      </c>
      <c r="AS329" s="21">
        <f t="shared" si="180"/>
        <v>2.3014176715816403</v>
      </c>
      <c r="AT329" s="18">
        <v>1666.325</v>
      </c>
      <c r="AU329" s="17">
        <f t="shared" si="181"/>
        <v>3352048.6487414176</v>
      </c>
      <c r="AV329" s="129">
        <f t="shared" si="182"/>
        <v>4871187.6812585825</v>
      </c>
      <c r="AW329" s="21">
        <f t="shared" si="183"/>
        <v>2.4531971912423023</v>
      </c>
      <c r="AX329" s="18">
        <v>1761.4359999999999</v>
      </c>
      <c r="AY329" s="17">
        <f t="shared" si="184"/>
        <v>3644926.2470518323</v>
      </c>
      <c r="AZ329" s="129">
        <f t="shared" si="185"/>
        <v>4647337.8129481673</v>
      </c>
      <c r="BA329" s="21">
        <f t="shared" si="186"/>
        <v>2.2750155964629264</v>
      </c>
      <c r="BB329" s="18">
        <v>1773.3710000000001</v>
      </c>
      <c r="BC329" s="17">
        <f t="shared" si="187"/>
        <v>3761313.334118465</v>
      </c>
      <c r="BD329" s="129">
        <f t="shared" si="188"/>
        <v>4628945.2058815341</v>
      </c>
      <c r="BE329" s="21">
        <f t="shared" si="189"/>
        <v>2.2306725855282714</v>
      </c>
      <c r="BF329" s="218">
        <v>1745.066</v>
      </c>
      <c r="BG329" s="17">
        <f t="shared" si="190"/>
        <v>3668825.8182023806</v>
      </c>
      <c r="BH329" s="129">
        <f t="shared" si="191"/>
        <v>4711102.1817976199</v>
      </c>
      <c r="BI329" s="219">
        <f t="shared" si="192"/>
        <v>2.2840899010315852</v>
      </c>
      <c r="BN329" s="241">
        <f t="shared" si="193"/>
        <v>120636.98000000045</v>
      </c>
      <c r="BO329" s="241">
        <f t="shared" si="194"/>
        <v>40549.419999999925</v>
      </c>
      <c r="BP329" s="241">
        <f t="shared" si="195"/>
        <v>69027.729999999516</v>
      </c>
      <c r="BQ329" s="241">
        <f t="shared" si="196"/>
        <v>97994.479999999516</v>
      </c>
      <c r="BR329" s="241">
        <f t="shared" si="197"/>
        <v>-10330.539999999106</v>
      </c>
    </row>
    <row r="330" spans="1:70" x14ac:dyDescent="0.25">
      <c r="A330" s="127">
        <v>117414003</v>
      </c>
      <c r="B330" t="s">
        <v>348</v>
      </c>
      <c r="C330" t="s">
        <v>266</v>
      </c>
      <c r="D330">
        <v>117414003</v>
      </c>
      <c r="E330" s="127">
        <f t="shared" si="173"/>
        <v>0</v>
      </c>
      <c r="F330" s="17">
        <v>12574676.039999999</v>
      </c>
      <c r="H330" s="17">
        <f t="shared" si="165"/>
        <v>12574676.039999999</v>
      </c>
      <c r="I330" s="128">
        <f t="shared" si="166"/>
        <v>2.2686995598019889E-3</v>
      </c>
      <c r="J330" s="17">
        <v>12574676.039999999</v>
      </c>
      <c r="K330" s="128">
        <f t="shared" si="167"/>
        <v>2.2688094430365524E-3</v>
      </c>
      <c r="L330" s="17">
        <v>12574676.039999999</v>
      </c>
      <c r="M330" s="128">
        <f t="shared" si="168"/>
        <v>2.2688094430365524E-3</v>
      </c>
      <c r="N330" s="17">
        <v>12574676.039999999</v>
      </c>
      <c r="O330" s="128">
        <f t="shared" si="169"/>
        <v>2.263092908066055E-3</v>
      </c>
      <c r="P330" s="17">
        <v>12574676.039999999</v>
      </c>
      <c r="Q330" s="128">
        <f t="shared" si="170"/>
        <v>2.2630928879946092E-3</v>
      </c>
      <c r="R330" s="217">
        <v>12574676.039999999</v>
      </c>
      <c r="S330" s="128">
        <f t="shared" si="171"/>
        <v>2.2630928879946092E-3</v>
      </c>
      <c r="V330" s="17">
        <v>161973.66</v>
      </c>
      <c r="W330" s="17">
        <v>374279.89</v>
      </c>
      <c r="X330" s="17">
        <v>443412.29</v>
      </c>
      <c r="Y330" s="17">
        <v>538015.56000000006</v>
      </c>
      <c r="Z330" s="17">
        <v>694810.35</v>
      </c>
      <c r="AA330" s="17">
        <v>774743.15</v>
      </c>
      <c r="AB330" s="17"/>
      <c r="AD330" s="17">
        <f t="shared" si="174"/>
        <v>161973.66000000015</v>
      </c>
      <c r="AE330" s="17">
        <v>12736649.699999999</v>
      </c>
      <c r="AF330" s="17">
        <v>12948955.93</v>
      </c>
      <c r="AG330" s="17">
        <v>13018088.33</v>
      </c>
      <c r="AH330" s="17">
        <v>13112562.5</v>
      </c>
      <c r="AI330" s="17">
        <v>13269486.390000001</v>
      </c>
      <c r="AJ330" s="17">
        <f t="shared" si="172"/>
        <v>13349419</v>
      </c>
      <c r="AL330" s="18">
        <v>3106.2489999999998</v>
      </c>
      <c r="AM330" s="17">
        <f t="shared" si="175"/>
        <v>6052885.9371438688</v>
      </c>
      <c r="AN330" s="129">
        <f t="shared" si="176"/>
        <v>6683763.7628561305</v>
      </c>
      <c r="AO330" s="21">
        <f t="shared" si="177"/>
        <v>2.1042276084934701</v>
      </c>
      <c r="AP330" s="18">
        <v>3105.6439999999998</v>
      </c>
      <c r="AQ330" s="17">
        <f t="shared" si="178"/>
        <v>6260829.5345938932</v>
      </c>
      <c r="AR330" s="129">
        <f t="shared" si="179"/>
        <v>6688126.3954061065</v>
      </c>
      <c r="AS330" s="21">
        <f t="shared" si="180"/>
        <v>2.0682492405281452</v>
      </c>
      <c r="AT330" s="18">
        <v>2919.261</v>
      </c>
      <c r="AU330" s="17">
        <f t="shared" si="181"/>
        <v>5872506.7981177261</v>
      </c>
      <c r="AV330" s="129">
        <f t="shared" si="182"/>
        <v>7145581.531882274</v>
      </c>
      <c r="AW330" s="21">
        <f t="shared" si="183"/>
        <v>2.2167855700350314</v>
      </c>
      <c r="AX330" s="18">
        <v>2941.22</v>
      </c>
      <c r="AY330" s="17">
        <f t="shared" si="184"/>
        <v>6086244.3917086916</v>
      </c>
      <c r="AZ330" s="129">
        <f t="shared" si="185"/>
        <v>7026318.1082913084</v>
      </c>
      <c r="BA330" s="21">
        <f t="shared" si="186"/>
        <v>2.1544587525705148</v>
      </c>
      <c r="BB330" s="18">
        <v>2932.8429999999998</v>
      </c>
      <c r="BC330" s="17">
        <f t="shared" si="187"/>
        <v>6220549.1590738771</v>
      </c>
      <c r="BD330" s="129">
        <f t="shared" si="188"/>
        <v>7048937.2309261234</v>
      </c>
      <c r="BE330" s="21">
        <f t="shared" si="189"/>
        <v>2.1331696045909196</v>
      </c>
      <c r="BF330" s="218">
        <v>3299.172</v>
      </c>
      <c r="BG330" s="17">
        <f t="shared" si="190"/>
        <v>6936177.4352892004</v>
      </c>
      <c r="BH330" s="129">
        <f t="shared" si="191"/>
        <v>6413241.5647107996</v>
      </c>
      <c r="BI330" s="219">
        <f t="shared" si="192"/>
        <v>1.9246074836670326</v>
      </c>
      <c r="BN330" s="241">
        <f t="shared" si="193"/>
        <v>212306.23000000045</v>
      </c>
      <c r="BO330" s="241">
        <f t="shared" si="194"/>
        <v>69132.400000000373</v>
      </c>
      <c r="BP330" s="241">
        <f t="shared" si="195"/>
        <v>94474.169999999925</v>
      </c>
      <c r="BQ330" s="241">
        <f t="shared" si="196"/>
        <v>156923.8900000006</v>
      </c>
      <c r="BR330" s="241">
        <f t="shared" si="197"/>
        <v>79932.609999999404</v>
      </c>
    </row>
    <row r="331" spans="1:70" x14ac:dyDescent="0.25">
      <c r="A331" s="127">
        <v>117414203</v>
      </c>
      <c r="B331" t="s">
        <v>386</v>
      </c>
      <c r="C331" t="s">
        <v>266</v>
      </c>
      <c r="D331">
        <v>117414203</v>
      </c>
      <c r="E331" s="127">
        <f t="shared" si="173"/>
        <v>0</v>
      </c>
      <c r="F331" s="17">
        <v>2778934.87</v>
      </c>
      <c r="H331" s="17">
        <f t="shared" si="165"/>
        <v>2778934.87</v>
      </c>
      <c r="I331" s="128">
        <f t="shared" si="166"/>
        <v>5.0137023778843999E-4</v>
      </c>
      <c r="J331" s="17">
        <v>2778934.87</v>
      </c>
      <c r="K331" s="128">
        <f t="shared" si="167"/>
        <v>5.0139452138438993E-4</v>
      </c>
      <c r="L331" s="17">
        <v>2778934.87</v>
      </c>
      <c r="M331" s="128">
        <f t="shared" si="168"/>
        <v>5.0139452138438993E-4</v>
      </c>
      <c r="N331" s="17">
        <v>2778934.87</v>
      </c>
      <c r="O331" s="128">
        <f t="shared" si="169"/>
        <v>5.0013119831232372E-4</v>
      </c>
      <c r="P331" s="17">
        <v>2778934.87</v>
      </c>
      <c r="Q331" s="128">
        <f t="shared" si="170"/>
        <v>5.0013119387664359E-4</v>
      </c>
      <c r="R331" s="217">
        <v>2778934.87</v>
      </c>
      <c r="S331" s="128">
        <f t="shared" si="171"/>
        <v>5.0013119387664359E-4</v>
      </c>
      <c r="V331" s="17">
        <v>119021.96</v>
      </c>
      <c r="W331" s="17">
        <v>275089.05</v>
      </c>
      <c r="X331" s="17">
        <v>420267.45</v>
      </c>
      <c r="Y331" s="17">
        <v>512029.58</v>
      </c>
      <c r="Z331" s="17">
        <v>600185.29</v>
      </c>
      <c r="AA331" s="17">
        <v>641371.69999999995</v>
      </c>
      <c r="AB331" s="17"/>
      <c r="AD331" s="17">
        <f t="shared" si="174"/>
        <v>119021.95999999996</v>
      </c>
      <c r="AE331" s="17">
        <v>2897956.83</v>
      </c>
      <c r="AF331" s="17">
        <v>3054023.92</v>
      </c>
      <c r="AG331" s="17">
        <v>3199202.32</v>
      </c>
      <c r="AH331" s="17">
        <v>3290841.59</v>
      </c>
      <c r="AI331" s="17">
        <v>3379120.16</v>
      </c>
      <c r="AJ331" s="17">
        <f t="shared" si="172"/>
        <v>3420307</v>
      </c>
      <c r="AL331" s="18">
        <v>2282.5430000000001</v>
      </c>
      <c r="AM331" s="17">
        <f t="shared" si="175"/>
        <v>4447799.3958714129</v>
      </c>
      <c r="AN331" s="129">
        <f t="shared" si="176"/>
        <v>-1549842.5658714129</v>
      </c>
      <c r="AO331" s="21">
        <f t="shared" si="177"/>
        <v>0.65154845622983237</v>
      </c>
      <c r="AP331" s="18">
        <v>2282.5929999999998</v>
      </c>
      <c r="AQ331" s="17">
        <f t="shared" si="178"/>
        <v>4601598.14513746</v>
      </c>
      <c r="AR331" s="129">
        <f t="shared" si="179"/>
        <v>-1547574.22513746</v>
      </c>
      <c r="AS331" s="21">
        <f t="shared" si="180"/>
        <v>0.66368766321483497</v>
      </c>
      <c r="AT331" s="18">
        <v>2766.884</v>
      </c>
      <c r="AU331" s="17">
        <f t="shared" si="181"/>
        <v>5565978.8897269424</v>
      </c>
      <c r="AV331" s="129">
        <f t="shared" si="182"/>
        <v>-2366776.5697269426</v>
      </c>
      <c r="AW331" s="21">
        <f t="shared" si="183"/>
        <v>0.57477801899405823</v>
      </c>
      <c r="AX331" s="18">
        <v>2799.16</v>
      </c>
      <c r="AY331" s="17">
        <f t="shared" si="184"/>
        <v>5792280.7037539873</v>
      </c>
      <c r="AZ331" s="129">
        <f t="shared" si="185"/>
        <v>-2501439.1137539875</v>
      </c>
      <c r="BA331" s="21">
        <f t="shared" si="186"/>
        <v>0.56814262952884853</v>
      </c>
      <c r="BB331" s="18">
        <v>2533.424</v>
      </c>
      <c r="BC331" s="17">
        <f t="shared" si="187"/>
        <v>5373382.936890102</v>
      </c>
      <c r="BD331" s="129">
        <f t="shared" si="188"/>
        <v>-1994262.7768901018</v>
      </c>
      <c r="BE331" s="21">
        <f t="shared" si="189"/>
        <v>0.62886271082620793</v>
      </c>
      <c r="BF331" s="218">
        <v>2731.2220000000002</v>
      </c>
      <c r="BG331" s="17">
        <f t="shared" si="190"/>
        <v>5742119.6612863606</v>
      </c>
      <c r="BH331" s="129">
        <f t="shared" si="191"/>
        <v>-2321812.6612863606</v>
      </c>
      <c r="BI331" s="219">
        <f t="shared" si="192"/>
        <v>0.59565233776994753</v>
      </c>
      <c r="BN331" s="241">
        <f t="shared" si="193"/>
        <v>156067.08999999985</v>
      </c>
      <c r="BO331" s="241">
        <f t="shared" si="194"/>
        <v>145178.39999999991</v>
      </c>
      <c r="BP331" s="241">
        <f t="shared" si="195"/>
        <v>91639.270000000019</v>
      </c>
      <c r="BQ331" s="241">
        <f t="shared" si="196"/>
        <v>88278.570000000298</v>
      </c>
      <c r="BR331" s="241">
        <f t="shared" si="197"/>
        <v>41186.839999999851</v>
      </c>
    </row>
    <row r="332" spans="1:70" x14ac:dyDescent="0.25">
      <c r="A332" s="127">
        <v>117415004</v>
      </c>
      <c r="B332" t="s">
        <v>415</v>
      </c>
      <c r="C332" t="s">
        <v>266</v>
      </c>
      <c r="D332">
        <v>117415004</v>
      </c>
      <c r="E332" s="127">
        <f t="shared" si="173"/>
        <v>0</v>
      </c>
      <c r="F332" s="17">
        <v>5003897.88</v>
      </c>
      <c r="H332" s="17">
        <f t="shared" si="165"/>
        <v>5003897.88</v>
      </c>
      <c r="I332" s="128">
        <f t="shared" si="166"/>
        <v>9.027939074961733E-4</v>
      </c>
      <c r="J332" s="17">
        <v>5003897.88</v>
      </c>
      <c r="K332" s="128">
        <f t="shared" si="167"/>
        <v>9.028376338301743E-4</v>
      </c>
      <c r="L332" s="17">
        <v>5003897.88</v>
      </c>
      <c r="M332" s="128">
        <f t="shared" si="168"/>
        <v>9.028376338301743E-4</v>
      </c>
      <c r="N332" s="17">
        <v>5003897.88</v>
      </c>
      <c r="O332" s="128">
        <f t="shared" si="169"/>
        <v>9.0056282713703751E-4</v>
      </c>
      <c r="P332" s="17">
        <v>5003897.88</v>
      </c>
      <c r="Q332" s="128">
        <f t="shared" si="170"/>
        <v>9.0056281914991602E-4</v>
      </c>
      <c r="R332" s="217">
        <v>5003897.88</v>
      </c>
      <c r="S332" s="128">
        <f t="shared" si="171"/>
        <v>9.0056281914991602E-4</v>
      </c>
      <c r="V332" s="17">
        <v>72939.3</v>
      </c>
      <c r="W332" s="17">
        <v>168759.08</v>
      </c>
      <c r="X332" s="17">
        <v>211124.51</v>
      </c>
      <c r="Y332" s="17">
        <v>258011.57</v>
      </c>
      <c r="Z332" s="17">
        <v>344104.71</v>
      </c>
      <c r="AA332" s="17">
        <v>349324.96</v>
      </c>
      <c r="AB332" s="17"/>
      <c r="AD332" s="17">
        <f t="shared" si="174"/>
        <v>72939.299999999814</v>
      </c>
      <c r="AE332" s="17">
        <v>5076837.18</v>
      </c>
      <c r="AF332" s="17">
        <v>5172656.96</v>
      </c>
      <c r="AG332" s="17">
        <v>5215022.3899999997</v>
      </c>
      <c r="AH332" s="17">
        <v>5261846.8099999996</v>
      </c>
      <c r="AI332" s="17">
        <v>5348002.59</v>
      </c>
      <c r="AJ332" s="17">
        <f t="shared" si="172"/>
        <v>5353223</v>
      </c>
      <c r="AL332" s="18">
        <v>1398.7929999999999</v>
      </c>
      <c r="AM332" s="17">
        <f t="shared" si="175"/>
        <v>2725710.1664017546</v>
      </c>
      <c r="AN332" s="129">
        <f t="shared" si="176"/>
        <v>2351127.0135982451</v>
      </c>
      <c r="AO332" s="21">
        <f t="shared" si="177"/>
        <v>1.8625741073204414</v>
      </c>
      <c r="AP332" s="18">
        <v>1400.3040000000001</v>
      </c>
      <c r="AQ332" s="17">
        <f t="shared" si="178"/>
        <v>2822945.7853540103</v>
      </c>
      <c r="AR332" s="129">
        <f t="shared" si="179"/>
        <v>2349711.1746459897</v>
      </c>
      <c r="AS332" s="21">
        <f t="shared" si="180"/>
        <v>1.8323614243095798</v>
      </c>
      <c r="AT332" s="18">
        <v>1389.9649999999999</v>
      </c>
      <c r="AU332" s="17">
        <f t="shared" si="181"/>
        <v>2796111.3828622052</v>
      </c>
      <c r="AV332" s="129">
        <f t="shared" si="182"/>
        <v>2418911.0071377945</v>
      </c>
      <c r="AW332" s="21">
        <f t="shared" si="183"/>
        <v>1.8650982296212055</v>
      </c>
      <c r="AX332" s="18">
        <v>1410.492</v>
      </c>
      <c r="AY332" s="17">
        <f t="shared" si="184"/>
        <v>2918720.4712840165</v>
      </c>
      <c r="AZ332" s="129">
        <f t="shared" si="185"/>
        <v>2343126.3387159831</v>
      </c>
      <c r="BA332" s="21">
        <f t="shared" si="186"/>
        <v>1.8027923063441511</v>
      </c>
      <c r="BB332" s="18">
        <v>1452.49</v>
      </c>
      <c r="BC332" s="17">
        <f t="shared" si="187"/>
        <v>3080725.9195474205</v>
      </c>
      <c r="BD332" s="129">
        <f t="shared" si="188"/>
        <v>2267276.6704525794</v>
      </c>
      <c r="BE332" s="21">
        <f t="shared" si="189"/>
        <v>1.7359553331461754</v>
      </c>
      <c r="BF332" s="218">
        <v>1487.568</v>
      </c>
      <c r="BG332" s="17">
        <f t="shared" si="190"/>
        <v>3127462.1617358192</v>
      </c>
      <c r="BH332" s="129">
        <f t="shared" si="191"/>
        <v>2225760.8382641808</v>
      </c>
      <c r="BI332" s="219">
        <f t="shared" si="192"/>
        <v>1.7116827392817531</v>
      </c>
      <c r="BN332" s="241">
        <f t="shared" si="193"/>
        <v>95819.780000000261</v>
      </c>
      <c r="BO332" s="241">
        <f t="shared" si="194"/>
        <v>42365.429999999702</v>
      </c>
      <c r="BP332" s="241">
        <f t="shared" si="195"/>
        <v>46824.419999999925</v>
      </c>
      <c r="BQ332" s="241">
        <f t="shared" si="196"/>
        <v>86155.780000000261</v>
      </c>
      <c r="BR332" s="241">
        <f t="shared" si="197"/>
        <v>5220.410000000149</v>
      </c>
    </row>
    <row r="333" spans="1:70" x14ac:dyDescent="0.25">
      <c r="A333" s="127">
        <v>117415103</v>
      </c>
      <c r="B333" t="s">
        <v>417</v>
      </c>
      <c r="C333" t="s">
        <v>266</v>
      </c>
      <c r="D333">
        <v>117415103</v>
      </c>
      <c r="E333" s="127">
        <f t="shared" si="173"/>
        <v>0</v>
      </c>
      <c r="F333" s="17">
        <v>6665563.96</v>
      </c>
      <c r="H333" s="17">
        <f t="shared" si="165"/>
        <v>6665563.96</v>
      </c>
      <c r="I333" s="128">
        <f t="shared" si="166"/>
        <v>1.2025885974143954E-3</v>
      </c>
      <c r="J333" s="17">
        <v>6665563.96</v>
      </c>
      <c r="K333" s="128">
        <f t="shared" si="167"/>
        <v>1.2026468441418486E-3</v>
      </c>
      <c r="L333" s="17">
        <v>6665563.96</v>
      </c>
      <c r="M333" s="128">
        <f t="shared" si="168"/>
        <v>1.2026468441418486E-3</v>
      </c>
      <c r="N333" s="17">
        <v>6665563.96</v>
      </c>
      <c r="O333" s="128">
        <f t="shared" si="169"/>
        <v>1.199616632520156E-3</v>
      </c>
      <c r="P333" s="17">
        <v>6665563.96</v>
      </c>
      <c r="Q333" s="128">
        <f t="shared" si="170"/>
        <v>1.1996166218807163E-3</v>
      </c>
      <c r="R333" s="217">
        <v>6665563.96</v>
      </c>
      <c r="S333" s="128">
        <f t="shared" si="171"/>
        <v>1.1996166218807163E-3</v>
      </c>
      <c r="V333" s="17">
        <v>122359</v>
      </c>
      <c r="W333" s="17">
        <v>282523.44</v>
      </c>
      <c r="X333" s="17">
        <v>322552.46000000002</v>
      </c>
      <c r="Y333" s="17">
        <v>370890.72</v>
      </c>
      <c r="Z333" s="17">
        <v>490851.87</v>
      </c>
      <c r="AA333" s="17">
        <v>475856.3</v>
      </c>
      <c r="AB333" s="17"/>
      <c r="AD333" s="17">
        <f t="shared" si="174"/>
        <v>122359</v>
      </c>
      <c r="AE333" s="17">
        <v>6787922.96</v>
      </c>
      <c r="AF333" s="17">
        <v>6948087.4000000004</v>
      </c>
      <c r="AG333" s="17">
        <v>6988116.4199999999</v>
      </c>
      <c r="AH333" s="17">
        <v>7036399.7000000002</v>
      </c>
      <c r="AI333" s="17">
        <v>7156415.8300000001</v>
      </c>
      <c r="AJ333" s="17">
        <f t="shared" si="172"/>
        <v>7141420</v>
      </c>
      <c r="AL333" s="18">
        <v>2346.5390000000002</v>
      </c>
      <c r="AM333" s="17">
        <f t="shared" si="175"/>
        <v>4572503.0137827452</v>
      </c>
      <c r="AN333" s="129">
        <f t="shared" si="176"/>
        <v>2215419.9462172547</v>
      </c>
      <c r="AO333" s="21">
        <f t="shared" si="177"/>
        <v>1.4845092369626411</v>
      </c>
      <c r="AP333" s="18">
        <v>2344.2809999999999</v>
      </c>
      <c r="AQ333" s="17">
        <f t="shared" si="178"/>
        <v>4725958.1981023289</v>
      </c>
      <c r="AR333" s="129">
        <f t="shared" si="179"/>
        <v>2222129.2018976714</v>
      </c>
      <c r="AS333" s="21">
        <f t="shared" si="180"/>
        <v>1.470196541897038</v>
      </c>
      <c r="AT333" s="18">
        <v>2123.5650000000001</v>
      </c>
      <c r="AU333" s="17">
        <f t="shared" si="181"/>
        <v>4271851.6428455245</v>
      </c>
      <c r="AV333" s="129">
        <f t="shared" si="182"/>
        <v>2716264.7771544755</v>
      </c>
      <c r="AW333" s="21">
        <f t="shared" si="183"/>
        <v>1.6358518516680376</v>
      </c>
      <c r="AX333" s="18">
        <v>2027.769</v>
      </c>
      <c r="AY333" s="17">
        <f t="shared" si="184"/>
        <v>4196047.1178391082</v>
      </c>
      <c r="AZ333" s="129">
        <f t="shared" si="185"/>
        <v>2840352.582160892</v>
      </c>
      <c r="BA333" s="21">
        <f t="shared" si="186"/>
        <v>1.6769115079965129</v>
      </c>
      <c r="BB333" s="18">
        <v>2071.92</v>
      </c>
      <c r="BC333" s="17">
        <f t="shared" si="187"/>
        <v>4394534.6592600932</v>
      </c>
      <c r="BD333" s="129">
        <f t="shared" si="188"/>
        <v>2761881.1707399068</v>
      </c>
      <c r="BE333" s="21">
        <f t="shared" si="189"/>
        <v>1.6284809166131196</v>
      </c>
      <c r="BF333" s="218">
        <v>2026.39</v>
      </c>
      <c r="BG333" s="17">
        <f t="shared" si="190"/>
        <v>4260281.244232093</v>
      </c>
      <c r="BH333" s="129">
        <f t="shared" si="191"/>
        <v>2881138.755767907</v>
      </c>
      <c r="BI333" s="219">
        <f t="shared" si="192"/>
        <v>1.6762790038025357</v>
      </c>
      <c r="BN333" s="241">
        <f t="shared" si="193"/>
        <v>160164.44000000041</v>
      </c>
      <c r="BO333" s="241">
        <f t="shared" si="194"/>
        <v>40029.019999999553</v>
      </c>
      <c r="BP333" s="241">
        <f t="shared" si="195"/>
        <v>48283.280000000261</v>
      </c>
      <c r="BQ333" s="241">
        <f t="shared" si="196"/>
        <v>120016.12999999989</v>
      </c>
      <c r="BR333" s="241">
        <f t="shared" si="197"/>
        <v>-14995.830000000075</v>
      </c>
    </row>
    <row r="334" spans="1:70" x14ac:dyDescent="0.25">
      <c r="A334" s="127">
        <v>117415303</v>
      </c>
      <c r="B334" t="s">
        <v>428</v>
      </c>
      <c r="C334" t="s">
        <v>266</v>
      </c>
      <c r="D334">
        <v>117415303</v>
      </c>
      <c r="E334" s="127">
        <f t="shared" si="173"/>
        <v>0</v>
      </c>
      <c r="F334" s="17">
        <v>3695697.39</v>
      </c>
      <c r="H334" s="17">
        <f t="shared" si="165"/>
        <v>3695697.39</v>
      </c>
      <c r="I334" s="128">
        <f t="shared" si="166"/>
        <v>6.6677081900030888E-4</v>
      </c>
      <c r="J334" s="17">
        <v>3695697.39</v>
      </c>
      <c r="K334" s="128">
        <f t="shared" si="167"/>
        <v>6.6680311368383708E-4</v>
      </c>
      <c r="L334" s="17">
        <v>3695697.39</v>
      </c>
      <c r="M334" s="128">
        <f t="shared" si="168"/>
        <v>6.6680311368383708E-4</v>
      </c>
      <c r="N334" s="17">
        <v>3695697.39</v>
      </c>
      <c r="O334" s="128">
        <f t="shared" si="169"/>
        <v>6.6512302400970882E-4</v>
      </c>
      <c r="P334" s="17">
        <v>3695697.39</v>
      </c>
      <c r="Q334" s="128">
        <f t="shared" si="170"/>
        <v>6.6512301811071073E-4</v>
      </c>
      <c r="R334" s="217">
        <v>3695697.39</v>
      </c>
      <c r="S334" s="128">
        <f t="shared" si="171"/>
        <v>6.6512301811071073E-4</v>
      </c>
      <c r="V334" s="17">
        <v>70967.56</v>
      </c>
      <c r="W334" s="17">
        <v>163899.26999999999</v>
      </c>
      <c r="X334" s="17">
        <v>216703.51</v>
      </c>
      <c r="Y334" s="17">
        <v>258437.6</v>
      </c>
      <c r="Z334" s="17">
        <v>323638.57</v>
      </c>
      <c r="AA334" s="17">
        <v>405628.17</v>
      </c>
      <c r="AB334" s="17"/>
      <c r="AD334" s="17">
        <f t="shared" si="174"/>
        <v>70967.560000000056</v>
      </c>
      <c r="AE334" s="17">
        <v>3766664.95</v>
      </c>
      <c r="AF334" s="17">
        <v>3859596.66</v>
      </c>
      <c r="AG334" s="17">
        <v>3912400.9</v>
      </c>
      <c r="AH334" s="17">
        <v>3954072.98</v>
      </c>
      <c r="AI334" s="17">
        <v>4019335.96</v>
      </c>
      <c r="AJ334" s="17">
        <f t="shared" si="172"/>
        <v>4101326</v>
      </c>
      <c r="AL334" s="18">
        <v>1360.98</v>
      </c>
      <c r="AM334" s="17">
        <f t="shared" si="175"/>
        <v>2652027.1564623644</v>
      </c>
      <c r="AN334" s="129">
        <f t="shared" si="176"/>
        <v>1114637.7935376358</v>
      </c>
      <c r="AO334" s="21">
        <f t="shared" si="177"/>
        <v>1.4202965232922018</v>
      </c>
      <c r="AP334" s="18">
        <v>1359.979</v>
      </c>
      <c r="AQ334" s="17">
        <f t="shared" si="178"/>
        <v>2741652.517039129</v>
      </c>
      <c r="AR334" s="129">
        <f t="shared" si="179"/>
        <v>1117944.1429608711</v>
      </c>
      <c r="AS334" s="21">
        <f t="shared" si="180"/>
        <v>1.4077628860743463</v>
      </c>
      <c r="AT334" s="18">
        <v>1426.6949999999999</v>
      </c>
      <c r="AU334" s="17">
        <f t="shared" si="181"/>
        <v>2869998.9779401594</v>
      </c>
      <c r="AV334" s="129">
        <f t="shared" si="182"/>
        <v>1042401.9220598405</v>
      </c>
      <c r="AW334" s="21">
        <f t="shared" si="183"/>
        <v>1.3632063739646303</v>
      </c>
      <c r="AX334" s="18">
        <v>1412.825</v>
      </c>
      <c r="AY334" s="17">
        <f t="shared" si="184"/>
        <v>2923548.1306110504</v>
      </c>
      <c r="AZ334" s="129">
        <f t="shared" si="185"/>
        <v>1030524.8493889496</v>
      </c>
      <c r="BA334" s="21">
        <f t="shared" si="186"/>
        <v>1.3524911523086709</v>
      </c>
      <c r="BB334" s="18">
        <v>1366.1010000000001</v>
      </c>
      <c r="BC334" s="17">
        <f t="shared" si="187"/>
        <v>2897495.1699630641</v>
      </c>
      <c r="BD334" s="129">
        <f t="shared" si="188"/>
        <v>1121840.7900369358</v>
      </c>
      <c r="BE334" s="21">
        <f t="shared" si="189"/>
        <v>1.3871760690635548</v>
      </c>
      <c r="BF334" s="218">
        <v>1727.33</v>
      </c>
      <c r="BG334" s="17">
        <f t="shared" si="190"/>
        <v>3631537.6613580906</v>
      </c>
      <c r="BH334" s="129">
        <f t="shared" si="191"/>
        <v>469788.33864190942</v>
      </c>
      <c r="BI334" s="219">
        <f t="shared" si="192"/>
        <v>1.129363476975817</v>
      </c>
      <c r="BN334" s="241">
        <f t="shared" si="193"/>
        <v>92931.709999999963</v>
      </c>
      <c r="BO334" s="241">
        <f t="shared" si="194"/>
        <v>52804.239999999758</v>
      </c>
      <c r="BP334" s="241">
        <f t="shared" si="195"/>
        <v>41672.080000000075</v>
      </c>
      <c r="BQ334" s="241">
        <f t="shared" si="196"/>
        <v>65262.979999999981</v>
      </c>
      <c r="BR334" s="241">
        <f t="shared" si="197"/>
        <v>81990.040000000037</v>
      </c>
    </row>
    <row r="335" spans="1:70" x14ac:dyDescent="0.25">
      <c r="A335" s="127">
        <v>117416103</v>
      </c>
      <c r="B335" t="s">
        <v>558</v>
      </c>
      <c r="C335" t="s">
        <v>266</v>
      </c>
      <c r="D335">
        <v>117416103</v>
      </c>
      <c r="E335" s="127">
        <f t="shared" si="173"/>
        <v>0</v>
      </c>
      <c r="F335" s="17">
        <v>5773754.6799999997</v>
      </c>
      <c r="H335" s="17">
        <f t="shared" si="165"/>
        <v>5773754.6799999997</v>
      </c>
      <c r="I335" s="128">
        <f t="shared" si="166"/>
        <v>1.041690033147023E-3</v>
      </c>
      <c r="J335" s="17">
        <v>5773754.6799999997</v>
      </c>
      <c r="K335" s="128">
        <f t="shared" si="167"/>
        <v>1.0417404868396506E-3</v>
      </c>
      <c r="L335" s="17">
        <v>5773754.6799999997</v>
      </c>
      <c r="M335" s="128">
        <f t="shared" si="168"/>
        <v>1.0417404868396506E-3</v>
      </c>
      <c r="N335" s="17">
        <v>5773754.6799999997</v>
      </c>
      <c r="O335" s="128">
        <f t="shared" si="169"/>
        <v>1.0391156979039911E-3</v>
      </c>
      <c r="P335" s="17">
        <v>5773754.6799999997</v>
      </c>
      <c r="Q335" s="128">
        <f t="shared" si="170"/>
        <v>1.0391156886880395E-3</v>
      </c>
      <c r="R335" s="217">
        <v>5773754.6799999997</v>
      </c>
      <c r="S335" s="128">
        <f t="shared" si="171"/>
        <v>1.0391156886880395E-3</v>
      </c>
      <c r="V335" s="17">
        <v>104467.66</v>
      </c>
      <c r="W335" s="17">
        <v>241445.19</v>
      </c>
      <c r="X335" s="17">
        <v>311324.76</v>
      </c>
      <c r="Y335" s="17">
        <v>345222.47</v>
      </c>
      <c r="Z335" s="17">
        <v>380555.66</v>
      </c>
      <c r="AA335" s="17">
        <v>411167.56</v>
      </c>
      <c r="AB335" s="17"/>
      <c r="AD335" s="17">
        <f t="shared" si="174"/>
        <v>104467.66000000015</v>
      </c>
      <c r="AE335" s="17">
        <v>5878222.3399999999</v>
      </c>
      <c r="AF335" s="17">
        <v>6015199.8700000001</v>
      </c>
      <c r="AG335" s="17">
        <v>6085079.4400000004</v>
      </c>
      <c r="AH335" s="17">
        <v>6118894.3200000003</v>
      </c>
      <c r="AI335" s="17">
        <v>6154310.3399999999</v>
      </c>
      <c r="AJ335" s="17">
        <f t="shared" si="172"/>
        <v>6184922</v>
      </c>
      <c r="AL335" s="18">
        <v>2003.4280000000001</v>
      </c>
      <c r="AM335" s="17">
        <f t="shared" si="175"/>
        <v>3903911.4917317536</v>
      </c>
      <c r="AN335" s="129">
        <f t="shared" si="176"/>
        <v>1974310.8482682463</v>
      </c>
      <c r="AO335" s="21">
        <f t="shared" si="177"/>
        <v>1.505726334331533</v>
      </c>
      <c r="AP335" s="18">
        <v>2003.4280000000001</v>
      </c>
      <c r="AQ335" s="17">
        <f t="shared" si="178"/>
        <v>4038814.8779552248</v>
      </c>
      <c r="AR335" s="129">
        <f t="shared" si="179"/>
        <v>1976384.9920447753</v>
      </c>
      <c r="AS335" s="21">
        <f t="shared" si="180"/>
        <v>1.4893477546674241</v>
      </c>
      <c r="AT335" s="18">
        <v>2049.6460000000002</v>
      </c>
      <c r="AU335" s="17">
        <f t="shared" si="181"/>
        <v>4123153.1092063384</v>
      </c>
      <c r="AV335" s="129">
        <f t="shared" si="182"/>
        <v>1961926.330793662</v>
      </c>
      <c r="AW335" s="21">
        <f t="shared" si="183"/>
        <v>1.4758315490183946</v>
      </c>
      <c r="AX335" s="18">
        <v>1887.26</v>
      </c>
      <c r="AY335" s="17">
        <f t="shared" si="184"/>
        <v>3905292.9025017326</v>
      </c>
      <c r="AZ335" s="129">
        <f t="shared" si="185"/>
        <v>2213601.4174982677</v>
      </c>
      <c r="BA335" s="21">
        <f t="shared" si="186"/>
        <v>1.5668208435992685</v>
      </c>
      <c r="BB335" s="18">
        <v>1606.3520000000001</v>
      </c>
      <c r="BC335" s="17">
        <f t="shared" si="187"/>
        <v>3407066.6526563615</v>
      </c>
      <c r="BD335" s="129">
        <f t="shared" si="188"/>
        <v>2747243.6873436384</v>
      </c>
      <c r="BE335" s="21">
        <f t="shared" si="189"/>
        <v>1.8063369365555899</v>
      </c>
      <c r="BF335" s="218">
        <v>1750.9190000000001</v>
      </c>
      <c r="BG335" s="17">
        <f t="shared" si="190"/>
        <v>3681131.1622489318</v>
      </c>
      <c r="BH335" s="129">
        <f t="shared" si="191"/>
        <v>2503790.8377510682</v>
      </c>
      <c r="BI335" s="219">
        <f t="shared" si="192"/>
        <v>1.6801688740211622</v>
      </c>
      <c r="BN335" s="241">
        <f t="shared" si="193"/>
        <v>136977.53000000026</v>
      </c>
      <c r="BO335" s="241">
        <f t="shared" si="194"/>
        <v>69879.570000000298</v>
      </c>
      <c r="BP335" s="241">
        <f t="shared" si="195"/>
        <v>33814.879999999888</v>
      </c>
      <c r="BQ335" s="241">
        <f t="shared" si="196"/>
        <v>35416.019999999553</v>
      </c>
      <c r="BR335" s="241">
        <f t="shared" si="197"/>
        <v>30611.660000000149</v>
      </c>
    </row>
    <row r="336" spans="1:70" x14ac:dyDescent="0.25">
      <c r="A336" s="127">
        <v>117417202</v>
      </c>
      <c r="B336" t="s">
        <v>645</v>
      </c>
      <c r="C336" t="s">
        <v>266</v>
      </c>
      <c r="D336">
        <v>117417202</v>
      </c>
      <c r="E336" s="127">
        <f t="shared" si="173"/>
        <v>0</v>
      </c>
      <c r="F336" s="17">
        <v>23989230.890000001</v>
      </c>
      <c r="H336" s="17">
        <f t="shared" si="165"/>
        <v>23989230.890000001</v>
      </c>
      <c r="I336" s="128">
        <f t="shared" si="166"/>
        <v>4.3280922217803141E-3</v>
      </c>
      <c r="J336" s="17">
        <v>23989230.890000001</v>
      </c>
      <c r="K336" s="128">
        <f t="shared" si="167"/>
        <v>4.3283018505831956E-3</v>
      </c>
      <c r="L336" s="17">
        <v>23989230.890000001</v>
      </c>
      <c r="M336" s="128">
        <f t="shared" si="168"/>
        <v>4.3283018505831956E-3</v>
      </c>
      <c r="N336" s="17">
        <v>23989230.890000001</v>
      </c>
      <c r="O336" s="128">
        <f t="shared" si="169"/>
        <v>4.3173961797840586E-3</v>
      </c>
      <c r="P336" s="17">
        <v>23989230.890000001</v>
      </c>
      <c r="Q336" s="128">
        <f t="shared" si="170"/>
        <v>4.3173961414929296E-3</v>
      </c>
      <c r="R336" s="217">
        <v>23989230.890000001</v>
      </c>
      <c r="S336" s="128">
        <f t="shared" si="171"/>
        <v>4.3173961414929296E-3</v>
      </c>
      <c r="V336" s="17">
        <v>725437.46</v>
      </c>
      <c r="W336" s="17">
        <v>1677390.47</v>
      </c>
      <c r="X336" s="17">
        <v>1809369.28</v>
      </c>
      <c r="Y336" s="17">
        <v>2124174.96</v>
      </c>
      <c r="Z336" s="17">
        <v>2884146.56</v>
      </c>
      <c r="AA336" s="17">
        <v>2791031.91</v>
      </c>
      <c r="AB336" s="17"/>
      <c r="AD336" s="17">
        <f t="shared" si="174"/>
        <v>725437.46000000089</v>
      </c>
      <c r="AE336" s="17">
        <v>24714668.350000001</v>
      </c>
      <c r="AF336" s="17">
        <v>25666621.359999999</v>
      </c>
      <c r="AG336" s="17">
        <v>25798600.170000002</v>
      </c>
      <c r="AH336" s="17">
        <v>26112788.079999998</v>
      </c>
      <c r="AI336" s="17">
        <v>26873377.449999999</v>
      </c>
      <c r="AJ336" s="17">
        <f t="shared" si="172"/>
        <v>26780263</v>
      </c>
      <c r="AL336" s="18">
        <v>13912.073</v>
      </c>
      <c r="AM336" s="17">
        <f t="shared" si="175"/>
        <v>27109285.513884731</v>
      </c>
      <c r="AN336" s="129">
        <f t="shared" si="176"/>
        <v>-2394617.1638847291</v>
      </c>
      <c r="AO336" s="21">
        <f t="shared" si="177"/>
        <v>0.91166800900531797</v>
      </c>
      <c r="AP336" s="18">
        <v>13918.401</v>
      </c>
      <c r="AQ336" s="17">
        <f t="shared" si="178"/>
        <v>28058829.683995068</v>
      </c>
      <c r="AR336" s="129">
        <f t="shared" si="179"/>
        <v>-2392208.3239950687</v>
      </c>
      <c r="AS336" s="21">
        <f t="shared" si="180"/>
        <v>0.91474311826485055</v>
      </c>
      <c r="AT336" s="18">
        <v>11912.212</v>
      </c>
      <c r="AU336" s="17">
        <f t="shared" si="181"/>
        <v>23963100.918561082</v>
      </c>
      <c r="AV336" s="129">
        <f t="shared" si="182"/>
        <v>1835499.2514389195</v>
      </c>
      <c r="AW336" s="21">
        <f t="shared" si="183"/>
        <v>1.0765969002791786</v>
      </c>
      <c r="AX336" s="18">
        <v>11611.834999999999</v>
      </c>
      <c r="AY336" s="17">
        <f t="shared" si="184"/>
        <v>24028282.701122895</v>
      </c>
      <c r="AZ336" s="129">
        <f t="shared" si="185"/>
        <v>2084505.3788771033</v>
      </c>
      <c r="BA336" s="21">
        <f t="shared" si="186"/>
        <v>1.0867521580632846</v>
      </c>
      <c r="BB336" s="18">
        <v>12174.183999999999</v>
      </c>
      <c r="BC336" s="17">
        <f t="shared" si="187"/>
        <v>25821399.251037523</v>
      </c>
      <c r="BD336" s="129">
        <f t="shared" si="188"/>
        <v>1051978.1989624761</v>
      </c>
      <c r="BE336" s="21">
        <f t="shared" si="189"/>
        <v>1.0407405574242925</v>
      </c>
      <c r="BF336" s="218">
        <v>11885.351000000001</v>
      </c>
      <c r="BG336" s="17">
        <f t="shared" si="190"/>
        <v>24987755.53887216</v>
      </c>
      <c r="BH336" s="129">
        <f t="shared" si="191"/>
        <v>1792507.46112784</v>
      </c>
      <c r="BI336" s="219">
        <f t="shared" si="192"/>
        <v>1.0717354329139057</v>
      </c>
      <c r="BN336" s="241">
        <f t="shared" si="193"/>
        <v>951953.00999999791</v>
      </c>
      <c r="BO336" s="241">
        <f t="shared" si="194"/>
        <v>131978.81000000238</v>
      </c>
      <c r="BP336" s="241">
        <f t="shared" si="195"/>
        <v>314187.90999999642</v>
      </c>
      <c r="BQ336" s="241">
        <f t="shared" si="196"/>
        <v>760589.37000000104</v>
      </c>
      <c r="BR336" s="241">
        <f t="shared" si="197"/>
        <v>-93114.449999999255</v>
      </c>
    </row>
    <row r="337" spans="1:70" x14ac:dyDescent="0.25">
      <c r="A337" s="127">
        <v>109420803</v>
      </c>
      <c r="B337" t="s">
        <v>164</v>
      </c>
      <c r="C337" t="s">
        <v>165</v>
      </c>
      <c r="D337">
        <v>109420803</v>
      </c>
      <c r="E337" s="127">
        <f t="shared" si="173"/>
        <v>0</v>
      </c>
      <c r="F337" s="17">
        <v>12432657.4</v>
      </c>
      <c r="H337" s="17">
        <f t="shared" si="165"/>
        <v>12432657.4</v>
      </c>
      <c r="I337" s="128">
        <f t="shared" si="166"/>
        <v>2.2430768220847897E-3</v>
      </c>
      <c r="J337" s="17">
        <v>12432657.4</v>
      </c>
      <c r="K337" s="128">
        <f t="shared" si="167"/>
        <v>2.2431854642959276E-3</v>
      </c>
      <c r="L337" s="17">
        <v>12432657.4</v>
      </c>
      <c r="M337" s="128">
        <f t="shared" si="168"/>
        <v>2.2431854642959276E-3</v>
      </c>
      <c r="N337" s="17">
        <v>12432657.4</v>
      </c>
      <c r="O337" s="128">
        <f t="shared" si="169"/>
        <v>2.2375334919844947E-3</v>
      </c>
      <c r="P337" s="17">
        <v>12432657.4</v>
      </c>
      <c r="Q337" s="128">
        <f t="shared" si="170"/>
        <v>2.2375334721397365E-3</v>
      </c>
      <c r="R337" s="217">
        <v>12432657.4</v>
      </c>
      <c r="S337" s="128">
        <f t="shared" si="171"/>
        <v>2.2375334721397365E-3</v>
      </c>
      <c r="V337" s="17">
        <v>242762.52</v>
      </c>
      <c r="W337" s="17">
        <v>561133.13</v>
      </c>
      <c r="X337" s="17">
        <v>663983.42000000004</v>
      </c>
      <c r="Y337" s="17">
        <v>877961.26</v>
      </c>
      <c r="Z337" s="17">
        <v>1154731.67</v>
      </c>
      <c r="AA337" s="17">
        <v>1104939.83</v>
      </c>
      <c r="AB337" s="17"/>
      <c r="AD337" s="17">
        <f t="shared" si="174"/>
        <v>242762.51999999955</v>
      </c>
      <c r="AE337" s="17">
        <v>12675419.92</v>
      </c>
      <c r="AF337" s="17">
        <v>12993790.529999999</v>
      </c>
      <c r="AG337" s="17">
        <v>13096640.82</v>
      </c>
      <c r="AH337" s="17">
        <v>13310408</v>
      </c>
      <c r="AI337" s="17">
        <v>13587389.07</v>
      </c>
      <c r="AJ337" s="17">
        <f t="shared" si="172"/>
        <v>13537597</v>
      </c>
      <c r="AL337" s="18">
        <v>4655.5770000000002</v>
      </c>
      <c r="AM337" s="17">
        <f t="shared" si="175"/>
        <v>9071930.9857614264</v>
      </c>
      <c r="AN337" s="129">
        <f t="shared" si="176"/>
        <v>3603488.9342385735</v>
      </c>
      <c r="AO337" s="21">
        <f t="shared" si="177"/>
        <v>1.3972130012777126</v>
      </c>
      <c r="AP337" s="18">
        <v>4656.0870000000004</v>
      </c>
      <c r="AQ337" s="17">
        <f t="shared" si="178"/>
        <v>9386448.3518518806</v>
      </c>
      <c r="AR337" s="129">
        <f t="shared" si="179"/>
        <v>3607342.1781481188</v>
      </c>
      <c r="AS337" s="21">
        <f t="shared" si="180"/>
        <v>1.3843138579073324</v>
      </c>
      <c r="AT337" s="18">
        <v>4371.4189999999999</v>
      </c>
      <c r="AU337" s="17">
        <f t="shared" si="181"/>
        <v>8793728.2055016626</v>
      </c>
      <c r="AV337" s="129">
        <f t="shared" si="182"/>
        <v>4302912.6144983377</v>
      </c>
      <c r="AW337" s="21">
        <f t="shared" si="183"/>
        <v>1.4893160800451264</v>
      </c>
      <c r="AX337" s="18">
        <v>4799.6329999999998</v>
      </c>
      <c r="AY337" s="17">
        <f t="shared" si="184"/>
        <v>9931844.4143960532</v>
      </c>
      <c r="AZ337" s="129">
        <f t="shared" si="185"/>
        <v>3378563.5856039468</v>
      </c>
      <c r="BA337" s="21">
        <f t="shared" si="186"/>
        <v>1.3401748401038958</v>
      </c>
      <c r="BB337" s="18">
        <v>4874.2030000000004</v>
      </c>
      <c r="BC337" s="17">
        <f t="shared" si="187"/>
        <v>10338166.541067956</v>
      </c>
      <c r="BD337" s="129">
        <f t="shared" si="188"/>
        <v>3249222.5289320443</v>
      </c>
      <c r="BE337" s="21">
        <f t="shared" si="189"/>
        <v>1.3142938852865871</v>
      </c>
      <c r="BF337" s="218">
        <v>4705.2839999999997</v>
      </c>
      <c r="BG337" s="17">
        <f t="shared" si="190"/>
        <v>9892386.5465114601</v>
      </c>
      <c r="BH337" s="129">
        <f t="shared" si="191"/>
        <v>3645210.4534885399</v>
      </c>
      <c r="BI337" s="219">
        <f t="shared" si="192"/>
        <v>1.3684864553512641</v>
      </c>
      <c r="BN337" s="241">
        <f t="shared" si="193"/>
        <v>318370.6099999994</v>
      </c>
      <c r="BO337" s="241">
        <f t="shared" si="194"/>
        <v>102850.29000000097</v>
      </c>
      <c r="BP337" s="241">
        <f t="shared" si="195"/>
        <v>213767.1799999997</v>
      </c>
      <c r="BQ337" s="241">
        <f t="shared" si="196"/>
        <v>276981.0700000003</v>
      </c>
      <c r="BR337" s="241">
        <f t="shared" si="197"/>
        <v>-49792.070000000298</v>
      </c>
    </row>
    <row r="338" spans="1:70" x14ac:dyDescent="0.25">
      <c r="A338" s="127">
        <v>109422303</v>
      </c>
      <c r="B338" t="s">
        <v>356</v>
      </c>
      <c r="C338" t="s">
        <v>165</v>
      </c>
      <c r="D338">
        <v>109422303</v>
      </c>
      <c r="E338" s="127">
        <f t="shared" si="173"/>
        <v>0</v>
      </c>
      <c r="F338" s="17">
        <v>7892832.2699999996</v>
      </c>
      <c r="H338" s="17">
        <f t="shared" si="165"/>
        <v>7892832.2699999996</v>
      </c>
      <c r="I338" s="128">
        <f t="shared" si="166"/>
        <v>1.4240100531878143E-3</v>
      </c>
      <c r="J338" s="17">
        <v>7892832.2699999996</v>
      </c>
      <c r="K338" s="128">
        <f t="shared" si="167"/>
        <v>1.4240790243435671E-3</v>
      </c>
      <c r="L338" s="17">
        <v>7892832.2699999996</v>
      </c>
      <c r="M338" s="128">
        <f t="shared" si="168"/>
        <v>1.4240790243435671E-3</v>
      </c>
      <c r="N338" s="17">
        <v>7892832.2699999996</v>
      </c>
      <c r="O338" s="128">
        <f t="shared" si="169"/>
        <v>1.4204908880333987E-3</v>
      </c>
      <c r="P338" s="17">
        <v>7892832.2699999996</v>
      </c>
      <c r="Q338" s="128">
        <f t="shared" si="170"/>
        <v>1.420490875435018E-3</v>
      </c>
      <c r="R338" s="217">
        <v>7892832.2699999996</v>
      </c>
      <c r="S338" s="128">
        <f t="shared" si="171"/>
        <v>1.420490875435018E-3</v>
      </c>
      <c r="V338" s="17">
        <v>122401.55</v>
      </c>
      <c r="W338" s="17">
        <v>282982.49</v>
      </c>
      <c r="X338" s="17">
        <v>366486.3</v>
      </c>
      <c r="Y338" s="17">
        <v>447399.92</v>
      </c>
      <c r="Z338" s="17">
        <v>582619.82999999996</v>
      </c>
      <c r="AA338" s="17">
        <v>580517.02</v>
      </c>
      <c r="AB338" s="17"/>
      <c r="AD338" s="17">
        <f t="shared" si="174"/>
        <v>122401.55000000075</v>
      </c>
      <c r="AE338" s="17">
        <v>8015233.8200000003</v>
      </c>
      <c r="AF338" s="17">
        <v>8175814.7599999998</v>
      </c>
      <c r="AG338" s="17">
        <v>8259318.5700000003</v>
      </c>
      <c r="AH338" s="17">
        <v>8340124.8399999999</v>
      </c>
      <c r="AI338" s="17">
        <v>8475452.0999999996</v>
      </c>
      <c r="AJ338" s="17">
        <f t="shared" si="172"/>
        <v>8473349</v>
      </c>
      <c r="AL338" s="18">
        <v>2347.355</v>
      </c>
      <c r="AM338" s="17">
        <f t="shared" si="175"/>
        <v>4574093.0842905212</v>
      </c>
      <c r="AN338" s="129">
        <f t="shared" si="176"/>
        <v>3441140.7357094791</v>
      </c>
      <c r="AO338" s="21">
        <f t="shared" si="177"/>
        <v>1.7523110422758761</v>
      </c>
      <c r="AP338" s="18">
        <v>2348.09</v>
      </c>
      <c r="AQ338" s="17">
        <f t="shared" si="178"/>
        <v>4733636.9596401192</v>
      </c>
      <c r="AR338" s="129">
        <f t="shared" si="179"/>
        <v>3442177.8003598806</v>
      </c>
      <c r="AS338" s="21">
        <f t="shared" si="180"/>
        <v>1.7271740164504665</v>
      </c>
      <c r="AT338" s="18">
        <v>2412.8090000000002</v>
      </c>
      <c r="AU338" s="17">
        <f t="shared" si="181"/>
        <v>4853706.8987869304</v>
      </c>
      <c r="AV338" s="129">
        <f t="shared" si="182"/>
        <v>3405611.6712130699</v>
      </c>
      <c r="AW338" s="21">
        <f t="shared" si="183"/>
        <v>1.7016516947210434</v>
      </c>
      <c r="AX338" s="18">
        <v>2445.8429999999998</v>
      </c>
      <c r="AY338" s="17">
        <f t="shared" si="184"/>
        <v>5061164.4969604313</v>
      </c>
      <c r="AZ338" s="129">
        <f t="shared" si="185"/>
        <v>3278960.3430395685</v>
      </c>
      <c r="BA338" s="21">
        <f t="shared" si="186"/>
        <v>1.6478667794751196</v>
      </c>
      <c r="BB338" s="18">
        <v>2459.279</v>
      </c>
      <c r="BC338" s="17">
        <f t="shared" si="187"/>
        <v>5216121.6660346445</v>
      </c>
      <c r="BD338" s="129">
        <f t="shared" si="188"/>
        <v>3259330.4339653552</v>
      </c>
      <c r="BE338" s="21">
        <f t="shared" si="189"/>
        <v>1.6248570571481964</v>
      </c>
      <c r="BF338" s="218">
        <v>2472.078</v>
      </c>
      <c r="BG338" s="17">
        <f t="shared" si="190"/>
        <v>5197295.4553066213</v>
      </c>
      <c r="BH338" s="129">
        <f t="shared" si="191"/>
        <v>3276053.5446933787</v>
      </c>
      <c r="BI338" s="219">
        <f t="shared" si="192"/>
        <v>1.6303381389157727</v>
      </c>
      <c r="BN338" s="241">
        <f t="shared" si="193"/>
        <v>160580.93999999948</v>
      </c>
      <c r="BO338" s="241">
        <f t="shared" si="194"/>
        <v>83503.810000000522</v>
      </c>
      <c r="BP338" s="241">
        <f t="shared" si="195"/>
        <v>80806.269999999553</v>
      </c>
      <c r="BQ338" s="241">
        <f t="shared" si="196"/>
        <v>135327.25999999978</v>
      </c>
      <c r="BR338" s="241">
        <f t="shared" si="197"/>
        <v>-2103.0999999996275</v>
      </c>
    </row>
    <row r="339" spans="1:70" x14ac:dyDescent="0.25">
      <c r="A339" s="127">
        <v>109426003</v>
      </c>
      <c r="B339" t="s">
        <v>467</v>
      </c>
      <c r="C339" t="s">
        <v>165</v>
      </c>
      <c r="D339">
        <v>109426003</v>
      </c>
      <c r="E339" s="127">
        <f t="shared" si="173"/>
        <v>0</v>
      </c>
      <c r="F339" s="17">
        <v>5453659.7300000004</v>
      </c>
      <c r="H339" s="17">
        <f t="shared" si="165"/>
        <v>5453659.7300000004</v>
      </c>
      <c r="I339" s="128">
        <f t="shared" si="166"/>
        <v>9.8393910025222696E-4</v>
      </c>
      <c r="J339" s="17">
        <v>5453659.7300000004</v>
      </c>
      <c r="K339" s="128">
        <f t="shared" si="167"/>
        <v>9.8398675680969484E-4</v>
      </c>
      <c r="L339" s="17">
        <v>5453659.7300000004</v>
      </c>
      <c r="M339" s="128">
        <f t="shared" si="168"/>
        <v>9.8398675680969484E-4</v>
      </c>
      <c r="N339" s="17">
        <v>5453659.7300000004</v>
      </c>
      <c r="O339" s="128">
        <f t="shared" si="169"/>
        <v>9.8150748525911431E-4</v>
      </c>
      <c r="P339" s="17">
        <v>5453659.7300000004</v>
      </c>
      <c r="Q339" s="128">
        <f t="shared" si="170"/>
        <v>9.8150747655409193E-4</v>
      </c>
      <c r="R339" s="217">
        <v>5453659.7300000004</v>
      </c>
      <c r="S339" s="128">
        <f t="shared" si="171"/>
        <v>9.8150747655409193E-4</v>
      </c>
      <c r="V339" s="17">
        <v>67249.919999999998</v>
      </c>
      <c r="W339" s="17">
        <v>155412.41</v>
      </c>
      <c r="X339" s="17">
        <v>185997.48</v>
      </c>
      <c r="Y339" s="17">
        <v>236428.72</v>
      </c>
      <c r="Z339" s="17">
        <v>267553.26</v>
      </c>
      <c r="AA339" s="17">
        <v>265559.84000000003</v>
      </c>
      <c r="AB339" s="17"/>
      <c r="AD339" s="17">
        <f t="shared" si="174"/>
        <v>67249.919999999925</v>
      </c>
      <c r="AE339" s="17">
        <v>5520909.6500000004</v>
      </c>
      <c r="AF339" s="17">
        <v>5609072.1399999997</v>
      </c>
      <c r="AG339" s="17">
        <v>5639657.21</v>
      </c>
      <c r="AH339" s="17">
        <v>5690031.7199999997</v>
      </c>
      <c r="AI339" s="17">
        <v>5721212.9900000002</v>
      </c>
      <c r="AJ339" s="17">
        <f t="shared" si="172"/>
        <v>5719220</v>
      </c>
      <c r="AL339" s="18">
        <v>1289.6849999999999</v>
      </c>
      <c r="AM339" s="17">
        <f t="shared" si="175"/>
        <v>2513100.5916928714</v>
      </c>
      <c r="AN339" s="129">
        <f t="shared" si="176"/>
        <v>3007809.058307129</v>
      </c>
      <c r="AO339" s="21">
        <f t="shared" si="177"/>
        <v>2.1968518364324656</v>
      </c>
      <c r="AP339" s="18">
        <v>1289.558</v>
      </c>
      <c r="AQ339" s="17">
        <f t="shared" si="178"/>
        <v>2599687.1544104326</v>
      </c>
      <c r="AR339" s="129">
        <f t="shared" si="179"/>
        <v>3009384.9855895671</v>
      </c>
      <c r="AS339" s="21">
        <f t="shared" si="180"/>
        <v>2.1575950515753681</v>
      </c>
      <c r="AT339" s="18">
        <v>1224.538</v>
      </c>
      <c r="AU339" s="17">
        <f t="shared" si="181"/>
        <v>2463331.5519076516</v>
      </c>
      <c r="AV339" s="129">
        <f t="shared" si="182"/>
        <v>3176325.6580923484</v>
      </c>
      <c r="AW339" s="21">
        <f t="shared" si="183"/>
        <v>2.2894430129117374</v>
      </c>
      <c r="AX339" s="18">
        <v>1292.5070000000001</v>
      </c>
      <c r="AY339" s="17">
        <f t="shared" si="184"/>
        <v>2674574.9994880445</v>
      </c>
      <c r="AZ339" s="129">
        <f t="shared" si="185"/>
        <v>3015456.7205119552</v>
      </c>
      <c r="BA339" s="21">
        <f t="shared" si="186"/>
        <v>2.1274526685881536</v>
      </c>
      <c r="BB339" s="18">
        <v>1129.3610000000001</v>
      </c>
      <c r="BC339" s="17">
        <f t="shared" si="187"/>
        <v>2395370.5052881567</v>
      </c>
      <c r="BD339" s="129">
        <f t="shared" si="188"/>
        <v>3325842.4847118435</v>
      </c>
      <c r="BE339" s="21">
        <f t="shared" si="189"/>
        <v>2.3884459532959617</v>
      </c>
      <c r="BF339" s="218">
        <v>1130.8620000000001</v>
      </c>
      <c r="BG339" s="17">
        <f t="shared" si="190"/>
        <v>2377523.65952003</v>
      </c>
      <c r="BH339" s="129">
        <f t="shared" si="191"/>
        <v>3341696.34047997</v>
      </c>
      <c r="BI339" s="219">
        <f t="shared" si="192"/>
        <v>2.4055365241473918</v>
      </c>
      <c r="BN339" s="241">
        <f t="shared" si="193"/>
        <v>88162.489999999292</v>
      </c>
      <c r="BO339" s="241">
        <f t="shared" si="194"/>
        <v>30585.070000000298</v>
      </c>
      <c r="BP339" s="241">
        <f t="shared" si="195"/>
        <v>50374.509999999776</v>
      </c>
      <c r="BQ339" s="241">
        <f t="shared" si="196"/>
        <v>31181.270000000484</v>
      </c>
      <c r="BR339" s="241">
        <f t="shared" si="197"/>
        <v>-1992.9900000002235</v>
      </c>
    </row>
    <row r="340" spans="1:70" x14ac:dyDescent="0.25">
      <c r="A340" s="127">
        <v>109426303</v>
      </c>
      <c r="B340" t="s">
        <v>500</v>
      </c>
      <c r="C340" t="s">
        <v>165</v>
      </c>
      <c r="D340">
        <v>109426303</v>
      </c>
      <c r="E340" s="127">
        <f t="shared" si="173"/>
        <v>0</v>
      </c>
      <c r="F340" s="17">
        <v>7009245.4500000002</v>
      </c>
      <c r="H340" s="17">
        <f t="shared" si="165"/>
        <v>7009245.4500000002</v>
      </c>
      <c r="I340" s="128">
        <f t="shared" si="166"/>
        <v>1.2645949697928835E-3</v>
      </c>
      <c r="J340" s="17">
        <v>7009245.4500000002</v>
      </c>
      <c r="K340" s="128">
        <f t="shared" si="167"/>
        <v>1.2646562197654032E-3</v>
      </c>
      <c r="L340" s="17">
        <v>7009245.4500000002</v>
      </c>
      <c r="M340" s="128">
        <f t="shared" si="168"/>
        <v>1.2646562197654032E-3</v>
      </c>
      <c r="N340" s="17">
        <v>7009245.4500000002</v>
      </c>
      <c r="O340" s="128">
        <f t="shared" si="169"/>
        <v>1.2614697681539052E-3</v>
      </c>
      <c r="P340" s="17">
        <v>7009245.4500000002</v>
      </c>
      <c r="Q340" s="128">
        <f t="shared" si="170"/>
        <v>1.2614697569658881E-3</v>
      </c>
      <c r="R340" s="217">
        <v>7009245.4500000002</v>
      </c>
      <c r="S340" s="128">
        <f t="shared" si="171"/>
        <v>1.2614697569658881E-3</v>
      </c>
      <c r="V340" s="17">
        <v>109482.76</v>
      </c>
      <c r="W340" s="17">
        <v>253011.36</v>
      </c>
      <c r="X340" s="17">
        <v>296929.03999999998</v>
      </c>
      <c r="Y340" s="17">
        <v>334194.25</v>
      </c>
      <c r="Z340" s="17">
        <v>406171.2</v>
      </c>
      <c r="AA340" s="17">
        <v>403061.01</v>
      </c>
      <c r="AB340" s="17"/>
      <c r="AD340" s="17">
        <f t="shared" si="174"/>
        <v>109482.75999999978</v>
      </c>
      <c r="AE340" s="17">
        <v>7118728.21</v>
      </c>
      <c r="AF340" s="17">
        <v>7262256.8099999996</v>
      </c>
      <c r="AG340" s="17">
        <v>7306174.4900000002</v>
      </c>
      <c r="AH340" s="17">
        <v>7343359.5199999996</v>
      </c>
      <c r="AI340" s="17">
        <v>7415416.6500000004</v>
      </c>
      <c r="AJ340" s="17">
        <f t="shared" si="172"/>
        <v>7412306</v>
      </c>
      <c r="AL340" s="18">
        <v>2099.605</v>
      </c>
      <c r="AM340" s="17">
        <f t="shared" si="175"/>
        <v>4091323.5152935111</v>
      </c>
      <c r="AN340" s="129">
        <f t="shared" si="176"/>
        <v>3027404.6947064889</v>
      </c>
      <c r="AO340" s="21">
        <f t="shared" si="177"/>
        <v>1.7399572982654496</v>
      </c>
      <c r="AP340" s="18">
        <v>2099.4</v>
      </c>
      <c r="AQ340" s="17">
        <f t="shared" si="178"/>
        <v>4232289.832616495</v>
      </c>
      <c r="AR340" s="129">
        <f t="shared" si="179"/>
        <v>3029966.9773835046</v>
      </c>
      <c r="AS340" s="21">
        <f t="shared" si="180"/>
        <v>1.7159167016476071</v>
      </c>
      <c r="AT340" s="18">
        <v>1954.87</v>
      </c>
      <c r="AU340" s="17">
        <f t="shared" si="181"/>
        <v>3932497.7672213609</v>
      </c>
      <c r="AV340" s="129">
        <f t="shared" si="182"/>
        <v>3373676.7227786393</v>
      </c>
      <c r="AW340" s="21">
        <f t="shared" si="183"/>
        <v>1.8578966658034302</v>
      </c>
      <c r="AX340" s="18">
        <v>1826.971</v>
      </c>
      <c r="AY340" s="17">
        <f t="shared" si="184"/>
        <v>3780537.3289194349</v>
      </c>
      <c r="AZ340" s="129">
        <f t="shared" si="185"/>
        <v>3562822.1910805646</v>
      </c>
      <c r="BA340" s="21">
        <f t="shared" si="186"/>
        <v>1.9424115889100086</v>
      </c>
      <c r="BB340" s="18">
        <v>1714.4770000000001</v>
      </c>
      <c r="BC340" s="17">
        <f t="shared" si="187"/>
        <v>3636399.3778737914</v>
      </c>
      <c r="BD340" s="129">
        <f t="shared" si="188"/>
        <v>3779017.272126209</v>
      </c>
      <c r="BE340" s="21">
        <f t="shared" si="189"/>
        <v>2.0392195354339231</v>
      </c>
      <c r="BF340" s="218">
        <v>1716.3979999999999</v>
      </c>
      <c r="BG340" s="17">
        <f t="shared" si="190"/>
        <v>3608554.2304479768</v>
      </c>
      <c r="BH340" s="129">
        <f t="shared" si="191"/>
        <v>3803751.7695520232</v>
      </c>
      <c r="BI340" s="219">
        <f t="shared" si="192"/>
        <v>2.0540930041890526</v>
      </c>
      <c r="BN340" s="241">
        <f t="shared" si="193"/>
        <v>143528.59999999963</v>
      </c>
      <c r="BO340" s="241">
        <f t="shared" si="194"/>
        <v>43917.680000000633</v>
      </c>
      <c r="BP340" s="241">
        <f t="shared" si="195"/>
        <v>37185.029999999329</v>
      </c>
      <c r="BQ340" s="241">
        <f t="shared" si="196"/>
        <v>72057.13000000082</v>
      </c>
      <c r="BR340" s="241">
        <f t="shared" si="197"/>
        <v>-3110.6500000003725</v>
      </c>
    </row>
    <row r="341" spans="1:70" x14ac:dyDescent="0.25">
      <c r="A341" s="127">
        <v>109427503</v>
      </c>
      <c r="B341" t="s">
        <v>546</v>
      </c>
      <c r="C341" t="s">
        <v>165</v>
      </c>
      <c r="D341">
        <v>109427503</v>
      </c>
      <c r="E341" s="127">
        <f t="shared" si="173"/>
        <v>0</v>
      </c>
      <c r="F341" s="17">
        <v>6237468.3700000001</v>
      </c>
      <c r="H341" s="17">
        <f t="shared" si="165"/>
        <v>6237468.3700000001</v>
      </c>
      <c r="I341" s="128">
        <f t="shared" si="166"/>
        <v>1.1253523908117979E-3</v>
      </c>
      <c r="J341" s="17">
        <v>6237469.3200000003</v>
      </c>
      <c r="K341" s="128">
        <f t="shared" si="167"/>
        <v>1.1254070680509385E-3</v>
      </c>
      <c r="L341" s="17">
        <v>6237469.3200000003</v>
      </c>
      <c r="M341" s="128">
        <f t="shared" si="168"/>
        <v>1.1254070680509385E-3</v>
      </c>
      <c r="N341" s="17">
        <v>6237469.3200000003</v>
      </c>
      <c r="O341" s="128">
        <f t="shared" si="169"/>
        <v>1.1225714712226971E-3</v>
      </c>
      <c r="P341" s="17">
        <v>6237469.3200000003</v>
      </c>
      <c r="Q341" s="128">
        <f t="shared" si="170"/>
        <v>1.1225714612665737E-3</v>
      </c>
      <c r="R341" s="217">
        <v>6237469.3200000003</v>
      </c>
      <c r="S341" s="128">
        <f t="shared" si="171"/>
        <v>1.1225714612665737E-3</v>
      </c>
      <c r="V341" s="17">
        <v>106017.45</v>
      </c>
      <c r="W341" s="17">
        <v>244941</v>
      </c>
      <c r="X341" s="17">
        <v>252887.51</v>
      </c>
      <c r="Y341" s="17">
        <v>304284.58</v>
      </c>
      <c r="Z341" s="17">
        <v>389224.31</v>
      </c>
      <c r="AA341" s="17">
        <v>437897.51</v>
      </c>
      <c r="AB341" s="17"/>
      <c r="AD341" s="17">
        <f t="shared" si="174"/>
        <v>106017.45000000019</v>
      </c>
      <c r="AE341" s="17">
        <v>6343485.8200000003</v>
      </c>
      <c r="AF341" s="17">
        <v>6482410.3200000003</v>
      </c>
      <c r="AG341" s="17">
        <v>6490356.8300000001</v>
      </c>
      <c r="AH341" s="17">
        <v>6541680.8899999997</v>
      </c>
      <c r="AI341" s="17">
        <v>6626693.6299999999</v>
      </c>
      <c r="AJ341" s="17">
        <f t="shared" si="172"/>
        <v>6675367</v>
      </c>
      <c r="AL341" s="18">
        <v>2033.1489999999999</v>
      </c>
      <c r="AM341" s="17">
        <f t="shared" si="175"/>
        <v>3961826.3024690296</v>
      </c>
      <c r="AN341" s="129">
        <f t="shared" si="176"/>
        <v>2381659.5175309707</v>
      </c>
      <c r="AO341" s="21">
        <f t="shared" si="177"/>
        <v>1.601151927343889</v>
      </c>
      <c r="AP341" s="18">
        <v>2032.4349999999999</v>
      </c>
      <c r="AQ341" s="17">
        <f t="shared" si="178"/>
        <v>4097291.6004353175</v>
      </c>
      <c r="AR341" s="129">
        <f t="shared" si="179"/>
        <v>2385118.7195646828</v>
      </c>
      <c r="AS341" s="21">
        <f t="shared" si="180"/>
        <v>1.5821208134933027</v>
      </c>
      <c r="AT341" s="18">
        <v>1664.9169999999999</v>
      </c>
      <c r="AU341" s="17">
        <f t="shared" si="181"/>
        <v>3349216.2574027362</v>
      </c>
      <c r="AV341" s="129">
        <f t="shared" si="182"/>
        <v>3141140.5725972638</v>
      </c>
      <c r="AW341" s="21">
        <f t="shared" si="183"/>
        <v>1.9378733205580365</v>
      </c>
      <c r="AX341" s="18">
        <v>1663.461</v>
      </c>
      <c r="AY341" s="17">
        <f t="shared" si="184"/>
        <v>3442187.3175335852</v>
      </c>
      <c r="AZ341" s="129">
        <f t="shared" si="185"/>
        <v>3099493.5724664144</v>
      </c>
      <c r="BA341" s="21">
        <f t="shared" si="186"/>
        <v>1.9004430283844287</v>
      </c>
      <c r="BB341" s="18">
        <v>1642.943</v>
      </c>
      <c r="BC341" s="17">
        <f t="shared" si="187"/>
        <v>3484676.0283643934</v>
      </c>
      <c r="BD341" s="129">
        <f t="shared" si="188"/>
        <v>3142017.6016356065</v>
      </c>
      <c r="BE341" s="21">
        <f t="shared" si="189"/>
        <v>1.9016670634688468</v>
      </c>
      <c r="BF341" s="218">
        <v>1864.7460000000001</v>
      </c>
      <c r="BG341" s="17">
        <f t="shared" si="190"/>
        <v>3920440.9857218103</v>
      </c>
      <c r="BH341" s="129">
        <f t="shared" si="191"/>
        <v>2754926.0142781897</v>
      </c>
      <c r="BI341" s="219">
        <f t="shared" si="192"/>
        <v>1.7027081964277975</v>
      </c>
      <c r="BN341" s="241">
        <f t="shared" si="193"/>
        <v>138924.5</v>
      </c>
      <c r="BO341" s="241">
        <f t="shared" si="194"/>
        <v>7946.5099999997765</v>
      </c>
      <c r="BP341" s="241">
        <f t="shared" si="195"/>
        <v>51324.05999999959</v>
      </c>
      <c r="BQ341" s="241">
        <f t="shared" si="196"/>
        <v>85012.740000000224</v>
      </c>
      <c r="BR341" s="241">
        <f t="shared" si="197"/>
        <v>48673.370000000112</v>
      </c>
    </row>
    <row r="342" spans="1:70" x14ac:dyDescent="0.25">
      <c r="A342" s="127">
        <v>104431304</v>
      </c>
      <c r="B342" t="s">
        <v>225</v>
      </c>
      <c r="C342" t="s">
        <v>226</v>
      </c>
      <c r="D342">
        <v>104431304</v>
      </c>
      <c r="E342" s="127">
        <f t="shared" si="173"/>
        <v>0</v>
      </c>
      <c r="F342" s="17">
        <v>3732144.55</v>
      </c>
      <c r="H342" s="17">
        <f t="shared" si="165"/>
        <v>3732144.55</v>
      </c>
      <c r="I342" s="128">
        <f t="shared" si="166"/>
        <v>6.7334654751888083E-4</v>
      </c>
      <c r="J342" s="17">
        <v>3732144.55</v>
      </c>
      <c r="K342" s="128">
        <f t="shared" si="167"/>
        <v>6.7337916069425878E-4</v>
      </c>
      <c r="L342" s="17">
        <v>3732144.55</v>
      </c>
      <c r="M342" s="128">
        <f t="shared" si="168"/>
        <v>6.7337916069425878E-4</v>
      </c>
      <c r="N342" s="17">
        <v>3732144.55</v>
      </c>
      <c r="O342" s="128">
        <f t="shared" si="169"/>
        <v>6.7168250188832522E-4</v>
      </c>
      <c r="P342" s="17">
        <v>3732144.55</v>
      </c>
      <c r="Q342" s="128">
        <f t="shared" si="170"/>
        <v>6.7168249593115091E-4</v>
      </c>
      <c r="R342" s="217">
        <v>3732144.55</v>
      </c>
      <c r="S342" s="128">
        <f t="shared" si="171"/>
        <v>6.7168249593115091E-4</v>
      </c>
      <c r="V342" s="17">
        <v>33614.35</v>
      </c>
      <c r="W342" s="17">
        <v>77603.41</v>
      </c>
      <c r="X342" s="17">
        <v>105018.41</v>
      </c>
      <c r="Y342" s="17">
        <v>124775.34</v>
      </c>
      <c r="Z342" s="17">
        <v>143164.65</v>
      </c>
      <c r="AA342" s="17">
        <v>164749.62</v>
      </c>
      <c r="AB342" s="17"/>
      <c r="AD342" s="17">
        <f t="shared" si="174"/>
        <v>33614.350000000093</v>
      </c>
      <c r="AE342" s="17">
        <v>3765758.9</v>
      </c>
      <c r="AF342" s="17">
        <v>3809747.96</v>
      </c>
      <c r="AG342" s="17">
        <v>3837162.96</v>
      </c>
      <c r="AH342" s="17">
        <v>3856900</v>
      </c>
      <c r="AI342" s="17">
        <v>3875309.2</v>
      </c>
      <c r="AJ342" s="17">
        <f t="shared" si="172"/>
        <v>3896894</v>
      </c>
      <c r="AL342" s="18">
        <v>644.63900000000001</v>
      </c>
      <c r="AM342" s="17">
        <f t="shared" si="175"/>
        <v>1256153.7525274011</v>
      </c>
      <c r="AN342" s="129">
        <f t="shared" si="176"/>
        <v>2509605.1474725986</v>
      </c>
      <c r="AO342" s="21">
        <f t="shared" si="177"/>
        <v>2.9978487047650288</v>
      </c>
      <c r="AP342" s="18">
        <v>643.92600000000004</v>
      </c>
      <c r="AQ342" s="17">
        <f t="shared" si="178"/>
        <v>1298123.9700664042</v>
      </c>
      <c r="AR342" s="129">
        <f t="shared" si="179"/>
        <v>2511623.989933596</v>
      </c>
      <c r="AS342" s="21">
        <f t="shared" si="180"/>
        <v>2.9348105788425709</v>
      </c>
      <c r="AT342" s="18">
        <v>691.40200000000004</v>
      </c>
      <c r="AU342" s="17">
        <f t="shared" si="181"/>
        <v>1390853.0087690658</v>
      </c>
      <c r="AV342" s="129">
        <f t="shared" si="182"/>
        <v>2446309.9512309339</v>
      </c>
      <c r="AW342" s="21">
        <f t="shared" si="183"/>
        <v>2.7588558501922282</v>
      </c>
      <c r="AX342" s="18">
        <v>682.17600000000004</v>
      </c>
      <c r="AY342" s="17">
        <f t="shared" si="184"/>
        <v>1411621.6584132668</v>
      </c>
      <c r="AZ342" s="129">
        <f t="shared" si="185"/>
        <v>2445278.3415867332</v>
      </c>
      <c r="BA342" s="21">
        <f t="shared" si="186"/>
        <v>2.7322476791234189</v>
      </c>
      <c r="BB342" s="18">
        <v>604.30799999999999</v>
      </c>
      <c r="BC342" s="17">
        <f t="shared" si="187"/>
        <v>1281735.0336249217</v>
      </c>
      <c r="BD342" s="129">
        <f t="shared" si="188"/>
        <v>2593574.1663750783</v>
      </c>
      <c r="BE342" s="21">
        <f t="shared" si="189"/>
        <v>3.0234869909423452</v>
      </c>
      <c r="BF342" s="218">
        <v>701.57100000000003</v>
      </c>
      <c r="BG342" s="17">
        <f t="shared" si="190"/>
        <v>1474982.4924112111</v>
      </c>
      <c r="BH342" s="129">
        <f t="shared" si="191"/>
        <v>2421911.5075887889</v>
      </c>
      <c r="BI342" s="219">
        <f t="shared" si="192"/>
        <v>2.6419933931755328</v>
      </c>
      <c r="BN342" s="241">
        <f t="shared" si="193"/>
        <v>43989.060000000056</v>
      </c>
      <c r="BO342" s="241">
        <f t="shared" si="194"/>
        <v>27415</v>
      </c>
      <c r="BP342" s="241">
        <f t="shared" si="195"/>
        <v>19737.040000000037</v>
      </c>
      <c r="BQ342" s="241">
        <f t="shared" si="196"/>
        <v>18409.200000000186</v>
      </c>
      <c r="BR342" s="241">
        <f t="shared" si="197"/>
        <v>21584.799999999814</v>
      </c>
    </row>
    <row r="343" spans="1:70" x14ac:dyDescent="0.25">
      <c r="A343" s="127">
        <v>104432503</v>
      </c>
      <c r="B343" t="s">
        <v>287</v>
      </c>
      <c r="C343" t="s">
        <v>226</v>
      </c>
      <c r="D343">
        <v>104432503</v>
      </c>
      <c r="E343" s="127">
        <f t="shared" si="173"/>
        <v>0</v>
      </c>
      <c r="F343" s="17">
        <v>6879003.3499999996</v>
      </c>
      <c r="H343" s="17">
        <f t="shared" si="165"/>
        <v>6879003.3499999996</v>
      </c>
      <c r="I343" s="128">
        <f t="shared" si="166"/>
        <v>1.2410969334221836E-3</v>
      </c>
      <c r="J343" s="17">
        <v>6879003.3499999996</v>
      </c>
      <c r="K343" s="128">
        <f t="shared" si="167"/>
        <v>1.2411570452800372E-3</v>
      </c>
      <c r="L343" s="17">
        <v>6879003.3499999996</v>
      </c>
      <c r="M343" s="128">
        <f t="shared" si="168"/>
        <v>1.2411570452800372E-3</v>
      </c>
      <c r="N343" s="17">
        <v>6879003.3499999996</v>
      </c>
      <c r="O343" s="128">
        <f t="shared" si="169"/>
        <v>1.2380298026308145E-3</v>
      </c>
      <c r="P343" s="17">
        <v>6879003.3499999996</v>
      </c>
      <c r="Q343" s="128">
        <f t="shared" si="170"/>
        <v>1.2380297916506874E-3</v>
      </c>
      <c r="R343" s="217">
        <v>6879003.3499999996</v>
      </c>
      <c r="S343" s="128">
        <f t="shared" si="171"/>
        <v>1.2380297916506874E-3</v>
      </c>
      <c r="V343" s="17">
        <v>146648.82</v>
      </c>
      <c r="W343" s="17">
        <v>338934.11</v>
      </c>
      <c r="X343" s="17">
        <v>507424.42</v>
      </c>
      <c r="Y343" s="17">
        <v>604896.07999999996</v>
      </c>
      <c r="Z343" s="17">
        <v>927508.23</v>
      </c>
      <c r="AA343" s="17">
        <v>892358.48</v>
      </c>
      <c r="AB343" s="17"/>
      <c r="AD343" s="17">
        <f t="shared" si="174"/>
        <v>146648.8200000003</v>
      </c>
      <c r="AE343" s="17">
        <v>7025652.1699999999</v>
      </c>
      <c r="AF343" s="17">
        <v>7217937.46</v>
      </c>
      <c r="AG343" s="17">
        <v>7386427.7699999996</v>
      </c>
      <c r="AH343" s="17">
        <v>7483754.29</v>
      </c>
      <c r="AI343" s="17">
        <v>7806511.5800000001</v>
      </c>
      <c r="AJ343" s="17">
        <f t="shared" si="172"/>
        <v>7771362</v>
      </c>
      <c r="AL343" s="18">
        <v>2812.357</v>
      </c>
      <c r="AM343" s="17">
        <f t="shared" si="175"/>
        <v>5480203.3370564049</v>
      </c>
      <c r="AN343" s="129">
        <f t="shared" si="176"/>
        <v>1545448.832943595</v>
      </c>
      <c r="AO343" s="21">
        <f t="shared" si="177"/>
        <v>1.2820057464827037</v>
      </c>
      <c r="AP343" s="18">
        <v>2812.357</v>
      </c>
      <c r="AQ343" s="17">
        <f t="shared" si="178"/>
        <v>5669576.9918966508</v>
      </c>
      <c r="AR343" s="129">
        <f t="shared" si="179"/>
        <v>1548360.4681033492</v>
      </c>
      <c r="AS343" s="21">
        <f t="shared" si="180"/>
        <v>1.2730998221412941</v>
      </c>
      <c r="AT343" s="18">
        <v>3340.6930000000002</v>
      </c>
      <c r="AU343" s="17">
        <f t="shared" si="181"/>
        <v>6720276.9306767359</v>
      </c>
      <c r="AV343" s="129">
        <f t="shared" si="182"/>
        <v>666150.83932326362</v>
      </c>
      <c r="AW343" s="21">
        <f t="shared" si="183"/>
        <v>1.0991255042306987</v>
      </c>
      <c r="AX343" s="18">
        <v>3306.8420000000001</v>
      </c>
      <c r="AY343" s="17">
        <f t="shared" si="184"/>
        <v>6842823.2423167098</v>
      </c>
      <c r="AZ343" s="129">
        <f t="shared" si="185"/>
        <v>640931.04768329021</v>
      </c>
      <c r="BA343" s="21">
        <f t="shared" si="186"/>
        <v>1.0936647089931693</v>
      </c>
      <c r="BB343" s="18">
        <v>3915.0770000000002</v>
      </c>
      <c r="BC343" s="17">
        <f t="shared" si="187"/>
        <v>8303863.8413510295</v>
      </c>
      <c r="BD343" s="129">
        <f t="shared" si="188"/>
        <v>-497352.26135102939</v>
      </c>
      <c r="BE343" s="21">
        <f t="shared" si="189"/>
        <v>0.9401059228748011</v>
      </c>
      <c r="BF343" s="218">
        <v>3800.0259999999998</v>
      </c>
      <c r="BG343" s="17">
        <f t="shared" si="190"/>
        <v>7989172.6150416769</v>
      </c>
      <c r="BH343" s="129">
        <f t="shared" si="191"/>
        <v>-217810.61504167691</v>
      </c>
      <c r="BI343" s="219">
        <f t="shared" si="192"/>
        <v>0.9727367744399974</v>
      </c>
      <c r="BN343" s="241">
        <f t="shared" si="193"/>
        <v>192285.29000000004</v>
      </c>
      <c r="BO343" s="241">
        <f t="shared" si="194"/>
        <v>168490.30999999959</v>
      </c>
      <c r="BP343" s="241">
        <f t="shared" si="195"/>
        <v>97326.520000000484</v>
      </c>
      <c r="BQ343" s="241">
        <f t="shared" si="196"/>
        <v>322757.29000000004</v>
      </c>
      <c r="BR343" s="241">
        <f t="shared" si="197"/>
        <v>-35149.580000000075</v>
      </c>
    </row>
    <row r="344" spans="1:70" x14ac:dyDescent="0.25">
      <c r="A344" s="127">
        <v>104432803</v>
      </c>
      <c r="B344" t="s">
        <v>317</v>
      </c>
      <c r="C344" t="s">
        <v>226</v>
      </c>
      <c r="D344">
        <v>104432803</v>
      </c>
      <c r="E344" s="127">
        <f t="shared" si="173"/>
        <v>0</v>
      </c>
      <c r="F344" s="17">
        <v>6567451.7199999997</v>
      </c>
      <c r="H344" s="17">
        <f t="shared" si="165"/>
        <v>6567451.7199999997</v>
      </c>
      <c r="I344" s="128">
        <f t="shared" si="166"/>
        <v>1.1848873703616159E-3</v>
      </c>
      <c r="J344" s="17">
        <v>6567451.7199999997</v>
      </c>
      <c r="K344" s="128">
        <f t="shared" si="167"/>
        <v>1.1849447597397228E-3</v>
      </c>
      <c r="L344" s="17">
        <v>6567451.7199999997</v>
      </c>
      <c r="M344" s="128">
        <f t="shared" si="168"/>
        <v>1.1849447597397228E-3</v>
      </c>
      <c r="N344" s="17">
        <v>6567451.7199999997</v>
      </c>
      <c r="O344" s="128">
        <f t="shared" si="169"/>
        <v>1.1819591506230338E-3</v>
      </c>
      <c r="P344" s="17">
        <v>6567451.7199999997</v>
      </c>
      <c r="Q344" s="128">
        <f t="shared" si="170"/>
        <v>1.1819591401401991E-3</v>
      </c>
      <c r="R344" s="217">
        <v>6567451.7199999997</v>
      </c>
      <c r="S344" s="128">
        <f t="shared" si="171"/>
        <v>1.1819591401401991E-3</v>
      </c>
      <c r="V344" s="17">
        <v>125133.39</v>
      </c>
      <c r="W344" s="17">
        <v>289006.84999999998</v>
      </c>
      <c r="X344" s="17">
        <v>366476.12</v>
      </c>
      <c r="Y344" s="17">
        <v>442005.35</v>
      </c>
      <c r="Z344" s="17">
        <v>542714.31000000006</v>
      </c>
      <c r="AA344" s="17">
        <v>562965.63</v>
      </c>
      <c r="AB344" s="17"/>
      <c r="AD344" s="17">
        <f t="shared" si="174"/>
        <v>125133.3900000006</v>
      </c>
      <c r="AE344" s="17">
        <v>6692585.1100000003</v>
      </c>
      <c r="AF344" s="17">
        <v>6856458.5700000003</v>
      </c>
      <c r="AG344" s="17">
        <v>6933927.8399999999</v>
      </c>
      <c r="AH344" s="17">
        <v>7009351.0099999998</v>
      </c>
      <c r="AI344" s="17">
        <v>7110166.0300000003</v>
      </c>
      <c r="AJ344" s="17">
        <f t="shared" si="172"/>
        <v>7130417</v>
      </c>
      <c r="AL344" s="18">
        <v>2399.7449999999999</v>
      </c>
      <c r="AM344" s="17">
        <f t="shared" si="175"/>
        <v>4676181.067014046</v>
      </c>
      <c r="AN344" s="129">
        <f t="shared" si="176"/>
        <v>2016404.0429859543</v>
      </c>
      <c r="AO344" s="21">
        <f t="shared" si="177"/>
        <v>1.4312074348894963</v>
      </c>
      <c r="AP344" s="18">
        <v>2398.078</v>
      </c>
      <c r="AQ344" s="17">
        <f t="shared" si="178"/>
        <v>4834410.3730691141</v>
      </c>
      <c r="AR344" s="129">
        <f t="shared" si="179"/>
        <v>2022048.1969308862</v>
      </c>
      <c r="AS344" s="21">
        <f t="shared" si="180"/>
        <v>1.4182615957046265</v>
      </c>
      <c r="AT344" s="18">
        <v>2412.7420000000002</v>
      </c>
      <c r="AU344" s="17">
        <f t="shared" si="181"/>
        <v>4853572.1188013535</v>
      </c>
      <c r="AV344" s="129">
        <f t="shared" si="182"/>
        <v>2080355.7211986464</v>
      </c>
      <c r="AW344" s="21">
        <f t="shared" si="183"/>
        <v>1.4286236343619871</v>
      </c>
      <c r="AX344" s="18">
        <v>2416.3519999999999</v>
      </c>
      <c r="AY344" s="17">
        <f t="shared" si="184"/>
        <v>5000138.9927968942</v>
      </c>
      <c r="AZ344" s="129">
        <f t="shared" si="185"/>
        <v>2009212.0172031056</v>
      </c>
      <c r="BA344" s="21">
        <f t="shared" si="186"/>
        <v>1.4018312331112273</v>
      </c>
      <c r="BB344" s="18">
        <v>2290.835</v>
      </c>
      <c r="BC344" s="17">
        <f t="shared" si="187"/>
        <v>4858852.5648413515</v>
      </c>
      <c r="BD344" s="129">
        <f t="shared" si="188"/>
        <v>2251313.4651586488</v>
      </c>
      <c r="BE344" s="21">
        <f t="shared" si="189"/>
        <v>1.4633426174420581</v>
      </c>
      <c r="BF344" s="218">
        <v>2397.337</v>
      </c>
      <c r="BG344" s="17">
        <f t="shared" si="190"/>
        <v>5040160.0171751902</v>
      </c>
      <c r="BH344" s="129">
        <f t="shared" si="191"/>
        <v>2090256.9828248098</v>
      </c>
      <c r="BI344" s="219">
        <f t="shared" si="192"/>
        <v>1.4147203611992296</v>
      </c>
      <c r="BN344" s="241">
        <f t="shared" si="193"/>
        <v>163873.45999999996</v>
      </c>
      <c r="BO344" s="241">
        <f t="shared" si="194"/>
        <v>77469.269999999553</v>
      </c>
      <c r="BP344" s="241">
        <f t="shared" si="195"/>
        <v>75423.169999999925</v>
      </c>
      <c r="BQ344" s="241">
        <f t="shared" si="196"/>
        <v>100815.02000000048</v>
      </c>
      <c r="BR344" s="241">
        <f t="shared" si="197"/>
        <v>20250.969999999739</v>
      </c>
    </row>
    <row r="345" spans="1:70" x14ac:dyDescent="0.25">
      <c r="A345" s="127">
        <v>104432903</v>
      </c>
      <c r="B345" t="s">
        <v>320</v>
      </c>
      <c r="C345" t="s">
        <v>226</v>
      </c>
      <c r="D345">
        <v>104432903</v>
      </c>
      <c r="E345" s="127">
        <f t="shared" si="173"/>
        <v>0</v>
      </c>
      <c r="F345" s="17">
        <v>7999435.7999999998</v>
      </c>
      <c r="H345" s="17">
        <f t="shared" si="165"/>
        <v>7999435.7999999998</v>
      </c>
      <c r="I345" s="128">
        <f t="shared" si="166"/>
        <v>1.4432432629194218E-3</v>
      </c>
      <c r="J345" s="17">
        <v>7999412.0999999996</v>
      </c>
      <c r="K345" s="128">
        <f t="shared" si="167"/>
        <v>1.4433088895084458E-3</v>
      </c>
      <c r="L345" s="17">
        <v>7999412.0999999996</v>
      </c>
      <c r="M345" s="128">
        <f t="shared" si="168"/>
        <v>1.4433088895084458E-3</v>
      </c>
      <c r="N345" s="17">
        <v>7999412.0999999996</v>
      </c>
      <c r="O345" s="128">
        <f t="shared" si="169"/>
        <v>1.4396723012681117E-3</v>
      </c>
      <c r="P345" s="17">
        <v>7999412.0999999996</v>
      </c>
      <c r="Q345" s="128">
        <f t="shared" si="170"/>
        <v>1.4396722884996106E-3</v>
      </c>
      <c r="R345" s="217">
        <v>7999412.0999999996</v>
      </c>
      <c r="S345" s="128">
        <f t="shared" si="171"/>
        <v>1.4396722884996106E-3</v>
      </c>
      <c r="V345" s="17">
        <v>96973.62</v>
      </c>
      <c r="W345" s="17">
        <v>224113.54</v>
      </c>
      <c r="X345" s="17">
        <v>352556.74</v>
      </c>
      <c r="Y345" s="17">
        <v>355402.85</v>
      </c>
      <c r="Z345" s="17">
        <v>420151.54</v>
      </c>
      <c r="AA345" s="17">
        <v>369995.83</v>
      </c>
      <c r="AB345" s="17"/>
      <c r="AD345" s="17">
        <f t="shared" si="174"/>
        <v>96973.620000000112</v>
      </c>
      <c r="AE345" s="17">
        <v>8096409.4199999999</v>
      </c>
      <c r="AF345" s="17">
        <v>8223525.6399999997</v>
      </c>
      <c r="AG345" s="17">
        <v>8351968.8399999999</v>
      </c>
      <c r="AH345" s="17">
        <v>8354729.6699999999</v>
      </c>
      <c r="AI345" s="17">
        <v>8419563.6400000006</v>
      </c>
      <c r="AJ345" s="17">
        <f t="shared" si="172"/>
        <v>8369408</v>
      </c>
      <c r="AL345" s="18">
        <v>1859.711</v>
      </c>
      <c r="AM345" s="17">
        <f t="shared" si="175"/>
        <v>3623862.2721654838</v>
      </c>
      <c r="AN345" s="129">
        <f t="shared" si="176"/>
        <v>4472547.1478345161</v>
      </c>
      <c r="AO345" s="21">
        <f t="shared" si="177"/>
        <v>2.2341934687164282</v>
      </c>
      <c r="AP345" s="18">
        <v>1859.616</v>
      </c>
      <c r="AQ345" s="17">
        <f t="shared" si="178"/>
        <v>3748896.774969494</v>
      </c>
      <c r="AR345" s="129">
        <f t="shared" si="179"/>
        <v>4474628.8650305057</v>
      </c>
      <c r="AS345" s="21">
        <f t="shared" si="180"/>
        <v>2.1935855089173315</v>
      </c>
      <c r="AT345" s="18">
        <v>2321.1019999999999</v>
      </c>
      <c r="AU345" s="17">
        <f t="shared" si="181"/>
        <v>4669225.2847979842</v>
      </c>
      <c r="AV345" s="129">
        <f t="shared" si="182"/>
        <v>3682743.5552020157</v>
      </c>
      <c r="AW345" s="21">
        <f t="shared" si="183"/>
        <v>1.7887268937723468</v>
      </c>
      <c r="AX345" s="18">
        <v>1942.914</v>
      </c>
      <c r="AY345" s="17">
        <f t="shared" si="184"/>
        <v>4020457.3054964608</v>
      </c>
      <c r="AZ345" s="129">
        <f t="shared" si="185"/>
        <v>4334272.3645035392</v>
      </c>
      <c r="BA345" s="21">
        <f t="shared" si="186"/>
        <v>2.0780545682149278</v>
      </c>
      <c r="BB345" s="18">
        <v>1773.489</v>
      </c>
      <c r="BC345" s="17">
        <f t="shared" si="187"/>
        <v>3761563.6116821701</v>
      </c>
      <c r="BD345" s="129">
        <f t="shared" si="188"/>
        <v>4658000.0283178305</v>
      </c>
      <c r="BE345" s="21">
        <f t="shared" si="189"/>
        <v>2.2383148363759227</v>
      </c>
      <c r="BF345" s="218">
        <v>1575.5930000000001</v>
      </c>
      <c r="BG345" s="17">
        <f t="shared" si="190"/>
        <v>3312525.8743101656</v>
      </c>
      <c r="BH345" s="129">
        <f t="shared" si="191"/>
        <v>5056882.1256898344</v>
      </c>
      <c r="BI345" s="219">
        <f t="shared" si="192"/>
        <v>2.5265940003390708</v>
      </c>
      <c r="BN345" s="241">
        <f t="shared" si="193"/>
        <v>127116.21999999974</v>
      </c>
      <c r="BO345" s="241">
        <f t="shared" si="194"/>
        <v>128443.20000000019</v>
      </c>
      <c r="BP345" s="241">
        <f t="shared" si="195"/>
        <v>2760.8300000000745</v>
      </c>
      <c r="BQ345" s="241">
        <f t="shared" si="196"/>
        <v>64833.970000000671</v>
      </c>
      <c r="BR345" s="241">
        <f t="shared" si="197"/>
        <v>-50155.640000000596</v>
      </c>
    </row>
    <row r="346" spans="1:70" x14ac:dyDescent="0.25">
      <c r="A346" s="127">
        <v>104433303</v>
      </c>
      <c r="B346" t="s">
        <v>334</v>
      </c>
      <c r="C346" t="s">
        <v>226</v>
      </c>
      <c r="D346">
        <v>104433303</v>
      </c>
      <c r="E346" s="127">
        <f t="shared" si="173"/>
        <v>0</v>
      </c>
      <c r="F346" s="17">
        <v>5672898.0800000001</v>
      </c>
      <c r="H346" s="17">
        <f t="shared" si="165"/>
        <v>5672898.0800000001</v>
      </c>
      <c r="I346" s="128">
        <f t="shared" si="166"/>
        <v>1.0234936737899094E-3</v>
      </c>
      <c r="J346" s="17">
        <v>5672898.0800000001</v>
      </c>
      <c r="K346" s="128">
        <f t="shared" si="167"/>
        <v>1.0235432461517258E-3</v>
      </c>
      <c r="L346" s="17">
        <v>5672898.0800000001</v>
      </c>
      <c r="M346" s="128">
        <f t="shared" si="168"/>
        <v>1.0235432461517258E-3</v>
      </c>
      <c r="N346" s="17">
        <v>5672898.0800000001</v>
      </c>
      <c r="O346" s="128">
        <f t="shared" si="169"/>
        <v>1.0209643073261663E-3</v>
      </c>
      <c r="P346" s="17">
        <v>5672898.0800000001</v>
      </c>
      <c r="Q346" s="128">
        <f t="shared" si="170"/>
        <v>1.0209642982712001E-3</v>
      </c>
      <c r="R346" s="217">
        <v>5672898.0800000001</v>
      </c>
      <c r="S346" s="128">
        <f t="shared" si="171"/>
        <v>1.0209642982712001E-3</v>
      </c>
      <c r="V346" s="17">
        <v>111845.42</v>
      </c>
      <c r="W346" s="17">
        <v>258695.86</v>
      </c>
      <c r="X346" s="17">
        <v>328383.90000000002</v>
      </c>
      <c r="Y346" s="17">
        <v>390319.66</v>
      </c>
      <c r="Z346" s="17">
        <v>538302.16</v>
      </c>
      <c r="AA346" s="17">
        <v>608458.92000000004</v>
      </c>
      <c r="AB346" s="17"/>
      <c r="AD346" s="17">
        <f t="shared" si="174"/>
        <v>111845.41999999993</v>
      </c>
      <c r="AE346" s="17">
        <v>5784743.5</v>
      </c>
      <c r="AF346" s="17">
        <v>5931593.9400000004</v>
      </c>
      <c r="AG346" s="17">
        <v>6001281.9800000004</v>
      </c>
      <c r="AH346" s="17">
        <v>6063124.0800000001</v>
      </c>
      <c r="AI346" s="17">
        <v>6211200.2400000002</v>
      </c>
      <c r="AJ346" s="17">
        <f t="shared" si="172"/>
        <v>6281357</v>
      </c>
      <c r="AL346" s="18">
        <v>2144.915</v>
      </c>
      <c r="AM346" s="17">
        <f t="shared" si="175"/>
        <v>4179615.2980230954</v>
      </c>
      <c r="AN346" s="129">
        <f t="shared" si="176"/>
        <v>1605128.2019769046</v>
      </c>
      <c r="AO346" s="21">
        <f t="shared" si="177"/>
        <v>1.3840373066717671</v>
      </c>
      <c r="AP346" s="18">
        <v>2146.5680000000002</v>
      </c>
      <c r="AQ346" s="17">
        <f t="shared" si="178"/>
        <v>4327378.261131716</v>
      </c>
      <c r="AR346" s="129">
        <f t="shared" si="179"/>
        <v>1604215.6788682844</v>
      </c>
      <c r="AS346" s="21">
        <f t="shared" si="180"/>
        <v>1.3707130696840777</v>
      </c>
      <c r="AT346" s="18">
        <v>2161.9569999999999</v>
      </c>
      <c r="AU346" s="17">
        <f t="shared" si="181"/>
        <v>4349082.5862224046</v>
      </c>
      <c r="AV346" s="129">
        <f t="shared" si="182"/>
        <v>1652199.3937775958</v>
      </c>
      <c r="AW346" s="21">
        <f t="shared" si="183"/>
        <v>1.3798960725674996</v>
      </c>
      <c r="AX346" s="18">
        <v>2133.797</v>
      </c>
      <c r="AY346" s="17">
        <f t="shared" si="184"/>
        <v>4415450.0595993605</v>
      </c>
      <c r="AZ346" s="129">
        <f t="shared" si="185"/>
        <v>1647674.0204006396</v>
      </c>
      <c r="BA346" s="21">
        <f t="shared" si="186"/>
        <v>1.3731610590450529</v>
      </c>
      <c r="BB346" s="18">
        <v>2272.2109999999998</v>
      </c>
      <c r="BC346" s="17">
        <f t="shared" si="187"/>
        <v>4819351.1297019348</v>
      </c>
      <c r="BD346" s="129">
        <f t="shared" si="188"/>
        <v>1391849.1102980655</v>
      </c>
      <c r="BE346" s="21">
        <f t="shared" si="189"/>
        <v>1.2888042545229834</v>
      </c>
      <c r="BF346" s="218">
        <v>2591.0659999999998</v>
      </c>
      <c r="BG346" s="17">
        <f t="shared" si="190"/>
        <v>5447455.7623988828</v>
      </c>
      <c r="BH346" s="129">
        <f t="shared" si="191"/>
        <v>833901.23760111723</v>
      </c>
      <c r="BI346" s="219">
        <f t="shared" si="192"/>
        <v>1.1530808645307649</v>
      </c>
      <c r="BN346" s="241">
        <f t="shared" si="193"/>
        <v>146850.44000000041</v>
      </c>
      <c r="BO346" s="241">
        <f t="shared" si="194"/>
        <v>69688.040000000037</v>
      </c>
      <c r="BP346" s="241">
        <f t="shared" si="195"/>
        <v>61842.099999999627</v>
      </c>
      <c r="BQ346" s="241">
        <f t="shared" si="196"/>
        <v>148076.16000000015</v>
      </c>
      <c r="BR346" s="241">
        <f t="shared" si="197"/>
        <v>70156.759999999776</v>
      </c>
    </row>
    <row r="347" spans="1:70" x14ac:dyDescent="0.25">
      <c r="A347" s="127">
        <v>104433604</v>
      </c>
      <c r="B347" t="s">
        <v>344</v>
      </c>
      <c r="C347" t="s">
        <v>226</v>
      </c>
      <c r="D347">
        <v>104433604</v>
      </c>
      <c r="E347" s="127">
        <f t="shared" si="173"/>
        <v>0</v>
      </c>
      <c r="F347" s="17">
        <v>2937816.19</v>
      </c>
      <c r="H347" s="17">
        <f t="shared" si="165"/>
        <v>2937816.19</v>
      </c>
      <c r="I347" s="128">
        <f t="shared" si="166"/>
        <v>5.3003530872928616E-4</v>
      </c>
      <c r="J347" s="17">
        <v>2937816.19</v>
      </c>
      <c r="K347" s="128">
        <f t="shared" si="167"/>
        <v>5.3006098070242352E-4</v>
      </c>
      <c r="L347" s="17">
        <v>2937816.19</v>
      </c>
      <c r="M347" s="128">
        <f t="shared" si="168"/>
        <v>5.3006098070242352E-4</v>
      </c>
      <c r="N347" s="17">
        <v>2937816.19</v>
      </c>
      <c r="O347" s="128">
        <f t="shared" si="169"/>
        <v>5.287254290799716E-4</v>
      </c>
      <c r="P347" s="17">
        <v>2937816.19</v>
      </c>
      <c r="Q347" s="128">
        <f t="shared" si="170"/>
        <v>5.2872542439068825E-4</v>
      </c>
      <c r="R347" s="217">
        <v>2937816.19</v>
      </c>
      <c r="S347" s="128">
        <f t="shared" si="171"/>
        <v>5.2872542439068825E-4</v>
      </c>
      <c r="V347" s="17">
        <v>51981.19</v>
      </c>
      <c r="W347" s="17">
        <v>120127.01</v>
      </c>
      <c r="X347" s="17">
        <v>158456.57999999999</v>
      </c>
      <c r="Y347" s="17">
        <v>154838.29999999999</v>
      </c>
      <c r="Z347" s="17">
        <v>183152.62</v>
      </c>
      <c r="AA347" s="17">
        <v>243824.25</v>
      </c>
      <c r="AB347" s="17"/>
      <c r="AD347" s="17">
        <f t="shared" si="174"/>
        <v>51981.189999999944</v>
      </c>
      <c r="AE347" s="17">
        <v>2989797.38</v>
      </c>
      <c r="AF347" s="17">
        <v>3057943.2</v>
      </c>
      <c r="AG347" s="17">
        <v>3096272.77</v>
      </c>
      <c r="AH347" s="17">
        <v>3092617.33</v>
      </c>
      <c r="AI347" s="17">
        <v>3120968.81</v>
      </c>
      <c r="AJ347" s="17">
        <f t="shared" si="172"/>
        <v>3181640</v>
      </c>
      <c r="AL347" s="18">
        <v>996.86900000000003</v>
      </c>
      <c r="AM347" s="17">
        <f t="shared" si="175"/>
        <v>1942514.7022259554</v>
      </c>
      <c r="AN347" s="129">
        <f t="shared" si="176"/>
        <v>1047282.6777740445</v>
      </c>
      <c r="AO347" s="21">
        <f t="shared" si="177"/>
        <v>1.5391375810818566</v>
      </c>
      <c r="AP347" s="18">
        <v>996.77200000000005</v>
      </c>
      <c r="AQ347" s="17">
        <f t="shared" si="178"/>
        <v>2009444.603713827</v>
      </c>
      <c r="AR347" s="129">
        <f t="shared" si="179"/>
        <v>1048498.5962861732</v>
      </c>
      <c r="AS347" s="21">
        <f t="shared" si="180"/>
        <v>1.5217852705908652</v>
      </c>
      <c r="AT347" s="18">
        <v>1043.2190000000001</v>
      </c>
      <c r="AU347" s="17">
        <f t="shared" si="181"/>
        <v>2098582.7130309953</v>
      </c>
      <c r="AV347" s="129">
        <f t="shared" si="182"/>
        <v>997690.05696900468</v>
      </c>
      <c r="AW347" s="21">
        <f t="shared" si="183"/>
        <v>1.4754113577577483</v>
      </c>
      <c r="AX347" s="18">
        <v>846.46900000000005</v>
      </c>
      <c r="AY347" s="17">
        <f t="shared" si="184"/>
        <v>1751591.9258012883</v>
      </c>
      <c r="AZ347" s="129">
        <f t="shared" si="185"/>
        <v>1341025.4041987117</v>
      </c>
      <c r="BA347" s="21">
        <f t="shared" si="186"/>
        <v>1.7656037827333797</v>
      </c>
      <c r="BB347" s="18">
        <v>773.1</v>
      </c>
      <c r="BC347" s="17">
        <f t="shared" si="187"/>
        <v>1639742.2415315155</v>
      </c>
      <c r="BD347" s="129">
        <f t="shared" si="188"/>
        <v>1481226.5684684846</v>
      </c>
      <c r="BE347" s="21">
        <f t="shared" si="189"/>
        <v>1.903328908014849</v>
      </c>
      <c r="BF347" s="218">
        <v>1038.3030000000001</v>
      </c>
      <c r="BG347" s="17">
        <f t="shared" si="190"/>
        <v>2182927.6677884888</v>
      </c>
      <c r="BH347" s="129">
        <f t="shared" si="191"/>
        <v>998712.33221151121</v>
      </c>
      <c r="BI347" s="219">
        <f t="shared" si="192"/>
        <v>1.4575105015840037</v>
      </c>
      <c r="BN347" s="241">
        <f t="shared" si="193"/>
        <v>68145.820000000298</v>
      </c>
      <c r="BO347" s="241">
        <f t="shared" si="194"/>
        <v>38329.569999999832</v>
      </c>
      <c r="BP347" s="241">
        <f t="shared" si="195"/>
        <v>-3655.4399999999441</v>
      </c>
      <c r="BQ347" s="241">
        <f t="shared" si="196"/>
        <v>28351.479999999981</v>
      </c>
      <c r="BR347" s="241">
        <f t="shared" si="197"/>
        <v>60671.189999999944</v>
      </c>
    </row>
    <row r="348" spans="1:70" x14ac:dyDescent="0.25">
      <c r="A348" s="127">
        <v>104433903</v>
      </c>
      <c r="B348" t="s">
        <v>369</v>
      </c>
      <c r="C348" t="s">
        <v>226</v>
      </c>
      <c r="D348">
        <v>104433903</v>
      </c>
      <c r="E348" s="127">
        <f t="shared" si="173"/>
        <v>0</v>
      </c>
      <c r="F348" s="17">
        <v>6486475</v>
      </c>
      <c r="H348" s="17">
        <f t="shared" si="165"/>
        <v>6486475</v>
      </c>
      <c r="I348" s="128">
        <f t="shared" si="166"/>
        <v>1.1702777018155776E-3</v>
      </c>
      <c r="J348" s="17">
        <v>6486475</v>
      </c>
      <c r="K348" s="128">
        <f t="shared" si="167"/>
        <v>1.1703343835823006E-3</v>
      </c>
      <c r="L348" s="17">
        <v>6486475</v>
      </c>
      <c r="M348" s="128">
        <f t="shared" si="168"/>
        <v>1.1703343835823006E-3</v>
      </c>
      <c r="N348" s="17">
        <v>6486475</v>
      </c>
      <c r="O348" s="128">
        <f t="shared" si="169"/>
        <v>1.1673855870443374E-3</v>
      </c>
      <c r="P348" s="17">
        <v>6486475</v>
      </c>
      <c r="Q348" s="128">
        <f t="shared" si="170"/>
        <v>1.1673855766907561E-3</v>
      </c>
      <c r="R348" s="217">
        <v>6486475</v>
      </c>
      <c r="S348" s="128">
        <f t="shared" si="171"/>
        <v>1.1673855766907561E-3</v>
      </c>
      <c r="V348" s="17">
        <v>75959.09</v>
      </c>
      <c r="W348" s="17">
        <v>175539.31</v>
      </c>
      <c r="X348" s="17">
        <v>206537.68</v>
      </c>
      <c r="Y348" s="17">
        <v>239306.46</v>
      </c>
      <c r="Z348" s="17">
        <v>276014.39</v>
      </c>
      <c r="AA348" s="17">
        <v>231513.31</v>
      </c>
      <c r="AB348" s="17"/>
      <c r="AD348" s="17">
        <f t="shared" si="174"/>
        <v>75959.089999999851</v>
      </c>
      <c r="AE348" s="17">
        <v>6562434.0899999999</v>
      </c>
      <c r="AF348" s="17">
        <v>6662014.3099999996</v>
      </c>
      <c r="AG348" s="17">
        <v>6693012.6799999997</v>
      </c>
      <c r="AH348" s="17">
        <v>6725724.04</v>
      </c>
      <c r="AI348" s="17">
        <v>6762489.3899999997</v>
      </c>
      <c r="AJ348" s="17">
        <f t="shared" si="172"/>
        <v>6717988</v>
      </c>
      <c r="AL348" s="18">
        <v>1456.7049999999999</v>
      </c>
      <c r="AM348" s="17">
        <f t="shared" si="175"/>
        <v>2838558.4056742266</v>
      </c>
      <c r="AN348" s="129">
        <f t="shared" si="176"/>
        <v>3723875.6843257733</v>
      </c>
      <c r="AO348" s="21">
        <f t="shared" si="177"/>
        <v>2.3118897525172684</v>
      </c>
      <c r="AP348" s="18">
        <v>1456.5640000000001</v>
      </c>
      <c r="AQ348" s="17">
        <f t="shared" si="178"/>
        <v>2936363.2503359118</v>
      </c>
      <c r="AR348" s="129">
        <f t="shared" si="179"/>
        <v>3725651.0596640878</v>
      </c>
      <c r="AS348" s="21">
        <f t="shared" si="180"/>
        <v>2.26879774130053</v>
      </c>
      <c r="AT348" s="18">
        <v>1359.7670000000001</v>
      </c>
      <c r="AU348" s="17">
        <f t="shared" si="181"/>
        <v>2735363.8305571671</v>
      </c>
      <c r="AV348" s="129">
        <f t="shared" si="182"/>
        <v>3957648.8494428326</v>
      </c>
      <c r="AW348" s="21">
        <f t="shared" si="183"/>
        <v>2.4468455001237248</v>
      </c>
      <c r="AX348" s="18">
        <v>1308.239</v>
      </c>
      <c r="AY348" s="17">
        <f t="shared" si="184"/>
        <v>2707129.1085891523</v>
      </c>
      <c r="AZ348" s="129">
        <f t="shared" si="185"/>
        <v>4018594.9314108477</v>
      </c>
      <c r="BA348" s="21">
        <f t="shared" si="186"/>
        <v>2.4844489384199258</v>
      </c>
      <c r="BB348" s="18">
        <v>1165.076</v>
      </c>
      <c r="BC348" s="17">
        <f t="shared" si="187"/>
        <v>2471121.8882351206</v>
      </c>
      <c r="BD348" s="129">
        <f t="shared" si="188"/>
        <v>4291367.5017648786</v>
      </c>
      <c r="BE348" s="21">
        <f t="shared" si="189"/>
        <v>2.7366069728069062</v>
      </c>
      <c r="BF348" s="218">
        <v>985.87800000000004</v>
      </c>
      <c r="BG348" s="17">
        <f t="shared" si="190"/>
        <v>2072709.3760337583</v>
      </c>
      <c r="BH348" s="129">
        <f t="shared" si="191"/>
        <v>4645278.6239662413</v>
      </c>
      <c r="BI348" s="219">
        <f t="shared" si="192"/>
        <v>3.2411625467991243</v>
      </c>
      <c r="BN348" s="241">
        <f t="shared" si="193"/>
        <v>99580.219999999739</v>
      </c>
      <c r="BO348" s="241">
        <f t="shared" si="194"/>
        <v>30998.370000000112</v>
      </c>
      <c r="BP348" s="241">
        <f t="shared" si="195"/>
        <v>32711.360000000335</v>
      </c>
      <c r="BQ348" s="241">
        <f t="shared" si="196"/>
        <v>36765.349999999627</v>
      </c>
      <c r="BR348" s="241">
        <f t="shared" si="197"/>
        <v>-44501.389999999665</v>
      </c>
    </row>
    <row r="349" spans="1:70" x14ac:dyDescent="0.25">
      <c r="A349" s="127">
        <v>104435003</v>
      </c>
      <c r="B349" t="s">
        <v>396</v>
      </c>
      <c r="C349" t="s">
        <v>226</v>
      </c>
      <c r="D349">
        <v>104435003</v>
      </c>
      <c r="E349" s="127">
        <f t="shared" si="173"/>
        <v>0</v>
      </c>
      <c r="F349" s="17">
        <v>5219054</v>
      </c>
      <c r="H349" s="17">
        <f t="shared" si="165"/>
        <v>5219054</v>
      </c>
      <c r="I349" s="128">
        <f t="shared" si="166"/>
        <v>9.4161197272345882E-4</v>
      </c>
      <c r="J349" s="17">
        <v>5219054</v>
      </c>
      <c r="K349" s="128">
        <f t="shared" si="167"/>
        <v>9.4165757918942715E-4</v>
      </c>
      <c r="L349" s="17">
        <v>5219054</v>
      </c>
      <c r="M349" s="128">
        <f t="shared" si="168"/>
        <v>9.4165757918942715E-4</v>
      </c>
      <c r="N349" s="17">
        <v>5219054</v>
      </c>
      <c r="O349" s="128">
        <f t="shared" si="169"/>
        <v>9.3928496103139181E-4</v>
      </c>
      <c r="P349" s="17">
        <v>5219054</v>
      </c>
      <c r="Q349" s="128">
        <f t="shared" si="170"/>
        <v>9.3928495270084256E-4</v>
      </c>
      <c r="R349" s="217">
        <v>5219054</v>
      </c>
      <c r="S349" s="128">
        <f t="shared" si="171"/>
        <v>9.3928495270084256E-4</v>
      </c>
      <c r="V349" s="17">
        <v>69495.679999999993</v>
      </c>
      <c r="W349" s="17">
        <v>160533.5</v>
      </c>
      <c r="X349" s="17">
        <v>206755.95</v>
      </c>
      <c r="Y349" s="17">
        <v>244096.28</v>
      </c>
      <c r="Z349" s="17">
        <v>293393.39</v>
      </c>
      <c r="AA349" s="17">
        <v>290686.84000000003</v>
      </c>
      <c r="AB349" s="17"/>
      <c r="AD349" s="17">
        <f t="shared" si="174"/>
        <v>69495.679999999702</v>
      </c>
      <c r="AE349" s="17">
        <v>5288549.68</v>
      </c>
      <c r="AF349" s="17">
        <v>5379587.5</v>
      </c>
      <c r="AG349" s="17">
        <v>5425809.9500000002</v>
      </c>
      <c r="AH349" s="17">
        <v>5463091.71</v>
      </c>
      <c r="AI349" s="17">
        <v>5512447.3899999997</v>
      </c>
      <c r="AJ349" s="17">
        <f t="shared" si="172"/>
        <v>5509741</v>
      </c>
      <c r="AL349" s="18">
        <v>1332.7529999999999</v>
      </c>
      <c r="AM349" s="17">
        <f t="shared" si="175"/>
        <v>2597023.5777577083</v>
      </c>
      <c r="AN349" s="129">
        <f t="shared" si="176"/>
        <v>2691526.1022422914</v>
      </c>
      <c r="AO349" s="21">
        <f t="shared" si="177"/>
        <v>2.0363887818708899</v>
      </c>
      <c r="AP349" s="18">
        <v>1332.0509999999999</v>
      </c>
      <c r="AQ349" s="17">
        <f t="shared" si="178"/>
        <v>2685351.0068717892</v>
      </c>
      <c r="AR349" s="129">
        <f t="shared" si="179"/>
        <v>2694236.4931282108</v>
      </c>
      <c r="AS349" s="21">
        <f t="shared" si="180"/>
        <v>2.0033088733032232</v>
      </c>
      <c r="AT349" s="18">
        <v>1361.204</v>
      </c>
      <c r="AU349" s="17">
        <f t="shared" si="181"/>
        <v>2738254.559501545</v>
      </c>
      <c r="AV349" s="129">
        <f t="shared" si="182"/>
        <v>2687555.3904984551</v>
      </c>
      <c r="AW349" s="21">
        <f t="shared" si="183"/>
        <v>1.9814848590949414</v>
      </c>
      <c r="AX349" s="18">
        <v>1334.424</v>
      </c>
      <c r="AY349" s="17">
        <f t="shared" si="184"/>
        <v>2761313.5318546314</v>
      </c>
      <c r="AZ349" s="129">
        <f t="shared" si="185"/>
        <v>2701778.1781453686</v>
      </c>
      <c r="BA349" s="21">
        <f t="shared" si="186"/>
        <v>1.9784394806955239</v>
      </c>
      <c r="BB349" s="18">
        <v>1238.434</v>
      </c>
      <c r="BC349" s="17">
        <f t="shared" si="187"/>
        <v>2626713.9350004406</v>
      </c>
      <c r="BD349" s="129">
        <f t="shared" si="188"/>
        <v>2885733.4549995591</v>
      </c>
      <c r="BE349" s="21">
        <f t="shared" si="189"/>
        <v>2.0986097178485008</v>
      </c>
      <c r="BF349" s="218">
        <v>1237.8630000000001</v>
      </c>
      <c r="BG349" s="17">
        <f t="shared" si="190"/>
        <v>2602482.5042705857</v>
      </c>
      <c r="BH349" s="129">
        <f t="shared" si="191"/>
        <v>2907258.4957294143</v>
      </c>
      <c r="BI349" s="219">
        <f t="shared" si="192"/>
        <v>2.1171097177247882</v>
      </c>
      <c r="BN349" s="241">
        <f t="shared" si="193"/>
        <v>91037.820000000298</v>
      </c>
      <c r="BO349" s="241">
        <f t="shared" si="194"/>
        <v>46222.450000000186</v>
      </c>
      <c r="BP349" s="241">
        <f t="shared" si="195"/>
        <v>37281.759999999776</v>
      </c>
      <c r="BQ349" s="241">
        <f t="shared" si="196"/>
        <v>49355.679999999702</v>
      </c>
      <c r="BR349" s="241">
        <f t="shared" si="197"/>
        <v>-2706.3899999996647</v>
      </c>
    </row>
    <row r="350" spans="1:70" x14ac:dyDescent="0.25">
      <c r="A350" s="127">
        <v>104435303</v>
      </c>
      <c r="B350" t="s">
        <v>513</v>
      </c>
      <c r="C350" t="s">
        <v>226</v>
      </c>
      <c r="D350">
        <v>104435303</v>
      </c>
      <c r="E350" s="127">
        <f t="shared" si="173"/>
        <v>0</v>
      </c>
      <c r="F350" s="17">
        <v>7757893.3600000003</v>
      </c>
      <c r="H350" s="17">
        <f t="shared" si="165"/>
        <v>7757893.3600000003</v>
      </c>
      <c r="I350" s="128">
        <f t="shared" si="166"/>
        <v>1.3996646271312431E-3</v>
      </c>
      <c r="J350" s="17">
        <v>7757893.3600000003</v>
      </c>
      <c r="K350" s="128">
        <f t="shared" si="167"/>
        <v>1.3997324191294689E-3</v>
      </c>
      <c r="L350" s="17">
        <v>7757893.3600000003</v>
      </c>
      <c r="M350" s="128">
        <f t="shared" si="168"/>
        <v>1.3997324191294689E-3</v>
      </c>
      <c r="N350" s="17">
        <v>7757893.3600000003</v>
      </c>
      <c r="O350" s="128">
        <f t="shared" si="169"/>
        <v>1.3962056269839886E-3</v>
      </c>
      <c r="P350" s="17">
        <v>7757893.3600000003</v>
      </c>
      <c r="Q350" s="128">
        <f t="shared" si="170"/>
        <v>1.3962056146009949E-3</v>
      </c>
      <c r="R350" s="217">
        <v>7757893.3600000003</v>
      </c>
      <c r="S350" s="128">
        <f t="shared" si="171"/>
        <v>1.3962056146009949E-3</v>
      </c>
      <c r="V350" s="17">
        <v>84825.63</v>
      </c>
      <c r="W350" s="17">
        <v>196029.81</v>
      </c>
      <c r="X350" s="17">
        <v>206177.55</v>
      </c>
      <c r="Y350" s="17">
        <v>271509.61</v>
      </c>
      <c r="Z350" s="17">
        <v>269854.57</v>
      </c>
      <c r="AA350" s="17">
        <v>270989.57</v>
      </c>
      <c r="AB350" s="17"/>
      <c r="AD350" s="17">
        <f t="shared" si="174"/>
        <v>84825.629999999888</v>
      </c>
      <c r="AE350" s="17">
        <v>7842718.9900000002</v>
      </c>
      <c r="AF350" s="17">
        <v>7953923.1699999999</v>
      </c>
      <c r="AG350" s="17">
        <v>7964070.9100000001</v>
      </c>
      <c r="AH350" s="17">
        <v>8029337.8200000003</v>
      </c>
      <c r="AI350" s="17">
        <v>8027747.9299999997</v>
      </c>
      <c r="AJ350" s="17">
        <f t="shared" si="172"/>
        <v>8028883</v>
      </c>
      <c r="AL350" s="18">
        <v>1626.7429999999999</v>
      </c>
      <c r="AM350" s="17">
        <f t="shared" si="175"/>
        <v>3169897.142195371</v>
      </c>
      <c r="AN350" s="129">
        <f t="shared" si="176"/>
        <v>4672821.8478046292</v>
      </c>
      <c r="AO350" s="21">
        <f t="shared" si="177"/>
        <v>2.4741241239671203</v>
      </c>
      <c r="AP350" s="18">
        <v>1626.587</v>
      </c>
      <c r="AQ350" s="17">
        <f t="shared" si="178"/>
        <v>3279121.4737382904</v>
      </c>
      <c r="AR350" s="129">
        <f t="shared" si="179"/>
        <v>4674801.6962617096</v>
      </c>
      <c r="AS350" s="21">
        <f t="shared" si="180"/>
        <v>2.4256262641384567</v>
      </c>
      <c r="AT350" s="18">
        <v>1357.396</v>
      </c>
      <c r="AU350" s="17">
        <f t="shared" si="181"/>
        <v>2730594.2283810209</v>
      </c>
      <c r="AV350" s="129">
        <f t="shared" si="182"/>
        <v>5233476.6816189792</v>
      </c>
      <c r="AW350" s="21">
        <f t="shared" si="183"/>
        <v>2.9166072451277119</v>
      </c>
      <c r="AX350" s="18">
        <v>1484.287</v>
      </c>
      <c r="AY350" s="17">
        <f t="shared" si="184"/>
        <v>3071423.9089344284</v>
      </c>
      <c r="AZ350" s="129">
        <f t="shared" si="185"/>
        <v>4957913.9110655719</v>
      </c>
      <c r="BA350" s="21">
        <f t="shared" si="186"/>
        <v>2.6142069795847962</v>
      </c>
      <c r="BB350" s="18">
        <v>1139.075</v>
      </c>
      <c r="BC350" s="17">
        <f t="shared" si="187"/>
        <v>2415973.8633715054</v>
      </c>
      <c r="BD350" s="129">
        <f t="shared" si="188"/>
        <v>5611774.0666284943</v>
      </c>
      <c r="BE350" s="21">
        <f t="shared" si="189"/>
        <v>3.3227792948046346</v>
      </c>
      <c r="BF350" s="218">
        <v>1153.9839999999999</v>
      </c>
      <c r="BG350" s="17">
        <f t="shared" si="190"/>
        <v>2426135.3398624784</v>
      </c>
      <c r="BH350" s="129">
        <f t="shared" si="191"/>
        <v>5602747.6601375211</v>
      </c>
      <c r="BI350" s="219">
        <f t="shared" si="192"/>
        <v>3.3093302208174027</v>
      </c>
      <c r="BN350" s="241">
        <f t="shared" si="193"/>
        <v>111204.1799999997</v>
      </c>
      <c r="BO350" s="241">
        <f t="shared" si="194"/>
        <v>10147.740000000224</v>
      </c>
      <c r="BP350" s="241">
        <f t="shared" si="195"/>
        <v>65266.910000000149</v>
      </c>
      <c r="BQ350" s="241">
        <f t="shared" si="196"/>
        <v>-1589.890000000596</v>
      </c>
      <c r="BR350" s="241">
        <f t="shared" si="197"/>
        <v>1135.070000000298</v>
      </c>
    </row>
    <row r="351" spans="1:70" x14ac:dyDescent="0.25">
      <c r="A351" s="127">
        <v>104435603</v>
      </c>
      <c r="B351" t="s">
        <v>539</v>
      </c>
      <c r="C351" t="s">
        <v>226</v>
      </c>
      <c r="D351">
        <v>104435603</v>
      </c>
      <c r="E351" s="127">
        <f t="shared" si="173"/>
        <v>0</v>
      </c>
      <c r="F351" s="17">
        <v>13605442.1</v>
      </c>
      <c r="H351" s="17">
        <f t="shared" si="165"/>
        <v>13605442.1</v>
      </c>
      <c r="I351" s="128">
        <f t="shared" si="166"/>
        <v>2.4546684467253639E-3</v>
      </c>
      <c r="J351" s="17">
        <v>13605784.039999999</v>
      </c>
      <c r="K351" s="128">
        <f t="shared" si="167"/>
        <v>2.4548490324262872E-3</v>
      </c>
      <c r="L351" s="17">
        <v>13605784.039999999</v>
      </c>
      <c r="M351" s="128">
        <f t="shared" si="168"/>
        <v>2.4548490324262872E-3</v>
      </c>
      <c r="N351" s="17">
        <v>13605784.039999999</v>
      </c>
      <c r="O351" s="128">
        <f t="shared" si="169"/>
        <v>2.4486637486051941E-3</v>
      </c>
      <c r="P351" s="17">
        <v>13605784.039999999</v>
      </c>
      <c r="Q351" s="128">
        <f t="shared" si="170"/>
        <v>2.4486637268879142E-3</v>
      </c>
      <c r="R351" s="217">
        <v>13605784.039999999</v>
      </c>
      <c r="S351" s="128">
        <f t="shared" si="171"/>
        <v>2.4486637268879142E-3</v>
      </c>
      <c r="V351" s="17">
        <v>483763.45</v>
      </c>
      <c r="W351" s="17">
        <v>1118285.8600000001</v>
      </c>
      <c r="X351" s="17">
        <v>1300237.8999999999</v>
      </c>
      <c r="Y351" s="17">
        <v>1383610.68</v>
      </c>
      <c r="Z351" s="17">
        <v>1838965.79</v>
      </c>
      <c r="AA351" s="17">
        <v>2120407.4900000002</v>
      </c>
      <c r="AB351" s="17"/>
      <c r="AD351" s="17">
        <f t="shared" si="174"/>
        <v>483763.45000000112</v>
      </c>
      <c r="AE351" s="17">
        <v>14089205.550000001</v>
      </c>
      <c r="AF351" s="17">
        <v>14724069.9</v>
      </c>
      <c r="AG351" s="17">
        <v>14906021.939999999</v>
      </c>
      <c r="AH351" s="17">
        <v>14989062.73</v>
      </c>
      <c r="AI351" s="17">
        <v>15444749.83</v>
      </c>
      <c r="AJ351" s="17">
        <f t="shared" si="172"/>
        <v>15726192</v>
      </c>
      <c r="AL351" s="18">
        <v>9277.3709999999992</v>
      </c>
      <c r="AM351" s="17">
        <f t="shared" si="175"/>
        <v>18078031.883331425</v>
      </c>
      <c r="AN351" s="129">
        <f t="shared" si="176"/>
        <v>-3988826.3333314247</v>
      </c>
      <c r="AO351" s="21">
        <f t="shared" si="177"/>
        <v>0.7793550559555511</v>
      </c>
      <c r="AP351" s="18">
        <v>9279.1460000000006</v>
      </c>
      <c r="AQ351" s="17">
        <f t="shared" si="178"/>
        <v>18706313.837841295</v>
      </c>
      <c r="AR351" s="129">
        <f t="shared" si="179"/>
        <v>-3982243.9378412943</v>
      </c>
      <c r="AS351" s="21">
        <f t="shared" si="180"/>
        <v>0.7871176559763714</v>
      </c>
      <c r="AT351" s="18">
        <v>8560.2810000000009</v>
      </c>
      <c r="AU351" s="17">
        <f t="shared" si="181"/>
        <v>17220217.159855869</v>
      </c>
      <c r="AV351" s="129">
        <f t="shared" si="182"/>
        <v>-2314195.2198558692</v>
      </c>
      <c r="AW351" s="21">
        <f t="shared" si="183"/>
        <v>0.86561172844842116</v>
      </c>
      <c r="AX351" s="18">
        <v>7563.9139999999998</v>
      </c>
      <c r="AY351" s="17">
        <f t="shared" si="184"/>
        <v>15651950.26617079</v>
      </c>
      <c r="AZ351" s="129">
        <f t="shared" si="185"/>
        <v>-662887.53617078997</v>
      </c>
      <c r="BA351" s="21">
        <f t="shared" si="186"/>
        <v>0.95764824671060222</v>
      </c>
      <c r="BB351" s="18">
        <v>7762.4030000000002</v>
      </c>
      <c r="BC351" s="17">
        <f t="shared" si="187"/>
        <v>16464028.062205354</v>
      </c>
      <c r="BD351" s="129">
        <f t="shared" si="188"/>
        <v>-1019278.2322053537</v>
      </c>
      <c r="BE351" s="21">
        <f t="shared" si="189"/>
        <v>0.93809059190410404</v>
      </c>
      <c r="BF351" s="218">
        <v>9029.5589999999993</v>
      </c>
      <c r="BG351" s="17">
        <f t="shared" si="190"/>
        <v>18983739.976700976</v>
      </c>
      <c r="BH351" s="129">
        <f t="shared" si="191"/>
        <v>-3257547.9767009765</v>
      </c>
      <c r="BI351" s="219">
        <f t="shared" si="192"/>
        <v>0.82840325559141592</v>
      </c>
      <c r="BN351" s="241">
        <f t="shared" si="193"/>
        <v>634864.34999999963</v>
      </c>
      <c r="BO351" s="241">
        <f t="shared" si="194"/>
        <v>181952.03999999911</v>
      </c>
      <c r="BP351" s="241">
        <f t="shared" si="195"/>
        <v>83040.790000000969</v>
      </c>
      <c r="BQ351" s="241">
        <f t="shared" si="196"/>
        <v>455687.09999999963</v>
      </c>
      <c r="BR351" s="241">
        <f t="shared" si="197"/>
        <v>281442.16999999993</v>
      </c>
    </row>
    <row r="352" spans="1:70" x14ac:dyDescent="0.25">
      <c r="A352" s="127">
        <v>104435703</v>
      </c>
      <c r="B352" t="s">
        <v>540</v>
      </c>
      <c r="C352" t="s">
        <v>226</v>
      </c>
      <c r="D352">
        <v>104435703</v>
      </c>
      <c r="E352" s="127">
        <f t="shared" si="173"/>
        <v>0</v>
      </c>
      <c r="F352" s="17">
        <v>6023283.1399999997</v>
      </c>
      <c r="H352" s="17">
        <f t="shared" si="165"/>
        <v>6023283.1399999997</v>
      </c>
      <c r="I352" s="128">
        <f t="shared" si="166"/>
        <v>1.0867094917445478E-3</v>
      </c>
      <c r="J352" s="17">
        <v>6023283.1399999997</v>
      </c>
      <c r="K352" s="128">
        <f t="shared" si="167"/>
        <v>1.0867621259302723E-3</v>
      </c>
      <c r="L352" s="17">
        <v>6023283.1399999997</v>
      </c>
      <c r="M352" s="128">
        <f t="shared" si="168"/>
        <v>1.0867621259302723E-3</v>
      </c>
      <c r="N352" s="17">
        <v>6023283.1399999997</v>
      </c>
      <c r="O352" s="128">
        <f t="shared" si="169"/>
        <v>1.084023899625476E-3</v>
      </c>
      <c r="P352" s="17">
        <v>6023283.1399999997</v>
      </c>
      <c r="Q352" s="128">
        <f t="shared" si="170"/>
        <v>1.0840238900112322E-3</v>
      </c>
      <c r="R352" s="217">
        <v>6023283.1399999997</v>
      </c>
      <c r="S352" s="128">
        <f t="shared" si="171"/>
        <v>1.0840238900112322E-3</v>
      </c>
      <c r="V352" s="17">
        <v>113140.43</v>
      </c>
      <c r="W352" s="17">
        <v>261386.26</v>
      </c>
      <c r="X352" s="17">
        <v>318455.17</v>
      </c>
      <c r="Y352" s="17">
        <v>361119.91</v>
      </c>
      <c r="Z352" s="17">
        <v>432894.76</v>
      </c>
      <c r="AA352" s="17">
        <v>404610.42</v>
      </c>
      <c r="AB352" s="17"/>
      <c r="AD352" s="17">
        <f t="shared" si="174"/>
        <v>113140.43000000063</v>
      </c>
      <c r="AE352" s="17">
        <v>6136423.5700000003</v>
      </c>
      <c r="AF352" s="17">
        <v>6284669.4000000004</v>
      </c>
      <c r="AG352" s="17">
        <v>6341738.3099999996</v>
      </c>
      <c r="AH352" s="17">
        <v>6384316.4000000004</v>
      </c>
      <c r="AI352" s="17">
        <v>6456177.9000000004</v>
      </c>
      <c r="AJ352" s="17">
        <f t="shared" si="172"/>
        <v>6427894</v>
      </c>
      <c r="AL352" s="18">
        <v>2169.75</v>
      </c>
      <c r="AM352" s="17">
        <f t="shared" si="175"/>
        <v>4228009.1718718978</v>
      </c>
      <c r="AN352" s="129">
        <f t="shared" si="176"/>
        <v>1908414.3981281025</v>
      </c>
      <c r="AO352" s="21">
        <f t="shared" si="177"/>
        <v>1.4513742332501081</v>
      </c>
      <c r="AP352" s="18">
        <v>2168.8919999999998</v>
      </c>
      <c r="AQ352" s="17">
        <f t="shared" si="178"/>
        <v>4372382.3757470008</v>
      </c>
      <c r="AR352" s="129">
        <f t="shared" si="179"/>
        <v>1912287.0242529996</v>
      </c>
      <c r="AS352" s="21">
        <f t="shared" si="180"/>
        <v>1.4373558531523205</v>
      </c>
      <c r="AT352" s="18">
        <v>2096.59</v>
      </c>
      <c r="AU352" s="17">
        <f t="shared" si="181"/>
        <v>4217587.6113391854</v>
      </c>
      <c r="AV352" s="129">
        <f t="shared" si="182"/>
        <v>2124150.6986608142</v>
      </c>
      <c r="AW352" s="21">
        <f t="shared" si="183"/>
        <v>1.5036411556573084</v>
      </c>
      <c r="AX352" s="18">
        <v>1974.1679999999999</v>
      </c>
      <c r="AY352" s="17">
        <f t="shared" si="184"/>
        <v>4085130.9722804697</v>
      </c>
      <c r="AZ352" s="129">
        <f t="shared" si="185"/>
        <v>2299185.4277195306</v>
      </c>
      <c r="BA352" s="21">
        <f t="shared" si="186"/>
        <v>1.5628180450811939</v>
      </c>
      <c r="BB352" s="18">
        <v>1827.279</v>
      </c>
      <c r="BC352" s="17">
        <f t="shared" si="187"/>
        <v>3875652.0027984297</v>
      </c>
      <c r="BD352" s="129">
        <f t="shared" si="188"/>
        <v>2580525.8972015707</v>
      </c>
      <c r="BE352" s="21">
        <f t="shared" si="189"/>
        <v>1.6658301352490605</v>
      </c>
      <c r="BF352" s="218">
        <v>1722.9960000000001</v>
      </c>
      <c r="BG352" s="17">
        <f t="shared" si="190"/>
        <v>3622425.8620931413</v>
      </c>
      <c r="BH352" s="129">
        <f t="shared" si="191"/>
        <v>2805468.1379068587</v>
      </c>
      <c r="BI352" s="219">
        <f t="shared" si="192"/>
        <v>1.7744722030793416</v>
      </c>
      <c r="BN352" s="241">
        <f t="shared" si="193"/>
        <v>148245.83000000007</v>
      </c>
      <c r="BO352" s="241">
        <f t="shared" si="194"/>
        <v>57068.909999999218</v>
      </c>
      <c r="BP352" s="241">
        <f t="shared" si="195"/>
        <v>42578.090000000782</v>
      </c>
      <c r="BQ352" s="241">
        <f t="shared" si="196"/>
        <v>71861.5</v>
      </c>
      <c r="BR352" s="241">
        <f t="shared" si="197"/>
        <v>-28283.900000000373</v>
      </c>
    </row>
    <row r="353" spans="1:72" x14ac:dyDescent="0.25">
      <c r="A353" s="127">
        <v>104437503</v>
      </c>
      <c r="B353" t="s">
        <v>631</v>
      </c>
      <c r="C353" t="s">
        <v>226</v>
      </c>
      <c r="D353">
        <v>104437503</v>
      </c>
      <c r="E353" s="127">
        <f t="shared" si="173"/>
        <v>0</v>
      </c>
      <c r="F353" s="17">
        <v>5231657.5199999996</v>
      </c>
      <c r="H353" s="17">
        <f t="shared" si="165"/>
        <v>5231657.5199999996</v>
      </c>
      <c r="I353" s="128">
        <f t="shared" si="166"/>
        <v>9.4388587625663918E-4</v>
      </c>
      <c r="J353" s="17">
        <v>5231657.5199999996</v>
      </c>
      <c r="K353" s="128">
        <f t="shared" si="167"/>
        <v>9.439315928578937E-4</v>
      </c>
      <c r="L353" s="17">
        <v>5231657.5199999996</v>
      </c>
      <c r="M353" s="128">
        <f t="shared" si="168"/>
        <v>9.439315928578937E-4</v>
      </c>
      <c r="N353" s="17">
        <v>5231657.5199999996</v>
      </c>
      <c r="O353" s="128">
        <f t="shared" si="169"/>
        <v>9.4155324505222355E-4</v>
      </c>
      <c r="P353" s="17">
        <v>5231657.5199999996</v>
      </c>
      <c r="Q353" s="128">
        <f t="shared" si="170"/>
        <v>9.4155323670155671E-4</v>
      </c>
      <c r="R353" s="217">
        <v>5231657.5199999996</v>
      </c>
      <c r="S353" s="128">
        <f t="shared" si="171"/>
        <v>9.4155323670155671E-4</v>
      </c>
      <c r="V353" s="17">
        <v>101269.48</v>
      </c>
      <c r="W353" s="17">
        <v>233915.23</v>
      </c>
      <c r="X353" s="17">
        <v>248942.27</v>
      </c>
      <c r="Y353" s="17">
        <v>244677.06</v>
      </c>
      <c r="Z353" s="17">
        <v>269417.96000000002</v>
      </c>
      <c r="AA353" s="17">
        <v>234073.19</v>
      </c>
      <c r="AB353" s="17"/>
      <c r="AD353" s="17">
        <f t="shared" si="174"/>
        <v>101269.48000000045</v>
      </c>
      <c r="AE353" s="17">
        <v>5332927</v>
      </c>
      <c r="AF353" s="17">
        <v>5465572.75</v>
      </c>
      <c r="AG353" s="17">
        <v>5480599.79</v>
      </c>
      <c r="AH353" s="17">
        <v>5476275.8700000001</v>
      </c>
      <c r="AI353" s="17">
        <v>5501075.4800000004</v>
      </c>
      <c r="AJ353" s="17">
        <f t="shared" si="172"/>
        <v>5465731</v>
      </c>
      <c r="AL353" s="18">
        <v>1942.095</v>
      </c>
      <c r="AM353" s="17">
        <f t="shared" si="175"/>
        <v>3784397.0377446958</v>
      </c>
      <c r="AN353" s="129">
        <f t="shared" si="176"/>
        <v>1548529.9622553042</v>
      </c>
      <c r="AO353" s="21">
        <f t="shared" si="177"/>
        <v>1.409188028320133</v>
      </c>
      <c r="AP353" s="18">
        <v>1940.9469999999999</v>
      </c>
      <c r="AQ353" s="17">
        <f t="shared" si="178"/>
        <v>3912856.1749773687</v>
      </c>
      <c r="AR353" s="129">
        <f t="shared" si="179"/>
        <v>1552716.5750226313</v>
      </c>
      <c r="AS353" s="21">
        <f t="shared" si="180"/>
        <v>1.3968243415007739</v>
      </c>
      <c r="AT353" s="18">
        <v>1638.943</v>
      </c>
      <c r="AU353" s="17">
        <f t="shared" si="181"/>
        <v>3296965.8791137412</v>
      </c>
      <c r="AV353" s="129">
        <f t="shared" si="182"/>
        <v>2183633.9108862588</v>
      </c>
      <c r="AW353" s="21">
        <f t="shared" si="183"/>
        <v>1.6623161994849769</v>
      </c>
      <c r="AX353" s="18">
        <v>1337.5989999999999</v>
      </c>
      <c r="AY353" s="17">
        <f t="shared" si="184"/>
        <v>2767883.5354394279</v>
      </c>
      <c r="AZ353" s="129">
        <f t="shared" si="185"/>
        <v>2708392.3345605722</v>
      </c>
      <c r="BA353" s="21">
        <f t="shared" si="186"/>
        <v>1.9785066097915096</v>
      </c>
      <c r="BB353" s="18">
        <v>1137.232</v>
      </c>
      <c r="BC353" s="17">
        <f t="shared" si="187"/>
        <v>2412064.8671858339</v>
      </c>
      <c r="BD353" s="129">
        <f t="shared" si="188"/>
        <v>3089010.6128141666</v>
      </c>
      <c r="BE353" s="21">
        <f t="shared" si="189"/>
        <v>2.2806498924791057</v>
      </c>
      <c r="BF353" s="218">
        <v>996.779</v>
      </c>
      <c r="BG353" s="17">
        <f t="shared" si="190"/>
        <v>2095627.632560574</v>
      </c>
      <c r="BH353" s="129">
        <f t="shared" si="191"/>
        <v>3370103.367439426</v>
      </c>
      <c r="BI353" s="219">
        <f t="shared" si="192"/>
        <v>2.608159443537025</v>
      </c>
      <c r="BN353" s="241">
        <f t="shared" si="193"/>
        <v>132645.75</v>
      </c>
      <c r="BO353" s="241">
        <f t="shared" si="194"/>
        <v>15027.040000000037</v>
      </c>
      <c r="BP353" s="241">
        <f t="shared" si="195"/>
        <v>-4323.9199999999255</v>
      </c>
      <c r="BQ353" s="241">
        <f t="shared" si="196"/>
        <v>24799.610000000335</v>
      </c>
      <c r="BR353" s="241">
        <f t="shared" si="197"/>
        <v>-35344.480000000447</v>
      </c>
      <c r="BT353" s="235"/>
    </row>
    <row r="354" spans="1:72" x14ac:dyDescent="0.25">
      <c r="A354" s="127">
        <v>111444602</v>
      </c>
      <c r="B354" t="s">
        <v>404</v>
      </c>
      <c r="C354" t="s">
        <v>405</v>
      </c>
      <c r="D354">
        <v>111444602</v>
      </c>
      <c r="E354" s="127">
        <f t="shared" si="173"/>
        <v>0</v>
      </c>
      <c r="F354" s="17">
        <v>19770495.550000001</v>
      </c>
      <c r="H354" s="17">
        <f t="shared" si="165"/>
        <v>19770495.550000001</v>
      </c>
      <c r="I354" s="128">
        <f t="shared" si="166"/>
        <v>3.5669558729524288E-3</v>
      </c>
      <c r="J354" s="17">
        <v>19770283.949999999</v>
      </c>
      <c r="K354" s="128">
        <f t="shared" si="167"/>
        <v>3.5670904582026904E-3</v>
      </c>
      <c r="L354" s="17">
        <v>19770283.949999999</v>
      </c>
      <c r="M354" s="128">
        <f t="shared" si="168"/>
        <v>3.5670904582026904E-3</v>
      </c>
      <c r="N354" s="17">
        <v>19770283.949999999</v>
      </c>
      <c r="O354" s="128">
        <f t="shared" si="169"/>
        <v>3.5581027499534015E-3</v>
      </c>
      <c r="P354" s="17">
        <v>19770283.949999999</v>
      </c>
      <c r="Q354" s="128">
        <f t="shared" si="170"/>
        <v>3.5581027183964708E-3</v>
      </c>
      <c r="R354" s="217">
        <v>19770283.949999999</v>
      </c>
      <c r="S354" s="128">
        <f t="shared" si="171"/>
        <v>3.5581027183964708E-3</v>
      </c>
      <c r="V354" s="17">
        <v>499994.2</v>
      </c>
      <c r="W354" s="17">
        <v>1155466.1399999999</v>
      </c>
      <c r="X354" s="17">
        <v>1428738.2</v>
      </c>
      <c r="Y354" s="17">
        <v>1698556.54</v>
      </c>
      <c r="Z354" s="17">
        <v>1797484.84</v>
      </c>
      <c r="AA354" s="17">
        <v>1790825.59</v>
      </c>
      <c r="AB354" s="17"/>
      <c r="AD354" s="17">
        <f t="shared" si="174"/>
        <v>499994.19999999925</v>
      </c>
      <c r="AE354" s="17">
        <v>20270489.75</v>
      </c>
      <c r="AF354" s="17">
        <v>20925750.09</v>
      </c>
      <c r="AG354" s="17">
        <v>21199022.149999999</v>
      </c>
      <c r="AH354" s="17">
        <v>21468417.57</v>
      </c>
      <c r="AI354" s="17">
        <v>21567768.789999999</v>
      </c>
      <c r="AJ354" s="17">
        <f t="shared" si="172"/>
        <v>21561110</v>
      </c>
      <c r="AL354" s="18">
        <v>9588.6360000000004</v>
      </c>
      <c r="AM354" s="17">
        <f t="shared" si="175"/>
        <v>18684567.786031142</v>
      </c>
      <c r="AN354" s="129">
        <f t="shared" si="176"/>
        <v>1585921.9639688581</v>
      </c>
      <c r="AO354" s="21">
        <f t="shared" si="177"/>
        <v>1.0848787075050521</v>
      </c>
      <c r="AP354" s="18">
        <v>9587.6550000000007</v>
      </c>
      <c r="AQ354" s="17">
        <f t="shared" si="178"/>
        <v>19328253.203360341</v>
      </c>
      <c r="AR354" s="129">
        <f t="shared" si="179"/>
        <v>1597496.8866396584</v>
      </c>
      <c r="AS354" s="21">
        <f t="shared" si="180"/>
        <v>1.0826508670924242</v>
      </c>
      <c r="AT354" s="18">
        <v>9406.2790000000005</v>
      </c>
      <c r="AU354" s="17">
        <f t="shared" si="181"/>
        <v>18922061.909672346</v>
      </c>
      <c r="AV354" s="129">
        <f t="shared" si="182"/>
        <v>2276960.2403276525</v>
      </c>
      <c r="AW354" s="21">
        <f t="shared" si="183"/>
        <v>1.1203336217372666</v>
      </c>
      <c r="AX354" s="18">
        <v>9285.5740000000005</v>
      </c>
      <c r="AY354" s="17">
        <f t="shared" si="184"/>
        <v>19214568.336029284</v>
      </c>
      <c r="AZ354" s="129">
        <f t="shared" si="185"/>
        <v>2253849.2339707166</v>
      </c>
      <c r="BA354" s="21">
        <f t="shared" si="186"/>
        <v>1.1172989782832914</v>
      </c>
      <c r="BB354" s="18">
        <v>7587.3090000000002</v>
      </c>
      <c r="BC354" s="17">
        <f t="shared" si="187"/>
        <v>16092654.335599845</v>
      </c>
      <c r="BD354" s="129">
        <f t="shared" si="188"/>
        <v>5475114.4544001538</v>
      </c>
      <c r="BE354" s="21">
        <f t="shared" si="189"/>
        <v>1.3402244490076578</v>
      </c>
      <c r="BF354" s="218">
        <v>7626.0649999999996</v>
      </c>
      <c r="BG354" s="17">
        <f t="shared" si="190"/>
        <v>16033034.947268205</v>
      </c>
      <c r="BH354" s="129">
        <f t="shared" si="191"/>
        <v>5528075.0527317952</v>
      </c>
      <c r="BI354" s="219">
        <f t="shared" si="192"/>
        <v>1.3447928025425839</v>
      </c>
      <c r="BN354" s="241">
        <f t="shared" si="193"/>
        <v>655260.33999999985</v>
      </c>
      <c r="BO354" s="241">
        <f t="shared" si="194"/>
        <v>273272.05999999866</v>
      </c>
      <c r="BP354" s="241">
        <f t="shared" si="195"/>
        <v>269395.42000000179</v>
      </c>
      <c r="BQ354" s="241">
        <f t="shared" si="196"/>
        <v>99351.219999998808</v>
      </c>
      <c r="BR354" s="241">
        <f t="shared" si="197"/>
        <v>-6658.7899999991059</v>
      </c>
    </row>
    <row r="355" spans="1:72" x14ac:dyDescent="0.25">
      <c r="A355" s="127">
        <v>120452003</v>
      </c>
      <c r="B355" t="s">
        <v>269</v>
      </c>
      <c r="C355" t="s">
        <v>270</v>
      </c>
      <c r="D355">
        <v>120452003</v>
      </c>
      <c r="E355" s="127">
        <f t="shared" si="173"/>
        <v>0</v>
      </c>
      <c r="F355" s="17">
        <v>13203910.689999999</v>
      </c>
      <c r="H355" s="17">
        <f t="shared" si="165"/>
        <v>13203910.689999999</v>
      </c>
      <c r="I355" s="128">
        <f t="shared" si="166"/>
        <v>2.3822248998525914E-3</v>
      </c>
      <c r="J355" s="17">
        <v>13203910.689999999</v>
      </c>
      <c r="K355" s="128">
        <f t="shared" si="167"/>
        <v>2.3823402816255204E-3</v>
      </c>
      <c r="L355" s="17">
        <v>13203910.689999999</v>
      </c>
      <c r="M355" s="128">
        <f t="shared" si="168"/>
        <v>2.3823402816255204E-3</v>
      </c>
      <c r="N355" s="17">
        <v>13203910.689999999</v>
      </c>
      <c r="O355" s="128">
        <f t="shared" si="169"/>
        <v>2.3763376922175221E-3</v>
      </c>
      <c r="P355" s="17">
        <v>13203910.689999999</v>
      </c>
      <c r="Q355" s="128">
        <f t="shared" si="170"/>
        <v>2.3763376711417048E-3</v>
      </c>
      <c r="R355" s="217">
        <v>13203910.689999999</v>
      </c>
      <c r="S355" s="128">
        <f t="shared" si="171"/>
        <v>2.3763376711417048E-3</v>
      </c>
      <c r="V355" s="17">
        <v>771372.29</v>
      </c>
      <c r="W355" s="17">
        <v>1779692.19</v>
      </c>
      <c r="X355" s="17">
        <v>2472016.21</v>
      </c>
      <c r="Y355" s="17">
        <v>3242163.39</v>
      </c>
      <c r="Z355" s="17">
        <v>3598214.59</v>
      </c>
      <c r="AA355" s="17">
        <v>3509057.38</v>
      </c>
      <c r="AB355" s="17"/>
      <c r="AD355" s="17">
        <f t="shared" si="174"/>
        <v>771372.29000000097</v>
      </c>
      <c r="AE355" s="17">
        <v>13975282.98</v>
      </c>
      <c r="AF355" s="17">
        <v>14983602.880000001</v>
      </c>
      <c r="AG355" s="17">
        <v>15675926.9</v>
      </c>
      <c r="AH355" s="17">
        <v>16445266.689999999</v>
      </c>
      <c r="AI355" s="17">
        <v>16802125.280000001</v>
      </c>
      <c r="AJ355" s="17">
        <f t="shared" si="172"/>
        <v>16712968</v>
      </c>
      <c r="AL355" s="18">
        <v>14792.987999999999</v>
      </c>
      <c r="AM355" s="17">
        <f t="shared" si="175"/>
        <v>28825850.417509351</v>
      </c>
      <c r="AN355" s="129">
        <f t="shared" si="176"/>
        <v>-14850567.43750935</v>
      </c>
      <c r="AO355" s="21">
        <f t="shared" si="177"/>
        <v>0.48481771665307599</v>
      </c>
      <c r="AP355" s="18">
        <v>14767.264999999999</v>
      </c>
      <c r="AQ355" s="17">
        <f t="shared" si="178"/>
        <v>29770098.844933514</v>
      </c>
      <c r="AR355" s="129">
        <f t="shared" si="179"/>
        <v>-14786495.964933513</v>
      </c>
      <c r="AS355" s="21">
        <f t="shared" si="180"/>
        <v>0.5033104847265234</v>
      </c>
      <c r="AT355" s="18">
        <v>16274.832</v>
      </c>
      <c r="AU355" s="17">
        <f t="shared" si="181"/>
        <v>32739128.689837568</v>
      </c>
      <c r="AV355" s="129">
        <f t="shared" si="182"/>
        <v>-17063201.789837569</v>
      </c>
      <c r="AW355" s="21">
        <f t="shared" si="183"/>
        <v>0.47881319776435916</v>
      </c>
      <c r="AX355" s="18">
        <v>17724.077000000001</v>
      </c>
      <c r="AY355" s="17">
        <f t="shared" si="184"/>
        <v>36676299.032191746</v>
      </c>
      <c r="AZ355" s="129">
        <f t="shared" si="185"/>
        <v>-20231032.342191748</v>
      </c>
      <c r="BA355" s="21">
        <f t="shared" si="186"/>
        <v>0.44838948105329712</v>
      </c>
      <c r="BB355" s="18">
        <v>15188.315000000001</v>
      </c>
      <c r="BC355" s="17">
        <f t="shared" si="187"/>
        <v>32214359.957556255</v>
      </c>
      <c r="BD355" s="129">
        <f t="shared" si="188"/>
        <v>-15412234.677556254</v>
      </c>
      <c r="BE355" s="21">
        <f t="shared" si="189"/>
        <v>0.52157253169510409</v>
      </c>
      <c r="BF355" s="218">
        <v>14942.995999999999</v>
      </c>
      <c r="BG355" s="17">
        <f t="shared" si="190"/>
        <v>31416146.739490025</v>
      </c>
      <c r="BH355" s="129">
        <f t="shared" si="191"/>
        <v>-14703178.739490025</v>
      </c>
      <c r="BI355" s="219">
        <f t="shared" si="192"/>
        <v>0.53198656533494726</v>
      </c>
      <c r="BN355" s="241">
        <f t="shared" si="193"/>
        <v>1008319.9000000004</v>
      </c>
      <c r="BO355" s="241">
        <f t="shared" si="194"/>
        <v>692324.01999999955</v>
      </c>
      <c r="BP355" s="241">
        <f t="shared" si="195"/>
        <v>769339.78999999911</v>
      </c>
      <c r="BQ355" s="241">
        <f t="shared" si="196"/>
        <v>356858.59000000171</v>
      </c>
      <c r="BR355" s="241">
        <f t="shared" si="197"/>
        <v>-89157.280000001192</v>
      </c>
    </row>
    <row r="356" spans="1:72" x14ac:dyDescent="0.25">
      <c r="A356" s="127">
        <v>120455203</v>
      </c>
      <c r="B356" t="s">
        <v>497</v>
      </c>
      <c r="C356" t="s">
        <v>270</v>
      </c>
      <c r="D356">
        <v>120455203</v>
      </c>
      <c r="E356" s="127">
        <f t="shared" si="173"/>
        <v>0</v>
      </c>
      <c r="F356" s="17">
        <v>21498389.449999999</v>
      </c>
      <c r="H356" s="17">
        <f t="shared" si="165"/>
        <v>21498389.449999999</v>
      </c>
      <c r="I356" s="128">
        <f t="shared" si="166"/>
        <v>3.8786992624317922E-3</v>
      </c>
      <c r="J356" s="17">
        <v>21498394.370000001</v>
      </c>
      <c r="K356" s="128">
        <f t="shared" si="167"/>
        <v>3.8788880128302582E-3</v>
      </c>
      <c r="L356" s="17">
        <v>21498394.370000001</v>
      </c>
      <c r="M356" s="128">
        <f t="shared" si="168"/>
        <v>3.8788880128302582E-3</v>
      </c>
      <c r="N356" s="17">
        <v>21498394.370000001</v>
      </c>
      <c r="O356" s="128">
        <f t="shared" si="169"/>
        <v>3.8691146935944608E-3</v>
      </c>
      <c r="P356" s="17">
        <v>21498394.370000001</v>
      </c>
      <c r="Q356" s="128">
        <f t="shared" si="170"/>
        <v>3.869114659279155E-3</v>
      </c>
      <c r="R356" s="217">
        <v>21498394.370000001</v>
      </c>
      <c r="S356" s="128">
        <f t="shared" si="171"/>
        <v>3.869114659279155E-3</v>
      </c>
      <c r="V356" s="17">
        <v>337009.56</v>
      </c>
      <c r="W356" s="17">
        <v>771283.57</v>
      </c>
      <c r="X356" s="17">
        <v>859341.7</v>
      </c>
      <c r="Y356" s="17">
        <v>1010504.96</v>
      </c>
      <c r="Z356" s="17">
        <v>1159240.95</v>
      </c>
      <c r="AA356" s="17">
        <v>1209888.22</v>
      </c>
      <c r="AB356" s="17"/>
      <c r="AD356" s="17">
        <f t="shared" si="174"/>
        <v>337009.56000000238</v>
      </c>
      <c r="AE356" s="17">
        <v>21835399.010000002</v>
      </c>
      <c r="AF356" s="17">
        <v>22269677.940000001</v>
      </c>
      <c r="AG356" s="17">
        <v>22357736.07</v>
      </c>
      <c r="AH356" s="17">
        <v>22508687.579999998</v>
      </c>
      <c r="AI356" s="17">
        <v>22657635.32</v>
      </c>
      <c r="AJ356" s="17">
        <f t="shared" si="172"/>
        <v>22708283</v>
      </c>
      <c r="AL356" s="18">
        <v>6462.9989999999998</v>
      </c>
      <c r="AM356" s="17">
        <f t="shared" si="175"/>
        <v>12593902.08540104</v>
      </c>
      <c r="AN356" s="129">
        <f t="shared" si="176"/>
        <v>9241496.9245989621</v>
      </c>
      <c r="AO356" s="21">
        <f t="shared" si="177"/>
        <v>1.7338072713231418</v>
      </c>
      <c r="AP356" s="18">
        <v>6399.8419999999996</v>
      </c>
      <c r="AQ356" s="17">
        <f t="shared" si="178"/>
        <v>12901774.900901215</v>
      </c>
      <c r="AR356" s="129">
        <f t="shared" si="179"/>
        <v>9367903.0390987862</v>
      </c>
      <c r="AS356" s="21">
        <f t="shared" si="180"/>
        <v>1.7260941313155618</v>
      </c>
      <c r="AT356" s="18">
        <v>5657.585</v>
      </c>
      <c r="AU356" s="17">
        <f t="shared" si="181"/>
        <v>11381033.204440737</v>
      </c>
      <c r="AV356" s="129">
        <f t="shared" si="182"/>
        <v>10976702.865559263</v>
      </c>
      <c r="AW356" s="21">
        <f t="shared" si="183"/>
        <v>1.9644733187560064</v>
      </c>
      <c r="AX356" s="18">
        <v>5524.39</v>
      </c>
      <c r="AY356" s="17">
        <f t="shared" si="184"/>
        <v>11431578.615374429</v>
      </c>
      <c r="AZ356" s="129">
        <f t="shared" si="185"/>
        <v>11077108.964625569</v>
      </c>
      <c r="BA356" s="21">
        <f t="shared" si="186"/>
        <v>1.9689920646416996</v>
      </c>
      <c r="BB356" s="18">
        <v>4893.2370000000001</v>
      </c>
      <c r="BC356" s="17">
        <f t="shared" si="187"/>
        <v>10378537.584691435</v>
      </c>
      <c r="BD356" s="129">
        <f t="shared" si="188"/>
        <v>12279097.735308565</v>
      </c>
      <c r="BE356" s="21">
        <f t="shared" si="189"/>
        <v>2.1831240803541045</v>
      </c>
      <c r="BF356" s="218">
        <v>5152.1970000000001</v>
      </c>
      <c r="BG356" s="17">
        <f t="shared" si="190"/>
        <v>10831976.19692599</v>
      </c>
      <c r="BH356" s="129">
        <f t="shared" si="191"/>
        <v>11876306.80307401</v>
      </c>
      <c r="BI356" s="219">
        <f t="shared" si="192"/>
        <v>2.0964118261674534</v>
      </c>
      <c r="BN356" s="241">
        <f t="shared" si="193"/>
        <v>434278.9299999997</v>
      </c>
      <c r="BO356" s="241">
        <f t="shared" si="194"/>
        <v>88058.129999998957</v>
      </c>
      <c r="BP356" s="241">
        <f t="shared" si="195"/>
        <v>150951.50999999791</v>
      </c>
      <c r="BQ356" s="241">
        <f t="shared" si="196"/>
        <v>148947.74000000209</v>
      </c>
      <c r="BR356" s="241">
        <f t="shared" si="197"/>
        <v>50647.679999999702</v>
      </c>
    </row>
    <row r="357" spans="1:72" x14ac:dyDescent="0.25">
      <c r="A357" s="127">
        <v>120455403</v>
      </c>
      <c r="B357" t="s">
        <v>499</v>
      </c>
      <c r="C357" t="s">
        <v>270</v>
      </c>
      <c r="D357">
        <v>120455403</v>
      </c>
      <c r="E357" s="127">
        <f t="shared" si="173"/>
        <v>0</v>
      </c>
      <c r="F357" s="17">
        <v>23917389.16</v>
      </c>
      <c r="H357" s="17">
        <f t="shared" si="165"/>
        <v>23917389.16</v>
      </c>
      <c r="I357" s="128">
        <f t="shared" si="166"/>
        <v>4.3151306710645784E-3</v>
      </c>
      <c r="J357" s="17">
        <v>23917396.120000001</v>
      </c>
      <c r="K357" s="128">
        <f t="shared" si="167"/>
        <v>4.3153409278527868E-3</v>
      </c>
      <c r="L357" s="17">
        <v>23917396.120000001</v>
      </c>
      <c r="M357" s="128">
        <f t="shared" si="168"/>
        <v>4.3153409278527868E-3</v>
      </c>
      <c r="N357" s="17">
        <v>23917396.120000001</v>
      </c>
      <c r="O357" s="128">
        <f t="shared" si="169"/>
        <v>4.3044679136384802E-3</v>
      </c>
      <c r="P357" s="17">
        <v>23917396.120000001</v>
      </c>
      <c r="Q357" s="128">
        <f t="shared" si="170"/>
        <v>4.3044678754620121E-3</v>
      </c>
      <c r="R357" s="217">
        <v>23917396.120000001</v>
      </c>
      <c r="S357" s="128">
        <f t="shared" si="171"/>
        <v>4.3044678754620121E-3</v>
      </c>
      <c r="V357" s="17">
        <v>1268673.6499999999</v>
      </c>
      <c r="W357" s="17">
        <v>2930741.29</v>
      </c>
      <c r="X357" s="17">
        <v>3375835.52</v>
      </c>
      <c r="Y357" s="17">
        <v>3548190.86</v>
      </c>
      <c r="Z357" s="17">
        <v>4387685.7699999996</v>
      </c>
      <c r="AA357" s="17">
        <v>4256572.51</v>
      </c>
      <c r="AB357" s="17"/>
      <c r="AD357" s="17">
        <f t="shared" si="174"/>
        <v>1268673.6499999985</v>
      </c>
      <c r="AE357" s="17">
        <v>25186062.809999999</v>
      </c>
      <c r="AF357" s="17">
        <v>26848137.41</v>
      </c>
      <c r="AG357" s="17">
        <v>27293231.640000001</v>
      </c>
      <c r="AH357" s="17">
        <v>27440279.969999999</v>
      </c>
      <c r="AI357" s="17">
        <v>28305081.890000001</v>
      </c>
      <c r="AJ357" s="17">
        <f t="shared" si="172"/>
        <v>28173969</v>
      </c>
      <c r="AL357" s="18">
        <v>24329.982</v>
      </c>
      <c r="AM357" s="17">
        <f t="shared" si="175"/>
        <v>47409787.785449095</v>
      </c>
      <c r="AN357" s="129">
        <f t="shared" si="176"/>
        <v>-22223724.975449096</v>
      </c>
      <c r="AO357" s="21">
        <f t="shared" si="177"/>
        <v>0.53124183816174031</v>
      </c>
      <c r="AP357" s="18">
        <v>24318.269</v>
      </c>
      <c r="AQ357" s="17">
        <f t="shared" si="178"/>
        <v>49024465.387983657</v>
      </c>
      <c r="AR357" s="129">
        <f t="shared" si="179"/>
        <v>-22176327.977983657</v>
      </c>
      <c r="AS357" s="21">
        <f t="shared" si="180"/>
        <v>0.54764773460601002</v>
      </c>
      <c r="AT357" s="18">
        <v>22225.241000000002</v>
      </c>
      <c r="AU357" s="17">
        <f t="shared" si="181"/>
        <v>44709218.82706096</v>
      </c>
      <c r="AV357" s="129">
        <f t="shared" si="182"/>
        <v>-17415987.18706096</v>
      </c>
      <c r="AW357" s="21">
        <f t="shared" si="183"/>
        <v>0.6104609374986516</v>
      </c>
      <c r="AX357" s="18">
        <v>19263.501</v>
      </c>
      <c r="AY357" s="17">
        <f t="shared" si="184"/>
        <v>39861817.519915134</v>
      </c>
      <c r="AZ357" s="129">
        <f t="shared" si="185"/>
        <v>-12421537.549915135</v>
      </c>
      <c r="BA357" s="21">
        <f t="shared" si="186"/>
        <v>0.68838506814925637</v>
      </c>
      <c r="BB357" s="18">
        <v>18520.727999999999</v>
      </c>
      <c r="BC357" s="17">
        <f t="shared" si="187"/>
        <v>39282395.60925559</v>
      </c>
      <c r="BD357" s="129">
        <f t="shared" si="188"/>
        <v>-10977313.719255589</v>
      </c>
      <c r="BE357" s="21">
        <f t="shared" si="189"/>
        <v>0.72055386263995691</v>
      </c>
      <c r="BF357" s="218">
        <v>18126.22</v>
      </c>
      <c r="BG357" s="17">
        <f t="shared" si="190"/>
        <v>38108555.162049085</v>
      </c>
      <c r="BH357" s="129">
        <f t="shared" si="191"/>
        <v>-9934586.1620490849</v>
      </c>
      <c r="BI357" s="219">
        <f t="shared" si="192"/>
        <v>0.73930824404640316</v>
      </c>
      <c r="BN357" s="241">
        <f t="shared" si="193"/>
        <v>1662074.6000000015</v>
      </c>
      <c r="BO357" s="241">
        <f t="shared" si="194"/>
        <v>445094.23000000045</v>
      </c>
      <c r="BP357" s="241">
        <f t="shared" si="195"/>
        <v>147048.32999999821</v>
      </c>
      <c r="BQ357" s="241">
        <f t="shared" si="196"/>
        <v>864801.92000000179</v>
      </c>
      <c r="BR357" s="241">
        <f t="shared" si="197"/>
        <v>-131112.8900000006</v>
      </c>
    </row>
    <row r="358" spans="1:72" x14ac:dyDescent="0.25">
      <c r="A358" s="127">
        <v>120456003</v>
      </c>
      <c r="B358" t="s">
        <v>577</v>
      </c>
      <c r="C358" t="s">
        <v>270</v>
      </c>
      <c r="D358">
        <v>120456003</v>
      </c>
      <c r="E358" s="127">
        <f t="shared" si="173"/>
        <v>0</v>
      </c>
      <c r="F358" s="17">
        <v>12698127.439999999</v>
      </c>
      <c r="H358" s="17">
        <f t="shared" si="165"/>
        <v>12698127.439999999</v>
      </c>
      <c r="I358" s="128">
        <f t="shared" si="166"/>
        <v>2.29097243076471E-3</v>
      </c>
      <c r="J358" s="17">
        <v>12698138.9</v>
      </c>
      <c r="K358" s="128">
        <f t="shared" si="167"/>
        <v>2.2910854604656504E-3</v>
      </c>
      <c r="L358" s="17">
        <v>12698138.9</v>
      </c>
      <c r="M358" s="128">
        <f t="shared" si="168"/>
        <v>2.2910854604656504E-3</v>
      </c>
      <c r="N358" s="17">
        <v>12698138.9</v>
      </c>
      <c r="O358" s="128">
        <f t="shared" si="169"/>
        <v>2.2853127984224157E-3</v>
      </c>
      <c r="P358" s="17">
        <v>12698138.9</v>
      </c>
      <c r="Q358" s="128">
        <f t="shared" si="170"/>
        <v>2.285312778153901E-3</v>
      </c>
      <c r="R358" s="217">
        <v>12698138.9</v>
      </c>
      <c r="S358" s="128">
        <f t="shared" si="171"/>
        <v>2.285312778153901E-3</v>
      </c>
      <c r="V358" s="17">
        <v>441467.21</v>
      </c>
      <c r="W358" s="17">
        <v>1020228.59</v>
      </c>
      <c r="X358" s="17">
        <v>1326962.53</v>
      </c>
      <c r="Y358" s="17">
        <v>1681497.18</v>
      </c>
      <c r="Z358" s="17">
        <v>2130276.2999999998</v>
      </c>
      <c r="AA358" s="17">
        <v>2124045.94</v>
      </c>
      <c r="AB358" s="17"/>
      <c r="AD358" s="17">
        <f t="shared" si="174"/>
        <v>441467.21000000089</v>
      </c>
      <c r="AE358" s="17">
        <v>13139594.65</v>
      </c>
      <c r="AF358" s="17">
        <v>13718367.49</v>
      </c>
      <c r="AG358" s="17">
        <v>14025101.43</v>
      </c>
      <c r="AH358" s="17">
        <v>14369449.699999999</v>
      </c>
      <c r="AI358" s="17">
        <v>14828415.199999999</v>
      </c>
      <c r="AJ358" s="17">
        <f t="shared" si="172"/>
        <v>14822185</v>
      </c>
      <c r="AL358" s="18">
        <v>8466.2350000000006</v>
      </c>
      <c r="AM358" s="17">
        <f t="shared" si="175"/>
        <v>16497439.442895669</v>
      </c>
      <c r="AN358" s="129">
        <f t="shared" si="176"/>
        <v>-3357844.7928956691</v>
      </c>
      <c r="AO358" s="21">
        <f t="shared" si="177"/>
        <v>0.79646266897850837</v>
      </c>
      <c r="AP358" s="18">
        <v>8465.5010000000002</v>
      </c>
      <c r="AQ358" s="17">
        <f t="shared" si="178"/>
        <v>17066044.493810028</v>
      </c>
      <c r="AR358" s="129">
        <f t="shared" si="179"/>
        <v>-3347677.0038100276</v>
      </c>
      <c r="AS358" s="21">
        <f t="shared" si="180"/>
        <v>0.80383989945506984</v>
      </c>
      <c r="AT358" s="18">
        <v>8736.2260000000006</v>
      </c>
      <c r="AU358" s="17">
        <f t="shared" si="181"/>
        <v>17574155.436904348</v>
      </c>
      <c r="AV358" s="129">
        <f t="shared" si="182"/>
        <v>-3549054.0069043487</v>
      </c>
      <c r="AW358" s="21">
        <f t="shared" si="183"/>
        <v>0.79805265637678302</v>
      </c>
      <c r="AX358" s="18">
        <v>9138.9040000000005</v>
      </c>
      <c r="AY358" s="17">
        <f t="shared" si="184"/>
        <v>18911065.209798697</v>
      </c>
      <c r="AZ358" s="129">
        <f t="shared" si="185"/>
        <v>-4541615.5097986981</v>
      </c>
      <c r="BA358" s="21">
        <f t="shared" si="186"/>
        <v>0.75984348531327162</v>
      </c>
      <c r="BB358" s="18">
        <v>8992.0450000000001</v>
      </c>
      <c r="BC358" s="17">
        <f t="shared" si="187"/>
        <v>19072094.197713435</v>
      </c>
      <c r="BD358" s="129">
        <f t="shared" si="188"/>
        <v>-4243678.9977134354</v>
      </c>
      <c r="BE358" s="21">
        <f t="shared" si="189"/>
        <v>0.77749276226717601</v>
      </c>
      <c r="BF358" s="218">
        <v>9045.0529999999999</v>
      </c>
      <c r="BG358" s="17">
        <f t="shared" si="190"/>
        <v>19016314.553953201</v>
      </c>
      <c r="BH358" s="129">
        <f t="shared" si="191"/>
        <v>-4194129.5539532006</v>
      </c>
      <c r="BI358" s="219">
        <f t="shared" si="192"/>
        <v>0.77944572056517092</v>
      </c>
      <c r="BN358" s="241">
        <f t="shared" si="193"/>
        <v>578772.83999999985</v>
      </c>
      <c r="BO358" s="241">
        <f t="shared" si="194"/>
        <v>306733.93999999948</v>
      </c>
      <c r="BP358" s="241">
        <f t="shared" si="195"/>
        <v>344348.26999999955</v>
      </c>
      <c r="BQ358" s="241">
        <f t="shared" si="196"/>
        <v>458965.5</v>
      </c>
      <c r="BR358" s="241">
        <f t="shared" si="197"/>
        <v>-6230.1999999992549</v>
      </c>
    </row>
    <row r="359" spans="1:72" x14ac:dyDescent="0.25">
      <c r="A359" s="127">
        <v>123460302</v>
      </c>
      <c r="B359" t="s">
        <v>93</v>
      </c>
      <c r="C359" t="s">
        <v>94</v>
      </c>
      <c r="D359">
        <v>123460302</v>
      </c>
      <c r="E359" s="127">
        <f t="shared" si="173"/>
        <v>0</v>
      </c>
      <c r="F359" s="17">
        <v>5793684.4000000004</v>
      </c>
      <c r="H359" s="17">
        <f t="shared" si="165"/>
        <v>5793684.4000000004</v>
      </c>
      <c r="I359" s="128">
        <f t="shared" si="166"/>
        <v>1.0452857159977899E-3</v>
      </c>
      <c r="J359" s="17">
        <v>5793682.9800000004</v>
      </c>
      <c r="K359" s="128">
        <f t="shared" si="167"/>
        <v>1.0453360876392134E-3</v>
      </c>
      <c r="L359" s="17">
        <v>5793682.9800000004</v>
      </c>
      <c r="M359" s="128">
        <f t="shared" si="168"/>
        <v>1.0453360876392134E-3</v>
      </c>
      <c r="N359" s="17">
        <v>5793682.9800000004</v>
      </c>
      <c r="O359" s="128">
        <f t="shared" si="169"/>
        <v>1.0427022391601118E-3</v>
      </c>
      <c r="P359" s="17">
        <v>5793682.9800000004</v>
      </c>
      <c r="Q359" s="128">
        <f t="shared" si="170"/>
        <v>1.0427022299123513E-3</v>
      </c>
      <c r="R359" s="217">
        <v>5793682.9800000004</v>
      </c>
      <c r="S359" s="128">
        <f t="shared" si="171"/>
        <v>1.0427022299123513E-3</v>
      </c>
      <c r="V359" s="17">
        <v>307036.93</v>
      </c>
      <c r="W359" s="17">
        <v>708502.55</v>
      </c>
      <c r="X359" s="17">
        <v>922065.34</v>
      </c>
      <c r="Y359" s="17">
        <v>1121587.44</v>
      </c>
      <c r="Z359" s="17">
        <v>1438165.03</v>
      </c>
      <c r="AA359" s="17">
        <v>1395145.98</v>
      </c>
      <c r="AB359" s="17"/>
      <c r="AD359" s="17">
        <f t="shared" si="174"/>
        <v>307036.9299999997</v>
      </c>
      <c r="AE359" s="17">
        <v>6100721.3300000001</v>
      </c>
      <c r="AF359" s="17">
        <v>6502185.5300000003</v>
      </c>
      <c r="AG359" s="17">
        <v>6715748.3200000003</v>
      </c>
      <c r="AH359" s="17">
        <v>6914961.25</v>
      </c>
      <c r="AI359" s="17">
        <v>7231848.0099999998</v>
      </c>
      <c r="AJ359" s="17">
        <f t="shared" si="172"/>
        <v>7188829</v>
      </c>
      <c r="AL359" s="18">
        <v>5888.1989999999996</v>
      </c>
      <c r="AM359" s="17">
        <f t="shared" si="175"/>
        <v>11473837.713011608</v>
      </c>
      <c r="AN359" s="129">
        <f t="shared" si="176"/>
        <v>-5373116.3830116075</v>
      </c>
      <c r="AO359" s="21">
        <f t="shared" si="177"/>
        <v>0.5317071308304836</v>
      </c>
      <c r="AP359" s="18">
        <v>5878.9070000000002</v>
      </c>
      <c r="AQ359" s="17">
        <f t="shared" si="178"/>
        <v>11851594.895207174</v>
      </c>
      <c r="AR359" s="129">
        <f t="shared" si="179"/>
        <v>-5349409.3652071739</v>
      </c>
      <c r="AS359" s="21">
        <f t="shared" si="180"/>
        <v>0.54863379886782215</v>
      </c>
      <c r="AT359" s="18">
        <v>6070.5339999999997</v>
      </c>
      <c r="AU359" s="17">
        <f t="shared" si="181"/>
        <v>12211738.581512509</v>
      </c>
      <c r="AV359" s="129">
        <f t="shared" si="182"/>
        <v>-5495990.2615125086</v>
      </c>
      <c r="AW359" s="21">
        <f t="shared" si="183"/>
        <v>0.54994203119996765</v>
      </c>
      <c r="AX359" s="18">
        <v>6131.268</v>
      </c>
      <c r="AY359" s="17">
        <f t="shared" si="184"/>
        <v>12687386.689558402</v>
      </c>
      <c r="AZ359" s="129">
        <f t="shared" si="185"/>
        <v>-5772425.4395584017</v>
      </c>
      <c r="BA359" s="21">
        <f t="shared" si="186"/>
        <v>0.54502644391622013</v>
      </c>
      <c r="BB359" s="18">
        <v>6070.5950000000003</v>
      </c>
      <c r="BC359" s="17">
        <f t="shared" si="187"/>
        <v>12875709.549514951</v>
      </c>
      <c r="BD359" s="129">
        <f t="shared" si="188"/>
        <v>-5643861.5395149514</v>
      </c>
      <c r="BE359" s="21">
        <f t="shared" si="189"/>
        <v>0.56166597904287419</v>
      </c>
      <c r="BF359" s="218">
        <v>5941.1</v>
      </c>
      <c r="BG359" s="17">
        <f t="shared" si="190"/>
        <v>12490565.439084919</v>
      </c>
      <c r="BH359" s="129">
        <f t="shared" si="191"/>
        <v>-5301736.4390849192</v>
      </c>
      <c r="BI359" s="219">
        <f t="shared" si="192"/>
        <v>0.5755407179169838</v>
      </c>
      <c r="BN359" s="241">
        <f t="shared" si="193"/>
        <v>401464.20000000019</v>
      </c>
      <c r="BO359" s="241">
        <f t="shared" si="194"/>
        <v>213562.79000000004</v>
      </c>
      <c r="BP359" s="241">
        <f t="shared" si="195"/>
        <v>199212.9299999997</v>
      </c>
      <c r="BQ359" s="241">
        <f t="shared" si="196"/>
        <v>316886.75999999978</v>
      </c>
      <c r="BR359" s="241">
        <f t="shared" si="197"/>
        <v>-43019.009999999776</v>
      </c>
    </row>
    <row r="360" spans="1:72" x14ac:dyDescent="0.25">
      <c r="A360" s="127">
        <v>123460504</v>
      </c>
      <c r="B360" t="s">
        <v>174</v>
      </c>
      <c r="C360" t="s">
        <v>94</v>
      </c>
      <c r="D360">
        <v>123460504</v>
      </c>
      <c r="E360" s="127">
        <f t="shared" si="173"/>
        <v>0</v>
      </c>
      <c r="F360" s="17">
        <v>34363.769999999997</v>
      </c>
      <c r="H360" s="17">
        <f t="shared" si="165"/>
        <v>34363.769999999997</v>
      </c>
      <c r="I360" s="128">
        <f t="shared" si="166"/>
        <v>6.1998471868494192E-6</v>
      </c>
      <c r="J360" s="17">
        <v>34363.769999999997</v>
      </c>
      <c r="K360" s="128">
        <f t="shared" si="167"/>
        <v>6.2001474730903834E-6</v>
      </c>
      <c r="L360" s="17">
        <v>34363.769999999997</v>
      </c>
      <c r="M360" s="128">
        <f t="shared" si="168"/>
        <v>6.2001474730903834E-6</v>
      </c>
      <c r="N360" s="17">
        <v>34363.769999999997</v>
      </c>
      <c r="O360" s="128">
        <f t="shared" si="169"/>
        <v>6.1845254648336099E-6</v>
      </c>
      <c r="P360" s="17">
        <v>34363.769999999997</v>
      </c>
      <c r="Q360" s="128">
        <f t="shared" si="170"/>
        <v>6.1845254099828487E-6</v>
      </c>
      <c r="R360" s="217">
        <v>34363.769999999997</v>
      </c>
      <c r="S360" s="128">
        <f t="shared" si="171"/>
        <v>6.1845254099828487E-6</v>
      </c>
      <c r="V360" s="17">
        <v>58.3</v>
      </c>
      <c r="W360" s="17">
        <v>134.74</v>
      </c>
      <c r="X360" s="17">
        <v>32.659999999999997</v>
      </c>
      <c r="Y360" s="17">
        <v>60.36</v>
      </c>
      <c r="Z360" s="17">
        <v>13.74</v>
      </c>
      <c r="AA360" s="17">
        <v>6.58</v>
      </c>
      <c r="AB360" s="17"/>
      <c r="AD360" s="17">
        <f t="shared" si="174"/>
        <v>58.30000000000291</v>
      </c>
      <c r="AE360" s="17">
        <v>34422.07</v>
      </c>
      <c r="AF360" s="17">
        <v>34498.51</v>
      </c>
      <c r="AG360" s="17">
        <v>34396.43</v>
      </c>
      <c r="AH360" s="17">
        <v>34424.120000000003</v>
      </c>
      <c r="AI360" s="17">
        <v>34377.51</v>
      </c>
      <c r="AJ360" s="17">
        <f t="shared" si="172"/>
        <v>34370</v>
      </c>
      <c r="AL360" s="18">
        <v>1.1180000000000001</v>
      </c>
      <c r="AM360" s="17">
        <f t="shared" si="175"/>
        <v>2178.5524849188996</v>
      </c>
      <c r="AN360" s="129">
        <f t="shared" si="176"/>
        <v>32243.517515081101</v>
      </c>
      <c r="AO360" s="21">
        <f t="shared" si="177"/>
        <v>15.800431818047945</v>
      </c>
      <c r="AP360" s="18">
        <v>1.1180000000000001</v>
      </c>
      <c r="AQ360" s="17">
        <f t="shared" si="178"/>
        <v>2253.8344445390312</v>
      </c>
      <c r="AR360" s="129">
        <f t="shared" si="179"/>
        <v>32244.67555546097</v>
      </c>
      <c r="AS360" s="21">
        <f t="shared" si="180"/>
        <v>15.30658566497144</v>
      </c>
      <c r="AT360" s="18">
        <v>0.215</v>
      </c>
      <c r="AU360" s="17">
        <f t="shared" si="181"/>
        <v>432.50293879009479</v>
      </c>
      <c r="AV360" s="129">
        <f t="shared" si="182"/>
        <v>33963.927061209906</v>
      </c>
      <c r="AW360" s="21">
        <f t="shared" si="183"/>
        <v>79.52877752974878</v>
      </c>
      <c r="AX360" s="18">
        <v>0.33</v>
      </c>
      <c r="AY360" s="17">
        <f t="shared" si="184"/>
        <v>682.86651432530323</v>
      </c>
      <c r="AZ360" s="129">
        <f t="shared" si="185"/>
        <v>33741.253485674701</v>
      </c>
      <c r="BA360" s="21">
        <f t="shared" si="186"/>
        <v>50.411199374759612</v>
      </c>
      <c r="BB360" s="18">
        <v>5.8000000000000003E-2</v>
      </c>
      <c r="BC360" s="17">
        <f t="shared" si="187"/>
        <v>123.01778555015896</v>
      </c>
      <c r="BD360" s="129">
        <f t="shared" si="188"/>
        <v>34254.492214449841</v>
      </c>
      <c r="BE360" s="21">
        <f t="shared" si="189"/>
        <v>279.45154309401062</v>
      </c>
      <c r="BF360" s="218">
        <v>2.8000000000000001E-2</v>
      </c>
      <c r="BG360" s="17">
        <f t="shared" si="190"/>
        <v>58.867184914305057</v>
      </c>
      <c r="BH360" s="129">
        <f t="shared" si="191"/>
        <v>34311.132815085693</v>
      </c>
      <c r="BI360" s="219">
        <f t="shared" si="192"/>
        <v>583.85669452401305</v>
      </c>
      <c r="BN360" s="241">
        <f t="shared" si="193"/>
        <v>76.440000000002328</v>
      </c>
      <c r="BO360" s="241">
        <f t="shared" si="194"/>
        <v>-102.08000000000175</v>
      </c>
      <c r="BP360" s="241">
        <f t="shared" si="195"/>
        <v>27.690000000002328</v>
      </c>
      <c r="BQ360" s="241">
        <f t="shared" si="196"/>
        <v>-46.610000000000582</v>
      </c>
      <c r="BR360" s="241">
        <f t="shared" si="197"/>
        <v>-7.5100000000020373</v>
      </c>
    </row>
    <row r="361" spans="1:72" x14ac:dyDescent="0.25">
      <c r="A361" s="127">
        <v>123461302</v>
      </c>
      <c r="B361" t="s">
        <v>209</v>
      </c>
      <c r="C361" t="s">
        <v>94</v>
      </c>
      <c r="D361">
        <v>123461302</v>
      </c>
      <c r="E361" s="127">
        <f t="shared" si="173"/>
        <v>0</v>
      </c>
      <c r="F361" s="17">
        <v>4334831.5599999996</v>
      </c>
      <c r="H361" s="17">
        <f t="shared" si="165"/>
        <v>4334831.5599999996</v>
      </c>
      <c r="I361" s="128">
        <f t="shared" si="166"/>
        <v>7.8208221195555903E-4</v>
      </c>
      <c r="J361" s="17">
        <v>4334834.4800000004</v>
      </c>
      <c r="K361" s="128">
        <f t="shared" si="167"/>
        <v>7.8212061853041945E-4</v>
      </c>
      <c r="L361" s="17">
        <v>4334834.4800000004</v>
      </c>
      <c r="M361" s="128">
        <f t="shared" si="168"/>
        <v>7.8212061853041945E-4</v>
      </c>
      <c r="N361" s="17">
        <v>4334834.4800000004</v>
      </c>
      <c r="O361" s="128">
        <f t="shared" si="169"/>
        <v>7.8014997270086381E-4</v>
      </c>
      <c r="P361" s="17">
        <v>4334834.4800000004</v>
      </c>
      <c r="Q361" s="128">
        <f t="shared" si="170"/>
        <v>7.8014996578168797E-4</v>
      </c>
      <c r="R361" s="217">
        <v>4334834.4800000004</v>
      </c>
      <c r="S361" s="128">
        <f t="shared" si="171"/>
        <v>7.8014996578168797E-4</v>
      </c>
      <c r="V361" s="17">
        <v>176158.62</v>
      </c>
      <c r="W361" s="17">
        <v>407950.99</v>
      </c>
      <c r="X361" s="17">
        <v>515371.41</v>
      </c>
      <c r="Y361" s="17">
        <v>635610.61</v>
      </c>
      <c r="Z361" s="17">
        <v>825873.81</v>
      </c>
      <c r="AA361" s="17">
        <v>807167.25</v>
      </c>
      <c r="AB361" s="17"/>
      <c r="AD361" s="17">
        <f t="shared" si="174"/>
        <v>176158.62000000011</v>
      </c>
      <c r="AE361" s="17">
        <v>4510990.18</v>
      </c>
      <c r="AF361" s="17">
        <v>4742785.47</v>
      </c>
      <c r="AG361" s="17">
        <v>4850205.8899999997</v>
      </c>
      <c r="AH361" s="17">
        <v>4970292.58</v>
      </c>
      <c r="AI361" s="17">
        <v>5160708.29</v>
      </c>
      <c r="AJ361" s="17">
        <f t="shared" si="172"/>
        <v>5142002</v>
      </c>
      <c r="AL361" s="18">
        <v>3378.2809999999999</v>
      </c>
      <c r="AM361" s="17">
        <f t="shared" si="175"/>
        <v>6582971.7954421323</v>
      </c>
      <c r="AN361" s="129">
        <f t="shared" si="176"/>
        <v>-2071981.6154421326</v>
      </c>
      <c r="AO361" s="21">
        <f t="shared" si="177"/>
        <v>0.68525133027659102</v>
      </c>
      <c r="AP361" s="18">
        <v>3385.0349999999999</v>
      </c>
      <c r="AQ361" s="17">
        <f t="shared" si="178"/>
        <v>6824068.4069500696</v>
      </c>
      <c r="AR361" s="129">
        <f t="shared" si="179"/>
        <v>-2081282.9369500699</v>
      </c>
      <c r="AS361" s="21">
        <f t="shared" si="180"/>
        <v>0.69500848865606946</v>
      </c>
      <c r="AT361" s="18">
        <v>3393.0129999999999</v>
      </c>
      <c r="AU361" s="17">
        <f t="shared" si="181"/>
        <v>6825526.0179209122</v>
      </c>
      <c r="AV361" s="129">
        <f t="shared" si="182"/>
        <v>-1975320.1279209126</v>
      </c>
      <c r="AW361" s="21">
        <f t="shared" si="183"/>
        <v>0.71059811027976938</v>
      </c>
      <c r="AX361" s="18">
        <v>3474.752</v>
      </c>
      <c r="AY361" s="17">
        <f t="shared" si="184"/>
        <v>7190278.1405602293</v>
      </c>
      <c r="AZ361" s="129">
        <f t="shared" si="185"/>
        <v>-2219985.5605602292</v>
      </c>
      <c r="BA361" s="21">
        <f t="shared" si="186"/>
        <v>0.69125178231460471</v>
      </c>
      <c r="BB361" s="18">
        <v>3486.0709999999999</v>
      </c>
      <c r="BC361" s="17">
        <f t="shared" si="187"/>
        <v>7393943.7015625546</v>
      </c>
      <c r="BD361" s="129">
        <f t="shared" si="188"/>
        <v>-2233235.4115625545</v>
      </c>
      <c r="BE361" s="21">
        <f t="shared" si="189"/>
        <v>0.69796423915283434</v>
      </c>
      <c r="BF361" s="218">
        <v>3437.2469999999998</v>
      </c>
      <c r="BG361" s="17">
        <f t="shared" si="190"/>
        <v>7226466.240897866</v>
      </c>
      <c r="BH361" s="129">
        <f t="shared" si="191"/>
        <v>-2084464.240897866</v>
      </c>
      <c r="BI361" s="219">
        <f t="shared" si="192"/>
        <v>0.71155137636969323</v>
      </c>
      <c r="BN361" s="241">
        <f t="shared" si="193"/>
        <v>231795.29000000004</v>
      </c>
      <c r="BO361" s="241">
        <f t="shared" si="194"/>
        <v>107420.41999999993</v>
      </c>
      <c r="BP361" s="241">
        <f t="shared" si="195"/>
        <v>120086.69000000041</v>
      </c>
      <c r="BQ361" s="241">
        <f t="shared" si="196"/>
        <v>190415.70999999996</v>
      </c>
      <c r="BR361" s="241">
        <f t="shared" si="197"/>
        <v>-18706.290000000037</v>
      </c>
    </row>
    <row r="362" spans="1:72" x14ac:dyDescent="0.25">
      <c r="A362" s="127">
        <v>123461602</v>
      </c>
      <c r="B362" t="s">
        <v>223</v>
      </c>
      <c r="C362" t="s">
        <v>94</v>
      </c>
      <c r="D362">
        <v>123461602</v>
      </c>
      <c r="E362" s="127">
        <f t="shared" si="173"/>
        <v>0</v>
      </c>
      <c r="F362" s="17">
        <v>2862103.59</v>
      </c>
      <c r="H362" s="17">
        <f t="shared" si="165"/>
        <v>2862103.59</v>
      </c>
      <c r="I362" s="128">
        <f t="shared" si="166"/>
        <v>5.1637538287950145E-4</v>
      </c>
      <c r="J362" s="17">
        <v>2862103.59</v>
      </c>
      <c r="K362" s="128">
        <f t="shared" si="167"/>
        <v>5.1640039324152775E-4</v>
      </c>
      <c r="L362" s="17">
        <v>2862103.59</v>
      </c>
      <c r="M362" s="128">
        <f t="shared" si="168"/>
        <v>5.1640039324152775E-4</v>
      </c>
      <c r="N362" s="17">
        <v>2862103.59</v>
      </c>
      <c r="O362" s="128">
        <f t="shared" si="169"/>
        <v>5.1509926109232754E-4</v>
      </c>
      <c r="P362" s="17">
        <v>2862103.59</v>
      </c>
      <c r="Q362" s="128">
        <f t="shared" si="170"/>
        <v>5.1509925652389521E-4</v>
      </c>
      <c r="R362" s="217">
        <v>2862103.59</v>
      </c>
      <c r="S362" s="128">
        <f t="shared" si="171"/>
        <v>5.1509925652389521E-4</v>
      </c>
      <c r="V362" s="17">
        <v>119148.72</v>
      </c>
      <c r="W362" s="17">
        <v>275343.7</v>
      </c>
      <c r="X362" s="17">
        <v>343557.3</v>
      </c>
      <c r="Y362" s="17">
        <v>421276.38</v>
      </c>
      <c r="Z362" s="17">
        <v>507405.02</v>
      </c>
      <c r="AA362" s="17">
        <v>607608.61</v>
      </c>
      <c r="AB362" s="17"/>
      <c r="AD362" s="17">
        <f t="shared" si="174"/>
        <v>119148.7200000002</v>
      </c>
      <c r="AE362" s="17">
        <v>2981252.31</v>
      </c>
      <c r="AF362" s="17">
        <v>3137447.29</v>
      </c>
      <c r="AG362" s="17">
        <v>3205660.89</v>
      </c>
      <c r="AH362" s="17">
        <v>3283263.34</v>
      </c>
      <c r="AI362" s="17">
        <v>3369508.61</v>
      </c>
      <c r="AJ362" s="17">
        <f t="shared" si="172"/>
        <v>3469712</v>
      </c>
      <c r="AL362" s="18">
        <v>2284.9740000000002</v>
      </c>
      <c r="AM362" s="17">
        <f t="shared" si="175"/>
        <v>4452536.4809258291</v>
      </c>
      <c r="AN362" s="129">
        <f t="shared" si="176"/>
        <v>-1471284.1709258291</v>
      </c>
      <c r="AO362" s="21">
        <f t="shared" si="177"/>
        <v>0.66956269146167657</v>
      </c>
      <c r="AP362" s="18">
        <v>2284.7060000000001</v>
      </c>
      <c r="AQ362" s="17">
        <f t="shared" si="178"/>
        <v>4605857.8519185968</v>
      </c>
      <c r="AR362" s="129">
        <f t="shared" si="179"/>
        <v>-1468410.5619185967</v>
      </c>
      <c r="AS362" s="21">
        <f t="shared" si="180"/>
        <v>0.68118630467353181</v>
      </c>
      <c r="AT362" s="18">
        <v>2261.8530000000001</v>
      </c>
      <c r="AU362" s="17">
        <f t="shared" si="181"/>
        <v>4550037.5330753131</v>
      </c>
      <c r="AV362" s="129">
        <f t="shared" si="182"/>
        <v>-1344376.643075313</v>
      </c>
      <c r="AW362" s="21">
        <f t="shared" si="183"/>
        <v>0.70453504321607963</v>
      </c>
      <c r="AX362" s="18">
        <v>2302.9459999999999</v>
      </c>
      <c r="AY362" s="17">
        <f t="shared" si="184"/>
        <v>4765468.8112103017</v>
      </c>
      <c r="AZ362" s="129">
        <f t="shared" si="185"/>
        <v>-1482205.4712103019</v>
      </c>
      <c r="BA362" s="21">
        <f t="shared" si="186"/>
        <v>0.68896964182756637</v>
      </c>
      <c r="BB362" s="18">
        <v>2141.7919999999999</v>
      </c>
      <c r="BC362" s="17">
        <f t="shared" si="187"/>
        <v>4542732.9129145872</v>
      </c>
      <c r="BD362" s="129">
        <f t="shared" si="188"/>
        <v>-1173224.3029145873</v>
      </c>
      <c r="BE362" s="21">
        <f t="shared" si="189"/>
        <v>0.74173601543264522</v>
      </c>
      <c r="BF362" s="218">
        <v>2587.4450000000002</v>
      </c>
      <c r="BG362" s="17">
        <f t="shared" si="190"/>
        <v>5439842.9739497872</v>
      </c>
      <c r="BH362" s="129">
        <f t="shared" si="191"/>
        <v>-1970130.9739497872</v>
      </c>
      <c r="BI362" s="219">
        <f t="shared" si="192"/>
        <v>0.63783311698806167</v>
      </c>
      <c r="BN362" s="241">
        <f t="shared" si="193"/>
        <v>156194.97999999998</v>
      </c>
      <c r="BO362" s="241">
        <f t="shared" si="194"/>
        <v>68213.600000000093</v>
      </c>
      <c r="BP362" s="241">
        <f t="shared" si="195"/>
        <v>77602.449999999721</v>
      </c>
      <c r="BQ362" s="241">
        <f t="shared" si="196"/>
        <v>86245.270000000019</v>
      </c>
      <c r="BR362" s="241">
        <f t="shared" si="197"/>
        <v>100203.39000000013</v>
      </c>
    </row>
    <row r="363" spans="1:72" x14ac:dyDescent="0.25">
      <c r="A363" s="127">
        <v>123463603</v>
      </c>
      <c r="B363" t="s">
        <v>329</v>
      </c>
      <c r="C363" t="s">
        <v>94</v>
      </c>
      <c r="D363">
        <v>123463603</v>
      </c>
      <c r="E363" s="127">
        <f t="shared" si="173"/>
        <v>0</v>
      </c>
      <c r="F363" s="17">
        <v>4419973.5199999996</v>
      </c>
      <c r="H363" s="17">
        <f t="shared" si="165"/>
        <v>4419973.5199999996</v>
      </c>
      <c r="I363" s="128">
        <f t="shared" si="166"/>
        <v>7.9744336532111949E-4</v>
      </c>
      <c r="J363" s="17">
        <v>4419973.5199999996</v>
      </c>
      <c r="K363" s="128">
        <f t="shared" si="167"/>
        <v>7.9748198905866283E-4</v>
      </c>
      <c r="L363" s="17">
        <v>4419973.5199999996</v>
      </c>
      <c r="M363" s="128">
        <f t="shared" si="168"/>
        <v>7.9748198905866283E-4</v>
      </c>
      <c r="N363" s="17">
        <v>4419973.5199999996</v>
      </c>
      <c r="O363" s="128">
        <f t="shared" si="169"/>
        <v>7.9547263843083118E-4</v>
      </c>
      <c r="P363" s="17">
        <v>4419973.5199999996</v>
      </c>
      <c r="Q363" s="128">
        <f t="shared" si="170"/>
        <v>7.9547263137575818E-4</v>
      </c>
      <c r="R363" s="217">
        <v>4419973.5199999996</v>
      </c>
      <c r="S363" s="128">
        <f t="shared" si="171"/>
        <v>7.9547263137575818E-4</v>
      </c>
      <c r="V363" s="17">
        <v>167015.09</v>
      </c>
      <c r="W363" s="17">
        <v>390899.66</v>
      </c>
      <c r="X363" s="17">
        <v>484309.96</v>
      </c>
      <c r="Y363" s="17">
        <v>599887.66</v>
      </c>
      <c r="Z363" s="17">
        <v>772285.26</v>
      </c>
      <c r="AA363" s="17">
        <v>799592.35</v>
      </c>
      <c r="AB363" s="17"/>
      <c r="AD363" s="17">
        <f t="shared" si="174"/>
        <v>167015.09000000078</v>
      </c>
      <c r="AE363" s="17">
        <v>4586988.6100000003</v>
      </c>
      <c r="AF363" s="17">
        <v>4810873.18</v>
      </c>
      <c r="AG363" s="17">
        <v>4904283.4800000004</v>
      </c>
      <c r="AH363" s="17">
        <v>5019717.24</v>
      </c>
      <c r="AI363" s="17">
        <v>5192258.78</v>
      </c>
      <c r="AJ363" s="17">
        <f t="shared" si="172"/>
        <v>5219566</v>
      </c>
      <c r="AL363" s="18">
        <v>3202.931</v>
      </c>
      <c r="AM363" s="17">
        <f t="shared" si="175"/>
        <v>6241282.0116938958</v>
      </c>
      <c r="AN363" s="129">
        <f t="shared" si="176"/>
        <v>-1654293.4016938955</v>
      </c>
      <c r="AO363" s="21">
        <f t="shared" si="177"/>
        <v>0.73494333398260958</v>
      </c>
      <c r="AP363" s="18">
        <v>3243.549</v>
      </c>
      <c r="AQ363" s="17">
        <f t="shared" si="178"/>
        <v>6538839.4085421544</v>
      </c>
      <c r="AR363" s="129">
        <f t="shared" si="179"/>
        <v>-1727966.2285421547</v>
      </c>
      <c r="AS363" s="21">
        <f t="shared" si="180"/>
        <v>0.73573808430211807</v>
      </c>
      <c r="AT363" s="18">
        <v>3188.5160000000001</v>
      </c>
      <c r="AU363" s="17">
        <f t="shared" si="181"/>
        <v>6414151.3506011069</v>
      </c>
      <c r="AV363" s="129">
        <f t="shared" si="182"/>
        <v>-1509867.8706011064</v>
      </c>
      <c r="AW363" s="21">
        <f t="shared" si="183"/>
        <v>0.76460364153090832</v>
      </c>
      <c r="AX363" s="18">
        <v>3279.462</v>
      </c>
      <c r="AY363" s="17">
        <f t="shared" si="184"/>
        <v>6786166.0145523865</v>
      </c>
      <c r="AZ363" s="129">
        <f t="shared" si="185"/>
        <v>-1766448.7745523863</v>
      </c>
      <c r="BA363" s="21">
        <f t="shared" si="186"/>
        <v>0.73969856163784098</v>
      </c>
      <c r="BB363" s="18">
        <v>3259.87</v>
      </c>
      <c r="BC363" s="17">
        <f t="shared" si="187"/>
        <v>6914172.2169206329</v>
      </c>
      <c r="BD363" s="129">
        <f t="shared" si="188"/>
        <v>-1721913.4369206326</v>
      </c>
      <c r="BE363" s="21">
        <f t="shared" si="189"/>
        <v>0.75095884468907226</v>
      </c>
      <c r="BF363" s="218">
        <v>3404.99</v>
      </c>
      <c r="BG363" s="17">
        <f t="shared" si="190"/>
        <v>7158649.1414771266</v>
      </c>
      <c r="BH363" s="129">
        <f t="shared" si="191"/>
        <v>-1939083.1414771266</v>
      </c>
      <c r="BI363" s="219">
        <f t="shared" si="192"/>
        <v>0.72912722733649538</v>
      </c>
      <c r="BN363" s="241">
        <f t="shared" si="193"/>
        <v>223884.56999999937</v>
      </c>
      <c r="BO363" s="241">
        <f t="shared" si="194"/>
        <v>93410.300000000745</v>
      </c>
      <c r="BP363" s="241">
        <f t="shared" si="195"/>
        <v>115433.75999999978</v>
      </c>
      <c r="BQ363" s="241">
        <f t="shared" si="196"/>
        <v>172541.54000000004</v>
      </c>
      <c r="BR363" s="241">
        <f t="shared" si="197"/>
        <v>27307.219999999739</v>
      </c>
    </row>
    <row r="364" spans="1:72" x14ac:dyDescent="0.25">
      <c r="A364" s="127">
        <v>123463803</v>
      </c>
      <c r="B364" t="s">
        <v>347</v>
      </c>
      <c r="C364" t="s">
        <v>94</v>
      </c>
      <c r="D364">
        <v>123463803</v>
      </c>
      <c r="E364" s="127">
        <f t="shared" si="173"/>
        <v>0</v>
      </c>
      <c r="F364" s="17">
        <v>798512.87</v>
      </c>
      <c r="H364" s="17">
        <f t="shared" si="165"/>
        <v>798512.87</v>
      </c>
      <c r="I364" s="128">
        <f t="shared" si="166"/>
        <v>1.4406620026651782E-4</v>
      </c>
      <c r="J364" s="17">
        <v>798512.87</v>
      </c>
      <c r="K364" s="128">
        <f t="shared" si="167"/>
        <v>1.4407317803490858E-4</v>
      </c>
      <c r="L364" s="17">
        <v>798512.87</v>
      </c>
      <c r="M364" s="128">
        <f t="shared" si="168"/>
        <v>1.4407317803490858E-4</v>
      </c>
      <c r="N364" s="17">
        <v>798512.87</v>
      </c>
      <c r="O364" s="128">
        <f t="shared" si="169"/>
        <v>1.4371016854414898E-4</v>
      </c>
      <c r="P364" s="17">
        <v>798512.87</v>
      </c>
      <c r="Q364" s="128">
        <f t="shared" si="170"/>
        <v>1.4371016726957874E-4</v>
      </c>
      <c r="R364" s="217">
        <v>798512.87</v>
      </c>
      <c r="S364" s="128">
        <f t="shared" si="171"/>
        <v>1.4371016726957874E-4</v>
      </c>
      <c r="V364" s="17">
        <v>22467.85</v>
      </c>
      <c r="W364" s="17">
        <v>51694.99</v>
      </c>
      <c r="X364" s="17">
        <v>109630.3</v>
      </c>
      <c r="Y364" s="17">
        <v>126010.79</v>
      </c>
      <c r="Z364" s="17">
        <v>132319.54</v>
      </c>
      <c r="AA364" s="17">
        <v>106101.64</v>
      </c>
      <c r="AB364" s="17"/>
      <c r="AD364" s="17">
        <f t="shared" si="174"/>
        <v>22467.849999999977</v>
      </c>
      <c r="AE364" s="17">
        <v>820980.72</v>
      </c>
      <c r="AF364" s="17">
        <v>850207.86</v>
      </c>
      <c r="AG364" s="17">
        <v>908143.17</v>
      </c>
      <c r="AH364" s="17">
        <v>924493.43</v>
      </c>
      <c r="AI364" s="17">
        <v>930832.41</v>
      </c>
      <c r="AJ364" s="17">
        <f t="shared" si="172"/>
        <v>904615</v>
      </c>
      <c r="AL364" s="18">
        <v>430.87700000000001</v>
      </c>
      <c r="AM364" s="17">
        <f t="shared" si="175"/>
        <v>839613.73796458018</v>
      </c>
      <c r="AN364" s="129">
        <f t="shared" si="176"/>
        <v>-18633.017964580213</v>
      </c>
      <c r="AO364" s="21">
        <f t="shared" si="177"/>
        <v>0.97780763091162493</v>
      </c>
      <c r="AP364" s="18">
        <v>428.947</v>
      </c>
      <c r="AQ364" s="17">
        <f t="shared" si="178"/>
        <v>864736.60418755247</v>
      </c>
      <c r="AR364" s="129">
        <f t="shared" si="179"/>
        <v>-14528.744187552482</v>
      </c>
      <c r="AS364" s="21">
        <f t="shared" si="180"/>
        <v>0.98319864786896272</v>
      </c>
      <c r="AT364" s="18">
        <v>721.76499999999999</v>
      </c>
      <c r="AU364" s="17">
        <f t="shared" si="181"/>
        <v>1451932.481934106</v>
      </c>
      <c r="AV364" s="129">
        <f t="shared" si="182"/>
        <v>-543789.31193410594</v>
      </c>
      <c r="AW364" s="21">
        <f t="shared" si="183"/>
        <v>0.62547203902365411</v>
      </c>
      <c r="AX364" s="18">
        <v>688.875</v>
      </c>
      <c r="AY364" s="17">
        <f t="shared" si="184"/>
        <v>1425483.8486540704</v>
      </c>
      <c r="AZ364" s="129">
        <f t="shared" si="185"/>
        <v>-500990.41865407035</v>
      </c>
      <c r="BA364" s="21">
        <f t="shared" si="186"/>
        <v>0.64854710972200691</v>
      </c>
      <c r="BB364" s="18">
        <v>558.53</v>
      </c>
      <c r="BC364" s="17">
        <f t="shared" si="187"/>
        <v>1184640.0648850049</v>
      </c>
      <c r="BD364" s="129">
        <f t="shared" si="188"/>
        <v>-253807.65488500486</v>
      </c>
      <c r="BE364" s="21">
        <f t="shared" si="189"/>
        <v>0.78575124849450162</v>
      </c>
      <c r="BF364" s="218">
        <v>451.82400000000001</v>
      </c>
      <c r="BG364" s="17">
        <f t="shared" si="190"/>
        <v>949914.53416860593</v>
      </c>
      <c r="BH364" s="129">
        <f t="shared" si="191"/>
        <v>-45299.534168605926</v>
      </c>
      <c r="BI364" s="219">
        <f t="shared" si="192"/>
        <v>0.9523119896167781</v>
      </c>
      <c r="BN364" s="241">
        <f t="shared" si="193"/>
        <v>29227.140000000014</v>
      </c>
      <c r="BO364" s="241">
        <f t="shared" si="194"/>
        <v>57935.310000000056</v>
      </c>
      <c r="BP364" s="241">
        <f t="shared" si="195"/>
        <v>16350.260000000009</v>
      </c>
      <c r="BQ364" s="241">
        <f t="shared" si="196"/>
        <v>6338.9799999999814</v>
      </c>
      <c r="BR364" s="241">
        <f t="shared" si="197"/>
        <v>-26217.410000000033</v>
      </c>
    </row>
    <row r="365" spans="1:72" x14ac:dyDescent="0.25">
      <c r="A365" s="127">
        <v>123464502</v>
      </c>
      <c r="B365" t="s">
        <v>384</v>
      </c>
      <c r="C365" t="s">
        <v>94</v>
      </c>
      <c r="D365">
        <v>123464502</v>
      </c>
      <c r="E365" s="127">
        <f t="shared" si="173"/>
        <v>0</v>
      </c>
      <c r="F365" s="17">
        <v>3497127.89</v>
      </c>
      <c r="H365" s="17">
        <f t="shared" si="165"/>
        <v>3497127.89</v>
      </c>
      <c r="I365" s="128">
        <f t="shared" si="166"/>
        <v>6.3094528076719026E-4</v>
      </c>
      <c r="J365" s="17">
        <v>3497127.54</v>
      </c>
      <c r="K365" s="128">
        <f t="shared" si="167"/>
        <v>6.3097577711077079E-4</v>
      </c>
      <c r="L365" s="17">
        <v>3497127.54</v>
      </c>
      <c r="M365" s="128">
        <f t="shared" si="168"/>
        <v>6.3097577711077079E-4</v>
      </c>
      <c r="N365" s="17">
        <v>3497127.54</v>
      </c>
      <c r="O365" s="128">
        <f t="shared" si="169"/>
        <v>6.2938595866812404E-4</v>
      </c>
      <c r="P365" s="17">
        <v>3497127.54</v>
      </c>
      <c r="Q365" s="128">
        <f t="shared" si="170"/>
        <v>6.2938595308607913E-4</v>
      </c>
      <c r="R365" s="217">
        <v>3497127.54</v>
      </c>
      <c r="S365" s="128">
        <f t="shared" si="171"/>
        <v>6.2938595308607913E-4</v>
      </c>
      <c r="V365" s="17">
        <v>134867.82999999999</v>
      </c>
      <c r="W365" s="17">
        <v>312368.40000000002</v>
      </c>
      <c r="X365" s="17">
        <v>395718.36</v>
      </c>
      <c r="Y365" s="17">
        <v>495358.56</v>
      </c>
      <c r="Z365" s="17">
        <v>679544.08</v>
      </c>
      <c r="AA365" s="17">
        <v>728260.28</v>
      </c>
      <c r="AB365" s="17"/>
      <c r="AD365" s="17">
        <f t="shared" si="174"/>
        <v>134867.83000000007</v>
      </c>
      <c r="AE365" s="17">
        <v>3631995.72</v>
      </c>
      <c r="AF365" s="17">
        <v>3809495.94</v>
      </c>
      <c r="AG365" s="17">
        <v>3892845.9</v>
      </c>
      <c r="AH365" s="17">
        <v>3992357.37</v>
      </c>
      <c r="AI365" s="17">
        <v>4176671.62</v>
      </c>
      <c r="AJ365" s="17">
        <f t="shared" si="172"/>
        <v>4225388</v>
      </c>
      <c r="AL365" s="18">
        <v>2586.4270000000001</v>
      </c>
      <c r="AM365" s="17">
        <f t="shared" si="175"/>
        <v>5039952.5652158624</v>
      </c>
      <c r="AN365" s="129">
        <f t="shared" si="176"/>
        <v>-1407956.8452158622</v>
      </c>
      <c r="AO365" s="21">
        <f t="shared" si="177"/>
        <v>0.7206408538578063</v>
      </c>
      <c r="AP365" s="18">
        <v>2591.924</v>
      </c>
      <c r="AQ365" s="17">
        <f t="shared" si="178"/>
        <v>5225194.6232803063</v>
      </c>
      <c r="AR365" s="129">
        <f t="shared" si="179"/>
        <v>-1415698.6832803064</v>
      </c>
      <c r="AS365" s="21">
        <f t="shared" si="180"/>
        <v>0.7290629755736161</v>
      </c>
      <c r="AT365" s="18">
        <v>2605.2620000000002</v>
      </c>
      <c r="AU365" s="17">
        <f t="shared" si="181"/>
        <v>5240853.3549681865</v>
      </c>
      <c r="AV365" s="129">
        <f t="shared" si="182"/>
        <v>-1348007.4549681866</v>
      </c>
      <c r="AW365" s="21">
        <f t="shared" si="183"/>
        <v>0.74278855681197187</v>
      </c>
      <c r="AX365" s="18">
        <v>2707.9690000000001</v>
      </c>
      <c r="AY365" s="17">
        <f t="shared" si="184"/>
        <v>5603579.8543362934</v>
      </c>
      <c r="AZ365" s="129">
        <f t="shared" si="185"/>
        <v>-1611222.4843362933</v>
      </c>
      <c r="BA365" s="21">
        <f t="shared" si="186"/>
        <v>0.71246550843931322</v>
      </c>
      <c r="BB365" s="18">
        <v>2868.4029999999998</v>
      </c>
      <c r="BC365" s="17">
        <f t="shared" si="187"/>
        <v>6083872.1573350448</v>
      </c>
      <c r="BD365" s="129">
        <f t="shared" si="188"/>
        <v>-1907200.5373350447</v>
      </c>
      <c r="BE365" s="21">
        <f t="shared" si="189"/>
        <v>0.68651534943323544</v>
      </c>
      <c r="BF365" s="218">
        <v>3101.2289999999998</v>
      </c>
      <c r="BG365" s="17">
        <f t="shared" si="190"/>
        <v>6520022.1787359053</v>
      </c>
      <c r="BH365" s="129">
        <f t="shared" si="191"/>
        <v>-2294634.1787359053</v>
      </c>
      <c r="BI365" s="219">
        <f t="shared" si="192"/>
        <v>0.64806343968897562</v>
      </c>
      <c r="BN365" s="241">
        <f t="shared" si="193"/>
        <v>177500.21999999974</v>
      </c>
      <c r="BO365" s="241">
        <f t="shared" si="194"/>
        <v>83349.959999999963</v>
      </c>
      <c r="BP365" s="241">
        <f t="shared" si="195"/>
        <v>99511.470000000205</v>
      </c>
      <c r="BQ365" s="241">
        <f t="shared" si="196"/>
        <v>184314.25</v>
      </c>
      <c r="BR365" s="241">
        <f t="shared" si="197"/>
        <v>48716.379999999888</v>
      </c>
    </row>
    <row r="366" spans="1:72" x14ac:dyDescent="0.25">
      <c r="A366" s="127">
        <v>123464603</v>
      </c>
      <c r="B366" t="s">
        <v>385</v>
      </c>
      <c r="C366" t="s">
        <v>94</v>
      </c>
      <c r="D366">
        <v>123464603</v>
      </c>
      <c r="E366" s="127">
        <f t="shared" si="173"/>
        <v>0</v>
      </c>
      <c r="F366" s="17">
        <v>1935593.73</v>
      </c>
      <c r="H366" s="17">
        <f t="shared" si="165"/>
        <v>1935593.73</v>
      </c>
      <c r="I366" s="128">
        <f t="shared" si="166"/>
        <v>3.4921620479428988E-4</v>
      </c>
      <c r="J366" s="17">
        <v>1935595.26</v>
      </c>
      <c r="K366" s="128">
        <f t="shared" si="167"/>
        <v>3.4923339494516247E-4</v>
      </c>
      <c r="L366" s="17">
        <v>1935595.26</v>
      </c>
      <c r="M366" s="128">
        <f t="shared" si="168"/>
        <v>3.4923339494516247E-4</v>
      </c>
      <c r="N366" s="17">
        <v>1935595.26</v>
      </c>
      <c r="O366" s="128">
        <f t="shared" si="169"/>
        <v>3.4835345991086637E-4</v>
      </c>
      <c r="P366" s="17">
        <v>1935595.26</v>
      </c>
      <c r="Q366" s="128">
        <f t="shared" si="170"/>
        <v>3.4835345682130803E-4</v>
      </c>
      <c r="R366" s="217">
        <v>1935595.26</v>
      </c>
      <c r="S366" s="128">
        <f t="shared" si="171"/>
        <v>3.4835345682130803E-4</v>
      </c>
      <c r="V366" s="17">
        <v>66604.84</v>
      </c>
      <c r="W366" s="17">
        <v>153977.31</v>
      </c>
      <c r="X366" s="17">
        <v>199116.39</v>
      </c>
      <c r="Y366" s="17">
        <v>298621.48</v>
      </c>
      <c r="Z366" s="17">
        <v>376887.63</v>
      </c>
      <c r="AA366" s="17">
        <v>436177.85</v>
      </c>
      <c r="AB366" s="17"/>
      <c r="AD366" s="17">
        <f t="shared" si="174"/>
        <v>66604.840000000084</v>
      </c>
      <c r="AE366" s="17">
        <v>2002198.57</v>
      </c>
      <c r="AF366" s="17">
        <v>2089572.57</v>
      </c>
      <c r="AG366" s="17">
        <v>2134711.65</v>
      </c>
      <c r="AH366" s="17">
        <v>2234145.09</v>
      </c>
      <c r="AI366" s="17">
        <v>2312482.89</v>
      </c>
      <c r="AJ366" s="17">
        <f t="shared" si="172"/>
        <v>2371773</v>
      </c>
      <c r="AL366" s="18">
        <v>1277.3140000000001</v>
      </c>
      <c r="AM366" s="17">
        <f t="shared" si="175"/>
        <v>2488994.2654040242</v>
      </c>
      <c r="AN366" s="129">
        <f t="shared" si="176"/>
        <v>-486795.6954040241</v>
      </c>
      <c r="AO366" s="21">
        <f t="shared" si="177"/>
        <v>0.80442072439849299</v>
      </c>
      <c r="AP366" s="18">
        <v>1277.6500000000001</v>
      </c>
      <c r="AQ366" s="17">
        <f t="shared" si="178"/>
        <v>2575681.1968383654</v>
      </c>
      <c r="AR366" s="129">
        <f t="shared" si="179"/>
        <v>-486108.62683836534</v>
      </c>
      <c r="AS366" s="21">
        <f t="shared" si="180"/>
        <v>0.81126987787344917</v>
      </c>
      <c r="AT366" s="18">
        <v>1310.9079999999999</v>
      </c>
      <c r="AU366" s="17">
        <f t="shared" si="181"/>
        <v>2637077.0348067237</v>
      </c>
      <c r="AV366" s="129">
        <f t="shared" si="182"/>
        <v>-502365.3848067238</v>
      </c>
      <c r="AW366" s="21">
        <f t="shared" si="183"/>
        <v>0.80949916207376049</v>
      </c>
      <c r="AX366" s="18">
        <v>1632.502</v>
      </c>
      <c r="AY366" s="17">
        <f t="shared" si="184"/>
        <v>3378124.0920275333</v>
      </c>
      <c r="AZ366" s="129">
        <f t="shared" si="185"/>
        <v>-1143979.0020275335</v>
      </c>
      <c r="BA366" s="21">
        <f t="shared" si="186"/>
        <v>0.66135672614059515</v>
      </c>
      <c r="BB366" s="18">
        <v>1590.8689999999999</v>
      </c>
      <c r="BC366" s="17">
        <f t="shared" si="187"/>
        <v>3374227.2669033762</v>
      </c>
      <c r="BD366" s="129">
        <f t="shared" si="188"/>
        <v>-1061744.3769033761</v>
      </c>
      <c r="BE366" s="21">
        <f t="shared" si="189"/>
        <v>0.68533702891987802</v>
      </c>
      <c r="BF366" s="218">
        <v>1857.423</v>
      </c>
      <c r="BG366" s="17">
        <f t="shared" si="190"/>
        <v>3905045.1144672581</v>
      </c>
      <c r="BH366" s="129">
        <f t="shared" si="191"/>
        <v>-1533272.1144672581</v>
      </c>
      <c r="BI366" s="219">
        <f t="shared" si="192"/>
        <v>0.60736122899403855</v>
      </c>
      <c r="BN366" s="241">
        <f t="shared" si="193"/>
        <v>87374</v>
      </c>
      <c r="BO366" s="241">
        <f t="shared" si="194"/>
        <v>45139.079999999842</v>
      </c>
      <c r="BP366" s="241">
        <f t="shared" si="195"/>
        <v>99433.439999999944</v>
      </c>
      <c r="BQ366" s="241">
        <f t="shared" si="196"/>
        <v>78337.800000000279</v>
      </c>
      <c r="BR366" s="241">
        <f t="shared" si="197"/>
        <v>59290.10999999987</v>
      </c>
    </row>
    <row r="367" spans="1:72" x14ac:dyDescent="0.25">
      <c r="A367" s="127">
        <v>123465303</v>
      </c>
      <c r="B367" t="s">
        <v>397</v>
      </c>
      <c r="C367" t="s">
        <v>94</v>
      </c>
      <c r="D367">
        <v>123465303</v>
      </c>
      <c r="E367" s="127">
        <f t="shared" si="173"/>
        <v>0</v>
      </c>
      <c r="F367" s="17">
        <v>6401295.4000000004</v>
      </c>
      <c r="H367" s="17">
        <f t="shared" si="165"/>
        <v>6401295.4000000004</v>
      </c>
      <c r="I367" s="128">
        <f t="shared" si="166"/>
        <v>1.1549097575115342E-3</v>
      </c>
      <c r="J367" s="17">
        <v>6401299.4900000002</v>
      </c>
      <c r="K367" s="128">
        <f t="shared" si="167"/>
        <v>1.1549664328860969E-3</v>
      </c>
      <c r="L367" s="17">
        <v>6401299.4900000002</v>
      </c>
      <c r="M367" s="128">
        <f t="shared" si="168"/>
        <v>1.1549664328860969E-3</v>
      </c>
      <c r="N367" s="17">
        <v>6401299.4900000002</v>
      </c>
      <c r="O367" s="128">
        <f t="shared" si="169"/>
        <v>1.1520563577259249E-3</v>
      </c>
      <c r="P367" s="17">
        <v>6401299.4900000002</v>
      </c>
      <c r="Q367" s="128">
        <f t="shared" si="170"/>
        <v>1.1520563475082989E-3</v>
      </c>
      <c r="R367" s="217">
        <v>6401299.4900000002</v>
      </c>
      <c r="S367" s="128">
        <f t="shared" si="171"/>
        <v>1.1520563475082989E-3</v>
      </c>
      <c r="V367" s="17">
        <v>125401.05</v>
      </c>
      <c r="W367" s="17">
        <v>290854.71999999997</v>
      </c>
      <c r="X367" s="17">
        <v>368943</v>
      </c>
      <c r="Y367" s="17">
        <v>433897.85</v>
      </c>
      <c r="Z367" s="17">
        <v>585568.38</v>
      </c>
      <c r="AA367" s="17">
        <v>627777.41</v>
      </c>
      <c r="AB367" s="17"/>
      <c r="AD367" s="17">
        <f t="shared" si="174"/>
        <v>125401.04999999981</v>
      </c>
      <c r="AE367" s="17">
        <v>6526696.4500000002</v>
      </c>
      <c r="AF367" s="17">
        <v>6692154.21</v>
      </c>
      <c r="AG367" s="17">
        <v>6770242.4900000002</v>
      </c>
      <c r="AH367" s="17">
        <v>6835087.75</v>
      </c>
      <c r="AI367" s="17">
        <v>6986867.8700000001</v>
      </c>
      <c r="AJ367" s="17">
        <f t="shared" si="172"/>
        <v>7029077</v>
      </c>
      <c r="AL367" s="18">
        <v>2404.8780000000002</v>
      </c>
      <c r="AM367" s="17">
        <f t="shared" si="175"/>
        <v>4686183.312009654</v>
      </c>
      <c r="AN367" s="129">
        <f t="shared" si="176"/>
        <v>1840513.1379903462</v>
      </c>
      <c r="AO367" s="21">
        <f t="shared" si="177"/>
        <v>1.3927531245466895</v>
      </c>
      <c r="AP367" s="18">
        <v>2413.4110000000001</v>
      </c>
      <c r="AQ367" s="17">
        <f t="shared" si="178"/>
        <v>4865320.966573691</v>
      </c>
      <c r="AR367" s="129">
        <f t="shared" si="179"/>
        <v>1826833.243426309</v>
      </c>
      <c r="AS367" s="21">
        <f t="shared" si="180"/>
        <v>1.3754805193690687</v>
      </c>
      <c r="AT367" s="18">
        <v>2428.9830000000002</v>
      </c>
      <c r="AU367" s="17">
        <f t="shared" si="181"/>
        <v>4886243.1896333992</v>
      </c>
      <c r="AV367" s="129">
        <f t="shared" si="182"/>
        <v>1883999.300366601</v>
      </c>
      <c r="AW367" s="21">
        <f t="shared" si="183"/>
        <v>1.3855721517020834</v>
      </c>
      <c r="AX367" s="18">
        <v>2372</v>
      </c>
      <c r="AY367" s="17">
        <f t="shared" si="184"/>
        <v>4908361.7332715727</v>
      </c>
      <c r="AZ367" s="129">
        <f t="shared" si="185"/>
        <v>1926726.0167284273</v>
      </c>
      <c r="BA367" s="21">
        <f t="shared" si="186"/>
        <v>1.3925395318091613</v>
      </c>
      <c r="BB367" s="18">
        <v>2471.7249999999999</v>
      </c>
      <c r="BC367" s="17">
        <f t="shared" si="187"/>
        <v>5242519.5860166661</v>
      </c>
      <c r="BD367" s="129">
        <f t="shared" si="188"/>
        <v>1744348.283983334</v>
      </c>
      <c r="BE367" s="21">
        <f t="shared" si="189"/>
        <v>1.3327309045513194</v>
      </c>
      <c r="BF367" s="218">
        <v>2673.3319999999999</v>
      </c>
      <c r="BG367" s="17">
        <f t="shared" si="190"/>
        <v>5620411.7564760335</v>
      </c>
      <c r="BH367" s="129">
        <f t="shared" si="191"/>
        <v>1408665.2435239665</v>
      </c>
      <c r="BI367" s="219">
        <f t="shared" si="192"/>
        <v>1.2506338155564587</v>
      </c>
      <c r="BN367" s="241">
        <f t="shared" si="193"/>
        <v>165457.75999999978</v>
      </c>
      <c r="BO367" s="241">
        <f t="shared" si="194"/>
        <v>78088.280000000261</v>
      </c>
      <c r="BP367" s="241">
        <f t="shared" si="195"/>
        <v>64845.259999999776</v>
      </c>
      <c r="BQ367" s="241">
        <f t="shared" si="196"/>
        <v>151780.12000000011</v>
      </c>
      <c r="BR367" s="241">
        <f t="shared" si="197"/>
        <v>42209.129999999888</v>
      </c>
    </row>
    <row r="368" spans="1:72" x14ac:dyDescent="0.25">
      <c r="A368" s="127">
        <v>123465602</v>
      </c>
      <c r="B368" t="s">
        <v>437</v>
      </c>
      <c r="C368" t="s">
        <v>94</v>
      </c>
      <c r="D368">
        <v>123465602</v>
      </c>
      <c r="E368" s="127">
        <f t="shared" si="173"/>
        <v>0</v>
      </c>
      <c r="F368" s="17">
        <v>10610182.539999999</v>
      </c>
      <c r="H368" s="17">
        <f t="shared" si="165"/>
        <v>10610182.539999999</v>
      </c>
      <c r="I368" s="128">
        <f t="shared" si="166"/>
        <v>1.9142693124932983E-3</v>
      </c>
      <c r="J368" s="17">
        <v>10610444.689999999</v>
      </c>
      <c r="K368" s="128">
        <f t="shared" si="167"/>
        <v>1.9144093279948266E-3</v>
      </c>
      <c r="L368" s="17">
        <v>10610444.689999999</v>
      </c>
      <c r="M368" s="128">
        <f t="shared" si="168"/>
        <v>1.9144093279948266E-3</v>
      </c>
      <c r="N368" s="17">
        <v>10610444.689999999</v>
      </c>
      <c r="O368" s="128">
        <f t="shared" si="169"/>
        <v>1.9095857462238153E-3</v>
      </c>
      <c r="P368" s="17">
        <v>10610444.689999999</v>
      </c>
      <c r="Q368" s="128">
        <f t="shared" si="170"/>
        <v>1.9095857292876362E-3</v>
      </c>
      <c r="R368" s="217">
        <v>10610444.689999999</v>
      </c>
      <c r="S368" s="128">
        <f t="shared" si="171"/>
        <v>1.9095857292876362E-3</v>
      </c>
      <c r="V368" s="17">
        <v>569272.38</v>
      </c>
      <c r="W368" s="17">
        <v>1318561.45</v>
      </c>
      <c r="X368" s="17">
        <v>1756191.3</v>
      </c>
      <c r="Y368" s="17">
        <v>2278123.52</v>
      </c>
      <c r="Z368" s="17">
        <v>3052159.65</v>
      </c>
      <c r="AA368" s="17">
        <v>3305827.18</v>
      </c>
      <c r="AB368" s="17"/>
      <c r="AD368" s="17">
        <f t="shared" si="174"/>
        <v>569272.38000000082</v>
      </c>
      <c r="AE368" s="17">
        <v>11179454.92</v>
      </c>
      <c r="AF368" s="17">
        <v>11929006.140000001</v>
      </c>
      <c r="AG368" s="17">
        <v>12366635.99</v>
      </c>
      <c r="AH368" s="17">
        <v>12885884.82</v>
      </c>
      <c r="AI368" s="17">
        <v>13662604.34</v>
      </c>
      <c r="AJ368" s="17">
        <f t="shared" si="172"/>
        <v>13916272</v>
      </c>
      <c r="AL368" s="18">
        <v>10917.218000000001</v>
      </c>
      <c r="AM368" s="17">
        <f t="shared" si="175"/>
        <v>21273463.6872105</v>
      </c>
      <c r="AN368" s="129">
        <f t="shared" si="176"/>
        <v>-10094008.7672105</v>
      </c>
      <c r="AO368" s="21">
        <f t="shared" si="177"/>
        <v>0.52551174008965129</v>
      </c>
      <c r="AP368" s="18">
        <v>10940.963</v>
      </c>
      <c r="AQ368" s="17">
        <f t="shared" si="178"/>
        <v>22056457.303959828</v>
      </c>
      <c r="AR368" s="129">
        <f t="shared" si="179"/>
        <v>-10127451.163959827</v>
      </c>
      <c r="AS368" s="21">
        <f t="shared" si="180"/>
        <v>0.5408396269449115</v>
      </c>
      <c r="AT368" s="18">
        <v>11562.108</v>
      </c>
      <c r="AU368" s="17">
        <f t="shared" si="181"/>
        <v>23258817.156318445</v>
      </c>
      <c r="AV368" s="129">
        <f t="shared" si="182"/>
        <v>-10892181.166318445</v>
      </c>
      <c r="AW368" s="21">
        <f t="shared" si="183"/>
        <v>0.53169668547140647</v>
      </c>
      <c r="AX368" s="18">
        <v>12442.347</v>
      </c>
      <c r="AY368" s="17">
        <f t="shared" si="184"/>
        <v>25746854.927017856</v>
      </c>
      <c r="AZ368" s="129">
        <f t="shared" si="185"/>
        <v>-12860970.107017856</v>
      </c>
      <c r="BA368" s="21">
        <f t="shared" si="186"/>
        <v>0.50048383993021217</v>
      </c>
      <c r="BB368" s="18">
        <v>12883.379000000001</v>
      </c>
      <c r="BC368" s="17">
        <f t="shared" si="187"/>
        <v>27325599.223852091</v>
      </c>
      <c r="BD368" s="129">
        <f t="shared" si="188"/>
        <v>-13662994.883852091</v>
      </c>
      <c r="BE368" s="21">
        <f t="shared" si="189"/>
        <v>0.49999285388311354</v>
      </c>
      <c r="BF368" s="218">
        <v>14077.558999999999</v>
      </c>
      <c r="BG368" s="17">
        <f t="shared" si="190"/>
        <v>29596652.456965685</v>
      </c>
      <c r="BH368" s="129">
        <f t="shared" si="191"/>
        <v>-15680380.456965685</v>
      </c>
      <c r="BI368" s="219">
        <f t="shared" si="192"/>
        <v>0.47019750021508777</v>
      </c>
      <c r="BN368" s="241">
        <f t="shared" si="193"/>
        <v>749551.22000000067</v>
      </c>
      <c r="BO368" s="241">
        <f t="shared" si="194"/>
        <v>437629.84999999963</v>
      </c>
      <c r="BP368" s="241">
        <f t="shared" si="195"/>
        <v>519248.83000000007</v>
      </c>
      <c r="BQ368" s="241">
        <f t="shared" si="196"/>
        <v>776719.51999999955</v>
      </c>
      <c r="BR368" s="241">
        <f t="shared" si="197"/>
        <v>253667.66000000015</v>
      </c>
    </row>
    <row r="369" spans="1:70" x14ac:dyDescent="0.25">
      <c r="A369" s="127">
        <v>123465702</v>
      </c>
      <c r="B369" t="s">
        <v>442</v>
      </c>
      <c r="C369" t="s">
        <v>94</v>
      </c>
      <c r="D369">
        <v>123465702</v>
      </c>
      <c r="E369" s="127">
        <f t="shared" si="173"/>
        <v>0</v>
      </c>
      <c r="F369" s="17">
        <v>8946718.4700000007</v>
      </c>
      <c r="H369" s="17">
        <f t="shared" si="165"/>
        <v>8946718.4700000007</v>
      </c>
      <c r="I369" s="128">
        <f t="shared" si="166"/>
        <v>1.6141502325781848E-3</v>
      </c>
      <c r="J369" s="17">
        <v>8946721.9199999999</v>
      </c>
      <c r="K369" s="128">
        <f t="shared" si="167"/>
        <v>1.6142290355432582E-3</v>
      </c>
      <c r="L369" s="17">
        <v>8946721.9199999999</v>
      </c>
      <c r="M369" s="128">
        <f t="shared" si="168"/>
        <v>1.6142290355432582E-3</v>
      </c>
      <c r="N369" s="17">
        <v>8946721.9199999999</v>
      </c>
      <c r="O369" s="128">
        <f t="shared" si="169"/>
        <v>1.610161793686346E-3</v>
      </c>
      <c r="P369" s="17">
        <v>8946721.9199999999</v>
      </c>
      <c r="Q369" s="128">
        <f t="shared" si="170"/>
        <v>1.6101617794057679E-3</v>
      </c>
      <c r="R369" s="217">
        <v>8946721.9199999999</v>
      </c>
      <c r="S369" s="128">
        <f t="shared" si="171"/>
        <v>1.6101617794057679E-3</v>
      </c>
      <c r="V369" s="17">
        <v>422868.79</v>
      </c>
      <c r="W369" s="17">
        <v>976691.09</v>
      </c>
      <c r="X369" s="17">
        <v>1273288.92</v>
      </c>
      <c r="Y369" s="17">
        <v>1635172.41</v>
      </c>
      <c r="Z369" s="17">
        <v>2108606.91</v>
      </c>
      <c r="AA369" s="17">
        <v>2142147.31</v>
      </c>
      <c r="AB369" s="17"/>
      <c r="AD369" s="17">
        <f t="shared" si="174"/>
        <v>422868.78999999911</v>
      </c>
      <c r="AE369" s="17">
        <v>9369587.2599999998</v>
      </c>
      <c r="AF369" s="17">
        <v>9923413.0099999998</v>
      </c>
      <c r="AG369" s="17">
        <v>10220010.84</v>
      </c>
      <c r="AH369" s="17">
        <v>10581512.210000001</v>
      </c>
      <c r="AI369" s="17">
        <v>11055328.83</v>
      </c>
      <c r="AJ369" s="17">
        <f t="shared" si="172"/>
        <v>11088869</v>
      </c>
      <c r="AL369" s="18">
        <v>8109.5640000000003</v>
      </c>
      <c r="AM369" s="17">
        <f t="shared" si="175"/>
        <v>15802424.690347807</v>
      </c>
      <c r="AN369" s="129">
        <f t="shared" si="176"/>
        <v>-6432837.4303478077</v>
      </c>
      <c r="AO369" s="21">
        <f t="shared" si="177"/>
        <v>0.59292086142470191</v>
      </c>
      <c r="AP369" s="18">
        <v>8104.2420000000002</v>
      </c>
      <c r="AQ369" s="17">
        <f t="shared" si="178"/>
        <v>16337763.655169843</v>
      </c>
      <c r="AR369" s="129">
        <f t="shared" si="179"/>
        <v>-6414350.645169843</v>
      </c>
      <c r="AS369" s="21">
        <f t="shared" si="180"/>
        <v>0.60739114724920651</v>
      </c>
      <c r="AT369" s="18">
        <v>8382.8590000000004</v>
      </c>
      <c r="AU369" s="17">
        <f t="shared" si="181"/>
        <v>16863307.688199978</v>
      </c>
      <c r="AV369" s="129">
        <f t="shared" si="182"/>
        <v>-6643296.8481999785</v>
      </c>
      <c r="AW369" s="21">
        <f t="shared" si="183"/>
        <v>0.60605019068420396</v>
      </c>
      <c r="AX369" s="18">
        <v>8939.2060000000001</v>
      </c>
      <c r="AY369" s="17">
        <f t="shared" si="184"/>
        <v>18497831.642593443</v>
      </c>
      <c r="AZ369" s="129">
        <f t="shared" si="185"/>
        <v>-7916319.4325934425</v>
      </c>
      <c r="BA369" s="21">
        <f t="shared" si="186"/>
        <v>0.57204068100797389</v>
      </c>
      <c r="BB369" s="18">
        <v>8900.5769999999993</v>
      </c>
      <c r="BC369" s="17">
        <f t="shared" si="187"/>
        <v>18878090.907908227</v>
      </c>
      <c r="BD369" s="129">
        <f t="shared" si="188"/>
        <v>-7822762.0779082272</v>
      </c>
      <c r="BE369" s="21">
        <f t="shared" si="189"/>
        <v>0.58561688700041215</v>
      </c>
      <c r="BF369" s="218">
        <v>9122.1360000000004</v>
      </c>
      <c r="BG369" s="17">
        <f t="shared" si="190"/>
        <v>19178373.811622825</v>
      </c>
      <c r="BH369" s="129">
        <f t="shared" si="191"/>
        <v>-8089504.8116228245</v>
      </c>
      <c r="BI369" s="219">
        <f t="shared" si="192"/>
        <v>0.57819652014915479</v>
      </c>
      <c r="BN369" s="241">
        <f t="shared" si="193"/>
        <v>553825.75</v>
      </c>
      <c r="BO369" s="241">
        <f t="shared" si="194"/>
        <v>296597.83000000007</v>
      </c>
      <c r="BP369" s="241">
        <f t="shared" si="195"/>
        <v>361501.37000000104</v>
      </c>
      <c r="BQ369" s="241">
        <f t="shared" si="196"/>
        <v>473816.61999999918</v>
      </c>
      <c r="BR369" s="241">
        <f t="shared" si="197"/>
        <v>33540.169999999925</v>
      </c>
    </row>
    <row r="370" spans="1:70" x14ac:dyDescent="0.25">
      <c r="A370" s="127">
        <v>123466103</v>
      </c>
      <c r="B370" t="s">
        <v>487</v>
      </c>
      <c r="C370" t="s">
        <v>94</v>
      </c>
      <c r="D370">
        <v>123466103</v>
      </c>
      <c r="E370" s="127">
        <f t="shared" si="173"/>
        <v>0</v>
      </c>
      <c r="F370" s="17">
        <v>5826787.0700000003</v>
      </c>
      <c r="H370" s="17">
        <f t="shared" si="165"/>
        <v>5826787.0700000003</v>
      </c>
      <c r="I370" s="128">
        <f t="shared" si="166"/>
        <v>1.0512580378785586E-3</v>
      </c>
      <c r="J370" s="17">
        <v>5826786.0099999998</v>
      </c>
      <c r="K370" s="128">
        <f t="shared" si="167"/>
        <v>1.0513087637398313E-3</v>
      </c>
      <c r="L370" s="17">
        <v>5826786.0099999998</v>
      </c>
      <c r="M370" s="128">
        <f t="shared" si="168"/>
        <v>1.0513087637398313E-3</v>
      </c>
      <c r="N370" s="17">
        <v>5826786.0099999998</v>
      </c>
      <c r="O370" s="128">
        <f t="shared" si="169"/>
        <v>1.0486598663936239E-3</v>
      </c>
      <c r="P370" s="17">
        <v>5826786.0099999998</v>
      </c>
      <c r="Q370" s="128">
        <f t="shared" si="170"/>
        <v>1.048659857093025E-3</v>
      </c>
      <c r="R370" s="217">
        <v>5826786.0099999998</v>
      </c>
      <c r="S370" s="128">
        <f t="shared" si="171"/>
        <v>1.048659857093025E-3</v>
      </c>
      <c r="V370" s="17">
        <v>198265.37</v>
      </c>
      <c r="W370" s="17">
        <v>458135.19</v>
      </c>
      <c r="X370" s="17">
        <v>566185.65</v>
      </c>
      <c r="Y370" s="17">
        <v>617076.16</v>
      </c>
      <c r="Z370" s="17">
        <v>838006.04</v>
      </c>
      <c r="AA370" s="17">
        <v>809857.92</v>
      </c>
      <c r="AB370" s="17"/>
      <c r="AD370" s="17">
        <f t="shared" si="174"/>
        <v>198265.37000000011</v>
      </c>
      <c r="AE370" s="17">
        <v>6025052.4400000004</v>
      </c>
      <c r="AF370" s="17">
        <v>6284921.2000000002</v>
      </c>
      <c r="AG370" s="17">
        <v>6392971.6600000001</v>
      </c>
      <c r="AH370" s="17">
        <v>6443714.1100000003</v>
      </c>
      <c r="AI370" s="17">
        <v>6664792.0499999998</v>
      </c>
      <c r="AJ370" s="17">
        <f t="shared" si="172"/>
        <v>6636644</v>
      </c>
      <c r="AL370" s="18">
        <v>3802.2330000000002</v>
      </c>
      <c r="AM370" s="17">
        <f t="shared" si="175"/>
        <v>7409091.3688646173</v>
      </c>
      <c r="AN370" s="129">
        <f t="shared" si="176"/>
        <v>-1384038.9288646169</v>
      </c>
      <c r="AO370" s="21">
        <f t="shared" si="177"/>
        <v>0.81319721137725565</v>
      </c>
      <c r="AP370" s="18">
        <v>3801.4459999999999</v>
      </c>
      <c r="AQ370" s="17">
        <f t="shared" si="178"/>
        <v>7663533.0356485872</v>
      </c>
      <c r="AR370" s="129">
        <f t="shared" si="179"/>
        <v>-1378611.835648587</v>
      </c>
      <c r="AS370" s="21">
        <f t="shared" si="180"/>
        <v>0.82010753666283231</v>
      </c>
      <c r="AT370" s="18">
        <v>3727.5549999999998</v>
      </c>
      <c r="AU370" s="17">
        <f t="shared" si="181"/>
        <v>7498504.6139614498</v>
      </c>
      <c r="AV370" s="129">
        <f t="shared" si="182"/>
        <v>-1105532.9539614497</v>
      </c>
      <c r="AW370" s="21">
        <f t="shared" si="183"/>
        <v>0.85256621008099931</v>
      </c>
      <c r="AX370" s="18">
        <v>3373.4279999999999</v>
      </c>
      <c r="AY370" s="17">
        <f t="shared" si="184"/>
        <v>6980609.1505678147</v>
      </c>
      <c r="AZ370" s="129">
        <f t="shared" si="185"/>
        <v>-536895.04056781437</v>
      </c>
      <c r="BA370" s="21">
        <f t="shared" si="186"/>
        <v>0.9230876519531046</v>
      </c>
      <c r="BB370" s="18">
        <v>3537.2820000000002</v>
      </c>
      <c r="BC370" s="17">
        <f t="shared" si="187"/>
        <v>7502562.0432144385</v>
      </c>
      <c r="BD370" s="129">
        <f t="shared" si="188"/>
        <v>-837769.99321443867</v>
      </c>
      <c r="BE370" s="21">
        <f t="shared" si="189"/>
        <v>0.88833547948168645</v>
      </c>
      <c r="BF370" s="218">
        <v>3448.7049999999999</v>
      </c>
      <c r="BG370" s="17">
        <f t="shared" si="190"/>
        <v>7250555.5339245852</v>
      </c>
      <c r="BH370" s="129">
        <f t="shared" si="191"/>
        <v>-613911.53392458521</v>
      </c>
      <c r="BI370" s="219">
        <f t="shared" si="192"/>
        <v>0.91532903498881457</v>
      </c>
      <c r="BN370" s="241">
        <f t="shared" si="193"/>
        <v>259868.75999999978</v>
      </c>
      <c r="BO370" s="241">
        <f t="shared" si="194"/>
        <v>108050.45999999996</v>
      </c>
      <c r="BP370" s="241">
        <f t="shared" si="195"/>
        <v>50742.450000000186</v>
      </c>
      <c r="BQ370" s="241">
        <f t="shared" si="196"/>
        <v>221077.93999999948</v>
      </c>
      <c r="BR370" s="241">
        <f t="shared" si="197"/>
        <v>-28148.049999999814</v>
      </c>
    </row>
    <row r="371" spans="1:70" x14ac:dyDescent="0.25">
      <c r="A371" s="127">
        <v>123466303</v>
      </c>
      <c r="B371" t="s">
        <v>502</v>
      </c>
      <c r="C371" t="s">
        <v>94</v>
      </c>
      <c r="D371">
        <v>123466303</v>
      </c>
      <c r="E371" s="127">
        <f t="shared" si="173"/>
        <v>0</v>
      </c>
      <c r="F371" s="17">
        <v>7681957.0300000003</v>
      </c>
      <c r="H371" s="17">
        <f t="shared" si="165"/>
        <v>7681957.0300000003</v>
      </c>
      <c r="I371" s="128">
        <f t="shared" si="166"/>
        <v>1.3859643363328187E-3</v>
      </c>
      <c r="J371" s="17">
        <v>7681957.0300000003</v>
      </c>
      <c r="K371" s="128">
        <f t="shared" si="167"/>
        <v>1.3860314647648792E-3</v>
      </c>
      <c r="L371" s="17">
        <v>7681957.0300000003</v>
      </c>
      <c r="M371" s="128">
        <f t="shared" si="168"/>
        <v>1.3860314647648792E-3</v>
      </c>
      <c r="N371" s="17">
        <v>7681957.0300000003</v>
      </c>
      <c r="O371" s="128">
        <f t="shared" si="169"/>
        <v>1.3825391938018607E-3</v>
      </c>
      <c r="P371" s="17">
        <v>7681957.0300000003</v>
      </c>
      <c r="Q371" s="128">
        <f t="shared" si="170"/>
        <v>1.382539181540075E-3</v>
      </c>
      <c r="R371" s="217">
        <v>7681957.0300000003</v>
      </c>
      <c r="S371" s="128">
        <f t="shared" si="171"/>
        <v>1.382539181540075E-3</v>
      </c>
      <c r="V371" s="17">
        <v>167357.99</v>
      </c>
      <c r="W371" s="17">
        <v>386422.37</v>
      </c>
      <c r="X371" s="17">
        <v>531799.29</v>
      </c>
      <c r="Y371" s="17">
        <v>672872.85</v>
      </c>
      <c r="Z371" s="17">
        <v>841561.54</v>
      </c>
      <c r="AA371" s="17">
        <v>812233.46</v>
      </c>
      <c r="AB371" s="17"/>
      <c r="AD371" s="17">
        <f t="shared" si="174"/>
        <v>167357.98999999929</v>
      </c>
      <c r="AE371" s="17">
        <v>7849315.0199999996</v>
      </c>
      <c r="AF371" s="17">
        <v>8068379.4000000004</v>
      </c>
      <c r="AG371" s="17">
        <v>8213756.3200000003</v>
      </c>
      <c r="AH371" s="17">
        <v>8354668.4299999997</v>
      </c>
      <c r="AI371" s="17">
        <v>8523518.5700000003</v>
      </c>
      <c r="AJ371" s="17">
        <f t="shared" si="172"/>
        <v>8494190</v>
      </c>
      <c r="AL371" s="18">
        <v>3209.5070000000001</v>
      </c>
      <c r="AM371" s="17">
        <f t="shared" si="175"/>
        <v>6254096.109315386</v>
      </c>
      <c r="AN371" s="129">
        <f t="shared" si="176"/>
        <v>1595218.9106846135</v>
      </c>
      <c r="AO371" s="21">
        <f t="shared" si="177"/>
        <v>1.25506785997557</v>
      </c>
      <c r="AP371" s="18">
        <v>3206.3980000000001</v>
      </c>
      <c r="AQ371" s="17">
        <f t="shared" si="178"/>
        <v>6463944.7721834155</v>
      </c>
      <c r="AR371" s="129">
        <f t="shared" si="179"/>
        <v>1604434.6278165849</v>
      </c>
      <c r="AS371" s="21">
        <f t="shared" si="180"/>
        <v>1.2482129232788344</v>
      </c>
      <c r="AT371" s="18">
        <v>3501.1680000000001</v>
      </c>
      <c r="AU371" s="17">
        <f t="shared" si="181"/>
        <v>7043095.1125480877</v>
      </c>
      <c r="AV371" s="129">
        <f t="shared" si="182"/>
        <v>1170661.2074519126</v>
      </c>
      <c r="AW371" s="21">
        <f t="shared" si="183"/>
        <v>1.1662140278875752</v>
      </c>
      <c r="AX371" s="18">
        <v>3678.4569999999999</v>
      </c>
      <c r="AY371" s="17">
        <f t="shared" si="184"/>
        <v>7611803.3626833688</v>
      </c>
      <c r="AZ371" s="129">
        <f t="shared" si="185"/>
        <v>742865.06731663086</v>
      </c>
      <c r="BA371" s="21">
        <f t="shared" si="186"/>
        <v>1.0975938331458355</v>
      </c>
      <c r="BB371" s="18">
        <v>3552.29</v>
      </c>
      <c r="BC371" s="17">
        <f t="shared" si="187"/>
        <v>7534393.9557236927</v>
      </c>
      <c r="BD371" s="129">
        <f t="shared" si="188"/>
        <v>989124.61427630764</v>
      </c>
      <c r="BE371" s="21">
        <f t="shared" si="189"/>
        <v>1.1312812443958939</v>
      </c>
      <c r="BF371" s="218">
        <v>3458.8209999999999</v>
      </c>
      <c r="BG371" s="17">
        <f t="shared" si="190"/>
        <v>7271823.4068743391</v>
      </c>
      <c r="BH371" s="129">
        <f t="shared" si="191"/>
        <v>1222366.5931256609</v>
      </c>
      <c r="BI371" s="219">
        <f t="shared" si="192"/>
        <v>1.1680962978240244</v>
      </c>
      <c r="BN371" s="241">
        <f t="shared" si="193"/>
        <v>219064.38000000082</v>
      </c>
      <c r="BO371" s="241">
        <f t="shared" si="194"/>
        <v>145376.91999999993</v>
      </c>
      <c r="BP371" s="241">
        <f t="shared" si="195"/>
        <v>140912.1099999994</v>
      </c>
      <c r="BQ371" s="241">
        <f t="shared" si="196"/>
        <v>168850.1400000006</v>
      </c>
      <c r="BR371" s="241">
        <f t="shared" si="197"/>
        <v>-29328.570000000298</v>
      </c>
    </row>
    <row r="372" spans="1:70" x14ac:dyDescent="0.25">
      <c r="A372" s="127">
        <v>123466403</v>
      </c>
      <c r="B372" t="s">
        <v>503</v>
      </c>
      <c r="C372" t="s">
        <v>94</v>
      </c>
      <c r="D372">
        <v>123466403</v>
      </c>
      <c r="E372" s="127">
        <f t="shared" si="173"/>
        <v>0</v>
      </c>
      <c r="F372" s="17">
        <v>9282630.4399999995</v>
      </c>
      <c r="H372" s="17">
        <f t="shared" si="165"/>
        <v>9282630.4399999995</v>
      </c>
      <c r="I372" s="128">
        <f t="shared" si="166"/>
        <v>1.674754842672873E-3</v>
      </c>
      <c r="J372" s="17">
        <v>9282636.0299999993</v>
      </c>
      <c r="K372" s="128">
        <f t="shared" si="167"/>
        <v>1.6748369671029182E-3</v>
      </c>
      <c r="L372" s="17">
        <v>9282636.0299999993</v>
      </c>
      <c r="M372" s="128">
        <f t="shared" si="168"/>
        <v>1.6748369671029182E-3</v>
      </c>
      <c r="N372" s="17">
        <v>9282636.0299999993</v>
      </c>
      <c r="O372" s="128">
        <f t="shared" si="169"/>
        <v>1.6706170163610385E-3</v>
      </c>
      <c r="P372" s="17">
        <v>9282636.0299999993</v>
      </c>
      <c r="Q372" s="128">
        <f t="shared" si="170"/>
        <v>1.6706170015442811E-3</v>
      </c>
      <c r="R372" s="217">
        <v>9282636.0299999993</v>
      </c>
      <c r="S372" s="128">
        <f t="shared" si="171"/>
        <v>1.6706170015442811E-3</v>
      </c>
      <c r="V372" s="17">
        <v>467366.73</v>
      </c>
      <c r="W372" s="17">
        <v>1080689.08</v>
      </c>
      <c r="X372" s="17">
        <v>1841480.92</v>
      </c>
      <c r="Y372" s="17">
        <v>2163493.0699999998</v>
      </c>
      <c r="Z372" s="17">
        <v>2861505.14</v>
      </c>
      <c r="AA372" s="17">
        <v>2649185.92</v>
      </c>
      <c r="AB372" s="17"/>
      <c r="AD372" s="17">
        <f t="shared" si="174"/>
        <v>467366.73000000045</v>
      </c>
      <c r="AE372" s="17">
        <v>9749997.1699999999</v>
      </c>
      <c r="AF372" s="17">
        <v>10363325.109999999</v>
      </c>
      <c r="AG372" s="17">
        <v>11124116.949999999</v>
      </c>
      <c r="AH372" s="17">
        <v>11445947.199999999</v>
      </c>
      <c r="AI372" s="17">
        <v>12144141.17</v>
      </c>
      <c r="AJ372" s="17">
        <f t="shared" si="172"/>
        <v>11931822</v>
      </c>
      <c r="AL372" s="18">
        <v>8962.9230000000007</v>
      </c>
      <c r="AM372" s="17">
        <f t="shared" si="175"/>
        <v>17465293.536481895</v>
      </c>
      <c r="AN372" s="129">
        <f t="shared" si="176"/>
        <v>-7715296.3664818946</v>
      </c>
      <c r="AO372" s="21">
        <f t="shared" si="177"/>
        <v>0.55824983128018935</v>
      </c>
      <c r="AP372" s="18">
        <v>8967.1810000000005</v>
      </c>
      <c r="AQ372" s="17">
        <f t="shared" si="178"/>
        <v>18077407.341874734</v>
      </c>
      <c r="AR372" s="129">
        <f t="shared" si="179"/>
        <v>-7714082.2318747342</v>
      </c>
      <c r="AS372" s="21">
        <f t="shared" si="180"/>
        <v>0.57327496769928188</v>
      </c>
      <c r="AT372" s="18">
        <v>12123.623</v>
      </c>
      <c r="AU372" s="17">
        <f t="shared" si="181"/>
        <v>24388384.075735748</v>
      </c>
      <c r="AV372" s="129">
        <f t="shared" si="182"/>
        <v>-13264267.125735749</v>
      </c>
      <c r="AW372" s="21">
        <f t="shared" si="183"/>
        <v>0.45612357569304873</v>
      </c>
      <c r="AX372" s="18">
        <v>11829.214</v>
      </c>
      <c r="AY372" s="17">
        <f t="shared" si="184"/>
        <v>24478103.428448718</v>
      </c>
      <c r="AZ372" s="129">
        <f t="shared" si="185"/>
        <v>-13032156.228448719</v>
      </c>
      <c r="BA372" s="21">
        <f t="shared" si="186"/>
        <v>0.46759942956599304</v>
      </c>
      <c r="BB372" s="18">
        <v>12078.612999999999</v>
      </c>
      <c r="BC372" s="17">
        <f t="shared" si="187"/>
        <v>25618693.513402794</v>
      </c>
      <c r="BD372" s="129">
        <f t="shared" si="188"/>
        <v>-13474552.343402794</v>
      </c>
      <c r="BE372" s="21">
        <f t="shared" si="189"/>
        <v>0.47403436727351517</v>
      </c>
      <c r="BF372" s="218">
        <v>11281.313</v>
      </c>
      <c r="BG372" s="17">
        <f t="shared" si="190"/>
        <v>23717826.373112623</v>
      </c>
      <c r="BH372" s="129">
        <f t="shared" si="191"/>
        <v>-11786004.373112623</v>
      </c>
      <c r="BI372" s="219">
        <f t="shared" si="192"/>
        <v>0.50307400907219479</v>
      </c>
      <c r="BN372" s="241">
        <f t="shared" si="193"/>
        <v>613327.93999999948</v>
      </c>
      <c r="BO372" s="241">
        <f t="shared" si="194"/>
        <v>760791.83999999985</v>
      </c>
      <c r="BP372" s="241">
        <f t="shared" si="195"/>
        <v>321830.25</v>
      </c>
      <c r="BQ372" s="241">
        <f t="shared" si="196"/>
        <v>698193.97000000067</v>
      </c>
      <c r="BR372" s="241">
        <f t="shared" si="197"/>
        <v>-212319.16999999993</v>
      </c>
    </row>
    <row r="373" spans="1:70" x14ac:dyDescent="0.25">
      <c r="A373" s="127">
        <v>123467103</v>
      </c>
      <c r="B373" t="s">
        <v>549</v>
      </c>
      <c r="C373" t="s">
        <v>94</v>
      </c>
      <c r="D373">
        <v>123467103</v>
      </c>
      <c r="E373" s="127">
        <f t="shared" si="173"/>
        <v>0</v>
      </c>
      <c r="F373" s="17">
        <v>8663374.4900000002</v>
      </c>
      <c r="H373" s="17">
        <f t="shared" si="165"/>
        <v>8663374.4900000002</v>
      </c>
      <c r="I373" s="128">
        <f t="shared" si="166"/>
        <v>1.5630298410345992E-3</v>
      </c>
      <c r="J373" s="17">
        <v>8663374.4900000002</v>
      </c>
      <c r="K373" s="128">
        <f t="shared" si="167"/>
        <v>1.56310554553849E-3</v>
      </c>
      <c r="L373" s="17">
        <v>8663374.4900000002</v>
      </c>
      <c r="M373" s="128">
        <f t="shared" si="168"/>
        <v>1.56310554553849E-3</v>
      </c>
      <c r="N373" s="17">
        <v>8663374.4900000002</v>
      </c>
      <c r="O373" s="128">
        <f t="shared" si="169"/>
        <v>1.5591671153891117E-3</v>
      </c>
      <c r="P373" s="17">
        <v>8663374.4900000002</v>
      </c>
      <c r="Q373" s="128">
        <f t="shared" si="170"/>
        <v>1.559167101560807E-3</v>
      </c>
      <c r="R373" s="217">
        <v>8663374.4900000002</v>
      </c>
      <c r="S373" s="128">
        <f t="shared" si="171"/>
        <v>1.559167101560807E-3</v>
      </c>
      <c r="V373" s="17">
        <v>280382.65999999997</v>
      </c>
      <c r="W373" s="17">
        <v>648971.84</v>
      </c>
      <c r="X373" s="17">
        <v>784764.42</v>
      </c>
      <c r="Y373" s="17">
        <v>877469.57</v>
      </c>
      <c r="Z373" s="17">
        <v>1145119.18</v>
      </c>
      <c r="AA373" s="17">
        <v>1187131.5900000001</v>
      </c>
      <c r="AB373" s="17"/>
      <c r="AD373" s="17">
        <f t="shared" si="174"/>
        <v>280382.66000000015</v>
      </c>
      <c r="AE373" s="17">
        <v>8943757.1500000004</v>
      </c>
      <c r="AF373" s="17">
        <v>9312346.3300000001</v>
      </c>
      <c r="AG373" s="17">
        <v>9448138.9100000001</v>
      </c>
      <c r="AH373" s="17">
        <v>9540633.5099999998</v>
      </c>
      <c r="AI373" s="17">
        <v>9808493.6699999999</v>
      </c>
      <c r="AJ373" s="17">
        <f t="shared" si="172"/>
        <v>9850506</v>
      </c>
      <c r="AL373" s="18">
        <v>5377.0370000000003</v>
      </c>
      <c r="AM373" s="17">
        <f t="shared" si="175"/>
        <v>10477779.354070541</v>
      </c>
      <c r="AN373" s="129">
        <f t="shared" si="176"/>
        <v>-1534022.2040705401</v>
      </c>
      <c r="AO373" s="21">
        <f t="shared" si="177"/>
        <v>0.85359281272948506</v>
      </c>
      <c r="AP373" s="18">
        <v>5384.942</v>
      </c>
      <c r="AQ373" s="17">
        <f t="shared" si="178"/>
        <v>10855785.117571464</v>
      </c>
      <c r="AR373" s="129">
        <f t="shared" si="179"/>
        <v>-1543438.7875714637</v>
      </c>
      <c r="AS373" s="21">
        <f t="shared" si="180"/>
        <v>0.85782338441157857</v>
      </c>
      <c r="AT373" s="18">
        <v>5166.5959999999995</v>
      </c>
      <c r="AU373" s="17">
        <f t="shared" si="181"/>
        <v>10393339.31879604</v>
      </c>
      <c r="AV373" s="129">
        <f t="shared" si="182"/>
        <v>-945200.40879604034</v>
      </c>
      <c r="AW373" s="21">
        <f t="shared" si="183"/>
        <v>0.90905710091782788</v>
      </c>
      <c r="AX373" s="18">
        <v>4796.9449999999997</v>
      </c>
      <c r="AY373" s="17">
        <f t="shared" si="184"/>
        <v>9926282.1562430039</v>
      </c>
      <c r="AZ373" s="129">
        <f t="shared" si="185"/>
        <v>-385648.64624300413</v>
      </c>
      <c r="BA373" s="21">
        <f t="shared" si="186"/>
        <v>0.96114873220680563</v>
      </c>
      <c r="BB373" s="18">
        <v>4833.6279999999997</v>
      </c>
      <c r="BC373" s="17">
        <f t="shared" si="187"/>
        <v>10252107.116090408</v>
      </c>
      <c r="BD373" s="129">
        <f t="shared" si="188"/>
        <v>-443613.44609040767</v>
      </c>
      <c r="BE373" s="21">
        <f t="shared" si="189"/>
        <v>0.95672953461497023</v>
      </c>
      <c r="BF373" s="218">
        <v>5055.29</v>
      </c>
      <c r="BG373" s="17">
        <f t="shared" si="190"/>
        <v>10628238.972337043</v>
      </c>
      <c r="BH373" s="129">
        <f t="shared" si="191"/>
        <v>-777732.97233704291</v>
      </c>
      <c r="BI373" s="219">
        <f t="shared" si="192"/>
        <v>0.92682390992888752</v>
      </c>
      <c r="BN373" s="241">
        <f t="shared" si="193"/>
        <v>368589.1799999997</v>
      </c>
      <c r="BO373" s="241">
        <f t="shared" si="194"/>
        <v>135792.58000000007</v>
      </c>
      <c r="BP373" s="241">
        <f t="shared" si="195"/>
        <v>92494.599999999627</v>
      </c>
      <c r="BQ373" s="241">
        <f t="shared" si="196"/>
        <v>267860.16000000015</v>
      </c>
      <c r="BR373" s="241">
        <f t="shared" si="197"/>
        <v>42012.330000000075</v>
      </c>
    </row>
    <row r="374" spans="1:70" x14ac:dyDescent="0.25">
      <c r="A374" s="127">
        <v>123467203</v>
      </c>
      <c r="B374" t="s">
        <v>571</v>
      </c>
      <c r="C374" t="s">
        <v>94</v>
      </c>
      <c r="D374">
        <v>123467203</v>
      </c>
      <c r="E374" s="127">
        <f t="shared" si="173"/>
        <v>0</v>
      </c>
      <c r="F374" s="17">
        <v>1226734.3799999999</v>
      </c>
      <c r="H374" s="17">
        <f t="shared" si="165"/>
        <v>1226734.3799999999</v>
      </c>
      <c r="I374" s="128">
        <f t="shared" si="166"/>
        <v>2.2132512512027831E-4</v>
      </c>
      <c r="J374" s="17">
        <v>1226734.3799999999</v>
      </c>
      <c r="K374" s="128">
        <f t="shared" si="167"/>
        <v>2.2133584488285478E-4</v>
      </c>
      <c r="L374" s="17">
        <v>1226734.3799999999</v>
      </c>
      <c r="M374" s="128">
        <f t="shared" si="168"/>
        <v>2.2133584488285478E-4</v>
      </c>
      <c r="N374" s="17">
        <v>1226734.3799999999</v>
      </c>
      <c r="O374" s="128">
        <f t="shared" si="169"/>
        <v>2.2077816292266156E-4</v>
      </c>
      <c r="P374" s="17">
        <v>1226734.3799999999</v>
      </c>
      <c r="Q374" s="128">
        <f t="shared" si="170"/>
        <v>2.2077816096457276E-4</v>
      </c>
      <c r="R374" s="217">
        <v>1226734.3799999999</v>
      </c>
      <c r="S374" s="128">
        <f t="shared" si="171"/>
        <v>2.2077816096457276E-4</v>
      </c>
      <c r="V374" s="17">
        <v>68386.67</v>
      </c>
      <c r="W374" s="17">
        <v>158015.20000000001</v>
      </c>
      <c r="X374" s="17">
        <v>204120.02</v>
      </c>
      <c r="Y374" s="17">
        <v>265903.03000000003</v>
      </c>
      <c r="Z374" s="17">
        <v>342819.73</v>
      </c>
      <c r="AA374" s="17">
        <v>367123.63</v>
      </c>
      <c r="AB374" s="17"/>
      <c r="AD374" s="17">
        <f t="shared" si="174"/>
        <v>68386.670000000158</v>
      </c>
      <c r="AE374" s="17">
        <v>1295121.05</v>
      </c>
      <c r="AF374" s="17">
        <v>1384749.58</v>
      </c>
      <c r="AG374" s="17">
        <v>1430854.4</v>
      </c>
      <c r="AH374" s="17">
        <v>1492573.61</v>
      </c>
      <c r="AI374" s="17">
        <v>1569554.11</v>
      </c>
      <c r="AJ374" s="17">
        <f t="shared" si="172"/>
        <v>1593858</v>
      </c>
      <c r="AL374" s="18">
        <v>1311.4849999999999</v>
      </c>
      <c r="AM374" s="17">
        <f t="shared" si="175"/>
        <v>2555580.4165329714</v>
      </c>
      <c r="AN374" s="129">
        <f t="shared" si="176"/>
        <v>-1260459.3665329714</v>
      </c>
      <c r="AO374" s="21">
        <f t="shared" si="177"/>
        <v>0.50678156774930461</v>
      </c>
      <c r="AP374" s="18">
        <v>1311.155</v>
      </c>
      <c r="AQ374" s="17">
        <f t="shared" si="178"/>
        <v>2643225.6718511386</v>
      </c>
      <c r="AR374" s="129">
        <f t="shared" si="179"/>
        <v>-1258476.0918511385</v>
      </c>
      <c r="AS374" s="21">
        <f t="shared" si="180"/>
        <v>0.52388624805925632</v>
      </c>
      <c r="AT374" s="18">
        <v>1343.85</v>
      </c>
      <c r="AU374" s="17">
        <f t="shared" si="181"/>
        <v>2703344.5315956692</v>
      </c>
      <c r="AV374" s="129">
        <f t="shared" si="182"/>
        <v>-1272490.1315956693</v>
      </c>
      <c r="AW374" s="21">
        <f t="shared" si="183"/>
        <v>0.52929043385950791</v>
      </c>
      <c r="AX374" s="18">
        <v>1453.6369999999999</v>
      </c>
      <c r="AY374" s="17">
        <f t="shared" si="184"/>
        <v>3008000.0948008806</v>
      </c>
      <c r="AZ374" s="129">
        <f t="shared" si="185"/>
        <v>-1515426.4848008805</v>
      </c>
      <c r="BA374" s="21">
        <f t="shared" si="186"/>
        <v>0.49620131747329727</v>
      </c>
      <c r="BB374" s="18">
        <v>1447.066</v>
      </c>
      <c r="BC374" s="17">
        <f t="shared" si="187"/>
        <v>3069221.6356021781</v>
      </c>
      <c r="BD374" s="129">
        <f t="shared" si="188"/>
        <v>-1499667.5256021779</v>
      </c>
      <c r="BE374" s="21">
        <f t="shared" si="189"/>
        <v>0.51138506642647696</v>
      </c>
      <c r="BF374" s="218">
        <v>1563.3620000000001</v>
      </c>
      <c r="BG374" s="17">
        <f t="shared" si="190"/>
        <v>3286811.4264999204</v>
      </c>
      <c r="BH374" s="129">
        <f t="shared" si="191"/>
        <v>-1692953.4264999204</v>
      </c>
      <c r="BI374" s="219">
        <f t="shared" si="192"/>
        <v>0.48492529481597829</v>
      </c>
      <c r="BN374" s="241">
        <f t="shared" si="193"/>
        <v>89628.530000000028</v>
      </c>
      <c r="BO374" s="241">
        <f t="shared" si="194"/>
        <v>46104.819999999832</v>
      </c>
      <c r="BP374" s="241">
        <f t="shared" si="195"/>
        <v>61719.210000000196</v>
      </c>
      <c r="BQ374" s="241">
        <f t="shared" si="196"/>
        <v>76980.5</v>
      </c>
      <c r="BR374" s="241">
        <f t="shared" si="197"/>
        <v>24303.889999999898</v>
      </c>
    </row>
    <row r="375" spans="1:70" x14ac:dyDescent="0.25">
      <c r="A375" s="127">
        <v>123467303</v>
      </c>
      <c r="B375" t="s">
        <v>572</v>
      </c>
      <c r="C375" t="s">
        <v>94</v>
      </c>
      <c r="D375">
        <v>123467303</v>
      </c>
      <c r="E375" s="127">
        <f t="shared" si="173"/>
        <v>0</v>
      </c>
      <c r="F375" s="17">
        <v>8782422.5899999999</v>
      </c>
      <c r="H375" s="17">
        <f t="shared" si="165"/>
        <v>8782422.5899999999</v>
      </c>
      <c r="I375" s="128">
        <f t="shared" si="166"/>
        <v>1.5845082768373288E-3</v>
      </c>
      <c r="J375" s="17">
        <v>8782420.8800000008</v>
      </c>
      <c r="K375" s="128">
        <f t="shared" si="167"/>
        <v>1.5845847131076779E-3</v>
      </c>
      <c r="L375" s="17">
        <v>8782420.8800000008</v>
      </c>
      <c r="M375" s="128">
        <f t="shared" si="168"/>
        <v>1.5845847131076779E-3</v>
      </c>
      <c r="N375" s="17">
        <v>8782420.8800000008</v>
      </c>
      <c r="O375" s="128">
        <f t="shared" si="169"/>
        <v>1.5805921636434653E-3</v>
      </c>
      <c r="P375" s="17">
        <v>8782420.8800000008</v>
      </c>
      <c r="Q375" s="128">
        <f t="shared" si="170"/>
        <v>1.5805921496251413E-3</v>
      </c>
      <c r="R375" s="217">
        <v>8782420.8800000008</v>
      </c>
      <c r="S375" s="128">
        <f t="shared" si="171"/>
        <v>1.5805921496251413E-3</v>
      </c>
      <c r="V375" s="17">
        <v>307001.26</v>
      </c>
      <c r="W375" s="17">
        <v>717047.86</v>
      </c>
      <c r="X375" s="17">
        <v>864823.79</v>
      </c>
      <c r="Y375" s="17">
        <v>1006239.02</v>
      </c>
      <c r="Z375" s="17">
        <v>1304522.1299999999</v>
      </c>
      <c r="AA375" s="17">
        <v>1324076.69</v>
      </c>
      <c r="AB375" s="17"/>
      <c r="AD375" s="17">
        <f t="shared" si="174"/>
        <v>307001.25999999978</v>
      </c>
      <c r="AE375" s="17">
        <v>9089423.8499999996</v>
      </c>
      <c r="AF375" s="17">
        <v>9499468.7400000002</v>
      </c>
      <c r="AG375" s="17">
        <v>9647244.6699999999</v>
      </c>
      <c r="AH375" s="17">
        <v>9788412.0500000007</v>
      </c>
      <c r="AI375" s="17">
        <v>10086943.01</v>
      </c>
      <c r="AJ375" s="17">
        <f t="shared" si="172"/>
        <v>10106498</v>
      </c>
      <c r="AL375" s="18">
        <v>5887.5150000000003</v>
      </c>
      <c r="AM375" s="17">
        <f t="shared" si="175"/>
        <v>11472504.859791854</v>
      </c>
      <c r="AN375" s="129">
        <f t="shared" si="176"/>
        <v>-2383081.0097918548</v>
      </c>
      <c r="AO375" s="21">
        <f t="shared" si="177"/>
        <v>0.7922789278439154</v>
      </c>
      <c r="AP375" s="18">
        <v>5949.8130000000001</v>
      </c>
      <c r="AQ375" s="17">
        <f t="shared" si="178"/>
        <v>11994537.994602954</v>
      </c>
      <c r="AR375" s="129">
        <f t="shared" si="179"/>
        <v>-2495069.2546029538</v>
      </c>
      <c r="AS375" s="21">
        <f t="shared" si="180"/>
        <v>0.79198287956354541</v>
      </c>
      <c r="AT375" s="18">
        <v>5693.6769999999997</v>
      </c>
      <c r="AU375" s="17">
        <f t="shared" si="181"/>
        <v>11453637.372193351</v>
      </c>
      <c r="AV375" s="129">
        <f t="shared" si="182"/>
        <v>-1806392.7021933515</v>
      </c>
      <c r="AW375" s="21">
        <f t="shared" si="183"/>
        <v>0.84228654675423598</v>
      </c>
      <c r="AX375" s="18">
        <v>5500.866</v>
      </c>
      <c r="AY375" s="17">
        <f t="shared" si="184"/>
        <v>11382900.579365373</v>
      </c>
      <c r="AZ375" s="129">
        <f t="shared" si="185"/>
        <v>-1594488.5293653719</v>
      </c>
      <c r="BA375" s="21">
        <f t="shared" si="186"/>
        <v>0.85992247597630611</v>
      </c>
      <c r="BB375" s="18">
        <v>5506.4790000000003</v>
      </c>
      <c r="BC375" s="17">
        <f t="shared" si="187"/>
        <v>11679221.599283686</v>
      </c>
      <c r="BD375" s="129">
        <f t="shared" si="188"/>
        <v>-1592278.5892836861</v>
      </c>
      <c r="BE375" s="21">
        <f t="shared" si="189"/>
        <v>0.86366569246521152</v>
      </c>
      <c r="BF375" s="218">
        <v>5638.4579999999996</v>
      </c>
      <c r="BG375" s="17">
        <f t="shared" si="190"/>
        <v>11854291.061340807</v>
      </c>
      <c r="BH375" s="129">
        <f t="shared" si="191"/>
        <v>-1747793.061340807</v>
      </c>
      <c r="BI375" s="219">
        <f t="shared" si="192"/>
        <v>0.85256030476249178</v>
      </c>
      <c r="BN375" s="241">
        <f t="shared" si="193"/>
        <v>410044.8900000006</v>
      </c>
      <c r="BO375" s="241">
        <f t="shared" si="194"/>
        <v>147775.9299999997</v>
      </c>
      <c r="BP375" s="241">
        <f t="shared" si="195"/>
        <v>141167.38000000082</v>
      </c>
      <c r="BQ375" s="241">
        <f t="shared" si="196"/>
        <v>298530.95999999903</v>
      </c>
      <c r="BR375" s="241">
        <f t="shared" si="197"/>
        <v>19554.990000000224</v>
      </c>
    </row>
    <row r="376" spans="1:70" x14ac:dyDescent="0.25">
      <c r="A376" s="127">
        <v>123468303</v>
      </c>
      <c r="B376" t="s">
        <v>606</v>
      </c>
      <c r="C376" t="s">
        <v>94</v>
      </c>
      <c r="D376">
        <v>123468303</v>
      </c>
      <c r="E376" s="127">
        <f t="shared" si="173"/>
        <v>0</v>
      </c>
      <c r="F376" s="17">
        <v>2593693.02</v>
      </c>
      <c r="H376" s="17">
        <f t="shared" si="165"/>
        <v>2593693.02</v>
      </c>
      <c r="I376" s="128">
        <f t="shared" si="166"/>
        <v>4.6794924927032091E-4</v>
      </c>
      <c r="J376" s="17">
        <v>2593693.2000000002</v>
      </c>
      <c r="K376" s="128">
        <f t="shared" si="167"/>
        <v>4.6797194661562781E-4</v>
      </c>
      <c r="L376" s="17">
        <v>2593693.2000000002</v>
      </c>
      <c r="M376" s="128">
        <f t="shared" si="168"/>
        <v>4.6797194661562781E-4</v>
      </c>
      <c r="N376" s="17">
        <v>2593693.2000000002</v>
      </c>
      <c r="O376" s="128">
        <f t="shared" si="169"/>
        <v>4.6679283569194457E-4</v>
      </c>
      <c r="P376" s="17">
        <v>2593693.2000000002</v>
      </c>
      <c r="Q376" s="128">
        <f t="shared" si="170"/>
        <v>4.6679283155194351E-4</v>
      </c>
      <c r="R376" s="217">
        <v>2593693.2000000002</v>
      </c>
      <c r="S376" s="128">
        <f t="shared" si="171"/>
        <v>4.6679283155194351E-4</v>
      </c>
      <c r="V376" s="17">
        <v>116077.62</v>
      </c>
      <c r="W376" s="17">
        <v>268529.84999999998</v>
      </c>
      <c r="X376" s="17">
        <v>320137.23</v>
      </c>
      <c r="Y376" s="17">
        <v>386458.71</v>
      </c>
      <c r="Z376" s="17">
        <v>498300.45</v>
      </c>
      <c r="AA376" s="17">
        <v>447843.71</v>
      </c>
      <c r="AB376" s="17"/>
      <c r="AD376" s="17">
        <f t="shared" si="174"/>
        <v>116077.62000000011</v>
      </c>
      <c r="AE376" s="17">
        <v>2709770.64</v>
      </c>
      <c r="AF376" s="17">
        <v>2862223.05</v>
      </c>
      <c r="AG376" s="17">
        <v>2913830.43</v>
      </c>
      <c r="AH376" s="17">
        <v>2980059.18</v>
      </c>
      <c r="AI376" s="17">
        <v>3091993.65</v>
      </c>
      <c r="AJ376" s="17">
        <f t="shared" si="172"/>
        <v>3041537</v>
      </c>
      <c r="AL376" s="18">
        <v>2226.078</v>
      </c>
      <c r="AM376" s="17">
        <f t="shared" si="175"/>
        <v>4337770.8036880977</v>
      </c>
      <c r="AN376" s="129">
        <f t="shared" si="176"/>
        <v>-1628000.1636880976</v>
      </c>
      <c r="AO376" s="21">
        <f t="shared" si="177"/>
        <v>0.62469198181150443</v>
      </c>
      <c r="AP376" s="18">
        <v>2228.1669999999999</v>
      </c>
      <c r="AQ376" s="17">
        <f t="shared" si="178"/>
        <v>4491877.9363016086</v>
      </c>
      <c r="AR376" s="129">
        <f t="shared" si="179"/>
        <v>-1629654.8863016088</v>
      </c>
      <c r="AS376" s="21">
        <f t="shared" si="180"/>
        <v>0.63719965025510328</v>
      </c>
      <c r="AT376" s="18">
        <v>2107.6640000000002</v>
      </c>
      <c r="AU376" s="17">
        <f t="shared" si="181"/>
        <v>4239864.5301492391</v>
      </c>
      <c r="AV376" s="129">
        <f t="shared" si="182"/>
        <v>-1326034.1001492389</v>
      </c>
      <c r="AW376" s="21">
        <f t="shared" si="183"/>
        <v>0.68724611583225192</v>
      </c>
      <c r="AX376" s="18">
        <v>2112.69</v>
      </c>
      <c r="AY376" s="17">
        <f t="shared" si="184"/>
        <v>4371773.5034846207</v>
      </c>
      <c r="AZ376" s="129">
        <f t="shared" si="185"/>
        <v>-1391714.3234846205</v>
      </c>
      <c r="BA376" s="21">
        <f t="shared" si="186"/>
        <v>0.68165909730334306</v>
      </c>
      <c r="BB376" s="18">
        <v>2103.3609999999999</v>
      </c>
      <c r="BC376" s="17">
        <f t="shared" si="187"/>
        <v>4461220.9040097911</v>
      </c>
      <c r="BD376" s="129">
        <f t="shared" si="188"/>
        <v>-1369227.2540097912</v>
      </c>
      <c r="BE376" s="21">
        <f t="shared" si="189"/>
        <v>0.69308239079147238</v>
      </c>
      <c r="BF376" s="218">
        <v>1907.1010000000001</v>
      </c>
      <c r="BG376" s="17">
        <f t="shared" si="190"/>
        <v>4009488.1149020032</v>
      </c>
      <c r="BH376" s="129">
        <f t="shared" si="191"/>
        <v>-967951.1149020032</v>
      </c>
      <c r="BI376" s="219">
        <f t="shared" si="192"/>
        <v>0.758584864909704</v>
      </c>
      <c r="BN376" s="241">
        <f t="shared" si="193"/>
        <v>152452.40999999968</v>
      </c>
      <c r="BO376" s="241">
        <f t="shared" si="194"/>
        <v>51607.380000000354</v>
      </c>
      <c r="BP376" s="241">
        <f t="shared" si="195"/>
        <v>66228.75</v>
      </c>
      <c r="BQ376" s="241">
        <f t="shared" si="196"/>
        <v>111934.46999999974</v>
      </c>
      <c r="BR376" s="241">
        <f t="shared" si="197"/>
        <v>-50456.649999999907</v>
      </c>
    </row>
    <row r="377" spans="1:70" x14ac:dyDescent="0.25">
      <c r="A377" s="127">
        <v>123468402</v>
      </c>
      <c r="B377" t="s">
        <v>607</v>
      </c>
      <c r="C377" t="s">
        <v>94</v>
      </c>
      <c r="D377">
        <v>123468402</v>
      </c>
      <c r="E377" s="127">
        <f t="shared" si="173"/>
        <v>0</v>
      </c>
      <c r="F377" s="17">
        <v>2030105.82</v>
      </c>
      <c r="H377" s="17">
        <f t="shared" si="165"/>
        <v>2030105.82</v>
      </c>
      <c r="I377" s="128">
        <f t="shared" si="166"/>
        <v>3.6626789950967647E-4</v>
      </c>
      <c r="J377" s="17">
        <v>2030104.93</v>
      </c>
      <c r="K377" s="128">
        <f t="shared" si="167"/>
        <v>3.6628547891712205E-4</v>
      </c>
      <c r="L377" s="17">
        <v>2030104.93</v>
      </c>
      <c r="M377" s="128">
        <f t="shared" si="168"/>
        <v>3.6628547891712205E-4</v>
      </c>
      <c r="N377" s="17">
        <v>2030104.93</v>
      </c>
      <c r="O377" s="128">
        <f t="shared" si="169"/>
        <v>3.6536257913113881E-4</v>
      </c>
      <c r="P377" s="17">
        <v>2030114.02</v>
      </c>
      <c r="Q377" s="128">
        <f t="shared" si="170"/>
        <v>3.6536421183858554E-4</v>
      </c>
      <c r="R377" s="217">
        <v>2030114.02</v>
      </c>
      <c r="S377" s="128">
        <f t="shared" si="171"/>
        <v>3.6536421183858554E-4</v>
      </c>
      <c r="V377" s="17">
        <v>137117.91</v>
      </c>
      <c r="W377" s="17">
        <v>316861.48</v>
      </c>
      <c r="X377" s="17">
        <v>392698.14</v>
      </c>
      <c r="Y377" s="17">
        <v>460919.54</v>
      </c>
      <c r="Z377" s="17">
        <v>550614.43999999994</v>
      </c>
      <c r="AA377" s="17">
        <v>583179.52000000002</v>
      </c>
      <c r="AB377" s="17"/>
      <c r="AD377" s="17">
        <f t="shared" si="174"/>
        <v>137117.90999999992</v>
      </c>
      <c r="AE377" s="17">
        <v>2167223.73</v>
      </c>
      <c r="AF377" s="17">
        <v>2346966.41</v>
      </c>
      <c r="AG377" s="17">
        <v>2422803.0699999998</v>
      </c>
      <c r="AH377" s="17">
        <v>2490907.11</v>
      </c>
      <c r="AI377" s="17">
        <v>2580728.46</v>
      </c>
      <c r="AJ377" s="17">
        <f t="shared" si="172"/>
        <v>2613294</v>
      </c>
      <c r="AL377" s="18">
        <v>2629.578</v>
      </c>
      <c r="AM377" s="17">
        <f t="shared" si="175"/>
        <v>5124037.2863936219</v>
      </c>
      <c r="AN377" s="129">
        <f t="shared" si="176"/>
        <v>-2956813.556393622</v>
      </c>
      <c r="AO377" s="21">
        <f t="shared" si="177"/>
        <v>0.42295237307403089</v>
      </c>
      <c r="AP377" s="18">
        <v>2629.2060000000001</v>
      </c>
      <c r="AQ377" s="17">
        <f t="shared" si="178"/>
        <v>5300353.3493637629</v>
      </c>
      <c r="AR377" s="129">
        <f t="shared" si="179"/>
        <v>-2953386.9393637627</v>
      </c>
      <c r="AS377" s="21">
        <f t="shared" si="180"/>
        <v>0.4427943299821176</v>
      </c>
      <c r="AT377" s="18">
        <v>2585.3780000000002</v>
      </c>
      <c r="AU377" s="17">
        <f t="shared" si="181"/>
        <v>5200853.873875618</v>
      </c>
      <c r="AV377" s="129">
        <f t="shared" si="182"/>
        <v>-2778050.8038756181</v>
      </c>
      <c r="AW377" s="21">
        <f t="shared" si="183"/>
        <v>0.46584717216724147</v>
      </c>
      <c r="AX377" s="18">
        <v>2519.7150000000001</v>
      </c>
      <c r="AY377" s="17">
        <f t="shared" si="184"/>
        <v>5214027.2701308532</v>
      </c>
      <c r="AZ377" s="129">
        <f t="shared" si="185"/>
        <v>-2723120.1601308533</v>
      </c>
      <c r="BA377" s="21">
        <f t="shared" si="186"/>
        <v>0.47773189148231809</v>
      </c>
      <c r="BB377" s="18">
        <v>2324.1819999999998</v>
      </c>
      <c r="BC377" s="17">
        <f t="shared" si="187"/>
        <v>4929581.4285437847</v>
      </c>
      <c r="BD377" s="129">
        <f t="shared" si="188"/>
        <v>-2348852.9685437847</v>
      </c>
      <c r="BE377" s="21">
        <f t="shared" si="189"/>
        <v>0.52351878093681392</v>
      </c>
      <c r="BF377" s="218">
        <v>2483.4160000000002</v>
      </c>
      <c r="BG377" s="17">
        <f t="shared" si="190"/>
        <v>5221132.4603979923</v>
      </c>
      <c r="BH377" s="129">
        <f t="shared" si="191"/>
        <v>-2607838.4603979923</v>
      </c>
      <c r="BI377" s="219">
        <f t="shared" si="192"/>
        <v>0.50052244792134537</v>
      </c>
      <c r="BN377" s="241">
        <f t="shared" si="193"/>
        <v>179742.68000000017</v>
      </c>
      <c r="BO377" s="241">
        <f t="shared" si="194"/>
        <v>75836.659999999683</v>
      </c>
      <c r="BP377" s="241">
        <f t="shared" si="195"/>
        <v>68104.040000000037</v>
      </c>
      <c r="BQ377" s="241">
        <f t="shared" si="196"/>
        <v>89821.350000000093</v>
      </c>
      <c r="BR377" s="241">
        <f t="shared" si="197"/>
        <v>32565.540000000037</v>
      </c>
    </row>
    <row r="378" spans="1:70" x14ac:dyDescent="0.25">
      <c r="A378" s="127">
        <v>123468503</v>
      </c>
      <c r="B378" t="s">
        <v>608</v>
      </c>
      <c r="C378" t="s">
        <v>94</v>
      </c>
      <c r="D378">
        <v>123468503</v>
      </c>
      <c r="E378" s="127">
        <f t="shared" si="173"/>
        <v>0</v>
      </c>
      <c r="F378" s="17">
        <v>3157044.2</v>
      </c>
      <c r="H378" s="17">
        <f t="shared" si="165"/>
        <v>3157044.2</v>
      </c>
      <c r="I378" s="128">
        <f t="shared" si="166"/>
        <v>5.6958801674348528E-4</v>
      </c>
      <c r="J378" s="17">
        <v>3157044.2</v>
      </c>
      <c r="K378" s="128">
        <f t="shared" si="167"/>
        <v>5.6961560443061557E-4</v>
      </c>
      <c r="L378" s="17">
        <v>3157044.2</v>
      </c>
      <c r="M378" s="128">
        <f t="shared" si="168"/>
        <v>5.6961560443061557E-4</v>
      </c>
      <c r="N378" s="17">
        <v>3157044.2</v>
      </c>
      <c r="O378" s="128">
        <f t="shared" si="169"/>
        <v>5.6818039023382046E-4</v>
      </c>
      <c r="P378" s="17">
        <v>3157044.2</v>
      </c>
      <c r="Q378" s="128">
        <f t="shared" si="170"/>
        <v>5.6818038519460988E-4</v>
      </c>
      <c r="R378" s="217">
        <v>3157044.2</v>
      </c>
      <c r="S378" s="128">
        <f t="shared" si="171"/>
        <v>5.6818038519460988E-4</v>
      </c>
      <c r="V378" s="17">
        <v>175838.25</v>
      </c>
      <c r="W378" s="17">
        <v>406831.76</v>
      </c>
      <c r="X378" s="17">
        <v>508555.71</v>
      </c>
      <c r="Y378" s="17">
        <v>654555.35</v>
      </c>
      <c r="Z378" s="17">
        <v>843408.93</v>
      </c>
      <c r="AA378" s="17">
        <v>809978.86</v>
      </c>
      <c r="AB378" s="17"/>
      <c r="AD378" s="17">
        <f t="shared" si="174"/>
        <v>175838.25</v>
      </c>
      <c r="AE378" s="17">
        <v>3332882.45</v>
      </c>
      <c r="AF378" s="17">
        <v>3563875.96</v>
      </c>
      <c r="AG378" s="17">
        <v>3665599.91</v>
      </c>
      <c r="AH378" s="17">
        <v>3811442.5</v>
      </c>
      <c r="AI378" s="17">
        <v>4000453.13</v>
      </c>
      <c r="AJ378" s="17">
        <f t="shared" si="172"/>
        <v>3967023</v>
      </c>
      <c r="AL378" s="18">
        <v>3372.1370000000002</v>
      </c>
      <c r="AM378" s="17">
        <f t="shared" si="175"/>
        <v>6570999.4998541707</v>
      </c>
      <c r="AN378" s="129">
        <f t="shared" si="176"/>
        <v>-3238117.0498541705</v>
      </c>
      <c r="AO378" s="21">
        <f t="shared" si="177"/>
        <v>0.50721088170436879</v>
      </c>
      <c r="AP378" s="18">
        <v>3375.748</v>
      </c>
      <c r="AQ378" s="17">
        <f t="shared" si="178"/>
        <v>6805346.2598244576</v>
      </c>
      <c r="AR378" s="129">
        <f t="shared" si="179"/>
        <v>-3241470.2998244576</v>
      </c>
      <c r="AS378" s="21">
        <f t="shared" si="180"/>
        <v>0.52368767494454127</v>
      </c>
      <c r="AT378" s="18">
        <v>3348.1410000000001</v>
      </c>
      <c r="AU378" s="17">
        <f t="shared" si="181"/>
        <v>6735259.6371330554</v>
      </c>
      <c r="AV378" s="129">
        <f t="shared" si="182"/>
        <v>-3069659.7271330552</v>
      </c>
      <c r="AW378" s="21">
        <f t="shared" si="183"/>
        <v>0.54424032739446215</v>
      </c>
      <c r="AX378" s="18">
        <v>3578.319</v>
      </c>
      <c r="AY378" s="17">
        <f t="shared" si="184"/>
        <v>7404588.5535575897</v>
      </c>
      <c r="AZ378" s="129">
        <f t="shared" si="185"/>
        <v>-3593146.0535575897</v>
      </c>
      <c r="BA378" s="21">
        <f t="shared" si="186"/>
        <v>0.51474061960792727</v>
      </c>
      <c r="BB378" s="18">
        <v>3560.0880000000002</v>
      </c>
      <c r="BC378" s="17">
        <f t="shared" si="187"/>
        <v>7550933.4848912824</v>
      </c>
      <c r="BD378" s="129">
        <f t="shared" si="188"/>
        <v>-3550480.3548912825</v>
      </c>
      <c r="BE378" s="21">
        <f t="shared" si="189"/>
        <v>0.52979583756161219</v>
      </c>
      <c r="BF378" s="218">
        <v>3449.22</v>
      </c>
      <c r="BG378" s="17">
        <f t="shared" si="190"/>
        <v>7251638.2696471158</v>
      </c>
      <c r="BH378" s="129">
        <f t="shared" si="191"/>
        <v>-3284615.2696471158</v>
      </c>
      <c r="BI378" s="219">
        <f t="shared" si="192"/>
        <v>0.54705196984309123</v>
      </c>
      <c r="BN378" s="241">
        <f t="shared" si="193"/>
        <v>230993.50999999978</v>
      </c>
      <c r="BO378" s="241">
        <f t="shared" si="194"/>
        <v>101723.95000000019</v>
      </c>
      <c r="BP378" s="241">
        <f t="shared" si="195"/>
        <v>145842.58999999985</v>
      </c>
      <c r="BQ378" s="241">
        <f t="shared" si="196"/>
        <v>189010.62999999989</v>
      </c>
      <c r="BR378" s="241">
        <f t="shared" si="197"/>
        <v>-33430.129999999888</v>
      </c>
    </row>
    <row r="379" spans="1:70" x14ac:dyDescent="0.25">
      <c r="A379" s="127">
        <v>123468603</v>
      </c>
      <c r="B379" t="s">
        <v>609</v>
      </c>
      <c r="C379" t="s">
        <v>94</v>
      </c>
      <c r="D379">
        <v>123468603</v>
      </c>
      <c r="E379" s="127">
        <f t="shared" si="173"/>
        <v>0</v>
      </c>
      <c r="F379" s="17">
        <v>8323631.1200000001</v>
      </c>
      <c r="H379" s="17">
        <f t="shared" si="165"/>
        <v>8323631.1200000001</v>
      </c>
      <c r="I379" s="128">
        <f t="shared" si="166"/>
        <v>1.5017339769095267E-3</v>
      </c>
      <c r="J379" s="17">
        <v>8323632.5199999996</v>
      </c>
      <c r="K379" s="128">
        <f t="shared" si="167"/>
        <v>1.5018069651790518E-3</v>
      </c>
      <c r="L379" s="17">
        <v>8323632.5199999996</v>
      </c>
      <c r="M379" s="128">
        <f t="shared" si="168"/>
        <v>1.5018069651790518E-3</v>
      </c>
      <c r="N379" s="17">
        <v>8323632.5199999996</v>
      </c>
      <c r="O379" s="128">
        <f t="shared" si="169"/>
        <v>1.4980229840863546E-3</v>
      </c>
      <c r="P379" s="17">
        <v>8323632.5199999996</v>
      </c>
      <c r="Q379" s="128">
        <f t="shared" si="170"/>
        <v>1.4980229708003393E-3</v>
      </c>
      <c r="R379" s="217">
        <v>8323632.5199999996</v>
      </c>
      <c r="S379" s="128">
        <f t="shared" si="171"/>
        <v>1.4980229708003393E-3</v>
      </c>
      <c r="V379" s="17">
        <v>149897.57999999999</v>
      </c>
      <c r="W379" s="17">
        <v>346445.15</v>
      </c>
      <c r="X379" s="17">
        <v>447951.58</v>
      </c>
      <c r="Y379" s="17">
        <v>624730.01</v>
      </c>
      <c r="Z379" s="17">
        <v>760745.06</v>
      </c>
      <c r="AA379" s="17">
        <v>738241.95</v>
      </c>
      <c r="AB379" s="17"/>
      <c r="AD379" s="17">
        <f t="shared" si="174"/>
        <v>149897.57999999914</v>
      </c>
      <c r="AE379" s="17">
        <v>8473528.6999999993</v>
      </c>
      <c r="AF379" s="17">
        <v>8670077.6699999999</v>
      </c>
      <c r="AG379" s="17">
        <v>8771584.0999999996</v>
      </c>
      <c r="AH379" s="17">
        <v>8948201.4700000007</v>
      </c>
      <c r="AI379" s="17">
        <v>9084377.5800000001</v>
      </c>
      <c r="AJ379" s="17">
        <f t="shared" si="172"/>
        <v>9061874</v>
      </c>
      <c r="AL379" s="18">
        <v>2874.66</v>
      </c>
      <c r="AM379" s="17">
        <f t="shared" si="175"/>
        <v>5601607.9483872652</v>
      </c>
      <c r="AN379" s="129">
        <f t="shared" si="176"/>
        <v>2871920.751612734</v>
      </c>
      <c r="AO379" s="21">
        <f t="shared" si="177"/>
        <v>1.5126957791538367</v>
      </c>
      <c r="AP379" s="18">
        <v>2874.681</v>
      </c>
      <c r="AQ379" s="17">
        <f t="shared" si="178"/>
        <v>5795219.1903952649</v>
      </c>
      <c r="AR379" s="129">
        <f t="shared" si="179"/>
        <v>2874858.479604735</v>
      </c>
      <c r="AS379" s="21">
        <f t="shared" si="180"/>
        <v>1.4960741578798944</v>
      </c>
      <c r="AT379" s="18">
        <v>2949.1460000000002</v>
      </c>
      <c r="AU379" s="17">
        <f t="shared" si="181"/>
        <v>5932624.7066095499</v>
      </c>
      <c r="AV379" s="129">
        <f t="shared" si="182"/>
        <v>2838959.3933904497</v>
      </c>
      <c r="AW379" s="21">
        <f t="shared" si="183"/>
        <v>1.4785334542108417</v>
      </c>
      <c r="AX379" s="18">
        <v>3415.2089999999998</v>
      </c>
      <c r="AY379" s="17">
        <f t="shared" si="184"/>
        <v>7067066.2591588013</v>
      </c>
      <c r="AZ379" s="129">
        <f t="shared" si="185"/>
        <v>1881135.2108411994</v>
      </c>
      <c r="BA379" s="21">
        <f t="shared" si="186"/>
        <v>1.2661833272616172</v>
      </c>
      <c r="BB379" s="18">
        <v>3211.1579999999999</v>
      </c>
      <c r="BC379" s="17">
        <f t="shared" si="187"/>
        <v>6810854.2450289205</v>
      </c>
      <c r="BD379" s="129">
        <f t="shared" si="188"/>
        <v>2273523.3349710796</v>
      </c>
      <c r="BE379" s="21">
        <f t="shared" si="189"/>
        <v>1.3338088370677541</v>
      </c>
      <c r="BF379" s="218">
        <v>3143.7350000000001</v>
      </c>
      <c r="BG379" s="17">
        <f t="shared" si="190"/>
        <v>6609386.7702347422</v>
      </c>
      <c r="BH379" s="129">
        <f t="shared" si="191"/>
        <v>2452487.2297652578</v>
      </c>
      <c r="BI379" s="219">
        <f t="shared" si="192"/>
        <v>1.3710612368472657</v>
      </c>
      <c r="BN379" s="241">
        <f t="shared" si="193"/>
        <v>196548.97000000067</v>
      </c>
      <c r="BO379" s="241">
        <f t="shared" si="194"/>
        <v>101506.4299999997</v>
      </c>
      <c r="BP379" s="241">
        <f t="shared" si="195"/>
        <v>176617.37000000104</v>
      </c>
      <c r="BQ379" s="241">
        <f t="shared" si="196"/>
        <v>136176.1099999994</v>
      </c>
      <c r="BR379" s="241">
        <f t="shared" si="197"/>
        <v>-22503.580000000075</v>
      </c>
    </row>
    <row r="380" spans="1:70" x14ac:dyDescent="0.25">
      <c r="A380" s="127">
        <v>123469303</v>
      </c>
      <c r="B380" t="s">
        <v>650</v>
      </c>
      <c r="C380" t="s">
        <v>94</v>
      </c>
      <c r="D380">
        <v>123469303</v>
      </c>
      <c r="E380" s="127">
        <f t="shared" si="173"/>
        <v>0</v>
      </c>
      <c r="F380" s="17">
        <v>2355197.0099999998</v>
      </c>
      <c r="H380" s="17">
        <f t="shared" si="165"/>
        <v>2355197.0099999998</v>
      </c>
      <c r="I380" s="128">
        <f t="shared" si="166"/>
        <v>4.249202446915651E-4</v>
      </c>
      <c r="J380" s="17">
        <v>2355197.0099999998</v>
      </c>
      <c r="K380" s="128">
        <f t="shared" si="167"/>
        <v>4.2494082547350092E-4</v>
      </c>
      <c r="L380" s="17">
        <v>2355197.0099999998</v>
      </c>
      <c r="M380" s="128">
        <f t="shared" si="168"/>
        <v>4.2494082547350092E-4</v>
      </c>
      <c r="N380" s="17">
        <v>2355197.0099999998</v>
      </c>
      <c r="O380" s="128">
        <f t="shared" si="169"/>
        <v>4.2387013657247085E-4</v>
      </c>
      <c r="P380" s="17">
        <v>2355197.0099999998</v>
      </c>
      <c r="Q380" s="128">
        <f t="shared" si="170"/>
        <v>4.2387013281315264E-4</v>
      </c>
      <c r="R380" s="217">
        <v>2355197.0099999998</v>
      </c>
      <c r="S380" s="128">
        <f t="shared" si="171"/>
        <v>4.2387013281315264E-4</v>
      </c>
      <c r="V380" s="17">
        <v>87445.21</v>
      </c>
      <c r="W380" s="17">
        <v>202280.5</v>
      </c>
      <c r="X380" s="17">
        <v>274867.19</v>
      </c>
      <c r="Y380" s="17">
        <v>356193.07</v>
      </c>
      <c r="Z380" s="17">
        <v>494070.01</v>
      </c>
      <c r="AA380" s="17">
        <v>529213.1</v>
      </c>
      <c r="AB380" s="17"/>
      <c r="AD380" s="17">
        <f t="shared" si="174"/>
        <v>87445.210000000428</v>
      </c>
      <c r="AE380" s="17">
        <v>2442642.2200000002</v>
      </c>
      <c r="AF380" s="17">
        <v>2557477.5099999998</v>
      </c>
      <c r="AG380" s="17">
        <v>2630064.2000000002</v>
      </c>
      <c r="AH380" s="17">
        <v>2711304.62</v>
      </c>
      <c r="AI380" s="17">
        <v>2849267.02</v>
      </c>
      <c r="AJ380" s="17">
        <f t="shared" si="172"/>
        <v>2884410</v>
      </c>
      <c r="AL380" s="18">
        <v>1676.98</v>
      </c>
      <c r="AM380" s="17">
        <f t="shared" si="175"/>
        <v>3267789.7550619817</v>
      </c>
      <c r="AN380" s="129">
        <f t="shared" si="176"/>
        <v>-825147.53506198153</v>
      </c>
      <c r="AO380" s="21">
        <f t="shared" si="177"/>
        <v>0.74749062916799236</v>
      </c>
      <c r="AP380" s="18">
        <v>1678.453</v>
      </c>
      <c r="AQ380" s="17">
        <f t="shared" si="178"/>
        <v>3383680.8452056078</v>
      </c>
      <c r="AR380" s="129">
        <f t="shared" si="179"/>
        <v>-826203.33520560805</v>
      </c>
      <c r="AS380" s="21">
        <f t="shared" si="180"/>
        <v>0.75582704959415159</v>
      </c>
      <c r="AT380" s="18">
        <v>1809.623</v>
      </c>
      <c r="AU380" s="17">
        <f t="shared" si="181"/>
        <v>3640312.863265804</v>
      </c>
      <c r="AV380" s="129">
        <f t="shared" si="182"/>
        <v>-1010248.6632658038</v>
      </c>
      <c r="AW380" s="21">
        <f t="shared" si="183"/>
        <v>0.72248301143009785</v>
      </c>
      <c r="AX380" s="18">
        <v>1947.2339999999999</v>
      </c>
      <c r="AY380" s="17">
        <f t="shared" si="184"/>
        <v>4029396.6489567193</v>
      </c>
      <c r="AZ380" s="129">
        <f t="shared" si="185"/>
        <v>-1318092.0289567192</v>
      </c>
      <c r="BA380" s="21">
        <f t="shared" si="186"/>
        <v>0.67288104304697927</v>
      </c>
      <c r="BB380" s="18">
        <v>2085.5039999999999</v>
      </c>
      <c r="BC380" s="17">
        <f t="shared" si="187"/>
        <v>4423346.2730344599</v>
      </c>
      <c r="BD380" s="129">
        <f t="shared" si="188"/>
        <v>-1574079.2530344599</v>
      </c>
      <c r="BE380" s="21">
        <f t="shared" si="189"/>
        <v>0.64414288281468279</v>
      </c>
      <c r="BF380" s="218">
        <v>2253.605</v>
      </c>
      <c r="BG380" s="17">
        <f t="shared" si="190"/>
        <v>4737977.9378143726</v>
      </c>
      <c r="BH380" s="129">
        <f t="shared" si="191"/>
        <v>-1853567.9378143726</v>
      </c>
      <c r="BI380" s="219">
        <f t="shared" si="192"/>
        <v>0.60878502134405832</v>
      </c>
      <c r="BN380" s="241">
        <f t="shared" si="193"/>
        <v>114835.28999999957</v>
      </c>
      <c r="BO380" s="241">
        <f t="shared" si="194"/>
        <v>72586.69000000041</v>
      </c>
      <c r="BP380" s="241">
        <f t="shared" si="195"/>
        <v>81240.419999999925</v>
      </c>
      <c r="BQ380" s="241">
        <f t="shared" si="196"/>
        <v>137962.39999999991</v>
      </c>
      <c r="BR380" s="241">
        <f t="shared" si="197"/>
        <v>35142.979999999981</v>
      </c>
    </row>
    <row r="381" spans="1:70" x14ac:dyDescent="0.25">
      <c r="A381" s="127">
        <v>116471803</v>
      </c>
      <c r="B381" t="s">
        <v>251</v>
      </c>
      <c r="C381" t="s">
        <v>252</v>
      </c>
      <c r="D381">
        <v>116471803</v>
      </c>
      <c r="E381" s="127">
        <f t="shared" si="173"/>
        <v>0</v>
      </c>
      <c r="F381" s="17">
        <v>6892905.04</v>
      </c>
      <c r="H381" s="17">
        <f t="shared" si="165"/>
        <v>6892905.04</v>
      </c>
      <c r="I381" s="128">
        <f t="shared" si="166"/>
        <v>1.2436050503615928E-3</v>
      </c>
      <c r="J381" s="17">
        <v>6892905.04</v>
      </c>
      <c r="K381" s="128">
        <f t="shared" si="167"/>
        <v>1.243665283698732E-3</v>
      </c>
      <c r="L381" s="17">
        <v>6892905.04</v>
      </c>
      <c r="M381" s="128">
        <f t="shared" si="168"/>
        <v>1.243665283698732E-3</v>
      </c>
      <c r="N381" s="17">
        <v>6892905.04</v>
      </c>
      <c r="O381" s="128">
        <f t="shared" si="169"/>
        <v>1.2405317212447859E-3</v>
      </c>
      <c r="P381" s="17">
        <v>6892905.04</v>
      </c>
      <c r="Q381" s="128">
        <f t="shared" si="170"/>
        <v>1.240531710242469E-3</v>
      </c>
      <c r="R381" s="217">
        <v>6892905.04</v>
      </c>
      <c r="S381" s="128">
        <f t="shared" si="171"/>
        <v>1.240531710242469E-3</v>
      </c>
      <c r="V381" s="17">
        <v>136596.31</v>
      </c>
      <c r="W381" s="17">
        <v>316339.64</v>
      </c>
      <c r="X381" s="17">
        <v>361549.2</v>
      </c>
      <c r="Y381" s="17">
        <v>461453.13</v>
      </c>
      <c r="Z381" s="17">
        <v>636686.22</v>
      </c>
      <c r="AA381" s="17">
        <v>643439.61</v>
      </c>
      <c r="AB381" s="17"/>
      <c r="AD381" s="17">
        <f t="shared" si="174"/>
        <v>136596.30999999959</v>
      </c>
      <c r="AE381" s="17">
        <v>7029501.3499999996</v>
      </c>
      <c r="AF381" s="17">
        <v>7209244.6799999997</v>
      </c>
      <c r="AG381" s="17">
        <v>7254454.2400000002</v>
      </c>
      <c r="AH381" s="17">
        <v>7354247.4400000004</v>
      </c>
      <c r="AI381" s="17">
        <v>7529591.2599999998</v>
      </c>
      <c r="AJ381" s="17">
        <f t="shared" si="172"/>
        <v>7536345</v>
      </c>
      <c r="AL381" s="18">
        <v>2619.5749999999998</v>
      </c>
      <c r="AM381" s="17">
        <f t="shared" si="175"/>
        <v>5104545.2823626343</v>
      </c>
      <c r="AN381" s="129">
        <f t="shared" si="176"/>
        <v>1924956.0676373653</v>
      </c>
      <c r="AO381" s="21">
        <f t="shared" si="177"/>
        <v>1.3771062770837839</v>
      </c>
      <c r="AP381" s="18">
        <v>2624.8760000000002</v>
      </c>
      <c r="AQ381" s="17">
        <f t="shared" si="178"/>
        <v>5291624.2767833928</v>
      </c>
      <c r="AR381" s="129">
        <f t="shared" si="179"/>
        <v>1917620.4032166069</v>
      </c>
      <c r="AS381" s="21">
        <f t="shared" si="180"/>
        <v>1.3623878610637614</v>
      </c>
      <c r="AT381" s="18">
        <v>2380.3049999999998</v>
      </c>
      <c r="AU381" s="17">
        <f t="shared" si="181"/>
        <v>4788320.5010081697</v>
      </c>
      <c r="AV381" s="129">
        <f t="shared" si="182"/>
        <v>2466133.7389918305</v>
      </c>
      <c r="AW381" s="21">
        <f t="shared" si="183"/>
        <v>1.515031050756229</v>
      </c>
      <c r="AX381" s="18">
        <v>2522.6689999999999</v>
      </c>
      <c r="AY381" s="17">
        <f t="shared" si="184"/>
        <v>5220139.9600802977</v>
      </c>
      <c r="AZ381" s="129">
        <f t="shared" si="185"/>
        <v>2134107.4799197027</v>
      </c>
      <c r="BA381" s="21">
        <f t="shared" si="186"/>
        <v>1.4088218891140374</v>
      </c>
      <c r="BB381" s="18">
        <v>2687.4969999999998</v>
      </c>
      <c r="BC381" s="17">
        <f t="shared" si="187"/>
        <v>5700171.2002188889</v>
      </c>
      <c r="BD381" s="129">
        <f t="shared" si="188"/>
        <v>1829420.0597811108</v>
      </c>
      <c r="BE381" s="21">
        <f t="shared" si="189"/>
        <v>1.3209412481700304</v>
      </c>
      <c r="BF381" s="218">
        <v>2740.0279999999998</v>
      </c>
      <c r="BG381" s="17">
        <f t="shared" si="190"/>
        <v>5760633.3909419086</v>
      </c>
      <c r="BH381" s="129">
        <f t="shared" si="191"/>
        <v>1775711.6090580914</v>
      </c>
      <c r="BI381" s="219">
        <f t="shared" si="192"/>
        <v>1.3082493692187116</v>
      </c>
      <c r="BN381" s="241">
        <f t="shared" si="193"/>
        <v>179743.33000000007</v>
      </c>
      <c r="BO381" s="241">
        <f t="shared" si="194"/>
        <v>45209.560000000522</v>
      </c>
      <c r="BP381" s="241">
        <f t="shared" si="195"/>
        <v>99793.200000000186</v>
      </c>
      <c r="BQ381" s="241">
        <f t="shared" si="196"/>
        <v>175343.81999999937</v>
      </c>
      <c r="BR381" s="241">
        <f t="shared" si="197"/>
        <v>6753.7400000002235</v>
      </c>
    </row>
    <row r="382" spans="1:70" x14ac:dyDescent="0.25">
      <c r="A382" s="127">
        <v>120480803</v>
      </c>
      <c r="B382" t="s">
        <v>128</v>
      </c>
      <c r="C382" t="s">
        <v>129</v>
      </c>
      <c r="D382">
        <v>120480803</v>
      </c>
      <c r="E382" s="127">
        <f t="shared" si="173"/>
        <v>0</v>
      </c>
      <c r="F382" s="17">
        <v>9045291.7300000004</v>
      </c>
      <c r="H382" s="17">
        <f t="shared" si="165"/>
        <v>9045291.7300000004</v>
      </c>
      <c r="I382" s="128">
        <f t="shared" si="166"/>
        <v>1.6319346359981116E-3</v>
      </c>
      <c r="J382" s="17">
        <v>9045291.7300000004</v>
      </c>
      <c r="K382" s="128">
        <f t="shared" si="167"/>
        <v>1.632013677868431E-3</v>
      </c>
      <c r="L382" s="17">
        <v>9045291.7300000004</v>
      </c>
      <c r="M382" s="128">
        <f t="shared" si="168"/>
        <v>1.632013677868431E-3</v>
      </c>
      <c r="N382" s="17">
        <v>9045291.7300000004</v>
      </c>
      <c r="O382" s="128">
        <f t="shared" si="169"/>
        <v>1.6279016254920186E-3</v>
      </c>
      <c r="P382" s="17">
        <v>9045291.7300000004</v>
      </c>
      <c r="Q382" s="128">
        <f t="shared" si="170"/>
        <v>1.6279016110541053E-3</v>
      </c>
      <c r="R382" s="217">
        <v>9045291.7300000004</v>
      </c>
      <c r="S382" s="128">
        <f t="shared" si="171"/>
        <v>1.6279016110541053E-3</v>
      </c>
      <c r="V382" s="17">
        <v>190968.79</v>
      </c>
      <c r="W382" s="17">
        <v>440922.25</v>
      </c>
      <c r="X382" s="17">
        <v>591059.78</v>
      </c>
      <c r="Y382" s="17">
        <v>693122.93</v>
      </c>
      <c r="Z382" s="17">
        <v>813757.68</v>
      </c>
      <c r="AA382" s="17">
        <v>916029.54</v>
      </c>
      <c r="AB382" s="17"/>
      <c r="AD382" s="17">
        <f t="shared" si="174"/>
        <v>190968.78999999911</v>
      </c>
      <c r="AE382" s="17">
        <v>9236260.5199999996</v>
      </c>
      <c r="AF382" s="17">
        <v>9486213.9800000004</v>
      </c>
      <c r="AG382" s="17">
        <v>9636351.5099999998</v>
      </c>
      <c r="AH382" s="17">
        <v>9738248.3499999996</v>
      </c>
      <c r="AI382" s="17">
        <v>9859049.4100000001</v>
      </c>
      <c r="AJ382" s="17">
        <f t="shared" si="172"/>
        <v>9961321</v>
      </c>
      <c r="AL382" s="18">
        <v>3662.3029999999999</v>
      </c>
      <c r="AM382" s="17">
        <f t="shared" si="175"/>
        <v>7136421.5574024497</v>
      </c>
      <c r="AN382" s="129">
        <f t="shared" si="176"/>
        <v>2099838.9625975499</v>
      </c>
      <c r="AO382" s="21">
        <f t="shared" si="177"/>
        <v>1.2942425620049638</v>
      </c>
      <c r="AP382" s="18">
        <v>3658.6190000000001</v>
      </c>
      <c r="AQ382" s="17">
        <f t="shared" si="178"/>
        <v>7375600.6454784833</v>
      </c>
      <c r="AR382" s="129">
        <f t="shared" si="179"/>
        <v>2110613.3345215172</v>
      </c>
      <c r="AS382" s="21">
        <f t="shared" si="180"/>
        <v>1.286161552932696</v>
      </c>
      <c r="AT382" s="18">
        <v>3891.317</v>
      </c>
      <c r="AU382" s="17">
        <f t="shared" si="181"/>
        <v>7827935.0616923515</v>
      </c>
      <c r="AV382" s="129">
        <f t="shared" si="182"/>
        <v>1808416.4483076483</v>
      </c>
      <c r="AW382" s="21">
        <f t="shared" si="183"/>
        <v>1.2310208802264488</v>
      </c>
      <c r="AX382" s="18">
        <v>3789.16</v>
      </c>
      <c r="AY382" s="17">
        <f t="shared" si="184"/>
        <v>7840880.2467298964</v>
      </c>
      <c r="AZ382" s="129">
        <f t="shared" si="185"/>
        <v>1897368.1032701032</v>
      </c>
      <c r="BA382" s="21">
        <f t="shared" si="186"/>
        <v>1.2419840685695227</v>
      </c>
      <c r="BB382" s="18">
        <v>3434.9279999999999</v>
      </c>
      <c r="BC382" s="17">
        <f t="shared" si="187"/>
        <v>7285469.5876592482</v>
      </c>
      <c r="BD382" s="129">
        <f t="shared" si="188"/>
        <v>2573579.822340752</v>
      </c>
      <c r="BE382" s="21">
        <f t="shared" si="189"/>
        <v>1.3532483104040545</v>
      </c>
      <c r="BF382" s="218">
        <v>3900.8270000000002</v>
      </c>
      <c r="BG382" s="17">
        <f t="shared" si="190"/>
        <v>8201096.5831326367</v>
      </c>
      <c r="BH382" s="129">
        <f t="shared" si="191"/>
        <v>1760224.4168673633</v>
      </c>
      <c r="BI382" s="219">
        <f t="shared" si="192"/>
        <v>1.2146328114812905</v>
      </c>
      <c r="BN382" s="241">
        <f t="shared" si="193"/>
        <v>249953.46000000089</v>
      </c>
      <c r="BO382" s="241">
        <f t="shared" si="194"/>
        <v>150137.52999999933</v>
      </c>
      <c r="BP382" s="241">
        <f t="shared" si="195"/>
        <v>101896.83999999985</v>
      </c>
      <c r="BQ382" s="241">
        <f t="shared" si="196"/>
        <v>120801.06000000052</v>
      </c>
      <c r="BR382" s="241">
        <f t="shared" si="197"/>
        <v>102271.58999999985</v>
      </c>
    </row>
    <row r="383" spans="1:70" x14ac:dyDescent="0.25">
      <c r="A383" s="127">
        <v>120481002</v>
      </c>
      <c r="B383" t="s">
        <v>148</v>
      </c>
      <c r="C383" t="s">
        <v>129</v>
      </c>
      <c r="D383">
        <v>120481002</v>
      </c>
      <c r="E383" s="127">
        <f t="shared" si="173"/>
        <v>0</v>
      </c>
      <c r="F383" s="17">
        <v>27927967.899999999</v>
      </c>
      <c r="H383" s="17">
        <f t="shared" si="165"/>
        <v>27927967.899999999</v>
      </c>
      <c r="I383" s="128">
        <f t="shared" si="166"/>
        <v>5.0387117949874504E-3</v>
      </c>
      <c r="J383" s="17">
        <v>27927977.329999998</v>
      </c>
      <c r="K383" s="128">
        <f t="shared" si="167"/>
        <v>5.0389575436899101E-3</v>
      </c>
      <c r="L383" s="17">
        <v>27927977.329999998</v>
      </c>
      <c r="M383" s="128">
        <f t="shared" si="168"/>
        <v>5.0389575436899101E-3</v>
      </c>
      <c r="N383" s="17">
        <v>27927977.329999998</v>
      </c>
      <c r="O383" s="128">
        <f t="shared" si="169"/>
        <v>5.0262612914322487E-3</v>
      </c>
      <c r="P383" s="17">
        <v>27927977.329999998</v>
      </c>
      <c r="Q383" s="128">
        <f t="shared" si="170"/>
        <v>5.0262612468541714E-3</v>
      </c>
      <c r="R383" s="217">
        <v>27927977.329999998</v>
      </c>
      <c r="S383" s="128">
        <f t="shared" si="171"/>
        <v>5.0262612468541714E-3</v>
      </c>
      <c r="V383" s="17">
        <v>1292389.52</v>
      </c>
      <c r="W383" s="17">
        <v>2986232.66</v>
      </c>
      <c r="X383" s="17">
        <v>3848641.94</v>
      </c>
      <c r="Y383" s="17">
        <v>4683299.75</v>
      </c>
      <c r="Z383" s="17">
        <v>6043921.8200000003</v>
      </c>
      <c r="AA383" s="17">
        <v>6015336.1200000001</v>
      </c>
      <c r="AB383" s="17"/>
      <c r="AD383" s="17">
        <f t="shared" si="174"/>
        <v>1292389.5200000033</v>
      </c>
      <c r="AE383" s="17">
        <v>29220357.420000002</v>
      </c>
      <c r="AF383" s="17">
        <v>30914209.989999998</v>
      </c>
      <c r="AG383" s="17">
        <v>31776619.27</v>
      </c>
      <c r="AH383" s="17">
        <v>32610102.140000001</v>
      </c>
      <c r="AI383" s="17">
        <v>33971899.149999999</v>
      </c>
      <c r="AJ383" s="17">
        <f t="shared" si="172"/>
        <v>33943313</v>
      </c>
      <c r="AL383" s="18">
        <v>24784.793000000001</v>
      </c>
      <c r="AM383" s="17">
        <f t="shared" si="175"/>
        <v>48296039.694410145</v>
      </c>
      <c r="AN383" s="129">
        <f t="shared" si="176"/>
        <v>-19075682.274410143</v>
      </c>
      <c r="AO383" s="21">
        <f t="shared" si="177"/>
        <v>0.6050259525395828</v>
      </c>
      <c r="AP383" s="18">
        <v>24778.717000000001</v>
      </c>
      <c r="AQ383" s="17">
        <f t="shared" si="178"/>
        <v>49952706.499181427</v>
      </c>
      <c r="AR383" s="129">
        <f t="shared" si="179"/>
        <v>-19038496.509181429</v>
      </c>
      <c r="AS383" s="21">
        <f t="shared" si="180"/>
        <v>0.61886956997027953</v>
      </c>
      <c r="AT383" s="18">
        <v>25338.022000000001</v>
      </c>
      <c r="AU383" s="17">
        <f t="shared" si="181"/>
        <v>50971018.502921291</v>
      </c>
      <c r="AV383" s="129">
        <f t="shared" si="182"/>
        <v>-19194399.232921291</v>
      </c>
      <c r="AW383" s="21">
        <f t="shared" si="183"/>
        <v>0.62342523660143834</v>
      </c>
      <c r="AX383" s="18">
        <v>25602.352999999999</v>
      </c>
      <c r="AY383" s="17">
        <f t="shared" si="184"/>
        <v>52978756.217078693</v>
      </c>
      <c r="AZ383" s="129">
        <f t="shared" si="185"/>
        <v>-20368654.077078693</v>
      </c>
      <c r="BA383" s="21">
        <f t="shared" si="186"/>
        <v>0.61553166719092445</v>
      </c>
      <c r="BB383" s="18">
        <v>25511.815999999999</v>
      </c>
      <c r="BC383" s="17">
        <f t="shared" si="187"/>
        <v>54110467.408329546</v>
      </c>
      <c r="BD383" s="129">
        <f t="shared" si="188"/>
        <v>-20138568.258329548</v>
      </c>
      <c r="BE383" s="21">
        <f t="shared" si="189"/>
        <v>0.62782490666067503</v>
      </c>
      <c r="BF383" s="218">
        <v>25615.752</v>
      </c>
      <c r="BG383" s="17">
        <f t="shared" si="190"/>
        <v>53854543.203677833</v>
      </c>
      <c r="BH383" s="129">
        <f t="shared" si="191"/>
        <v>-19911230.203677833</v>
      </c>
      <c r="BI383" s="219">
        <f t="shared" si="192"/>
        <v>0.63027761412117866</v>
      </c>
      <c r="BN383" s="241">
        <f t="shared" si="193"/>
        <v>1693852.5699999966</v>
      </c>
      <c r="BO383" s="241">
        <f t="shared" si="194"/>
        <v>862409.28000000119</v>
      </c>
      <c r="BP383" s="241">
        <f t="shared" si="195"/>
        <v>833482.87000000104</v>
      </c>
      <c r="BQ383" s="241">
        <f t="shared" si="196"/>
        <v>1361797.0099999979</v>
      </c>
      <c r="BR383" s="241">
        <f t="shared" si="197"/>
        <v>-28586.14999999851</v>
      </c>
    </row>
    <row r="384" spans="1:70" x14ac:dyDescent="0.25">
      <c r="A384" s="127">
        <v>120483302</v>
      </c>
      <c r="B384" t="s">
        <v>274</v>
      </c>
      <c r="C384" t="s">
        <v>129</v>
      </c>
      <c r="D384">
        <v>120483302</v>
      </c>
      <c r="E384" s="127">
        <f t="shared" si="173"/>
        <v>0</v>
      </c>
      <c r="F384" s="17">
        <v>19004940.91</v>
      </c>
      <c r="H384" s="17">
        <f t="shared" si="165"/>
        <v>19004940.91</v>
      </c>
      <c r="I384" s="128">
        <f t="shared" si="166"/>
        <v>3.4288359349717145E-3</v>
      </c>
      <c r="J384" s="17">
        <v>19004947.75</v>
      </c>
      <c r="K384" s="128">
        <f t="shared" si="167"/>
        <v>3.4290032429031298E-3</v>
      </c>
      <c r="L384" s="17">
        <v>19004947.75</v>
      </c>
      <c r="M384" s="128">
        <f t="shared" si="168"/>
        <v>3.4290032429031298E-3</v>
      </c>
      <c r="N384" s="17">
        <v>19004947.75</v>
      </c>
      <c r="O384" s="128">
        <f t="shared" si="169"/>
        <v>3.4203634618002396E-3</v>
      </c>
      <c r="P384" s="17">
        <v>19004947.75</v>
      </c>
      <c r="Q384" s="128">
        <f t="shared" si="170"/>
        <v>3.4203634314649233E-3</v>
      </c>
      <c r="R384" s="217">
        <v>19004947.75</v>
      </c>
      <c r="S384" s="128">
        <f t="shared" si="171"/>
        <v>3.4203634314649233E-3</v>
      </c>
      <c r="V384" s="17">
        <v>629087.13</v>
      </c>
      <c r="W384" s="17">
        <v>1452877.53</v>
      </c>
      <c r="X384" s="17">
        <v>1856839.78</v>
      </c>
      <c r="Y384" s="17">
        <v>2246914.1800000002</v>
      </c>
      <c r="Z384" s="17">
        <v>3037234.29</v>
      </c>
      <c r="AA384" s="17">
        <v>3101099.7</v>
      </c>
      <c r="AB384" s="17"/>
      <c r="AD384" s="17">
        <f t="shared" si="174"/>
        <v>629087.12999999896</v>
      </c>
      <c r="AE384" s="17">
        <v>19634028.039999999</v>
      </c>
      <c r="AF384" s="17">
        <v>20457825.280000001</v>
      </c>
      <c r="AG384" s="17">
        <v>20861787.530000001</v>
      </c>
      <c r="AH384" s="17">
        <v>21251322.789999999</v>
      </c>
      <c r="AI384" s="17">
        <v>22042182.039999999</v>
      </c>
      <c r="AJ384" s="17">
        <f t="shared" si="172"/>
        <v>22106047</v>
      </c>
      <c r="AL384" s="18">
        <v>12064.315000000001</v>
      </c>
      <c r="AM384" s="17">
        <f t="shared" si="175"/>
        <v>23508715.04659602</v>
      </c>
      <c r="AN384" s="129">
        <f t="shared" si="176"/>
        <v>-3874687.0065960214</v>
      </c>
      <c r="AO384" s="21">
        <f t="shared" si="177"/>
        <v>0.83518082553997086</v>
      </c>
      <c r="AP384" s="18">
        <v>12055.471</v>
      </c>
      <c r="AQ384" s="17">
        <f t="shared" si="178"/>
        <v>24303252.043775842</v>
      </c>
      <c r="AR384" s="129">
        <f t="shared" si="179"/>
        <v>-3845426.7637758404</v>
      </c>
      <c r="AS384" s="21">
        <f t="shared" si="180"/>
        <v>0.84177316036350491</v>
      </c>
      <c r="AT384" s="18">
        <v>12224.74</v>
      </c>
      <c r="AU384" s="17">
        <f t="shared" si="181"/>
        <v>24591795.236952666</v>
      </c>
      <c r="AV384" s="129">
        <f t="shared" si="182"/>
        <v>-3730007.706952665</v>
      </c>
      <c r="AW384" s="21">
        <f t="shared" si="183"/>
        <v>0.84832308210879215</v>
      </c>
      <c r="AX384" s="18">
        <v>12283.415999999999</v>
      </c>
      <c r="AY384" s="17">
        <f t="shared" si="184"/>
        <v>25417980.205841389</v>
      </c>
      <c r="AZ384" s="129">
        <f t="shared" si="185"/>
        <v>-4166657.4158413894</v>
      </c>
      <c r="BA384" s="21">
        <f t="shared" si="186"/>
        <v>0.83607440944958178</v>
      </c>
      <c r="BB384" s="18">
        <v>12820.378000000001</v>
      </c>
      <c r="BC384" s="17">
        <f t="shared" si="187"/>
        <v>27191974.335792691</v>
      </c>
      <c r="BD384" s="129">
        <f t="shared" si="188"/>
        <v>-5149792.2957926914</v>
      </c>
      <c r="BE384" s="21">
        <f t="shared" si="189"/>
        <v>0.81061352029102063</v>
      </c>
      <c r="BF384" s="218">
        <v>13205.745999999999</v>
      </c>
      <c r="BG384" s="17">
        <f t="shared" si="190"/>
        <v>27763753.275476579</v>
      </c>
      <c r="BH384" s="129">
        <f t="shared" si="191"/>
        <v>-5657706.2754765786</v>
      </c>
      <c r="BI384" s="219">
        <f t="shared" si="192"/>
        <v>0.79621968905501084</v>
      </c>
      <c r="BN384" s="241">
        <f t="shared" si="193"/>
        <v>823797.24000000209</v>
      </c>
      <c r="BO384" s="241">
        <f t="shared" si="194"/>
        <v>403962.25</v>
      </c>
      <c r="BP384" s="241">
        <f t="shared" si="195"/>
        <v>389535.25999999791</v>
      </c>
      <c r="BQ384" s="241">
        <f t="shared" si="196"/>
        <v>790859.25</v>
      </c>
      <c r="BR384" s="241">
        <f t="shared" si="197"/>
        <v>63864.960000000894</v>
      </c>
    </row>
    <row r="385" spans="1:70" x14ac:dyDescent="0.25">
      <c r="A385" s="127">
        <v>120484803</v>
      </c>
      <c r="B385" t="s">
        <v>429</v>
      </c>
      <c r="C385" t="s">
        <v>129</v>
      </c>
      <c r="D385">
        <v>120484803</v>
      </c>
      <c r="E385" s="127">
        <f t="shared" si="173"/>
        <v>0</v>
      </c>
      <c r="F385" s="17">
        <v>8314849.7699999996</v>
      </c>
      <c r="H385" s="17">
        <f t="shared" si="165"/>
        <v>8314849.7699999996</v>
      </c>
      <c r="I385" s="128">
        <f t="shared" si="166"/>
        <v>1.5001496621473733E-3</v>
      </c>
      <c r="J385" s="17">
        <v>8314855.8300000001</v>
      </c>
      <c r="K385" s="128">
        <f t="shared" si="167"/>
        <v>1.5002234144706867E-3</v>
      </c>
      <c r="L385" s="17">
        <v>8314855.8300000001</v>
      </c>
      <c r="M385" s="128">
        <f t="shared" si="168"/>
        <v>1.5002234144706867E-3</v>
      </c>
      <c r="N385" s="17">
        <v>8314855.8300000001</v>
      </c>
      <c r="O385" s="128">
        <f t="shared" si="169"/>
        <v>1.4964434233221561E-3</v>
      </c>
      <c r="P385" s="17">
        <v>8314855.8300000001</v>
      </c>
      <c r="Q385" s="128">
        <f t="shared" si="170"/>
        <v>1.4964434100501499E-3</v>
      </c>
      <c r="R385" s="217">
        <v>8314855.8300000001</v>
      </c>
      <c r="S385" s="128">
        <f t="shared" si="171"/>
        <v>1.4964434100501499E-3</v>
      </c>
      <c r="V385" s="17">
        <v>215481.38</v>
      </c>
      <c r="W385" s="17">
        <v>502414.23</v>
      </c>
      <c r="X385" s="17">
        <v>625098.31999999995</v>
      </c>
      <c r="Y385" s="17">
        <v>763802.94</v>
      </c>
      <c r="Z385" s="17">
        <v>1187055.23</v>
      </c>
      <c r="AA385" s="17">
        <v>1256712.3</v>
      </c>
      <c r="AB385" s="17"/>
      <c r="AD385" s="17">
        <f t="shared" si="174"/>
        <v>215481.38000000082</v>
      </c>
      <c r="AE385" s="17">
        <v>8530331.1500000004</v>
      </c>
      <c r="AF385" s="17">
        <v>8817270.0600000005</v>
      </c>
      <c r="AG385" s="17">
        <v>8939954.1500000004</v>
      </c>
      <c r="AH385" s="17">
        <v>9078475.5</v>
      </c>
      <c r="AI385" s="17">
        <v>9501911.0600000005</v>
      </c>
      <c r="AJ385" s="17">
        <f t="shared" si="172"/>
        <v>9571568</v>
      </c>
      <c r="AL385" s="18">
        <v>4132.393</v>
      </c>
      <c r="AM385" s="17">
        <f t="shared" si="175"/>
        <v>8052446.3674521148</v>
      </c>
      <c r="AN385" s="129">
        <f t="shared" si="176"/>
        <v>477884.78254788555</v>
      </c>
      <c r="AO385" s="21">
        <f t="shared" si="177"/>
        <v>1.0593465340519981</v>
      </c>
      <c r="AP385" s="18">
        <v>4168.8580000000002</v>
      </c>
      <c r="AQ385" s="17">
        <f t="shared" si="178"/>
        <v>8404218.0275421236</v>
      </c>
      <c r="AR385" s="129">
        <f t="shared" si="179"/>
        <v>413052.03245787695</v>
      </c>
      <c r="AS385" s="21">
        <f t="shared" si="180"/>
        <v>1.0491481814374914</v>
      </c>
      <c r="AT385" s="18">
        <v>4115.4139999999998</v>
      </c>
      <c r="AU385" s="17">
        <f t="shared" si="181"/>
        <v>8278737.9038972054</v>
      </c>
      <c r="AV385" s="129">
        <f t="shared" si="182"/>
        <v>661216.246102795</v>
      </c>
      <c r="AW385" s="21">
        <f t="shared" si="183"/>
        <v>1.0798692087826005</v>
      </c>
      <c r="AX385" s="18">
        <v>4175.5529999999999</v>
      </c>
      <c r="AY385" s="17">
        <f t="shared" si="184"/>
        <v>8640440.3711835239</v>
      </c>
      <c r="AZ385" s="129">
        <f t="shared" si="185"/>
        <v>438035.12881647609</v>
      </c>
      <c r="BA385" s="21">
        <f t="shared" si="186"/>
        <v>1.0506959263647433</v>
      </c>
      <c r="BB385" s="18">
        <v>5010.643</v>
      </c>
      <c r="BC385" s="17">
        <f t="shared" si="187"/>
        <v>10627555.276593192</v>
      </c>
      <c r="BD385" s="129">
        <f t="shared" si="188"/>
        <v>-1125644.216593191</v>
      </c>
      <c r="BE385" s="21">
        <f t="shared" si="189"/>
        <v>0.89408248771263676</v>
      </c>
      <c r="BF385" s="218">
        <v>5351.5929999999998</v>
      </c>
      <c r="BG385" s="17">
        <f t="shared" si="190"/>
        <v>11251186.239896446</v>
      </c>
      <c r="BH385" s="129">
        <f t="shared" si="191"/>
        <v>-1679618.2398964465</v>
      </c>
      <c r="BI385" s="219">
        <f t="shared" si="192"/>
        <v>0.85071634189641632</v>
      </c>
      <c r="BN385" s="241">
        <f t="shared" si="193"/>
        <v>286938.91000000015</v>
      </c>
      <c r="BO385" s="241">
        <f t="shared" si="194"/>
        <v>122684.08999999985</v>
      </c>
      <c r="BP385" s="241">
        <f t="shared" si="195"/>
        <v>138521.34999999963</v>
      </c>
      <c r="BQ385" s="241">
        <f t="shared" si="196"/>
        <v>423435.56000000052</v>
      </c>
      <c r="BR385" s="241">
        <f t="shared" si="197"/>
        <v>69656.939999999478</v>
      </c>
    </row>
    <row r="386" spans="1:70" x14ac:dyDescent="0.25">
      <c r="A386" s="127">
        <v>120484903</v>
      </c>
      <c r="B386" t="s">
        <v>446</v>
      </c>
      <c r="C386" t="s">
        <v>129</v>
      </c>
      <c r="D386">
        <v>120484903</v>
      </c>
      <c r="E386" s="127">
        <f t="shared" si="173"/>
        <v>0</v>
      </c>
      <c r="F386" s="17">
        <v>12915363.75</v>
      </c>
      <c r="H386" s="17">
        <f t="shared" ref="H386:H449" si="198">F386+G386</f>
        <v>12915363.75</v>
      </c>
      <c r="I386" s="128">
        <f t="shared" ref="I386:I449" si="199">H386/H$503</f>
        <v>2.3301657999856965E-3</v>
      </c>
      <c r="J386" s="17">
        <v>12917959.25</v>
      </c>
      <c r="K386" s="128">
        <f t="shared" ref="K386:K449" si="200">J386/J$503</f>
        <v>2.330746958246201E-3</v>
      </c>
      <c r="L386" s="17">
        <v>12917959.25</v>
      </c>
      <c r="M386" s="128">
        <f t="shared" ref="M386:M449" si="201">L386/L$503</f>
        <v>2.330746958246201E-3</v>
      </c>
      <c r="N386" s="17">
        <v>12917959.25</v>
      </c>
      <c r="O386" s="128">
        <f t="shared" ref="O386:O449" si="202">N386/N$503</f>
        <v>2.3248743643467492E-3</v>
      </c>
      <c r="P386" s="17">
        <v>12917959.25</v>
      </c>
      <c r="Q386" s="128">
        <f t="shared" ref="Q386:Q449" si="203">P386/P$503</f>
        <v>2.3248743437273615E-3</v>
      </c>
      <c r="R386" s="217">
        <v>12917959.25</v>
      </c>
      <c r="S386" s="128">
        <f t="shared" ref="S386:S449" si="204">R386/R$503</f>
        <v>2.3248743437273615E-3</v>
      </c>
      <c r="V386" s="17">
        <v>302816.03999999998</v>
      </c>
      <c r="W386" s="17">
        <v>700257.08</v>
      </c>
      <c r="X386" s="17">
        <v>947754.37</v>
      </c>
      <c r="Y386" s="17">
        <v>1048348.35</v>
      </c>
      <c r="Z386" s="17">
        <v>1384117.12</v>
      </c>
      <c r="AA386" s="17">
        <v>1581962.77</v>
      </c>
      <c r="AB386" s="17"/>
      <c r="AD386" s="17">
        <f t="shared" si="174"/>
        <v>302816.03999999911</v>
      </c>
      <c r="AE386" s="17">
        <v>13218179.789999999</v>
      </c>
      <c r="AF386" s="17">
        <v>13618216.33</v>
      </c>
      <c r="AG386" s="17">
        <v>13865713.619999999</v>
      </c>
      <c r="AH386" s="17">
        <v>13966121.52</v>
      </c>
      <c r="AI386" s="17">
        <v>14302076.369999999</v>
      </c>
      <c r="AJ386" s="17">
        <f t="shared" ref="AJ386:AJ449" si="205">ROUND(AA386+R386,0)</f>
        <v>14499922</v>
      </c>
      <c r="AL386" s="18">
        <v>5807.2529999999997</v>
      </c>
      <c r="AM386" s="17">
        <f t="shared" si="175"/>
        <v>11316105.056979187</v>
      </c>
      <c r="AN386" s="129">
        <f t="shared" si="176"/>
        <v>1902074.7330208123</v>
      </c>
      <c r="AO386" s="21">
        <f t="shared" si="177"/>
        <v>1.1680856375443167</v>
      </c>
      <c r="AP386" s="18">
        <v>5810.4889999999996</v>
      </c>
      <c r="AQ386" s="17">
        <f t="shared" si="178"/>
        <v>11713667.484628933</v>
      </c>
      <c r="AR386" s="129">
        <f t="shared" si="179"/>
        <v>1904548.8453710675</v>
      </c>
      <c r="AS386" s="21">
        <f t="shared" si="180"/>
        <v>1.1625920189274863</v>
      </c>
      <c r="AT386" s="18">
        <v>6239.6610000000001</v>
      </c>
      <c r="AU386" s="17">
        <f t="shared" si="181"/>
        <v>12551961.486297404</v>
      </c>
      <c r="AV386" s="129">
        <f t="shared" si="182"/>
        <v>1313752.1337025948</v>
      </c>
      <c r="AW386" s="21">
        <f t="shared" si="183"/>
        <v>1.1046650864199017</v>
      </c>
      <c r="AX386" s="18">
        <v>5731.4620000000004</v>
      </c>
      <c r="AY386" s="17">
        <f t="shared" si="184"/>
        <v>11860071.145236155</v>
      </c>
      <c r="AZ386" s="129">
        <f t="shared" si="185"/>
        <v>2106050.3747638445</v>
      </c>
      <c r="BA386" s="21">
        <f t="shared" si="186"/>
        <v>1.1775748516997542</v>
      </c>
      <c r="BB386" s="18">
        <v>5842.4549999999999</v>
      </c>
      <c r="BC386" s="17">
        <f t="shared" si="187"/>
        <v>12391825.45304231</v>
      </c>
      <c r="BD386" s="129">
        <f t="shared" si="188"/>
        <v>1910250.9169576894</v>
      </c>
      <c r="BE386" s="21">
        <f t="shared" si="189"/>
        <v>1.1541541175024141</v>
      </c>
      <c r="BF386" s="218">
        <v>6736.6419999999998</v>
      </c>
      <c r="BG386" s="17">
        <f t="shared" si="190"/>
        <v>14163112.511266921</v>
      </c>
      <c r="BH386" s="129">
        <f t="shared" si="191"/>
        <v>336809.48873307928</v>
      </c>
      <c r="BI386" s="219">
        <f t="shared" si="192"/>
        <v>1.023780753592485</v>
      </c>
      <c r="BN386" s="241">
        <f t="shared" si="193"/>
        <v>400036.54000000097</v>
      </c>
      <c r="BO386" s="241">
        <f t="shared" si="194"/>
        <v>247497.28999999911</v>
      </c>
      <c r="BP386" s="241">
        <f t="shared" si="195"/>
        <v>100407.90000000037</v>
      </c>
      <c r="BQ386" s="241">
        <f t="shared" si="196"/>
        <v>335954.84999999963</v>
      </c>
      <c r="BR386" s="241">
        <f t="shared" si="197"/>
        <v>197845.63000000082</v>
      </c>
    </row>
    <row r="387" spans="1:70" x14ac:dyDescent="0.25">
      <c r="A387" s="127">
        <v>120485603</v>
      </c>
      <c r="B387" t="s">
        <v>475</v>
      </c>
      <c r="C387" t="s">
        <v>129</v>
      </c>
      <c r="D387">
        <v>120485603</v>
      </c>
      <c r="E387" s="127">
        <f t="shared" ref="E387:E450" si="206">D387-A387</f>
        <v>0</v>
      </c>
      <c r="F387" s="17">
        <v>4544075.8499999996</v>
      </c>
      <c r="H387" s="17">
        <f t="shared" si="198"/>
        <v>4544075.8499999996</v>
      </c>
      <c r="I387" s="128">
        <f t="shared" si="199"/>
        <v>8.1983367585840793E-4</v>
      </c>
      <c r="J387" s="17">
        <v>4544075.8499999996</v>
      </c>
      <c r="K387" s="128">
        <f t="shared" si="200"/>
        <v>8.198733840585168E-4</v>
      </c>
      <c r="L387" s="17">
        <v>4544075.8499999996</v>
      </c>
      <c r="M387" s="128">
        <f t="shared" si="201"/>
        <v>8.198733840585168E-4</v>
      </c>
      <c r="N387" s="17">
        <v>4544075.8499999996</v>
      </c>
      <c r="O387" s="128">
        <f t="shared" si="202"/>
        <v>8.1780761565044895E-4</v>
      </c>
      <c r="P387" s="17">
        <v>4544075.8499999996</v>
      </c>
      <c r="Q387" s="128">
        <f t="shared" si="203"/>
        <v>8.1780760839728626E-4</v>
      </c>
      <c r="R387" s="217">
        <v>4544075.8499999996</v>
      </c>
      <c r="S387" s="128">
        <f t="shared" si="204"/>
        <v>8.1780760839728626E-4</v>
      </c>
      <c r="V387" s="17">
        <v>114558.6</v>
      </c>
      <c r="W387" s="17">
        <v>265171.55</v>
      </c>
      <c r="X387" s="17">
        <v>326870.44</v>
      </c>
      <c r="Y387" s="17">
        <v>393085.26</v>
      </c>
      <c r="Z387" s="17">
        <v>523180.87</v>
      </c>
      <c r="AA387" s="17">
        <v>546004.81999999995</v>
      </c>
      <c r="AB387" s="17"/>
      <c r="AD387" s="17">
        <f t="shared" ref="AD387:AD450" si="207">AE387-F387</f>
        <v>114558.60000000056</v>
      </c>
      <c r="AE387" s="17">
        <v>4658634.45</v>
      </c>
      <c r="AF387" s="17">
        <v>4809247.4000000004</v>
      </c>
      <c r="AG387" s="17">
        <v>4870946.29</v>
      </c>
      <c r="AH387" s="17">
        <v>4937066.8</v>
      </c>
      <c r="AI387" s="17">
        <v>5067256.72</v>
      </c>
      <c r="AJ387" s="17">
        <f t="shared" si="205"/>
        <v>5090081</v>
      </c>
      <c r="AL387" s="18">
        <v>2196.9470000000001</v>
      </c>
      <c r="AM387" s="17">
        <f t="shared" ref="AM387:AM450" si="208">AL387/$AL$503*$AE$503</f>
        <v>4281005.676283651</v>
      </c>
      <c r="AN387" s="129">
        <f t="shared" ref="AN387:AN450" si="209">AE387-AM387</f>
        <v>377628.77371634915</v>
      </c>
      <c r="AO387" s="21">
        <f t="shared" ref="AO387:AO450" si="210">AE387/AM387</f>
        <v>1.0882102950267913</v>
      </c>
      <c r="AP387" s="18">
        <v>2200.3009999999999</v>
      </c>
      <c r="AQ387" s="17">
        <f t="shared" ref="AQ387:AQ450" si="211">AP387/AP$503*AF$503</f>
        <v>4435701.4151642881</v>
      </c>
      <c r="AR387" s="129">
        <f t="shared" ref="AR387:AR450" si="212">AF387-AQ387</f>
        <v>373545.98483571224</v>
      </c>
      <c r="AS387" s="21">
        <f t="shared" ref="AS387:AS450" si="213">AF387/AQ387</f>
        <v>1.0842135098540839</v>
      </c>
      <c r="AT387" s="18">
        <v>2151.9929999999999</v>
      </c>
      <c r="AU387" s="17">
        <f t="shared" ref="AU387:AU450" si="214">AT387/AT$503*AG$503</f>
        <v>4329038.5895614531</v>
      </c>
      <c r="AV387" s="129">
        <f t="shared" ref="AV387:AV450" si="215">AG387-AU387</f>
        <v>541907.70043854695</v>
      </c>
      <c r="AW387" s="21">
        <f t="shared" ref="AW387:AW450" si="216">AG387/AU387</f>
        <v>1.1251796881056317</v>
      </c>
      <c r="AX387" s="18">
        <v>2148.9160000000002</v>
      </c>
      <c r="AY387" s="17">
        <f t="shared" ref="AY387:AY450" si="217">AX387/AX$503*AH$503</f>
        <v>4446735.6924177976</v>
      </c>
      <c r="AZ387" s="129">
        <f t="shared" ref="AZ387:AZ450" si="218">AH387-AY387</f>
        <v>490331.10758220218</v>
      </c>
      <c r="BA387" s="21">
        <f t="shared" ref="BA387:BA450" si="219">AH387/AY387</f>
        <v>1.1102676528353763</v>
      </c>
      <c r="BB387" s="18">
        <v>2208.3829999999998</v>
      </c>
      <c r="BC387" s="17">
        <f t="shared" ref="BC387:BC450" si="220">BB387/BB$503*AI$503</f>
        <v>4683972.1777002877</v>
      </c>
      <c r="BD387" s="129">
        <f t="shared" ref="BD387:BD450" si="221">AI387-BC387</f>
        <v>383284.54229971208</v>
      </c>
      <c r="BE387" s="21">
        <f t="shared" ref="BE387:BE450" si="222">AI387/BC387</f>
        <v>1.0818289536655392</v>
      </c>
      <c r="BF387" s="218">
        <v>2325.1109999999999</v>
      </c>
      <c r="BG387" s="17">
        <f t="shared" ref="BG387:BG450" si="223">BF387/BF$503*AJ$503</f>
        <v>4888312.1136887399</v>
      </c>
      <c r="BH387" s="129">
        <f t="shared" ref="BH387:BH450" si="224">AJ387-BG387</f>
        <v>201768.88631126005</v>
      </c>
      <c r="BI387" s="219">
        <f t="shared" ref="BI387:BI450" si="225">AJ387/BG387</f>
        <v>1.0412757781456399</v>
      </c>
      <c r="BN387" s="241">
        <f t="shared" ref="BN387:BN450" si="226">AF387-AE387</f>
        <v>150612.95000000019</v>
      </c>
      <c r="BO387" s="241">
        <f t="shared" ref="BO387:BO450" si="227">AG387-AF387</f>
        <v>61698.889999999665</v>
      </c>
      <c r="BP387" s="241">
        <f t="shared" ref="BP387:BP450" si="228">AH387-AG387</f>
        <v>66120.509999999776</v>
      </c>
      <c r="BQ387" s="241">
        <f t="shared" ref="BQ387:BQ450" si="229">AI387-AH387</f>
        <v>130189.91999999993</v>
      </c>
      <c r="BR387" s="241">
        <f t="shared" ref="BR387:BR450" si="230">AJ387-AI387</f>
        <v>22824.280000000261</v>
      </c>
    </row>
    <row r="388" spans="1:70" x14ac:dyDescent="0.25">
      <c r="A388" s="127">
        <v>120486003</v>
      </c>
      <c r="B388" t="s">
        <v>528</v>
      </c>
      <c r="C388" t="s">
        <v>129</v>
      </c>
      <c r="D388">
        <v>120486003</v>
      </c>
      <c r="E388" s="127">
        <f t="shared" si="206"/>
        <v>0</v>
      </c>
      <c r="F388" s="17">
        <v>2838289.55</v>
      </c>
      <c r="H388" s="17">
        <f t="shared" si="198"/>
        <v>2838289.55</v>
      </c>
      <c r="I388" s="128">
        <f t="shared" si="199"/>
        <v>5.1207889827081267E-4</v>
      </c>
      <c r="J388" s="17">
        <v>2838285.31</v>
      </c>
      <c r="K388" s="128">
        <f t="shared" si="200"/>
        <v>5.1210293552500378E-4</v>
      </c>
      <c r="L388" s="17">
        <v>2838285.31</v>
      </c>
      <c r="M388" s="128">
        <f t="shared" si="201"/>
        <v>5.1210293552500378E-4</v>
      </c>
      <c r="N388" s="17">
        <v>2838285.31</v>
      </c>
      <c r="O388" s="128">
        <f t="shared" si="202"/>
        <v>5.1081263133114202E-4</v>
      </c>
      <c r="P388" s="17">
        <v>2838285.31</v>
      </c>
      <c r="Q388" s="128">
        <f t="shared" si="203"/>
        <v>5.1081262680072789E-4</v>
      </c>
      <c r="R388" s="217">
        <v>2838285.31</v>
      </c>
      <c r="S388" s="128">
        <f t="shared" si="204"/>
        <v>5.1081262680072789E-4</v>
      </c>
      <c r="V388" s="17">
        <v>114329.53</v>
      </c>
      <c r="W388" s="17">
        <v>264232.24</v>
      </c>
      <c r="X388" s="17">
        <v>339155.16</v>
      </c>
      <c r="Y388" s="17">
        <v>381092.86</v>
      </c>
      <c r="Z388" s="17">
        <v>552135.62</v>
      </c>
      <c r="AA388" s="17">
        <v>517960.3</v>
      </c>
      <c r="AB388" s="17"/>
      <c r="AD388" s="17">
        <f t="shared" si="207"/>
        <v>114329.53000000026</v>
      </c>
      <c r="AE388" s="17">
        <v>2952619.08</v>
      </c>
      <c r="AF388" s="17">
        <v>3102517.55</v>
      </c>
      <c r="AG388" s="17">
        <v>3177440.47</v>
      </c>
      <c r="AH388" s="17">
        <v>3219269.35</v>
      </c>
      <c r="AI388" s="17">
        <v>3390420.93</v>
      </c>
      <c r="AJ388" s="17">
        <f t="shared" si="205"/>
        <v>3356246</v>
      </c>
      <c r="AL388" s="18">
        <v>2192.5540000000001</v>
      </c>
      <c r="AM388" s="17">
        <f t="shared" si="208"/>
        <v>4272445.4069936248</v>
      </c>
      <c r="AN388" s="129">
        <f t="shared" si="209"/>
        <v>-1319826.3269936247</v>
      </c>
      <c r="AO388" s="21">
        <f t="shared" si="210"/>
        <v>0.69108409791891479</v>
      </c>
      <c r="AP388" s="18">
        <v>2192.5070000000001</v>
      </c>
      <c r="AQ388" s="17">
        <f t="shared" si="211"/>
        <v>4419989.0845196219</v>
      </c>
      <c r="AR388" s="129">
        <f t="shared" si="212"/>
        <v>-1317471.5345196221</v>
      </c>
      <c r="AS388" s="21">
        <f t="shared" si="213"/>
        <v>0.701928780970551</v>
      </c>
      <c r="AT388" s="18">
        <v>2232.8710000000001</v>
      </c>
      <c r="AU388" s="17">
        <f t="shared" si="214"/>
        <v>4491736.1369264089</v>
      </c>
      <c r="AV388" s="129">
        <f t="shared" si="215"/>
        <v>-1314295.6669264087</v>
      </c>
      <c r="AW388" s="21">
        <f t="shared" si="216"/>
        <v>0.70739695590717611</v>
      </c>
      <c r="AX388" s="18">
        <v>2083.261</v>
      </c>
      <c r="AY388" s="17">
        <f t="shared" si="217"/>
        <v>4310876.2954540774</v>
      </c>
      <c r="AZ388" s="129">
        <f t="shared" si="218"/>
        <v>-1091606.9454540773</v>
      </c>
      <c r="BA388" s="21">
        <f t="shared" si="219"/>
        <v>0.74677841101466935</v>
      </c>
      <c r="BB388" s="18">
        <v>2330.6030000000001</v>
      </c>
      <c r="BC388" s="17">
        <f t="shared" si="220"/>
        <v>4943200.3458027095</v>
      </c>
      <c r="BD388" s="129">
        <f t="shared" si="221"/>
        <v>-1552779.4158027093</v>
      </c>
      <c r="BE388" s="21">
        <f t="shared" si="222"/>
        <v>0.68587568636153295</v>
      </c>
      <c r="BF388" s="218">
        <v>2205.6860000000001</v>
      </c>
      <c r="BG388" s="17">
        <f t="shared" si="223"/>
        <v>4637233.0580319231</v>
      </c>
      <c r="BH388" s="129">
        <f t="shared" si="224"/>
        <v>-1280987.0580319231</v>
      </c>
      <c r="BI388" s="219">
        <f t="shared" si="225"/>
        <v>0.72376047483462391</v>
      </c>
      <c r="BN388" s="241">
        <f t="shared" si="226"/>
        <v>149898.46999999974</v>
      </c>
      <c r="BO388" s="241">
        <f t="shared" si="227"/>
        <v>74922.920000000391</v>
      </c>
      <c r="BP388" s="241">
        <f t="shared" si="228"/>
        <v>41828.879999999888</v>
      </c>
      <c r="BQ388" s="241">
        <f t="shared" si="229"/>
        <v>171151.58000000007</v>
      </c>
      <c r="BR388" s="241">
        <f t="shared" si="230"/>
        <v>-34174.930000000168</v>
      </c>
    </row>
    <row r="389" spans="1:70" x14ac:dyDescent="0.25">
      <c r="A389" s="127">
        <v>120488603</v>
      </c>
      <c r="B389" t="s">
        <v>648</v>
      </c>
      <c r="C389" t="s">
        <v>129</v>
      </c>
      <c r="D389">
        <v>120488603</v>
      </c>
      <c r="E389" s="127">
        <f t="shared" si="206"/>
        <v>0</v>
      </c>
      <c r="F389" s="17">
        <v>5142694.83</v>
      </c>
      <c r="H389" s="17">
        <f t="shared" si="198"/>
        <v>5142694.83</v>
      </c>
      <c r="I389" s="128">
        <f t="shared" si="199"/>
        <v>9.278353939221615E-4</v>
      </c>
      <c r="J389" s="17">
        <v>5142699.3499999996</v>
      </c>
      <c r="K389" s="128">
        <f t="shared" si="200"/>
        <v>9.2788114865645008E-4</v>
      </c>
      <c r="L389" s="17">
        <v>5142699.3499999996</v>
      </c>
      <c r="M389" s="128">
        <f t="shared" si="201"/>
        <v>9.2788114865645008E-4</v>
      </c>
      <c r="N389" s="17">
        <v>5142699.3499999996</v>
      </c>
      <c r="O389" s="128">
        <f t="shared" si="202"/>
        <v>9.2554324185205089E-4</v>
      </c>
      <c r="P389" s="17">
        <v>5142699.3499999996</v>
      </c>
      <c r="Q389" s="128">
        <f t="shared" si="203"/>
        <v>9.2554323364337735E-4</v>
      </c>
      <c r="R389" s="217">
        <v>5142699.3499999996</v>
      </c>
      <c r="S389" s="128">
        <f t="shared" si="204"/>
        <v>9.2554323364337735E-4</v>
      </c>
      <c r="V389" s="17">
        <v>136707.17000000001</v>
      </c>
      <c r="W389" s="17">
        <v>316486.55</v>
      </c>
      <c r="X389" s="17">
        <v>430080.58</v>
      </c>
      <c r="Y389" s="17">
        <v>540572.07999999996</v>
      </c>
      <c r="Z389" s="17">
        <v>716998.09</v>
      </c>
      <c r="AA389" s="17">
        <v>717899.13</v>
      </c>
      <c r="AB389" s="17"/>
      <c r="AD389" s="17">
        <f t="shared" si="207"/>
        <v>136707.16999999993</v>
      </c>
      <c r="AE389" s="17">
        <v>5279402</v>
      </c>
      <c r="AF389" s="17">
        <v>5459185.9000000004</v>
      </c>
      <c r="AG389" s="17">
        <v>5572779.9299999997</v>
      </c>
      <c r="AH389" s="17">
        <v>5683127.6399999997</v>
      </c>
      <c r="AI389" s="17">
        <v>5859697.4400000004</v>
      </c>
      <c r="AJ389" s="17">
        <f t="shared" si="205"/>
        <v>5860598</v>
      </c>
      <c r="AL389" s="18">
        <v>2621.701</v>
      </c>
      <c r="AM389" s="17">
        <f t="shared" si="208"/>
        <v>5108688.0395924533</v>
      </c>
      <c r="AN389" s="129">
        <f t="shared" si="209"/>
        <v>170713.96040754672</v>
      </c>
      <c r="AO389" s="21">
        <f t="shared" si="210"/>
        <v>1.0334163994913195</v>
      </c>
      <c r="AP389" s="18">
        <v>2626.0949999999998</v>
      </c>
      <c r="AQ389" s="17">
        <f t="shared" si="211"/>
        <v>5294081.7223897362</v>
      </c>
      <c r="AR389" s="129">
        <f t="shared" si="212"/>
        <v>165104.17761026416</v>
      </c>
      <c r="AS389" s="21">
        <f t="shared" si="213"/>
        <v>1.0311865562845404</v>
      </c>
      <c r="AT389" s="18">
        <v>2831.49</v>
      </c>
      <c r="AU389" s="17">
        <f t="shared" si="214"/>
        <v>5695943.0053710025</v>
      </c>
      <c r="AV389" s="129">
        <f t="shared" si="215"/>
        <v>-123163.07537100278</v>
      </c>
      <c r="AW389" s="21">
        <f t="shared" si="216"/>
        <v>0.97837705271017184</v>
      </c>
      <c r="AX389" s="18">
        <v>2955.1190000000001</v>
      </c>
      <c r="AY389" s="17">
        <f t="shared" si="217"/>
        <v>6115005.4877165938</v>
      </c>
      <c r="AZ389" s="129">
        <f t="shared" si="218"/>
        <v>-431877.84771659411</v>
      </c>
      <c r="BA389" s="21">
        <f t="shared" si="219"/>
        <v>0.92937408664896204</v>
      </c>
      <c r="BB389" s="18">
        <v>3026.4989999999998</v>
      </c>
      <c r="BC389" s="17">
        <f t="shared" si="220"/>
        <v>6419193.188789147</v>
      </c>
      <c r="BD389" s="129">
        <f t="shared" si="221"/>
        <v>-559495.74878914654</v>
      </c>
      <c r="BE389" s="21">
        <f t="shared" si="222"/>
        <v>0.91284017596381384</v>
      </c>
      <c r="BF389" s="218">
        <v>3057.107</v>
      </c>
      <c r="BG389" s="17">
        <f t="shared" si="223"/>
        <v>6427260.1097077271</v>
      </c>
      <c r="BH389" s="129">
        <f t="shared" si="224"/>
        <v>-566662.1097077271</v>
      </c>
      <c r="BI389" s="219">
        <f t="shared" si="225"/>
        <v>0.91183457647033128</v>
      </c>
      <c r="BN389" s="241">
        <f t="shared" si="226"/>
        <v>179783.90000000037</v>
      </c>
      <c r="BO389" s="241">
        <f t="shared" si="227"/>
        <v>113594.02999999933</v>
      </c>
      <c r="BP389" s="241">
        <f t="shared" si="228"/>
        <v>110347.70999999996</v>
      </c>
      <c r="BQ389" s="241">
        <f t="shared" si="229"/>
        <v>176569.80000000075</v>
      </c>
      <c r="BR389" s="241">
        <f t="shared" si="230"/>
        <v>900.55999999959022</v>
      </c>
    </row>
    <row r="390" spans="1:70" x14ac:dyDescent="0.25">
      <c r="A390" s="127">
        <v>116493503</v>
      </c>
      <c r="B390" t="s">
        <v>380</v>
      </c>
      <c r="C390" t="s">
        <v>381</v>
      </c>
      <c r="D390">
        <v>116493503</v>
      </c>
      <c r="E390" s="127">
        <f t="shared" si="206"/>
        <v>0</v>
      </c>
      <c r="F390" s="17">
        <v>5999603.5899999999</v>
      </c>
      <c r="H390" s="17">
        <f t="shared" si="198"/>
        <v>5999603.5899999999</v>
      </c>
      <c r="I390" s="128">
        <f t="shared" si="199"/>
        <v>1.0824372715704121E-3</v>
      </c>
      <c r="J390" s="17">
        <v>5999603.5899999999</v>
      </c>
      <c r="K390" s="128">
        <f t="shared" si="200"/>
        <v>1.082489698833466E-3</v>
      </c>
      <c r="L390" s="17">
        <v>5999603.5899999999</v>
      </c>
      <c r="M390" s="128">
        <f t="shared" si="201"/>
        <v>1.082489698833466E-3</v>
      </c>
      <c r="N390" s="17">
        <v>5999603.5899999999</v>
      </c>
      <c r="O390" s="128">
        <f t="shared" si="202"/>
        <v>1.0797622374163877E-3</v>
      </c>
      <c r="P390" s="17">
        <v>5999603.5899999999</v>
      </c>
      <c r="Q390" s="128">
        <f t="shared" si="203"/>
        <v>1.0797622278399409E-3</v>
      </c>
      <c r="R390" s="217">
        <v>5999603.5899999999</v>
      </c>
      <c r="S390" s="128">
        <f t="shared" si="204"/>
        <v>1.0797622278399409E-3</v>
      </c>
      <c r="V390" s="17">
        <v>109290.81</v>
      </c>
      <c r="W390" s="17">
        <v>252468.8</v>
      </c>
      <c r="X390" s="17">
        <v>307137.09999999998</v>
      </c>
      <c r="Y390" s="17">
        <v>323917.84999999998</v>
      </c>
      <c r="Z390" s="17">
        <v>410837.55</v>
      </c>
      <c r="AA390" s="17">
        <v>381864.35</v>
      </c>
      <c r="AB390" s="17"/>
      <c r="AD390" s="17">
        <f t="shared" si="207"/>
        <v>109290.81000000052</v>
      </c>
      <c r="AE390" s="17">
        <v>6108894.4000000004</v>
      </c>
      <c r="AF390" s="17">
        <v>6252072.3899999997</v>
      </c>
      <c r="AG390" s="17">
        <v>6306740.6900000004</v>
      </c>
      <c r="AH390" s="17">
        <v>6323471.1500000004</v>
      </c>
      <c r="AI390" s="17">
        <v>6410441.1399999997</v>
      </c>
      <c r="AJ390" s="17">
        <f t="shared" si="205"/>
        <v>6381468</v>
      </c>
      <c r="AL390" s="18">
        <v>2095.924</v>
      </c>
      <c r="AM390" s="17">
        <f t="shared" si="208"/>
        <v>4084150.6604661532</v>
      </c>
      <c r="AN390" s="129">
        <f t="shared" si="209"/>
        <v>2024743.7395338472</v>
      </c>
      <c r="AO390" s="21">
        <f t="shared" si="210"/>
        <v>1.4957563782191006</v>
      </c>
      <c r="AP390" s="18">
        <v>2094.8980000000001</v>
      </c>
      <c r="AQ390" s="17">
        <f t="shared" si="211"/>
        <v>4223214.0162754264</v>
      </c>
      <c r="AR390" s="129">
        <f t="shared" si="212"/>
        <v>2028858.3737245733</v>
      </c>
      <c r="AS390" s="21">
        <f t="shared" si="213"/>
        <v>1.4804062417641533</v>
      </c>
      <c r="AT390" s="18">
        <v>2022.076</v>
      </c>
      <c r="AU390" s="17">
        <f t="shared" si="214"/>
        <v>4067692.1509624179</v>
      </c>
      <c r="AV390" s="129">
        <f t="shared" si="215"/>
        <v>2239048.5390375825</v>
      </c>
      <c r="AW390" s="21">
        <f t="shared" si="216"/>
        <v>1.5504469010782496</v>
      </c>
      <c r="AX390" s="18">
        <v>1770.942</v>
      </c>
      <c r="AY390" s="17">
        <f t="shared" si="217"/>
        <v>3664596.9412493366</v>
      </c>
      <c r="AZ390" s="129">
        <f t="shared" si="218"/>
        <v>2658874.2087506638</v>
      </c>
      <c r="BA390" s="21">
        <f t="shared" si="219"/>
        <v>1.7255570670874922</v>
      </c>
      <c r="BB390" s="18">
        <v>1734.174</v>
      </c>
      <c r="BC390" s="17">
        <f t="shared" si="220"/>
        <v>3678176.6420458858</v>
      </c>
      <c r="BD390" s="129">
        <f t="shared" si="221"/>
        <v>2732264.4979541139</v>
      </c>
      <c r="BE390" s="21">
        <f t="shared" si="222"/>
        <v>1.7428312351073945</v>
      </c>
      <c r="BF390" s="218">
        <v>1626.134</v>
      </c>
      <c r="BG390" s="17">
        <f t="shared" si="223"/>
        <v>3418783.245479947</v>
      </c>
      <c r="BH390" s="129">
        <f t="shared" si="224"/>
        <v>2962684.754520053</v>
      </c>
      <c r="BI390" s="219">
        <f t="shared" si="225"/>
        <v>1.8665904041846137</v>
      </c>
      <c r="BN390" s="241">
        <f t="shared" si="226"/>
        <v>143177.98999999929</v>
      </c>
      <c r="BO390" s="241">
        <f t="shared" si="227"/>
        <v>54668.300000000745</v>
      </c>
      <c r="BP390" s="241">
        <f t="shared" si="228"/>
        <v>16730.459999999963</v>
      </c>
      <c r="BQ390" s="241">
        <f t="shared" si="229"/>
        <v>86969.989999999292</v>
      </c>
      <c r="BR390" s="241">
        <f t="shared" si="230"/>
        <v>-28973.139999999665</v>
      </c>
    </row>
    <row r="391" spans="1:70" x14ac:dyDescent="0.25">
      <c r="A391" s="127">
        <v>116495003</v>
      </c>
      <c r="B391" t="s">
        <v>410</v>
      </c>
      <c r="C391" t="s">
        <v>381</v>
      </c>
      <c r="D391">
        <v>116495003</v>
      </c>
      <c r="E391" s="127">
        <f t="shared" si="206"/>
        <v>0</v>
      </c>
      <c r="F391" s="17">
        <v>8813734.5800000001</v>
      </c>
      <c r="H391" s="17">
        <f t="shared" si="198"/>
        <v>8813734.5800000001</v>
      </c>
      <c r="I391" s="128">
        <f t="shared" si="199"/>
        <v>1.59015752757775E-3</v>
      </c>
      <c r="J391" s="17">
        <v>8813722.2300000004</v>
      </c>
      <c r="K391" s="128">
        <f t="shared" si="200"/>
        <v>1.590232317724599E-3</v>
      </c>
      <c r="L391" s="17">
        <v>8813722.2300000004</v>
      </c>
      <c r="M391" s="128">
        <f t="shared" si="201"/>
        <v>1.590232317724599E-3</v>
      </c>
      <c r="N391" s="17">
        <v>8813722.2300000004</v>
      </c>
      <c r="O391" s="128">
        <f t="shared" si="202"/>
        <v>1.5862255384495089E-3</v>
      </c>
      <c r="P391" s="17">
        <v>8813722.2300000004</v>
      </c>
      <c r="Q391" s="128">
        <f t="shared" si="203"/>
        <v>1.5862255243812222E-3</v>
      </c>
      <c r="R391" s="217">
        <v>8813722.2300000004</v>
      </c>
      <c r="S391" s="128">
        <f t="shared" si="204"/>
        <v>1.5862255243812222E-3</v>
      </c>
      <c r="V391" s="17">
        <v>156924.20000000001</v>
      </c>
      <c r="W391" s="17">
        <v>361836.25</v>
      </c>
      <c r="X391" s="17">
        <v>419432.95</v>
      </c>
      <c r="Y391" s="17">
        <v>549801.43999999994</v>
      </c>
      <c r="Z391" s="17">
        <v>686515.3</v>
      </c>
      <c r="AA391" s="17">
        <v>757705.09</v>
      </c>
      <c r="AB391" s="17"/>
      <c r="AD391" s="17">
        <f t="shared" si="207"/>
        <v>156924.19999999925</v>
      </c>
      <c r="AE391" s="17">
        <v>8970658.7799999993</v>
      </c>
      <c r="AF391" s="17">
        <v>9175558.4800000004</v>
      </c>
      <c r="AG391" s="17">
        <v>9233155.1799999997</v>
      </c>
      <c r="AH391" s="17">
        <v>9363391.75</v>
      </c>
      <c r="AI391" s="17">
        <v>9500237.5299999993</v>
      </c>
      <c r="AJ391" s="17">
        <f t="shared" si="205"/>
        <v>9571427</v>
      </c>
      <c r="AL391" s="18">
        <v>3009.413</v>
      </c>
      <c r="AM391" s="17">
        <f t="shared" si="208"/>
        <v>5864189.7757578176</v>
      </c>
      <c r="AN391" s="129">
        <f t="shared" si="209"/>
        <v>3106469.0042421818</v>
      </c>
      <c r="AO391" s="21">
        <f t="shared" si="210"/>
        <v>1.5297354149560651</v>
      </c>
      <c r="AP391" s="18">
        <v>3002.3910000000001</v>
      </c>
      <c r="AQ391" s="17">
        <f t="shared" si="211"/>
        <v>6052676.432713761</v>
      </c>
      <c r="AR391" s="129">
        <f t="shared" si="212"/>
        <v>3122882.0472862395</v>
      </c>
      <c r="AS391" s="21">
        <f t="shared" si="213"/>
        <v>1.5159506016887925</v>
      </c>
      <c r="AT391" s="18">
        <v>2761.39</v>
      </c>
      <c r="AU391" s="17">
        <f t="shared" si="214"/>
        <v>5554926.9309096737</v>
      </c>
      <c r="AV391" s="129">
        <f t="shared" si="215"/>
        <v>3678228.249090326</v>
      </c>
      <c r="AW391" s="21">
        <f t="shared" si="216"/>
        <v>1.6621560094019059</v>
      </c>
      <c r="AX391" s="18">
        <v>3005.6509999999998</v>
      </c>
      <c r="AY391" s="17">
        <f t="shared" si="217"/>
        <v>6219570.9746920057</v>
      </c>
      <c r="AZ391" s="129">
        <f t="shared" si="218"/>
        <v>3143820.7753079943</v>
      </c>
      <c r="BA391" s="21">
        <f t="shared" si="219"/>
        <v>1.5054722886997325</v>
      </c>
      <c r="BB391" s="18">
        <v>2897.8290000000002</v>
      </c>
      <c r="BC391" s="17">
        <f t="shared" si="220"/>
        <v>6146284.5945350286</v>
      </c>
      <c r="BD391" s="129">
        <f t="shared" si="221"/>
        <v>3353952.9354649708</v>
      </c>
      <c r="BE391" s="21">
        <f t="shared" si="222"/>
        <v>1.5456878678294752</v>
      </c>
      <c r="BF391" s="218">
        <v>3226.6170000000002</v>
      </c>
      <c r="BG391" s="17">
        <f t="shared" si="223"/>
        <v>6783637.8423800077</v>
      </c>
      <c r="BH391" s="129">
        <f t="shared" si="224"/>
        <v>2787789.1576199923</v>
      </c>
      <c r="BI391" s="219">
        <f t="shared" si="225"/>
        <v>1.410957840379331</v>
      </c>
      <c r="BN391" s="241">
        <f t="shared" si="226"/>
        <v>204899.70000000112</v>
      </c>
      <c r="BO391" s="241">
        <f t="shared" si="227"/>
        <v>57596.699999999255</v>
      </c>
      <c r="BP391" s="241">
        <f t="shared" si="228"/>
        <v>130236.5700000003</v>
      </c>
      <c r="BQ391" s="241">
        <f t="shared" si="229"/>
        <v>136845.77999999933</v>
      </c>
      <c r="BR391" s="241">
        <f t="shared" si="230"/>
        <v>71189.470000000671</v>
      </c>
    </row>
    <row r="392" spans="1:70" x14ac:dyDescent="0.25">
      <c r="A392" s="127">
        <v>116495103</v>
      </c>
      <c r="B392" t="s">
        <v>422</v>
      </c>
      <c r="C392" t="s">
        <v>381</v>
      </c>
      <c r="D392">
        <v>116495103</v>
      </c>
      <c r="E392" s="127">
        <f t="shared" si="206"/>
        <v>0</v>
      </c>
      <c r="F392" s="17">
        <v>7870191.5700000003</v>
      </c>
      <c r="H392" s="17">
        <f t="shared" si="198"/>
        <v>7870191.5700000003</v>
      </c>
      <c r="I392" s="128">
        <f t="shared" si="199"/>
        <v>1.4199252603899549E-3</v>
      </c>
      <c r="J392" s="17">
        <v>7870323.4800000004</v>
      </c>
      <c r="K392" s="128">
        <f t="shared" si="200"/>
        <v>1.4200178338094429E-3</v>
      </c>
      <c r="L392" s="17">
        <v>7870323.4800000004</v>
      </c>
      <c r="M392" s="128">
        <f t="shared" si="201"/>
        <v>1.4200178338094429E-3</v>
      </c>
      <c r="N392" s="17">
        <v>7870323.4800000004</v>
      </c>
      <c r="O392" s="128">
        <f t="shared" si="202"/>
        <v>1.4164399301513739E-3</v>
      </c>
      <c r="P392" s="17">
        <v>7870323.4800000004</v>
      </c>
      <c r="Q392" s="128">
        <f t="shared" si="203"/>
        <v>1.4164399175889213E-3</v>
      </c>
      <c r="R392" s="217">
        <v>7870323.4800000004</v>
      </c>
      <c r="S392" s="128">
        <f t="shared" si="204"/>
        <v>1.4164399175889213E-3</v>
      </c>
      <c r="V392" s="17">
        <v>163728.57999999999</v>
      </c>
      <c r="W392" s="17">
        <v>378415.04</v>
      </c>
      <c r="X392" s="17">
        <v>419084.51</v>
      </c>
      <c r="Y392" s="17">
        <v>595184.72</v>
      </c>
      <c r="Z392" s="17">
        <v>890609.53</v>
      </c>
      <c r="AA392" s="17">
        <v>742705.82</v>
      </c>
      <c r="AB392" s="17"/>
      <c r="AD392" s="17">
        <f t="shared" si="207"/>
        <v>163728.58000000007</v>
      </c>
      <c r="AE392" s="17">
        <v>8033920.1500000004</v>
      </c>
      <c r="AF392" s="17">
        <v>8248738.5199999996</v>
      </c>
      <c r="AG392" s="17">
        <v>8289407.9900000002</v>
      </c>
      <c r="AH392" s="17">
        <v>8465365.3900000006</v>
      </c>
      <c r="AI392" s="17">
        <v>8760933.0099999998</v>
      </c>
      <c r="AJ392" s="17">
        <f t="shared" si="205"/>
        <v>8613029</v>
      </c>
      <c r="AL392" s="18">
        <v>3139.904</v>
      </c>
      <c r="AM392" s="17">
        <f t="shared" si="208"/>
        <v>6118466.6025105463</v>
      </c>
      <c r="AN392" s="129">
        <f t="shared" si="209"/>
        <v>1915453.547489454</v>
      </c>
      <c r="AO392" s="21">
        <f t="shared" si="210"/>
        <v>1.3130610448545228</v>
      </c>
      <c r="AP392" s="18">
        <v>3139.9560000000001</v>
      </c>
      <c r="AQ392" s="17">
        <f t="shared" si="211"/>
        <v>6330000.8829490133</v>
      </c>
      <c r="AR392" s="129">
        <f t="shared" si="212"/>
        <v>1918737.6370509863</v>
      </c>
      <c r="AS392" s="21">
        <f t="shared" si="213"/>
        <v>1.3031180678377863</v>
      </c>
      <c r="AT392" s="18">
        <v>2759.096</v>
      </c>
      <c r="AU392" s="17">
        <f t="shared" si="214"/>
        <v>5550312.2251348626</v>
      </c>
      <c r="AV392" s="129">
        <f t="shared" si="215"/>
        <v>2739095.7648651376</v>
      </c>
      <c r="AW392" s="21">
        <f t="shared" si="216"/>
        <v>1.4935030055536349</v>
      </c>
      <c r="AX392" s="18">
        <v>3253.752</v>
      </c>
      <c r="AY392" s="17">
        <f t="shared" si="217"/>
        <v>6732964.5052090418</v>
      </c>
      <c r="AZ392" s="129">
        <f t="shared" si="218"/>
        <v>1732400.8847909588</v>
      </c>
      <c r="BA392" s="21">
        <f t="shared" si="219"/>
        <v>1.2573013541732865</v>
      </c>
      <c r="BB392" s="18">
        <v>3759.3249999999998</v>
      </c>
      <c r="BC392" s="17">
        <f t="shared" si="220"/>
        <v>7973514.4252301957</v>
      </c>
      <c r="BD392" s="129">
        <f t="shared" si="221"/>
        <v>787418.58476980403</v>
      </c>
      <c r="BE392" s="21">
        <f t="shared" si="222"/>
        <v>1.0987542685416376</v>
      </c>
      <c r="BF392" s="218">
        <v>3162.7440000000001</v>
      </c>
      <c r="BG392" s="17">
        <f t="shared" si="223"/>
        <v>6649351.2815931719</v>
      </c>
      <c r="BH392" s="129">
        <f t="shared" si="224"/>
        <v>1963677.7184068281</v>
      </c>
      <c r="BI392" s="219">
        <f t="shared" si="225"/>
        <v>1.2953186912898869</v>
      </c>
      <c r="BN392" s="241">
        <f t="shared" si="226"/>
        <v>214818.36999999918</v>
      </c>
      <c r="BO392" s="241">
        <f t="shared" si="227"/>
        <v>40669.470000000671</v>
      </c>
      <c r="BP392" s="241">
        <f t="shared" si="228"/>
        <v>175957.40000000037</v>
      </c>
      <c r="BQ392" s="241">
        <f t="shared" si="229"/>
        <v>295567.61999999918</v>
      </c>
      <c r="BR392" s="241">
        <f t="shared" si="230"/>
        <v>-147904.00999999978</v>
      </c>
    </row>
    <row r="393" spans="1:70" x14ac:dyDescent="0.25">
      <c r="A393" s="127">
        <v>116496503</v>
      </c>
      <c r="B393" t="s">
        <v>537</v>
      </c>
      <c r="C393" t="s">
        <v>381</v>
      </c>
      <c r="D393">
        <v>116496503</v>
      </c>
      <c r="E393" s="127">
        <f t="shared" si="206"/>
        <v>0</v>
      </c>
      <c r="F393" s="17">
        <v>11864431.65</v>
      </c>
      <c r="H393" s="17">
        <f t="shared" si="198"/>
        <v>11864431.65</v>
      </c>
      <c r="I393" s="128">
        <f t="shared" si="199"/>
        <v>2.1405585937986351E-3</v>
      </c>
      <c r="J393" s="17">
        <v>11864431.65</v>
      </c>
      <c r="K393" s="128">
        <f t="shared" si="200"/>
        <v>2.1406622705949052E-3</v>
      </c>
      <c r="L393" s="17">
        <v>11864431.65</v>
      </c>
      <c r="M393" s="128">
        <f t="shared" si="201"/>
        <v>2.1406622705949052E-3</v>
      </c>
      <c r="N393" s="17">
        <v>11864431.65</v>
      </c>
      <c r="O393" s="128">
        <f t="shared" si="202"/>
        <v>2.1352686176517549E-3</v>
      </c>
      <c r="P393" s="17">
        <v>11864431.65</v>
      </c>
      <c r="Q393" s="128">
        <f t="shared" si="203"/>
        <v>2.1352685987139873E-3</v>
      </c>
      <c r="R393" s="217">
        <v>11864431.65</v>
      </c>
      <c r="S393" s="128">
        <f t="shared" si="204"/>
        <v>2.1352685987139873E-3</v>
      </c>
      <c r="V393" s="17">
        <v>207419.8</v>
      </c>
      <c r="W393" s="17">
        <v>478752.11</v>
      </c>
      <c r="X393" s="17">
        <v>577479.12</v>
      </c>
      <c r="Y393" s="17">
        <v>763779.52</v>
      </c>
      <c r="Z393" s="17">
        <v>874082.67</v>
      </c>
      <c r="AA393" s="17">
        <v>987900.07</v>
      </c>
      <c r="AB393" s="17"/>
      <c r="AD393" s="17">
        <f t="shared" si="207"/>
        <v>207419.79999999888</v>
      </c>
      <c r="AE393" s="17">
        <v>12071851.449999999</v>
      </c>
      <c r="AF393" s="17">
        <v>12343183.76</v>
      </c>
      <c r="AG393" s="17">
        <v>12441910.77</v>
      </c>
      <c r="AH393" s="17">
        <v>12628027.91</v>
      </c>
      <c r="AI393" s="17">
        <v>12738514.32</v>
      </c>
      <c r="AJ393" s="17">
        <f t="shared" si="205"/>
        <v>12852332</v>
      </c>
      <c r="AL393" s="18">
        <v>3977.7919999999999</v>
      </c>
      <c r="AM393" s="17">
        <f t="shared" si="208"/>
        <v>7751188.4133188892</v>
      </c>
      <c r="AN393" s="129">
        <f t="shared" si="209"/>
        <v>4320663.03668111</v>
      </c>
      <c r="AO393" s="21">
        <f t="shared" si="210"/>
        <v>1.55741943122643</v>
      </c>
      <c r="AP393" s="18">
        <v>3972.518</v>
      </c>
      <c r="AQ393" s="17">
        <f t="shared" si="211"/>
        <v>8008405.9928008057</v>
      </c>
      <c r="AR393" s="129">
        <f t="shared" si="212"/>
        <v>4334777.7671991941</v>
      </c>
      <c r="AS393" s="21">
        <f t="shared" si="213"/>
        <v>1.5412784730314575</v>
      </c>
      <c r="AT393" s="18">
        <v>3801.9070000000002</v>
      </c>
      <c r="AU393" s="17">
        <f t="shared" si="214"/>
        <v>7648074.1884029442</v>
      </c>
      <c r="AV393" s="129">
        <f t="shared" si="215"/>
        <v>4793836.5815970553</v>
      </c>
      <c r="AW393" s="21">
        <f t="shared" si="216"/>
        <v>1.6268030962442972</v>
      </c>
      <c r="AX393" s="18">
        <v>4175.4250000000002</v>
      </c>
      <c r="AY393" s="17">
        <f t="shared" si="217"/>
        <v>8640175.5017476641</v>
      </c>
      <c r="AZ393" s="129">
        <f t="shared" si="218"/>
        <v>3987852.4082523361</v>
      </c>
      <c r="BA393" s="21">
        <f t="shared" si="219"/>
        <v>1.4615476164165537</v>
      </c>
      <c r="BB393" s="18">
        <v>3689.5639999999999</v>
      </c>
      <c r="BC393" s="17">
        <f t="shared" si="220"/>
        <v>7825551.6021652883</v>
      </c>
      <c r="BD393" s="129">
        <f t="shared" si="221"/>
        <v>4912962.717834712</v>
      </c>
      <c r="BE393" s="21">
        <f t="shared" si="222"/>
        <v>1.6278104046333708</v>
      </c>
      <c r="BF393" s="218">
        <v>4206.8810000000003</v>
      </c>
      <c r="BG393" s="17">
        <f t="shared" si="223"/>
        <v>8844544.3478384484</v>
      </c>
      <c r="BH393" s="129">
        <f t="shared" si="224"/>
        <v>4007787.6521615516</v>
      </c>
      <c r="BI393" s="219">
        <f t="shared" si="225"/>
        <v>1.4531367015126144</v>
      </c>
      <c r="BN393" s="241">
        <f t="shared" si="226"/>
        <v>271332.31000000052</v>
      </c>
      <c r="BO393" s="241">
        <f t="shared" si="227"/>
        <v>98727.009999999776</v>
      </c>
      <c r="BP393" s="241">
        <f t="shared" si="228"/>
        <v>186117.1400000006</v>
      </c>
      <c r="BQ393" s="241">
        <f t="shared" si="229"/>
        <v>110486.41000000015</v>
      </c>
      <c r="BR393" s="241">
        <f t="shared" si="230"/>
        <v>113817.6799999997</v>
      </c>
    </row>
    <row r="394" spans="1:70" x14ac:dyDescent="0.25">
      <c r="A394" s="127">
        <v>116496603</v>
      </c>
      <c r="B394" t="s">
        <v>543</v>
      </c>
      <c r="C394" t="s">
        <v>381</v>
      </c>
      <c r="D394">
        <v>116496603</v>
      </c>
      <c r="E394" s="127">
        <f t="shared" si="206"/>
        <v>0</v>
      </c>
      <c r="F394" s="17">
        <v>11804952.85</v>
      </c>
      <c r="H394" s="17">
        <f t="shared" si="198"/>
        <v>11804952.85</v>
      </c>
      <c r="I394" s="128">
        <f t="shared" si="199"/>
        <v>2.1298275398177365E-3</v>
      </c>
      <c r="J394" s="17">
        <v>11804952.85</v>
      </c>
      <c r="K394" s="128">
        <f t="shared" si="200"/>
        <v>2.1299306968612184E-3</v>
      </c>
      <c r="L394" s="17">
        <v>11804952.85</v>
      </c>
      <c r="M394" s="128">
        <f t="shared" si="201"/>
        <v>2.1299306968612184E-3</v>
      </c>
      <c r="N394" s="17">
        <v>11804952.85</v>
      </c>
      <c r="O394" s="128">
        <f t="shared" si="202"/>
        <v>2.1245640833932101E-3</v>
      </c>
      <c r="P394" s="17">
        <v>11804952.85</v>
      </c>
      <c r="Q394" s="128">
        <f t="shared" si="203"/>
        <v>2.1245640645503813E-3</v>
      </c>
      <c r="R394" s="217">
        <v>11804952.85</v>
      </c>
      <c r="S394" s="128">
        <f t="shared" si="204"/>
        <v>2.1245640645503813E-3</v>
      </c>
      <c r="V394" s="17">
        <v>305060.03000000003</v>
      </c>
      <c r="W394" s="17">
        <v>704512.02</v>
      </c>
      <c r="X394" s="17">
        <v>858973.67</v>
      </c>
      <c r="Y394" s="17">
        <v>978705.69</v>
      </c>
      <c r="Z394" s="17">
        <v>1243803.3999999999</v>
      </c>
      <c r="AA394" s="17">
        <v>1292266.2</v>
      </c>
      <c r="AB394" s="17"/>
      <c r="AD394" s="17">
        <f t="shared" si="207"/>
        <v>305060.03000000119</v>
      </c>
      <c r="AE394" s="17">
        <v>12110012.880000001</v>
      </c>
      <c r="AF394" s="17">
        <v>12509464.869999999</v>
      </c>
      <c r="AG394" s="17">
        <v>12663926.52</v>
      </c>
      <c r="AH394" s="17">
        <v>12783423.710000001</v>
      </c>
      <c r="AI394" s="17">
        <v>13048756.25</v>
      </c>
      <c r="AJ394" s="17">
        <f t="shared" si="205"/>
        <v>13097219</v>
      </c>
      <c r="AL394" s="18">
        <v>5850.2870000000003</v>
      </c>
      <c r="AM394" s="17">
        <f t="shared" si="208"/>
        <v>11399961.7901062</v>
      </c>
      <c r="AN394" s="129">
        <f t="shared" si="209"/>
        <v>710051.08989380114</v>
      </c>
      <c r="AO394" s="21">
        <f t="shared" si="210"/>
        <v>1.0622853920887736</v>
      </c>
      <c r="AP394" s="18">
        <v>5845.7950000000001</v>
      </c>
      <c r="AQ394" s="17">
        <f t="shared" si="211"/>
        <v>11784842.689368555</v>
      </c>
      <c r="AR394" s="129">
        <f t="shared" si="212"/>
        <v>724622.18063144386</v>
      </c>
      <c r="AS394" s="21">
        <f t="shared" si="213"/>
        <v>1.06148764134842</v>
      </c>
      <c r="AT394" s="18">
        <v>5655.1620000000003</v>
      </c>
      <c r="AU394" s="17">
        <f t="shared" si="214"/>
        <v>11376158.996902652</v>
      </c>
      <c r="AV394" s="129">
        <f t="shared" si="215"/>
        <v>1287767.5230973475</v>
      </c>
      <c r="AW394" s="21">
        <f t="shared" si="216"/>
        <v>1.1131987978937323</v>
      </c>
      <c r="AX394" s="18">
        <v>5350.3819999999996</v>
      </c>
      <c r="AY394" s="17">
        <f t="shared" si="217"/>
        <v>11071505.171663163</v>
      </c>
      <c r="AZ394" s="129">
        <f t="shared" si="218"/>
        <v>1711918.5383368377</v>
      </c>
      <c r="BA394" s="21">
        <f t="shared" si="219"/>
        <v>1.1546238304362073</v>
      </c>
      <c r="BB394" s="18">
        <v>5250.1809999999996</v>
      </c>
      <c r="BC394" s="17">
        <f t="shared" si="220"/>
        <v>11135614.488922743</v>
      </c>
      <c r="BD394" s="129">
        <f t="shared" si="221"/>
        <v>1913141.7610772569</v>
      </c>
      <c r="BE394" s="21">
        <f t="shared" si="222"/>
        <v>1.171803878715483</v>
      </c>
      <c r="BF394" s="218">
        <v>5502.9960000000001</v>
      </c>
      <c r="BG394" s="17">
        <f t="shared" si="223"/>
        <v>11569495.825524323</v>
      </c>
      <c r="BH394" s="129">
        <f t="shared" si="224"/>
        <v>1527723.1744756773</v>
      </c>
      <c r="BI394" s="219">
        <f t="shared" si="225"/>
        <v>1.1320475150788554</v>
      </c>
      <c r="BN394" s="241">
        <f t="shared" si="226"/>
        <v>399451.98999999836</v>
      </c>
      <c r="BO394" s="241">
        <f t="shared" si="227"/>
        <v>154461.65000000037</v>
      </c>
      <c r="BP394" s="241">
        <f t="shared" si="228"/>
        <v>119497.19000000134</v>
      </c>
      <c r="BQ394" s="241">
        <f t="shared" si="229"/>
        <v>265332.53999999911</v>
      </c>
      <c r="BR394" s="241">
        <f t="shared" si="230"/>
        <v>48462.75</v>
      </c>
    </row>
    <row r="395" spans="1:70" x14ac:dyDescent="0.25">
      <c r="A395" s="127">
        <v>116498003</v>
      </c>
      <c r="B395" t="s">
        <v>617</v>
      </c>
      <c r="C395" t="s">
        <v>381</v>
      </c>
      <c r="D395">
        <v>116498003</v>
      </c>
      <c r="E395" s="127">
        <f t="shared" si="206"/>
        <v>0</v>
      </c>
      <c r="F395" s="17">
        <v>6119901.5599999996</v>
      </c>
      <c r="H395" s="17">
        <f t="shared" si="198"/>
        <v>6119901.5599999996</v>
      </c>
      <c r="I395" s="128">
        <f t="shared" si="199"/>
        <v>1.1041412065836017E-3</v>
      </c>
      <c r="J395" s="17">
        <v>6119901.5599999996</v>
      </c>
      <c r="K395" s="128">
        <f t="shared" si="200"/>
        <v>1.1041946850649943E-3</v>
      </c>
      <c r="L395" s="17">
        <v>6119901.5599999996</v>
      </c>
      <c r="M395" s="128">
        <f t="shared" si="201"/>
        <v>1.1041946850649943E-3</v>
      </c>
      <c r="N395" s="17">
        <v>6119901.5599999996</v>
      </c>
      <c r="O395" s="128">
        <f t="shared" si="202"/>
        <v>1.1014125353561305E-3</v>
      </c>
      <c r="P395" s="17">
        <v>6119901.5599999996</v>
      </c>
      <c r="Q395" s="128">
        <f t="shared" si="203"/>
        <v>1.1014125255876662E-3</v>
      </c>
      <c r="R395" s="217">
        <v>6119901.5599999996</v>
      </c>
      <c r="S395" s="128">
        <f t="shared" si="204"/>
        <v>1.1014125255876662E-3</v>
      </c>
      <c r="V395" s="17">
        <v>84852.79</v>
      </c>
      <c r="W395" s="17">
        <v>195966.18</v>
      </c>
      <c r="X395" s="17">
        <v>245284.87</v>
      </c>
      <c r="Y395" s="17">
        <v>291510.37</v>
      </c>
      <c r="Z395" s="17">
        <v>378265.72</v>
      </c>
      <c r="AA395" s="17">
        <v>327580.21000000002</v>
      </c>
      <c r="AB395" s="17"/>
      <c r="AD395" s="17">
        <f t="shared" si="207"/>
        <v>84852.790000000037</v>
      </c>
      <c r="AE395" s="17">
        <v>6204754.3499999996</v>
      </c>
      <c r="AF395" s="17">
        <v>6315867.7400000002</v>
      </c>
      <c r="AG395" s="17">
        <v>6365186.4299999997</v>
      </c>
      <c r="AH395" s="17">
        <v>6411341.9800000004</v>
      </c>
      <c r="AI395" s="17">
        <v>6498167.2800000003</v>
      </c>
      <c r="AJ395" s="17">
        <f t="shared" si="205"/>
        <v>6447482</v>
      </c>
      <c r="AL395" s="18">
        <v>1627.2639999999999</v>
      </c>
      <c r="AM395" s="17">
        <f t="shared" si="208"/>
        <v>3170912.371036733</v>
      </c>
      <c r="AN395" s="129">
        <f t="shared" si="209"/>
        <v>3033841.9789632666</v>
      </c>
      <c r="AO395" s="21">
        <f t="shared" si="210"/>
        <v>1.9567725701518988</v>
      </c>
      <c r="AP395" s="18">
        <v>1626.059</v>
      </c>
      <c r="AQ395" s="17">
        <f t="shared" si="211"/>
        <v>3278057.0510310302</v>
      </c>
      <c r="AR395" s="129">
        <f t="shared" si="212"/>
        <v>3037810.68896897</v>
      </c>
      <c r="AS395" s="21">
        <f t="shared" si="213"/>
        <v>1.9267107441017548</v>
      </c>
      <c r="AT395" s="18">
        <v>1614.864</v>
      </c>
      <c r="AU395" s="17">
        <f t="shared" si="214"/>
        <v>3248527.5616108268</v>
      </c>
      <c r="AV395" s="129">
        <f t="shared" si="215"/>
        <v>3116658.8683891729</v>
      </c>
      <c r="AW395" s="21">
        <f t="shared" si="216"/>
        <v>1.9594066263189513</v>
      </c>
      <c r="AX395" s="18">
        <v>1593.627</v>
      </c>
      <c r="AY395" s="17">
        <f t="shared" si="217"/>
        <v>3297680.347347545</v>
      </c>
      <c r="AZ395" s="129">
        <f t="shared" si="218"/>
        <v>3113661.6326524555</v>
      </c>
      <c r="BA395" s="21">
        <f t="shared" si="219"/>
        <v>1.9441975281676094</v>
      </c>
      <c r="BB395" s="18">
        <v>1596.6859999999999</v>
      </c>
      <c r="BC395" s="17">
        <f t="shared" si="220"/>
        <v>3386565.1023955364</v>
      </c>
      <c r="BD395" s="129">
        <f t="shared" si="221"/>
        <v>3111602.1776044639</v>
      </c>
      <c r="BE395" s="21">
        <f t="shared" si="222"/>
        <v>1.9188077250909561</v>
      </c>
      <c r="BF395" s="218">
        <v>1394.97</v>
      </c>
      <c r="BG395" s="17">
        <f t="shared" si="223"/>
        <v>2932784.1764252898</v>
      </c>
      <c r="BH395" s="129">
        <f t="shared" si="224"/>
        <v>3514697.8235747102</v>
      </c>
      <c r="BI395" s="219">
        <f t="shared" si="225"/>
        <v>2.1984167985585299</v>
      </c>
      <c r="BN395" s="241">
        <f t="shared" si="226"/>
        <v>111113.3900000006</v>
      </c>
      <c r="BO395" s="241">
        <f t="shared" si="227"/>
        <v>49318.689999999478</v>
      </c>
      <c r="BP395" s="241">
        <f t="shared" si="228"/>
        <v>46155.550000000745</v>
      </c>
      <c r="BQ395" s="241">
        <f t="shared" si="229"/>
        <v>86825.299999999814</v>
      </c>
      <c r="BR395" s="241">
        <f t="shared" si="230"/>
        <v>-50685.280000000261</v>
      </c>
    </row>
    <row r="396" spans="1:70" x14ac:dyDescent="0.25">
      <c r="A396" s="127">
        <v>115503004</v>
      </c>
      <c r="B396" t="s">
        <v>318</v>
      </c>
      <c r="C396" t="s">
        <v>319</v>
      </c>
      <c r="D396">
        <v>115503004</v>
      </c>
      <c r="E396" s="127">
        <f t="shared" si="206"/>
        <v>0</v>
      </c>
      <c r="F396" s="17">
        <v>3332735.89</v>
      </c>
      <c r="H396" s="17">
        <f t="shared" si="198"/>
        <v>3332735.89</v>
      </c>
      <c r="I396" s="128">
        <f t="shared" si="199"/>
        <v>6.0128598323550063E-4</v>
      </c>
      <c r="J396" s="17">
        <v>3332735.89</v>
      </c>
      <c r="K396" s="128">
        <f t="shared" si="200"/>
        <v>6.0131510619647181E-4</v>
      </c>
      <c r="L396" s="17">
        <v>3332735.89</v>
      </c>
      <c r="M396" s="128">
        <f t="shared" si="201"/>
        <v>6.0131510619647181E-4</v>
      </c>
      <c r="N396" s="17">
        <v>3332735.89</v>
      </c>
      <c r="O396" s="128">
        <f t="shared" si="202"/>
        <v>5.9980002133845926E-4</v>
      </c>
      <c r="P396" s="17">
        <v>3332735.89</v>
      </c>
      <c r="Q396" s="128">
        <f t="shared" si="203"/>
        <v>5.9980001601881306E-4</v>
      </c>
      <c r="R396" s="217">
        <v>3332735.89</v>
      </c>
      <c r="S396" s="128">
        <f t="shared" si="204"/>
        <v>5.9980001601881306E-4</v>
      </c>
      <c r="V396" s="17">
        <v>58134.239999999998</v>
      </c>
      <c r="W396" s="17">
        <v>134346.57</v>
      </c>
      <c r="X396" s="17">
        <v>155466.89000000001</v>
      </c>
      <c r="Y396" s="17">
        <v>199963.1</v>
      </c>
      <c r="Z396" s="17">
        <v>243757.87</v>
      </c>
      <c r="AA396" s="17">
        <v>234725.54</v>
      </c>
      <c r="AB396" s="17"/>
      <c r="AD396" s="17">
        <f t="shared" si="207"/>
        <v>58134.239999999758</v>
      </c>
      <c r="AE396" s="17">
        <v>3390870.13</v>
      </c>
      <c r="AF396" s="17">
        <v>3467082.46</v>
      </c>
      <c r="AG396" s="17">
        <v>3488202.78</v>
      </c>
      <c r="AH396" s="17">
        <v>3532651.01</v>
      </c>
      <c r="AI396" s="17">
        <v>3576493.76</v>
      </c>
      <c r="AJ396" s="17">
        <f t="shared" si="205"/>
        <v>3567461</v>
      </c>
      <c r="AL396" s="18">
        <v>1114.8689999999999</v>
      </c>
      <c r="AM396" s="17">
        <f t="shared" si="208"/>
        <v>2172451.3687916351</v>
      </c>
      <c r="AN396" s="129">
        <f t="shared" si="209"/>
        <v>1218418.7612083647</v>
      </c>
      <c r="AO396" s="21">
        <f t="shared" si="210"/>
        <v>1.5608497288876371</v>
      </c>
      <c r="AP396" s="18">
        <v>1114.761</v>
      </c>
      <c r="AQ396" s="17">
        <f t="shared" si="211"/>
        <v>2247304.775696578</v>
      </c>
      <c r="AR396" s="129">
        <f t="shared" si="212"/>
        <v>1219777.684303422</v>
      </c>
      <c r="AS396" s="21">
        <f t="shared" si="213"/>
        <v>1.5427735915015524</v>
      </c>
      <c r="AT396" s="18">
        <v>1023.5359999999999</v>
      </c>
      <c r="AU396" s="17">
        <f t="shared" si="214"/>
        <v>2058987.5718951556</v>
      </c>
      <c r="AV396" s="129">
        <f t="shared" si="215"/>
        <v>1429215.2081048442</v>
      </c>
      <c r="AW396" s="21">
        <f t="shared" si="216"/>
        <v>1.6941349368074867</v>
      </c>
      <c r="AX396" s="18">
        <v>1093.1569999999999</v>
      </c>
      <c r="AY396" s="17">
        <f t="shared" si="217"/>
        <v>2262061.5460615316</v>
      </c>
      <c r="AZ396" s="129">
        <f t="shared" si="218"/>
        <v>1270589.4639384681</v>
      </c>
      <c r="BA396" s="21">
        <f t="shared" si="219"/>
        <v>1.5616953553499406</v>
      </c>
      <c r="BB396" s="18">
        <v>1028.9190000000001</v>
      </c>
      <c r="BC396" s="17">
        <f t="shared" si="220"/>
        <v>2182333.3946635178</v>
      </c>
      <c r="BD396" s="129">
        <f t="shared" si="221"/>
        <v>1394160.3653364819</v>
      </c>
      <c r="BE396" s="21">
        <f t="shared" si="222"/>
        <v>1.6388393124284477</v>
      </c>
      <c r="BF396" s="218">
        <v>999.55700000000002</v>
      </c>
      <c r="BG396" s="17">
        <f t="shared" si="223"/>
        <v>2101468.0982638579</v>
      </c>
      <c r="BH396" s="129">
        <f t="shared" si="224"/>
        <v>1465992.9017361421</v>
      </c>
      <c r="BI396" s="219">
        <f t="shared" si="225"/>
        <v>1.6976041667952428</v>
      </c>
      <c r="BN396" s="241">
        <f t="shared" si="226"/>
        <v>76212.330000000075</v>
      </c>
      <c r="BO396" s="241">
        <f t="shared" si="227"/>
        <v>21120.319999999832</v>
      </c>
      <c r="BP396" s="241">
        <f t="shared" si="228"/>
        <v>44448.229999999981</v>
      </c>
      <c r="BQ396" s="241">
        <f t="shared" si="229"/>
        <v>43842.75</v>
      </c>
      <c r="BR396" s="241">
        <f t="shared" si="230"/>
        <v>-9032.7599999997765</v>
      </c>
    </row>
    <row r="397" spans="1:70" x14ac:dyDescent="0.25">
      <c r="A397" s="127">
        <v>115504003</v>
      </c>
      <c r="B397" t="s">
        <v>436</v>
      </c>
      <c r="C397" t="s">
        <v>319</v>
      </c>
      <c r="D397">
        <v>115504003</v>
      </c>
      <c r="E397" s="127">
        <f t="shared" si="206"/>
        <v>0</v>
      </c>
      <c r="F397" s="17">
        <v>5622985.8399999999</v>
      </c>
      <c r="H397" s="17">
        <f t="shared" si="198"/>
        <v>5622985.8399999999</v>
      </c>
      <c r="I397" s="128">
        <f t="shared" si="199"/>
        <v>1.0144886006924771E-3</v>
      </c>
      <c r="J397" s="17">
        <v>5622985.8399999999</v>
      </c>
      <c r="K397" s="128">
        <f t="shared" si="200"/>
        <v>1.0145377368984546E-3</v>
      </c>
      <c r="L397" s="17">
        <v>5622985.8399999999</v>
      </c>
      <c r="M397" s="128">
        <f t="shared" si="201"/>
        <v>1.0145377368984546E-3</v>
      </c>
      <c r="N397" s="17">
        <v>5622985.8399999999</v>
      </c>
      <c r="O397" s="128">
        <f t="shared" si="202"/>
        <v>1.0119814885234887E-3</v>
      </c>
      <c r="P397" s="17">
        <v>5622985.8399999999</v>
      </c>
      <c r="Q397" s="128">
        <f t="shared" si="203"/>
        <v>1.0119814795481914E-3</v>
      </c>
      <c r="R397" s="217">
        <v>5622985.8399999999</v>
      </c>
      <c r="S397" s="128">
        <f t="shared" si="204"/>
        <v>1.0119814795481914E-3</v>
      </c>
      <c r="V397" s="17">
        <v>98041.53</v>
      </c>
      <c r="W397" s="17">
        <v>226571.47</v>
      </c>
      <c r="X397" s="17">
        <v>241237.55</v>
      </c>
      <c r="Y397" s="17">
        <v>315317.74</v>
      </c>
      <c r="Z397" s="17">
        <v>383623.13</v>
      </c>
      <c r="AA397" s="17">
        <v>407763.47</v>
      </c>
      <c r="AB397" s="17"/>
      <c r="AD397" s="17">
        <f t="shared" si="207"/>
        <v>98041.530000000261</v>
      </c>
      <c r="AE397" s="17">
        <v>5721027.3700000001</v>
      </c>
      <c r="AF397" s="17">
        <v>5849557.3099999996</v>
      </c>
      <c r="AG397" s="17">
        <v>5864223.3899999997</v>
      </c>
      <c r="AH397" s="17">
        <v>5938227.9199999999</v>
      </c>
      <c r="AI397" s="17">
        <v>6006608.9699999997</v>
      </c>
      <c r="AJ397" s="17">
        <f t="shared" si="205"/>
        <v>6030749</v>
      </c>
      <c r="AL397" s="18">
        <v>1880.191</v>
      </c>
      <c r="AM397" s="17">
        <f t="shared" si="208"/>
        <v>3663769.9241253575</v>
      </c>
      <c r="AN397" s="129">
        <f t="shared" si="209"/>
        <v>2057257.4458746426</v>
      </c>
      <c r="AO397" s="21">
        <f t="shared" si="210"/>
        <v>1.5615138200485574</v>
      </c>
      <c r="AP397" s="18">
        <v>1880.011</v>
      </c>
      <c r="AQ397" s="17">
        <f t="shared" si="211"/>
        <v>3790012.1179895061</v>
      </c>
      <c r="AR397" s="129">
        <f t="shared" si="212"/>
        <v>2059545.1920104935</v>
      </c>
      <c r="AS397" s="21">
        <f t="shared" si="213"/>
        <v>1.5434138804556181</v>
      </c>
      <c r="AT397" s="18">
        <v>1588.2180000000001</v>
      </c>
      <c r="AU397" s="17">
        <f t="shared" si="214"/>
        <v>3194925.3601829153</v>
      </c>
      <c r="AV397" s="129">
        <f t="shared" si="215"/>
        <v>2669298.0298170843</v>
      </c>
      <c r="AW397" s="21">
        <f t="shared" si="216"/>
        <v>1.8354805602295079</v>
      </c>
      <c r="AX397" s="18">
        <v>1723.777</v>
      </c>
      <c r="AY397" s="17">
        <f t="shared" si="217"/>
        <v>3566998.7620125096</v>
      </c>
      <c r="AZ397" s="129">
        <f t="shared" si="218"/>
        <v>2371229.1579874903</v>
      </c>
      <c r="BA397" s="21">
        <f t="shared" si="219"/>
        <v>1.6647687078673492</v>
      </c>
      <c r="BB397" s="18">
        <v>1619.3</v>
      </c>
      <c r="BC397" s="17">
        <f t="shared" si="220"/>
        <v>3434529.3127822825</v>
      </c>
      <c r="BD397" s="129">
        <f t="shared" si="221"/>
        <v>2572079.6572177173</v>
      </c>
      <c r="BE397" s="21">
        <f t="shared" si="222"/>
        <v>1.7488885442454116</v>
      </c>
      <c r="BF397" s="218">
        <v>1736.423</v>
      </c>
      <c r="BG397" s="17">
        <f t="shared" si="223"/>
        <v>3650654.7796590114</v>
      </c>
      <c r="BH397" s="129">
        <f t="shared" si="224"/>
        <v>2380094.2203409886</v>
      </c>
      <c r="BI397" s="219">
        <f t="shared" si="225"/>
        <v>1.6519636514530418</v>
      </c>
      <c r="BN397" s="241">
        <f t="shared" si="226"/>
        <v>128529.93999999948</v>
      </c>
      <c r="BO397" s="241">
        <f t="shared" si="227"/>
        <v>14666.080000000075</v>
      </c>
      <c r="BP397" s="241">
        <f t="shared" si="228"/>
        <v>74004.530000000261</v>
      </c>
      <c r="BQ397" s="241">
        <f t="shared" si="229"/>
        <v>68381.049999999814</v>
      </c>
      <c r="BR397" s="241">
        <f t="shared" si="230"/>
        <v>24140.030000000261</v>
      </c>
    </row>
    <row r="398" spans="1:70" x14ac:dyDescent="0.25">
      <c r="A398" s="127">
        <v>115506003</v>
      </c>
      <c r="B398" t="s">
        <v>582</v>
      </c>
      <c r="C398" t="s">
        <v>319</v>
      </c>
      <c r="D398">
        <v>115506003</v>
      </c>
      <c r="E398" s="127">
        <f t="shared" si="206"/>
        <v>0</v>
      </c>
      <c r="F398" s="17">
        <v>7856858.2199999997</v>
      </c>
      <c r="H398" s="17">
        <f t="shared" si="198"/>
        <v>7856858.2199999997</v>
      </c>
      <c r="I398" s="128">
        <f t="shared" si="199"/>
        <v>1.4175196822916035E-3</v>
      </c>
      <c r="J398" s="17">
        <v>7856865.9299999997</v>
      </c>
      <c r="K398" s="128">
        <f t="shared" si="200"/>
        <v>1.4175897301809269E-3</v>
      </c>
      <c r="L398" s="17">
        <v>7856865.9299999997</v>
      </c>
      <c r="M398" s="128">
        <f t="shared" si="201"/>
        <v>1.4175897301809269E-3</v>
      </c>
      <c r="N398" s="17">
        <v>7856865.9299999997</v>
      </c>
      <c r="O398" s="128">
        <f t="shared" si="202"/>
        <v>1.4140179444184558E-3</v>
      </c>
      <c r="P398" s="17">
        <v>7856865.9299999997</v>
      </c>
      <c r="Q398" s="128">
        <f t="shared" si="203"/>
        <v>1.4140179318774841E-3</v>
      </c>
      <c r="R398" s="217">
        <v>7856865.9299999997</v>
      </c>
      <c r="S398" s="128">
        <f t="shared" si="204"/>
        <v>1.4140179318774841E-3</v>
      </c>
      <c r="V398" s="17">
        <v>60860.71</v>
      </c>
      <c r="W398" s="17">
        <v>140833.10999999999</v>
      </c>
      <c r="X398" s="17">
        <v>218151.34</v>
      </c>
      <c r="Y398" s="17">
        <v>275553.12</v>
      </c>
      <c r="Z398" s="17">
        <v>329345.18</v>
      </c>
      <c r="AA398" s="17">
        <v>365270.83</v>
      </c>
      <c r="AB398" s="17"/>
      <c r="AD398" s="17">
        <f t="shared" si="207"/>
        <v>60860.709999999963</v>
      </c>
      <c r="AE398" s="17">
        <v>7917718.9299999997</v>
      </c>
      <c r="AF398" s="17">
        <v>7997699.04</v>
      </c>
      <c r="AG398" s="17">
        <v>8075017.2699999996</v>
      </c>
      <c r="AH398" s="17">
        <v>8132352.9299999997</v>
      </c>
      <c r="AI398" s="17">
        <v>8186211.1100000003</v>
      </c>
      <c r="AJ398" s="17">
        <f t="shared" si="205"/>
        <v>8222137</v>
      </c>
      <c r="AL398" s="18">
        <v>1167.1559999999999</v>
      </c>
      <c r="AM398" s="17">
        <f t="shared" si="208"/>
        <v>2274338.6440858701</v>
      </c>
      <c r="AN398" s="129">
        <f t="shared" si="209"/>
        <v>5643380.2859141296</v>
      </c>
      <c r="AO398" s="21">
        <f t="shared" si="210"/>
        <v>3.4813280557796551</v>
      </c>
      <c r="AP398" s="18">
        <v>1168.5840000000001</v>
      </c>
      <c r="AQ398" s="17">
        <f t="shared" si="211"/>
        <v>2355809.3654178879</v>
      </c>
      <c r="AR398" s="129">
        <f t="shared" si="212"/>
        <v>5641889.6745821126</v>
      </c>
      <c r="AS398" s="21">
        <f t="shared" si="213"/>
        <v>3.3948837955236328</v>
      </c>
      <c r="AT398" s="18">
        <v>1436.2270000000001</v>
      </c>
      <c r="AU398" s="17">
        <f t="shared" si="214"/>
        <v>2889173.9454403794</v>
      </c>
      <c r="AV398" s="129">
        <f t="shared" si="215"/>
        <v>5185843.3245596197</v>
      </c>
      <c r="AW398" s="21">
        <f t="shared" si="216"/>
        <v>2.794922501202735</v>
      </c>
      <c r="AX398" s="18">
        <v>1506.3920000000001</v>
      </c>
      <c r="AY398" s="17">
        <f t="shared" si="217"/>
        <v>3117165.6189318853</v>
      </c>
      <c r="AZ398" s="129">
        <f t="shared" si="218"/>
        <v>5015187.3110681139</v>
      </c>
      <c r="BA398" s="21">
        <f t="shared" si="219"/>
        <v>2.6088934385163007</v>
      </c>
      <c r="BB398" s="18">
        <v>1390.1890000000001</v>
      </c>
      <c r="BC398" s="17">
        <f t="shared" si="220"/>
        <v>2948585.7288998268</v>
      </c>
      <c r="BD398" s="129">
        <f t="shared" si="221"/>
        <v>5237625.381100174</v>
      </c>
      <c r="BE398" s="21">
        <f t="shared" si="222"/>
        <v>2.7763178223935956</v>
      </c>
      <c r="BF398" s="218">
        <v>1555.472</v>
      </c>
      <c r="BG398" s="17">
        <f t="shared" si="223"/>
        <v>3270223.4947508536</v>
      </c>
      <c r="BH398" s="129">
        <f t="shared" si="224"/>
        <v>4951913.5052491464</v>
      </c>
      <c r="BI398" s="219">
        <f t="shared" si="225"/>
        <v>2.5142431436865493</v>
      </c>
      <c r="BN398" s="241">
        <f t="shared" si="226"/>
        <v>79980.110000000335</v>
      </c>
      <c r="BO398" s="241">
        <f t="shared" si="227"/>
        <v>77318.229999999516</v>
      </c>
      <c r="BP398" s="241">
        <f t="shared" si="228"/>
        <v>57335.660000000149</v>
      </c>
      <c r="BQ398" s="241">
        <f t="shared" si="229"/>
        <v>53858.180000000633</v>
      </c>
      <c r="BR398" s="241">
        <f t="shared" si="230"/>
        <v>35925.889999999665</v>
      </c>
    </row>
    <row r="399" spans="1:70" x14ac:dyDescent="0.25">
      <c r="A399" s="127">
        <v>115508003</v>
      </c>
      <c r="B399" t="s">
        <v>633</v>
      </c>
      <c r="C399" t="s">
        <v>319</v>
      </c>
      <c r="D399">
        <v>115508003</v>
      </c>
      <c r="E399" s="127">
        <f t="shared" si="206"/>
        <v>0</v>
      </c>
      <c r="F399" s="17">
        <v>8316383.4500000002</v>
      </c>
      <c r="H399" s="17">
        <f t="shared" si="198"/>
        <v>8316383.4500000002</v>
      </c>
      <c r="I399" s="128">
        <f t="shared" si="199"/>
        <v>1.5004263658278348E-3</v>
      </c>
      <c r="J399" s="17">
        <v>8316387.6600000001</v>
      </c>
      <c r="K399" s="128">
        <f t="shared" si="200"/>
        <v>1.5004997977634308E-3</v>
      </c>
      <c r="L399" s="17">
        <v>8316387.6600000001</v>
      </c>
      <c r="M399" s="128">
        <f t="shared" si="201"/>
        <v>1.5004997977634308E-3</v>
      </c>
      <c r="N399" s="17">
        <v>8316387.6600000001</v>
      </c>
      <c r="O399" s="128">
        <f t="shared" si="202"/>
        <v>1.4967191102343543E-3</v>
      </c>
      <c r="P399" s="17">
        <v>8316387.6600000001</v>
      </c>
      <c r="Q399" s="128">
        <f t="shared" si="203"/>
        <v>1.4967190969599031E-3</v>
      </c>
      <c r="R399" s="217">
        <v>8316387.6600000001</v>
      </c>
      <c r="S399" s="128">
        <f t="shared" si="204"/>
        <v>1.4967190969599031E-3</v>
      </c>
      <c r="V399" s="17">
        <v>132663.94</v>
      </c>
      <c r="W399" s="17">
        <v>306612.31</v>
      </c>
      <c r="X399" s="17">
        <v>388875.78</v>
      </c>
      <c r="Y399" s="17">
        <v>463767.47</v>
      </c>
      <c r="Z399" s="17">
        <v>609754.9</v>
      </c>
      <c r="AA399" s="17">
        <v>648392.16</v>
      </c>
      <c r="AB399" s="17"/>
      <c r="AD399" s="17">
        <f t="shared" si="207"/>
        <v>132663.94000000041</v>
      </c>
      <c r="AE399" s="17">
        <v>8449047.3900000006</v>
      </c>
      <c r="AF399" s="17">
        <v>8622999.9700000007</v>
      </c>
      <c r="AG399" s="17">
        <v>8705263.4399999995</v>
      </c>
      <c r="AH399" s="17">
        <v>8780043.8499999996</v>
      </c>
      <c r="AI399" s="17">
        <v>8926142.5600000005</v>
      </c>
      <c r="AJ399" s="17">
        <f t="shared" si="205"/>
        <v>8964780</v>
      </c>
      <c r="AL399" s="18">
        <v>2544.1619999999998</v>
      </c>
      <c r="AM399" s="17">
        <f t="shared" si="208"/>
        <v>4957594.3176531633</v>
      </c>
      <c r="AN399" s="129">
        <f t="shared" si="209"/>
        <v>3491453.0723468373</v>
      </c>
      <c r="AO399" s="21">
        <f t="shared" si="210"/>
        <v>1.7042635699162307</v>
      </c>
      <c r="AP399" s="18">
        <v>2544.1619999999998</v>
      </c>
      <c r="AQ399" s="17">
        <f t="shared" si="211"/>
        <v>5128908.7192194182</v>
      </c>
      <c r="AR399" s="129">
        <f t="shared" si="212"/>
        <v>3494091.2507805824</v>
      </c>
      <c r="AS399" s="21">
        <f t="shared" si="213"/>
        <v>1.6812543256399302</v>
      </c>
      <c r="AT399" s="18">
        <v>2560.2130000000002</v>
      </c>
      <c r="AU399" s="17">
        <f t="shared" si="214"/>
        <v>5150230.9136214191</v>
      </c>
      <c r="AV399" s="129">
        <f t="shared" si="215"/>
        <v>3555032.5263785804</v>
      </c>
      <c r="AW399" s="21">
        <f t="shared" si="216"/>
        <v>1.6902666280411174</v>
      </c>
      <c r="AX399" s="18">
        <v>2535.3209999999999</v>
      </c>
      <c r="AY399" s="17">
        <f t="shared" si="217"/>
        <v>5246320.6483810358</v>
      </c>
      <c r="AZ399" s="129">
        <f t="shared" si="218"/>
        <v>3533723.2016189639</v>
      </c>
      <c r="BA399" s="21">
        <f t="shared" si="219"/>
        <v>1.6735621854736304</v>
      </c>
      <c r="BB399" s="18">
        <v>2573.8180000000002</v>
      </c>
      <c r="BC399" s="17">
        <f t="shared" si="220"/>
        <v>5459058.4615368797</v>
      </c>
      <c r="BD399" s="129">
        <f t="shared" si="221"/>
        <v>3467084.0984631209</v>
      </c>
      <c r="BE399" s="21">
        <f t="shared" si="222"/>
        <v>1.6351066072824285</v>
      </c>
      <c r="BF399" s="218">
        <v>2761.1179999999999</v>
      </c>
      <c r="BG399" s="17">
        <f t="shared" si="223"/>
        <v>5804972.9955791468</v>
      </c>
      <c r="BH399" s="129">
        <f t="shared" si="224"/>
        <v>3159807.0044208532</v>
      </c>
      <c r="BI399" s="219">
        <f t="shared" si="225"/>
        <v>1.5443275975318482</v>
      </c>
      <c r="BN399" s="241">
        <f t="shared" si="226"/>
        <v>173952.58000000007</v>
      </c>
      <c r="BO399" s="241">
        <f t="shared" si="227"/>
        <v>82263.469999998808</v>
      </c>
      <c r="BP399" s="241">
        <f t="shared" si="228"/>
        <v>74780.410000000149</v>
      </c>
      <c r="BQ399" s="241">
        <f t="shared" si="229"/>
        <v>146098.71000000089</v>
      </c>
      <c r="BR399" s="241">
        <f t="shared" si="230"/>
        <v>38637.439999999478</v>
      </c>
    </row>
    <row r="400" spans="1:70" x14ac:dyDescent="0.25">
      <c r="A400" s="127">
        <v>126515001</v>
      </c>
      <c r="B400" t="s">
        <v>489</v>
      </c>
      <c r="C400" t="s">
        <v>490</v>
      </c>
      <c r="D400">
        <v>126515001</v>
      </c>
      <c r="E400" s="127">
        <f t="shared" si="206"/>
        <v>0</v>
      </c>
      <c r="F400" s="17">
        <v>984129934.5</v>
      </c>
      <c r="H400" s="17">
        <f t="shared" si="198"/>
        <v>984129934.5</v>
      </c>
      <c r="I400" s="128">
        <f t="shared" si="199"/>
        <v>0.17755488428377122</v>
      </c>
      <c r="J400" s="17">
        <v>984130085.88</v>
      </c>
      <c r="K400" s="128">
        <f t="shared" si="200"/>
        <v>0.17756351137145618</v>
      </c>
      <c r="L400" s="17">
        <v>984130085.88</v>
      </c>
      <c r="M400" s="128">
        <f t="shared" si="201"/>
        <v>0.17756351137145618</v>
      </c>
      <c r="N400" s="17">
        <v>984130184.45000005</v>
      </c>
      <c r="O400" s="128">
        <f t="shared" si="202"/>
        <v>0.17711613674641702</v>
      </c>
      <c r="P400" s="17">
        <v>984130184.45000005</v>
      </c>
      <c r="Q400" s="128">
        <f t="shared" si="203"/>
        <v>0.17711613517556815</v>
      </c>
      <c r="R400" s="217">
        <v>984130184.45000005</v>
      </c>
      <c r="S400" s="128">
        <f t="shared" si="204"/>
        <v>0.17711613517556815</v>
      </c>
      <c r="V400" s="17">
        <v>35945035.149999999</v>
      </c>
      <c r="W400" s="17">
        <v>83044140.769999996</v>
      </c>
      <c r="X400" s="17">
        <v>113229721.42</v>
      </c>
      <c r="Y400" s="17">
        <v>128790999.75</v>
      </c>
      <c r="Z400" s="17">
        <v>174187654.31</v>
      </c>
      <c r="AA400" s="17">
        <v>174273329.09</v>
      </c>
      <c r="AB400" s="17"/>
      <c r="AD400" s="17">
        <f t="shared" si="207"/>
        <v>35945035.149999976</v>
      </c>
      <c r="AE400" s="17">
        <v>1020074969.65</v>
      </c>
      <c r="AF400" s="17">
        <v>1067174226.65</v>
      </c>
      <c r="AG400" s="17">
        <v>1097359807.3</v>
      </c>
      <c r="AH400" s="17">
        <v>1113032409.8299999</v>
      </c>
      <c r="AI400" s="17">
        <v>1158317838.76</v>
      </c>
      <c r="AJ400" s="17">
        <f t="shared" si="205"/>
        <v>1158403514</v>
      </c>
      <c r="AL400" s="18">
        <v>689335.71699999995</v>
      </c>
      <c r="AM400" s="17">
        <f t="shared" si="208"/>
        <v>1343250482.302058</v>
      </c>
      <c r="AN400" s="129">
        <f t="shared" si="209"/>
        <v>-323175512.65205801</v>
      </c>
      <c r="AO400" s="21">
        <f t="shared" si="210"/>
        <v>0.75940785660601373</v>
      </c>
      <c r="AP400" s="18">
        <v>689071.31400000001</v>
      </c>
      <c r="AQ400" s="17">
        <f t="shared" si="211"/>
        <v>1389134760.4981844</v>
      </c>
      <c r="AR400" s="129">
        <f t="shared" si="212"/>
        <v>-321960533.84818447</v>
      </c>
      <c r="AS400" s="21">
        <f t="shared" si="213"/>
        <v>0.76822944540476401</v>
      </c>
      <c r="AT400" s="18">
        <v>745462.22199999995</v>
      </c>
      <c r="AU400" s="17">
        <f t="shared" si="214"/>
        <v>1499602798.939507</v>
      </c>
      <c r="AV400" s="129">
        <f t="shared" si="215"/>
        <v>-402242991.63950706</v>
      </c>
      <c r="AW400" s="21">
        <f t="shared" si="216"/>
        <v>0.73176697727960616</v>
      </c>
      <c r="AX400" s="18">
        <v>704850.98400000005</v>
      </c>
      <c r="AY400" s="17">
        <f t="shared" si="217"/>
        <v>1458542832.0086064</v>
      </c>
      <c r="AZ400" s="129">
        <f t="shared" si="218"/>
        <v>-345510422.17860651</v>
      </c>
      <c r="BA400" s="21">
        <f t="shared" si="219"/>
        <v>0.76311259800112075</v>
      </c>
      <c r="BB400" s="18">
        <v>735258.25100000005</v>
      </c>
      <c r="BC400" s="17">
        <f t="shared" si="220"/>
        <v>1559480031.8190165</v>
      </c>
      <c r="BD400" s="129">
        <f t="shared" si="221"/>
        <v>-401162193.05901647</v>
      </c>
      <c r="BE400" s="21">
        <f t="shared" si="222"/>
        <v>0.74275900628808256</v>
      </c>
      <c r="BF400" s="218">
        <v>742126.83900000004</v>
      </c>
      <c r="BG400" s="17">
        <f t="shared" si="223"/>
        <v>1560247066.4743462</v>
      </c>
      <c r="BH400" s="129">
        <f t="shared" si="224"/>
        <v>-401843552.47434616</v>
      </c>
      <c r="BI400" s="219">
        <f t="shared" si="225"/>
        <v>0.74244876910271485</v>
      </c>
      <c r="BN400" s="241">
        <f t="shared" si="226"/>
        <v>47099257</v>
      </c>
      <c r="BO400" s="241">
        <f t="shared" si="227"/>
        <v>30185580.649999976</v>
      </c>
      <c r="BP400" s="241">
        <f t="shared" si="228"/>
        <v>15672602.529999971</v>
      </c>
      <c r="BQ400" s="241">
        <f t="shared" si="229"/>
        <v>45285428.930000067</v>
      </c>
      <c r="BR400" s="241">
        <f t="shared" si="230"/>
        <v>85675.240000009537</v>
      </c>
    </row>
    <row r="401" spans="1:70" x14ac:dyDescent="0.25">
      <c r="A401" s="127">
        <v>120522003</v>
      </c>
      <c r="B401" t="s">
        <v>254</v>
      </c>
      <c r="C401" t="s">
        <v>255</v>
      </c>
      <c r="D401">
        <v>120522003</v>
      </c>
      <c r="E401" s="127">
        <f t="shared" si="206"/>
        <v>0</v>
      </c>
      <c r="F401" s="17">
        <v>13454413.4</v>
      </c>
      <c r="H401" s="17">
        <f t="shared" si="198"/>
        <v>13454413.4</v>
      </c>
      <c r="I401" s="128">
        <f t="shared" si="199"/>
        <v>2.4274201308150749E-3</v>
      </c>
      <c r="J401" s="17">
        <v>13454388.24</v>
      </c>
      <c r="K401" s="128">
        <f t="shared" si="200"/>
        <v>2.4275331620544831E-3</v>
      </c>
      <c r="L401" s="17">
        <v>13454388.24</v>
      </c>
      <c r="M401" s="128">
        <f t="shared" si="201"/>
        <v>2.4275331620544831E-3</v>
      </c>
      <c r="N401" s="17">
        <v>13454388.24</v>
      </c>
      <c r="O401" s="128">
        <f t="shared" si="202"/>
        <v>2.4214167038144494E-3</v>
      </c>
      <c r="P401" s="17">
        <v>13454388.24</v>
      </c>
      <c r="Q401" s="128">
        <f t="shared" si="203"/>
        <v>2.4214166823388248E-3</v>
      </c>
      <c r="R401" s="217">
        <v>13454388.24</v>
      </c>
      <c r="S401" s="128">
        <f t="shared" si="204"/>
        <v>2.4214166823388248E-3</v>
      </c>
      <c r="V401" s="17">
        <v>288509.90000000002</v>
      </c>
      <c r="W401" s="17">
        <v>667453.34</v>
      </c>
      <c r="X401" s="17">
        <v>778218.48</v>
      </c>
      <c r="Y401" s="17">
        <v>873590.33</v>
      </c>
      <c r="Z401" s="17">
        <v>1139719.83</v>
      </c>
      <c r="AA401" s="17">
        <v>1071056.98</v>
      </c>
      <c r="AB401" s="17"/>
      <c r="AD401" s="17">
        <f t="shared" si="207"/>
        <v>288509.90000000037</v>
      </c>
      <c r="AE401" s="17">
        <v>13742923.300000001</v>
      </c>
      <c r="AF401" s="17">
        <v>14121841.58</v>
      </c>
      <c r="AG401" s="17">
        <v>14232606.720000001</v>
      </c>
      <c r="AH401" s="17">
        <v>14327768.949999999</v>
      </c>
      <c r="AI401" s="17">
        <v>14594108.07</v>
      </c>
      <c r="AJ401" s="17">
        <f t="shared" si="205"/>
        <v>14525445</v>
      </c>
      <c r="AL401" s="18">
        <v>5532.8969999999999</v>
      </c>
      <c r="AM401" s="17">
        <f t="shared" si="208"/>
        <v>10781490.615519073</v>
      </c>
      <c r="AN401" s="129">
        <f t="shared" si="209"/>
        <v>2961432.6844809279</v>
      </c>
      <c r="AO401" s="21">
        <f t="shared" si="210"/>
        <v>1.2746774810728108</v>
      </c>
      <c r="AP401" s="18">
        <v>5538.2950000000001</v>
      </c>
      <c r="AQ401" s="17">
        <f t="shared" si="211"/>
        <v>11164937.419515466</v>
      </c>
      <c r="AR401" s="129">
        <f t="shared" si="212"/>
        <v>2956904.1604845338</v>
      </c>
      <c r="AS401" s="21">
        <f t="shared" si="213"/>
        <v>1.2648383998387747</v>
      </c>
      <c r="AT401" s="18">
        <v>5123.5</v>
      </c>
      <c r="AU401" s="17">
        <f t="shared" si="214"/>
        <v>10306645.613446748</v>
      </c>
      <c r="AV401" s="129">
        <f t="shared" si="215"/>
        <v>3925961.1065532528</v>
      </c>
      <c r="AW401" s="21">
        <f t="shared" si="216"/>
        <v>1.3809155038212606</v>
      </c>
      <c r="AX401" s="18">
        <v>4775.7380000000003</v>
      </c>
      <c r="AY401" s="17">
        <f t="shared" si="217"/>
        <v>9882398.6708814986</v>
      </c>
      <c r="AZ401" s="129">
        <f t="shared" si="218"/>
        <v>4445370.2791185006</v>
      </c>
      <c r="BA401" s="21">
        <f t="shared" si="219"/>
        <v>1.4498270538525015</v>
      </c>
      <c r="BB401" s="18">
        <v>4810.8370000000004</v>
      </c>
      <c r="BC401" s="17">
        <f t="shared" si="220"/>
        <v>10203767.489358105</v>
      </c>
      <c r="BD401" s="129">
        <f t="shared" si="221"/>
        <v>4390340.5806418955</v>
      </c>
      <c r="BE401" s="21">
        <f t="shared" si="222"/>
        <v>1.4302666231096257</v>
      </c>
      <c r="BF401" s="218">
        <v>4560.9970000000003</v>
      </c>
      <c r="BG401" s="17">
        <f t="shared" si="223"/>
        <v>9589037.6354496647</v>
      </c>
      <c r="BH401" s="129">
        <f t="shared" si="224"/>
        <v>4936407.3645503353</v>
      </c>
      <c r="BI401" s="219">
        <f t="shared" si="225"/>
        <v>1.5147969537945034</v>
      </c>
      <c r="BN401" s="241">
        <f t="shared" si="226"/>
        <v>378918.27999999933</v>
      </c>
      <c r="BO401" s="241">
        <f t="shared" si="227"/>
        <v>110765.1400000006</v>
      </c>
      <c r="BP401" s="241">
        <f t="shared" si="228"/>
        <v>95162.229999998584</v>
      </c>
      <c r="BQ401" s="241">
        <f t="shared" si="229"/>
        <v>266339.12000000104</v>
      </c>
      <c r="BR401" s="241">
        <f t="shared" si="230"/>
        <v>-68663.070000000298</v>
      </c>
    </row>
    <row r="402" spans="1:70" x14ac:dyDescent="0.25">
      <c r="A402" s="127">
        <v>119648303</v>
      </c>
      <c r="B402" t="s">
        <v>613</v>
      </c>
      <c r="C402" t="s">
        <v>255</v>
      </c>
      <c r="D402">
        <v>119648303</v>
      </c>
      <c r="E402" s="127">
        <f t="shared" si="206"/>
        <v>0</v>
      </c>
      <c r="F402" s="17">
        <v>4644805.9000000004</v>
      </c>
      <c r="H402" s="17">
        <f t="shared" si="198"/>
        <v>4644805.9000000004</v>
      </c>
      <c r="I402" s="128">
        <f t="shared" si="199"/>
        <v>8.3800720330093554E-4</v>
      </c>
      <c r="J402" s="17">
        <v>4644812.83</v>
      </c>
      <c r="K402" s="128">
        <f t="shared" si="200"/>
        <v>8.3804904208421534E-4</v>
      </c>
      <c r="L402" s="17">
        <v>4644812.83</v>
      </c>
      <c r="M402" s="128">
        <f t="shared" si="201"/>
        <v>8.3804904208421534E-4</v>
      </c>
      <c r="N402" s="17">
        <v>4644812.83</v>
      </c>
      <c r="O402" s="128">
        <f t="shared" si="202"/>
        <v>8.3593747794612953E-4</v>
      </c>
      <c r="P402" s="17">
        <v>4644812.83</v>
      </c>
      <c r="Q402" s="128">
        <f t="shared" si="203"/>
        <v>8.3593747053217239E-4</v>
      </c>
      <c r="R402" s="217">
        <v>4644812.83</v>
      </c>
      <c r="S402" s="128">
        <f t="shared" si="204"/>
        <v>8.3593747053217239E-4</v>
      </c>
      <c r="V402" s="17">
        <v>234966.62</v>
      </c>
      <c r="W402" s="17">
        <v>542710.21</v>
      </c>
      <c r="X402" s="17">
        <v>703458.47</v>
      </c>
      <c r="Y402" s="17">
        <v>780769.37</v>
      </c>
      <c r="Z402" s="17">
        <v>1024772.67</v>
      </c>
      <c r="AA402" s="17">
        <v>1045210.7</v>
      </c>
      <c r="AB402" s="17"/>
      <c r="AD402" s="17">
        <f t="shared" si="207"/>
        <v>234966.61999999918</v>
      </c>
      <c r="AE402" s="17">
        <v>4879772.5199999996</v>
      </c>
      <c r="AF402" s="17">
        <v>5187523.04</v>
      </c>
      <c r="AG402" s="17">
        <v>5348271.3</v>
      </c>
      <c r="AH402" s="17">
        <v>5425393.2199999997</v>
      </c>
      <c r="AI402" s="17">
        <v>5669585.5</v>
      </c>
      <c r="AJ402" s="17">
        <f t="shared" si="205"/>
        <v>5690024</v>
      </c>
      <c r="AL402" s="18">
        <v>4506.0709999999999</v>
      </c>
      <c r="AM402" s="17">
        <f t="shared" si="208"/>
        <v>8780601.2292227093</v>
      </c>
      <c r="AN402" s="129">
        <f t="shared" si="209"/>
        <v>-3900828.7092227098</v>
      </c>
      <c r="AO402" s="21">
        <f t="shared" si="210"/>
        <v>0.55574469134979432</v>
      </c>
      <c r="AP402" s="18">
        <v>4503.22</v>
      </c>
      <c r="AQ402" s="17">
        <f t="shared" si="211"/>
        <v>9078275.8026270606</v>
      </c>
      <c r="AR402" s="129">
        <f t="shared" si="212"/>
        <v>-3890752.7626270605</v>
      </c>
      <c r="AS402" s="21">
        <f t="shared" si="213"/>
        <v>0.57142161714219353</v>
      </c>
      <c r="AT402" s="18">
        <v>4631.308</v>
      </c>
      <c r="AU402" s="17">
        <f t="shared" si="214"/>
        <v>9316531.722986402</v>
      </c>
      <c r="AV402" s="129">
        <f t="shared" si="215"/>
        <v>-3968260.4229864022</v>
      </c>
      <c r="AW402" s="21">
        <f t="shared" si="216"/>
        <v>0.57406247936711996</v>
      </c>
      <c r="AX402" s="18">
        <v>4268.2960000000003</v>
      </c>
      <c r="AY402" s="17">
        <f t="shared" si="217"/>
        <v>8832352.7625110149</v>
      </c>
      <c r="AZ402" s="129">
        <f t="shared" si="218"/>
        <v>-3406959.5425110152</v>
      </c>
      <c r="BA402" s="21">
        <f t="shared" si="219"/>
        <v>0.61426364705768099</v>
      </c>
      <c r="BB402" s="18">
        <v>4325.6369999999997</v>
      </c>
      <c r="BC402" s="17">
        <f t="shared" si="220"/>
        <v>9174660.0833419468</v>
      </c>
      <c r="BD402" s="129">
        <f t="shared" si="221"/>
        <v>-3505074.5833419468</v>
      </c>
      <c r="BE402" s="21">
        <f t="shared" si="222"/>
        <v>0.61796136843195237</v>
      </c>
      <c r="BF402" s="218">
        <v>4450.933</v>
      </c>
      <c r="BG402" s="17">
        <f t="shared" si="223"/>
        <v>9357639.1411493756</v>
      </c>
      <c r="BH402" s="129">
        <f t="shared" si="224"/>
        <v>-3667615.1411493756</v>
      </c>
      <c r="BI402" s="219">
        <f t="shared" si="225"/>
        <v>0.60806191755980754</v>
      </c>
      <c r="BN402" s="241">
        <f t="shared" si="226"/>
        <v>307750.52000000048</v>
      </c>
      <c r="BO402" s="241">
        <f t="shared" si="227"/>
        <v>160748.25999999978</v>
      </c>
      <c r="BP402" s="241">
        <f t="shared" si="228"/>
        <v>77121.919999999925</v>
      </c>
      <c r="BQ402" s="241">
        <f t="shared" si="229"/>
        <v>244192.28000000026</v>
      </c>
      <c r="BR402" s="241">
        <f t="shared" si="230"/>
        <v>20438.5</v>
      </c>
    </row>
    <row r="403" spans="1:70" x14ac:dyDescent="0.25">
      <c r="A403" s="127">
        <v>109530304</v>
      </c>
      <c r="B403" t="s">
        <v>118</v>
      </c>
      <c r="C403" t="s">
        <v>119</v>
      </c>
      <c r="D403">
        <v>109530304</v>
      </c>
      <c r="E403" s="127">
        <f t="shared" si="206"/>
        <v>0</v>
      </c>
      <c r="F403" s="17">
        <v>1418746.41</v>
      </c>
      <c r="H403" s="17">
        <f t="shared" si="198"/>
        <v>1418746.41</v>
      </c>
      <c r="I403" s="128">
        <f t="shared" si="199"/>
        <v>2.5596757686631048E-4</v>
      </c>
      <c r="J403" s="17">
        <v>1418746.41</v>
      </c>
      <c r="K403" s="128">
        <f t="shared" si="200"/>
        <v>2.5597997451727659E-4</v>
      </c>
      <c r="L403" s="17">
        <v>1418746.41</v>
      </c>
      <c r="M403" s="128">
        <f t="shared" si="201"/>
        <v>2.5597997451727659E-4</v>
      </c>
      <c r="N403" s="17">
        <v>1418746.41</v>
      </c>
      <c r="O403" s="128">
        <f t="shared" si="202"/>
        <v>2.5533500255607187E-4</v>
      </c>
      <c r="P403" s="17">
        <v>1418746.41</v>
      </c>
      <c r="Q403" s="128">
        <f t="shared" si="203"/>
        <v>2.5533500029149728E-4</v>
      </c>
      <c r="R403" s="217">
        <v>1418746.41</v>
      </c>
      <c r="S403" s="128">
        <f t="shared" si="204"/>
        <v>2.5533500029149728E-4</v>
      </c>
      <c r="V403" s="17">
        <v>20357.2</v>
      </c>
      <c r="W403" s="17">
        <v>47044.88</v>
      </c>
      <c r="X403" s="17">
        <v>59315.48</v>
      </c>
      <c r="Y403" s="17">
        <v>60005.01</v>
      </c>
      <c r="Z403" s="17">
        <v>72781.08</v>
      </c>
      <c r="AA403" s="17">
        <v>64670.19</v>
      </c>
      <c r="AB403" s="17"/>
      <c r="AD403" s="17">
        <f t="shared" si="207"/>
        <v>20357.200000000186</v>
      </c>
      <c r="AE403" s="17">
        <v>1439103.61</v>
      </c>
      <c r="AF403" s="17">
        <v>1465791.29</v>
      </c>
      <c r="AG403" s="17">
        <v>1478061.89</v>
      </c>
      <c r="AH403" s="17">
        <v>1478737.02</v>
      </c>
      <c r="AI403" s="17">
        <v>1491527.49</v>
      </c>
      <c r="AJ403" s="17">
        <f t="shared" si="205"/>
        <v>1483417</v>
      </c>
      <c r="AL403" s="18">
        <v>390.4</v>
      </c>
      <c r="AM403" s="17">
        <f t="shared" si="208"/>
        <v>760739.61548509682</v>
      </c>
      <c r="AN403" s="129">
        <f t="shared" si="209"/>
        <v>678363.99451490329</v>
      </c>
      <c r="AO403" s="21">
        <f t="shared" si="210"/>
        <v>1.8917164042815551</v>
      </c>
      <c r="AP403" s="18">
        <v>390.36200000000002</v>
      </c>
      <c r="AQ403" s="17">
        <f t="shared" si="211"/>
        <v>786951.0925215967</v>
      </c>
      <c r="AR403" s="129">
        <f t="shared" si="212"/>
        <v>678840.19747840334</v>
      </c>
      <c r="AS403" s="21">
        <f t="shared" si="213"/>
        <v>1.8626205668045039</v>
      </c>
      <c r="AT403" s="18">
        <v>390.51100000000002</v>
      </c>
      <c r="AU403" s="17">
        <f t="shared" si="214"/>
        <v>785568.16339469177</v>
      </c>
      <c r="AV403" s="129">
        <f t="shared" si="215"/>
        <v>692493.72660530813</v>
      </c>
      <c r="AW403" s="21">
        <f t="shared" si="216"/>
        <v>1.8815195916453906</v>
      </c>
      <c r="AX403" s="18">
        <v>328.03500000000003</v>
      </c>
      <c r="AY403" s="17">
        <f t="shared" si="217"/>
        <v>678800.35462636617</v>
      </c>
      <c r="AZ403" s="129">
        <f t="shared" si="218"/>
        <v>799936.66537363385</v>
      </c>
      <c r="BA403" s="21">
        <f t="shared" si="219"/>
        <v>2.1784564635561292</v>
      </c>
      <c r="BB403" s="18">
        <v>307.214</v>
      </c>
      <c r="BC403" s="17">
        <f t="shared" si="220"/>
        <v>651599.75810356089</v>
      </c>
      <c r="BD403" s="129">
        <f t="shared" si="221"/>
        <v>839927.7318964391</v>
      </c>
      <c r="BE403" s="21">
        <f t="shared" si="222"/>
        <v>2.2890240081441937</v>
      </c>
      <c r="BF403" s="218">
        <v>275.392</v>
      </c>
      <c r="BG403" s="17">
        <f t="shared" si="223"/>
        <v>578983.99242572486</v>
      </c>
      <c r="BH403" s="129">
        <f t="shared" si="224"/>
        <v>904433.00757427514</v>
      </c>
      <c r="BI403" s="219">
        <f t="shared" si="225"/>
        <v>2.5621036495068568</v>
      </c>
      <c r="BN403" s="241">
        <f t="shared" si="226"/>
        <v>26687.679999999935</v>
      </c>
      <c r="BO403" s="241">
        <f t="shared" si="227"/>
        <v>12270.59999999986</v>
      </c>
      <c r="BP403" s="241">
        <f t="shared" si="228"/>
        <v>675.13000000012107</v>
      </c>
      <c r="BQ403" s="241">
        <f t="shared" si="229"/>
        <v>12790.469999999972</v>
      </c>
      <c r="BR403" s="241">
        <f t="shared" si="230"/>
        <v>-8110.4899999999907</v>
      </c>
    </row>
    <row r="404" spans="1:70" x14ac:dyDescent="0.25">
      <c r="A404" s="127">
        <v>109531304</v>
      </c>
      <c r="B404" t="s">
        <v>239</v>
      </c>
      <c r="C404" t="s">
        <v>119</v>
      </c>
      <c r="D404">
        <v>109531304</v>
      </c>
      <c r="E404" s="127">
        <f t="shared" si="206"/>
        <v>0</v>
      </c>
      <c r="F404" s="17">
        <v>4087361.36</v>
      </c>
      <c r="H404" s="17">
        <f t="shared" si="198"/>
        <v>4087361.36</v>
      </c>
      <c r="I404" s="128">
        <f t="shared" si="199"/>
        <v>7.3743410078210329E-4</v>
      </c>
      <c r="J404" s="17">
        <v>4087361.36</v>
      </c>
      <c r="K404" s="128">
        <f t="shared" si="200"/>
        <v>7.3746981800341678E-4</v>
      </c>
      <c r="L404" s="17">
        <v>4087361.36</v>
      </c>
      <c r="M404" s="128">
        <f t="shared" si="201"/>
        <v>7.3746981800341678E-4</v>
      </c>
      <c r="N404" s="17">
        <v>4087361.36</v>
      </c>
      <c r="O404" s="128">
        <f t="shared" si="202"/>
        <v>7.3561167517117402E-4</v>
      </c>
      <c r="P404" s="17">
        <v>4087361.36</v>
      </c>
      <c r="Q404" s="128">
        <f t="shared" si="203"/>
        <v>7.3561166864700978E-4</v>
      </c>
      <c r="R404" s="217">
        <v>4087361.36</v>
      </c>
      <c r="S404" s="128">
        <f t="shared" si="204"/>
        <v>7.3561166864700978E-4</v>
      </c>
      <c r="V404" s="17">
        <v>81403.179999999993</v>
      </c>
      <c r="W404" s="17">
        <v>188167.1</v>
      </c>
      <c r="X404" s="17">
        <v>247238.65</v>
      </c>
      <c r="Y404" s="17">
        <v>261331.07</v>
      </c>
      <c r="Z404" s="17">
        <v>356238.6</v>
      </c>
      <c r="AA404" s="17">
        <v>339953.85</v>
      </c>
      <c r="AB404" s="17"/>
      <c r="AD404" s="17">
        <f t="shared" si="207"/>
        <v>81403.180000000168</v>
      </c>
      <c r="AE404" s="17">
        <v>4168764.54</v>
      </c>
      <c r="AF404" s="17">
        <v>4275528.46</v>
      </c>
      <c r="AG404" s="17">
        <v>4334600.01</v>
      </c>
      <c r="AH404" s="17">
        <v>4348629.72</v>
      </c>
      <c r="AI404" s="17">
        <v>4443599.96</v>
      </c>
      <c r="AJ404" s="17">
        <f t="shared" si="205"/>
        <v>4427315</v>
      </c>
      <c r="AL404" s="18">
        <v>1561.1089999999999</v>
      </c>
      <c r="AM404" s="17">
        <f t="shared" si="208"/>
        <v>3042001.6915735756</v>
      </c>
      <c r="AN404" s="129">
        <f t="shared" si="209"/>
        <v>1126762.8484264244</v>
      </c>
      <c r="AO404" s="21">
        <f t="shared" si="210"/>
        <v>1.3704017823354888</v>
      </c>
      <c r="AP404" s="18">
        <v>1561.345</v>
      </c>
      <c r="AQ404" s="17">
        <f t="shared" si="211"/>
        <v>3147596.7270203871</v>
      </c>
      <c r="AR404" s="129">
        <f t="shared" si="212"/>
        <v>1127931.7329796129</v>
      </c>
      <c r="AS404" s="21">
        <f t="shared" si="213"/>
        <v>1.358346964621274</v>
      </c>
      <c r="AT404" s="18">
        <v>1627.7270000000001</v>
      </c>
      <c r="AU404" s="17">
        <f t="shared" si="214"/>
        <v>3274403.3071999284</v>
      </c>
      <c r="AV404" s="129">
        <f t="shared" si="215"/>
        <v>1060196.7028000713</v>
      </c>
      <c r="AW404" s="21">
        <f t="shared" si="216"/>
        <v>1.3237831761496379</v>
      </c>
      <c r="AX404" s="18">
        <v>1428.643</v>
      </c>
      <c r="AY404" s="17">
        <f t="shared" si="217"/>
        <v>2956280.1988643762</v>
      </c>
      <c r="AZ404" s="129">
        <f t="shared" si="218"/>
        <v>1392349.5211356236</v>
      </c>
      <c r="BA404" s="21">
        <f t="shared" si="219"/>
        <v>1.4709802276761452</v>
      </c>
      <c r="BB404" s="18">
        <v>1503.7080000000001</v>
      </c>
      <c r="BC404" s="17">
        <f t="shared" si="220"/>
        <v>3189359.1081734216</v>
      </c>
      <c r="BD404" s="129">
        <f t="shared" si="221"/>
        <v>1254240.8518265784</v>
      </c>
      <c r="BE404" s="21">
        <f t="shared" si="222"/>
        <v>1.3932579585071858</v>
      </c>
      <c r="BF404" s="218">
        <v>1447.662</v>
      </c>
      <c r="BG404" s="17">
        <f t="shared" si="223"/>
        <v>3043563.8088361667</v>
      </c>
      <c r="BH404" s="129">
        <f t="shared" si="224"/>
        <v>1383751.1911638333</v>
      </c>
      <c r="BI404" s="219">
        <f t="shared" si="225"/>
        <v>1.4546483261321759</v>
      </c>
      <c r="BN404" s="241">
        <f t="shared" si="226"/>
        <v>106763.91999999993</v>
      </c>
      <c r="BO404" s="241">
        <f t="shared" si="227"/>
        <v>59071.549999999814</v>
      </c>
      <c r="BP404" s="241">
        <f t="shared" si="228"/>
        <v>14029.709999999963</v>
      </c>
      <c r="BQ404" s="241">
        <f t="shared" si="229"/>
        <v>94970.240000000224</v>
      </c>
      <c r="BR404" s="241">
        <f t="shared" si="230"/>
        <v>-16284.959999999963</v>
      </c>
    </row>
    <row r="405" spans="1:70" x14ac:dyDescent="0.25">
      <c r="A405" s="127">
        <v>109532804</v>
      </c>
      <c r="B405" t="s">
        <v>303</v>
      </c>
      <c r="C405" t="s">
        <v>119</v>
      </c>
      <c r="D405">
        <v>109532804</v>
      </c>
      <c r="E405" s="127">
        <f t="shared" si="206"/>
        <v>0</v>
      </c>
      <c r="F405" s="17">
        <v>2037185.82</v>
      </c>
      <c r="H405" s="17">
        <f t="shared" si="198"/>
        <v>2037185.82</v>
      </c>
      <c r="I405" s="128">
        <f t="shared" si="199"/>
        <v>3.6754525988320051E-4</v>
      </c>
      <c r="J405" s="17">
        <v>2037185.82</v>
      </c>
      <c r="K405" s="128">
        <f t="shared" si="200"/>
        <v>3.675630617388186E-4</v>
      </c>
      <c r="L405" s="17">
        <v>2037185.82</v>
      </c>
      <c r="M405" s="128">
        <f t="shared" si="201"/>
        <v>3.675630617388186E-4</v>
      </c>
      <c r="N405" s="17">
        <v>2037185.82</v>
      </c>
      <c r="O405" s="128">
        <f t="shared" si="202"/>
        <v>3.6663694293111437E-4</v>
      </c>
      <c r="P405" s="17">
        <v>2037185.82</v>
      </c>
      <c r="Q405" s="128">
        <f t="shared" si="203"/>
        <v>3.6663693967939922E-4</v>
      </c>
      <c r="R405" s="217">
        <v>2037185.82</v>
      </c>
      <c r="S405" s="128">
        <f t="shared" si="204"/>
        <v>3.6663693967939922E-4</v>
      </c>
      <c r="V405" s="17">
        <v>44893.87</v>
      </c>
      <c r="W405" s="17">
        <v>102618.92</v>
      </c>
      <c r="X405" s="17">
        <v>129226.19</v>
      </c>
      <c r="Y405" s="17">
        <v>173205.37</v>
      </c>
      <c r="Z405" s="17">
        <v>260170.06</v>
      </c>
      <c r="AA405" s="17">
        <v>239260.81</v>
      </c>
      <c r="AB405" s="17"/>
      <c r="AD405" s="17">
        <f t="shared" si="207"/>
        <v>44893.869999999879</v>
      </c>
      <c r="AE405" s="17">
        <v>2082079.69</v>
      </c>
      <c r="AF405" s="17">
        <v>2139804.7400000002</v>
      </c>
      <c r="AG405" s="17">
        <v>2166412.0099999998</v>
      </c>
      <c r="AH405" s="17">
        <v>2210349.63</v>
      </c>
      <c r="AI405" s="17">
        <v>2297355.88</v>
      </c>
      <c r="AJ405" s="17">
        <f t="shared" si="205"/>
        <v>2276447</v>
      </c>
      <c r="AL405" s="18">
        <v>860.952</v>
      </c>
      <c r="AM405" s="17">
        <f t="shared" si="208"/>
        <v>1677664.6860428408</v>
      </c>
      <c r="AN405" s="129">
        <f t="shared" si="209"/>
        <v>404415.00395715912</v>
      </c>
      <c r="AO405" s="21">
        <f t="shared" si="210"/>
        <v>1.2410583040351557</v>
      </c>
      <c r="AP405" s="18">
        <v>851.49599999999998</v>
      </c>
      <c r="AQ405" s="17">
        <f t="shared" si="211"/>
        <v>1716575.1468579664</v>
      </c>
      <c r="AR405" s="129">
        <f t="shared" si="212"/>
        <v>423229.59314203379</v>
      </c>
      <c r="AS405" s="21">
        <f t="shared" si="213"/>
        <v>1.246554655015667</v>
      </c>
      <c r="AT405" s="18">
        <v>850.77700000000004</v>
      </c>
      <c r="AU405" s="17">
        <f t="shared" si="214"/>
        <v>1711458.3849070722</v>
      </c>
      <c r="AV405" s="129">
        <f t="shared" si="215"/>
        <v>454953.6250929276</v>
      </c>
      <c r="AW405" s="21">
        <f t="shared" si="216"/>
        <v>1.2658280383005809</v>
      </c>
      <c r="AX405" s="18">
        <v>946.87800000000004</v>
      </c>
      <c r="AY405" s="17">
        <f t="shared" si="217"/>
        <v>1959367.5131858015</v>
      </c>
      <c r="AZ405" s="129">
        <f t="shared" si="218"/>
        <v>250982.11681419844</v>
      </c>
      <c r="BA405" s="21">
        <f t="shared" si="219"/>
        <v>1.1280934358282373</v>
      </c>
      <c r="BB405" s="18">
        <v>1098.1959999999999</v>
      </c>
      <c r="BC405" s="17">
        <f t="shared" si="220"/>
        <v>2329269.6555179716</v>
      </c>
      <c r="BD405" s="129">
        <f t="shared" si="221"/>
        <v>-31913.775517971721</v>
      </c>
      <c r="BE405" s="21">
        <f t="shared" si="222"/>
        <v>0.9862988059616159</v>
      </c>
      <c r="BF405" s="218">
        <v>1018.87</v>
      </c>
      <c r="BG405" s="17">
        <f t="shared" si="223"/>
        <v>2142071.7390584992</v>
      </c>
      <c r="BH405" s="129">
        <f t="shared" si="224"/>
        <v>134375.26094150078</v>
      </c>
      <c r="BI405" s="219">
        <f t="shared" si="225"/>
        <v>1.0627314475473928</v>
      </c>
      <c r="BN405" s="241">
        <f t="shared" si="226"/>
        <v>57725.050000000279</v>
      </c>
      <c r="BO405" s="241">
        <f t="shared" si="227"/>
        <v>26607.269999999553</v>
      </c>
      <c r="BP405" s="241">
        <f t="shared" si="228"/>
        <v>43937.620000000112</v>
      </c>
      <c r="BQ405" s="241">
        <f t="shared" si="229"/>
        <v>87006.25</v>
      </c>
      <c r="BR405" s="241">
        <f t="shared" si="230"/>
        <v>-20908.879999999888</v>
      </c>
    </row>
    <row r="406" spans="1:70" x14ac:dyDescent="0.25">
      <c r="A406" s="127">
        <v>109535504</v>
      </c>
      <c r="B406" t="s">
        <v>453</v>
      </c>
      <c r="C406" t="s">
        <v>119</v>
      </c>
      <c r="D406">
        <v>109535504</v>
      </c>
      <c r="E406" s="127">
        <f t="shared" si="206"/>
        <v>0</v>
      </c>
      <c r="F406" s="17">
        <v>4158483.2</v>
      </c>
      <c r="H406" s="17">
        <f t="shared" si="198"/>
        <v>4158483.2</v>
      </c>
      <c r="I406" s="128">
        <f t="shared" si="199"/>
        <v>7.5026577028889947E-4</v>
      </c>
      <c r="J406" s="17">
        <v>4158483.2</v>
      </c>
      <c r="K406" s="128">
        <f t="shared" si="200"/>
        <v>7.5030210900517652E-4</v>
      </c>
      <c r="L406" s="17">
        <v>4158483.2</v>
      </c>
      <c r="M406" s="128">
        <f t="shared" si="201"/>
        <v>7.5030210900517652E-4</v>
      </c>
      <c r="N406" s="17">
        <v>4158483.2</v>
      </c>
      <c r="O406" s="128">
        <f t="shared" si="202"/>
        <v>7.4841163369102862E-4</v>
      </c>
      <c r="P406" s="17">
        <v>4158483.2</v>
      </c>
      <c r="Q406" s="128">
        <f t="shared" si="203"/>
        <v>7.4841162705334115E-4</v>
      </c>
      <c r="R406" s="217">
        <v>4158483.2</v>
      </c>
      <c r="S406" s="128">
        <f t="shared" si="204"/>
        <v>7.4841162705334115E-4</v>
      </c>
      <c r="V406" s="17">
        <v>53267.54</v>
      </c>
      <c r="W406" s="17">
        <v>123099.53</v>
      </c>
      <c r="X406" s="17">
        <v>175930.84</v>
      </c>
      <c r="Y406" s="17">
        <v>223972.24</v>
      </c>
      <c r="Z406" s="17">
        <v>307392.21000000002</v>
      </c>
      <c r="AA406" s="17">
        <v>321473</v>
      </c>
      <c r="AB406" s="17"/>
      <c r="AD406" s="17">
        <f t="shared" si="207"/>
        <v>53267.540000000037</v>
      </c>
      <c r="AE406" s="17">
        <v>4211750.74</v>
      </c>
      <c r="AF406" s="17">
        <v>4281582.7300000004</v>
      </c>
      <c r="AG406" s="17">
        <v>4334414.04</v>
      </c>
      <c r="AH406" s="17">
        <v>4382401.7</v>
      </c>
      <c r="AI406" s="17">
        <v>4465875.41</v>
      </c>
      <c r="AJ406" s="17">
        <f t="shared" si="205"/>
        <v>4479956</v>
      </c>
      <c r="AL406" s="18">
        <v>1021.538</v>
      </c>
      <c r="AM406" s="17">
        <f t="shared" si="208"/>
        <v>1990585.105848911</v>
      </c>
      <c r="AN406" s="129">
        <f t="shared" si="209"/>
        <v>2221165.634151089</v>
      </c>
      <c r="AO406" s="21">
        <f t="shared" si="210"/>
        <v>2.1158355538904949</v>
      </c>
      <c r="AP406" s="18">
        <v>1021.437</v>
      </c>
      <c r="AQ406" s="17">
        <f t="shared" si="211"/>
        <v>2059168.0621883846</v>
      </c>
      <c r="AR406" s="129">
        <f t="shared" si="212"/>
        <v>2222414.6678116159</v>
      </c>
      <c r="AS406" s="21">
        <f t="shared" si="213"/>
        <v>2.0792779417187255</v>
      </c>
      <c r="AT406" s="18">
        <v>1158.2629999999999</v>
      </c>
      <c r="AU406" s="17">
        <f t="shared" si="214"/>
        <v>2330010.0064736353</v>
      </c>
      <c r="AV406" s="129">
        <f t="shared" si="215"/>
        <v>2004404.0335263647</v>
      </c>
      <c r="AW406" s="21">
        <f t="shared" si="216"/>
        <v>1.860255547382794</v>
      </c>
      <c r="AX406" s="18">
        <v>1224.4100000000001</v>
      </c>
      <c r="AY406" s="17">
        <f t="shared" si="217"/>
        <v>2533662.3903183164</v>
      </c>
      <c r="AZ406" s="129">
        <f t="shared" si="218"/>
        <v>1848739.3096816838</v>
      </c>
      <c r="BA406" s="21">
        <f t="shared" si="219"/>
        <v>1.7296707393795341</v>
      </c>
      <c r="BB406" s="18">
        <v>1297.5239999999999</v>
      </c>
      <c r="BC406" s="17">
        <f t="shared" si="220"/>
        <v>2752043.6065204213</v>
      </c>
      <c r="BD406" s="129">
        <f t="shared" si="221"/>
        <v>1713831.8034795788</v>
      </c>
      <c r="BE406" s="21">
        <f t="shared" si="222"/>
        <v>1.6227487818212598</v>
      </c>
      <c r="BF406" s="218">
        <v>1368.963</v>
      </c>
      <c r="BG406" s="17">
        <f t="shared" si="223"/>
        <v>2878107.0736372061</v>
      </c>
      <c r="BH406" s="129">
        <f t="shared" si="224"/>
        <v>1601848.9263627939</v>
      </c>
      <c r="BI406" s="219">
        <f t="shared" si="225"/>
        <v>1.5565633541001163</v>
      </c>
      <c r="BN406" s="241">
        <f t="shared" si="226"/>
        <v>69831.990000000224</v>
      </c>
      <c r="BO406" s="241">
        <f t="shared" si="227"/>
        <v>52831.30999999959</v>
      </c>
      <c r="BP406" s="241">
        <f t="shared" si="228"/>
        <v>47987.660000000149</v>
      </c>
      <c r="BQ406" s="241">
        <f t="shared" si="229"/>
        <v>83473.709999999963</v>
      </c>
      <c r="BR406" s="241">
        <f t="shared" si="230"/>
        <v>14080.589999999851</v>
      </c>
    </row>
    <row r="407" spans="1:70" x14ac:dyDescent="0.25">
      <c r="A407" s="127">
        <v>109537504</v>
      </c>
      <c r="B407" t="s">
        <v>466</v>
      </c>
      <c r="C407" t="s">
        <v>119</v>
      </c>
      <c r="D407">
        <v>109537504</v>
      </c>
      <c r="E407" s="127">
        <f t="shared" si="206"/>
        <v>0</v>
      </c>
      <c r="F407" s="17">
        <v>3492686.8</v>
      </c>
      <c r="H407" s="17">
        <f t="shared" si="198"/>
        <v>3492686.8</v>
      </c>
      <c r="I407" s="128">
        <f t="shared" si="199"/>
        <v>6.3014402760599617E-4</v>
      </c>
      <c r="J407" s="17">
        <v>3492686.8</v>
      </c>
      <c r="K407" s="128">
        <f t="shared" si="200"/>
        <v>6.3017454829071833E-4</v>
      </c>
      <c r="L407" s="17">
        <v>3492686.8</v>
      </c>
      <c r="M407" s="128">
        <f t="shared" si="201"/>
        <v>6.3017454829071833E-4</v>
      </c>
      <c r="N407" s="17">
        <v>3492686.8</v>
      </c>
      <c r="O407" s="128">
        <f t="shared" si="202"/>
        <v>6.2858674863928532E-4</v>
      </c>
      <c r="P407" s="17">
        <v>3492686.8</v>
      </c>
      <c r="Q407" s="128">
        <f t="shared" si="203"/>
        <v>6.285867430643287E-4</v>
      </c>
      <c r="R407" s="217">
        <v>3492686.8</v>
      </c>
      <c r="S407" s="128">
        <f t="shared" si="204"/>
        <v>6.285867430643287E-4</v>
      </c>
      <c r="V407" s="17">
        <v>54876.25</v>
      </c>
      <c r="W407" s="17">
        <v>126817.09</v>
      </c>
      <c r="X407" s="17">
        <v>202447.08</v>
      </c>
      <c r="Y407" s="17">
        <v>199862.86</v>
      </c>
      <c r="Z407" s="17">
        <v>267990.83</v>
      </c>
      <c r="AA407" s="17">
        <v>265717.88</v>
      </c>
      <c r="AB407" s="17"/>
      <c r="AD407" s="17">
        <f t="shared" si="207"/>
        <v>54876.25</v>
      </c>
      <c r="AE407" s="17">
        <v>3547563.05</v>
      </c>
      <c r="AF407" s="17">
        <v>3619503.89</v>
      </c>
      <c r="AG407" s="17">
        <v>3695133.88</v>
      </c>
      <c r="AH407" s="17">
        <v>3692501.7</v>
      </c>
      <c r="AI407" s="17">
        <v>3760677.63</v>
      </c>
      <c r="AJ407" s="17">
        <f t="shared" si="205"/>
        <v>3758405</v>
      </c>
      <c r="AL407" s="18">
        <v>1052.3889999999999</v>
      </c>
      <c r="AM407" s="17">
        <f t="shared" si="208"/>
        <v>2050701.8524609259</v>
      </c>
      <c r="AN407" s="129">
        <f t="shared" si="209"/>
        <v>1496861.1975390739</v>
      </c>
      <c r="AO407" s="21">
        <f t="shared" si="210"/>
        <v>1.7299262912074611</v>
      </c>
      <c r="AP407" s="18">
        <v>1052.2840000000001</v>
      </c>
      <c r="AQ407" s="17">
        <f t="shared" si="211"/>
        <v>2121354.1365271108</v>
      </c>
      <c r="AR407" s="129">
        <f t="shared" si="212"/>
        <v>1498149.7534728893</v>
      </c>
      <c r="AS407" s="21">
        <f t="shared" si="213"/>
        <v>1.7062233163603342</v>
      </c>
      <c r="AT407" s="18">
        <v>1332.836</v>
      </c>
      <c r="AU407" s="17">
        <f t="shared" si="214"/>
        <v>2681188.3112801616</v>
      </c>
      <c r="AV407" s="129">
        <f t="shared" si="215"/>
        <v>1013945.5687198383</v>
      </c>
      <c r="AW407" s="21">
        <f t="shared" si="216"/>
        <v>1.378170218202883</v>
      </c>
      <c r="AX407" s="18">
        <v>1092.6089999999999</v>
      </c>
      <c r="AY407" s="17">
        <f t="shared" si="217"/>
        <v>2260927.573789258</v>
      </c>
      <c r="AZ407" s="129">
        <f t="shared" si="218"/>
        <v>1431574.1262107422</v>
      </c>
      <c r="BA407" s="21">
        <f t="shared" si="219"/>
        <v>1.6331800022286693</v>
      </c>
      <c r="BB407" s="18">
        <v>1131.2080000000001</v>
      </c>
      <c r="BC407" s="17">
        <f t="shared" si="220"/>
        <v>2399287.9854590385</v>
      </c>
      <c r="BD407" s="129">
        <f t="shared" si="221"/>
        <v>1361389.6445409614</v>
      </c>
      <c r="BE407" s="21">
        <f t="shared" si="222"/>
        <v>1.5674140214895864</v>
      </c>
      <c r="BF407" s="218">
        <v>1131.5350000000001</v>
      </c>
      <c r="BG407" s="17">
        <f t="shared" si="223"/>
        <v>2378938.5743574346</v>
      </c>
      <c r="BH407" s="129">
        <f t="shared" si="224"/>
        <v>1379466.4256425654</v>
      </c>
      <c r="BI407" s="219">
        <f t="shared" si="225"/>
        <v>1.5798663490145672</v>
      </c>
      <c r="BN407" s="241">
        <f t="shared" si="226"/>
        <v>71940.840000000317</v>
      </c>
      <c r="BO407" s="241">
        <f t="shared" si="227"/>
        <v>75629.989999999758</v>
      </c>
      <c r="BP407" s="241">
        <f t="shared" si="228"/>
        <v>-2632.179999999702</v>
      </c>
      <c r="BQ407" s="241">
        <f t="shared" si="229"/>
        <v>68175.929999999702</v>
      </c>
      <c r="BR407" s="241">
        <f t="shared" si="230"/>
        <v>-2272.6299999998882</v>
      </c>
    </row>
    <row r="408" spans="1:70" x14ac:dyDescent="0.25">
      <c r="A408" s="127">
        <v>129540803</v>
      </c>
      <c r="B408" t="s">
        <v>159</v>
      </c>
      <c r="C408" t="s">
        <v>160</v>
      </c>
      <c r="D408">
        <v>129540803</v>
      </c>
      <c r="E408" s="127">
        <f t="shared" si="206"/>
        <v>0</v>
      </c>
      <c r="F408" s="17">
        <v>7733214.9100000001</v>
      </c>
      <c r="H408" s="17">
        <f t="shared" si="198"/>
        <v>7733214.9100000001</v>
      </c>
      <c r="I408" s="128">
        <f t="shared" si="199"/>
        <v>1.3952121872851987E-3</v>
      </c>
      <c r="J408" s="17">
        <v>7733215.0300000003</v>
      </c>
      <c r="K408" s="128">
        <f t="shared" si="200"/>
        <v>1.3952797852831362E-3</v>
      </c>
      <c r="L408" s="17">
        <v>7733215.0300000003</v>
      </c>
      <c r="M408" s="128">
        <f t="shared" si="201"/>
        <v>1.3952797852831362E-3</v>
      </c>
      <c r="N408" s="17">
        <v>7733215.0300000003</v>
      </c>
      <c r="O408" s="128">
        <f t="shared" si="202"/>
        <v>1.3917642120776915E-3</v>
      </c>
      <c r="P408" s="17">
        <v>7733215.0300000003</v>
      </c>
      <c r="Q408" s="128">
        <f t="shared" si="203"/>
        <v>1.3917641997340886E-3</v>
      </c>
      <c r="R408" s="217">
        <v>7733215.0300000003</v>
      </c>
      <c r="S408" s="128">
        <f t="shared" si="204"/>
        <v>1.3917641997340886E-3</v>
      </c>
      <c r="V408" s="17">
        <v>135371.79999999999</v>
      </c>
      <c r="W408" s="17">
        <v>312810.57</v>
      </c>
      <c r="X408" s="17">
        <v>358602.35</v>
      </c>
      <c r="Y408" s="17">
        <v>410897.53</v>
      </c>
      <c r="Z408" s="17">
        <v>558767.59</v>
      </c>
      <c r="AA408" s="17">
        <v>612596.15</v>
      </c>
      <c r="AB408" s="17"/>
      <c r="AD408" s="17">
        <f t="shared" si="207"/>
        <v>135371.79999999981</v>
      </c>
      <c r="AE408" s="17">
        <v>7868586.71</v>
      </c>
      <c r="AF408" s="17">
        <v>8046025.5999999996</v>
      </c>
      <c r="AG408" s="17">
        <v>8091817.3799999999</v>
      </c>
      <c r="AH408" s="17">
        <v>8144012.3200000003</v>
      </c>
      <c r="AI408" s="17">
        <v>8291982.6200000001</v>
      </c>
      <c r="AJ408" s="17">
        <f t="shared" si="205"/>
        <v>8345811</v>
      </c>
      <c r="AL408" s="18">
        <v>2596.0920000000001</v>
      </c>
      <c r="AM408" s="17">
        <f t="shared" si="208"/>
        <v>5058785.9371002465</v>
      </c>
      <c r="AN408" s="129">
        <f t="shared" si="209"/>
        <v>2809800.7728997534</v>
      </c>
      <c r="AO408" s="21">
        <f t="shared" si="210"/>
        <v>1.5554298615984457</v>
      </c>
      <c r="AP408" s="18">
        <v>2595.5929999999998</v>
      </c>
      <c r="AQ408" s="17">
        <f t="shared" si="211"/>
        <v>5232591.1515245046</v>
      </c>
      <c r="AR408" s="129">
        <f t="shared" si="212"/>
        <v>2813434.448475495</v>
      </c>
      <c r="AS408" s="21">
        <f t="shared" si="213"/>
        <v>1.5376751913162194</v>
      </c>
      <c r="AT408" s="18">
        <v>2360.904</v>
      </c>
      <c r="AU408" s="17">
        <f t="shared" si="214"/>
        <v>4749292.6427966971</v>
      </c>
      <c r="AV408" s="129">
        <f t="shared" si="215"/>
        <v>3342524.7372033028</v>
      </c>
      <c r="AW408" s="21">
        <f t="shared" si="216"/>
        <v>1.7037942254986005</v>
      </c>
      <c r="AX408" s="18">
        <v>2246.2829999999999</v>
      </c>
      <c r="AY408" s="17">
        <f t="shared" si="217"/>
        <v>4648216.4921157118</v>
      </c>
      <c r="AZ408" s="129">
        <f t="shared" si="218"/>
        <v>3495795.8278842885</v>
      </c>
      <c r="BA408" s="21">
        <f t="shared" si="219"/>
        <v>1.7520725064793874</v>
      </c>
      <c r="BB408" s="18">
        <v>2358.5970000000002</v>
      </c>
      <c r="BC408" s="17">
        <f t="shared" si="220"/>
        <v>5002575.5162973851</v>
      </c>
      <c r="BD408" s="129">
        <f t="shared" si="221"/>
        <v>3289407.103702615</v>
      </c>
      <c r="BE408" s="21">
        <f t="shared" si="222"/>
        <v>1.6575427183430591</v>
      </c>
      <c r="BF408" s="218">
        <v>2608.6840000000002</v>
      </c>
      <c r="BG408" s="17">
        <f t="shared" si="223"/>
        <v>5484495.8361067483</v>
      </c>
      <c r="BH408" s="129">
        <f t="shared" si="224"/>
        <v>2861315.1638932517</v>
      </c>
      <c r="BI408" s="219">
        <f t="shared" si="225"/>
        <v>1.5217097887204158</v>
      </c>
      <c r="BN408" s="241">
        <f t="shared" si="226"/>
        <v>177438.88999999966</v>
      </c>
      <c r="BO408" s="241">
        <f t="shared" si="227"/>
        <v>45791.780000000261</v>
      </c>
      <c r="BP408" s="241">
        <f t="shared" si="228"/>
        <v>52194.94000000041</v>
      </c>
      <c r="BQ408" s="241">
        <f t="shared" si="229"/>
        <v>147970.29999999981</v>
      </c>
      <c r="BR408" s="241">
        <f t="shared" si="230"/>
        <v>53828.379999999888</v>
      </c>
    </row>
    <row r="409" spans="1:70" x14ac:dyDescent="0.25">
      <c r="A409" s="127">
        <v>129544503</v>
      </c>
      <c r="B409" t="s">
        <v>387</v>
      </c>
      <c r="C409" t="s">
        <v>160</v>
      </c>
      <c r="D409">
        <v>129544503</v>
      </c>
      <c r="E409" s="127">
        <f t="shared" si="206"/>
        <v>0</v>
      </c>
      <c r="F409" s="17">
        <v>7221663.5499999998</v>
      </c>
      <c r="H409" s="17">
        <f t="shared" si="198"/>
        <v>7221663.5499999998</v>
      </c>
      <c r="I409" s="128">
        <f t="shared" si="199"/>
        <v>1.302919046566791E-3</v>
      </c>
      <c r="J409" s="17">
        <v>7221663.5499999998</v>
      </c>
      <c r="K409" s="128">
        <f t="shared" si="200"/>
        <v>1.3029821527452148E-3</v>
      </c>
      <c r="L409" s="17">
        <v>7221663.5499999998</v>
      </c>
      <c r="M409" s="128">
        <f t="shared" si="201"/>
        <v>1.3029821527452148E-3</v>
      </c>
      <c r="N409" s="17">
        <v>7221663.5499999998</v>
      </c>
      <c r="O409" s="128">
        <f t="shared" si="202"/>
        <v>1.2996991343917064E-3</v>
      </c>
      <c r="P409" s="17">
        <v>7221663.5499999998</v>
      </c>
      <c r="Q409" s="128">
        <f t="shared" si="203"/>
        <v>1.2996991228646317E-3</v>
      </c>
      <c r="R409" s="217">
        <v>7221663.5499999998</v>
      </c>
      <c r="S409" s="128">
        <f t="shared" si="204"/>
        <v>1.2996991228646317E-3</v>
      </c>
      <c r="V409" s="17">
        <v>163394.75</v>
      </c>
      <c r="W409" s="17">
        <v>378426.01</v>
      </c>
      <c r="X409" s="17">
        <v>383505.64</v>
      </c>
      <c r="Y409" s="17">
        <v>558608.62</v>
      </c>
      <c r="Z409" s="17">
        <v>675730.12</v>
      </c>
      <c r="AA409" s="17">
        <v>672384.7</v>
      </c>
      <c r="AB409" s="17"/>
      <c r="AD409" s="17">
        <f t="shared" si="207"/>
        <v>163394.75</v>
      </c>
      <c r="AE409" s="17">
        <v>7385058.2999999998</v>
      </c>
      <c r="AF409" s="17">
        <v>7600089.5599999996</v>
      </c>
      <c r="AG409" s="17">
        <v>7605169.1900000004</v>
      </c>
      <c r="AH409" s="17">
        <v>7780138.1299999999</v>
      </c>
      <c r="AI409" s="17">
        <v>7897393.6699999999</v>
      </c>
      <c r="AJ409" s="17">
        <f t="shared" si="205"/>
        <v>7894048</v>
      </c>
      <c r="AL409" s="18">
        <v>3133.502</v>
      </c>
      <c r="AM409" s="17">
        <f t="shared" si="208"/>
        <v>6105991.5640414497</v>
      </c>
      <c r="AN409" s="129">
        <f t="shared" si="209"/>
        <v>1279066.7359585501</v>
      </c>
      <c r="AO409" s="21">
        <f t="shared" si="210"/>
        <v>1.2094773179005112</v>
      </c>
      <c r="AP409" s="18">
        <v>3140.047</v>
      </c>
      <c r="AQ409" s="17">
        <f t="shared" si="211"/>
        <v>6330184.3345898483</v>
      </c>
      <c r="AR409" s="129">
        <f t="shared" si="212"/>
        <v>1269905.2254101513</v>
      </c>
      <c r="AS409" s="21">
        <f t="shared" si="213"/>
        <v>1.2006110972900179</v>
      </c>
      <c r="AT409" s="18">
        <v>2524.8580000000002</v>
      </c>
      <c r="AU409" s="17">
        <f t="shared" si="214"/>
        <v>5079109.3257101448</v>
      </c>
      <c r="AV409" s="129">
        <f t="shared" si="215"/>
        <v>2526059.8642898556</v>
      </c>
      <c r="AW409" s="21">
        <f t="shared" si="216"/>
        <v>1.4973430777524501</v>
      </c>
      <c r="AX409" s="18">
        <v>3053.7979999999998</v>
      </c>
      <c r="AY409" s="17">
        <f t="shared" si="217"/>
        <v>6319201.1991320662</v>
      </c>
      <c r="AZ409" s="129">
        <f t="shared" si="218"/>
        <v>1460936.9308679337</v>
      </c>
      <c r="BA409" s="21">
        <f t="shared" si="219"/>
        <v>1.231190127490891</v>
      </c>
      <c r="BB409" s="18">
        <v>2852.3040000000001</v>
      </c>
      <c r="BC409" s="17">
        <f t="shared" si="220"/>
        <v>6049726.2378596654</v>
      </c>
      <c r="BD409" s="129">
        <f t="shared" si="221"/>
        <v>1847667.4321403345</v>
      </c>
      <c r="BE409" s="21">
        <f t="shared" si="222"/>
        <v>1.3054133954983758</v>
      </c>
      <c r="BF409" s="218">
        <v>2863.288</v>
      </c>
      <c r="BG409" s="17">
        <f t="shared" si="223"/>
        <v>6019775.1485325238</v>
      </c>
      <c r="BH409" s="129">
        <f t="shared" si="224"/>
        <v>1874272.8514674762</v>
      </c>
      <c r="BI409" s="219">
        <f t="shared" si="225"/>
        <v>1.3113526344791098</v>
      </c>
      <c r="BN409" s="241">
        <f t="shared" si="226"/>
        <v>215031.25999999978</v>
      </c>
      <c r="BO409" s="241">
        <f t="shared" si="227"/>
        <v>5079.6300000008196</v>
      </c>
      <c r="BP409" s="241">
        <f t="shared" si="228"/>
        <v>174968.93999999948</v>
      </c>
      <c r="BQ409" s="241">
        <f t="shared" si="229"/>
        <v>117255.54000000004</v>
      </c>
      <c r="BR409" s="241">
        <f t="shared" si="230"/>
        <v>-3345.6699999999255</v>
      </c>
    </row>
    <row r="410" spans="1:70" x14ac:dyDescent="0.25">
      <c r="A410" s="127">
        <v>129544703</v>
      </c>
      <c r="B410" t="s">
        <v>411</v>
      </c>
      <c r="C410" t="s">
        <v>160</v>
      </c>
      <c r="D410">
        <v>129544703</v>
      </c>
      <c r="E410" s="127">
        <f t="shared" si="206"/>
        <v>0</v>
      </c>
      <c r="F410" s="17">
        <v>5420759.8899999997</v>
      </c>
      <c r="H410" s="17">
        <f t="shared" si="198"/>
        <v>5420759.8899999997</v>
      </c>
      <c r="I410" s="128">
        <f t="shared" si="199"/>
        <v>9.7800337258114201E-4</v>
      </c>
      <c r="J410" s="17">
        <v>5420759.8899999997</v>
      </c>
      <c r="K410" s="128">
        <f t="shared" si="200"/>
        <v>9.7805074164485453E-4</v>
      </c>
      <c r="L410" s="17">
        <v>5420759.8899999997</v>
      </c>
      <c r="M410" s="128">
        <f t="shared" si="201"/>
        <v>9.7805074164485453E-4</v>
      </c>
      <c r="N410" s="17">
        <v>5420759.8899999997</v>
      </c>
      <c r="O410" s="128">
        <f t="shared" si="202"/>
        <v>9.7558642658979611E-4</v>
      </c>
      <c r="P410" s="17">
        <v>5420759.8899999997</v>
      </c>
      <c r="Q410" s="128">
        <f t="shared" si="203"/>
        <v>9.7558641793728783E-4</v>
      </c>
      <c r="R410" s="217">
        <v>5420759.8899999997</v>
      </c>
      <c r="S410" s="128">
        <f t="shared" si="204"/>
        <v>9.7558641793728783E-4</v>
      </c>
      <c r="V410" s="17">
        <v>115795.31</v>
      </c>
      <c r="W410" s="17">
        <v>264847.48</v>
      </c>
      <c r="X410" s="17">
        <v>390501.18</v>
      </c>
      <c r="Y410" s="17">
        <v>439329.74</v>
      </c>
      <c r="Z410" s="17">
        <v>619107.03</v>
      </c>
      <c r="AA410" s="17">
        <v>677047.48</v>
      </c>
      <c r="AB410" s="17"/>
      <c r="AD410" s="17">
        <f t="shared" si="207"/>
        <v>115795.31000000052</v>
      </c>
      <c r="AE410" s="17">
        <v>5536555.2000000002</v>
      </c>
      <c r="AF410" s="17">
        <v>5685607.3700000001</v>
      </c>
      <c r="AG410" s="17">
        <v>5811261.0700000003</v>
      </c>
      <c r="AH410" s="17">
        <v>5859984.21</v>
      </c>
      <c r="AI410" s="17">
        <v>6039866.9199999999</v>
      </c>
      <c r="AJ410" s="17">
        <f t="shared" si="205"/>
        <v>6097807</v>
      </c>
      <c r="AL410" s="18">
        <v>2220.6640000000002</v>
      </c>
      <c r="AM410" s="17">
        <f t="shared" si="208"/>
        <v>4327220.9976475341</v>
      </c>
      <c r="AN410" s="129">
        <f t="shared" si="209"/>
        <v>1209334.2023524661</v>
      </c>
      <c r="AO410" s="21">
        <f t="shared" si="210"/>
        <v>1.2794713288297299</v>
      </c>
      <c r="AP410" s="18">
        <v>2197.6120000000001</v>
      </c>
      <c r="AQ410" s="17">
        <f t="shared" si="211"/>
        <v>4430280.519975232</v>
      </c>
      <c r="AR410" s="129">
        <f t="shared" si="212"/>
        <v>1255326.8500247682</v>
      </c>
      <c r="AS410" s="21">
        <f t="shared" si="213"/>
        <v>1.2833515494932557</v>
      </c>
      <c r="AT410" s="18">
        <v>2570.9140000000002</v>
      </c>
      <c r="AU410" s="17">
        <f t="shared" si="214"/>
        <v>5171757.4901237106</v>
      </c>
      <c r="AV410" s="129">
        <f t="shared" si="215"/>
        <v>639503.5798762897</v>
      </c>
      <c r="AW410" s="21">
        <f t="shared" si="216"/>
        <v>1.1236530485231613</v>
      </c>
      <c r="AX410" s="18">
        <v>2401.7249999999999</v>
      </c>
      <c r="AY410" s="17">
        <f t="shared" si="217"/>
        <v>4969871.4518725416</v>
      </c>
      <c r="AZ410" s="129">
        <f t="shared" si="218"/>
        <v>890112.75812745839</v>
      </c>
      <c r="BA410" s="21">
        <f t="shared" si="219"/>
        <v>1.1791017668660388</v>
      </c>
      <c r="BB410" s="18">
        <v>2613.2939999999999</v>
      </c>
      <c r="BC410" s="17">
        <f t="shared" si="220"/>
        <v>5542786.9115778813</v>
      </c>
      <c r="BD410" s="129">
        <f t="shared" si="221"/>
        <v>497080.00842211861</v>
      </c>
      <c r="BE410" s="21">
        <f t="shared" si="222"/>
        <v>1.0896805192679893</v>
      </c>
      <c r="BF410" s="218">
        <v>2883.1439999999998</v>
      </c>
      <c r="BG410" s="17">
        <f t="shared" si="223"/>
        <v>6061520.3922346104</v>
      </c>
      <c r="BH410" s="129">
        <f t="shared" si="224"/>
        <v>36286.607765389606</v>
      </c>
      <c r="BI410" s="219">
        <f t="shared" si="225"/>
        <v>1.0059863871466763</v>
      </c>
      <c r="BN410" s="241">
        <f t="shared" si="226"/>
        <v>149052.16999999993</v>
      </c>
      <c r="BO410" s="241">
        <f t="shared" si="227"/>
        <v>125653.70000000019</v>
      </c>
      <c r="BP410" s="241">
        <f t="shared" si="228"/>
        <v>48723.139999999665</v>
      </c>
      <c r="BQ410" s="241">
        <f t="shared" si="229"/>
        <v>179882.70999999996</v>
      </c>
      <c r="BR410" s="241">
        <f t="shared" si="230"/>
        <v>57940.080000000075</v>
      </c>
    </row>
    <row r="411" spans="1:70" x14ac:dyDescent="0.25">
      <c r="A411" s="127">
        <v>129545003</v>
      </c>
      <c r="B411" t="s">
        <v>444</v>
      </c>
      <c r="C411" t="s">
        <v>160</v>
      </c>
      <c r="D411">
        <v>129545003</v>
      </c>
      <c r="E411" s="127">
        <f t="shared" si="206"/>
        <v>0</v>
      </c>
      <c r="F411" s="17">
        <v>8400615.9299999997</v>
      </c>
      <c r="H411" s="17">
        <f t="shared" si="198"/>
        <v>8400615.9299999997</v>
      </c>
      <c r="I411" s="128">
        <f t="shared" si="199"/>
        <v>1.5156234325108368E-3</v>
      </c>
      <c r="J411" s="17">
        <v>8400615.9299999997</v>
      </c>
      <c r="K411" s="128">
        <f t="shared" si="200"/>
        <v>1.5156968409110038E-3</v>
      </c>
      <c r="L411" s="17">
        <v>8400615.9299999997</v>
      </c>
      <c r="M411" s="128">
        <f t="shared" si="201"/>
        <v>1.5156968409110038E-3</v>
      </c>
      <c r="N411" s="17">
        <v>8400615.9299999997</v>
      </c>
      <c r="O411" s="128">
        <f t="shared" si="202"/>
        <v>1.5118778626260121E-3</v>
      </c>
      <c r="P411" s="17">
        <v>8400615.9299999997</v>
      </c>
      <c r="Q411" s="128">
        <f t="shared" si="203"/>
        <v>1.5118778492171174E-3</v>
      </c>
      <c r="R411" s="217">
        <v>8400615.9299999997</v>
      </c>
      <c r="S411" s="128">
        <f t="shared" si="204"/>
        <v>1.5118778492171174E-3</v>
      </c>
      <c r="V411" s="17">
        <v>163184.51</v>
      </c>
      <c r="W411" s="17">
        <v>377249.41</v>
      </c>
      <c r="X411" s="17">
        <v>526675.21</v>
      </c>
      <c r="Y411" s="17">
        <v>578857.6</v>
      </c>
      <c r="Z411" s="17">
        <v>784559.64</v>
      </c>
      <c r="AA411" s="17">
        <v>758232.29</v>
      </c>
      <c r="AB411" s="17"/>
      <c r="AD411" s="17">
        <f t="shared" si="207"/>
        <v>163184.50999999978</v>
      </c>
      <c r="AE411" s="17">
        <v>8563800.4399999995</v>
      </c>
      <c r="AF411" s="17">
        <v>8777865.3399999999</v>
      </c>
      <c r="AG411" s="17">
        <v>8927291.1400000006</v>
      </c>
      <c r="AH411" s="17">
        <v>8979334.6300000008</v>
      </c>
      <c r="AI411" s="17">
        <v>9185175.5700000003</v>
      </c>
      <c r="AJ411" s="17">
        <f t="shared" si="205"/>
        <v>9158848</v>
      </c>
      <c r="AL411" s="18">
        <v>3129.47</v>
      </c>
      <c r="AM411" s="17">
        <f t="shared" si="208"/>
        <v>6098134.7450618492</v>
      </c>
      <c r="AN411" s="129">
        <f t="shared" si="209"/>
        <v>2465665.6949381502</v>
      </c>
      <c r="AO411" s="21">
        <f t="shared" si="210"/>
        <v>1.404331127142574</v>
      </c>
      <c r="AP411" s="18">
        <v>3130.2840000000001</v>
      </c>
      <c r="AQ411" s="17">
        <f t="shared" si="211"/>
        <v>6310502.5942660253</v>
      </c>
      <c r="AR411" s="129">
        <f t="shared" si="212"/>
        <v>2467362.7457339745</v>
      </c>
      <c r="AS411" s="21">
        <f t="shared" si="213"/>
        <v>1.3909930641619448</v>
      </c>
      <c r="AT411" s="18">
        <v>3467.433</v>
      </c>
      <c r="AU411" s="17">
        <f t="shared" si="214"/>
        <v>6975232.3839895576</v>
      </c>
      <c r="AV411" s="129">
        <f t="shared" si="215"/>
        <v>1952058.756010443</v>
      </c>
      <c r="AW411" s="21">
        <f t="shared" si="216"/>
        <v>1.279855730755445</v>
      </c>
      <c r="AX411" s="18">
        <v>3164.4949999999999</v>
      </c>
      <c r="AY411" s="17">
        <f t="shared" si="217"/>
        <v>6548265.6674237885</v>
      </c>
      <c r="AZ411" s="129">
        <f t="shared" si="218"/>
        <v>2431068.9625762124</v>
      </c>
      <c r="BA411" s="21">
        <f t="shared" si="219"/>
        <v>1.371253868741193</v>
      </c>
      <c r="BB411" s="18">
        <v>3311.681</v>
      </c>
      <c r="BC411" s="17">
        <f t="shared" si="220"/>
        <v>7024063.1563540678</v>
      </c>
      <c r="BD411" s="129">
        <f t="shared" si="221"/>
        <v>2161112.4136459325</v>
      </c>
      <c r="BE411" s="21">
        <f t="shared" si="222"/>
        <v>1.3076726910820782</v>
      </c>
      <c r="BF411" s="218">
        <v>3228.8620000000001</v>
      </c>
      <c r="BG411" s="17">
        <f t="shared" si="223"/>
        <v>6788357.7291704575</v>
      </c>
      <c r="BH411" s="129">
        <f t="shared" si="224"/>
        <v>2370490.2708295425</v>
      </c>
      <c r="BI411" s="219">
        <f t="shared" si="225"/>
        <v>1.3491993741937371</v>
      </c>
      <c r="BN411" s="241">
        <f t="shared" si="226"/>
        <v>214064.90000000037</v>
      </c>
      <c r="BO411" s="241">
        <f t="shared" si="227"/>
        <v>149425.80000000075</v>
      </c>
      <c r="BP411" s="241">
        <f t="shared" si="228"/>
        <v>52043.490000000224</v>
      </c>
      <c r="BQ411" s="241">
        <f t="shared" si="229"/>
        <v>205840.93999999948</v>
      </c>
      <c r="BR411" s="241">
        <f t="shared" si="230"/>
        <v>-26327.570000000298</v>
      </c>
    </row>
    <row r="412" spans="1:70" x14ac:dyDescent="0.25">
      <c r="A412" s="127">
        <v>129546003</v>
      </c>
      <c r="B412" t="s">
        <v>493</v>
      </c>
      <c r="C412" t="s">
        <v>160</v>
      </c>
      <c r="D412">
        <v>129546003</v>
      </c>
      <c r="E412" s="127">
        <f t="shared" si="206"/>
        <v>0</v>
      </c>
      <c r="F412" s="17">
        <v>6466279.4800000004</v>
      </c>
      <c r="H412" s="17">
        <f t="shared" si="198"/>
        <v>6466279.4800000004</v>
      </c>
      <c r="I412" s="128">
        <f t="shared" si="199"/>
        <v>1.1666340638253642E-3</v>
      </c>
      <c r="J412" s="17">
        <v>6466486.4699999997</v>
      </c>
      <c r="K412" s="128">
        <f t="shared" si="200"/>
        <v>1.1667279156723392E-3</v>
      </c>
      <c r="L412" s="17">
        <v>6466486.4699999997</v>
      </c>
      <c r="M412" s="128">
        <f t="shared" si="201"/>
        <v>1.1667279156723392E-3</v>
      </c>
      <c r="N412" s="17">
        <v>6466486.4699999997</v>
      </c>
      <c r="O412" s="128">
        <f t="shared" si="202"/>
        <v>1.163788206058794E-3</v>
      </c>
      <c r="P412" s="17">
        <v>6466486.4699999997</v>
      </c>
      <c r="Q412" s="128">
        <f t="shared" si="203"/>
        <v>1.1637881957371179E-3</v>
      </c>
      <c r="R412" s="217">
        <v>6466486.4699999997</v>
      </c>
      <c r="S412" s="128">
        <f t="shared" si="204"/>
        <v>1.1637881957371179E-3</v>
      </c>
      <c r="V412" s="17">
        <v>113229.65</v>
      </c>
      <c r="W412" s="17">
        <v>261504.61</v>
      </c>
      <c r="X412" s="17">
        <v>338154.8</v>
      </c>
      <c r="Y412" s="17">
        <v>425366.89</v>
      </c>
      <c r="Z412" s="17">
        <v>551258.35</v>
      </c>
      <c r="AA412" s="17">
        <v>553072.72</v>
      </c>
      <c r="AB412" s="17"/>
      <c r="AD412" s="17">
        <f t="shared" si="207"/>
        <v>113229.64999999944</v>
      </c>
      <c r="AE412" s="17">
        <v>6579509.1299999999</v>
      </c>
      <c r="AF412" s="17">
        <v>6727991.0800000001</v>
      </c>
      <c r="AG412" s="17">
        <v>6804641.2699999996</v>
      </c>
      <c r="AH412" s="17">
        <v>6891751.2999999998</v>
      </c>
      <c r="AI412" s="17">
        <v>7017744.8200000003</v>
      </c>
      <c r="AJ412" s="17">
        <f t="shared" si="205"/>
        <v>7019559</v>
      </c>
      <c r="AL412" s="18">
        <v>2171.4609999999998</v>
      </c>
      <c r="AM412" s="17">
        <f t="shared" si="208"/>
        <v>4231343.2535370998</v>
      </c>
      <c r="AN412" s="129">
        <f t="shared" si="209"/>
        <v>2348165.8764629001</v>
      </c>
      <c r="AO412" s="21">
        <f t="shared" si="210"/>
        <v>1.5549457313584762</v>
      </c>
      <c r="AP412" s="18">
        <v>2169.8739999999998</v>
      </c>
      <c r="AQ412" s="17">
        <f t="shared" si="211"/>
        <v>4374362.0407063365</v>
      </c>
      <c r="AR412" s="129">
        <f t="shared" si="212"/>
        <v>2353629.0392936636</v>
      </c>
      <c r="AS412" s="21">
        <f t="shared" si="213"/>
        <v>1.5380508100133428</v>
      </c>
      <c r="AT412" s="18">
        <v>2226.2849999999999</v>
      </c>
      <c r="AU412" s="17">
        <f t="shared" si="214"/>
        <v>4478487.4655084014</v>
      </c>
      <c r="AV412" s="129">
        <f t="shared" si="215"/>
        <v>2326153.8044915982</v>
      </c>
      <c r="AW412" s="21">
        <f t="shared" si="216"/>
        <v>1.519406121465505</v>
      </c>
      <c r="AX412" s="18">
        <v>2325.393</v>
      </c>
      <c r="AY412" s="17">
        <f t="shared" si="217"/>
        <v>4811918.2192316968</v>
      </c>
      <c r="AZ412" s="129">
        <f t="shared" si="218"/>
        <v>2079833.080768303</v>
      </c>
      <c r="BA412" s="21">
        <f t="shared" si="219"/>
        <v>1.432225359204127</v>
      </c>
      <c r="BB412" s="18">
        <v>2326.9</v>
      </c>
      <c r="BC412" s="17">
        <f t="shared" si="220"/>
        <v>4935346.2964942222</v>
      </c>
      <c r="BD412" s="129">
        <f t="shared" si="221"/>
        <v>2082398.5235057781</v>
      </c>
      <c r="BE412" s="21">
        <f t="shared" si="222"/>
        <v>1.4219356451207874</v>
      </c>
      <c r="BF412" s="218">
        <v>2355.2089999999998</v>
      </c>
      <c r="BG412" s="17">
        <f t="shared" si="223"/>
        <v>4951590.1326726954</v>
      </c>
      <c r="BH412" s="129">
        <f t="shared" si="224"/>
        <v>2067968.8673273046</v>
      </c>
      <c r="BI412" s="219">
        <f t="shared" si="225"/>
        <v>1.4176373269835012</v>
      </c>
      <c r="BN412" s="241">
        <f t="shared" si="226"/>
        <v>148481.95000000019</v>
      </c>
      <c r="BO412" s="241">
        <f t="shared" si="227"/>
        <v>76650.189999999478</v>
      </c>
      <c r="BP412" s="241">
        <f t="shared" si="228"/>
        <v>87110.030000000261</v>
      </c>
      <c r="BQ412" s="241">
        <f t="shared" si="229"/>
        <v>125993.52000000048</v>
      </c>
      <c r="BR412" s="241">
        <f t="shared" si="230"/>
        <v>1814.179999999702</v>
      </c>
    </row>
    <row r="413" spans="1:70" x14ac:dyDescent="0.25">
      <c r="A413" s="127">
        <v>129546103</v>
      </c>
      <c r="B413" t="s">
        <v>504</v>
      </c>
      <c r="C413" t="s">
        <v>160</v>
      </c>
      <c r="D413">
        <v>129546103</v>
      </c>
      <c r="E413" s="127">
        <f t="shared" si="206"/>
        <v>0</v>
      </c>
      <c r="F413" s="17">
        <v>12595498.73</v>
      </c>
      <c r="H413" s="17">
        <f t="shared" si="198"/>
        <v>12595498.73</v>
      </c>
      <c r="I413" s="128">
        <f t="shared" si="199"/>
        <v>2.2724563506319575E-3</v>
      </c>
      <c r="J413" s="17">
        <v>12595512.93</v>
      </c>
      <c r="K413" s="128">
        <f t="shared" si="200"/>
        <v>2.2725689778862086E-3</v>
      </c>
      <c r="L413" s="17">
        <v>12595512.93</v>
      </c>
      <c r="M413" s="128">
        <f t="shared" si="201"/>
        <v>2.2725689778862086E-3</v>
      </c>
      <c r="N413" s="17">
        <v>12595512.93</v>
      </c>
      <c r="O413" s="128">
        <f t="shared" si="202"/>
        <v>2.2668429703209514E-3</v>
      </c>
      <c r="P413" s="17">
        <v>12595512.93</v>
      </c>
      <c r="Q413" s="128">
        <f t="shared" si="203"/>
        <v>2.2668429502162462E-3</v>
      </c>
      <c r="R413" s="217">
        <v>12595512.93</v>
      </c>
      <c r="S413" s="128">
        <f t="shared" si="204"/>
        <v>2.2668429502162462E-3</v>
      </c>
      <c r="V413" s="17">
        <v>263879.26</v>
      </c>
      <c r="W413" s="17">
        <v>609790.03</v>
      </c>
      <c r="X413" s="17">
        <v>747066.5</v>
      </c>
      <c r="Y413" s="17">
        <v>912070.29</v>
      </c>
      <c r="Z413" s="17">
        <v>1155733.78</v>
      </c>
      <c r="AA413" s="17">
        <v>1159900.29</v>
      </c>
      <c r="AB413" s="17"/>
      <c r="AD413" s="17">
        <f t="shared" si="207"/>
        <v>263879.25999999978</v>
      </c>
      <c r="AE413" s="17">
        <v>12859377.99</v>
      </c>
      <c r="AF413" s="17">
        <v>13205302.960000001</v>
      </c>
      <c r="AG413" s="17">
        <v>13342579.43</v>
      </c>
      <c r="AH413" s="17">
        <v>13515308.439999999</v>
      </c>
      <c r="AI413" s="17">
        <v>13751246.710000001</v>
      </c>
      <c r="AJ413" s="17">
        <f t="shared" si="205"/>
        <v>13755413</v>
      </c>
      <c r="AL413" s="18">
        <v>5060.5429999999997</v>
      </c>
      <c r="AM413" s="17">
        <f t="shared" si="208"/>
        <v>9861054.1392566562</v>
      </c>
      <c r="AN413" s="129">
        <f t="shared" si="209"/>
        <v>2998323.8507433441</v>
      </c>
      <c r="AO413" s="21">
        <f t="shared" si="210"/>
        <v>1.3040571330814499</v>
      </c>
      <c r="AP413" s="18">
        <v>5059.8249999999998</v>
      </c>
      <c r="AQ413" s="17">
        <f t="shared" si="211"/>
        <v>10200364.819624061</v>
      </c>
      <c r="AR413" s="129">
        <f t="shared" si="212"/>
        <v>3004938.1403759401</v>
      </c>
      <c r="AS413" s="21">
        <f t="shared" si="213"/>
        <v>1.294591241932334</v>
      </c>
      <c r="AT413" s="18">
        <v>4918.4070000000002</v>
      </c>
      <c r="AU413" s="17">
        <f t="shared" si="214"/>
        <v>9894072.0077477861</v>
      </c>
      <c r="AV413" s="129">
        <f t="shared" si="215"/>
        <v>3448507.4222522136</v>
      </c>
      <c r="AW413" s="21">
        <f t="shared" si="216"/>
        <v>1.3485427859784909</v>
      </c>
      <c r="AX413" s="18">
        <v>5029.5389999999998</v>
      </c>
      <c r="AY413" s="17">
        <f t="shared" si="217"/>
        <v>10407587.168464154</v>
      </c>
      <c r="AZ413" s="129">
        <f t="shared" si="218"/>
        <v>3107721.2715358455</v>
      </c>
      <c r="BA413" s="21">
        <f t="shared" si="219"/>
        <v>1.2986015126495887</v>
      </c>
      <c r="BB413" s="18">
        <v>4878.433</v>
      </c>
      <c r="BC413" s="17">
        <f t="shared" si="220"/>
        <v>10347138.355427908</v>
      </c>
      <c r="BD413" s="129">
        <f t="shared" si="221"/>
        <v>3404108.3545720931</v>
      </c>
      <c r="BE413" s="21">
        <f t="shared" si="222"/>
        <v>1.328990319607195</v>
      </c>
      <c r="BF413" s="218">
        <v>4939.3280000000004</v>
      </c>
      <c r="BG413" s="17">
        <f t="shared" si="223"/>
        <v>10384440.526014449</v>
      </c>
      <c r="BH413" s="129">
        <f t="shared" si="224"/>
        <v>3370972.4739855509</v>
      </c>
      <c r="BI413" s="219">
        <f t="shared" si="225"/>
        <v>1.3246176301497228</v>
      </c>
      <c r="BN413" s="241">
        <f t="shared" si="226"/>
        <v>345924.97000000067</v>
      </c>
      <c r="BO413" s="241">
        <f t="shared" si="227"/>
        <v>137276.46999999881</v>
      </c>
      <c r="BP413" s="241">
        <f t="shared" si="228"/>
        <v>172729.00999999978</v>
      </c>
      <c r="BQ413" s="241">
        <f t="shared" si="229"/>
        <v>235938.27000000142</v>
      </c>
      <c r="BR413" s="241">
        <f t="shared" si="230"/>
        <v>4166.2899999991059</v>
      </c>
    </row>
    <row r="414" spans="1:70" x14ac:dyDescent="0.25">
      <c r="A414" s="127">
        <v>129546803</v>
      </c>
      <c r="B414" t="s">
        <v>524</v>
      </c>
      <c r="C414" t="s">
        <v>160</v>
      </c>
      <c r="D414">
        <v>129546803</v>
      </c>
      <c r="E414" s="127">
        <f t="shared" si="206"/>
        <v>0</v>
      </c>
      <c r="F414" s="17">
        <v>3065611.66</v>
      </c>
      <c r="H414" s="17">
        <f t="shared" si="198"/>
        <v>3065611.66</v>
      </c>
      <c r="I414" s="128">
        <f t="shared" si="199"/>
        <v>5.5309192868604876E-4</v>
      </c>
      <c r="J414" s="17">
        <v>3065611.66</v>
      </c>
      <c r="K414" s="128">
        <f t="shared" si="200"/>
        <v>5.531187173940874E-4</v>
      </c>
      <c r="L414" s="17">
        <v>3065611.66</v>
      </c>
      <c r="M414" s="128">
        <f t="shared" si="201"/>
        <v>5.531187173940874E-4</v>
      </c>
      <c r="N414" s="17">
        <v>3065611.66</v>
      </c>
      <c r="O414" s="128">
        <f t="shared" si="202"/>
        <v>5.5172506906433247E-4</v>
      </c>
      <c r="P414" s="17">
        <v>3065611.66</v>
      </c>
      <c r="Q414" s="128">
        <f t="shared" si="203"/>
        <v>5.517250641710646E-4</v>
      </c>
      <c r="R414" s="217">
        <v>3065611.66</v>
      </c>
      <c r="S414" s="128">
        <f t="shared" si="204"/>
        <v>5.517250641710646E-4</v>
      </c>
      <c r="V414" s="17">
        <v>80503.06</v>
      </c>
      <c r="W414" s="17">
        <v>186144.72</v>
      </c>
      <c r="X414" s="17">
        <v>220084.17</v>
      </c>
      <c r="Y414" s="17">
        <v>270148.67</v>
      </c>
      <c r="Z414" s="17">
        <v>371687.29</v>
      </c>
      <c r="AA414" s="17">
        <v>360157.88</v>
      </c>
      <c r="AB414" s="17"/>
      <c r="AD414" s="17">
        <f t="shared" si="207"/>
        <v>80503.060000000056</v>
      </c>
      <c r="AE414" s="17">
        <v>3146114.72</v>
      </c>
      <c r="AF414" s="17">
        <v>3251756.38</v>
      </c>
      <c r="AG414" s="17">
        <v>3285695.83</v>
      </c>
      <c r="AH414" s="17">
        <v>3335695.51</v>
      </c>
      <c r="AI414" s="17">
        <v>3437298.95</v>
      </c>
      <c r="AJ414" s="17">
        <f t="shared" si="205"/>
        <v>3425770</v>
      </c>
      <c r="AL414" s="18">
        <v>1543.847</v>
      </c>
      <c r="AM414" s="17">
        <f t="shared" si="208"/>
        <v>3008364.6853171624</v>
      </c>
      <c r="AN414" s="129">
        <f t="shared" si="209"/>
        <v>137750.03468283778</v>
      </c>
      <c r="AO414" s="21">
        <f t="shared" si="210"/>
        <v>1.0457890080132739</v>
      </c>
      <c r="AP414" s="18">
        <v>1544.5640000000001</v>
      </c>
      <c r="AQ414" s="17">
        <f t="shared" si="211"/>
        <v>3113767.0348792342</v>
      </c>
      <c r="AR414" s="129">
        <f t="shared" si="212"/>
        <v>137989.34512076573</v>
      </c>
      <c r="AS414" s="21">
        <f t="shared" si="213"/>
        <v>1.0443158860553989</v>
      </c>
      <c r="AT414" s="18">
        <v>1448.952</v>
      </c>
      <c r="AU414" s="17">
        <f t="shared" si="214"/>
        <v>2914772.0844920254</v>
      </c>
      <c r="AV414" s="129">
        <f t="shared" si="215"/>
        <v>370923.74550797464</v>
      </c>
      <c r="AW414" s="21">
        <f t="shared" si="216"/>
        <v>1.1272565177502096</v>
      </c>
      <c r="AX414" s="18">
        <v>1476.847</v>
      </c>
      <c r="AY414" s="17">
        <f t="shared" si="217"/>
        <v>3056028.3729750942</v>
      </c>
      <c r="AZ414" s="129">
        <f t="shared" si="218"/>
        <v>279667.13702490553</v>
      </c>
      <c r="BA414" s="21">
        <f t="shared" si="219"/>
        <v>1.0915132658773861</v>
      </c>
      <c r="BB414" s="18">
        <v>1568.9179999999999</v>
      </c>
      <c r="BC414" s="17">
        <f t="shared" si="220"/>
        <v>3327669.2770652464</v>
      </c>
      <c r="BD414" s="129">
        <f t="shared" si="221"/>
        <v>109629.67293475382</v>
      </c>
      <c r="BE414" s="21">
        <f t="shared" si="222"/>
        <v>1.032944882380691</v>
      </c>
      <c r="BF414" s="218">
        <v>1533.6990000000001</v>
      </c>
      <c r="BG414" s="17">
        <f t="shared" si="223"/>
        <v>3224447.9512815978</v>
      </c>
      <c r="BH414" s="129">
        <f t="shared" si="224"/>
        <v>201322.04871840216</v>
      </c>
      <c r="BI414" s="219">
        <f t="shared" si="225"/>
        <v>1.0624361291483662</v>
      </c>
      <c r="BN414" s="241">
        <f t="shared" si="226"/>
        <v>105641.65999999968</v>
      </c>
      <c r="BO414" s="241">
        <f t="shared" si="227"/>
        <v>33939.450000000186</v>
      </c>
      <c r="BP414" s="241">
        <f t="shared" si="228"/>
        <v>49999.679999999702</v>
      </c>
      <c r="BQ414" s="241">
        <f t="shared" si="229"/>
        <v>101603.44000000041</v>
      </c>
      <c r="BR414" s="241">
        <f t="shared" si="230"/>
        <v>-11528.950000000186</v>
      </c>
    </row>
    <row r="415" spans="1:70" x14ac:dyDescent="0.25">
      <c r="A415" s="127">
        <v>129547303</v>
      </c>
      <c r="B415" t="s">
        <v>530</v>
      </c>
      <c r="C415" t="s">
        <v>160</v>
      </c>
      <c r="D415">
        <v>129547303</v>
      </c>
      <c r="E415" s="127">
        <f t="shared" si="206"/>
        <v>0</v>
      </c>
      <c r="F415" s="17">
        <v>6077803.4699999997</v>
      </c>
      <c r="H415" s="17">
        <f t="shared" si="198"/>
        <v>6077803.4699999997</v>
      </c>
      <c r="I415" s="128">
        <f t="shared" si="199"/>
        <v>1.0965459478311937E-3</v>
      </c>
      <c r="J415" s="17">
        <v>6077803.8399999999</v>
      </c>
      <c r="K415" s="128">
        <f t="shared" si="200"/>
        <v>1.0965991251982838E-3</v>
      </c>
      <c r="L415" s="17">
        <v>6077803.8399999999</v>
      </c>
      <c r="M415" s="128">
        <f t="shared" si="201"/>
        <v>1.0965991251982838E-3</v>
      </c>
      <c r="N415" s="17">
        <v>6077803.8399999999</v>
      </c>
      <c r="O415" s="128">
        <f t="shared" si="202"/>
        <v>1.0938361134050047E-3</v>
      </c>
      <c r="P415" s="17">
        <v>6077803.8399999999</v>
      </c>
      <c r="Q415" s="128">
        <f t="shared" si="203"/>
        <v>1.0938361037037361E-3</v>
      </c>
      <c r="R415" s="217">
        <v>6077803.8399999999</v>
      </c>
      <c r="S415" s="128">
        <f t="shared" si="204"/>
        <v>1.0938361037037361E-3</v>
      </c>
      <c r="V415" s="17">
        <v>104714.41</v>
      </c>
      <c r="W415" s="17">
        <v>241920.99</v>
      </c>
      <c r="X415" s="17">
        <v>252993.08</v>
      </c>
      <c r="Y415" s="17">
        <v>309406.59999999998</v>
      </c>
      <c r="Z415" s="17">
        <v>394082.56</v>
      </c>
      <c r="AA415" s="17">
        <v>395261.62</v>
      </c>
      <c r="AB415" s="17"/>
      <c r="AD415" s="17">
        <f t="shared" si="207"/>
        <v>104714.41000000015</v>
      </c>
      <c r="AE415" s="17">
        <v>6182517.8799999999</v>
      </c>
      <c r="AF415" s="17">
        <v>6319724.8300000001</v>
      </c>
      <c r="AG415" s="17">
        <v>6330796.9199999999</v>
      </c>
      <c r="AH415" s="17">
        <v>6387152.8399999999</v>
      </c>
      <c r="AI415" s="17">
        <v>6471886.4000000004</v>
      </c>
      <c r="AJ415" s="17">
        <f t="shared" si="205"/>
        <v>6473065</v>
      </c>
      <c r="AL415" s="18">
        <v>2008.16</v>
      </c>
      <c r="AM415" s="17">
        <f t="shared" si="208"/>
        <v>3913132.3417842011</v>
      </c>
      <c r="AN415" s="129">
        <f t="shared" si="209"/>
        <v>2269385.5382157988</v>
      </c>
      <c r="AO415" s="21">
        <f t="shared" si="210"/>
        <v>1.5799409117814471</v>
      </c>
      <c r="AP415" s="18">
        <v>2007.376</v>
      </c>
      <c r="AQ415" s="17">
        <f t="shared" si="211"/>
        <v>4046773.8568345089</v>
      </c>
      <c r="AR415" s="129">
        <f t="shared" si="212"/>
        <v>2272950.9731654911</v>
      </c>
      <c r="AS415" s="21">
        <f t="shared" si="213"/>
        <v>1.56166987669122</v>
      </c>
      <c r="AT415" s="18">
        <v>1665.6120000000001</v>
      </c>
      <c r="AU415" s="17">
        <f t="shared" si="214"/>
        <v>3350614.3482978954</v>
      </c>
      <c r="AV415" s="129">
        <f t="shared" si="215"/>
        <v>2980182.5717021045</v>
      </c>
      <c r="AW415" s="21">
        <f t="shared" si="216"/>
        <v>1.8894436249328517</v>
      </c>
      <c r="AX415" s="18">
        <v>1691.5530000000001</v>
      </c>
      <c r="AY415" s="17">
        <f t="shared" si="217"/>
        <v>3500317.8815348777</v>
      </c>
      <c r="AZ415" s="129">
        <f t="shared" si="218"/>
        <v>2886834.9584651222</v>
      </c>
      <c r="BA415" s="21">
        <f t="shared" si="219"/>
        <v>1.8247350829745939</v>
      </c>
      <c r="BB415" s="18">
        <v>1663.45</v>
      </c>
      <c r="BC415" s="17">
        <f t="shared" si="220"/>
        <v>3528171.2995415851</v>
      </c>
      <c r="BD415" s="129">
        <f t="shared" si="221"/>
        <v>2943715.1004584152</v>
      </c>
      <c r="BE415" s="21">
        <f t="shared" si="222"/>
        <v>1.8343458552709422</v>
      </c>
      <c r="BF415" s="218">
        <v>1683.1849999999999</v>
      </c>
      <c r="BG415" s="17">
        <f t="shared" si="223"/>
        <v>3538727.2371423049</v>
      </c>
      <c r="BH415" s="129">
        <f t="shared" si="224"/>
        <v>2934337.7628576951</v>
      </c>
      <c r="BI415" s="219">
        <f t="shared" si="225"/>
        <v>1.8292071036329198</v>
      </c>
      <c r="BN415" s="241">
        <f t="shared" si="226"/>
        <v>137206.95000000019</v>
      </c>
      <c r="BO415" s="241">
        <f t="shared" si="227"/>
        <v>11072.089999999851</v>
      </c>
      <c r="BP415" s="241">
        <f t="shared" si="228"/>
        <v>56355.919999999925</v>
      </c>
      <c r="BQ415" s="241">
        <f t="shared" si="229"/>
        <v>84733.560000000522</v>
      </c>
      <c r="BR415" s="241">
        <f t="shared" si="230"/>
        <v>1178.5999999996275</v>
      </c>
    </row>
    <row r="416" spans="1:70" x14ac:dyDescent="0.25">
      <c r="A416" s="127">
        <v>129547203</v>
      </c>
      <c r="B416" t="s">
        <v>541</v>
      </c>
      <c r="C416" t="s">
        <v>160</v>
      </c>
      <c r="D416">
        <v>129547203</v>
      </c>
      <c r="E416" s="127">
        <f t="shared" si="206"/>
        <v>0</v>
      </c>
      <c r="F416" s="17">
        <v>6639172.7000000002</v>
      </c>
      <c r="H416" s="17">
        <f t="shared" si="198"/>
        <v>6639172.7000000002</v>
      </c>
      <c r="I416" s="128">
        <f t="shared" si="199"/>
        <v>1.1978271355879309E-3</v>
      </c>
      <c r="J416" s="17">
        <v>6639234.5300000003</v>
      </c>
      <c r="K416" s="128">
        <f t="shared" si="200"/>
        <v>1.1978963074899501E-3</v>
      </c>
      <c r="L416" s="17">
        <v>6639234.5300000003</v>
      </c>
      <c r="M416" s="128">
        <f t="shared" si="201"/>
        <v>1.1978963074899501E-3</v>
      </c>
      <c r="N416" s="17">
        <v>6639234.5300000003</v>
      </c>
      <c r="O416" s="128">
        <f t="shared" si="202"/>
        <v>1.1948780654098083E-3</v>
      </c>
      <c r="P416" s="17">
        <v>6639234.5300000003</v>
      </c>
      <c r="Q416" s="128">
        <f t="shared" si="203"/>
        <v>1.1948780548123952E-3</v>
      </c>
      <c r="R416" s="217">
        <v>6639234.5300000003</v>
      </c>
      <c r="S416" s="128">
        <f t="shared" si="204"/>
        <v>1.1948780548123952E-3</v>
      </c>
      <c r="V416" s="17">
        <v>251252.53</v>
      </c>
      <c r="W416" s="17">
        <v>580972.96</v>
      </c>
      <c r="X416" s="17">
        <v>685695.62</v>
      </c>
      <c r="Y416" s="17">
        <v>1061246.03</v>
      </c>
      <c r="Z416" s="17">
        <v>1477696.48</v>
      </c>
      <c r="AA416" s="17">
        <v>1194431.04</v>
      </c>
      <c r="AB416" s="17"/>
      <c r="AD416" s="17">
        <f t="shared" si="207"/>
        <v>251252.53000000026</v>
      </c>
      <c r="AE416" s="17">
        <v>6890425.2300000004</v>
      </c>
      <c r="AF416" s="17">
        <v>7220207.4900000002</v>
      </c>
      <c r="AG416" s="17">
        <v>7324930.1500000004</v>
      </c>
      <c r="AH416" s="17">
        <v>7700225.9199999999</v>
      </c>
      <c r="AI416" s="17">
        <v>8116931.0099999998</v>
      </c>
      <c r="AJ416" s="17">
        <f t="shared" si="205"/>
        <v>7833666</v>
      </c>
      <c r="AL416" s="18">
        <v>4818.3940000000002</v>
      </c>
      <c r="AM416" s="17">
        <f t="shared" si="208"/>
        <v>9389198.7674582433</v>
      </c>
      <c r="AN416" s="129">
        <f t="shared" si="209"/>
        <v>-2498773.5374582428</v>
      </c>
      <c r="AO416" s="21">
        <f t="shared" si="210"/>
        <v>0.73386722346121047</v>
      </c>
      <c r="AP416" s="18">
        <v>4820.7110000000002</v>
      </c>
      <c r="AQ416" s="17">
        <f t="shared" si="211"/>
        <v>9718322.4498821069</v>
      </c>
      <c r="AR416" s="129">
        <f t="shared" si="212"/>
        <v>-2498114.9598821066</v>
      </c>
      <c r="AS416" s="21">
        <f t="shared" si="213"/>
        <v>0.74294792411293054</v>
      </c>
      <c r="AT416" s="18">
        <v>4514.3639999999996</v>
      </c>
      <c r="AU416" s="17">
        <f t="shared" si="214"/>
        <v>9081282.3105498012</v>
      </c>
      <c r="AV416" s="129">
        <f t="shared" si="215"/>
        <v>-1756352.1605498008</v>
      </c>
      <c r="AW416" s="21">
        <f t="shared" si="216"/>
        <v>0.80659645846386341</v>
      </c>
      <c r="AX416" s="18">
        <v>5801.6130000000003</v>
      </c>
      <c r="AY416" s="17">
        <f t="shared" si="217"/>
        <v>12005234.08113444</v>
      </c>
      <c r="AZ416" s="129">
        <f t="shared" si="218"/>
        <v>-4305008.1611344405</v>
      </c>
      <c r="BA416" s="21">
        <f t="shared" si="219"/>
        <v>0.64140572919777361</v>
      </c>
      <c r="BB416" s="18">
        <v>6237.46</v>
      </c>
      <c r="BC416" s="17">
        <f t="shared" si="220"/>
        <v>13229629.597546456</v>
      </c>
      <c r="BD416" s="129">
        <f t="shared" si="221"/>
        <v>-5112698.5875464566</v>
      </c>
      <c r="BE416" s="21">
        <f t="shared" si="222"/>
        <v>0.61354181915307371</v>
      </c>
      <c r="BF416" s="218">
        <v>5086.3739999999998</v>
      </c>
      <c r="BG416" s="17">
        <f t="shared" si="223"/>
        <v>10693589.957189765</v>
      </c>
      <c r="BH416" s="129">
        <f t="shared" si="224"/>
        <v>-2859923.9571897648</v>
      </c>
      <c r="BI416" s="219">
        <f t="shared" si="225"/>
        <v>0.73255717035728363</v>
      </c>
      <c r="BN416" s="241">
        <f t="shared" si="226"/>
        <v>329782.25999999978</v>
      </c>
      <c r="BO416" s="241">
        <f t="shared" si="227"/>
        <v>104722.66000000015</v>
      </c>
      <c r="BP416" s="241">
        <f t="shared" si="228"/>
        <v>375295.76999999955</v>
      </c>
      <c r="BQ416" s="241">
        <f t="shared" si="229"/>
        <v>416705.08999999985</v>
      </c>
      <c r="BR416" s="241">
        <f t="shared" si="230"/>
        <v>-283265.00999999978</v>
      </c>
    </row>
    <row r="417" spans="1:70" x14ac:dyDescent="0.25">
      <c r="A417" s="127">
        <v>129547603</v>
      </c>
      <c r="B417" t="s">
        <v>583</v>
      </c>
      <c r="C417" t="s">
        <v>160</v>
      </c>
      <c r="D417">
        <v>129547603</v>
      </c>
      <c r="E417" s="127">
        <f t="shared" si="206"/>
        <v>0</v>
      </c>
      <c r="F417" s="17">
        <v>6619054.5800000001</v>
      </c>
      <c r="H417" s="17">
        <f t="shared" si="198"/>
        <v>6619054.5800000001</v>
      </c>
      <c r="I417" s="128">
        <f t="shared" si="199"/>
        <v>1.1941974619611227E-3</v>
      </c>
      <c r="J417" s="17">
        <v>6618943.1100000003</v>
      </c>
      <c r="K417" s="128">
        <f t="shared" si="200"/>
        <v>1.1942351900852413E-3</v>
      </c>
      <c r="L417" s="17">
        <v>6618943.1100000003</v>
      </c>
      <c r="M417" s="128">
        <f t="shared" si="201"/>
        <v>1.1942351900852413E-3</v>
      </c>
      <c r="N417" s="17">
        <v>6618943.1100000003</v>
      </c>
      <c r="O417" s="128">
        <f t="shared" si="202"/>
        <v>1.1912261726254125E-3</v>
      </c>
      <c r="P417" s="17">
        <v>6618943.1100000003</v>
      </c>
      <c r="Q417" s="128">
        <f t="shared" si="203"/>
        <v>1.1912261620603882E-3</v>
      </c>
      <c r="R417" s="217">
        <v>6618943.1100000003</v>
      </c>
      <c r="S417" s="128">
        <f t="shared" si="204"/>
        <v>1.1912261620603882E-3</v>
      </c>
      <c r="V417" s="17">
        <v>138082.95000000001</v>
      </c>
      <c r="W417" s="17">
        <v>319757.36</v>
      </c>
      <c r="X417" s="17">
        <v>368246.27</v>
      </c>
      <c r="Y417" s="17">
        <v>510863.63</v>
      </c>
      <c r="Z417" s="17">
        <v>645803.81999999995</v>
      </c>
      <c r="AA417" s="17">
        <v>641634.93999999994</v>
      </c>
      <c r="AB417" s="17"/>
      <c r="AD417" s="17">
        <f t="shared" si="207"/>
        <v>138082.95000000019</v>
      </c>
      <c r="AE417" s="17">
        <v>6757137.5300000003</v>
      </c>
      <c r="AF417" s="17">
        <v>6938700.4699999997</v>
      </c>
      <c r="AG417" s="17">
        <v>6987189.3799999999</v>
      </c>
      <c r="AH417" s="17">
        <v>7129684.1600000001</v>
      </c>
      <c r="AI417" s="17">
        <v>7264746.9299999997</v>
      </c>
      <c r="AJ417" s="17">
        <f t="shared" si="205"/>
        <v>7260578</v>
      </c>
      <c r="AL417" s="18">
        <v>2648.085</v>
      </c>
      <c r="AM417" s="17">
        <f t="shared" si="208"/>
        <v>5160100.3193438845</v>
      </c>
      <c r="AN417" s="129">
        <f t="shared" si="209"/>
        <v>1597037.2106561158</v>
      </c>
      <c r="AO417" s="21">
        <f t="shared" si="210"/>
        <v>1.3094973182341505</v>
      </c>
      <c r="AP417" s="18">
        <v>2653.2350000000001</v>
      </c>
      <c r="AQ417" s="17">
        <f t="shared" si="211"/>
        <v>5348794.6623045756</v>
      </c>
      <c r="AR417" s="129">
        <f t="shared" si="212"/>
        <v>1589905.8076954242</v>
      </c>
      <c r="AS417" s="21">
        <f t="shared" si="213"/>
        <v>1.2972456241216781</v>
      </c>
      <c r="AT417" s="18">
        <v>2424.3960000000002</v>
      </c>
      <c r="AU417" s="17">
        <f t="shared" si="214"/>
        <v>4877015.789725353</v>
      </c>
      <c r="AV417" s="129">
        <f t="shared" si="215"/>
        <v>2110173.5902746469</v>
      </c>
      <c r="AW417" s="21">
        <f t="shared" si="216"/>
        <v>1.4326772110765464</v>
      </c>
      <c r="AX417" s="18">
        <v>2792.7860000000001</v>
      </c>
      <c r="AY417" s="17">
        <f t="shared" si="217"/>
        <v>5779091.0335651701</v>
      </c>
      <c r="AZ417" s="129">
        <f t="shared" si="218"/>
        <v>1350593.12643483</v>
      </c>
      <c r="BA417" s="21">
        <f t="shared" si="219"/>
        <v>1.2337033832120892</v>
      </c>
      <c r="BB417" s="18">
        <v>2725.9830000000002</v>
      </c>
      <c r="BC417" s="17">
        <f t="shared" si="220"/>
        <v>5781799.8639203273</v>
      </c>
      <c r="BD417" s="129">
        <f t="shared" si="221"/>
        <v>1482947.0660796724</v>
      </c>
      <c r="BE417" s="21">
        <f t="shared" si="222"/>
        <v>1.256485368048379</v>
      </c>
      <c r="BF417" s="218">
        <v>2732.3429999999998</v>
      </c>
      <c r="BG417" s="17">
        <f t="shared" si="223"/>
        <v>5744476.4510823926</v>
      </c>
      <c r="BH417" s="129">
        <f t="shared" si="224"/>
        <v>1516101.5489176074</v>
      </c>
      <c r="BI417" s="219">
        <f t="shared" si="225"/>
        <v>1.2639233639180363</v>
      </c>
      <c r="BN417" s="241">
        <f t="shared" si="226"/>
        <v>181562.93999999948</v>
      </c>
      <c r="BO417" s="241">
        <f t="shared" si="227"/>
        <v>48488.910000000149</v>
      </c>
      <c r="BP417" s="241">
        <f t="shared" si="228"/>
        <v>142494.78000000026</v>
      </c>
      <c r="BQ417" s="241">
        <f t="shared" si="229"/>
        <v>135062.76999999955</v>
      </c>
      <c r="BR417" s="241">
        <f t="shared" si="230"/>
        <v>-4168.929999999702</v>
      </c>
    </row>
    <row r="418" spans="1:70" x14ac:dyDescent="0.25">
      <c r="A418" s="127">
        <v>129547803</v>
      </c>
      <c r="B418" t="s">
        <v>588</v>
      </c>
      <c r="C418" t="s">
        <v>160</v>
      </c>
      <c r="D418">
        <v>129547803</v>
      </c>
      <c r="E418" s="127">
        <f t="shared" si="206"/>
        <v>0</v>
      </c>
      <c r="F418" s="17">
        <v>4381432.37</v>
      </c>
      <c r="H418" s="17">
        <f t="shared" si="198"/>
        <v>4381432.37</v>
      </c>
      <c r="I418" s="128">
        <f t="shared" si="199"/>
        <v>7.904898430386272E-4</v>
      </c>
      <c r="J418" s="17">
        <v>4381432.37</v>
      </c>
      <c r="K418" s="128">
        <f t="shared" si="200"/>
        <v>7.9052812998608459E-4</v>
      </c>
      <c r="L418" s="17">
        <v>4381432.37</v>
      </c>
      <c r="M418" s="128">
        <f t="shared" si="201"/>
        <v>7.9052812998608459E-4</v>
      </c>
      <c r="N418" s="17">
        <v>4381432.37</v>
      </c>
      <c r="O418" s="128">
        <f t="shared" si="202"/>
        <v>7.8853630043244026E-4</v>
      </c>
      <c r="P418" s="17">
        <v>4381432.37</v>
      </c>
      <c r="Q418" s="128">
        <f t="shared" si="203"/>
        <v>7.8853629343888577E-4</v>
      </c>
      <c r="R418" s="217">
        <v>4381432.37</v>
      </c>
      <c r="S418" s="128">
        <f t="shared" si="204"/>
        <v>7.8853629343888577E-4</v>
      </c>
      <c r="V418" s="17">
        <v>57588.02</v>
      </c>
      <c r="W418" s="17">
        <v>133084.29</v>
      </c>
      <c r="X418" s="17">
        <v>167800.67</v>
      </c>
      <c r="Y418" s="17">
        <v>218152.19</v>
      </c>
      <c r="Z418" s="17">
        <v>242331.46</v>
      </c>
      <c r="AA418" s="17">
        <v>236804.96</v>
      </c>
      <c r="AB418" s="17"/>
      <c r="AD418" s="17">
        <f t="shared" si="207"/>
        <v>57588.019999999553</v>
      </c>
      <c r="AE418" s="17">
        <v>4439020.3899999997</v>
      </c>
      <c r="AF418" s="17">
        <v>4514516.66</v>
      </c>
      <c r="AG418" s="17">
        <v>4549233.04</v>
      </c>
      <c r="AH418" s="17">
        <v>4599532.22</v>
      </c>
      <c r="AI418" s="17">
        <v>4623763.83</v>
      </c>
      <c r="AJ418" s="17">
        <f t="shared" si="205"/>
        <v>4618237</v>
      </c>
      <c r="AL418" s="18">
        <v>1104.394</v>
      </c>
      <c r="AM418" s="17">
        <f t="shared" si="208"/>
        <v>2152039.6180943851</v>
      </c>
      <c r="AN418" s="129">
        <f t="shared" si="209"/>
        <v>2286980.7719056145</v>
      </c>
      <c r="AO418" s="21">
        <f t="shared" si="210"/>
        <v>2.062703842753006</v>
      </c>
      <c r="AP418" s="18">
        <v>1104.287</v>
      </c>
      <c r="AQ418" s="17">
        <f t="shared" si="211"/>
        <v>2226189.693431729</v>
      </c>
      <c r="AR418" s="129">
        <f t="shared" si="212"/>
        <v>2288326.9665682712</v>
      </c>
      <c r="AS418" s="21">
        <f t="shared" si="213"/>
        <v>2.027911939993198</v>
      </c>
      <c r="AT418" s="18">
        <v>1104.7370000000001</v>
      </c>
      <c r="AU418" s="17">
        <f t="shared" si="214"/>
        <v>2222334.8794890838</v>
      </c>
      <c r="AV418" s="129">
        <f t="shared" si="215"/>
        <v>2326898.1605109163</v>
      </c>
      <c r="AW418" s="21">
        <f t="shared" si="216"/>
        <v>2.0470510911685245</v>
      </c>
      <c r="AX418" s="18">
        <v>1192.5930000000001</v>
      </c>
      <c r="AY418" s="17">
        <f t="shared" si="217"/>
        <v>2467823.7118750191</v>
      </c>
      <c r="AZ418" s="129">
        <f t="shared" si="218"/>
        <v>2131708.5081249806</v>
      </c>
      <c r="BA418" s="21">
        <f t="shared" si="219"/>
        <v>1.8638009667657085</v>
      </c>
      <c r="BB418" s="18">
        <v>1022.898</v>
      </c>
      <c r="BC418" s="17">
        <f t="shared" si="220"/>
        <v>2169562.8759256294</v>
      </c>
      <c r="BD418" s="129">
        <f t="shared" si="221"/>
        <v>2454200.9540743707</v>
      </c>
      <c r="BE418" s="21">
        <f t="shared" si="222"/>
        <v>2.1311960493550122</v>
      </c>
      <c r="BF418" s="218">
        <v>1008.412</v>
      </c>
      <c r="BG418" s="17">
        <f t="shared" si="223"/>
        <v>2120084.8454930065</v>
      </c>
      <c r="BH418" s="129">
        <f t="shared" si="224"/>
        <v>2498152.1545069935</v>
      </c>
      <c r="BI418" s="219">
        <f t="shared" si="225"/>
        <v>2.1783264994406726</v>
      </c>
      <c r="BN418" s="241">
        <f t="shared" si="226"/>
        <v>75496.270000000484</v>
      </c>
      <c r="BO418" s="241">
        <f t="shared" si="227"/>
        <v>34716.379999999888</v>
      </c>
      <c r="BP418" s="241">
        <f t="shared" si="228"/>
        <v>50299.179999999702</v>
      </c>
      <c r="BQ418" s="241">
        <f t="shared" si="229"/>
        <v>24231.610000000335</v>
      </c>
      <c r="BR418" s="241">
        <f t="shared" si="230"/>
        <v>-5526.8300000000745</v>
      </c>
    </row>
    <row r="419" spans="1:70" x14ac:dyDescent="0.25">
      <c r="A419" s="127">
        <v>129548803</v>
      </c>
      <c r="B419" t="s">
        <v>643</v>
      </c>
      <c r="C419" t="s">
        <v>160</v>
      </c>
      <c r="D419">
        <v>129548803</v>
      </c>
      <c r="E419" s="127">
        <f t="shared" si="206"/>
        <v>0</v>
      </c>
      <c r="F419" s="17">
        <v>6811215.3799999999</v>
      </c>
      <c r="H419" s="17">
        <f t="shared" si="198"/>
        <v>6811215.3799999999</v>
      </c>
      <c r="I419" s="128">
        <f t="shared" si="199"/>
        <v>1.2288667545126307E-3</v>
      </c>
      <c r="J419" s="17">
        <v>6811215.3799999999</v>
      </c>
      <c r="K419" s="128">
        <f t="shared" si="200"/>
        <v>1.2289262740083919E-3</v>
      </c>
      <c r="L419" s="17">
        <v>6811215.3799999999</v>
      </c>
      <c r="M419" s="128">
        <f t="shared" si="201"/>
        <v>1.2289262740083919E-3</v>
      </c>
      <c r="N419" s="17">
        <v>6811215.3799999999</v>
      </c>
      <c r="O419" s="128">
        <f t="shared" si="202"/>
        <v>1.2258298482406421E-3</v>
      </c>
      <c r="P419" s="17">
        <v>6811215.3799999999</v>
      </c>
      <c r="Q419" s="128">
        <f t="shared" si="203"/>
        <v>1.2258298373687168E-3</v>
      </c>
      <c r="R419" s="217">
        <v>6811215.3799999999</v>
      </c>
      <c r="S419" s="128">
        <f t="shared" si="204"/>
        <v>1.2258298373687168E-3</v>
      </c>
      <c r="V419" s="17">
        <v>86933.46</v>
      </c>
      <c r="W419" s="17">
        <v>200714.03</v>
      </c>
      <c r="X419" s="17">
        <v>262458.83</v>
      </c>
      <c r="Y419" s="17">
        <v>298845.01</v>
      </c>
      <c r="Z419" s="17">
        <v>396709.38</v>
      </c>
      <c r="AA419" s="17">
        <v>402257.66</v>
      </c>
      <c r="AB419" s="17"/>
      <c r="AD419" s="17">
        <f t="shared" si="207"/>
        <v>86933.459999999963</v>
      </c>
      <c r="AE419" s="17">
        <v>6898148.8399999999</v>
      </c>
      <c r="AF419" s="17">
        <v>7011929.4100000001</v>
      </c>
      <c r="AG419" s="17">
        <v>7073674.21</v>
      </c>
      <c r="AH419" s="17">
        <v>7109983.5700000003</v>
      </c>
      <c r="AI419" s="17">
        <v>7207924.7599999998</v>
      </c>
      <c r="AJ419" s="17">
        <f t="shared" si="205"/>
        <v>7213473</v>
      </c>
      <c r="AL419" s="18">
        <v>1667.1659999999999</v>
      </c>
      <c r="AM419" s="17">
        <f t="shared" si="208"/>
        <v>3248666.0394206629</v>
      </c>
      <c r="AN419" s="129">
        <f t="shared" si="209"/>
        <v>3649482.8005793369</v>
      </c>
      <c r="AO419" s="21">
        <f t="shared" si="210"/>
        <v>2.1233788749889944</v>
      </c>
      <c r="AP419" s="18">
        <v>1665.4549999999999</v>
      </c>
      <c r="AQ419" s="17">
        <f t="shared" si="211"/>
        <v>3357477.4998477204</v>
      </c>
      <c r="AR419" s="129">
        <f t="shared" si="212"/>
        <v>3654451.9101522798</v>
      </c>
      <c r="AS419" s="21">
        <f t="shared" si="213"/>
        <v>2.0884516457126008</v>
      </c>
      <c r="AT419" s="18">
        <v>1727.931</v>
      </c>
      <c r="AU419" s="17">
        <f t="shared" si="214"/>
        <v>3475977.8396581737</v>
      </c>
      <c r="AV419" s="129">
        <f t="shared" si="215"/>
        <v>3597696.3703418262</v>
      </c>
      <c r="AW419" s="21">
        <f t="shared" si="216"/>
        <v>2.0350170617588352</v>
      </c>
      <c r="AX419" s="18">
        <v>1633.6959999999999</v>
      </c>
      <c r="AY419" s="17">
        <f t="shared" si="217"/>
        <v>3380594.8272339106</v>
      </c>
      <c r="AZ419" s="129">
        <f t="shared" si="218"/>
        <v>3729388.7427660897</v>
      </c>
      <c r="BA419" s="21">
        <f t="shared" si="219"/>
        <v>2.1031753088901137</v>
      </c>
      <c r="BB419" s="18">
        <v>1674.538</v>
      </c>
      <c r="BC419" s="17">
        <f t="shared" si="220"/>
        <v>3551688.9065446914</v>
      </c>
      <c r="BD419" s="129">
        <f t="shared" si="221"/>
        <v>3656235.8534553084</v>
      </c>
      <c r="BE419" s="21">
        <f t="shared" si="222"/>
        <v>2.0294358401486035</v>
      </c>
      <c r="BF419" s="218">
        <v>1712.9770000000001</v>
      </c>
      <c r="BG419" s="17">
        <f t="shared" si="223"/>
        <v>3601361.9218911259</v>
      </c>
      <c r="BH419" s="129">
        <f t="shared" si="224"/>
        <v>3612111.0781088741</v>
      </c>
      <c r="BI419" s="219">
        <f t="shared" si="225"/>
        <v>2.0029847475624178</v>
      </c>
      <c r="BN419" s="241">
        <f t="shared" si="226"/>
        <v>113780.5700000003</v>
      </c>
      <c r="BO419" s="241">
        <f t="shared" si="227"/>
        <v>61744.799999999814</v>
      </c>
      <c r="BP419" s="241">
        <f t="shared" si="228"/>
        <v>36309.360000000335</v>
      </c>
      <c r="BQ419" s="241">
        <f t="shared" si="229"/>
        <v>97941.189999999478</v>
      </c>
      <c r="BR419" s="241">
        <f t="shared" si="230"/>
        <v>5548.2400000002235</v>
      </c>
    </row>
    <row r="420" spans="1:70" x14ac:dyDescent="0.25">
      <c r="A420" s="127">
        <v>116555003</v>
      </c>
      <c r="B420" t="s">
        <v>401</v>
      </c>
      <c r="C420" t="s">
        <v>402</v>
      </c>
      <c r="D420">
        <v>116555003</v>
      </c>
      <c r="E420" s="127">
        <f t="shared" si="206"/>
        <v>0</v>
      </c>
      <c r="F420" s="17">
        <v>8265002.25</v>
      </c>
      <c r="H420" s="17">
        <f t="shared" si="198"/>
        <v>8265002.25</v>
      </c>
      <c r="I420" s="128">
        <f t="shared" si="199"/>
        <v>1.4911562657114346E-3</v>
      </c>
      <c r="J420" s="17">
        <v>8265002.25</v>
      </c>
      <c r="K420" s="128">
        <f t="shared" si="200"/>
        <v>1.4912284890576278E-3</v>
      </c>
      <c r="L420" s="17">
        <v>8265002.25</v>
      </c>
      <c r="M420" s="128">
        <f t="shared" si="201"/>
        <v>1.4912284890576278E-3</v>
      </c>
      <c r="N420" s="17">
        <v>8265002.25</v>
      </c>
      <c r="O420" s="128">
        <f t="shared" si="202"/>
        <v>1.4874711616924476E-3</v>
      </c>
      <c r="P420" s="17">
        <v>8265002.25</v>
      </c>
      <c r="Q420" s="128">
        <f t="shared" si="203"/>
        <v>1.4874711485000169E-3</v>
      </c>
      <c r="R420" s="217">
        <v>8265002.25</v>
      </c>
      <c r="S420" s="128">
        <f t="shared" si="204"/>
        <v>1.4874711485000169E-3</v>
      </c>
      <c r="V420" s="17">
        <v>225637.4</v>
      </c>
      <c r="W420" s="17">
        <v>521158.45</v>
      </c>
      <c r="X420" s="17">
        <v>561985.38</v>
      </c>
      <c r="Y420" s="17">
        <v>665422.97</v>
      </c>
      <c r="Z420" s="17">
        <v>881120.94</v>
      </c>
      <c r="AA420" s="17">
        <v>830589.62</v>
      </c>
      <c r="AB420" s="17"/>
      <c r="AD420" s="17">
        <f t="shared" si="207"/>
        <v>225637.40000000037</v>
      </c>
      <c r="AE420" s="17">
        <v>8490639.6500000004</v>
      </c>
      <c r="AF420" s="17">
        <v>8786160.6999999993</v>
      </c>
      <c r="AG420" s="17">
        <v>8826987.6300000008</v>
      </c>
      <c r="AH420" s="17">
        <v>8930265.5500000007</v>
      </c>
      <c r="AI420" s="17">
        <v>9146123.1899999995</v>
      </c>
      <c r="AJ420" s="17">
        <f t="shared" si="205"/>
        <v>9095592</v>
      </c>
      <c r="AL420" s="18">
        <v>4327.16</v>
      </c>
      <c r="AM420" s="17">
        <f t="shared" si="208"/>
        <v>8431972.424545316</v>
      </c>
      <c r="AN420" s="129">
        <f t="shared" si="209"/>
        <v>58667.225454684347</v>
      </c>
      <c r="AO420" s="21">
        <f t="shared" si="210"/>
        <v>1.0069577107823438</v>
      </c>
      <c r="AP420" s="18">
        <v>4324.3909999999996</v>
      </c>
      <c r="AQ420" s="17">
        <f t="shared" si="211"/>
        <v>8717765.1050577667</v>
      </c>
      <c r="AR420" s="129">
        <f t="shared" si="212"/>
        <v>68395.594942232594</v>
      </c>
      <c r="AS420" s="21">
        <f t="shared" si="213"/>
        <v>1.007845542305625</v>
      </c>
      <c r="AT420" s="18">
        <v>3699.902</v>
      </c>
      <c r="AU420" s="17">
        <f t="shared" si="214"/>
        <v>7442876.6894667419</v>
      </c>
      <c r="AV420" s="129">
        <f t="shared" si="215"/>
        <v>1384110.940533259</v>
      </c>
      <c r="AW420" s="21">
        <f t="shared" si="216"/>
        <v>1.1859645132226995</v>
      </c>
      <c r="AX420" s="18">
        <v>3637.73</v>
      </c>
      <c r="AY420" s="17">
        <f t="shared" si="217"/>
        <v>7527527.2883532876</v>
      </c>
      <c r="AZ420" s="129">
        <f t="shared" si="218"/>
        <v>1402738.2616467131</v>
      </c>
      <c r="BA420" s="21">
        <f t="shared" si="219"/>
        <v>1.1863478148816613</v>
      </c>
      <c r="BB420" s="18">
        <v>3719.2730000000001</v>
      </c>
      <c r="BC420" s="17">
        <f t="shared" si="220"/>
        <v>7888564.2813189039</v>
      </c>
      <c r="BD420" s="129">
        <f t="shared" si="221"/>
        <v>1257558.9086810956</v>
      </c>
      <c r="BE420" s="21">
        <f t="shared" si="222"/>
        <v>1.1594154352851191</v>
      </c>
      <c r="BF420" s="218">
        <v>3536.989</v>
      </c>
      <c r="BG420" s="17">
        <f t="shared" si="223"/>
        <v>7436163.7679593889</v>
      </c>
      <c r="BH420" s="129">
        <f t="shared" si="224"/>
        <v>1659428.2320406111</v>
      </c>
      <c r="BI420" s="219">
        <f t="shared" si="225"/>
        <v>1.2231564935660348</v>
      </c>
      <c r="BN420" s="241">
        <f t="shared" si="226"/>
        <v>295521.04999999888</v>
      </c>
      <c r="BO420" s="241">
        <f t="shared" si="227"/>
        <v>40826.930000001565</v>
      </c>
      <c r="BP420" s="241">
        <f t="shared" si="228"/>
        <v>103277.91999999993</v>
      </c>
      <c r="BQ420" s="241">
        <f t="shared" si="229"/>
        <v>215857.63999999873</v>
      </c>
      <c r="BR420" s="241">
        <f t="shared" si="230"/>
        <v>-50531.189999999478</v>
      </c>
    </row>
    <row r="421" spans="1:70" x14ac:dyDescent="0.25">
      <c r="A421" s="127">
        <v>116557103</v>
      </c>
      <c r="B421" t="s">
        <v>533</v>
      </c>
      <c r="C421" t="s">
        <v>402</v>
      </c>
      <c r="D421">
        <v>116557103</v>
      </c>
      <c r="E421" s="127">
        <f t="shared" si="206"/>
        <v>0</v>
      </c>
      <c r="F421" s="17">
        <v>7258031.3799999999</v>
      </c>
      <c r="H421" s="17">
        <f t="shared" si="198"/>
        <v>7258031.3799999999</v>
      </c>
      <c r="I421" s="128">
        <f t="shared" si="199"/>
        <v>1.309480462514963E-3</v>
      </c>
      <c r="J421" s="17">
        <v>7258031.3799999999</v>
      </c>
      <c r="K421" s="128">
        <f t="shared" si="200"/>
        <v>1.309543886492015E-3</v>
      </c>
      <c r="L421" s="17">
        <v>7258031.3799999999</v>
      </c>
      <c r="M421" s="128">
        <f t="shared" si="201"/>
        <v>1.309543886492015E-3</v>
      </c>
      <c r="N421" s="17">
        <v>7258031.3799999999</v>
      </c>
      <c r="O421" s="128">
        <f t="shared" si="202"/>
        <v>1.3062443350706698E-3</v>
      </c>
      <c r="P421" s="17">
        <v>7258031.3799999999</v>
      </c>
      <c r="Q421" s="128">
        <f t="shared" si="203"/>
        <v>1.3062443234855457E-3</v>
      </c>
      <c r="R421" s="217">
        <v>7258031.3799999999</v>
      </c>
      <c r="S421" s="128">
        <f t="shared" si="204"/>
        <v>1.3062443234855457E-3</v>
      </c>
      <c r="V421" s="17">
        <v>200312.19</v>
      </c>
      <c r="W421" s="17">
        <v>462194.65</v>
      </c>
      <c r="X421" s="17">
        <v>583169.44999999995</v>
      </c>
      <c r="Y421" s="17">
        <v>665420.41</v>
      </c>
      <c r="Z421" s="17">
        <v>757588.98</v>
      </c>
      <c r="AA421" s="17">
        <v>697758.97</v>
      </c>
      <c r="AB421" s="17"/>
      <c r="AD421" s="17">
        <f t="shared" si="207"/>
        <v>200312.19000000041</v>
      </c>
      <c r="AE421" s="17">
        <v>7458343.5700000003</v>
      </c>
      <c r="AF421" s="17">
        <v>7720226.0300000003</v>
      </c>
      <c r="AG421" s="17">
        <v>7841200.8300000001</v>
      </c>
      <c r="AH421" s="17">
        <v>7923292.1200000001</v>
      </c>
      <c r="AI421" s="17">
        <v>8015620.3600000003</v>
      </c>
      <c r="AJ421" s="17">
        <f t="shared" si="205"/>
        <v>7955790</v>
      </c>
      <c r="AL421" s="18">
        <v>3841.4859999999999</v>
      </c>
      <c r="AM421" s="17">
        <f t="shared" si="208"/>
        <v>7485580.3855824349</v>
      </c>
      <c r="AN421" s="129">
        <f t="shared" si="209"/>
        <v>-27236.815582434647</v>
      </c>
      <c r="AO421" s="21">
        <f t="shared" si="210"/>
        <v>0.99636142901692781</v>
      </c>
      <c r="AP421" s="18">
        <v>3835.13</v>
      </c>
      <c r="AQ421" s="17">
        <f t="shared" si="211"/>
        <v>7731438.3660867382</v>
      </c>
      <c r="AR421" s="129">
        <f t="shared" si="212"/>
        <v>-11212.336086737923</v>
      </c>
      <c r="AS421" s="21">
        <f t="shared" si="213"/>
        <v>0.99854977359246377</v>
      </c>
      <c r="AT421" s="18">
        <v>3839.37</v>
      </c>
      <c r="AU421" s="17">
        <f t="shared" si="214"/>
        <v>7723436.3167559365</v>
      </c>
      <c r="AV421" s="129">
        <f t="shared" si="215"/>
        <v>117764.51324406359</v>
      </c>
      <c r="AW421" s="21">
        <f t="shared" si="216"/>
        <v>1.0152476835975943</v>
      </c>
      <c r="AX421" s="18">
        <v>3637.7159999999999</v>
      </c>
      <c r="AY421" s="17">
        <f t="shared" si="217"/>
        <v>7527498.3182587409</v>
      </c>
      <c r="AZ421" s="129">
        <f t="shared" si="218"/>
        <v>395793.80174125917</v>
      </c>
      <c r="BA421" s="21">
        <f t="shared" si="219"/>
        <v>1.0525797263589178</v>
      </c>
      <c r="BB421" s="18">
        <v>3197.8359999999998</v>
      </c>
      <c r="BC421" s="17">
        <f t="shared" si="220"/>
        <v>6782598.3322858298</v>
      </c>
      <c r="BD421" s="129">
        <f t="shared" si="221"/>
        <v>1233022.0277141705</v>
      </c>
      <c r="BE421" s="21">
        <f t="shared" si="222"/>
        <v>1.1817919869801026</v>
      </c>
      <c r="BF421" s="218">
        <v>2971.3420000000001</v>
      </c>
      <c r="BG421" s="17">
        <f t="shared" si="223"/>
        <v>6246947.8199157501</v>
      </c>
      <c r="BH421" s="129">
        <f t="shared" si="224"/>
        <v>1708842.1800842499</v>
      </c>
      <c r="BI421" s="219">
        <f t="shared" si="225"/>
        <v>1.2735483358187065</v>
      </c>
      <c r="BN421" s="241">
        <f t="shared" si="226"/>
        <v>261882.45999999996</v>
      </c>
      <c r="BO421" s="241">
        <f t="shared" si="227"/>
        <v>120974.79999999981</v>
      </c>
      <c r="BP421" s="241">
        <f t="shared" si="228"/>
        <v>82091.290000000037</v>
      </c>
      <c r="BQ421" s="241">
        <f t="shared" si="229"/>
        <v>92328.240000000224</v>
      </c>
      <c r="BR421" s="241">
        <f t="shared" si="230"/>
        <v>-59830.360000000335</v>
      </c>
    </row>
    <row r="422" spans="1:70" x14ac:dyDescent="0.25">
      <c r="A422" s="127">
        <v>108561003</v>
      </c>
      <c r="B422" t="s">
        <v>142</v>
      </c>
      <c r="C422" t="s">
        <v>143</v>
      </c>
      <c r="D422">
        <v>108561003</v>
      </c>
      <c r="E422" s="127">
        <f t="shared" si="206"/>
        <v>0</v>
      </c>
      <c r="F422" s="17">
        <v>5057797.1100000003</v>
      </c>
      <c r="H422" s="17">
        <f t="shared" si="198"/>
        <v>5057797.1100000003</v>
      </c>
      <c r="I422" s="128">
        <f t="shared" si="199"/>
        <v>9.1251830588112508E-4</v>
      </c>
      <c r="J422" s="17">
        <v>5057797.1100000003</v>
      </c>
      <c r="K422" s="128">
        <f t="shared" si="200"/>
        <v>9.1256250321109552E-4</v>
      </c>
      <c r="L422" s="17">
        <v>5057797.1100000003</v>
      </c>
      <c r="M422" s="128">
        <f t="shared" si="201"/>
        <v>9.1256250321109552E-4</v>
      </c>
      <c r="N422" s="17">
        <v>5057797.1100000003</v>
      </c>
      <c r="O422" s="128">
        <f t="shared" si="202"/>
        <v>9.1026319355404955E-4</v>
      </c>
      <c r="P422" s="17">
        <v>5057797.1100000003</v>
      </c>
      <c r="Q422" s="128">
        <f t="shared" si="203"/>
        <v>9.1026318548089521E-4</v>
      </c>
      <c r="R422" s="217">
        <v>5057797.1100000003</v>
      </c>
      <c r="S422" s="128">
        <f t="shared" si="204"/>
        <v>9.1026318548089521E-4</v>
      </c>
      <c r="V422" s="17">
        <v>67128.740000000005</v>
      </c>
      <c r="W422" s="17">
        <v>155225.13</v>
      </c>
      <c r="X422" s="17">
        <v>184542.36</v>
      </c>
      <c r="Y422" s="17">
        <v>176486.09</v>
      </c>
      <c r="Z422" s="17">
        <v>193980.92</v>
      </c>
      <c r="AA422" s="17">
        <v>202690.33</v>
      </c>
      <c r="AB422" s="17"/>
      <c r="AD422" s="17">
        <f t="shared" si="207"/>
        <v>67128.739999999292</v>
      </c>
      <c r="AE422" s="17">
        <v>5124925.8499999996</v>
      </c>
      <c r="AF422" s="17">
        <v>5213022.24</v>
      </c>
      <c r="AG422" s="17">
        <v>5242339.47</v>
      </c>
      <c r="AH422" s="17">
        <v>5234240.8499999996</v>
      </c>
      <c r="AI422" s="17">
        <v>5251778.03</v>
      </c>
      <c r="AJ422" s="17">
        <f t="shared" si="205"/>
        <v>5260487</v>
      </c>
      <c r="AL422" s="18">
        <v>1287.3610000000001</v>
      </c>
      <c r="AM422" s="17">
        <f t="shared" si="208"/>
        <v>2508572.0085310191</v>
      </c>
      <c r="AN422" s="129">
        <f t="shared" si="209"/>
        <v>2616353.8414689805</v>
      </c>
      <c r="AO422" s="21">
        <f t="shared" si="210"/>
        <v>2.0429654132197212</v>
      </c>
      <c r="AP422" s="18">
        <v>1288.0039999999999</v>
      </c>
      <c r="AQ422" s="17">
        <f t="shared" si="211"/>
        <v>2596554.3648515646</v>
      </c>
      <c r="AR422" s="129">
        <f t="shared" si="212"/>
        <v>2616467.8751484356</v>
      </c>
      <c r="AS422" s="21">
        <f t="shared" si="213"/>
        <v>2.0076692059933086</v>
      </c>
      <c r="AT422" s="18">
        <v>1214.9580000000001</v>
      </c>
      <c r="AU422" s="17">
        <f t="shared" si="214"/>
        <v>2444060.0256117955</v>
      </c>
      <c r="AV422" s="129">
        <f t="shared" si="215"/>
        <v>2798279.4443882043</v>
      </c>
      <c r="AW422" s="21">
        <f t="shared" si="216"/>
        <v>2.1449307361785195</v>
      </c>
      <c r="AX422" s="18">
        <v>964.81299999999999</v>
      </c>
      <c r="AY422" s="17">
        <f t="shared" si="217"/>
        <v>1996480.2735931478</v>
      </c>
      <c r="AZ422" s="129">
        <f t="shared" si="218"/>
        <v>3237760.5764068519</v>
      </c>
      <c r="BA422" s="21">
        <f t="shared" si="219"/>
        <v>2.6217343187567392</v>
      </c>
      <c r="BB422" s="18">
        <v>818.80700000000002</v>
      </c>
      <c r="BC422" s="17">
        <f t="shared" si="220"/>
        <v>1736686.6195339486</v>
      </c>
      <c r="BD422" s="129">
        <f t="shared" si="221"/>
        <v>3515091.4104660517</v>
      </c>
      <c r="BE422" s="21">
        <f t="shared" si="222"/>
        <v>3.0240217037022776</v>
      </c>
      <c r="BF422" s="218">
        <v>863.13800000000003</v>
      </c>
      <c r="BG422" s="17">
        <f t="shared" si="223"/>
        <v>1814660.8661629797</v>
      </c>
      <c r="BH422" s="129">
        <f t="shared" si="224"/>
        <v>3445826.13383702</v>
      </c>
      <c r="BI422" s="219">
        <f t="shared" si="225"/>
        <v>2.8988816026672066</v>
      </c>
      <c r="BN422" s="241">
        <f t="shared" si="226"/>
        <v>88096.390000000596</v>
      </c>
      <c r="BO422" s="241">
        <f t="shared" si="227"/>
        <v>29317.229999999516</v>
      </c>
      <c r="BP422" s="241">
        <f t="shared" si="228"/>
        <v>-8098.6200000001118</v>
      </c>
      <c r="BQ422" s="241">
        <f t="shared" si="229"/>
        <v>17537.180000000633</v>
      </c>
      <c r="BR422" s="241">
        <f t="shared" si="230"/>
        <v>8708.9699999997392</v>
      </c>
    </row>
    <row r="423" spans="1:70" x14ac:dyDescent="0.25">
      <c r="A423" s="127">
        <v>108561803</v>
      </c>
      <c r="B423" t="s">
        <v>227</v>
      </c>
      <c r="C423" t="s">
        <v>143</v>
      </c>
      <c r="D423">
        <v>108561803</v>
      </c>
      <c r="E423" s="127">
        <f t="shared" si="206"/>
        <v>0</v>
      </c>
      <c r="F423" s="17">
        <v>6594050.21</v>
      </c>
      <c r="H423" s="17">
        <f t="shared" si="198"/>
        <v>6594050.21</v>
      </c>
      <c r="I423" s="128">
        <f t="shared" si="199"/>
        <v>1.1896862202375445E-3</v>
      </c>
      <c r="J423" s="17">
        <v>6594050.21</v>
      </c>
      <c r="K423" s="128">
        <f t="shared" si="200"/>
        <v>1.1897438420453465E-3</v>
      </c>
      <c r="L423" s="17">
        <v>6594050.21</v>
      </c>
      <c r="M423" s="128">
        <f t="shared" si="201"/>
        <v>1.1897438420453465E-3</v>
      </c>
      <c r="N423" s="17">
        <v>6594050.21</v>
      </c>
      <c r="O423" s="128">
        <f t="shared" si="202"/>
        <v>1.1867461410705639E-3</v>
      </c>
      <c r="P423" s="17">
        <v>6594050.21</v>
      </c>
      <c r="Q423" s="128">
        <f t="shared" si="203"/>
        <v>1.1867461305452732E-3</v>
      </c>
      <c r="R423" s="217">
        <v>6594050.21</v>
      </c>
      <c r="S423" s="128">
        <f t="shared" si="204"/>
        <v>1.1867461305452732E-3</v>
      </c>
      <c r="V423" s="17">
        <v>46738.43</v>
      </c>
      <c r="W423" s="17">
        <v>108011.29</v>
      </c>
      <c r="X423" s="17">
        <v>158215.07999999999</v>
      </c>
      <c r="Y423" s="17">
        <v>182218.7</v>
      </c>
      <c r="Z423" s="17">
        <v>252369.91</v>
      </c>
      <c r="AA423" s="17">
        <v>256099.73</v>
      </c>
      <c r="AB423" s="17"/>
      <c r="AD423" s="17">
        <f t="shared" si="207"/>
        <v>46738.429999999702</v>
      </c>
      <c r="AE423" s="17">
        <v>6640788.6399999997</v>
      </c>
      <c r="AF423" s="17">
        <v>6702061.5</v>
      </c>
      <c r="AG423" s="17">
        <v>6752265.29</v>
      </c>
      <c r="AH423" s="17">
        <v>6776225.1799999997</v>
      </c>
      <c r="AI423" s="17">
        <v>6846420.1200000001</v>
      </c>
      <c r="AJ423" s="17">
        <f t="shared" si="205"/>
        <v>6850150</v>
      </c>
      <c r="AL423" s="18">
        <v>896.32600000000002</v>
      </c>
      <c r="AM423" s="17">
        <f t="shared" si="208"/>
        <v>1746595.0220012679</v>
      </c>
      <c r="AN423" s="129">
        <f t="shared" si="209"/>
        <v>4894193.6179987323</v>
      </c>
      <c r="AO423" s="21">
        <f t="shared" si="210"/>
        <v>3.8021341847126706</v>
      </c>
      <c r="AP423" s="18">
        <v>896.24</v>
      </c>
      <c r="AQ423" s="17">
        <f t="shared" si="211"/>
        <v>1806776.9074898576</v>
      </c>
      <c r="AR423" s="129">
        <f t="shared" si="212"/>
        <v>4895284.5925101424</v>
      </c>
      <c r="AS423" s="21">
        <f t="shared" si="213"/>
        <v>3.7094017928926966</v>
      </c>
      <c r="AT423" s="18">
        <v>1041.6289999999999</v>
      </c>
      <c r="AU423" s="17">
        <f t="shared" si="214"/>
        <v>2095384.2029255237</v>
      </c>
      <c r="AV423" s="129">
        <f t="shared" si="215"/>
        <v>4656881.0870744763</v>
      </c>
      <c r="AW423" s="21">
        <f t="shared" si="216"/>
        <v>3.2224473586145459</v>
      </c>
      <c r="AX423" s="18">
        <v>996.15200000000004</v>
      </c>
      <c r="AY423" s="17">
        <f t="shared" si="217"/>
        <v>2061329.8302369076</v>
      </c>
      <c r="AZ423" s="129">
        <f t="shared" si="218"/>
        <v>4714895.3497630917</v>
      </c>
      <c r="BA423" s="21">
        <f t="shared" si="219"/>
        <v>3.287307582028836</v>
      </c>
      <c r="BB423" s="18">
        <v>1065.271</v>
      </c>
      <c r="BC423" s="17">
        <f t="shared" si="220"/>
        <v>2259435.8522552308</v>
      </c>
      <c r="BD423" s="129">
        <f t="shared" si="221"/>
        <v>4586984.2677447693</v>
      </c>
      <c r="BE423" s="21">
        <f t="shared" si="222"/>
        <v>3.0301458274048021</v>
      </c>
      <c r="BF423" s="218">
        <v>1090.577</v>
      </c>
      <c r="BG423" s="17">
        <f t="shared" si="223"/>
        <v>2292828.4972245735</v>
      </c>
      <c r="BH423" s="129">
        <f t="shared" si="224"/>
        <v>4557321.502775427</v>
      </c>
      <c r="BI423" s="219">
        <f t="shared" si="225"/>
        <v>2.9876416872400093</v>
      </c>
      <c r="BN423" s="241">
        <f t="shared" si="226"/>
        <v>61272.860000000335</v>
      </c>
      <c r="BO423" s="241">
        <f t="shared" si="227"/>
        <v>50203.790000000037</v>
      </c>
      <c r="BP423" s="241">
        <f t="shared" si="228"/>
        <v>23959.889999999665</v>
      </c>
      <c r="BQ423" s="241">
        <f t="shared" si="229"/>
        <v>70194.94000000041</v>
      </c>
      <c r="BR423" s="241">
        <f t="shared" si="230"/>
        <v>3729.8799999998882</v>
      </c>
    </row>
    <row r="424" spans="1:70" x14ac:dyDescent="0.25">
      <c r="A424" s="127">
        <v>108565203</v>
      </c>
      <c r="B424" t="s">
        <v>398</v>
      </c>
      <c r="C424" t="s">
        <v>143</v>
      </c>
      <c r="D424">
        <v>108565203</v>
      </c>
      <c r="E424" s="127">
        <f t="shared" si="206"/>
        <v>0</v>
      </c>
      <c r="F424" s="17">
        <v>7095233.7000000002</v>
      </c>
      <c r="H424" s="17">
        <f t="shared" si="198"/>
        <v>7095233.7000000002</v>
      </c>
      <c r="I424" s="128">
        <f t="shared" si="199"/>
        <v>1.2801088092192505E-3</v>
      </c>
      <c r="J424" s="17">
        <v>7095233.7000000002</v>
      </c>
      <c r="K424" s="128">
        <f t="shared" si="200"/>
        <v>1.2801708105961813E-3</v>
      </c>
      <c r="L424" s="17">
        <v>7095233.7000000002</v>
      </c>
      <c r="M424" s="128">
        <f t="shared" si="201"/>
        <v>1.2801708105961813E-3</v>
      </c>
      <c r="N424" s="17">
        <v>7095233.7000000002</v>
      </c>
      <c r="O424" s="128">
        <f t="shared" si="202"/>
        <v>1.2769452681296492E-3</v>
      </c>
      <c r="P424" s="17">
        <v>7095233.7000000002</v>
      </c>
      <c r="Q424" s="128">
        <f t="shared" si="203"/>
        <v>1.2769452568043794E-3</v>
      </c>
      <c r="R424" s="217">
        <v>7095233.7000000002</v>
      </c>
      <c r="S424" s="128">
        <f t="shared" si="204"/>
        <v>1.2769452568043794E-3</v>
      </c>
      <c r="V424" s="17">
        <v>63009.95</v>
      </c>
      <c r="W424" s="17">
        <v>145614.22</v>
      </c>
      <c r="X424" s="17">
        <v>166155.23000000001</v>
      </c>
      <c r="Y424" s="17">
        <v>203988.5</v>
      </c>
      <c r="Z424" s="17">
        <v>271033.19</v>
      </c>
      <c r="AA424" s="17">
        <v>276350.03000000003</v>
      </c>
      <c r="AB424" s="17"/>
      <c r="AD424" s="17">
        <f t="shared" si="207"/>
        <v>63009.950000000186</v>
      </c>
      <c r="AE424" s="17">
        <v>7158243.6500000004</v>
      </c>
      <c r="AF424" s="17">
        <v>7240847.9199999999</v>
      </c>
      <c r="AG424" s="17">
        <v>7261388.9299999997</v>
      </c>
      <c r="AH424" s="17">
        <v>7299173.25</v>
      </c>
      <c r="AI424" s="17">
        <v>7366266.8899999997</v>
      </c>
      <c r="AJ424" s="17">
        <f t="shared" si="205"/>
        <v>7371584</v>
      </c>
      <c r="AL424" s="18">
        <v>1208.373</v>
      </c>
      <c r="AM424" s="17">
        <f t="shared" si="208"/>
        <v>2354654.7422709349</v>
      </c>
      <c r="AN424" s="129">
        <f t="shared" si="209"/>
        <v>4803588.907729065</v>
      </c>
      <c r="AO424" s="21">
        <f t="shared" si="210"/>
        <v>3.0400395953999899</v>
      </c>
      <c r="AP424" s="18">
        <v>1208.2560000000001</v>
      </c>
      <c r="AQ424" s="17">
        <f t="shared" si="211"/>
        <v>2435786.2170133735</v>
      </c>
      <c r="AR424" s="129">
        <f t="shared" si="212"/>
        <v>4805061.702986626</v>
      </c>
      <c r="AS424" s="21">
        <f t="shared" si="213"/>
        <v>2.9726943478965602</v>
      </c>
      <c r="AT424" s="18">
        <v>1093.904</v>
      </c>
      <c r="AU424" s="17">
        <f t="shared" si="214"/>
        <v>2200542.76629879</v>
      </c>
      <c r="AV424" s="129">
        <f t="shared" si="215"/>
        <v>5060846.1637012102</v>
      </c>
      <c r="AW424" s="21">
        <f t="shared" si="216"/>
        <v>3.2998172274621664</v>
      </c>
      <c r="AX424" s="18">
        <v>1115.163</v>
      </c>
      <c r="AY424" s="17">
        <f t="shared" si="217"/>
        <v>2307598.3961046911</v>
      </c>
      <c r="AZ424" s="129">
        <f t="shared" si="218"/>
        <v>4991574.8538953084</v>
      </c>
      <c r="BA424" s="21">
        <f t="shared" si="219"/>
        <v>3.1631037975764182</v>
      </c>
      <c r="BB424" s="18">
        <v>1144.05</v>
      </c>
      <c r="BC424" s="17">
        <f t="shared" si="220"/>
        <v>2426525.8199768853</v>
      </c>
      <c r="BD424" s="129">
        <f t="shared" si="221"/>
        <v>4939741.0700231139</v>
      </c>
      <c r="BE424" s="21">
        <f t="shared" si="222"/>
        <v>3.0357257398028303</v>
      </c>
      <c r="BF424" s="218">
        <v>1176.8109999999999</v>
      </c>
      <c r="BG424" s="17">
        <f t="shared" si="223"/>
        <v>2474126.8123638658</v>
      </c>
      <c r="BH424" s="129">
        <f t="shared" si="224"/>
        <v>4897457.1876361342</v>
      </c>
      <c r="BI424" s="219">
        <f t="shared" si="225"/>
        <v>2.9794689436136603</v>
      </c>
      <c r="BN424" s="241">
        <f t="shared" si="226"/>
        <v>82604.269999999553</v>
      </c>
      <c r="BO424" s="241">
        <f t="shared" si="227"/>
        <v>20541.009999999776</v>
      </c>
      <c r="BP424" s="241">
        <f t="shared" si="228"/>
        <v>37784.320000000298</v>
      </c>
      <c r="BQ424" s="241">
        <f t="shared" si="229"/>
        <v>67093.639999999665</v>
      </c>
      <c r="BR424" s="241">
        <f t="shared" si="230"/>
        <v>5317.1100000003353</v>
      </c>
    </row>
    <row r="425" spans="1:70" x14ac:dyDescent="0.25">
      <c r="A425" s="127">
        <v>108565503</v>
      </c>
      <c r="B425" t="s">
        <v>445</v>
      </c>
      <c r="C425" t="s">
        <v>143</v>
      </c>
      <c r="D425">
        <v>108565503</v>
      </c>
      <c r="E425" s="127">
        <f t="shared" si="206"/>
        <v>0</v>
      </c>
      <c r="F425" s="17">
        <v>7356236.7199999997</v>
      </c>
      <c r="H425" s="17">
        <f t="shared" si="198"/>
        <v>7356236.7199999997</v>
      </c>
      <c r="I425" s="128">
        <f t="shared" si="199"/>
        <v>1.3271984864958182E-3</v>
      </c>
      <c r="J425" s="17">
        <v>7356236.7199999997</v>
      </c>
      <c r="K425" s="128">
        <f t="shared" si="200"/>
        <v>1.3272627686357664E-3</v>
      </c>
      <c r="L425" s="17">
        <v>7356236.7199999997</v>
      </c>
      <c r="M425" s="128">
        <f t="shared" si="201"/>
        <v>1.3272627686357664E-3</v>
      </c>
      <c r="N425" s="17">
        <v>7356236.7199999997</v>
      </c>
      <c r="O425" s="128">
        <f t="shared" si="202"/>
        <v>1.3239185723855115E-3</v>
      </c>
      <c r="P425" s="17">
        <v>7356236.7199999997</v>
      </c>
      <c r="Q425" s="128">
        <f t="shared" si="203"/>
        <v>1.323918560643634E-3</v>
      </c>
      <c r="R425" s="217">
        <v>7356236.7199999997</v>
      </c>
      <c r="S425" s="128">
        <f t="shared" si="204"/>
        <v>1.323918560643634E-3</v>
      </c>
      <c r="V425" s="17">
        <v>87073.84</v>
      </c>
      <c r="W425" s="17">
        <v>201225.38</v>
      </c>
      <c r="X425" s="17">
        <v>272960.19</v>
      </c>
      <c r="Y425" s="17">
        <v>334197.36</v>
      </c>
      <c r="Z425" s="17">
        <v>473603.87</v>
      </c>
      <c r="AA425" s="17">
        <v>430686.6</v>
      </c>
      <c r="AB425" s="17"/>
      <c r="AD425" s="17">
        <f t="shared" si="207"/>
        <v>87073.839999999851</v>
      </c>
      <c r="AE425" s="17">
        <v>7443310.5599999996</v>
      </c>
      <c r="AF425" s="17">
        <v>7557462.0999999996</v>
      </c>
      <c r="AG425" s="17">
        <v>7629196.9100000001</v>
      </c>
      <c r="AH425" s="17">
        <v>7690353.8899999997</v>
      </c>
      <c r="AI425" s="17">
        <v>7829840.5899999999</v>
      </c>
      <c r="AJ425" s="17">
        <f t="shared" si="205"/>
        <v>7786923</v>
      </c>
      <c r="AL425" s="18">
        <v>1669.8579999999999</v>
      </c>
      <c r="AM425" s="17">
        <f t="shared" si="208"/>
        <v>3253911.71320367</v>
      </c>
      <c r="AN425" s="129">
        <f t="shared" si="209"/>
        <v>4189398.8467963296</v>
      </c>
      <c r="AO425" s="21">
        <f t="shared" si="210"/>
        <v>2.2874961634013165</v>
      </c>
      <c r="AP425" s="18">
        <v>1669.6980000000001</v>
      </c>
      <c r="AQ425" s="17">
        <f t="shared" si="211"/>
        <v>3366031.1845956449</v>
      </c>
      <c r="AR425" s="129">
        <f t="shared" si="212"/>
        <v>4191430.9154043547</v>
      </c>
      <c r="AS425" s="21">
        <f t="shared" si="213"/>
        <v>2.245214522844019</v>
      </c>
      <c r="AT425" s="18">
        <v>1797.068</v>
      </c>
      <c r="AU425" s="17">
        <f t="shared" si="214"/>
        <v>3615056.7032820377</v>
      </c>
      <c r="AV425" s="129">
        <f t="shared" si="215"/>
        <v>4014140.2067179624</v>
      </c>
      <c r="AW425" s="21">
        <f t="shared" si="216"/>
        <v>2.1103948115318922</v>
      </c>
      <c r="AX425" s="18">
        <v>1826.9880000000001</v>
      </c>
      <c r="AY425" s="17">
        <f t="shared" si="217"/>
        <v>3780572.5068913852</v>
      </c>
      <c r="AZ425" s="129">
        <f t="shared" si="218"/>
        <v>3909781.3831086145</v>
      </c>
      <c r="BA425" s="21">
        <f t="shared" si="219"/>
        <v>2.0341770660347613</v>
      </c>
      <c r="BB425" s="18">
        <v>1999.115</v>
      </c>
      <c r="BC425" s="17">
        <f t="shared" si="220"/>
        <v>4240115.5234501036</v>
      </c>
      <c r="BD425" s="129">
        <f t="shared" si="221"/>
        <v>3589725.0665498963</v>
      </c>
      <c r="BE425" s="21">
        <f t="shared" si="222"/>
        <v>1.846610203589218</v>
      </c>
      <c r="BF425" s="218">
        <v>1834.039</v>
      </c>
      <c r="BG425" s="17">
        <f t="shared" si="223"/>
        <v>3855882.6054659686</v>
      </c>
      <c r="BH425" s="129">
        <f t="shared" si="224"/>
        <v>3931040.3945340314</v>
      </c>
      <c r="BI425" s="219">
        <f t="shared" si="225"/>
        <v>2.0194917212887971</v>
      </c>
      <c r="BN425" s="241">
        <f t="shared" si="226"/>
        <v>114151.54000000004</v>
      </c>
      <c r="BO425" s="241">
        <f t="shared" si="227"/>
        <v>71734.810000000522</v>
      </c>
      <c r="BP425" s="241">
        <f t="shared" si="228"/>
        <v>61156.979999999516</v>
      </c>
      <c r="BQ425" s="241">
        <f t="shared" si="229"/>
        <v>139486.70000000019</v>
      </c>
      <c r="BR425" s="241">
        <f t="shared" si="230"/>
        <v>-42917.589999999851</v>
      </c>
    </row>
    <row r="426" spans="1:70" x14ac:dyDescent="0.25">
      <c r="A426" s="127">
        <v>108566303</v>
      </c>
      <c r="B426" t="s">
        <v>522</v>
      </c>
      <c r="C426" t="s">
        <v>143</v>
      </c>
      <c r="D426">
        <v>108566303</v>
      </c>
      <c r="E426" s="127">
        <f t="shared" si="206"/>
        <v>0</v>
      </c>
      <c r="F426" s="17">
        <v>3254075.68</v>
      </c>
      <c r="H426" s="17">
        <f t="shared" si="198"/>
        <v>3254075.68</v>
      </c>
      <c r="I426" s="128">
        <f t="shared" si="199"/>
        <v>5.8709425509608274E-4</v>
      </c>
      <c r="J426" s="17">
        <v>3254075.68</v>
      </c>
      <c r="K426" s="128">
        <f t="shared" si="200"/>
        <v>5.8712269068838705E-4</v>
      </c>
      <c r="L426" s="17">
        <v>3254075.68</v>
      </c>
      <c r="M426" s="128">
        <f t="shared" si="201"/>
        <v>5.8712269068838705E-4</v>
      </c>
      <c r="N426" s="17">
        <v>3254075.68</v>
      </c>
      <c r="O426" s="128">
        <f t="shared" si="202"/>
        <v>5.8564336530758253E-4</v>
      </c>
      <c r="P426" s="17">
        <v>3254075.68</v>
      </c>
      <c r="Q426" s="128">
        <f t="shared" si="203"/>
        <v>5.8564336011349225E-4</v>
      </c>
      <c r="R426" s="217">
        <v>3254075.68</v>
      </c>
      <c r="S426" s="128">
        <f t="shared" si="204"/>
        <v>5.8564336011349225E-4</v>
      </c>
      <c r="V426" s="17">
        <v>63380.39</v>
      </c>
      <c r="W426" s="17">
        <v>146470.24</v>
      </c>
      <c r="X426" s="17">
        <v>170417.32</v>
      </c>
      <c r="Y426" s="17">
        <v>185385.64</v>
      </c>
      <c r="Z426" s="17">
        <v>234121.45</v>
      </c>
      <c r="AA426" s="17">
        <v>246299.82</v>
      </c>
      <c r="AB426" s="17"/>
      <c r="AD426" s="17">
        <f t="shared" si="207"/>
        <v>63380.389999999665</v>
      </c>
      <c r="AE426" s="17">
        <v>3317456.07</v>
      </c>
      <c r="AF426" s="17">
        <v>3400545.92</v>
      </c>
      <c r="AG426" s="17">
        <v>3424493</v>
      </c>
      <c r="AH426" s="17">
        <v>3437108.9</v>
      </c>
      <c r="AI426" s="17">
        <v>3488197.13</v>
      </c>
      <c r="AJ426" s="17">
        <f t="shared" si="205"/>
        <v>3500376</v>
      </c>
      <c r="AL426" s="18">
        <v>1215.4770000000001</v>
      </c>
      <c r="AM426" s="17">
        <f t="shared" si="208"/>
        <v>2368497.7090445166</v>
      </c>
      <c r="AN426" s="129">
        <f t="shared" si="209"/>
        <v>948958.36095548328</v>
      </c>
      <c r="AO426" s="21">
        <f t="shared" si="210"/>
        <v>1.4006583402347075</v>
      </c>
      <c r="AP426" s="18">
        <v>1215.3589999999999</v>
      </c>
      <c r="AQ426" s="17">
        <f t="shared" si="211"/>
        <v>2450105.524758955</v>
      </c>
      <c r="AR426" s="129">
        <f t="shared" si="212"/>
        <v>950440.39524104493</v>
      </c>
      <c r="AS426" s="21">
        <f t="shared" si="213"/>
        <v>1.3879181470498299</v>
      </c>
      <c r="AT426" s="18">
        <v>1121.9639999999999</v>
      </c>
      <c r="AU426" s="17">
        <f t="shared" si="214"/>
        <v>2256989.4289148371</v>
      </c>
      <c r="AV426" s="129">
        <f t="shared" si="215"/>
        <v>1167503.5710851629</v>
      </c>
      <c r="AW426" s="21">
        <f t="shared" si="216"/>
        <v>1.5172835796783062</v>
      </c>
      <c r="AX426" s="18">
        <v>1000.845</v>
      </c>
      <c r="AY426" s="17">
        <f t="shared" si="217"/>
        <v>2071041.0197876003</v>
      </c>
      <c r="AZ426" s="129">
        <f t="shared" si="218"/>
        <v>1366067.8802123996</v>
      </c>
      <c r="BA426" s="21">
        <f t="shared" si="219"/>
        <v>1.659604453586583</v>
      </c>
      <c r="BB426" s="18">
        <v>988.24300000000005</v>
      </c>
      <c r="BC426" s="17">
        <f t="shared" si="220"/>
        <v>2096059.7490594096</v>
      </c>
      <c r="BD426" s="129">
        <f t="shared" si="221"/>
        <v>1392137.3809405903</v>
      </c>
      <c r="BE426" s="21">
        <f t="shared" si="222"/>
        <v>1.6641687487989314</v>
      </c>
      <c r="BF426" s="218">
        <v>1048.845</v>
      </c>
      <c r="BG426" s="17">
        <f t="shared" si="223"/>
        <v>2205091.162908724</v>
      </c>
      <c r="BH426" s="129">
        <f t="shared" si="224"/>
        <v>1295284.837091276</v>
      </c>
      <c r="BI426" s="219">
        <f t="shared" si="225"/>
        <v>1.5874064795501119</v>
      </c>
      <c r="BN426" s="241">
        <f t="shared" si="226"/>
        <v>83089.850000000093</v>
      </c>
      <c r="BO426" s="241">
        <f t="shared" si="227"/>
        <v>23947.080000000075</v>
      </c>
      <c r="BP426" s="241">
        <f t="shared" si="228"/>
        <v>12615.899999999907</v>
      </c>
      <c r="BQ426" s="241">
        <f t="shared" si="229"/>
        <v>51088.229999999981</v>
      </c>
      <c r="BR426" s="241">
        <f t="shared" si="230"/>
        <v>12178.870000000112</v>
      </c>
    </row>
    <row r="427" spans="1:70" x14ac:dyDescent="0.25">
      <c r="A427" s="127">
        <v>108567004</v>
      </c>
      <c r="B427" t="s">
        <v>527</v>
      </c>
      <c r="C427" t="s">
        <v>143</v>
      </c>
      <c r="D427">
        <v>108567004</v>
      </c>
      <c r="E427" s="127">
        <f t="shared" si="206"/>
        <v>0</v>
      </c>
      <c r="F427" s="17">
        <v>1913899.05</v>
      </c>
      <c r="H427" s="17">
        <f t="shared" si="198"/>
        <v>1913899.05</v>
      </c>
      <c r="I427" s="128">
        <f t="shared" si="199"/>
        <v>3.4530209115752659E-4</v>
      </c>
      <c r="J427" s="17">
        <v>1913899.05</v>
      </c>
      <c r="K427" s="128">
        <f t="shared" si="200"/>
        <v>3.4531881567731324E-4</v>
      </c>
      <c r="L427" s="17">
        <v>1913899.05</v>
      </c>
      <c r="M427" s="128">
        <f t="shared" si="201"/>
        <v>3.4531881567731324E-4</v>
      </c>
      <c r="N427" s="17">
        <v>1913899.05</v>
      </c>
      <c r="O427" s="128">
        <f t="shared" si="202"/>
        <v>3.4444874389061081E-4</v>
      </c>
      <c r="P427" s="17">
        <v>1913899.05</v>
      </c>
      <c r="Q427" s="128">
        <f t="shared" si="203"/>
        <v>3.4444874083568351E-4</v>
      </c>
      <c r="R427" s="217">
        <v>1913899.05</v>
      </c>
      <c r="S427" s="128">
        <f t="shared" si="204"/>
        <v>3.4444874083568351E-4</v>
      </c>
      <c r="V427" s="17">
        <v>21974.25</v>
      </c>
      <c r="W427" s="17">
        <v>50781.84</v>
      </c>
      <c r="X427" s="17">
        <v>55088.480000000003</v>
      </c>
      <c r="Y427" s="17">
        <v>77707.16</v>
      </c>
      <c r="Z427" s="17">
        <v>63413.31</v>
      </c>
      <c r="AA427" s="17">
        <v>70422.570000000007</v>
      </c>
      <c r="AB427" s="17"/>
      <c r="AD427" s="17">
        <f t="shared" si="207"/>
        <v>21974.25</v>
      </c>
      <c r="AE427" s="17">
        <v>1935873.3</v>
      </c>
      <c r="AF427" s="17">
        <v>1964680.89</v>
      </c>
      <c r="AG427" s="17">
        <v>1968987.53</v>
      </c>
      <c r="AH427" s="17">
        <v>1991587.56</v>
      </c>
      <c r="AI427" s="17">
        <v>1977312.36</v>
      </c>
      <c r="AJ427" s="17">
        <f t="shared" si="205"/>
        <v>1984322</v>
      </c>
      <c r="AL427" s="18">
        <v>421.411</v>
      </c>
      <c r="AM427" s="17">
        <f t="shared" si="208"/>
        <v>821168.14062804845</v>
      </c>
      <c r="AN427" s="129">
        <f t="shared" si="209"/>
        <v>1114705.1593719516</v>
      </c>
      <c r="AO427" s="21">
        <f t="shared" si="210"/>
        <v>2.357462746325496</v>
      </c>
      <c r="AP427" s="18">
        <v>421.37</v>
      </c>
      <c r="AQ427" s="17">
        <f t="shared" si="211"/>
        <v>849461.73514795292</v>
      </c>
      <c r="AR427" s="129">
        <f t="shared" si="212"/>
        <v>1115219.1548520471</v>
      </c>
      <c r="AS427" s="21">
        <f t="shared" si="213"/>
        <v>2.3128539034872553</v>
      </c>
      <c r="AT427" s="18">
        <v>362.68200000000002</v>
      </c>
      <c r="AU427" s="17">
        <f t="shared" si="214"/>
        <v>729586.18998264731</v>
      </c>
      <c r="AV427" s="129">
        <f t="shared" si="215"/>
        <v>1239401.3400173527</v>
      </c>
      <c r="AW427" s="21">
        <f t="shared" si="216"/>
        <v>2.6987730264560392</v>
      </c>
      <c r="AX427" s="18">
        <v>424.80900000000003</v>
      </c>
      <c r="AY427" s="17">
        <f t="shared" si="217"/>
        <v>879054.06389096298</v>
      </c>
      <c r="AZ427" s="129">
        <f t="shared" si="218"/>
        <v>1112533.4961090372</v>
      </c>
      <c r="BA427" s="21">
        <f t="shared" si="219"/>
        <v>2.2656030405964138</v>
      </c>
      <c r="BB427" s="18">
        <v>267.67200000000003</v>
      </c>
      <c r="BC427" s="17">
        <f t="shared" si="220"/>
        <v>567731.32230658887</v>
      </c>
      <c r="BD427" s="129">
        <f t="shared" si="221"/>
        <v>1409581.0376934111</v>
      </c>
      <c r="BE427" s="21">
        <f t="shared" si="222"/>
        <v>3.4828311955143509</v>
      </c>
      <c r="BF427" s="218">
        <v>299.88799999999998</v>
      </c>
      <c r="BG427" s="17">
        <f t="shared" si="223"/>
        <v>630484.36962789681</v>
      </c>
      <c r="BH427" s="129">
        <f t="shared" si="224"/>
        <v>1353837.6303721033</v>
      </c>
      <c r="BI427" s="219">
        <f t="shared" si="225"/>
        <v>3.1472976898239673</v>
      </c>
      <c r="BN427" s="241">
        <f t="shared" si="226"/>
        <v>28807.589999999851</v>
      </c>
      <c r="BO427" s="241">
        <f t="shared" si="227"/>
        <v>4306.6400000001304</v>
      </c>
      <c r="BP427" s="241">
        <f t="shared" si="228"/>
        <v>22600.030000000028</v>
      </c>
      <c r="BQ427" s="241">
        <f t="shared" si="229"/>
        <v>-14275.199999999953</v>
      </c>
      <c r="BR427" s="241">
        <f t="shared" si="230"/>
        <v>7009.6399999998976</v>
      </c>
    </row>
    <row r="428" spans="1:70" x14ac:dyDescent="0.25">
      <c r="A428" s="127">
        <v>108567204</v>
      </c>
      <c r="B428" t="s">
        <v>535</v>
      </c>
      <c r="C428" t="s">
        <v>143</v>
      </c>
      <c r="D428">
        <v>108567204</v>
      </c>
      <c r="E428" s="127">
        <f t="shared" si="206"/>
        <v>0</v>
      </c>
      <c r="F428" s="17">
        <v>3832906.3</v>
      </c>
      <c r="H428" s="17">
        <f t="shared" si="198"/>
        <v>3832906.3</v>
      </c>
      <c r="I428" s="128">
        <f t="shared" si="199"/>
        <v>6.9152579421618806E-4</v>
      </c>
      <c r="J428" s="17">
        <v>3832906.3</v>
      </c>
      <c r="K428" s="128">
        <f t="shared" si="200"/>
        <v>6.9155928789353476E-4</v>
      </c>
      <c r="L428" s="17">
        <v>3832906.3</v>
      </c>
      <c r="M428" s="128">
        <f t="shared" si="201"/>
        <v>6.9155928789353476E-4</v>
      </c>
      <c r="N428" s="17">
        <v>3832906.3</v>
      </c>
      <c r="O428" s="128">
        <f t="shared" si="202"/>
        <v>6.8981682209696927E-4</v>
      </c>
      <c r="P428" s="17">
        <v>3832906.3</v>
      </c>
      <c r="Q428" s="128">
        <f t="shared" si="203"/>
        <v>6.8981681597896115E-4</v>
      </c>
      <c r="R428" s="217">
        <v>3832906.3</v>
      </c>
      <c r="S428" s="128">
        <f t="shared" si="204"/>
        <v>6.8981681597896115E-4</v>
      </c>
      <c r="V428" s="17">
        <v>49577.17</v>
      </c>
      <c r="W428" s="17">
        <v>114580.38</v>
      </c>
      <c r="X428" s="17">
        <v>128604.19</v>
      </c>
      <c r="Y428" s="17">
        <v>160223.72</v>
      </c>
      <c r="Z428" s="17">
        <v>200102.83</v>
      </c>
      <c r="AA428" s="17">
        <v>178515.56</v>
      </c>
      <c r="AB428" s="17"/>
      <c r="AD428" s="17">
        <f t="shared" si="207"/>
        <v>49577.170000000391</v>
      </c>
      <c r="AE428" s="17">
        <v>3882483.47</v>
      </c>
      <c r="AF428" s="17">
        <v>3947486.68</v>
      </c>
      <c r="AG428" s="17">
        <v>3961510.49</v>
      </c>
      <c r="AH428" s="17">
        <v>3993091.57</v>
      </c>
      <c r="AI428" s="17">
        <v>4033009.13</v>
      </c>
      <c r="AJ428" s="17">
        <f t="shared" si="205"/>
        <v>4011422</v>
      </c>
      <c r="AL428" s="18">
        <v>950.76599999999996</v>
      </c>
      <c r="AM428" s="17">
        <f t="shared" si="208"/>
        <v>1852677.6671524169</v>
      </c>
      <c r="AN428" s="129">
        <f t="shared" si="209"/>
        <v>2029805.8028475833</v>
      </c>
      <c r="AO428" s="21">
        <f t="shared" si="210"/>
        <v>2.0956065584616312</v>
      </c>
      <c r="AP428" s="18">
        <v>950.74800000000005</v>
      </c>
      <c r="AQ428" s="17">
        <f t="shared" si="211"/>
        <v>1916662.4243976695</v>
      </c>
      <c r="AR428" s="129">
        <f t="shared" si="212"/>
        <v>2030824.2556023307</v>
      </c>
      <c r="AS428" s="21">
        <f t="shared" si="213"/>
        <v>2.0595628263754051</v>
      </c>
      <c r="AT428" s="18">
        <v>846.68200000000002</v>
      </c>
      <c r="AU428" s="17">
        <f t="shared" si="214"/>
        <v>1703220.7126543026</v>
      </c>
      <c r="AV428" s="129">
        <f t="shared" si="215"/>
        <v>2258289.7773456974</v>
      </c>
      <c r="AW428" s="21">
        <f t="shared" si="216"/>
        <v>2.3258937967155027</v>
      </c>
      <c r="AX428" s="18">
        <v>875.91</v>
      </c>
      <c r="AY428" s="17">
        <f t="shared" si="217"/>
        <v>1812513.9653414432</v>
      </c>
      <c r="AZ428" s="129">
        <f t="shared" si="218"/>
        <v>2180577.6046585566</v>
      </c>
      <c r="BA428" s="21">
        <f t="shared" si="219"/>
        <v>2.203068029463584</v>
      </c>
      <c r="BB428" s="18">
        <v>844.64800000000002</v>
      </c>
      <c r="BC428" s="17">
        <f t="shared" si="220"/>
        <v>1791495.2849891493</v>
      </c>
      <c r="BD428" s="129">
        <f t="shared" si="221"/>
        <v>2241513.8450108506</v>
      </c>
      <c r="BE428" s="21">
        <f t="shared" si="222"/>
        <v>2.2511971780179296</v>
      </c>
      <c r="BF428" s="218">
        <v>760.19200000000001</v>
      </c>
      <c r="BG428" s="17">
        <f t="shared" si="223"/>
        <v>1598227.2512276922</v>
      </c>
      <c r="BH428" s="129">
        <f t="shared" si="224"/>
        <v>2413194.7487723078</v>
      </c>
      <c r="BI428" s="219">
        <f t="shared" si="225"/>
        <v>2.5099196606231002</v>
      </c>
      <c r="BN428" s="241">
        <f t="shared" si="226"/>
        <v>65003.209999999963</v>
      </c>
      <c r="BO428" s="241">
        <f t="shared" si="227"/>
        <v>14023.810000000056</v>
      </c>
      <c r="BP428" s="241">
        <f t="shared" si="228"/>
        <v>31581.079999999609</v>
      </c>
      <c r="BQ428" s="241">
        <f t="shared" si="229"/>
        <v>39917.560000000056</v>
      </c>
      <c r="BR428" s="241">
        <f t="shared" si="230"/>
        <v>-21587.129999999888</v>
      </c>
    </row>
    <row r="429" spans="1:70" x14ac:dyDescent="0.25">
      <c r="A429" s="127">
        <v>108567404</v>
      </c>
      <c r="B429" t="s">
        <v>538</v>
      </c>
      <c r="C429" t="s">
        <v>143</v>
      </c>
      <c r="D429">
        <v>108567404</v>
      </c>
      <c r="E429" s="127">
        <f t="shared" si="206"/>
        <v>0</v>
      </c>
      <c r="F429" s="17">
        <v>1474893.39</v>
      </c>
      <c r="H429" s="17">
        <f t="shared" si="198"/>
        <v>1474893.39</v>
      </c>
      <c r="I429" s="128">
        <f t="shared" si="199"/>
        <v>2.6609751010713619E-4</v>
      </c>
      <c r="J429" s="17">
        <v>1474893.39</v>
      </c>
      <c r="K429" s="128">
        <f t="shared" si="200"/>
        <v>2.6611039839593295E-4</v>
      </c>
      <c r="L429" s="17">
        <v>1474893.39</v>
      </c>
      <c r="M429" s="128">
        <f t="shared" si="201"/>
        <v>2.6611039839593295E-4</v>
      </c>
      <c r="N429" s="17">
        <v>1474893.39</v>
      </c>
      <c r="O429" s="128">
        <f t="shared" si="202"/>
        <v>2.6543990162807425E-4</v>
      </c>
      <c r="P429" s="17">
        <v>1474893.39</v>
      </c>
      <c r="Q429" s="128">
        <f t="shared" si="203"/>
        <v>2.6543989927387896E-4</v>
      </c>
      <c r="R429" s="217">
        <v>1474893.39</v>
      </c>
      <c r="S429" s="128">
        <f t="shared" si="204"/>
        <v>2.6543989927387896E-4</v>
      </c>
      <c r="V429" s="17">
        <v>36901.9</v>
      </c>
      <c r="W429" s="17">
        <v>85279.07</v>
      </c>
      <c r="X429" s="17">
        <v>85905.08</v>
      </c>
      <c r="Y429" s="17">
        <v>113953.64</v>
      </c>
      <c r="Z429" s="17">
        <v>122145.57</v>
      </c>
      <c r="AA429" s="17">
        <v>103305.29</v>
      </c>
      <c r="AB429" s="17"/>
      <c r="AD429" s="17">
        <f t="shared" si="207"/>
        <v>36901.90000000014</v>
      </c>
      <c r="AE429" s="17">
        <v>1511795.29</v>
      </c>
      <c r="AF429" s="17">
        <v>1560172.46</v>
      </c>
      <c r="AG429" s="17">
        <v>1560798.47</v>
      </c>
      <c r="AH429" s="17">
        <v>1588819.68</v>
      </c>
      <c r="AI429" s="17">
        <v>1597038.96</v>
      </c>
      <c r="AJ429" s="17">
        <f t="shared" si="205"/>
        <v>1578199</v>
      </c>
      <c r="AL429" s="18">
        <v>707.68600000000004</v>
      </c>
      <c r="AM429" s="17">
        <f t="shared" si="208"/>
        <v>1379008.1340271165</v>
      </c>
      <c r="AN429" s="129">
        <f t="shared" si="209"/>
        <v>132787.15597288357</v>
      </c>
      <c r="AO429" s="21">
        <f t="shared" si="210"/>
        <v>1.0962917858831662</v>
      </c>
      <c r="AP429" s="18">
        <v>707.61599999999999</v>
      </c>
      <c r="AQ429" s="17">
        <f t="shared" si="211"/>
        <v>1426519.9591296338</v>
      </c>
      <c r="AR429" s="129">
        <f t="shared" si="212"/>
        <v>133652.50087036612</v>
      </c>
      <c r="AS429" s="21">
        <f t="shared" si="213"/>
        <v>1.0936912939878611</v>
      </c>
      <c r="AT429" s="18">
        <v>565.56700000000001</v>
      </c>
      <c r="AU429" s="17">
        <f t="shared" si="214"/>
        <v>1137718.0910823143</v>
      </c>
      <c r="AV429" s="129">
        <f t="shared" si="215"/>
        <v>423080.37891768571</v>
      </c>
      <c r="AW429" s="21">
        <f t="shared" si="216"/>
        <v>1.3718674970837532</v>
      </c>
      <c r="AX429" s="18">
        <v>622.96100000000001</v>
      </c>
      <c r="AY429" s="17">
        <f t="shared" si="217"/>
        <v>1289088.5049412278</v>
      </c>
      <c r="AZ429" s="129">
        <f t="shared" si="218"/>
        <v>299731.17505877209</v>
      </c>
      <c r="BA429" s="21">
        <f t="shared" si="219"/>
        <v>1.2325140391135809</v>
      </c>
      <c r="BB429" s="18">
        <v>515.58500000000004</v>
      </c>
      <c r="BC429" s="17">
        <f t="shared" si="220"/>
        <v>1093553.8786703227</v>
      </c>
      <c r="BD429" s="129">
        <f t="shared" si="221"/>
        <v>503485.08132967725</v>
      </c>
      <c r="BE429" s="21">
        <f t="shared" si="222"/>
        <v>1.4604117740790936</v>
      </c>
      <c r="BF429" s="218">
        <v>439.916</v>
      </c>
      <c r="BG429" s="17">
        <f t="shared" si="223"/>
        <v>924879.16138433642</v>
      </c>
      <c r="BH429" s="129">
        <f t="shared" si="224"/>
        <v>653319.83861566358</v>
      </c>
      <c r="BI429" s="219">
        <f t="shared" si="225"/>
        <v>1.7063839968432097</v>
      </c>
      <c r="BN429" s="241">
        <f t="shared" si="226"/>
        <v>48377.169999999925</v>
      </c>
      <c r="BO429" s="241">
        <f t="shared" si="227"/>
        <v>626.01000000000931</v>
      </c>
      <c r="BP429" s="241">
        <f t="shared" si="228"/>
        <v>28021.209999999963</v>
      </c>
      <c r="BQ429" s="241">
        <f t="shared" si="229"/>
        <v>8219.2800000000279</v>
      </c>
      <c r="BR429" s="241">
        <f t="shared" si="230"/>
        <v>-18839.959999999963</v>
      </c>
    </row>
    <row r="430" spans="1:70" x14ac:dyDescent="0.25">
      <c r="A430" s="127">
        <v>108567703</v>
      </c>
      <c r="B430" t="s">
        <v>548</v>
      </c>
      <c r="C430" t="s">
        <v>143</v>
      </c>
      <c r="D430">
        <v>108567703</v>
      </c>
      <c r="E430" s="127">
        <f t="shared" si="206"/>
        <v>0</v>
      </c>
      <c r="F430" s="17">
        <v>7497730.1900000004</v>
      </c>
      <c r="H430" s="17">
        <f t="shared" si="198"/>
        <v>7497730.1900000004</v>
      </c>
      <c r="I430" s="128">
        <f t="shared" si="199"/>
        <v>1.3527264740227126E-3</v>
      </c>
      <c r="J430" s="17">
        <v>7497730.1900000004</v>
      </c>
      <c r="K430" s="128">
        <f t="shared" si="200"/>
        <v>1.3527919925969121E-3</v>
      </c>
      <c r="L430" s="17">
        <v>7497730.1900000004</v>
      </c>
      <c r="M430" s="128">
        <f t="shared" si="201"/>
        <v>1.3527919925969121E-3</v>
      </c>
      <c r="N430" s="17">
        <v>7497730.1900000004</v>
      </c>
      <c r="O430" s="128">
        <f t="shared" si="202"/>
        <v>1.3493834724335177E-3</v>
      </c>
      <c r="P430" s="17">
        <v>7497730.1900000004</v>
      </c>
      <c r="Q430" s="128">
        <f t="shared" si="203"/>
        <v>1.3493834604657912E-3</v>
      </c>
      <c r="R430" s="217">
        <v>7497730.1900000004</v>
      </c>
      <c r="S430" s="128">
        <f t="shared" si="204"/>
        <v>1.3493834604657912E-3</v>
      </c>
      <c r="V430" s="17">
        <v>221461.46</v>
      </c>
      <c r="W430" s="17">
        <v>511512.1</v>
      </c>
      <c r="X430" s="17">
        <v>542012.19999999995</v>
      </c>
      <c r="Y430" s="17">
        <v>615822.59</v>
      </c>
      <c r="Z430" s="17">
        <v>797170.66</v>
      </c>
      <c r="AA430" s="17">
        <v>799347.19</v>
      </c>
      <c r="AB430" s="17"/>
      <c r="AD430" s="17">
        <f t="shared" si="207"/>
        <v>221461.45999999996</v>
      </c>
      <c r="AE430" s="17">
        <v>7719191.6500000004</v>
      </c>
      <c r="AF430" s="17">
        <v>8009242.29</v>
      </c>
      <c r="AG430" s="17">
        <v>8039742.3899999997</v>
      </c>
      <c r="AH430" s="17">
        <v>8113485.1200000001</v>
      </c>
      <c r="AI430" s="17">
        <v>8294900.8499999996</v>
      </c>
      <c r="AJ430" s="17">
        <f t="shared" si="205"/>
        <v>8297077</v>
      </c>
      <c r="AL430" s="18">
        <v>4247.076</v>
      </c>
      <c r="AM430" s="17">
        <f t="shared" si="208"/>
        <v>8275919.475348318</v>
      </c>
      <c r="AN430" s="129">
        <f t="shared" si="209"/>
        <v>-556727.82534831762</v>
      </c>
      <c r="AO430" s="21">
        <f t="shared" si="210"/>
        <v>0.93272918773476998</v>
      </c>
      <c r="AP430" s="18">
        <v>4244.3490000000002</v>
      </c>
      <c r="AQ430" s="17">
        <f t="shared" si="211"/>
        <v>8556404.2673030328</v>
      </c>
      <c r="AR430" s="129">
        <f t="shared" si="212"/>
        <v>-547161.97730303276</v>
      </c>
      <c r="AS430" s="21">
        <f t="shared" si="213"/>
        <v>0.9360523462648993</v>
      </c>
      <c r="AT430" s="18">
        <v>3568.4059999999999</v>
      </c>
      <c r="AU430" s="17">
        <f t="shared" si="214"/>
        <v>7178353.8688195674</v>
      </c>
      <c r="AV430" s="129">
        <f t="shared" si="215"/>
        <v>861388.52118043229</v>
      </c>
      <c r="AW430" s="21">
        <f t="shared" si="216"/>
        <v>1.1199980576218209</v>
      </c>
      <c r="AX430" s="18">
        <v>3367.0129999999999</v>
      </c>
      <c r="AY430" s="17">
        <f t="shared" si="217"/>
        <v>6967334.6393878236</v>
      </c>
      <c r="AZ430" s="129">
        <f t="shared" si="218"/>
        <v>1146150.4806121765</v>
      </c>
      <c r="BA430" s="21">
        <f t="shared" si="219"/>
        <v>1.1645034349480996</v>
      </c>
      <c r="BB430" s="18">
        <v>3364.913</v>
      </c>
      <c r="BC430" s="17">
        <f t="shared" si="220"/>
        <v>7136968.0315334825</v>
      </c>
      <c r="BD430" s="129">
        <f t="shared" si="221"/>
        <v>1157932.8184665171</v>
      </c>
      <c r="BE430" s="21">
        <f t="shared" si="222"/>
        <v>1.1622443610998938</v>
      </c>
      <c r="BF430" s="218">
        <v>3403.9459999999999</v>
      </c>
      <c r="BG430" s="17">
        <f t="shared" si="223"/>
        <v>7156454.236439608</v>
      </c>
      <c r="BH430" s="129">
        <f t="shared" si="224"/>
        <v>1140622.763560392</v>
      </c>
      <c r="BI430" s="219">
        <f t="shared" si="225"/>
        <v>1.1593837850247835</v>
      </c>
      <c r="BN430" s="241">
        <f t="shared" si="226"/>
        <v>290050.63999999966</v>
      </c>
      <c r="BO430" s="241">
        <f t="shared" si="227"/>
        <v>30500.099999999627</v>
      </c>
      <c r="BP430" s="241">
        <f t="shared" si="228"/>
        <v>73742.730000000447</v>
      </c>
      <c r="BQ430" s="241">
        <f t="shared" si="229"/>
        <v>181415.72999999952</v>
      </c>
      <c r="BR430" s="241">
        <f t="shared" si="230"/>
        <v>2176.1500000003725</v>
      </c>
    </row>
    <row r="431" spans="1:70" x14ac:dyDescent="0.25">
      <c r="A431" s="127">
        <v>108568404</v>
      </c>
      <c r="B431" t="s">
        <v>592</v>
      </c>
      <c r="C431" t="s">
        <v>143</v>
      </c>
      <c r="D431">
        <v>108568404</v>
      </c>
      <c r="E431" s="127">
        <f t="shared" si="206"/>
        <v>0</v>
      </c>
      <c r="F431" s="17">
        <v>2205680.04</v>
      </c>
      <c r="H431" s="17">
        <f t="shared" si="198"/>
        <v>2205680.04</v>
      </c>
      <c r="I431" s="128">
        <f t="shared" si="199"/>
        <v>3.979446722837429E-4</v>
      </c>
      <c r="J431" s="17">
        <v>2205680.04</v>
      </c>
      <c r="K431" s="128">
        <f t="shared" si="200"/>
        <v>3.9796394651843778E-4</v>
      </c>
      <c r="L431" s="17">
        <v>2205680.04</v>
      </c>
      <c r="M431" s="128">
        <f t="shared" si="201"/>
        <v>3.9796394651843778E-4</v>
      </c>
      <c r="N431" s="17">
        <v>2205680.04</v>
      </c>
      <c r="O431" s="128">
        <f t="shared" si="202"/>
        <v>3.9696122906931385E-4</v>
      </c>
      <c r="P431" s="17">
        <v>2205680.04</v>
      </c>
      <c r="Q431" s="128">
        <f t="shared" si="203"/>
        <v>3.9696122554865162E-4</v>
      </c>
      <c r="R431" s="217">
        <v>2205680.04</v>
      </c>
      <c r="S431" s="128">
        <f t="shared" si="204"/>
        <v>3.9696122554865162E-4</v>
      </c>
      <c r="V431" s="17">
        <v>40669.550000000003</v>
      </c>
      <c r="W431" s="17">
        <v>93985.87</v>
      </c>
      <c r="X431" s="17">
        <v>125330.77</v>
      </c>
      <c r="Y431" s="17">
        <v>156697.15</v>
      </c>
      <c r="Z431" s="17">
        <v>191254.36</v>
      </c>
      <c r="AA431" s="17">
        <v>181634.57</v>
      </c>
      <c r="AB431" s="17"/>
      <c r="AD431" s="17">
        <f t="shared" si="207"/>
        <v>40669.549999999814</v>
      </c>
      <c r="AE431" s="17">
        <v>2246349.59</v>
      </c>
      <c r="AF431" s="17">
        <v>2299665.91</v>
      </c>
      <c r="AG431" s="17">
        <v>2331010.81</v>
      </c>
      <c r="AH431" s="17">
        <v>2362244.6800000002</v>
      </c>
      <c r="AI431" s="17">
        <v>2396934.4</v>
      </c>
      <c r="AJ431" s="17">
        <f t="shared" si="205"/>
        <v>2387315</v>
      </c>
      <c r="AL431" s="18">
        <v>779.94</v>
      </c>
      <c r="AM431" s="17">
        <f t="shared" si="208"/>
        <v>1519803.4213664101</v>
      </c>
      <c r="AN431" s="129">
        <f t="shared" si="209"/>
        <v>726546.16863358975</v>
      </c>
      <c r="AO431" s="21">
        <f t="shared" si="210"/>
        <v>1.4780527260429337</v>
      </c>
      <c r="AP431" s="18">
        <v>779.86199999999997</v>
      </c>
      <c r="AQ431" s="17">
        <f t="shared" si="211"/>
        <v>1572164.4343355077</v>
      </c>
      <c r="AR431" s="129">
        <f t="shared" si="212"/>
        <v>727501.47566449246</v>
      </c>
      <c r="AS431" s="21">
        <f t="shared" si="213"/>
        <v>1.4627387948589352</v>
      </c>
      <c r="AT431" s="18">
        <v>825.13099999999997</v>
      </c>
      <c r="AU431" s="17">
        <f t="shared" si="214"/>
        <v>1659867.8250549287</v>
      </c>
      <c r="AV431" s="129">
        <f t="shared" si="215"/>
        <v>671142.9849450714</v>
      </c>
      <c r="AW431" s="21">
        <f t="shared" si="216"/>
        <v>1.4043351975467455</v>
      </c>
      <c r="AX431" s="18">
        <v>856.11199999999997</v>
      </c>
      <c r="AY431" s="17">
        <f t="shared" si="217"/>
        <v>1771546.1130668602</v>
      </c>
      <c r="AZ431" s="129">
        <f t="shared" si="218"/>
        <v>590698.56693313993</v>
      </c>
      <c r="BA431" s="21">
        <f t="shared" si="219"/>
        <v>1.3334367435180878</v>
      </c>
      <c r="BB431" s="18">
        <v>807.298</v>
      </c>
      <c r="BC431" s="17">
        <f t="shared" si="220"/>
        <v>1712276.073087452</v>
      </c>
      <c r="BD431" s="129">
        <f t="shared" si="221"/>
        <v>684658.32691254793</v>
      </c>
      <c r="BE431" s="21">
        <f t="shared" si="222"/>
        <v>1.3998527677128734</v>
      </c>
      <c r="BF431" s="218">
        <v>773.47400000000005</v>
      </c>
      <c r="BG431" s="17">
        <f t="shared" si="223"/>
        <v>1626151.3208716852</v>
      </c>
      <c r="BH431" s="129">
        <f t="shared" si="224"/>
        <v>761163.67912831483</v>
      </c>
      <c r="BI431" s="219">
        <f t="shared" si="225"/>
        <v>1.4680767831128405</v>
      </c>
      <c r="BN431" s="241">
        <f t="shared" si="226"/>
        <v>53316.320000000298</v>
      </c>
      <c r="BO431" s="241">
        <f t="shared" si="227"/>
        <v>31344.899999999907</v>
      </c>
      <c r="BP431" s="241">
        <f t="shared" si="228"/>
        <v>31233.870000000112</v>
      </c>
      <c r="BQ431" s="241">
        <f t="shared" si="229"/>
        <v>34689.719999999739</v>
      </c>
      <c r="BR431" s="241">
        <f t="shared" si="230"/>
        <v>-9619.3999999999069</v>
      </c>
    </row>
    <row r="432" spans="1:70" x14ac:dyDescent="0.25">
      <c r="A432" s="127">
        <v>108569103</v>
      </c>
      <c r="B432" t="s">
        <v>649</v>
      </c>
      <c r="C432" t="s">
        <v>143</v>
      </c>
      <c r="D432">
        <v>108569103</v>
      </c>
      <c r="E432" s="127">
        <f t="shared" si="206"/>
        <v>0</v>
      </c>
      <c r="F432" s="17">
        <v>8406784.5700000003</v>
      </c>
      <c r="H432" s="17">
        <f t="shared" si="198"/>
        <v>8406784.5700000003</v>
      </c>
      <c r="I432" s="128">
        <f t="shared" si="199"/>
        <v>1.5167363670157148E-3</v>
      </c>
      <c r="J432" s="17">
        <v>8406784.5700000003</v>
      </c>
      <c r="K432" s="128">
        <f t="shared" si="200"/>
        <v>1.5168098293202618E-3</v>
      </c>
      <c r="L432" s="17">
        <v>8406784.5700000003</v>
      </c>
      <c r="M432" s="128">
        <f t="shared" si="201"/>
        <v>1.5168098293202618E-3</v>
      </c>
      <c r="N432" s="17">
        <v>8406784.5700000003</v>
      </c>
      <c r="O432" s="128">
        <f t="shared" si="202"/>
        <v>1.5129880467287284E-3</v>
      </c>
      <c r="P432" s="17">
        <v>8406784.5700000003</v>
      </c>
      <c r="Q432" s="128">
        <f t="shared" si="203"/>
        <v>1.5129880333099874E-3</v>
      </c>
      <c r="R432" s="217">
        <v>8406784.5700000003</v>
      </c>
      <c r="S432" s="128">
        <f t="shared" si="204"/>
        <v>1.5129880333099874E-3</v>
      </c>
      <c r="V432" s="17">
        <v>93131.72</v>
      </c>
      <c r="W432" s="17">
        <v>215225.24</v>
      </c>
      <c r="X432" s="17">
        <v>288190.24</v>
      </c>
      <c r="Y432" s="17">
        <v>342074.92</v>
      </c>
      <c r="Z432" s="17">
        <v>538365.89</v>
      </c>
      <c r="AA432" s="17">
        <v>533845.57999999996</v>
      </c>
      <c r="AB432" s="17"/>
      <c r="AD432" s="17">
        <f t="shared" si="207"/>
        <v>93131.719999998808</v>
      </c>
      <c r="AE432" s="17">
        <v>8499916.2899999991</v>
      </c>
      <c r="AF432" s="17">
        <v>8622009.8100000005</v>
      </c>
      <c r="AG432" s="17">
        <v>8694974.8100000005</v>
      </c>
      <c r="AH432" s="17">
        <v>8748777.4199999999</v>
      </c>
      <c r="AI432" s="17">
        <v>8945150.4600000009</v>
      </c>
      <c r="AJ432" s="17">
        <f t="shared" si="205"/>
        <v>8940630</v>
      </c>
      <c r="AL432" s="18">
        <v>1786.0329999999999</v>
      </c>
      <c r="AM432" s="17">
        <f t="shared" si="208"/>
        <v>3480292.1559008551</v>
      </c>
      <c r="AN432" s="129">
        <f t="shared" si="209"/>
        <v>5019624.1340991445</v>
      </c>
      <c r="AO432" s="21">
        <f t="shared" si="210"/>
        <v>2.4422996430309287</v>
      </c>
      <c r="AP432" s="18">
        <v>1785.864</v>
      </c>
      <c r="AQ432" s="17">
        <f t="shared" si="211"/>
        <v>3600216.2759054131</v>
      </c>
      <c r="AR432" s="129">
        <f t="shared" si="212"/>
        <v>5021793.534094587</v>
      </c>
      <c r="AS432" s="21">
        <f t="shared" si="213"/>
        <v>2.3948588499260821</v>
      </c>
      <c r="AT432" s="18">
        <v>1897.337</v>
      </c>
      <c r="AU432" s="17">
        <f t="shared" si="214"/>
        <v>3816761.9924427075</v>
      </c>
      <c r="AV432" s="129">
        <f t="shared" si="215"/>
        <v>4878212.817557293</v>
      </c>
      <c r="AW432" s="21">
        <f t="shared" si="216"/>
        <v>2.2781024405546604</v>
      </c>
      <c r="AX432" s="18">
        <v>1870.0530000000001</v>
      </c>
      <c r="AY432" s="17">
        <f t="shared" si="217"/>
        <v>3869686.5870108372</v>
      </c>
      <c r="AZ432" s="129">
        <f t="shared" si="218"/>
        <v>4879090.8329891628</v>
      </c>
      <c r="BA432" s="21">
        <f t="shared" si="219"/>
        <v>2.2608490954710745</v>
      </c>
      <c r="BB432" s="18">
        <v>2272.48</v>
      </c>
      <c r="BC432" s="17">
        <f t="shared" si="220"/>
        <v>4819921.6777073313</v>
      </c>
      <c r="BD432" s="129">
        <f t="shared" si="221"/>
        <v>4125228.7822926696</v>
      </c>
      <c r="BE432" s="21">
        <f t="shared" si="222"/>
        <v>1.8558705012515675</v>
      </c>
      <c r="BF432" s="218">
        <v>2273.3319999999999</v>
      </c>
      <c r="BG432" s="17">
        <f t="shared" si="223"/>
        <v>4779451.9719859613</v>
      </c>
      <c r="BH432" s="129">
        <f t="shared" si="224"/>
        <v>4161178.0280140387</v>
      </c>
      <c r="BI432" s="219">
        <f t="shared" si="225"/>
        <v>1.8706391553684727</v>
      </c>
      <c r="BN432" s="241">
        <f t="shared" si="226"/>
        <v>122093.52000000142</v>
      </c>
      <c r="BO432" s="241">
        <f t="shared" si="227"/>
        <v>72965</v>
      </c>
      <c r="BP432" s="241">
        <f t="shared" si="228"/>
        <v>53802.609999999404</v>
      </c>
      <c r="BQ432" s="241">
        <f t="shared" si="229"/>
        <v>196373.04000000097</v>
      </c>
      <c r="BR432" s="241">
        <f t="shared" si="230"/>
        <v>-4520.4600000008941</v>
      </c>
    </row>
    <row r="433" spans="1:70" x14ac:dyDescent="0.25">
      <c r="A433" s="127">
        <v>117576303</v>
      </c>
      <c r="B433" t="s">
        <v>578</v>
      </c>
      <c r="C433" t="s">
        <v>579</v>
      </c>
      <c r="D433">
        <v>117576303</v>
      </c>
      <c r="E433" s="127">
        <f t="shared" si="206"/>
        <v>0</v>
      </c>
      <c r="F433" s="17">
        <v>2477510.86</v>
      </c>
      <c r="H433" s="17">
        <f t="shared" si="198"/>
        <v>2477510.86</v>
      </c>
      <c r="I433" s="128">
        <f t="shared" si="199"/>
        <v>4.4698788100839594E-4</v>
      </c>
      <c r="J433" s="17">
        <v>2477510.86</v>
      </c>
      <c r="K433" s="128">
        <f t="shared" si="200"/>
        <v>4.4700953062434601E-4</v>
      </c>
      <c r="L433" s="17">
        <v>2477510.86</v>
      </c>
      <c r="M433" s="128">
        <f t="shared" si="201"/>
        <v>4.4700953062434601E-4</v>
      </c>
      <c r="N433" s="17">
        <v>2477510.86</v>
      </c>
      <c r="O433" s="128">
        <f t="shared" si="202"/>
        <v>4.4588323699849629E-4</v>
      </c>
      <c r="P433" s="17">
        <v>2477510.86</v>
      </c>
      <c r="Q433" s="128">
        <f t="shared" si="203"/>
        <v>4.4588323304394314E-4</v>
      </c>
      <c r="R433" s="217">
        <v>2477510.86</v>
      </c>
      <c r="S433" s="128">
        <f t="shared" si="204"/>
        <v>4.4588323304394314E-4</v>
      </c>
      <c r="V433" s="17">
        <v>86165.74</v>
      </c>
      <c r="W433" s="17">
        <v>199125.99</v>
      </c>
      <c r="X433" s="17">
        <v>196417.58</v>
      </c>
      <c r="Y433" s="17">
        <v>238643.18</v>
      </c>
      <c r="Z433" s="17">
        <v>330080.06</v>
      </c>
      <c r="AA433" s="17">
        <v>326412.17</v>
      </c>
      <c r="AB433" s="17"/>
      <c r="AD433" s="17">
        <f t="shared" si="207"/>
        <v>86165.740000000224</v>
      </c>
      <c r="AE433" s="17">
        <v>2563676.6</v>
      </c>
      <c r="AF433" s="17">
        <v>2676636.85</v>
      </c>
      <c r="AG433" s="17">
        <v>2673928.44</v>
      </c>
      <c r="AH433" s="17">
        <v>2716128.96</v>
      </c>
      <c r="AI433" s="17">
        <v>2807590.92</v>
      </c>
      <c r="AJ433" s="17">
        <f t="shared" si="205"/>
        <v>2803923</v>
      </c>
      <c r="AL433" s="18">
        <v>1652.443</v>
      </c>
      <c r="AM433" s="17">
        <f t="shared" si="208"/>
        <v>3219976.568727049</v>
      </c>
      <c r="AN433" s="129">
        <f t="shared" si="209"/>
        <v>-656299.96872704895</v>
      </c>
      <c r="AO433" s="21">
        <f t="shared" si="210"/>
        <v>0.79617865076996397</v>
      </c>
      <c r="AP433" s="18">
        <v>1652.278</v>
      </c>
      <c r="AQ433" s="17">
        <f t="shared" si="211"/>
        <v>3330913.2990644546</v>
      </c>
      <c r="AR433" s="129">
        <f t="shared" si="212"/>
        <v>-654276.44906445453</v>
      </c>
      <c r="AS433" s="21">
        <f t="shared" si="213"/>
        <v>0.80357445831801755</v>
      </c>
      <c r="AT433" s="18">
        <v>1293.1400000000001</v>
      </c>
      <c r="AU433" s="17">
        <f t="shared" si="214"/>
        <v>2601334.1872884803</v>
      </c>
      <c r="AV433" s="129">
        <f t="shared" si="215"/>
        <v>72594.252711519599</v>
      </c>
      <c r="AW433" s="21">
        <f t="shared" si="216"/>
        <v>1.0279065462124222</v>
      </c>
      <c r="AX433" s="18">
        <v>1304.789</v>
      </c>
      <c r="AY433" s="17">
        <f t="shared" si="217"/>
        <v>2699990.0495757516</v>
      </c>
      <c r="AZ433" s="129">
        <f t="shared" si="218"/>
        <v>16138.910424248315</v>
      </c>
      <c r="BA433" s="21">
        <f t="shared" si="219"/>
        <v>1.0059773962599545</v>
      </c>
      <c r="BB433" s="18">
        <v>1393.2909999999999</v>
      </c>
      <c r="BC433" s="17">
        <f t="shared" si="220"/>
        <v>2955165.0594304572</v>
      </c>
      <c r="BD433" s="129">
        <f t="shared" si="221"/>
        <v>-147574.13943045726</v>
      </c>
      <c r="BE433" s="21">
        <f t="shared" si="222"/>
        <v>0.95006230228679711</v>
      </c>
      <c r="BF433" s="218">
        <v>1389.9960000000001</v>
      </c>
      <c r="BG433" s="17">
        <f t="shared" si="223"/>
        <v>2922326.8415051559</v>
      </c>
      <c r="BH433" s="129">
        <f t="shared" si="224"/>
        <v>-118403.8415051559</v>
      </c>
      <c r="BI433" s="219">
        <f t="shared" si="225"/>
        <v>0.95948302570968702</v>
      </c>
      <c r="BN433" s="241">
        <f t="shared" si="226"/>
        <v>112960.25</v>
      </c>
      <c r="BO433" s="241">
        <f t="shared" si="227"/>
        <v>-2708.410000000149</v>
      </c>
      <c r="BP433" s="241">
        <f t="shared" si="228"/>
        <v>42200.520000000019</v>
      </c>
      <c r="BQ433" s="241">
        <f t="shared" si="229"/>
        <v>91461.959999999963</v>
      </c>
      <c r="BR433" s="241">
        <f t="shared" si="230"/>
        <v>-3667.9199999999255</v>
      </c>
    </row>
    <row r="434" spans="1:70" x14ac:dyDescent="0.25">
      <c r="A434" s="127">
        <v>119581003</v>
      </c>
      <c r="B434" t="s">
        <v>161</v>
      </c>
      <c r="C434" t="s">
        <v>162</v>
      </c>
      <c r="D434">
        <v>119581003</v>
      </c>
      <c r="E434" s="127">
        <f t="shared" si="206"/>
        <v>0</v>
      </c>
      <c r="F434" s="17">
        <v>6262456.54</v>
      </c>
      <c r="H434" s="17">
        <f t="shared" si="198"/>
        <v>6262456.54</v>
      </c>
      <c r="I434" s="128">
        <f t="shared" si="199"/>
        <v>1.12986070976164E-3</v>
      </c>
      <c r="J434" s="17">
        <v>6262456.54</v>
      </c>
      <c r="K434" s="128">
        <f t="shared" si="200"/>
        <v>1.1299154339532405E-3</v>
      </c>
      <c r="L434" s="17">
        <v>6262456.54</v>
      </c>
      <c r="M434" s="128">
        <f t="shared" si="201"/>
        <v>1.1299154339532405E-3</v>
      </c>
      <c r="N434" s="17">
        <v>6262456.54</v>
      </c>
      <c r="O434" s="128">
        <f t="shared" si="202"/>
        <v>1.1270684777614267E-3</v>
      </c>
      <c r="P434" s="17">
        <v>6262456.54</v>
      </c>
      <c r="Q434" s="128">
        <f t="shared" si="203"/>
        <v>1.1270684677654192E-3</v>
      </c>
      <c r="R434" s="217">
        <v>6262456.54</v>
      </c>
      <c r="S434" s="128">
        <f t="shared" si="204"/>
        <v>1.1270684677654192E-3</v>
      </c>
      <c r="V434" s="17">
        <v>90114.38</v>
      </c>
      <c r="W434" s="17">
        <v>208221.33</v>
      </c>
      <c r="X434" s="17">
        <v>266076.14</v>
      </c>
      <c r="Y434" s="17">
        <v>351418.43</v>
      </c>
      <c r="Z434" s="17">
        <v>422079.25</v>
      </c>
      <c r="AA434" s="17">
        <v>363290.27</v>
      </c>
      <c r="AB434" s="17"/>
      <c r="AD434" s="17">
        <f t="shared" si="207"/>
        <v>90114.379999999888</v>
      </c>
      <c r="AE434" s="17">
        <v>6352570.9199999999</v>
      </c>
      <c r="AF434" s="17">
        <v>6470677.8700000001</v>
      </c>
      <c r="AG434" s="17">
        <v>6528532.6799999997</v>
      </c>
      <c r="AH434" s="17">
        <v>6613789.5499999998</v>
      </c>
      <c r="AI434" s="17">
        <v>6684535.79</v>
      </c>
      <c r="AJ434" s="17">
        <f t="shared" si="205"/>
        <v>6625747</v>
      </c>
      <c r="AL434" s="18">
        <v>1728.1679999999999</v>
      </c>
      <c r="AM434" s="17">
        <f t="shared" si="208"/>
        <v>3367535.5015718462</v>
      </c>
      <c r="AN434" s="129">
        <f t="shared" si="209"/>
        <v>2985035.4184281537</v>
      </c>
      <c r="AO434" s="21">
        <f t="shared" si="210"/>
        <v>1.8864154266628652</v>
      </c>
      <c r="AP434" s="18">
        <v>1727.748</v>
      </c>
      <c r="AQ434" s="17">
        <f t="shared" si="211"/>
        <v>3483057.2038313248</v>
      </c>
      <c r="AR434" s="129">
        <f t="shared" si="212"/>
        <v>2987620.6661686753</v>
      </c>
      <c r="AS434" s="21">
        <f t="shared" si="213"/>
        <v>1.8577581392812972</v>
      </c>
      <c r="AT434" s="18">
        <v>1751.7460000000001</v>
      </c>
      <c r="AU434" s="17">
        <f t="shared" si="214"/>
        <v>3523885.0837850859</v>
      </c>
      <c r="AV434" s="129">
        <f t="shared" si="215"/>
        <v>3004647.5962149138</v>
      </c>
      <c r="AW434" s="21">
        <f t="shared" si="216"/>
        <v>1.8526519806337023</v>
      </c>
      <c r="AX434" s="18">
        <v>1921.126</v>
      </c>
      <c r="AY434" s="17">
        <f t="shared" si="217"/>
        <v>3975371.5612112493</v>
      </c>
      <c r="AZ434" s="129">
        <f t="shared" si="218"/>
        <v>2638417.9887887505</v>
      </c>
      <c r="BA434" s="21">
        <f t="shared" si="219"/>
        <v>1.663690914965658</v>
      </c>
      <c r="BB434" s="18">
        <v>1781.626</v>
      </c>
      <c r="BC434" s="17">
        <f t="shared" si="220"/>
        <v>3778822.1585963359</v>
      </c>
      <c r="BD434" s="129">
        <f t="shared" si="221"/>
        <v>2905713.6314036641</v>
      </c>
      <c r="BE434" s="21">
        <f t="shared" si="222"/>
        <v>1.7689469124111963</v>
      </c>
      <c r="BF434" s="218">
        <v>1547.038</v>
      </c>
      <c r="BG434" s="17">
        <f t="shared" si="223"/>
        <v>3252491.8576948801</v>
      </c>
      <c r="BH434" s="129">
        <f t="shared" si="224"/>
        <v>3373255.1423051199</v>
      </c>
      <c r="BI434" s="219">
        <f t="shared" si="225"/>
        <v>2.0371294656201928</v>
      </c>
      <c r="BN434" s="241">
        <f t="shared" si="226"/>
        <v>118106.95000000019</v>
      </c>
      <c r="BO434" s="241">
        <f t="shared" si="227"/>
        <v>57854.80999999959</v>
      </c>
      <c r="BP434" s="241">
        <f t="shared" si="228"/>
        <v>85256.870000000112</v>
      </c>
      <c r="BQ434" s="241">
        <f t="shared" si="229"/>
        <v>70746.240000000224</v>
      </c>
      <c r="BR434" s="241">
        <f t="shared" si="230"/>
        <v>-58788.790000000037</v>
      </c>
    </row>
    <row r="435" spans="1:70" x14ac:dyDescent="0.25">
      <c r="A435" s="127">
        <v>119582503</v>
      </c>
      <c r="B435" t="s">
        <v>277</v>
      </c>
      <c r="C435" t="s">
        <v>162</v>
      </c>
      <c r="D435">
        <v>119582503</v>
      </c>
      <c r="E435" s="127">
        <f t="shared" si="206"/>
        <v>0</v>
      </c>
      <c r="F435" s="17">
        <v>6538068.5099999998</v>
      </c>
      <c r="H435" s="17">
        <f t="shared" si="198"/>
        <v>6538068.5099999998</v>
      </c>
      <c r="I435" s="128">
        <f t="shared" si="199"/>
        <v>1.1795861065055516E-3</v>
      </c>
      <c r="J435" s="17">
        <v>6538068.5099999998</v>
      </c>
      <c r="K435" s="128">
        <f t="shared" si="200"/>
        <v>1.1796432391198146E-3</v>
      </c>
      <c r="L435" s="17">
        <v>6538068.5099999998</v>
      </c>
      <c r="M435" s="128">
        <f t="shared" si="201"/>
        <v>1.1796432391198146E-3</v>
      </c>
      <c r="N435" s="17">
        <v>6538068.5099999998</v>
      </c>
      <c r="O435" s="128">
        <f t="shared" si="202"/>
        <v>1.1766709878142513E-3</v>
      </c>
      <c r="P435" s="17">
        <v>6538068.5099999998</v>
      </c>
      <c r="Q435" s="128">
        <f t="shared" si="203"/>
        <v>1.1766709773783175E-3</v>
      </c>
      <c r="R435" s="217">
        <v>6538068.5099999998</v>
      </c>
      <c r="S435" s="128">
        <f t="shared" si="204"/>
        <v>1.1766709773783175E-3</v>
      </c>
      <c r="V435" s="17">
        <v>62371.49</v>
      </c>
      <c r="W435" s="17">
        <v>144138.85999999999</v>
      </c>
      <c r="X435" s="17">
        <v>192013.92</v>
      </c>
      <c r="Y435" s="17">
        <v>236312.56</v>
      </c>
      <c r="Z435" s="17">
        <v>344596.76</v>
      </c>
      <c r="AA435" s="17">
        <v>356105.66</v>
      </c>
      <c r="AB435" s="17"/>
      <c r="AD435" s="17">
        <f t="shared" si="207"/>
        <v>62371.490000000224</v>
      </c>
      <c r="AE435" s="17">
        <v>6600440</v>
      </c>
      <c r="AF435" s="17">
        <v>6682207.3700000001</v>
      </c>
      <c r="AG435" s="17">
        <v>6730082.4299999997</v>
      </c>
      <c r="AH435" s="17">
        <v>6774324.3700000001</v>
      </c>
      <c r="AI435" s="17">
        <v>6882665.2699999996</v>
      </c>
      <c r="AJ435" s="17">
        <f t="shared" si="205"/>
        <v>6894174</v>
      </c>
      <c r="AL435" s="18">
        <v>1196.1289999999999</v>
      </c>
      <c r="AM435" s="17">
        <f t="shared" si="208"/>
        <v>2330795.8901910177</v>
      </c>
      <c r="AN435" s="129">
        <f t="shared" si="209"/>
        <v>4269644.1098089823</v>
      </c>
      <c r="AO435" s="21">
        <f t="shared" si="210"/>
        <v>2.8318395565126333</v>
      </c>
      <c r="AP435" s="18">
        <v>1196.0139999999999</v>
      </c>
      <c r="AQ435" s="17">
        <f t="shared" si="211"/>
        <v>2411106.9314408805</v>
      </c>
      <c r="AR435" s="129">
        <f t="shared" si="212"/>
        <v>4271100.4385591196</v>
      </c>
      <c r="AS435" s="21">
        <f t="shared" si="213"/>
        <v>2.7714272158002982</v>
      </c>
      <c r="AT435" s="18">
        <v>1264.1479999999999</v>
      </c>
      <c r="AU435" s="17">
        <f t="shared" si="214"/>
        <v>2543012.674723817</v>
      </c>
      <c r="AV435" s="129">
        <f t="shared" si="215"/>
        <v>4187069.7552761827</v>
      </c>
      <c r="AW435" s="21">
        <f t="shared" si="216"/>
        <v>2.6464997586891372</v>
      </c>
      <c r="AX435" s="18">
        <v>1291.8720000000001</v>
      </c>
      <c r="AY435" s="17">
        <f t="shared" si="217"/>
        <v>2673260.9987710849</v>
      </c>
      <c r="AZ435" s="129">
        <f t="shared" si="218"/>
        <v>4101063.3712289152</v>
      </c>
      <c r="BA435" s="21">
        <f t="shared" si="219"/>
        <v>2.5341051147322315</v>
      </c>
      <c r="BB435" s="18">
        <v>1454.567</v>
      </c>
      <c r="BC435" s="17">
        <f t="shared" si="220"/>
        <v>3085131.2288678973</v>
      </c>
      <c r="BD435" s="129">
        <f t="shared" si="221"/>
        <v>3797534.0411321023</v>
      </c>
      <c r="BE435" s="21">
        <f t="shared" si="222"/>
        <v>2.2309149139583355</v>
      </c>
      <c r="BF435" s="218">
        <v>1516.443</v>
      </c>
      <c r="BG435" s="17">
        <f t="shared" si="223"/>
        <v>3188168.9461786961</v>
      </c>
      <c r="BH435" s="129">
        <f t="shared" si="224"/>
        <v>3706005.0538213039</v>
      </c>
      <c r="BI435" s="219">
        <f t="shared" si="225"/>
        <v>2.162424299459814</v>
      </c>
      <c r="BN435" s="241">
        <f t="shared" si="226"/>
        <v>81767.370000000112</v>
      </c>
      <c r="BO435" s="241">
        <f t="shared" si="227"/>
        <v>47875.05999999959</v>
      </c>
      <c r="BP435" s="241">
        <f t="shared" si="228"/>
        <v>44241.94000000041</v>
      </c>
      <c r="BQ435" s="241">
        <f t="shared" si="229"/>
        <v>108340.89999999944</v>
      </c>
      <c r="BR435" s="241">
        <f t="shared" si="230"/>
        <v>11508.730000000447</v>
      </c>
    </row>
    <row r="436" spans="1:70" x14ac:dyDescent="0.25">
      <c r="A436" s="127">
        <v>119583003</v>
      </c>
      <c r="B436" t="s">
        <v>293</v>
      </c>
      <c r="C436" t="s">
        <v>162</v>
      </c>
      <c r="D436">
        <v>119583003</v>
      </c>
      <c r="E436" s="127">
        <f t="shared" si="206"/>
        <v>0</v>
      </c>
      <c r="F436" s="17">
        <v>3275663.4</v>
      </c>
      <c r="H436" s="17">
        <f t="shared" si="198"/>
        <v>3275663.4</v>
      </c>
      <c r="I436" s="128">
        <f t="shared" si="199"/>
        <v>5.909890712094629E-4</v>
      </c>
      <c r="J436" s="17">
        <v>3275663.4</v>
      </c>
      <c r="K436" s="128">
        <f t="shared" si="200"/>
        <v>5.9101769544507641E-4</v>
      </c>
      <c r="L436" s="17">
        <v>3275663.4</v>
      </c>
      <c r="M436" s="128">
        <f t="shared" si="201"/>
        <v>5.9101769544507641E-4</v>
      </c>
      <c r="N436" s="17">
        <v>3275663.4</v>
      </c>
      <c r="O436" s="128">
        <f t="shared" si="202"/>
        <v>5.8952855613698507E-4</v>
      </c>
      <c r="P436" s="17">
        <v>3275663.4</v>
      </c>
      <c r="Q436" s="128">
        <f t="shared" si="203"/>
        <v>5.8952855090843679E-4</v>
      </c>
      <c r="R436" s="217">
        <v>3275663.4</v>
      </c>
      <c r="S436" s="128">
        <f t="shared" si="204"/>
        <v>5.8952855090843679E-4</v>
      </c>
      <c r="V436" s="17">
        <v>60518.7</v>
      </c>
      <c r="W436" s="17">
        <v>139956.23000000001</v>
      </c>
      <c r="X436" s="17">
        <v>167672.32000000001</v>
      </c>
      <c r="Y436" s="17">
        <v>211139.85</v>
      </c>
      <c r="Z436" s="17">
        <v>243936.03</v>
      </c>
      <c r="AA436" s="17">
        <v>275677.94</v>
      </c>
      <c r="AB436" s="17"/>
      <c r="AD436" s="17">
        <f t="shared" si="207"/>
        <v>60518.700000000186</v>
      </c>
      <c r="AE436" s="17">
        <v>3336182.1</v>
      </c>
      <c r="AF436" s="17">
        <v>3415619.63</v>
      </c>
      <c r="AG436" s="17">
        <v>3443335.72</v>
      </c>
      <c r="AH436" s="17">
        <v>3486752.59</v>
      </c>
      <c r="AI436" s="17">
        <v>3519599.43</v>
      </c>
      <c r="AJ436" s="17">
        <f t="shared" si="205"/>
        <v>3551341</v>
      </c>
      <c r="AL436" s="18">
        <v>1160.597</v>
      </c>
      <c r="AM436" s="17">
        <f t="shared" si="208"/>
        <v>2261557.6729332912</v>
      </c>
      <c r="AN436" s="129">
        <f t="shared" si="209"/>
        <v>1074624.4270667089</v>
      </c>
      <c r="AO436" s="21">
        <f t="shared" si="210"/>
        <v>1.4751700298993025</v>
      </c>
      <c r="AP436" s="18">
        <v>1161.308</v>
      </c>
      <c r="AQ436" s="17">
        <f t="shared" si="211"/>
        <v>2341141.2979595107</v>
      </c>
      <c r="AR436" s="129">
        <f t="shared" si="212"/>
        <v>1074478.3320404892</v>
      </c>
      <c r="AS436" s="21">
        <f t="shared" si="213"/>
        <v>1.4589549263758586</v>
      </c>
      <c r="AT436" s="18">
        <v>1103.8920000000001</v>
      </c>
      <c r="AU436" s="17">
        <f t="shared" si="214"/>
        <v>2220635.0423575598</v>
      </c>
      <c r="AV436" s="129">
        <f t="shared" si="215"/>
        <v>1222700.6776424404</v>
      </c>
      <c r="AW436" s="21">
        <f t="shared" si="216"/>
        <v>1.5506085666127054</v>
      </c>
      <c r="AX436" s="18">
        <v>1154.258</v>
      </c>
      <c r="AY436" s="17">
        <f t="shared" si="217"/>
        <v>2388497.385127563</v>
      </c>
      <c r="AZ436" s="129">
        <f t="shared" si="218"/>
        <v>1098255.2048724368</v>
      </c>
      <c r="BA436" s="21">
        <f t="shared" si="219"/>
        <v>1.4598100930362885</v>
      </c>
      <c r="BB436" s="18">
        <v>1029.671</v>
      </c>
      <c r="BC436" s="17">
        <f t="shared" si="220"/>
        <v>2183928.3838830641</v>
      </c>
      <c r="BD436" s="129">
        <f t="shared" si="221"/>
        <v>1335671.046116936</v>
      </c>
      <c r="BE436" s="21">
        <f t="shared" si="222"/>
        <v>1.6115910466542354</v>
      </c>
      <c r="BF436" s="218">
        <v>1173.9490000000001</v>
      </c>
      <c r="BG436" s="17">
        <f t="shared" si="223"/>
        <v>2468109.7451058393</v>
      </c>
      <c r="BH436" s="129">
        <f t="shared" si="224"/>
        <v>1083231.2548941607</v>
      </c>
      <c r="BI436" s="219">
        <f t="shared" si="225"/>
        <v>1.438891040822704</v>
      </c>
      <c r="BN436" s="241">
        <f t="shared" si="226"/>
        <v>79437.529999999795</v>
      </c>
      <c r="BO436" s="241">
        <f t="shared" si="227"/>
        <v>27716.090000000317</v>
      </c>
      <c r="BP436" s="241">
        <f t="shared" si="228"/>
        <v>43416.869999999646</v>
      </c>
      <c r="BQ436" s="241">
        <f t="shared" si="229"/>
        <v>32846.840000000317</v>
      </c>
      <c r="BR436" s="241">
        <f t="shared" si="230"/>
        <v>31741.569999999832</v>
      </c>
    </row>
    <row r="437" spans="1:70" x14ac:dyDescent="0.25">
      <c r="A437" s="127">
        <v>119584503</v>
      </c>
      <c r="B437" t="s">
        <v>418</v>
      </c>
      <c r="C437" t="s">
        <v>162</v>
      </c>
      <c r="D437">
        <v>119584503</v>
      </c>
      <c r="E437" s="127">
        <f t="shared" si="206"/>
        <v>0</v>
      </c>
      <c r="F437" s="17">
        <v>7359553.6600000001</v>
      </c>
      <c r="H437" s="17">
        <f t="shared" si="198"/>
        <v>7359553.6600000001</v>
      </c>
      <c r="I437" s="128">
        <f t="shared" si="199"/>
        <v>1.3277969226140891E-3</v>
      </c>
      <c r="J437" s="17">
        <v>7359553.6600000001</v>
      </c>
      <c r="K437" s="128">
        <f t="shared" si="200"/>
        <v>1.3278612337389666E-3</v>
      </c>
      <c r="L437" s="17">
        <v>7359553.6600000001</v>
      </c>
      <c r="M437" s="128">
        <f t="shared" si="201"/>
        <v>1.3278612337389666E-3</v>
      </c>
      <c r="N437" s="17">
        <v>7359553.6600000001</v>
      </c>
      <c r="O437" s="128">
        <f t="shared" si="202"/>
        <v>1.3245155295847748E-3</v>
      </c>
      <c r="P437" s="17">
        <v>7359553.6600000001</v>
      </c>
      <c r="Q437" s="128">
        <f t="shared" si="203"/>
        <v>1.3245155178376029E-3</v>
      </c>
      <c r="R437" s="217">
        <v>7359553.6600000001</v>
      </c>
      <c r="S437" s="128">
        <f t="shared" si="204"/>
        <v>1.3245155178376029E-3</v>
      </c>
      <c r="V437" s="17">
        <v>70959.48</v>
      </c>
      <c r="W437" s="17">
        <v>164151.75</v>
      </c>
      <c r="X437" s="17">
        <v>203561.05</v>
      </c>
      <c r="Y437" s="17">
        <v>258737.59</v>
      </c>
      <c r="Z437" s="17">
        <v>331387.08</v>
      </c>
      <c r="AA437" s="17">
        <v>359790.14</v>
      </c>
      <c r="AB437" s="17"/>
      <c r="AD437" s="17">
        <f t="shared" si="207"/>
        <v>70959.479999999516</v>
      </c>
      <c r="AE437" s="17">
        <v>7430513.1399999997</v>
      </c>
      <c r="AF437" s="17">
        <v>7523705.4100000001</v>
      </c>
      <c r="AG437" s="17">
        <v>7563114.71</v>
      </c>
      <c r="AH437" s="17">
        <v>7618251.1100000003</v>
      </c>
      <c r="AI437" s="17">
        <v>7690940.7400000002</v>
      </c>
      <c r="AJ437" s="17">
        <f t="shared" si="205"/>
        <v>7719344</v>
      </c>
      <c r="AL437" s="18">
        <v>1360.825</v>
      </c>
      <c r="AM437" s="17">
        <f t="shared" si="208"/>
        <v>2651725.12101052</v>
      </c>
      <c r="AN437" s="129">
        <f t="shared" si="209"/>
        <v>4778788.0189894792</v>
      </c>
      <c r="AO437" s="21">
        <f t="shared" si="210"/>
        <v>2.8021430581644822</v>
      </c>
      <c r="AP437" s="18">
        <v>1362.0740000000001</v>
      </c>
      <c r="AQ437" s="17">
        <f t="shared" si="211"/>
        <v>2745875.9366825186</v>
      </c>
      <c r="AR437" s="129">
        <f t="shared" si="212"/>
        <v>4777829.4733174816</v>
      </c>
      <c r="AS437" s="21">
        <f t="shared" si="213"/>
        <v>2.7400019460055818</v>
      </c>
      <c r="AT437" s="18">
        <v>1340.17</v>
      </c>
      <c r="AU437" s="17">
        <f t="shared" si="214"/>
        <v>2695941.6905968436</v>
      </c>
      <c r="AV437" s="129">
        <f t="shared" si="215"/>
        <v>4867173.0194031559</v>
      </c>
      <c r="AW437" s="21">
        <f t="shared" si="216"/>
        <v>2.8053702854105991</v>
      </c>
      <c r="AX437" s="18">
        <v>1414.585</v>
      </c>
      <c r="AY437" s="17">
        <f t="shared" si="217"/>
        <v>2927190.0853541181</v>
      </c>
      <c r="AZ437" s="129">
        <f t="shared" si="218"/>
        <v>4691061.0246458817</v>
      </c>
      <c r="BA437" s="21">
        <f t="shared" si="219"/>
        <v>2.6025816185006581</v>
      </c>
      <c r="BB437" s="18">
        <v>1398.808</v>
      </c>
      <c r="BC437" s="17">
        <f t="shared" si="220"/>
        <v>2966866.5960318404</v>
      </c>
      <c r="BD437" s="129">
        <f t="shared" si="221"/>
        <v>4724074.1439681593</v>
      </c>
      <c r="BE437" s="21">
        <f t="shared" si="222"/>
        <v>2.5922772362891444</v>
      </c>
      <c r="BF437" s="218">
        <v>1532.133</v>
      </c>
      <c r="BG437" s="17">
        <f t="shared" si="223"/>
        <v>3221155.5937253195</v>
      </c>
      <c r="BH437" s="129">
        <f t="shared" si="224"/>
        <v>4498188.40627468</v>
      </c>
      <c r="BI437" s="219">
        <f t="shared" si="225"/>
        <v>2.3964517625404276</v>
      </c>
      <c r="BN437" s="241">
        <f t="shared" si="226"/>
        <v>93192.270000000484</v>
      </c>
      <c r="BO437" s="241">
        <f t="shared" si="227"/>
        <v>39409.299999999814</v>
      </c>
      <c r="BP437" s="241">
        <f t="shared" si="228"/>
        <v>55136.400000000373</v>
      </c>
      <c r="BQ437" s="241">
        <f t="shared" si="229"/>
        <v>72689.629999999888</v>
      </c>
      <c r="BR437" s="241">
        <f t="shared" si="230"/>
        <v>28403.259999999776</v>
      </c>
    </row>
    <row r="438" spans="1:70" x14ac:dyDescent="0.25">
      <c r="A438" s="127">
        <v>119584603</v>
      </c>
      <c r="B438" t="s">
        <v>425</v>
      </c>
      <c r="C438" t="s">
        <v>162</v>
      </c>
      <c r="D438">
        <v>119584603</v>
      </c>
      <c r="E438" s="127">
        <f t="shared" si="206"/>
        <v>0</v>
      </c>
      <c r="F438" s="17">
        <v>5214891.83</v>
      </c>
      <c r="H438" s="17">
        <f t="shared" si="198"/>
        <v>5214891.83</v>
      </c>
      <c r="I438" s="128">
        <f t="shared" si="199"/>
        <v>9.4086104178760146E-4</v>
      </c>
      <c r="J438" s="17">
        <v>5214891.83</v>
      </c>
      <c r="K438" s="128">
        <f t="shared" si="200"/>
        <v>9.409066118826365E-4</v>
      </c>
      <c r="L438" s="17">
        <v>5214891.83</v>
      </c>
      <c r="M438" s="128">
        <f t="shared" si="201"/>
        <v>9.409066118826365E-4</v>
      </c>
      <c r="N438" s="17">
        <v>5214891.83</v>
      </c>
      <c r="O438" s="128">
        <f t="shared" si="202"/>
        <v>9.3853588587596026E-4</v>
      </c>
      <c r="P438" s="17">
        <v>5214891.83</v>
      </c>
      <c r="Q438" s="128">
        <f t="shared" si="203"/>
        <v>9.3853587755205446E-4</v>
      </c>
      <c r="R438" s="217">
        <v>5214891.83</v>
      </c>
      <c r="S438" s="128">
        <f t="shared" si="204"/>
        <v>9.3853587755205446E-4</v>
      </c>
      <c r="V438" s="17">
        <v>68185.440000000002</v>
      </c>
      <c r="W438" s="17">
        <v>157231.35999999999</v>
      </c>
      <c r="X438" s="17">
        <v>144612.09</v>
      </c>
      <c r="Y438" s="17">
        <v>187050.96</v>
      </c>
      <c r="Z438" s="17">
        <v>203756.4</v>
      </c>
      <c r="AA438" s="17">
        <v>219312.5</v>
      </c>
      <c r="AB438" s="17"/>
      <c r="AD438" s="17">
        <f t="shared" si="207"/>
        <v>68185.439999999478</v>
      </c>
      <c r="AE438" s="17">
        <v>5283077.2699999996</v>
      </c>
      <c r="AF438" s="17">
        <v>5372123.1900000004</v>
      </c>
      <c r="AG438" s="17">
        <v>5359503.92</v>
      </c>
      <c r="AH438" s="17">
        <v>5401897.9100000001</v>
      </c>
      <c r="AI438" s="17">
        <v>5418648.2300000004</v>
      </c>
      <c r="AJ438" s="17">
        <f t="shared" si="205"/>
        <v>5434204</v>
      </c>
      <c r="AL438" s="18">
        <v>1307.626</v>
      </c>
      <c r="AM438" s="17">
        <f t="shared" si="208"/>
        <v>2548060.7080899468</v>
      </c>
      <c r="AN438" s="129">
        <f t="shared" si="209"/>
        <v>2735016.5619100528</v>
      </c>
      <c r="AO438" s="21">
        <f t="shared" si="210"/>
        <v>2.0733718208622469</v>
      </c>
      <c r="AP438" s="18">
        <v>1304.6510000000001</v>
      </c>
      <c r="AQ438" s="17">
        <f t="shared" si="211"/>
        <v>2630113.9194117095</v>
      </c>
      <c r="AR438" s="129">
        <f t="shared" si="212"/>
        <v>2742009.2705882909</v>
      </c>
      <c r="AS438" s="21">
        <f t="shared" si="213"/>
        <v>2.0425439180982736</v>
      </c>
      <c r="AT438" s="18">
        <v>952.072</v>
      </c>
      <c r="AU438" s="17">
        <f t="shared" si="214"/>
        <v>1915227.6183244798</v>
      </c>
      <c r="AV438" s="129">
        <f t="shared" si="215"/>
        <v>3444276.3016755199</v>
      </c>
      <c r="AW438" s="21">
        <f t="shared" si="216"/>
        <v>2.7983639483481944</v>
      </c>
      <c r="AX438" s="18">
        <v>1022.569</v>
      </c>
      <c r="AY438" s="17">
        <f t="shared" si="217"/>
        <v>2115994.3293548813</v>
      </c>
      <c r="AZ438" s="129">
        <f t="shared" si="218"/>
        <v>3285903.5806451188</v>
      </c>
      <c r="BA438" s="21">
        <f t="shared" si="219"/>
        <v>2.5528886514771125</v>
      </c>
      <c r="BB438" s="18">
        <v>860.07</v>
      </c>
      <c r="BC438" s="17">
        <f t="shared" si="220"/>
        <v>1824205.2899676762</v>
      </c>
      <c r="BD438" s="129">
        <f t="shared" si="221"/>
        <v>3594442.9400323243</v>
      </c>
      <c r="BE438" s="21">
        <f t="shared" si="222"/>
        <v>2.970415807804184</v>
      </c>
      <c r="BF438" s="218">
        <v>933.92200000000003</v>
      </c>
      <c r="BG438" s="17">
        <f t="shared" si="223"/>
        <v>1963477.109626343</v>
      </c>
      <c r="BH438" s="129">
        <f t="shared" si="224"/>
        <v>3470726.890373657</v>
      </c>
      <c r="BI438" s="219">
        <f t="shared" si="225"/>
        <v>2.7676431639348977</v>
      </c>
      <c r="BN438" s="241">
        <f t="shared" si="226"/>
        <v>89045.920000000857</v>
      </c>
      <c r="BO438" s="241">
        <f t="shared" si="227"/>
        <v>-12619.270000000484</v>
      </c>
      <c r="BP438" s="241">
        <f t="shared" si="228"/>
        <v>42393.990000000224</v>
      </c>
      <c r="BQ438" s="241">
        <f t="shared" si="229"/>
        <v>16750.320000000298</v>
      </c>
      <c r="BR438" s="241">
        <f t="shared" si="230"/>
        <v>15555.769999999553</v>
      </c>
    </row>
    <row r="439" spans="1:70" x14ac:dyDescent="0.25">
      <c r="A439" s="127">
        <v>119586503</v>
      </c>
      <c r="B439" t="s">
        <v>580</v>
      </c>
      <c r="C439" t="s">
        <v>162</v>
      </c>
      <c r="D439">
        <v>119586503</v>
      </c>
      <c r="E439" s="127">
        <f t="shared" si="206"/>
        <v>0</v>
      </c>
      <c r="F439" s="17">
        <v>6322828.54</v>
      </c>
      <c r="H439" s="17">
        <f t="shared" si="198"/>
        <v>6322828.54</v>
      </c>
      <c r="I439" s="128">
        <f t="shared" si="199"/>
        <v>1.1407529132179102E-3</v>
      </c>
      <c r="J439" s="17">
        <v>6322828.54</v>
      </c>
      <c r="K439" s="128">
        <f t="shared" si="200"/>
        <v>1.1408081649674864E-3</v>
      </c>
      <c r="L439" s="17">
        <v>6322828.54</v>
      </c>
      <c r="M439" s="128">
        <f t="shared" si="201"/>
        <v>1.1408081649674864E-3</v>
      </c>
      <c r="N439" s="17">
        <v>6322828.54</v>
      </c>
      <c r="O439" s="128">
        <f t="shared" si="202"/>
        <v>1.1379337632456135E-3</v>
      </c>
      <c r="P439" s="17">
        <v>6322828.54</v>
      </c>
      <c r="Q439" s="128">
        <f t="shared" si="203"/>
        <v>1.1379337531532414E-3</v>
      </c>
      <c r="R439" s="217">
        <v>6322828.54</v>
      </c>
      <c r="S439" s="128">
        <f t="shared" si="204"/>
        <v>1.1379337531532414E-3</v>
      </c>
      <c r="V439" s="17">
        <v>107769.13</v>
      </c>
      <c r="W439" s="17">
        <v>249074.58</v>
      </c>
      <c r="X439" s="17">
        <v>279112.71999999997</v>
      </c>
      <c r="Y439" s="17">
        <v>321550.46000000002</v>
      </c>
      <c r="Z439" s="17">
        <v>437932.82</v>
      </c>
      <c r="AA439" s="17">
        <v>434078.47</v>
      </c>
      <c r="AB439" s="17"/>
      <c r="AD439" s="17">
        <f t="shared" si="207"/>
        <v>107769.12999999989</v>
      </c>
      <c r="AE439" s="17">
        <v>6430597.6699999999</v>
      </c>
      <c r="AF439" s="17">
        <v>6571903.1200000001</v>
      </c>
      <c r="AG439" s="17">
        <v>6601941.2599999998</v>
      </c>
      <c r="AH439" s="17">
        <v>6644301.8499999996</v>
      </c>
      <c r="AI439" s="17">
        <v>6760761.3600000003</v>
      </c>
      <c r="AJ439" s="17">
        <f t="shared" si="205"/>
        <v>6756907</v>
      </c>
      <c r="AL439" s="18">
        <v>2066.7420000000002</v>
      </c>
      <c r="AM439" s="17">
        <f t="shared" si="208"/>
        <v>4027286.1536549702</v>
      </c>
      <c r="AN439" s="129">
        <f t="shared" si="209"/>
        <v>2403311.5163450297</v>
      </c>
      <c r="AO439" s="21">
        <f t="shared" si="210"/>
        <v>1.5967570777566675</v>
      </c>
      <c r="AP439" s="18">
        <v>2066.7339999999999</v>
      </c>
      <c r="AQ439" s="17">
        <f t="shared" si="211"/>
        <v>4166436.7414131742</v>
      </c>
      <c r="AR439" s="129">
        <f t="shared" si="212"/>
        <v>2405466.3785868259</v>
      </c>
      <c r="AS439" s="21">
        <f t="shared" si="213"/>
        <v>1.5773437898809759</v>
      </c>
      <c r="AT439" s="18">
        <v>1837.5740000000001</v>
      </c>
      <c r="AU439" s="17">
        <f t="shared" si="214"/>
        <v>3696540.256950092</v>
      </c>
      <c r="AV439" s="129">
        <f t="shared" si="215"/>
        <v>2905401.0030499077</v>
      </c>
      <c r="AW439" s="21">
        <f t="shared" si="216"/>
        <v>1.7859784558242766</v>
      </c>
      <c r="AX439" s="18">
        <v>1757.85</v>
      </c>
      <c r="AY439" s="17">
        <f t="shared" si="217"/>
        <v>3637505.7642628308</v>
      </c>
      <c r="AZ439" s="129">
        <f t="shared" si="218"/>
        <v>3006796.0857371688</v>
      </c>
      <c r="BA439" s="21">
        <f t="shared" si="219"/>
        <v>1.8266092978539981</v>
      </c>
      <c r="BB439" s="18">
        <v>1848.5450000000001</v>
      </c>
      <c r="BC439" s="17">
        <f t="shared" si="220"/>
        <v>3920757.1101692859</v>
      </c>
      <c r="BD439" s="129">
        <f t="shared" si="221"/>
        <v>2840004.2498307144</v>
      </c>
      <c r="BE439" s="21">
        <f t="shared" si="222"/>
        <v>1.7243509786578164</v>
      </c>
      <c r="BF439" s="218">
        <v>1848.4829999999999</v>
      </c>
      <c r="BG439" s="17">
        <f t="shared" si="223"/>
        <v>3886249.663283905</v>
      </c>
      <c r="BH439" s="129">
        <f t="shared" si="224"/>
        <v>2870657.336716095</v>
      </c>
      <c r="BI439" s="219">
        <f t="shared" si="225"/>
        <v>1.7386703339821898</v>
      </c>
      <c r="BN439" s="241">
        <f t="shared" si="226"/>
        <v>141305.45000000019</v>
      </c>
      <c r="BO439" s="241">
        <f t="shared" si="227"/>
        <v>30038.139999999665</v>
      </c>
      <c r="BP439" s="241">
        <f t="shared" si="228"/>
        <v>42360.589999999851</v>
      </c>
      <c r="BQ439" s="241">
        <f t="shared" si="229"/>
        <v>116459.51000000071</v>
      </c>
      <c r="BR439" s="241">
        <f t="shared" si="230"/>
        <v>-3854.3600000003353</v>
      </c>
    </row>
    <row r="440" spans="1:70" x14ac:dyDescent="0.25">
      <c r="A440" s="127">
        <v>117596003</v>
      </c>
      <c r="B440" t="s">
        <v>454</v>
      </c>
      <c r="C440" t="s">
        <v>455</v>
      </c>
      <c r="D440">
        <v>117596003</v>
      </c>
      <c r="E440" s="127">
        <f t="shared" si="206"/>
        <v>0</v>
      </c>
      <c r="F440" s="17">
        <v>11941374.890000001</v>
      </c>
      <c r="H440" s="17">
        <f t="shared" si="198"/>
        <v>11941374.890000001</v>
      </c>
      <c r="I440" s="128">
        <f t="shared" si="199"/>
        <v>2.1544405494182042E-3</v>
      </c>
      <c r="J440" s="17">
        <v>11941374.890000001</v>
      </c>
      <c r="K440" s="128">
        <f t="shared" si="200"/>
        <v>2.1545448985794769E-3</v>
      </c>
      <c r="L440" s="17">
        <v>11941374.890000001</v>
      </c>
      <c r="M440" s="128">
        <f t="shared" si="201"/>
        <v>2.1545448985794769E-3</v>
      </c>
      <c r="N440" s="17">
        <v>11941374.890000001</v>
      </c>
      <c r="O440" s="128">
        <f t="shared" si="202"/>
        <v>2.1491162667055929E-3</v>
      </c>
      <c r="P440" s="17">
        <v>11941374.890000001</v>
      </c>
      <c r="Q440" s="128">
        <f t="shared" si="203"/>
        <v>2.1491162476450099E-3</v>
      </c>
      <c r="R440" s="217">
        <v>11941374.890000001</v>
      </c>
      <c r="S440" s="128">
        <f t="shared" si="204"/>
        <v>2.1491162476450099E-3</v>
      </c>
      <c r="V440" s="17">
        <v>189111.51</v>
      </c>
      <c r="W440" s="17">
        <v>437032.59</v>
      </c>
      <c r="X440" s="17">
        <v>556298.69999999995</v>
      </c>
      <c r="Y440" s="17">
        <v>626529.24</v>
      </c>
      <c r="Z440" s="17">
        <v>906225.24</v>
      </c>
      <c r="AA440" s="17">
        <v>926343.96</v>
      </c>
      <c r="AB440" s="17"/>
      <c r="AD440" s="17">
        <f t="shared" si="207"/>
        <v>189111.50999999978</v>
      </c>
      <c r="AE440" s="17">
        <v>12130486.4</v>
      </c>
      <c r="AF440" s="17">
        <v>12378407.48</v>
      </c>
      <c r="AG440" s="17">
        <v>12497673.59</v>
      </c>
      <c r="AH440" s="17">
        <v>12567744.1</v>
      </c>
      <c r="AI440" s="17">
        <v>12847600.130000001</v>
      </c>
      <c r="AJ440" s="17">
        <f t="shared" si="205"/>
        <v>12867719</v>
      </c>
      <c r="AL440" s="18">
        <v>3626.6849999999999</v>
      </c>
      <c r="AM440" s="17">
        <f t="shared" si="208"/>
        <v>7067015.7591843447</v>
      </c>
      <c r="AN440" s="129">
        <f t="shared" si="209"/>
        <v>5063470.6408156557</v>
      </c>
      <c r="AO440" s="21">
        <f t="shared" si="210"/>
        <v>1.7164934695716694</v>
      </c>
      <c r="AP440" s="18">
        <v>3626.3440000000001</v>
      </c>
      <c r="AQ440" s="17">
        <f t="shared" si="211"/>
        <v>7310535.7915451229</v>
      </c>
      <c r="AR440" s="129">
        <f t="shared" si="212"/>
        <v>5067871.6884548776</v>
      </c>
      <c r="AS440" s="21">
        <f t="shared" si="213"/>
        <v>1.6932284900808556</v>
      </c>
      <c r="AT440" s="18">
        <v>3662.4630000000002</v>
      </c>
      <c r="AU440" s="17">
        <f t="shared" si="214"/>
        <v>7367562.8405115679</v>
      </c>
      <c r="AV440" s="129">
        <f t="shared" si="215"/>
        <v>5130110.749488432</v>
      </c>
      <c r="AW440" s="21">
        <f t="shared" si="216"/>
        <v>1.6963104164215344</v>
      </c>
      <c r="AX440" s="18">
        <v>3425.0529999999999</v>
      </c>
      <c r="AY440" s="17">
        <f t="shared" si="217"/>
        <v>7087436.3742103716</v>
      </c>
      <c r="AZ440" s="129">
        <f t="shared" si="218"/>
        <v>5480307.725789628</v>
      </c>
      <c r="BA440" s="21">
        <f t="shared" si="219"/>
        <v>1.7732425995006131</v>
      </c>
      <c r="BB440" s="18">
        <v>3825.24</v>
      </c>
      <c r="BC440" s="17">
        <f t="shared" si="220"/>
        <v>8113319.8965153452</v>
      </c>
      <c r="BD440" s="129">
        <f t="shared" si="221"/>
        <v>4734280.2334846556</v>
      </c>
      <c r="BE440" s="21">
        <f t="shared" si="222"/>
        <v>1.5835194832534607</v>
      </c>
      <c r="BF440" s="218">
        <v>3944.75</v>
      </c>
      <c r="BG440" s="17">
        <f t="shared" si="223"/>
        <v>8293440.2746680295</v>
      </c>
      <c r="BH440" s="129">
        <f t="shared" si="224"/>
        <v>4574278.7253319705</v>
      </c>
      <c r="BI440" s="219">
        <f t="shared" si="225"/>
        <v>1.5515538273427876</v>
      </c>
      <c r="BN440" s="241">
        <f t="shared" si="226"/>
        <v>247921.08000000007</v>
      </c>
      <c r="BO440" s="241">
        <f t="shared" si="227"/>
        <v>119266.1099999994</v>
      </c>
      <c r="BP440" s="241">
        <f t="shared" si="228"/>
        <v>70070.509999999776</v>
      </c>
      <c r="BQ440" s="241">
        <f t="shared" si="229"/>
        <v>279856.03000000119</v>
      </c>
      <c r="BR440" s="241">
        <f t="shared" si="230"/>
        <v>20118.86999999918</v>
      </c>
    </row>
    <row r="441" spans="1:70" x14ac:dyDescent="0.25">
      <c r="A441" s="127">
        <v>117597003</v>
      </c>
      <c r="B441" t="s">
        <v>565</v>
      </c>
      <c r="C441" t="s">
        <v>455</v>
      </c>
      <c r="D441">
        <v>117597003</v>
      </c>
      <c r="E441" s="127">
        <f t="shared" si="206"/>
        <v>0</v>
      </c>
      <c r="F441" s="17">
        <v>8399932.8300000001</v>
      </c>
      <c r="H441" s="17">
        <f t="shared" si="198"/>
        <v>8399932.8300000001</v>
      </c>
      <c r="I441" s="128">
        <f t="shared" si="199"/>
        <v>1.5155001888849677E-3</v>
      </c>
      <c r="J441" s="17">
        <v>8399932.8300000001</v>
      </c>
      <c r="K441" s="128">
        <f t="shared" si="200"/>
        <v>1.5155735913158963E-3</v>
      </c>
      <c r="L441" s="17">
        <v>8399932.8300000001</v>
      </c>
      <c r="M441" s="128">
        <f t="shared" si="201"/>
        <v>1.5155735913158963E-3</v>
      </c>
      <c r="N441" s="17">
        <v>8399932.8300000001</v>
      </c>
      <c r="O441" s="128">
        <f t="shared" si="202"/>
        <v>1.5117549235729041E-3</v>
      </c>
      <c r="P441" s="17">
        <v>8399932.8300000001</v>
      </c>
      <c r="Q441" s="128">
        <f t="shared" si="203"/>
        <v>1.5117549101650997E-3</v>
      </c>
      <c r="R441" s="217">
        <v>8399932.8300000001</v>
      </c>
      <c r="S441" s="128">
        <f t="shared" si="204"/>
        <v>1.5117549101650997E-3</v>
      </c>
      <c r="V441" s="17">
        <v>134533.32</v>
      </c>
      <c r="W441" s="17">
        <v>310737.94</v>
      </c>
      <c r="X441" s="17">
        <v>376105.47</v>
      </c>
      <c r="Y441" s="17">
        <v>426946.8</v>
      </c>
      <c r="Z441" s="17">
        <v>559734.17000000004</v>
      </c>
      <c r="AA441" s="17">
        <v>643505.59</v>
      </c>
      <c r="AB441" s="17"/>
      <c r="AD441" s="17">
        <f t="shared" si="207"/>
        <v>134533.3200000003</v>
      </c>
      <c r="AE441" s="17">
        <v>8534466.1500000004</v>
      </c>
      <c r="AF441" s="17">
        <v>8710670.7699999996</v>
      </c>
      <c r="AG441" s="17">
        <v>8776038.3000000007</v>
      </c>
      <c r="AH441" s="17">
        <v>8826777.1799999997</v>
      </c>
      <c r="AI441" s="17">
        <v>8959667</v>
      </c>
      <c r="AJ441" s="17">
        <f t="shared" si="205"/>
        <v>9043438</v>
      </c>
      <c r="AL441" s="18">
        <v>2580.0120000000002</v>
      </c>
      <c r="AM441" s="17">
        <f t="shared" si="208"/>
        <v>5027452.1947411261</v>
      </c>
      <c r="AN441" s="129">
        <f t="shared" si="209"/>
        <v>3507013.9552588742</v>
      </c>
      <c r="AO441" s="21">
        <f t="shared" si="210"/>
        <v>1.6975728101258369</v>
      </c>
      <c r="AP441" s="18">
        <v>2578.395</v>
      </c>
      <c r="AQ441" s="17">
        <f t="shared" si="211"/>
        <v>5197920.8073588675</v>
      </c>
      <c r="AR441" s="129">
        <f t="shared" si="212"/>
        <v>3512749.9626411321</v>
      </c>
      <c r="AS441" s="21">
        <f t="shared" si="213"/>
        <v>1.675799053665461</v>
      </c>
      <c r="AT441" s="18">
        <v>2476.1379999999999</v>
      </c>
      <c r="AU441" s="17">
        <f t="shared" si="214"/>
        <v>4981102.1481387336</v>
      </c>
      <c r="AV441" s="129">
        <f t="shared" si="215"/>
        <v>3794936.1518612672</v>
      </c>
      <c r="AW441" s="21">
        <f t="shared" si="216"/>
        <v>1.7618667594037003</v>
      </c>
      <c r="AX441" s="18">
        <v>2334.0300000000002</v>
      </c>
      <c r="AY441" s="17">
        <f t="shared" si="217"/>
        <v>4829790.6982748108</v>
      </c>
      <c r="AZ441" s="129">
        <f t="shared" si="218"/>
        <v>3996986.4817251889</v>
      </c>
      <c r="BA441" s="21">
        <f t="shared" si="219"/>
        <v>1.827569294701094</v>
      </c>
      <c r="BB441" s="18">
        <v>2362.6770000000001</v>
      </c>
      <c r="BC441" s="17">
        <f t="shared" si="220"/>
        <v>5011229.1812119475</v>
      </c>
      <c r="BD441" s="129">
        <f t="shared" si="221"/>
        <v>3948437.8187880525</v>
      </c>
      <c r="BE441" s="21">
        <f t="shared" si="222"/>
        <v>1.787918028892292</v>
      </c>
      <c r="BF441" s="218">
        <v>2740.3090000000002</v>
      </c>
      <c r="BG441" s="17">
        <f t="shared" si="223"/>
        <v>5761224.1651905132</v>
      </c>
      <c r="BH441" s="129">
        <f t="shared" si="224"/>
        <v>3282213.8348094868</v>
      </c>
      <c r="BI441" s="219">
        <f t="shared" si="225"/>
        <v>1.5697077115382387</v>
      </c>
      <c r="BN441" s="241">
        <f t="shared" si="226"/>
        <v>176204.61999999918</v>
      </c>
      <c r="BO441" s="241">
        <f t="shared" si="227"/>
        <v>65367.530000001192</v>
      </c>
      <c r="BP441" s="241">
        <f t="shared" si="228"/>
        <v>50738.879999998957</v>
      </c>
      <c r="BQ441" s="241">
        <f t="shared" si="229"/>
        <v>132889.8200000003</v>
      </c>
      <c r="BR441" s="241">
        <f t="shared" si="230"/>
        <v>83771</v>
      </c>
    </row>
    <row r="442" spans="1:70" x14ac:dyDescent="0.25">
      <c r="A442" s="127">
        <v>117598503</v>
      </c>
      <c r="B442" t="s">
        <v>625</v>
      </c>
      <c r="C442" t="s">
        <v>455</v>
      </c>
      <c r="D442">
        <v>117598503</v>
      </c>
      <c r="E442" s="127">
        <f t="shared" si="206"/>
        <v>0</v>
      </c>
      <c r="F442" s="17">
        <v>5786169.8499999996</v>
      </c>
      <c r="H442" s="17">
        <f t="shared" si="198"/>
        <v>5786169.8499999996</v>
      </c>
      <c r="I442" s="128">
        <f t="shared" si="199"/>
        <v>1.0439299549250688E-3</v>
      </c>
      <c r="J442" s="17">
        <v>5786169.8499999996</v>
      </c>
      <c r="K442" s="128">
        <f t="shared" si="200"/>
        <v>1.0439805171070947E-3</v>
      </c>
      <c r="L442" s="17">
        <v>5786169.8499999996</v>
      </c>
      <c r="M442" s="128">
        <f t="shared" si="201"/>
        <v>1.0439805171070947E-3</v>
      </c>
      <c r="N442" s="17">
        <v>5786169.8499999996</v>
      </c>
      <c r="O442" s="128">
        <f t="shared" si="202"/>
        <v>1.0413500841490171E-3</v>
      </c>
      <c r="P442" s="17">
        <v>5786169.8499999996</v>
      </c>
      <c r="Q442" s="128">
        <f t="shared" si="203"/>
        <v>1.0413500749132487E-3</v>
      </c>
      <c r="R442" s="217">
        <v>5786169.8499999996</v>
      </c>
      <c r="S442" s="128">
        <f t="shared" si="204"/>
        <v>1.0413500749132487E-3</v>
      </c>
      <c r="V442" s="17">
        <v>131580.22</v>
      </c>
      <c r="W442" s="17">
        <v>304180.90000000002</v>
      </c>
      <c r="X442" s="17">
        <v>335198.23</v>
      </c>
      <c r="Y442" s="17">
        <v>382411.55</v>
      </c>
      <c r="Z442" s="17">
        <v>509198.4</v>
      </c>
      <c r="AA442" s="17">
        <v>512318.99</v>
      </c>
      <c r="AB442" s="17"/>
      <c r="AD442" s="17">
        <f t="shared" si="207"/>
        <v>131580.22000000067</v>
      </c>
      <c r="AE442" s="17">
        <v>5917750.0700000003</v>
      </c>
      <c r="AF442" s="17">
        <v>6090350.75</v>
      </c>
      <c r="AG442" s="17">
        <v>6121368.0800000001</v>
      </c>
      <c r="AH442" s="17">
        <v>6168521.8300000001</v>
      </c>
      <c r="AI442" s="17">
        <v>6295368.25</v>
      </c>
      <c r="AJ442" s="17">
        <f t="shared" si="205"/>
        <v>6298489</v>
      </c>
      <c r="AL442" s="18">
        <v>2523.3789999999999</v>
      </c>
      <c r="AM442" s="17">
        <f t="shared" si="208"/>
        <v>4917096.235100328</v>
      </c>
      <c r="AN442" s="129">
        <f t="shared" si="209"/>
        <v>1000653.8348996723</v>
      </c>
      <c r="AO442" s="21">
        <f t="shared" si="210"/>
        <v>1.2035050336734472</v>
      </c>
      <c r="AP442" s="18">
        <v>2523.9870000000001</v>
      </c>
      <c r="AQ442" s="17">
        <f t="shared" si="211"/>
        <v>5088236.8856607648</v>
      </c>
      <c r="AR442" s="129">
        <f t="shared" si="212"/>
        <v>1002113.8643392352</v>
      </c>
      <c r="AS442" s="21">
        <f t="shared" si="213"/>
        <v>1.19694717185108</v>
      </c>
      <c r="AT442" s="18">
        <v>2206.8200000000002</v>
      </c>
      <c r="AU442" s="17">
        <f t="shared" si="214"/>
        <v>4439330.8622360798</v>
      </c>
      <c r="AV442" s="129">
        <f t="shared" si="215"/>
        <v>1682037.2177639203</v>
      </c>
      <c r="AW442" s="21">
        <f t="shared" si="216"/>
        <v>1.3788943131210281</v>
      </c>
      <c r="AX442" s="18">
        <v>2090.741</v>
      </c>
      <c r="AY442" s="17">
        <f t="shared" si="217"/>
        <v>4326354.6031121174</v>
      </c>
      <c r="AZ442" s="129">
        <f t="shared" si="218"/>
        <v>1842167.2268878827</v>
      </c>
      <c r="BA442" s="21">
        <f t="shared" si="219"/>
        <v>1.4258012566891163</v>
      </c>
      <c r="BB442" s="18">
        <v>2149.3620000000001</v>
      </c>
      <c r="BC442" s="17">
        <f t="shared" si="220"/>
        <v>4558788.8549251854</v>
      </c>
      <c r="BD442" s="129">
        <f t="shared" si="221"/>
        <v>1736579.3950748146</v>
      </c>
      <c r="BE442" s="21">
        <f t="shared" si="222"/>
        <v>1.3809299904729442</v>
      </c>
      <c r="BF442" s="218">
        <v>2181.663</v>
      </c>
      <c r="BG442" s="17">
        <f t="shared" si="223"/>
        <v>4586727.1157749109</v>
      </c>
      <c r="BH442" s="129">
        <f t="shared" si="224"/>
        <v>1711761.8842250891</v>
      </c>
      <c r="BI442" s="219">
        <f t="shared" si="225"/>
        <v>1.3731989806714047</v>
      </c>
      <c r="BN442" s="241">
        <f t="shared" si="226"/>
        <v>172600.6799999997</v>
      </c>
      <c r="BO442" s="241">
        <f t="shared" si="227"/>
        <v>31017.330000000075</v>
      </c>
      <c r="BP442" s="241">
        <f t="shared" si="228"/>
        <v>47153.75</v>
      </c>
      <c r="BQ442" s="241">
        <f t="shared" si="229"/>
        <v>126846.41999999993</v>
      </c>
      <c r="BR442" s="241">
        <f t="shared" si="230"/>
        <v>3120.75</v>
      </c>
    </row>
    <row r="443" spans="1:70" x14ac:dyDescent="0.25">
      <c r="A443" s="127">
        <v>116604003</v>
      </c>
      <c r="B443" t="s">
        <v>377</v>
      </c>
      <c r="C443" t="s">
        <v>378</v>
      </c>
      <c r="D443">
        <v>116604003</v>
      </c>
      <c r="E443" s="127">
        <f t="shared" si="206"/>
        <v>0</v>
      </c>
      <c r="F443" s="17">
        <v>3099359.74</v>
      </c>
      <c r="H443" s="17">
        <f t="shared" si="198"/>
        <v>3099359.74</v>
      </c>
      <c r="I443" s="128">
        <f t="shared" si="199"/>
        <v>5.591806942332972E-4</v>
      </c>
      <c r="J443" s="17">
        <v>3099359.74</v>
      </c>
      <c r="K443" s="128">
        <f t="shared" si="200"/>
        <v>5.5920777784739775E-4</v>
      </c>
      <c r="L443" s="17">
        <v>3099359.74</v>
      </c>
      <c r="M443" s="128">
        <f t="shared" si="201"/>
        <v>5.5920777784739775E-4</v>
      </c>
      <c r="N443" s="17">
        <v>3099359.74</v>
      </c>
      <c r="O443" s="128">
        <f t="shared" si="202"/>
        <v>5.5779878740633163E-4</v>
      </c>
      <c r="P443" s="17">
        <v>3099359.74</v>
      </c>
      <c r="Q443" s="128">
        <f t="shared" si="203"/>
        <v>5.5779878245919583E-4</v>
      </c>
      <c r="R443" s="217">
        <v>3099359.74</v>
      </c>
      <c r="S443" s="128">
        <f t="shared" si="204"/>
        <v>5.5779878245919583E-4</v>
      </c>
      <c r="V443" s="17">
        <v>189481.48</v>
      </c>
      <c r="W443" s="17">
        <v>437809.2</v>
      </c>
      <c r="X443" s="17">
        <v>518738.25</v>
      </c>
      <c r="Y443" s="17">
        <v>594398.69999999995</v>
      </c>
      <c r="Z443" s="17">
        <v>682937.53</v>
      </c>
      <c r="AA443" s="17">
        <v>679386.61</v>
      </c>
      <c r="AB443" s="17"/>
      <c r="AD443" s="17">
        <f t="shared" si="207"/>
        <v>189481.47999999998</v>
      </c>
      <c r="AE443" s="17">
        <v>3288841.22</v>
      </c>
      <c r="AF443" s="17">
        <v>3537168.94</v>
      </c>
      <c r="AG443" s="17">
        <v>3618097.99</v>
      </c>
      <c r="AH443" s="17">
        <v>3693615.82</v>
      </c>
      <c r="AI443" s="17">
        <v>3782297.27</v>
      </c>
      <c r="AJ443" s="17">
        <f t="shared" si="205"/>
        <v>3778746</v>
      </c>
      <c r="AL443" s="18">
        <v>3633.78</v>
      </c>
      <c r="AM443" s="17">
        <f t="shared" si="208"/>
        <v>7080841.1884155618</v>
      </c>
      <c r="AN443" s="129">
        <f t="shared" si="209"/>
        <v>-3791999.9684155616</v>
      </c>
      <c r="AO443" s="21">
        <f t="shared" si="210"/>
        <v>0.4644704114223927</v>
      </c>
      <c r="AP443" s="18">
        <v>3632.788</v>
      </c>
      <c r="AQ443" s="17">
        <f t="shared" si="211"/>
        <v>7323526.586858727</v>
      </c>
      <c r="AR443" s="129">
        <f t="shared" si="212"/>
        <v>-3786357.6468587271</v>
      </c>
      <c r="AS443" s="21">
        <f t="shared" si="213"/>
        <v>0.48298710983681897</v>
      </c>
      <c r="AT443" s="18">
        <v>3415.1790000000001</v>
      </c>
      <c r="AU443" s="17">
        <f t="shared" si="214"/>
        <v>6870116.0650893832</v>
      </c>
      <c r="AV443" s="129">
        <f t="shared" si="215"/>
        <v>-3252018.0750893829</v>
      </c>
      <c r="AW443" s="21">
        <f t="shared" si="216"/>
        <v>0.5266429206902965</v>
      </c>
      <c r="AX443" s="18">
        <v>3249.4549999999999</v>
      </c>
      <c r="AY443" s="17">
        <f t="shared" si="217"/>
        <v>6724072.7554755397</v>
      </c>
      <c r="AZ443" s="129">
        <f t="shared" si="218"/>
        <v>-3030456.9354755399</v>
      </c>
      <c r="BA443" s="21">
        <f t="shared" si="219"/>
        <v>0.5493122924632573</v>
      </c>
      <c r="BB443" s="18">
        <v>2882.7269999999999</v>
      </c>
      <c r="BC443" s="17">
        <f t="shared" si="220"/>
        <v>6114253.3083733283</v>
      </c>
      <c r="BD443" s="129">
        <f t="shared" si="221"/>
        <v>-2331956.0383733283</v>
      </c>
      <c r="BE443" s="21">
        <f t="shared" si="222"/>
        <v>0.61860329941192194</v>
      </c>
      <c r="BF443" s="218">
        <v>2893.105</v>
      </c>
      <c r="BG443" s="17">
        <f t="shared" si="223"/>
        <v>6082462.3932678755</v>
      </c>
      <c r="BH443" s="129">
        <f t="shared" si="224"/>
        <v>-2303716.3932678755</v>
      </c>
      <c r="BI443" s="219">
        <f t="shared" si="225"/>
        <v>0.62125266967245873</v>
      </c>
      <c r="BN443" s="241">
        <f t="shared" si="226"/>
        <v>248327.71999999974</v>
      </c>
      <c r="BO443" s="241">
        <f t="shared" si="227"/>
        <v>80929.050000000279</v>
      </c>
      <c r="BP443" s="241">
        <f t="shared" si="228"/>
        <v>75517.829999999609</v>
      </c>
      <c r="BQ443" s="241">
        <f t="shared" si="229"/>
        <v>88681.450000000186</v>
      </c>
      <c r="BR443" s="241">
        <f t="shared" si="230"/>
        <v>-3551.2700000000186</v>
      </c>
    </row>
    <row r="444" spans="1:70" x14ac:dyDescent="0.25">
      <c r="A444" s="127">
        <v>116605003</v>
      </c>
      <c r="B444" t="s">
        <v>406</v>
      </c>
      <c r="C444" t="s">
        <v>378</v>
      </c>
      <c r="D444">
        <v>116605003</v>
      </c>
      <c r="E444" s="127">
        <f t="shared" si="206"/>
        <v>0</v>
      </c>
      <c r="F444" s="17">
        <v>7527872.0300000003</v>
      </c>
      <c r="H444" s="17">
        <f t="shared" si="198"/>
        <v>7527872.0300000003</v>
      </c>
      <c r="I444" s="128">
        <f t="shared" si="199"/>
        <v>1.358164608486145E-3</v>
      </c>
      <c r="J444" s="17">
        <v>7527872.0300000003</v>
      </c>
      <c r="K444" s="128">
        <f t="shared" si="200"/>
        <v>1.3582303904534421E-3</v>
      </c>
      <c r="L444" s="17">
        <v>7527872.0300000003</v>
      </c>
      <c r="M444" s="128">
        <f t="shared" si="201"/>
        <v>1.3582303904534421E-3</v>
      </c>
      <c r="N444" s="17">
        <v>7527872.0300000003</v>
      </c>
      <c r="O444" s="128">
        <f t="shared" si="202"/>
        <v>1.3548081676004607E-3</v>
      </c>
      <c r="P444" s="17">
        <v>7527872.0300000003</v>
      </c>
      <c r="Q444" s="128">
        <f t="shared" si="203"/>
        <v>1.3548081555846223E-3</v>
      </c>
      <c r="R444" s="217">
        <v>7527872.0300000003</v>
      </c>
      <c r="S444" s="128">
        <f t="shared" si="204"/>
        <v>1.3548081555846223E-3</v>
      </c>
      <c r="V444" s="17">
        <v>138743.51</v>
      </c>
      <c r="W444" s="17">
        <v>320708.83</v>
      </c>
      <c r="X444" s="17">
        <v>393473.55</v>
      </c>
      <c r="Y444" s="17">
        <v>460456.38</v>
      </c>
      <c r="Z444" s="17">
        <v>564238.94999999995</v>
      </c>
      <c r="AA444" s="17">
        <v>549210.72</v>
      </c>
      <c r="AB444" s="17"/>
      <c r="AD444" s="17">
        <f t="shared" si="207"/>
        <v>138743.50999999978</v>
      </c>
      <c r="AE444" s="17">
        <v>7666615.54</v>
      </c>
      <c r="AF444" s="17">
        <v>7848580.8600000003</v>
      </c>
      <c r="AG444" s="17">
        <v>7921345.5800000001</v>
      </c>
      <c r="AH444" s="17">
        <v>7988260.3600000003</v>
      </c>
      <c r="AI444" s="17">
        <v>8092110.9800000004</v>
      </c>
      <c r="AJ444" s="17">
        <f t="shared" si="205"/>
        <v>8077083</v>
      </c>
      <c r="AL444" s="18">
        <v>2660.7530000000002</v>
      </c>
      <c r="AM444" s="17">
        <f t="shared" si="208"/>
        <v>5184785.3845307836</v>
      </c>
      <c r="AN444" s="129">
        <f t="shared" si="209"/>
        <v>2481830.1554692164</v>
      </c>
      <c r="AO444" s="21">
        <f t="shared" si="210"/>
        <v>1.478675580839653</v>
      </c>
      <c r="AP444" s="18">
        <v>2661.13</v>
      </c>
      <c r="AQ444" s="17">
        <f t="shared" si="211"/>
        <v>5364710.6041110475</v>
      </c>
      <c r="AR444" s="129">
        <f t="shared" si="212"/>
        <v>2483870.2558889529</v>
      </c>
      <c r="AS444" s="21">
        <f t="shared" si="213"/>
        <v>1.46300172351991</v>
      </c>
      <c r="AT444" s="18">
        <v>2590.4830000000002</v>
      </c>
      <c r="AU444" s="17">
        <f t="shared" si="214"/>
        <v>5211123.3041199129</v>
      </c>
      <c r="AV444" s="129">
        <f t="shared" si="215"/>
        <v>2710222.2758800872</v>
      </c>
      <c r="AW444" s="21">
        <f t="shared" si="216"/>
        <v>1.5200840812454746</v>
      </c>
      <c r="AX444" s="18">
        <v>2517.4520000000002</v>
      </c>
      <c r="AY444" s="17">
        <f t="shared" si="217"/>
        <v>5209344.4612765554</v>
      </c>
      <c r="AZ444" s="129">
        <f t="shared" si="218"/>
        <v>2778915.8987234449</v>
      </c>
      <c r="BA444" s="21">
        <f t="shared" si="219"/>
        <v>1.5334482907360802</v>
      </c>
      <c r="BB444" s="18">
        <v>2381.692</v>
      </c>
      <c r="BC444" s="17">
        <f t="shared" si="220"/>
        <v>5051559.9259056756</v>
      </c>
      <c r="BD444" s="129">
        <f t="shared" si="221"/>
        <v>3040551.0540943248</v>
      </c>
      <c r="BE444" s="21">
        <f t="shared" si="222"/>
        <v>1.6019033919604935</v>
      </c>
      <c r="BF444" s="218">
        <v>2338.7629999999999</v>
      </c>
      <c r="BG444" s="17">
        <f t="shared" si="223"/>
        <v>4917014.0711333863</v>
      </c>
      <c r="BH444" s="129">
        <f t="shared" si="224"/>
        <v>3160068.9288666137</v>
      </c>
      <c r="BI444" s="219">
        <f t="shared" si="225"/>
        <v>1.6426804729761955</v>
      </c>
      <c r="BN444" s="241">
        <f t="shared" si="226"/>
        <v>181965.3200000003</v>
      </c>
      <c r="BO444" s="241">
        <f t="shared" si="227"/>
        <v>72764.719999999739</v>
      </c>
      <c r="BP444" s="241">
        <f t="shared" si="228"/>
        <v>66914.780000000261</v>
      </c>
      <c r="BQ444" s="241">
        <f t="shared" si="229"/>
        <v>103850.62000000011</v>
      </c>
      <c r="BR444" s="241">
        <f t="shared" si="230"/>
        <v>-15027.980000000447</v>
      </c>
    </row>
    <row r="445" spans="1:70" x14ac:dyDescent="0.25">
      <c r="A445" s="127">
        <v>106611303</v>
      </c>
      <c r="B445" t="s">
        <v>241</v>
      </c>
      <c r="C445" t="s">
        <v>242</v>
      </c>
      <c r="D445">
        <v>106611303</v>
      </c>
      <c r="E445" s="127">
        <f t="shared" si="206"/>
        <v>0</v>
      </c>
      <c r="F445" s="17">
        <v>6570601.1900000004</v>
      </c>
      <c r="H445" s="17">
        <f t="shared" si="198"/>
        <v>6570601.1900000004</v>
      </c>
      <c r="I445" s="128">
        <f t="shared" si="199"/>
        <v>1.1854555918553451E-3</v>
      </c>
      <c r="J445" s="17">
        <v>6570601.1900000004</v>
      </c>
      <c r="K445" s="128">
        <f t="shared" si="200"/>
        <v>1.1855130087549525E-3</v>
      </c>
      <c r="L445" s="17">
        <v>6570601.1900000004</v>
      </c>
      <c r="M445" s="128">
        <f t="shared" si="201"/>
        <v>1.1855130087549525E-3</v>
      </c>
      <c r="N445" s="17">
        <v>6570601.1900000004</v>
      </c>
      <c r="O445" s="128">
        <f t="shared" si="202"/>
        <v>1.1825259678673505E-3</v>
      </c>
      <c r="P445" s="17">
        <v>6570601.1900000004</v>
      </c>
      <c r="Q445" s="128">
        <f t="shared" si="203"/>
        <v>1.1825259573794886E-3</v>
      </c>
      <c r="R445" s="217">
        <v>6570601.1900000004</v>
      </c>
      <c r="S445" s="128">
        <f t="shared" si="204"/>
        <v>1.1825259573794886E-3</v>
      </c>
      <c r="V445" s="17">
        <v>67313.33</v>
      </c>
      <c r="W445" s="17">
        <v>155619.1</v>
      </c>
      <c r="X445" s="17">
        <v>209017.32</v>
      </c>
      <c r="Y445" s="17">
        <v>250605.22</v>
      </c>
      <c r="Z445" s="17">
        <v>299852.89</v>
      </c>
      <c r="AA445" s="17">
        <v>315335.96000000002</v>
      </c>
      <c r="AB445" s="17"/>
      <c r="AD445" s="17">
        <f t="shared" si="207"/>
        <v>67313.329999999143</v>
      </c>
      <c r="AE445" s="17">
        <v>6637914.5199999996</v>
      </c>
      <c r="AF445" s="17">
        <v>6726220.29</v>
      </c>
      <c r="AG445" s="17">
        <v>6779618.5099999998</v>
      </c>
      <c r="AH445" s="17">
        <v>6821151.7599999998</v>
      </c>
      <c r="AI445" s="17">
        <v>6870454.0800000001</v>
      </c>
      <c r="AJ445" s="17">
        <f t="shared" si="205"/>
        <v>6885937</v>
      </c>
      <c r="AL445" s="18">
        <v>1290.9010000000001</v>
      </c>
      <c r="AM445" s="17">
        <f t="shared" si="208"/>
        <v>2515470.1085279891</v>
      </c>
      <c r="AN445" s="129">
        <f t="shared" si="209"/>
        <v>4122444.4114720104</v>
      </c>
      <c r="AO445" s="21">
        <f t="shared" si="210"/>
        <v>2.638836572732878</v>
      </c>
      <c r="AP445" s="18">
        <v>1291.2729999999999</v>
      </c>
      <c r="AQ445" s="17">
        <f t="shared" si="211"/>
        <v>2603144.5122569297</v>
      </c>
      <c r="AR445" s="129">
        <f t="shared" si="212"/>
        <v>4123075.7777430704</v>
      </c>
      <c r="AS445" s="21">
        <f t="shared" si="213"/>
        <v>2.5838827841979306</v>
      </c>
      <c r="AT445" s="18">
        <v>1376.0920000000001</v>
      </c>
      <c r="AU445" s="17">
        <f t="shared" si="214"/>
        <v>2768203.8792815777</v>
      </c>
      <c r="AV445" s="129">
        <f t="shared" si="215"/>
        <v>4011414.6307184221</v>
      </c>
      <c r="AW445" s="21">
        <f t="shared" si="216"/>
        <v>2.4491037530658653</v>
      </c>
      <c r="AX445" s="18">
        <v>1370.037</v>
      </c>
      <c r="AY445" s="17">
        <f t="shared" si="217"/>
        <v>2835007.2445051377</v>
      </c>
      <c r="AZ445" s="129">
        <f t="shared" si="218"/>
        <v>3986144.5154948621</v>
      </c>
      <c r="BA445" s="21">
        <f t="shared" si="219"/>
        <v>2.4060438551685817</v>
      </c>
      <c r="BB445" s="18">
        <v>1265.7</v>
      </c>
      <c r="BC445" s="17">
        <f t="shared" si="220"/>
        <v>2684545.0201868308</v>
      </c>
      <c r="BD445" s="129">
        <f t="shared" si="221"/>
        <v>4185909.0598131693</v>
      </c>
      <c r="BE445" s="21">
        <f t="shared" si="222"/>
        <v>2.5592620083986715</v>
      </c>
      <c r="BF445" s="218">
        <v>1342.829</v>
      </c>
      <c r="BG445" s="17">
        <f t="shared" si="223"/>
        <v>2823162.9661175474</v>
      </c>
      <c r="BH445" s="129">
        <f t="shared" si="224"/>
        <v>4062774.0338824526</v>
      </c>
      <c r="BI445" s="219">
        <f t="shared" si="225"/>
        <v>2.4390859056463308</v>
      </c>
      <c r="BN445" s="241">
        <f t="shared" si="226"/>
        <v>88305.770000000484</v>
      </c>
      <c r="BO445" s="241">
        <f t="shared" si="227"/>
        <v>53398.219999999739</v>
      </c>
      <c r="BP445" s="241">
        <f t="shared" si="228"/>
        <v>41533.25</v>
      </c>
      <c r="BQ445" s="241">
        <f t="shared" si="229"/>
        <v>49302.320000000298</v>
      </c>
      <c r="BR445" s="241">
        <f t="shared" si="230"/>
        <v>15482.919999999925</v>
      </c>
    </row>
    <row r="446" spans="1:70" x14ac:dyDescent="0.25">
      <c r="A446" s="127">
        <v>106612203</v>
      </c>
      <c r="B446" t="s">
        <v>298</v>
      </c>
      <c r="C446" t="s">
        <v>242</v>
      </c>
      <c r="D446">
        <v>106612203</v>
      </c>
      <c r="E446" s="127">
        <f t="shared" si="206"/>
        <v>0</v>
      </c>
      <c r="F446" s="17">
        <v>11216584.49</v>
      </c>
      <c r="H446" s="17">
        <f t="shared" si="198"/>
        <v>11216584.49</v>
      </c>
      <c r="I446" s="128">
        <f t="shared" si="199"/>
        <v>2.023675219464725E-3</v>
      </c>
      <c r="J446" s="17">
        <v>11216584.49</v>
      </c>
      <c r="K446" s="128">
        <f t="shared" si="200"/>
        <v>2.0237732350780573E-3</v>
      </c>
      <c r="L446" s="17">
        <v>11216584.49</v>
      </c>
      <c r="M446" s="128">
        <f t="shared" si="201"/>
        <v>2.0237732350780573E-3</v>
      </c>
      <c r="N446" s="17">
        <v>11216584.49</v>
      </c>
      <c r="O446" s="128">
        <f t="shared" si="202"/>
        <v>2.018674097948587E-3</v>
      </c>
      <c r="P446" s="17">
        <v>11216584.49</v>
      </c>
      <c r="Q446" s="128">
        <f t="shared" si="203"/>
        <v>2.0186740800448998E-3</v>
      </c>
      <c r="R446" s="217">
        <v>11216584.49</v>
      </c>
      <c r="S446" s="128">
        <f t="shared" si="204"/>
        <v>2.0186740800448998E-3</v>
      </c>
      <c r="V446" s="17">
        <v>160808.34</v>
      </c>
      <c r="W446" s="17">
        <v>375301.87</v>
      </c>
      <c r="X446" s="17">
        <v>484515.17</v>
      </c>
      <c r="Y446" s="17">
        <v>520364.81</v>
      </c>
      <c r="Z446" s="17">
        <v>687085.77</v>
      </c>
      <c r="AA446" s="17">
        <v>675296.35</v>
      </c>
      <c r="AB446" s="17"/>
      <c r="AD446" s="17">
        <f t="shared" si="207"/>
        <v>160808.33999999985</v>
      </c>
      <c r="AE446" s="17">
        <v>11377392.83</v>
      </c>
      <c r="AF446" s="17">
        <v>11591886.359999999</v>
      </c>
      <c r="AG446" s="17">
        <v>11701099.66</v>
      </c>
      <c r="AH446" s="17">
        <v>11736824.439999999</v>
      </c>
      <c r="AI446" s="17">
        <v>11903670.26</v>
      </c>
      <c r="AJ446" s="17">
        <f t="shared" si="205"/>
        <v>11891881</v>
      </c>
      <c r="AL446" s="18">
        <v>3083.9009999999998</v>
      </c>
      <c r="AM446" s="17">
        <f t="shared" si="208"/>
        <v>6009338.2708353112</v>
      </c>
      <c r="AN446" s="129">
        <f t="shared" si="209"/>
        <v>5368054.5591646889</v>
      </c>
      <c r="AO446" s="21">
        <f t="shared" si="210"/>
        <v>1.8932854695860744</v>
      </c>
      <c r="AP446" s="18">
        <v>3114.1239999999998</v>
      </c>
      <c r="AQ446" s="17">
        <f t="shared" si="211"/>
        <v>6277924.8083771598</v>
      </c>
      <c r="AR446" s="129">
        <f t="shared" si="212"/>
        <v>5313961.5516228396</v>
      </c>
      <c r="AS446" s="21">
        <f t="shared" si="213"/>
        <v>1.8464519270017341</v>
      </c>
      <c r="AT446" s="18">
        <v>3189.8670000000002</v>
      </c>
      <c r="AU446" s="17">
        <f t="shared" si="214"/>
        <v>6416869.0783699686</v>
      </c>
      <c r="AV446" s="129">
        <f t="shared" si="215"/>
        <v>5284230.5816300316</v>
      </c>
      <c r="AW446" s="21">
        <f t="shared" si="216"/>
        <v>1.8234904775355565</v>
      </c>
      <c r="AX446" s="18">
        <v>2844.7269999999999</v>
      </c>
      <c r="AY446" s="17">
        <f t="shared" si="217"/>
        <v>5886572.1536275055</v>
      </c>
      <c r="AZ446" s="129">
        <f t="shared" si="218"/>
        <v>5850252.286372494</v>
      </c>
      <c r="BA446" s="21">
        <f t="shared" si="219"/>
        <v>1.9938300480641131</v>
      </c>
      <c r="BB446" s="18">
        <v>2900.2370000000001</v>
      </c>
      <c r="BC446" s="17">
        <f t="shared" si="220"/>
        <v>6151391.9536316618</v>
      </c>
      <c r="BD446" s="129">
        <f t="shared" si="221"/>
        <v>5752278.3063683379</v>
      </c>
      <c r="BE446" s="21">
        <f t="shared" si="222"/>
        <v>1.935118156951827</v>
      </c>
      <c r="BF446" s="218">
        <v>2875.6869999999999</v>
      </c>
      <c r="BG446" s="17">
        <f t="shared" si="223"/>
        <v>6045842.7994522545</v>
      </c>
      <c r="BH446" s="129">
        <f t="shared" si="224"/>
        <v>5846038.2005477455</v>
      </c>
      <c r="BI446" s="219">
        <f t="shared" si="225"/>
        <v>1.9669517376597005</v>
      </c>
      <c r="BN446" s="241">
        <f t="shared" si="226"/>
        <v>214493.52999999933</v>
      </c>
      <c r="BO446" s="241">
        <f t="shared" si="227"/>
        <v>109213.30000000075</v>
      </c>
      <c r="BP446" s="241">
        <f t="shared" si="228"/>
        <v>35724.779999999329</v>
      </c>
      <c r="BQ446" s="241">
        <f t="shared" si="229"/>
        <v>166845.8200000003</v>
      </c>
      <c r="BR446" s="241">
        <f t="shared" si="230"/>
        <v>-11789.259999999776</v>
      </c>
    </row>
    <row r="447" spans="1:70" x14ac:dyDescent="0.25">
      <c r="A447" s="127">
        <v>106616203</v>
      </c>
      <c r="B447" t="s">
        <v>463</v>
      </c>
      <c r="C447" t="s">
        <v>242</v>
      </c>
      <c r="D447">
        <v>106616203</v>
      </c>
      <c r="E447" s="127">
        <f t="shared" si="206"/>
        <v>0</v>
      </c>
      <c r="F447" s="17">
        <v>13304779.51</v>
      </c>
      <c r="H447" s="17">
        <f t="shared" si="198"/>
        <v>13304779.51</v>
      </c>
      <c r="I447" s="128">
        <f t="shared" si="199"/>
        <v>2.4004234639192763E-3</v>
      </c>
      <c r="J447" s="17">
        <v>13304779.51</v>
      </c>
      <c r="K447" s="128">
        <f t="shared" si="200"/>
        <v>2.4005397271298001E-3</v>
      </c>
      <c r="L447" s="17">
        <v>13304779.51</v>
      </c>
      <c r="M447" s="128">
        <f t="shared" si="201"/>
        <v>2.4005397271298001E-3</v>
      </c>
      <c r="N447" s="17">
        <v>13304779.51</v>
      </c>
      <c r="O447" s="128">
        <f t="shared" si="202"/>
        <v>2.3944912820564055E-3</v>
      </c>
      <c r="P447" s="17">
        <v>13304779.51</v>
      </c>
      <c r="Q447" s="128">
        <f t="shared" si="203"/>
        <v>2.3944912608195833E-3</v>
      </c>
      <c r="R447" s="217">
        <v>13304779.51</v>
      </c>
      <c r="S447" s="128">
        <f t="shared" si="204"/>
        <v>2.3944912608195833E-3</v>
      </c>
      <c r="V447" s="17">
        <v>269768.65999999997</v>
      </c>
      <c r="W447" s="17">
        <v>623488.13</v>
      </c>
      <c r="X447" s="17">
        <v>746211.65</v>
      </c>
      <c r="Y447" s="17">
        <v>840099.22</v>
      </c>
      <c r="Z447" s="17">
        <v>982822.41</v>
      </c>
      <c r="AA447" s="17">
        <v>938480.42</v>
      </c>
      <c r="AB447" s="17"/>
      <c r="AD447" s="17">
        <f t="shared" si="207"/>
        <v>269768.66000000015</v>
      </c>
      <c r="AE447" s="17">
        <v>13574548.17</v>
      </c>
      <c r="AF447" s="17">
        <v>13928267.640000001</v>
      </c>
      <c r="AG447" s="17">
        <v>14050991.16</v>
      </c>
      <c r="AH447" s="17">
        <v>14144677.15</v>
      </c>
      <c r="AI447" s="17">
        <v>14287601.92</v>
      </c>
      <c r="AJ447" s="17">
        <f t="shared" si="205"/>
        <v>14243260</v>
      </c>
      <c r="AL447" s="18">
        <v>5173.4870000000001</v>
      </c>
      <c r="AM447" s="17">
        <f t="shared" si="208"/>
        <v>10081138.604244743</v>
      </c>
      <c r="AN447" s="129">
        <f t="shared" si="209"/>
        <v>3493409.5657552574</v>
      </c>
      <c r="AO447" s="21">
        <f t="shared" si="210"/>
        <v>1.3465292664743573</v>
      </c>
      <c r="AP447" s="18">
        <v>5173.4870000000001</v>
      </c>
      <c r="AQ447" s="17">
        <f t="shared" si="211"/>
        <v>10429501.966882734</v>
      </c>
      <c r="AR447" s="129">
        <f t="shared" si="212"/>
        <v>3498765.673117267</v>
      </c>
      <c r="AS447" s="21">
        <f t="shared" si="213"/>
        <v>1.3354681445218626</v>
      </c>
      <c r="AT447" s="18">
        <v>4912.7790000000005</v>
      </c>
      <c r="AU447" s="17">
        <f t="shared" si="214"/>
        <v>9882750.4889593646</v>
      </c>
      <c r="AV447" s="129">
        <f t="shared" si="215"/>
        <v>4168240.6710406356</v>
      </c>
      <c r="AW447" s="21">
        <f t="shared" si="216"/>
        <v>1.4217692914231961</v>
      </c>
      <c r="AX447" s="18">
        <v>4592.6490000000003</v>
      </c>
      <c r="AY447" s="17">
        <f t="shared" si="217"/>
        <v>9503533.9822714832</v>
      </c>
      <c r="AZ447" s="129">
        <f t="shared" si="218"/>
        <v>4641143.1677285172</v>
      </c>
      <c r="BA447" s="21">
        <f t="shared" si="219"/>
        <v>1.4883597171732548</v>
      </c>
      <c r="BB447" s="18">
        <v>4148.5619999999999</v>
      </c>
      <c r="BC447" s="17">
        <f t="shared" si="220"/>
        <v>8799084.6630610097</v>
      </c>
      <c r="BD447" s="129">
        <f t="shared" si="221"/>
        <v>5488517.2569389902</v>
      </c>
      <c r="BE447" s="21">
        <f t="shared" si="222"/>
        <v>1.6237600235829137</v>
      </c>
      <c r="BF447" s="218">
        <v>3996.4319999999998</v>
      </c>
      <c r="BG447" s="17">
        <f t="shared" si="223"/>
        <v>8402096.4836230688</v>
      </c>
      <c r="BH447" s="129">
        <f t="shared" si="224"/>
        <v>5841163.5163769312</v>
      </c>
      <c r="BI447" s="219">
        <f t="shared" si="225"/>
        <v>1.6952030993410068</v>
      </c>
      <c r="BN447" s="241">
        <f t="shared" si="226"/>
        <v>353719.47000000067</v>
      </c>
      <c r="BO447" s="241">
        <f t="shared" si="227"/>
        <v>122723.51999999955</v>
      </c>
      <c r="BP447" s="241">
        <f t="shared" si="228"/>
        <v>93685.990000000224</v>
      </c>
      <c r="BQ447" s="241">
        <f t="shared" si="229"/>
        <v>142924.76999999955</v>
      </c>
      <c r="BR447" s="241">
        <f t="shared" si="230"/>
        <v>-44341.919999999925</v>
      </c>
    </row>
    <row r="448" spans="1:70" x14ac:dyDescent="0.25">
      <c r="A448" s="127">
        <v>106617203</v>
      </c>
      <c r="B448" t="s">
        <v>584</v>
      </c>
      <c r="C448" t="s">
        <v>242</v>
      </c>
      <c r="D448">
        <v>106617203</v>
      </c>
      <c r="E448" s="127">
        <f t="shared" si="206"/>
        <v>0</v>
      </c>
      <c r="F448" s="17">
        <v>13109279.560000001</v>
      </c>
      <c r="H448" s="17">
        <f t="shared" si="198"/>
        <v>13109279.560000001</v>
      </c>
      <c r="I448" s="128">
        <f t="shared" si="199"/>
        <v>2.365151728162789E-3</v>
      </c>
      <c r="J448" s="17">
        <v>13109279.560000001</v>
      </c>
      <c r="K448" s="128">
        <f t="shared" si="200"/>
        <v>2.3652662830058934E-3</v>
      </c>
      <c r="L448" s="17">
        <v>13109279.560000001</v>
      </c>
      <c r="M448" s="128">
        <f t="shared" si="201"/>
        <v>2.3652662830058934E-3</v>
      </c>
      <c r="N448" s="17">
        <v>13109279.560000001</v>
      </c>
      <c r="O448" s="128">
        <f t="shared" si="202"/>
        <v>2.3593067135661409E-3</v>
      </c>
      <c r="P448" s="17">
        <v>13109279.560000001</v>
      </c>
      <c r="Q448" s="128">
        <f t="shared" si="203"/>
        <v>2.359306692641372E-3</v>
      </c>
      <c r="R448" s="217">
        <v>13109279.560000001</v>
      </c>
      <c r="S448" s="128">
        <f t="shared" si="204"/>
        <v>2.359306692641372E-3</v>
      </c>
      <c r="V448" s="17">
        <v>268018.69</v>
      </c>
      <c r="W448" s="17">
        <v>618989.99</v>
      </c>
      <c r="X448" s="17">
        <v>730785.81</v>
      </c>
      <c r="Y448" s="17">
        <v>846166.03</v>
      </c>
      <c r="Z448" s="17">
        <v>886600.12</v>
      </c>
      <c r="AA448" s="17">
        <v>976881.87</v>
      </c>
      <c r="AB448" s="17"/>
      <c r="AD448" s="17">
        <f t="shared" si="207"/>
        <v>268018.68999999948</v>
      </c>
      <c r="AE448" s="17">
        <v>13377298.25</v>
      </c>
      <c r="AF448" s="17">
        <v>13728269.550000001</v>
      </c>
      <c r="AG448" s="17">
        <v>13840065.369999999</v>
      </c>
      <c r="AH448" s="17">
        <v>13955242.550000001</v>
      </c>
      <c r="AI448" s="17">
        <v>13995879.68</v>
      </c>
      <c r="AJ448" s="17">
        <f t="shared" si="205"/>
        <v>14086161</v>
      </c>
      <c r="AL448" s="18">
        <v>5139.9269999999997</v>
      </c>
      <c r="AM448" s="17">
        <f t="shared" si="208"/>
        <v>10015743.057380807</v>
      </c>
      <c r="AN448" s="129">
        <f t="shared" si="209"/>
        <v>3361555.1926191933</v>
      </c>
      <c r="AO448" s="21">
        <f t="shared" si="210"/>
        <v>1.3356271395303012</v>
      </c>
      <c r="AP448" s="18">
        <v>5136.1629999999996</v>
      </c>
      <c r="AQ448" s="17">
        <f t="shared" si="211"/>
        <v>10354258.570811199</v>
      </c>
      <c r="AR448" s="129">
        <f t="shared" si="212"/>
        <v>3374010.9791888017</v>
      </c>
      <c r="AS448" s="21">
        <f t="shared" si="213"/>
        <v>1.3258573229666282</v>
      </c>
      <c r="AT448" s="18">
        <v>4811.2209999999995</v>
      </c>
      <c r="AU448" s="17">
        <f t="shared" si="214"/>
        <v>9678452.1938075274</v>
      </c>
      <c r="AV448" s="129">
        <f t="shared" si="215"/>
        <v>4161613.1761924718</v>
      </c>
      <c r="AW448" s="21">
        <f t="shared" si="216"/>
        <v>1.4299874703989506</v>
      </c>
      <c r="AX448" s="18">
        <v>4625.8149999999996</v>
      </c>
      <c r="AY448" s="17">
        <f t="shared" si="217"/>
        <v>9572164.1362536438</v>
      </c>
      <c r="AZ448" s="129">
        <f t="shared" si="218"/>
        <v>4383078.413746357</v>
      </c>
      <c r="BA448" s="21">
        <f t="shared" si="219"/>
        <v>1.4578983760992847</v>
      </c>
      <c r="BB448" s="18">
        <v>3742.4009999999998</v>
      </c>
      <c r="BC448" s="17">
        <f t="shared" si="220"/>
        <v>7937618.6838051807</v>
      </c>
      <c r="BD448" s="129">
        <f t="shared" si="221"/>
        <v>6058260.996194819</v>
      </c>
      <c r="BE448" s="21">
        <f t="shared" si="222"/>
        <v>1.7632340677381313</v>
      </c>
      <c r="BF448" s="218">
        <v>4159.9610000000002</v>
      </c>
      <c r="BG448" s="17">
        <f t="shared" si="223"/>
        <v>8745899.7651177626</v>
      </c>
      <c r="BH448" s="129">
        <f t="shared" si="224"/>
        <v>5340261.2348822374</v>
      </c>
      <c r="BI448" s="219">
        <f t="shared" si="225"/>
        <v>1.6106016966008907</v>
      </c>
      <c r="BN448" s="241">
        <f t="shared" si="226"/>
        <v>350971.30000000075</v>
      </c>
      <c r="BO448" s="241">
        <f t="shared" si="227"/>
        <v>111795.81999999844</v>
      </c>
      <c r="BP448" s="241">
        <f t="shared" si="228"/>
        <v>115177.18000000156</v>
      </c>
      <c r="BQ448" s="241">
        <f t="shared" si="229"/>
        <v>40637.129999998957</v>
      </c>
      <c r="BR448" s="241">
        <f t="shared" si="230"/>
        <v>90281.320000000298</v>
      </c>
    </row>
    <row r="449" spans="1:70" x14ac:dyDescent="0.25">
      <c r="A449" s="127">
        <v>106618603</v>
      </c>
      <c r="B449" t="s">
        <v>611</v>
      </c>
      <c r="C449" t="s">
        <v>242</v>
      </c>
      <c r="D449">
        <v>106618603</v>
      </c>
      <c r="E449" s="127">
        <f t="shared" si="206"/>
        <v>0</v>
      </c>
      <c r="F449" s="17">
        <v>6438030.5899999999</v>
      </c>
      <c r="H449" s="17">
        <f t="shared" si="198"/>
        <v>6438030.5899999999</v>
      </c>
      <c r="I449" s="128">
        <f t="shared" si="199"/>
        <v>1.1615374518646241E-3</v>
      </c>
      <c r="J449" s="17">
        <v>6438030.5899999999</v>
      </c>
      <c r="K449" s="128">
        <f t="shared" si="200"/>
        <v>1.1615937103020737E-3</v>
      </c>
      <c r="L449" s="17">
        <v>6438030.5899999999</v>
      </c>
      <c r="M449" s="128">
        <f t="shared" si="201"/>
        <v>1.1615937103020737E-3</v>
      </c>
      <c r="N449" s="17">
        <v>6438030.5899999999</v>
      </c>
      <c r="O449" s="128">
        <f t="shared" si="202"/>
        <v>1.1586669369290025E-3</v>
      </c>
      <c r="P449" s="17">
        <v>6438030.5899999999</v>
      </c>
      <c r="Q449" s="128">
        <f t="shared" si="203"/>
        <v>1.1586669266527472E-3</v>
      </c>
      <c r="R449" s="217">
        <v>6438030.5899999999</v>
      </c>
      <c r="S449" s="128">
        <f t="shared" si="204"/>
        <v>1.1586669266527472E-3</v>
      </c>
      <c r="V449" s="17">
        <v>73363.34</v>
      </c>
      <c r="W449" s="17">
        <v>169540.87</v>
      </c>
      <c r="X449" s="17">
        <v>181995.58</v>
      </c>
      <c r="Y449" s="17">
        <v>248573.13</v>
      </c>
      <c r="Z449" s="17">
        <v>269765.02</v>
      </c>
      <c r="AA449" s="17">
        <v>285802.39</v>
      </c>
      <c r="AB449" s="17"/>
      <c r="AD449" s="17">
        <f t="shared" si="207"/>
        <v>73363.339999999851</v>
      </c>
      <c r="AE449" s="17">
        <v>6511393.9299999997</v>
      </c>
      <c r="AF449" s="17">
        <v>6607571.46</v>
      </c>
      <c r="AG449" s="17">
        <v>6620026.1699999999</v>
      </c>
      <c r="AH449" s="17">
        <v>6686544.0800000001</v>
      </c>
      <c r="AI449" s="17">
        <v>6707795.6100000003</v>
      </c>
      <c r="AJ449" s="17">
        <f t="shared" si="205"/>
        <v>6723833</v>
      </c>
      <c r="AL449" s="18">
        <v>1406.925</v>
      </c>
      <c r="AM449" s="17">
        <f t="shared" si="208"/>
        <v>2741556.310236603</v>
      </c>
      <c r="AN449" s="129">
        <f t="shared" si="209"/>
        <v>3769837.6197633967</v>
      </c>
      <c r="AO449" s="21">
        <f t="shared" si="210"/>
        <v>2.3750721098404322</v>
      </c>
      <c r="AP449" s="18">
        <v>1406.7909999999999</v>
      </c>
      <c r="AQ449" s="17">
        <f t="shared" si="211"/>
        <v>2836023.2666077884</v>
      </c>
      <c r="AR449" s="129">
        <f t="shared" si="212"/>
        <v>3771548.1933922116</v>
      </c>
      <c r="AS449" s="21">
        <f t="shared" si="213"/>
        <v>2.3298720916007927</v>
      </c>
      <c r="AT449" s="18">
        <v>1198.191</v>
      </c>
      <c r="AU449" s="17">
        <f t="shared" si="214"/>
        <v>2410330.8313108953</v>
      </c>
      <c r="AV449" s="129">
        <f t="shared" si="215"/>
        <v>4209695.3386891047</v>
      </c>
      <c r="AW449" s="21">
        <f t="shared" si="216"/>
        <v>2.7465217985862953</v>
      </c>
      <c r="AX449" s="18">
        <v>1358.8979999999999</v>
      </c>
      <c r="AY449" s="17">
        <f t="shared" si="217"/>
        <v>2811957.395707957</v>
      </c>
      <c r="AZ449" s="129">
        <f t="shared" si="218"/>
        <v>3874586.6842920431</v>
      </c>
      <c r="BA449" s="21">
        <f t="shared" si="219"/>
        <v>2.3778966531306751</v>
      </c>
      <c r="BB449" s="18">
        <v>1138.6969999999999</v>
      </c>
      <c r="BC449" s="17">
        <f t="shared" si="220"/>
        <v>2415172.1267691269</v>
      </c>
      <c r="BD449" s="129">
        <f t="shared" si="221"/>
        <v>4292623.4832308739</v>
      </c>
      <c r="BE449" s="21">
        <f t="shared" si="222"/>
        <v>2.7773571645898749</v>
      </c>
      <c r="BF449" s="218">
        <v>1217.0630000000001</v>
      </c>
      <c r="BG449" s="17">
        <f t="shared" si="223"/>
        <v>2558752.5954771019</v>
      </c>
      <c r="BH449" s="129">
        <f t="shared" si="224"/>
        <v>4165080.4045228981</v>
      </c>
      <c r="BI449" s="219">
        <f t="shared" si="225"/>
        <v>2.6277776960090518</v>
      </c>
      <c r="BN449" s="241">
        <f t="shared" si="226"/>
        <v>96177.530000000261</v>
      </c>
      <c r="BO449" s="241">
        <f t="shared" si="227"/>
        <v>12454.709999999963</v>
      </c>
      <c r="BP449" s="241">
        <f t="shared" si="228"/>
        <v>66517.910000000149</v>
      </c>
      <c r="BQ449" s="241">
        <f t="shared" si="229"/>
        <v>21251.530000000261</v>
      </c>
      <c r="BR449" s="241">
        <f t="shared" si="230"/>
        <v>16037.389999999665</v>
      </c>
    </row>
    <row r="450" spans="1:70" x14ac:dyDescent="0.25">
      <c r="A450" s="127">
        <v>105628302</v>
      </c>
      <c r="B450" t="s">
        <v>615</v>
      </c>
      <c r="C450" t="s">
        <v>616</v>
      </c>
      <c r="D450">
        <v>105628302</v>
      </c>
      <c r="E450" s="127">
        <f t="shared" si="206"/>
        <v>0</v>
      </c>
      <c r="F450" s="17">
        <v>24179327.449999999</v>
      </c>
      <c r="H450" s="17">
        <f t="shared" ref="H450:H501" si="231">F450+G450</f>
        <v>24179327.449999999</v>
      </c>
      <c r="I450" s="128">
        <f t="shared" ref="I450:I501" si="232">H450/H$503</f>
        <v>4.362389088007324E-3</v>
      </c>
      <c r="J450" s="17">
        <v>24179327.449999999</v>
      </c>
      <c r="K450" s="128">
        <f t="shared" ref="K450:K501" si="233">J450/J$503</f>
        <v>4.3626003779603474E-3</v>
      </c>
      <c r="L450" s="17">
        <v>24179327.449999999</v>
      </c>
      <c r="M450" s="128">
        <f t="shared" ref="M450:M501" si="234">L450/L$503</f>
        <v>4.3626003779603474E-3</v>
      </c>
      <c r="N450" s="17">
        <v>24179327.449999999</v>
      </c>
      <c r="O450" s="128">
        <f t="shared" ref="O450:O501" si="235">N450/N$503</f>
        <v>4.3516082879461512E-3</v>
      </c>
      <c r="P450" s="17">
        <v>24179327.449999999</v>
      </c>
      <c r="Q450" s="128">
        <f t="shared" ref="Q450:Q481" si="236">P450/P$503</f>
        <v>4.3516082493515939E-3</v>
      </c>
      <c r="R450" s="217">
        <v>24179327.449999999</v>
      </c>
      <c r="S450" s="128">
        <f t="shared" ref="S450:S500" si="237">R450/R$503</f>
        <v>4.3516082493515939E-3</v>
      </c>
      <c r="V450" s="17">
        <v>383622.79</v>
      </c>
      <c r="W450" s="17">
        <v>886534.86</v>
      </c>
      <c r="X450" s="17">
        <v>1082131.97</v>
      </c>
      <c r="Y450" s="17">
        <v>1319617.23</v>
      </c>
      <c r="Z450" s="17">
        <v>1684436.96</v>
      </c>
      <c r="AA450" s="17">
        <v>1622882.29</v>
      </c>
      <c r="AB450" s="17"/>
      <c r="AD450" s="17">
        <f t="shared" si="207"/>
        <v>383622.78999999911</v>
      </c>
      <c r="AE450" s="17">
        <v>24562950.239999998</v>
      </c>
      <c r="AF450" s="17">
        <v>25065862.309999999</v>
      </c>
      <c r="AG450" s="17">
        <v>25261459.420000002</v>
      </c>
      <c r="AH450" s="17">
        <v>25498740.149999999</v>
      </c>
      <c r="AI450" s="17">
        <v>25863764.41</v>
      </c>
      <c r="AJ450" s="17">
        <f t="shared" ref="AJ450:AJ482" si="238">ROUND(AA450+R450,0)</f>
        <v>25802210</v>
      </c>
      <c r="AL450" s="18">
        <v>7356.924</v>
      </c>
      <c r="AM450" s="17">
        <f t="shared" si="208"/>
        <v>14335818.480822438</v>
      </c>
      <c r="AN450" s="129">
        <f t="shared" si="209"/>
        <v>10227131.75917756</v>
      </c>
      <c r="AO450" s="21">
        <f t="shared" si="210"/>
        <v>1.713397129913355</v>
      </c>
      <c r="AP450" s="18">
        <v>7356.1570000000002</v>
      </c>
      <c r="AQ450" s="17">
        <f t="shared" si="211"/>
        <v>14829660.130623348</v>
      </c>
      <c r="AR450" s="129">
        <f t="shared" si="212"/>
        <v>10236202.179376651</v>
      </c>
      <c r="AS450" s="21">
        <f t="shared" si="213"/>
        <v>1.6902519740313418</v>
      </c>
      <c r="AT450" s="18">
        <v>7124.3530000000001</v>
      </c>
      <c r="AU450" s="17">
        <f t="shared" si="214"/>
        <v>14331644.695246642</v>
      </c>
      <c r="AV450" s="129">
        <f t="shared" si="215"/>
        <v>10929814.724753359</v>
      </c>
      <c r="AW450" s="21">
        <f t="shared" si="216"/>
        <v>1.7626350608858199</v>
      </c>
      <c r="AX450" s="18">
        <v>7214.6880000000001</v>
      </c>
      <c r="AY450" s="17">
        <f t="shared" si="217"/>
        <v>14929299.534862403</v>
      </c>
      <c r="AZ450" s="129">
        <f t="shared" si="218"/>
        <v>10569440.615137596</v>
      </c>
      <c r="BA450" s="21">
        <f t="shared" si="219"/>
        <v>1.7079662773498643</v>
      </c>
      <c r="BB450" s="18">
        <v>7110.1260000000002</v>
      </c>
      <c r="BC450" s="17">
        <f t="shared" si="220"/>
        <v>15080550.956941543</v>
      </c>
      <c r="BD450" s="129">
        <f t="shared" si="221"/>
        <v>10783213.453058457</v>
      </c>
      <c r="BE450" s="21">
        <f t="shared" si="222"/>
        <v>1.7150410806506355</v>
      </c>
      <c r="BF450" s="218">
        <v>6910.8940000000002</v>
      </c>
      <c r="BG450" s="17">
        <f t="shared" si="223"/>
        <v>14529459.822184332</v>
      </c>
      <c r="BH450" s="129">
        <f t="shared" si="224"/>
        <v>11272750.177815668</v>
      </c>
      <c r="BI450" s="219">
        <f t="shared" si="225"/>
        <v>1.7758547334708101</v>
      </c>
      <c r="BN450" s="241">
        <f t="shared" si="226"/>
        <v>502912.0700000003</v>
      </c>
      <c r="BO450" s="241">
        <f t="shared" si="227"/>
        <v>195597.11000000313</v>
      </c>
      <c r="BP450" s="241">
        <f t="shared" si="228"/>
        <v>237280.72999999672</v>
      </c>
      <c r="BQ450" s="241">
        <f t="shared" si="229"/>
        <v>365024.26000000164</v>
      </c>
      <c r="BR450" s="241">
        <f t="shared" si="230"/>
        <v>-61554.410000000149</v>
      </c>
    </row>
    <row r="451" spans="1:70" x14ac:dyDescent="0.25">
      <c r="A451" s="127">
        <v>101630504</v>
      </c>
      <c r="B451" t="s">
        <v>120</v>
      </c>
      <c r="C451" t="s">
        <v>121</v>
      </c>
      <c r="D451">
        <v>101630504</v>
      </c>
      <c r="E451" s="127">
        <f t="shared" ref="E451:E501" si="239">D451-A451</f>
        <v>0</v>
      </c>
      <c r="F451" s="17">
        <v>4222685.82</v>
      </c>
      <c r="H451" s="17">
        <f t="shared" si="231"/>
        <v>4222685.82</v>
      </c>
      <c r="I451" s="128">
        <f t="shared" si="232"/>
        <v>7.6184908704941096E-4</v>
      </c>
      <c r="J451" s="17">
        <v>4222685.82</v>
      </c>
      <c r="K451" s="128">
        <f t="shared" si="233"/>
        <v>7.6188598679736237E-4</v>
      </c>
      <c r="L451" s="17">
        <v>4222685.82</v>
      </c>
      <c r="M451" s="128">
        <f t="shared" si="234"/>
        <v>7.6188598679736237E-4</v>
      </c>
      <c r="N451" s="17">
        <v>4222685.82</v>
      </c>
      <c r="O451" s="128">
        <f t="shared" si="235"/>
        <v>7.5996632452672672E-4</v>
      </c>
      <c r="P451" s="17">
        <v>4222685.82</v>
      </c>
      <c r="Q451" s="128">
        <f t="shared" si="236"/>
        <v>7.5996631778656035E-4</v>
      </c>
      <c r="R451" s="217">
        <v>4222685.82</v>
      </c>
      <c r="S451" s="128">
        <f t="shared" si="237"/>
        <v>7.5996631778656035E-4</v>
      </c>
      <c r="V451" s="17">
        <v>21147.599999999999</v>
      </c>
      <c r="W451" s="17">
        <v>48871.42</v>
      </c>
      <c r="X451" s="17">
        <v>56877.16</v>
      </c>
      <c r="Y451" s="17">
        <v>74228.149999999994</v>
      </c>
      <c r="Z451" s="17">
        <v>86576.63</v>
      </c>
      <c r="AA451" s="17">
        <v>82689.13</v>
      </c>
      <c r="AB451" s="17"/>
      <c r="AD451" s="17">
        <f t="shared" ref="AD451:AD501" si="240">AE451-F451</f>
        <v>21147.599999999627</v>
      </c>
      <c r="AE451" s="17">
        <v>4243833.42</v>
      </c>
      <c r="AF451" s="17">
        <v>4271557.24</v>
      </c>
      <c r="AG451" s="17">
        <v>4279562.9800000004</v>
      </c>
      <c r="AH451" s="17">
        <v>4296896.16</v>
      </c>
      <c r="AI451" s="17">
        <v>4309262.45</v>
      </c>
      <c r="AJ451" s="17">
        <f t="shared" si="238"/>
        <v>4305375</v>
      </c>
      <c r="AL451" s="18">
        <v>405.55799999999999</v>
      </c>
      <c r="AM451" s="17">
        <f t="shared" ref="AM451:AM501" si="241">AL451/$AL$503*$AE$503</f>
        <v>790276.73405969492</v>
      </c>
      <c r="AN451" s="129">
        <f t="shared" ref="AN451:AN501" si="242">AE451-AM451</f>
        <v>3453556.6859403048</v>
      </c>
      <c r="AO451" s="21">
        <f t="shared" ref="AO451:AO501" si="243">AE451/AM451</f>
        <v>5.3700599259694703</v>
      </c>
      <c r="AP451" s="18">
        <v>405.51799999999997</v>
      </c>
      <c r="AQ451" s="17">
        <f t="shared" ref="AQ451:AQ501" si="244">AP451/AP$503*AF$503</f>
        <v>817504.86250498984</v>
      </c>
      <c r="AR451" s="129">
        <f t="shared" ref="AR451:AR501" si="245">AF451-AQ451</f>
        <v>3454052.3774950104</v>
      </c>
      <c r="AS451" s="21">
        <f t="shared" ref="AS451:AS501" si="246">AF451/AQ451</f>
        <v>5.2251153918658533</v>
      </c>
      <c r="AT451" s="18">
        <v>374.45800000000003</v>
      </c>
      <c r="AU451" s="17">
        <f t="shared" ref="AU451:AU501" si="247">AT451/AT$503*AG$503</f>
        <v>753275.28117889003</v>
      </c>
      <c r="AV451" s="129">
        <f t="shared" ref="AV451:AV501" si="248">AG451-AU451</f>
        <v>3526287.6988211107</v>
      </c>
      <c r="AW451" s="21">
        <f t="shared" ref="AW451:AW501" si="249">AG451/AU451</f>
        <v>5.6812736152743568</v>
      </c>
      <c r="AX451" s="18">
        <v>405.79</v>
      </c>
      <c r="AY451" s="17">
        <f t="shared" ref="AY451:AY501" si="250">AX451/AX$503*AH$503</f>
        <v>839698.19044868113</v>
      </c>
      <c r="AZ451" s="129">
        <f t="shared" ref="AZ451:AZ501" si="251">AH451-AY451</f>
        <v>3457197.9695513193</v>
      </c>
      <c r="BA451" s="21">
        <f t="shared" ref="BA451:BA501" si="252">AH451/AY451</f>
        <v>5.1171911632964378</v>
      </c>
      <c r="BB451" s="18">
        <v>365.44600000000003</v>
      </c>
      <c r="BC451" s="17">
        <f t="shared" ref="BC451:BC501" si="253">BB451/BB$503*AI$503</f>
        <v>775109.61479592056</v>
      </c>
      <c r="BD451" s="129">
        <f t="shared" ref="BD451:BD501" si="254">AI451-BC451</f>
        <v>3534152.8352040797</v>
      </c>
      <c r="BE451" s="21">
        <f t="shared" ref="BE451:BE501" si="255">AI451/BC451</f>
        <v>5.5595523107200657</v>
      </c>
      <c r="BF451" s="218">
        <v>352.12400000000002</v>
      </c>
      <c r="BG451" s="17">
        <f t="shared" ref="BG451:BG501" si="256">BF451/BF$503*AJ$503</f>
        <v>740305.30788445543</v>
      </c>
      <c r="BH451" s="129">
        <f t="shared" ref="BH451:BH501" si="257">AJ451-BG451</f>
        <v>3565069.6921155443</v>
      </c>
      <c r="BI451" s="219">
        <f t="shared" ref="BI451:BI501" si="258">AJ451/BG451</f>
        <v>5.8156749035115247</v>
      </c>
      <c r="BN451" s="241">
        <f t="shared" ref="BN451:BN501" si="259">AF451-AE451</f>
        <v>27723.820000000298</v>
      </c>
      <c r="BO451" s="241">
        <f t="shared" ref="BO451:BO501" si="260">AG451-AF451</f>
        <v>8005.7400000002235</v>
      </c>
      <c r="BP451" s="241">
        <f t="shared" ref="BP451:BP501" si="261">AH451-AG451</f>
        <v>17333.179999999702</v>
      </c>
      <c r="BQ451" s="241">
        <f t="shared" ref="BQ451:BQ501" si="262">AI451-AH451</f>
        <v>12366.290000000037</v>
      </c>
      <c r="BR451" s="241">
        <f t="shared" ref="BR451:BR501" si="263">AJ451-AI451</f>
        <v>-3887.4500000001863</v>
      </c>
    </row>
    <row r="452" spans="1:70" x14ac:dyDescent="0.25">
      <c r="A452" s="127">
        <v>101630903</v>
      </c>
      <c r="B452" t="s">
        <v>141</v>
      </c>
      <c r="C452" t="s">
        <v>121</v>
      </c>
      <c r="D452">
        <v>101630903</v>
      </c>
      <c r="E452" s="127">
        <f t="shared" si="239"/>
        <v>0</v>
      </c>
      <c r="F452" s="17">
        <v>6094519.0099999998</v>
      </c>
      <c r="H452" s="17">
        <f t="shared" si="231"/>
        <v>6094519.0099999998</v>
      </c>
      <c r="I452" s="128">
        <f t="shared" si="232"/>
        <v>1.0995617343309192E-3</v>
      </c>
      <c r="J452" s="17">
        <v>6094519.0099999998</v>
      </c>
      <c r="K452" s="128">
        <f t="shared" si="233"/>
        <v>1.0996149910080532E-3</v>
      </c>
      <c r="L452" s="17">
        <v>6094519.0099999998</v>
      </c>
      <c r="M452" s="128">
        <f t="shared" si="234"/>
        <v>1.0996149910080532E-3</v>
      </c>
      <c r="N452" s="17">
        <v>6094519.0099999998</v>
      </c>
      <c r="O452" s="128">
        <f t="shared" si="235"/>
        <v>1.0968443803825226E-3</v>
      </c>
      <c r="P452" s="17">
        <v>6094519.0099999998</v>
      </c>
      <c r="Q452" s="128">
        <f t="shared" si="236"/>
        <v>1.0968443706545737E-3</v>
      </c>
      <c r="R452" s="217">
        <v>6094519.0099999998</v>
      </c>
      <c r="S452" s="128">
        <f t="shared" si="237"/>
        <v>1.0968443706545737E-3</v>
      </c>
      <c r="V452" s="17">
        <v>83634.13</v>
      </c>
      <c r="W452" s="17">
        <v>193276.5</v>
      </c>
      <c r="X452" s="17">
        <v>202066.44</v>
      </c>
      <c r="Y452" s="17">
        <v>234566.57</v>
      </c>
      <c r="Z452" s="17">
        <v>349856.8</v>
      </c>
      <c r="AA452" s="17">
        <v>324709.65000000002</v>
      </c>
      <c r="AB452" s="17"/>
      <c r="AD452" s="17">
        <f t="shared" si="240"/>
        <v>83634.129999999888</v>
      </c>
      <c r="AE452" s="17">
        <v>6178153.1399999997</v>
      </c>
      <c r="AF452" s="17">
        <v>6287795.5099999998</v>
      </c>
      <c r="AG452" s="17">
        <v>6296585.4500000002</v>
      </c>
      <c r="AH452" s="17">
        <v>6329029.29</v>
      </c>
      <c r="AI452" s="17">
        <v>6444375.8099999996</v>
      </c>
      <c r="AJ452" s="17">
        <f t="shared" si="238"/>
        <v>6419229</v>
      </c>
      <c r="AL452" s="18">
        <v>1603.893</v>
      </c>
      <c r="AM452" s="17">
        <f t="shared" si="241"/>
        <v>3125371.2707460001</v>
      </c>
      <c r="AN452" s="129">
        <f t="shared" si="242"/>
        <v>3052781.8692539996</v>
      </c>
      <c r="AO452" s="21">
        <f t="shared" si="243"/>
        <v>1.976774150907622</v>
      </c>
      <c r="AP452" s="18">
        <v>1603.741</v>
      </c>
      <c r="AQ452" s="17">
        <f t="shared" si="244"/>
        <v>3233065.0321283271</v>
      </c>
      <c r="AR452" s="129">
        <f t="shared" si="245"/>
        <v>3054730.4778716727</v>
      </c>
      <c r="AS452" s="21">
        <f t="shared" si="246"/>
        <v>1.944840406090051</v>
      </c>
      <c r="AT452" s="18">
        <v>1330.33</v>
      </c>
      <c r="AU452" s="17">
        <f t="shared" si="247"/>
        <v>2676147.1374912877</v>
      </c>
      <c r="AV452" s="129">
        <f t="shared" si="248"/>
        <v>3620438.3125087125</v>
      </c>
      <c r="AW452" s="21">
        <f t="shared" si="249"/>
        <v>2.3528547297674507</v>
      </c>
      <c r="AX452" s="18">
        <v>1282.327</v>
      </c>
      <c r="AY452" s="17">
        <f t="shared" si="250"/>
        <v>2653509.6021673423</v>
      </c>
      <c r="AZ452" s="129">
        <f t="shared" si="251"/>
        <v>3675519.6878326577</v>
      </c>
      <c r="BA452" s="21">
        <f t="shared" si="252"/>
        <v>2.3851540935938407</v>
      </c>
      <c r="BB452" s="18">
        <v>1476.77</v>
      </c>
      <c r="BC452" s="17">
        <f t="shared" si="253"/>
        <v>3132223.70977428</v>
      </c>
      <c r="BD452" s="129">
        <f t="shared" si="254"/>
        <v>3312152.1002257196</v>
      </c>
      <c r="BE452" s="21">
        <f t="shared" si="255"/>
        <v>2.0574442974459211</v>
      </c>
      <c r="BF452" s="218">
        <v>1382.7460000000001</v>
      </c>
      <c r="BG452" s="17">
        <f t="shared" si="256"/>
        <v>2907084.4454112733</v>
      </c>
      <c r="BH452" s="129">
        <f t="shared" si="257"/>
        <v>3512144.5545887267</v>
      </c>
      <c r="BI452" s="219">
        <f t="shared" si="258"/>
        <v>2.2081329663926752</v>
      </c>
      <c r="BN452" s="241">
        <f t="shared" si="259"/>
        <v>109642.37000000011</v>
      </c>
      <c r="BO452" s="241">
        <f t="shared" si="260"/>
        <v>8789.9400000004098</v>
      </c>
      <c r="BP452" s="241">
        <f t="shared" si="261"/>
        <v>32443.839999999851</v>
      </c>
      <c r="BQ452" s="241">
        <f t="shared" si="262"/>
        <v>115346.51999999955</v>
      </c>
      <c r="BR452" s="241">
        <f t="shared" si="263"/>
        <v>-25146.80999999959</v>
      </c>
    </row>
    <row r="453" spans="1:70" x14ac:dyDescent="0.25">
      <c r="A453" s="127">
        <v>101631003</v>
      </c>
      <c r="B453" t="s">
        <v>149</v>
      </c>
      <c r="C453" t="s">
        <v>121</v>
      </c>
      <c r="D453">
        <v>101631003</v>
      </c>
      <c r="E453" s="127">
        <f t="shared" si="239"/>
        <v>0</v>
      </c>
      <c r="F453" s="17">
        <v>8525997.0600000005</v>
      </c>
      <c r="H453" s="17">
        <f t="shared" si="231"/>
        <v>8525997.0600000005</v>
      </c>
      <c r="I453" s="128">
        <f t="shared" si="232"/>
        <v>1.53824446175514E-3</v>
      </c>
      <c r="J453" s="17">
        <v>8525997.0600000005</v>
      </c>
      <c r="K453" s="128">
        <f t="shared" si="233"/>
        <v>1.5383189657926079E-3</v>
      </c>
      <c r="L453" s="17">
        <v>8525997.0600000005</v>
      </c>
      <c r="M453" s="128">
        <f t="shared" si="234"/>
        <v>1.5383189657926079E-3</v>
      </c>
      <c r="N453" s="17">
        <v>8525997.0600000005</v>
      </c>
      <c r="O453" s="128">
        <f t="shared" si="235"/>
        <v>1.534442988376028E-3</v>
      </c>
      <c r="P453" s="17">
        <v>8525997.0600000005</v>
      </c>
      <c r="Q453" s="128">
        <f t="shared" si="236"/>
        <v>1.5344429747670024E-3</v>
      </c>
      <c r="R453" s="217">
        <v>8525997.0600000005</v>
      </c>
      <c r="S453" s="128">
        <f t="shared" si="237"/>
        <v>1.5344429747670024E-3</v>
      </c>
      <c r="V453" s="17">
        <v>81899.179999999993</v>
      </c>
      <c r="W453" s="17">
        <v>189210.65</v>
      </c>
      <c r="X453" s="17">
        <v>227001.33</v>
      </c>
      <c r="Y453" s="17">
        <v>245931.18</v>
      </c>
      <c r="Z453" s="17">
        <v>324634.76</v>
      </c>
      <c r="AA453" s="17">
        <v>338664.4</v>
      </c>
      <c r="AB453" s="17"/>
      <c r="AD453" s="17">
        <f t="shared" si="240"/>
        <v>81899.179999999702</v>
      </c>
      <c r="AE453" s="17">
        <v>8607896.2400000002</v>
      </c>
      <c r="AF453" s="17">
        <v>8715207.7100000009</v>
      </c>
      <c r="AG453" s="17">
        <v>8752998.3900000006</v>
      </c>
      <c r="AH453" s="17">
        <v>8771869.2300000004</v>
      </c>
      <c r="AI453" s="17">
        <v>8850631.8200000003</v>
      </c>
      <c r="AJ453" s="17">
        <f t="shared" si="238"/>
        <v>8864661</v>
      </c>
      <c r="AL453" s="18">
        <v>1570.6210000000001</v>
      </c>
      <c r="AM453" s="17">
        <f t="shared" si="241"/>
        <v>3060536.925237752</v>
      </c>
      <c r="AN453" s="129">
        <f t="shared" si="242"/>
        <v>5547359.3147622477</v>
      </c>
      <c r="AO453" s="21">
        <f t="shared" si="243"/>
        <v>2.8125444816619267</v>
      </c>
      <c r="AP453" s="18">
        <v>1570.0039999999999</v>
      </c>
      <c r="AQ453" s="17">
        <f t="shared" si="244"/>
        <v>3165052.8562290305</v>
      </c>
      <c r="AR453" s="129">
        <f t="shared" si="245"/>
        <v>5550154.8537709704</v>
      </c>
      <c r="AS453" s="21">
        <f t="shared" si="246"/>
        <v>2.7535741442193937</v>
      </c>
      <c r="AT453" s="18">
        <v>1494.492</v>
      </c>
      <c r="AU453" s="17">
        <f t="shared" si="247"/>
        <v>3006382.2418524949</v>
      </c>
      <c r="AV453" s="129">
        <f t="shared" si="248"/>
        <v>5746616.1481475057</v>
      </c>
      <c r="AW453" s="21">
        <f t="shared" si="249"/>
        <v>2.9114722233745343</v>
      </c>
      <c r="AX453" s="18">
        <v>1344.4549999999999</v>
      </c>
      <c r="AY453" s="17">
        <f t="shared" si="250"/>
        <v>2782070.6045976528</v>
      </c>
      <c r="AZ453" s="129">
        <f t="shared" si="251"/>
        <v>5989798.6254023481</v>
      </c>
      <c r="BA453" s="21">
        <f t="shared" si="252"/>
        <v>3.1530002205923893</v>
      </c>
      <c r="BB453" s="18">
        <v>1370.306</v>
      </c>
      <c r="BC453" s="17">
        <f t="shared" si="253"/>
        <v>2906413.9594154507</v>
      </c>
      <c r="BD453" s="129">
        <f t="shared" si="254"/>
        <v>5944217.8605845496</v>
      </c>
      <c r="BE453" s="21">
        <f t="shared" si="255"/>
        <v>3.0452068919253588</v>
      </c>
      <c r="BF453" s="218">
        <v>1442.171</v>
      </c>
      <c r="BG453" s="17">
        <f t="shared" si="256"/>
        <v>3032019.5333945798</v>
      </c>
      <c r="BH453" s="129">
        <f t="shared" si="257"/>
        <v>5832641.4666054202</v>
      </c>
      <c r="BI453" s="219">
        <f t="shared" si="258"/>
        <v>2.9236820219543005</v>
      </c>
      <c r="BN453" s="241">
        <f t="shared" si="259"/>
        <v>107311.47000000067</v>
      </c>
      <c r="BO453" s="241">
        <f t="shared" si="260"/>
        <v>37790.679999999702</v>
      </c>
      <c r="BP453" s="241">
        <f t="shared" si="261"/>
        <v>18870.839999999851</v>
      </c>
      <c r="BQ453" s="241">
        <f t="shared" si="262"/>
        <v>78762.589999999851</v>
      </c>
      <c r="BR453" s="241">
        <f t="shared" si="263"/>
        <v>14029.179999999702</v>
      </c>
    </row>
    <row r="454" spans="1:70" x14ac:dyDescent="0.25">
      <c r="A454" s="127">
        <v>101631203</v>
      </c>
      <c r="B454" t="s">
        <v>175</v>
      </c>
      <c r="C454" t="s">
        <v>121</v>
      </c>
      <c r="D454">
        <v>101631203</v>
      </c>
      <c r="E454" s="127">
        <f t="shared" si="239"/>
        <v>0</v>
      </c>
      <c r="F454" s="17">
        <v>6121904.5099999998</v>
      </c>
      <c r="H454" s="17">
        <f t="shared" si="231"/>
        <v>6121904.5099999998</v>
      </c>
      <c r="I454" s="128">
        <f t="shared" si="232"/>
        <v>1.1045025750807981E-3</v>
      </c>
      <c r="J454" s="17">
        <v>6122147.6200000001</v>
      </c>
      <c r="K454" s="128">
        <f t="shared" si="233"/>
        <v>1.1045999346413187E-3</v>
      </c>
      <c r="L454" s="17">
        <v>6122147.6200000001</v>
      </c>
      <c r="M454" s="128">
        <f t="shared" si="234"/>
        <v>1.1045999346413187E-3</v>
      </c>
      <c r="N454" s="17">
        <v>6122147.6200000001</v>
      </c>
      <c r="O454" s="128">
        <f t="shared" si="235"/>
        <v>1.1018167638579958E-3</v>
      </c>
      <c r="P454" s="17">
        <v>6122147.6200000001</v>
      </c>
      <c r="Q454" s="128">
        <f t="shared" si="236"/>
        <v>1.1018167540859465E-3</v>
      </c>
      <c r="R454" s="217">
        <v>6122147.6200000001</v>
      </c>
      <c r="S454" s="128">
        <f t="shared" si="237"/>
        <v>1.1018167540859465E-3</v>
      </c>
      <c r="V454" s="17">
        <v>69766.83</v>
      </c>
      <c r="W454" s="17">
        <v>161162.96</v>
      </c>
      <c r="X454" s="17">
        <v>204989.14</v>
      </c>
      <c r="Y454" s="17">
        <v>240390.46</v>
      </c>
      <c r="Z454" s="17">
        <v>332213.65000000002</v>
      </c>
      <c r="AA454" s="17">
        <v>288277.96000000002</v>
      </c>
      <c r="AB454" s="17"/>
      <c r="AD454" s="17">
        <f t="shared" si="240"/>
        <v>69766.830000000075</v>
      </c>
      <c r="AE454" s="17">
        <v>6191671.3399999999</v>
      </c>
      <c r="AF454" s="17">
        <v>6283310.5800000001</v>
      </c>
      <c r="AG454" s="17">
        <v>6327136.7599999998</v>
      </c>
      <c r="AH454" s="17">
        <v>6362480.4000000004</v>
      </c>
      <c r="AI454" s="17">
        <v>6454361.2699999996</v>
      </c>
      <c r="AJ454" s="17">
        <f t="shared" si="238"/>
        <v>6410426</v>
      </c>
      <c r="AL454" s="18">
        <v>1337.953</v>
      </c>
      <c r="AM454" s="17">
        <f t="shared" si="241"/>
        <v>2607156.380013145</v>
      </c>
      <c r="AN454" s="129">
        <f t="shared" si="242"/>
        <v>3584514.9599868548</v>
      </c>
      <c r="AO454" s="21">
        <f t="shared" si="243"/>
        <v>2.3748753191278777</v>
      </c>
      <c r="AP454" s="18">
        <v>1337.2739999999999</v>
      </c>
      <c r="AQ454" s="17">
        <f t="shared" si="244"/>
        <v>2695880.3246748545</v>
      </c>
      <c r="AR454" s="129">
        <f t="shared" si="245"/>
        <v>3587430.2553251456</v>
      </c>
      <c r="AS454" s="21">
        <f t="shared" si="246"/>
        <v>2.3307082745810757</v>
      </c>
      <c r="AT454" s="18">
        <v>1349.5719999999999</v>
      </c>
      <c r="AU454" s="17">
        <f t="shared" si="247"/>
        <v>2714855.1446922128</v>
      </c>
      <c r="AV454" s="129">
        <f t="shared" si="248"/>
        <v>3612281.615307787</v>
      </c>
      <c r="AW454" s="21">
        <f t="shared" si="249"/>
        <v>2.3305614564261834</v>
      </c>
      <c r="AX454" s="18">
        <v>1314.165</v>
      </c>
      <c r="AY454" s="17">
        <f t="shared" si="250"/>
        <v>2719391.7357524605</v>
      </c>
      <c r="AZ454" s="129">
        <f t="shared" si="251"/>
        <v>3643088.6642475398</v>
      </c>
      <c r="BA454" s="21">
        <f t="shared" si="252"/>
        <v>2.3396704183332715</v>
      </c>
      <c r="BB454" s="18">
        <v>1402.297</v>
      </c>
      <c r="BC454" s="17">
        <f t="shared" si="253"/>
        <v>2974266.7521315734</v>
      </c>
      <c r="BD454" s="129">
        <f t="shared" si="254"/>
        <v>3480094.5178684262</v>
      </c>
      <c r="BE454" s="21">
        <f t="shared" si="255"/>
        <v>2.170068056395527</v>
      </c>
      <c r="BF454" s="218">
        <v>1227.605</v>
      </c>
      <c r="BG454" s="17">
        <f t="shared" si="256"/>
        <v>2580916.0905973376</v>
      </c>
      <c r="BH454" s="129">
        <f t="shared" si="257"/>
        <v>3829509.9094026624</v>
      </c>
      <c r="BI454" s="219">
        <f t="shared" si="258"/>
        <v>2.4837793151641536</v>
      </c>
      <c r="BN454" s="241">
        <f t="shared" si="259"/>
        <v>91639.240000000224</v>
      </c>
      <c r="BO454" s="241">
        <f t="shared" si="260"/>
        <v>43826.179999999702</v>
      </c>
      <c r="BP454" s="241">
        <f t="shared" si="261"/>
        <v>35343.640000000596</v>
      </c>
      <c r="BQ454" s="241">
        <f t="shared" si="262"/>
        <v>91880.86999999918</v>
      </c>
      <c r="BR454" s="241">
        <f t="shared" si="263"/>
        <v>-43935.269999999553</v>
      </c>
    </row>
    <row r="455" spans="1:70" x14ac:dyDescent="0.25">
      <c r="A455" s="127">
        <v>101631503</v>
      </c>
      <c r="B455" t="s">
        <v>179</v>
      </c>
      <c r="C455" t="s">
        <v>121</v>
      </c>
      <c r="D455">
        <v>101631503</v>
      </c>
      <c r="E455" s="127">
        <f t="shared" si="239"/>
        <v>0</v>
      </c>
      <c r="F455" s="17">
        <v>5680684.21</v>
      </c>
      <c r="H455" s="17">
        <f t="shared" si="231"/>
        <v>5680684.21</v>
      </c>
      <c r="I455" s="128">
        <f t="shared" si="232"/>
        <v>1.0248984328188793E-3</v>
      </c>
      <c r="J455" s="17">
        <v>5680684.21</v>
      </c>
      <c r="K455" s="128">
        <f t="shared" si="233"/>
        <v>1.0249480732194385E-3</v>
      </c>
      <c r="L455" s="17">
        <v>5680684.21</v>
      </c>
      <c r="M455" s="128">
        <f t="shared" si="234"/>
        <v>1.0249480732194385E-3</v>
      </c>
      <c r="N455" s="17">
        <v>5680684.21</v>
      </c>
      <c r="O455" s="128">
        <f t="shared" si="235"/>
        <v>1.0223655947651611E-3</v>
      </c>
      <c r="P455" s="17">
        <v>5680684.21</v>
      </c>
      <c r="Q455" s="128">
        <f t="shared" si="236"/>
        <v>1.0223655856977669E-3</v>
      </c>
      <c r="R455" s="217">
        <v>5680684.21</v>
      </c>
      <c r="S455" s="128">
        <f t="shared" si="237"/>
        <v>1.0223655856977669E-3</v>
      </c>
      <c r="V455" s="17">
        <v>57402.23</v>
      </c>
      <c r="W455" s="17">
        <v>132655.37</v>
      </c>
      <c r="X455" s="17">
        <v>148248.84</v>
      </c>
      <c r="Y455" s="17">
        <v>171777.48</v>
      </c>
      <c r="Z455" s="17">
        <v>269168.49</v>
      </c>
      <c r="AA455" s="17">
        <v>301767.27</v>
      </c>
      <c r="AB455" s="17"/>
      <c r="AD455" s="17">
        <f t="shared" si="240"/>
        <v>57402.230000000447</v>
      </c>
      <c r="AE455" s="17">
        <v>5738086.4400000004</v>
      </c>
      <c r="AF455" s="17">
        <v>5813339.5800000001</v>
      </c>
      <c r="AG455" s="17">
        <v>5828933.0499999998</v>
      </c>
      <c r="AH455" s="17">
        <v>5852420.4699999997</v>
      </c>
      <c r="AI455" s="17">
        <v>5949852.7000000002</v>
      </c>
      <c r="AJ455" s="17">
        <f t="shared" si="238"/>
        <v>5982451</v>
      </c>
      <c r="AL455" s="18">
        <v>1100.8309999999999</v>
      </c>
      <c r="AM455" s="17">
        <f t="shared" si="241"/>
        <v>2145096.6999335927</v>
      </c>
      <c r="AN455" s="129">
        <f t="shared" si="242"/>
        <v>3592989.7400664077</v>
      </c>
      <c r="AO455" s="21">
        <f t="shared" si="243"/>
        <v>2.674977981261935</v>
      </c>
      <c r="AP455" s="18">
        <v>1100.7280000000001</v>
      </c>
      <c r="AQ455" s="17">
        <f t="shared" si="244"/>
        <v>2219014.9199182093</v>
      </c>
      <c r="AR455" s="129">
        <f t="shared" si="245"/>
        <v>3594324.6600817908</v>
      </c>
      <c r="AS455" s="21">
        <f t="shared" si="246"/>
        <v>2.6197839085346368</v>
      </c>
      <c r="AT455" s="18">
        <v>976.01499999999999</v>
      </c>
      <c r="AU455" s="17">
        <f t="shared" si="247"/>
        <v>1963392.3525730902</v>
      </c>
      <c r="AV455" s="129">
        <f t="shared" si="248"/>
        <v>3865540.6974269096</v>
      </c>
      <c r="AW455" s="21">
        <f t="shared" si="249"/>
        <v>2.9688070458056899</v>
      </c>
      <c r="AX455" s="18">
        <v>939.072</v>
      </c>
      <c r="AY455" s="17">
        <f t="shared" si="250"/>
        <v>1943214.6161833063</v>
      </c>
      <c r="AZ455" s="129">
        <f t="shared" si="251"/>
        <v>3909205.8538166936</v>
      </c>
      <c r="BA455" s="21">
        <f t="shared" si="252"/>
        <v>3.011721104432004</v>
      </c>
      <c r="BB455" s="18">
        <v>1136.1790000000001</v>
      </c>
      <c r="BC455" s="17">
        <f t="shared" si="253"/>
        <v>2409831.4580792082</v>
      </c>
      <c r="BD455" s="129">
        <f t="shared" si="254"/>
        <v>3540021.241920792</v>
      </c>
      <c r="BE455" s="21">
        <f t="shared" si="255"/>
        <v>2.4689912151542823</v>
      </c>
      <c r="BF455" s="218">
        <v>1285.048</v>
      </c>
      <c r="BG455" s="17">
        <f t="shared" si="256"/>
        <v>2701684.2228484955</v>
      </c>
      <c r="BH455" s="129">
        <f t="shared" si="257"/>
        <v>3280766.7771515045</v>
      </c>
      <c r="BI455" s="219">
        <f t="shared" si="258"/>
        <v>2.2143413169480106</v>
      </c>
      <c r="BN455" s="241">
        <f t="shared" si="259"/>
        <v>75253.139999999665</v>
      </c>
      <c r="BO455" s="241">
        <f t="shared" si="260"/>
        <v>15593.469999999739</v>
      </c>
      <c r="BP455" s="241">
        <f t="shared" si="261"/>
        <v>23487.419999999925</v>
      </c>
      <c r="BQ455" s="241">
        <f t="shared" si="262"/>
        <v>97432.230000000447</v>
      </c>
      <c r="BR455" s="241">
        <f t="shared" si="263"/>
        <v>32598.299999999814</v>
      </c>
    </row>
    <row r="456" spans="1:70" x14ac:dyDescent="0.25">
      <c r="A456" s="127">
        <v>101631703</v>
      </c>
      <c r="B456" t="s">
        <v>184</v>
      </c>
      <c r="C456" t="s">
        <v>121</v>
      </c>
      <c r="D456">
        <v>101631703</v>
      </c>
      <c r="E456" s="127">
        <f t="shared" si="239"/>
        <v>0</v>
      </c>
      <c r="F456" s="17">
        <v>10807207.25</v>
      </c>
      <c r="H456" s="17">
        <f t="shared" si="231"/>
        <v>10807207.25</v>
      </c>
      <c r="I456" s="128">
        <f t="shared" si="232"/>
        <v>1.9498161426005109E-3</v>
      </c>
      <c r="J456" s="17">
        <v>10807207.25</v>
      </c>
      <c r="K456" s="128">
        <f t="shared" si="233"/>
        <v>1.9499105808894535E-3</v>
      </c>
      <c r="L456" s="17">
        <v>10807207.25</v>
      </c>
      <c r="M456" s="128">
        <f t="shared" si="234"/>
        <v>1.9499105808894535E-3</v>
      </c>
      <c r="N456" s="17">
        <v>10807207.25</v>
      </c>
      <c r="O456" s="128">
        <f t="shared" si="235"/>
        <v>1.9449975494935337E-3</v>
      </c>
      <c r="P456" s="17">
        <v>10807207.25</v>
      </c>
      <c r="Q456" s="128">
        <f t="shared" si="236"/>
        <v>1.9449975322432863E-3</v>
      </c>
      <c r="R456" s="217">
        <v>10807207.25</v>
      </c>
      <c r="S456" s="128">
        <f t="shared" si="237"/>
        <v>1.9449975322432863E-3</v>
      </c>
      <c r="V456" s="17">
        <v>271086.77</v>
      </c>
      <c r="W456" s="17">
        <v>626956.1</v>
      </c>
      <c r="X456" s="17">
        <v>780947.52</v>
      </c>
      <c r="Y456" s="17">
        <v>875608.51</v>
      </c>
      <c r="Z456" s="17">
        <v>1021692.65</v>
      </c>
      <c r="AA456" s="17">
        <v>1157020.1000000001</v>
      </c>
      <c r="AB456" s="17"/>
      <c r="AD456" s="17">
        <f t="shared" si="240"/>
        <v>271086.76999999955</v>
      </c>
      <c r="AE456" s="17">
        <v>11078294.02</v>
      </c>
      <c r="AF456" s="17">
        <v>11434163.35</v>
      </c>
      <c r="AG456" s="17">
        <v>11588154.77</v>
      </c>
      <c r="AH456" s="17">
        <v>11682605.67</v>
      </c>
      <c r="AI456" s="17">
        <v>11828899.9</v>
      </c>
      <c r="AJ456" s="17">
        <f t="shared" si="238"/>
        <v>11964227</v>
      </c>
      <c r="AL456" s="18">
        <v>5198.7650000000003</v>
      </c>
      <c r="AM456" s="17">
        <f t="shared" si="241"/>
        <v>10130395.714901075</v>
      </c>
      <c r="AN456" s="129">
        <f t="shared" si="242"/>
        <v>947898.30509892479</v>
      </c>
      <c r="AO456" s="21">
        <f t="shared" si="243"/>
        <v>1.0935697214378937</v>
      </c>
      <c r="AP456" s="18">
        <v>5202.2629999999999</v>
      </c>
      <c r="AQ456" s="17">
        <f t="shared" si="244"/>
        <v>10487513.0044284</v>
      </c>
      <c r="AR456" s="129">
        <f t="shared" si="245"/>
        <v>946650.3455715999</v>
      </c>
      <c r="AS456" s="21">
        <f t="shared" si="246"/>
        <v>1.0902645217385545</v>
      </c>
      <c r="AT456" s="18">
        <v>5141.4669999999996</v>
      </c>
      <c r="AU456" s="17">
        <f t="shared" si="247"/>
        <v>10342788.777638569</v>
      </c>
      <c r="AV456" s="129">
        <f t="shared" si="248"/>
        <v>1245365.9923614301</v>
      </c>
      <c r="AW456" s="21">
        <f t="shared" si="249"/>
        <v>1.1204091100703855</v>
      </c>
      <c r="AX456" s="18">
        <v>4786.7709999999997</v>
      </c>
      <c r="AY456" s="17">
        <f t="shared" si="250"/>
        <v>9905229.1746771075</v>
      </c>
      <c r="AZ456" s="129">
        <f t="shared" si="251"/>
        <v>1777376.4953228924</v>
      </c>
      <c r="BA456" s="21">
        <f t="shared" si="252"/>
        <v>1.1794382001646955</v>
      </c>
      <c r="BB456" s="18">
        <v>4312.6360000000004</v>
      </c>
      <c r="BC456" s="17">
        <f t="shared" si="253"/>
        <v>9147085.0104119908</v>
      </c>
      <c r="BD456" s="129">
        <f t="shared" si="254"/>
        <v>2681814.8895880096</v>
      </c>
      <c r="BE456" s="21">
        <f t="shared" si="255"/>
        <v>1.2931879267040089</v>
      </c>
      <c r="BF456" s="218">
        <v>4927.0630000000001</v>
      </c>
      <c r="BG456" s="17">
        <f t="shared" si="256"/>
        <v>10358654.596622521</v>
      </c>
      <c r="BH456" s="129">
        <f t="shared" si="257"/>
        <v>1605572.4033774789</v>
      </c>
      <c r="BI456" s="219">
        <f t="shared" si="258"/>
        <v>1.1549981600796866</v>
      </c>
      <c r="BN456" s="241">
        <f t="shared" si="259"/>
        <v>355869.33000000007</v>
      </c>
      <c r="BO456" s="241">
        <f t="shared" si="260"/>
        <v>153991.41999999993</v>
      </c>
      <c r="BP456" s="241">
        <f t="shared" si="261"/>
        <v>94450.900000000373</v>
      </c>
      <c r="BQ456" s="241">
        <f t="shared" si="262"/>
        <v>146294.23000000045</v>
      </c>
      <c r="BR456" s="241">
        <f t="shared" si="263"/>
        <v>135327.09999999963</v>
      </c>
    </row>
    <row r="457" spans="1:70" x14ac:dyDescent="0.25">
      <c r="A457" s="127">
        <v>101631803</v>
      </c>
      <c r="B457" t="s">
        <v>206</v>
      </c>
      <c r="C457" t="s">
        <v>121</v>
      </c>
      <c r="D457">
        <v>101631803</v>
      </c>
      <c r="E457" s="127">
        <f t="shared" si="239"/>
        <v>0</v>
      </c>
      <c r="F457" s="17">
        <v>7404691.3799999999</v>
      </c>
      <c r="H457" s="17">
        <f t="shared" si="231"/>
        <v>7404691.3799999999</v>
      </c>
      <c r="I457" s="128">
        <f t="shared" si="232"/>
        <v>1.3359405857326233E-3</v>
      </c>
      <c r="J457" s="17">
        <v>7404765.0300000003</v>
      </c>
      <c r="K457" s="128">
        <f t="shared" si="233"/>
        <v>1.3360185797304121E-3</v>
      </c>
      <c r="L457" s="17">
        <v>7404765.0300000003</v>
      </c>
      <c r="M457" s="128">
        <f t="shared" si="234"/>
        <v>1.3360185797304121E-3</v>
      </c>
      <c r="N457" s="17">
        <v>7404765.0300000003</v>
      </c>
      <c r="O457" s="128">
        <f t="shared" si="235"/>
        <v>1.3326523221737433E-3</v>
      </c>
      <c r="P457" s="17">
        <v>7404765.0300000003</v>
      </c>
      <c r="Q457" s="128">
        <f t="shared" si="236"/>
        <v>1.3326523103544057E-3</v>
      </c>
      <c r="R457" s="217">
        <v>7404765.0300000003</v>
      </c>
      <c r="S457" s="128">
        <f t="shared" si="237"/>
        <v>1.3326523103544057E-3</v>
      </c>
      <c r="V457" s="17">
        <v>177586.65</v>
      </c>
      <c r="W457" s="17">
        <v>410249.71</v>
      </c>
      <c r="X457" s="17">
        <v>485798.5</v>
      </c>
      <c r="Y457" s="17">
        <v>555268.27</v>
      </c>
      <c r="Z457" s="17">
        <v>800655.55</v>
      </c>
      <c r="AA457" s="17">
        <v>680281.08</v>
      </c>
      <c r="AB457" s="17"/>
      <c r="AD457" s="17">
        <f t="shared" si="240"/>
        <v>177586.65000000037</v>
      </c>
      <c r="AE457" s="17">
        <v>7582278.0300000003</v>
      </c>
      <c r="AF457" s="17">
        <v>7815014.7400000002</v>
      </c>
      <c r="AG457" s="17">
        <v>7890563.5300000003</v>
      </c>
      <c r="AH457" s="17">
        <v>7959900.0599999996</v>
      </c>
      <c r="AI457" s="17">
        <v>8205420.5800000001</v>
      </c>
      <c r="AJ457" s="17">
        <f t="shared" si="238"/>
        <v>8085046</v>
      </c>
      <c r="AL457" s="18">
        <v>3405.6669999999999</v>
      </c>
      <c r="AM457" s="17">
        <f t="shared" si="241"/>
        <v>6636336.5882435534</v>
      </c>
      <c r="AN457" s="129">
        <f t="shared" si="242"/>
        <v>945941.44175644685</v>
      </c>
      <c r="AO457" s="21">
        <f t="shared" si="243"/>
        <v>1.1425397023159143</v>
      </c>
      <c r="AP457" s="18">
        <v>3404.1089999999999</v>
      </c>
      <c r="AQ457" s="17">
        <f t="shared" si="244"/>
        <v>6862520.6772498349</v>
      </c>
      <c r="AR457" s="129">
        <f t="shared" si="245"/>
        <v>952494.06275016535</v>
      </c>
      <c r="AS457" s="21">
        <f t="shared" si="246"/>
        <v>1.1387965308298174</v>
      </c>
      <c r="AT457" s="18">
        <v>3198.3159999999998</v>
      </c>
      <c r="AU457" s="17">
        <f t="shared" si="247"/>
        <v>6433865.4380436316</v>
      </c>
      <c r="AV457" s="129">
        <f t="shared" si="248"/>
        <v>1456698.0919563686</v>
      </c>
      <c r="AW457" s="21">
        <f t="shared" si="249"/>
        <v>1.2264110286396217</v>
      </c>
      <c r="AX457" s="18">
        <v>3035.5369999999998</v>
      </c>
      <c r="AY457" s="17">
        <f t="shared" si="250"/>
        <v>6281413.8493802659</v>
      </c>
      <c r="AZ457" s="129">
        <f t="shared" si="251"/>
        <v>1678486.2106197337</v>
      </c>
      <c r="BA457" s="21">
        <f t="shared" si="252"/>
        <v>1.2672147148504369</v>
      </c>
      <c r="BB457" s="18">
        <v>3379.623</v>
      </c>
      <c r="BC457" s="17">
        <f t="shared" si="253"/>
        <v>7168167.8871445674</v>
      </c>
      <c r="BD457" s="129">
        <f t="shared" si="254"/>
        <v>1037252.6928554326</v>
      </c>
      <c r="BE457" s="21">
        <f t="shared" si="255"/>
        <v>1.1447026226486194</v>
      </c>
      <c r="BF457" s="218">
        <v>2896.9140000000002</v>
      </c>
      <c r="BG457" s="17">
        <f t="shared" si="256"/>
        <v>6090470.4328156821</v>
      </c>
      <c r="BH457" s="129">
        <f t="shared" si="257"/>
        <v>1994575.5671843179</v>
      </c>
      <c r="BI457" s="219">
        <f t="shared" si="258"/>
        <v>1.3274912158570658</v>
      </c>
      <c r="BN457" s="241">
        <f t="shared" si="259"/>
        <v>232736.70999999996</v>
      </c>
      <c r="BO457" s="241">
        <f t="shared" si="260"/>
        <v>75548.790000000037</v>
      </c>
      <c r="BP457" s="241">
        <f t="shared" si="261"/>
        <v>69336.529999999329</v>
      </c>
      <c r="BQ457" s="241">
        <f t="shared" si="262"/>
        <v>245520.52000000048</v>
      </c>
      <c r="BR457" s="241">
        <f t="shared" si="263"/>
        <v>-120374.58000000007</v>
      </c>
    </row>
    <row r="458" spans="1:70" x14ac:dyDescent="0.25">
      <c r="A458" s="127">
        <v>101631903</v>
      </c>
      <c r="B458" t="s">
        <v>208</v>
      </c>
      <c r="C458" t="s">
        <v>121</v>
      </c>
      <c r="D458">
        <v>101631903</v>
      </c>
      <c r="E458" s="127">
        <f t="shared" si="239"/>
        <v>0</v>
      </c>
      <c r="F458" s="17">
        <v>4612611.62</v>
      </c>
      <c r="H458" s="17">
        <f t="shared" si="231"/>
        <v>4612611.62</v>
      </c>
      <c r="I458" s="128">
        <f t="shared" si="232"/>
        <v>8.3219877144696136E-4</v>
      </c>
      <c r="J458" s="17">
        <v>4612611.62</v>
      </c>
      <c r="K458" s="128">
        <f t="shared" si="233"/>
        <v>8.322390785437786E-4</v>
      </c>
      <c r="L458" s="17">
        <v>4612611.62</v>
      </c>
      <c r="M458" s="128">
        <f t="shared" si="234"/>
        <v>8.322390785437786E-4</v>
      </c>
      <c r="N458" s="17">
        <v>4612611.62</v>
      </c>
      <c r="O458" s="128">
        <f t="shared" si="235"/>
        <v>8.3014215329916977E-4</v>
      </c>
      <c r="P458" s="17">
        <v>4612611.62</v>
      </c>
      <c r="Q458" s="128">
        <f t="shared" si="236"/>
        <v>8.3014214593661161E-4</v>
      </c>
      <c r="R458" s="217">
        <v>4612611.62</v>
      </c>
      <c r="S458" s="128">
        <f t="shared" si="237"/>
        <v>8.3014214593661161E-4</v>
      </c>
      <c r="V458" s="17">
        <v>58046.22</v>
      </c>
      <c r="W458" s="17">
        <v>134219.91</v>
      </c>
      <c r="X458" s="17">
        <v>149005.41</v>
      </c>
      <c r="Y458" s="17">
        <v>191821.22</v>
      </c>
      <c r="Z458" s="17">
        <v>278335.35999999999</v>
      </c>
      <c r="AA458" s="17">
        <v>255998.29</v>
      </c>
      <c r="AB458" s="17"/>
      <c r="AD458" s="17">
        <f t="shared" si="240"/>
        <v>58046.219999999739</v>
      </c>
      <c r="AE458" s="17">
        <v>4670657.84</v>
      </c>
      <c r="AF458" s="17">
        <v>4746831.53</v>
      </c>
      <c r="AG458" s="17">
        <v>4761617.03</v>
      </c>
      <c r="AH458" s="17">
        <v>4804386.8099999996</v>
      </c>
      <c r="AI458" s="17">
        <v>4890946.9800000004</v>
      </c>
      <c r="AJ458" s="17">
        <f t="shared" si="238"/>
        <v>4868610</v>
      </c>
      <c r="AL458" s="18">
        <v>1113.181</v>
      </c>
      <c r="AM458" s="17">
        <f t="shared" si="241"/>
        <v>2169162.105290255</v>
      </c>
      <c r="AN458" s="129">
        <f t="shared" si="242"/>
        <v>2501495.7347097448</v>
      </c>
      <c r="AO458" s="21">
        <f t="shared" si="243"/>
        <v>2.1532082957788075</v>
      </c>
      <c r="AP458" s="18">
        <v>1113.71</v>
      </c>
      <c r="AQ458" s="17">
        <f t="shared" si="244"/>
        <v>2245186.0100425435</v>
      </c>
      <c r="AR458" s="129">
        <f t="shared" si="245"/>
        <v>2501645.5199574567</v>
      </c>
      <c r="AS458" s="21">
        <f t="shared" si="246"/>
        <v>2.1142263976204152</v>
      </c>
      <c r="AT458" s="18">
        <v>980.99599999999998</v>
      </c>
      <c r="AU458" s="17">
        <f t="shared" si="247"/>
        <v>1973412.33926199</v>
      </c>
      <c r="AV458" s="129">
        <f t="shared" si="248"/>
        <v>2788204.6907380102</v>
      </c>
      <c r="AW458" s="21">
        <f t="shared" si="249"/>
        <v>2.4128849988749606</v>
      </c>
      <c r="AX458" s="18">
        <v>1048.6469999999999</v>
      </c>
      <c r="AY458" s="17">
        <f t="shared" si="250"/>
        <v>2169957.3383263219</v>
      </c>
      <c r="AZ458" s="129">
        <f t="shared" si="251"/>
        <v>2634429.4716736777</v>
      </c>
      <c r="BA458" s="21">
        <f t="shared" si="252"/>
        <v>2.2140466658692937</v>
      </c>
      <c r="BB458" s="18">
        <v>1174.873</v>
      </c>
      <c r="BC458" s="17">
        <f t="shared" si="253"/>
        <v>2491901.2890115846</v>
      </c>
      <c r="BD458" s="129">
        <f t="shared" si="254"/>
        <v>2399045.6909884159</v>
      </c>
      <c r="BE458" s="21">
        <f t="shared" si="255"/>
        <v>1.9627370480393307</v>
      </c>
      <c r="BF458" s="218">
        <v>1090.145</v>
      </c>
      <c r="BG458" s="17">
        <f t="shared" si="256"/>
        <v>2291920.260657324</v>
      </c>
      <c r="BH458" s="129">
        <f t="shared" si="257"/>
        <v>2576689.739342676</v>
      </c>
      <c r="BI458" s="219">
        <f t="shared" si="258"/>
        <v>2.1242492959173371</v>
      </c>
      <c r="BN458" s="241">
        <f t="shared" si="259"/>
        <v>76173.69000000041</v>
      </c>
      <c r="BO458" s="241">
        <f t="shared" si="260"/>
        <v>14785.5</v>
      </c>
      <c r="BP458" s="241">
        <f t="shared" si="261"/>
        <v>42769.779999999329</v>
      </c>
      <c r="BQ458" s="241">
        <f t="shared" si="262"/>
        <v>86560.170000000857</v>
      </c>
      <c r="BR458" s="241">
        <f t="shared" si="263"/>
        <v>-22336.980000000447</v>
      </c>
    </row>
    <row r="459" spans="1:70" x14ac:dyDescent="0.25">
      <c r="A459" s="127">
        <v>101632403</v>
      </c>
      <c r="B459" t="s">
        <v>295</v>
      </c>
      <c r="C459" t="s">
        <v>121</v>
      </c>
      <c r="D459">
        <v>101632403</v>
      </c>
      <c r="E459" s="127">
        <f t="shared" si="239"/>
        <v>0</v>
      </c>
      <c r="F459" s="17">
        <v>6335949.7000000002</v>
      </c>
      <c r="H459" s="17">
        <f t="shared" si="231"/>
        <v>6335949.7000000002</v>
      </c>
      <c r="I459" s="128">
        <f t="shared" si="232"/>
        <v>1.1431202083928634E-3</v>
      </c>
      <c r="J459" s="17">
        <v>6335949.7000000002</v>
      </c>
      <c r="K459" s="128">
        <f t="shared" si="233"/>
        <v>1.1431755748010995E-3</v>
      </c>
      <c r="L459" s="17">
        <v>6335949.7000000002</v>
      </c>
      <c r="M459" s="128">
        <f t="shared" si="234"/>
        <v>1.1431755748010995E-3</v>
      </c>
      <c r="N459" s="17">
        <v>6335949.7000000002</v>
      </c>
      <c r="O459" s="128">
        <f t="shared" si="235"/>
        <v>1.1402952081088563E-3</v>
      </c>
      <c r="P459" s="17">
        <v>6335949.7000000002</v>
      </c>
      <c r="Q459" s="128">
        <f t="shared" si="236"/>
        <v>1.1402951979955405E-3</v>
      </c>
      <c r="R459" s="217">
        <v>6335949.7000000002</v>
      </c>
      <c r="S459" s="128">
        <f t="shared" si="237"/>
        <v>1.1402951979955405E-3</v>
      </c>
      <c r="V459" s="17">
        <v>48146.12</v>
      </c>
      <c r="W459" s="17">
        <v>111421.89</v>
      </c>
      <c r="X459" s="17">
        <v>130513.32</v>
      </c>
      <c r="Y459" s="17">
        <v>173038.73</v>
      </c>
      <c r="Z459" s="17">
        <v>260850.46</v>
      </c>
      <c r="AA459" s="17">
        <v>260101.7</v>
      </c>
      <c r="AB459" s="17"/>
      <c r="AD459" s="17">
        <f t="shared" si="240"/>
        <v>48146.120000000112</v>
      </c>
      <c r="AE459" s="17">
        <v>6384095.8200000003</v>
      </c>
      <c r="AF459" s="17">
        <v>6447371.5899999999</v>
      </c>
      <c r="AG459" s="17">
        <v>6466463.0199999996</v>
      </c>
      <c r="AH459" s="17">
        <v>6508962.2699999996</v>
      </c>
      <c r="AI459" s="17">
        <v>6596800.1600000001</v>
      </c>
      <c r="AJ459" s="17">
        <f t="shared" si="238"/>
        <v>6596051</v>
      </c>
      <c r="AL459" s="18">
        <v>923.322</v>
      </c>
      <c r="AM459" s="17">
        <f t="shared" si="241"/>
        <v>1799199.8546335313</v>
      </c>
      <c r="AN459" s="129">
        <f t="shared" si="242"/>
        <v>4584895.9653664688</v>
      </c>
      <c r="AO459" s="21">
        <f t="shared" si="243"/>
        <v>3.5482972075385923</v>
      </c>
      <c r="AP459" s="18">
        <v>924.54</v>
      </c>
      <c r="AQ459" s="17">
        <f t="shared" si="244"/>
        <v>1863828.3518373126</v>
      </c>
      <c r="AR459" s="129">
        <f t="shared" si="245"/>
        <v>4583543.238162687</v>
      </c>
      <c r="AS459" s="21">
        <f t="shared" si="246"/>
        <v>3.4592088824297322</v>
      </c>
      <c r="AT459" s="18">
        <v>859.25099999999998</v>
      </c>
      <c r="AU459" s="17">
        <f t="shared" si="247"/>
        <v>1728505.0356201292</v>
      </c>
      <c r="AV459" s="129">
        <f t="shared" si="248"/>
        <v>4737957.9843798708</v>
      </c>
      <c r="AW459" s="21">
        <f t="shared" si="249"/>
        <v>3.7410727112403528</v>
      </c>
      <c r="AX459" s="18">
        <v>946.05100000000004</v>
      </c>
      <c r="AY459" s="17">
        <f t="shared" si="250"/>
        <v>1957656.2083150528</v>
      </c>
      <c r="AZ459" s="129">
        <f t="shared" si="251"/>
        <v>4551306.0616849465</v>
      </c>
      <c r="BA459" s="21">
        <f t="shared" si="252"/>
        <v>3.3248750431017911</v>
      </c>
      <c r="BB459" s="18">
        <v>1101.068</v>
      </c>
      <c r="BC459" s="17">
        <f t="shared" si="253"/>
        <v>2335361.1568990075</v>
      </c>
      <c r="BD459" s="129">
        <f t="shared" si="254"/>
        <v>4261439.0031009931</v>
      </c>
      <c r="BE459" s="21">
        <f t="shared" si="255"/>
        <v>2.8247451750715569</v>
      </c>
      <c r="BF459" s="218">
        <v>1107.6189999999999</v>
      </c>
      <c r="BG459" s="17">
        <f t="shared" si="256"/>
        <v>2328657.5888427729</v>
      </c>
      <c r="BH459" s="129">
        <f t="shared" si="257"/>
        <v>4267393.4111572271</v>
      </c>
      <c r="BI459" s="219">
        <f t="shared" si="258"/>
        <v>2.8325551303048853</v>
      </c>
      <c r="BN459" s="241">
        <f t="shared" si="259"/>
        <v>63275.769999999553</v>
      </c>
      <c r="BO459" s="241">
        <f t="shared" si="260"/>
        <v>19091.429999999702</v>
      </c>
      <c r="BP459" s="241">
        <f t="shared" si="261"/>
        <v>42499.25</v>
      </c>
      <c r="BQ459" s="241">
        <f t="shared" si="262"/>
        <v>87837.890000000596</v>
      </c>
      <c r="BR459" s="241">
        <f t="shared" si="263"/>
        <v>-749.16000000014901</v>
      </c>
    </row>
    <row r="460" spans="1:70" x14ac:dyDescent="0.25">
      <c r="A460" s="127">
        <v>101633903</v>
      </c>
      <c r="B460" t="s">
        <v>393</v>
      </c>
      <c r="C460" t="s">
        <v>121</v>
      </c>
      <c r="D460">
        <v>101633903</v>
      </c>
      <c r="E460" s="127">
        <f t="shared" si="239"/>
        <v>0</v>
      </c>
      <c r="F460" s="17">
        <v>9984983.2899999991</v>
      </c>
      <c r="H460" s="17">
        <f t="shared" si="231"/>
        <v>9984983.2899999991</v>
      </c>
      <c r="I460" s="128">
        <f t="shared" si="232"/>
        <v>1.8014720317719784E-3</v>
      </c>
      <c r="J460" s="17">
        <v>9984984.3100000005</v>
      </c>
      <c r="K460" s="128">
        <f t="shared" si="233"/>
        <v>1.8015594691296571E-3</v>
      </c>
      <c r="L460" s="17">
        <v>9984984.3100000005</v>
      </c>
      <c r="M460" s="128">
        <f t="shared" si="234"/>
        <v>1.8015594691296571E-3</v>
      </c>
      <c r="N460" s="17">
        <v>9984984.3100000005</v>
      </c>
      <c r="O460" s="128">
        <f t="shared" si="235"/>
        <v>1.7970202259868185E-3</v>
      </c>
      <c r="P460" s="17">
        <v>9984984.3100000005</v>
      </c>
      <c r="Q460" s="128">
        <f t="shared" si="236"/>
        <v>1.797020210048987E-3</v>
      </c>
      <c r="R460" s="217">
        <v>9984984.3100000005</v>
      </c>
      <c r="S460" s="128">
        <f t="shared" si="237"/>
        <v>1.797020210048987E-3</v>
      </c>
      <c r="V460" s="17">
        <v>90125.64</v>
      </c>
      <c r="W460" s="17">
        <v>208278.94</v>
      </c>
      <c r="X460" s="17">
        <v>234217.11</v>
      </c>
      <c r="Y460" s="17">
        <v>257186.96</v>
      </c>
      <c r="Z460" s="17">
        <v>342502.27</v>
      </c>
      <c r="AA460" s="17">
        <v>303772.25</v>
      </c>
      <c r="AB460" s="17"/>
      <c r="AD460" s="17">
        <f t="shared" si="240"/>
        <v>90125.640000000596</v>
      </c>
      <c r="AE460" s="17">
        <v>10075108.93</v>
      </c>
      <c r="AF460" s="17">
        <v>10193263.25</v>
      </c>
      <c r="AG460" s="17">
        <v>10219201.42</v>
      </c>
      <c r="AH460" s="17">
        <v>10242109.560000001</v>
      </c>
      <c r="AI460" s="17">
        <v>10327486.58</v>
      </c>
      <c r="AJ460" s="17">
        <f t="shared" si="238"/>
        <v>10288757</v>
      </c>
      <c r="AL460" s="18">
        <v>1728.384</v>
      </c>
      <c r="AM460" s="17">
        <f t="shared" si="241"/>
        <v>3367956.4025886105</v>
      </c>
      <c r="AN460" s="129">
        <f t="shared" si="242"/>
        <v>6707152.5274113892</v>
      </c>
      <c r="AO460" s="21">
        <f t="shared" si="243"/>
        <v>2.9914606145899851</v>
      </c>
      <c r="AP460" s="18">
        <v>1728.2260000000001</v>
      </c>
      <c r="AQ460" s="17">
        <f t="shared" si="244"/>
        <v>3484020.8289337312</v>
      </c>
      <c r="AR460" s="129">
        <f t="shared" si="245"/>
        <v>6709242.4210662693</v>
      </c>
      <c r="AS460" s="21">
        <f t="shared" si="246"/>
        <v>2.9257182291644344</v>
      </c>
      <c r="AT460" s="18">
        <v>1541.998</v>
      </c>
      <c r="AU460" s="17">
        <f t="shared" si="247"/>
        <v>3101947.2865509242</v>
      </c>
      <c r="AV460" s="129">
        <f t="shared" si="248"/>
        <v>7117254.1334490757</v>
      </c>
      <c r="AW460" s="21">
        <f t="shared" si="249"/>
        <v>3.2944471572122676</v>
      </c>
      <c r="AX460" s="18">
        <v>1405.9880000000001</v>
      </c>
      <c r="AY460" s="17">
        <f t="shared" si="250"/>
        <v>2909400.3780097105</v>
      </c>
      <c r="AZ460" s="129">
        <f t="shared" si="251"/>
        <v>7332709.1819902901</v>
      </c>
      <c r="BA460" s="21">
        <f t="shared" si="252"/>
        <v>3.5203506665543634</v>
      </c>
      <c r="BB460" s="18">
        <v>1445.7260000000001</v>
      </c>
      <c r="BC460" s="17">
        <f t="shared" si="253"/>
        <v>3066379.5005567092</v>
      </c>
      <c r="BD460" s="129">
        <f t="shared" si="254"/>
        <v>7261107.0794432908</v>
      </c>
      <c r="BE460" s="21">
        <f t="shared" si="255"/>
        <v>3.367974048262786</v>
      </c>
      <c r="BF460" s="218">
        <v>1293.586</v>
      </c>
      <c r="BG460" s="17">
        <f t="shared" si="256"/>
        <v>2719634.5094484361</v>
      </c>
      <c r="BH460" s="129">
        <f t="shared" si="257"/>
        <v>7569122.4905515639</v>
      </c>
      <c r="BI460" s="219">
        <f t="shared" si="258"/>
        <v>3.7831395962417917</v>
      </c>
      <c r="BN460" s="241">
        <f t="shared" si="259"/>
        <v>118154.3200000003</v>
      </c>
      <c r="BO460" s="241">
        <f t="shared" si="260"/>
        <v>25938.169999999925</v>
      </c>
      <c r="BP460" s="241">
        <f t="shared" si="261"/>
        <v>22908.140000000596</v>
      </c>
      <c r="BQ460" s="241">
        <f t="shared" si="262"/>
        <v>85377.019999999553</v>
      </c>
      <c r="BR460" s="241">
        <f t="shared" si="263"/>
        <v>-38729.580000000075</v>
      </c>
    </row>
    <row r="461" spans="1:70" x14ac:dyDescent="0.25">
      <c r="A461" s="127">
        <v>101636503</v>
      </c>
      <c r="B461" t="s">
        <v>488</v>
      </c>
      <c r="C461" t="s">
        <v>121</v>
      </c>
      <c r="D461">
        <v>101636503</v>
      </c>
      <c r="E461" s="127">
        <f t="shared" si="239"/>
        <v>0</v>
      </c>
      <c r="F461" s="17">
        <v>5165611.32</v>
      </c>
      <c r="H461" s="17">
        <f t="shared" si="231"/>
        <v>5165611.32</v>
      </c>
      <c r="I461" s="128">
        <f t="shared" si="232"/>
        <v>9.3196994423660508E-4</v>
      </c>
      <c r="J461" s="17">
        <v>5165611.32</v>
      </c>
      <c r="K461" s="128">
        <f t="shared" si="233"/>
        <v>9.320150836961453E-4</v>
      </c>
      <c r="L461" s="17">
        <v>5165611.32</v>
      </c>
      <c r="M461" s="128">
        <f t="shared" si="234"/>
        <v>9.320150836961453E-4</v>
      </c>
      <c r="N461" s="17">
        <v>5165611.32</v>
      </c>
      <c r="O461" s="128">
        <f t="shared" si="235"/>
        <v>9.2966676095122163E-4</v>
      </c>
      <c r="P461" s="17">
        <v>5165611.32</v>
      </c>
      <c r="Q461" s="128">
        <f t="shared" si="236"/>
        <v>9.2966675270597643E-4</v>
      </c>
      <c r="R461" s="217">
        <v>5165611.32</v>
      </c>
      <c r="S461" s="128">
        <f t="shared" si="237"/>
        <v>9.2966675270597643E-4</v>
      </c>
      <c r="V461" s="17">
        <v>113216.41</v>
      </c>
      <c r="W461" s="17">
        <v>261918.46</v>
      </c>
      <c r="X461" s="17">
        <v>323535.81</v>
      </c>
      <c r="Y461" s="17">
        <v>387728.56</v>
      </c>
      <c r="Z461" s="17">
        <v>464472.06</v>
      </c>
      <c r="AA461" s="17">
        <v>450524.29</v>
      </c>
      <c r="AB461" s="17"/>
      <c r="AD461" s="17">
        <f t="shared" si="240"/>
        <v>113216.41000000015</v>
      </c>
      <c r="AE461" s="17">
        <v>5278827.7300000004</v>
      </c>
      <c r="AF461" s="17">
        <v>5427529.7800000003</v>
      </c>
      <c r="AG461" s="17">
        <v>5489147.1299999999</v>
      </c>
      <c r="AH461" s="17">
        <v>5553246.8499999996</v>
      </c>
      <c r="AI461" s="17">
        <v>5630083.3799999999</v>
      </c>
      <c r="AJ461" s="17">
        <f t="shared" si="238"/>
        <v>5616136</v>
      </c>
      <c r="AL461" s="18">
        <v>2171.2069999999999</v>
      </c>
      <c r="AM461" s="17">
        <f t="shared" si="241"/>
        <v>4230848.3051192379</v>
      </c>
      <c r="AN461" s="129">
        <f t="shared" si="242"/>
        <v>1047979.4248807626</v>
      </c>
      <c r="AO461" s="21">
        <f t="shared" si="243"/>
        <v>1.2476995981190651</v>
      </c>
      <c r="AP461" s="18">
        <v>2173.308</v>
      </c>
      <c r="AQ461" s="17">
        <f t="shared" si="244"/>
        <v>4381284.8202077206</v>
      </c>
      <c r="AR461" s="129">
        <f t="shared" si="245"/>
        <v>1046244.9597922796</v>
      </c>
      <c r="AS461" s="21">
        <f t="shared" si="246"/>
        <v>1.2387986635716315</v>
      </c>
      <c r="AT461" s="18">
        <v>2130.0390000000002</v>
      </c>
      <c r="AU461" s="17">
        <f t="shared" si="247"/>
        <v>4284875.0104070455</v>
      </c>
      <c r="AV461" s="129">
        <f t="shared" si="248"/>
        <v>1204272.1195929544</v>
      </c>
      <c r="AW461" s="21">
        <f t="shared" si="249"/>
        <v>1.2810518665464068</v>
      </c>
      <c r="AX461" s="18">
        <v>2119.6320000000001</v>
      </c>
      <c r="AY461" s="17">
        <f t="shared" si="250"/>
        <v>4386138.531795064</v>
      </c>
      <c r="AZ461" s="129">
        <f t="shared" si="251"/>
        <v>1167108.3182049356</v>
      </c>
      <c r="BA461" s="21">
        <f t="shared" si="252"/>
        <v>1.2660901633052815</v>
      </c>
      <c r="BB461" s="18">
        <v>1960.569</v>
      </c>
      <c r="BC461" s="17">
        <f t="shared" si="253"/>
        <v>4158359.5999705102</v>
      </c>
      <c r="BD461" s="129">
        <f t="shared" si="254"/>
        <v>1471723.7800294897</v>
      </c>
      <c r="BE461" s="21">
        <f t="shared" si="255"/>
        <v>1.3539193147316857</v>
      </c>
      <c r="BF461" s="218">
        <v>1918.5160000000001</v>
      </c>
      <c r="BG461" s="17">
        <f t="shared" si="256"/>
        <v>4033487.0047518881</v>
      </c>
      <c r="BH461" s="129">
        <f t="shared" si="257"/>
        <v>1582648.9952481119</v>
      </c>
      <c r="BI461" s="219">
        <f t="shared" si="258"/>
        <v>1.3923773631558942</v>
      </c>
      <c r="BN461" s="241">
        <f t="shared" si="259"/>
        <v>148702.04999999981</v>
      </c>
      <c r="BO461" s="241">
        <f t="shared" si="260"/>
        <v>61617.349999999627</v>
      </c>
      <c r="BP461" s="241">
        <f t="shared" si="261"/>
        <v>64099.719999999739</v>
      </c>
      <c r="BQ461" s="241">
        <f t="shared" si="262"/>
        <v>76836.530000000261</v>
      </c>
      <c r="BR461" s="241">
        <f t="shared" si="263"/>
        <v>-13947.379999999888</v>
      </c>
    </row>
    <row r="462" spans="1:70" x14ac:dyDescent="0.25">
      <c r="A462" s="127">
        <v>101637002</v>
      </c>
      <c r="B462" t="s">
        <v>517</v>
      </c>
      <c r="C462" t="s">
        <v>121</v>
      </c>
      <c r="D462">
        <v>101637002</v>
      </c>
      <c r="E462" s="127">
        <f t="shared" si="239"/>
        <v>0</v>
      </c>
      <c r="F462" s="17">
        <v>12302010.800000001</v>
      </c>
      <c r="H462" s="17">
        <f t="shared" si="231"/>
        <v>12302010.800000001</v>
      </c>
      <c r="I462" s="128">
        <f t="shared" si="232"/>
        <v>2.2195058065797549E-3</v>
      </c>
      <c r="J462" s="17">
        <v>12302166.640000001</v>
      </c>
      <c r="K462" s="128">
        <f t="shared" si="233"/>
        <v>2.2196414248649909E-3</v>
      </c>
      <c r="L462" s="17">
        <v>12302166.640000001</v>
      </c>
      <c r="M462" s="128">
        <f t="shared" si="234"/>
        <v>2.2196414248649909E-3</v>
      </c>
      <c r="N462" s="17">
        <v>12302166.640000001</v>
      </c>
      <c r="O462" s="128">
        <f t="shared" si="235"/>
        <v>2.214048774558395E-3</v>
      </c>
      <c r="P462" s="17">
        <v>12302166.640000001</v>
      </c>
      <c r="Q462" s="128">
        <f t="shared" si="236"/>
        <v>2.2140487549219233E-3</v>
      </c>
      <c r="R462" s="217">
        <v>12302166.640000001</v>
      </c>
      <c r="S462" s="128">
        <f t="shared" si="237"/>
        <v>2.2140487549219233E-3</v>
      </c>
      <c r="V462" s="17">
        <v>189150.72</v>
      </c>
      <c r="W462" s="17">
        <v>437236.26</v>
      </c>
      <c r="X462" s="17">
        <v>491081.46</v>
      </c>
      <c r="Y462" s="17">
        <v>561359.41</v>
      </c>
      <c r="Z462" s="17">
        <v>761168.17</v>
      </c>
      <c r="AA462" s="17">
        <v>745902.56</v>
      </c>
      <c r="AB462" s="17"/>
      <c r="AD462" s="17">
        <f t="shared" si="240"/>
        <v>189150.71999999881</v>
      </c>
      <c r="AE462" s="17">
        <v>12491161.52</v>
      </c>
      <c r="AF462" s="17">
        <v>12739402.9</v>
      </c>
      <c r="AG462" s="17">
        <v>12793248.1</v>
      </c>
      <c r="AH462" s="17">
        <v>12863391.35</v>
      </c>
      <c r="AI462" s="17">
        <v>13063334.810000001</v>
      </c>
      <c r="AJ462" s="17">
        <f t="shared" si="238"/>
        <v>13048069</v>
      </c>
      <c r="AL462" s="18">
        <v>3627.4369999999999</v>
      </c>
      <c r="AM462" s="17">
        <f t="shared" si="241"/>
        <v>7068481.1182797467</v>
      </c>
      <c r="AN462" s="129">
        <f t="shared" si="242"/>
        <v>5422680.4017202528</v>
      </c>
      <c r="AO462" s="21">
        <f t="shared" si="243"/>
        <v>1.7671634557665719</v>
      </c>
      <c r="AP462" s="18">
        <v>3628.0340000000001</v>
      </c>
      <c r="AQ462" s="17">
        <f t="shared" si="244"/>
        <v>7313942.7505891938</v>
      </c>
      <c r="AR462" s="129">
        <f t="shared" si="245"/>
        <v>5425460.1494108066</v>
      </c>
      <c r="AS462" s="21">
        <f t="shared" si="246"/>
        <v>1.7417969123389356</v>
      </c>
      <c r="AT462" s="18">
        <v>3233.0970000000002</v>
      </c>
      <c r="AU462" s="17">
        <f t="shared" si="247"/>
        <v>6503832.3436904158</v>
      </c>
      <c r="AV462" s="129">
        <f t="shared" si="248"/>
        <v>6289415.7563095838</v>
      </c>
      <c r="AW462" s="21">
        <f t="shared" si="249"/>
        <v>1.9670322701985323</v>
      </c>
      <c r="AX462" s="18">
        <v>3068.8359999999998</v>
      </c>
      <c r="AY462" s="17">
        <f t="shared" si="250"/>
        <v>6350319.2192606246</v>
      </c>
      <c r="AZ462" s="129">
        <f t="shared" si="251"/>
        <v>6513072.130739375</v>
      </c>
      <c r="BA462" s="21">
        <f t="shared" si="252"/>
        <v>2.0256290913667958</v>
      </c>
      <c r="BB462" s="18">
        <v>3212.944</v>
      </c>
      <c r="BC462" s="17">
        <f t="shared" si="253"/>
        <v>6814642.3444253439</v>
      </c>
      <c r="BD462" s="129">
        <f t="shared" si="254"/>
        <v>6248692.4655746566</v>
      </c>
      <c r="BE462" s="21">
        <f t="shared" si="255"/>
        <v>1.9169509050884148</v>
      </c>
      <c r="BF462" s="218">
        <v>3176.357</v>
      </c>
      <c r="BG462" s="17">
        <f t="shared" si="256"/>
        <v>6677971.2454588301</v>
      </c>
      <c r="BH462" s="129">
        <f t="shared" si="257"/>
        <v>6370097.7545411699</v>
      </c>
      <c r="BI462" s="219">
        <f t="shared" si="258"/>
        <v>1.9538971523534154</v>
      </c>
      <c r="BN462" s="241">
        <f t="shared" si="259"/>
        <v>248241.38000000082</v>
      </c>
      <c r="BO462" s="241">
        <f t="shared" si="260"/>
        <v>53845.199999999255</v>
      </c>
      <c r="BP462" s="241">
        <f t="shared" si="261"/>
        <v>70143.25</v>
      </c>
      <c r="BQ462" s="241">
        <f t="shared" si="262"/>
        <v>199943.46000000089</v>
      </c>
      <c r="BR462" s="241">
        <f t="shared" si="263"/>
        <v>-15265.810000000522</v>
      </c>
    </row>
    <row r="463" spans="1:70" x14ac:dyDescent="0.25">
      <c r="A463" s="127">
        <v>101638003</v>
      </c>
      <c r="B463" t="s">
        <v>587</v>
      </c>
      <c r="C463" t="s">
        <v>121</v>
      </c>
      <c r="D463">
        <v>101638003</v>
      </c>
      <c r="E463" s="127">
        <f t="shared" si="239"/>
        <v>0</v>
      </c>
      <c r="F463" s="17">
        <v>11347239.58</v>
      </c>
      <c r="H463" s="17">
        <f t="shared" si="231"/>
        <v>11347239.58</v>
      </c>
      <c r="I463" s="128">
        <f t="shared" si="232"/>
        <v>2.0472477667196989E-3</v>
      </c>
      <c r="J463" s="17">
        <v>11347239.58</v>
      </c>
      <c r="K463" s="128">
        <f t="shared" si="233"/>
        <v>2.0473469240565919E-3</v>
      </c>
      <c r="L463" s="17">
        <v>11347239.58</v>
      </c>
      <c r="M463" s="128">
        <f t="shared" si="234"/>
        <v>2.0473469240565919E-3</v>
      </c>
      <c r="N463" s="17">
        <v>11347239.58</v>
      </c>
      <c r="O463" s="128">
        <f t="shared" si="235"/>
        <v>2.0421883902167265E-3</v>
      </c>
      <c r="P463" s="17">
        <v>11347239.58</v>
      </c>
      <c r="Q463" s="128">
        <f t="shared" si="236"/>
        <v>2.0421883721044904E-3</v>
      </c>
      <c r="R463" s="217">
        <v>11347239.58</v>
      </c>
      <c r="S463" s="128">
        <f t="shared" si="237"/>
        <v>2.0421883721044904E-3</v>
      </c>
      <c r="V463" s="17">
        <v>141085.37</v>
      </c>
      <c r="W463" s="17">
        <v>325922.34999999998</v>
      </c>
      <c r="X463" s="17">
        <v>454259.5</v>
      </c>
      <c r="Y463" s="17">
        <v>585929.02</v>
      </c>
      <c r="Z463" s="17">
        <v>986449.21</v>
      </c>
      <c r="AA463" s="17">
        <v>854209.25</v>
      </c>
      <c r="AB463" s="17"/>
      <c r="AD463" s="17">
        <f t="shared" si="240"/>
        <v>141085.36999999918</v>
      </c>
      <c r="AE463" s="17">
        <v>11488324.949999999</v>
      </c>
      <c r="AF463" s="17">
        <v>11673161.93</v>
      </c>
      <c r="AG463" s="17">
        <v>11801499.08</v>
      </c>
      <c r="AH463" s="17">
        <v>11933010.09</v>
      </c>
      <c r="AI463" s="17">
        <v>12333688.789999999</v>
      </c>
      <c r="AJ463" s="17">
        <f t="shared" si="238"/>
        <v>12201449</v>
      </c>
      <c r="AL463" s="18">
        <v>2705.6640000000002</v>
      </c>
      <c r="AM463" s="17">
        <f t="shared" si="241"/>
        <v>5272299.6695488449</v>
      </c>
      <c r="AN463" s="129">
        <f t="shared" si="242"/>
        <v>6216025.2804511543</v>
      </c>
      <c r="AO463" s="21">
        <f t="shared" si="243"/>
        <v>2.1789969595910819</v>
      </c>
      <c r="AP463" s="18">
        <v>2704.39</v>
      </c>
      <c r="AQ463" s="17">
        <f t="shared" si="244"/>
        <v>5451920.691830867</v>
      </c>
      <c r="AR463" s="129">
        <f t="shared" si="245"/>
        <v>6221241.2381691327</v>
      </c>
      <c r="AS463" s="21">
        <f t="shared" si="246"/>
        <v>2.1411100032124479</v>
      </c>
      <c r="AT463" s="18">
        <v>2990.6750000000002</v>
      </c>
      <c r="AU463" s="17">
        <f t="shared" si="247"/>
        <v>6016166.1696096137</v>
      </c>
      <c r="AV463" s="129">
        <f t="shared" si="248"/>
        <v>5785332.9103903864</v>
      </c>
      <c r="AW463" s="21">
        <f t="shared" si="249"/>
        <v>1.961631169633367</v>
      </c>
      <c r="AX463" s="18">
        <v>3203.0549999999998</v>
      </c>
      <c r="AY463" s="17">
        <f t="shared" si="250"/>
        <v>6628057.5849764664</v>
      </c>
      <c r="AZ463" s="129">
        <f t="shared" si="251"/>
        <v>5304952.5050235335</v>
      </c>
      <c r="BA463" s="21">
        <f t="shared" si="252"/>
        <v>1.8003781555923777</v>
      </c>
      <c r="BB463" s="18">
        <v>4163.8710000000001</v>
      </c>
      <c r="BC463" s="17">
        <f t="shared" si="253"/>
        <v>8831554.9954573438</v>
      </c>
      <c r="BD463" s="129">
        <f t="shared" si="254"/>
        <v>3502133.7945426553</v>
      </c>
      <c r="BE463" s="21">
        <f t="shared" si="255"/>
        <v>1.3965478102490485</v>
      </c>
      <c r="BF463" s="218">
        <v>3637.5709999999999</v>
      </c>
      <c r="BG463" s="17">
        <f t="shared" si="256"/>
        <v>7647627.3105683401</v>
      </c>
      <c r="BH463" s="129">
        <f t="shared" si="257"/>
        <v>4553821.6894316599</v>
      </c>
      <c r="BI463" s="219">
        <f t="shared" si="258"/>
        <v>1.5954554928609928</v>
      </c>
      <c r="BN463" s="241">
        <f t="shared" si="259"/>
        <v>184836.98000000045</v>
      </c>
      <c r="BO463" s="241">
        <f t="shared" si="260"/>
        <v>128337.15000000037</v>
      </c>
      <c r="BP463" s="241">
        <f t="shared" si="261"/>
        <v>131511.00999999978</v>
      </c>
      <c r="BQ463" s="241">
        <f t="shared" si="262"/>
        <v>400678.69999999925</v>
      </c>
      <c r="BR463" s="241">
        <f t="shared" si="263"/>
        <v>-132239.78999999911</v>
      </c>
    </row>
    <row r="464" spans="1:70" x14ac:dyDescent="0.25">
      <c r="A464" s="127">
        <v>101638803</v>
      </c>
      <c r="B464" t="s">
        <v>619</v>
      </c>
      <c r="C464" t="s">
        <v>121</v>
      </c>
      <c r="D464">
        <v>101638803</v>
      </c>
      <c r="E464" s="127">
        <f t="shared" si="239"/>
        <v>0</v>
      </c>
      <c r="F464" s="17">
        <v>8342298.0499999998</v>
      </c>
      <c r="H464" s="17">
        <f t="shared" si="231"/>
        <v>8342298.0499999998</v>
      </c>
      <c r="I464" s="128">
        <f t="shared" si="232"/>
        <v>1.50510182954757E-3</v>
      </c>
      <c r="J464" s="17">
        <v>8342298.0499999998</v>
      </c>
      <c r="K464" s="128">
        <f t="shared" si="233"/>
        <v>1.5051747283395954E-3</v>
      </c>
      <c r="L464" s="17">
        <v>8342298.0499999998</v>
      </c>
      <c r="M464" s="128">
        <f t="shared" si="234"/>
        <v>1.5051747283395954E-3</v>
      </c>
      <c r="N464" s="17">
        <v>8342298.0499999998</v>
      </c>
      <c r="O464" s="128">
        <f t="shared" si="235"/>
        <v>1.5013822617674594E-3</v>
      </c>
      <c r="P464" s="17">
        <v>8342298.0499999998</v>
      </c>
      <c r="Q464" s="128">
        <f t="shared" si="236"/>
        <v>1.5013822484516506E-3</v>
      </c>
      <c r="R464" s="217">
        <v>8342298.0499999998</v>
      </c>
      <c r="S464" s="128">
        <f t="shared" si="237"/>
        <v>1.5013822484516506E-3</v>
      </c>
      <c r="V464" s="17">
        <v>174606.02</v>
      </c>
      <c r="W464" s="17">
        <v>403670.86</v>
      </c>
      <c r="X464" s="17">
        <v>453679.73</v>
      </c>
      <c r="Y464" s="17">
        <v>619732.75</v>
      </c>
      <c r="Z464" s="17">
        <v>765188.24</v>
      </c>
      <c r="AA464" s="17">
        <v>600987.35</v>
      </c>
      <c r="AB464" s="17"/>
      <c r="AD464" s="17">
        <f t="shared" si="240"/>
        <v>174606.02000000048</v>
      </c>
      <c r="AE464" s="17">
        <v>8516904.0700000003</v>
      </c>
      <c r="AF464" s="17">
        <v>8745968.9100000001</v>
      </c>
      <c r="AG464" s="17">
        <v>8795977.7799999993</v>
      </c>
      <c r="AH464" s="17">
        <v>8961930.1899999995</v>
      </c>
      <c r="AI464" s="17">
        <v>9107486.2899999991</v>
      </c>
      <c r="AJ464" s="17">
        <f t="shared" si="238"/>
        <v>8943285</v>
      </c>
      <c r="AL464" s="18">
        <v>3348.5059999999999</v>
      </c>
      <c r="AM464" s="17">
        <f t="shared" si="241"/>
        <v>6524951.7594506647</v>
      </c>
      <c r="AN464" s="129">
        <f t="shared" si="242"/>
        <v>1991952.3105493356</v>
      </c>
      <c r="AO464" s="21">
        <f t="shared" si="243"/>
        <v>1.3052823046031283</v>
      </c>
      <c r="AP464" s="18">
        <v>3349.52</v>
      </c>
      <c r="AQ464" s="17">
        <f t="shared" si="244"/>
        <v>6752471.8682221593</v>
      </c>
      <c r="AR464" s="129">
        <f t="shared" si="245"/>
        <v>1993497.0417778408</v>
      </c>
      <c r="AS464" s="21">
        <f t="shared" si="246"/>
        <v>1.295224782965694</v>
      </c>
      <c r="AT464" s="18">
        <v>2986.8580000000002</v>
      </c>
      <c r="AU464" s="17">
        <f t="shared" si="247"/>
        <v>6008487.7337149074</v>
      </c>
      <c r="AV464" s="129">
        <f t="shared" si="248"/>
        <v>2787490.0462850919</v>
      </c>
      <c r="AW464" s="21">
        <f t="shared" si="249"/>
        <v>1.4639253951778732</v>
      </c>
      <c r="AX464" s="18">
        <v>3388.2139999999999</v>
      </c>
      <c r="AY464" s="17">
        <f t="shared" si="250"/>
        <v>7011205.7089945227</v>
      </c>
      <c r="AZ464" s="129">
        <f t="shared" si="251"/>
        <v>1950724.4810054768</v>
      </c>
      <c r="BA464" s="21">
        <f t="shared" si="252"/>
        <v>1.2782295316913801</v>
      </c>
      <c r="BB464" s="18">
        <v>3229.913</v>
      </c>
      <c r="BC464" s="17">
        <f t="shared" si="253"/>
        <v>6850633.5306839766</v>
      </c>
      <c r="BD464" s="129">
        <f t="shared" si="254"/>
        <v>2256852.7593160225</v>
      </c>
      <c r="BE464" s="21">
        <f t="shared" si="255"/>
        <v>1.3294370877098567</v>
      </c>
      <c r="BF464" s="218">
        <v>2559.2489999999998</v>
      </c>
      <c r="BG464" s="17">
        <f t="shared" si="256"/>
        <v>5380563.7187410807</v>
      </c>
      <c r="BH464" s="129">
        <f t="shared" si="257"/>
        <v>3562721.2812589193</v>
      </c>
      <c r="BI464" s="219">
        <f t="shared" si="258"/>
        <v>1.6621464715396974</v>
      </c>
      <c r="BN464" s="241">
        <f t="shared" si="259"/>
        <v>229064.83999999985</v>
      </c>
      <c r="BO464" s="241">
        <f t="shared" si="260"/>
        <v>50008.86999999918</v>
      </c>
      <c r="BP464" s="241">
        <f t="shared" si="261"/>
        <v>165952.41000000015</v>
      </c>
      <c r="BQ464" s="241">
        <f t="shared" si="262"/>
        <v>145556.09999999963</v>
      </c>
      <c r="BR464" s="241">
        <f t="shared" si="263"/>
        <v>-164201.28999999911</v>
      </c>
    </row>
    <row r="465" spans="1:70" x14ac:dyDescent="0.25">
      <c r="A465" s="127">
        <v>119648703</v>
      </c>
      <c r="B465" t="s">
        <v>621</v>
      </c>
      <c r="C465" t="s">
        <v>622</v>
      </c>
      <c r="D465">
        <v>119648703</v>
      </c>
      <c r="E465" s="127">
        <f t="shared" si="239"/>
        <v>0</v>
      </c>
      <c r="F465" s="17">
        <v>7607049.9400000004</v>
      </c>
      <c r="H465" s="17">
        <f t="shared" si="231"/>
        <v>7607049.9400000004</v>
      </c>
      <c r="I465" s="128">
        <f t="shared" si="232"/>
        <v>1.3724497390924235E-3</v>
      </c>
      <c r="J465" s="17">
        <v>7607051.1100000003</v>
      </c>
      <c r="K465" s="128">
        <f t="shared" si="233"/>
        <v>1.3725164240517237E-3</v>
      </c>
      <c r="L465" s="17">
        <v>7607051.1100000003</v>
      </c>
      <c r="M465" s="128">
        <f t="shared" si="234"/>
        <v>1.3725164240517237E-3</v>
      </c>
      <c r="N465" s="17">
        <v>7607051.1100000003</v>
      </c>
      <c r="O465" s="128">
        <f t="shared" si="235"/>
        <v>1.3690582058396323E-3</v>
      </c>
      <c r="P465" s="17">
        <v>7607051.1100000003</v>
      </c>
      <c r="Q465" s="128">
        <f t="shared" si="236"/>
        <v>1.3690581936974099E-3</v>
      </c>
      <c r="R465" s="217">
        <v>7607051.1100000003</v>
      </c>
      <c r="S465" s="128">
        <f t="shared" si="237"/>
        <v>1.3690581936974099E-3</v>
      </c>
      <c r="V465" s="17">
        <v>284891.65000000002</v>
      </c>
      <c r="W465" s="17">
        <v>658546.24</v>
      </c>
      <c r="X465" s="17">
        <v>786075.7</v>
      </c>
      <c r="Y465" s="17">
        <v>969490.6</v>
      </c>
      <c r="Z465" s="17">
        <v>1063141.3799999999</v>
      </c>
      <c r="AA465" s="17">
        <v>1083707.95</v>
      </c>
      <c r="AB465" s="17"/>
      <c r="AD465" s="17">
        <f t="shared" si="240"/>
        <v>284891.64999999944</v>
      </c>
      <c r="AE465" s="17">
        <v>7891941.5899999999</v>
      </c>
      <c r="AF465" s="17">
        <v>8265597.3499999996</v>
      </c>
      <c r="AG465" s="17">
        <v>8393126.8100000005</v>
      </c>
      <c r="AH465" s="17">
        <v>8576301.0399999991</v>
      </c>
      <c r="AI465" s="17">
        <v>8670192.4900000002</v>
      </c>
      <c r="AJ465" s="17">
        <f t="shared" si="238"/>
        <v>8690759</v>
      </c>
      <c r="AL465" s="18">
        <v>5463.5079999999998</v>
      </c>
      <c r="AM465" s="17">
        <f t="shared" si="241"/>
        <v>10646278.112499362</v>
      </c>
      <c r="AN465" s="129">
        <f t="shared" si="242"/>
        <v>-2754336.522499362</v>
      </c>
      <c r="AO465" s="21">
        <f t="shared" si="243"/>
        <v>0.74128643894192403</v>
      </c>
      <c r="AP465" s="18">
        <v>5464.3869999999997</v>
      </c>
      <c r="AQ465" s="17">
        <f t="shared" si="244"/>
        <v>11015942.431924239</v>
      </c>
      <c r="AR465" s="129">
        <f t="shared" si="245"/>
        <v>-2750345.0819242392</v>
      </c>
      <c r="AS465" s="21">
        <f t="shared" si="246"/>
        <v>0.75033047794860208</v>
      </c>
      <c r="AT465" s="18">
        <v>5175.2290000000003</v>
      </c>
      <c r="AU465" s="17">
        <f t="shared" si="247"/>
        <v>10410705.820519645</v>
      </c>
      <c r="AV465" s="129">
        <f t="shared" si="248"/>
        <v>-2017579.0105196442</v>
      </c>
      <c r="AW465" s="21">
        <f t="shared" si="249"/>
        <v>0.80620151550695363</v>
      </c>
      <c r="AX465" s="18">
        <v>5299.9610000000002</v>
      </c>
      <c r="AY465" s="17">
        <f t="shared" si="250"/>
        <v>10967169.376151662</v>
      </c>
      <c r="AZ465" s="129">
        <f t="shared" si="251"/>
        <v>-2390868.3361516632</v>
      </c>
      <c r="BA465" s="21">
        <f t="shared" si="252"/>
        <v>0.78199768288883587</v>
      </c>
      <c r="BB465" s="18">
        <v>4487.5940000000001</v>
      </c>
      <c r="BC465" s="17">
        <f t="shared" si="253"/>
        <v>9518170.2815203462</v>
      </c>
      <c r="BD465" s="129">
        <f t="shared" si="254"/>
        <v>-847977.79152034596</v>
      </c>
      <c r="BE465" s="21">
        <f t="shared" si="255"/>
        <v>0.91090957963142283</v>
      </c>
      <c r="BF465" s="218">
        <v>4614.87</v>
      </c>
      <c r="BG465" s="17">
        <f t="shared" si="256"/>
        <v>9702300.2016242482</v>
      </c>
      <c r="BH465" s="129">
        <f t="shared" si="257"/>
        <v>-1011541.2016242482</v>
      </c>
      <c r="BI465" s="219">
        <f t="shared" si="258"/>
        <v>0.89574212500094486</v>
      </c>
      <c r="BN465" s="241">
        <f t="shared" si="259"/>
        <v>373655.75999999978</v>
      </c>
      <c r="BO465" s="241">
        <f t="shared" si="260"/>
        <v>127529.46000000089</v>
      </c>
      <c r="BP465" s="241">
        <f t="shared" si="261"/>
        <v>183174.22999999858</v>
      </c>
      <c r="BQ465" s="241">
        <f t="shared" si="262"/>
        <v>93891.450000001118</v>
      </c>
      <c r="BR465" s="241">
        <f t="shared" si="263"/>
        <v>20566.509999999776</v>
      </c>
    </row>
    <row r="466" spans="1:70" x14ac:dyDescent="0.25">
      <c r="A466" s="127">
        <v>119648903</v>
      </c>
      <c r="B466" t="s">
        <v>637</v>
      </c>
      <c r="C466" t="s">
        <v>622</v>
      </c>
      <c r="D466">
        <v>119648903</v>
      </c>
      <c r="E466" s="127">
        <f t="shared" si="239"/>
        <v>0</v>
      </c>
      <c r="F466" s="17">
        <v>4658768</v>
      </c>
      <c r="H466" s="17">
        <f t="shared" si="231"/>
        <v>4658768</v>
      </c>
      <c r="I466" s="128">
        <f t="shared" si="232"/>
        <v>8.405262192996897E-4</v>
      </c>
      <c r="J466" s="17">
        <v>4658772.57</v>
      </c>
      <c r="K466" s="128">
        <f t="shared" si="233"/>
        <v>8.405677542827314E-4</v>
      </c>
      <c r="L466" s="17">
        <v>4658772.57</v>
      </c>
      <c r="M466" s="128">
        <f t="shared" si="234"/>
        <v>8.405677542827314E-4</v>
      </c>
      <c r="N466" s="17">
        <v>4658772.57</v>
      </c>
      <c r="O466" s="128">
        <f t="shared" si="235"/>
        <v>8.3844984394998933E-4</v>
      </c>
      <c r="P466" s="17">
        <v>4658772.57</v>
      </c>
      <c r="Q466" s="128">
        <f t="shared" si="236"/>
        <v>8.3844983651374999E-4</v>
      </c>
      <c r="R466" s="217">
        <v>4658772.57</v>
      </c>
      <c r="S466" s="128">
        <f t="shared" si="237"/>
        <v>8.3844983651374999E-4</v>
      </c>
      <c r="V466" s="17">
        <v>166800.72</v>
      </c>
      <c r="W466" s="17">
        <v>385515.48</v>
      </c>
      <c r="X466" s="17">
        <v>451077.67</v>
      </c>
      <c r="Y466" s="17">
        <v>568079.25</v>
      </c>
      <c r="Z466" s="17">
        <v>741770.01</v>
      </c>
      <c r="AA466" s="17">
        <v>677322.7</v>
      </c>
      <c r="AB466" s="17"/>
      <c r="AD466" s="17">
        <f t="shared" si="240"/>
        <v>166800.71999999974</v>
      </c>
      <c r="AE466" s="17">
        <v>4825568.72</v>
      </c>
      <c r="AF466" s="17">
        <v>5044288.05</v>
      </c>
      <c r="AG466" s="17">
        <v>5109850.24</v>
      </c>
      <c r="AH466" s="17">
        <v>5226713.32</v>
      </c>
      <c r="AI466" s="17">
        <v>5400542.5800000001</v>
      </c>
      <c r="AJ466" s="17">
        <f t="shared" si="238"/>
        <v>5336095</v>
      </c>
      <c r="AL466" s="18">
        <v>3198.82</v>
      </c>
      <c r="AM466" s="17">
        <f t="shared" si="241"/>
        <v>6233271.2520646462</v>
      </c>
      <c r="AN466" s="129">
        <f t="shared" si="242"/>
        <v>-1407702.5320646465</v>
      </c>
      <c r="AO466" s="21">
        <f t="shared" si="243"/>
        <v>0.77416311995112141</v>
      </c>
      <c r="AP466" s="18">
        <v>3198.873</v>
      </c>
      <c r="AQ466" s="17">
        <f t="shared" si="244"/>
        <v>6448774.7326528644</v>
      </c>
      <c r="AR466" s="129">
        <f t="shared" si="245"/>
        <v>-1404486.6826528646</v>
      </c>
      <c r="AS466" s="21">
        <f t="shared" si="246"/>
        <v>0.78220875423956793</v>
      </c>
      <c r="AT466" s="18">
        <v>2969.7269999999999</v>
      </c>
      <c r="AU466" s="17">
        <f t="shared" si="247"/>
        <v>5974026.3018804276</v>
      </c>
      <c r="AV466" s="129">
        <f t="shared" si="248"/>
        <v>-864176.06188042741</v>
      </c>
      <c r="AW466" s="21">
        <f t="shared" si="249"/>
        <v>0.85534444975436197</v>
      </c>
      <c r="AX466" s="18">
        <v>3105.56</v>
      </c>
      <c r="AY466" s="17">
        <f t="shared" si="250"/>
        <v>6426311.9158426933</v>
      </c>
      <c r="AZ466" s="129">
        <f t="shared" si="251"/>
        <v>-1199598.595842693</v>
      </c>
      <c r="BA466" s="21">
        <f t="shared" si="252"/>
        <v>0.81333016331103691</v>
      </c>
      <c r="BB466" s="18">
        <v>3131.0630000000001</v>
      </c>
      <c r="BC466" s="17">
        <f t="shared" si="253"/>
        <v>6640973.0461730575</v>
      </c>
      <c r="BD466" s="129">
        <f t="shared" si="254"/>
        <v>-1240430.4661730574</v>
      </c>
      <c r="BE466" s="21">
        <f t="shared" si="255"/>
        <v>0.81321555477658947</v>
      </c>
      <c r="BF466" s="218">
        <v>2884.3159999999998</v>
      </c>
      <c r="BG466" s="17">
        <f t="shared" si="256"/>
        <v>6063984.4044031668</v>
      </c>
      <c r="BH466" s="129">
        <f t="shared" si="257"/>
        <v>-727889.40440316685</v>
      </c>
      <c r="BI466" s="219">
        <f t="shared" si="258"/>
        <v>0.87996515890201932</v>
      </c>
      <c r="BN466" s="241">
        <f t="shared" si="259"/>
        <v>218719.33000000007</v>
      </c>
      <c r="BO466" s="241">
        <f t="shared" si="260"/>
        <v>65562.19000000041</v>
      </c>
      <c r="BP466" s="241">
        <f t="shared" si="261"/>
        <v>116863.08000000007</v>
      </c>
      <c r="BQ466" s="241">
        <f t="shared" si="262"/>
        <v>173829.25999999978</v>
      </c>
      <c r="BR466" s="241">
        <f t="shared" si="263"/>
        <v>-64447.580000000075</v>
      </c>
    </row>
    <row r="467" spans="1:70" x14ac:dyDescent="0.25">
      <c r="A467" s="127">
        <v>107650603</v>
      </c>
      <c r="B467" t="s">
        <v>133</v>
      </c>
      <c r="C467" t="s">
        <v>134</v>
      </c>
      <c r="D467">
        <v>107650603</v>
      </c>
      <c r="E467" s="127">
        <f t="shared" si="239"/>
        <v>0</v>
      </c>
      <c r="F467" s="17">
        <v>9342627.8200000003</v>
      </c>
      <c r="H467" s="17">
        <f t="shared" si="231"/>
        <v>9342627.8200000003</v>
      </c>
      <c r="I467" s="128">
        <f t="shared" si="232"/>
        <v>1.6855794578885881E-3</v>
      </c>
      <c r="J467" s="17">
        <v>9342627.8200000003</v>
      </c>
      <c r="K467" s="128">
        <f t="shared" si="233"/>
        <v>1.6856610980168045E-3</v>
      </c>
      <c r="L467" s="17">
        <v>9342627.8200000003</v>
      </c>
      <c r="M467" s="128">
        <f t="shared" si="234"/>
        <v>1.6856610980168045E-3</v>
      </c>
      <c r="N467" s="17">
        <v>9342627.8200000003</v>
      </c>
      <c r="O467" s="128">
        <f t="shared" si="235"/>
        <v>1.6814138745909694E-3</v>
      </c>
      <c r="P467" s="17">
        <v>9342627.8200000003</v>
      </c>
      <c r="Q467" s="128">
        <f t="shared" si="236"/>
        <v>1.6814138596784544E-3</v>
      </c>
      <c r="R467" s="217">
        <v>9342627.8200000003</v>
      </c>
      <c r="S467" s="128">
        <f t="shared" si="237"/>
        <v>1.6814138596784544E-3</v>
      </c>
      <c r="V467" s="17">
        <v>149768.78</v>
      </c>
      <c r="W467" s="17">
        <v>345939.22</v>
      </c>
      <c r="X467" s="17">
        <v>385950.8</v>
      </c>
      <c r="Y467" s="17">
        <v>418852.29</v>
      </c>
      <c r="Z467" s="17">
        <v>505896.39</v>
      </c>
      <c r="AA467" s="17">
        <v>471654.96</v>
      </c>
      <c r="AB467" s="17"/>
      <c r="AD467" s="17">
        <f t="shared" si="240"/>
        <v>149768.77999999933</v>
      </c>
      <c r="AE467" s="17">
        <v>9492396.5999999996</v>
      </c>
      <c r="AF467" s="17">
        <v>9688567.0399999991</v>
      </c>
      <c r="AG467" s="17">
        <v>9728578.6199999992</v>
      </c>
      <c r="AH467" s="17">
        <v>9761379.6099999994</v>
      </c>
      <c r="AI467" s="17">
        <v>9848524.2100000009</v>
      </c>
      <c r="AJ467" s="17">
        <f t="shared" si="238"/>
        <v>9814283</v>
      </c>
      <c r="AL467" s="18">
        <v>2872.19</v>
      </c>
      <c r="AM467" s="17">
        <f t="shared" si="241"/>
        <v>5596794.8673159331</v>
      </c>
      <c r="AN467" s="129">
        <f t="shared" si="242"/>
        <v>3895601.7326840665</v>
      </c>
      <c r="AO467" s="21">
        <f t="shared" si="243"/>
        <v>1.6960415425324118</v>
      </c>
      <c r="AP467" s="18">
        <v>2870.4830000000002</v>
      </c>
      <c r="AQ467" s="17">
        <f t="shared" si="244"/>
        <v>5786756.2234917097</v>
      </c>
      <c r="AR467" s="129">
        <f t="shared" si="245"/>
        <v>3901810.8165082894</v>
      </c>
      <c r="AS467" s="21">
        <f t="shared" si="246"/>
        <v>1.6742656275494443</v>
      </c>
      <c r="AT467" s="18">
        <v>2540.9560000000001</v>
      </c>
      <c r="AU467" s="17">
        <f t="shared" si="247"/>
        <v>5111492.731796857</v>
      </c>
      <c r="AV467" s="129">
        <f t="shared" si="248"/>
        <v>4617085.8882031422</v>
      </c>
      <c r="AW467" s="21">
        <f t="shared" si="249"/>
        <v>1.9032754481840153</v>
      </c>
      <c r="AX467" s="18">
        <v>2289.779</v>
      </c>
      <c r="AY467" s="17">
        <f t="shared" si="250"/>
        <v>4738222.437288722</v>
      </c>
      <c r="AZ467" s="129">
        <f t="shared" si="251"/>
        <v>5023157.1727112774</v>
      </c>
      <c r="BA467" s="21">
        <f t="shared" si="252"/>
        <v>2.0601353649377421</v>
      </c>
      <c r="BB467" s="18">
        <v>2135.424</v>
      </c>
      <c r="BC467" s="17">
        <f t="shared" si="253"/>
        <v>4529226.4084597006</v>
      </c>
      <c r="BD467" s="129">
        <f t="shared" si="254"/>
        <v>5319297.8015403003</v>
      </c>
      <c r="BE467" s="21">
        <f t="shared" si="255"/>
        <v>2.1744384850368492</v>
      </c>
      <c r="BF467" s="218">
        <v>2008.499</v>
      </c>
      <c r="BG467" s="17">
        <f t="shared" si="256"/>
        <v>4222667.2154713133</v>
      </c>
      <c r="BH467" s="129">
        <f t="shared" si="257"/>
        <v>5591615.7845286867</v>
      </c>
      <c r="BI467" s="219">
        <f t="shared" si="258"/>
        <v>2.32419049363912</v>
      </c>
      <c r="BN467" s="241">
        <f t="shared" si="259"/>
        <v>196170.43999999948</v>
      </c>
      <c r="BO467" s="241">
        <f t="shared" si="260"/>
        <v>40011.580000000075</v>
      </c>
      <c r="BP467" s="241">
        <f t="shared" si="261"/>
        <v>32800.990000000224</v>
      </c>
      <c r="BQ467" s="241">
        <f t="shared" si="262"/>
        <v>87144.60000000149</v>
      </c>
      <c r="BR467" s="241">
        <f t="shared" si="263"/>
        <v>-34241.210000000894</v>
      </c>
    </row>
    <row r="468" spans="1:70" x14ac:dyDescent="0.25">
      <c r="A468" s="127">
        <v>107650703</v>
      </c>
      <c r="B468" t="s">
        <v>176</v>
      </c>
      <c r="C468" t="s">
        <v>134</v>
      </c>
      <c r="D468">
        <v>107650703</v>
      </c>
      <c r="E468" s="127">
        <f t="shared" si="239"/>
        <v>0</v>
      </c>
      <c r="F468" s="17">
        <v>5592892.7300000004</v>
      </c>
      <c r="H468" s="17">
        <f t="shared" si="231"/>
        <v>5592892.7300000004</v>
      </c>
      <c r="I468" s="128">
        <f t="shared" si="232"/>
        <v>1.0090592580046099E-3</v>
      </c>
      <c r="J468" s="17">
        <v>5592892.7300000004</v>
      </c>
      <c r="K468" s="128">
        <f t="shared" si="233"/>
        <v>1.0091081312433147E-3</v>
      </c>
      <c r="L468" s="17">
        <v>5592892.7300000004</v>
      </c>
      <c r="M468" s="128">
        <f t="shared" si="234"/>
        <v>1.0091081312433147E-3</v>
      </c>
      <c r="N468" s="17">
        <v>5592892.7300000004</v>
      </c>
      <c r="O468" s="128">
        <f t="shared" si="235"/>
        <v>1.00656556340494E-3</v>
      </c>
      <c r="P468" s="17">
        <v>5592892.7300000004</v>
      </c>
      <c r="Q468" s="128">
        <f t="shared" si="236"/>
        <v>1.0065655544776767E-3</v>
      </c>
      <c r="R468" s="217">
        <v>5592892.7300000004</v>
      </c>
      <c r="S468" s="128">
        <f t="shared" si="237"/>
        <v>1.0065655544776767E-3</v>
      </c>
      <c r="V468" s="17">
        <v>109604.88</v>
      </c>
      <c r="W468" s="17">
        <v>253460.76</v>
      </c>
      <c r="X468" s="17">
        <v>247956.34</v>
      </c>
      <c r="Y468" s="17">
        <v>301668.61</v>
      </c>
      <c r="Z468" s="17">
        <v>376233.77</v>
      </c>
      <c r="AA468" s="17">
        <v>408867.17</v>
      </c>
      <c r="AB468" s="17"/>
      <c r="AD468" s="17">
        <f t="shared" si="240"/>
        <v>109604.87999999989</v>
      </c>
      <c r="AE468" s="17">
        <v>5702497.6100000003</v>
      </c>
      <c r="AF468" s="17">
        <v>5846353.4900000002</v>
      </c>
      <c r="AG468" s="17">
        <v>5840849.0700000003</v>
      </c>
      <c r="AH468" s="17">
        <v>5894488.9500000002</v>
      </c>
      <c r="AI468" s="17">
        <v>5969126.5</v>
      </c>
      <c r="AJ468" s="17">
        <f t="shared" si="238"/>
        <v>6001760</v>
      </c>
      <c r="AL468" s="18">
        <v>2101.9470000000001</v>
      </c>
      <c r="AM468" s="17">
        <f t="shared" si="241"/>
        <v>4095887.1735400949</v>
      </c>
      <c r="AN468" s="129">
        <f t="shared" si="242"/>
        <v>1606610.4364599055</v>
      </c>
      <c r="AO468" s="21">
        <f t="shared" si="243"/>
        <v>1.3922496808112281</v>
      </c>
      <c r="AP468" s="18">
        <v>2103.1289999999999</v>
      </c>
      <c r="AQ468" s="17">
        <f t="shared" si="244"/>
        <v>4239807.3179865181</v>
      </c>
      <c r="AR468" s="129">
        <f t="shared" si="245"/>
        <v>1606546.1720134821</v>
      </c>
      <c r="AS468" s="21">
        <f t="shared" si="246"/>
        <v>1.3789196186340915</v>
      </c>
      <c r="AT468" s="18">
        <v>1632.452</v>
      </c>
      <c r="AU468" s="17">
        <f t="shared" si="247"/>
        <v>3283908.3136454318</v>
      </c>
      <c r="AV468" s="129">
        <f t="shared" si="248"/>
        <v>2556940.7563545685</v>
      </c>
      <c r="AW468" s="21">
        <f t="shared" si="249"/>
        <v>1.7786273282143299</v>
      </c>
      <c r="AX468" s="18">
        <v>1649.16</v>
      </c>
      <c r="AY468" s="17">
        <f t="shared" si="250"/>
        <v>3412594.365953688</v>
      </c>
      <c r="AZ468" s="129">
        <f t="shared" si="251"/>
        <v>2481894.5840463121</v>
      </c>
      <c r="BA468" s="21">
        <f t="shared" si="252"/>
        <v>1.7272750048489043</v>
      </c>
      <c r="BB468" s="18">
        <v>1588.1089999999999</v>
      </c>
      <c r="BC468" s="17">
        <f t="shared" si="253"/>
        <v>3368373.3171082307</v>
      </c>
      <c r="BD468" s="129">
        <f t="shared" si="254"/>
        <v>2600753.1828917693</v>
      </c>
      <c r="BE468" s="21">
        <f t="shared" si="255"/>
        <v>1.7721095431086398</v>
      </c>
      <c r="BF468" s="218">
        <v>1741.123</v>
      </c>
      <c r="BG468" s="17">
        <f t="shared" si="256"/>
        <v>3660536.0571267698</v>
      </c>
      <c r="BH468" s="129">
        <f t="shared" si="257"/>
        <v>2341223.9428732302</v>
      </c>
      <c r="BI468" s="219">
        <f t="shared" si="258"/>
        <v>1.6395849969337293</v>
      </c>
      <c r="BN468" s="241">
        <f t="shared" si="259"/>
        <v>143855.87999999989</v>
      </c>
      <c r="BO468" s="241">
        <f t="shared" si="260"/>
        <v>-5504.4199999999255</v>
      </c>
      <c r="BP468" s="241">
        <f t="shared" si="261"/>
        <v>53639.879999999888</v>
      </c>
      <c r="BQ468" s="241">
        <f t="shared" si="262"/>
        <v>74637.549999999814</v>
      </c>
      <c r="BR468" s="241">
        <f t="shared" si="263"/>
        <v>32633.5</v>
      </c>
    </row>
    <row r="469" spans="1:70" x14ac:dyDescent="0.25">
      <c r="A469" s="127">
        <v>107651603</v>
      </c>
      <c r="B469" t="s">
        <v>256</v>
      </c>
      <c r="C469" t="s">
        <v>134</v>
      </c>
      <c r="D469">
        <v>107651603</v>
      </c>
      <c r="E469" s="127">
        <f t="shared" si="239"/>
        <v>0</v>
      </c>
      <c r="F469" s="17">
        <v>10916642.369999999</v>
      </c>
      <c r="H469" s="17">
        <f t="shared" si="231"/>
        <v>10916642.369999999</v>
      </c>
      <c r="I469" s="128">
        <f t="shared" si="232"/>
        <v>1.9695602225100937E-3</v>
      </c>
      <c r="J469" s="17">
        <v>10916642.369999999</v>
      </c>
      <c r="K469" s="128">
        <f t="shared" si="233"/>
        <v>1.9696556170928545E-3</v>
      </c>
      <c r="L469" s="17">
        <v>10916642.369999999</v>
      </c>
      <c r="M469" s="128">
        <f t="shared" si="234"/>
        <v>1.9696556170928545E-3</v>
      </c>
      <c r="N469" s="17">
        <v>10916642.369999999</v>
      </c>
      <c r="O469" s="128">
        <f t="shared" si="235"/>
        <v>1.9646928357321251E-3</v>
      </c>
      <c r="P469" s="17">
        <v>10916642.369999999</v>
      </c>
      <c r="Q469" s="128">
        <f t="shared" si="236"/>
        <v>1.9646928183071994E-3</v>
      </c>
      <c r="R469" s="217">
        <v>10916642.369999999</v>
      </c>
      <c r="S469" s="128">
        <f t="shared" si="237"/>
        <v>1.9646928183071994E-3</v>
      </c>
      <c r="V469" s="17">
        <v>162506.47</v>
      </c>
      <c r="W469" s="17">
        <v>375584.24</v>
      </c>
      <c r="X469" s="17">
        <v>449147.12</v>
      </c>
      <c r="Y469" s="17">
        <v>465760.41</v>
      </c>
      <c r="Z469" s="17">
        <v>613521.48</v>
      </c>
      <c r="AA469" s="17">
        <v>576914.74</v>
      </c>
      <c r="AB469" s="17"/>
      <c r="AD469" s="17">
        <f t="shared" si="240"/>
        <v>162506.47000000067</v>
      </c>
      <c r="AE469" s="17">
        <v>11079148.84</v>
      </c>
      <c r="AF469" s="17">
        <v>11292226.609999999</v>
      </c>
      <c r="AG469" s="17">
        <v>11365789.49</v>
      </c>
      <c r="AH469" s="17">
        <v>11382291.02</v>
      </c>
      <c r="AI469" s="17">
        <v>11530163.85</v>
      </c>
      <c r="AJ469" s="17">
        <f t="shared" si="238"/>
        <v>11493557</v>
      </c>
      <c r="AL469" s="18">
        <v>3116.4670000000001</v>
      </c>
      <c r="AM469" s="17">
        <f t="shared" si="241"/>
        <v>6072796.8935758024</v>
      </c>
      <c r="AN469" s="129">
        <f t="shared" si="242"/>
        <v>5006351.9464241974</v>
      </c>
      <c r="AO469" s="21">
        <f t="shared" si="243"/>
        <v>1.8243898213885994</v>
      </c>
      <c r="AP469" s="18">
        <v>3116.4670000000001</v>
      </c>
      <c r="AQ469" s="17">
        <f t="shared" si="244"/>
        <v>6282648.1841406254</v>
      </c>
      <c r="AR469" s="129">
        <f t="shared" si="245"/>
        <v>5009578.425859374</v>
      </c>
      <c r="AS469" s="21">
        <f t="shared" si="246"/>
        <v>1.7973673328557727</v>
      </c>
      <c r="AT469" s="18">
        <v>2957.0169999999998</v>
      </c>
      <c r="AU469" s="17">
        <f t="shared" si="247"/>
        <v>5948458.3374524172</v>
      </c>
      <c r="AV469" s="129">
        <f t="shared" si="248"/>
        <v>5417331.152547583</v>
      </c>
      <c r="AW469" s="21">
        <f t="shared" si="249"/>
        <v>1.9107117920687491</v>
      </c>
      <c r="AX469" s="18">
        <v>2546.2159999999999</v>
      </c>
      <c r="AY469" s="17">
        <f t="shared" si="250"/>
        <v>5268865.5898161093</v>
      </c>
      <c r="AZ469" s="129">
        <f t="shared" si="251"/>
        <v>6113425.4301838903</v>
      </c>
      <c r="BA469" s="21">
        <f t="shared" si="252"/>
        <v>2.1602925384925711</v>
      </c>
      <c r="BB469" s="18">
        <v>2589.7170000000001</v>
      </c>
      <c r="BC469" s="17">
        <f t="shared" si="253"/>
        <v>5492780.181751742</v>
      </c>
      <c r="BD469" s="129">
        <f t="shared" si="254"/>
        <v>6037383.6682482576</v>
      </c>
      <c r="BE469" s="21">
        <f t="shared" si="255"/>
        <v>2.0991489680045472</v>
      </c>
      <c r="BF469" s="218">
        <v>2456.7379999999998</v>
      </c>
      <c r="BG469" s="17">
        <f t="shared" si="256"/>
        <v>5165044.6475714268</v>
      </c>
      <c r="BH469" s="129">
        <f t="shared" si="257"/>
        <v>6328512.3524285732</v>
      </c>
      <c r="BI469" s="219">
        <f t="shared" si="258"/>
        <v>2.2252580150307515</v>
      </c>
      <c r="BN469" s="241">
        <f t="shared" si="259"/>
        <v>213077.76999999955</v>
      </c>
      <c r="BO469" s="241">
        <f t="shared" si="260"/>
        <v>73562.88000000082</v>
      </c>
      <c r="BP469" s="241">
        <f t="shared" si="261"/>
        <v>16501.529999999329</v>
      </c>
      <c r="BQ469" s="241">
        <f t="shared" si="262"/>
        <v>147872.83000000007</v>
      </c>
      <c r="BR469" s="241">
        <f t="shared" si="263"/>
        <v>-36606.849999999627</v>
      </c>
    </row>
    <row r="470" spans="1:70" x14ac:dyDescent="0.25">
      <c r="A470" s="127">
        <v>107652603</v>
      </c>
      <c r="B470" t="s">
        <v>299</v>
      </c>
      <c r="C470" t="s">
        <v>134</v>
      </c>
      <c r="D470">
        <v>107652603</v>
      </c>
      <c r="E470" s="127">
        <f t="shared" si="239"/>
        <v>0</v>
      </c>
      <c r="F470" s="17">
        <v>6660814.3200000003</v>
      </c>
      <c r="H470" s="17">
        <f t="shared" si="231"/>
        <v>6660814.3200000003</v>
      </c>
      <c r="I470" s="128">
        <f t="shared" si="232"/>
        <v>1.201731676238618E-3</v>
      </c>
      <c r="J470" s="17">
        <v>6660759.7400000002</v>
      </c>
      <c r="K470" s="128">
        <f t="shared" si="233"/>
        <v>1.2017800337629767E-3</v>
      </c>
      <c r="L470" s="17">
        <v>6660759.7400000002</v>
      </c>
      <c r="M470" s="128">
        <f t="shared" si="234"/>
        <v>1.2017800337629767E-3</v>
      </c>
      <c r="N470" s="17">
        <v>6660759.7400000002</v>
      </c>
      <c r="O470" s="128">
        <f t="shared" si="235"/>
        <v>1.1987520061730276E-3</v>
      </c>
      <c r="P470" s="17">
        <v>6660759.7400000002</v>
      </c>
      <c r="Q470" s="128">
        <f t="shared" si="236"/>
        <v>1.1987519955412565E-3</v>
      </c>
      <c r="R470" s="217">
        <v>6660759.7400000002</v>
      </c>
      <c r="S470" s="128">
        <f t="shared" si="237"/>
        <v>1.1987519955412565E-3</v>
      </c>
      <c r="V470" s="17">
        <v>122849.78</v>
      </c>
      <c r="W470" s="17">
        <v>283887.69</v>
      </c>
      <c r="X470" s="17">
        <v>339072.84</v>
      </c>
      <c r="Y470" s="17">
        <v>403226.49</v>
      </c>
      <c r="Z470" s="17">
        <v>481993.92</v>
      </c>
      <c r="AA470" s="17">
        <v>494583.96</v>
      </c>
      <c r="AB470" s="17"/>
      <c r="AD470" s="17">
        <f t="shared" si="240"/>
        <v>122849.77999999933</v>
      </c>
      <c r="AE470" s="17">
        <v>6783664.0999999996</v>
      </c>
      <c r="AF470" s="17">
        <v>6944647.4299999997</v>
      </c>
      <c r="AG470" s="17">
        <v>6999832.5800000001</v>
      </c>
      <c r="AH470" s="17">
        <v>7063889.4800000004</v>
      </c>
      <c r="AI470" s="17">
        <v>7142753.6600000001</v>
      </c>
      <c r="AJ470" s="17">
        <f t="shared" si="238"/>
        <v>7155344</v>
      </c>
      <c r="AL470" s="18">
        <v>2355.951</v>
      </c>
      <c r="AM470" s="17">
        <f t="shared" si="241"/>
        <v>4590843.3858650858</v>
      </c>
      <c r="AN470" s="129">
        <f t="shared" si="242"/>
        <v>2192820.7141349139</v>
      </c>
      <c r="AO470" s="21">
        <f t="shared" si="243"/>
        <v>1.4776509520857255</v>
      </c>
      <c r="AP470" s="18">
        <v>2355.6010000000001</v>
      </c>
      <c r="AQ470" s="17">
        <f t="shared" si="244"/>
        <v>4748778.7758413106</v>
      </c>
      <c r="AR470" s="129">
        <f t="shared" si="245"/>
        <v>2195868.6541586891</v>
      </c>
      <c r="AS470" s="21">
        <f t="shared" si="246"/>
        <v>1.462407022481198</v>
      </c>
      <c r="AT470" s="18">
        <v>2232.3290000000002</v>
      </c>
      <c r="AU470" s="17">
        <f t="shared" si="247"/>
        <v>4490645.8271923428</v>
      </c>
      <c r="AV470" s="129">
        <f t="shared" si="248"/>
        <v>2509186.7528076572</v>
      </c>
      <c r="AW470" s="21">
        <f t="shared" si="249"/>
        <v>1.5587585504102113</v>
      </c>
      <c r="AX470" s="18">
        <v>2204.3560000000002</v>
      </c>
      <c r="AY470" s="17">
        <f t="shared" si="250"/>
        <v>4561457.2668244494</v>
      </c>
      <c r="AZ470" s="129">
        <f t="shared" si="251"/>
        <v>2502432.213175551</v>
      </c>
      <c r="BA470" s="21">
        <f t="shared" si="252"/>
        <v>1.5486036735180619</v>
      </c>
      <c r="BB470" s="18">
        <v>2034.53</v>
      </c>
      <c r="BC470" s="17">
        <f t="shared" si="253"/>
        <v>4315230.6075062919</v>
      </c>
      <c r="BD470" s="129">
        <f t="shared" si="254"/>
        <v>2827523.0524937082</v>
      </c>
      <c r="BE470" s="21">
        <f t="shared" si="255"/>
        <v>1.6552426300405048</v>
      </c>
      <c r="BF470" s="218">
        <v>2106.14</v>
      </c>
      <c r="BG470" s="17">
        <f t="shared" si="256"/>
        <v>4427947.6012648009</v>
      </c>
      <c r="BH470" s="129">
        <f t="shared" si="257"/>
        <v>2727396.3987351991</v>
      </c>
      <c r="BI470" s="219">
        <f t="shared" si="258"/>
        <v>1.6159504683289714</v>
      </c>
      <c r="BN470" s="241">
        <f t="shared" si="259"/>
        <v>160983.33000000007</v>
      </c>
      <c r="BO470" s="241">
        <f t="shared" si="260"/>
        <v>55185.150000000373</v>
      </c>
      <c r="BP470" s="241">
        <f t="shared" si="261"/>
        <v>64056.900000000373</v>
      </c>
      <c r="BQ470" s="241">
        <f t="shared" si="262"/>
        <v>78864.179999999702</v>
      </c>
      <c r="BR470" s="241">
        <f t="shared" si="263"/>
        <v>12590.339999999851</v>
      </c>
    </row>
    <row r="471" spans="1:70" x14ac:dyDescent="0.25">
      <c r="A471" s="127">
        <v>107653102</v>
      </c>
      <c r="B471" t="s">
        <v>313</v>
      </c>
      <c r="C471" t="s">
        <v>134</v>
      </c>
      <c r="D471">
        <v>107653102</v>
      </c>
      <c r="E471" s="127">
        <f t="shared" si="239"/>
        <v>0</v>
      </c>
      <c r="F471" s="17">
        <v>10110586.970000001</v>
      </c>
      <c r="H471" s="17">
        <f t="shared" si="231"/>
        <v>10110586.970000001</v>
      </c>
      <c r="I471" s="128">
        <f t="shared" si="232"/>
        <v>1.8241332130715258E-3</v>
      </c>
      <c r="J471" s="17">
        <v>10110586.970000001</v>
      </c>
      <c r="K471" s="128">
        <f t="shared" si="233"/>
        <v>1.8242215639758404E-3</v>
      </c>
      <c r="L471" s="17">
        <v>10110586.970000001</v>
      </c>
      <c r="M471" s="128">
        <f t="shared" si="234"/>
        <v>1.8242215639758404E-3</v>
      </c>
      <c r="N471" s="17">
        <v>10110586.970000001</v>
      </c>
      <c r="O471" s="128">
        <f t="shared" si="235"/>
        <v>1.8196252209923386E-3</v>
      </c>
      <c r="P471" s="17">
        <v>10110586.970000001</v>
      </c>
      <c r="Q471" s="128">
        <f t="shared" si="236"/>
        <v>1.8196252048540225E-3</v>
      </c>
      <c r="R471" s="217">
        <v>10110586.970000001</v>
      </c>
      <c r="S471" s="128">
        <f t="shared" si="237"/>
        <v>1.8196252048540225E-3</v>
      </c>
      <c r="V471" s="17">
        <v>247217.17</v>
      </c>
      <c r="W471" s="17">
        <v>571515.23</v>
      </c>
      <c r="X471" s="17">
        <v>661276.55000000005</v>
      </c>
      <c r="Y471" s="17">
        <v>743686.94</v>
      </c>
      <c r="Z471" s="17">
        <v>850325.9</v>
      </c>
      <c r="AA471" s="17">
        <v>785098.43</v>
      </c>
      <c r="AB471" s="17"/>
      <c r="AD471" s="17">
        <f t="shared" si="240"/>
        <v>247217.16999999993</v>
      </c>
      <c r="AE471" s="17">
        <v>10357804.140000001</v>
      </c>
      <c r="AF471" s="17">
        <v>10682102.199999999</v>
      </c>
      <c r="AG471" s="17">
        <v>10771863.52</v>
      </c>
      <c r="AH471" s="17">
        <v>10854095.470000001</v>
      </c>
      <c r="AI471" s="17">
        <v>10960912.869999999</v>
      </c>
      <c r="AJ471" s="17">
        <f t="shared" si="238"/>
        <v>10895685</v>
      </c>
      <c r="AL471" s="18">
        <v>4741.0060000000003</v>
      </c>
      <c r="AM471" s="17">
        <f t="shared" si="241"/>
        <v>9238399.2865075245</v>
      </c>
      <c r="AN471" s="129">
        <f t="shared" si="242"/>
        <v>1119404.853492476</v>
      </c>
      <c r="AO471" s="21">
        <f t="shared" si="243"/>
        <v>1.1211687023667987</v>
      </c>
      <c r="AP471" s="18">
        <v>4742.2340000000004</v>
      </c>
      <c r="AQ471" s="17">
        <f t="shared" si="244"/>
        <v>9560116.5771593079</v>
      </c>
      <c r="AR471" s="129">
        <f t="shared" si="245"/>
        <v>1121985.6228406914</v>
      </c>
      <c r="AS471" s="21">
        <f t="shared" si="246"/>
        <v>1.1173610817174866</v>
      </c>
      <c r="AT471" s="18">
        <v>4353.598</v>
      </c>
      <c r="AU471" s="17">
        <f t="shared" si="247"/>
        <v>8757878.7409799024</v>
      </c>
      <c r="AV471" s="129">
        <f t="shared" si="248"/>
        <v>2013984.7790200971</v>
      </c>
      <c r="AW471" s="21">
        <f t="shared" si="249"/>
        <v>1.2299626243506034</v>
      </c>
      <c r="AX471" s="18">
        <v>4065.5830000000001</v>
      </c>
      <c r="AY471" s="17">
        <f t="shared" si="250"/>
        <v>8412880.2785157859</v>
      </c>
      <c r="AZ471" s="129">
        <f t="shared" si="251"/>
        <v>2441215.1914842147</v>
      </c>
      <c r="BA471" s="21">
        <f t="shared" si="252"/>
        <v>1.2901759101123091</v>
      </c>
      <c r="BB471" s="18">
        <v>3589.2849999999999</v>
      </c>
      <c r="BC471" s="17">
        <f t="shared" si="253"/>
        <v>7612860.2139379708</v>
      </c>
      <c r="BD471" s="129">
        <f t="shared" si="254"/>
        <v>3348052.6560620284</v>
      </c>
      <c r="BE471" s="21">
        <f t="shared" si="255"/>
        <v>1.4397890624514897</v>
      </c>
      <c r="BF471" s="218">
        <v>3343.2689999999998</v>
      </c>
      <c r="BG471" s="17">
        <f t="shared" si="256"/>
        <v>7028886.9443308469</v>
      </c>
      <c r="BH471" s="129">
        <f t="shared" si="257"/>
        <v>3866798.0556691531</v>
      </c>
      <c r="BI471" s="219">
        <f t="shared" si="258"/>
        <v>1.5501294993495267</v>
      </c>
      <c r="BN471" s="241">
        <f t="shared" si="259"/>
        <v>324298.05999999866</v>
      </c>
      <c r="BO471" s="241">
        <f t="shared" si="260"/>
        <v>89761.320000000298</v>
      </c>
      <c r="BP471" s="241">
        <f t="shared" si="261"/>
        <v>82231.950000001118</v>
      </c>
      <c r="BQ471" s="241">
        <f t="shared" si="262"/>
        <v>106817.39999999851</v>
      </c>
      <c r="BR471" s="241">
        <f t="shared" si="263"/>
        <v>-65227.86999999918</v>
      </c>
    </row>
    <row r="472" spans="1:70" x14ac:dyDescent="0.25">
      <c r="A472" s="127">
        <v>107653203</v>
      </c>
      <c r="B472" t="s">
        <v>316</v>
      </c>
      <c r="C472" t="s">
        <v>134</v>
      </c>
      <c r="D472">
        <v>107653203</v>
      </c>
      <c r="E472" s="127">
        <f t="shared" si="239"/>
        <v>0</v>
      </c>
      <c r="F472" s="17">
        <v>9684308.8900000006</v>
      </c>
      <c r="H472" s="17">
        <f t="shared" si="231"/>
        <v>9684308.8900000006</v>
      </c>
      <c r="I472" s="128">
        <f t="shared" si="232"/>
        <v>1.7472249182277535E-3</v>
      </c>
      <c r="J472" s="17">
        <v>9684308.8900000006</v>
      </c>
      <c r="K472" s="128">
        <f t="shared" si="233"/>
        <v>1.7473095441204573E-3</v>
      </c>
      <c r="L472" s="17">
        <v>9684308.8900000006</v>
      </c>
      <c r="M472" s="128">
        <f t="shared" si="234"/>
        <v>1.7473095441204573E-3</v>
      </c>
      <c r="N472" s="17">
        <v>9684308.8900000006</v>
      </c>
      <c r="O472" s="128">
        <f t="shared" si="235"/>
        <v>1.7429069901096275E-3</v>
      </c>
      <c r="P472" s="17">
        <v>9684308.8900000006</v>
      </c>
      <c r="Q472" s="128">
        <f t="shared" si="236"/>
        <v>1.7429069746517278E-3</v>
      </c>
      <c r="R472" s="217">
        <v>9684308.8900000006</v>
      </c>
      <c r="S472" s="128">
        <f t="shared" si="237"/>
        <v>1.7429069746517278E-3</v>
      </c>
      <c r="V472" s="17">
        <v>229870.8</v>
      </c>
      <c r="W472" s="17">
        <v>531364.23</v>
      </c>
      <c r="X472" s="17">
        <v>769092.2</v>
      </c>
      <c r="Y472" s="17">
        <v>990184.63</v>
      </c>
      <c r="Z472" s="17">
        <v>1308855.8700000001</v>
      </c>
      <c r="AA472" s="17">
        <v>1084894.08</v>
      </c>
      <c r="AB472" s="17"/>
      <c r="AD472" s="17">
        <f t="shared" si="240"/>
        <v>229870.79999999888</v>
      </c>
      <c r="AE472" s="17">
        <v>9914179.6899999995</v>
      </c>
      <c r="AF472" s="17">
        <v>10215673.119999999</v>
      </c>
      <c r="AG472" s="17">
        <v>10453401.09</v>
      </c>
      <c r="AH472" s="17">
        <v>10674255.93</v>
      </c>
      <c r="AI472" s="17">
        <v>10993164.76</v>
      </c>
      <c r="AJ472" s="17">
        <f t="shared" si="238"/>
        <v>10769203</v>
      </c>
      <c r="AL472" s="18">
        <v>4408.3459999999995</v>
      </c>
      <c r="AM472" s="17">
        <f t="shared" si="241"/>
        <v>8590172.7483741399</v>
      </c>
      <c r="AN472" s="129">
        <f t="shared" si="242"/>
        <v>1324006.9416258596</v>
      </c>
      <c r="AO472" s="21">
        <f t="shared" si="243"/>
        <v>1.1541304209366983</v>
      </c>
      <c r="AP472" s="18">
        <v>4409.0749999999998</v>
      </c>
      <c r="AQ472" s="17">
        <f t="shared" si="244"/>
        <v>8888483.9924471602</v>
      </c>
      <c r="AR472" s="129">
        <f t="shared" si="245"/>
        <v>1327189.127552839</v>
      </c>
      <c r="AS472" s="21">
        <f t="shared" si="246"/>
        <v>1.1493155783011586</v>
      </c>
      <c r="AT472" s="18">
        <v>5063.4160000000002</v>
      </c>
      <c r="AU472" s="17">
        <f t="shared" si="247"/>
        <v>10185778.14100831</v>
      </c>
      <c r="AV472" s="129">
        <f t="shared" si="248"/>
        <v>267622.94899168983</v>
      </c>
      <c r="AW472" s="21">
        <f t="shared" si="249"/>
        <v>1.0262741781027245</v>
      </c>
      <c r="AX472" s="18">
        <v>5413.1350000000002</v>
      </c>
      <c r="AY472" s="17">
        <f t="shared" si="250"/>
        <v>11201359.481885757</v>
      </c>
      <c r="AZ472" s="129">
        <f t="shared" si="251"/>
        <v>-527103.5518857576</v>
      </c>
      <c r="BA472" s="21">
        <f t="shared" si="252"/>
        <v>0.95294289476753591</v>
      </c>
      <c r="BB472" s="18">
        <v>5524.7719999999999</v>
      </c>
      <c r="BC472" s="17">
        <f t="shared" si="253"/>
        <v>11718020.984646944</v>
      </c>
      <c r="BD472" s="129">
        <f t="shared" si="254"/>
        <v>-724856.22464694455</v>
      </c>
      <c r="BE472" s="21">
        <f t="shared" si="255"/>
        <v>0.93814175400465172</v>
      </c>
      <c r="BF472" s="218">
        <v>4619.9210000000003</v>
      </c>
      <c r="BG472" s="17">
        <f t="shared" si="256"/>
        <v>9712919.421302896</v>
      </c>
      <c r="BH472" s="129">
        <f t="shared" si="257"/>
        <v>1056283.578697104</v>
      </c>
      <c r="BI472" s="219">
        <f t="shared" si="258"/>
        <v>1.1087503697786689</v>
      </c>
      <c r="BN472" s="241">
        <f t="shared" si="259"/>
        <v>301493.4299999997</v>
      </c>
      <c r="BO472" s="241">
        <f t="shared" si="260"/>
        <v>237727.97000000067</v>
      </c>
      <c r="BP472" s="241">
        <f t="shared" si="261"/>
        <v>220854.83999999985</v>
      </c>
      <c r="BQ472" s="241">
        <f t="shared" si="262"/>
        <v>318908.83000000007</v>
      </c>
      <c r="BR472" s="241">
        <f t="shared" si="263"/>
        <v>-223961.75999999978</v>
      </c>
    </row>
    <row r="473" spans="1:70" x14ac:dyDescent="0.25">
      <c r="A473" s="127">
        <v>107653802</v>
      </c>
      <c r="B473" t="s">
        <v>333</v>
      </c>
      <c r="C473" t="s">
        <v>134</v>
      </c>
      <c r="D473">
        <v>107653802</v>
      </c>
      <c r="E473" s="127">
        <f t="shared" si="239"/>
        <v>0</v>
      </c>
      <c r="F473" s="17">
        <v>17031510.920000002</v>
      </c>
      <c r="H473" s="17">
        <f t="shared" si="231"/>
        <v>17031510.920000002</v>
      </c>
      <c r="I473" s="128">
        <f t="shared" si="232"/>
        <v>3.072793382831895E-3</v>
      </c>
      <c r="J473" s="17">
        <v>17031510.920000002</v>
      </c>
      <c r="K473" s="128">
        <f t="shared" si="233"/>
        <v>3.0729422119153194E-3</v>
      </c>
      <c r="L473" s="17">
        <v>17031510.920000002</v>
      </c>
      <c r="M473" s="128">
        <f t="shared" si="234"/>
        <v>3.0729422119153194E-3</v>
      </c>
      <c r="N473" s="17">
        <v>17031510.920000002</v>
      </c>
      <c r="O473" s="128">
        <f t="shared" si="235"/>
        <v>3.0651995688869911E-3</v>
      </c>
      <c r="P473" s="17">
        <v>17031510.920000002</v>
      </c>
      <c r="Q473" s="128">
        <f t="shared" si="236"/>
        <v>3.0651995417016347E-3</v>
      </c>
      <c r="R473" s="217">
        <v>17031510.920000002</v>
      </c>
      <c r="S473" s="128">
        <f t="shared" si="237"/>
        <v>3.0651995417016347E-3</v>
      </c>
      <c r="V473" s="17">
        <v>342569.98</v>
      </c>
      <c r="W473" s="17">
        <v>782701.98</v>
      </c>
      <c r="X473" s="17">
        <v>971829.24</v>
      </c>
      <c r="Y473" s="17">
        <v>1077432.1200000001</v>
      </c>
      <c r="Z473" s="17">
        <v>1292060.8400000001</v>
      </c>
      <c r="AA473" s="17">
        <v>1262627.42</v>
      </c>
      <c r="AB473" s="17"/>
      <c r="AD473" s="17">
        <f t="shared" si="240"/>
        <v>342569.97999999672</v>
      </c>
      <c r="AE473" s="17">
        <v>17374080.899999999</v>
      </c>
      <c r="AF473" s="17">
        <v>17814212.899999999</v>
      </c>
      <c r="AG473" s="17">
        <v>18003340.16</v>
      </c>
      <c r="AH473" s="17">
        <v>18108686.890000001</v>
      </c>
      <c r="AI473" s="17">
        <v>18323571.760000002</v>
      </c>
      <c r="AJ473" s="17">
        <f t="shared" si="238"/>
        <v>18294138</v>
      </c>
      <c r="AL473" s="18">
        <v>6569.634</v>
      </c>
      <c r="AM473" s="17">
        <f t="shared" si="241"/>
        <v>12801692.733191134</v>
      </c>
      <c r="AN473" s="129">
        <f t="shared" si="242"/>
        <v>4572388.1668088641</v>
      </c>
      <c r="AO473" s="21">
        <f t="shared" si="243"/>
        <v>1.3571705915854368</v>
      </c>
      <c r="AP473" s="18">
        <v>6494.5879999999997</v>
      </c>
      <c r="AQ473" s="17">
        <f t="shared" si="244"/>
        <v>13092778.298291462</v>
      </c>
      <c r="AR473" s="129">
        <f t="shared" si="245"/>
        <v>4721434.601708537</v>
      </c>
      <c r="AS473" s="21">
        <f t="shared" si="246"/>
        <v>1.3606136523616732</v>
      </c>
      <c r="AT473" s="18">
        <v>6398.1610000000001</v>
      </c>
      <c r="AU473" s="17">
        <f t="shared" si="247"/>
        <v>12870806.676056612</v>
      </c>
      <c r="AV473" s="129">
        <f t="shared" si="248"/>
        <v>5132533.4839433879</v>
      </c>
      <c r="AW473" s="21">
        <f t="shared" si="249"/>
        <v>1.3987732558745809</v>
      </c>
      <c r="AX473" s="18">
        <v>5890.1120000000001</v>
      </c>
      <c r="AY473" s="17">
        <f t="shared" si="250"/>
        <v>12188364.395229213</v>
      </c>
      <c r="AZ473" s="129">
        <f t="shared" si="251"/>
        <v>5920322.4947707877</v>
      </c>
      <c r="BA473" s="21">
        <f t="shared" si="252"/>
        <v>1.4857356001834117</v>
      </c>
      <c r="BB473" s="18">
        <v>5453.8789999999999</v>
      </c>
      <c r="BC473" s="17">
        <f t="shared" si="253"/>
        <v>11567657.193767507</v>
      </c>
      <c r="BD473" s="129">
        <f t="shared" si="254"/>
        <v>6755914.566232495</v>
      </c>
      <c r="BE473" s="21">
        <f t="shared" si="255"/>
        <v>1.5840348182061004</v>
      </c>
      <c r="BF473" s="218">
        <v>5376.7820000000002</v>
      </c>
      <c r="BG473" s="17">
        <f t="shared" si="256"/>
        <v>11304143.579925247</v>
      </c>
      <c r="BH473" s="129">
        <f t="shared" si="257"/>
        <v>6989994.4200747535</v>
      </c>
      <c r="BI473" s="219">
        <f t="shared" si="258"/>
        <v>1.6183568326651578</v>
      </c>
      <c r="BN473" s="241">
        <f t="shared" si="259"/>
        <v>440132</v>
      </c>
      <c r="BO473" s="241">
        <f t="shared" si="260"/>
        <v>189127.26000000164</v>
      </c>
      <c r="BP473" s="241">
        <f t="shared" si="261"/>
        <v>105346.73000000045</v>
      </c>
      <c r="BQ473" s="241">
        <f t="shared" si="262"/>
        <v>214884.87000000104</v>
      </c>
      <c r="BR473" s="241">
        <f t="shared" si="263"/>
        <v>-29433.760000001639</v>
      </c>
    </row>
    <row r="474" spans="1:70" x14ac:dyDescent="0.25">
      <c r="A474" s="127">
        <v>107654103</v>
      </c>
      <c r="B474" t="s">
        <v>345</v>
      </c>
      <c r="C474" t="s">
        <v>134</v>
      </c>
      <c r="D474">
        <v>107654103</v>
      </c>
      <c r="E474" s="127">
        <f t="shared" si="239"/>
        <v>0</v>
      </c>
      <c r="F474" s="17">
        <v>7728527.2800000003</v>
      </c>
      <c r="H474" s="17">
        <f t="shared" si="231"/>
        <v>7728527.2800000003</v>
      </c>
      <c r="I474" s="128">
        <f t="shared" si="232"/>
        <v>1.3943664538377774E-3</v>
      </c>
      <c r="J474" s="17">
        <v>7728527.2800000003</v>
      </c>
      <c r="K474" s="128">
        <f t="shared" si="233"/>
        <v>1.394433989221849E-3</v>
      </c>
      <c r="L474" s="17">
        <v>7728527.2800000003</v>
      </c>
      <c r="M474" s="128">
        <f t="shared" si="234"/>
        <v>1.394433989221849E-3</v>
      </c>
      <c r="N474" s="17">
        <v>7728527.2800000003</v>
      </c>
      <c r="O474" s="128">
        <f t="shared" si="235"/>
        <v>1.3909205471000778E-3</v>
      </c>
      <c r="P474" s="17">
        <v>7728527.2800000003</v>
      </c>
      <c r="Q474" s="128">
        <f t="shared" si="236"/>
        <v>1.3909205347639574E-3</v>
      </c>
      <c r="R474" s="217">
        <v>7728527.2800000003</v>
      </c>
      <c r="S474" s="128">
        <f t="shared" si="237"/>
        <v>1.3909205347639574E-3</v>
      </c>
      <c r="V474" s="17">
        <v>92523.82</v>
      </c>
      <c r="W474" s="17">
        <v>213840.27</v>
      </c>
      <c r="X474" s="17">
        <v>304890.31</v>
      </c>
      <c r="Y474" s="17">
        <v>398758.97</v>
      </c>
      <c r="Z474" s="17">
        <v>516497.97</v>
      </c>
      <c r="AA474" s="17">
        <v>587685.43000000005</v>
      </c>
      <c r="AB474" s="17"/>
      <c r="AD474" s="17">
        <f t="shared" si="240"/>
        <v>92523.819999999367</v>
      </c>
      <c r="AE474" s="17">
        <v>7821051.0999999996</v>
      </c>
      <c r="AF474" s="17">
        <v>7942367.5499999998</v>
      </c>
      <c r="AG474" s="17">
        <v>8033417.5899999999</v>
      </c>
      <c r="AH474" s="17">
        <v>8127190.5700000003</v>
      </c>
      <c r="AI474" s="17">
        <v>8245025.25</v>
      </c>
      <c r="AJ474" s="17">
        <f t="shared" si="238"/>
        <v>8316213</v>
      </c>
      <c r="AL474" s="18">
        <v>1774.375</v>
      </c>
      <c r="AM474" s="17">
        <f t="shared" si="241"/>
        <v>3457575.1926904935</v>
      </c>
      <c r="AN474" s="129">
        <f t="shared" si="242"/>
        <v>4363475.9073095061</v>
      </c>
      <c r="AO474" s="21">
        <f t="shared" si="243"/>
        <v>2.2620046316083413</v>
      </c>
      <c r="AP474" s="18">
        <v>1774.3720000000001</v>
      </c>
      <c r="AQ474" s="17">
        <f t="shared" si="244"/>
        <v>3577048.9544057329</v>
      </c>
      <c r="AR474" s="129">
        <f t="shared" si="245"/>
        <v>4365318.5955942664</v>
      </c>
      <c r="AS474" s="21">
        <f t="shared" si="246"/>
        <v>2.2203687037097013</v>
      </c>
      <c r="AT474" s="18">
        <v>2007.2840000000001</v>
      </c>
      <c r="AU474" s="17">
        <f t="shared" si="247"/>
        <v>4037935.9487736588</v>
      </c>
      <c r="AV474" s="129">
        <f t="shared" si="248"/>
        <v>3995481.641226341</v>
      </c>
      <c r="AW474" s="21">
        <f t="shared" si="249"/>
        <v>1.989486136460334</v>
      </c>
      <c r="AX474" s="18">
        <v>2179.933</v>
      </c>
      <c r="AY474" s="17">
        <f t="shared" si="250"/>
        <v>4510918.9368869737</v>
      </c>
      <c r="AZ474" s="129">
        <f t="shared" si="251"/>
        <v>3616271.6331130266</v>
      </c>
      <c r="BA474" s="21">
        <f t="shared" si="252"/>
        <v>1.8016707202476683</v>
      </c>
      <c r="BB474" s="18">
        <v>2180.174</v>
      </c>
      <c r="BC474" s="17">
        <f t="shared" si="253"/>
        <v>4624140.9930005567</v>
      </c>
      <c r="BD474" s="129">
        <f t="shared" si="254"/>
        <v>3620884.2569994433</v>
      </c>
      <c r="BE474" s="21">
        <f t="shared" si="255"/>
        <v>1.7830393282731394</v>
      </c>
      <c r="BF474" s="218">
        <v>2502.6039999999998</v>
      </c>
      <c r="BG474" s="17">
        <f t="shared" si="256"/>
        <v>5261473.3012599805</v>
      </c>
      <c r="BH474" s="129">
        <f t="shared" si="257"/>
        <v>3054739.6987400195</v>
      </c>
      <c r="BI474" s="219">
        <f t="shared" si="258"/>
        <v>1.5805863726436646</v>
      </c>
      <c r="BN474" s="241">
        <f t="shared" si="259"/>
        <v>121316.45000000019</v>
      </c>
      <c r="BO474" s="241">
        <f t="shared" si="260"/>
        <v>91050.040000000037</v>
      </c>
      <c r="BP474" s="241">
        <f t="shared" si="261"/>
        <v>93772.980000000447</v>
      </c>
      <c r="BQ474" s="241">
        <f t="shared" si="262"/>
        <v>117834.6799999997</v>
      </c>
      <c r="BR474" s="241">
        <f t="shared" si="263"/>
        <v>71187.75</v>
      </c>
    </row>
    <row r="475" spans="1:70" x14ac:dyDescent="0.25">
      <c r="A475" s="127">
        <v>107654403</v>
      </c>
      <c r="B475" t="s">
        <v>363</v>
      </c>
      <c r="C475" t="s">
        <v>134</v>
      </c>
      <c r="D475">
        <v>107654403</v>
      </c>
      <c r="E475" s="127">
        <f t="shared" si="239"/>
        <v>0</v>
      </c>
      <c r="F475" s="17">
        <v>15230830.41</v>
      </c>
      <c r="H475" s="17">
        <f t="shared" si="231"/>
        <v>15230830.41</v>
      </c>
      <c r="I475" s="128">
        <f t="shared" si="232"/>
        <v>2.7479179691523689E-3</v>
      </c>
      <c r="J475" s="17">
        <v>15230830.41</v>
      </c>
      <c r="K475" s="128">
        <f t="shared" si="233"/>
        <v>2.748051063071068E-3</v>
      </c>
      <c r="L475" s="17">
        <v>15230830.41</v>
      </c>
      <c r="M475" s="128">
        <f t="shared" si="234"/>
        <v>2.748051063071068E-3</v>
      </c>
      <c r="N475" s="17">
        <v>15230830.41</v>
      </c>
      <c r="O475" s="128">
        <f t="shared" si="235"/>
        <v>2.7411270218956514E-3</v>
      </c>
      <c r="P475" s="17">
        <v>15230830.41</v>
      </c>
      <c r="Q475" s="128">
        <f t="shared" si="236"/>
        <v>2.7411269975845054E-3</v>
      </c>
      <c r="R475" s="217">
        <v>15230830.41</v>
      </c>
      <c r="S475" s="128">
        <f t="shared" si="237"/>
        <v>2.7411269975845054E-3</v>
      </c>
      <c r="V475" s="17">
        <v>244879.12</v>
      </c>
      <c r="W475" s="17">
        <v>566039.81999999995</v>
      </c>
      <c r="X475" s="17">
        <v>659723</v>
      </c>
      <c r="Y475" s="17">
        <v>743025.13</v>
      </c>
      <c r="Z475" s="17">
        <v>983010.27</v>
      </c>
      <c r="AA475" s="17">
        <v>957194.93</v>
      </c>
      <c r="AB475" s="17"/>
      <c r="AD475" s="17">
        <f t="shared" si="240"/>
        <v>244879.11999999918</v>
      </c>
      <c r="AE475" s="17">
        <v>15475709.529999999</v>
      </c>
      <c r="AF475" s="17">
        <v>15796870.23</v>
      </c>
      <c r="AG475" s="17">
        <v>15890553.41</v>
      </c>
      <c r="AH475" s="17">
        <v>15973677.25</v>
      </c>
      <c r="AI475" s="17">
        <v>16213840.68</v>
      </c>
      <c r="AJ475" s="17">
        <f t="shared" si="238"/>
        <v>16188025</v>
      </c>
      <c r="AL475" s="18">
        <v>4696.1679999999997</v>
      </c>
      <c r="AM475" s="17">
        <f t="shared" si="241"/>
        <v>9151027.2504441999</v>
      </c>
      <c r="AN475" s="129">
        <f t="shared" si="242"/>
        <v>6324682.2795557994</v>
      </c>
      <c r="AO475" s="21">
        <f t="shared" si="243"/>
        <v>1.6911445137756302</v>
      </c>
      <c r="AP475" s="18">
        <v>4696.8010000000004</v>
      </c>
      <c r="AQ475" s="17">
        <f t="shared" si="244"/>
        <v>9468525.8255325276</v>
      </c>
      <c r="AR475" s="129">
        <f t="shared" si="245"/>
        <v>6328344.4044674728</v>
      </c>
      <c r="AS475" s="21">
        <f t="shared" si="246"/>
        <v>1.6683558265641161</v>
      </c>
      <c r="AT475" s="18">
        <v>4343.37</v>
      </c>
      <c r="AU475" s="17">
        <f t="shared" si="247"/>
        <v>8737303.6709429491</v>
      </c>
      <c r="AV475" s="129">
        <f t="shared" si="248"/>
        <v>7153249.739057051</v>
      </c>
      <c r="AW475" s="21">
        <f t="shared" si="249"/>
        <v>1.8187022001817474</v>
      </c>
      <c r="AX475" s="18">
        <v>4061.9650000000001</v>
      </c>
      <c r="AY475" s="17">
        <f t="shared" si="250"/>
        <v>8405393.5783678181</v>
      </c>
      <c r="AZ475" s="129">
        <f t="shared" si="251"/>
        <v>7568283.6716321819</v>
      </c>
      <c r="BA475" s="21">
        <f t="shared" si="252"/>
        <v>1.9004080060105659</v>
      </c>
      <c r="BB475" s="18">
        <v>4149.3549999999996</v>
      </c>
      <c r="BC475" s="17">
        <f t="shared" si="253"/>
        <v>8800766.613128962</v>
      </c>
      <c r="BD475" s="129">
        <f t="shared" si="254"/>
        <v>7413074.0668710377</v>
      </c>
      <c r="BE475" s="21">
        <f t="shared" si="255"/>
        <v>1.8423214013893099</v>
      </c>
      <c r="BF475" s="218">
        <v>4076.1260000000002</v>
      </c>
      <c r="BG475" s="17">
        <f t="shared" si="256"/>
        <v>8569645.1062859502</v>
      </c>
      <c r="BH475" s="129">
        <f t="shared" si="257"/>
        <v>7618379.8937140498</v>
      </c>
      <c r="BI475" s="219">
        <f t="shared" si="258"/>
        <v>1.8889959618194534</v>
      </c>
      <c r="BN475" s="241">
        <f t="shared" si="259"/>
        <v>321160.70000000112</v>
      </c>
      <c r="BO475" s="241">
        <f t="shared" si="260"/>
        <v>93683.179999999702</v>
      </c>
      <c r="BP475" s="241">
        <f t="shared" si="261"/>
        <v>83123.839999999851</v>
      </c>
      <c r="BQ475" s="241">
        <f t="shared" si="262"/>
        <v>240163.4299999997</v>
      </c>
      <c r="BR475" s="241">
        <f t="shared" si="263"/>
        <v>-25815.679999999702</v>
      </c>
    </row>
    <row r="476" spans="1:70" x14ac:dyDescent="0.25">
      <c r="A476" s="127">
        <v>107654903</v>
      </c>
      <c r="B476" t="s">
        <v>379</v>
      </c>
      <c r="C476" t="s">
        <v>134</v>
      </c>
      <c r="D476">
        <v>107654903</v>
      </c>
      <c r="E476" s="127">
        <f t="shared" si="239"/>
        <v>0</v>
      </c>
      <c r="F476" s="17">
        <v>5521626.1200000001</v>
      </c>
      <c r="H476" s="17">
        <f t="shared" si="231"/>
        <v>5521626.1200000001</v>
      </c>
      <c r="I476" s="128">
        <f t="shared" si="232"/>
        <v>9.9620146936486528E-4</v>
      </c>
      <c r="J476" s="17">
        <v>5521626.1200000001</v>
      </c>
      <c r="K476" s="128">
        <f t="shared" si="233"/>
        <v>9.9624971984354051E-4</v>
      </c>
      <c r="L476" s="17">
        <v>5521626.1200000001</v>
      </c>
      <c r="M476" s="128">
        <f t="shared" si="234"/>
        <v>9.9624971984354051E-4</v>
      </c>
      <c r="N476" s="17">
        <v>5521626.1200000001</v>
      </c>
      <c r="O476" s="128">
        <f t="shared" si="235"/>
        <v>9.9373955030051717E-4</v>
      </c>
      <c r="P476" s="17">
        <v>5521626.1200000001</v>
      </c>
      <c r="Q476" s="128">
        <f t="shared" si="236"/>
        <v>9.9373954148700822E-4</v>
      </c>
      <c r="R476" s="217">
        <v>5521626.1200000001</v>
      </c>
      <c r="S476" s="128">
        <f t="shared" si="237"/>
        <v>9.9373954148700822E-4</v>
      </c>
      <c r="V476" s="17">
        <v>114351.43</v>
      </c>
      <c r="W476" s="17">
        <v>264181.39</v>
      </c>
      <c r="X476" s="17">
        <v>329346.28000000003</v>
      </c>
      <c r="Y476" s="17">
        <v>389815.71</v>
      </c>
      <c r="Z476" s="17">
        <v>514762.39</v>
      </c>
      <c r="AA476" s="17">
        <v>499532.76</v>
      </c>
      <c r="AB476" s="17"/>
      <c r="AD476" s="17">
        <f t="shared" si="240"/>
        <v>114351.4299999997</v>
      </c>
      <c r="AE476" s="17">
        <v>5635977.5499999998</v>
      </c>
      <c r="AF476" s="17">
        <v>5785807.5099999998</v>
      </c>
      <c r="AG476" s="17">
        <v>5850972.4000000004</v>
      </c>
      <c r="AH476" s="17">
        <v>5911348.29</v>
      </c>
      <c r="AI476" s="17">
        <v>6036388.5099999998</v>
      </c>
      <c r="AJ476" s="17">
        <f t="shared" si="238"/>
        <v>6021159</v>
      </c>
      <c r="AL476" s="18">
        <v>2192.9740000000002</v>
      </c>
      <c r="AM476" s="17">
        <f t="shared" si="241"/>
        <v>4273263.8256373331</v>
      </c>
      <c r="AN476" s="129">
        <f t="shared" si="242"/>
        <v>1362713.7243626667</v>
      </c>
      <c r="AO476" s="21">
        <f t="shared" si="243"/>
        <v>1.318892953949415</v>
      </c>
      <c r="AP476" s="18">
        <v>2192.085</v>
      </c>
      <c r="AQ476" s="17">
        <f t="shared" si="244"/>
        <v>4419138.3527346523</v>
      </c>
      <c r="AR476" s="129">
        <f t="shared" si="245"/>
        <v>1366669.1572653474</v>
      </c>
      <c r="AS476" s="21">
        <f t="shared" si="246"/>
        <v>1.309261455102356</v>
      </c>
      <c r="AT476" s="18">
        <v>2168.2930000000001</v>
      </c>
      <c r="AU476" s="17">
        <f t="shared" si="247"/>
        <v>4361828.3472464709</v>
      </c>
      <c r="AV476" s="129">
        <f t="shared" si="248"/>
        <v>1489144.0527535295</v>
      </c>
      <c r="AW476" s="21">
        <f t="shared" si="249"/>
        <v>1.3414036349444136</v>
      </c>
      <c r="AX476" s="18">
        <v>2131.0419999999999</v>
      </c>
      <c r="AY476" s="17">
        <f t="shared" si="250"/>
        <v>4409749.1588509781</v>
      </c>
      <c r="AZ476" s="129">
        <f t="shared" si="251"/>
        <v>1501599.1311490219</v>
      </c>
      <c r="BA476" s="21">
        <f t="shared" si="252"/>
        <v>1.3405180378877344</v>
      </c>
      <c r="BB476" s="18">
        <v>2172.848</v>
      </c>
      <c r="BC476" s="17">
        <f t="shared" si="253"/>
        <v>4608602.5740877902</v>
      </c>
      <c r="BD476" s="129">
        <f t="shared" si="254"/>
        <v>1427785.9359122096</v>
      </c>
      <c r="BE476" s="21">
        <f t="shared" si="255"/>
        <v>1.3098088656939182</v>
      </c>
      <c r="BF476" s="218">
        <v>2127.2139999999999</v>
      </c>
      <c r="BG476" s="17">
        <f t="shared" si="256"/>
        <v>4472253.5675106607</v>
      </c>
      <c r="BH476" s="129">
        <f t="shared" si="257"/>
        <v>1548905.4324893393</v>
      </c>
      <c r="BI476" s="219">
        <f t="shared" si="258"/>
        <v>1.3463366754831589</v>
      </c>
      <c r="BN476" s="241">
        <f t="shared" si="259"/>
        <v>149829.95999999996</v>
      </c>
      <c r="BO476" s="241">
        <f t="shared" si="260"/>
        <v>65164.890000000596</v>
      </c>
      <c r="BP476" s="241">
        <f t="shared" si="261"/>
        <v>60375.889999999665</v>
      </c>
      <c r="BQ476" s="241">
        <f t="shared" si="262"/>
        <v>125040.21999999974</v>
      </c>
      <c r="BR476" s="241">
        <f t="shared" si="263"/>
        <v>-15229.509999999776</v>
      </c>
    </row>
    <row r="477" spans="1:70" x14ac:dyDescent="0.25">
      <c r="A477" s="127">
        <v>107655803</v>
      </c>
      <c r="B477" t="s">
        <v>413</v>
      </c>
      <c r="C477" t="s">
        <v>134</v>
      </c>
      <c r="D477">
        <v>107655803</v>
      </c>
      <c r="E477" s="127">
        <f t="shared" si="239"/>
        <v>0</v>
      </c>
      <c r="F477" s="17">
        <v>5926730.71</v>
      </c>
      <c r="H477" s="17">
        <f t="shared" si="231"/>
        <v>5926730.71</v>
      </c>
      <c r="I477" s="128">
        <f t="shared" si="232"/>
        <v>1.0692896826980151E-3</v>
      </c>
      <c r="J477" s="17">
        <v>5926730.71</v>
      </c>
      <c r="K477" s="128">
        <f t="shared" si="233"/>
        <v>1.0693414731647219E-3</v>
      </c>
      <c r="L477" s="17">
        <v>5926730.71</v>
      </c>
      <c r="M477" s="128">
        <f t="shared" si="234"/>
        <v>1.0693414731647219E-3</v>
      </c>
      <c r="N477" s="17">
        <v>5926730.71</v>
      </c>
      <c r="O477" s="128">
        <f t="shared" si="235"/>
        <v>1.0666471402644814E-3</v>
      </c>
      <c r="P477" s="17">
        <v>5926730.71</v>
      </c>
      <c r="Q477" s="128">
        <f t="shared" si="236"/>
        <v>1.0666471308043528E-3</v>
      </c>
      <c r="R477" s="217">
        <v>5926730.71</v>
      </c>
      <c r="S477" s="128">
        <f t="shared" si="237"/>
        <v>1.0666471308043528E-3</v>
      </c>
      <c r="V477" s="17">
        <v>140026.10999999999</v>
      </c>
      <c r="W477" s="17">
        <v>323473.95</v>
      </c>
      <c r="X477" s="17">
        <v>335901.33</v>
      </c>
      <c r="Y477" s="17">
        <v>306863.24</v>
      </c>
      <c r="Z477" s="17">
        <v>353806.28</v>
      </c>
      <c r="AA477" s="17">
        <v>377156.96</v>
      </c>
      <c r="AB477" s="17"/>
      <c r="AD477" s="17">
        <f t="shared" si="240"/>
        <v>140026.11000000034</v>
      </c>
      <c r="AE477" s="17">
        <v>6066756.8200000003</v>
      </c>
      <c r="AF477" s="17">
        <v>6250204.6600000001</v>
      </c>
      <c r="AG477" s="17">
        <v>6262632.04</v>
      </c>
      <c r="AH477" s="17">
        <v>6233520.3200000003</v>
      </c>
      <c r="AI477" s="17">
        <v>6280536.9900000002</v>
      </c>
      <c r="AJ477" s="17">
        <f t="shared" si="238"/>
        <v>6303888</v>
      </c>
      <c r="AL477" s="18">
        <v>2685.35</v>
      </c>
      <c r="AM477" s="17">
        <f t="shared" si="241"/>
        <v>5232715.4878148176</v>
      </c>
      <c r="AN477" s="129">
        <f t="shared" si="242"/>
        <v>834041.33218518272</v>
      </c>
      <c r="AO477" s="21">
        <f t="shared" si="243"/>
        <v>1.1593897726959121</v>
      </c>
      <c r="AP477" s="18">
        <v>2684.0740000000001</v>
      </c>
      <c r="AQ477" s="17">
        <f t="shared" si="244"/>
        <v>5410964.6090265242</v>
      </c>
      <c r="AR477" s="129">
        <f t="shared" si="245"/>
        <v>839240.05097347591</v>
      </c>
      <c r="AS477" s="21">
        <f t="shared" si="246"/>
        <v>1.1550998965274071</v>
      </c>
      <c r="AT477" s="18">
        <v>2211.4490000000001</v>
      </c>
      <c r="AU477" s="17">
        <f t="shared" si="247"/>
        <v>4448642.7510903087</v>
      </c>
      <c r="AV477" s="129">
        <f t="shared" si="248"/>
        <v>1813989.2889096914</v>
      </c>
      <c r="AW477" s="21">
        <f t="shared" si="249"/>
        <v>1.4077624098867243</v>
      </c>
      <c r="AX477" s="18">
        <v>1677.558</v>
      </c>
      <c r="AY477" s="17">
        <f t="shared" si="250"/>
        <v>3471358.1334500816</v>
      </c>
      <c r="AZ477" s="129">
        <f t="shared" si="251"/>
        <v>2762162.1865499187</v>
      </c>
      <c r="BA477" s="21">
        <f t="shared" si="252"/>
        <v>1.7957007258725812</v>
      </c>
      <c r="BB477" s="18">
        <v>1493.441</v>
      </c>
      <c r="BC477" s="17">
        <f t="shared" si="253"/>
        <v>3167582.8391347402</v>
      </c>
      <c r="BD477" s="129">
        <f t="shared" si="254"/>
        <v>3112954.15086526</v>
      </c>
      <c r="BE477" s="21">
        <f t="shared" si="255"/>
        <v>1.9827538249056802</v>
      </c>
      <c r="BF477" s="218">
        <v>1606.088</v>
      </c>
      <c r="BG477" s="17">
        <f t="shared" si="256"/>
        <v>3376638.5458802273</v>
      </c>
      <c r="BH477" s="129">
        <f t="shared" si="257"/>
        <v>2927249.4541197727</v>
      </c>
      <c r="BI477" s="219">
        <f t="shared" si="258"/>
        <v>1.8669122899432793</v>
      </c>
      <c r="BN477" s="241">
        <f t="shared" si="259"/>
        <v>183447.83999999985</v>
      </c>
      <c r="BO477" s="241">
        <f t="shared" si="260"/>
        <v>12427.379999999888</v>
      </c>
      <c r="BP477" s="241">
        <f t="shared" si="261"/>
        <v>-29111.719999999739</v>
      </c>
      <c r="BQ477" s="241">
        <f t="shared" si="262"/>
        <v>47016.669999999925</v>
      </c>
      <c r="BR477" s="241">
        <f t="shared" si="263"/>
        <v>23351.009999999776</v>
      </c>
    </row>
    <row r="478" spans="1:70" x14ac:dyDescent="0.25">
      <c r="A478" s="127">
        <v>107655903</v>
      </c>
      <c r="B478" t="s">
        <v>423</v>
      </c>
      <c r="C478" t="s">
        <v>134</v>
      </c>
      <c r="D478">
        <v>107655903</v>
      </c>
      <c r="E478" s="127">
        <f t="shared" si="239"/>
        <v>0</v>
      </c>
      <c r="F478" s="17">
        <v>8696478.0500000007</v>
      </c>
      <c r="H478" s="17">
        <f t="shared" si="231"/>
        <v>8696478.0500000007</v>
      </c>
      <c r="I478" s="128">
        <f t="shared" si="232"/>
        <v>1.5690023234875053E-3</v>
      </c>
      <c r="J478" s="17">
        <v>8696478.0500000007</v>
      </c>
      <c r="K478" s="128">
        <f t="shared" si="233"/>
        <v>1.5690783172653494E-3</v>
      </c>
      <c r="L478" s="17">
        <v>8696478.0500000007</v>
      </c>
      <c r="M478" s="128">
        <f t="shared" si="234"/>
        <v>1.5690783172653494E-3</v>
      </c>
      <c r="N478" s="17">
        <v>8696478.0500000007</v>
      </c>
      <c r="O478" s="128">
        <f t="shared" si="235"/>
        <v>1.5651248380079235E-3</v>
      </c>
      <c r="P478" s="17">
        <v>8696478.0500000007</v>
      </c>
      <c r="Q478" s="128">
        <f t="shared" si="236"/>
        <v>1.5651248241267796E-3</v>
      </c>
      <c r="R478" s="217">
        <v>8696478.0500000007</v>
      </c>
      <c r="S478" s="128">
        <f t="shared" si="237"/>
        <v>1.5651248241267796E-3</v>
      </c>
      <c r="V478" s="17">
        <v>146375.12</v>
      </c>
      <c r="W478" s="17">
        <v>338453.97</v>
      </c>
      <c r="X478" s="17">
        <v>388574.88</v>
      </c>
      <c r="Y478" s="17">
        <v>435898.48</v>
      </c>
      <c r="Z478" s="17">
        <v>570597.05000000005</v>
      </c>
      <c r="AA478" s="17">
        <v>546290.14</v>
      </c>
      <c r="AB478" s="17"/>
      <c r="AD478" s="17">
        <f t="shared" si="240"/>
        <v>146375.11999999918</v>
      </c>
      <c r="AE478" s="17">
        <v>8842853.1699999999</v>
      </c>
      <c r="AF478" s="17">
        <v>9034932.0199999996</v>
      </c>
      <c r="AG478" s="17">
        <v>9085052.9299999997</v>
      </c>
      <c r="AH478" s="17">
        <v>9132271.9399999995</v>
      </c>
      <c r="AI478" s="17">
        <v>9267075.0999999996</v>
      </c>
      <c r="AJ478" s="17">
        <f t="shared" si="238"/>
        <v>9242768</v>
      </c>
      <c r="AL478" s="18">
        <v>2807.1080000000002</v>
      </c>
      <c r="AM478" s="17">
        <f t="shared" si="241"/>
        <v>5469975.0526258694</v>
      </c>
      <c r="AN478" s="129">
        <f t="shared" si="242"/>
        <v>3372878.1173741305</v>
      </c>
      <c r="AO478" s="21">
        <f t="shared" si="243"/>
        <v>1.6166167276677021</v>
      </c>
      <c r="AP478" s="18">
        <v>2808.373</v>
      </c>
      <c r="AQ478" s="17">
        <f t="shared" si="244"/>
        <v>5661545.4387418712</v>
      </c>
      <c r="AR478" s="129">
        <f t="shared" si="245"/>
        <v>3373386.5812581284</v>
      </c>
      <c r="AS478" s="21">
        <f t="shared" si="246"/>
        <v>1.5958420042298158</v>
      </c>
      <c r="AT478" s="18">
        <v>2558.232</v>
      </c>
      <c r="AU478" s="17">
        <f t="shared" si="247"/>
        <v>5146245.8516598223</v>
      </c>
      <c r="AV478" s="129">
        <f t="shared" si="248"/>
        <v>3938807.0783401774</v>
      </c>
      <c r="AW478" s="21">
        <f t="shared" si="249"/>
        <v>1.7653748367015523</v>
      </c>
      <c r="AX478" s="18">
        <v>2382.9670000000001</v>
      </c>
      <c r="AY478" s="17">
        <f t="shared" si="250"/>
        <v>4931055.6637643175</v>
      </c>
      <c r="AZ478" s="129">
        <f t="shared" si="251"/>
        <v>4201216.276235682</v>
      </c>
      <c r="BA478" s="21">
        <f t="shared" si="252"/>
        <v>1.8519912494819653</v>
      </c>
      <c r="BB478" s="18">
        <v>2408.5300000000002</v>
      </c>
      <c r="BC478" s="17">
        <f t="shared" si="253"/>
        <v>5108483.2246745583</v>
      </c>
      <c r="BD478" s="129">
        <f t="shared" si="254"/>
        <v>4158591.8753254414</v>
      </c>
      <c r="BE478" s="21">
        <f t="shared" si="255"/>
        <v>1.8140560891418742</v>
      </c>
      <c r="BF478" s="218">
        <v>2326.326</v>
      </c>
      <c r="BG478" s="17">
        <f t="shared" si="256"/>
        <v>4890866.5290341284</v>
      </c>
      <c r="BH478" s="129">
        <f t="shared" si="257"/>
        <v>4351901.4709658716</v>
      </c>
      <c r="BI478" s="219">
        <f t="shared" si="258"/>
        <v>1.8898017243225211</v>
      </c>
      <c r="BN478" s="241">
        <f t="shared" si="259"/>
        <v>192078.84999999963</v>
      </c>
      <c r="BO478" s="241">
        <f t="shared" si="260"/>
        <v>50120.910000000149</v>
      </c>
      <c r="BP478" s="241">
        <f t="shared" si="261"/>
        <v>47219.009999999776</v>
      </c>
      <c r="BQ478" s="241">
        <f t="shared" si="262"/>
        <v>134803.16000000015</v>
      </c>
      <c r="BR478" s="241">
        <f t="shared" si="263"/>
        <v>-24307.099999999627</v>
      </c>
    </row>
    <row r="479" spans="1:70" x14ac:dyDescent="0.25">
      <c r="A479" s="127">
        <v>107656303</v>
      </c>
      <c r="B479" t="s">
        <v>435</v>
      </c>
      <c r="C479" t="s">
        <v>134</v>
      </c>
      <c r="D479">
        <v>107656303</v>
      </c>
      <c r="E479" s="127">
        <f t="shared" si="239"/>
        <v>0</v>
      </c>
      <c r="F479" s="17">
        <v>11130622.279999999</v>
      </c>
      <c r="H479" s="17">
        <f t="shared" si="231"/>
        <v>11130622.279999999</v>
      </c>
      <c r="I479" s="128">
        <f t="shared" si="232"/>
        <v>2.0081660781265114E-3</v>
      </c>
      <c r="J479" s="17">
        <v>11130622.279999999</v>
      </c>
      <c r="K479" s="128">
        <f t="shared" si="233"/>
        <v>2.008263342562982E-3</v>
      </c>
      <c r="L479" s="17">
        <v>11130622.279999999</v>
      </c>
      <c r="M479" s="128">
        <f t="shared" si="234"/>
        <v>2.008263342562982E-3</v>
      </c>
      <c r="N479" s="17">
        <v>11130622.279999999</v>
      </c>
      <c r="O479" s="128">
        <f t="shared" si="235"/>
        <v>2.0032032844505806E-3</v>
      </c>
      <c r="P479" s="17">
        <v>11130622.279999999</v>
      </c>
      <c r="Q479" s="128">
        <f t="shared" si="236"/>
        <v>2.0032032666841048E-3</v>
      </c>
      <c r="R479" s="217">
        <v>11130622.279999999</v>
      </c>
      <c r="S479" s="128">
        <f t="shared" si="237"/>
        <v>2.0032032666841048E-3</v>
      </c>
      <c r="V479" s="17">
        <v>403349.3</v>
      </c>
      <c r="W479" s="17">
        <v>932392.53</v>
      </c>
      <c r="X479" s="17">
        <v>1057564.97</v>
      </c>
      <c r="Y479" s="17">
        <v>1151611.07</v>
      </c>
      <c r="Z479" s="17">
        <v>1423352.67</v>
      </c>
      <c r="AA479" s="17">
        <v>1397153.07</v>
      </c>
      <c r="AB479" s="17"/>
      <c r="AD479" s="17">
        <f t="shared" si="240"/>
        <v>403349.30000000075</v>
      </c>
      <c r="AE479" s="17">
        <v>11533971.58</v>
      </c>
      <c r="AF479" s="17">
        <v>12063014.810000001</v>
      </c>
      <c r="AG479" s="17">
        <v>12188187.25</v>
      </c>
      <c r="AH479" s="17">
        <v>12281957.029999999</v>
      </c>
      <c r="AI479" s="17">
        <v>12553974.949999999</v>
      </c>
      <c r="AJ479" s="17">
        <f t="shared" si="238"/>
        <v>12527775</v>
      </c>
      <c r="AL479" s="18">
        <v>7735.2290000000003</v>
      </c>
      <c r="AM479" s="17">
        <f t="shared" si="241"/>
        <v>15072989.587984554</v>
      </c>
      <c r="AN479" s="129">
        <f t="shared" si="242"/>
        <v>-3539018.0079845544</v>
      </c>
      <c r="AO479" s="21">
        <f t="shared" si="243"/>
        <v>0.76520795776269324</v>
      </c>
      <c r="AP479" s="18">
        <v>7736.6679999999997</v>
      </c>
      <c r="AQ479" s="17">
        <f t="shared" si="244"/>
        <v>15596752.079036577</v>
      </c>
      <c r="AR479" s="129">
        <f t="shared" si="245"/>
        <v>-3533737.2690365762</v>
      </c>
      <c r="AS479" s="21">
        <f t="shared" si="246"/>
        <v>0.77343120855359149</v>
      </c>
      <c r="AT479" s="18">
        <v>6962.6130000000003</v>
      </c>
      <c r="AU479" s="17">
        <f t="shared" si="247"/>
        <v>14006281.786781946</v>
      </c>
      <c r="AV479" s="129">
        <f t="shared" si="248"/>
        <v>-1818094.5367819462</v>
      </c>
      <c r="AW479" s="21">
        <f t="shared" si="249"/>
        <v>0.87019434818898733</v>
      </c>
      <c r="AX479" s="18">
        <v>6295.62</v>
      </c>
      <c r="AY479" s="17">
        <f t="shared" si="250"/>
        <v>13027479.045202017</v>
      </c>
      <c r="AZ479" s="129">
        <f t="shared" si="251"/>
        <v>-745522.0152020175</v>
      </c>
      <c r="BA479" s="21">
        <f t="shared" si="252"/>
        <v>0.94277311729957525</v>
      </c>
      <c r="BB479" s="18">
        <v>6008.0709999999999</v>
      </c>
      <c r="BC479" s="17">
        <f t="shared" si="253"/>
        <v>12743096.376691882</v>
      </c>
      <c r="BD479" s="129">
        <f t="shared" si="254"/>
        <v>-189121.42669188231</v>
      </c>
      <c r="BE479" s="21">
        <f t="shared" si="255"/>
        <v>0.98515891106043896</v>
      </c>
      <c r="BF479" s="218">
        <v>5949.6469999999999</v>
      </c>
      <c r="BG479" s="17">
        <f t="shared" si="256"/>
        <v>12508534.647280011</v>
      </c>
      <c r="BH479" s="129">
        <f t="shared" si="257"/>
        <v>19240.352719988674</v>
      </c>
      <c r="BI479" s="219">
        <f t="shared" si="258"/>
        <v>1.0015381779930692</v>
      </c>
      <c r="BN479" s="241">
        <f t="shared" si="259"/>
        <v>529043.23000000045</v>
      </c>
      <c r="BO479" s="241">
        <f t="shared" si="260"/>
        <v>125172.43999999948</v>
      </c>
      <c r="BP479" s="241">
        <f t="shared" si="261"/>
        <v>93769.779999999329</v>
      </c>
      <c r="BQ479" s="241">
        <f t="shared" si="262"/>
        <v>272017.91999999993</v>
      </c>
      <c r="BR479" s="241">
        <f t="shared" si="263"/>
        <v>-26199.949999999255</v>
      </c>
    </row>
    <row r="480" spans="1:70" x14ac:dyDescent="0.25">
      <c r="A480" s="127">
        <v>107656502</v>
      </c>
      <c r="B480" t="s">
        <v>461</v>
      </c>
      <c r="C480" t="s">
        <v>134</v>
      </c>
      <c r="D480">
        <v>107656502</v>
      </c>
      <c r="E480" s="127">
        <f t="shared" si="239"/>
        <v>0</v>
      </c>
      <c r="F480" s="17">
        <v>15364468</v>
      </c>
      <c r="H480" s="17">
        <f t="shared" si="231"/>
        <v>15364468</v>
      </c>
      <c r="I480" s="128">
        <f t="shared" si="232"/>
        <v>2.7720286134855963E-3</v>
      </c>
      <c r="J480" s="17">
        <v>15364468</v>
      </c>
      <c r="K480" s="128">
        <f t="shared" si="233"/>
        <v>2.7721628751902969E-3</v>
      </c>
      <c r="L480" s="17">
        <v>15364468</v>
      </c>
      <c r="M480" s="128">
        <f t="shared" si="234"/>
        <v>2.7721628751902969E-3</v>
      </c>
      <c r="N480" s="17">
        <v>15364468</v>
      </c>
      <c r="O480" s="128">
        <f t="shared" si="235"/>
        <v>2.7651780814392929E-3</v>
      </c>
      <c r="P480" s="17">
        <v>15364468</v>
      </c>
      <c r="Q480" s="128">
        <f t="shared" si="236"/>
        <v>2.7651780569148371E-3</v>
      </c>
      <c r="R480" s="217">
        <v>15364468</v>
      </c>
      <c r="S480" s="128">
        <f t="shared" si="237"/>
        <v>2.7651780569148371E-3</v>
      </c>
      <c r="V480" s="17">
        <v>179864.42</v>
      </c>
      <c r="W480" s="17">
        <v>415701.86</v>
      </c>
      <c r="X480" s="17">
        <v>509883.25</v>
      </c>
      <c r="Y480" s="17">
        <v>636014.31999999995</v>
      </c>
      <c r="Z480" s="17">
        <v>821903.25</v>
      </c>
      <c r="AA480" s="17">
        <v>830203.79</v>
      </c>
      <c r="AB480" s="17"/>
      <c r="AD480" s="17">
        <f t="shared" si="240"/>
        <v>179864.41999999993</v>
      </c>
      <c r="AE480" s="17">
        <v>15544332.42</v>
      </c>
      <c r="AF480" s="17">
        <v>15780169.859999999</v>
      </c>
      <c r="AG480" s="17">
        <v>15874351.25</v>
      </c>
      <c r="AH480" s="17">
        <v>16000329.710000001</v>
      </c>
      <c r="AI480" s="17">
        <v>16186371.25</v>
      </c>
      <c r="AJ480" s="17">
        <f t="shared" si="238"/>
        <v>16194672</v>
      </c>
      <c r="AL480" s="18">
        <v>3449.3490000000002</v>
      </c>
      <c r="AM480" s="17">
        <f t="shared" si="241"/>
        <v>6721456.0244208593</v>
      </c>
      <c r="AN480" s="129">
        <f t="shared" si="242"/>
        <v>8822876.3955791406</v>
      </c>
      <c r="AO480" s="21">
        <f t="shared" si="243"/>
        <v>2.3126436241676291</v>
      </c>
      <c r="AP480" s="18">
        <v>3449.3490000000002</v>
      </c>
      <c r="AQ480" s="17">
        <f t="shared" si="244"/>
        <v>6953722.350121879</v>
      </c>
      <c r="AR480" s="129">
        <f t="shared" si="245"/>
        <v>8826447.5098781213</v>
      </c>
      <c r="AS480" s="21">
        <f t="shared" si="246"/>
        <v>2.2693126163893238</v>
      </c>
      <c r="AT480" s="18">
        <v>3356.8809999999999</v>
      </c>
      <c r="AU480" s="17">
        <f t="shared" si="247"/>
        <v>6752841.3845052654</v>
      </c>
      <c r="AV480" s="129">
        <f t="shared" si="248"/>
        <v>9121509.8654947355</v>
      </c>
      <c r="AW480" s="21">
        <f t="shared" si="249"/>
        <v>2.3507661954602543</v>
      </c>
      <c r="AX480" s="18">
        <v>3476.9589999999998</v>
      </c>
      <c r="AY480" s="17">
        <f t="shared" si="250"/>
        <v>7194845.0690363385</v>
      </c>
      <c r="AZ480" s="129">
        <f t="shared" si="251"/>
        <v>8805484.6409636624</v>
      </c>
      <c r="BA480" s="21">
        <f t="shared" si="252"/>
        <v>2.2238602160953898</v>
      </c>
      <c r="BB480" s="18">
        <v>3469.3110000000001</v>
      </c>
      <c r="BC480" s="17">
        <f t="shared" si="253"/>
        <v>7358395.8035311643</v>
      </c>
      <c r="BD480" s="129">
        <f t="shared" si="254"/>
        <v>8827975.4464688357</v>
      </c>
      <c r="BE480" s="21">
        <f t="shared" si="255"/>
        <v>2.1997146772442502</v>
      </c>
      <c r="BF480" s="218">
        <v>3535.346</v>
      </c>
      <c r="BG480" s="17">
        <f t="shared" si="256"/>
        <v>7432709.5256445957</v>
      </c>
      <c r="BH480" s="129">
        <f t="shared" si="257"/>
        <v>8761962.4743554033</v>
      </c>
      <c r="BI480" s="219">
        <f t="shared" si="258"/>
        <v>2.1788382748074002</v>
      </c>
      <c r="BN480" s="241">
        <f t="shared" si="259"/>
        <v>235837.43999999948</v>
      </c>
      <c r="BO480" s="241">
        <f t="shared" si="260"/>
        <v>94181.390000000596</v>
      </c>
      <c r="BP480" s="241">
        <f t="shared" si="261"/>
        <v>125978.46000000089</v>
      </c>
      <c r="BQ480" s="241">
        <f t="shared" si="262"/>
        <v>186041.53999999911</v>
      </c>
      <c r="BR480" s="241">
        <f t="shared" si="263"/>
        <v>8300.75</v>
      </c>
    </row>
    <row r="481" spans="1:70" x14ac:dyDescent="0.25">
      <c r="A481" s="127">
        <v>107657103</v>
      </c>
      <c r="B481" t="s">
        <v>485</v>
      </c>
      <c r="C481" t="s">
        <v>134</v>
      </c>
      <c r="D481">
        <v>107657103</v>
      </c>
      <c r="E481" s="127">
        <f t="shared" si="239"/>
        <v>0</v>
      </c>
      <c r="F481" s="17">
        <v>13775631.4</v>
      </c>
      <c r="H481" s="17">
        <f t="shared" si="231"/>
        <v>13775631.4</v>
      </c>
      <c r="I481" s="128">
        <f t="shared" si="232"/>
        <v>2.4853736822928493E-3</v>
      </c>
      <c r="J481" s="17">
        <v>13775631.4</v>
      </c>
      <c r="K481" s="128">
        <f t="shared" si="233"/>
        <v>2.4854940600211955E-3</v>
      </c>
      <c r="L481" s="17">
        <v>13775631.4</v>
      </c>
      <c r="M481" s="128">
        <f t="shared" si="234"/>
        <v>2.4854940600211955E-3</v>
      </c>
      <c r="N481" s="17">
        <v>13775631.4</v>
      </c>
      <c r="O481" s="128">
        <f t="shared" si="235"/>
        <v>2.4792315624118507E-3</v>
      </c>
      <c r="P481" s="17">
        <v>13775631.4</v>
      </c>
      <c r="Q481" s="128">
        <f t="shared" si="236"/>
        <v>2.4792315404234639E-3</v>
      </c>
      <c r="R481" s="217">
        <v>13775631.4</v>
      </c>
      <c r="S481" s="128">
        <f t="shared" si="237"/>
        <v>2.4792315404234639E-3</v>
      </c>
      <c r="V481" s="17">
        <v>125759.65</v>
      </c>
      <c r="W481" s="17">
        <v>290581.51</v>
      </c>
      <c r="X481" s="17">
        <v>364234.35</v>
      </c>
      <c r="Y481" s="17">
        <v>469821.84</v>
      </c>
      <c r="Z481" s="17">
        <v>568346.43999999994</v>
      </c>
      <c r="AA481" s="17">
        <v>591184.63</v>
      </c>
      <c r="AB481" s="17"/>
      <c r="AD481" s="17">
        <f t="shared" si="240"/>
        <v>125759.65000000037</v>
      </c>
      <c r="AE481" s="17">
        <v>13901391.050000001</v>
      </c>
      <c r="AF481" s="17">
        <v>14066212.91</v>
      </c>
      <c r="AG481" s="17">
        <v>14139865.75</v>
      </c>
      <c r="AH481" s="17">
        <v>14245340.51</v>
      </c>
      <c r="AI481" s="17">
        <v>14343977.84</v>
      </c>
      <c r="AJ481" s="17">
        <f t="shared" si="238"/>
        <v>14366816</v>
      </c>
      <c r="AL481" s="18">
        <v>2411.7550000000001</v>
      </c>
      <c r="AM481" s="17">
        <f t="shared" si="241"/>
        <v>4699583.9429924684</v>
      </c>
      <c r="AN481" s="129">
        <f t="shared" si="242"/>
        <v>9201807.1070075333</v>
      </c>
      <c r="AO481" s="21">
        <f t="shared" si="243"/>
        <v>2.958004627351813</v>
      </c>
      <c r="AP481" s="18">
        <v>2411.1439999999998</v>
      </c>
      <c r="AQ481" s="17">
        <f t="shared" si="244"/>
        <v>4860750.8031696035</v>
      </c>
      <c r="AR481" s="129">
        <f t="shared" si="245"/>
        <v>9205462.1068303958</v>
      </c>
      <c r="AS481" s="21">
        <f t="shared" si="246"/>
        <v>2.8938354339884467</v>
      </c>
      <c r="AT481" s="18">
        <v>2397.9830000000002</v>
      </c>
      <c r="AU481" s="17">
        <f t="shared" si="247"/>
        <v>4823882.3007845953</v>
      </c>
      <c r="AV481" s="129">
        <f t="shared" si="248"/>
        <v>9315983.4492154047</v>
      </c>
      <c r="AW481" s="21">
        <f t="shared" si="249"/>
        <v>2.9312211344170187</v>
      </c>
      <c r="AX481" s="18">
        <v>2568.4189999999999</v>
      </c>
      <c r="AY481" s="17">
        <f t="shared" si="250"/>
        <v>5314810.0904753963</v>
      </c>
      <c r="AZ481" s="129">
        <f t="shared" si="251"/>
        <v>8930530.4195246026</v>
      </c>
      <c r="BA481" s="21">
        <f t="shared" si="252"/>
        <v>2.6803103530507881</v>
      </c>
      <c r="BB481" s="18">
        <v>2399.0300000000002</v>
      </c>
      <c r="BC481" s="17">
        <f t="shared" si="253"/>
        <v>5088333.7597999638</v>
      </c>
      <c r="BD481" s="129">
        <f t="shared" si="254"/>
        <v>9255644.0802000351</v>
      </c>
      <c r="BE481" s="21">
        <f t="shared" si="255"/>
        <v>2.8189931158454318</v>
      </c>
      <c r="BF481" s="218">
        <v>2517.5050000000001</v>
      </c>
      <c r="BG481" s="17">
        <f t="shared" si="256"/>
        <v>5292801.1556316977</v>
      </c>
      <c r="BH481" s="129">
        <f t="shared" si="257"/>
        <v>9074014.8443683013</v>
      </c>
      <c r="BI481" s="219">
        <f t="shared" si="258"/>
        <v>2.7144069043125265</v>
      </c>
      <c r="BN481" s="241">
        <f t="shared" si="259"/>
        <v>164821.8599999994</v>
      </c>
      <c r="BO481" s="241">
        <f t="shared" si="260"/>
        <v>73652.839999999851</v>
      </c>
      <c r="BP481" s="241">
        <f t="shared" si="261"/>
        <v>105474.75999999978</v>
      </c>
      <c r="BQ481" s="241">
        <f t="shared" si="262"/>
        <v>98637.330000000075</v>
      </c>
      <c r="BR481" s="241">
        <f t="shared" si="263"/>
        <v>22838.160000000149</v>
      </c>
    </row>
    <row r="482" spans="1:70" x14ac:dyDescent="0.25">
      <c r="A482" s="127">
        <v>107657503</v>
      </c>
      <c r="B482" t="s">
        <v>567</v>
      </c>
      <c r="C482" t="s">
        <v>134</v>
      </c>
      <c r="D482">
        <v>107657503</v>
      </c>
      <c r="E482" s="127">
        <f t="shared" si="239"/>
        <v>0</v>
      </c>
      <c r="F482" s="17">
        <v>9275150.5500000007</v>
      </c>
      <c r="H482" s="17">
        <f t="shared" si="231"/>
        <v>9275150.5500000007</v>
      </c>
      <c r="I482" s="128">
        <f t="shared" si="232"/>
        <v>1.6734053348926021E-3</v>
      </c>
      <c r="J482" s="17">
        <v>9275150.5500000007</v>
      </c>
      <c r="K482" s="128">
        <f t="shared" si="233"/>
        <v>1.673486385373764E-3</v>
      </c>
      <c r="L482" s="17">
        <v>9275150.5500000007</v>
      </c>
      <c r="M482" s="128">
        <f t="shared" si="234"/>
        <v>1.673486385373764E-3</v>
      </c>
      <c r="N482" s="17">
        <v>9275150.5500000007</v>
      </c>
      <c r="O482" s="128">
        <f t="shared" si="235"/>
        <v>1.6692698375830263E-3</v>
      </c>
      <c r="P482" s="17">
        <v>9275150.5500000007</v>
      </c>
      <c r="Q482" s="128">
        <f t="shared" ref="Q482:Q501" si="264">P482/P$503</f>
        <v>1.669269822778217E-3</v>
      </c>
      <c r="R482" s="217">
        <v>9275150.5500000007</v>
      </c>
      <c r="S482" s="128">
        <f t="shared" si="237"/>
        <v>1.669269822778217E-3</v>
      </c>
      <c r="V482" s="17">
        <v>140064.79999999999</v>
      </c>
      <c r="W482" s="17">
        <v>323633.75</v>
      </c>
      <c r="X482" s="17">
        <v>382396.22</v>
      </c>
      <c r="Y482" s="17">
        <v>453209.54</v>
      </c>
      <c r="Z482" s="17">
        <v>475658.09</v>
      </c>
      <c r="AA482" s="17">
        <v>487832.14</v>
      </c>
      <c r="AB482" s="17"/>
      <c r="AD482" s="17">
        <f t="shared" si="240"/>
        <v>140064.79999999888</v>
      </c>
      <c r="AE482" s="17">
        <v>9415215.3499999996</v>
      </c>
      <c r="AF482" s="17">
        <v>9598784.3000000007</v>
      </c>
      <c r="AG482" s="17">
        <v>9657546.7699999996</v>
      </c>
      <c r="AH482" s="17">
        <v>9728251.3399999999</v>
      </c>
      <c r="AI482" s="17">
        <v>9750808.6400000006</v>
      </c>
      <c r="AJ482" s="17">
        <f t="shared" si="238"/>
        <v>9762983</v>
      </c>
      <c r="AL482" s="18">
        <v>2686.0920000000001</v>
      </c>
      <c r="AM482" s="17">
        <f t="shared" si="241"/>
        <v>5234161.3607520359</v>
      </c>
      <c r="AN482" s="129">
        <f t="shared" si="242"/>
        <v>4181053.9892479638</v>
      </c>
      <c r="AO482" s="21">
        <f t="shared" si="243"/>
        <v>1.7988011261172194</v>
      </c>
      <c r="AP482" s="18">
        <v>2685.4</v>
      </c>
      <c r="AQ482" s="17">
        <f t="shared" si="244"/>
        <v>5413637.7615072569</v>
      </c>
      <c r="AR482" s="129">
        <f t="shared" si="245"/>
        <v>4185146.5384927439</v>
      </c>
      <c r="AS482" s="21">
        <f t="shared" si="246"/>
        <v>1.7730747277275385</v>
      </c>
      <c r="AT482" s="18">
        <v>2517.5540000000001</v>
      </c>
      <c r="AU482" s="17">
        <f t="shared" si="247"/>
        <v>5064416.2956407368</v>
      </c>
      <c r="AV482" s="129">
        <f t="shared" si="248"/>
        <v>4593130.4743592627</v>
      </c>
      <c r="AW482" s="21">
        <f t="shared" si="249"/>
        <v>1.9069417295558544</v>
      </c>
      <c r="AX482" s="18">
        <v>2477.6030000000001</v>
      </c>
      <c r="AY482" s="17">
        <f t="shared" si="250"/>
        <v>5126885.2257330734</v>
      </c>
      <c r="AZ482" s="129">
        <f t="shared" si="251"/>
        <v>4601366.1142669264</v>
      </c>
      <c r="BA482" s="21">
        <f t="shared" si="252"/>
        <v>1.897497391041945</v>
      </c>
      <c r="BB482" s="18">
        <v>2007.7860000000001</v>
      </c>
      <c r="BC482" s="17">
        <f t="shared" si="253"/>
        <v>4258506.6823898526</v>
      </c>
      <c r="BD482" s="129">
        <f t="shared" si="254"/>
        <v>5492301.957610148</v>
      </c>
      <c r="BE482" s="21">
        <f t="shared" si="255"/>
        <v>2.2897248653670998</v>
      </c>
      <c r="BF482" s="218">
        <v>2077.3879999999999</v>
      </c>
      <c r="BG482" s="17">
        <f t="shared" si="256"/>
        <v>4367499.4119556546</v>
      </c>
      <c r="BH482" s="129">
        <f t="shared" si="257"/>
        <v>5395483.5880443454</v>
      </c>
      <c r="BI482" s="219">
        <f t="shared" si="258"/>
        <v>2.2353713370343389</v>
      </c>
      <c r="BN482" s="241">
        <f t="shared" si="259"/>
        <v>183568.95000000112</v>
      </c>
      <c r="BO482" s="241">
        <f t="shared" si="260"/>
        <v>58762.469999998808</v>
      </c>
      <c r="BP482" s="241">
        <f t="shared" si="261"/>
        <v>70704.570000000298</v>
      </c>
      <c r="BQ482" s="241">
        <f t="shared" si="262"/>
        <v>22557.300000000745</v>
      </c>
      <c r="BR482" s="241">
        <f t="shared" si="263"/>
        <v>12174.359999999404</v>
      </c>
    </row>
    <row r="483" spans="1:70" x14ac:dyDescent="0.25">
      <c r="A483" s="127">
        <v>107658903</v>
      </c>
      <c r="B483" t="s">
        <v>658</v>
      </c>
      <c r="C483" t="s">
        <v>134</v>
      </c>
      <c r="D483">
        <v>107658903</v>
      </c>
      <c r="E483" s="127">
        <f t="shared" si="239"/>
        <v>0</v>
      </c>
      <c r="F483" s="17">
        <v>9446640.1699999999</v>
      </c>
      <c r="H483" s="17">
        <f t="shared" si="231"/>
        <v>9446640.1699999999</v>
      </c>
      <c r="I483" s="128">
        <f t="shared" si="232"/>
        <v>1.7043451717652989E-3</v>
      </c>
      <c r="J483" s="17">
        <v>9446640.1699999999</v>
      </c>
      <c r="K483" s="128">
        <f t="shared" si="233"/>
        <v>1.7044277208007042E-3</v>
      </c>
      <c r="L483" s="17">
        <v>9446640.1699999999</v>
      </c>
      <c r="M483" s="128">
        <f t="shared" si="234"/>
        <v>1.7044277208007042E-3</v>
      </c>
      <c r="N483" s="17">
        <v>9446640.1699999999</v>
      </c>
      <c r="O483" s="128">
        <f t="shared" si="235"/>
        <v>1.7001332126389249E-3</v>
      </c>
      <c r="P483" s="17">
        <v>9446640.1699999999</v>
      </c>
      <c r="Q483" s="128">
        <f t="shared" si="264"/>
        <v>1.7001331975603873E-3</v>
      </c>
      <c r="R483" s="217">
        <v>9446640.1699999999</v>
      </c>
      <c r="S483" s="128">
        <f t="shared" si="237"/>
        <v>1.7001331975603873E-3</v>
      </c>
      <c r="V483" s="17">
        <v>141746.1</v>
      </c>
      <c r="W483" s="17">
        <v>327450.74</v>
      </c>
      <c r="X483" s="17">
        <v>422260.57</v>
      </c>
      <c r="Y483" s="17">
        <v>445955.2</v>
      </c>
      <c r="Z483" s="17">
        <v>543763.81000000006</v>
      </c>
      <c r="AA483" s="17">
        <v>484111.26</v>
      </c>
      <c r="AB483" s="17"/>
      <c r="AD483" s="17">
        <f t="shared" si="240"/>
        <v>141746.09999999963</v>
      </c>
      <c r="AE483" s="17">
        <v>9588386.2699999996</v>
      </c>
      <c r="AF483" s="17">
        <v>9774090.9100000001</v>
      </c>
      <c r="AG483" s="17">
        <v>9868900.7400000002</v>
      </c>
      <c r="AH483" s="17">
        <v>9892488.3599999994</v>
      </c>
      <c r="AI483" s="17">
        <v>9990403.9800000004</v>
      </c>
      <c r="AJ483" s="17">
        <f>ROUND(AA483+R483,0)</f>
        <v>9930751</v>
      </c>
      <c r="AL483" s="18">
        <v>2718.335</v>
      </c>
      <c r="AM483" s="17">
        <f t="shared" si="241"/>
        <v>5296990.5805831989</v>
      </c>
      <c r="AN483" s="129">
        <f t="shared" si="242"/>
        <v>4291395.6894168006</v>
      </c>
      <c r="AO483" s="21">
        <f t="shared" si="243"/>
        <v>1.8101573193555345</v>
      </c>
      <c r="AP483" s="18">
        <v>2717.0720000000001</v>
      </c>
      <c r="AQ483" s="17">
        <f t="shared" si="244"/>
        <v>5477486.9963260768</v>
      </c>
      <c r="AR483" s="129">
        <f t="shared" si="245"/>
        <v>4296603.9136739234</v>
      </c>
      <c r="AS483" s="21">
        <f t="shared" si="246"/>
        <v>1.7844115223926211</v>
      </c>
      <c r="AT483" s="18">
        <v>2780.0059999999999</v>
      </c>
      <c r="AU483" s="17">
        <f t="shared" si="247"/>
        <v>5592375.6504841689</v>
      </c>
      <c r="AV483" s="129">
        <f t="shared" si="248"/>
        <v>4276525.0895158313</v>
      </c>
      <c r="AW483" s="21">
        <f t="shared" si="249"/>
        <v>1.7647063353381107</v>
      </c>
      <c r="AX483" s="18">
        <v>2437.9450000000002</v>
      </c>
      <c r="AY483" s="17">
        <f t="shared" si="250"/>
        <v>5044821.2250509132</v>
      </c>
      <c r="AZ483" s="129">
        <f t="shared" si="251"/>
        <v>4847667.1349490862</v>
      </c>
      <c r="BA483" s="21">
        <f t="shared" si="252"/>
        <v>1.960919509075401</v>
      </c>
      <c r="BB483" s="18">
        <v>2295.2649999999999</v>
      </c>
      <c r="BC483" s="17">
        <f t="shared" si="253"/>
        <v>4868248.5784618203</v>
      </c>
      <c r="BD483" s="129">
        <f t="shared" si="254"/>
        <v>5122155.4015381802</v>
      </c>
      <c r="BE483" s="21">
        <f t="shared" si="255"/>
        <v>2.0521556816551434</v>
      </c>
      <c r="BF483" s="218">
        <v>2061.5430000000001</v>
      </c>
      <c r="BG483" s="17">
        <f t="shared" si="256"/>
        <v>4334186.892492542</v>
      </c>
      <c r="BH483" s="129">
        <f t="shared" si="257"/>
        <v>5596564.107507458</v>
      </c>
      <c r="BI483" s="219">
        <f t="shared" si="258"/>
        <v>2.2912604477673866</v>
      </c>
      <c r="BN483" s="241">
        <f t="shared" si="259"/>
        <v>185704.6400000006</v>
      </c>
      <c r="BO483" s="241">
        <f t="shared" si="260"/>
        <v>94809.830000000075</v>
      </c>
      <c r="BP483" s="241">
        <f t="shared" si="261"/>
        <v>23587.61999999918</v>
      </c>
      <c r="BQ483" s="241">
        <f t="shared" si="262"/>
        <v>97915.620000001043</v>
      </c>
      <c r="BR483" s="241">
        <f t="shared" si="263"/>
        <v>-59652.980000000447</v>
      </c>
    </row>
    <row r="484" spans="1:70" x14ac:dyDescent="0.25">
      <c r="A484" s="127">
        <v>119665003</v>
      </c>
      <c r="B484" t="s">
        <v>365</v>
      </c>
      <c r="C484" t="s">
        <v>366</v>
      </c>
      <c r="D484">
        <v>119665003</v>
      </c>
      <c r="E484" s="127">
        <f t="shared" si="239"/>
        <v>0</v>
      </c>
      <c r="F484" s="17">
        <v>5500408.8499999996</v>
      </c>
      <c r="H484" s="17">
        <f t="shared" si="231"/>
        <v>5500408.8499999996</v>
      </c>
      <c r="I484" s="128">
        <f t="shared" si="232"/>
        <v>9.9237348914843026E-4</v>
      </c>
      <c r="J484" s="17">
        <v>5500408.8499999996</v>
      </c>
      <c r="K484" s="128">
        <f t="shared" si="233"/>
        <v>9.9242155422095673E-4</v>
      </c>
      <c r="L484" s="17">
        <v>5500408.8499999996</v>
      </c>
      <c r="M484" s="128">
        <f t="shared" si="234"/>
        <v>9.9242155422095673E-4</v>
      </c>
      <c r="N484" s="17">
        <v>5500408.8499999996</v>
      </c>
      <c r="O484" s="128">
        <f t="shared" si="235"/>
        <v>9.8992103019608017E-4</v>
      </c>
      <c r="P484" s="17">
        <v>5500408.8499999996</v>
      </c>
      <c r="Q484" s="128">
        <f t="shared" si="264"/>
        <v>9.8992102141643779E-4</v>
      </c>
      <c r="R484" s="217">
        <v>5500408.8499999996</v>
      </c>
      <c r="S484" s="128">
        <f t="shared" si="237"/>
        <v>9.8992102141643779E-4</v>
      </c>
      <c r="V484" s="17">
        <v>52624.03</v>
      </c>
      <c r="W484" s="17">
        <v>123348.16</v>
      </c>
      <c r="X484" s="17">
        <v>172738.07</v>
      </c>
      <c r="Y484" s="17">
        <v>194115.62</v>
      </c>
      <c r="Z484" s="17">
        <v>255801.5</v>
      </c>
      <c r="AA484" s="17">
        <v>268219.52000000002</v>
      </c>
      <c r="AB484" s="17"/>
      <c r="AD484" s="17">
        <f t="shared" si="240"/>
        <v>52624.030000000261</v>
      </c>
      <c r="AE484" s="17">
        <v>5553032.8799999999</v>
      </c>
      <c r="AF484" s="17">
        <v>5623757.0099999998</v>
      </c>
      <c r="AG484" s="17">
        <v>5673146.9199999999</v>
      </c>
      <c r="AH484" s="17">
        <v>5694477.8899999997</v>
      </c>
      <c r="AI484" s="17">
        <v>5756210.3499999996</v>
      </c>
      <c r="AJ484" s="17">
        <f t="shared" ref="AJ484:AJ501" si="265">ROUND(AA484+R484,0)</f>
        <v>5768628</v>
      </c>
      <c r="AL484" s="18">
        <v>1009.197</v>
      </c>
      <c r="AM484" s="17">
        <f t="shared" si="241"/>
        <v>1966537.2380346139</v>
      </c>
      <c r="AN484" s="129">
        <f t="shared" si="242"/>
        <v>3586495.641965386</v>
      </c>
      <c r="AO484" s="21">
        <f t="shared" si="243"/>
        <v>2.823761875747536</v>
      </c>
      <c r="AP484" s="18">
        <v>1023.5</v>
      </c>
      <c r="AQ484" s="17">
        <f t="shared" si="244"/>
        <v>2063326.9713646672</v>
      </c>
      <c r="AR484" s="129">
        <f t="shared" si="245"/>
        <v>3560430.0386353326</v>
      </c>
      <c r="AS484" s="21">
        <f t="shared" si="246"/>
        <v>2.7255772294201601</v>
      </c>
      <c r="AT484" s="18">
        <v>1137.2429999999999</v>
      </c>
      <c r="AU484" s="17">
        <f t="shared" si="247"/>
        <v>2287725.3005509945</v>
      </c>
      <c r="AV484" s="129">
        <f t="shared" si="248"/>
        <v>3385421.6194490055</v>
      </c>
      <c r="AW484" s="21">
        <f t="shared" si="249"/>
        <v>2.4798199847829774</v>
      </c>
      <c r="AX484" s="18">
        <v>1061.19</v>
      </c>
      <c r="AY484" s="17">
        <f t="shared" si="250"/>
        <v>2195912.4737480865</v>
      </c>
      <c r="AZ484" s="129">
        <f t="shared" si="251"/>
        <v>3498565.4162519132</v>
      </c>
      <c r="BA484" s="21">
        <f t="shared" si="252"/>
        <v>2.5932171514470235</v>
      </c>
      <c r="BB484" s="18">
        <v>1079.7560000000001</v>
      </c>
      <c r="BC484" s="17">
        <f t="shared" si="253"/>
        <v>2290158.4836982321</v>
      </c>
      <c r="BD484" s="129">
        <f t="shared" si="254"/>
        <v>3466051.8663017675</v>
      </c>
      <c r="BE484" s="21">
        <f t="shared" si="255"/>
        <v>2.5134550254813193</v>
      </c>
      <c r="BF484" s="218">
        <v>1142.1880000000001</v>
      </c>
      <c r="BG484" s="17">
        <f t="shared" si="256"/>
        <v>2401335.4358178666</v>
      </c>
      <c r="BH484" s="129">
        <f t="shared" si="257"/>
        <v>3367292.5641821334</v>
      </c>
      <c r="BI484" s="219">
        <f t="shared" si="258"/>
        <v>2.4022583075884496</v>
      </c>
      <c r="BN484" s="241">
        <f t="shared" si="259"/>
        <v>70724.129999999888</v>
      </c>
      <c r="BO484" s="241">
        <f t="shared" si="260"/>
        <v>49389.910000000149</v>
      </c>
      <c r="BP484" s="241">
        <f t="shared" si="261"/>
        <v>21330.969999999739</v>
      </c>
      <c r="BQ484" s="241">
        <f t="shared" si="262"/>
        <v>61732.459999999963</v>
      </c>
      <c r="BR484" s="241">
        <f t="shared" si="263"/>
        <v>12417.650000000373</v>
      </c>
    </row>
    <row r="485" spans="1:70" x14ac:dyDescent="0.25">
      <c r="A485" s="127">
        <v>118667503</v>
      </c>
      <c r="B485" t="s">
        <v>591</v>
      </c>
      <c r="C485" t="s">
        <v>366</v>
      </c>
      <c r="D485">
        <v>118667503</v>
      </c>
      <c r="E485" s="127">
        <f t="shared" si="239"/>
        <v>0</v>
      </c>
      <c r="F485" s="17">
        <v>10716043.9</v>
      </c>
      <c r="H485" s="17">
        <f t="shared" si="231"/>
        <v>10716043.9</v>
      </c>
      <c r="I485" s="128">
        <f t="shared" si="232"/>
        <v>1.933368621299988E-3</v>
      </c>
      <c r="J485" s="17">
        <v>10716062.82</v>
      </c>
      <c r="K485" s="128">
        <f t="shared" si="233"/>
        <v>1.93346567663853E-3</v>
      </c>
      <c r="L485" s="17">
        <v>10716062.82</v>
      </c>
      <c r="M485" s="128">
        <f t="shared" si="234"/>
        <v>1.93346567663853E-3</v>
      </c>
      <c r="N485" s="17">
        <v>10716062.82</v>
      </c>
      <c r="O485" s="128">
        <f t="shared" si="235"/>
        <v>1.9285940801328453E-3</v>
      </c>
      <c r="P485" s="17">
        <v>10716062.82</v>
      </c>
      <c r="Q485" s="128">
        <f t="shared" si="264"/>
        <v>1.9285940630280809E-3</v>
      </c>
      <c r="R485" s="217">
        <v>10716062.82</v>
      </c>
      <c r="S485" s="128">
        <f t="shared" si="237"/>
        <v>1.9285940630280809E-3</v>
      </c>
      <c r="V485" s="17">
        <v>179804.87</v>
      </c>
      <c r="W485" s="17">
        <v>415583.03</v>
      </c>
      <c r="X485" s="17">
        <v>429910.31</v>
      </c>
      <c r="Y485" s="17">
        <v>475288.84</v>
      </c>
      <c r="Z485" s="17">
        <v>542201.17000000004</v>
      </c>
      <c r="AA485" s="17">
        <v>492800.43</v>
      </c>
      <c r="AB485" s="17"/>
      <c r="AD485" s="17">
        <f t="shared" si="240"/>
        <v>179804.86999999918</v>
      </c>
      <c r="AE485" s="17">
        <v>10895848.77</v>
      </c>
      <c r="AF485" s="17">
        <v>11131645.85</v>
      </c>
      <c r="AG485" s="17">
        <v>11145973.130000001</v>
      </c>
      <c r="AH485" s="17">
        <v>11191295.41</v>
      </c>
      <c r="AI485" s="17">
        <v>11258263.99</v>
      </c>
      <c r="AJ485" s="17">
        <f t="shared" si="265"/>
        <v>11208863</v>
      </c>
      <c r="AL485" s="18">
        <v>3448.2069999999999</v>
      </c>
      <c r="AM485" s="17">
        <f t="shared" si="241"/>
        <v>6719230.7051562993</v>
      </c>
      <c r="AN485" s="129">
        <f t="shared" si="242"/>
        <v>4176618.0648437003</v>
      </c>
      <c r="AO485" s="21">
        <f t="shared" si="243"/>
        <v>1.6215917041869967</v>
      </c>
      <c r="AP485" s="18">
        <v>3448.3629999999998</v>
      </c>
      <c r="AQ485" s="17">
        <f t="shared" si="244"/>
        <v>6951734.6213541552</v>
      </c>
      <c r="AR485" s="129">
        <f t="shared" si="245"/>
        <v>4179911.2286458444</v>
      </c>
      <c r="AS485" s="21">
        <f t="shared" si="246"/>
        <v>1.601276006107325</v>
      </c>
      <c r="AT485" s="18">
        <v>2830.3690000000001</v>
      </c>
      <c r="AU485" s="17">
        <f t="shared" si="247"/>
        <v>5693687.9551645676</v>
      </c>
      <c r="AV485" s="129">
        <f t="shared" si="248"/>
        <v>5452285.1748354333</v>
      </c>
      <c r="AW485" s="21">
        <f t="shared" si="249"/>
        <v>1.9576016841403883</v>
      </c>
      <c r="AX485" s="18">
        <v>2598.6219999999998</v>
      </c>
      <c r="AY485" s="17">
        <f t="shared" si="250"/>
        <v>5377308.930875903</v>
      </c>
      <c r="AZ485" s="129">
        <f t="shared" si="251"/>
        <v>5813986.4791240972</v>
      </c>
      <c r="BA485" s="21">
        <f t="shared" si="252"/>
        <v>2.081207450392303</v>
      </c>
      <c r="BB485" s="18">
        <v>2288.6689999999999</v>
      </c>
      <c r="BC485" s="17">
        <f t="shared" si="253"/>
        <v>4854258.4868499432</v>
      </c>
      <c r="BD485" s="129">
        <f t="shared" si="254"/>
        <v>6404005.503150057</v>
      </c>
      <c r="BE485" s="21">
        <f t="shared" si="255"/>
        <v>2.3192551489580411</v>
      </c>
      <c r="BF485" s="218">
        <v>2098.5450000000001</v>
      </c>
      <c r="BG485" s="17">
        <f t="shared" si="256"/>
        <v>4411979.8773567965</v>
      </c>
      <c r="BH485" s="129">
        <f t="shared" si="257"/>
        <v>6796883.1226432035</v>
      </c>
      <c r="BI485" s="219">
        <f t="shared" si="258"/>
        <v>2.5405517050352451</v>
      </c>
      <c r="BN485" s="241">
        <f t="shared" si="259"/>
        <v>235797.08000000007</v>
      </c>
      <c r="BO485" s="241">
        <f t="shared" si="260"/>
        <v>14327.280000001192</v>
      </c>
      <c r="BP485" s="241">
        <f t="shared" si="261"/>
        <v>45322.279999999329</v>
      </c>
      <c r="BQ485" s="241">
        <f t="shared" si="262"/>
        <v>66968.580000000075</v>
      </c>
      <c r="BR485" s="241">
        <f t="shared" si="263"/>
        <v>-49400.990000000224</v>
      </c>
    </row>
    <row r="486" spans="1:70" x14ac:dyDescent="0.25">
      <c r="A486" s="127">
        <v>112671303</v>
      </c>
      <c r="B486" t="s">
        <v>202</v>
      </c>
      <c r="C486" t="s">
        <v>203</v>
      </c>
      <c r="D486">
        <v>112671303</v>
      </c>
      <c r="E486" s="127">
        <f t="shared" si="239"/>
        <v>0</v>
      </c>
      <c r="F486" s="17">
        <v>6801703.0999999996</v>
      </c>
      <c r="H486" s="17">
        <f t="shared" si="231"/>
        <v>6801703.0999999996</v>
      </c>
      <c r="I486" s="128">
        <f t="shared" si="232"/>
        <v>1.2271505667253615E-3</v>
      </c>
      <c r="J486" s="17">
        <v>6801710.6100000003</v>
      </c>
      <c r="K486" s="128">
        <f t="shared" si="233"/>
        <v>1.2272113581042929E-3</v>
      </c>
      <c r="L486" s="17">
        <v>6801710.6100000003</v>
      </c>
      <c r="M486" s="128">
        <f t="shared" si="234"/>
        <v>1.2272113581042929E-3</v>
      </c>
      <c r="N486" s="17">
        <v>6801710.6100000003</v>
      </c>
      <c r="O486" s="128">
        <f t="shared" si="235"/>
        <v>1.224119253270929E-3</v>
      </c>
      <c r="P486" s="17">
        <v>6801710.6100000003</v>
      </c>
      <c r="Q486" s="128">
        <f t="shared" si="264"/>
        <v>1.224119242414175E-3</v>
      </c>
      <c r="R486" s="217">
        <v>6801710.6100000003</v>
      </c>
      <c r="S486" s="128">
        <f t="shared" si="237"/>
        <v>1.224119242414175E-3</v>
      </c>
      <c r="V486" s="17">
        <v>383816.14</v>
      </c>
      <c r="W486" s="17">
        <v>885774.64</v>
      </c>
      <c r="X486" s="17">
        <v>1197306.03</v>
      </c>
      <c r="Y486" s="17">
        <v>1534107.13</v>
      </c>
      <c r="Z486" s="17">
        <v>2021710.46</v>
      </c>
      <c r="AA486" s="17">
        <v>1884406.82</v>
      </c>
      <c r="AB486" s="17"/>
      <c r="AD486" s="17">
        <f t="shared" si="240"/>
        <v>383816.1400000006</v>
      </c>
      <c r="AE486" s="17">
        <v>7185519.2400000002</v>
      </c>
      <c r="AF486" s="17">
        <v>7687485.25</v>
      </c>
      <c r="AG486" s="17">
        <v>7999016.6399999997</v>
      </c>
      <c r="AH486" s="17">
        <v>8334965.7400000002</v>
      </c>
      <c r="AI486" s="17">
        <v>8823421.0700000003</v>
      </c>
      <c r="AJ486" s="17">
        <f t="shared" si="265"/>
        <v>8686117</v>
      </c>
      <c r="AL486" s="18">
        <v>7360.6319999999996</v>
      </c>
      <c r="AM486" s="17">
        <f t="shared" si="241"/>
        <v>14343043.948276894</v>
      </c>
      <c r="AN486" s="129">
        <f t="shared" si="242"/>
        <v>-7157524.7082768939</v>
      </c>
      <c r="AO486" s="21">
        <f t="shared" si="243"/>
        <v>0.50097589228005079</v>
      </c>
      <c r="AP486" s="18">
        <v>7349.8490000000002</v>
      </c>
      <c r="AQ486" s="17">
        <f t="shared" si="244"/>
        <v>14816943.504794948</v>
      </c>
      <c r="AR486" s="129">
        <f t="shared" si="245"/>
        <v>-7129458.2547949478</v>
      </c>
      <c r="AS486" s="21">
        <f t="shared" si="246"/>
        <v>0.51883070536863651</v>
      </c>
      <c r="AT486" s="18">
        <v>7882.616</v>
      </c>
      <c r="AU486" s="17">
        <f t="shared" si="247"/>
        <v>15856998.071413124</v>
      </c>
      <c r="AV486" s="129">
        <f t="shared" si="248"/>
        <v>-7857981.4314131243</v>
      </c>
      <c r="AW486" s="21">
        <f t="shared" si="249"/>
        <v>0.50444709673141519</v>
      </c>
      <c r="AX486" s="18">
        <v>8384.0010000000002</v>
      </c>
      <c r="AY486" s="17">
        <f t="shared" si="250"/>
        <v>17348950.118090473</v>
      </c>
      <c r="AZ486" s="129">
        <f t="shared" si="251"/>
        <v>-9013984.3780904729</v>
      </c>
      <c r="BA486" s="21">
        <f t="shared" si="252"/>
        <v>0.48043055535151863</v>
      </c>
      <c r="BB486" s="18">
        <v>8533.7810000000009</v>
      </c>
      <c r="BC486" s="17">
        <f t="shared" si="253"/>
        <v>18100117.948103815</v>
      </c>
      <c r="BD486" s="129">
        <f t="shared" si="254"/>
        <v>-9276696.878103815</v>
      </c>
      <c r="BE486" s="21">
        <f t="shared" si="255"/>
        <v>0.4874786504319078</v>
      </c>
      <c r="BF486" s="218">
        <v>8024.5720000000001</v>
      </c>
      <c r="BG486" s="17">
        <f t="shared" si="256"/>
        <v>16870855.849362668</v>
      </c>
      <c r="BH486" s="129">
        <f t="shared" si="257"/>
        <v>-8184738.8493626676</v>
      </c>
      <c r="BI486" s="219">
        <f t="shared" si="258"/>
        <v>0.51485929804374075</v>
      </c>
      <c r="BN486" s="241">
        <f t="shared" si="259"/>
        <v>501966.00999999978</v>
      </c>
      <c r="BO486" s="241">
        <f t="shared" si="260"/>
        <v>311531.38999999966</v>
      </c>
      <c r="BP486" s="241">
        <f t="shared" si="261"/>
        <v>335949.10000000056</v>
      </c>
      <c r="BQ486" s="241">
        <f t="shared" si="262"/>
        <v>488455.33000000007</v>
      </c>
      <c r="BR486" s="241">
        <f t="shared" si="263"/>
        <v>-137304.0700000003</v>
      </c>
    </row>
    <row r="487" spans="1:70" x14ac:dyDescent="0.25">
      <c r="A487" s="127">
        <v>112671603</v>
      </c>
      <c r="B487" t="s">
        <v>249</v>
      </c>
      <c r="C487" t="s">
        <v>203</v>
      </c>
      <c r="D487">
        <v>112671603</v>
      </c>
      <c r="E487" s="127">
        <f t="shared" si="239"/>
        <v>0</v>
      </c>
      <c r="F487" s="17">
        <v>8209892.96</v>
      </c>
      <c r="H487" s="17">
        <f t="shared" si="231"/>
        <v>8209892.96</v>
      </c>
      <c r="I487" s="128">
        <f t="shared" si="232"/>
        <v>1.4812135505618521E-3</v>
      </c>
      <c r="J487" s="17">
        <v>8209903.6100000003</v>
      </c>
      <c r="K487" s="128">
        <f t="shared" si="233"/>
        <v>1.4812872138841903E-3</v>
      </c>
      <c r="L487" s="17">
        <v>8209903.6100000003</v>
      </c>
      <c r="M487" s="128">
        <f t="shared" si="234"/>
        <v>1.4812872138841903E-3</v>
      </c>
      <c r="N487" s="17">
        <v>8209903.6100000003</v>
      </c>
      <c r="O487" s="128">
        <f t="shared" si="235"/>
        <v>1.477554934743027E-3</v>
      </c>
      <c r="P487" s="17">
        <v>8209903.6100000003</v>
      </c>
      <c r="Q487" s="128">
        <f t="shared" si="264"/>
        <v>1.4775549216385433E-3</v>
      </c>
      <c r="R487" s="217">
        <v>8209903.6100000003</v>
      </c>
      <c r="S487" s="128">
        <f t="shared" si="237"/>
        <v>1.4775549216385433E-3</v>
      </c>
      <c r="V487" s="17">
        <v>383657.36</v>
      </c>
      <c r="W487" s="17">
        <v>886711.53</v>
      </c>
      <c r="X487" s="17">
        <v>1216408.42</v>
      </c>
      <c r="Y487" s="17">
        <v>1507311.72</v>
      </c>
      <c r="Z487" s="17">
        <v>2006053.76</v>
      </c>
      <c r="AA487" s="17">
        <v>2032987.01</v>
      </c>
      <c r="AB487" s="17"/>
      <c r="AD487" s="17">
        <f t="shared" si="240"/>
        <v>383657.36000000034</v>
      </c>
      <c r="AE487" s="17">
        <v>8593550.3200000003</v>
      </c>
      <c r="AF487" s="17">
        <v>9096615.1400000006</v>
      </c>
      <c r="AG487" s="17">
        <v>9426312.0299999993</v>
      </c>
      <c r="AH487" s="17">
        <v>9716853.6500000004</v>
      </c>
      <c r="AI487" s="17">
        <v>10215957.369999999</v>
      </c>
      <c r="AJ487" s="17">
        <f t="shared" si="265"/>
        <v>10242891</v>
      </c>
      <c r="AL487" s="18">
        <v>7357.5870000000004</v>
      </c>
      <c r="AM487" s="17">
        <f t="shared" si="241"/>
        <v>14337110.413110008</v>
      </c>
      <c r="AN487" s="129">
        <f t="shared" si="242"/>
        <v>-5743560.0931100082</v>
      </c>
      <c r="AO487" s="21">
        <f t="shared" si="243"/>
        <v>0.599392072208774</v>
      </c>
      <c r="AP487" s="18">
        <v>7357.6229999999996</v>
      </c>
      <c r="AQ487" s="17">
        <f t="shared" si="244"/>
        <v>14832615.516397672</v>
      </c>
      <c r="AR487" s="129">
        <f t="shared" si="245"/>
        <v>-5736000.3763976712</v>
      </c>
      <c r="AS487" s="21">
        <f t="shared" si="246"/>
        <v>0.61328463142212242</v>
      </c>
      <c r="AT487" s="18">
        <v>8008.3789999999999</v>
      </c>
      <c r="AU487" s="17">
        <f t="shared" si="247"/>
        <v>16109988.150906421</v>
      </c>
      <c r="AV487" s="129">
        <f t="shared" si="248"/>
        <v>-6683676.1209064219</v>
      </c>
      <c r="AW487" s="21">
        <f t="shared" si="249"/>
        <v>0.5851222199359366</v>
      </c>
      <c r="AX487" s="18">
        <v>8240.1620000000003</v>
      </c>
      <c r="AY487" s="17">
        <f t="shared" si="250"/>
        <v>17051305.158835817</v>
      </c>
      <c r="AZ487" s="129">
        <f t="shared" si="251"/>
        <v>-7334451.5088358168</v>
      </c>
      <c r="BA487" s="21">
        <f t="shared" si="252"/>
        <v>0.56985981773746064</v>
      </c>
      <c r="BB487" s="18">
        <v>8467.6929999999993</v>
      </c>
      <c r="BC487" s="17">
        <f t="shared" si="253"/>
        <v>17959945.544458311</v>
      </c>
      <c r="BD487" s="129">
        <f t="shared" si="254"/>
        <v>-7743988.1744583119</v>
      </c>
      <c r="BE487" s="21">
        <f t="shared" si="255"/>
        <v>0.56881895018619455</v>
      </c>
      <c r="BF487" s="218">
        <v>8657.2870000000003</v>
      </c>
      <c r="BG487" s="17">
        <f t="shared" si="256"/>
        <v>18201075.524471756</v>
      </c>
      <c r="BH487" s="129">
        <f t="shared" si="257"/>
        <v>-7958184.5244717561</v>
      </c>
      <c r="BI487" s="219">
        <f t="shared" si="258"/>
        <v>0.56276295245455155</v>
      </c>
      <c r="BN487" s="241">
        <f t="shared" si="259"/>
        <v>503064.8200000003</v>
      </c>
      <c r="BO487" s="241">
        <f t="shared" si="260"/>
        <v>329696.88999999873</v>
      </c>
      <c r="BP487" s="241">
        <f t="shared" si="261"/>
        <v>290541.62000000104</v>
      </c>
      <c r="BQ487" s="241">
        <f t="shared" si="262"/>
        <v>499103.71999999881</v>
      </c>
      <c r="BR487" s="241">
        <f t="shared" si="263"/>
        <v>26933.63000000082</v>
      </c>
    </row>
    <row r="488" spans="1:70" x14ac:dyDescent="0.25">
      <c r="A488" s="127">
        <v>112671803</v>
      </c>
      <c r="B488" t="s">
        <v>259</v>
      </c>
      <c r="C488" t="s">
        <v>203</v>
      </c>
      <c r="D488">
        <v>112671803</v>
      </c>
      <c r="E488" s="127">
        <f t="shared" si="239"/>
        <v>0</v>
      </c>
      <c r="F488" s="17">
        <v>10785813.26</v>
      </c>
      <c r="H488" s="17">
        <f t="shared" si="231"/>
        <v>10785813.26</v>
      </c>
      <c r="I488" s="128">
        <f t="shared" si="232"/>
        <v>1.9459562788918146E-3</v>
      </c>
      <c r="J488" s="17">
        <v>10785813.26</v>
      </c>
      <c r="K488" s="128">
        <f t="shared" si="233"/>
        <v>1.9460505302303489E-3</v>
      </c>
      <c r="L488" s="17">
        <v>10785813.26</v>
      </c>
      <c r="M488" s="128">
        <f t="shared" si="234"/>
        <v>1.9460505302303489E-3</v>
      </c>
      <c r="N488" s="17">
        <v>10785813.26</v>
      </c>
      <c r="O488" s="128">
        <f t="shared" si="235"/>
        <v>1.941147224690714E-3</v>
      </c>
      <c r="P488" s="17">
        <v>10785813.26</v>
      </c>
      <c r="Q488" s="128">
        <f t="shared" si="264"/>
        <v>1.941147207474615E-3</v>
      </c>
      <c r="R488" s="217">
        <v>10785813.26</v>
      </c>
      <c r="S488" s="128">
        <f t="shared" si="237"/>
        <v>1.941147207474615E-3</v>
      </c>
      <c r="V488" s="17">
        <v>252896.8</v>
      </c>
      <c r="W488" s="17">
        <v>583920.30000000005</v>
      </c>
      <c r="X488" s="17">
        <v>710858.34</v>
      </c>
      <c r="Y488" s="17">
        <v>820962.95</v>
      </c>
      <c r="Z488" s="17">
        <v>1119685.3400000001</v>
      </c>
      <c r="AA488" s="17">
        <v>1090244.2</v>
      </c>
      <c r="AB488" s="17"/>
      <c r="AD488" s="17">
        <f t="shared" si="240"/>
        <v>252896.80000000075</v>
      </c>
      <c r="AE488" s="17">
        <v>11038710.060000001</v>
      </c>
      <c r="AF488" s="17">
        <v>11369733.560000001</v>
      </c>
      <c r="AG488" s="17">
        <v>11496671.6</v>
      </c>
      <c r="AH488" s="17">
        <v>11606492.91</v>
      </c>
      <c r="AI488" s="17">
        <v>11905498.6</v>
      </c>
      <c r="AJ488" s="17">
        <f t="shared" si="265"/>
        <v>11876057</v>
      </c>
      <c r="AL488" s="18">
        <v>4849.9269999999997</v>
      </c>
      <c r="AM488" s="17">
        <f t="shared" si="241"/>
        <v>9450644.4700583741</v>
      </c>
      <c r="AN488" s="129">
        <f t="shared" si="242"/>
        <v>1588065.5899416264</v>
      </c>
      <c r="AO488" s="21">
        <f t="shared" si="243"/>
        <v>1.1680378089529186</v>
      </c>
      <c r="AP488" s="18">
        <v>4845.1670000000004</v>
      </c>
      <c r="AQ488" s="17">
        <f t="shared" si="244"/>
        <v>9767624.5743683744</v>
      </c>
      <c r="AR488" s="129">
        <f t="shared" si="245"/>
        <v>1602108.9856316261</v>
      </c>
      <c r="AS488" s="21">
        <f t="shared" si="246"/>
        <v>1.1640223754950396</v>
      </c>
      <c r="AT488" s="18">
        <v>4680.0259999999998</v>
      </c>
      <c r="AU488" s="17">
        <f t="shared" si="247"/>
        <v>9414534.8772746604</v>
      </c>
      <c r="AV488" s="129">
        <f t="shared" si="248"/>
        <v>2082136.7227253392</v>
      </c>
      <c r="AW488" s="21">
        <f t="shared" si="249"/>
        <v>1.221161932040989</v>
      </c>
      <c r="AX488" s="18">
        <v>4487.5630000000001</v>
      </c>
      <c r="AY488" s="17">
        <f t="shared" si="250"/>
        <v>9286080.3140157592</v>
      </c>
      <c r="AZ488" s="129">
        <f t="shared" si="251"/>
        <v>2320412.595984241</v>
      </c>
      <c r="BA488" s="21">
        <f t="shared" si="252"/>
        <v>1.2498807373528713</v>
      </c>
      <c r="BB488" s="18">
        <v>4726.2700000000004</v>
      </c>
      <c r="BC488" s="17">
        <f t="shared" si="253"/>
        <v>10024401.195037067</v>
      </c>
      <c r="BD488" s="129">
        <f t="shared" si="254"/>
        <v>1881097.4049629327</v>
      </c>
      <c r="BE488" s="21">
        <f t="shared" si="255"/>
        <v>1.1876518475631479</v>
      </c>
      <c r="BF488" s="218">
        <v>4642.7039999999997</v>
      </c>
      <c r="BG488" s="17">
        <f t="shared" si="256"/>
        <v>9760818.3882279899</v>
      </c>
      <c r="BH488" s="129">
        <f t="shared" si="257"/>
        <v>2115238.6117720101</v>
      </c>
      <c r="BI488" s="219">
        <f t="shared" si="258"/>
        <v>1.2167070964380495</v>
      </c>
      <c r="BN488" s="241">
        <f t="shared" si="259"/>
        <v>331023.5</v>
      </c>
      <c r="BO488" s="241">
        <f t="shared" si="260"/>
        <v>126938.03999999911</v>
      </c>
      <c r="BP488" s="241">
        <f t="shared" si="261"/>
        <v>109821.31000000052</v>
      </c>
      <c r="BQ488" s="241">
        <f t="shared" si="262"/>
        <v>299005.68999999948</v>
      </c>
      <c r="BR488" s="241">
        <f t="shared" si="263"/>
        <v>-29441.599999999627</v>
      </c>
    </row>
    <row r="489" spans="1:70" x14ac:dyDescent="0.25">
      <c r="A489" s="127">
        <v>112672203</v>
      </c>
      <c r="B489" t="s">
        <v>273</v>
      </c>
      <c r="C489" t="s">
        <v>203</v>
      </c>
      <c r="D489">
        <v>112672203</v>
      </c>
      <c r="E489" s="127">
        <f t="shared" si="239"/>
        <v>0</v>
      </c>
      <c r="F489" s="17">
        <v>7152388.8600000003</v>
      </c>
      <c r="H489" s="17">
        <f t="shared" si="231"/>
        <v>7152388.8600000003</v>
      </c>
      <c r="I489" s="128">
        <f t="shared" si="232"/>
        <v>1.2904206364122484E-3</v>
      </c>
      <c r="J489" s="17">
        <v>7152388.8600000003</v>
      </c>
      <c r="K489" s="128">
        <f t="shared" si="233"/>
        <v>1.2904831372369449E-3</v>
      </c>
      <c r="L489" s="17">
        <v>7152388.8600000003</v>
      </c>
      <c r="M489" s="128">
        <f t="shared" si="234"/>
        <v>1.2904831372369449E-3</v>
      </c>
      <c r="N489" s="17">
        <v>7152388.8600000003</v>
      </c>
      <c r="O489" s="128">
        <f t="shared" si="235"/>
        <v>1.2872316116381362E-3</v>
      </c>
      <c r="P489" s="17">
        <v>7152388.8600000003</v>
      </c>
      <c r="Q489" s="128">
        <f t="shared" si="264"/>
        <v>1.2872316002216365E-3</v>
      </c>
      <c r="R489" s="217">
        <v>7152388.8600000003</v>
      </c>
      <c r="S489" s="128">
        <f t="shared" si="237"/>
        <v>1.2872316002216365E-3</v>
      </c>
      <c r="V489" s="17">
        <v>168803.8</v>
      </c>
      <c r="W489" s="17">
        <v>389917.09</v>
      </c>
      <c r="X489" s="17">
        <v>561728.07999999996</v>
      </c>
      <c r="Y489" s="17">
        <v>658164.6</v>
      </c>
      <c r="Z489" s="17">
        <v>854342.89</v>
      </c>
      <c r="AA489" s="17">
        <v>734057.05</v>
      </c>
      <c r="AB489" s="17"/>
      <c r="AD489" s="17">
        <f t="shared" si="240"/>
        <v>168803.79999999981</v>
      </c>
      <c r="AE489" s="17">
        <v>7321192.6600000001</v>
      </c>
      <c r="AF489" s="17">
        <v>7542305.9500000002</v>
      </c>
      <c r="AG489" s="17">
        <v>7714116.9400000004</v>
      </c>
      <c r="AH489" s="17">
        <v>7810290.2000000002</v>
      </c>
      <c r="AI489" s="17">
        <v>8006731.75</v>
      </c>
      <c r="AJ489" s="17">
        <f t="shared" si="265"/>
        <v>7886446</v>
      </c>
      <c r="AL489" s="18">
        <v>3237.2339999999999</v>
      </c>
      <c r="AM489" s="17">
        <f t="shared" si="241"/>
        <v>6308125.3801108664</v>
      </c>
      <c r="AN489" s="129">
        <f t="shared" si="242"/>
        <v>1013067.2798891338</v>
      </c>
      <c r="AO489" s="21">
        <f t="shared" si="243"/>
        <v>1.1605972010453807</v>
      </c>
      <c r="AP489" s="18">
        <v>3235.3960000000002</v>
      </c>
      <c r="AQ489" s="17">
        <f t="shared" si="244"/>
        <v>6522403.3510946352</v>
      </c>
      <c r="AR489" s="129">
        <f t="shared" si="245"/>
        <v>1019902.598905365</v>
      </c>
      <c r="AS489" s="21">
        <f t="shared" si="246"/>
        <v>1.1563691394115021</v>
      </c>
      <c r="AT489" s="18">
        <v>3698.2080000000001</v>
      </c>
      <c r="AU489" s="17">
        <f t="shared" si="247"/>
        <v>7439468.9686373901</v>
      </c>
      <c r="AV489" s="129">
        <f t="shared" si="248"/>
        <v>274647.97136261035</v>
      </c>
      <c r="AW489" s="21">
        <f t="shared" si="249"/>
        <v>1.0369176849208519</v>
      </c>
      <c r="AX489" s="18">
        <v>3597.4740000000002</v>
      </c>
      <c r="AY489" s="17">
        <f t="shared" si="250"/>
        <v>7444225.8507754728</v>
      </c>
      <c r="AZ489" s="129">
        <f t="shared" si="251"/>
        <v>366064.34922452737</v>
      </c>
      <c r="BA489" s="21">
        <f t="shared" si="252"/>
        <v>1.0491742669503228</v>
      </c>
      <c r="BB489" s="18">
        <v>3606.241</v>
      </c>
      <c r="BC489" s="17">
        <f t="shared" si="253"/>
        <v>7648823.8272446692</v>
      </c>
      <c r="BD489" s="129">
        <f t="shared" si="254"/>
        <v>357907.9227553308</v>
      </c>
      <c r="BE489" s="21">
        <f t="shared" si="255"/>
        <v>1.0467925436431786</v>
      </c>
      <c r="BF489" s="218">
        <v>3125.9140000000002</v>
      </c>
      <c r="BG489" s="17">
        <f t="shared" si="256"/>
        <v>6571919.9094362492</v>
      </c>
      <c r="BH489" s="129">
        <f t="shared" si="257"/>
        <v>1314526.0905637508</v>
      </c>
      <c r="BI489" s="219">
        <f t="shared" si="258"/>
        <v>1.2000216236166081</v>
      </c>
      <c r="BN489" s="241">
        <f t="shared" si="259"/>
        <v>221113.29000000004</v>
      </c>
      <c r="BO489" s="241">
        <f t="shared" si="260"/>
        <v>171810.99000000022</v>
      </c>
      <c r="BP489" s="241">
        <f t="shared" si="261"/>
        <v>96173.259999999776</v>
      </c>
      <c r="BQ489" s="241">
        <f t="shared" si="262"/>
        <v>196441.54999999981</v>
      </c>
      <c r="BR489" s="241">
        <f t="shared" si="263"/>
        <v>-120285.75</v>
      </c>
    </row>
    <row r="490" spans="1:70" x14ac:dyDescent="0.25">
      <c r="A490" s="127">
        <v>112672803</v>
      </c>
      <c r="B490" t="s">
        <v>325</v>
      </c>
      <c r="C490" t="s">
        <v>203</v>
      </c>
      <c r="D490">
        <v>112672803</v>
      </c>
      <c r="E490" s="127">
        <f t="shared" si="239"/>
        <v>0</v>
      </c>
      <c r="F490" s="17">
        <v>2473883.4</v>
      </c>
      <c r="H490" s="17">
        <f t="shared" si="231"/>
        <v>2473883.4</v>
      </c>
      <c r="I490" s="128">
        <f t="shared" si="232"/>
        <v>4.4633342145182199E-4</v>
      </c>
      <c r="J490" s="17">
        <v>2473539.31</v>
      </c>
      <c r="K490" s="128">
        <f t="shared" si="233"/>
        <v>4.4629295628757358E-4</v>
      </c>
      <c r="L490" s="17">
        <v>2473539.31</v>
      </c>
      <c r="M490" s="128">
        <f t="shared" si="234"/>
        <v>4.4629295628757358E-4</v>
      </c>
      <c r="N490" s="17">
        <v>2473539.31</v>
      </c>
      <c r="O490" s="128">
        <f t="shared" si="235"/>
        <v>4.4516846815590832E-4</v>
      </c>
      <c r="P490" s="17">
        <v>2473539.31</v>
      </c>
      <c r="Q490" s="128">
        <f t="shared" si="264"/>
        <v>4.4516846420769449E-4</v>
      </c>
      <c r="R490" s="217">
        <v>2473539.31</v>
      </c>
      <c r="S490" s="128">
        <f t="shared" si="237"/>
        <v>4.4516846420769449E-4</v>
      </c>
      <c r="V490" s="17">
        <v>219582.12</v>
      </c>
      <c r="W490" s="17">
        <v>506827.88</v>
      </c>
      <c r="X490" s="17">
        <v>666249.80000000005</v>
      </c>
      <c r="Y490" s="17">
        <v>840679.63</v>
      </c>
      <c r="Z490" s="17">
        <v>1141978.98</v>
      </c>
      <c r="AA490" s="17">
        <v>1064181.8700000001</v>
      </c>
      <c r="AB490" s="17"/>
      <c r="AD490" s="17">
        <f t="shared" si="240"/>
        <v>219582.12000000011</v>
      </c>
      <c r="AE490" s="17">
        <v>2693465.52</v>
      </c>
      <c r="AF490" s="17">
        <v>2980367.19</v>
      </c>
      <c r="AG490" s="17">
        <v>3139789.11</v>
      </c>
      <c r="AH490" s="17">
        <v>3314017.22</v>
      </c>
      <c r="AI490" s="17">
        <v>3615518.29</v>
      </c>
      <c r="AJ490" s="17">
        <f t="shared" si="265"/>
        <v>3537721</v>
      </c>
      <c r="AL490" s="18">
        <v>4211.0349999999999</v>
      </c>
      <c r="AM490" s="17">
        <f t="shared" si="241"/>
        <v>8205689.4126390489</v>
      </c>
      <c r="AN490" s="129">
        <f t="shared" si="242"/>
        <v>-5512223.8926390484</v>
      </c>
      <c r="AO490" s="21">
        <f t="shared" si="243"/>
        <v>0.32824365931414762</v>
      </c>
      <c r="AP490" s="18">
        <v>4205.4809999999998</v>
      </c>
      <c r="AQ490" s="17">
        <f t="shared" si="244"/>
        <v>8478048.2411936019</v>
      </c>
      <c r="AR490" s="129">
        <f t="shared" si="245"/>
        <v>-5497681.0511936024</v>
      </c>
      <c r="AS490" s="21">
        <f t="shared" si="246"/>
        <v>0.35153930541688</v>
      </c>
      <c r="AT490" s="18">
        <v>4386.34</v>
      </c>
      <c r="AU490" s="17">
        <f t="shared" si="247"/>
        <v>8823743.9094536956</v>
      </c>
      <c r="AV490" s="129">
        <f t="shared" si="248"/>
        <v>-5683954.7994536962</v>
      </c>
      <c r="AW490" s="21">
        <f t="shared" si="249"/>
        <v>0.35583411556584871</v>
      </c>
      <c r="AX490" s="18">
        <v>4595.8220000000001</v>
      </c>
      <c r="AY490" s="17">
        <f t="shared" si="250"/>
        <v>9510099.8472713456</v>
      </c>
      <c r="AZ490" s="129">
        <f t="shared" si="251"/>
        <v>-6196082.6272713449</v>
      </c>
      <c r="BA490" s="21">
        <f t="shared" si="252"/>
        <v>0.34847344120691476</v>
      </c>
      <c r="BB490" s="18">
        <v>4820.3729999999996</v>
      </c>
      <c r="BC490" s="17">
        <f t="shared" si="253"/>
        <v>10223993.310099592</v>
      </c>
      <c r="BD490" s="129">
        <f t="shared" si="254"/>
        <v>-6608475.0200995924</v>
      </c>
      <c r="BE490" s="21">
        <f t="shared" si="255"/>
        <v>0.35363073706518117</v>
      </c>
      <c r="BF490" s="218">
        <v>4531.72</v>
      </c>
      <c r="BG490" s="17">
        <f t="shared" si="256"/>
        <v>9527485.6864233743</v>
      </c>
      <c r="BH490" s="129">
        <f t="shared" si="257"/>
        <v>-5989764.6864233743</v>
      </c>
      <c r="BI490" s="219">
        <f t="shared" si="258"/>
        <v>0.37131737757856065</v>
      </c>
      <c r="BN490" s="241">
        <f t="shared" si="259"/>
        <v>286901.66999999993</v>
      </c>
      <c r="BO490" s="241">
        <f t="shared" si="260"/>
        <v>159421.91999999993</v>
      </c>
      <c r="BP490" s="241">
        <f t="shared" si="261"/>
        <v>174228.11000000034</v>
      </c>
      <c r="BQ490" s="241">
        <f t="shared" si="262"/>
        <v>301501.06999999983</v>
      </c>
      <c r="BR490" s="241">
        <f t="shared" si="263"/>
        <v>-77797.290000000037</v>
      </c>
    </row>
    <row r="491" spans="1:70" x14ac:dyDescent="0.25">
      <c r="A491" s="127">
        <v>112674403</v>
      </c>
      <c r="B491" t="s">
        <v>448</v>
      </c>
      <c r="C491" t="s">
        <v>203</v>
      </c>
      <c r="D491">
        <v>112674403</v>
      </c>
      <c r="E491" s="127">
        <f t="shared" si="239"/>
        <v>0</v>
      </c>
      <c r="F491" s="17">
        <v>10429543.23</v>
      </c>
      <c r="H491" s="17">
        <f t="shared" si="231"/>
        <v>10429543.23</v>
      </c>
      <c r="I491" s="128">
        <f t="shared" si="232"/>
        <v>1.8816787056437612E-3</v>
      </c>
      <c r="J491" s="17">
        <v>10429550.6</v>
      </c>
      <c r="K491" s="128">
        <f t="shared" si="233"/>
        <v>1.881771173478879E-3</v>
      </c>
      <c r="L491" s="17">
        <v>10429550.6</v>
      </c>
      <c r="M491" s="128">
        <f t="shared" si="234"/>
        <v>1.881771173478879E-3</v>
      </c>
      <c r="N491" s="17">
        <v>10429550.6</v>
      </c>
      <c r="O491" s="128">
        <f t="shared" si="235"/>
        <v>1.8770298274162194E-3</v>
      </c>
      <c r="P491" s="17">
        <v>10429550.6</v>
      </c>
      <c r="Q491" s="128">
        <f t="shared" si="264"/>
        <v>1.8770298107687799E-3</v>
      </c>
      <c r="R491" s="217">
        <v>10429550.6</v>
      </c>
      <c r="S491" s="128">
        <f t="shared" si="237"/>
        <v>1.8770298107687799E-3</v>
      </c>
      <c r="V491" s="17">
        <v>276687.92</v>
      </c>
      <c r="W491" s="17">
        <v>639393.35</v>
      </c>
      <c r="X491" s="17">
        <v>899196.94</v>
      </c>
      <c r="Y491" s="17">
        <v>1007196.07</v>
      </c>
      <c r="Z491" s="17">
        <v>1460776.36</v>
      </c>
      <c r="AA491" s="17">
        <v>1432886.14</v>
      </c>
      <c r="AB491" s="17"/>
      <c r="AD491" s="17">
        <f t="shared" si="240"/>
        <v>276687.91999999993</v>
      </c>
      <c r="AE491" s="17">
        <v>10706231.15</v>
      </c>
      <c r="AF491" s="17">
        <v>11068943.949999999</v>
      </c>
      <c r="AG491" s="17">
        <v>11328747.539999999</v>
      </c>
      <c r="AH491" s="17">
        <v>11429330.67</v>
      </c>
      <c r="AI491" s="17">
        <v>11890326.960000001</v>
      </c>
      <c r="AJ491" s="17">
        <f t="shared" si="265"/>
        <v>11862437</v>
      </c>
      <c r="AL491" s="18">
        <v>5306.1809999999996</v>
      </c>
      <c r="AM491" s="17">
        <f t="shared" si="241"/>
        <v>10339708.231645303</v>
      </c>
      <c r="AN491" s="129">
        <f t="shared" si="242"/>
        <v>366522.91835469753</v>
      </c>
      <c r="AO491" s="21">
        <f t="shared" si="243"/>
        <v>1.0354480910044379</v>
      </c>
      <c r="AP491" s="18">
        <v>5305.4629999999997</v>
      </c>
      <c r="AQ491" s="17">
        <f t="shared" si="244"/>
        <v>10695559.260847388</v>
      </c>
      <c r="AR491" s="129">
        <f t="shared" si="245"/>
        <v>373384.68915261142</v>
      </c>
      <c r="AS491" s="21">
        <f t="shared" si="246"/>
        <v>1.0349102538769934</v>
      </c>
      <c r="AT491" s="18">
        <v>5919.9769999999999</v>
      </c>
      <c r="AU491" s="17">
        <f t="shared" si="247"/>
        <v>11908871.860789623</v>
      </c>
      <c r="AV491" s="129">
        <f t="shared" si="248"/>
        <v>-580124.32078962401</v>
      </c>
      <c r="AW491" s="21">
        <f t="shared" si="249"/>
        <v>0.95128637476571531</v>
      </c>
      <c r="AX491" s="18">
        <v>5466.9030000000002</v>
      </c>
      <c r="AY491" s="17">
        <f t="shared" si="250"/>
        <v>11312621.199286494</v>
      </c>
      <c r="AZ491" s="129">
        <f t="shared" si="251"/>
        <v>116709.47071350552</v>
      </c>
      <c r="BA491" s="21">
        <f t="shared" si="252"/>
        <v>1.0103167487585341</v>
      </c>
      <c r="BB491" s="18">
        <v>6166.0389999999998</v>
      </c>
      <c r="BC491" s="17">
        <f t="shared" si="253"/>
        <v>13078145.920619251</v>
      </c>
      <c r="BD491" s="129">
        <f t="shared" si="254"/>
        <v>-1187818.9606192503</v>
      </c>
      <c r="BE491" s="21">
        <f t="shared" si="255"/>
        <v>0.90917527852732449</v>
      </c>
      <c r="BF491" s="218">
        <v>6101.8130000000001</v>
      </c>
      <c r="BG491" s="17">
        <f t="shared" si="256"/>
        <v>12828448.363696802</v>
      </c>
      <c r="BH491" s="129">
        <f t="shared" si="257"/>
        <v>-966011.36369680241</v>
      </c>
      <c r="BI491" s="219">
        <f t="shared" si="258"/>
        <v>0.92469772365997782</v>
      </c>
      <c r="BN491" s="241">
        <f t="shared" si="259"/>
        <v>362712.79999999888</v>
      </c>
      <c r="BO491" s="241">
        <f t="shared" si="260"/>
        <v>259803.58999999985</v>
      </c>
      <c r="BP491" s="241">
        <f t="shared" si="261"/>
        <v>100583.13000000082</v>
      </c>
      <c r="BQ491" s="241">
        <f t="shared" si="262"/>
        <v>460996.29000000097</v>
      </c>
      <c r="BR491" s="241">
        <f t="shared" si="263"/>
        <v>-27889.960000000894</v>
      </c>
    </row>
    <row r="492" spans="1:70" x14ac:dyDescent="0.25">
      <c r="A492" s="127">
        <v>115674603</v>
      </c>
      <c r="B492" t="s">
        <v>456</v>
      </c>
      <c r="C492" t="s">
        <v>203</v>
      </c>
      <c r="D492">
        <v>115674603</v>
      </c>
      <c r="E492" s="127">
        <f t="shared" si="239"/>
        <v>0</v>
      </c>
      <c r="F492" s="17">
        <v>7091628.9299999997</v>
      </c>
      <c r="H492" s="17">
        <f t="shared" si="231"/>
        <v>7091628.9299999997</v>
      </c>
      <c r="I492" s="128">
        <f t="shared" si="232"/>
        <v>1.2794584433500882E-3</v>
      </c>
      <c r="J492" s="17">
        <v>7091641.1399999997</v>
      </c>
      <c r="K492" s="128">
        <f t="shared" si="233"/>
        <v>1.2795226162389869E-3</v>
      </c>
      <c r="L492" s="17">
        <v>7091641.1399999997</v>
      </c>
      <c r="M492" s="128">
        <f t="shared" si="234"/>
        <v>1.2795226162389869E-3</v>
      </c>
      <c r="N492" s="17">
        <v>7091641.1399999997</v>
      </c>
      <c r="O492" s="128">
        <f t="shared" si="235"/>
        <v>1.2762987069751559E-3</v>
      </c>
      <c r="P492" s="17">
        <v>7091641.1399999997</v>
      </c>
      <c r="Q492" s="128">
        <f t="shared" si="264"/>
        <v>1.2762986956556205E-3</v>
      </c>
      <c r="R492" s="217">
        <v>7091641.1399999997</v>
      </c>
      <c r="S492" s="128">
        <f t="shared" si="237"/>
        <v>1.2762986956556205E-3</v>
      </c>
      <c r="V492" s="17">
        <v>147149.25</v>
      </c>
      <c r="W492" s="17">
        <v>339875.1</v>
      </c>
      <c r="X492" s="17">
        <v>435047.14</v>
      </c>
      <c r="Y492" s="17">
        <v>551071.11</v>
      </c>
      <c r="Z492" s="17">
        <v>695402.14</v>
      </c>
      <c r="AA492" s="17">
        <v>673292.79</v>
      </c>
      <c r="AB492" s="17"/>
      <c r="AD492" s="17">
        <f t="shared" si="240"/>
        <v>147149.25</v>
      </c>
      <c r="AE492" s="17">
        <v>7238778.1799999997</v>
      </c>
      <c r="AF492" s="17">
        <v>7431516.2400000002</v>
      </c>
      <c r="AG492" s="17">
        <v>7526688.2800000003</v>
      </c>
      <c r="AH492" s="17">
        <v>7642777.3499999996</v>
      </c>
      <c r="AI492" s="17">
        <v>7787043.2800000003</v>
      </c>
      <c r="AJ492" s="17">
        <f t="shared" si="265"/>
        <v>7764934</v>
      </c>
      <c r="AL492" s="18">
        <v>2821.9540000000002</v>
      </c>
      <c r="AM492" s="17">
        <f t="shared" si="241"/>
        <v>5498904.2030651411</v>
      </c>
      <c r="AN492" s="129">
        <f t="shared" si="242"/>
        <v>1739873.9769348586</v>
      </c>
      <c r="AO492" s="21">
        <f t="shared" si="243"/>
        <v>1.3164037620377231</v>
      </c>
      <c r="AP492" s="18">
        <v>2820.165</v>
      </c>
      <c r="AQ492" s="17">
        <f t="shared" si="244"/>
        <v>5685317.5458706757</v>
      </c>
      <c r="AR492" s="129">
        <f t="shared" si="245"/>
        <v>1746198.6941293245</v>
      </c>
      <c r="AS492" s="21">
        <f t="shared" si="246"/>
        <v>1.3071418051921502</v>
      </c>
      <c r="AT492" s="18">
        <v>2864.1880000000001</v>
      </c>
      <c r="AU492" s="17">
        <f t="shared" si="247"/>
        <v>5761719.6616154611</v>
      </c>
      <c r="AV492" s="129">
        <f t="shared" si="248"/>
        <v>1764968.6183845391</v>
      </c>
      <c r="AW492" s="21">
        <f t="shared" si="249"/>
        <v>1.3063267083511105</v>
      </c>
      <c r="AX492" s="18">
        <v>3013.6709999999998</v>
      </c>
      <c r="AY492" s="17">
        <f t="shared" si="250"/>
        <v>6236166.7002825784</v>
      </c>
      <c r="AZ492" s="129">
        <f t="shared" si="251"/>
        <v>1406610.6497174213</v>
      </c>
      <c r="BA492" s="21">
        <f t="shared" si="252"/>
        <v>1.2255569354253606</v>
      </c>
      <c r="BB492" s="18">
        <v>2935.3409999999999</v>
      </c>
      <c r="BC492" s="17">
        <f t="shared" si="253"/>
        <v>6225847.4078377439</v>
      </c>
      <c r="BD492" s="129">
        <f t="shared" si="254"/>
        <v>1561195.8721622564</v>
      </c>
      <c r="BE492" s="21">
        <f t="shared" si="255"/>
        <v>1.2507603816625605</v>
      </c>
      <c r="BF492" s="218">
        <v>2867.1550000000002</v>
      </c>
      <c r="BG492" s="17">
        <f t="shared" si="256"/>
        <v>6027905.1272490826</v>
      </c>
      <c r="BH492" s="129">
        <f t="shared" si="257"/>
        <v>1737028.8727509174</v>
      </c>
      <c r="BI492" s="219">
        <f t="shared" si="258"/>
        <v>1.288164600484287</v>
      </c>
      <c r="BN492" s="241">
        <f t="shared" si="259"/>
        <v>192738.06000000052</v>
      </c>
      <c r="BO492" s="241">
        <f t="shared" si="260"/>
        <v>95172.040000000037</v>
      </c>
      <c r="BP492" s="241">
        <f t="shared" si="261"/>
        <v>116089.06999999937</v>
      </c>
      <c r="BQ492" s="241">
        <f t="shared" si="262"/>
        <v>144265.93000000063</v>
      </c>
      <c r="BR492" s="241">
        <f t="shared" si="263"/>
        <v>-22109.280000000261</v>
      </c>
    </row>
    <row r="493" spans="1:70" x14ac:dyDescent="0.25">
      <c r="A493" s="127">
        <v>112675503</v>
      </c>
      <c r="B493" t="s">
        <v>511</v>
      </c>
      <c r="C493" t="s">
        <v>203</v>
      </c>
      <c r="D493">
        <v>112675503</v>
      </c>
      <c r="E493" s="127">
        <f t="shared" si="239"/>
        <v>0</v>
      </c>
      <c r="F493" s="17">
        <v>14217326.68</v>
      </c>
      <c r="H493" s="17">
        <f t="shared" si="231"/>
        <v>14217326.68</v>
      </c>
      <c r="I493" s="128">
        <f t="shared" si="232"/>
        <v>2.5650635195590358E-3</v>
      </c>
      <c r="J493" s="17">
        <v>14217334.15</v>
      </c>
      <c r="K493" s="128">
        <f t="shared" si="233"/>
        <v>2.565189104810215E-3</v>
      </c>
      <c r="L493" s="17">
        <v>14217334.15</v>
      </c>
      <c r="M493" s="128">
        <f t="shared" si="234"/>
        <v>2.565189104810215E-3</v>
      </c>
      <c r="N493" s="17">
        <v>14217334.15</v>
      </c>
      <c r="O493" s="128">
        <f t="shared" si="235"/>
        <v>2.5587258060662003E-3</v>
      </c>
      <c r="P493" s="17">
        <v>14217334.15</v>
      </c>
      <c r="Q493" s="128">
        <f t="shared" si="264"/>
        <v>2.5587257833727768E-3</v>
      </c>
      <c r="R493" s="217">
        <v>14217334.15</v>
      </c>
      <c r="S493" s="128">
        <f t="shared" si="237"/>
        <v>2.5587257833727768E-3</v>
      </c>
      <c r="V493" s="17">
        <v>371775.57</v>
      </c>
      <c r="W493" s="17">
        <v>859395.37</v>
      </c>
      <c r="X493" s="17">
        <v>1071974.6499999999</v>
      </c>
      <c r="Y493" s="17">
        <v>1252309.95</v>
      </c>
      <c r="Z493" s="17">
        <v>1356525.06</v>
      </c>
      <c r="AA493" s="17">
        <v>1337465.03</v>
      </c>
      <c r="AB493" s="17"/>
      <c r="AD493" s="17">
        <f t="shared" si="240"/>
        <v>371775.5700000003</v>
      </c>
      <c r="AE493" s="17">
        <v>14589102.25</v>
      </c>
      <c r="AF493" s="17">
        <v>15076729.52</v>
      </c>
      <c r="AG493" s="17">
        <v>15289308.800000001</v>
      </c>
      <c r="AH493" s="17">
        <v>15469029.060000001</v>
      </c>
      <c r="AI493" s="17">
        <v>15573859.210000001</v>
      </c>
      <c r="AJ493" s="17">
        <f t="shared" si="265"/>
        <v>15554799</v>
      </c>
      <c r="AL493" s="18">
        <v>7129.7240000000002</v>
      </c>
      <c r="AM493" s="17">
        <f t="shared" si="241"/>
        <v>13893092.966892589</v>
      </c>
      <c r="AN493" s="129">
        <f t="shared" si="242"/>
        <v>696009.28310741112</v>
      </c>
      <c r="AO493" s="21">
        <f t="shared" si="243"/>
        <v>1.0500975041890248</v>
      </c>
      <c r="AP493" s="18">
        <v>7130.9629999999997</v>
      </c>
      <c r="AQ493" s="17">
        <f t="shared" si="244"/>
        <v>14375679.814072791</v>
      </c>
      <c r="AR493" s="129">
        <f t="shared" si="245"/>
        <v>701049.70592720807</v>
      </c>
      <c r="AS493" s="21">
        <f t="shared" si="246"/>
        <v>1.048766368964404</v>
      </c>
      <c r="AT493" s="18">
        <v>7057.4809999999998</v>
      </c>
      <c r="AU493" s="17">
        <f t="shared" si="247"/>
        <v>14197122.199791893</v>
      </c>
      <c r="AV493" s="129">
        <f t="shared" si="248"/>
        <v>1092186.6002081074</v>
      </c>
      <c r="AW493" s="21">
        <f t="shared" si="249"/>
        <v>1.0769301401254485</v>
      </c>
      <c r="AX493" s="18">
        <v>6844.4</v>
      </c>
      <c r="AY493" s="17">
        <f t="shared" si="250"/>
        <v>14163065.365600318</v>
      </c>
      <c r="AZ493" s="129">
        <f t="shared" si="251"/>
        <v>1305963.6943996828</v>
      </c>
      <c r="BA493" s="21">
        <f t="shared" si="252"/>
        <v>1.09220911297717</v>
      </c>
      <c r="BB493" s="18">
        <v>5725.9870000000001</v>
      </c>
      <c r="BC493" s="17">
        <f t="shared" si="253"/>
        <v>12144797.25567238</v>
      </c>
      <c r="BD493" s="129">
        <f t="shared" si="254"/>
        <v>3429061.9543276206</v>
      </c>
      <c r="BE493" s="21">
        <f t="shared" si="255"/>
        <v>1.2823482255108074</v>
      </c>
      <c r="BF493" s="218">
        <v>5695.4709999999995</v>
      </c>
      <c r="BG493" s="17">
        <f t="shared" si="256"/>
        <v>11974155.161823638</v>
      </c>
      <c r="BH493" s="129">
        <f t="shared" si="257"/>
        <v>3580643.8381763622</v>
      </c>
      <c r="BI493" s="219">
        <f t="shared" si="258"/>
        <v>1.2990310205426667</v>
      </c>
      <c r="BN493" s="241">
        <f t="shared" si="259"/>
        <v>487627.26999999955</v>
      </c>
      <c r="BO493" s="241">
        <f t="shared" si="260"/>
        <v>212579.28000000119</v>
      </c>
      <c r="BP493" s="241">
        <f t="shared" si="261"/>
        <v>179720.25999999978</v>
      </c>
      <c r="BQ493" s="241">
        <f t="shared" si="262"/>
        <v>104830.15000000037</v>
      </c>
      <c r="BR493" s="241">
        <f t="shared" si="263"/>
        <v>-19060.210000000894</v>
      </c>
    </row>
    <row r="494" spans="1:70" x14ac:dyDescent="0.25">
      <c r="A494" s="127">
        <v>112676203</v>
      </c>
      <c r="B494" t="s">
        <v>552</v>
      </c>
      <c r="C494" t="s">
        <v>203</v>
      </c>
      <c r="D494">
        <v>112676203</v>
      </c>
      <c r="E494" s="127">
        <f t="shared" si="239"/>
        <v>0</v>
      </c>
      <c r="F494" s="17">
        <v>8470035.6099999994</v>
      </c>
      <c r="H494" s="17">
        <f t="shared" si="231"/>
        <v>8470035.6099999994</v>
      </c>
      <c r="I494" s="128">
        <f t="shared" si="232"/>
        <v>1.528148001490317E-3</v>
      </c>
      <c r="J494" s="17">
        <v>8470035.6099999994</v>
      </c>
      <c r="K494" s="128">
        <f t="shared" si="233"/>
        <v>1.5282220165111996E-3</v>
      </c>
      <c r="L494" s="17">
        <v>8470035.6099999994</v>
      </c>
      <c r="M494" s="128">
        <f t="shared" si="234"/>
        <v>1.5282220165111996E-3</v>
      </c>
      <c r="N494" s="17">
        <v>8470035.6099999994</v>
      </c>
      <c r="O494" s="128">
        <f t="shared" si="235"/>
        <v>1.5243714795580485E-3</v>
      </c>
      <c r="P494" s="17">
        <v>8470035.6099999994</v>
      </c>
      <c r="Q494" s="128">
        <f t="shared" si="264"/>
        <v>1.5243714660383475E-3</v>
      </c>
      <c r="R494" s="217">
        <v>8470035.6099999994</v>
      </c>
      <c r="S494" s="128">
        <f t="shared" si="237"/>
        <v>1.5243714660383475E-3</v>
      </c>
      <c r="V494" s="17">
        <v>173939.98</v>
      </c>
      <c r="W494" s="17">
        <v>401942.18</v>
      </c>
      <c r="X494" s="17">
        <v>513794.01</v>
      </c>
      <c r="Y494" s="17">
        <v>531156.51</v>
      </c>
      <c r="Z494" s="17">
        <v>615915.42000000004</v>
      </c>
      <c r="AA494" s="17">
        <v>556371.14</v>
      </c>
      <c r="AB494" s="17"/>
      <c r="AD494" s="17">
        <f t="shared" si="240"/>
        <v>173939.98000000045</v>
      </c>
      <c r="AE494" s="17">
        <v>8643975.5899999999</v>
      </c>
      <c r="AF494" s="17">
        <v>8871977.7899999991</v>
      </c>
      <c r="AG494" s="17">
        <v>8983829.6199999992</v>
      </c>
      <c r="AH494" s="17">
        <v>8996286.5999999996</v>
      </c>
      <c r="AI494" s="17">
        <v>9085951.0299999993</v>
      </c>
      <c r="AJ494" s="17">
        <f t="shared" si="265"/>
        <v>9026407</v>
      </c>
      <c r="AL494" s="18">
        <v>3335.7330000000002</v>
      </c>
      <c r="AM494" s="17">
        <f t="shared" si="241"/>
        <v>6500062.0896028392</v>
      </c>
      <c r="AN494" s="129">
        <f t="shared" si="242"/>
        <v>2143913.5003971606</v>
      </c>
      <c r="AO494" s="21">
        <f t="shared" si="243"/>
        <v>1.3298296956003626</v>
      </c>
      <c r="AP494" s="18">
        <v>3335.1759999999999</v>
      </c>
      <c r="AQ494" s="17">
        <f t="shared" si="244"/>
        <v>6723555.0513415979</v>
      </c>
      <c r="AR494" s="129">
        <f t="shared" si="245"/>
        <v>2148422.7386584012</v>
      </c>
      <c r="AS494" s="21">
        <f t="shared" si="246"/>
        <v>1.3195367216082676</v>
      </c>
      <c r="AT494" s="18">
        <v>3382.6280000000002</v>
      </c>
      <c r="AU494" s="17">
        <f t="shared" si="247"/>
        <v>6804635.120156562</v>
      </c>
      <c r="AV494" s="129">
        <f t="shared" si="248"/>
        <v>2179194.4998434372</v>
      </c>
      <c r="AW494" s="21">
        <f t="shared" si="249"/>
        <v>1.3202514846664251</v>
      </c>
      <c r="AX494" s="18">
        <v>2877.596</v>
      </c>
      <c r="AY494" s="17">
        <f t="shared" si="250"/>
        <v>5954587.7277467735</v>
      </c>
      <c r="AZ494" s="129">
        <f t="shared" si="251"/>
        <v>3041698.8722532261</v>
      </c>
      <c r="BA494" s="21">
        <f t="shared" si="252"/>
        <v>1.5108160314911021</v>
      </c>
      <c r="BB494" s="18">
        <v>2599.8220000000001</v>
      </c>
      <c r="BC494" s="17">
        <f t="shared" si="253"/>
        <v>5514212.8493894031</v>
      </c>
      <c r="BD494" s="129">
        <f t="shared" si="254"/>
        <v>3571738.1806105962</v>
      </c>
      <c r="BE494" s="21">
        <f t="shared" si="255"/>
        <v>1.64773309956762</v>
      </c>
      <c r="BF494" s="218">
        <v>2369.2550000000001</v>
      </c>
      <c r="BG494" s="17">
        <f t="shared" si="256"/>
        <v>4981120.4355050651</v>
      </c>
      <c r="BH494" s="129">
        <f t="shared" si="257"/>
        <v>4045286.5644949349</v>
      </c>
      <c r="BI494" s="219">
        <f t="shared" si="258"/>
        <v>1.8121238217129676</v>
      </c>
      <c r="BN494" s="241">
        <f t="shared" si="259"/>
        <v>228002.19999999925</v>
      </c>
      <c r="BO494" s="241">
        <f t="shared" si="260"/>
        <v>111851.83000000007</v>
      </c>
      <c r="BP494" s="241">
        <f t="shared" si="261"/>
        <v>12456.980000000447</v>
      </c>
      <c r="BQ494" s="241">
        <f t="shared" si="262"/>
        <v>89664.429999999702</v>
      </c>
      <c r="BR494" s="241">
        <f t="shared" si="263"/>
        <v>-59544.029999999329</v>
      </c>
    </row>
    <row r="495" spans="1:70" x14ac:dyDescent="0.25">
      <c r="A495" s="127">
        <v>112676403</v>
      </c>
      <c r="B495" t="s">
        <v>557</v>
      </c>
      <c r="C495" t="s">
        <v>203</v>
      </c>
      <c r="D495">
        <v>112676403</v>
      </c>
      <c r="E495" s="127">
        <f t="shared" si="239"/>
        <v>0</v>
      </c>
      <c r="F495" s="17">
        <v>9636984.6699999999</v>
      </c>
      <c r="H495" s="17">
        <f t="shared" si="231"/>
        <v>9636984.6699999999</v>
      </c>
      <c r="I495" s="128">
        <f t="shared" si="232"/>
        <v>1.738686770863921E-3</v>
      </c>
      <c r="J495" s="17">
        <v>9636980.1400000006</v>
      </c>
      <c r="K495" s="128">
        <f t="shared" si="233"/>
        <v>1.7387701658823586E-3</v>
      </c>
      <c r="L495" s="17">
        <v>9636980.1400000006</v>
      </c>
      <c r="M495" s="128">
        <f t="shared" si="234"/>
        <v>1.7387701658823586E-3</v>
      </c>
      <c r="N495" s="17">
        <v>9636980.1400000006</v>
      </c>
      <c r="O495" s="128">
        <f t="shared" si="235"/>
        <v>1.7343891278496443E-3</v>
      </c>
      <c r="P495" s="17">
        <v>9636980.1400000006</v>
      </c>
      <c r="Q495" s="128">
        <f t="shared" si="264"/>
        <v>1.7343891124672898E-3</v>
      </c>
      <c r="R495" s="217">
        <v>9636980.1400000006</v>
      </c>
      <c r="S495" s="128">
        <f t="shared" si="237"/>
        <v>1.7343891124672898E-3</v>
      </c>
      <c r="V495" s="17">
        <v>184414.34</v>
      </c>
      <c r="W495" s="17">
        <v>426272.92</v>
      </c>
      <c r="X495" s="17">
        <v>592432.74</v>
      </c>
      <c r="Y495" s="17">
        <v>788157.62</v>
      </c>
      <c r="Z495" s="17">
        <v>1050385.1399999999</v>
      </c>
      <c r="AA495" s="17">
        <v>1028518.78</v>
      </c>
      <c r="AB495" s="17"/>
      <c r="AD495" s="17">
        <f t="shared" si="240"/>
        <v>184414.33999999985</v>
      </c>
      <c r="AE495" s="17">
        <v>9821399.0099999998</v>
      </c>
      <c r="AF495" s="17">
        <v>10063253.060000001</v>
      </c>
      <c r="AG495" s="17">
        <v>10229412.880000001</v>
      </c>
      <c r="AH495" s="17">
        <v>10424948.640000001</v>
      </c>
      <c r="AI495" s="17">
        <v>10687365.279999999</v>
      </c>
      <c r="AJ495" s="17">
        <f t="shared" si="265"/>
        <v>10665499</v>
      </c>
      <c r="AL495" s="18">
        <v>3536.605</v>
      </c>
      <c r="AM495" s="17">
        <f t="shared" si="241"/>
        <v>6891484.4462670879</v>
      </c>
      <c r="AN495" s="129">
        <f t="shared" si="242"/>
        <v>2929914.5637329118</v>
      </c>
      <c r="AO495" s="21">
        <f t="shared" si="243"/>
        <v>1.4251499929481752</v>
      </c>
      <c r="AP495" s="18">
        <v>3537.0639999999999</v>
      </c>
      <c r="AQ495" s="17">
        <f t="shared" si="244"/>
        <v>7130551.5883175321</v>
      </c>
      <c r="AR495" s="129">
        <f t="shared" si="245"/>
        <v>2932701.4716824684</v>
      </c>
      <c r="AS495" s="21">
        <f t="shared" si="246"/>
        <v>1.4112867616703473</v>
      </c>
      <c r="AT495" s="18">
        <v>3900.3560000000002</v>
      </c>
      <c r="AU495" s="17">
        <f t="shared" si="247"/>
        <v>7846118.2898957161</v>
      </c>
      <c r="AV495" s="129">
        <f t="shared" si="248"/>
        <v>2383294.5901042847</v>
      </c>
      <c r="AW495" s="21">
        <f t="shared" si="249"/>
        <v>1.3037546085907865</v>
      </c>
      <c r="AX495" s="18">
        <v>4308.6949999999997</v>
      </c>
      <c r="AY495" s="17">
        <f t="shared" si="250"/>
        <v>8915950.1089117043</v>
      </c>
      <c r="AZ495" s="129">
        <f t="shared" si="251"/>
        <v>1508998.5310882963</v>
      </c>
      <c r="BA495" s="21">
        <f t="shared" si="252"/>
        <v>1.169247081091225</v>
      </c>
      <c r="BB495" s="18">
        <v>4433.7489999999998</v>
      </c>
      <c r="BC495" s="17">
        <f t="shared" si="253"/>
        <v>9403965.2356074434</v>
      </c>
      <c r="BD495" s="129">
        <f t="shared" si="254"/>
        <v>1283400.044392556</v>
      </c>
      <c r="BE495" s="21">
        <f t="shared" si="255"/>
        <v>1.1364743501531729</v>
      </c>
      <c r="BF495" s="218">
        <v>4379.8519999999999</v>
      </c>
      <c r="BG495" s="17">
        <f t="shared" si="256"/>
        <v>9208198.4850460291</v>
      </c>
      <c r="BH495" s="129">
        <f t="shared" si="257"/>
        <v>1457300.5149539709</v>
      </c>
      <c r="BI495" s="219">
        <f t="shared" si="258"/>
        <v>1.1582611970539736</v>
      </c>
      <c r="BN495" s="241">
        <f t="shared" si="259"/>
        <v>241854.05000000075</v>
      </c>
      <c r="BO495" s="241">
        <f t="shared" si="260"/>
        <v>166159.8200000003</v>
      </c>
      <c r="BP495" s="241">
        <f t="shared" si="261"/>
        <v>195535.75999999978</v>
      </c>
      <c r="BQ495" s="241">
        <f t="shared" si="262"/>
        <v>262416.63999999873</v>
      </c>
      <c r="BR495" s="241">
        <f t="shared" si="263"/>
        <v>-21866.279999999329</v>
      </c>
    </row>
    <row r="496" spans="1:70" x14ac:dyDescent="0.25">
      <c r="A496" s="127">
        <v>112676503</v>
      </c>
      <c r="B496" t="s">
        <v>566</v>
      </c>
      <c r="C496" t="s">
        <v>203</v>
      </c>
      <c r="D496">
        <v>112676503</v>
      </c>
      <c r="E496" s="127">
        <f t="shared" si="239"/>
        <v>0</v>
      </c>
      <c r="F496" s="17">
        <v>7432195.8700000001</v>
      </c>
      <c r="H496" s="17">
        <f t="shared" si="231"/>
        <v>7432195.8700000001</v>
      </c>
      <c r="I496" s="128">
        <f t="shared" si="232"/>
        <v>1.3409028944360115E-3</v>
      </c>
      <c r="J496" s="17">
        <v>7432195.8700000001</v>
      </c>
      <c r="K496" s="128">
        <f t="shared" si="233"/>
        <v>1.3409678403415368E-3</v>
      </c>
      <c r="L496" s="17">
        <v>7432195.8700000001</v>
      </c>
      <c r="M496" s="128">
        <f t="shared" si="234"/>
        <v>1.3409678403415368E-3</v>
      </c>
      <c r="N496" s="17">
        <v>7432195.8700000001</v>
      </c>
      <c r="O496" s="128">
        <f t="shared" si="235"/>
        <v>1.3375891125346896E-3</v>
      </c>
      <c r="P496" s="17">
        <v>7432195.8700000001</v>
      </c>
      <c r="Q496" s="128">
        <f t="shared" si="264"/>
        <v>1.3375891006715676E-3</v>
      </c>
      <c r="R496" s="217">
        <v>7432195.8700000001</v>
      </c>
      <c r="S496" s="128">
        <f t="shared" si="237"/>
        <v>1.3375891006715676E-3</v>
      </c>
      <c r="V496" s="17">
        <v>125369.24</v>
      </c>
      <c r="W496" s="17">
        <v>289752.84000000003</v>
      </c>
      <c r="X496" s="17">
        <v>378175.3</v>
      </c>
      <c r="Y496" s="17">
        <v>490555.75</v>
      </c>
      <c r="Z496" s="17">
        <v>583002.19999999995</v>
      </c>
      <c r="AA496" s="17">
        <v>658657.97</v>
      </c>
      <c r="AB496" s="17"/>
      <c r="AD496" s="17">
        <f t="shared" si="240"/>
        <v>125369.24000000022</v>
      </c>
      <c r="AE496" s="17">
        <v>7557565.1100000003</v>
      </c>
      <c r="AF496" s="17">
        <v>7721948.71</v>
      </c>
      <c r="AG496" s="17">
        <v>7810371.1699999999</v>
      </c>
      <c r="AH496" s="17">
        <v>7922410.25</v>
      </c>
      <c r="AI496" s="17">
        <v>8015198.0700000003</v>
      </c>
      <c r="AJ496" s="17">
        <f t="shared" si="265"/>
        <v>8090854</v>
      </c>
      <c r="AL496" s="18">
        <v>2404.268</v>
      </c>
      <c r="AM496" s="17">
        <f t="shared" si="241"/>
        <v>4684994.6563604577</v>
      </c>
      <c r="AN496" s="129">
        <f t="shared" si="242"/>
        <v>2872570.4536395427</v>
      </c>
      <c r="AO496" s="21">
        <f t="shared" si="243"/>
        <v>1.6131427385385966</v>
      </c>
      <c r="AP496" s="18">
        <v>2404.268</v>
      </c>
      <c r="AQ496" s="17">
        <f t="shared" si="244"/>
        <v>4846889.11655006</v>
      </c>
      <c r="AR496" s="129">
        <f t="shared" si="245"/>
        <v>2875059.59344994</v>
      </c>
      <c r="AS496" s="21">
        <f t="shared" si="246"/>
        <v>1.5931762671509933</v>
      </c>
      <c r="AT496" s="18">
        <v>2489.7649999999999</v>
      </c>
      <c r="AU496" s="17">
        <f t="shared" si="247"/>
        <v>5008514.7878917223</v>
      </c>
      <c r="AV496" s="129">
        <f t="shared" si="248"/>
        <v>2801856.3821082776</v>
      </c>
      <c r="AW496" s="21">
        <f t="shared" si="249"/>
        <v>1.5594186102598466</v>
      </c>
      <c r="AX496" s="18">
        <v>2680.5439999999999</v>
      </c>
      <c r="AY496" s="17">
        <f t="shared" si="250"/>
        <v>5546829.508410925</v>
      </c>
      <c r="AZ496" s="129">
        <f t="shared" si="251"/>
        <v>2375580.741589075</v>
      </c>
      <c r="BA496" s="21">
        <f t="shared" si="252"/>
        <v>1.4282772235899566</v>
      </c>
      <c r="BB496" s="18">
        <v>2460.893</v>
      </c>
      <c r="BC496" s="17">
        <f t="shared" si="253"/>
        <v>5219544.9540670235</v>
      </c>
      <c r="BD496" s="129">
        <f t="shared" si="254"/>
        <v>2795653.1159329768</v>
      </c>
      <c r="BE496" s="21">
        <f t="shared" si="255"/>
        <v>1.5356124222581182</v>
      </c>
      <c r="BF496" s="218">
        <v>2804.8339999999998</v>
      </c>
      <c r="BG496" s="17">
        <f t="shared" si="256"/>
        <v>5896881.4904260673</v>
      </c>
      <c r="BH496" s="129">
        <f t="shared" si="257"/>
        <v>2193972.5095739327</v>
      </c>
      <c r="BI496" s="219">
        <f t="shared" si="258"/>
        <v>1.3720564018686785</v>
      </c>
      <c r="BN496" s="241">
        <f t="shared" si="259"/>
        <v>164383.59999999963</v>
      </c>
      <c r="BO496" s="241">
        <f t="shared" si="260"/>
        <v>88422.459999999963</v>
      </c>
      <c r="BP496" s="241">
        <f t="shared" si="261"/>
        <v>112039.08000000007</v>
      </c>
      <c r="BQ496" s="241">
        <f t="shared" si="262"/>
        <v>92787.820000000298</v>
      </c>
      <c r="BR496" s="241">
        <f t="shared" si="263"/>
        <v>75655.929999999702</v>
      </c>
    </row>
    <row r="497" spans="1:70" x14ac:dyDescent="0.25">
      <c r="A497" s="127">
        <v>112676703</v>
      </c>
      <c r="B497" t="s">
        <v>569</v>
      </c>
      <c r="C497" t="s">
        <v>203</v>
      </c>
      <c r="D497">
        <v>112676703</v>
      </c>
      <c r="E497" s="127">
        <f t="shared" si="239"/>
        <v>0</v>
      </c>
      <c r="F497" s="17">
        <v>10224021.17</v>
      </c>
      <c r="H497" s="17">
        <f t="shared" si="231"/>
        <v>10224021.17</v>
      </c>
      <c r="I497" s="128">
        <f t="shared" si="232"/>
        <v>1.8445987995238419E-3</v>
      </c>
      <c r="J497" s="17">
        <v>10224027.699999999</v>
      </c>
      <c r="K497" s="128">
        <f t="shared" si="233"/>
        <v>1.8446893198552164E-3</v>
      </c>
      <c r="L497" s="17">
        <v>10224027.699999999</v>
      </c>
      <c r="M497" s="128">
        <f t="shared" si="234"/>
        <v>1.8446893198552164E-3</v>
      </c>
      <c r="N497" s="17">
        <v>10224027.699999999</v>
      </c>
      <c r="O497" s="128">
        <f t="shared" si="235"/>
        <v>1.8400414059288081E-3</v>
      </c>
      <c r="P497" s="17">
        <v>10224027.699999999</v>
      </c>
      <c r="Q497" s="128">
        <f t="shared" si="264"/>
        <v>1.8400413896094202E-3</v>
      </c>
      <c r="R497" s="217">
        <v>10224027.699999999</v>
      </c>
      <c r="S497" s="128">
        <f t="shared" si="237"/>
        <v>1.8400413896094202E-3</v>
      </c>
      <c r="V497" s="17">
        <v>184052.87</v>
      </c>
      <c r="W497" s="17">
        <v>425625.39</v>
      </c>
      <c r="X497" s="17">
        <v>566917.31999999995</v>
      </c>
      <c r="Y497" s="17">
        <v>667072.38</v>
      </c>
      <c r="Z497" s="17">
        <v>925677.89</v>
      </c>
      <c r="AA497" s="17">
        <v>955237.39</v>
      </c>
      <c r="AB497" s="17"/>
      <c r="AD497" s="17">
        <f t="shared" si="240"/>
        <v>184052.86999999918</v>
      </c>
      <c r="AE497" s="17">
        <v>10408074.039999999</v>
      </c>
      <c r="AF497" s="17">
        <v>10649653.09</v>
      </c>
      <c r="AG497" s="17">
        <v>10790945.02</v>
      </c>
      <c r="AH497" s="17">
        <v>10890874</v>
      </c>
      <c r="AI497" s="17">
        <v>11149705.59</v>
      </c>
      <c r="AJ497" s="17">
        <f t="shared" si="265"/>
        <v>11179265</v>
      </c>
      <c r="AL497" s="18">
        <v>3529.6729999999998</v>
      </c>
      <c r="AM497" s="17">
        <f t="shared" si="241"/>
        <v>6877976.6414142624</v>
      </c>
      <c r="AN497" s="129">
        <f t="shared" si="242"/>
        <v>3530097.3985857368</v>
      </c>
      <c r="AO497" s="21">
        <f t="shared" si="243"/>
        <v>1.5132464942276791</v>
      </c>
      <c r="AP497" s="18">
        <v>3531.6909999999998</v>
      </c>
      <c r="AQ497" s="17">
        <f t="shared" si="244"/>
        <v>7119719.8776999051</v>
      </c>
      <c r="AR497" s="129">
        <f t="shared" si="245"/>
        <v>3529933.2123000948</v>
      </c>
      <c r="AS497" s="21">
        <f t="shared" si="246"/>
        <v>1.4957966426960712</v>
      </c>
      <c r="AT497" s="18">
        <v>3732.3719999999998</v>
      </c>
      <c r="AU497" s="17">
        <f t="shared" si="247"/>
        <v>7508194.6914319238</v>
      </c>
      <c r="AV497" s="129">
        <f t="shared" si="248"/>
        <v>3282750.3285680758</v>
      </c>
      <c r="AW497" s="21">
        <f t="shared" si="249"/>
        <v>1.4372223235386037</v>
      </c>
      <c r="AX497" s="18">
        <v>3646.386</v>
      </c>
      <c r="AY497" s="17">
        <f t="shared" si="250"/>
        <v>7545439.0839532875</v>
      </c>
      <c r="AZ497" s="129">
        <f t="shared" si="251"/>
        <v>3345434.9160467125</v>
      </c>
      <c r="BA497" s="21">
        <f t="shared" si="252"/>
        <v>1.4433718010077601</v>
      </c>
      <c r="BB497" s="18">
        <v>3907.3510000000001</v>
      </c>
      <c r="BC497" s="17">
        <f t="shared" si="253"/>
        <v>8287477.0239172271</v>
      </c>
      <c r="BD497" s="129">
        <f t="shared" si="254"/>
        <v>2862228.5660827728</v>
      </c>
      <c r="BE497" s="21">
        <f t="shared" si="255"/>
        <v>1.34536790362405</v>
      </c>
      <c r="BF497" s="218">
        <v>4067.79</v>
      </c>
      <c r="BG497" s="17">
        <f t="shared" si="256"/>
        <v>8552119.5043771751</v>
      </c>
      <c r="BH497" s="129">
        <f t="shared" si="257"/>
        <v>2627145.4956228249</v>
      </c>
      <c r="BI497" s="219">
        <f t="shared" si="258"/>
        <v>1.3071923275017603</v>
      </c>
      <c r="BN497" s="241">
        <f t="shared" si="259"/>
        <v>241579.05000000075</v>
      </c>
      <c r="BO497" s="241">
        <f t="shared" si="260"/>
        <v>141291.9299999997</v>
      </c>
      <c r="BP497" s="241">
        <f t="shared" si="261"/>
        <v>99928.980000000447</v>
      </c>
      <c r="BQ497" s="241">
        <f t="shared" si="262"/>
        <v>258831.58999999985</v>
      </c>
      <c r="BR497" s="241">
        <f t="shared" si="263"/>
        <v>29559.410000000149</v>
      </c>
    </row>
    <row r="498" spans="1:70" x14ac:dyDescent="0.25">
      <c r="A498" s="127">
        <v>115219002</v>
      </c>
      <c r="B498" t="s">
        <v>634</v>
      </c>
      <c r="C498" t="s">
        <v>203</v>
      </c>
      <c r="D498">
        <v>115219002</v>
      </c>
      <c r="E498" s="127">
        <f t="shared" si="239"/>
        <v>0</v>
      </c>
      <c r="F498" s="17">
        <v>12404713.630000001</v>
      </c>
      <c r="H498" s="17">
        <f t="shared" si="231"/>
        <v>12404713.630000001</v>
      </c>
      <c r="I498" s="128">
        <f t="shared" si="232"/>
        <v>2.2380352593044405E-3</v>
      </c>
      <c r="J498" s="17">
        <v>12404717.4</v>
      </c>
      <c r="K498" s="128">
        <f t="shared" si="233"/>
        <v>2.2381443375395168E-3</v>
      </c>
      <c r="L498" s="17">
        <v>12404717.4</v>
      </c>
      <c r="M498" s="128">
        <f t="shared" si="234"/>
        <v>2.2381443375395168E-3</v>
      </c>
      <c r="N498" s="17">
        <v>12404717.4</v>
      </c>
      <c r="O498" s="128">
        <f t="shared" si="235"/>
        <v>2.2325050669459311E-3</v>
      </c>
      <c r="P498" s="17">
        <v>12404717.4</v>
      </c>
      <c r="Q498" s="128">
        <f t="shared" si="264"/>
        <v>2.23250504714577E-3</v>
      </c>
      <c r="R498" s="217">
        <v>12404717.4</v>
      </c>
      <c r="S498" s="128">
        <f t="shared" si="237"/>
        <v>2.23250504714577E-3</v>
      </c>
      <c r="V498" s="17">
        <v>382592.57</v>
      </c>
      <c r="W498" s="17">
        <v>884913.91</v>
      </c>
      <c r="X498" s="17">
        <v>1191072.23</v>
      </c>
      <c r="Y498" s="17">
        <v>1450919.61</v>
      </c>
      <c r="Z498" s="17">
        <v>1815355.42</v>
      </c>
      <c r="AA498" s="17">
        <v>1711352.69</v>
      </c>
      <c r="AB498" s="17"/>
      <c r="AD498" s="17">
        <f t="shared" si="240"/>
        <v>382592.56999999844</v>
      </c>
      <c r="AE498" s="17">
        <v>12787306.199999999</v>
      </c>
      <c r="AF498" s="17">
        <v>13289631.310000001</v>
      </c>
      <c r="AG498" s="17">
        <v>13595789.630000001</v>
      </c>
      <c r="AH498" s="17">
        <v>13855262.35</v>
      </c>
      <c r="AI498" s="17">
        <v>14220072.82</v>
      </c>
      <c r="AJ498" s="17">
        <f t="shared" si="265"/>
        <v>14116070</v>
      </c>
      <c r="AL498" s="18">
        <v>7337.1670000000004</v>
      </c>
      <c r="AM498" s="17">
        <f t="shared" si="241"/>
        <v>14297319.678099236</v>
      </c>
      <c r="AN498" s="129">
        <f t="shared" si="242"/>
        <v>-1510013.4780992363</v>
      </c>
      <c r="AO498" s="21">
        <f t="shared" si="243"/>
        <v>0.89438485589629158</v>
      </c>
      <c r="AP498" s="18">
        <v>7342.7070000000003</v>
      </c>
      <c r="AQ498" s="17">
        <f t="shared" si="244"/>
        <v>14802545.574917581</v>
      </c>
      <c r="AR498" s="129">
        <f t="shared" si="245"/>
        <v>-1512914.2649175804</v>
      </c>
      <c r="AS498" s="21">
        <f t="shared" si="246"/>
        <v>0.89779364250151927</v>
      </c>
      <c r="AT498" s="18">
        <v>7841.5749999999998</v>
      </c>
      <c r="AU498" s="17">
        <f t="shared" si="247"/>
        <v>15774438.289502036</v>
      </c>
      <c r="AV498" s="129">
        <f t="shared" si="248"/>
        <v>-2178648.659502035</v>
      </c>
      <c r="AW498" s="21">
        <f t="shared" si="249"/>
        <v>0.86188740166095579</v>
      </c>
      <c r="AX498" s="18">
        <v>7931.7330000000002</v>
      </c>
      <c r="AY498" s="17">
        <f t="shared" si="250"/>
        <v>16413075.352330243</v>
      </c>
      <c r="AZ498" s="129">
        <f t="shared" si="251"/>
        <v>-2557813.0023302436</v>
      </c>
      <c r="BA498" s="21">
        <f t="shared" si="252"/>
        <v>0.84416004024699132</v>
      </c>
      <c r="BB498" s="18">
        <v>7662.7420000000002</v>
      </c>
      <c r="BC498" s="17">
        <f t="shared" si="253"/>
        <v>16252647.449693037</v>
      </c>
      <c r="BD498" s="129">
        <f t="shared" si="254"/>
        <v>-2032574.6296930369</v>
      </c>
      <c r="BE498" s="21">
        <f t="shared" si="255"/>
        <v>0.87493885928526516</v>
      </c>
      <c r="BF498" s="218">
        <v>7287.6369999999997</v>
      </c>
      <c r="BG498" s="17">
        <f t="shared" si="256"/>
        <v>15321524.102404689</v>
      </c>
      <c r="BH498" s="129">
        <f t="shared" si="257"/>
        <v>-1205454.1024046894</v>
      </c>
      <c r="BI498" s="219">
        <f t="shared" si="258"/>
        <v>0.921322833528324</v>
      </c>
      <c r="BN498" s="241">
        <f t="shared" si="259"/>
        <v>502325.11000000127</v>
      </c>
      <c r="BO498" s="241">
        <f t="shared" si="260"/>
        <v>306158.3200000003</v>
      </c>
      <c r="BP498" s="241">
        <f t="shared" si="261"/>
        <v>259472.71999999881</v>
      </c>
      <c r="BQ498" s="241">
        <f t="shared" si="262"/>
        <v>364810.47000000067</v>
      </c>
      <c r="BR498" s="241">
        <f t="shared" si="263"/>
        <v>-104002.8200000003</v>
      </c>
    </row>
    <row r="499" spans="1:70" x14ac:dyDescent="0.25">
      <c r="A499" s="127">
        <v>112678503</v>
      </c>
      <c r="B499" t="s">
        <v>635</v>
      </c>
      <c r="C499" t="s">
        <v>203</v>
      </c>
      <c r="D499">
        <v>112678503</v>
      </c>
      <c r="E499" s="127">
        <f t="shared" si="239"/>
        <v>0</v>
      </c>
      <c r="F499" s="17">
        <v>5484499.1900000004</v>
      </c>
      <c r="H499" s="17">
        <f t="shared" si="231"/>
        <v>5484499.1900000004</v>
      </c>
      <c r="I499" s="128">
        <f t="shared" si="232"/>
        <v>9.8950309801280325E-4</v>
      </c>
      <c r="J499" s="17">
        <v>5484499.1900000004</v>
      </c>
      <c r="K499" s="128">
        <f t="shared" si="233"/>
        <v>9.895510240594894E-4</v>
      </c>
      <c r="L499" s="17">
        <v>5484499.1900000004</v>
      </c>
      <c r="M499" s="128">
        <f t="shared" si="234"/>
        <v>9.895510240594894E-4</v>
      </c>
      <c r="N499" s="17">
        <v>5484499.1900000004</v>
      </c>
      <c r="O499" s="128">
        <f t="shared" si="235"/>
        <v>9.8705773267642968E-4</v>
      </c>
      <c r="P499" s="17">
        <v>5484499.1900000004</v>
      </c>
      <c r="Q499" s="128">
        <f t="shared" si="264"/>
        <v>9.8705772392218192E-4</v>
      </c>
      <c r="R499" s="217">
        <v>5484499.1900000004</v>
      </c>
      <c r="S499" s="128">
        <f t="shared" si="237"/>
        <v>9.8705772392218192E-4</v>
      </c>
      <c r="V499" s="17">
        <v>224482.03</v>
      </c>
      <c r="W499" s="17">
        <v>519937.5</v>
      </c>
      <c r="X499" s="17">
        <v>823724.4</v>
      </c>
      <c r="Y499" s="17">
        <v>989549.89</v>
      </c>
      <c r="Z499" s="17">
        <v>1273215.1399999999</v>
      </c>
      <c r="AA499" s="17">
        <v>1255913.18</v>
      </c>
      <c r="AB499" s="17"/>
      <c r="AD499" s="17">
        <f t="shared" si="240"/>
        <v>224482.02999999933</v>
      </c>
      <c r="AE499" s="17">
        <v>5708981.2199999997</v>
      </c>
      <c r="AF499" s="17">
        <v>6004436.6900000004</v>
      </c>
      <c r="AG499" s="17">
        <v>6308223.5899999999</v>
      </c>
      <c r="AH499" s="17">
        <v>6473688.5700000003</v>
      </c>
      <c r="AI499" s="17">
        <v>6757714.3300000001</v>
      </c>
      <c r="AJ499" s="17">
        <f t="shared" si="265"/>
        <v>6740412</v>
      </c>
      <c r="AL499" s="18">
        <v>4305.0029999999997</v>
      </c>
      <c r="AM499" s="17">
        <f t="shared" si="241"/>
        <v>8388796.9438580647</v>
      </c>
      <c r="AN499" s="129">
        <f t="shared" si="242"/>
        <v>-2679815.723858065</v>
      </c>
      <c r="AO499" s="21">
        <f t="shared" si="243"/>
        <v>0.68054826671897017</v>
      </c>
      <c r="AP499" s="18">
        <v>4314.26</v>
      </c>
      <c r="AQ499" s="17">
        <f t="shared" si="244"/>
        <v>8697341.4943622183</v>
      </c>
      <c r="AR499" s="129">
        <f t="shared" si="245"/>
        <v>-2692904.8043622179</v>
      </c>
      <c r="AS499" s="21">
        <f t="shared" si="246"/>
        <v>0.69037609870696581</v>
      </c>
      <c r="AT499" s="18">
        <v>5423.0940000000001</v>
      </c>
      <c r="AU499" s="17">
        <f t="shared" si="247"/>
        <v>10909321.359697351</v>
      </c>
      <c r="AV499" s="129">
        <f t="shared" si="248"/>
        <v>-4601097.7696973514</v>
      </c>
      <c r="AW499" s="21">
        <f t="shared" si="249"/>
        <v>0.57824161393802809</v>
      </c>
      <c r="AX499" s="18">
        <v>5408.9920000000002</v>
      </c>
      <c r="AY499" s="17">
        <f t="shared" si="250"/>
        <v>11192786.403192274</v>
      </c>
      <c r="AZ499" s="129">
        <f t="shared" si="251"/>
        <v>-4719097.833192274</v>
      </c>
      <c r="BA499" s="21">
        <f t="shared" si="252"/>
        <v>0.57838042617820806</v>
      </c>
      <c r="BB499" s="18">
        <v>5374.33</v>
      </c>
      <c r="BC499" s="17">
        <f t="shared" si="253"/>
        <v>11398934.058892857</v>
      </c>
      <c r="BD499" s="129">
        <f t="shared" si="254"/>
        <v>-4641219.7288928572</v>
      </c>
      <c r="BE499" s="21">
        <f t="shared" si="255"/>
        <v>0.59283739120571377</v>
      </c>
      <c r="BF499" s="218">
        <v>5348.19</v>
      </c>
      <c r="BG499" s="17">
        <f t="shared" si="256"/>
        <v>11244031.774529897</v>
      </c>
      <c r="BH499" s="129">
        <f t="shared" si="257"/>
        <v>-4503619.7745298967</v>
      </c>
      <c r="BI499" s="219">
        <f t="shared" si="258"/>
        <v>0.59946575527013846</v>
      </c>
      <c r="BN499" s="241">
        <f t="shared" si="259"/>
        <v>295455.47000000067</v>
      </c>
      <c r="BO499" s="241">
        <f t="shared" si="260"/>
        <v>303786.89999999944</v>
      </c>
      <c r="BP499" s="241">
        <f t="shared" si="261"/>
        <v>165464.98000000045</v>
      </c>
      <c r="BQ499" s="241">
        <f t="shared" si="262"/>
        <v>284025.75999999978</v>
      </c>
      <c r="BR499" s="241">
        <f t="shared" si="263"/>
        <v>-17302.330000000075</v>
      </c>
    </row>
    <row r="500" spans="1:70" x14ac:dyDescent="0.25">
      <c r="A500" s="127">
        <v>112679002</v>
      </c>
      <c r="B500" t="s">
        <v>656</v>
      </c>
      <c r="C500" t="s">
        <v>203</v>
      </c>
      <c r="D500">
        <v>112679002</v>
      </c>
      <c r="E500" s="127">
        <f t="shared" si="239"/>
        <v>0</v>
      </c>
      <c r="F500" s="17">
        <v>56234719.310000002</v>
      </c>
      <c r="H500" s="17">
        <f t="shared" si="231"/>
        <v>56234719.310000002</v>
      </c>
      <c r="I500" s="128">
        <f t="shared" si="232"/>
        <v>1.0145763003226079E-2</v>
      </c>
      <c r="J500" s="17">
        <v>56234750.969999999</v>
      </c>
      <c r="K500" s="128">
        <f t="shared" si="233"/>
        <v>1.0146260120077411E-2</v>
      </c>
      <c r="L500" s="17">
        <v>56234750.969999999</v>
      </c>
      <c r="M500" s="128">
        <f t="shared" si="234"/>
        <v>1.0146260120077411E-2</v>
      </c>
      <c r="N500" s="17">
        <v>56234750.969999999</v>
      </c>
      <c r="O500" s="128">
        <f t="shared" si="235"/>
        <v>1.0120695412131484E-2</v>
      </c>
      <c r="P500" s="17">
        <v>56234750.969999999</v>
      </c>
      <c r="Q500" s="128">
        <f t="shared" si="264"/>
        <v>1.0120695322370704E-2</v>
      </c>
      <c r="R500" s="217">
        <v>56234750.969999999</v>
      </c>
      <c r="S500" s="128">
        <f t="shared" si="237"/>
        <v>1.0120695322370704E-2</v>
      </c>
      <c r="V500" s="17">
        <v>2734920.96</v>
      </c>
      <c r="W500" s="17">
        <v>6390326.8200000003</v>
      </c>
      <c r="X500" s="17">
        <v>8711950.4600000009</v>
      </c>
      <c r="Y500" s="17">
        <v>10031437.49</v>
      </c>
      <c r="Z500" s="17">
        <v>13968448.869999999</v>
      </c>
      <c r="AA500" s="17">
        <v>14432734.08</v>
      </c>
      <c r="AB500" s="17"/>
      <c r="AD500" s="17">
        <f t="shared" si="240"/>
        <v>2734920.9600000009</v>
      </c>
      <c r="AE500" s="17">
        <v>58969640.270000003</v>
      </c>
      <c r="AF500" s="17">
        <v>62625077.789999999</v>
      </c>
      <c r="AG500" s="17">
        <v>64946701.43</v>
      </c>
      <c r="AH500" s="17">
        <v>66263144.850000001</v>
      </c>
      <c r="AI500" s="17">
        <v>70203199.840000004</v>
      </c>
      <c r="AJ500" s="17">
        <f t="shared" si="265"/>
        <v>70667485</v>
      </c>
      <c r="AL500" s="18">
        <v>52448.932000000001</v>
      </c>
      <c r="AM500" s="17">
        <f t="shared" si="241"/>
        <v>102202818.55093235</v>
      </c>
      <c r="AN500" s="129">
        <f t="shared" si="242"/>
        <v>-43233178.280932344</v>
      </c>
      <c r="AO500" s="21">
        <f t="shared" si="243"/>
        <v>0.57698643839859198</v>
      </c>
      <c r="AP500" s="18">
        <v>53024.703000000001</v>
      </c>
      <c r="AQ500" s="17">
        <f t="shared" si="244"/>
        <v>106895261.21006447</v>
      </c>
      <c r="AR500" s="129">
        <f t="shared" si="245"/>
        <v>-44270183.420064472</v>
      </c>
      <c r="AS500" s="21">
        <f t="shared" si="246"/>
        <v>0.58585457466568858</v>
      </c>
      <c r="AT500" s="18">
        <v>57356.23</v>
      </c>
      <c r="AU500" s="17">
        <f t="shared" si="247"/>
        <v>115380176.89730513</v>
      </c>
      <c r="AV500" s="129">
        <f t="shared" si="248"/>
        <v>-50433475.467305131</v>
      </c>
      <c r="AW500" s="21">
        <f t="shared" si="249"/>
        <v>0.56289306513896431</v>
      </c>
      <c r="AX500" s="18">
        <v>54836.317000000003</v>
      </c>
      <c r="AY500" s="17">
        <f t="shared" si="250"/>
        <v>113472377.72190112</v>
      </c>
      <c r="AZ500" s="129">
        <f t="shared" si="251"/>
        <v>-47209232.871901117</v>
      </c>
      <c r="BA500" s="21">
        <f t="shared" si="252"/>
        <v>0.58395837101781878</v>
      </c>
      <c r="BB500" s="18">
        <v>58961.798000000003</v>
      </c>
      <c r="BC500" s="17">
        <f t="shared" si="253"/>
        <v>125057755.55199641</v>
      </c>
      <c r="BD500" s="129">
        <f t="shared" si="254"/>
        <v>-54854555.711996406</v>
      </c>
      <c r="BE500" s="21">
        <f t="shared" si="255"/>
        <v>0.56136622259153668</v>
      </c>
      <c r="BF500" s="218">
        <v>61460.462</v>
      </c>
      <c r="BG500" s="17">
        <f t="shared" si="256"/>
        <v>129214442.19545065</v>
      </c>
      <c r="BH500" s="129">
        <f t="shared" si="257"/>
        <v>-58546957.195450649</v>
      </c>
      <c r="BI500" s="219">
        <f t="shared" si="258"/>
        <v>0.54690082470121937</v>
      </c>
      <c r="BN500" s="241">
        <f t="shared" si="259"/>
        <v>3655437.5199999958</v>
      </c>
      <c r="BO500" s="241">
        <f t="shared" si="260"/>
        <v>2321623.6400000006</v>
      </c>
      <c r="BP500" s="241">
        <f t="shared" si="261"/>
        <v>1316443.4200000018</v>
      </c>
      <c r="BQ500" s="241">
        <f t="shared" si="262"/>
        <v>3940054.9900000021</v>
      </c>
      <c r="BR500" s="241">
        <f t="shared" si="263"/>
        <v>464285.15999999642</v>
      </c>
    </row>
    <row r="501" spans="1:70" x14ac:dyDescent="0.25">
      <c r="A501" s="127">
        <v>112679403</v>
      </c>
      <c r="B501" t="s">
        <v>657</v>
      </c>
      <c r="C501" t="s">
        <v>203</v>
      </c>
      <c r="D501">
        <v>112679403</v>
      </c>
      <c r="E501" s="127">
        <f t="shared" si="239"/>
        <v>0</v>
      </c>
      <c r="F501" s="17">
        <v>1746071.82</v>
      </c>
      <c r="H501" s="17">
        <f t="shared" si="231"/>
        <v>1746071.82</v>
      </c>
      <c r="I501" s="128">
        <f t="shared" si="232"/>
        <v>3.1502301584674926E-4</v>
      </c>
      <c r="J501" s="17">
        <v>1746071.82</v>
      </c>
      <c r="K501" s="128">
        <f t="shared" si="233"/>
        <v>3.1503827381592091E-4</v>
      </c>
      <c r="L501" s="17">
        <v>1746071.82</v>
      </c>
      <c r="M501" s="128">
        <f t="shared" si="234"/>
        <v>3.1503827381592091E-4</v>
      </c>
      <c r="N501" s="17">
        <v>1746071.82</v>
      </c>
      <c r="O501" s="128">
        <f t="shared" si="235"/>
        <v>3.1424449745235658E-4</v>
      </c>
      <c r="P501" s="17">
        <v>1746071.82</v>
      </c>
      <c r="Q501" s="128">
        <f t="shared" si="264"/>
        <v>3.1424449466531179E-4</v>
      </c>
      <c r="R501" s="217">
        <v>1746071.82</v>
      </c>
      <c r="S501" s="128">
        <f>R501/R$503</f>
        <v>3.1424449466531179E-4</v>
      </c>
      <c r="V501" s="17">
        <v>168866.11</v>
      </c>
      <c r="W501" s="17">
        <v>395506.14</v>
      </c>
      <c r="X501" s="17">
        <v>538626.37</v>
      </c>
      <c r="Y501" s="17">
        <v>701454.14</v>
      </c>
      <c r="Z501" s="17">
        <v>1096174</v>
      </c>
      <c r="AA501" s="17">
        <v>1160162.83</v>
      </c>
      <c r="AB501" s="17"/>
      <c r="AD501" s="17">
        <f t="shared" si="240"/>
        <v>168866.10999999987</v>
      </c>
      <c r="AE501" s="17">
        <v>1914937.93</v>
      </c>
      <c r="AF501" s="17">
        <v>2141577.96</v>
      </c>
      <c r="AG501" s="17">
        <v>2284698.19</v>
      </c>
      <c r="AH501" s="17">
        <v>2447357.65</v>
      </c>
      <c r="AI501" s="17">
        <v>2842245.82</v>
      </c>
      <c r="AJ501" s="17">
        <f t="shared" si="265"/>
        <v>2906235</v>
      </c>
      <c r="AL501" s="18">
        <v>3238.4290000000001</v>
      </c>
      <c r="AM501" s="17">
        <f t="shared" si="241"/>
        <v>6310453.9760137973</v>
      </c>
      <c r="AN501" s="129">
        <f t="shared" si="242"/>
        <v>-4395516.0460137976</v>
      </c>
      <c r="AO501" s="21">
        <f t="shared" si="243"/>
        <v>0.30345486034423669</v>
      </c>
      <c r="AP501" s="18">
        <v>3281.7719999999999</v>
      </c>
      <c r="AQ501" s="17">
        <f t="shared" si="244"/>
        <v>6615895.1455489658</v>
      </c>
      <c r="AR501" s="129">
        <f t="shared" si="245"/>
        <v>-4474317.1855489658</v>
      </c>
      <c r="AS501" s="21">
        <f t="shared" si="246"/>
        <v>0.32370191982876395</v>
      </c>
      <c r="AT501" s="18">
        <v>3546.1149999999998</v>
      </c>
      <c r="AU501" s="17">
        <f t="shared" si="247"/>
        <v>7133512.3664541254</v>
      </c>
      <c r="AV501" s="129">
        <f t="shared" si="248"/>
        <v>-4848814.176454125</v>
      </c>
      <c r="AW501" s="21">
        <f t="shared" si="249"/>
        <v>0.32027675465230337</v>
      </c>
      <c r="AX501" s="18">
        <v>3834.7049999999999</v>
      </c>
      <c r="AY501" s="17">
        <f t="shared" si="250"/>
        <v>7935126.1721691266</v>
      </c>
      <c r="AZ501" s="129">
        <f t="shared" si="251"/>
        <v>-5487768.5221691262</v>
      </c>
      <c r="BA501" s="21">
        <f t="shared" si="252"/>
        <v>0.30842076066586299</v>
      </c>
      <c r="BB501" s="18">
        <v>4627.027</v>
      </c>
      <c r="BC501" s="17">
        <f t="shared" si="253"/>
        <v>9813907.1589792296</v>
      </c>
      <c r="BD501" s="129">
        <f t="shared" si="254"/>
        <v>-6971661.3389792293</v>
      </c>
      <c r="BE501" s="21">
        <f t="shared" si="255"/>
        <v>0.28961409293540019</v>
      </c>
      <c r="BF501" s="218">
        <v>4940.4459999999999</v>
      </c>
      <c r="BG501" s="17">
        <f t="shared" si="256"/>
        <v>10386791.008612096</v>
      </c>
      <c r="BH501" s="129">
        <f t="shared" si="257"/>
        <v>-7480556.0086120963</v>
      </c>
      <c r="BI501" s="219">
        <f t="shared" si="258"/>
        <v>0.27980104707896081</v>
      </c>
      <c r="BN501" s="241">
        <f t="shared" si="259"/>
        <v>226640.03000000003</v>
      </c>
      <c r="BO501" s="241">
        <f t="shared" si="260"/>
        <v>143120.22999999998</v>
      </c>
      <c r="BP501" s="241">
        <f t="shared" si="261"/>
        <v>162659.45999999996</v>
      </c>
      <c r="BQ501" s="241">
        <f t="shared" si="262"/>
        <v>394888.16999999993</v>
      </c>
      <c r="BR501" s="241">
        <f t="shared" si="263"/>
        <v>63989.180000000168</v>
      </c>
    </row>
    <row r="502" spans="1:70" x14ac:dyDescent="0.25">
      <c r="AL502" s="18"/>
      <c r="AP502" s="18"/>
      <c r="AT502" s="18"/>
      <c r="AX502" s="18"/>
      <c r="BB502" s="18"/>
    </row>
    <row r="503" spans="1:70" x14ac:dyDescent="0.25">
      <c r="F503" s="17">
        <f>SUM(F2:F501)</f>
        <v>5527680160.3899956</v>
      </c>
      <c r="G503" s="17">
        <f>SUM(G2:G501)</f>
        <v>15000000</v>
      </c>
      <c r="H503" s="17">
        <f>SUM(H2:H501)</f>
        <v>5542680160.3899946</v>
      </c>
      <c r="J503" s="17">
        <f>SUM(J2:J501)</f>
        <v>5542411716.6799936</v>
      </c>
      <c r="L503" s="17">
        <f>SUM(L2:L501)</f>
        <v>5542411716.6799936</v>
      </c>
      <c r="N503" s="17">
        <f>SUM(N2:N501)</f>
        <v>5556411756.3099937</v>
      </c>
      <c r="P503" s="17">
        <f>SUM(P2:P501)</f>
        <v>5556411805.5899935</v>
      </c>
      <c r="R503" s="17">
        <f>SUM(R2:R501)</f>
        <v>5556411805.5899935</v>
      </c>
      <c r="V503" s="17">
        <f t="shared" ref="V503:AA503" si="266">SUM(V2:V501)</f>
        <v>152398839.58000004</v>
      </c>
      <c r="W503" s="17">
        <f t="shared" si="266"/>
        <v>352398839.68000019</v>
      </c>
      <c r="X503" s="17">
        <f t="shared" si="266"/>
        <v>452667283.31999964</v>
      </c>
      <c r="Y503" s="17">
        <f t="shared" si="266"/>
        <v>538667243.68000031</v>
      </c>
      <c r="Z503" s="17">
        <f t="shared" si="266"/>
        <v>698667194.49999964</v>
      </c>
      <c r="AA503" s="17">
        <f t="shared" si="266"/>
        <v>698667194.4400003</v>
      </c>
      <c r="AB503" s="17"/>
      <c r="AD503" s="17">
        <f t="shared" ref="AD503:AJ503" si="267">SUM(AD2:AD501)</f>
        <v>167398839.58000019</v>
      </c>
      <c r="AE503" s="17">
        <f t="shared" si="267"/>
        <v>5695078999.9700041</v>
      </c>
      <c r="AF503" s="17">
        <f t="shared" si="267"/>
        <v>5894810556.3600016</v>
      </c>
      <c r="AG503" s="17">
        <f t="shared" si="267"/>
        <v>5995079000.0000029</v>
      </c>
      <c r="AH503" s="17">
        <f t="shared" si="267"/>
        <v>6095079000.000001</v>
      </c>
      <c r="AI503" s="17">
        <f t="shared" si="267"/>
        <v>6255079000.0899963</v>
      </c>
      <c r="AJ503" s="17">
        <f t="shared" si="267"/>
        <v>6255078997</v>
      </c>
      <c r="AL503" s="218">
        <f>SUM(AL2:AL501)</f>
        <v>2922627.9220000026</v>
      </c>
      <c r="AM503" s="17">
        <f>SUM(AM2:AM501)</f>
        <v>5695078999.9699974</v>
      </c>
      <c r="AN503" s="17"/>
      <c r="AO503" s="17"/>
      <c r="AP503" s="218">
        <f>SUM(AP2:AP501)</f>
        <v>2924082.6530000051</v>
      </c>
      <c r="AQ503" s="17">
        <f>SUM(AQ2:AQ501)</f>
        <v>5894810556.3599987</v>
      </c>
      <c r="AR503" s="17"/>
      <c r="AS503" s="17"/>
      <c r="AT503" s="218">
        <f>SUM(AT2:AT501)</f>
        <v>2980192.4320000019</v>
      </c>
      <c r="AU503" s="17">
        <f>SUM(AU2:AU501)</f>
        <v>5995079000</v>
      </c>
      <c r="AV503" s="17"/>
      <c r="AW503" s="17"/>
      <c r="AX503" s="218">
        <f>SUM(AX2:AX501)</f>
        <v>2945489.3860000041</v>
      </c>
      <c r="AY503" s="17">
        <f>SUM(AY2:AY501)</f>
        <v>6095078999.9999933</v>
      </c>
      <c r="AZ503" s="17"/>
      <c r="BA503" s="17"/>
      <c r="BB503" s="218">
        <f>SUM(BB2:BB501)</f>
        <v>2949123.010000004</v>
      </c>
      <c r="BC503" s="17">
        <f>SUM(BC2:BC501)</f>
        <v>6255079000.0899887</v>
      </c>
      <c r="BF503" s="218">
        <f>SUM(BF2:BF501)</f>
        <v>2975209.57</v>
      </c>
      <c r="BG503" s="17">
        <f>SUM(BG2:BG501)</f>
        <v>6255078997</v>
      </c>
      <c r="BN503" s="127">
        <f>COUNTIF(BN$2:BN$501,"&lt;0")</f>
        <v>0</v>
      </c>
      <c r="BO503" s="127">
        <f>COUNTIF(BO$2:BO$501,"&lt;0")</f>
        <v>7</v>
      </c>
      <c r="BP503" s="127">
        <f>COUNTIF(BP$2:BP$501,"&lt;0")</f>
        <v>16</v>
      </c>
      <c r="BQ503" s="127">
        <f>COUNTIF(BQ$2:BQ$501,"&lt;0")</f>
        <v>7</v>
      </c>
      <c r="BR503" s="127">
        <f>COUNTIF(BR$2:BR$501,"&lt;0")</f>
        <v>265</v>
      </c>
    </row>
    <row r="504" spans="1:70" x14ac:dyDescent="0.25">
      <c r="BR504" t="s">
        <v>1813</v>
      </c>
    </row>
  </sheetData>
  <phoneticPr fontId="3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1"/>
  <sheetViews>
    <sheetView workbookViewId="0">
      <selection activeCell="H6" sqref="H6"/>
    </sheetView>
  </sheetViews>
  <sheetFormatPr defaultRowHeight="15" x14ac:dyDescent="0.25"/>
  <cols>
    <col min="2" max="2" width="21.7109375" bestFit="1" customWidth="1"/>
    <col min="3" max="3" width="10.85546875" bestFit="1" customWidth="1"/>
  </cols>
  <sheetData>
    <row r="1" spans="1:3" x14ac:dyDescent="0.25">
      <c r="A1" s="5" t="s">
        <v>90</v>
      </c>
      <c r="B1" s="6" t="s">
        <v>91</v>
      </c>
      <c r="C1" s="6" t="s">
        <v>92</v>
      </c>
    </row>
    <row r="2" spans="1:3" x14ac:dyDescent="0.25">
      <c r="A2" s="7">
        <v>123460302</v>
      </c>
      <c r="B2" s="8" t="s">
        <v>93</v>
      </c>
      <c r="C2" s="8" t="s">
        <v>94</v>
      </c>
    </row>
    <row r="3" spans="1:3" x14ac:dyDescent="0.25">
      <c r="A3" s="7">
        <v>119350303</v>
      </c>
      <c r="B3" s="8" t="s">
        <v>95</v>
      </c>
      <c r="C3" s="8" t="s">
        <v>96</v>
      </c>
    </row>
    <row r="4" spans="1:3" x14ac:dyDescent="0.25">
      <c r="A4" s="7">
        <v>101260303</v>
      </c>
      <c r="B4" s="8" t="s">
        <v>97</v>
      </c>
      <c r="C4" s="8" t="s">
        <v>98</v>
      </c>
    </row>
    <row r="5" spans="1:3" x14ac:dyDescent="0.25">
      <c r="A5" s="7">
        <v>127040503</v>
      </c>
      <c r="B5" s="8" t="s">
        <v>3</v>
      </c>
      <c r="C5" s="8" t="s">
        <v>99</v>
      </c>
    </row>
    <row r="6" spans="1:3" x14ac:dyDescent="0.25">
      <c r="A6" s="7">
        <v>103020603</v>
      </c>
      <c r="B6" s="8" t="s">
        <v>100</v>
      </c>
      <c r="C6" s="8" t="s">
        <v>101</v>
      </c>
    </row>
    <row r="7" spans="1:3" x14ac:dyDescent="0.25">
      <c r="A7" s="7">
        <v>106160303</v>
      </c>
      <c r="B7" s="8" t="s">
        <v>102</v>
      </c>
      <c r="C7" s="8" t="s">
        <v>103</v>
      </c>
    </row>
    <row r="8" spans="1:3" x14ac:dyDescent="0.25">
      <c r="A8" s="7">
        <v>121390302</v>
      </c>
      <c r="B8" s="8" t="s">
        <v>104</v>
      </c>
      <c r="C8" s="8" t="s">
        <v>105</v>
      </c>
    </row>
    <row r="9" spans="1:3" x14ac:dyDescent="0.25">
      <c r="A9" s="7">
        <v>108070502</v>
      </c>
      <c r="B9" s="8" t="s">
        <v>106</v>
      </c>
      <c r="C9" s="8" t="s">
        <v>107</v>
      </c>
    </row>
    <row r="10" spans="1:3" x14ac:dyDescent="0.25">
      <c r="A10" s="7">
        <v>127040703</v>
      </c>
      <c r="B10" s="8" t="s">
        <v>108</v>
      </c>
      <c r="C10" s="8" t="s">
        <v>99</v>
      </c>
    </row>
    <row r="11" spans="1:3" x14ac:dyDescent="0.25">
      <c r="A11" s="7">
        <v>113380303</v>
      </c>
      <c r="B11" s="8" t="s">
        <v>109</v>
      </c>
      <c r="C11" s="8" t="s">
        <v>110</v>
      </c>
    </row>
    <row r="12" spans="1:3" x14ac:dyDescent="0.25">
      <c r="A12" s="7">
        <v>114060503</v>
      </c>
      <c r="B12" s="8" t="s">
        <v>111</v>
      </c>
      <c r="C12" s="8" t="s">
        <v>112</v>
      </c>
    </row>
    <row r="13" spans="1:3" x14ac:dyDescent="0.25">
      <c r="A13" s="7">
        <v>128030603</v>
      </c>
      <c r="B13" s="8" t="s">
        <v>113</v>
      </c>
      <c r="C13" s="8" t="s">
        <v>114</v>
      </c>
    </row>
    <row r="14" spans="1:3" x14ac:dyDescent="0.25">
      <c r="A14" s="7">
        <v>128030852</v>
      </c>
      <c r="B14" s="8" t="s">
        <v>115</v>
      </c>
      <c r="C14" s="8" t="s">
        <v>114</v>
      </c>
    </row>
    <row r="15" spans="1:3" x14ac:dyDescent="0.25">
      <c r="A15" s="7">
        <v>117080503</v>
      </c>
      <c r="B15" s="8" t="s">
        <v>116</v>
      </c>
      <c r="C15" s="8" t="s">
        <v>117</v>
      </c>
    </row>
    <row r="16" spans="1:3" x14ac:dyDescent="0.25">
      <c r="A16" s="7">
        <v>109530304</v>
      </c>
      <c r="B16" s="8" t="s">
        <v>118</v>
      </c>
      <c r="C16" s="8" t="s">
        <v>119</v>
      </c>
    </row>
    <row r="17" spans="1:3" x14ac:dyDescent="0.25">
      <c r="A17" s="7">
        <v>101630504</v>
      </c>
      <c r="B17" s="8" t="s">
        <v>120</v>
      </c>
      <c r="C17" s="8" t="s">
        <v>121</v>
      </c>
    </row>
    <row r="18" spans="1:3" x14ac:dyDescent="0.25">
      <c r="A18" s="7">
        <v>124150503</v>
      </c>
      <c r="B18" s="8" t="s">
        <v>122</v>
      </c>
      <c r="C18" s="8" t="s">
        <v>123</v>
      </c>
    </row>
    <row r="19" spans="1:3" x14ac:dyDescent="0.25">
      <c r="A19" s="7">
        <v>103020753</v>
      </c>
      <c r="B19" s="8" t="s">
        <v>124</v>
      </c>
      <c r="C19" s="8" t="s">
        <v>101</v>
      </c>
    </row>
    <row r="20" spans="1:3" x14ac:dyDescent="0.25">
      <c r="A20" s="7">
        <v>110141003</v>
      </c>
      <c r="B20" s="8" t="s">
        <v>125</v>
      </c>
      <c r="C20" s="8" t="s">
        <v>126</v>
      </c>
    </row>
    <row r="21" spans="1:3" x14ac:dyDescent="0.25">
      <c r="A21" s="7">
        <v>103021102</v>
      </c>
      <c r="B21" s="8" t="s">
        <v>127</v>
      </c>
      <c r="C21" s="8" t="s">
        <v>101</v>
      </c>
    </row>
    <row r="22" spans="1:3" x14ac:dyDescent="0.25">
      <c r="A22" s="7">
        <v>120480803</v>
      </c>
      <c r="B22" s="8" t="s">
        <v>128</v>
      </c>
      <c r="C22" s="8" t="s">
        <v>129</v>
      </c>
    </row>
    <row r="23" spans="1:3" x14ac:dyDescent="0.25">
      <c r="A23" s="7">
        <v>127041203</v>
      </c>
      <c r="B23" s="8" t="s">
        <v>130</v>
      </c>
      <c r="C23" s="8" t="s">
        <v>99</v>
      </c>
    </row>
    <row r="24" spans="1:3" x14ac:dyDescent="0.25">
      <c r="A24" s="7">
        <v>108051003</v>
      </c>
      <c r="B24" s="8" t="s">
        <v>131</v>
      </c>
      <c r="C24" s="8" t="s">
        <v>132</v>
      </c>
    </row>
    <row r="25" spans="1:3" x14ac:dyDescent="0.25">
      <c r="A25" s="7">
        <v>107650603</v>
      </c>
      <c r="B25" s="8" t="s">
        <v>133</v>
      </c>
      <c r="C25" s="8" t="s">
        <v>134</v>
      </c>
    </row>
    <row r="26" spans="1:3" x14ac:dyDescent="0.25">
      <c r="A26" s="7">
        <v>110141103</v>
      </c>
      <c r="B26" s="8" t="s">
        <v>135</v>
      </c>
      <c r="C26" s="8" t="s">
        <v>126</v>
      </c>
    </row>
    <row r="27" spans="1:3" x14ac:dyDescent="0.25">
      <c r="A27" s="7">
        <v>108071003</v>
      </c>
      <c r="B27" s="8" t="s">
        <v>136</v>
      </c>
      <c r="C27" s="8" t="s">
        <v>107</v>
      </c>
    </row>
    <row r="28" spans="1:3" x14ac:dyDescent="0.25">
      <c r="A28" s="7">
        <v>122091002</v>
      </c>
      <c r="B28" s="8" t="s">
        <v>137</v>
      </c>
      <c r="C28" s="8" t="s">
        <v>138</v>
      </c>
    </row>
    <row r="29" spans="1:3" x14ac:dyDescent="0.25">
      <c r="A29" s="7">
        <v>116191004</v>
      </c>
      <c r="B29" s="8" t="s">
        <v>139</v>
      </c>
      <c r="C29" s="8" t="s">
        <v>140</v>
      </c>
    </row>
    <row r="30" spans="1:3" x14ac:dyDescent="0.25">
      <c r="A30" s="7">
        <v>101630903</v>
      </c>
      <c r="B30" s="8" t="s">
        <v>141</v>
      </c>
      <c r="C30" s="8" t="s">
        <v>121</v>
      </c>
    </row>
    <row r="31" spans="1:3" x14ac:dyDescent="0.25">
      <c r="A31" s="7">
        <v>108561003</v>
      </c>
      <c r="B31" s="8" t="s">
        <v>142</v>
      </c>
      <c r="C31" s="8" t="s">
        <v>143</v>
      </c>
    </row>
    <row r="32" spans="1:3" x14ac:dyDescent="0.25">
      <c r="A32" s="7">
        <v>112011103</v>
      </c>
      <c r="B32" s="8" t="s">
        <v>144</v>
      </c>
      <c r="C32" s="8" t="s">
        <v>145</v>
      </c>
    </row>
    <row r="33" spans="1:3" x14ac:dyDescent="0.25">
      <c r="A33" s="7">
        <v>116191103</v>
      </c>
      <c r="B33" s="8" t="s">
        <v>146</v>
      </c>
      <c r="C33" s="8" t="s">
        <v>140</v>
      </c>
    </row>
    <row r="34" spans="1:3" x14ac:dyDescent="0.25">
      <c r="A34" s="7">
        <v>103021252</v>
      </c>
      <c r="B34" s="8" t="s">
        <v>147</v>
      </c>
      <c r="C34" s="8" t="s">
        <v>101</v>
      </c>
    </row>
    <row r="35" spans="1:3" x14ac:dyDescent="0.25">
      <c r="A35" s="7">
        <v>120481002</v>
      </c>
      <c r="B35" s="8" t="s">
        <v>148</v>
      </c>
      <c r="C35" s="8" t="s">
        <v>129</v>
      </c>
    </row>
    <row r="36" spans="1:3" x14ac:dyDescent="0.25">
      <c r="A36" s="7">
        <v>101631003</v>
      </c>
      <c r="B36" s="8" t="s">
        <v>149</v>
      </c>
      <c r="C36" s="8" t="s">
        <v>121</v>
      </c>
    </row>
    <row r="37" spans="1:3" x14ac:dyDescent="0.25">
      <c r="A37" s="7">
        <v>127041503</v>
      </c>
      <c r="B37" s="8" t="s">
        <v>150</v>
      </c>
      <c r="C37" s="8" t="s">
        <v>99</v>
      </c>
    </row>
    <row r="38" spans="1:3" x14ac:dyDescent="0.25">
      <c r="A38" s="7">
        <v>115210503</v>
      </c>
      <c r="B38" s="8" t="s">
        <v>151</v>
      </c>
      <c r="C38" s="8" t="s">
        <v>152</v>
      </c>
    </row>
    <row r="39" spans="1:3" x14ac:dyDescent="0.25">
      <c r="A39" s="7">
        <v>127041603</v>
      </c>
      <c r="B39" s="8" t="s">
        <v>153</v>
      </c>
      <c r="C39" s="8" t="s">
        <v>99</v>
      </c>
    </row>
    <row r="40" spans="1:3" x14ac:dyDescent="0.25">
      <c r="A40" s="7">
        <v>108110603</v>
      </c>
      <c r="B40" s="8" t="s">
        <v>154</v>
      </c>
      <c r="C40" s="8" t="s">
        <v>155</v>
      </c>
    </row>
    <row r="41" spans="1:3" x14ac:dyDescent="0.25">
      <c r="A41" s="7">
        <v>128321103</v>
      </c>
      <c r="B41" s="8" t="s">
        <v>156</v>
      </c>
      <c r="C41" s="8" t="s">
        <v>157</v>
      </c>
    </row>
    <row r="42" spans="1:3" x14ac:dyDescent="0.25">
      <c r="A42" s="7">
        <v>116191203</v>
      </c>
      <c r="B42" s="8" t="s">
        <v>158</v>
      </c>
      <c r="C42" s="8" t="s">
        <v>140</v>
      </c>
    </row>
    <row r="43" spans="1:3" x14ac:dyDescent="0.25">
      <c r="A43" s="7">
        <v>129540803</v>
      </c>
      <c r="B43" s="8" t="s">
        <v>159</v>
      </c>
      <c r="C43" s="8" t="s">
        <v>160</v>
      </c>
    </row>
    <row r="44" spans="1:3" x14ac:dyDescent="0.25">
      <c r="A44" s="7">
        <v>119581003</v>
      </c>
      <c r="B44" s="8" t="s">
        <v>161</v>
      </c>
      <c r="C44" s="8" t="s">
        <v>162</v>
      </c>
    </row>
    <row r="45" spans="1:3" x14ac:dyDescent="0.25">
      <c r="A45" s="7">
        <v>114060753</v>
      </c>
      <c r="B45" s="8" t="s">
        <v>163</v>
      </c>
      <c r="C45" s="8" t="s">
        <v>112</v>
      </c>
    </row>
    <row r="46" spans="1:3" x14ac:dyDescent="0.25">
      <c r="A46" s="7">
        <v>109420803</v>
      </c>
      <c r="B46" s="8" t="s">
        <v>164</v>
      </c>
      <c r="C46" s="8" t="s">
        <v>165</v>
      </c>
    </row>
    <row r="47" spans="1:3" x14ac:dyDescent="0.25">
      <c r="A47" s="7">
        <v>114060853</v>
      </c>
      <c r="B47" s="8" t="s">
        <v>166</v>
      </c>
      <c r="C47" s="8" t="s">
        <v>112</v>
      </c>
    </row>
    <row r="48" spans="1:3" x14ac:dyDescent="0.25">
      <c r="A48" s="7">
        <v>103021453</v>
      </c>
      <c r="B48" s="8" t="s">
        <v>167</v>
      </c>
      <c r="C48" s="8" t="s">
        <v>101</v>
      </c>
    </row>
    <row r="49" spans="1:3" x14ac:dyDescent="0.25">
      <c r="A49" s="7">
        <v>122091303</v>
      </c>
      <c r="B49" s="8" t="s">
        <v>168</v>
      </c>
      <c r="C49" s="8" t="s">
        <v>138</v>
      </c>
    </row>
    <row r="50" spans="1:3" x14ac:dyDescent="0.25">
      <c r="A50" s="7">
        <v>122091352</v>
      </c>
      <c r="B50" s="8" t="s">
        <v>169</v>
      </c>
      <c r="C50" s="8" t="s">
        <v>138</v>
      </c>
    </row>
    <row r="51" spans="1:3" x14ac:dyDescent="0.25">
      <c r="A51" s="7">
        <v>106330703</v>
      </c>
      <c r="B51" s="8" t="s">
        <v>170</v>
      </c>
      <c r="C51" s="8" t="s">
        <v>171</v>
      </c>
    </row>
    <row r="52" spans="1:3" x14ac:dyDescent="0.25">
      <c r="A52" s="7">
        <v>106330803</v>
      </c>
      <c r="B52" s="8" t="s">
        <v>172</v>
      </c>
      <c r="C52" s="8" t="s">
        <v>171</v>
      </c>
    </row>
    <row r="53" spans="1:3" x14ac:dyDescent="0.25">
      <c r="A53" s="7">
        <v>101260803</v>
      </c>
      <c r="B53" s="8" t="s">
        <v>173</v>
      </c>
      <c r="C53" s="8" t="s">
        <v>98</v>
      </c>
    </row>
    <row r="54" spans="1:3" x14ac:dyDescent="0.25">
      <c r="A54" s="7">
        <v>123460504</v>
      </c>
      <c r="B54" s="8" t="s">
        <v>174</v>
      </c>
      <c r="C54" s="8" t="s">
        <v>94</v>
      </c>
    </row>
    <row r="55" spans="1:3" x14ac:dyDescent="0.25">
      <c r="A55" s="7">
        <v>101631203</v>
      </c>
      <c r="B55" s="8" t="s">
        <v>175</v>
      </c>
      <c r="C55" s="8" t="s">
        <v>121</v>
      </c>
    </row>
    <row r="56" spans="1:3" x14ac:dyDescent="0.25">
      <c r="A56" s="7">
        <v>107650703</v>
      </c>
      <c r="B56" s="8" t="s">
        <v>176</v>
      </c>
      <c r="C56" s="8" t="s">
        <v>134</v>
      </c>
    </row>
    <row r="57" spans="1:3" x14ac:dyDescent="0.25">
      <c r="A57" s="7">
        <v>104101252</v>
      </c>
      <c r="B57" s="8" t="s">
        <v>177</v>
      </c>
      <c r="C57" s="8" t="s">
        <v>178</v>
      </c>
    </row>
    <row r="58" spans="1:3" x14ac:dyDescent="0.25">
      <c r="A58" s="7">
        <v>101631503</v>
      </c>
      <c r="B58" s="8" t="s">
        <v>179</v>
      </c>
      <c r="C58" s="8" t="s">
        <v>121</v>
      </c>
    </row>
    <row r="59" spans="1:3" x14ac:dyDescent="0.25">
      <c r="A59" s="7">
        <v>108111203</v>
      </c>
      <c r="B59" s="8" t="s">
        <v>180</v>
      </c>
      <c r="C59" s="8" t="s">
        <v>155</v>
      </c>
    </row>
    <row r="60" spans="1:3" x14ac:dyDescent="0.25">
      <c r="A60" s="7">
        <v>109122703</v>
      </c>
      <c r="B60" s="8" t="s">
        <v>181</v>
      </c>
      <c r="C60" s="8" t="s">
        <v>182</v>
      </c>
    </row>
    <row r="61" spans="1:3" x14ac:dyDescent="0.25">
      <c r="A61" s="7">
        <v>115211003</v>
      </c>
      <c r="B61" s="8" t="s">
        <v>183</v>
      </c>
      <c r="C61" s="8" t="s">
        <v>152</v>
      </c>
    </row>
    <row r="62" spans="1:3" x14ac:dyDescent="0.25">
      <c r="A62" s="7">
        <v>101631703</v>
      </c>
      <c r="B62" s="8" t="s">
        <v>184</v>
      </c>
      <c r="C62" s="8" t="s">
        <v>121</v>
      </c>
    </row>
    <row r="63" spans="1:3" x14ac:dyDescent="0.25">
      <c r="A63" s="7">
        <v>117081003</v>
      </c>
      <c r="B63" s="8" t="s">
        <v>185</v>
      </c>
      <c r="C63" s="8" t="s">
        <v>117</v>
      </c>
    </row>
    <row r="64" spans="1:3" x14ac:dyDescent="0.25">
      <c r="A64" s="7">
        <v>119351303</v>
      </c>
      <c r="B64" s="8" t="s">
        <v>186</v>
      </c>
      <c r="C64" s="8" t="s">
        <v>96</v>
      </c>
    </row>
    <row r="65" spans="1:3" x14ac:dyDescent="0.25">
      <c r="A65" s="7">
        <v>115211103</v>
      </c>
      <c r="B65" s="8" t="s">
        <v>187</v>
      </c>
      <c r="C65" s="8" t="s">
        <v>152</v>
      </c>
    </row>
    <row r="66" spans="1:3" x14ac:dyDescent="0.25">
      <c r="A66" s="7">
        <v>103021603</v>
      </c>
      <c r="B66" s="8" t="s">
        <v>188</v>
      </c>
      <c r="C66" s="8" t="s">
        <v>101</v>
      </c>
    </row>
    <row r="67" spans="1:3" x14ac:dyDescent="0.25">
      <c r="A67" s="7">
        <v>101301303</v>
      </c>
      <c r="B67" s="8" t="s">
        <v>189</v>
      </c>
      <c r="C67" s="8" t="s">
        <v>190</v>
      </c>
    </row>
    <row r="68" spans="1:3" x14ac:dyDescent="0.25">
      <c r="A68" s="7">
        <v>121391303</v>
      </c>
      <c r="B68" s="8" t="s">
        <v>191</v>
      </c>
      <c r="C68" s="8" t="s">
        <v>105</v>
      </c>
    </row>
    <row r="69" spans="1:3" x14ac:dyDescent="0.25">
      <c r="A69" s="7">
        <v>122092002</v>
      </c>
      <c r="B69" s="8" t="s">
        <v>192</v>
      </c>
      <c r="C69" s="8" t="s">
        <v>138</v>
      </c>
    </row>
    <row r="70" spans="1:3" x14ac:dyDescent="0.25">
      <c r="A70" s="7">
        <v>122092102</v>
      </c>
      <c r="B70" s="8" t="s">
        <v>193</v>
      </c>
      <c r="C70" s="8" t="s">
        <v>138</v>
      </c>
    </row>
    <row r="71" spans="1:3" x14ac:dyDescent="0.25">
      <c r="A71" s="7">
        <v>108111303</v>
      </c>
      <c r="B71" s="8" t="s">
        <v>194</v>
      </c>
      <c r="C71" s="8" t="s">
        <v>155</v>
      </c>
    </row>
    <row r="72" spans="1:3" x14ac:dyDescent="0.25">
      <c r="A72" s="7">
        <v>116191503</v>
      </c>
      <c r="B72" s="8" t="s">
        <v>195</v>
      </c>
      <c r="C72" s="8" t="s">
        <v>140</v>
      </c>
    </row>
    <row r="73" spans="1:3" x14ac:dyDescent="0.25">
      <c r="A73" s="7">
        <v>115221402</v>
      </c>
      <c r="B73" s="8" t="s">
        <v>196</v>
      </c>
      <c r="C73" s="8" t="s">
        <v>197</v>
      </c>
    </row>
    <row r="74" spans="1:3" x14ac:dyDescent="0.25">
      <c r="A74" s="7">
        <v>111291304</v>
      </c>
      <c r="B74" s="8" t="s">
        <v>198</v>
      </c>
      <c r="C74" s="8" t="s">
        <v>199</v>
      </c>
    </row>
    <row r="75" spans="1:3" x14ac:dyDescent="0.25">
      <c r="A75" s="7">
        <v>101301403</v>
      </c>
      <c r="B75" s="8" t="s">
        <v>200</v>
      </c>
      <c r="C75" s="8" t="s">
        <v>190</v>
      </c>
    </row>
    <row r="76" spans="1:3" x14ac:dyDescent="0.25">
      <c r="A76" s="9">
        <v>127042003</v>
      </c>
      <c r="B76" s="10" t="s">
        <v>201</v>
      </c>
      <c r="C76" s="10" t="s">
        <v>99</v>
      </c>
    </row>
    <row r="77" spans="1:3" x14ac:dyDescent="0.25">
      <c r="A77" s="7">
        <v>112671303</v>
      </c>
      <c r="B77" s="8" t="s">
        <v>202</v>
      </c>
      <c r="C77" s="8" t="s">
        <v>203</v>
      </c>
    </row>
    <row r="78" spans="1:3" x14ac:dyDescent="0.25">
      <c r="A78" s="7">
        <v>112281302</v>
      </c>
      <c r="B78" s="8" t="s">
        <v>204</v>
      </c>
      <c r="C78" s="8" t="s">
        <v>205</v>
      </c>
    </row>
    <row r="79" spans="1:3" x14ac:dyDescent="0.25">
      <c r="A79" s="7">
        <v>101631803</v>
      </c>
      <c r="B79" s="8" t="s">
        <v>206</v>
      </c>
      <c r="C79" s="8" t="s">
        <v>121</v>
      </c>
    </row>
    <row r="80" spans="1:3" x14ac:dyDescent="0.25">
      <c r="A80" s="7">
        <v>103021752</v>
      </c>
      <c r="B80" s="8" t="s">
        <v>207</v>
      </c>
      <c r="C80" s="8" t="s">
        <v>101</v>
      </c>
    </row>
    <row r="81" spans="1:3" x14ac:dyDescent="0.25">
      <c r="A81" s="7">
        <v>101631903</v>
      </c>
      <c r="B81" s="8" t="s">
        <v>208</v>
      </c>
      <c r="C81" s="8" t="s">
        <v>121</v>
      </c>
    </row>
    <row r="82" spans="1:3" x14ac:dyDescent="0.25">
      <c r="A82" s="7">
        <v>123461302</v>
      </c>
      <c r="B82" s="8" t="s">
        <v>209</v>
      </c>
      <c r="C82" s="8" t="s">
        <v>94</v>
      </c>
    </row>
    <row r="83" spans="1:3" x14ac:dyDescent="0.25">
      <c r="A83" s="7">
        <v>125231232</v>
      </c>
      <c r="B83" s="8" t="s">
        <v>210</v>
      </c>
      <c r="C83" s="8" t="s">
        <v>211</v>
      </c>
    </row>
    <row r="84" spans="1:3" x14ac:dyDescent="0.25">
      <c r="A84" s="7">
        <v>108051503</v>
      </c>
      <c r="B84" s="8" t="s">
        <v>212</v>
      </c>
      <c r="C84" s="8" t="s">
        <v>132</v>
      </c>
    </row>
    <row r="85" spans="1:3" x14ac:dyDescent="0.25">
      <c r="A85" s="7">
        <v>125231303</v>
      </c>
      <c r="B85" s="8" t="s">
        <v>213</v>
      </c>
      <c r="C85" s="8" t="s">
        <v>211</v>
      </c>
    </row>
    <row r="86" spans="1:3" x14ac:dyDescent="0.25">
      <c r="A86" s="7">
        <v>103021903</v>
      </c>
      <c r="B86" s="8" t="s">
        <v>214</v>
      </c>
      <c r="C86" s="8" t="s">
        <v>101</v>
      </c>
    </row>
    <row r="87" spans="1:3" x14ac:dyDescent="0.25">
      <c r="A87" s="7">
        <v>106161203</v>
      </c>
      <c r="B87" s="8" t="s">
        <v>215</v>
      </c>
      <c r="C87" s="8" t="s">
        <v>103</v>
      </c>
    </row>
    <row r="88" spans="1:3" x14ac:dyDescent="0.25">
      <c r="A88" s="7">
        <v>106161703</v>
      </c>
      <c r="B88" s="8" t="s">
        <v>216</v>
      </c>
      <c r="C88" s="8" t="s">
        <v>103</v>
      </c>
    </row>
    <row r="89" spans="1:3" x14ac:dyDescent="0.25">
      <c r="A89" s="7">
        <v>108071504</v>
      </c>
      <c r="B89" s="8" t="s">
        <v>217</v>
      </c>
      <c r="C89" s="8" t="s">
        <v>107</v>
      </c>
    </row>
    <row r="90" spans="1:3" x14ac:dyDescent="0.25">
      <c r="A90" s="7">
        <v>110171003</v>
      </c>
      <c r="B90" s="8" t="s">
        <v>218</v>
      </c>
      <c r="C90" s="8" t="s">
        <v>219</v>
      </c>
    </row>
    <row r="91" spans="1:3" x14ac:dyDescent="0.25">
      <c r="A91" s="7">
        <v>124151902</v>
      </c>
      <c r="B91" s="8" t="s">
        <v>220</v>
      </c>
      <c r="C91" s="8" t="s">
        <v>123</v>
      </c>
    </row>
    <row r="92" spans="1:3" x14ac:dyDescent="0.25">
      <c r="A92" s="7">
        <v>113361303</v>
      </c>
      <c r="B92" s="8" t="s">
        <v>221</v>
      </c>
      <c r="C92" s="8" t="s">
        <v>222</v>
      </c>
    </row>
    <row r="93" spans="1:3" x14ac:dyDescent="0.25">
      <c r="A93" s="7">
        <v>123461602</v>
      </c>
      <c r="B93" s="8" t="s">
        <v>223</v>
      </c>
      <c r="C93" s="8" t="s">
        <v>94</v>
      </c>
    </row>
    <row r="94" spans="1:3" x14ac:dyDescent="0.25">
      <c r="A94" s="7">
        <v>113361503</v>
      </c>
      <c r="B94" s="8" t="s">
        <v>224</v>
      </c>
      <c r="C94" s="8" t="s">
        <v>222</v>
      </c>
    </row>
    <row r="95" spans="1:3" x14ac:dyDescent="0.25">
      <c r="A95" s="7">
        <v>104431304</v>
      </c>
      <c r="B95" s="8" t="s">
        <v>225</v>
      </c>
      <c r="C95" s="8" t="s">
        <v>226</v>
      </c>
    </row>
    <row r="96" spans="1:3" x14ac:dyDescent="0.25">
      <c r="A96" s="7">
        <v>108561803</v>
      </c>
      <c r="B96" s="8" t="s">
        <v>227</v>
      </c>
      <c r="C96" s="8" t="s">
        <v>143</v>
      </c>
    </row>
    <row r="97" spans="1:3" x14ac:dyDescent="0.25">
      <c r="A97" s="7">
        <v>108111403</v>
      </c>
      <c r="B97" s="8" t="s">
        <v>228</v>
      </c>
      <c r="C97" s="8" t="s">
        <v>155</v>
      </c>
    </row>
    <row r="98" spans="1:3" x14ac:dyDescent="0.25">
      <c r="A98" s="7">
        <v>113361703</v>
      </c>
      <c r="B98" s="8" t="s">
        <v>229</v>
      </c>
      <c r="C98" s="8" t="s">
        <v>222</v>
      </c>
    </row>
    <row r="99" spans="1:3" x14ac:dyDescent="0.25">
      <c r="A99" s="7">
        <v>112011603</v>
      </c>
      <c r="B99" s="8" t="s">
        <v>230</v>
      </c>
      <c r="C99" s="8" t="s">
        <v>145</v>
      </c>
    </row>
    <row r="100" spans="1:3" x14ac:dyDescent="0.25">
      <c r="A100" s="7">
        <v>105201033</v>
      </c>
      <c r="B100" s="8" t="s">
        <v>231</v>
      </c>
      <c r="C100" s="8" t="s">
        <v>232</v>
      </c>
    </row>
    <row r="101" spans="1:3" x14ac:dyDescent="0.25">
      <c r="A101" s="7">
        <v>101261302</v>
      </c>
      <c r="B101" s="8" t="s">
        <v>233</v>
      </c>
      <c r="C101" s="8" t="s">
        <v>98</v>
      </c>
    </row>
    <row r="102" spans="1:3" x14ac:dyDescent="0.25">
      <c r="A102" s="7">
        <v>114061103</v>
      </c>
      <c r="B102" s="8" t="s">
        <v>234</v>
      </c>
      <c r="C102" s="8" t="s">
        <v>112</v>
      </c>
    </row>
    <row r="103" spans="1:3" x14ac:dyDescent="0.25">
      <c r="A103" s="7">
        <v>103022103</v>
      </c>
      <c r="B103" s="8" t="s">
        <v>235</v>
      </c>
      <c r="C103" s="8" t="s">
        <v>101</v>
      </c>
    </row>
    <row r="104" spans="1:3" x14ac:dyDescent="0.25">
      <c r="A104" s="7">
        <v>113381303</v>
      </c>
      <c r="B104" s="8" t="s">
        <v>236</v>
      </c>
      <c r="C104" s="8" t="s">
        <v>110</v>
      </c>
    </row>
    <row r="105" spans="1:3" x14ac:dyDescent="0.25">
      <c r="A105" s="7">
        <v>105251453</v>
      </c>
      <c r="B105" s="8" t="s">
        <v>237</v>
      </c>
      <c r="C105" s="8" t="s">
        <v>238</v>
      </c>
    </row>
    <row r="106" spans="1:3" x14ac:dyDescent="0.25">
      <c r="A106" s="7">
        <v>109531304</v>
      </c>
      <c r="B106" s="8" t="s">
        <v>239</v>
      </c>
      <c r="C106" s="8" t="s">
        <v>119</v>
      </c>
    </row>
    <row r="107" spans="1:3" x14ac:dyDescent="0.25">
      <c r="A107" s="7">
        <v>122092353</v>
      </c>
      <c r="B107" s="8" t="s">
        <v>240</v>
      </c>
      <c r="C107" s="8" t="s">
        <v>138</v>
      </c>
    </row>
    <row r="108" spans="1:3" x14ac:dyDescent="0.25">
      <c r="A108" s="7">
        <v>106611303</v>
      </c>
      <c r="B108" s="8" t="s">
        <v>241</v>
      </c>
      <c r="C108" s="8" t="s">
        <v>242</v>
      </c>
    </row>
    <row r="109" spans="1:3" x14ac:dyDescent="0.25">
      <c r="A109" s="7">
        <v>105201352</v>
      </c>
      <c r="B109" s="8" t="s">
        <v>243</v>
      </c>
      <c r="C109" s="8" t="s">
        <v>232</v>
      </c>
    </row>
    <row r="110" spans="1:3" x14ac:dyDescent="0.25">
      <c r="A110" s="7">
        <v>118401403</v>
      </c>
      <c r="B110" s="8" t="s">
        <v>244</v>
      </c>
      <c r="C110" s="8" t="s">
        <v>245</v>
      </c>
    </row>
    <row r="111" spans="1:3" x14ac:dyDescent="0.25">
      <c r="A111" s="7">
        <v>115211603</v>
      </c>
      <c r="B111" s="8" t="s">
        <v>246</v>
      </c>
      <c r="C111" s="8" t="s">
        <v>152</v>
      </c>
    </row>
    <row r="112" spans="1:3" x14ac:dyDescent="0.25">
      <c r="A112" s="7">
        <v>110171803</v>
      </c>
      <c r="B112" s="8" t="s">
        <v>247</v>
      </c>
      <c r="C112" s="8" t="s">
        <v>219</v>
      </c>
    </row>
    <row r="113" spans="1:3" x14ac:dyDescent="0.25">
      <c r="A113" s="7">
        <v>118401603</v>
      </c>
      <c r="B113" s="8" t="s">
        <v>248</v>
      </c>
      <c r="C113" s="8" t="s">
        <v>245</v>
      </c>
    </row>
    <row r="114" spans="1:3" x14ac:dyDescent="0.25">
      <c r="A114" s="7">
        <v>112671603</v>
      </c>
      <c r="B114" s="8" t="s">
        <v>249</v>
      </c>
      <c r="C114" s="8" t="s">
        <v>203</v>
      </c>
    </row>
    <row r="115" spans="1:3" x14ac:dyDescent="0.25">
      <c r="A115" s="7">
        <v>114061503</v>
      </c>
      <c r="B115" s="8" t="s">
        <v>250</v>
      </c>
      <c r="C115" s="8" t="s">
        <v>112</v>
      </c>
    </row>
    <row r="116" spans="1:3" x14ac:dyDescent="0.25">
      <c r="A116" s="7">
        <v>116471803</v>
      </c>
      <c r="B116" s="8" t="s">
        <v>251</v>
      </c>
      <c r="C116" s="8" t="s">
        <v>252</v>
      </c>
    </row>
    <row r="117" spans="1:3" x14ac:dyDescent="0.25">
      <c r="A117" s="7">
        <v>103022253</v>
      </c>
      <c r="B117" s="8" t="s">
        <v>253</v>
      </c>
      <c r="C117" s="8" t="s">
        <v>101</v>
      </c>
    </row>
    <row r="118" spans="1:3" x14ac:dyDescent="0.25">
      <c r="A118" s="7">
        <v>120522003</v>
      </c>
      <c r="B118" s="8" t="s">
        <v>254</v>
      </c>
      <c r="C118" s="8" t="s">
        <v>255</v>
      </c>
    </row>
    <row r="119" spans="1:3" x14ac:dyDescent="0.25">
      <c r="A119" s="7">
        <v>107651603</v>
      </c>
      <c r="B119" s="8" t="s">
        <v>256</v>
      </c>
      <c r="C119" s="8" t="s">
        <v>134</v>
      </c>
    </row>
    <row r="120" spans="1:3" x14ac:dyDescent="0.25">
      <c r="A120" s="7">
        <v>115221753</v>
      </c>
      <c r="B120" s="8" t="s">
        <v>257</v>
      </c>
      <c r="C120" s="8" t="s">
        <v>197</v>
      </c>
    </row>
    <row r="121" spans="1:3" x14ac:dyDescent="0.25">
      <c r="A121" s="7">
        <v>113362203</v>
      </c>
      <c r="B121" s="8" t="s">
        <v>258</v>
      </c>
      <c r="C121" s="8" t="s">
        <v>222</v>
      </c>
    </row>
    <row r="122" spans="1:3" x14ac:dyDescent="0.25">
      <c r="A122" s="7">
        <v>112671803</v>
      </c>
      <c r="B122" s="8" t="s">
        <v>259</v>
      </c>
      <c r="C122" s="8" t="s">
        <v>203</v>
      </c>
    </row>
    <row r="123" spans="1:3" x14ac:dyDescent="0.25">
      <c r="A123" s="7">
        <v>124152003</v>
      </c>
      <c r="B123" s="8" t="s">
        <v>260</v>
      </c>
      <c r="C123" s="8" t="s">
        <v>123</v>
      </c>
    </row>
    <row r="124" spans="1:3" x14ac:dyDescent="0.25">
      <c r="A124" s="7">
        <v>106172003</v>
      </c>
      <c r="B124" s="8" t="s">
        <v>261</v>
      </c>
      <c r="C124" s="8" t="s">
        <v>219</v>
      </c>
    </row>
    <row r="125" spans="1:3" x14ac:dyDescent="0.25">
      <c r="A125" s="7">
        <v>119352203</v>
      </c>
      <c r="B125" s="8" t="s">
        <v>262</v>
      </c>
      <c r="C125" s="8" t="s">
        <v>96</v>
      </c>
    </row>
    <row r="126" spans="1:3" x14ac:dyDescent="0.25">
      <c r="A126" s="7">
        <v>103022503</v>
      </c>
      <c r="B126" s="8" t="s">
        <v>263</v>
      </c>
      <c r="C126" s="8" t="s">
        <v>101</v>
      </c>
    </row>
    <row r="127" spans="1:3" x14ac:dyDescent="0.25">
      <c r="A127" s="7">
        <v>103022803</v>
      </c>
      <c r="B127" s="8" t="s">
        <v>264</v>
      </c>
      <c r="C127" s="8" t="s">
        <v>101</v>
      </c>
    </row>
    <row r="128" spans="1:3" x14ac:dyDescent="0.25">
      <c r="A128" s="7">
        <v>117412003</v>
      </c>
      <c r="B128" s="8" t="s">
        <v>265</v>
      </c>
      <c r="C128" s="8" t="s">
        <v>266</v>
      </c>
    </row>
    <row r="129" spans="1:3" x14ac:dyDescent="0.25">
      <c r="A129" s="7">
        <v>121392303</v>
      </c>
      <c r="B129" s="8" t="s">
        <v>267</v>
      </c>
      <c r="C129" s="8" t="s">
        <v>105</v>
      </c>
    </row>
    <row r="130" spans="1:3" x14ac:dyDescent="0.25">
      <c r="A130" s="7">
        <v>115212503</v>
      </c>
      <c r="B130" s="8" t="s">
        <v>268</v>
      </c>
      <c r="C130" s="8" t="s">
        <v>152</v>
      </c>
    </row>
    <row r="131" spans="1:3" x14ac:dyDescent="0.25">
      <c r="A131" s="7">
        <v>120452003</v>
      </c>
      <c r="B131" s="8" t="s">
        <v>269</v>
      </c>
      <c r="C131" s="8" t="s">
        <v>270</v>
      </c>
    </row>
    <row r="132" spans="1:3" x14ac:dyDescent="0.25">
      <c r="A132" s="7">
        <v>113362303</v>
      </c>
      <c r="B132" s="8" t="s">
        <v>271</v>
      </c>
      <c r="C132" s="8" t="s">
        <v>222</v>
      </c>
    </row>
    <row r="133" spans="1:3" x14ac:dyDescent="0.25">
      <c r="A133" s="7">
        <v>113382303</v>
      </c>
      <c r="B133" s="8" t="s">
        <v>272</v>
      </c>
      <c r="C133" s="8" t="s">
        <v>110</v>
      </c>
    </row>
    <row r="134" spans="1:3" x14ac:dyDescent="0.25">
      <c r="A134" s="7">
        <v>112672203</v>
      </c>
      <c r="B134" s="8" t="s">
        <v>273</v>
      </c>
      <c r="C134" s="8" t="s">
        <v>203</v>
      </c>
    </row>
    <row r="135" spans="1:3" x14ac:dyDescent="0.25">
      <c r="A135" s="7">
        <v>120483302</v>
      </c>
      <c r="B135" s="8" t="s">
        <v>274</v>
      </c>
      <c r="C135" s="8" t="s">
        <v>129</v>
      </c>
    </row>
    <row r="136" spans="1:3" x14ac:dyDescent="0.25">
      <c r="A136" s="7">
        <v>103023153</v>
      </c>
      <c r="B136" s="8" t="s">
        <v>275</v>
      </c>
      <c r="C136" s="8" t="s">
        <v>101</v>
      </c>
    </row>
    <row r="137" spans="1:3" x14ac:dyDescent="0.25">
      <c r="A137" s="7">
        <v>113362403</v>
      </c>
      <c r="B137" s="8" t="s">
        <v>276</v>
      </c>
      <c r="C137" s="8" t="s">
        <v>222</v>
      </c>
    </row>
    <row r="138" spans="1:3" x14ac:dyDescent="0.25">
      <c r="A138" s="7">
        <v>119582503</v>
      </c>
      <c r="B138" s="8" t="s">
        <v>277</v>
      </c>
      <c r="C138" s="8" t="s">
        <v>162</v>
      </c>
    </row>
    <row r="139" spans="1:3" x14ac:dyDescent="0.25">
      <c r="A139" s="7">
        <v>104372003</v>
      </c>
      <c r="B139" s="8" t="s">
        <v>278</v>
      </c>
      <c r="C139" s="8" t="s">
        <v>279</v>
      </c>
    </row>
    <row r="140" spans="1:3" x14ac:dyDescent="0.25">
      <c r="A140" s="7">
        <v>113362603</v>
      </c>
      <c r="B140" s="8" t="s">
        <v>280</v>
      </c>
      <c r="C140" s="8" t="s">
        <v>222</v>
      </c>
    </row>
    <row r="141" spans="1:3" x14ac:dyDescent="0.25">
      <c r="A141" s="7">
        <v>105252602</v>
      </c>
      <c r="B141" s="8" t="s">
        <v>281</v>
      </c>
      <c r="C141" s="8" t="s">
        <v>238</v>
      </c>
    </row>
    <row r="142" spans="1:3" x14ac:dyDescent="0.25">
      <c r="A142" s="7">
        <v>108053003</v>
      </c>
      <c r="B142" s="8" t="s">
        <v>282</v>
      </c>
      <c r="C142" s="8" t="s">
        <v>132</v>
      </c>
    </row>
    <row r="143" spans="1:3" x14ac:dyDescent="0.25">
      <c r="A143" s="7">
        <v>114062003</v>
      </c>
      <c r="B143" s="8" t="s">
        <v>283</v>
      </c>
      <c r="C143" s="8" t="s">
        <v>112</v>
      </c>
    </row>
    <row r="144" spans="1:3" x14ac:dyDescent="0.25">
      <c r="A144" s="7">
        <v>112013054</v>
      </c>
      <c r="B144" s="8" t="s">
        <v>284</v>
      </c>
      <c r="C144" s="8" t="s">
        <v>145</v>
      </c>
    </row>
    <row r="145" spans="1:3" x14ac:dyDescent="0.25">
      <c r="A145" s="7">
        <v>105253303</v>
      </c>
      <c r="B145" s="8" t="s">
        <v>285</v>
      </c>
      <c r="C145" s="8" t="s">
        <v>238</v>
      </c>
    </row>
    <row r="146" spans="1:3" x14ac:dyDescent="0.25">
      <c r="A146" s="7">
        <v>112282004</v>
      </c>
      <c r="B146" s="8" t="s">
        <v>286</v>
      </c>
      <c r="C146" s="8" t="s">
        <v>205</v>
      </c>
    </row>
    <row r="147" spans="1:3" x14ac:dyDescent="0.25">
      <c r="A147" s="7">
        <v>104432503</v>
      </c>
      <c r="B147" s="8" t="s">
        <v>287</v>
      </c>
      <c r="C147" s="8" t="s">
        <v>226</v>
      </c>
    </row>
    <row r="148" spans="1:3" x14ac:dyDescent="0.25">
      <c r="A148" s="7">
        <v>108112003</v>
      </c>
      <c r="B148" s="8" t="s">
        <v>288</v>
      </c>
      <c r="C148" s="8" t="s">
        <v>155</v>
      </c>
    </row>
    <row r="149" spans="1:3" x14ac:dyDescent="0.25">
      <c r="A149" s="7">
        <v>114062503</v>
      </c>
      <c r="B149" s="8" t="s">
        <v>289</v>
      </c>
      <c r="C149" s="8" t="s">
        <v>112</v>
      </c>
    </row>
    <row r="150" spans="1:3" x14ac:dyDescent="0.25">
      <c r="A150" s="7">
        <v>111292304</v>
      </c>
      <c r="B150" s="8" t="s">
        <v>290</v>
      </c>
      <c r="C150" s="8" t="s">
        <v>199</v>
      </c>
    </row>
    <row r="151" spans="1:3" x14ac:dyDescent="0.25">
      <c r="A151" s="7">
        <v>106272003</v>
      </c>
      <c r="B151" s="8" t="s">
        <v>291</v>
      </c>
      <c r="C151" s="8" t="s">
        <v>292</v>
      </c>
    </row>
    <row r="152" spans="1:3" x14ac:dyDescent="0.25">
      <c r="A152" s="7">
        <v>119583003</v>
      </c>
      <c r="B152" s="8" t="s">
        <v>293</v>
      </c>
      <c r="C152" s="8" t="s">
        <v>162</v>
      </c>
    </row>
    <row r="153" spans="1:3" x14ac:dyDescent="0.25">
      <c r="A153" s="7">
        <v>108112203</v>
      </c>
      <c r="B153" s="8" t="s">
        <v>294</v>
      </c>
      <c r="C153" s="8" t="s">
        <v>155</v>
      </c>
    </row>
    <row r="154" spans="1:3" x14ac:dyDescent="0.25">
      <c r="A154" s="7">
        <v>101632403</v>
      </c>
      <c r="B154" s="8" t="s">
        <v>295</v>
      </c>
      <c r="C154" s="8" t="s">
        <v>121</v>
      </c>
    </row>
    <row r="155" spans="1:3" x14ac:dyDescent="0.25">
      <c r="A155" s="7">
        <v>105253553</v>
      </c>
      <c r="B155" s="8" t="s">
        <v>296</v>
      </c>
      <c r="C155" s="8" t="s">
        <v>238</v>
      </c>
    </row>
    <row r="156" spans="1:3" x14ac:dyDescent="0.25">
      <c r="A156" s="7">
        <v>103023912</v>
      </c>
      <c r="B156" s="8" t="s">
        <v>297</v>
      </c>
      <c r="C156" s="8" t="s">
        <v>101</v>
      </c>
    </row>
    <row r="157" spans="1:3" x14ac:dyDescent="0.25">
      <c r="A157" s="7">
        <v>106612203</v>
      </c>
      <c r="B157" s="8" t="s">
        <v>298</v>
      </c>
      <c r="C157" s="8" t="s">
        <v>242</v>
      </c>
    </row>
    <row r="158" spans="1:3" x14ac:dyDescent="0.25">
      <c r="A158" s="7">
        <v>107652603</v>
      </c>
      <c r="B158" s="8" t="s">
        <v>299</v>
      </c>
      <c r="C158" s="8" t="s">
        <v>134</v>
      </c>
    </row>
    <row r="159" spans="1:3" x14ac:dyDescent="0.25">
      <c r="A159" s="7">
        <v>101262903</v>
      </c>
      <c r="B159" s="8" t="s">
        <v>300</v>
      </c>
      <c r="C159" s="8" t="s">
        <v>98</v>
      </c>
    </row>
    <row r="160" spans="1:3" x14ac:dyDescent="0.25">
      <c r="A160" s="7">
        <v>127042853</v>
      </c>
      <c r="B160" s="8" t="s">
        <v>301</v>
      </c>
      <c r="C160" s="8" t="s">
        <v>99</v>
      </c>
    </row>
    <row r="161" spans="1:3" x14ac:dyDescent="0.25">
      <c r="A161" s="7">
        <v>128033053</v>
      </c>
      <c r="B161" s="8" t="s">
        <v>302</v>
      </c>
      <c r="C161" s="8" t="s">
        <v>114</v>
      </c>
    </row>
    <row r="162" spans="1:3" x14ac:dyDescent="0.25">
      <c r="A162" s="7">
        <v>109532804</v>
      </c>
      <c r="B162" s="8" t="s">
        <v>303</v>
      </c>
      <c r="C162" s="8" t="s">
        <v>119</v>
      </c>
    </row>
    <row r="163" spans="1:3" x14ac:dyDescent="0.25">
      <c r="A163" s="7">
        <v>125234103</v>
      </c>
      <c r="B163" s="8" t="s">
        <v>304</v>
      </c>
      <c r="C163" s="8" t="s">
        <v>211</v>
      </c>
    </row>
    <row r="164" spans="1:3" x14ac:dyDescent="0.25">
      <c r="A164" s="7">
        <v>103024102</v>
      </c>
      <c r="B164" s="8" t="s">
        <v>305</v>
      </c>
      <c r="C164" s="8" t="s">
        <v>101</v>
      </c>
    </row>
    <row r="165" spans="1:3" x14ac:dyDescent="0.25">
      <c r="A165" s="7">
        <v>105253903</v>
      </c>
      <c r="B165" s="8" t="s">
        <v>306</v>
      </c>
      <c r="C165" s="8" t="s">
        <v>238</v>
      </c>
    </row>
    <row r="166" spans="1:3" x14ac:dyDescent="0.25">
      <c r="A166" s="7">
        <v>112013753</v>
      </c>
      <c r="B166" s="8" t="s">
        <v>307</v>
      </c>
      <c r="C166" s="8" t="s">
        <v>145</v>
      </c>
    </row>
    <row r="167" spans="1:3" x14ac:dyDescent="0.25">
      <c r="A167" s="7">
        <v>105254053</v>
      </c>
      <c r="B167" s="8" t="s">
        <v>308</v>
      </c>
      <c r="C167" s="8" t="s">
        <v>238</v>
      </c>
    </row>
    <row r="168" spans="1:3" x14ac:dyDescent="0.25">
      <c r="A168" s="7">
        <v>110173003</v>
      </c>
      <c r="B168" s="8" t="s">
        <v>309</v>
      </c>
      <c r="C168" s="8" t="s">
        <v>219</v>
      </c>
    </row>
    <row r="169" spans="1:3" x14ac:dyDescent="0.25">
      <c r="A169" s="7">
        <v>114063003</v>
      </c>
      <c r="B169" s="8" t="s">
        <v>310</v>
      </c>
      <c r="C169" s="8" t="s">
        <v>112</v>
      </c>
    </row>
    <row r="170" spans="1:3" x14ac:dyDescent="0.25">
      <c r="A170" s="7">
        <v>124153503</v>
      </c>
      <c r="B170" s="8" t="s">
        <v>311</v>
      </c>
      <c r="C170" s="8" t="s">
        <v>123</v>
      </c>
    </row>
    <row r="171" spans="1:3" x14ac:dyDescent="0.25">
      <c r="A171" s="7">
        <v>108112502</v>
      </c>
      <c r="B171" s="8" t="s">
        <v>312</v>
      </c>
      <c r="C171" s="8" t="s">
        <v>155</v>
      </c>
    </row>
    <row r="172" spans="1:3" x14ac:dyDescent="0.25">
      <c r="A172" s="7">
        <v>107653102</v>
      </c>
      <c r="B172" s="8" t="s">
        <v>313</v>
      </c>
      <c r="C172" s="8" t="s">
        <v>134</v>
      </c>
    </row>
    <row r="173" spans="1:3" x14ac:dyDescent="0.25">
      <c r="A173" s="7">
        <v>118402603</v>
      </c>
      <c r="B173" s="8" t="s">
        <v>314</v>
      </c>
      <c r="C173" s="8" t="s">
        <v>245</v>
      </c>
    </row>
    <row r="174" spans="1:3" x14ac:dyDescent="0.25">
      <c r="A174" s="7">
        <v>112283003</v>
      </c>
      <c r="B174" s="8" t="s">
        <v>315</v>
      </c>
      <c r="C174" s="8" t="s">
        <v>205</v>
      </c>
    </row>
    <row r="175" spans="1:3" x14ac:dyDescent="0.25">
      <c r="A175" s="7">
        <v>107653203</v>
      </c>
      <c r="B175" s="8" t="s">
        <v>316</v>
      </c>
      <c r="C175" s="8" t="s">
        <v>134</v>
      </c>
    </row>
    <row r="176" spans="1:3" x14ac:dyDescent="0.25">
      <c r="A176" s="7">
        <v>104432803</v>
      </c>
      <c r="B176" s="8" t="s">
        <v>317</v>
      </c>
      <c r="C176" s="8" t="s">
        <v>226</v>
      </c>
    </row>
    <row r="177" spans="1:3" x14ac:dyDescent="0.25">
      <c r="A177" s="7">
        <v>115503004</v>
      </c>
      <c r="B177" s="8" t="s">
        <v>318</v>
      </c>
      <c r="C177" s="8" t="s">
        <v>319</v>
      </c>
    </row>
    <row r="178" spans="1:3" x14ac:dyDescent="0.25">
      <c r="A178" s="7">
        <v>104432903</v>
      </c>
      <c r="B178" s="8" t="s">
        <v>320</v>
      </c>
      <c r="C178" s="8" t="s">
        <v>226</v>
      </c>
    </row>
    <row r="179" spans="1:3" x14ac:dyDescent="0.25">
      <c r="A179" s="7">
        <v>115222504</v>
      </c>
      <c r="B179" s="8" t="s">
        <v>321</v>
      </c>
      <c r="C179" s="8" t="s">
        <v>197</v>
      </c>
    </row>
    <row r="180" spans="1:3" x14ac:dyDescent="0.25">
      <c r="A180" s="7">
        <v>114063503</v>
      </c>
      <c r="B180" s="8" t="s">
        <v>322</v>
      </c>
      <c r="C180" s="8" t="s">
        <v>112</v>
      </c>
    </row>
    <row r="181" spans="1:3" x14ac:dyDescent="0.25">
      <c r="A181" s="7">
        <v>103024603</v>
      </c>
      <c r="B181" s="8" t="s">
        <v>323</v>
      </c>
      <c r="C181" s="8" t="s">
        <v>101</v>
      </c>
    </row>
    <row r="182" spans="1:3" x14ac:dyDescent="0.25">
      <c r="A182" s="7">
        <v>118403003</v>
      </c>
      <c r="B182" s="8" t="s">
        <v>324</v>
      </c>
      <c r="C182" s="8" t="s">
        <v>245</v>
      </c>
    </row>
    <row r="183" spans="1:3" x14ac:dyDescent="0.25">
      <c r="A183" s="7">
        <v>112672803</v>
      </c>
      <c r="B183" s="8" t="s">
        <v>325</v>
      </c>
      <c r="C183" s="8" t="s">
        <v>203</v>
      </c>
    </row>
    <row r="184" spans="1:3" x14ac:dyDescent="0.25">
      <c r="A184" s="7">
        <v>105254353</v>
      </c>
      <c r="B184" s="8" t="s">
        <v>326</v>
      </c>
      <c r="C184" s="8" t="s">
        <v>238</v>
      </c>
    </row>
    <row r="185" spans="1:3" x14ac:dyDescent="0.25">
      <c r="A185" s="7">
        <v>110173504</v>
      </c>
      <c r="B185" s="8" t="s">
        <v>327</v>
      </c>
      <c r="C185" s="8" t="s">
        <v>219</v>
      </c>
    </row>
    <row r="186" spans="1:3" x14ac:dyDescent="0.25">
      <c r="A186" s="7">
        <v>115222752</v>
      </c>
      <c r="B186" s="8" t="s">
        <v>328</v>
      </c>
      <c r="C186" s="8" t="s">
        <v>197</v>
      </c>
    </row>
    <row r="187" spans="1:3" x14ac:dyDescent="0.25">
      <c r="A187" s="7">
        <v>123463603</v>
      </c>
      <c r="B187" s="8" t="s">
        <v>329</v>
      </c>
      <c r="C187" s="8" t="s">
        <v>94</v>
      </c>
    </row>
    <row r="188" spans="1:3" x14ac:dyDescent="0.25">
      <c r="A188" s="7">
        <v>125234502</v>
      </c>
      <c r="B188" s="8" t="s">
        <v>330</v>
      </c>
      <c r="C188" s="8" t="s">
        <v>211</v>
      </c>
    </row>
    <row r="189" spans="1:3" x14ac:dyDescent="0.25">
      <c r="A189" s="7">
        <v>118403302</v>
      </c>
      <c r="B189" s="8" t="s">
        <v>331</v>
      </c>
      <c r="C189" s="8" t="s">
        <v>245</v>
      </c>
    </row>
    <row r="190" spans="1:3" x14ac:dyDescent="0.25">
      <c r="A190" s="7">
        <v>113363103</v>
      </c>
      <c r="B190" s="8" t="s">
        <v>332</v>
      </c>
      <c r="C190" s="8" t="s">
        <v>222</v>
      </c>
    </row>
    <row r="191" spans="1:3" x14ac:dyDescent="0.25">
      <c r="A191" s="7">
        <v>107653802</v>
      </c>
      <c r="B191" s="8" t="s">
        <v>333</v>
      </c>
      <c r="C191" s="8" t="s">
        <v>134</v>
      </c>
    </row>
    <row r="192" spans="1:3" x14ac:dyDescent="0.25">
      <c r="A192" s="7">
        <v>104433303</v>
      </c>
      <c r="B192" s="8" t="s">
        <v>334</v>
      </c>
      <c r="C192" s="8" t="s">
        <v>226</v>
      </c>
    </row>
    <row r="193" spans="1:3" x14ac:dyDescent="0.25">
      <c r="A193" s="7">
        <v>103024753</v>
      </c>
      <c r="B193" s="8" t="s">
        <v>335</v>
      </c>
      <c r="C193" s="8" t="s">
        <v>101</v>
      </c>
    </row>
    <row r="194" spans="1:3" x14ac:dyDescent="0.25">
      <c r="A194" s="7">
        <v>108073503</v>
      </c>
      <c r="B194" s="8" t="s">
        <v>336</v>
      </c>
      <c r="C194" s="8" t="s">
        <v>107</v>
      </c>
    </row>
    <row r="195" spans="1:3" x14ac:dyDescent="0.25">
      <c r="A195" s="7">
        <v>128323303</v>
      </c>
      <c r="B195" s="8" t="s">
        <v>337</v>
      </c>
      <c r="C195" s="8" t="s">
        <v>157</v>
      </c>
    </row>
    <row r="196" spans="1:3" x14ac:dyDescent="0.25">
      <c r="A196" s="7">
        <v>127044103</v>
      </c>
      <c r="B196" s="8" t="s">
        <v>338</v>
      </c>
      <c r="C196" s="8" t="s">
        <v>99</v>
      </c>
    </row>
    <row r="197" spans="1:3" x14ac:dyDescent="0.25">
      <c r="A197" s="7">
        <v>111312503</v>
      </c>
      <c r="B197" s="8" t="s">
        <v>339</v>
      </c>
      <c r="C197" s="8" t="s">
        <v>340</v>
      </c>
    </row>
    <row r="198" spans="1:3" x14ac:dyDescent="0.25">
      <c r="A198" s="7">
        <v>128323703</v>
      </c>
      <c r="B198" s="8" t="s">
        <v>341</v>
      </c>
      <c r="C198" s="8" t="s">
        <v>157</v>
      </c>
    </row>
    <row r="199" spans="1:3" x14ac:dyDescent="0.25">
      <c r="A199" s="7">
        <v>125235103</v>
      </c>
      <c r="B199" s="8" t="s">
        <v>342</v>
      </c>
      <c r="C199" s="8" t="s">
        <v>211</v>
      </c>
    </row>
    <row r="200" spans="1:3" x14ac:dyDescent="0.25">
      <c r="A200" s="7">
        <v>105256553</v>
      </c>
      <c r="B200" s="8" t="s">
        <v>343</v>
      </c>
      <c r="C200" s="8" t="s">
        <v>238</v>
      </c>
    </row>
    <row r="201" spans="1:3" x14ac:dyDescent="0.25">
      <c r="A201" s="7">
        <v>104433604</v>
      </c>
      <c r="B201" s="8" t="s">
        <v>344</v>
      </c>
      <c r="C201" s="8" t="s">
        <v>226</v>
      </c>
    </row>
    <row r="202" spans="1:3" x14ac:dyDescent="0.25">
      <c r="A202" s="7">
        <v>107654103</v>
      </c>
      <c r="B202" s="8" t="s">
        <v>345</v>
      </c>
      <c r="C202" s="8" t="s">
        <v>134</v>
      </c>
    </row>
    <row r="203" spans="1:3" x14ac:dyDescent="0.25">
      <c r="A203" s="7">
        <v>101303503</v>
      </c>
      <c r="B203" s="8" t="s">
        <v>346</v>
      </c>
      <c r="C203" s="8" t="s">
        <v>190</v>
      </c>
    </row>
    <row r="204" spans="1:3" x14ac:dyDescent="0.25">
      <c r="A204" s="7">
        <v>123463803</v>
      </c>
      <c r="B204" s="8" t="s">
        <v>347</v>
      </c>
      <c r="C204" s="8" t="s">
        <v>94</v>
      </c>
    </row>
    <row r="205" spans="1:3" x14ac:dyDescent="0.25">
      <c r="A205" s="7">
        <v>117414003</v>
      </c>
      <c r="B205" s="8" t="s">
        <v>348</v>
      </c>
      <c r="C205" s="8" t="s">
        <v>266</v>
      </c>
    </row>
    <row r="206" spans="1:3" x14ac:dyDescent="0.25">
      <c r="A206" s="7">
        <v>121135003</v>
      </c>
      <c r="B206" s="8" t="s">
        <v>349</v>
      </c>
      <c r="C206" s="8" t="s">
        <v>350</v>
      </c>
    </row>
    <row r="207" spans="1:3" x14ac:dyDescent="0.25">
      <c r="A207" s="7">
        <v>109243503</v>
      </c>
      <c r="B207" s="8" t="s">
        <v>351</v>
      </c>
      <c r="C207" s="8" t="s">
        <v>352</v>
      </c>
    </row>
    <row r="208" spans="1:3" x14ac:dyDescent="0.25">
      <c r="A208" s="7">
        <v>111343603</v>
      </c>
      <c r="B208" s="8" t="s">
        <v>353</v>
      </c>
      <c r="C208" s="8" t="s">
        <v>354</v>
      </c>
    </row>
    <row r="209" spans="1:3" x14ac:dyDescent="0.25">
      <c r="A209" s="7">
        <v>111312804</v>
      </c>
      <c r="B209" s="8" t="s">
        <v>355</v>
      </c>
      <c r="C209" s="8" t="s">
        <v>340</v>
      </c>
    </row>
    <row r="210" spans="1:3" x14ac:dyDescent="0.25">
      <c r="A210" s="7">
        <v>109422303</v>
      </c>
      <c r="B210" s="8" t="s">
        <v>356</v>
      </c>
      <c r="C210" s="8" t="s">
        <v>165</v>
      </c>
    </row>
    <row r="211" spans="1:3" x14ac:dyDescent="0.25">
      <c r="A211" s="7">
        <v>104103603</v>
      </c>
      <c r="B211" s="8" t="s">
        <v>357</v>
      </c>
      <c r="C211" s="8" t="s">
        <v>178</v>
      </c>
    </row>
    <row r="212" spans="1:3" x14ac:dyDescent="0.25">
      <c r="A212" s="7">
        <v>124154003</v>
      </c>
      <c r="B212" s="8" t="s">
        <v>358</v>
      </c>
      <c r="C212" s="8" t="s">
        <v>123</v>
      </c>
    </row>
    <row r="213" spans="1:3" x14ac:dyDescent="0.25">
      <c r="A213" s="7">
        <v>106166503</v>
      </c>
      <c r="B213" s="8" t="s">
        <v>359</v>
      </c>
      <c r="C213" s="8" t="s">
        <v>103</v>
      </c>
    </row>
    <row r="214" spans="1:3" x14ac:dyDescent="0.25">
      <c r="A214" s="7">
        <v>110183602</v>
      </c>
      <c r="B214" s="8" t="s">
        <v>360</v>
      </c>
      <c r="C214" s="8" t="s">
        <v>361</v>
      </c>
    </row>
    <row r="215" spans="1:3" x14ac:dyDescent="0.25">
      <c r="A215" s="7">
        <v>103025002</v>
      </c>
      <c r="B215" s="8" t="s">
        <v>362</v>
      </c>
      <c r="C215" s="8" t="s">
        <v>101</v>
      </c>
    </row>
    <row r="216" spans="1:3" x14ac:dyDescent="0.25">
      <c r="A216" s="7">
        <v>107654403</v>
      </c>
      <c r="B216" s="8" t="s">
        <v>363</v>
      </c>
      <c r="C216" s="8" t="s">
        <v>134</v>
      </c>
    </row>
    <row r="217" spans="1:3" x14ac:dyDescent="0.25">
      <c r="A217" s="7">
        <v>114064003</v>
      </c>
      <c r="B217" s="8" t="s">
        <v>364</v>
      </c>
      <c r="C217" s="8" t="s">
        <v>112</v>
      </c>
    </row>
    <row r="218" spans="1:3" x14ac:dyDescent="0.25">
      <c r="A218" s="7">
        <v>119665003</v>
      </c>
      <c r="B218" s="8" t="s">
        <v>365</v>
      </c>
      <c r="C218" s="8" t="s">
        <v>366</v>
      </c>
    </row>
    <row r="219" spans="1:3" x14ac:dyDescent="0.25">
      <c r="A219" s="7">
        <v>119354603</v>
      </c>
      <c r="B219" s="8" t="s">
        <v>367</v>
      </c>
      <c r="C219" s="8" t="s">
        <v>96</v>
      </c>
    </row>
    <row r="220" spans="1:3" x14ac:dyDescent="0.25">
      <c r="A220" s="7">
        <v>118403903</v>
      </c>
      <c r="B220" s="8" t="s">
        <v>368</v>
      </c>
      <c r="C220" s="8" t="s">
        <v>245</v>
      </c>
    </row>
    <row r="221" spans="1:3" x14ac:dyDescent="0.25">
      <c r="A221" s="7">
        <v>104433903</v>
      </c>
      <c r="B221" s="8" t="s">
        <v>369</v>
      </c>
      <c r="C221" s="8" t="s">
        <v>226</v>
      </c>
    </row>
    <row r="222" spans="1:3" x14ac:dyDescent="0.25">
      <c r="A222" s="7">
        <v>113363603</v>
      </c>
      <c r="B222" s="8" t="s">
        <v>370</v>
      </c>
      <c r="C222" s="8" t="s">
        <v>222</v>
      </c>
    </row>
    <row r="223" spans="1:3" x14ac:dyDescent="0.25">
      <c r="A223" s="7">
        <v>113364002</v>
      </c>
      <c r="B223" s="8" t="s">
        <v>371</v>
      </c>
      <c r="C223" s="8" t="s">
        <v>222</v>
      </c>
    </row>
    <row r="224" spans="1:3" x14ac:dyDescent="0.25">
      <c r="A224" s="7">
        <v>104374003</v>
      </c>
      <c r="B224" s="8" t="s">
        <v>372</v>
      </c>
      <c r="C224" s="8" t="s">
        <v>279</v>
      </c>
    </row>
    <row r="225" spans="1:3" x14ac:dyDescent="0.25">
      <c r="A225" s="7">
        <v>101264003</v>
      </c>
      <c r="B225" s="8" t="s">
        <v>373</v>
      </c>
      <c r="C225" s="8" t="s">
        <v>98</v>
      </c>
    </row>
    <row r="226" spans="1:3" x14ac:dyDescent="0.25">
      <c r="A226" s="7">
        <v>113384603</v>
      </c>
      <c r="B226" s="8" t="s">
        <v>374</v>
      </c>
      <c r="C226" s="8" t="s">
        <v>110</v>
      </c>
    </row>
    <row r="227" spans="1:3" x14ac:dyDescent="0.25">
      <c r="A227" s="7">
        <v>128034503</v>
      </c>
      <c r="B227" s="8" t="s">
        <v>375</v>
      </c>
      <c r="C227" s="8" t="s">
        <v>114</v>
      </c>
    </row>
    <row r="228" spans="1:3" x14ac:dyDescent="0.25">
      <c r="A228" s="7">
        <v>121135503</v>
      </c>
      <c r="B228" s="8" t="s">
        <v>376</v>
      </c>
      <c r="C228" s="8" t="s">
        <v>350</v>
      </c>
    </row>
    <row r="229" spans="1:3" x14ac:dyDescent="0.25">
      <c r="A229" s="7">
        <v>116604003</v>
      </c>
      <c r="B229" s="8" t="s">
        <v>377</v>
      </c>
      <c r="C229" s="8" t="s">
        <v>378</v>
      </c>
    </row>
    <row r="230" spans="1:3" x14ac:dyDescent="0.25">
      <c r="A230" s="7">
        <v>107654903</v>
      </c>
      <c r="B230" s="8" t="s">
        <v>379</v>
      </c>
      <c r="C230" s="8" t="s">
        <v>134</v>
      </c>
    </row>
    <row r="231" spans="1:3" x14ac:dyDescent="0.25">
      <c r="A231" s="7">
        <v>116493503</v>
      </c>
      <c r="B231" s="8" t="s">
        <v>380</v>
      </c>
      <c r="C231" s="8" t="s">
        <v>381</v>
      </c>
    </row>
    <row r="232" spans="1:3" x14ac:dyDescent="0.25">
      <c r="A232" s="7">
        <v>112015203</v>
      </c>
      <c r="B232" s="8" t="s">
        <v>382</v>
      </c>
      <c r="C232" s="8" t="s">
        <v>145</v>
      </c>
    </row>
    <row r="233" spans="1:3" x14ac:dyDescent="0.25">
      <c r="A233" s="7">
        <v>115224003</v>
      </c>
      <c r="B233" s="8" t="s">
        <v>383</v>
      </c>
      <c r="C233" s="8" t="s">
        <v>197</v>
      </c>
    </row>
    <row r="234" spans="1:3" x14ac:dyDescent="0.25">
      <c r="A234" s="7">
        <v>123464502</v>
      </c>
      <c r="B234" s="8" t="s">
        <v>384</v>
      </c>
      <c r="C234" s="8" t="s">
        <v>94</v>
      </c>
    </row>
    <row r="235" spans="1:3" x14ac:dyDescent="0.25">
      <c r="A235" s="7">
        <v>123464603</v>
      </c>
      <c r="B235" s="8" t="s">
        <v>385</v>
      </c>
      <c r="C235" s="8" t="s">
        <v>94</v>
      </c>
    </row>
    <row r="236" spans="1:3" x14ac:dyDescent="0.25">
      <c r="A236" s="7">
        <v>117414203</v>
      </c>
      <c r="B236" s="8" t="s">
        <v>386</v>
      </c>
      <c r="C236" s="8" t="s">
        <v>266</v>
      </c>
    </row>
    <row r="237" spans="1:3" x14ac:dyDescent="0.25">
      <c r="A237" s="7">
        <v>129544503</v>
      </c>
      <c r="B237" s="8" t="s">
        <v>387</v>
      </c>
      <c r="C237" s="8" t="s">
        <v>160</v>
      </c>
    </row>
    <row r="238" spans="1:3" x14ac:dyDescent="0.25">
      <c r="A238" s="7">
        <v>113364403</v>
      </c>
      <c r="B238" s="8" t="s">
        <v>388</v>
      </c>
      <c r="C238" s="8" t="s">
        <v>222</v>
      </c>
    </row>
    <row r="239" spans="1:3" x14ac:dyDescent="0.25">
      <c r="A239" s="7">
        <v>113364503</v>
      </c>
      <c r="B239" s="8" t="s">
        <v>389</v>
      </c>
      <c r="C239" s="8" t="s">
        <v>222</v>
      </c>
    </row>
    <row r="240" spans="1:3" x14ac:dyDescent="0.25">
      <c r="A240" s="7">
        <v>128325203</v>
      </c>
      <c r="B240" s="8" t="s">
        <v>390</v>
      </c>
      <c r="C240" s="8" t="s">
        <v>157</v>
      </c>
    </row>
    <row r="241" spans="1:3" x14ac:dyDescent="0.25">
      <c r="A241" s="7">
        <v>125235502</v>
      </c>
      <c r="B241" s="8" t="s">
        <v>391</v>
      </c>
      <c r="C241" s="8" t="s">
        <v>211</v>
      </c>
    </row>
    <row r="242" spans="1:3" x14ac:dyDescent="0.25">
      <c r="A242" s="7">
        <v>104105003</v>
      </c>
      <c r="B242" s="8" t="s">
        <v>392</v>
      </c>
      <c r="C242" s="8" t="s">
        <v>178</v>
      </c>
    </row>
    <row r="243" spans="1:3" x14ac:dyDescent="0.25">
      <c r="A243" s="7">
        <v>101633903</v>
      </c>
      <c r="B243" s="8" t="s">
        <v>393</v>
      </c>
      <c r="C243" s="8" t="s">
        <v>121</v>
      </c>
    </row>
    <row r="244" spans="1:3" x14ac:dyDescent="0.25">
      <c r="A244" s="7">
        <v>103026002</v>
      </c>
      <c r="B244" s="8" t="s">
        <v>394</v>
      </c>
      <c r="C244" s="8" t="s">
        <v>101</v>
      </c>
    </row>
    <row r="245" spans="1:3" x14ac:dyDescent="0.25">
      <c r="A245" s="7">
        <v>115216503</v>
      </c>
      <c r="B245" s="8" t="s">
        <v>395</v>
      </c>
      <c r="C245" s="8" t="s">
        <v>152</v>
      </c>
    </row>
    <row r="246" spans="1:3" x14ac:dyDescent="0.25">
      <c r="A246" s="7">
        <v>104435003</v>
      </c>
      <c r="B246" s="8" t="s">
        <v>396</v>
      </c>
      <c r="C246" s="8" t="s">
        <v>226</v>
      </c>
    </row>
    <row r="247" spans="1:3" x14ac:dyDescent="0.25">
      <c r="A247" s="7">
        <v>123465303</v>
      </c>
      <c r="B247" s="8" t="s">
        <v>397</v>
      </c>
      <c r="C247" s="8" t="s">
        <v>94</v>
      </c>
    </row>
    <row r="248" spans="1:3" x14ac:dyDescent="0.25">
      <c r="A248" s="7">
        <v>108565203</v>
      </c>
      <c r="B248" s="8" t="s">
        <v>398</v>
      </c>
      <c r="C248" s="8" t="s">
        <v>143</v>
      </c>
    </row>
    <row r="249" spans="1:3" x14ac:dyDescent="0.25">
      <c r="A249" s="7">
        <v>119355503</v>
      </c>
      <c r="B249" s="8" t="s">
        <v>399</v>
      </c>
      <c r="C249" s="8" t="s">
        <v>96</v>
      </c>
    </row>
    <row r="250" spans="1:3" x14ac:dyDescent="0.25">
      <c r="A250" s="7">
        <v>115226003</v>
      </c>
      <c r="B250" s="8" t="s">
        <v>400</v>
      </c>
      <c r="C250" s="8" t="s">
        <v>197</v>
      </c>
    </row>
    <row r="251" spans="1:3" x14ac:dyDescent="0.25">
      <c r="A251" s="7">
        <v>116555003</v>
      </c>
      <c r="B251" s="8" t="s">
        <v>401</v>
      </c>
      <c r="C251" s="8" t="s">
        <v>402</v>
      </c>
    </row>
    <row r="252" spans="1:3" x14ac:dyDescent="0.25">
      <c r="A252" s="7">
        <v>127045303</v>
      </c>
      <c r="B252" s="8" t="s">
        <v>403</v>
      </c>
      <c r="C252" s="8" t="s">
        <v>99</v>
      </c>
    </row>
    <row r="253" spans="1:3" x14ac:dyDescent="0.25">
      <c r="A253" s="7">
        <v>111444602</v>
      </c>
      <c r="B253" s="8" t="s">
        <v>404</v>
      </c>
      <c r="C253" s="8" t="s">
        <v>405</v>
      </c>
    </row>
    <row r="254" spans="1:3" x14ac:dyDescent="0.25">
      <c r="A254" s="7">
        <v>116605003</v>
      </c>
      <c r="B254" s="8" t="s">
        <v>406</v>
      </c>
      <c r="C254" s="8" t="s">
        <v>378</v>
      </c>
    </row>
    <row r="255" spans="1:3" x14ac:dyDescent="0.25">
      <c r="A255" s="7">
        <v>105257602</v>
      </c>
      <c r="B255" s="8" t="s">
        <v>407</v>
      </c>
      <c r="C255" s="8" t="s">
        <v>238</v>
      </c>
    </row>
    <row r="256" spans="1:3" x14ac:dyDescent="0.25">
      <c r="A256" s="7">
        <v>115226103</v>
      </c>
      <c r="B256" s="8" t="s">
        <v>408</v>
      </c>
      <c r="C256" s="8" t="s">
        <v>197</v>
      </c>
    </row>
    <row r="257" spans="1:3" x14ac:dyDescent="0.25">
      <c r="A257" s="7">
        <v>116195004</v>
      </c>
      <c r="B257" s="8" t="s">
        <v>409</v>
      </c>
      <c r="C257" s="8" t="s">
        <v>140</v>
      </c>
    </row>
    <row r="258" spans="1:3" x14ac:dyDescent="0.25">
      <c r="A258" s="7">
        <v>116495003</v>
      </c>
      <c r="B258" s="8" t="s">
        <v>410</v>
      </c>
      <c r="C258" s="8" t="s">
        <v>381</v>
      </c>
    </row>
    <row r="259" spans="1:3" x14ac:dyDescent="0.25">
      <c r="A259" s="7">
        <v>129544703</v>
      </c>
      <c r="B259" s="8" t="s">
        <v>411</v>
      </c>
      <c r="C259" s="8" t="s">
        <v>160</v>
      </c>
    </row>
    <row r="260" spans="1:3" x14ac:dyDescent="0.25">
      <c r="A260" s="7">
        <v>104375003</v>
      </c>
      <c r="B260" s="8" t="s">
        <v>412</v>
      </c>
      <c r="C260" s="8" t="s">
        <v>279</v>
      </c>
    </row>
    <row r="261" spans="1:3" x14ac:dyDescent="0.25">
      <c r="A261" s="7">
        <v>107655803</v>
      </c>
      <c r="B261" s="8" t="s">
        <v>413</v>
      </c>
      <c r="C261" s="8" t="s">
        <v>134</v>
      </c>
    </row>
    <row r="262" spans="1:3" x14ac:dyDescent="0.25">
      <c r="A262" s="7">
        <v>104105353</v>
      </c>
      <c r="B262" s="8" t="s">
        <v>414</v>
      </c>
      <c r="C262" s="8" t="s">
        <v>178</v>
      </c>
    </row>
    <row r="263" spans="1:3" x14ac:dyDescent="0.25">
      <c r="A263" s="7">
        <v>117415004</v>
      </c>
      <c r="B263" s="8" t="s">
        <v>415</v>
      </c>
      <c r="C263" s="8" t="s">
        <v>266</v>
      </c>
    </row>
    <row r="264" spans="1:3" x14ac:dyDescent="0.25">
      <c r="A264" s="7">
        <v>103026303</v>
      </c>
      <c r="B264" s="8" t="s">
        <v>416</v>
      </c>
      <c r="C264" s="8" t="s">
        <v>101</v>
      </c>
    </row>
    <row r="265" spans="1:3" x14ac:dyDescent="0.25">
      <c r="A265" s="7">
        <v>117415103</v>
      </c>
      <c r="B265" s="8" t="s">
        <v>417</v>
      </c>
      <c r="C265" s="8" t="s">
        <v>266</v>
      </c>
    </row>
    <row r="266" spans="1:3" x14ac:dyDescent="0.25">
      <c r="A266" s="7">
        <v>119584503</v>
      </c>
      <c r="B266" s="8" t="s">
        <v>418</v>
      </c>
      <c r="C266" s="8" t="s">
        <v>162</v>
      </c>
    </row>
    <row r="267" spans="1:3" x14ac:dyDescent="0.25">
      <c r="A267" s="7">
        <v>103026343</v>
      </c>
      <c r="B267" s="8" t="s">
        <v>419</v>
      </c>
      <c r="C267" s="8" t="s">
        <v>101</v>
      </c>
    </row>
    <row r="268" spans="1:3" x14ac:dyDescent="0.25">
      <c r="A268" s="7">
        <v>122097203</v>
      </c>
      <c r="B268" s="8" t="s">
        <v>420</v>
      </c>
      <c r="C268" s="8" t="s">
        <v>138</v>
      </c>
    </row>
    <row r="269" spans="1:3" x14ac:dyDescent="0.25">
      <c r="A269" s="7">
        <v>110175003</v>
      </c>
      <c r="B269" s="8" t="s">
        <v>421</v>
      </c>
      <c r="C269" s="8" t="s">
        <v>219</v>
      </c>
    </row>
    <row r="270" spans="1:3" x14ac:dyDescent="0.25">
      <c r="A270" s="7">
        <v>116495103</v>
      </c>
      <c r="B270" s="8" t="s">
        <v>422</v>
      </c>
      <c r="C270" s="8" t="s">
        <v>381</v>
      </c>
    </row>
    <row r="271" spans="1:3" x14ac:dyDescent="0.25">
      <c r="A271" s="7">
        <v>107655903</v>
      </c>
      <c r="B271" s="8" t="s">
        <v>423</v>
      </c>
      <c r="C271" s="8" t="s">
        <v>134</v>
      </c>
    </row>
    <row r="272" spans="1:3" x14ac:dyDescent="0.25">
      <c r="A272" s="7">
        <v>111316003</v>
      </c>
      <c r="B272" s="8" t="s">
        <v>424</v>
      </c>
      <c r="C272" s="8" t="s">
        <v>340</v>
      </c>
    </row>
    <row r="273" spans="1:3" x14ac:dyDescent="0.25">
      <c r="A273" s="7">
        <v>119584603</v>
      </c>
      <c r="B273" s="8" t="s">
        <v>425</v>
      </c>
      <c r="C273" s="8" t="s">
        <v>162</v>
      </c>
    </row>
    <row r="274" spans="1:3" x14ac:dyDescent="0.25">
      <c r="A274" s="7">
        <v>103026402</v>
      </c>
      <c r="B274" s="8" t="s">
        <v>426</v>
      </c>
      <c r="C274" s="8" t="s">
        <v>101</v>
      </c>
    </row>
    <row r="275" spans="1:3" x14ac:dyDescent="0.25">
      <c r="A275" s="7">
        <v>114065503</v>
      </c>
      <c r="B275" s="8" t="s">
        <v>427</v>
      </c>
      <c r="C275" s="8" t="s">
        <v>112</v>
      </c>
    </row>
    <row r="276" spans="1:3" x14ac:dyDescent="0.25">
      <c r="A276" s="7">
        <v>117415303</v>
      </c>
      <c r="B276" s="8" t="s">
        <v>428</v>
      </c>
      <c r="C276" s="8" t="s">
        <v>266</v>
      </c>
    </row>
    <row r="277" spans="1:3" x14ac:dyDescent="0.25">
      <c r="A277" s="7">
        <v>120484803</v>
      </c>
      <c r="B277" s="8" t="s">
        <v>429</v>
      </c>
      <c r="C277" s="8" t="s">
        <v>129</v>
      </c>
    </row>
    <row r="278" spans="1:3" x14ac:dyDescent="0.25">
      <c r="A278" s="7">
        <v>122097502</v>
      </c>
      <c r="B278" s="8" t="s">
        <v>430</v>
      </c>
      <c r="C278" s="8" t="s">
        <v>138</v>
      </c>
    </row>
    <row r="279" spans="1:3" x14ac:dyDescent="0.25">
      <c r="A279" s="7">
        <v>104375203</v>
      </c>
      <c r="B279" s="8" t="s">
        <v>431</v>
      </c>
      <c r="C279" s="8" t="s">
        <v>279</v>
      </c>
    </row>
    <row r="280" spans="1:3" x14ac:dyDescent="0.25">
      <c r="A280" s="7">
        <v>127045653</v>
      </c>
      <c r="B280" s="8" t="s">
        <v>432</v>
      </c>
      <c r="C280" s="8" t="s">
        <v>99</v>
      </c>
    </row>
    <row r="281" spans="1:3" x14ac:dyDescent="0.25">
      <c r="A281" s="7">
        <v>104375302</v>
      </c>
      <c r="B281" s="8" t="s">
        <v>433</v>
      </c>
      <c r="C281" s="8" t="s">
        <v>279</v>
      </c>
    </row>
    <row r="282" spans="1:3" x14ac:dyDescent="0.25">
      <c r="A282" s="7">
        <v>122097604</v>
      </c>
      <c r="B282" s="8" t="s">
        <v>434</v>
      </c>
      <c r="C282" s="8" t="s">
        <v>138</v>
      </c>
    </row>
    <row r="283" spans="1:3" x14ac:dyDescent="0.25">
      <c r="A283" s="7">
        <v>107656303</v>
      </c>
      <c r="B283" s="8" t="s">
        <v>435</v>
      </c>
      <c r="C283" s="8" t="s">
        <v>134</v>
      </c>
    </row>
    <row r="284" spans="1:3" x14ac:dyDescent="0.25">
      <c r="A284" s="7">
        <v>115504003</v>
      </c>
      <c r="B284" s="8" t="s">
        <v>436</v>
      </c>
      <c r="C284" s="8" t="s">
        <v>319</v>
      </c>
    </row>
    <row r="285" spans="1:3" x14ac:dyDescent="0.25">
      <c r="A285" s="7">
        <v>123465602</v>
      </c>
      <c r="B285" s="8" t="s">
        <v>437</v>
      </c>
      <c r="C285" s="8" t="s">
        <v>94</v>
      </c>
    </row>
    <row r="286" spans="1:3" x14ac:dyDescent="0.25">
      <c r="A286" s="7">
        <v>103026852</v>
      </c>
      <c r="B286" s="8" t="s">
        <v>438</v>
      </c>
      <c r="C286" s="8" t="s">
        <v>101</v>
      </c>
    </row>
    <row r="287" spans="1:3" x14ac:dyDescent="0.25">
      <c r="A287" s="7">
        <v>106167504</v>
      </c>
      <c r="B287" s="8" t="s">
        <v>439</v>
      </c>
      <c r="C287" s="8" t="s">
        <v>103</v>
      </c>
    </row>
    <row r="288" spans="1:3" x14ac:dyDescent="0.25">
      <c r="A288" s="7">
        <v>105258303</v>
      </c>
      <c r="B288" s="8" t="s">
        <v>440</v>
      </c>
      <c r="C288" s="8" t="s">
        <v>238</v>
      </c>
    </row>
    <row r="289" spans="1:3" x14ac:dyDescent="0.25">
      <c r="A289" s="7">
        <v>103026902</v>
      </c>
      <c r="B289" s="8" t="s">
        <v>441</v>
      </c>
      <c r="C289" s="8" t="s">
        <v>101</v>
      </c>
    </row>
    <row r="290" spans="1:3" x14ac:dyDescent="0.25">
      <c r="A290" s="7">
        <v>123465702</v>
      </c>
      <c r="B290" s="8" t="s">
        <v>442</v>
      </c>
      <c r="C290" s="8" t="s">
        <v>94</v>
      </c>
    </row>
    <row r="291" spans="1:3" x14ac:dyDescent="0.25">
      <c r="A291" s="7">
        <v>119356503</v>
      </c>
      <c r="B291" s="8" t="s">
        <v>443</v>
      </c>
      <c r="C291" s="8" t="s">
        <v>96</v>
      </c>
    </row>
    <row r="292" spans="1:3" x14ac:dyDescent="0.25">
      <c r="A292" s="7">
        <v>129545003</v>
      </c>
      <c r="B292" s="8" t="s">
        <v>444</v>
      </c>
      <c r="C292" s="8" t="s">
        <v>160</v>
      </c>
    </row>
    <row r="293" spans="1:3" x14ac:dyDescent="0.25">
      <c r="A293" s="7">
        <v>108565503</v>
      </c>
      <c r="B293" s="8" t="s">
        <v>445</v>
      </c>
      <c r="C293" s="8" t="s">
        <v>143</v>
      </c>
    </row>
    <row r="294" spans="1:3" x14ac:dyDescent="0.25">
      <c r="A294" s="7">
        <v>120484903</v>
      </c>
      <c r="B294" s="8" t="s">
        <v>446</v>
      </c>
      <c r="C294" s="8" t="s">
        <v>129</v>
      </c>
    </row>
    <row r="295" spans="1:3" x14ac:dyDescent="0.25">
      <c r="A295" s="7">
        <v>117083004</v>
      </c>
      <c r="B295" s="8" t="s">
        <v>447</v>
      </c>
      <c r="C295" s="8" t="s">
        <v>117</v>
      </c>
    </row>
    <row r="296" spans="1:3" x14ac:dyDescent="0.25">
      <c r="A296" s="7">
        <v>112674403</v>
      </c>
      <c r="B296" s="8" t="s">
        <v>448</v>
      </c>
      <c r="C296" s="8" t="s">
        <v>203</v>
      </c>
    </row>
    <row r="297" spans="1:3" x14ac:dyDescent="0.25">
      <c r="A297" s="7">
        <v>108056004</v>
      </c>
      <c r="B297" s="8" t="s">
        <v>449</v>
      </c>
      <c r="C297" s="8" t="s">
        <v>132</v>
      </c>
    </row>
    <row r="298" spans="1:3" x14ac:dyDescent="0.25">
      <c r="A298" s="7">
        <v>108114503</v>
      </c>
      <c r="B298" s="8" t="s">
        <v>450</v>
      </c>
      <c r="C298" s="8" t="s">
        <v>155</v>
      </c>
    </row>
    <row r="299" spans="1:3" x14ac:dyDescent="0.25">
      <c r="A299" s="7">
        <v>113385003</v>
      </c>
      <c r="B299" s="8" t="s">
        <v>451</v>
      </c>
      <c r="C299" s="8" t="s">
        <v>110</v>
      </c>
    </row>
    <row r="300" spans="1:3" x14ac:dyDescent="0.25">
      <c r="A300" s="7">
        <v>121394503</v>
      </c>
      <c r="B300" s="8" t="s">
        <v>452</v>
      </c>
      <c r="C300" s="8" t="s">
        <v>105</v>
      </c>
    </row>
    <row r="301" spans="1:3" x14ac:dyDescent="0.25">
      <c r="A301" s="7">
        <v>109535504</v>
      </c>
      <c r="B301" s="8" t="s">
        <v>453</v>
      </c>
      <c r="C301" s="8" t="s">
        <v>119</v>
      </c>
    </row>
    <row r="302" spans="1:3" x14ac:dyDescent="0.25">
      <c r="A302" s="7">
        <v>117596003</v>
      </c>
      <c r="B302" s="8" t="s">
        <v>454</v>
      </c>
      <c r="C302" s="8" t="s">
        <v>455</v>
      </c>
    </row>
    <row r="303" spans="1:3" x14ac:dyDescent="0.25">
      <c r="A303" s="7">
        <v>115674603</v>
      </c>
      <c r="B303" s="8" t="s">
        <v>456</v>
      </c>
      <c r="C303" s="8" t="s">
        <v>203</v>
      </c>
    </row>
    <row r="304" spans="1:3" x14ac:dyDescent="0.25">
      <c r="A304" s="7">
        <v>103026873</v>
      </c>
      <c r="B304" s="8" t="s">
        <v>457</v>
      </c>
      <c r="C304" s="8" t="s">
        <v>101</v>
      </c>
    </row>
    <row r="305" spans="1:3" x14ac:dyDescent="0.25">
      <c r="A305" s="7">
        <v>118406003</v>
      </c>
      <c r="B305" s="8" t="s">
        <v>458</v>
      </c>
      <c r="C305" s="8" t="s">
        <v>245</v>
      </c>
    </row>
    <row r="306" spans="1:3" x14ac:dyDescent="0.25">
      <c r="A306" s="7">
        <v>105258503</v>
      </c>
      <c r="B306" s="8" t="s">
        <v>459</v>
      </c>
      <c r="C306" s="8" t="s">
        <v>238</v>
      </c>
    </row>
    <row r="307" spans="1:3" x14ac:dyDescent="0.25">
      <c r="A307" s="7">
        <v>121394603</v>
      </c>
      <c r="B307" s="8" t="s">
        <v>460</v>
      </c>
      <c r="C307" s="8" t="s">
        <v>105</v>
      </c>
    </row>
    <row r="308" spans="1:3" x14ac:dyDescent="0.25">
      <c r="A308" s="7">
        <v>107656502</v>
      </c>
      <c r="B308" s="8" t="s">
        <v>461</v>
      </c>
      <c r="C308" s="8" t="s">
        <v>134</v>
      </c>
    </row>
    <row r="309" spans="1:3" x14ac:dyDescent="0.25">
      <c r="A309" s="7">
        <v>124156503</v>
      </c>
      <c r="B309" s="8" t="s">
        <v>462</v>
      </c>
      <c r="C309" s="8" t="s">
        <v>123</v>
      </c>
    </row>
    <row r="310" spans="1:3" x14ac:dyDescent="0.25">
      <c r="A310" s="7">
        <v>106616203</v>
      </c>
      <c r="B310" s="8" t="s">
        <v>463</v>
      </c>
      <c r="C310" s="8" t="s">
        <v>242</v>
      </c>
    </row>
    <row r="311" spans="1:3" x14ac:dyDescent="0.25">
      <c r="A311" s="7">
        <v>119356603</v>
      </c>
      <c r="B311" s="8" t="s">
        <v>464</v>
      </c>
      <c r="C311" s="8" t="s">
        <v>96</v>
      </c>
    </row>
    <row r="312" spans="1:3" x14ac:dyDescent="0.25">
      <c r="A312" s="7">
        <v>114066503</v>
      </c>
      <c r="B312" s="8" t="s">
        <v>465</v>
      </c>
      <c r="C312" s="8" t="s">
        <v>112</v>
      </c>
    </row>
    <row r="313" spans="1:3" x14ac:dyDescent="0.25">
      <c r="A313" s="7">
        <v>109537504</v>
      </c>
      <c r="B313" s="8" t="s">
        <v>466</v>
      </c>
      <c r="C313" s="8" t="s">
        <v>119</v>
      </c>
    </row>
    <row r="314" spans="1:3" x14ac:dyDescent="0.25">
      <c r="A314" s="7">
        <v>109426003</v>
      </c>
      <c r="B314" s="8" t="s">
        <v>467</v>
      </c>
      <c r="C314" s="8" t="s">
        <v>165</v>
      </c>
    </row>
    <row r="315" spans="1:3" x14ac:dyDescent="0.25">
      <c r="A315" s="7">
        <v>124156603</v>
      </c>
      <c r="B315" s="8" t="s">
        <v>468</v>
      </c>
      <c r="C315" s="8" t="s">
        <v>123</v>
      </c>
    </row>
    <row r="316" spans="1:3" x14ac:dyDescent="0.25">
      <c r="A316" s="7">
        <v>124156703</v>
      </c>
      <c r="B316" s="8" t="s">
        <v>469</v>
      </c>
      <c r="C316" s="8" t="s">
        <v>123</v>
      </c>
    </row>
    <row r="317" spans="1:3" x14ac:dyDescent="0.25">
      <c r="A317" s="7">
        <v>122098003</v>
      </c>
      <c r="B317" s="8" t="s">
        <v>470</v>
      </c>
      <c r="C317" s="8" t="s">
        <v>138</v>
      </c>
    </row>
    <row r="318" spans="1:3" x14ac:dyDescent="0.25">
      <c r="A318" s="7">
        <v>121136503</v>
      </c>
      <c r="B318" s="8" t="s">
        <v>471</v>
      </c>
      <c r="C318" s="8" t="s">
        <v>350</v>
      </c>
    </row>
    <row r="319" spans="1:3" x14ac:dyDescent="0.25">
      <c r="A319" s="7">
        <v>113385303</v>
      </c>
      <c r="B319" s="8" t="s">
        <v>472</v>
      </c>
      <c r="C319" s="8" t="s">
        <v>110</v>
      </c>
    </row>
    <row r="320" spans="1:3" x14ac:dyDescent="0.25">
      <c r="A320" s="7">
        <v>121136603</v>
      </c>
      <c r="B320" s="8" t="s">
        <v>473</v>
      </c>
      <c r="C320" s="8" t="s">
        <v>350</v>
      </c>
    </row>
    <row r="321" spans="1:3" x14ac:dyDescent="0.25">
      <c r="A321" s="7">
        <v>121395103</v>
      </c>
      <c r="B321" s="8" t="s">
        <v>474</v>
      </c>
      <c r="C321" s="8" t="s">
        <v>105</v>
      </c>
    </row>
    <row r="322" spans="1:3" x14ac:dyDescent="0.25">
      <c r="A322" s="7">
        <v>120485603</v>
      </c>
      <c r="B322" s="8" t="s">
        <v>475</v>
      </c>
      <c r="C322" s="8" t="s">
        <v>129</v>
      </c>
    </row>
    <row r="323" spans="1:3" x14ac:dyDescent="0.25">
      <c r="A323" s="7">
        <v>108116003</v>
      </c>
      <c r="B323" s="8" t="s">
        <v>476</v>
      </c>
      <c r="C323" s="8" t="s">
        <v>155</v>
      </c>
    </row>
    <row r="324" spans="1:3" x14ac:dyDescent="0.25">
      <c r="A324" s="7">
        <v>103027352</v>
      </c>
      <c r="B324" s="8" t="s">
        <v>477</v>
      </c>
      <c r="C324" s="8" t="s">
        <v>101</v>
      </c>
    </row>
    <row r="325" spans="1:3" x14ac:dyDescent="0.25">
      <c r="A325" s="7">
        <v>113365203</v>
      </c>
      <c r="B325" s="8" t="s">
        <v>478</v>
      </c>
      <c r="C325" s="8" t="s">
        <v>222</v>
      </c>
    </row>
    <row r="326" spans="1:3" x14ac:dyDescent="0.25">
      <c r="A326" s="7">
        <v>105204703</v>
      </c>
      <c r="B326" s="8" t="s">
        <v>479</v>
      </c>
      <c r="C326" s="8" t="s">
        <v>232</v>
      </c>
    </row>
    <row r="327" spans="1:3" x14ac:dyDescent="0.25">
      <c r="A327" s="7">
        <v>125236903</v>
      </c>
      <c r="B327" s="8" t="s">
        <v>480</v>
      </c>
      <c r="C327" s="8" t="s">
        <v>211</v>
      </c>
    </row>
    <row r="328" spans="1:3" x14ac:dyDescent="0.25">
      <c r="A328" s="7">
        <v>122098103</v>
      </c>
      <c r="B328" s="8" t="s">
        <v>481</v>
      </c>
      <c r="C328" s="8" t="s">
        <v>138</v>
      </c>
    </row>
    <row r="329" spans="1:3" x14ac:dyDescent="0.25">
      <c r="A329" s="7">
        <v>128326303</v>
      </c>
      <c r="B329" s="8" t="s">
        <v>482</v>
      </c>
      <c r="C329" s="8" t="s">
        <v>157</v>
      </c>
    </row>
    <row r="330" spans="1:3" x14ac:dyDescent="0.25">
      <c r="A330" s="7">
        <v>110147003</v>
      </c>
      <c r="B330" s="8" t="s">
        <v>483</v>
      </c>
      <c r="C330" s="8" t="s">
        <v>126</v>
      </c>
    </row>
    <row r="331" spans="1:3" x14ac:dyDescent="0.25">
      <c r="A331" s="7">
        <v>122098202</v>
      </c>
      <c r="B331" s="8" t="s">
        <v>484</v>
      </c>
      <c r="C331" s="8" t="s">
        <v>138</v>
      </c>
    </row>
    <row r="332" spans="1:3" x14ac:dyDescent="0.25">
      <c r="A332" s="7">
        <v>107657103</v>
      </c>
      <c r="B332" s="8" t="s">
        <v>485</v>
      </c>
      <c r="C332" s="8" t="s">
        <v>134</v>
      </c>
    </row>
    <row r="333" spans="1:3" x14ac:dyDescent="0.25">
      <c r="A333" s="7">
        <v>113365303</v>
      </c>
      <c r="B333" s="8" t="s">
        <v>486</v>
      </c>
      <c r="C333" s="8" t="s">
        <v>222</v>
      </c>
    </row>
    <row r="334" spans="1:3" x14ac:dyDescent="0.25">
      <c r="A334" s="7">
        <v>123466103</v>
      </c>
      <c r="B334" s="8" t="s">
        <v>487</v>
      </c>
      <c r="C334" s="8" t="s">
        <v>94</v>
      </c>
    </row>
    <row r="335" spans="1:3" x14ac:dyDescent="0.25">
      <c r="A335" s="7">
        <v>101636503</v>
      </c>
      <c r="B335" s="8" t="s">
        <v>488</v>
      </c>
      <c r="C335" s="8" t="s">
        <v>121</v>
      </c>
    </row>
    <row r="336" spans="1:3" x14ac:dyDescent="0.25">
      <c r="A336" s="7">
        <v>126515001</v>
      </c>
      <c r="B336" s="8" t="s">
        <v>489</v>
      </c>
      <c r="C336" s="8" t="s">
        <v>490</v>
      </c>
    </row>
    <row r="337" spans="1:3" x14ac:dyDescent="0.25">
      <c r="A337" s="7">
        <v>110177003</v>
      </c>
      <c r="B337" s="8" t="s">
        <v>491</v>
      </c>
      <c r="C337" s="8" t="s">
        <v>219</v>
      </c>
    </row>
    <row r="338" spans="1:3" x14ac:dyDescent="0.25">
      <c r="A338" s="7">
        <v>124157203</v>
      </c>
      <c r="B338" s="8" t="s">
        <v>492</v>
      </c>
      <c r="C338" s="8" t="s">
        <v>123</v>
      </c>
    </row>
    <row r="339" spans="1:3" x14ac:dyDescent="0.25">
      <c r="A339" s="7">
        <v>129546003</v>
      </c>
      <c r="B339" s="8" t="s">
        <v>493</v>
      </c>
      <c r="C339" s="8" t="s">
        <v>160</v>
      </c>
    </row>
    <row r="340" spans="1:3" x14ac:dyDescent="0.25">
      <c r="A340" s="7">
        <v>103021003</v>
      </c>
      <c r="B340" s="8" t="s">
        <v>494</v>
      </c>
      <c r="C340" s="8" t="s">
        <v>101</v>
      </c>
    </row>
    <row r="341" spans="1:3" x14ac:dyDescent="0.25">
      <c r="A341" s="7">
        <v>102027451</v>
      </c>
      <c r="B341" s="8" t="s">
        <v>495</v>
      </c>
      <c r="C341" s="8" t="s">
        <v>101</v>
      </c>
    </row>
    <row r="342" spans="1:3" x14ac:dyDescent="0.25">
      <c r="A342" s="7">
        <v>118406602</v>
      </c>
      <c r="B342" s="8" t="s">
        <v>496</v>
      </c>
      <c r="C342" s="8" t="s">
        <v>245</v>
      </c>
    </row>
    <row r="343" spans="1:3" x14ac:dyDescent="0.25">
      <c r="A343" s="7">
        <v>120455203</v>
      </c>
      <c r="B343" s="8" t="s">
        <v>497</v>
      </c>
      <c r="C343" s="8" t="s">
        <v>270</v>
      </c>
    </row>
    <row r="344" spans="1:3" x14ac:dyDescent="0.25">
      <c r="A344" s="7">
        <v>103027503</v>
      </c>
      <c r="B344" s="8" t="s">
        <v>498</v>
      </c>
      <c r="C344" s="8" t="s">
        <v>101</v>
      </c>
    </row>
    <row r="345" spans="1:3" x14ac:dyDescent="0.25">
      <c r="A345" s="7">
        <v>120455403</v>
      </c>
      <c r="B345" s="8" t="s">
        <v>499</v>
      </c>
      <c r="C345" s="8" t="s">
        <v>270</v>
      </c>
    </row>
    <row r="346" spans="1:3" x14ac:dyDescent="0.25">
      <c r="A346" s="7">
        <v>109426303</v>
      </c>
      <c r="B346" s="8" t="s">
        <v>500</v>
      </c>
      <c r="C346" s="8" t="s">
        <v>165</v>
      </c>
    </row>
    <row r="347" spans="1:3" x14ac:dyDescent="0.25">
      <c r="A347" s="7">
        <v>108116303</v>
      </c>
      <c r="B347" s="8" t="s">
        <v>501</v>
      </c>
      <c r="C347" s="8" t="s">
        <v>155</v>
      </c>
    </row>
    <row r="348" spans="1:3" x14ac:dyDescent="0.25">
      <c r="A348" s="7">
        <v>123466303</v>
      </c>
      <c r="B348" s="8" t="s">
        <v>502</v>
      </c>
      <c r="C348" s="8" t="s">
        <v>94</v>
      </c>
    </row>
    <row r="349" spans="1:3" x14ac:dyDescent="0.25">
      <c r="A349" s="7">
        <v>123466403</v>
      </c>
      <c r="B349" s="8" t="s">
        <v>503</v>
      </c>
      <c r="C349" s="8" t="s">
        <v>94</v>
      </c>
    </row>
    <row r="350" spans="1:3" x14ac:dyDescent="0.25">
      <c r="A350" s="7">
        <v>129546103</v>
      </c>
      <c r="B350" s="8" t="s">
        <v>504</v>
      </c>
      <c r="C350" s="8" t="s">
        <v>160</v>
      </c>
    </row>
    <row r="351" spans="1:3" x14ac:dyDescent="0.25">
      <c r="A351" s="7">
        <v>106338003</v>
      </c>
      <c r="B351" s="8" t="s">
        <v>505</v>
      </c>
      <c r="C351" s="8" t="s">
        <v>171</v>
      </c>
    </row>
    <row r="352" spans="1:3" x14ac:dyDescent="0.25">
      <c r="A352" s="7">
        <v>128327303</v>
      </c>
      <c r="B352" s="8" t="s">
        <v>506</v>
      </c>
      <c r="C352" s="8" t="s">
        <v>157</v>
      </c>
    </row>
    <row r="353" spans="1:3" x14ac:dyDescent="0.25">
      <c r="A353" s="7">
        <v>103027753</v>
      </c>
      <c r="B353" s="8" t="s">
        <v>507</v>
      </c>
      <c r="C353" s="8" t="s">
        <v>101</v>
      </c>
    </row>
    <row r="354" spans="1:3" x14ac:dyDescent="0.25">
      <c r="A354" s="7">
        <v>122098403</v>
      </c>
      <c r="B354" s="8" t="s">
        <v>508</v>
      </c>
      <c r="C354" s="8" t="s">
        <v>138</v>
      </c>
    </row>
    <row r="355" spans="1:3" x14ac:dyDescent="0.25">
      <c r="A355" s="7">
        <v>125237603</v>
      </c>
      <c r="B355" s="8" t="s">
        <v>509</v>
      </c>
      <c r="C355" s="8" t="s">
        <v>211</v>
      </c>
    </row>
    <row r="356" spans="1:3" x14ac:dyDescent="0.25">
      <c r="A356" s="7">
        <v>114067002</v>
      </c>
      <c r="B356" s="8" t="s">
        <v>510</v>
      </c>
      <c r="C356" s="8" t="s">
        <v>112</v>
      </c>
    </row>
    <row r="357" spans="1:3" x14ac:dyDescent="0.25">
      <c r="A357" s="7">
        <v>112675503</v>
      </c>
      <c r="B357" s="8" t="s">
        <v>511</v>
      </c>
      <c r="C357" s="8" t="s">
        <v>203</v>
      </c>
    </row>
    <row r="358" spans="1:3" x14ac:dyDescent="0.25">
      <c r="A358" s="7">
        <v>106168003</v>
      </c>
      <c r="B358" s="8" t="s">
        <v>512</v>
      </c>
      <c r="C358" s="8" t="s">
        <v>103</v>
      </c>
    </row>
    <row r="359" spans="1:3" x14ac:dyDescent="0.25">
      <c r="A359" s="7">
        <v>104435303</v>
      </c>
      <c r="B359" s="8" t="s">
        <v>513</v>
      </c>
      <c r="C359" s="8" t="s">
        <v>226</v>
      </c>
    </row>
    <row r="360" spans="1:3" x14ac:dyDescent="0.25">
      <c r="A360" s="7">
        <v>108116503</v>
      </c>
      <c r="B360" s="8" t="s">
        <v>514</v>
      </c>
      <c r="C360" s="8" t="s">
        <v>155</v>
      </c>
    </row>
    <row r="361" spans="1:3" x14ac:dyDescent="0.25">
      <c r="A361" s="7">
        <v>109246003</v>
      </c>
      <c r="B361" s="8" t="s">
        <v>515</v>
      </c>
      <c r="C361" s="8" t="s">
        <v>352</v>
      </c>
    </row>
    <row r="362" spans="1:3" x14ac:dyDescent="0.25">
      <c r="A362" s="7">
        <v>125237702</v>
      </c>
      <c r="B362" s="8" t="s">
        <v>516</v>
      </c>
      <c r="C362" s="8" t="s">
        <v>211</v>
      </c>
    </row>
    <row r="363" spans="1:3" x14ac:dyDescent="0.25">
      <c r="A363" s="7">
        <v>101637002</v>
      </c>
      <c r="B363" s="8" t="s">
        <v>517</v>
      </c>
      <c r="C363" s="8" t="s">
        <v>121</v>
      </c>
    </row>
    <row r="364" spans="1:3" x14ac:dyDescent="0.25">
      <c r="A364" s="7">
        <v>119357003</v>
      </c>
      <c r="B364" s="8" t="s">
        <v>518</v>
      </c>
      <c r="C364" s="8" t="s">
        <v>96</v>
      </c>
    </row>
    <row r="365" spans="1:3" x14ac:dyDescent="0.25">
      <c r="A365" s="7">
        <v>127045853</v>
      </c>
      <c r="B365" s="8" t="s">
        <v>519</v>
      </c>
      <c r="C365" s="8" t="s">
        <v>99</v>
      </c>
    </row>
    <row r="366" spans="1:3" x14ac:dyDescent="0.25">
      <c r="A366" s="7">
        <v>103028203</v>
      </c>
      <c r="B366" s="8" t="s">
        <v>520</v>
      </c>
      <c r="C366" s="8" t="s">
        <v>101</v>
      </c>
    </row>
    <row r="367" spans="1:3" x14ac:dyDescent="0.25">
      <c r="A367" s="7">
        <v>127046903</v>
      </c>
      <c r="B367" s="8" t="s">
        <v>521</v>
      </c>
      <c r="C367" s="8" t="s">
        <v>99</v>
      </c>
    </row>
    <row r="368" spans="1:3" x14ac:dyDescent="0.25">
      <c r="A368" s="7">
        <v>108566303</v>
      </c>
      <c r="B368" s="8" t="s">
        <v>522</v>
      </c>
      <c r="C368" s="8" t="s">
        <v>143</v>
      </c>
    </row>
    <row r="369" spans="1:3" x14ac:dyDescent="0.25">
      <c r="A369" s="7">
        <v>125237903</v>
      </c>
      <c r="B369" s="8" t="s">
        <v>523</v>
      </c>
      <c r="C369" s="8" t="s">
        <v>211</v>
      </c>
    </row>
    <row r="370" spans="1:3" x14ac:dyDescent="0.25">
      <c r="A370" s="7">
        <v>129546803</v>
      </c>
      <c r="B370" s="8" t="s">
        <v>524</v>
      </c>
      <c r="C370" s="8" t="s">
        <v>160</v>
      </c>
    </row>
    <row r="371" spans="1:3" x14ac:dyDescent="0.25">
      <c r="A371" s="7">
        <v>109248003</v>
      </c>
      <c r="B371" s="8" t="s">
        <v>525</v>
      </c>
      <c r="C371" s="8" t="s">
        <v>352</v>
      </c>
    </row>
    <row r="372" spans="1:3" x14ac:dyDescent="0.25">
      <c r="A372" s="7">
        <v>121395603</v>
      </c>
      <c r="B372" s="8" t="s">
        <v>526</v>
      </c>
      <c r="C372" s="8" t="s">
        <v>105</v>
      </c>
    </row>
    <row r="373" spans="1:3" x14ac:dyDescent="0.25">
      <c r="A373" s="7">
        <v>108567004</v>
      </c>
      <c r="B373" s="8" t="s">
        <v>527</v>
      </c>
      <c r="C373" s="8" t="s">
        <v>143</v>
      </c>
    </row>
    <row r="374" spans="1:3" x14ac:dyDescent="0.25">
      <c r="A374" s="7">
        <v>120486003</v>
      </c>
      <c r="B374" s="8" t="s">
        <v>528</v>
      </c>
      <c r="C374" s="8" t="s">
        <v>129</v>
      </c>
    </row>
    <row r="375" spans="1:3" x14ac:dyDescent="0.25">
      <c r="A375" s="7">
        <v>117086003</v>
      </c>
      <c r="B375" s="8" t="s">
        <v>529</v>
      </c>
      <c r="C375" s="8" t="s">
        <v>117</v>
      </c>
    </row>
    <row r="376" spans="1:3" x14ac:dyDescent="0.25">
      <c r="A376" s="7">
        <v>129547303</v>
      </c>
      <c r="B376" s="8" t="s">
        <v>530</v>
      </c>
      <c r="C376" s="8" t="s">
        <v>160</v>
      </c>
    </row>
    <row r="377" spans="1:3" x14ac:dyDescent="0.25">
      <c r="A377" s="7">
        <v>114067503</v>
      </c>
      <c r="B377" s="8" t="s">
        <v>531</v>
      </c>
      <c r="C377" s="8" t="s">
        <v>112</v>
      </c>
    </row>
    <row r="378" spans="1:3" x14ac:dyDescent="0.25">
      <c r="A378" s="7">
        <v>119357402</v>
      </c>
      <c r="B378" s="8" t="s">
        <v>532</v>
      </c>
      <c r="C378" s="8" t="s">
        <v>96</v>
      </c>
    </row>
    <row r="379" spans="1:3" x14ac:dyDescent="0.25">
      <c r="A379" s="7">
        <v>116557103</v>
      </c>
      <c r="B379" s="8" t="s">
        <v>533</v>
      </c>
      <c r="C379" s="8" t="s">
        <v>402</v>
      </c>
    </row>
    <row r="380" spans="1:3" x14ac:dyDescent="0.25">
      <c r="A380" s="7">
        <v>104107903</v>
      </c>
      <c r="B380" s="8" t="s">
        <v>534</v>
      </c>
      <c r="C380" s="8" t="s">
        <v>178</v>
      </c>
    </row>
    <row r="381" spans="1:3" x14ac:dyDescent="0.25">
      <c r="A381" s="7">
        <v>108567204</v>
      </c>
      <c r="B381" s="8" t="s">
        <v>535</v>
      </c>
      <c r="C381" s="8" t="s">
        <v>143</v>
      </c>
    </row>
    <row r="382" spans="1:3" x14ac:dyDescent="0.25">
      <c r="A382" s="7">
        <v>103028302</v>
      </c>
      <c r="B382" s="8" t="s">
        <v>536</v>
      </c>
      <c r="C382" s="8" t="s">
        <v>101</v>
      </c>
    </row>
    <row r="383" spans="1:3" x14ac:dyDescent="0.25">
      <c r="A383" s="7">
        <v>116496503</v>
      </c>
      <c r="B383" s="8" t="s">
        <v>537</v>
      </c>
      <c r="C383" s="8" t="s">
        <v>381</v>
      </c>
    </row>
    <row r="384" spans="1:3" x14ac:dyDescent="0.25">
      <c r="A384" s="7">
        <v>108567404</v>
      </c>
      <c r="B384" s="8" t="s">
        <v>538</v>
      </c>
      <c r="C384" s="8" t="s">
        <v>143</v>
      </c>
    </row>
    <row r="385" spans="1:3" x14ac:dyDescent="0.25">
      <c r="A385" s="7">
        <v>104435603</v>
      </c>
      <c r="B385" s="8" t="s">
        <v>539</v>
      </c>
      <c r="C385" s="8" t="s">
        <v>226</v>
      </c>
    </row>
    <row r="386" spans="1:3" x14ac:dyDescent="0.25">
      <c r="A386" s="7">
        <v>104435703</v>
      </c>
      <c r="B386" s="8" t="s">
        <v>540</v>
      </c>
      <c r="C386" s="8" t="s">
        <v>226</v>
      </c>
    </row>
    <row r="387" spans="1:3" x14ac:dyDescent="0.25">
      <c r="A387" s="7">
        <v>129547203</v>
      </c>
      <c r="B387" s="8" t="s">
        <v>541</v>
      </c>
      <c r="C387" s="8" t="s">
        <v>160</v>
      </c>
    </row>
    <row r="388" spans="1:3" x14ac:dyDescent="0.25">
      <c r="A388" s="7">
        <v>104376203</v>
      </c>
      <c r="B388" s="8" t="s">
        <v>542</v>
      </c>
      <c r="C388" s="8" t="s">
        <v>279</v>
      </c>
    </row>
    <row r="389" spans="1:3" x14ac:dyDescent="0.25">
      <c r="A389" s="7">
        <v>116496603</v>
      </c>
      <c r="B389" s="8" t="s">
        <v>543</v>
      </c>
      <c r="C389" s="8" t="s">
        <v>381</v>
      </c>
    </row>
    <row r="390" spans="1:3" x14ac:dyDescent="0.25">
      <c r="A390" s="7">
        <v>115218003</v>
      </c>
      <c r="B390" s="8" t="s">
        <v>544</v>
      </c>
      <c r="C390" s="8" t="s">
        <v>152</v>
      </c>
    </row>
    <row r="391" spans="1:3" x14ac:dyDescent="0.25">
      <c r="A391" s="7">
        <v>104107503</v>
      </c>
      <c r="B391" s="8" t="s">
        <v>545</v>
      </c>
      <c r="C391" s="8" t="s">
        <v>178</v>
      </c>
    </row>
    <row r="392" spans="1:3" x14ac:dyDescent="0.25">
      <c r="A392" s="7">
        <v>109427503</v>
      </c>
      <c r="B392" s="8" t="s">
        <v>546</v>
      </c>
      <c r="C392" s="8" t="s">
        <v>165</v>
      </c>
    </row>
    <row r="393" spans="1:3" x14ac:dyDescent="0.25">
      <c r="A393" s="7">
        <v>113367003</v>
      </c>
      <c r="B393" s="8" t="s">
        <v>547</v>
      </c>
      <c r="C393" s="8" t="s">
        <v>222</v>
      </c>
    </row>
    <row r="394" spans="1:3" x14ac:dyDescent="0.25">
      <c r="A394" s="7">
        <v>108567703</v>
      </c>
      <c r="B394" s="8" t="s">
        <v>548</v>
      </c>
      <c r="C394" s="8" t="s">
        <v>143</v>
      </c>
    </row>
    <row r="395" spans="1:3" x14ac:dyDescent="0.25">
      <c r="A395" s="7">
        <v>123467103</v>
      </c>
      <c r="B395" s="8" t="s">
        <v>549</v>
      </c>
      <c r="C395" s="8" t="s">
        <v>94</v>
      </c>
    </row>
    <row r="396" spans="1:3" x14ac:dyDescent="0.25">
      <c r="A396" s="7">
        <v>103028653</v>
      </c>
      <c r="B396" s="8" t="s">
        <v>550</v>
      </c>
      <c r="C396" s="8" t="s">
        <v>101</v>
      </c>
    </row>
    <row r="397" spans="1:3" x14ac:dyDescent="0.25">
      <c r="A397" s="7">
        <v>104107803</v>
      </c>
      <c r="B397" s="8" t="s">
        <v>551</v>
      </c>
      <c r="C397" s="8" t="s">
        <v>178</v>
      </c>
    </row>
    <row r="398" spans="1:3" x14ac:dyDescent="0.25">
      <c r="A398" s="7">
        <v>112676203</v>
      </c>
      <c r="B398" s="8" t="s">
        <v>552</v>
      </c>
      <c r="C398" s="8" t="s">
        <v>203</v>
      </c>
    </row>
    <row r="399" spans="1:3" x14ac:dyDescent="0.25">
      <c r="A399" s="7">
        <v>103028703</v>
      </c>
      <c r="B399" s="8" t="s">
        <v>553</v>
      </c>
      <c r="C399" s="8" t="s">
        <v>101</v>
      </c>
    </row>
    <row r="400" spans="1:3" x14ac:dyDescent="0.25">
      <c r="A400" s="7">
        <v>115218303</v>
      </c>
      <c r="B400" s="8" t="s">
        <v>554</v>
      </c>
      <c r="C400" s="8" t="s">
        <v>152</v>
      </c>
    </row>
    <row r="401" spans="1:3" x14ac:dyDescent="0.25">
      <c r="A401" s="7">
        <v>103028753</v>
      </c>
      <c r="B401" s="8" t="s">
        <v>555</v>
      </c>
      <c r="C401" s="8" t="s">
        <v>101</v>
      </c>
    </row>
    <row r="402" spans="1:3" x14ac:dyDescent="0.25">
      <c r="A402" s="7">
        <v>127047404</v>
      </c>
      <c r="B402" s="8" t="s">
        <v>556</v>
      </c>
      <c r="C402" s="8" t="s">
        <v>99</v>
      </c>
    </row>
    <row r="403" spans="1:3" x14ac:dyDescent="0.25">
      <c r="A403" s="7">
        <v>112676403</v>
      </c>
      <c r="B403" s="8" t="s">
        <v>557</v>
      </c>
      <c r="C403" s="8" t="s">
        <v>203</v>
      </c>
    </row>
    <row r="404" spans="1:3" x14ac:dyDescent="0.25">
      <c r="A404" s="7">
        <v>117416103</v>
      </c>
      <c r="B404" s="8" t="s">
        <v>558</v>
      </c>
      <c r="C404" s="8" t="s">
        <v>266</v>
      </c>
    </row>
    <row r="405" spans="1:3" x14ac:dyDescent="0.25">
      <c r="A405" s="7">
        <v>125238402</v>
      </c>
      <c r="B405" s="8" t="s">
        <v>559</v>
      </c>
      <c r="C405" s="8" t="s">
        <v>211</v>
      </c>
    </row>
    <row r="406" spans="1:3" x14ac:dyDescent="0.25">
      <c r="A406" s="7">
        <v>101306503</v>
      </c>
      <c r="B406" s="8" t="s">
        <v>560</v>
      </c>
      <c r="C406" s="8" t="s">
        <v>190</v>
      </c>
    </row>
    <row r="407" spans="1:3" x14ac:dyDescent="0.25">
      <c r="A407" s="7">
        <v>116197503</v>
      </c>
      <c r="B407" s="8" t="s">
        <v>561</v>
      </c>
      <c r="C407" s="8" t="s">
        <v>140</v>
      </c>
    </row>
    <row r="408" spans="1:3" x14ac:dyDescent="0.25">
      <c r="A408" s="7">
        <v>111297504</v>
      </c>
      <c r="B408" s="8" t="s">
        <v>562</v>
      </c>
      <c r="C408" s="8" t="s">
        <v>199</v>
      </c>
    </row>
    <row r="409" spans="1:3" x14ac:dyDescent="0.25">
      <c r="A409" s="7">
        <v>111317503</v>
      </c>
      <c r="B409" s="8" t="s">
        <v>563</v>
      </c>
      <c r="C409" s="8" t="s">
        <v>340</v>
      </c>
    </row>
    <row r="410" spans="1:3" x14ac:dyDescent="0.25">
      <c r="A410" s="7">
        <v>121395703</v>
      </c>
      <c r="B410" s="8" t="s">
        <v>564</v>
      </c>
      <c r="C410" s="8" t="s">
        <v>105</v>
      </c>
    </row>
    <row r="411" spans="1:3" x14ac:dyDescent="0.25">
      <c r="A411" s="7">
        <v>117597003</v>
      </c>
      <c r="B411" s="8" t="s">
        <v>565</v>
      </c>
      <c r="C411" s="8" t="s">
        <v>455</v>
      </c>
    </row>
    <row r="412" spans="1:3" x14ac:dyDescent="0.25">
      <c r="A412" s="7">
        <v>112676503</v>
      </c>
      <c r="B412" s="8" t="s">
        <v>566</v>
      </c>
      <c r="C412" s="8" t="s">
        <v>203</v>
      </c>
    </row>
    <row r="413" spans="1:3" x14ac:dyDescent="0.25">
      <c r="A413" s="7">
        <v>107657503</v>
      </c>
      <c r="B413" s="8" t="s">
        <v>567</v>
      </c>
      <c r="C413" s="8" t="s">
        <v>134</v>
      </c>
    </row>
    <row r="414" spans="1:3" x14ac:dyDescent="0.25">
      <c r="A414" s="7">
        <v>108077503</v>
      </c>
      <c r="B414" s="8" t="s">
        <v>568</v>
      </c>
      <c r="C414" s="8" t="s">
        <v>107</v>
      </c>
    </row>
    <row r="415" spans="1:3" x14ac:dyDescent="0.25">
      <c r="A415" s="7">
        <v>112676703</v>
      </c>
      <c r="B415" s="8" t="s">
        <v>569</v>
      </c>
      <c r="C415" s="8" t="s">
        <v>203</v>
      </c>
    </row>
    <row r="416" spans="1:3" x14ac:dyDescent="0.25">
      <c r="A416" s="7">
        <v>125238502</v>
      </c>
      <c r="B416" s="8" t="s">
        <v>570</v>
      </c>
      <c r="C416" s="8" t="s">
        <v>211</v>
      </c>
    </row>
    <row r="417" spans="1:3" x14ac:dyDescent="0.25">
      <c r="A417" s="7">
        <v>123467203</v>
      </c>
      <c r="B417" s="8" t="s">
        <v>571</v>
      </c>
      <c r="C417" s="8" t="s">
        <v>94</v>
      </c>
    </row>
    <row r="418" spans="1:3" x14ac:dyDescent="0.25">
      <c r="A418" s="7">
        <v>123467303</v>
      </c>
      <c r="B418" s="8" t="s">
        <v>572</v>
      </c>
      <c r="C418" s="8" t="s">
        <v>94</v>
      </c>
    </row>
    <row r="419" spans="1:3" x14ac:dyDescent="0.25">
      <c r="A419" s="7">
        <v>110148002</v>
      </c>
      <c r="B419" s="8" t="s">
        <v>573</v>
      </c>
      <c r="C419" s="8" t="s">
        <v>126</v>
      </c>
    </row>
    <row r="420" spans="1:3" x14ac:dyDescent="0.25">
      <c r="A420" s="7">
        <v>103028833</v>
      </c>
      <c r="B420" s="8" t="s">
        <v>574</v>
      </c>
      <c r="C420" s="8" t="s">
        <v>101</v>
      </c>
    </row>
    <row r="421" spans="1:3" x14ac:dyDescent="0.25">
      <c r="A421" s="7">
        <v>115228003</v>
      </c>
      <c r="B421" s="8" t="s">
        <v>575</v>
      </c>
      <c r="C421" s="8" t="s">
        <v>197</v>
      </c>
    </row>
    <row r="422" spans="1:3" x14ac:dyDescent="0.25">
      <c r="A422" s="7">
        <v>103028853</v>
      </c>
      <c r="B422" s="8" t="s">
        <v>576</v>
      </c>
      <c r="C422" s="8" t="s">
        <v>101</v>
      </c>
    </row>
    <row r="423" spans="1:3" x14ac:dyDescent="0.25">
      <c r="A423" s="7">
        <v>120456003</v>
      </c>
      <c r="B423" s="8" t="s">
        <v>577</v>
      </c>
      <c r="C423" s="8" t="s">
        <v>270</v>
      </c>
    </row>
    <row r="424" spans="1:3" x14ac:dyDescent="0.25">
      <c r="A424" s="7">
        <v>117576303</v>
      </c>
      <c r="B424" s="8" t="s">
        <v>578</v>
      </c>
      <c r="C424" s="8" t="s">
        <v>579</v>
      </c>
    </row>
    <row r="425" spans="1:3" x14ac:dyDescent="0.25">
      <c r="A425" s="7">
        <v>119586503</v>
      </c>
      <c r="B425" s="8" t="s">
        <v>580</v>
      </c>
      <c r="C425" s="8" t="s">
        <v>162</v>
      </c>
    </row>
    <row r="426" spans="1:3" x14ac:dyDescent="0.25">
      <c r="A426" s="7">
        <v>115228303</v>
      </c>
      <c r="B426" s="8" t="s">
        <v>581</v>
      </c>
      <c r="C426" s="8" t="s">
        <v>197</v>
      </c>
    </row>
    <row r="427" spans="1:3" x14ac:dyDescent="0.25">
      <c r="A427" s="7">
        <v>115506003</v>
      </c>
      <c r="B427" s="8" t="s">
        <v>582</v>
      </c>
      <c r="C427" s="8" t="s">
        <v>319</v>
      </c>
    </row>
    <row r="428" spans="1:3" x14ac:dyDescent="0.25">
      <c r="A428" s="7">
        <v>129547603</v>
      </c>
      <c r="B428" s="8" t="s">
        <v>583</v>
      </c>
      <c r="C428" s="8" t="s">
        <v>160</v>
      </c>
    </row>
    <row r="429" spans="1:3" x14ac:dyDescent="0.25">
      <c r="A429" s="7">
        <v>106617203</v>
      </c>
      <c r="B429" s="8" t="s">
        <v>584</v>
      </c>
      <c r="C429" s="8" t="s">
        <v>242</v>
      </c>
    </row>
    <row r="430" spans="1:3" x14ac:dyDescent="0.25">
      <c r="A430" s="7">
        <v>117086503</v>
      </c>
      <c r="B430" s="8" t="s">
        <v>585</v>
      </c>
      <c r="C430" s="8" t="s">
        <v>117</v>
      </c>
    </row>
    <row r="431" spans="1:3" x14ac:dyDescent="0.25">
      <c r="A431" s="7">
        <v>124157802</v>
      </c>
      <c r="B431" s="8" t="s">
        <v>586</v>
      </c>
      <c r="C431" s="8" t="s">
        <v>123</v>
      </c>
    </row>
    <row r="432" spans="1:3" x14ac:dyDescent="0.25">
      <c r="A432" s="7">
        <v>101638003</v>
      </c>
      <c r="B432" s="8" t="s">
        <v>587</v>
      </c>
      <c r="C432" s="8" t="s">
        <v>121</v>
      </c>
    </row>
    <row r="433" spans="1:3" x14ac:dyDescent="0.25">
      <c r="A433" s="7">
        <v>129547803</v>
      </c>
      <c r="B433" s="8" t="s">
        <v>588</v>
      </c>
      <c r="C433" s="8" t="s">
        <v>160</v>
      </c>
    </row>
    <row r="434" spans="1:3" x14ac:dyDescent="0.25">
      <c r="A434" s="7">
        <v>117086653</v>
      </c>
      <c r="B434" s="8" t="s">
        <v>589</v>
      </c>
      <c r="C434" s="8" t="s">
        <v>117</v>
      </c>
    </row>
    <row r="435" spans="1:3" x14ac:dyDescent="0.25">
      <c r="A435" s="7">
        <v>114068003</v>
      </c>
      <c r="B435" s="8" t="s">
        <v>590</v>
      </c>
      <c r="C435" s="8" t="s">
        <v>112</v>
      </c>
    </row>
    <row r="436" spans="1:3" x14ac:dyDescent="0.25">
      <c r="A436" s="7">
        <v>118667503</v>
      </c>
      <c r="B436" s="8" t="s">
        <v>591</v>
      </c>
      <c r="C436" s="8" t="s">
        <v>366</v>
      </c>
    </row>
    <row r="437" spans="1:3" x14ac:dyDescent="0.25">
      <c r="A437" s="7">
        <v>108568404</v>
      </c>
      <c r="B437" s="8" t="s">
        <v>592</v>
      </c>
      <c r="C437" s="8" t="s">
        <v>143</v>
      </c>
    </row>
    <row r="438" spans="1:3" x14ac:dyDescent="0.25">
      <c r="A438" s="7">
        <v>112286003</v>
      </c>
      <c r="B438" s="8" t="s">
        <v>593</v>
      </c>
      <c r="C438" s="8" t="s">
        <v>205</v>
      </c>
    </row>
    <row r="439" spans="1:3" x14ac:dyDescent="0.25">
      <c r="A439" s="7">
        <v>108058003</v>
      </c>
      <c r="B439" s="8" t="s">
        <v>594</v>
      </c>
      <c r="C439" s="8" t="s">
        <v>132</v>
      </c>
    </row>
    <row r="440" spans="1:3" x14ac:dyDescent="0.25">
      <c r="A440" s="7">
        <v>114068103</v>
      </c>
      <c r="B440" s="8" t="s">
        <v>595</v>
      </c>
      <c r="C440" s="8" t="s">
        <v>112</v>
      </c>
    </row>
    <row r="441" spans="1:3" x14ac:dyDescent="0.25">
      <c r="A441" s="7">
        <v>108078003</v>
      </c>
      <c r="B441" s="8" t="s">
        <v>596</v>
      </c>
      <c r="C441" s="8" t="s">
        <v>107</v>
      </c>
    </row>
    <row r="442" spans="1:3" x14ac:dyDescent="0.25">
      <c r="A442" s="7">
        <v>106169003</v>
      </c>
      <c r="B442" s="8" t="s">
        <v>597</v>
      </c>
      <c r="C442" s="8" t="s">
        <v>103</v>
      </c>
    </row>
    <row r="443" spans="1:3" x14ac:dyDescent="0.25">
      <c r="A443" s="7">
        <v>104377003</v>
      </c>
      <c r="B443" s="8" t="s">
        <v>598</v>
      </c>
      <c r="C443" s="8" t="s">
        <v>279</v>
      </c>
    </row>
    <row r="444" spans="1:3" x14ac:dyDescent="0.25">
      <c r="A444" s="7">
        <v>105259103</v>
      </c>
      <c r="B444" s="8" t="s">
        <v>599</v>
      </c>
      <c r="C444" s="8" t="s">
        <v>238</v>
      </c>
    </row>
    <row r="445" spans="1:3" x14ac:dyDescent="0.25">
      <c r="A445" s="7">
        <v>101268003</v>
      </c>
      <c r="B445" s="8" t="s">
        <v>600</v>
      </c>
      <c r="C445" s="8" t="s">
        <v>98</v>
      </c>
    </row>
    <row r="446" spans="1:3" x14ac:dyDescent="0.25">
      <c r="A446" s="7">
        <v>124158503</v>
      </c>
      <c r="B446" s="8" t="s">
        <v>601</v>
      </c>
      <c r="C446" s="8" t="s">
        <v>123</v>
      </c>
    </row>
    <row r="447" spans="1:3" x14ac:dyDescent="0.25">
      <c r="A447" s="7">
        <v>128328003</v>
      </c>
      <c r="B447" s="8" t="s">
        <v>602</v>
      </c>
      <c r="C447" s="8" t="s">
        <v>157</v>
      </c>
    </row>
    <row r="448" spans="1:3" x14ac:dyDescent="0.25">
      <c r="A448" s="7">
        <v>112018523</v>
      </c>
      <c r="B448" s="8" t="s">
        <v>603</v>
      </c>
      <c r="C448" s="8" t="s">
        <v>145</v>
      </c>
    </row>
    <row r="449" spans="1:3" x14ac:dyDescent="0.25">
      <c r="A449" s="7">
        <v>125239452</v>
      </c>
      <c r="B449" s="8" t="s">
        <v>604</v>
      </c>
      <c r="C449" s="8" t="s">
        <v>211</v>
      </c>
    </row>
    <row r="450" spans="1:3" x14ac:dyDescent="0.25">
      <c r="A450" s="7">
        <v>115229003</v>
      </c>
      <c r="B450" s="8" t="s">
        <v>605</v>
      </c>
      <c r="C450" s="8" t="s">
        <v>197</v>
      </c>
    </row>
    <row r="451" spans="1:3" x14ac:dyDescent="0.25">
      <c r="A451" s="7">
        <v>123468303</v>
      </c>
      <c r="B451" s="8" t="s">
        <v>606</v>
      </c>
      <c r="C451" s="8" t="s">
        <v>94</v>
      </c>
    </row>
    <row r="452" spans="1:3" x14ac:dyDescent="0.25">
      <c r="A452" s="7">
        <v>123468402</v>
      </c>
      <c r="B452" s="8" t="s">
        <v>607</v>
      </c>
      <c r="C452" s="8" t="s">
        <v>94</v>
      </c>
    </row>
    <row r="453" spans="1:3" x14ac:dyDescent="0.25">
      <c r="A453" s="7">
        <v>123468503</v>
      </c>
      <c r="B453" s="8" t="s">
        <v>608</v>
      </c>
      <c r="C453" s="8" t="s">
        <v>94</v>
      </c>
    </row>
    <row r="454" spans="1:3" x14ac:dyDescent="0.25">
      <c r="A454" s="7">
        <v>123468603</v>
      </c>
      <c r="B454" s="8" t="s">
        <v>609</v>
      </c>
      <c r="C454" s="8" t="s">
        <v>94</v>
      </c>
    </row>
    <row r="455" spans="1:3" x14ac:dyDescent="0.25">
      <c r="A455" s="7">
        <v>103029203</v>
      </c>
      <c r="B455" s="8" t="s">
        <v>610</v>
      </c>
      <c r="C455" s="8" t="s">
        <v>101</v>
      </c>
    </row>
    <row r="456" spans="1:3" x14ac:dyDescent="0.25">
      <c r="A456" s="7">
        <v>106618603</v>
      </c>
      <c r="B456" s="8" t="s">
        <v>611</v>
      </c>
      <c r="C456" s="8" t="s">
        <v>242</v>
      </c>
    </row>
    <row r="457" spans="1:3" x14ac:dyDescent="0.25">
      <c r="A457" s="7">
        <v>119358403</v>
      </c>
      <c r="B457" s="8" t="s">
        <v>612</v>
      </c>
      <c r="C457" s="8" t="s">
        <v>96</v>
      </c>
    </row>
    <row r="458" spans="1:3" x14ac:dyDescent="0.25">
      <c r="A458" s="7">
        <v>119648303</v>
      </c>
      <c r="B458" s="8" t="s">
        <v>613</v>
      </c>
      <c r="C458" s="8" t="s">
        <v>255</v>
      </c>
    </row>
    <row r="459" spans="1:3" x14ac:dyDescent="0.25">
      <c r="A459" s="7">
        <v>125239603</v>
      </c>
      <c r="B459" s="8" t="s">
        <v>614</v>
      </c>
      <c r="C459" s="8" t="s">
        <v>211</v>
      </c>
    </row>
    <row r="460" spans="1:3" x14ac:dyDescent="0.25">
      <c r="A460" s="7">
        <v>105628302</v>
      </c>
      <c r="B460" s="8" t="s">
        <v>615</v>
      </c>
      <c r="C460" s="8" t="s">
        <v>616</v>
      </c>
    </row>
    <row r="461" spans="1:3" x14ac:dyDescent="0.25">
      <c r="A461" s="7">
        <v>116498003</v>
      </c>
      <c r="B461" s="8" t="s">
        <v>617</v>
      </c>
      <c r="C461" s="8" t="s">
        <v>381</v>
      </c>
    </row>
    <row r="462" spans="1:3" x14ac:dyDescent="0.25">
      <c r="A462" s="7">
        <v>113369003</v>
      </c>
      <c r="B462" s="8" t="s">
        <v>618</v>
      </c>
      <c r="C462" s="8" t="s">
        <v>222</v>
      </c>
    </row>
    <row r="463" spans="1:3" x14ac:dyDescent="0.25">
      <c r="A463" s="7">
        <v>101638803</v>
      </c>
      <c r="B463" s="8" t="s">
        <v>619</v>
      </c>
      <c r="C463" s="8" t="s">
        <v>121</v>
      </c>
    </row>
    <row r="464" spans="1:3" x14ac:dyDescent="0.25">
      <c r="A464" s="7">
        <v>105259703</v>
      </c>
      <c r="B464" s="8" t="s">
        <v>620</v>
      </c>
      <c r="C464" s="8" t="s">
        <v>238</v>
      </c>
    </row>
    <row r="465" spans="1:3" x14ac:dyDescent="0.25">
      <c r="A465" s="7">
        <v>119648703</v>
      </c>
      <c r="B465" s="8" t="s">
        <v>621</v>
      </c>
      <c r="C465" s="8" t="s">
        <v>622</v>
      </c>
    </row>
    <row r="466" spans="1:3" x14ac:dyDescent="0.25">
      <c r="A466" s="7">
        <v>112289003</v>
      </c>
      <c r="B466" s="8" t="s">
        <v>623</v>
      </c>
      <c r="C466" s="8" t="s">
        <v>205</v>
      </c>
    </row>
    <row r="467" spans="1:3" x14ac:dyDescent="0.25">
      <c r="A467" s="7">
        <v>121139004</v>
      </c>
      <c r="B467" s="8" t="s">
        <v>624</v>
      </c>
      <c r="C467" s="8" t="s">
        <v>350</v>
      </c>
    </row>
    <row r="468" spans="1:3" x14ac:dyDescent="0.25">
      <c r="A468" s="7">
        <v>117598503</v>
      </c>
      <c r="B468" s="8" t="s">
        <v>625</v>
      </c>
      <c r="C468" s="8" t="s">
        <v>455</v>
      </c>
    </row>
    <row r="469" spans="1:3" x14ac:dyDescent="0.25">
      <c r="A469" s="7">
        <v>103029403</v>
      </c>
      <c r="B469" s="8" t="s">
        <v>626</v>
      </c>
      <c r="C469" s="8" t="s">
        <v>101</v>
      </c>
    </row>
    <row r="470" spans="1:3" x14ac:dyDescent="0.25">
      <c r="A470" s="7">
        <v>110179003</v>
      </c>
      <c r="B470" s="8" t="s">
        <v>627</v>
      </c>
      <c r="C470" s="8" t="s">
        <v>219</v>
      </c>
    </row>
    <row r="471" spans="1:3" x14ac:dyDescent="0.25">
      <c r="A471" s="7">
        <v>124159002</v>
      </c>
      <c r="B471" s="8" t="s">
        <v>628</v>
      </c>
      <c r="C471" s="8" t="s">
        <v>123</v>
      </c>
    </row>
    <row r="472" spans="1:3" x14ac:dyDescent="0.25">
      <c r="A472" s="7">
        <v>101308503</v>
      </c>
      <c r="B472" s="8" t="s">
        <v>629</v>
      </c>
      <c r="C472" s="8" t="s">
        <v>190</v>
      </c>
    </row>
    <row r="473" spans="1:3" x14ac:dyDescent="0.25">
      <c r="A473" s="7">
        <v>103029553</v>
      </c>
      <c r="B473" s="8" t="s">
        <v>630</v>
      </c>
      <c r="C473" s="8" t="s">
        <v>101</v>
      </c>
    </row>
    <row r="474" spans="1:3" x14ac:dyDescent="0.25">
      <c r="A474" s="7">
        <v>104437503</v>
      </c>
      <c r="B474" s="8" t="s">
        <v>631</v>
      </c>
      <c r="C474" s="8" t="s">
        <v>226</v>
      </c>
    </row>
    <row r="475" spans="1:3" x14ac:dyDescent="0.25">
      <c r="A475" s="7">
        <v>103029603</v>
      </c>
      <c r="B475" s="8" t="s">
        <v>632</v>
      </c>
      <c r="C475" s="8" t="s">
        <v>101</v>
      </c>
    </row>
    <row r="476" spans="1:3" x14ac:dyDescent="0.25">
      <c r="A476" s="7">
        <v>115508003</v>
      </c>
      <c r="B476" s="8" t="s">
        <v>633</v>
      </c>
      <c r="C476" s="8" t="s">
        <v>319</v>
      </c>
    </row>
    <row r="477" spans="1:3" x14ac:dyDescent="0.25">
      <c r="A477" s="7">
        <v>115219002</v>
      </c>
      <c r="B477" s="8" t="s">
        <v>634</v>
      </c>
      <c r="C477" s="8" t="s">
        <v>203</v>
      </c>
    </row>
    <row r="478" spans="1:3" x14ac:dyDescent="0.25">
      <c r="A478" s="7">
        <v>112678503</v>
      </c>
      <c r="B478" s="8" t="s">
        <v>635</v>
      </c>
      <c r="C478" s="8" t="s">
        <v>203</v>
      </c>
    </row>
    <row r="479" spans="1:3" x14ac:dyDescent="0.25">
      <c r="A479" s="7">
        <v>127049303</v>
      </c>
      <c r="B479" s="8" t="s">
        <v>636</v>
      </c>
      <c r="C479" s="8" t="s">
        <v>99</v>
      </c>
    </row>
    <row r="480" spans="1:3" x14ac:dyDescent="0.25">
      <c r="A480" s="7">
        <v>119648903</v>
      </c>
      <c r="B480" s="8" t="s">
        <v>637</v>
      </c>
      <c r="C480" s="8" t="s">
        <v>622</v>
      </c>
    </row>
    <row r="481" spans="1:3" x14ac:dyDescent="0.25">
      <c r="A481" s="7">
        <v>108118503</v>
      </c>
      <c r="B481" s="8" t="s">
        <v>638</v>
      </c>
      <c r="C481" s="8" t="s">
        <v>155</v>
      </c>
    </row>
    <row r="482" spans="1:3" x14ac:dyDescent="0.25">
      <c r="A482" s="7">
        <v>121397803</v>
      </c>
      <c r="B482" s="8" t="s">
        <v>639</v>
      </c>
      <c r="C482" s="8" t="s">
        <v>105</v>
      </c>
    </row>
    <row r="483" spans="1:3" x14ac:dyDescent="0.25">
      <c r="A483" s="7">
        <v>118408852</v>
      </c>
      <c r="B483" s="8" t="s">
        <v>640</v>
      </c>
      <c r="C483" s="8" t="s">
        <v>245</v>
      </c>
    </row>
    <row r="484" spans="1:3" x14ac:dyDescent="0.25">
      <c r="A484" s="7">
        <v>103029803</v>
      </c>
      <c r="B484" s="8" t="s">
        <v>641</v>
      </c>
      <c r="C484" s="8" t="s">
        <v>101</v>
      </c>
    </row>
    <row r="485" spans="1:3" x14ac:dyDescent="0.25">
      <c r="A485" s="7">
        <v>125239652</v>
      </c>
      <c r="B485" s="8" t="s">
        <v>642</v>
      </c>
      <c r="C485" s="8" t="s">
        <v>211</v>
      </c>
    </row>
    <row r="486" spans="1:3" x14ac:dyDescent="0.25">
      <c r="A486" s="7">
        <v>129548803</v>
      </c>
      <c r="B486" s="8" t="s">
        <v>643</v>
      </c>
      <c r="C486" s="8" t="s">
        <v>160</v>
      </c>
    </row>
    <row r="487" spans="1:3" x14ac:dyDescent="0.25">
      <c r="A487" s="7">
        <v>108079004</v>
      </c>
      <c r="B487" s="8" t="s">
        <v>644</v>
      </c>
      <c r="C487" s="8" t="s">
        <v>107</v>
      </c>
    </row>
    <row r="488" spans="1:3" x14ac:dyDescent="0.25">
      <c r="A488" s="7">
        <v>117417202</v>
      </c>
      <c r="B488" s="8" t="s">
        <v>645</v>
      </c>
      <c r="C488" s="8" t="s">
        <v>266</v>
      </c>
    </row>
    <row r="489" spans="1:3" x14ac:dyDescent="0.25">
      <c r="A489" s="7">
        <v>104378003</v>
      </c>
      <c r="B489" s="8" t="s">
        <v>646</v>
      </c>
      <c r="C489" s="8" t="s">
        <v>279</v>
      </c>
    </row>
    <row r="490" spans="1:3" x14ac:dyDescent="0.25">
      <c r="A490" s="7">
        <v>114069103</v>
      </c>
      <c r="B490" s="8" t="s">
        <v>647</v>
      </c>
      <c r="C490" s="8" t="s">
        <v>112</v>
      </c>
    </row>
    <row r="491" spans="1:3" x14ac:dyDescent="0.25">
      <c r="A491" s="7">
        <v>120488603</v>
      </c>
      <c r="B491" s="8" t="s">
        <v>648</v>
      </c>
      <c r="C491" s="8" t="s">
        <v>129</v>
      </c>
    </row>
    <row r="492" spans="1:3" x14ac:dyDescent="0.25">
      <c r="A492" s="7">
        <v>108569103</v>
      </c>
      <c r="B492" s="8" t="s">
        <v>649</v>
      </c>
      <c r="C492" s="8" t="s">
        <v>143</v>
      </c>
    </row>
    <row r="493" spans="1:3" x14ac:dyDescent="0.25">
      <c r="A493" s="7">
        <v>123469303</v>
      </c>
      <c r="B493" s="8" t="s">
        <v>650</v>
      </c>
      <c r="C493" s="8" t="s">
        <v>94</v>
      </c>
    </row>
    <row r="494" spans="1:3" x14ac:dyDescent="0.25">
      <c r="A494" s="7">
        <v>103029902</v>
      </c>
      <c r="B494" s="8" t="s">
        <v>651</v>
      </c>
      <c r="C494" s="8" t="s">
        <v>101</v>
      </c>
    </row>
    <row r="495" spans="1:3" x14ac:dyDescent="0.25">
      <c r="A495" s="7">
        <v>117089003</v>
      </c>
      <c r="B495" s="8" t="s">
        <v>652</v>
      </c>
      <c r="C495" s="8" t="s">
        <v>117</v>
      </c>
    </row>
    <row r="496" spans="1:3" x14ac:dyDescent="0.25">
      <c r="A496" s="7">
        <v>118409203</v>
      </c>
      <c r="B496" s="8" t="s">
        <v>653</v>
      </c>
      <c r="C496" s="8" t="s">
        <v>245</v>
      </c>
    </row>
    <row r="497" spans="1:3" x14ac:dyDescent="0.25">
      <c r="A497" s="7">
        <v>118409302</v>
      </c>
      <c r="B497" s="8" t="s">
        <v>654</v>
      </c>
      <c r="C497" s="8" t="s">
        <v>245</v>
      </c>
    </row>
    <row r="498" spans="1:3" x14ac:dyDescent="0.25">
      <c r="A498" s="7">
        <v>114069353</v>
      </c>
      <c r="B498" s="8" t="s">
        <v>655</v>
      </c>
      <c r="C498" s="8" t="s">
        <v>112</v>
      </c>
    </row>
    <row r="499" spans="1:3" x14ac:dyDescent="0.25">
      <c r="A499" s="7">
        <v>112679002</v>
      </c>
      <c r="B499" s="8" t="s">
        <v>656</v>
      </c>
      <c r="C499" s="8" t="s">
        <v>203</v>
      </c>
    </row>
    <row r="500" spans="1:3" x14ac:dyDescent="0.25">
      <c r="A500" s="7">
        <v>112679403</v>
      </c>
      <c r="B500" s="8" t="s">
        <v>657</v>
      </c>
      <c r="C500" s="8" t="s">
        <v>203</v>
      </c>
    </row>
    <row r="501" spans="1:3" x14ac:dyDescent="0.25">
      <c r="A501" s="7">
        <v>107658903</v>
      </c>
      <c r="B501" s="8" t="s">
        <v>658</v>
      </c>
      <c r="C501" s="8" t="s">
        <v>134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3"/>
  <sheetViews>
    <sheetView showGridLines="0" workbookViewId="0">
      <selection activeCell="V27" sqref="V27"/>
    </sheetView>
  </sheetViews>
  <sheetFormatPr defaultRowHeight="15" x14ac:dyDescent="0.25"/>
  <cols>
    <col min="1" max="1" width="8.7109375" customWidth="1"/>
    <col min="2" max="2" width="16.140625" customWidth="1"/>
    <col min="3" max="3" width="17.28515625" customWidth="1"/>
    <col min="4" max="4" width="9.7109375" customWidth="1"/>
    <col min="5" max="5" width="16.7109375" customWidth="1"/>
    <col min="6" max="6" width="9" customWidth="1"/>
    <col min="7" max="7" width="13.28515625" customWidth="1"/>
    <col min="8" max="8" width="14.85546875" customWidth="1"/>
    <col min="9" max="9" width="12.140625" customWidth="1"/>
    <col min="10" max="10" width="15" customWidth="1"/>
    <col min="12" max="12" width="13.28515625" customWidth="1"/>
    <col min="22" max="22" width="13.7109375" customWidth="1"/>
    <col min="23" max="23" width="13.28515625" customWidth="1"/>
  </cols>
  <sheetData>
    <row r="1" spans="1:23" ht="19.5" thickTop="1" x14ac:dyDescent="0.3">
      <c r="B1" s="249" t="s">
        <v>659</v>
      </c>
      <c r="C1" s="573" t="s">
        <v>489</v>
      </c>
      <c r="D1" s="574"/>
      <c r="E1" s="575"/>
    </row>
    <row r="2" spans="1:23" ht="15.75" thickBot="1" x14ac:dyDescent="0.3">
      <c r="C2" s="576"/>
      <c r="D2" s="577"/>
      <c r="E2" s="578"/>
    </row>
    <row r="3" spans="1:23" ht="7.15" customHeight="1" thickTop="1" x14ac:dyDescent="0.25">
      <c r="C3" s="250"/>
      <c r="D3" s="250"/>
      <c r="E3" s="250"/>
    </row>
    <row r="4" spans="1:23" x14ac:dyDescent="0.25">
      <c r="A4" s="124" t="s">
        <v>660</v>
      </c>
      <c r="U4" s="277"/>
      <c r="V4" s="277" t="str">
        <f>CONCATENATE(C1," 
2020/21 Basic Education Funding Comparison")</f>
        <v>Philadelphia City SD 
2020/21 Basic Education Funding Comparison</v>
      </c>
      <c r="W4" s="277"/>
    </row>
    <row r="5" spans="1:23" x14ac:dyDescent="0.25">
      <c r="A5" s="246"/>
      <c r="B5" s="251" t="s">
        <v>661</v>
      </c>
      <c r="C5" s="251" t="s">
        <v>662</v>
      </c>
      <c r="D5" s="251" t="s">
        <v>663</v>
      </c>
      <c r="E5" s="251" t="s">
        <v>664</v>
      </c>
      <c r="F5" s="251" t="s">
        <v>665</v>
      </c>
      <c r="U5" s="278"/>
      <c r="V5" s="279" t="s">
        <v>666</v>
      </c>
      <c r="W5" s="277" t="s">
        <v>667</v>
      </c>
    </row>
    <row r="6" spans="1:23" ht="60" x14ac:dyDescent="0.25">
      <c r="A6" s="247" t="s">
        <v>4</v>
      </c>
      <c r="B6" s="247" t="s">
        <v>668</v>
      </c>
      <c r="C6" s="247" t="s">
        <v>669</v>
      </c>
      <c r="D6" s="247" t="s">
        <v>670</v>
      </c>
      <c r="E6" s="247" t="s">
        <v>671</v>
      </c>
      <c r="F6" s="247" t="s">
        <v>672</v>
      </c>
      <c r="U6" s="280" t="s">
        <v>673</v>
      </c>
      <c r="V6" s="281">
        <f>C21</f>
        <v>984130184.45000005</v>
      </c>
      <c r="W6" s="282">
        <v>0</v>
      </c>
    </row>
    <row r="7" spans="1:23" x14ac:dyDescent="0.25">
      <c r="A7" s="246" t="s">
        <v>7</v>
      </c>
      <c r="B7" s="252">
        <f>'base and formula'!AE503</f>
        <v>5695078999.9700041</v>
      </c>
      <c r="C7" s="252">
        <f>'base and formula'!H503</f>
        <v>5542680160.3899946</v>
      </c>
      <c r="D7" s="253">
        <f t="shared" ref="D7:D12" si="0">C7/B7</f>
        <v>0.97324025890056798</v>
      </c>
      <c r="E7" s="252">
        <f>'base and formula'!V503</f>
        <v>152398839.58000004</v>
      </c>
      <c r="F7" s="253">
        <f t="shared" ref="F7:F12" si="1">E7/B7</f>
        <v>2.6759741099430356E-2</v>
      </c>
      <c r="U7" s="280" t="s">
        <v>674</v>
      </c>
      <c r="V7" s="281">
        <f>G21</f>
        <v>174187654.31</v>
      </c>
      <c r="W7" s="281">
        <f>H33</f>
        <v>1560247066.4743452</v>
      </c>
    </row>
    <row r="8" spans="1:23" x14ac:dyDescent="0.25">
      <c r="A8" s="246" t="s">
        <v>8</v>
      </c>
      <c r="B8" s="252">
        <f>'base and formula'!AF503</f>
        <v>5894810556.3600016</v>
      </c>
      <c r="C8" s="252">
        <f>'base and formula'!J503</f>
        <v>5542411716.6799936</v>
      </c>
      <c r="D8" s="253">
        <f t="shared" si="0"/>
        <v>0.94021880155252835</v>
      </c>
      <c r="E8" s="252">
        <f>'base and formula'!W503</f>
        <v>352398839.68000019</v>
      </c>
      <c r="F8" s="253">
        <f t="shared" si="1"/>
        <v>5.9781198447470318E-2</v>
      </c>
      <c r="U8" s="277"/>
      <c r="V8" s="277"/>
      <c r="W8" s="277"/>
    </row>
    <row r="9" spans="1:23" x14ac:dyDescent="0.25">
      <c r="A9" s="246" t="s">
        <v>9</v>
      </c>
      <c r="B9" s="252">
        <f>'base and formula'!AG503</f>
        <v>5995079000.0000029</v>
      </c>
      <c r="C9" s="252">
        <f>'base and formula'!L503</f>
        <v>5542411716.6799936</v>
      </c>
      <c r="D9" s="253">
        <f t="shared" si="0"/>
        <v>0.92449352488599246</v>
      </c>
      <c r="E9" s="252">
        <f>'base and formula'!X503</f>
        <v>452667283.31999964</v>
      </c>
      <c r="F9" s="253">
        <f t="shared" si="1"/>
        <v>7.5506475114005905E-2</v>
      </c>
      <c r="U9" s="277"/>
      <c r="V9" s="277" t="str">
        <f>CONCATENATE(C1," 
Per Student 2020/21 BEF Comparison")</f>
        <v>Philadelphia City SD 
Per Student 2020/21 BEF Comparison</v>
      </c>
      <c r="W9" s="277"/>
    </row>
    <row r="10" spans="1:23" x14ac:dyDescent="0.25">
      <c r="A10" s="246" t="s">
        <v>10</v>
      </c>
      <c r="B10" s="252">
        <f>'base and formula'!AH503</f>
        <v>6095079000.000001</v>
      </c>
      <c r="C10" s="252">
        <f>'base and formula'!N503</f>
        <v>5556411756.3099937</v>
      </c>
      <c r="D10" s="253">
        <f t="shared" si="0"/>
        <v>0.91162259854384053</v>
      </c>
      <c r="E10" s="252">
        <f>'base and formula'!Y503</f>
        <v>538667243.68000031</v>
      </c>
      <c r="F10" s="253">
        <f t="shared" si="1"/>
        <v>8.8377401454517696E-2</v>
      </c>
      <c r="U10" s="278"/>
      <c r="V10" s="279" t="s">
        <v>675</v>
      </c>
      <c r="W10" s="277" t="s">
        <v>676</v>
      </c>
    </row>
    <row r="11" spans="1:23" x14ac:dyDescent="0.25">
      <c r="A11" s="246" t="s">
        <v>11</v>
      </c>
      <c r="B11" s="252">
        <f>'base and formula'!AI503</f>
        <v>6255079000.0899963</v>
      </c>
      <c r="C11" s="252">
        <f>'base and formula'!P503</f>
        <v>5556411805.5899935</v>
      </c>
      <c r="D11" s="253">
        <f t="shared" si="0"/>
        <v>0.8883040175048228</v>
      </c>
      <c r="E11" s="252">
        <f>'base and formula'!Z503</f>
        <v>698667194.49999964</v>
      </c>
      <c r="F11" s="253">
        <f t="shared" si="1"/>
        <v>0.1116959824951767</v>
      </c>
      <c r="U11" s="280" t="s">
        <v>673</v>
      </c>
      <c r="V11" s="281">
        <f>C22/B22</f>
        <v>4833.5663695570784</v>
      </c>
      <c r="W11" s="282">
        <v>0</v>
      </c>
    </row>
    <row r="12" spans="1:23" x14ac:dyDescent="0.25">
      <c r="A12" s="246" t="s">
        <v>12</v>
      </c>
      <c r="B12" s="252">
        <f>'base and formula'!AJ503</f>
        <v>6255078997</v>
      </c>
      <c r="C12" s="252">
        <f>'base and formula'!R503</f>
        <v>5556411805.5899935</v>
      </c>
      <c r="D12" s="253">
        <f t="shared" si="0"/>
        <v>0.88830401794364311</v>
      </c>
      <c r="E12" s="252">
        <f>'base and formula'!AA503</f>
        <v>698667194.4400003</v>
      </c>
      <c r="F12" s="253">
        <f t="shared" si="1"/>
        <v>0.1116959825407622</v>
      </c>
      <c r="U12" s="280" t="s">
        <v>674</v>
      </c>
      <c r="V12" s="281">
        <f>G22/B22</f>
        <v>855.94539819032912</v>
      </c>
      <c r="W12" s="281">
        <f>H33/B33</f>
        <v>7663.1708567350024</v>
      </c>
    </row>
    <row r="13" spans="1:23" ht="9" customHeight="1" x14ac:dyDescent="0.25"/>
    <row r="14" spans="1:23" x14ac:dyDescent="0.25">
      <c r="A14" s="124" t="str">
        <f>CONCATENATE(C1,"'s Perspective - Actual Distribution")</f>
        <v>Philadelphia City SD's Perspective - Actual Distribution</v>
      </c>
      <c r="L14" s="273"/>
      <c r="M14" s="273"/>
      <c r="N14" s="273"/>
      <c r="O14" s="273"/>
    </row>
    <row r="15" spans="1:23" x14ac:dyDescent="0.25">
      <c r="A15" s="571" t="s">
        <v>4</v>
      </c>
      <c r="B15" s="251" t="s">
        <v>677</v>
      </c>
      <c r="C15" s="251" t="s">
        <v>678</v>
      </c>
      <c r="D15" s="251" t="s">
        <v>679</v>
      </c>
      <c r="E15" s="251" t="s">
        <v>680</v>
      </c>
      <c r="F15" s="251" t="s">
        <v>681</v>
      </c>
      <c r="G15" s="251" t="s">
        <v>682</v>
      </c>
      <c r="H15" s="251" t="s">
        <v>683</v>
      </c>
      <c r="I15" s="261" t="s">
        <v>684</v>
      </c>
      <c r="L15" s="273"/>
      <c r="M15" s="273"/>
      <c r="N15" s="273"/>
      <c r="O15" s="273"/>
    </row>
    <row r="16" spans="1:23" ht="75" x14ac:dyDescent="0.25">
      <c r="A16" s="572"/>
      <c r="B16" s="247" t="s">
        <v>685</v>
      </c>
      <c r="C16" s="247" t="s">
        <v>686</v>
      </c>
      <c r="D16" s="247" t="s">
        <v>687</v>
      </c>
      <c r="E16" s="247" t="s">
        <v>688</v>
      </c>
      <c r="F16" s="247" t="s">
        <v>689</v>
      </c>
      <c r="G16" s="247" t="s">
        <v>690</v>
      </c>
      <c r="H16" s="247" t="s">
        <v>691</v>
      </c>
      <c r="I16" s="247" t="s">
        <v>692</v>
      </c>
      <c r="L16" s="273"/>
      <c r="M16" s="273"/>
      <c r="N16" s="273"/>
      <c r="O16" s="273"/>
    </row>
    <row r="17" spans="1:15" x14ac:dyDescent="0.25">
      <c r="A17" s="246" t="s">
        <v>7</v>
      </c>
      <c r="B17" s="274">
        <f>INDEX('15-16 Calc'!$AF:$AF,MATCH($C$1,'15-16 Calc'!$B:$B,0))</f>
        <v>203400.99799999999</v>
      </c>
      <c r="C17" s="252">
        <f>INDEX('base and formula'!H:H,MATCH('SD Dollars'!$C$1,'base and formula'!$B:$B,0))</f>
        <v>984129934.5</v>
      </c>
      <c r="D17" s="256">
        <f>INDEX('base and formula'!I:I,MATCH('SD Dollars'!$C$1,'base and formula'!$B:$B,0))</f>
        <v>0.17755488428377122</v>
      </c>
      <c r="E17" s="252">
        <f>'base and formula'!V$503</f>
        <v>152398839.58000004</v>
      </c>
      <c r="F17" s="256">
        <f>INDEX('15-16 Calc'!$AU:$AU,MATCH($C$1,'15-16 Calc'!$B:$B,0))</f>
        <v>0.23586160653945862</v>
      </c>
      <c r="G17" s="252">
        <f>INDEX('base and formula'!V:V,MATCH('SD Dollars'!$C$1,'base and formula'!$B:$B,0))</f>
        <v>35945035.149999999</v>
      </c>
      <c r="H17" s="252">
        <f>INDEX('base and formula'!AE:AE,MATCH('SD Dollars'!$C$1,'base and formula'!$B:$B,0))</f>
        <v>1020074969.65</v>
      </c>
      <c r="I17" s="252">
        <f>INDEX('base and formula'!AD:AD,MATCH('SD Dollars'!$C$1,'base and formula'!$B:$B,0))</f>
        <v>35945035.149999976</v>
      </c>
      <c r="L17" s="273"/>
      <c r="M17" s="273"/>
      <c r="N17" s="273"/>
      <c r="O17" s="273"/>
    </row>
    <row r="18" spans="1:15" x14ac:dyDescent="0.25">
      <c r="A18" s="246" t="s">
        <v>8</v>
      </c>
      <c r="B18" s="274">
        <f>INDEX('16-17 Calc'!$AF:$AF,MATCH($C$1,'16-17 Calc'!$B:$B,0))</f>
        <v>203450.36799999999</v>
      </c>
      <c r="C18" s="252">
        <f>INDEX('base and formula'!J:J,MATCH('SD Dollars'!$C$1,'base and formula'!$B:$B,0))</f>
        <v>984130085.88</v>
      </c>
      <c r="D18" s="256">
        <f>INDEX('base and formula'!K:K,MATCH('SD Dollars'!$C$1,'base and formula'!$B:$B,0))</f>
        <v>0.17756351137145618</v>
      </c>
      <c r="E18" s="252">
        <f>'base and formula'!W$503</f>
        <v>352398839.68000019</v>
      </c>
      <c r="F18" s="256">
        <f>INDEX('16-17 Calc'!$AU:$AU,MATCH($C$1,'16-17 Calc'!$B:$B,0))</f>
        <v>0.23565384285325822</v>
      </c>
      <c r="G18" s="252">
        <f>INDEX('base and formula'!W:W,MATCH('SD Dollars'!$C$1,'base and formula'!$B:$B,0))</f>
        <v>83044140.769999996</v>
      </c>
      <c r="H18" s="252">
        <f>INDEX('base and formula'!AF:AF,MATCH('SD Dollars'!$C$1,'base and formula'!$B:$B,0))</f>
        <v>1067174226.65</v>
      </c>
      <c r="I18" s="252">
        <f>H18-H17</f>
        <v>47099257</v>
      </c>
      <c r="L18" s="273"/>
      <c r="M18" s="273"/>
      <c r="N18" s="273"/>
      <c r="O18" s="273"/>
    </row>
    <row r="19" spans="1:15" x14ac:dyDescent="0.25">
      <c r="A19" s="246" t="s">
        <v>9</v>
      </c>
      <c r="B19" s="274">
        <f>INDEX('17-18 Calc'!$AF:$AF,MATCH($C$1,'17-18 Calc'!$B:$B,0))</f>
        <v>204063.21</v>
      </c>
      <c r="C19" s="252">
        <f>INDEX('base and formula'!L:L,MATCH('SD Dollars'!$C$1,'base and formula'!$B:$B,0))</f>
        <v>984130085.88</v>
      </c>
      <c r="D19" s="256">
        <f>INDEX('base and formula'!M:M,MATCH('SD Dollars'!$C$1,'base and formula'!$B:$B,0))</f>
        <v>0.17756351137145618</v>
      </c>
      <c r="E19" s="252">
        <f>'base and formula'!X$503</f>
        <v>452667283.31999964</v>
      </c>
      <c r="F19" s="256">
        <f>INDEX('17-18 Calc'!$AU:$AU,MATCH($C$1,'17-18 Calc'!$B:$B,0))</f>
        <v>0.25013895545655135</v>
      </c>
      <c r="G19" s="252">
        <f>INDEX('base and formula'!X:X,MATCH('SD Dollars'!$C$1,'base and formula'!$B:$B,0))</f>
        <v>113229721.42</v>
      </c>
      <c r="H19" s="252">
        <f>INDEX('base and formula'!AG:AG,MATCH('SD Dollars'!$C$1,'base and formula'!$B:$B,0))</f>
        <v>1097359807.3</v>
      </c>
      <c r="I19" s="252">
        <f>H19-H18</f>
        <v>30185580.649999976</v>
      </c>
      <c r="L19" s="273"/>
      <c r="M19" s="273"/>
      <c r="N19" s="273"/>
      <c r="O19" s="273"/>
    </row>
    <row r="20" spans="1:15" x14ac:dyDescent="0.25">
      <c r="A20" s="246" t="s">
        <v>10</v>
      </c>
      <c r="B20" s="274">
        <f>INDEX('18-19 Calc'!$AF:$AF,MATCH($C$1,'18-19 Calc'!$B:$B,0))</f>
        <v>204064.98300000001</v>
      </c>
      <c r="C20" s="252">
        <f>INDEX('base and formula'!N:N,MATCH('SD Dollars'!$C$1,'base and formula'!$B:$B,0))</f>
        <v>984130184.45000005</v>
      </c>
      <c r="D20" s="256">
        <f>INDEX('base and formula'!O:O,MATCH('SD Dollars'!$C$1,'base and formula'!$B:$B,0))</f>
        <v>0.17711613674641702</v>
      </c>
      <c r="E20" s="252">
        <f>'base and formula'!Y$503</f>
        <v>538667243.68000031</v>
      </c>
      <c r="F20" s="256">
        <f>INDEX('18-19 Calc'!$AU:$AU,MATCH($C$1,'18-19 Calc'!$B:$B,0))</f>
        <v>0.23929842943932428</v>
      </c>
      <c r="G20" s="252">
        <f>INDEX('base and formula'!Y:Y,MATCH('SD Dollars'!$C$1,'base and formula'!$B:$B,0))</f>
        <v>128790999.75</v>
      </c>
      <c r="H20" s="252">
        <f>INDEX('base and formula'!AH:AH,MATCH('SD Dollars'!$C$1,'base and formula'!$B:$B,0))</f>
        <v>1113032409.8299999</v>
      </c>
      <c r="I20" s="252">
        <f>H20-H19</f>
        <v>15672602.529999971</v>
      </c>
    </row>
    <row r="21" spans="1:15" x14ac:dyDescent="0.25">
      <c r="A21" s="246" t="s">
        <v>11</v>
      </c>
      <c r="B21" s="274">
        <f>INDEX('19-20 Calc'!$AF:$AF,MATCH($C$1,'19-20 Calc'!$B:$B,0))</f>
        <v>203013.95499999999</v>
      </c>
      <c r="C21" s="252">
        <f>INDEX('base and formula'!P:P,MATCH('SD Dollars'!$C$1,'base and formula'!$B:$B,0))</f>
        <v>984130184.45000005</v>
      </c>
      <c r="D21" s="256">
        <f>INDEX('base and formula'!Q:Q,MATCH('SD Dollars'!$C$1,'base and formula'!$B:$B,0))</f>
        <v>0.17711613517556815</v>
      </c>
      <c r="E21" s="252">
        <f>'base and formula'!Z$503</f>
        <v>698667194.49999964</v>
      </c>
      <c r="F21" s="256">
        <f>INDEX('19-20 Calc'!$AU:$AU,MATCH($C$1,'19-20 Calc'!$B:$B,0))</f>
        <v>0.24931420239401939</v>
      </c>
      <c r="G21" s="252">
        <f>INDEX('base and formula'!Z:Z,MATCH('SD Dollars'!$C$1,'base and formula'!$B:$B,0))</f>
        <v>174187654.31</v>
      </c>
      <c r="H21" s="252">
        <f>INDEX('base and formula'!AI:AI,MATCH('SD Dollars'!$C$1,'base and formula'!$B:$B,0))</f>
        <v>1158317838.76</v>
      </c>
      <c r="I21" s="252">
        <f>H21-H20</f>
        <v>45285428.930000067</v>
      </c>
    </row>
    <row r="22" spans="1:15" x14ac:dyDescent="0.25">
      <c r="A22" s="248" t="s">
        <v>12</v>
      </c>
      <c r="B22" s="275">
        <f>INDEX('20-21 Calc'!$AF:$AF,MATCH($C$1,'20-21 Calc'!$B:$B,0))</f>
        <v>203603.32500000001</v>
      </c>
      <c r="C22" s="254">
        <f>INDEX('base and formula'!R:R,MATCH('SD Dollars'!$C$1,'base and formula'!$B:$B,0))</f>
        <v>984130184.45000005</v>
      </c>
      <c r="D22" s="257">
        <f>INDEX('base and formula'!S:S,MATCH('SD Dollars'!$C$1,'base and formula'!$B:$B,0))</f>
        <v>0.17711613517556815</v>
      </c>
      <c r="E22" s="254">
        <f>'base and formula'!AA$503</f>
        <v>698667194.4400003</v>
      </c>
      <c r="F22" s="257">
        <f>INDEX('20-21 Calc'!$AU:$AU,MATCH($C$1,'20-21 Calc'!$B:$B,0))</f>
        <v>0.24943682841138468</v>
      </c>
      <c r="G22" s="254">
        <f>INDEX('base and formula'!AA:AA,MATCH('SD Dollars'!$C$1,'base and formula'!$B:$B,0))</f>
        <v>174273329.09</v>
      </c>
      <c r="H22" s="254">
        <f>INDEX('base and formula'!AJ:AJ,MATCH('SD Dollars'!$C$1,'base and formula'!$B:$B,0))</f>
        <v>1158403514</v>
      </c>
      <c r="I22" s="254">
        <f>H22-H21</f>
        <v>85675.240000009537</v>
      </c>
    </row>
    <row r="23" spans="1:15" x14ac:dyDescent="0.25">
      <c r="A23" t="s">
        <v>693</v>
      </c>
    </row>
    <row r="24" spans="1:15" ht="9" customHeight="1" x14ac:dyDescent="0.25"/>
    <row r="25" spans="1:15" x14ac:dyDescent="0.25">
      <c r="A25" s="124" t="str">
        <f>CONCATENATE(C1,"'s Perspective If 'Hold-Harmed' Was Eliminated")</f>
        <v>Philadelphia City SD's Perspective If 'Hold-Harmed' Was Eliminated</v>
      </c>
    </row>
    <row r="26" spans="1:15" x14ac:dyDescent="0.25">
      <c r="A26" s="571" t="s">
        <v>4</v>
      </c>
      <c r="B26" s="251" t="s">
        <v>694</v>
      </c>
      <c r="C26" s="251" t="s">
        <v>695</v>
      </c>
      <c r="D26" s="251" t="s">
        <v>696</v>
      </c>
      <c r="E26" s="251" t="s">
        <v>697</v>
      </c>
      <c r="F26" s="251" t="s">
        <v>698</v>
      </c>
      <c r="G26" s="251" t="s">
        <v>699</v>
      </c>
      <c r="H26" s="251" t="s">
        <v>700</v>
      </c>
      <c r="I26" s="261" t="s">
        <v>701</v>
      </c>
      <c r="J26" s="261" t="s">
        <v>702</v>
      </c>
      <c r="K26" s="263" t="s">
        <v>703</v>
      </c>
      <c r="L26" s="263" t="s">
        <v>703</v>
      </c>
    </row>
    <row r="27" spans="1:15" ht="75" x14ac:dyDescent="0.25">
      <c r="A27" s="572"/>
      <c r="B27" s="247" t="s">
        <v>685</v>
      </c>
      <c r="C27" s="247" t="s">
        <v>686</v>
      </c>
      <c r="D27" s="247" t="s">
        <v>687</v>
      </c>
      <c r="E27" s="247" t="s">
        <v>688</v>
      </c>
      <c r="F27" s="247" t="s">
        <v>689</v>
      </c>
      <c r="G27" s="247" t="s">
        <v>690</v>
      </c>
      <c r="H27" s="247" t="s">
        <v>691</v>
      </c>
      <c r="I27" s="247" t="s">
        <v>692</v>
      </c>
      <c r="J27" s="247" t="s">
        <v>704</v>
      </c>
      <c r="K27" s="262" t="s">
        <v>705</v>
      </c>
      <c r="L27" s="262" t="s">
        <v>706</v>
      </c>
    </row>
    <row r="28" spans="1:15" x14ac:dyDescent="0.25">
      <c r="A28" s="246" t="s">
        <v>7</v>
      </c>
      <c r="B28" s="274">
        <f>INDEX('15-16 Calc'!$AF:$AF,MATCH($C$1,'15-16 Calc'!$B:$B,0))</f>
        <v>203400.99799999999</v>
      </c>
      <c r="C28" s="259" t="s">
        <v>707</v>
      </c>
      <c r="D28" s="259" t="s">
        <v>707</v>
      </c>
      <c r="E28" s="252">
        <f>'base and formula'!AE$503</f>
        <v>5695078999.9700041</v>
      </c>
      <c r="F28" s="256">
        <f>INDEX('15-16 Calc'!$AU:$AU,MATCH($C$1,'15-16 Calc'!$B:$B,0))</f>
        <v>0.23586160653945862</v>
      </c>
      <c r="G28" s="252">
        <f t="shared" ref="G28:G33" si="2">E28*F28</f>
        <v>1343250482.3020585</v>
      </c>
      <c r="H28" s="252">
        <f t="shared" ref="H28:H33" si="3">G28</f>
        <v>1343250482.3020585</v>
      </c>
      <c r="I28" s="246"/>
      <c r="J28" s="252">
        <f t="shared" ref="J28:J33" si="4">H28-H17</f>
        <v>323175512.65205848</v>
      </c>
      <c r="K28" s="255">
        <f t="shared" ref="K28:K33" si="5">H17/H28</f>
        <v>0.7594078566060134</v>
      </c>
      <c r="L28" s="276">
        <f>J28/B28</f>
        <v>1588.8590313212646</v>
      </c>
    </row>
    <row r="29" spans="1:15" x14ac:dyDescent="0.25">
      <c r="A29" s="246" t="s">
        <v>8</v>
      </c>
      <c r="B29" s="274">
        <f>INDEX('16-17 Calc'!$AF:$AF,MATCH($C$1,'16-17 Calc'!$B:$B,0))</f>
        <v>203450.36799999999</v>
      </c>
      <c r="C29" s="259" t="s">
        <v>707</v>
      </c>
      <c r="D29" s="259" t="s">
        <v>707</v>
      </c>
      <c r="E29" s="252">
        <f>'base and formula'!AF$503</f>
        <v>5894810556.3600016</v>
      </c>
      <c r="F29" s="256">
        <f>INDEX('16-17 Calc'!$AU:$AU,MATCH($C$1,'16-17 Calc'!$B:$B,0))</f>
        <v>0.23565384285325822</v>
      </c>
      <c r="G29" s="252">
        <f t="shared" si="2"/>
        <v>1389134760.4981875</v>
      </c>
      <c r="H29" s="252">
        <f t="shared" si="3"/>
        <v>1389134760.4981875</v>
      </c>
      <c r="I29" s="252">
        <f>H29-H28</f>
        <v>45884278.196129084</v>
      </c>
      <c r="J29" s="252">
        <f t="shared" si="4"/>
        <v>321960533.84818757</v>
      </c>
      <c r="K29" s="255">
        <f t="shared" si="5"/>
        <v>0.76822944540476235</v>
      </c>
      <c r="L29" s="276">
        <f t="shared" ref="L29:L33" si="6">J29/B29</f>
        <v>1582.5016047559452</v>
      </c>
    </row>
    <row r="30" spans="1:15" x14ac:dyDescent="0.25">
      <c r="A30" s="246" t="s">
        <v>9</v>
      </c>
      <c r="B30" s="274">
        <f>INDEX('17-18 Calc'!$AF:$AF,MATCH($C$1,'17-18 Calc'!$B:$B,0))</f>
        <v>204063.21</v>
      </c>
      <c r="C30" s="259" t="s">
        <v>707</v>
      </c>
      <c r="D30" s="259" t="s">
        <v>707</v>
      </c>
      <c r="E30" s="252">
        <f>'base and formula'!AG$503</f>
        <v>5995079000.0000029</v>
      </c>
      <c r="F30" s="256">
        <f>INDEX('17-18 Calc'!$AU:$AU,MATCH($C$1,'17-18 Calc'!$B:$B,0))</f>
        <v>0.25013895545655135</v>
      </c>
      <c r="G30" s="252">
        <f t="shared" si="2"/>
        <v>1499602798.939507</v>
      </c>
      <c r="H30" s="252">
        <f t="shared" si="3"/>
        <v>1499602798.939507</v>
      </c>
      <c r="I30" s="252">
        <f>H30-H29</f>
        <v>110468038.44131947</v>
      </c>
      <c r="J30" s="252">
        <f t="shared" si="4"/>
        <v>402242991.63950706</v>
      </c>
      <c r="K30" s="255">
        <f t="shared" si="5"/>
        <v>0.73176697727960616</v>
      </c>
      <c r="L30" s="276">
        <f t="shared" si="6"/>
        <v>1971.1685983941302</v>
      </c>
    </row>
    <row r="31" spans="1:15" x14ac:dyDescent="0.25">
      <c r="A31" s="246" t="s">
        <v>10</v>
      </c>
      <c r="B31" s="274">
        <f>INDEX('18-19 Calc'!$AF:$AF,MATCH($C$1,'18-19 Calc'!$B:$B,0))</f>
        <v>204064.98300000001</v>
      </c>
      <c r="C31" s="259" t="s">
        <v>707</v>
      </c>
      <c r="D31" s="259" t="s">
        <v>707</v>
      </c>
      <c r="E31" s="252">
        <f>'base and formula'!AH$503</f>
        <v>6095079000.000001</v>
      </c>
      <c r="F31" s="256">
        <f>INDEX('18-19 Calc'!$AU:$AU,MATCH($C$1,'18-19 Calc'!$B:$B,0))</f>
        <v>0.23929842943932428</v>
      </c>
      <c r="G31" s="252">
        <f t="shared" si="2"/>
        <v>1458542832.0086074</v>
      </c>
      <c r="H31" s="252">
        <f t="shared" si="3"/>
        <v>1458542832.0086074</v>
      </c>
      <c r="I31" s="252">
        <f>H31-H30</f>
        <v>-41059966.93089962</v>
      </c>
      <c r="J31" s="252">
        <f t="shared" si="4"/>
        <v>345510422.17860746</v>
      </c>
      <c r="K31" s="255">
        <f t="shared" si="5"/>
        <v>0.7631125980011203</v>
      </c>
      <c r="L31" s="276">
        <f t="shared" si="6"/>
        <v>1693.1392005585174</v>
      </c>
    </row>
    <row r="32" spans="1:15" x14ac:dyDescent="0.25">
      <c r="A32" s="246" t="s">
        <v>11</v>
      </c>
      <c r="B32" s="274">
        <f>INDEX('19-20 Calc'!$AF:$AF,MATCH($C$1,'19-20 Calc'!$B:$B,0))</f>
        <v>203013.95499999999</v>
      </c>
      <c r="C32" s="259" t="s">
        <v>707</v>
      </c>
      <c r="D32" s="259" t="s">
        <v>707</v>
      </c>
      <c r="E32" s="252">
        <f>'base and formula'!AI$503</f>
        <v>6255079000.0899963</v>
      </c>
      <c r="F32" s="256">
        <f>INDEX('19-20 Calc'!$AU:$AU,MATCH($C$1,'19-20 Calc'!$B:$B,0))</f>
        <v>0.24931420239401939</v>
      </c>
      <c r="G32" s="252">
        <f t="shared" si="2"/>
        <v>1559480031.8190176</v>
      </c>
      <c r="H32" s="252">
        <f t="shared" si="3"/>
        <v>1559480031.8190176</v>
      </c>
      <c r="I32" s="252">
        <f>H32-H31</f>
        <v>100937199.81041026</v>
      </c>
      <c r="J32" s="252">
        <f t="shared" si="4"/>
        <v>401162193.05901766</v>
      </c>
      <c r="K32" s="255">
        <f t="shared" si="5"/>
        <v>0.742759006288082</v>
      </c>
      <c r="L32" s="276">
        <f t="shared" si="6"/>
        <v>1976.0325986409048</v>
      </c>
    </row>
    <row r="33" spans="1:12" x14ac:dyDescent="0.25">
      <c r="A33" s="258" t="s">
        <v>708</v>
      </c>
      <c r="B33" s="274">
        <f>INDEX('20-21 Calc'!$AF:$AF,MATCH($C$1,'20-21 Calc'!$B:$B,0))</f>
        <v>203603.32500000001</v>
      </c>
      <c r="C33" s="259" t="s">
        <v>707</v>
      </c>
      <c r="D33" s="259" t="s">
        <v>707</v>
      </c>
      <c r="E33" s="252">
        <f>'base and formula'!AJ$503</f>
        <v>6255078997</v>
      </c>
      <c r="F33" s="260">
        <f>INDEX('20-21 Calc'!$AU:$AU,MATCH($C$1,'20-21 Calc'!$B:$B,0))</f>
        <v>0.24943682841138468</v>
      </c>
      <c r="G33" s="252">
        <f t="shared" si="2"/>
        <v>1560247066.4743452</v>
      </c>
      <c r="H33" s="252">
        <f t="shared" si="3"/>
        <v>1560247066.4743452</v>
      </c>
      <c r="I33" s="252">
        <f>H33-H32</f>
        <v>767034.65532755852</v>
      </c>
      <c r="J33" s="252">
        <f t="shared" si="4"/>
        <v>401843552.47434521</v>
      </c>
      <c r="K33" s="255">
        <f t="shared" si="5"/>
        <v>0.74244876910271529</v>
      </c>
      <c r="L33" s="276">
        <f t="shared" si="6"/>
        <v>1973.6590867282996</v>
      </c>
    </row>
  </sheetData>
  <mergeCells count="3">
    <mergeCell ref="A26:A27"/>
    <mergeCell ref="C1:E2"/>
    <mergeCell ref="A15:A16"/>
  </mergeCells>
  <pageMargins left="0.7" right="0.7" top="0.75" bottom="0.75" header="0.3" footer="0.3"/>
  <pageSetup paperSize="5" scale="9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'SD List'!$B$2:$B$501</xm:f>
          </x14:formula1>
          <xm:sqref>C1:E3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06"/>
  <sheetViews>
    <sheetView workbookViewId="0">
      <pane xSplit="3" ySplit="2" topLeftCell="D3" activePane="bottomRight" state="frozen"/>
      <selection pane="topRight" activeCell="D1" sqref="D1"/>
      <selection pane="bottomLeft" activeCell="A3" sqref="A3"/>
      <selection pane="bottomRight" activeCell="R14" sqref="R14"/>
    </sheetView>
  </sheetViews>
  <sheetFormatPr defaultRowHeight="15" x14ac:dyDescent="0.25"/>
  <cols>
    <col min="1" max="1" width="10" customWidth="1"/>
    <col min="2" max="2" width="26.140625" bestFit="1" customWidth="1"/>
    <col min="3" max="3" width="13.85546875" bestFit="1" customWidth="1"/>
    <col min="4" max="4" width="23.85546875" customWidth="1"/>
    <col min="5" max="5" width="20.85546875" customWidth="1"/>
    <col min="6" max="6" width="14.5703125" customWidth="1"/>
    <col min="7" max="7" width="10.7109375" customWidth="1"/>
    <col min="8" max="8" width="10.28515625" customWidth="1"/>
    <col min="9" max="9" width="14" customWidth="1"/>
    <col min="10" max="10" width="15" customWidth="1"/>
    <col min="11" max="11" width="28.42578125" customWidth="1"/>
    <col min="12" max="12" width="25.28515625" customWidth="1"/>
    <col min="14" max="14" width="12" style="17" hidden="1" customWidth="1"/>
    <col min="15" max="15" width="10.7109375" hidden="1" customWidth="1"/>
    <col min="16" max="16" width="0" hidden="1" customWidth="1"/>
  </cols>
  <sheetData>
    <row r="1" spans="1:16" ht="117" customHeight="1" x14ac:dyDescent="0.45">
      <c r="A1" t="s">
        <v>90</v>
      </c>
      <c r="B1" s="11" t="s">
        <v>91</v>
      </c>
      <c r="C1" s="12" t="s">
        <v>92</v>
      </c>
      <c r="D1" s="16" t="s">
        <v>709</v>
      </c>
      <c r="E1" s="16" t="s">
        <v>710</v>
      </c>
      <c r="F1" s="581" t="s">
        <v>711</v>
      </c>
      <c r="G1" s="581"/>
      <c r="H1" s="581"/>
      <c r="I1" s="291" t="s">
        <v>712</v>
      </c>
      <c r="J1" s="16" t="s">
        <v>713</v>
      </c>
      <c r="K1" s="287" t="s">
        <v>714</v>
      </c>
      <c r="L1" s="266" t="s">
        <v>715</v>
      </c>
      <c r="N1" s="19" t="s">
        <v>716</v>
      </c>
      <c r="O1" s="20" t="s">
        <v>717</v>
      </c>
      <c r="P1" s="20" t="s">
        <v>718</v>
      </c>
    </row>
    <row r="2" spans="1:16" ht="18" x14ac:dyDescent="0.45">
      <c r="B2" s="579" t="s">
        <v>719</v>
      </c>
      <c r="C2" s="580"/>
      <c r="D2" s="238">
        <f>SUM(D3:D502)</f>
        <v>6255079000</v>
      </c>
      <c r="E2" s="238">
        <f>SUM(E3:E502)</f>
        <v>6255079000.000001</v>
      </c>
      <c r="F2" s="582" t="s">
        <v>720</v>
      </c>
      <c r="G2" s="582"/>
      <c r="H2" s="292" t="s">
        <v>721</v>
      </c>
      <c r="I2" s="239"/>
      <c r="J2" s="239"/>
      <c r="K2" s="239"/>
      <c r="L2" s="240"/>
    </row>
    <row r="3" spans="1:16" ht="18" x14ac:dyDescent="0.45">
      <c r="A3">
        <v>112011103</v>
      </c>
      <c r="B3" s="13" t="s">
        <v>144</v>
      </c>
      <c r="C3" s="236" t="s">
        <v>145</v>
      </c>
      <c r="D3" s="238">
        <v>6337439</v>
      </c>
      <c r="E3" s="238">
        <f t="shared" ref="E3:E66" si="0">O3/$O$504*$D$2</f>
        <v>3933705.0258093225</v>
      </c>
      <c r="F3" s="241">
        <f t="shared" ref="F3:F66" si="1">E3-D3</f>
        <v>-2403733.9741906775</v>
      </c>
      <c r="G3" s="242">
        <f t="shared" ref="G3:G66" si="2">F3/D3</f>
        <v>-0.37929106287108683</v>
      </c>
      <c r="H3" s="241">
        <f>F3/P3</f>
        <v>-1183.774765467319</v>
      </c>
      <c r="I3" s="242">
        <f t="shared" ref="I3:I66" si="3">F3/N3</f>
        <v>-6.6521887015172781E-2</v>
      </c>
      <c r="J3" s="264">
        <f t="shared" ref="J3:J66" si="4">D3/E3</f>
        <v>1.6110610628960751</v>
      </c>
      <c r="K3" s="267" t="s">
        <v>722</v>
      </c>
      <c r="L3" s="268" t="s">
        <v>723</v>
      </c>
      <c r="N3" s="17">
        <v>36134482.68</v>
      </c>
      <c r="O3" s="18">
        <v>1871.0550000000001</v>
      </c>
      <c r="P3">
        <v>2030.567</v>
      </c>
    </row>
    <row r="4" spans="1:16" ht="33" x14ac:dyDescent="0.45">
      <c r="A4">
        <v>112011603</v>
      </c>
      <c r="B4" s="13" t="s">
        <v>230</v>
      </c>
      <c r="C4" s="236" t="s">
        <v>145</v>
      </c>
      <c r="D4" s="238">
        <v>9318192</v>
      </c>
      <c r="E4" s="238">
        <f t="shared" si="0"/>
        <v>12726999.186198834</v>
      </c>
      <c r="F4" s="241">
        <f t="shared" si="1"/>
        <v>3408807.1861988343</v>
      </c>
      <c r="G4" s="242">
        <f t="shared" si="2"/>
        <v>0.36582281049787707</v>
      </c>
      <c r="H4" s="241">
        <f t="shared" ref="H4:H67" si="5">F4/P4</f>
        <v>840.91337539836104</v>
      </c>
      <c r="I4" s="242">
        <f t="shared" si="3"/>
        <v>5.7058963921701449E-2</v>
      </c>
      <c r="J4" s="264">
        <f t="shared" si="4"/>
        <v>0.73215939308809364</v>
      </c>
      <c r="K4" s="267" t="s">
        <v>724</v>
      </c>
      <c r="L4" s="268" t="s">
        <v>725</v>
      </c>
      <c r="N4" s="17">
        <v>59741834.619999997</v>
      </c>
      <c r="O4" s="18">
        <v>6053.5590000000002</v>
      </c>
      <c r="P4">
        <v>4053.6959999999999</v>
      </c>
    </row>
    <row r="5" spans="1:16" ht="18" x14ac:dyDescent="0.45">
      <c r="A5">
        <v>112013054</v>
      </c>
      <c r="B5" s="13" t="s">
        <v>284</v>
      </c>
      <c r="C5" s="236" t="s">
        <v>145</v>
      </c>
      <c r="D5" s="238">
        <v>3569219</v>
      </c>
      <c r="E5" s="238">
        <f t="shared" si="0"/>
        <v>1821207.7389587036</v>
      </c>
      <c r="F5" s="241">
        <f t="shared" si="1"/>
        <v>-1748011.2610412964</v>
      </c>
      <c r="G5" s="242">
        <f t="shared" si="2"/>
        <v>-0.48974614923917431</v>
      </c>
      <c r="H5" s="241">
        <f t="shared" si="5"/>
        <v>-1729.4199960833998</v>
      </c>
      <c r="I5" s="242">
        <f t="shared" si="3"/>
        <v>-9.1479291300622059E-2</v>
      </c>
      <c r="J5" s="264">
        <f t="shared" si="4"/>
        <v>1.9598088255657984</v>
      </c>
      <c r="K5" s="267" t="s">
        <v>726</v>
      </c>
      <c r="L5" s="268" t="s">
        <v>727</v>
      </c>
      <c r="N5" s="17">
        <v>19108272.879999999</v>
      </c>
      <c r="O5" s="18">
        <v>866.25199999999995</v>
      </c>
      <c r="P5">
        <v>1010.75</v>
      </c>
    </row>
    <row r="6" spans="1:16" ht="18" x14ac:dyDescent="0.45">
      <c r="A6">
        <v>112013753</v>
      </c>
      <c r="B6" s="13" t="s">
        <v>307</v>
      </c>
      <c r="C6" s="236" t="s">
        <v>145</v>
      </c>
      <c r="D6" s="238">
        <v>8213313</v>
      </c>
      <c r="E6" s="238">
        <f t="shared" si="0"/>
        <v>9357840.9759857636</v>
      </c>
      <c r="F6" s="241">
        <f t="shared" si="1"/>
        <v>1144527.9759857636</v>
      </c>
      <c r="G6" s="242">
        <f t="shared" si="2"/>
        <v>0.13935034205877259</v>
      </c>
      <c r="H6" s="241">
        <f t="shared" si="5"/>
        <v>358.66690608100674</v>
      </c>
      <c r="I6" s="242">
        <f t="shared" si="3"/>
        <v>1.8188878466562017E-2</v>
      </c>
      <c r="J6" s="264">
        <f t="shared" si="4"/>
        <v>0.87769315818436444</v>
      </c>
      <c r="K6" s="267" t="s">
        <v>728</v>
      </c>
      <c r="L6" s="268" t="s">
        <v>725</v>
      </c>
      <c r="N6" s="17">
        <v>62924604.07</v>
      </c>
      <c r="O6" s="18">
        <v>4451.0290000000005</v>
      </c>
      <c r="P6">
        <v>3191.0610000000001</v>
      </c>
    </row>
    <row r="7" spans="1:16" ht="18" x14ac:dyDescent="0.45">
      <c r="A7">
        <v>112015203</v>
      </c>
      <c r="B7" s="13" t="s">
        <v>382</v>
      </c>
      <c r="C7" s="236" t="s">
        <v>145</v>
      </c>
      <c r="D7" s="238">
        <v>6539888</v>
      </c>
      <c r="E7" s="238">
        <f t="shared" si="0"/>
        <v>3983386.8275013622</v>
      </c>
      <c r="F7" s="241">
        <f t="shared" si="1"/>
        <v>-2556501.1724986378</v>
      </c>
      <c r="G7" s="242">
        <f t="shared" si="2"/>
        <v>-0.39090901442022213</v>
      </c>
      <c r="H7" s="241">
        <f>F7/P7</f>
        <v>-1234.2787873119373</v>
      </c>
      <c r="I7" s="242">
        <f t="shared" si="3"/>
        <v>-7.6665099293647343E-2</v>
      </c>
      <c r="J7" s="264">
        <f t="shared" si="4"/>
        <v>1.641790838602095</v>
      </c>
      <c r="K7" s="267" t="s">
        <v>729</v>
      </c>
      <c r="L7" s="268" t="s">
        <v>730</v>
      </c>
      <c r="N7" s="17">
        <v>33346349.199999999</v>
      </c>
      <c r="O7" s="18">
        <v>1894.6859999999999</v>
      </c>
      <c r="P7">
        <v>2071.2510000000002</v>
      </c>
    </row>
    <row r="8" spans="1:16" ht="18" x14ac:dyDescent="0.45">
      <c r="A8">
        <v>112018523</v>
      </c>
      <c r="B8" s="13" t="s">
        <v>603</v>
      </c>
      <c r="C8" s="236" t="s">
        <v>145</v>
      </c>
      <c r="D8" s="238">
        <v>6689479</v>
      </c>
      <c r="E8" s="238">
        <f t="shared" si="0"/>
        <v>5922337.3459429918</v>
      </c>
      <c r="F8" s="241">
        <f t="shared" si="1"/>
        <v>-767141.65405700821</v>
      </c>
      <c r="G8" s="242">
        <f t="shared" si="2"/>
        <v>-0.11467883433926741</v>
      </c>
      <c r="H8" s="241">
        <f t="shared" si="5"/>
        <v>-432.88827284475173</v>
      </c>
      <c r="I8" s="242">
        <f t="shared" si="3"/>
        <v>-2.5922751184329181E-2</v>
      </c>
      <c r="J8" s="264">
        <f t="shared" si="4"/>
        <v>1.1295335961539792</v>
      </c>
      <c r="K8" s="267" t="s">
        <v>731</v>
      </c>
      <c r="L8" s="268" t="s">
        <v>732</v>
      </c>
      <c r="N8" s="17">
        <v>29593373.350000001</v>
      </c>
      <c r="O8" s="18">
        <v>2816.942</v>
      </c>
      <c r="P8">
        <v>1772.1469999999999</v>
      </c>
    </row>
    <row r="9" spans="1:16" ht="18" x14ac:dyDescent="0.45">
      <c r="A9">
        <v>103020603</v>
      </c>
      <c r="B9" s="13" t="s">
        <v>100</v>
      </c>
      <c r="C9" s="236" t="s">
        <v>101</v>
      </c>
      <c r="D9" s="238">
        <v>2575048</v>
      </c>
      <c r="E9" s="238">
        <f t="shared" si="0"/>
        <v>2168997.1699986821</v>
      </c>
      <c r="F9" s="241">
        <f t="shared" si="1"/>
        <v>-406050.8300013179</v>
      </c>
      <c r="G9" s="242">
        <f t="shared" si="2"/>
        <v>-0.15768670331633347</v>
      </c>
      <c r="H9" s="241">
        <f t="shared" si="5"/>
        <v>-444.9564906766085</v>
      </c>
      <c r="I9" s="242">
        <f t="shared" si="3"/>
        <v>-1.697875638071767E-2</v>
      </c>
      <c r="J9" s="264">
        <f t="shared" si="4"/>
        <v>1.1872067126770685</v>
      </c>
      <c r="K9" s="267" t="s">
        <v>733</v>
      </c>
      <c r="L9" s="268" t="s">
        <v>734</v>
      </c>
      <c r="N9" s="17">
        <v>23915228</v>
      </c>
      <c r="O9" s="18">
        <v>1031.6769999999999</v>
      </c>
      <c r="P9">
        <v>912.56299999999999</v>
      </c>
    </row>
    <row r="10" spans="1:16" ht="33" x14ac:dyDescent="0.45">
      <c r="A10">
        <v>103020753</v>
      </c>
      <c r="B10" s="13" t="s">
        <v>124</v>
      </c>
      <c r="C10" s="236" t="s">
        <v>101</v>
      </c>
      <c r="D10" s="238">
        <v>2649630</v>
      </c>
      <c r="E10" s="238">
        <f t="shared" si="0"/>
        <v>2690425.875023989</v>
      </c>
      <c r="F10" s="241">
        <f t="shared" si="1"/>
        <v>40795.875023989007</v>
      </c>
      <c r="G10" s="242">
        <f t="shared" si="2"/>
        <v>1.5396819564991719E-2</v>
      </c>
      <c r="H10" s="241">
        <f t="shared" si="5"/>
        <v>22.102876007117523</v>
      </c>
      <c r="I10" s="242">
        <f t="shared" si="3"/>
        <v>1.2469793406024818E-3</v>
      </c>
      <c r="J10" s="264">
        <f t="shared" si="4"/>
        <v>0.98483664783233427</v>
      </c>
      <c r="K10" s="267" t="s">
        <v>735</v>
      </c>
      <c r="L10" s="268" t="s">
        <v>736</v>
      </c>
      <c r="N10" s="17">
        <v>32715758.550000001</v>
      </c>
      <c r="O10" s="18">
        <v>1279.693</v>
      </c>
      <c r="P10">
        <v>1845.7270000000001</v>
      </c>
    </row>
    <row r="11" spans="1:16" ht="48" x14ac:dyDescent="0.45">
      <c r="A11">
        <v>103021102</v>
      </c>
      <c r="B11" s="13" t="s">
        <v>127</v>
      </c>
      <c r="C11" s="236" t="s">
        <v>101</v>
      </c>
      <c r="D11" s="238">
        <v>10212705</v>
      </c>
      <c r="E11" s="238">
        <f t="shared" si="0"/>
        <v>11524367.826616321</v>
      </c>
      <c r="F11" s="241">
        <f t="shared" si="1"/>
        <v>1311662.8266163208</v>
      </c>
      <c r="G11" s="242">
        <f t="shared" si="2"/>
        <v>0.1284344183657827</v>
      </c>
      <c r="H11" s="241">
        <f t="shared" si="5"/>
        <v>291.77765779259306</v>
      </c>
      <c r="I11" s="242">
        <f t="shared" si="3"/>
        <v>1.8512760504468605E-2</v>
      </c>
      <c r="J11" s="264">
        <f t="shared" si="4"/>
        <v>0.88618353333126476</v>
      </c>
      <c r="K11" s="267" t="s">
        <v>737</v>
      </c>
      <c r="L11" s="268" t="s">
        <v>738</v>
      </c>
      <c r="N11" s="17">
        <v>70851822.790000007</v>
      </c>
      <c r="O11" s="18">
        <v>5481.5309999999999</v>
      </c>
      <c r="P11">
        <v>4495.4189999999999</v>
      </c>
    </row>
    <row r="12" spans="1:16" ht="33" x14ac:dyDescent="0.45">
      <c r="A12">
        <v>103021252</v>
      </c>
      <c r="B12" s="13" t="s">
        <v>147</v>
      </c>
      <c r="C12" s="236" t="s">
        <v>101</v>
      </c>
      <c r="D12" s="238">
        <v>9270478</v>
      </c>
      <c r="E12" s="238">
        <f t="shared" si="0"/>
        <v>6594897.036310955</v>
      </c>
      <c r="F12" s="241">
        <f t="shared" si="1"/>
        <v>-2675580.963689045</v>
      </c>
      <c r="G12" s="242">
        <f t="shared" si="2"/>
        <v>-0.28861305357599093</v>
      </c>
      <c r="H12" s="241">
        <f t="shared" si="5"/>
        <v>-665.32758806316951</v>
      </c>
      <c r="I12" s="242">
        <f t="shared" si="3"/>
        <v>-3.0405134730695262E-2</v>
      </c>
      <c r="J12" s="264">
        <f t="shared" si="4"/>
        <v>1.4057047363980846</v>
      </c>
      <c r="K12" s="267" t="s">
        <v>739</v>
      </c>
      <c r="L12" s="268" t="s">
        <v>740</v>
      </c>
      <c r="N12" s="17">
        <v>87997668.400000006</v>
      </c>
      <c r="O12" s="18">
        <v>3136.8429999999998</v>
      </c>
      <c r="P12">
        <v>4021.4490000000001</v>
      </c>
    </row>
    <row r="13" spans="1:16" ht="18" x14ac:dyDescent="0.45">
      <c r="A13">
        <v>103021453</v>
      </c>
      <c r="B13" s="13" t="s">
        <v>167</v>
      </c>
      <c r="C13" s="236" t="s">
        <v>101</v>
      </c>
      <c r="D13" s="238">
        <v>5024770</v>
      </c>
      <c r="E13" s="238">
        <f t="shared" si="0"/>
        <v>4195714.4563907115</v>
      </c>
      <c r="F13" s="241">
        <f t="shared" si="1"/>
        <v>-829055.54360928852</v>
      </c>
      <c r="G13" s="242">
        <f t="shared" si="2"/>
        <v>-0.16499372978450527</v>
      </c>
      <c r="H13" s="241">
        <f t="shared" si="5"/>
        <v>-659.11206587919457</v>
      </c>
      <c r="I13" s="242">
        <f t="shared" si="3"/>
        <v>-3.5781583510620718E-2</v>
      </c>
      <c r="J13" s="264">
        <f t="shared" si="4"/>
        <v>1.1975957973847602</v>
      </c>
      <c r="K13" s="267" t="s">
        <v>741</v>
      </c>
      <c r="L13" s="268" t="s">
        <v>742</v>
      </c>
      <c r="N13" s="17">
        <v>23169895.300000001</v>
      </c>
      <c r="O13" s="18">
        <v>1995.6790000000001</v>
      </c>
      <c r="P13">
        <v>1257.837</v>
      </c>
    </row>
    <row r="14" spans="1:16" ht="33" x14ac:dyDescent="0.45">
      <c r="A14">
        <v>103021603</v>
      </c>
      <c r="B14" s="13" t="s">
        <v>188</v>
      </c>
      <c r="C14" s="236" t="s">
        <v>101</v>
      </c>
      <c r="D14" s="238">
        <v>4402537</v>
      </c>
      <c r="E14" s="238">
        <f t="shared" si="0"/>
        <v>3552619.8944859519</v>
      </c>
      <c r="F14" s="241">
        <f t="shared" si="1"/>
        <v>-849917.10551404813</v>
      </c>
      <c r="G14" s="242">
        <f t="shared" si="2"/>
        <v>-0.19305166668992177</v>
      </c>
      <c r="H14" s="241">
        <f t="shared" si="5"/>
        <v>-594.92882593278057</v>
      </c>
      <c r="I14" s="242">
        <f t="shared" si="3"/>
        <v>-2.954605158925069E-2</v>
      </c>
      <c r="J14" s="264">
        <f t="shared" si="4"/>
        <v>1.2392367128364086</v>
      </c>
      <c r="K14" s="267" t="s">
        <v>743</v>
      </c>
      <c r="L14" s="268" t="s">
        <v>744</v>
      </c>
      <c r="N14" s="17">
        <v>28765843.82</v>
      </c>
      <c r="O14" s="18">
        <v>1689.7929999999999</v>
      </c>
      <c r="P14">
        <v>1428.6030000000001</v>
      </c>
    </row>
    <row r="15" spans="1:16" ht="48" x14ac:dyDescent="0.45">
      <c r="A15">
        <v>103021752</v>
      </c>
      <c r="B15" s="13" t="s">
        <v>207</v>
      </c>
      <c r="C15" s="236" t="s">
        <v>101</v>
      </c>
      <c r="D15" s="238">
        <v>5231461</v>
      </c>
      <c r="E15" s="238">
        <f t="shared" si="0"/>
        <v>5418284.9724730449</v>
      </c>
      <c r="F15" s="241">
        <f t="shared" si="1"/>
        <v>186823.97247304488</v>
      </c>
      <c r="G15" s="242">
        <f t="shared" si="2"/>
        <v>3.5711624816288388E-2</v>
      </c>
      <c r="H15" s="241">
        <f t="shared" si="5"/>
        <v>55.573064584107691</v>
      </c>
      <c r="I15" s="242">
        <f t="shared" si="3"/>
        <v>2.850516975989995E-3</v>
      </c>
      <c r="J15" s="264">
        <f t="shared" si="4"/>
        <v>0.96551972193744295</v>
      </c>
      <c r="K15" s="267" t="s">
        <v>745</v>
      </c>
      <c r="L15" s="268" t="s">
        <v>746</v>
      </c>
      <c r="N15" s="17">
        <v>65540382.340000004</v>
      </c>
      <c r="O15" s="18">
        <v>2577.1909999999998</v>
      </c>
      <c r="P15">
        <v>3361.7719999999999</v>
      </c>
    </row>
    <row r="16" spans="1:16" ht="18" x14ac:dyDescent="0.45">
      <c r="A16">
        <v>103021903</v>
      </c>
      <c r="B16" s="13" t="s">
        <v>214</v>
      </c>
      <c r="C16" s="236" t="s">
        <v>101</v>
      </c>
      <c r="D16" s="238">
        <v>7803671</v>
      </c>
      <c r="E16" s="238">
        <f t="shared" si="0"/>
        <v>9014632.6733739916</v>
      </c>
      <c r="F16" s="241">
        <f t="shared" si="1"/>
        <v>1210961.6733739916</v>
      </c>
      <c r="G16" s="242">
        <f t="shared" si="2"/>
        <v>0.15517846323531473</v>
      </c>
      <c r="H16" s="241">
        <f t="shared" si="5"/>
        <v>1242.9157955620976</v>
      </c>
      <c r="I16" s="242">
        <f t="shared" si="3"/>
        <v>7.3138821495870948E-2</v>
      </c>
      <c r="J16" s="264">
        <f t="shared" si="4"/>
        <v>0.86566710843906702</v>
      </c>
      <c r="K16" s="267" t="s">
        <v>747</v>
      </c>
      <c r="L16" s="268" t="s">
        <v>748</v>
      </c>
      <c r="N16" s="17">
        <v>16557030.16</v>
      </c>
      <c r="O16" s="18">
        <v>4287.7830000000004</v>
      </c>
      <c r="P16">
        <v>974.29100000000005</v>
      </c>
    </row>
    <row r="17" spans="1:16" ht="18" x14ac:dyDescent="0.45">
      <c r="A17">
        <v>103022103</v>
      </c>
      <c r="B17" s="13" t="s">
        <v>235</v>
      </c>
      <c r="C17" s="236" t="s">
        <v>101</v>
      </c>
      <c r="D17" s="238">
        <v>1852704</v>
      </c>
      <c r="E17" s="238">
        <f t="shared" si="0"/>
        <v>2269681.080245045</v>
      </c>
      <c r="F17" s="241">
        <f t="shared" si="1"/>
        <v>416977.08024504501</v>
      </c>
      <c r="G17" s="242">
        <f t="shared" si="2"/>
        <v>0.22506405785546155</v>
      </c>
      <c r="H17" s="241">
        <f t="shared" si="5"/>
        <v>686.23743514954049</v>
      </c>
      <c r="I17" s="242">
        <f t="shared" si="3"/>
        <v>2.8626951253314593E-2</v>
      </c>
      <c r="J17" s="264">
        <f t="shared" si="4"/>
        <v>0.81628384539380916</v>
      </c>
      <c r="K17" s="267" t="s">
        <v>749</v>
      </c>
      <c r="L17" s="268" t="s">
        <v>750</v>
      </c>
      <c r="N17" s="17">
        <v>14565892</v>
      </c>
      <c r="O17" s="18">
        <v>1079.567</v>
      </c>
      <c r="P17">
        <v>607.62800000000004</v>
      </c>
    </row>
    <row r="18" spans="1:16" ht="33" x14ac:dyDescent="0.45">
      <c r="A18">
        <v>103022253</v>
      </c>
      <c r="B18" s="13" t="s">
        <v>253</v>
      </c>
      <c r="C18" s="236" t="s">
        <v>101</v>
      </c>
      <c r="D18" s="238">
        <v>6215163</v>
      </c>
      <c r="E18" s="238">
        <f t="shared" si="0"/>
        <v>4128771.9551137341</v>
      </c>
      <c r="F18" s="241">
        <f t="shared" si="1"/>
        <v>-2086391.0448862659</v>
      </c>
      <c r="G18" s="242">
        <f t="shared" si="2"/>
        <v>-0.33569369699334772</v>
      </c>
      <c r="H18" s="241">
        <f t="shared" si="5"/>
        <v>-1096.8426446124502</v>
      </c>
      <c r="I18" s="242">
        <f t="shared" si="3"/>
        <v>-5.6232460231589849E-2</v>
      </c>
      <c r="J18" s="264">
        <f t="shared" si="4"/>
        <v>1.5053296882386891</v>
      </c>
      <c r="K18" s="267" t="s">
        <v>751</v>
      </c>
      <c r="L18" s="268" t="s">
        <v>752</v>
      </c>
      <c r="N18" s="17">
        <v>37102965.729999997</v>
      </c>
      <c r="O18" s="18">
        <v>1963.838</v>
      </c>
      <c r="P18">
        <v>1902.1790000000001</v>
      </c>
    </row>
    <row r="19" spans="1:16" ht="18" x14ac:dyDescent="0.45">
      <c r="A19">
        <v>103022503</v>
      </c>
      <c r="B19" s="13" t="s">
        <v>263</v>
      </c>
      <c r="C19" s="236" t="s">
        <v>101</v>
      </c>
      <c r="D19" s="238">
        <v>12126262</v>
      </c>
      <c r="E19" s="238">
        <f t="shared" si="0"/>
        <v>9777717.4797868058</v>
      </c>
      <c r="F19" s="241">
        <f t="shared" si="1"/>
        <v>-2348544.5202131942</v>
      </c>
      <c r="G19" s="242">
        <f t="shared" si="2"/>
        <v>-0.19367423532603817</v>
      </c>
      <c r="H19" s="241">
        <f t="shared" si="5"/>
        <v>-2668.6641253722187</v>
      </c>
      <c r="I19" s="242">
        <f t="shared" si="3"/>
        <v>-0.11540400710021151</v>
      </c>
      <c r="J19" s="264">
        <f t="shared" si="4"/>
        <v>1.2401935344387147</v>
      </c>
      <c r="K19" s="267" t="s">
        <v>753</v>
      </c>
      <c r="L19" s="268" t="s">
        <v>754</v>
      </c>
      <c r="N19" s="17">
        <v>20350632.350000001</v>
      </c>
      <c r="O19" s="18">
        <v>4650.7420000000002</v>
      </c>
      <c r="P19">
        <v>880.04499999999996</v>
      </c>
    </row>
    <row r="20" spans="1:16" ht="18" x14ac:dyDescent="0.45">
      <c r="A20">
        <v>103022803</v>
      </c>
      <c r="B20" s="13" t="s">
        <v>264</v>
      </c>
      <c r="C20" s="236" t="s">
        <v>101</v>
      </c>
      <c r="D20" s="238">
        <v>7269780</v>
      </c>
      <c r="E20" s="238">
        <f t="shared" si="0"/>
        <v>10302720.263897907</v>
      </c>
      <c r="F20" s="241">
        <f t="shared" si="1"/>
        <v>3032940.263897907</v>
      </c>
      <c r="G20" s="242">
        <f t="shared" si="2"/>
        <v>0.41719835591969867</v>
      </c>
      <c r="H20" s="241">
        <f t="shared" si="5"/>
        <v>1675.3752897428371</v>
      </c>
      <c r="I20" s="242">
        <f t="shared" si="3"/>
        <v>8.684926672668869E-2</v>
      </c>
      <c r="J20" s="264">
        <f t="shared" si="4"/>
        <v>0.70561752758388185</v>
      </c>
      <c r="K20" s="267" t="s">
        <v>755</v>
      </c>
      <c r="L20" s="268" t="s">
        <v>756</v>
      </c>
      <c r="N20" s="17">
        <v>34921886.829999998</v>
      </c>
      <c r="O20" s="18">
        <v>4900.4579999999996</v>
      </c>
      <c r="P20">
        <v>1810.3050000000001</v>
      </c>
    </row>
    <row r="21" spans="1:16" ht="18" x14ac:dyDescent="0.45">
      <c r="A21">
        <v>103023153</v>
      </c>
      <c r="B21" s="13" t="s">
        <v>275</v>
      </c>
      <c r="C21" s="236" t="s">
        <v>101</v>
      </c>
      <c r="D21" s="238">
        <v>9620637</v>
      </c>
      <c r="E21" s="238">
        <f t="shared" si="0"/>
        <v>5995694.2679792428</v>
      </c>
      <c r="F21" s="241">
        <f t="shared" si="1"/>
        <v>-3624942.7320207572</v>
      </c>
      <c r="G21" s="242">
        <f t="shared" si="2"/>
        <v>-0.37678822431620246</v>
      </c>
      <c r="H21" s="241">
        <f t="shared" si="5"/>
        <v>-1530.9412257186805</v>
      </c>
      <c r="I21" s="242">
        <f t="shared" si="3"/>
        <v>-8.4153284322304331E-2</v>
      </c>
      <c r="J21" s="264">
        <f t="shared" si="4"/>
        <v>1.6045909898008339</v>
      </c>
      <c r="K21" s="267" t="s">
        <v>757</v>
      </c>
      <c r="L21" s="268" t="s">
        <v>758</v>
      </c>
      <c r="N21" s="17">
        <v>43075475.439999998</v>
      </c>
      <c r="O21" s="18">
        <v>2851.8339999999998</v>
      </c>
      <c r="P21">
        <v>2367.7869999999998</v>
      </c>
    </row>
    <row r="22" spans="1:16" ht="63" x14ac:dyDescent="0.45">
      <c r="A22">
        <v>103023912</v>
      </c>
      <c r="B22" s="13" t="s">
        <v>297</v>
      </c>
      <c r="C22" s="236" t="s">
        <v>101</v>
      </c>
      <c r="D22" s="238">
        <v>3785155</v>
      </c>
      <c r="E22" s="238">
        <f t="shared" si="0"/>
        <v>6110150.9971026983</v>
      </c>
      <c r="F22" s="241">
        <f t="shared" si="1"/>
        <v>2324995.9971026983</v>
      </c>
      <c r="G22" s="242">
        <f t="shared" si="2"/>
        <v>0.61424063138833107</v>
      </c>
      <c r="H22" s="241">
        <f t="shared" si="5"/>
        <v>567.88704306757677</v>
      </c>
      <c r="I22" s="242">
        <f t="shared" si="3"/>
        <v>2.3556031948392311E-2</v>
      </c>
      <c r="J22" s="264">
        <f t="shared" si="4"/>
        <v>0.61948632722740216</v>
      </c>
      <c r="K22" s="267" t="s">
        <v>759</v>
      </c>
      <c r="L22" s="268" t="s">
        <v>760</v>
      </c>
      <c r="N22" s="17">
        <v>98700664.109999999</v>
      </c>
      <c r="O22" s="18">
        <v>2906.2750000000001</v>
      </c>
      <c r="P22">
        <v>4094.1170000000002</v>
      </c>
    </row>
    <row r="23" spans="1:16" ht="18" x14ac:dyDescent="0.45">
      <c r="A23">
        <v>103024102</v>
      </c>
      <c r="B23" s="13" t="s">
        <v>305</v>
      </c>
      <c r="C23" s="236" t="s">
        <v>101</v>
      </c>
      <c r="D23" s="238">
        <v>7945609</v>
      </c>
      <c r="E23" s="238">
        <f t="shared" si="0"/>
        <v>8637069.0611498635</v>
      </c>
      <c r="F23" s="241">
        <f t="shared" si="1"/>
        <v>691460.06114986353</v>
      </c>
      <c r="G23" s="242">
        <f t="shared" si="2"/>
        <v>8.7024174125591075E-2</v>
      </c>
      <c r="H23" s="241">
        <f t="shared" si="5"/>
        <v>195.02332127114138</v>
      </c>
      <c r="I23" s="242">
        <f t="shared" si="3"/>
        <v>9.3406401165672601E-3</v>
      </c>
      <c r="J23" s="264">
        <f t="shared" si="4"/>
        <v>0.91994274258381248</v>
      </c>
      <c r="K23" s="267" t="s">
        <v>761</v>
      </c>
      <c r="L23" s="268" t="s">
        <v>762</v>
      </c>
      <c r="N23" s="17">
        <v>74027053.019999996</v>
      </c>
      <c r="O23" s="18">
        <v>4108.1959999999999</v>
      </c>
      <c r="P23">
        <v>3545.5250000000001</v>
      </c>
    </row>
    <row r="24" spans="1:16" ht="18" x14ac:dyDescent="0.45">
      <c r="A24">
        <v>103024603</v>
      </c>
      <c r="B24" s="13" t="s">
        <v>323</v>
      </c>
      <c r="C24" s="236" t="s">
        <v>101</v>
      </c>
      <c r="D24" s="238">
        <v>5188125</v>
      </c>
      <c r="E24" s="238">
        <f t="shared" si="0"/>
        <v>4177234.3651176789</v>
      </c>
      <c r="F24" s="241">
        <f t="shared" si="1"/>
        <v>-1010890.6348823211</v>
      </c>
      <c r="G24" s="242">
        <f t="shared" si="2"/>
        <v>-0.19484700828956919</v>
      </c>
      <c r="H24" s="241">
        <f t="shared" si="5"/>
        <v>-366.57671144112186</v>
      </c>
      <c r="I24" s="242">
        <f t="shared" si="3"/>
        <v>-1.9451246682978443E-2</v>
      </c>
      <c r="J24" s="264">
        <f t="shared" si="4"/>
        <v>1.2419999804951913</v>
      </c>
      <c r="K24" s="267" t="s">
        <v>763</v>
      </c>
      <c r="L24" s="268" t="s">
        <v>764</v>
      </c>
      <c r="N24" s="17">
        <v>51970480.420000002</v>
      </c>
      <c r="O24" s="18">
        <v>1986.8889999999999</v>
      </c>
      <c r="P24">
        <v>2757.6509999999998</v>
      </c>
    </row>
    <row r="25" spans="1:16" ht="33" x14ac:dyDescent="0.45">
      <c r="A25">
        <v>103024753</v>
      </c>
      <c r="B25" s="13" t="s">
        <v>335</v>
      </c>
      <c r="C25" s="236" t="s">
        <v>101</v>
      </c>
      <c r="D25" s="238">
        <v>11881114</v>
      </c>
      <c r="E25" s="238">
        <f t="shared" si="0"/>
        <v>10101880.145670203</v>
      </c>
      <c r="F25" s="241">
        <f t="shared" si="1"/>
        <v>-1779233.8543297965</v>
      </c>
      <c r="G25" s="242">
        <f t="shared" si="2"/>
        <v>-0.14975311694928578</v>
      </c>
      <c r="H25" s="241">
        <f t="shared" si="5"/>
        <v>-723.98772203737974</v>
      </c>
      <c r="I25" s="242">
        <f t="shared" si="3"/>
        <v>-3.8648840604866869E-2</v>
      </c>
      <c r="J25" s="264">
        <f t="shared" si="4"/>
        <v>1.1761289808108046</v>
      </c>
      <c r="K25" s="267" t="s">
        <v>765</v>
      </c>
      <c r="L25" s="268" t="s">
        <v>766</v>
      </c>
      <c r="N25" s="17">
        <v>46035892.060000002</v>
      </c>
      <c r="O25" s="18">
        <v>4804.9290000000001</v>
      </c>
      <c r="P25">
        <v>2457.547</v>
      </c>
    </row>
    <row r="26" spans="1:16" ht="33" x14ac:dyDescent="0.45">
      <c r="A26">
        <v>103025002</v>
      </c>
      <c r="B26" s="13" t="s">
        <v>362</v>
      </c>
      <c r="C26" s="236" t="s">
        <v>101</v>
      </c>
      <c r="D26" s="238">
        <v>5045554</v>
      </c>
      <c r="E26" s="238">
        <f t="shared" si="0"/>
        <v>3643039.8905576905</v>
      </c>
      <c r="F26" s="241">
        <f t="shared" si="1"/>
        <v>-1402514.1094423095</v>
      </c>
      <c r="G26" s="242">
        <f t="shared" si="2"/>
        <v>-0.27797029016879204</v>
      </c>
      <c r="H26" s="241">
        <f t="shared" si="5"/>
        <v>-711.41066341474163</v>
      </c>
      <c r="I26" s="242">
        <f t="shared" si="3"/>
        <v>-2.5036947449483891E-2</v>
      </c>
      <c r="J26" s="264">
        <f t="shared" si="4"/>
        <v>1.3849845600311577</v>
      </c>
      <c r="K26" s="267" t="s">
        <v>767</v>
      </c>
      <c r="L26" s="268" t="s">
        <v>768</v>
      </c>
      <c r="N26" s="17">
        <v>56017775.82</v>
      </c>
      <c r="O26" s="18">
        <v>1732.8009999999999</v>
      </c>
      <c r="P26">
        <v>1971.4549999999999</v>
      </c>
    </row>
    <row r="27" spans="1:16" ht="33" x14ac:dyDescent="0.45">
      <c r="A27">
        <v>103026002</v>
      </c>
      <c r="B27" s="13" t="s">
        <v>394</v>
      </c>
      <c r="C27" s="236" t="s">
        <v>101</v>
      </c>
      <c r="D27" s="238">
        <v>25922864</v>
      </c>
      <c r="E27" s="238">
        <f t="shared" si="0"/>
        <v>25876616.405097459</v>
      </c>
      <c r="F27" s="241">
        <f t="shared" si="1"/>
        <v>-46247.594902541488</v>
      </c>
      <c r="G27" s="242">
        <f t="shared" si="2"/>
        <v>-1.7840465043731854E-3</v>
      </c>
      <c r="H27" s="241">
        <f t="shared" si="5"/>
        <v>-12.048134318424779</v>
      </c>
      <c r="I27" s="242">
        <f t="shared" si="3"/>
        <v>-6.8895070438469675E-4</v>
      </c>
      <c r="J27" s="264">
        <f t="shared" si="4"/>
        <v>1.0017872350147536</v>
      </c>
      <c r="K27" s="267" t="s">
        <v>769</v>
      </c>
      <c r="L27" s="268" t="s">
        <v>762</v>
      </c>
      <c r="N27" s="17">
        <v>67127582</v>
      </c>
      <c r="O27" s="18">
        <v>12308.135</v>
      </c>
      <c r="P27">
        <v>3838.569</v>
      </c>
    </row>
    <row r="28" spans="1:16" ht="33" x14ac:dyDescent="0.45">
      <c r="A28">
        <v>103026303</v>
      </c>
      <c r="B28" s="13" t="s">
        <v>416</v>
      </c>
      <c r="C28" s="236" t="s">
        <v>101</v>
      </c>
      <c r="D28" s="238">
        <v>4259545</v>
      </c>
      <c r="E28" s="238">
        <f t="shared" si="0"/>
        <v>5176078.0424264334</v>
      </c>
      <c r="F28" s="241">
        <f t="shared" si="1"/>
        <v>916533.04242643341</v>
      </c>
      <c r="G28" s="242">
        <f t="shared" si="2"/>
        <v>0.21517158344997728</v>
      </c>
      <c r="H28" s="241">
        <f t="shared" si="5"/>
        <v>309.49127830871339</v>
      </c>
      <c r="I28" s="242">
        <f t="shared" si="3"/>
        <v>1.2553161667106115E-2</v>
      </c>
      <c r="J28" s="264">
        <f t="shared" si="4"/>
        <v>0.82292905267000527</v>
      </c>
      <c r="K28" s="267" t="s">
        <v>770</v>
      </c>
      <c r="L28" s="268" t="s">
        <v>771</v>
      </c>
      <c r="N28" s="17">
        <v>73012127.680000007</v>
      </c>
      <c r="O28" s="18">
        <v>2461.9859999999999</v>
      </c>
      <c r="P28">
        <v>2961.4180000000001</v>
      </c>
    </row>
    <row r="29" spans="1:16" ht="18" x14ac:dyDescent="0.45">
      <c r="A29">
        <v>103026343</v>
      </c>
      <c r="B29" s="13" t="s">
        <v>419</v>
      </c>
      <c r="C29" s="236" t="s">
        <v>101</v>
      </c>
      <c r="D29" s="238">
        <v>6869376</v>
      </c>
      <c r="E29" s="238">
        <f t="shared" si="0"/>
        <v>7046143.4424879812</v>
      </c>
      <c r="F29" s="241">
        <f t="shared" si="1"/>
        <v>176767.44248798117</v>
      </c>
      <c r="G29" s="242">
        <f t="shared" si="2"/>
        <v>2.5732678264806172E-2</v>
      </c>
      <c r="H29" s="241">
        <f t="shared" si="5"/>
        <v>44.233528605942091</v>
      </c>
      <c r="I29" s="242">
        <f t="shared" si="3"/>
        <v>2.2337951214802866E-3</v>
      </c>
      <c r="J29" s="264">
        <f t="shared" si="4"/>
        <v>0.97491288050963021</v>
      </c>
      <c r="K29" s="267" t="s">
        <v>772</v>
      </c>
      <c r="L29" s="268" t="s">
        <v>773</v>
      </c>
      <c r="N29" s="17">
        <v>79133238.670000002</v>
      </c>
      <c r="O29" s="18">
        <v>3351.4769999999999</v>
      </c>
      <c r="P29">
        <v>3996.232</v>
      </c>
    </row>
    <row r="30" spans="1:16" ht="18" x14ac:dyDescent="0.45">
      <c r="A30">
        <v>103026402</v>
      </c>
      <c r="B30" s="13" t="s">
        <v>426</v>
      </c>
      <c r="C30" s="236" t="s">
        <v>101</v>
      </c>
      <c r="D30" s="238">
        <v>6587531</v>
      </c>
      <c r="E30" s="238">
        <f t="shared" si="0"/>
        <v>7504645.2292091763</v>
      </c>
      <c r="F30" s="241">
        <f t="shared" si="1"/>
        <v>917114.22920917626</v>
      </c>
      <c r="G30" s="242">
        <f t="shared" si="2"/>
        <v>0.13921972119890991</v>
      </c>
      <c r="H30" s="241">
        <f t="shared" si="5"/>
        <v>171.20647621416407</v>
      </c>
      <c r="I30" s="242">
        <f t="shared" si="3"/>
        <v>9.2909671371162322E-3</v>
      </c>
      <c r="J30" s="264">
        <f t="shared" si="4"/>
        <v>0.87779379288448789</v>
      </c>
      <c r="K30" s="267" t="s">
        <v>774</v>
      </c>
      <c r="L30" s="268" t="s">
        <v>775</v>
      </c>
      <c r="N30" s="17">
        <v>98710308.159999996</v>
      </c>
      <c r="O30" s="18">
        <v>3569.5619999999999</v>
      </c>
      <c r="P30">
        <v>5356.7730000000001</v>
      </c>
    </row>
    <row r="31" spans="1:16" ht="18" x14ac:dyDescent="0.45">
      <c r="A31">
        <v>103026852</v>
      </c>
      <c r="B31" s="13" t="s">
        <v>438</v>
      </c>
      <c r="C31" s="236" t="s">
        <v>101</v>
      </c>
      <c r="D31" s="238">
        <v>9865939</v>
      </c>
      <c r="E31" s="238">
        <f t="shared" si="0"/>
        <v>10211263.784891289</v>
      </c>
      <c r="F31" s="241">
        <f t="shared" si="1"/>
        <v>345324.78489128873</v>
      </c>
      <c r="G31" s="242">
        <f t="shared" si="2"/>
        <v>3.5001714980326629E-2</v>
      </c>
      <c r="H31" s="241">
        <f t="shared" si="5"/>
        <v>41.233524030122162</v>
      </c>
      <c r="I31" s="242">
        <f t="shared" si="3"/>
        <v>2.049981052326556E-3</v>
      </c>
      <c r="J31" s="264">
        <f t="shared" si="4"/>
        <v>0.96618197392939398</v>
      </c>
      <c r="K31" s="267" t="s">
        <v>776</v>
      </c>
      <c r="L31" s="268" t="s">
        <v>777</v>
      </c>
      <c r="N31" s="17">
        <v>168452671.55000001</v>
      </c>
      <c r="O31" s="18">
        <v>4856.9570000000003</v>
      </c>
      <c r="P31">
        <v>8374.8549999999996</v>
      </c>
    </row>
    <row r="32" spans="1:16" ht="33" x14ac:dyDescent="0.45">
      <c r="A32">
        <v>103026902</v>
      </c>
      <c r="B32" s="13" t="s">
        <v>441</v>
      </c>
      <c r="C32" s="236" t="s">
        <v>101</v>
      </c>
      <c r="D32" s="238">
        <v>6490788</v>
      </c>
      <c r="E32" s="238">
        <f t="shared" si="0"/>
        <v>7735047.1862753471</v>
      </c>
      <c r="F32" s="241">
        <f t="shared" si="1"/>
        <v>1244259.1862753471</v>
      </c>
      <c r="G32" s="242">
        <f t="shared" si="2"/>
        <v>0.191696167903704</v>
      </c>
      <c r="H32" s="241">
        <f t="shared" si="5"/>
        <v>275.37618117645837</v>
      </c>
      <c r="I32" s="242">
        <f t="shared" si="3"/>
        <v>1.5361679682797356E-2</v>
      </c>
      <c r="J32" s="264">
        <f t="shared" si="4"/>
        <v>0.83914006517205297</v>
      </c>
      <c r="K32" s="267" t="s">
        <v>778</v>
      </c>
      <c r="L32" s="268" t="s">
        <v>779</v>
      </c>
      <c r="N32" s="17">
        <v>80997600</v>
      </c>
      <c r="O32" s="18">
        <v>3679.152</v>
      </c>
      <c r="P32">
        <v>4518.3980000000001</v>
      </c>
    </row>
    <row r="33" spans="1:16" ht="18" x14ac:dyDescent="0.45">
      <c r="A33">
        <v>103026873</v>
      </c>
      <c r="B33" s="13" t="s">
        <v>457</v>
      </c>
      <c r="C33" s="236" t="s">
        <v>101</v>
      </c>
      <c r="D33" s="238">
        <v>4137115</v>
      </c>
      <c r="E33" s="238">
        <f t="shared" si="0"/>
        <v>2603485.3500622464</v>
      </c>
      <c r="F33" s="241">
        <f t="shared" si="1"/>
        <v>-1533629.6499377536</v>
      </c>
      <c r="G33" s="242">
        <f t="shared" si="2"/>
        <v>-0.37070027058415189</v>
      </c>
      <c r="H33" s="241">
        <f t="shared" si="5"/>
        <v>-1362.3375059630016</v>
      </c>
      <c r="I33" s="242">
        <f t="shared" si="3"/>
        <v>-6.466388572799113E-2</v>
      </c>
      <c r="J33" s="264">
        <f t="shared" si="4"/>
        <v>1.5890679008050059</v>
      </c>
      <c r="K33" s="267" t="s">
        <v>780</v>
      </c>
      <c r="L33" s="268" t="s">
        <v>781</v>
      </c>
      <c r="N33" s="17">
        <v>23716942.350000001</v>
      </c>
      <c r="O33" s="18">
        <v>1238.3399999999999</v>
      </c>
      <c r="P33">
        <v>1125.7339999999999</v>
      </c>
    </row>
    <row r="34" spans="1:16" ht="18" x14ac:dyDescent="0.45">
      <c r="A34">
        <v>103027352</v>
      </c>
      <c r="B34" s="13" t="s">
        <v>477</v>
      </c>
      <c r="C34" s="236" t="s">
        <v>101</v>
      </c>
      <c r="D34" s="238">
        <v>16891871</v>
      </c>
      <c r="E34" s="238">
        <f t="shared" si="0"/>
        <v>12132150.487153407</v>
      </c>
      <c r="F34" s="241">
        <f t="shared" si="1"/>
        <v>-4759720.5128465928</v>
      </c>
      <c r="G34" s="242">
        <f t="shared" si="2"/>
        <v>-0.28177580286083126</v>
      </c>
      <c r="H34" s="241">
        <f t="shared" si="5"/>
        <v>-1131.0461681295706</v>
      </c>
      <c r="I34" s="242">
        <f t="shared" si="3"/>
        <v>-5.077205804568654E-2</v>
      </c>
      <c r="J34" s="264">
        <f t="shared" si="4"/>
        <v>1.3923229041616823</v>
      </c>
      <c r="K34" s="267" t="s">
        <v>782</v>
      </c>
      <c r="L34" s="268" t="s">
        <v>783</v>
      </c>
      <c r="N34" s="17">
        <v>93746850.060000002</v>
      </c>
      <c r="O34" s="18">
        <v>5770.6210000000001</v>
      </c>
      <c r="P34">
        <v>4208.2460000000001</v>
      </c>
    </row>
    <row r="35" spans="1:16" ht="33" x14ac:dyDescent="0.45">
      <c r="A35">
        <v>103021003</v>
      </c>
      <c r="B35" s="13" t="s">
        <v>494</v>
      </c>
      <c r="C35" s="236" t="s">
        <v>101</v>
      </c>
      <c r="D35" s="238">
        <v>5455204</v>
      </c>
      <c r="E35" s="238">
        <f t="shared" si="0"/>
        <v>5099508.6540118884</v>
      </c>
      <c r="F35" s="241">
        <f t="shared" si="1"/>
        <v>-355695.34598811157</v>
      </c>
      <c r="G35" s="242">
        <f t="shared" si="2"/>
        <v>-6.5202941262712005E-2</v>
      </c>
      <c r="H35" s="241">
        <f t="shared" si="5"/>
        <v>-78.149810552474221</v>
      </c>
      <c r="I35" s="242">
        <f t="shared" si="3"/>
        <v>-3.6509459115970301E-3</v>
      </c>
      <c r="J35" s="264">
        <f t="shared" si="4"/>
        <v>1.0697509054540537</v>
      </c>
      <c r="K35" s="267" t="s">
        <v>784</v>
      </c>
      <c r="L35" s="268" t="s">
        <v>785</v>
      </c>
      <c r="N35" s="17">
        <v>97425531.519999996</v>
      </c>
      <c r="O35" s="18">
        <v>2425.5659999999998</v>
      </c>
      <c r="P35">
        <v>4551.4549999999999</v>
      </c>
    </row>
    <row r="36" spans="1:16" ht="138" x14ac:dyDescent="0.45">
      <c r="A36">
        <v>102027451</v>
      </c>
      <c r="B36" s="13" t="s">
        <v>495</v>
      </c>
      <c r="C36" s="236" t="s">
        <v>101</v>
      </c>
      <c r="D36" s="238">
        <v>163259830</v>
      </c>
      <c r="E36" s="238">
        <f t="shared" si="0"/>
        <v>70507279.347553283</v>
      </c>
      <c r="F36" s="241">
        <f t="shared" si="1"/>
        <v>-92752550.652446717</v>
      </c>
      <c r="G36" s="242">
        <f t="shared" si="2"/>
        <v>-0.568128428483888</v>
      </c>
      <c r="H36" s="241">
        <f t="shared" si="5"/>
        <v>-3562.3961062927824</v>
      </c>
      <c r="I36" s="242">
        <f t="shared" si="3"/>
        <v>-0.13665037584546538</v>
      </c>
      <c r="J36" s="264">
        <f t="shared" si="4"/>
        <v>2.3155031864899973</v>
      </c>
      <c r="K36" s="267" t="s">
        <v>786</v>
      </c>
      <c r="L36" s="268" t="s">
        <v>787</v>
      </c>
      <c r="N36" s="17">
        <v>678758108.63</v>
      </c>
      <c r="O36" s="18">
        <v>33536.576000000001</v>
      </c>
      <c r="P36">
        <v>26036.562999999998</v>
      </c>
    </row>
    <row r="37" spans="1:16" ht="33" x14ac:dyDescent="0.45">
      <c r="A37">
        <v>103027503</v>
      </c>
      <c r="B37" s="13" t="s">
        <v>498</v>
      </c>
      <c r="C37" s="236" t="s">
        <v>101</v>
      </c>
      <c r="D37" s="238">
        <v>13141933</v>
      </c>
      <c r="E37" s="238">
        <f t="shared" si="0"/>
        <v>5312427.0571501264</v>
      </c>
      <c r="F37" s="241">
        <f t="shared" si="1"/>
        <v>-7829505.9428498736</v>
      </c>
      <c r="G37" s="242">
        <f t="shared" si="2"/>
        <v>-0.59576516961773229</v>
      </c>
      <c r="H37" s="241">
        <f t="shared" si="5"/>
        <v>-2155.314656665304</v>
      </c>
      <c r="I37" s="242">
        <f t="shared" si="3"/>
        <v>-0.12168468970712207</v>
      </c>
      <c r="J37" s="264">
        <f t="shared" si="4"/>
        <v>2.473809589971113</v>
      </c>
      <c r="K37" s="267" t="s">
        <v>788</v>
      </c>
      <c r="L37" s="268" t="s">
        <v>789</v>
      </c>
      <c r="N37" s="17">
        <v>64342572.280000001</v>
      </c>
      <c r="O37" s="18">
        <v>2526.84</v>
      </c>
      <c r="P37">
        <v>3632.6509999999998</v>
      </c>
    </row>
    <row r="38" spans="1:16" ht="33" x14ac:dyDescent="0.45">
      <c r="A38">
        <v>103027753</v>
      </c>
      <c r="B38" s="13" t="s">
        <v>507</v>
      </c>
      <c r="C38" s="236" t="s">
        <v>101</v>
      </c>
      <c r="D38" s="238">
        <v>1527719</v>
      </c>
      <c r="E38" s="238">
        <f t="shared" si="0"/>
        <v>3409232.0463627018</v>
      </c>
      <c r="F38" s="241">
        <f t="shared" si="1"/>
        <v>1881513.0463627018</v>
      </c>
      <c r="G38" s="242">
        <f t="shared" si="2"/>
        <v>1.2315831945290343</v>
      </c>
      <c r="H38" s="241">
        <f t="shared" si="5"/>
        <v>962.10909129909737</v>
      </c>
      <c r="I38" s="242">
        <f t="shared" si="3"/>
        <v>3.7284593965218736E-2</v>
      </c>
      <c r="J38" s="264">
        <f t="shared" si="4"/>
        <v>0.44811235469580846</v>
      </c>
      <c r="K38" s="267" t="s">
        <v>790</v>
      </c>
      <c r="L38" s="268" t="s">
        <v>791</v>
      </c>
      <c r="N38" s="17">
        <v>50463552</v>
      </c>
      <c r="O38" s="18">
        <v>1621.5909999999999</v>
      </c>
      <c r="P38">
        <v>1955.6130000000001</v>
      </c>
    </row>
    <row r="39" spans="1:16" ht="33" x14ac:dyDescent="0.45">
      <c r="A39">
        <v>103028203</v>
      </c>
      <c r="B39" s="13" t="s">
        <v>520</v>
      </c>
      <c r="C39" s="236" t="s">
        <v>101</v>
      </c>
      <c r="D39" s="238">
        <v>3095548</v>
      </c>
      <c r="E39" s="238">
        <f t="shared" si="0"/>
        <v>2293328.8693962479</v>
      </c>
      <c r="F39" s="241">
        <f t="shared" si="1"/>
        <v>-802219.1306037521</v>
      </c>
      <c r="G39" s="242">
        <f t="shared" si="2"/>
        <v>-0.25915254119908726</v>
      </c>
      <c r="H39" s="241">
        <f t="shared" si="5"/>
        <v>-789.33870166990266</v>
      </c>
      <c r="I39" s="242">
        <f t="shared" si="3"/>
        <v>-3.4257243927647313E-2</v>
      </c>
      <c r="J39" s="264">
        <f t="shared" si="4"/>
        <v>1.349805534351882</v>
      </c>
      <c r="K39" s="267" t="s">
        <v>792</v>
      </c>
      <c r="L39" s="268" t="s">
        <v>793</v>
      </c>
      <c r="N39" s="17">
        <v>23417503.530000001</v>
      </c>
      <c r="O39" s="18">
        <v>1090.8150000000001</v>
      </c>
      <c r="P39">
        <v>1016.318</v>
      </c>
    </row>
    <row r="40" spans="1:16" ht="33" x14ac:dyDescent="0.45">
      <c r="A40">
        <v>103028302</v>
      </c>
      <c r="B40" s="13" t="s">
        <v>536</v>
      </c>
      <c r="C40" s="236" t="s">
        <v>101</v>
      </c>
      <c r="D40" s="238">
        <v>11688268</v>
      </c>
      <c r="E40" s="238">
        <f t="shared" si="0"/>
        <v>7822744.5750434939</v>
      </c>
      <c r="F40" s="241">
        <f t="shared" si="1"/>
        <v>-3865523.4249565061</v>
      </c>
      <c r="G40" s="242">
        <f t="shared" si="2"/>
        <v>-0.33071824028645702</v>
      </c>
      <c r="H40" s="241">
        <f t="shared" si="5"/>
        <v>-900.42327556337705</v>
      </c>
      <c r="I40" s="242">
        <f t="shared" si="3"/>
        <v>-4.6027114608304318E-2</v>
      </c>
      <c r="J40" s="264">
        <f t="shared" si="4"/>
        <v>1.4941390311130047</v>
      </c>
      <c r="K40" s="267" t="s">
        <v>794</v>
      </c>
      <c r="L40" s="268" t="s">
        <v>795</v>
      </c>
      <c r="N40" s="17">
        <v>83983613.959999993</v>
      </c>
      <c r="O40" s="18">
        <v>3720.8649999999998</v>
      </c>
      <c r="P40">
        <v>4293.0069999999996</v>
      </c>
    </row>
    <row r="41" spans="1:16" ht="33" x14ac:dyDescent="0.45">
      <c r="A41">
        <v>103028653</v>
      </c>
      <c r="B41" s="13" t="s">
        <v>550</v>
      </c>
      <c r="C41" s="236" t="s">
        <v>101</v>
      </c>
      <c r="D41" s="238">
        <v>9984452</v>
      </c>
      <c r="E41" s="238">
        <f t="shared" si="0"/>
        <v>5493082.0381409274</v>
      </c>
      <c r="F41" s="241">
        <f t="shared" si="1"/>
        <v>-4491369.9618590726</v>
      </c>
      <c r="G41" s="242">
        <f t="shared" si="2"/>
        <v>-0.44983640182346235</v>
      </c>
      <c r="H41" s="241">
        <f t="shared" si="5"/>
        <v>-2808.9460858481507</v>
      </c>
      <c r="I41" s="242">
        <f t="shared" si="3"/>
        <v>-0.17909725310815675</v>
      </c>
      <c r="J41" s="264">
        <f t="shared" si="4"/>
        <v>1.8176411585833745</v>
      </c>
      <c r="K41" s="267" t="s">
        <v>796</v>
      </c>
      <c r="L41" s="268" t="s">
        <v>797</v>
      </c>
      <c r="N41" s="17">
        <v>25077827.18</v>
      </c>
      <c r="O41" s="18">
        <v>2612.768</v>
      </c>
      <c r="P41">
        <v>1598.952</v>
      </c>
    </row>
    <row r="42" spans="1:16" ht="18" x14ac:dyDescent="0.45">
      <c r="A42">
        <v>103028703</v>
      </c>
      <c r="B42" s="13" t="s">
        <v>553</v>
      </c>
      <c r="C42" s="236" t="s">
        <v>101</v>
      </c>
      <c r="D42" s="238">
        <v>3589847</v>
      </c>
      <c r="E42" s="238">
        <f t="shared" si="0"/>
        <v>7752032.4715307327</v>
      </c>
      <c r="F42" s="241">
        <f t="shared" si="1"/>
        <v>4162185.4715307327</v>
      </c>
      <c r="G42" s="242">
        <f t="shared" si="2"/>
        <v>1.1594325528443783</v>
      </c>
      <c r="H42" s="241">
        <f t="shared" si="5"/>
        <v>1262.4259310297057</v>
      </c>
      <c r="I42" s="242">
        <f t="shared" si="3"/>
        <v>7.2980552185328007E-2</v>
      </c>
      <c r="J42" s="264">
        <f t="shared" si="4"/>
        <v>0.46308461854148314</v>
      </c>
      <c r="K42" s="267" t="s">
        <v>798</v>
      </c>
      <c r="L42" s="268" t="s">
        <v>791</v>
      </c>
      <c r="N42" s="17">
        <v>57031432.990000002</v>
      </c>
      <c r="O42" s="18">
        <v>3687.2310000000002</v>
      </c>
      <c r="P42">
        <v>3296.9740000000002</v>
      </c>
    </row>
    <row r="43" spans="1:16" ht="33" x14ac:dyDescent="0.45">
      <c r="A43">
        <v>103028753</v>
      </c>
      <c r="B43" s="13" t="s">
        <v>555</v>
      </c>
      <c r="C43" s="236" t="s">
        <v>101</v>
      </c>
      <c r="D43" s="238">
        <v>6499181</v>
      </c>
      <c r="E43" s="238">
        <f t="shared" si="0"/>
        <v>3222887.9724270967</v>
      </c>
      <c r="F43" s="241">
        <f t="shared" si="1"/>
        <v>-3276293.0275729033</v>
      </c>
      <c r="G43" s="242">
        <f t="shared" si="2"/>
        <v>-0.504108598848517</v>
      </c>
      <c r="H43" s="241">
        <f t="shared" si="5"/>
        <v>-1856.6553540805098</v>
      </c>
      <c r="I43" s="242">
        <f t="shared" si="3"/>
        <v>-9.3811466402195717E-2</v>
      </c>
      <c r="J43" s="264">
        <f t="shared" si="4"/>
        <v>2.0165705589529344</v>
      </c>
      <c r="K43" s="267" t="s">
        <v>799</v>
      </c>
      <c r="L43" s="268" t="s">
        <v>791</v>
      </c>
      <c r="N43" s="17">
        <v>34924227.850000001</v>
      </c>
      <c r="O43" s="18">
        <v>1532.9570000000001</v>
      </c>
      <c r="P43">
        <v>1764.6210000000001</v>
      </c>
    </row>
    <row r="44" spans="1:16" ht="33" x14ac:dyDescent="0.45">
      <c r="A44">
        <v>103028833</v>
      </c>
      <c r="B44" s="13" t="s">
        <v>574</v>
      </c>
      <c r="C44" s="236" t="s">
        <v>101</v>
      </c>
      <c r="D44" s="238">
        <v>9502152</v>
      </c>
      <c r="E44" s="238">
        <f t="shared" si="0"/>
        <v>11483556.048255444</v>
      </c>
      <c r="F44" s="241">
        <f t="shared" si="1"/>
        <v>1981404.0482554436</v>
      </c>
      <c r="G44" s="242">
        <f t="shared" si="2"/>
        <v>0.2085216115523561</v>
      </c>
      <c r="H44" s="241">
        <f t="shared" si="5"/>
        <v>1174.2279874218141</v>
      </c>
      <c r="I44" s="242">
        <f t="shared" si="3"/>
        <v>4.9421040163845145E-2</v>
      </c>
      <c r="J44" s="264">
        <f t="shared" si="4"/>
        <v>0.82745727543547332</v>
      </c>
      <c r="K44" s="267" t="s">
        <v>800</v>
      </c>
      <c r="L44" s="268" t="s">
        <v>801</v>
      </c>
      <c r="N44" s="17">
        <v>40092317.799999997</v>
      </c>
      <c r="O44" s="18">
        <v>5462.1189999999997</v>
      </c>
      <c r="P44">
        <v>1687.41</v>
      </c>
    </row>
    <row r="45" spans="1:16" ht="33" x14ac:dyDescent="0.45">
      <c r="A45">
        <v>103028853</v>
      </c>
      <c r="B45" s="13" t="s">
        <v>576</v>
      </c>
      <c r="C45" s="236" t="s">
        <v>101</v>
      </c>
      <c r="D45" s="238">
        <v>10106623</v>
      </c>
      <c r="E45" s="238">
        <f t="shared" si="0"/>
        <v>13136174.476737106</v>
      </c>
      <c r="F45" s="241">
        <f t="shared" si="1"/>
        <v>3029551.4767371062</v>
      </c>
      <c r="G45" s="242">
        <f t="shared" si="2"/>
        <v>0.29975902700012719</v>
      </c>
      <c r="H45" s="241">
        <f t="shared" si="5"/>
        <v>1692.293993722004</v>
      </c>
      <c r="I45" s="242">
        <f t="shared" si="3"/>
        <v>0.10225342135229971</v>
      </c>
      <c r="J45" s="264">
        <f t="shared" si="4"/>
        <v>0.76937338324013971</v>
      </c>
      <c r="K45" s="267" t="s">
        <v>802</v>
      </c>
      <c r="L45" s="268" t="s">
        <v>781</v>
      </c>
      <c r="N45" s="17">
        <v>29627873.93</v>
      </c>
      <c r="O45" s="18">
        <v>6248.1819999999998</v>
      </c>
      <c r="P45">
        <v>1790.204</v>
      </c>
    </row>
    <row r="46" spans="1:16" ht="18" x14ac:dyDescent="0.45">
      <c r="A46">
        <v>103029203</v>
      </c>
      <c r="B46" s="13" t="s">
        <v>610</v>
      </c>
      <c r="C46" s="236" t="s">
        <v>101</v>
      </c>
      <c r="D46" s="238">
        <v>4606007</v>
      </c>
      <c r="E46" s="238">
        <f t="shared" si="0"/>
        <v>4456119.7561824163</v>
      </c>
      <c r="F46" s="241">
        <f t="shared" si="1"/>
        <v>-149887.24381758366</v>
      </c>
      <c r="G46" s="242">
        <f t="shared" si="2"/>
        <v>-3.2541688238333907E-2</v>
      </c>
      <c r="H46" s="241">
        <f t="shared" si="5"/>
        <v>-37.455115336734565</v>
      </c>
      <c r="I46" s="242">
        <f t="shared" si="3"/>
        <v>-1.0398441763106469E-3</v>
      </c>
      <c r="J46" s="264">
        <f t="shared" si="4"/>
        <v>1.033636269224953</v>
      </c>
      <c r="K46" s="267" t="s">
        <v>803</v>
      </c>
      <c r="L46" s="268" t="s">
        <v>804</v>
      </c>
      <c r="N46" s="17">
        <v>144143946.97999999</v>
      </c>
      <c r="O46" s="18">
        <v>2119.54</v>
      </c>
      <c r="P46">
        <v>4001.7829999999999</v>
      </c>
    </row>
    <row r="47" spans="1:16" ht="33" x14ac:dyDescent="0.45">
      <c r="A47">
        <v>103029403</v>
      </c>
      <c r="B47" s="13" t="s">
        <v>626</v>
      </c>
      <c r="C47" s="236" t="s">
        <v>101</v>
      </c>
      <c r="D47" s="238">
        <v>6093935</v>
      </c>
      <c r="E47" s="238">
        <f t="shared" si="0"/>
        <v>7160919.7363296971</v>
      </c>
      <c r="F47" s="241">
        <f t="shared" si="1"/>
        <v>1066984.7363296971</v>
      </c>
      <c r="G47" s="242">
        <f t="shared" si="2"/>
        <v>0.17508961554885261</v>
      </c>
      <c r="H47" s="241">
        <f t="shared" si="5"/>
        <v>313.88791079739764</v>
      </c>
      <c r="I47" s="242">
        <f t="shared" si="3"/>
        <v>1.6666058607098098E-2</v>
      </c>
      <c r="J47" s="264">
        <f t="shared" si="4"/>
        <v>0.85099892533126253</v>
      </c>
      <c r="K47" s="267" t="s">
        <v>805</v>
      </c>
      <c r="L47" s="268" t="s">
        <v>806</v>
      </c>
      <c r="N47" s="17">
        <v>64021419.909999996</v>
      </c>
      <c r="O47" s="18">
        <v>3406.07</v>
      </c>
      <c r="P47">
        <v>3399.2539999999999</v>
      </c>
    </row>
    <row r="48" spans="1:16" ht="33" x14ac:dyDescent="0.45">
      <c r="A48">
        <v>103029553</v>
      </c>
      <c r="B48" s="13" t="s">
        <v>630</v>
      </c>
      <c r="C48" s="236" t="s">
        <v>101</v>
      </c>
      <c r="D48" s="238">
        <v>5833224</v>
      </c>
      <c r="E48" s="238">
        <f t="shared" si="0"/>
        <v>5098375.460701745</v>
      </c>
      <c r="F48" s="241">
        <f t="shared" si="1"/>
        <v>-734848.539298255</v>
      </c>
      <c r="G48" s="242">
        <f t="shared" si="2"/>
        <v>-0.12597639646587461</v>
      </c>
      <c r="H48" s="241">
        <f t="shared" si="5"/>
        <v>-234.5197176943955</v>
      </c>
      <c r="I48" s="242">
        <f t="shared" si="3"/>
        <v>-1.3910942408448125E-2</v>
      </c>
      <c r="J48" s="264">
        <f t="shared" si="4"/>
        <v>1.1441338608665572</v>
      </c>
      <c r="K48" s="267" t="s">
        <v>807</v>
      </c>
      <c r="L48" s="268" t="s">
        <v>808</v>
      </c>
      <c r="N48" s="17">
        <v>52825216.130000003</v>
      </c>
      <c r="O48" s="18">
        <v>2425.027</v>
      </c>
      <c r="P48">
        <v>3133.4189999999999</v>
      </c>
    </row>
    <row r="49" spans="1:16" ht="33" x14ac:dyDescent="0.45">
      <c r="A49">
        <v>103029603</v>
      </c>
      <c r="B49" s="13" t="s">
        <v>632</v>
      </c>
      <c r="C49" s="236" t="s">
        <v>101</v>
      </c>
      <c r="D49" s="238">
        <v>7787093</v>
      </c>
      <c r="E49" s="238">
        <f t="shared" si="0"/>
        <v>10575203.848600145</v>
      </c>
      <c r="F49" s="241">
        <f t="shared" si="1"/>
        <v>2788110.8486001454</v>
      </c>
      <c r="G49" s="242">
        <f t="shared" si="2"/>
        <v>0.35804257745478901</v>
      </c>
      <c r="H49" s="241">
        <f t="shared" si="5"/>
        <v>1082.2773068515155</v>
      </c>
      <c r="I49" s="242">
        <f t="shared" si="3"/>
        <v>4.2555305122812366E-2</v>
      </c>
      <c r="J49" s="264">
        <f t="shared" si="4"/>
        <v>0.73635393808799143</v>
      </c>
      <c r="K49" s="267" t="s">
        <v>809</v>
      </c>
      <c r="L49" s="268" t="s">
        <v>810</v>
      </c>
      <c r="N49" s="17">
        <v>65517350.670000002</v>
      </c>
      <c r="O49" s="18">
        <v>5030.0640000000003</v>
      </c>
      <c r="P49">
        <v>2576.152</v>
      </c>
    </row>
    <row r="50" spans="1:16" ht="18" x14ac:dyDescent="0.45">
      <c r="A50">
        <v>103029803</v>
      </c>
      <c r="B50" s="13" t="s">
        <v>641</v>
      </c>
      <c r="C50" s="236" t="s">
        <v>101</v>
      </c>
      <c r="D50" s="238">
        <v>10872308</v>
      </c>
      <c r="E50" s="238">
        <f t="shared" si="0"/>
        <v>6087049.8318116758</v>
      </c>
      <c r="F50" s="241">
        <f t="shared" si="1"/>
        <v>-4785258.1681883242</v>
      </c>
      <c r="G50" s="242">
        <f t="shared" si="2"/>
        <v>-0.4401326901508239</v>
      </c>
      <c r="H50" s="241">
        <f t="shared" si="5"/>
        <v>-4349.5427256466692</v>
      </c>
      <c r="I50" s="242">
        <f t="shared" si="3"/>
        <v>-0.15102299608058189</v>
      </c>
      <c r="J50" s="264">
        <f t="shared" si="4"/>
        <v>1.7861375050981139</v>
      </c>
      <c r="K50" s="267" t="s">
        <v>811</v>
      </c>
      <c r="L50" s="268" t="s">
        <v>812</v>
      </c>
      <c r="N50" s="17">
        <v>31685625.98</v>
      </c>
      <c r="O50" s="18">
        <v>2895.2869999999998</v>
      </c>
      <c r="P50">
        <v>1100.175</v>
      </c>
    </row>
    <row r="51" spans="1:16" ht="33" x14ac:dyDescent="0.45">
      <c r="A51">
        <v>103029902</v>
      </c>
      <c r="B51" s="13" t="s">
        <v>651</v>
      </c>
      <c r="C51" s="236" t="s">
        <v>101</v>
      </c>
      <c r="D51" s="238">
        <v>16152085</v>
      </c>
      <c r="E51" s="238">
        <f t="shared" si="0"/>
        <v>17655914.943046171</v>
      </c>
      <c r="F51" s="241">
        <f t="shared" si="1"/>
        <v>1503829.9430461712</v>
      </c>
      <c r="G51" s="242">
        <f t="shared" si="2"/>
        <v>9.3104385164278866E-2</v>
      </c>
      <c r="H51" s="241">
        <f t="shared" si="5"/>
        <v>330.99838841158305</v>
      </c>
      <c r="I51" s="242">
        <f t="shared" si="3"/>
        <v>1.5926910965999755E-2</v>
      </c>
      <c r="J51" s="264">
        <f t="shared" si="4"/>
        <v>0.9148257143344215</v>
      </c>
      <c r="K51" s="267" t="s">
        <v>813</v>
      </c>
      <c r="L51" s="268" t="s">
        <v>814</v>
      </c>
      <c r="N51" s="17">
        <v>94420691.260000005</v>
      </c>
      <c r="O51" s="18">
        <v>8397.9830000000002</v>
      </c>
      <c r="P51">
        <v>4543.3149999999996</v>
      </c>
    </row>
    <row r="52" spans="1:16" ht="33" x14ac:dyDescent="0.45">
      <c r="A52">
        <v>128030603</v>
      </c>
      <c r="B52" s="13" t="s">
        <v>113</v>
      </c>
      <c r="C52" s="236" t="s">
        <v>114</v>
      </c>
      <c r="D52" s="238">
        <v>8462280</v>
      </c>
      <c r="E52" s="238">
        <f t="shared" si="0"/>
        <v>4959505.6690228358</v>
      </c>
      <c r="F52" s="241">
        <f t="shared" si="1"/>
        <v>-3502774.3309771642</v>
      </c>
      <c r="G52" s="242">
        <f t="shared" si="2"/>
        <v>-0.41392796397391296</v>
      </c>
      <c r="H52" s="241">
        <f t="shared" si="5"/>
        <v>-2836.8264783564982</v>
      </c>
      <c r="I52" s="242">
        <f t="shared" si="3"/>
        <v>-0.14697070903900536</v>
      </c>
      <c r="J52" s="264">
        <f t="shared" si="4"/>
        <v>1.7062748920432851</v>
      </c>
      <c r="K52" s="267" t="s">
        <v>815</v>
      </c>
      <c r="L52" s="268" t="s">
        <v>816</v>
      </c>
      <c r="N52" s="17">
        <v>23833145.760000002</v>
      </c>
      <c r="O52" s="18">
        <v>2358.9740000000002</v>
      </c>
      <c r="P52">
        <v>1234.751</v>
      </c>
    </row>
    <row r="53" spans="1:16" ht="48" x14ac:dyDescent="0.45">
      <c r="A53">
        <v>128030852</v>
      </c>
      <c r="B53" s="13" t="s">
        <v>115</v>
      </c>
      <c r="C53" s="236" t="s">
        <v>114</v>
      </c>
      <c r="D53" s="238">
        <v>30707192</v>
      </c>
      <c r="E53" s="238">
        <f t="shared" si="0"/>
        <v>20157320.389619131</v>
      </c>
      <c r="F53" s="241">
        <f t="shared" si="1"/>
        <v>-10549871.610380869</v>
      </c>
      <c r="G53" s="242">
        <f t="shared" si="2"/>
        <v>-0.34356354076207518</v>
      </c>
      <c r="H53" s="241">
        <f t="shared" si="5"/>
        <v>-1940.2922704952753</v>
      </c>
      <c r="I53" s="242">
        <f t="shared" si="3"/>
        <v>-0.1061076889703597</v>
      </c>
      <c r="J53" s="264">
        <f t="shared" si="4"/>
        <v>1.5233766892852472</v>
      </c>
      <c r="K53" s="267" t="s">
        <v>817</v>
      </c>
      <c r="L53" s="268" t="s">
        <v>818</v>
      </c>
      <c r="N53" s="17">
        <v>99426080.359999999</v>
      </c>
      <c r="O53" s="18">
        <v>9587.7690000000002</v>
      </c>
      <c r="P53">
        <v>5437.259</v>
      </c>
    </row>
    <row r="54" spans="1:16" ht="18" x14ac:dyDescent="0.45">
      <c r="A54">
        <v>128033053</v>
      </c>
      <c r="B54" s="13" t="s">
        <v>302</v>
      </c>
      <c r="C54" s="236" t="s">
        <v>114</v>
      </c>
      <c r="D54" s="238">
        <v>6765911</v>
      </c>
      <c r="E54" s="238">
        <f t="shared" si="0"/>
        <v>3425044.1927181599</v>
      </c>
      <c r="F54" s="241">
        <f t="shared" si="1"/>
        <v>-3340866.8072818401</v>
      </c>
      <c r="G54" s="242">
        <f t="shared" si="2"/>
        <v>-0.49377930145428162</v>
      </c>
      <c r="H54" s="241">
        <f t="shared" si="5"/>
        <v>-1742.4897093466786</v>
      </c>
      <c r="I54" s="242">
        <f t="shared" si="3"/>
        <v>-0.10606665431301773</v>
      </c>
      <c r="J54" s="264">
        <f t="shared" si="4"/>
        <v>1.975422978303379</v>
      </c>
      <c r="K54" s="267" t="s">
        <v>819</v>
      </c>
      <c r="L54" s="268" t="s">
        <v>820</v>
      </c>
      <c r="N54" s="17">
        <v>31497805.120000001</v>
      </c>
      <c r="O54" s="18">
        <v>1629.1120000000001</v>
      </c>
      <c r="P54">
        <v>1917.2950000000001</v>
      </c>
    </row>
    <row r="55" spans="1:16" ht="33" x14ac:dyDescent="0.45">
      <c r="A55">
        <v>128034503</v>
      </c>
      <c r="B55" s="13" t="s">
        <v>375</v>
      </c>
      <c r="C55" s="236" t="s">
        <v>114</v>
      </c>
      <c r="D55" s="238">
        <v>4356528</v>
      </c>
      <c r="E55" s="238">
        <f t="shared" si="0"/>
        <v>2492562.7544348063</v>
      </c>
      <c r="F55" s="241">
        <f t="shared" si="1"/>
        <v>-1863965.2455651937</v>
      </c>
      <c r="G55" s="242">
        <f t="shared" si="2"/>
        <v>-0.42785567900979721</v>
      </c>
      <c r="H55" s="241">
        <f t="shared" si="5"/>
        <v>-2479.1980835936192</v>
      </c>
      <c r="I55" s="242">
        <f t="shared" si="3"/>
        <v>-0.12391627121161654</v>
      </c>
      <c r="J55" s="264">
        <f t="shared" si="4"/>
        <v>1.7478107591268457</v>
      </c>
      <c r="K55" s="267" t="s">
        <v>821</v>
      </c>
      <c r="L55" s="268" t="s">
        <v>822</v>
      </c>
      <c r="N55" s="17">
        <v>15042134.720000001</v>
      </c>
      <c r="O55" s="18">
        <v>1185.58</v>
      </c>
      <c r="P55">
        <v>751.84199999999998</v>
      </c>
    </row>
    <row r="56" spans="1:16" ht="18" x14ac:dyDescent="0.45">
      <c r="A56">
        <v>127040503</v>
      </c>
      <c r="B56" s="13" t="s">
        <v>3</v>
      </c>
      <c r="C56" s="236" t="s">
        <v>99</v>
      </c>
      <c r="D56" s="238">
        <v>9543379</v>
      </c>
      <c r="E56" s="238">
        <f t="shared" si="0"/>
        <v>13892670.363235278</v>
      </c>
      <c r="F56" s="241">
        <f t="shared" si="1"/>
        <v>4349291.3632352781</v>
      </c>
      <c r="G56" s="242">
        <f t="shared" si="2"/>
        <v>0.45573914262812765</v>
      </c>
      <c r="H56" s="241">
        <f t="shared" si="5"/>
        <v>3576.6698682956553</v>
      </c>
      <c r="I56" s="242">
        <f t="shared" si="3"/>
        <v>8.8199953693873345E-2</v>
      </c>
      <c r="J56" s="264">
        <f t="shared" si="4"/>
        <v>0.68693625850758111</v>
      </c>
      <c r="K56" s="267" t="s">
        <v>823</v>
      </c>
      <c r="L56" s="268" t="s">
        <v>824</v>
      </c>
      <c r="N56" s="17">
        <v>49311719.350000001</v>
      </c>
      <c r="O56" s="18">
        <v>6608.0069999999996</v>
      </c>
      <c r="P56">
        <v>1216.0170000000001</v>
      </c>
    </row>
    <row r="57" spans="1:16" ht="33" x14ac:dyDescent="0.45">
      <c r="A57">
        <v>127040703</v>
      </c>
      <c r="B57" s="13" t="s">
        <v>108</v>
      </c>
      <c r="C57" s="236" t="s">
        <v>99</v>
      </c>
      <c r="D57" s="238">
        <v>10975646</v>
      </c>
      <c r="E57" s="238">
        <f t="shared" si="0"/>
        <v>6133540.1911200462</v>
      </c>
      <c r="F57" s="241">
        <f t="shared" si="1"/>
        <v>-4842105.8088799538</v>
      </c>
      <c r="G57" s="242">
        <f t="shared" si="2"/>
        <v>-0.44116818352923864</v>
      </c>
      <c r="H57" s="241">
        <f t="shared" si="5"/>
        <v>-1730.5948723329793</v>
      </c>
      <c r="I57" s="242">
        <f t="shared" si="3"/>
        <v>-9.8911952846281917E-2</v>
      </c>
      <c r="J57" s="264">
        <f t="shared" si="4"/>
        <v>1.7894471476505864</v>
      </c>
      <c r="K57" s="267" t="s">
        <v>825</v>
      </c>
      <c r="L57" s="268" t="s">
        <v>826</v>
      </c>
      <c r="N57" s="17">
        <v>48953697.399999999</v>
      </c>
      <c r="O57" s="18">
        <v>2917.4</v>
      </c>
      <c r="P57">
        <v>2797.9430000000002</v>
      </c>
    </row>
    <row r="58" spans="1:16" ht="33" x14ac:dyDescent="0.45">
      <c r="A58">
        <v>127041203</v>
      </c>
      <c r="B58" s="13" t="s">
        <v>130</v>
      </c>
      <c r="C58" s="236" t="s">
        <v>99</v>
      </c>
      <c r="D58" s="238">
        <v>5732777</v>
      </c>
      <c r="E58" s="238">
        <f t="shared" si="0"/>
        <v>4157858.6516737351</v>
      </c>
      <c r="F58" s="241">
        <f t="shared" si="1"/>
        <v>-1574918.3483262649</v>
      </c>
      <c r="G58" s="242">
        <f t="shared" si="2"/>
        <v>-0.27472171834457626</v>
      </c>
      <c r="H58" s="241">
        <f t="shared" si="5"/>
        <v>-759.25182980801981</v>
      </c>
      <c r="I58" s="242">
        <f t="shared" si="3"/>
        <v>-4.7306009499118812E-2</v>
      </c>
      <c r="J58" s="264">
        <f t="shared" si="4"/>
        <v>1.3787811179421132</v>
      </c>
      <c r="K58" s="267" t="s">
        <v>827</v>
      </c>
      <c r="L58" s="268" t="s">
        <v>828</v>
      </c>
      <c r="N58" s="17">
        <v>33292141.210000001</v>
      </c>
      <c r="O58" s="18">
        <v>1977.673</v>
      </c>
      <c r="P58">
        <v>2074.3029999999999</v>
      </c>
    </row>
    <row r="59" spans="1:16" ht="33" x14ac:dyDescent="0.45">
      <c r="A59">
        <v>127041503</v>
      </c>
      <c r="B59" s="13" t="s">
        <v>150</v>
      </c>
      <c r="C59" s="236" t="s">
        <v>99</v>
      </c>
      <c r="D59" s="238">
        <v>11039919</v>
      </c>
      <c r="E59" s="238">
        <f t="shared" si="0"/>
        <v>11413888.837275412</v>
      </c>
      <c r="F59" s="241">
        <f t="shared" si="1"/>
        <v>373969.83727541193</v>
      </c>
      <c r="G59" s="242">
        <f t="shared" si="2"/>
        <v>3.3874327997824256E-2</v>
      </c>
      <c r="H59" s="241">
        <f t="shared" si="5"/>
        <v>206.59696160600214</v>
      </c>
      <c r="I59" s="242">
        <f t="shared" si="3"/>
        <v>1.2554188428778508E-2</v>
      </c>
      <c r="J59" s="264">
        <f t="shared" si="4"/>
        <v>0.96723554586810911</v>
      </c>
      <c r="K59" s="267" t="s">
        <v>829</v>
      </c>
      <c r="L59" s="268" t="s">
        <v>828</v>
      </c>
      <c r="N59" s="17">
        <v>29788451.829999998</v>
      </c>
      <c r="O59" s="18">
        <v>5428.982</v>
      </c>
      <c r="P59">
        <v>1810.1420000000001</v>
      </c>
    </row>
    <row r="60" spans="1:16" ht="33" x14ac:dyDescent="0.45">
      <c r="A60">
        <v>127041603</v>
      </c>
      <c r="B60" s="13" t="s">
        <v>153</v>
      </c>
      <c r="C60" s="236" t="s">
        <v>99</v>
      </c>
      <c r="D60" s="238">
        <v>9477417</v>
      </c>
      <c r="E60" s="238">
        <f t="shared" si="0"/>
        <v>4675332.74331058</v>
      </c>
      <c r="F60" s="241">
        <f t="shared" si="1"/>
        <v>-4802084.25668942</v>
      </c>
      <c r="G60" s="242">
        <f t="shared" si="2"/>
        <v>-0.5066870284054632</v>
      </c>
      <c r="H60" s="241">
        <f t="shared" si="5"/>
        <v>-2000.0717450421498</v>
      </c>
      <c r="I60" s="242">
        <f t="shared" si="3"/>
        <v>-0.12382034036987821</v>
      </c>
      <c r="J60" s="264">
        <f t="shared" si="4"/>
        <v>2.0271106935779479</v>
      </c>
      <c r="K60" s="267" t="s">
        <v>830</v>
      </c>
      <c r="L60" s="268" t="s">
        <v>831</v>
      </c>
      <c r="N60" s="17">
        <v>38782676.920000002</v>
      </c>
      <c r="O60" s="18">
        <v>2223.808</v>
      </c>
      <c r="P60">
        <v>2400.9560000000001</v>
      </c>
    </row>
    <row r="61" spans="1:16" ht="33" x14ac:dyDescent="0.45">
      <c r="A61">
        <v>127042003</v>
      </c>
      <c r="B61" s="13" t="s">
        <v>201</v>
      </c>
      <c r="C61" s="236" t="s">
        <v>99</v>
      </c>
      <c r="D61" s="238">
        <v>8831642</v>
      </c>
      <c r="E61" s="238">
        <f t="shared" si="0"/>
        <v>4481554.5848765178</v>
      </c>
      <c r="F61" s="241">
        <f t="shared" si="1"/>
        <v>-4350087.4151234822</v>
      </c>
      <c r="G61" s="242">
        <f t="shared" si="2"/>
        <v>-0.49255703697268099</v>
      </c>
      <c r="H61" s="241">
        <f t="shared" si="5"/>
        <v>-1901.0534312553482</v>
      </c>
      <c r="I61" s="242">
        <f t="shared" si="3"/>
        <v>-0.11911764866973726</v>
      </c>
      <c r="J61" s="264">
        <f t="shared" si="4"/>
        <v>1.9706648290759003</v>
      </c>
      <c r="K61" s="267" t="s">
        <v>832</v>
      </c>
      <c r="L61" s="268" t="s">
        <v>831</v>
      </c>
      <c r="N61" s="17">
        <v>36519251.880000003</v>
      </c>
      <c r="O61" s="18">
        <v>2131.6379999999999</v>
      </c>
      <c r="P61">
        <v>2288.2510000000002</v>
      </c>
    </row>
    <row r="62" spans="1:16" ht="33" x14ac:dyDescent="0.45">
      <c r="A62">
        <v>127042853</v>
      </c>
      <c r="B62" s="13" t="s">
        <v>301</v>
      </c>
      <c r="C62" s="236" t="s">
        <v>99</v>
      </c>
      <c r="D62" s="238">
        <v>8095738</v>
      </c>
      <c r="E62" s="238">
        <f t="shared" si="0"/>
        <v>2402573.7502528252</v>
      </c>
      <c r="F62" s="241">
        <f t="shared" si="1"/>
        <v>-5693164.2497471748</v>
      </c>
      <c r="G62" s="242">
        <f t="shared" si="2"/>
        <v>-0.70322980434238047</v>
      </c>
      <c r="H62" s="241">
        <f t="shared" si="5"/>
        <v>-4036.8204767516727</v>
      </c>
      <c r="I62" s="242">
        <f t="shared" si="3"/>
        <v>-0.24094016095228737</v>
      </c>
      <c r="J62" s="264">
        <f t="shared" si="4"/>
        <v>3.3696106099336505</v>
      </c>
      <c r="K62" s="267" t="s">
        <v>833</v>
      </c>
      <c r="L62" s="268" t="s">
        <v>834</v>
      </c>
      <c r="N62" s="17">
        <v>23628955.120000001</v>
      </c>
      <c r="O62" s="18">
        <v>1142.777</v>
      </c>
      <c r="P62">
        <v>1410.309</v>
      </c>
    </row>
    <row r="63" spans="1:16" ht="33" x14ac:dyDescent="0.45">
      <c r="A63">
        <v>127044103</v>
      </c>
      <c r="B63" s="13" t="s">
        <v>338</v>
      </c>
      <c r="C63" s="236" t="s">
        <v>99</v>
      </c>
      <c r="D63" s="238">
        <v>9826622</v>
      </c>
      <c r="E63" s="238">
        <f t="shared" si="0"/>
        <v>3205877.458378166</v>
      </c>
      <c r="F63" s="241">
        <f t="shared" si="1"/>
        <v>-6620744.541621834</v>
      </c>
      <c r="G63" s="242">
        <f t="shared" si="2"/>
        <v>-0.67375589919118029</v>
      </c>
      <c r="H63" s="241">
        <f t="shared" si="5"/>
        <v>-3021.0259571956144</v>
      </c>
      <c r="I63" s="242">
        <f t="shared" si="3"/>
        <v>-0.16579677219452918</v>
      </c>
      <c r="J63" s="264">
        <f t="shared" si="4"/>
        <v>3.0651895237977151</v>
      </c>
      <c r="K63" s="267" t="s">
        <v>835</v>
      </c>
      <c r="L63" s="268" t="s">
        <v>836</v>
      </c>
      <c r="N63" s="17">
        <v>39932891.659999996</v>
      </c>
      <c r="O63" s="18">
        <v>1524.866</v>
      </c>
      <c r="P63">
        <v>2191.5549999999998</v>
      </c>
    </row>
    <row r="64" spans="1:16" ht="18" x14ac:dyDescent="0.45">
      <c r="A64">
        <v>127045303</v>
      </c>
      <c r="B64" s="13" t="s">
        <v>403</v>
      </c>
      <c r="C64" s="236" t="s">
        <v>99</v>
      </c>
      <c r="D64" s="238">
        <v>3454693</v>
      </c>
      <c r="E64" s="238">
        <f t="shared" si="0"/>
        <v>2708615.8351712329</v>
      </c>
      <c r="F64" s="241">
        <f t="shared" si="1"/>
        <v>-746077.16482876707</v>
      </c>
      <c r="G64" s="242">
        <f t="shared" si="2"/>
        <v>-0.21596048182248526</v>
      </c>
      <c r="H64" s="241">
        <f t="shared" si="5"/>
        <v>-1970.8397783926559</v>
      </c>
      <c r="I64" s="242">
        <f t="shared" si="3"/>
        <v>-0.1263438919567523</v>
      </c>
      <c r="J64" s="264">
        <f t="shared" si="4"/>
        <v>1.2754459141606553</v>
      </c>
      <c r="K64" s="267" t="s">
        <v>837</v>
      </c>
      <c r="L64" s="268" t="s">
        <v>838</v>
      </c>
      <c r="N64" s="17">
        <v>5905130.46</v>
      </c>
      <c r="O64" s="18">
        <v>1288.345</v>
      </c>
      <c r="P64">
        <v>378.55799999999999</v>
      </c>
    </row>
    <row r="65" spans="1:16" ht="33" x14ac:dyDescent="0.45">
      <c r="A65">
        <v>127045653</v>
      </c>
      <c r="B65" s="13" t="s">
        <v>432</v>
      </c>
      <c r="C65" s="236" t="s">
        <v>99</v>
      </c>
      <c r="D65" s="238">
        <v>10822416</v>
      </c>
      <c r="E65" s="238">
        <f t="shared" si="0"/>
        <v>5284957.1057765828</v>
      </c>
      <c r="F65" s="241">
        <f t="shared" si="1"/>
        <v>-5537458.8942234172</v>
      </c>
      <c r="G65" s="242">
        <f t="shared" si="2"/>
        <v>-0.51166568483630803</v>
      </c>
      <c r="H65" s="241">
        <f t="shared" si="5"/>
        <v>-3852.6009296566672</v>
      </c>
      <c r="I65" s="242">
        <f t="shared" si="3"/>
        <v>-0.2170430905450102</v>
      </c>
      <c r="J65" s="264">
        <f t="shared" si="4"/>
        <v>2.0477774527575341</v>
      </c>
      <c r="K65" s="267" t="s">
        <v>839</v>
      </c>
      <c r="L65" s="268" t="s">
        <v>834</v>
      </c>
      <c r="N65" s="17">
        <v>25513177.5</v>
      </c>
      <c r="O65" s="18">
        <v>2513.7739999999999</v>
      </c>
      <c r="P65">
        <v>1437.33</v>
      </c>
    </row>
    <row r="66" spans="1:16" ht="33" x14ac:dyDescent="0.45">
      <c r="A66">
        <v>127045853</v>
      </c>
      <c r="B66" s="13" t="s">
        <v>519</v>
      </c>
      <c r="C66" s="236" t="s">
        <v>99</v>
      </c>
      <c r="D66" s="238">
        <v>7984221</v>
      </c>
      <c r="E66" s="238">
        <f t="shared" si="0"/>
        <v>2751609.9041739083</v>
      </c>
      <c r="F66" s="241">
        <f t="shared" si="1"/>
        <v>-5232611.0958260912</v>
      </c>
      <c r="G66" s="242">
        <f t="shared" si="2"/>
        <v>-0.65536902044997147</v>
      </c>
      <c r="H66" s="241">
        <f t="shared" si="5"/>
        <v>-3506.0897766576713</v>
      </c>
      <c r="I66" s="242">
        <f t="shared" si="3"/>
        <v>-0.20643518183580076</v>
      </c>
      <c r="J66" s="264">
        <f t="shared" si="4"/>
        <v>2.9016544052588125</v>
      </c>
      <c r="K66" s="267" t="s">
        <v>840</v>
      </c>
      <c r="L66" s="268" t="s">
        <v>834</v>
      </c>
      <c r="N66" s="17">
        <v>25347477.350000001</v>
      </c>
      <c r="O66" s="18">
        <v>1308.7950000000001</v>
      </c>
      <c r="P66">
        <v>1492.4349999999999</v>
      </c>
    </row>
    <row r="67" spans="1:16" ht="48" x14ac:dyDescent="0.45">
      <c r="A67">
        <v>127046903</v>
      </c>
      <c r="B67" s="13" t="s">
        <v>521</v>
      </c>
      <c r="C67" s="236" t="s">
        <v>99</v>
      </c>
      <c r="D67" s="238">
        <v>6423733</v>
      </c>
      <c r="E67" s="238">
        <f t="shared" ref="E67:E130" si="6">O67/$O$504*$D$2</f>
        <v>4056293.8360526967</v>
      </c>
      <c r="F67" s="241">
        <f t="shared" ref="F67:F130" si="7">E67-D67</f>
        <v>-2367439.1639473033</v>
      </c>
      <c r="G67" s="242">
        <f t="shared" ref="G67:G130" si="8">F67/D67</f>
        <v>-0.36854569826412514</v>
      </c>
      <c r="H67" s="241">
        <f t="shared" si="5"/>
        <v>-2989.255026872172</v>
      </c>
      <c r="I67" s="242">
        <f t="shared" ref="I67:I130" si="9">F67/N67</f>
        <v>-0.13782491177190576</v>
      </c>
      <c r="J67" s="264">
        <f t="shared" ref="J67:J130" si="10">D67/E67</f>
        <v>1.5836458746911517</v>
      </c>
      <c r="K67" s="267" t="s">
        <v>841</v>
      </c>
      <c r="L67" s="268" t="s">
        <v>842</v>
      </c>
      <c r="N67" s="17">
        <v>17177149.859999999</v>
      </c>
      <c r="O67" s="18">
        <v>1929.364</v>
      </c>
      <c r="P67">
        <v>791.98299999999995</v>
      </c>
    </row>
    <row r="68" spans="1:16" ht="33" x14ac:dyDescent="0.45">
      <c r="A68">
        <v>127047404</v>
      </c>
      <c r="B68" s="13" t="s">
        <v>556</v>
      </c>
      <c r="C68" s="236" t="s">
        <v>99</v>
      </c>
      <c r="D68" s="238">
        <v>10249845</v>
      </c>
      <c r="E68" s="238">
        <f t="shared" si="6"/>
        <v>1868513.8292584198</v>
      </c>
      <c r="F68" s="241">
        <f t="shared" si="7"/>
        <v>-8381331.1707415804</v>
      </c>
      <c r="G68" s="242">
        <f t="shared" si="8"/>
        <v>-0.81770321119407952</v>
      </c>
      <c r="H68" s="241">
        <f t="shared" ref="H68:H131" si="11">F68/P68</f>
        <v>-8094.3852148742862</v>
      </c>
      <c r="I68" s="242">
        <f t="shared" si="9"/>
        <v>-0.35190840261808554</v>
      </c>
      <c r="J68" s="264">
        <f t="shared" si="10"/>
        <v>5.4855601491951402</v>
      </c>
      <c r="K68" s="267" t="s">
        <v>843</v>
      </c>
      <c r="L68" s="268" t="s">
        <v>844</v>
      </c>
      <c r="N68" s="17">
        <v>23816797.52</v>
      </c>
      <c r="O68" s="18">
        <v>888.75300000000004</v>
      </c>
      <c r="P68">
        <v>1035.45</v>
      </c>
    </row>
    <row r="69" spans="1:16" ht="18" x14ac:dyDescent="0.45">
      <c r="A69">
        <v>127049303</v>
      </c>
      <c r="B69" s="13" t="s">
        <v>636</v>
      </c>
      <c r="C69" s="236" t="s">
        <v>99</v>
      </c>
      <c r="D69" s="238">
        <v>5509855</v>
      </c>
      <c r="E69" s="238">
        <f t="shared" si="6"/>
        <v>1261006.5830508866</v>
      </c>
      <c r="F69" s="241">
        <f t="shared" si="7"/>
        <v>-4248848.4169491138</v>
      </c>
      <c r="G69" s="242">
        <f t="shared" si="8"/>
        <v>-0.77113615820182457</v>
      </c>
      <c r="H69" s="241">
        <f t="shared" si="11"/>
        <v>-5861.7661210515325</v>
      </c>
      <c r="I69" s="242">
        <f t="shared" si="9"/>
        <v>-0.30270748677173909</v>
      </c>
      <c r="J69" s="264">
        <f t="shared" si="10"/>
        <v>4.3694101791835411</v>
      </c>
      <c r="K69" s="267" t="s">
        <v>845</v>
      </c>
      <c r="L69" s="268" t="s">
        <v>846</v>
      </c>
      <c r="N69" s="17">
        <v>14036152.4</v>
      </c>
      <c r="O69" s="18">
        <v>599.79399999999998</v>
      </c>
      <c r="P69">
        <v>724.84100000000001</v>
      </c>
    </row>
    <row r="70" spans="1:16" ht="33" x14ac:dyDescent="0.45">
      <c r="A70">
        <v>108051003</v>
      </c>
      <c r="B70" s="13" t="s">
        <v>131</v>
      </c>
      <c r="C70" s="236" t="s">
        <v>132</v>
      </c>
      <c r="D70" s="238">
        <v>7700330</v>
      </c>
      <c r="E70" s="238">
        <f t="shared" si="6"/>
        <v>4621149.7043698989</v>
      </c>
      <c r="F70" s="241">
        <f t="shared" si="7"/>
        <v>-3079180.2956301011</v>
      </c>
      <c r="G70" s="242">
        <f t="shared" si="8"/>
        <v>-0.39987640732671209</v>
      </c>
      <c r="H70" s="241">
        <f t="shared" si="11"/>
        <v>-1572.5668751877374</v>
      </c>
      <c r="I70" s="242">
        <f t="shared" si="9"/>
        <v>-0.10422872309493909</v>
      </c>
      <c r="J70" s="264">
        <f t="shared" si="10"/>
        <v>1.6663234243890293</v>
      </c>
      <c r="K70" s="267" t="s">
        <v>847</v>
      </c>
      <c r="L70" s="268" t="s">
        <v>848</v>
      </c>
      <c r="N70" s="17">
        <v>29542531.120000001</v>
      </c>
      <c r="O70" s="18">
        <v>2198.0360000000001</v>
      </c>
      <c r="P70">
        <v>1958.06</v>
      </c>
    </row>
    <row r="71" spans="1:16" ht="33" x14ac:dyDescent="0.45">
      <c r="A71">
        <v>108051503</v>
      </c>
      <c r="B71" s="13" t="s">
        <v>212</v>
      </c>
      <c r="C71" s="236" t="s">
        <v>132</v>
      </c>
      <c r="D71" s="238">
        <v>8382937</v>
      </c>
      <c r="E71" s="238">
        <f t="shared" si="6"/>
        <v>3687993.3958591674</v>
      </c>
      <c r="F71" s="241">
        <f t="shared" si="7"/>
        <v>-4694943.604140833</v>
      </c>
      <c r="G71" s="242">
        <f t="shared" si="8"/>
        <v>-0.560059511856147</v>
      </c>
      <c r="H71" s="241">
        <f t="shared" si="11"/>
        <v>-3473.6782322729914</v>
      </c>
      <c r="I71" s="242">
        <f t="shared" si="9"/>
        <v>-0.21724142255345774</v>
      </c>
      <c r="J71" s="264">
        <f t="shared" si="10"/>
        <v>2.2730347102606681</v>
      </c>
      <c r="K71" s="267" t="s">
        <v>849</v>
      </c>
      <c r="L71" s="268" t="s">
        <v>850</v>
      </c>
      <c r="N71" s="17">
        <v>21611640.859999999</v>
      </c>
      <c r="O71" s="18">
        <v>1754.183</v>
      </c>
      <c r="P71">
        <v>1351.577</v>
      </c>
    </row>
    <row r="72" spans="1:16" ht="18" x14ac:dyDescent="0.45">
      <c r="A72">
        <v>108053003</v>
      </c>
      <c r="B72" s="13" t="s">
        <v>282</v>
      </c>
      <c r="C72" s="236" t="s">
        <v>132</v>
      </c>
      <c r="D72" s="238">
        <v>6194054</v>
      </c>
      <c r="E72" s="238">
        <f t="shared" si="6"/>
        <v>5221584.4787864778</v>
      </c>
      <c r="F72" s="241">
        <f t="shared" si="7"/>
        <v>-972469.52121352218</v>
      </c>
      <c r="G72" s="242">
        <f t="shared" si="8"/>
        <v>-0.1570004913120748</v>
      </c>
      <c r="H72" s="241">
        <f t="shared" si="11"/>
        <v>-766.8338281808808</v>
      </c>
      <c r="I72" s="242">
        <f t="shared" si="9"/>
        <v>-4.6156122790024567E-2</v>
      </c>
      <c r="J72" s="264">
        <f t="shared" si="10"/>
        <v>1.1862403117606035</v>
      </c>
      <c r="K72" s="267" t="s">
        <v>851</v>
      </c>
      <c r="L72" s="268" t="s">
        <v>850</v>
      </c>
      <c r="N72" s="17">
        <v>21069133.68</v>
      </c>
      <c r="O72" s="18">
        <v>2483.6309999999999</v>
      </c>
      <c r="P72">
        <v>1268.162</v>
      </c>
    </row>
    <row r="73" spans="1:16" ht="18" x14ac:dyDescent="0.45">
      <c r="A73">
        <v>108056004</v>
      </c>
      <c r="B73" s="13" t="s">
        <v>449</v>
      </c>
      <c r="C73" s="236" t="s">
        <v>132</v>
      </c>
      <c r="D73" s="238">
        <v>5883162</v>
      </c>
      <c r="E73" s="238">
        <f t="shared" si="6"/>
        <v>2200865.3410472181</v>
      </c>
      <c r="F73" s="241">
        <f t="shared" si="7"/>
        <v>-3682296.6589527819</v>
      </c>
      <c r="G73" s="242">
        <f t="shared" si="8"/>
        <v>-0.62590434513834259</v>
      </c>
      <c r="H73" s="241">
        <f t="shared" si="11"/>
        <v>-4219.0336864793062</v>
      </c>
      <c r="I73" s="242">
        <f t="shared" si="9"/>
        <v>-0.26628235641102171</v>
      </c>
      <c r="J73" s="264">
        <f t="shared" si="10"/>
        <v>2.6731131115912197</v>
      </c>
      <c r="K73" s="267" t="s">
        <v>852</v>
      </c>
      <c r="L73" s="268" t="s">
        <v>853</v>
      </c>
      <c r="N73" s="17">
        <v>13828541.66</v>
      </c>
      <c r="O73" s="18">
        <v>1046.835</v>
      </c>
      <c r="P73">
        <v>872.78200000000004</v>
      </c>
    </row>
    <row r="74" spans="1:16" ht="33" x14ac:dyDescent="0.45">
      <c r="A74">
        <v>108058003</v>
      </c>
      <c r="B74" s="13" t="s">
        <v>594</v>
      </c>
      <c r="C74" s="236" t="s">
        <v>132</v>
      </c>
      <c r="D74" s="238">
        <v>7683272</v>
      </c>
      <c r="E74" s="238">
        <f t="shared" si="6"/>
        <v>3204845.1802422088</v>
      </c>
      <c r="F74" s="241">
        <f t="shared" si="7"/>
        <v>-4478426.8197577912</v>
      </c>
      <c r="G74" s="242">
        <f t="shared" si="8"/>
        <v>-0.5828801609207368</v>
      </c>
      <c r="H74" s="241">
        <f t="shared" si="11"/>
        <v>-4874.5153103292114</v>
      </c>
      <c r="I74" s="242">
        <f t="shared" si="9"/>
        <v>-0.25648124007557749</v>
      </c>
      <c r="J74" s="264">
        <f t="shared" si="10"/>
        <v>2.397392562788113</v>
      </c>
      <c r="K74" s="267" t="s">
        <v>854</v>
      </c>
      <c r="L74" s="268" t="s">
        <v>855</v>
      </c>
      <c r="N74" s="17">
        <v>17461030.75</v>
      </c>
      <c r="O74" s="18">
        <v>1524.375</v>
      </c>
      <c r="P74">
        <v>918.74300000000005</v>
      </c>
    </row>
    <row r="75" spans="1:16" ht="18" x14ac:dyDescent="0.45">
      <c r="A75">
        <v>114060503</v>
      </c>
      <c r="B75" s="13" t="s">
        <v>111</v>
      </c>
      <c r="C75" s="236" t="s">
        <v>112</v>
      </c>
      <c r="D75" s="238">
        <v>3881727</v>
      </c>
      <c r="E75" s="238">
        <f t="shared" si="6"/>
        <v>5551186.0520786745</v>
      </c>
      <c r="F75" s="241">
        <f t="shared" si="7"/>
        <v>1669459.0520786745</v>
      </c>
      <c r="G75" s="242">
        <f t="shared" si="8"/>
        <v>0.43008152095154412</v>
      </c>
      <c r="H75" s="241">
        <f t="shared" si="11"/>
        <v>1435.8109689176708</v>
      </c>
      <c r="I75" s="242">
        <f t="shared" si="9"/>
        <v>8.6725608609700133E-2</v>
      </c>
      <c r="J75" s="264">
        <f t="shared" si="10"/>
        <v>0.69926083607780798</v>
      </c>
      <c r="K75" s="267" t="s">
        <v>856</v>
      </c>
      <c r="L75" s="268" t="s">
        <v>857</v>
      </c>
      <c r="N75" s="17">
        <v>19249897.219999999</v>
      </c>
      <c r="O75" s="18">
        <v>2640.4050000000002</v>
      </c>
      <c r="P75">
        <v>1162.729</v>
      </c>
    </row>
    <row r="76" spans="1:16" ht="33" x14ac:dyDescent="0.45">
      <c r="A76">
        <v>114060753</v>
      </c>
      <c r="B76" s="13" t="s">
        <v>163</v>
      </c>
      <c r="C76" s="236" t="s">
        <v>112</v>
      </c>
      <c r="D76" s="238">
        <v>15326779</v>
      </c>
      <c r="E76" s="238">
        <f t="shared" si="6"/>
        <v>11408241.792319853</v>
      </c>
      <c r="F76" s="241">
        <f t="shared" si="7"/>
        <v>-3918537.2076801471</v>
      </c>
      <c r="G76" s="242">
        <f t="shared" si="8"/>
        <v>-0.25566606053888735</v>
      </c>
      <c r="H76" s="241">
        <f t="shared" si="11"/>
        <v>-572.20000418798634</v>
      </c>
      <c r="I76" s="242">
        <f t="shared" si="9"/>
        <v>-3.3106959740872167E-2</v>
      </c>
      <c r="J76" s="264">
        <f t="shared" si="10"/>
        <v>1.3434830080756306</v>
      </c>
      <c r="K76" s="267" t="s">
        <v>858</v>
      </c>
      <c r="L76" s="268" t="s">
        <v>859</v>
      </c>
      <c r="N76" s="17">
        <v>118359923.06</v>
      </c>
      <c r="O76" s="18">
        <v>5426.2960000000003</v>
      </c>
      <c r="P76">
        <v>6848.1949999999997</v>
      </c>
    </row>
    <row r="77" spans="1:16" ht="33" x14ac:dyDescent="0.45">
      <c r="A77">
        <v>114060853</v>
      </c>
      <c r="B77" s="13" t="s">
        <v>166</v>
      </c>
      <c r="C77" s="236" t="s">
        <v>112</v>
      </c>
      <c r="D77" s="238">
        <v>4236084</v>
      </c>
      <c r="E77" s="238">
        <f t="shared" si="6"/>
        <v>3097015.2142237141</v>
      </c>
      <c r="F77" s="241">
        <f t="shared" si="7"/>
        <v>-1139068.7857762859</v>
      </c>
      <c r="G77" s="242">
        <f t="shared" si="8"/>
        <v>-0.2688966474168798</v>
      </c>
      <c r="H77" s="241">
        <f t="shared" si="11"/>
        <v>-791.94888016311211</v>
      </c>
      <c r="I77" s="242">
        <f t="shared" si="9"/>
        <v>-3.5896871320296682E-2</v>
      </c>
      <c r="J77" s="264">
        <f t="shared" si="10"/>
        <v>1.3677956700195935</v>
      </c>
      <c r="K77" s="267" t="s">
        <v>860</v>
      </c>
      <c r="L77" s="268" t="s">
        <v>861</v>
      </c>
      <c r="N77" s="17">
        <v>31731700.949999999</v>
      </c>
      <c r="O77" s="18">
        <v>1473.086</v>
      </c>
      <c r="P77">
        <v>1438.3109999999999</v>
      </c>
    </row>
    <row r="78" spans="1:16" ht="33" x14ac:dyDescent="0.45">
      <c r="A78">
        <v>114061103</v>
      </c>
      <c r="B78" s="13" t="s">
        <v>234</v>
      </c>
      <c r="C78" s="236" t="s">
        <v>112</v>
      </c>
      <c r="D78" s="238">
        <v>6514440</v>
      </c>
      <c r="E78" s="238">
        <f t="shared" si="6"/>
        <v>5534272.2484050058</v>
      </c>
      <c r="F78" s="241">
        <f t="shared" si="7"/>
        <v>-980167.75159499422</v>
      </c>
      <c r="G78" s="242">
        <f t="shared" si="8"/>
        <v>-0.15046078428767387</v>
      </c>
      <c r="H78" s="241">
        <f t="shared" si="11"/>
        <v>-389.57924756305994</v>
      </c>
      <c r="I78" s="242">
        <f t="shared" si="9"/>
        <v>-1.9215771430992894E-2</v>
      </c>
      <c r="J78" s="264">
        <f t="shared" si="10"/>
        <v>1.1771086978739582</v>
      </c>
      <c r="K78" s="267" t="s">
        <v>862</v>
      </c>
      <c r="L78" s="268" t="s">
        <v>863</v>
      </c>
      <c r="N78" s="17">
        <v>51008503.880000003</v>
      </c>
      <c r="O78" s="18">
        <v>2632.36</v>
      </c>
      <c r="P78">
        <v>2515.9650000000001</v>
      </c>
    </row>
    <row r="79" spans="1:16" ht="33" x14ac:dyDescent="0.45">
      <c r="A79">
        <v>114061503</v>
      </c>
      <c r="B79" s="13" t="s">
        <v>250</v>
      </c>
      <c r="C79" s="236" t="s">
        <v>112</v>
      </c>
      <c r="D79" s="238">
        <v>8722671</v>
      </c>
      <c r="E79" s="238">
        <f t="shared" si="6"/>
        <v>6082487.6249786299</v>
      </c>
      <c r="F79" s="241">
        <f t="shared" si="7"/>
        <v>-2640183.3750213701</v>
      </c>
      <c r="G79" s="242">
        <f t="shared" si="8"/>
        <v>-0.30268060953134313</v>
      </c>
      <c r="H79" s="241">
        <f t="shared" si="11"/>
        <v>-791.35687746910787</v>
      </c>
      <c r="I79" s="242">
        <f t="shared" si="9"/>
        <v>-4.5205202618634983E-2</v>
      </c>
      <c r="J79" s="264">
        <f t="shared" si="10"/>
        <v>1.4340630902690321</v>
      </c>
      <c r="K79" s="267" t="s">
        <v>864</v>
      </c>
      <c r="L79" s="268" t="s">
        <v>865</v>
      </c>
      <c r="N79" s="17">
        <v>58404414.140000001</v>
      </c>
      <c r="O79" s="18">
        <v>2893.1170000000002</v>
      </c>
      <c r="P79">
        <v>3336.2739999999999</v>
      </c>
    </row>
    <row r="80" spans="1:16" ht="63" x14ac:dyDescent="0.45">
      <c r="A80">
        <v>114062003</v>
      </c>
      <c r="B80" s="13" t="s">
        <v>283</v>
      </c>
      <c r="C80" s="236" t="s">
        <v>112</v>
      </c>
      <c r="D80" s="238">
        <v>8975685</v>
      </c>
      <c r="E80" s="238">
        <f t="shared" si="6"/>
        <v>7174097.5761589762</v>
      </c>
      <c r="F80" s="241">
        <f t="shared" si="7"/>
        <v>-1801587.4238410238</v>
      </c>
      <c r="G80" s="242">
        <f t="shared" si="8"/>
        <v>-0.20071865532725622</v>
      </c>
      <c r="H80" s="241">
        <f t="shared" si="11"/>
        <v>-455.62918764386114</v>
      </c>
      <c r="I80" s="242">
        <f t="shared" si="9"/>
        <v>-2.1570856365793447E-2</v>
      </c>
      <c r="J80" s="264">
        <f t="shared" si="10"/>
        <v>1.2511239085774459</v>
      </c>
      <c r="K80" s="267" t="s">
        <v>866</v>
      </c>
      <c r="L80" s="268" t="s">
        <v>867</v>
      </c>
      <c r="N80" s="17">
        <v>83519513.239999995</v>
      </c>
      <c r="O80" s="18">
        <v>3412.3380000000002</v>
      </c>
      <c r="P80">
        <v>3954.0650000000001</v>
      </c>
    </row>
    <row r="81" spans="1:16" ht="33" x14ac:dyDescent="0.45">
      <c r="A81">
        <v>114062503</v>
      </c>
      <c r="B81" s="13" t="s">
        <v>289</v>
      </c>
      <c r="C81" s="236" t="s">
        <v>112</v>
      </c>
      <c r="D81" s="238">
        <v>6217868</v>
      </c>
      <c r="E81" s="238">
        <f t="shared" si="6"/>
        <v>5367699.1390122455</v>
      </c>
      <c r="F81" s="241">
        <f t="shared" si="7"/>
        <v>-850168.86098775454</v>
      </c>
      <c r="G81" s="242">
        <f t="shared" si="8"/>
        <v>-0.13672996290493053</v>
      </c>
      <c r="H81" s="241">
        <f t="shared" si="11"/>
        <v>-341.34403454669263</v>
      </c>
      <c r="I81" s="242">
        <f t="shared" si="9"/>
        <v>-1.8159656823497929E-2</v>
      </c>
      <c r="J81" s="264">
        <f t="shared" si="10"/>
        <v>1.1583860866583893</v>
      </c>
      <c r="K81" s="267" t="s">
        <v>868</v>
      </c>
      <c r="L81" s="268" t="s">
        <v>869</v>
      </c>
      <c r="N81" s="17">
        <v>46816350.619999997</v>
      </c>
      <c r="O81" s="18">
        <v>2553.13</v>
      </c>
      <c r="P81">
        <v>2490.6509999999998</v>
      </c>
    </row>
    <row r="82" spans="1:16" ht="33" x14ac:dyDescent="0.45">
      <c r="A82">
        <v>114063003</v>
      </c>
      <c r="B82" s="13" t="s">
        <v>310</v>
      </c>
      <c r="C82" s="236" t="s">
        <v>112</v>
      </c>
      <c r="D82" s="238">
        <v>6606639</v>
      </c>
      <c r="E82" s="238">
        <f t="shared" si="6"/>
        <v>9392337.1463620905</v>
      </c>
      <c r="F82" s="241">
        <f t="shared" si="7"/>
        <v>2785698.1463620905</v>
      </c>
      <c r="G82" s="242">
        <f t="shared" si="8"/>
        <v>0.42165133381165376</v>
      </c>
      <c r="H82" s="241">
        <f t="shared" si="11"/>
        <v>674.63075859190087</v>
      </c>
      <c r="I82" s="242">
        <f t="shared" si="9"/>
        <v>3.9198722133276694E-2</v>
      </c>
      <c r="J82" s="264">
        <f t="shared" si="10"/>
        <v>0.70340735187076753</v>
      </c>
      <c r="K82" s="267" t="s">
        <v>870</v>
      </c>
      <c r="L82" s="268" t="s">
        <v>871</v>
      </c>
      <c r="N82" s="17">
        <v>71066044.879999995</v>
      </c>
      <c r="O82" s="18">
        <v>4467.4369999999999</v>
      </c>
      <c r="P82">
        <v>4129.2190000000001</v>
      </c>
    </row>
    <row r="83" spans="1:16" ht="33" x14ac:dyDescent="0.45">
      <c r="A83">
        <v>114063503</v>
      </c>
      <c r="B83" s="13" t="s">
        <v>322</v>
      </c>
      <c r="C83" s="236" t="s">
        <v>112</v>
      </c>
      <c r="D83" s="238">
        <v>7013742</v>
      </c>
      <c r="E83" s="238">
        <f t="shared" si="6"/>
        <v>5754313.5809212895</v>
      </c>
      <c r="F83" s="241">
        <f t="shared" si="7"/>
        <v>-1259428.4190787105</v>
      </c>
      <c r="G83" s="242">
        <f t="shared" si="8"/>
        <v>-0.17956583220179906</v>
      </c>
      <c r="H83" s="241">
        <f t="shared" si="11"/>
        <v>-572.10495671320564</v>
      </c>
      <c r="I83" s="242">
        <f t="shared" si="9"/>
        <v>-3.0204504257530761E-2</v>
      </c>
      <c r="J83" s="264">
        <f t="shared" si="10"/>
        <v>1.2188668381324244</v>
      </c>
      <c r="K83" s="267" t="s">
        <v>872</v>
      </c>
      <c r="L83" s="268" t="s">
        <v>873</v>
      </c>
      <c r="N83" s="17">
        <v>41696708.82</v>
      </c>
      <c r="O83" s="18">
        <v>2737.0219999999999</v>
      </c>
      <c r="P83">
        <v>2201.3939999999998</v>
      </c>
    </row>
    <row r="84" spans="1:16" ht="33" x14ac:dyDescent="0.45">
      <c r="A84">
        <v>114064003</v>
      </c>
      <c r="B84" s="13" t="s">
        <v>364</v>
      </c>
      <c r="C84" s="236" t="s">
        <v>112</v>
      </c>
      <c r="D84" s="238">
        <v>3527514</v>
      </c>
      <c r="E84" s="238">
        <f t="shared" si="6"/>
        <v>3067007.6666992554</v>
      </c>
      <c r="F84" s="241">
        <f t="shared" si="7"/>
        <v>-460506.33330074465</v>
      </c>
      <c r="G84" s="242">
        <f t="shared" si="8"/>
        <v>-0.13054698955149283</v>
      </c>
      <c r="H84" s="241">
        <f t="shared" si="11"/>
        <v>-330.5010867994763</v>
      </c>
      <c r="I84" s="242">
        <f t="shared" si="9"/>
        <v>-1.4071486823135233E-2</v>
      </c>
      <c r="J84" s="264">
        <f t="shared" si="10"/>
        <v>1.1501484128327419</v>
      </c>
      <c r="K84" s="267" t="s">
        <v>874</v>
      </c>
      <c r="L84" s="268" t="s">
        <v>875</v>
      </c>
      <c r="N84" s="17">
        <v>32726202.93</v>
      </c>
      <c r="O84" s="18">
        <v>1458.8130000000001</v>
      </c>
      <c r="P84">
        <v>1393.3579999999999</v>
      </c>
    </row>
    <row r="85" spans="1:16" ht="18" x14ac:dyDescent="0.45">
      <c r="A85">
        <v>114065503</v>
      </c>
      <c r="B85" s="13" t="s">
        <v>427</v>
      </c>
      <c r="C85" s="236" t="s">
        <v>112</v>
      </c>
      <c r="D85" s="238">
        <v>6012959</v>
      </c>
      <c r="E85" s="238">
        <f t="shared" si="6"/>
        <v>13780023.800048806</v>
      </c>
      <c r="F85" s="241">
        <f t="shared" si="7"/>
        <v>7767064.8000488058</v>
      </c>
      <c r="G85" s="242">
        <f t="shared" si="8"/>
        <v>1.291720898154936</v>
      </c>
      <c r="H85" s="241">
        <f t="shared" si="11"/>
        <v>1919.1385963914481</v>
      </c>
      <c r="I85" s="242">
        <f t="shared" si="9"/>
        <v>0.1269881968349483</v>
      </c>
      <c r="J85" s="264">
        <f t="shared" si="10"/>
        <v>0.43635331021552398</v>
      </c>
      <c r="K85" s="267" t="s">
        <v>876</v>
      </c>
      <c r="L85" s="268" t="s">
        <v>877</v>
      </c>
      <c r="N85" s="17">
        <v>61163675</v>
      </c>
      <c r="O85" s="18">
        <v>6554.4269999999997</v>
      </c>
      <c r="P85">
        <v>4047.1619999999998</v>
      </c>
    </row>
    <row r="86" spans="1:16" ht="33" x14ac:dyDescent="0.45">
      <c r="A86">
        <v>114066503</v>
      </c>
      <c r="B86" s="13" t="s">
        <v>465</v>
      </c>
      <c r="C86" s="236" t="s">
        <v>112</v>
      </c>
      <c r="D86" s="238">
        <v>4044526</v>
      </c>
      <c r="E86" s="238">
        <f t="shared" si="6"/>
        <v>2899171.0152296918</v>
      </c>
      <c r="F86" s="241">
        <f t="shared" si="7"/>
        <v>-1145354.9847703082</v>
      </c>
      <c r="G86" s="242">
        <f t="shared" si="8"/>
        <v>-0.2831864561558779</v>
      </c>
      <c r="H86" s="241">
        <f t="shared" si="11"/>
        <v>-687.53503227130079</v>
      </c>
      <c r="I86" s="242">
        <f t="shared" si="9"/>
        <v>-3.4755782146175196E-2</v>
      </c>
      <c r="J86" s="264">
        <f t="shared" si="10"/>
        <v>1.3950629261791119</v>
      </c>
      <c r="K86" s="267" t="s">
        <v>878</v>
      </c>
      <c r="L86" s="268" t="s">
        <v>879</v>
      </c>
      <c r="N86" s="17">
        <v>32954372.309999999</v>
      </c>
      <c r="O86" s="18">
        <v>1378.982</v>
      </c>
      <c r="P86">
        <v>1665.886</v>
      </c>
    </row>
    <row r="87" spans="1:16" ht="33" x14ac:dyDescent="0.45">
      <c r="A87">
        <v>114067002</v>
      </c>
      <c r="B87" s="13" t="s">
        <v>510</v>
      </c>
      <c r="C87" s="236" t="s">
        <v>112</v>
      </c>
      <c r="D87" s="238">
        <v>145029579</v>
      </c>
      <c r="E87" s="238">
        <f t="shared" si="6"/>
        <v>244231153.88724151</v>
      </c>
      <c r="F87" s="241">
        <f t="shared" si="7"/>
        <v>99201574.887241513</v>
      </c>
      <c r="G87" s="242">
        <f t="shared" si="8"/>
        <v>0.68400925915424127</v>
      </c>
      <c r="H87" s="241">
        <f t="shared" si="11"/>
        <v>5321.2412310067839</v>
      </c>
      <c r="I87" s="242">
        <f t="shared" si="9"/>
        <v>0.36443964494145281</v>
      </c>
      <c r="J87" s="264">
        <f t="shared" si="10"/>
        <v>0.5938209630166934</v>
      </c>
      <c r="K87" s="267" t="s">
        <v>880</v>
      </c>
      <c r="L87" s="268" t="s">
        <v>881</v>
      </c>
      <c r="N87" s="17">
        <v>272203028.02999997</v>
      </c>
      <c r="O87" s="18">
        <v>116167.81600000001</v>
      </c>
      <c r="P87">
        <v>18642.562999999998</v>
      </c>
    </row>
    <row r="88" spans="1:16" ht="33" x14ac:dyDescent="0.45">
      <c r="A88">
        <v>114067503</v>
      </c>
      <c r="B88" s="13" t="s">
        <v>531</v>
      </c>
      <c r="C88" s="236" t="s">
        <v>112</v>
      </c>
      <c r="D88" s="238">
        <v>2990691</v>
      </c>
      <c r="E88" s="238">
        <f t="shared" si="6"/>
        <v>5496725.4964089775</v>
      </c>
      <c r="F88" s="241">
        <f t="shared" si="7"/>
        <v>2506034.4964089775</v>
      </c>
      <c r="G88" s="242">
        <f t="shared" si="8"/>
        <v>0.83794497539497648</v>
      </c>
      <c r="H88" s="241">
        <f t="shared" si="11"/>
        <v>1192.6353148489989</v>
      </c>
      <c r="I88" s="242">
        <f t="shared" si="9"/>
        <v>6.444354853224607E-2</v>
      </c>
      <c r="J88" s="264">
        <f t="shared" si="10"/>
        <v>0.54408592933262268</v>
      </c>
      <c r="K88" s="267" t="s">
        <v>882</v>
      </c>
      <c r="L88" s="268" t="s">
        <v>883</v>
      </c>
      <c r="N88" s="17">
        <v>38887282.799999997</v>
      </c>
      <c r="O88" s="18">
        <v>2614.5010000000002</v>
      </c>
      <c r="P88">
        <v>2101.2579999999998</v>
      </c>
    </row>
    <row r="89" spans="1:16" ht="18" x14ac:dyDescent="0.45">
      <c r="A89">
        <v>114068003</v>
      </c>
      <c r="B89" s="13" t="s">
        <v>590</v>
      </c>
      <c r="C89" s="236" t="s">
        <v>112</v>
      </c>
      <c r="D89" s="238">
        <v>4274688</v>
      </c>
      <c r="E89" s="238">
        <f t="shared" si="6"/>
        <v>3598416.4619717845</v>
      </c>
      <c r="F89" s="241">
        <f t="shared" si="7"/>
        <v>-676271.53802821552</v>
      </c>
      <c r="G89" s="242">
        <f t="shared" si="8"/>
        <v>-0.15820371873414282</v>
      </c>
      <c r="H89" s="241">
        <f t="shared" si="11"/>
        <v>-465.71261782977979</v>
      </c>
      <c r="I89" s="242">
        <f t="shared" si="9"/>
        <v>-2.0907864310945205E-2</v>
      </c>
      <c r="J89" s="264">
        <f t="shared" si="10"/>
        <v>1.1879358726748506</v>
      </c>
      <c r="K89" s="267" t="s">
        <v>884</v>
      </c>
      <c r="L89" s="268" t="s">
        <v>885</v>
      </c>
      <c r="N89" s="17">
        <v>32345318.870000001</v>
      </c>
      <c r="O89" s="18">
        <v>1711.576</v>
      </c>
      <c r="P89">
        <v>1452.1220000000001</v>
      </c>
    </row>
    <row r="90" spans="1:16" ht="33" x14ac:dyDescent="0.45">
      <c r="A90">
        <v>114068103</v>
      </c>
      <c r="B90" s="13" t="s">
        <v>595</v>
      </c>
      <c r="C90" s="236" t="s">
        <v>112</v>
      </c>
      <c r="D90" s="238">
        <v>5624545</v>
      </c>
      <c r="E90" s="238">
        <f t="shared" si="6"/>
        <v>6796348.952782169</v>
      </c>
      <c r="F90" s="241">
        <f t="shared" si="7"/>
        <v>1171803.952782169</v>
      </c>
      <c r="G90" s="242">
        <f t="shared" si="8"/>
        <v>0.20833755491016057</v>
      </c>
      <c r="H90" s="241">
        <f t="shared" si="11"/>
        <v>350.09539687417936</v>
      </c>
      <c r="I90" s="242">
        <f t="shared" si="9"/>
        <v>1.5793815922505276E-2</v>
      </c>
      <c r="J90" s="264">
        <f t="shared" si="10"/>
        <v>0.82758331555320208</v>
      </c>
      <c r="K90" s="267" t="s">
        <v>886</v>
      </c>
      <c r="L90" s="268" t="s">
        <v>887</v>
      </c>
      <c r="N90" s="17">
        <v>74193846.409999996</v>
      </c>
      <c r="O90" s="18">
        <v>3232.663</v>
      </c>
      <c r="P90">
        <v>3347.0990000000002</v>
      </c>
    </row>
    <row r="91" spans="1:16" ht="18" x14ac:dyDescent="0.45">
      <c r="A91">
        <v>114069103</v>
      </c>
      <c r="B91" s="13" t="s">
        <v>647</v>
      </c>
      <c r="C91" s="236" t="s">
        <v>112</v>
      </c>
      <c r="D91" s="238">
        <v>8682737</v>
      </c>
      <c r="E91" s="238">
        <f t="shared" si="6"/>
        <v>15549716.444984404</v>
      </c>
      <c r="F91" s="241">
        <f t="shared" si="7"/>
        <v>6866979.4449844044</v>
      </c>
      <c r="G91" s="242">
        <f t="shared" si="8"/>
        <v>0.79087728270295465</v>
      </c>
      <c r="H91" s="241">
        <f t="shared" si="11"/>
        <v>1118.3579396134421</v>
      </c>
      <c r="I91" s="242">
        <f t="shared" si="9"/>
        <v>6.477621879889657E-2</v>
      </c>
      <c r="J91" s="264">
        <f t="shared" si="10"/>
        <v>0.55838555196295148</v>
      </c>
      <c r="K91" s="267" t="s">
        <v>888</v>
      </c>
      <c r="L91" s="268" t="s">
        <v>889</v>
      </c>
      <c r="N91" s="17">
        <v>106010810.33</v>
      </c>
      <c r="O91" s="18">
        <v>7396.1760000000004</v>
      </c>
      <c r="P91">
        <v>6140.2340000000004</v>
      </c>
    </row>
    <row r="92" spans="1:16" ht="33" x14ac:dyDescent="0.45">
      <c r="A92">
        <v>114069353</v>
      </c>
      <c r="B92" s="13" t="s">
        <v>655</v>
      </c>
      <c r="C92" s="236" t="s">
        <v>112</v>
      </c>
      <c r="D92" s="238">
        <v>1847750</v>
      </c>
      <c r="E92" s="238">
        <f t="shared" si="6"/>
        <v>4675740.6088062534</v>
      </c>
      <c r="F92" s="241">
        <f t="shared" si="7"/>
        <v>2827990.6088062534</v>
      </c>
      <c r="G92" s="242">
        <f t="shared" si="8"/>
        <v>1.5305049973244504</v>
      </c>
      <c r="H92" s="241">
        <f t="shared" si="11"/>
        <v>1431.8642543654807</v>
      </c>
      <c r="I92" s="242">
        <f t="shared" si="9"/>
        <v>7.7144158000649124E-2</v>
      </c>
      <c r="J92" s="264">
        <f t="shared" si="10"/>
        <v>0.39517803800321216</v>
      </c>
      <c r="K92" s="267" t="s">
        <v>890</v>
      </c>
      <c r="L92" s="268" t="s">
        <v>891</v>
      </c>
      <c r="N92" s="17">
        <v>36658519.350000001</v>
      </c>
      <c r="O92" s="18">
        <v>2224.002</v>
      </c>
      <c r="P92">
        <v>1975.0409999999999</v>
      </c>
    </row>
    <row r="93" spans="1:16" ht="18" x14ac:dyDescent="0.45">
      <c r="A93">
        <v>108070502</v>
      </c>
      <c r="B93" s="13" t="s">
        <v>106</v>
      </c>
      <c r="C93" s="236" t="s">
        <v>107</v>
      </c>
      <c r="D93" s="238">
        <v>40260975</v>
      </c>
      <c r="E93" s="238">
        <f t="shared" si="6"/>
        <v>25260209.701966293</v>
      </c>
      <c r="F93" s="241">
        <f t="shared" si="7"/>
        <v>-15000765.298033707</v>
      </c>
      <c r="G93" s="242">
        <f t="shared" si="8"/>
        <v>-0.37258822713641948</v>
      </c>
      <c r="H93" s="241">
        <f t="shared" si="11"/>
        <v>-1941.9683120643037</v>
      </c>
      <c r="I93" s="242">
        <f t="shared" si="9"/>
        <v>-0.14400054088867928</v>
      </c>
      <c r="J93" s="264">
        <f t="shared" si="10"/>
        <v>1.5938495948775131</v>
      </c>
      <c r="K93" s="267" t="s">
        <v>892</v>
      </c>
      <c r="L93" s="268" t="s">
        <v>893</v>
      </c>
      <c r="N93" s="17">
        <v>104171589.95</v>
      </c>
      <c r="O93" s="18">
        <v>12014.942999999999</v>
      </c>
      <c r="P93">
        <v>7724.5159999999996</v>
      </c>
    </row>
    <row r="94" spans="1:16" ht="18" x14ac:dyDescent="0.45">
      <c r="A94">
        <v>108071003</v>
      </c>
      <c r="B94" s="13" t="s">
        <v>136</v>
      </c>
      <c r="C94" s="236" t="s">
        <v>107</v>
      </c>
      <c r="D94" s="238">
        <v>6971269</v>
      </c>
      <c r="E94" s="238">
        <f t="shared" si="6"/>
        <v>2280682.9366309131</v>
      </c>
      <c r="F94" s="241">
        <f t="shared" si="7"/>
        <v>-4690586.0633690869</v>
      </c>
      <c r="G94" s="242">
        <f t="shared" si="8"/>
        <v>-0.67284536909550996</v>
      </c>
      <c r="H94" s="241">
        <f t="shared" si="11"/>
        <v>-3700.4348164798566</v>
      </c>
      <c r="I94" s="242">
        <f t="shared" si="9"/>
        <v>-0.25741994059345696</v>
      </c>
      <c r="J94" s="264">
        <f t="shared" si="10"/>
        <v>3.0566585508365964</v>
      </c>
      <c r="K94" s="267" t="s">
        <v>894</v>
      </c>
      <c r="L94" s="268" t="s">
        <v>895</v>
      </c>
      <c r="N94" s="17">
        <v>18221533.469999999</v>
      </c>
      <c r="O94" s="18">
        <v>1084.8</v>
      </c>
      <c r="P94">
        <v>1267.577</v>
      </c>
    </row>
    <row r="95" spans="1:16" ht="33" x14ac:dyDescent="0.45">
      <c r="A95">
        <v>108071504</v>
      </c>
      <c r="B95" s="13" t="s">
        <v>217</v>
      </c>
      <c r="C95" s="236" t="s">
        <v>107</v>
      </c>
      <c r="D95" s="238">
        <v>5545666</v>
      </c>
      <c r="E95" s="238">
        <f t="shared" si="6"/>
        <v>3099563.3223719411</v>
      </c>
      <c r="F95" s="241">
        <f t="shared" si="7"/>
        <v>-2446102.6776280589</v>
      </c>
      <c r="G95" s="242">
        <f t="shared" si="8"/>
        <v>-0.44108366382469821</v>
      </c>
      <c r="H95" s="241">
        <f t="shared" si="11"/>
        <v>-2915.1885886098598</v>
      </c>
      <c r="I95" s="242">
        <f t="shared" si="9"/>
        <v>-0.1934517153693481</v>
      </c>
      <c r="J95" s="264">
        <f t="shared" si="10"/>
        <v>1.7891765462485143</v>
      </c>
      <c r="K95" s="267" t="s">
        <v>896</v>
      </c>
      <c r="L95" s="268" t="s">
        <v>897</v>
      </c>
      <c r="N95" s="17">
        <v>12644512.73</v>
      </c>
      <c r="O95" s="18">
        <v>1474.298</v>
      </c>
      <c r="P95">
        <v>839.08900000000006</v>
      </c>
    </row>
    <row r="96" spans="1:16" ht="33" x14ac:dyDescent="0.45">
      <c r="A96">
        <v>108073503</v>
      </c>
      <c r="B96" s="13" t="s">
        <v>336</v>
      </c>
      <c r="C96" s="236" t="s">
        <v>107</v>
      </c>
      <c r="D96" s="238">
        <v>12263336</v>
      </c>
      <c r="E96" s="238">
        <f t="shared" si="6"/>
        <v>7011907.9696449712</v>
      </c>
      <c r="F96" s="241">
        <f t="shared" si="7"/>
        <v>-5251428.0303550288</v>
      </c>
      <c r="G96" s="242">
        <f t="shared" si="8"/>
        <v>-0.42822181748547283</v>
      </c>
      <c r="H96" s="241">
        <f t="shared" si="11"/>
        <v>-1545.5322514474105</v>
      </c>
      <c r="I96" s="242">
        <f t="shared" si="9"/>
        <v>-0.10509496431380845</v>
      </c>
      <c r="J96" s="264">
        <f t="shared" si="10"/>
        <v>1.748929970713937</v>
      </c>
      <c r="K96" s="267" t="s">
        <v>898</v>
      </c>
      <c r="L96" s="268" t="s">
        <v>899</v>
      </c>
      <c r="N96" s="17">
        <v>49968407.759999998</v>
      </c>
      <c r="O96" s="18">
        <v>3335.1930000000002</v>
      </c>
      <c r="P96">
        <v>3397.8119999999999</v>
      </c>
    </row>
    <row r="97" spans="1:16" ht="18" x14ac:dyDescent="0.45">
      <c r="A97">
        <v>108077503</v>
      </c>
      <c r="B97" s="13" t="s">
        <v>568</v>
      </c>
      <c r="C97" s="236" t="s">
        <v>107</v>
      </c>
      <c r="D97" s="238">
        <v>7907566</v>
      </c>
      <c r="E97" s="238">
        <f t="shared" si="6"/>
        <v>4274140.263530408</v>
      </c>
      <c r="F97" s="241">
        <f t="shared" si="7"/>
        <v>-3633425.736469592</v>
      </c>
      <c r="G97" s="242">
        <f t="shared" si="8"/>
        <v>-0.45948724758915599</v>
      </c>
      <c r="H97" s="241">
        <f t="shared" si="11"/>
        <v>-2041.7298761560814</v>
      </c>
      <c r="I97" s="242">
        <f t="shared" si="9"/>
        <v>-0.13390637353502055</v>
      </c>
      <c r="J97" s="264">
        <f t="shared" si="10"/>
        <v>1.8500951097632929</v>
      </c>
      <c r="K97" s="267" t="s">
        <v>900</v>
      </c>
      <c r="L97" s="268" t="s">
        <v>901</v>
      </c>
      <c r="N97" s="17">
        <v>27134076.149999999</v>
      </c>
      <c r="O97" s="18">
        <v>2032.982</v>
      </c>
      <c r="P97">
        <v>1779.5820000000001</v>
      </c>
    </row>
    <row r="98" spans="1:16" ht="33" x14ac:dyDescent="0.45">
      <c r="A98">
        <v>108078003</v>
      </c>
      <c r="B98" s="13" t="s">
        <v>596</v>
      </c>
      <c r="C98" s="236" t="s">
        <v>107</v>
      </c>
      <c r="D98" s="238">
        <v>9423360</v>
      </c>
      <c r="E98" s="238">
        <f t="shared" si="6"/>
        <v>4061667.5690781651</v>
      </c>
      <c r="F98" s="241">
        <f t="shared" si="7"/>
        <v>-5361692.4309218349</v>
      </c>
      <c r="G98" s="242">
        <f t="shared" si="8"/>
        <v>-0.56897883885597444</v>
      </c>
      <c r="H98" s="241">
        <f t="shared" si="11"/>
        <v>-2939.8209199402982</v>
      </c>
      <c r="I98" s="242">
        <f t="shared" si="9"/>
        <v>-0.21590867449407791</v>
      </c>
      <c r="J98" s="264">
        <f t="shared" si="10"/>
        <v>2.3200717044745054</v>
      </c>
      <c r="K98" s="267" t="s">
        <v>902</v>
      </c>
      <c r="L98" s="268" t="s">
        <v>903</v>
      </c>
      <c r="N98" s="17">
        <v>24833149.68</v>
      </c>
      <c r="O98" s="18">
        <v>1931.92</v>
      </c>
      <c r="P98">
        <v>1823.816</v>
      </c>
    </row>
    <row r="99" spans="1:16" ht="18" x14ac:dyDescent="0.45">
      <c r="A99">
        <v>108079004</v>
      </c>
      <c r="B99" s="13" t="s">
        <v>644</v>
      </c>
      <c r="C99" s="236" t="s">
        <v>107</v>
      </c>
      <c r="D99" s="238">
        <v>3390571</v>
      </c>
      <c r="E99" s="238">
        <f t="shared" si="6"/>
        <v>1827519.1421443287</v>
      </c>
      <c r="F99" s="241">
        <f t="shared" si="7"/>
        <v>-1563051.8578556713</v>
      </c>
      <c r="G99" s="242">
        <f t="shared" si="8"/>
        <v>-0.46099959501089088</v>
      </c>
      <c r="H99" s="241">
        <f t="shared" si="11"/>
        <v>-3054.5717543675632</v>
      </c>
      <c r="I99" s="242">
        <f t="shared" si="9"/>
        <v>-0.20156621864109556</v>
      </c>
      <c r="J99" s="264">
        <f t="shared" si="10"/>
        <v>1.8552861755645726</v>
      </c>
      <c r="K99" s="267" t="s">
        <v>904</v>
      </c>
      <c r="L99" s="268" t="s">
        <v>905</v>
      </c>
      <c r="N99" s="17">
        <v>7754532.8200000003</v>
      </c>
      <c r="O99" s="18">
        <v>869.25400000000002</v>
      </c>
      <c r="P99">
        <v>511.709</v>
      </c>
    </row>
    <row r="100" spans="1:16" ht="33" x14ac:dyDescent="0.45">
      <c r="A100">
        <v>117080503</v>
      </c>
      <c r="B100" s="13" t="s">
        <v>116</v>
      </c>
      <c r="C100" s="236" t="s">
        <v>117</v>
      </c>
      <c r="D100" s="238">
        <v>11808074</v>
      </c>
      <c r="E100" s="238">
        <f t="shared" si="6"/>
        <v>7259133.3272079341</v>
      </c>
      <c r="F100" s="241">
        <f t="shared" si="7"/>
        <v>-4548940.6727920659</v>
      </c>
      <c r="G100" s="242">
        <f t="shared" si="8"/>
        <v>-0.38523985137559824</v>
      </c>
      <c r="H100" s="241">
        <f t="shared" si="11"/>
        <v>-2195.785462249069</v>
      </c>
      <c r="I100" s="242">
        <f t="shared" si="9"/>
        <v>-0.1158922370804827</v>
      </c>
      <c r="J100" s="264">
        <f t="shared" si="10"/>
        <v>1.626650657557452</v>
      </c>
      <c r="K100" s="267" t="s">
        <v>906</v>
      </c>
      <c r="L100" s="268" t="s">
        <v>907</v>
      </c>
      <c r="N100" s="17">
        <v>39251470.049999997</v>
      </c>
      <c r="O100" s="18">
        <v>3452.7849999999999</v>
      </c>
      <c r="P100">
        <v>2071.6689999999999</v>
      </c>
    </row>
    <row r="101" spans="1:16" ht="48" x14ac:dyDescent="0.45">
      <c r="A101">
        <v>117081003</v>
      </c>
      <c r="B101" s="13" t="s">
        <v>185</v>
      </c>
      <c r="C101" s="236" t="s">
        <v>117</v>
      </c>
      <c r="D101" s="238">
        <v>7085718</v>
      </c>
      <c r="E101" s="238">
        <f t="shared" si="6"/>
        <v>3173998.7753323186</v>
      </c>
      <c r="F101" s="241">
        <f t="shared" si="7"/>
        <v>-3911719.2246676814</v>
      </c>
      <c r="G101" s="242">
        <f t="shared" si="8"/>
        <v>-0.55205685925797232</v>
      </c>
      <c r="H101" s="241">
        <f t="shared" si="11"/>
        <v>-4423.625603081925</v>
      </c>
      <c r="I101" s="242">
        <f t="shared" si="9"/>
        <v>-0.24283073328500002</v>
      </c>
      <c r="J101" s="264">
        <f t="shared" si="10"/>
        <v>2.2324261921802799</v>
      </c>
      <c r="K101" s="267" t="s">
        <v>908</v>
      </c>
      <c r="L101" s="268" t="s">
        <v>909</v>
      </c>
      <c r="N101" s="17">
        <v>16108830.92</v>
      </c>
      <c r="O101" s="18">
        <v>1509.703</v>
      </c>
      <c r="P101">
        <v>884.279</v>
      </c>
    </row>
    <row r="102" spans="1:16" ht="18" x14ac:dyDescent="0.45">
      <c r="A102">
        <v>117083004</v>
      </c>
      <c r="B102" s="13" t="s">
        <v>447</v>
      </c>
      <c r="C102" s="236" t="s">
        <v>117</v>
      </c>
      <c r="D102" s="238">
        <v>6020078</v>
      </c>
      <c r="E102" s="238">
        <f t="shared" si="6"/>
        <v>2603626.2108262158</v>
      </c>
      <c r="F102" s="241">
        <f t="shared" si="7"/>
        <v>-3416451.7891737842</v>
      </c>
      <c r="G102" s="242">
        <f t="shared" si="8"/>
        <v>-0.56750955538678804</v>
      </c>
      <c r="H102" s="241">
        <f t="shared" si="11"/>
        <v>-4582.1079860754853</v>
      </c>
      <c r="I102" s="242">
        <f t="shared" si="9"/>
        <v>-0.24043169287976326</v>
      </c>
      <c r="J102" s="264">
        <f t="shared" si="10"/>
        <v>2.3121898124115261</v>
      </c>
      <c r="K102" s="267" t="s">
        <v>910</v>
      </c>
      <c r="L102" s="268" t="s">
        <v>911</v>
      </c>
      <c r="N102" s="17">
        <v>14209656.59</v>
      </c>
      <c r="O102" s="18">
        <v>1238.4069999999999</v>
      </c>
      <c r="P102">
        <v>745.60699999999997</v>
      </c>
    </row>
    <row r="103" spans="1:16" ht="18" x14ac:dyDescent="0.45">
      <c r="A103">
        <v>117086003</v>
      </c>
      <c r="B103" s="13" t="s">
        <v>529</v>
      </c>
      <c r="C103" s="236" t="s">
        <v>117</v>
      </c>
      <c r="D103" s="238">
        <v>6267853</v>
      </c>
      <c r="E103" s="238">
        <f t="shared" si="6"/>
        <v>5182250.687247551</v>
      </c>
      <c r="F103" s="241">
        <f t="shared" si="7"/>
        <v>-1085602.312752449</v>
      </c>
      <c r="G103" s="242">
        <f t="shared" si="8"/>
        <v>-0.17320162306813017</v>
      </c>
      <c r="H103" s="241">
        <f t="shared" si="11"/>
        <v>-1003.3450735847504</v>
      </c>
      <c r="I103" s="242">
        <f t="shared" si="9"/>
        <v>-5.6871843994735403E-2</v>
      </c>
      <c r="J103" s="264">
        <f t="shared" si="10"/>
        <v>1.2094847158636868</v>
      </c>
      <c r="K103" s="267" t="s">
        <v>912</v>
      </c>
      <c r="L103" s="268" t="s">
        <v>913</v>
      </c>
      <c r="N103" s="17">
        <v>19088572.420000002</v>
      </c>
      <c r="O103" s="18">
        <v>2464.922</v>
      </c>
      <c r="P103">
        <v>1081.9829999999999</v>
      </c>
    </row>
    <row r="104" spans="1:16" ht="18" x14ac:dyDescent="0.45">
      <c r="A104">
        <v>117086503</v>
      </c>
      <c r="B104" s="13" t="s">
        <v>585</v>
      </c>
      <c r="C104" s="236" t="s">
        <v>117</v>
      </c>
      <c r="D104" s="238">
        <v>6956243</v>
      </c>
      <c r="E104" s="238">
        <f t="shared" si="6"/>
        <v>6906951.9836913496</v>
      </c>
      <c r="F104" s="241">
        <f t="shared" si="7"/>
        <v>-49291.016308650374</v>
      </c>
      <c r="G104" s="242">
        <f t="shared" si="8"/>
        <v>-7.0858675162225318E-3</v>
      </c>
      <c r="H104" s="241">
        <f t="shared" si="11"/>
        <v>-31.233594658937555</v>
      </c>
      <c r="I104" s="242">
        <f t="shared" si="9"/>
        <v>-1.8699366747696878E-3</v>
      </c>
      <c r="J104" s="264">
        <f t="shared" si="10"/>
        <v>1.0071364353516625</v>
      </c>
      <c r="K104" s="267" t="s">
        <v>914</v>
      </c>
      <c r="L104" s="268" t="s">
        <v>915</v>
      </c>
      <c r="N104" s="17">
        <v>26359724.890000001</v>
      </c>
      <c r="O104" s="18">
        <v>3285.2710000000002</v>
      </c>
      <c r="P104">
        <v>1578.1410000000001</v>
      </c>
    </row>
    <row r="105" spans="1:16" ht="33" x14ac:dyDescent="0.45">
      <c r="A105">
        <v>117086653</v>
      </c>
      <c r="B105" s="13" t="s">
        <v>589</v>
      </c>
      <c r="C105" s="236" t="s">
        <v>117</v>
      </c>
      <c r="D105" s="238">
        <v>9352010</v>
      </c>
      <c r="E105" s="238">
        <f t="shared" si="6"/>
        <v>4543203.2443075906</v>
      </c>
      <c r="F105" s="241">
        <f t="shared" si="7"/>
        <v>-4808806.7556924094</v>
      </c>
      <c r="G105" s="242">
        <f t="shared" si="8"/>
        <v>-0.51420034363654543</v>
      </c>
      <c r="H105" s="241">
        <f t="shared" si="11"/>
        <v>-3220.5137730832244</v>
      </c>
      <c r="I105" s="242">
        <f t="shared" si="9"/>
        <v>-0.14218389653050909</v>
      </c>
      <c r="J105" s="264">
        <f t="shared" si="10"/>
        <v>2.0584617277947244</v>
      </c>
      <c r="K105" s="267" t="s">
        <v>916</v>
      </c>
      <c r="L105" s="268" t="s">
        <v>917</v>
      </c>
      <c r="N105" s="17">
        <v>33821036.509999998</v>
      </c>
      <c r="O105" s="18">
        <v>2160.9609999999998</v>
      </c>
      <c r="P105">
        <v>1493.18</v>
      </c>
    </row>
    <row r="106" spans="1:16" ht="33" x14ac:dyDescent="0.45">
      <c r="A106">
        <v>117089003</v>
      </c>
      <c r="B106" s="13" t="s">
        <v>652</v>
      </c>
      <c r="C106" s="236" t="s">
        <v>117</v>
      </c>
      <c r="D106" s="238">
        <v>7106376</v>
      </c>
      <c r="E106" s="238">
        <f t="shared" si="6"/>
        <v>4217083.2445248533</v>
      </c>
      <c r="F106" s="241">
        <f t="shared" si="7"/>
        <v>-2889292.7554751467</v>
      </c>
      <c r="G106" s="242">
        <f t="shared" si="8"/>
        <v>-0.40657752354718446</v>
      </c>
      <c r="H106" s="241">
        <f t="shared" si="11"/>
        <v>-2182.5304631761906</v>
      </c>
      <c r="I106" s="242">
        <f t="shared" si="9"/>
        <v>-8.5213399071138785E-2</v>
      </c>
      <c r="J106" s="264">
        <f t="shared" si="10"/>
        <v>1.6851400809377879</v>
      </c>
      <c r="K106" s="267" t="s">
        <v>918</v>
      </c>
      <c r="L106" s="268" t="s">
        <v>919</v>
      </c>
      <c r="N106" s="17">
        <v>33906554.450000003</v>
      </c>
      <c r="O106" s="18">
        <v>2005.8430000000001</v>
      </c>
      <c r="P106">
        <v>1323.827</v>
      </c>
    </row>
    <row r="107" spans="1:16" ht="18" x14ac:dyDescent="0.45">
      <c r="A107">
        <v>122091002</v>
      </c>
      <c r="B107" s="13" t="s">
        <v>137</v>
      </c>
      <c r="C107" s="236" t="s">
        <v>138</v>
      </c>
      <c r="D107" s="238">
        <v>13710962</v>
      </c>
      <c r="E107" s="238">
        <f t="shared" si="6"/>
        <v>25010993.372112595</v>
      </c>
      <c r="F107" s="241">
        <f t="shared" si="7"/>
        <v>11300031.372112595</v>
      </c>
      <c r="G107" s="242">
        <f t="shared" si="8"/>
        <v>0.82416035958035583</v>
      </c>
      <c r="H107" s="241">
        <f t="shared" si="11"/>
        <v>1435.5371145164913</v>
      </c>
      <c r="I107" s="242">
        <f t="shared" si="9"/>
        <v>7.2951993036102877E-2</v>
      </c>
      <c r="J107" s="264">
        <f t="shared" si="10"/>
        <v>0.54819741847150316</v>
      </c>
      <c r="K107" s="267" t="s">
        <v>920</v>
      </c>
      <c r="L107" s="268" t="s">
        <v>921</v>
      </c>
      <c r="N107" s="17">
        <v>154896815.03999999</v>
      </c>
      <c r="O107" s="18">
        <v>11896.404</v>
      </c>
      <c r="P107">
        <v>7871.64</v>
      </c>
    </row>
    <row r="108" spans="1:16" ht="18" x14ac:dyDescent="0.45">
      <c r="A108">
        <v>122091303</v>
      </c>
      <c r="B108" s="13" t="s">
        <v>168</v>
      </c>
      <c r="C108" s="236" t="s">
        <v>138</v>
      </c>
      <c r="D108" s="238">
        <v>6882442</v>
      </c>
      <c r="E108" s="238">
        <f t="shared" si="6"/>
        <v>6040881.1396210287</v>
      </c>
      <c r="F108" s="241">
        <f t="shared" si="7"/>
        <v>-841560.86037897132</v>
      </c>
      <c r="G108" s="242">
        <f t="shared" si="8"/>
        <v>-0.12227649145157654</v>
      </c>
      <c r="H108" s="241">
        <f t="shared" si="11"/>
        <v>-611.08829778213953</v>
      </c>
      <c r="I108" s="242">
        <f t="shared" si="9"/>
        <v>-3.3422706722291626E-2</v>
      </c>
      <c r="J108" s="264">
        <f t="shared" si="10"/>
        <v>1.1393109450307386</v>
      </c>
      <c r="K108" s="267" t="s">
        <v>922</v>
      </c>
      <c r="L108" s="268" t="s">
        <v>923</v>
      </c>
      <c r="N108" s="17">
        <v>25179314.989999998</v>
      </c>
      <c r="O108" s="18">
        <v>2873.3270000000002</v>
      </c>
      <c r="P108">
        <v>1377.1510000000001</v>
      </c>
    </row>
    <row r="109" spans="1:16" ht="33" x14ac:dyDescent="0.45">
      <c r="A109">
        <v>122091352</v>
      </c>
      <c r="B109" s="13" t="s">
        <v>169</v>
      </c>
      <c r="C109" s="236" t="s">
        <v>138</v>
      </c>
      <c r="D109" s="238">
        <v>21939692</v>
      </c>
      <c r="E109" s="238">
        <f t="shared" si="6"/>
        <v>23212125.729839586</v>
      </c>
      <c r="F109" s="241">
        <f t="shared" si="7"/>
        <v>1272433.7298395857</v>
      </c>
      <c r="G109" s="242">
        <f t="shared" si="8"/>
        <v>5.7996882082008525E-2</v>
      </c>
      <c r="H109" s="241">
        <f t="shared" si="11"/>
        <v>175.7096214264478</v>
      </c>
      <c r="I109" s="242">
        <f t="shared" si="9"/>
        <v>8.8808369726792232E-3</v>
      </c>
      <c r="J109" s="264">
        <f t="shared" si="10"/>
        <v>0.94518236956627155</v>
      </c>
      <c r="K109" s="267" t="s">
        <v>924</v>
      </c>
      <c r="L109" s="268" t="s">
        <v>925</v>
      </c>
      <c r="N109" s="17">
        <v>143278582.16</v>
      </c>
      <c r="O109" s="18">
        <v>11040.778</v>
      </c>
      <c r="P109">
        <v>7241.6850000000004</v>
      </c>
    </row>
    <row r="110" spans="1:16" ht="33" x14ac:dyDescent="0.45">
      <c r="A110">
        <v>122092002</v>
      </c>
      <c r="B110" s="13" t="s">
        <v>192</v>
      </c>
      <c r="C110" s="236" t="s">
        <v>138</v>
      </c>
      <c r="D110" s="238">
        <v>12647057</v>
      </c>
      <c r="E110" s="238">
        <f t="shared" si="6"/>
        <v>9042285.5335007496</v>
      </c>
      <c r="F110" s="241">
        <f t="shared" si="7"/>
        <v>-3604771.4664992504</v>
      </c>
      <c r="G110" s="242">
        <f t="shared" si="8"/>
        <v>-0.2850284826342801</v>
      </c>
      <c r="H110" s="241">
        <f t="shared" si="11"/>
        <v>-648.07827960521172</v>
      </c>
      <c r="I110" s="242">
        <f t="shared" si="9"/>
        <v>-2.9687990994340604E-2</v>
      </c>
      <c r="J110" s="264">
        <f t="shared" si="10"/>
        <v>1.3986571152994383</v>
      </c>
      <c r="K110" s="267" t="s">
        <v>926</v>
      </c>
      <c r="L110" s="268" t="s">
        <v>927</v>
      </c>
      <c r="N110" s="17">
        <v>121421872.81</v>
      </c>
      <c r="O110" s="18">
        <v>4300.9359999999997</v>
      </c>
      <c r="P110">
        <v>5562.2470000000003</v>
      </c>
    </row>
    <row r="111" spans="1:16" ht="48" x14ac:dyDescent="0.45">
      <c r="A111">
        <v>122092102</v>
      </c>
      <c r="B111" s="13" t="s">
        <v>193</v>
      </c>
      <c r="C111" s="236" t="s">
        <v>138</v>
      </c>
      <c r="D111" s="238">
        <v>18637039</v>
      </c>
      <c r="E111" s="238">
        <f t="shared" si="6"/>
        <v>19950282.39777676</v>
      </c>
      <c r="F111" s="241">
        <f t="shared" si="7"/>
        <v>1313243.3977767602</v>
      </c>
      <c r="G111" s="242">
        <f t="shared" si="8"/>
        <v>7.0464165352487604E-2</v>
      </c>
      <c r="H111" s="241">
        <f t="shared" si="11"/>
        <v>73.128359683903483</v>
      </c>
      <c r="I111" s="242">
        <f t="shared" si="9"/>
        <v>3.9038849607724605E-3</v>
      </c>
      <c r="J111" s="264">
        <f t="shared" si="10"/>
        <v>0.93417419505184018</v>
      </c>
      <c r="K111" s="267" t="s">
        <v>928</v>
      </c>
      <c r="L111" s="268" t="s">
        <v>929</v>
      </c>
      <c r="N111" s="17">
        <v>336393979.57999998</v>
      </c>
      <c r="O111" s="18">
        <v>9489.2919999999995</v>
      </c>
      <c r="P111">
        <v>17958.059000000001</v>
      </c>
    </row>
    <row r="112" spans="1:16" ht="48" x14ac:dyDescent="0.45">
      <c r="A112">
        <v>122092353</v>
      </c>
      <c r="B112" s="13" t="s">
        <v>240</v>
      </c>
      <c r="C112" s="236" t="s">
        <v>138</v>
      </c>
      <c r="D112" s="238">
        <v>14791030</v>
      </c>
      <c r="E112" s="238">
        <f t="shared" si="6"/>
        <v>8646742.2010755967</v>
      </c>
      <c r="F112" s="241">
        <f t="shared" si="7"/>
        <v>-6144287.7989244033</v>
      </c>
      <c r="G112" s="242">
        <f t="shared" si="8"/>
        <v>-0.41540635093867051</v>
      </c>
      <c r="H112" s="241">
        <f t="shared" si="11"/>
        <v>-577.65622442664414</v>
      </c>
      <c r="I112" s="242">
        <f t="shared" si="9"/>
        <v>-2.571220522303785E-2</v>
      </c>
      <c r="J112" s="264">
        <f t="shared" si="10"/>
        <v>1.7105899142176455</v>
      </c>
      <c r="K112" s="267" t="s">
        <v>930</v>
      </c>
      <c r="L112" s="268" t="s">
        <v>931</v>
      </c>
      <c r="N112" s="17">
        <v>238963859.59999999</v>
      </c>
      <c r="O112" s="18">
        <v>4112.7969999999996</v>
      </c>
      <c r="P112">
        <v>10636.582</v>
      </c>
    </row>
    <row r="113" spans="1:16" ht="33" x14ac:dyDescent="0.45">
      <c r="A113">
        <v>122097203</v>
      </c>
      <c r="B113" s="13" t="s">
        <v>420</v>
      </c>
      <c r="C113" s="236" t="s">
        <v>138</v>
      </c>
      <c r="D113" s="238">
        <v>3152324</v>
      </c>
      <c r="E113" s="238">
        <f t="shared" si="6"/>
        <v>1193248.350782563</v>
      </c>
      <c r="F113" s="241">
        <f t="shared" si="7"/>
        <v>-1959075.649217437</v>
      </c>
      <c r="G113" s="242">
        <f t="shared" si="8"/>
        <v>-0.62147027057416593</v>
      </c>
      <c r="H113" s="241">
        <f t="shared" si="11"/>
        <v>-1985.1345099292785</v>
      </c>
      <c r="I113" s="242">
        <f t="shared" si="9"/>
        <v>-8.8271967424956382E-2</v>
      </c>
      <c r="J113" s="264">
        <f t="shared" si="10"/>
        <v>2.6418004248089888</v>
      </c>
      <c r="K113" s="267" t="s">
        <v>932</v>
      </c>
      <c r="L113" s="268" t="s">
        <v>933</v>
      </c>
      <c r="N113" s="17">
        <v>22193633</v>
      </c>
      <c r="O113" s="18">
        <v>567.56500000000005</v>
      </c>
      <c r="P113">
        <v>986.87300000000005</v>
      </c>
    </row>
    <row r="114" spans="1:16" ht="48" x14ac:dyDescent="0.45">
      <c r="A114">
        <v>122097502</v>
      </c>
      <c r="B114" s="13" t="s">
        <v>430</v>
      </c>
      <c r="C114" s="236" t="s">
        <v>138</v>
      </c>
      <c r="D114" s="238">
        <v>13949551</v>
      </c>
      <c r="E114" s="238">
        <f t="shared" si="6"/>
        <v>14148185.481877828</v>
      </c>
      <c r="F114" s="241">
        <f t="shared" si="7"/>
        <v>198634.48187782802</v>
      </c>
      <c r="G114" s="242">
        <f t="shared" si="8"/>
        <v>1.4239489276595929E-2</v>
      </c>
      <c r="H114" s="241">
        <f t="shared" si="11"/>
        <v>21.197169877010317</v>
      </c>
      <c r="I114" s="242">
        <f t="shared" si="9"/>
        <v>1.1002728744989355E-3</v>
      </c>
      <c r="J114" s="264">
        <f t="shared" si="10"/>
        <v>0.9859604270715665</v>
      </c>
      <c r="K114" s="267" t="s">
        <v>934</v>
      </c>
      <c r="L114" s="268" t="s">
        <v>935</v>
      </c>
      <c r="N114" s="17">
        <v>180532017.53999999</v>
      </c>
      <c r="O114" s="18">
        <v>6729.5420000000004</v>
      </c>
      <c r="P114">
        <v>9370.8019999999997</v>
      </c>
    </row>
    <row r="115" spans="1:16" ht="18" x14ac:dyDescent="0.45">
      <c r="A115">
        <v>122097604</v>
      </c>
      <c r="B115" s="13" t="s">
        <v>434</v>
      </c>
      <c r="C115" s="236" t="s">
        <v>138</v>
      </c>
      <c r="D115" s="238">
        <v>1254302</v>
      </c>
      <c r="E115" s="238">
        <f t="shared" si="6"/>
        <v>1091469.0904163762</v>
      </c>
      <c r="F115" s="241">
        <f t="shared" si="7"/>
        <v>-162832.90958362375</v>
      </c>
      <c r="G115" s="242">
        <f t="shared" si="8"/>
        <v>-0.1298195407355037</v>
      </c>
      <c r="H115" s="241">
        <f t="shared" si="11"/>
        <v>-117.51899524506834</v>
      </c>
      <c r="I115" s="242">
        <f t="shared" si="9"/>
        <v>-3.8952533450141869E-3</v>
      </c>
      <c r="J115" s="264">
        <f t="shared" si="10"/>
        <v>1.1491869179011802</v>
      </c>
      <c r="K115" s="267" t="s">
        <v>936</v>
      </c>
      <c r="L115" s="268" t="s">
        <v>937</v>
      </c>
      <c r="N115" s="17">
        <v>41802906.039999999</v>
      </c>
      <c r="O115" s="18">
        <v>519.154</v>
      </c>
      <c r="P115">
        <v>1385.588</v>
      </c>
    </row>
    <row r="116" spans="1:16" ht="33" x14ac:dyDescent="0.45">
      <c r="A116">
        <v>122098003</v>
      </c>
      <c r="B116" s="13" t="s">
        <v>470</v>
      </c>
      <c r="C116" s="236" t="s">
        <v>138</v>
      </c>
      <c r="D116" s="238">
        <v>3073985</v>
      </c>
      <c r="E116" s="238">
        <f t="shared" si="6"/>
        <v>1981534.619549169</v>
      </c>
      <c r="F116" s="241">
        <f t="shared" si="7"/>
        <v>-1092450.380450831</v>
      </c>
      <c r="G116" s="242">
        <f t="shared" si="8"/>
        <v>-0.35538572258837664</v>
      </c>
      <c r="H116" s="241">
        <f t="shared" si="11"/>
        <v>-672.31770312968479</v>
      </c>
      <c r="I116" s="242">
        <f t="shared" si="9"/>
        <v>-2.5141673243737474E-2</v>
      </c>
      <c r="J116" s="264">
        <f t="shared" si="10"/>
        <v>1.551315313733646</v>
      </c>
      <c r="K116" s="267" t="s">
        <v>938</v>
      </c>
      <c r="L116" s="268" t="s">
        <v>939</v>
      </c>
      <c r="N116" s="17">
        <v>43451777.049999997</v>
      </c>
      <c r="O116" s="18">
        <v>942.51099999999997</v>
      </c>
      <c r="P116">
        <v>1624.902</v>
      </c>
    </row>
    <row r="117" spans="1:16" ht="48" x14ac:dyDescent="0.45">
      <c r="A117">
        <v>122098103</v>
      </c>
      <c r="B117" s="13" t="s">
        <v>481</v>
      </c>
      <c r="C117" s="236" t="s">
        <v>138</v>
      </c>
      <c r="D117" s="238">
        <v>11479377</v>
      </c>
      <c r="E117" s="238">
        <f t="shared" si="6"/>
        <v>14122410.064470844</v>
      </c>
      <c r="F117" s="241">
        <f t="shared" si="7"/>
        <v>2643033.0644708443</v>
      </c>
      <c r="G117" s="242">
        <f t="shared" si="8"/>
        <v>0.23024185584904514</v>
      </c>
      <c r="H117" s="241">
        <f t="shared" si="11"/>
        <v>374.12114330880661</v>
      </c>
      <c r="I117" s="242">
        <f t="shared" si="9"/>
        <v>1.8804290835383406E-2</v>
      </c>
      <c r="J117" s="264">
        <f t="shared" si="10"/>
        <v>0.81284829909307155</v>
      </c>
      <c r="K117" s="267" t="s">
        <v>940</v>
      </c>
      <c r="L117" s="268" t="s">
        <v>941</v>
      </c>
      <c r="N117" s="17">
        <v>140554785.47999999</v>
      </c>
      <c r="O117" s="18">
        <v>6717.2820000000002</v>
      </c>
      <c r="P117">
        <v>7064.6450000000004</v>
      </c>
    </row>
    <row r="118" spans="1:16" ht="33" x14ac:dyDescent="0.45">
      <c r="A118">
        <v>122098202</v>
      </c>
      <c r="B118" s="13" t="s">
        <v>484</v>
      </c>
      <c r="C118" s="236" t="s">
        <v>138</v>
      </c>
      <c r="D118" s="238">
        <v>16449022</v>
      </c>
      <c r="E118" s="238">
        <f t="shared" si="6"/>
        <v>13597684.797088757</v>
      </c>
      <c r="F118" s="241">
        <f t="shared" si="7"/>
        <v>-2851337.2029112428</v>
      </c>
      <c r="G118" s="242">
        <f t="shared" si="8"/>
        <v>-0.17334387435990073</v>
      </c>
      <c r="H118" s="241">
        <f t="shared" si="11"/>
        <v>-268.02332560327187</v>
      </c>
      <c r="I118" s="242">
        <f t="shared" si="9"/>
        <v>-1.3108172520100901E-2</v>
      </c>
      <c r="J118" s="264">
        <f t="shared" si="10"/>
        <v>1.2096928444408206</v>
      </c>
      <c r="K118" s="267" t="s">
        <v>942</v>
      </c>
      <c r="L118" s="268" t="s">
        <v>943</v>
      </c>
      <c r="N118" s="17">
        <v>217523624.94</v>
      </c>
      <c r="O118" s="18">
        <v>6467.6980000000003</v>
      </c>
      <c r="P118">
        <v>10638.392</v>
      </c>
    </row>
    <row r="119" spans="1:16" ht="33" x14ac:dyDescent="0.45">
      <c r="A119">
        <v>122098403</v>
      </c>
      <c r="B119" s="13" t="s">
        <v>508</v>
      </c>
      <c r="C119" s="236" t="s">
        <v>138</v>
      </c>
      <c r="D119" s="238">
        <v>10543732</v>
      </c>
      <c r="E119" s="238">
        <f t="shared" si="6"/>
        <v>12473588.569417978</v>
      </c>
      <c r="F119" s="241">
        <f t="shared" si="7"/>
        <v>1929856.5694179777</v>
      </c>
      <c r="G119" s="242">
        <f t="shared" si="8"/>
        <v>0.18303353778510092</v>
      </c>
      <c r="H119" s="241">
        <f t="shared" si="11"/>
        <v>370.84941000160609</v>
      </c>
      <c r="I119" s="242">
        <f t="shared" si="9"/>
        <v>1.7302077303693618E-2</v>
      </c>
      <c r="J119" s="264">
        <f t="shared" si="10"/>
        <v>0.84528457398783474</v>
      </c>
      <c r="K119" s="267" t="s">
        <v>944</v>
      </c>
      <c r="L119" s="268" t="s">
        <v>945</v>
      </c>
      <c r="N119" s="17">
        <v>111539009.77</v>
      </c>
      <c r="O119" s="18">
        <v>5933.0249999999996</v>
      </c>
      <c r="P119">
        <v>5203.8819999999996</v>
      </c>
    </row>
    <row r="120" spans="1:16" ht="33" x14ac:dyDescent="0.45">
      <c r="A120">
        <v>104101252</v>
      </c>
      <c r="B120" s="13" t="s">
        <v>177</v>
      </c>
      <c r="C120" s="236" t="s">
        <v>178</v>
      </c>
      <c r="D120" s="238">
        <v>25832549</v>
      </c>
      <c r="E120" s="238">
        <f t="shared" si="6"/>
        <v>12780694.468464278</v>
      </c>
      <c r="F120" s="241">
        <f t="shared" si="7"/>
        <v>-13051854.531535722</v>
      </c>
      <c r="G120" s="242">
        <f t="shared" si="8"/>
        <v>-0.50524841863401559</v>
      </c>
      <c r="H120" s="241">
        <f t="shared" si="11"/>
        <v>-1971.1391522460276</v>
      </c>
      <c r="I120" s="242">
        <f t="shared" si="9"/>
        <v>-0.12672683300233956</v>
      </c>
      <c r="J120" s="264">
        <f t="shared" si="10"/>
        <v>2.0212163794182327</v>
      </c>
      <c r="K120" s="267" t="s">
        <v>946</v>
      </c>
      <c r="L120" s="268" t="s">
        <v>947</v>
      </c>
      <c r="N120" s="17">
        <v>102992035.88</v>
      </c>
      <c r="O120" s="18">
        <v>6079.0990000000002</v>
      </c>
      <c r="P120">
        <v>6621.4780000000001</v>
      </c>
    </row>
    <row r="121" spans="1:16" ht="48" x14ac:dyDescent="0.45">
      <c r="A121">
        <v>104103603</v>
      </c>
      <c r="B121" s="13" t="s">
        <v>357</v>
      </c>
      <c r="C121" s="236" t="s">
        <v>178</v>
      </c>
      <c r="D121" s="238">
        <v>9850728</v>
      </c>
      <c r="E121" s="238">
        <f t="shared" si="6"/>
        <v>3525257.1654849825</v>
      </c>
      <c r="F121" s="241">
        <f t="shared" si="7"/>
        <v>-6325470.8345150175</v>
      </c>
      <c r="G121" s="242">
        <f t="shared" si="8"/>
        <v>-0.64213232103404105</v>
      </c>
      <c r="H121" s="241">
        <f t="shared" si="11"/>
        <v>-4563.3510716151241</v>
      </c>
      <c r="I121" s="242">
        <f t="shared" si="9"/>
        <v>-0.26619731398837487</v>
      </c>
      <c r="J121" s="264">
        <f t="shared" si="10"/>
        <v>2.7943289063976131</v>
      </c>
      <c r="K121" s="267" t="s">
        <v>948</v>
      </c>
      <c r="L121" s="268" t="s">
        <v>949</v>
      </c>
      <c r="N121" s="17">
        <v>23762339.07</v>
      </c>
      <c r="O121" s="18">
        <v>1676.778</v>
      </c>
      <c r="P121">
        <v>1386.146</v>
      </c>
    </row>
    <row r="122" spans="1:16" ht="33" x14ac:dyDescent="0.45">
      <c r="A122">
        <v>104105003</v>
      </c>
      <c r="B122" s="13" t="s">
        <v>392</v>
      </c>
      <c r="C122" s="236" t="s">
        <v>178</v>
      </c>
      <c r="D122" s="238">
        <v>6096349</v>
      </c>
      <c r="E122" s="238">
        <f t="shared" si="6"/>
        <v>3560587.988447817</v>
      </c>
      <c r="F122" s="241">
        <f t="shared" si="7"/>
        <v>-2535761.011552183</v>
      </c>
      <c r="G122" s="242">
        <f t="shared" si="8"/>
        <v>-0.41594748127972708</v>
      </c>
      <c r="H122" s="241">
        <f t="shared" si="11"/>
        <v>-780.03470852596854</v>
      </c>
      <c r="I122" s="242">
        <f t="shared" si="9"/>
        <v>-5.1807154846767879E-2</v>
      </c>
      <c r="J122" s="264">
        <f t="shared" si="10"/>
        <v>1.7121747924161281</v>
      </c>
      <c r="K122" s="267" t="s">
        <v>950</v>
      </c>
      <c r="L122" s="268" t="s">
        <v>951</v>
      </c>
      <c r="N122" s="17">
        <v>48946154.619999997</v>
      </c>
      <c r="O122" s="18">
        <v>1693.5830000000001</v>
      </c>
      <c r="P122">
        <v>3250.8310000000001</v>
      </c>
    </row>
    <row r="123" spans="1:16" ht="33" x14ac:dyDescent="0.45">
      <c r="A123">
        <v>104105353</v>
      </c>
      <c r="B123" s="13" t="s">
        <v>414</v>
      </c>
      <c r="C123" s="236" t="s">
        <v>178</v>
      </c>
      <c r="D123" s="238">
        <v>7858759</v>
      </c>
      <c r="E123" s="238">
        <f t="shared" si="6"/>
        <v>3127340.2240669709</v>
      </c>
      <c r="F123" s="241">
        <f t="shared" si="7"/>
        <v>-4731418.7759330291</v>
      </c>
      <c r="G123" s="242">
        <f t="shared" si="8"/>
        <v>-0.60205673388546832</v>
      </c>
      <c r="H123" s="241">
        <f t="shared" si="11"/>
        <v>-3821.9850720167801</v>
      </c>
      <c r="I123" s="242">
        <f t="shared" si="9"/>
        <v>-0.21949885344328565</v>
      </c>
      <c r="J123" s="264">
        <f t="shared" si="10"/>
        <v>2.5129210245567792</v>
      </c>
      <c r="K123" s="267" t="s">
        <v>952</v>
      </c>
      <c r="L123" s="268" t="s">
        <v>953</v>
      </c>
      <c r="N123" s="17">
        <v>21555551.210000001</v>
      </c>
      <c r="O123" s="18">
        <v>1487.51</v>
      </c>
      <c r="P123">
        <v>1237.9480000000001</v>
      </c>
    </row>
    <row r="124" spans="1:16" ht="33" x14ac:dyDescent="0.45">
      <c r="A124">
        <v>104107903</v>
      </c>
      <c r="B124" s="13" t="s">
        <v>534</v>
      </c>
      <c r="C124" s="236" t="s">
        <v>178</v>
      </c>
      <c r="D124" s="238">
        <v>14299005</v>
      </c>
      <c r="E124" s="238">
        <f t="shared" si="6"/>
        <v>9262566.5395557284</v>
      </c>
      <c r="F124" s="241">
        <f t="shared" si="7"/>
        <v>-5036438.4604442716</v>
      </c>
      <c r="G124" s="242">
        <f t="shared" si="8"/>
        <v>-0.35222300156159619</v>
      </c>
      <c r="H124" s="241">
        <f t="shared" si="11"/>
        <v>-703.73852443577573</v>
      </c>
      <c r="I124" s="242">
        <f t="shared" si="9"/>
        <v>-3.8018141238169274E-2</v>
      </c>
      <c r="J124" s="264">
        <f t="shared" si="10"/>
        <v>1.5437411368583638</v>
      </c>
      <c r="K124" s="267" t="s">
        <v>954</v>
      </c>
      <c r="L124" s="268" t="s">
        <v>955</v>
      </c>
      <c r="N124" s="17">
        <v>132474610.70999999</v>
      </c>
      <c r="O124" s="18">
        <v>4405.7120000000004</v>
      </c>
      <c r="P124">
        <v>7156.69</v>
      </c>
    </row>
    <row r="125" spans="1:16" ht="48" x14ac:dyDescent="0.45">
      <c r="A125">
        <v>104107503</v>
      </c>
      <c r="B125" s="13" t="s">
        <v>545</v>
      </c>
      <c r="C125" s="236" t="s">
        <v>178</v>
      </c>
      <c r="D125" s="238">
        <v>8590767</v>
      </c>
      <c r="E125" s="238">
        <f t="shared" si="6"/>
        <v>4457620.8693984514</v>
      </c>
      <c r="F125" s="241">
        <f t="shared" si="7"/>
        <v>-4133146.1306015486</v>
      </c>
      <c r="G125" s="242">
        <f t="shared" si="8"/>
        <v>-0.48111491448918919</v>
      </c>
      <c r="H125" s="241">
        <f t="shared" si="11"/>
        <v>-2021.4482754479498</v>
      </c>
      <c r="I125" s="242">
        <f t="shared" si="9"/>
        <v>-0.12783792970998298</v>
      </c>
      <c r="J125" s="264">
        <f t="shared" si="10"/>
        <v>1.9272089869678195</v>
      </c>
      <c r="K125" s="267" t="s">
        <v>956</v>
      </c>
      <c r="L125" s="268" t="s">
        <v>957</v>
      </c>
      <c r="N125" s="17">
        <v>32331141</v>
      </c>
      <c r="O125" s="18">
        <v>2120.2539999999999</v>
      </c>
      <c r="P125">
        <v>2044.646</v>
      </c>
    </row>
    <row r="126" spans="1:16" ht="48" x14ac:dyDescent="0.45">
      <c r="A126">
        <v>104107803</v>
      </c>
      <c r="B126" s="13" t="s">
        <v>551</v>
      </c>
      <c r="C126" s="236" t="s">
        <v>178</v>
      </c>
      <c r="D126" s="238">
        <v>7751675</v>
      </c>
      <c r="E126" s="238">
        <f t="shared" si="6"/>
        <v>3579738.7451493018</v>
      </c>
      <c r="F126" s="241">
        <f t="shared" si="7"/>
        <v>-4171936.2548506982</v>
      </c>
      <c r="G126" s="242">
        <f t="shared" si="8"/>
        <v>-0.53819803524408572</v>
      </c>
      <c r="H126" s="241">
        <f t="shared" si="11"/>
        <v>-1887.8607409245762</v>
      </c>
      <c r="I126" s="242">
        <f t="shared" si="9"/>
        <v>-0.11728927719201412</v>
      </c>
      <c r="J126" s="264">
        <f t="shared" si="10"/>
        <v>2.1654303712816612</v>
      </c>
      <c r="K126" s="267" t="s">
        <v>958</v>
      </c>
      <c r="L126" s="268" t="s">
        <v>959</v>
      </c>
      <c r="N126" s="17">
        <v>35569630.530000001</v>
      </c>
      <c r="O126" s="18">
        <v>1702.692</v>
      </c>
      <c r="P126">
        <v>2209.875</v>
      </c>
    </row>
    <row r="127" spans="1:16" ht="18" x14ac:dyDescent="0.45">
      <c r="A127">
        <v>108110603</v>
      </c>
      <c r="B127" s="13" t="s">
        <v>154</v>
      </c>
      <c r="C127" s="236" t="s">
        <v>155</v>
      </c>
      <c r="D127" s="238">
        <v>5383897</v>
      </c>
      <c r="E127" s="238">
        <f t="shared" si="6"/>
        <v>3339051.8499138854</v>
      </c>
      <c r="F127" s="241">
        <f t="shared" si="7"/>
        <v>-2044845.1500861146</v>
      </c>
      <c r="G127" s="242">
        <f t="shared" si="8"/>
        <v>-0.37980762820799036</v>
      </c>
      <c r="H127" s="241">
        <f t="shared" si="11"/>
        <v>-3111.6207675498272</v>
      </c>
      <c r="I127" s="242">
        <f t="shared" si="9"/>
        <v>-0.111476474899974</v>
      </c>
      <c r="J127" s="264">
        <f t="shared" si="10"/>
        <v>1.6124029341260009</v>
      </c>
      <c r="K127" s="267" t="s">
        <v>960</v>
      </c>
      <c r="L127" s="268" t="s">
        <v>961</v>
      </c>
      <c r="N127" s="17">
        <v>18343288.59</v>
      </c>
      <c r="O127" s="18">
        <v>1588.21</v>
      </c>
      <c r="P127">
        <v>657.16399999999999</v>
      </c>
    </row>
    <row r="128" spans="1:16" ht="33" x14ac:dyDescent="0.45">
      <c r="A128">
        <v>108111203</v>
      </c>
      <c r="B128" s="13" t="s">
        <v>180</v>
      </c>
      <c r="C128" s="236" t="s">
        <v>155</v>
      </c>
      <c r="D128" s="238">
        <v>9736194</v>
      </c>
      <c r="E128" s="238">
        <f t="shared" si="6"/>
        <v>3818747.9256138564</v>
      </c>
      <c r="F128" s="241">
        <f t="shared" si="7"/>
        <v>-5917446.0743861441</v>
      </c>
      <c r="G128" s="242">
        <f t="shared" si="8"/>
        <v>-0.60777815996539752</v>
      </c>
      <c r="H128" s="241">
        <f t="shared" si="11"/>
        <v>-4405.1396178724444</v>
      </c>
      <c r="I128" s="242">
        <f t="shared" si="9"/>
        <v>-0.28512103816309908</v>
      </c>
      <c r="J128" s="264">
        <f t="shared" si="10"/>
        <v>2.5495775551707633</v>
      </c>
      <c r="K128" s="267" t="s">
        <v>962</v>
      </c>
      <c r="L128" s="268" t="s">
        <v>850</v>
      </c>
      <c r="N128" s="17">
        <v>20754154.489999998</v>
      </c>
      <c r="O128" s="18">
        <v>1816.376</v>
      </c>
      <c r="P128">
        <v>1343.3050000000001</v>
      </c>
    </row>
    <row r="129" spans="1:16" ht="18" x14ac:dyDescent="0.45">
      <c r="A129">
        <v>108111303</v>
      </c>
      <c r="B129" s="13" t="s">
        <v>194</v>
      </c>
      <c r="C129" s="236" t="s">
        <v>155</v>
      </c>
      <c r="D129" s="238">
        <v>7444763</v>
      </c>
      <c r="E129" s="238">
        <f t="shared" si="6"/>
        <v>2640674.6941496949</v>
      </c>
      <c r="F129" s="241">
        <f t="shared" si="7"/>
        <v>-4804088.3058503047</v>
      </c>
      <c r="G129" s="242">
        <f t="shared" si="8"/>
        <v>-0.64529768185371439</v>
      </c>
      <c r="H129" s="241">
        <f t="shared" si="11"/>
        <v>-2952.3795015279725</v>
      </c>
      <c r="I129" s="242">
        <f t="shared" si="9"/>
        <v>-0.20049105055911515</v>
      </c>
      <c r="J129" s="264">
        <f t="shared" si="10"/>
        <v>2.8192654765441434</v>
      </c>
      <c r="K129" s="267" t="s">
        <v>963</v>
      </c>
      <c r="L129" s="268" t="s">
        <v>964</v>
      </c>
      <c r="N129" s="17">
        <v>23961609.719999999</v>
      </c>
      <c r="O129" s="18">
        <v>1256.029</v>
      </c>
      <c r="P129">
        <v>1627.192</v>
      </c>
    </row>
    <row r="130" spans="1:16" ht="33" x14ac:dyDescent="0.45">
      <c r="A130">
        <v>108111403</v>
      </c>
      <c r="B130" s="13" t="s">
        <v>228</v>
      </c>
      <c r="C130" s="236" t="s">
        <v>155</v>
      </c>
      <c r="D130" s="238">
        <v>5966042</v>
      </c>
      <c r="E130" s="238">
        <f t="shared" si="6"/>
        <v>2246624.0653427299</v>
      </c>
      <c r="F130" s="241">
        <f t="shared" si="7"/>
        <v>-3719417.9346572701</v>
      </c>
      <c r="G130" s="242">
        <f t="shared" si="8"/>
        <v>-0.62343140304028533</v>
      </c>
      <c r="H130" s="241">
        <f t="shared" si="11"/>
        <v>-4985.527556263205</v>
      </c>
      <c r="I130" s="242">
        <f t="shared" si="9"/>
        <v>-0.28966845503642813</v>
      </c>
      <c r="J130" s="264">
        <f t="shared" si="10"/>
        <v>2.6555586633448889</v>
      </c>
      <c r="K130" s="267" t="s">
        <v>965</v>
      </c>
      <c r="L130" s="268" t="s">
        <v>853</v>
      </c>
      <c r="N130" s="17">
        <v>12840258.82</v>
      </c>
      <c r="O130" s="18">
        <v>1068.5999999999999</v>
      </c>
      <c r="P130">
        <v>746.04300000000001</v>
      </c>
    </row>
    <row r="131" spans="1:16" ht="33" x14ac:dyDescent="0.45">
      <c r="A131">
        <v>108112003</v>
      </c>
      <c r="B131" s="13" t="s">
        <v>288</v>
      </c>
      <c r="C131" s="236" t="s">
        <v>155</v>
      </c>
      <c r="D131" s="238">
        <v>5514867</v>
      </c>
      <c r="E131" s="238">
        <f t="shared" ref="E131:E194" si="12">O131/$O$504*$D$2</f>
        <v>3265051.5936421901</v>
      </c>
      <c r="F131" s="241">
        <f t="shared" ref="F131:F194" si="13">E131-D131</f>
        <v>-2249815.4063578099</v>
      </c>
      <c r="G131" s="242">
        <f t="shared" ref="G131:G194" si="14">F131/D131</f>
        <v>-0.40795460821771584</v>
      </c>
      <c r="H131" s="241">
        <f t="shared" si="11"/>
        <v>-3279.4517565569781</v>
      </c>
      <c r="I131" s="242">
        <f t="shared" ref="I131:I194" si="15">F131/N131</f>
        <v>-0.1961166137940091</v>
      </c>
      <c r="J131" s="264">
        <f t="shared" ref="J131:J194" si="16">D131/E131</f>
        <v>1.6890596800181412</v>
      </c>
      <c r="K131" s="267" t="s">
        <v>966</v>
      </c>
      <c r="L131" s="268" t="s">
        <v>961</v>
      </c>
      <c r="N131" s="17">
        <v>11471824.66</v>
      </c>
      <c r="O131" s="18">
        <v>1553.0119999999999</v>
      </c>
      <c r="P131">
        <v>686.03399999999999</v>
      </c>
    </row>
    <row r="132" spans="1:16" ht="33" x14ac:dyDescent="0.45">
      <c r="A132">
        <v>108112203</v>
      </c>
      <c r="B132" s="13" t="s">
        <v>294</v>
      </c>
      <c r="C132" s="236" t="s">
        <v>155</v>
      </c>
      <c r="D132" s="238">
        <v>12626211</v>
      </c>
      <c r="E132" s="238">
        <f t="shared" si="12"/>
        <v>3784247.5504386043</v>
      </c>
      <c r="F132" s="241">
        <f t="shared" si="13"/>
        <v>-8841963.4495613948</v>
      </c>
      <c r="G132" s="242">
        <f t="shared" si="14"/>
        <v>-0.7002863685361661</v>
      </c>
      <c r="H132" s="241">
        <f t="shared" ref="H132:H195" si="17">F132/P132</f>
        <v>-4876.4547936440349</v>
      </c>
      <c r="I132" s="242">
        <f t="shared" si="15"/>
        <v>-0.33002010537901272</v>
      </c>
      <c r="J132" s="264">
        <f t="shared" si="16"/>
        <v>3.3365182461534761</v>
      </c>
      <c r="K132" s="267" t="s">
        <v>967</v>
      </c>
      <c r="L132" s="268" t="s">
        <v>964</v>
      </c>
      <c r="N132" s="17">
        <v>26792196.309999999</v>
      </c>
      <c r="O132" s="18">
        <v>1799.9659999999999</v>
      </c>
      <c r="P132">
        <v>1813.1949999999999</v>
      </c>
    </row>
    <row r="133" spans="1:16" ht="33" x14ac:dyDescent="0.45">
      <c r="A133">
        <v>108112502</v>
      </c>
      <c r="B133" s="13" t="s">
        <v>312</v>
      </c>
      <c r="C133" s="236" t="s">
        <v>155</v>
      </c>
      <c r="D133" s="238">
        <v>19621707</v>
      </c>
      <c r="E133" s="238">
        <f t="shared" si="12"/>
        <v>28172051.878754865</v>
      </c>
      <c r="F133" s="241">
        <f t="shared" si="13"/>
        <v>8550344.8787548654</v>
      </c>
      <c r="G133" s="242">
        <f t="shared" si="14"/>
        <v>0.43575948202441639</v>
      </c>
      <c r="H133" s="241">
        <f t="shared" si="17"/>
        <v>2802.2965708991323</v>
      </c>
      <c r="I133" s="242">
        <f t="shared" si="15"/>
        <v>0.16897015281230718</v>
      </c>
      <c r="J133" s="264">
        <f t="shared" si="16"/>
        <v>0.69649548724554</v>
      </c>
      <c r="K133" s="267" t="s">
        <v>968</v>
      </c>
      <c r="L133" s="268" t="s">
        <v>969</v>
      </c>
      <c r="N133" s="17">
        <v>50602693.649999999</v>
      </c>
      <c r="O133" s="18">
        <v>13399.951999999999</v>
      </c>
      <c r="P133">
        <v>3051.192</v>
      </c>
    </row>
    <row r="134" spans="1:16" ht="18" x14ac:dyDescent="0.45">
      <c r="A134">
        <v>108114503</v>
      </c>
      <c r="B134" s="13" t="s">
        <v>450</v>
      </c>
      <c r="C134" s="236" t="s">
        <v>155</v>
      </c>
      <c r="D134" s="238">
        <v>8847706</v>
      </c>
      <c r="E134" s="238">
        <f t="shared" si="12"/>
        <v>3314859.5393019645</v>
      </c>
      <c r="F134" s="241">
        <f t="shared" si="13"/>
        <v>-5532846.4606980355</v>
      </c>
      <c r="G134" s="242">
        <f t="shared" si="14"/>
        <v>-0.62534248546437188</v>
      </c>
      <c r="H134" s="241">
        <f t="shared" si="17"/>
        <v>-5288.8607371708686</v>
      </c>
      <c r="I134" s="242">
        <f t="shared" si="15"/>
        <v>-0.31131976533900507</v>
      </c>
      <c r="J134" s="264">
        <f t="shared" si="16"/>
        <v>2.6691043451763057</v>
      </c>
      <c r="K134" s="267" t="s">
        <v>970</v>
      </c>
      <c r="L134" s="268" t="s">
        <v>853</v>
      </c>
      <c r="N134" s="17">
        <v>17772229.960000001</v>
      </c>
      <c r="O134" s="18">
        <v>1576.703</v>
      </c>
      <c r="P134">
        <v>1046.1320000000001</v>
      </c>
    </row>
    <row r="135" spans="1:16" ht="33" x14ac:dyDescent="0.45">
      <c r="A135">
        <v>108116003</v>
      </c>
      <c r="B135" s="13" t="s">
        <v>476</v>
      </c>
      <c r="C135" s="236" t="s">
        <v>155</v>
      </c>
      <c r="D135" s="238">
        <v>9696296</v>
      </c>
      <c r="E135" s="238">
        <f t="shared" si="12"/>
        <v>3444512.4117384423</v>
      </c>
      <c r="F135" s="241">
        <f t="shared" si="13"/>
        <v>-6251783.5882615577</v>
      </c>
      <c r="G135" s="242">
        <f t="shared" si="14"/>
        <v>-0.64475997723889178</v>
      </c>
      <c r="H135" s="241">
        <f t="shared" si="17"/>
        <v>-3710.9929138841517</v>
      </c>
      <c r="I135" s="242">
        <f t="shared" si="15"/>
        <v>-0.25788266175683366</v>
      </c>
      <c r="J135" s="264">
        <f t="shared" si="16"/>
        <v>2.814998130637099</v>
      </c>
      <c r="K135" s="267" t="s">
        <v>971</v>
      </c>
      <c r="L135" s="268" t="s">
        <v>972</v>
      </c>
      <c r="N135" s="17">
        <v>24242744.920000002</v>
      </c>
      <c r="O135" s="18">
        <v>1638.3720000000001</v>
      </c>
      <c r="P135">
        <v>1684.6659999999999</v>
      </c>
    </row>
    <row r="136" spans="1:16" ht="18" x14ac:dyDescent="0.45">
      <c r="A136">
        <v>108116303</v>
      </c>
      <c r="B136" s="13" t="s">
        <v>501</v>
      </c>
      <c r="C136" s="236" t="s">
        <v>155</v>
      </c>
      <c r="D136" s="238">
        <v>6781582</v>
      </c>
      <c r="E136" s="238">
        <f t="shared" si="12"/>
        <v>2050449.1715217209</v>
      </c>
      <c r="F136" s="241">
        <f t="shared" si="13"/>
        <v>-4731132.8284782786</v>
      </c>
      <c r="G136" s="242">
        <f t="shared" si="14"/>
        <v>-0.69764441814288736</v>
      </c>
      <c r="H136" s="241">
        <f t="shared" si="17"/>
        <v>-5379.7535781330453</v>
      </c>
      <c r="I136" s="242">
        <f t="shared" si="15"/>
        <v>-0.35093152264721128</v>
      </c>
      <c r="J136" s="264">
        <f t="shared" si="16"/>
        <v>3.3073641103559348</v>
      </c>
      <c r="K136" s="267" t="s">
        <v>973</v>
      </c>
      <c r="L136" s="268" t="s">
        <v>853</v>
      </c>
      <c r="N136" s="17">
        <v>13481641.07</v>
      </c>
      <c r="O136" s="18">
        <v>975.29</v>
      </c>
      <c r="P136">
        <v>879.43299999999999</v>
      </c>
    </row>
    <row r="137" spans="1:16" ht="18" x14ac:dyDescent="0.45">
      <c r="A137">
        <v>108116503</v>
      </c>
      <c r="B137" s="13" t="s">
        <v>514</v>
      </c>
      <c r="C137" s="236" t="s">
        <v>155</v>
      </c>
      <c r="D137" s="238">
        <v>3409912</v>
      </c>
      <c r="E137" s="238">
        <f t="shared" si="12"/>
        <v>3176977.8753703036</v>
      </c>
      <c r="F137" s="241">
        <f t="shared" si="13"/>
        <v>-232934.12462969637</v>
      </c>
      <c r="G137" s="242">
        <f t="shared" si="14"/>
        <v>-6.8310890319074613E-2</v>
      </c>
      <c r="H137" s="241">
        <f t="shared" si="17"/>
        <v>-151.47211710590594</v>
      </c>
      <c r="I137" s="242">
        <f t="shared" si="15"/>
        <v>-1.0432645792886221E-2</v>
      </c>
      <c r="J137" s="264">
        <f t="shared" si="16"/>
        <v>1.0733194040901357</v>
      </c>
      <c r="K137" s="267" t="s">
        <v>974</v>
      </c>
      <c r="L137" s="268" t="s">
        <v>975</v>
      </c>
      <c r="N137" s="17">
        <v>22327425.780000001</v>
      </c>
      <c r="O137" s="18">
        <v>1511.12</v>
      </c>
      <c r="P137">
        <v>1537.8019999999999</v>
      </c>
    </row>
    <row r="138" spans="1:16" ht="33" x14ac:dyDescent="0.45">
      <c r="A138">
        <v>108118503</v>
      </c>
      <c r="B138" s="13" t="s">
        <v>638</v>
      </c>
      <c r="C138" s="236" t="s">
        <v>155</v>
      </c>
      <c r="D138" s="238">
        <v>4078845</v>
      </c>
      <c r="E138" s="238">
        <f t="shared" si="12"/>
        <v>2169375.6019018842</v>
      </c>
      <c r="F138" s="241">
        <f t="shared" si="13"/>
        <v>-1909469.3980981158</v>
      </c>
      <c r="G138" s="242">
        <f t="shared" si="14"/>
        <v>-0.468139730266317</v>
      </c>
      <c r="H138" s="241">
        <f t="shared" si="17"/>
        <v>-1281.7682564101965</v>
      </c>
      <c r="I138" s="242">
        <f t="shared" si="15"/>
        <v>-8.634735969261019E-2</v>
      </c>
      <c r="J138" s="264">
        <f t="shared" si="16"/>
        <v>1.880193082481471</v>
      </c>
      <c r="K138" s="267" t="s">
        <v>976</v>
      </c>
      <c r="L138" s="268" t="s">
        <v>964</v>
      </c>
      <c r="N138" s="17">
        <v>22113813.379999999</v>
      </c>
      <c r="O138" s="18">
        <v>1031.857</v>
      </c>
      <c r="P138">
        <v>1489.7149999999999</v>
      </c>
    </row>
    <row r="139" spans="1:16" ht="18" x14ac:dyDescent="0.45">
      <c r="A139">
        <v>109122703</v>
      </c>
      <c r="B139" s="13" t="s">
        <v>181</v>
      </c>
      <c r="C139" s="236" t="s">
        <v>182</v>
      </c>
      <c r="D139" s="238">
        <v>5540285</v>
      </c>
      <c r="E139" s="238">
        <f t="shared" si="12"/>
        <v>2501315.0433960841</v>
      </c>
      <c r="F139" s="241">
        <f t="shared" si="13"/>
        <v>-3038969.9566039159</v>
      </c>
      <c r="G139" s="242">
        <f t="shared" si="14"/>
        <v>-0.54852231547725716</v>
      </c>
      <c r="H139" s="241">
        <f t="shared" si="17"/>
        <v>-5474.9211481124321</v>
      </c>
      <c r="I139" s="242">
        <f t="shared" si="15"/>
        <v>-0.23769710924394993</v>
      </c>
      <c r="J139" s="264">
        <f t="shared" si="16"/>
        <v>2.2149488984313814</v>
      </c>
      <c r="K139" s="267" t="s">
        <v>977</v>
      </c>
      <c r="L139" s="268" t="s">
        <v>978</v>
      </c>
      <c r="N139" s="17">
        <v>12785052.23</v>
      </c>
      <c r="O139" s="18">
        <v>1189.7429999999999</v>
      </c>
      <c r="P139">
        <v>555.07100000000003</v>
      </c>
    </row>
    <row r="140" spans="1:16" ht="18" x14ac:dyDescent="0.45">
      <c r="A140">
        <v>121135003</v>
      </c>
      <c r="B140" s="13" t="s">
        <v>349</v>
      </c>
      <c r="C140" s="236" t="s">
        <v>350</v>
      </c>
      <c r="D140" s="238">
        <v>3851972</v>
      </c>
      <c r="E140" s="238">
        <f t="shared" si="12"/>
        <v>10282863.100977112</v>
      </c>
      <c r="F140" s="241">
        <f t="shared" si="13"/>
        <v>6430891.1009771116</v>
      </c>
      <c r="G140" s="242">
        <f t="shared" si="14"/>
        <v>1.6695061908490278</v>
      </c>
      <c r="H140" s="241">
        <f t="shared" si="17"/>
        <v>2854.9382260003599</v>
      </c>
      <c r="I140" s="242">
        <f t="shared" si="15"/>
        <v>0.141558621051844</v>
      </c>
      <c r="J140" s="264">
        <f t="shared" si="16"/>
        <v>0.37460111665144824</v>
      </c>
      <c r="K140" s="267" t="s">
        <v>979</v>
      </c>
      <c r="L140" s="268" t="s">
        <v>980</v>
      </c>
      <c r="N140" s="17">
        <v>45429173.109999999</v>
      </c>
      <c r="O140" s="18">
        <v>4891.0129999999999</v>
      </c>
      <c r="P140">
        <v>2252.5500000000002</v>
      </c>
    </row>
    <row r="141" spans="1:16" ht="18" x14ac:dyDescent="0.45">
      <c r="A141">
        <v>121135503</v>
      </c>
      <c r="B141" s="13" t="s">
        <v>376</v>
      </c>
      <c r="C141" s="236" t="s">
        <v>350</v>
      </c>
      <c r="D141" s="238">
        <v>9282109</v>
      </c>
      <c r="E141" s="238">
        <f t="shared" si="12"/>
        <v>8940945.6746221706</v>
      </c>
      <c r="F141" s="241">
        <f t="shared" si="13"/>
        <v>-341163.32537782937</v>
      </c>
      <c r="G141" s="242">
        <f t="shared" si="14"/>
        <v>-3.6754936338048751E-2</v>
      </c>
      <c r="H141" s="241">
        <f t="shared" si="17"/>
        <v>-138.8977067924817</v>
      </c>
      <c r="I141" s="242">
        <f t="shared" si="15"/>
        <v>-8.0987907649916514E-3</v>
      </c>
      <c r="J141" s="264">
        <f t="shared" si="16"/>
        <v>1.0381574094948571</v>
      </c>
      <c r="K141" s="267" t="s">
        <v>981</v>
      </c>
      <c r="L141" s="268" t="s">
        <v>982</v>
      </c>
      <c r="N141" s="17">
        <v>42125217.859999999</v>
      </c>
      <c r="O141" s="18">
        <v>4252.7340000000004</v>
      </c>
      <c r="P141">
        <v>2456.2199999999998</v>
      </c>
    </row>
    <row r="142" spans="1:16" ht="18" x14ac:dyDescent="0.45">
      <c r="A142">
        <v>121136503</v>
      </c>
      <c r="B142" s="13" t="s">
        <v>471</v>
      </c>
      <c r="C142" s="236" t="s">
        <v>350</v>
      </c>
      <c r="D142" s="238">
        <v>6700034</v>
      </c>
      <c r="E142" s="238">
        <f t="shared" si="12"/>
        <v>4892489.5837646797</v>
      </c>
      <c r="F142" s="241">
        <f t="shared" si="13"/>
        <v>-1807544.4162353203</v>
      </c>
      <c r="G142" s="242">
        <f t="shared" si="14"/>
        <v>-0.26978137965200183</v>
      </c>
      <c r="H142" s="241">
        <f t="shared" si="17"/>
        <v>-944.32482107133706</v>
      </c>
      <c r="I142" s="242">
        <f t="shared" si="15"/>
        <v>-5.5468338645851947E-2</v>
      </c>
      <c r="J142" s="264">
        <f t="shared" si="16"/>
        <v>1.369452890044673</v>
      </c>
      <c r="K142" s="267" t="s">
        <v>983</v>
      </c>
      <c r="L142" s="268" t="s">
        <v>984</v>
      </c>
      <c r="N142" s="17">
        <v>32586957.899999999</v>
      </c>
      <c r="O142" s="18">
        <v>2327.098</v>
      </c>
      <c r="P142">
        <v>1914.1130000000001</v>
      </c>
    </row>
    <row r="143" spans="1:16" ht="33" x14ac:dyDescent="0.45">
      <c r="A143">
        <v>121136603</v>
      </c>
      <c r="B143" s="13" t="s">
        <v>473</v>
      </c>
      <c r="C143" s="236" t="s">
        <v>350</v>
      </c>
      <c r="D143" s="238">
        <v>9017703</v>
      </c>
      <c r="E143" s="238">
        <f t="shared" si="12"/>
        <v>10742969.018487992</v>
      </c>
      <c r="F143" s="241">
        <f t="shared" si="13"/>
        <v>1725266.0184879918</v>
      </c>
      <c r="G143" s="242">
        <f t="shared" si="14"/>
        <v>0.19131989803700475</v>
      </c>
      <c r="H143" s="241">
        <f t="shared" si="17"/>
        <v>983.47560757335702</v>
      </c>
      <c r="I143" s="242">
        <f t="shared" si="15"/>
        <v>6.3598595978249087E-2</v>
      </c>
      <c r="J143" s="264">
        <f t="shared" si="16"/>
        <v>0.83940510155815262</v>
      </c>
      <c r="K143" s="267" t="s">
        <v>985</v>
      </c>
      <c r="L143" s="268" t="s">
        <v>986</v>
      </c>
      <c r="N143" s="17">
        <v>27127423.050000001</v>
      </c>
      <c r="O143" s="18">
        <v>5109.8609999999999</v>
      </c>
      <c r="P143">
        <v>1754.2539999999999</v>
      </c>
    </row>
    <row r="144" spans="1:16" ht="18" x14ac:dyDescent="0.45">
      <c r="A144">
        <v>121139004</v>
      </c>
      <c r="B144" s="13" t="s">
        <v>624</v>
      </c>
      <c r="C144" s="236" t="s">
        <v>350</v>
      </c>
      <c r="D144" s="238">
        <v>3300493</v>
      </c>
      <c r="E144" s="238">
        <f t="shared" si="12"/>
        <v>2727053.8784550214</v>
      </c>
      <c r="F144" s="241">
        <f t="shared" si="13"/>
        <v>-573439.12154497858</v>
      </c>
      <c r="G144" s="242">
        <f t="shared" si="14"/>
        <v>-0.17374347454909875</v>
      </c>
      <c r="H144" s="241">
        <f t="shared" si="17"/>
        <v>-859.30496283688944</v>
      </c>
      <c r="I144" s="242">
        <f t="shared" si="15"/>
        <v>-3.7719156397394218E-2</v>
      </c>
      <c r="J144" s="264">
        <f t="shared" si="16"/>
        <v>1.2102778848908748</v>
      </c>
      <c r="K144" s="267" t="s">
        <v>987</v>
      </c>
      <c r="L144" s="268" t="s">
        <v>988</v>
      </c>
      <c r="N144" s="17">
        <v>15202861.789999999</v>
      </c>
      <c r="O144" s="18">
        <v>1297.115</v>
      </c>
      <c r="P144">
        <v>667.32899999999995</v>
      </c>
    </row>
    <row r="145" spans="1:16" ht="48" x14ac:dyDescent="0.45">
      <c r="A145">
        <v>110141003</v>
      </c>
      <c r="B145" s="13" t="s">
        <v>125</v>
      </c>
      <c r="C145" s="236" t="s">
        <v>126</v>
      </c>
      <c r="D145" s="238">
        <v>8366263</v>
      </c>
      <c r="E145" s="238">
        <f t="shared" si="12"/>
        <v>4587216.9770494495</v>
      </c>
      <c r="F145" s="241">
        <f t="shared" si="13"/>
        <v>-3779046.0229505505</v>
      </c>
      <c r="G145" s="242">
        <f t="shared" si="14"/>
        <v>-0.45170060072825235</v>
      </c>
      <c r="H145" s="241">
        <f t="shared" si="17"/>
        <v>-2338.751585368685</v>
      </c>
      <c r="I145" s="242">
        <f t="shared" si="15"/>
        <v>-0.11506907212809402</v>
      </c>
      <c r="J145" s="264">
        <f t="shared" si="16"/>
        <v>1.8238210753617494</v>
      </c>
      <c r="K145" s="267" t="s">
        <v>989</v>
      </c>
      <c r="L145" s="268" t="s">
        <v>990</v>
      </c>
      <c r="N145" s="17">
        <v>32841544.239999998</v>
      </c>
      <c r="O145" s="18">
        <v>2181.8960000000002</v>
      </c>
      <c r="P145">
        <v>1615.8389999999999</v>
      </c>
    </row>
    <row r="146" spans="1:16" ht="33" x14ac:dyDescent="0.45">
      <c r="A146">
        <v>110141103</v>
      </c>
      <c r="B146" s="13" t="s">
        <v>135</v>
      </c>
      <c r="C146" s="236" t="s">
        <v>126</v>
      </c>
      <c r="D146" s="238">
        <v>8606521</v>
      </c>
      <c r="E146" s="238">
        <f t="shared" si="12"/>
        <v>5049730.1419445863</v>
      </c>
      <c r="F146" s="241">
        <f t="shared" si="13"/>
        <v>-3556790.8580554137</v>
      </c>
      <c r="G146" s="242">
        <f t="shared" si="14"/>
        <v>-0.41326697024911851</v>
      </c>
      <c r="H146" s="241">
        <f t="shared" si="17"/>
        <v>-1282.3775596529604</v>
      </c>
      <c r="I146" s="242">
        <f t="shared" si="15"/>
        <v>-6.6336681376244627E-2</v>
      </c>
      <c r="J146" s="264">
        <f t="shared" si="16"/>
        <v>1.7043526600583332</v>
      </c>
      <c r="K146" s="267" t="s">
        <v>991</v>
      </c>
      <c r="L146" s="268" t="s">
        <v>992</v>
      </c>
      <c r="N146" s="17">
        <v>53617256.460000001</v>
      </c>
      <c r="O146" s="18">
        <v>2401.8890000000001</v>
      </c>
      <c r="P146">
        <v>2773.5909999999999</v>
      </c>
    </row>
    <row r="147" spans="1:16" ht="33" x14ac:dyDescent="0.45">
      <c r="A147">
        <v>110147003</v>
      </c>
      <c r="B147" s="13" t="s">
        <v>483</v>
      </c>
      <c r="C147" s="236" t="s">
        <v>126</v>
      </c>
      <c r="D147" s="238">
        <v>5401030</v>
      </c>
      <c r="E147" s="238">
        <f t="shared" si="12"/>
        <v>4953761.9136920134</v>
      </c>
      <c r="F147" s="241">
        <f t="shared" si="13"/>
        <v>-447268.08630798664</v>
      </c>
      <c r="G147" s="242">
        <f t="shared" si="14"/>
        <v>-8.2811627839131915E-2</v>
      </c>
      <c r="H147" s="241">
        <f t="shared" si="17"/>
        <v>-296.69288623107917</v>
      </c>
      <c r="I147" s="242">
        <f t="shared" si="15"/>
        <v>-1.5488227086256065E-2</v>
      </c>
      <c r="J147" s="264">
        <f t="shared" si="16"/>
        <v>1.0902885714131223</v>
      </c>
      <c r="K147" s="267" t="s">
        <v>993</v>
      </c>
      <c r="L147" s="268" t="s">
        <v>990</v>
      </c>
      <c r="N147" s="17">
        <v>28877939.600000001</v>
      </c>
      <c r="O147" s="18">
        <v>2356.2420000000002</v>
      </c>
      <c r="P147">
        <v>1507.5119999999999</v>
      </c>
    </row>
    <row r="148" spans="1:16" ht="63" x14ac:dyDescent="0.45">
      <c r="A148">
        <v>110148002</v>
      </c>
      <c r="B148" s="13" t="s">
        <v>573</v>
      </c>
      <c r="C148" s="236" t="s">
        <v>126</v>
      </c>
      <c r="D148" s="238">
        <v>8406928</v>
      </c>
      <c r="E148" s="238">
        <f t="shared" si="12"/>
        <v>18165740.505439408</v>
      </c>
      <c r="F148" s="241">
        <f t="shared" si="13"/>
        <v>9758812.5054394081</v>
      </c>
      <c r="G148" s="242">
        <f t="shared" si="14"/>
        <v>1.1608060049330038</v>
      </c>
      <c r="H148" s="241">
        <f t="shared" si="17"/>
        <v>1366.1762074196606</v>
      </c>
      <c r="I148" s="242">
        <f t="shared" si="15"/>
        <v>5.8392995277837784E-2</v>
      </c>
      <c r="J148" s="264">
        <f t="shared" si="16"/>
        <v>0.46279027257285188</v>
      </c>
      <c r="K148" s="267" t="s">
        <v>994</v>
      </c>
      <c r="L148" s="268" t="s">
        <v>995</v>
      </c>
      <c r="N148" s="17">
        <v>167122999.24000001</v>
      </c>
      <c r="O148" s="18">
        <v>8640.48</v>
      </c>
      <c r="P148">
        <v>7143.1580000000004</v>
      </c>
    </row>
    <row r="149" spans="1:16" ht="33" x14ac:dyDescent="0.45">
      <c r="A149">
        <v>124150503</v>
      </c>
      <c r="B149" s="13" t="s">
        <v>122</v>
      </c>
      <c r="C149" s="236" t="s">
        <v>123</v>
      </c>
      <c r="D149" s="238">
        <v>15484573</v>
      </c>
      <c r="E149" s="238">
        <f t="shared" si="12"/>
        <v>9672668.9882568438</v>
      </c>
      <c r="F149" s="241">
        <f t="shared" si="13"/>
        <v>-5811904.0117431562</v>
      </c>
      <c r="G149" s="242">
        <f t="shared" si="14"/>
        <v>-0.37533511655395058</v>
      </c>
      <c r="H149" s="241">
        <f t="shared" si="17"/>
        <v>-991.71904533745385</v>
      </c>
      <c r="I149" s="242">
        <f t="shared" si="15"/>
        <v>-6.4208515904185096E-2</v>
      </c>
      <c r="J149" s="264">
        <f t="shared" si="16"/>
        <v>1.6008583586184051</v>
      </c>
      <c r="K149" s="267" t="s">
        <v>996</v>
      </c>
      <c r="L149" s="268" t="s">
        <v>997</v>
      </c>
      <c r="N149" s="17">
        <v>90516093.230000004</v>
      </c>
      <c r="O149" s="18">
        <v>4600.7759999999998</v>
      </c>
      <c r="P149">
        <v>5860.4340000000002</v>
      </c>
    </row>
    <row r="150" spans="1:16" ht="48" x14ac:dyDescent="0.45">
      <c r="A150">
        <v>124151902</v>
      </c>
      <c r="B150" s="13" t="s">
        <v>220</v>
      </c>
      <c r="C150" s="236" t="s">
        <v>123</v>
      </c>
      <c r="D150" s="238">
        <v>25838045</v>
      </c>
      <c r="E150" s="238">
        <f t="shared" si="12"/>
        <v>21966691.619605459</v>
      </c>
      <c r="F150" s="241">
        <f t="shared" si="13"/>
        <v>-3871353.3803945407</v>
      </c>
      <c r="G150" s="242">
        <f t="shared" si="14"/>
        <v>-0.14983151319670435</v>
      </c>
      <c r="H150" s="241">
        <f t="shared" si="17"/>
        <v>-431.81810510108323</v>
      </c>
      <c r="I150" s="242">
        <f t="shared" si="15"/>
        <v>-2.2475113007470477E-2</v>
      </c>
      <c r="J150" s="264">
        <f t="shared" si="16"/>
        <v>1.1762374347231845</v>
      </c>
      <c r="K150" s="267" t="s">
        <v>998</v>
      </c>
      <c r="L150" s="268" t="s">
        <v>999</v>
      </c>
      <c r="N150" s="17">
        <v>172250674.74000001</v>
      </c>
      <c r="O150" s="18">
        <v>10448.391</v>
      </c>
      <c r="P150">
        <v>8965.241</v>
      </c>
    </row>
    <row r="151" spans="1:16" ht="78" x14ac:dyDescent="0.45">
      <c r="A151">
        <v>124152003</v>
      </c>
      <c r="B151" s="13" t="s">
        <v>260</v>
      </c>
      <c r="C151" s="236" t="s">
        <v>123</v>
      </c>
      <c r="D151" s="238">
        <v>15213437</v>
      </c>
      <c r="E151" s="238">
        <f t="shared" si="12"/>
        <v>15443351.851391086</v>
      </c>
      <c r="F151" s="241">
        <f t="shared" si="13"/>
        <v>229914.85139108635</v>
      </c>
      <c r="G151" s="242">
        <f t="shared" si="14"/>
        <v>1.511261731264844E-2</v>
      </c>
      <c r="H151" s="241">
        <f t="shared" si="17"/>
        <v>17.326530833963954</v>
      </c>
      <c r="I151" s="242">
        <f t="shared" si="15"/>
        <v>1.018176836690638E-3</v>
      </c>
      <c r="J151" s="264">
        <f t="shared" si="16"/>
        <v>0.98511237368652094</v>
      </c>
      <c r="K151" s="267" t="s">
        <v>1000</v>
      </c>
      <c r="L151" s="268" t="s">
        <v>1001</v>
      </c>
      <c r="N151" s="17">
        <v>225810333.83000001</v>
      </c>
      <c r="O151" s="18">
        <v>7345.5839999999998</v>
      </c>
      <c r="P151">
        <v>13269.526</v>
      </c>
    </row>
    <row r="152" spans="1:16" ht="33" x14ac:dyDescent="0.45">
      <c r="A152">
        <v>124153503</v>
      </c>
      <c r="B152" s="13" t="s">
        <v>311</v>
      </c>
      <c r="C152" s="236" t="s">
        <v>123</v>
      </c>
      <c r="D152" s="238">
        <v>2739529</v>
      </c>
      <c r="E152" s="238">
        <f t="shared" si="12"/>
        <v>4378959.5935189845</v>
      </c>
      <c r="F152" s="241">
        <f t="shared" si="13"/>
        <v>1639430.5935189845</v>
      </c>
      <c r="G152" s="242">
        <f t="shared" si="14"/>
        <v>0.59843520310206044</v>
      </c>
      <c r="H152" s="241">
        <f t="shared" si="17"/>
        <v>380.01709129836081</v>
      </c>
      <c r="I152" s="242">
        <f t="shared" si="15"/>
        <v>1.550187356128418E-2</v>
      </c>
      <c r="J152" s="264">
        <f t="shared" si="16"/>
        <v>0.62561184717360718</v>
      </c>
      <c r="K152" s="267" t="s">
        <v>1002</v>
      </c>
      <c r="L152" s="268" t="s">
        <v>1003</v>
      </c>
      <c r="N152" s="17">
        <v>105756932.34999999</v>
      </c>
      <c r="O152" s="18">
        <v>2082.8389999999999</v>
      </c>
      <c r="P152">
        <v>4314.0969999999998</v>
      </c>
    </row>
    <row r="153" spans="1:16" ht="33" x14ac:dyDescent="0.45">
      <c r="A153">
        <v>124154003</v>
      </c>
      <c r="B153" s="13" t="s">
        <v>358</v>
      </c>
      <c r="C153" s="236" t="s">
        <v>123</v>
      </c>
      <c r="D153" s="238">
        <v>5949350</v>
      </c>
      <c r="E153" s="238">
        <f t="shared" si="12"/>
        <v>8144085.8208485749</v>
      </c>
      <c r="F153" s="241">
        <f t="shared" si="13"/>
        <v>2194735.8208485749</v>
      </c>
      <c r="G153" s="242">
        <f t="shared" si="14"/>
        <v>0.3689034635461983</v>
      </c>
      <c r="H153" s="241">
        <f t="shared" si="17"/>
        <v>506.67525636896471</v>
      </c>
      <c r="I153" s="242">
        <f t="shared" si="15"/>
        <v>2.0296632712738027E-2</v>
      </c>
      <c r="J153" s="264">
        <f t="shared" si="16"/>
        <v>0.73051170270945232</v>
      </c>
      <c r="K153" s="267" t="s">
        <v>1004</v>
      </c>
      <c r="L153" s="268" t="s">
        <v>1005</v>
      </c>
      <c r="N153" s="17">
        <v>108133001.76000001</v>
      </c>
      <c r="O153" s="18">
        <v>3873.71</v>
      </c>
      <c r="P153">
        <v>4331.6419999999998</v>
      </c>
    </row>
    <row r="154" spans="1:16" ht="33" x14ac:dyDescent="0.45">
      <c r="A154">
        <v>124156503</v>
      </c>
      <c r="B154" s="13" t="s">
        <v>462</v>
      </c>
      <c r="C154" s="236" t="s">
        <v>123</v>
      </c>
      <c r="D154" s="238">
        <v>6521786</v>
      </c>
      <c r="E154" s="238">
        <f t="shared" si="12"/>
        <v>6223428.2801278401</v>
      </c>
      <c r="F154" s="241">
        <f t="shared" si="13"/>
        <v>-298357.71987215988</v>
      </c>
      <c r="G154" s="242">
        <f t="shared" si="14"/>
        <v>-4.5747854939147022E-2</v>
      </c>
      <c r="H154" s="241">
        <f t="shared" si="17"/>
        <v>-120.43684722058241</v>
      </c>
      <c r="I154" s="242">
        <f t="shared" si="15"/>
        <v>-5.5670224747945305E-3</v>
      </c>
      <c r="J154" s="264">
        <f t="shared" si="16"/>
        <v>1.0479410553866029</v>
      </c>
      <c r="K154" s="267" t="s">
        <v>1006</v>
      </c>
      <c r="L154" s="268" t="s">
        <v>1007</v>
      </c>
      <c r="N154" s="17">
        <v>53593769.600000001</v>
      </c>
      <c r="O154" s="18">
        <v>2960.1550000000002</v>
      </c>
      <c r="P154">
        <v>2477.2959999999998</v>
      </c>
    </row>
    <row r="155" spans="1:16" ht="33" x14ac:dyDescent="0.45">
      <c r="A155">
        <v>124156603</v>
      </c>
      <c r="B155" s="13" t="s">
        <v>468</v>
      </c>
      <c r="C155" s="236" t="s">
        <v>123</v>
      </c>
      <c r="D155" s="238">
        <v>6267151</v>
      </c>
      <c r="E155" s="238">
        <f t="shared" si="12"/>
        <v>8019032.9984354628</v>
      </c>
      <c r="F155" s="241">
        <f t="shared" si="13"/>
        <v>1751881.9984354628</v>
      </c>
      <c r="G155" s="242">
        <f t="shared" si="14"/>
        <v>0.27953403363593166</v>
      </c>
      <c r="H155" s="241">
        <f t="shared" si="17"/>
        <v>316.10658894506264</v>
      </c>
      <c r="I155" s="242">
        <f t="shared" si="15"/>
        <v>1.5831984350651165E-2</v>
      </c>
      <c r="J155" s="264">
        <f t="shared" si="16"/>
        <v>0.78153450686918735</v>
      </c>
      <c r="K155" s="267" t="s">
        <v>1008</v>
      </c>
      <c r="L155" s="268" t="s">
        <v>1009</v>
      </c>
      <c r="N155" s="17">
        <v>110654606.5</v>
      </c>
      <c r="O155" s="18">
        <v>3814.2289999999998</v>
      </c>
      <c r="P155">
        <v>5542.0609999999997</v>
      </c>
    </row>
    <row r="156" spans="1:16" ht="33" x14ac:dyDescent="0.45">
      <c r="A156">
        <v>124156703</v>
      </c>
      <c r="B156" s="13" t="s">
        <v>469</v>
      </c>
      <c r="C156" s="236" t="s">
        <v>123</v>
      </c>
      <c r="D156" s="238">
        <v>13097090</v>
      </c>
      <c r="E156" s="238">
        <f t="shared" si="12"/>
        <v>11354895.508365139</v>
      </c>
      <c r="F156" s="241">
        <f t="shared" si="13"/>
        <v>-1742194.4916348606</v>
      </c>
      <c r="G156" s="242">
        <f t="shared" si="14"/>
        <v>-0.13302149497597257</v>
      </c>
      <c r="H156" s="241">
        <f t="shared" si="17"/>
        <v>-417.89666766648293</v>
      </c>
      <c r="I156" s="242">
        <f t="shared" si="15"/>
        <v>-2.1971896898737204E-2</v>
      </c>
      <c r="J156" s="264">
        <f t="shared" si="16"/>
        <v>1.1534311337652898</v>
      </c>
      <c r="K156" s="267" t="s">
        <v>1010</v>
      </c>
      <c r="L156" s="268" t="s">
        <v>1011</v>
      </c>
      <c r="N156" s="17">
        <v>79291947.329999998</v>
      </c>
      <c r="O156" s="18">
        <v>5400.9219999999996</v>
      </c>
      <c r="P156">
        <v>4168.96</v>
      </c>
    </row>
    <row r="157" spans="1:16" ht="33" x14ac:dyDescent="0.45">
      <c r="A157">
        <v>124157203</v>
      </c>
      <c r="B157" s="13" t="s">
        <v>492</v>
      </c>
      <c r="C157" s="236" t="s">
        <v>123</v>
      </c>
      <c r="D157" s="238">
        <v>5117699</v>
      </c>
      <c r="E157" s="238">
        <f t="shared" si="12"/>
        <v>7774967.547264237</v>
      </c>
      <c r="F157" s="241">
        <f t="shared" si="13"/>
        <v>2657268.547264237</v>
      </c>
      <c r="G157" s="242">
        <f t="shared" si="14"/>
        <v>0.51923111290137169</v>
      </c>
      <c r="H157" s="241">
        <f t="shared" si="17"/>
        <v>604.28339442965614</v>
      </c>
      <c r="I157" s="242">
        <f t="shared" si="15"/>
        <v>2.8741355604573825E-2</v>
      </c>
      <c r="J157" s="264">
        <f t="shared" si="16"/>
        <v>0.65822769920123392</v>
      </c>
      <c r="K157" s="267" t="s">
        <v>1012</v>
      </c>
      <c r="L157" s="268" t="s">
        <v>1013</v>
      </c>
      <c r="N157" s="17">
        <v>92454530.810000002</v>
      </c>
      <c r="O157" s="18">
        <v>3698.14</v>
      </c>
      <c r="P157">
        <v>4397.3879999999999</v>
      </c>
    </row>
    <row r="158" spans="1:16" ht="33" x14ac:dyDescent="0.45">
      <c r="A158">
        <v>124157802</v>
      </c>
      <c r="B158" s="13" t="s">
        <v>586</v>
      </c>
      <c r="C158" s="236" t="s">
        <v>123</v>
      </c>
      <c r="D158" s="238">
        <v>3759854</v>
      </c>
      <c r="E158" s="238">
        <f t="shared" si="12"/>
        <v>5455379.7085846933</v>
      </c>
      <c r="F158" s="241">
        <f t="shared" si="13"/>
        <v>1695525.7085846933</v>
      </c>
      <c r="G158" s="242">
        <f t="shared" si="14"/>
        <v>0.45095519894780312</v>
      </c>
      <c r="H158" s="241">
        <f t="shared" si="17"/>
        <v>242.93569452616984</v>
      </c>
      <c r="I158" s="242">
        <f t="shared" si="15"/>
        <v>1.1839438078759267E-2</v>
      </c>
      <c r="J158" s="264">
        <f t="shared" si="16"/>
        <v>0.6892011557112</v>
      </c>
      <c r="K158" s="267" t="s">
        <v>1014</v>
      </c>
      <c r="L158" s="268" t="s">
        <v>1015</v>
      </c>
      <c r="N158" s="17">
        <v>143209981.53</v>
      </c>
      <c r="O158" s="18">
        <v>2594.835</v>
      </c>
      <c r="P158">
        <v>6979.3190000000004</v>
      </c>
    </row>
    <row r="159" spans="1:16" ht="48" x14ac:dyDescent="0.45">
      <c r="A159">
        <v>124158503</v>
      </c>
      <c r="B159" s="13" t="s">
        <v>601</v>
      </c>
      <c r="C159" s="236" t="s">
        <v>123</v>
      </c>
      <c r="D159" s="238">
        <v>3368201</v>
      </c>
      <c r="E159" s="238">
        <f t="shared" si="12"/>
        <v>3706719.4678692808</v>
      </c>
      <c r="F159" s="241">
        <f t="shared" si="13"/>
        <v>338518.46786928084</v>
      </c>
      <c r="G159" s="242">
        <f t="shared" si="14"/>
        <v>0.10050423590197878</v>
      </c>
      <c r="H159" s="241">
        <f t="shared" si="17"/>
        <v>86.506372723557803</v>
      </c>
      <c r="I159" s="242">
        <f t="shared" si="15"/>
        <v>3.8558390182684989E-3</v>
      </c>
      <c r="J159" s="264">
        <f t="shared" si="16"/>
        <v>0.9086743761421282</v>
      </c>
      <c r="K159" s="267" t="s">
        <v>1016</v>
      </c>
      <c r="L159" s="268" t="s">
        <v>1017</v>
      </c>
      <c r="N159" s="17">
        <v>87793724.340000004</v>
      </c>
      <c r="O159" s="18">
        <v>1763.09</v>
      </c>
      <c r="P159">
        <v>3913.22</v>
      </c>
    </row>
    <row r="160" spans="1:16" ht="63" x14ac:dyDescent="0.45">
      <c r="A160">
        <v>124159002</v>
      </c>
      <c r="B160" s="13" t="s">
        <v>628</v>
      </c>
      <c r="C160" s="236" t="s">
        <v>123</v>
      </c>
      <c r="D160" s="238">
        <v>8810211</v>
      </c>
      <c r="E160" s="238">
        <f t="shared" si="12"/>
        <v>14697950.326855119</v>
      </c>
      <c r="F160" s="241">
        <f t="shared" si="13"/>
        <v>5887739.3268551193</v>
      </c>
      <c r="G160" s="242">
        <f t="shared" si="14"/>
        <v>0.66828584773453437</v>
      </c>
      <c r="H160" s="241">
        <f t="shared" si="17"/>
        <v>467.1235969391513</v>
      </c>
      <c r="I160" s="242">
        <f t="shared" si="15"/>
        <v>2.3596107059501607E-2</v>
      </c>
      <c r="J160" s="264">
        <f t="shared" si="16"/>
        <v>0.59941766056336221</v>
      </c>
      <c r="K160" s="267" t="s">
        <v>1018</v>
      </c>
      <c r="L160" s="268" t="s">
        <v>1019</v>
      </c>
      <c r="N160" s="17">
        <v>249521639.81999999</v>
      </c>
      <c r="O160" s="18">
        <v>6991.0360000000001</v>
      </c>
      <c r="P160">
        <v>12604.243</v>
      </c>
    </row>
    <row r="161" spans="1:16" ht="33" x14ac:dyDescent="0.45">
      <c r="A161">
        <v>106160303</v>
      </c>
      <c r="B161" s="13" t="s">
        <v>102</v>
      </c>
      <c r="C161" s="236" t="s">
        <v>103</v>
      </c>
      <c r="D161" s="238">
        <v>5941858</v>
      </c>
      <c r="E161" s="238">
        <f t="shared" si="12"/>
        <v>1986700.2150278767</v>
      </c>
      <c r="F161" s="241">
        <f t="shared" si="13"/>
        <v>-3955157.7849721233</v>
      </c>
      <c r="G161" s="242">
        <f t="shared" si="14"/>
        <v>-0.66564326932284879</v>
      </c>
      <c r="H161" s="241">
        <f t="shared" si="17"/>
        <v>-5741.9739479716945</v>
      </c>
      <c r="I161" s="242">
        <f t="shared" si="15"/>
        <v>-0.25590027066712251</v>
      </c>
      <c r="J161" s="264">
        <f t="shared" si="16"/>
        <v>2.9908176155890867</v>
      </c>
      <c r="K161" s="267" t="s">
        <v>1020</v>
      </c>
      <c r="L161" s="268" t="s">
        <v>1021</v>
      </c>
      <c r="N161" s="17">
        <v>15455856.199999999</v>
      </c>
      <c r="O161" s="18">
        <v>944.96799999999996</v>
      </c>
      <c r="P161">
        <v>688.81500000000005</v>
      </c>
    </row>
    <row r="162" spans="1:16" ht="18" x14ac:dyDescent="0.45">
      <c r="A162">
        <v>106161203</v>
      </c>
      <c r="B162" s="13" t="s">
        <v>215</v>
      </c>
      <c r="C162" s="236" t="s">
        <v>103</v>
      </c>
      <c r="D162" s="238">
        <v>3129316</v>
      </c>
      <c r="E162" s="238">
        <f t="shared" si="12"/>
        <v>2922301.6141131846</v>
      </c>
      <c r="F162" s="241">
        <f t="shared" si="13"/>
        <v>-207014.38588681538</v>
      </c>
      <c r="G162" s="242">
        <f t="shared" si="14"/>
        <v>-6.615323792381958E-2</v>
      </c>
      <c r="H162" s="241">
        <f t="shared" si="17"/>
        <v>-268.9022353534005</v>
      </c>
      <c r="I162" s="242">
        <f t="shared" si="15"/>
        <v>-1.2781182449754881E-2</v>
      </c>
      <c r="J162" s="264">
        <f t="shared" si="16"/>
        <v>1.0708395002374309</v>
      </c>
      <c r="K162" s="267" t="s">
        <v>1022</v>
      </c>
      <c r="L162" s="268" t="s">
        <v>1023</v>
      </c>
      <c r="N162" s="17">
        <v>16196810.17</v>
      </c>
      <c r="O162" s="18">
        <v>1389.9839999999999</v>
      </c>
      <c r="P162">
        <v>769.85</v>
      </c>
    </row>
    <row r="163" spans="1:16" ht="33" x14ac:dyDescent="0.45">
      <c r="A163">
        <v>106161703</v>
      </c>
      <c r="B163" s="13" t="s">
        <v>216</v>
      </c>
      <c r="C163" s="236" t="s">
        <v>103</v>
      </c>
      <c r="D163" s="238">
        <v>5264758</v>
      </c>
      <c r="E163" s="238">
        <f t="shared" si="12"/>
        <v>2786938.6247372804</v>
      </c>
      <c r="F163" s="241">
        <f t="shared" si="13"/>
        <v>-2477819.3752627196</v>
      </c>
      <c r="G163" s="242">
        <f t="shared" si="14"/>
        <v>-0.47064259653771734</v>
      </c>
      <c r="H163" s="241">
        <f t="shared" si="17"/>
        <v>-2892.2903698417877</v>
      </c>
      <c r="I163" s="242">
        <f t="shared" si="15"/>
        <v>-0.16623876555712569</v>
      </c>
      <c r="J163" s="264">
        <f t="shared" si="16"/>
        <v>1.8890828643548974</v>
      </c>
      <c r="K163" s="267" t="s">
        <v>1024</v>
      </c>
      <c r="L163" s="268" t="s">
        <v>1025</v>
      </c>
      <c r="N163" s="17">
        <v>14905183.92</v>
      </c>
      <c r="O163" s="18">
        <v>1325.5989999999999</v>
      </c>
      <c r="P163">
        <v>856.69799999999998</v>
      </c>
    </row>
    <row r="164" spans="1:16" ht="18" x14ac:dyDescent="0.45">
      <c r="A164">
        <v>106166503</v>
      </c>
      <c r="B164" s="13" t="s">
        <v>359</v>
      </c>
      <c r="C164" s="236" t="s">
        <v>103</v>
      </c>
      <c r="D164" s="238">
        <v>7126983</v>
      </c>
      <c r="E164" s="238">
        <f t="shared" si="12"/>
        <v>3253545.1613853863</v>
      </c>
      <c r="F164" s="241">
        <f t="shared" si="13"/>
        <v>-3873437.8386146137</v>
      </c>
      <c r="G164" s="242">
        <f t="shared" si="14"/>
        <v>-0.54348913679387389</v>
      </c>
      <c r="H164" s="241">
        <f t="shared" si="17"/>
        <v>-4014.2954517200178</v>
      </c>
      <c r="I164" s="242">
        <f t="shared" si="15"/>
        <v>-0.23148759918657949</v>
      </c>
      <c r="J164" s="264">
        <f t="shared" si="16"/>
        <v>2.190528376426554</v>
      </c>
      <c r="K164" s="267" t="s">
        <v>1026</v>
      </c>
      <c r="L164" s="268" t="s">
        <v>1023</v>
      </c>
      <c r="N164" s="17">
        <v>16732809.24</v>
      </c>
      <c r="O164" s="18">
        <v>1547.539</v>
      </c>
      <c r="P164">
        <v>964.91099999999994</v>
      </c>
    </row>
    <row r="165" spans="1:16" ht="18" x14ac:dyDescent="0.45">
      <c r="A165">
        <v>106167504</v>
      </c>
      <c r="B165" s="13" t="s">
        <v>439</v>
      </c>
      <c r="C165" s="236" t="s">
        <v>103</v>
      </c>
      <c r="D165" s="238">
        <v>3497953</v>
      </c>
      <c r="E165" s="238">
        <f t="shared" si="12"/>
        <v>2032105.7362137339</v>
      </c>
      <c r="F165" s="241">
        <f t="shared" si="13"/>
        <v>-1465847.2637862661</v>
      </c>
      <c r="G165" s="242">
        <f t="shared" si="14"/>
        <v>-0.41905859335052992</v>
      </c>
      <c r="H165" s="241">
        <f t="shared" si="17"/>
        <v>-2387.6922712581586</v>
      </c>
      <c r="I165" s="242">
        <f t="shared" si="15"/>
        <v>-0.16084921024802587</v>
      </c>
      <c r="J165" s="264">
        <f t="shared" si="16"/>
        <v>1.7213439919309841</v>
      </c>
      <c r="K165" s="267" t="s">
        <v>1027</v>
      </c>
      <c r="L165" s="268" t="s">
        <v>1028</v>
      </c>
      <c r="N165" s="17">
        <v>9113176.6300000008</v>
      </c>
      <c r="O165" s="18">
        <v>966.56500000000005</v>
      </c>
      <c r="P165">
        <v>613.91800000000001</v>
      </c>
    </row>
    <row r="166" spans="1:16" ht="33" x14ac:dyDescent="0.45">
      <c r="A166">
        <v>106168003</v>
      </c>
      <c r="B166" s="13" t="s">
        <v>512</v>
      </c>
      <c r="C166" s="236" t="s">
        <v>103</v>
      </c>
      <c r="D166" s="238">
        <v>8740046</v>
      </c>
      <c r="E166" s="238">
        <f t="shared" si="12"/>
        <v>3336100.0810689088</v>
      </c>
      <c r="F166" s="241">
        <f t="shared" si="13"/>
        <v>-5403945.9189310912</v>
      </c>
      <c r="G166" s="242">
        <f t="shared" si="14"/>
        <v>-0.61829719419452611</v>
      </c>
      <c r="H166" s="241">
        <f t="shared" si="17"/>
        <v>-4637.358154487265</v>
      </c>
      <c r="I166" s="242">
        <f t="shared" si="15"/>
        <v>-0.30684371492250667</v>
      </c>
      <c r="J166" s="264">
        <f t="shared" si="16"/>
        <v>2.619839269689904</v>
      </c>
      <c r="K166" s="267" t="s">
        <v>1029</v>
      </c>
      <c r="L166" s="268" t="s">
        <v>953</v>
      </c>
      <c r="N166" s="17">
        <v>17611395.170000002</v>
      </c>
      <c r="O166" s="18">
        <v>1586.806</v>
      </c>
      <c r="P166">
        <v>1165.307</v>
      </c>
    </row>
    <row r="167" spans="1:16" ht="18" x14ac:dyDescent="0.45">
      <c r="A167">
        <v>106169003</v>
      </c>
      <c r="B167" s="13" t="s">
        <v>597</v>
      </c>
      <c r="C167" s="236" t="s">
        <v>103</v>
      </c>
      <c r="D167" s="238">
        <v>5787300</v>
      </c>
      <c r="E167" s="238">
        <f t="shared" si="12"/>
        <v>3956339.4584197286</v>
      </c>
      <c r="F167" s="241">
        <f t="shared" si="13"/>
        <v>-1830960.5415802714</v>
      </c>
      <c r="G167" s="242">
        <f t="shared" si="14"/>
        <v>-0.316375605477558</v>
      </c>
      <c r="H167" s="241">
        <f t="shared" si="17"/>
        <v>-3157.4164526847608</v>
      </c>
      <c r="I167" s="242">
        <f t="shared" si="15"/>
        <v>-0.16002386065566121</v>
      </c>
      <c r="J167" s="264">
        <f t="shared" si="16"/>
        <v>1.4627915680196986</v>
      </c>
      <c r="K167" s="267" t="s">
        <v>1030</v>
      </c>
      <c r="L167" s="268" t="s">
        <v>1028</v>
      </c>
      <c r="N167" s="17">
        <v>11441797.08</v>
      </c>
      <c r="O167" s="18">
        <v>1881.8209999999999</v>
      </c>
      <c r="P167">
        <v>579.89200000000005</v>
      </c>
    </row>
    <row r="168" spans="1:16" ht="33" x14ac:dyDescent="0.45">
      <c r="A168">
        <v>110171003</v>
      </c>
      <c r="B168" s="13" t="s">
        <v>218</v>
      </c>
      <c r="C168" s="236" t="s">
        <v>219</v>
      </c>
      <c r="D168" s="238">
        <v>12867072</v>
      </c>
      <c r="E168" s="238">
        <f t="shared" si="12"/>
        <v>7047415.3941626325</v>
      </c>
      <c r="F168" s="241">
        <f t="shared" si="13"/>
        <v>-5819656.6058373675</v>
      </c>
      <c r="G168" s="242">
        <f t="shared" si="14"/>
        <v>-0.45229066922430894</v>
      </c>
      <c r="H168" s="241">
        <f t="shared" si="17"/>
        <v>-2637.7066578544695</v>
      </c>
      <c r="I168" s="242">
        <f t="shared" si="15"/>
        <v>-0.14518027052476618</v>
      </c>
      <c r="J168" s="264">
        <f t="shared" si="16"/>
        <v>1.8257859485135193</v>
      </c>
      <c r="K168" s="267" t="s">
        <v>1031</v>
      </c>
      <c r="L168" s="268" t="s">
        <v>1032</v>
      </c>
      <c r="N168" s="17">
        <v>40085726.420000002</v>
      </c>
      <c r="O168" s="18">
        <v>3352.0819999999999</v>
      </c>
      <c r="P168">
        <v>2206.3319999999999</v>
      </c>
    </row>
    <row r="169" spans="1:16" ht="18" x14ac:dyDescent="0.45">
      <c r="A169">
        <v>110171803</v>
      </c>
      <c r="B169" s="13" t="s">
        <v>247</v>
      </c>
      <c r="C169" s="236" t="s">
        <v>219</v>
      </c>
      <c r="D169" s="238">
        <v>7715572</v>
      </c>
      <c r="E169" s="238">
        <f t="shared" si="12"/>
        <v>4665394.7010526024</v>
      </c>
      <c r="F169" s="241">
        <f t="shared" si="13"/>
        <v>-3050177.2989473976</v>
      </c>
      <c r="G169" s="242">
        <f t="shared" si="14"/>
        <v>-0.39532743637767848</v>
      </c>
      <c r="H169" s="241">
        <f t="shared" si="17"/>
        <v>-2968.9122332975762</v>
      </c>
      <c r="I169" s="242">
        <f t="shared" si="15"/>
        <v>-0.17553608321146963</v>
      </c>
      <c r="J169" s="264">
        <f t="shared" si="16"/>
        <v>1.6537876202112587</v>
      </c>
      <c r="K169" s="267" t="s">
        <v>1033</v>
      </c>
      <c r="L169" s="268" t="s">
        <v>853</v>
      </c>
      <c r="N169" s="17">
        <v>17376355.010000002</v>
      </c>
      <c r="O169" s="18">
        <v>2219.0810000000001</v>
      </c>
      <c r="P169">
        <v>1027.3720000000001</v>
      </c>
    </row>
    <row r="170" spans="1:16" ht="33" x14ac:dyDescent="0.45">
      <c r="A170">
        <v>106172003</v>
      </c>
      <c r="B170" s="13" t="s">
        <v>261</v>
      </c>
      <c r="C170" s="236" t="s">
        <v>219</v>
      </c>
      <c r="D170" s="238">
        <v>16194889</v>
      </c>
      <c r="E170" s="238">
        <f t="shared" si="12"/>
        <v>10843118.919270949</v>
      </c>
      <c r="F170" s="241">
        <f t="shared" si="13"/>
        <v>-5351770.0807290506</v>
      </c>
      <c r="G170" s="242">
        <f t="shared" si="14"/>
        <v>-0.33046043605047559</v>
      </c>
      <c r="H170" s="241">
        <f t="shared" si="17"/>
        <v>-1463.6983603601452</v>
      </c>
      <c r="I170" s="242">
        <f t="shared" si="15"/>
        <v>-8.9762157807755663E-2</v>
      </c>
      <c r="J170" s="264">
        <f t="shared" si="16"/>
        <v>1.4935637172822673</v>
      </c>
      <c r="K170" s="267" t="s">
        <v>1034</v>
      </c>
      <c r="L170" s="268" t="s">
        <v>1035</v>
      </c>
      <c r="N170" s="17">
        <v>59621673.670000002</v>
      </c>
      <c r="O170" s="18">
        <v>5157.4970000000003</v>
      </c>
      <c r="P170">
        <v>3656.3339999999998</v>
      </c>
    </row>
    <row r="171" spans="1:16" ht="33" x14ac:dyDescent="0.45">
      <c r="A171">
        <v>110173003</v>
      </c>
      <c r="B171" s="13" t="s">
        <v>309</v>
      </c>
      <c r="C171" s="236" t="s">
        <v>219</v>
      </c>
      <c r="D171" s="238">
        <v>5771438</v>
      </c>
      <c r="E171" s="238">
        <f t="shared" si="12"/>
        <v>3661385.4282651404</v>
      </c>
      <c r="F171" s="241">
        <f t="shared" si="13"/>
        <v>-2110052.5717348596</v>
      </c>
      <c r="G171" s="242">
        <f t="shared" si="14"/>
        <v>-0.36560257109837435</v>
      </c>
      <c r="H171" s="241">
        <f t="shared" si="17"/>
        <v>-2709.6700342807862</v>
      </c>
      <c r="I171" s="242">
        <f t="shared" si="15"/>
        <v>-0.16141125999238914</v>
      </c>
      <c r="J171" s="264">
        <f t="shared" si="16"/>
        <v>1.5762989483285996</v>
      </c>
      <c r="K171" s="267" t="s">
        <v>1036</v>
      </c>
      <c r="L171" s="268" t="s">
        <v>961</v>
      </c>
      <c r="N171" s="17">
        <v>13072524.01</v>
      </c>
      <c r="O171" s="18">
        <v>1741.527</v>
      </c>
      <c r="P171">
        <v>778.71199999999999</v>
      </c>
    </row>
    <row r="172" spans="1:16" ht="33" x14ac:dyDescent="0.45">
      <c r="A172">
        <v>110173504</v>
      </c>
      <c r="B172" s="13" t="s">
        <v>327</v>
      </c>
      <c r="C172" s="236" t="s">
        <v>219</v>
      </c>
      <c r="D172" s="238">
        <v>2796446</v>
      </c>
      <c r="E172" s="238">
        <f t="shared" si="12"/>
        <v>1377918.91474623</v>
      </c>
      <c r="F172" s="241">
        <f t="shared" si="13"/>
        <v>-1418527.08525377</v>
      </c>
      <c r="G172" s="242">
        <f t="shared" si="14"/>
        <v>-0.50726067489011772</v>
      </c>
      <c r="H172" s="241">
        <f t="shared" si="17"/>
        <v>-5599.9205929990285</v>
      </c>
      <c r="I172" s="242">
        <f t="shared" si="15"/>
        <v>-0.22735101442851294</v>
      </c>
      <c r="J172" s="264">
        <f t="shared" si="16"/>
        <v>2.0294706532241911</v>
      </c>
      <c r="K172" s="267" t="s">
        <v>1037</v>
      </c>
      <c r="L172" s="268" t="s">
        <v>1038</v>
      </c>
      <c r="N172" s="17">
        <v>6239369.9400000004</v>
      </c>
      <c r="O172" s="18">
        <v>655.40300000000002</v>
      </c>
      <c r="P172">
        <v>253.31200000000001</v>
      </c>
    </row>
    <row r="173" spans="1:16" ht="18" x14ac:dyDescent="0.45">
      <c r="A173">
        <v>110175003</v>
      </c>
      <c r="B173" s="13" t="s">
        <v>421</v>
      </c>
      <c r="C173" s="236" t="s">
        <v>219</v>
      </c>
      <c r="D173" s="238">
        <v>7077417</v>
      </c>
      <c r="E173" s="238">
        <f t="shared" si="12"/>
        <v>3751462.7332245354</v>
      </c>
      <c r="F173" s="241">
        <f t="shared" si="13"/>
        <v>-3325954.2667754646</v>
      </c>
      <c r="G173" s="242">
        <f t="shared" si="14"/>
        <v>-0.46993899988872562</v>
      </c>
      <c r="H173" s="241">
        <f t="shared" si="17"/>
        <v>-3754.2927945884439</v>
      </c>
      <c r="I173" s="242">
        <f t="shared" si="15"/>
        <v>-0.21779284977247396</v>
      </c>
      <c r="J173" s="264">
        <f t="shared" si="16"/>
        <v>1.8865753182936915</v>
      </c>
      <c r="K173" s="267" t="s">
        <v>1039</v>
      </c>
      <c r="L173" s="268" t="s">
        <v>853</v>
      </c>
      <c r="N173" s="17">
        <v>15271182.09</v>
      </c>
      <c r="O173" s="18">
        <v>1784.3720000000001</v>
      </c>
      <c r="P173">
        <v>885.90700000000004</v>
      </c>
    </row>
    <row r="174" spans="1:16" ht="33" x14ac:dyDescent="0.45">
      <c r="A174">
        <v>110177003</v>
      </c>
      <c r="B174" s="13" t="s">
        <v>491</v>
      </c>
      <c r="C174" s="236" t="s">
        <v>219</v>
      </c>
      <c r="D174" s="238">
        <v>12010609</v>
      </c>
      <c r="E174" s="238">
        <f t="shared" si="12"/>
        <v>6514791.4120009327</v>
      </c>
      <c r="F174" s="241">
        <f t="shared" si="13"/>
        <v>-5495817.5879990673</v>
      </c>
      <c r="G174" s="242">
        <f t="shared" si="14"/>
        <v>-0.45758025991846601</v>
      </c>
      <c r="H174" s="241">
        <f t="shared" si="17"/>
        <v>-3188.0437361209147</v>
      </c>
      <c r="I174" s="242">
        <f t="shared" si="15"/>
        <v>-0.17063536041397176</v>
      </c>
      <c r="J174" s="264">
        <f t="shared" si="16"/>
        <v>1.8435907215502236</v>
      </c>
      <c r="K174" s="267" t="s">
        <v>1040</v>
      </c>
      <c r="L174" s="268" t="s">
        <v>1041</v>
      </c>
      <c r="N174" s="17">
        <v>32207964.25</v>
      </c>
      <c r="O174" s="18">
        <v>3098.741</v>
      </c>
      <c r="P174">
        <v>1723.884</v>
      </c>
    </row>
    <row r="175" spans="1:16" ht="48" x14ac:dyDescent="0.45">
      <c r="A175">
        <v>110179003</v>
      </c>
      <c r="B175" s="13" t="s">
        <v>627</v>
      </c>
      <c r="C175" s="236" t="s">
        <v>219</v>
      </c>
      <c r="D175" s="238">
        <v>7553047</v>
      </c>
      <c r="E175" s="238">
        <f t="shared" si="12"/>
        <v>4272847.2878611349</v>
      </c>
      <c r="F175" s="241">
        <f t="shared" si="13"/>
        <v>-3280199.7121388651</v>
      </c>
      <c r="G175" s="242">
        <f t="shared" si="14"/>
        <v>-0.43428826963990363</v>
      </c>
      <c r="H175" s="241">
        <f t="shared" si="17"/>
        <v>-3257.0001004235482</v>
      </c>
      <c r="I175" s="242">
        <f t="shared" si="15"/>
        <v>-0.17737084999806921</v>
      </c>
      <c r="J175" s="264">
        <f t="shared" si="16"/>
        <v>1.7676847523799146</v>
      </c>
      <c r="K175" s="267" t="s">
        <v>1042</v>
      </c>
      <c r="L175" s="268" t="s">
        <v>1043</v>
      </c>
      <c r="N175" s="17">
        <v>18493454.32</v>
      </c>
      <c r="O175" s="18">
        <v>2032.367</v>
      </c>
      <c r="P175">
        <v>1007.123</v>
      </c>
    </row>
    <row r="176" spans="1:16" ht="33" x14ac:dyDescent="0.45">
      <c r="A176">
        <v>110183602</v>
      </c>
      <c r="B176" s="13" t="s">
        <v>360</v>
      </c>
      <c r="C176" s="236" t="s">
        <v>361</v>
      </c>
      <c r="D176" s="238">
        <v>20955607</v>
      </c>
      <c r="E176" s="238">
        <f t="shared" si="12"/>
        <v>14228581.237313638</v>
      </c>
      <c r="F176" s="241">
        <f t="shared" si="13"/>
        <v>-6727025.7626863625</v>
      </c>
      <c r="G176" s="242">
        <f t="shared" si="14"/>
        <v>-0.32101316667593366</v>
      </c>
      <c r="H176" s="241">
        <f t="shared" si="17"/>
        <v>-1548.7736974905363</v>
      </c>
      <c r="I176" s="242">
        <f t="shared" si="15"/>
        <v>-9.0528484507333737E-2</v>
      </c>
      <c r="J176" s="264">
        <f t="shared" si="16"/>
        <v>1.4727826092066807</v>
      </c>
      <c r="K176" s="267" t="s">
        <v>1044</v>
      </c>
      <c r="L176" s="268" t="s">
        <v>1045</v>
      </c>
      <c r="N176" s="17">
        <v>74308388.120000005</v>
      </c>
      <c r="O176" s="18">
        <v>6767.7820000000002</v>
      </c>
      <c r="P176">
        <v>4343.4530000000004</v>
      </c>
    </row>
    <row r="177" spans="1:16" ht="18" x14ac:dyDescent="0.45">
      <c r="A177">
        <v>116191004</v>
      </c>
      <c r="B177" s="13" t="s">
        <v>139</v>
      </c>
      <c r="C177" s="236" t="s">
        <v>140</v>
      </c>
      <c r="D177" s="238">
        <v>3416139</v>
      </c>
      <c r="E177" s="238">
        <f t="shared" si="12"/>
        <v>2305756.1526175099</v>
      </c>
      <c r="F177" s="241">
        <f t="shared" si="13"/>
        <v>-1110382.8473824901</v>
      </c>
      <c r="G177" s="242">
        <f t="shared" si="14"/>
        <v>-0.32504030057983296</v>
      </c>
      <c r="H177" s="241">
        <f t="shared" si="17"/>
        <v>-1595.5908582360717</v>
      </c>
      <c r="I177" s="242">
        <f t="shared" si="15"/>
        <v>-8.6738499010949072E-2</v>
      </c>
      <c r="J177" s="264">
        <f t="shared" si="16"/>
        <v>1.4815699379667602</v>
      </c>
      <c r="K177" s="267" t="s">
        <v>1046</v>
      </c>
      <c r="L177" s="268" t="s">
        <v>1047</v>
      </c>
      <c r="N177" s="17">
        <v>12801499.449999999</v>
      </c>
      <c r="O177" s="18">
        <v>1096.7260000000001</v>
      </c>
      <c r="P177">
        <v>695.90700000000004</v>
      </c>
    </row>
    <row r="178" spans="1:16" ht="33" x14ac:dyDescent="0.45">
      <c r="A178">
        <v>116191103</v>
      </c>
      <c r="B178" s="13" t="s">
        <v>146</v>
      </c>
      <c r="C178" s="236" t="s">
        <v>140</v>
      </c>
      <c r="D178" s="238">
        <v>15022542</v>
      </c>
      <c r="E178" s="238">
        <f t="shared" si="12"/>
        <v>9189947.5597307216</v>
      </c>
      <c r="F178" s="241">
        <f t="shared" si="13"/>
        <v>-5832594.4402692784</v>
      </c>
      <c r="G178" s="242">
        <f t="shared" si="14"/>
        <v>-0.38825615799704727</v>
      </c>
      <c r="H178" s="241">
        <f t="shared" si="17"/>
        <v>-1943.6552190652337</v>
      </c>
      <c r="I178" s="242">
        <f t="shared" si="15"/>
        <v>-9.1699802055024995E-2</v>
      </c>
      <c r="J178" s="264">
        <f t="shared" si="16"/>
        <v>1.6346711341234446</v>
      </c>
      <c r="K178" s="267" t="s">
        <v>1048</v>
      </c>
      <c r="L178" s="268" t="s">
        <v>1049</v>
      </c>
      <c r="N178" s="17">
        <v>63605311.130000003</v>
      </c>
      <c r="O178" s="18">
        <v>4371.1710000000003</v>
      </c>
      <c r="P178">
        <v>3000.8380000000002</v>
      </c>
    </row>
    <row r="179" spans="1:16" ht="18" x14ac:dyDescent="0.45">
      <c r="A179">
        <v>116191203</v>
      </c>
      <c r="B179" s="13" t="s">
        <v>158</v>
      </c>
      <c r="C179" s="236" t="s">
        <v>140</v>
      </c>
      <c r="D179" s="238">
        <v>6004343</v>
      </c>
      <c r="E179" s="238">
        <f t="shared" si="12"/>
        <v>5383563.845354259</v>
      </c>
      <c r="F179" s="241">
        <f t="shared" si="13"/>
        <v>-620779.15464574099</v>
      </c>
      <c r="G179" s="242">
        <f t="shared" si="14"/>
        <v>-0.10338835650224196</v>
      </c>
      <c r="H179" s="241">
        <f t="shared" si="17"/>
        <v>-377.30086782462519</v>
      </c>
      <c r="I179" s="242">
        <f t="shared" si="15"/>
        <v>-2.3354527266969936E-2</v>
      </c>
      <c r="J179" s="264">
        <f t="shared" si="16"/>
        <v>1.115310075718976</v>
      </c>
      <c r="K179" s="267" t="s">
        <v>1050</v>
      </c>
      <c r="L179" s="268" t="s">
        <v>1051</v>
      </c>
      <c r="N179" s="17">
        <v>26580677.379999999</v>
      </c>
      <c r="O179" s="18">
        <v>2560.6759999999999</v>
      </c>
      <c r="P179">
        <v>1645.316</v>
      </c>
    </row>
    <row r="180" spans="1:16" ht="18" x14ac:dyDescent="0.45">
      <c r="A180">
        <v>116191503</v>
      </c>
      <c r="B180" s="13" t="s">
        <v>195</v>
      </c>
      <c r="C180" s="236" t="s">
        <v>140</v>
      </c>
      <c r="D180" s="238">
        <v>6682434</v>
      </c>
      <c r="E180" s="238">
        <f t="shared" si="12"/>
        <v>4894215.6537231728</v>
      </c>
      <c r="F180" s="241">
        <f t="shared" si="13"/>
        <v>-1788218.3462768272</v>
      </c>
      <c r="G180" s="242">
        <f t="shared" si="14"/>
        <v>-0.26759985153266419</v>
      </c>
      <c r="H180" s="241">
        <f t="shared" si="17"/>
        <v>-907.38098105785627</v>
      </c>
      <c r="I180" s="242">
        <f t="shared" si="15"/>
        <v>-5.7838609805464354E-2</v>
      </c>
      <c r="J180" s="264">
        <f t="shared" si="16"/>
        <v>1.3653738357271767</v>
      </c>
      <c r="K180" s="267" t="s">
        <v>1052</v>
      </c>
      <c r="L180" s="268" t="s">
        <v>1053</v>
      </c>
      <c r="N180" s="17">
        <v>30917381.18</v>
      </c>
      <c r="O180" s="18">
        <v>2327.9189999999999</v>
      </c>
      <c r="P180">
        <v>1970.7470000000001</v>
      </c>
    </row>
    <row r="181" spans="1:16" ht="18" x14ac:dyDescent="0.45">
      <c r="A181">
        <v>116195004</v>
      </c>
      <c r="B181" s="13" t="s">
        <v>409</v>
      </c>
      <c r="C181" s="236" t="s">
        <v>140</v>
      </c>
      <c r="D181" s="238">
        <v>4205782</v>
      </c>
      <c r="E181" s="238">
        <f t="shared" si="12"/>
        <v>2001400.1920678134</v>
      </c>
      <c r="F181" s="241">
        <f t="shared" si="13"/>
        <v>-2204381.8079321869</v>
      </c>
      <c r="G181" s="242">
        <f t="shared" si="14"/>
        <v>-0.52413125738143029</v>
      </c>
      <c r="H181" s="241">
        <f t="shared" si="17"/>
        <v>-3141.7158834861689</v>
      </c>
      <c r="I181" s="242">
        <f t="shared" si="15"/>
        <v>-0.1644461558552861</v>
      </c>
      <c r="J181" s="264">
        <f t="shared" si="16"/>
        <v>2.1014198043294159</v>
      </c>
      <c r="K181" s="267" t="s">
        <v>1054</v>
      </c>
      <c r="L181" s="268" t="s">
        <v>1047</v>
      </c>
      <c r="N181" s="17">
        <v>13404885</v>
      </c>
      <c r="O181" s="18">
        <v>951.96</v>
      </c>
      <c r="P181">
        <v>701.649</v>
      </c>
    </row>
    <row r="182" spans="1:16" ht="33" x14ac:dyDescent="0.45">
      <c r="A182">
        <v>116197503</v>
      </c>
      <c r="B182" s="13" t="s">
        <v>561</v>
      </c>
      <c r="C182" s="236" t="s">
        <v>140</v>
      </c>
      <c r="D182" s="238">
        <v>4784908</v>
      </c>
      <c r="E182" s="238">
        <f t="shared" si="12"/>
        <v>3594402.9813983808</v>
      </c>
      <c r="F182" s="241">
        <f t="shared" si="13"/>
        <v>-1190505.0186016192</v>
      </c>
      <c r="G182" s="242">
        <f t="shared" si="14"/>
        <v>-0.24880416062369834</v>
      </c>
      <c r="H182" s="241">
        <f t="shared" si="17"/>
        <v>-839.12898609372064</v>
      </c>
      <c r="I182" s="242">
        <f t="shared" si="15"/>
        <v>-5.242671165684322E-2</v>
      </c>
      <c r="J182" s="264">
        <f t="shared" si="16"/>
        <v>1.3312107809732732</v>
      </c>
      <c r="K182" s="267" t="s">
        <v>1055</v>
      </c>
      <c r="L182" s="268" t="s">
        <v>1056</v>
      </c>
      <c r="N182" s="17">
        <v>22707985.699999999</v>
      </c>
      <c r="O182" s="18">
        <v>1709.6669999999999</v>
      </c>
      <c r="P182">
        <v>1418.739</v>
      </c>
    </row>
    <row r="183" spans="1:16" ht="33" x14ac:dyDescent="0.45">
      <c r="A183">
        <v>105201033</v>
      </c>
      <c r="B183" s="13" t="s">
        <v>231</v>
      </c>
      <c r="C183" s="236" t="s">
        <v>232</v>
      </c>
      <c r="D183" s="238">
        <v>11336835</v>
      </c>
      <c r="E183" s="238">
        <f t="shared" si="12"/>
        <v>4593614.5786130261</v>
      </c>
      <c r="F183" s="241">
        <f t="shared" si="13"/>
        <v>-6743220.4213869739</v>
      </c>
      <c r="G183" s="242">
        <f t="shared" si="14"/>
        <v>-0.59480625954130706</v>
      </c>
      <c r="H183" s="241">
        <f t="shared" si="17"/>
        <v>-3408.8932764581095</v>
      </c>
      <c r="I183" s="242">
        <f t="shared" si="15"/>
        <v>-0.17181456746136392</v>
      </c>
      <c r="J183" s="264">
        <f t="shared" si="16"/>
        <v>2.4679552030294603</v>
      </c>
      <c r="K183" s="267" t="s">
        <v>1057</v>
      </c>
      <c r="L183" s="268" t="s">
        <v>1058</v>
      </c>
      <c r="N183" s="17">
        <v>39247082.020000003</v>
      </c>
      <c r="O183" s="18">
        <v>2184.9389999999999</v>
      </c>
      <c r="P183">
        <v>1978.126</v>
      </c>
    </row>
    <row r="184" spans="1:16" ht="48" x14ac:dyDescent="0.45">
      <c r="A184">
        <v>105201352</v>
      </c>
      <c r="B184" s="13" t="s">
        <v>243</v>
      </c>
      <c r="C184" s="236" t="s">
        <v>232</v>
      </c>
      <c r="D184" s="238">
        <v>16866321</v>
      </c>
      <c r="E184" s="238">
        <f t="shared" si="12"/>
        <v>12565907.032204112</v>
      </c>
      <c r="F184" s="241">
        <f t="shared" si="13"/>
        <v>-4300413.967795888</v>
      </c>
      <c r="G184" s="242">
        <f t="shared" si="14"/>
        <v>-0.25497048039082665</v>
      </c>
      <c r="H184" s="241">
        <f t="shared" si="17"/>
        <v>-1181.2497044539232</v>
      </c>
      <c r="I184" s="242">
        <f t="shared" si="15"/>
        <v>-7.0781722583390605E-2</v>
      </c>
      <c r="J184" s="264">
        <f t="shared" si="16"/>
        <v>1.3422286952127465</v>
      </c>
      <c r="K184" s="267" t="s">
        <v>1059</v>
      </c>
      <c r="L184" s="268" t="s">
        <v>1060</v>
      </c>
      <c r="N184" s="17">
        <v>60755994.780000001</v>
      </c>
      <c r="O184" s="18">
        <v>5976.9359999999997</v>
      </c>
      <c r="P184">
        <v>3640.5630000000001</v>
      </c>
    </row>
    <row r="185" spans="1:16" ht="48" x14ac:dyDescent="0.45">
      <c r="A185">
        <v>105204703</v>
      </c>
      <c r="B185" s="13" t="s">
        <v>479</v>
      </c>
      <c r="C185" s="236" t="s">
        <v>232</v>
      </c>
      <c r="D185" s="238">
        <v>19116561</v>
      </c>
      <c r="E185" s="238">
        <f t="shared" si="12"/>
        <v>6512432.5198043073</v>
      </c>
      <c r="F185" s="241">
        <f t="shared" si="13"/>
        <v>-12604128.480195694</v>
      </c>
      <c r="G185" s="242">
        <f t="shared" si="14"/>
        <v>-0.65933033039759048</v>
      </c>
      <c r="H185" s="241">
        <f t="shared" si="17"/>
        <v>-4434.4961442004678</v>
      </c>
      <c r="I185" s="242">
        <f t="shared" si="15"/>
        <v>-0.23764017732147841</v>
      </c>
      <c r="J185" s="264">
        <f t="shared" si="16"/>
        <v>2.9353948684867808</v>
      </c>
      <c r="K185" s="267" t="s">
        <v>1061</v>
      </c>
      <c r="L185" s="268" t="s">
        <v>1062</v>
      </c>
      <c r="N185" s="17">
        <v>53038710.130000003</v>
      </c>
      <c r="O185" s="18">
        <v>3097.6190000000001</v>
      </c>
      <c r="P185">
        <v>2842.2910000000002</v>
      </c>
    </row>
    <row r="186" spans="1:16" ht="33" x14ac:dyDescent="0.45">
      <c r="A186">
        <v>115210503</v>
      </c>
      <c r="B186" s="13" t="s">
        <v>151</v>
      </c>
      <c r="C186" s="236" t="s">
        <v>152</v>
      </c>
      <c r="D186" s="238">
        <v>9653657</v>
      </c>
      <c r="E186" s="238">
        <f t="shared" si="12"/>
        <v>7060235.8260833323</v>
      </c>
      <c r="F186" s="241">
        <f t="shared" si="13"/>
        <v>-2593421.1739166677</v>
      </c>
      <c r="G186" s="242">
        <f t="shared" si="14"/>
        <v>-0.26864650089770825</v>
      </c>
      <c r="H186" s="241">
        <f t="shared" si="17"/>
        <v>-1000.122314383329</v>
      </c>
      <c r="I186" s="242">
        <f t="shared" si="15"/>
        <v>-5.0258146328425131E-2</v>
      </c>
      <c r="J186" s="264">
        <f t="shared" si="16"/>
        <v>1.3673278397210946</v>
      </c>
      <c r="K186" s="267" t="s">
        <v>1063</v>
      </c>
      <c r="L186" s="268" t="s">
        <v>1064</v>
      </c>
      <c r="N186" s="17">
        <v>51602006.109999999</v>
      </c>
      <c r="O186" s="18">
        <v>3358.18</v>
      </c>
      <c r="P186">
        <v>2593.1039999999998</v>
      </c>
    </row>
    <row r="187" spans="1:16" ht="18" x14ac:dyDescent="0.45">
      <c r="A187">
        <v>115211003</v>
      </c>
      <c r="B187" s="13" t="s">
        <v>183</v>
      </c>
      <c r="C187" s="236" t="s">
        <v>152</v>
      </c>
      <c r="D187" s="238">
        <v>1626352</v>
      </c>
      <c r="E187" s="238">
        <f t="shared" si="12"/>
        <v>2958185.3681345866</v>
      </c>
      <c r="F187" s="241">
        <f t="shared" si="13"/>
        <v>1331833.3681345866</v>
      </c>
      <c r="G187" s="242">
        <f t="shared" si="14"/>
        <v>0.81890843318948581</v>
      </c>
      <c r="H187" s="241">
        <f t="shared" si="17"/>
        <v>1021.9002265300586</v>
      </c>
      <c r="I187" s="242">
        <f t="shared" si="15"/>
        <v>5.5481285263906908E-2</v>
      </c>
      <c r="J187" s="264">
        <f t="shared" si="16"/>
        <v>0.54978028676599378</v>
      </c>
      <c r="K187" s="267" t="s">
        <v>1065</v>
      </c>
      <c r="L187" s="268" t="s">
        <v>1066</v>
      </c>
      <c r="N187" s="17">
        <v>24005092.199999999</v>
      </c>
      <c r="O187" s="18">
        <v>1407.0519999999999</v>
      </c>
      <c r="P187">
        <v>1303.2909999999999</v>
      </c>
    </row>
    <row r="188" spans="1:16" ht="33" x14ac:dyDescent="0.45">
      <c r="A188">
        <v>115211103</v>
      </c>
      <c r="B188" s="13" t="s">
        <v>187</v>
      </c>
      <c r="C188" s="236" t="s">
        <v>152</v>
      </c>
      <c r="D188" s="238">
        <v>13358686</v>
      </c>
      <c r="E188" s="238">
        <f t="shared" si="12"/>
        <v>13713365.122699231</v>
      </c>
      <c r="F188" s="241">
        <f t="shared" si="13"/>
        <v>354679.12269923091</v>
      </c>
      <c r="G188" s="242">
        <f t="shared" si="14"/>
        <v>2.6550449849575841E-2</v>
      </c>
      <c r="H188" s="241">
        <f t="shared" si="17"/>
        <v>67.022564652941938</v>
      </c>
      <c r="I188" s="242">
        <f t="shared" si="15"/>
        <v>4.0851745250177519E-3</v>
      </c>
      <c r="J188" s="264">
        <f t="shared" si="16"/>
        <v>0.97413624449391023</v>
      </c>
      <c r="K188" s="267" t="s">
        <v>1067</v>
      </c>
      <c r="L188" s="268" t="s">
        <v>1068</v>
      </c>
      <c r="N188" s="17">
        <v>86821045.349999994</v>
      </c>
      <c r="O188" s="18">
        <v>6522.7209999999995</v>
      </c>
      <c r="P188">
        <v>5291.9359999999997</v>
      </c>
    </row>
    <row r="189" spans="1:16" ht="48" x14ac:dyDescent="0.45">
      <c r="A189">
        <v>115211603</v>
      </c>
      <c r="B189" s="13" t="s">
        <v>246</v>
      </c>
      <c r="C189" s="236" t="s">
        <v>152</v>
      </c>
      <c r="D189" s="238">
        <v>11692650</v>
      </c>
      <c r="E189" s="238">
        <f t="shared" si="12"/>
        <v>14627946.731961129</v>
      </c>
      <c r="F189" s="241">
        <f t="shared" si="13"/>
        <v>2935296.7319611292</v>
      </c>
      <c r="G189" s="242">
        <f t="shared" si="14"/>
        <v>0.25103776577261178</v>
      </c>
      <c r="H189" s="241">
        <f t="shared" si="17"/>
        <v>320.92765195685166</v>
      </c>
      <c r="I189" s="242">
        <f t="shared" si="15"/>
        <v>2.1181213903922875E-2</v>
      </c>
      <c r="J189" s="264">
        <f t="shared" si="16"/>
        <v>0.79933638085051995</v>
      </c>
      <c r="K189" s="267" t="s">
        <v>1069</v>
      </c>
      <c r="L189" s="268" t="s">
        <v>1070</v>
      </c>
      <c r="N189" s="17">
        <v>138580194</v>
      </c>
      <c r="O189" s="18">
        <v>6957.7389999999996</v>
      </c>
      <c r="P189">
        <v>9146.2880000000005</v>
      </c>
    </row>
    <row r="190" spans="1:16" ht="18" x14ac:dyDescent="0.45">
      <c r="A190">
        <v>115212503</v>
      </c>
      <c r="B190" s="13" t="s">
        <v>268</v>
      </c>
      <c r="C190" s="236" t="s">
        <v>152</v>
      </c>
      <c r="D190" s="238">
        <v>6367955</v>
      </c>
      <c r="E190" s="238">
        <f t="shared" si="12"/>
        <v>6209882.5203926694</v>
      </c>
      <c r="F190" s="241">
        <f t="shared" si="13"/>
        <v>-158072.47960733064</v>
      </c>
      <c r="G190" s="242">
        <f t="shared" si="14"/>
        <v>-2.482311505143027E-2</v>
      </c>
      <c r="H190" s="241">
        <f t="shared" si="17"/>
        <v>-57.279984319485408</v>
      </c>
      <c r="I190" s="242">
        <f t="shared" si="15"/>
        <v>-3.6995365588177501E-3</v>
      </c>
      <c r="J190" s="264">
        <f t="shared" si="16"/>
        <v>1.0254549871254788</v>
      </c>
      <c r="K190" s="267" t="s">
        <v>1071</v>
      </c>
      <c r="L190" s="268" t="s">
        <v>1072</v>
      </c>
      <c r="N190" s="17">
        <v>42727643.609999999</v>
      </c>
      <c r="O190" s="18">
        <v>2953.712</v>
      </c>
      <c r="P190">
        <v>2759.6460000000002</v>
      </c>
    </row>
    <row r="191" spans="1:16" ht="18" x14ac:dyDescent="0.45">
      <c r="A191">
        <v>115216503</v>
      </c>
      <c r="B191" s="13" t="s">
        <v>395</v>
      </c>
      <c r="C191" s="236" t="s">
        <v>152</v>
      </c>
      <c r="D191" s="238">
        <v>7095531</v>
      </c>
      <c r="E191" s="238">
        <f t="shared" si="12"/>
        <v>11543953.780006489</v>
      </c>
      <c r="F191" s="241">
        <f t="shared" si="13"/>
        <v>4448422.7800064888</v>
      </c>
      <c r="G191" s="242">
        <f t="shared" si="14"/>
        <v>0.6269330343291416</v>
      </c>
      <c r="H191" s="241">
        <f t="shared" si="17"/>
        <v>1004.989629123695</v>
      </c>
      <c r="I191" s="242">
        <f t="shared" si="15"/>
        <v>6.2254059475324329E-2</v>
      </c>
      <c r="J191" s="264">
        <f t="shared" si="16"/>
        <v>0.61465344848218995</v>
      </c>
      <c r="K191" s="267" t="s">
        <v>1073</v>
      </c>
      <c r="L191" s="268" t="s">
        <v>1074</v>
      </c>
      <c r="N191" s="17">
        <v>71455947.090000004</v>
      </c>
      <c r="O191" s="18">
        <v>5490.8469999999998</v>
      </c>
      <c r="P191">
        <v>4426.3370000000004</v>
      </c>
    </row>
    <row r="192" spans="1:16" ht="33" x14ac:dyDescent="0.45">
      <c r="A192">
        <v>115218003</v>
      </c>
      <c r="B192" s="13" t="s">
        <v>544</v>
      </c>
      <c r="C192" s="236" t="s">
        <v>152</v>
      </c>
      <c r="D192" s="238">
        <v>9937653</v>
      </c>
      <c r="E192" s="238">
        <f t="shared" si="12"/>
        <v>9647175.2923777997</v>
      </c>
      <c r="F192" s="241">
        <f t="shared" si="13"/>
        <v>-290477.70762220025</v>
      </c>
      <c r="G192" s="242">
        <f t="shared" si="14"/>
        <v>-2.9230011112503149E-2</v>
      </c>
      <c r="H192" s="241">
        <f t="shared" si="17"/>
        <v>-84.201757566768052</v>
      </c>
      <c r="I192" s="242">
        <f t="shared" si="15"/>
        <v>-5.7058079423486724E-3</v>
      </c>
      <c r="J192" s="264">
        <f t="shared" si="16"/>
        <v>1.0301101305634723</v>
      </c>
      <c r="K192" s="267" t="s">
        <v>1075</v>
      </c>
      <c r="L192" s="268" t="s">
        <v>1076</v>
      </c>
      <c r="N192" s="17">
        <v>50909128.130000003</v>
      </c>
      <c r="O192" s="18">
        <v>4588.6499999999996</v>
      </c>
      <c r="P192">
        <v>3449.7820000000002</v>
      </c>
    </row>
    <row r="193" spans="1:16" ht="18" x14ac:dyDescent="0.45">
      <c r="A193">
        <v>115218303</v>
      </c>
      <c r="B193" s="13" t="s">
        <v>554</v>
      </c>
      <c r="C193" s="236" t="s">
        <v>152</v>
      </c>
      <c r="D193" s="238">
        <v>4565315</v>
      </c>
      <c r="E193" s="238">
        <f t="shared" si="12"/>
        <v>4421774.9585673707</v>
      </c>
      <c r="F193" s="241">
        <f t="shared" si="13"/>
        <v>-143540.04143262934</v>
      </c>
      <c r="G193" s="242">
        <f t="shared" si="14"/>
        <v>-3.1441432066052252E-2</v>
      </c>
      <c r="H193" s="241">
        <f t="shared" si="17"/>
        <v>-65.677211484142276</v>
      </c>
      <c r="I193" s="242">
        <f t="shared" si="15"/>
        <v>-3.8720550040676244E-3</v>
      </c>
      <c r="J193" s="264">
        <f t="shared" si="16"/>
        <v>1.0324620865551999</v>
      </c>
      <c r="K193" s="267" t="s">
        <v>1077</v>
      </c>
      <c r="L193" s="268" t="s">
        <v>1078</v>
      </c>
      <c r="N193" s="17">
        <v>37070765.079999998</v>
      </c>
      <c r="O193" s="18">
        <v>2103.2040000000002</v>
      </c>
      <c r="P193">
        <v>2185.538</v>
      </c>
    </row>
    <row r="194" spans="1:16" ht="63" x14ac:dyDescent="0.45">
      <c r="A194">
        <v>115221402</v>
      </c>
      <c r="B194" s="13" t="s">
        <v>196</v>
      </c>
      <c r="C194" s="236" t="s">
        <v>197</v>
      </c>
      <c r="D194" s="238">
        <v>19100896</v>
      </c>
      <c r="E194" s="238">
        <f t="shared" si="12"/>
        <v>29897463.786216896</v>
      </c>
      <c r="F194" s="241">
        <f t="shared" si="13"/>
        <v>10796567.786216896</v>
      </c>
      <c r="G194" s="242">
        <f t="shared" si="14"/>
        <v>0.56523881320629654</v>
      </c>
      <c r="H194" s="241">
        <f t="shared" si="17"/>
        <v>855.77927273184014</v>
      </c>
      <c r="I194" s="242">
        <f t="shared" si="15"/>
        <v>5.1947783159581193E-2</v>
      </c>
      <c r="J194" s="264">
        <f t="shared" si="16"/>
        <v>0.63888014503777912</v>
      </c>
      <c r="K194" s="267" t="s">
        <v>1079</v>
      </c>
      <c r="L194" s="268" t="s">
        <v>1080</v>
      </c>
      <c r="N194" s="17">
        <v>207835005.25999999</v>
      </c>
      <c r="O194" s="18">
        <v>14220.638999999999</v>
      </c>
      <c r="P194">
        <v>12616.066000000001</v>
      </c>
    </row>
    <row r="195" spans="1:16" ht="18" x14ac:dyDescent="0.45">
      <c r="A195">
        <v>115221753</v>
      </c>
      <c r="B195" s="13" t="s">
        <v>257</v>
      </c>
      <c r="C195" s="236" t="s">
        <v>197</v>
      </c>
      <c r="D195" s="238">
        <v>2983495</v>
      </c>
      <c r="E195" s="238">
        <f t="shared" ref="E195:E258" si="18">O195/$O$504*$D$2</f>
        <v>7549844.7152477354</v>
      </c>
      <c r="F195" s="241">
        <f t="shared" ref="F195:F258" si="19">E195-D195</f>
        <v>4566349.7152477354</v>
      </c>
      <c r="G195" s="242">
        <f t="shared" ref="G195:G258" si="20">F195/D195</f>
        <v>1.5305370765654829</v>
      </c>
      <c r="H195" s="241">
        <f t="shared" si="17"/>
        <v>1279.7982847217452</v>
      </c>
      <c r="I195" s="242">
        <f t="shared" ref="I195:I258" si="21">F195/N195</f>
        <v>7.1283083335913835E-2</v>
      </c>
      <c r="J195" s="264">
        <f t="shared" ref="J195:J258" si="22">D195/E195</f>
        <v>0.39517302839017421</v>
      </c>
      <c r="K195" s="267" t="s">
        <v>1081</v>
      </c>
      <c r="L195" s="268" t="s">
        <v>1082</v>
      </c>
      <c r="N195" s="17">
        <v>64059374.280000001</v>
      </c>
      <c r="O195" s="18">
        <v>3591.0610000000001</v>
      </c>
      <c r="P195">
        <v>3568.0230000000001</v>
      </c>
    </row>
    <row r="196" spans="1:16" ht="18" x14ac:dyDescent="0.45">
      <c r="A196">
        <v>115222504</v>
      </c>
      <c r="B196" s="13" t="s">
        <v>321</v>
      </c>
      <c r="C196" s="236" t="s">
        <v>197</v>
      </c>
      <c r="D196" s="238">
        <v>5671998</v>
      </c>
      <c r="E196" s="238">
        <f t="shared" si="18"/>
        <v>2283245.7615753757</v>
      </c>
      <c r="F196" s="241">
        <f t="shared" si="19"/>
        <v>-3388752.2384246243</v>
      </c>
      <c r="G196" s="242">
        <f t="shared" si="20"/>
        <v>-0.59745300305547078</v>
      </c>
      <c r="H196" s="241">
        <f t="shared" ref="H196:H259" si="23">F196/P196</f>
        <v>-3313.9270789099173</v>
      </c>
      <c r="I196" s="242">
        <f t="shared" si="21"/>
        <v>-0.11322978547238305</v>
      </c>
      <c r="J196" s="264">
        <f t="shared" si="22"/>
        <v>2.4841819901535609</v>
      </c>
      <c r="K196" s="267" t="s">
        <v>1083</v>
      </c>
      <c r="L196" s="268" t="s">
        <v>1084</v>
      </c>
      <c r="N196" s="17">
        <v>29928099.079999998</v>
      </c>
      <c r="O196" s="18">
        <v>1086.019</v>
      </c>
      <c r="P196">
        <v>1022.579</v>
      </c>
    </row>
    <row r="197" spans="1:16" ht="18" x14ac:dyDescent="0.45">
      <c r="A197">
        <v>115222752</v>
      </c>
      <c r="B197" s="13" t="s">
        <v>328</v>
      </c>
      <c r="C197" s="236" t="s">
        <v>197</v>
      </c>
      <c r="D197" s="238">
        <v>53792273</v>
      </c>
      <c r="E197" s="238">
        <f t="shared" si="18"/>
        <v>84370408.895944715</v>
      </c>
      <c r="F197" s="241">
        <f t="shared" si="19"/>
        <v>30578135.895944715</v>
      </c>
      <c r="G197" s="242">
        <f t="shared" si="20"/>
        <v>0.56844848136357273</v>
      </c>
      <c r="H197" s="241">
        <f t="shared" si="23"/>
        <v>3918.3277300408381</v>
      </c>
      <c r="I197" s="242">
        <f t="shared" si="21"/>
        <v>0.20146384713504695</v>
      </c>
      <c r="J197" s="264">
        <f t="shared" si="22"/>
        <v>0.63757274267027453</v>
      </c>
      <c r="K197" s="267" t="s">
        <v>1085</v>
      </c>
      <c r="L197" s="268" t="s">
        <v>1086</v>
      </c>
      <c r="N197" s="17">
        <v>151779767.59</v>
      </c>
      <c r="O197" s="18">
        <v>40130.531999999999</v>
      </c>
      <c r="P197">
        <v>7803.8739999999998</v>
      </c>
    </row>
    <row r="198" spans="1:16" ht="48" x14ac:dyDescent="0.45">
      <c r="A198">
        <v>115224003</v>
      </c>
      <c r="B198" s="13" t="s">
        <v>383</v>
      </c>
      <c r="C198" s="236" t="s">
        <v>197</v>
      </c>
      <c r="D198" s="238">
        <v>9858908</v>
      </c>
      <c r="E198" s="238">
        <f t="shared" si="18"/>
        <v>6681026.0350802746</v>
      </c>
      <c r="F198" s="241">
        <f t="shared" si="19"/>
        <v>-3177881.9649197254</v>
      </c>
      <c r="G198" s="242">
        <f t="shared" si="20"/>
        <v>-0.32233610100831911</v>
      </c>
      <c r="H198" s="241">
        <f t="shared" si="23"/>
        <v>-828.7764491790233</v>
      </c>
      <c r="I198" s="242">
        <f t="shared" si="21"/>
        <v>-5.1114245402287831E-2</v>
      </c>
      <c r="J198" s="264">
        <f t="shared" si="22"/>
        <v>1.4756577729578542</v>
      </c>
      <c r="K198" s="267" t="s">
        <v>1087</v>
      </c>
      <c r="L198" s="268" t="s">
        <v>1088</v>
      </c>
      <c r="N198" s="17">
        <v>62172138.899999999</v>
      </c>
      <c r="O198" s="18">
        <v>3177.81</v>
      </c>
      <c r="P198">
        <v>3834.4259999999999</v>
      </c>
    </row>
    <row r="199" spans="1:16" ht="18" x14ac:dyDescent="0.45">
      <c r="A199">
        <v>115226003</v>
      </c>
      <c r="B199" s="13" t="s">
        <v>400</v>
      </c>
      <c r="C199" s="236" t="s">
        <v>197</v>
      </c>
      <c r="D199" s="238">
        <v>8293254</v>
      </c>
      <c r="E199" s="238">
        <f t="shared" si="18"/>
        <v>8868856.4994616434</v>
      </c>
      <c r="F199" s="241">
        <f t="shared" si="19"/>
        <v>575602.4994616434</v>
      </c>
      <c r="G199" s="242">
        <f t="shared" si="20"/>
        <v>6.9406110009610625E-2</v>
      </c>
      <c r="H199" s="241">
        <f t="shared" si="23"/>
        <v>227.35280074511175</v>
      </c>
      <c r="I199" s="242">
        <f t="shared" si="21"/>
        <v>1.1978837485559068E-2</v>
      </c>
      <c r="J199" s="264">
        <f t="shared" si="22"/>
        <v>0.93509845384277179</v>
      </c>
      <c r="K199" s="267" t="s">
        <v>1089</v>
      </c>
      <c r="L199" s="268" t="s">
        <v>1090</v>
      </c>
      <c r="N199" s="17">
        <v>48051616.039999999</v>
      </c>
      <c r="O199" s="18">
        <v>4218.4449999999997</v>
      </c>
      <c r="P199">
        <v>2531.759</v>
      </c>
    </row>
    <row r="200" spans="1:16" ht="18" x14ac:dyDescent="0.45">
      <c r="A200">
        <v>115226103</v>
      </c>
      <c r="B200" s="13" t="s">
        <v>408</v>
      </c>
      <c r="C200" s="236" t="s">
        <v>197</v>
      </c>
      <c r="D200" s="238">
        <v>4079827</v>
      </c>
      <c r="E200" s="238">
        <f t="shared" si="18"/>
        <v>2490056.6942758239</v>
      </c>
      <c r="F200" s="241">
        <f t="shared" si="19"/>
        <v>-1589770.3057241761</v>
      </c>
      <c r="G200" s="242">
        <f t="shared" si="20"/>
        <v>-0.38966610734332024</v>
      </c>
      <c r="H200" s="241">
        <f t="shared" si="23"/>
        <v>-1949.8178137595787</v>
      </c>
      <c r="I200" s="242">
        <f t="shared" si="21"/>
        <v>-0.10395371796499166</v>
      </c>
      <c r="J200" s="264">
        <f t="shared" si="22"/>
        <v>1.6384474334977037</v>
      </c>
      <c r="K200" s="267" t="s">
        <v>1091</v>
      </c>
      <c r="L200" s="268" t="s">
        <v>1084</v>
      </c>
      <c r="N200" s="17">
        <v>15293058.65</v>
      </c>
      <c r="O200" s="18">
        <v>1184.3879999999999</v>
      </c>
      <c r="P200">
        <v>815.34299999999996</v>
      </c>
    </row>
    <row r="201" spans="1:16" ht="18" x14ac:dyDescent="0.45">
      <c r="A201">
        <v>115228003</v>
      </c>
      <c r="B201" s="13" t="s">
        <v>575</v>
      </c>
      <c r="C201" s="236" t="s">
        <v>197</v>
      </c>
      <c r="D201" s="238">
        <v>8730458</v>
      </c>
      <c r="E201" s="238">
        <f t="shared" si="18"/>
        <v>11330152.369094115</v>
      </c>
      <c r="F201" s="241">
        <f t="shared" si="19"/>
        <v>2599694.3690941148</v>
      </c>
      <c r="G201" s="242">
        <f t="shared" si="20"/>
        <v>0.29777296552988569</v>
      </c>
      <c r="H201" s="241">
        <f t="shared" si="23"/>
        <v>1671.5808578237668</v>
      </c>
      <c r="I201" s="242">
        <f t="shared" si="21"/>
        <v>0.10847166471389284</v>
      </c>
      <c r="J201" s="264">
        <f t="shared" si="22"/>
        <v>0.7705508024600406</v>
      </c>
      <c r="K201" s="267" t="s">
        <v>1092</v>
      </c>
      <c r="L201" s="268" t="s">
        <v>1093</v>
      </c>
      <c r="N201" s="17">
        <v>23966575.75</v>
      </c>
      <c r="O201" s="18">
        <v>5389.1530000000002</v>
      </c>
      <c r="P201">
        <v>1555.231</v>
      </c>
    </row>
    <row r="202" spans="1:16" ht="18" x14ac:dyDescent="0.45">
      <c r="A202">
        <v>115228303</v>
      </c>
      <c r="B202" s="13" t="s">
        <v>581</v>
      </c>
      <c r="C202" s="236" t="s">
        <v>197</v>
      </c>
      <c r="D202" s="238">
        <v>4191328</v>
      </c>
      <c r="E202" s="238">
        <f t="shared" si="18"/>
        <v>7896854.1560872244</v>
      </c>
      <c r="F202" s="241">
        <f t="shared" si="19"/>
        <v>3705526.1560872244</v>
      </c>
      <c r="G202" s="242">
        <f t="shared" si="20"/>
        <v>0.88409357513590547</v>
      </c>
      <c r="H202" s="241">
        <f t="shared" si="23"/>
        <v>1166.6528103169805</v>
      </c>
      <c r="I202" s="242">
        <f t="shared" si="21"/>
        <v>5.9507298002880592E-2</v>
      </c>
      <c r="J202" s="264">
        <f t="shared" si="22"/>
        <v>0.53075920070894933</v>
      </c>
      <c r="K202" s="267" t="s">
        <v>1094</v>
      </c>
      <c r="L202" s="268" t="s">
        <v>1095</v>
      </c>
      <c r="N202" s="17">
        <v>62270112.75</v>
      </c>
      <c r="O202" s="18">
        <v>3756.1149999999998</v>
      </c>
      <c r="P202">
        <v>3176.203</v>
      </c>
    </row>
    <row r="203" spans="1:16" ht="33" x14ac:dyDescent="0.45">
      <c r="A203">
        <v>115229003</v>
      </c>
      <c r="B203" s="13" t="s">
        <v>605</v>
      </c>
      <c r="C203" s="236" t="s">
        <v>197</v>
      </c>
      <c r="D203" s="238">
        <v>5992560</v>
      </c>
      <c r="E203" s="238">
        <f t="shared" si="18"/>
        <v>3755150.3418812924</v>
      </c>
      <c r="F203" s="241">
        <f t="shared" si="19"/>
        <v>-2237409.6581187076</v>
      </c>
      <c r="G203" s="242">
        <f t="shared" si="20"/>
        <v>-0.37336458176784337</v>
      </c>
      <c r="H203" s="241">
        <f t="shared" si="23"/>
        <v>-1901.009005512263</v>
      </c>
      <c r="I203" s="242">
        <f t="shared" si="21"/>
        <v>-0.11116890953604482</v>
      </c>
      <c r="J203" s="264">
        <f t="shared" si="22"/>
        <v>1.5958242558666207</v>
      </c>
      <c r="K203" s="267" t="s">
        <v>1096</v>
      </c>
      <c r="L203" s="268" t="s">
        <v>1097</v>
      </c>
      <c r="N203" s="17">
        <v>20126217.550000001</v>
      </c>
      <c r="O203" s="18">
        <v>1786.126</v>
      </c>
      <c r="P203">
        <v>1176.9590000000001</v>
      </c>
    </row>
    <row r="204" spans="1:16" ht="18" x14ac:dyDescent="0.45">
      <c r="A204">
        <v>125231232</v>
      </c>
      <c r="B204" s="13" t="s">
        <v>210</v>
      </c>
      <c r="C204" s="236" t="s">
        <v>211</v>
      </c>
      <c r="D204" s="238">
        <v>80852958</v>
      </c>
      <c r="E204" s="238">
        <f t="shared" si="18"/>
        <v>90897932.439088926</v>
      </c>
      <c r="F204" s="241">
        <f t="shared" si="19"/>
        <v>10044974.439088926</v>
      </c>
      <c r="G204" s="242">
        <f t="shared" si="20"/>
        <v>0.12423756270103223</v>
      </c>
      <c r="H204" s="241">
        <f t="shared" si="23"/>
        <v>1440.6829297769518</v>
      </c>
      <c r="I204" s="242">
        <f t="shared" si="21"/>
        <v>7.4399376014874188E-2</v>
      </c>
      <c r="J204" s="264">
        <f t="shared" si="22"/>
        <v>0.88949171703305674</v>
      </c>
      <c r="K204" s="267" t="s">
        <v>1098</v>
      </c>
      <c r="L204" s="268" t="s">
        <v>1099</v>
      </c>
      <c r="N204" s="17">
        <v>135014229.65000001</v>
      </c>
      <c r="O204" s="18">
        <v>43235.328999999998</v>
      </c>
      <c r="P204">
        <v>6972.37</v>
      </c>
    </row>
    <row r="205" spans="1:16" ht="33" x14ac:dyDescent="0.45">
      <c r="A205">
        <v>125231303</v>
      </c>
      <c r="B205" s="13" t="s">
        <v>213</v>
      </c>
      <c r="C205" s="236" t="s">
        <v>211</v>
      </c>
      <c r="D205" s="238">
        <v>10878317</v>
      </c>
      <c r="E205" s="238">
        <f t="shared" si="18"/>
        <v>10967292.938708846</v>
      </c>
      <c r="F205" s="241">
        <f t="shared" si="19"/>
        <v>88975.938708845526</v>
      </c>
      <c r="G205" s="242">
        <f t="shared" si="20"/>
        <v>8.1792007632104785E-3</v>
      </c>
      <c r="H205" s="241">
        <f t="shared" si="23"/>
        <v>26.058201857733394</v>
      </c>
      <c r="I205" s="242">
        <f t="shared" si="21"/>
        <v>1.1581519587641898E-3</v>
      </c>
      <c r="J205" s="264">
        <f t="shared" si="22"/>
        <v>0.99188715581811382</v>
      </c>
      <c r="K205" s="267" t="s">
        <v>1100</v>
      </c>
      <c r="L205" s="268" t="s">
        <v>1101</v>
      </c>
      <c r="N205" s="17">
        <v>76825789.599999994</v>
      </c>
      <c r="O205" s="18">
        <v>5216.5600000000004</v>
      </c>
      <c r="P205">
        <v>3414.5079999999998</v>
      </c>
    </row>
    <row r="206" spans="1:16" ht="33" x14ac:dyDescent="0.45">
      <c r="A206">
        <v>125234103</v>
      </c>
      <c r="B206" s="13" t="s">
        <v>304</v>
      </c>
      <c r="C206" s="236" t="s">
        <v>211</v>
      </c>
      <c r="D206" s="238">
        <v>4418095</v>
      </c>
      <c r="E206" s="238">
        <f t="shared" si="18"/>
        <v>5446978.5203336086</v>
      </c>
      <c r="F206" s="241">
        <f t="shared" si="19"/>
        <v>1028883.5203336086</v>
      </c>
      <c r="G206" s="242">
        <f t="shared" si="20"/>
        <v>0.23287944698645199</v>
      </c>
      <c r="H206" s="241">
        <f t="shared" si="23"/>
        <v>220.89051936051044</v>
      </c>
      <c r="I206" s="242">
        <f t="shared" si="21"/>
        <v>9.3938565616623997E-3</v>
      </c>
      <c r="J206" s="264">
        <f t="shared" si="22"/>
        <v>0.81110931198043479</v>
      </c>
      <c r="K206" s="267" t="s">
        <v>1102</v>
      </c>
      <c r="L206" s="268" t="s">
        <v>1103</v>
      </c>
      <c r="N206" s="17">
        <v>109527276</v>
      </c>
      <c r="O206" s="18">
        <v>2590.8389999999999</v>
      </c>
      <c r="P206">
        <v>4657.8890000000001</v>
      </c>
    </row>
    <row r="207" spans="1:16" ht="33" x14ac:dyDescent="0.45">
      <c r="A207">
        <v>125234502</v>
      </c>
      <c r="B207" s="13" t="s">
        <v>330</v>
      </c>
      <c r="C207" s="236" t="s">
        <v>211</v>
      </c>
      <c r="D207" s="238">
        <v>3631996</v>
      </c>
      <c r="E207" s="238">
        <f t="shared" si="18"/>
        <v>6060706.7665498899</v>
      </c>
      <c r="F207" s="241">
        <f t="shared" si="19"/>
        <v>2428710.7665498899</v>
      </c>
      <c r="G207" s="242">
        <f t="shared" si="20"/>
        <v>0.66869863473139557</v>
      </c>
      <c r="H207" s="241">
        <f t="shared" si="23"/>
        <v>385.14156019301078</v>
      </c>
      <c r="I207" s="242">
        <f t="shared" si="21"/>
        <v>1.9688322438489846E-2</v>
      </c>
      <c r="J207" s="264">
        <f t="shared" si="22"/>
        <v>0.59926938225185666</v>
      </c>
      <c r="K207" s="267" t="s">
        <v>1104</v>
      </c>
      <c r="L207" s="268" t="s">
        <v>1105</v>
      </c>
      <c r="N207" s="17">
        <v>123357933.31999999</v>
      </c>
      <c r="O207" s="18">
        <v>2882.7570000000001</v>
      </c>
      <c r="P207">
        <v>6306.0209999999997</v>
      </c>
    </row>
    <row r="208" spans="1:16" ht="33" x14ac:dyDescent="0.45">
      <c r="A208">
        <v>125235103</v>
      </c>
      <c r="B208" s="13" t="s">
        <v>342</v>
      </c>
      <c r="C208" s="236" t="s">
        <v>211</v>
      </c>
      <c r="D208" s="238">
        <v>9247692</v>
      </c>
      <c r="E208" s="238">
        <f t="shared" si="18"/>
        <v>9748609.7592321821</v>
      </c>
      <c r="F208" s="241">
        <f t="shared" si="19"/>
        <v>500917.75923218206</v>
      </c>
      <c r="G208" s="242">
        <f t="shared" si="20"/>
        <v>5.4166786613587696E-2</v>
      </c>
      <c r="H208" s="241">
        <f t="shared" si="23"/>
        <v>145.89316398176706</v>
      </c>
      <c r="I208" s="242">
        <f t="shared" si="21"/>
        <v>7.5534863978387887E-3</v>
      </c>
      <c r="J208" s="264">
        <f t="shared" si="22"/>
        <v>0.94861649285347582</v>
      </c>
      <c r="K208" s="267" t="s">
        <v>1106</v>
      </c>
      <c r="L208" s="268" t="s">
        <v>1107</v>
      </c>
      <c r="N208" s="17">
        <v>66316099.990000002</v>
      </c>
      <c r="O208" s="18">
        <v>4636.8969999999999</v>
      </c>
      <c r="P208">
        <v>3433.4560000000001</v>
      </c>
    </row>
    <row r="209" spans="1:16" ht="33" x14ac:dyDescent="0.45">
      <c r="A209">
        <v>125235502</v>
      </c>
      <c r="B209" s="13" t="s">
        <v>391</v>
      </c>
      <c r="C209" s="236" t="s">
        <v>211</v>
      </c>
      <c r="D209" s="238">
        <v>2834695</v>
      </c>
      <c r="E209" s="238">
        <f t="shared" si="18"/>
        <v>3061371.1337410077</v>
      </c>
      <c r="F209" s="241">
        <f t="shared" si="19"/>
        <v>226676.13374100765</v>
      </c>
      <c r="G209" s="242">
        <f t="shared" si="20"/>
        <v>7.9964911124832713E-2</v>
      </c>
      <c r="H209" s="241">
        <f t="shared" si="23"/>
        <v>67.872308099365597</v>
      </c>
      <c r="I209" s="242">
        <f t="shared" si="21"/>
        <v>2.5712682115748768E-3</v>
      </c>
      <c r="J209" s="264">
        <f t="shared" si="22"/>
        <v>0.92595600995818872</v>
      </c>
      <c r="K209" s="267" t="s">
        <v>1108</v>
      </c>
      <c r="L209" s="268" t="s">
        <v>1109</v>
      </c>
      <c r="N209" s="17">
        <v>88157327.469999999</v>
      </c>
      <c r="O209" s="18">
        <v>1456.1320000000001</v>
      </c>
      <c r="P209">
        <v>3339.7440000000001</v>
      </c>
    </row>
    <row r="210" spans="1:16" ht="33" x14ac:dyDescent="0.45">
      <c r="A210">
        <v>125236903</v>
      </c>
      <c r="B210" s="13" t="s">
        <v>480</v>
      </c>
      <c r="C210" s="236" t="s">
        <v>211</v>
      </c>
      <c r="D210" s="238">
        <v>6474536</v>
      </c>
      <c r="E210" s="238">
        <f t="shared" si="18"/>
        <v>5234287.1763372924</v>
      </c>
      <c r="F210" s="241">
        <f t="shared" si="19"/>
        <v>-1240248.8236627076</v>
      </c>
      <c r="G210" s="242">
        <f t="shared" si="20"/>
        <v>-0.19155794695754377</v>
      </c>
      <c r="H210" s="241">
        <f t="shared" si="23"/>
        <v>-368.44717413529804</v>
      </c>
      <c r="I210" s="242">
        <f t="shared" si="21"/>
        <v>-2.0482192533927107E-2</v>
      </c>
      <c r="J210" s="264">
        <f t="shared" si="22"/>
        <v>1.236947034406044</v>
      </c>
      <c r="K210" s="267" t="s">
        <v>1110</v>
      </c>
      <c r="L210" s="268" t="s">
        <v>1111</v>
      </c>
      <c r="N210" s="17">
        <v>60552542</v>
      </c>
      <c r="O210" s="18">
        <v>2489.6729999999998</v>
      </c>
      <c r="P210">
        <v>3366.1509999999998</v>
      </c>
    </row>
    <row r="211" spans="1:16" ht="33" x14ac:dyDescent="0.45">
      <c r="A211">
        <v>125237603</v>
      </c>
      <c r="B211" s="13" t="s">
        <v>509</v>
      </c>
      <c r="C211" s="236" t="s">
        <v>211</v>
      </c>
      <c r="D211" s="238">
        <v>2274908</v>
      </c>
      <c r="E211" s="238">
        <f t="shared" si="18"/>
        <v>4055959.5545382011</v>
      </c>
      <c r="F211" s="241">
        <f t="shared" si="19"/>
        <v>1781051.5545382011</v>
      </c>
      <c r="G211" s="242">
        <f t="shared" si="20"/>
        <v>0.78291146478811502</v>
      </c>
      <c r="H211" s="241">
        <f t="shared" si="23"/>
        <v>477.89319719223766</v>
      </c>
      <c r="I211" s="242">
        <f t="shared" si="21"/>
        <v>1.7896643424630009E-2</v>
      </c>
      <c r="J211" s="264">
        <f t="shared" si="22"/>
        <v>0.56088034641632756</v>
      </c>
      <c r="K211" s="267" t="s">
        <v>1112</v>
      </c>
      <c r="L211" s="268" t="s">
        <v>1113</v>
      </c>
      <c r="N211" s="17">
        <v>99518748.420000002</v>
      </c>
      <c r="O211" s="18">
        <v>1929.2049999999999</v>
      </c>
      <c r="P211">
        <v>3726.8820000000001</v>
      </c>
    </row>
    <row r="212" spans="1:16" ht="48" x14ac:dyDescent="0.45">
      <c r="A212">
        <v>125237702</v>
      </c>
      <c r="B212" s="13" t="s">
        <v>516</v>
      </c>
      <c r="C212" s="236" t="s">
        <v>211</v>
      </c>
      <c r="D212" s="238">
        <v>12386266</v>
      </c>
      <c r="E212" s="238">
        <f t="shared" si="18"/>
        <v>10859553.375867227</v>
      </c>
      <c r="F212" s="241">
        <f t="shared" si="19"/>
        <v>-1526712.6241327729</v>
      </c>
      <c r="G212" s="242">
        <f t="shared" si="20"/>
        <v>-0.12325850455115149</v>
      </c>
      <c r="H212" s="241">
        <f t="shared" si="23"/>
        <v>-276.3732969399469</v>
      </c>
      <c r="I212" s="242">
        <f t="shared" si="21"/>
        <v>-1.4192349100322511E-2</v>
      </c>
      <c r="J212" s="264">
        <f t="shared" si="22"/>
        <v>1.1405870546688899</v>
      </c>
      <c r="K212" s="267" t="s">
        <v>1114</v>
      </c>
      <c r="L212" s="268" t="s">
        <v>1115</v>
      </c>
      <c r="N212" s="17">
        <v>107572933.37</v>
      </c>
      <c r="O212" s="18">
        <v>5165.3140000000003</v>
      </c>
      <c r="P212">
        <v>5524.0959999999995</v>
      </c>
    </row>
    <row r="213" spans="1:16" ht="33" x14ac:dyDescent="0.45">
      <c r="A213">
        <v>125237903</v>
      </c>
      <c r="B213" s="13" t="s">
        <v>523</v>
      </c>
      <c r="C213" s="236" t="s">
        <v>211</v>
      </c>
      <c r="D213" s="238">
        <v>3102196</v>
      </c>
      <c r="E213" s="238">
        <f t="shared" si="18"/>
        <v>3554036.9117234973</v>
      </c>
      <c r="F213" s="241">
        <f t="shared" si="19"/>
        <v>451840.91172349732</v>
      </c>
      <c r="G213" s="242">
        <f t="shared" si="20"/>
        <v>0.14565195484859672</v>
      </c>
      <c r="H213" s="241">
        <f t="shared" si="23"/>
        <v>117.70972713862238</v>
      </c>
      <c r="I213" s="242">
        <f t="shared" si="21"/>
        <v>4.7127462319879821E-3</v>
      </c>
      <c r="J213" s="264">
        <f t="shared" si="22"/>
        <v>0.87286544204618821</v>
      </c>
      <c r="K213" s="267" t="s">
        <v>1116</v>
      </c>
      <c r="L213" s="268" t="s">
        <v>1117</v>
      </c>
      <c r="N213" s="17">
        <v>95876350.959999993</v>
      </c>
      <c r="O213" s="18">
        <v>1690.4670000000001</v>
      </c>
      <c r="P213">
        <v>3838.6030000000001</v>
      </c>
    </row>
    <row r="214" spans="1:16" ht="33" x14ac:dyDescent="0.45">
      <c r="A214">
        <v>125238402</v>
      </c>
      <c r="B214" s="13" t="s">
        <v>559</v>
      </c>
      <c r="C214" s="236" t="s">
        <v>211</v>
      </c>
      <c r="D214" s="238">
        <v>17441929</v>
      </c>
      <c r="E214" s="238">
        <f t="shared" si="18"/>
        <v>25153758.909995023</v>
      </c>
      <c r="F214" s="241">
        <f t="shared" si="19"/>
        <v>7711829.9099950232</v>
      </c>
      <c r="G214" s="242">
        <f t="shared" si="20"/>
        <v>0.44214317751178916</v>
      </c>
      <c r="H214" s="241">
        <f t="shared" si="23"/>
        <v>1614.0525101864243</v>
      </c>
      <c r="I214" s="242">
        <f t="shared" si="21"/>
        <v>9.5114653596429607E-2</v>
      </c>
      <c r="J214" s="264">
        <f t="shared" si="22"/>
        <v>0.69341242644531065</v>
      </c>
      <c r="K214" s="267" t="s">
        <v>1118</v>
      </c>
      <c r="L214" s="268" t="s">
        <v>1119</v>
      </c>
      <c r="N214" s="17">
        <v>81079303.959999993</v>
      </c>
      <c r="O214" s="18">
        <v>11964.31</v>
      </c>
      <c r="P214">
        <v>4777.93</v>
      </c>
    </row>
    <row r="215" spans="1:16" ht="33" x14ac:dyDescent="0.45">
      <c r="A215">
        <v>125238502</v>
      </c>
      <c r="B215" s="13" t="s">
        <v>570</v>
      </c>
      <c r="C215" s="236" t="s">
        <v>211</v>
      </c>
      <c r="D215" s="238">
        <v>3175010</v>
      </c>
      <c r="E215" s="238">
        <f t="shared" si="18"/>
        <v>5014805.0820779633</v>
      </c>
      <c r="F215" s="241">
        <f t="shared" si="19"/>
        <v>1839795.0820779633</v>
      </c>
      <c r="G215" s="242">
        <f t="shared" si="20"/>
        <v>0.57946119290268794</v>
      </c>
      <c r="H215" s="241">
        <f t="shared" si="23"/>
        <v>454.35093976610256</v>
      </c>
      <c r="I215" s="242">
        <f t="shared" si="21"/>
        <v>2.4269936603505231E-2</v>
      </c>
      <c r="J215" s="264">
        <f t="shared" si="22"/>
        <v>0.6331272996725098</v>
      </c>
      <c r="K215" s="267" t="s">
        <v>1120</v>
      </c>
      <c r="L215" s="268" t="s">
        <v>1121</v>
      </c>
      <c r="N215" s="17">
        <v>75805516.599999994</v>
      </c>
      <c r="O215" s="18">
        <v>2385.277</v>
      </c>
      <c r="P215">
        <v>4049.2820000000002</v>
      </c>
    </row>
    <row r="216" spans="1:16" ht="33" x14ac:dyDescent="0.45">
      <c r="A216">
        <v>125239452</v>
      </c>
      <c r="B216" s="13" t="s">
        <v>604</v>
      </c>
      <c r="C216" s="236" t="s">
        <v>211</v>
      </c>
      <c r="D216" s="238">
        <v>40035982</v>
      </c>
      <c r="E216" s="238">
        <f t="shared" si="18"/>
        <v>58406027.82529632</v>
      </c>
      <c r="F216" s="241">
        <f t="shared" si="19"/>
        <v>18370045.82529632</v>
      </c>
      <c r="G216" s="242">
        <f t="shared" si="20"/>
        <v>0.45883839755189021</v>
      </c>
      <c r="H216" s="241">
        <f t="shared" si="23"/>
        <v>1411.1689654602715</v>
      </c>
      <c r="I216" s="242">
        <f t="shared" si="21"/>
        <v>8.9810661782776816E-2</v>
      </c>
      <c r="J216" s="264">
        <f t="shared" si="22"/>
        <v>0.68547688467627577</v>
      </c>
      <c r="K216" s="267" t="s">
        <v>1122</v>
      </c>
      <c r="L216" s="268" t="s">
        <v>1123</v>
      </c>
      <c r="N216" s="17">
        <v>204541926.99000001</v>
      </c>
      <c r="O216" s="18">
        <v>27780.651999999998</v>
      </c>
      <c r="P216">
        <v>13017.609</v>
      </c>
    </row>
    <row r="217" spans="1:16" ht="33" x14ac:dyDescent="0.45">
      <c r="A217">
        <v>125239603</v>
      </c>
      <c r="B217" s="13" t="s">
        <v>614</v>
      </c>
      <c r="C217" s="236" t="s">
        <v>211</v>
      </c>
      <c r="D217" s="238">
        <v>3668690</v>
      </c>
      <c r="E217" s="238">
        <f t="shared" si="18"/>
        <v>4186907.5050434158</v>
      </c>
      <c r="F217" s="241">
        <f t="shared" si="19"/>
        <v>518217.50504341582</v>
      </c>
      <c r="G217" s="242">
        <f t="shared" si="20"/>
        <v>0.14125410024924859</v>
      </c>
      <c r="H217" s="241">
        <f t="shared" si="23"/>
        <v>144.94078243098929</v>
      </c>
      <c r="I217" s="242">
        <f t="shared" si="21"/>
        <v>6.4766334515226794E-3</v>
      </c>
      <c r="J217" s="264">
        <f t="shared" si="22"/>
        <v>0.87622905344357682</v>
      </c>
      <c r="K217" s="267" t="s">
        <v>1124</v>
      </c>
      <c r="L217" s="268" t="s">
        <v>1125</v>
      </c>
      <c r="N217" s="17">
        <v>80013406.489999995</v>
      </c>
      <c r="O217" s="18">
        <v>1991.49</v>
      </c>
      <c r="P217">
        <v>3575.3739999999998</v>
      </c>
    </row>
    <row r="218" spans="1:16" ht="63" x14ac:dyDescent="0.45">
      <c r="A218">
        <v>125239652</v>
      </c>
      <c r="B218" s="13" t="s">
        <v>642</v>
      </c>
      <c r="C218" s="236" t="s">
        <v>211</v>
      </c>
      <c r="D218" s="238">
        <v>23796049</v>
      </c>
      <c r="E218" s="238">
        <f t="shared" si="18"/>
        <v>28912771.359688435</v>
      </c>
      <c r="F218" s="241">
        <f t="shared" si="19"/>
        <v>5116722.3596884347</v>
      </c>
      <c r="G218" s="242">
        <f t="shared" si="20"/>
        <v>0.21502403023663444</v>
      </c>
      <c r="H218" s="241">
        <f t="shared" si="23"/>
        <v>883.66450698333767</v>
      </c>
      <c r="I218" s="242">
        <f t="shared" si="21"/>
        <v>4.988887310792188E-2</v>
      </c>
      <c r="J218" s="264">
        <f t="shared" si="22"/>
        <v>0.82302898964495619</v>
      </c>
      <c r="K218" s="267" t="s">
        <v>1126</v>
      </c>
      <c r="L218" s="268" t="s">
        <v>1127</v>
      </c>
      <c r="N218" s="17">
        <v>102562396</v>
      </c>
      <c r="O218" s="18">
        <v>13752.272999999999</v>
      </c>
      <c r="P218">
        <v>5790.3450000000003</v>
      </c>
    </row>
    <row r="219" spans="1:16" ht="18" x14ac:dyDescent="0.45">
      <c r="A219">
        <v>109243503</v>
      </c>
      <c r="B219" s="13" t="s">
        <v>351</v>
      </c>
      <c r="C219" s="236" t="s">
        <v>352</v>
      </c>
      <c r="D219" s="238">
        <v>5169827</v>
      </c>
      <c r="E219" s="238">
        <f t="shared" si="18"/>
        <v>2127382.2750432319</v>
      </c>
      <c r="F219" s="241">
        <f t="shared" si="19"/>
        <v>-3042444.7249567681</v>
      </c>
      <c r="G219" s="242">
        <f t="shared" si="20"/>
        <v>-0.58850029700351059</v>
      </c>
      <c r="H219" s="241">
        <f t="shared" si="23"/>
        <v>-5280.6377580821145</v>
      </c>
      <c r="I219" s="242">
        <f t="shared" si="21"/>
        <v>-0.28560632040244083</v>
      </c>
      <c r="J219" s="264">
        <f t="shared" si="22"/>
        <v>2.4301354113213813</v>
      </c>
      <c r="K219" s="267" t="s">
        <v>1128</v>
      </c>
      <c r="L219" s="268" t="s">
        <v>978</v>
      </c>
      <c r="N219" s="17">
        <v>10652581.92</v>
      </c>
      <c r="O219" s="18">
        <v>1011.883</v>
      </c>
      <c r="P219">
        <v>576.15099999999995</v>
      </c>
    </row>
    <row r="220" spans="1:16" ht="18" x14ac:dyDescent="0.45">
      <c r="A220">
        <v>109246003</v>
      </c>
      <c r="B220" s="13" t="s">
        <v>515</v>
      </c>
      <c r="C220" s="236" t="s">
        <v>352</v>
      </c>
      <c r="D220" s="238">
        <v>5194797</v>
      </c>
      <c r="E220" s="238">
        <f t="shared" si="18"/>
        <v>2626542.3649645615</v>
      </c>
      <c r="F220" s="241">
        <f t="shared" si="19"/>
        <v>-2568254.6350354385</v>
      </c>
      <c r="G220" s="242">
        <f t="shared" si="20"/>
        <v>-0.49438979714422687</v>
      </c>
      <c r="H220" s="241">
        <f t="shared" si="23"/>
        <v>-3191.4607500872203</v>
      </c>
      <c r="I220" s="242">
        <f t="shared" si="21"/>
        <v>-0.18978783880515879</v>
      </c>
      <c r="J220" s="264">
        <f t="shared" si="22"/>
        <v>1.9778081896920365</v>
      </c>
      <c r="K220" s="267" t="s">
        <v>1129</v>
      </c>
      <c r="L220" s="268" t="s">
        <v>1130</v>
      </c>
      <c r="N220" s="17">
        <v>13532240.27</v>
      </c>
      <c r="O220" s="18">
        <v>1249.307</v>
      </c>
      <c r="P220">
        <v>804.72699999999998</v>
      </c>
    </row>
    <row r="221" spans="1:16" ht="18" x14ac:dyDescent="0.45">
      <c r="A221">
        <v>109248003</v>
      </c>
      <c r="B221" s="13" t="s">
        <v>525</v>
      </c>
      <c r="C221" s="236" t="s">
        <v>352</v>
      </c>
      <c r="D221" s="238">
        <v>6746727</v>
      </c>
      <c r="E221" s="238">
        <f t="shared" si="18"/>
        <v>3915912.4191604406</v>
      </c>
      <c r="F221" s="241">
        <f t="shared" si="19"/>
        <v>-2830814.5808395594</v>
      </c>
      <c r="G221" s="242">
        <f t="shared" si="20"/>
        <v>-0.41958338922555477</v>
      </c>
      <c r="H221" s="241">
        <f t="shared" si="23"/>
        <v>-1393.4109058598758</v>
      </c>
      <c r="I221" s="242">
        <f t="shared" si="21"/>
        <v>-9.9120774957002555E-2</v>
      </c>
      <c r="J221" s="264">
        <f t="shared" si="22"/>
        <v>1.722900381272183</v>
      </c>
      <c r="K221" s="267" t="s">
        <v>1131</v>
      </c>
      <c r="L221" s="268" t="s">
        <v>1132</v>
      </c>
      <c r="N221" s="17">
        <v>28559245.850000001</v>
      </c>
      <c r="O221" s="18">
        <v>1862.5920000000001</v>
      </c>
      <c r="P221">
        <v>2031.5719999999999</v>
      </c>
    </row>
    <row r="222" spans="1:16" ht="33" x14ac:dyDescent="0.45">
      <c r="A222">
        <v>105251453</v>
      </c>
      <c r="B222" s="13" t="s">
        <v>237</v>
      </c>
      <c r="C222" s="236" t="s">
        <v>238</v>
      </c>
      <c r="D222" s="238">
        <v>13359159</v>
      </c>
      <c r="E222" s="238">
        <f t="shared" si="18"/>
        <v>7012135.028786893</v>
      </c>
      <c r="F222" s="241">
        <f t="shared" si="19"/>
        <v>-6347023.971213107</v>
      </c>
      <c r="G222" s="242">
        <f t="shared" si="20"/>
        <v>-0.47510655208259045</v>
      </c>
      <c r="H222" s="241">
        <f t="shared" si="23"/>
        <v>-3152.9202633665068</v>
      </c>
      <c r="I222" s="242">
        <f t="shared" si="21"/>
        <v>-0.1907721071520212</v>
      </c>
      <c r="J222" s="264">
        <f t="shared" si="22"/>
        <v>1.9051485667570136</v>
      </c>
      <c r="K222" s="267" t="s">
        <v>1133</v>
      </c>
      <c r="L222" s="268" t="s">
        <v>1134</v>
      </c>
      <c r="N222" s="17">
        <v>33270188.530000001</v>
      </c>
      <c r="O222" s="18">
        <v>3335.3009999999999</v>
      </c>
      <c r="P222">
        <v>2013.0619999999999</v>
      </c>
    </row>
    <row r="223" spans="1:16" ht="33" x14ac:dyDescent="0.45">
      <c r="A223">
        <v>105252602</v>
      </c>
      <c r="B223" s="13" t="s">
        <v>281</v>
      </c>
      <c r="C223" s="236" t="s">
        <v>238</v>
      </c>
      <c r="D223" s="238">
        <v>81822619</v>
      </c>
      <c r="E223" s="238">
        <f t="shared" si="18"/>
        <v>94956593.576936111</v>
      </c>
      <c r="F223" s="241">
        <f t="shared" si="19"/>
        <v>13133974.576936111</v>
      </c>
      <c r="G223" s="242">
        <f t="shared" si="20"/>
        <v>0.16051765071142626</v>
      </c>
      <c r="H223" s="241">
        <f t="shared" si="23"/>
        <v>1027.6218767410091</v>
      </c>
      <c r="I223" s="242">
        <f t="shared" si="21"/>
        <v>4.3075444786759808E-2</v>
      </c>
      <c r="J223" s="264">
        <f t="shared" si="22"/>
        <v>0.86168443830817654</v>
      </c>
      <c r="K223" s="267" t="s">
        <v>1135</v>
      </c>
      <c r="L223" s="268" t="s">
        <v>1136</v>
      </c>
      <c r="N223" s="17">
        <v>304906302</v>
      </c>
      <c r="O223" s="18">
        <v>45165.819000000003</v>
      </c>
      <c r="P223">
        <v>12780.941000000001</v>
      </c>
    </row>
    <row r="224" spans="1:16" ht="18" x14ac:dyDescent="0.45">
      <c r="A224">
        <v>105253303</v>
      </c>
      <c r="B224" s="13" t="s">
        <v>285</v>
      </c>
      <c r="C224" s="236" t="s">
        <v>238</v>
      </c>
      <c r="D224" s="238">
        <v>3297928</v>
      </c>
      <c r="E224" s="238">
        <f t="shared" si="18"/>
        <v>2554137.8298847009</v>
      </c>
      <c r="F224" s="241">
        <f t="shared" si="19"/>
        <v>-743790.17011529906</v>
      </c>
      <c r="G224" s="242">
        <f t="shared" si="20"/>
        <v>-0.2255325677562697</v>
      </c>
      <c r="H224" s="241">
        <f t="shared" si="23"/>
        <v>-421.24689716540877</v>
      </c>
      <c r="I224" s="242">
        <f t="shared" si="21"/>
        <v>-2.7463242047750306E-2</v>
      </c>
      <c r="J224" s="264">
        <f t="shared" si="22"/>
        <v>1.2912098796754736</v>
      </c>
      <c r="K224" s="267" t="s">
        <v>1137</v>
      </c>
      <c r="L224" s="268" t="s">
        <v>1138</v>
      </c>
      <c r="N224" s="17">
        <v>27083116</v>
      </c>
      <c r="O224" s="18">
        <v>1214.8679999999999</v>
      </c>
      <c r="P224">
        <v>1765.6869999999999</v>
      </c>
    </row>
    <row r="225" spans="1:16" ht="33" x14ac:dyDescent="0.45">
      <c r="A225">
        <v>105253553</v>
      </c>
      <c r="B225" s="13" t="s">
        <v>296</v>
      </c>
      <c r="C225" s="236" t="s">
        <v>238</v>
      </c>
      <c r="D225" s="238">
        <v>7130671</v>
      </c>
      <c r="E225" s="238">
        <f t="shared" si="18"/>
        <v>4825179.1625818107</v>
      </c>
      <c r="F225" s="241">
        <f t="shared" si="19"/>
        <v>-2305491.8374181893</v>
      </c>
      <c r="G225" s="242">
        <f t="shared" si="20"/>
        <v>-0.32332046134482845</v>
      </c>
      <c r="H225" s="241">
        <f t="shared" si="23"/>
        <v>-1069.1253486868977</v>
      </c>
      <c r="I225" s="242">
        <f t="shared" si="21"/>
        <v>-6.592072112172187E-2</v>
      </c>
      <c r="J225" s="264">
        <f t="shared" si="22"/>
        <v>1.4778044005695716</v>
      </c>
      <c r="K225" s="267" t="s">
        <v>1139</v>
      </c>
      <c r="L225" s="268" t="s">
        <v>1140</v>
      </c>
      <c r="N225" s="17">
        <v>34973704.75</v>
      </c>
      <c r="O225" s="18">
        <v>2295.0819999999999</v>
      </c>
      <c r="P225">
        <v>2156.4279999999999</v>
      </c>
    </row>
    <row r="226" spans="1:16" ht="33" x14ac:dyDescent="0.45">
      <c r="A226">
        <v>105253903</v>
      </c>
      <c r="B226" s="13" t="s">
        <v>306</v>
      </c>
      <c r="C226" s="236" t="s">
        <v>238</v>
      </c>
      <c r="D226" s="238">
        <v>10730653</v>
      </c>
      <c r="E226" s="238">
        <f t="shared" si="18"/>
        <v>3816836.8445026865</v>
      </c>
      <c r="F226" s="241">
        <f t="shared" si="19"/>
        <v>-6913816.1554973135</v>
      </c>
      <c r="G226" s="242">
        <f t="shared" si="20"/>
        <v>-0.64430525854272924</v>
      </c>
      <c r="H226" s="241">
        <f t="shared" si="23"/>
        <v>-3250.1818841013337</v>
      </c>
      <c r="I226" s="242">
        <f t="shared" si="21"/>
        <v>-0.20538445308532555</v>
      </c>
      <c r="J226" s="264">
        <f t="shared" si="22"/>
        <v>2.8113994485918736</v>
      </c>
      <c r="K226" s="267" t="s">
        <v>1141</v>
      </c>
      <c r="L226" s="268" t="s">
        <v>1142</v>
      </c>
      <c r="N226" s="17">
        <v>33662801.890000001</v>
      </c>
      <c r="O226" s="18">
        <v>1815.4670000000001</v>
      </c>
      <c r="P226">
        <v>2127.2089999999998</v>
      </c>
    </row>
    <row r="227" spans="1:16" ht="18" x14ac:dyDescent="0.45">
      <c r="A227">
        <v>105254053</v>
      </c>
      <c r="B227" s="13" t="s">
        <v>308</v>
      </c>
      <c r="C227" s="236" t="s">
        <v>238</v>
      </c>
      <c r="D227" s="238">
        <v>9094495</v>
      </c>
      <c r="E227" s="238">
        <f t="shared" si="18"/>
        <v>7294779.5100901024</v>
      </c>
      <c r="F227" s="241">
        <f t="shared" si="19"/>
        <v>-1799715.4899098976</v>
      </c>
      <c r="G227" s="242">
        <f t="shared" si="20"/>
        <v>-0.19789064592480368</v>
      </c>
      <c r="H227" s="241">
        <f t="shared" si="23"/>
        <v>-1097.9391413185024</v>
      </c>
      <c r="I227" s="242">
        <f t="shared" si="21"/>
        <v>-6.570548669971675E-2</v>
      </c>
      <c r="J227" s="264">
        <f t="shared" si="22"/>
        <v>1.2467128015892104</v>
      </c>
      <c r="K227" s="267" t="s">
        <v>1143</v>
      </c>
      <c r="L227" s="268" t="s">
        <v>1144</v>
      </c>
      <c r="N227" s="17">
        <v>27390642.399999999</v>
      </c>
      <c r="O227" s="18">
        <v>3469.74</v>
      </c>
      <c r="P227">
        <v>1639.1759999999999</v>
      </c>
    </row>
    <row r="228" spans="1:16" ht="18" x14ac:dyDescent="0.45">
      <c r="A228">
        <v>105254353</v>
      </c>
      <c r="B228" s="13" t="s">
        <v>326</v>
      </c>
      <c r="C228" s="236" t="s">
        <v>238</v>
      </c>
      <c r="D228" s="238">
        <v>9031425</v>
      </c>
      <c r="E228" s="238">
        <f t="shared" si="18"/>
        <v>4884267.0994678838</v>
      </c>
      <c r="F228" s="241">
        <f t="shared" si="19"/>
        <v>-4147157.9005321162</v>
      </c>
      <c r="G228" s="242">
        <f t="shared" si="20"/>
        <v>-0.45919197696178798</v>
      </c>
      <c r="H228" s="241">
        <f t="shared" si="23"/>
        <v>-1927.0096339992574</v>
      </c>
      <c r="I228" s="242">
        <f t="shared" si="21"/>
        <v>-0.11685507141310607</v>
      </c>
      <c r="J228" s="264">
        <f t="shared" si="22"/>
        <v>1.8490849939357181</v>
      </c>
      <c r="K228" s="267" t="s">
        <v>1145</v>
      </c>
      <c r="L228" s="268" t="s">
        <v>1146</v>
      </c>
      <c r="N228" s="17">
        <v>35489755.390000001</v>
      </c>
      <c r="O228" s="18">
        <v>2323.1869999999999</v>
      </c>
      <c r="P228">
        <v>2152.1210000000001</v>
      </c>
    </row>
    <row r="229" spans="1:16" ht="18" x14ac:dyDescent="0.45">
      <c r="A229">
        <v>105256553</v>
      </c>
      <c r="B229" s="13" t="s">
        <v>343</v>
      </c>
      <c r="C229" s="236" t="s">
        <v>238</v>
      </c>
      <c r="D229" s="238">
        <v>8745296</v>
      </c>
      <c r="E229" s="238">
        <f t="shared" si="18"/>
        <v>5754679.3984277183</v>
      </c>
      <c r="F229" s="241">
        <f t="shared" si="19"/>
        <v>-2990616.6015722817</v>
      </c>
      <c r="G229" s="242">
        <f t="shared" si="20"/>
        <v>-0.34196859678303421</v>
      </c>
      <c r="H229" s="241">
        <f t="shared" si="23"/>
        <v>-2396.204522822773</v>
      </c>
      <c r="I229" s="242">
        <f t="shared" si="21"/>
        <v>-0.14353854991900608</v>
      </c>
      <c r="J229" s="264">
        <f t="shared" si="22"/>
        <v>1.5196843115863885</v>
      </c>
      <c r="K229" s="267" t="s">
        <v>1147</v>
      </c>
      <c r="L229" s="268" t="s">
        <v>1148</v>
      </c>
      <c r="N229" s="17">
        <v>20834936.699999999</v>
      </c>
      <c r="O229" s="18">
        <v>2737.1959999999999</v>
      </c>
      <c r="P229">
        <v>1248.0640000000001</v>
      </c>
    </row>
    <row r="230" spans="1:16" ht="33" x14ac:dyDescent="0.45">
      <c r="A230">
        <v>105257602</v>
      </c>
      <c r="B230" s="13" t="s">
        <v>407</v>
      </c>
      <c r="C230" s="236" t="s">
        <v>238</v>
      </c>
      <c r="D230" s="238">
        <v>14897027</v>
      </c>
      <c r="E230" s="238">
        <f t="shared" si="18"/>
        <v>13441913.816132952</v>
      </c>
      <c r="F230" s="241">
        <f t="shared" si="19"/>
        <v>-1455113.1838670485</v>
      </c>
      <c r="G230" s="242">
        <f t="shared" si="20"/>
        <v>-9.7678092673595104E-2</v>
      </c>
      <c r="H230" s="241">
        <f t="shared" si="23"/>
        <v>-222.04633950625748</v>
      </c>
      <c r="I230" s="242">
        <f t="shared" si="21"/>
        <v>-1.4372839971158003E-2</v>
      </c>
      <c r="J230" s="264">
        <f t="shared" si="22"/>
        <v>1.1082519352356377</v>
      </c>
      <c r="K230" s="267" t="s">
        <v>1149</v>
      </c>
      <c r="L230" s="268" t="s">
        <v>1150</v>
      </c>
      <c r="N230" s="17">
        <v>101240477.65000001</v>
      </c>
      <c r="O230" s="18">
        <v>6393.6059999999998</v>
      </c>
      <c r="P230">
        <v>6553.1959999999999</v>
      </c>
    </row>
    <row r="231" spans="1:16" ht="18" x14ac:dyDescent="0.45">
      <c r="A231">
        <v>105258303</v>
      </c>
      <c r="B231" s="13" t="s">
        <v>440</v>
      </c>
      <c r="C231" s="236" t="s">
        <v>238</v>
      </c>
      <c r="D231" s="238">
        <v>8875712</v>
      </c>
      <c r="E231" s="238">
        <f t="shared" si="18"/>
        <v>4790981.5329291206</v>
      </c>
      <c r="F231" s="241">
        <f t="shared" si="19"/>
        <v>-4084730.4670708794</v>
      </c>
      <c r="G231" s="242">
        <f t="shared" si="20"/>
        <v>-0.46021439937110165</v>
      </c>
      <c r="H231" s="241">
        <f t="shared" si="23"/>
        <v>-2414.3073950480557</v>
      </c>
      <c r="I231" s="242">
        <f t="shared" si="21"/>
        <v>-0.16134574462325821</v>
      </c>
      <c r="J231" s="264">
        <f t="shared" si="22"/>
        <v>1.8525873955046426</v>
      </c>
      <c r="K231" s="267" t="s">
        <v>1151</v>
      </c>
      <c r="L231" s="268" t="s">
        <v>1138</v>
      </c>
      <c r="N231" s="17">
        <v>25316629.68</v>
      </c>
      <c r="O231" s="18">
        <v>2278.8159999999998</v>
      </c>
      <c r="P231">
        <v>1691.885</v>
      </c>
    </row>
    <row r="232" spans="1:16" ht="48" x14ac:dyDescent="0.45">
      <c r="A232">
        <v>105258503</v>
      </c>
      <c r="B232" s="13" t="s">
        <v>459</v>
      </c>
      <c r="C232" s="236" t="s">
        <v>238</v>
      </c>
      <c r="D232" s="238">
        <v>9264907</v>
      </c>
      <c r="E232" s="238">
        <f t="shared" si="18"/>
        <v>3850393.2423193958</v>
      </c>
      <c r="F232" s="241">
        <f t="shared" si="19"/>
        <v>-5414513.7576806042</v>
      </c>
      <c r="G232" s="242">
        <f t="shared" si="20"/>
        <v>-0.58441102082088947</v>
      </c>
      <c r="H232" s="241">
        <f t="shared" si="23"/>
        <v>-3886.0713692333338</v>
      </c>
      <c r="I232" s="242">
        <f t="shared" si="21"/>
        <v>-0.24937247852396405</v>
      </c>
      <c r="J232" s="264">
        <f t="shared" si="22"/>
        <v>2.4062235768986064</v>
      </c>
      <c r="K232" s="267" t="s">
        <v>1152</v>
      </c>
      <c r="L232" s="268" t="s">
        <v>1153</v>
      </c>
      <c r="N232" s="17">
        <v>21712555.41</v>
      </c>
      <c r="O232" s="18">
        <v>1831.4280000000001</v>
      </c>
      <c r="P232">
        <v>1393.3130000000001</v>
      </c>
    </row>
    <row r="233" spans="1:16" ht="33" x14ac:dyDescent="0.45">
      <c r="A233">
        <v>105259103</v>
      </c>
      <c r="B233" s="13" t="s">
        <v>599</v>
      </c>
      <c r="C233" s="236" t="s">
        <v>238</v>
      </c>
      <c r="D233" s="238">
        <v>9568824</v>
      </c>
      <c r="E233" s="238">
        <f t="shared" si="18"/>
        <v>3706113.9768241579</v>
      </c>
      <c r="F233" s="241">
        <f t="shared" si="19"/>
        <v>-5862710.0231758421</v>
      </c>
      <c r="G233" s="242">
        <f t="shared" si="20"/>
        <v>-0.61268866719419668</v>
      </c>
      <c r="H233" s="241">
        <f t="shared" si="23"/>
        <v>-5461.2838174574499</v>
      </c>
      <c r="I233" s="242">
        <f t="shared" si="21"/>
        <v>-0.31526333596347061</v>
      </c>
      <c r="J233" s="264">
        <f t="shared" si="22"/>
        <v>2.5819022458126648</v>
      </c>
      <c r="K233" s="267" t="s">
        <v>1154</v>
      </c>
      <c r="L233" s="268" t="s">
        <v>1155</v>
      </c>
      <c r="N233" s="17">
        <v>18596231.640000001</v>
      </c>
      <c r="O233" s="18">
        <v>1762.8019999999999</v>
      </c>
      <c r="P233">
        <v>1073.5039999999999</v>
      </c>
    </row>
    <row r="234" spans="1:16" ht="33" x14ac:dyDescent="0.45">
      <c r="A234">
        <v>105259703</v>
      </c>
      <c r="B234" s="13" t="s">
        <v>620</v>
      </c>
      <c r="C234" s="236" t="s">
        <v>238</v>
      </c>
      <c r="D234" s="238">
        <v>6885270</v>
      </c>
      <c r="E234" s="238">
        <f t="shared" si="18"/>
        <v>3065729.4078262174</v>
      </c>
      <c r="F234" s="241">
        <f t="shared" si="19"/>
        <v>-3819540.5921737826</v>
      </c>
      <c r="G234" s="242">
        <f t="shared" si="20"/>
        <v>-0.55474085869890111</v>
      </c>
      <c r="H234" s="241">
        <f t="shared" si="23"/>
        <v>-2803.5239045114881</v>
      </c>
      <c r="I234" s="242">
        <f t="shared" si="21"/>
        <v>-0.14887028327668694</v>
      </c>
      <c r="J234" s="264">
        <f t="shared" si="22"/>
        <v>2.2458831436405413</v>
      </c>
      <c r="K234" s="267" t="s">
        <v>1156</v>
      </c>
      <c r="L234" s="268" t="s">
        <v>1153</v>
      </c>
      <c r="N234" s="17">
        <v>25656837</v>
      </c>
      <c r="O234" s="18">
        <v>1458.2049999999999</v>
      </c>
      <c r="P234">
        <v>1362.4069999999999</v>
      </c>
    </row>
    <row r="235" spans="1:16" ht="33" x14ac:dyDescent="0.45">
      <c r="A235">
        <v>101260303</v>
      </c>
      <c r="B235" s="13" t="s">
        <v>97</v>
      </c>
      <c r="C235" s="236" t="s">
        <v>98</v>
      </c>
      <c r="D235" s="238">
        <v>24216338</v>
      </c>
      <c r="E235" s="238">
        <f t="shared" si="18"/>
        <v>13093272.913310768</v>
      </c>
      <c r="F235" s="241">
        <f t="shared" si="19"/>
        <v>-11123065.086689232</v>
      </c>
      <c r="G235" s="242">
        <f t="shared" si="20"/>
        <v>-0.45932069029963291</v>
      </c>
      <c r="H235" s="241">
        <f t="shared" si="23"/>
        <v>-3264.7116139430609</v>
      </c>
      <c r="I235" s="242">
        <f t="shared" si="21"/>
        <v>-0.20741228731169362</v>
      </c>
      <c r="J235" s="264">
        <f t="shared" si="22"/>
        <v>1.8495251844465412</v>
      </c>
      <c r="K235" s="267" t="s">
        <v>1157</v>
      </c>
      <c r="L235" s="268" t="s">
        <v>1158</v>
      </c>
      <c r="N235" s="17">
        <v>53627802.049999997</v>
      </c>
      <c r="O235" s="18">
        <v>6227.7759999999998</v>
      </c>
      <c r="P235">
        <v>3407.0590000000002</v>
      </c>
    </row>
    <row r="236" spans="1:16" ht="33" x14ac:dyDescent="0.45">
      <c r="A236">
        <v>101260803</v>
      </c>
      <c r="B236" s="13" t="s">
        <v>173</v>
      </c>
      <c r="C236" s="236" t="s">
        <v>98</v>
      </c>
      <c r="D236" s="238">
        <v>12765455</v>
      </c>
      <c r="E236" s="238">
        <f t="shared" si="18"/>
        <v>11533683.558633478</v>
      </c>
      <c r="F236" s="241">
        <f t="shared" si="19"/>
        <v>-1231771.4413665216</v>
      </c>
      <c r="G236" s="242">
        <f t="shared" si="20"/>
        <v>-9.6492560693412152E-2</v>
      </c>
      <c r="H236" s="241">
        <f t="shared" si="23"/>
        <v>-729.14532181077163</v>
      </c>
      <c r="I236" s="242">
        <f t="shared" si="21"/>
        <v>-3.0008216240979654E-2</v>
      </c>
      <c r="J236" s="264">
        <f t="shared" si="22"/>
        <v>1.1067977489675869</v>
      </c>
      <c r="K236" s="267" t="s">
        <v>1159</v>
      </c>
      <c r="L236" s="268" t="s">
        <v>1160</v>
      </c>
      <c r="N236" s="17">
        <v>41047806.090000004</v>
      </c>
      <c r="O236" s="18">
        <v>5485.9620000000004</v>
      </c>
      <c r="P236">
        <v>1689.336</v>
      </c>
    </row>
    <row r="237" spans="1:16" ht="33" x14ac:dyDescent="0.45">
      <c r="A237">
        <v>101261302</v>
      </c>
      <c r="B237" s="13" t="s">
        <v>233</v>
      </c>
      <c r="C237" s="236" t="s">
        <v>98</v>
      </c>
      <c r="D237" s="238">
        <v>31166470</v>
      </c>
      <c r="E237" s="238">
        <f t="shared" si="18"/>
        <v>13237615.250789871</v>
      </c>
      <c r="F237" s="241">
        <f t="shared" si="19"/>
        <v>-17928854.749210127</v>
      </c>
      <c r="G237" s="242">
        <f t="shared" si="20"/>
        <v>-0.57526100162161853</v>
      </c>
      <c r="H237" s="241">
        <f t="shared" si="23"/>
        <v>-4062.3918909229374</v>
      </c>
      <c r="I237" s="242">
        <f t="shared" si="21"/>
        <v>-0.24123219241336349</v>
      </c>
      <c r="J237" s="264">
        <f t="shared" si="22"/>
        <v>2.3543870560930782</v>
      </c>
      <c r="K237" s="267" t="s">
        <v>1161</v>
      </c>
      <c r="L237" s="268" t="s">
        <v>1162</v>
      </c>
      <c r="N237" s="17">
        <v>74321982.359999999</v>
      </c>
      <c r="O237" s="18">
        <v>6296.4319999999998</v>
      </c>
      <c r="P237">
        <v>4413.3739999999998</v>
      </c>
    </row>
    <row r="238" spans="1:16" ht="33" x14ac:dyDescent="0.45">
      <c r="A238">
        <v>101262903</v>
      </c>
      <c r="B238" s="13" t="s">
        <v>300</v>
      </c>
      <c r="C238" s="236" t="s">
        <v>98</v>
      </c>
      <c r="D238" s="238">
        <v>7044492</v>
      </c>
      <c r="E238" s="238">
        <f t="shared" si="18"/>
        <v>3151154.1027756897</v>
      </c>
      <c r="F238" s="241">
        <f t="shared" si="19"/>
        <v>-3893337.8972243103</v>
      </c>
      <c r="G238" s="242">
        <f t="shared" si="20"/>
        <v>-0.55267830486915315</v>
      </c>
      <c r="H238" s="241">
        <f t="shared" si="23"/>
        <v>-3332.1960777339182</v>
      </c>
      <c r="I238" s="242">
        <f t="shared" si="21"/>
        <v>-0.20932538312289678</v>
      </c>
      <c r="J238" s="264">
        <f t="shared" si="22"/>
        <v>2.2355276099619719</v>
      </c>
      <c r="K238" s="267" t="s">
        <v>1163</v>
      </c>
      <c r="L238" s="268" t="s">
        <v>1164</v>
      </c>
      <c r="N238" s="17">
        <v>18599454.300000001</v>
      </c>
      <c r="O238" s="18">
        <v>1498.837</v>
      </c>
      <c r="P238">
        <v>1168.4000000000001</v>
      </c>
    </row>
    <row r="239" spans="1:16" ht="33" x14ac:dyDescent="0.45">
      <c r="A239">
        <v>101264003</v>
      </c>
      <c r="B239" s="13" t="s">
        <v>373</v>
      </c>
      <c r="C239" s="236" t="s">
        <v>98</v>
      </c>
      <c r="D239" s="238">
        <v>14722408</v>
      </c>
      <c r="E239" s="238">
        <f t="shared" si="18"/>
        <v>10864979.668879252</v>
      </c>
      <c r="F239" s="241">
        <f t="shared" si="19"/>
        <v>-3857428.3311207481</v>
      </c>
      <c r="G239" s="242">
        <f t="shared" si="20"/>
        <v>-0.26201069357137419</v>
      </c>
      <c r="H239" s="241">
        <f t="shared" si="23"/>
        <v>-1302.1334223337662</v>
      </c>
      <c r="I239" s="242">
        <f t="shared" si="21"/>
        <v>-7.7874630930797356E-2</v>
      </c>
      <c r="J239" s="264">
        <f t="shared" si="22"/>
        <v>1.3550331844770631</v>
      </c>
      <c r="K239" s="267" t="s">
        <v>1165</v>
      </c>
      <c r="L239" s="268" t="s">
        <v>1158</v>
      </c>
      <c r="N239" s="17">
        <v>49533824.880000003</v>
      </c>
      <c r="O239" s="18">
        <v>5167.8950000000004</v>
      </c>
      <c r="P239">
        <v>2962.3910000000001</v>
      </c>
    </row>
    <row r="240" spans="1:16" ht="48" x14ac:dyDescent="0.45">
      <c r="A240">
        <v>101268003</v>
      </c>
      <c r="B240" s="13" t="s">
        <v>600</v>
      </c>
      <c r="C240" s="236" t="s">
        <v>98</v>
      </c>
      <c r="D240" s="238">
        <v>16304560</v>
      </c>
      <c r="E240" s="238">
        <f t="shared" si="18"/>
        <v>10167506.544883823</v>
      </c>
      <c r="F240" s="241">
        <f t="shared" si="19"/>
        <v>-6137053.455116177</v>
      </c>
      <c r="G240" s="242">
        <f t="shared" si="20"/>
        <v>-0.37640104701483368</v>
      </c>
      <c r="H240" s="241">
        <f t="shared" si="23"/>
        <v>-2163.5465691203135</v>
      </c>
      <c r="I240" s="242">
        <f t="shared" si="21"/>
        <v>-0.13014806540561513</v>
      </c>
      <c r="J240" s="264">
        <f t="shared" si="22"/>
        <v>1.6035947385944171</v>
      </c>
      <c r="K240" s="267" t="s">
        <v>1166</v>
      </c>
      <c r="L240" s="268" t="s">
        <v>1158</v>
      </c>
      <c r="N240" s="17">
        <v>47154396.310000002</v>
      </c>
      <c r="O240" s="18">
        <v>4836.1440000000002</v>
      </c>
      <c r="P240">
        <v>2836.5709999999999</v>
      </c>
    </row>
    <row r="241" spans="1:16" ht="48" x14ac:dyDescent="0.45">
      <c r="A241">
        <v>106272003</v>
      </c>
      <c r="B241" s="13" t="s">
        <v>291</v>
      </c>
      <c r="C241" s="236" t="s">
        <v>292</v>
      </c>
      <c r="D241" s="238">
        <v>3019474</v>
      </c>
      <c r="E241" s="238">
        <f t="shared" si="18"/>
        <v>3860272.4173924304</v>
      </c>
      <c r="F241" s="241">
        <f t="shared" si="19"/>
        <v>840798.41739243036</v>
      </c>
      <c r="G241" s="242">
        <f t="shared" si="20"/>
        <v>0.27845857172223715</v>
      </c>
      <c r="H241" s="241">
        <f t="shared" si="23"/>
        <v>1911.7179742127457</v>
      </c>
      <c r="I241" s="242">
        <f t="shared" si="21"/>
        <v>6.3162478486831375E-2</v>
      </c>
      <c r="J241" s="264">
        <f t="shared" si="22"/>
        <v>0.78219194748945209</v>
      </c>
      <c r="K241" s="267" t="s">
        <v>1167</v>
      </c>
      <c r="L241" s="268" t="s">
        <v>1025</v>
      </c>
      <c r="N241" s="17">
        <v>13311675.5</v>
      </c>
      <c r="O241" s="18">
        <v>1836.127</v>
      </c>
      <c r="P241">
        <v>439.81299999999999</v>
      </c>
    </row>
    <row r="242" spans="1:16" ht="33" x14ac:dyDescent="0.45">
      <c r="A242">
        <v>112281302</v>
      </c>
      <c r="B242" s="13" t="s">
        <v>204</v>
      </c>
      <c r="C242" s="236" t="s">
        <v>205</v>
      </c>
      <c r="D242" s="238">
        <v>21992551</v>
      </c>
      <c r="E242" s="238">
        <f t="shared" si="18"/>
        <v>24645362.979236104</v>
      </c>
      <c r="F242" s="241">
        <f t="shared" si="19"/>
        <v>2652811.9792361036</v>
      </c>
      <c r="G242" s="242">
        <f t="shared" si="20"/>
        <v>0.12062320461305756</v>
      </c>
      <c r="H242" s="241">
        <f t="shared" si="23"/>
        <v>273.00438270868602</v>
      </c>
      <c r="I242" s="242">
        <f t="shared" si="21"/>
        <v>1.6013524094278545E-2</v>
      </c>
      <c r="J242" s="264">
        <f t="shared" si="22"/>
        <v>0.89236060424546737</v>
      </c>
      <c r="K242" s="267" t="s">
        <v>1168</v>
      </c>
      <c r="L242" s="268" t="s">
        <v>1169</v>
      </c>
      <c r="N242" s="17">
        <v>165660723</v>
      </c>
      <c r="O242" s="18">
        <v>11722.493</v>
      </c>
      <c r="P242">
        <v>9717.1039999999994</v>
      </c>
    </row>
    <row r="243" spans="1:16" ht="33" x14ac:dyDescent="0.45">
      <c r="A243">
        <v>112282004</v>
      </c>
      <c r="B243" s="13" t="s">
        <v>286</v>
      </c>
      <c r="C243" s="236" t="s">
        <v>205</v>
      </c>
      <c r="D243" s="238">
        <v>2392908</v>
      </c>
      <c r="E243" s="238">
        <f t="shared" si="18"/>
        <v>1422117.6586407651</v>
      </c>
      <c r="F243" s="241">
        <f t="shared" si="19"/>
        <v>-970790.34135923488</v>
      </c>
      <c r="G243" s="242">
        <f t="shared" si="20"/>
        <v>-0.40569480371131478</v>
      </c>
      <c r="H243" s="241">
        <f t="shared" si="23"/>
        <v>-2056.5631271578659</v>
      </c>
      <c r="I243" s="242">
        <f t="shared" si="21"/>
        <v>-0.11992923291476991</v>
      </c>
      <c r="J243" s="264">
        <f t="shared" si="22"/>
        <v>1.6826371471169967</v>
      </c>
      <c r="K243" s="267" t="s">
        <v>1170</v>
      </c>
      <c r="L243" s="268" t="s">
        <v>1171</v>
      </c>
      <c r="N243" s="17">
        <v>8094693.1600000001</v>
      </c>
      <c r="O243" s="18">
        <v>676.42600000000004</v>
      </c>
      <c r="P243">
        <v>472.04500000000002</v>
      </c>
    </row>
    <row r="244" spans="1:16" ht="18" x14ac:dyDescent="0.45">
      <c r="A244">
        <v>112283003</v>
      </c>
      <c r="B244" s="13" t="s">
        <v>315</v>
      </c>
      <c r="C244" s="236" t="s">
        <v>205</v>
      </c>
      <c r="D244" s="238">
        <v>6370577</v>
      </c>
      <c r="E244" s="238">
        <f t="shared" si="18"/>
        <v>6156864.2107540648</v>
      </c>
      <c r="F244" s="241">
        <f t="shared" si="19"/>
        <v>-213712.78924593516</v>
      </c>
      <c r="G244" s="242">
        <f t="shared" si="20"/>
        <v>-3.3546849719567812E-2</v>
      </c>
      <c r="H244" s="241">
        <f t="shared" si="23"/>
        <v>-69.272205403600765</v>
      </c>
      <c r="I244" s="242">
        <f t="shared" si="21"/>
        <v>-5.3199276661167385E-3</v>
      </c>
      <c r="J244" s="264">
        <f t="shared" si="22"/>
        <v>1.0347113046398924</v>
      </c>
      <c r="K244" s="267" t="s">
        <v>1172</v>
      </c>
      <c r="L244" s="268" t="s">
        <v>1173</v>
      </c>
      <c r="N244" s="17">
        <v>40172123.130000003</v>
      </c>
      <c r="O244" s="18">
        <v>2928.4940000000001</v>
      </c>
      <c r="P244">
        <v>3085.116</v>
      </c>
    </row>
    <row r="245" spans="1:16" ht="33" x14ac:dyDescent="0.45">
      <c r="A245">
        <v>112286003</v>
      </c>
      <c r="B245" s="13" t="s">
        <v>593</v>
      </c>
      <c r="C245" s="236" t="s">
        <v>205</v>
      </c>
      <c r="D245" s="238">
        <v>8491778</v>
      </c>
      <c r="E245" s="238">
        <f t="shared" si="18"/>
        <v>5694306.8954702206</v>
      </c>
      <c r="F245" s="241">
        <f t="shared" si="19"/>
        <v>-2797471.1045297794</v>
      </c>
      <c r="G245" s="242">
        <f t="shared" si="20"/>
        <v>-0.32943290610397252</v>
      </c>
      <c r="H245" s="241">
        <f t="shared" si="23"/>
        <v>-1153.0081787268841</v>
      </c>
      <c r="I245" s="242">
        <f t="shared" si="21"/>
        <v>-7.0514715711988252E-2</v>
      </c>
      <c r="J245" s="264">
        <f t="shared" si="22"/>
        <v>1.4912750850775442</v>
      </c>
      <c r="K245" s="267" t="s">
        <v>1174</v>
      </c>
      <c r="L245" s="268" t="s">
        <v>1173</v>
      </c>
      <c r="N245" s="17">
        <v>39672160.289999999</v>
      </c>
      <c r="O245" s="18">
        <v>2708.48</v>
      </c>
      <c r="P245">
        <v>2426.2370000000001</v>
      </c>
    </row>
    <row r="246" spans="1:16" ht="18" x14ac:dyDescent="0.45">
      <c r="A246">
        <v>112289003</v>
      </c>
      <c r="B246" s="13" t="s">
        <v>623</v>
      </c>
      <c r="C246" s="236" t="s">
        <v>205</v>
      </c>
      <c r="D246" s="238">
        <v>13775095</v>
      </c>
      <c r="E246" s="238">
        <f t="shared" si="18"/>
        <v>12343197.754770257</v>
      </c>
      <c r="F246" s="241">
        <f t="shared" si="19"/>
        <v>-1431897.2452297434</v>
      </c>
      <c r="G246" s="242">
        <f t="shared" si="20"/>
        <v>-0.10394826643516748</v>
      </c>
      <c r="H246" s="241">
        <f t="shared" si="23"/>
        <v>-316.52734968895277</v>
      </c>
      <c r="I246" s="242">
        <f t="shared" si="21"/>
        <v>-2.3878747566098122E-2</v>
      </c>
      <c r="J246" s="264">
        <f t="shared" si="22"/>
        <v>1.1160069921650864</v>
      </c>
      <c r="K246" s="267" t="s">
        <v>1175</v>
      </c>
      <c r="L246" s="268" t="s">
        <v>1176</v>
      </c>
      <c r="N246" s="17">
        <v>59965341.200000003</v>
      </c>
      <c r="O246" s="18">
        <v>5871.0050000000001</v>
      </c>
      <c r="P246">
        <v>4523.7709999999997</v>
      </c>
    </row>
    <row r="247" spans="1:16" ht="18" x14ac:dyDescent="0.45">
      <c r="A247">
        <v>111291304</v>
      </c>
      <c r="B247" s="13" t="s">
        <v>198</v>
      </c>
      <c r="C247" s="236" t="s">
        <v>199</v>
      </c>
      <c r="D247" s="238">
        <v>5718206</v>
      </c>
      <c r="E247" s="238">
        <f t="shared" si="18"/>
        <v>4070051.9381335517</v>
      </c>
      <c r="F247" s="241">
        <f t="shared" si="19"/>
        <v>-1648154.0618664483</v>
      </c>
      <c r="G247" s="242">
        <f t="shared" si="20"/>
        <v>-0.28822922116944516</v>
      </c>
      <c r="H247" s="241">
        <f t="shared" si="23"/>
        <v>-1612.5032279986265</v>
      </c>
      <c r="I247" s="242">
        <f t="shared" si="21"/>
        <v>-0.10078761268485191</v>
      </c>
      <c r="J247" s="264">
        <f t="shared" si="22"/>
        <v>1.4049466903418093</v>
      </c>
      <c r="K247" s="267" t="s">
        <v>1177</v>
      </c>
      <c r="L247" s="268" t="s">
        <v>895</v>
      </c>
      <c r="N247" s="17">
        <v>16352744.33</v>
      </c>
      <c r="O247" s="18">
        <v>1935.9079999999999</v>
      </c>
      <c r="P247">
        <v>1022.109</v>
      </c>
    </row>
    <row r="248" spans="1:16" ht="18" x14ac:dyDescent="0.45">
      <c r="A248">
        <v>111292304</v>
      </c>
      <c r="B248" s="13" t="s">
        <v>290</v>
      </c>
      <c r="C248" s="236" t="s">
        <v>199</v>
      </c>
      <c r="D248" s="238">
        <v>2940723</v>
      </c>
      <c r="E248" s="238">
        <f t="shared" si="18"/>
        <v>1339676.2685282023</v>
      </c>
      <c r="F248" s="241">
        <f t="shared" si="19"/>
        <v>-1601046.7314717977</v>
      </c>
      <c r="G248" s="242">
        <f t="shared" si="20"/>
        <v>-0.54443983043346744</v>
      </c>
      <c r="H248" s="241">
        <f t="shared" si="23"/>
        <v>-4224.152506904079</v>
      </c>
      <c r="I248" s="242">
        <f t="shared" si="21"/>
        <v>-0.2105695890237054</v>
      </c>
      <c r="J248" s="264">
        <f t="shared" si="22"/>
        <v>2.1950997185542018</v>
      </c>
      <c r="K248" s="267" t="s">
        <v>1178</v>
      </c>
      <c r="L248" s="268" t="s">
        <v>905</v>
      </c>
      <c r="N248" s="17">
        <v>7603409.1100000003</v>
      </c>
      <c r="O248" s="18">
        <v>637.21299999999997</v>
      </c>
      <c r="P248">
        <v>379.02199999999999</v>
      </c>
    </row>
    <row r="249" spans="1:16" ht="18" x14ac:dyDescent="0.45">
      <c r="A249">
        <v>111297504</v>
      </c>
      <c r="B249" s="13" t="s">
        <v>562</v>
      </c>
      <c r="C249" s="236" t="s">
        <v>199</v>
      </c>
      <c r="D249" s="238">
        <v>4524871</v>
      </c>
      <c r="E249" s="238">
        <f t="shared" si="18"/>
        <v>1798060.3208795127</v>
      </c>
      <c r="F249" s="241">
        <f t="shared" si="19"/>
        <v>-2726810.6791204875</v>
      </c>
      <c r="G249" s="242">
        <f t="shared" si="20"/>
        <v>-0.60262727470473465</v>
      </c>
      <c r="H249" s="241">
        <f t="shared" si="23"/>
        <v>-3755.2910024038388</v>
      </c>
      <c r="I249" s="242">
        <f t="shared" si="21"/>
        <v>-0.21490699268144839</v>
      </c>
      <c r="J249" s="264">
        <f t="shared" si="22"/>
        <v>2.5165290326782146</v>
      </c>
      <c r="K249" s="267" t="s">
        <v>1179</v>
      </c>
      <c r="L249" s="268" t="s">
        <v>1180</v>
      </c>
      <c r="N249" s="17">
        <v>12688329.24</v>
      </c>
      <c r="O249" s="18">
        <v>855.24199999999996</v>
      </c>
      <c r="P249">
        <v>726.125</v>
      </c>
    </row>
    <row r="250" spans="1:16" ht="18" x14ac:dyDescent="0.45">
      <c r="A250">
        <v>101301303</v>
      </c>
      <c r="B250" s="13" t="s">
        <v>189</v>
      </c>
      <c r="C250" s="236" t="s">
        <v>190</v>
      </c>
      <c r="D250" s="238">
        <v>7218411</v>
      </c>
      <c r="E250" s="238">
        <f t="shared" si="18"/>
        <v>4389376.9828543514</v>
      </c>
      <c r="F250" s="241">
        <f t="shared" si="19"/>
        <v>-2829034.0171456486</v>
      </c>
      <c r="G250" s="242">
        <f t="shared" si="20"/>
        <v>-0.39191922116178318</v>
      </c>
      <c r="H250" s="241">
        <f t="shared" si="23"/>
        <v>-2561.4496210346438</v>
      </c>
      <c r="I250" s="242">
        <f t="shared" si="21"/>
        <v>-0.16025225676495869</v>
      </c>
      <c r="J250" s="264">
        <f t="shared" si="22"/>
        <v>1.6445183515100967</v>
      </c>
      <c r="K250" s="267" t="s">
        <v>1181</v>
      </c>
      <c r="L250" s="268" t="s">
        <v>1182</v>
      </c>
      <c r="N250" s="17">
        <v>17653629.809999999</v>
      </c>
      <c r="O250" s="18">
        <v>2087.7939999999999</v>
      </c>
      <c r="P250">
        <v>1104.4659999999999</v>
      </c>
    </row>
    <row r="251" spans="1:16" ht="18" x14ac:dyDescent="0.45">
      <c r="A251">
        <v>101301403</v>
      </c>
      <c r="B251" s="13" t="s">
        <v>200</v>
      </c>
      <c r="C251" s="236" t="s">
        <v>190</v>
      </c>
      <c r="D251" s="238">
        <v>8548627</v>
      </c>
      <c r="E251" s="238">
        <f t="shared" si="18"/>
        <v>4763940.4710458741</v>
      </c>
      <c r="F251" s="241">
        <f t="shared" si="19"/>
        <v>-3784686.5289541259</v>
      </c>
      <c r="G251" s="242">
        <f t="shared" si="20"/>
        <v>-0.44272449002092684</v>
      </c>
      <c r="H251" s="241">
        <f t="shared" si="23"/>
        <v>-2183.1623166823142</v>
      </c>
      <c r="I251" s="242">
        <f t="shared" si="21"/>
        <v>-0.11331751195490836</v>
      </c>
      <c r="J251" s="264">
        <f t="shared" si="22"/>
        <v>1.7944445468948602</v>
      </c>
      <c r="K251" s="267" t="s">
        <v>1183</v>
      </c>
      <c r="L251" s="268" t="s">
        <v>1184</v>
      </c>
      <c r="N251" s="17">
        <v>33398955.41</v>
      </c>
      <c r="O251" s="18">
        <v>2265.9540000000002</v>
      </c>
      <c r="P251">
        <v>1733.58</v>
      </c>
    </row>
    <row r="252" spans="1:16" ht="18" x14ac:dyDescent="0.45">
      <c r="A252">
        <v>101303503</v>
      </c>
      <c r="B252" s="13" t="s">
        <v>346</v>
      </c>
      <c r="C252" s="236" t="s">
        <v>190</v>
      </c>
      <c r="D252" s="238">
        <v>5571312</v>
      </c>
      <c r="E252" s="238">
        <f t="shared" si="18"/>
        <v>2013541.5489622122</v>
      </c>
      <c r="F252" s="241">
        <f t="shared" si="19"/>
        <v>-3557770.4510377878</v>
      </c>
      <c r="G252" s="242">
        <f t="shared" si="20"/>
        <v>-0.63858754473592361</v>
      </c>
      <c r="H252" s="241">
        <f t="shared" si="23"/>
        <v>-4557.8666719248913</v>
      </c>
      <c r="I252" s="242">
        <f t="shared" si="21"/>
        <v>-0.24330660278088434</v>
      </c>
      <c r="J252" s="264">
        <f t="shared" si="22"/>
        <v>2.766921796508981</v>
      </c>
      <c r="K252" s="267" t="s">
        <v>1185</v>
      </c>
      <c r="L252" s="268" t="s">
        <v>1186</v>
      </c>
      <c r="N252" s="17">
        <v>14622580.77</v>
      </c>
      <c r="O252" s="18">
        <v>957.73500000000001</v>
      </c>
      <c r="P252">
        <v>780.57799999999997</v>
      </c>
    </row>
    <row r="253" spans="1:16" ht="18" x14ac:dyDescent="0.45">
      <c r="A253">
        <v>101306503</v>
      </c>
      <c r="B253" s="13" t="s">
        <v>560</v>
      </c>
      <c r="C253" s="236" t="s">
        <v>190</v>
      </c>
      <c r="D253" s="238">
        <v>5116675</v>
      </c>
      <c r="E253" s="238">
        <f t="shared" si="18"/>
        <v>2266319.3435049336</v>
      </c>
      <c r="F253" s="241">
        <f t="shared" si="19"/>
        <v>-2850355.6564950664</v>
      </c>
      <c r="G253" s="242">
        <f t="shared" si="20"/>
        <v>-0.55707185945854809</v>
      </c>
      <c r="H253" s="241">
        <f t="shared" si="23"/>
        <v>-4757.7849457347465</v>
      </c>
      <c r="I253" s="242">
        <f t="shared" si="21"/>
        <v>-0.23985267939937488</v>
      </c>
      <c r="J253" s="264">
        <f t="shared" si="22"/>
        <v>2.2577025672326045</v>
      </c>
      <c r="K253" s="267" t="s">
        <v>1187</v>
      </c>
      <c r="L253" s="268" t="s">
        <v>1186</v>
      </c>
      <c r="N253" s="17">
        <v>11883776.59</v>
      </c>
      <c r="O253" s="18">
        <v>1077.9680000000001</v>
      </c>
      <c r="P253">
        <v>599.09299999999996</v>
      </c>
    </row>
    <row r="254" spans="1:16" ht="18" x14ac:dyDescent="0.45">
      <c r="A254">
        <v>101308503</v>
      </c>
      <c r="B254" s="13" t="s">
        <v>629</v>
      </c>
      <c r="C254" s="236" t="s">
        <v>190</v>
      </c>
      <c r="D254" s="238">
        <v>3656084</v>
      </c>
      <c r="E254" s="238">
        <f t="shared" si="18"/>
        <v>3578296.4991182103</v>
      </c>
      <c r="F254" s="241">
        <f t="shared" si="19"/>
        <v>-77787.500881789718</v>
      </c>
      <c r="G254" s="242">
        <f t="shared" si="20"/>
        <v>-2.1276179891323535E-2</v>
      </c>
      <c r="H254" s="241">
        <f t="shared" si="23"/>
        <v>-113.92578531613584</v>
      </c>
      <c r="I254" s="242">
        <f t="shared" si="21"/>
        <v>-4.0888732705984063E-3</v>
      </c>
      <c r="J254" s="264">
        <f t="shared" si="22"/>
        <v>1.021738696304501</v>
      </c>
      <c r="K254" s="267" t="s">
        <v>1188</v>
      </c>
      <c r="L254" s="268" t="s">
        <v>1186</v>
      </c>
      <c r="N254" s="17">
        <v>19024189.73</v>
      </c>
      <c r="O254" s="18">
        <v>1702.0060000000001</v>
      </c>
      <c r="P254">
        <v>682.79100000000005</v>
      </c>
    </row>
    <row r="255" spans="1:16" ht="33" x14ac:dyDescent="0.45">
      <c r="A255">
        <v>111312503</v>
      </c>
      <c r="B255" s="13" t="s">
        <v>339</v>
      </c>
      <c r="C255" s="236" t="s">
        <v>340</v>
      </c>
      <c r="D255" s="238">
        <v>8226778</v>
      </c>
      <c r="E255" s="238">
        <f t="shared" si="18"/>
        <v>5416523.1617236938</v>
      </c>
      <c r="F255" s="241">
        <f t="shared" si="19"/>
        <v>-2810254.8382763062</v>
      </c>
      <c r="G255" s="242">
        <f t="shared" si="20"/>
        <v>-0.341598477347548</v>
      </c>
      <c r="H255" s="241">
        <f t="shared" si="23"/>
        <v>-1432.173295741585</v>
      </c>
      <c r="I255" s="242">
        <f t="shared" si="21"/>
        <v>-9.6016497744949567E-2</v>
      </c>
      <c r="J255" s="264">
        <f t="shared" si="22"/>
        <v>1.5188300233137011</v>
      </c>
      <c r="K255" s="267" t="s">
        <v>1189</v>
      </c>
      <c r="L255" s="268" t="s">
        <v>1190</v>
      </c>
      <c r="N255" s="17">
        <v>29268458.07</v>
      </c>
      <c r="O255" s="18">
        <v>2576.3530000000001</v>
      </c>
      <c r="P255">
        <v>1962.231</v>
      </c>
    </row>
    <row r="256" spans="1:16" ht="33" x14ac:dyDescent="0.45">
      <c r="A256">
        <v>111312804</v>
      </c>
      <c r="B256" s="13" t="s">
        <v>355</v>
      </c>
      <c r="C256" s="236" t="s">
        <v>340</v>
      </c>
      <c r="D256" s="238">
        <v>5124384</v>
      </c>
      <c r="E256" s="238">
        <f t="shared" si="18"/>
        <v>2204321.68576313</v>
      </c>
      <c r="F256" s="241">
        <f t="shared" si="19"/>
        <v>-2920062.31423687</v>
      </c>
      <c r="G256" s="242">
        <f t="shared" si="20"/>
        <v>-0.56983674803388462</v>
      </c>
      <c r="H256" s="241">
        <f t="shared" si="23"/>
        <v>-3915.2373417672761</v>
      </c>
      <c r="I256" s="242">
        <f t="shared" si="21"/>
        <v>-0.22790932009459161</v>
      </c>
      <c r="J256" s="264">
        <f t="shared" si="22"/>
        <v>2.3246988101130768</v>
      </c>
      <c r="K256" s="267" t="s">
        <v>1191</v>
      </c>
      <c r="L256" s="268" t="s">
        <v>1192</v>
      </c>
      <c r="N256" s="17">
        <v>12812386.58</v>
      </c>
      <c r="O256" s="18">
        <v>1048.479</v>
      </c>
      <c r="P256">
        <v>745.82</v>
      </c>
    </row>
    <row r="257" spans="1:16" ht="33" x14ac:dyDescent="0.45">
      <c r="A257">
        <v>111316003</v>
      </c>
      <c r="B257" s="13" t="s">
        <v>424</v>
      </c>
      <c r="C257" s="236" t="s">
        <v>340</v>
      </c>
      <c r="D257" s="238">
        <v>9122794</v>
      </c>
      <c r="E257" s="238">
        <f t="shared" si="18"/>
        <v>6150914.4202759443</v>
      </c>
      <c r="F257" s="241">
        <f t="shared" si="19"/>
        <v>-2971879.5797240557</v>
      </c>
      <c r="G257" s="242">
        <f t="shared" si="20"/>
        <v>-0.32576418800249746</v>
      </c>
      <c r="H257" s="241">
        <f t="shared" si="23"/>
        <v>-2145.8931268157653</v>
      </c>
      <c r="I257" s="242">
        <f t="shared" si="21"/>
        <v>-8.6161576949985844E-2</v>
      </c>
      <c r="J257" s="264">
        <f t="shared" si="22"/>
        <v>1.4831606126606993</v>
      </c>
      <c r="K257" s="267" t="s">
        <v>1193</v>
      </c>
      <c r="L257" s="268" t="s">
        <v>1194</v>
      </c>
      <c r="N257" s="17">
        <v>34491935.789999999</v>
      </c>
      <c r="O257" s="18">
        <v>2925.6640000000002</v>
      </c>
      <c r="P257">
        <v>1384.915</v>
      </c>
    </row>
    <row r="258" spans="1:16" ht="18" x14ac:dyDescent="0.45">
      <c r="A258">
        <v>111317503</v>
      </c>
      <c r="B258" s="13" t="s">
        <v>563</v>
      </c>
      <c r="C258" s="236" t="s">
        <v>340</v>
      </c>
      <c r="D258" s="238">
        <v>7022372</v>
      </c>
      <c r="E258" s="238">
        <f t="shared" si="18"/>
        <v>3631520.8439041129</v>
      </c>
      <c r="F258" s="241">
        <f t="shared" si="19"/>
        <v>-3390851.1560958871</v>
      </c>
      <c r="G258" s="242">
        <f t="shared" si="20"/>
        <v>-0.48286407443181406</v>
      </c>
      <c r="H258" s="241">
        <f t="shared" si="23"/>
        <v>-2924.2138780744071</v>
      </c>
      <c r="I258" s="242">
        <f t="shared" si="21"/>
        <v>-0.1947038731750057</v>
      </c>
      <c r="J258" s="264">
        <f t="shared" si="22"/>
        <v>1.9337275763645374</v>
      </c>
      <c r="K258" s="267" t="s">
        <v>1195</v>
      </c>
      <c r="L258" s="268" t="s">
        <v>895</v>
      </c>
      <c r="N258" s="17">
        <v>17415427.34</v>
      </c>
      <c r="O258" s="18">
        <v>1727.3219999999999</v>
      </c>
      <c r="P258">
        <v>1159.577</v>
      </c>
    </row>
    <row r="259" spans="1:16" ht="48" x14ac:dyDescent="0.45">
      <c r="A259">
        <v>128321103</v>
      </c>
      <c r="B259" s="13" t="s">
        <v>156</v>
      </c>
      <c r="C259" s="236" t="s">
        <v>157</v>
      </c>
      <c r="D259" s="238">
        <v>9629216</v>
      </c>
      <c r="E259" s="238">
        <f t="shared" ref="E259:E322" si="24">O259/$O$504*$D$2</f>
        <v>4189161.2772669294</v>
      </c>
      <c r="F259" s="241">
        <f t="shared" ref="F259:F322" si="25">E259-D259</f>
        <v>-5440054.7227330711</v>
      </c>
      <c r="G259" s="242">
        <f t="shared" ref="G259:G322" si="26">F259/D259</f>
        <v>-0.56495302657382196</v>
      </c>
      <c r="H259" s="241">
        <f t="shared" si="23"/>
        <v>-3543.6517633288308</v>
      </c>
      <c r="I259" s="242">
        <f t="shared" ref="I259:I322" si="27">F259/N259</f>
        <v>-0.17278652036942746</v>
      </c>
      <c r="J259" s="264">
        <f t="shared" ref="J259:J322" si="28">D259/E259</f>
        <v>2.2986023603947383</v>
      </c>
      <c r="K259" s="267" t="s">
        <v>1196</v>
      </c>
      <c r="L259" s="268" t="s">
        <v>1197</v>
      </c>
      <c r="N259" s="17">
        <v>31484254.16</v>
      </c>
      <c r="O259" s="18">
        <v>1992.5619999999999</v>
      </c>
      <c r="P259">
        <v>1535.155</v>
      </c>
    </row>
    <row r="260" spans="1:16" ht="18" x14ac:dyDescent="0.45">
      <c r="A260">
        <v>128323303</v>
      </c>
      <c r="B260" s="13" t="s">
        <v>337</v>
      </c>
      <c r="C260" s="236" t="s">
        <v>157</v>
      </c>
      <c r="D260" s="238">
        <v>5719829</v>
      </c>
      <c r="E260" s="238">
        <f t="shared" si="24"/>
        <v>3966273.2958787819</v>
      </c>
      <c r="F260" s="241">
        <f t="shared" si="25"/>
        <v>-1753555.7041212181</v>
      </c>
      <c r="G260" s="242">
        <f t="shared" si="26"/>
        <v>-0.30657484762590248</v>
      </c>
      <c r="H260" s="241">
        <f t="shared" ref="H260:H323" si="29">F260/P260</f>
        <v>-2024.8700696196206</v>
      </c>
      <c r="I260" s="242">
        <f t="shared" si="27"/>
        <v>-0.10516552745719523</v>
      </c>
      <c r="J260" s="264">
        <f t="shared" si="28"/>
        <v>1.4421167109042328</v>
      </c>
      <c r="K260" s="267" t="s">
        <v>1198</v>
      </c>
      <c r="L260" s="268" t="s">
        <v>1199</v>
      </c>
      <c r="N260" s="17">
        <v>16674244.369999999</v>
      </c>
      <c r="O260" s="18">
        <v>1886.546</v>
      </c>
      <c r="P260">
        <v>866.00900000000001</v>
      </c>
    </row>
    <row r="261" spans="1:16" ht="18" x14ac:dyDescent="0.45">
      <c r="A261">
        <v>128323703</v>
      </c>
      <c r="B261" s="13" t="s">
        <v>341</v>
      </c>
      <c r="C261" s="236" t="s">
        <v>157</v>
      </c>
      <c r="D261" s="238">
        <v>9799646</v>
      </c>
      <c r="E261" s="238">
        <f t="shared" si="24"/>
        <v>9158792.1020998806</v>
      </c>
      <c r="F261" s="241">
        <f t="shared" si="25"/>
        <v>-640853.89790011942</v>
      </c>
      <c r="G261" s="242">
        <f t="shared" si="26"/>
        <v>-6.5395617137610829E-2</v>
      </c>
      <c r="H261" s="241">
        <f t="shared" si="29"/>
        <v>-224.35782550158362</v>
      </c>
      <c r="I261" s="242">
        <f t="shared" si="27"/>
        <v>-1.1693810182220953E-2</v>
      </c>
      <c r="J261" s="264">
        <f t="shared" si="28"/>
        <v>1.069971442823032</v>
      </c>
      <c r="K261" s="267" t="s">
        <v>1200</v>
      </c>
      <c r="L261" s="268" t="s">
        <v>1201</v>
      </c>
      <c r="N261" s="17">
        <v>54802830.549999997</v>
      </c>
      <c r="O261" s="18">
        <v>4356.3519999999999</v>
      </c>
      <c r="P261">
        <v>2856.3919999999998</v>
      </c>
    </row>
    <row r="262" spans="1:16" ht="33" x14ac:dyDescent="0.45">
      <c r="A262">
        <v>128325203</v>
      </c>
      <c r="B262" s="13" t="s">
        <v>390</v>
      </c>
      <c r="C262" s="236" t="s">
        <v>157</v>
      </c>
      <c r="D262" s="238">
        <v>9651810</v>
      </c>
      <c r="E262" s="238">
        <f t="shared" si="24"/>
        <v>4941004.55375518</v>
      </c>
      <c r="F262" s="241">
        <f t="shared" si="25"/>
        <v>-4710805.44624482</v>
      </c>
      <c r="G262" s="242">
        <f t="shared" si="26"/>
        <v>-0.48807482184635004</v>
      </c>
      <c r="H262" s="241">
        <f t="shared" si="29"/>
        <v>-3669.6975675426893</v>
      </c>
      <c r="I262" s="242">
        <f t="shared" si="27"/>
        <v>-0.18644293180208857</v>
      </c>
      <c r="J262" s="264">
        <f t="shared" si="28"/>
        <v>1.953410464409427</v>
      </c>
      <c r="K262" s="267" t="s">
        <v>1202</v>
      </c>
      <c r="L262" s="268" t="s">
        <v>816</v>
      </c>
      <c r="N262" s="17">
        <v>25266741.949999999</v>
      </c>
      <c r="O262" s="18">
        <v>2350.174</v>
      </c>
      <c r="P262">
        <v>1283.704</v>
      </c>
    </row>
    <row r="263" spans="1:16" ht="18" x14ac:dyDescent="0.45">
      <c r="A263">
        <v>128326303</v>
      </c>
      <c r="B263" s="13" t="s">
        <v>482</v>
      </c>
      <c r="C263" s="236" t="s">
        <v>157</v>
      </c>
      <c r="D263" s="238">
        <v>7448202</v>
      </c>
      <c r="E263" s="238">
        <f t="shared" si="24"/>
        <v>3166377.5772817223</v>
      </c>
      <c r="F263" s="241">
        <f t="shared" si="25"/>
        <v>-4281824.4227182772</v>
      </c>
      <c r="G263" s="242">
        <f t="shared" si="26"/>
        <v>-0.57488027616843329</v>
      </c>
      <c r="H263" s="241">
        <f t="shared" si="29"/>
        <v>-5334.9286728892739</v>
      </c>
      <c r="I263" s="242">
        <f t="shared" si="27"/>
        <v>-0.24272609751570601</v>
      </c>
      <c r="J263" s="264">
        <f t="shared" si="28"/>
        <v>2.3522785322381377</v>
      </c>
      <c r="K263" s="267" t="s">
        <v>1198</v>
      </c>
      <c r="L263" s="268" t="s">
        <v>1199</v>
      </c>
      <c r="N263" s="17">
        <v>17640560.559999999</v>
      </c>
      <c r="O263" s="18">
        <v>1506.078</v>
      </c>
      <c r="P263">
        <v>802.60199999999998</v>
      </c>
    </row>
    <row r="264" spans="1:16" ht="33" x14ac:dyDescent="0.45">
      <c r="A264">
        <v>128327303</v>
      </c>
      <c r="B264" s="13" t="s">
        <v>506</v>
      </c>
      <c r="C264" s="236" t="s">
        <v>157</v>
      </c>
      <c r="D264" s="238">
        <v>9013121</v>
      </c>
      <c r="E264" s="238">
        <f t="shared" si="24"/>
        <v>3532832.1107474105</v>
      </c>
      <c r="F264" s="241">
        <f t="shared" si="25"/>
        <v>-5480288.88925259</v>
      </c>
      <c r="G264" s="242">
        <f t="shared" si="26"/>
        <v>-0.60803454089350295</v>
      </c>
      <c r="H264" s="241">
        <f t="shared" si="29"/>
        <v>-6423.5333774665305</v>
      </c>
      <c r="I264" s="242">
        <f t="shared" si="27"/>
        <v>-0.29049501984456855</v>
      </c>
      <c r="J264" s="264">
        <f t="shared" si="28"/>
        <v>2.5512452099211624</v>
      </c>
      <c r="K264" s="267" t="s">
        <v>1203</v>
      </c>
      <c r="L264" s="268" t="s">
        <v>1204</v>
      </c>
      <c r="N264" s="17">
        <v>18865345.41</v>
      </c>
      <c r="O264" s="18">
        <v>1680.3810000000001</v>
      </c>
      <c r="P264">
        <v>853.15800000000002</v>
      </c>
    </row>
    <row r="265" spans="1:16" ht="18" x14ac:dyDescent="0.45">
      <c r="A265">
        <v>128328003</v>
      </c>
      <c r="B265" s="13" t="s">
        <v>602</v>
      </c>
      <c r="C265" s="236" t="s">
        <v>157</v>
      </c>
      <c r="D265" s="238">
        <v>8960557</v>
      </c>
      <c r="E265" s="238">
        <f t="shared" si="24"/>
        <v>3092503.4649777613</v>
      </c>
      <c r="F265" s="241">
        <f t="shared" si="25"/>
        <v>-5868053.5350222383</v>
      </c>
      <c r="G265" s="242">
        <f t="shared" si="26"/>
        <v>-0.65487597869443137</v>
      </c>
      <c r="H265" s="241">
        <f t="shared" si="29"/>
        <v>-5637.8705559633663</v>
      </c>
      <c r="I265" s="242">
        <f t="shared" si="27"/>
        <v>-0.26746535378819797</v>
      </c>
      <c r="J265" s="264">
        <f t="shared" si="28"/>
        <v>2.8975091221326852</v>
      </c>
      <c r="K265" s="267" t="s">
        <v>1205</v>
      </c>
      <c r="L265" s="268" t="s">
        <v>1199</v>
      </c>
      <c r="N265" s="17">
        <v>21939490.300000001</v>
      </c>
      <c r="O265" s="18">
        <v>1470.94</v>
      </c>
      <c r="P265">
        <v>1040.828</v>
      </c>
    </row>
    <row r="266" spans="1:16" ht="33" x14ac:dyDescent="0.45">
      <c r="A266">
        <v>106330703</v>
      </c>
      <c r="B266" s="13" t="s">
        <v>170</v>
      </c>
      <c r="C266" s="236" t="s">
        <v>171</v>
      </c>
      <c r="D266" s="238">
        <v>7091107</v>
      </c>
      <c r="E266" s="238">
        <f t="shared" si="24"/>
        <v>2627337.0719612851</v>
      </c>
      <c r="F266" s="241">
        <f t="shared" si="25"/>
        <v>-4463769.9280387145</v>
      </c>
      <c r="G266" s="242">
        <f t="shared" si="26"/>
        <v>-0.62948844630869549</v>
      </c>
      <c r="H266" s="241">
        <f t="shared" si="29"/>
        <v>-4416.9109200875064</v>
      </c>
      <c r="I266" s="242">
        <f t="shared" si="27"/>
        <v>-0.288140103151593</v>
      </c>
      <c r="J266" s="264">
        <f t="shared" si="28"/>
        <v>2.6989711657768174</v>
      </c>
      <c r="K266" s="267" t="s">
        <v>1206</v>
      </c>
      <c r="L266" s="268" t="s">
        <v>1130</v>
      </c>
      <c r="N266" s="17">
        <v>15491664.92</v>
      </c>
      <c r="O266" s="18">
        <v>1249.6849999999999</v>
      </c>
      <c r="P266">
        <v>1010.609</v>
      </c>
    </row>
    <row r="267" spans="1:16" ht="18" x14ac:dyDescent="0.45">
      <c r="A267">
        <v>106330803</v>
      </c>
      <c r="B267" s="13" t="s">
        <v>172</v>
      </c>
      <c r="C267" s="236" t="s">
        <v>171</v>
      </c>
      <c r="D267" s="238">
        <v>9181633</v>
      </c>
      <c r="E267" s="238">
        <f t="shared" si="24"/>
        <v>4443240.457076774</v>
      </c>
      <c r="F267" s="241">
        <f t="shared" si="25"/>
        <v>-4738392.542923226</v>
      </c>
      <c r="G267" s="242">
        <f t="shared" si="26"/>
        <v>-0.51607296250277335</v>
      </c>
      <c r="H267" s="241">
        <f t="shared" si="29"/>
        <v>-3025.4456977634918</v>
      </c>
      <c r="I267" s="242">
        <f t="shared" si="27"/>
        <v>-0.18628596723567836</v>
      </c>
      <c r="J267" s="264">
        <f t="shared" si="28"/>
        <v>2.0664272142589901</v>
      </c>
      <c r="K267" s="267" t="s">
        <v>1207</v>
      </c>
      <c r="L267" s="268" t="s">
        <v>1208</v>
      </c>
      <c r="N267" s="17">
        <v>25436121.75</v>
      </c>
      <c r="O267" s="18">
        <v>2113.4140000000002</v>
      </c>
      <c r="P267">
        <v>1566.18</v>
      </c>
    </row>
    <row r="268" spans="1:16" ht="33" x14ac:dyDescent="0.45">
      <c r="A268">
        <v>106338003</v>
      </c>
      <c r="B268" s="13" t="s">
        <v>505</v>
      </c>
      <c r="C268" s="236" t="s">
        <v>171</v>
      </c>
      <c r="D268" s="238">
        <v>15671291</v>
      </c>
      <c r="E268" s="238">
        <f t="shared" si="24"/>
        <v>6599038.7632515542</v>
      </c>
      <c r="F268" s="241">
        <f t="shared" si="25"/>
        <v>-9072252.2367484458</v>
      </c>
      <c r="G268" s="242">
        <f t="shared" si="26"/>
        <v>-0.57890905329678621</v>
      </c>
      <c r="H268" s="241">
        <f t="shared" si="29"/>
        <v>-4094.5198671432245</v>
      </c>
      <c r="I268" s="242">
        <f t="shared" si="27"/>
        <v>-0.22824859228238273</v>
      </c>
      <c r="J268" s="264">
        <f t="shared" si="28"/>
        <v>2.3747838984170873</v>
      </c>
      <c r="K268" s="267" t="s">
        <v>1209</v>
      </c>
      <c r="L268" s="268" t="s">
        <v>1210</v>
      </c>
      <c r="N268" s="17">
        <v>39747242.890000001</v>
      </c>
      <c r="O268" s="18">
        <v>3138.8130000000001</v>
      </c>
      <c r="P268">
        <v>2215.7060000000001</v>
      </c>
    </row>
    <row r="269" spans="1:16" ht="18" x14ac:dyDescent="0.45">
      <c r="A269">
        <v>111343603</v>
      </c>
      <c r="B269" s="13" t="s">
        <v>353</v>
      </c>
      <c r="C269" s="236" t="s">
        <v>354</v>
      </c>
      <c r="D269" s="238">
        <v>10527288</v>
      </c>
      <c r="E269" s="238">
        <f t="shared" si="24"/>
        <v>6004589.5201039538</v>
      </c>
      <c r="F269" s="241">
        <f t="shared" si="25"/>
        <v>-4522698.4798960462</v>
      </c>
      <c r="G269" s="242">
        <f t="shared" si="26"/>
        <v>-0.42961667619391114</v>
      </c>
      <c r="H269" s="241">
        <f t="shared" si="29"/>
        <v>-1602.0275801947591</v>
      </c>
      <c r="I269" s="242">
        <f t="shared" si="27"/>
        <v>-0.11619622639783453</v>
      </c>
      <c r="J269" s="264">
        <f t="shared" si="28"/>
        <v>1.7532069369194361</v>
      </c>
      <c r="K269" s="267" t="s">
        <v>1211</v>
      </c>
      <c r="L269" s="268" t="s">
        <v>992</v>
      </c>
      <c r="N269" s="17">
        <v>38922937.689999998</v>
      </c>
      <c r="O269" s="18">
        <v>2856.0650000000001</v>
      </c>
      <c r="P269">
        <v>2823.1089999999999</v>
      </c>
    </row>
    <row r="270" spans="1:16" ht="33" x14ac:dyDescent="0.45">
      <c r="A270">
        <v>119350303</v>
      </c>
      <c r="B270" s="13" t="s">
        <v>95</v>
      </c>
      <c r="C270" s="236" t="s">
        <v>96</v>
      </c>
      <c r="D270" s="238">
        <v>6583092</v>
      </c>
      <c r="E270" s="238">
        <f t="shared" si="24"/>
        <v>5145481.8230525488</v>
      </c>
      <c r="F270" s="241">
        <f t="shared" si="25"/>
        <v>-1437610.1769474512</v>
      </c>
      <c r="G270" s="242">
        <f t="shared" si="26"/>
        <v>-0.21837917151202674</v>
      </c>
      <c r="H270" s="241">
        <f t="shared" si="29"/>
        <v>-429.62983746965216</v>
      </c>
      <c r="I270" s="242">
        <f t="shared" si="27"/>
        <v>-2.9699505316208963E-2</v>
      </c>
      <c r="J270" s="264">
        <f t="shared" si="28"/>
        <v>1.279392722855756</v>
      </c>
      <c r="K270" s="267" t="s">
        <v>1212</v>
      </c>
      <c r="L270" s="268" t="s">
        <v>1213</v>
      </c>
      <c r="N270" s="17">
        <v>48405189.299999997</v>
      </c>
      <c r="O270" s="18">
        <v>2447.433</v>
      </c>
      <c r="P270">
        <v>3346.16</v>
      </c>
    </row>
    <row r="271" spans="1:16" ht="33" x14ac:dyDescent="0.45">
      <c r="A271">
        <v>119351303</v>
      </c>
      <c r="B271" s="13" t="s">
        <v>186</v>
      </c>
      <c r="C271" s="236" t="s">
        <v>96</v>
      </c>
      <c r="D271" s="238">
        <v>9202692</v>
      </c>
      <c r="E271" s="238">
        <f t="shared" si="24"/>
        <v>9799872.5653198212</v>
      </c>
      <c r="F271" s="241">
        <f t="shared" si="25"/>
        <v>597180.56531982124</v>
      </c>
      <c r="G271" s="242">
        <f t="shared" si="26"/>
        <v>6.4891943066205104E-2</v>
      </c>
      <c r="H271" s="241">
        <f t="shared" si="29"/>
        <v>353.95378732791238</v>
      </c>
      <c r="I271" s="242">
        <f t="shared" si="27"/>
        <v>2.2519319567966913E-2</v>
      </c>
      <c r="J271" s="264">
        <f t="shared" si="28"/>
        <v>0.93906241521617873</v>
      </c>
      <c r="K271" s="267" t="s">
        <v>1214</v>
      </c>
      <c r="L271" s="268" t="s">
        <v>1215</v>
      </c>
      <c r="N271" s="17">
        <v>26518588.34</v>
      </c>
      <c r="O271" s="18">
        <v>4661.28</v>
      </c>
      <c r="P271">
        <v>1687.171</v>
      </c>
    </row>
    <row r="272" spans="1:16" ht="18" x14ac:dyDescent="0.45">
      <c r="A272">
        <v>119352203</v>
      </c>
      <c r="B272" s="13" t="s">
        <v>262</v>
      </c>
      <c r="C272" s="236" t="s">
        <v>96</v>
      </c>
      <c r="D272" s="238">
        <v>4513633</v>
      </c>
      <c r="E272" s="238">
        <f t="shared" si="24"/>
        <v>3157267.8804118643</v>
      </c>
      <c r="F272" s="241">
        <f t="shared" si="25"/>
        <v>-1356365.1195881357</v>
      </c>
      <c r="G272" s="242">
        <f t="shared" si="26"/>
        <v>-0.30050407722296779</v>
      </c>
      <c r="H272" s="241">
        <f t="shared" si="29"/>
        <v>-886.77048737551013</v>
      </c>
      <c r="I272" s="242">
        <f t="shared" si="27"/>
        <v>-6.2485563125210163E-2</v>
      </c>
      <c r="J272" s="264">
        <f t="shared" si="28"/>
        <v>1.4296008989301214</v>
      </c>
      <c r="K272" s="267" t="s">
        <v>1216</v>
      </c>
      <c r="L272" s="268" t="s">
        <v>1217</v>
      </c>
      <c r="N272" s="17">
        <v>21706855.98</v>
      </c>
      <c r="O272" s="18">
        <v>1501.7449999999999</v>
      </c>
      <c r="P272">
        <v>1529.556</v>
      </c>
    </row>
    <row r="273" spans="1:16" ht="33" x14ac:dyDescent="0.45">
      <c r="A273">
        <v>119354603</v>
      </c>
      <c r="B273" s="13" t="s">
        <v>367</v>
      </c>
      <c r="C273" s="236" t="s">
        <v>96</v>
      </c>
      <c r="D273" s="238">
        <v>5541970</v>
      </c>
      <c r="E273" s="238">
        <f t="shared" si="24"/>
        <v>2898109.3035012642</v>
      </c>
      <c r="F273" s="241">
        <f t="shared" si="25"/>
        <v>-2643860.6964987358</v>
      </c>
      <c r="G273" s="242">
        <f t="shared" si="26"/>
        <v>-0.47706153163924303</v>
      </c>
      <c r="H273" s="241">
        <f t="shared" si="29"/>
        <v>-1733.2438453153966</v>
      </c>
      <c r="I273" s="242">
        <f t="shared" si="27"/>
        <v>-0.1141078369832621</v>
      </c>
      <c r="J273" s="264">
        <f t="shared" si="28"/>
        <v>1.9122708702893416</v>
      </c>
      <c r="K273" s="267" t="s">
        <v>1218</v>
      </c>
      <c r="L273" s="268" t="s">
        <v>1217</v>
      </c>
      <c r="N273" s="17">
        <v>23169843.25</v>
      </c>
      <c r="O273" s="18">
        <v>1378.4770000000001</v>
      </c>
      <c r="P273">
        <v>1525.383</v>
      </c>
    </row>
    <row r="274" spans="1:16" ht="48" x14ac:dyDescent="0.45">
      <c r="A274">
        <v>119355503</v>
      </c>
      <c r="B274" s="13" t="s">
        <v>399</v>
      </c>
      <c r="C274" s="236" t="s">
        <v>96</v>
      </c>
      <c r="D274" s="238">
        <v>4531616</v>
      </c>
      <c r="E274" s="238">
        <f t="shared" si="24"/>
        <v>7041474.0132823614</v>
      </c>
      <c r="F274" s="241">
        <f t="shared" si="25"/>
        <v>2509858.0132823614</v>
      </c>
      <c r="G274" s="242">
        <f t="shared" si="26"/>
        <v>0.55385496328072847</v>
      </c>
      <c r="H274" s="241">
        <f t="shared" si="29"/>
        <v>1319.531972481923</v>
      </c>
      <c r="I274" s="242">
        <f t="shared" si="27"/>
        <v>8.8218968892755628E-2</v>
      </c>
      <c r="J274" s="264">
        <f t="shared" si="28"/>
        <v>0.64356070780805186</v>
      </c>
      <c r="K274" s="267" t="s">
        <v>1219</v>
      </c>
      <c r="L274" s="268" t="s">
        <v>1220</v>
      </c>
      <c r="N274" s="17">
        <v>28450321.34</v>
      </c>
      <c r="O274" s="18">
        <v>3349.2559999999999</v>
      </c>
      <c r="P274">
        <v>1902.0820000000001</v>
      </c>
    </row>
    <row r="275" spans="1:16" ht="33" x14ac:dyDescent="0.45">
      <c r="A275">
        <v>119356503</v>
      </c>
      <c r="B275" s="13" t="s">
        <v>443</v>
      </c>
      <c r="C275" s="236" t="s">
        <v>96</v>
      </c>
      <c r="D275" s="238">
        <v>8815869</v>
      </c>
      <c r="E275" s="238">
        <f t="shared" si="24"/>
        <v>7427989.6424166812</v>
      </c>
      <c r="F275" s="241">
        <f t="shared" si="25"/>
        <v>-1387879.3575833188</v>
      </c>
      <c r="G275" s="242">
        <f t="shared" si="26"/>
        <v>-0.15742967115134299</v>
      </c>
      <c r="H275" s="241">
        <f t="shared" si="29"/>
        <v>-450.70295560297762</v>
      </c>
      <c r="I275" s="242">
        <f t="shared" si="27"/>
        <v>-2.561671402523184E-2</v>
      </c>
      <c r="J275" s="264">
        <f t="shared" si="28"/>
        <v>1.186844546693764</v>
      </c>
      <c r="K275" s="267" t="s">
        <v>1221</v>
      </c>
      <c r="L275" s="268" t="s">
        <v>1222</v>
      </c>
      <c r="N275" s="17">
        <v>54178664.609999999</v>
      </c>
      <c r="O275" s="18">
        <v>3533.1010000000001</v>
      </c>
      <c r="P275">
        <v>3079.366</v>
      </c>
    </row>
    <row r="276" spans="1:16" ht="33" x14ac:dyDescent="0.45">
      <c r="A276">
        <v>119356603</v>
      </c>
      <c r="B276" s="13" t="s">
        <v>464</v>
      </c>
      <c r="C276" s="236" t="s">
        <v>96</v>
      </c>
      <c r="D276" s="238">
        <v>3152767</v>
      </c>
      <c r="E276" s="238">
        <f t="shared" si="24"/>
        <v>2216587.0842258004</v>
      </c>
      <c r="F276" s="241">
        <f t="shared" si="25"/>
        <v>-936179.91577419965</v>
      </c>
      <c r="G276" s="242">
        <f t="shared" si="26"/>
        <v>-0.2969391381520422</v>
      </c>
      <c r="H276" s="241">
        <f t="shared" si="29"/>
        <v>-952.15711211549763</v>
      </c>
      <c r="I276" s="242">
        <f t="shared" si="27"/>
        <v>-6.8051523096211999E-2</v>
      </c>
      <c r="J276" s="264">
        <f t="shared" si="28"/>
        <v>1.4223519673269163</v>
      </c>
      <c r="K276" s="267" t="s">
        <v>1223</v>
      </c>
      <c r="L276" s="268" t="s">
        <v>1224</v>
      </c>
      <c r="N276" s="17">
        <v>13756928.18</v>
      </c>
      <c r="O276" s="18">
        <v>1054.3130000000001</v>
      </c>
      <c r="P276">
        <v>983.22</v>
      </c>
    </row>
    <row r="277" spans="1:16" ht="33" x14ac:dyDescent="0.45">
      <c r="A277">
        <v>119357003</v>
      </c>
      <c r="B277" s="13" t="s">
        <v>518</v>
      </c>
      <c r="C277" s="236" t="s">
        <v>96</v>
      </c>
      <c r="D277" s="238">
        <v>5359012</v>
      </c>
      <c r="E277" s="238">
        <f t="shared" si="24"/>
        <v>7057679.3083372563</v>
      </c>
      <c r="F277" s="241">
        <f t="shared" si="25"/>
        <v>1698667.3083372563</v>
      </c>
      <c r="G277" s="242">
        <f t="shared" si="26"/>
        <v>0.31697396989169951</v>
      </c>
      <c r="H277" s="241">
        <f t="shared" si="29"/>
        <v>1051.8695601762188</v>
      </c>
      <c r="I277" s="242">
        <f t="shared" si="27"/>
        <v>6.6121845224323031E-2</v>
      </c>
      <c r="J277" s="264">
        <f t="shared" si="28"/>
        <v>0.75931645033366479</v>
      </c>
      <c r="K277" s="267" t="s">
        <v>1218</v>
      </c>
      <c r="L277" s="268" t="s">
        <v>1217</v>
      </c>
      <c r="N277" s="17">
        <v>25689956.210000001</v>
      </c>
      <c r="O277" s="18">
        <v>3356.9639999999999</v>
      </c>
      <c r="P277">
        <v>1614.903</v>
      </c>
    </row>
    <row r="278" spans="1:16" ht="33" x14ac:dyDescent="0.45">
      <c r="A278">
        <v>119357402</v>
      </c>
      <c r="B278" s="13" t="s">
        <v>532</v>
      </c>
      <c r="C278" s="236" t="s">
        <v>96</v>
      </c>
      <c r="D278" s="238">
        <v>45796860</v>
      </c>
      <c r="E278" s="238">
        <f t="shared" si="24"/>
        <v>79159170.324911892</v>
      </c>
      <c r="F278" s="241">
        <f t="shared" si="25"/>
        <v>33362310.324911892</v>
      </c>
      <c r="G278" s="242">
        <f t="shared" si="26"/>
        <v>0.72848466739667073</v>
      </c>
      <c r="H278" s="241">
        <f t="shared" si="29"/>
        <v>3231.2058560690352</v>
      </c>
      <c r="I278" s="242">
        <f t="shared" si="27"/>
        <v>0.21511734232476531</v>
      </c>
      <c r="J278" s="264">
        <f t="shared" si="28"/>
        <v>0.57854143508610567</v>
      </c>
      <c r="K278" s="267" t="s">
        <v>1225</v>
      </c>
      <c r="L278" s="268" t="s">
        <v>1226</v>
      </c>
      <c r="N278" s="17">
        <v>155088892.25</v>
      </c>
      <c r="O278" s="18">
        <v>37651.822</v>
      </c>
      <c r="P278">
        <v>10325.034</v>
      </c>
    </row>
    <row r="279" spans="1:16" ht="18" x14ac:dyDescent="0.45">
      <c r="A279">
        <v>119358403</v>
      </c>
      <c r="B279" s="13" t="s">
        <v>612</v>
      </c>
      <c r="C279" s="236" t="s">
        <v>96</v>
      </c>
      <c r="D279" s="238">
        <v>8209760</v>
      </c>
      <c r="E279" s="238">
        <f t="shared" si="24"/>
        <v>5758425.8742694184</v>
      </c>
      <c r="F279" s="241">
        <f t="shared" si="25"/>
        <v>-2451334.1257305816</v>
      </c>
      <c r="G279" s="242">
        <f t="shared" si="26"/>
        <v>-0.29858779376383493</v>
      </c>
      <c r="H279" s="241">
        <f t="shared" si="29"/>
        <v>-997.85562566935209</v>
      </c>
      <c r="I279" s="242">
        <f t="shared" si="27"/>
        <v>-6.9526093952334556E-2</v>
      </c>
      <c r="J279" s="264">
        <f t="shared" si="28"/>
        <v>1.4256951776845763</v>
      </c>
      <c r="K279" s="267" t="s">
        <v>1227</v>
      </c>
      <c r="L279" s="268" t="s">
        <v>1228</v>
      </c>
      <c r="N279" s="17">
        <v>35257757</v>
      </c>
      <c r="O279" s="18">
        <v>2738.9780000000001</v>
      </c>
      <c r="P279">
        <v>2456.6019999999999</v>
      </c>
    </row>
    <row r="280" spans="1:16" ht="33" x14ac:dyDescent="0.45">
      <c r="A280">
        <v>113361303</v>
      </c>
      <c r="B280" s="13" t="s">
        <v>221</v>
      </c>
      <c r="C280" s="236" t="s">
        <v>222</v>
      </c>
      <c r="D280" s="238">
        <v>7648211</v>
      </c>
      <c r="E280" s="238">
        <f t="shared" si="24"/>
        <v>7012496.6414943971</v>
      </c>
      <c r="F280" s="241">
        <f t="shared" si="25"/>
        <v>-635714.35850560293</v>
      </c>
      <c r="G280" s="242">
        <f t="shared" si="26"/>
        <v>-8.3119354121585151E-2</v>
      </c>
      <c r="H280" s="241">
        <f t="shared" si="29"/>
        <v>-213.10927981806603</v>
      </c>
      <c r="I280" s="242">
        <f t="shared" si="27"/>
        <v>-1.0769021793307782E-2</v>
      </c>
      <c r="J280" s="264">
        <f t="shared" si="28"/>
        <v>1.090654497393118</v>
      </c>
      <c r="K280" s="267" t="s">
        <v>1229</v>
      </c>
      <c r="L280" s="268" t="s">
        <v>1230</v>
      </c>
      <c r="N280" s="17">
        <v>59031764.509999998</v>
      </c>
      <c r="O280" s="18">
        <v>3335.473</v>
      </c>
      <c r="P280">
        <v>2983.0439999999999</v>
      </c>
    </row>
    <row r="281" spans="1:16" ht="18" x14ac:dyDescent="0.45">
      <c r="A281">
        <v>113361503</v>
      </c>
      <c r="B281" s="13" t="s">
        <v>224</v>
      </c>
      <c r="C281" s="236" t="s">
        <v>222</v>
      </c>
      <c r="D281" s="238">
        <v>7407624</v>
      </c>
      <c r="E281" s="238">
        <f t="shared" si="24"/>
        <v>12689303.163840985</v>
      </c>
      <c r="F281" s="241">
        <f t="shared" si="25"/>
        <v>5281679.1638409849</v>
      </c>
      <c r="G281" s="242">
        <f t="shared" si="26"/>
        <v>0.71300583882780566</v>
      </c>
      <c r="H281" s="241">
        <f t="shared" si="29"/>
        <v>3606.6548694444</v>
      </c>
      <c r="I281" s="242">
        <f t="shared" si="27"/>
        <v>0.20049859398524109</v>
      </c>
      <c r="J281" s="264">
        <f t="shared" si="28"/>
        <v>0.58376917190445243</v>
      </c>
      <c r="K281" s="267" t="s">
        <v>1231</v>
      </c>
      <c r="L281" s="268" t="s">
        <v>1232</v>
      </c>
      <c r="N281" s="17">
        <v>26342724.199999999</v>
      </c>
      <c r="O281" s="18">
        <v>6035.6289999999999</v>
      </c>
      <c r="P281">
        <v>1464.4259999999999</v>
      </c>
    </row>
    <row r="282" spans="1:16" ht="33" x14ac:dyDescent="0.45">
      <c r="A282">
        <v>113361703</v>
      </c>
      <c r="B282" s="13" t="s">
        <v>229</v>
      </c>
      <c r="C282" s="236" t="s">
        <v>222</v>
      </c>
      <c r="D282" s="238">
        <v>4786088</v>
      </c>
      <c r="E282" s="238">
        <f t="shared" si="24"/>
        <v>14245133.428279802</v>
      </c>
      <c r="F282" s="241">
        <f t="shared" si="25"/>
        <v>9459045.4282798022</v>
      </c>
      <c r="G282" s="242">
        <f t="shared" si="26"/>
        <v>1.9763626218907389</v>
      </c>
      <c r="H282" s="241">
        <f t="shared" si="29"/>
        <v>2192.5817493143554</v>
      </c>
      <c r="I282" s="242">
        <f t="shared" si="27"/>
        <v>0.13269724069114225</v>
      </c>
      <c r="J282" s="264">
        <f t="shared" si="28"/>
        <v>0.33598056656307174</v>
      </c>
      <c r="K282" s="267" t="s">
        <v>1233</v>
      </c>
      <c r="L282" s="268" t="s">
        <v>1234</v>
      </c>
      <c r="N282" s="17">
        <v>71282909.719999999</v>
      </c>
      <c r="O282" s="18">
        <v>6775.6549999999997</v>
      </c>
      <c r="P282">
        <v>4314.1130000000003</v>
      </c>
    </row>
    <row r="283" spans="1:16" ht="18" x14ac:dyDescent="0.45">
      <c r="A283">
        <v>113362203</v>
      </c>
      <c r="B283" s="13" t="s">
        <v>258</v>
      </c>
      <c r="C283" s="236" t="s">
        <v>222</v>
      </c>
      <c r="D283" s="238">
        <v>7409347</v>
      </c>
      <c r="E283" s="238">
        <f t="shared" si="24"/>
        <v>7049780.5935576456</v>
      </c>
      <c r="F283" s="241">
        <f t="shared" si="25"/>
        <v>-359566.40644235443</v>
      </c>
      <c r="G283" s="242">
        <f t="shared" si="26"/>
        <v>-4.8528757857116751E-2</v>
      </c>
      <c r="H283" s="241">
        <f t="shared" si="29"/>
        <v>-119.00525559969539</v>
      </c>
      <c r="I283" s="242">
        <f t="shared" si="27"/>
        <v>-6.8707143353415757E-3</v>
      </c>
      <c r="J283" s="264">
        <f t="shared" si="28"/>
        <v>1.0510039144723085</v>
      </c>
      <c r="K283" s="267" t="s">
        <v>1235</v>
      </c>
      <c r="L283" s="268" t="s">
        <v>1236</v>
      </c>
      <c r="N283" s="17">
        <v>52333191.119999997</v>
      </c>
      <c r="O283" s="18">
        <v>3353.2069999999999</v>
      </c>
      <c r="P283">
        <v>3021.433</v>
      </c>
    </row>
    <row r="284" spans="1:16" ht="33" x14ac:dyDescent="0.45">
      <c r="A284">
        <v>113362303</v>
      </c>
      <c r="B284" s="13" t="s">
        <v>271</v>
      </c>
      <c r="C284" s="236" t="s">
        <v>222</v>
      </c>
      <c r="D284" s="238">
        <v>4737290</v>
      </c>
      <c r="E284" s="238">
        <f t="shared" si="24"/>
        <v>6016344.0354973013</v>
      </c>
      <c r="F284" s="241">
        <f t="shared" si="25"/>
        <v>1279054.0354973013</v>
      </c>
      <c r="G284" s="242">
        <f t="shared" si="26"/>
        <v>0.26999698888970303</v>
      </c>
      <c r="H284" s="241">
        <f t="shared" si="29"/>
        <v>428.58125342734957</v>
      </c>
      <c r="I284" s="242">
        <f t="shared" si="27"/>
        <v>2.1849562085649209E-2</v>
      </c>
      <c r="J284" s="264">
        <f t="shared" si="28"/>
        <v>0.78740344169969378</v>
      </c>
      <c r="K284" s="267" t="s">
        <v>1237</v>
      </c>
      <c r="L284" s="268" t="s">
        <v>1238</v>
      </c>
      <c r="N284" s="17">
        <v>58539115.359999999</v>
      </c>
      <c r="O284" s="18">
        <v>2861.6559999999999</v>
      </c>
      <c r="P284">
        <v>2984.3910000000001</v>
      </c>
    </row>
    <row r="285" spans="1:16" ht="33" x14ac:dyDescent="0.45">
      <c r="A285">
        <v>113362403</v>
      </c>
      <c r="B285" s="13" t="s">
        <v>276</v>
      </c>
      <c r="C285" s="236" t="s">
        <v>222</v>
      </c>
      <c r="D285" s="238">
        <v>9215283</v>
      </c>
      <c r="E285" s="238">
        <f t="shared" si="24"/>
        <v>7908448.889121443</v>
      </c>
      <c r="F285" s="241">
        <f t="shared" si="25"/>
        <v>-1306834.110878557</v>
      </c>
      <c r="G285" s="242">
        <f t="shared" si="26"/>
        <v>-0.14181160913653515</v>
      </c>
      <c r="H285" s="241">
        <f t="shared" si="29"/>
        <v>-342.53995366304969</v>
      </c>
      <c r="I285" s="242">
        <f t="shared" si="27"/>
        <v>-2.0401123238206836E-2</v>
      </c>
      <c r="J285" s="264">
        <f t="shared" si="28"/>
        <v>1.1652453128547353</v>
      </c>
      <c r="K285" s="267" t="s">
        <v>1239</v>
      </c>
      <c r="L285" s="268" t="s">
        <v>1238</v>
      </c>
      <c r="N285" s="17">
        <v>64056968.609999999</v>
      </c>
      <c r="O285" s="18">
        <v>3761.63</v>
      </c>
      <c r="P285">
        <v>3815.1289999999999</v>
      </c>
    </row>
    <row r="286" spans="1:16" ht="33" x14ac:dyDescent="0.45">
      <c r="A286">
        <v>113362603</v>
      </c>
      <c r="B286" s="13" t="s">
        <v>280</v>
      </c>
      <c r="C286" s="236" t="s">
        <v>222</v>
      </c>
      <c r="D286" s="238">
        <v>10176324</v>
      </c>
      <c r="E286" s="238">
        <f t="shared" si="24"/>
        <v>12256614.637717094</v>
      </c>
      <c r="F286" s="241">
        <f t="shared" si="25"/>
        <v>2080290.6377170943</v>
      </c>
      <c r="G286" s="242">
        <f t="shared" si="26"/>
        <v>0.20442456801857864</v>
      </c>
      <c r="H286" s="241">
        <f t="shared" si="29"/>
        <v>505.51435161705405</v>
      </c>
      <c r="I286" s="242">
        <f t="shared" si="27"/>
        <v>2.9710989726523702E-2</v>
      </c>
      <c r="J286" s="264">
        <f t="shared" si="28"/>
        <v>0.83027200420290226</v>
      </c>
      <c r="K286" s="267" t="s">
        <v>1240</v>
      </c>
      <c r="L286" s="268" t="s">
        <v>1241</v>
      </c>
      <c r="N286" s="17">
        <v>70017547.609999999</v>
      </c>
      <c r="O286" s="18">
        <v>5829.8220000000001</v>
      </c>
      <c r="P286">
        <v>4115.1959999999999</v>
      </c>
    </row>
    <row r="287" spans="1:16" ht="63" x14ac:dyDescent="0.45">
      <c r="A287">
        <v>113363103</v>
      </c>
      <c r="B287" s="13" t="s">
        <v>332</v>
      </c>
      <c r="C287" s="236" t="s">
        <v>222</v>
      </c>
      <c r="D287" s="238">
        <v>13399183</v>
      </c>
      <c r="E287" s="238">
        <f t="shared" si="24"/>
        <v>13873090.717043497</v>
      </c>
      <c r="F287" s="241">
        <f t="shared" si="25"/>
        <v>473907.71704349667</v>
      </c>
      <c r="G287" s="242">
        <f t="shared" si="26"/>
        <v>3.5368403957427602E-2</v>
      </c>
      <c r="H287" s="241">
        <f t="shared" si="29"/>
        <v>68.954217275943435</v>
      </c>
      <c r="I287" s="242">
        <f t="shared" si="27"/>
        <v>3.8598733630583267E-3</v>
      </c>
      <c r="J287" s="264">
        <f t="shared" si="28"/>
        <v>0.96583978821234928</v>
      </c>
      <c r="K287" s="267" t="s">
        <v>1242</v>
      </c>
      <c r="L287" s="268" t="s">
        <v>1243</v>
      </c>
      <c r="N287" s="17">
        <v>122778048</v>
      </c>
      <c r="O287" s="18">
        <v>6598.6940000000004</v>
      </c>
      <c r="P287">
        <v>6872.7879999999996</v>
      </c>
    </row>
    <row r="288" spans="1:16" ht="33" x14ac:dyDescent="0.45">
      <c r="A288">
        <v>113363603</v>
      </c>
      <c r="B288" s="13" t="s">
        <v>370</v>
      </c>
      <c r="C288" s="236" t="s">
        <v>222</v>
      </c>
      <c r="D288" s="238">
        <v>4492124</v>
      </c>
      <c r="E288" s="238">
        <f t="shared" si="24"/>
        <v>6313703.2106366847</v>
      </c>
      <c r="F288" s="241">
        <f t="shared" si="25"/>
        <v>1821579.2106366847</v>
      </c>
      <c r="G288" s="242">
        <f t="shared" si="26"/>
        <v>0.40550510418605645</v>
      </c>
      <c r="H288" s="241">
        <f t="shared" si="29"/>
        <v>611.97483760163482</v>
      </c>
      <c r="I288" s="242">
        <f t="shared" si="27"/>
        <v>3.3965751372508027E-2</v>
      </c>
      <c r="J288" s="264">
        <f t="shared" si="28"/>
        <v>0.71148798892417475</v>
      </c>
      <c r="K288" s="267" t="s">
        <v>1244</v>
      </c>
      <c r="L288" s="268" t="s">
        <v>1245</v>
      </c>
      <c r="N288" s="17">
        <v>53629881.189999998</v>
      </c>
      <c r="O288" s="18">
        <v>3003.0940000000001</v>
      </c>
      <c r="P288">
        <v>2976.5590000000002</v>
      </c>
    </row>
    <row r="289" spans="1:16" ht="63" x14ac:dyDescent="0.45">
      <c r="A289">
        <v>113364002</v>
      </c>
      <c r="B289" s="13" t="s">
        <v>371</v>
      </c>
      <c r="C289" s="236" t="s">
        <v>222</v>
      </c>
      <c r="D289" s="238">
        <v>63752381</v>
      </c>
      <c r="E289" s="238">
        <f t="shared" si="24"/>
        <v>81155043.308793485</v>
      </c>
      <c r="F289" s="241">
        <f t="shared" si="25"/>
        <v>17402662.308793485</v>
      </c>
      <c r="G289" s="242">
        <f t="shared" si="26"/>
        <v>0.27297274291282525</v>
      </c>
      <c r="H289" s="241">
        <f t="shared" si="29"/>
        <v>1570.6379595077008</v>
      </c>
      <c r="I289" s="242">
        <f t="shared" si="27"/>
        <v>7.6679424826592152E-2</v>
      </c>
      <c r="J289" s="264">
        <f t="shared" si="28"/>
        <v>0.78556277466852342</v>
      </c>
      <c r="K289" s="267" t="s">
        <v>1246</v>
      </c>
      <c r="L289" s="268" t="s">
        <v>1247</v>
      </c>
      <c r="N289" s="17">
        <v>226953480</v>
      </c>
      <c r="O289" s="18">
        <v>38601.152999999998</v>
      </c>
      <c r="P289">
        <v>11079.995999999999</v>
      </c>
    </row>
    <row r="290" spans="1:16" ht="18" x14ac:dyDescent="0.45">
      <c r="A290">
        <v>113364403</v>
      </c>
      <c r="B290" s="13" t="s">
        <v>388</v>
      </c>
      <c r="C290" s="236" t="s">
        <v>222</v>
      </c>
      <c r="D290" s="238">
        <v>7251081</v>
      </c>
      <c r="E290" s="238">
        <f t="shared" si="24"/>
        <v>7084556.3830624502</v>
      </c>
      <c r="F290" s="241">
        <f t="shared" si="25"/>
        <v>-166524.61693754978</v>
      </c>
      <c r="G290" s="242">
        <f t="shared" si="26"/>
        <v>-2.2965488447522484E-2</v>
      </c>
      <c r="H290" s="241">
        <f t="shared" si="29"/>
        <v>-53.681824711571281</v>
      </c>
      <c r="I290" s="242">
        <f t="shared" si="27"/>
        <v>-3.0038423175278396E-3</v>
      </c>
      <c r="J290" s="264">
        <f t="shared" si="28"/>
        <v>1.0235052991229869</v>
      </c>
      <c r="K290" s="267" t="s">
        <v>1248</v>
      </c>
      <c r="L290" s="268" t="s">
        <v>1230</v>
      </c>
      <c r="N290" s="17">
        <v>55437203.200000003</v>
      </c>
      <c r="O290" s="18">
        <v>3369.748</v>
      </c>
      <c r="P290">
        <v>3102.067</v>
      </c>
    </row>
    <row r="291" spans="1:16" ht="18" x14ac:dyDescent="0.45">
      <c r="A291">
        <v>113364503</v>
      </c>
      <c r="B291" s="13" t="s">
        <v>389</v>
      </c>
      <c r="C291" s="236" t="s">
        <v>222</v>
      </c>
      <c r="D291" s="238">
        <v>6096749</v>
      </c>
      <c r="E291" s="238">
        <f t="shared" si="24"/>
        <v>13055164.820658322</v>
      </c>
      <c r="F291" s="241">
        <f t="shared" si="25"/>
        <v>6958415.8206583224</v>
      </c>
      <c r="G291" s="242">
        <f t="shared" si="26"/>
        <v>1.1413321789462421</v>
      </c>
      <c r="H291" s="241">
        <f t="shared" si="29"/>
        <v>1179.0064373256625</v>
      </c>
      <c r="I291" s="242">
        <f t="shared" si="27"/>
        <v>7.0646976607053588E-2</v>
      </c>
      <c r="J291" s="264">
        <f t="shared" si="28"/>
        <v>0.46699900642790693</v>
      </c>
      <c r="K291" s="267" t="s">
        <v>1249</v>
      </c>
      <c r="L291" s="268" t="s">
        <v>1250</v>
      </c>
      <c r="N291" s="17">
        <v>98495592.519999996</v>
      </c>
      <c r="O291" s="18">
        <v>6209.65</v>
      </c>
      <c r="P291">
        <v>5901.9319999999998</v>
      </c>
    </row>
    <row r="292" spans="1:16" ht="33" x14ac:dyDescent="0.45">
      <c r="A292">
        <v>113365203</v>
      </c>
      <c r="B292" s="13" t="s">
        <v>478</v>
      </c>
      <c r="C292" s="236" t="s">
        <v>222</v>
      </c>
      <c r="D292" s="238">
        <v>12065389</v>
      </c>
      <c r="E292" s="238">
        <f t="shared" si="24"/>
        <v>11527058.897927981</v>
      </c>
      <c r="F292" s="241">
        <f t="shared" si="25"/>
        <v>-538330.10207201913</v>
      </c>
      <c r="G292" s="242">
        <f t="shared" si="26"/>
        <v>-4.4617716185696057E-2</v>
      </c>
      <c r="H292" s="241">
        <f t="shared" si="29"/>
        <v>-101.3036831176717</v>
      </c>
      <c r="I292" s="242">
        <f t="shared" si="27"/>
        <v>-6.0299115676545837E-3</v>
      </c>
      <c r="J292" s="264">
        <f t="shared" si="28"/>
        <v>1.0467014272104382</v>
      </c>
      <c r="K292" s="267" t="s">
        <v>1251</v>
      </c>
      <c r="L292" s="268" t="s">
        <v>1252</v>
      </c>
      <c r="N292" s="17">
        <v>89276616.420000002</v>
      </c>
      <c r="O292" s="18">
        <v>5482.8109999999997</v>
      </c>
      <c r="P292">
        <v>5314.0230000000001</v>
      </c>
    </row>
    <row r="293" spans="1:16" ht="33" x14ac:dyDescent="0.45">
      <c r="A293">
        <v>113365303</v>
      </c>
      <c r="B293" s="13" t="s">
        <v>486</v>
      </c>
      <c r="C293" s="236" t="s">
        <v>222</v>
      </c>
      <c r="D293" s="238">
        <v>2906222</v>
      </c>
      <c r="E293" s="238">
        <f t="shared" si="24"/>
        <v>3179675.2538803495</v>
      </c>
      <c r="F293" s="241">
        <f t="shared" si="25"/>
        <v>273453.25388034945</v>
      </c>
      <c r="G293" s="242">
        <f t="shared" si="26"/>
        <v>9.4092348719522961E-2</v>
      </c>
      <c r="H293" s="241">
        <f t="shared" si="29"/>
        <v>181.51090272495398</v>
      </c>
      <c r="I293" s="242">
        <f t="shared" si="27"/>
        <v>7.1162135857885762E-3</v>
      </c>
      <c r="J293" s="264">
        <f t="shared" si="28"/>
        <v>0.91399962824925662</v>
      </c>
      <c r="K293" s="267" t="s">
        <v>1253</v>
      </c>
      <c r="L293" s="268" t="s">
        <v>1254</v>
      </c>
      <c r="N293" s="17">
        <v>38426791.240000002</v>
      </c>
      <c r="O293" s="18">
        <v>1512.403</v>
      </c>
      <c r="P293">
        <v>1506.539</v>
      </c>
    </row>
    <row r="294" spans="1:16" ht="18" x14ac:dyDescent="0.45">
      <c r="A294">
        <v>113367003</v>
      </c>
      <c r="B294" s="13" t="s">
        <v>547</v>
      </c>
      <c r="C294" s="236" t="s">
        <v>222</v>
      </c>
      <c r="D294" s="238">
        <v>10334847</v>
      </c>
      <c r="E294" s="238">
        <f t="shared" si="24"/>
        <v>7387415.4351950362</v>
      </c>
      <c r="F294" s="241">
        <f t="shared" si="25"/>
        <v>-2947431.5648049638</v>
      </c>
      <c r="G294" s="242">
        <f t="shared" si="26"/>
        <v>-0.28519353646986395</v>
      </c>
      <c r="H294" s="241">
        <f t="shared" si="29"/>
        <v>-868.16093906855099</v>
      </c>
      <c r="I294" s="242">
        <f t="shared" si="27"/>
        <v>-5.1583686408369023E-2</v>
      </c>
      <c r="J294" s="264">
        <f t="shared" si="28"/>
        <v>1.3989800750561348</v>
      </c>
      <c r="K294" s="267" t="s">
        <v>1255</v>
      </c>
      <c r="L294" s="268" t="s">
        <v>1256</v>
      </c>
      <c r="N294" s="17">
        <v>57138831.479999997</v>
      </c>
      <c r="O294" s="18">
        <v>3513.8020000000001</v>
      </c>
      <c r="P294">
        <v>3395.029</v>
      </c>
    </row>
    <row r="295" spans="1:16" ht="33" x14ac:dyDescent="0.45">
      <c r="A295">
        <v>113369003</v>
      </c>
      <c r="B295" s="13" t="s">
        <v>618</v>
      </c>
      <c r="C295" s="236" t="s">
        <v>222</v>
      </c>
      <c r="D295" s="238">
        <v>10237200</v>
      </c>
      <c r="E295" s="238">
        <f t="shared" si="24"/>
        <v>9501615.6656100638</v>
      </c>
      <c r="F295" s="241">
        <f t="shared" si="25"/>
        <v>-735584.33438993618</v>
      </c>
      <c r="G295" s="242">
        <f t="shared" si="26"/>
        <v>-7.1854055248499221E-2</v>
      </c>
      <c r="H295" s="241">
        <f t="shared" si="29"/>
        <v>-179.82515674285023</v>
      </c>
      <c r="I295" s="242">
        <f t="shared" si="27"/>
        <v>-9.5983177696560822E-3</v>
      </c>
      <c r="J295" s="264">
        <f t="shared" si="28"/>
        <v>1.0774167636618153</v>
      </c>
      <c r="K295" s="267" t="s">
        <v>1257</v>
      </c>
      <c r="L295" s="268" t="s">
        <v>1238</v>
      </c>
      <c r="N295" s="17">
        <v>76636797.409999996</v>
      </c>
      <c r="O295" s="18">
        <v>4519.415</v>
      </c>
      <c r="P295">
        <v>4090.5529999999999</v>
      </c>
    </row>
    <row r="296" spans="1:16" ht="18" x14ac:dyDescent="0.45">
      <c r="A296">
        <v>104372003</v>
      </c>
      <c r="B296" s="13" t="s">
        <v>278</v>
      </c>
      <c r="C296" s="236" t="s">
        <v>279</v>
      </c>
      <c r="D296" s="238">
        <v>11686404</v>
      </c>
      <c r="E296" s="238">
        <f t="shared" si="24"/>
        <v>5032225.5640220298</v>
      </c>
      <c r="F296" s="241">
        <f t="shared" si="25"/>
        <v>-6654178.4359779702</v>
      </c>
      <c r="G296" s="242">
        <f t="shared" si="26"/>
        <v>-0.56939486568990516</v>
      </c>
      <c r="H296" s="241">
        <f t="shared" si="29"/>
        <v>-3736.2622410559911</v>
      </c>
      <c r="I296" s="242">
        <f t="shared" si="27"/>
        <v>-0.23513539100883429</v>
      </c>
      <c r="J296" s="264">
        <f t="shared" si="28"/>
        <v>2.3223132292701893</v>
      </c>
      <c r="K296" s="267" t="s">
        <v>1258</v>
      </c>
      <c r="L296" s="268" t="s">
        <v>828</v>
      </c>
      <c r="N296" s="17">
        <v>28299348.760000002</v>
      </c>
      <c r="O296" s="18">
        <v>2393.5630000000001</v>
      </c>
      <c r="P296">
        <v>1780.972</v>
      </c>
    </row>
    <row r="297" spans="1:16" ht="33" x14ac:dyDescent="0.45">
      <c r="A297">
        <v>104374003</v>
      </c>
      <c r="B297" s="13" t="s">
        <v>372</v>
      </c>
      <c r="C297" s="236" t="s">
        <v>279</v>
      </c>
      <c r="D297" s="238">
        <v>7586742</v>
      </c>
      <c r="E297" s="238">
        <f t="shared" si="24"/>
        <v>1755329.0518096166</v>
      </c>
      <c r="F297" s="241">
        <f t="shared" si="25"/>
        <v>-5831412.9481903836</v>
      </c>
      <c r="G297" s="242">
        <f t="shared" si="26"/>
        <v>-0.76863203575268324</v>
      </c>
      <c r="H297" s="241">
        <f t="shared" si="29"/>
        <v>-5391.4441484556592</v>
      </c>
      <c r="I297" s="242">
        <f t="shared" si="27"/>
        <v>-0.31483969269418466</v>
      </c>
      <c r="J297" s="264">
        <f t="shared" si="28"/>
        <v>4.32211954344322</v>
      </c>
      <c r="K297" s="267" t="s">
        <v>1259</v>
      </c>
      <c r="L297" s="268" t="s">
        <v>842</v>
      </c>
      <c r="N297" s="17">
        <v>18521848.050000001</v>
      </c>
      <c r="O297" s="18">
        <v>834.91700000000003</v>
      </c>
      <c r="P297">
        <v>1081.605</v>
      </c>
    </row>
    <row r="298" spans="1:16" ht="33" x14ac:dyDescent="0.45">
      <c r="A298">
        <v>104375003</v>
      </c>
      <c r="B298" s="13" t="s">
        <v>412</v>
      </c>
      <c r="C298" s="236" t="s">
        <v>279</v>
      </c>
      <c r="D298" s="238">
        <v>10099291</v>
      </c>
      <c r="E298" s="238">
        <f t="shared" si="24"/>
        <v>2967187.8426318704</v>
      </c>
      <c r="F298" s="241">
        <f t="shared" si="25"/>
        <v>-7132103.1573681291</v>
      </c>
      <c r="G298" s="242">
        <f t="shared" si="26"/>
        <v>-0.70619840119154198</v>
      </c>
      <c r="H298" s="241">
        <f t="shared" si="29"/>
        <v>-4736.3269143051539</v>
      </c>
      <c r="I298" s="242">
        <f t="shared" si="27"/>
        <v>-0.29207706242592013</v>
      </c>
      <c r="J298" s="264">
        <f t="shared" si="28"/>
        <v>3.4036574479362973</v>
      </c>
      <c r="K298" s="267" t="s">
        <v>1260</v>
      </c>
      <c r="L298" s="268" t="s">
        <v>834</v>
      </c>
      <c r="N298" s="17">
        <v>24418566.449999999</v>
      </c>
      <c r="O298" s="18">
        <v>1411.3340000000001</v>
      </c>
      <c r="P298">
        <v>1505.83</v>
      </c>
    </row>
    <row r="299" spans="1:16" ht="18" x14ac:dyDescent="0.45">
      <c r="A299">
        <v>104375203</v>
      </c>
      <c r="B299" s="13" t="s">
        <v>431</v>
      </c>
      <c r="C299" s="236" t="s">
        <v>279</v>
      </c>
      <c r="D299" s="238">
        <v>3294605</v>
      </c>
      <c r="E299" s="238">
        <f t="shared" si="24"/>
        <v>2090605.0012503813</v>
      </c>
      <c r="F299" s="241">
        <f t="shared" si="25"/>
        <v>-1203999.9987496187</v>
      </c>
      <c r="G299" s="242">
        <f t="shared" si="26"/>
        <v>-0.36544593319976709</v>
      </c>
      <c r="H299" s="241">
        <f t="shared" si="29"/>
        <v>-954.61003605129099</v>
      </c>
      <c r="I299" s="242">
        <f t="shared" si="27"/>
        <v>-6.0639192600190593E-2</v>
      </c>
      <c r="J299" s="264">
        <f t="shared" si="28"/>
        <v>1.5759098433369823</v>
      </c>
      <c r="K299" s="267" t="s">
        <v>1261</v>
      </c>
      <c r="L299" s="268" t="s">
        <v>834</v>
      </c>
      <c r="N299" s="17">
        <v>19855145.609999999</v>
      </c>
      <c r="O299" s="18">
        <v>994.39</v>
      </c>
      <c r="P299">
        <v>1261.248</v>
      </c>
    </row>
    <row r="300" spans="1:16" ht="33" x14ac:dyDescent="0.45">
      <c r="A300">
        <v>104375302</v>
      </c>
      <c r="B300" s="13" t="s">
        <v>433</v>
      </c>
      <c r="C300" s="236" t="s">
        <v>279</v>
      </c>
      <c r="D300" s="238">
        <v>24462316</v>
      </c>
      <c r="E300" s="238">
        <f t="shared" si="24"/>
        <v>22629096.720570832</v>
      </c>
      <c r="F300" s="241">
        <f t="shared" si="25"/>
        <v>-1833219.2794291675</v>
      </c>
      <c r="G300" s="242">
        <f t="shared" si="26"/>
        <v>-7.4940544445144419E-2</v>
      </c>
      <c r="H300" s="241">
        <f t="shared" si="29"/>
        <v>-550.67009087497934</v>
      </c>
      <c r="I300" s="242">
        <f t="shared" si="27"/>
        <v>-3.3554099016864486E-2</v>
      </c>
      <c r="J300" s="264">
        <f t="shared" si="28"/>
        <v>1.0810115976817887</v>
      </c>
      <c r="K300" s="267" t="s">
        <v>1262</v>
      </c>
      <c r="L300" s="268" t="s">
        <v>1263</v>
      </c>
      <c r="N300" s="17">
        <v>54634734.149999999</v>
      </c>
      <c r="O300" s="18">
        <v>10763.462</v>
      </c>
      <c r="P300">
        <v>3329.07</v>
      </c>
    </row>
    <row r="301" spans="1:16" ht="18" x14ac:dyDescent="0.45">
      <c r="A301">
        <v>104376203</v>
      </c>
      <c r="B301" s="13" t="s">
        <v>542</v>
      </c>
      <c r="C301" s="236" t="s">
        <v>279</v>
      </c>
      <c r="D301" s="238">
        <v>7463329</v>
      </c>
      <c r="E301" s="238">
        <f t="shared" si="24"/>
        <v>3013827.4723020587</v>
      </c>
      <c r="F301" s="241">
        <f t="shared" si="25"/>
        <v>-4449501.5276979413</v>
      </c>
      <c r="G301" s="242">
        <f t="shared" si="26"/>
        <v>-0.59618188179804765</v>
      </c>
      <c r="H301" s="241">
        <f t="shared" si="29"/>
        <v>-3804.8789380187964</v>
      </c>
      <c r="I301" s="242">
        <f t="shared" si="27"/>
        <v>-0.24141545231898798</v>
      </c>
      <c r="J301" s="264">
        <f t="shared" si="28"/>
        <v>2.4763623892177438</v>
      </c>
      <c r="K301" s="267" t="s">
        <v>1264</v>
      </c>
      <c r="L301" s="268" t="s">
        <v>842</v>
      </c>
      <c r="N301" s="17">
        <v>18430889.510000002</v>
      </c>
      <c r="O301" s="18">
        <v>1433.518</v>
      </c>
      <c r="P301">
        <v>1169.42</v>
      </c>
    </row>
    <row r="302" spans="1:16" ht="18" x14ac:dyDescent="0.45">
      <c r="A302">
        <v>104377003</v>
      </c>
      <c r="B302" s="13" t="s">
        <v>598</v>
      </c>
      <c r="C302" s="236" t="s">
        <v>279</v>
      </c>
      <c r="D302" s="238">
        <v>4827664</v>
      </c>
      <c r="E302" s="238">
        <f t="shared" si="24"/>
        <v>2382966.7728680358</v>
      </c>
      <c r="F302" s="241">
        <f t="shared" si="25"/>
        <v>-2444697.2271319642</v>
      </c>
      <c r="G302" s="242">
        <f t="shared" si="26"/>
        <v>-0.50639340830927015</v>
      </c>
      <c r="H302" s="241">
        <f t="shared" si="29"/>
        <v>-3216.1948257342769</v>
      </c>
      <c r="I302" s="242">
        <f t="shared" si="27"/>
        <v>-0.20774314457314197</v>
      </c>
      <c r="J302" s="264">
        <f t="shared" si="28"/>
        <v>2.0259048741118755</v>
      </c>
      <c r="K302" s="267" t="s">
        <v>1265</v>
      </c>
      <c r="L302" s="268" t="s">
        <v>846</v>
      </c>
      <c r="N302" s="17">
        <v>11767884</v>
      </c>
      <c r="O302" s="18">
        <v>1133.451</v>
      </c>
      <c r="P302">
        <v>760.12099999999998</v>
      </c>
    </row>
    <row r="303" spans="1:16" ht="48" x14ac:dyDescent="0.45">
      <c r="A303">
        <v>104378003</v>
      </c>
      <c r="B303" s="13" t="s">
        <v>646</v>
      </c>
      <c r="C303" s="236" t="s">
        <v>279</v>
      </c>
      <c r="D303" s="238">
        <v>5802899</v>
      </c>
      <c r="E303" s="238">
        <f t="shared" si="24"/>
        <v>2412265.8117737221</v>
      </c>
      <c r="F303" s="241">
        <f t="shared" si="25"/>
        <v>-3390633.1882262779</v>
      </c>
      <c r="G303" s="242">
        <f t="shared" si="26"/>
        <v>-0.5842998798059863</v>
      </c>
      <c r="H303" s="241">
        <f t="shared" si="29"/>
        <v>-2953.6676030335016</v>
      </c>
      <c r="I303" s="242">
        <f t="shared" si="27"/>
        <v>-0.14511270983687574</v>
      </c>
      <c r="J303" s="264">
        <f t="shared" si="28"/>
        <v>2.4055802522580083</v>
      </c>
      <c r="K303" s="267" t="s">
        <v>1266</v>
      </c>
      <c r="L303" s="268" t="s">
        <v>1267</v>
      </c>
      <c r="N303" s="17">
        <v>23365514.93</v>
      </c>
      <c r="O303" s="18">
        <v>1147.3869999999999</v>
      </c>
      <c r="P303">
        <v>1147.94</v>
      </c>
    </row>
    <row r="304" spans="1:16" ht="48" x14ac:dyDescent="0.45">
      <c r="A304">
        <v>113380303</v>
      </c>
      <c r="B304" s="13" t="s">
        <v>109</v>
      </c>
      <c r="C304" s="236" t="s">
        <v>110</v>
      </c>
      <c r="D304" s="238">
        <v>4808483</v>
      </c>
      <c r="E304" s="238">
        <f t="shared" si="24"/>
        <v>3475459.73182252</v>
      </c>
      <c r="F304" s="241">
        <f t="shared" si="25"/>
        <v>-1333023.26817748</v>
      </c>
      <c r="G304" s="242">
        <f t="shared" si="26"/>
        <v>-0.27722324653689739</v>
      </c>
      <c r="H304" s="241">
        <f t="shared" si="29"/>
        <v>-925.42397852989984</v>
      </c>
      <c r="I304" s="242">
        <f t="shared" si="27"/>
        <v>-5.3853216152504706E-2</v>
      </c>
      <c r="J304" s="264">
        <f t="shared" si="28"/>
        <v>1.383553075287236</v>
      </c>
      <c r="K304" s="267" t="s">
        <v>1268</v>
      </c>
      <c r="L304" s="268" t="s">
        <v>1269</v>
      </c>
      <c r="N304" s="17">
        <v>24752899.890000001</v>
      </c>
      <c r="O304" s="18">
        <v>1653.0920000000001</v>
      </c>
      <c r="P304">
        <v>1440.4459999999999</v>
      </c>
    </row>
    <row r="305" spans="1:16" ht="33" x14ac:dyDescent="0.45">
      <c r="A305">
        <v>113381303</v>
      </c>
      <c r="B305" s="13" t="s">
        <v>236</v>
      </c>
      <c r="C305" s="236" t="s">
        <v>110</v>
      </c>
      <c r="D305" s="238">
        <v>10744658</v>
      </c>
      <c r="E305" s="238">
        <f t="shared" si="24"/>
        <v>11856473.357668038</v>
      </c>
      <c r="F305" s="241">
        <f t="shared" si="25"/>
        <v>1111815.3576680385</v>
      </c>
      <c r="G305" s="242">
        <f t="shared" si="26"/>
        <v>0.10347610483907803</v>
      </c>
      <c r="H305" s="241">
        <f t="shared" si="29"/>
        <v>226.12148190870872</v>
      </c>
      <c r="I305" s="242">
        <f t="shared" si="27"/>
        <v>1.4118263833883361E-2</v>
      </c>
      <c r="J305" s="264">
        <f t="shared" si="28"/>
        <v>0.90622714494196666</v>
      </c>
      <c r="K305" s="267" t="s">
        <v>1270</v>
      </c>
      <c r="L305" s="268" t="s">
        <v>1271</v>
      </c>
      <c r="N305" s="17">
        <v>78750147.379999995</v>
      </c>
      <c r="O305" s="18">
        <v>5639.4960000000001</v>
      </c>
      <c r="P305">
        <v>4916.8940000000002</v>
      </c>
    </row>
    <row r="306" spans="1:16" ht="18" x14ac:dyDescent="0.45">
      <c r="A306">
        <v>113382303</v>
      </c>
      <c r="B306" s="13" t="s">
        <v>272</v>
      </c>
      <c r="C306" s="236" t="s">
        <v>110</v>
      </c>
      <c r="D306" s="238">
        <v>5285464</v>
      </c>
      <c r="E306" s="238">
        <f t="shared" si="24"/>
        <v>5644980.3992872974</v>
      </c>
      <c r="F306" s="241">
        <f t="shared" si="25"/>
        <v>359516.39928729739</v>
      </c>
      <c r="G306" s="242">
        <f t="shared" si="26"/>
        <v>6.8019836912577097E-2</v>
      </c>
      <c r="H306" s="241">
        <f t="shared" si="29"/>
        <v>150.32337883413643</v>
      </c>
      <c r="I306" s="242">
        <f t="shared" si="27"/>
        <v>8.2802924364934628E-3</v>
      </c>
      <c r="J306" s="264">
        <f t="shared" si="28"/>
        <v>0.93631219705693081</v>
      </c>
      <c r="K306" s="267" t="s">
        <v>1272</v>
      </c>
      <c r="L306" s="268" t="s">
        <v>1273</v>
      </c>
      <c r="N306" s="17">
        <v>43418321.520000003</v>
      </c>
      <c r="O306" s="18">
        <v>2685.018</v>
      </c>
      <c r="P306">
        <v>2391.62</v>
      </c>
    </row>
    <row r="307" spans="1:16" ht="33" x14ac:dyDescent="0.45">
      <c r="A307">
        <v>113384603</v>
      </c>
      <c r="B307" s="13" t="s">
        <v>374</v>
      </c>
      <c r="C307" s="236" t="s">
        <v>110</v>
      </c>
      <c r="D307" s="238">
        <v>30397937</v>
      </c>
      <c r="E307" s="238">
        <f t="shared" si="24"/>
        <v>40699670.01195278</v>
      </c>
      <c r="F307" s="241">
        <f t="shared" si="25"/>
        <v>10301733.01195278</v>
      </c>
      <c r="G307" s="242">
        <f t="shared" si="26"/>
        <v>0.33889579453871427</v>
      </c>
      <c r="H307" s="241">
        <f t="shared" si="29"/>
        <v>1907.9438625386904</v>
      </c>
      <c r="I307" s="242">
        <f t="shared" si="27"/>
        <v>0.13525998091659588</v>
      </c>
      <c r="J307" s="264">
        <f t="shared" si="28"/>
        <v>0.74688411456585913</v>
      </c>
      <c r="K307" s="267" t="s">
        <v>1274</v>
      </c>
      <c r="L307" s="268" t="s">
        <v>1275</v>
      </c>
      <c r="N307" s="17">
        <v>76162460.930000007</v>
      </c>
      <c r="O307" s="18">
        <v>19358.675999999999</v>
      </c>
      <c r="P307">
        <v>5399.39</v>
      </c>
    </row>
    <row r="308" spans="1:16" ht="33" x14ac:dyDescent="0.45">
      <c r="A308">
        <v>113385003</v>
      </c>
      <c r="B308" s="13" t="s">
        <v>451</v>
      </c>
      <c r="C308" s="236" t="s">
        <v>110</v>
      </c>
      <c r="D308" s="238">
        <v>7909276</v>
      </c>
      <c r="E308" s="238">
        <f t="shared" si="24"/>
        <v>5076796.4326213803</v>
      </c>
      <c r="F308" s="241">
        <f t="shared" si="25"/>
        <v>-2832479.5673786197</v>
      </c>
      <c r="G308" s="242">
        <f t="shared" si="26"/>
        <v>-0.35812121961335269</v>
      </c>
      <c r="H308" s="241">
        <f t="shared" si="29"/>
        <v>-1212.4401180296475</v>
      </c>
      <c r="I308" s="242">
        <f t="shared" si="27"/>
        <v>-7.2169992759036711E-2</v>
      </c>
      <c r="J308" s="264">
        <f t="shared" si="28"/>
        <v>1.5579265595875158</v>
      </c>
      <c r="K308" s="267" t="s">
        <v>1276</v>
      </c>
      <c r="L308" s="268" t="s">
        <v>1090</v>
      </c>
      <c r="N308" s="17">
        <v>39247330.630000003</v>
      </c>
      <c r="O308" s="18">
        <v>2414.7629999999999</v>
      </c>
      <c r="P308">
        <v>2336.181</v>
      </c>
    </row>
    <row r="309" spans="1:16" ht="18" x14ac:dyDescent="0.45">
      <c r="A309">
        <v>113385303</v>
      </c>
      <c r="B309" s="13" t="s">
        <v>472</v>
      </c>
      <c r="C309" s="236" t="s">
        <v>110</v>
      </c>
      <c r="D309" s="238">
        <v>6874648</v>
      </c>
      <c r="E309" s="238">
        <f t="shared" si="24"/>
        <v>8460339.2599550504</v>
      </c>
      <c r="F309" s="241">
        <f t="shared" si="25"/>
        <v>1585691.2599550504</v>
      </c>
      <c r="G309" s="242">
        <f t="shared" si="26"/>
        <v>0.2306578111279371</v>
      </c>
      <c r="H309" s="241">
        <f t="shared" si="29"/>
        <v>442.59202318312151</v>
      </c>
      <c r="I309" s="242">
        <f t="shared" si="27"/>
        <v>2.9491929134338561E-2</v>
      </c>
      <c r="J309" s="264">
        <f t="shared" si="28"/>
        <v>0.81257356103193956</v>
      </c>
      <c r="K309" s="267" t="s">
        <v>1277</v>
      </c>
      <c r="L309" s="268" t="s">
        <v>1278</v>
      </c>
      <c r="N309" s="17">
        <v>53766956.130000003</v>
      </c>
      <c r="O309" s="18">
        <v>4024.1350000000002</v>
      </c>
      <c r="P309">
        <v>3582.7379999999998</v>
      </c>
    </row>
    <row r="310" spans="1:16" ht="33" x14ac:dyDescent="0.45">
      <c r="A310">
        <v>121390302</v>
      </c>
      <c r="B310" s="13" t="s">
        <v>104</v>
      </c>
      <c r="C310" s="236" t="s">
        <v>105</v>
      </c>
      <c r="D310" s="238">
        <v>120842295</v>
      </c>
      <c r="E310" s="238">
        <f t="shared" si="24"/>
        <v>207567867.98843405</v>
      </c>
      <c r="F310" s="241">
        <f t="shared" si="25"/>
        <v>86725572.988434047</v>
      </c>
      <c r="G310" s="242">
        <f t="shared" si="26"/>
        <v>0.71767565311825665</v>
      </c>
      <c r="H310" s="241">
        <f t="shared" si="29"/>
        <v>4094.9443336040481</v>
      </c>
      <c r="I310" s="242">
        <f t="shared" si="27"/>
        <v>0.26197157397911031</v>
      </c>
      <c r="J310" s="264">
        <f t="shared" si="28"/>
        <v>0.58218208902513513</v>
      </c>
      <c r="K310" s="267" t="s">
        <v>1279</v>
      </c>
      <c r="L310" s="268" t="s">
        <v>1280</v>
      </c>
      <c r="N310" s="17">
        <v>331049555</v>
      </c>
      <c r="O310" s="18">
        <v>98729.034</v>
      </c>
      <c r="P310">
        <v>21178.694</v>
      </c>
    </row>
    <row r="311" spans="1:16" ht="33" x14ac:dyDescent="0.45">
      <c r="A311">
        <v>121391303</v>
      </c>
      <c r="B311" s="13" t="s">
        <v>191</v>
      </c>
      <c r="C311" s="236" t="s">
        <v>105</v>
      </c>
      <c r="D311" s="238">
        <v>4513921</v>
      </c>
      <c r="E311" s="238">
        <f t="shared" si="24"/>
        <v>6733239.1257248446</v>
      </c>
      <c r="F311" s="241">
        <f t="shared" si="25"/>
        <v>2219318.1257248446</v>
      </c>
      <c r="G311" s="242">
        <f t="shared" si="26"/>
        <v>0.4916608256380306</v>
      </c>
      <c r="H311" s="241">
        <f t="shared" si="29"/>
        <v>1369.9536885761036</v>
      </c>
      <c r="I311" s="242">
        <f t="shared" si="27"/>
        <v>7.1069941614844812E-2</v>
      </c>
      <c r="J311" s="264">
        <f t="shared" si="28"/>
        <v>0.67039368656227083</v>
      </c>
      <c r="K311" s="267" t="s">
        <v>1281</v>
      </c>
      <c r="L311" s="268" t="s">
        <v>1282</v>
      </c>
      <c r="N311" s="17">
        <v>31227240.030000001</v>
      </c>
      <c r="O311" s="18">
        <v>3202.645</v>
      </c>
      <c r="P311">
        <v>1619.9949999999999</v>
      </c>
    </row>
    <row r="312" spans="1:16" ht="33" x14ac:dyDescent="0.45">
      <c r="A312">
        <v>121392303</v>
      </c>
      <c r="B312" s="13" t="s">
        <v>267</v>
      </c>
      <c r="C312" s="236" t="s">
        <v>105</v>
      </c>
      <c r="D312" s="238">
        <v>12596194</v>
      </c>
      <c r="E312" s="238">
        <f t="shared" si="24"/>
        <v>17565543.302162062</v>
      </c>
      <c r="F312" s="241">
        <f t="shared" si="25"/>
        <v>4969349.3021620624</v>
      </c>
      <c r="G312" s="242">
        <f t="shared" si="26"/>
        <v>0.39451196942203831</v>
      </c>
      <c r="H312" s="241">
        <f t="shared" si="29"/>
        <v>575.52773100064621</v>
      </c>
      <c r="I312" s="242">
        <f t="shared" si="27"/>
        <v>3.338448580270683E-2</v>
      </c>
      <c r="J312" s="264">
        <f t="shared" si="28"/>
        <v>0.71709674920499566</v>
      </c>
      <c r="K312" s="267" t="s">
        <v>1283</v>
      </c>
      <c r="L312" s="268" t="s">
        <v>1284</v>
      </c>
      <c r="N312" s="17">
        <v>148852054.56</v>
      </c>
      <c r="O312" s="18">
        <v>8354.9979999999996</v>
      </c>
      <c r="P312">
        <v>8634.4220000000005</v>
      </c>
    </row>
    <row r="313" spans="1:16" ht="33" x14ac:dyDescent="0.45">
      <c r="A313">
        <v>121394503</v>
      </c>
      <c r="B313" s="13" t="s">
        <v>452</v>
      </c>
      <c r="C313" s="236" t="s">
        <v>105</v>
      </c>
      <c r="D313" s="238">
        <v>7088639</v>
      </c>
      <c r="E313" s="238">
        <f t="shared" si="24"/>
        <v>3286386.7433849354</v>
      </c>
      <c r="F313" s="241">
        <f t="shared" si="25"/>
        <v>-3802252.2566150646</v>
      </c>
      <c r="G313" s="242">
        <f t="shared" si="26"/>
        <v>-0.53638678124461758</v>
      </c>
      <c r="H313" s="241">
        <f t="shared" si="29"/>
        <v>-2358.369084846694</v>
      </c>
      <c r="I313" s="242">
        <f t="shared" si="27"/>
        <v>-0.11531688680654313</v>
      </c>
      <c r="J313" s="264">
        <f t="shared" si="28"/>
        <v>2.1569704217765904</v>
      </c>
      <c r="K313" s="267" t="s">
        <v>1285</v>
      </c>
      <c r="L313" s="268" t="s">
        <v>1286</v>
      </c>
      <c r="N313" s="17">
        <v>32972206.949999999</v>
      </c>
      <c r="O313" s="18">
        <v>1563.16</v>
      </c>
      <c r="P313">
        <v>1612.2380000000001</v>
      </c>
    </row>
    <row r="314" spans="1:16" ht="18" x14ac:dyDescent="0.45">
      <c r="A314">
        <v>121394603</v>
      </c>
      <c r="B314" s="13" t="s">
        <v>460</v>
      </c>
      <c r="C314" s="236" t="s">
        <v>105</v>
      </c>
      <c r="D314" s="238">
        <v>5754953</v>
      </c>
      <c r="E314" s="238">
        <f t="shared" si="24"/>
        <v>3051861.9809733247</v>
      </c>
      <c r="F314" s="241">
        <f t="shared" si="25"/>
        <v>-2703091.0190266753</v>
      </c>
      <c r="G314" s="242">
        <f t="shared" si="26"/>
        <v>-0.46969819197944368</v>
      </c>
      <c r="H314" s="241">
        <f t="shared" si="29"/>
        <v>-1214.3298764626836</v>
      </c>
      <c r="I314" s="242">
        <f t="shared" si="27"/>
        <v>-6.1738974682128328E-2</v>
      </c>
      <c r="J314" s="264">
        <f t="shared" si="28"/>
        <v>1.8857186320610029</v>
      </c>
      <c r="K314" s="267" t="s">
        <v>1287</v>
      </c>
      <c r="L314" s="268" t="s">
        <v>1288</v>
      </c>
      <c r="N314" s="17">
        <v>43782570.619999997</v>
      </c>
      <c r="O314" s="18">
        <v>1451.6089999999999</v>
      </c>
      <c r="P314">
        <v>2225.9940000000001</v>
      </c>
    </row>
    <row r="315" spans="1:16" ht="63" x14ac:dyDescent="0.45">
      <c r="A315">
        <v>121395103</v>
      </c>
      <c r="B315" s="13" t="s">
        <v>474</v>
      </c>
      <c r="C315" s="236" t="s">
        <v>105</v>
      </c>
      <c r="D315" s="238">
        <v>8565125</v>
      </c>
      <c r="E315" s="238">
        <f t="shared" si="24"/>
        <v>18582467.614846025</v>
      </c>
      <c r="F315" s="241">
        <f t="shared" si="25"/>
        <v>10017342.614846025</v>
      </c>
      <c r="G315" s="242">
        <f t="shared" si="26"/>
        <v>1.1695500783521577</v>
      </c>
      <c r="H315" s="241">
        <f t="shared" si="29"/>
        <v>1023.7311732032201</v>
      </c>
      <c r="I315" s="242">
        <f t="shared" si="27"/>
        <v>5.5859144254610221E-2</v>
      </c>
      <c r="J315" s="264">
        <f t="shared" si="28"/>
        <v>0.46092505998272776</v>
      </c>
      <c r="K315" s="267" t="s">
        <v>1289</v>
      </c>
      <c r="L315" s="268" t="s">
        <v>1290</v>
      </c>
      <c r="N315" s="17">
        <v>179332189</v>
      </c>
      <c r="O315" s="18">
        <v>8838.6949999999997</v>
      </c>
      <c r="P315">
        <v>9785.1299999999992</v>
      </c>
    </row>
    <row r="316" spans="1:16" ht="48" x14ac:dyDescent="0.45">
      <c r="A316">
        <v>121395603</v>
      </c>
      <c r="B316" s="13" t="s">
        <v>526</v>
      </c>
      <c r="C316" s="236" t="s">
        <v>105</v>
      </c>
      <c r="D316" s="238">
        <v>2522541</v>
      </c>
      <c r="E316" s="238">
        <f t="shared" si="24"/>
        <v>3139637.1585215745</v>
      </c>
      <c r="F316" s="241">
        <f t="shared" si="25"/>
        <v>617096.15852157446</v>
      </c>
      <c r="G316" s="242">
        <f t="shared" si="26"/>
        <v>0.24463275662182477</v>
      </c>
      <c r="H316" s="241">
        <f t="shared" si="29"/>
        <v>362.2298131030301</v>
      </c>
      <c r="I316" s="242">
        <f t="shared" si="27"/>
        <v>1.6947542752380244E-2</v>
      </c>
      <c r="J316" s="264">
        <f t="shared" si="28"/>
        <v>0.8034498487041225</v>
      </c>
      <c r="K316" s="267" t="s">
        <v>1291</v>
      </c>
      <c r="L316" s="268" t="s">
        <v>1292</v>
      </c>
      <c r="N316" s="17">
        <v>36412131.689999998</v>
      </c>
      <c r="O316" s="18">
        <v>1493.3589999999999</v>
      </c>
      <c r="P316">
        <v>1703.604</v>
      </c>
    </row>
    <row r="317" spans="1:16" ht="18" x14ac:dyDescent="0.45">
      <c r="A317">
        <v>121395703</v>
      </c>
      <c r="B317" s="13" t="s">
        <v>564</v>
      </c>
      <c r="C317" s="236" t="s">
        <v>105</v>
      </c>
      <c r="D317" s="238">
        <v>4752379</v>
      </c>
      <c r="E317" s="238">
        <f t="shared" si="24"/>
        <v>4331758.6231923802</v>
      </c>
      <c r="F317" s="241">
        <f t="shared" si="25"/>
        <v>-420620.37680761982</v>
      </c>
      <c r="G317" s="242">
        <f t="shared" si="26"/>
        <v>-8.8507330077761015E-2</v>
      </c>
      <c r="H317" s="241">
        <f t="shared" si="29"/>
        <v>-131.28472604852425</v>
      </c>
      <c r="I317" s="242">
        <f t="shared" si="27"/>
        <v>-6.4695987006748411E-3</v>
      </c>
      <c r="J317" s="264">
        <f t="shared" si="28"/>
        <v>1.0971015269769659</v>
      </c>
      <c r="K317" s="267" t="s">
        <v>1293</v>
      </c>
      <c r="L317" s="268" t="s">
        <v>1294</v>
      </c>
      <c r="N317" s="17">
        <v>65014909.93</v>
      </c>
      <c r="O317" s="18">
        <v>2060.3879999999999</v>
      </c>
      <c r="P317">
        <v>3203.8789999999999</v>
      </c>
    </row>
    <row r="318" spans="1:16" ht="33" x14ac:dyDescent="0.45">
      <c r="A318">
        <v>121397803</v>
      </c>
      <c r="B318" s="13" t="s">
        <v>639</v>
      </c>
      <c r="C318" s="236" t="s">
        <v>105</v>
      </c>
      <c r="D318" s="238">
        <v>8436240</v>
      </c>
      <c r="E318" s="238">
        <f t="shared" si="24"/>
        <v>13014367.759093683</v>
      </c>
      <c r="F318" s="241">
        <f t="shared" si="25"/>
        <v>4578127.7590936832</v>
      </c>
      <c r="G318" s="242">
        <f t="shared" si="26"/>
        <v>0.54267395890748527</v>
      </c>
      <c r="H318" s="241">
        <f t="shared" si="29"/>
        <v>1019.5635283248765</v>
      </c>
      <c r="I318" s="242">
        <f t="shared" si="27"/>
        <v>6.445898760672765E-2</v>
      </c>
      <c r="J318" s="264">
        <f t="shared" si="28"/>
        <v>0.64822511213464418</v>
      </c>
      <c r="K318" s="267" t="s">
        <v>1295</v>
      </c>
      <c r="L318" s="268" t="s">
        <v>1296</v>
      </c>
      <c r="N318" s="17">
        <v>71023885.560000002</v>
      </c>
      <c r="O318" s="18">
        <v>6190.2449999999999</v>
      </c>
      <c r="P318">
        <v>4490.2820000000002</v>
      </c>
    </row>
    <row r="319" spans="1:16" ht="63" x14ac:dyDescent="0.45">
      <c r="A319">
        <v>118401403</v>
      </c>
      <c r="B319" s="13" t="s">
        <v>244</v>
      </c>
      <c r="C319" s="236" t="s">
        <v>245</v>
      </c>
      <c r="D319" s="238">
        <v>7406652</v>
      </c>
      <c r="E319" s="238">
        <f t="shared" si="24"/>
        <v>3729799.6091656811</v>
      </c>
      <c r="F319" s="241">
        <f t="shared" si="25"/>
        <v>-3676852.3908343189</v>
      </c>
      <c r="G319" s="242">
        <f t="shared" si="26"/>
        <v>-0.49642569825534116</v>
      </c>
      <c r="H319" s="241">
        <f t="shared" si="29"/>
        <v>-1287.2357212745578</v>
      </c>
      <c r="I319" s="242">
        <f t="shared" si="27"/>
        <v>-9.4330892523967549E-2</v>
      </c>
      <c r="J319" s="264">
        <f t="shared" si="28"/>
        <v>1.9858042726474503</v>
      </c>
      <c r="K319" s="267" t="s">
        <v>1297</v>
      </c>
      <c r="L319" s="268" t="s">
        <v>1298</v>
      </c>
      <c r="N319" s="17">
        <v>38978242.359999999</v>
      </c>
      <c r="O319" s="18">
        <v>1774.068</v>
      </c>
      <c r="P319">
        <v>2856.3939999999998</v>
      </c>
    </row>
    <row r="320" spans="1:16" ht="33" x14ac:dyDescent="0.45">
      <c r="A320">
        <v>118401603</v>
      </c>
      <c r="B320" s="13" t="s">
        <v>248</v>
      </c>
      <c r="C320" s="236" t="s">
        <v>245</v>
      </c>
      <c r="D320" s="238">
        <v>6090452</v>
      </c>
      <c r="E320" s="238">
        <f t="shared" si="24"/>
        <v>4213971.6933207475</v>
      </c>
      <c r="F320" s="241">
        <f t="shared" si="25"/>
        <v>-1876480.3066792525</v>
      </c>
      <c r="G320" s="242">
        <f t="shared" si="26"/>
        <v>-0.30810197776441756</v>
      </c>
      <c r="H320" s="241">
        <f t="shared" si="29"/>
        <v>-748.00730861604734</v>
      </c>
      <c r="I320" s="242">
        <f t="shared" si="27"/>
        <v>-4.7194137251695266E-2</v>
      </c>
      <c r="J320" s="264">
        <f t="shared" si="28"/>
        <v>1.4452996942655125</v>
      </c>
      <c r="K320" s="267" t="s">
        <v>1299</v>
      </c>
      <c r="L320" s="268" t="s">
        <v>1300</v>
      </c>
      <c r="N320" s="17">
        <v>39760877.43</v>
      </c>
      <c r="O320" s="18">
        <v>2004.3630000000001</v>
      </c>
      <c r="P320">
        <v>2508.6390000000001</v>
      </c>
    </row>
    <row r="321" spans="1:16" ht="33" x14ac:dyDescent="0.45">
      <c r="A321">
        <v>118402603</v>
      </c>
      <c r="B321" s="13" t="s">
        <v>314</v>
      </c>
      <c r="C321" s="236" t="s">
        <v>245</v>
      </c>
      <c r="D321" s="238">
        <v>11329077</v>
      </c>
      <c r="E321" s="238">
        <f t="shared" si="24"/>
        <v>9421062.2302145883</v>
      </c>
      <c r="F321" s="241">
        <f t="shared" si="25"/>
        <v>-1908014.7697854117</v>
      </c>
      <c r="G321" s="242">
        <f t="shared" si="26"/>
        <v>-0.16841749506914039</v>
      </c>
      <c r="H321" s="241">
        <f t="shared" si="29"/>
        <v>-792.31656945585621</v>
      </c>
      <c r="I321" s="242">
        <f t="shared" si="27"/>
        <v>-6.0907930644744299E-2</v>
      </c>
      <c r="J321" s="264">
        <f t="shared" si="28"/>
        <v>1.2025265010633468</v>
      </c>
      <c r="K321" s="267" t="s">
        <v>1301</v>
      </c>
      <c r="L321" s="268" t="s">
        <v>1302</v>
      </c>
      <c r="N321" s="17">
        <v>31326212.359999999</v>
      </c>
      <c r="O321" s="18">
        <v>4481.1000000000004</v>
      </c>
      <c r="P321">
        <v>2408.1469999999999</v>
      </c>
    </row>
    <row r="322" spans="1:16" ht="33" x14ac:dyDescent="0.45">
      <c r="A322">
        <v>118403003</v>
      </c>
      <c r="B322" s="13" t="s">
        <v>324</v>
      </c>
      <c r="C322" s="236" t="s">
        <v>245</v>
      </c>
      <c r="D322" s="238">
        <v>8317225</v>
      </c>
      <c r="E322" s="238">
        <f t="shared" si="24"/>
        <v>10039113.009725221</v>
      </c>
      <c r="F322" s="241">
        <f t="shared" si="25"/>
        <v>1721888.0097252205</v>
      </c>
      <c r="G322" s="242">
        <f t="shared" si="26"/>
        <v>0.20702674386291348</v>
      </c>
      <c r="H322" s="241">
        <f t="shared" si="29"/>
        <v>801.1266796374598</v>
      </c>
      <c r="I322" s="242">
        <f t="shared" si="27"/>
        <v>5.3863244428809118E-2</v>
      </c>
      <c r="J322" s="264">
        <f t="shared" si="28"/>
        <v>0.82848205732347358</v>
      </c>
      <c r="K322" s="267" t="s">
        <v>1303</v>
      </c>
      <c r="L322" s="268" t="s">
        <v>980</v>
      </c>
      <c r="N322" s="17">
        <v>31967773.719999999</v>
      </c>
      <c r="O322" s="18">
        <v>4775.0739999999996</v>
      </c>
      <c r="P322">
        <v>2149.3330000000001</v>
      </c>
    </row>
    <row r="323" spans="1:16" ht="63" x14ac:dyDescent="0.45">
      <c r="A323">
        <v>118403302</v>
      </c>
      <c r="B323" s="13" t="s">
        <v>331</v>
      </c>
      <c r="C323" s="236" t="s">
        <v>245</v>
      </c>
      <c r="D323" s="238">
        <v>39787676</v>
      </c>
      <c r="E323" s="238">
        <f t="shared" ref="E323:E386" si="30">O323/$O$504*$D$2</f>
        <v>58275348.981922269</v>
      </c>
      <c r="F323" s="241">
        <f t="shared" ref="F323:F386" si="31">E323-D323</f>
        <v>18487672.981922269</v>
      </c>
      <c r="G323" s="242">
        <f t="shared" ref="G323:G386" si="32">F323/D323</f>
        <v>0.46465827714899127</v>
      </c>
      <c r="H323" s="241">
        <f t="shared" si="29"/>
        <v>1568.2639933368189</v>
      </c>
      <c r="I323" s="242">
        <f t="shared" ref="I323:I386" si="33">F323/N323</f>
        <v>0.11801703110155708</v>
      </c>
      <c r="J323" s="264">
        <f t="shared" ref="J323:J386" si="34">D323/E323</f>
        <v>0.68275311422575313</v>
      </c>
      <c r="K323" s="267" t="s">
        <v>1304</v>
      </c>
      <c r="L323" s="268" t="s">
        <v>1305</v>
      </c>
      <c r="N323" s="17">
        <v>156652584.88</v>
      </c>
      <c r="O323" s="18">
        <v>27718.494999999999</v>
      </c>
      <c r="P323">
        <v>11788.623</v>
      </c>
    </row>
    <row r="324" spans="1:16" ht="33" x14ac:dyDescent="0.45">
      <c r="A324">
        <v>118403903</v>
      </c>
      <c r="B324" s="13" t="s">
        <v>368</v>
      </c>
      <c r="C324" s="236" t="s">
        <v>245</v>
      </c>
      <c r="D324" s="238">
        <v>6918597</v>
      </c>
      <c r="E324" s="238">
        <f t="shared" si="30"/>
        <v>2846106.4528029179</v>
      </c>
      <c r="F324" s="241">
        <f t="shared" si="31"/>
        <v>-4072490.5471970821</v>
      </c>
      <c r="G324" s="242">
        <f t="shared" si="32"/>
        <v>-0.58862953676837693</v>
      </c>
      <c r="H324" s="241">
        <f t="shared" ref="H324:H387" si="35">F324/P324</f>
        <v>-2198.1867937904826</v>
      </c>
      <c r="I324" s="242">
        <f t="shared" si="33"/>
        <v>-0.13199331521932112</v>
      </c>
      <c r="J324" s="264">
        <f t="shared" si="34"/>
        <v>2.4308988840478505</v>
      </c>
      <c r="K324" s="267" t="s">
        <v>1306</v>
      </c>
      <c r="L324" s="268" t="s">
        <v>1307</v>
      </c>
      <c r="N324" s="17">
        <v>30853763.620000001</v>
      </c>
      <c r="O324" s="18">
        <v>1353.742</v>
      </c>
      <c r="P324">
        <v>1852.6590000000001</v>
      </c>
    </row>
    <row r="325" spans="1:16" ht="33" x14ac:dyDescent="0.45">
      <c r="A325">
        <v>118406003</v>
      </c>
      <c r="B325" s="13" t="s">
        <v>458</v>
      </c>
      <c r="C325" s="236" t="s">
        <v>245</v>
      </c>
      <c r="D325" s="238">
        <v>7232984</v>
      </c>
      <c r="E325" s="238">
        <f t="shared" si="30"/>
        <v>1922621.1818184615</v>
      </c>
      <c r="F325" s="241">
        <f t="shared" si="31"/>
        <v>-5310362.818181539</v>
      </c>
      <c r="G325" s="242">
        <f t="shared" si="32"/>
        <v>-0.73418699919445962</v>
      </c>
      <c r="H325" s="241">
        <f t="shared" si="35"/>
        <v>-5040.1215793404626</v>
      </c>
      <c r="I325" s="242">
        <f t="shared" si="33"/>
        <v>-0.27332813710013509</v>
      </c>
      <c r="J325" s="264">
        <f t="shared" si="34"/>
        <v>3.7620432295242212</v>
      </c>
      <c r="K325" s="267" t="s">
        <v>1308</v>
      </c>
      <c r="L325" s="268" t="s">
        <v>1309</v>
      </c>
      <c r="N325" s="17">
        <v>19428526</v>
      </c>
      <c r="O325" s="18">
        <v>914.48900000000003</v>
      </c>
      <c r="P325">
        <v>1053.6179999999999</v>
      </c>
    </row>
    <row r="326" spans="1:16" ht="33" x14ac:dyDescent="0.45">
      <c r="A326">
        <v>118406602</v>
      </c>
      <c r="B326" s="13" t="s">
        <v>496</v>
      </c>
      <c r="C326" s="236" t="s">
        <v>245</v>
      </c>
      <c r="D326" s="238">
        <v>10126831</v>
      </c>
      <c r="E326" s="238">
        <f t="shared" si="30"/>
        <v>9958113.865643749</v>
      </c>
      <c r="F326" s="241">
        <f t="shared" si="31"/>
        <v>-168717.13435625099</v>
      </c>
      <c r="G326" s="242">
        <f t="shared" si="32"/>
        <v>-1.6660407817238283E-2</v>
      </c>
      <c r="H326" s="241">
        <f t="shared" si="35"/>
        <v>-51.193250324818372</v>
      </c>
      <c r="I326" s="242">
        <f t="shared" si="33"/>
        <v>-3.2374501612663542E-3</v>
      </c>
      <c r="J326" s="264">
        <f t="shared" si="34"/>
        <v>1.0169426797717525</v>
      </c>
      <c r="K326" s="267" t="s">
        <v>1310</v>
      </c>
      <c r="L326" s="268" t="s">
        <v>1311</v>
      </c>
      <c r="N326" s="17">
        <v>52114202.829999998</v>
      </c>
      <c r="O326" s="18">
        <v>4736.5469999999996</v>
      </c>
      <c r="P326">
        <v>3295.6909999999998</v>
      </c>
    </row>
    <row r="327" spans="1:16" ht="33" x14ac:dyDescent="0.45">
      <c r="A327">
        <v>118408852</v>
      </c>
      <c r="B327" s="13" t="s">
        <v>640</v>
      </c>
      <c r="C327" s="236" t="s">
        <v>245</v>
      </c>
      <c r="D327" s="238">
        <v>30362285</v>
      </c>
      <c r="E327" s="238">
        <f t="shared" si="30"/>
        <v>53992290.339873068</v>
      </c>
      <c r="F327" s="241">
        <f t="shared" si="31"/>
        <v>23630005.339873068</v>
      </c>
      <c r="G327" s="242">
        <f t="shared" si="32"/>
        <v>0.77826834639991915</v>
      </c>
      <c r="H327" s="241">
        <f t="shared" si="35"/>
        <v>2974.3933289864658</v>
      </c>
      <c r="I327" s="242">
        <f t="shared" si="33"/>
        <v>0.18356091928510515</v>
      </c>
      <c r="J327" s="264">
        <f t="shared" si="34"/>
        <v>0.56234482384196227</v>
      </c>
      <c r="K327" s="267" t="s">
        <v>1312</v>
      </c>
      <c r="L327" s="268" t="s">
        <v>1313</v>
      </c>
      <c r="N327" s="17">
        <v>128731134.23</v>
      </c>
      <c r="O327" s="18">
        <v>25681.271000000001</v>
      </c>
      <c r="P327">
        <v>7944.4790000000003</v>
      </c>
    </row>
    <row r="328" spans="1:16" ht="33" x14ac:dyDescent="0.45">
      <c r="A328">
        <v>118409203</v>
      </c>
      <c r="B328" s="13" t="s">
        <v>653</v>
      </c>
      <c r="C328" s="236" t="s">
        <v>245</v>
      </c>
      <c r="D328" s="238">
        <v>8098718</v>
      </c>
      <c r="E328" s="238">
        <f t="shared" si="30"/>
        <v>5570618.5303080995</v>
      </c>
      <c r="F328" s="241">
        <f t="shared" si="31"/>
        <v>-2528099.4696919005</v>
      </c>
      <c r="G328" s="242">
        <f t="shared" si="32"/>
        <v>-0.31216045177667634</v>
      </c>
      <c r="H328" s="241">
        <f t="shared" si="35"/>
        <v>-1108.8651640081707</v>
      </c>
      <c r="I328" s="242">
        <f t="shared" si="33"/>
        <v>-7.0100523853189101E-2</v>
      </c>
      <c r="J328" s="264">
        <f t="shared" si="34"/>
        <v>1.4538274261533533</v>
      </c>
      <c r="K328" s="267" t="s">
        <v>1314</v>
      </c>
      <c r="L328" s="268" t="s">
        <v>1315</v>
      </c>
      <c r="N328" s="17">
        <v>36063916.939999998</v>
      </c>
      <c r="O328" s="18">
        <v>2649.6480000000001</v>
      </c>
      <c r="P328">
        <v>2279.8980000000001</v>
      </c>
    </row>
    <row r="329" spans="1:16" ht="33" x14ac:dyDescent="0.45">
      <c r="A329">
        <v>118409302</v>
      </c>
      <c r="B329" s="13" t="s">
        <v>654</v>
      </c>
      <c r="C329" s="236" t="s">
        <v>245</v>
      </c>
      <c r="D329" s="238">
        <v>20388329</v>
      </c>
      <c r="E329" s="238">
        <f t="shared" si="30"/>
        <v>17735049.258804638</v>
      </c>
      <c r="F329" s="241">
        <f t="shared" si="31"/>
        <v>-2653279.7411953621</v>
      </c>
      <c r="G329" s="242">
        <f t="shared" si="32"/>
        <v>-0.13013718491571144</v>
      </c>
      <c r="H329" s="241">
        <f t="shared" si="35"/>
        <v>-513.68453050938501</v>
      </c>
      <c r="I329" s="242">
        <f t="shared" si="33"/>
        <v>-3.4724512809623007E-2</v>
      </c>
      <c r="J329" s="264">
        <f t="shared" si="34"/>
        <v>1.1496065617003082</v>
      </c>
      <c r="K329" s="267" t="s">
        <v>1316</v>
      </c>
      <c r="L329" s="268" t="s">
        <v>1317</v>
      </c>
      <c r="N329" s="17">
        <v>76409415.900000006</v>
      </c>
      <c r="O329" s="18">
        <v>8435.6229999999996</v>
      </c>
      <c r="P329">
        <v>5165.1930000000002</v>
      </c>
    </row>
    <row r="330" spans="1:16" ht="18" x14ac:dyDescent="0.45">
      <c r="A330">
        <v>117412003</v>
      </c>
      <c r="B330" s="13" t="s">
        <v>265</v>
      </c>
      <c r="C330" s="236" t="s">
        <v>266</v>
      </c>
      <c r="D330" s="238">
        <v>8390259</v>
      </c>
      <c r="E330" s="238">
        <f t="shared" si="30"/>
        <v>3668825.8199619842</v>
      </c>
      <c r="F330" s="241">
        <f t="shared" si="31"/>
        <v>-4721433.1800380163</v>
      </c>
      <c r="G330" s="242">
        <f t="shared" si="32"/>
        <v>-0.562727942014426</v>
      </c>
      <c r="H330" s="241">
        <f t="shared" si="35"/>
        <v>-2831.6445661750072</v>
      </c>
      <c r="I330" s="242">
        <f t="shared" si="33"/>
        <v>-0.18135209588499118</v>
      </c>
      <c r="J330" s="264">
        <f t="shared" si="34"/>
        <v>2.2869057872272984</v>
      </c>
      <c r="K330" s="267" t="s">
        <v>1318</v>
      </c>
      <c r="L330" s="268" t="s">
        <v>917</v>
      </c>
      <c r="N330" s="17">
        <v>26034621.530000001</v>
      </c>
      <c r="O330" s="18">
        <v>1745.066</v>
      </c>
      <c r="P330">
        <v>1667.3820000000001</v>
      </c>
    </row>
    <row r="331" spans="1:16" ht="33" x14ac:dyDescent="0.45">
      <c r="A331">
        <v>117414003</v>
      </c>
      <c r="B331" s="13" t="s">
        <v>348</v>
      </c>
      <c r="C331" s="236" t="s">
        <v>266</v>
      </c>
      <c r="D331" s="238">
        <v>13269486</v>
      </c>
      <c r="E331" s="238">
        <f t="shared" si="30"/>
        <v>6936177.4386158586</v>
      </c>
      <c r="F331" s="241">
        <f t="shared" si="31"/>
        <v>-6333308.5613841414</v>
      </c>
      <c r="G331" s="242">
        <f t="shared" si="32"/>
        <v>-0.47728363867177231</v>
      </c>
      <c r="H331" s="241">
        <f t="shared" si="35"/>
        <v>-2587.291214539493</v>
      </c>
      <c r="I331" s="242">
        <f t="shared" si="33"/>
        <v>-0.14860245662323995</v>
      </c>
      <c r="J331" s="264">
        <f t="shared" si="34"/>
        <v>1.9130834119272442</v>
      </c>
      <c r="K331" s="267" t="s">
        <v>1319</v>
      </c>
      <c r="L331" s="268" t="s">
        <v>1320</v>
      </c>
      <c r="N331" s="17">
        <v>42619137.700000003</v>
      </c>
      <c r="O331" s="18">
        <v>3299.172</v>
      </c>
      <c r="P331">
        <v>2447.8530000000001</v>
      </c>
    </row>
    <row r="332" spans="1:16" ht="18" x14ac:dyDescent="0.45">
      <c r="A332">
        <v>117414203</v>
      </c>
      <c r="B332" s="13" t="s">
        <v>386</v>
      </c>
      <c r="C332" s="236" t="s">
        <v>266</v>
      </c>
      <c r="D332" s="238">
        <v>3379120</v>
      </c>
      <c r="E332" s="238">
        <f t="shared" si="30"/>
        <v>5742119.6640403355</v>
      </c>
      <c r="F332" s="241">
        <f t="shared" si="31"/>
        <v>2362999.6640403355</v>
      </c>
      <c r="G332" s="242">
        <f t="shared" si="32"/>
        <v>0.69929439145112793</v>
      </c>
      <c r="H332" s="241">
        <f t="shared" si="35"/>
        <v>1483.8675156929125</v>
      </c>
      <c r="I332" s="242">
        <f t="shared" si="33"/>
        <v>0.10015092526362591</v>
      </c>
      <c r="J332" s="264">
        <f t="shared" si="34"/>
        <v>0.58847955070695013</v>
      </c>
      <c r="K332" s="267" t="s">
        <v>1321</v>
      </c>
      <c r="L332" s="268" t="s">
        <v>915</v>
      </c>
      <c r="N332" s="17">
        <v>23594386.75</v>
      </c>
      <c r="O332" s="18">
        <v>2731.2220000000002</v>
      </c>
      <c r="P332">
        <v>1592.46</v>
      </c>
    </row>
    <row r="333" spans="1:16" ht="33" x14ac:dyDescent="0.45">
      <c r="A333">
        <v>117415004</v>
      </c>
      <c r="B333" s="13" t="s">
        <v>415</v>
      </c>
      <c r="C333" s="236" t="s">
        <v>266</v>
      </c>
      <c r="D333" s="238">
        <v>5348003</v>
      </c>
      <c r="E333" s="238">
        <f t="shared" si="30"/>
        <v>3127462.1632357799</v>
      </c>
      <c r="F333" s="241">
        <f t="shared" si="31"/>
        <v>-2220540.8367642201</v>
      </c>
      <c r="G333" s="242">
        <f t="shared" si="32"/>
        <v>-0.41520934763204509</v>
      </c>
      <c r="H333" s="241">
        <f t="shared" si="35"/>
        <v>-2518.242419060743</v>
      </c>
      <c r="I333" s="242">
        <f t="shared" si="33"/>
        <v>-0.13769895075318137</v>
      </c>
      <c r="J333" s="264">
        <f t="shared" si="34"/>
        <v>1.7100136535198789</v>
      </c>
      <c r="K333" s="267" t="s">
        <v>1322</v>
      </c>
      <c r="L333" s="268" t="s">
        <v>913</v>
      </c>
      <c r="N333" s="17">
        <v>16126054.880000001</v>
      </c>
      <c r="O333" s="18">
        <v>1487.568</v>
      </c>
      <c r="P333">
        <v>881.78200000000004</v>
      </c>
    </row>
    <row r="334" spans="1:16" ht="18" x14ac:dyDescent="0.45">
      <c r="A334">
        <v>117415103</v>
      </c>
      <c r="B334" s="13" t="s">
        <v>417</v>
      </c>
      <c r="C334" s="236" t="s">
        <v>266</v>
      </c>
      <c r="D334" s="238">
        <v>7156416</v>
      </c>
      <c r="E334" s="238">
        <f t="shared" si="30"/>
        <v>4260281.2462753654</v>
      </c>
      <c r="F334" s="241">
        <f t="shared" si="31"/>
        <v>-2896134.7537246346</v>
      </c>
      <c r="G334" s="242">
        <f t="shared" si="32"/>
        <v>-0.40469066551254629</v>
      </c>
      <c r="H334" s="241">
        <f t="shared" si="35"/>
        <v>-1461.5656665759798</v>
      </c>
      <c r="I334" s="242">
        <f t="shared" si="33"/>
        <v>-9.6828348934573899E-2</v>
      </c>
      <c r="J334" s="264">
        <f t="shared" si="34"/>
        <v>1.6797989584036588</v>
      </c>
      <c r="K334" s="267" t="s">
        <v>1323</v>
      </c>
      <c r="L334" s="268" t="s">
        <v>915</v>
      </c>
      <c r="N334" s="17">
        <v>29909987.989999998</v>
      </c>
      <c r="O334" s="18">
        <v>2026.39</v>
      </c>
      <c r="P334">
        <v>1981.529</v>
      </c>
    </row>
    <row r="335" spans="1:16" ht="18" x14ac:dyDescent="0.45">
      <c r="A335">
        <v>117415303</v>
      </c>
      <c r="B335" s="13" t="s">
        <v>428</v>
      </c>
      <c r="C335" s="236" t="s">
        <v>266</v>
      </c>
      <c r="D335" s="238">
        <v>4019336</v>
      </c>
      <c r="E335" s="238">
        <f t="shared" si="30"/>
        <v>3631537.6630998105</v>
      </c>
      <c r="F335" s="241">
        <f t="shared" si="31"/>
        <v>-387798.33690018952</v>
      </c>
      <c r="G335" s="242">
        <f t="shared" si="32"/>
        <v>-9.6483184511120618E-2</v>
      </c>
      <c r="H335" s="241">
        <f t="shared" si="35"/>
        <v>-364.10015041042612</v>
      </c>
      <c r="I335" s="242">
        <f t="shared" si="33"/>
        <v>-2.1306882394947844E-2</v>
      </c>
      <c r="J335" s="264">
        <f t="shared" si="34"/>
        <v>1.1067862632516861</v>
      </c>
      <c r="K335" s="267" t="s">
        <v>1324</v>
      </c>
      <c r="L335" s="268" t="s">
        <v>913</v>
      </c>
      <c r="N335" s="17">
        <v>18200613.760000002</v>
      </c>
      <c r="O335" s="18">
        <v>1727.33</v>
      </c>
      <c r="P335">
        <v>1065.087</v>
      </c>
    </row>
    <row r="336" spans="1:16" ht="18" x14ac:dyDescent="0.45">
      <c r="A336">
        <v>117416103</v>
      </c>
      <c r="B336" s="13" t="s">
        <v>558</v>
      </c>
      <c r="C336" s="236" t="s">
        <v>266</v>
      </c>
      <c r="D336" s="238">
        <v>6154310</v>
      </c>
      <c r="E336" s="238">
        <f t="shared" si="30"/>
        <v>3681131.1640144377</v>
      </c>
      <c r="F336" s="241">
        <f t="shared" si="31"/>
        <v>-2473178.8359855623</v>
      </c>
      <c r="G336" s="242">
        <f t="shared" si="32"/>
        <v>-0.40186127055438586</v>
      </c>
      <c r="H336" s="241">
        <f t="shared" si="35"/>
        <v>-1873.4869153147899</v>
      </c>
      <c r="I336" s="242">
        <f t="shared" si="33"/>
        <v>-0.12735270821157696</v>
      </c>
      <c r="J336" s="264">
        <f t="shared" si="34"/>
        <v>1.67185295111529</v>
      </c>
      <c r="K336" s="267" t="s">
        <v>1325</v>
      </c>
      <c r="L336" s="268" t="s">
        <v>917</v>
      </c>
      <c r="N336" s="17">
        <v>19419915.530000001</v>
      </c>
      <c r="O336" s="18">
        <v>1750.9190000000001</v>
      </c>
      <c r="P336">
        <v>1320.0940000000001</v>
      </c>
    </row>
    <row r="337" spans="1:16" ht="33" x14ac:dyDescent="0.45">
      <c r="A337">
        <v>117417202</v>
      </c>
      <c r="B337" s="13" t="s">
        <v>645</v>
      </c>
      <c r="C337" s="236" t="s">
        <v>266</v>
      </c>
      <c r="D337" s="238">
        <v>26873377</v>
      </c>
      <c r="E337" s="238">
        <f t="shared" si="30"/>
        <v>24987755.550856527</v>
      </c>
      <c r="F337" s="241">
        <f t="shared" si="31"/>
        <v>-1885621.4491434731</v>
      </c>
      <c r="G337" s="242">
        <f t="shared" si="32"/>
        <v>-7.0166896000583512E-2</v>
      </c>
      <c r="H337" s="241">
        <f t="shared" si="35"/>
        <v>-378.06893286434951</v>
      </c>
      <c r="I337" s="242">
        <f t="shared" si="33"/>
        <v>-2.0937607882803518E-2</v>
      </c>
      <c r="J337" s="264">
        <f t="shared" si="34"/>
        <v>1.0754618175012056</v>
      </c>
      <c r="K337" s="267" t="s">
        <v>1326</v>
      </c>
      <c r="L337" s="268" t="s">
        <v>1327</v>
      </c>
      <c r="N337" s="17">
        <v>90059067.859999999</v>
      </c>
      <c r="O337" s="18">
        <v>11885.351000000001</v>
      </c>
      <c r="P337">
        <v>4987.5069999999996</v>
      </c>
    </row>
    <row r="338" spans="1:16" ht="18" x14ac:dyDescent="0.45">
      <c r="A338">
        <v>109420803</v>
      </c>
      <c r="B338" s="13" t="s">
        <v>164</v>
      </c>
      <c r="C338" s="236" t="s">
        <v>165</v>
      </c>
      <c r="D338" s="238">
        <v>13587389</v>
      </c>
      <c r="E338" s="238">
        <f t="shared" si="30"/>
        <v>9892386.5512559451</v>
      </c>
      <c r="F338" s="241">
        <f t="shared" si="31"/>
        <v>-3695002.4487440549</v>
      </c>
      <c r="G338" s="242">
        <f t="shared" si="32"/>
        <v>-0.27194352415641115</v>
      </c>
      <c r="H338" s="241">
        <f t="shared" si="35"/>
        <v>-1448.1993539130576</v>
      </c>
      <c r="I338" s="242">
        <f t="shared" si="33"/>
        <v>-9.1570242573155297E-2</v>
      </c>
      <c r="J338" s="264">
        <f t="shared" si="34"/>
        <v>1.373519820480017</v>
      </c>
      <c r="K338" s="267" t="s">
        <v>1328</v>
      </c>
      <c r="L338" s="268" t="s">
        <v>1329</v>
      </c>
      <c r="N338" s="17">
        <v>40351563.399999999</v>
      </c>
      <c r="O338" s="18">
        <v>4705.2839999999997</v>
      </c>
      <c r="P338">
        <v>2551.4459999999999</v>
      </c>
    </row>
    <row r="339" spans="1:16" ht="33" x14ac:dyDescent="0.45">
      <c r="A339">
        <v>109422303</v>
      </c>
      <c r="B339" s="13" t="s">
        <v>356</v>
      </c>
      <c r="C339" s="236" t="s">
        <v>165</v>
      </c>
      <c r="D339" s="238">
        <v>8475452</v>
      </c>
      <c r="E339" s="238">
        <f t="shared" si="30"/>
        <v>5197295.457799294</v>
      </c>
      <c r="F339" s="241">
        <f t="shared" si="31"/>
        <v>-3278156.542200706</v>
      </c>
      <c r="G339" s="242">
        <f t="shared" si="32"/>
        <v>-0.3867825034229096</v>
      </c>
      <c r="H339" s="241">
        <f t="shared" si="35"/>
        <v>-2950.9068719186698</v>
      </c>
      <c r="I339" s="242">
        <f t="shared" si="33"/>
        <v>-0.17887672936927931</v>
      </c>
      <c r="J339" s="264">
        <f t="shared" si="34"/>
        <v>1.6307427716623957</v>
      </c>
      <c r="K339" s="267" t="s">
        <v>1330</v>
      </c>
      <c r="L339" s="268" t="s">
        <v>1130</v>
      </c>
      <c r="N339" s="17">
        <v>18326344.370000001</v>
      </c>
      <c r="O339" s="18">
        <v>2472.078</v>
      </c>
      <c r="P339">
        <v>1110.8979999999999</v>
      </c>
    </row>
    <row r="340" spans="1:16" ht="18" x14ac:dyDescent="0.45">
      <c r="A340">
        <v>109426003</v>
      </c>
      <c r="B340" s="13" t="s">
        <v>467</v>
      </c>
      <c r="C340" s="236" t="s">
        <v>165</v>
      </c>
      <c r="D340" s="238">
        <v>5721213</v>
      </c>
      <c r="E340" s="238">
        <f t="shared" si="30"/>
        <v>2377523.6606603134</v>
      </c>
      <c r="F340" s="241">
        <f t="shared" si="31"/>
        <v>-3343689.3393396866</v>
      </c>
      <c r="G340" s="242">
        <f t="shared" si="32"/>
        <v>-0.58443713585557588</v>
      </c>
      <c r="H340" s="241">
        <f t="shared" si="35"/>
        <v>-5490.8193302346399</v>
      </c>
      <c r="I340" s="242">
        <f t="shared" si="33"/>
        <v>-0.29737376474030441</v>
      </c>
      <c r="J340" s="264">
        <f t="shared" si="34"/>
        <v>2.4063747901507901</v>
      </c>
      <c r="K340" s="267" t="s">
        <v>1331</v>
      </c>
      <c r="L340" s="268" t="s">
        <v>978</v>
      </c>
      <c r="N340" s="17">
        <v>11244062.98</v>
      </c>
      <c r="O340" s="18">
        <v>1130.8620000000001</v>
      </c>
      <c r="P340">
        <v>608.96</v>
      </c>
    </row>
    <row r="341" spans="1:16" ht="18" x14ac:dyDescent="0.45">
      <c r="A341">
        <v>109426303</v>
      </c>
      <c r="B341" s="13" t="s">
        <v>500</v>
      </c>
      <c r="C341" s="236" t="s">
        <v>165</v>
      </c>
      <c r="D341" s="238">
        <v>7415417</v>
      </c>
      <c r="E341" s="238">
        <f t="shared" si="30"/>
        <v>3608554.2321786745</v>
      </c>
      <c r="F341" s="241">
        <f t="shared" si="31"/>
        <v>-3806862.7678213255</v>
      </c>
      <c r="G341" s="242">
        <f t="shared" si="32"/>
        <v>-0.51337136776277392</v>
      </c>
      <c r="H341" s="241">
        <f t="shared" si="35"/>
        <v>-4225.9924755543279</v>
      </c>
      <c r="I341" s="242">
        <f t="shared" si="33"/>
        <v>-0.25151119213990758</v>
      </c>
      <c r="J341" s="264">
        <f t="shared" si="34"/>
        <v>2.0549551213265045</v>
      </c>
      <c r="K341" s="267" t="s">
        <v>1332</v>
      </c>
      <c r="L341" s="268" t="s">
        <v>978</v>
      </c>
      <c r="N341" s="17">
        <v>15135957.710000001</v>
      </c>
      <c r="O341" s="18">
        <v>1716.3979999999999</v>
      </c>
      <c r="P341">
        <v>900.82100000000003</v>
      </c>
    </row>
    <row r="342" spans="1:16" ht="18" x14ac:dyDescent="0.45">
      <c r="A342">
        <v>109427503</v>
      </c>
      <c r="B342" s="13" t="s">
        <v>546</v>
      </c>
      <c r="C342" s="236" t="s">
        <v>165</v>
      </c>
      <c r="D342" s="238">
        <v>6626694</v>
      </c>
      <c r="E342" s="238">
        <f t="shared" si="30"/>
        <v>3920440.9876020919</v>
      </c>
      <c r="F342" s="241">
        <f t="shared" si="31"/>
        <v>-2706253.0123979081</v>
      </c>
      <c r="G342" s="242">
        <f t="shared" si="32"/>
        <v>-0.40838659705698016</v>
      </c>
      <c r="H342" s="241">
        <f t="shared" si="35"/>
        <v>-3488.3474981862651</v>
      </c>
      <c r="I342" s="242">
        <f t="shared" si="33"/>
        <v>-0.17428198982598794</v>
      </c>
      <c r="J342" s="264">
        <f t="shared" si="34"/>
        <v>1.6902930106475516</v>
      </c>
      <c r="K342" s="267" t="s">
        <v>1333</v>
      </c>
      <c r="L342" s="268" t="s">
        <v>978</v>
      </c>
      <c r="N342" s="17">
        <v>15528013.050000001</v>
      </c>
      <c r="O342" s="18">
        <v>1864.7460000000001</v>
      </c>
      <c r="P342">
        <v>775.798</v>
      </c>
    </row>
    <row r="343" spans="1:16" ht="33" x14ac:dyDescent="0.45">
      <c r="A343">
        <v>104431304</v>
      </c>
      <c r="B343" s="13" t="s">
        <v>225</v>
      </c>
      <c r="C343" s="236" t="s">
        <v>226</v>
      </c>
      <c r="D343" s="238">
        <v>3875309</v>
      </c>
      <c r="E343" s="238">
        <f t="shared" si="30"/>
        <v>1474982.4931186268</v>
      </c>
      <c r="F343" s="241">
        <f t="shared" si="31"/>
        <v>-2400326.506881373</v>
      </c>
      <c r="G343" s="242">
        <f t="shared" si="32"/>
        <v>-0.61938970721595954</v>
      </c>
      <c r="H343" s="241">
        <f t="shared" si="35"/>
        <v>-5217.4205687983585</v>
      </c>
      <c r="I343" s="242">
        <f t="shared" si="33"/>
        <v>-0.26648919511393787</v>
      </c>
      <c r="J343" s="264">
        <f t="shared" si="34"/>
        <v>2.6273593199104668</v>
      </c>
      <c r="K343" s="267" t="s">
        <v>1334</v>
      </c>
      <c r="L343" s="268" t="s">
        <v>1335</v>
      </c>
      <c r="N343" s="17">
        <v>9007218.8699999992</v>
      </c>
      <c r="O343" s="18">
        <v>701.57100000000003</v>
      </c>
      <c r="P343">
        <v>460.06</v>
      </c>
    </row>
    <row r="344" spans="1:16" ht="18" x14ac:dyDescent="0.45">
      <c r="A344">
        <v>104432503</v>
      </c>
      <c r="B344" s="13" t="s">
        <v>287</v>
      </c>
      <c r="C344" s="236" t="s">
        <v>226</v>
      </c>
      <c r="D344" s="238">
        <v>7806512</v>
      </c>
      <c r="E344" s="238">
        <f t="shared" si="30"/>
        <v>7989172.6188733606</v>
      </c>
      <c r="F344" s="241">
        <f t="shared" si="31"/>
        <v>182660.61887336057</v>
      </c>
      <c r="G344" s="242">
        <f t="shared" si="32"/>
        <v>2.339849331857308E-2</v>
      </c>
      <c r="H344" s="241">
        <f t="shared" si="35"/>
        <v>260.65069539440736</v>
      </c>
      <c r="I344" s="242">
        <f t="shared" si="33"/>
        <v>9.9355296334821628E-3</v>
      </c>
      <c r="J344" s="264">
        <f t="shared" si="34"/>
        <v>0.97713647863336317</v>
      </c>
      <c r="K344" s="267" t="s">
        <v>1336</v>
      </c>
      <c r="L344" s="268" t="s">
        <v>1335</v>
      </c>
      <c r="N344" s="17">
        <v>18384588</v>
      </c>
      <c r="O344" s="18">
        <v>3800.0259999999998</v>
      </c>
      <c r="P344">
        <v>700.78700000000003</v>
      </c>
    </row>
    <row r="345" spans="1:16" ht="33" x14ac:dyDescent="0.45">
      <c r="A345">
        <v>104432803</v>
      </c>
      <c r="B345" s="13" t="s">
        <v>317</v>
      </c>
      <c r="C345" s="236" t="s">
        <v>226</v>
      </c>
      <c r="D345" s="238">
        <v>7110166</v>
      </c>
      <c r="E345" s="238">
        <f t="shared" si="30"/>
        <v>5040160.0195924994</v>
      </c>
      <c r="F345" s="241">
        <f t="shared" si="31"/>
        <v>-2070005.9804075006</v>
      </c>
      <c r="G345" s="242">
        <f t="shared" si="32"/>
        <v>-0.29113328442788827</v>
      </c>
      <c r="H345" s="241">
        <f t="shared" si="35"/>
        <v>-1604.1434676735032</v>
      </c>
      <c r="I345" s="242">
        <f t="shared" si="33"/>
        <v>-9.8503327417678407E-2</v>
      </c>
      <c r="J345" s="264">
        <f t="shared" si="34"/>
        <v>1.4107024325340491</v>
      </c>
      <c r="K345" s="267" t="s">
        <v>1337</v>
      </c>
      <c r="L345" s="268" t="s">
        <v>1338</v>
      </c>
      <c r="N345" s="17">
        <v>21014579.25</v>
      </c>
      <c r="O345" s="18">
        <v>2397.337</v>
      </c>
      <c r="P345">
        <v>1290.412</v>
      </c>
    </row>
    <row r="346" spans="1:16" ht="18" x14ac:dyDescent="0.45">
      <c r="A346">
        <v>104432903</v>
      </c>
      <c r="B346" s="13" t="s">
        <v>320</v>
      </c>
      <c r="C346" s="236" t="s">
        <v>226</v>
      </c>
      <c r="D346" s="238">
        <v>8419564</v>
      </c>
      <c r="E346" s="238">
        <f t="shared" si="30"/>
        <v>3312525.8758988851</v>
      </c>
      <c r="F346" s="241">
        <f t="shared" si="31"/>
        <v>-5107038.1241011154</v>
      </c>
      <c r="G346" s="242">
        <f t="shared" si="32"/>
        <v>-0.60656800329579008</v>
      </c>
      <c r="H346" s="241">
        <f t="shared" si="35"/>
        <v>-2704.7583287615907</v>
      </c>
      <c r="I346" s="242">
        <f t="shared" si="33"/>
        <v>-0.12542289792993946</v>
      </c>
      <c r="J346" s="264">
        <f t="shared" si="34"/>
        <v>2.5417353148117741</v>
      </c>
      <c r="K346" s="267" t="s">
        <v>1339</v>
      </c>
      <c r="L346" s="268" t="s">
        <v>1340</v>
      </c>
      <c r="N346" s="17">
        <v>40718546.68</v>
      </c>
      <c r="O346" s="18">
        <v>1575.5930000000001</v>
      </c>
      <c r="P346">
        <v>1888.1679999999999</v>
      </c>
    </row>
    <row r="347" spans="1:16" ht="18" x14ac:dyDescent="0.45">
      <c r="A347">
        <v>104433303</v>
      </c>
      <c r="B347" s="13" t="s">
        <v>334</v>
      </c>
      <c r="C347" s="236" t="s">
        <v>226</v>
      </c>
      <c r="D347" s="238">
        <v>6211200</v>
      </c>
      <c r="E347" s="238">
        <f t="shared" si="30"/>
        <v>5447455.765011535</v>
      </c>
      <c r="F347" s="241">
        <f t="shared" si="31"/>
        <v>-763744.23498846497</v>
      </c>
      <c r="G347" s="242">
        <f t="shared" si="32"/>
        <v>-0.12296242835337214</v>
      </c>
      <c r="H347" s="241">
        <f t="shared" si="35"/>
        <v>-361.42144637268069</v>
      </c>
      <c r="I347" s="242">
        <f t="shared" si="33"/>
        <v>-2.3769421574578165E-2</v>
      </c>
      <c r="J347" s="264">
        <f t="shared" si="34"/>
        <v>1.1402020076774038</v>
      </c>
      <c r="K347" s="267" t="s">
        <v>1341</v>
      </c>
      <c r="L347" s="268" t="s">
        <v>1340</v>
      </c>
      <c r="N347" s="17">
        <v>32131376.550000001</v>
      </c>
      <c r="O347" s="18">
        <v>2591.0659999999998</v>
      </c>
      <c r="P347">
        <v>2113.1680000000001</v>
      </c>
    </row>
    <row r="348" spans="1:16" ht="18" x14ac:dyDescent="0.45">
      <c r="A348">
        <v>104433604</v>
      </c>
      <c r="B348" s="13" t="s">
        <v>344</v>
      </c>
      <c r="C348" s="236" t="s">
        <v>226</v>
      </c>
      <c r="D348" s="238">
        <v>3120969</v>
      </c>
      <c r="E348" s="238">
        <f t="shared" si="30"/>
        <v>2182927.6688354416</v>
      </c>
      <c r="F348" s="241">
        <f t="shared" si="31"/>
        <v>-938041.33116455842</v>
      </c>
      <c r="G348" s="242">
        <f t="shared" si="32"/>
        <v>-0.30056092552170766</v>
      </c>
      <c r="H348" s="241">
        <f t="shared" si="35"/>
        <v>-2093.4871119286872</v>
      </c>
      <c r="I348" s="242">
        <f t="shared" si="33"/>
        <v>-9.8611747396996477E-2</v>
      </c>
      <c r="J348" s="264">
        <f t="shared" si="34"/>
        <v>1.4297170925800713</v>
      </c>
      <c r="K348" s="267" t="s">
        <v>1342</v>
      </c>
      <c r="L348" s="268" t="s">
        <v>1335</v>
      </c>
      <c r="N348" s="17">
        <v>9512470.4299999997</v>
      </c>
      <c r="O348" s="18">
        <v>1038.3030000000001</v>
      </c>
      <c r="P348">
        <v>448.07600000000002</v>
      </c>
    </row>
    <row r="349" spans="1:16" ht="18" x14ac:dyDescent="0.45">
      <c r="A349">
        <v>104433903</v>
      </c>
      <c r="B349" s="13" t="s">
        <v>369</v>
      </c>
      <c r="C349" s="236" t="s">
        <v>226</v>
      </c>
      <c r="D349" s="238">
        <v>6762489</v>
      </c>
      <c r="E349" s="238">
        <f t="shared" si="30"/>
        <v>2072709.3770278499</v>
      </c>
      <c r="F349" s="241">
        <f t="shared" si="31"/>
        <v>-4689779.6229721503</v>
      </c>
      <c r="G349" s="242">
        <f t="shared" si="32"/>
        <v>-0.69349903903313559</v>
      </c>
      <c r="H349" s="241">
        <f t="shared" si="35"/>
        <v>-4764.7142845248727</v>
      </c>
      <c r="I349" s="242">
        <f t="shared" si="33"/>
        <v>-0.27284740650444295</v>
      </c>
      <c r="J349" s="264">
        <f t="shared" si="34"/>
        <v>3.2626325113157124</v>
      </c>
      <c r="K349" s="267" t="s">
        <v>1343</v>
      </c>
      <c r="L349" s="268" t="s">
        <v>1338</v>
      </c>
      <c r="N349" s="17">
        <v>17188287.34</v>
      </c>
      <c r="O349" s="18">
        <v>985.87800000000004</v>
      </c>
      <c r="P349">
        <v>984.27300000000002</v>
      </c>
    </row>
    <row r="350" spans="1:16" ht="33" x14ac:dyDescent="0.45">
      <c r="A350">
        <v>104435003</v>
      </c>
      <c r="B350" s="13" t="s">
        <v>396</v>
      </c>
      <c r="C350" s="236" t="s">
        <v>226</v>
      </c>
      <c r="D350" s="238">
        <v>5512447</v>
      </c>
      <c r="E350" s="238">
        <f t="shared" si="30"/>
        <v>2602482.505518761</v>
      </c>
      <c r="F350" s="241">
        <f t="shared" si="31"/>
        <v>-2909964.494481239</v>
      </c>
      <c r="G350" s="242">
        <f t="shared" si="32"/>
        <v>-0.527889790955131</v>
      </c>
      <c r="H350" s="241">
        <f t="shared" si="35"/>
        <v>-2688.1938760914468</v>
      </c>
      <c r="I350" s="242">
        <f t="shared" si="33"/>
        <v>-0.16321527534230942</v>
      </c>
      <c r="J350" s="264">
        <f t="shared" si="34"/>
        <v>2.1181494931514195</v>
      </c>
      <c r="K350" s="267" t="s">
        <v>1344</v>
      </c>
      <c r="L350" s="268" t="s">
        <v>1338</v>
      </c>
      <c r="N350" s="17">
        <v>17828996.02</v>
      </c>
      <c r="O350" s="18">
        <v>1237.8630000000001</v>
      </c>
      <c r="P350">
        <v>1082.498</v>
      </c>
    </row>
    <row r="351" spans="1:16" ht="48" x14ac:dyDescent="0.45">
      <c r="A351">
        <v>104435303</v>
      </c>
      <c r="B351" s="13" t="s">
        <v>513</v>
      </c>
      <c r="C351" s="236" t="s">
        <v>226</v>
      </c>
      <c r="D351" s="238">
        <v>8027748</v>
      </c>
      <c r="E351" s="238">
        <f t="shared" si="30"/>
        <v>2426135.3410260761</v>
      </c>
      <c r="F351" s="241">
        <f t="shared" si="31"/>
        <v>-5601612.6589739239</v>
      </c>
      <c r="G351" s="242">
        <f t="shared" si="32"/>
        <v>-0.69778132783614089</v>
      </c>
      <c r="H351" s="241">
        <f t="shared" si="35"/>
        <v>-5244.6217459692862</v>
      </c>
      <c r="I351" s="242">
        <f t="shared" si="33"/>
        <v>-0.27970352630550066</v>
      </c>
      <c r="J351" s="264">
        <f t="shared" si="34"/>
        <v>3.308862397018979</v>
      </c>
      <c r="K351" s="267" t="s">
        <v>1345</v>
      </c>
      <c r="L351" s="268" t="s">
        <v>1338</v>
      </c>
      <c r="N351" s="17">
        <v>20026964.739999998</v>
      </c>
      <c r="O351" s="18">
        <v>1153.9839999999999</v>
      </c>
      <c r="P351">
        <v>1068.068</v>
      </c>
    </row>
    <row r="352" spans="1:16" ht="18" x14ac:dyDescent="0.45">
      <c r="A352">
        <v>104435603</v>
      </c>
      <c r="B352" s="13" t="s">
        <v>539</v>
      </c>
      <c r="C352" s="236" t="s">
        <v>226</v>
      </c>
      <c r="D352" s="238">
        <v>15444750</v>
      </c>
      <c r="E352" s="238">
        <f t="shared" si="30"/>
        <v>18983739.985805761</v>
      </c>
      <c r="F352" s="241">
        <f t="shared" si="31"/>
        <v>3538989.9858057611</v>
      </c>
      <c r="G352" s="242">
        <f t="shared" si="32"/>
        <v>0.22913870317135343</v>
      </c>
      <c r="H352" s="241">
        <f t="shared" si="35"/>
        <v>1729.3769074049017</v>
      </c>
      <c r="I352" s="242">
        <f t="shared" si="33"/>
        <v>0.10068835207142404</v>
      </c>
      <c r="J352" s="264">
        <f t="shared" si="34"/>
        <v>0.81357783089887015</v>
      </c>
      <c r="K352" s="267" t="s">
        <v>1346</v>
      </c>
      <c r="L352" s="268" t="s">
        <v>1134</v>
      </c>
      <c r="N352" s="17">
        <v>35147958.159999996</v>
      </c>
      <c r="O352" s="18">
        <v>9029.5589999999993</v>
      </c>
      <c r="P352">
        <v>2046.396</v>
      </c>
    </row>
    <row r="353" spans="1:16" ht="18" x14ac:dyDescent="0.45">
      <c r="A353">
        <v>104435703</v>
      </c>
      <c r="B353" s="13" t="s">
        <v>540</v>
      </c>
      <c r="C353" s="236" t="s">
        <v>226</v>
      </c>
      <c r="D353" s="238">
        <v>6456178</v>
      </c>
      <c r="E353" s="238">
        <f t="shared" si="30"/>
        <v>3622425.863830491</v>
      </c>
      <c r="F353" s="241">
        <f t="shared" si="31"/>
        <v>-2833752.136169509</v>
      </c>
      <c r="G353" s="242">
        <f t="shared" si="32"/>
        <v>-0.43892100499235137</v>
      </c>
      <c r="H353" s="241">
        <f t="shared" si="35"/>
        <v>-2425.1568583594008</v>
      </c>
      <c r="I353" s="242">
        <f t="shared" si="33"/>
        <v>-0.15687999685565437</v>
      </c>
      <c r="J353" s="264">
        <f t="shared" si="34"/>
        <v>1.78228022951807</v>
      </c>
      <c r="K353" s="267" t="s">
        <v>1347</v>
      </c>
      <c r="L353" s="268" t="s">
        <v>1155</v>
      </c>
      <c r="N353" s="17">
        <v>18063183.280000001</v>
      </c>
      <c r="O353" s="18">
        <v>1722.9960000000001</v>
      </c>
      <c r="P353">
        <v>1168.482</v>
      </c>
    </row>
    <row r="354" spans="1:16" ht="18" x14ac:dyDescent="0.45">
      <c r="A354">
        <v>104437503</v>
      </c>
      <c r="B354" s="13" t="s">
        <v>631</v>
      </c>
      <c r="C354" s="236" t="s">
        <v>226</v>
      </c>
      <c r="D354" s="238">
        <v>5501075</v>
      </c>
      <c r="E354" s="238">
        <f t="shared" si="30"/>
        <v>2095627.6335656571</v>
      </c>
      <c r="F354" s="241">
        <f t="shared" si="31"/>
        <v>-3405447.3664343432</v>
      </c>
      <c r="G354" s="242">
        <f t="shared" si="32"/>
        <v>-0.61905125206152312</v>
      </c>
      <c r="H354" s="241">
        <f t="shared" si="35"/>
        <v>-4103.8287324683406</v>
      </c>
      <c r="I354" s="242">
        <f t="shared" si="33"/>
        <v>-0.2165737908113522</v>
      </c>
      <c r="J354" s="264">
        <f t="shared" si="34"/>
        <v>2.6250250339751728</v>
      </c>
      <c r="K354" s="267" t="s">
        <v>1347</v>
      </c>
      <c r="L354" s="268" t="s">
        <v>1155</v>
      </c>
      <c r="N354" s="17">
        <v>15724189.68</v>
      </c>
      <c r="O354" s="18">
        <v>996.779</v>
      </c>
      <c r="P354">
        <v>829.822</v>
      </c>
    </row>
    <row r="355" spans="1:16" ht="33" x14ac:dyDescent="0.45">
      <c r="A355">
        <v>111444602</v>
      </c>
      <c r="B355" s="13" t="s">
        <v>404</v>
      </c>
      <c r="C355" s="236" t="s">
        <v>405</v>
      </c>
      <c r="D355" s="238">
        <v>21567769</v>
      </c>
      <c r="E355" s="238">
        <f t="shared" si="30"/>
        <v>16033034.9549578</v>
      </c>
      <c r="F355" s="241">
        <f t="shared" si="31"/>
        <v>-5534734.0450422</v>
      </c>
      <c r="G355" s="242">
        <f t="shared" si="32"/>
        <v>-0.25662061036735884</v>
      </c>
      <c r="H355" s="241">
        <f t="shared" si="35"/>
        <v>-1096.0527027744834</v>
      </c>
      <c r="I355" s="242">
        <f t="shared" si="33"/>
        <v>-7.1584758002692275E-2</v>
      </c>
      <c r="J355" s="264">
        <f t="shared" si="34"/>
        <v>1.3452081318721711</v>
      </c>
      <c r="K355" s="267" t="s">
        <v>1348</v>
      </c>
      <c r="L355" s="268" t="s">
        <v>1349</v>
      </c>
      <c r="N355" s="17">
        <v>77317213.879999995</v>
      </c>
      <c r="O355" s="18">
        <v>7626.0649999999996</v>
      </c>
      <c r="P355">
        <v>5049.6970000000001</v>
      </c>
    </row>
    <row r="356" spans="1:16" ht="48" x14ac:dyDescent="0.45">
      <c r="A356">
        <v>120452003</v>
      </c>
      <c r="B356" s="13" t="s">
        <v>269</v>
      </c>
      <c r="C356" s="236" t="s">
        <v>270</v>
      </c>
      <c r="D356" s="238">
        <v>16802125</v>
      </c>
      <c r="E356" s="238">
        <f t="shared" si="30"/>
        <v>31416146.754557509</v>
      </c>
      <c r="F356" s="241">
        <f t="shared" si="31"/>
        <v>14614021.754557509</v>
      </c>
      <c r="G356" s="242">
        <f t="shared" si="32"/>
        <v>0.86977223146224114</v>
      </c>
      <c r="H356" s="241">
        <f t="shared" si="35"/>
        <v>2082.6882963263861</v>
      </c>
      <c r="I356" s="242">
        <f t="shared" si="33"/>
        <v>9.0367809051546358E-2</v>
      </c>
      <c r="J356" s="264">
        <f t="shared" si="34"/>
        <v>0.53482450063875298</v>
      </c>
      <c r="K356" s="267" t="s">
        <v>1350</v>
      </c>
      <c r="L356" s="268" t="s">
        <v>1351</v>
      </c>
      <c r="N356" s="17">
        <v>161717119.27000001</v>
      </c>
      <c r="O356" s="18">
        <v>14942.995999999999</v>
      </c>
      <c r="P356">
        <v>7016.9030000000002</v>
      </c>
    </row>
    <row r="357" spans="1:16" ht="33" x14ac:dyDescent="0.45">
      <c r="A357">
        <v>120455203</v>
      </c>
      <c r="B357" s="13" t="s">
        <v>497</v>
      </c>
      <c r="C357" s="236" t="s">
        <v>270</v>
      </c>
      <c r="D357" s="238">
        <v>22657635</v>
      </c>
      <c r="E357" s="238">
        <f t="shared" si="30"/>
        <v>10831976.202121111</v>
      </c>
      <c r="F357" s="241">
        <f t="shared" si="31"/>
        <v>-11825658.797878889</v>
      </c>
      <c r="G357" s="242">
        <f t="shared" si="32"/>
        <v>-0.52192820644691684</v>
      </c>
      <c r="H357" s="241">
        <f t="shared" si="35"/>
        <v>-2590.0178275021331</v>
      </c>
      <c r="I357" s="242">
        <f t="shared" si="33"/>
        <v>-0.11847183603384272</v>
      </c>
      <c r="J357" s="264">
        <f t="shared" si="34"/>
        <v>2.0917360394092444</v>
      </c>
      <c r="K357" s="267" t="s">
        <v>1352</v>
      </c>
      <c r="L357" s="268" t="s">
        <v>1353</v>
      </c>
      <c r="N357" s="17">
        <v>99818312.890000001</v>
      </c>
      <c r="O357" s="18">
        <v>5152.1970000000001</v>
      </c>
      <c r="P357">
        <v>4565.8599999999997</v>
      </c>
    </row>
    <row r="358" spans="1:16" ht="48" x14ac:dyDescent="0.45">
      <c r="A358">
        <v>120455403</v>
      </c>
      <c r="B358" s="13" t="s">
        <v>499</v>
      </c>
      <c r="C358" s="236" t="s">
        <v>270</v>
      </c>
      <c r="D358" s="238">
        <v>28305082</v>
      </c>
      <c r="E358" s="238">
        <f t="shared" si="30"/>
        <v>38108555.18032632</v>
      </c>
      <c r="F358" s="241">
        <f t="shared" si="31"/>
        <v>9803473.1803263202</v>
      </c>
      <c r="G358" s="242">
        <f t="shared" si="32"/>
        <v>0.34635028368143644</v>
      </c>
      <c r="H358" s="241">
        <f t="shared" si="35"/>
        <v>1042.3360874918603</v>
      </c>
      <c r="I358" s="242">
        <f t="shared" si="33"/>
        <v>4.5930914817940538E-2</v>
      </c>
      <c r="J358" s="264">
        <f t="shared" si="34"/>
        <v>0.74274875722952105</v>
      </c>
      <c r="K358" s="267" t="s">
        <v>1354</v>
      </c>
      <c r="L358" s="268" t="s">
        <v>1355</v>
      </c>
      <c r="N358" s="17">
        <v>213439536.72999999</v>
      </c>
      <c r="O358" s="18">
        <v>18126.22</v>
      </c>
      <c r="P358">
        <v>9405.2900000000009</v>
      </c>
    </row>
    <row r="359" spans="1:16" ht="33" x14ac:dyDescent="0.45">
      <c r="A359">
        <v>120456003</v>
      </c>
      <c r="B359" s="13" t="s">
        <v>577</v>
      </c>
      <c r="C359" s="236" t="s">
        <v>270</v>
      </c>
      <c r="D359" s="238">
        <v>14828415</v>
      </c>
      <c r="E359" s="238">
        <f t="shared" si="30"/>
        <v>19016314.563073609</v>
      </c>
      <c r="F359" s="241">
        <f t="shared" si="31"/>
        <v>4187899.563073609</v>
      </c>
      <c r="G359" s="242">
        <f t="shared" si="32"/>
        <v>0.28242395178942653</v>
      </c>
      <c r="H359" s="241">
        <f t="shared" si="35"/>
        <v>793.76849551932889</v>
      </c>
      <c r="I359" s="242">
        <f t="shared" si="33"/>
        <v>3.6571069460855886E-2</v>
      </c>
      <c r="J359" s="264">
        <f t="shared" si="34"/>
        <v>0.77977333361923951</v>
      </c>
      <c r="K359" s="267" t="s">
        <v>1356</v>
      </c>
      <c r="L359" s="268" t="s">
        <v>1353</v>
      </c>
      <c r="N359" s="17">
        <v>114514003.14</v>
      </c>
      <c r="O359" s="18">
        <v>9045.0529999999999</v>
      </c>
      <c r="P359">
        <v>5275.9709999999995</v>
      </c>
    </row>
    <row r="360" spans="1:16" ht="33" x14ac:dyDescent="0.45">
      <c r="A360">
        <v>123460302</v>
      </c>
      <c r="B360" s="13" t="s">
        <v>93</v>
      </c>
      <c r="C360" s="236" t="s">
        <v>94</v>
      </c>
      <c r="D360" s="238">
        <v>7231848</v>
      </c>
      <c r="E360" s="238">
        <f t="shared" si="30"/>
        <v>12490565.445075516</v>
      </c>
      <c r="F360" s="241">
        <f t="shared" si="31"/>
        <v>5258717.4450755157</v>
      </c>
      <c r="G360" s="242">
        <f t="shared" si="32"/>
        <v>0.72716094766863404</v>
      </c>
      <c r="H360" s="241">
        <f t="shared" si="35"/>
        <v>621.05295390681079</v>
      </c>
      <c r="I360" s="242">
        <f t="shared" si="33"/>
        <v>3.3938891672016525E-2</v>
      </c>
      <c r="J360" s="264">
        <f t="shared" si="34"/>
        <v>0.57898483713971505</v>
      </c>
      <c r="K360" s="267" t="s">
        <v>1357</v>
      </c>
      <c r="L360" s="268" t="s">
        <v>1358</v>
      </c>
      <c r="N360" s="17">
        <v>154946646.34</v>
      </c>
      <c r="O360" s="18">
        <v>5941.1</v>
      </c>
      <c r="P360">
        <v>8467.4220000000005</v>
      </c>
    </row>
    <row r="361" spans="1:16" ht="18" x14ac:dyDescent="0.45">
      <c r="A361">
        <v>123460504</v>
      </c>
      <c r="B361" s="13" t="s">
        <v>174</v>
      </c>
      <c r="C361" s="236" t="s">
        <v>94</v>
      </c>
      <c r="D361" s="238">
        <v>34378</v>
      </c>
      <c r="E361" s="238">
        <f t="shared" si="30"/>
        <v>58.867184942538316</v>
      </c>
      <c r="F361" s="241">
        <f t="shared" si="31"/>
        <v>-34319.132815057463</v>
      </c>
      <c r="G361" s="242">
        <f t="shared" si="32"/>
        <v>-0.99828764951589566</v>
      </c>
      <c r="H361" s="241">
        <f t="shared" si="35"/>
        <v>-18421.434683337338</v>
      </c>
      <c r="I361" s="242">
        <f t="shared" si="33"/>
        <v>-0.13512048396032658</v>
      </c>
      <c r="J361" s="264">
        <f t="shared" si="34"/>
        <v>583.99259338725301</v>
      </c>
      <c r="K361" s="267" t="s">
        <v>1359</v>
      </c>
      <c r="L361" s="268" t="s">
        <v>1360</v>
      </c>
      <c r="N361" s="17">
        <v>253989.12</v>
      </c>
      <c r="O361" s="18">
        <v>2.8000000000000001E-2</v>
      </c>
      <c r="P361">
        <v>1.863</v>
      </c>
    </row>
    <row r="362" spans="1:16" ht="18" x14ac:dyDescent="0.45">
      <c r="A362">
        <v>123461302</v>
      </c>
      <c r="B362" s="13" t="s">
        <v>209</v>
      </c>
      <c r="C362" s="236" t="s">
        <v>94</v>
      </c>
      <c r="D362" s="238">
        <v>5160708</v>
      </c>
      <c r="E362" s="238">
        <f t="shared" si="30"/>
        <v>7226466.2443637494</v>
      </c>
      <c r="F362" s="241">
        <f t="shared" si="31"/>
        <v>2065758.2443637494</v>
      </c>
      <c r="G362" s="242">
        <f t="shared" si="32"/>
        <v>0.40028582209335412</v>
      </c>
      <c r="H362" s="241">
        <f t="shared" si="35"/>
        <v>453.88581268663722</v>
      </c>
      <c r="I362" s="242">
        <f t="shared" si="33"/>
        <v>1.7535720409499262E-2</v>
      </c>
      <c r="J362" s="264">
        <f t="shared" si="34"/>
        <v>0.71413991645295116</v>
      </c>
      <c r="K362" s="267" t="s">
        <v>1361</v>
      </c>
      <c r="L362" s="268" t="s">
        <v>1362</v>
      </c>
      <c r="N362" s="17">
        <v>117802873</v>
      </c>
      <c r="O362" s="18">
        <v>3437.2469999999998</v>
      </c>
      <c r="P362">
        <v>4551.2730000000001</v>
      </c>
    </row>
    <row r="363" spans="1:16" ht="33" x14ac:dyDescent="0.45">
      <c r="A363">
        <v>123461602</v>
      </c>
      <c r="B363" s="13" t="s">
        <v>223</v>
      </c>
      <c r="C363" s="236" t="s">
        <v>94</v>
      </c>
      <c r="D363" s="238">
        <v>3369509</v>
      </c>
      <c r="E363" s="238">
        <f t="shared" si="30"/>
        <v>5439842.9765587877</v>
      </c>
      <c r="F363" s="241">
        <f t="shared" si="31"/>
        <v>2070333.9765587877</v>
      </c>
      <c r="G363" s="242">
        <f t="shared" si="32"/>
        <v>0.61443194737238804</v>
      </c>
      <c r="H363" s="241">
        <f t="shared" si="35"/>
        <v>397.45378359287247</v>
      </c>
      <c r="I363" s="242">
        <f t="shared" si="33"/>
        <v>1.6010627799557003E-2</v>
      </c>
      <c r="J363" s="264">
        <f t="shared" si="34"/>
        <v>0.61941291587271718</v>
      </c>
      <c r="K363" s="267" t="s">
        <v>1363</v>
      </c>
      <c r="L363" s="268" t="s">
        <v>1364</v>
      </c>
      <c r="N363" s="17">
        <v>129309981</v>
      </c>
      <c r="O363" s="18">
        <v>2587.4450000000002</v>
      </c>
      <c r="P363">
        <v>5208.9930000000004</v>
      </c>
    </row>
    <row r="364" spans="1:16" ht="33" x14ac:dyDescent="0.45">
      <c r="A364">
        <v>123463603</v>
      </c>
      <c r="B364" s="13" t="s">
        <v>329</v>
      </c>
      <c r="C364" s="236" t="s">
        <v>94</v>
      </c>
      <c r="D364" s="238">
        <v>5192259</v>
      </c>
      <c r="E364" s="238">
        <f t="shared" si="30"/>
        <v>7158649.1449104827</v>
      </c>
      <c r="F364" s="241">
        <f t="shared" si="31"/>
        <v>1966390.1449104827</v>
      </c>
      <c r="G364" s="242">
        <f t="shared" si="32"/>
        <v>0.37871572756876781</v>
      </c>
      <c r="H364" s="241">
        <f t="shared" si="35"/>
        <v>411.13510675484366</v>
      </c>
      <c r="I364" s="242">
        <f t="shared" si="33"/>
        <v>1.8689784821694179E-2</v>
      </c>
      <c r="J364" s="264">
        <f t="shared" si="34"/>
        <v>0.72531268049244901</v>
      </c>
      <c r="K364" s="267" t="s">
        <v>1365</v>
      </c>
      <c r="L364" s="268" t="s">
        <v>1366</v>
      </c>
      <c r="N364" s="17">
        <v>105212026.98</v>
      </c>
      <c r="O364" s="18">
        <v>3404.99</v>
      </c>
      <c r="P364">
        <v>4782.8320000000003</v>
      </c>
    </row>
    <row r="365" spans="1:16" ht="18" x14ac:dyDescent="0.45">
      <c r="A365">
        <v>123463803</v>
      </c>
      <c r="B365" s="13" t="s">
        <v>347</v>
      </c>
      <c r="C365" s="236" t="s">
        <v>94</v>
      </c>
      <c r="D365" s="238">
        <v>930832</v>
      </c>
      <c r="E365" s="238">
        <f t="shared" si="30"/>
        <v>949914.53462419414</v>
      </c>
      <c r="F365" s="241">
        <f t="shared" si="31"/>
        <v>19082.534624194144</v>
      </c>
      <c r="G365" s="242">
        <f t="shared" si="32"/>
        <v>2.0500514189664885E-2</v>
      </c>
      <c r="H365" s="241">
        <f t="shared" si="35"/>
        <v>26.416821769933044</v>
      </c>
      <c r="I365" s="242">
        <f t="shared" si="33"/>
        <v>1.1486098023951801E-3</v>
      </c>
      <c r="J365" s="264">
        <f t="shared" si="34"/>
        <v>0.97991131419865729</v>
      </c>
      <c r="K365" s="267" t="s">
        <v>1367</v>
      </c>
      <c r="L365" s="268" t="s">
        <v>1368</v>
      </c>
      <c r="N365" s="17">
        <v>16613592</v>
      </c>
      <c r="O365" s="18">
        <v>451.82400000000001</v>
      </c>
      <c r="P365">
        <v>722.36300000000006</v>
      </c>
    </row>
    <row r="366" spans="1:16" ht="63" x14ac:dyDescent="0.45">
      <c r="A366">
        <v>123464502</v>
      </c>
      <c r="B366" s="13" t="s">
        <v>384</v>
      </c>
      <c r="C366" s="236" t="s">
        <v>94</v>
      </c>
      <c r="D366" s="238">
        <v>4176672</v>
      </c>
      <c r="E366" s="238">
        <f t="shared" si="30"/>
        <v>6520022.1818629699</v>
      </c>
      <c r="F366" s="241">
        <f t="shared" si="31"/>
        <v>2343350.1818629699</v>
      </c>
      <c r="G366" s="242">
        <f t="shared" si="32"/>
        <v>0.56105678920034174</v>
      </c>
      <c r="H366" s="241">
        <f t="shared" si="35"/>
        <v>275.03012577701946</v>
      </c>
      <c r="I366" s="242">
        <f t="shared" si="33"/>
        <v>8.5331267555893969E-3</v>
      </c>
      <c r="J366" s="264">
        <f t="shared" si="34"/>
        <v>0.64059168565690328</v>
      </c>
      <c r="K366" s="267" t="s">
        <v>1369</v>
      </c>
      <c r="L366" s="268" t="s">
        <v>1370</v>
      </c>
      <c r="N366" s="17">
        <v>274617997.48000002</v>
      </c>
      <c r="O366" s="18">
        <v>3101.2289999999998</v>
      </c>
      <c r="P366">
        <v>8520.34</v>
      </c>
    </row>
    <row r="367" spans="1:16" ht="18" x14ac:dyDescent="0.45">
      <c r="A367">
        <v>123464603</v>
      </c>
      <c r="B367" s="13" t="s">
        <v>385</v>
      </c>
      <c r="C367" s="236" t="s">
        <v>94</v>
      </c>
      <c r="D367" s="238">
        <v>2312483</v>
      </c>
      <c r="E367" s="238">
        <f t="shared" si="30"/>
        <v>3905045.1163401557</v>
      </c>
      <c r="F367" s="241">
        <f t="shared" si="31"/>
        <v>1592562.1163401557</v>
      </c>
      <c r="G367" s="242">
        <f t="shared" si="32"/>
        <v>0.68868057250157333</v>
      </c>
      <c r="H367" s="241">
        <f t="shared" si="35"/>
        <v>682.74792915310218</v>
      </c>
      <c r="I367" s="242">
        <f t="shared" si="33"/>
        <v>3.1408918914197601E-2</v>
      </c>
      <c r="J367" s="264">
        <f t="shared" si="34"/>
        <v>0.59217830552679518</v>
      </c>
      <c r="K367" s="267" t="s">
        <v>1371</v>
      </c>
      <c r="L367" s="268" t="s">
        <v>1372</v>
      </c>
      <c r="N367" s="17">
        <v>50704136.640000001</v>
      </c>
      <c r="O367" s="18">
        <v>1857.423</v>
      </c>
      <c r="P367">
        <v>2332.5770000000002</v>
      </c>
    </row>
    <row r="368" spans="1:16" ht="33" x14ac:dyDescent="0.45">
      <c r="A368">
        <v>123465303</v>
      </c>
      <c r="B368" s="13" t="s">
        <v>397</v>
      </c>
      <c r="C368" s="236" t="s">
        <v>94</v>
      </c>
      <c r="D368" s="238">
        <v>6986868</v>
      </c>
      <c r="E368" s="238">
        <f t="shared" si="30"/>
        <v>5620411.7591716368</v>
      </c>
      <c r="F368" s="241">
        <f t="shared" si="31"/>
        <v>-1366456.2408283632</v>
      </c>
      <c r="G368" s="242">
        <f t="shared" si="32"/>
        <v>-0.19557493297831921</v>
      </c>
      <c r="H368" s="241">
        <f t="shared" si="35"/>
        <v>-288.95259436108103</v>
      </c>
      <c r="I368" s="242">
        <f t="shared" si="33"/>
        <v>-1.2414270691984955E-2</v>
      </c>
      <c r="J368" s="264">
        <f t="shared" si="34"/>
        <v>1.2431238669655331</v>
      </c>
      <c r="K368" s="267" t="s">
        <v>1373</v>
      </c>
      <c r="L368" s="268" t="s">
        <v>1374</v>
      </c>
      <c r="N368" s="17">
        <v>110071406.91</v>
      </c>
      <c r="O368" s="18">
        <v>2673.3319999999999</v>
      </c>
      <c r="P368">
        <v>4728.9979999999996</v>
      </c>
    </row>
    <row r="369" spans="1:16" ht="48" x14ac:dyDescent="0.45">
      <c r="A369">
        <v>123465602</v>
      </c>
      <c r="B369" s="13" t="s">
        <v>437</v>
      </c>
      <c r="C369" s="236" t="s">
        <v>94</v>
      </c>
      <c r="D369" s="238">
        <v>13662604</v>
      </c>
      <c r="E369" s="238">
        <f t="shared" si="30"/>
        <v>29596652.471160527</v>
      </c>
      <c r="F369" s="241">
        <f t="shared" si="31"/>
        <v>15934048.471160527</v>
      </c>
      <c r="G369" s="242">
        <f t="shared" si="32"/>
        <v>1.166252675636396</v>
      </c>
      <c r="H369" s="241">
        <f t="shared" si="35"/>
        <v>1973.8285146819032</v>
      </c>
      <c r="I369" s="242">
        <f t="shared" si="33"/>
        <v>0.10111738856749578</v>
      </c>
      <c r="J369" s="264">
        <f t="shared" si="34"/>
        <v>0.46162666583030193</v>
      </c>
      <c r="K369" s="267" t="s">
        <v>1375</v>
      </c>
      <c r="L369" s="268" t="s">
        <v>1376</v>
      </c>
      <c r="N369" s="17">
        <v>157579707.08000001</v>
      </c>
      <c r="O369" s="18">
        <v>14077.558999999999</v>
      </c>
      <c r="P369">
        <v>8072.6610000000001</v>
      </c>
    </row>
    <row r="370" spans="1:16" ht="48" x14ac:dyDescent="0.45">
      <c r="A370">
        <v>123465702</v>
      </c>
      <c r="B370" s="13" t="s">
        <v>442</v>
      </c>
      <c r="C370" s="236" t="s">
        <v>94</v>
      </c>
      <c r="D370" s="238">
        <v>11055329</v>
      </c>
      <c r="E370" s="238">
        <f t="shared" si="30"/>
        <v>19178373.820820954</v>
      </c>
      <c r="F370" s="241">
        <f t="shared" si="31"/>
        <v>8123044.8208209537</v>
      </c>
      <c r="G370" s="242">
        <f t="shared" si="32"/>
        <v>0.73476282983717212</v>
      </c>
      <c r="H370" s="241">
        <f t="shared" si="35"/>
        <v>653.22872141665277</v>
      </c>
      <c r="I370" s="242">
        <f t="shared" si="33"/>
        <v>3.1189167629731066E-2</v>
      </c>
      <c r="J370" s="264">
        <f t="shared" si="34"/>
        <v>0.5764476750368589</v>
      </c>
      <c r="K370" s="267" t="s">
        <v>1377</v>
      </c>
      <c r="L370" s="268" t="s">
        <v>1378</v>
      </c>
      <c r="N370" s="17">
        <v>260444424.72</v>
      </c>
      <c r="O370" s="18">
        <v>9122.1360000000004</v>
      </c>
      <c r="P370">
        <v>12435.223</v>
      </c>
    </row>
    <row r="371" spans="1:16" ht="48" x14ac:dyDescent="0.45">
      <c r="A371">
        <v>123466103</v>
      </c>
      <c r="B371" s="13" t="s">
        <v>487</v>
      </c>
      <c r="C371" s="236" t="s">
        <v>94</v>
      </c>
      <c r="D371" s="238">
        <v>6664792</v>
      </c>
      <c r="E371" s="238">
        <f t="shared" si="30"/>
        <v>7250555.5374020217</v>
      </c>
      <c r="F371" s="241">
        <f t="shared" si="31"/>
        <v>585763.5374020217</v>
      </c>
      <c r="G371" s="242">
        <f t="shared" si="32"/>
        <v>8.7889245066015823E-2</v>
      </c>
      <c r="H371" s="241">
        <f t="shared" si="35"/>
        <v>108.74782716411003</v>
      </c>
      <c r="I371" s="242">
        <f t="shared" si="33"/>
        <v>5.3405779492823741E-3</v>
      </c>
      <c r="J371" s="264">
        <f t="shared" si="34"/>
        <v>0.91921121983269305</v>
      </c>
      <c r="K371" s="267" t="s">
        <v>1379</v>
      </c>
      <c r="L371" s="268" t="s">
        <v>1380</v>
      </c>
      <c r="N371" s="17">
        <v>109681675.45999999</v>
      </c>
      <c r="O371" s="18">
        <v>3448.7049999999999</v>
      </c>
      <c r="P371">
        <v>5386.4390000000003</v>
      </c>
    </row>
    <row r="372" spans="1:16" ht="33" x14ac:dyDescent="0.45">
      <c r="A372">
        <v>123466303</v>
      </c>
      <c r="B372" s="13" t="s">
        <v>502</v>
      </c>
      <c r="C372" s="236" t="s">
        <v>94</v>
      </c>
      <c r="D372" s="238">
        <v>8523519</v>
      </c>
      <c r="E372" s="238">
        <f t="shared" si="30"/>
        <v>7271823.4103619764</v>
      </c>
      <c r="F372" s="241">
        <f t="shared" si="31"/>
        <v>-1251695.5896380236</v>
      </c>
      <c r="G372" s="242">
        <f t="shared" si="32"/>
        <v>-0.14685197388989496</v>
      </c>
      <c r="H372" s="241">
        <f t="shared" si="35"/>
        <v>-378.5579994326369</v>
      </c>
      <c r="I372" s="242">
        <f t="shared" si="33"/>
        <v>-1.8806307878119245E-2</v>
      </c>
      <c r="J372" s="264">
        <f t="shared" si="34"/>
        <v>1.1721295360190431</v>
      </c>
      <c r="K372" s="267" t="s">
        <v>1381</v>
      </c>
      <c r="L372" s="268" t="s">
        <v>1382</v>
      </c>
      <c r="N372" s="17">
        <v>66557221</v>
      </c>
      <c r="O372" s="18">
        <v>3458.8209999999999</v>
      </c>
      <c r="P372">
        <v>3306.4830000000002</v>
      </c>
    </row>
    <row r="373" spans="1:16" ht="33" x14ac:dyDescent="0.45">
      <c r="A373">
        <v>123466403</v>
      </c>
      <c r="B373" s="13" t="s">
        <v>503</v>
      </c>
      <c r="C373" s="236" t="s">
        <v>94</v>
      </c>
      <c r="D373" s="238">
        <v>12144141</v>
      </c>
      <c r="E373" s="238">
        <f t="shared" si="30"/>
        <v>23717826.38448792</v>
      </c>
      <c r="F373" s="241">
        <f t="shared" si="31"/>
        <v>11573685.38448792</v>
      </c>
      <c r="G373" s="242">
        <f t="shared" si="32"/>
        <v>0.95302626875691898</v>
      </c>
      <c r="H373" s="241">
        <f t="shared" si="35"/>
        <v>3365.8014874862065</v>
      </c>
      <c r="I373" s="242">
        <f t="shared" si="33"/>
        <v>0.17753233881621416</v>
      </c>
      <c r="J373" s="264">
        <f t="shared" si="34"/>
        <v>0.51202588311138775</v>
      </c>
      <c r="K373" s="267" t="s">
        <v>1383</v>
      </c>
      <c r="L373" s="268" t="s">
        <v>1384</v>
      </c>
      <c r="N373" s="17">
        <v>65191983.960000001</v>
      </c>
      <c r="O373" s="18">
        <v>11281.313</v>
      </c>
      <c r="P373">
        <v>3438.6120000000001</v>
      </c>
    </row>
    <row r="374" spans="1:16" ht="48" x14ac:dyDescent="0.45">
      <c r="A374">
        <v>123467103</v>
      </c>
      <c r="B374" s="13" t="s">
        <v>549</v>
      </c>
      <c r="C374" s="236" t="s">
        <v>94</v>
      </c>
      <c r="D374" s="238">
        <v>9808494</v>
      </c>
      <c r="E374" s="238">
        <f t="shared" si="30"/>
        <v>10628238.977434447</v>
      </c>
      <c r="F374" s="241">
        <f t="shared" si="31"/>
        <v>819744.97743444704</v>
      </c>
      <c r="G374" s="242">
        <f t="shared" si="32"/>
        <v>8.3575009316868329E-2</v>
      </c>
      <c r="H374" s="241">
        <f t="shared" si="35"/>
        <v>124.20256125272206</v>
      </c>
      <c r="I374" s="242">
        <f t="shared" si="33"/>
        <v>6.3296503848663862E-3</v>
      </c>
      <c r="J374" s="264">
        <f t="shared" si="34"/>
        <v>0.92287104390718866</v>
      </c>
      <c r="K374" s="267" t="s">
        <v>1385</v>
      </c>
      <c r="L374" s="268" t="s">
        <v>1386</v>
      </c>
      <c r="N374" s="17">
        <v>129508729.17</v>
      </c>
      <c r="O374" s="18">
        <v>5055.29</v>
      </c>
      <c r="P374">
        <v>6600.0649999999996</v>
      </c>
    </row>
    <row r="375" spans="1:16" ht="18" x14ac:dyDescent="0.45">
      <c r="A375">
        <v>123467203</v>
      </c>
      <c r="B375" s="13" t="s">
        <v>571</v>
      </c>
      <c r="C375" s="236" t="s">
        <v>94</v>
      </c>
      <c r="D375" s="238">
        <v>1569554</v>
      </c>
      <c r="E375" s="238">
        <f t="shared" si="30"/>
        <v>3286811.4280763068</v>
      </c>
      <c r="F375" s="241">
        <f t="shared" si="31"/>
        <v>1717257.4280763068</v>
      </c>
      <c r="G375" s="242">
        <f t="shared" si="32"/>
        <v>1.094105349721199</v>
      </c>
      <c r="H375" s="241">
        <f t="shared" si="35"/>
        <v>662.03150677152735</v>
      </c>
      <c r="I375" s="242">
        <f t="shared" si="33"/>
        <v>2.9929505441053484E-2</v>
      </c>
      <c r="J375" s="264">
        <f t="shared" si="34"/>
        <v>0.47753089410384059</v>
      </c>
      <c r="K375" s="267" t="s">
        <v>1387</v>
      </c>
      <c r="L375" s="268" t="s">
        <v>1388</v>
      </c>
      <c r="N375" s="17">
        <v>57376739.200000003</v>
      </c>
      <c r="O375" s="18">
        <v>1563.3620000000001</v>
      </c>
      <c r="P375">
        <v>2593.9209999999998</v>
      </c>
    </row>
    <row r="376" spans="1:16" ht="63" x14ac:dyDescent="0.45">
      <c r="A376">
        <v>123467303</v>
      </c>
      <c r="B376" s="13" t="s">
        <v>572</v>
      </c>
      <c r="C376" s="236" t="s">
        <v>94</v>
      </c>
      <c r="D376" s="238">
        <v>10086943</v>
      </c>
      <c r="E376" s="238">
        <f t="shared" si="30"/>
        <v>11854291.067026239</v>
      </c>
      <c r="F376" s="241">
        <f t="shared" si="31"/>
        <v>1767348.0670262389</v>
      </c>
      <c r="G376" s="242">
        <f t="shared" si="32"/>
        <v>0.17521146565676429</v>
      </c>
      <c r="H376" s="241">
        <f t="shared" si="35"/>
        <v>221.57064618265699</v>
      </c>
      <c r="I376" s="242">
        <f t="shared" si="33"/>
        <v>1.0934710469529136E-2</v>
      </c>
      <c r="J376" s="264">
        <f t="shared" si="34"/>
        <v>0.85091069073356274</v>
      </c>
      <c r="K376" s="267" t="s">
        <v>1389</v>
      </c>
      <c r="L376" s="268" t="s">
        <v>1390</v>
      </c>
      <c r="N376" s="17">
        <v>161627330.87</v>
      </c>
      <c r="O376" s="18">
        <v>5638.4579999999996</v>
      </c>
      <c r="P376">
        <v>7976.4539999999997</v>
      </c>
    </row>
    <row r="377" spans="1:16" ht="48" x14ac:dyDescent="0.45">
      <c r="A377">
        <v>123468303</v>
      </c>
      <c r="B377" s="13" t="s">
        <v>606</v>
      </c>
      <c r="C377" s="236" t="s">
        <v>94</v>
      </c>
      <c r="D377" s="238">
        <v>3091994</v>
      </c>
      <c r="E377" s="238">
        <f t="shared" si="30"/>
        <v>4009488.116824992</v>
      </c>
      <c r="F377" s="241">
        <f t="shared" si="31"/>
        <v>917494.116824992</v>
      </c>
      <c r="G377" s="242">
        <f t="shared" si="32"/>
        <v>0.29673217891916737</v>
      </c>
      <c r="H377" s="241">
        <f t="shared" si="35"/>
        <v>224.66698062905004</v>
      </c>
      <c r="I377" s="242">
        <f t="shared" si="33"/>
        <v>8.9881816734570606E-3</v>
      </c>
      <c r="J377" s="264">
        <f t="shared" si="34"/>
        <v>0.77116926398287189</v>
      </c>
      <c r="K377" s="267" t="s">
        <v>1391</v>
      </c>
      <c r="L377" s="268" t="s">
        <v>1392</v>
      </c>
      <c r="N377" s="17">
        <v>102077834</v>
      </c>
      <c r="O377" s="18">
        <v>1907.1010000000001</v>
      </c>
      <c r="P377">
        <v>4083.7959999999998</v>
      </c>
    </row>
    <row r="378" spans="1:16" ht="18" x14ac:dyDescent="0.45">
      <c r="A378">
        <v>123468402</v>
      </c>
      <c r="B378" s="13" t="s">
        <v>607</v>
      </c>
      <c r="C378" s="236" t="s">
        <v>94</v>
      </c>
      <c r="D378" s="238">
        <v>2580728</v>
      </c>
      <c r="E378" s="238">
        <f t="shared" si="30"/>
        <v>5221132.462902098</v>
      </c>
      <c r="F378" s="241">
        <f t="shared" si="31"/>
        <v>2640404.462902098</v>
      </c>
      <c r="G378" s="242">
        <f t="shared" si="32"/>
        <v>1.0231238870977872</v>
      </c>
      <c r="H378" s="241">
        <f t="shared" si="35"/>
        <v>631.16790555878072</v>
      </c>
      <c r="I378" s="242">
        <f t="shared" si="33"/>
        <v>2.4552049786476279E-2</v>
      </c>
      <c r="J378" s="264">
        <f t="shared" si="34"/>
        <v>0.49428510353585936</v>
      </c>
      <c r="K378" s="267" t="s">
        <v>1393</v>
      </c>
      <c r="L378" s="268" t="s">
        <v>1394</v>
      </c>
      <c r="N378" s="17">
        <v>107543137.37</v>
      </c>
      <c r="O378" s="18">
        <v>2483.4160000000002</v>
      </c>
      <c r="P378">
        <v>4183.3630000000003</v>
      </c>
    </row>
    <row r="379" spans="1:16" ht="18" x14ac:dyDescent="0.45">
      <c r="A379">
        <v>123468503</v>
      </c>
      <c r="B379" s="13" t="s">
        <v>608</v>
      </c>
      <c r="C379" s="236" t="s">
        <v>94</v>
      </c>
      <c r="D379" s="238">
        <v>4000453</v>
      </c>
      <c r="E379" s="238">
        <f t="shared" si="30"/>
        <v>7251638.273125072</v>
      </c>
      <c r="F379" s="241">
        <f t="shared" si="31"/>
        <v>3251185.273125072</v>
      </c>
      <c r="G379" s="242">
        <f t="shared" si="32"/>
        <v>0.81270427952161217</v>
      </c>
      <c r="H379" s="241">
        <f t="shared" si="35"/>
        <v>1008.6317556405616</v>
      </c>
      <c r="I379" s="242">
        <f t="shared" si="33"/>
        <v>4.9634903814834527E-2</v>
      </c>
      <c r="J379" s="264">
        <f t="shared" si="34"/>
        <v>0.55166196234937359</v>
      </c>
      <c r="K379" s="267" t="s">
        <v>1395</v>
      </c>
      <c r="L379" s="268" t="s">
        <v>1396</v>
      </c>
      <c r="N379" s="17">
        <v>65501996.039999999</v>
      </c>
      <c r="O379" s="18">
        <v>3449.22</v>
      </c>
      <c r="P379">
        <v>3223.3620000000001</v>
      </c>
    </row>
    <row r="380" spans="1:16" ht="48" x14ac:dyDescent="0.45">
      <c r="A380">
        <v>123468603</v>
      </c>
      <c r="B380" s="13" t="s">
        <v>609</v>
      </c>
      <c r="C380" s="236" t="s">
        <v>94</v>
      </c>
      <c r="D380" s="238">
        <v>9084378</v>
      </c>
      <c r="E380" s="238">
        <f t="shared" si="30"/>
        <v>6609386.7734046672</v>
      </c>
      <c r="F380" s="241">
        <f t="shared" si="31"/>
        <v>-2474991.2265953328</v>
      </c>
      <c r="G380" s="242">
        <f t="shared" si="32"/>
        <v>-0.27244476469333762</v>
      </c>
      <c r="H380" s="241">
        <f t="shared" si="35"/>
        <v>-736.22765328323987</v>
      </c>
      <c r="I380" s="242">
        <f t="shared" si="33"/>
        <v>-4.0141298836096059E-2</v>
      </c>
      <c r="J380" s="264">
        <f t="shared" si="34"/>
        <v>1.3744660906446546</v>
      </c>
      <c r="K380" s="267" t="s">
        <v>1397</v>
      </c>
      <c r="L380" s="268" t="s">
        <v>1384</v>
      </c>
      <c r="N380" s="17">
        <v>61656979.18</v>
      </c>
      <c r="O380" s="18">
        <v>3143.7350000000001</v>
      </c>
      <c r="P380">
        <v>3361.72</v>
      </c>
    </row>
    <row r="381" spans="1:16" ht="48" x14ac:dyDescent="0.45">
      <c r="A381">
        <v>123469303</v>
      </c>
      <c r="B381" s="13" t="s">
        <v>650</v>
      </c>
      <c r="C381" s="236" t="s">
        <v>94</v>
      </c>
      <c r="D381" s="238">
        <v>2849267</v>
      </c>
      <c r="E381" s="238">
        <f t="shared" si="30"/>
        <v>4737977.9400867522</v>
      </c>
      <c r="F381" s="241">
        <f t="shared" si="31"/>
        <v>1888710.9400867522</v>
      </c>
      <c r="G381" s="242">
        <f t="shared" si="32"/>
        <v>0.6628760800889324</v>
      </c>
      <c r="H381" s="241">
        <f t="shared" si="35"/>
        <v>397.24175283548709</v>
      </c>
      <c r="I381" s="242">
        <f t="shared" si="33"/>
        <v>1.8289745789600298E-2</v>
      </c>
      <c r="J381" s="264">
        <f t="shared" si="34"/>
        <v>0.60136772184883369</v>
      </c>
      <c r="K381" s="267" t="s">
        <v>1398</v>
      </c>
      <c r="L381" s="268" t="s">
        <v>1399</v>
      </c>
      <c r="N381" s="17">
        <v>103266112.16</v>
      </c>
      <c r="O381" s="18">
        <v>2253.605</v>
      </c>
      <c r="P381">
        <v>4754.5630000000001</v>
      </c>
    </row>
    <row r="382" spans="1:16" ht="33" x14ac:dyDescent="0.45">
      <c r="A382">
        <v>116471803</v>
      </c>
      <c r="B382" s="13" t="s">
        <v>251</v>
      </c>
      <c r="C382" s="236" t="s">
        <v>252</v>
      </c>
      <c r="D382" s="238">
        <v>7529591</v>
      </c>
      <c r="E382" s="238">
        <f t="shared" si="30"/>
        <v>5760633.3937047627</v>
      </c>
      <c r="F382" s="241">
        <f t="shared" si="31"/>
        <v>-1768957.6062952373</v>
      </c>
      <c r="G382" s="242">
        <f t="shared" si="32"/>
        <v>-0.23493408955350129</v>
      </c>
      <c r="H382" s="241">
        <f t="shared" si="35"/>
        <v>-721.67799102521019</v>
      </c>
      <c r="I382" s="242">
        <f t="shared" si="33"/>
        <v>-3.7558999482452768E-2</v>
      </c>
      <c r="J382" s="264">
        <f t="shared" si="34"/>
        <v>1.3070769280732843</v>
      </c>
      <c r="K382" s="267" t="s">
        <v>1400</v>
      </c>
      <c r="L382" s="268" t="s">
        <v>1051</v>
      </c>
      <c r="N382" s="17">
        <v>47098102.469999999</v>
      </c>
      <c r="O382" s="18">
        <v>2740.0279999999998</v>
      </c>
      <c r="P382">
        <v>2451.1729999999998</v>
      </c>
    </row>
    <row r="383" spans="1:16" ht="18" x14ac:dyDescent="0.45">
      <c r="A383">
        <v>120480803</v>
      </c>
      <c r="B383" s="13" t="s">
        <v>128</v>
      </c>
      <c r="C383" s="236" t="s">
        <v>129</v>
      </c>
      <c r="D383" s="238">
        <v>9859049</v>
      </c>
      <c r="E383" s="238">
        <f t="shared" si="30"/>
        <v>8201096.5870659612</v>
      </c>
      <c r="F383" s="241">
        <f t="shared" si="31"/>
        <v>-1657952.4129340388</v>
      </c>
      <c r="G383" s="242">
        <f t="shared" si="32"/>
        <v>-0.16816555155918575</v>
      </c>
      <c r="H383" s="241">
        <f t="shared" si="35"/>
        <v>-538.70778972833432</v>
      </c>
      <c r="I383" s="242">
        <f t="shared" si="33"/>
        <v>-2.9162179465786201E-2</v>
      </c>
      <c r="J383" s="264">
        <f t="shared" si="34"/>
        <v>1.2021622834620451</v>
      </c>
      <c r="K383" s="267" t="s">
        <v>1401</v>
      </c>
      <c r="L383" s="268" t="s">
        <v>1402</v>
      </c>
      <c r="N383" s="17">
        <v>56852829.359999999</v>
      </c>
      <c r="O383" s="18">
        <v>3900.8270000000002</v>
      </c>
      <c r="P383">
        <v>3077.6469999999999</v>
      </c>
    </row>
    <row r="384" spans="1:16" ht="63" x14ac:dyDescent="0.45">
      <c r="A384">
        <v>120481002</v>
      </c>
      <c r="B384" s="13" t="s">
        <v>148</v>
      </c>
      <c r="C384" s="236" t="s">
        <v>129</v>
      </c>
      <c r="D384" s="238">
        <v>33971899</v>
      </c>
      <c r="E384" s="238">
        <f t="shared" si="30"/>
        <v>53854543.229506992</v>
      </c>
      <c r="F384" s="241">
        <f t="shared" si="31"/>
        <v>19882644.229506992</v>
      </c>
      <c r="G384" s="242">
        <f t="shared" si="32"/>
        <v>0.58526737729636458</v>
      </c>
      <c r="H384" s="241">
        <f t="shared" si="35"/>
        <v>1261.2286583521429</v>
      </c>
      <c r="I384" s="242">
        <f t="shared" si="33"/>
        <v>6.9751578863366734E-2</v>
      </c>
      <c r="J384" s="264">
        <f t="shared" si="34"/>
        <v>0.63080841397586562</v>
      </c>
      <c r="K384" s="267" t="s">
        <v>1403</v>
      </c>
      <c r="L384" s="268" t="s">
        <v>1404</v>
      </c>
      <c r="N384" s="17">
        <v>285049378.86000001</v>
      </c>
      <c r="O384" s="18">
        <v>25615.752</v>
      </c>
      <c r="P384">
        <v>15764.504000000001</v>
      </c>
    </row>
    <row r="385" spans="1:16" ht="48" x14ac:dyDescent="0.45">
      <c r="A385">
        <v>120483302</v>
      </c>
      <c r="B385" s="13" t="s">
        <v>274</v>
      </c>
      <c r="C385" s="236" t="s">
        <v>129</v>
      </c>
      <c r="D385" s="238">
        <v>22042182</v>
      </c>
      <c r="E385" s="238">
        <f t="shared" si="30"/>
        <v>27763753.288792342</v>
      </c>
      <c r="F385" s="241">
        <f t="shared" si="31"/>
        <v>5721571.2887923419</v>
      </c>
      <c r="G385" s="242">
        <f t="shared" si="32"/>
        <v>0.25957372499656983</v>
      </c>
      <c r="H385" s="241">
        <f t="shared" si="35"/>
        <v>616.2764193695416</v>
      </c>
      <c r="I385" s="242">
        <f t="shared" si="33"/>
        <v>3.4539836413303805E-2</v>
      </c>
      <c r="J385" s="264">
        <f t="shared" si="34"/>
        <v>0.79391938729328704</v>
      </c>
      <c r="K385" s="267" t="s">
        <v>1405</v>
      </c>
      <c r="L385" s="268" t="s">
        <v>1406</v>
      </c>
      <c r="N385" s="17">
        <v>165651371.94999999</v>
      </c>
      <c r="O385" s="18">
        <v>13205.745999999999</v>
      </c>
      <c r="P385">
        <v>9284.0990000000002</v>
      </c>
    </row>
    <row r="386" spans="1:16" ht="33" x14ac:dyDescent="0.45">
      <c r="A386">
        <v>120484803</v>
      </c>
      <c r="B386" s="13" t="s">
        <v>429</v>
      </c>
      <c r="C386" s="236" t="s">
        <v>129</v>
      </c>
      <c r="D386" s="238">
        <v>9501911</v>
      </c>
      <c r="E386" s="238">
        <f t="shared" si="30"/>
        <v>11251186.245292623</v>
      </c>
      <c r="F386" s="241">
        <f t="shared" si="31"/>
        <v>1749275.2452926226</v>
      </c>
      <c r="G386" s="242">
        <f t="shared" si="32"/>
        <v>0.18409720374066044</v>
      </c>
      <c r="H386" s="241">
        <f t="shared" si="35"/>
        <v>352.80606006735189</v>
      </c>
      <c r="I386" s="242">
        <f t="shared" si="33"/>
        <v>1.9469616807488703E-2</v>
      </c>
      <c r="J386" s="264">
        <f t="shared" si="34"/>
        <v>0.84452526096752678</v>
      </c>
      <c r="K386" s="267" t="s">
        <v>1407</v>
      </c>
      <c r="L386" s="268" t="s">
        <v>1408</v>
      </c>
      <c r="N386" s="17">
        <v>89846413.650000006</v>
      </c>
      <c r="O386" s="18">
        <v>5351.5929999999998</v>
      </c>
      <c r="P386">
        <v>4958.1779999999999</v>
      </c>
    </row>
    <row r="387" spans="1:16" ht="33" x14ac:dyDescent="0.45">
      <c r="A387">
        <v>120484903</v>
      </c>
      <c r="B387" s="13" t="s">
        <v>446</v>
      </c>
      <c r="C387" s="236" t="s">
        <v>129</v>
      </c>
      <c r="D387" s="238">
        <v>14302076</v>
      </c>
      <c r="E387" s="238">
        <f t="shared" ref="E387:E450" si="36">O387/$O$504*$D$2</f>
        <v>14163112.518059684</v>
      </c>
      <c r="F387" s="241">
        <f t="shared" ref="F387:F450" si="37">E387-D387</f>
        <v>-138963.48194031604</v>
      </c>
      <c r="G387" s="242">
        <f t="shared" ref="G387:G450" si="38">F387/D387</f>
        <v>-9.7163154454161793E-3</v>
      </c>
      <c r="H387" s="241">
        <f t="shared" si="35"/>
        <v>-23.888568523425032</v>
      </c>
      <c r="I387" s="242">
        <f t="shared" ref="I387:I450" si="39">F387/N387</f>
        <v>-1.3155125025301815E-3</v>
      </c>
      <c r="J387" s="264">
        <f t="shared" ref="J387:J450" si="40">D387/E387</f>
        <v>1.0098116485174513</v>
      </c>
      <c r="K387" s="267" t="s">
        <v>1409</v>
      </c>
      <c r="L387" s="268" t="s">
        <v>1410</v>
      </c>
      <c r="N387" s="17">
        <v>105634482.13</v>
      </c>
      <c r="O387" s="18">
        <v>6736.6419999999998</v>
      </c>
      <c r="P387">
        <v>5817.1540000000005</v>
      </c>
    </row>
    <row r="388" spans="1:16" ht="18" x14ac:dyDescent="0.45">
      <c r="A388">
        <v>120485603</v>
      </c>
      <c r="B388" s="13" t="s">
        <v>475</v>
      </c>
      <c r="C388" s="236" t="s">
        <v>129</v>
      </c>
      <c r="D388" s="238">
        <v>5067257</v>
      </c>
      <c r="E388" s="238">
        <f t="shared" si="36"/>
        <v>4888312.1160332216</v>
      </c>
      <c r="F388" s="241">
        <f t="shared" si="37"/>
        <v>-178944.88396677841</v>
      </c>
      <c r="G388" s="242">
        <f t="shared" si="38"/>
        <v>-3.5313954663593813E-2</v>
      </c>
      <c r="H388" s="241">
        <f t="shared" ref="H388:H451" si="41">F388/P388</f>
        <v>-108.8732792977752</v>
      </c>
      <c r="I388" s="242">
        <f t="shared" si="39"/>
        <v>-5.7845867892231577E-3</v>
      </c>
      <c r="J388" s="264">
        <f t="shared" si="40"/>
        <v>1.0366066813491421</v>
      </c>
      <c r="K388" s="267" t="s">
        <v>1411</v>
      </c>
      <c r="L388" s="268" t="s">
        <v>1412</v>
      </c>
      <c r="N388" s="17">
        <v>30934773.82</v>
      </c>
      <c r="O388" s="18">
        <v>2325.1109999999999</v>
      </c>
      <c r="P388">
        <v>1643.607</v>
      </c>
    </row>
    <row r="389" spans="1:16" ht="33" x14ac:dyDescent="0.45">
      <c r="A389">
        <v>120486003</v>
      </c>
      <c r="B389" s="13" t="s">
        <v>528</v>
      </c>
      <c r="C389" s="236" t="s">
        <v>129</v>
      </c>
      <c r="D389" s="238">
        <v>3390421</v>
      </c>
      <c r="E389" s="238">
        <f t="shared" si="36"/>
        <v>4637233.0602559848</v>
      </c>
      <c r="F389" s="241">
        <f t="shared" si="37"/>
        <v>1246812.0602559848</v>
      </c>
      <c r="G389" s="242">
        <f t="shared" si="38"/>
        <v>0.36774549834843068</v>
      </c>
      <c r="H389" s="241">
        <f t="shared" si="41"/>
        <v>545.34077137591578</v>
      </c>
      <c r="I389" s="242">
        <f t="shared" si="39"/>
        <v>2.6952838053009565E-2</v>
      </c>
      <c r="J389" s="264">
        <f t="shared" si="40"/>
        <v>0.73113017093275912</v>
      </c>
      <c r="K389" s="267" t="s">
        <v>1413</v>
      </c>
      <c r="L389" s="268" t="s">
        <v>1414</v>
      </c>
      <c r="N389" s="17">
        <v>46259026.890000001</v>
      </c>
      <c r="O389" s="18">
        <v>2205.6860000000001</v>
      </c>
      <c r="P389">
        <v>2286.299</v>
      </c>
    </row>
    <row r="390" spans="1:16" ht="18" x14ac:dyDescent="0.45">
      <c r="A390">
        <v>120488603</v>
      </c>
      <c r="B390" s="13" t="s">
        <v>648</v>
      </c>
      <c r="C390" s="236" t="s">
        <v>129</v>
      </c>
      <c r="D390" s="238">
        <v>5859697</v>
      </c>
      <c r="E390" s="238">
        <f t="shared" si="36"/>
        <v>6427260.1127903024</v>
      </c>
      <c r="F390" s="241">
        <f t="shared" si="37"/>
        <v>567563.11279030237</v>
      </c>
      <c r="G390" s="242">
        <f t="shared" si="38"/>
        <v>9.6858781740813971E-2</v>
      </c>
      <c r="H390" s="241">
        <f t="shared" si="41"/>
        <v>238.38675800252111</v>
      </c>
      <c r="I390" s="242">
        <f t="shared" si="39"/>
        <v>1.3580750713674034E-2</v>
      </c>
      <c r="J390" s="264">
        <f t="shared" si="40"/>
        <v>0.91169439188234391</v>
      </c>
      <c r="K390" s="267" t="s">
        <v>1415</v>
      </c>
      <c r="L390" s="268" t="s">
        <v>1414</v>
      </c>
      <c r="N390" s="17">
        <v>41791733.369999997</v>
      </c>
      <c r="O390" s="18">
        <v>3057.107</v>
      </c>
      <c r="P390">
        <v>2380.85</v>
      </c>
    </row>
    <row r="391" spans="1:16" ht="33" x14ac:dyDescent="0.45">
      <c r="A391">
        <v>116493503</v>
      </c>
      <c r="B391" s="13" t="s">
        <v>380</v>
      </c>
      <c r="C391" s="236" t="s">
        <v>381</v>
      </c>
      <c r="D391" s="238">
        <v>6410441</v>
      </c>
      <c r="E391" s="238">
        <f t="shared" si="36"/>
        <v>3418783.2471196284</v>
      </c>
      <c r="F391" s="241">
        <f t="shared" si="37"/>
        <v>-2991657.7528803716</v>
      </c>
      <c r="G391" s="242">
        <f t="shared" si="38"/>
        <v>-0.46668517078316013</v>
      </c>
      <c r="H391" s="241">
        <f t="shared" si="41"/>
        <v>-2624.3555714550889</v>
      </c>
      <c r="I391" s="242">
        <f t="shared" si="39"/>
        <v>-0.12562101373921281</v>
      </c>
      <c r="J391" s="264">
        <f t="shared" si="40"/>
        <v>1.8750650557916722</v>
      </c>
      <c r="K391" s="267" t="s">
        <v>1416</v>
      </c>
      <c r="L391" s="268" t="s">
        <v>1056</v>
      </c>
      <c r="N391" s="17">
        <v>23814946.75</v>
      </c>
      <c r="O391" s="18">
        <v>1626.134</v>
      </c>
      <c r="P391">
        <v>1139.9590000000001</v>
      </c>
    </row>
    <row r="392" spans="1:16" ht="33" x14ac:dyDescent="0.45">
      <c r="A392">
        <v>116495003</v>
      </c>
      <c r="B392" s="13" t="s">
        <v>410</v>
      </c>
      <c r="C392" s="236" t="s">
        <v>381</v>
      </c>
      <c r="D392" s="238">
        <v>9500238</v>
      </c>
      <c r="E392" s="238">
        <f t="shared" si="36"/>
        <v>6783637.8456335058</v>
      </c>
      <c r="F392" s="241">
        <f t="shared" si="37"/>
        <v>-2716600.1543664942</v>
      </c>
      <c r="G392" s="242">
        <f t="shared" si="38"/>
        <v>-0.28595074716722824</v>
      </c>
      <c r="H392" s="241">
        <f t="shared" si="41"/>
        <v>-1320.823686319462</v>
      </c>
      <c r="I392" s="242">
        <f t="shared" si="39"/>
        <v>-7.8438263323950874E-2</v>
      </c>
      <c r="J392" s="264">
        <f t="shared" si="40"/>
        <v>1.4004636179266434</v>
      </c>
      <c r="K392" s="267" t="s">
        <v>1417</v>
      </c>
      <c r="L392" s="268" t="s">
        <v>1418</v>
      </c>
      <c r="N392" s="17">
        <v>34633609.149999999</v>
      </c>
      <c r="O392" s="18">
        <v>3226.6170000000002</v>
      </c>
      <c r="P392">
        <v>2056.7469999999998</v>
      </c>
    </row>
    <row r="393" spans="1:16" ht="18" x14ac:dyDescent="0.45">
      <c r="A393">
        <v>116495103</v>
      </c>
      <c r="B393" s="13" t="s">
        <v>422</v>
      </c>
      <c r="C393" s="236" t="s">
        <v>381</v>
      </c>
      <c r="D393" s="238">
        <v>8760933</v>
      </c>
      <c r="E393" s="238">
        <f t="shared" si="36"/>
        <v>6649351.2847822653</v>
      </c>
      <c r="F393" s="241">
        <f t="shared" si="37"/>
        <v>-2111581.7152177347</v>
      </c>
      <c r="G393" s="242">
        <f t="shared" si="38"/>
        <v>-0.2410224704626476</v>
      </c>
      <c r="H393" s="241">
        <f t="shared" si="41"/>
        <v>-1403.5628545946108</v>
      </c>
      <c r="I393" s="242">
        <f t="shared" si="39"/>
        <v>-0.10429742126757935</v>
      </c>
      <c r="J393" s="264">
        <f t="shared" si="40"/>
        <v>1.317562063542997</v>
      </c>
      <c r="K393" s="267" t="s">
        <v>1419</v>
      </c>
      <c r="L393" s="268" t="s">
        <v>1420</v>
      </c>
      <c r="N393" s="17">
        <v>20245771.079999998</v>
      </c>
      <c r="O393" s="18">
        <v>3162.7440000000001</v>
      </c>
      <c r="P393">
        <v>1504.444</v>
      </c>
    </row>
    <row r="394" spans="1:16" ht="18" x14ac:dyDescent="0.45">
      <c r="A394">
        <v>116496503</v>
      </c>
      <c r="B394" s="13" t="s">
        <v>537</v>
      </c>
      <c r="C394" s="236" t="s">
        <v>381</v>
      </c>
      <c r="D394" s="238">
        <v>12738514</v>
      </c>
      <c r="E394" s="238">
        <f t="shared" si="36"/>
        <v>8844544.3520803768</v>
      </c>
      <c r="F394" s="241">
        <f t="shared" si="37"/>
        <v>-3893969.6479196232</v>
      </c>
      <c r="G394" s="242">
        <f t="shared" si="38"/>
        <v>-0.30568476416634022</v>
      </c>
      <c r="H394" s="241">
        <f t="shared" si="41"/>
        <v>-1640.6728445543574</v>
      </c>
      <c r="I394" s="242">
        <f t="shared" si="39"/>
        <v>-0.13652180639000011</v>
      </c>
      <c r="J394" s="264">
        <f t="shared" si="40"/>
        <v>1.4402679768352</v>
      </c>
      <c r="K394" s="267" t="s">
        <v>1421</v>
      </c>
      <c r="L394" s="268" t="s">
        <v>1051</v>
      </c>
      <c r="N394" s="17">
        <v>28522693.559999999</v>
      </c>
      <c r="O394" s="18">
        <v>4206.8810000000003</v>
      </c>
      <c r="P394">
        <v>2373.3980000000001</v>
      </c>
    </row>
    <row r="395" spans="1:16" ht="18" x14ac:dyDescent="0.45">
      <c r="A395">
        <v>116496603</v>
      </c>
      <c r="B395" s="13" t="s">
        <v>543</v>
      </c>
      <c r="C395" s="236" t="s">
        <v>381</v>
      </c>
      <c r="D395" s="238">
        <v>13048756</v>
      </c>
      <c r="E395" s="238">
        <f t="shared" si="36"/>
        <v>11569495.831073163</v>
      </c>
      <c r="F395" s="241">
        <f t="shared" si="37"/>
        <v>-1479260.1689268369</v>
      </c>
      <c r="G395" s="242">
        <f t="shared" si="38"/>
        <v>-0.11336407615613603</v>
      </c>
      <c r="H395" s="241">
        <f t="shared" si="41"/>
        <v>-489.16249835960542</v>
      </c>
      <c r="I395" s="242">
        <f t="shared" si="39"/>
        <v>-3.1306768700456067E-2</v>
      </c>
      <c r="J395" s="264">
        <f t="shared" si="40"/>
        <v>1.1278586543895772</v>
      </c>
      <c r="K395" s="267" t="s">
        <v>1422</v>
      </c>
      <c r="L395" s="268" t="s">
        <v>1423</v>
      </c>
      <c r="N395" s="17">
        <v>47250490.240000002</v>
      </c>
      <c r="O395" s="18">
        <v>5502.9960000000001</v>
      </c>
      <c r="P395">
        <v>3024.067</v>
      </c>
    </row>
    <row r="396" spans="1:16" ht="48" x14ac:dyDescent="0.45">
      <c r="A396">
        <v>116498003</v>
      </c>
      <c r="B396" s="13" t="s">
        <v>617</v>
      </c>
      <c r="C396" s="236" t="s">
        <v>381</v>
      </c>
      <c r="D396" s="238">
        <v>6498167</v>
      </c>
      <c r="E396" s="238">
        <f t="shared" si="36"/>
        <v>2932784.1778318812</v>
      </c>
      <c r="F396" s="241">
        <f t="shared" si="37"/>
        <v>-3565382.8221681188</v>
      </c>
      <c r="G396" s="242">
        <f t="shared" si="38"/>
        <v>-0.54867516057499277</v>
      </c>
      <c r="H396" s="241">
        <f t="shared" si="41"/>
        <v>-2323.7937593239094</v>
      </c>
      <c r="I396" s="242">
        <f t="shared" si="39"/>
        <v>-0.10230186990780603</v>
      </c>
      <c r="J396" s="264">
        <f t="shared" si="40"/>
        <v>2.2156990102162575</v>
      </c>
      <c r="K396" s="267" t="s">
        <v>1424</v>
      </c>
      <c r="L396" s="268" t="s">
        <v>1418</v>
      </c>
      <c r="N396" s="17">
        <v>34851589.960000001</v>
      </c>
      <c r="O396" s="18">
        <v>1394.97</v>
      </c>
      <c r="P396">
        <v>1534.2940000000001</v>
      </c>
    </row>
    <row r="397" spans="1:16" ht="33" x14ac:dyDescent="0.45">
      <c r="A397">
        <v>115503004</v>
      </c>
      <c r="B397" s="13" t="s">
        <v>318</v>
      </c>
      <c r="C397" s="236" t="s">
        <v>319</v>
      </c>
      <c r="D397" s="238">
        <v>3576494</v>
      </c>
      <c r="E397" s="238">
        <f t="shared" si="36"/>
        <v>2101468.0992717422</v>
      </c>
      <c r="F397" s="241">
        <f t="shared" si="37"/>
        <v>-1475025.9007282578</v>
      </c>
      <c r="G397" s="242">
        <f t="shared" si="38"/>
        <v>-0.41242230539971769</v>
      </c>
      <c r="H397" s="241">
        <f t="shared" si="41"/>
        <v>-1873.8935021225541</v>
      </c>
      <c r="I397" s="242">
        <f t="shared" si="39"/>
        <v>-0.10258528907859633</v>
      </c>
      <c r="J397" s="264">
        <f t="shared" si="40"/>
        <v>1.701902589546529</v>
      </c>
      <c r="K397" s="267" t="s">
        <v>1425</v>
      </c>
      <c r="L397" s="268" t="s">
        <v>1426</v>
      </c>
      <c r="N397" s="17">
        <v>14378532.380000001</v>
      </c>
      <c r="O397" s="18">
        <v>999.55700000000002</v>
      </c>
      <c r="P397">
        <v>787.14499999999998</v>
      </c>
    </row>
    <row r="398" spans="1:16" ht="18" x14ac:dyDescent="0.45">
      <c r="A398">
        <v>115504003</v>
      </c>
      <c r="B398" s="13" t="s">
        <v>436</v>
      </c>
      <c r="C398" s="236" t="s">
        <v>319</v>
      </c>
      <c r="D398" s="238">
        <v>6006609</v>
      </c>
      <c r="E398" s="238">
        <f t="shared" si="36"/>
        <v>3650654.7814099006</v>
      </c>
      <c r="F398" s="241">
        <f t="shared" si="37"/>
        <v>-2355954.2185900994</v>
      </c>
      <c r="G398" s="242">
        <f t="shared" si="38"/>
        <v>-0.39222699839295339</v>
      </c>
      <c r="H398" s="241">
        <f t="shared" si="41"/>
        <v>-2153.1215555692534</v>
      </c>
      <c r="I398" s="242">
        <f t="shared" si="39"/>
        <v>-8.8651192909459262E-2</v>
      </c>
      <c r="J398" s="264">
        <f t="shared" si="40"/>
        <v>1.645351138263536</v>
      </c>
      <c r="K398" s="267" t="s">
        <v>1427</v>
      </c>
      <c r="L398" s="268" t="s">
        <v>1084</v>
      </c>
      <c r="N398" s="17">
        <v>26575550.100000001</v>
      </c>
      <c r="O398" s="18">
        <v>1736.423</v>
      </c>
      <c r="P398">
        <v>1094.204</v>
      </c>
    </row>
    <row r="399" spans="1:16" ht="33" x14ac:dyDescent="0.45">
      <c r="A399">
        <v>115506003</v>
      </c>
      <c r="B399" s="13" t="s">
        <v>582</v>
      </c>
      <c r="C399" s="236" t="s">
        <v>319</v>
      </c>
      <c r="D399" s="238">
        <v>8186211</v>
      </c>
      <c r="E399" s="238">
        <f t="shared" si="36"/>
        <v>3270223.4963192842</v>
      </c>
      <c r="F399" s="241">
        <f t="shared" si="37"/>
        <v>-4915987.5036807153</v>
      </c>
      <c r="G399" s="242">
        <f t="shared" si="38"/>
        <v>-0.60052049766133753</v>
      </c>
      <c r="H399" s="241">
        <f t="shared" si="41"/>
        <v>-2683.1034480263179</v>
      </c>
      <c r="I399" s="242">
        <f t="shared" si="39"/>
        <v>-0.15140220150813449</v>
      </c>
      <c r="J399" s="264">
        <f t="shared" si="40"/>
        <v>2.5032573489896879</v>
      </c>
      <c r="K399" s="267" t="s">
        <v>1428</v>
      </c>
      <c r="L399" s="268" t="s">
        <v>1429</v>
      </c>
      <c r="N399" s="17">
        <v>32469722.73</v>
      </c>
      <c r="O399" s="18">
        <v>1555.472</v>
      </c>
      <c r="P399">
        <v>1832.202</v>
      </c>
    </row>
    <row r="400" spans="1:16" ht="18" x14ac:dyDescent="0.45">
      <c r="A400">
        <v>115508003</v>
      </c>
      <c r="B400" s="13" t="s">
        <v>633</v>
      </c>
      <c r="C400" s="236" t="s">
        <v>319</v>
      </c>
      <c r="D400" s="238">
        <v>8926143</v>
      </c>
      <c r="E400" s="238">
        <f t="shared" si="36"/>
        <v>5804972.9983632686</v>
      </c>
      <c r="F400" s="241">
        <f t="shared" si="37"/>
        <v>-3121170.0016367314</v>
      </c>
      <c r="G400" s="242">
        <f t="shared" si="38"/>
        <v>-0.34966614377976374</v>
      </c>
      <c r="H400" s="241">
        <f t="shared" si="41"/>
        <v>-1258.0143164939755</v>
      </c>
      <c r="I400" s="242">
        <f t="shared" si="39"/>
        <v>-7.7061777721330507E-2</v>
      </c>
      <c r="J400" s="264">
        <f t="shared" si="40"/>
        <v>1.5376717518783904</v>
      </c>
      <c r="K400" s="267" t="s">
        <v>1430</v>
      </c>
      <c r="L400" s="268" t="s">
        <v>1431</v>
      </c>
      <c r="N400" s="17">
        <v>40502180.119999997</v>
      </c>
      <c r="O400" s="18">
        <v>2761.1179999999999</v>
      </c>
      <c r="P400">
        <v>2481.029</v>
      </c>
    </row>
    <row r="401" spans="1:16" ht="378" x14ac:dyDescent="0.45">
      <c r="A401">
        <v>126515001</v>
      </c>
      <c r="B401" s="13" t="s">
        <v>489</v>
      </c>
      <c r="C401" s="236" t="s">
        <v>490</v>
      </c>
      <c r="D401" s="238">
        <v>1158317839</v>
      </c>
      <c r="E401" s="238">
        <f t="shared" si="36"/>
        <v>1560247067.2226555</v>
      </c>
      <c r="F401" s="241">
        <f t="shared" si="37"/>
        <v>401929228.22265553</v>
      </c>
      <c r="G401" s="242">
        <f t="shared" si="38"/>
        <v>0.34699390330520113</v>
      </c>
      <c r="H401" s="241">
        <f t="shared" si="41"/>
        <v>1974.0798841210255</v>
      </c>
      <c r="I401" s="242">
        <f t="shared" si="39"/>
        <v>0.11473167579685917</v>
      </c>
      <c r="J401" s="264">
        <f t="shared" si="40"/>
        <v>0.74239385757147003</v>
      </c>
      <c r="K401" s="267" t="s">
        <v>1432</v>
      </c>
      <c r="L401" s="268" t="s">
        <v>1433</v>
      </c>
      <c r="N401" s="17">
        <v>3503210647.1999998</v>
      </c>
      <c r="O401" s="18">
        <v>742126.83900000004</v>
      </c>
      <c r="P401">
        <v>203603.32500000001</v>
      </c>
    </row>
    <row r="402" spans="1:16" ht="33" x14ac:dyDescent="0.45">
      <c r="A402">
        <v>120522003</v>
      </c>
      <c r="B402" s="13" t="s">
        <v>254</v>
      </c>
      <c r="C402" s="236" t="s">
        <v>255</v>
      </c>
      <c r="D402" s="238">
        <v>14594108</v>
      </c>
      <c r="E402" s="238">
        <f t="shared" si="36"/>
        <v>9589037.6400486585</v>
      </c>
      <c r="F402" s="241">
        <f t="shared" si="37"/>
        <v>-5005070.3599513415</v>
      </c>
      <c r="G402" s="242">
        <f t="shared" si="38"/>
        <v>-0.34295144039987518</v>
      </c>
      <c r="H402" s="241">
        <f t="shared" si="41"/>
        <v>-1110.8670478299427</v>
      </c>
      <c r="I402" s="242">
        <f t="shared" si="39"/>
        <v>-6.1210829530753179E-2</v>
      </c>
      <c r="J402" s="264">
        <f t="shared" si="40"/>
        <v>1.5219575256486264</v>
      </c>
      <c r="K402" s="267" t="s">
        <v>1434</v>
      </c>
      <c r="L402" s="268" t="s">
        <v>1435</v>
      </c>
      <c r="N402" s="17">
        <v>81767726.370000005</v>
      </c>
      <c r="O402" s="18">
        <v>4560.9970000000003</v>
      </c>
      <c r="P402">
        <v>4505.5529999999999</v>
      </c>
    </row>
    <row r="403" spans="1:16" ht="33" x14ac:dyDescent="0.45">
      <c r="A403">
        <v>119648303</v>
      </c>
      <c r="B403" s="13" t="s">
        <v>613</v>
      </c>
      <c r="C403" s="236" t="s">
        <v>255</v>
      </c>
      <c r="D403" s="238">
        <v>5669586</v>
      </c>
      <c r="E403" s="238">
        <f t="shared" si="36"/>
        <v>9357639.1456373893</v>
      </c>
      <c r="F403" s="241">
        <f t="shared" si="37"/>
        <v>3688053.1456373893</v>
      </c>
      <c r="G403" s="242">
        <f t="shared" si="38"/>
        <v>0.65049778689967652</v>
      </c>
      <c r="H403" s="241">
        <f t="shared" si="41"/>
        <v>1236.7820473469394</v>
      </c>
      <c r="I403" s="242">
        <f t="shared" si="39"/>
        <v>4.9169113774005339E-2</v>
      </c>
      <c r="J403" s="264">
        <f t="shared" si="40"/>
        <v>0.60587781936891738</v>
      </c>
      <c r="K403" s="267" t="s">
        <v>1436</v>
      </c>
      <c r="L403" s="268" t="s">
        <v>1437</v>
      </c>
      <c r="N403" s="17">
        <v>75007517.170000002</v>
      </c>
      <c r="O403" s="18">
        <v>4450.933</v>
      </c>
      <c r="P403">
        <v>2981.9749999999999</v>
      </c>
    </row>
    <row r="404" spans="1:16" ht="18" x14ac:dyDescent="0.45">
      <c r="A404">
        <v>109530304</v>
      </c>
      <c r="B404" s="13" t="s">
        <v>118</v>
      </c>
      <c r="C404" s="236" t="s">
        <v>119</v>
      </c>
      <c r="D404" s="238">
        <v>1491527</v>
      </c>
      <c r="E404" s="238">
        <f t="shared" si="36"/>
        <v>578983.99270341115</v>
      </c>
      <c r="F404" s="241">
        <f t="shared" si="37"/>
        <v>-912543.00729658885</v>
      </c>
      <c r="G404" s="242">
        <f t="shared" si="38"/>
        <v>-0.61181796058441373</v>
      </c>
      <c r="H404" s="241">
        <f t="shared" si="41"/>
        <v>-5611.67793436392</v>
      </c>
      <c r="I404" s="242">
        <f t="shared" si="39"/>
        <v>-0.21112270666195923</v>
      </c>
      <c r="J404" s="264">
        <f t="shared" si="40"/>
        <v>2.5761109439929641</v>
      </c>
      <c r="K404" s="267" t="s">
        <v>1438</v>
      </c>
      <c r="L404" s="268" t="s">
        <v>1439</v>
      </c>
      <c r="N404" s="17">
        <v>4322334.7300000004</v>
      </c>
      <c r="O404" s="18">
        <v>275.392</v>
      </c>
      <c r="P404">
        <v>162.61500000000001</v>
      </c>
    </row>
    <row r="405" spans="1:16" ht="18" x14ac:dyDescent="0.45">
      <c r="A405">
        <v>109531304</v>
      </c>
      <c r="B405" s="13" t="s">
        <v>239</v>
      </c>
      <c r="C405" s="236" t="s">
        <v>119</v>
      </c>
      <c r="D405" s="238">
        <v>4443600</v>
      </c>
      <c r="E405" s="238">
        <f t="shared" si="36"/>
        <v>3043563.8102958896</v>
      </c>
      <c r="F405" s="241">
        <f t="shared" si="37"/>
        <v>-1400036.1897041104</v>
      </c>
      <c r="G405" s="242">
        <f t="shared" si="38"/>
        <v>-0.31506800560448966</v>
      </c>
      <c r="H405" s="241">
        <f t="shared" si="41"/>
        <v>-1833.80184410744</v>
      </c>
      <c r="I405" s="242">
        <f t="shared" si="39"/>
        <v>-0.10642119882179381</v>
      </c>
      <c r="J405" s="264">
        <f t="shared" si="40"/>
        <v>1.4599989607472699</v>
      </c>
      <c r="K405" s="267" t="s">
        <v>1332</v>
      </c>
      <c r="L405" s="268" t="s">
        <v>978</v>
      </c>
      <c r="N405" s="17">
        <v>13155613.779999999</v>
      </c>
      <c r="O405" s="18">
        <v>1447.662</v>
      </c>
      <c r="P405">
        <v>763.46100000000001</v>
      </c>
    </row>
    <row r="406" spans="1:16" ht="33" x14ac:dyDescent="0.45">
      <c r="A406">
        <v>109532804</v>
      </c>
      <c r="B406" s="13" t="s">
        <v>303</v>
      </c>
      <c r="C406" s="236" t="s">
        <v>119</v>
      </c>
      <c r="D406" s="238">
        <v>2297356</v>
      </c>
      <c r="E406" s="238">
        <f t="shared" si="36"/>
        <v>2142071.7400858579</v>
      </c>
      <c r="F406" s="241">
        <f t="shared" si="37"/>
        <v>-155284.25991414208</v>
      </c>
      <c r="G406" s="242">
        <f t="shared" si="38"/>
        <v>-6.7592597714129662E-2</v>
      </c>
      <c r="H406" s="241">
        <f t="shared" si="41"/>
        <v>-429.17544611724639</v>
      </c>
      <c r="I406" s="242">
        <f t="shared" si="39"/>
        <v>-2.1007942282524731E-2</v>
      </c>
      <c r="J406" s="264">
        <f t="shared" si="40"/>
        <v>1.0724925580260529</v>
      </c>
      <c r="K406" s="267" t="s">
        <v>1440</v>
      </c>
      <c r="L406" s="268" t="s">
        <v>1439</v>
      </c>
      <c r="N406" s="17">
        <v>7391693</v>
      </c>
      <c r="O406" s="18">
        <v>1018.87</v>
      </c>
      <c r="P406">
        <v>361.82</v>
      </c>
    </row>
    <row r="407" spans="1:16" ht="18" x14ac:dyDescent="0.45">
      <c r="A407">
        <v>109535504</v>
      </c>
      <c r="B407" s="13" t="s">
        <v>453</v>
      </c>
      <c r="C407" s="236" t="s">
        <v>119</v>
      </c>
      <c r="D407" s="238">
        <v>4465875</v>
      </c>
      <c r="E407" s="238">
        <f t="shared" si="36"/>
        <v>2878107.0750175742</v>
      </c>
      <c r="F407" s="241">
        <f t="shared" si="37"/>
        <v>-1587767.9249824258</v>
      </c>
      <c r="G407" s="242">
        <f t="shared" si="38"/>
        <v>-0.35553344528954028</v>
      </c>
      <c r="H407" s="241">
        <f t="shared" si="41"/>
        <v>-3043.0709706140233</v>
      </c>
      <c r="I407" s="242">
        <f t="shared" si="39"/>
        <v>-0.14554572518596104</v>
      </c>
      <c r="J407" s="264">
        <f t="shared" si="40"/>
        <v>1.5516709016021339</v>
      </c>
      <c r="K407" s="267" t="s">
        <v>1441</v>
      </c>
      <c r="L407" s="268" t="s">
        <v>978</v>
      </c>
      <c r="N407" s="17">
        <v>10909066.02</v>
      </c>
      <c r="O407" s="18">
        <v>1368.963</v>
      </c>
      <c r="P407">
        <v>521.76499999999999</v>
      </c>
    </row>
    <row r="408" spans="1:16" ht="18" x14ac:dyDescent="0.45">
      <c r="A408">
        <v>109537504</v>
      </c>
      <c r="B408" s="13" t="s">
        <v>466</v>
      </c>
      <c r="C408" s="236" t="s">
        <v>119</v>
      </c>
      <c r="D408" s="238">
        <v>3760678</v>
      </c>
      <c r="E408" s="238">
        <f t="shared" si="36"/>
        <v>2378938.5754983965</v>
      </c>
      <c r="F408" s="241">
        <f t="shared" si="37"/>
        <v>-1381739.4245016035</v>
      </c>
      <c r="G408" s="242">
        <f t="shared" si="38"/>
        <v>-0.3674176370594886</v>
      </c>
      <c r="H408" s="241">
        <f t="shared" si="41"/>
        <v>-3370.7209738917545</v>
      </c>
      <c r="I408" s="242">
        <f t="shared" si="39"/>
        <v>-0.15901970996824832</v>
      </c>
      <c r="J408" s="264">
        <f t="shared" si="40"/>
        <v>1.5808218163901622</v>
      </c>
      <c r="K408" s="267" t="s">
        <v>1442</v>
      </c>
      <c r="L408" s="268" t="s">
        <v>1439</v>
      </c>
      <c r="N408" s="17">
        <v>8689107.9399999995</v>
      </c>
      <c r="O408" s="18">
        <v>1131.5350000000001</v>
      </c>
      <c r="P408">
        <v>409.92399999999998</v>
      </c>
    </row>
    <row r="409" spans="1:16" ht="33" x14ac:dyDescent="0.45">
      <c r="A409">
        <v>129540803</v>
      </c>
      <c r="B409" s="13" t="s">
        <v>159</v>
      </c>
      <c r="C409" s="236" t="s">
        <v>160</v>
      </c>
      <c r="D409" s="238">
        <v>8291983</v>
      </c>
      <c r="E409" s="238">
        <f t="shared" si="36"/>
        <v>5484495.8387371656</v>
      </c>
      <c r="F409" s="241">
        <f t="shared" si="37"/>
        <v>-2807487.1612628344</v>
      </c>
      <c r="G409" s="242">
        <f t="shared" si="38"/>
        <v>-0.33857849940874629</v>
      </c>
      <c r="H409" s="241">
        <f t="shared" si="41"/>
        <v>-1062.548197619667</v>
      </c>
      <c r="I409" s="242">
        <f t="shared" si="39"/>
        <v>-6.4702208013238199E-2</v>
      </c>
      <c r="J409" s="264">
        <f t="shared" si="40"/>
        <v>1.5118952122150344</v>
      </c>
      <c r="K409" s="267" t="s">
        <v>1443</v>
      </c>
      <c r="L409" s="268" t="s">
        <v>863</v>
      </c>
      <c r="N409" s="17">
        <v>43390901.909999996</v>
      </c>
      <c r="O409" s="18">
        <v>2608.6840000000002</v>
      </c>
      <c r="P409">
        <v>2642.221</v>
      </c>
    </row>
    <row r="410" spans="1:16" ht="18" x14ac:dyDescent="0.45">
      <c r="A410">
        <v>129544503</v>
      </c>
      <c r="B410" s="13" t="s">
        <v>387</v>
      </c>
      <c r="C410" s="236" t="s">
        <v>160</v>
      </c>
      <c r="D410" s="238">
        <v>7897394</v>
      </c>
      <c r="E410" s="238">
        <f t="shared" si="36"/>
        <v>6019775.1514196657</v>
      </c>
      <c r="F410" s="241">
        <f t="shared" si="37"/>
        <v>-1877618.8485803343</v>
      </c>
      <c r="G410" s="242">
        <f t="shared" si="38"/>
        <v>-0.23775169993802187</v>
      </c>
      <c r="H410" s="241">
        <f t="shared" si="41"/>
        <v>-1792.3530302264041</v>
      </c>
      <c r="I410" s="242">
        <f t="shared" si="39"/>
        <v>-9.9821467492025459E-2</v>
      </c>
      <c r="J410" s="264">
        <f t="shared" si="40"/>
        <v>1.3119084685642335</v>
      </c>
      <c r="K410" s="267" t="s">
        <v>1444</v>
      </c>
      <c r="L410" s="268" t="s">
        <v>885</v>
      </c>
      <c r="N410" s="17">
        <v>18809770.039999999</v>
      </c>
      <c r="O410" s="18">
        <v>2863.288</v>
      </c>
      <c r="P410">
        <v>1047.5719999999999</v>
      </c>
    </row>
    <row r="411" spans="1:16" ht="18" x14ac:dyDescent="0.45">
      <c r="A411">
        <v>129544703</v>
      </c>
      <c r="B411" s="13" t="s">
        <v>411</v>
      </c>
      <c r="C411" s="236" t="s">
        <v>160</v>
      </c>
      <c r="D411" s="238">
        <v>6039867</v>
      </c>
      <c r="E411" s="238">
        <f t="shared" si="36"/>
        <v>6061520.3951417739</v>
      </c>
      <c r="F411" s="241">
        <f t="shared" si="37"/>
        <v>21653.395141773857</v>
      </c>
      <c r="G411" s="242">
        <f t="shared" si="38"/>
        <v>3.5850781386036908E-3</v>
      </c>
      <c r="H411" s="241">
        <f t="shared" si="41"/>
        <v>18.085368885158672</v>
      </c>
      <c r="I411" s="242">
        <f t="shared" si="39"/>
        <v>1.1493126206651458E-3</v>
      </c>
      <c r="J411" s="264">
        <f t="shared" si="40"/>
        <v>0.99642772873302077</v>
      </c>
      <c r="K411" s="267" t="s">
        <v>1445</v>
      </c>
      <c r="L411" s="268" t="s">
        <v>1446</v>
      </c>
      <c r="N411" s="17">
        <v>18840300.5</v>
      </c>
      <c r="O411" s="18">
        <v>2883.1439999999998</v>
      </c>
      <c r="P411">
        <v>1197.288</v>
      </c>
    </row>
    <row r="412" spans="1:16" ht="48" x14ac:dyDescent="0.45">
      <c r="A412">
        <v>129545003</v>
      </c>
      <c r="B412" s="13" t="s">
        <v>444</v>
      </c>
      <c r="C412" s="236" t="s">
        <v>160</v>
      </c>
      <c r="D412" s="238">
        <v>9185176</v>
      </c>
      <c r="E412" s="238">
        <f t="shared" si="36"/>
        <v>6788357.7324262196</v>
      </c>
      <c r="F412" s="241">
        <f t="shared" si="37"/>
        <v>-2396818.2675737804</v>
      </c>
      <c r="G412" s="242">
        <f t="shared" si="38"/>
        <v>-0.26094418523649199</v>
      </c>
      <c r="H412" s="241">
        <f t="shared" si="41"/>
        <v>-1174.0804262346685</v>
      </c>
      <c r="I412" s="242">
        <f t="shared" si="39"/>
        <v>-7.9152737758193439E-2</v>
      </c>
      <c r="J412" s="264">
        <f t="shared" si="40"/>
        <v>1.3530777784624994</v>
      </c>
      <c r="K412" s="267" t="s">
        <v>1447</v>
      </c>
      <c r="L412" s="268" t="s">
        <v>1448</v>
      </c>
      <c r="N412" s="17">
        <v>30280926.920000002</v>
      </c>
      <c r="O412" s="18">
        <v>3228.8620000000001</v>
      </c>
      <c r="P412">
        <v>2041.443</v>
      </c>
    </row>
    <row r="413" spans="1:16" ht="18" x14ac:dyDescent="0.45">
      <c r="A413">
        <v>129546003</v>
      </c>
      <c r="B413" s="13" t="s">
        <v>493</v>
      </c>
      <c r="C413" s="236" t="s">
        <v>160</v>
      </c>
      <c r="D413" s="238">
        <v>7017745</v>
      </c>
      <c r="E413" s="238">
        <f t="shared" si="36"/>
        <v>4951590.1350475261</v>
      </c>
      <c r="F413" s="241">
        <f t="shared" si="37"/>
        <v>-2066154.8649524739</v>
      </c>
      <c r="G413" s="242">
        <f t="shared" si="38"/>
        <v>-0.29441862948176001</v>
      </c>
      <c r="H413" s="241">
        <f t="shared" si="41"/>
        <v>-1259.9019990161025</v>
      </c>
      <c r="I413" s="242">
        <f t="shared" si="39"/>
        <v>-8.3749360368222586E-2</v>
      </c>
      <c r="J413" s="264">
        <f t="shared" si="40"/>
        <v>1.4172709793422034</v>
      </c>
      <c r="K413" s="267" t="s">
        <v>1449</v>
      </c>
      <c r="L413" s="268" t="s">
        <v>885</v>
      </c>
      <c r="N413" s="17">
        <v>24670694.27</v>
      </c>
      <c r="O413" s="18">
        <v>2355.2089999999998</v>
      </c>
      <c r="P413">
        <v>1639.933</v>
      </c>
    </row>
    <row r="414" spans="1:16" ht="33" x14ac:dyDescent="0.45">
      <c r="A414">
        <v>129546103</v>
      </c>
      <c r="B414" s="13" t="s">
        <v>504</v>
      </c>
      <c r="C414" s="236" t="s">
        <v>160</v>
      </c>
      <c r="D414" s="238">
        <v>13751247</v>
      </c>
      <c r="E414" s="238">
        <f t="shared" si="36"/>
        <v>10384440.530994926</v>
      </c>
      <c r="F414" s="241">
        <f t="shared" si="37"/>
        <v>-3366806.4690050744</v>
      </c>
      <c r="G414" s="242">
        <f t="shared" si="38"/>
        <v>-0.24483644785124392</v>
      </c>
      <c r="H414" s="241">
        <f t="shared" si="41"/>
        <v>-1329.9849924688083</v>
      </c>
      <c r="I414" s="242">
        <f t="shared" si="39"/>
        <v>-7.8859304096073307E-2</v>
      </c>
      <c r="J414" s="264">
        <f t="shared" si="40"/>
        <v>1.3242164523891307</v>
      </c>
      <c r="K414" s="267" t="s">
        <v>1450</v>
      </c>
      <c r="L414" s="268" t="s">
        <v>863</v>
      </c>
      <c r="N414" s="17">
        <v>42693839.460000001</v>
      </c>
      <c r="O414" s="18">
        <v>4939.3280000000004</v>
      </c>
      <c r="P414">
        <v>2531.462</v>
      </c>
    </row>
    <row r="415" spans="1:16" ht="18" x14ac:dyDescent="0.45">
      <c r="A415">
        <v>129546803</v>
      </c>
      <c r="B415" s="13" t="s">
        <v>524</v>
      </c>
      <c r="C415" s="236" t="s">
        <v>160</v>
      </c>
      <c r="D415" s="238">
        <v>3437299</v>
      </c>
      <c r="E415" s="238">
        <f t="shared" si="36"/>
        <v>3224447.9528280739</v>
      </c>
      <c r="F415" s="241">
        <f t="shared" si="37"/>
        <v>-212851.04717192613</v>
      </c>
      <c r="G415" s="242">
        <f t="shared" si="38"/>
        <v>-6.1923925492640045E-2</v>
      </c>
      <c r="H415" s="241">
        <f t="shared" si="41"/>
        <v>-274.64686686295869</v>
      </c>
      <c r="I415" s="242">
        <f t="shared" si="39"/>
        <v>-1.8182553097772013E-2</v>
      </c>
      <c r="J415" s="264">
        <f t="shared" si="40"/>
        <v>1.0660116244038738</v>
      </c>
      <c r="K415" s="267" t="s">
        <v>1451</v>
      </c>
      <c r="L415" s="268" t="s">
        <v>1452</v>
      </c>
      <c r="N415" s="17">
        <v>11706334.42</v>
      </c>
      <c r="O415" s="18">
        <v>1533.6990000000001</v>
      </c>
      <c r="P415">
        <v>774.99900000000002</v>
      </c>
    </row>
    <row r="416" spans="1:16" ht="18" x14ac:dyDescent="0.45">
      <c r="A416">
        <v>129547303</v>
      </c>
      <c r="B416" s="13" t="s">
        <v>530</v>
      </c>
      <c r="C416" s="236" t="s">
        <v>160</v>
      </c>
      <c r="D416" s="238">
        <v>6471886</v>
      </c>
      <c r="E416" s="238">
        <f t="shared" si="36"/>
        <v>3538727.2388395127</v>
      </c>
      <c r="F416" s="241">
        <f t="shared" si="37"/>
        <v>-2933158.7611604873</v>
      </c>
      <c r="G416" s="242">
        <f t="shared" si="38"/>
        <v>-0.45321545545772707</v>
      </c>
      <c r="H416" s="241">
        <f t="shared" si="41"/>
        <v>-2454.2406876191703</v>
      </c>
      <c r="I416" s="242">
        <f t="shared" si="39"/>
        <v>-0.14149657075935976</v>
      </c>
      <c r="J416" s="264">
        <f t="shared" si="40"/>
        <v>1.8288739321209693</v>
      </c>
      <c r="K416" s="267" t="s">
        <v>1453</v>
      </c>
      <c r="L416" s="268" t="s">
        <v>1452</v>
      </c>
      <c r="N416" s="17">
        <v>20729539.559999999</v>
      </c>
      <c r="O416" s="18">
        <v>1683.1849999999999</v>
      </c>
      <c r="P416">
        <v>1195.1389999999999</v>
      </c>
    </row>
    <row r="417" spans="1:16" ht="18" x14ac:dyDescent="0.45">
      <c r="A417">
        <v>129547203</v>
      </c>
      <c r="B417" s="13" t="s">
        <v>541</v>
      </c>
      <c r="C417" s="236" t="s">
        <v>160</v>
      </c>
      <c r="D417" s="238">
        <v>8116931</v>
      </c>
      <c r="E417" s="238">
        <f t="shared" si="36"/>
        <v>10693589.962318514</v>
      </c>
      <c r="F417" s="241">
        <f t="shared" si="37"/>
        <v>2576658.9623185135</v>
      </c>
      <c r="G417" s="242">
        <f t="shared" si="38"/>
        <v>0.31744251150077701</v>
      </c>
      <c r="H417" s="241">
        <f t="shared" si="41"/>
        <v>2184.0886790562622</v>
      </c>
      <c r="I417" s="242">
        <f t="shared" si="39"/>
        <v>0.14210942814558764</v>
      </c>
      <c r="J417" s="264">
        <f t="shared" si="40"/>
        <v>0.75904640336893381</v>
      </c>
      <c r="K417" s="267" t="s">
        <v>1454</v>
      </c>
      <c r="L417" s="268" t="s">
        <v>1452</v>
      </c>
      <c r="N417" s="17">
        <v>18131513.129999999</v>
      </c>
      <c r="O417" s="18">
        <v>5086.3739999999998</v>
      </c>
      <c r="P417">
        <v>1179.741</v>
      </c>
    </row>
    <row r="418" spans="1:16" ht="18" x14ac:dyDescent="0.45">
      <c r="A418">
        <v>129547603</v>
      </c>
      <c r="B418" s="13" t="s">
        <v>583</v>
      </c>
      <c r="C418" s="236" t="s">
        <v>160</v>
      </c>
      <c r="D418" s="238">
        <v>7264747</v>
      </c>
      <c r="E418" s="238">
        <f t="shared" si="36"/>
        <v>5744476.4538374981</v>
      </c>
      <c r="F418" s="241">
        <f t="shared" si="37"/>
        <v>-1520270.5461625019</v>
      </c>
      <c r="G418" s="242">
        <f t="shared" si="38"/>
        <v>-0.20926682596964519</v>
      </c>
      <c r="H418" s="241">
        <f t="shared" si="41"/>
        <v>-710.4008219381808</v>
      </c>
      <c r="I418" s="242">
        <f t="shared" si="39"/>
        <v>-4.8650859095933113E-2</v>
      </c>
      <c r="J418" s="264">
        <f t="shared" si="40"/>
        <v>1.2646491039487004</v>
      </c>
      <c r="K418" s="267" t="s">
        <v>1455</v>
      </c>
      <c r="L418" s="268" t="s">
        <v>873</v>
      </c>
      <c r="N418" s="17">
        <v>31248585.829999998</v>
      </c>
      <c r="O418" s="18">
        <v>2732.3429999999998</v>
      </c>
      <c r="P418">
        <v>2140.018</v>
      </c>
    </row>
    <row r="419" spans="1:16" ht="18" x14ac:dyDescent="0.45">
      <c r="A419">
        <v>129547803</v>
      </c>
      <c r="B419" s="13" t="s">
        <v>588</v>
      </c>
      <c r="C419" s="236" t="s">
        <v>160</v>
      </c>
      <c r="D419" s="238">
        <v>4623764</v>
      </c>
      <c r="E419" s="238">
        <f t="shared" si="36"/>
        <v>2120084.8465098199</v>
      </c>
      <c r="F419" s="241">
        <f t="shared" si="37"/>
        <v>-2503679.1534901801</v>
      </c>
      <c r="G419" s="242">
        <f t="shared" si="38"/>
        <v>-0.54148074025624582</v>
      </c>
      <c r="H419" s="241">
        <f t="shared" si="41"/>
        <v>-2721.4909610683221</v>
      </c>
      <c r="I419" s="242">
        <f t="shared" si="39"/>
        <v>-0.17768677621228041</v>
      </c>
      <c r="J419" s="264">
        <f t="shared" si="40"/>
        <v>2.1809334695315852</v>
      </c>
      <c r="K419" s="267" t="s">
        <v>1456</v>
      </c>
      <c r="L419" s="268" t="s">
        <v>1452</v>
      </c>
      <c r="N419" s="17">
        <v>14090407.890000001</v>
      </c>
      <c r="O419" s="18">
        <v>1008.412</v>
      </c>
      <c r="P419">
        <v>919.96600000000001</v>
      </c>
    </row>
    <row r="420" spans="1:16" ht="33" x14ac:dyDescent="0.45">
      <c r="A420">
        <v>129548803</v>
      </c>
      <c r="B420" s="13" t="s">
        <v>643</v>
      </c>
      <c r="C420" s="236" t="s">
        <v>160</v>
      </c>
      <c r="D420" s="238">
        <v>7207925</v>
      </c>
      <c r="E420" s="238">
        <f t="shared" si="36"/>
        <v>3601361.9236183739</v>
      </c>
      <c r="F420" s="241">
        <f t="shared" si="37"/>
        <v>-3606563.0763816261</v>
      </c>
      <c r="G420" s="242">
        <f t="shared" si="38"/>
        <v>-0.50036079404011924</v>
      </c>
      <c r="H420" s="241">
        <f t="shared" si="41"/>
        <v>-3366.7369373840133</v>
      </c>
      <c r="I420" s="242">
        <f t="shared" si="39"/>
        <v>-0.22423835932703984</v>
      </c>
      <c r="J420" s="264">
        <f t="shared" si="40"/>
        <v>2.0014442182911809</v>
      </c>
      <c r="K420" s="267" t="s">
        <v>1457</v>
      </c>
      <c r="L420" s="268" t="s">
        <v>1458</v>
      </c>
      <c r="N420" s="17">
        <v>16083613.380000001</v>
      </c>
      <c r="O420" s="18">
        <v>1712.9770000000001</v>
      </c>
      <c r="P420">
        <v>1071.2339999999999</v>
      </c>
    </row>
    <row r="421" spans="1:16" ht="18" x14ac:dyDescent="0.45">
      <c r="A421">
        <v>116555003</v>
      </c>
      <c r="B421" s="13" t="s">
        <v>401</v>
      </c>
      <c r="C421" s="236" t="s">
        <v>402</v>
      </c>
      <c r="D421" s="238">
        <v>9146123</v>
      </c>
      <c r="E421" s="238">
        <f t="shared" si="36"/>
        <v>7436163.7715258449</v>
      </c>
      <c r="F421" s="241">
        <f t="shared" si="37"/>
        <v>-1709959.2284741551</v>
      </c>
      <c r="G421" s="242">
        <f t="shared" si="38"/>
        <v>-0.18696000791528336</v>
      </c>
      <c r="H421" s="241">
        <f t="shared" si="41"/>
        <v>-775.53462299236287</v>
      </c>
      <c r="I421" s="242">
        <f t="shared" si="39"/>
        <v>-4.525445332280268E-2</v>
      </c>
      <c r="J421" s="264">
        <f t="shared" si="40"/>
        <v>1.2299517978640866</v>
      </c>
      <c r="K421" s="267" t="s">
        <v>1459</v>
      </c>
      <c r="L421" s="268" t="s">
        <v>1460</v>
      </c>
      <c r="N421" s="17">
        <v>37785435.530000001</v>
      </c>
      <c r="O421" s="18">
        <v>3536.989</v>
      </c>
      <c r="P421">
        <v>2204.8780000000002</v>
      </c>
    </row>
    <row r="422" spans="1:16" ht="33" x14ac:dyDescent="0.45">
      <c r="A422">
        <v>116557103</v>
      </c>
      <c r="B422" s="13" t="s">
        <v>533</v>
      </c>
      <c r="C422" s="236" t="s">
        <v>402</v>
      </c>
      <c r="D422" s="238">
        <v>8015620</v>
      </c>
      <c r="E422" s="238">
        <f t="shared" si="36"/>
        <v>6246947.8229118465</v>
      </c>
      <c r="F422" s="241">
        <f t="shared" si="37"/>
        <v>-1768672.1770881535</v>
      </c>
      <c r="G422" s="242">
        <f t="shared" si="38"/>
        <v>-0.22065319676932707</v>
      </c>
      <c r="H422" s="241">
        <f t="shared" si="41"/>
        <v>-659.61658957461702</v>
      </c>
      <c r="I422" s="242">
        <f t="shared" si="39"/>
        <v>-4.0958189278438278E-2</v>
      </c>
      <c r="J422" s="264">
        <f t="shared" si="40"/>
        <v>1.283125812352909</v>
      </c>
      <c r="K422" s="267" t="s">
        <v>1461</v>
      </c>
      <c r="L422" s="268" t="s">
        <v>1423</v>
      </c>
      <c r="N422" s="17">
        <v>43182382.039999999</v>
      </c>
      <c r="O422" s="18">
        <v>2971.3420000000001</v>
      </c>
      <c r="P422">
        <v>2681.364</v>
      </c>
    </row>
    <row r="423" spans="1:16" ht="18" x14ac:dyDescent="0.45">
      <c r="A423">
        <v>108561003</v>
      </c>
      <c r="B423" s="13" t="s">
        <v>142</v>
      </c>
      <c r="C423" s="236" t="s">
        <v>143</v>
      </c>
      <c r="D423" s="238">
        <v>5251778</v>
      </c>
      <c r="E423" s="238">
        <f t="shared" si="36"/>
        <v>1814660.8670333084</v>
      </c>
      <c r="F423" s="241">
        <f t="shared" si="37"/>
        <v>-3437117.1329666916</v>
      </c>
      <c r="G423" s="242">
        <f t="shared" si="38"/>
        <v>-0.65446733143836078</v>
      </c>
      <c r="H423" s="241">
        <f t="shared" si="41"/>
        <v>-4742.1332290752971</v>
      </c>
      <c r="I423" s="242">
        <f t="shared" si="39"/>
        <v>-0.28480272492932907</v>
      </c>
      <c r="J423" s="264">
        <f t="shared" si="40"/>
        <v>2.8940823574301517</v>
      </c>
      <c r="K423" s="267" t="s">
        <v>1462</v>
      </c>
      <c r="L423" s="268" t="s">
        <v>1463</v>
      </c>
      <c r="N423" s="17">
        <v>12068413.789999999</v>
      </c>
      <c r="O423" s="18">
        <v>863.13800000000003</v>
      </c>
      <c r="P423">
        <v>724.80399999999997</v>
      </c>
    </row>
    <row r="424" spans="1:16" ht="33" x14ac:dyDescent="0.45">
      <c r="A424">
        <v>108561803</v>
      </c>
      <c r="B424" s="13" t="s">
        <v>227</v>
      </c>
      <c r="C424" s="236" t="s">
        <v>143</v>
      </c>
      <c r="D424" s="238">
        <v>6846420</v>
      </c>
      <c r="E424" s="238">
        <f t="shared" si="36"/>
        <v>2292828.4983242359</v>
      </c>
      <c r="F424" s="241">
        <f t="shared" si="37"/>
        <v>-4553591.5016757641</v>
      </c>
      <c r="G424" s="242">
        <f t="shared" si="38"/>
        <v>-0.66510548603149733</v>
      </c>
      <c r="H424" s="241">
        <f t="shared" si="41"/>
        <v>-4880.6067990312558</v>
      </c>
      <c r="I424" s="242">
        <f t="shared" si="39"/>
        <v>-0.30756878283338945</v>
      </c>
      <c r="J424" s="264">
        <f t="shared" si="40"/>
        <v>2.9860148742061852</v>
      </c>
      <c r="K424" s="267" t="s">
        <v>1464</v>
      </c>
      <c r="L424" s="268" t="s">
        <v>1164</v>
      </c>
      <c r="N424" s="17">
        <v>14805115.98</v>
      </c>
      <c r="O424" s="18">
        <v>1090.577</v>
      </c>
      <c r="P424">
        <v>932.99699999999996</v>
      </c>
    </row>
    <row r="425" spans="1:16" ht="33" x14ac:dyDescent="0.45">
      <c r="A425">
        <v>108565203</v>
      </c>
      <c r="B425" s="13" t="s">
        <v>398</v>
      </c>
      <c r="C425" s="236" t="s">
        <v>143</v>
      </c>
      <c r="D425" s="238">
        <v>7366267</v>
      </c>
      <c r="E425" s="238">
        <f t="shared" si="36"/>
        <v>2474126.8135504806</v>
      </c>
      <c r="F425" s="241">
        <f t="shared" si="37"/>
        <v>-4892140.1864495194</v>
      </c>
      <c r="G425" s="242">
        <f t="shared" si="38"/>
        <v>-0.66412745919330907</v>
      </c>
      <c r="H425" s="241">
        <f t="shared" si="41"/>
        <v>-5853.1445829449131</v>
      </c>
      <c r="I425" s="242">
        <f t="shared" si="39"/>
        <v>-0.33947377721194816</v>
      </c>
      <c r="J425" s="264">
        <f t="shared" si="40"/>
        <v>2.9773199011691251</v>
      </c>
      <c r="K425" s="267" t="s">
        <v>1465</v>
      </c>
      <c r="L425" s="268" t="s">
        <v>1164</v>
      </c>
      <c r="N425" s="17">
        <v>14410951.640000001</v>
      </c>
      <c r="O425" s="18">
        <v>1176.8109999999999</v>
      </c>
      <c r="P425">
        <v>835.81399999999996</v>
      </c>
    </row>
    <row r="426" spans="1:16" ht="33" x14ac:dyDescent="0.45">
      <c r="A426">
        <v>108565503</v>
      </c>
      <c r="B426" s="13" t="s">
        <v>445</v>
      </c>
      <c r="C426" s="236" t="s">
        <v>143</v>
      </c>
      <c r="D426" s="238">
        <v>7829841</v>
      </c>
      <c r="E426" s="238">
        <f t="shared" si="36"/>
        <v>3855882.6073152865</v>
      </c>
      <c r="F426" s="241">
        <f t="shared" si="37"/>
        <v>-3973958.3926847135</v>
      </c>
      <c r="G426" s="242">
        <f t="shared" si="38"/>
        <v>-0.5075401138649831</v>
      </c>
      <c r="H426" s="241">
        <f t="shared" si="41"/>
        <v>-3570.502339794908</v>
      </c>
      <c r="I426" s="242">
        <f t="shared" si="39"/>
        <v>-0.21287564994470007</v>
      </c>
      <c r="J426" s="264">
        <f t="shared" si="40"/>
        <v>2.0306222459017338</v>
      </c>
      <c r="K426" s="267" t="s">
        <v>1466</v>
      </c>
      <c r="L426" s="268" t="s">
        <v>1467</v>
      </c>
      <c r="N426" s="17">
        <v>18667980.079999998</v>
      </c>
      <c r="O426" s="18">
        <v>1834.039</v>
      </c>
      <c r="P426">
        <v>1112.9970000000001</v>
      </c>
    </row>
    <row r="427" spans="1:16" ht="33" x14ac:dyDescent="0.45">
      <c r="A427">
        <v>108566303</v>
      </c>
      <c r="B427" s="13" t="s">
        <v>522</v>
      </c>
      <c r="C427" s="236" t="s">
        <v>143</v>
      </c>
      <c r="D427" s="238">
        <v>3488197</v>
      </c>
      <c r="E427" s="238">
        <f t="shared" si="36"/>
        <v>2205091.163966307</v>
      </c>
      <c r="F427" s="241">
        <f t="shared" si="37"/>
        <v>-1283105.836033693</v>
      </c>
      <c r="G427" s="242">
        <f t="shared" si="38"/>
        <v>-0.36784213621928263</v>
      </c>
      <c r="H427" s="241">
        <f t="shared" si="41"/>
        <v>-1824.9680493848432</v>
      </c>
      <c r="I427" s="242">
        <f t="shared" si="39"/>
        <v>-0.11237004047358419</v>
      </c>
      <c r="J427" s="264">
        <f t="shared" si="40"/>
        <v>1.5818833511290142</v>
      </c>
      <c r="K427" s="267" t="s">
        <v>1468</v>
      </c>
      <c r="L427" s="268" t="s">
        <v>1463</v>
      </c>
      <c r="N427" s="17">
        <v>11418575.9</v>
      </c>
      <c r="O427" s="18">
        <v>1048.845</v>
      </c>
      <c r="P427">
        <v>703.08399999999995</v>
      </c>
    </row>
    <row r="428" spans="1:16" ht="18" x14ac:dyDescent="0.45">
      <c r="A428">
        <v>108567004</v>
      </c>
      <c r="B428" s="13" t="s">
        <v>527</v>
      </c>
      <c r="C428" s="236" t="s">
        <v>143</v>
      </c>
      <c r="D428" s="238">
        <v>1977312</v>
      </c>
      <c r="E428" s="238">
        <f t="shared" si="36"/>
        <v>630484.36993028317</v>
      </c>
      <c r="F428" s="241">
        <f t="shared" si="37"/>
        <v>-1346827.6300697168</v>
      </c>
      <c r="G428" s="242">
        <f t="shared" si="38"/>
        <v>-0.68114067485036089</v>
      </c>
      <c r="H428" s="241">
        <f t="shared" si="41"/>
        <v>-5011.9924757265599</v>
      </c>
      <c r="I428" s="242">
        <f t="shared" si="39"/>
        <v>-0.27660651192054353</v>
      </c>
      <c r="J428" s="264">
        <f t="shared" si="40"/>
        <v>3.1361792524985899</v>
      </c>
      <c r="K428" s="267" t="s">
        <v>1469</v>
      </c>
      <c r="L428" s="268" t="s">
        <v>1470</v>
      </c>
      <c r="N428" s="17">
        <v>4869110.3499999996</v>
      </c>
      <c r="O428" s="18">
        <v>299.88799999999998</v>
      </c>
      <c r="P428">
        <v>268.721</v>
      </c>
    </row>
    <row r="429" spans="1:16" ht="18" x14ac:dyDescent="0.45">
      <c r="A429">
        <v>108567204</v>
      </c>
      <c r="B429" s="13" t="s">
        <v>535</v>
      </c>
      <c r="C429" s="236" t="s">
        <v>143</v>
      </c>
      <c r="D429" s="238">
        <v>4033009</v>
      </c>
      <c r="E429" s="238">
        <f t="shared" si="36"/>
        <v>1598227.2519942175</v>
      </c>
      <c r="F429" s="241">
        <f t="shared" si="37"/>
        <v>-2434781.7480057823</v>
      </c>
      <c r="G429" s="242">
        <f t="shared" si="38"/>
        <v>-0.60371344274356498</v>
      </c>
      <c r="H429" s="241">
        <f t="shared" si="41"/>
        <v>-6031.3005442424592</v>
      </c>
      <c r="I429" s="242">
        <f t="shared" si="39"/>
        <v>-0.27279103870706778</v>
      </c>
      <c r="J429" s="264">
        <f t="shared" si="40"/>
        <v>2.5234264995592701</v>
      </c>
      <c r="K429" s="267" t="s">
        <v>1471</v>
      </c>
      <c r="L429" s="268" t="s">
        <v>1463</v>
      </c>
      <c r="N429" s="17">
        <v>8925446.2300000004</v>
      </c>
      <c r="O429" s="18">
        <v>760.19200000000001</v>
      </c>
      <c r="P429">
        <v>403.69099999999997</v>
      </c>
    </row>
    <row r="430" spans="1:16" ht="18" x14ac:dyDescent="0.45">
      <c r="A430">
        <v>108567404</v>
      </c>
      <c r="B430" s="13" t="s">
        <v>538</v>
      </c>
      <c r="C430" s="236" t="s">
        <v>143</v>
      </c>
      <c r="D430" s="238">
        <v>1597039</v>
      </c>
      <c r="E430" s="238">
        <f t="shared" si="36"/>
        <v>924879.16182791733</v>
      </c>
      <c r="F430" s="241">
        <f t="shared" si="37"/>
        <v>-672159.83817208267</v>
      </c>
      <c r="G430" s="242">
        <f t="shared" si="38"/>
        <v>-0.4208787876639723</v>
      </c>
      <c r="H430" s="241">
        <f t="shared" si="41"/>
        <v>-2142.8270243531852</v>
      </c>
      <c r="I430" s="242">
        <f t="shared" si="39"/>
        <v>-9.4302941821508154E-2</v>
      </c>
      <c r="J430" s="264">
        <f t="shared" si="40"/>
        <v>1.726754224674752</v>
      </c>
      <c r="K430" s="267" t="s">
        <v>1472</v>
      </c>
      <c r="L430" s="268" t="s">
        <v>1470</v>
      </c>
      <c r="N430" s="17">
        <v>7127665.6399999997</v>
      </c>
      <c r="O430" s="18">
        <v>439.916</v>
      </c>
      <c r="P430">
        <v>313.67899999999997</v>
      </c>
    </row>
    <row r="431" spans="1:16" ht="18" x14ac:dyDescent="0.45">
      <c r="A431">
        <v>108567703</v>
      </c>
      <c r="B431" s="13" t="s">
        <v>548</v>
      </c>
      <c r="C431" s="236" t="s">
        <v>143</v>
      </c>
      <c r="D431" s="238">
        <v>8294901</v>
      </c>
      <c r="E431" s="238">
        <f t="shared" si="36"/>
        <v>7156454.2398719108</v>
      </c>
      <c r="F431" s="241">
        <f t="shared" si="37"/>
        <v>-1138446.7601280892</v>
      </c>
      <c r="G431" s="242">
        <f t="shared" si="38"/>
        <v>-0.13724657595408182</v>
      </c>
      <c r="H431" s="241">
        <f t="shared" si="41"/>
        <v>-550.07579182636084</v>
      </c>
      <c r="I431" s="242">
        <f t="shared" si="39"/>
        <v>-2.9932076397390255E-2</v>
      </c>
      <c r="J431" s="264">
        <f t="shared" si="40"/>
        <v>1.159079723277664</v>
      </c>
      <c r="K431" s="267" t="s">
        <v>1473</v>
      </c>
      <c r="L431" s="268" t="s">
        <v>1474</v>
      </c>
      <c r="N431" s="17">
        <v>38034339.649999999</v>
      </c>
      <c r="O431" s="18">
        <v>3403.9459999999999</v>
      </c>
      <c r="P431">
        <v>2069.6179999999999</v>
      </c>
    </row>
    <row r="432" spans="1:16" ht="18" x14ac:dyDescent="0.45">
      <c r="A432">
        <v>108568404</v>
      </c>
      <c r="B432" s="13" t="s">
        <v>592</v>
      </c>
      <c r="C432" s="236" t="s">
        <v>143</v>
      </c>
      <c r="D432" s="238">
        <v>2396934</v>
      </c>
      <c r="E432" s="238">
        <f t="shared" si="36"/>
        <v>1626151.3216516029</v>
      </c>
      <c r="F432" s="241">
        <f t="shared" si="37"/>
        <v>-770782.67834839714</v>
      </c>
      <c r="G432" s="242">
        <f t="shared" si="38"/>
        <v>-0.32157025531299449</v>
      </c>
      <c r="H432" s="241">
        <f t="shared" si="41"/>
        <v>-2284.8430938810511</v>
      </c>
      <c r="I432" s="242">
        <f t="shared" si="39"/>
        <v>-0.13925147825520914</v>
      </c>
      <c r="J432" s="264">
        <f t="shared" si="40"/>
        <v>1.4739919760760951</v>
      </c>
      <c r="K432" s="267" t="s">
        <v>1475</v>
      </c>
      <c r="L432" s="268" t="s">
        <v>1470</v>
      </c>
      <c r="N432" s="17">
        <v>5535184.8899999997</v>
      </c>
      <c r="O432" s="18">
        <v>773.47400000000005</v>
      </c>
      <c r="P432">
        <v>337.346</v>
      </c>
    </row>
    <row r="433" spans="1:16" ht="33" x14ac:dyDescent="0.45">
      <c r="A433">
        <v>108569103</v>
      </c>
      <c r="B433" s="13" t="s">
        <v>649</v>
      </c>
      <c r="C433" s="236" t="s">
        <v>143</v>
      </c>
      <c r="D433" s="238">
        <v>8945150</v>
      </c>
      <c r="E433" s="238">
        <f t="shared" si="36"/>
        <v>4779451.9742782321</v>
      </c>
      <c r="F433" s="241">
        <f t="shared" si="37"/>
        <v>-4165698.0257217679</v>
      </c>
      <c r="G433" s="242">
        <f t="shared" si="38"/>
        <v>-0.46569347922860632</v>
      </c>
      <c r="H433" s="241">
        <f t="shared" si="41"/>
        <v>-3400.4449026131838</v>
      </c>
      <c r="I433" s="242">
        <f t="shared" si="39"/>
        <v>-0.22812184656612436</v>
      </c>
      <c r="J433" s="264">
        <f t="shared" si="40"/>
        <v>1.8715848695918427</v>
      </c>
      <c r="K433" s="267" t="s">
        <v>1476</v>
      </c>
      <c r="L433" s="268" t="s">
        <v>1477</v>
      </c>
      <c r="N433" s="17">
        <v>18260846.510000002</v>
      </c>
      <c r="O433" s="18">
        <v>2273.3319999999999</v>
      </c>
      <c r="P433">
        <v>1225.0450000000001</v>
      </c>
    </row>
    <row r="434" spans="1:16" ht="18" x14ac:dyDescent="0.45">
      <c r="A434">
        <v>117576303</v>
      </c>
      <c r="B434" s="13" t="s">
        <v>578</v>
      </c>
      <c r="C434" s="236" t="s">
        <v>579</v>
      </c>
      <c r="D434" s="238">
        <v>2807591</v>
      </c>
      <c r="E434" s="238">
        <f t="shared" si="36"/>
        <v>2922326.8429067321</v>
      </c>
      <c r="F434" s="241">
        <f t="shared" si="37"/>
        <v>114735.84290673211</v>
      </c>
      <c r="G434" s="242">
        <f t="shared" si="38"/>
        <v>4.086629530680648E-2</v>
      </c>
      <c r="H434" s="241">
        <f t="shared" si="41"/>
        <v>172.90118462358214</v>
      </c>
      <c r="I434" s="242">
        <f t="shared" si="39"/>
        <v>7.7232248604839383E-3</v>
      </c>
      <c r="J434" s="264">
        <f t="shared" si="40"/>
        <v>0.96073818943790401</v>
      </c>
      <c r="K434" s="267" t="s">
        <v>1478</v>
      </c>
      <c r="L434" s="268" t="s">
        <v>913</v>
      </c>
      <c r="N434" s="17">
        <v>14855950.07</v>
      </c>
      <c r="O434" s="18">
        <v>1389.9960000000001</v>
      </c>
      <c r="P434">
        <v>663.59199999999998</v>
      </c>
    </row>
    <row r="435" spans="1:16" ht="18" x14ac:dyDescent="0.45">
      <c r="A435">
        <v>119581003</v>
      </c>
      <c r="B435" s="13" t="s">
        <v>161</v>
      </c>
      <c r="C435" s="236" t="s">
        <v>162</v>
      </c>
      <c r="D435" s="238">
        <v>6684536</v>
      </c>
      <c r="E435" s="238">
        <f t="shared" si="36"/>
        <v>3252491.8592548068</v>
      </c>
      <c r="F435" s="241">
        <f t="shared" si="37"/>
        <v>-3432044.1407451932</v>
      </c>
      <c r="G435" s="242">
        <f t="shared" si="38"/>
        <v>-0.51343042220809243</v>
      </c>
      <c r="H435" s="241">
        <f t="shared" si="41"/>
        <v>-3535.9297570060303</v>
      </c>
      <c r="I435" s="242">
        <f t="shared" si="39"/>
        <v>-0.18571076449993543</v>
      </c>
      <c r="J435" s="264">
        <f t="shared" si="40"/>
        <v>2.0552045290995822</v>
      </c>
      <c r="K435" s="267" t="s">
        <v>1479</v>
      </c>
      <c r="L435" s="268" t="s">
        <v>1480</v>
      </c>
      <c r="N435" s="17">
        <v>18480588.079999998</v>
      </c>
      <c r="O435" s="18">
        <v>1547.038</v>
      </c>
      <c r="P435">
        <v>970.62</v>
      </c>
    </row>
    <row r="436" spans="1:16" ht="33" x14ac:dyDescent="0.45">
      <c r="A436">
        <v>119582503</v>
      </c>
      <c r="B436" s="13" t="s">
        <v>277</v>
      </c>
      <c r="C436" s="236" t="s">
        <v>162</v>
      </c>
      <c r="D436" s="238">
        <v>6882665</v>
      </c>
      <c r="E436" s="238">
        <f t="shared" si="36"/>
        <v>3188168.9477077727</v>
      </c>
      <c r="F436" s="241">
        <f t="shared" si="37"/>
        <v>-3694496.0522922273</v>
      </c>
      <c r="G436" s="242">
        <f t="shared" si="38"/>
        <v>-0.53678277996854817</v>
      </c>
      <c r="H436" s="241">
        <f t="shared" si="41"/>
        <v>-3178.6572039248886</v>
      </c>
      <c r="I436" s="242">
        <f t="shared" si="39"/>
        <v>-0.17475661156868677</v>
      </c>
      <c r="J436" s="264">
        <f t="shared" si="40"/>
        <v>2.1588143893530152</v>
      </c>
      <c r="K436" s="267" t="s">
        <v>1481</v>
      </c>
      <c r="L436" s="268" t="s">
        <v>1482</v>
      </c>
      <c r="N436" s="17">
        <v>21140808.460000001</v>
      </c>
      <c r="O436" s="18">
        <v>1516.443</v>
      </c>
      <c r="P436">
        <v>1162.2819999999999</v>
      </c>
    </row>
    <row r="437" spans="1:16" ht="48" x14ac:dyDescent="0.45">
      <c r="A437">
        <v>119583003</v>
      </c>
      <c r="B437" s="13" t="s">
        <v>293</v>
      </c>
      <c r="C437" s="236" t="s">
        <v>162</v>
      </c>
      <c r="D437" s="238">
        <v>3519599</v>
      </c>
      <c r="E437" s="238">
        <f t="shared" si="36"/>
        <v>2468109.7462895685</v>
      </c>
      <c r="F437" s="241">
        <f t="shared" si="37"/>
        <v>-1051489.2537104315</v>
      </c>
      <c r="G437" s="242">
        <f t="shared" si="38"/>
        <v>-0.29875257201471861</v>
      </c>
      <c r="H437" s="241">
        <f t="shared" si="41"/>
        <v>-1335.446599638075</v>
      </c>
      <c r="I437" s="242">
        <f t="shared" si="39"/>
        <v>-6.7031583518474241E-2</v>
      </c>
      <c r="J437" s="264">
        <f t="shared" si="40"/>
        <v>1.4260301857691651</v>
      </c>
      <c r="K437" s="267" t="s">
        <v>1483</v>
      </c>
      <c r="L437" s="268" t="s">
        <v>1484</v>
      </c>
      <c r="N437" s="17">
        <v>15686474.92</v>
      </c>
      <c r="O437" s="18">
        <v>1173.9490000000001</v>
      </c>
      <c r="P437">
        <v>787.36900000000003</v>
      </c>
    </row>
    <row r="438" spans="1:16" ht="33" x14ac:dyDescent="0.45">
      <c r="A438">
        <v>119584503</v>
      </c>
      <c r="B438" s="13" t="s">
        <v>418</v>
      </c>
      <c r="C438" s="236" t="s">
        <v>162</v>
      </c>
      <c r="D438" s="238">
        <v>7690941</v>
      </c>
      <c r="E438" s="238">
        <f t="shared" si="36"/>
        <v>3221155.5952702165</v>
      </c>
      <c r="F438" s="241">
        <f t="shared" si="37"/>
        <v>-4469785.4047297835</v>
      </c>
      <c r="G438" s="242">
        <f t="shared" si="38"/>
        <v>-0.58117536004109038</v>
      </c>
      <c r="H438" s="241">
        <f t="shared" si="41"/>
        <v>-3356.5817729082942</v>
      </c>
      <c r="I438" s="242">
        <f t="shared" si="39"/>
        <v>-0.16543160687857036</v>
      </c>
      <c r="J438" s="264">
        <f t="shared" si="40"/>
        <v>2.3876341184179344</v>
      </c>
      <c r="K438" s="267" t="s">
        <v>1485</v>
      </c>
      <c r="L438" s="268" t="s">
        <v>915</v>
      </c>
      <c r="N438" s="17">
        <v>27018932.41</v>
      </c>
      <c r="O438" s="18">
        <v>1532.133</v>
      </c>
      <c r="P438">
        <v>1331.6479999999999</v>
      </c>
    </row>
    <row r="439" spans="1:16" ht="33" x14ac:dyDescent="0.45">
      <c r="A439">
        <v>119584603</v>
      </c>
      <c r="B439" s="13" t="s">
        <v>425</v>
      </c>
      <c r="C439" s="236" t="s">
        <v>162</v>
      </c>
      <c r="D439" s="238">
        <v>5418648</v>
      </c>
      <c r="E439" s="238">
        <f t="shared" si="36"/>
        <v>1963477.1105680454</v>
      </c>
      <c r="F439" s="241">
        <f t="shared" si="37"/>
        <v>-3455170.8894319544</v>
      </c>
      <c r="G439" s="242">
        <f t="shared" si="38"/>
        <v>-0.63764446213002846</v>
      </c>
      <c r="H439" s="241">
        <f t="shared" si="41"/>
        <v>-3629.9340649909432</v>
      </c>
      <c r="I439" s="242">
        <f t="shared" si="39"/>
        <v>-0.16878649104940635</v>
      </c>
      <c r="J439" s="264">
        <f t="shared" si="40"/>
        <v>2.7597204830324471</v>
      </c>
      <c r="K439" s="267" t="s">
        <v>1486</v>
      </c>
      <c r="L439" s="268" t="s">
        <v>1487</v>
      </c>
      <c r="N439" s="17">
        <v>20470660.109999999</v>
      </c>
      <c r="O439" s="18">
        <v>933.92200000000003</v>
      </c>
      <c r="P439">
        <v>951.85500000000002</v>
      </c>
    </row>
    <row r="440" spans="1:16" ht="18" x14ac:dyDescent="0.45">
      <c r="A440">
        <v>119586503</v>
      </c>
      <c r="B440" s="13" t="s">
        <v>580</v>
      </c>
      <c r="C440" s="236" t="s">
        <v>162</v>
      </c>
      <c r="D440" s="238">
        <v>6760761</v>
      </c>
      <c r="E440" s="238">
        <f t="shared" si="36"/>
        <v>3886249.6651477874</v>
      </c>
      <c r="F440" s="241">
        <f t="shared" si="37"/>
        <v>-2874511.3348522126</v>
      </c>
      <c r="G440" s="242">
        <f t="shared" si="38"/>
        <v>-0.4251757065295183</v>
      </c>
      <c r="H440" s="241">
        <f t="shared" si="41"/>
        <v>-3486.0435530607965</v>
      </c>
      <c r="I440" s="242">
        <f t="shared" si="39"/>
        <v>-0.17552029651871104</v>
      </c>
      <c r="J440" s="264">
        <f t="shared" si="40"/>
        <v>1.7396620347454954</v>
      </c>
      <c r="K440" s="267" t="s">
        <v>1488</v>
      </c>
      <c r="L440" s="268" t="s">
        <v>1489</v>
      </c>
      <c r="N440" s="17">
        <v>16377087.960000001</v>
      </c>
      <c r="O440" s="18">
        <v>1848.4829999999999</v>
      </c>
      <c r="P440">
        <v>824.577</v>
      </c>
    </row>
    <row r="441" spans="1:16" ht="18" x14ac:dyDescent="0.45">
      <c r="A441">
        <v>117596003</v>
      </c>
      <c r="B441" s="13" t="s">
        <v>454</v>
      </c>
      <c r="C441" s="236" t="s">
        <v>455</v>
      </c>
      <c r="D441" s="238">
        <v>12847600</v>
      </c>
      <c r="E441" s="238">
        <f t="shared" si="36"/>
        <v>8293440.278645643</v>
      </c>
      <c r="F441" s="241">
        <f t="shared" si="37"/>
        <v>-4554159.721354357</v>
      </c>
      <c r="G441" s="242">
        <f t="shared" si="38"/>
        <v>-0.35447552238195124</v>
      </c>
      <c r="H441" s="241">
        <f t="shared" si="41"/>
        <v>-2069.4329577014182</v>
      </c>
      <c r="I441" s="242">
        <f t="shared" si="39"/>
        <v>-0.13355753527578343</v>
      </c>
      <c r="J441" s="264">
        <f t="shared" si="40"/>
        <v>1.5491279334440535</v>
      </c>
      <c r="K441" s="267" t="s">
        <v>1490</v>
      </c>
      <c r="L441" s="268" t="s">
        <v>1491</v>
      </c>
      <c r="N441" s="17">
        <v>34098860.18</v>
      </c>
      <c r="O441" s="18">
        <v>3944.75</v>
      </c>
      <c r="P441">
        <v>2200.6799999999998</v>
      </c>
    </row>
    <row r="442" spans="1:16" ht="33" x14ac:dyDescent="0.45">
      <c r="A442">
        <v>117597003</v>
      </c>
      <c r="B442" s="13" t="s">
        <v>565</v>
      </c>
      <c r="C442" s="236" t="s">
        <v>455</v>
      </c>
      <c r="D442" s="238">
        <v>8959667</v>
      </c>
      <c r="E442" s="238">
        <f t="shared" si="36"/>
        <v>5761224.1679536514</v>
      </c>
      <c r="F442" s="241">
        <f t="shared" si="37"/>
        <v>-3198442.8320463486</v>
      </c>
      <c r="G442" s="242">
        <f t="shared" si="38"/>
        <v>-0.35698233338876867</v>
      </c>
      <c r="H442" s="241">
        <f t="shared" si="41"/>
        <v>-1707.9111753086408</v>
      </c>
      <c r="I442" s="242">
        <f t="shared" si="39"/>
        <v>-9.77110444979125E-2</v>
      </c>
      <c r="J442" s="264">
        <f t="shared" si="40"/>
        <v>1.5551672246737822</v>
      </c>
      <c r="K442" s="267" t="s">
        <v>1492</v>
      </c>
      <c r="L442" s="268" t="s">
        <v>1493</v>
      </c>
      <c r="N442" s="17">
        <v>32733687.870000001</v>
      </c>
      <c r="O442" s="18">
        <v>2740.3090000000002</v>
      </c>
      <c r="P442">
        <v>1872.722</v>
      </c>
    </row>
    <row r="443" spans="1:16" ht="33" x14ac:dyDescent="0.45">
      <c r="A443">
        <v>117598503</v>
      </c>
      <c r="B443" s="13" t="s">
        <v>625</v>
      </c>
      <c r="C443" s="236" t="s">
        <v>455</v>
      </c>
      <c r="D443" s="238">
        <v>6295368</v>
      </c>
      <c r="E443" s="238">
        <f t="shared" si="36"/>
        <v>4586727.1179747488</v>
      </c>
      <c r="F443" s="241">
        <f t="shared" si="37"/>
        <v>-1708640.8820252512</v>
      </c>
      <c r="G443" s="242">
        <f t="shared" si="38"/>
        <v>-0.27141239114619686</v>
      </c>
      <c r="H443" s="241">
        <f t="shared" si="41"/>
        <v>-1093.5238657986938</v>
      </c>
      <c r="I443" s="242">
        <f t="shared" si="39"/>
        <v>-6.5423139266899952E-2</v>
      </c>
      <c r="J443" s="264">
        <f t="shared" si="40"/>
        <v>1.3725185383994885</v>
      </c>
      <c r="K443" s="267" t="s">
        <v>1494</v>
      </c>
      <c r="L443" s="268" t="s">
        <v>1495</v>
      </c>
      <c r="N443" s="17">
        <v>26116766.960000001</v>
      </c>
      <c r="O443" s="18">
        <v>2181.663</v>
      </c>
      <c r="P443">
        <v>1562.509</v>
      </c>
    </row>
    <row r="444" spans="1:16" ht="18" x14ac:dyDescent="0.45">
      <c r="A444">
        <v>116604003</v>
      </c>
      <c r="B444" s="13" t="s">
        <v>377</v>
      </c>
      <c r="C444" s="236" t="s">
        <v>378</v>
      </c>
      <c r="D444" s="238">
        <v>3782297</v>
      </c>
      <c r="E444" s="238">
        <f t="shared" si="36"/>
        <v>6082462.3961850824</v>
      </c>
      <c r="F444" s="241">
        <f t="shared" si="37"/>
        <v>2300165.3961850824</v>
      </c>
      <c r="G444" s="242">
        <f t="shared" si="38"/>
        <v>0.60813981455847665</v>
      </c>
      <c r="H444" s="241">
        <f t="shared" si="41"/>
        <v>1154.9142819912515</v>
      </c>
      <c r="I444" s="242">
        <f t="shared" si="39"/>
        <v>6.4144731440856403E-2</v>
      </c>
      <c r="J444" s="264">
        <f t="shared" si="40"/>
        <v>0.62183647898460581</v>
      </c>
      <c r="K444" s="267" t="s">
        <v>1496</v>
      </c>
      <c r="L444" s="268" t="s">
        <v>1497</v>
      </c>
      <c r="N444" s="17">
        <v>35858991.759999998</v>
      </c>
      <c r="O444" s="18">
        <v>2893.105</v>
      </c>
      <c r="P444">
        <v>1991.633</v>
      </c>
    </row>
    <row r="445" spans="1:16" ht="18" x14ac:dyDescent="0.45">
      <c r="A445">
        <v>116605003</v>
      </c>
      <c r="B445" s="13" t="s">
        <v>406</v>
      </c>
      <c r="C445" s="236" t="s">
        <v>378</v>
      </c>
      <c r="D445" s="238">
        <v>8092111</v>
      </c>
      <c r="E445" s="238">
        <f t="shared" si="36"/>
        <v>4917014.0734916329</v>
      </c>
      <c r="F445" s="241">
        <f t="shared" si="37"/>
        <v>-3175096.9265083671</v>
      </c>
      <c r="G445" s="242">
        <f t="shared" si="38"/>
        <v>-0.39236942331962166</v>
      </c>
      <c r="H445" s="241">
        <f t="shared" si="41"/>
        <v>-1512.4212083606792</v>
      </c>
      <c r="I445" s="242">
        <f t="shared" si="39"/>
        <v>-9.9050169891073472E-2</v>
      </c>
      <c r="J445" s="264">
        <f t="shared" si="40"/>
        <v>1.6457367986042171</v>
      </c>
      <c r="K445" s="267" t="s">
        <v>1498</v>
      </c>
      <c r="L445" s="268" t="s">
        <v>1499</v>
      </c>
      <c r="N445" s="17">
        <v>32055441.5</v>
      </c>
      <c r="O445" s="18">
        <v>2338.7629999999999</v>
      </c>
      <c r="P445">
        <v>2099.3470000000002</v>
      </c>
    </row>
    <row r="446" spans="1:16" ht="18" x14ac:dyDescent="0.45">
      <c r="A446">
        <v>106611303</v>
      </c>
      <c r="B446" s="13" t="s">
        <v>241</v>
      </c>
      <c r="C446" s="236" t="s">
        <v>242</v>
      </c>
      <c r="D446" s="238">
        <v>6870454</v>
      </c>
      <c r="E446" s="238">
        <f t="shared" si="36"/>
        <v>2823162.9674715637</v>
      </c>
      <c r="F446" s="241">
        <f t="shared" si="37"/>
        <v>-4047291.0325284363</v>
      </c>
      <c r="G446" s="242">
        <f t="shared" si="38"/>
        <v>-0.58908640280954305</v>
      </c>
      <c r="H446" s="241">
        <f t="shared" si="41"/>
        <v>-3515.9470504727869</v>
      </c>
      <c r="I446" s="242">
        <f t="shared" si="39"/>
        <v>-0.20672358171267671</v>
      </c>
      <c r="J446" s="264">
        <f t="shared" si="40"/>
        <v>2.4336016302144992</v>
      </c>
      <c r="K446" s="267" t="s">
        <v>1500</v>
      </c>
      <c r="L446" s="268" t="s">
        <v>1501</v>
      </c>
      <c r="N446" s="17">
        <v>19578274.52</v>
      </c>
      <c r="O446" s="18">
        <v>1342.829</v>
      </c>
      <c r="P446">
        <v>1151.124</v>
      </c>
    </row>
    <row r="447" spans="1:16" ht="18" x14ac:dyDescent="0.45">
      <c r="A447">
        <v>106612203</v>
      </c>
      <c r="B447" s="13" t="s">
        <v>298</v>
      </c>
      <c r="C447" s="236" t="s">
        <v>242</v>
      </c>
      <c r="D447" s="238">
        <v>11903670</v>
      </c>
      <c r="E447" s="238">
        <f t="shared" si="36"/>
        <v>6045842.8023518994</v>
      </c>
      <c r="F447" s="241">
        <f t="shared" si="37"/>
        <v>-5857827.1976481006</v>
      </c>
      <c r="G447" s="242">
        <f t="shared" si="38"/>
        <v>-0.4921026202547702</v>
      </c>
      <c r="H447" s="241">
        <f t="shared" si="41"/>
        <v>-2996.6943295162127</v>
      </c>
      <c r="I447" s="242">
        <f t="shared" si="39"/>
        <v>-0.17556706546087059</v>
      </c>
      <c r="J447" s="264">
        <f t="shared" si="40"/>
        <v>1.9689016716361434</v>
      </c>
      <c r="K447" s="267" t="s">
        <v>1502</v>
      </c>
      <c r="L447" s="268" t="s">
        <v>1503</v>
      </c>
      <c r="N447" s="17">
        <v>33365182.600000001</v>
      </c>
      <c r="O447" s="18">
        <v>2875.6869999999999</v>
      </c>
      <c r="P447">
        <v>1954.7629999999999</v>
      </c>
    </row>
    <row r="448" spans="1:16" ht="18" x14ac:dyDescent="0.45">
      <c r="A448">
        <v>106616203</v>
      </c>
      <c r="B448" s="13" t="s">
        <v>463</v>
      </c>
      <c r="C448" s="236" t="s">
        <v>242</v>
      </c>
      <c r="D448" s="238">
        <v>14287602</v>
      </c>
      <c r="E448" s="238">
        <f t="shared" si="36"/>
        <v>8402096.4876527954</v>
      </c>
      <c r="F448" s="241">
        <f t="shared" si="37"/>
        <v>-5885505.5123472046</v>
      </c>
      <c r="G448" s="242">
        <f t="shared" si="38"/>
        <v>-0.41193095330813417</v>
      </c>
      <c r="H448" s="241">
        <f t="shared" si="41"/>
        <v>-2952.3390009095556</v>
      </c>
      <c r="I448" s="242">
        <f t="shared" si="39"/>
        <v>-0.17996993141303577</v>
      </c>
      <c r="J448" s="264">
        <f t="shared" si="40"/>
        <v>1.7004805908854037</v>
      </c>
      <c r="K448" s="267" t="s">
        <v>1504</v>
      </c>
      <c r="L448" s="268" t="s">
        <v>1503</v>
      </c>
      <c r="N448" s="17">
        <v>32702715.760000002</v>
      </c>
      <c r="O448" s="18">
        <v>3996.4319999999998</v>
      </c>
      <c r="P448">
        <v>1993.5060000000001</v>
      </c>
    </row>
    <row r="449" spans="1:16" ht="33" x14ac:dyDescent="0.45">
      <c r="A449">
        <v>106617203</v>
      </c>
      <c r="B449" s="13" t="s">
        <v>584</v>
      </c>
      <c r="C449" s="236" t="s">
        <v>242</v>
      </c>
      <c r="D449" s="238">
        <v>13995880</v>
      </c>
      <c r="E449" s="238">
        <f t="shared" si="36"/>
        <v>8745899.7693123817</v>
      </c>
      <c r="F449" s="241">
        <f t="shared" si="37"/>
        <v>-5249980.2306876183</v>
      </c>
      <c r="G449" s="242">
        <f t="shared" si="38"/>
        <v>-0.37510897711952507</v>
      </c>
      <c r="H449" s="241">
        <f t="shared" si="41"/>
        <v>-2710.6689391731952</v>
      </c>
      <c r="I449" s="242">
        <f t="shared" si="39"/>
        <v>-0.15502902778101429</v>
      </c>
      <c r="J449" s="264">
        <f t="shared" si="40"/>
        <v>1.6002790300786149</v>
      </c>
      <c r="K449" s="267" t="s">
        <v>1505</v>
      </c>
      <c r="L449" s="268" t="s">
        <v>1506</v>
      </c>
      <c r="N449" s="17">
        <v>33864498.189999998</v>
      </c>
      <c r="O449" s="18">
        <v>4159.9610000000002</v>
      </c>
      <c r="P449">
        <v>1936.7840000000001</v>
      </c>
    </row>
    <row r="450" spans="1:16" ht="18" x14ac:dyDescent="0.45">
      <c r="A450">
        <v>106618603</v>
      </c>
      <c r="B450" s="13" t="s">
        <v>611</v>
      </c>
      <c r="C450" s="236" t="s">
        <v>242</v>
      </c>
      <c r="D450" s="238">
        <v>6707796</v>
      </c>
      <c r="E450" s="238">
        <f t="shared" si="36"/>
        <v>2558752.5967043042</v>
      </c>
      <c r="F450" s="241">
        <f t="shared" si="37"/>
        <v>-4149043.4032956958</v>
      </c>
      <c r="G450" s="242">
        <f t="shared" si="38"/>
        <v>-0.61854048681499796</v>
      </c>
      <c r="H450" s="241">
        <f t="shared" si="41"/>
        <v>-4912.8198548497703</v>
      </c>
      <c r="I450" s="242">
        <f t="shared" si="39"/>
        <v>-0.29354882410075922</v>
      </c>
      <c r="J450" s="264">
        <f t="shared" si="40"/>
        <v>2.6215101876749243</v>
      </c>
      <c r="K450" s="267" t="s">
        <v>1507</v>
      </c>
      <c r="L450" s="268" t="s">
        <v>1023</v>
      </c>
      <c r="N450" s="17">
        <v>14134082.859999999</v>
      </c>
      <c r="O450" s="18">
        <v>1217.0630000000001</v>
      </c>
      <c r="P450">
        <v>844.53399999999999</v>
      </c>
    </row>
    <row r="451" spans="1:16" ht="33" x14ac:dyDescent="0.45">
      <c r="A451">
        <v>105628302</v>
      </c>
      <c r="B451" s="13" t="s">
        <v>615</v>
      </c>
      <c r="C451" s="236" t="s">
        <v>616</v>
      </c>
      <c r="D451" s="238">
        <v>25863764</v>
      </c>
      <c r="E451" s="238">
        <f t="shared" ref="E451:E502" si="42">O451/$O$504*$D$2</f>
        <v>14529459.8291528</v>
      </c>
      <c r="F451" s="241">
        <f t="shared" ref="F451:F502" si="43">E451-D451</f>
        <v>-11334304.1708472</v>
      </c>
      <c r="G451" s="242">
        <f t="shared" ref="G451:G502" si="44">F451/D451</f>
        <v>-0.43823103902615257</v>
      </c>
      <c r="H451" s="241">
        <f t="shared" si="41"/>
        <v>-2518.4891272465479</v>
      </c>
      <c r="I451" s="242">
        <f t="shared" ref="I451:I502" si="45">F451/N451</f>
        <v>-0.14196722896902975</v>
      </c>
      <c r="J451" s="264">
        <f t="shared" ref="J451:J502" si="46">D451/E451</f>
        <v>1.7800912287258854</v>
      </c>
      <c r="K451" s="267" t="s">
        <v>1508</v>
      </c>
      <c r="L451" s="268" t="s">
        <v>1509</v>
      </c>
      <c r="N451" s="17">
        <v>79837468.5</v>
      </c>
      <c r="O451" s="18">
        <v>6910.8940000000002</v>
      </c>
      <c r="P451">
        <v>4500.4380000000001</v>
      </c>
    </row>
    <row r="452" spans="1:16" ht="18" x14ac:dyDescent="0.45">
      <c r="A452">
        <v>101630504</v>
      </c>
      <c r="B452" s="13" t="s">
        <v>120</v>
      </c>
      <c r="C452" s="236" t="s">
        <v>121</v>
      </c>
      <c r="D452" s="238">
        <v>4309262</v>
      </c>
      <c r="E452" s="238">
        <f t="shared" si="42"/>
        <v>740305.30823951308</v>
      </c>
      <c r="F452" s="241">
        <f t="shared" si="43"/>
        <v>-3568956.6917604869</v>
      </c>
      <c r="G452" s="242">
        <f t="shared" si="44"/>
        <v>-0.82820601108971492</v>
      </c>
      <c r="H452" s="241">
        <f t="shared" ref="H452:H502" si="47">F452/P452</f>
        <v>-6724.0862211278791</v>
      </c>
      <c r="I452" s="242">
        <f t="shared" si="45"/>
        <v>-0.33648241214839292</v>
      </c>
      <c r="J452" s="264">
        <f t="shared" si="46"/>
        <v>5.820925437165462</v>
      </c>
      <c r="K452" s="267" t="s">
        <v>1510</v>
      </c>
      <c r="L452" s="268" t="s">
        <v>1186</v>
      </c>
      <c r="N452" s="17">
        <v>10606666.390000001</v>
      </c>
      <c r="O452" s="18">
        <v>352.12400000000002</v>
      </c>
      <c r="P452">
        <v>530.77200000000005</v>
      </c>
    </row>
    <row r="453" spans="1:16" ht="33" x14ac:dyDescent="0.45">
      <c r="A453">
        <v>101630903</v>
      </c>
      <c r="B453" s="13" t="s">
        <v>141</v>
      </c>
      <c r="C453" s="236" t="s">
        <v>121</v>
      </c>
      <c r="D453" s="238">
        <v>6444376</v>
      </c>
      <c r="E453" s="238">
        <f t="shared" si="42"/>
        <v>2907084.4468055391</v>
      </c>
      <c r="F453" s="241">
        <f t="shared" si="43"/>
        <v>-3537291.5531944609</v>
      </c>
      <c r="G453" s="242">
        <f t="shared" si="44"/>
        <v>-0.54889589825212881</v>
      </c>
      <c r="H453" s="241">
        <f t="shared" si="47"/>
        <v>-3134.5906875632145</v>
      </c>
      <c r="I453" s="242">
        <f t="shared" si="45"/>
        <v>-0.19174989736544812</v>
      </c>
      <c r="J453" s="264">
        <f t="shared" si="46"/>
        <v>2.2167832128445486</v>
      </c>
      <c r="K453" s="267" t="s">
        <v>1511</v>
      </c>
      <c r="L453" s="268" t="s">
        <v>1182</v>
      </c>
      <c r="N453" s="17">
        <v>18447423.449999999</v>
      </c>
      <c r="O453" s="18">
        <v>1382.7460000000001</v>
      </c>
      <c r="P453">
        <v>1128.47</v>
      </c>
    </row>
    <row r="454" spans="1:16" ht="33" x14ac:dyDescent="0.45">
      <c r="A454">
        <v>101631003</v>
      </c>
      <c r="B454" s="13" t="s">
        <v>149</v>
      </c>
      <c r="C454" s="236" t="s">
        <v>121</v>
      </c>
      <c r="D454" s="238">
        <v>8850632</v>
      </c>
      <c r="E454" s="238">
        <f t="shared" si="42"/>
        <v>3032019.5348487655</v>
      </c>
      <c r="F454" s="241">
        <f t="shared" si="43"/>
        <v>-5818612.4651512345</v>
      </c>
      <c r="G454" s="242">
        <f t="shared" si="44"/>
        <v>-0.65742338684415247</v>
      </c>
      <c r="H454" s="241">
        <f t="shared" si="47"/>
        <v>-4784.2837980084041</v>
      </c>
      <c r="I454" s="242">
        <f t="shared" si="45"/>
        <v>-0.29235685915192489</v>
      </c>
      <c r="J454" s="264">
        <f t="shared" si="46"/>
        <v>2.9190550714711874</v>
      </c>
      <c r="K454" s="267" t="s">
        <v>1512</v>
      </c>
      <c r="L454" s="268" t="s">
        <v>1182</v>
      </c>
      <c r="N454" s="17">
        <v>19902431.850000001</v>
      </c>
      <c r="O454" s="18">
        <v>1442.171</v>
      </c>
      <c r="P454">
        <v>1216.193</v>
      </c>
    </row>
    <row r="455" spans="1:16" ht="33" x14ac:dyDescent="0.45">
      <c r="A455">
        <v>101631203</v>
      </c>
      <c r="B455" s="13" t="s">
        <v>175</v>
      </c>
      <c r="C455" s="236" t="s">
        <v>121</v>
      </c>
      <c r="D455" s="238">
        <v>6454361</v>
      </c>
      <c r="E455" s="238">
        <f t="shared" si="42"/>
        <v>2580916.0918351696</v>
      </c>
      <c r="F455" s="241">
        <f t="shared" si="43"/>
        <v>-3873444.9081648304</v>
      </c>
      <c r="G455" s="242">
        <f t="shared" si="44"/>
        <v>-0.60012833310142255</v>
      </c>
      <c r="H455" s="241">
        <f t="shared" si="47"/>
        <v>-3477.7874619779814</v>
      </c>
      <c r="I455" s="242">
        <f t="shared" si="45"/>
        <v>-0.18723472236673869</v>
      </c>
      <c r="J455" s="264">
        <f t="shared" si="46"/>
        <v>2.5008023393006176</v>
      </c>
      <c r="K455" s="267" t="s">
        <v>1513</v>
      </c>
      <c r="L455" s="268" t="s">
        <v>824</v>
      </c>
      <c r="N455" s="17">
        <v>20687642.010000002</v>
      </c>
      <c r="O455" s="18">
        <v>1227.605</v>
      </c>
      <c r="P455">
        <v>1113.7670000000001</v>
      </c>
    </row>
    <row r="456" spans="1:16" ht="18" x14ac:dyDescent="0.45">
      <c r="A456">
        <v>101631503</v>
      </c>
      <c r="B456" s="13" t="s">
        <v>179</v>
      </c>
      <c r="C456" s="236" t="s">
        <v>121</v>
      </c>
      <c r="D456" s="238">
        <v>5949853</v>
      </c>
      <c r="E456" s="238">
        <f t="shared" si="42"/>
        <v>2701684.2241442492</v>
      </c>
      <c r="F456" s="241">
        <f t="shared" si="43"/>
        <v>-3248168.7758557508</v>
      </c>
      <c r="G456" s="242">
        <f t="shared" si="44"/>
        <v>-0.54592420617042992</v>
      </c>
      <c r="H456" s="241">
        <f t="shared" si="47"/>
        <v>-3623.6758048044126</v>
      </c>
      <c r="I456" s="242">
        <f t="shared" si="45"/>
        <v>-0.20757088087350717</v>
      </c>
      <c r="J456" s="264">
        <f t="shared" si="46"/>
        <v>2.2022755090427339</v>
      </c>
      <c r="K456" s="267" t="s">
        <v>1514</v>
      </c>
      <c r="L456" s="268" t="s">
        <v>824</v>
      </c>
      <c r="N456" s="17">
        <v>15648479.99</v>
      </c>
      <c r="O456" s="18">
        <v>1285.048</v>
      </c>
      <c r="P456">
        <v>896.37400000000002</v>
      </c>
    </row>
    <row r="457" spans="1:16" ht="33" x14ac:dyDescent="0.45">
      <c r="A457">
        <v>101631703</v>
      </c>
      <c r="B457" s="13" t="s">
        <v>184</v>
      </c>
      <c r="C457" s="236" t="s">
        <v>121</v>
      </c>
      <c r="D457" s="238">
        <v>11828900</v>
      </c>
      <c r="E457" s="238">
        <f t="shared" si="42"/>
        <v>10358654.601590632</v>
      </c>
      <c r="F457" s="241">
        <f t="shared" si="43"/>
        <v>-1470245.3984093685</v>
      </c>
      <c r="G457" s="242">
        <f t="shared" si="44"/>
        <v>-0.12429265598740107</v>
      </c>
      <c r="H457" s="241">
        <f t="shared" si="47"/>
        <v>-276.09443753351889</v>
      </c>
      <c r="I457" s="242">
        <f t="shared" si="45"/>
        <v>-1.6797152181003149E-2</v>
      </c>
      <c r="J457" s="264">
        <f t="shared" si="46"/>
        <v>1.1419340112164378</v>
      </c>
      <c r="K457" s="267" t="s">
        <v>1515</v>
      </c>
      <c r="L457" s="268" t="s">
        <v>1516</v>
      </c>
      <c r="N457" s="17">
        <v>87529444.430000007</v>
      </c>
      <c r="O457" s="18">
        <v>4927.0630000000001</v>
      </c>
      <c r="P457">
        <v>5325.1540000000005</v>
      </c>
    </row>
    <row r="458" spans="1:16" ht="18" x14ac:dyDescent="0.45">
      <c r="A458">
        <v>101631803</v>
      </c>
      <c r="B458" s="13" t="s">
        <v>206</v>
      </c>
      <c r="C458" s="236" t="s">
        <v>121</v>
      </c>
      <c r="D458" s="238">
        <v>8205421</v>
      </c>
      <c r="E458" s="238">
        <f t="shared" si="42"/>
        <v>6090470.4357367307</v>
      </c>
      <c r="F458" s="241">
        <f t="shared" si="43"/>
        <v>-2114950.5642632693</v>
      </c>
      <c r="G458" s="242">
        <f t="shared" si="44"/>
        <v>-0.2577504023575718</v>
      </c>
      <c r="H458" s="241">
        <f t="shared" si="47"/>
        <v>-1371.4796661314222</v>
      </c>
      <c r="I458" s="242">
        <f t="shared" si="45"/>
        <v>-8.2436076644901032E-2</v>
      </c>
      <c r="J458" s="264">
        <f t="shared" si="46"/>
        <v>1.3472556983206889</v>
      </c>
      <c r="K458" s="267" t="s">
        <v>1517</v>
      </c>
      <c r="L458" s="268" t="s">
        <v>1518</v>
      </c>
      <c r="N458" s="17">
        <v>25655643.140000001</v>
      </c>
      <c r="O458" s="18">
        <v>2896.9140000000002</v>
      </c>
      <c r="P458">
        <v>1542.0940000000001</v>
      </c>
    </row>
    <row r="459" spans="1:16" ht="18" x14ac:dyDescent="0.45">
      <c r="A459">
        <v>101631903</v>
      </c>
      <c r="B459" s="13" t="s">
        <v>208</v>
      </c>
      <c r="C459" s="236" t="s">
        <v>121</v>
      </c>
      <c r="D459" s="238">
        <v>4890947</v>
      </c>
      <c r="E459" s="238">
        <f t="shared" si="42"/>
        <v>2291920.2617565515</v>
      </c>
      <c r="F459" s="241">
        <f t="shared" si="43"/>
        <v>-2599026.7382434485</v>
      </c>
      <c r="G459" s="242">
        <f t="shared" si="44"/>
        <v>-0.53139540016349562</v>
      </c>
      <c r="H459" s="241">
        <f t="shared" si="47"/>
        <v>-2235.5296217473324</v>
      </c>
      <c r="I459" s="242">
        <f t="shared" si="45"/>
        <v>-0.13220300352934483</v>
      </c>
      <c r="J459" s="264">
        <f t="shared" si="46"/>
        <v>2.1339952709574317</v>
      </c>
      <c r="K459" s="267" t="s">
        <v>1519</v>
      </c>
      <c r="L459" s="268" t="s">
        <v>824</v>
      </c>
      <c r="N459" s="17">
        <v>19659362.260000002</v>
      </c>
      <c r="O459" s="18">
        <v>1090.145</v>
      </c>
      <c r="P459">
        <v>1162.5999999999999</v>
      </c>
    </row>
    <row r="460" spans="1:16" ht="33" x14ac:dyDescent="0.45">
      <c r="A460">
        <v>101632403</v>
      </c>
      <c r="B460" s="13" t="s">
        <v>295</v>
      </c>
      <c r="C460" s="236" t="s">
        <v>121</v>
      </c>
      <c r="D460" s="238">
        <v>6596800</v>
      </c>
      <c r="E460" s="238">
        <f t="shared" si="42"/>
        <v>2328657.5899596196</v>
      </c>
      <c r="F460" s="241">
        <f t="shared" si="43"/>
        <v>-4268142.4100403804</v>
      </c>
      <c r="G460" s="242">
        <f t="shared" si="44"/>
        <v>-0.64700194185671545</v>
      </c>
      <c r="H460" s="241">
        <f t="shared" si="47"/>
        <v>-4200.0759787290963</v>
      </c>
      <c r="I460" s="242">
        <f t="shared" si="45"/>
        <v>-0.2275395572353015</v>
      </c>
      <c r="J460" s="264">
        <f t="shared" si="46"/>
        <v>2.8328767734866478</v>
      </c>
      <c r="K460" s="267" t="s">
        <v>1520</v>
      </c>
      <c r="L460" s="268" t="s">
        <v>1521</v>
      </c>
      <c r="N460" s="17">
        <v>18757803.969999999</v>
      </c>
      <c r="O460" s="18">
        <v>1107.6189999999999</v>
      </c>
      <c r="P460">
        <v>1016.206</v>
      </c>
    </row>
    <row r="461" spans="1:16" ht="18" x14ac:dyDescent="0.45">
      <c r="A461">
        <v>101633903</v>
      </c>
      <c r="B461" s="13" t="s">
        <v>393</v>
      </c>
      <c r="C461" s="236" t="s">
        <v>121</v>
      </c>
      <c r="D461" s="238">
        <v>10327487</v>
      </c>
      <c r="E461" s="238">
        <f t="shared" si="42"/>
        <v>2719634.510752799</v>
      </c>
      <c r="F461" s="241">
        <f t="shared" si="43"/>
        <v>-7607852.489247201</v>
      </c>
      <c r="G461" s="242">
        <f t="shared" si="44"/>
        <v>-0.73666057282349529</v>
      </c>
      <c r="H461" s="241">
        <f t="shared" si="47"/>
        <v>-4640.8275627357752</v>
      </c>
      <c r="I461" s="242">
        <f t="shared" si="45"/>
        <v>-0.24234643459119576</v>
      </c>
      <c r="J461" s="264">
        <f t="shared" si="46"/>
        <v>3.7973804785781069</v>
      </c>
      <c r="K461" s="267" t="s">
        <v>1522</v>
      </c>
      <c r="L461" s="268" t="s">
        <v>1518</v>
      </c>
      <c r="N461" s="17">
        <v>31392467.16</v>
      </c>
      <c r="O461" s="18">
        <v>1293.586</v>
      </c>
      <c r="P461">
        <v>1639.3309999999999</v>
      </c>
    </row>
    <row r="462" spans="1:16" ht="18" x14ac:dyDescent="0.45">
      <c r="A462">
        <v>101636503</v>
      </c>
      <c r="B462" s="13" t="s">
        <v>488</v>
      </c>
      <c r="C462" s="236" t="s">
        <v>121</v>
      </c>
      <c r="D462" s="238">
        <v>5630083</v>
      </c>
      <c r="E462" s="238">
        <f t="shared" si="42"/>
        <v>4033487.0066863871</v>
      </c>
      <c r="F462" s="241">
        <f t="shared" si="43"/>
        <v>-1596595.9933136129</v>
      </c>
      <c r="G462" s="242">
        <f t="shared" si="44"/>
        <v>-0.28358302947107761</v>
      </c>
      <c r="H462" s="241">
        <f t="shared" si="47"/>
        <v>-399.85203817452356</v>
      </c>
      <c r="I462" s="242">
        <f t="shared" si="45"/>
        <v>-2.4069225587408864E-2</v>
      </c>
      <c r="J462" s="264">
        <f t="shared" si="46"/>
        <v>1.3958351646272582</v>
      </c>
      <c r="K462" s="267" t="s">
        <v>1523</v>
      </c>
      <c r="L462" s="268" t="s">
        <v>806</v>
      </c>
      <c r="N462" s="17">
        <v>66333500.740000002</v>
      </c>
      <c r="O462" s="18">
        <v>1918.5160000000001</v>
      </c>
      <c r="P462">
        <v>3992.9670000000001</v>
      </c>
    </row>
    <row r="463" spans="1:16" ht="33" x14ac:dyDescent="0.45">
      <c r="A463">
        <v>101637002</v>
      </c>
      <c r="B463" s="13" t="s">
        <v>517</v>
      </c>
      <c r="C463" s="236" t="s">
        <v>121</v>
      </c>
      <c r="D463" s="238">
        <v>13063335</v>
      </c>
      <c r="E463" s="238">
        <f t="shared" si="42"/>
        <v>6677971.2486616494</v>
      </c>
      <c r="F463" s="241">
        <f t="shared" si="43"/>
        <v>-6385363.7513383506</v>
      </c>
      <c r="G463" s="242">
        <f t="shared" si="44"/>
        <v>-0.48880042893628239</v>
      </c>
      <c r="H463" s="241">
        <f t="shared" si="47"/>
        <v>-2172.3202465173758</v>
      </c>
      <c r="I463" s="242">
        <f t="shared" si="45"/>
        <v>-0.13617323602975842</v>
      </c>
      <c r="J463" s="264">
        <f t="shared" si="46"/>
        <v>1.9561831750350915</v>
      </c>
      <c r="K463" s="267" t="s">
        <v>1524</v>
      </c>
      <c r="L463" s="268" t="s">
        <v>1525</v>
      </c>
      <c r="N463" s="17">
        <v>46891473.960000001</v>
      </c>
      <c r="O463" s="18">
        <v>3176.357</v>
      </c>
      <c r="P463">
        <v>2939.4209999999998</v>
      </c>
    </row>
    <row r="464" spans="1:16" ht="48" x14ac:dyDescent="0.45">
      <c r="A464">
        <v>101638003</v>
      </c>
      <c r="B464" s="13" t="s">
        <v>587</v>
      </c>
      <c r="C464" s="236" t="s">
        <v>121</v>
      </c>
      <c r="D464" s="238">
        <v>12333689</v>
      </c>
      <c r="E464" s="238">
        <f t="shared" si="42"/>
        <v>7647627.3142362153</v>
      </c>
      <c r="F464" s="241">
        <f t="shared" si="43"/>
        <v>-4686061.6857637847</v>
      </c>
      <c r="G464" s="242">
        <f t="shared" si="44"/>
        <v>-0.37993999084651681</v>
      </c>
      <c r="H464" s="241">
        <f t="shared" si="47"/>
        <v>-1441.0315527521877</v>
      </c>
      <c r="I464" s="242">
        <f t="shared" si="45"/>
        <v>-7.768746296555773E-2</v>
      </c>
      <c r="J464" s="264">
        <f t="shared" si="46"/>
        <v>1.6127471296934912</v>
      </c>
      <c r="K464" s="267" t="s">
        <v>1526</v>
      </c>
      <c r="L464" s="268" t="s">
        <v>1525</v>
      </c>
      <c r="N464" s="17">
        <v>60319406.850000001</v>
      </c>
      <c r="O464" s="18">
        <v>3637.5709999999999</v>
      </c>
      <c r="P464">
        <v>3251.88</v>
      </c>
    </row>
    <row r="465" spans="1:16" ht="18" x14ac:dyDescent="0.45">
      <c r="A465">
        <v>101638803</v>
      </c>
      <c r="B465" s="13" t="s">
        <v>619</v>
      </c>
      <c r="C465" s="236" t="s">
        <v>121</v>
      </c>
      <c r="D465" s="238">
        <v>9107486</v>
      </c>
      <c r="E465" s="238">
        <f t="shared" si="42"/>
        <v>5380563.7213216508</v>
      </c>
      <c r="F465" s="241">
        <f t="shared" si="43"/>
        <v>-3726922.2786783492</v>
      </c>
      <c r="G465" s="242">
        <f t="shared" si="44"/>
        <v>-0.40921526299116456</v>
      </c>
      <c r="H465" s="241">
        <f t="shared" si="47"/>
        <v>-2399.2603652065545</v>
      </c>
      <c r="I465" s="242">
        <f t="shared" si="45"/>
        <v>-0.12732841465122857</v>
      </c>
      <c r="J465" s="264">
        <f t="shared" si="46"/>
        <v>1.6926639050680901</v>
      </c>
      <c r="K465" s="267" t="s">
        <v>1527</v>
      </c>
      <c r="L465" s="268" t="s">
        <v>1184</v>
      </c>
      <c r="N465" s="17">
        <v>29270153.789999999</v>
      </c>
      <c r="O465" s="18">
        <v>2559.2489999999998</v>
      </c>
      <c r="P465">
        <v>1553.3630000000001</v>
      </c>
    </row>
    <row r="466" spans="1:16" ht="33" x14ac:dyDescent="0.45">
      <c r="A466">
        <v>119648703</v>
      </c>
      <c r="B466" s="13" t="s">
        <v>621</v>
      </c>
      <c r="C466" s="236" t="s">
        <v>622</v>
      </c>
      <c r="D466" s="238">
        <v>8670192</v>
      </c>
      <c r="E466" s="238">
        <f t="shared" si="42"/>
        <v>9702300.2062775642</v>
      </c>
      <c r="F466" s="241">
        <f t="shared" si="43"/>
        <v>1032108.2062775642</v>
      </c>
      <c r="G466" s="242">
        <f t="shared" si="44"/>
        <v>0.11904098620625289</v>
      </c>
      <c r="H466" s="241">
        <f t="shared" si="47"/>
        <v>397.59672058605628</v>
      </c>
      <c r="I466" s="242">
        <f t="shared" si="45"/>
        <v>1.8147787800912373E-2</v>
      </c>
      <c r="J466" s="264">
        <f t="shared" si="46"/>
        <v>0.89362231797262148</v>
      </c>
      <c r="K466" s="267" t="s">
        <v>1528</v>
      </c>
      <c r="L466" s="268" t="s">
        <v>1300</v>
      </c>
      <c r="N466" s="17">
        <v>56872397.759999998</v>
      </c>
      <c r="O466" s="18">
        <v>4614.87</v>
      </c>
      <c r="P466">
        <v>2595.8670000000002</v>
      </c>
    </row>
    <row r="467" spans="1:16" ht="33" x14ac:dyDescent="0.45">
      <c r="A467">
        <v>119648903</v>
      </c>
      <c r="B467" s="13" t="s">
        <v>637</v>
      </c>
      <c r="C467" s="236" t="s">
        <v>622</v>
      </c>
      <c r="D467" s="238">
        <v>5400543</v>
      </c>
      <c r="E467" s="238">
        <f t="shared" si="42"/>
        <v>6063984.4073115122</v>
      </c>
      <c r="F467" s="241">
        <f t="shared" si="43"/>
        <v>663441.40731151216</v>
      </c>
      <c r="G467" s="242">
        <f t="shared" si="44"/>
        <v>0.12284716690738545</v>
      </c>
      <c r="H467" s="241">
        <f t="shared" si="47"/>
        <v>354.60230381519079</v>
      </c>
      <c r="I467" s="242">
        <f t="shared" si="45"/>
        <v>1.4630692914253266E-2</v>
      </c>
      <c r="J467" s="264">
        <f t="shared" si="46"/>
        <v>0.8905931541460459</v>
      </c>
      <c r="K467" s="267" t="s">
        <v>1529</v>
      </c>
      <c r="L467" s="268" t="s">
        <v>1300</v>
      </c>
      <c r="N467" s="17">
        <v>45345863.740000002</v>
      </c>
      <c r="O467" s="18">
        <v>2884.3159999999998</v>
      </c>
      <c r="P467">
        <v>1870.9449999999999</v>
      </c>
    </row>
    <row r="468" spans="1:16" ht="33" x14ac:dyDescent="0.45">
      <c r="A468">
        <v>107650603</v>
      </c>
      <c r="B468" s="13" t="s">
        <v>133</v>
      </c>
      <c r="C468" s="236" t="s">
        <v>134</v>
      </c>
      <c r="D468" s="238">
        <v>9848524</v>
      </c>
      <c r="E468" s="238">
        <f t="shared" si="42"/>
        <v>4222667.2174965451</v>
      </c>
      <c r="F468" s="241">
        <f t="shared" si="43"/>
        <v>-5625856.7825034549</v>
      </c>
      <c r="G468" s="242">
        <f t="shared" si="44"/>
        <v>-0.57123857163809066</v>
      </c>
      <c r="H468" s="241">
        <f t="shared" si="47"/>
        <v>-2226.146283813358</v>
      </c>
      <c r="I468" s="242">
        <f t="shared" si="45"/>
        <v>-0.14439459485424666</v>
      </c>
      <c r="J468" s="264">
        <f t="shared" si="46"/>
        <v>2.3322993484290735</v>
      </c>
      <c r="K468" s="267" t="s">
        <v>1530</v>
      </c>
      <c r="L468" s="268" t="s">
        <v>1474</v>
      </c>
      <c r="N468" s="17">
        <v>38961685.43</v>
      </c>
      <c r="O468" s="18">
        <v>2008.499</v>
      </c>
      <c r="P468">
        <v>2527.1729999999998</v>
      </c>
    </row>
    <row r="469" spans="1:16" ht="33" x14ac:dyDescent="0.45">
      <c r="A469">
        <v>107650703</v>
      </c>
      <c r="B469" s="13" t="s">
        <v>176</v>
      </c>
      <c r="C469" s="236" t="s">
        <v>134</v>
      </c>
      <c r="D469" s="238">
        <v>5969127</v>
      </c>
      <c r="E469" s="238">
        <f t="shared" si="42"/>
        <v>3660536.0588823985</v>
      </c>
      <c r="F469" s="241">
        <f t="shared" si="43"/>
        <v>-2308590.9411176015</v>
      </c>
      <c r="G469" s="242">
        <f t="shared" si="44"/>
        <v>-0.38675520576419326</v>
      </c>
      <c r="H469" s="241">
        <f t="shared" si="47"/>
        <v>-1274.9546265016654</v>
      </c>
      <c r="I469" s="242">
        <f t="shared" si="45"/>
        <v>-7.7286203046385657E-2</v>
      </c>
      <c r="J469" s="264">
        <f t="shared" si="46"/>
        <v>1.6306701816297473</v>
      </c>
      <c r="K469" s="267" t="s">
        <v>1531</v>
      </c>
      <c r="L469" s="268" t="s">
        <v>1532</v>
      </c>
      <c r="N469" s="17">
        <v>29870673.550000001</v>
      </c>
      <c r="O469" s="18">
        <v>1741.123</v>
      </c>
      <c r="P469">
        <v>1810.7239999999999</v>
      </c>
    </row>
    <row r="470" spans="1:16" ht="18" x14ac:dyDescent="0.45">
      <c r="A470">
        <v>107651603</v>
      </c>
      <c r="B470" s="13" t="s">
        <v>256</v>
      </c>
      <c r="C470" s="236" t="s">
        <v>134</v>
      </c>
      <c r="D470" s="238">
        <v>11530164</v>
      </c>
      <c r="E470" s="238">
        <f t="shared" si="42"/>
        <v>5165044.6500486312</v>
      </c>
      <c r="F470" s="241">
        <f t="shared" si="43"/>
        <v>-6365119.3499513688</v>
      </c>
      <c r="G470" s="242">
        <f t="shared" si="44"/>
        <v>-0.55204066047554645</v>
      </c>
      <c r="H470" s="241">
        <f t="shared" si="47"/>
        <v>-3106.1196240867221</v>
      </c>
      <c r="I470" s="242">
        <f t="shared" si="45"/>
        <v>-0.17560737657592945</v>
      </c>
      <c r="J470" s="264">
        <f t="shared" si="46"/>
        <v>2.2323454647950505</v>
      </c>
      <c r="K470" s="267" t="s">
        <v>1533</v>
      </c>
      <c r="L470" s="268" t="s">
        <v>1534</v>
      </c>
      <c r="N470" s="17">
        <v>36246309.659999996</v>
      </c>
      <c r="O470" s="18">
        <v>2456.7379999999998</v>
      </c>
      <c r="P470">
        <v>2049.2190000000001</v>
      </c>
    </row>
    <row r="471" spans="1:16" ht="33" x14ac:dyDescent="0.45">
      <c r="A471">
        <v>107652603</v>
      </c>
      <c r="B471" s="13" t="s">
        <v>299</v>
      </c>
      <c r="C471" s="236" t="s">
        <v>134</v>
      </c>
      <c r="D471" s="238">
        <v>7142754</v>
      </c>
      <c r="E471" s="238">
        <f t="shared" si="42"/>
        <v>4427947.6033884874</v>
      </c>
      <c r="F471" s="241">
        <f t="shared" si="43"/>
        <v>-2714806.3966115126</v>
      </c>
      <c r="G471" s="242">
        <f t="shared" si="44"/>
        <v>-0.38007838385747467</v>
      </c>
      <c r="H471" s="241">
        <f t="shared" si="47"/>
        <v>-788.50484075176519</v>
      </c>
      <c r="I471" s="242">
        <f t="shared" si="45"/>
        <v>-4.6399951178429474E-2</v>
      </c>
      <c r="J471" s="264">
        <f t="shared" si="46"/>
        <v>1.6131071638097088</v>
      </c>
      <c r="K471" s="267" t="s">
        <v>1535</v>
      </c>
      <c r="L471" s="268" t="s">
        <v>1536</v>
      </c>
      <c r="N471" s="17">
        <v>58508820.109999999</v>
      </c>
      <c r="O471" s="18">
        <v>2106.14</v>
      </c>
      <c r="P471">
        <v>3442.98</v>
      </c>
    </row>
    <row r="472" spans="1:16" ht="33" x14ac:dyDescent="0.45">
      <c r="A472">
        <v>107653102</v>
      </c>
      <c r="B472" s="13" t="s">
        <v>313</v>
      </c>
      <c r="C472" s="236" t="s">
        <v>134</v>
      </c>
      <c r="D472" s="238">
        <v>10960913</v>
      </c>
      <c r="E472" s="238">
        <f t="shared" si="42"/>
        <v>7028886.9477019692</v>
      </c>
      <c r="F472" s="241">
        <f t="shared" si="43"/>
        <v>-3932026.0522980308</v>
      </c>
      <c r="G472" s="242">
        <f t="shared" si="44"/>
        <v>-0.35873161773093454</v>
      </c>
      <c r="H472" s="241">
        <f t="shared" si="47"/>
        <v>-1035.5369737970404</v>
      </c>
      <c r="I472" s="242">
        <f t="shared" si="45"/>
        <v>-6.755190298850329E-2</v>
      </c>
      <c r="J472" s="264">
        <f t="shared" si="46"/>
        <v>1.559409488522727</v>
      </c>
      <c r="K472" s="267" t="s">
        <v>1537</v>
      </c>
      <c r="L472" s="268" t="s">
        <v>1538</v>
      </c>
      <c r="N472" s="17">
        <v>58207480.149999999</v>
      </c>
      <c r="O472" s="18">
        <v>3343.2689999999998</v>
      </c>
      <c r="P472">
        <v>3797.0889999999999</v>
      </c>
    </row>
    <row r="473" spans="1:16" ht="18" x14ac:dyDescent="0.45">
      <c r="A473">
        <v>107653203</v>
      </c>
      <c r="B473" s="13" t="s">
        <v>316</v>
      </c>
      <c r="C473" s="236" t="s">
        <v>134</v>
      </c>
      <c r="D473" s="238">
        <v>10993165</v>
      </c>
      <c r="E473" s="238">
        <f t="shared" si="42"/>
        <v>9712919.4259613063</v>
      </c>
      <c r="F473" s="241">
        <f t="shared" si="43"/>
        <v>-1280245.5740386937</v>
      </c>
      <c r="G473" s="242">
        <f t="shared" si="44"/>
        <v>-0.11645832424408199</v>
      </c>
      <c r="H473" s="241">
        <f t="shared" si="47"/>
        <v>-457.06618156923338</v>
      </c>
      <c r="I473" s="242">
        <f t="shared" si="45"/>
        <v>-2.7210543099231481E-2</v>
      </c>
      <c r="J473" s="264">
        <f t="shared" si="46"/>
        <v>1.1318085240794618</v>
      </c>
      <c r="K473" s="267" t="s">
        <v>1539</v>
      </c>
      <c r="L473" s="268" t="s">
        <v>1540</v>
      </c>
      <c r="N473" s="17">
        <v>47049614.899999999</v>
      </c>
      <c r="O473" s="18">
        <v>4619.9210000000003</v>
      </c>
      <c r="P473">
        <v>2801.0070000000001</v>
      </c>
    </row>
    <row r="474" spans="1:16" ht="48" x14ac:dyDescent="0.45">
      <c r="A474">
        <v>107653802</v>
      </c>
      <c r="B474" s="13" t="s">
        <v>333</v>
      </c>
      <c r="C474" s="236" t="s">
        <v>134</v>
      </c>
      <c r="D474" s="238">
        <v>18323572</v>
      </c>
      <c r="E474" s="238">
        <f t="shared" si="42"/>
        <v>11304143.585346824</v>
      </c>
      <c r="F474" s="241">
        <f t="shared" si="43"/>
        <v>-7019428.4146531764</v>
      </c>
      <c r="G474" s="242">
        <f t="shared" si="44"/>
        <v>-0.38308188024983209</v>
      </c>
      <c r="H474" s="241">
        <f t="shared" si="47"/>
        <v>-1227.2639863369527</v>
      </c>
      <c r="I474" s="242">
        <f t="shared" si="45"/>
        <v>-7.1373285169591211E-2</v>
      </c>
      <c r="J474" s="264">
        <f t="shared" si="46"/>
        <v>1.6209606558565146</v>
      </c>
      <c r="K474" s="267" t="s">
        <v>1541</v>
      </c>
      <c r="L474" s="268" t="s">
        <v>1542</v>
      </c>
      <c r="N474" s="17">
        <v>98348120</v>
      </c>
      <c r="O474" s="18">
        <v>5376.7820000000002</v>
      </c>
      <c r="P474">
        <v>5719.5749999999998</v>
      </c>
    </row>
    <row r="475" spans="1:16" ht="18" x14ac:dyDescent="0.45">
      <c r="A475">
        <v>107654103</v>
      </c>
      <c r="B475" s="13" t="s">
        <v>345</v>
      </c>
      <c r="C475" s="236" t="s">
        <v>134</v>
      </c>
      <c r="D475" s="238">
        <v>8245025</v>
      </c>
      <c r="E475" s="238">
        <f t="shared" si="42"/>
        <v>5261473.3037834344</v>
      </c>
      <c r="F475" s="241">
        <f t="shared" si="43"/>
        <v>-2983551.6962165656</v>
      </c>
      <c r="G475" s="242">
        <f t="shared" si="44"/>
        <v>-0.36186084289817988</v>
      </c>
      <c r="H475" s="241">
        <f t="shared" si="47"/>
        <v>-2819.4778232482786</v>
      </c>
      <c r="I475" s="242">
        <f t="shared" si="45"/>
        <v>-0.14822469670518645</v>
      </c>
      <c r="J475" s="264">
        <f t="shared" si="46"/>
        <v>1.5670563212914423</v>
      </c>
      <c r="K475" s="267" t="s">
        <v>1543</v>
      </c>
      <c r="L475" s="268" t="s">
        <v>1544</v>
      </c>
      <c r="N475" s="17">
        <v>20128573.460000001</v>
      </c>
      <c r="O475" s="18">
        <v>2502.6039999999998</v>
      </c>
      <c r="P475">
        <v>1058.193</v>
      </c>
    </row>
    <row r="476" spans="1:16" ht="33" x14ac:dyDescent="0.45">
      <c r="A476">
        <v>107654403</v>
      </c>
      <c r="B476" s="13" t="s">
        <v>363</v>
      </c>
      <c r="C476" s="236" t="s">
        <v>134</v>
      </c>
      <c r="D476" s="238">
        <v>16213841</v>
      </c>
      <c r="E476" s="238">
        <f t="shared" si="42"/>
        <v>8569645.1103960332</v>
      </c>
      <c r="F476" s="241">
        <f t="shared" si="43"/>
        <v>-7644195.8896039668</v>
      </c>
      <c r="G476" s="242">
        <f t="shared" si="44"/>
        <v>-0.47146113555720492</v>
      </c>
      <c r="H476" s="241">
        <f t="shared" si="47"/>
        <v>-2079.6079559571781</v>
      </c>
      <c r="I476" s="242">
        <f t="shared" si="45"/>
        <v>-0.13020485653185165</v>
      </c>
      <c r="J476" s="264">
        <f t="shared" si="46"/>
        <v>1.8920084543910245</v>
      </c>
      <c r="K476" s="267" t="s">
        <v>1545</v>
      </c>
      <c r="L476" s="268" t="s">
        <v>1546</v>
      </c>
      <c r="N476" s="17">
        <v>58708992.07</v>
      </c>
      <c r="O476" s="18">
        <v>4076.1260000000002</v>
      </c>
      <c r="P476">
        <v>3675.7869999999998</v>
      </c>
    </row>
    <row r="477" spans="1:16" ht="18" x14ac:dyDescent="0.45">
      <c r="A477">
        <v>107654903</v>
      </c>
      <c r="B477" s="13" t="s">
        <v>379</v>
      </c>
      <c r="C477" s="236" t="s">
        <v>134</v>
      </c>
      <c r="D477" s="238">
        <v>6036389</v>
      </c>
      <c r="E477" s="238">
        <f t="shared" si="42"/>
        <v>4472253.5696555963</v>
      </c>
      <c r="F477" s="241">
        <f t="shared" si="43"/>
        <v>-1564135.4303444037</v>
      </c>
      <c r="G477" s="242">
        <f t="shared" si="44"/>
        <v>-0.25911773252923292</v>
      </c>
      <c r="H477" s="241">
        <f t="shared" si="47"/>
        <v>-960.58587615435579</v>
      </c>
      <c r="I477" s="242">
        <f t="shared" si="45"/>
        <v>-5.107204662151011E-2</v>
      </c>
      <c r="J477" s="264">
        <f t="shared" si="46"/>
        <v>1.34974211680597</v>
      </c>
      <c r="K477" s="267" t="s">
        <v>1547</v>
      </c>
      <c r="L477" s="268" t="s">
        <v>1534</v>
      </c>
      <c r="N477" s="17">
        <v>30626057.379999999</v>
      </c>
      <c r="O477" s="18">
        <v>2127.2139999999999</v>
      </c>
      <c r="P477">
        <v>1628.3140000000001</v>
      </c>
    </row>
    <row r="478" spans="1:16" ht="18" x14ac:dyDescent="0.45">
      <c r="A478">
        <v>107655803</v>
      </c>
      <c r="B478" s="13" t="s">
        <v>413</v>
      </c>
      <c r="C478" s="236" t="s">
        <v>134</v>
      </c>
      <c r="D478" s="238">
        <v>6280537</v>
      </c>
      <c r="E478" s="238">
        <f t="shared" si="42"/>
        <v>3376638.5474996958</v>
      </c>
      <c r="F478" s="241">
        <f t="shared" si="43"/>
        <v>-2903898.4525003042</v>
      </c>
      <c r="G478" s="242">
        <f t="shared" si="44"/>
        <v>-0.46236467558431776</v>
      </c>
      <c r="H478" s="241">
        <f t="shared" si="47"/>
        <v>-3725.2200734041598</v>
      </c>
      <c r="I478" s="242">
        <f t="shared" si="45"/>
        <v>-0.17715732234798068</v>
      </c>
      <c r="J478" s="264">
        <f t="shared" si="46"/>
        <v>1.8599968316569027</v>
      </c>
      <c r="K478" s="267" t="s">
        <v>1548</v>
      </c>
      <c r="L478" s="268" t="s">
        <v>1164</v>
      </c>
      <c r="N478" s="17">
        <v>16391636.619999999</v>
      </c>
      <c r="O478" s="18">
        <v>1606.088</v>
      </c>
      <c r="P478">
        <v>779.524</v>
      </c>
    </row>
    <row r="479" spans="1:16" ht="33" x14ac:dyDescent="0.45">
      <c r="A479">
        <v>107655903</v>
      </c>
      <c r="B479" s="13" t="s">
        <v>423</v>
      </c>
      <c r="C479" s="236" t="s">
        <v>134</v>
      </c>
      <c r="D479" s="238">
        <v>9267075</v>
      </c>
      <c r="E479" s="238">
        <f t="shared" si="42"/>
        <v>4890866.5313798347</v>
      </c>
      <c r="F479" s="241">
        <f t="shared" si="43"/>
        <v>-4376208.4686201653</v>
      </c>
      <c r="G479" s="242">
        <f t="shared" si="44"/>
        <v>-0.47223190366109752</v>
      </c>
      <c r="H479" s="241">
        <f t="shared" si="47"/>
        <v>-2055.4554188543189</v>
      </c>
      <c r="I479" s="242">
        <f t="shared" si="45"/>
        <v>-0.1259867172497367</v>
      </c>
      <c r="J479" s="264">
        <f t="shared" si="46"/>
        <v>1.894771599376589</v>
      </c>
      <c r="K479" s="267" t="s">
        <v>1549</v>
      </c>
      <c r="L479" s="268" t="s">
        <v>1550</v>
      </c>
      <c r="N479" s="17">
        <v>34735475.009999998</v>
      </c>
      <c r="O479" s="18">
        <v>2326.326</v>
      </c>
      <c r="P479">
        <v>2129.0700000000002</v>
      </c>
    </row>
    <row r="480" spans="1:16" ht="18" x14ac:dyDescent="0.45">
      <c r="A480">
        <v>107656303</v>
      </c>
      <c r="B480" s="13" t="s">
        <v>435</v>
      </c>
      <c r="C480" s="236" t="s">
        <v>134</v>
      </c>
      <c r="D480" s="238">
        <v>12553975</v>
      </c>
      <c r="E480" s="238">
        <f t="shared" si="42"/>
        <v>12508534.653279224</v>
      </c>
      <c r="F480" s="241">
        <f t="shared" si="43"/>
        <v>-45440.346720775589</v>
      </c>
      <c r="G480" s="242">
        <f t="shared" si="44"/>
        <v>-3.6195983121501828E-3</v>
      </c>
      <c r="H480" s="241">
        <f t="shared" si="47"/>
        <v>-22.446860388299854</v>
      </c>
      <c r="I480" s="242">
        <f t="shared" si="45"/>
        <v>-1.2669713616445799E-3</v>
      </c>
      <c r="J480" s="264">
        <f t="shared" si="46"/>
        <v>1.0036327473985023</v>
      </c>
      <c r="K480" s="267" t="s">
        <v>1551</v>
      </c>
      <c r="L480" s="268" t="s">
        <v>758</v>
      </c>
      <c r="N480" s="17">
        <v>35865330.579999998</v>
      </c>
      <c r="O480" s="18">
        <v>5949.6469999999999</v>
      </c>
      <c r="P480">
        <v>2024.3520000000001</v>
      </c>
    </row>
    <row r="481" spans="1:16" ht="18" x14ac:dyDescent="0.45">
      <c r="A481">
        <v>107656502</v>
      </c>
      <c r="B481" s="13" t="s">
        <v>461</v>
      </c>
      <c r="C481" s="236" t="s">
        <v>134</v>
      </c>
      <c r="D481" s="238">
        <v>16186371</v>
      </c>
      <c r="E481" s="238">
        <f t="shared" si="42"/>
        <v>7432709.5292093959</v>
      </c>
      <c r="F481" s="241">
        <f t="shared" si="43"/>
        <v>-8753661.4707906041</v>
      </c>
      <c r="G481" s="242">
        <f t="shared" si="44"/>
        <v>-0.54080445028663959</v>
      </c>
      <c r="H481" s="241">
        <f t="shared" si="47"/>
        <v>-1631.4689754113922</v>
      </c>
      <c r="I481" s="242">
        <f t="shared" si="45"/>
        <v>-0.12104705193074058</v>
      </c>
      <c r="J481" s="264">
        <f t="shared" si="46"/>
        <v>2.1777214535816412</v>
      </c>
      <c r="K481" s="267" t="s">
        <v>1552</v>
      </c>
      <c r="L481" s="268" t="s">
        <v>1553</v>
      </c>
      <c r="N481" s="17">
        <v>72316188.879999995</v>
      </c>
      <c r="O481" s="18">
        <v>3535.346</v>
      </c>
      <c r="P481">
        <v>5365.509</v>
      </c>
    </row>
    <row r="482" spans="1:16" ht="63" x14ac:dyDescent="0.45">
      <c r="A482">
        <v>107657103</v>
      </c>
      <c r="B482" s="13" t="s">
        <v>485</v>
      </c>
      <c r="C482" s="236" t="s">
        <v>134</v>
      </c>
      <c r="D482" s="238">
        <v>14343978</v>
      </c>
      <c r="E482" s="238">
        <f t="shared" si="42"/>
        <v>5292801.1581701757</v>
      </c>
      <c r="F482" s="241">
        <f t="shared" si="43"/>
        <v>-9051176.8418298252</v>
      </c>
      <c r="G482" s="242">
        <f t="shared" si="44"/>
        <v>-0.63100883463637669</v>
      </c>
      <c r="H482" s="241">
        <f t="shared" si="47"/>
        <v>-2371.9812514229579</v>
      </c>
      <c r="I482" s="242">
        <f t="shared" si="45"/>
        <v>-0.15717158665502495</v>
      </c>
      <c r="J482" s="264">
        <f t="shared" si="46"/>
        <v>2.7100919855751755</v>
      </c>
      <c r="K482" s="267" t="s">
        <v>1554</v>
      </c>
      <c r="L482" s="268" t="s">
        <v>1555</v>
      </c>
      <c r="N482" s="17">
        <v>57587869.630000003</v>
      </c>
      <c r="O482" s="18">
        <v>2517.5050000000001</v>
      </c>
      <c r="P482">
        <v>3815.8719999999998</v>
      </c>
    </row>
    <row r="483" spans="1:16" ht="33" x14ac:dyDescent="0.45">
      <c r="A483">
        <v>107657503</v>
      </c>
      <c r="B483" s="13" t="s">
        <v>567</v>
      </c>
      <c r="C483" s="236" t="s">
        <v>134</v>
      </c>
      <c r="D483" s="238">
        <v>9750809</v>
      </c>
      <c r="E483" s="238">
        <f t="shared" si="42"/>
        <v>4367499.41405035</v>
      </c>
      <c r="F483" s="241">
        <f t="shared" si="43"/>
        <v>-5383309.58594965</v>
      </c>
      <c r="G483" s="242">
        <f t="shared" si="44"/>
        <v>-0.55208850731766457</v>
      </c>
      <c r="H483" s="241">
        <f t="shared" si="47"/>
        <v>-2761.8414702585046</v>
      </c>
      <c r="I483" s="242">
        <f t="shared" si="45"/>
        <v>-0.18008817728602805</v>
      </c>
      <c r="J483" s="264">
        <f t="shared" si="46"/>
        <v>2.2325839286048703</v>
      </c>
      <c r="K483" s="267" t="s">
        <v>1556</v>
      </c>
      <c r="L483" s="268" t="s">
        <v>1557</v>
      </c>
      <c r="N483" s="17">
        <v>29892631.859999999</v>
      </c>
      <c r="O483" s="18">
        <v>2077.3879999999999</v>
      </c>
      <c r="P483">
        <v>1949.174</v>
      </c>
    </row>
    <row r="484" spans="1:16" ht="18" x14ac:dyDescent="0.45">
      <c r="A484">
        <v>107658903</v>
      </c>
      <c r="B484" s="13" t="s">
        <v>658</v>
      </c>
      <c r="C484" s="236" t="s">
        <v>134</v>
      </c>
      <c r="D484" s="238">
        <v>9990404</v>
      </c>
      <c r="E484" s="238">
        <f t="shared" si="42"/>
        <v>4334186.8945712596</v>
      </c>
      <c r="F484" s="241">
        <f t="shared" si="43"/>
        <v>-5656217.1054287404</v>
      </c>
      <c r="G484" s="242">
        <f t="shared" si="44"/>
        <v>-0.56616500247925317</v>
      </c>
      <c r="H484" s="241">
        <f t="shared" si="47"/>
        <v>-2876.9051799236449</v>
      </c>
      <c r="I484" s="242">
        <f t="shared" si="45"/>
        <v>-0.16805224470977892</v>
      </c>
      <c r="J484" s="264">
        <f t="shared" si="46"/>
        <v>2.3050238125433347</v>
      </c>
      <c r="K484" s="267" t="s">
        <v>1558</v>
      </c>
      <c r="L484" s="268" t="s">
        <v>1534</v>
      </c>
      <c r="N484" s="17">
        <v>33657492.140000001</v>
      </c>
      <c r="O484" s="18">
        <v>2061.5430000000001</v>
      </c>
      <c r="P484">
        <v>1966.077</v>
      </c>
    </row>
    <row r="485" spans="1:16" ht="33" x14ac:dyDescent="0.45">
      <c r="A485">
        <v>119665003</v>
      </c>
      <c r="B485" s="13" t="s">
        <v>365</v>
      </c>
      <c r="C485" s="236" t="s">
        <v>366</v>
      </c>
      <c r="D485" s="238">
        <v>5756210</v>
      </c>
      <c r="E485" s="238">
        <f t="shared" si="42"/>
        <v>2401335.4369695699</v>
      </c>
      <c r="F485" s="241">
        <f t="shared" si="43"/>
        <v>-3354874.5630304301</v>
      </c>
      <c r="G485" s="242">
        <f t="shared" si="44"/>
        <v>-0.58282699259242277</v>
      </c>
      <c r="H485" s="241">
        <f t="shared" si="47"/>
        <v>-3246.5910129746853</v>
      </c>
      <c r="I485" s="242">
        <f t="shared" si="45"/>
        <v>-0.15270765868377509</v>
      </c>
      <c r="J485" s="264">
        <f t="shared" si="46"/>
        <v>2.3970870172407919</v>
      </c>
      <c r="K485" s="267" t="s">
        <v>1559</v>
      </c>
      <c r="L485" s="268" t="s">
        <v>1560</v>
      </c>
      <c r="N485" s="17">
        <v>21969262</v>
      </c>
      <c r="O485" s="18">
        <v>1142.1880000000001</v>
      </c>
      <c r="P485">
        <v>1033.3530000000001</v>
      </c>
    </row>
    <row r="486" spans="1:16" ht="18" x14ac:dyDescent="0.45">
      <c r="A486">
        <v>118667503</v>
      </c>
      <c r="B486" s="13" t="s">
        <v>591</v>
      </c>
      <c r="C486" s="236" t="s">
        <v>366</v>
      </c>
      <c r="D486" s="238">
        <v>11258264</v>
      </c>
      <c r="E486" s="238">
        <f t="shared" si="42"/>
        <v>4411979.8794728247</v>
      </c>
      <c r="F486" s="241">
        <f t="shared" si="43"/>
        <v>-6846284.1205271753</v>
      </c>
      <c r="G486" s="242">
        <f t="shared" si="44"/>
        <v>-0.60811188301563857</v>
      </c>
      <c r="H486" s="241">
        <f t="shared" si="47"/>
        <v>-2973.3087003354822</v>
      </c>
      <c r="I486" s="242">
        <f t="shared" si="45"/>
        <v>-0.14287003298329559</v>
      </c>
      <c r="J486" s="264">
        <f t="shared" si="46"/>
        <v>2.5517487177083904</v>
      </c>
      <c r="K486" s="267" t="s">
        <v>1561</v>
      </c>
      <c r="L486" s="268" t="s">
        <v>1300</v>
      </c>
      <c r="N486" s="17">
        <v>47919665.009999998</v>
      </c>
      <c r="O486" s="18">
        <v>2098.5450000000001</v>
      </c>
      <c r="P486">
        <v>2302.5810000000001</v>
      </c>
    </row>
    <row r="487" spans="1:16" ht="33" x14ac:dyDescent="0.45">
      <c r="A487">
        <v>112671303</v>
      </c>
      <c r="B487" s="13" t="s">
        <v>202</v>
      </c>
      <c r="C487" s="236" t="s">
        <v>203</v>
      </c>
      <c r="D487" s="238">
        <v>8823421</v>
      </c>
      <c r="E487" s="238">
        <f t="shared" si="42"/>
        <v>16870855.857454095</v>
      </c>
      <c r="F487" s="241">
        <f t="shared" si="43"/>
        <v>8047434.857454095</v>
      </c>
      <c r="G487" s="242">
        <f t="shared" si="44"/>
        <v>0.91205382327943951</v>
      </c>
      <c r="H487" s="241">
        <f t="shared" si="47"/>
        <v>1337.7075948585891</v>
      </c>
      <c r="I487" s="242">
        <f t="shared" si="45"/>
        <v>8.8677824446192752E-2</v>
      </c>
      <c r="J487" s="264">
        <f t="shared" si="46"/>
        <v>0.52299782978120368</v>
      </c>
      <c r="K487" s="267" t="s">
        <v>1562</v>
      </c>
      <c r="L487" s="268" t="s">
        <v>1563</v>
      </c>
      <c r="N487" s="17">
        <v>90749123.670000002</v>
      </c>
      <c r="O487" s="18">
        <v>8024.5720000000001</v>
      </c>
      <c r="P487">
        <v>6015.84</v>
      </c>
    </row>
    <row r="488" spans="1:16" ht="33" x14ac:dyDescent="0.45">
      <c r="A488">
        <v>112671603</v>
      </c>
      <c r="B488" s="13" t="s">
        <v>249</v>
      </c>
      <c r="C488" s="236" t="s">
        <v>203</v>
      </c>
      <c r="D488" s="238">
        <v>10215957</v>
      </c>
      <c r="E488" s="238">
        <f t="shared" si="42"/>
        <v>18201075.533201169</v>
      </c>
      <c r="F488" s="241">
        <f t="shared" si="43"/>
        <v>7985118.5332011692</v>
      </c>
      <c r="G488" s="242">
        <f t="shared" si="44"/>
        <v>0.78163196391695555</v>
      </c>
      <c r="H488" s="241">
        <f t="shared" si="47"/>
        <v>1203.5674102599951</v>
      </c>
      <c r="I488" s="242">
        <f t="shared" si="45"/>
        <v>7.1288348496302181E-2</v>
      </c>
      <c r="J488" s="264">
        <f t="shared" si="46"/>
        <v>0.56128314952403457</v>
      </c>
      <c r="K488" s="267" t="s">
        <v>1564</v>
      </c>
      <c r="L488" s="268" t="s">
        <v>1565</v>
      </c>
      <c r="N488" s="17">
        <v>112011551.7</v>
      </c>
      <c r="O488" s="18">
        <v>8657.2870000000003</v>
      </c>
      <c r="P488">
        <v>6634.5420000000004</v>
      </c>
    </row>
    <row r="489" spans="1:16" ht="33" x14ac:dyDescent="0.45">
      <c r="A489">
        <v>112671803</v>
      </c>
      <c r="B489" s="13" t="s">
        <v>259</v>
      </c>
      <c r="C489" s="236" t="s">
        <v>203</v>
      </c>
      <c r="D489" s="238">
        <v>11905499</v>
      </c>
      <c r="E489" s="238">
        <f t="shared" si="42"/>
        <v>9760818.3929093704</v>
      </c>
      <c r="F489" s="241">
        <f t="shared" si="43"/>
        <v>-2144680.6070906296</v>
      </c>
      <c r="G489" s="242">
        <f t="shared" si="44"/>
        <v>-0.18014201732246835</v>
      </c>
      <c r="H489" s="241">
        <f t="shared" si="47"/>
        <v>-577.9819435510866</v>
      </c>
      <c r="I489" s="242">
        <f t="shared" si="45"/>
        <v>-3.2832007429250853E-2</v>
      </c>
      <c r="J489" s="264">
        <f t="shared" si="46"/>
        <v>1.2197234412893705</v>
      </c>
      <c r="K489" s="267" t="s">
        <v>1566</v>
      </c>
      <c r="L489" s="268" t="s">
        <v>1567</v>
      </c>
      <c r="N489" s="17">
        <v>65322859.460000001</v>
      </c>
      <c r="O489" s="18">
        <v>4642.7039999999997</v>
      </c>
      <c r="P489">
        <v>3710.636</v>
      </c>
    </row>
    <row r="490" spans="1:16" ht="33" x14ac:dyDescent="0.45">
      <c r="A490">
        <v>112672203</v>
      </c>
      <c r="B490" s="13" t="s">
        <v>273</v>
      </c>
      <c r="C490" s="236" t="s">
        <v>203</v>
      </c>
      <c r="D490" s="238">
        <v>8006732</v>
      </c>
      <c r="E490" s="238">
        <f t="shared" si="42"/>
        <v>6571919.9125882052</v>
      </c>
      <c r="F490" s="241">
        <f t="shared" si="43"/>
        <v>-1434812.0874117948</v>
      </c>
      <c r="G490" s="242">
        <f t="shared" si="44"/>
        <v>-0.17920071352604219</v>
      </c>
      <c r="H490" s="241">
        <f t="shared" si="47"/>
        <v>-557.28778824943458</v>
      </c>
      <c r="I490" s="242">
        <f t="shared" si="45"/>
        <v>-2.990879949396711E-2</v>
      </c>
      <c r="J490" s="264">
        <f t="shared" si="46"/>
        <v>1.218324645841085</v>
      </c>
      <c r="K490" s="267" t="s">
        <v>1568</v>
      </c>
      <c r="L490" s="268" t="s">
        <v>1569</v>
      </c>
      <c r="N490" s="17">
        <v>47972908.030000001</v>
      </c>
      <c r="O490" s="18">
        <v>3125.9140000000002</v>
      </c>
      <c r="P490">
        <v>2574.634</v>
      </c>
    </row>
    <row r="491" spans="1:16" ht="18" x14ac:dyDescent="0.45">
      <c r="A491">
        <v>112672803</v>
      </c>
      <c r="B491" s="13" t="s">
        <v>325</v>
      </c>
      <c r="C491" s="236" t="s">
        <v>203</v>
      </c>
      <c r="D491" s="238">
        <v>3615518</v>
      </c>
      <c r="E491" s="238">
        <f t="shared" si="42"/>
        <v>9527485.6909928489</v>
      </c>
      <c r="F491" s="241">
        <f t="shared" si="43"/>
        <v>5911967.6909928489</v>
      </c>
      <c r="G491" s="242">
        <f t="shared" si="44"/>
        <v>1.6351647788761801</v>
      </c>
      <c r="H491" s="241">
        <f t="shared" si="47"/>
        <v>2882.7082836347136</v>
      </c>
      <c r="I491" s="242">
        <f t="shared" si="45"/>
        <v>0.17104030251711971</v>
      </c>
      <c r="J491" s="264">
        <f t="shared" si="46"/>
        <v>0.37948291052465816</v>
      </c>
      <c r="K491" s="267" t="s">
        <v>1570</v>
      </c>
      <c r="L491" s="268" t="s">
        <v>730</v>
      </c>
      <c r="N491" s="17">
        <v>34564764</v>
      </c>
      <c r="O491" s="18">
        <v>4531.72</v>
      </c>
      <c r="P491">
        <v>2050.8380000000002</v>
      </c>
    </row>
    <row r="492" spans="1:16" ht="33" x14ac:dyDescent="0.45">
      <c r="A492">
        <v>112674403</v>
      </c>
      <c r="B492" s="13" t="s">
        <v>448</v>
      </c>
      <c r="C492" s="236" t="s">
        <v>203</v>
      </c>
      <c r="D492" s="238">
        <v>11890327</v>
      </c>
      <c r="E492" s="238">
        <f t="shared" si="42"/>
        <v>12828448.369849449</v>
      </c>
      <c r="F492" s="241">
        <f t="shared" si="43"/>
        <v>938121.36984944902</v>
      </c>
      <c r="G492" s="242">
        <f t="shared" si="44"/>
        <v>7.889786124884951E-2</v>
      </c>
      <c r="H492" s="241">
        <f t="shared" si="47"/>
        <v>228.79150787251891</v>
      </c>
      <c r="I492" s="242">
        <f t="shared" si="45"/>
        <v>1.3248932511945021E-2</v>
      </c>
      <c r="J492" s="264">
        <f t="shared" si="46"/>
        <v>0.92687179752351778</v>
      </c>
      <c r="K492" s="267" t="s">
        <v>1571</v>
      </c>
      <c r="L492" s="268" t="s">
        <v>1273</v>
      </c>
      <c r="N492" s="17">
        <v>70807317.420000002</v>
      </c>
      <c r="O492" s="18">
        <v>6101.8130000000001</v>
      </c>
      <c r="P492">
        <v>4100.3329999999996</v>
      </c>
    </row>
    <row r="493" spans="1:16" ht="18" x14ac:dyDescent="0.45">
      <c r="A493">
        <v>115674603</v>
      </c>
      <c r="B493" s="13" t="s">
        <v>456</v>
      </c>
      <c r="C493" s="236" t="s">
        <v>203</v>
      </c>
      <c r="D493" s="238">
        <v>7787043</v>
      </c>
      <c r="E493" s="238">
        <f t="shared" si="42"/>
        <v>6027905.130140123</v>
      </c>
      <c r="F493" s="241">
        <f t="shared" si="43"/>
        <v>-1759137.869859877</v>
      </c>
      <c r="G493" s="242">
        <f t="shared" si="44"/>
        <v>-0.22590576035856963</v>
      </c>
      <c r="H493" s="241">
        <f t="shared" si="47"/>
        <v>-547.84206999554885</v>
      </c>
      <c r="I493" s="242">
        <f t="shared" si="45"/>
        <v>-3.6215190850078446E-2</v>
      </c>
      <c r="J493" s="264">
        <f t="shared" si="46"/>
        <v>1.2918323749098195</v>
      </c>
      <c r="K493" s="267" t="s">
        <v>1572</v>
      </c>
      <c r="L493" s="268" t="s">
        <v>1072</v>
      </c>
      <c r="N493" s="17">
        <v>48574585.100000001</v>
      </c>
      <c r="O493" s="18">
        <v>2867.1550000000002</v>
      </c>
      <c r="P493">
        <v>3211.0309999999999</v>
      </c>
    </row>
    <row r="494" spans="1:16" ht="33" x14ac:dyDescent="0.45">
      <c r="A494">
        <v>112675503</v>
      </c>
      <c r="B494" s="13" t="s">
        <v>511</v>
      </c>
      <c r="C494" s="236" t="s">
        <v>203</v>
      </c>
      <c r="D494" s="238">
        <v>15573859</v>
      </c>
      <c r="E494" s="238">
        <f t="shared" si="42"/>
        <v>11974155.167566558</v>
      </c>
      <c r="F494" s="241">
        <f t="shared" si="43"/>
        <v>-3599703.8324334417</v>
      </c>
      <c r="G494" s="242">
        <f t="shared" si="44"/>
        <v>-0.23113756407024372</v>
      </c>
      <c r="H494" s="241">
        <f t="shared" si="47"/>
        <v>-669.47158025466217</v>
      </c>
      <c r="I494" s="242">
        <f t="shared" si="45"/>
        <v>-3.9424293476698007E-2</v>
      </c>
      <c r="J494" s="264">
        <f t="shared" si="46"/>
        <v>1.3006227814872211</v>
      </c>
      <c r="K494" s="267" t="s">
        <v>1573</v>
      </c>
      <c r="L494" s="268" t="s">
        <v>1574</v>
      </c>
      <c r="N494" s="17">
        <v>91306743</v>
      </c>
      <c r="O494" s="18">
        <v>5695.4709999999995</v>
      </c>
      <c r="P494">
        <v>5376.933</v>
      </c>
    </row>
    <row r="495" spans="1:16" ht="33" x14ac:dyDescent="0.45">
      <c r="A495">
        <v>112676203</v>
      </c>
      <c r="B495" s="13" t="s">
        <v>552</v>
      </c>
      <c r="C495" s="236" t="s">
        <v>203</v>
      </c>
      <c r="D495" s="238">
        <v>9085951</v>
      </c>
      <c r="E495" s="238">
        <f t="shared" si="42"/>
        <v>4981120.4378940575</v>
      </c>
      <c r="F495" s="241">
        <f t="shared" si="43"/>
        <v>-4104830.5621059425</v>
      </c>
      <c r="G495" s="242">
        <f t="shared" si="44"/>
        <v>-0.45177775690249072</v>
      </c>
      <c r="H495" s="241">
        <f t="shared" si="47"/>
        <v>-1526.7470955667618</v>
      </c>
      <c r="I495" s="242">
        <f t="shared" si="45"/>
        <v>-7.4728647353633021E-2</v>
      </c>
      <c r="J495" s="264">
        <f t="shared" si="46"/>
        <v>1.8240777578631291</v>
      </c>
      <c r="K495" s="267" t="s">
        <v>1575</v>
      </c>
      <c r="L495" s="268" t="s">
        <v>1569</v>
      </c>
      <c r="N495" s="17">
        <v>54929812.159999996</v>
      </c>
      <c r="O495" s="18">
        <v>2369.2550000000001</v>
      </c>
      <c r="P495">
        <v>2688.6120000000001</v>
      </c>
    </row>
    <row r="496" spans="1:16" ht="33" x14ac:dyDescent="0.45">
      <c r="A496">
        <v>112676403</v>
      </c>
      <c r="B496" s="13" t="s">
        <v>557</v>
      </c>
      <c r="C496" s="236" t="s">
        <v>203</v>
      </c>
      <c r="D496" s="238">
        <v>10687365</v>
      </c>
      <c r="E496" s="238">
        <f t="shared" si="42"/>
        <v>9208198.4894623701</v>
      </c>
      <c r="F496" s="241">
        <f t="shared" si="43"/>
        <v>-1479166.5105376299</v>
      </c>
      <c r="G496" s="242">
        <f t="shared" si="44"/>
        <v>-0.13840329309774954</v>
      </c>
      <c r="H496" s="241">
        <f t="shared" si="47"/>
        <v>-339.63516647657735</v>
      </c>
      <c r="I496" s="242">
        <f t="shared" si="45"/>
        <v>-1.9234833940797152E-2</v>
      </c>
      <c r="J496" s="264">
        <f t="shared" si="46"/>
        <v>1.1606358195069699</v>
      </c>
      <c r="K496" s="267" t="s">
        <v>1576</v>
      </c>
      <c r="L496" s="268" t="s">
        <v>1577</v>
      </c>
      <c r="N496" s="17">
        <v>76900404.5</v>
      </c>
      <c r="O496" s="18">
        <v>4379.8519999999999</v>
      </c>
      <c r="P496">
        <v>4355.1629999999996</v>
      </c>
    </row>
    <row r="497" spans="1:16" ht="33" x14ac:dyDescent="0.45">
      <c r="A497">
        <v>112676503</v>
      </c>
      <c r="B497" s="13" t="s">
        <v>566</v>
      </c>
      <c r="C497" s="236" t="s">
        <v>203</v>
      </c>
      <c r="D497" s="238">
        <v>8015198</v>
      </c>
      <c r="E497" s="238">
        <f t="shared" si="42"/>
        <v>5896881.4932542685</v>
      </c>
      <c r="F497" s="241">
        <f t="shared" si="43"/>
        <v>-2118316.5067457315</v>
      </c>
      <c r="G497" s="242">
        <f t="shared" si="44"/>
        <v>-0.2642874831970129</v>
      </c>
      <c r="H497" s="241">
        <f t="shared" si="47"/>
        <v>-675.51761432678416</v>
      </c>
      <c r="I497" s="242">
        <f t="shared" si="45"/>
        <v>-3.7061716080077023E-2</v>
      </c>
      <c r="J497" s="264">
        <f t="shared" si="46"/>
        <v>1.3592265690210965</v>
      </c>
      <c r="K497" s="267" t="s">
        <v>1578</v>
      </c>
      <c r="L497" s="268" t="s">
        <v>1579</v>
      </c>
      <c r="N497" s="17">
        <v>57156460.380000003</v>
      </c>
      <c r="O497" s="18">
        <v>2804.8339999999998</v>
      </c>
      <c r="P497">
        <v>3135.8420000000001</v>
      </c>
    </row>
    <row r="498" spans="1:16" ht="48" x14ac:dyDescent="0.45">
      <c r="A498">
        <v>112676703</v>
      </c>
      <c r="B498" s="13" t="s">
        <v>569</v>
      </c>
      <c r="C498" s="236" t="s">
        <v>203</v>
      </c>
      <c r="D498" s="238">
        <v>11149706</v>
      </c>
      <c r="E498" s="238">
        <f t="shared" si="42"/>
        <v>8552119.5084788557</v>
      </c>
      <c r="F498" s="241">
        <f t="shared" si="43"/>
        <v>-2597586.4915211443</v>
      </c>
      <c r="G498" s="242">
        <f t="shared" si="44"/>
        <v>-0.23297354132217873</v>
      </c>
      <c r="H498" s="241">
        <f t="shared" si="47"/>
        <v>-635.57275653251475</v>
      </c>
      <c r="I498" s="242">
        <f t="shared" si="45"/>
        <v>-3.2434544872869848E-2</v>
      </c>
      <c r="J498" s="264">
        <f t="shared" si="46"/>
        <v>1.303735990703335</v>
      </c>
      <c r="K498" s="267" t="s">
        <v>1580</v>
      </c>
      <c r="L498" s="268" t="s">
        <v>1581</v>
      </c>
      <c r="N498" s="17">
        <v>80087033.799999997</v>
      </c>
      <c r="O498" s="18">
        <v>4067.79</v>
      </c>
      <c r="P498">
        <v>4087.0010000000002</v>
      </c>
    </row>
    <row r="499" spans="1:16" ht="33" x14ac:dyDescent="0.45">
      <c r="A499">
        <v>115219002</v>
      </c>
      <c r="B499" s="13" t="s">
        <v>634</v>
      </c>
      <c r="C499" s="236" t="s">
        <v>203</v>
      </c>
      <c r="D499" s="238">
        <v>14220073</v>
      </c>
      <c r="E499" s="238">
        <f t="shared" si="42"/>
        <v>15321524.109753039</v>
      </c>
      <c r="F499" s="241">
        <f t="shared" si="43"/>
        <v>1101451.1097530387</v>
      </c>
      <c r="G499" s="242">
        <f t="shared" si="44"/>
        <v>7.7457486311992826E-2</v>
      </c>
      <c r="H499" s="241">
        <f t="shared" si="47"/>
        <v>143.59678654234861</v>
      </c>
      <c r="I499" s="242">
        <f t="shared" si="45"/>
        <v>9.0420041174868598E-3</v>
      </c>
      <c r="J499" s="264">
        <f t="shared" si="46"/>
        <v>0.92811086535105858</v>
      </c>
      <c r="K499" s="267" t="s">
        <v>1582</v>
      </c>
      <c r="L499" s="268" t="s">
        <v>1583</v>
      </c>
      <c r="N499" s="17">
        <v>121814931.23</v>
      </c>
      <c r="O499" s="18">
        <v>7287.6369999999997</v>
      </c>
      <c r="P499">
        <v>7670.4440000000004</v>
      </c>
    </row>
    <row r="500" spans="1:16" ht="33" x14ac:dyDescent="0.45">
      <c r="A500">
        <v>112678503</v>
      </c>
      <c r="B500" s="13" t="s">
        <v>635</v>
      </c>
      <c r="C500" s="236" t="s">
        <v>203</v>
      </c>
      <c r="D500" s="238">
        <v>6757714</v>
      </c>
      <c r="E500" s="238">
        <f t="shared" si="42"/>
        <v>11244031.779922642</v>
      </c>
      <c r="F500" s="241">
        <f t="shared" si="43"/>
        <v>4486317.7799226418</v>
      </c>
      <c r="G500" s="242">
        <f t="shared" si="44"/>
        <v>0.66388097808262403</v>
      </c>
      <c r="H500" s="241">
        <f t="shared" si="47"/>
        <v>1369.5548040837812</v>
      </c>
      <c r="I500" s="242">
        <f t="shared" si="45"/>
        <v>7.6249972125056895E-2</v>
      </c>
      <c r="J500" s="264">
        <f t="shared" si="46"/>
        <v>0.60100452686967532</v>
      </c>
      <c r="K500" s="267" t="s">
        <v>1584</v>
      </c>
      <c r="L500" s="268" t="s">
        <v>1585</v>
      </c>
      <c r="N500" s="17">
        <v>58836976</v>
      </c>
      <c r="O500" s="18">
        <v>5348.19</v>
      </c>
      <c r="P500">
        <v>3275.7489999999998</v>
      </c>
    </row>
    <row r="501" spans="1:16" ht="33" x14ac:dyDescent="0.45">
      <c r="A501">
        <v>112679002</v>
      </c>
      <c r="B501" s="13" t="s">
        <v>656</v>
      </c>
      <c r="C501" s="236" t="s">
        <v>203</v>
      </c>
      <c r="D501" s="238">
        <v>70203200</v>
      </c>
      <c r="E501" s="238">
        <f t="shared" si="42"/>
        <v>129214442.25742316</v>
      </c>
      <c r="F501" s="241">
        <f t="shared" si="43"/>
        <v>59011242.257423162</v>
      </c>
      <c r="G501" s="242">
        <f t="shared" si="44"/>
        <v>0.84057766964216962</v>
      </c>
      <c r="H501" s="241">
        <f t="shared" si="47"/>
        <v>7212.4156851917305</v>
      </c>
      <c r="I501" s="242">
        <f t="shared" si="45"/>
        <v>0.37832232533760757</v>
      </c>
      <c r="J501" s="264">
        <f t="shared" si="46"/>
        <v>0.54330768893573067</v>
      </c>
      <c r="K501" s="267" t="s">
        <v>1586</v>
      </c>
      <c r="L501" s="268" t="s">
        <v>1587</v>
      </c>
      <c r="N501" s="17">
        <v>155981390.22</v>
      </c>
      <c r="O501" s="18">
        <v>61460.462</v>
      </c>
      <c r="P501">
        <v>8181.8969999999999</v>
      </c>
    </row>
    <row r="502" spans="1:16" ht="33" x14ac:dyDescent="0.45">
      <c r="A502">
        <v>112679403</v>
      </c>
      <c r="B502" s="14" t="s">
        <v>657</v>
      </c>
      <c r="C502" s="15" t="s">
        <v>203</v>
      </c>
      <c r="D502" s="243">
        <v>2842246</v>
      </c>
      <c r="E502" s="243">
        <f t="shared" si="42"/>
        <v>10386791.013593702</v>
      </c>
      <c r="F502" s="244">
        <f t="shared" si="43"/>
        <v>7544545.0135937016</v>
      </c>
      <c r="G502" s="245">
        <f t="shared" si="44"/>
        <v>2.6544306909372732</v>
      </c>
      <c r="H502" s="241">
        <f t="shared" si="47"/>
        <v>2362.8101672399557</v>
      </c>
      <c r="I502" s="245">
        <f t="shared" si="45"/>
        <v>0.12808113338975374</v>
      </c>
      <c r="J502" s="265">
        <f t="shared" si="46"/>
        <v>0.27364043392037191</v>
      </c>
      <c r="K502" s="269" t="s">
        <v>1588</v>
      </c>
      <c r="L502" s="270" t="s">
        <v>1589</v>
      </c>
      <c r="N502" s="17">
        <v>58904421.079999998</v>
      </c>
      <c r="O502" s="18">
        <v>4940.4459999999999</v>
      </c>
      <c r="P502">
        <v>3193.0390000000002</v>
      </c>
    </row>
    <row r="503" spans="1:16" x14ac:dyDescent="0.25">
      <c r="O503" s="18"/>
    </row>
    <row r="504" spans="1:16" x14ac:dyDescent="0.25">
      <c r="I504" s="237"/>
      <c r="O504" s="18">
        <v>2975209.5700000017</v>
      </c>
    </row>
    <row r="505" spans="1:16" x14ac:dyDescent="0.25">
      <c r="O505" s="18">
        <f>SUM(O3:O502)</f>
        <v>2975209.57</v>
      </c>
    </row>
    <row r="506" spans="1:16" x14ac:dyDescent="0.25">
      <c r="G506" s="18"/>
      <c r="H506" s="18"/>
    </row>
  </sheetData>
  <mergeCells count="3">
    <mergeCell ref="B2:C2"/>
    <mergeCell ref="F1:H1"/>
    <mergeCell ref="F2:G2"/>
  </mergeCells>
  <printOptions gridLines="1"/>
  <pageMargins left="0.7" right="0.7" top="0.75" bottom="0.75" header="0.3" footer="0.3"/>
  <pageSetup scale="6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08"/>
  <sheetViews>
    <sheetView workbookViewId="0">
      <pane xSplit="3" ySplit="1" topLeftCell="AA484" activePane="bottomRight" state="frozen"/>
      <selection pane="topRight" activeCell="D1" sqref="D1"/>
      <selection pane="bottomLeft" activeCell="A2" sqref="A2"/>
      <selection pane="bottomRight" activeCell="AC489" sqref="AC489"/>
    </sheetView>
  </sheetViews>
  <sheetFormatPr defaultRowHeight="15" x14ac:dyDescent="0.25"/>
  <cols>
    <col min="1" max="1" width="11.42578125" customWidth="1"/>
    <col min="2" max="2" width="21" customWidth="1"/>
    <col min="3" max="3" width="14.140625" customWidth="1"/>
    <col min="4" max="42" width="11.7109375" customWidth="1"/>
    <col min="43" max="51" width="13.5703125" customWidth="1"/>
  </cols>
  <sheetData>
    <row r="1" spans="1:47" ht="58.15" customHeight="1" x14ac:dyDescent="0.25">
      <c r="A1" s="5" t="s">
        <v>90</v>
      </c>
      <c r="B1" s="6" t="s">
        <v>91</v>
      </c>
      <c r="C1" s="6" t="s">
        <v>92</v>
      </c>
      <c r="D1" s="22" t="s">
        <v>1590</v>
      </c>
      <c r="E1" s="22"/>
      <c r="F1" s="22" t="s">
        <v>1591</v>
      </c>
      <c r="G1" s="22" t="s">
        <v>1592</v>
      </c>
      <c r="H1" s="23" t="s">
        <v>1593</v>
      </c>
      <c r="I1" s="23" t="s">
        <v>1594</v>
      </c>
      <c r="J1" s="23" t="s">
        <v>1595</v>
      </c>
      <c r="K1" s="22" t="s">
        <v>1596</v>
      </c>
      <c r="L1" s="22" t="s">
        <v>1597</v>
      </c>
      <c r="M1" s="22"/>
      <c r="N1" s="22" t="s">
        <v>1598</v>
      </c>
      <c r="O1" s="22" t="s">
        <v>1599</v>
      </c>
      <c r="P1" s="22"/>
      <c r="Q1" s="22" t="s">
        <v>1600</v>
      </c>
      <c r="R1" s="23" t="s">
        <v>1601</v>
      </c>
      <c r="S1" s="23" t="s">
        <v>1602</v>
      </c>
      <c r="T1" s="23" t="s">
        <v>1603</v>
      </c>
      <c r="U1" s="23" t="s">
        <v>1604</v>
      </c>
      <c r="V1" s="24" t="s">
        <v>1605</v>
      </c>
      <c r="W1" s="24" t="s">
        <v>1606</v>
      </c>
      <c r="X1" s="24"/>
      <c r="Y1" s="24" t="s">
        <v>1607</v>
      </c>
      <c r="Z1" s="23" t="s">
        <v>1608</v>
      </c>
      <c r="AA1" s="22" t="s">
        <v>1609</v>
      </c>
      <c r="AB1" s="22" t="s">
        <v>1610</v>
      </c>
      <c r="AC1" s="22"/>
      <c r="AD1" s="22" t="s">
        <v>1611</v>
      </c>
      <c r="AE1" s="23" t="s">
        <v>1612</v>
      </c>
      <c r="AF1" s="22" t="s">
        <v>1613</v>
      </c>
      <c r="AG1" s="22" t="s">
        <v>1614</v>
      </c>
      <c r="AH1" s="22" t="s">
        <v>1615</v>
      </c>
      <c r="AI1" s="23" t="s">
        <v>1616</v>
      </c>
      <c r="AJ1" s="23"/>
      <c r="AK1" s="23" t="s">
        <v>1617</v>
      </c>
      <c r="AL1" s="23" t="s">
        <v>1618</v>
      </c>
      <c r="AM1" s="23" t="s">
        <v>1619</v>
      </c>
      <c r="AN1" s="23" t="s">
        <v>1620</v>
      </c>
      <c r="AO1" s="23"/>
      <c r="AP1" s="23" t="s">
        <v>1621</v>
      </c>
      <c r="AQ1" s="25" t="s">
        <v>1622</v>
      </c>
      <c r="AR1" s="26" t="s">
        <v>1623</v>
      </c>
      <c r="AS1" s="26"/>
      <c r="AT1" s="23" t="s">
        <v>1624</v>
      </c>
      <c r="AU1" s="26" t="s">
        <v>5</v>
      </c>
    </row>
    <row r="2" spans="1:47" x14ac:dyDescent="0.25">
      <c r="A2" s="7">
        <v>112011103</v>
      </c>
      <c r="B2" s="8" t="s">
        <v>144</v>
      </c>
      <c r="C2" s="8" t="s">
        <v>145</v>
      </c>
      <c r="D2" s="27">
        <v>63434</v>
      </c>
      <c r="E2" s="29">
        <f>ROUND(_xlfn.PERCENTRANK.EXC(D$2:D$501,D2)*100,0)</f>
        <v>77</v>
      </c>
      <c r="F2" s="38" t="str">
        <f t="array" ref="F2">E2&amp;CHOOSE(AND(E2&lt;&gt;{11,12,13})*MIN(4,MOD(E2,10))+1,"th","st","nd","rd","th")</f>
        <v>77th</v>
      </c>
      <c r="G2" s="29">
        <v>4916</v>
      </c>
      <c r="H2" s="30">
        <v>0.83730000000000004</v>
      </c>
      <c r="I2" s="31">
        <v>0.67120000000000002</v>
      </c>
      <c r="J2" s="32">
        <v>200</v>
      </c>
      <c r="K2" s="33">
        <v>0</v>
      </c>
      <c r="L2" s="34">
        <v>7.8E-2</v>
      </c>
      <c r="M2" s="29">
        <f>ROUND(_xlfn.PERCENTRANK.EXC(L$2:L$501,L2)*100,0)</f>
        <v>24</v>
      </c>
      <c r="N2" s="38" t="str">
        <f t="array" ref="N2">M2&amp;CHOOSE(AND(M2&lt;&gt;{11,12,13})*MIN(4,MOD(M2,10))+1,"th","st","nd","rd","th")</f>
        <v>24th</v>
      </c>
      <c r="O2" s="34">
        <v>0.14860000000000001</v>
      </c>
      <c r="P2" s="29">
        <f>ROUND(_xlfn.PERCENTRANK.EXC(O$2:O$501,O2)*100,0)</f>
        <v>37</v>
      </c>
      <c r="Q2" s="38" t="str">
        <f t="array" ref="Q2">P2&amp;CHOOSE(AND(P2&lt;&gt;{11,12,13})*MIN(4,MOD(P2,10))+1,"th","st","nd","rd","th")</f>
        <v>37th</v>
      </c>
      <c r="R2" s="35">
        <v>97.887</v>
      </c>
      <c r="S2" s="35">
        <v>93.242999999999995</v>
      </c>
      <c r="T2" s="35">
        <v>0</v>
      </c>
      <c r="U2" s="35">
        <v>191.13</v>
      </c>
      <c r="V2" s="36">
        <v>65.154999999999987</v>
      </c>
      <c r="W2" s="220">
        <f>V2/AF2</f>
        <v>3.1150838330710928E-2</v>
      </c>
      <c r="X2" s="29">
        <f>ROUNDUP(_xlfn.PERCENTRANK.EXC(W$2:W$501,W2)*100,0)</f>
        <v>65</v>
      </c>
      <c r="Y2" s="38" t="str">
        <f t="array" ref="Y2">X2&amp;CHOOSE(AND(X2&lt;&gt;{11,12,13})*MIN(4,MOD(X2,10))+1,"th","st","nd","rd","th")</f>
        <v>65th</v>
      </c>
      <c r="Z2" s="37">
        <v>13.031000000000001</v>
      </c>
      <c r="AA2" s="28">
        <v>73</v>
      </c>
      <c r="AB2" s="221">
        <f>AA2/AF2</f>
        <v>3.4901560864736371E-2</v>
      </c>
      <c r="AC2" s="29">
        <f>ROUNDUP(_xlfn.PERCENTRANK.EXC(AB$2:AB$501,AB2)*100,0)</f>
        <v>92</v>
      </c>
      <c r="AD2" s="38" t="str">
        <f t="array" ref="AD2">AC2&amp;CHOOSE(AND(AC2&lt;&gt;{11,12,13})*MIN(4,MOD(AC2,10))+1,"th","st","nd","rd","th")</f>
        <v>92nd</v>
      </c>
      <c r="AE2" s="37">
        <v>43.8</v>
      </c>
      <c r="AF2" s="38">
        <v>2091.5970000000002</v>
      </c>
      <c r="AG2" s="38">
        <v>2109.2049999999999</v>
      </c>
      <c r="AH2" s="38">
        <v>2075.64</v>
      </c>
      <c r="AI2" s="38">
        <v>2092.1469999999999</v>
      </c>
      <c r="AJ2" s="29">
        <f>ROUND(_xlfn.PERCENTRANK.EXC($AI$2:$AI$501,AI2)*100,0)</f>
        <v>48</v>
      </c>
      <c r="AK2" s="38" t="str">
        <f t="array" ref="AK2">AJ2&amp;CHOOSE(AND(AJ2&lt;&gt;{11,12,13})*MIN(4,MOD(AJ2,10))+1,"th","st","nd","rd","th")</f>
        <v>48th</v>
      </c>
      <c r="AL2" s="38">
        <v>247.96100000000001</v>
      </c>
      <c r="AM2" s="38">
        <v>247.96100000000001</v>
      </c>
      <c r="AN2" s="38">
        <v>2340.1080000000002</v>
      </c>
      <c r="AO2" s="29">
        <f>ROUND(_xlfn.PERCENTRANK.EXC(AN$2:AN$501,AN2)*100,0)</f>
        <v>46</v>
      </c>
      <c r="AP2" s="38" t="str">
        <f t="array" ref="AP2">AO2&amp;CHOOSE(AND(AO2&lt;&gt;{11,12,13})*MIN(4,MOD(AO2,10))+1,"th","st","nd","rd","th")</f>
        <v>46th</v>
      </c>
      <c r="AQ2" s="39">
        <v>1</v>
      </c>
      <c r="AR2" s="36">
        <v>1959.3720000000001</v>
      </c>
      <c r="AS2" s="29">
        <f>ROUND(_xlfn.PERCENTRANK.EXC(AR$2:AR$501,AR2)*100,0)</f>
        <v>34</v>
      </c>
      <c r="AT2" s="38" t="str">
        <f t="array" ref="AT2">AS2&amp;CHOOSE(AND(AS2&lt;&gt;{11,12,13})*MIN(4,MOD(AS2,10))+1,"th","st","nd","rd","th")</f>
        <v>34th</v>
      </c>
      <c r="AU2" s="40">
        <v>6.704144531197013E-4</v>
      </c>
    </row>
    <row r="3" spans="1:47" x14ac:dyDescent="0.25">
      <c r="A3" s="7">
        <v>112011603</v>
      </c>
      <c r="B3" s="8" t="s">
        <v>230</v>
      </c>
      <c r="C3" s="8" t="s">
        <v>145</v>
      </c>
      <c r="D3" s="27">
        <v>56969</v>
      </c>
      <c r="E3" s="29">
        <f t="shared" ref="E3:E66" si="0">ROUND(_xlfn.PERCENTRANK.EXC(D$2:D$501,D3)*100,0)</f>
        <v>64</v>
      </c>
      <c r="F3" s="38" t="str">
        <f t="array" ref="F3">E3&amp;CHOOSE(AND(E3&lt;&gt;{11,12,13})*MIN(4,MOD(E3,10))+1,"th","st","nd","rd","th")</f>
        <v>64th</v>
      </c>
      <c r="G3" s="29">
        <v>10335</v>
      </c>
      <c r="H3" s="30">
        <v>0.93230000000000002</v>
      </c>
      <c r="I3" s="31">
        <v>0.37019999999999997</v>
      </c>
      <c r="J3" s="32">
        <v>295</v>
      </c>
      <c r="K3" s="33">
        <v>0</v>
      </c>
      <c r="L3" s="34">
        <v>0.14829999999999999</v>
      </c>
      <c r="M3" s="29">
        <f t="shared" ref="M3:M66" si="1">ROUND(_xlfn.PERCENTRANK.EXC(L$2:L$501,L3)*100,0)</f>
        <v>50</v>
      </c>
      <c r="N3" s="38" t="str">
        <f t="array" ref="N3">M3&amp;CHOOSE(AND(M3&lt;&gt;{11,12,13})*MIN(4,MOD(M3,10))+1,"th","st","nd","rd","th")</f>
        <v>50th</v>
      </c>
      <c r="O3" s="34">
        <v>0.20960000000000001</v>
      </c>
      <c r="P3" s="29">
        <f t="shared" ref="P3:P66" si="2">ROUND(_xlfn.PERCENTRANK.EXC(O$2:O$501,O3)*100,0)</f>
        <v>65</v>
      </c>
      <c r="Q3" s="38" t="str">
        <f t="array" ref="Q3">P3&amp;CHOOSE(AND(P3&lt;&gt;{11,12,13})*MIN(4,MOD(P3,10))+1,"th","st","nd","rd","th")</f>
        <v>65th</v>
      </c>
      <c r="R3" s="35">
        <v>352.923</v>
      </c>
      <c r="S3" s="35">
        <v>249.40199999999999</v>
      </c>
      <c r="T3" s="35">
        <v>0</v>
      </c>
      <c r="U3" s="35">
        <v>602.32500000000005</v>
      </c>
      <c r="V3" s="36">
        <v>164.20600000000002</v>
      </c>
      <c r="W3" s="220">
        <f t="shared" ref="W3:W66" si="3">V3/AF3</f>
        <v>4.1400109623081154E-2</v>
      </c>
      <c r="X3" s="29">
        <f t="shared" ref="X3:X66" si="4">ROUNDUP(_xlfn.PERCENTRANK.EXC(W$2:W$501,W3)*100,0)</f>
        <v>82</v>
      </c>
      <c r="Y3" s="38" t="str">
        <f t="array" ref="Y3">X3&amp;CHOOSE(AND(X3&lt;&gt;{11,12,13})*MIN(4,MOD(X3,10))+1,"th","st","nd","rd","th")</f>
        <v>82nd</v>
      </c>
      <c r="Z3" s="37">
        <v>32.841000000000001</v>
      </c>
      <c r="AA3" s="28">
        <v>74</v>
      </c>
      <c r="AB3" s="221">
        <f t="shared" ref="AB3:AB66" si="5">AA3/AF3</f>
        <v>1.8657102128472804E-2</v>
      </c>
      <c r="AC3" s="29">
        <f t="shared" ref="AC3:AC66" si="6">ROUNDUP(_xlfn.PERCENTRANK.EXC(AB$2:AB$501,AB3)*100,0)</f>
        <v>82</v>
      </c>
      <c r="AD3" s="38" t="str">
        <f t="array" ref="AD3">AC3&amp;CHOOSE(AND(AC3&lt;&gt;{11,12,13})*MIN(4,MOD(AC3,10))+1,"th","st","nd","rd","th")</f>
        <v>82nd</v>
      </c>
      <c r="AE3" s="37">
        <v>44.4</v>
      </c>
      <c r="AF3" s="38">
        <v>3966.3180000000002</v>
      </c>
      <c r="AG3" s="38">
        <v>4004.0189999999998</v>
      </c>
      <c r="AH3" s="38">
        <v>4039.5880000000002</v>
      </c>
      <c r="AI3" s="38">
        <v>4003.308</v>
      </c>
      <c r="AJ3" s="29">
        <f t="shared" ref="AJ3:AJ66" si="7">ROUND(_xlfn.PERCENTRANK.EXC($AI$2:$AI$501,AI3)*100,0)</f>
        <v>77</v>
      </c>
      <c r="AK3" s="38" t="str">
        <f t="array" ref="AK3">AJ3&amp;CHOOSE(AND(AJ3&lt;&gt;{11,12,13})*MIN(4,MOD(AJ3,10))+1,"th","st","nd","rd","th")</f>
        <v>77th</v>
      </c>
      <c r="AL3" s="38">
        <v>679.56600000000003</v>
      </c>
      <c r="AM3" s="38">
        <v>679.56600000000003</v>
      </c>
      <c r="AN3" s="38">
        <v>4682.8739999999998</v>
      </c>
      <c r="AO3" s="29">
        <f t="shared" ref="AO3:AO66" si="8">ROUND(_xlfn.PERCENTRANK.EXC(AN$2:AN$501,AN3)*100,0)</f>
        <v>78</v>
      </c>
      <c r="AP3" s="38" t="str">
        <f t="array" ref="AP3">AO3&amp;CHOOSE(AND(AO3&lt;&gt;{11,12,13})*MIN(4,MOD(AO3,10))+1,"th","st","nd","rd","th")</f>
        <v>78th</v>
      </c>
      <c r="AQ3" s="39">
        <v>1.07</v>
      </c>
      <c r="AR3" s="36">
        <v>4671.4520000000002</v>
      </c>
      <c r="AS3" s="29">
        <f t="shared" ref="AS3:AS66" si="9">ROUND(_xlfn.PERCENTRANK.EXC(AR$2:AR$501,AR3)*100,0)</f>
        <v>78</v>
      </c>
      <c r="AT3" s="38" t="str">
        <f t="array" ref="AT3">AS3&amp;CHOOSE(AND(AS3&lt;&gt;{11,12,13})*MIN(4,MOD(AS3,10))+1,"th","st","nd","rd","th")</f>
        <v>78th</v>
      </c>
      <c r="AU3" s="40">
        <v>1.5983738350118992E-3</v>
      </c>
    </row>
    <row r="4" spans="1:47" x14ac:dyDescent="0.25">
      <c r="A4" s="7">
        <v>112013054</v>
      </c>
      <c r="B4" s="8" t="s">
        <v>284</v>
      </c>
      <c r="C4" s="8" t="s">
        <v>145</v>
      </c>
      <c r="D4" s="27">
        <v>68611</v>
      </c>
      <c r="E4" s="29">
        <f t="shared" si="0"/>
        <v>85</v>
      </c>
      <c r="F4" s="38" t="str">
        <f t="array" ref="F4">E4&amp;CHOOSE(AND(E4&lt;&gt;{11,12,13})*MIN(4,MOD(E4,10))+1,"th","st","nd","rd","th")</f>
        <v>85th</v>
      </c>
      <c r="G4" s="29">
        <v>3004</v>
      </c>
      <c r="H4" s="30">
        <v>0.77410000000000001</v>
      </c>
      <c r="I4" s="31">
        <v>0.8</v>
      </c>
      <c r="J4" s="32">
        <v>110</v>
      </c>
      <c r="K4" s="33">
        <v>55.642000000000003</v>
      </c>
      <c r="L4" s="34">
        <v>5.8599999999999999E-2</v>
      </c>
      <c r="M4" s="29">
        <f t="shared" si="1"/>
        <v>15</v>
      </c>
      <c r="N4" s="38" t="str">
        <f t="array" ref="N4">M4&amp;CHOOSE(AND(M4&lt;&gt;{11,12,13})*MIN(4,MOD(M4,10))+1,"th","st","nd","rd","th")</f>
        <v>15th</v>
      </c>
      <c r="O4" s="34">
        <v>0.1515</v>
      </c>
      <c r="P4" s="29">
        <f t="shared" si="2"/>
        <v>38</v>
      </c>
      <c r="Q4" s="38" t="str">
        <f t="array" ref="Q4">P4&amp;CHOOSE(AND(P4&lt;&gt;{11,12,13})*MIN(4,MOD(P4,10))+1,"th","st","nd","rd","th")</f>
        <v>38th</v>
      </c>
      <c r="R4" s="35">
        <v>39.54</v>
      </c>
      <c r="S4" s="35">
        <v>51.110999999999997</v>
      </c>
      <c r="T4" s="35">
        <v>0</v>
      </c>
      <c r="U4" s="35">
        <v>90.650999999999996</v>
      </c>
      <c r="V4" s="36">
        <v>55.363</v>
      </c>
      <c r="W4" s="220">
        <f t="shared" si="3"/>
        <v>4.9230635161716003E-2</v>
      </c>
      <c r="X4" s="29">
        <f t="shared" si="4"/>
        <v>88</v>
      </c>
      <c r="Y4" s="38" t="str">
        <f t="array" ref="Y4">X4&amp;CHOOSE(AND(X4&lt;&gt;{11,12,13})*MIN(4,MOD(X4,10))+1,"th","st","nd","rd","th")</f>
        <v>88th</v>
      </c>
      <c r="Z4" s="37">
        <v>11.073</v>
      </c>
      <c r="AA4" s="28">
        <v>3</v>
      </c>
      <c r="AB4" s="221">
        <f t="shared" si="5"/>
        <v>2.6677005488349261E-3</v>
      </c>
      <c r="AC4" s="29">
        <f t="shared" si="6"/>
        <v>40</v>
      </c>
      <c r="AD4" s="38" t="str">
        <f t="array" ref="AD4">AC4&amp;CHOOSE(AND(AC4&lt;&gt;{11,12,13})*MIN(4,MOD(AC4,10))+1,"th","st","nd","rd","th")</f>
        <v>40th</v>
      </c>
      <c r="AE4" s="37">
        <v>1.8</v>
      </c>
      <c r="AF4" s="38">
        <v>1124.5640000000001</v>
      </c>
      <c r="AG4" s="38">
        <v>1157.1959999999999</v>
      </c>
      <c r="AH4" s="38">
        <v>1193.9459999999999</v>
      </c>
      <c r="AI4" s="38">
        <v>1158.569</v>
      </c>
      <c r="AJ4" s="29">
        <f t="shared" si="7"/>
        <v>21</v>
      </c>
      <c r="AK4" s="38" t="str">
        <f t="array" ref="AK4">AJ4&amp;CHOOSE(AND(AJ4&lt;&gt;{11,12,13})*MIN(4,MOD(AJ4,10))+1,"th","st","nd","rd","th")</f>
        <v>21st</v>
      </c>
      <c r="AL4" s="38">
        <v>103.524</v>
      </c>
      <c r="AM4" s="38">
        <v>159.166</v>
      </c>
      <c r="AN4" s="38">
        <v>1317.7349999999999</v>
      </c>
      <c r="AO4" s="29">
        <f t="shared" si="8"/>
        <v>17</v>
      </c>
      <c r="AP4" s="38" t="str">
        <f t="array" ref="AP4">AO4&amp;CHOOSE(AND(AO4&lt;&gt;{11,12,13})*MIN(4,MOD(AO4,10))+1,"th","st","nd","rd","th")</f>
        <v>17th</v>
      </c>
      <c r="AQ4" s="39">
        <v>1.02</v>
      </c>
      <c r="AR4" s="36">
        <v>1040.46</v>
      </c>
      <c r="AS4" s="29">
        <f t="shared" si="9"/>
        <v>6</v>
      </c>
      <c r="AT4" s="38" t="str">
        <f t="array" ref="AT4">AS4&amp;CHOOSE(AND(AS4&lt;&gt;{11,12,13})*MIN(4,MOD(AS4,10))+1,"th","st","nd","rd","th")</f>
        <v>6th</v>
      </c>
      <c r="AU4" s="40">
        <v>3.5600152594449872E-4</v>
      </c>
    </row>
    <row r="5" spans="1:47" x14ac:dyDescent="0.25">
      <c r="A5" s="7">
        <v>112013753</v>
      </c>
      <c r="B5" s="8" t="s">
        <v>307</v>
      </c>
      <c r="C5" s="8" t="s">
        <v>145</v>
      </c>
      <c r="D5" s="27">
        <v>59411</v>
      </c>
      <c r="E5" s="29">
        <f t="shared" si="0"/>
        <v>70</v>
      </c>
      <c r="F5" s="38" t="str">
        <f t="array" ref="F5">E5&amp;CHOOSE(AND(E5&lt;&gt;{11,12,13})*MIN(4,MOD(E5,10))+1,"th","st","nd","rd","th")</f>
        <v>70th</v>
      </c>
      <c r="G5" s="29">
        <v>10018</v>
      </c>
      <c r="H5" s="30">
        <v>0.89400000000000002</v>
      </c>
      <c r="I5" s="31">
        <v>0.64100000000000001</v>
      </c>
      <c r="J5" s="32">
        <v>208</v>
      </c>
      <c r="K5" s="33">
        <v>0</v>
      </c>
      <c r="L5" s="34">
        <v>0.28129999999999999</v>
      </c>
      <c r="M5" s="29">
        <f t="shared" si="1"/>
        <v>89</v>
      </c>
      <c r="N5" s="38" t="str">
        <f t="array" ref="N5">M5&amp;CHOOSE(AND(M5&lt;&gt;{11,12,13})*MIN(4,MOD(M5,10))+1,"th","st","nd","rd","th")</f>
        <v>89th</v>
      </c>
      <c r="O5" s="34">
        <v>0.1812</v>
      </c>
      <c r="P5" s="29">
        <f t="shared" si="2"/>
        <v>50</v>
      </c>
      <c r="Q5" s="38" t="str">
        <f t="array" ref="Q5">P5&amp;CHOOSE(AND(P5&lt;&gt;{11,12,13})*MIN(4,MOD(P5,10))+1,"th","st","nd","rd","th")</f>
        <v>50th</v>
      </c>
      <c r="R5" s="35">
        <v>520.79</v>
      </c>
      <c r="S5" s="35">
        <v>167.73400000000001</v>
      </c>
      <c r="T5" s="35">
        <v>0</v>
      </c>
      <c r="U5" s="35">
        <v>688.524</v>
      </c>
      <c r="V5" s="36">
        <v>185.15699999999998</v>
      </c>
      <c r="W5" s="220">
        <f t="shared" si="3"/>
        <v>6.0006572440086434E-2</v>
      </c>
      <c r="X5" s="29">
        <f t="shared" si="4"/>
        <v>92</v>
      </c>
      <c r="Y5" s="38" t="str">
        <f t="array" ref="Y5">X5&amp;CHOOSE(AND(X5&lt;&gt;{11,12,13})*MIN(4,MOD(X5,10))+1,"th","st","nd","rd","th")</f>
        <v>92nd</v>
      </c>
      <c r="Z5" s="37">
        <v>37.030999999999999</v>
      </c>
      <c r="AA5" s="28">
        <v>129</v>
      </c>
      <c r="AB5" s="221">
        <f t="shared" si="5"/>
        <v>4.180694137824198E-2</v>
      </c>
      <c r="AC5" s="29">
        <f t="shared" si="6"/>
        <v>94</v>
      </c>
      <c r="AD5" s="38" t="str">
        <f t="array" ref="AD5">AC5&amp;CHOOSE(AND(AC5&lt;&gt;{11,12,13})*MIN(4,MOD(AC5,10))+1,"th","st","nd","rd","th")</f>
        <v>94th</v>
      </c>
      <c r="AE5" s="37">
        <v>77.400000000000006</v>
      </c>
      <c r="AF5" s="38">
        <v>3085.6120000000001</v>
      </c>
      <c r="AG5" s="38">
        <v>3078.7350000000001</v>
      </c>
      <c r="AH5" s="38">
        <v>3043.9050000000002</v>
      </c>
      <c r="AI5" s="38">
        <v>3069.4169999999999</v>
      </c>
      <c r="AJ5" s="29">
        <f t="shared" si="7"/>
        <v>65</v>
      </c>
      <c r="AK5" s="38" t="str">
        <f t="array" ref="AK5">AJ5&amp;CHOOSE(AND(AJ5&lt;&gt;{11,12,13})*MIN(4,MOD(AJ5,10))+1,"th","st","nd","rd","th")</f>
        <v>65th</v>
      </c>
      <c r="AL5" s="38">
        <v>802.95500000000004</v>
      </c>
      <c r="AM5" s="38">
        <v>802.95500000000004</v>
      </c>
      <c r="AN5" s="38">
        <v>3872.3719999999998</v>
      </c>
      <c r="AO5" s="29">
        <f t="shared" si="8"/>
        <v>71</v>
      </c>
      <c r="AP5" s="38" t="str">
        <f t="array" ref="AP5">AO5&amp;CHOOSE(AND(AO5&lt;&gt;{11,12,13})*MIN(4,MOD(AO5,10))+1,"th","st","nd","rd","th")</f>
        <v>71st</v>
      </c>
      <c r="AQ5" s="39">
        <v>1.1599999999999999</v>
      </c>
      <c r="AR5" s="36">
        <v>4015.8049999999998</v>
      </c>
      <c r="AS5" s="29">
        <f t="shared" si="9"/>
        <v>72</v>
      </c>
      <c r="AT5" s="38" t="str">
        <f t="array" ref="AT5">AS5&amp;CHOOSE(AND(AS5&lt;&gt;{11,12,13})*MIN(4,MOD(AS5,10))+1,"th","st","nd","rd","th")</f>
        <v>72nd</v>
      </c>
      <c r="AU5" s="40">
        <v>1.3740390864574782E-3</v>
      </c>
    </row>
    <row r="6" spans="1:47" x14ac:dyDescent="0.25">
      <c r="A6" s="7">
        <v>112015203</v>
      </c>
      <c r="B6" s="8" t="s">
        <v>382</v>
      </c>
      <c r="C6" s="8" t="s">
        <v>145</v>
      </c>
      <c r="D6" s="27">
        <v>63345</v>
      </c>
      <c r="E6" s="29">
        <f t="shared" si="0"/>
        <v>76</v>
      </c>
      <c r="F6" s="38" t="str">
        <f t="array" ref="F6">E6&amp;CHOOSE(AND(E6&lt;&gt;{11,12,13})*MIN(4,MOD(E6,10))+1,"th","st","nd","rd","th")</f>
        <v>76th</v>
      </c>
      <c r="G6" s="29">
        <v>5635</v>
      </c>
      <c r="H6" s="30">
        <v>0.83850000000000002</v>
      </c>
      <c r="I6" s="31">
        <v>0.59119999999999995</v>
      </c>
      <c r="J6" s="32">
        <v>224</v>
      </c>
      <c r="K6" s="33">
        <v>0</v>
      </c>
      <c r="L6" s="34">
        <v>0.1022</v>
      </c>
      <c r="M6" s="29">
        <f t="shared" si="1"/>
        <v>33</v>
      </c>
      <c r="N6" s="38" t="str">
        <f t="array" ref="N6">M6&amp;CHOOSE(AND(M6&lt;&gt;{11,12,13})*MIN(4,MOD(M6,10))+1,"th","st","nd","rd","th")</f>
        <v>33rd</v>
      </c>
      <c r="O6" s="34">
        <v>0.16309999999999999</v>
      </c>
      <c r="P6" s="29">
        <f t="shared" si="2"/>
        <v>44</v>
      </c>
      <c r="Q6" s="38" t="str">
        <f t="array" ref="Q6">P6&amp;CHOOSE(AND(P6&lt;&gt;{11,12,13})*MIN(4,MOD(P6,10))+1,"th","st","nd","rd","th")</f>
        <v>44th</v>
      </c>
      <c r="R6" s="35">
        <v>126.292</v>
      </c>
      <c r="S6" s="35">
        <v>100.774</v>
      </c>
      <c r="T6" s="35">
        <v>0</v>
      </c>
      <c r="U6" s="35">
        <v>227.066</v>
      </c>
      <c r="V6" s="36">
        <v>102.30800000000001</v>
      </c>
      <c r="W6" s="220">
        <f t="shared" si="3"/>
        <v>4.9674760154732316E-2</v>
      </c>
      <c r="X6" s="29">
        <f t="shared" si="4"/>
        <v>88</v>
      </c>
      <c r="Y6" s="38" t="str">
        <f t="array" ref="Y6">X6&amp;CHOOSE(AND(X6&lt;&gt;{11,12,13})*MIN(4,MOD(X6,10))+1,"th","st","nd","rd","th")</f>
        <v>88th</v>
      </c>
      <c r="Z6" s="37">
        <v>20.462</v>
      </c>
      <c r="AA6" s="28">
        <v>12</v>
      </c>
      <c r="AB6" s="221">
        <f t="shared" si="5"/>
        <v>5.8264956978612394E-3</v>
      </c>
      <c r="AC6" s="29">
        <f t="shared" si="6"/>
        <v>59</v>
      </c>
      <c r="AD6" s="38" t="str">
        <f t="array" ref="AD6">AC6&amp;CHOOSE(AND(AC6&lt;&gt;{11,12,13})*MIN(4,MOD(AC6,10))+1,"th","st","nd","rd","th")</f>
        <v>59th</v>
      </c>
      <c r="AE6" s="37">
        <v>7.2</v>
      </c>
      <c r="AF6" s="38">
        <v>2059.5569999999998</v>
      </c>
      <c r="AG6" s="38">
        <v>2105.52</v>
      </c>
      <c r="AH6" s="38">
        <v>2148.6709999999998</v>
      </c>
      <c r="AI6" s="38">
        <v>2104.5830000000001</v>
      </c>
      <c r="AJ6" s="29">
        <f t="shared" si="7"/>
        <v>48</v>
      </c>
      <c r="AK6" s="38" t="str">
        <f t="array" ref="AK6">AJ6&amp;CHOOSE(AND(AJ6&lt;&gt;{11,12,13})*MIN(4,MOD(AJ6,10))+1,"th","st","nd","rd","th")</f>
        <v>48th</v>
      </c>
      <c r="AL6" s="38">
        <v>254.72800000000001</v>
      </c>
      <c r="AM6" s="38">
        <v>254.72800000000001</v>
      </c>
      <c r="AN6" s="38">
        <v>2359.3110000000001</v>
      </c>
      <c r="AO6" s="29">
        <f t="shared" si="8"/>
        <v>47</v>
      </c>
      <c r="AP6" s="38" t="str">
        <f t="array" ref="AP6">AO6&amp;CHOOSE(AND(AO6&lt;&gt;{11,12,13})*MIN(4,MOD(AO6,10))+1,"th","st","nd","rd","th")</f>
        <v>47th</v>
      </c>
      <c r="AQ6" s="39">
        <v>0.95</v>
      </c>
      <c r="AR6" s="36">
        <v>1879.3679999999999</v>
      </c>
      <c r="AS6" s="29">
        <f t="shared" si="9"/>
        <v>32</v>
      </c>
      <c r="AT6" s="38" t="str">
        <f t="array" ref="AT6">AS6&amp;CHOOSE(AND(AS6&lt;&gt;{11,12,13})*MIN(4,MOD(AS6,10))+1,"th","st","nd","rd","th")</f>
        <v>32nd</v>
      </c>
      <c r="AU6" s="40">
        <v>6.4304045884633787E-4</v>
      </c>
    </row>
    <row r="7" spans="1:47" x14ac:dyDescent="0.25">
      <c r="A7" s="7">
        <v>112018523</v>
      </c>
      <c r="B7" s="8" t="s">
        <v>603</v>
      </c>
      <c r="C7" s="8" t="s">
        <v>145</v>
      </c>
      <c r="D7" s="27">
        <v>57267</v>
      </c>
      <c r="E7" s="29">
        <f t="shared" si="0"/>
        <v>65</v>
      </c>
      <c r="F7" s="38" t="str">
        <f t="array" ref="F7">E7&amp;CHOOSE(AND(E7&lt;&gt;{11,12,13})*MIN(4,MOD(E7,10))+1,"th","st","nd","rd","th")</f>
        <v>65th</v>
      </c>
      <c r="G7" s="29">
        <v>4048</v>
      </c>
      <c r="H7" s="30">
        <v>0.92749999999999999</v>
      </c>
      <c r="I7" s="31">
        <v>0.7389</v>
      </c>
      <c r="J7" s="32">
        <v>159</v>
      </c>
      <c r="K7" s="33">
        <v>0</v>
      </c>
      <c r="L7" s="34">
        <v>0.1171</v>
      </c>
      <c r="M7" s="29">
        <f t="shared" si="1"/>
        <v>38</v>
      </c>
      <c r="N7" s="38" t="str">
        <f t="array" ref="N7">M7&amp;CHOOSE(AND(M7&lt;&gt;{11,12,13})*MIN(4,MOD(M7,10))+1,"th","st","nd","rd","th")</f>
        <v>38th</v>
      </c>
      <c r="O7" s="34">
        <v>0.13850000000000001</v>
      </c>
      <c r="P7" s="29">
        <f t="shared" si="2"/>
        <v>33</v>
      </c>
      <c r="Q7" s="38" t="str">
        <f t="array" ref="Q7">P7&amp;CHOOSE(AND(P7&lt;&gt;{11,12,13})*MIN(4,MOD(P7,10))+1,"th","st","nd","rd","th")</f>
        <v>33rd</v>
      </c>
      <c r="R7" s="35">
        <v>123.129</v>
      </c>
      <c r="S7" s="35">
        <v>72.814999999999998</v>
      </c>
      <c r="T7" s="35">
        <v>0</v>
      </c>
      <c r="U7" s="35">
        <v>195.94399999999999</v>
      </c>
      <c r="V7" s="36">
        <v>80.311999999999998</v>
      </c>
      <c r="W7" s="220">
        <f t="shared" si="3"/>
        <v>4.5827862486740152E-2</v>
      </c>
      <c r="X7" s="29">
        <f t="shared" si="4"/>
        <v>85</v>
      </c>
      <c r="Y7" s="38" t="str">
        <f t="array" ref="Y7">X7&amp;CHOOSE(AND(X7&lt;&gt;{11,12,13})*MIN(4,MOD(X7,10))+1,"th","st","nd","rd","th")</f>
        <v>85th</v>
      </c>
      <c r="Z7" s="37">
        <v>16.062000000000001</v>
      </c>
      <c r="AA7" s="28">
        <v>144</v>
      </c>
      <c r="AB7" s="221">
        <f t="shared" si="5"/>
        <v>8.2169690682470639E-2</v>
      </c>
      <c r="AC7" s="29">
        <f t="shared" si="6"/>
        <v>98</v>
      </c>
      <c r="AD7" s="38" t="str">
        <f t="array" ref="AD7">AC7&amp;CHOOSE(AND(AC7&lt;&gt;{11,12,13})*MIN(4,MOD(AC7,10))+1,"th","st","nd","rd","th")</f>
        <v>98th</v>
      </c>
      <c r="AE7" s="37">
        <v>86.4</v>
      </c>
      <c r="AF7" s="38">
        <v>1752.471</v>
      </c>
      <c r="AG7" s="38">
        <v>1731.0060000000001</v>
      </c>
      <c r="AH7" s="38">
        <v>1735.3979999999999</v>
      </c>
      <c r="AI7" s="38">
        <v>1739.625</v>
      </c>
      <c r="AJ7" s="29">
        <f t="shared" si="7"/>
        <v>39</v>
      </c>
      <c r="AK7" s="38" t="str">
        <f t="array" ref="AK7">AJ7&amp;CHOOSE(AND(AJ7&lt;&gt;{11,12,13})*MIN(4,MOD(AJ7,10))+1,"th","st","nd","rd","th")</f>
        <v>39th</v>
      </c>
      <c r="AL7" s="38">
        <v>298.40600000000001</v>
      </c>
      <c r="AM7" s="38">
        <v>298.40600000000001</v>
      </c>
      <c r="AN7" s="38">
        <v>2038.0309999999999</v>
      </c>
      <c r="AO7" s="29">
        <f t="shared" si="8"/>
        <v>39</v>
      </c>
      <c r="AP7" s="38" t="str">
        <f t="array" ref="AP7">AO7&amp;CHOOSE(AND(AO7&lt;&gt;{11,12,13})*MIN(4,MOD(AO7,10))+1,"th","st","nd","rd","th")</f>
        <v>39th</v>
      </c>
      <c r="AQ7" s="39">
        <v>1.32</v>
      </c>
      <c r="AR7" s="36">
        <v>2495.1610000000001</v>
      </c>
      <c r="AS7" s="29">
        <f t="shared" si="9"/>
        <v>48</v>
      </c>
      <c r="AT7" s="38" t="str">
        <f t="array" ref="AT7">AS7&amp;CHOOSE(AND(AS7&lt;&gt;{11,12,13})*MIN(4,MOD(AS7,10))+1,"th","st","nd","rd","th")</f>
        <v>48th</v>
      </c>
      <c r="AU7" s="40">
        <v>8.537388496215149E-4</v>
      </c>
    </row>
    <row r="8" spans="1:47" x14ac:dyDescent="0.25">
      <c r="A8" s="7">
        <v>103020603</v>
      </c>
      <c r="B8" s="8" t="s">
        <v>100</v>
      </c>
      <c r="C8" s="8" t="s">
        <v>101</v>
      </c>
      <c r="D8" s="27">
        <v>49393</v>
      </c>
      <c r="E8" s="29">
        <f t="shared" si="0"/>
        <v>45</v>
      </c>
      <c r="F8" s="38" t="str">
        <f t="array" ref="F8">E8&amp;CHOOSE(AND(E8&lt;&gt;{11,12,13})*MIN(4,MOD(E8,10))+1,"th","st","nd","rd","th")</f>
        <v>45th</v>
      </c>
      <c r="G8" s="29">
        <v>4435</v>
      </c>
      <c r="H8" s="30">
        <v>1.0753999999999999</v>
      </c>
      <c r="I8" s="31">
        <v>0.40539999999999998</v>
      </c>
      <c r="J8" s="32">
        <v>289</v>
      </c>
      <c r="K8" s="33">
        <v>0</v>
      </c>
      <c r="L8" s="34">
        <v>0.182</v>
      </c>
      <c r="M8" s="29">
        <f t="shared" si="1"/>
        <v>64</v>
      </c>
      <c r="N8" s="38" t="str">
        <f t="array" ref="N8">M8&amp;CHOOSE(AND(M8&lt;&gt;{11,12,13})*MIN(4,MOD(M8,10))+1,"th","st","nd","rd","th")</f>
        <v>64th</v>
      </c>
      <c r="O8" s="34">
        <v>0.18659999999999999</v>
      </c>
      <c r="P8" s="29">
        <f t="shared" si="2"/>
        <v>53</v>
      </c>
      <c r="Q8" s="38" t="str">
        <f t="array" ref="Q8">P8&amp;CHOOSE(AND(P8&lt;&gt;{11,12,13})*MIN(4,MOD(P8,10))+1,"th","st","nd","rd","th")</f>
        <v>53rd</v>
      </c>
      <c r="R8" s="35">
        <v>105.589</v>
      </c>
      <c r="S8" s="35">
        <v>54.128999999999998</v>
      </c>
      <c r="T8" s="35">
        <v>0</v>
      </c>
      <c r="U8" s="35">
        <v>159.71799999999999</v>
      </c>
      <c r="V8" s="36">
        <v>23.343</v>
      </c>
      <c r="W8" s="220">
        <f t="shared" si="3"/>
        <v>2.414137956354603E-2</v>
      </c>
      <c r="X8" s="29">
        <f t="shared" si="4"/>
        <v>45</v>
      </c>
      <c r="Y8" s="38" t="str">
        <f t="array" ref="Y8">X8&amp;CHOOSE(AND(X8&lt;&gt;{11,12,13})*MIN(4,MOD(X8,10))+1,"th","st","nd","rd","th")</f>
        <v>45th</v>
      </c>
      <c r="Z8" s="37">
        <v>4.6689999999999996</v>
      </c>
      <c r="AA8" s="28">
        <v>2</v>
      </c>
      <c r="AB8" s="221">
        <f t="shared" si="5"/>
        <v>2.0684041951373887E-3</v>
      </c>
      <c r="AC8" s="29">
        <f t="shared" si="6"/>
        <v>35</v>
      </c>
      <c r="AD8" s="38" t="str">
        <f t="array" ref="AD8">AC8&amp;CHOOSE(AND(AC8&lt;&gt;{11,12,13})*MIN(4,MOD(AC8,10))+1,"th","st","nd","rd","th")</f>
        <v>35th</v>
      </c>
      <c r="AE8" s="37">
        <v>1.2</v>
      </c>
      <c r="AF8" s="38">
        <v>966.92899999999997</v>
      </c>
      <c r="AG8" s="38">
        <v>1003.175</v>
      </c>
      <c r="AH8" s="38">
        <v>1029.22</v>
      </c>
      <c r="AI8" s="38">
        <v>999.77499999999998</v>
      </c>
      <c r="AJ8" s="29">
        <f t="shared" si="7"/>
        <v>16</v>
      </c>
      <c r="AK8" s="38" t="str">
        <f t="array" ref="AK8">AJ8&amp;CHOOSE(AND(AJ8&lt;&gt;{11,12,13})*MIN(4,MOD(AJ8,10))+1,"th","st","nd","rd","th")</f>
        <v>16th</v>
      </c>
      <c r="AL8" s="38">
        <v>165.58699999999999</v>
      </c>
      <c r="AM8" s="38">
        <v>165.58699999999999</v>
      </c>
      <c r="AN8" s="38">
        <v>1165.3620000000001</v>
      </c>
      <c r="AO8" s="29">
        <f t="shared" si="8"/>
        <v>12</v>
      </c>
      <c r="AP8" s="38" t="str">
        <f t="array" ref="AP8">AO8&amp;CHOOSE(AND(AO8&lt;&gt;{11,12,13})*MIN(4,MOD(AO8,10))+1,"th","st","nd","rd","th")</f>
        <v>12th</v>
      </c>
      <c r="AQ8" s="39">
        <v>1.05</v>
      </c>
      <c r="AR8" s="36">
        <v>1315.8920000000001</v>
      </c>
      <c r="AS8" s="29">
        <f t="shared" si="9"/>
        <v>13</v>
      </c>
      <c r="AT8" s="38" t="str">
        <f t="array" ref="AT8">AS8&amp;CHOOSE(AND(AS8&lt;&gt;{11,12,13})*MIN(4,MOD(AS8,10))+1,"th","st","nd","rd","th")</f>
        <v>13th</v>
      </c>
      <c r="AU8" s="40">
        <v>4.5024273876762043E-4</v>
      </c>
    </row>
    <row r="9" spans="1:47" x14ac:dyDescent="0.25">
      <c r="A9" s="7">
        <v>103020753</v>
      </c>
      <c r="B9" s="8" t="s">
        <v>124</v>
      </c>
      <c r="C9" s="8" t="s">
        <v>101</v>
      </c>
      <c r="D9" s="27">
        <v>85652</v>
      </c>
      <c r="E9" s="29">
        <f t="shared" si="0"/>
        <v>94</v>
      </c>
      <c r="F9" s="38" t="str">
        <f t="array" ref="F9">E9&amp;CHOOSE(AND(E9&lt;&gt;{11,12,13})*MIN(4,MOD(E9,10))+1,"th","st","nd","rd","th")</f>
        <v>94th</v>
      </c>
      <c r="G9" s="29">
        <v>4259</v>
      </c>
      <c r="H9" s="30">
        <v>0.62009999999999998</v>
      </c>
      <c r="I9" s="31">
        <v>8.3099999999999993E-2</v>
      </c>
      <c r="J9" s="32">
        <v>345</v>
      </c>
      <c r="K9" s="33">
        <v>0</v>
      </c>
      <c r="L9" s="34">
        <v>3.6400000000000002E-2</v>
      </c>
      <c r="M9" s="29">
        <f t="shared" si="1"/>
        <v>6</v>
      </c>
      <c r="N9" s="38" t="str">
        <f t="array" ref="N9">M9&amp;CHOOSE(AND(M9&lt;&gt;{11,12,13})*MIN(4,MOD(M9,10))+1,"th","st","nd","rd","th")</f>
        <v>6th</v>
      </c>
      <c r="O9" s="34">
        <v>4.3900000000000002E-2</v>
      </c>
      <c r="P9" s="29">
        <f t="shared" si="2"/>
        <v>3</v>
      </c>
      <c r="Q9" s="38" t="str">
        <f t="array" ref="Q9">P9&amp;CHOOSE(AND(P9&lt;&gt;{11,12,13})*MIN(4,MOD(P9,10))+1,"th","st","nd","rd","th")</f>
        <v>3rd</v>
      </c>
      <c r="R9" s="35">
        <v>35.212000000000003</v>
      </c>
      <c r="S9" s="35">
        <v>21.233000000000001</v>
      </c>
      <c r="T9" s="35">
        <v>0</v>
      </c>
      <c r="U9" s="35">
        <v>56.445</v>
      </c>
      <c r="V9" s="36">
        <v>35.254999999999995</v>
      </c>
      <c r="W9" s="220">
        <f t="shared" si="3"/>
        <v>2.1866928991249503E-2</v>
      </c>
      <c r="X9" s="29">
        <f t="shared" si="4"/>
        <v>38</v>
      </c>
      <c r="Y9" s="38" t="str">
        <f t="array" ref="Y9">X9&amp;CHOOSE(AND(X9&lt;&gt;{11,12,13})*MIN(4,MOD(X9,10))+1,"th","st","nd","rd","th")</f>
        <v>38th</v>
      </c>
      <c r="Z9" s="37">
        <v>7.0510000000000002</v>
      </c>
      <c r="AA9" s="28">
        <v>6</v>
      </c>
      <c r="AB9" s="221">
        <f t="shared" si="5"/>
        <v>3.7215025938873081E-3</v>
      </c>
      <c r="AC9" s="29">
        <f t="shared" si="6"/>
        <v>47</v>
      </c>
      <c r="AD9" s="38" t="str">
        <f t="array" ref="AD9">AC9&amp;CHOOSE(AND(AC9&lt;&gt;{11,12,13})*MIN(4,MOD(AC9,10))+1,"th","st","nd","rd","th")</f>
        <v>47th</v>
      </c>
      <c r="AE9" s="37">
        <v>3.6</v>
      </c>
      <c r="AF9" s="38">
        <v>1612.252</v>
      </c>
      <c r="AG9" s="38">
        <v>1587.2280000000001</v>
      </c>
      <c r="AH9" s="38">
        <v>1576.2170000000001</v>
      </c>
      <c r="AI9" s="38">
        <v>1591.8989999999999</v>
      </c>
      <c r="AJ9" s="29">
        <f t="shared" si="7"/>
        <v>35</v>
      </c>
      <c r="AK9" s="38" t="str">
        <f t="array" ref="AK9">AJ9&amp;CHOOSE(AND(AJ9&lt;&gt;{11,12,13})*MIN(4,MOD(AJ9,10))+1,"th","st","nd","rd","th")</f>
        <v>35th</v>
      </c>
      <c r="AL9" s="38">
        <v>67.096000000000004</v>
      </c>
      <c r="AM9" s="38">
        <v>67.096000000000004</v>
      </c>
      <c r="AN9" s="38">
        <v>1658.9949999999999</v>
      </c>
      <c r="AO9" s="29">
        <f t="shared" si="8"/>
        <v>28</v>
      </c>
      <c r="AP9" s="38" t="str">
        <f t="array" ref="AP9">AO9&amp;CHOOSE(AND(AO9&lt;&gt;{11,12,13})*MIN(4,MOD(AO9,10))+1,"th","st","nd","rd","th")</f>
        <v>28th</v>
      </c>
      <c r="AQ9" s="39">
        <v>0.9</v>
      </c>
      <c r="AR9" s="36">
        <v>925.86900000000003</v>
      </c>
      <c r="AS9" s="29">
        <f t="shared" si="9"/>
        <v>5</v>
      </c>
      <c r="AT9" s="38" t="str">
        <f t="array" ref="AT9">AS9&amp;CHOOSE(AND(AS9&lt;&gt;{11,12,13})*MIN(4,MOD(AS9,10))+1,"th","st","nd","rd","th")</f>
        <v>5th</v>
      </c>
      <c r="AU9" s="40">
        <v>3.1679331913260202E-4</v>
      </c>
    </row>
    <row r="10" spans="1:47" x14ac:dyDescent="0.25">
      <c r="A10" s="7">
        <v>103021102</v>
      </c>
      <c r="B10" s="8" t="s">
        <v>127</v>
      </c>
      <c r="C10" s="8" t="s">
        <v>101</v>
      </c>
      <c r="D10" s="27">
        <v>55233</v>
      </c>
      <c r="E10" s="29">
        <f t="shared" si="0"/>
        <v>61</v>
      </c>
      <c r="F10" s="38" t="str">
        <f t="array" ref="F10">E10&amp;CHOOSE(AND(E10&lt;&gt;{11,12,13})*MIN(4,MOD(E10,10))+1,"th","st","nd","rd","th")</f>
        <v>61st</v>
      </c>
      <c r="G10" s="29">
        <v>15235</v>
      </c>
      <c r="H10" s="30">
        <v>0.9617</v>
      </c>
      <c r="I10" s="31">
        <v>-1.4484999999999999</v>
      </c>
      <c r="J10" s="32">
        <v>449</v>
      </c>
      <c r="K10" s="33">
        <v>0</v>
      </c>
      <c r="L10" s="34">
        <v>0.16420000000000001</v>
      </c>
      <c r="M10" s="29">
        <f t="shared" si="1"/>
        <v>56</v>
      </c>
      <c r="N10" s="38" t="str">
        <f t="array" ref="N10">M10&amp;CHOOSE(AND(M10&lt;&gt;{11,12,13})*MIN(4,MOD(M10,10))+1,"th","st","nd","rd","th")</f>
        <v>56th</v>
      </c>
      <c r="O10" s="34">
        <v>8.6099999999999996E-2</v>
      </c>
      <c r="P10" s="29">
        <f t="shared" si="2"/>
        <v>10</v>
      </c>
      <c r="Q10" s="38" t="str">
        <f t="array" ref="Q10">P10&amp;CHOOSE(AND(P10&lt;&gt;{11,12,13})*MIN(4,MOD(P10,10))+1,"th","st","nd","rd","th")</f>
        <v>10th</v>
      </c>
      <c r="R10" s="35">
        <v>420.714</v>
      </c>
      <c r="S10" s="35">
        <v>110.303</v>
      </c>
      <c r="T10" s="35">
        <v>0</v>
      </c>
      <c r="U10" s="35">
        <v>531.01700000000005</v>
      </c>
      <c r="V10" s="36">
        <v>106.97499999999999</v>
      </c>
      <c r="W10" s="220">
        <f t="shared" si="3"/>
        <v>2.505072200407649E-2</v>
      </c>
      <c r="X10" s="29">
        <f t="shared" si="4"/>
        <v>47</v>
      </c>
      <c r="Y10" s="38" t="str">
        <f t="array" ref="Y10">X10&amp;CHOOSE(AND(X10&lt;&gt;{11,12,13})*MIN(4,MOD(X10,10))+1,"th","st","nd","rd","th")</f>
        <v>47th</v>
      </c>
      <c r="Z10" s="37">
        <v>21.395</v>
      </c>
      <c r="AA10" s="28">
        <v>226</v>
      </c>
      <c r="AB10" s="221">
        <f t="shared" si="5"/>
        <v>5.2923236017025352E-2</v>
      </c>
      <c r="AC10" s="29">
        <f t="shared" si="6"/>
        <v>95</v>
      </c>
      <c r="AD10" s="38" t="str">
        <f t="array" ref="AD10">AC10&amp;CHOOSE(AND(AC10&lt;&gt;{11,12,13})*MIN(4,MOD(AC10,10))+1,"th","st","nd","rd","th")</f>
        <v>95th</v>
      </c>
      <c r="AE10" s="37">
        <v>135.6</v>
      </c>
      <c r="AF10" s="38">
        <v>4270.3360000000002</v>
      </c>
      <c r="AG10" s="38">
        <v>4251.8100000000004</v>
      </c>
      <c r="AH10" s="38">
        <v>4237.2929999999997</v>
      </c>
      <c r="AI10" s="38">
        <v>4253.1459999999997</v>
      </c>
      <c r="AJ10" s="29">
        <f t="shared" si="7"/>
        <v>79</v>
      </c>
      <c r="AK10" s="38" t="str">
        <f t="array" ref="AK10">AJ10&amp;CHOOSE(AND(AJ10&lt;&gt;{11,12,13})*MIN(4,MOD(AJ10,10))+1,"th","st","nd","rd","th")</f>
        <v>79th</v>
      </c>
      <c r="AL10" s="38">
        <v>688.01199999999994</v>
      </c>
      <c r="AM10" s="38">
        <v>688.01199999999994</v>
      </c>
      <c r="AN10" s="38">
        <v>4941.1580000000004</v>
      </c>
      <c r="AO10" s="29">
        <f t="shared" si="8"/>
        <v>81</v>
      </c>
      <c r="AP10" s="38" t="str">
        <f t="array" ref="AP10">AO10&amp;CHOOSE(AND(AO10&lt;&gt;{11,12,13})*MIN(4,MOD(AO10,10))+1,"th","st","nd","rd","th")</f>
        <v>81st</v>
      </c>
      <c r="AQ10" s="39">
        <v>0.87</v>
      </c>
      <c r="AR10" s="36">
        <v>4134.1629999999996</v>
      </c>
      <c r="AS10" s="29">
        <f t="shared" si="9"/>
        <v>73</v>
      </c>
      <c r="AT10" s="38" t="str">
        <f t="array" ref="AT10">AS10&amp;CHOOSE(AND(AS10&lt;&gt;{11,12,13})*MIN(4,MOD(AS10,10))+1,"th","st","nd","rd","th")</f>
        <v>73rd</v>
      </c>
      <c r="AU10" s="40">
        <v>1.4145362017792963E-3</v>
      </c>
    </row>
    <row r="11" spans="1:47" x14ac:dyDescent="0.25">
      <c r="A11" s="7">
        <v>103021252</v>
      </c>
      <c r="B11" s="8" t="s">
        <v>147</v>
      </c>
      <c r="C11" s="8" t="s">
        <v>101</v>
      </c>
      <c r="D11" s="27">
        <v>70168</v>
      </c>
      <c r="E11" s="29">
        <f t="shared" si="0"/>
        <v>86</v>
      </c>
      <c r="F11" s="38" t="str">
        <f t="array" ref="F11">E11&amp;CHOOSE(AND(E11&lt;&gt;{11,12,13})*MIN(4,MOD(E11,10))+1,"th","st","nd","rd","th")</f>
        <v>86th</v>
      </c>
      <c r="G11" s="29">
        <v>13446</v>
      </c>
      <c r="H11" s="30">
        <v>0.75700000000000001</v>
      </c>
      <c r="I11" s="31">
        <v>-1.3613</v>
      </c>
      <c r="J11" s="32">
        <v>446</v>
      </c>
      <c r="K11" s="33">
        <v>0</v>
      </c>
      <c r="L11" s="34">
        <v>5.2200000000000003E-2</v>
      </c>
      <c r="M11" s="29">
        <f t="shared" si="1"/>
        <v>11</v>
      </c>
      <c r="N11" s="38" t="str">
        <f t="array" ref="N11">M11&amp;CHOOSE(AND(M11&lt;&gt;{11,12,13})*MIN(4,MOD(M11,10))+1,"th","st","nd","rd","th")</f>
        <v>11th</v>
      </c>
      <c r="O11" s="34">
        <v>0.1032</v>
      </c>
      <c r="P11" s="29">
        <f t="shared" si="2"/>
        <v>16</v>
      </c>
      <c r="Q11" s="38" t="str">
        <f t="array" ref="Q11">P11&amp;CHOOSE(AND(P11&lt;&gt;{11,12,13})*MIN(4,MOD(P11,10))+1,"th","st","nd","rd","th")</f>
        <v>16th</v>
      </c>
      <c r="R11" s="35">
        <v>134.48699999999999</v>
      </c>
      <c r="S11" s="35">
        <v>132.941</v>
      </c>
      <c r="T11" s="35">
        <v>0</v>
      </c>
      <c r="U11" s="35">
        <v>267.428</v>
      </c>
      <c r="V11" s="36">
        <v>48.031999999999996</v>
      </c>
      <c r="W11" s="220">
        <f t="shared" si="3"/>
        <v>1.1185926673400145E-2</v>
      </c>
      <c r="X11" s="29">
        <f t="shared" si="4"/>
        <v>10</v>
      </c>
      <c r="Y11" s="38" t="str">
        <f t="array" ref="Y11">X11&amp;CHOOSE(AND(X11&lt;&gt;{11,12,13})*MIN(4,MOD(X11,10))+1,"th","st","nd","rd","th")</f>
        <v>10th</v>
      </c>
      <c r="Z11" s="37">
        <v>9.6059999999999999</v>
      </c>
      <c r="AA11" s="28">
        <v>17</v>
      </c>
      <c r="AB11" s="221">
        <f t="shared" si="5"/>
        <v>3.9590430014948882E-3</v>
      </c>
      <c r="AC11" s="29">
        <f t="shared" si="6"/>
        <v>49</v>
      </c>
      <c r="AD11" s="38" t="str">
        <f t="array" ref="AD11">AC11&amp;CHOOSE(AND(AC11&lt;&gt;{11,12,13})*MIN(4,MOD(AC11,10))+1,"th","st","nd","rd","th")</f>
        <v>49th</v>
      </c>
      <c r="AE11" s="37">
        <v>10.199999999999999</v>
      </c>
      <c r="AF11" s="38">
        <v>4293.9669999999996</v>
      </c>
      <c r="AG11" s="38">
        <v>4410.768</v>
      </c>
      <c r="AH11" s="38">
        <v>4523.5339999999997</v>
      </c>
      <c r="AI11" s="38">
        <v>4409.4229999999998</v>
      </c>
      <c r="AJ11" s="29">
        <f t="shared" si="7"/>
        <v>81</v>
      </c>
      <c r="AK11" s="38" t="str">
        <f t="array" ref="AK11">AJ11&amp;CHOOSE(AND(AJ11&lt;&gt;{11,12,13})*MIN(4,MOD(AJ11,10))+1,"th","st","nd","rd","th")</f>
        <v>81st</v>
      </c>
      <c r="AL11" s="38">
        <v>287.23399999999998</v>
      </c>
      <c r="AM11" s="38">
        <v>287.23399999999998</v>
      </c>
      <c r="AN11" s="38">
        <v>4696.6570000000002</v>
      </c>
      <c r="AO11" s="29">
        <f t="shared" si="8"/>
        <v>79</v>
      </c>
      <c r="AP11" s="38" t="str">
        <f t="array" ref="AP11">AO11&amp;CHOOSE(AND(AO11&lt;&gt;{11,12,13})*MIN(4,MOD(AO11,10))+1,"th","st","nd","rd","th")</f>
        <v>79th</v>
      </c>
      <c r="AQ11" s="39">
        <v>0.93</v>
      </c>
      <c r="AR11" s="36">
        <v>3306.4929999999999</v>
      </c>
      <c r="AS11" s="29">
        <f t="shared" si="9"/>
        <v>64</v>
      </c>
      <c r="AT11" s="38" t="str">
        <f t="array" ref="AT11">AS11&amp;CHOOSE(AND(AS11&lt;&gt;{11,12,13})*MIN(4,MOD(AS11,10))+1,"th","st","nd","rd","th")</f>
        <v>64th</v>
      </c>
      <c r="AU11" s="40">
        <v>1.1313424384645286E-3</v>
      </c>
    </row>
    <row r="12" spans="1:47" x14ac:dyDescent="0.25">
      <c r="A12" s="7">
        <v>103021453</v>
      </c>
      <c r="B12" s="8" t="s">
        <v>167</v>
      </c>
      <c r="C12" s="8" t="s">
        <v>101</v>
      </c>
      <c r="D12" s="27">
        <v>52455</v>
      </c>
      <c r="E12" s="29">
        <f t="shared" si="0"/>
        <v>55</v>
      </c>
      <c r="F12" s="38" t="str">
        <f t="array" ref="F12">E12&amp;CHOOSE(AND(E12&lt;&gt;{11,12,13})*MIN(4,MOD(E12,10))+1,"th","st","nd","rd","th")</f>
        <v>55th</v>
      </c>
      <c r="G12" s="29">
        <v>4276</v>
      </c>
      <c r="H12" s="30">
        <v>1.0125999999999999</v>
      </c>
      <c r="I12" s="31">
        <v>-3.7706</v>
      </c>
      <c r="J12" s="32">
        <v>487</v>
      </c>
      <c r="K12" s="33">
        <v>0</v>
      </c>
      <c r="L12" s="34">
        <v>0.15579999999999999</v>
      </c>
      <c r="M12" s="29">
        <f t="shared" si="1"/>
        <v>53</v>
      </c>
      <c r="N12" s="38" t="str">
        <f t="array" ref="N12">M12&amp;CHOOSE(AND(M12&lt;&gt;{11,12,13})*MIN(4,MOD(M12,10))+1,"th","st","nd","rd","th")</f>
        <v>53rd</v>
      </c>
      <c r="O12" s="34">
        <v>0.22720000000000001</v>
      </c>
      <c r="P12" s="29">
        <f t="shared" si="2"/>
        <v>72</v>
      </c>
      <c r="Q12" s="38" t="str">
        <f t="array" ref="Q12">P12&amp;CHOOSE(AND(P12&lt;&gt;{11,12,13})*MIN(4,MOD(P12,10))+1,"th","st","nd","rd","th")</f>
        <v>72nd</v>
      </c>
      <c r="R12" s="35">
        <v>117.733</v>
      </c>
      <c r="S12" s="35">
        <v>85.843999999999994</v>
      </c>
      <c r="T12" s="35">
        <v>0</v>
      </c>
      <c r="U12" s="35">
        <v>203.577</v>
      </c>
      <c r="V12" s="36">
        <v>37.528000000000006</v>
      </c>
      <c r="W12" s="220">
        <f t="shared" si="3"/>
        <v>2.9797299282301785E-2</v>
      </c>
      <c r="X12" s="29">
        <f t="shared" si="4"/>
        <v>62</v>
      </c>
      <c r="Y12" s="38" t="str">
        <f t="array" ref="Y12">X12&amp;CHOOSE(AND(X12&lt;&gt;{11,12,13})*MIN(4,MOD(X12,10))+1,"th","st","nd","rd","th")</f>
        <v>62nd</v>
      </c>
      <c r="Z12" s="37">
        <v>7.5060000000000002</v>
      </c>
      <c r="AA12" s="28">
        <v>17</v>
      </c>
      <c r="AB12" s="221">
        <f t="shared" si="5"/>
        <v>1.349803047855282E-2</v>
      </c>
      <c r="AC12" s="29">
        <f t="shared" si="6"/>
        <v>76</v>
      </c>
      <c r="AD12" s="38" t="str">
        <f t="array" ref="AD12">AC12&amp;CHOOSE(AND(AC12&lt;&gt;{11,12,13})*MIN(4,MOD(AC12,10))+1,"th","st","nd","rd","th")</f>
        <v>76th</v>
      </c>
      <c r="AE12" s="37">
        <v>10.199999999999999</v>
      </c>
      <c r="AF12" s="38">
        <v>1259.443</v>
      </c>
      <c r="AG12" s="38">
        <v>1328.518</v>
      </c>
      <c r="AH12" s="38">
        <v>1254.212</v>
      </c>
      <c r="AI12" s="38">
        <v>1280.7239999999999</v>
      </c>
      <c r="AJ12" s="29">
        <f t="shared" si="7"/>
        <v>26</v>
      </c>
      <c r="AK12" s="38" t="str">
        <f t="array" ref="AK12">AJ12&amp;CHOOSE(AND(AJ12&lt;&gt;{11,12,13})*MIN(4,MOD(AJ12,10))+1,"th","st","nd","rd","th")</f>
        <v>26th</v>
      </c>
      <c r="AL12" s="38">
        <v>221.28299999999999</v>
      </c>
      <c r="AM12" s="38">
        <v>221.28299999999999</v>
      </c>
      <c r="AN12" s="38">
        <v>1502.0070000000001</v>
      </c>
      <c r="AO12" s="29">
        <f t="shared" si="8"/>
        <v>23</v>
      </c>
      <c r="AP12" s="38" t="str">
        <f t="array" ref="AP12">AO12&amp;CHOOSE(AND(AO12&lt;&gt;{11,12,13})*MIN(4,MOD(AO12,10))+1,"th","st","nd","rd","th")</f>
        <v>23rd</v>
      </c>
      <c r="AQ12" s="39">
        <v>1.19</v>
      </c>
      <c r="AR12" s="36">
        <v>1809.9090000000001</v>
      </c>
      <c r="AS12" s="29">
        <f t="shared" si="9"/>
        <v>29</v>
      </c>
      <c r="AT12" s="38" t="str">
        <f t="array" ref="AT12">AS12&amp;CHOOSE(AND(AS12&lt;&gt;{11,12,13})*MIN(4,MOD(AS12,10))+1,"th","st","nd","rd","th")</f>
        <v>29th</v>
      </c>
      <c r="AU12" s="40">
        <v>6.1927451879042138E-4</v>
      </c>
    </row>
    <row r="13" spans="1:47" x14ac:dyDescent="0.25">
      <c r="A13" s="7">
        <v>103021603</v>
      </c>
      <c r="B13" s="8" t="s">
        <v>188</v>
      </c>
      <c r="C13" s="8" t="s">
        <v>101</v>
      </c>
      <c r="D13" s="27">
        <v>44297</v>
      </c>
      <c r="E13" s="29">
        <f t="shared" si="0"/>
        <v>26</v>
      </c>
      <c r="F13" s="38" t="str">
        <f t="array" ref="F13">E13&amp;CHOOSE(AND(E13&lt;&gt;{11,12,13})*MIN(4,MOD(E13,10))+1,"th","st","nd","rd","th")</f>
        <v>26th</v>
      </c>
      <c r="G13" s="29">
        <v>6613</v>
      </c>
      <c r="H13" s="30">
        <v>1.1991000000000001</v>
      </c>
      <c r="I13" s="31">
        <v>-1.4572000000000001</v>
      </c>
      <c r="J13" s="32">
        <v>450</v>
      </c>
      <c r="K13" s="33">
        <v>0</v>
      </c>
      <c r="L13" s="34">
        <v>0.35630000000000001</v>
      </c>
      <c r="M13" s="29">
        <f t="shared" si="1"/>
        <v>94</v>
      </c>
      <c r="N13" s="38" t="str">
        <f t="array" ref="N13">M13&amp;CHOOSE(AND(M13&lt;&gt;{11,12,13})*MIN(4,MOD(M13,10))+1,"th","st","nd","rd","th")</f>
        <v>94th</v>
      </c>
      <c r="O13" s="34">
        <v>0.13500000000000001</v>
      </c>
      <c r="P13" s="29">
        <f t="shared" si="2"/>
        <v>30</v>
      </c>
      <c r="Q13" s="38" t="str">
        <f t="array" ref="Q13">P13&amp;CHOOSE(AND(P13&lt;&gt;{11,12,13})*MIN(4,MOD(P13,10))+1,"th","st","nd","rd","th")</f>
        <v>30th</v>
      </c>
      <c r="R13" s="35">
        <v>307.642</v>
      </c>
      <c r="S13" s="35">
        <v>58.281999999999996</v>
      </c>
      <c r="T13" s="35">
        <v>153.821</v>
      </c>
      <c r="U13" s="35">
        <v>519.745</v>
      </c>
      <c r="V13" s="36">
        <v>59.745999999999995</v>
      </c>
      <c r="W13" s="220">
        <f t="shared" si="3"/>
        <v>4.1517465951661399E-2</v>
      </c>
      <c r="X13" s="29">
        <f t="shared" si="4"/>
        <v>82</v>
      </c>
      <c r="Y13" s="38" t="str">
        <f t="array" ref="Y13">X13&amp;CHOOSE(AND(X13&lt;&gt;{11,12,13})*MIN(4,MOD(X13,10))+1,"th","st","nd","rd","th")</f>
        <v>82nd</v>
      </c>
      <c r="Z13" s="37">
        <v>11.949</v>
      </c>
      <c r="AA13" s="28">
        <v>16</v>
      </c>
      <c r="AB13" s="221">
        <f t="shared" si="5"/>
        <v>1.1118392113724474E-2</v>
      </c>
      <c r="AC13" s="29">
        <f t="shared" si="6"/>
        <v>73</v>
      </c>
      <c r="AD13" s="38" t="str">
        <f t="array" ref="AD13">AC13&amp;CHOOSE(AND(AC13&lt;&gt;{11,12,13})*MIN(4,MOD(AC13,10))+1,"th","st","nd","rd","th")</f>
        <v>73rd</v>
      </c>
      <c r="AE13" s="37">
        <v>9.6</v>
      </c>
      <c r="AF13" s="38">
        <v>1439.057</v>
      </c>
      <c r="AG13" s="38">
        <v>1483.952</v>
      </c>
      <c r="AH13" s="38">
        <v>1482.5540000000001</v>
      </c>
      <c r="AI13" s="38">
        <v>1468.521</v>
      </c>
      <c r="AJ13" s="29">
        <f t="shared" si="7"/>
        <v>30</v>
      </c>
      <c r="AK13" s="38" t="str">
        <f t="array" ref="AK13">AJ13&amp;CHOOSE(AND(AJ13&lt;&gt;{11,12,13})*MIN(4,MOD(AJ13,10))+1,"th","st","nd","rd","th")</f>
        <v>30th</v>
      </c>
      <c r="AL13" s="38">
        <v>541.29399999999998</v>
      </c>
      <c r="AM13" s="38">
        <v>541.29399999999998</v>
      </c>
      <c r="AN13" s="38">
        <v>2009.8150000000001</v>
      </c>
      <c r="AO13" s="29">
        <f t="shared" si="8"/>
        <v>38</v>
      </c>
      <c r="AP13" s="38" t="str">
        <f t="array" ref="AP13">AO13&amp;CHOOSE(AND(AO13&lt;&gt;{11,12,13})*MIN(4,MOD(AO13,10))+1,"th","st","nd","rd","th")</f>
        <v>38th</v>
      </c>
      <c r="AQ13" s="39">
        <v>0.97</v>
      </c>
      <c r="AR13" s="36">
        <v>2337.67</v>
      </c>
      <c r="AS13" s="29">
        <f t="shared" si="9"/>
        <v>44</v>
      </c>
      <c r="AT13" s="38" t="str">
        <f t="array" ref="AT13">AS13&amp;CHOOSE(AND(AS13&lt;&gt;{11,12,13})*MIN(4,MOD(AS13,10))+1,"th","st","nd","rd","th")</f>
        <v>44th</v>
      </c>
      <c r="AU13" s="40">
        <v>7.9985207230905218E-4</v>
      </c>
    </row>
    <row r="14" spans="1:47" x14ac:dyDescent="0.25">
      <c r="A14" s="7">
        <v>103021752</v>
      </c>
      <c r="B14" s="8" t="s">
        <v>207</v>
      </c>
      <c r="C14" s="8" t="s">
        <v>101</v>
      </c>
      <c r="D14" s="27">
        <v>59373</v>
      </c>
      <c r="E14" s="29">
        <f t="shared" si="0"/>
        <v>69</v>
      </c>
      <c r="F14" s="38" t="str">
        <f t="array" ref="F14">E14&amp;CHOOSE(AND(E14&lt;&gt;{11,12,13})*MIN(4,MOD(E14,10))+1,"th","st","nd","rd","th")</f>
        <v>69th</v>
      </c>
      <c r="G14" s="29">
        <v>14173</v>
      </c>
      <c r="H14" s="30">
        <v>0.89459999999999995</v>
      </c>
      <c r="I14" s="31">
        <v>-0.24640000000000001</v>
      </c>
      <c r="J14" s="32">
        <v>384</v>
      </c>
      <c r="K14" s="33">
        <v>0</v>
      </c>
      <c r="L14" s="34">
        <v>0.13589999999999999</v>
      </c>
      <c r="M14" s="29">
        <f t="shared" si="1"/>
        <v>46</v>
      </c>
      <c r="N14" s="38" t="str">
        <f t="array" ref="N14">M14&amp;CHOOSE(AND(M14&lt;&gt;{11,12,13})*MIN(4,MOD(M14,10))+1,"th","st","nd","rd","th")</f>
        <v>46th</v>
      </c>
      <c r="O14" s="34">
        <v>0.1426</v>
      </c>
      <c r="P14" s="29">
        <f t="shared" si="2"/>
        <v>34</v>
      </c>
      <c r="Q14" s="38" t="str">
        <f t="array" ref="Q14">P14&amp;CHOOSE(AND(P14&lt;&gt;{11,12,13})*MIN(4,MOD(P14,10))+1,"th","st","nd","rd","th")</f>
        <v>34th</v>
      </c>
      <c r="R14" s="35">
        <v>276.98899999999998</v>
      </c>
      <c r="S14" s="35">
        <v>145.322</v>
      </c>
      <c r="T14" s="35">
        <v>0</v>
      </c>
      <c r="U14" s="35">
        <v>422.31099999999998</v>
      </c>
      <c r="V14" s="36">
        <v>57.184999999999995</v>
      </c>
      <c r="W14" s="220">
        <f t="shared" si="3"/>
        <v>1.6834144596720894E-2</v>
      </c>
      <c r="X14" s="29">
        <f t="shared" si="4"/>
        <v>23</v>
      </c>
      <c r="Y14" s="38" t="str">
        <f t="array" ref="Y14">X14&amp;CHOOSE(AND(X14&lt;&gt;{11,12,13})*MIN(4,MOD(X14,10))+1,"th","st","nd","rd","th")</f>
        <v>23rd</v>
      </c>
      <c r="Z14" s="37">
        <v>11.436999999999999</v>
      </c>
      <c r="AA14" s="28">
        <v>66</v>
      </c>
      <c r="AB14" s="221">
        <f t="shared" si="5"/>
        <v>1.9429108042031636E-2</v>
      </c>
      <c r="AC14" s="29">
        <f t="shared" si="6"/>
        <v>82</v>
      </c>
      <c r="AD14" s="38" t="str">
        <f t="array" ref="AD14">AC14&amp;CHOOSE(AND(AC14&lt;&gt;{11,12,13})*MIN(4,MOD(AC14,10))+1,"th","st","nd","rd","th")</f>
        <v>82nd</v>
      </c>
      <c r="AE14" s="37">
        <v>39.6</v>
      </c>
      <c r="AF14" s="38">
        <v>3396.9650000000001</v>
      </c>
      <c r="AG14" s="38">
        <v>3447.3960000000002</v>
      </c>
      <c r="AH14" s="38">
        <v>3507.15</v>
      </c>
      <c r="AI14" s="38">
        <v>3450.5039999999999</v>
      </c>
      <c r="AJ14" s="29">
        <f t="shared" si="7"/>
        <v>71</v>
      </c>
      <c r="AK14" s="38" t="str">
        <f t="array" ref="AK14">AJ14&amp;CHOOSE(AND(AJ14&lt;&gt;{11,12,13})*MIN(4,MOD(AJ14,10))+1,"th","st","nd","rd","th")</f>
        <v>71st</v>
      </c>
      <c r="AL14" s="38">
        <v>473.34800000000001</v>
      </c>
      <c r="AM14" s="38">
        <v>473.34800000000001</v>
      </c>
      <c r="AN14" s="38">
        <v>3923.8519999999999</v>
      </c>
      <c r="AO14" s="29">
        <f t="shared" si="8"/>
        <v>71</v>
      </c>
      <c r="AP14" s="38" t="str">
        <f t="array" ref="AP14">AO14&amp;CHOOSE(AND(AO14&lt;&gt;{11,12,13})*MIN(4,MOD(AO14,10))+1,"th","st","nd","rd","th")</f>
        <v>71st</v>
      </c>
      <c r="AQ14" s="39">
        <v>0.84</v>
      </c>
      <c r="AR14" s="36">
        <v>2948.634</v>
      </c>
      <c r="AS14" s="29">
        <f t="shared" si="9"/>
        <v>58</v>
      </c>
      <c r="AT14" s="38" t="str">
        <f t="array" ref="AT14">AS14&amp;CHOOSE(AND(AS14&lt;&gt;{11,12,13})*MIN(4,MOD(AS14,10))+1,"th","st","nd","rd","th")</f>
        <v>58th</v>
      </c>
      <c r="AU14" s="40">
        <v>1.0088981829689089E-3</v>
      </c>
    </row>
    <row r="15" spans="1:47" x14ac:dyDescent="0.25">
      <c r="A15" s="7">
        <v>103021903</v>
      </c>
      <c r="B15" s="8" t="s">
        <v>214</v>
      </c>
      <c r="C15" s="8" t="s">
        <v>101</v>
      </c>
      <c r="D15" s="27">
        <v>29158</v>
      </c>
      <c r="E15" s="29">
        <f t="shared" si="0"/>
        <v>1</v>
      </c>
      <c r="F15" s="38" t="str">
        <f t="array" ref="F15">E15&amp;CHOOSE(AND(E15&lt;&gt;{11,12,13})*MIN(4,MOD(E15,10))+1,"th","st","nd","rd","th")</f>
        <v>1st</v>
      </c>
      <c r="G15" s="29">
        <v>3143</v>
      </c>
      <c r="H15" s="30">
        <v>1.8216000000000001</v>
      </c>
      <c r="I15" s="31">
        <v>-0.67649999999999999</v>
      </c>
      <c r="J15" s="32">
        <v>418</v>
      </c>
      <c r="K15" s="33">
        <v>0</v>
      </c>
      <c r="L15" s="34">
        <v>0.3085</v>
      </c>
      <c r="M15" s="29">
        <f t="shared" si="1"/>
        <v>92</v>
      </c>
      <c r="N15" s="38" t="str">
        <f t="array" ref="N15">M15&amp;CHOOSE(AND(M15&lt;&gt;{11,12,13})*MIN(4,MOD(M15,10))+1,"th","st","nd","rd","th")</f>
        <v>92nd</v>
      </c>
      <c r="O15" s="34">
        <v>0.29260000000000003</v>
      </c>
      <c r="P15" s="29">
        <f t="shared" si="2"/>
        <v>95</v>
      </c>
      <c r="Q15" s="38" t="str">
        <f t="array" ref="Q15">P15&amp;CHOOSE(AND(P15&lt;&gt;{11,12,13})*MIN(4,MOD(P15,10))+1,"th","st","nd","rd","th")</f>
        <v>95th</v>
      </c>
      <c r="R15" s="35">
        <v>169.54599999999999</v>
      </c>
      <c r="S15" s="35">
        <v>80.403999999999996</v>
      </c>
      <c r="T15" s="35">
        <v>84.772999999999996</v>
      </c>
      <c r="U15" s="35">
        <v>334.72300000000001</v>
      </c>
      <c r="V15" s="36">
        <v>96.013000000000005</v>
      </c>
      <c r="W15" s="220">
        <f t="shared" si="3"/>
        <v>0.10482134747065401</v>
      </c>
      <c r="X15" s="29">
        <f t="shared" si="4"/>
        <v>96</v>
      </c>
      <c r="Y15" s="38" t="str">
        <f t="array" ref="Y15">X15&amp;CHOOSE(AND(X15&lt;&gt;{11,12,13})*MIN(4,MOD(X15,10))+1,"th","st","nd","rd","th")</f>
        <v>96th</v>
      </c>
      <c r="Z15" s="37">
        <v>19.202999999999999</v>
      </c>
      <c r="AA15" s="28">
        <v>3</v>
      </c>
      <c r="AB15" s="221">
        <f t="shared" si="5"/>
        <v>3.2752235885969818E-3</v>
      </c>
      <c r="AC15" s="29">
        <f t="shared" si="6"/>
        <v>45</v>
      </c>
      <c r="AD15" s="38" t="str">
        <f t="array" ref="AD15">AC15&amp;CHOOSE(AND(AC15&lt;&gt;{11,12,13})*MIN(4,MOD(AC15,10))+1,"th","st","nd","rd","th")</f>
        <v>45th</v>
      </c>
      <c r="AE15" s="37">
        <v>1.8</v>
      </c>
      <c r="AF15" s="38">
        <v>915.96799999999996</v>
      </c>
      <c r="AG15" s="38">
        <v>916.44799999999998</v>
      </c>
      <c r="AH15" s="38">
        <v>914.84199999999998</v>
      </c>
      <c r="AI15" s="38">
        <v>915.75300000000004</v>
      </c>
      <c r="AJ15" s="29">
        <f t="shared" si="7"/>
        <v>13</v>
      </c>
      <c r="AK15" s="38" t="str">
        <f t="array" ref="AK15">AJ15&amp;CHOOSE(AND(AJ15&lt;&gt;{11,12,13})*MIN(4,MOD(AJ15,10))+1,"th","st","nd","rd","th")</f>
        <v>13th</v>
      </c>
      <c r="AL15" s="38">
        <v>355.726</v>
      </c>
      <c r="AM15" s="38">
        <v>355.726</v>
      </c>
      <c r="AN15" s="38">
        <v>1271.479</v>
      </c>
      <c r="AO15" s="29">
        <f t="shared" si="8"/>
        <v>15</v>
      </c>
      <c r="AP15" s="38" t="str">
        <f t="array" ref="AP15">AO15&amp;CHOOSE(AND(AO15&lt;&gt;{11,12,13})*MIN(4,MOD(AO15,10))+1,"th","st","nd","rd","th")</f>
        <v>15th</v>
      </c>
      <c r="AQ15" s="39">
        <v>1.43</v>
      </c>
      <c r="AR15" s="36">
        <v>3312.06</v>
      </c>
      <c r="AS15" s="29">
        <f t="shared" si="9"/>
        <v>64</v>
      </c>
      <c r="AT15" s="38" t="str">
        <f t="array" ref="AT15">AS15&amp;CHOOSE(AND(AS15&lt;&gt;{11,12,13})*MIN(4,MOD(AS15,10))+1,"th","st","nd","rd","th")</f>
        <v>64th</v>
      </c>
      <c r="AU15" s="40">
        <v>1.133247231051397E-3</v>
      </c>
    </row>
    <row r="16" spans="1:47" x14ac:dyDescent="0.25">
      <c r="A16" s="7">
        <v>103022103</v>
      </c>
      <c r="B16" s="8" t="s">
        <v>235</v>
      </c>
      <c r="C16" s="8" t="s">
        <v>101</v>
      </c>
      <c r="D16" s="27">
        <v>36227</v>
      </c>
      <c r="E16" s="29">
        <f t="shared" si="0"/>
        <v>6</v>
      </c>
      <c r="F16" s="38" t="str">
        <f t="array" ref="F16">E16&amp;CHOOSE(AND(E16&lt;&gt;{11,12,13})*MIN(4,MOD(E16,10))+1,"th","st","nd","rd","th")</f>
        <v>6th</v>
      </c>
      <c r="G16" s="29">
        <v>3260</v>
      </c>
      <c r="H16" s="30">
        <v>1.4661999999999999</v>
      </c>
      <c r="I16" s="31">
        <v>-7.7000000000000002E-3</v>
      </c>
      <c r="J16" s="32">
        <v>360</v>
      </c>
      <c r="K16" s="33">
        <v>0</v>
      </c>
      <c r="L16" s="34">
        <v>0.2452</v>
      </c>
      <c r="M16" s="29">
        <f t="shared" si="1"/>
        <v>85</v>
      </c>
      <c r="N16" s="38" t="str">
        <f t="array" ref="N16">M16&amp;CHOOSE(AND(M16&lt;&gt;{11,12,13})*MIN(4,MOD(M16,10))+1,"th","st","nd","rd","th")</f>
        <v>85th</v>
      </c>
      <c r="O16" s="34">
        <v>0.42370000000000002</v>
      </c>
      <c r="P16" s="29">
        <f t="shared" si="2"/>
        <v>100</v>
      </c>
      <c r="Q16" s="38" t="str">
        <f t="array" ref="Q16">P16&amp;CHOOSE(AND(P16&lt;&gt;{11,12,13})*MIN(4,MOD(P16,10))+1,"th","st","nd","rd","th")</f>
        <v>100th</v>
      </c>
      <c r="R16" s="35">
        <v>100.262</v>
      </c>
      <c r="S16" s="35">
        <v>86.625</v>
      </c>
      <c r="T16" s="35">
        <v>0</v>
      </c>
      <c r="U16" s="35">
        <v>186.887</v>
      </c>
      <c r="V16" s="36">
        <v>34.686999999999998</v>
      </c>
      <c r="W16" s="220">
        <f t="shared" si="3"/>
        <v>5.0898317818446476E-2</v>
      </c>
      <c r="X16" s="29">
        <f t="shared" si="4"/>
        <v>89</v>
      </c>
      <c r="Y16" s="38" t="str">
        <f t="array" ref="Y16">X16&amp;CHOOSE(AND(X16&lt;&gt;{11,12,13})*MIN(4,MOD(X16,10))+1,"th","st","nd","rd","th")</f>
        <v>89th</v>
      </c>
      <c r="Z16" s="37">
        <v>6.9370000000000003</v>
      </c>
      <c r="AA16" s="28">
        <v>1</v>
      </c>
      <c r="AB16" s="221">
        <f t="shared" si="5"/>
        <v>1.4673600431990797E-3</v>
      </c>
      <c r="AC16" s="29">
        <f t="shared" si="6"/>
        <v>29</v>
      </c>
      <c r="AD16" s="38" t="str">
        <f t="array" ref="AD16">AC16&amp;CHOOSE(AND(AC16&lt;&gt;{11,12,13})*MIN(4,MOD(AC16,10))+1,"th","st","nd","rd","th")</f>
        <v>29th</v>
      </c>
      <c r="AE16" s="37">
        <v>0.6</v>
      </c>
      <c r="AF16" s="38">
        <v>681.49599999999998</v>
      </c>
      <c r="AG16" s="38">
        <v>683.94899999999996</v>
      </c>
      <c r="AH16" s="38">
        <v>690.15899999999999</v>
      </c>
      <c r="AI16" s="38">
        <v>685.20100000000002</v>
      </c>
      <c r="AJ16" s="29">
        <f t="shared" si="7"/>
        <v>6</v>
      </c>
      <c r="AK16" s="38" t="str">
        <f t="array" ref="AK16">AJ16&amp;CHOOSE(AND(AJ16&lt;&gt;{11,12,13})*MIN(4,MOD(AJ16,10))+1,"th","st","nd","rd","th")</f>
        <v>6th</v>
      </c>
      <c r="AL16" s="38">
        <v>194.42400000000001</v>
      </c>
      <c r="AM16" s="38">
        <v>194.42400000000001</v>
      </c>
      <c r="AN16" s="38">
        <v>879.625</v>
      </c>
      <c r="AO16" s="29">
        <f t="shared" si="8"/>
        <v>5</v>
      </c>
      <c r="AP16" s="38" t="str">
        <f t="array" ref="AP16">AO16&amp;CHOOSE(AND(AO16&lt;&gt;{11,12,13})*MIN(4,MOD(AO16,10))+1,"th","st","nd","rd","th")</f>
        <v>5th</v>
      </c>
      <c r="AQ16" s="39">
        <v>1.24</v>
      </c>
      <c r="AR16" s="36">
        <v>1599.2360000000001</v>
      </c>
      <c r="AS16" s="29">
        <f t="shared" si="9"/>
        <v>20</v>
      </c>
      <c r="AT16" s="38" t="str">
        <f t="array" ref="AT16">AS16&amp;CHOOSE(AND(AS16&lt;&gt;{11,12,13})*MIN(4,MOD(AS16,10))+1,"th","st","nd","rd","th")</f>
        <v>20th</v>
      </c>
      <c r="AU16" s="40">
        <v>5.4719110426674393E-4</v>
      </c>
    </row>
    <row r="17" spans="1:47" x14ac:dyDescent="0.25">
      <c r="A17" s="7">
        <v>103022253</v>
      </c>
      <c r="B17" s="8" t="s">
        <v>253</v>
      </c>
      <c r="C17" s="8" t="s">
        <v>101</v>
      </c>
      <c r="D17" s="27">
        <v>57702</v>
      </c>
      <c r="E17" s="29">
        <f t="shared" si="0"/>
        <v>66</v>
      </c>
      <c r="F17" s="38" t="str">
        <f t="array" ref="F17">E17&amp;CHOOSE(AND(E17&lt;&gt;{11,12,13})*MIN(4,MOD(E17,10))+1,"th","st","nd","rd","th")</f>
        <v>66th</v>
      </c>
      <c r="G17" s="29">
        <v>5936</v>
      </c>
      <c r="H17" s="30">
        <v>0.92049999999999998</v>
      </c>
      <c r="I17" s="31">
        <v>0.56930000000000003</v>
      </c>
      <c r="J17" s="32">
        <v>239</v>
      </c>
      <c r="K17" s="33">
        <v>0</v>
      </c>
      <c r="L17" s="34">
        <v>9.0200000000000002E-2</v>
      </c>
      <c r="M17" s="29">
        <f t="shared" si="1"/>
        <v>28</v>
      </c>
      <c r="N17" s="38" t="str">
        <f t="array" ref="N17">M17&amp;CHOOSE(AND(M17&lt;&gt;{11,12,13})*MIN(4,MOD(M17,10))+1,"th","st","nd","rd","th")</f>
        <v>28th</v>
      </c>
      <c r="O17" s="34">
        <v>0.1288</v>
      </c>
      <c r="P17" s="29">
        <f t="shared" si="2"/>
        <v>28</v>
      </c>
      <c r="Q17" s="38" t="str">
        <f t="array" ref="Q17">P17&amp;CHOOSE(AND(P17&lt;&gt;{11,12,13})*MIN(4,MOD(P17,10))+1,"th","st","nd","rd","th")</f>
        <v>28th</v>
      </c>
      <c r="R17" s="35">
        <v>107.893</v>
      </c>
      <c r="S17" s="35">
        <v>77.031999999999996</v>
      </c>
      <c r="T17" s="35">
        <v>0</v>
      </c>
      <c r="U17" s="35">
        <v>184.92500000000001</v>
      </c>
      <c r="V17" s="36">
        <v>22.701000000000001</v>
      </c>
      <c r="W17" s="220">
        <f t="shared" si="3"/>
        <v>1.1387041014615903E-2</v>
      </c>
      <c r="X17" s="29">
        <f t="shared" si="4"/>
        <v>11</v>
      </c>
      <c r="Y17" s="38" t="str">
        <f t="array" ref="Y17">X17&amp;CHOOSE(AND(X17&lt;&gt;{11,12,13})*MIN(4,MOD(X17,10))+1,"th","st","nd","rd","th")</f>
        <v>11th</v>
      </c>
      <c r="Z17" s="37">
        <v>4.54</v>
      </c>
      <c r="AA17" s="28">
        <v>9</v>
      </c>
      <c r="AB17" s="221">
        <f t="shared" si="5"/>
        <v>4.5144869887468889E-3</v>
      </c>
      <c r="AC17" s="29">
        <f t="shared" si="6"/>
        <v>52</v>
      </c>
      <c r="AD17" s="38" t="str">
        <f t="array" ref="AD17">AC17&amp;CHOOSE(AND(AC17&lt;&gt;{11,12,13})*MIN(4,MOD(AC17,10))+1,"th","st","nd","rd","th")</f>
        <v>52nd</v>
      </c>
      <c r="AE17" s="37">
        <v>5.4</v>
      </c>
      <c r="AF17" s="38">
        <v>1993.5820000000001</v>
      </c>
      <c r="AG17" s="38">
        <v>2000.2950000000001</v>
      </c>
      <c r="AH17" s="38">
        <v>1975.2570000000001</v>
      </c>
      <c r="AI17" s="38">
        <v>1989.711</v>
      </c>
      <c r="AJ17" s="29">
        <f t="shared" si="7"/>
        <v>46</v>
      </c>
      <c r="AK17" s="38" t="str">
        <f t="array" ref="AK17">AJ17&amp;CHOOSE(AND(AJ17&lt;&gt;{11,12,13})*MIN(4,MOD(AJ17,10))+1,"th","st","nd","rd","th")</f>
        <v>46th</v>
      </c>
      <c r="AL17" s="38">
        <v>194.86500000000001</v>
      </c>
      <c r="AM17" s="38">
        <v>194.86500000000001</v>
      </c>
      <c r="AN17" s="38">
        <v>2184.576</v>
      </c>
      <c r="AO17" s="29">
        <f t="shared" si="8"/>
        <v>42</v>
      </c>
      <c r="AP17" s="38" t="str">
        <f t="array" ref="AP17">AO17&amp;CHOOSE(AND(AO17&lt;&gt;{11,12,13})*MIN(4,MOD(AO17,10))+1,"th","st","nd","rd","th")</f>
        <v>42nd</v>
      </c>
      <c r="AQ17" s="39">
        <v>1.17</v>
      </c>
      <c r="AR17" s="36">
        <v>2352.7559999999999</v>
      </c>
      <c r="AS17" s="29">
        <f t="shared" si="9"/>
        <v>45</v>
      </c>
      <c r="AT17" s="38" t="str">
        <f t="array" ref="AT17">AS17&amp;CHOOSE(AND(AS17&lt;&gt;{11,12,13})*MIN(4,MOD(AS17,10))+1,"th","st","nd","rd","th")</f>
        <v>45th</v>
      </c>
      <c r="AU17" s="40">
        <v>8.0501386518950753E-4</v>
      </c>
    </row>
    <row r="18" spans="1:47" x14ac:dyDescent="0.25">
      <c r="A18" s="7">
        <v>103022503</v>
      </c>
      <c r="B18" s="8" t="s">
        <v>263</v>
      </c>
      <c r="C18" s="8" t="s">
        <v>101</v>
      </c>
      <c r="D18" s="27">
        <v>19811</v>
      </c>
      <c r="E18" s="29">
        <f t="shared" si="0"/>
        <v>0</v>
      </c>
      <c r="F18" s="38" t="str">
        <f t="array" ref="F18">E18&amp;CHOOSE(AND(E18&lt;&gt;{11,12,13})*MIN(4,MOD(E18,10))+1,"th","st","nd","rd","th")</f>
        <v>0th</v>
      </c>
      <c r="G18" s="29">
        <v>2369</v>
      </c>
      <c r="H18" s="30">
        <v>2.6810999999999998</v>
      </c>
      <c r="I18" s="31">
        <v>-1.1164000000000001</v>
      </c>
      <c r="J18" s="32">
        <v>439</v>
      </c>
      <c r="K18" s="33">
        <v>0</v>
      </c>
      <c r="L18" s="34">
        <v>0.61499999999999999</v>
      </c>
      <c r="M18" s="29">
        <f t="shared" si="1"/>
        <v>100</v>
      </c>
      <c r="N18" s="38" t="str">
        <f t="array" ref="N18">M18&amp;CHOOSE(AND(M18&lt;&gt;{11,12,13})*MIN(4,MOD(M18,10))+1,"th","st","nd","rd","th")</f>
        <v>100th</v>
      </c>
      <c r="O18" s="34">
        <v>0.1072</v>
      </c>
      <c r="P18" s="29">
        <f t="shared" si="2"/>
        <v>17</v>
      </c>
      <c r="Q18" s="38" t="str">
        <f t="array" ref="Q18">P18&amp;CHOOSE(AND(P18&lt;&gt;{11,12,13})*MIN(4,MOD(P18,10))+1,"th","st","nd","rd","th")</f>
        <v>17th</v>
      </c>
      <c r="R18" s="35">
        <v>297.88499999999999</v>
      </c>
      <c r="S18" s="35">
        <v>25.962</v>
      </c>
      <c r="T18" s="35">
        <v>148.94300000000001</v>
      </c>
      <c r="U18" s="35">
        <v>472.79</v>
      </c>
      <c r="V18" s="36">
        <v>181.68799999999999</v>
      </c>
      <c r="W18" s="220">
        <f t="shared" si="3"/>
        <v>0.22506277275334238</v>
      </c>
      <c r="X18" s="29">
        <f t="shared" si="4"/>
        <v>99</v>
      </c>
      <c r="Y18" s="38" t="str">
        <f t="array" ref="Y18">X18&amp;CHOOSE(AND(X18&lt;&gt;{11,12,13})*MIN(4,MOD(X18,10))+1,"th","st","nd","rd","th")</f>
        <v>99th</v>
      </c>
      <c r="Z18" s="37">
        <v>36.338000000000001</v>
      </c>
      <c r="AA18" s="28">
        <v>0</v>
      </c>
      <c r="AB18" s="221">
        <f t="shared" si="5"/>
        <v>0</v>
      </c>
      <c r="AC18" s="29">
        <f t="shared" si="6"/>
        <v>1</v>
      </c>
      <c r="AD18" s="38" t="str">
        <f t="array" ref="AD18">AC18&amp;CHOOSE(AND(AC18&lt;&gt;{11,12,13})*MIN(4,MOD(AC18,10))+1,"th","st","nd","rd","th")</f>
        <v>1st</v>
      </c>
      <c r="AE18" s="37">
        <v>0</v>
      </c>
      <c r="AF18" s="38">
        <v>807.27700000000004</v>
      </c>
      <c r="AG18" s="38">
        <v>800.92899999999997</v>
      </c>
      <c r="AH18" s="38">
        <v>765.91399999999999</v>
      </c>
      <c r="AI18" s="38">
        <v>791.37300000000005</v>
      </c>
      <c r="AJ18" s="29">
        <f t="shared" si="7"/>
        <v>8</v>
      </c>
      <c r="AK18" s="38" t="str">
        <f t="array" ref="AK18">AJ18&amp;CHOOSE(AND(AJ18&lt;&gt;{11,12,13})*MIN(4,MOD(AJ18,10))+1,"th","st","nd","rd","th")</f>
        <v>8th</v>
      </c>
      <c r="AL18" s="38">
        <v>509.12799999999999</v>
      </c>
      <c r="AM18" s="38">
        <v>509.12799999999999</v>
      </c>
      <c r="AN18" s="38">
        <v>1300.501</v>
      </c>
      <c r="AO18" s="29">
        <f t="shared" si="8"/>
        <v>16</v>
      </c>
      <c r="AP18" s="38" t="str">
        <f t="array" ref="AP18">AO18&amp;CHOOSE(AND(AO18&lt;&gt;{11,12,13})*MIN(4,MOD(AO18,10))+1,"th","st","nd","rd","th")</f>
        <v>16th</v>
      </c>
      <c r="AQ18" s="39">
        <v>1.65</v>
      </c>
      <c r="AR18" s="36">
        <v>5753.1760000000004</v>
      </c>
      <c r="AS18" s="29">
        <f t="shared" si="9"/>
        <v>83</v>
      </c>
      <c r="AT18" s="38" t="str">
        <f t="array" ref="AT18">AS18&amp;CHOOSE(AND(AS18&lt;&gt;{11,12,13})*MIN(4,MOD(AS18,10))+1,"th","st","nd","rd","th")</f>
        <v>83rd</v>
      </c>
      <c r="AU18" s="40">
        <v>1.9684941612625835E-3</v>
      </c>
    </row>
    <row r="19" spans="1:47" x14ac:dyDescent="0.25">
      <c r="A19" s="7">
        <v>103022803</v>
      </c>
      <c r="B19" s="8" t="s">
        <v>264</v>
      </c>
      <c r="C19" s="8" t="s">
        <v>101</v>
      </c>
      <c r="D19" s="27">
        <v>37942</v>
      </c>
      <c r="E19" s="29">
        <f t="shared" si="0"/>
        <v>8</v>
      </c>
      <c r="F19" s="38" t="str">
        <f t="array" ref="F19">E19&amp;CHOOSE(AND(E19&lt;&gt;{11,12,13})*MIN(4,MOD(E19,10))+1,"th","st","nd","rd","th")</f>
        <v>8th</v>
      </c>
      <c r="G19" s="29">
        <v>6905</v>
      </c>
      <c r="H19" s="30">
        <v>1.3998999999999999</v>
      </c>
      <c r="I19" s="31">
        <v>-0.19159999999999999</v>
      </c>
      <c r="J19" s="32">
        <v>379</v>
      </c>
      <c r="K19" s="33">
        <v>0</v>
      </c>
      <c r="L19" s="34">
        <v>0.26740000000000003</v>
      </c>
      <c r="M19" s="29">
        <f t="shared" si="1"/>
        <v>87</v>
      </c>
      <c r="N19" s="38" t="str">
        <f t="array" ref="N19">M19&amp;CHOOSE(AND(M19&lt;&gt;{11,12,13})*MIN(4,MOD(M19,10))+1,"th","st","nd","rd","th")</f>
        <v>87th</v>
      </c>
      <c r="O19" s="34">
        <v>0.17050000000000001</v>
      </c>
      <c r="P19" s="29">
        <f t="shared" si="2"/>
        <v>47</v>
      </c>
      <c r="Q19" s="38" t="str">
        <f t="array" ref="Q19">P19&amp;CHOOSE(AND(P19&lt;&gt;{11,12,13})*MIN(4,MOD(P19,10))+1,"th","st","nd","rd","th")</f>
        <v>47th</v>
      </c>
      <c r="R19" s="35">
        <v>298.36399999999998</v>
      </c>
      <c r="S19" s="35">
        <v>95.122</v>
      </c>
      <c r="T19" s="35">
        <v>0</v>
      </c>
      <c r="U19" s="35">
        <v>393.48599999999999</v>
      </c>
      <c r="V19" s="36">
        <v>178.31</v>
      </c>
      <c r="W19" s="220">
        <f t="shared" si="3"/>
        <v>9.5883169979012278E-2</v>
      </c>
      <c r="X19" s="29">
        <f t="shared" si="4"/>
        <v>95</v>
      </c>
      <c r="Y19" s="38" t="str">
        <f t="array" ref="Y19">X19&amp;CHOOSE(AND(X19&lt;&gt;{11,12,13})*MIN(4,MOD(X19,10))+1,"th","st","nd","rd","th")</f>
        <v>95th</v>
      </c>
      <c r="Z19" s="37">
        <v>35.661999999999999</v>
      </c>
      <c r="AA19" s="28">
        <v>12</v>
      </c>
      <c r="AB19" s="221">
        <f t="shared" si="5"/>
        <v>6.452795915810371E-3</v>
      </c>
      <c r="AC19" s="29">
        <f t="shared" si="6"/>
        <v>61</v>
      </c>
      <c r="AD19" s="38" t="str">
        <f t="array" ref="AD19">AC19&amp;CHOOSE(AND(AC19&lt;&gt;{11,12,13})*MIN(4,MOD(AC19,10))+1,"th","st","nd","rd","th")</f>
        <v>61st</v>
      </c>
      <c r="AE19" s="37">
        <v>7.2</v>
      </c>
      <c r="AF19" s="38">
        <v>1859.6590000000001</v>
      </c>
      <c r="AG19" s="38">
        <v>1820.9290000000001</v>
      </c>
      <c r="AH19" s="38">
        <v>1874.1969999999999</v>
      </c>
      <c r="AI19" s="38">
        <v>1851.595</v>
      </c>
      <c r="AJ19" s="29">
        <f t="shared" si="7"/>
        <v>43</v>
      </c>
      <c r="AK19" s="38" t="str">
        <f t="array" ref="AK19">AJ19&amp;CHOOSE(AND(AJ19&lt;&gt;{11,12,13})*MIN(4,MOD(AJ19,10))+1,"th","st","nd","rd","th")</f>
        <v>43rd</v>
      </c>
      <c r="AL19" s="38">
        <v>436.34800000000001</v>
      </c>
      <c r="AM19" s="38">
        <v>436.34800000000001</v>
      </c>
      <c r="AN19" s="38">
        <v>2287.9430000000002</v>
      </c>
      <c r="AO19" s="29">
        <f t="shared" si="8"/>
        <v>45</v>
      </c>
      <c r="AP19" s="38" t="str">
        <f t="array" ref="AP19">AO19&amp;CHOOSE(AND(AO19&lt;&gt;{11,12,13})*MIN(4,MOD(AO19,10))+1,"th","st","nd","rd","th")</f>
        <v>45th</v>
      </c>
      <c r="AQ19" s="39">
        <v>1.46</v>
      </c>
      <c r="AR19" s="36">
        <v>4676.2209999999995</v>
      </c>
      <c r="AS19" s="29">
        <f t="shared" si="9"/>
        <v>78</v>
      </c>
      <c r="AT19" s="38" t="str">
        <f t="array" ref="AT19">AS19&amp;CHOOSE(AND(AS19&lt;&gt;{11,12,13})*MIN(4,MOD(AS19,10))+1,"th","st","nd","rd","th")</f>
        <v>78th</v>
      </c>
      <c r="AU19" s="40">
        <v>1.6000055856579874E-3</v>
      </c>
    </row>
    <row r="20" spans="1:47" x14ac:dyDescent="0.25">
      <c r="A20" s="7">
        <v>103023153</v>
      </c>
      <c r="B20" s="8" t="s">
        <v>275</v>
      </c>
      <c r="C20" s="8" t="s">
        <v>101</v>
      </c>
      <c r="D20" s="27">
        <v>54807</v>
      </c>
      <c r="E20" s="29">
        <f t="shared" si="0"/>
        <v>60</v>
      </c>
      <c r="F20" s="38" t="str">
        <f t="array" ref="F20">E20&amp;CHOOSE(AND(E20&lt;&gt;{11,12,13})*MIN(4,MOD(E20,10))+1,"th","st","nd","rd","th")</f>
        <v>60th</v>
      </c>
      <c r="G20" s="29">
        <v>7643</v>
      </c>
      <c r="H20" s="30">
        <v>0.96909999999999996</v>
      </c>
      <c r="I20" s="31">
        <v>0.49830000000000002</v>
      </c>
      <c r="J20" s="32">
        <v>263</v>
      </c>
      <c r="K20" s="33">
        <v>0</v>
      </c>
      <c r="L20" s="34">
        <v>9.3100000000000002E-2</v>
      </c>
      <c r="M20" s="29">
        <f t="shared" si="1"/>
        <v>30</v>
      </c>
      <c r="N20" s="38" t="str">
        <f t="array" ref="N20">M20&amp;CHOOSE(AND(M20&lt;&gt;{11,12,13})*MIN(4,MOD(M20,10))+1,"th","st","nd","rd","th")</f>
        <v>30th</v>
      </c>
      <c r="O20" s="34">
        <v>0.11600000000000001</v>
      </c>
      <c r="P20" s="29">
        <f t="shared" si="2"/>
        <v>21</v>
      </c>
      <c r="Q20" s="38" t="str">
        <f t="array" ref="Q20">P20&amp;CHOOSE(AND(P20&lt;&gt;{11,12,13})*MIN(4,MOD(P20,10))+1,"th","st","nd","rd","th")</f>
        <v>21st</v>
      </c>
      <c r="R20" s="35">
        <v>133.19200000000001</v>
      </c>
      <c r="S20" s="35">
        <v>82.977000000000004</v>
      </c>
      <c r="T20" s="35">
        <v>0</v>
      </c>
      <c r="U20" s="35">
        <v>216.16900000000001</v>
      </c>
      <c r="V20" s="36">
        <v>23.095000000000002</v>
      </c>
      <c r="W20" s="220">
        <f t="shared" si="3"/>
        <v>9.6859032885937852E-3</v>
      </c>
      <c r="X20" s="29">
        <f t="shared" si="4"/>
        <v>8</v>
      </c>
      <c r="Y20" s="38" t="str">
        <f t="array" ref="Y20">X20&amp;CHOOSE(AND(X20&lt;&gt;{11,12,13})*MIN(4,MOD(X20,10))+1,"th","st","nd","rd","th")</f>
        <v>8th</v>
      </c>
      <c r="Z20" s="37">
        <v>4.6189999999999998</v>
      </c>
      <c r="AA20" s="28">
        <v>0</v>
      </c>
      <c r="AB20" s="221">
        <f t="shared" si="5"/>
        <v>0</v>
      </c>
      <c r="AC20" s="29">
        <f t="shared" si="6"/>
        <v>1</v>
      </c>
      <c r="AD20" s="38" t="str">
        <f t="array" ref="AD20">AC20&amp;CHOOSE(AND(AC20&lt;&gt;{11,12,13})*MIN(4,MOD(AC20,10))+1,"th","st","nd","rd","th")</f>
        <v>1st</v>
      </c>
      <c r="AE20" s="37">
        <v>0</v>
      </c>
      <c r="AF20" s="38">
        <v>2384.393</v>
      </c>
      <c r="AG20" s="38">
        <v>2397.0500000000002</v>
      </c>
      <c r="AH20" s="38">
        <v>2445.2170000000001</v>
      </c>
      <c r="AI20" s="38">
        <v>2408.8870000000002</v>
      </c>
      <c r="AJ20" s="29">
        <f t="shared" si="7"/>
        <v>56</v>
      </c>
      <c r="AK20" s="38" t="str">
        <f t="array" ref="AK20">AJ20&amp;CHOOSE(AND(AJ20&lt;&gt;{11,12,13})*MIN(4,MOD(AJ20,10))+1,"th","st","nd","rd","th")</f>
        <v>56th</v>
      </c>
      <c r="AL20" s="38">
        <v>220.78800000000001</v>
      </c>
      <c r="AM20" s="38">
        <v>220.78800000000001</v>
      </c>
      <c r="AN20" s="38">
        <v>2629.6750000000002</v>
      </c>
      <c r="AO20" s="29">
        <f t="shared" si="8"/>
        <v>53</v>
      </c>
      <c r="AP20" s="38" t="str">
        <f t="array" ref="AP20">AO20&amp;CHOOSE(AND(AO20&lt;&gt;{11,12,13})*MIN(4,MOD(AO20,10))+1,"th","st","nd","rd","th")</f>
        <v>53rd</v>
      </c>
      <c r="AQ20" s="39">
        <v>0.9</v>
      </c>
      <c r="AR20" s="36">
        <v>2293.576</v>
      </c>
      <c r="AS20" s="29">
        <f t="shared" si="9"/>
        <v>43</v>
      </c>
      <c r="AT20" s="38" t="str">
        <f t="array" ref="AT20">AS20&amp;CHOOSE(AND(AS20&lt;&gt;{11,12,13})*MIN(4,MOD(AS20,10))+1,"th","st","nd","rd","th")</f>
        <v>43rd</v>
      </c>
      <c r="AU20" s="40">
        <v>7.8476496537077797E-4</v>
      </c>
    </row>
    <row r="21" spans="1:47" x14ac:dyDescent="0.25">
      <c r="A21" s="7">
        <v>103023912</v>
      </c>
      <c r="B21" s="8" t="s">
        <v>297</v>
      </c>
      <c r="C21" s="8" t="s">
        <v>101</v>
      </c>
      <c r="D21" s="27">
        <v>76250</v>
      </c>
      <c r="E21" s="29">
        <f t="shared" si="0"/>
        <v>90</v>
      </c>
      <c r="F21" s="38" t="str">
        <f t="array" ref="F21">E21&amp;CHOOSE(AND(E21&lt;&gt;{11,12,13})*MIN(4,MOD(E21,10))+1,"th","st","nd","rd","th")</f>
        <v>90th</v>
      </c>
      <c r="G21" s="29">
        <v>11777</v>
      </c>
      <c r="H21" s="30">
        <v>0.6966</v>
      </c>
      <c r="I21" s="31">
        <v>-3.8100000000000002E-2</v>
      </c>
      <c r="J21" s="32">
        <v>363</v>
      </c>
      <c r="K21" s="33">
        <v>0</v>
      </c>
      <c r="L21" s="34">
        <v>7.3499999999999996E-2</v>
      </c>
      <c r="M21" s="29">
        <f t="shared" si="1"/>
        <v>22</v>
      </c>
      <c r="N21" s="38" t="str">
        <f t="array" ref="N21">M21&amp;CHOOSE(AND(M21&lt;&gt;{11,12,13})*MIN(4,MOD(M21,10))+1,"th","st","nd","rd","th")</f>
        <v>22nd</v>
      </c>
      <c r="O21" s="34">
        <v>0.1057</v>
      </c>
      <c r="P21" s="29">
        <f t="shared" si="2"/>
        <v>17</v>
      </c>
      <c r="Q21" s="38" t="str">
        <f t="array" ref="Q21">P21&amp;CHOOSE(AND(P21&lt;&gt;{11,12,13})*MIN(4,MOD(P21,10))+1,"th","st","nd","rd","th")</f>
        <v>17th</v>
      </c>
      <c r="R21" s="35">
        <v>187.983</v>
      </c>
      <c r="S21" s="35">
        <v>135.16900000000001</v>
      </c>
      <c r="T21" s="35">
        <v>0</v>
      </c>
      <c r="U21" s="35">
        <v>323.15199999999999</v>
      </c>
      <c r="V21" s="36">
        <v>32.700000000000003</v>
      </c>
      <c r="W21" s="220">
        <f t="shared" si="3"/>
        <v>7.6712842949808232E-3</v>
      </c>
      <c r="X21" s="29">
        <f t="shared" si="4"/>
        <v>6</v>
      </c>
      <c r="Y21" s="38" t="str">
        <f t="array" ref="Y21">X21&amp;CHOOSE(AND(X21&lt;&gt;{11,12,13})*MIN(4,MOD(X21,10))+1,"th","st","nd","rd","th")</f>
        <v>6th</v>
      </c>
      <c r="Z21" s="37">
        <v>6.54</v>
      </c>
      <c r="AA21" s="28">
        <v>69</v>
      </c>
      <c r="AB21" s="221">
        <f t="shared" si="5"/>
        <v>1.6187113649959534E-2</v>
      </c>
      <c r="AC21" s="29">
        <f t="shared" si="6"/>
        <v>79</v>
      </c>
      <c r="AD21" s="38" t="str">
        <f t="array" ref="AD21">AC21&amp;CHOOSE(AND(AC21&lt;&gt;{11,12,13})*MIN(4,MOD(AC21,10))+1,"th","st","nd","rd","th")</f>
        <v>79th</v>
      </c>
      <c r="AE21" s="37">
        <v>41.4</v>
      </c>
      <c r="AF21" s="38">
        <v>4262.6499999999996</v>
      </c>
      <c r="AG21" s="38">
        <v>4300.0519999999997</v>
      </c>
      <c r="AH21" s="38">
        <v>4367.3990000000003</v>
      </c>
      <c r="AI21" s="38">
        <v>4310.0339999999997</v>
      </c>
      <c r="AJ21" s="29">
        <f t="shared" si="7"/>
        <v>80</v>
      </c>
      <c r="AK21" s="38" t="str">
        <f t="array" ref="AK21">AJ21&amp;CHOOSE(AND(AJ21&lt;&gt;{11,12,13})*MIN(4,MOD(AJ21,10))+1,"th","st","nd","rd","th")</f>
        <v>80th</v>
      </c>
      <c r="AL21" s="38">
        <v>371.09199999999998</v>
      </c>
      <c r="AM21" s="38">
        <v>371.09199999999998</v>
      </c>
      <c r="AN21" s="38">
        <v>4681.1260000000002</v>
      </c>
      <c r="AO21" s="29">
        <f t="shared" si="8"/>
        <v>78</v>
      </c>
      <c r="AP21" s="38" t="str">
        <f t="array" ref="AP21">AO21&amp;CHOOSE(AND(AO21&lt;&gt;{11,12,13})*MIN(4,MOD(AO21,10))+1,"th","st","nd","rd","th")</f>
        <v>78th</v>
      </c>
      <c r="AQ21" s="39">
        <v>1.02</v>
      </c>
      <c r="AR21" s="36">
        <v>3326.09</v>
      </c>
      <c r="AS21" s="29">
        <f t="shared" si="9"/>
        <v>64</v>
      </c>
      <c r="AT21" s="38" t="str">
        <f t="array" ref="AT21">AS21&amp;CHOOSE(AND(AS21&lt;&gt;{11,12,13})*MIN(4,MOD(AS21,10))+1,"th","st","nd","rd","th")</f>
        <v>64th</v>
      </c>
      <c r="AU21" s="40">
        <v>1.1380477052733769E-3</v>
      </c>
    </row>
    <row r="22" spans="1:47" x14ac:dyDescent="0.25">
      <c r="A22" s="7">
        <v>103024102</v>
      </c>
      <c r="B22" s="8" t="s">
        <v>305</v>
      </c>
      <c r="C22" s="8" t="s">
        <v>101</v>
      </c>
      <c r="D22" s="27">
        <v>51960</v>
      </c>
      <c r="E22" s="29">
        <f t="shared" si="0"/>
        <v>53</v>
      </c>
      <c r="F22" s="38" t="str">
        <f t="array" ref="F22">E22&amp;CHOOSE(AND(E22&lt;&gt;{11,12,13})*MIN(4,MOD(E22,10))+1,"th","st","nd","rd","th")</f>
        <v>53rd</v>
      </c>
      <c r="G22" s="29">
        <v>14179</v>
      </c>
      <c r="H22" s="30">
        <v>1.0222</v>
      </c>
      <c r="I22" s="31">
        <v>-0.30270000000000002</v>
      </c>
      <c r="J22" s="32">
        <v>390</v>
      </c>
      <c r="K22" s="33">
        <v>0</v>
      </c>
      <c r="L22" s="34">
        <v>0.1401</v>
      </c>
      <c r="M22" s="29">
        <f t="shared" si="1"/>
        <v>47</v>
      </c>
      <c r="N22" s="38" t="str">
        <f t="array" ref="N22">M22&amp;CHOOSE(AND(M22&lt;&gt;{11,12,13})*MIN(4,MOD(M22,10))+1,"th","st","nd","rd","th")</f>
        <v>47th</v>
      </c>
      <c r="O22" s="34">
        <v>0.18329999999999999</v>
      </c>
      <c r="P22" s="29">
        <f t="shared" si="2"/>
        <v>51</v>
      </c>
      <c r="Q22" s="38" t="str">
        <f t="array" ref="Q22">P22&amp;CHOOSE(AND(P22&lt;&gt;{11,12,13})*MIN(4,MOD(P22,10))+1,"th","st","nd","rd","th")</f>
        <v>51st</v>
      </c>
      <c r="R22" s="35">
        <v>307.00799999999998</v>
      </c>
      <c r="S22" s="35">
        <v>200.83699999999999</v>
      </c>
      <c r="T22" s="35">
        <v>0</v>
      </c>
      <c r="U22" s="35">
        <v>507.84500000000003</v>
      </c>
      <c r="V22" s="36">
        <v>222.37699999999998</v>
      </c>
      <c r="W22" s="220">
        <f t="shared" si="3"/>
        <v>6.0887772010851403E-2</v>
      </c>
      <c r="X22" s="29">
        <f t="shared" si="4"/>
        <v>92</v>
      </c>
      <c r="Y22" s="38" t="str">
        <f t="array" ref="Y22">X22&amp;CHOOSE(AND(X22&lt;&gt;{11,12,13})*MIN(4,MOD(X22,10))+1,"th","st","nd","rd","th")</f>
        <v>92nd</v>
      </c>
      <c r="Z22" s="37">
        <v>44.475000000000001</v>
      </c>
      <c r="AA22" s="28">
        <v>70</v>
      </c>
      <c r="AB22" s="221">
        <f t="shared" si="5"/>
        <v>1.9166298856264804E-2</v>
      </c>
      <c r="AC22" s="29">
        <f t="shared" si="6"/>
        <v>82</v>
      </c>
      <c r="AD22" s="38" t="str">
        <f t="array" ref="AD22">AC22&amp;CHOOSE(AND(AC22&lt;&gt;{11,12,13})*MIN(4,MOD(AC22,10))+1,"th","st","nd","rd","th")</f>
        <v>82nd</v>
      </c>
      <c r="AE22" s="37">
        <v>42</v>
      </c>
      <c r="AF22" s="38">
        <v>3652.2440000000001</v>
      </c>
      <c r="AG22" s="38">
        <v>3770.384</v>
      </c>
      <c r="AH22" s="38">
        <v>3829.8589999999999</v>
      </c>
      <c r="AI22" s="38">
        <v>3750.8290000000002</v>
      </c>
      <c r="AJ22" s="29">
        <f t="shared" si="7"/>
        <v>74</v>
      </c>
      <c r="AK22" s="38" t="str">
        <f t="array" ref="AK22">AJ22&amp;CHOOSE(AND(AJ22&lt;&gt;{11,12,13})*MIN(4,MOD(AJ22,10))+1,"th","st","nd","rd","th")</f>
        <v>74th</v>
      </c>
      <c r="AL22" s="38">
        <v>594.32000000000005</v>
      </c>
      <c r="AM22" s="38">
        <v>594.32000000000005</v>
      </c>
      <c r="AN22" s="38">
        <v>4345.1490000000003</v>
      </c>
      <c r="AO22" s="29">
        <f t="shared" si="8"/>
        <v>76</v>
      </c>
      <c r="AP22" s="38" t="str">
        <f t="array" ref="AP22">AO22&amp;CHOOSE(AND(AO22&lt;&gt;{11,12,13})*MIN(4,MOD(AO22,10))+1,"th","st","nd","rd","th")</f>
        <v>76th</v>
      </c>
      <c r="AQ22" s="39">
        <v>1.03</v>
      </c>
      <c r="AR22" s="36">
        <v>4574.8599999999997</v>
      </c>
      <c r="AS22" s="29">
        <f t="shared" si="9"/>
        <v>77</v>
      </c>
      <c r="AT22" s="38" t="str">
        <f t="array" ref="AT22">AS22&amp;CHOOSE(AND(AS22&lt;&gt;{11,12,13})*MIN(4,MOD(AS22,10))+1,"th","st","nd","rd","th")</f>
        <v>77th</v>
      </c>
      <c r="AU22" s="40">
        <v>1.56532412681165E-3</v>
      </c>
    </row>
    <row r="23" spans="1:47" x14ac:dyDescent="0.25">
      <c r="A23" s="7">
        <v>103024603</v>
      </c>
      <c r="B23" s="8" t="s">
        <v>323</v>
      </c>
      <c r="C23" s="8" t="s">
        <v>101</v>
      </c>
      <c r="D23" s="27">
        <v>84351</v>
      </c>
      <c r="E23" s="29">
        <f t="shared" si="0"/>
        <v>93</v>
      </c>
      <c r="F23" s="38" t="str">
        <f t="array" ref="F23">E23&amp;CHOOSE(AND(E23&lt;&gt;{11,12,13})*MIN(4,MOD(E23,10))+1,"th","st","nd","rd","th")</f>
        <v>93rd</v>
      </c>
      <c r="G23" s="29">
        <v>7231</v>
      </c>
      <c r="H23" s="30">
        <v>0.62970000000000004</v>
      </c>
      <c r="I23" s="31">
        <v>-0.23630000000000001</v>
      </c>
      <c r="J23" s="32">
        <v>382</v>
      </c>
      <c r="K23" s="33">
        <v>0</v>
      </c>
      <c r="L23" s="34">
        <v>2.87E-2</v>
      </c>
      <c r="M23" s="29">
        <f t="shared" si="1"/>
        <v>3</v>
      </c>
      <c r="N23" s="38" t="str">
        <f t="array" ref="N23">M23&amp;CHOOSE(AND(M23&lt;&gt;{11,12,13})*MIN(4,MOD(M23,10))+1,"th","st","nd","rd","th")</f>
        <v>3rd</v>
      </c>
      <c r="O23" s="34">
        <v>0.1181</v>
      </c>
      <c r="P23" s="29">
        <f t="shared" si="2"/>
        <v>22</v>
      </c>
      <c r="Q23" s="38" t="str">
        <f t="array" ref="Q23">P23&amp;CHOOSE(AND(P23&lt;&gt;{11,12,13})*MIN(4,MOD(P23,10))+1,"th","st","nd","rd","th")</f>
        <v>22nd</v>
      </c>
      <c r="R23" s="35">
        <v>50.686</v>
      </c>
      <c r="S23" s="35">
        <v>104.286</v>
      </c>
      <c r="T23" s="35">
        <v>0</v>
      </c>
      <c r="U23" s="35">
        <v>154.97200000000001</v>
      </c>
      <c r="V23" s="36">
        <v>31.024000000000001</v>
      </c>
      <c r="W23" s="220">
        <f t="shared" si="3"/>
        <v>1.0540102091950703E-2</v>
      </c>
      <c r="X23" s="29">
        <f t="shared" si="4"/>
        <v>9</v>
      </c>
      <c r="Y23" s="38" t="str">
        <f t="array" ref="Y23">X23&amp;CHOOSE(AND(X23&lt;&gt;{11,12,13})*MIN(4,MOD(X23,10))+1,"th","st","nd","rd","th")</f>
        <v>9th</v>
      </c>
      <c r="Z23" s="37">
        <v>6.2050000000000001</v>
      </c>
      <c r="AA23" s="28">
        <v>14</v>
      </c>
      <c r="AB23" s="221">
        <f t="shared" si="5"/>
        <v>4.7563637599055521E-3</v>
      </c>
      <c r="AC23" s="29">
        <f t="shared" si="6"/>
        <v>54</v>
      </c>
      <c r="AD23" s="38" t="str">
        <f t="array" ref="AD23">AC23&amp;CHOOSE(AND(AC23&lt;&gt;{11,12,13})*MIN(4,MOD(AC23,10))+1,"th","st","nd","rd","th")</f>
        <v>54th</v>
      </c>
      <c r="AE23" s="37">
        <v>8.4</v>
      </c>
      <c r="AF23" s="38">
        <v>2943.4250000000002</v>
      </c>
      <c r="AG23" s="38">
        <v>2988.922</v>
      </c>
      <c r="AH23" s="38">
        <v>3065.3989999999999</v>
      </c>
      <c r="AI23" s="38">
        <v>2999.2489999999998</v>
      </c>
      <c r="AJ23" s="29">
        <f t="shared" si="7"/>
        <v>64</v>
      </c>
      <c r="AK23" s="38" t="str">
        <f t="array" ref="AK23">AJ23&amp;CHOOSE(AND(AJ23&lt;&gt;{11,12,13})*MIN(4,MOD(AJ23,10))+1,"th","st","nd","rd","th")</f>
        <v>64th</v>
      </c>
      <c r="AL23" s="38">
        <v>169.577</v>
      </c>
      <c r="AM23" s="38">
        <v>169.577</v>
      </c>
      <c r="AN23" s="38">
        <v>3168.826</v>
      </c>
      <c r="AO23" s="29">
        <f t="shared" si="8"/>
        <v>61</v>
      </c>
      <c r="AP23" s="38" t="str">
        <f t="array" ref="AP23">AO23&amp;CHOOSE(AND(AO23&lt;&gt;{11,12,13})*MIN(4,MOD(AO23,10))+1,"th","st","nd","rd","th")</f>
        <v>61st</v>
      </c>
      <c r="AQ23" s="39">
        <v>0.98</v>
      </c>
      <c r="AR23" s="36">
        <v>1955.502</v>
      </c>
      <c r="AS23" s="29">
        <f t="shared" si="9"/>
        <v>34</v>
      </c>
      <c r="AT23" s="38" t="str">
        <f t="array" ref="AT23">AS23&amp;CHOOSE(AND(AS23&lt;&gt;{11,12,13})*MIN(4,MOD(AS23,10))+1,"th","st","nd","rd","th")</f>
        <v>34th</v>
      </c>
      <c r="AU23" s="40">
        <v>6.6909030235426555E-4</v>
      </c>
    </row>
    <row r="24" spans="1:47" x14ac:dyDescent="0.25">
      <c r="A24" s="7">
        <v>103024753</v>
      </c>
      <c r="B24" s="8" t="s">
        <v>335</v>
      </c>
      <c r="C24" s="8" t="s">
        <v>101</v>
      </c>
      <c r="D24" s="27">
        <v>44745</v>
      </c>
      <c r="E24" s="29">
        <f t="shared" si="0"/>
        <v>28</v>
      </c>
      <c r="F24" s="38" t="str">
        <f t="array" ref="F24">E24&amp;CHOOSE(AND(E24&lt;&gt;{11,12,13})*MIN(4,MOD(E24,10))+1,"th","st","nd","rd","th")</f>
        <v>28th</v>
      </c>
      <c r="G24" s="29">
        <v>8842</v>
      </c>
      <c r="H24" s="30">
        <v>1.1871</v>
      </c>
      <c r="I24" s="31">
        <v>0.17280000000000001</v>
      </c>
      <c r="J24" s="32">
        <v>331</v>
      </c>
      <c r="K24" s="33">
        <v>0</v>
      </c>
      <c r="L24" s="34">
        <v>0.27360000000000001</v>
      </c>
      <c r="M24" s="29">
        <f t="shared" si="1"/>
        <v>88</v>
      </c>
      <c r="N24" s="38" t="str">
        <f t="array" ref="N24">M24&amp;CHOOSE(AND(M24&lt;&gt;{11,12,13})*MIN(4,MOD(M24,10))+1,"th","st","nd","rd","th")</f>
        <v>88th</v>
      </c>
      <c r="O24" s="34">
        <v>0.1676</v>
      </c>
      <c r="P24" s="29">
        <f t="shared" si="2"/>
        <v>46</v>
      </c>
      <c r="Q24" s="38" t="str">
        <f t="array" ref="Q24">P24&amp;CHOOSE(AND(P24&lt;&gt;{11,12,13})*MIN(4,MOD(P24,10))+1,"th","st","nd","rd","th")</f>
        <v>46th</v>
      </c>
      <c r="R24" s="35">
        <v>425.82499999999999</v>
      </c>
      <c r="S24" s="35">
        <v>130.42500000000001</v>
      </c>
      <c r="T24" s="35">
        <v>0</v>
      </c>
      <c r="U24" s="35">
        <v>556.25</v>
      </c>
      <c r="V24" s="36">
        <v>73.780999999999992</v>
      </c>
      <c r="W24" s="220">
        <f t="shared" si="3"/>
        <v>2.8443329034894452E-2</v>
      </c>
      <c r="X24" s="29">
        <f t="shared" si="4"/>
        <v>56</v>
      </c>
      <c r="Y24" s="38" t="str">
        <f t="array" ref="Y24">X24&amp;CHOOSE(AND(X24&lt;&gt;{11,12,13})*MIN(4,MOD(X24,10))+1,"th","st","nd","rd","th")</f>
        <v>56th</v>
      </c>
      <c r="Z24" s="37">
        <v>14.756</v>
      </c>
      <c r="AA24" s="28">
        <v>2</v>
      </c>
      <c r="AB24" s="221">
        <f t="shared" si="5"/>
        <v>7.7102042625864261E-4</v>
      </c>
      <c r="AC24" s="29">
        <f t="shared" si="6"/>
        <v>19</v>
      </c>
      <c r="AD24" s="38" t="str">
        <f t="array" ref="AD24">AC24&amp;CHOOSE(AND(AC24&lt;&gt;{11,12,13})*MIN(4,MOD(AC24,10))+1,"th","st","nd","rd","th")</f>
        <v>19th</v>
      </c>
      <c r="AE24" s="37">
        <v>1.2</v>
      </c>
      <c r="AF24" s="38">
        <v>2593.9650000000001</v>
      </c>
      <c r="AG24" s="38">
        <v>2577.7199999999998</v>
      </c>
      <c r="AH24" s="38">
        <v>2621.585</v>
      </c>
      <c r="AI24" s="38">
        <v>2597.7570000000001</v>
      </c>
      <c r="AJ24" s="29">
        <f t="shared" si="7"/>
        <v>58</v>
      </c>
      <c r="AK24" s="38" t="str">
        <f t="array" ref="AK24">AJ24&amp;CHOOSE(AND(AJ24&lt;&gt;{11,12,13})*MIN(4,MOD(AJ24,10))+1,"th","st","nd","rd","th")</f>
        <v>58th</v>
      </c>
      <c r="AL24" s="38">
        <v>572.20600000000002</v>
      </c>
      <c r="AM24" s="38">
        <v>572.20600000000002</v>
      </c>
      <c r="AN24" s="38">
        <v>3169.9630000000002</v>
      </c>
      <c r="AO24" s="29">
        <f t="shared" si="8"/>
        <v>61</v>
      </c>
      <c r="AP24" s="38" t="str">
        <f t="array" ref="AP24">AO24&amp;CHOOSE(AND(AO24&lt;&gt;{11,12,13})*MIN(4,MOD(AO24,10))+1,"th","st","nd","rd","th")</f>
        <v>61st</v>
      </c>
      <c r="AQ24" s="39">
        <v>1.28</v>
      </c>
      <c r="AR24" s="36">
        <v>4816.7209999999995</v>
      </c>
      <c r="AS24" s="29">
        <f t="shared" si="9"/>
        <v>79</v>
      </c>
      <c r="AT24" s="38" t="str">
        <f t="array" ref="AT24">AS24&amp;CHOOSE(AND(AS24&lt;&gt;{11,12,13})*MIN(4,MOD(AS24,10))+1,"th","st","nd","rd","th")</f>
        <v>79th</v>
      </c>
      <c r="AU24" s="40">
        <v>1.6480787594418927E-3</v>
      </c>
    </row>
    <row r="25" spans="1:47" x14ac:dyDescent="0.25">
      <c r="A25" s="7">
        <v>103025002</v>
      </c>
      <c r="B25" s="8" t="s">
        <v>362</v>
      </c>
      <c r="C25" s="8" t="s">
        <v>101</v>
      </c>
      <c r="D25" s="27">
        <v>52550</v>
      </c>
      <c r="E25" s="29">
        <f t="shared" si="0"/>
        <v>55</v>
      </c>
      <c r="F25" s="38" t="str">
        <f t="array" ref="F25">E25&amp;CHOOSE(AND(E25&lt;&gt;{11,12,13})*MIN(4,MOD(E25,10))+1,"th","st","nd","rd","th")</f>
        <v>55th</v>
      </c>
      <c r="G25" s="29">
        <v>9541</v>
      </c>
      <c r="H25" s="30">
        <v>1.0107999999999999</v>
      </c>
      <c r="I25" s="31">
        <v>-1.5626</v>
      </c>
      <c r="J25" s="32">
        <v>456</v>
      </c>
      <c r="K25" s="33">
        <v>0</v>
      </c>
      <c r="L25" s="34">
        <v>0.20730000000000001</v>
      </c>
      <c r="M25" s="29">
        <f t="shared" si="1"/>
        <v>75</v>
      </c>
      <c r="N25" s="38" t="str">
        <f t="array" ref="N25">M25&amp;CHOOSE(AND(M25&lt;&gt;{11,12,13})*MIN(4,MOD(M25,10))+1,"th","st","nd","rd","th")</f>
        <v>75th</v>
      </c>
      <c r="O25" s="34">
        <v>0.1105</v>
      </c>
      <c r="P25" s="29">
        <f t="shared" si="2"/>
        <v>20</v>
      </c>
      <c r="Q25" s="38" t="str">
        <f t="array" ref="Q25">P25&amp;CHOOSE(AND(P25&lt;&gt;{11,12,13})*MIN(4,MOD(P25,10))+1,"th","st","nd","rd","th")</f>
        <v>20th</v>
      </c>
      <c r="R25" s="35">
        <v>241.66399999999999</v>
      </c>
      <c r="S25" s="35">
        <v>64.409000000000006</v>
      </c>
      <c r="T25" s="35">
        <v>0</v>
      </c>
      <c r="U25" s="35">
        <v>306.07299999999998</v>
      </c>
      <c r="V25" s="36">
        <v>56.221999999999994</v>
      </c>
      <c r="W25" s="220">
        <f t="shared" si="3"/>
        <v>2.8936470699648883E-2</v>
      </c>
      <c r="X25" s="29">
        <f t="shared" si="4"/>
        <v>58</v>
      </c>
      <c r="Y25" s="38" t="str">
        <f t="array" ref="Y25">X25&amp;CHOOSE(AND(X25&lt;&gt;{11,12,13})*MIN(4,MOD(X25,10))+1,"th","st","nd","rd","th")</f>
        <v>58th</v>
      </c>
      <c r="Z25" s="37">
        <v>11.244</v>
      </c>
      <c r="AA25" s="28">
        <v>58</v>
      </c>
      <c r="AB25" s="221">
        <f t="shared" si="5"/>
        <v>2.9851575905866661E-2</v>
      </c>
      <c r="AC25" s="29">
        <f t="shared" si="6"/>
        <v>91</v>
      </c>
      <c r="AD25" s="38" t="str">
        <f t="array" ref="AD25">AC25&amp;CHOOSE(AND(AC25&lt;&gt;{11,12,13})*MIN(4,MOD(AC25,10))+1,"th","st","nd","rd","th")</f>
        <v>91st</v>
      </c>
      <c r="AE25" s="37">
        <v>34.799999999999997</v>
      </c>
      <c r="AF25" s="38">
        <v>1942.9459999999999</v>
      </c>
      <c r="AG25" s="38">
        <v>1987.0309999999999</v>
      </c>
      <c r="AH25" s="38">
        <v>1998.8150000000001</v>
      </c>
      <c r="AI25" s="38">
        <v>1976.2639999999999</v>
      </c>
      <c r="AJ25" s="29">
        <f t="shared" si="7"/>
        <v>46</v>
      </c>
      <c r="AK25" s="38" t="str">
        <f t="array" ref="AK25">AJ25&amp;CHOOSE(AND(AJ25&lt;&gt;{11,12,13})*MIN(4,MOD(AJ25,10))+1,"th","st","nd","rd","th")</f>
        <v>46th</v>
      </c>
      <c r="AL25" s="38">
        <v>352.11700000000002</v>
      </c>
      <c r="AM25" s="38">
        <v>352.11700000000002</v>
      </c>
      <c r="AN25" s="38">
        <v>2328.3809999999999</v>
      </c>
      <c r="AO25" s="29">
        <f t="shared" si="8"/>
        <v>46</v>
      </c>
      <c r="AP25" s="38" t="str">
        <f t="array" ref="AP25">AO25&amp;CHOOSE(AND(AO25&lt;&gt;{11,12,13})*MIN(4,MOD(AO25,10))+1,"th","st","nd","rd","th")</f>
        <v>46th</v>
      </c>
      <c r="AQ25" s="39">
        <v>0.88</v>
      </c>
      <c r="AR25" s="36">
        <v>2071.1039999999998</v>
      </c>
      <c r="AS25" s="29">
        <f t="shared" si="9"/>
        <v>37</v>
      </c>
      <c r="AT25" s="38" t="str">
        <f t="array" ref="AT25">AS25&amp;CHOOSE(AND(AS25&lt;&gt;{11,12,13})*MIN(4,MOD(AS25,10))+1,"th","st","nd","rd","th")</f>
        <v>37th</v>
      </c>
      <c r="AU25" s="40">
        <v>7.0864443072271403E-4</v>
      </c>
    </row>
    <row r="26" spans="1:47" x14ac:dyDescent="0.25">
      <c r="A26" s="7">
        <v>103026002</v>
      </c>
      <c r="B26" s="8" t="s">
        <v>394</v>
      </c>
      <c r="C26" s="8" t="s">
        <v>101</v>
      </c>
      <c r="D26" s="27">
        <v>34255</v>
      </c>
      <c r="E26" s="29">
        <f t="shared" si="0"/>
        <v>4</v>
      </c>
      <c r="F26" s="38" t="str">
        <f t="array" ref="F26">E26&amp;CHOOSE(AND(E26&lt;&gt;{11,12,13})*MIN(4,MOD(E26,10))+1,"th","st","nd","rd","th")</f>
        <v>4th</v>
      </c>
      <c r="G26" s="29">
        <v>14332</v>
      </c>
      <c r="H26" s="30">
        <v>1.5506</v>
      </c>
      <c r="I26" s="31">
        <v>-0.79379999999999995</v>
      </c>
      <c r="J26" s="32">
        <v>427</v>
      </c>
      <c r="K26" s="33">
        <v>0</v>
      </c>
      <c r="L26" s="34">
        <v>0.39040000000000002</v>
      </c>
      <c r="M26" s="29">
        <f t="shared" si="1"/>
        <v>97</v>
      </c>
      <c r="N26" s="38" t="str">
        <f t="array" ref="N26">M26&amp;CHOOSE(AND(M26&lt;&gt;{11,12,13})*MIN(4,MOD(M26,10))+1,"th","st","nd","rd","th")</f>
        <v>97th</v>
      </c>
      <c r="O26" s="34">
        <v>0.2041</v>
      </c>
      <c r="P26" s="29">
        <f t="shared" si="2"/>
        <v>62</v>
      </c>
      <c r="Q26" s="38" t="str">
        <f t="array" ref="Q26">P26&amp;CHOOSE(AND(P26&lt;&gt;{11,12,13})*MIN(4,MOD(P26,10))+1,"th","st","nd","rd","th")</f>
        <v>62nd</v>
      </c>
      <c r="R26" s="35">
        <v>946.32299999999998</v>
      </c>
      <c r="S26" s="35">
        <v>247.36699999999999</v>
      </c>
      <c r="T26" s="35">
        <v>473.161</v>
      </c>
      <c r="U26" s="35">
        <v>1666.8510000000001</v>
      </c>
      <c r="V26" s="36">
        <v>454.89</v>
      </c>
      <c r="W26" s="220">
        <f t="shared" si="3"/>
        <v>0.11259734290171884</v>
      </c>
      <c r="X26" s="29">
        <f t="shared" si="4"/>
        <v>97</v>
      </c>
      <c r="Y26" s="38" t="str">
        <f t="array" ref="Y26">X26&amp;CHOOSE(AND(X26&lt;&gt;{11,12,13})*MIN(4,MOD(X26,10))+1,"th","st","nd","rd","th")</f>
        <v>97th</v>
      </c>
      <c r="Z26" s="37">
        <v>90.977999999999994</v>
      </c>
      <c r="AA26" s="28">
        <v>4</v>
      </c>
      <c r="AB26" s="221">
        <f t="shared" si="5"/>
        <v>9.9010611709836522E-4</v>
      </c>
      <c r="AC26" s="29">
        <f t="shared" si="6"/>
        <v>22</v>
      </c>
      <c r="AD26" s="38" t="str">
        <f t="array" ref="AD26">AC26&amp;CHOOSE(AND(AC26&lt;&gt;{11,12,13})*MIN(4,MOD(AC26,10))+1,"th","st","nd","rd","th")</f>
        <v>22nd</v>
      </c>
      <c r="AE26" s="37">
        <v>2.4</v>
      </c>
      <c r="AF26" s="38">
        <v>4039.971</v>
      </c>
      <c r="AG26" s="38">
        <v>3945.4090000000001</v>
      </c>
      <c r="AH26" s="38">
        <v>3979.4989999999998</v>
      </c>
      <c r="AI26" s="38">
        <v>3988.2930000000001</v>
      </c>
      <c r="AJ26" s="29">
        <f t="shared" si="7"/>
        <v>76</v>
      </c>
      <c r="AK26" s="38" t="str">
        <f t="array" ref="AK26">AJ26&amp;CHOOSE(AND(AJ26&lt;&gt;{11,12,13})*MIN(4,MOD(AJ26,10))+1,"th","st","nd","rd","th")</f>
        <v>76th</v>
      </c>
      <c r="AL26" s="38">
        <v>1760.229</v>
      </c>
      <c r="AM26" s="38">
        <v>1760.229</v>
      </c>
      <c r="AN26" s="38">
        <v>5748.5219999999999</v>
      </c>
      <c r="AO26" s="29">
        <f t="shared" si="8"/>
        <v>85</v>
      </c>
      <c r="AP26" s="38" t="str">
        <f t="array" ref="AP26">AO26&amp;CHOOSE(AND(AO26&lt;&gt;{11,12,13})*MIN(4,MOD(AO26,10))+1,"th","st","nd","rd","th")</f>
        <v>85th</v>
      </c>
      <c r="AQ26" s="39">
        <v>1.24</v>
      </c>
      <c r="AR26" s="36">
        <v>11052.936</v>
      </c>
      <c r="AS26" s="29">
        <f t="shared" si="9"/>
        <v>95</v>
      </c>
      <c r="AT26" s="38" t="str">
        <f t="array" ref="AT26">AS26&amp;CHOOSE(AND(AS26&lt;&gt;{11,12,13})*MIN(4,MOD(AS26,10))+1,"th","st","nd","rd","th")</f>
        <v>95th</v>
      </c>
      <c r="AU26" s="40">
        <v>3.7818484921735424E-3</v>
      </c>
    </row>
    <row r="27" spans="1:47" x14ac:dyDescent="0.25">
      <c r="A27" s="7">
        <v>103026303</v>
      </c>
      <c r="B27" s="8" t="s">
        <v>416</v>
      </c>
      <c r="C27" s="8" t="s">
        <v>101</v>
      </c>
      <c r="D27" s="27">
        <v>67027</v>
      </c>
      <c r="E27" s="29">
        <f t="shared" si="0"/>
        <v>82</v>
      </c>
      <c r="F27" s="38" t="str">
        <f t="array" ref="F27">E27&amp;CHOOSE(AND(E27&lt;&gt;{11,12,13})*MIN(4,MOD(E27,10))+1,"th","st","nd","rd","th")</f>
        <v>82nd</v>
      </c>
      <c r="G27" s="29">
        <v>11226</v>
      </c>
      <c r="H27" s="30">
        <v>0.79239999999999999</v>
      </c>
      <c r="I27" s="31">
        <v>2.6599999999999999E-2</v>
      </c>
      <c r="J27" s="32">
        <v>353</v>
      </c>
      <c r="K27" s="33">
        <v>0</v>
      </c>
      <c r="L27" s="34">
        <v>6.5100000000000005E-2</v>
      </c>
      <c r="M27" s="29">
        <f t="shared" si="1"/>
        <v>19</v>
      </c>
      <c r="N27" s="38" t="str">
        <f t="array" ref="N27">M27&amp;CHOOSE(AND(M27&lt;&gt;{11,12,13})*MIN(4,MOD(M27,10))+1,"th","st","nd","rd","th")</f>
        <v>19th</v>
      </c>
      <c r="O27" s="34">
        <v>0.12230000000000001</v>
      </c>
      <c r="P27" s="29">
        <f t="shared" si="2"/>
        <v>24</v>
      </c>
      <c r="Q27" s="38" t="str">
        <f t="array" ref="Q27">P27&amp;CHOOSE(AND(P27&lt;&gt;{11,12,13})*MIN(4,MOD(P27,10))+1,"th","st","nd","rd","th")</f>
        <v>24th</v>
      </c>
      <c r="R27" s="35">
        <v>113.373</v>
      </c>
      <c r="S27" s="35">
        <v>106.494</v>
      </c>
      <c r="T27" s="35">
        <v>0</v>
      </c>
      <c r="U27" s="35">
        <v>219.86699999999999</v>
      </c>
      <c r="V27" s="36">
        <v>84.838999999999999</v>
      </c>
      <c r="W27" s="220">
        <f t="shared" si="3"/>
        <v>2.9229246955595412E-2</v>
      </c>
      <c r="X27" s="29">
        <f t="shared" si="4"/>
        <v>59</v>
      </c>
      <c r="Y27" s="38" t="str">
        <f t="array" ref="Y27">X27&amp;CHOOSE(AND(X27&lt;&gt;{11,12,13})*MIN(4,MOD(X27,10))+1,"th","st","nd","rd","th")</f>
        <v>59th</v>
      </c>
      <c r="Z27" s="37">
        <v>16.968</v>
      </c>
      <c r="AA27" s="28">
        <v>21</v>
      </c>
      <c r="AB27" s="221">
        <f t="shared" si="5"/>
        <v>7.2350473964509681E-3</v>
      </c>
      <c r="AC27" s="29">
        <f t="shared" si="6"/>
        <v>64</v>
      </c>
      <c r="AD27" s="38" t="str">
        <f t="array" ref="AD27">AC27&amp;CHOOSE(AND(AC27&lt;&gt;{11,12,13})*MIN(4,MOD(AC27,10))+1,"th","st","nd","rd","th")</f>
        <v>64th</v>
      </c>
      <c r="AE27" s="37">
        <v>12.6</v>
      </c>
      <c r="AF27" s="38">
        <v>2902.538</v>
      </c>
      <c r="AG27" s="38">
        <v>2914.922</v>
      </c>
      <c r="AH27" s="38">
        <v>2973.1640000000002</v>
      </c>
      <c r="AI27" s="38">
        <v>2930.2080000000001</v>
      </c>
      <c r="AJ27" s="29">
        <f t="shared" si="7"/>
        <v>63</v>
      </c>
      <c r="AK27" s="38" t="str">
        <f t="array" ref="AK27">AJ27&amp;CHOOSE(AND(AJ27&lt;&gt;{11,12,13})*MIN(4,MOD(AJ27,10))+1,"th","st","nd","rd","th")</f>
        <v>63rd</v>
      </c>
      <c r="AL27" s="38">
        <v>249.435</v>
      </c>
      <c r="AM27" s="38">
        <v>249.435</v>
      </c>
      <c r="AN27" s="38">
        <v>3179.643</v>
      </c>
      <c r="AO27" s="29">
        <f t="shared" si="8"/>
        <v>62</v>
      </c>
      <c r="AP27" s="38" t="str">
        <f t="array" ref="AP27">AO27&amp;CHOOSE(AND(AO27&lt;&gt;{11,12,13})*MIN(4,MOD(AO27,10))+1,"th","st","nd","rd","th")</f>
        <v>62nd</v>
      </c>
      <c r="AQ27" s="39">
        <v>0.84</v>
      </c>
      <c r="AR27" s="36">
        <v>2116.4209999999998</v>
      </c>
      <c r="AS27" s="29">
        <f t="shared" si="9"/>
        <v>38</v>
      </c>
      <c r="AT27" s="38" t="str">
        <f t="array" ref="AT27">AS27&amp;CHOOSE(AND(AS27&lt;&gt;{11,12,13})*MIN(4,MOD(AS27,10))+1,"th","st","nd","rd","th")</f>
        <v>38th</v>
      </c>
      <c r="AU27" s="40">
        <v>7.2414999667549148E-4</v>
      </c>
    </row>
    <row r="28" spans="1:47" x14ac:dyDescent="0.25">
      <c r="A28" s="7">
        <v>103026343</v>
      </c>
      <c r="B28" s="8" t="s">
        <v>419</v>
      </c>
      <c r="C28" s="8" t="s">
        <v>101</v>
      </c>
      <c r="D28" s="27">
        <v>67275</v>
      </c>
      <c r="E28" s="29">
        <f t="shared" si="0"/>
        <v>83</v>
      </c>
      <c r="F28" s="38" t="str">
        <f t="array" ref="F28">E28&amp;CHOOSE(AND(E28&lt;&gt;{11,12,13})*MIN(4,MOD(E28,10))+1,"th","st","nd","rd","th")</f>
        <v>83rd</v>
      </c>
      <c r="G28" s="29">
        <v>10977</v>
      </c>
      <c r="H28" s="30">
        <v>0.78949999999999998</v>
      </c>
      <c r="I28" s="31">
        <v>-0.10299999999999999</v>
      </c>
      <c r="J28" s="32">
        <v>371</v>
      </c>
      <c r="K28" s="33">
        <v>0</v>
      </c>
      <c r="L28" s="34">
        <v>3.9E-2</v>
      </c>
      <c r="M28" s="29">
        <f t="shared" si="1"/>
        <v>7</v>
      </c>
      <c r="N28" s="38" t="str">
        <f t="array" ref="N28">M28&amp;CHOOSE(AND(M28&lt;&gt;{11,12,13})*MIN(4,MOD(M28,10))+1,"th","st","nd","rd","th")</f>
        <v>7th</v>
      </c>
      <c r="O28" s="34">
        <v>0.12330000000000001</v>
      </c>
      <c r="P28" s="29">
        <f t="shared" si="2"/>
        <v>25</v>
      </c>
      <c r="Q28" s="38" t="str">
        <f t="array" ref="Q28">P28&amp;CHOOSE(AND(P28&lt;&gt;{11,12,13})*MIN(4,MOD(P28,10))+1,"th","st","nd","rd","th")</f>
        <v>25th</v>
      </c>
      <c r="R28" s="35">
        <v>91.311000000000007</v>
      </c>
      <c r="S28" s="35">
        <v>144.34200000000001</v>
      </c>
      <c r="T28" s="35">
        <v>0</v>
      </c>
      <c r="U28" s="35">
        <v>235.65299999999999</v>
      </c>
      <c r="V28" s="36">
        <v>106.16799999999999</v>
      </c>
      <c r="W28" s="220">
        <f t="shared" si="3"/>
        <v>2.720723038656675E-2</v>
      </c>
      <c r="X28" s="29">
        <f t="shared" si="4"/>
        <v>53</v>
      </c>
      <c r="Y28" s="38" t="str">
        <f t="array" ref="Y28">X28&amp;CHOOSE(AND(X28&lt;&gt;{11,12,13})*MIN(4,MOD(X28,10))+1,"th","st","nd","rd","th")</f>
        <v>53rd</v>
      </c>
      <c r="Z28" s="37">
        <v>21.234000000000002</v>
      </c>
      <c r="AA28" s="28">
        <v>20</v>
      </c>
      <c r="AB28" s="221">
        <f t="shared" si="5"/>
        <v>5.1253165523635659E-3</v>
      </c>
      <c r="AC28" s="29">
        <f t="shared" si="6"/>
        <v>56</v>
      </c>
      <c r="AD28" s="38" t="str">
        <f t="array" ref="AD28">AC28&amp;CHOOSE(AND(AC28&lt;&gt;{11,12,13})*MIN(4,MOD(AC28,10))+1,"th","st","nd","rd","th")</f>
        <v>56th</v>
      </c>
      <c r="AE28" s="37">
        <v>12</v>
      </c>
      <c r="AF28" s="38">
        <v>3902.1979999999999</v>
      </c>
      <c r="AG28" s="38">
        <v>3831.9780000000001</v>
      </c>
      <c r="AH28" s="38">
        <v>3845.2910000000002</v>
      </c>
      <c r="AI28" s="38">
        <v>3859.8220000000001</v>
      </c>
      <c r="AJ28" s="29">
        <f t="shared" si="7"/>
        <v>75</v>
      </c>
      <c r="AK28" s="38" t="str">
        <f t="array" ref="AK28">AJ28&amp;CHOOSE(AND(AJ28&lt;&gt;{11,12,13})*MIN(4,MOD(AJ28,10))+1,"th","st","nd","rd","th")</f>
        <v>75th</v>
      </c>
      <c r="AL28" s="38">
        <v>268.887</v>
      </c>
      <c r="AM28" s="38">
        <v>268.887</v>
      </c>
      <c r="AN28" s="38">
        <v>4128.7089999999998</v>
      </c>
      <c r="AO28" s="29">
        <f t="shared" si="8"/>
        <v>73</v>
      </c>
      <c r="AP28" s="38" t="str">
        <f t="array" ref="AP28">AO28&amp;CHOOSE(AND(AO28&lt;&gt;{11,12,13})*MIN(4,MOD(AO28,10))+1,"th","st","nd","rd","th")</f>
        <v>73rd</v>
      </c>
      <c r="AQ28" s="39">
        <v>1.1200000000000001</v>
      </c>
      <c r="AR28" s="36">
        <v>3650.77</v>
      </c>
      <c r="AS28" s="29">
        <f t="shared" si="9"/>
        <v>68</v>
      </c>
      <c r="AT28" s="38" t="str">
        <f t="array" ref="AT28">AS28&amp;CHOOSE(AND(AS28&lt;&gt;{11,12,13})*MIN(4,MOD(AS28,10))+1,"th","st","nd","rd","th")</f>
        <v>68th</v>
      </c>
      <c r="AU28" s="40">
        <v>1.2491395064417638E-3</v>
      </c>
    </row>
    <row r="29" spans="1:47" x14ac:dyDescent="0.25">
      <c r="A29" s="7">
        <v>103026402</v>
      </c>
      <c r="B29" s="8" t="s">
        <v>426</v>
      </c>
      <c r="C29" s="8" t="s">
        <v>101</v>
      </c>
      <c r="D29" s="27">
        <v>80914</v>
      </c>
      <c r="E29" s="29">
        <f t="shared" si="0"/>
        <v>92</v>
      </c>
      <c r="F29" s="38" t="str">
        <f t="array" ref="F29">E29&amp;CHOOSE(AND(E29&lt;&gt;{11,12,13})*MIN(4,MOD(E29,10))+1,"th","st","nd","rd","th")</f>
        <v>92nd</v>
      </c>
      <c r="G29" s="29">
        <v>13963</v>
      </c>
      <c r="H29" s="30">
        <v>0.65639999999999998</v>
      </c>
      <c r="I29" s="31">
        <v>-3.89</v>
      </c>
      <c r="J29" s="32">
        <v>488</v>
      </c>
      <c r="K29" s="33">
        <v>0</v>
      </c>
      <c r="L29" s="34">
        <v>7.0199999999999999E-2</v>
      </c>
      <c r="M29" s="29">
        <f t="shared" si="1"/>
        <v>21</v>
      </c>
      <c r="N29" s="38" t="str">
        <f t="array" ref="N29">M29&amp;CHOOSE(AND(M29&lt;&gt;{11,12,13})*MIN(4,MOD(M29,10))+1,"th","st","nd","rd","th")</f>
        <v>21st</v>
      </c>
      <c r="O29" s="34">
        <v>7.22E-2</v>
      </c>
      <c r="P29" s="29">
        <f t="shared" si="2"/>
        <v>7</v>
      </c>
      <c r="Q29" s="38" t="str">
        <f t="array" ref="Q29">P29&amp;CHOOSE(AND(P29&lt;&gt;{11,12,13})*MIN(4,MOD(P29,10))+1,"th","st","nd","rd","th")</f>
        <v>7th</v>
      </c>
      <c r="R29" s="35">
        <v>217.523</v>
      </c>
      <c r="S29" s="35">
        <v>111.86</v>
      </c>
      <c r="T29" s="35">
        <v>0</v>
      </c>
      <c r="U29" s="35">
        <v>329.38299999999998</v>
      </c>
      <c r="V29" s="36">
        <v>14.769</v>
      </c>
      <c r="W29" s="220">
        <f t="shared" si="3"/>
        <v>2.8597851356234076E-3</v>
      </c>
      <c r="X29" s="29">
        <f t="shared" si="4"/>
        <v>1</v>
      </c>
      <c r="Y29" s="38" t="str">
        <f t="array" ref="Y29">X29&amp;CHOOSE(AND(X29&lt;&gt;{11,12,13})*MIN(4,MOD(X29,10))+1,"th","st","nd","rd","th")</f>
        <v>1st</v>
      </c>
      <c r="Z29" s="37">
        <v>2.9540000000000002</v>
      </c>
      <c r="AA29" s="28">
        <v>99</v>
      </c>
      <c r="AB29" s="221">
        <f t="shared" si="5"/>
        <v>1.9169796765300114E-2</v>
      </c>
      <c r="AC29" s="29">
        <f t="shared" si="6"/>
        <v>82</v>
      </c>
      <c r="AD29" s="38" t="str">
        <f t="array" ref="AD29">AC29&amp;CHOOSE(AND(AC29&lt;&gt;{11,12,13})*MIN(4,MOD(AC29,10))+1,"th","st","nd","rd","th")</f>
        <v>82nd</v>
      </c>
      <c r="AE29" s="37">
        <v>59.4</v>
      </c>
      <c r="AF29" s="38">
        <v>5164.3739999999998</v>
      </c>
      <c r="AG29" s="38">
        <v>5095.6850000000004</v>
      </c>
      <c r="AH29" s="38">
        <v>5126.8850000000002</v>
      </c>
      <c r="AI29" s="38">
        <v>5128.9809999999998</v>
      </c>
      <c r="AJ29" s="29">
        <f t="shared" si="7"/>
        <v>86</v>
      </c>
      <c r="AK29" s="38" t="str">
        <f t="array" ref="AK29">AJ29&amp;CHOOSE(AND(AJ29&lt;&gt;{11,12,13})*MIN(4,MOD(AJ29,10))+1,"th","st","nd","rd","th")</f>
        <v>86th</v>
      </c>
      <c r="AL29" s="38">
        <v>391.73700000000002</v>
      </c>
      <c r="AM29" s="38">
        <v>391.73700000000002</v>
      </c>
      <c r="AN29" s="38">
        <v>5520.7179999999998</v>
      </c>
      <c r="AO29" s="29">
        <f t="shared" si="8"/>
        <v>84</v>
      </c>
      <c r="AP29" s="38" t="str">
        <f t="array" ref="AP29">AO29&amp;CHOOSE(AND(AO29&lt;&gt;{11,12,13})*MIN(4,MOD(AO29,10))+1,"th","st","nd","rd","th")</f>
        <v>84th</v>
      </c>
      <c r="AQ29" s="39">
        <v>1.01</v>
      </c>
      <c r="AR29" s="36">
        <v>3660.0369999999998</v>
      </c>
      <c r="AS29" s="29">
        <f t="shared" si="9"/>
        <v>69</v>
      </c>
      <c r="AT29" s="38" t="str">
        <f t="array" ref="AT29">AS29&amp;CHOOSE(AND(AS29&lt;&gt;{11,12,13})*MIN(4,MOD(AS29,10))+1,"th","st","nd","rd","th")</f>
        <v>69th</v>
      </c>
      <c r="AU29" s="40">
        <v>1.2523102829645784E-3</v>
      </c>
    </row>
    <row r="30" spans="1:47" x14ac:dyDescent="0.25">
      <c r="A30" s="7">
        <v>103026852</v>
      </c>
      <c r="B30" s="8" t="s">
        <v>438</v>
      </c>
      <c r="C30" s="8" t="s">
        <v>101</v>
      </c>
      <c r="D30" s="27">
        <v>95592</v>
      </c>
      <c r="E30" s="29">
        <f t="shared" si="0"/>
        <v>96</v>
      </c>
      <c r="F30" s="38" t="str">
        <f t="array" ref="F30">E30&amp;CHOOSE(AND(E30&lt;&gt;{11,12,13})*MIN(4,MOD(E30,10))+1,"th","st","nd","rd","th")</f>
        <v>96th</v>
      </c>
      <c r="G30" s="29">
        <v>19419</v>
      </c>
      <c r="H30" s="30">
        <v>0.55559999999999998</v>
      </c>
      <c r="I30" s="31">
        <v>-0.62470000000000003</v>
      </c>
      <c r="J30" s="32">
        <v>415</v>
      </c>
      <c r="K30" s="33">
        <v>0</v>
      </c>
      <c r="L30" s="34">
        <v>2.2800000000000001E-2</v>
      </c>
      <c r="M30" s="29">
        <f t="shared" si="1"/>
        <v>2</v>
      </c>
      <c r="N30" s="38" t="str">
        <f t="array" ref="N30">M30&amp;CHOOSE(AND(M30&lt;&gt;{11,12,13})*MIN(4,MOD(M30,10))+1,"th","st","nd","rd","th")</f>
        <v>2nd</v>
      </c>
      <c r="O30" s="34">
        <v>4.9099999999999998E-2</v>
      </c>
      <c r="P30" s="29">
        <f t="shared" si="2"/>
        <v>4</v>
      </c>
      <c r="Q30" s="38" t="str">
        <f t="array" ref="Q30">P30&amp;CHOOSE(AND(P30&lt;&gt;{11,12,13})*MIN(4,MOD(P30,10))+1,"th","st","nd","rd","th")</f>
        <v>4th</v>
      </c>
      <c r="R30" s="35">
        <v>110.768</v>
      </c>
      <c r="S30" s="35">
        <v>119.27</v>
      </c>
      <c r="T30" s="35">
        <v>0</v>
      </c>
      <c r="U30" s="35">
        <v>230.03800000000001</v>
      </c>
      <c r="V30" s="36">
        <v>111.28699999999999</v>
      </c>
      <c r="W30" s="220">
        <f t="shared" si="3"/>
        <v>1.3744095554482191E-2</v>
      </c>
      <c r="X30" s="29">
        <f t="shared" si="4"/>
        <v>15</v>
      </c>
      <c r="Y30" s="38" t="str">
        <f t="array" ref="Y30">X30&amp;CHOOSE(AND(X30&lt;&gt;{11,12,13})*MIN(4,MOD(X30,10))+1,"th","st","nd","rd","th")</f>
        <v>15th</v>
      </c>
      <c r="Z30" s="37">
        <v>22.257000000000001</v>
      </c>
      <c r="AA30" s="28">
        <v>77</v>
      </c>
      <c r="AB30" s="221">
        <f t="shared" si="5"/>
        <v>9.5096045153084258E-3</v>
      </c>
      <c r="AC30" s="29">
        <f t="shared" si="6"/>
        <v>70</v>
      </c>
      <c r="AD30" s="38" t="str">
        <f t="array" ref="AD30">AC30&amp;CHOOSE(AND(AC30&lt;&gt;{11,12,13})*MIN(4,MOD(AC30,10))+1,"th","st","nd","rd","th")</f>
        <v>70th</v>
      </c>
      <c r="AE30" s="37">
        <v>46.2</v>
      </c>
      <c r="AF30" s="38">
        <v>8097.0770000000002</v>
      </c>
      <c r="AG30" s="38">
        <v>8126.19</v>
      </c>
      <c r="AH30" s="38">
        <v>8082.6239999999998</v>
      </c>
      <c r="AI30" s="38">
        <v>8101.9639999999999</v>
      </c>
      <c r="AJ30" s="29">
        <f t="shared" si="7"/>
        <v>95</v>
      </c>
      <c r="AK30" s="38" t="str">
        <f t="array" ref="AK30">AJ30&amp;CHOOSE(AND(AJ30&lt;&gt;{11,12,13})*MIN(4,MOD(AJ30,10))+1,"th","st","nd","rd","th")</f>
        <v>95th</v>
      </c>
      <c r="AL30" s="38">
        <v>298.495</v>
      </c>
      <c r="AM30" s="38">
        <v>298.495</v>
      </c>
      <c r="AN30" s="38">
        <v>8400.4590000000007</v>
      </c>
      <c r="AO30" s="29">
        <f t="shared" si="8"/>
        <v>92</v>
      </c>
      <c r="AP30" s="38" t="str">
        <f t="array" ref="AP30">AO30&amp;CHOOSE(AND(AO30&lt;&gt;{11,12,13})*MIN(4,MOD(AO30,10))+1,"th","st","nd","rd","th")</f>
        <v>92nd</v>
      </c>
      <c r="AQ30" s="39">
        <v>0.92</v>
      </c>
      <c r="AR30" s="36">
        <v>4293.9110000000001</v>
      </c>
      <c r="AS30" s="29">
        <f t="shared" si="9"/>
        <v>75</v>
      </c>
      <c r="AT30" s="38" t="str">
        <f t="array" ref="AT30">AS30&amp;CHOOSE(AND(AS30&lt;&gt;{11,12,13})*MIN(4,MOD(AS30,10))+1,"th","st","nd","rd","th")</f>
        <v>75th</v>
      </c>
      <c r="AU30" s="40">
        <v>1.4691952292926864E-3</v>
      </c>
    </row>
    <row r="31" spans="1:47" x14ac:dyDescent="0.25">
      <c r="A31" s="7">
        <v>103026902</v>
      </c>
      <c r="B31" s="8" t="s">
        <v>441</v>
      </c>
      <c r="C31" s="8" t="s">
        <v>101</v>
      </c>
      <c r="D31" s="27">
        <v>61587</v>
      </c>
      <c r="E31" s="29">
        <f t="shared" si="0"/>
        <v>73</v>
      </c>
      <c r="F31" s="38" t="str">
        <f t="array" ref="F31">E31&amp;CHOOSE(AND(E31&lt;&gt;{11,12,13})*MIN(4,MOD(E31,10))+1,"th","st","nd","rd","th")</f>
        <v>73rd</v>
      </c>
      <c r="G31" s="29">
        <v>17006</v>
      </c>
      <c r="H31" s="30">
        <v>0.86240000000000006</v>
      </c>
      <c r="I31" s="31">
        <v>-0.85070000000000001</v>
      </c>
      <c r="J31" s="32">
        <v>429</v>
      </c>
      <c r="K31" s="33">
        <v>0</v>
      </c>
      <c r="L31" s="34">
        <v>7.8899999999999998E-2</v>
      </c>
      <c r="M31" s="29">
        <f t="shared" si="1"/>
        <v>24</v>
      </c>
      <c r="N31" s="38" t="str">
        <f t="array" ref="N31">M31&amp;CHOOSE(AND(M31&lt;&gt;{11,12,13})*MIN(4,MOD(M31,10))+1,"th","st","nd","rd","th")</f>
        <v>24th</v>
      </c>
      <c r="O31" s="34">
        <v>9.98E-2</v>
      </c>
      <c r="P31" s="29">
        <f t="shared" si="2"/>
        <v>15</v>
      </c>
      <c r="Q31" s="38" t="str">
        <f t="array" ref="Q31">P31&amp;CHOOSE(AND(P31&lt;&gt;{11,12,13})*MIN(4,MOD(P31,10))+1,"th","st","nd","rd","th")</f>
        <v>15th</v>
      </c>
      <c r="R31" s="35">
        <v>206.06399999999999</v>
      </c>
      <c r="S31" s="35">
        <v>130.32499999999999</v>
      </c>
      <c r="T31" s="35">
        <v>0</v>
      </c>
      <c r="U31" s="35">
        <v>336.38900000000001</v>
      </c>
      <c r="V31" s="36">
        <v>77.210999999999999</v>
      </c>
      <c r="W31" s="220">
        <f t="shared" si="3"/>
        <v>1.7737997026781707E-2</v>
      </c>
      <c r="X31" s="29">
        <f t="shared" si="4"/>
        <v>25</v>
      </c>
      <c r="Y31" s="38" t="str">
        <f t="array" ref="Y31">X31&amp;CHOOSE(AND(X31&lt;&gt;{11,12,13})*MIN(4,MOD(X31,10))+1,"th","st","nd","rd","th")</f>
        <v>25th</v>
      </c>
      <c r="Z31" s="37">
        <v>15.442</v>
      </c>
      <c r="AA31" s="28">
        <v>52</v>
      </c>
      <c r="AB31" s="221">
        <f t="shared" si="5"/>
        <v>1.1946171470291134E-2</v>
      </c>
      <c r="AC31" s="29">
        <f t="shared" si="6"/>
        <v>74</v>
      </c>
      <c r="AD31" s="38" t="str">
        <f t="array" ref="AD31">AC31&amp;CHOOSE(AND(AC31&lt;&gt;{11,12,13})*MIN(4,MOD(AC31,10))+1,"th","st","nd","rd","th")</f>
        <v>74th</v>
      </c>
      <c r="AE31" s="37">
        <v>31.2</v>
      </c>
      <c r="AF31" s="38">
        <v>4352.8590000000004</v>
      </c>
      <c r="AG31" s="38">
        <v>4338.0060000000003</v>
      </c>
      <c r="AH31" s="38">
        <v>4300.9690000000001</v>
      </c>
      <c r="AI31" s="38">
        <v>4330.6109999999999</v>
      </c>
      <c r="AJ31" s="29">
        <f t="shared" si="7"/>
        <v>80</v>
      </c>
      <c r="AK31" s="38" t="str">
        <f t="array" ref="AK31">AJ31&amp;CHOOSE(AND(AJ31&lt;&gt;{11,12,13})*MIN(4,MOD(AJ31,10))+1,"th","st","nd","rd","th")</f>
        <v>80th</v>
      </c>
      <c r="AL31" s="38">
        <v>383.03100000000001</v>
      </c>
      <c r="AM31" s="38">
        <v>383.03100000000001</v>
      </c>
      <c r="AN31" s="38">
        <v>4713.6419999999998</v>
      </c>
      <c r="AO31" s="29">
        <f t="shared" si="8"/>
        <v>79</v>
      </c>
      <c r="AP31" s="38" t="str">
        <f t="array" ref="AP31">AO31&amp;CHOOSE(AND(AO31&lt;&gt;{11,12,13})*MIN(4,MOD(AO31,10))+1,"th","st","nd","rd","th")</f>
        <v>79th</v>
      </c>
      <c r="AQ31" s="39">
        <v>0.91</v>
      </c>
      <c r="AR31" s="36">
        <v>3699.1909999999998</v>
      </c>
      <c r="AS31" s="29">
        <f t="shared" si="9"/>
        <v>69</v>
      </c>
      <c r="AT31" s="38" t="str">
        <f t="array" ref="AT31">AS31&amp;CHOOSE(AND(AS31&lt;&gt;{11,12,13})*MIN(4,MOD(AS31,10))+1,"th","st","nd","rd","th")</f>
        <v>69th</v>
      </c>
      <c r="AU31" s="40">
        <v>1.2657071302694541E-3</v>
      </c>
    </row>
    <row r="32" spans="1:47" x14ac:dyDescent="0.25">
      <c r="A32" s="7">
        <v>103026873</v>
      </c>
      <c r="B32" s="8" t="s">
        <v>457</v>
      </c>
      <c r="C32" s="8" t="s">
        <v>101</v>
      </c>
      <c r="D32" s="27">
        <v>39417</v>
      </c>
      <c r="E32" s="29">
        <f t="shared" si="0"/>
        <v>12</v>
      </c>
      <c r="F32" s="38" t="str">
        <f t="array" ref="F32">E32&amp;CHOOSE(AND(E32&lt;&gt;{11,12,13})*MIN(4,MOD(E32,10))+1,"th","st","nd","rd","th")</f>
        <v>12th</v>
      </c>
      <c r="G32" s="29">
        <v>6605</v>
      </c>
      <c r="H32" s="30">
        <v>1.3474999999999999</v>
      </c>
      <c r="I32" s="31">
        <v>-2.7635999999999998</v>
      </c>
      <c r="J32" s="32">
        <v>484</v>
      </c>
      <c r="K32" s="33">
        <v>0</v>
      </c>
      <c r="L32" s="34">
        <v>0.20419999999999999</v>
      </c>
      <c r="M32" s="29">
        <f t="shared" si="1"/>
        <v>74</v>
      </c>
      <c r="N32" s="38" t="str">
        <f t="array" ref="N32">M32&amp;CHOOSE(AND(M32&lt;&gt;{11,12,13})*MIN(4,MOD(M32,10))+1,"th","st","nd","rd","th")</f>
        <v>74th</v>
      </c>
      <c r="O32" s="34">
        <v>0.1658</v>
      </c>
      <c r="P32" s="29">
        <f t="shared" si="2"/>
        <v>45</v>
      </c>
      <c r="Q32" s="38" t="str">
        <f t="array" ref="Q32">P32&amp;CHOOSE(AND(P32&lt;&gt;{11,12,13})*MIN(4,MOD(P32,10))+1,"th","st","nd","rd","th")</f>
        <v>45th</v>
      </c>
      <c r="R32" s="35">
        <v>155.392</v>
      </c>
      <c r="S32" s="35">
        <v>63.085000000000001</v>
      </c>
      <c r="T32" s="35">
        <v>0</v>
      </c>
      <c r="U32" s="35">
        <v>218.477</v>
      </c>
      <c r="V32" s="36">
        <v>39.753</v>
      </c>
      <c r="W32" s="220">
        <f t="shared" si="3"/>
        <v>3.1343505997393363E-2</v>
      </c>
      <c r="X32" s="29">
        <f t="shared" si="4"/>
        <v>65</v>
      </c>
      <c r="Y32" s="38" t="str">
        <f t="array" ref="Y32">X32&amp;CHOOSE(AND(X32&lt;&gt;{11,12,13})*MIN(4,MOD(X32,10))+1,"th","st","nd","rd","th")</f>
        <v>65th</v>
      </c>
      <c r="Z32" s="37">
        <v>7.9509999999999996</v>
      </c>
      <c r="AA32" s="28">
        <v>32</v>
      </c>
      <c r="AB32" s="221">
        <f t="shared" si="5"/>
        <v>2.5230603776232929E-2</v>
      </c>
      <c r="AC32" s="29">
        <f t="shared" si="6"/>
        <v>88</v>
      </c>
      <c r="AD32" s="38" t="str">
        <f t="array" ref="AD32">AC32&amp;CHOOSE(AND(AC32&lt;&gt;{11,12,13})*MIN(4,MOD(AC32,10))+1,"th","st","nd","rd","th")</f>
        <v>88th</v>
      </c>
      <c r="AE32" s="37">
        <v>19.2</v>
      </c>
      <c r="AF32" s="38">
        <v>1268.3009999999999</v>
      </c>
      <c r="AG32" s="38">
        <v>1249.2909999999999</v>
      </c>
      <c r="AH32" s="38">
        <v>1257.4649999999999</v>
      </c>
      <c r="AI32" s="38">
        <v>1258.3520000000001</v>
      </c>
      <c r="AJ32" s="29">
        <f t="shared" si="7"/>
        <v>24</v>
      </c>
      <c r="AK32" s="38" t="str">
        <f t="array" ref="AK32">AJ32&amp;CHOOSE(AND(AJ32&lt;&gt;{11,12,13})*MIN(4,MOD(AJ32,10))+1,"th","st","nd","rd","th")</f>
        <v>24th</v>
      </c>
      <c r="AL32" s="38">
        <v>245.62799999999999</v>
      </c>
      <c r="AM32" s="38">
        <v>245.62799999999999</v>
      </c>
      <c r="AN32" s="38">
        <v>1503.98</v>
      </c>
      <c r="AO32" s="29">
        <f t="shared" si="8"/>
        <v>24</v>
      </c>
      <c r="AP32" s="38" t="str">
        <f t="array" ref="AP32">AO32&amp;CHOOSE(AND(AO32&lt;&gt;{11,12,13})*MIN(4,MOD(AO32,10))+1,"th","st","nd","rd","th")</f>
        <v>24th</v>
      </c>
      <c r="AQ32" s="39">
        <v>1.07</v>
      </c>
      <c r="AR32" s="36">
        <v>2168.4760000000001</v>
      </c>
      <c r="AS32" s="29">
        <f t="shared" si="9"/>
        <v>39</v>
      </c>
      <c r="AT32" s="38" t="str">
        <f t="array" ref="AT32">AS32&amp;CHOOSE(AND(AS32&lt;&gt;{11,12,13})*MIN(4,MOD(AS32,10))+1,"th","st","nd","rd","th")</f>
        <v>39th</v>
      </c>
      <c r="AU32" s="40">
        <v>7.4196102202297336E-4</v>
      </c>
    </row>
    <row r="33" spans="1:47" x14ac:dyDescent="0.25">
      <c r="A33" s="7">
        <v>103027352</v>
      </c>
      <c r="B33" s="8" t="s">
        <v>477</v>
      </c>
      <c r="C33" s="8" t="s">
        <v>101</v>
      </c>
      <c r="D33" s="27">
        <v>46842</v>
      </c>
      <c r="E33" s="29">
        <f t="shared" si="0"/>
        <v>34</v>
      </c>
      <c r="F33" s="38" t="str">
        <f t="array" ref="F33">E33&amp;CHOOSE(AND(E33&lt;&gt;{11,12,13})*MIN(4,MOD(E33,10))+1,"th","st","nd","rd","th")</f>
        <v>34th</v>
      </c>
      <c r="G33" s="29">
        <v>18299</v>
      </c>
      <c r="H33" s="30">
        <v>1.1338999999999999</v>
      </c>
      <c r="I33" s="31">
        <v>-0.68889999999999996</v>
      </c>
      <c r="J33" s="32">
        <v>419</v>
      </c>
      <c r="K33" s="33">
        <v>0</v>
      </c>
      <c r="L33" s="34">
        <v>0.1961</v>
      </c>
      <c r="M33" s="29">
        <f t="shared" si="1"/>
        <v>70</v>
      </c>
      <c r="N33" s="38" t="str">
        <f t="array" ref="N33">M33&amp;CHOOSE(AND(M33&lt;&gt;{11,12,13})*MIN(4,MOD(M33,10))+1,"th","st","nd","rd","th")</f>
        <v>70th</v>
      </c>
      <c r="O33" s="34">
        <v>0.26600000000000001</v>
      </c>
      <c r="P33" s="29">
        <f t="shared" si="2"/>
        <v>89</v>
      </c>
      <c r="Q33" s="38" t="str">
        <f t="array" ref="Q33">P33&amp;CHOOSE(AND(P33&lt;&gt;{11,12,13})*MIN(4,MOD(P33,10))+1,"th","st","nd","rd","th")</f>
        <v>89th</v>
      </c>
      <c r="R33" s="35">
        <v>553.58299999999997</v>
      </c>
      <c r="S33" s="35">
        <v>375.45400000000001</v>
      </c>
      <c r="T33" s="35">
        <v>0</v>
      </c>
      <c r="U33" s="35">
        <v>929.03700000000003</v>
      </c>
      <c r="V33" s="36">
        <v>763.54399999999998</v>
      </c>
      <c r="W33" s="220">
        <f t="shared" si="3"/>
        <v>0.16228566667616023</v>
      </c>
      <c r="X33" s="29">
        <f t="shared" si="4"/>
        <v>98</v>
      </c>
      <c r="Y33" s="38" t="str">
        <f t="array" ref="Y33">X33&amp;CHOOSE(AND(X33&lt;&gt;{11,12,13})*MIN(4,MOD(X33,10))+1,"th","st","nd","rd","th")</f>
        <v>98th</v>
      </c>
      <c r="Z33" s="37">
        <v>152.709</v>
      </c>
      <c r="AA33" s="28">
        <v>17</v>
      </c>
      <c r="AB33" s="221">
        <f t="shared" si="5"/>
        <v>3.6132250839437203E-3</v>
      </c>
      <c r="AC33" s="29">
        <f t="shared" si="6"/>
        <v>46</v>
      </c>
      <c r="AD33" s="38" t="str">
        <f t="array" ref="AD33">AC33&amp;CHOOSE(AND(AC33&lt;&gt;{11,12,13})*MIN(4,MOD(AC33,10))+1,"th","st","nd","rd","th")</f>
        <v>46th</v>
      </c>
      <c r="AE33" s="37">
        <v>10.199999999999999</v>
      </c>
      <c r="AF33" s="38">
        <v>4704.9380000000001</v>
      </c>
      <c r="AG33" s="38">
        <v>4734.8029999999999</v>
      </c>
      <c r="AH33" s="38">
        <v>4693.9830000000002</v>
      </c>
      <c r="AI33" s="38">
        <v>4711.241</v>
      </c>
      <c r="AJ33" s="29">
        <f t="shared" si="7"/>
        <v>83</v>
      </c>
      <c r="AK33" s="38" t="str">
        <f t="array" ref="AK33">AJ33&amp;CHOOSE(AND(AJ33&lt;&gt;{11,12,13})*MIN(4,MOD(AJ33,10))+1,"th","st","nd","rd","th")</f>
        <v>83rd</v>
      </c>
      <c r="AL33" s="38">
        <v>1091.9459999999999</v>
      </c>
      <c r="AM33" s="38">
        <v>1091.9459999999999</v>
      </c>
      <c r="AN33" s="38">
        <v>5803.1869999999999</v>
      </c>
      <c r="AO33" s="29">
        <f t="shared" si="8"/>
        <v>85</v>
      </c>
      <c r="AP33" s="38" t="str">
        <f t="array" ref="AP33">AO33&amp;CHOOSE(AND(AO33&lt;&gt;{11,12,13})*MIN(4,MOD(AO33,10))+1,"th","st","nd","rd","th")</f>
        <v>85th</v>
      </c>
      <c r="AQ33" s="39">
        <v>1.07</v>
      </c>
      <c r="AR33" s="36">
        <v>7040.85</v>
      </c>
      <c r="AS33" s="29">
        <f t="shared" si="9"/>
        <v>88</v>
      </c>
      <c r="AT33" s="38" t="str">
        <f t="array" ref="AT33">AS33&amp;CHOOSE(AND(AS33&lt;&gt;{11,12,13})*MIN(4,MOD(AS33,10))+1,"th","st","nd","rd","th")</f>
        <v>88th</v>
      </c>
      <c r="AU33" s="40">
        <v>2.4090818906506006E-3</v>
      </c>
    </row>
    <row r="34" spans="1:47" x14ac:dyDescent="0.25">
      <c r="A34" s="7">
        <v>103021003</v>
      </c>
      <c r="B34" s="8" t="s">
        <v>494</v>
      </c>
      <c r="C34" s="8" t="s">
        <v>101</v>
      </c>
      <c r="D34" s="27">
        <v>111250</v>
      </c>
      <c r="E34" s="29">
        <f t="shared" si="0"/>
        <v>99</v>
      </c>
      <c r="F34" s="38" t="str">
        <f t="array" ref="F34">E34&amp;CHOOSE(AND(E34&lt;&gt;{11,12,13})*MIN(4,MOD(E34,10))+1,"th","st","nd","rd","th")</f>
        <v>99th</v>
      </c>
      <c r="G34" s="29">
        <v>8258</v>
      </c>
      <c r="H34" s="30">
        <v>0.47739999999999999</v>
      </c>
      <c r="I34" s="31">
        <v>-0.15390000000000001</v>
      </c>
      <c r="J34" s="32">
        <v>374</v>
      </c>
      <c r="K34" s="33">
        <v>0</v>
      </c>
      <c r="L34" s="34">
        <v>1.61E-2</v>
      </c>
      <c r="M34" s="29">
        <f t="shared" si="1"/>
        <v>1</v>
      </c>
      <c r="N34" s="38" t="str">
        <f t="array" ref="N34">M34&amp;CHOOSE(AND(M34&lt;&gt;{11,12,13})*MIN(4,MOD(M34,10))+1,"th","st","nd","rd","th")</f>
        <v>1st</v>
      </c>
      <c r="O34" s="34">
        <v>9.1000000000000004E-3</v>
      </c>
      <c r="P34" s="29">
        <f t="shared" si="2"/>
        <v>0</v>
      </c>
      <c r="Q34" s="38" t="str">
        <f t="array" ref="Q34">P34&amp;CHOOSE(AND(P34&lt;&gt;{11,12,13})*MIN(4,MOD(P34,10))+1,"th","st","nd","rd","th")</f>
        <v>0th</v>
      </c>
      <c r="R34" s="35">
        <v>43.555</v>
      </c>
      <c r="S34" s="35">
        <v>12.308999999999999</v>
      </c>
      <c r="T34" s="35">
        <v>0</v>
      </c>
      <c r="U34" s="35">
        <v>55.863999999999997</v>
      </c>
      <c r="V34" s="36">
        <v>51.035999999999987</v>
      </c>
      <c r="W34" s="220">
        <f t="shared" si="3"/>
        <v>1.1319167887239474E-2</v>
      </c>
      <c r="X34" s="29">
        <f t="shared" si="4"/>
        <v>10</v>
      </c>
      <c r="Y34" s="38" t="str">
        <f t="array" ref="Y34">X34&amp;CHOOSE(AND(X34&lt;&gt;{11,12,13})*MIN(4,MOD(X34,10))+1,"th","st","nd","rd","th")</f>
        <v>10th</v>
      </c>
      <c r="Z34" s="37">
        <v>10.207000000000001</v>
      </c>
      <c r="AA34" s="28">
        <v>22</v>
      </c>
      <c r="AB34" s="221">
        <f t="shared" si="5"/>
        <v>4.8793340684863329E-3</v>
      </c>
      <c r="AC34" s="29">
        <f t="shared" si="6"/>
        <v>55</v>
      </c>
      <c r="AD34" s="38" t="str">
        <f t="array" ref="AD34">AC34&amp;CHOOSE(AND(AC34&lt;&gt;{11,12,13})*MIN(4,MOD(AC34,10))+1,"th","st","nd","rd","th")</f>
        <v>55th</v>
      </c>
      <c r="AE34" s="37">
        <v>13.2</v>
      </c>
      <c r="AF34" s="38">
        <v>4508.8119999999999</v>
      </c>
      <c r="AG34" s="38">
        <v>4548.6719999999996</v>
      </c>
      <c r="AH34" s="38">
        <v>4580.3</v>
      </c>
      <c r="AI34" s="38">
        <v>4545.9279999999999</v>
      </c>
      <c r="AJ34" s="29">
        <f t="shared" si="7"/>
        <v>82</v>
      </c>
      <c r="AK34" s="38" t="str">
        <f t="array" ref="AK34">AJ34&amp;CHOOSE(AND(AJ34&lt;&gt;{11,12,13})*MIN(4,MOD(AJ34,10))+1,"th","st","nd","rd","th")</f>
        <v>82nd</v>
      </c>
      <c r="AL34" s="38">
        <v>79.271000000000001</v>
      </c>
      <c r="AM34" s="38">
        <v>79.271000000000001</v>
      </c>
      <c r="AN34" s="38">
        <v>4625.1989999999996</v>
      </c>
      <c r="AO34" s="29">
        <f t="shared" si="8"/>
        <v>78</v>
      </c>
      <c r="AP34" s="38" t="str">
        <f t="array" ref="AP34">AO34&amp;CHOOSE(AND(AO34&lt;&gt;{11,12,13})*MIN(4,MOD(AO34,10))+1,"th","st","nd","rd","th")</f>
        <v>78th</v>
      </c>
      <c r="AQ34" s="39">
        <v>1.05</v>
      </c>
      <c r="AR34" s="36">
        <v>2318.4740000000002</v>
      </c>
      <c r="AS34" s="29">
        <f t="shared" si="9"/>
        <v>44</v>
      </c>
      <c r="AT34" s="38" t="str">
        <f t="array" ref="AT34">AS34&amp;CHOOSE(AND(AS34&lt;&gt;{11,12,13})*MIN(4,MOD(AS34,10))+1,"th","st","nd","rd","th")</f>
        <v>44th</v>
      </c>
      <c r="AU34" s="40">
        <v>7.9328401078623476E-4</v>
      </c>
    </row>
    <row r="35" spans="1:47" x14ac:dyDescent="0.25">
      <c r="A35" s="7">
        <v>102027451</v>
      </c>
      <c r="B35" s="8" t="s">
        <v>495</v>
      </c>
      <c r="C35" s="8" t="s">
        <v>101</v>
      </c>
      <c r="D35" s="27">
        <v>39864</v>
      </c>
      <c r="E35" s="29">
        <f t="shared" si="0"/>
        <v>12</v>
      </c>
      <c r="F35" s="38" t="str">
        <f t="array" ref="F35">E35&amp;CHOOSE(AND(E35&lt;&gt;{11,12,13})*MIN(4,MOD(E35,10))+1,"th","st","nd","rd","th")</f>
        <v>12th</v>
      </c>
      <c r="G35" s="29">
        <v>133726</v>
      </c>
      <c r="H35" s="30">
        <v>1.3324</v>
      </c>
      <c r="I35" s="31">
        <v>-3.8912</v>
      </c>
      <c r="J35" s="32">
        <v>489</v>
      </c>
      <c r="K35" s="33">
        <v>0</v>
      </c>
      <c r="L35" s="34">
        <v>0.31879999999999997</v>
      </c>
      <c r="M35" s="29">
        <f t="shared" si="1"/>
        <v>94</v>
      </c>
      <c r="N35" s="38" t="str">
        <f t="array" ref="N35">M35&amp;CHOOSE(AND(M35&lt;&gt;{11,12,13})*MIN(4,MOD(M35,10))+1,"th","st","nd","rd","th")</f>
        <v>94th</v>
      </c>
      <c r="O35" s="34">
        <v>0.19450000000000001</v>
      </c>
      <c r="P35" s="29">
        <f t="shared" si="2"/>
        <v>57</v>
      </c>
      <c r="Q35" s="38" t="str">
        <f t="array" ref="Q35">P35&amp;CHOOSE(AND(P35&lt;&gt;{11,12,13})*MIN(4,MOD(P35,10))+1,"th","st","nd","rd","th")</f>
        <v>57th</v>
      </c>
      <c r="R35" s="35">
        <v>5049.6670000000004</v>
      </c>
      <c r="S35" s="35">
        <v>1540.402</v>
      </c>
      <c r="T35" s="35">
        <v>2524.8330000000001</v>
      </c>
      <c r="U35" s="35">
        <v>9114.902</v>
      </c>
      <c r="V35" s="36">
        <v>3678.226000000001</v>
      </c>
      <c r="W35" s="220">
        <f t="shared" si="3"/>
        <v>0.13933020456871961</v>
      </c>
      <c r="X35" s="29">
        <f t="shared" si="4"/>
        <v>98</v>
      </c>
      <c r="Y35" s="38" t="str">
        <f t="array" ref="Y35">X35&amp;CHOOSE(AND(X35&lt;&gt;{11,12,13})*MIN(4,MOD(X35,10))+1,"th","st","nd","rd","th")</f>
        <v>98th</v>
      </c>
      <c r="Z35" s="37">
        <v>735.64499999999998</v>
      </c>
      <c r="AA35" s="28">
        <v>761</v>
      </c>
      <c r="AB35" s="221">
        <f t="shared" si="5"/>
        <v>2.8826473869956768E-2</v>
      </c>
      <c r="AC35" s="29">
        <f t="shared" si="6"/>
        <v>90</v>
      </c>
      <c r="AD35" s="38" t="str">
        <f t="array" ref="AD35">AC35&amp;CHOOSE(AND(AC35&lt;&gt;{11,12,13})*MIN(4,MOD(AC35,10))+1,"th","st","nd","rd","th")</f>
        <v>90th</v>
      </c>
      <c r="AE35" s="37">
        <v>456.6</v>
      </c>
      <c r="AF35" s="38">
        <v>26399.344000000001</v>
      </c>
      <c r="AG35" s="38">
        <v>27531.956999999999</v>
      </c>
      <c r="AH35" s="38">
        <v>28217.632000000001</v>
      </c>
      <c r="AI35" s="38">
        <v>27382.977999999999</v>
      </c>
      <c r="AJ35" s="29">
        <f t="shared" si="7"/>
        <v>100</v>
      </c>
      <c r="AK35" s="38" t="str">
        <f t="array" ref="AK35">AJ35&amp;CHOOSE(AND(AJ35&lt;&gt;{11,12,13})*MIN(4,MOD(AJ35,10))+1,"th","st","nd","rd","th")</f>
        <v>100th</v>
      </c>
      <c r="AL35" s="38">
        <v>10307.147000000001</v>
      </c>
      <c r="AM35" s="38">
        <v>10307.147000000001</v>
      </c>
      <c r="AN35" s="38">
        <v>37690.125</v>
      </c>
      <c r="AO35" s="29">
        <f t="shared" si="8"/>
        <v>100</v>
      </c>
      <c r="AP35" s="38" t="str">
        <f t="array" ref="AP35">AO35&amp;CHOOSE(AND(AO35&lt;&gt;{11,12,13})*MIN(4,MOD(AO35,10))+1,"th","st","nd","rd","th")</f>
        <v>100th</v>
      </c>
      <c r="AQ35" s="39">
        <v>0.89</v>
      </c>
      <c r="AR35" s="36">
        <v>44694.307000000001</v>
      </c>
      <c r="AS35" s="29">
        <f t="shared" si="9"/>
        <v>99</v>
      </c>
      <c r="AT35" s="38" t="str">
        <f t="array" ref="AT35">AS35&amp;CHOOSE(AND(AS35&lt;&gt;{11,12,13})*MIN(4,MOD(AS35,10))+1,"th","st","nd","rd","th")</f>
        <v>99th</v>
      </c>
      <c r="AU35" s="40">
        <v>1.5292506673040666E-2</v>
      </c>
    </row>
    <row r="36" spans="1:47" x14ac:dyDescent="0.25">
      <c r="A36" s="7">
        <v>103027503</v>
      </c>
      <c r="B36" s="8" t="s">
        <v>498</v>
      </c>
      <c r="C36" s="8" t="s">
        <v>101</v>
      </c>
      <c r="D36" s="27">
        <v>67639</v>
      </c>
      <c r="E36" s="29">
        <f t="shared" si="0"/>
        <v>83</v>
      </c>
      <c r="F36" s="38" t="str">
        <f t="array" ref="F36">E36&amp;CHOOSE(AND(E36&lt;&gt;{11,12,13})*MIN(4,MOD(E36,10))+1,"th","st","nd","rd","th")</f>
        <v>83rd</v>
      </c>
      <c r="G36" s="29">
        <v>10867</v>
      </c>
      <c r="H36" s="30">
        <v>0.7853</v>
      </c>
      <c r="I36" s="31">
        <v>-9.3200000000000005E-2</v>
      </c>
      <c r="J36" s="32">
        <v>369</v>
      </c>
      <c r="K36" s="33">
        <v>0</v>
      </c>
      <c r="L36" s="34">
        <v>4.3499999999999997E-2</v>
      </c>
      <c r="M36" s="29">
        <f t="shared" si="1"/>
        <v>8</v>
      </c>
      <c r="N36" s="38" t="str">
        <f t="array" ref="N36">M36&amp;CHOOSE(AND(M36&lt;&gt;{11,12,13})*MIN(4,MOD(M36,10))+1,"th","st","nd","rd","th")</f>
        <v>8th</v>
      </c>
      <c r="O36" s="34">
        <v>9.2499999999999999E-2</v>
      </c>
      <c r="P36" s="29">
        <f t="shared" si="2"/>
        <v>12</v>
      </c>
      <c r="Q36" s="38" t="str">
        <f t="array" ref="Q36">P36&amp;CHOOSE(AND(P36&lt;&gt;{11,12,13})*MIN(4,MOD(P36,10))+1,"th","st","nd","rd","th")</f>
        <v>12th</v>
      </c>
      <c r="R36" s="35">
        <v>104.678</v>
      </c>
      <c r="S36" s="35">
        <v>111.295</v>
      </c>
      <c r="T36" s="35">
        <v>0</v>
      </c>
      <c r="U36" s="35">
        <v>215.97300000000001</v>
      </c>
      <c r="V36" s="36">
        <v>90.188999999999993</v>
      </c>
      <c r="W36" s="220">
        <f t="shared" si="3"/>
        <v>2.2487472675759661E-2</v>
      </c>
      <c r="X36" s="29">
        <f t="shared" si="4"/>
        <v>41</v>
      </c>
      <c r="Y36" s="38" t="str">
        <f t="array" ref="Y36">X36&amp;CHOOSE(AND(X36&lt;&gt;{11,12,13})*MIN(4,MOD(X36,10))+1,"th","st","nd","rd","th")</f>
        <v>41st</v>
      </c>
      <c r="Z36" s="37">
        <v>18.038</v>
      </c>
      <c r="AA36" s="28">
        <v>4</v>
      </c>
      <c r="AB36" s="221">
        <f t="shared" si="5"/>
        <v>9.9734879755888906E-4</v>
      </c>
      <c r="AC36" s="29">
        <f t="shared" si="6"/>
        <v>22</v>
      </c>
      <c r="AD36" s="38" t="str">
        <f t="array" ref="AD36">AC36&amp;CHOOSE(AND(AC36&lt;&gt;{11,12,13})*MIN(4,MOD(AC36,10))+1,"th","st","nd","rd","th")</f>
        <v>22nd</v>
      </c>
      <c r="AE36" s="37">
        <v>2.4</v>
      </c>
      <c r="AF36" s="38">
        <v>4010.6329999999998</v>
      </c>
      <c r="AG36" s="38">
        <v>4101.0469999999996</v>
      </c>
      <c r="AH36" s="38">
        <v>4077.2429999999999</v>
      </c>
      <c r="AI36" s="38">
        <v>4062.9740000000002</v>
      </c>
      <c r="AJ36" s="29">
        <f t="shared" si="7"/>
        <v>78</v>
      </c>
      <c r="AK36" s="38" t="str">
        <f t="array" ref="AK36">AJ36&amp;CHOOSE(AND(AJ36&lt;&gt;{11,12,13})*MIN(4,MOD(AJ36,10))+1,"th","st","nd","rd","th")</f>
        <v>78th</v>
      </c>
      <c r="AL36" s="38">
        <v>236.411</v>
      </c>
      <c r="AM36" s="38">
        <v>236.411</v>
      </c>
      <c r="AN36" s="38">
        <v>4299.3850000000002</v>
      </c>
      <c r="AO36" s="29">
        <f t="shared" si="8"/>
        <v>75</v>
      </c>
      <c r="AP36" s="38" t="str">
        <f t="array" ref="AP36">AO36&amp;CHOOSE(AND(AO36&lt;&gt;{11,12,13})*MIN(4,MOD(AO36,10))+1,"th","st","nd","rd","th")</f>
        <v>75th</v>
      </c>
      <c r="AQ36" s="39">
        <v>0.82</v>
      </c>
      <c r="AR36" s="36">
        <v>2768.5720000000001</v>
      </c>
      <c r="AS36" s="29">
        <f t="shared" si="9"/>
        <v>54</v>
      </c>
      <c r="AT36" s="38" t="str">
        <f t="array" ref="AT36">AS36&amp;CHOOSE(AND(AS36&lt;&gt;{11,12,13})*MIN(4,MOD(AS36,10))+1,"th","st","nd","rd","th")</f>
        <v>54th</v>
      </c>
      <c r="AU36" s="40">
        <v>9.4728856148935351E-4</v>
      </c>
    </row>
    <row r="37" spans="1:47" x14ac:dyDescent="0.25">
      <c r="A37" s="7">
        <v>103027753</v>
      </c>
      <c r="B37" s="8" t="s">
        <v>507</v>
      </c>
      <c r="C37" s="8" t="s">
        <v>101</v>
      </c>
      <c r="D37" s="27">
        <v>71353</v>
      </c>
      <c r="E37" s="29">
        <f t="shared" si="0"/>
        <v>86</v>
      </c>
      <c r="F37" s="38" t="str">
        <f t="array" ref="F37">E37&amp;CHOOSE(AND(E37&lt;&gt;{11,12,13})*MIN(4,MOD(E37,10))+1,"th","st","nd","rd","th")</f>
        <v>86th</v>
      </c>
      <c r="G37" s="29">
        <v>5861</v>
      </c>
      <c r="H37" s="30">
        <v>0.74439999999999995</v>
      </c>
      <c r="I37" s="31">
        <v>0.42270000000000002</v>
      </c>
      <c r="J37" s="32">
        <v>286</v>
      </c>
      <c r="K37" s="33">
        <v>0</v>
      </c>
      <c r="L37" s="34">
        <v>3.5000000000000003E-2</v>
      </c>
      <c r="M37" s="29">
        <f t="shared" si="1"/>
        <v>6</v>
      </c>
      <c r="N37" s="38" t="str">
        <f t="array" ref="N37">M37&amp;CHOOSE(AND(M37&lt;&gt;{11,12,13})*MIN(4,MOD(M37,10))+1,"th","st","nd","rd","th")</f>
        <v>6th</v>
      </c>
      <c r="O37" s="34">
        <v>8.5800000000000001E-2</v>
      </c>
      <c r="P37" s="29">
        <f t="shared" si="2"/>
        <v>10</v>
      </c>
      <c r="Q37" s="38" t="str">
        <f t="array" ref="Q37">P37&amp;CHOOSE(AND(P37&lt;&gt;{11,12,13})*MIN(4,MOD(P37,10))+1,"th","st","nd","rd","th")</f>
        <v>10th</v>
      </c>
      <c r="R37" s="35">
        <v>39.665999999999997</v>
      </c>
      <c r="S37" s="35">
        <v>48.619</v>
      </c>
      <c r="T37" s="35">
        <v>0</v>
      </c>
      <c r="U37" s="35">
        <v>88.284999999999997</v>
      </c>
      <c r="V37" s="36">
        <v>35.116999999999997</v>
      </c>
      <c r="W37" s="220">
        <f t="shared" si="3"/>
        <v>1.8591765240911516E-2</v>
      </c>
      <c r="X37" s="29">
        <f t="shared" si="4"/>
        <v>28</v>
      </c>
      <c r="Y37" s="38" t="str">
        <f t="array" ref="Y37">X37&amp;CHOOSE(AND(X37&lt;&gt;{11,12,13})*MIN(4,MOD(X37,10))+1,"th","st","nd","rd","th")</f>
        <v>28th</v>
      </c>
      <c r="Z37" s="37">
        <v>7.0229999999999997</v>
      </c>
      <c r="AA37" s="28">
        <v>8</v>
      </c>
      <c r="AB37" s="221">
        <f t="shared" si="5"/>
        <v>4.2353880436054375E-3</v>
      </c>
      <c r="AC37" s="29">
        <f t="shared" si="6"/>
        <v>50</v>
      </c>
      <c r="AD37" s="38" t="str">
        <f t="array" ref="AD37">AC37&amp;CHOOSE(AND(AC37&lt;&gt;{11,12,13})*MIN(4,MOD(AC37,10))+1,"th","st","nd","rd","th")</f>
        <v>50th</v>
      </c>
      <c r="AE37" s="37">
        <v>4.8</v>
      </c>
      <c r="AF37" s="38">
        <v>1888.847</v>
      </c>
      <c r="AG37" s="38">
        <v>1906.1120000000001</v>
      </c>
      <c r="AH37" s="38">
        <v>1887.019</v>
      </c>
      <c r="AI37" s="38">
        <v>1893.9929999999999</v>
      </c>
      <c r="AJ37" s="29">
        <f t="shared" si="7"/>
        <v>43</v>
      </c>
      <c r="AK37" s="38" t="str">
        <f t="array" ref="AK37">AJ37&amp;CHOOSE(AND(AJ37&lt;&gt;{11,12,13})*MIN(4,MOD(AJ37,10))+1,"th","st","nd","rd","th")</f>
        <v>43rd</v>
      </c>
      <c r="AL37" s="38">
        <v>100.108</v>
      </c>
      <c r="AM37" s="38">
        <v>100.108</v>
      </c>
      <c r="AN37" s="38">
        <v>1994.1010000000001</v>
      </c>
      <c r="AO37" s="29">
        <f t="shared" si="8"/>
        <v>38</v>
      </c>
      <c r="AP37" s="38" t="str">
        <f t="array" ref="AP37">AO37&amp;CHOOSE(AND(AO37&lt;&gt;{11,12,13})*MIN(4,MOD(AO37,10))+1,"th","st","nd","rd","th")</f>
        <v>38th</v>
      </c>
      <c r="AQ37" s="39">
        <v>1.1200000000000001</v>
      </c>
      <c r="AR37" s="36">
        <v>1662.538</v>
      </c>
      <c r="AS37" s="29">
        <f t="shared" si="9"/>
        <v>24</v>
      </c>
      <c r="AT37" s="38" t="str">
        <f t="array" ref="AT37">AS37&amp;CHOOSE(AND(AS37&lt;&gt;{11,12,13})*MIN(4,MOD(AS37,10))+1,"th","st","nd","rd","th")</f>
        <v>24th</v>
      </c>
      <c r="AU37" s="40">
        <v>5.6885037862168183E-4</v>
      </c>
    </row>
    <row r="38" spans="1:47" x14ac:dyDescent="0.25">
      <c r="A38" s="7">
        <v>103028203</v>
      </c>
      <c r="B38" s="8" t="s">
        <v>520</v>
      </c>
      <c r="C38" s="8" t="s">
        <v>101</v>
      </c>
      <c r="D38" s="27">
        <v>48163</v>
      </c>
      <c r="E38" s="29">
        <f t="shared" si="0"/>
        <v>40</v>
      </c>
      <c r="F38" s="38" t="str">
        <f t="array" ref="F38">E38&amp;CHOOSE(AND(E38&lt;&gt;{11,12,13})*MIN(4,MOD(E38,10))+1,"th","st","nd","rd","th")</f>
        <v>40th</v>
      </c>
      <c r="G38" s="29">
        <v>4214</v>
      </c>
      <c r="H38" s="30">
        <v>1.1028</v>
      </c>
      <c r="I38" s="31">
        <v>-1.4147000000000001</v>
      </c>
      <c r="J38" s="32">
        <v>447</v>
      </c>
      <c r="K38" s="33">
        <v>0</v>
      </c>
      <c r="L38" s="34">
        <v>0.1268</v>
      </c>
      <c r="M38" s="29">
        <f t="shared" si="1"/>
        <v>43</v>
      </c>
      <c r="N38" s="38" t="str">
        <f t="array" ref="N38">M38&amp;CHOOSE(AND(M38&lt;&gt;{11,12,13})*MIN(4,MOD(M38,10))+1,"th","st","nd","rd","th")</f>
        <v>43rd</v>
      </c>
      <c r="O38" s="34">
        <v>0.1547</v>
      </c>
      <c r="P38" s="29">
        <f t="shared" si="2"/>
        <v>40</v>
      </c>
      <c r="Q38" s="38" t="str">
        <f t="array" ref="Q38">P38&amp;CHOOSE(AND(P38&lt;&gt;{11,12,13})*MIN(4,MOD(P38,10))+1,"th","st","nd","rd","th")</f>
        <v>40th</v>
      </c>
      <c r="R38" s="35">
        <v>77.724999999999994</v>
      </c>
      <c r="S38" s="35">
        <v>47.414000000000001</v>
      </c>
      <c r="T38" s="35">
        <v>0</v>
      </c>
      <c r="U38" s="35">
        <v>125.139</v>
      </c>
      <c r="V38" s="36">
        <v>10.990000000000002</v>
      </c>
      <c r="W38" s="220">
        <f t="shared" si="3"/>
        <v>1.0757382363765926E-2</v>
      </c>
      <c r="X38" s="29">
        <f t="shared" si="4"/>
        <v>9</v>
      </c>
      <c r="Y38" s="38" t="str">
        <f t="array" ref="Y38">X38&amp;CHOOSE(AND(X38&lt;&gt;{11,12,13})*MIN(4,MOD(X38,10))+1,"th","st","nd","rd","th")</f>
        <v>9th</v>
      </c>
      <c r="Z38" s="37">
        <v>2.198</v>
      </c>
      <c r="AA38" s="28">
        <v>3</v>
      </c>
      <c r="AB38" s="221">
        <f t="shared" si="5"/>
        <v>2.9365011002090787E-3</v>
      </c>
      <c r="AC38" s="29">
        <f t="shared" si="6"/>
        <v>41</v>
      </c>
      <c r="AD38" s="38" t="str">
        <f t="array" ref="AD38">AC38&amp;CHOOSE(AND(AC38&lt;&gt;{11,12,13})*MIN(4,MOD(AC38,10))+1,"th","st","nd","rd","th")</f>
        <v>41st</v>
      </c>
      <c r="AE38" s="37">
        <v>1.8</v>
      </c>
      <c r="AF38" s="38">
        <v>1021.624</v>
      </c>
      <c r="AG38" s="38">
        <v>1056.5519999999999</v>
      </c>
      <c r="AH38" s="38">
        <v>1054.4590000000001</v>
      </c>
      <c r="AI38" s="38">
        <v>1044.212</v>
      </c>
      <c r="AJ38" s="29">
        <f t="shared" si="7"/>
        <v>16</v>
      </c>
      <c r="AK38" s="38" t="str">
        <f t="array" ref="AK38">AJ38&amp;CHOOSE(AND(AJ38&lt;&gt;{11,12,13})*MIN(4,MOD(AJ38,10))+1,"th","st","nd","rd","th")</f>
        <v>16th</v>
      </c>
      <c r="AL38" s="38">
        <v>129.137</v>
      </c>
      <c r="AM38" s="38">
        <v>129.137</v>
      </c>
      <c r="AN38" s="38">
        <v>1173.3489999999999</v>
      </c>
      <c r="AO38" s="29">
        <f t="shared" si="8"/>
        <v>13</v>
      </c>
      <c r="AP38" s="38" t="str">
        <f t="array" ref="AP38">AO38&amp;CHOOSE(AND(AO38&lt;&gt;{11,12,13})*MIN(4,MOD(AO38,10))+1,"th","st","nd","rd","th")</f>
        <v>13th</v>
      </c>
      <c r="AQ38" s="39">
        <v>1.07</v>
      </c>
      <c r="AR38" s="36">
        <v>1384.547</v>
      </c>
      <c r="AS38" s="29">
        <f t="shared" si="9"/>
        <v>16</v>
      </c>
      <c r="AT38" s="38" t="str">
        <f t="array" ref="AT38">AS38&amp;CHOOSE(AND(AS38&lt;&gt;{11,12,13})*MIN(4,MOD(AS38,10))+1,"th","st","nd","rd","th")</f>
        <v>16th</v>
      </c>
      <c r="AU38" s="40">
        <v>4.7373358393583404E-4</v>
      </c>
    </row>
    <row r="39" spans="1:47" x14ac:dyDescent="0.25">
      <c r="A39" s="7">
        <v>103028302</v>
      </c>
      <c r="B39" s="8" t="s">
        <v>536</v>
      </c>
      <c r="C39" s="8" t="s">
        <v>101</v>
      </c>
      <c r="D39" s="27">
        <v>59309</v>
      </c>
      <c r="E39" s="29">
        <f t="shared" si="0"/>
        <v>69</v>
      </c>
      <c r="F39" s="38" t="str">
        <f t="array" ref="F39">E39&amp;CHOOSE(AND(E39&lt;&gt;{11,12,13})*MIN(4,MOD(E39,10))+1,"th","st","nd","rd","th")</f>
        <v>69th</v>
      </c>
      <c r="G39" s="29">
        <v>16689</v>
      </c>
      <c r="H39" s="30">
        <v>0.89559999999999995</v>
      </c>
      <c r="I39" s="31">
        <v>-1.1168</v>
      </c>
      <c r="J39" s="32">
        <v>440</v>
      </c>
      <c r="K39" s="33">
        <v>0</v>
      </c>
      <c r="L39" s="34">
        <v>0.1008</v>
      </c>
      <c r="M39" s="29">
        <f t="shared" si="1"/>
        <v>32</v>
      </c>
      <c r="N39" s="38" t="str">
        <f t="array" ref="N39">M39&amp;CHOOSE(AND(M39&lt;&gt;{11,12,13})*MIN(4,MOD(M39,10))+1,"th","st","nd","rd","th")</f>
        <v>32nd</v>
      </c>
      <c r="O39" s="34">
        <v>0.1235</v>
      </c>
      <c r="P39" s="29">
        <f t="shared" si="2"/>
        <v>25</v>
      </c>
      <c r="Q39" s="38" t="str">
        <f t="array" ref="Q39">P39&amp;CHOOSE(AND(P39&lt;&gt;{11,12,13})*MIN(4,MOD(P39,10))+1,"th","st","nd","rd","th")</f>
        <v>25th</v>
      </c>
      <c r="R39" s="35">
        <v>283.34100000000001</v>
      </c>
      <c r="S39" s="35">
        <v>173.57499999999999</v>
      </c>
      <c r="T39" s="35">
        <v>0</v>
      </c>
      <c r="U39" s="35">
        <v>456.916</v>
      </c>
      <c r="V39" s="36">
        <v>85.897999999999996</v>
      </c>
      <c r="W39" s="220">
        <f t="shared" si="3"/>
        <v>1.8335162623231597E-2</v>
      </c>
      <c r="X39" s="29">
        <f t="shared" si="4"/>
        <v>27</v>
      </c>
      <c r="Y39" s="38" t="str">
        <f t="array" ref="Y39">X39&amp;CHOOSE(AND(X39&lt;&gt;{11,12,13})*MIN(4,MOD(X39,10))+1,"th","st","nd","rd","th")</f>
        <v>27th</v>
      </c>
      <c r="Z39" s="37">
        <v>17.18</v>
      </c>
      <c r="AA39" s="28">
        <v>14</v>
      </c>
      <c r="AB39" s="221">
        <f t="shared" si="5"/>
        <v>2.9883382235353835E-3</v>
      </c>
      <c r="AC39" s="29">
        <f t="shared" si="6"/>
        <v>42</v>
      </c>
      <c r="AD39" s="38" t="str">
        <f t="array" ref="AD39">AC39&amp;CHOOSE(AND(AC39&lt;&gt;{11,12,13})*MIN(4,MOD(AC39,10))+1,"th","st","nd","rd","th")</f>
        <v>42nd</v>
      </c>
      <c r="AE39" s="37">
        <v>8.4</v>
      </c>
      <c r="AF39" s="38">
        <v>4684.8779999999997</v>
      </c>
      <c r="AG39" s="38">
        <v>4768.05</v>
      </c>
      <c r="AH39" s="38">
        <v>4803.4989999999998</v>
      </c>
      <c r="AI39" s="38">
        <v>4752.1419999999998</v>
      </c>
      <c r="AJ39" s="29">
        <f t="shared" si="7"/>
        <v>84</v>
      </c>
      <c r="AK39" s="38" t="str">
        <f t="array" ref="AK39">AJ39&amp;CHOOSE(AND(AJ39&lt;&gt;{11,12,13})*MIN(4,MOD(AJ39,10))+1,"th","st","nd","rd","th")</f>
        <v>84th</v>
      </c>
      <c r="AL39" s="38">
        <v>482.49599999999998</v>
      </c>
      <c r="AM39" s="38">
        <v>482.49599999999998</v>
      </c>
      <c r="AN39" s="38">
        <v>5234.6379999999999</v>
      </c>
      <c r="AO39" s="29">
        <f t="shared" si="8"/>
        <v>83</v>
      </c>
      <c r="AP39" s="38" t="str">
        <f t="array" ref="AP39">AO39&amp;CHOOSE(AND(AO39&lt;&gt;{11,12,13})*MIN(4,MOD(AO39,10))+1,"th","st","nd","rd","th")</f>
        <v>83rd</v>
      </c>
      <c r="AQ39" s="39">
        <v>0.83</v>
      </c>
      <c r="AR39" s="36">
        <v>3891.1579999999999</v>
      </c>
      <c r="AS39" s="29">
        <f t="shared" si="9"/>
        <v>71</v>
      </c>
      <c r="AT39" s="38" t="str">
        <f t="array" ref="AT39">AS39&amp;CHOOSE(AND(AS39&lt;&gt;{11,12,13})*MIN(4,MOD(AS39,10))+1,"th","st","nd","rd","th")</f>
        <v>71st</v>
      </c>
      <c r="AU39" s="40">
        <v>1.3313901406023718E-3</v>
      </c>
    </row>
    <row r="40" spans="1:47" x14ac:dyDescent="0.25">
      <c r="A40" s="7">
        <v>103028653</v>
      </c>
      <c r="B40" s="8" t="s">
        <v>550</v>
      </c>
      <c r="C40" s="8" t="s">
        <v>101</v>
      </c>
      <c r="D40" s="27">
        <v>41279</v>
      </c>
      <c r="E40" s="29">
        <f t="shared" si="0"/>
        <v>17</v>
      </c>
      <c r="F40" s="38" t="str">
        <f t="array" ref="F40">E40&amp;CHOOSE(AND(E40&lt;&gt;{11,12,13})*MIN(4,MOD(E40,10))+1,"th","st","nd","rd","th")</f>
        <v>17th</v>
      </c>
      <c r="G40" s="29">
        <v>5213</v>
      </c>
      <c r="H40" s="30">
        <v>1.2867</v>
      </c>
      <c r="I40" s="31">
        <v>-4.7399999999999998E-2</v>
      </c>
      <c r="J40" s="32">
        <v>364</v>
      </c>
      <c r="K40" s="33">
        <v>0</v>
      </c>
      <c r="L40" s="34">
        <v>0.12640000000000001</v>
      </c>
      <c r="M40" s="29">
        <f t="shared" si="1"/>
        <v>43</v>
      </c>
      <c r="N40" s="38" t="str">
        <f t="array" ref="N40">M40&amp;CHOOSE(AND(M40&lt;&gt;{11,12,13})*MIN(4,MOD(M40,10))+1,"th","st","nd","rd","th")</f>
        <v>43rd</v>
      </c>
      <c r="O40" s="34">
        <v>0.22589999999999999</v>
      </c>
      <c r="P40" s="29">
        <f t="shared" si="2"/>
        <v>71</v>
      </c>
      <c r="Q40" s="38" t="str">
        <f t="array" ref="Q40">P40&amp;CHOOSE(AND(P40&lt;&gt;{11,12,13})*MIN(4,MOD(P40,10))+1,"th","st","nd","rd","th")</f>
        <v>71st</v>
      </c>
      <c r="R40" s="35">
        <v>122.152</v>
      </c>
      <c r="S40" s="35">
        <v>109.154</v>
      </c>
      <c r="T40" s="35">
        <v>0</v>
      </c>
      <c r="U40" s="35">
        <v>231.30600000000001</v>
      </c>
      <c r="V40" s="36">
        <v>33.997999999999998</v>
      </c>
      <c r="W40" s="220">
        <f t="shared" si="3"/>
        <v>2.110813027462672E-2</v>
      </c>
      <c r="X40" s="29">
        <f t="shared" si="4"/>
        <v>36</v>
      </c>
      <c r="Y40" s="38" t="str">
        <f t="array" ref="Y40">X40&amp;CHOOSE(AND(X40&lt;&gt;{11,12,13})*MIN(4,MOD(X40,10))+1,"th","st","nd","rd","th")</f>
        <v>36th</v>
      </c>
      <c r="Z40" s="37">
        <v>6.8</v>
      </c>
      <c r="AA40" s="28">
        <v>2</v>
      </c>
      <c r="AB40" s="221">
        <f t="shared" si="5"/>
        <v>1.2417277648465628E-3</v>
      </c>
      <c r="AC40" s="29">
        <f t="shared" si="6"/>
        <v>26</v>
      </c>
      <c r="AD40" s="38" t="str">
        <f t="array" ref="AD40">AC40&amp;CHOOSE(AND(AC40&lt;&gt;{11,12,13})*MIN(4,MOD(AC40,10))+1,"th","st","nd","rd","th")</f>
        <v>26th</v>
      </c>
      <c r="AE40" s="37">
        <v>1.2</v>
      </c>
      <c r="AF40" s="38">
        <v>1610.6590000000001</v>
      </c>
      <c r="AG40" s="38">
        <v>1615.817</v>
      </c>
      <c r="AH40" s="38">
        <v>1651.568</v>
      </c>
      <c r="AI40" s="38">
        <v>1626.0150000000001</v>
      </c>
      <c r="AJ40" s="29">
        <f t="shared" si="7"/>
        <v>36</v>
      </c>
      <c r="AK40" s="38" t="str">
        <f t="array" ref="AK40">AJ40&amp;CHOOSE(AND(AJ40&lt;&gt;{11,12,13})*MIN(4,MOD(AJ40,10))+1,"th","st","nd","rd","th")</f>
        <v>36th</v>
      </c>
      <c r="AL40" s="38">
        <v>239.30600000000001</v>
      </c>
      <c r="AM40" s="38">
        <v>239.30600000000001</v>
      </c>
      <c r="AN40" s="38">
        <v>1865.3209999999999</v>
      </c>
      <c r="AO40" s="29">
        <f t="shared" si="8"/>
        <v>33</v>
      </c>
      <c r="AP40" s="38" t="str">
        <f t="array" ref="AP40">AO40&amp;CHOOSE(AND(AO40&lt;&gt;{11,12,13})*MIN(4,MOD(AO40,10))+1,"th","st","nd","rd","th")</f>
        <v>33rd</v>
      </c>
      <c r="AQ40" s="39">
        <v>1.1200000000000001</v>
      </c>
      <c r="AR40" s="36">
        <v>2688.1219999999998</v>
      </c>
      <c r="AS40" s="29">
        <f t="shared" si="9"/>
        <v>53</v>
      </c>
      <c r="AT40" s="38" t="str">
        <f t="array" ref="AT40">AS40&amp;CHOOSE(AND(AS40&lt;&gt;{11,12,13})*MIN(4,MOD(AS40,10))+1,"th","st","nd","rd","th")</f>
        <v>53rd</v>
      </c>
      <c r="AU40" s="40">
        <v>9.1976196482803545E-4</v>
      </c>
    </row>
    <row r="41" spans="1:47" x14ac:dyDescent="0.25">
      <c r="A41" s="7">
        <v>103028703</v>
      </c>
      <c r="B41" s="8" t="s">
        <v>553</v>
      </c>
      <c r="C41" s="8" t="s">
        <v>101</v>
      </c>
      <c r="D41" s="27">
        <v>80804</v>
      </c>
      <c r="E41" s="29">
        <f t="shared" si="0"/>
        <v>92</v>
      </c>
      <c r="F41" s="38" t="str">
        <f t="array" ref="F41">E41&amp;CHOOSE(AND(E41&lt;&gt;{11,12,13})*MIN(4,MOD(E41,10))+1,"th","st","nd","rd","th")</f>
        <v>92nd</v>
      </c>
      <c r="G41" s="29">
        <v>5770</v>
      </c>
      <c r="H41" s="30">
        <v>0.6573</v>
      </c>
      <c r="I41" s="31">
        <v>5.3699999999999998E-2</v>
      </c>
      <c r="J41" s="32">
        <v>350</v>
      </c>
      <c r="K41" s="33">
        <v>0</v>
      </c>
      <c r="L41" s="34">
        <v>5.1700000000000003E-2</v>
      </c>
      <c r="M41" s="29">
        <f t="shared" si="1"/>
        <v>11</v>
      </c>
      <c r="N41" s="38" t="str">
        <f t="array" ref="N41">M41&amp;CHOOSE(AND(M41&lt;&gt;{11,12,13})*MIN(4,MOD(M41,10))+1,"th","st","nd","rd","th")</f>
        <v>11th</v>
      </c>
      <c r="O41" s="34">
        <v>6.4000000000000001E-2</v>
      </c>
      <c r="P41" s="29">
        <f t="shared" si="2"/>
        <v>6</v>
      </c>
      <c r="Q41" s="38" t="str">
        <f t="array" ref="Q41">P41&amp;CHOOSE(AND(P41&lt;&gt;{11,12,13})*MIN(4,MOD(P41,10))+1,"th","st","nd","rd","th")</f>
        <v>6th</v>
      </c>
      <c r="R41" s="35">
        <v>87.835999999999999</v>
      </c>
      <c r="S41" s="35">
        <v>54.366</v>
      </c>
      <c r="T41" s="35">
        <v>0</v>
      </c>
      <c r="U41" s="35">
        <v>142.202</v>
      </c>
      <c r="V41" s="36">
        <v>26.693000000000001</v>
      </c>
      <c r="W41" s="220">
        <f t="shared" si="3"/>
        <v>9.4268990647617696E-3</v>
      </c>
      <c r="X41" s="29">
        <f t="shared" si="4"/>
        <v>8</v>
      </c>
      <c r="Y41" s="38" t="str">
        <f t="array" ref="Y41">X41&amp;CHOOSE(AND(X41&lt;&gt;{11,12,13})*MIN(4,MOD(X41,10))+1,"th","st","nd","rd","th")</f>
        <v>8th</v>
      </c>
      <c r="Z41" s="37">
        <v>5.3390000000000004</v>
      </c>
      <c r="AA41" s="28">
        <v>19</v>
      </c>
      <c r="AB41" s="221">
        <f t="shared" si="5"/>
        <v>6.7100394197157909E-3</v>
      </c>
      <c r="AC41" s="29">
        <f t="shared" si="6"/>
        <v>63</v>
      </c>
      <c r="AD41" s="38" t="str">
        <f t="array" ref="AD41">AC41&amp;CHOOSE(AND(AC41&lt;&gt;{11,12,13})*MIN(4,MOD(AC41,10))+1,"th","st","nd","rd","th")</f>
        <v>63rd</v>
      </c>
      <c r="AE41" s="37">
        <v>11.4</v>
      </c>
      <c r="AF41" s="38">
        <v>2831.578</v>
      </c>
      <c r="AG41" s="38">
        <v>2737.9690000000001</v>
      </c>
      <c r="AH41" s="38">
        <v>2646.0619999999999</v>
      </c>
      <c r="AI41" s="38">
        <v>2738.5360000000001</v>
      </c>
      <c r="AJ41" s="29">
        <f t="shared" si="7"/>
        <v>60</v>
      </c>
      <c r="AK41" s="38" t="str">
        <f t="array" ref="AK41">AJ41&amp;CHOOSE(AND(AJ41&lt;&gt;{11,12,13})*MIN(4,MOD(AJ41,10))+1,"th","st","nd","rd","th")</f>
        <v>60th</v>
      </c>
      <c r="AL41" s="38">
        <v>158.941</v>
      </c>
      <c r="AM41" s="38">
        <v>158.941</v>
      </c>
      <c r="AN41" s="38">
        <v>2897.4769999999999</v>
      </c>
      <c r="AO41" s="29">
        <f t="shared" si="8"/>
        <v>56</v>
      </c>
      <c r="AP41" s="38" t="str">
        <f t="array" ref="AP41">AO41&amp;CHOOSE(AND(AO41&lt;&gt;{11,12,13})*MIN(4,MOD(AO41,10))+1,"th","st","nd","rd","th")</f>
        <v>56th</v>
      </c>
      <c r="AQ41" s="39">
        <v>1.41</v>
      </c>
      <c r="AR41" s="36">
        <v>2685.3609999999999</v>
      </c>
      <c r="AS41" s="29">
        <f t="shared" si="9"/>
        <v>53</v>
      </c>
      <c r="AT41" s="38" t="str">
        <f t="array" ref="AT41">AS41&amp;CHOOSE(AND(AS41&lt;&gt;{11,12,13})*MIN(4,MOD(AS41,10))+1,"th","st","nd","rd","th")</f>
        <v>53rd</v>
      </c>
      <c r="AU41" s="40">
        <v>9.1881726708556313E-4</v>
      </c>
    </row>
    <row r="42" spans="1:47" x14ac:dyDescent="0.25">
      <c r="A42" s="7">
        <v>103028753</v>
      </c>
      <c r="B42" s="8" t="s">
        <v>555</v>
      </c>
      <c r="C42" s="8" t="s">
        <v>101</v>
      </c>
      <c r="D42" s="27">
        <v>69365</v>
      </c>
      <c r="E42" s="29">
        <f t="shared" si="0"/>
        <v>85</v>
      </c>
      <c r="F42" s="38" t="str">
        <f t="array" ref="F42">E42&amp;CHOOSE(AND(E42&lt;&gt;{11,12,13})*MIN(4,MOD(E42,10))+1,"th","st","nd","rd","th")</f>
        <v>85th</v>
      </c>
      <c r="G42" s="29">
        <v>5440</v>
      </c>
      <c r="H42" s="30">
        <v>0.76570000000000005</v>
      </c>
      <c r="I42" s="31">
        <v>-0.27110000000000001</v>
      </c>
      <c r="J42" s="32">
        <v>387</v>
      </c>
      <c r="K42" s="33">
        <v>0</v>
      </c>
      <c r="L42" s="34">
        <v>0.1239</v>
      </c>
      <c r="M42" s="29">
        <f t="shared" si="1"/>
        <v>42</v>
      </c>
      <c r="N42" s="38" t="str">
        <f t="array" ref="N42">M42&amp;CHOOSE(AND(M42&lt;&gt;{11,12,13})*MIN(4,MOD(M42,10))+1,"th","st","nd","rd","th")</f>
        <v>42nd</v>
      </c>
      <c r="O42" s="34">
        <v>0.18790000000000001</v>
      </c>
      <c r="P42" s="29">
        <f t="shared" si="2"/>
        <v>54</v>
      </c>
      <c r="Q42" s="38" t="str">
        <f t="array" ref="Q42">P42&amp;CHOOSE(AND(P42&lt;&gt;{11,12,13})*MIN(4,MOD(P42,10))+1,"th","st","nd","rd","th")</f>
        <v>54th</v>
      </c>
      <c r="R42" s="35">
        <v>139.71799999999999</v>
      </c>
      <c r="S42" s="35">
        <v>105.944</v>
      </c>
      <c r="T42" s="35">
        <v>0</v>
      </c>
      <c r="U42" s="35">
        <v>245.66200000000001</v>
      </c>
      <c r="V42" s="36">
        <v>34.074999999999996</v>
      </c>
      <c r="W42" s="220">
        <f t="shared" si="3"/>
        <v>1.8130342664806544E-2</v>
      </c>
      <c r="X42" s="29">
        <f t="shared" si="4"/>
        <v>27</v>
      </c>
      <c r="Y42" s="38" t="str">
        <f t="array" ref="Y42">X42&amp;CHOOSE(AND(X42&lt;&gt;{11,12,13})*MIN(4,MOD(X42,10))+1,"th","st","nd","rd","th")</f>
        <v>27th</v>
      </c>
      <c r="Z42" s="37">
        <v>6.8150000000000004</v>
      </c>
      <c r="AA42" s="28">
        <v>5</v>
      </c>
      <c r="AB42" s="221">
        <f t="shared" si="5"/>
        <v>2.6603584247698524E-3</v>
      </c>
      <c r="AC42" s="29">
        <f t="shared" si="6"/>
        <v>40</v>
      </c>
      <c r="AD42" s="38" t="str">
        <f t="array" ref="AD42">AC42&amp;CHOOSE(AND(AC42&lt;&gt;{11,12,13})*MIN(4,MOD(AC42,10))+1,"th","st","nd","rd","th")</f>
        <v>40th</v>
      </c>
      <c r="AE42" s="37">
        <v>3</v>
      </c>
      <c r="AF42" s="38">
        <v>1879.4459999999999</v>
      </c>
      <c r="AG42" s="38">
        <v>1924.423</v>
      </c>
      <c r="AH42" s="38">
        <v>2014.6579999999999</v>
      </c>
      <c r="AI42" s="38">
        <v>1939.509</v>
      </c>
      <c r="AJ42" s="29">
        <f t="shared" si="7"/>
        <v>45</v>
      </c>
      <c r="AK42" s="38" t="str">
        <f t="array" ref="AK42">AJ42&amp;CHOOSE(AND(AJ42&lt;&gt;{11,12,13})*MIN(4,MOD(AJ42,10))+1,"th","st","nd","rd","th")</f>
        <v>45th</v>
      </c>
      <c r="AL42" s="38">
        <v>255.477</v>
      </c>
      <c r="AM42" s="38">
        <v>255.477</v>
      </c>
      <c r="AN42" s="38">
        <v>2194.9859999999999</v>
      </c>
      <c r="AO42" s="29">
        <f t="shared" si="8"/>
        <v>43</v>
      </c>
      <c r="AP42" s="38" t="str">
        <f t="array" ref="AP42">AO42&amp;CHOOSE(AND(AO42&lt;&gt;{11,12,13})*MIN(4,MOD(AO42,10))+1,"th","st","nd","rd","th")</f>
        <v>43rd</v>
      </c>
      <c r="AQ42" s="39">
        <v>0.96</v>
      </c>
      <c r="AR42" s="36">
        <v>1613.473</v>
      </c>
      <c r="AS42" s="29">
        <f t="shared" si="9"/>
        <v>21</v>
      </c>
      <c r="AT42" s="38" t="str">
        <f t="array" ref="AT42">AS42&amp;CHOOSE(AND(AS42&lt;&gt;{11,12,13})*MIN(4,MOD(AS42,10))+1,"th","st","nd","rd","th")</f>
        <v>21st</v>
      </c>
      <c r="AU42" s="40">
        <v>5.5206240515757283E-4</v>
      </c>
    </row>
    <row r="43" spans="1:47" x14ac:dyDescent="0.25">
      <c r="A43" s="7">
        <v>103028833</v>
      </c>
      <c r="B43" s="8" t="s">
        <v>574</v>
      </c>
      <c r="C43" s="8" t="s">
        <v>101</v>
      </c>
      <c r="D43" s="27">
        <v>39891</v>
      </c>
      <c r="E43" s="29">
        <f t="shared" si="0"/>
        <v>13</v>
      </c>
      <c r="F43" s="38" t="str">
        <f t="array" ref="F43">E43&amp;CHOOSE(AND(E43&lt;&gt;{11,12,13})*MIN(4,MOD(E43,10))+1,"th","st","nd","rd","th")</f>
        <v>13th</v>
      </c>
      <c r="G43" s="29">
        <v>7577</v>
      </c>
      <c r="H43" s="30">
        <v>1.3314999999999999</v>
      </c>
      <c r="I43" s="31">
        <v>-1.5933999999999999</v>
      </c>
      <c r="J43" s="32">
        <v>458</v>
      </c>
      <c r="K43" s="33">
        <v>0</v>
      </c>
      <c r="L43" s="34">
        <v>0.23100000000000001</v>
      </c>
      <c r="M43" s="29">
        <f t="shared" si="1"/>
        <v>82</v>
      </c>
      <c r="N43" s="38" t="str">
        <f t="array" ref="N43">M43&amp;CHOOSE(AND(M43&lt;&gt;{11,12,13})*MIN(4,MOD(M43,10))+1,"th","st","nd","rd","th")</f>
        <v>82nd</v>
      </c>
      <c r="O43" s="34">
        <v>0.21440000000000001</v>
      </c>
      <c r="P43" s="29">
        <f t="shared" si="2"/>
        <v>67</v>
      </c>
      <c r="Q43" s="38" t="str">
        <f t="array" ref="Q43">P43&amp;CHOOSE(AND(P43&lt;&gt;{11,12,13})*MIN(4,MOD(P43,10))+1,"th","st","nd","rd","th")</f>
        <v>67th</v>
      </c>
      <c r="R43" s="35">
        <v>249.03299999999999</v>
      </c>
      <c r="S43" s="35">
        <v>115.568</v>
      </c>
      <c r="T43" s="35">
        <v>0</v>
      </c>
      <c r="U43" s="35">
        <v>364.601</v>
      </c>
      <c r="V43" s="36">
        <v>210.00500000000002</v>
      </c>
      <c r="W43" s="220">
        <f t="shared" si="3"/>
        <v>0.11687898248693632</v>
      </c>
      <c r="X43" s="29">
        <f t="shared" si="4"/>
        <v>97</v>
      </c>
      <c r="Y43" s="38" t="str">
        <f t="array" ref="Y43">X43&amp;CHOOSE(AND(X43&lt;&gt;{11,12,13})*MIN(4,MOD(X43,10))+1,"th","st","nd","rd","th")</f>
        <v>97th</v>
      </c>
      <c r="Z43" s="37">
        <v>42.000999999999998</v>
      </c>
      <c r="AA43" s="28">
        <v>5</v>
      </c>
      <c r="AB43" s="221">
        <f t="shared" si="5"/>
        <v>2.7827666600065788E-3</v>
      </c>
      <c r="AC43" s="29">
        <f t="shared" si="6"/>
        <v>41</v>
      </c>
      <c r="AD43" s="38" t="str">
        <f t="array" ref="AD43">AC43&amp;CHOOSE(AND(AC43&lt;&gt;{11,12,13})*MIN(4,MOD(AC43,10))+1,"th","st","nd","rd","th")</f>
        <v>41st</v>
      </c>
      <c r="AE43" s="37">
        <v>3</v>
      </c>
      <c r="AF43" s="38">
        <v>1796.7729999999999</v>
      </c>
      <c r="AG43" s="38">
        <v>1880.921</v>
      </c>
      <c r="AH43" s="38">
        <v>1920.5930000000001</v>
      </c>
      <c r="AI43" s="38">
        <v>1866.096</v>
      </c>
      <c r="AJ43" s="29">
        <f t="shared" si="7"/>
        <v>43</v>
      </c>
      <c r="AK43" s="38" t="str">
        <f t="array" ref="AK43">AJ43&amp;CHOOSE(AND(AJ43&lt;&gt;{11,12,13})*MIN(4,MOD(AJ43,10))+1,"th","st","nd","rd","th")</f>
        <v>43rd</v>
      </c>
      <c r="AL43" s="38">
        <v>409.60199999999998</v>
      </c>
      <c r="AM43" s="38">
        <v>409.60199999999998</v>
      </c>
      <c r="AN43" s="38">
        <v>2275.6979999999999</v>
      </c>
      <c r="AO43" s="29">
        <f t="shared" si="8"/>
        <v>44</v>
      </c>
      <c r="AP43" s="38" t="str">
        <f t="array" ref="AP43">AO43&amp;CHOOSE(AND(AO43&lt;&gt;{11,12,13})*MIN(4,MOD(AO43,10))+1,"th","st","nd","rd","th")</f>
        <v>44th</v>
      </c>
      <c r="AQ43" s="39">
        <v>1.01</v>
      </c>
      <c r="AR43" s="36">
        <v>3060.393</v>
      </c>
      <c r="AS43" s="29">
        <f t="shared" si="9"/>
        <v>59</v>
      </c>
      <c r="AT43" s="38" t="str">
        <f t="array" ref="AT43">AS43&amp;CHOOSE(AND(AS43&lt;&gt;{11,12,13})*MIN(4,MOD(AS43,10))+1,"th","st","nd","rd","th")</f>
        <v>59th</v>
      </c>
      <c r="AU43" s="40">
        <v>1.047137398833076E-3</v>
      </c>
    </row>
    <row r="44" spans="1:47" x14ac:dyDescent="0.25">
      <c r="A44" s="7">
        <v>103028853</v>
      </c>
      <c r="B44" s="8" t="s">
        <v>576</v>
      </c>
      <c r="C44" s="8" t="s">
        <v>101</v>
      </c>
      <c r="D44" s="27">
        <v>29639</v>
      </c>
      <c r="E44" s="29">
        <f t="shared" si="0"/>
        <v>2</v>
      </c>
      <c r="F44" s="38" t="str">
        <f t="array" ref="F44">E44&amp;CHOOSE(AND(E44&lt;&gt;{11,12,13})*MIN(4,MOD(E44,10))+1,"th","st","nd","rd","th")</f>
        <v>2nd</v>
      </c>
      <c r="G44" s="29">
        <v>5472</v>
      </c>
      <c r="H44" s="30">
        <v>1.7921</v>
      </c>
      <c r="I44" s="31">
        <v>-1.8331999999999999</v>
      </c>
      <c r="J44" s="32">
        <v>466</v>
      </c>
      <c r="K44" s="33">
        <v>0</v>
      </c>
      <c r="L44" s="34">
        <v>0.35930000000000001</v>
      </c>
      <c r="M44" s="29">
        <f t="shared" si="1"/>
        <v>95</v>
      </c>
      <c r="N44" s="38" t="str">
        <f t="array" ref="N44">M44&amp;CHOOSE(AND(M44&lt;&gt;{11,12,13})*MIN(4,MOD(M44,10))+1,"th","st","nd","rd","th")</f>
        <v>95th</v>
      </c>
      <c r="O44" s="34">
        <v>0.25750000000000001</v>
      </c>
      <c r="P44" s="29">
        <f t="shared" si="2"/>
        <v>86</v>
      </c>
      <c r="Q44" s="38" t="str">
        <f t="array" ref="Q44">P44&amp;CHOOSE(AND(P44&lt;&gt;{11,12,13})*MIN(4,MOD(P44,10))+1,"th","st","nd","rd","th")</f>
        <v>86th</v>
      </c>
      <c r="R44" s="35">
        <v>373.46100000000001</v>
      </c>
      <c r="S44" s="35">
        <v>133.82400000000001</v>
      </c>
      <c r="T44" s="35">
        <v>186.73</v>
      </c>
      <c r="U44" s="35">
        <v>694.01499999999999</v>
      </c>
      <c r="V44" s="36">
        <v>391.50399999999996</v>
      </c>
      <c r="W44" s="220">
        <f t="shared" si="3"/>
        <v>0.22599551015295377</v>
      </c>
      <c r="X44" s="29">
        <f t="shared" si="4"/>
        <v>99</v>
      </c>
      <c r="Y44" s="38" t="str">
        <f t="array" ref="Y44">X44&amp;CHOOSE(AND(X44&lt;&gt;{11,12,13})*MIN(4,MOD(X44,10))+1,"th","st","nd","rd","th")</f>
        <v>99th</v>
      </c>
      <c r="Z44" s="37">
        <v>78.301000000000002</v>
      </c>
      <c r="AA44" s="28">
        <v>10</v>
      </c>
      <c r="AB44" s="221">
        <f t="shared" si="5"/>
        <v>5.7724955595077907E-3</v>
      </c>
      <c r="AC44" s="29">
        <f t="shared" si="6"/>
        <v>59</v>
      </c>
      <c r="AD44" s="38" t="str">
        <f t="array" ref="AD44">AC44&amp;CHOOSE(AND(AC44&lt;&gt;{11,12,13})*MIN(4,MOD(AC44,10))+1,"th","st","nd","rd","th")</f>
        <v>59th</v>
      </c>
      <c r="AE44" s="37">
        <v>6</v>
      </c>
      <c r="AF44" s="38">
        <v>1732.3530000000001</v>
      </c>
      <c r="AG44" s="38">
        <v>1777.7529999999999</v>
      </c>
      <c r="AH44" s="38">
        <v>1708.5050000000001</v>
      </c>
      <c r="AI44" s="38">
        <v>1739.537</v>
      </c>
      <c r="AJ44" s="29">
        <f t="shared" si="7"/>
        <v>39</v>
      </c>
      <c r="AK44" s="38" t="str">
        <f t="array" ref="AK44">AJ44&amp;CHOOSE(AND(AJ44&lt;&gt;{11,12,13})*MIN(4,MOD(AJ44,10))+1,"th","st","nd","rd","th")</f>
        <v>39th</v>
      </c>
      <c r="AL44" s="38">
        <v>778.31600000000003</v>
      </c>
      <c r="AM44" s="38">
        <v>778.31600000000003</v>
      </c>
      <c r="AN44" s="38">
        <v>2517.8530000000001</v>
      </c>
      <c r="AO44" s="29">
        <f t="shared" si="8"/>
        <v>50</v>
      </c>
      <c r="AP44" s="38" t="str">
        <f t="array" ref="AP44">AO44&amp;CHOOSE(AND(AO44&lt;&gt;{11,12,13})*MIN(4,MOD(AO44,10))+1,"th","st","nd","rd","th")</f>
        <v>50th</v>
      </c>
      <c r="AQ44" s="39">
        <v>1.69</v>
      </c>
      <c r="AR44" s="36">
        <v>7625.6930000000002</v>
      </c>
      <c r="AS44" s="29">
        <f t="shared" si="9"/>
        <v>91</v>
      </c>
      <c r="AT44" s="38" t="str">
        <f t="array" ref="AT44">AS44&amp;CHOOSE(AND(AS44&lt;&gt;{11,12,13})*MIN(4,MOD(AS44,10))+1,"th","st","nd","rd","th")</f>
        <v>91st</v>
      </c>
      <c r="AU44" s="40">
        <v>2.6091904968804976E-3</v>
      </c>
    </row>
    <row r="45" spans="1:47" x14ac:dyDescent="0.25">
      <c r="A45" s="7">
        <v>103029203</v>
      </c>
      <c r="B45" s="8" t="s">
        <v>610</v>
      </c>
      <c r="C45" s="8" t="s">
        <v>101</v>
      </c>
      <c r="D45" s="27">
        <v>106444</v>
      </c>
      <c r="E45" s="29">
        <f t="shared" si="0"/>
        <v>98</v>
      </c>
      <c r="F45" s="38" t="str">
        <f t="array" ref="F45">E45&amp;CHOOSE(AND(E45&lt;&gt;{11,12,13})*MIN(4,MOD(E45,10))+1,"th","st","nd","rd","th")</f>
        <v>98th</v>
      </c>
      <c r="G45" s="29">
        <v>6973</v>
      </c>
      <c r="H45" s="30">
        <v>0.499</v>
      </c>
      <c r="I45" s="31">
        <v>-1.5263</v>
      </c>
      <c r="J45" s="32">
        <v>455</v>
      </c>
      <c r="K45" s="33">
        <v>0</v>
      </c>
      <c r="L45" s="34">
        <v>2.1299999999999999E-2</v>
      </c>
      <c r="M45" s="29">
        <f t="shared" si="1"/>
        <v>1</v>
      </c>
      <c r="N45" s="38" t="str">
        <f t="array" ref="N45">M45&amp;CHOOSE(AND(M45&lt;&gt;{11,12,13})*MIN(4,MOD(M45,10))+1,"th","st","nd","rd","th")</f>
        <v>1st</v>
      </c>
      <c r="O45" s="34">
        <v>4.7600000000000003E-2</v>
      </c>
      <c r="P45" s="29">
        <f t="shared" si="2"/>
        <v>4</v>
      </c>
      <c r="Q45" s="38" t="str">
        <f t="array" ref="Q45">P45&amp;CHOOSE(AND(P45&lt;&gt;{11,12,13})*MIN(4,MOD(P45,10))+1,"th","st","nd","rd","th")</f>
        <v>4th</v>
      </c>
      <c r="R45" s="35">
        <v>51.215000000000003</v>
      </c>
      <c r="S45" s="35">
        <v>57.225999999999999</v>
      </c>
      <c r="T45" s="35">
        <v>0</v>
      </c>
      <c r="U45" s="35">
        <v>108.441</v>
      </c>
      <c r="V45" s="36">
        <v>11.335999999999999</v>
      </c>
      <c r="W45" s="220">
        <f t="shared" si="3"/>
        <v>2.8287611343791297E-3</v>
      </c>
      <c r="X45" s="29">
        <f t="shared" si="4"/>
        <v>1</v>
      </c>
      <c r="Y45" s="38" t="str">
        <f t="array" ref="Y45">X45&amp;CHOOSE(AND(X45&lt;&gt;{11,12,13})*MIN(4,MOD(X45,10))+1,"th","st","nd","rd","th")</f>
        <v>1st</v>
      </c>
      <c r="Z45" s="37">
        <v>2.2669999999999999</v>
      </c>
      <c r="AA45" s="28">
        <v>41</v>
      </c>
      <c r="AB45" s="221">
        <f t="shared" si="5"/>
        <v>1.0231052091526494E-2</v>
      </c>
      <c r="AC45" s="29">
        <f t="shared" si="6"/>
        <v>72</v>
      </c>
      <c r="AD45" s="38" t="str">
        <f t="array" ref="AD45">AC45&amp;CHOOSE(AND(AC45&lt;&gt;{11,12,13})*MIN(4,MOD(AC45,10))+1,"th","st","nd","rd","th")</f>
        <v>72nd</v>
      </c>
      <c r="AE45" s="37">
        <v>24.6</v>
      </c>
      <c r="AF45" s="38">
        <v>4007.4079999999999</v>
      </c>
      <c r="AG45" s="38">
        <v>4073.9459999999999</v>
      </c>
      <c r="AH45" s="38">
        <v>4078.835</v>
      </c>
      <c r="AI45" s="38">
        <v>4053.3960000000002</v>
      </c>
      <c r="AJ45" s="29">
        <f t="shared" si="7"/>
        <v>78</v>
      </c>
      <c r="AK45" s="38" t="str">
        <f t="array" ref="AK45">AJ45&amp;CHOOSE(AND(AJ45&lt;&gt;{11,12,13})*MIN(4,MOD(AJ45,10))+1,"th","st","nd","rd","th")</f>
        <v>78th</v>
      </c>
      <c r="AL45" s="38">
        <v>135.30799999999999</v>
      </c>
      <c r="AM45" s="38">
        <v>135.30799999999999</v>
      </c>
      <c r="AN45" s="38">
        <v>4188.7039999999997</v>
      </c>
      <c r="AO45" s="29">
        <f t="shared" si="8"/>
        <v>74</v>
      </c>
      <c r="AP45" s="38" t="str">
        <f t="array" ref="AP45">AO45&amp;CHOOSE(AND(AO45&lt;&gt;{11,12,13})*MIN(4,MOD(AO45,10))+1,"th","st","nd","rd","th")</f>
        <v>74th</v>
      </c>
      <c r="AQ45" s="39">
        <v>1.07</v>
      </c>
      <c r="AR45" s="36">
        <v>2236.4749999999999</v>
      </c>
      <c r="AS45" s="29">
        <f t="shared" si="9"/>
        <v>42</v>
      </c>
      <c r="AT45" s="38" t="str">
        <f t="array" ref="AT45">AS45&amp;CHOOSE(AND(AS45&lt;&gt;{11,12,13})*MIN(4,MOD(AS45,10))+1,"th","st","nd","rd","th")</f>
        <v>42nd</v>
      </c>
      <c r="AU45" s="40">
        <v>7.6522741166092187E-4</v>
      </c>
    </row>
    <row r="46" spans="1:47" x14ac:dyDescent="0.25">
      <c r="A46" s="7">
        <v>103029403</v>
      </c>
      <c r="B46" s="8" t="s">
        <v>626</v>
      </c>
      <c r="C46" s="8" t="s">
        <v>101</v>
      </c>
      <c r="D46" s="27">
        <v>68267</v>
      </c>
      <c r="E46" s="29">
        <f t="shared" si="0"/>
        <v>84</v>
      </c>
      <c r="F46" s="38" t="str">
        <f t="array" ref="F46">E46&amp;CHOOSE(AND(E46&lt;&gt;{11,12,13})*MIN(4,MOD(E46,10))+1,"th","st","nd","rd","th")</f>
        <v>84th</v>
      </c>
      <c r="G46" s="29">
        <v>8571</v>
      </c>
      <c r="H46" s="30">
        <v>0.77800000000000002</v>
      </c>
      <c r="I46" s="31">
        <v>0.42980000000000002</v>
      </c>
      <c r="J46" s="32">
        <v>284</v>
      </c>
      <c r="K46" s="33">
        <v>0</v>
      </c>
      <c r="L46" s="34">
        <v>6.3700000000000007E-2</v>
      </c>
      <c r="M46" s="29">
        <f t="shared" si="1"/>
        <v>18</v>
      </c>
      <c r="N46" s="38" t="str">
        <f t="array" ref="N46">M46&amp;CHOOSE(AND(M46&lt;&gt;{11,12,13})*MIN(4,MOD(M46,10))+1,"th","st","nd","rd","th")</f>
        <v>18th</v>
      </c>
      <c r="O46" s="34">
        <v>0.109</v>
      </c>
      <c r="P46" s="29">
        <f t="shared" si="2"/>
        <v>18</v>
      </c>
      <c r="Q46" s="38" t="str">
        <f t="array" ref="Q46">P46&amp;CHOOSE(AND(P46&lt;&gt;{11,12,13})*MIN(4,MOD(P46,10))+1,"th","st","nd","rd","th")</f>
        <v>18th</v>
      </c>
      <c r="R46" s="35">
        <v>121.63200000000001</v>
      </c>
      <c r="S46" s="35">
        <v>104.065</v>
      </c>
      <c r="T46" s="35">
        <v>0</v>
      </c>
      <c r="U46" s="35">
        <v>225.697</v>
      </c>
      <c r="V46" s="36">
        <v>53.156999999999996</v>
      </c>
      <c r="W46" s="220">
        <f t="shared" si="3"/>
        <v>1.6703326399406738E-2</v>
      </c>
      <c r="X46" s="29">
        <f t="shared" si="4"/>
        <v>23</v>
      </c>
      <c r="Y46" s="38" t="str">
        <f t="array" ref="Y46">X46&amp;CHOOSE(AND(X46&lt;&gt;{11,12,13})*MIN(4,MOD(X46,10))+1,"th","st","nd","rd","th")</f>
        <v>23rd</v>
      </c>
      <c r="Z46" s="37">
        <v>10.631</v>
      </c>
      <c r="AA46" s="28">
        <v>8</v>
      </c>
      <c r="AB46" s="221">
        <f t="shared" si="5"/>
        <v>2.5138102450336535E-3</v>
      </c>
      <c r="AC46" s="29">
        <f t="shared" si="6"/>
        <v>38</v>
      </c>
      <c r="AD46" s="38" t="str">
        <f t="array" ref="AD46">AC46&amp;CHOOSE(AND(AC46&lt;&gt;{11,12,13})*MIN(4,MOD(AC46,10))+1,"th","st","nd","rd","th")</f>
        <v>38th</v>
      </c>
      <c r="AE46" s="37">
        <v>4.8</v>
      </c>
      <c r="AF46" s="38">
        <v>3182.42</v>
      </c>
      <c r="AG46" s="38">
        <v>3216.3820000000001</v>
      </c>
      <c r="AH46" s="38">
        <v>3205.3319999999999</v>
      </c>
      <c r="AI46" s="38">
        <v>3201.3780000000002</v>
      </c>
      <c r="AJ46" s="29">
        <f t="shared" si="7"/>
        <v>68</v>
      </c>
      <c r="AK46" s="38" t="str">
        <f t="array" ref="AK46">AJ46&amp;CHOOSE(AND(AJ46&lt;&gt;{11,12,13})*MIN(4,MOD(AJ46,10))+1,"th","st","nd","rd","th")</f>
        <v>68th</v>
      </c>
      <c r="AL46" s="38">
        <v>241.12799999999999</v>
      </c>
      <c r="AM46" s="38">
        <v>241.12799999999999</v>
      </c>
      <c r="AN46" s="38">
        <v>3442.5059999999999</v>
      </c>
      <c r="AO46" s="29">
        <f t="shared" si="8"/>
        <v>65</v>
      </c>
      <c r="AP46" s="38" t="str">
        <f t="array" ref="AP46">AO46&amp;CHOOSE(AND(AO46&lt;&gt;{11,12,13})*MIN(4,MOD(AO46,10))+1,"th","st","nd","rd","th")</f>
        <v>65th</v>
      </c>
      <c r="AQ46" s="39">
        <v>1.1599999999999999</v>
      </c>
      <c r="AR46" s="36">
        <v>3106.7930000000001</v>
      </c>
      <c r="AS46" s="29">
        <f t="shared" si="9"/>
        <v>60</v>
      </c>
      <c r="AT46" s="38" t="str">
        <f t="array" ref="AT46">AS46&amp;CHOOSE(AND(AS46&lt;&gt;{11,12,13})*MIN(4,MOD(AS46,10))+1,"th","st","nd","rd","th")</f>
        <v>60th</v>
      </c>
      <c r="AU46" s="40">
        <v>1.0630135217054833E-3</v>
      </c>
    </row>
    <row r="47" spans="1:47" x14ac:dyDescent="0.25">
      <c r="A47" s="7">
        <v>103029553</v>
      </c>
      <c r="B47" s="8" t="s">
        <v>630</v>
      </c>
      <c r="C47" s="8" t="s">
        <v>101</v>
      </c>
      <c r="D47" s="27">
        <v>67596</v>
      </c>
      <c r="E47" s="29">
        <f t="shared" si="0"/>
        <v>83</v>
      </c>
      <c r="F47" s="38" t="str">
        <f t="array" ref="F47">E47&amp;CHOOSE(AND(E47&lt;&gt;{11,12,13})*MIN(4,MOD(E47,10))+1,"th","st","nd","rd","th")</f>
        <v>83rd</v>
      </c>
      <c r="G47" s="29">
        <v>8177</v>
      </c>
      <c r="H47" s="30">
        <v>0.78580000000000005</v>
      </c>
      <c r="I47" s="31">
        <v>1.37E-2</v>
      </c>
      <c r="J47" s="32">
        <v>356</v>
      </c>
      <c r="K47" s="33">
        <v>0</v>
      </c>
      <c r="L47" s="34">
        <v>5.0500000000000003E-2</v>
      </c>
      <c r="M47" s="29">
        <f t="shared" si="1"/>
        <v>11</v>
      </c>
      <c r="N47" s="38" t="str">
        <f t="array" ref="N47">M47&amp;CHOOSE(AND(M47&lt;&gt;{11,12,13})*MIN(4,MOD(M47,10))+1,"th","st","nd","rd","th")</f>
        <v>11th</v>
      </c>
      <c r="O47" s="34">
        <v>2.4899999999999999E-2</v>
      </c>
      <c r="P47" s="29">
        <f t="shared" si="2"/>
        <v>1</v>
      </c>
      <c r="Q47" s="38" t="str">
        <f t="array" ref="Q47">P47&amp;CHOOSE(AND(P47&lt;&gt;{11,12,13})*MIN(4,MOD(P47,10))+1,"th","st","nd","rd","th")</f>
        <v>1st</v>
      </c>
      <c r="R47" s="35">
        <v>84.290999999999997</v>
      </c>
      <c r="S47" s="35">
        <v>20.780999999999999</v>
      </c>
      <c r="T47" s="35">
        <v>0</v>
      </c>
      <c r="U47" s="35">
        <v>105.072</v>
      </c>
      <c r="V47" s="36">
        <v>45.821999999999996</v>
      </c>
      <c r="W47" s="220">
        <f t="shared" si="3"/>
        <v>1.6471582906823507E-2</v>
      </c>
      <c r="X47" s="29">
        <f t="shared" si="4"/>
        <v>22</v>
      </c>
      <c r="Y47" s="38" t="str">
        <f t="array" ref="Y47">X47&amp;CHOOSE(AND(X47&lt;&gt;{11,12,13})*MIN(4,MOD(X47,10))+1,"th","st","nd","rd","th")</f>
        <v>22nd</v>
      </c>
      <c r="Z47" s="37">
        <v>9.1639999999999997</v>
      </c>
      <c r="AA47" s="28">
        <v>12</v>
      </c>
      <c r="AB47" s="221">
        <f t="shared" si="5"/>
        <v>4.3136265305286133E-3</v>
      </c>
      <c r="AC47" s="29">
        <f t="shared" si="6"/>
        <v>51</v>
      </c>
      <c r="AD47" s="38" t="str">
        <f t="array" ref="AD47">AC47&amp;CHOOSE(AND(AC47&lt;&gt;{11,12,13})*MIN(4,MOD(AC47,10))+1,"th","st","nd","rd","th")</f>
        <v>51st</v>
      </c>
      <c r="AE47" s="37">
        <v>7.2</v>
      </c>
      <c r="AF47" s="38">
        <v>2781.8820000000001</v>
      </c>
      <c r="AG47" s="38">
        <v>2783.1529999999998</v>
      </c>
      <c r="AH47" s="38">
        <v>2781.1750000000002</v>
      </c>
      <c r="AI47" s="38">
        <v>2782.07</v>
      </c>
      <c r="AJ47" s="29">
        <f t="shared" si="7"/>
        <v>61</v>
      </c>
      <c r="AK47" s="38" t="str">
        <f t="array" ref="AK47">AJ47&amp;CHOOSE(AND(AJ47&lt;&gt;{11,12,13})*MIN(4,MOD(AJ47,10))+1,"th","st","nd","rd","th")</f>
        <v>61st</v>
      </c>
      <c r="AL47" s="38">
        <v>121.43600000000001</v>
      </c>
      <c r="AM47" s="38">
        <v>121.43600000000001</v>
      </c>
      <c r="AN47" s="38">
        <v>2903.5059999999999</v>
      </c>
      <c r="AO47" s="29">
        <f t="shared" si="8"/>
        <v>57</v>
      </c>
      <c r="AP47" s="38" t="str">
        <f t="array" ref="AP47">AO47&amp;CHOOSE(AND(AO47&lt;&gt;{11,12,13})*MIN(4,MOD(AO47,10))+1,"th","st","nd","rd","th")</f>
        <v>57th</v>
      </c>
      <c r="AQ47" s="39">
        <v>1.03</v>
      </c>
      <c r="AR47" s="36">
        <v>2350.0219999999999</v>
      </c>
      <c r="AS47" s="29">
        <f t="shared" si="9"/>
        <v>45</v>
      </c>
      <c r="AT47" s="38" t="str">
        <f t="array" ref="AT47">AS47&amp;CHOOSE(AND(AS47&lt;&gt;{11,12,13})*MIN(4,MOD(AS47,10))+1,"th","st","nd","rd","th")</f>
        <v>45th</v>
      </c>
      <c r="AU47" s="40">
        <v>8.0407840570818944E-4</v>
      </c>
    </row>
    <row r="48" spans="1:47" x14ac:dyDescent="0.25">
      <c r="A48" s="7">
        <v>103029603</v>
      </c>
      <c r="B48" s="8" t="s">
        <v>632</v>
      </c>
      <c r="C48" s="8" t="s">
        <v>101</v>
      </c>
      <c r="D48" s="27">
        <v>46845</v>
      </c>
      <c r="E48" s="29">
        <f t="shared" si="0"/>
        <v>35</v>
      </c>
      <c r="F48" s="38" t="str">
        <f t="array" ref="F48">E48&amp;CHOOSE(AND(E48&lt;&gt;{11,12,13})*MIN(4,MOD(E48,10))+1,"th","st","nd","rd","th")</f>
        <v>35th</v>
      </c>
      <c r="G48" s="29">
        <v>9238</v>
      </c>
      <c r="H48" s="30">
        <v>1.1337999999999999</v>
      </c>
      <c r="I48" s="31">
        <v>-0.22950000000000001</v>
      </c>
      <c r="J48" s="32">
        <v>381</v>
      </c>
      <c r="K48" s="33">
        <v>0</v>
      </c>
      <c r="L48" s="34">
        <v>0.19370000000000001</v>
      </c>
      <c r="M48" s="29">
        <f t="shared" si="1"/>
        <v>68</v>
      </c>
      <c r="N48" s="38" t="str">
        <f t="array" ref="N48">M48&amp;CHOOSE(AND(M48&lt;&gt;{11,12,13})*MIN(4,MOD(M48,10))+1,"th","st","nd","rd","th")</f>
        <v>68th</v>
      </c>
      <c r="O48" s="34">
        <v>0.2303</v>
      </c>
      <c r="P48" s="29">
        <f t="shared" si="2"/>
        <v>74</v>
      </c>
      <c r="Q48" s="38" t="str">
        <f t="array" ref="Q48">P48&amp;CHOOSE(AND(P48&lt;&gt;{11,12,13})*MIN(4,MOD(P48,10))+1,"th","st","nd","rd","th")</f>
        <v>74th</v>
      </c>
      <c r="R48" s="35">
        <v>315.97699999999998</v>
      </c>
      <c r="S48" s="35">
        <v>187.84100000000001</v>
      </c>
      <c r="T48" s="35">
        <v>0</v>
      </c>
      <c r="U48" s="35">
        <v>503.81799999999998</v>
      </c>
      <c r="V48" s="36">
        <v>73.888999999999982</v>
      </c>
      <c r="W48" s="220">
        <f t="shared" si="3"/>
        <v>2.7177233343006774E-2</v>
      </c>
      <c r="X48" s="29">
        <f t="shared" si="4"/>
        <v>52</v>
      </c>
      <c r="Y48" s="38" t="str">
        <f t="array" ref="Y48">X48&amp;CHOOSE(AND(X48&lt;&gt;{11,12,13})*MIN(4,MOD(X48,10))+1,"th","st","nd","rd","th")</f>
        <v>52nd</v>
      </c>
      <c r="Z48" s="37">
        <v>14.778</v>
      </c>
      <c r="AA48" s="28">
        <v>11</v>
      </c>
      <c r="AB48" s="221">
        <f t="shared" si="5"/>
        <v>4.045927902300404E-3</v>
      </c>
      <c r="AC48" s="29">
        <f t="shared" si="6"/>
        <v>49</v>
      </c>
      <c r="AD48" s="38" t="str">
        <f t="array" ref="AD48">AC48&amp;CHOOSE(AND(AC48&lt;&gt;{11,12,13})*MIN(4,MOD(AC48,10))+1,"th","st","nd","rd","th")</f>
        <v>49th</v>
      </c>
      <c r="AE48" s="37">
        <v>6.6</v>
      </c>
      <c r="AF48" s="38">
        <v>2718.7829999999999</v>
      </c>
      <c r="AG48" s="38">
        <v>2793.2629999999999</v>
      </c>
      <c r="AH48" s="38">
        <v>2828.683</v>
      </c>
      <c r="AI48" s="38">
        <v>2780.2429999999999</v>
      </c>
      <c r="AJ48" s="29">
        <f t="shared" si="7"/>
        <v>61</v>
      </c>
      <c r="AK48" s="38" t="str">
        <f t="array" ref="AK48">AJ48&amp;CHOOSE(AND(AJ48&lt;&gt;{11,12,13})*MIN(4,MOD(AJ48,10))+1,"th","st","nd","rd","th")</f>
        <v>61st</v>
      </c>
      <c r="AL48" s="38">
        <v>525.19600000000003</v>
      </c>
      <c r="AM48" s="38">
        <v>525.19600000000003</v>
      </c>
      <c r="AN48" s="38">
        <v>3305.4389999999999</v>
      </c>
      <c r="AO48" s="29">
        <f t="shared" si="8"/>
        <v>63</v>
      </c>
      <c r="AP48" s="38" t="str">
        <f t="array" ref="AP48">AO48&amp;CHOOSE(AND(AO48&lt;&gt;{11,12,13})*MIN(4,MOD(AO48,10))+1,"th","st","nd","rd","th")</f>
        <v>63rd</v>
      </c>
      <c r="AQ48" s="39">
        <v>1.41</v>
      </c>
      <c r="AR48" s="36">
        <v>5284.2669999999998</v>
      </c>
      <c r="AS48" s="29">
        <f t="shared" si="9"/>
        <v>81</v>
      </c>
      <c r="AT48" s="38" t="str">
        <f t="array" ref="AT48">AS48&amp;CHOOSE(AND(AS48&lt;&gt;{11,12,13})*MIN(4,MOD(AS48,10))+1,"th","st","nd","rd","th")</f>
        <v>81st</v>
      </c>
      <c r="AU48" s="40">
        <v>1.8080532797975495E-3</v>
      </c>
    </row>
    <row r="49" spans="1:47" x14ac:dyDescent="0.25">
      <c r="A49" s="7">
        <v>103029803</v>
      </c>
      <c r="B49" s="8" t="s">
        <v>641</v>
      </c>
      <c r="C49" s="8" t="s">
        <v>101</v>
      </c>
      <c r="D49" s="27">
        <v>33483</v>
      </c>
      <c r="E49" s="29">
        <f t="shared" si="0"/>
        <v>3</v>
      </c>
      <c r="F49" s="38" t="str">
        <f t="array" ref="F49">E49&amp;CHOOSE(AND(E49&lt;&gt;{11,12,13})*MIN(4,MOD(E49,10))+1,"th","st","nd","rd","th")</f>
        <v>3rd</v>
      </c>
      <c r="G49" s="29">
        <v>8014</v>
      </c>
      <c r="H49" s="30">
        <v>1.5863</v>
      </c>
      <c r="I49" s="31">
        <v>-2.0722</v>
      </c>
      <c r="J49" s="32">
        <v>471</v>
      </c>
      <c r="K49" s="33">
        <v>0</v>
      </c>
      <c r="L49" s="34">
        <v>0.35620000000000002</v>
      </c>
      <c r="M49" s="29">
        <f t="shared" si="1"/>
        <v>94</v>
      </c>
      <c r="N49" s="38" t="str">
        <f t="array" ref="N49">M49&amp;CHOOSE(AND(M49&lt;&gt;{11,12,13})*MIN(4,MOD(M49,10))+1,"th","st","nd","rd","th")</f>
        <v>94th</v>
      </c>
      <c r="O49" s="34">
        <v>0.38629999999999998</v>
      </c>
      <c r="P49" s="29">
        <f t="shared" si="2"/>
        <v>100</v>
      </c>
      <c r="Q49" s="38" t="str">
        <f t="array" ref="Q49">P49&amp;CHOOSE(AND(P49&lt;&gt;{11,12,13})*MIN(4,MOD(P49,10))+1,"th","st","nd","rd","th")</f>
        <v>100th</v>
      </c>
      <c r="R49" s="35">
        <v>253.315</v>
      </c>
      <c r="S49" s="35">
        <v>137.36099999999999</v>
      </c>
      <c r="T49" s="35">
        <v>126.658</v>
      </c>
      <c r="U49" s="35">
        <v>517.33399999999995</v>
      </c>
      <c r="V49" s="36">
        <v>317.99799999999999</v>
      </c>
      <c r="W49" s="220">
        <f t="shared" si="3"/>
        <v>0.26829229194772147</v>
      </c>
      <c r="X49" s="29">
        <f t="shared" si="4"/>
        <v>100</v>
      </c>
      <c r="Y49" s="38" t="str">
        <f t="array" ref="Y49">X49&amp;CHOOSE(AND(X49&lt;&gt;{11,12,13})*MIN(4,MOD(X49,10))+1,"th","st","nd","rd","th")</f>
        <v>100th</v>
      </c>
      <c r="Z49" s="37">
        <v>63.6</v>
      </c>
      <c r="AA49" s="28">
        <v>4</v>
      </c>
      <c r="AB49" s="221">
        <f t="shared" si="5"/>
        <v>3.3747670356130727E-3</v>
      </c>
      <c r="AC49" s="29">
        <f t="shared" si="6"/>
        <v>45</v>
      </c>
      <c r="AD49" s="38" t="str">
        <f t="array" ref="AD49">AC49&amp;CHOOSE(AND(AC49&lt;&gt;{11,12,13})*MIN(4,MOD(AC49,10))+1,"th","st","nd","rd","th")</f>
        <v>45th</v>
      </c>
      <c r="AE49" s="37">
        <v>2.4</v>
      </c>
      <c r="AF49" s="38">
        <v>1185.2670000000001</v>
      </c>
      <c r="AG49" s="38">
        <v>1265.2</v>
      </c>
      <c r="AH49" s="38">
        <v>1346.7180000000001</v>
      </c>
      <c r="AI49" s="38">
        <v>1265.7280000000001</v>
      </c>
      <c r="AJ49" s="29">
        <f t="shared" si="7"/>
        <v>25</v>
      </c>
      <c r="AK49" s="38" t="str">
        <f t="array" ref="AK49">AJ49&amp;CHOOSE(AND(AJ49&lt;&gt;{11,12,13})*MIN(4,MOD(AJ49,10))+1,"th","st","nd","rd","th")</f>
        <v>25th</v>
      </c>
      <c r="AL49" s="38">
        <v>583.33399999999995</v>
      </c>
      <c r="AM49" s="38">
        <v>583.33399999999995</v>
      </c>
      <c r="AN49" s="38">
        <v>1849.0619999999999</v>
      </c>
      <c r="AO49" s="29">
        <f t="shared" si="8"/>
        <v>33</v>
      </c>
      <c r="AP49" s="38" t="str">
        <f t="array" ref="AP49">AO49&amp;CHOOSE(AND(AO49&lt;&gt;{11,12,13})*MIN(4,MOD(AO49,10))+1,"th","st","nd","rd","th")</f>
        <v>33rd</v>
      </c>
      <c r="AQ49" s="39">
        <v>1.05</v>
      </c>
      <c r="AR49" s="36">
        <v>3079.8249999999998</v>
      </c>
      <c r="AS49" s="29">
        <f t="shared" si="9"/>
        <v>60</v>
      </c>
      <c r="AT49" s="38" t="str">
        <f t="array" ref="AT49">AS49&amp;CHOOSE(AND(AS49&lt;&gt;{11,12,13})*MIN(4,MOD(AS49,10))+1,"th","st","nd","rd","th")</f>
        <v>60th</v>
      </c>
      <c r="AU49" s="40">
        <v>1.0537862096015374E-3</v>
      </c>
    </row>
    <row r="50" spans="1:47" x14ac:dyDescent="0.25">
      <c r="A50" s="7">
        <v>103029902</v>
      </c>
      <c r="B50" s="8" t="s">
        <v>651</v>
      </c>
      <c r="C50" s="8" t="s">
        <v>101</v>
      </c>
      <c r="D50" s="27">
        <v>41962</v>
      </c>
      <c r="E50" s="29">
        <f t="shared" si="0"/>
        <v>19</v>
      </c>
      <c r="F50" s="38" t="str">
        <f t="array" ref="F50">E50&amp;CHOOSE(AND(E50&lt;&gt;{11,12,13})*MIN(4,MOD(E50,10))+1,"th","st","nd","rd","th")</f>
        <v>19th</v>
      </c>
      <c r="G50" s="29">
        <v>21958</v>
      </c>
      <c r="H50" s="30">
        <v>1.2658</v>
      </c>
      <c r="I50" s="31">
        <v>-1.4261999999999999</v>
      </c>
      <c r="J50" s="32">
        <v>448</v>
      </c>
      <c r="K50" s="33">
        <v>0</v>
      </c>
      <c r="L50" s="34">
        <v>0.29549999999999998</v>
      </c>
      <c r="M50" s="29">
        <f t="shared" si="1"/>
        <v>91</v>
      </c>
      <c r="N50" s="38" t="str">
        <f t="array" ref="N50">M50&amp;CHOOSE(AND(M50&lt;&gt;{11,12,13})*MIN(4,MOD(M50,10))+1,"th","st","nd","rd","th")</f>
        <v>91st</v>
      </c>
      <c r="O50" s="34">
        <v>0.185</v>
      </c>
      <c r="P50" s="29">
        <f t="shared" si="2"/>
        <v>52</v>
      </c>
      <c r="Q50" s="38" t="str">
        <f t="array" ref="Q50">P50&amp;CHOOSE(AND(P50&lt;&gt;{11,12,13})*MIN(4,MOD(P50,10))+1,"th","st","nd","rd","th")</f>
        <v>52nd</v>
      </c>
      <c r="R50" s="35">
        <v>890.26</v>
      </c>
      <c r="S50" s="35">
        <v>278.67700000000002</v>
      </c>
      <c r="T50" s="35">
        <v>0</v>
      </c>
      <c r="U50" s="35">
        <v>1168.9369999999999</v>
      </c>
      <c r="V50" s="36">
        <v>1112.0360000000003</v>
      </c>
      <c r="W50" s="220">
        <f t="shared" si="3"/>
        <v>0.22146777797936718</v>
      </c>
      <c r="X50" s="29">
        <f t="shared" si="4"/>
        <v>99</v>
      </c>
      <c r="Y50" s="38" t="str">
        <f t="array" ref="Y50">X50&amp;CHOOSE(AND(X50&lt;&gt;{11,12,13})*MIN(4,MOD(X50,10))+1,"th","st","nd","rd","th")</f>
        <v>99th</v>
      </c>
      <c r="Z50" s="37">
        <v>222.40700000000001</v>
      </c>
      <c r="AA50" s="28">
        <v>18</v>
      </c>
      <c r="AB50" s="221">
        <f t="shared" si="5"/>
        <v>3.5847940207228979E-3</v>
      </c>
      <c r="AC50" s="29">
        <f t="shared" si="6"/>
        <v>46</v>
      </c>
      <c r="AD50" s="38" t="str">
        <f t="array" ref="AD50">AC50&amp;CHOOSE(AND(AC50&lt;&gt;{11,12,13})*MIN(4,MOD(AC50,10))+1,"th","st","nd","rd","th")</f>
        <v>46th</v>
      </c>
      <c r="AE50" s="37">
        <v>10.8</v>
      </c>
      <c r="AF50" s="38">
        <v>5021.2089999999998</v>
      </c>
      <c r="AG50" s="38">
        <v>5091.0209999999997</v>
      </c>
      <c r="AH50" s="38">
        <v>5082.567</v>
      </c>
      <c r="AI50" s="38">
        <v>5064.9319999999998</v>
      </c>
      <c r="AJ50" s="29">
        <f t="shared" si="7"/>
        <v>85</v>
      </c>
      <c r="AK50" s="38" t="str">
        <f t="array" ref="AK50">AJ50&amp;CHOOSE(AND(AJ50&lt;&gt;{11,12,13})*MIN(4,MOD(AJ50,10))+1,"th","st","nd","rd","th")</f>
        <v>85th</v>
      </c>
      <c r="AL50" s="38">
        <v>1402.144</v>
      </c>
      <c r="AM50" s="38">
        <v>1402.144</v>
      </c>
      <c r="AN50" s="38">
        <v>6467.076</v>
      </c>
      <c r="AO50" s="29">
        <f t="shared" si="8"/>
        <v>88</v>
      </c>
      <c r="AP50" s="38" t="str">
        <f t="array" ref="AP50">AO50&amp;CHOOSE(AND(AO50&lt;&gt;{11,12,13})*MIN(4,MOD(AO50,10))+1,"th","st","nd","rd","th")</f>
        <v>88th</v>
      </c>
      <c r="AQ50" s="39">
        <v>1.1200000000000001</v>
      </c>
      <c r="AR50" s="36">
        <v>9168.348</v>
      </c>
      <c r="AS50" s="29">
        <f t="shared" si="9"/>
        <v>93</v>
      </c>
      <c r="AT50" s="38" t="str">
        <f t="array" ref="AT50">AS50&amp;CHOOSE(AND(AS50&lt;&gt;{11,12,13})*MIN(4,MOD(AS50,10))+1,"th","st","nd","rd","th")</f>
        <v>93rd</v>
      </c>
      <c r="AU50" s="40">
        <v>3.1370219695040589E-3</v>
      </c>
    </row>
    <row r="51" spans="1:47" x14ac:dyDescent="0.25">
      <c r="A51" s="7">
        <v>128030603</v>
      </c>
      <c r="B51" s="8" t="s">
        <v>113</v>
      </c>
      <c r="C51" s="8" t="s">
        <v>114</v>
      </c>
      <c r="D51" s="27">
        <v>45765</v>
      </c>
      <c r="E51" s="29">
        <f t="shared" si="0"/>
        <v>32</v>
      </c>
      <c r="F51" s="38" t="str">
        <f t="array" ref="F51">E51&amp;CHOOSE(AND(E51&lt;&gt;{11,12,13})*MIN(4,MOD(E51,10))+1,"th","st","nd","rd","th")</f>
        <v>32nd</v>
      </c>
      <c r="G51" s="29">
        <v>3974</v>
      </c>
      <c r="H51" s="30">
        <v>1.1606000000000001</v>
      </c>
      <c r="I51" s="31">
        <v>0.78510000000000002</v>
      </c>
      <c r="J51" s="32">
        <v>123</v>
      </c>
      <c r="K51" s="33">
        <v>48.701999999999998</v>
      </c>
      <c r="L51" s="34">
        <v>0.21179999999999999</v>
      </c>
      <c r="M51" s="29">
        <f t="shared" si="1"/>
        <v>76</v>
      </c>
      <c r="N51" s="38" t="str">
        <f t="array" ref="N51">M51&amp;CHOOSE(AND(M51&lt;&gt;{11,12,13})*MIN(4,MOD(M51,10))+1,"th","st","nd","rd","th")</f>
        <v>76th</v>
      </c>
      <c r="O51" s="34">
        <v>0.12379999999999999</v>
      </c>
      <c r="P51" s="29">
        <f t="shared" si="2"/>
        <v>26</v>
      </c>
      <c r="Q51" s="38" t="str">
        <f t="array" ref="Q51">P51&amp;CHOOSE(AND(P51&lt;&gt;{11,12,13})*MIN(4,MOD(P51,10))+1,"th","st","nd","rd","th")</f>
        <v>26th</v>
      </c>
      <c r="R51" s="35">
        <v>172.03899999999999</v>
      </c>
      <c r="S51" s="35">
        <v>50.28</v>
      </c>
      <c r="T51" s="35">
        <v>0</v>
      </c>
      <c r="U51" s="35">
        <v>222.31899999999999</v>
      </c>
      <c r="V51" s="36">
        <v>39.861000000000004</v>
      </c>
      <c r="W51" s="220">
        <f t="shared" si="3"/>
        <v>2.9444048846643645E-2</v>
      </c>
      <c r="X51" s="29">
        <f t="shared" si="4"/>
        <v>59</v>
      </c>
      <c r="Y51" s="38" t="str">
        <f t="array" ref="Y51">X51&amp;CHOOSE(AND(X51&lt;&gt;{11,12,13})*MIN(4,MOD(X51,10))+1,"th","st","nd","rd","th")</f>
        <v>59th</v>
      </c>
      <c r="Z51" s="37">
        <v>7.9720000000000004</v>
      </c>
      <c r="AA51" s="28">
        <v>1</v>
      </c>
      <c r="AB51" s="221">
        <f t="shared" si="5"/>
        <v>7.3866809278853114E-4</v>
      </c>
      <c r="AC51" s="29">
        <f t="shared" si="6"/>
        <v>18</v>
      </c>
      <c r="AD51" s="38" t="str">
        <f t="array" ref="AD51">AC51&amp;CHOOSE(AND(AC51&lt;&gt;{11,12,13})*MIN(4,MOD(AC51,10))+1,"th","st","nd","rd","th")</f>
        <v>18th</v>
      </c>
      <c r="AE51" s="37">
        <v>0.6</v>
      </c>
      <c r="AF51" s="38">
        <v>1353.788</v>
      </c>
      <c r="AG51" s="38">
        <v>1371.3420000000001</v>
      </c>
      <c r="AH51" s="38">
        <v>1415.5730000000001</v>
      </c>
      <c r="AI51" s="38">
        <v>1380.2339999999999</v>
      </c>
      <c r="AJ51" s="29">
        <f t="shared" si="7"/>
        <v>28</v>
      </c>
      <c r="AK51" s="38" t="str">
        <f t="array" ref="AK51">AJ51&amp;CHOOSE(AND(AJ51&lt;&gt;{11,12,13})*MIN(4,MOD(AJ51,10))+1,"th","st","nd","rd","th")</f>
        <v>28th</v>
      </c>
      <c r="AL51" s="38">
        <v>230.89099999999999</v>
      </c>
      <c r="AM51" s="38">
        <v>279.59300000000002</v>
      </c>
      <c r="AN51" s="38">
        <v>1659.827</v>
      </c>
      <c r="AO51" s="29">
        <f t="shared" si="8"/>
        <v>28</v>
      </c>
      <c r="AP51" s="38" t="str">
        <f t="array" ref="AP51">AO51&amp;CHOOSE(AND(AO51&lt;&gt;{11,12,13})*MIN(4,MOD(AO51,10))+1,"th","st","nd","rd","th")</f>
        <v>28th</v>
      </c>
      <c r="AQ51" s="39">
        <v>1.36</v>
      </c>
      <c r="AR51" s="36">
        <v>2619.8969999999999</v>
      </c>
      <c r="AS51" s="29">
        <f t="shared" si="9"/>
        <v>51</v>
      </c>
      <c r="AT51" s="38" t="str">
        <f t="array" ref="AT51">AS51&amp;CHOOSE(AND(AS51&lt;&gt;{11,12,13})*MIN(4,MOD(AS51,10))+1,"th","st","nd","rd","th")</f>
        <v>51st</v>
      </c>
      <c r="AU51" s="40">
        <v>8.9641824752264806E-4</v>
      </c>
    </row>
    <row r="52" spans="1:47" x14ac:dyDescent="0.25">
      <c r="A52" s="7">
        <v>128030852</v>
      </c>
      <c r="B52" s="8" t="s">
        <v>115</v>
      </c>
      <c r="C52" s="8" t="s">
        <v>114</v>
      </c>
      <c r="D52" s="27">
        <v>44013</v>
      </c>
      <c r="E52" s="29">
        <f t="shared" si="0"/>
        <v>25</v>
      </c>
      <c r="F52" s="38" t="str">
        <f t="array" ref="F52">E52&amp;CHOOSE(AND(E52&lt;&gt;{11,12,13})*MIN(4,MOD(E52,10))+1,"th","st","nd","rd","th")</f>
        <v>25th</v>
      </c>
      <c r="G52" s="29">
        <v>17731</v>
      </c>
      <c r="H52" s="30">
        <v>1.2068000000000001</v>
      </c>
      <c r="I52" s="31">
        <v>0.44590000000000002</v>
      </c>
      <c r="J52" s="32">
        <v>278</v>
      </c>
      <c r="K52" s="33">
        <v>0</v>
      </c>
      <c r="L52" s="34">
        <v>0.17849999999999999</v>
      </c>
      <c r="M52" s="29">
        <f t="shared" si="1"/>
        <v>63</v>
      </c>
      <c r="N52" s="38" t="str">
        <f t="array" ref="N52">M52&amp;CHOOSE(AND(M52&lt;&gt;{11,12,13})*MIN(4,MOD(M52,10))+1,"th","st","nd","rd","th")</f>
        <v>63rd</v>
      </c>
      <c r="O52" s="34">
        <v>0.23250000000000001</v>
      </c>
      <c r="P52" s="29">
        <f t="shared" si="2"/>
        <v>75</v>
      </c>
      <c r="Q52" s="38" t="str">
        <f t="array" ref="Q52">P52&amp;CHOOSE(AND(P52&lt;&gt;{11,12,13})*MIN(4,MOD(P52,10))+1,"th","st","nd","rd","th")</f>
        <v>75th</v>
      </c>
      <c r="R52" s="35">
        <v>585.48</v>
      </c>
      <c r="S52" s="35">
        <v>381.3</v>
      </c>
      <c r="T52" s="35">
        <v>0</v>
      </c>
      <c r="U52" s="35">
        <v>966.78</v>
      </c>
      <c r="V52" s="36">
        <v>119.81399999999999</v>
      </c>
      <c r="W52" s="220">
        <f t="shared" si="3"/>
        <v>2.1917185767054856E-2</v>
      </c>
      <c r="X52" s="29">
        <f t="shared" si="4"/>
        <v>38</v>
      </c>
      <c r="Y52" s="38" t="str">
        <f t="array" ref="Y52">X52&amp;CHOOSE(AND(X52&lt;&gt;{11,12,13})*MIN(4,MOD(X52,10))+1,"th","st","nd","rd","th")</f>
        <v>38th</v>
      </c>
      <c r="Z52" s="37">
        <v>23.963000000000001</v>
      </c>
      <c r="AA52" s="28">
        <v>6</v>
      </c>
      <c r="AB52" s="221">
        <f t="shared" si="5"/>
        <v>1.097560507138808E-3</v>
      </c>
      <c r="AC52" s="29">
        <f t="shared" si="6"/>
        <v>23</v>
      </c>
      <c r="AD52" s="38" t="str">
        <f t="array" ref="AD52">AC52&amp;CHOOSE(AND(AC52&lt;&gt;{11,12,13})*MIN(4,MOD(AC52,10))+1,"th","st","nd","rd","th")</f>
        <v>23rd</v>
      </c>
      <c r="AE52" s="37">
        <v>3.6</v>
      </c>
      <c r="AF52" s="38">
        <v>5466.6689999999999</v>
      </c>
      <c r="AG52" s="38">
        <v>5669.116</v>
      </c>
      <c r="AH52" s="38">
        <v>5645.81</v>
      </c>
      <c r="AI52" s="38">
        <v>5593.8649999999998</v>
      </c>
      <c r="AJ52" s="29">
        <f t="shared" si="7"/>
        <v>88</v>
      </c>
      <c r="AK52" s="38" t="str">
        <f t="array" ref="AK52">AJ52&amp;CHOOSE(AND(AJ52&lt;&gt;{11,12,13})*MIN(4,MOD(AJ52,10))+1,"th","st","nd","rd","th")</f>
        <v>88th</v>
      </c>
      <c r="AL52" s="38">
        <v>994.34299999999996</v>
      </c>
      <c r="AM52" s="38">
        <v>994.34299999999996</v>
      </c>
      <c r="AN52" s="38">
        <v>6588.2079999999996</v>
      </c>
      <c r="AO52" s="29">
        <f t="shared" si="8"/>
        <v>88</v>
      </c>
      <c r="AP52" s="38" t="str">
        <f t="array" ref="AP52">AO52&amp;CHOOSE(AND(AO52&lt;&gt;{11,12,13})*MIN(4,MOD(AO52,10))+1,"th","st","nd","rd","th")</f>
        <v>88th</v>
      </c>
      <c r="AQ52" s="39">
        <v>1.06</v>
      </c>
      <c r="AR52" s="36">
        <v>8427.6880000000001</v>
      </c>
      <c r="AS52" s="29">
        <f t="shared" si="9"/>
        <v>92</v>
      </c>
      <c r="AT52" s="38" t="str">
        <f t="array" ref="AT52">AS52&amp;CHOOSE(AND(AS52&lt;&gt;{11,12,13})*MIN(4,MOD(AS52,10))+1,"th","st","nd","rd","th")</f>
        <v>92nd</v>
      </c>
      <c r="AU52" s="40">
        <v>2.8835993581532598E-3</v>
      </c>
    </row>
    <row r="53" spans="1:47" x14ac:dyDescent="0.25">
      <c r="A53" s="7">
        <v>128033053</v>
      </c>
      <c r="B53" s="8" t="s">
        <v>302</v>
      </c>
      <c r="C53" s="8" t="s">
        <v>114</v>
      </c>
      <c r="D53" s="27">
        <v>61632</v>
      </c>
      <c r="E53" s="29">
        <f t="shared" si="0"/>
        <v>73</v>
      </c>
      <c r="F53" s="38" t="str">
        <f t="array" ref="F53">E53&amp;CHOOSE(AND(E53&lt;&gt;{11,12,13})*MIN(4,MOD(E53,10))+1,"th","st","nd","rd","th")</f>
        <v>73rd</v>
      </c>
      <c r="G53" s="29">
        <v>4783</v>
      </c>
      <c r="H53" s="30">
        <v>0.86180000000000001</v>
      </c>
      <c r="I53" s="31">
        <v>0.6421</v>
      </c>
      <c r="J53" s="32">
        <v>207</v>
      </c>
      <c r="K53" s="33">
        <v>0</v>
      </c>
      <c r="L53" s="34">
        <v>8.4099999999999994E-2</v>
      </c>
      <c r="M53" s="29">
        <f t="shared" si="1"/>
        <v>25</v>
      </c>
      <c r="N53" s="38" t="str">
        <f t="array" ref="N53">M53&amp;CHOOSE(AND(M53&lt;&gt;{11,12,13})*MIN(4,MOD(M53,10))+1,"th","st","nd","rd","th")</f>
        <v>25th</v>
      </c>
      <c r="O53" s="34">
        <v>0.1358</v>
      </c>
      <c r="P53" s="29">
        <f t="shared" si="2"/>
        <v>31</v>
      </c>
      <c r="Q53" s="38" t="str">
        <f t="array" ref="Q53">P53&amp;CHOOSE(AND(P53&lt;&gt;{11,12,13})*MIN(4,MOD(P53,10))+1,"th","st","nd","rd","th")</f>
        <v>31st</v>
      </c>
      <c r="R53" s="35">
        <v>95.453999999999994</v>
      </c>
      <c r="S53" s="35">
        <v>77.066999999999993</v>
      </c>
      <c r="T53" s="35">
        <v>0</v>
      </c>
      <c r="U53" s="35">
        <v>172.52099999999999</v>
      </c>
      <c r="V53" s="36">
        <v>19.781999999999996</v>
      </c>
      <c r="W53" s="220">
        <f t="shared" si="3"/>
        <v>1.0457398866084289E-2</v>
      </c>
      <c r="X53" s="29">
        <f t="shared" si="4"/>
        <v>9</v>
      </c>
      <c r="Y53" s="38" t="str">
        <f t="array" ref="Y53">X53&amp;CHOOSE(AND(X53&lt;&gt;{11,12,13})*MIN(4,MOD(X53,10))+1,"th","st","nd","rd","th")</f>
        <v>9th</v>
      </c>
      <c r="Z53" s="37">
        <v>3.956</v>
      </c>
      <c r="AA53" s="28">
        <v>4</v>
      </c>
      <c r="AB53" s="221">
        <f t="shared" si="5"/>
        <v>2.1145281298320271E-3</v>
      </c>
      <c r="AC53" s="29">
        <f t="shared" si="6"/>
        <v>35</v>
      </c>
      <c r="AD53" s="38" t="str">
        <f t="array" ref="AD53">AC53&amp;CHOOSE(AND(AC53&lt;&gt;{11,12,13})*MIN(4,MOD(AC53,10))+1,"th","st","nd","rd","th")</f>
        <v>35th</v>
      </c>
      <c r="AE53" s="37">
        <v>2.4</v>
      </c>
      <c r="AF53" s="38">
        <v>1891.675</v>
      </c>
      <c r="AG53" s="38">
        <v>1925.1780000000001</v>
      </c>
      <c r="AH53" s="38">
        <v>1962.796</v>
      </c>
      <c r="AI53" s="38">
        <v>1926.55</v>
      </c>
      <c r="AJ53" s="29">
        <f t="shared" si="7"/>
        <v>44</v>
      </c>
      <c r="AK53" s="38" t="str">
        <f t="array" ref="AK53">AJ53&amp;CHOOSE(AND(AJ53&lt;&gt;{11,12,13})*MIN(4,MOD(AJ53,10))+1,"th","st","nd","rd","th")</f>
        <v>44th</v>
      </c>
      <c r="AL53" s="38">
        <v>178.87700000000001</v>
      </c>
      <c r="AM53" s="38">
        <v>178.87700000000001</v>
      </c>
      <c r="AN53" s="38">
        <v>2105.4270000000001</v>
      </c>
      <c r="AO53" s="29">
        <f t="shared" si="8"/>
        <v>41</v>
      </c>
      <c r="AP53" s="38" t="str">
        <f t="array" ref="AP53">AO53&amp;CHOOSE(AND(AO53&lt;&gt;{11,12,13})*MIN(4,MOD(AO53,10))+1,"th","st","nd","rd","th")</f>
        <v>41st</v>
      </c>
      <c r="AQ53" s="39">
        <v>1.02</v>
      </c>
      <c r="AR53" s="36">
        <v>1850.7460000000001</v>
      </c>
      <c r="AS53" s="29">
        <f t="shared" si="9"/>
        <v>30</v>
      </c>
      <c r="AT53" s="38" t="str">
        <f t="array" ref="AT53">AS53&amp;CHOOSE(AND(AS53&lt;&gt;{11,12,13})*MIN(4,MOD(AS53,10))+1,"th","st","nd","rd","th")</f>
        <v>30th</v>
      </c>
      <c r="AU53" s="40">
        <v>6.3324721770724229E-4</v>
      </c>
    </row>
    <row r="54" spans="1:47" x14ac:dyDescent="0.25">
      <c r="A54" s="7">
        <v>128034503</v>
      </c>
      <c r="B54" s="8" t="s">
        <v>375</v>
      </c>
      <c r="C54" s="8" t="s">
        <v>114</v>
      </c>
      <c r="D54" s="27">
        <v>45096</v>
      </c>
      <c r="E54" s="29">
        <f t="shared" si="0"/>
        <v>30</v>
      </c>
      <c r="F54" s="38" t="str">
        <f t="array" ref="F54">E54&amp;CHOOSE(AND(E54&lt;&gt;{11,12,13})*MIN(4,MOD(E54,10))+1,"th","st","nd","rd","th")</f>
        <v>30th</v>
      </c>
      <c r="G54" s="29">
        <v>2619</v>
      </c>
      <c r="H54" s="30">
        <v>1.1778</v>
      </c>
      <c r="I54" s="31">
        <v>0.69789999999999996</v>
      </c>
      <c r="J54" s="32">
        <v>183</v>
      </c>
      <c r="K54" s="33">
        <v>0</v>
      </c>
      <c r="L54" s="34">
        <v>0.28549999999999998</v>
      </c>
      <c r="M54" s="29">
        <f t="shared" si="1"/>
        <v>89</v>
      </c>
      <c r="N54" s="38" t="str">
        <f t="array" ref="N54">M54&amp;CHOOSE(AND(M54&lt;&gt;{11,12,13})*MIN(4,MOD(M54,10))+1,"th","st","nd","rd","th")</f>
        <v>89th</v>
      </c>
      <c r="O54" s="34">
        <v>0.13600000000000001</v>
      </c>
      <c r="P54" s="29">
        <f t="shared" si="2"/>
        <v>31</v>
      </c>
      <c r="Q54" s="38" t="str">
        <f t="array" ref="Q54">P54&amp;CHOOSE(AND(P54&lt;&gt;{11,12,13})*MIN(4,MOD(P54,10))+1,"th","st","nd","rd","th")</f>
        <v>31st</v>
      </c>
      <c r="R54" s="35">
        <v>139.834</v>
      </c>
      <c r="S54" s="35">
        <v>33.305</v>
      </c>
      <c r="T54" s="35">
        <v>0</v>
      </c>
      <c r="U54" s="35">
        <v>173.13900000000001</v>
      </c>
      <c r="V54" s="36">
        <v>12.288</v>
      </c>
      <c r="W54" s="220">
        <f t="shared" si="3"/>
        <v>1.5053104825372716E-2</v>
      </c>
      <c r="X54" s="29">
        <f t="shared" si="4"/>
        <v>18</v>
      </c>
      <c r="Y54" s="38" t="str">
        <f t="array" ref="Y54">X54&amp;CHOOSE(AND(X54&lt;&gt;{11,12,13})*MIN(4,MOD(X54,10))+1,"th","st","nd","rd","th")</f>
        <v>18th</v>
      </c>
      <c r="Z54" s="37">
        <v>2.4580000000000002</v>
      </c>
      <c r="AA54" s="28">
        <v>4</v>
      </c>
      <c r="AB54" s="221">
        <f t="shared" si="5"/>
        <v>4.9000992270093469E-3</v>
      </c>
      <c r="AC54" s="29">
        <f t="shared" si="6"/>
        <v>55</v>
      </c>
      <c r="AD54" s="38" t="str">
        <f t="array" ref="AD54">AC54&amp;CHOOSE(AND(AC54&lt;&gt;{11,12,13})*MIN(4,MOD(AC54,10))+1,"th","st","nd","rd","th")</f>
        <v>55th</v>
      </c>
      <c r="AE54" s="37">
        <v>2.4</v>
      </c>
      <c r="AF54" s="38">
        <v>816.31</v>
      </c>
      <c r="AG54" s="38">
        <v>814.26499999999999</v>
      </c>
      <c r="AH54" s="38">
        <v>818.149</v>
      </c>
      <c r="AI54" s="38">
        <v>816.24099999999999</v>
      </c>
      <c r="AJ54" s="29">
        <f t="shared" si="7"/>
        <v>9</v>
      </c>
      <c r="AK54" s="38" t="str">
        <f t="array" ref="AK54">AJ54&amp;CHOOSE(AND(AJ54&lt;&gt;{11,12,13})*MIN(4,MOD(AJ54,10))+1,"th","st","nd","rd","th")</f>
        <v>9th</v>
      </c>
      <c r="AL54" s="38">
        <v>177.99700000000001</v>
      </c>
      <c r="AM54" s="38">
        <v>177.99700000000001</v>
      </c>
      <c r="AN54" s="38">
        <v>994.23800000000006</v>
      </c>
      <c r="AO54" s="29">
        <f t="shared" si="8"/>
        <v>7</v>
      </c>
      <c r="AP54" s="38" t="str">
        <f t="array" ref="AP54">AO54&amp;CHOOSE(AND(AO54&lt;&gt;{11,12,13})*MIN(4,MOD(AO54,10))+1,"th","st","nd","rd","th")</f>
        <v>7th</v>
      </c>
      <c r="AQ54" s="39">
        <v>1.27</v>
      </c>
      <c r="AR54" s="36">
        <v>1487.1869999999999</v>
      </c>
      <c r="AS54" s="29">
        <f t="shared" si="9"/>
        <v>19</v>
      </c>
      <c r="AT54" s="38" t="str">
        <f t="array" ref="AT54">AS54&amp;CHOOSE(AND(AS54&lt;&gt;{11,12,13})*MIN(4,MOD(AS54,10))+1,"th","st","nd","rd","th")</f>
        <v>19th</v>
      </c>
      <c r="AU54" s="40">
        <v>5.0885266263462432E-4</v>
      </c>
    </row>
    <row r="55" spans="1:47" x14ac:dyDescent="0.25">
      <c r="A55" s="7">
        <v>127040503</v>
      </c>
      <c r="B55" s="8" t="s">
        <v>3</v>
      </c>
      <c r="C55" s="8" t="s">
        <v>99</v>
      </c>
      <c r="D55" s="27">
        <v>34816</v>
      </c>
      <c r="E55" s="29">
        <f t="shared" si="0"/>
        <v>4</v>
      </c>
      <c r="F55" s="38" t="str">
        <f t="array" ref="F55">E55&amp;CHOOSE(AND(E55&lt;&gt;{11,12,13})*MIN(4,MOD(E55,10))+1,"th","st","nd","rd","th")</f>
        <v>4th</v>
      </c>
      <c r="G55" s="29">
        <v>4219</v>
      </c>
      <c r="H55" s="30">
        <v>1.5256000000000001</v>
      </c>
      <c r="I55" s="31">
        <v>-0.58720000000000006</v>
      </c>
      <c r="J55" s="32">
        <v>410</v>
      </c>
      <c r="K55" s="33">
        <v>0</v>
      </c>
      <c r="L55" s="34">
        <v>0.39369999999999999</v>
      </c>
      <c r="M55" s="29">
        <f t="shared" si="1"/>
        <v>97</v>
      </c>
      <c r="N55" s="38" t="str">
        <f t="array" ref="N55">M55&amp;CHOOSE(AND(M55&lt;&gt;{11,12,13})*MIN(4,MOD(M55,10))+1,"th","st","nd","rd","th")</f>
        <v>97th</v>
      </c>
      <c r="O55" s="34">
        <v>0.32619999999999999</v>
      </c>
      <c r="P55" s="29">
        <f t="shared" si="2"/>
        <v>98</v>
      </c>
      <c r="Q55" s="38" t="str">
        <f t="array" ref="Q55">P55&amp;CHOOSE(AND(P55&lt;&gt;{11,12,13})*MIN(4,MOD(P55,10))+1,"th","st","nd","rd","th")</f>
        <v>98th</v>
      </c>
      <c r="R55" s="35">
        <v>306.83499999999998</v>
      </c>
      <c r="S55" s="35">
        <v>127.114</v>
      </c>
      <c r="T55" s="35">
        <v>153.41800000000001</v>
      </c>
      <c r="U55" s="35">
        <v>587.36699999999996</v>
      </c>
      <c r="V55" s="36">
        <v>138.50399999999999</v>
      </c>
      <c r="W55" s="220">
        <f t="shared" si="3"/>
        <v>0.10662864586300499</v>
      </c>
      <c r="X55" s="29">
        <f t="shared" si="4"/>
        <v>96</v>
      </c>
      <c r="Y55" s="38" t="str">
        <f t="array" ref="Y55">X55&amp;CHOOSE(AND(X55&lt;&gt;{11,12,13})*MIN(4,MOD(X55,10))+1,"th","st","nd","rd","th")</f>
        <v>96th</v>
      </c>
      <c r="Z55" s="37">
        <v>27.701000000000001</v>
      </c>
      <c r="AA55" s="28">
        <v>1</v>
      </c>
      <c r="AB55" s="221">
        <f t="shared" si="5"/>
        <v>7.6985968537374367E-4</v>
      </c>
      <c r="AC55" s="29">
        <f t="shared" si="6"/>
        <v>19</v>
      </c>
      <c r="AD55" s="38" t="str">
        <f t="array" ref="AD55">AC55&amp;CHOOSE(AND(AC55&lt;&gt;{11,12,13})*MIN(4,MOD(AC55,10))+1,"th","st","nd","rd","th")</f>
        <v>19th</v>
      </c>
      <c r="AE55" s="37">
        <v>0.6</v>
      </c>
      <c r="AF55" s="38">
        <v>1298.9380000000001</v>
      </c>
      <c r="AG55" s="38">
        <v>1304.279</v>
      </c>
      <c r="AH55" s="38">
        <v>1257.8409999999999</v>
      </c>
      <c r="AI55" s="38">
        <v>1287.019</v>
      </c>
      <c r="AJ55" s="29">
        <f t="shared" si="7"/>
        <v>26</v>
      </c>
      <c r="AK55" s="38" t="str">
        <f t="array" ref="AK55">AJ55&amp;CHOOSE(AND(AJ55&lt;&gt;{11,12,13})*MIN(4,MOD(AJ55,10))+1,"th","st","nd","rd","th")</f>
        <v>26th</v>
      </c>
      <c r="AL55" s="38">
        <v>615.66800000000001</v>
      </c>
      <c r="AM55" s="38">
        <v>615.66800000000001</v>
      </c>
      <c r="AN55" s="38">
        <v>1902.6869999999999</v>
      </c>
      <c r="AO55" s="29">
        <f t="shared" si="8"/>
        <v>34</v>
      </c>
      <c r="AP55" s="38" t="str">
        <f t="array" ref="AP55">AO55&amp;CHOOSE(AND(AO55&lt;&gt;{11,12,13})*MIN(4,MOD(AO55,10))+1,"th","st","nd","rd","th")</f>
        <v>34th</v>
      </c>
      <c r="AQ55" s="39">
        <v>1.5</v>
      </c>
      <c r="AR55" s="36">
        <v>4354.1090000000004</v>
      </c>
      <c r="AS55" s="29">
        <f t="shared" si="9"/>
        <v>75</v>
      </c>
      <c r="AT55" s="38" t="str">
        <f t="array" ref="AT55">AS55&amp;CHOOSE(AND(AS55&lt;&gt;{11,12,13})*MIN(4,MOD(AS55,10))+1,"th","st","nd","rd","th")</f>
        <v>75th</v>
      </c>
      <c r="AU55" s="40">
        <v>1.4897924457727117E-3</v>
      </c>
    </row>
    <row r="56" spans="1:47" x14ac:dyDescent="0.25">
      <c r="A56" s="7">
        <v>127040703</v>
      </c>
      <c r="B56" s="8" t="s">
        <v>108</v>
      </c>
      <c r="C56" s="8" t="s">
        <v>99</v>
      </c>
      <c r="D56" s="27">
        <v>48948</v>
      </c>
      <c r="E56" s="29">
        <f t="shared" si="0"/>
        <v>43</v>
      </c>
      <c r="F56" s="38" t="str">
        <f t="array" ref="F56">E56&amp;CHOOSE(AND(E56&lt;&gt;{11,12,13})*MIN(4,MOD(E56,10))+1,"th","st","nd","rd","th")</f>
        <v>43rd</v>
      </c>
      <c r="G56" s="29">
        <v>10209</v>
      </c>
      <c r="H56" s="30">
        <v>1.0851</v>
      </c>
      <c r="I56" s="31">
        <v>0.14610000000000001</v>
      </c>
      <c r="J56" s="32">
        <v>336</v>
      </c>
      <c r="K56" s="33">
        <v>0</v>
      </c>
      <c r="L56" s="34">
        <v>0.21740000000000001</v>
      </c>
      <c r="M56" s="29">
        <f t="shared" si="1"/>
        <v>78</v>
      </c>
      <c r="N56" s="38" t="str">
        <f t="array" ref="N56">M56&amp;CHOOSE(AND(M56&lt;&gt;{11,12,13})*MIN(4,MOD(M56,10))+1,"th","st","nd","rd","th")</f>
        <v>78th</v>
      </c>
      <c r="O56" s="34">
        <v>0.1207</v>
      </c>
      <c r="P56" s="29">
        <f t="shared" si="2"/>
        <v>24</v>
      </c>
      <c r="Q56" s="38" t="str">
        <f t="array" ref="Q56">P56&amp;CHOOSE(AND(P56&lt;&gt;{11,12,13})*MIN(4,MOD(P56,10))+1,"th","st","nd","rd","th")</f>
        <v>24th</v>
      </c>
      <c r="R56" s="35">
        <v>383.96600000000001</v>
      </c>
      <c r="S56" s="35">
        <v>106.58799999999999</v>
      </c>
      <c r="T56" s="35">
        <v>0</v>
      </c>
      <c r="U56" s="35">
        <v>490.55399999999997</v>
      </c>
      <c r="V56" s="36">
        <v>326.33400000000012</v>
      </c>
      <c r="W56" s="220">
        <f t="shared" si="3"/>
        <v>0.11086145630210426</v>
      </c>
      <c r="X56" s="29">
        <f t="shared" si="4"/>
        <v>96</v>
      </c>
      <c r="Y56" s="38" t="str">
        <f t="array" ref="Y56">X56&amp;CHOOSE(AND(X56&lt;&gt;{11,12,13})*MIN(4,MOD(X56,10))+1,"th","st","nd","rd","th")</f>
        <v>96th</v>
      </c>
      <c r="Z56" s="37">
        <v>65.266999999999996</v>
      </c>
      <c r="AA56" s="28">
        <v>6</v>
      </c>
      <c r="AB56" s="221">
        <f t="shared" si="5"/>
        <v>2.038306574897575E-3</v>
      </c>
      <c r="AC56" s="29">
        <f t="shared" si="6"/>
        <v>35</v>
      </c>
      <c r="AD56" s="38" t="str">
        <f t="array" ref="AD56">AC56&amp;CHOOSE(AND(AC56&lt;&gt;{11,12,13})*MIN(4,MOD(AC56,10))+1,"th","st","nd","rd","th")</f>
        <v>35th</v>
      </c>
      <c r="AE56" s="37">
        <v>3.6</v>
      </c>
      <c r="AF56" s="38">
        <v>2943.62</v>
      </c>
      <c r="AG56" s="38">
        <v>2913.2950000000001</v>
      </c>
      <c r="AH56" s="38">
        <v>2884.8470000000002</v>
      </c>
      <c r="AI56" s="38">
        <v>2913.9209999999998</v>
      </c>
      <c r="AJ56" s="29">
        <f t="shared" si="7"/>
        <v>62</v>
      </c>
      <c r="AK56" s="38" t="str">
        <f t="array" ref="AK56">AJ56&amp;CHOOSE(AND(AJ56&lt;&gt;{11,12,13})*MIN(4,MOD(AJ56,10))+1,"th","st","nd","rd","th")</f>
        <v>62nd</v>
      </c>
      <c r="AL56" s="38">
        <v>559.42100000000005</v>
      </c>
      <c r="AM56" s="38">
        <v>559.42100000000005</v>
      </c>
      <c r="AN56" s="38">
        <v>3473.3420000000001</v>
      </c>
      <c r="AO56" s="29">
        <f t="shared" si="8"/>
        <v>65</v>
      </c>
      <c r="AP56" s="38" t="str">
        <f t="array" ref="AP56">AO56&amp;CHOOSE(AND(AO56&lt;&gt;{11,12,13})*MIN(4,MOD(AO56,10))+1,"th","st","nd","rd","th")</f>
        <v>65th</v>
      </c>
      <c r="AQ56" s="39">
        <v>1.06</v>
      </c>
      <c r="AR56" s="36">
        <v>3995.0590000000002</v>
      </c>
      <c r="AS56" s="29">
        <f t="shared" si="9"/>
        <v>72</v>
      </c>
      <c r="AT56" s="38" t="str">
        <f t="array" ref="AT56">AS56&amp;CHOOSE(AND(AS56&lt;&gt;{11,12,13})*MIN(4,MOD(AS56,10))+1,"th","st","nd","rd","th")</f>
        <v>72nd</v>
      </c>
      <c r="AU56" s="40">
        <v>1.3669406803128454E-3</v>
      </c>
    </row>
    <row r="57" spans="1:47" x14ac:dyDescent="0.25">
      <c r="A57" s="7">
        <v>127041203</v>
      </c>
      <c r="B57" s="8" t="s">
        <v>130</v>
      </c>
      <c r="C57" s="8" t="s">
        <v>99</v>
      </c>
      <c r="D57" s="27">
        <v>57538</v>
      </c>
      <c r="E57" s="29">
        <f t="shared" si="0"/>
        <v>66</v>
      </c>
      <c r="F57" s="38" t="str">
        <f t="array" ref="F57">E57&amp;CHOOSE(AND(E57&lt;&gt;{11,12,13})*MIN(4,MOD(E57,10))+1,"th","st","nd","rd","th")</f>
        <v>66th</v>
      </c>
      <c r="G57" s="29">
        <v>6330</v>
      </c>
      <c r="H57" s="30">
        <v>0.92310000000000003</v>
      </c>
      <c r="I57" s="31">
        <v>0.3488</v>
      </c>
      <c r="J57" s="32">
        <v>299</v>
      </c>
      <c r="K57" s="33">
        <v>0</v>
      </c>
      <c r="L57" s="34">
        <v>6.3100000000000003E-2</v>
      </c>
      <c r="M57" s="29">
        <f t="shared" si="1"/>
        <v>18</v>
      </c>
      <c r="N57" s="38" t="str">
        <f t="array" ref="N57">M57&amp;CHOOSE(AND(M57&lt;&gt;{11,12,13})*MIN(4,MOD(M57,10))+1,"th","st","nd","rd","th")</f>
        <v>18th</v>
      </c>
      <c r="O57" s="34">
        <v>0.1082</v>
      </c>
      <c r="P57" s="29">
        <f t="shared" si="2"/>
        <v>18</v>
      </c>
      <c r="Q57" s="38" t="str">
        <f t="array" ref="Q57">P57&amp;CHOOSE(AND(P57&lt;&gt;{11,12,13})*MIN(4,MOD(P57,10))+1,"th","st","nd","rd","th")</f>
        <v>18th</v>
      </c>
      <c r="R57" s="35">
        <v>76.054000000000002</v>
      </c>
      <c r="S57" s="35">
        <v>65.206000000000003</v>
      </c>
      <c r="T57" s="35">
        <v>0</v>
      </c>
      <c r="U57" s="35">
        <v>141.26</v>
      </c>
      <c r="V57" s="36">
        <v>103.55799999999999</v>
      </c>
      <c r="W57" s="220">
        <f t="shared" si="3"/>
        <v>5.1551734179868046E-2</v>
      </c>
      <c r="X57" s="29">
        <f t="shared" si="4"/>
        <v>89</v>
      </c>
      <c r="Y57" s="38" t="str">
        <f t="array" ref="Y57">X57&amp;CHOOSE(AND(X57&lt;&gt;{11,12,13})*MIN(4,MOD(X57,10))+1,"th","st","nd","rd","th")</f>
        <v>89th</v>
      </c>
      <c r="Z57" s="37">
        <v>20.712</v>
      </c>
      <c r="AA57" s="28">
        <v>12</v>
      </c>
      <c r="AB57" s="221">
        <f t="shared" si="5"/>
        <v>5.9736650974180324E-3</v>
      </c>
      <c r="AC57" s="29">
        <f t="shared" si="6"/>
        <v>60</v>
      </c>
      <c r="AD57" s="38" t="str">
        <f t="array" ref="AD57">AC57&amp;CHOOSE(AND(AC57&lt;&gt;{11,12,13})*MIN(4,MOD(AC57,10))+1,"th","st","nd","rd","th")</f>
        <v>60th</v>
      </c>
      <c r="AE57" s="37">
        <v>7.2</v>
      </c>
      <c r="AF57" s="38">
        <v>2008.817</v>
      </c>
      <c r="AG57" s="38">
        <v>2021.5550000000001</v>
      </c>
      <c r="AH57" s="38">
        <v>2040.825</v>
      </c>
      <c r="AI57" s="38">
        <v>2023.732</v>
      </c>
      <c r="AJ57" s="29">
        <f t="shared" si="7"/>
        <v>47</v>
      </c>
      <c r="AK57" s="38" t="str">
        <f t="array" ref="AK57">AJ57&amp;CHOOSE(AND(AJ57&lt;&gt;{11,12,13})*MIN(4,MOD(AJ57,10))+1,"th","st","nd","rd","th")</f>
        <v>47th</v>
      </c>
      <c r="AL57" s="38">
        <v>169.172</v>
      </c>
      <c r="AM57" s="38">
        <v>169.172</v>
      </c>
      <c r="AN57" s="38">
        <v>2192.904</v>
      </c>
      <c r="AO57" s="29">
        <f t="shared" si="8"/>
        <v>43</v>
      </c>
      <c r="AP57" s="38" t="str">
        <f t="array" ref="AP57">AO57&amp;CHOOSE(AND(AO57&lt;&gt;{11,12,13})*MIN(4,MOD(AO57,10))+1,"th","st","nd","rd","th")</f>
        <v>43rd</v>
      </c>
      <c r="AQ57" s="39">
        <v>0.9</v>
      </c>
      <c r="AR57" s="36">
        <v>1821.8430000000001</v>
      </c>
      <c r="AS57" s="29">
        <f t="shared" si="9"/>
        <v>30</v>
      </c>
      <c r="AT57" s="38" t="str">
        <f t="array" ref="AT57">AS57&amp;CHOOSE(AND(AS57&lt;&gt;{11,12,13})*MIN(4,MOD(AS57,10))+1,"th","st","nd","rd","th")</f>
        <v>30th</v>
      </c>
      <c r="AU57" s="40">
        <v>6.2335783022057876E-4</v>
      </c>
    </row>
    <row r="58" spans="1:47" x14ac:dyDescent="0.25">
      <c r="A58" s="7">
        <v>127041503</v>
      </c>
      <c r="B58" s="8" t="s">
        <v>150</v>
      </c>
      <c r="C58" s="8" t="s">
        <v>99</v>
      </c>
      <c r="D58" s="27">
        <v>34414</v>
      </c>
      <c r="E58" s="29">
        <f t="shared" si="0"/>
        <v>4</v>
      </c>
      <c r="F58" s="38" t="str">
        <f t="array" ref="F58">E58&amp;CHOOSE(AND(E58&lt;&gt;{11,12,13})*MIN(4,MOD(E58,10))+1,"th","st","nd","rd","th")</f>
        <v>4th</v>
      </c>
      <c r="G58" s="29">
        <v>5316</v>
      </c>
      <c r="H58" s="30">
        <v>1.5434000000000001</v>
      </c>
      <c r="I58" s="31">
        <v>0.43209999999999998</v>
      </c>
      <c r="J58" s="32">
        <v>283</v>
      </c>
      <c r="K58" s="33">
        <v>0</v>
      </c>
      <c r="L58" s="34">
        <v>0.39019999999999999</v>
      </c>
      <c r="M58" s="29">
        <f t="shared" si="1"/>
        <v>97</v>
      </c>
      <c r="N58" s="38" t="str">
        <f t="array" ref="N58">M58&amp;CHOOSE(AND(M58&lt;&gt;{11,12,13})*MIN(4,MOD(M58,10))+1,"th","st","nd","rd","th")</f>
        <v>97th</v>
      </c>
      <c r="O58" s="34">
        <v>0.20569999999999999</v>
      </c>
      <c r="P58" s="29">
        <f t="shared" si="2"/>
        <v>63</v>
      </c>
      <c r="Q58" s="38" t="str">
        <f t="array" ref="Q58">P58&amp;CHOOSE(AND(P58&lt;&gt;{11,12,13})*MIN(4,MOD(P58,10))+1,"th","st","nd","rd","th")</f>
        <v>63rd</v>
      </c>
      <c r="R58" s="35">
        <v>410.84899999999999</v>
      </c>
      <c r="S58" s="35">
        <v>108.29300000000001</v>
      </c>
      <c r="T58" s="35">
        <v>205.42400000000001</v>
      </c>
      <c r="U58" s="35">
        <v>724.56600000000003</v>
      </c>
      <c r="V58" s="36">
        <v>82.966000000000022</v>
      </c>
      <c r="W58" s="220">
        <f t="shared" si="3"/>
        <v>4.7277710821060324E-2</v>
      </c>
      <c r="X58" s="29">
        <f t="shared" si="4"/>
        <v>87</v>
      </c>
      <c r="Y58" s="38" t="str">
        <f t="array" ref="Y58">X58&amp;CHOOSE(AND(X58&lt;&gt;{11,12,13})*MIN(4,MOD(X58,10))+1,"th","st","nd","rd","th")</f>
        <v>87th</v>
      </c>
      <c r="Z58" s="37">
        <v>16.593</v>
      </c>
      <c r="AA58" s="28">
        <v>2</v>
      </c>
      <c r="AB58" s="221">
        <f t="shared" si="5"/>
        <v>1.1396888079709836E-3</v>
      </c>
      <c r="AC58" s="29">
        <f t="shared" si="6"/>
        <v>24</v>
      </c>
      <c r="AD58" s="38" t="str">
        <f t="array" ref="AD58">AC58&amp;CHOOSE(AND(AC58&lt;&gt;{11,12,13})*MIN(4,MOD(AC58,10))+1,"th","st","nd","rd","th")</f>
        <v>24th</v>
      </c>
      <c r="AE58" s="37">
        <v>1.2</v>
      </c>
      <c r="AF58" s="38">
        <v>1754.865</v>
      </c>
      <c r="AG58" s="38">
        <v>1760.586</v>
      </c>
      <c r="AH58" s="38">
        <v>1736.8689999999999</v>
      </c>
      <c r="AI58" s="38">
        <v>1750.7729999999999</v>
      </c>
      <c r="AJ58" s="29">
        <f t="shared" si="7"/>
        <v>40</v>
      </c>
      <c r="AK58" s="38" t="str">
        <f t="array" ref="AK58">AJ58&amp;CHOOSE(AND(AJ58&lt;&gt;{11,12,13})*MIN(4,MOD(AJ58,10))+1,"th","st","nd","rd","th")</f>
        <v>40th</v>
      </c>
      <c r="AL58" s="38">
        <v>742.35900000000004</v>
      </c>
      <c r="AM58" s="38">
        <v>742.35900000000004</v>
      </c>
      <c r="AN58" s="38">
        <v>2493.1320000000001</v>
      </c>
      <c r="AO58" s="29">
        <f t="shared" si="8"/>
        <v>50</v>
      </c>
      <c r="AP58" s="38" t="str">
        <f t="array" ref="AP58">AO58&amp;CHOOSE(AND(AO58&lt;&gt;{11,12,13})*MIN(4,MOD(AO58,10))+1,"th","st","nd","rd","th")</f>
        <v>50th</v>
      </c>
      <c r="AQ58" s="39">
        <v>1.53</v>
      </c>
      <c r="AR58" s="36">
        <v>5887.2870000000003</v>
      </c>
      <c r="AS58" s="29">
        <f t="shared" si="9"/>
        <v>84</v>
      </c>
      <c r="AT58" s="38" t="str">
        <f t="array" ref="AT58">AS58&amp;CHOOSE(AND(AS58&lt;&gt;{11,12,13})*MIN(4,MOD(AS58,10))+1,"th","st","nd","rd","th")</f>
        <v>84th</v>
      </c>
      <c r="AU58" s="40">
        <v>2.0143812887311479E-3</v>
      </c>
    </row>
    <row r="59" spans="1:47" x14ac:dyDescent="0.25">
      <c r="A59" s="7">
        <v>127041603</v>
      </c>
      <c r="B59" s="8" t="s">
        <v>153</v>
      </c>
      <c r="C59" s="8" t="s">
        <v>99</v>
      </c>
      <c r="D59" s="27">
        <v>53690</v>
      </c>
      <c r="E59" s="29">
        <f t="shared" si="0"/>
        <v>57</v>
      </c>
      <c r="F59" s="38" t="str">
        <f t="array" ref="F59">E59&amp;CHOOSE(AND(E59&lt;&gt;{11,12,13})*MIN(4,MOD(E59,10))+1,"th","st","nd","rd","th")</f>
        <v>57th</v>
      </c>
      <c r="G59" s="29">
        <v>7338</v>
      </c>
      <c r="H59" s="30">
        <v>0.98929999999999996</v>
      </c>
      <c r="I59" s="31">
        <v>0.58609999999999995</v>
      </c>
      <c r="J59" s="32">
        <v>231</v>
      </c>
      <c r="K59" s="33">
        <v>0</v>
      </c>
      <c r="L59" s="34">
        <v>0.1244</v>
      </c>
      <c r="M59" s="29">
        <f t="shared" si="1"/>
        <v>42</v>
      </c>
      <c r="N59" s="38" t="str">
        <f t="array" ref="N59">M59&amp;CHOOSE(AND(M59&lt;&gt;{11,12,13})*MIN(4,MOD(M59,10))+1,"th","st","nd","rd","th")</f>
        <v>42nd</v>
      </c>
      <c r="O59" s="34">
        <v>0.19350000000000001</v>
      </c>
      <c r="P59" s="29">
        <f t="shared" si="2"/>
        <v>57</v>
      </c>
      <c r="Q59" s="38" t="str">
        <f t="array" ref="Q59">P59&amp;CHOOSE(AND(P59&lt;&gt;{11,12,13})*MIN(4,MOD(P59,10))+1,"th","st","nd","rd","th")</f>
        <v>57th</v>
      </c>
      <c r="R59" s="35">
        <v>187.47200000000001</v>
      </c>
      <c r="S59" s="35">
        <v>145.803</v>
      </c>
      <c r="T59" s="35">
        <v>0</v>
      </c>
      <c r="U59" s="35">
        <v>333.27499999999998</v>
      </c>
      <c r="V59" s="36">
        <v>64.921999999999997</v>
      </c>
      <c r="W59" s="220">
        <f t="shared" si="3"/>
        <v>2.5848017384366335E-2</v>
      </c>
      <c r="X59" s="29">
        <f t="shared" si="4"/>
        <v>49</v>
      </c>
      <c r="Y59" s="38" t="str">
        <f t="array" ref="Y59">X59&amp;CHOOSE(AND(X59&lt;&gt;{11,12,13})*MIN(4,MOD(X59,10))+1,"th","st","nd","rd","th")</f>
        <v>49th</v>
      </c>
      <c r="Z59" s="37">
        <v>12.984</v>
      </c>
      <c r="AA59" s="28">
        <v>3</v>
      </c>
      <c r="AB59" s="221">
        <f t="shared" si="5"/>
        <v>1.1944187202042298E-3</v>
      </c>
      <c r="AC59" s="29">
        <f t="shared" si="6"/>
        <v>24</v>
      </c>
      <c r="AD59" s="38" t="str">
        <f t="array" ref="AD59">AC59&amp;CHOOSE(AND(AC59&lt;&gt;{11,12,13})*MIN(4,MOD(AC59,10))+1,"th","st","nd","rd","th")</f>
        <v>24th</v>
      </c>
      <c r="AE59" s="37">
        <v>1.8</v>
      </c>
      <c r="AF59" s="38">
        <v>2511.6819999999998</v>
      </c>
      <c r="AG59" s="38">
        <v>2576.415</v>
      </c>
      <c r="AH59" s="38">
        <v>2596.0050000000001</v>
      </c>
      <c r="AI59" s="38">
        <v>2561.3670000000002</v>
      </c>
      <c r="AJ59" s="29">
        <f t="shared" si="7"/>
        <v>57</v>
      </c>
      <c r="AK59" s="38" t="str">
        <f t="array" ref="AK59">AJ59&amp;CHOOSE(AND(AJ59&lt;&gt;{11,12,13})*MIN(4,MOD(AJ59,10))+1,"th","st","nd","rd","th")</f>
        <v>57th</v>
      </c>
      <c r="AL59" s="38">
        <v>348.05900000000003</v>
      </c>
      <c r="AM59" s="38">
        <v>348.05900000000003</v>
      </c>
      <c r="AN59" s="38">
        <v>2909.4259999999999</v>
      </c>
      <c r="AO59" s="29">
        <f t="shared" si="8"/>
        <v>57</v>
      </c>
      <c r="AP59" s="38" t="str">
        <f t="array" ref="AP59">AO59&amp;CHOOSE(AND(AO59&lt;&gt;{11,12,13})*MIN(4,MOD(AO59,10))+1,"th","st","nd","rd","th")</f>
        <v>57th</v>
      </c>
      <c r="AQ59" s="39">
        <v>0.91</v>
      </c>
      <c r="AR59" s="36">
        <v>2619.2489999999998</v>
      </c>
      <c r="AS59" s="29">
        <f t="shared" si="9"/>
        <v>51</v>
      </c>
      <c r="AT59" s="38" t="str">
        <f t="array" ref="AT59">AS59&amp;CHOOSE(AND(AS59&lt;&gt;{11,12,13})*MIN(4,MOD(AS59,10))+1,"th","st","nd","rd","th")</f>
        <v>51st</v>
      </c>
      <c r="AU59" s="40">
        <v>8.9619652925494709E-4</v>
      </c>
    </row>
    <row r="60" spans="1:47" x14ac:dyDescent="0.25">
      <c r="A60" s="9">
        <v>127042003</v>
      </c>
      <c r="B60" s="10" t="s">
        <v>201</v>
      </c>
      <c r="C60" s="10" t="s">
        <v>99</v>
      </c>
      <c r="D60" s="27">
        <v>60798</v>
      </c>
      <c r="E60" s="29">
        <f t="shared" si="0"/>
        <v>72</v>
      </c>
      <c r="F60" s="38" t="str">
        <f t="array" ref="F60">E60&amp;CHOOSE(AND(E60&lt;&gt;{11,12,13})*MIN(4,MOD(E60,10))+1,"th","st","nd","rd","th")</f>
        <v>72nd</v>
      </c>
      <c r="G60" s="29">
        <v>7383</v>
      </c>
      <c r="H60" s="30">
        <v>0.87360000000000004</v>
      </c>
      <c r="I60" s="31">
        <v>0.28089999999999998</v>
      </c>
      <c r="J60" s="32">
        <v>315</v>
      </c>
      <c r="K60" s="33">
        <v>0</v>
      </c>
      <c r="L60" s="34">
        <v>8.3299999999999999E-2</v>
      </c>
      <c r="M60" s="29">
        <f t="shared" si="1"/>
        <v>25</v>
      </c>
      <c r="N60" s="38" t="str">
        <f t="array" ref="N60">M60&amp;CHOOSE(AND(M60&lt;&gt;{11,12,13})*MIN(4,MOD(M60,10))+1,"th","st","nd","rd","th")</f>
        <v>25th</v>
      </c>
      <c r="O60" s="34">
        <v>0.16270000000000001</v>
      </c>
      <c r="P60" s="29">
        <f t="shared" si="2"/>
        <v>44</v>
      </c>
      <c r="Q60" s="38" t="str">
        <f t="array" ref="Q60">P60&amp;CHOOSE(AND(P60&lt;&gt;{11,12,13})*MIN(4,MOD(P60,10))+1,"th","st","nd","rd","th")</f>
        <v>44th</v>
      </c>
      <c r="R60" s="35">
        <v>118.899</v>
      </c>
      <c r="S60" s="35">
        <v>116.116</v>
      </c>
      <c r="T60" s="35">
        <v>0</v>
      </c>
      <c r="U60" s="35">
        <v>235.01499999999999</v>
      </c>
      <c r="V60" s="36">
        <v>98.314999999999998</v>
      </c>
      <c r="W60" s="220">
        <f t="shared" si="3"/>
        <v>4.1327334007584905E-2</v>
      </c>
      <c r="X60" s="29">
        <f t="shared" si="4"/>
        <v>81</v>
      </c>
      <c r="Y60" s="38" t="str">
        <f t="array" ref="Y60">X60&amp;CHOOSE(AND(X60&lt;&gt;{11,12,13})*MIN(4,MOD(X60,10))+1,"th","st","nd","rd","th")</f>
        <v>81st</v>
      </c>
      <c r="Z60" s="37">
        <v>19.663</v>
      </c>
      <c r="AA60" s="28">
        <v>6</v>
      </c>
      <c r="AB60" s="221">
        <f t="shared" si="5"/>
        <v>2.5221380668820569E-3</v>
      </c>
      <c r="AC60" s="29">
        <f t="shared" si="6"/>
        <v>39</v>
      </c>
      <c r="AD60" s="38" t="str">
        <f t="array" ref="AD60">AC60&amp;CHOOSE(AND(AC60&lt;&gt;{11,12,13})*MIN(4,MOD(AC60,10))+1,"th","st","nd","rd","th")</f>
        <v>39th</v>
      </c>
      <c r="AE60" s="37">
        <v>3.6</v>
      </c>
      <c r="AF60" s="38">
        <v>2378.9340000000002</v>
      </c>
      <c r="AG60" s="38">
        <v>2393.8470000000002</v>
      </c>
      <c r="AH60" s="38">
        <v>2401.3850000000002</v>
      </c>
      <c r="AI60" s="38">
        <v>2391.3890000000001</v>
      </c>
      <c r="AJ60" s="29">
        <f t="shared" si="7"/>
        <v>56</v>
      </c>
      <c r="AK60" s="38" t="str">
        <f t="array" ref="AK60">AJ60&amp;CHOOSE(AND(AJ60&lt;&gt;{11,12,13})*MIN(4,MOD(AJ60,10))+1,"th","st","nd","rd","th")</f>
        <v>56th</v>
      </c>
      <c r="AL60" s="38">
        <v>258.27800000000002</v>
      </c>
      <c r="AM60" s="38">
        <v>258.27800000000002</v>
      </c>
      <c r="AN60" s="38">
        <v>2649.6669999999999</v>
      </c>
      <c r="AO60" s="29">
        <f t="shared" si="8"/>
        <v>53</v>
      </c>
      <c r="AP60" s="38" t="str">
        <f t="array" ref="AP60">AO60&amp;CHOOSE(AND(AO60&lt;&gt;{11,12,13})*MIN(4,MOD(AO60,10))+1,"th","st","nd","rd","th")</f>
        <v>53rd</v>
      </c>
      <c r="AQ60" s="39">
        <v>0.74</v>
      </c>
      <c r="AR60" s="36">
        <v>1712.914</v>
      </c>
      <c r="AS60" s="29">
        <f t="shared" si="9"/>
        <v>25</v>
      </c>
      <c r="AT60" s="38" t="str">
        <f t="array" ref="AT60">AS60&amp;CHOOSE(AND(AS60&lt;&gt;{11,12,13})*MIN(4,MOD(AS60,10))+1,"th","st","nd","rd","th")</f>
        <v>25th</v>
      </c>
      <c r="AU60" s="40">
        <v>5.860869209885004E-4</v>
      </c>
    </row>
    <row r="61" spans="1:47" x14ac:dyDescent="0.25">
      <c r="A61" s="7">
        <v>127042853</v>
      </c>
      <c r="B61" s="8" t="s">
        <v>301</v>
      </c>
      <c r="C61" s="8" t="s">
        <v>99</v>
      </c>
      <c r="D61" s="27">
        <v>51227</v>
      </c>
      <c r="E61" s="29">
        <f t="shared" si="0"/>
        <v>51</v>
      </c>
      <c r="F61" s="38" t="str">
        <f t="array" ref="F61">E61&amp;CHOOSE(AND(E61&lt;&gt;{11,12,13})*MIN(4,MOD(E61,10))+1,"th","st","nd","rd","th")</f>
        <v>51st</v>
      </c>
      <c r="G61" s="29">
        <v>4801</v>
      </c>
      <c r="H61" s="30">
        <v>1.0368999999999999</v>
      </c>
      <c r="I61" s="31">
        <v>0.62819999999999998</v>
      </c>
      <c r="J61" s="32">
        <v>214</v>
      </c>
      <c r="K61" s="33">
        <v>0</v>
      </c>
      <c r="L61" s="34">
        <v>0.25340000000000001</v>
      </c>
      <c r="M61" s="29">
        <f t="shared" si="1"/>
        <v>86</v>
      </c>
      <c r="N61" s="38" t="str">
        <f t="array" ref="N61">M61&amp;CHOOSE(AND(M61&lt;&gt;{11,12,13})*MIN(4,MOD(M61,10))+1,"th","st","nd","rd","th")</f>
        <v>86th</v>
      </c>
      <c r="O61" s="34">
        <v>0.2994</v>
      </c>
      <c r="P61" s="29">
        <f t="shared" si="2"/>
        <v>95</v>
      </c>
      <c r="Q61" s="38" t="str">
        <f t="array" ref="Q61">P61&amp;CHOOSE(AND(P61&lt;&gt;{11,12,13})*MIN(4,MOD(P61,10))+1,"th","st","nd","rd","th")</f>
        <v>95th</v>
      </c>
      <c r="R61" s="35">
        <v>233.358</v>
      </c>
      <c r="S61" s="35">
        <v>137.86000000000001</v>
      </c>
      <c r="T61" s="35">
        <v>0</v>
      </c>
      <c r="U61" s="35">
        <v>371.21800000000002</v>
      </c>
      <c r="V61" s="36">
        <v>77.814000000000007</v>
      </c>
      <c r="W61" s="220">
        <f t="shared" si="3"/>
        <v>5.0698345042457113E-2</v>
      </c>
      <c r="X61" s="29">
        <f t="shared" si="4"/>
        <v>89</v>
      </c>
      <c r="Y61" s="38" t="str">
        <f t="array" ref="Y61">X61&amp;CHOOSE(AND(X61&lt;&gt;{11,12,13})*MIN(4,MOD(X61,10))+1,"th","st","nd","rd","th")</f>
        <v>89th</v>
      </c>
      <c r="Z61" s="37">
        <v>15.563000000000001</v>
      </c>
      <c r="AA61" s="28">
        <v>0</v>
      </c>
      <c r="AB61" s="221">
        <f t="shared" si="5"/>
        <v>0</v>
      </c>
      <c r="AC61" s="29">
        <f t="shared" si="6"/>
        <v>1</v>
      </c>
      <c r="AD61" s="38" t="str">
        <f t="array" ref="AD61">AC61&amp;CHOOSE(AND(AC61&lt;&gt;{11,12,13})*MIN(4,MOD(AC61,10))+1,"th","st","nd","rd","th")</f>
        <v>1st</v>
      </c>
      <c r="AE61" s="37">
        <v>0</v>
      </c>
      <c r="AF61" s="38">
        <v>1534.8430000000001</v>
      </c>
      <c r="AG61" s="38">
        <v>1570.8219999999999</v>
      </c>
      <c r="AH61" s="38">
        <v>1577.0319999999999</v>
      </c>
      <c r="AI61" s="38">
        <v>1560.8989999999999</v>
      </c>
      <c r="AJ61" s="29">
        <f t="shared" si="7"/>
        <v>33</v>
      </c>
      <c r="AK61" s="38" t="str">
        <f t="array" ref="AK61">AJ61&amp;CHOOSE(AND(AJ61&lt;&gt;{11,12,13})*MIN(4,MOD(AJ61,10))+1,"th","st","nd","rd","th")</f>
        <v>33rd</v>
      </c>
      <c r="AL61" s="38">
        <v>386.78100000000001</v>
      </c>
      <c r="AM61" s="38">
        <v>386.78100000000001</v>
      </c>
      <c r="AN61" s="38">
        <v>1947.68</v>
      </c>
      <c r="AO61" s="29">
        <f t="shared" si="8"/>
        <v>36</v>
      </c>
      <c r="AP61" s="38" t="str">
        <f t="array" ref="AP61">AO61&amp;CHOOSE(AND(AO61&lt;&gt;{11,12,13})*MIN(4,MOD(AO61,10))+1,"th","st","nd","rd","th")</f>
        <v>36th</v>
      </c>
      <c r="AQ61" s="39">
        <v>0.83</v>
      </c>
      <c r="AR61" s="36">
        <v>1676.2260000000001</v>
      </c>
      <c r="AS61" s="29">
        <f t="shared" si="9"/>
        <v>24</v>
      </c>
      <c r="AT61" s="38" t="str">
        <f t="array" ref="AT61">AS61&amp;CHOOSE(AND(AS61&lt;&gt;{11,12,13})*MIN(4,MOD(AS61,10))+1,"th","st","nd","rd","th")</f>
        <v>24th</v>
      </c>
      <c r="AU61" s="40">
        <v>5.7353383486904194E-4</v>
      </c>
    </row>
    <row r="62" spans="1:47" x14ac:dyDescent="0.25">
      <c r="A62" s="7">
        <v>127044103</v>
      </c>
      <c r="B62" s="8" t="s">
        <v>338</v>
      </c>
      <c r="C62" s="8" t="s">
        <v>99</v>
      </c>
      <c r="D62" s="27">
        <v>61748</v>
      </c>
      <c r="E62" s="29">
        <f t="shared" si="0"/>
        <v>74</v>
      </c>
      <c r="F62" s="38" t="str">
        <f t="array" ref="F62">E62&amp;CHOOSE(AND(E62&lt;&gt;{11,12,13})*MIN(4,MOD(E62,10))+1,"th","st","nd","rd","th")</f>
        <v>74th</v>
      </c>
      <c r="G62" s="29">
        <v>7279</v>
      </c>
      <c r="H62" s="30">
        <v>0.86019999999999996</v>
      </c>
      <c r="I62" s="31">
        <v>0.59009999999999996</v>
      </c>
      <c r="J62" s="32">
        <v>225</v>
      </c>
      <c r="K62" s="33">
        <v>0</v>
      </c>
      <c r="L62" s="34">
        <v>5.3999999999999999E-2</v>
      </c>
      <c r="M62" s="29">
        <f t="shared" si="1"/>
        <v>13</v>
      </c>
      <c r="N62" s="38" t="str">
        <f t="array" ref="N62">M62&amp;CHOOSE(AND(M62&lt;&gt;{11,12,13})*MIN(4,MOD(M62,10))+1,"th","st","nd","rd","th")</f>
        <v>13th</v>
      </c>
      <c r="O62" s="34">
        <v>0.14280000000000001</v>
      </c>
      <c r="P62" s="29">
        <f t="shared" si="2"/>
        <v>34</v>
      </c>
      <c r="Q62" s="38" t="str">
        <f t="array" ref="Q62">P62&amp;CHOOSE(AND(P62&lt;&gt;{11,12,13})*MIN(4,MOD(P62,10))+1,"th","st","nd","rd","th")</f>
        <v>34th</v>
      </c>
      <c r="R62" s="35">
        <v>74.343000000000004</v>
      </c>
      <c r="S62" s="35">
        <v>98.299000000000007</v>
      </c>
      <c r="T62" s="35">
        <v>0</v>
      </c>
      <c r="U62" s="35">
        <v>172.642</v>
      </c>
      <c r="V62" s="36">
        <v>110.47199999999999</v>
      </c>
      <c r="W62" s="220">
        <f t="shared" si="3"/>
        <v>4.8145367002084501E-2</v>
      </c>
      <c r="X62" s="29">
        <f t="shared" si="4"/>
        <v>88</v>
      </c>
      <c r="Y62" s="38" t="str">
        <f t="array" ref="Y62">X62&amp;CHOOSE(AND(X62&lt;&gt;{11,12,13})*MIN(4,MOD(X62,10))+1,"th","st","nd","rd","th")</f>
        <v>88th</v>
      </c>
      <c r="Z62" s="37">
        <v>22.094000000000001</v>
      </c>
      <c r="AA62" s="28">
        <v>2</v>
      </c>
      <c r="AB62" s="221">
        <f t="shared" si="5"/>
        <v>8.7163022308068118E-4</v>
      </c>
      <c r="AC62" s="29">
        <f t="shared" si="6"/>
        <v>20</v>
      </c>
      <c r="AD62" s="38" t="str">
        <f t="array" ref="AD62">AC62&amp;CHOOSE(AND(AC62&lt;&gt;{11,12,13})*MIN(4,MOD(AC62,10))+1,"th","st","nd","rd","th")</f>
        <v>20th</v>
      </c>
      <c r="AE62" s="37">
        <v>1.2</v>
      </c>
      <c r="AF62" s="38">
        <v>2294.5509999999999</v>
      </c>
      <c r="AG62" s="38">
        <v>2354.759</v>
      </c>
      <c r="AH62" s="38">
        <v>2368.1390000000001</v>
      </c>
      <c r="AI62" s="38">
        <v>2339.15</v>
      </c>
      <c r="AJ62" s="29">
        <f t="shared" si="7"/>
        <v>55</v>
      </c>
      <c r="AK62" s="38" t="str">
        <f t="array" ref="AK62">AJ62&amp;CHOOSE(AND(AJ62&lt;&gt;{11,12,13})*MIN(4,MOD(AJ62,10))+1,"th","st","nd","rd","th")</f>
        <v>55th</v>
      </c>
      <c r="AL62" s="38">
        <v>195.93600000000001</v>
      </c>
      <c r="AM62" s="38">
        <v>195.93600000000001</v>
      </c>
      <c r="AN62" s="38">
        <v>2535.0859999999998</v>
      </c>
      <c r="AO62" s="29">
        <f t="shared" si="8"/>
        <v>51</v>
      </c>
      <c r="AP62" s="38" t="str">
        <f t="array" ref="AP62">AO62&amp;CHOOSE(AND(AO62&lt;&gt;{11,12,13})*MIN(4,MOD(AO62,10))+1,"th","st","nd","rd","th")</f>
        <v>51st</v>
      </c>
      <c r="AQ62" s="39">
        <v>0.74</v>
      </c>
      <c r="AR62" s="36">
        <v>1613.704</v>
      </c>
      <c r="AS62" s="29">
        <f t="shared" si="9"/>
        <v>21</v>
      </c>
      <c r="AT62" s="38" t="str">
        <f t="array" ref="AT62">AS62&amp;CHOOSE(AND(AS62&lt;&gt;{11,12,13})*MIN(4,MOD(AS62,10))+1,"th","st","nd","rd","th")</f>
        <v>21st</v>
      </c>
      <c r="AU62" s="40">
        <v>5.5214144361411433E-4</v>
      </c>
    </row>
    <row r="63" spans="1:47" x14ac:dyDescent="0.25">
      <c r="A63" s="7">
        <v>127045303</v>
      </c>
      <c r="B63" s="8" t="s">
        <v>403</v>
      </c>
      <c r="C63" s="8" t="s">
        <v>99</v>
      </c>
      <c r="D63" s="27">
        <v>24970</v>
      </c>
      <c r="E63" s="29">
        <f t="shared" si="0"/>
        <v>0</v>
      </c>
      <c r="F63" s="38" t="str">
        <f t="array" ref="F63">E63&amp;CHOOSE(AND(E63&lt;&gt;{11,12,13})*MIN(4,MOD(E63,10))+1,"th","st","nd","rd","th")</f>
        <v>0th</v>
      </c>
      <c r="G63" s="29">
        <v>1048</v>
      </c>
      <c r="H63" s="30">
        <v>2.1272000000000002</v>
      </c>
      <c r="I63" s="31">
        <v>-0.18659999999999999</v>
      </c>
      <c r="J63" s="32">
        <v>378</v>
      </c>
      <c r="K63" s="33">
        <v>0</v>
      </c>
      <c r="L63" s="34">
        <v>0.39810000000000001</v>
      </c>
      <c r="M63" s="29">
        <f t="shared" si="1"/>
        <v>98</v>
      </c>
      <c r="N63" s="38" t="str">
        <f t="array" ref="N63">M63&amp;CHOOSE(AND(M63&lt;&gt;{11,12,13})*MIN(4,MOD(M63,10))+1,"th","st","nd","rd","th")</f>
        <v>98th</v>
      </c>
      <c r="O63" s="34">
        <v>0.20380000000000001</v>
      </c>
      <c r="P63" s="29">
        <f t="shared" si="2"/>
        <v>62</v>
      </c>
      <c r="Q63" s="38" t="str">
        <f t="array" ref="Q63">P63&amp;CHOOSE(AND(P63&lt;&gt;{11,12,13})*MIN(4,MOD(P63,10))+1,"th","st","nd","rd","th")</f>
        <v>62nd</v>
      </c>
      <c r="R63" s="35">
        <v>99.605999999999995</v>
      </c>
      <c r="S63" s="35">
        <v>25.495999999999999</v>
      </c>
      <c r="T63" s="35">
        <v>49.802999999999997</v>
      </c>
      <c r="U63" s="35">
        <v>174.905</v>
      </c>
      <c r="V63" s="36">
        <v>127.52</v>
      </c>
      <c r="W63" s="220">
        <f t="shared" si="3"/>
        <v>0.30580042397674839</v>
      </c>
      <c r="X63" s="29">
        <f t="shared" si="4"/>
        <v>100</v>
      </c>
      <c r="Y63" s="38" t="str">
        <f t="array" ref="Y63">X63&amp;CHOOSE(AND(X63&lt;&gt;{11,12,13})*MIN(4,MOD(X63,10))+1,"th","st","nd","rd","th")</f>
        <v>100th</v>
      </c>
      <c r="Z63" s="37">
        <v>25.504000000000001</v>
      </c>
      <c r="AA63" s="28">
        <v>2</v>
      </c>
      <c r="AB63" s="221">
        <f t="shared" si="5"/>
        <v>4.796117063625289E-3</v>
      </c>
      <c r="AC63" s="29">
        <f t="shared" si="6"/>
        <v>54</v>
      </c>
      <c r="AD63" s="38" t="str">
        <f t="array" ref="AD63">AC63&amp;CHOOSE(AND(AC63&lt;&gt;{11,12,13})*MIN(4,MOD(AC63,10))+1,"th","st","nd","rd","th")</f>
        <v>54th</v>
      </c>
      <c r="AE63" s="37">
        <v>1.2</v>
      </c>
      <c r="AF63" s="38">
        <v>417.00400000000002</v>
      </c>
      <c r="AG63" s="38">
        <v>436.08</v>
      </c>
      <c r="AH63" s="38">
        <v>449.548</v>
      </c>
      <c r="AI63" s="38">
        <v>434.21100000000001</v>
      </c>
      <c r="AJ63" s="29">
        <f t="shared" si="7"/>
        <v>2</v>
      </c>
      <c r="AK63" s="38" t="str">
        <f t="array" ref="AK63">AJ63&amp;CHOOSE(AND(AJ63&lt;&gt;{11,12,13})*MIN(4,MOD(AJ63,10))+1,"th","st","nd","rd","th")</f>
        <v>2nd</v>
      </c>
      <c r="AL63" s="38">
        <v>201.60900000000001</v>
      </c>
      <c r="AM63" s="38">
        <v>201.60900000000001</v>
      </c>
      <c r="AN63" s="38">
        <v>635.82000000000005</v>
      </c>
      <c r="AO63" s="29">
        <f t="shared" si="8"/>
        <v>2</v>
      </c>
      <c r="AP63" s="38" t="str">
        <f t="array" ref="AP63">AO63&amp;CHOOSE(AND(AO63&lt;&gt;{11,12,13})*MIN(4,MOD(AO63,10))+1,"th","st","nd","rd","th")</f>
        <v>2nd</v>
      </c>
      <c r="AQ63" s="39">
        <v>1.38</v>
      </c>
      <c r="AR63" s="36">
        <v>1866.472</v>
      </c>
      <c r="AS63" s="29">
        <f t="shared" si="9"/>
        <v>31</v>
      </c>
      <c r="AT63" s="38" t="str">
        <f t="array" ref="AT63">AS63&amp;CHOOSE(AND(AS63&lt;&gt;{11,12,13})*MIN(4,MOD(AS63,10))+1,"th","st","nd","rd","th")</f>
        <v>31st</v>
      </c>
      <c r="AU63" s="40">
        <v>6.3862799159283433E-4</v>
      </c>
    </row>
    <row r="64" spans="1:47" x14ac:dyDescent="0.25">
      <c r="A64" s="7">
        <v>127045653</v>
      </c>
      <c r="B64" s="8" t="s">
        <v>432</v>
      </c>
      <c r="C64" s="8" t="s">
        <v>99</v>
      </c>
      <c r="D64" s="27">
        <v>40094</v>
      </c>
      <c r="E64" s="29">
        <f t="shared" si="0"/>
        <v>13</v>
      </c>
      <c r="F64" s="38" t="str">
        <f t="array" ref="F64">E64&amp;CHOOSE(AND(E64&lt;&gt;{11,12,13})*MIN(4,MOD(E64,10))+1,"th","st","nd","rd","th")</f>
        <v>13th</v>
      </c>
      <c r="G64" s="29">
        <v>4571</v>
      </c>
      <c r="H64" s="30">
        <v>1.3248</v>
      </c>
      <c r="I64" s="31">
        <v>0.1925</v>
      </c>
      <c r="J64" s="32">
        <v>328</v>
      </c>
      <c r="K64" s="33">
        <v>0</v>
      </c>
      <c r="L64" s="34">
        <v>0.2205</v>
      </c>
      <c r="M64" s="29">
        <f t="shared" si="1"/>
        <v>79</v>
      </c>
      <c r="N64" s="38" t="str">
        <f t="array" ref="N64">M64&amp;CHOOSE(AND(M64&lt;&gt;{11,12,13})*MIN(4,MOD(M64,10))+1,"th","st","nd","rd","th")</f>
        <v>79th</v>
      </c>
      <c r="O64" s="34">
        <v>0.23430000000000001</v>
      </c>
      <c r="P64" s="29">
        <f t="shared" si="2"/>
        <v>76</v>
      </c>
      <c r="Q64" s="38" t="str">
        <f t="array" ref="Q64">P64&amp;CHOOSE(AND(P64&lt;&gt;{11,12,13})*MIN(4,MOD(P64,10))+1,"th","st","nd","rd","th")</f>
        <v>76th</v>
      </c>
      <c r="R64" s="35">
        <v>198.25299999999999</v>
      </c>
      <c r="S64" s="35">
        <v>105.33</v>
      </c>
      <c r="T64" s="35">
        <v>0</v>
      </c>
      <c r="U64" s="35">
        <v>303.58300000000003</v>
      </c>
      <c r="V64" s="36">
        <v>56.386000000000003</v>
      </c>
      <c r="W64" s="220">
        <f t="shared" si="3"/>
        <v>3.7628094077575829E-2</v>
      </c>
      <c r="X64" s="29">
        <f t="shared" si="4"/>
        <v>78</v>
      </c>
      <c r="Y64" s="38" t="str">
        <f t="array" ref="Y64">X64&amp;CHOOSE(AND(X64&lt;&gt;{11,12,13})*MIN(4,MOD(X64,10))+1,"th","st","nd","rd","th")</f>
        <v>78th</v>
      </c>
      <c r="Z64" s="37">
        <v>11.276999999999999</v>
      </c>
      <c r="AA64" s="28">
        <v>0</v>
      </c>
      <c r="AB64" s="221">
        <f t="shared" si="5"/>
        <v>0</v>
      </c>
      <c r="AC64" s="29">
        <f t="shared" si="6"/>
        <v>1</v>
      </c>
      <c r="AD64" s="38" t="str">
        <f t="array" ref="AD64">AC64&amp;CHOOSE(AND(AC64&lt;&gt;{11,12,13})*MIN(4,MOD(AC64,10))+1,"th","st","nd","rd","th")</f>
        <v>1st</v>
      </c>
      <c r="AE64" s="37">
        <v>0</v>
      </c>
      <c r="AF64" s="38">
        <v>1498.508</v>
      </c>
      <c r="AG64" s="38">
        <v>1568.3140000000001</v>
      </c>
      <c r="AH64" s="38">
        <v>1627.3320000000001</v>
      </c>
      <c r="AI64" s="38">
        <v>1564.7180000000001</v>
      </c>
      <c r="AJ64" s="29">
        <f t="shared" si="7"/>
        <v>33</v>
      </c>
      <c r="AK64" s="38" t="str">
        <f t="array" ref="AK64">AJ64&amp;CHOOSE(AND(AJ64&lt;&gt;{11,12,13})*MIN(4,MOD(AJ64,10))+1,"th","st","nd","rd","th")</f>
        <v>33rd</v>
      </c>
      <c r="AL64" s="38">
        <v>314.86</v>
      </c>
      <c r="AM64" s="38">
        <v>314.86</v>
      </c>
      <c r="AN64" s="38">
        <v>1879.578</v>
      </c>
      <c r="AO64" s="29">
        <f t="shared" si="8"/>
        <v>33</v>
      </c>
      <c r="AP64" s="38" t="str">
        <f t="array" ref="AP64">AO64&amp;CHOOSE(AND(AO64&lt;&gt;{11,12,13})*MIN(4,MOD(AO64,10))+1,"th","st","nd","rd","th")</f>
        <v>33rd</v>
      </c>
      <c r="AQ64" s="39">
        <v>1.19</v>
      </c>
      <c r="AR64" s="36">
        <v>2963.1770000000001</v>
      </c>
      <c r="AS64" s="29">
        <f t="shared" si="9"/>
        <v>58</v>
      </c>
      <c r="AT64" s="38" t="str">
        <f t="array" ref="AT64">AS64&amp;CHOOSE(AND(AS64&lt;&gt;{11,12,13})*MIN(4,MOD(AS64,10))+1,"th","st","nd","rd","th")</f>
        <v>58th</v>
      </c>
      <c r="AU64" s="40">
        <v>1.013874184152819E-3</v>
      </c>
    </row>
    <row r="65" spans="1:47" x14ac:dyDescent="0.25">
      <c r="A65" s="7">
        <v>127045853</v>
      </c>
      <c r="B65" s="8" t="s">
        <v>519</v>
      </c>
      <c r="C65" s="8" t="s">
        <v>99</v>
      </c>
      <c r="D65" s="27">
        <v>61160</v>
      </c>
      <c r="E65" s="29">
        <f t="shared" si="0"/>
        <v>72</v>
      </c>
      <c r="F65" s="38" t="str">
        <f t="array" ref="F65">E65&amp;CHOOSE(AND(E65&lt;&gt;{11,12,13})*MIN(4,MOD(E65,10))+1,"th","st","nd","rd","th")</f>
        <v>72nd</v>
      </c>
      <c r="G65" s="29">
        <v>4060</v>
      </c>
      <c r="H65" s="30">
        <v>0.86850000000000005</v>
      </c>
      <c r="I65" s="31">
        <v>0.69479999999999997</v>
      </c>
      <c r="J65" s="32">
        <v>185</v>
      </c>
      <c r="K65" s="33">
        <v>0</v>
      </c>
      <c r="L65" s="34">
        <v>7.3999999999999996E-2</v>
      </c>
      <c r="M65" s="29">
        <f t="shared" si="1"/>
        <v>22</v>
      </c>
      <c r="N65" s="38" t="str">
        <f t="array" ref="N65">M65&amp;CHOOSE(AND(M65&lt;&gt;{11,12,13})*MIN(4,MOD(M65,10))+1,"th","st","nd","rd","th")</f>
        <v>22nd</v>
      </c>
      <c r="O65" s="34">
        <v>7.0800000000000002E-2</v>
      </c>
      <c r="P65" s="29">
        <f t="shared" si="2"/>
        <v>6</v>
      </c>
      <c r="Q65" s="38" t="str">
        <f t="array" ref="Q65">P65&amp;CHOOSE(AND(P65&lt;&gt;{11,12,13})*MIN(4,MOD(P65,10))+1,"th","st","nd","rd","th")</f>
        <v>6th</v>
      </c>
      <c r="R65" s="35">
        <v>68.691999999999993</v>
      </c>
      <c r="S65" s="35">
        <v>32.860999999999997</v>
      </c>
      <c r="T65" s="35">
        <v>0</v>
      </c>
      <c r="U65" s="35">
        <v>101.553</v>
      </c>
      <c r="V65" s="36">
        <v>52.420999999999992</v>
      </c>
      <c r="W65" s="220">
        <f t="shared" si="3"/>
        <v>3.3883088124081348E-2</v>
      </c>
      <c r="X65" s="29">
        <f t="shared" si="4"/>
        <v>71</v>
      </c>
      <c r="Y65" s="38" t="str">
        <f t="array" ref="Y65">X65&amp;CHOOSE(AND(X65&lt;&gt;{11,12,13})*MIN(4,MOD(X65,10))+1,"th","st","nd","rd","th")</f>
        <v>71st</v>
      </c>
      <c r="Z65" s="37">
        <v>10.484</v>
      </c>
      <c r="AA65" s="28">
        <v>5</v>
      </c>
      <c r="AB65" s="221">
        <f t="shared" si="5"/>
        <v>3.2318238992084616E-3</v>
      </c>
      <c r="AC65" s="29">
        <f t="shared" si="6"/>
        <v>44</v>
      </c>
      <c r="AD65" s="38" t="str">
        <f t="array" ref="AD65">AC65&amp;CHOOSE(AND(AC65&lt;&gt;{11,12,13})*MIN(4,MOD(AC65,10))+1,"th","st","nd","rd","th")</f>
        <v>44th</v>
      </c>
      <c r="AE65" s="37">
        <v>3</v>
      </c>
      <c r="AF65" s="38">
        <v>1547.114</v>
      </c>
      <c r="AG65" s="38">
        <v>1565.818</v>
      </c>
      <c r="AH65" s="38">
        <v>1611.1110000000001</v>
      </c>
      <c r="AI65" s="38">
        <v>1574.681</v>
      </c>
      <c r="AJ65" s="29">
        <f t="shared" si="7"/>
        <v>34</v>
      </c>
      <c r="AK65" s="38" t="str">
        <f t="array" ref="AK65">AJ65&amp;CHOOSE(AND(AJ65&lt;&gt;{11,12,13})*MIN(4,MOD(AJ65,10))+1,"th","st","nd","rd","th")</f>
        <v>34th</v>
      </c>
      <c r="AL65" s="38">
        <v>115.03700000000001</v>
      </c>
      <c r="AM65" s="38">
        <v>115.03700000000001</v>
      </c>
      <c r="AN65" s="38">
        <v>1689.7180000000001</v>
      </c>
      <c r="AO65" s="29">
        <f t="shared" si="8"/>
        <v>29</v>
      </c>
      <c r="AP65" s="38" t="str">
        <f t="array" ref="AP65">AO65&amp;CHOOSE(AND(AO65&lt;&gt;{11,12,13})*MIN(4,MOD(AO65,10))+1,"th","st","nd","rd","th")</f>
        <v>29th</v>
      </c>
      <c r="AQ65" s="39">
        <v>0.76</v>
      </c>
      <c r="AR65" s="36">
        <v>1115.3150000000001</v>
      </c>
      <c r="AS65" s="29">
        <f t="shared" si="9"/>
        <v>8</v>
      </c>
      <c r="AT65" s="38" t="str">
        <f t="array" ref="AT65">AS65&amp;CHOOSE(AND(AS65&lt;&gt;{11,12,13})*MIN(4,MOD(AS65,10))+1,"th","st","nd","rd","th")</f>
        <v>8th</v>
      </c>
      <c r="AU65" s="40">
        <v>3.8161374959997367E-4</v>
      </c>
    </row>
    <row r="66" spans="1:47" x14ac:dyDescent="0.25">
      <c r="A66" s="7">
        <v>127046903</v>
      </c>
      <c r="B66" s="8" t="s">
        <v>521</v>
      </c>
      <c r="C66" s="8" t="s">
        <v>99</v>
      </c>
      <c r="D66" s="27">
        <v>43588</v>
      </c>
      <c r="E66" s="29">
        <f t="shared" si="0"/>
        <v>24</v>
      </c>
      <c r="F66" s="38" t="str">
        <f t="array" ref="F66">E66&amp;CHOOSE(AND(E66&lt;&gt;{11,12,13})*MIN(4,MOD(E66,10))+1,"th","st","nd","rd","th")</f>
        <v>24th</v>
      </c>
      <c r="G66" s="29">
        <v>3088</v>
      </c>
      <c r="H66" s="30">
        <v>1.2185999999999999</v>
      </c>
      <c r="I66" s="31">
        <v>5.5399999999999998E-2</v>
      </c>
      <c r="J66" s="32">
        <v>349</v>
      </c>
      <c r="K66" s="33">
        <v>0</v>
      </c>
      <c r="L66" s="34">
        <v>0.15720000000000001</v>
      </c>
      <c r="M66" s="29">
        <f t="shared" si="1"/>
        <v>53</v>
      </c>
      <c r="N66" s="38" t="str">
        <f t="array" ref="N66">M66&amp;CHOOSE(AND(M66&lt;&gt;{11,12,13})*MIN(4,MOD(M66,10))+1,"th","st","nd","rd","th")</f>
        <v>53rd</v>
      </c>
      <c r="O66" s="34">
        <v>0.1583</v>
      </c>
      <c r="P66" s="29">
        <f t="shared" si="2"/>
        <v>41</v>
      </c>
      <c r="Q66" s="38" t="str">
        <f t="array" ref="Q66">P66&amp;CHOOSE(AND(P66&lt;&gt;{11,12,13})*MIN(4,MOD(P66,10))+1,"th","st","nd","rd","th")</f>
        <v>41st</v>
      </c>
      <c r="R66" s="35">
        <v>76.923000000000002</v>
      </c>
      <c r="S66" s="35">
        <v>38.731000000000002</v>
      </c>
      <c r="T66" s="35">
        <v>0</v>
      </c>
      <c r="U66" s="35">
        <v>115.654</v>
      </c>
      <c r="V66" s="36">
        <v>90.459000000000003</v>
      </c>
      <c r="W66" s="220">
        <f t="shared" si="3"/>
        <v>0.11091751353684376</v>
      </c>
      <c r="X66" s="29">
        <f t="shared" si="4"/>
        <v>97</v>
      </c>
      <c r="Y66" s="38" t="str">
        <f t="array" ref="Y66">X66&amp;CHOOSE(AND(X66&lt;&gt;{11,12,13})*MIN(4,MOD(X66,10))+1,"th","st","nd","rd","th")</f>
        <v>97th</v>
      </c>
      <c r="Z66" s="37">
        <v>18.091999999999999</v>
      </c>
      <c r="AA66" s="28">
        <v>0</v>
      </c>
      <c r="AB66" s="221">
        <f t="shared" si="5"/>
        <v>0</v>
      </c>
      <c r="AC66" s="29">
        <f t="shared" si="6"/>
        <v>1</v>
      </c>
      <c r="AD66" s="38" t="str">
        <f t="array" ref="AD66">AC66&amp;CHOOSE(AND(AC66&lt;&gt;{11,12,13})*MIN(4,MOD(AC66,10))+1,"th","st","nd","rd","th")</f>
        <v>1st</v>
      </c>
      <c r="AE66" s="37">
        <v>0</v>
      </c>
      <c r="AF66" s="38">
        <v>815.55200000000002</v>
      </c>
      <c r="AG66" s="38">
        <v>859.70600000000002</v>
      </c>
      <c r="AH66" s="38">
        <v>872.57600000000002</v>
      </c>
      <c r="AI66" s="38">
        <v>849.27800000000002</v>
      </c>
      <c r="AJ66" s="29">
        <f t="shared" si="7"/>
        <v>11</v>
      </c>
      <c r="AK66" s="38" t="str">
        <f t="array" ref="AK66">AJ66&amp;CHOOSE(AND(AJ66&lt;&gt;{11,12,13})*MIN(4,MOD(AJ66,10))+1,"th","st","nd","rd","th")</f>
        <v>11th</v>
      </c>
      <c r="AL66" s="38">
        <v>133.74600000000001</v>
      </c>
      <c r="AM66" s="38">
        <v>133.74600000000001</v>
      </c>
      <c r="AN66" s="38">
        <v>983.024</v>
      </c>
      <c r="AO66" s="29">
        <f t="shared" si="8"/>
        <v>7</v>
      </c>
      <c r="AP66" s="38" t="str">
        <f t="array" ref="AP66">AO66&amp;CHOOSE(AND(AO66&lt;&gt;{11,12,13})*MIN(4,MOD(AO66,10))+1,"th","st","nd","rd","th")</f>
        <v>7th</v>
      </c>
      <c r="AQ66" s="39">
        <v>0.96</v>
      </c>
      <c r="AR66" s="36">
        <v>1149.9970000000001</v>
      </c>
      <c r="AS66" s="29">
        <f t="shared" si="9"/>
        <v>8</v>
      </c>
      <c r="AT66" s="38" t="str">
        <f t="array" ref="AT66">AS66&amp;CHOOSE(AND(AS66&lt;&gt;{11,12,13})*MIN(4,MOD(AS66,10))+1,"th","st","nd","rd","th")</f>
        <v>8th</v>
      </c>
      <c r="AU66" s="40">
        <v>3.9348046713145698E-4</v>
      </c>
    </row>
    <row r="67" spans="1:47" x14ac:dyDescent="0.25">
      <c r="A67" s="7">
        <v>127047404</v>
      </c>
      <c r="B67" s="8" t="s">
        <v>556</v>
      </c>
      <c r="C67" s="8" t="s">
        <v>99</v>
      </c>
      <c r="D67" s="27">
        <v>65514</v>
      </c>
      <c r="E67" s="29">
        <f t="shared" ref="E67:E130" si="10">ROUND(_xlfn.PERCENTRANK.EXC(D$2:D$501,D67)*100,0)</f>
        <v>80</v>
      </c>
      <c r="F67" s="38" t="str">
        <f t="array" ref="F67">E67&amp;CHOOSE(AND(E67&lt;&gt;{11,12,13})*MIN(4,MOD(E67,10))+1,"th","st","nd","rd","th")</f>
        <v>80th</v>
      </c>
      <c r="G67" s="29">
        <v>2484</v>
      </c>
      <c r="H67" s="30">
        <v>0.81069999999999998</v>
      </c>
      <c r="I67" s="31">
        <v>0.81520000000000004</v>
      </c>
      <c r="J67" s="32">
        <v>98</v>
      </c>
      <c r="K67" s="33">
        <v>75.930000000000007</v>
      </c>
      <c r="L67" s="34">
        <v>8.9499999999999996E-2</v>
      </c>
      <c r="M67" s="29">
        <f t="shared" ref="M67:M130" si="11">ROUND(_xlfn.PERCENTRANK.EXC(L$2:L$501,L67)*100,0)</f>
        <v>27</v>
      </c>
      <c r="N67" s="38" t="str">
        <f t="array" ref="N67">M67&amp;CHOOSE(AND(M67&lt;&gt;{11,12,13})*MIN(4,MOD(M67,10))+1,"th","st","nd","rd","th")</f>
        <v>27th</v>
      </c>
      <c r="O67" s="34">
        <v>0.17069999999999999</v>
      </c>
      <c r="P67" s="29">
        <f t="shared" ref="P67:P130" si="12">ROUND(_xlfn.PERCENTRANK.EXC(O$2:O$501,O67)*100,0)</f>
        <v>48</v>
      </c>
      <c r="Q67" s="38" t="str">
        <f t="array" ref="Q67">P67&amp;CHOOSE(AND(P67&lt;&gt;{11,12,13})*MIN(4,MOD(P67,10))+1,"th","st","nd","rd","th")</f>
        <v>48th</v>
      </c>
      <c r="R67" s="35">
        <v>62.194000000000003</v>
      </c>
      <c r="S67" s="35">
        <v>59.31</v>
      </c>
      <c r="T67" s="35">
        <v>0</v>
      </c>
      <c r="U67" s="35">
        <v>121.504</v>
      </c>
      <c r="V67" s="36">
        <v>23.376000000000001</v>
      </c>
      <c r="W67" s="220">
        <f t="shared" ref="W67:W130" si="13">V67/AF67</f>
        <v>2.0183460890227396E-2</v>
      </c>
      <c r="X67" s="29">
        <f t="shared" ref="X67:X130" si="14">ROUNDUP(_xlfn.PERCENTRANK.EXC(W$2:W$501,W67)*100,0)</f>
        <v>34</v>
      </c>
      <c r="Y67" s="38" t="str">
        <f t="array" ref="Y67">X67&amp;CHOOSE(AND(X67&lt;&gt;{11,12,13})*MIN(4,MOD(X67,10))+1,"th","st","nd","rd","th")</f>
        <v>34th</v>
      </c>
      <c r="Z67" s="37">
        <v>4.6749999999999998</v>
      </c>
      <c r="AA67" s="28">
        <v>0</v>
      </c>
      <c r="AB67" s="221">
        <f t="shared" ref="AB67:AB130" si="15">AA67/AF67</f>
        <v>0</v>
      </c>
      <c r="AC67" s="29">
        <f t="shared" ref="AC67:AC130" si="16">ROUNDUP(_xlfn.PERCENTRANK.EXC(AB$2:AB$501,AB67)*100,0)</f>
        <v>1</v>
      </c>
      <c r="AD67" s="38" t="str">
        <f t="array" ref="AD67">AC67&amp;CHOOSE(AND(AC67&lt;&gt;{11,12,13})*MIN(4,MOD(AC67,10))+1,"th","st","nd","rd","th")</f>
        <v>1st</v>
      </c>
      <c r="AE67" s="37">
        <v>0</v>
      </c>
      <c r="AF67" s="38">
        <v>1158.1759999999999</v>
      </c>
      <c r="AG67" s="38">
        <v>1174.319</v>
      </c>
      <c r="AH67" s="38">
        <v>1201.211</v>
      </c>
      <c r="AI67" s="38">
        <v>1177.902</v>
      </c>
      <c r="AJ67" s="29">
        <f t="shared" ref="AJ67:AJ130" si="17">ROUND(_xlfn.PERCENTRANK.EXC($AI$2:$AI$501,AI67)*100,0)</f>
        <v>21</v>
      </c>
      <c r="AK67" s="38" t="str">
        <f t="array" ref="AK67">AJ67&amp;CHOOSE(AND(AJ67&lt;&gt;{11,12,13})*MIN(4,MOD(AJ67,10))+1,"th","st","nd","rd","th")</f>
        <v>21st</v>
      </c>
      <c r="AL67" s="38">
        <v>126.179</v>
      </c>
      <c r="AM67" s="38">
        <v>202.10900000000001</v>
      </c>
      <c r="AN67" s="38">
        <v>1380.011</v>
      </c>
      <c r="AO67" s="29">
        <f t="shared" ref="AO67:AO130" si="18">ROUND(_xlfn.PERCENTRANK.EXC(AN$2:AN$501,AN67)*100,0)</f>
        <v>19</v>
      </c>
      <c r="AP67" s="38" t="str">
        <f t="array" ref="AP67">AO67&amp;CHOOSE(AND(AO67&lt;&gt;{11,12,13})*MIN(4,MOD(AO67,10))+1,"th","st","nd","rd","th")</f>
        <v>19th</v>
      </c>
      <c r="AQ67" s="39">
        <v>0.74</v>
      </c>
      <c r="AR67" s="36">
        <v>827.89300000000003</v>
      </c>
      <c r="AS67" s="29">
        <f t="shared" ref="AS67:AS130" si="19">ROUND(_xlfn.PERCENTRANK.EXC(AR$2:AR$501,AR67)*100,0)</f>
        <v>3</v>
      </c>
      <c r="AT67" s="38" t="str">
        <f t="array" ref="AT67">AS67&amp;CHOOSE(AND(AS67&lt;&gt;{11,12,13})*MIN(4,MOD(AS67,10))+1,"th","st","nd","rd","th")</f>
        <v>3rd</v>
      </c>
      <c r="AU67" s="40">
        <v>2.832700645087451E-4</v>
      </c>
    </row>
    <row r="68" spans="1:47" x14ac:dyDescent="0.25">
      <c r="A68" s="7">
        <v>127049303</v>
      </c>
      <c r="B68" s="8" t="s">
        <v>636</v>
      </c>
      <c r="C68" s="8" t="s">
        <v>99</v>
      </c>
      <c r="D68" s="27">
        <v>53984</v>
      </c>
      <c r="E68" s="29">
        <f t="shared" si="10"/>
        <v>58</v>
      </c>
      <c r="F68" s="38" t="str">
        <f t="array" ref="F68">E68&amp;CHOOSE(AND(E68&lt;&gt;{11,12,13})*MIN(4,MOD(E68,10))+1,"th","st","nd","rd","th")</f>
        <v>58th</v>
      </c>
      <c r="G68" s="29">
        <v>2134</v>
      </c>
      <c r="H68" s="30">
        <v>0.9839</v>
      </c>
      <c r="I68" s="31">
        <v>0.81720000000000004</v>
      </c>
      <c r="J68" s="32">
        <v>94</v>
      </c>
      <c r="K68" s="33">
        <v>52.834000000000003</v>
      </c>
      <c r="L68" s="34">
        <v>0.1203</v>
      </c>
      <c r="M68" s="29">
        <f t="shared" si="11"/>
        <v>40</v>
      </c>
      <c r="N68" s="38" t="str">
        <f t="array" ref="N68">M68&amp;CHOOSE(AND(M68&lt;&gt;{11,12,13})*MIN(4,MOD(M68,10))+1,"th","st","nd","rd","th")</f>
        <v>40th</v>
      </c>
      <c r="O68" s="34">
        <v>0.22700000000000001</v>
      </c>
      <c r="P68" s="29">
        <f t="shared" si="12"/>
        <v>72</v>
      </c>
      <c r="Q68" s="38" t="str">
        <f t="array" ref="Q68">P68&amp;CHOOSE(AND(P68&lt;&gt;{11,12,13})*MIN(4,MOD(P68,10))+1,"th","st","nd","rd","th")</f>
        <v>72nd</v>
      </c>
      <c r="R68" s="35">
        <v>54.945999999999998</v>
      </c>
      <c r="S68" s="35">
        <v>51.84</v>
      </c>
      <c r="T68" s="35">
        <v>0</v>
      </c>
      <c r="U68" s="35">
        <v>106.786</v>
      </c>
      <c r="V68" s="36">
        <v>32.599000000000004</v>
      </c>
      <c r="W68" s="220">
        <f t="shared" si="13"/>
        <v>4.2824169862157119E-2</v>
      </c>
      <c r="X68" s="29">
        <f t="shared" si="14"/>
        <v>83</v>
      </c>
      <c r="Y68" s="38" t="str">
        <f t="array" ref="Y68">X68&amp;CHOOSE(AND(X68&lt;&gt;{11,12,13})*MIN(4,MOD(X68,10))+1,"th","st","nd","rd","th")</f>
        <v>83rd</v>
      </c>
      <c r="Z68" s="37">
        <v>6.52</v>
      </c>
      <c r="AA68" s="28">
        <v>0</v>
      </c>
      <c r="AB68" s="221">
        <f t="shared" si="15"/>
        <v>0</v>
      </c>
      <c r="AC68" s="29">
        <f t="shared" si="16"/>
        <v>1</v>
      </c>
      <c r="AD68" s="38" t="str">
        <f t="array" ref="AD68">AC68&amp;CHOOSE(AND(AC68&lt;&gt;{11,12,13})*MIN(4,MOD(AC68,10))+1,"th","st","nd","rd","th")</f>
        <v>1st</v>
      </c>
      <c r="AE68" s="37">
        <v>0</v>
      </c>
      <c r="AF68" s="38">
        <v>761.22900000000004</v>
      </c>
      <c r="AG68" s="38">
        <v>748.90599999999995</v>
      </c>
      <c r="AH68" s="38">
        <v>787.88599999999997</v>
      </c>
      <c r="AI68" s="38">
        <v>766.00699999999995</v>
      </c>
      <c r="AJ68" s="29">
        <f t="shared" si="17"/>
        <v>7</v>
      </c>
      <c r="AK68" s="38" t="str">
        <f t="array" ref="AK68">AJ68&amp;CHOOSE(AND(AJ68&lt;&gt;{11,12,13})*MIN(4,MOD(AJ68,10))+1,"th","st","nd","rd","th")</f>
        <v>7th</v>
      </c>
      <c r="AL68" s="38">
        <v>113.306</v>
      </c>
      <c r="AM68" s="38">
        <v>166.14</v>
      </c>
      <c r="AN68" s="38">
        <v>932.14700000000005</v>
      </c>
      <c r="AO68" s="29">
        <f t="shared" si="18"/>
        <v>6</v>
      </c>
      <c r="AP68" s="38" t="str">
        <f t="array" ref="AP68">AO68&amp;CHOOSE(AND(AO68&lt;&gt;{11,12,13})*MIN(4,MOD(AO68,10))+1,"th","st","nd","rd","th")</f>
        <v>6th</v>
      </c>
      <c r="AQ68" s="39">
        <v>0.88</v>
      </c>
      <c r="AR68" s="36">
        <v>807.08299999999997</v>
      </c>
      <c r="AS68" s="29">
        <f t="shared" si="19"/>
        <v>3</v>
      </c>
      <c r="AT68" s="38" t="str">
        <f t="array" ref="AT68">AS68&amp;CHOOSE(AND(AS68&lt;&gt;{11,12,13})*MIN(4,MOD(AS68,10))+1,"th","st","nd","rd","th")</f>
        <v>3rd</v>
      </c>
      <c r="AU68" s="40">
        <v>2.7614976026359866E-4</v>
      </c>
    </row>
    <row r="69" spans="1:47" x14ac:dyDescent="0.25">
      <c r="A69" s="7">
        <v>108051003</v>
      </c>
      <c r="B69" s="8" t="s">
        <v>131</v>
      </c>
      <c r="C69" s="8" t="s">
        <v>132</v>
      </c>
      <c r="D69" s="27">
        <v>44861</v>
      </c>
      <c r="E69" s="29">
        <f t="shared" si="10"/>
        <v>29</v>
      </c>
      <c r="F69" s="38" t="str">
        <f t="array" ref="F69">E69&amp;CHOOSE(AND(E69&lt;&gt;{11,12,13})*MIN(4,MOD(E69,10))+1,"th","st","nd","rd","th")</f>
        <v>29th</v>
      </c>
      <c r="G69" s="29">
        <v>6906</v>
      </c>
      <c r="H69" s="30">
        <v>1.1839999999999999</v>
      </c>
      <c r="I69" s="31">
        <v>0.76890000000000003</v>
      </c>
      <c r="J69" s="32">
        <v>138</v>
      </c>
      <c r="K69" s="33">
        <v>39.063000000000002</v>
      </c>
      <c r="L69" s="34">
        <v>0.15210000000000001</v>
      </c>
      <c r="M69" s="29">
        <f t="shared" si="11"/>
        <v>52</v>
      </c>
      <c r="N69" s="38" t="str">
        <f t="array" ref="N69">M69&amp;CHOOSE(AND(M69&lt;&gt;{11,12,13})*MIN(4,MOD(M69,10))+1,"th","st","nd","rd","th")</f>
        <v>52nd</v>
      </c>
      <c r="O69" s="34">
        <v>0.19750000000000001</v>
      </c>
      <c r="P69" s="29">
        <f t="shared" si="12"/>
        <v>59</v>
      </c>
      <c r="Q69" s="38" t="str">
        <f t="array" ref="Q69">P69&amp;CHOOSE(AND(P69&lt;&gt;{11,12,13})*MIN(4,MOD(P69,10))+1,"th","st","nd","rd","th")</f>
        <v>59th</v>
      </c>
      <c r="R69" s="35">
        <v>195.27199999999999</v>
      </c>
      <c r="S69" s="35">
        <v>126.779</v>
      </c>
      <c r="T69" s="35">
        <v>0</v>
      </c>
      <c r="U69" s="35">
        <v>322.05099999999999</v>
      </c>
      <c r="V69" s="36">
        <v>284.09899999999999</v>
      </c>
      <c r="W69" s="220">
        <f t="shared" si="13"/>
        <v>0.13277316972405889</v>
      </c>
      <c r="X69" s="29">
        <f t="shared" si="14"/>
        <v>97</v>
      </c>
      <c r="Y69" s="38" t="str">
        <f t="array" ref="Y69">X69&amp;CHOOSE(AND(X69&lt;&gt;{11,12,13})*MIN(4,MOD(X69,10))+1,"th","st","nd","rd","th")</f>
        <v>97th</v>
      </c>
      <c r="Z69" s="37">
        <v>56.82</v>
      </c>
      <c r="AA69" s="28">
        <v>4</v>
      </c>
      <c r="AB69" s="221">
        <f t="shared" si="15"/>
        <v>1.8693929894024112E-3</v>
      </c>
      <c r="AC69" s="29">
        <f t="shared" si="16"/>
        <v>33</v>
      </c>
      <c r="AD69" s="38" t="str">
        <f t="array" ref="AD69">AC69&amp;CHOOSE(AND(AC69&lt;&gt;{11,12,13})*MIN(4,MOD(AC69,10))+1,"th","st","nd","rd","th")</f>
        <v>33rd</v>
      </c>
      <c r="AE69" s="37">
        <v>2.4</v>
      </c>
      <c r="AF69" s="38">
        <v>2139.732</v>
      </c>
      <c r="AG69" s="38">
        <v>2216.7600000000002</v>
      </c>
      <c r="AH69" s="38">
        <v>2229.3539999999998</v>
      </c>
      <c r="AI69" s="38">
        <v>2195.2820000000002</v>
      </c>
      <c r="AJ69" s="29">
        <f t="shared" si="17"/>
        <v>51</v>
      </c>
      <c r="AK69" s="38" t="str">
        <f t="array" ref="AK69">AJ69&amp;CHOOSE(AND(AJ69&lt;&gt;{11,12,13})*MIN(4,MOD(AJ69,10))+1,"th","st","nd","rd","th")</f>
        <v>51st</v>
      </c>
      <c r="AL69" s="38">
        <v>381.27100000000002</v>
      </c>
      <c r="AM69" s="38">
        <v>420.334</v>
      </c>
      <c r="AN69" s="38">
        <v>2615.616</v>
      </c>
      <c r="AO69" s="29">
        <f t="shared" si="18"/>
        <v>52</v>
      </c>
      <c r="AP69" s="38" t="str">
        <f t="array" ref="AP69">AO69&amp;CHOOSE(AND(AO69&lt;&gt;{11,12,13})*MIN(4,MOD(AO69,10))+1,"th","st","nd","rd","th")</f>
        <v>52nd</v>
      </c>
      <c r="AQ69" s="39">
        <v>0.82</v>
      </c>
      <c r="AR69" s="36">
        <v>2539.4490000000001</v>
      </c>
      <c r="AS69" s="29">
        <f t="shared" si="19"/>
        <v>49</v>
      </c>
      <c r="AT69" s="38" t="str">
        <f t="array" ref="AT69">AS69&amp;CHOOSE(AND(AS69&lt;&gt;{11,12,13})*MIN(4,MOD(AS69,10))+1,"th","st","nd","rd","th")</f>
        <v>49th</v>
      </c>
      <c r="AU69" s="40">
        <v>8.6889233517697115E-4</v>
      </c>
    </row>
    <row r="70" spans="1:47" x14ac:dyDescent="0.25">
      <c r="A70" s="7">
        <v>108051503</v>
      </c>
      <c r="B70" s="8" t="s">
        <v>212</v>
      </c>
      <c r="C70" s="8" t="s">
        <v>132</v>
      </c>
      <c r="D70" s="27">
        <v>45381</v>
      </c>
      <c r="E70" s="29">
        <f t="shared" si="10"/>
        <v>31</v>
      </c>
      <c r="F70" s="38" t="str">
        <f t="array" ref="F70">E70&amp;CHOOSE(AND(E70&lt;&gt;{11,12,13})*MIN(4,MOD(E70,10))+1,"th","st","nd","rd","th")</f>
        <v>31st</v>
      </c>
      <c r="G70" s="29">
        <v>4263</v>
      </c>
      <c r="H70" s="30">
        <v>1.1704000000000001</v>
      </c>
      <c r="I70" s="31">
        <v>0.82369999999999999</v>
      </c>
      <c r="J70" s="32">
        <v>87</v>
      </c>
      <c r="K70" s="33">
        <v>127.23</v>
      </c>
      <c r="L70" s="34">
        <v>0.19739999999999999</v>
      </c>
      <c r="M70" s="29">
        <f t="shared" si="11"/>
        <v>70</v>
      </c>
      <c r="N70" s="38" t="str">
        <f t="array" ref="N70">M70&amp;CHOOSE(AND(M70&lt;&gt;{11,12,13})*MIN(4,MOD(M70,10))+1,"th","st","nd","rd","th")</f>
        <v>70th</v>
      </c>
      <c r="O70" s="34">
        <v>0.28399999999999997</v>
      </c>
      <c r="P70" s="29">
        <f t="shared" si="12"/>
        <v>93</v>
      </c>
      <c r="Q70" s="38" t="str">
        <f t="array" ref="Q70">P70&amp;CHOOSE(AND(P70&lt;&gt;{11,12,13})*MIN(4,MOD(P70,10))+1,"th","st","nd","rd","th")</f>
        <v>93rd</v>
      </c>
      <c r="R70" s="35">
        <v>186.392</v>
      </c>
      <c r="S70" s="35">
        <v>134.08199999999999</v>
      </c>
      <c r="T70" s="35">
        <v>0</v>
      </c>
      <c r="U70" s="35">
        <v>320.47399999999999</v>
      </c>
      <c r="V70" s="36">
        <v>38.557999999999993</v>
      </c>
      <c r="W70" s="220">
        <f t="shared" si="13"/>
        <v>2.4501041793091434E-2</v>
      </c>
      <c r="X70" s="29">
        <f t="shared" si="14"/>
        <v>45</v>
      </c>
      <c r="Y70" s="38" t="str">
        <f t="array" ref="Y70">X70&amp;CHOOSE(AND(X70&lt;&gt;{11,12,13})*MIN(4,MOD(X70,10))+1,"th","st","nd","rd","th")</f>
        <v>45th</v>
      </c>
      <c r="Z70" s="37">
        <v>7.7119999999999997</v>
      </c>
      <c r="AA70" s="28">
        <v>4</v>
      </c>
      <c r="AB70" s="221">
        <f t="shared" si="15"/>
        <v>2.5417336784160425E-3</v>
      </c>
      <c r="AC70" s="29">
        <f t="shared" si="16"/>
        <v>39</v>
      </c>
      <c r="AD70" s="38" t="str">
        <f t="array" ref="AD70">AC70&amp;CHOOSE(AND(AC70&lt;&gt;{11,12,13})*MIN(4,MOD(AC70,10))+1,"th","st","nd","rd","th")</f>
        <v>39th</v>
      </c>
      <c r="AE70" s="37">
        <v>2.4</v>
      </c>
      <c r="AF70" s="38">
        <v>1573.729</v>
      </c>
      <c r="AG70" s="38">
        <v>1601.65</v>
      </c>
      <c r="AH70" s="38">
        <v>1604.6189999999999</v>
      </c>
      <c r="AI70" s="38">
        <v>1593.3330000000001</v>
      </c>
      <c r="AJ70" s="29">
        <f t="shared" si="17"/>
        <v>35</v>
      </c>
      <c r="AK70" s="38" t="str">
        <f t="array" ref="AK70">AJ70&amp;CHOOSE(AND(AJ70&lt;&gt;{11,12,13})*MIN(4,MOD(AJ70,10))+1,"th","st","nd","rd","th")</f>
        <v>35th</v>
      </c>
      <c r="AL70" s="38">
        <v>330.58600000000001</v>
      </c>
      <c r="AM70" s="38">
        <v>457.81599999999997</v>
      </c>
      <c r="AN70" s="38">
        <v>2051.1489999999999</v>
      </c>
      <c r="AO70" s="29">
        <f t="shared" si="18"/>
        <v>40</v>
      </c>
      <c r="AP70" s="38" t="str">
        <f t="array" ref="AP70">AO70&amp;CHOOSE(AND(AO70&lt;&gt;{11,12,13})*MIN(4,MOD(AO70,10))+1,"th","st","nd","rd","th")</f>
        <v>40th</v>
      </c>
      <c r="AQ70" s="39">
        <v>0.86</v>
      </c>
      <c r="AR70" s="36">
        <v>2064.5720000000001</v>
      </c>
      <c r="AS70" s="29">
        <f t="shared" si="19"/>
        <v>36</v>
      </c>
      <c r="AT70" s="38" t="str">
        <f t="array" ref="AT70">AS70&amp;CHOOSE(AND(AS70&lt;&gt;{11,12,13})*MIN(4,MOD(AS70,10))+1,"th","st","nd","rd","th")</f>
        <v>36th</v>
      </c>
      <c r="AU70" s="40">
        <v>7.0640945583903814E-4</v>
      </c>
    </row>
    <row r="71" spans="1:47" x14ac:dyDescent="0.25">
      <c r="A71" s="7">
        <v>108053003</v>
      </c>
      <c r="B71" s="8" t="s">
        <v>282</v>
      </c>
      <c r="C71" s="8" t="s">
        <v>132</v>
      </c>
      <c r="D71" s="27">
        <v>41765</v>
      </c>
      <c r="E71" s="29">
        <f t="shared" si="10"/>
        <v>18</v>
      </c>
      <c r="F71" s="38" t="str">
        <f t="array" ref="F71">E71&amp;CHOOSE(AND(E71&lt;&gt;{11,12,13})*MIN(4,MOD(E71,10))+1,"th","st","nd","rd","th")</f>
        <v>18th</v>
      </c>
      <c r="G71" s="29">
        <v>4096</v>
      </c>
      <c r="H71" s="30">
        <v>1.2718</v>
      </c>
      <c r="I71" s="31">
        <v>0.8589</v>
      </c>
      <c r="J71" s="32">
        <v>62</v>
      </c>
      <c r="K71" s="33">
        <v>167.392</v>
      </c>
      <c r="L71" s="34">
        <v>0.26319999999999999</v>
      </c>
      <c r="M71" s="29">
        <f t="shared" si="11"/>
        <v>87</v>
      </c>
      <c r="N71" s="38" t="str">
        <f t="array" ref="N71">M71&amp;CHOOSE(AND(M71&lt;&gt;{11,12,13})*MIN(4,MOD(M71,10))+1,"th","st","nd","rd","th")</f>
        <v>87th</v>
      </c>
      <c r="O71" s="34">
        <v>0.3226</v>
      </c>
      <c r="P71" s="29">
        <f t="shared" si="12"/>
        <v>98</v>
      </c>
      <c r="Q71" s="38" t="str">
        <f t="array" ref="Q71">P71&amp;CHOOSE(AND(P71&lt;&gt;{11,12,13})*MIN(4,MOD(P71,10))+1,"th","st","nd","rd","th")</f>
        <v>98th</v>
      </c>
      <c r="R71" s="35">
        <v>213.316</v>
      </c>
      <c r="S71" s="35">
        <v>130.72900000000001</v>
      </c>
      <c r="T71" s="35">
        <v>0</v>
      </c>
      <c r="U71" s="35">
        <v>344.04500000000002</v>
      </c>
      <c r="V71" s="36">
        <v>26.753999999999998</v>
      </c>
      <c r="W71" s="220">
        <f t="shared" si="13"/>
        <v>1.9806246141135603E-2</v>
      </c>
      <c r="X71" s="29">
        <f t="shared" si="14"/>
        <v>32</v>
      </c>
      <c r="Y71" s="38" t="str">
        <f t="array" ref="Y71">X71&amp;CHOOSE(AND(X71&lt;&gt;{11,12,13})*MIN(4,MOD(X71,10))+1,"th","st","nd","rd","th")</f>
        <v>32nd</v>
      </c>
      <c r="Z71" s="37">
        <v>5.351</v>
      </c>
      <c r="AA71" s="28">
        <v>1</v>
      </c>
      <c r="AB71" s="221">
        <f t="shared" si="15"/>
        <v>7.4030971597277432E-4</v>
      </c>
      <c r="AC71" s="29">
        <f t="shared" si="16"/>
        <v>18</v>
      </c>
      <c r="AD71" s="38" t="str">
        <f t="array" ref="AD71">AC71&amp;CHOOSE(AND(AC71&lt;&gt;{11,12,13})*MIN(4,MOD(AC71,10))+1,"th","st","nd","rd","th")</f>
        <v>18th</v>
      </c>
      <c r="AE71" s="37">
        <v>0.6</v>
      </c>
      <c r="AF71" s="38">
        <v>1350.7860000000001</v>
      </c>
      <c r="AG71" s="38">
        <v>1326.242</v>
      </c>
      <c r="AH71" s="38">
        <v>1352.1120000000001</v>
      </c>
      <c r="AI71" s="38">
        <v>1343.047</v>
      </c>
      <c r="AJ71" s="29">
        <f t="shared" si="17"/>
        <v>28</v>
      </c>
      <c r="AK71" s="38" t="str">
        <f t="array" ref="AK71">AJ71&amp;CHOOSE(AND(AJ71&lt;&gt;{11,12,13})*MIN(4,MOD(AJ71,10))+1,"th","st","nd","rd","th")</f>
        <v>28th</v>
      </c>
      <c r="AL71" s="38">
        <v>349.99599999999998</v>
      </c>
      <c r="AM71" s="38">
        <v>517.38800000000003</v>
      </c>
      <c r="AN71" s="38">
        <v>1860.4349999999999</v>
      </c>
      <c r="AO71" s="29">
        <f t="shared" si="18"/>
        <v>33</v>
      </c>
      <c r="AP71" s="38" t="str">
        <f t="array" ref="AP71">AO71&amp;CHOOSE(AND(AO71&lt;&gt;{11,12,13})*MIN(4,MOD(AO71,10))+1,"th","st","nd","rd","th")</f>
        <v>33rd</v>
      </c>
      <c r="AQ71" s="39">
        <v>1.1599999999999999</v>
      </c>
      <c r="AR71" s="36">
        <v>2744.6770000000001</v>
      </c>
      <c r="AS71" s="29">
        <f t="shared" si="19"/>
        <v>54</v>
      </c>
      <c r="AT71" s="38" t="str">
        <f t="array" ref="AT71">AS71&amp;CHOOSE(AND(AS71&lt;&gt;{11,12,13})*MIN(4,MOD(AS71,10))+1,"th","st","nd","rd","th")</f>
        <v>54th</v>
      </c>
      <c r="AU71" s="40">
        <v>9.3911270036788443E-4</v>
      </c>
    </row>
    <row r="72" spans="1:47" x14ac:dyDescent="0.25">
      <c r="A72" s="7">
        <v>108056004</v>
      </c>
      <c r="B72" s="8" t="s">
        <v>449</v>
      </c>
      <c r="C72" s="8" t="s">
        <v>132</v>
      </c>
      <c r="D72" s="27">
        <v>52152</v>
      </c>
      <c r="E72" s="29">
        <f t="shared" si="10"/>
        <v>53</v>
      </c>
      <c r="F72" s="38" t="str">
        <f t="array" ref="F72">E72&amp;CHOOSE(AND(E72&lt;&gt;{11,12,13})*MIN(4,MOD(E72,10))+1,"th","st","nd","rd","th")</f>
        <v>53rd</v>
      </c>
      <c r="G72" s="29">
        <v>2488</v>
      </c>
      <c r="H72" s="30">
        <v>1.0185</v>
      </c>
      <c r="I72" s="31">
        <v>0.86580000000000001</v>
      </c>
      <c r="J72" s="32">
        <v>55</v>
      </c>
      <c r="K72" s="33">
        <v>123.49</v>
      </c>
      <c r="L72" s="34">
        <v>0.19869999999999999</v>
      </c>
      <c r="M72" s="29">
        <f t="shared" si="11"/>
        <v>71</v>
      </c>
      <c r="N72" s="38" t="str">
        <f t="array" ref="N72">M72&amp;CHOOSE(AND(M72&lt;&gt;{11,12,13})*MIN(4,MOD(M72,10))+1,"th","st","nd","rd","th")</f>
        <v>71st</v>
      </c>
      <c r="O72" s="34">
        <v>0.1857</v>
      </c>
      <c r="P72" s="29">
        <f t="shared" si="12"/>
        <v>53</v>
      </c>
      <c r="Q72" s="38" t="str">
        <f t="array" ref="Q72">P72&amp;CHOOSE(AND(P72&lt;&gt;{11,12,13})*MIN(4,MOD(P72,10))+1,"th","st","nd","rd","th")</f>
        <v>53rd</v>
      </c>
      <c r="R72" s="35">
        <v>116.041</v>
      </c>
      <c r="S72" s="35">
        <v>54.225000000000001</v>
      </c>
      <c r="T72" s="35">
        <v>0</v>
      </c>
      <c r="U72" s="35">
        <v>170.26599999999999</v>
      </c>
      <c r="V72" s="36">
        <v>13.777000000000001</v>
      </c>
      <c r="W72" s="220">
        <f t="shared" si="13"/>
        <v>1.4154384191308673E-2</v>
      </c>
      <c r="X72" s="29">
        <f t="shared" si="14"/>
        <v>15</v>
      </c>
      <c r="Y72" s="38" t="str">
        <f t="array" ref="Y72">X72&amp;CHOOSE(AND(X72&lt;&gt;{11,12,13})*MIN(4,MOD(X72,10))+1,"th","st","nd","rd","th")</f>
        <v>15th</v>
      </c>
      <c r="Z72" s="37">
        <v>2.7549999999999999</v>
      </c>
      <c r="AA72" s="28">
        <v>3</v>
      </c>
      <c r="AB72" s="221">
        <f t="shared" si="15"/>
        <v>3.0821770032609433E-3</v>
      </c>
      <c r="AC72" s="29">
        <f t="shared" si="16"/>
        <v>43</v>
      </c>
      <c r="AD72" s="38" t="str">
        <f t="array" ref="AD72">AC72&amp;CHOOSE(AND(AC72&lt;&gt;{11,12,13})*MIN(4,MOD(AC72,10))+1,"th","st","nd","rd","th")</f>
        <v>43rd</v>
      </c>
      <c r="AE72" s="37">
        <v>1.8</v>
      </c>
      <c r="AF72" s="38">
        <v>973.33799999999997</v>
      </c>
      <c r="AG72" s="38">
        <v>994.09799999999996</v>
      </c>
      <c r="AH72" s="38">
        <v>1026.7139999999999</v>
      </c>
      <c r="AI72" s="38">
        <v>998.05</v>
      </c>
      <c r="AJ72" s="29">
        <f t="shared" si="17"/>
        <v>15</v>
      </c>
      <c r="AK72" s="38" t="str">
        <f t="array" ref="AK72">AJ72&amp;CHOOSE(AND(AJ72&lt;&gt;{11,12,13})*MIN(4,MOD(AJ72,10))+1,"th","st","nd","rd","th")</f>
        <v>15th</v>
      </c>
      <c r="AL72" s="38">
        <v>174.821</v>
      </c>
      <c r="AM72" s="38">
        <v>298.31099999999998</v>
      </c>
      <c r="AN72" s="38">
        <v>1296.3610000000001</v>
      </c>
      <c r="AO72" s="29">
        <f t="shared" si="18"/>
        <v>16</v>
      </c>
      <c r="AP72" s="38" t="str">
        <f t="array" ref="AP72">AO72&amp;CHOOSE(AND(AO72&lt;&gt;{11,12,13})*MIN(4,MOD(AO72,10))+1,"th","st","nd","rd","th")</f>
        <v>16th</v>
      </c>
      <c r="AQ72" s="39">
        <v>0.88</v>
      </c>
      <c r="AR72" s="36">
        <v>1161.902</v>
      </c>
      <c r="AS72" s="29">
        <f t="shared" si="19"/>
        <v>9</v>
      </c>
      <c r="AT72" s="38" t="str">
        <f t="array" ref="AT72">AS72&amp;CHOOSE(AND(AS72&lt;&gt;{11,12,13})*MIN(4,MOD(AS72,10))+1,"th","st","nd","rd","th")</f>
        <v>9th</v>
      </c>
      <c r="AU72" s="40">
        <v>3.9755385598481919E-4</v>
      </c>
    </row>
    <row r="73" spans="1:47" x14ac:dyDescent="0.25">
      <c r="A73" s="7">
        <v>108058003</v>
      </c>
      <c r="B73" s="8" t="s">
        <v>594</v>
      </c>
      <c r="C73" s="8" t="s">
        <v>132</v>
      </c>
      <c r="D73" s="27">
        <v>40533</v>
      </c>
      <c r="E73" s="29">
        <f t="shared" si="10"/>
        <v>14</v>
      </c>
      <c r="F73" s="38" t="str">
        <f t="array" ref="F73">E73&amp;CHOOSE(AND(E73&lt;&gt;{11,12,13})*MIN(4,MOD(E73,10))+1,"th","st","nd","rd","th")</f>
        <v>14th</v>
      </c>
      <c r="G73" s="29">
        <v>2977</v>
      </c>
      <c r="H73" s="30">
        <v>1.3104</v>
      </c>
      <c r="I73" s="31">
        <v>0.87290000000000001</v>
      </c>
      <c r="J73" s="32">
        <v>49</v>
      </c>
      <c r="K73" s="33">
        <v>144.358</v>
      </c>
      <c r="L73" s="34">
        <v>0.25430000000000003</v>
      </c>
      <c r="M73" s="29">
        <f t="shared" si="11"/>
        <v>86</v>
      </c>
      <c r="N73" s="38" t="str">
        <f t="array" ref="N73">M73&amp;CHOOSE(AND(M73&lt;&gt;{11,12,13})*MIN(4,MOD(M73,10))+1,"th","st","nd","rd","th")</f>
        <v>86th</v>
      </c>
      <c r="O73" s="34">
        <v>0.13200000000000001</v>
      </c>
      <c r="P73" s="29">
        <f t="shared" si="12"/>
        <v>30</v>
      </c>
      <c r="Q73" s="38" t="str">
        <f t="array" ref="Q73">P73&amp;CHOOSE(AND(P73&lt;&gt;{11,12,13})*MIN(4,MOD(P73,10))+1,"th","st","nd","rd","th")</f>
        <v>30th</v>
      </c>
      <c r="R73" s="35">
        <v>161.476</v>
      </c>
      <c r="S73" s="35">
        <v>41.908999999999999</v>
      </c>
      <c r="T73" s="35">
        <v>0</v>
      </c>
      <c r="U73" s="35">
        <v>203.38499999999999</v>
      </c>
      <c r="V73" s="36">
        <v>31.985999999999994</v>
      </c>
      <c r="W73" s="220">
        <f t="shared" si="13"/>
        <v>3.0223744149854431E-2</v>
      </c>
      <c r="X73" s="29">
        <f t="shared" si="14"/>
        <v>62</v>
      </c>
      <c r="Y73" s="38" t="str">
        <f t="array" ref="Y73">X73&amp;CHOOSE(AND(X73&lt;&gt;{11,12,13})*MIN(4,MOD(X73,10))+1,"th","st","nd","rd","th")</f>
        <v>62nd</v>
      </c>
      <c r="Z73" s="37">
        <v>6.3970000000000002</v>
      </c>
      <c r="AA73" s="28">
        <v>0</v>
      </c>
      <c r="AB73" s="221">
        <f t="shared" si="15"/>
        <v>0</v>
      </c>
      <c r="AC73" s="29">
        <f t="shared" si="16"/>
        <v>1</v>
      </c>
      <c r="AD73" s="38" t="str">
        <f t="array" ref="AD73">AC73&amp;CHOOSE(AND(AC73&lt;&gt;{11,12,13})*MIN(4,MOD(AC73,10))+1,"th","st","nd","rd","th")</f>
        <v>1st</v>
      </c>
      <c r="AE73" s="37">
        <v>0</v>
      </c>
      <c r="AF73" s="38">
        <v>1058.307</v>
      </c>
      <c r="AG73" s="38">
        <v>1076.807</v>
      </c>
      <c r="AH73" s="38">
        <v>1105.991</v>
      </c>
      <c r="AI73" s="38">
        <v>1080.3679999999999</v>
      </c>
      <c r="AJ73" s="29">
        <f t="shared" si="17"/>
        <v>17</v>
      </c>
      <c r="AK73" s="38" t="str">
        <f t="array" ref="AK73">AJ73&amp;CHOOSE(AND(AJ73&lt;&gt;{11,12,13})*MIN(4,MOD(AJ73,10))+1,"th","st","nd","rd","th")</f>
        <v>17th</v>
      </c>
      <c r="AL73" s="38">
        <v>209.78200000000001</v>
      </c>
      <c r="AM73" s="38">
        <v>354.14</v>
      </c>
      <c r="AN73" s="38">
        <v>1434.508</v>
      </c>
      <c r="AO73" s="29">
        <f t="shared" si="18"/>
        <v>21</v>
      </c>
      <c r="AP73" s="38" t="str">
        <f t="array" ref="AP73">AO73&amp;CHOOSE(AND(AO73&lt;&gt;{11,12,13})*MIN(4,MOD(AO73,10))+1,"th","st","nd","rd","th")</f>
        <v>21st</v>
      </c>
      <c r="AQ73" s="39">
        <v>1.08</v>
      </c>
      <c r="AR73" s="36">
        <v>2030.162</v>
      </c>
      <c r="AS73" s="29">
        <f t="shared" si="19"/>
        <v>36</v>
      </c>
      <c r="AT73" s="38" t="str">
        <f t="array" ref="AT73">AS73&amp;CHOOSE(AND(AS73&lt;&gt;{11,12,13})*MIN(4,MOD(AS73,10))+1,"th","st","nd","rd","th")</f>
        <v>36th</v>
      </c>
      <c r="AU73" s="40">
        <v>6.9463580523473792E-4</v>
      </c>
    </row>
    <row r="74" spans="1:47" x14ac:dyDescent="0.25">
      <c r="A74" s="7">
        <v>114060503</v>
      </c>
      <c r="B74" s="8" t="s">
        <v>111</v>
      </c>
      <c r="C74" s="8" t="s">
        <v>112</v>
      </c>
      <c r="D74" s="27">
        <v>48945</v>
      </c>
      <c r="E74" s="29">
        <f t="shared" si="10"/>
        <v>43</v>
      </c>
      <c r="F74" s="38" t="str">
        <f t="array" ref="F74">E74&amp;CHOOSE(AND(E74&lt;&gt;{11,12,13})*MIN(4,MOD(E74,10))+1,"th","st","nd","rd","th")</f>
        <v>43rd</v>
      </c>
      <c r="G74" s="29">
        <v>3035</v>
      </c>
      <c r="H74" s="30">
        <v>1.0851999999999999</v>
      </c>
      <c r="I74" s="31">
        <v>-0.16009999999999999</v>
      </c>
      <c r="J74" s="32">
        <v>376</v>
      </c>
      <c r="K74" s="33">
        <v>0</v>
      </c>
      <c r="L74" s="34">
        <v>0.24890000000000001</v>
      </c>
      <c r="M74" s="29">
        <f t="shared" si="11"/>
        <v>85</v>
      </c>
      <c r="N74" s="38" t="str">
        <f t="array" ref="N74">M74&amp;CHOOSE(AND(M74&lt;&gt;{11,12,13})*MIN(4,MOD(M74,10))+1,"th","st","nd","rd","th")</f>
        <v>85th</v>
      </c>
      <c r="O74" s="34">
        <v>0.1109</v>
      </c>
      <c r="P74" s="29">
        <f t="shared" si="12"/>
        <v>20</v>
      </c>
      <c r="Q74" s="38" t="str">
        <f t="array" ref="Q74">P74&amp;CHOOSE(AND(P74&lt;&gt;{11,12,13})*MIN(4,MOD(P74,10))+1,"th","st","nd","rd","th")</f>
        <v>20th</v>
      </c>
      <c r="R74" s="35">
        <v>160.86000000000001</v>
      </c>
      <c r="S74" s="35">
        <v>35.835999999999999</v>
      </c>
      <c r="T74" s="35">
        <v>0</v>
      </c>
      <c r="U74" s="35">
        <v>196.696</v>
      </c>
      <c r="V74" s="36">
        <v>32.993000000000002</v>
      </c>
      <c r="W74" s="220">
        <f t="shared" si="13"/>
        <v>3.063018734797705E-2</v>
      </c>
      <c r="X74" s="29">
        <f t="shared" si="14"/>
        <v>63</v>
      </c>
      <c r="Y74" s="38" t="str">
        <f t="array" ref="Y74">X74&amp;CHOOSE(AND(X74&lt;&gt;{11,12,13})*MIN(4,MOD(X74,10))+1,"th","st","nd","rd","th")</f>
        <v>63rd</v>
      </c>
      <c r="Z74" s="37">
        <v>6.5990000000000002</v>
      </c>
      <c r="AA74" s="28">
        <v>31</v>
      </c>
      <c r="AB74" s="221">
        <f t="shared" si="15"/>
        <v>2.8779917188109249E-2</v>
      </c>
      <c r="AC74" s="29">
        <f t="shared" si="16"/>
        <v>90</v>
      </c>
      <c r="AD74" s="38" t="str">
        <f t="array" ref="AD74">AC74&amp;CHOOSE(AND(AC74&lt;&gt;{11,12,13})*MIN(4,MOD(AC74,10))+1,"th","st","nd","rd","th")</f>
        <v>90th</v>
      </c>
      <c r="AE74" s="37">
        <v>18.600000000000001</v>
      </c>
      <c r="AF74" s="38">
        <v>1077.1400000000001</v>
      </c>
      <c r="AG74" s="38">
        <v>1053.953</v>
      </c>
      <c r="AH74" s="38">
        <v>1039.4780000000001</v>
      </c>
      <c r="AI74" s="38">
        <v>1056.857</v>
      </c>
      <c r="AJ74" s="29">
        <f t="shared" si="17"/>
        <v>17</v>
      </c>
      <c r="AK74" s="38" t="str">
        <f t="array" ref="AK74">AJ74&amp;CHOOSE(AND(AJ74&lt;&gt;{11,12,13})*MIN(4,MOD(AJ74,10))+1,"th","st","nd","rd","th")</f>
        <v>17th</v>
      </c>
      <c r="AL74" s="38">
        <v>221.89500000000001</v>
      </c>
      <c r="AM74" s="38">
        <v>221.89500000000001</v>
      </c>
      <c r="AN74" s="38">
        <v>1278.752</v>
      </c>
      <c r="AO74" s="29">
        <f t="shared" si="18"/>
        <v>16</v>
      </c>
      <c r="AP74" s="38" t="str">
        <f t="array" ref="AP74">AO74&amp;CHOOSE(AND(AO74&lt;&gt;{11,12,13})*MIN(4,MOD(AO74,10))+1,"th","st","nd","rd","th")</f>
        <v>16th</v>
      </c>
      <c r="AQ74" s="39">
        <v>1.62</v>
      </c>
      <c r="AR74" s="36">
        <v>2248.0770000000002</v>
      </c>
      <c r="AS74" s="29">
        <f t="shared" si="19"/>
        <v>42</v>
      </c>
      <c r="AT74" s="38" t="str">
        <f t="array" ref="AT74">AS74&amp;CHOOSE(AND(AS74&lt;&gt;{11,12,13})*MIN(4,MOD(AS74,10))+1,"th","st","nd","rd","th")</f>
        <v>42nd</v>
      </c>
      <c r="AU74" s="40">
        <v>7.6919712669466485E-4</v>
      </c>
    </row>
    <row r="75" spans="1:47" x14ac:dyDescent="0.25">
      <c r="A75" s="7">
        <v>114060753</v>
      </c>
      <c r="B75" s="8" t="s">
        <v>163</v>
      </c>
      <c r="C75" s="8" t="s">
        <v>112</v>
      </c>
      <c r="D75" s="27">
        <v>70023</v>
      </c>
      <c r="E75" s="29">
        <f t="shared" si="10"/>
        <v>86</v>
      </c>
      <c r="F75" s="38" t="str">
        <f t="array" ref="F75">E75&amp;CHOOSE(AND(E75&lt;&gt;{11,12,13})*MIN(4,MOD(E75,10))+1,"th","st","nd","rd","th")</f>
        <v>86th</v>
      </c>
      <c r="G75" s="29">
        <v>17944</v>
      </c>
      <c r="H75" s="30">
        <v>0.75849999999999995</v>
      </c>
      <c r="I75" s="31">
        <v>7.6E-3</v>
      </c>
      <c r="J75" s="32">
        <v>358</v>
      </c>
      <c r="K75" s="33">
        <v>0</v>
      </c>
      <c r="L75" s="34">
        <v>5.4800000000000001E-2</v>
      </c>
      <c r="M75" s="29">
        <f t="shared" si="11"/>
        <v>14</v>
      </c>
      <c r="N75" s="38" t="str">
        <f t="array" ref="N75">M75&amp;CHOOSE(AND(M75&lt;&gt;{11,12,13})*MIN(4,MOD(M75,10))+1,"th","st","nd","rd","th")</f>
        <v>14th</v>
      </c>
      <c r="O75" s="34">
        <v>0.129</v>
      </c>
      <c r="P75" s="29">
        <f t="shared" si="12"/>
        <v>28</v>
      </c>
      <c r="Q75" s="38" t="str">
        <f t="array" ref="Q75">P75&amp;CHOOSE(AND(P75&lt;&gt;{11,12,13})*MIN(4,MOD(P75,10))+1,"th","st","nd","rd","th")</f>
        <v>28th</v>
      </c>
      <c r="R75" s="35">
        <v>229.101</v>
      </c>
      <c r="S75" s="35">
        <v>269.65300000000002</v>
      </c>
      <c r="T75" s="35">
        <v>0</v>
      </c>
      <c r="U75" s="35">
        <v>498.75400000000002</v>
      </c>
      <c r="V75" s="36">
        <v>132.68600000000004</v>
      </c>
      <c r="W75" s="220">
        <f t="shared" si="13"/>
        <v>1.9042774987237703E-2</v>
      </c>
      <c r="X75" s="29">
        <f t="shared" si="14"/>
        <v>29</v>
      </c>
      <c r="Y75" s="38" t="str">
        <f t="array" ref="Y75">X75&amp;CHOOSE(AND(X75&lt;&gt;{11,12,13})*MIN(4,MOD(X75,10))+1,"th","st","nd","rd","th")</f>
        <v>29th</v>
      </c>
      <c r="Z75" s="37">
        <v>26.536999999999999</v>
      </c>
      <c r="AA75" s="28">
        <v>16</v>
      </c>
      <c r="AB75" s="221">
        <f t="shared" si="15"/>
        <v>2.2962814448834329E-3</v>
      </c>
      <c r="AC75" s="29">
        <f t="shared" si="16"/>
        <v>37</v>
      </c>
      <c r="AD75" s="38" t="str">
        <f t="array" ref="AD75">AC75&amp;CHOOSE(AND(AC75&lt;&gt;{11,12,13})*MIN(4,MOD(AC75,10))+1,"th","st","nd","rd","th")</f>
        <v>37th</v>
      </c>
      <c r="AE75" s="37">
        <v>9.6</v>
      </c>
      <c r="AF75" s="38">
        <v>6967.7870000000003</v>
      </c>
      <c r="AG75" s="38">
        <v>7048.5230000000001</v>
      </c>
      <c r="AH75" s="38">
        <v>7104.11</v>
      </c>
      <c r="AI75" s="38">
        <v>7040.14</v>
      </c>
      <c r="AJ75" s="29">
        <f t="shared" si="17"/>
        <v>91</v>
      </c>
      <c r="AK75" s="38" t="str">
        <f t="array" ref="AK75">AJ75&amp;CHOOSE(AND(AJ75&lt;&gt;{11,12,13})*MIN(4,MOD(AJ75,10))+1,"th","st","nd","rd","th")</f>
        <v>91st</v>
      </c>
      <c r="AL75" s="38">
        <v>534.89099999999996</v>
      </c>
      <c r="AM75" s="38">
        <v>534.89099999999996</v>
      </c>
      <c r="AN75" s="38">
        <v>7575.0309999999999</v>
      </c>
      <c r="AO75" s="29">
        <f t="shared" si="18"/>
        <v>91</v>
      </c>
      <c r="AP75" s="38" t="str">
        <f t="array" ref="AP75">AO75&amp;CHOOSE(AND(AO75&lt;&gt;{11,12,13})*MIN(4,MOD(AO75,10))+1,"th","st","nd","rd","th")</f>
        <v>91st</v>
      </c>
      <c r="AQ75" s="39">
        <v>1</v>
      </c>
      <c r="AR75" s="36">
        <v>5745.6610000000001</v>
      </c>
      <c r="AS75" s="29">
        <f t="shared" si="19"/>
        <v>83</v>
      </c>
      <c r="AT75" s="38" t="str">
        <f t="array" ref="AT75">AS75&amp;CHOOSE(AND(AS75&lt;&gt;{11,12,13})*MIN(4,MOD(AS75,10))+1,"th","st","nd","rd","th")</f>
        <v>83rd</v>
      </c>
      <c r="AU75" s="40">
        <v>1.9659228452413302E-3</v>
      </c>
    </row>
    <row r="76" spans="1:47" x14ac:dyDescent="0.25">
      <c r="A76" s="7">
        <v>114060853</v>
      </c>
      <c r="B76" s="8" t="s">
        <v>166</v>
      </c>
      <c r="C76" s="8" t="s">
        <v>112</v>
      </c>
      <c r="D76" s="27">
        <v>62422</v>
      </c>
      <c r="E76" s="29">
        <f t="shared" si="10"/>
        <v>75</v>
      </c>
      <c r="F76" s="38" t="str">
        <f t="array" ref="F76">E76&amp;CHOOSE(AND(E76&lt;&gt;{11,12,13})*MIN(4,MOD(E76,10))+1,"th","st","nd","rd","th")</f>
        <v>75th</v>
      </c>
      <c r="G76" s="29">
        <v>5114</v>
      </c>
      <c r="H76" s="30">
        <v>0.85089999999999999</v>
      </c>
      <c r="I76" s="31">
        <v>0.69879999999999998</v>
      </c>
      <c r="J76" s="32">
        <v>182</v>
      </c>
      <c r="K76" s="33">
        <v>0</v>
      </c>
      <c r="L76" s="34">
        <v>3.2000000000000001E-2</v>
      </c>
      <c r="M76" s="29">
        <f t="shared" si="11"/>
        <v>5</v>
      </c>
      <c r="N76" s="38" t="str">
        <f t="array" ref="N76">M76&amp;CHOOSE(AND(M76&lt;&gt;{11,12,13})*MIN(4,MOD(M76,10))+1,"th","st","nd","rd","th")</f>
        <v>5th</v>
      </c>
      <c r="O76" s="34">
        <v>7.3800000000000004E-2</v>
      </c>
      <c r="P76" s="29">
        <f t="shared" si="12"/>
        <v>7</v>
      </c>
      <c r="Q76" s="38" t="str">
        <f t="array" ref="Q76">P76&amp;CHOOSE(AND(P76&lt;&gt;{11,12,13})*MIN(4,MOD(P76,10))+1,"th","st","nd","rd","th")</f>
        <v>7th</v>
      </c>
      <c r="R76" s="35">
        <v>29.577999999999999</v>
      </c>
      <c r="S76" s="35">
        <v>34.106999999999999</v>
      </c>
      <c r="T76" s="35">
        <v>0</v>
      </c>
      <c r="U76" s="35">
        <v>63.685000000000002</v>
      </c>
      <c r="V76" s="36">
        <v>35.055999999999997</v>
      </c>
      <c r="W76" s="220">
        <f t="shared" si="13"/>
        <v>2.27560707089591E-2</v>
      </c>
      <c r="X76" s="29">
        <f t="shared" si="14"/>
        <v>42</v>
      </c>
      <c r="Y76" s="38" t="str">
        <f t="array" ref="Y76">X76&amp;CHOOSE(AND(X76&lt;&gt;{11,12,13})*MIN(4,MOD(X76,10))+1,"th","st","nd","rd","th")</f>
        <v>42nd</v>
      </c>
      <c r="Z76" s="37">
        <v>7.0110000000000001</v>
      </c>
      <c r="AA76" s="28">
        <v>5</v>
      </c>
      <c r="AB76" s="221">
        <f t="shared" si="15"/>
        <v>3.2456741654722588E-3</v>
      </c>
      <c r="AC76" s="29">
        <f t="shared" si="16"/>
        <v>44</v>
      </c>
      <c r="AD76" s="38" t="str">
        <f t="array" ref="AD76">AC76&amp;CHOOSE(AND(AC76&lt;&gt;{11,12,13})*MIN(4,MOD(AC76,10))+1,"th","st","nd","rd","th")</f>
        <v>44th</v>
      </c>
      <c r="AE76" s="37">
        <v>3</v>
      </c>
      <c r="AF76" s="38">
        <v>1540.5119999999999</v>
      </c>
      <c r="AG76" s="38">
        <v>1598.1880000000001</v>
      </c>
      <c r="AH76" s="38">
        <v>1663.385</v>
      </c>
      <c r="AI76" s="38">
        <v>1600.6949999999999</v>
      </c>
      <c r="AJ76" s="29">
        <f t="shared" si="17"/>
        <v>35</v>
      </c>
      <c r="AK76" s="38" t="str">
        <f t="array" ref="AK76">AJ76&amp;CHOOSE(AND(AJ76&lt;&gt;{11,12,13})*MIN(4,MOD(AJ76,10))+1,"th","st","nd","rd","th")</f>
        <v>35th</v>
      </c>
      <c r="AL76" s="38">
        <v>73.695999999999998</v>
      </c>
      <c r="AM76" s="38">
        <v>73.695999999999998</v>
      </c>
      <c r="AN76" s="38">
        <v>1674.3910000000001</v>
      </c>
      <c r="AO76" s="29">
        <f t="shared" si="18"/>
        <v>28</v>
      </c>
      <c r="AP76" s="38" t="str">
        <f t="array" ref="AP76">AO76&amp;CHOOSE(AND(AO76&lt;&gt;{11,12,13})*MIN(4,MOD(AO76,10))+1,"th","st","nd","rd","th")</f>
        <v>28th</v>
      </c>
      <c r="AQ76" s="39">
        <v>0.97</v>
      </c>
      <c r="AR76" s="36">
        <v>1381.9970000000001</v>
      </c>
      <c r="AS76" s="29">
        <f t="shared" si="19"/>
        <v>16</v>
      </c>
      <c r="AT76" s="38" t="str">
        <f t="array" ref="AT76">AS76&amp;CHOOSE(AND(AS76&lt;&gt;{11,12,13})*MIN(4,MOD(AS76,10))+1,"th","st","nd","rd","th")</f>
        <v>16th</v>
      </c>
      <c r="AU76" s="40">
        <v>4.7286108149349271E-4</v>
      </c>
    </row>
    <row r="77" spans="1:47" x14ac:dyDescent="0.25">
      <c r="A77" s="7">
        <v>114061103</v>
      </c>
      <c r="B77" s="8" t="s">
        <v>234</v>
      </c>
      <c r="C77" s="8" t="s">
        <v>112</v>
      </c>
      <c r="D77" s="27">
        <v>65304</v>
      </c>
      <c r="E77" s="29">
        <f t="shared" si="10"/>
        <v>80</v>
      </c>
      <c r="F77" s="38" t="str">
        <f t="array" ref="F77">E77&amp;CHOOSE(AND(E77&lt;&gt;{11,12,13})*MIN(4,MOD(E77,10))+1,"th","st","nd","rd","th")</f>
        <v>80th</v>
      </c>
      <c r="G77" s="29">
        <v>7068</v>
      </c>
      <c r="H77" s="30">
        <v>0.81330000000000002</v>
      </c>
      <c r="I77" s="31">
        <v>0.51700000000000002</v>
      </c>
      <c r="J77" s="32">
        <v>255</v>
      </c>
      <c r="K77" s="33">
        <v>0</v>
      </c>
      <c r="L77" s="34">
        <v>9.7699999999999995E-2</v>
      </c>
      <c r="M77" s="29">
        <f t="shared" si="11"/>
        <v>31</v>
      </c>
      <c r="N77" s="38" t="str">
        <f t="array" ref="N77">M77&amp;CHOOSE(AND(M77&lt;&gt;{11,12,13})*MIN(4,MOD(M77,10))+1,"th","st","nd","rd","th")</f>
        <v>31st</v>
      </c>
      <c r="O77" s="34">
        <v>0.2001</v>
      </c>
      <c r="P77" s="29">
        <f t="shared" si="12"/>
        <v>60</v>
      </c>
      <c r="Q77" s="38" t="str">
        <f t="array" ref="Q77">P77&amp;CHOOSE(AND(P77&lt;&gt;{11,12,13})*MIN(4,MOD(P77,10))+1,"th","st","nd","rd","th")</f>
        <v>60th</v>
      </c>
      <c r="R77" s="35">
        <v>158.28899999999999</v>
      </c>
      <c r="S77" s="35">
        <v>162.09700000000001</v>
      </c>
      <c r="T77" s="35">
        <v>0</v>
      </c>
      <c r="U77" s="35">
        <v>320.38600000000002</v>
      </c>
      <c r="V77" s="36">
        <v>42.884</v>
      </c>
      <c r="W77" s="220">
        <f t="shared" si="13"/>
        <v>1.5881427758279661E-2</v>
      </c>
      <c r="X77" s="29">
        <f t="shared" si="14"/>
        <v>19</v>
      </c>
      <c r="Y77" s="38" t="str">
        <f t="array" ref="Y77">X77&amp;CHOOSE(AND(X77&lt;&gt;{11,12,13})*MIN(4,MOD(X77,10))+1,"th","st","nd","rd","th")</f>
        <v>19th</v>
      </c>
      <c r="Z77" s="37">
        <v>8.577</v>
      </c>
      <c r="AA77" s="28">
        <v>38</v>
      </c>
      <c r="AB77" s="221">
        <f t="shared" si="15"/>
        <v>1.4072713711748605E-2</v>
      </c>
      <c r="AC77" s="29">
        <f t="shared" si="16"/>
        <v>77</v>
      </c>
      <c r="AD77" s="38" t="str">
        <f t="array" ref="AD77">AC77&amp;CHOOSE(AND(AC77&lt;&gt;{11,12,13})*MIN(4,MOD(AC77,10))+1,"th","st","nd","rd","th")</f>
        <v>77th</v>
      </c>
      <c r="AE77" s="37">
        <v>22.8</v>
      </c>
      <c r="AF77" s="38">
        <v>2700.261</v>
      </c>
      <c r="AG77" s="38">
        <v>2792.913</v>
      </c>
      <c r="AH77" s="38">
        <v>2767.0720000000001</v>
      </c>
      <c r="AI77" s="38">
        <v>2753.415</v>
      </c>
      <c r="AJ77" s="29">
        <f t="shared" si="17"/>
        <v>60</v>
      </c>
      <c r="AK77" s="38" t="str">
        <f t="array" ref="AK77">AJ77&amp;CHOOSE(AND(AJ77&lt;&gt;{11,12,13})*MIN(4,MOD(AJ77,10))+1,"th","st","nd","rd","th")</f>
        <v>60th</v>
      </c>
      <c r="AL77" s="38">
        <v>351.76299999999998</v>
      </c>
      <c r="AM77" s="38">
        <v>351.76299999999998</v>
      </c>
      <c r="AN77" s="38">
        <v>3105.1779999999999</v>
      </c>
      <c r="AO77" s="29">
        <f t="shared" si="18"/>
        <v>60</v>
      </c>
      <c r="AP77" s="38" t="str">
        <f t="array" ref="AP77">AO77&amp;CHOOSE(AND(AO77&lt;&gt;{11,12,13})*MIN(4,MOD(AO77,10))+1,"th","st","nd","rd","th")</f>
        <v>60th</v>
      </c>
      <c r="AQ77" s="39">
        <v>1.1100000000000001</v>
      </c>
      <c r="AR77" s="36">
        <v>2803.24</v>
      </c>
      <c r="AS77" s="29">
        <f t="shared" si="19"/>
        <v>55</v>
      </c>
      <c r="AT77" s="38" t="str">
        <f t="array" ref="AT77">AS77&amp;CHOOSE(AND(AS77&lt;&gt;{11,12,13})*MIN(4,MOD(AS77,10))+1,"th","st","nd","rd","th")</f>
        <v>55th</v>
      </c>
      <c r="AU77" s="40">
        <v>9.5915048881134934E-4</v>
      </c>
    </row>
    <row r="78" spans="1:47" x14ac:dyDescent="0.25">
      <c r="A78" s="7">
        <v>114061503</v>
      </c>
      <c r="B78" s="8" t="s">
        <v>250</v>
      </c>
      <c r="C78" s="8" t="s">
        <v>112</v>
      </c>
      <c r="D78" s="27">
        <v>76574</v>
      </c>
      <c r="E78" s="29">
        <f t="shared" si="10"/>
        <v>90</v>
      </c>
      <c r="F78" s="38" t="str">
        <f t="array" ref="F78">E78&amp;CHOOSE(AND(E78&lt;&gt;{11,12,13})*MIN(4,MOD(E78,10))+1,"th","st","nd","rd","th")</f>
        <v>90th</v>
      </c>
      <c r="G78" s="29">
        <v>7787</v>
      </c>
      <c r="H78" s="30">
        <v>0.69359999999999999</v>
      </c>
      <c r="I78" s="31">
        <v>0.25190000000000001</v>
      </c>
      <c r="J78" s="32">
        <v>319</v>
      </c>
      <c r="K78" s="33">
        <v>0</v>
      </c>
      <c r="L78" s="34">
        <v>6.4600000000000005E-2</v>
      </c>
      <c r="M78" s="29">
        <f t="shared" si="11"/>
        <v>18</v>
      </c>
      <c r="N78" s="38" t="str">
        <f t="array" ref="N78">M78&amp;CHOOSE(AND(M78&lt;&gt;{11,12,13})*MIN(4,MOD(M78,10))+1,"th","st","nd","rd","th")</f>
        <v>18th</v>
      </c>
      <c r="O78" s="34">
        <v>9.4799999999999995E-2</v>
      </c>
      <c r="P78" s="29">
        <f t="shared" si="12"/>
        <v>14</v>
      </c>
      <c r="Q78" s="38" t="str">
        <f t="array" ref="Q78">P78&amp;CHOOSE(AND(P78&lt;&gt;{11,12,13})*MIN(4,MOD(P78,10))+1,"th","st","nd","rd","th")</f>
        <v>14th</v>
      </c>
      <c r="R78" s="35">
        <v>137.06</v>
      </c>
      <c r="S78" s="35">
        <v>100.56699999999999</v>
      </c>
      <c r="T78" s="35">
        <v>0</v>
      </c>
      <c r="U78" s="35">
        <v>237.62700000000001</v>
      </c>
      <c r="V78" s="36">
        <v>92.093000000000004</v>
      </c>
      <c r="W78" s="220">
        <f t="shared" si="13"/>
        <v>2.6043597637968742E-2</v>
      </c>
      <c r="X78" s="29">
        <f t="shared" si="14"/>
        <v>50</v>
      </c>
      <c r="Y78" s="38" t="str">
        <f t="array" ref="Y78">X78&amp;CHOOSE(AND(X78&lt;&gt;{11,12,13})*MIN(4,MOD(X78,10))+1,"th","st","nd","rd","th")</f>
        <v>50th</v>
      </c>
      <c r="Z78" s="37">
        <v>18.419</v>
      </c>
      <c r="AA78" s="28">
        <v>11</v>
      </c>
      <c r="AB78" s="221">
        <f t="shared" si="15"/>
        <v>3.1107638367482452E-3</v>
      </c>
      <c r="AC78" s="29">
        <f t="shared" si="16"/>
        <v>43</v>
      </c>
      <c r="AD78" s="38" t="str">
        <f t="array" ref="AD78">AC78&amp;CHOOSE(AND(AC78&lt;&gt;{11,12,13})*MIN(4,MOD(AC78,10))+1,"th","st","nd","rd","th")</f>
        <v>43rd</v>
      </c>
      <c r="AE78" s="37">
        <v>6.6</v>
      </c>
      <c r="AF78" s="38">
        <v>3536.1089999999999</v>
      </c>
      <c r="AG78" s="38">
        <v>3597.431</v>
      </c>
      <c r="AH78" s="38">
        <v>3662.71</v>
      </c>
      <c r="AI78" s="38">
        <v>3598.75</v>
      </c>
      <c r="AJ78" s="29">
        <f t="shared" si="17"/>
        <v>73</v>
      </c>
      <c r="AK78" s="38" t="str">
        <f t="array" ref="AK78">AJ78&amp;CHOOSE(AND(AJ78&lt;&gt;{11,12,13})*MIN(4,MOD(AJ78,10))+1,"th","st","nd","rd","th")</f>
        <v>73rd</v>
      </c>
      <c r="AL78" s="38">
        <v>262.64600000000002</v>
      </c>
      <c r="AM78" s="38">
        <v>262.64600000000002</v>
      </c>
      <c r="AN78" s="38">
        <v>3861.3960000000002</v>
      </c>
      <c r="AO78" s="29">
        <f t="shared" si="18"/>
        <v>71</v>
      </c>
      <c r="AP78" s="38" t="str">
        <f t="array" ref="AP78">AO78&amp;CHOOSE(AND(AO78&lt;&gt;{11,12,13})*MIN(4,MOD(AO78,10))+1,"th","st","nd","rd","th")</f>
        <v>71st</v>
      </c>
      <c r="AQ78" s="39">
        <v>1.07</v>
      </c>
      <c r="AR78" s="36">
        <v>2865.7429999999999</v>
      </c>
      <c r="AS78" s="29">
        <f t="shared" si="19"/>
        <v>56</v>
      </c>
      <c r="AT78" s="38" t="str">
        <f t="array" ref="AT78">AS78&amp;CHOOSE(AND(AS78&lt;&gt;{11,12,13})*MIN(4,MOD(AS78,10))+1,"th","st","nd","rd","th")</f>
        <v>56th</v>
      </c>
      <c r="AU78" s="40">
        <v>9.8053637906768691E-4</v>
      </c>
    </row>
    <row r="79" spans="1:47" x14ac:dyDescent="0.25">
      <c r="A79" s="7">
        <v>114062003</v>
      </c>
      <c r="B79" s="8" t="s">
        <v>283</v>
      </c>
      <c r="C79" s="8" t="s">
        <v>112</v>
      </c>
      <c r="D79" s="27">
        <v>73348</v>
      </c>
      <c r="E79" s="29">
        <f t="shared" si="10"/>
        <v>88</v>
      </c>
      <c r="F79" s="38" t="str">
        <f t="array" ref="F79">E79&amp;CHOOSE(AND(E79&lt;&gt;{11,12,13})*MIN(4,MOD(E79,10))+1,"th","st","nd","rd","th")</f>
        <v>88th</v>
      </c>
      <c r="G79" s="29">
        <v>10370</v>
      </c>
      <c r="H79" s="30">
        <v>0.72419999999999995</v>
      </c>
      <c r="I79" s="31">
        <v>-0.23960000000000001</v>
      </c>
      <c r="J79" s="32">
        <v>383</v>
      </c>
      <c r="K79" s="33">
        <v>0</v>
      </c>
      <c r="L79" s="34">
        <v>7.0800000000000002E-2</v>
      </c>
      <c r="M79" s="29">
        <f t="shared" si="11"/>
        <v>21</v>
      </c>
      <c r="N79" s="38" t="str">
        <f t="array" ref="N79">M79&amp;CHOOSE(AND(M79&lt;&gt;{11,12,13})*MIN(4,MOD(M79,10))+1,"th","st","nd","rd","th")</f>
        <v>21st</v>
      </c>
      <c r="O79" s="34">
        <v>0.16</v>
      </c>
      <c r="P79" s="29">
        <f t="shared" si="12"/>
        <v>42</v>
      </c>
      <c r="Q79" s="38" t="str">
        <f t="array" ref="Q79">P79&amp;CHOOSE(AND(P79&lt;&gt;{11,12,13})*MIN(4,MOD(P79,10))+1,"th","st","nd","rd","th")</f>
        <v>42nd</v>
      </c>
      <c r="R79" s="35">
        <v>177.24199999999999</v>
      </c>
      <c r="S79" s="35">
        <v>200.273</v>
      </c>
      <c r="T79" s="35">
        <v>0</v>
      </c>
      <c r="U79" s="35">
        <v>377.51499999999999</v>
      </c>
      <c r="V79" s="36">
        <v>94.775999999999996</v>
      </c>
      <c r="W79" s="220">
        <f t="shared" si="13"/>
        <v>2.2715240057588605E-2</v>
      </c>
      <c r="X79" s="29">
        <f t="shared" si="14"/>
        <v>41</v>
      </c>
      <c r="Y79" s="38" t="str">
        <f t="array" ref="Y79">X79&amp;CHOOSE(AND(X79&lt;&gt;{11,12,13})*MIN(4,MOD(X79,10))+1,"th","st","nd","rd","th")</f>
        <v>41st</v>
      </c>
      <c r="Z79" s="37">
        <v>18.954999999999998</v>
      </c>
      <c r="AA79" s="28">
        <v>36</v>
      </c>
      <c r="AB79" s="221">
        <f t="shared" si="15"/>
        <v>8.6282248889295796E-3</v>
      </c>
      <c r="AC79" s="29">
        <f t="shared" si="16"/>
        <v>68</v>
      </c>
      <c r="AD79" s="38" t="str">
        <f t="array" ref="AD79">AC79&amp;CHOOSE(AND(AC79&lt;&gt;{11,12,13})*MIN(4,MOD(AC79,10))+1,"th","st","nd","rd","th")</f>
        <v>68th</v>
      </c>
      <c r="AE79" s="37">
        <v>21.6</v>
      </c>
      <c r="AF79" s="38">
        <v>4172.3530000000001</v>
      </c>
      <c r="AG79" s="38">
        <v>4211.3860000000004</v>
      </c>
      <c r="AH79" s="38">
        <v>4262.107</v>
      </c>
      <c r="AI79" s="38">
        <v>4215.2820000000002</v>
      </c>
      <c r="AJ79" s="29">
        <f t="shared" si="17"/>
        <v>79</v>
      </c>
      <c r="AK79" s="38" t="str">
        <f t="array" ref="AK79">AJ79&amp;CHOOSE(AND(AJ79&lt;&gt;{11,12,13})*MIN(4,MOD(AJ79,10))+1,"th","st","nd","rd","th")</f>
        <v>79th</v>
      </c>
      <c r="AL79" s="38">
        <v>418.07</v>
      </c>
      <c r="AM79" s="38">
        <v>418.07</v>
      </c>
      <c r="AN79" s="38">
        <v>4633.3519999999999</v>
      </c>
      <c r="AO79" s="29">
        <f t="shared" si="18"/>
        <v>78</v>
      </c>
      <c r="AP79" s="38" t="str">
        <f t="array" ref="AP79">AO79&amp;CHOOSE(AND(AO79&lt;&gt;{11,12,13})*MIN(4,MOD(AO79,10))+1,"th","st","nd","rd","th")</f>
        <v>78th</v>
      </c>
      <c r="AQ79" s="39">
        <v>1.1499999999999999</v>
      </c>
      <c r="AR79" s="36">
        <v>3858.7950000000001</v>
      </c>
      <c r="AS79" s="29">
        <f t="shared" si="19"/>
        <v>70</v>
      </c>
      <c r="AT79" s="38" t="str">
        <f t="array" ref="AT79">AS79&amp;CHOOSE(AND(AS79&lt;&gt;{11,12,13})*MIN(4,MOD(AS79,10))+1,"th","st","nd","rd","th")</f>
        <v>70th</v>
      </c>
      <c r="AU79" s="40">
        <v>1.3203168870566885E-3</v>
      </c>
    </row>
    <row r="80" spans="1:47" x14ac:dyDescent="0.25">
      <c r="A80" s="7">
        <v>114062503</v>
      </c>
      <c r="B80" s="8" t="s">
        <v>289</v>
      </c>
      <c r="C80" s="8" t="s">
        <v>112</v>
      </c>
      <c r="D80" s="27">
        <v>65557</v>
      </c>
      <c r="E80" s="29">
        <f t="shared" si="10"/>
        <v>80</v>
      </c>
      <c r="F80" s="38" t="str">
        <f t="array" ref="F80">E80&amp;CHOOSE(AND(E80&lt;&gt;{11,12,13})*MIN(4,MOD(E80,10))+1,"th","st","nd","rd","th")</f>
        <v>80th</v>
      </c>
      <c r="G80" s="29">
        <v>6532</v>
      </c>
      <c r="H80" s="30">
        <v>0.81020000000000003</v>
      </c>
      <c r="I80" s="31">
        <v>0.41089999999999999</v>
      </c>
      <c r="J80" s="32">
        <v>287</v>
      </c>
      <c r="K80" s="33">
        <v>0</v>
      </c>
      <c r="L80" s="34">
        <v>8.8999999999999996E-2</v>
      </c>
      <c r="M80" s="29">
        <f t="shared" si="11"/>
        <v>27</v>
      </c>
      <c r="N80" s="38" t="str">
        <f t="array" ref="N80">M80&amp;CHOOSE(AND(M80&lt;&gt;{11,12,13})*MIN(4,MOD(M80,10))+1,"th","st","nd","rd","th")</f>
        <v>27th</v>
      </c>
      <c r="O80" s="34">
        <v>0.1246</v>
      </c>
      <c r="P80" s="29">
        <f t="shared" si="12"/>
        <v>26</v>
      </c>
      <c r="Q80" s="38" t="str">
        <f t="array" ref="Q80">P80&amp;CHOOSE(AND(P80&lt;&gt;{11,12,13})*MIN(4,MOD(P80,10))+1,"th","st","nd","rd","th")</f>
        <v>26th</v>
      </c>
      <c r="R80" s="35">
        <v>141.45500000000001</v>
      </c>
      <c r="S80" s="35">
        <v>99.018000000000001</v>
      </c>
      <c r="T80" s="35">
        <v>0</v>
      </c>
      <c r="U80" s="35">
        <v>240.47300000000001</v>
      </c>
      <c r="V80" s="36">
        <v>39.938000000000002</v>
      </c>
      <c r="W80" s="220">
        <f t="shared" si="13"/>
        <v>1.5076809128381646E-2</v>
      </c>
      <c r="X80" s="29">
        <f t="shared" si="14"/>
        <v>18</v>
      </c>
      <c r="Y80" s="38" t="str">
        <f t="array" ref="Y80">X80&amp;CHOOSE(AND(X80&lt;&gt;{11,12,13})*MIN(4,MOD(X80,10))+1,"th","st","nd","rd","th")</f>
        <v>18th</v>
      </c>
      <c r="Z80" s="37">
        <v>7.9880000000000004</v>
      </c>
      <c r="AA80" s="28">
        <v>50</v>
      </c>
      <c r="AB80" s="221">
        <f t="shared" si="15"/>
        <v>1.887526807599485E-2</v>
      </c>
      <c r="AC80" s="29">
        <f t="shared" si="16"/>
        <v>82</v>
      </c>
      <c r="AD80" s="38" t="str">
        <f t="array" ref="AD80">AC80&amp;CHOOSE(AND(AC80&lt;&gt;{11,12,13})*MIN(4,MOD(AC80,10))+1,"th","st","nd","rd","th")</f>
        <v>82nd</v>
      </c>
      <c r="AE80" s="37">
        <v>30</v>
      </c>
      <c r="AF80" s="38">
        <v>2648.9690000000001</v>
      </c>
      <c r="AG80" s="38">
        <v>2660.1120000000001</v>
      </c>
      <c r="AH80" s="38">
        <v>2696.1729999999998</v>
      </c>
      <c r="AI80" s="38">
        <v>2668.4180000000001</v>
      </c>
      <c r="AJ80" s="29">
        <f t="shared" si="17"/>
        <v>59</v>
      </c>
      <c r="AK80" s="38" t="str">
        <f t="array" ref="AK80">AJ80&amp;CHOOSE(AND(AJ80&lt;&gt;{11,12,13})*MIN(4,MOD(AJ80,10))+1,"th","st","nd","rd","th")</f>
        <v>59th</v>
      </c>
      <c r="AL80" s="38">
        <v>278.46100000000001</v>
      </c>
      <c r="AM80" s="38">
        <v>278.46100000000001</v>
      </c>
      <c r="AN80" s="38">
        <v>2946.8789999999999</v>
      </c>
      <c r="AO80" s="29">
        <f t="shared" si="18"/>
        <v>57</v>
      </c>
      <c r="AP80" s="38" t="str">
        <f t="array" ref="AP80">AO80&amp;CHOOSE(AND(AO80&lt;&gt;{11,12,13})*MIN(4,MOD(AO80,10))+1,"th","st","nd","rd","th")</f>
        <v>57th</v>
      </c>
      <c r="AQ80" s="39">
        <v>1.22</v>
      </c>
      <c r="AR80" s="36">
        <v>2912.8249999999998</v>
      </c>
      <c r="AS80" s="29">
        <f t="shared" si="19"/>
        <v>57</v>
      </c>
      <c r="AT80" s="38" t="str">
        <f t="array" ref="AT80">AS80&amp;CHOOSE(AND(AS80&lt;&gt;{11,12,13})*MIN(4,MOD(AS80,10))+1,"th","st","nd","rd","th")</f>
        <v>57th</v>
      </c>
      <c r="AU80" s="40">
        <v>9.9664585357369284E-4</v>
      </c>
    </row>
    <row r="81" spans="1:47" x14ac:dyDescent="0.25">
      <c r="A81" s="7">
        <v>114063003</v>
      </c>
      <c r="B81" s="8" t="s">
        <v>310</v>
      </c>
      <c r="C81" s="8" t="s">
        <v>112</v>
      </c>
      <c r="D81" s="27">
        <v>59818</v>
      </c>
      <c r="E81" s="29">
        <f t="shared" si="10"/>
        <v>70</v>
      </c>
      <c r="F81" s="38" t="str">
        <f t="array" ref="F81">E81&amp;CHOOSE(AND(E81&lt;&gt;{11,12,13})*MIN(4,MOD(E81,10))+1,"th","st","nd","rd","th")</f>
        <v>70th</v>
      </c>
      <c r="G81" s="29">
        <v>12884</v>
      </c>
      <c r="H81" s="30">
        <v>0.88790000000000002</v>
      </c>
      <c r="I81" s="31">
        <v>0.1061</v>
      </c>
      <c r="J81" s="32">
        <v>341</v>
      </c>
      <c r="K81" s="33">
        <v>0</v>
      </c>
      <c r="L81" s="34">
        <v>9.0200000000000002E-2</v>
      </c>
      <c r="M81" s="29">
        <f t="shared" si="11"/>
        <v>28</v>
      </c>
      <c r="N81" s="38" t="str">
        <f t="array" ref="N81">M81&amp;CHOOSE(AND(M81&lt;&gt;{11,12,13})*MIN(4,MOD(M81,10))+1,"th","st","nd","rd","th")</f>
        <v>28th</v>
      </c>
      <c r="O81" s="34">
        <v>0.1177</v>
      </c>
      <c r="P81" s="29">
        <f t="shared" si="12"/>
        <v>21</v>
      </c>
      <c r="Q81" s="38" t="str">
        <f t="array" ref="Q81">P81&amp;CHOOSE(AND(P81&lt;&gt;{11,12,13})*MIN(4,MOD(P81,10))+1,"th","st","nd","rd","th")</f>
        <v>21st</v>
      </c>
      <c r="R81" s="35">
        <v>221.73400000000001</v>
      </c>
      <c r="S81" s="35">
        <v>144.66800000000001</v>
      </c>
      <c r="T81" s="35">
        <v>0</v>
      </c>
      <c r="U81" s="35">
        <v>366.40199999999999</v>
      </c>
      <c r="V81" s="36">
        <v>60.823999999999984</v>
      </c>
      <c r="W81" s="220">
        <f t="shared" si="13"/>
        <v>1.4845691359287254E-2</v>
      </c>
      <c r="X81" s="29">
        <f t="shared" si="14"/>
        <v>17</v>
      </c>
      <c r="Y81" s="38" t="str">
        <f t="array" ref="Y81">X81&amp;CHOOSE(AND(X81&lt;&gt;{11,12,13})*MIN(4,MOD(X81,10))+1,"th","st","nd","rd","th")</f>
        <v>17th</v>
      </c>
      <c r="Z81" s="37">
        <v>12.164999999999999</v>
      </c>
      <c r="AA81" s="28">
        <v>53</v>
      </c>
      <c r="AB81" s="221">
        <f t="shared" si="15"/>
        <v>1.2936039097103523E-2</v>
      </c>
      <c r="AC81" s="29">
        <f t="shared" si="16"/>
        <v>75</v>
      </c>
      <c r="AD81" s="38" t="str">
        <f t="array" ref="AD81">AC81&amp;CHOOSE(AND(AC81&lt;&gt;{11,12,13})*MIN(4,MOD(AC81,10))+1,"th","st","nd","rd","th")</f>
        <v>75th</v>
      </c>
      <c r="AE81" s="37">
        <v>31.8</v>
      </c>
      <c r="AF81" s="38">
        <v>4097.0810000000001</v>
      </c>
      <c r="AG81" s="38">
        <v>4116.2659999999996</v>
      </c>
      <c r="AH81" s="38">
        <v>4267.3</v>
      </c>
      <c r="AI81" s="38">
        <v>4160.2160000000003</v>
      </c>
      <c r="AJ81" s="29">
        <f t="shared" si="17"/>
        <v>79</v>
      </c>
      <c r="AK81" s="38" t="str">
        <f t="array" ref="AK81">AJ81&amp;CHOOSE(AND(AJ81&lt;&gt;{11,12,13})*MIN(4,MOD(AJ81,10))+1,"th","st","nd","rd","th")</f>
        <v>79th</v>
      </c>
      <c r="AL81" s="38">
        <v>410.36700000000002</v>
      </c>
      <c r="AM81" s="38">
        <v>410.36700000000002</v>
      </c>
      <c r="AN81" s="38">
        <v>4570.5829999999996</v>
      </c>
      <c r="AO81" s="29">
        <f t="shared" si="18"/>
        <v>77</v>
      </c>
      <c r="AP81" s="38" t="str">
        <f t="array" ref="AP81">AO81&amp;CHOOSE(AND(AO81&lt;&gt;{11,12,13})*MIN(4,MOD(AO81,10))+1,"th","st","nd","rd","th")</f>
        <v>77th</v>
      </c>
      <c r="AQ81" s="39">
        <v>1.1399999999999999</v>
      </c>
      <c r="AR81" s="36">
        <v>4626.3720000000003</v>
      </c>
      <c r="AS81" s="29">
        <f t="shared" si="19"/>
        <v>77</v>
      </c>
      <c r="AT81" s="38" t="str">
        <f t="array" ref="AT81">AS81&amp;CHOOSE(AND(AS81&lt;&gt;{11,12,13})*MIN(4,MOD(AS81,10))+1,"th","st","nd","rd","th")</f>
        <v>77th</v>
      </c>
      <c r="AU81" s="40">
        <v>1.5829493604625864E-3</v>
      </c>
    </row>
    <row r="82" spans="1:47" x14ac:dyDescent="0.25">
      <c r="A82" s="7">
        <v>114063503</v>
      </c>
      <c r="B82" s="8" t="s">
        <v>322</v>
      </c>
      <c r="C82" s="8" t="s">
        <v>112</v>
      </c>
      <c r="D82" s="27">
        <v>56467</v>
      </c>
      <c r="E82" s="29">
        <f t="shared" si="10"/>
        <v>64</v>
      </c>
      <c r="F82" s="38" t="str">
        <f t="array" ref="F82">E82&amp;CHOOSE(AND(E82&lt;&gt;{11,12,13})*MIN(4,MOD(E82,10))+1,"th","st","nd","rd","th")</f>
        <v>64th</v>
      </c>
      <c r="G82" s="29">
        <v>7067</v>
      </c>
      <c r="H82" s="30">
        <v>0.94059999999999999</v>
      </c>
      <c r="I82" s="31">
        <v>0.67820000000000003</v>
      </c>
      <c r="J82" s="32">
        <v>196</v>
      </c>
      <c r="K82" s="33">
        <v>0</v>
      </c>
      <c r="L82" s="34">
        <v>0.1648</v>
      </c>
      <c r="M82" s="29">
        <f t="shared" si="11"/>
        <v>56</v>
      </c>
      <c r="N82" s="38" t="str">
        <f t="array" ref="N82">M82&amp;CHOOSE(AND(M82&lt;&gt;{11,12,13})*MIN(4,MOD(M82,10))+1,"th","st","nd","rd","th")</f>
        <v>56th</v>
      </c>
      <c r="O82" s="34">
        <v>0.12239999999999999</v>
      </c>
      <c r="P82" s="29">
        <f t="shared" si="12"/>
        <v>24</v>
      </c>
      <c r="Q82" s="38" t="str">
        <f t="array" ref="Q82">P82&amp;CHOOSE(AND(P82&lt;&gt;{11,12,13})*MIN(4,MOD(P82,10))+1,"th","st","nd","rd","th")</f>
        <v>24th</v>
      </c>
      <c r="R82" s="35">
        <v>224.34399999999999</v>
      </c>
      <c r="S82" s="35">
        <v>83.311999999999998</v>
      </c>
      <c r="T82" s="35">
        <v>0</v>
      </c>
      <c r="U82" s="35">
        <v>307.65600000000001</v>
      </c>
      <c r="V82" s="36">
        <v>57.655999999999999</v>
      </c>
      <c r="W82" s="220">
        <f t="shared" si="13"/>
        <v>2.5411925657688277E-2</v>
      </c>
      <c r="X82" s="29">
        <f t="shared" si="14"/>
        <v>48</v>
      </c>
      <c r="Y82" s="38" t="str">
        <f t="array" ref="Y82">X82&amp;CHOOSE(AND(X82&lt;&gt;{11,12,13})*MIN(4,MOD(X82,10))+1,"th","st","nd","rd","th")</f>
        <v>48th</v>
      </c>
      <c r="Z82" s="37">
        <v>11.531000000000001</v>
      </c>
      <c r="AA82" s="28">
        <v>14</v>
      </c>
      <c r="AB82" s="221">
        <f t="shared" si="15"/>
        <v>6.170510600937212E-3</v>
      </c>
      <c r="AC82" s="29">
        <f t="shared" si="16"/>
        <v>60</v>
      </c>
      <c r="AD82" s="38" t="str">
        <f t="array" ref="AD82">AC82&amp;CHOOSE(AND(AC82&lt;&gt;{11,12,13})*MIN(4,MOD(AC82,10))+1,"th","st","nd","rd","th")</f>
        <v>60th</v>
      </c>
      <c r="AE82" s="37">
        <v>8.4</v>
      </c>
      <c r="AF82" s="38">
        <v>2268.8560000000002</v>
      </c>
      <c r="AG82" s="38">
        <v>2321.7660000000001</v>
      </c>
      <c r="AH82" s="38">
        <v>2415.8919999999998</v>
      </c>
      <c r="AI82" s="38">
        <v>2335.5050000000001</v>
      </c>
      <c r="AJ82" s="29">
        <f t="shared" si="17"/>
        <v>54</v>
      </c>
      <c r="AK82" s="38" t="str">
        <f t="array" ref="AK82">AJ82&amp;CHOOSE(AND(AJ82&lt;&gt;{11,12,13})*MIN(4,MOD(AJ82,10))+1,"th","st","nd","rd","th")</f>
        <v>54th</v>
      </c>
      <c r="AL82" s="38">
        <v>327.58699999999999</v>
      </c>
      <c r="AM82" s="38">
        <v>327.58699999999999</v>
      </c>
      <c r="AN82" s="38">
        <v>2663.0920000000001</v>
      </c>
      <c r="AO82" s="29">
        <f t="shared" si="18"/>
        <v>53</v>
      </c>
      <c r="AP82" s="38" t="str">
        <f t="array" ref="AP82">AO82&amp;CHOOSE(AND(AO82&lt;&gt;{11,12,13})*MIN(4,MOD(AO82,10))+1,"th","st","nd","rd","th")</f>
        <v>53rd</v>
      </c>
      <c r="AQ82" s="39">
        <v>1.1299999999999999</v>
      </c>
      <c r="AR82" s="36">
        <v>2830.5419999999999</v>
      </c>
      <c r="AS82" s="29">
        <f t="shared" si="19"/>
        <v>56</v>
      </c>
      <c r="AT82" s="38" t="str">
        <f t="array" ref="AT82">AS82&amp;CHOOSE(AND(AS82&lt;&gt;{11,12,13})*MIN(4,MOD(AS82,10))+1,"th","st","nd","rd","th")</f>
        <v>56th</v>
      </c>
      <c r="AU82" s="40">
        <v>9.6849208162735065E-4</v>
      </c>
    </row>
    <row r="83" spans="1:47" x14ac:dyDescent="0.25">
      <c r="A83" s="7">
        <v>114064003</v>
      </c>
      <c r="B83" s="8" t="s">
        <v>364</v>
      </c>
      <c r="C83" s="8" t="s">
        <v>112</v>
      </c>
      <c r="D83" s="27">
        <v>59107</v>
      </c>
      <c r="E83" s="29">
        <f t="shared" si="10"/>
        <v>68</v>
      </c>
      <c r="F83" s="38" t="str">
        <f t="array" ref="F83">E83&amp;CHOOSE(AND(E83&lt;&gt;{11,12,13})*MIN(4,MOD(E83,10))+1,"th","st","nd","rd","th")</f>
        <v>68th</v>
      </c>
      <c r="G83" s="29">
        <v>5689</v>
      </c>
      <c r="H83" s="30">
        <v>0.89859999999999995</v>
      </c>
      <c r="I83" s="31">
        <v>0.7964</v>
      </c>
      <c r="J83" s="32">
        <v>115</v>
      </c>
      <c r="K83" s="33">
        <v>66.816999999999993</v>
      </c>
      <c r="L83" s="34">
        <v>0.1109</v>
      </c>
      <c r="M83" s="29">
        <f t="shared" si="11"/>
        <v>36</v>
      </c>
      <c r="N83" s="38" t="str">
        <f t="array" ref="N83">M83&amp;CHOOSE(AND(M83&lt;&gt;{11,12,13})*MIN(4,MOD(M83,10))+1,"th","st","nd","rd","th")</f>
        <v>36th</v>
      </c>
      <c r="O83" s="34">
        <v>0.1915</v>
      </c>
      <c r="P83" s="29">
        <f t="shared" si="12"/>
        <v>55</v>
      </c>
      <c r="Q83" s="38" t="str">
        <f t="array" ref="Q83">P83&amp;CHOOSE(AND(P83&lt;&gt;{11,12,13})*MIN(4,MOD(P83,10))+1,"th","st","nd","rd","th")</f>
        <v>55th</v>
      </c>
      <c r="R83" s="35">
        <v>93.34</v>
      </c>
      <c r="S83" s="35">
        <v>80.588999999999999</v>
      </c>
      <c r="T83" s="35">
        <v>0</v>
      </c>
      <c r="U83" s="35">
        <v>173.929</v>
      </c>
      <c r="V83" s="36">
        <v>55.562000000000005</v>
      </c>
      <c r="W83" s="220">
        <f t="shared" si="13"/>
        <v>3.9608915249525048E-2</v>
      </c>
      <c r="X83" s="29">
        <f t="shared" si="14"/>
        <v>80</v>
      </c>
      <c r="Y83" s="38" t="str">
        <f t="array" ref="Y83">X83&amp;CHOOSE(AND(X83&lt;&gt;{11,12,13})*MIN(4,MOD(X83,10))+1,"th","st","nd","rd","th")</f>
        <v>80th</v>
      </c>
      <c r="Z83" s="37">
        <v>11.112</v>
      </c>
      <c r="AA83" s="28">
        <v>8</v>
      </c>
      <c r="AB83" s="221">
        <f t="shared" si="15"/>
        <v>5.7030222453511451E-3</v>
      </c>
      <c r="AC83" s="29">
        <f t="shared" si="16"/>
        <v>58</v>
      </c>
      <c r="AD83" s="38" t="str">
        <f t="array" ref="AD83">AC83&amp;CHOOSE(AND(AC83&lt;&gt;{11,12,13})*MIN(4,MOD(AC83,10))+1,"th","st","nd","rd","th")</f>
        <v>58th</v>
      </c>
      <c r="AE83" s="37">
        <v>4.8</v>
      </c>
      <c r="AF83" s="38">
        <v>1402.7650000000001</v>
      </c>
      <c r="AG83" s="38">
        <v>1451.1610000000001</v>
      </c>
      <c r="AH83" s="38">
        <v>1496.961</v>
      </c>
      <c r="AI83" s="38">
        <v>1450.296</v>
      </c>
      <c r="AJ83" s="29">
        <f t="shared" si="17"/>
        <v>30</v>
      </c>
      <c r="AK83" s="38" t="str">
        <f t="array" ref="AK83">AJ83&amp;CHOOSE(AND(AJ83&lt;&gt;{11,12,13})*MIN(4,MOD(AJ83,10))+1,"th","st","nd","rd","th")</f>
        <v>30th</v>
      </c>
      <c r="AL83" s="38">
        <v>189.84100000000001</v>
      </c>
      <c r="AM83" s="38">
        <v>256.65800000000002</v>
      </c>
      <c r="AN83" s="38">
        <v>1706.954</v>
      </c>
      <c r="AO83" s="29">
        <f t="shared" si="18"/>
        <v>29</v>
      </c>
      <c r="AP83" s="38" t="str">
        <f t="array" ref="AP83">AO83&amp;CHOOSE(AND(AO83&lt;&gt;{11,12,13})*MIN(4,MOD(AO83,10))+1,"th","st","nd","rd","th")</f>
        <v>29th</v>
      </c>
      <c r="AQ83" s="39">
        <v>0.93</v>
      </c>
      <c r="AR83" s="36">
        <v>1426.498</v>
      </c>
      <c r="AS83" s="29">
        <f t="shared" si="19"/>
        <v>18</v>
      </c>
      <c r="AT83" s="38" t="str">
        <f t="array" ref="AT83">AS83&amp;CHOOSE(AND(AS83&lt;&gt;{11,12,13})*MIN(4,MOD(AS83,10))+1,"th","st","nd","rd","th")</f>
        <v>18th</v>
      </c>
      <c r="AU83" s="40">
        <v>4.8808744666472095E-4</v>
      </c>
    </row>
    <row r="84" spans="1:47" x14ac:dyDescent="0.25">
      <c r="A84" s="7">
        <v>114065503</v>
      </c>
      <c r="B84" s="8" t="s">
        <v>427</v>
      </c>
      <c r="C84" s="8" t="s">
        <v>112</v>
      </c>
      <c r="D84" s="27">
        <v>60239</v>
      </c>
      <c r="E84" s="29">
        <f t="shared" si="10"/>
        <v>71</v>
      </c>
      <c r="F84" s="38" t="str">
        <f t="array" ref="F84">E84&amp;CHOOSE(AND(E84&lt;&gt;{11,12,13})*MIN(4,MOD(E84,10))+1,"th","st","nd","rd","th")</f>
        <v>71st</v>
      </c>
      <c r="G84" s="29">
        <v>9338</v>
      </c>
      <c r="H84" s="30">
        <v>0.88170000000000004</v>
      </c>
      <c r="I84" s="31">
        <v>-0.7883</v>
      </c>
      <c r="J84" s="32">
        <v>426</v>
      </c>
      <c r="K84" s="33">
        <v>0</v>
      </c>
      <c r="L84" s="34">
        <v>0.1469</v>
      </c>
      <c r="M84" s="29">
        <f t="shared" si="11"/>
        <v>50</v>
      </c>
      <c r="N84" s="38" t="str">
        <f t="array" ref="N84">M84&amp;CHOOSE(AND(M84&lt;&gt;{11,12,13})*MIN(4,MOD(M84,10))+1,"th","st","nd","rd","th")</f>
        <v>50th</v>
      </c>
      <c r="O84" s="34">
        <v>9.7900000000000001E-2</v>
      </c>
      <c r="P84" s="29">
        <f t="shared" si="12"/>
        <v>15</v>
      </c>
      <c r="Q84" s="38" t="str">
        <f t="array" ref="Q84">P84&amp;CHOOSE(AND(P84&lt;&gt;{11,12,13})*MIN(4,MOD(P84,10))+1,"th","st","nd","rd","th")</f>
        <v>15th</v>
      </c>
      <c r="R84" s="35">
        <v>320.471</v>
      </c>
      <c r="S84" s="35">
        <v>106.78700000000001</v>
      </c>
      <c r="T84" s="35">
        <v>0</v>
      </c>
      <c r="U84" s="35">
        <v>427.25799999999998</v>
      </c>
      <c r="V84" s="36">
        <v>61.533999999999999</v>
      </c>
      <c r="W84" s="220">
        <f t="shared" si="13"/>
        <v>1.6923868171279426E-2</v>
      </c>
      <c r="X84" s="29">
        <f t="shared" si="14"/>
        <v>23</v>
      </c>
      <c r="Y84" s="38" t="str">
        <f t="array" ref="Y84">X84&amp;CHOOSE(AND(X84&lt;&gt;{11,12,13})*MIN(4,MOD(X84,10))+1,"th","st","nd","rd","th")</f>
        <v>23rd</v>
      </c>
      <c r="Z84" s="37">
        <v>12.307</v>
      </c>
      <c r="AA84" s="28">
        <v>169</v>
      </c>
      <c r="AB84" s="221">
        <f t="shared" si="15"/>
        <v>4.6480542804729463E-2</v>
      </c>
      <c r="AC84" s="29">
        <f t="shared" si="16"/>
        <v>95</v>
      </c>
      <c r="AD84" s="38" t="str">
        <f t="array" ref="AD84">AC84&amp;CHOOSE(AND(AC84&lt;&gt;{11,12,13})*MIN(4,MOD(AC84,10))+1,"th","st","nd","rd","th")</f>
        <v>95th</v>
      </c>
      <c r="AE84" s="37">
        <v>101.4</v>
      </c>
      <c r="AF84" s="38">
        <v>3635.93</v>
      </c>
      <c r="AG84" s="38">
        <v>3561.4160000000002</v>
      </c>
      <c r="AH84" s="38">
        <v>3559.3</v>
      </c>
      <c r="AI84" s="38">
        <v>3585.549</v>
      </c>
      <c r="AJ84" s="29">
        <f t="shared" si="17"/>
        <v>73</v>
      </c>
      <c r="AK84" s="38" t="str">
        <f t="array" ref="AK84">AJ84&amp;CHOOSE(AND(AJ84&lt;&gt;{11,12,13})*MIN(4,MOD(AJ84,10))+1,"th","st","nd","rd","th")</f>
        <v>73rd</v>
      </c>
      <c r="AL84" s="38">
        <v>540.96500000000003</v>
      </c>
      <c r="AM84" s="38">
        <v>540.96500000000003</v>
      </c>
      <c r="AN84" s="38">
        <v>4126.5140000000001</v>
      </c>
      <c r="AO84" s="29">
        <f t="shared" si="18"/>
        <v>73</v>
      </c>
      <c r="AP84" s="38" t="str">
        <f t="array" ref="AP84">AO84&amp;CHOOSE(AND(AO84&lt;&gt;{11,12,13})*MIN(4,MOD(AO84,10))+1,"th","st","nd","rd","th")</f>
        <v>73rd</v>
      </c>
      <c r="AQ84" s="39">
        <v>1.37</v>
      </c>
      <c r="AR84" s="36">
        <v>4984.5360000000001</v>
      </c>
      <c r="AS84" s="29">
        <f t="shared" si="19"/>
        <v>79</v>
      </c>
      <c r="AT84" s="38" t="str">
        <f t="array" ref="AT84">AS84&amp;CHOOSE(AND(AS84&lt;&gt;{11,12,13})*MIN(4,MOD(AS84,10))+1,"th","st","nd","rd","th")</f>
        <v>79th</v>
      </c>
      <c r="AU84" s="40">
        <v>1.7054979740934663E-3</v>
      </c>
    </row>
    <row r="85" spans="1:47" x14ac:dyDescent="0.25">
      <c r="A85" s="7">
        <v>114066503</v>
      </c>
      <c r="B85" s="8" t="s">
        <v>465</v>
      </c>
      <c r="C85" s="8" t="s">
        <v>112</v>
      </c>
      <c r="D85" s="27">
        <v>71460</v>
      </c>
      <c r="E85" s="29">
        <f t="shared" si="10"/>
        <v>87</v>
      </c>
      <c r="F85" s="38" t="str">
        <f t="array" ref="F85">E85&amp;CHOOSE(AND(E85&lt;&gt;{11,12,13})*MIN(4,MOD(E85,10))+1,"th","st","nd","rd","th")</f>
        <v>87th</v>
      </c>
      <c r="G85" s="29">
        <v>5181</v>
      </c>
      <c r="H85" s="30">
        <v>0.74329999999999996</v>
      </c>
      <c r="I85" s="31">
        <v>0.70440000000000003</v>
      </c>
      <c r="J85" s="32">
        <v>179</v>
      </c>
      <c r="K85" s="33">
        <v>0</v>
      </c>
      <c r="L85" s="34">
        <v>3.0700000000000002E-2</v>
      </c>
      <c r="M85" s="29">
        <f t="shared" si="11"/>
        <v>4</v>
      </c>
      <c r="N85" s="38" t="str">
        <f t="array" ref="N85">M85&amp;CHOOSE(AND(M85&lt;&gt;{11,12,13})*MIN(4,MOD(M85,10))+1,"th","st","nd","rd","th")</f>
        <v>4th</v>
      </c>
      <c r="O85" s="34">
        <v>7.3999999999999996E-2</v>
      </c>
      <c r="P85" s="29">
        <f t="shared" si="12"/>
        <v>7</v>
      </c>
      <c r="Q85" s="38" t="str">
        <f t="array" ref="Q85">P85&amp;CHOOSE(AND(P85&lt;&gt;{11,12,13})*MIN(4,MOD(P85,10))+1,"th","st","nd","rd","th")</f>
        <v>7th</v>
      </c>
      <c r="R85" s="35">
        <v>31.863</v>
      </c>
      <c r="S85" s="35">
        <v>38.402000000000001</v>
      </c>
      <c r="T85" s="35">
        <v>0</v>
      </c>
      <c r="U85" s="35">
        <v>70.265000000000001</v>
      </c>
      <c r="V85" s="36">
        <v>38.718000000000004</v>
      </c>
      <c r="W85" s="220">
        <f t="shared" si="13"/>
        <v>2.2382701532762408E-2</v>
      </c>
      <c r="X85" s="29">
        <f t="shared" si="14"/>
        <v>40</v>
      </c>
      <c r="Y85" s="38" t="str">
        <f t="array" ref="Y85">X85&amp;CHOOSE(AND(X85&lt;&gt;{11,12,13})*MIN(4,MOD(X85,10))+1,"th","st","nd","rd","th")</f>
        <v>40th</v>
      </c>
      <c r="Z85" s="37">
        <v>7.7439999999999998</v>
      </c>
      <c r="AA85" s="28">
        <v>17</v>
      </c>
      <c r="AB85" s="221">
        <f t="shared" si="15"/>
        <v>9.8276234840890785E-3</v>
      </c>
      <c r="AC85" s="29">
        <f t="shared" si="16"/>
        <v>71</v>
      </c>
      <c r="AD85" s="38" t="str">
        <f t="array" ref="AD85">AC85&amp;CHOOSE(AND(AC85&lt;&gt;{11,12,13})*MIN(4,MOD(AC85,10))+1,"th","st","nd","rd","th")</f>
        <v>71st</v>
      </c>
      <c r="AE85" s="37">
        <v>10.199999999999999</v>
      </c>
      <c r="AF85" s="38">
        <v>1729.818</v>
      </c>
      <c r="AG85" s="38">
        <v>1768.06</v>
      </c>
      <c r="AH85" s="38">
        <v>1735.511</v>
      </c>
      <c r="AI85" s="38">
        <v>1744.463</v>
      </c>
      <c r="AJ85" s="29">
        <f t="shared" si="17"/>
        <v>39</v>
      </c>
      <c r="AK85" s="38" t="str">
        <f t="array" ref="AK85">AJ85&amp;CHOOSE(AND(AJ85&lt;&gt;{11,12,13})*MIN(4,MOD(AJ85,10))+1,"th","st","nd","rd","th")</f>
        <v>39th</v>
      </c>
      <c r="AL85" s="38">
        <v>88.209000000000003</v>
      </c>
      <c r="AM85" s="38">
        <v>88.209000000000003</v>
      </c>
      <c r="AN85" s="38">
        <v>1832.672</v>
      </c>
      <c r="AO85" s="29">
        <f t="shared" si="18"/>
        <v>32</v>
      </c>
      <c r="AP85" s="38" t="str">
        <f t="array" ref="AP85">AO85&amp;CHOOSE(AND(AO85&lt;&gt;{11,12,13})*MIN(4,MOD(AO85,10))+1,"th","st","nd","rd","th")</f>
        <v>32nd</v>
      </c>
      <c r="AQ85" s="39">
        <v>0.89</v>
      </c>
      <c r="AR85" s="36">
        <v>1212.3800000000001</v>
      </c>
      <c r="AS85" s="29">
        <f t="shared" si="19"/>
        <v>10</v>
      </c>
      <c r="AT85" s="38" t="str">
        <f t="array" ref="AT85">AS85&amp;CHOOSE(AND(AS85&lt;&gt;{11,12,13})*MIN(4,MOD(AS85,10))+1,"th","st","nd","rd","th")</f>
        <v>10th</v>
      </c>
      <c r="AU85" s="40">
        <v>4.1482529844933145E-4</v>
      </c>
    </row>
    <row r="86" spans="1:47" x14ac:dyDescent="0.25">
      <c r="A86" s="7">
        <v>114067002</v>
      </c>
      <c r="B86" s="8" t="s">
        <v>510</v>
      </c>
      <c r="C86" s="8" t="s">
        <v>112</v>
      </c>
      <c r="D86" s="27">
        <v>26867</v>
      </c>
      <c r="E86" s="29">
        <f t="shared" si="10"/>
        <v>1</v>
      </c>
      <c r="F86" s="38" t="str">
        <f t="array" ref="F86">E86&amp;CHOOSE(AND(E86&lt;&gt;{11,12,13})*MIN(4,MOD(E86,10))+1,"th","st","nd","rd","th")</f>
        <v>1st</v>
      </c>
      <c r="G86" s="29">
        <v>30435</v>
      </c>
      <c r="H86" s="30">
        <v>1.9770000000000001</v>
      </c>
      <c r="I86" s="31">
        <v>-9.9795999999999996</v>
      </c>
      <c r="J86" s="32">
        <v>499</v>
      </c>
      <c r="K86" s="33">
        <v>0</v>
      </c>
      <c r="L86" s="34">
        <v>0.55279999999999996</v>
      </c>
      <c r="M86" s="29">
        <f t="shared" si="11"/>
        <v>100</v>
      </c>
      <c r="N86" s="38" t="str">
        <f t="array" ref="N86">M86&amp;CHOOSE(AND(M86&lt;&gt;{11,12,13})*MIN(4,MOD(M86,10))+1,"th","st","nd","rd","th")</f>
        <v>100th</v>
      </c>
      <c r="O86" s="34">
        <v>0.26479999999999998</v>
      </c>
      <c r="P86" s="29">
        <f t="shared" si="12"/>
        <v>88</v>
      </c>
      <c r="Q86" s="38" t="str">
        <f t="array" ref="Q86">P86&amp;CHOOSE(AND(P86&lt;&gt;{11,12,13})*MIN(4,MOD(P86,10))+1,"th","st","nd","rd","th")</f>
        <v>88th</v>
      </c>
      <c r="R86" s="35">
        <v>5977.0910000000003</v>
      </c>
      <c r="S86" s="35">
        <v>1431.5609999999999</v>
      </c>
      <c r="T86" s="35">
        <v>2988.5450000000001</v>
      </c>
      <c r="U86" s="35">
        <v>10397.197</v>
      </c>
      <c r="V86" s="36">
        <v>1057.174</v>
      </c>
      <c r="W86" s="220">
        <f t="shared" si="13"/>
        <v>5.8664574548737247E-2</v>
      </c>
      <c r="X86" s="29">
        <f t="shared" si="14"/>
        <v>91</v>
      </c>
      <c r="Y86" s="38" t="str">
        <f t="array" ref="Y86">X86&amp;CHOOSE(AND(X86&lt;&gt;{11,12,13})*MIN(4,MOD(X86,10))+1,"th","st","nd","rd","th")</f>
        <v>91st</v>
      </c>
      <c r="Z86" s="37">
        <v>211.435</v>
      </c>
      <c r="AA86" s="28">
        <v>3270</v>
      </c>
      <c r="AB86" s="221">
        <f t="shared" si="15"/>
        <v>0.1814584531726762</v>
      </c>
      <c r="AC86" s="29">
        <f t="shared" si="16"/>
        <v>100</v>
      </c>
      <c r="AD86" s="38" t="str">
        <f t="array" ref="AD86">AC86&amp;CHOOSE(AND(AC86&lt;&gt;{11,12,13})*MIN(4,MOD(AC86,10))+1,"th","st","nd","rd","th")</f>
        <v>100th</v>
      </c>
      <c r="AE86" s="37">
        <v>1962</v>
      </c>
      <c r="AF86" s="38">
        <v>18020.653999999999</v>
      </c>
      <c r="AG86" s="38">
        <v>18136.922999999999</v>
      </c>
      <c r="AH86" s="38">
        <v>18131.941999999999</v>
      </c>
      <c r="AI86" s="38">
        <v>18096.506000000001</v>
      </c>
      <c r="AJ86" s="29">
        <f t="shared" si="17"/>
        <v>99</v>
      </c>
      <c r="AK86" s="38" t="str">
        <f t="array" ref="AK86">AJ86&amp;CHOOSE(AND(AJ86&lt;&gt;{11,12,13})*MIN(4,MOD(AJ86,10))+1,"th","st","nd","rd","th")</f>
        <v>99th</v>
      </c>
      <c r="AL86" s="38">
        <v>12570.632</v>
      </c>
      <c r="AM86" s="38">
        <v>12570.632</v>
      </c>
      <c r="AN86" s="38">
        <v>30667.137999999999</v>
      </c>
      <c r="AO86" s="29">
        <f t="shared" si="18"/>
        <v>99</v>
      </c>
      <c r="AP86" s="38" t="str">
        <f t="array" ref="AP86">AO86&amp;CHOOSE(AND(AO86&lt;&gt;{11,12,13})*MIN(4,MOD(AO86,10))+1,"th","st","nd","rd","th")</f>
        <v>99th</v>
      </c>
      <c r="AQ86" s="39">
        <v>1.84</v>
      </c>
      <c r="AR86" s="36">
        <v>111557.235</v>
      </c>
      <c r="AS86" s="29">
        <f t="shared" si="19"/>
        <v>100</v>
      </c>
      <c r="AT86" s="38" t="str">
        <f t="array" ref="AT86">AS86&amp;CHOOSE(AND(AS86&lt;&gt;{11,12,13})*MIN(4,MOD(AS86,10))+1,"th","st","nd","rd","th")</f>
        <v>100th</v>
      </c>
      <c r="AU86" s="40">
        <v>3.8170180391508601E-2</v>
      </c>
    </row>
    <row r="87" spans="1:47" x14ac:dyDescent="0.25">
      <c r="A87" s="7">
        <v>114067503</v>
      </c>
      <c r="B87" s="8" t="s">
        <v>531</v>
      </c>
      <c r="C87" s="8" t="s">
        <v>112</v>
      </c>
      <c r="D87" s="27">
        <v>66680</v>
      </c>
      <c r="E87" s="29">
        <f t="shared" si="10"/>
        <v>81</v>
      </c>
      <c r="F87" s="38" t="str">
        <f t="array" ref="F87">E87&amp;CHOOSE(AND(E87&lt;&gt;{11,12,13})*MIN(4,MOD(E87,10))+1,"th","st","nd","rd","th")</f>
        <v>81st</v>
      </c>
      <c r="G87" s="29">
        <v>4954</v>
      </c>
      <c r="H87" s="30">
        <v>0.79659999999999997</v>
      </c>
      <c r="I87" s="31">
        <v>0.62039999999999995</v>
      </c>
      <c r="J87" s="32">
        <v>216</v>
      </c>
      <c r="K87" s="33">
        <v>0</v>
      </c>
      <c r="L87" s="34">
        <v>5.2699999999999997E-2</v>
      </c>
      <c r="M87" s="29">
        <f t="shared" si="11"/>
        <v>11</v>
      </c>
      <c r="N87" s="38" t="str">
        <f t="array" ref="N87">M87&amp;CHOOSE(AND(M87&lt;&gt;{11,12,13})*MIN(4,MOD(M87,10))+1,"th","st","nd","rd","th")</f>
        <v>11th</v>
      </c>
      <c r="O87" s="34">
        <v>0.2069</v>
      </c>
      <c r="P87" s="29">
        <f t="shared" si="12"/>
        <v>64</v>
      </c>
      <c r="Q87" s="38" t="str">
        <f t="array" ref="Q87">P87&amp;CHOOSE(AND(P87&lt;&gt;{11,12,13})*MIN(4,MOD(P87,10))+1,"th","st","nd","rd","th")</f>
        <v>64th</v>
      </c>
      <c r="R87" s="35">
        <v>64.525999999999996</v>
      </c>
      <c r="S87" s="35">
        <v>126.664</v>
      </c>
      <c r="T87" s="35">
        <v>0</v>
      </c>
      <c r="U87" s="35">
        <v>191.19</v>
      </c>
      <c r="V87" s="36">
        <v>39.962000000000003</v>
      </c>
      <c r="W87" s="220">
        <f t="shared" si="13"/>
        <v>1.9582851259615137E-2</v>
      </c>
      <c r="X87" s="29">
        <f t="shared" si="14"/>
        <v>31</v>
      </c>
      <c r="Y87" s="38" t="str">
        <f t="array" ref="Y87">X87&amp;CHOOSE(AND(X87&lt;&gt;{11,12,13})*MIN(4,MOD(X87,10))+1,"th","st","nd","rd","th")</f>
        <v>31st</v>
      </c>
      <c r="Z87" s="37">
        <v>7.992</v>
      </c>
      <c r="AA87" s="28">
        <v>5</v>
      </c>
      <c r="AB87" s="221">
        <f t="shared" si="15"/>
        <v>2.4501840823301056E-3</v>
      </c>
      <c r="AC87" s="29">
        <f t="shared" si="16"/>
        <v>37</v>
      </c>
      <c r="AD87" s="38" t="str">
        <f t="array" ref="AD87">AC87&amp;CHOOSE(AND(AC87&lt;&gt;{11,12,13})*MIN(4,MOD(AC87,10))+1,"th","st","nd","rd","th")</f>
        <v>37th</v>
      </c>
      <c r="AE87" s="37">
        <v>3</v>
      </c>
      <c r="AF87" s="38">
        <v>2040.663</v>
      </c>
      <c r="AG87" s="38">
        <v>2006.4749999999999</v>
      </c>
      <c r="AH87" s="38">
        <v>1994.5340000000001</v>
      </c>
      <c r="AI87" s="38">
        <v>2013.8910000000001</v>
      </c>
      <c r="AJ87" s="29">
        <f t="shared" si="17"/>
        <v>47</v>
      </c>
      <c r="AK87" s="38" t="str">
        <f t="array" ref="AK87">AJ87&amp;CHOOSE(AND(AJ87&lt;&gt;{11,12,13})*MIN(4,MOD(AJ87,10))+1,"th","st","nd","rd","th")</f>
        <v>47th</v>
      </c>
      <c r="AL87" s="38">
        <v>202.18199999999999</v>
      </c>
      <c r="AM87" s="38">
        <v>202.18199999999999</v>
      </c>
      <c r="AN87" s="38">
        <v>2216.0729999999999</v>
      </c>
      <c r="AO87" s="29">
        <f t="shared" si="18"/>
        <v>43</v>
      </c>
      <c r="AP87" s="38" t="str">
        <f t="array" ref="AP87">AO87&amp;CHOOSE(AND(AO87&lt;&gt;{11,12,13})*MIN(4,MOD(AO87,10))+1,"th","st","nd","rd","th")</f>
        <v>43rd</v>
      </c>
      <c r="AQ87" s="39">
        <v>1.33</v>
      </c>
      <c r="AR87" s="36">
        <v>2347.8809999999999</v>
      </c>
      <c r="AS87" s="29">
        <f t="shared" si="19"/>
        <v>45</v>
      </c>
      <c r="AT87" s="38" t="str">
        <f t="array" ref="AT87">AS87&amp;CHOOSE(AND(AS87&lt;&gt;{11,12,13})*MIN(4,MOD(AS87,10))+1,"th","st","nd","rd","th")</f>
        <v>45th</v>
      </c>
      <c r="AU87" s="40">
        <v>8.0334584581444324E-4</v>
      </c>
    </row>
    <row r="88" spans="1:47" x14ac:dyDescent="0.25">
      <c r="A88" s="7">
        <v>114068003</v>
      </c>
      <c r="B88" s="8" t="s">
        <v>590</v>
      </c>
      <c r="C88" s="8" t="s">
        <v>112</v>
      </c>
      <c r="D88" s="27">
        <v>60478</v>
      </c>
      <c r="E88" s="29">
        <f t="shared" si="10"/>
        <v>71</v>
      </c>
      <c r="F88" s="38" t="str">
        <f t="array" ref="F88">E88&amp;CHOOSE(AND(E88&lt;&gt;{11,12,13})*MIN(4,MOD(E88,10))+1,"th","st","nd","rd","th")</f>
        <v>71st</v>
      </c>
      <c r="G88" s="29">
        <v>4258</v>
      </c>
      <c r="H88" s="30">
        <v>0.87829999999999997</v>
      </c>
      <c r="I88" s="31">
        <v>0.79630000000000001</v>
      </c>
      <c r="J88" s="32">
        <v>116</v>
      </c>
      <c r="K88" s="33">
        <v>68.959999999999994</v>
      </c>
      <c r="L88" s="34">
        <v>0.129</v>
      </c>
      <c r="M88" s="29">
        <f t="shared" si="11"/>
        <v>44</v>
      </c>
      <c r="N88" s="38" t="str">
        <f t="array" ref="N88">M88&amp;CHOOSE(AND(M88&lt;&gt;{11,12,13})*MIN(4,MOD(M88,10))+1,"th","st","nd","rd","th")</f>
        <v>44th</v>
      </c>
      <c r="O88" s="34">
        <v>0.21179999999999999</v>
      </c>
      <c r="P88" s="29">
        <f t="shared" si="12"/>
        <v>65</v>
      </c>
      <c r="Q88" s="38" t="str">
        <f t="array" ref="Q88">P88&amp;CHOOSE(AND(P88&lt;&gt;{11,12,13})*MIN(4,MOD(P88,10))+1,"th","st","nd","rd","th")</f>
        <v>65th</v>
      </c>
      <c r="R88" s="35">
        <v>109.827</v>
      </c>
      <c r="S88" s="35">
        <v>90.16</v>
      </c>
      <c r="T88" s="35">
        <v>0</v>
      </c>
      <c r="U88" s="35">
        <v>199.98699999999999</v>
      </c>
      <c r="V88" s="36">
        <v>45.716999999999999</v>
      </c>
      <c r="W88" s="220">
        <f t="shared" si="13"/>
        <v>3.221878072243306E-2</v>
      </c>
      <c r="X88" s="29">
        <f t="shared" si="14"/>
        <v>67</v>
      </c>
      <c r="Y88" s="38" t="str">
        <f t="array" ref="Y88">X88&amp;CHOOSE(AND(X88&lt;&gt;{11,12,13})*MIN(4,MOD(X88,10))+1,"th","st","nd","rd","th")</f>
        <v>67th</v>
      </c>
      <c r="Z88" s="37">
        <v>9.1430000000000007</v>
      </c>
      <c r="AA88" s="28">
        <v>40</v>
      </c>
      <c r="AB88" s="221">
        <f t="shared" si="15"/>
        <v>2.8189759365166621E-2</v>
      </c>
      <c r="AC88" s="29">
        <f t="shared" si="16"/>
        <v>89</v>
      </c>
      <c r="AD88" s="38" t="str">
        <f t="array" ref="AD88">AC88&amp;CHOOSE(AND(AC88&lt;&gt;{11,12,13})*MIN(4,MOD(AC88,10))+1,"th","st","nd","rd","th")</f>
        <v>89th</v>
      </c>
      <c r="AE88" s="37">
        <v>24</v>
      </c>
      <c r="AF88" s="38">
        <v>1418.9549999999999</v>
      </c>
      <c r="AG88" s="38">
        <v>1452.5419999999999</v>
      </c>
      <c r="AH88" s="38">
        <v>1518.913</v>
      </c>
      <c r="AI88" s="38">
        <v>1463.47</v>
      </c>
      <c r="AJ88" s="29">
        <f t="shared" si="17"/>
        <v>30</v>
      </c>
      <c r="AK88" s="38" t="str">
        <f t="array" ref="AK88">AJ88&amp;CHOOSE(AND(AJ88&lt;&gt;{11,12,13})*MIN(4,MOD(AJ88,10))+1,"th","st","nd","rd","th")</f>
        <v>30th</v>
      </c>
      <c r="AL88" s="38">
        <v>233.13</v>
      </c>
      <c r="AM88" s="38">
        <v>302.08999999999997</v>
      </c>
      <c r="AN88" s="38">
        <v>1765.56</v>
      </c>
      <c r="AO88" s="29">
        <f t="shared" si="18"/>
        <v>31</v>
      </c>
      <c r="AP88" s="38" t="str">
        <f t="array" ref="AP88">AO88&amp;CHOOSE(AND(AO88&lt;&gt;{11,12,13})*MIN(4,MOD(AO88,10))+1,"th","st","nd","rd","th")</f>
        <v>31st</v>
      </c>
      <c r="AQ88" s="39">
        <v>1.1299999999999999</v>
      </c>
      <c r="AR88" s="36">
        <v>1752.2809999999999</v>
      </c>
      <c r="AS88" s="29">
        <f t="shared" si="19"/>
        <v>27</v>
      </c>
      <c r="AT88" s="38" t="str">
        <f t="array" ref="AT88">AS88&amp;CHOOSE(AND(AS88&lt;&gt;{11,12,13})*MIN(4,MOD(AS88,10))+1,"th","st","nd","rd","th")</f>
        <v>27th</v>
      </c>
      <c r="AU88" s="40">
        <v>5.9955664790914799E-4</v>
      </c>
    </row>
    <row r="89" spans="1:47" x14ac:dyDescent="0.25">
      <c r="A89" s="7">
        <v>114068103</v>
      </c>
      <c r="B89" s="8" t="s">
        <v>595</v>
      </c>
      <c r="C89" s="8" t="s">
        <v>112</v>
      </c>
      <c r="D89" s="27">
        <v>73158</v>
      </c>
      <c r="E89" s="29">
        <f t="shared" si="10"/>
        <v>88</v>
      </c>
      <c r="F89" s="38" t="str">
        <f t="array" ref="F89">E89&amp;CHOOSE(AND(E89&lt;&gt;{11,12,13})*MIN(4,MOD(E89,10))+1,"th","st","nd","rd","th")</f>
        <v>88th</v>
      </c>
      <c r="G89" s="29">
        <v>8740</v>
      </c>
      <c r="H89" s="30">
        <v>0.72599999999999998</v>
      </c>
      <c r="I89" s="31">
        <v>0.48920000000000002</v>
      </c>
      <c r="J89" s="32">
        <v>267</v>
      </c>
      <c r="K89" s="33">
        <v>0</v>
      </c>
      <c r="L89" s="34">
        <v>0.1021</v>
      </c>
      <c r="M89" s="29">
        <f t="shared" si="11"/>
        <v>33</v>
      </c>
      <c r="N89" s="38" t="str">
        <f t="array" ref="N89">M89&amp;CHOOSE(AND(M89&lt;&gt;{11,12,13})*MIN(4,MOD(M89,10))+1,"th","st","nd","rd","th")</f>
        <v>33rd</v>
      </c>
      <c r="O89" s="34">
        <v>0.1099</v>
      </c>
      <c r="P89" s="29">
        <f t="shared" si="12"/>
        <v>19</v>
      </c>
      <c r="Q89" s="38" t="str">
        <f t="array" ref="Q89">P89&amp;CHOOSE(AND(P89&lt;&gt;{11,12,13})*MIN(4,MOD(P89,10))+1,"th","st","nd","rd","th")</f>
        <v>19th</v>
      </c>
      <c r="R89" s="35">
        <v>212.78700000000001</v>
      </c>
      <c r="S89" s="35">
        <v>114.521</v>
      </c>
      <c r="T89" s="35">
        <v>0</v>
      </c>
      <c r="U89" s="35">
        <v>327.30799999999999</v>
      </c>
      <c r="V89" s="36">
        <v>87.827000000000012</v>
      </c>
      <c r="W89" s="220">
        <f t="shared" si="13"/>
        <v>2.5284842049987568E-2</v>
      </c>
      <c r="X89" s="29">
        <f t="shared" si="14"/>
        <v>48</v>
      </c>
      <c r="Y89" s="38" t="str">
        <f t="array" ref="Y89">X89&amp;CHOOSE(AND(X89&lt;&gt;{11,12,13})*MIN(4,MOD(X89,10))+1,"th","st","nd","rd","th")</f>
        <v>48th</v>
      </c>
      <c r="Z89" s="37">
        <v>17.565000000000001</v>
      </c>
      <c r="AA89" s="28">
        <v>9</v>
      </c>
      <c r="AB89" s="221">
        <f t="shared" si="15"/>
        <v>2.5910435111057882E-3</v>
      </c>
      <c r="AC89" s="29">
        <f t="shared" si="16"/>
        <v>39</v>
      </c>
      <c r="AD89" s="38" t="str">
        <f t="array" ref="AD89">AC89&amp;CHOOSE(AND(AC89&lt;&gt;{11,12,13})*MIN(4,MOD(AC89,10))+1,"th","st","nd","rd","th")</f>
        <v>39th</v>
      </c>
      <c r="AE89" s="37">
        <v>5.4</v>
      </c>
      <c r="AF89" s="38">
        <v>3473.5039999999999</v>
      </c>
      <c r="AG89" s="38">
        <v>3488.7550000000001</v>
      </c>
      <c r="AH89" s="38">
        <v>3510.4560000000001</v>
      </c>
      <c r="AI89" s="38">
        <v>3490.9050000000002</v>
      </c>
      <c r="AJ89" s="29">
        <f t="shared" si="17"/>
        <v>72</v>
      </c>
      <c r="AK89" s="38" t="str">
        <f t="array" ref="AK89">AJ89&amp;CHOOSE(AND(AJ89&lt;&gt;{11,12,13})*MIN(4,MOD(AJ89,10))+1,"th","st","nd","rd","th")</f>
        <v>72nd</v>
      </c>
      <c r="AL89" s="38">
        <v>350.27300000000002</v>
      </c>
      <c r="AM89" s="38">
        <v>350.27300000000002</v>
      </c>
      <c r="AN89" s="38">
        <v>3841.1779999999999</v>
      </c>
      <c r="AO89" s="29">
        <f t="shared" si="18"/>
        <v>70</v>
      </c>
      <c r="AP89" s="38" t="str">
        <f t="array" ref="AP89">AO89&amp;CHOOSE(AND(AO89&lt;&gt;{11,12,13})*MIN(4,MOD(AO89,10))+1,"th","st","nd","rd","th")</f>
        <v>70th</v>
      </c>
      <c r="AQ89" s="39">
        <v>1.1399999999999999</v>
      </c>
      <c r="AR89" s="36">
        <v>3179.1129999999998</v>
      </c>
      <c r="AS89" s="29">
        <f t="shared" si="19"/>
        <v>62</v>
      </c>
      <c r="AT89" s="38" t="str">
        <f t="array" ref="AT89">AS89&amp;CHOOSE(AND(AS89&lt;&gt;{11,12,13})*MIN(4,MOD(AS89,10))+1,"th","st","nd","rd","th")</f>
        <v>62nd</v>
      </c>
      <c r="AU89" s="40">
        <v>1.0877583752859246E-3</v>
      </c>
    </row>
    <row r="90" spans="1:47" x14ac:dyDescent="0.25">
      <c r="A90" s="7">
        <v>114069103</v>
      </c>
      <c r="B90" s="8" t="s">
        <v>647</v>
      </c>
      <c r="C90" s="8" t="s">
        <v>112</v>
      </c>
      <c r="D90" s="27">
        <v>66693</v>
      </c>
      <c r="E90" s="29">
        <f t="shared" si="10"/>
        <v>82</v>
      </c>
      <c r="F90" s="38" t="str">
        <f t="array" ref="F90">E90&amp;CHOOSE(AND(E90&lt;&gt;{11,12,13})*MIN(4,MOD(E90,10))+1,"th","st","nd","rd","th")</f>
        <v>82nd</v>
      </c>
      <c r="G90" s="29">
        <v>15098</v>
      </c>
      <c r="H90" s="30">
        <v>0.7964</v>
      </c>
      <c r="I90" s="31">
        <v>-0.37940000000000002</v>
      </c>
      <c r="J90" s="32">
        <v>392</v>
      </c>
      <c r="K90" s="33">
        <v>0</v>
      </c>
      <c r="L90" s="34">
        <v>5.8000000000000003E-2</v>
      </c>
      <c r="M90" s="29">
        <f t="shared" si="11"/>
        <v>15</v>
      </c>
      <c r="N90" s="38" t="str">
        <f t="array" ref="N90">M90&amp;CHOOSE(AND(M90&lt;&gt;{11,12,13})*MIN(4,MOD(M90,10))+1,"th","st","nd","rd","th")</f>
        <v>15th</v>
      </c>
      <c r="O90" s="34">
        <v>0.16739999999999999</v>
      </c>
      <c r="P90" s="29">
        <f t="shared" si="12"/>
        <v>46</v>
      </c>
      <c r="Q90" s="38" t="str">
        <f t="array" ref="Q90">P90&amp;CHOOSE(AND(P90&lt;&gt;{11,12,13})*MIN(4,MOD(P90,10))+1,"th","st","nd","rd","th")</f>
        <v>46th</v>
      </c>
      <c r="R90" s="35">
        <v>210.76</v>
      </c>
      <c r="S90" s="35">
        <v>304.14800000000002</v>
      </c>
      <c r="T90" s="35">
        <v>0</v>
      </c>
      <c r="U90" s="35">
        <v>514.90800000000002</v>
      </c>
      <c r="V90" s="36">
        <v>70.242999999999995</v>
      </c>
      <c r="W90" s="220">
        <f t="shared" si="13"/>
        <v>1.1598295400788695E-2</v>
      </c>
      <c r="X90" s="29">
        <f t="shared" si="14"/>
        <v>11</v>
      </c>
      <c r="Y90" s="38" t="str">
        <f t="array" ref="Y90">X90&amp;CHOOSE(AND(X90&lt;&gt;{11,12,13})*MIN(4,MOD(X90,10))+1,"th","st","nd","rd","th")</f>
        <v>11th</v>
      </c>
      <c r="Z90" s="37">
        <v>14.048999999999999</v>
      </c>
      <c r="AA90" s="28">
        <v>148</v>
      </c>
      <c r="AB90" s="221">
        <f t="shared" si="15"/>
        <v>2.4437278010858408E-2</v>
      </c>
      <c r="AC90" s="29">
        <f t="shared" si="16"/>
        <v>87</v>
      </c>
      <c r="AD90" s="38" t="str">
        <f t="array" ref="AD90">AC90&amp;CHOOSE(AND(AC90&lt;&gt;{11,12,13})*MIN(4,MOD(AC90,10))+1,"th","st","nd","rd","th")</f>
        <v>87th</v>
      </c>
      <c r="AE90" s="37">
        <v>88.8</v>
      </c>
      <c r="AF90" s="38">
        <v>6056.3209999999999</v>
      </c>
      <c r="AG90" s="38">
        <v>5973.5680000000002</v>
      </c>
      <c r="AH90" s="38">
        <v>5953.98</v>
      </c>
      <c r="AI90" s="38">
        <v>5994.6229999999996</v>
      </c>
      <c r="AJ90" s="29">
        <f t="shared" si="17"/>
        <v>90</v>
      </c>
      <c r="AK90" s="38" t="str">
        <f t="array" ref="AK90">AJ90&amp;CHOOSE(AND(AJ90&lt;&gt;{11,12,13})*MIN(4,MOD(AJ90,10))+1,"th","st","nd","rd","th")</f>
        <v>90th</v>
      </c>
      <c r="AL90" s="38">
        <v>617.75699999999995</v>
      </c>
      <c r="AM90" s="38">
        <v>617.75699999999995</v>
      </c>
      <c r="AN90" s="38">
        <v>6612.38</v>
      </c>
      <c r="AO90" s="29">
        <f t="shared" si="18"/>
        <v>89</v>
      </c>
      <c r="AP90" s="38" t="str">
        <f t="array" ref="AP90">AO90&amp;CHOOSE(AND(AO90&lt;&gt;{11,12,13})*MIN(4,MOD(AO90,10))+1,"th","st","nd","rd","th")</f>
        <v>89th</v>
      </c>
      <c r="AQ90" s="39">
        <v>1.37</v>
      </c>
      <c r="AR90" s="36">
        <v>7214.5559999999996</v>
      </c>
      <c r="AS90" s="29">
        <f t="shared" si="19"/>
        <v>89</v>
      </c>
      <c r="AT90" s="38" t="str">
        <f t="array" ref="AT90">AS90&amp;CHOOSE(AND(AS90&lt;&gt;{11,12,13})*MIN(4,MOD(AS90,10))+1,"th","st","nd","rd","th")</f>
        <v>89th</v>
      </c>
      <c r="AU90" s="40">
        <v>2.4685167570228927E-3</v>
      </c>
    </row>
    <row r="91" spans="1:47" x14ac:dyDescent="0.25">
      <c r="A91" s="7">
        <v>114069353</v>
      </c>
      <c r="B91" s="8" t="s">
        <v>655</v>
      </c>
      <c r="C91" s="8" t="s">
        <v>112</v>
      </c>
      <c r="D91" s="27">
        <v>67092</v>
      </c>
      <c r="E91" s="29">
        <f t="shared" si="10"/>
        <v>82</v>
      </c>
      <c r="F91" s="38" t="str">
        <f t="array" ref="F91">E91&amp;CHOOSE(AND(E91&lt;&gt;{11,12,13})*MIN(4,MOD(E91,10))+1,"th","st","nd","rd","th")</f>
        <v>82nd</v>
      </c>
      <c r="G91" s="29">
        <v>5064</v>
      </c>
      <c r="H91" s="30">
        <v>0.79169999999999996</v>
      </c>
      <c r="I91" s="31">
        <v>-2.0832000000000002</v>
      </c>
      <c r="J91" s="32">
        <v>472</v>
      </c>
      <c r="K91" s="33">
        <v>0</v>
      </c>
      <c r="L91" s="34">
        <v>8.9599999999999999E-2</v>
      </c>
      <c r="M91" s="29">
        <f t="shared" si="11"/>
        <v>27</v>
      </c>
      <c r="N91" s="38" t="str">
        <f t="array" ref="N91">M91&amp;CHOOSE(AND(M91&lt;&gt;{11,12,13})*MIN(4,MOD(M91,10))+1,"th","st","nd","rd","th")</f>
        <v>27th</v>
      </c>
      <c r="O91" s="34">
        <v>5.7700000000000001E-2</v>
      </c>
      <c r="P91" s="29">
        <f t="shared" si="12"/>
        <v>5</v>
      </c>
      <c r="Q91" s="38" t="str">
        <f t="array" ref="Q91">P91&amp;CHOOSE(AND(P91&lt;&gt;{11,12,13})*MIN(4,MOD(P91,10))+1,"th","st","nd","rd","th")</f>
        <v>5th</v>
      </c>
      <c r="R91" s="35">
        <v>104.65</v>
      </c>
      <c r="S91" s="35">
        <v>33.695999999999998</v>
      </c>
      <c r="T91" s="35">
        <v>0</v>
      </c>
      <c r="U91" s="35">
        <v>138.346</v>
      </c>
      <c r="V91" s="36">
        <v>24.072000000000003</v>
      </c>
      <c r="W91" s="220">
        <f t="shared" si="13"/>
        <v>1.2366087986627037E-2</v>
      </c>
      <c r="X91" s="29">
        <f t="shared" si="14"/>
        <v>12</v>
      </c>
      <c r="Y91" s="38" t="str">
        <f t="array" ref="Y91">X91&amp;CHOOSE(AND(X91&lt;&gt;{11,12,13})*MIN(4,MOD(X91,10))+1,"th","st","nd","rd","th")</f>
        <v>12th</v>
      </c>
      <c r="Z91" s="37">
        <v>4.8140000000000001</v>
      </c>
      <c r="AA91" s="28">
        <v>43</v>
      </c>
      <c r="AB91" s="221">
        <f t="shared" si="15"/>
        <v>2.2089638726527191E-2</v>
      </c>
      <c r="AC91" s="29">
        <f t="shared" si="16"/>
        <v>85</v>
      </c>
      <c r="AD91" s="38" t="str">
        <f t="array" ref="AD91">AC91&amp;CHOOSE(AND(AC91&lt;&gt;{11,12,13})*MIN(4,MOD(AC91,10))+1,"th","st","nd","rd","th")</f>
        <v>85th</v>
      </c>
      <c r="AE91" s="37">
        <v>25.8</v>
      </c>
      <c r="AF91" s="38">
        <v>1946.614</v>
      </c>
      <c r="AG91" s="38">
        <v>1926.7940000000001</v>
      </c>
      <c r="AH91" s="38">
        <v>1932.9570000000001</v>
      </c>
      <c r="AI91" s="38">
        <v>1935.4549999999999</v>
      </c>
      <c r="AJ91" s="29">
        <f t="shared" si="17"/>
        <v>44</v>
      </c>
      <c r="AK91" s="38" t="str">
        <f t="array" ref="AK91">AJ91&amp;CHOOSE(AND(AJ91&lt;&gt;{11,12,13})*MIN(4,MOD(AJ91,10))+1,"th","st","nd","rd","th")</f>
        <v>44th</v>
      </c>
      <c r="AL91" s="38">
        <v>168.96</v>
      </c>
      <c r="AM91" s="38">
        <v>168.96</v>
      </c>
      <c r="AN91" s="38">
        <v>2104.415</v>
      </c>
      <c r="AO91" s="29">
        <f t="shared" si="18"/>
        <v>41</v>
      </c>
      <c r="AP91" s="38" t="str">
        <f t="array" ref="AP91">AO91&amp;CHOOSE(AND(AO91&lt;&gt;{11,12,13})*MIN(4,MOD(AO91,10))+1,"th","st","nd","rd","th")</f>
        <v>41st</v>
      </c>
      <c r="AQ91" s="39">
        <v>1.35</v>
      </c>
      <c r="AR91" s="36">
        <v>2249.1880000000001</v>
      </c>
      <c r="AS91" s="29">
        <f t="shared" si="19"/>
        <v>43</v>
      </c>
      <c r="AT91" s="38" t="str">
        <f t="array" ref="AT91">AS91&amp;CHOOSE(AND(AS91&lt;&gt;{11,12,13})*MIN(4,MOD(AS91,10))+1,"th","st","nd","rd","th")</f>
        <v>43rd</v>
      </c>
      <c r="AU91" s="40">
        <v>7.6957726403326923E-4</v>
      </c>
    </row>
    <row r="92" spans="1:47" x14ac:dyDescent="0.25">
      <c r="A92" s="7">
        <v>108070502</v>
      </c>
      <c r="B92" s="8" t="s">
        <v>106</v>
      </c>
      <c r="C92" s="8" t="s">
        <v>107</v>
      </c>
      <c r="D92" s="27">
        <v>38198</v>
      </c>
      <c r="E92" s="29">
        <f t="shared" si="10"/>
        <v>9</v>
      </c>
      <c r="F92" s="38" t="str">
        <f t="array" ref="F92">E92&amp;CHOOSE(AND(E92&lt;&gt;{11,12,13})*MIN(4,MOD(E92,10))+1,"th","st","nd","rd","th")</f>
        <v>9th</v>
      </c>
      <c r="G92" s="29">
        <v>23955</v>
      </c>
      <c r="H92" s="30">
        <v>1.3905000000000001</v>
      </c>
      <c r="I92" s="31">
        <v>-0.2893</v>
      </c>
      <c r="J92" s="32">
        <v>389</v>
      </c>
      <c r="K92" s="33">
        <v>0</v>
      </c>
      <c r="L92" s="34">
        <v>0.20250000000000001</v>
      </c>
      <c r="M92" s="29">
        <f t="shared" si="11"/>
        <v>73</v>
      </c>
      <c r="N92" s="38" t="str">
        <f t="array" ref="N92">M92&amp;CHOOSE(AND(M92&lt;&gt;{11,12,13})*MIN(4,MOD(M92,10))+1,"th","st","nd","rd","th")</f>
        <v>73rd</v>
      </c>
      <c r="O92" s="34">
        <v>0.28989999999999999</v>
      </c>
      <c r="P92" s="29">
        <f t="shared" si="12"/>
        <v>94</v>
      </c>
      <c r="Q92" s="38" t="str">
        <f t="array" ref="Q92">P92&amp;CHOOSE(AND(P92&lt;&gt;{11,12,13})*MIN(4,MOD(P92,10))+1,"th","st","nd","rd","th")</f>
        <v>94th</v>
      </c>
      <c r="R92" s="35">
        <v>967.15499999999997</v>
      </c>
      <c r="S92" s="35">
        <v>692.29200000000003</v>
      </c>
      <c r="T92" s="35">
        <v>0</v>
      </c>
      <c r="U92" s="35">
        <v>1659.4469999999999</v>
      </c>
      <c r="V92" s="36">
        <v>192.066</v>
      </c>
      <c r="W92" s="220">
        <f t="shared" si="13"/>
        <v>2.412852466331546E-2</v>
      </c>
      <c r="X92" s="29">
        <f t="shared" si="14"/>
        <v>44</v>
      </c>
      <c r="Y92" s="38" t="str">
        <f t="array" ref="Y92">X92&amp;CHOOSE(AND(X92&lt;&gt;{11,12,13})*MIN(4,MOD(X92,10))+1,"th","st","nd","rd","th")</f>
        <v>44th</v>
      </c>
      <c r="Z92" s="37">
        <v>38.412999999999997</v>
      </c>
      <c r="AA92" s="28">
        <v>13</v>
      </c>
      <c r="AB92" s="221">
        <f t="shared" si="15"/>
        <v>1.6331407985958003E-3</v>
      </c>
      <c r="AC92" s="29">
        <f t="shared" si="16"/>
        <v>30</v>
      </c>
      <c r="AD92" s="38" t="str">
        <f t="array" ref="AD92">AC92&amp;CHOOSE(AND(AC92&lt;&gt;{11,12,13})*MIN(4,MOD(AC92,10))+1,"th","st","nd","rd","th")</f>
        <v>30th</v>
      </c>
      <c r="AE92" s="37">
        <v>7.8</v>
      </c>
      <c r="AF92" s="38">
        <v>7960.1220000000003</v>
      </c>
      <c r="AG92" s="38">
        <v>7954.3440000000001</v>
      </c>
      <c r="AH92" s="38">
        <v>7927.1090000000004</v>
      </c>
      <c r="AI92" s="38">
        <v>7947.192</v>
      </c>
      <c r="AJ92" s="29">
        <f t="shared" si="17"/>
        <v>95</v>
      </c>
      <c r="AK92" s="38" t="str">
        <f t="array" ref="AK92">AJ92&amp;CHOOSE(AND(AJ92&lt;&gt;{11,12,13})*MIN(4,MOD(AJ92,10))+1,"th","st","nd","rd","th")</f>
        <v>95th</v>
      </c>
      <c r="AL92" s="38">
        <v>1705.66</v>
      </c>
      <c r="AM92" s="38">
        <v>1705.66</v>
      </c>
      <c r="AN92" s="38">
        <v>9652.8520000000008</v>
      </c>
      <c r="AO92" s="29">
        <f t="shared" si="18"/>
        <v>94</v>
      </c>
      <c r="AP92" s="38" t="str">
        <f t="array" ref="AP92">AO92&amp;CHOOSE(AND(AO92&lt;&gt;{11,12,13})*MIN(4,MOD(AO92,10))+1,"th","st","nd","rd","th")</f>
        <v>94th</v>
      </c>
      <c r="AQ92" s="39">
        <v>0.94</v>
      </c>
      <c r="AR92" s="36">
        <v>12616.953</v>
      </c>
      <c r="AS92" s="29">
        <f t="shared" si="19"/>
        <v>96</v>
      </c>
      <c r="AT92" s="38" t="str">
        <f t="array" ref="AT92">AS92&amp;CHOOSE(AND(AS92&lt;&gt;{11,12,13})*MIN(4,MOD(AS92,10))+1,"th","st","nd","rd","th")</f>
        <v>96th</v>
      </c>
      <c r="AU92" s="40">
        <v>4.3169891401591805E-3</v>
      </c>
    </row>
    <row r="93" spans="1:47" x14ac:dyDescent="0.25">
      <c r="A93" s="7">
        <v>108071003</v>
      </c>
      <c r="B93" s="8" t="s">
        <v>136</v>
      </c>
      <c r="C93" s="8" t="s">
        <v>107</v>
      </c>
      <c r="D93" s="27">
        <v>60485</v>
      </c>
      <c r="E93" s="29">
        <f t="shared" si="10"/>
        <v>71</v>
      </c>
      <c r="F93" s="38" t="str">
        <f t="array" ref="F93">E93&amp;CHOOSE(AND(E93&lt;&gt;{11,12,13})*MIN(4,MOD(E93,10))+1,"th","st","nd","rd","th")</f>
        <v>71st</v>
      </c>
      <c r="G93" s="29">
        <v>3200</v>
      </c>
      <c r="H93" s="30">
        <v>0.87819999999999998</v>
      </c>
      <c r="I93" s="31">
        <v>0.78029999999999999</v>
      </c>
      <c r="J93" s="32">
        <v>130</v>
      </c>
      <c r="K93" s="33">
        <v>38.152999999999999</v>
      </c>
      <c r="L93" s="34">
        <v>0.14599999999999999</v>
      </c>
      <c r="M93" s="29">
        <f t="shared" si="11"/>
        <v>49</v>
      </c>
      <c r="N93" s="38" t="str">
        <f t="array" ref="N93">M93&amp;CHOOSE(AND(M93&lt;&gt;{11,12,13})*MIN(4,MOD(M93,10))+1,"th","st","nd","rd","th")</f>
        <v>49th</v>
      </c>
      <c r="O93" s="34">
        <v>0.24410000000000001</v>
      </c>
      <c r="P93" s="29">
        <f t="shared" si="12"/>
        <v>80</v>
      </c>
      <c r="Q93" s="38" t="str">
        <f t="array" ref="Q93">P93&amp;CHOOSE(AND(P93&lt;&gt;{11,12,13})*MIN(4,MOD(P93,10))+1,"th","st","nd","rd","th")</f>
        <v>80th</v>
      </c>
      <c r="R93" s="35">
        <v>111.34699999999999</v>
      </c>
      <c r="S93" s="35">
        <v>93.081999999999994</v>
      </c>
      <c r="T93" s="35">
        <v>0</v>
      </c>
      <c r="U93" s="35">
        <v>204.429</v>
      </c>
      <c r="V93" s="36">
        <v>8.8019999999999996</v>
      </c>
      <c r="W93" s="220">
        <f t="shared" si="13"/>
        <v>6.9247762546731616E-3</v>
      </c>
      <c r="X93" s="29">
        <f t="shared" si="14"/>
        <v>5</v>
      </c>
      <c r="Y93" s="38" t="str">
        <f t="array" ref="Y93">X93&amp;CHOOSE(AND(X93&lt;&gt;{11,12,13})*MIN(4,MOD(X93,10))+1,"th","st","nd","rd","th")</f>
        <v>5th</v>
      </c>
      <c r="Z93" s="37">
        <v>1.76</v>
      </c>
      <c r="AA93" s="28">
        <v>6</v>
      </c>
      <c r="AB93" s="221">
        <f t="shared" si="15"/>
        <v>4.7203655451078129E-3</v>
      </c>
      <c r="AC93" s="29">
        <f t="shared" si="16"/>
        <v>53</v>
      </c>
      <c r="AD93" s="38" t="str">
        <f t="array" ref="AD93">AC93&amp;CHOOSE(AND(AC93&lt;&gt;{11,12,13})*MIN(4,MOD(AC93,10))+1,"th","st","nd","rd","th")</f>
        <v>53rd</v>
      </c>
      <c r="AE93" s="37">
        <v>3.6</v>
      </c>
      <c r="AF93" s="38">
        <v>1271.088</v>
      </c>
      <c r="AG93" s="38">
        <v>1274.008</v>
      </c>
      <c r="AH93" s="38">
        <v>1268.1010000000001</v>
      </c>
      <c r="AI93" s="38">
        <v>1271.066</v>
      </c>
      <c r="AJ93" s="29">
        <f t="shared" si="17"/>
        <v>25</v>
      </c>
      <c r="AK93" s="38" t="str">
        <f t="array" ref="AK93">AJ93&amp;CHOOSE(AND(AJ93&lt;&gt;{11,12,13})*MIN(4,MOD(AJ93,10))+1,"th","st","nd","rd","th")</f>
        <v>25th</v>
      </c>
      <c r="AL93" s="38">
        <v>209.78899999999999</v>
      </c>
      <c r="AM93" s="38">
        <v>247.94200000000001</v>
      </c>
      <c r="AN93" s="38">
        <v>1519.008</v>
      </c>
      <c r="AO93" s="29">
        <f t="shared" si="18"/>
        <v>24</v>
      </c>
      <c r="AP93" s="38" t="str">
        <f t="array" ref="AP93">AO93&amp;CHOOSE(AND(AO93&lt;&gt;{11,12,13})*MIN(4,MOD(AO93,10))+1,"th","st","nd","rd","th")</f>
        <v>24th</v>
      </c>
      <c r="AQ93" s="39">
        <v>0.86</v>
      </c>
      <c r="AR93" s="36">
        <v>1147.2339999999999</v>
      </c>
      <c r="AS93" s="29">
        <f t="shared" si="19"/>
        <v>8</v>
      </c>
      <c r="AT93" s="38" t="str">
        <f t="array" ref="AT93">AS93&amp;CHOOSE(AND(AS93&lt;&gt;{11,12,13})*MIN(4,MOD(AS93,10))+1,"th","st","nd","rd","th")</f>
        <v>8th</v>
      </c>
      <c r="AU93" s="40">
        <v>3.9253508507334356E-4</v>
      </c>
    </row>
    <row r="94" spans="1:47" x14ac:dyDescent="0.25">
      <c r="A94" s="7">
        <v>108071504</v>
      </c>
      <c r="B94" s="8" t="s">
        <v>217</v>
      </c>
      <c r="C94" s="8" t="s">
        <v>107</v>
      </c>
      <c r="D94" s="27">
        <v>40886</v>
      </c>
      <c r="E94" s="29">
        <f t="shared" si="10"/>
        <v>15</v>
      </c>
      <c r="F94" s="38" t="str">
        <f t="array" ref="F94">E94&amp;CHOOSE(AND(E94&lt;&gt;{11,12,13})*MIN(4,MOD(E94,10))+1,"th","st","nd","rd","th")</f>
        <v>15th</v>
      </c>
      <c r="G94" s="29">
        <v>2315</v>
      </c>
      <c r="H94" s="30">
        <v>1.2990999999999999</v>
      </c>
      <c r="I94" s="31">
        <v>0.84189999999999998</v>
      </c>
      <c r="J94" s="32">
        <v>73</v>
      </c>
      <c r="K94" s="33">
        <v>89.46</v>
      </c>
      <c r="L94" s="34">
        <v>0.29909999999999998</v>
      </c>
      <c r="M94" s="29">
        <f t="shared" si="11"/>
        <v>91</v>
      </c>
      <c r="N94" s="38" t="str">
        <f t="array" ref="N94">M94&amp;CHOOSE(AND(M94&lt;&gt;{11,12,13})*MIN(4,MOD(M94,10))+1,"th","st","nd","rd","th")</f>
        <v>91st</v>
      </c>
      <c r="O94" s="34">
        <v>0.18060000000000001</v>
      </c>
      <c r="P94" s="29">
        <f t="shared" si="12"/>
        <v>50</v>
      </c>
      <c r="Q94" s="38" t="str">
        <f t="array" ref="Q94">P94&amp;CHOOSE(AND(P94&lt;&gt;{11,12,13})*MIN(4,MOD(P94,10))+1,"th","st","nd","rd","th")</f>
        <v>50th</v>
      </c>
      <c r="R94" s="35">
        <v>153.28</v>
      </c>
      <c r="S94" s="35">
        <v>46.276000000000003</v>
      </c>
      <c r="T94" s="35">
        <v>0</v>
      </c>
      <c r="U94" s="35">
        <v>199.55600000000001</v>
      </c>
      <c r="V94" s="36">
        <v>8.6050000000000004</v>
      </c>
      <c r="W94" s="220">
        <f t="shared" si="13"/>
        <v>1.0074720354798752E-2</v>
      </c>
      <c r="X94" s="29">
        <f t="shared" si="14"/>
        <v>8</v>
      </c>
      <c r="Y94" s="38" t="str">
        <f t="array" ref="Y94">X94&amp;CHOOSE(AND(X94&lt;&gt;{11,12,13})*MIN(4,MOD(X94,10))+1,"th","st","nd","rd","th")</f>
        <v>8th</v>
      </c>
      <c r="Z94" s="37">
        <v>1.7210000000000001</v>
      </c>
      <c r="AA94" s="28">
        <v>0</v>
      </c>
      <c r="AB94" s="221">
        <f t="shared" si="15"/>
        <v>0</v>
      </c>
      <c r="AC94" s="29">
        <f t="shared" si="16"/>
        <v>1</v>
      </c>
      <c r="AD94" s="38" t="str">
        <f t="array" ref="AD94">AC94&amp;CHOOSE(AND(AC94&lt;&gt;{11,12,13})*MIN(4,MOD(AC94,10))+1,"th","st","nd","rd","th")</f>
        <v>1st</v>
      </c>
      <c r="AE94" s="37">
        <v>0</v>
      </c>
      <c r="AF94" s="38">
        <v>854.11800000000005</v>
      </c>
      <c r="AG94" s="38">
        <v>890.09500000000003</v>
      </c>
      <c r="AH94" s="38">
        <v>883.16</v>
      </c>
      <c r="AI94" s="38">
        <v>875.79100000000005</v>
      </c>
      <c r="AJ94" s="29">
        <f t="shared" si="17"/>
        <v>12</v>
      </c>
      <c r="AK94" s="38" t="str">
        <f t="array" ref="AK94">AJ94&amp;CHOOSE(AND(AJ94&lt;&gt;{11,12,13})*MIN(4,MOD(AJ94,10))+1,"th","st","nd","rd","th")</f>
        <v>12th</v>
      </c>
      <c r="AL94" s="38">
        <v>201.27699999999999</v>
      </c>
      <c r="AM94" s="38">
        <v>290.73700000000002</v>
      </c>
      <c r="AN94" s="38">
        <v>1166.528</v>
      </c>
      <c r="AO94" s="29">
        <f t="shared" si="18"/>
        <v>12</v>
      </c>
      <c r="AP94" s="38" t="str">
        <f t="array" ref="AP94">AO94&amp;CHOOSE(AND(AO94&lt;&gt;{11,12,13})*MIN(4,MOD(AO94,10))+1,"th","st","nd","rd","th")</f>
        <v>12th</v>
      </c>
      <c r="AQ94" s="39">
        <v>1.17</v>
      </c>
      <c r="AR94" s="36">
        <v>1773.0609999999999</v>
      </c>
      <c r="AS94" s="29">
        <f t="shared" si="19"/>
        <v>27</v>
      </c>
      <c r="AT94" s="38" t="str">
        <f t="array" ref="AT94">AS94&amp;CHOOSE(AND(AS94&lt;&gt;{11,12,13})*MIN(4,MOD(AS94,10))+1,"th","st","nd","rd","th")</f>
        <v>27th</v>
      </c>
      <c r="AU94" s="40">
        <v>6.0666668741967864E-4</v>
      </c>
    </row>
    <row r="95" spans="1:47" x14ac:dyDescent="0.25">
      <c r="A95" s="7">
        <v>108073503</v>
      </c>
      <c r="B95" s="8" t="s">
        <v>336</v>
      </c>
      <c r="C95" s="8" t="s">
        <v>107</v>
      </c>
      <c r="D95" s="27">
        <v>51006</v>
      </c>
      <c r="E95" s="29">
        <f t="shared" si="10"/>
        <v>50</v>
      </c>
      <c r="F95" s="38" t="str">
        <f t="array" ref="F95">E95&amp;CHOOSE(AND(E95&lt;&gt;{11,12,13})*MIN(4,MOD(E95,10))+1,"th","st","nd","rd","th")</f>
        <v>50th</v>
      </c>
      <c r="G95" s="29">
        <v>11222</v>
      </c>
      <c r="H95" s="30">
        <v>1.0412999999999999</v>
      </c>
      <c r="I95" s="31">
        <v>0.54849999999999999</v>
      </c>
      <c r="J95" s="32">
        <v>246</v>
      </c>
      <c r="K95" s="33">
        <v>0</v>
      </c>
      <c r="L95" s="34">
        <v>0.1128</v>
      </c>
      <c r="M95" s="29">
        <f t="shared" si="11"/>
        <v>36</v>
      </c>
      <c r="N95" s="38" t="str">
        <f t="array" ref="N95">M95&amp;CHOOSE(AND(M95&lt;&gt;{11,12,13})*MIN(4,MOD(M95,10))+1,"th","st","nd","rd","th")</f>
        <v>36th</v>
      </c>
      <c r="O95" s="34">
        <v>0.12939999999999999</v>
      </c>
      <c r="P95" s="29">
        <f t="shared" si="12"/>
        <v>29</v>
      </c>
      <c r="Q95" s="38" t="str">
        <f t="array" ref="Q95">P95&amp;CHOOSE(AND(P95&lt;&gt;{11,12,13})*MIN(4,MOD(P95,10))+1,"th","st","nd","rd","th")</f>
        <v>29th</v>
      </c>
      <c r="R95" s="35">
        <v>232.738</v>
      </c>
      <c r="S95" s="35">
        <v>133.494</v>
      </c>
      <c r="T95" s="35">
        <v>0</v>
      </c>
      <c r="U95" s="35">
        <v>366.23200000000003</v>
      </c>
      <c r="V95" s="36">
        <v>66.74199999999999</v>
      </c>
      <c r="W95" s="220">
        <f t="shared" si="13"/>
        <v>1.9408548462048029E-2</v>
      </c>
      <c r="X95" s="29">
        <f t="shared" si="14"/>
        <v>31</v>
      </c>
      <c r="Y95" s="38" t="str">
        <f t="array" ref="Y95">X95&amp;CHOOSE(AND(X95&lt;&gt;{11,12,13})*MIN(4,MOD(X95,10))+1,"th","st","nd","rd","th")</f>
        <v>31st</v>
      </c>
      <c r="Z95" s="37">
        <v>13.348000000000001</v>
      </c>
      <c r="AA95" s="28">
        <v>17</v>
      </c>
      <c r="AB95" s="221">
        <f t="shared" si="15"/>
        <v>4.9435935970575731E-3</v>
      </c>
      <c r="AC95" s="29">
        <f t="shared" si="16"/>
        <v>55</v>
      </c>
      <c r="AD95" s="38" t="str">
        <f t="array" ref="AD95">AC95&amp;CHOOSE(AND(AC95&lt;&gt;{11,12,13})*MIN(4,MOD(AC95,10))+1,"th","st","nd","rd","th")</f>
        <v>55th</v>
      </c>
      <c r="AE95" s="37">
        <v>10.199999999999999</v>
      </c>
      <c r="AF95" s="38">
        <v>3438.7939999999999</v>
      </c>
      <c r="AG95" s="38">
        <v>3466.3</v>
      </c>
      <c r="AH95" s="38">
        <v>3475.68</v>
      </c>
      <c r="AI95" s="38">
        <v>3460.2579999999998</v>
      </c>
      <c r="AJ95" s="29">
        <f t="shared" si="17"/>
        <v>71</v>
      </c>
      <c r="AK95" s="38" t="str">
        <f t="array" ref="AK95">AJ95&amp;CHOOSE(AND(AJ95&lt;&gt;{11,12,13})*MIN(4,MOD(AJ95,10))+1,"th","st","nd","rd","th")</f>
        <v>71st</v>
      </c>
      <c r="AL95" s="38">
        <v>389.78</v>
      </c>
      <c r="AM95" s="38">
        <v>389.78</v>
      </c>
      <c r="AN95" s="38">
        <v>3850.038</v>
      </c>
      <c r="AO95" s="29">
        <f t="shared" si="18"/>
        <v>70</v>
      </c>
      <c r="AP95" s="38" t="str">
        <f t="array" ref="AP95">AO95&amp;CHOOSE(AND(AO95&lt;&gt;{11,12,13})*MIN(4,MOD(AO95,10))+1,"th","st","nd","rd","th")</f>
        <v>70th</v>
      </c>
      <c r="AQ95" s="39">
        <v>0.85</v>
      </c>
      <c r="AR95" s="36">
        <v>3407.6880000000001</v>
      </c>
      <c r="AS95" s="29">
        <f t="shared" si="19"/>
        <v>66</v>
      </c>
      <c r="AT95" s="38" t="str">
        <f t="array" ref="AT95">AS95&amp;CHOOSE(AND(AS95&lt;&gt;{11,12,13})*MIN(4,MOD(AS95,10))+1,"th","st","nd","rd","th")</f>
        <v>66th</v>
      </c>
      <c r="AU95" s="40">
        <v>1.1659670991126588E-3</v>
      </c>
    </row>
    <row r="96" spans="1:47" x14ac:dyDescent="0.25">
      <c r="A96" s="7">
        <v>108077503</v>
      </c>
      <c r="B96" s="8" t="s">
        <v>568</v>
      </c>
      <c r="C96" s="8" t="s">
        <v>107</v>
      </c>
      <c r="D96" s="27">
        <v>46740</v>
      </c>
      <c r="E96" s="29">
        <f t="shared" si="10"/>
        <v>34</v>
      </c>
      <c r="F96" s="38" t="str">
        <f t="array" ref="F96">E96&amp;CHOOSE(AND(E96&lt;&gt;{11,12,13})*MIN(4,MOD(E96,10))+1,"th","st","nd","rd","th")</f>
        <v>34th</v>
      </c>
      <c r="G96" s="29">
        <v>5803</v>
      </c>
      <c r="H96" s="30">
        <v>1.1364000000000001</v>
      </c>
      <c r="I96" s="31">
        <v>0.73560000000000003</v>
      </c>
      <c r="J96" s="32">
        <v>161</v>
      </c>
      <c r="K96" s="33">
        <v>0</v>
      </c>
      <c r="L96" s="34">
        <v>9.1200000000000003E-2</v>
      </c>
      <c r="M96" s="29">
        <f t="shared" si="11"/>
        <v>28</v>
      </c>
      <c r="N96" s="38" t="str">
        <f t="array" ref="N96">M96&amp;CHOOSE(AND(M96&lt;&gt;{11,12,13})*MIN(4,MOD(M96,10))+1,"th","st","nd","rd","th")</f>
        <v>28th</v>
      </c>
      <c r="O96" s="34">
        <v>0.20200000000000001</v>
      </c>
      <c r="P96" s="29">
        <f t="shared" si="12"/>
        <v>61</v>
      </c>
      <c r="Q96" s="38" t="str">
        <f t="array" ref="Q96">P96&amp;CHOOSE(AND(P96&lt;&gt;{11,12,13})*MIN(4,MOD(P96,10))+1,"th","st","nd","rd","th")</f>
        <v>61st</v>
      </c>
      <c r="R96" s="35">
        <v>101.346</v>
      </c>
      <c r="S96" s="35">
        <v>112.236</v>
      </c>
      <c r="T96" s="35">
        <v>0</v>
      </c>
      <c r="U96" s="35">
        <v>213.58199999999999</v>
      </c>
      <c r="V96" s="36">
        <v>38.097000000000001</v>
      </c>
      <c r="W96" s="220">
        <f t="shared" si="13"/>
        <v>2.0569801369700293E-2</v>
      </c>
      <c r="X96" s="29">
        <f t="shared" si="14"/>
        <v>35</v>
      </c>
      <c r="Y96" s="38" t="str">
        <f t="array" ref="Y96">X96&amp;CHOOSE(AND(X96&lt;&gt;{11,12,13})*MIN(4,MOD(X96,10))+1,"th","st","nd","rd","th")</f>
        <v>35th</v>
      </c>
      <c r="Z96" s="37">
        <v>7.6189999999999998</v>
      </c>
      <c r="AA96" s="28">
        <v>6</v>
      </c>
      <c r="AB96" s="221">
        <f t="shared" si="15"/>
        <v>3.2395938845106377E-3</v>
      </c>
      <c r="AC96" s="29">
        <f t="shared" si="16"/>
        <v>44</v>
      </c>
      <c r="AD96" s="38" t="str">
        <f t="array" ref="AD96">AC96&amp;CHOOSE(AND(AC96&lt;&gt;{11,12,13})*MIN(4,MOD(AC96,10))+1,"th","st","nd","rd","th")</f>
        <v>44th</v>
      </c>
      <c r="AE96" s="37">
        <v>3.6</v>
      </c>
      <c r="AF96" s="38">
        <v>1852.0840000000001</v>
      </c>
      <c r="AG96" s="38">
        <v>1884.644</v>
      </c>
      <c r="AH96" s="38">
        <v>1894.0419999999999</v>
      </c>
      <c r="AI96" s="38">
        <v>1876.923</v>
      </c>
      <c r="AJ96" s="29">
        <f t="shared" si="17"/>
        <v>43</v>
      </c>
      <c r="AK96" s="38" t="str">
        <f t="array" ref="AK96">AJ96&amp;CHOOSE(AND(AJ96&lt;&gt;{11,12,13})*MIN(4,MOD(AJ96,10))+1,"th","st","nd","rd","th")</f>
        <v>43rd</v>
      </c>
      <c r="AL96" s="38">
        <v>224.80099999999999</v>
      </c>
      <c r="AM96" s="38">
        <v>224.80099999999999</v>
      </c>
      <c r="AN96" s="38">
        <v>2101.7240000000002</v>
      </c>
      <c r="AO96" s="29">
        <f t="shared" si="18"/>
        <v>41</v>
      </c>
      <c r="AP96" s="38" t="str">
        <f t="array" ref="AP96">AO96&amp;CHOOSE(AND(AO96&lt;&gt;{11,12,13})*MIN(4,MOD(AO96,10))+1,"th","st","nd","rd","th")</f>
        <v>41st</v>
      </c>
      <c r="AQ96" s="39">
        <v>0.81</v>
      </c>
      <c r="AR96" s="36">
        <v>1934.6030000000001</v>
      </c>
      <c r="AS96" s="29">
        <f t="shared" si="19"/>
        <v>33</v>
      </c>
      <c r="AT96" s="38" t="str">
        <f t="array" ref="AT96">AS96&amp;CHOOSE(AND(AS96&lt;&gt;{11,12,13})*MIN(4,MOD(AS96,10))+1,"th","st","nd","rd","th")</f>
        <v>33rd</v>
      </c>
      <c r="AU96" s="40">
        <v>6.6193954606309237E-4</v>
      </c>
    </row>
    <row r="97" spans="1:47" x14ac:dyDescent="0.25">
      <c r="A97" s="7">
        <v>108078003</v>
      </c>
      <c r="B97" s="8" t="s">
        <v>596</v>
      </c>
      <c r="C97" s="8" t="s">
        <v>107</v>
      </c>
      <c r="D97" s="27">
        <v>47726</v>
      </c>
      <c r="E97" s="29">
        <f t="shared" si="10"/>
        <v>38</v>
      </c>
      <c r="F97" s="38" t="str">
        <f t="array" ref="F97">E97&amp;CHOOSE(AND(E97&lt;&gt;{11,12,13})*MIN(4,MOD(E97,10))+1,"th","st","nd","rd","th")</f>
        <v>38th</v>
      </c>
      <c r="G97" s="29">
        <v>5009</v>
      </c>
      <c r="H97" s="30">
        <v>1.1129</v>
      </c>
      <c r="I97" s="31">
        <v>0.78339999999999999</v>
      </c>
      <c r="J97" s="32">
        <v>125</v>
      </c>
      <c r="K97" s="33">
        <v>59.783000000000001</v>
      </c>
      <c r="L97" s="34">
        <v>0.15529999999999999</v>
      </c>
      <c r="M97" s="29">
        <f t="shared" si="11"/>
        <v>52</v>
      </c>
      <c r="N97" s="38" t="str">
        <f t="array" ref="N97">M97&amp;CHOOSE(AND(M97&lt;&gt;{11,12,13})*MIN(4,MOD(M97,10))+1,"th","st","nd","rd","th")</f>
        <v>52nd</v>
      </c>
      <c r="O97" s="34">
        <v>0.1368</v>
      </c>
      <c r="P97" s="29">
        <f t="shared" si="12"/>
        <v>31</v>
      </c>
      <c r="Q97" s="38" t="str">
        <f t="array" ref="Q97">P97&amp;CHOOSE(AND(P97&lt;&gt;{11,12,13})*MIN(4,MOD(P97,10))+1,"th","st","nd","rd","th")</f>
        <v>31st</v>
      </c>
      <c r="R97" s="35">
        <v>170.506</v>
      </c>
      <c r="S97" s="35">
        <v>75.096999999999994</v>
      </c>
      <c r="T97" s="35">
        <v>0</v>
      </c>
      <c r="U97" s="35">
        <v>245.60300000000001</v>
      </c>
      <c r="V97" s="36">
        <v>59.532999999999994</v>
      </c>
      <c r="W97" s="220">
        <f t="shared" si="13"/>
        <v>3.2534342960164511E-2</v>
      </c>
      <c r="X97" s="29">
        <f t="shared" si="14"/>
        <v>68</v>
      </c>
      <c r="Y97" s="38" t="str">
        <f t="array" ref="Y97">X97&amp;CHOOSE(AND(X97&lt;&gt;{11,12,13})*MIN(4,MOD(X97,10))+1,"th","st","nd","rd","th")</f>
        <v>68th</v>
      </c>
      <c r="Z97" s="37">
        <v>11.907</v>
      </c>
      <c r="AA97" s="28">
        <v>8</v>
      </c>
      <c r="AB97" s="221">
        <f t="shared" si="15"/>
        <v>4.3719406662072486E-3</v>
      </c>
      <c r="AC97" s="29">
        <f t="shared" si="16"/>
        <v>51</v>
      </c>
      <c r="AD97" s="38" t="str">
        <f t="array" ref="AD97">AC97&amp;CHOOSE(AND(AC97&lt;&gt;{11,12,13})*MIN(4,MOD(AC97,10))+1,"th","st","nd","rd","th")</f>
        <v>51st</v>
      </c>
      <c r="AE97" s="37">
        <v>4.8</v>
      </c>
      <c r="AF97" s="38">
        <v>1829.8510000000001</v>
      </c>
      <c r="AG97" s="38">
        <v>1808.115</v>
      </c>
      <c r="AH97" s="38">
        <v>1835.6959999999999</v>
      </c>
      <c r="AI97" s="38">
        <v>1824.5540000000001</v>
      </c>
      <c r="AJ97" s="29">
        <f t="shared" si="17"/>
        <v>42</v>
      </c>
      <c r="AK97" s="38" t="str">
        <f t="array" ref="AK97">AJ97&amp;CHOOSE(AND(AJ97&lt;&gt;{11,12,13})*MIN(4,MOD(AJ97,10))+1,"th","st","nd","rd","th")</f>
        <v>42nd</v>
      </c>
      <c r="AL97" s="38">
        <v>262.31</v>
      </c>
      <c r="AM97" s="38">
        <v>322.09300000000002</v>
      </c>
      <c r="AN97" s="38">
        <v>2146.6469999999999</v>
      </c>
      <c r="AO97" s="29">
        <f t="shared" si="18"/>
        <v>42</v>
      </c>
      <c r="AP97" s="38" t="str">
        <f t="array" ref="AP97">AO97&amp;CHOOSE(AND(AO97&lt;&gt;{11,12,13})*MIN(4,MOD(AO97,10))+1,"th","st","nd","rd","th")</f>
        <v>42nd</v>
      </c>
      <c r="AQ97" s="39">
        <v>0.76</v>
      </c>
      <c r="AR97" s="36">
        <v>1815.643</v>
      </c>
      <c r="AS97" s="29">
        <f t="shared" si="19"/>
        <v>30</v>
      </c>
      <c r="AT97" s="38" t="str">
        <f t="array" ref="AT97">AS97&amp;CHOOSE(AND(AS97&lt;&gt;{11,12,13})*MIN(4,MOD(AS97,10))+1,"th","st","nd","rd","th")</f>
        <v>30th</v>
      </c>
      <c r="AU97" s="40">
        <v>6.2123645173331747E-4</v>
      </c>
    </row>
    <row r="98" spans="1:47" x14ac:dyDescent="0.25">
      <c r="A98" s="7">
        <v>108079004</v>
      </c>
      <c r="B98" s="8" t="s">
        <v>644</v>
      </c>
      <c r="C98" s="8" t="s">
        <v>107</v>
      </c>
      <c r="D98" s="27">
        <v>44841</v>
      </c>
      <c r="E98" s="29">
        <f t="shared" si="10"/>
        <v>29</v>
      </c>
      <c r="F98" s="38" t="str">
        <f t="array" ref="F98">E98&amp;CHOOSE(AND(E98&lt;&gt;{11,12,13})*MIN(4,MOD(E98,10))+1,"th","st","nd","rd","th")</f>
        <v>29th</v>
      </c>
      <c r="G98" s="29">
        <v>1409</v>
      </c>
      <c r="H98" s="30">
        <v>1.1845000000000001</v>
      </c>
      <c r="I98" s="31">
        <v>0.91269999999999996</v>
      </c>
      <c r="J98" s="32">
        <v>20</v>
      </c>
      <c r="K98" s="33">
        <v>89.855999999999995</v>
      </c>
      <c r="L98" s="34">
        <v>0.15890000000000001</v>
      </c>
      <c r="M98" s="29">
        <f t="shared" si="11"/>
        <v>54</v>
      </c>
      <c r="N98" s="38" t="str">
        <f t="array" ref="N98">M98&amp;CHOOSE(AND(M98&lt;&gt;{11,12,13})*MIN(4,MOD(M98,10))+1,"th","st","nd","rd","th")</f>
        <v>54th</v>
      </c>
      <c r="O98" s="34">
        <v>0.25330000000000003</v>
      </c>
      <c r="P98" s="29">
        <f t="shared" si="12"/>
        <v>84</v>
      </c>
      <c r="Q98" s="38" t="str">
        <f t="array" ref="Q98">P98&amp;CHOOSE(AND(P98&lt;&gt;{11,12,13})*MIN(4,MOD(P98,10))+1,"th","st","nd","rd","th")</f>
        <v>84th</v>
      </c>
      <c r="R98" s="35">
        <v>47.908999999999999</v>
      </c>
      <c r="S98" s="35">
        <v>38.186</v>
      </c>
      <c r="T98" s="35">
        <v>0</v>
      </c>
      <c r="U98" s="35">
        <v>86.094999999999999</v>
      </c>
      <c r="V98" s="36">
        <v>13.876999999999999</v>
      </c>
      <c r="W98" s="220">
        <f t="shared" si="13"/>
        <v>2.7615480748565197E-2</v>
      </c>
      <c r="X98" s="29">
        <f t="shared" si="14"/>
        <v>53</v>
      </c>
      <c r="Y98" s="38" t="str">
        <f t="array" ref="Y98">X98&amp;CHOOSE(AND(X98&lt;&gt;{11,12,13})*MIN(4,MOD(X98,10))+1,"th","st","nd","rd","th")</f>
        <v>53rd</v>
      </c>
      <c r="Z98" s="37">
        <v>2.7749999999999999</v>
      </c>
      <c r="AA98" s="28">
        <v>2</v>
      </c>
      <c r="AB98" s="221">
        <f t="shared" si="15"/>
        <v>3.9800361387281394E-3</v>
      </c>
      <c r="AC98" s="29">
        <f t="shared" si="16"/>
        <v>49</v>
      </c>
      <c r="AD98" s="38" t="str">
        <f t="array" ref="AD98">AC98&amp;CHOOSE(AND(AC98&lt;&gt;{11,12,13})*MIN(4,MOD(AC98,10))+1,"th","st","nd","rd","th")</f>
        <v>49th</v>
      </c>
      <c r="AE98" s="37">
        <v>1.2</v>
      </c>
      <c r="AF98" s="38">
        <v>502.50799999999998</v>
      </c>
      <c r="AG98" s="38">
        <v>517.60500000000002</v>
      </c>
      <c r="AH98" s="38">
        <v>519.94299999999998</v>
      </c>
      <c r="AI98" s="38">
        <v>513.35199999999998</v>
      </c>
      <c r="AJ98" s="29">
        <f t="shared" si="17"/>
        <v>2</v>
      </c>
      <c r="AK98" s="38" t="str">
        <f t="array" ref="AK98">AJ98&amp;CHOOSE(AND(AJ98&lt;&gt;{11,12,13})*MIN(4,MOD(AJ98,10))+1,"th","st","nd","rd","th")</f>
        <v>2nd</v>
      </c>
      <c r="AL98" s="38">
        <v>90.07</v>
      </c>
      <c r="AM98" s="38">
        <v>179.92599999999999</v>
      </c>
      <c r="AN98" s="38">
        <v>693.27800000000002</v>
      </c>
      <c r="AO98" s="29">
        <f t="shared" si="18"/>
        <v>3</v>
      </c>
      <c r="AP98" s="38" t="str">
        <f t="array" ref="AP98">AO98&amp;CHOOSE(AND(AO98&lt;&gt;{11,12,13})*MIN(4,MOD(AO98,10))+1,"th","st","nd","rd","th")</f>
        <v>3rd</v>
      </c>
      <c r="AQ98" s="39">
        <v>1.1499999999999999</v>
      </c>
      <c r="AR98" s="36">
        <v>944.36599999999999</v>
      </c>
      <c r="AS98" s="29">
        <f t="shared" si="19"/>
        <v>5</v>
      </c>
      <c r="AT98" s="38" t="str">
        <f t="array" ref="AT98">AS98&amp;CHOOSE(AND(AS98&lt;&gt;{11,12,13})*MIN(4,MOD(AS98,10))+1,"th","st","nd","rd","th")</f>
        <v>5th</v>
      </c>
      <c r="AU98" s="40">
        <v>3.2312221233887171E-4</v>
      </c>
    </row>
    <row r="99" spans="1:47" x14ac:dyDescent="0.25">
      <c r="A99" s="7">
        <v>117080503</v>
      </c>
      <c r="B99" s="8" t="s">
        <v>116</v>
      </c>
      <c r="C99" s="8" t="s">
        <v>117</v>
      </c>
      <c r="D99" s="27">
        <v>47144</v>
      </c>
      <c r="E99" s="29">
        <f t="shared" si="10"/>
        <v>36</v>
      </c>
      <c r="F99" s="38" t="str">
        <f t="array" ref="F99">E99&amp;CHOOSE(AND(E99&lt;&gt;{11,12,13})*MIN(4,MOD(E99,10))+1,"th","st","nd","rd","th")</f>
        <v>36th</v>
      </c>
      <c r="G99" s="29">
        <v>5655</v>
      </c>
      <c r="H99" s="30">
        <v>1.1267</v>
      </c>
      <c r="I99" s="31">
        <v>0.74719999999999998</v>
      </c>
      <c r="J99" s="32">
        <v>155</v>
      </c>
      <c r="K99" s="33">
        <v>0</v>
      </c>
      <c r="L99" s="34">
        <v>0.1653</v>
      </c>
      <c r="M99" s="29">
        <f t="shared" si="11"/>
        <v>56</v>
      </c>
      <c r="N99" s="38" t="str">
        <f t="array" ref="N99">M99&amp;CHOOSE(AND(M99&lt;&gt;{11,12,13})*MIN(4,MOD(M99,10))+1,"th","st","nd","rd","th")</f>
        <v>56th</v>
      </c>
      <c r="O99" s="34">
        <v>0.19439999999999999</v>
      </c>
      <c r="P99" s="29">
        <f t="shared" si="12"/>
        <v>57</v>
      </c>
      <c r="Q99" s="38" t="str">
        <f t="array" ref="Q99">P99&amp;CHOOSE(AND(P99&lt;&gt;{11,12,13})*MIN(4,MOD(P99,10))+1,"th","st","nd","rd","th")</f>
        <v>57th</v>
      </c>
      <c r="R99" s="35">
        <v>213.94499999999999</v>
      </c>
      <c r="S99" s="35">
        <v>125.804</v>
      </c>
      <c r="T99" s="35">
        <v>0</v>
      </c>
      <c r="U99" s="35">
        <v>339.74900000000002</v>
      </c>
      <c r="V99" s="36">
        <v>46.340999999999994</v>
      </c>
      <c r="W99" s="220">
        <f t="shared" si="13"/>
        <v>2.1482611235246668E-2</v>
      </c>
      <c r="X99" s="29">
        <f t="shared" si="14"/>
        <v>37</v>
      </c>
      <c r="Y99" s="38" t="str">
        <f t="array" ref="Y99">X99&amp;CHOOSE(AND(X99&lt;&gt;{11,12,13})*MIN(4,MOD(X99,10))+1,"th","st","nd","rd","th")</f>
        <v>37th</v>
      </c>
      <c r="Z99" s="37">
        <v>9.2680000000000007</v>
      </c>
      <c r="AA99" s="28">
        <v>3</v>
      </c>
      <c r="AB99" s="221">
        <f t="shared" si="15"/>
        <v>1.3907303188481046E-3</v>
      </c>
      <c r="AC99" s="29">
        <f t="shared" si="16"/>
        <v>27</v>
      </c>
      <c r="AD99" s="38" t="str">
        <f t="array" ref="AD99">AC99&amp;CHOOSE(AND(AC99&lt;&gt;{11,12,13})*MIN(4,MOD(AC99,10))+1,"th","st","nd","rd","th")</f>
        <v>27th</v>
      </c>
      <c r="AE99" s="37">
        <v>1.8</v>
      </c>
      <c r="AF99" s="38">
        <v>2157.14</v>
      </c>
      <c r="AG99" s="38">
        <v>2171.413</v>
      </c>
      <c r="AH99" s="38">
        <v>2210.866</v>
      </c>
      <c r="AI99" s="38">
        <v>2179.806</v>
      </c>
      <c r="AJ99" s="29">
        <f t="shared" si="17"/>
        <v>50</v>
      </c>
      <c r="AK99" s="38" t="str">
        <f t="array" ref="AK99">AJ99&amp;CHOOSE(AND(AJ99&lt;&gt;{11,12,13})*MIN(4,MOD(AJ99,10))+1,"th","st","nd","rd","th")</f>
        <v>50th</v>
      </c>
      <c r="AL99" s="38">
        <v>350.81700000000001</v>
      </c>
      <c r="AM99" s="38">
        <v>350.81700000000001</v>
      </c>
      <c r="AN99" s="38">
        <v>2530.623</v>
      </c>
      <c r="AO99" s="29">
        <f t="shared" si="18"/>
        <v>50</v>
      </c>
      <c r="AP99" s="38" t="str">
        <f t="array" ref="AP99">AO99&amp;CHOOSE(AND(AO99&lt;&gt;{11,12,13})*MIN(4,MOD(AO99,10))+1,"th","st","nd","rd","th")</f>
        <v>50th</v>
      </c>
      <c r="AQ99" s="39">
        <v>1.31</v>
      </c>
      <c r="AR99" s="36">
        <v>3735.1410000000001</v>
      </c>
      <c r="AS99" s="29">
        <f t="shared" si="19"/>
        <v>69</v>
      </c>
      <c r="AT99" s="38" t="str">
        <f t="array" ref="AT99">AS99&amp;CHOOSE(AND(AS99&lt;&gt;{11,12,13})*MIN(4,MOD(AS99,10))+1,"th","st","nd","rd","th")</f>
        <v>69th</v>
      </c>
      <c r="AU99" s="40">
        <v>1.2780077039173643E-3</v>
      </c>
    </row>
    <row r="100" spans="1:47" x14ac:dyDescent="0.25">
      <c r="A100" s="7">
        <v>117081003</v>
      </c>
      <c r="B100" s="8" t="s">
        <v>185</v>
      </c>
      <c r="C100" s="8" t="s">
        <v>117</v>
      </c>
      <c r="D100" s="27">
        <v>44300</v>
      </c>
      <c r="E100" s="29">
        <f t="shared" si="10"/>
        <v>27</v>
      </c>
      <c r="F100" s="38" t="str">
        <f t="array" ref="F100">E100&amp;CHOOSE(AND(E100&lt;&gt;{11,12,13})*MIN(4,MOD(E100,10))+1,"th","st","nd","rd","th")</f>
        <v>27th</v>
      </c>
      <c r="G100" s="29">
        <v>2574</v>
      </c>
      <c r="H100" s="30">
        <v>1.1990000000000001</v>
      </c>
      <c r="I100" s="31">
        <v>0.88790000000000002</v>
      </c>
      <c r="J100" s="32">
        <v>40</v>
      </c>
      <c r="K100" s="33">
        <v>153.04599999999999</v>
      </c>
      <c r="L100" s="34">
        <v>0.20699999999999999</v>
      </c>
      <c r="M100" s="29">
        <f t="shared" si="11"/>
        <v>75</v>
      </c>
      <c r="N100" s="38" t="str">
        <f t="array" ref="N100">M100&amp;CHOOSE(AND(M100&lt;&gt;{11,12,13})*MIN(4,MOD(M100,10))+1,"th","st","nd","rd","th")</f>
        <v>75th</v>
      </c>
      <c r="O100" s="34">
        <v>0.32</v>
      </c>
      <c r="P100" s="29">
        <f t="shared" si="12"/>
        <v>97</v>
      </c>
      <c r="Q100" s="38" t="str">
        <f t="array" ref="Q100">P100&amp;CHOOSE(AND(P100&lt;&gt;{11,12,13})*MIN(4,MOD(P100,10))+1,"th","st","nd","rd","th")</f>
        <v>97th</v>
      </c>
      <c r="R100" s="35">
        <v>118.73</v>
      </c>
      <c r="S100" s="35">
        <v>91.772000000000006</v>
      </c>
      <c r="T100" s="35">
        <v>0</v>
      </c>
      <c r="U100" s="35">
        <v>210.50200000000001</v>
      </c>
      <c r="V100" s="36">
        <v>26.683000000000003</v>
      </c>
      <c r="W100" s="220">
        <f t="shared" si="13"/>
        <v>2.7912255742918116E-2</v>
      </c>
      <c r="X100" s="29">
        <f t="shared" si="14"/>
        <v>54</v>
      </c>
      <c r="Y100" s="38" t="str">
        <f t="array" ref="Y100">X100&amp;CHOOSE(AND(X100&lt;&gt;{11,12,13})*MIN(4,MOD(X100,10))+1,"th","st","nd","rd","th")</f>
        <v>54th</v>
      </c>
      <c r="Z100" s="37">
        <v>5.3369999999999997</v>
      </c>
      <c r="AA100" s="28">
        <v>0</v>
      </c>
      <c r="AB100" s="221">
        <f t="shared" si="15"/>
        <v>0</v>
      </c>
      <c r="AC100" s="29">
        <f t="shared" si="16"/>
        <v>1</v>
      </c>
      <c r="AD100" s="38" t="str">
        <f t="array" ref="AD100">AC100&amp;CHOOSE(AND(AC100&lt;&gt;{11,12,13})*MIN(4,MOD(AC100,10))+1,"th","st","nd","rd","th")</f>
        <v>1st</v>
      </c>
      <c r="AE100" s="37">
        <v>0</v>
      </c>
      <c r="AF100" s="38">
        <v>955.96</v>
      </c>
      <c r="AG100" s="38">
        <v>1012.778</v>
      </c>
      <c r="AH100" s="38">
        <v>1032.222</v>
      </c>
      <c r="AI100" s="38">
        <v>1000.32</v>
      </c>
      <c r="AJ100" s="29">
        <f t="shared" si="17"/>
        <v>16</v>
      </c>
      <c r="AK100" s="38" t="str">
        <f t="array" ref="AK100">AJ100&amp;CHOOSE(AND(AJ100&lt;&gt;{11,12,13})*MIN(4,MOD(AJ100,10))+1,"th","st","nd","rd","th")</f>
        <v>16th</v>
      </c>
      <c r="AL100" s="38">
        <v>215.839</v>
      </c>
      <c r="AM100" s="38">
        <v>368.88499999999999</v>
      </c>
      <c r="AN100" s="38">
        <v>1369.2049999999999</v>
      </c>
      <c r="AO100" s="29">
        <f t="shared" si="18"/>
        <v>18</v>
      </c>
      <c r="AP100" s="38" t="str">
        <f t="array" ref="AP100">AO100&amp;CHOOSE(AND(AO100&lt;&gt;{11,12,13})*MIN(4,MOD(AO100,10))+1,"th","st","nd","rd","th")</f>
        <v>18th</v>
      </c>
      <c r="AQ100" s="39">
        <v>1.1000000000000001</v>
      </c>
      <c r="AR100" s="36">
        <v>1805.8440000000001</v>
      </c>
      <c r="AS100" s="29">
        <f t="shared" si="19"/>
        <v>29</v>
      </c>
      <c r="AT100" s="38" t="str">
        <f t="array" ref="AT100">AS100&amp;CHOOSE(AND(AS100&lt;&gt;{11,12,13})*MIN(4,MOD(AS100,10))+1,"th","st","nd","rd","th")</f>
        <v>29th</v>
      </c>
      <c r="AU100" s="40">
        <v>6.1788364724998305E-4</v>
      </c>
    </row>
    <row r="101" spans="1:47" x14ac:dyDescent="0.25">
      <c r="A101" s="7">
        <v>117083004</v>
      </c>
      <c r="B101" s="8" t="s">
        <v>447</v>
      </c>
      <c r="C101" s="8" t="s">
        <v>117</v>
      </c>
      <c r="D101" s="27">
        <v>48935</v>
      </c>
      <c r="E101" s="29">
        <f t="shared" si="10"/>
        <v>43</v>
      </c>
      <c r="F101" s="38" t="str">
        <f t="array" ref="F101">E101&amp;CHOOSE(AND(E101&lt;&gt;{11,12,13})*MIN(4,MOD(E101,10))+1,"th","st","nd","rd","th")</f>
        <v>43rd</v>
      </c>
      <c r="G101" s="29">
        <v>2132</v>
      </c>
      <c r="H101" s="30">
        <v>1.0853999999999999</v>
      </c>
      <c r="I101" s="31">
        <v>0.89759999999999995</v>
      </c>
      <c r="J101" s="32">
        <v>33</v>
      </c>
      <c r="K101" s="33">
        <v>140.28700000000001</v>
      </c>
      <c r="L101" s="34">
        <v>0.21629999999999999</v>
      </c>
      <c r="M101" s="29">
        <f t="shared" si="11"/>
        <v>78</v>
      </c>
      <c r="N101" s="38" t="str">
        <f t="array" ref="N101">M101&amp;CHOOSE(AND(M101&lt;&gt;{11,12,13})*MIN(4,MOD(M101,10))+1,"th","st","nd","rd","th")</f>
        <v>78th</v>
      </c>
      <c r="O101" s="34">
        <v>0.23769999999999999</v>
      </c>
      <c r="P101" s="29">
        <f t="shared" si="12"/>
        <v>77</v>
      </c>
      <c r="Q101" s="38" t="str">
        <f t="array" ref="Q101">P101&amp;CHOOSE(AND(P101&lt;&gt;{11,12,13})*MIN(4,MOD(P101,10))+1,"th","st","nd","rd","th")</f>
        <v>77th</v>
      </c>
      <c r="R101" s="35">
        <v>112.139</v>
      </c>
      <c r="S101" s="35">
        <v>61.616999999999997</v>
      </c>
      <c r="T101" s="35">
        <v>0</v>
      </c>
      <c r="U101" s="35">
        <v>173.756</v>
      </c>
      <c r="V101" s="36">
        <v>23.003</v>
      </c>
      <c r="W101" s="220">
        <f t="shared" si="13"/>
        <v>2.6621654933448754E-2</v>
      </c>
      <c r="X101" s="29">
        <f t="shared" si="14"/>
        <v>51</v>
      </c>
      <c r="Y101" s="38" t="str">
        <f t="array" ref="Y101">X101&amp;CHOOSE(AND(X101&lt;&gt;{11,12,13})*MIN(4,MOD(X101,10))+1,"th","st","nd","rd","th")</f>
        <v>51st</v>
      </c>
      <c r="Z101" s="37">
        <v>4.601</v>
      </c>
      <c r="AA101" s="28">
        <v>0</v>
      </c>
      <c r="AB101" s="221">
        <f t="shared" si="15"/>
        <v>0</v>
      </c>
      <c r="AC101" s="29">
        <f t="shared" si="16"/>
        <v>1</v>
      </c>
      <c r="AD101" s="38" t="str">
        <f t="array" ref="AD101">AC101&amp;CHOOSE(AND(AC101&lt;&gt;{11,12,13})*MIN(4,MOD(AC101,10))+1,"th","st","nd","rd","th")</f>
        <v>1st</v>
      </c>
      <c r="AE101" s="37">
        <v>0</v>
      </c>
      <c r="AF101" s="38">
        <v>864.07100000000003</v>
      </c>
      <c r="AG101" s="38">
        <v>868.58799999999997</v>
      </c>
      <c r="AH101" s="38">
        <v>852.85299999999995</v>
      </c>
      <c r="AI101" s="38">
        <v>861.83699999999999</v>
      </c>
      <c r="AJ101" s="29">
        <f t="shared" si="17"/>
        <v>11</v>
      </c>
      <c r="AK101" s="38" t="str">
        <f t="array" ref="AK101">AJ101&amp;CHOOSE(AND(AJ101&lt;&gt;{11,12,13})*MIN(4,MOD(AJ101,10))+1,"th","st","nd","rd","th")</f>
        <v>11th</v>
      </c>
      <c r="AL101" s="38">
        <v>178.357</v>
      </c>
      <c r="AM101" s="38">
        <v>318.64400000000001</v>
      </c>
      <c r="AN101" s="38">
        <v>1180.481</v>
      </c>
      <c r="AO101" s="29">
        <f t="shared" si="18"/>
        <v>13</v>
      </c>
      <c r="AP101" s="38" t="str">
        <f t="array" ref="AP101">AO101&amp;CHOOSE(AND(AO101&lt;&gt;{11,12,13})*MIN(4,MOD(AO101,10))+1,"th","st","nd","rd","th")</f>
        <v>13th</v>
      </c>
      <c r="AQ101" s="39">
        <v>1.05</v>
      </c>
      <c r="AR101" s="36">
        <v>1345.3589999999999</v>
      </c>
      <c r="AS101" s="29">
        <f t="shared" si="19"/>
        <v>14</v>
      </c>
      <c r="AT101" s="38" t="str">
        <f t="array" ref="AT101">AS101&amp;CHOOSE(AND(AS101&lt;&gt;{11,12,13})*MIN(4,MOD(AS101,10))+1,"th","st","nd","rd","th")</f>
        <v>14th</v>
      </c>
      <c r="AU101" s="40">
        <v>4.6032510326506049E-4</v>
      </c>
    </row>
    <row r="102" spans="1:47" x14ac:dyDescent="0.25">
      <c r="A102" s="7">
        <v>117086003</v>
      </c>
      <c r="B102" s="8" t="s">
        <v>529</v>
      </c>
      <c r="C102" s="8" t="s">
        <v>117</v>
      </c>
      <c r="D102" s="27">
        <v>44364</v>
      </c>
      <c r="E102" s="29">
        <f t="shared" si="10"/>
        <v>27</v>
      </c>
      <c r="F102" s="38" t="str">
        <f t="array" ref="F102">E102&amp;CHOOSE(AND(E102&lt;&gt;{11,12,13})*MIN(4,MOD(E102,10))+1,"th","st","nd","rd","th")</f>
        <v>27th</v>
      </c>
      <c r="G102" s="29">
        <v>3478</v>
      </c>
      <c r="H102" s="30">
        <v>1.1973</v>
      </c>
      <c r="I102" s="31">
        <v>0.72540000000000004</v>
      </c>
      <c r="J102" s="32">
        <v>169</v>
      </c>
      <c r="K102" s="33">
        <v>0</v>
      </c>
      <c r="L102" s="34">
        <v>0.11070000000000001</v>
      </c>
      <c r="M102" s="29">
        <f t="shared" si="11"/>
        <v>35</v>
      </c>
      <c r="N102" s="38" t="str">
        <f t="array" ref="N102">M102&amp;CHOOSE(AND(M102&lt;&gt;{11,12,13})*MIN(4,MOD(M102,10))+1,"th","st","nd","rd","th")</f>
        <v>35th</v>
      </c>
      <c r="O102" s="34">
        <v>0.3367</v>
      </c>
      <c r="P102" s="29">
        <f t="shared" si="12"/>
        <v>99</v>
      </c>
      <c r="Q102" s="38" t="str">
        <f t="array" ref="Q102">P102&amp;CHOOSE(AND(P102&lt;&gt;{11,12,13})*MIN(4,MOD(P102,10))+1,"th","st","nd","rd","th")</f>
        <v>99th</v>
      </c>
      <c r="R102" s="35">
        <v>74.566999999999993</v>
      </c>
      <c r="S102" s="35">
        <v>113.4</v>
      </c>
      <c r="T102" s="35">
        <v>0</v>
      </c>
      <c r="U102" s="35">
        <v>187.96700000000001</v>
      </c>
      <c r="V102" s="36">
        <v>26.427999999999997</v>
      </c>
      <c r="W102" s="220">
        <f t="shared" si="13"/>
        <v>2.3540394026362248E-2</v>
      </c>
      <c r="X102" s="29">
        <f t="shared" si="14"/>
        <v>43</v>
      </c>
      <c r="Y102" s="38" t="str">
        <f t="array" ref="Y102">X102&amp;CHOOSE(AND(X102&lt;&gt;{11,12,13})*MIN(4,MOD(X102,10))+1,"th","st","nd","rd","th")</f>
        <v>43rd</v>
      </c>
      <c r="Z102" s="37">
        <v>5.2859999999999996</v>
      </c>
      <c r="AA102" s="28">
        <v>1</v>
      </c>
      <c r="AB102" s="221">
        <f t="shared" si="15"/>
        <v>8.907368709838902E-4</v>
      </c>
      <c r="AC102" s="29">
        <f t="shared" si="16"/>
        <v>20</v>
      </c>
      <c r="AD102" s="38" t="str">
        <f t="array" ref="AD102">AC102&amp;CHOOSE(AND(AC102&lt;&gt;{11,12,13})*MIN(4,MOD(AC102,10))+1,"th","st","nd","rd","th")</f>
        <v>20th</v>
      </c>
      <c r="AE102" s="37">
        <v>0.6</v>
      </c>
      <c r="AF102" s="38">
        <v>1122.6659999999999</v>
      </c>
      <c r="AG102" s="38">
        <v>1119.818</v>
      </c>
      <c r="AH102" s="38">
        <v>1116.1980000000001</v>
      </c>
      <c r="AI102" s="38">
        <v>1119.5609999999999</v>
      </c>
      <c r="AJ102" s="29">
        <f t="shared" si="17"/>
        <v>18</v>
      </c>
      <c r="AK102" s="38" t="str">
        <f t="array" ref="AK102">AJ102&amp;CHOOSE(AND(AJ102&lt;&gt;{11,12,13})*MIN(4,MOD(AJ102,10))+1,"th","st","nd","rd","th")</f>
        <v>18th</v>
      </c>
      <c r="AL102" s="38">
        <v>193.85300000000001</v>
      </c>
      <c r="AM102" s="38">
        <v>193.85300000000001</v>
      </c>
      <c r="AN102" s="38">
        <v>1313.414</v>
      </c>
      <c r="AO102" s="29">
        <f t="shared" si="18"/>
        <v>16</v>
      </c>
      <c r="AP102" s="38" t="str">
        <f t="array" ref="AP102">AO102&amp;CHOOSE(AND(AO102&lt;&gt;{11,12,13})*MIN(4,MOD(AO102,10))+1,"th","st","nd","rd","th")</f>
        <v>16th</v>
      </c>
      <c r="AQ102" s="39">
        <v>1.1299999999999999</v>
      </c>
      <c r="AR102" s="36">
        <v>1776.982</v>
      </c>
      <c r="AS102" s="29">
        <f t="shared" si="19"/>
        <v>28</v>
      </c>
      <c r="AT102" s="38" t="str">
        <f t="array" ref="AT102">AS102&amp;CHOOSE(AND(AS102&lt;&gt;{11,12,13})*MIN(4,MOD(AS102,10))+1,"th","st","nd","rd","th")</f>
        <v>28th</v>
      </c>
      <c r="AU102" s="40">
        <v>6.0800828823396116E-4</v>
      </c>
    </row>
    <row r="103" spans="1:47" x14ac:dyDescent="0.25">
      <c r="A103" s="7">
        <v>117086503</v>
      </c>
      <c r="B103" s="8" t="s">
        <v>585</v>
      </c>
      <c r="C103" s="8" t="s">
        <v>117</v>
      </c>
      <c r="D103" s="27">
        <v>49897</v>
      </c>
      <c r="E103" s="29">
        <f t="shared" si="10"/>
        <v>47</v>
      </c>
      <c r="F103" s="38" t="str">
        <f t="array" ref="F103">E103&amp;CHOOSE(AND(E103&lt;&gt;{11,12,13})*MIN(4,MOD(E103,10))+1,"th","st","nd","rd","th")</f>
        <v>47th</v>
      </c>
      <c r="G103" s="29">
        <v>4320</v>
      </c>
      <c r="H103" s="30">
        <v>1.0645</v>
      </c>
      <c r="I103" s="31">
        <v>0.81379999999999997</v>
      </c>
      <c r="J103" s="32">
        <v>100</v>
      </c>
      <c r="K103" s="33">
        <v>103.69799999999999</v>
      </c>
      <c r="L103" s="34">
        <v>0.15429999999999999</v>
      </c>
      <c r="M103" s="29">
        <f t="shared" si="11"/>
        <v>52</v>
      </c>
      <c r="N103" s="38" t="str">
        <f t="array" ref="N103">M103&amp;CHOOSE(AND(M103&lt;&gt;{11,12,13})*MIN(4,MOD(M103,10))+1,"th","st","nd","rd","th")</f>
        <v>52nd</v>
      </c>
      <c r="O103" s="34">
        <v>0.2462</v>
      </c>
      <c r="P103" s="29">
        <f t="shared" si="12"/>
        <v>81</v>
      </c>
      <c r="Q103" s="38" t="str">
        <f t="array" ref="Q103">P103&amp;CHOOSE(AND(P103&lt;&gt;{11,12,13})*MIN(4,MOD(P103,10))+1,"th","st","nd","rd","th")</f>
        <v>81st</v>
      </c>
      <c r="R103" s="35">
        <v>142.52500000000001</v>
      </c>
      <c r="S103" s="35">
        <v>113.706</v>
      </c>
      <c r="T103" s="35">
        <v>0</v>
      </c>
      <c r="U103" s="35">
        <v>256.23099999999999</v>
      </c>
      <c r="V103" s="36">
        <v>14.793000000000001</v>
      </c>
      <c r="W103" s="220">
        <f t="shared" si="13"/>
        <v>9.6090825414539057E-3</v>
      </c>
      <c r="X103" s="29">
        <f t="shared" si="14"/>
        <v>8</v>
      </c>
      <c r="Y103" s="38" t="str">
        <f t="array" ref="Y103">X103&amp;CHOOSE(AND(X103&lt;&gt;{11,12,13})*MIN(4,MOD(X103,10))+1,"th","st","nd","rd","th")</f>
        <v>8th</v>
      </c>
      <c r="Z103" s="37">
        <v>2.9590000000000001</v>
      </c>
      <c r="AA103" s="28">
        <v>10</v>
      </c>
      <c r="AB103" s="221">
        <f t="shared" si="15"/>
        <v>6.4956956272925748E-3</v>
      </c>
      <c r="AC103" s="29">
        <f t="shared" si="16"/>
        <v>62</v>
      </c>
      <c r="AD103" s="38" t="str">
        <f t="array" ref="AD103">AC103&amp;CHOOSE(AND(AC103&lt;&gt;{11,12,13})*MIN(4,MOD(AC103,10))+1,"th","st","nd","rd","th")</f>
        <v>62nd</v>
      </c>
      <c r="AE103" s="37">
        <v>6</v>
      </c>
      <c r="AF103" s="38">
        <v>1539.481</v>
      </c>
      <c r="AG103" s="38">
        <v>1555.627</v>
      </c>
      <c r="AH103" s="38">
        <v>1574.518</v>
      </c>
      <c r="AI103" s="38">
        <v>1556.5419999999999</v>
      </c>
      <c r="AJ103" s="29">
        <f t="shared" si="17"/>
        <v>33</v>
      </c>
      <c r="AK103" s="38" t="str">
        <f t="array" ref="AK103">AJ103&amp;CHOOSE(AND(AJ103&lt;&gt;{11,12,13})*MIN(4,MOD(AJ103,10))+1,"th","st","nd","rd","th")</f>
        <v>33rd</v>
      </c>
      <c r="AL103" s="38">
        <v>265.19</v>
      </c>
      <c r="AM103" s="38">
        <v>368.88799999999998</v>
      </c>
      <c r="AN103" s="38">
        <v>1925.43</v>
      </c>
      <c r="AO103" s="29">
        <f t="shared" si="18"/>
        <v>36</v>
      </c>
      <c r="AP103" s="38" t="str">
        <f t="array" ref="AP103">AO103&amp;CHOOSE(AND(AO103&lt;&gt;{11,12,13})*MIN(4,MOD(AO103,10))+1,"th","st","nd","rd","th")</f>
        <v>36th</v>
      </c>
      <c r="AQ103" s="39">
        <v>1.06</v>
      </c>
      <c r="AR103" s="36">
        <v>2172.5970000000002</v>
      </c>
      <c r="AS103" s="29">
        <f t="shared" si="19"/>
        <v>40</v>
      </c>
      <c r="AT103" s="38" t="str">
        <f t="array" ref="AT103">AS103&amp;CHOOSE(AND(AS103&lt;&gt;{11,12,13})*MIN(4,MOD(AS103,10))+1,"th","st","nd","rd","th")</f>
        <v>40th</v>
      </c>
      <c r="AU103" s="40">
        <v>7.4337105440136107E-4</v>
      </c>
    </row>
    <row r="104" spans="1:47" x14ac:dyDescent="0.25">
      <c r="A104" s="7">
        <v>117086653</v>
      </c>
      <c r="B104" s="8" t="s">
        <v>589</v>
      </c>
      <c r="C104" s="8" t="s">
        <v>117</v>
      </c>
      <c r="D104" s="27">
        <v>49675</v>
      </c>
      <c r="E104" s="29">
        <f t="shared" si="10"/>
        <v>46</v>
      </c>
      <c r="F104" s="38" t="str">
        <f t="array" ref="F104">E104&amp;CHOOSE(AND(E104&lt;&gt;{11,12,13})*MIN(4,MOD(E104,10))+1,"th","st","nd","rd","th")</f>
        <v>46th</v>
      </c>
      <c r="G104" s="29">
        <v>3905</v>
      </c>
      <c r="H104" s="30">
        <v>1.0692999999999999</v>
      </c>
      <c r="I104" s="31">
        <v>0.83589999999999998</v>
      </c>
      <c r="J104" s="32">
        <v>77</v>
      </c>
      <c r="K104" s="33">
        <v>140.006</v>
      </c>
      <c r="L104" s="34">
        <v>0.1661</v>
      </c>
      <c r="M104" s="29">
        <f t="shared" si="11"/>
        <v>57</v>
      </c>
      <c r="N104" s="38" t="str">
        <f t="array" ref="N104">M104&amp;CHOOSE(AND(M104&lt;&gt;{11,12,13})*MIN(4,MOD(M104,10))+1,"th","st","nd","rd","th")</f>
        <v>57th</v>
      </c>
      <c r="O104" s="34">
        <v>0.21990000000000001</v>
      </c>
      <c r="P104" s="29">
        <f t="shared" si="12"/>
        <v>69</v>
      </c>
      <c r="Q104" s="38" t="str">
        <f t="array" ref="Q104">P104&amp;CHOOSE(AND(P104&lt;&gt;{11,12,13})*MIN(4,MOD(P104,10))+1,"th","st","nd","rd","th")</f>
        <v>69th</v>
      </c>
      <c r="R104" s="35">
        <v>151.26499999999999</v>
      </c>
      <c r="S104" s="35">
        <v>100.13</v>
      </c>
      <c r="T104" s="35">
        <v>0</v>
      </c>
      <c r="U104" s="35">
        <v>251.39500000000001</v>
      </c>
      <c r="V104" s="36">
        <v>52.386000000000003</v>
      </c>
      <c r="W104" s="220">
        <f t="shared" si="13"/>
        <v>3.451422412174391E-2</v>
      </c>
      <c r="X104" s="29">
        <f t="shared" si="14"/>
        <v>72</v>
      </c>
      <c r="Y104" s="38" t="str">
        <f t="array" ref="Y104">X104&amp;CHOOSE(AND(X104&lt;&gt;{11,12,13})*MIN(4,MOD(X104,10))+1,"th","st","nd","rd","th")</f>
        <v>72nd</v>
      </c>
      <c r="Z104" s="37">
        <v>10.477</v>
      </c>
      <c r="AA104" s="28">
        <v>1</v>
      </c>
      <c r="AB104" s="221">
        <f t="shared" si="15"/>
        <v>6.5884442640674814E-4</v>
      </c>
      <c r="AC104" s="29">
        <f t="shared" si="16"/>
        <v>17</v>
      </c>
      <c r="AD104" s="38" t="str">
        <f t="array" ref="AD104">AC104&amp;CHOOSE(AND(AC104&lt;&gt;{11,12,13})*MIN(4,MOD(AC104,10))+1,"th","st","nd","rd","th")</f>
        <v>17th</v>
      </c>
      <c r="AE104" s="37">
        <v>0.6</v>
      </c>
      <c r="AF104" s="38">
        <v>1517.809</v>
      </c>
      <c r="AG104" s="38">
        <v>1530.299</v>
      </c>
      <c r="AH104" s="38">
        <v>1585.596</v>
      </c>
      <c r="AI104" s="38">
        <v>1544.568</v>
      </c>
      <c r="AJ104" s="29">
        <f t="shared" si="17"/>
        <v>32</v>
      </c>
      <c r="AK104" s="38" t="str">
        <f t="array" ref="AK104">AJ104&amp;CHOOSE(AND(AJ104&lt;&gt;{11,12,13})*MIN(4,MOD(AJ104,10))+1,"th","st","nd","rd","th")</f>
        <v>32nd</v>
      </c>
      <c r="AL104" s="38">
        <v>262.47199999999998</v>
      </c>
      <c r="AM104" s="38">
        <v>402.47800000000001</v>
      </c>
      <c r="AN104" s="38">
        <v>1947.046</v>
      </c>
      <c r="AO104" s="29">
        <f t="shared" si="18"/>
        <v>36</v>
      </c>
      <c r="AP104" s="38" t="str">
        <f t="array" ref="AP104">AO104&amp;CHOOSE(AND(AO104&lt;&gt;{11,12,13})*MIN(4,MOD(AO104,10))+1,"th","st","nd","rd","th")</f>
        <v>36th</v>
      </c>
      <c r="AQ104" s="39">
        <v>0.97</v>
      </c>
      <c r="AR104" s="36">
        <v>2019.5170000000001</v>
      </c>
      <c r="AS104" s="29">
        <f t="shared" si="19"/>
        <v>35</v>
      </c>
      <c r="AT104" s="38" t="str">
        <f t="array" ref="AT104">AS104&amp;CHOOSE(AND(AS104&lt;&gt;{11,12,13})*MIN(4,MOD(AS104,10))+1,"th","st","nd","rd","th")</f>
        <v>35th</v>
      </c>
      <c r="AU104" s="40">
        <v>6.909935352352385E-4</v>
      </c>
    </row>
    <row r="105" spans="1:47" x14ac:dyDescent="0.25">
      <c r="A105" s="7">
        <v>117089003</v>
      </c>
      <c r="B105" s="8" t="s">
        <v>652</v>
      </c>
      <c r="C105" s="8" t="s">
        <v>117</v>
      </c>
      <c r="D105" s="27">
        <v>54794</v>
      </c>
      <c r="E105" s="29">
        <f t="shared" si="10"/>
        <v>60</v>
      </c>
      <c r="F105" s="38" t="str">
        <f t="array" ref="F105">E105&amp;CHOOSE(AND(E105&lt;&gt;{11,12,13})*MIN(4,MOD(E105,10))+1,"th","st","nd","rd","th")</f>
        <v>60th</v>
      </c>
      <c r="G105" s="29">
        <v>3414</v>
      </c>
      <c r="H105" s="30">
        <v>0.96940000000000004</v>
      </c>
      <c r="I105" s="31">
        <v>0.85209999999999997</v>
      </c>
      <c r="J105" s="32">
        <v>68</v>
      </c>
      <c r="K105" s="33">
        <v>151.49600000000001</v>
      </c>
      <c r="L105" s="34">
        <v>0.16750000000000001</v>
      </c>
      <c r="M105" s="29">
        <f t="shared" si="11"/>
        <v>58</v>
      </c>
      <c r="N105" s="38" t="str">
        <f t="array" ref="N105">M105&amp;CHOOSE(AND(M105&lt;&gt;{11,12,13})*MIN(4,MOD(M105,10))+1,"th","st","nd","rd","th")</f>
        <v>58th</v>
      </c>
      <c r="O105" s="34">
        <v>0.22850000000000001</v>
      </c>
      <c r="P105" s="29">
        <f t="shared" si="12"/>
        <v>73</v>
      </c>
      <c r="Q105" s="38" t="str">
        <f t="array" ref="Q105">P105&amp;CHOOSE(AND(P105&lt;&gt;{11,12,13})*MIN(4,MOD(P105,10))+1,"th","st","nd","rd","th")</f>
        <v>73rd</v>
      </c>
      <c r="R105" s="35">
        <v>136.37100000000001</v>
      </c>
      <c r="S105" s="35">
        <v>93.016999999999996</v>
      </c>
      <c r="T105" s="35">
        <v>0</v>
      </c>
      <c r="U105" s="35">
        <v>229.38800000000001</v>
      </c>
      <c r="V105" s="36">
        <v>47.828000000000003</v>
      </c>
      <c r="W105" s="220">
        <f t="shared" si="13"/>
        <v>3.5247420264392502E-2</v>
      </c>
      <c r="X105" s="29">
        <f t="shared" si="14"/>
        <v>74</v>
      </c>
      <c r="Y105" s="38" t="str">
        <f t="array" ref="Y105">X105&amp;CHOOSE(AND(X105&lt;&gt;{11,12,13})*MIN(4,MOD(X105,10))+1,"th","st","nd","rd","th")</f>
        <v>74th</v>
      </c>
      <c r="Z105" s="37">
        <v>9.5660000000000007</v>
      </c>
      <c r="AA105" s="28">
        <v>8</v>
      </c>
      <c r="AB105" s="221">
        <f t="shared" si="15"/>
        <v>5.8956962891013633E-3</v>
      </c>
      <c r="AC105" s="29">
        <f t="shared" si="16"/>
        <v>60</v>
      </c>
      <c r="AD105" s="38" t="str">
        <f t="array" ref="AD105">AC105&amp;CHOOSE(AND(AC105&lt;&gt;{11,12,13})*MIN(4,MOD(AC105,10))+1,"th","st","nd","rd","th")</f>
        <v>60th</v>
      </c>
      <c r="AE105" s="37">
        <v>4.8</v>
      </c>
      <c r="AF105" s="38">
        <v>1356.922</v>
      </c>
      <c r="AG105" s="38">
        <v>1400.396</v>
      </c>
      <c r="AH105" s="38">
        <v>1422.3820000000001</v>
      </c>
      <c r="AI105" s="38">
        <v>1393.2329999999999</v>
      </c>
      <c r="AJ105" s="29">
        <f t="shared" si="17"/>
        <v>29</v>
      </c>
      <c r="AK105" s="38" t="str">
        <f t="array" ref="AK105">AJ105&amp;CHOOSE(AND(AJ105&lt;&gt;{11,12,13})*MIN(4,MOD(AJ105,10))+1,"th","st","nd","rd","th")</f>
        <v>29th</v>
      </c>
      <c r="AL105" s="38">
        <v>243.75399999999999</v>
      </c>
      <c r="AM105" s="38">
        <v>395.25</v>
      </c>
      <c r="AN105" s="38">
        <v>1788.4829999999999</v>
      </c>
      <c r="AO105" s="29">
        <f t="shared" si="18"/>
        <v>32</v>
      </c>
      <c r="AP105" s="38" t="str">
        <f t="array" ref="AP105">AO105&amp;CHOOSE(AND(AO105&lt;&gt;{11,12,13})*MIN(4,MOD(AO105,10))+1,"th","st","nd","rd","th")</f>
        <v>32nd</v>
      </c>
      <c r="AQ105" s="39">
        <v>1.1000000000000001</v>
      </c>
      <c r="AR105" s="36">
        <v>1907.1310000000001</v>
      </c>
      <c r="AS105" s="29">
        <f t="shared" si="19"/>
        <v>32</v>
      </c>
      <c r="AT105" s="38" t="str">
        <f t="array" ref="AT105">AS105&amp;CHOOSE(AND(AS105&lt;&gt;{11,12,13})*MIN(4,MOD(AS105,10))+1,"th","st","nd","rd","th")</f>
        <v>32nd</v>
      </c>
      <c r="AU105" s="40">
        <v>6.5253978641760166E-4</v>
      </c>
    </row>
    <row r="106" spans="1:47" x14ac:dyDescent="0.25">
      <c r="A106" s="7">
        <v>122091002</v>
      </c>
      <c r="B106" s="8" t="s">
        <v>137</v>
      </c>
      <c r="C106" s="8" t="s">
        <v>138</v>
      </c>
      <c r="D106" s="27">
        <v>60468</v>
      </c>
      <c r="E106" s="29">
        <f t="shared" si="10"/>
        <v>71</v>
      </c>
      <c r="F106" s="38" t="str">
        <f t="array" ref="F106">E106&amp;CHOOSE(AND(E106&lt;&gt;{11,12,13})*MIN(4,MOD(E106,10))+1,"th","st","nd","rd","th")</f>
        <v>71st</v>
      </c>
      <c r="G106" s="29">
        <v>23591</v>
      </c>
      <c r="H106" s="30">
        <v>0.87839999999999996</v>
      </c>
      <c r="I106" s="31">
        <v>-1.5214000000000001</v>
      </c>
      <c r="J106" s="32">
        <v>454</v>
      </c>
      <c r="K106" s="33">
        <v>0</v>
      </c>
      <c r="L106" s="34">
        <v>0.115</v>
      </c>
      <c r="M106" s="29">
        <f t="shared" si="11"/>
        <v>37</v>
      </c>
      <c r="N106" s="38" t="str">
        <f t="array" ref="N106">M106&amp;CHOOSE(AND(M106&lt;&gt;{11,12,13})*MIN(4,MOD(M106,10))+1,"th","st","nd","rd","th")</f>
        <v>37th</v>
      </c>
      <c r="O106" s="34">
        <v>0.1399</v>
      </c>
      <c r="P106" s="29">
        <f t="shared" si="12"/>
        <v>33</v>
      </c>
      <c r="Q106" s="38" t="str">
        <f t="array" ref="Q106">P106&amp;CHOOSE(AND(P106&lt;&gt;{11,12,13})*MIN(4,MOD(P106,10))+1,"th","st","nd","rd","th")</f>
        <v>33rd</v>
      </c>
      <c r="R106" s="35">
        <v>521.851</v>
      </c>
      <c r="S106" s="35">
        <v>317.42099999999999</v>
      </c>
      <c r="T106" s="35">
        <v>0</v>
      </c>
      <c r="U106" s="35">
        <v>839.27200000000005</v>
      </c>
      <c r="V106" s="36">
        <v>781.72600000000011</v>
      </c>
      <c r="W106" s="220">
        <f t="shared" si="13"/>
        <v>0.10336119642720908</v>
      </c>
      <c r="X106" s="29">
        <f t="shared" si="14"/>
        <v>96</v>
      </c>
      <c r="Y106" s="38" t="str">
        <f t="array" ref="Y106">X106&amp;CHOOSE(AND(X106&lt;&gt;{11,12,13})*MIN(4,MOD(X106,10))+1,"th","st","nd","rd","th")</f>
        <v>96th</v>
      </c>
      <c r="Z106" s="37">
        <v>156.345</v>
      </c>
      <c r="AA106" s="28">
        <v>505</v>
      </c>
      <c r="AB106" s="221">
        <f t="shared" si="15"/>
        <v>6.6771994529720866E-2</v>
      </c>
      <c r="AC106" s="29">
        <f t="shared" si="16"/>
        <v>97</v>
      </c>
      <c r="AD106" s="38" t="str">
        <f t="array" ref="AD106">AC106&amp;CHOOSE(AND(AC106&lt;&gt;{11,12,13})*MIN(4,MOD(AC106,10))+1,"th","st","nd","rd","th")</f>
        <v>97th</v>
      </c>
      <c r="AE106" s="37">
        <v>303</v>
      </c>
      <c r="AF106" s="38">
        <v>7563.0510000000004</v>
      </c>
      <c r="AG106" s="38">
        <v>7420.8630000000003</v>
      </c>
      <c r="AH106" s="38">
        <v>7331.9620000000004</v>
      </c>
      <c r="AI106" s="38">
        <v>7438.625</v>
      </c>
      <c r="AJ106" s="29">
        <f t="shared" si="17"/>
        <v>93</v>
      </c>
      <c r="AK106" s="38" t="str">
        <f t="array" ref="AK106">AJ106&amp;CHOOSE(AND(AJ106&lt;&gt;{11,12,13})*MIN(4,MOD(AJ106,10))+1,"th","st","nd","rd","th")</f>
        <v>93rd</v>
      </c>
      <c r="AL106" s="38">
        <v>1298.617</v>
      </c>
      <c r="AM106" s="38">
        <v>1298.617</v>
      </c>
      <c r="AN106" s="38">
        <v>8737.2420000000002</v>
      </c>
      <c r="AO106" s="29">
        <f t="shared" si="18"/>
        <v>93</v>
      </c>
      <c r="AP106" s="38" t="str">
        <f t="array" ref="AP106">AO106&amp;CHOOSE(AND(AO106&lt;&gt;{11,12,13})*MIN(4,MOD(AO106,10))+1,"th","st","nd","rd","th")</f>
        <v>93rd</v>
      </c>
      <c r="AQ106" s="39">
        <v>1.1299999999999999</v>
      </c>
      <c r="AR106" s="36">
        <v>8672.5169999999998</v>
      </c>
      <c r="AS106" s="29">
        <f t="shared" si="19"/>
        <v>92</v>
      </c>
      <c r="AT106" s="38" t="str">
        <f t="array" ref="AT106">AS106&amp;CHOOSE(AND(AS106&lt;&gt;{11,12,13})*MIN(4,MOD(AS106,10))+1,"th","st","nd","rd","th")</f>
        <v>92nd</v>
      </c>
      <c r="AU106" s="40">
        <v>2.9673695151948235E-3</v>
      </c>
    </row>
    <row r="107" spans="1:47" x14ac:dyDescent="0.25">
      <c r="A107" s="7">
        <v>122091303</v>
      </c>
      <c r="B107" s="8" t="s">
        <v>168</v>
      </c>
      <c r="C107" s="8" t="s">
        <v>138</v>
      </c>
      <c r="D107" s="27">
        <v>41446</v>
      </c>
      <c r="E107" s="29">
        <f t="shared" si="10"/>
        <v>17</v>
      </c>
      <c r="F107" s="38" t="str">
        <f t="array" ref="F107">E107&amp;CHOOSE(AND(E107&lt;&gt;{11,12,13})*MIN(4,MOD(E107,10))+1,"th","st","nd","rd","th")</f>
        <v>17th</v>
      </c>
      <c r="G107" s="29">
        <v>3700</v>
      </c>
      <c r="H107" s="30">
        <v>1.2815000000000001</v>
      </c>
      <c r="I107" s="31">
        <v>-2.8226</v>
      </c>
      <c r="J107" s="32">
        <v>485</v>
      </c>
      <c r="K107" s="33">
        <v>0</v>
      </c>
      <c r="L107" s="34">
        <v>0.2298</v>
      </c>
      <c r="M107" s="29">
        <f t="shared" si="11"/>
        <v>82</v>
      </c>
      <c r="N107" s="38" t="str">
        <f t="array" ref="N107">M107&amp;CHOOSE(AND(M107&lt;&gt;{11,12,13})*MIN(4,MOD(M107,10))+1,"th","st","nd","rd","th")</f>
        <v>82nd</v>
      </c>
      <c r="O107" s="34">
        <v>0.18229999999999999</v>
      </c>
      <c r="P107" s="29">
        <f t="shared" si="12"/>
        <v>50</v>
      </c>
      <c r="Q107" s="38" t="str">
        <f t="array" ref="Q107">P107&amp;CHOOSE(AND(P107&lt;&gt;{11,12,13})*MIN(4,MOD(P107,10))+1,"th","st","nd","rd","th")</f>
        <v>50th</v>
      </c>
      <c r="R107" s="35">
        <v>185.011</v>
      </c>
      <c r="S107" s="35">
        <v>73.384</v>
      </c>
      <c r="T107" s="35">
        <v>0</v>
      </c>
      <c r="U107" s="35">
        <v>258.39499999999998</v>
      </c>
      <c r="V107" s="36">
        <v>43.744999999999997</v>
      </c>
      <c r="W107" s="220">
        <f t="shared" si="13"/>
        <v>3.2601121606766897E-2</v>
      </c>
      <c r="X107" s="29">
        <f t="shared" si="14"/>
        <v>68</v>
      </c>
      <c r="Y107" s="38" t="str">
        <f t="array" ref="Y107">X107&amp;CHOOSE(AND(X107&lt;&gt;{11,12,13})*MIN(4,MOD(X107,10))+1,"th","st","nd","rd","th")</f>
        <v>68th</v>
      </c>
      <c r="Z107" s="37">
        <v>8.7490000000000006</v>
      </c>
      <c r="AA107" s="28">
        <v>28</v>
      </c>
      <c r="AB107" s="221">
        <f t="shared" si="15"/>
        <v>2.086710264006111E-2</v>
      </c>
      <c r="AC107" s="29">
        <f t="shared" si="16"/>
        <v>84</v>
      </c>
      <c r="AD107" s="38" t="str">
        <f t="array" ref="AD107">AC107&amp;CHOOSE(AND(AC107&lt;&gt;{11,12,13})*MIN(4,MOD(AC107,10))+1,"th","st","nd","rd","th")</f>
        <v>84th</v>
      </c>
      <c r="AE107" s="37">
        <v>16.8</v>
      </c>
      <c r="AF107" s="38">
        <v>1341.825</v>
      </c>
      <c r="AG107" s="38">
        <v>1300.373</v>
      </c>
      <c r="AH107" s="38">
        <v>1276.1020000000001</v>
      </c>
      <c r="AI107" s="38">
        <v>1306.0999999999999</v>
      </c>
      <c r="AJ107" s="29">
        <f t="shared" si="17"/>
        <v>27</v>
      </c>
      <c r="AK107" s="38" t="str">
        <f t="array" ref="AK107">AJ107&amp;CHOOSE(AND(AJ107&lt;&gt;{11,12,13})*MIN(4,MOD(AJ107,10))+1,"th","st","nd","rd","th")</f>
        <v>27th</v>
      </c>
      <c r="AL107" s="38">
        <v>283.94400000000002</v>
      </c>
      <c r="AM107" s="38">
        <v>283.94400000000002</v>
      </c>
      <c r="AN107" s="38">
        <v>1590.0440000000001</v>
      </c>
      <c r="AO107" s="29">
        <f t="shared" si="18"/>
        <v>26</v>
      </c>
      <c r="AP107" s="38" t="str">
        <f t="array" ref="AP107">AO107&amp;CHOOSE(AND(AO107&lt;&gt;{11,12,13})*MIN(4,MOD(AO107,10))+1,"th","st","nd","rd","th")</f>
        <v>26th</v>
      </c>
      <c r="AQ107" s="39">
        <v>1.49</v>
      </c>
      <c r="AR107" s="36">
        <v>3036.0859999999998</v>
      </c>
      <c r="AS107" s="29">
        <f t="shared" si="19"/>
        <v>59</v>
      </c>
      <c r="AT107" s="38" t="str">
        <f t="array" ref="AT107">AS107&amp;CHOOSE(AND(AS107&lt;&gt;{11,12,13})*MIN(4,MOD(AS107,10))+1,"th","st","nd","rd","th")</f>
        <v>59th</v>
      </c>
      <c r="AU107" s="40">
        <v>1.0388205686895501E-3</v>
      </c>
    </row>
    <row r="108" spans="1:47" x14ac:dyDescent="0.25">
      <c r="A108" s="7">
        <v>122091352</v>
      </c>
      <c r="B108" s="8" t="s">
        <v>169</v>
      </c>
      <c r="C108" s="8" t="s">
        <v>138</v>
      </c>
      <c r="D108" s="27">
        <v>57128</v>
      </c>
      <c r="E108" s="29">
        <f t="shared" si="10"/>
        <v>65</v>
      </c>
      <c r="F108" s="38" t="str">
        <f t="array" ref="F108">E108&amp;CHOOSE(AND(E108&lt;&gt;{11,12,13})*MIN(4,MOD(E108,10))+1,"th","st","nd","rd","th")</f>
        <v>65th</v>
      </c>
      <c r="G108" s="29">
        <v>19695</v>
      </c>
      <c r="H108" s="30">
        <v>0.92979999999999996</v>
      </c>
      <c r="I108" s="31">
        <v>-1.8123</v>
      </c>
      <c r="J108" s="32">
        <v>463</v>
      </c>
      <c r="K108" s="33">
        <v>0</v>
      </c>
      <c r="L108" s="34">
        <v>0.1459</v>
      </c>
      <c r="M108" s="29">
        <f t="shared" si="11"/>
        <v>49</v>
      </c>
      <c r="N108" s="38" t="str">
        <f t="array" ref="N108">M108&amp;CHOOSE(AND(M108&lt;&gt;{11,12,13})*MIN(4,MOD(M108,10))+1,"th","st","nd","rd","th")</f>
        <v>49th</v>
      </c>
      <c r="O108" s="34">
        <v>0.2049</v>
      </c>
      <c r="P108" s="29">
        <f t="shared" si="12"/>
        <v>63</v>
      </c>
      <c r="Q108" s="38" t="str">
        <f t="array" ref="Q108">P108&amp;CHOOSE(AND(P108&lt;&gt;{11,12,13})*MIN(4,MOD(P108,10))+1,"th","st","nd","rd","th")</f>
        <v>63rd</v>
      </c>
      <c r="R108" s="35">
        <v>634.79200000000003</v>
      </c>
      <c r="S108" s="35">
        <v>445.74700000000001</v>
      </c>
      <c r="T108" s="35">
        <v>0</v>
      </c>
      <c r="U108" s="35">
        <v>1080.539</v>
      </c>
      <c r="V108" s="36">
        <v>298.96599999999995</v>
      </c>
      <c r="W108" s="220">
        <f t="shared" si="13"/>
        <v>4.1228449651924737E-2</v>
      </c>
      <c r="X108" s="29">
        <f t="shared" si="14"/>
        <v>81</v>
      </c>
      <c r="Y108" s="38" t="str">
        <f t="array" ref="Y108">X108&amp;CHOOSE(AND(X108&lt;&gt;{11,12,13})*MIN(4,MOD(X108,10))+1,"th","st","nd","rd","th")</f>
        <v>81st</v>
      </c>
      <c r="Z108" s="37">
        <v>59.792999999999999</v>
      </c>
      <c r="AA108" s="28">
        <v>237</v>
      </c>
      <c r="AB108" s="221">
        <f t="shared" si="15"/>
        <v>3.2683123055819607E-2</v>
      </c>
      <c r="AC108" s="29">
        <f t="shared" si="16"/>
        <v>92</v>
      </c>
      <c r="AD108" s="38" t="str">
        <f t="array" ref="AD108">AC108&amp;CHOOSE(AND(AC108&lt;&gt;{11,12,13})*MIN(4,MOD(AC108,10))+1,"th","st","nd","rd","th")</f>
        <v>92nd</v>
      </c>
      <c r="AE108" s="37">
        <v>142.19999999999999</v>
      </c>
      <c r="AF108" s="38">
        <v>7251.4489999999996</v>
      </c>
      <c r="AG108" s="38">
        <v>7142.259</v>
      </c>
      <c r="AH108" s="38">
        <v>7051.6360000000004</v>
      </c>
      <c r="AI108" s="38">
        <v>7148.4480000000003</v>
      </c>
      <c r="AJ108" s="29">
        <f t="shared" si="17"/>
        <v>92</v>
      </c>
      <c r="AK108" s="38" t="str">
        <f t="array" ref="AK108">AJ108&amp;CHOOSE(AND(AJ108&lt;&gt;{11,12,13})*MIN(4,MOD(AJ108,10))+1,"th","st","nd","rd","th")</f>
        <v>92nd</v>
      </c>
      <c r="AL108" s="38">
        <v>1282.5319999999999</v>
      </c>
      <c r="AM108" s="38">
        <v>1282.5319999999999</v>
      </c>
      <c r="AN108" s="38">
        <v>8430.98</v>
      </c>
      <c r="AO108" s="29">
        <f t="shared" si="18"/>
        <v>93</v>
      </c>
      <c r="AP108" s="38" t="str">
        <f t="array" ref="AP108">AO108&amp;CHOOSE(AND(AO108&lt;&gt;{11,12,13})*MIN(4,MOD(AO108,10))+1,"th","st","nd","rd","th")</f>
        <v>93rd</v>
      </c>
      <c r="AQ108" s="39">
        <v>1.21</v>
      </c>
      <c r="AR108" s="36">
        <v>9485.3410000000003</v>
      </c>
      <c r="AS108" s="29">
        <f t="shared" si="19"/>
        <v>93</v>
      </c>
      <c r="AT108" s="38" t="str">
        <f t="array" ref="AT108">AS108&amp;CHOOSE(AND(AS108&lt;&gt;{11,12,13})*MIN(4,MOD(AS108,10))+1,"th","st","nd","rd","th")</f>
        <v>93rd</v>
      </c>
      <c r="AU108" s="40">
        <v>3.2454836035060624E-3</v>
      </c>
    </row>
    <row r="109" spans="1:47" x14ac:dyDescent="0.25">
      <c r="A109" s="7">
        <v>122092002</v>
      </c>
      <c r="B109" s="8" t="s">
        <v>192</v>
      </c>
      <c r="C109" s="8" t="s">
        <v>138</v>
      </c>
      <c r="D109" s="27">
        <v>65679</v>
      </c>
      <c r="E109" s="29">
        <f t="shared" si="10"/>
        <v>80</v>
      </c>
      <c r="F109" s="38" t="str">
        <f t="array" ref="F109">E109&amp;CHOOSE(AND(E109&lt;&gt;{11,12,13})*MIN(4,MOD(E109,10))+1,"th","st","nd","rd","th")</f>
        <v>80th</v>
      </c>
      <c r="G109" s="29">
        <v>18584</v>
      </c>
      <c r="H109" s="30">
        <v>0.80869999999999997</v>
      </c>
      <c r="I109" s="31">
        <v>-1.1913</v>
      </c>
      <c r="J109" s="32">
        <v>441</v>
      </c>
      <c r="K109" s="33">
        <v>0</v>
      </c>
      <c r="L109" s="34">
        <v>6.2399999999999997E-2</v>
      </c>
      <c r="M109" s="29">
        <f t="shared" si="11"/>
        <v>17</v>
      </c>
      <c r="N109" s="38" t="str">
        <f t="array" ref="N109">M109&amp;CHOOSE(AND(M109&lt;&gt;{11,12,13})*MIN(4,MOD(M109,10))+1,"th","st","nd","rd","th")</f>
        <v>17th</v>
      </c>
      <c r="O109" s="34">
        <v>0.1696</v>
      </c>
      <c r="P109" s="29">
        <f t="shared" si="12"/>
        <v>47</v>
      </c>
      <c r="Q109" s="38" t="str">
        <f t="array" ref="Q109">P109&amp;CHOOSE(AND(P109&lt;&gt;{11,12,13})*MIN(4,MOD(P109,10))+1,"th","st","nd","rd","th")</f>
        <v>47th</v>
      </c>
      <c r="R109" s="35">
        <v>206.685</v>
      </c>
      <c r="S109" s="35">
        <v>280.88</v>
      </c>
      <c r="T109" s="35">
        <v>0</v>
      </c>
      <c r="U109" s="35">
        <v>487.565</v>
      </c>
      <c r="V109" s="36">
        <v>51.388999999999996</v>
      </c>
      <c r="W109" s="220">
        <f t="shared" si="13"/>
        <v>9.3088628112479466E-3</v>
      </c>
      <c r="X109" s="29">
        <f t="shared" si="14"/>
        <v>7</v>
      </c>
      <c r="Y109" s="38" t="str">
        <f t="array" ref="Y109">X109&amp;CHOOSE(AND(X109&lt;&gt;{11,12,13})*MIN(4,MOD(X109,10))+1,"th","st","nd","rd","th")</f>
        <v>7th</v>
      </c>
      <c r="Z109" s="37">
        <v>10.278</v>
      </c>
      <c r="AA109" s="28">
        <v>290</v>
      </c>
      <c r="AB109" s="221">
        <f t="shared" si="15"/>
        <v>5.2532063579013112E-2</v>
      </c>
      <c r="AC109" s="29">
        <f t="shared" si="16"/>
        <v>95</v>
      </c>
      <c r="AD109" s="38" t="str">
        <f t="array" ref="AD109">AC109&amp;CHOOSE(AND(AC109&lt;&gt;{11,12,13})*MIN(4,MOD(AC109,10))+1,"th","st","nd","rd","th")</f>
        <v>95th</v>
      </c>
      <c r="AE109" s="37">
        <v>174</v>
      </c>
      <c r="AF109" s="38">
        <v>5520.4380000000001</v>
      </c>
      <c r="AG109" s="38">
        <v>5527.6260000000002</v>
      </c>
      <c r="AH109" s="38">
        <v>5638.0339999999997</v>
      </c>
      <c r="AI109" s="38">
        <v>5562.0330000000004</v>
      </c>
      <c r="AJ109" s="29">
        <f t="shared" si="17"/>
        <v>88</v>
      </c>
      <c r="AK109" s="38" t="str">
        <f t="array" ref="AK109">AJ109&amp;CHOOSE(AND(AJ109&lt;&gt;{11,12,13})*MIN(4,MOD(AJ109,10))+1,"th","st","nd","rd","th")</f>
        <v>88th</v>
      </c>
      <c r="AL109" s="38">
        <v>671.84299999999996</v>
      </c>
      <c r="AM109" s="38">
        <v>671.84299999999996</v>
      </c>
      <c r="AN109" s="38">
        <v>6233.8760000000002</v>
      </c>
      <c r="AO109" s="29">
        <f t="shared" si="18"/>
        <v>87</v>
      </c>
      <c r="AP109" s="38" t="str">
        <f t="array" ref="AP109">AO109&amp;CHOOSE(AND(AO109&lt;&gt;{11,12,13})*MIN(4,MOD(AO109,10))+1,"th","st","nd","rd","th")</f>
        <v>87th</v>
      </c>
      <c r="AQ109" s="39">
        <v>0.92</v>
      </c>
      <c r="AR109" s="36">
        <v>4638.0290000000005</v>
      </c>
      <c r="AS109" s="29">
        <f t="shared" si="19"/>
        <v>77</v>
      </c>
      <c r="AT109" s="38" t="str">
        <f t="array" ref="AT109">AS109&amp;CHOOSE(AND(AS109&lt;&gt;{11,12,13})*MIN(4,MOD(AS109,10))+1,"th","st","nd","rd","th")</f>
        <v>77th</v>
      </c>
      <c r="AU109" s="40">
        <v>1.5869378941764582E-3</v>
      </c>
    </row>
    <row r="110" spans="1:47" x14ac:dyDescent="0.25">
      <c r="A110" s="7">
        <v>122092102</v>
      </c>
      <c r="B110" s="8" t="s">
        <v>193</v>
      </c>
      <c r="C110" s="8" t="s">
        <v>138</v>
      </c>
      <c r="D110" s="27">
        <v>97047</v>
      </c>
      <c r="E110" s="29">
        <f t="shared" si="10"/>
        <v>97</v>
      </c>
      <c r="F110" s="38" t="str">
        <f t="array" ref="F110">E110&amp;CHOOSE(AND(E110&lt;&gt;{11,12,13})*MIN(4,MOD(E110,10))+1,"th","st","nd","rd","th")</f>
        <v>97th</v>
      </c>
      <c r="G110" s="29">
        <v>40948</v>
      </c>
      <c r="H110" s="30">
        <v>0.54730000000000001</v>
      </c>
      <c r="I110" s="31">
        <v>-1.5073000000000001</v>
      </c>
      <c r="J110" s="32">
        <v>453</v>
      </c>
      <c r="K110" s="33">
        <v>0</v>
      </c>
      <c r="L110" s="34">
        <v>5.5300000000000002E-2</v>
      </c>
      <c r="M110" s="29">
        <f t="shared" si="11"/>
        <v>14</v>
      </c>
      <c r="N110" s="38" t="str">
        <f t="array" ref="N110">M110&amp;CHOOSE(AND(M110&lt;&gt;{11,12,13})*MIN(4,MOD(M110,10))+1,"th","st","nd","rd","th")</f>
        <v>14th</v>
      </c>
      <c r="O110" s="34">
        <v>3.1099999999999999E-2</v>
      </c>
      <c r="P110" s="29">
        <f t="shared" si="12"/>
        <v>1</v>
      </c>
      <c r="Q110" s="38" t="str">
        <f t="array" ref="Q110">P110&amp;CHOOSE(AND(P110&lt;&gt;{11,12,13})*MIN(4,MOD(P110,10))+1,"th","st","nd","rd","th")</f>
        <v>1st</v>
      </c>
      <c r="R110" s="35">
        <v>623.35599999999999</v>
      </c>
      <c r="S110" s="35">
        <v>175.28399999999999</v>
      </c>
      <c r="T110" s="35">
        <v>0</v>
      </c>
      <c r="U110" s="35">
        <v>798.64</v>
      </c>
      <c r="V110" s="36">
        <v>104.02399999999999</v>
      </c>
      <c r="W110" s="220">
        <f t="shared" si="13"/>
        <v>5.5369881550162928E-3</v>
      </c>
      <c r="X110" s="29">
        <f t="shared" si="14"/>
        <v>4</v>
      </c>
      <c r="Y110" s="38" t="str">
        <f t="array" ref="Y110">X110&amp;CHOOSE(AND(X110&lt;&gt;{11,12,13})*MIN(4,MOD(X110,10))+1,"th","st","nd","rd","th")</f>
        <v>4th</v>
      </c>
      <c r="Z110" s="37">
        <v>20.805</v>
      </c>
      <c r="AA110" s="28">
        <v>151</v>
      </c>
      <c r="AB110" s="221">
        <f t="shared" si="15"/>
        <v>8.0374260882821302E-3</v>
      </c>
      <c r="AC110" s="29">
        <f t="shared" si="16"/>
        <v>67</v>
      </c>
      <c r="AD110" s="38" t="str">
        <f t="array" ref="AD110">AC110&amp;CHOOSE(AND(AC110&lt;&gt;{11,12,13})*MIN(4,MOD(AC110,10))+1,"th","st","nd","rd","th")</f>
        <v>67th</v>
      </c>
      <c r="AE110" s="37">
        <v>90.6</v>
      </c>
      <c r="AF110" s="38">
        <v>18787.109</v>
      </c>
      <c r="AG110" s="38">
        <v>19247.456999999999</v>
      </c>
      <c r="AH110" s="38">
        <v>19511.552</v>
      </c>
      <c r="AI110" s="38">
        <v>19182.039000000001</v>
      </c>
      <c r="AJ110" s="29">
        <f t="shared" si="17"/>
        <v>99</v>
      </c>
      <c r="AK110" s="38" t="str">
        <f t="array" ref="AK110">AJ110&amp;CHOOSE(AND(AJ110&lt;&gt;{11,12,13})*MIN(4,MOD(AJ110,10))+1,"th","st","nd","rd","th")</f>
        <v>99th</v>
      </c>
      <c r="AL110" s="38">
        <v>910.04499999999996</v>
      </c>
      <c r="AM110" s="38">
        <v>910.04499999999996</v>
      </c>
      <c r="AN110" s="38">
        <v>20092.083999999999</v>
      </c>
      <c r="AO110" s="29">
        <f t="shared" si="18"/>
        <v>99</v>
      </c>
      <c r="AP110" s="38" t="str">
        <f t="array" ref="AP110">AO110&amp;CHOOSE(AND(AO110&lt;&gt;{11,12,13})*MIN(4,MOD(AO110,10))+1,"th","st","nd","rd","th")</f>
        <v>99th</v>
      </c>
      <c r="AQ110" s="39">
        <v>1.1100000000000001</v>
      </c>
      <c r="AR110" s="36">
        <v>12206.001</v>
      </c>
      <c r="AS110" s="29">
        <f t="shared" si="19"/>
        <v>96</v>
      </c>
      <c r="AT110" s="38" t="str">
        <f t="array" ref="AT110">AS110&amp;CHOOSE(AND(AS110&lt;&gt;{11,12,13})*MIN(4,MOD(AS110,10))+1,"th","st","nd","rd","th")</f>
        <v>96th</v>
      </c>
      <c r="AU110" s="40">
        <v>4.176378699498373E-3</v>
      </c>
    </row>
    <row r="111" spans="1:47" x14ac:dyDescent="0.25">
      <c r="A111" s="7">
        <v>122092353</v>
      </c>
      <c r="B111" s="8" t="s">
        <v>240</v>
      </c>
      <c r="C111" s="8" t="s">
        <v>138</v>
      </c>
      <c r="D111" s="27">
        <v>111836</v>
      </c>
      <c r="E111" s="29">
        <f t="shared" si="10"/>
        <v>99</v>
      </c>
      <c r="F111" s="38" t="str">
        <f t="array" ref="F111">E111&amp;CHOOSE(AND(E111&lt;&gt;{11,12,13})*MIN(4,MOD(E111,10))+1,"th","st","nd","rd","th")</f>
        <v>99th</v>
      </c>
      <c r="G111" s="29">
        <v>26058</v>
      </c>
      <c r="H111" s="30">
        <v>0.47489999999999999</v>
      </c>
      <c r="I111" s="31">
        <v>-0.79430000000000001</v>
      </c>
      <c r="J111" s="32">
        <v>428</v>
      </c>
      <c r="K111" s="33">
        <v>0</v>
      </c>
      <c r="L111" s="34">
        <v>2.1399999999999999E-2</v>
      </c>
      <c r="M111" s="29">
        <f t="shared" si="11"/>
        <v>2</v>
      </c>
      <c r="N111" s="38" t="str">
        <f t="array" ref="N111">M111&amp;CHOOSE(AND(M111&lt;&gt;{11,12,13})*MIN(4,MOD(M111,10))+1,"th","st","nd","rd","th")</f>
        <v>2nd</v>
      </c>
      <c r="O111" s="34">
        <v>5.8999999999999997E-2</v>
      </c>
      <c r="P111" s="29">
        <f t="shared" si="12"/>
        <v>5</v>
      </c>
      <c r="Q111" s="38" t="str">
        <f t="array" ref="Q111">P111&amp;CHOOSE(AND(P111&lt;&gt;{11,12,13})*MIN(4,MOD(P111,10))+1,"th","st","nd","rd","th")</f>
        <v>5th</v>
      </c>
      <c r="R111" s="35">
        <v>139.88399999999999</v>
      </c>
      <c r="S111" s="35">
        <v>192.83099999999999</v>
      </c>
      <c r="T111" s="35">
        <v>0</v>
      </c>
      <c r="U111" s="35">
        <v>332.71499999999997</v>
      </c>
      <c r="V111" s="36">
        <v>47.253999999999998</v>
      </c>
      <c r="W111" s="220">
        <f t="shared" si="13"/>
        <v>4.3374506100279974E-3</v>
      </c>
      <c r="X111" s="29">
        <f t="shared" si="14"/>
        <v>2</v>
      </c>
      <c r="Y111" s="38" t="str">
        <f t="array" ref="Y111">X111&amp;CHOOSE(AND(X111&lt;&gt;{11,12,13})*MIN(4,MOD(X111,10))+1,"th","st","nd","rd","th")</f>
        <v>2nd</v>
      </c>
      <c r="Z111" s="37">
        <v>9.4510000000000005</v>
      </c>
      <c r="AA111" s="28">
        <v>230</v>
      </c>
      <c r="AB111" s="221">
        <f t="shared" si="15"/>
        <v>2.1111728960647554E-2</v>
      </c>
      <c r="AC111" s="29">
        <f t="shared" si="16"/>
        <v>84</v>
      </c>
      <c r="AD111" s="38" t="str">
        <f t="array" ref="AD111">AC111&amp;CHOOSE(AND(AC111&lt;&gt;{11,12,13})*MIN(4,MOD(AC111,10))+1,"th","st","nd","rd","th")</f>
        <v>84th</v>
      </c>
      <c r="AE111" s="37">
        <v>138</v>
      </c>
      <c r="AF111" s="38">
        <v>10894.418</v>
      </c>
      <c r="AG111" s="38">
        <v>11048.003000000001</v>
      </c>
      <c r="AH111" s="38">
        <v>11245.575000000001</v>
      </c>
      <c r="AI111" s="38">
        <v>11062.665000000001</v>
      </c>
      <c r="AJ111" s="29">
        <f t="shared" si="17"/>
        <v>97</v>
      </c>
      <c r="AK111" s="38" t="str">
        <f t="array" ref="AK111">AJ111&amp;CHOOSE(AND(AJ111&lt;&gt;{11,12,13})*MIN(4,MOD(AJ111,10))+1,"th","st","nd","rd","th")</f>
        <v>97th</v>
      </c>
      <c r="AL111" s="38">
        <v>480.166</v>
      </c>
      <c r="AM111" s="38">
        <v>480.166</v>
      </c>
      <c r="AN111" s="38">
        <v>11542.831</v>
      </c>
      <c r="AO111" s="29">
        <f t="shared" si="18"/>
        <v>96</v>
      </c>
      <c r="AP111" s="38" t="str">
        <f t="array" ref="AP111">AO111&amp;CHOOSE(AND(AO111&lt;&gt;{11,12,13})*MIN(4,MOD(AO111,10))+1,"th","st","nd","rd","th")</f>
        <v>96th</v>
      </c>
      <c r="AQ111" s="39">
        <v>0.78</v>
      </c>
      <c r="AR111" s="36">
        <v>4275.7190000000001</v>
      </c>
      <c r="AS111" s="29">
        <f t="shared" si="19"/>
        <v>74</v>
      </c>
      <c r="AT111" s="38" t="str">
        <f t="array" ref="AT111">AS111&amp;CHOOSE(AND(AS111&lt;&gt;{11,12,13})*MIN(4,MOD(AS111,10))+1,"th","st","nd","rd","th")</f>
        <v>74th</v>
      </c>
      <c r="AU111" s="40">
        <v>1.4629706942216772E-3</v>
      </c>
    </row>
    <row r="112" spans="1:47" x14ac:dyDescent="0.25">
      <c r="A112" s="7">
        <v>122097203</v>
      </c>
      <c r="B112" s="8" t="s">
        <v>420</v>
      </c>
      <c r="C112" s="8" t="s">
        <v>138</v>
      </c>
      <c r="D112" s="27">
        <v>61689</v>
      </c>
      <c r="E112" s="29">
        <f t="shared" si="10"/>
        <v>73</v>
      </c>
      <c r="F112" s="38" t="str">
        <f t="array" ref="F112">E112&amp;CHOOSE(AND(E112&lt;&gt;{11,12,13})*MIN(4,MOD(E112,10))+1,"th","st","nd","rd","th")</f>
        <v>73rd</v>
      </c>
      <c r="G112" s="29">
        <v>3360</v>
      </c>
      <c r="H112" s="30">
        <v>0.86099999999999999</v>
      </c>
      <c r="I112" s="31">
        <v>-1.6651</v>
      </c>
      <c r="J112" s="32">
        <v>461</v>
      </c>
      <c r="K112" s="33">
        <v>0</v>
      </c>
      <c r="L112" s="34">
        <v>4.8599999999999997E-2</v>
      </c>
      <c r="M112" s="29">
        <f t="shared" si="11"/>
        <v>10</v>
      </c>
      <c r="N112" s="38" t="str">
        <f t="array" ref="N112">M112&amp;CHOOSE(AND(M112&lt;&gt;{11,12,13})*MIN(4,MOD(M112,10))+1,"th","st","nd","rd","th")</f>
        <v>10th</v>
      </c>
      <c r="O112" s="34">
        <v>0.27910000000000001</v>
      </c>
      <c r="P112" s="29">
        <f t="shared" si="12"/>
        <v>92</v>
      </c>
      <c r="Q112" s="38" t="str">
        <f t="array" ref="Q112">P112&amp;CHOOSE(AND(P112&lt;&gt;{11,12,13})*MIN(4,MOD(P112,10))+1,"th","st","nd","rd","th")</f>
        <v>92nd</v>
      </c>
      <c r="R112" s="35">
        <v>28.088000000000001</v>
      </c>
      <c r="S112" s="35">
        <v>80.650999999999996</v>
      </c>
      <c r="T112" s="35">
        <v>0</v>
      </c>
      <c r="U112" s="35">
        <v>108.739</v>
      </c>
      <c r="V112" s="36">
        <v>39.518999999999984</v>
      </c>
      <c r="W112" s="220">
        <f t="shared" si="13"/>
        <v>4.1027754649479962E-2</v>
      </c>
      <c r="X112" s="29">
        <f t="shared" si="14"/>
        <v>81</v>
      </c>
      <c r="Y112" s="38" t="str">
        <f t="array" ref="Y112">X112&amp;CHOOSE(AND(X112&lt;&gt;{11,12,13})*MIN(4,MOD(X112,10))+1,"th","st","nd","rd","th")</f>
        <v>81st</v>
      </c>
      <c r="Z112" s="37">
        <v>7.9039999999999999</v>
      </c>
      <c r="AA112" s="28">
        <v>52</v>
      </c>
      <c r="AB112" s="221">
        <f t="shared" si="15"/>
        <v>5.3985253720310704E-2</v>
      </c>
      <c r="AC112" s="29">
        <f t="shared" si="16"/>
        <v>96</v>
      </c>
      <c r="AD112" s="38" t="str">
        <f t="array" ref="AD112">AC112&amp;CHOOSE(AND(AC112&lt;&gt;{11,12,13})*MIN(4,MOD(AC112,10))+1,"th","st","nd","rd","th")</f>
        <v>96th</v>
      </c>
      <c r="AE112" s="37">
        <v>31.2</v>
      </c>
      <c r="AF112" s="38">
        <v>963.226</v>
      </c>
      <c r="AG112" s="38">
        <v>936.78300000000002</v>
      </c>
      <c r="AH112" s="38">
        <v>998.66399999999999</v>
      </c>
      <c r="AI112" s="38">
        <v>966.22400000000005</v>
      </c>
      <c r="AJ112" s="29">
        <f t="shared" si="17"/>
        <v>14</v>
      </c>
      <c r="AK112" s="38" t="str">
        <f t="array" ref="AK112">AJ112&amp;CHOOSE(AND(AJ112&lt;&gt;{11,12,13})*MIN(4,MOD(AJ112,10))+1,"th","st","nd","rd","th")</f>
        <v>14th</v>
      </c>
      <c r="AL112" s="38">
        <v>147.84299999999999</v>
      </c>
      <c r="AM112" s="38">
        <v>147.84299999999999</v>
      </c>
      <c r="AN112" s="38">
        <v>1114.067</v>
      </c>
      <c r="AO112" s="29">
        <f t="shared" si="18"/>
        <v>11</v>
      </c>
      <c r="AP112" s="38" t="str">
        <f t="array" ref="AP112">AO112&amp;CHOOSE(AND(AO112&lt;&gt;{11,12,13})*MIN(4,MOD(AO112,10))+1,"th","st","nd","rd","th")</f>
        <v>11th</v>
      </c>
      <c r="AQ112" s="39">
        <v>0.92</v>
      </c>
      <c r="AR112" s="36">
        <v>882.47500000000002</v>
      </c>
      <c r="AS112" s="29">
        <f t="shared" si="19"/>
        <v>4</v>
      </c>
      <c r="AT112" s="38" t="str">
        <f t="array" ref="AT112">AS112&amp;CHOOSE(AND(AS112&lt;&gt;{11,12,13})*MIN(4,MOD(AS112,10))+1,"th","st","nd","rd","th")</f>
        <v>4th</v>
      </c>
      <c r="AU112" s="40">
        <v>3.0194572266869607E-4</v>
      </c>
    </row>
    <row r="113" spans="1:47" x14ac:dyDescent="0.25">
      <c r="A113" s="7">
        <v>122097502</v>
      </c>
      <c r="B113" s="8" t="s">
        <v>430</v>
      </c>
      <c r="C113" s="8" t="s">
        <v>138</v>
      </c>
      <c r="D113" s="27">
        <v>79475</v>
      </c>
      <c r="E113" s="29">
        <f t="shared" si="10"/>
        <v>91</v>
      </c>
      <c r="F113" s="38" t="str">
        <f t="array" ref="F113">E113&amp;CHOOSE(AND(E113&lt;&gt;{11,12,13})*MIN(4,MOD(E113,10))+1,"th","st","nd","rd","th")</f>
        <v>91st</v>
      </c>
      <c r="G113" s="29">
        <v>25491</v>
      </c>
      <c r="H113" s="30">
        <v>0.66830000000000001</v>
      </c>
      <c r="I113" s="31">
        <v>-1.4784999999999999</v>
      </c>
      <c r="J113" s="32">
        <v>451</v>
      </c>
      <c r="K113" s="33">
        <v>0</v>
      </c>
      <c r="L113" s="34">
        <v>5.7200000000000001E-2</v>
      </c>
      <c r="M113" s="29">
        <f t="shared" si="11"/>
        <v>15</v>
      </c>
      <c r="N113" s="38" t="str">
        <f t="array" ref="N113">M113&amp;CHOOSE(AND(M113&lt;&gt;{11,12,13})*MIN(4,MOD(M113,10))+1,"th","st","nd","rd","th")</f>
        <v>15th</v>
      </c>
      <c r="O113" s="34">
        <v>9.6000000000000002E-2</v>
      </c>
      <c r="P113" s="29">
        <f t="shared" si="12"/>
        <v>14</v>
      </c>
      <c r="Q113" s="38" t="str">
        <f t="array" ref="Q113">P113&amp;CHOOSE(AND(P113&lt;&gt;{11,12,13})*MIN(4,MOD(P113,10))+1,"th","st","nd","rd","th")</f>
        <v>14th</v>
      </c>
      <c r="R113" s="35">
        <v>312.61900000000003</v>
      </c>
      <c r="S113" s="35">
        <v>262.33800000000002</v>
      </c>
      <c r="T113" s="35">
        <v>0</v>
      </c>
      <c r="U113" s="35">
        <v>574.95699999999999</v>
      </c>
      <c r="V113" s="36">
        <v>140.54400000000001</v>
      </c>
      <c r="W113" s="220">
        <f t="shared" si="13"/>
        <v>1.5429230874621693E-2</v>
      </c>
      <c r="X113" s="29">
        <f t="shared" si="14"/>
        <v>19</v>
      </c>
      <c r="Y113" s="38" t="str">
        <f t="array" ref="Y113">X113&amp;CHOOSE(AND(X113&lt;&gt;{11,12,13})*MIN(4,MOD(X113,10))+1,"th","st","nd","rd","th")</f>
        <v>19th</v>
      </c>
      <c r="Z113" s="37">
        <v>28.109000000000002</v>
      </c>
      <c r="AA113" s="28">
        <v>83</v>
      </c>
      <c r="AB113" s="221">
        <f t="shared" si="15"/>
        <v>9.1119234018784186E-3</v>
      </c>
      <c r="AC113" s="29">
        <f t="shared" si="16"/>
        <v>69</v>
      </c>
      <c r="AD113" s="38" t="str">
        <f t="array" ref="AD113">AC113&amp;CHOOSE(AND(AC113&lt;&gt;{11,12,13})*MIN(4,MOD(AC113,10))+1,"th","st","nd","rd","th")</f>
        <v>69th</v>
      </c>
      <c r="AE113" s="37">
        <v>49.8</v>
      </c>
      <c r="AF113" s="38">
        <v>9108.9439999999995</v>
      </c>
      <c r="AG113" s="38">
        <v>8768.3109999999997</v>
      </c>
      <c r="AH113" s="38">
        <v>9082.86</v>
      </c>
      <c r="AI113" s="38">
        <v>8986.7049999999999</v>
      </c>
      <c r="AJ113" s="29">
        <f t="shared" si="17"/>
        <v>96</v>
      </c>
      <c r="AK113" s="38" t="str">
        <f t="array" ref="AK113">AJ113&amp;CHOOSE(AND(AJ113&lt;&gt;{11,12,13})*MIN(4,MOD(AJ113,10))+1,"th","st","nd","rd","th")</f>
        <v>96th</v>
      </c>
      <c r="AL113" s="38">
        <v>652.86599999999999</v>
      </c>
      <c r="AM113" s="38">
        <v>652.86599999999999</v>
      </c>
      <c r="AN113" s="38">
        <v>9639.5709999999999</v>
      </c>
      <c r="AO113" s="29">
        <f t="shared" si="18"/>
        <v>94</v>
      </c>
      <c r="AP113" s="38" t="str">
        <f t="array" ref="AP113">AO113&amp;CHOOSE(AND(AO113&lt;&gt;{11,12,13})*MIN(4,MOD(AO113,10))+1,"th","st","nd","rd","th")</f>
        <v>94th</v>
      </c>
      <c r="AQ113" s="39">
        <v>0.92</v>
      </c>
      <c r="AR113" s="36">
        <v>5926.7550000000001</v>
      </c>
      <c r="AS113" s="29">
        <f t="shared" si="19"/>
        <v>85</v>
      </c>
      <c r="AT113" s="38" t="str">
        <f t="array" ref="AT113">AS113&amp;CHOOSE(AND(AS113&lt;&gt;{11,12,13})*MIN(4,MOD(AS113,10))+1,"th","st","nd","rd","th")</f>
        <v>85th</v>
      </c>
      <c r="AU113" s="40">
        <v>2.0278855735916686E-3</v>
      </c>
    </row>
    <row r="114" spans="1:47" x14ac:dyDescent="0.25">
      <c r="A114" s="7">
        <v>122097604</v>
      </c>
      <c r="B114" s="8" t="s">
        <v>434</v>
      </c>
      <c r="C114" s="8" t="s">
        <v>138</v>
      </c>
      <c r="D114" s="27">
        <v>108784</v>
      </c>
      <c r="E114" s="29">
        <f t="shared" si="10"/>
        <v>99</v>
      </c>
      <c r="F114" s="38" t="str">
        <f t="array" ref="F114">E114&amp;CHOOSE(AND(E114&lt;&gt;{11,12,13})*MIN(4,MOD(E114,10))+1,"th","st","nd","rd","th")</f>
        <v>99th</v>
      </c>
      <c r="G114" s="29">
        <v>4780</v>
      </c>
      <c r="H114" s="30">
        <v>0.48830000000000001</v>
      </c>
      <c r="I114" s="31">
        <v>0.59009999999999996</v>
      </c>
      <c r="J114" s="32">
        <v>225</v>
      </c>
      <c r="K114" s="33">
        <v>0</v>
      </c>
      <c r="L114" s="34">
        <v>2.2100000000000002E-2</v>
      </c>
      <c r="M114" s="29">
        <f t="shared" si="11"/>
        <v>2</v>
      </c>
      <c r="N114" s="38" t="str">
        <f t="array" ref="N114">M114&amp;CHOOSE(AND(M114&lt;&gt;{11,12,13})*MIN(4,MOD(M114,10))+1,"th","st","nd","rd","th")</f>
        <v>2nd</v>
      </c>
      <c r="O114" s="34">
        <v>0.1134</v>
      </c>
      <c r="P114" s="29">
        <f t="shared" si="12"/>
        <v>21</v>
      </c>
      <c r="Q114" s="38" t="str">
        <f t="array" ref="Q114">P114&amp;CHOOSE(AND(P114&lt;&gt;{11,12,13})*MIN(4,MOD(P114,10))+1,"th","st","nd","rd","th")</f>
        <v>21st</v>
      </c>
      <c r="R114" s="35">
        <v>18.521000000000001</v>
      </c>
      <c r="S114" s="35">
        <v>47.518999999999998</v>
      </c>
      <c r="T114" s="35">
        <v>0</v>
      </c>
      <c r="U114" s="35">
        <v>66.040000000000006</v>
      </c>
      <c r="V114" s="36">
        <v>6.9939999999999998</v>
      </c>
      <c r="W114" s="220">
        <f t="shared" si="13"/>
        <v>5.0072237471559628E-3</v>
      </c>
      <c r="X114" s="29">
        <f t="shared" si="14"/>
        <v>4</v>
      </c>
      <c r="Y114" s="38" t="str">
        <f t="array" ref="Y114">X114&amp;CHOOSE(AND(X114&lt;&gt;{11,12,13})*MIN(4,MOD(X114,10))+1,"th","st","nd","rd","th")</f>
        <v>4th</v>
      </c>
      <c r="Z114" s="37">
        <v>1.399</v>
      </c>
      <c r="AA114" s="28">
        <v>21</v>
      </c>
      <c r="AB114" s="221">
        <f t="shared" si="15"/>
        <v>1.5034558005472581E-2</v>
      </c>
      <c r="AC114" s="29">
        <f t="shared" si="16"/>
        <v>78</v>
      </c>
      <c r="AD114" s="38" t="str">
        <f t="array" ref="AD114">AC114&amp;CHOOSE(AND(AC114&lt;&gt;{11,12,13})*MIN(4,MOD(AC114,10))+1,"th","st","nd","rd","th")</f>
        <v>78th</v>
      </c>
      <c r="AE114" s="37">
        <v>12.6</v>
      </c>
      <c r="AF114" s="38">
        <v>1396.7819999999999</v>
      </c>
      <c r="AG114" s="38">
        <v>1540.9949999999999</v>
      </c>
      <c r="AH114" s="38">
        <v>1590.644</v>
      </c>
      <c r="AI114" s="38">
        <v>1509.4739999999999</v>
      </c>
      <c r="AJ114" s="29">
        <f t="shared" si="17"/>
        <v>31</v>
      </c>
      <c r="AK114" s="38" t="str">
        <f t="array" ref="AK114">AJ114&amp;CHOOSE(AND(AJ114&lt;&gt;{11,12,13})*MIN(4,MOD(AJ114,10))+1,"th","st","nd","rd","th")</f>
        <v>31st</v>
      </c>
      <c r="AL114" s="38">
        <v>80.039000000000001</v>
      </c>
      <c r="AM114" s="38">
        <v>80.039000000000001</v>
      </c>
      <c r="AN114" s="38">
        <v>1589.5129999999999</v>
      </c>
      <c r="AO114" s="29">
        <f t="shared" si="18"/>
        <v>26</v>
      </c>
      <c r="AP114" s="38" t="str">
        <f t="array" ref="AP114">AO114&amp;CHOOSE(AND(AO114&lt;&gt;{11,12,13})*MIN(4,MOD(AO114,10))+1,"th","st","nd","rd","th")</f>
        <v>26th</v>
      </c>
      <c r="AQ114" s="39">
        <v>0.61</v>
      </c>
      <c r="AR114" s="36">
        <v>473.45699999999999</v>
      </c>
      <c r="AS114" s="29">
        <f t="shared" si="19"/>
        <v>1</v>
      </c>
      <c r="AT114" s="38" t="str">
        <f t="array" ref="AT114">AS114&amp;CHOOSE(AND(AS114&lt;&gt;{11,12,13})*MIN(4,MOD(AS114,10))+1,"th","st","nd","rd","th")</f>
        <v>1st</v>
      </c>
      <c r="AU114" s="40">
        <v>1.6199701523278602E-4</v>
      </c>
    </row>
    <row r="115" spans="1:47" x14ac:dyDescent="0.25">
      <c r="A115" s="7">
        <v>122098003</v>
      </c>
      <c r="B115" s="8" t="s">
        <v>470</v>
      </c>
      <c r="C115" s="8" t="s">
        <v>138</v>
      </c>
      <c r="D115" s="27">
        <v>69021</v>
      </c>
      <c r="E115" s="29">
        <f t="shared" si="10"/>
        <v>85</v>
      </c>
      <c r="F115" s="38" t="str">
        <f t="array" ref="F115">E115&amp;CHOOSE(AND(E115&lt;&gt;{11,12,13})*MIN(4,MOD(E115,10))+1,"th","st","nd","rd","th")</f>
        <v>85th</v>
      </c>
      <c r="G115" s="29">
        <v>5863</v>
      </c>
      <c r="H115" s="30">
        <v>0.76949999999999996</v>
      </c>
      <c r="I115" s="31">
        <v>0.75670000000000004</v>
      </c>
      <c r="J115" s="32">
        <v>149</v>
      </c>
      <c r="K115" s="33">
        <v>7.4820000000000002</v>
      </c>
      <c r="L115" s="34">
        <v>0.1043</v>
      </c>
      <c r="M115" s="29">
        <f t="shared" si="11"/>
        <v>34</v>
      </c>
      <c r="N115" s="38" t="str">
        <f t="array" ref="N115">M115&amp;CHOOSE(AND(M115&lt;&gt;{11,12,13})*MIN(4,MOD(M115,10))+1,"th","st","nd","rd","th")</f>
        <v>34th</v>
      </c>
      <c r="O115" s="34">
        <v>0.1888</v>
      </c>
      <c r="P115" s="29">
        <f t="shared" si="12"/>
        <v>54</v>
      </c>
      <c r="Q115" s="38" t="str">
        <f t="array" ref="Q115">P115&amp;CHOOSE(AND(P115&lt;&gt;{11,12,13})*MIN(4,MOD(P115,10))+1,"th","st","nd","rd","th")</f>
        <v>54th</v>
      </c>
      <c r="R115" s="35">
        <v>107.089</v>
      </c>
      <c r="S115" s="35">
        <v>96.924999999999997</v>
      </c>
      <c r="T115" s="35">
        <v>0</v>
      </c>
      <c r="U115" s="35">
        <v>204.01400000000001</v>
      </c>
      <c r="V115" s="36">
        <v>34.370999999999995</v>
      </c>
      <c r="W115" s="220">
        <f t="shared" si="13"/>
        <v>2.0085435123068648E-2</v>
      </c>
      <c r="X115" s="29">
        <f t="shared" si="14"/>
        <v>33</v>
      </c>
      <c r="Y115" s="38" t="str">
        <f t="array" ref="Y115">X115&amp;CHOOSE(AND(X115&lt;&gt;{11,12,13})*MIN(4,MOD(X115,10))+1,"th","st","nd","rd","th")</f>
        <v>33rd</v>
      </c>
      <c r="Z115" s="37">
        <v>6.8739999999999997</v>
      </c>
      <c r="AA115" s="28">
        <v>8</v>
      </c>
      <c r="AB115" s="221">
        <f t="shared" si="15"/>
        <v>4.6749725345363599E-3</v>
      </c>
      <c r="AC115" s="29">
        <f t="shared" si="16"/>
        <v>53</v>
      </c>
      <c r="AD115" s="38" t="str">
        <f t="array" ref="AD115">AC115&amp;CHOOSE(AND(AC115&lt;&gt;{11,12,13})*MIN(4,MOD(AC115,10))+1,"th","st","nd","rd","th")</f>
        <v>53rd</v>
      </c>
      <c r="AE115" s="37">
        <v>4.8</v>
      </c>
      <c r="AF115" s="38">
        <v>1711.24</v>
      </c>
      <c r="AG115" s="38">
        <v>1754.1089999999999</v>
      </c>
      <c r="AH115" s="38">
        <v>1773.251</v>
      </c>
      <c r="AI115" s="38">
        <v>1746.2</v>
      </c>
      <c r="AJ115" s="29">
        <f t="shared" si="17"/>
        <v>40</v>
      </c>
      <c r="AK115" s="38" t="str">
        <f t="array" ref="AK115">AJ115&amp;CHOOSE(AND(AJ115&lt;&gt;{11,12,13})*MIN(4,MOD(AJ115,10))+1,"th","st","nd","rd","th")</f>
        <v>40th</v>
      </c>
      <c r="AL115" s="38">
        <v>215.68799999999999</v>
      </c>
      <c r="AM115" s="38">
        <v>223.17</v>
      </c>
      <c r="AN115" s="38">
        <v>1969.37</v>
      </c>
      <c r="AO115" s="29">
        <f t="shared" si="18"/>
        <v>37</v>
      </c>
      <c r="AP115" s="38" t="str">
        <f t="array" ref="AP115">AO115&amp;CHOOSE(AND(AO115&lt;&gt;{11,12,13})*MIN(4,MOD(AO115,10))+1,"th","st","nd","rd","th")</f>
        <v>37th</v>
      </c>
      <c r="AQ115" s="39">
        <v>0.98</v>
      </c>
      <c r="AR115" s="36">
        <v>1485.1220000000001</v>
      </c>
      <c r="AS115" s="29">
        <f t="shared" si="19"/>
        <v>19</v>
      </c>
      <c r="AT115" s="38" t="str">
        <f t="array" ref="AT115">AS115&amp;CHOOSE(AND(AS115&lt;&gt;{11,12,13})*MIN(4,MOD(AS115,10))+1,"th","st","nd","rd","th")</f>
        <v>19th</v>
      </c>
      <c r="AU115" s="40">
        <v>5.0814610673523817E-4</v>
      </c>
    </row>
    <row r="116" spans="1:47" x14ac:dyDescent="0.25">
      <c r="A116" s="7">
        <v>122098103</v>
      </c>
      <c r="B116" s="8" t="s">
        <v>481</v>
      </c>
      <c r="C116" s="8" t="s">
        <v>138</v>
      </c>
      <c r="D116" s="27">
        <v>73515</v>
      </c>
      <c r="E116" s="29">
        <f t="shared" si="10"/>
        <v>88</v>
      </c>
      <c r="F116" s="38" t="str">
        <f t="array" ref="F116">E116&amp;CHOOSE(AND(E116&lt;&gt;{11,12,13})*MIN(4,MOD(E116,10))+1,"th","st","nd","rd","th")</f>
        <v>88th</v>
      </c>
      <c r="G116" s="29">
        <v>18334</v>
      </c>
      <c r="H116" s="30">
        <v>0.72250000000000003</v>
      </c>
      <c r="I116" s="31">
        <v>-6.3399999999999998E-2</v>
      </c>
      <c r="J116" s="32">
        <v>367</v>
      </c>
      <c r="K116" s="33">
        <v>0</v>
      </c>
      <c r="L116" s="34">
        <v>5.6500000000000002E-2</v>
      </c>
      <c r="M116" s="29">
        <f t="shared" si="11"/>
        <v>14</v>
      </c>
      <c r="N116" s="38" t="str">
        <f t="array" ref="N116">M116&amp;CHOOSE(AND(M116&lt;&gt;{11,12,13})*MIN(4,MOD(M116,10))+1,"th","st","nd","rd","th")</f>
        <v>14th</v>
      </c>
      <c r="O116" s="34">
        <v>9.6699999999999994E-2</v>
      </c>
      <c r="P116" s="29">
        <f t="shared" si="12"/>
        <v>15</v>
      </c>
      <c r="Q116" s="38" t="str">
        <f t="array" ref="Q116">P116&amp;CHOOSE(AND(P116&lt;&gt;{11,12,13})*MIN(4,MOD(P116,10))+1,"th","st","nd","rd","th")</f>
        <v>15th</v>
      </c>
      <c r="R116" s="35">
        <v>250.767</v>
      </c>
      <c r="S116" s="35">
        <v>214.59399999999999</v>
      </c>
      <c r="T116" s="35">
        <v>0</v>
      </c>
      <c r="U116" s="35">
        <v>465.36099999999999</v>
      </c>
      <c r="V116" s="36">
        <v>149.56100000000004</v>
      </c>
      <c r="W116" s="220">
        <f t="shared" si="13"/>
        <v>2.0218445896484579E-2</v>
      </c>
      <c r="X116" s="29">
        <f t="shared" si="14"/>
        <v>34</v>
      </c>
      <c r="Y116" s="38" t="str">
        <f t="array" ref="Y116">X116&amp;CHOOSE(AND(X116&lt;&gt;{11,12,13})*MIN(4,MOD(X116,10))+1,"th","st","nd","rd","th")</f>
        <v>34th</v>
      </c>
      <c r="Z116" s="37">
        <v>29.911999999999999</v>
      </c>
      <c r="AA116" s="28">
        <v>82</v>
      </c>
      <c r="AB116" s="221">
        <f t="shared" si="15"/>
        <v>1.1085193088517294E-2</v>
      </c>
      <c r="AC116" s="29">
        <f t="shared" si="16"/>
        <v>72</v>
      </c>
      <c r="AD116" s="38" t="str">
        <f t="array" ref="AD116">AC116&amp;CHOOSE(AND(AC116&lt;&gt;{11,12,13})*MIN(4,MOD(AC116,10))+1,"th","st","nd","rd","th")</f>
        <v>72nd</v>
      </c>
      <c r="AE116" s="37">
        <v>49.2</v>
      </c>
      <c r="AF116" s="38">
        <v>7397.2550000000001</v>
      </c>
      <c r="AG116" s="38">
        <v>7353.4459999999999</v>
      </c>
      <c r="AH116" s="38">
        <v>7379.585</v>
      </c>
      <c r="AI116" s="38">
        <v>7376.7619999999997</v>
      </c>
      <c r="AJ116" s="29">
        <f t="shared" si="17"/>
        <v>93</v>
      </c>
      <c r="AK116" s="38" t="str">
        <f t="array" ref="AK116">AJ116&amp;CHOOSE(AND(AJ116&lt;&gt;{11,12,13})*MIN(4,MOD(AJ116,10))+1,"th","st","nd","rd","th")</f>
        <v>93rd</v>
      </c>
      <c r="AL116" s="38">
        <v>544.47299999999996</v>
      </c>
      <c r="AM116" s="38">
        <v>544.47299999999996</v>
      </c>
      <c r="AN116" s="38">
        <v>7921.2349999999997</v>
      </c>
      <c r="AO116" s="29">
        <f t="shared" si="18"/>
        <v>92</v>
      </c>
      <c r="AP116" s="38" t="str">
        <f t="array" ref="AP116">AO116&amp;CHOOSE(AND(AO116&lt;&gt;{11,12,13})*MIN(4,MOD(AO116,10))+1,"th","st","nd","rd","th")</f>
        <v>92nd</v>
      </c>
      <c r="AQ116" s="39">
        <v>1.21</v>
      </c>
      <c r="AR116" s="36">
        <v>6924.942</v>
      </c>
      <c r="AS116" s="29">
        <f t="shared" si="19"/>
        <v>88</v>
      </c>
      <c r="AT116" s="38" t="str">
        <f t="array" ref="AT116">AS116&amp;CHOOSE(AND(AS116&lt;&gt;{11,12,13})*MIN(4,MOD(AS116,10))+1,"th","st","nd","rd","th")</f>
        <v>88th</v>
      </c>
      <c r="AU116" s="40">
        <v>2.3694230619890713E-3</v>
      </c>
    </row>
    <row r="117" spans="1:47" x14ac:dyDescent="0.25">
      <c r="A117" s="7">
        <v>122098202</v>
      </c>
      <c r="B117" s="8" t="s">
        <v>484</v>
      </c>
      <c r="C117" s="8" t="s">
        <v>138</v>
      </c>
      <c r="D117" s="27">
        <v>84737</v>
      </c>
      <c r="E117" s="29">
        <f t="shared" si="10"/>
        <v>94</v>
      </c>
      <c r="F117" s="38" t="str">
        <f t="array" ref="F117">E117&amp;CHOOSE(AND(E117&lt;&gt;{11,12,13})*MIN(4,MOD(E117,10))+1,"th","st","nd","rd","th")</f>
        <v>94th</v>
      </c>
      <c r="G117" s="29">
        <v>26503</v>
      </c>
      <c r="H117" s="30">
        <v>0.62680000000000002</v>
      </c>
      <c r="I117" s="31">
        <v>-1.1123000000000001</v>
      </c>
      <c r="J117" s="32">
        <v>438</v>
      </c>
      <c r="K117" s="33">
        <v>0</v>
      </c>
      <c r="L117" s="34">
        <v>5.3100000000000001E-2</v>
      </c>
      <c r="M117" s="29">
        <f t="shared" si="11"/>
        <v>12</v>
      </c>
      <c r="N117" s="38" t="str">
        <f t="array" ref="N117">M117&amp;CHOOSE(AND(M117&lt;&gt;{11,12,13})*MIN(4,MOD(M117,10))+1,"th","st","nd","rd","th")</f>
        <v>12th</v>
      </c>
      <c r="O117" s="34">
        <v>7.6899999999999996E-2</v>
      </c>
      <c r="P117" s="29">
        <f t="shared" si="12"/>
        <v>8</v>
      </c>
      <c r="Q117" s="38" t="str">
        <f t="array" ref="Q117">P117&amp;CHOOSE(AND(P117&lt;&gt;{11,12,13})*MIN(4,MOD(P117,10))+1,"th","st","nd","rd","th")</f>
        <v>8th</v>
      </c>
      <c r="R117" s="35">
        <v>344.65100000000001</v>
      </c>
      <c r="S117" s="35">
        <v>249.56299999999999</v>
      </c>
      <c r="T117" s="35">
        <v>0</v>
      </c>
      <c r="U117" s="35">
        <v>594.21400000000006</v>
      </c>
      <c r="V117" s="36">
        <v>288.65000000000009</v>
      </c>
      <c r="W117" s="220">
        <f t="shared" si="13"/>
        <v>2.6683224779337645E-2</v>
      </c>
      <c r="X117" s="29">
        <f t="shared" si="14"/>
        <v>51</v>
      </c>
      <c r="Y117" s="38" t="str">
        <f t="array" ref="Y117">X117&amp;CHOOSE(AND(X117&lt;&gt;{11,12,13})*MIN(4,MOD(X117,10))+1,"th","st","nd","rd","th")</f>
        <v>51st</v>
      </c>
      <c r="Z117" s="37">
        <v>57.73</v>
      </c>
      <c r="AA117" s="28">
        <v>150</v>
      </c>
      <c r="AB117" s="221">
        <f t="shared" si="15"/>
        <v>1.3866217623075161E-2</v>
      </c>
      <c r="AC117" s="29">
        <f t="shared" si="16"/>
        <v>77</v>
      </c>
      <c r="AD117" s="38" t="str">
        <f t="array" ref="AD117">AC117&amp;CHOOSE(AND(AC117&lt;&gt;{11,12,13})*MIN(4,MOD(AC117,10))+1,"th","st","nd","rd","th")</f>
        <v>77th</v>
      </c>
      <c r="AE117" s="37">
        <v>90</v>
      </c>
      <c r="AF117" s="38">
        <v>10817.657999999999</v>
      </c>
      <c r="AG117" s="38">
        <v>10568.996999999999</v>
      </c>
      <c r="AH117" s="38">
        <v>10789.01</v>
      </c>
      <c r="AI117" s="38">
        <v>10725.222</v>
      </c>
      <c r="AJ117" s="29">
        <f t="shared" si="17"/>
        <v>97</v>
      </c>
      <c r="AK117" s="38" t="str">
        <f t="array" ref="AK117">AJ117&amp;CHOOSE(AND(AJ117&lt;&gt;{11,12,13})*MIN(4,MOD(AJ117,10))+1,"th","st","nd","rd","th")</f>
        <v>97th</v>
      </c>
      <c r="AL117" s="38">
        <v>741.94399999999996</v>
      </c>
      <c r="AM117" s="38">
        <v>741.94399999999996</v>
      </c>
      <c r="AN117" s="38">
        <v>11467.165999999999</v>
      </c>
      <c r="AO117" s="29">
        <f t="shared" si="18"/>
        <v>96</v>
      </c>
      <c r="AP117" s="38" t="str">
        <f t="array" ref="AP117">AO117&amp;CHOOSE(AND(AO117&lt;&gt;{11,12,13})*MIN(4,MOD(AO117,10))+1,"th","st","nd","rd","th")</f>
        <v>96th</v>
      </c>
      <c r="AQ117" s="39">
        <v>0.96</v>
      </c>
      <c r="AR117" s="36">
        <v>6900.1149999999998</v>
      </c>
      <c r="AS117" s="29">
        <f t="shared" si="19"/>
        <v>87</v>
      </c>
      <c r="AT117" s="38" t="str">
        <f t="array" ref="AT117">AS117&amp;CHOOSE(AND(AS117&lt;&gt;{11,12,13})*MIN(4,MOD(AS117,10))+1,"th","st","nd","rd","th")</f>
        <v>87th</v>
      </c>
      <c r="AU117" s="40">
        <v>2.3609283097788718E-3</v>
      </c>
    </row>
    <row r="118" spans="1:47" x14ac:dyDescent="0.25">
      <c r="A118" s="7">
        <v>122098403</v>
      </c>
      <c r="B118" s="8" t="s">
        <v>508</v>
      </c>
      <c r="C118" s="8" t="s">
        <v>138</v>
      </c>
      <c r="D118" s="27">
        <v>65398</v>
      </c>
      <c r="E118" s="29">
        <f t="shared" si="10"/>
        <v>80</v>
      </c>
      <c r="F118" s="38" t="str">
        <f t="array" ref="F118">E118&amp;CHOOSE(AND(E118&lt;&gt;{11,12,13})*MIN(4,MOD(E118,10))+1,"th","st","nd","rd","th")</f>
        <v>80th</v>
      </c>
      <c r="G118" s="29">
        <v>13604</v>
      </c>
      <c r="H118" s="30">
        <v>0.81220000000000003</v>
      </c>
      <c r="I118" s="31">
        <v>0.13969999999999999</v>
      </c>
      <c r="J118" s="32">
        <v>338</v>
      </c>
      <c r="K118" s="33">
        <v>0</v>
      </c>
      <c r="L118" s="34">
        <v>9.2299999999999993E-2</v>
      </c>
      <c r="M118" s="29">
        <f t="shared" si="11"/>
        <v>30</v>
      </c>
      <c r="N118" s="38" t="str">
        <f t="array" ref="N118">M118&amp;CHOOSE(AND(M118&lt;&gt;{11,12,13})*MIN(4,MOD(M118,10))+1,"th","st","nd","rd","th")</f>
        <v>30th</v>
      </c>
      <c r="O118" s="34">
        <v>0.1231</v>
      </c>
      <c r="P118" s="29">
        <f t="shared" si="12"/>
        <v>25</v>
      </c>
      <c r="Q118" s="38" t="str">
        <f t="array" ref="Q118">P118&amp;CHOOSE(AND(P118&lt;&gt;{11,12,13})*MIN(4,MOD(P118,10))+1,"th","st","nd","rd","th")</f>
        <v>25th</v>
      </c>
      <c r="R118" s="35">
        <v>297.65199999999999</v>
      </c>
      <c r="S118" s="35">
        <v>198.489</v>
      </c>
      <c r="T118" s="35">
        <v>0</v>
      </c>
      <c r="U118" s="35">
        <v>496.14100000000002</v>
      </c>
      <c r="V118" s="36">
        <v>151.48999999999998</v>
      </c>
      <c r="W118" s="220">
        <f t="shared" si="13"/>
        <v>2.8185628101902883E-2</v>
      </c>
      <c r="X118" s="29">
        <f t="shared" si="14"/>
        <v>55</v>
      </c>
      <c r="Y118" s="38" t="str">
        <f t="array" ref="Y118">X118&amp;CHOOSE(AND(X118&lt;&gt;{11,12,13})*MIN(4,MOD(X118,10))+1,"th","st","nd","rd","th")</f>
        <v>55th</v>
      </c>
      <c r="Z118" s="37">
        <v>30.297999999999998</v>
      </c>
      <c r="AA118" s="28">
        <v>111</v>
      </c>
      <c r="AB118" s="221">
        <f t="shared" si="15"/>
        <v>2.0652219415877089E-2</v>
      </c>
      <c r="AC118" s="29">
        <f t="shared" si="16"/>
        <v>83</v>
      </c>
      <c r="AD118" s="38" t="str">
        <f t="array" ref="AD118">AC118&amp;CHOOSE(AND(AC118&lt;&gt;{11,12,13})*MIN(4,MOD(AC118,10))+1,"th","st","nd","rd","th")</f>
        <v>83rd</v>
      </c>
      <c r="AE118" s="37">
        <v>66.599999999999994</v>
      </c>
      <c r="AF118" s="38">
        <v>5374.7250000000004</v>
      </c>
      <c r="AG118" s="38">
        <v>5345.5209999999997</v>
      </c>
      <c r="AH118" s="38">
        <v>5409.125</v>
      </c>
      <c r="AI118" s="38">
        <v>5376.4570000000003</v>
      </c>
      <c r="AJ118" s="29">
        <f t="shared" si="17"/>
        <v>87</v>
      </c>
      <c r="AK118" s="38" t="str">
        <f t="array" ref="AK118">AJ118&amp;CHOOSE(AND(AJ118&lt;&gt;{11,12,13})*MIN(4,MOD(AJ118,10))+1,"th","st","nd","rd","th")</f>
        <v>87th</v>
      </c>
      <c r="AL118" s="38">
        <v>593.03899999999999</v>
      </c>
      <c r="AM118" s="38">
        <v>593.03899999999999</v>
      </c>
      <c r="AN118" s="38">
        <v>5969.4960000000001</v>
      </c>
      <c r="AO118" s="29">
        <f t="shared" si="18"/>
        <v>86</v>
      </c>
      <c r="AP118" s="38" t="str">
        <f t="array" ref="AP118">AO118&amp;CHOOSE(AND(AO118&lt;&gt;{11,12,13})*MIN(4,MOD(AO118,10))+1,"th","st","nd","rd","th")</f>
        <v>86th</v>
      </c>
      <c r="AQ118" s="39">
        <v>1.28</v>
      </c>
      <c r="AR118" s="36">
        <v>6205.9840000000004</v>
      </c>
      <c r="AS118" s="29">
        <f t="shared" si="19"/>
        <v>86</v>
      </c>
      <c r="AT118" s="38" t="str">
        <f t="array" ref="AT118">AS118&amp;CHOOSE(AND(AS118&lt;&gt;{11,12,13})*MIN(4,MOD(AS118,10))+1,"th","st","nd","rd","th")</f>
        <v>86th</v>
      </c>
      <c r="AU118" s="40">
        <v>2.1234259596593277E-3</v>
      </c>
    </row>
    <row r="119" spans="1:47" x14ac:dyDescent="0.25">
      <c r="A119" s="7">
        <v>104101252</v>
      </c>
      <c r="B119" s="8" t="s">
        <v>177</v>
      </c>
      <c r="C119" s="8" t="s">
        <v>178</v>
      </c>
      <c r="D119" s="27">
        <v>48793</v>
      </c>
      <c r="E119" s="29">
        <f t="shared" si="10"/>
        <v>42</v>
      </c>
      <c r="F119" s="38" t="str">
        <f t="array" ref="F119">E119&amp;CHOOSE(AND(E119&lt;&gt;{11,12,13})*MIN(4,MOD(E119,10))+1,"th","st","nd","rd","th")</f>
        <v>42nd</v>
      </c>
      <c r="G119" s="29">
        <v>23046</v>
      </c>
      <c r="H119" s="30">
        <v>1.0886</v>
      </c>
      <c r="I119" s="31">
        <v>9.9299999999999999E-2</v>
      </c>
      <c r="J119" s="32">
        <v>342</v>
      </c>
      <c r="K119" s="33">
        <v>0</v>
      </c>
      <c r="L119" s="34">
        <v>0.17130000000000001</v>
      </c>
      <c r="M119" s="29">
        <f t="shared" si="11"/>
        <v>59</v>
      </c>
      <c r="N119" s="38" t="str">
        <f t="array" ref="N119">M119&amp;CHOOSE(AND(M119&lt;&gt;{11,12,13})*MIN(4,MOD(M119,10))+1,"th","st","nd","rd","th")</f>
        <v>59th</v>
      </c>
      <c r="O119" s="34">
        <v>0.15190000000000001</v>
      </c>
      <c r="P119" s="29">
        <f t="shared" si="12"/>
        <v>39</v>
      </c>
      <c r="Q119" s="38" t="str">
        <f t="array" ref="Q119">P119&amp;CHOOSE(AND(P119&lt;&gt;{11,12,13})*MIN(4,MOD(P119,10))+1,"th","st","nd","rd","th")</f>
        <v>39th</v>
      </c>
      <c r="R119" s="35">
        <v>732.94</v>
      </c>
      <c r="S119" s="35">
        <v>324.96699999999998</v>
      </c>
      <c r="T119" s="35">
        <v>0</v>
      </c>
      <c r="U119" s="35">
        <v>1057.9069999999999</v>
      </c>
      <c r="V119" s="36">
        <v>225.29399999999998</v>
      </c>
      <c r="W119" s="220">
        <f t="shared" si="13"/>
        <v>3.1592927539207193E-2</v>
      </c>
      <c r="X119" s="29">
        <f t="shared" si="14"/>
        <v>66</v>
      </c>
      <c r="Y119" s="38" t="str">
        <f t="array" ref="Y119">X119&amp;CHOOSE(AND(X119&lt;&gt;{11,12,13})*MIN(4,MOD(X119,10))+1,"th","st","nd","rd","th")</f>
        <v>66th</v>
      </c>
      <c r="Z119" s="37">
        <v>45.058999999999997</v>
      </c>
      <c r="AA119" s="28">
        <v>38</v>
      </c>
      <c r="AB119" s="221">
        <f t="shared" si="15"/>
        <v>5.3287315529480291E-3</v>
      </c>
      <c r="AC119" s="29">
        <f t="shared" si="16"/>
        <v>57</v>
      </c>
      <c r="AD119" s="38" t="str">
        <f t="array" ref="AD119">AC119&amp;CHOOSE(AND(AC119&lt;&gt;{11,12,13})*MIN(4,MOD(AC119,10))+1,"th","st","nd","rd","th")</f>
        <v>57th</v>
      </c>
      <c r="AE119" s="37">
        <v>22.8</v>
      </c>
      <c r="AF119" s="38">
        <v>7131.1530000000002</v>
      </c>
      <c r="AG119" s="38">
        <v>7312.085</v>
      </c>
      <c r="AH119" s="38">
        <v>7397.1670000000004</v>
      </c>
      <c r="AI119" s="38">
        <v>7280.1350000000002</v>
      </c>
      <c r="AJ119" s="29">
        <f t="shared" si="17"/>
        <v>92</v>
      </c>
      <c r="AK119" s="38" t="str">
        <f t="array" ref="AK119">AJ119&amp;CHOOSE(AND(AJ119&lt;&gt;{11,12,13})*MIN(4,MOD(AJ119,10))+1,"th","st","nd","rd","th")</f>
        <v>92nd</v>
      </c>
      <c r="AL119" s="38">
        <v>1125.7660000000001</v>
      </c>
      <c r="AM119" s="38">
        <v>1125.7660000000001</v>
      </c>
      <c r="AN119" s="38">
        <v>8405.9009999999998</v>
      </c>
      <c r="AO119" s="29">
        <f t="shared" si="18"/>
        <v>93</v>
      </c>
      <c r="AP119" s="38" t="str">
        <f t="array" ref="AP119">AO119&amp;CHOOSE(AND(AO119&lt;&gt;{11,12,13})*MIN(4,MOD(AO119,10))+1,"th","st","nd","rd","th")</f>
        <v>93rd</v>
      </c>
      <c r="AQ119" s="39">
        <v>0.86</v>
      </c>
      <c r="AR119" s="36">
        <v>7869.5709999999999</v>
      </c>
      <c r="AS119" s="29">
        <f t="shared" si="19"/>
        <v>91</v>
      </c>
      <c r="AT119" s="38" t="str">
        <f t="array" ref="AT119">AS119&amp;CHOOSE(AND(AS119&lt;&gt;{11,12,13})*MIN(4,MOD(AS119,10))+1,"th","st","nd","rd","th")</f>
        <v>91st</v>
      </c>
      <c r="AU119" s="40">
        <v>2.692635261834741E-3</v>
      </c>
    </row>
    <row r="120" spans="1:47" x14ac:dyDescent="0.25">
      <c r="A120" s="7">
        <v>104103603</v>
      </c>
      <c r="B120" s="8" t="s">
        <v>357</v>
      </c>
      <c r="C120" s="8" t="s">
        <v>178</v>
      </c>
      <c r="D120" s="27">
        <v>49774</v>
      </c>
      <c r="E120" s="29">
        <f t="shared" si="10"/>
        <v>47</v>
      </c>
      <c r="F120" s="38" t="str">
        <f t="array" ref="F120">E120&amp;CHOOSE(AND(E120&lt;&gt;{11,12,13})*MIN(4,MOD(E120,10))+1,"th","st","nd","rd","th")</f>
        <v>47th</v>
      </c>
      <c r="G120" s="29">
        <v>4065</v>
      </c>
      <c r="H120" s="30">
        <v>1.0670999999999999</v>
      </c>
      <c r="I120" s="31">
        <v>0.79549999999999998</v>
      </c>
      <c r="J120" s="32">
        <v>117</v>
      </c>
      <c r="K120" s="33">
        <v>73.625</v>
      </c>
      <c r="L120" s="34">
        <v>0.14330000000000001</v>
      </c>
      <c r="M120" s="29">
        <f t="shared" si="11"/>
        <v>48</v>
      </c>
      <c r="N120" s="38" t="str">
        <f t="array" ref="N120">M120&amp;CHOOSE(AND(M120&lt;&gt;{11,12,13})*MIN(4,MOD(M120,10))+1,"th","st","nd","rd","th")</f>
        <v>48th</v>
      </c>
      <c r="O120" s="34">
        <v>0.19839999999999999</v>
      </c>
      <c r="P120" s="29">
        <f t="shared" si="12"/>
        <v>59</v>
      </c>
      <c r="Q120" s="38" t="str">
        <f t="array" ref="Q120">P120&amp;CHOOSE(AND(P120&lt;&gt;{11,12,13})*MIN(4,MOD(P120,10))+1,"th","st","nd","rd","th")</f>
        <v>59th</v>
      </c>
      <c r="R120" s="35">
        <v>135.75200000000001</v>
      </c>
      <c r="S120" s="35">
        <v>93.974999999999994</v>
      </c>
      <c r="T120" s="35">
        <v>0</v>
      </c>
      <c r="U120" s="35">
        <v>229.727</v>
      </c>
      <c r="V120" s="36">
        <v>45.141999999999996</v>
      </c>
      <c r="W120" s="220">
        <f t="shared" si="13"/>
        <v>2.8591080788708985E-2</v>
      </c>
      <c r="X120" s="29">
        <f t="shared" si="14"/>
        <v>57</v>
      </c>
      <c r="Y120" s="38" t="str">
        <f t="array" ref="Y120">X120&amp;CHOOSE(AND(X120&lt;&gt;{11,12,13})*MIN(4,MOD(X120,10))+1,"th","st","nd","rd","th")</f>
        <v>57th</v>
      </c>
      <c r="Z120" s="37">
        <v>9.0280000000000005</v>
      </c>
      <c r="AA120" s="28">
        <v>0</v>
      </c>
      <c r="AB120" s="221">
        <f t="shared" si="15"/>
        <v>0</v>
      </c>
      <c r="AC120" s="29">
        <f t="shared" si="16"/>
        <v>1</v>
      </c>
      <c r="AD120" s="38" t="str">
        <f t="array" ref="AD120">AC120&amp;CHOOSE(AND(AC120&lt;&gt;{11,12,13})*MIN(4,MOD(AC120,10))+1,"th","st","nd","rd","th")</f>
        <v>1st</v>
      </c>
      <c r="AE120" s="37">
        <v>0</v>
      </c>
      <c r="AF120" s="38">
        <v>1578.884</v>
      </c>
      <c r="AG120" s="38">
        <v>1594.846</v>
      </c>
      <c r="AH120" s="38">
        <v>1645.48</v>
      </c>
      <c r="AI120" s="38">
        <v>1606.403</v>
      </c>
      <c r="AJ120" s="29">
        <f t="shared" si="17"/>
        <v>36</v>
      </c>
      <c r="AK120" s="38" t="str">
        <f t="array" ref="AK120">AJ120&amp;CHOOSE(AND(AJ120&lt;&gt;{11,12,13})*MIN(4,MOD(AJ120,10))+1,"th","st","nd","rd","th")</f>
        <v>36th</v>
      </c>
      <c r="AL120" s="38">
        <v>238.755</v>
      </c>
      <c r="AM120" s="38">
        <v>312.38</v>
      </c>
      <c r="AN120" s="38">
        <v>1918.7829999999999</v>
      </c>
      <c r="AO120" s="29">
        <f t="shared" si="18"/>
        <v>35</v>
      </c>
      <c r="AP120" s="38" t="str">
        <f t="array" ref="AP120">AO120&amp;CHOOSE(AND(AO120&lt;&gt;{11,12,13})*MIN(4,MOD(AO120,10))+1,"th","st","nd","rd","th")</f>
        <v>35th</v>
      </c>
      <c r="AQ120" s="39">
        <v>0.98</v>
      </c>
      <c r="AR120" s="36">
        <v>2006.5830000000001</v>
      </c>
      <c r="AS120" s="29">
        <f t="shared" si="19"/>
        <v>35</v>
      </c>
      <c r="AT120" s="38" t="str">
        <f t="array" ref="AT120">AS120&amp;CHOOSE(AND(AS120&lt;&gt;{11,12,13})*MIN(4,MOD(AS120,10))+1,"th","st","nd","rd","th")</f>
        <v>35th</v>
      </c>
      <c r="AU120" s="40">
        <v>6.8656806598455498E-4</v>
      </c>
    </row>
    <row r="121" spans="1:47" x14ac:dyDescent="0.25">
      <c r="A121" s="7">
        <v>104105003</v>
      </c>
      <c r="B121" s="8" t="s">
        <v>392</v>
      </c>
      <c r="C121" s="8" t="s">
        <v>178</v>
      </c>
      <c r="D121" s="27">
        <v>79923</v>
      </c>
      <c r="E121" s="29">
        <f t="shared" si="10"/>
        <v>92</v>
      </c>
      <c r="F121" s="38" t="str">
        <f t="array" ref="F121">E121&amp;CHOOSE(AND(E121&lt;&gt;{11,12,13})*MIN(4,MOD(E121,10))+1,"th","st","nd","rd","th")</f>
        <v>92nd</v>
      </c>
      <c r="G121" s="29">
        <v>7744</v>
      </c>
      <c r="H121" s="30">
        <v>0.66459999999999997</v>
      </c>
      <c r="I121" s="31">
        <v>0.34810000000000002</v>
      </c>
      <c r="J121" s="32">
        <v>300</v>
      </c>
      <c r="K121" s="33">
        <v>0</v>
      </c>
      <c r="L121" s="34">
        <v>1.9800000000000002E-2</v>
      </c>
      <c r="M121" s="29">
        <f t="shared" si="11"/>
        <v>1</v>
      </c>
      <c r="N121" s="38" t="str">
        <f t="array" ref="N121">M121&amp;CHOOSE(AND(M121&lt;&gt;{11,12,13})*MIN(4,MOD(M121,10))+1,"th","st","nd","rd","th")</f>
        <v>1st</v>
      </c>
      <c r="O121" s="34">
        <v>4.1000000000000002E-2</v>
      </c>
      <c r="P121" s="29">
        <f t="shared" si="12"/>
        <v>3</v>
      </c>
      <c r="Q121" s="38" t="str">
        <f t="array" ref="Q121">P121&amp;CHOOSE(AND(P121&lt;&gt;{11,12,13})*MIN(4,MOD(P121,10))+1,"th","st","nd","rd","th")</f>
        <v>3rd</v>
      </c>
      <c r="R121" s="35">
        <v>38.646000000000001</v>
      </c>
      <c r="S121" s="35">
        <v>40.012</v>
      </c>
      <c r="T121" s="35">
        <v>0</v>
      </c>
      <c r="U121" s="35">
        <v>78.658000000000001</v>
      </c>
      <c r="V121" s="36">
        <v>63.373999999999995</v>
      </c>
      <c r="W121" s="220">
        <f t="shared" si="13"/>
        <v>1.9481511561671831E-2</v>
      </c>
      <c r="X121" s="29">
        <f t="shared" si="14"/>
        <v>31</v>
      </c>
      <c r="Y121" s="38" t="str">
        <f t="array" ref="Y121">X121&amp;CHOOSE(AND(X121&lt;&gt;{11,12,13})*MIN(4,MOD(X121,10))+1,"th","st","nd","rd","th")</f>
        <v>31st</v>
      </c>
      <c r="Z121" s="37">
        <v>12.675000000000001</v>
      </c>
      <c r="AA121" s="28">
        <v>15</v>
      </c>
      <c r="AB121" s="221">
        <f t="shared" si="15"/>
        <v>4.6110814123311999E-3</v>
      </c>
      <c r="AC121" s="29">
        <f t="shared" si="16"/>
        <v>53</v>
      </c>
      <c r="AD121" s="38" t="str">
        <f t="array" ref="AD121">AC121&amp;CHOOSE(AND(AC121&lt;&gt;{11,12,13})*MIN(4,MOD(AC121,10))+1,"th","st","nd","rd","th")</f>
        <v>53rd</v>
      </c>
      <c r="AE121" s="37">
        <v>9</v>
      </c>
      <c r="AF121" s="38">
        <v>3253.0329999999999</v>
      </c>
      <c r="AG121" s="38">
        <v>3241.375</v>
      </c>
      <c r="AH121" s="38">
        <v>3243.0709999999999</v>
      </c>
      <c r="AI121" s="38">
        <v>3245.826</v>
      </c>
      <c r="AJ121" s="29">
        <f t="shared" si="17"/>
        <v>68</v>
      </c>
      <c r="AK121" s="38" t="str">
        <f t="array" ref="AK121">AJ121&amp;CHOOSE(AND(AJ121&lt;&gt;{11,12,13})*MIN(4,MOD(AJ121,10))+1,"th","st","nd","rd","th")</f>
        <v>68th</v>
      </c>
      <c r="AL121" s="38">
        <v>100.333</v>
      </c>
      <c r="AM121" s="38">
        <v>100.333</v>
      </c>
      <c r="AN121" s="38">
        <v>3346.1590000000001</v>
      </c>
      <c r="AO121" s="29">
        <f t="shared" si="18"/>
        <v>64</v>
      </c>
      <c r="AP121" s="38" t="str">
        <f t="array" ref="AP121">AO121&amp;CHOOSE(AND(AO121&lt;&gt;{11,12,13})*MIN(4,MOD(AO121,10))+1,"th","st","nd","rd","th")</f>
        <v>64th</v>
      </c>
      <c r="AQ121" s="39">
        <v>0.95</v>
      </c>
      <c r="AR121" s="36">
        <v>2112.6640000000002</v>
      </c>
      <c r="AS121" s="29">
        <f t="shared" si="19"/>
        <v>38</v>
      </c>
      <c r="AT121" s="38" t="str">
        <f t="array" ref="AT121">AS121&amp;CHOOSE(AND(AS121&lt;&gt;{11,12,13})*MIN(4,MOD(AS121,10))+1,"th","st","nd","rd","th")</f>
        <v>38th</v>
      </c>
      <c r="AU121" s="40">
        <v>7.2286450974377544E-4</v>
      </c>
    </row>
    <row r="122" spans="1:47" x14ac:dyDescent="0.25">
      <c r="A122" s="7">
        <v>104105353</v>
      </c>
      <c r="B122" s="8" t="s">
        <v>414</v>
      </c>
      <c r="C122" s="8" t="s">
        <v>178</v>
      </c>
      <c r="D122" s="27">
        <v>49074</v>
      </c>
      <c r="E122" s="29">
        <f t="shared" si="10"/>
        <v>44</v>
      </c>
      <c r="F122" s="38" t="str">
        <f t="array" ref="F122">E122&amp;CHOOSE(AND(E122&lt;&gt;{11,12,13})*MIN(4,MOD(E122,10))+1,"th","st","nd","rd","th")</f>
        <v>44th</v>
      </c>
      <c r="G122" s="29">
        <v>3772</v>
      </c>
      <c r="H122" s="30">
        <v>1.0823</v>
      </c>
      <c r="I122" s="31">
        <v>0.83050000000000002</v>
      </c>
      <c r="J122" s="32">
        <v>83</v>
      </c>
      <c r="K122" s="33">
        <v>117.22799999999999</v>
      </c>
      <c r="L122" s="34">
        <v>0.1719</v>
      </c>
      <c r="M122" s="29">
        <f t="shared" si="11"/>
        <v>60</v>
      </c>
      <c r="N122" s="38" t="str">
        <f t="array" ref="N122">M122&amp;CHOOSE(AND(M122&lt;&gt;{11,12,13})*MIN(4,MOD(M122,10))+1,"th","st","nd","rd","th")</f>
        <v>60th</v>
      </c>
      <c r="O122" s="34">
        <v>0.20230000000000001</v>
      </c>
      <c r="P122" s="29">
        <f t="shared" si="12"/>
        <v>61</v>
      </c>
      <c r="Q122" s="38" t="str">
        <f t="array" ref="Q122">P122&amp;CHOOSE(AND(P122&lt;&gt;{11,12,13})*MIN(4,MOD(P122,10))+1,"th","st","nd","rd","th")</f>
        <v>61st</v>
      </c>
      <c r="R122" s="35">
        <v>137.673</v>
      </c>
      <c r="S122" s="35">
        <v>81.010000000000005</v>
      </c>
      <c r="T122" s="35">
        <v>0</v>
      </c>
      <c r="U122" s="35">
        <v>218.68299999999999</v>
      </c>
      <c r="V122" s="36">
        <v>52.368000000000002</v>
      </c>
      <c r="W122" s="220">
        <f t="shared" si="13"/>
        <v>3.9232344208981459E-2</v>
      </c>
      <c r="X122" s="29">
        <f t="shared" si="14"/>
        <v>79</v>
      </c>
      <c r="Y122" s="38" t="str">
        <f t="array" ref="Y122">X122&amp;CHOOSE(AND(X122&lt;&gt;{11,12,13})*MIN(4,MOD(X122,10))+1,"th","st","nd","rd","th")</f>
        <v>79th</v>
      </c>
      <c r="Z122" s="37">
        <v>10.474</v>
      </c>
      <c r="AA122" s="28">
        <v>1</v>
      </c>
      <c r="AB122" s="221">
        <f t="shared" si="15"/>
        <v>7.4916636512720473E-4</v>
      </c>
      <c r="AC122" s="29">
        <f t="shared" si="16"/>
        <v>18</v>
      </c>
      <c r="AD122" s="38" t="str">
        <f t="array" ref="AD122">AC122&amp;CHOOSE(AND(AC122&lt;&gt;{11,12,13})*MIN(4,MOD(AC122,10))+1,"th","st","nd","rd","th")</f>
        <v>18th</v>
      </c>
      <c r="AE122" s="37">
        <v>0.6</v>
      </c>
      <c r="AF122" s="38">
        <v>1334.817</v>
      </c>
      <c r="AG122" s="38">
        <v>1367.8579999999999</v>
      </c>
      <c r="AH122" s="38">
        <v>1461.866</v>
      </c>
      <c r="AI122" s="38">
        <v>1388.18</v>
      </c>
      <c r="AJ122" s="29">
        <f t="shared" si="17"/>
        <v>29</v>
      </c>
      <c r="AK122" s="38" t="str">
        <f t="array" ref="AK122">AJ122&amp;CHOOSE(AND(AJ122&lt;&gt;{11,12,13})*MIN(4,MOD(AJ122,10))+1,"th","st","nd","rd","th")</f>
        <v>29th</v>
      </c>
      <c r="AL122" s="38">
        <v>229.75700000000001</v>
      </c>
      <c r="AM122" s="38">
        <v>346.98500000000001</v>
      </c>
      <c r="AN122" s="38">
        <v>1735.165</v>
      </c>
      <c r="AO122" s="29">
        <f t="shared" si="18"/>
        <v>30</v>
      </c>
      <c r="AP122" s="38" t="str">
        <f t="array" ref="AP122">AO122&amp;CHOOSE(AND(AO122&lt;&gt;{11,12,13})*MIN(4,MOD(AO122,10))+1,"th","st","nd","rd","th")</f>
        <v>30th</v>
      </c>
      <c r="AQ122" s="39">
        <v>0.95</v>
      </c>
      <c r="AR122" s="36">
        <v>1784.0709999999999</v>
      </c>
      <c r="AS122" s="29">
        <f t="shared" si="19"/>
        <v>28</v>
      </c>
      <c r="AT122" s="38" t="str">
        <f t="array" ref="AT122">AS122&amp;CHOOSE(AND(AS122&lt;&gt;{11,12,13})*MIN(4,MOD(AS122,10))+1,"th","st","nd","rd","th")</f>
        <v>28th</v>
      </c>
      <c r="AU122" s="40">
        <v>6.1043384502367003E-4</v>
      </c>
    </row>
    <row r="123" spans="1:47" x14ac:dyDescent="0.25">
      <c r="A123" s="7">
        <v>104107903</v>
      </c>
      <c r="B123" s="8" t="s">
        <v>534</v>
      </c>
      <c r="C123" s="8" t="s">
        <v>178</v>
      </c>
      <c r="D123" s="27">
        <v>82385</v>
      </c>
      <c r="E123" s="29">
        <f t="shared" si="10"/>
        <v>93</v>
      </c>
      <c r="F123" s="38" t="str">
        <f t="array" ref="F123">E123&amp;CHOOSE(AND(E123&lt;&gt;{11,12,13})*MIN(4,MOD(E123,10))+1,"th","st","nd","rd","th")</f>
        <v>93rd</v>
      </c>
      <c r="G123" s="29">
        <v>18594</v>
      </c>
      <c r="H123" s="30">
        <v>0.64470000000000005</v>
      </c>
      <c r="I123" s="31">
        <v>-2.0400000000000001E-2</v>
      </c>
      <c r="J123" s="32">
        <v>362</v>
      </c>
      <c r="K123" s="33">
        <v>0</v>
      </c>
      <c r="L123" s="34">
        <v>3.1099999999999999E-2</v>
      </c>
      <c r="M123" s="29">
        <f t="shared" si="11"/>
        <v>4</v>
      </c>
      <c r="N123" s="38" t="str">
        <f t="array" ref="N123">M123&amp;CHOOSE(AND(M123&lt;&gt;{11,12,13})*MIN(4,MOD(M123,10))+1,"th","st","nd","rd","th")</f>
        <v>4th</v>
      </c>
      <c r="O123" s="34">
        <v>9.3200000000000005E-2</v>
      </c>
      <c r="P123" s="29">
        <f t="shared" si="12"/>
        <v>13</v>
      </c>
      <c r="Q123" s="38" t="str">
        <f t="array" ref="Q123">P123&amp;CHOOSE(AND(P123&lt;&gt;{11,12,13})*MIN(4,MOD(P123,10))+1,"th","st","nd","rd","th")</f>
        <v>13th</v>
      </c>
      <c r="R123" s="35">
        <v>133.32400000000001</v>
      </c>
      <c r="S123" s="35">
        <v>199.77199999999999</v>
      </c>
      <c r="T123" s="35">
        <v>0</v>
      </c>
      <c r="U123" s="35">
        <v>333.096</v>
      </c>
      <c r="V123" s="36">
        <v>141.75700000000001</v>
      </c>
      <c r="W123" s="220">
        <f t="shared" si="13"/>
        <v>1.98402584662635E-2</v>
      </c>
      <c r="X123" s="29">
        <f t="shared" si="14"/>
        <v>32</v>
      </c>
      <c r="Y123" s="38" t="str">
        <f t="array" ref="Y123">X123&amp;CHOOSE(AND(X123&lt;&gt;{11,12,13})*MIN(4,MOD(X123,10))+1,"th","st","nd","rd","th")</f>
        <v>32nd</v>
      </c>
      <c r="Z123" s="37">
        <v>28.350999999999999</v>
      </c>
      <c r="AA123" s="28">
        <v>42</v>
      </c>
      <c r="AB123" s="221">
        <f t="shared" si="15"/>
        <v>5.8783048144576064E-3</v>
      </c>
      <c r="AC123" s="29">
        <f t="shared" si="16"/>
        <v>59</v>
      </c>
      <c r="AD123" s="38" t="str">
        <f t="array" ref="AD123">AC123&amp;CHOOSE(AND(AC123&lt;&gt;{11,12,13})*MIN(4,MOD(AC123,10))+1,"th","st","nd","rd","th")</f>
        <v>59th</v>
      </c>
      <c r="AE123" s="37">
        <v>25.2</v>
      </c>
      <c r="AF123" s="38">
        <v>7144.9170000000004</v>
      </c>
      <c r="AG123" s="38">
        <v>7167.0190000000002</v>
      </c>
      <c r="AH123" s="38">
        <v>7181.0379999999996</v>
      </c>
      <c r="AI123" s="38">
        <v>7164.3249999999998</v>
      </c>
      <c r="AJ123" s="29">
        <f t="shared" si="17"/>
        <v>92</v>
      </c>
      <c r="AK123" s="38" t="str">
        <f t="array" ref="AK123">AJ123&amp;CHOOSE(AND(AJ123&lt;&gt;{11,12,13})*MIN(4,MOD(AJ123,10))+1,"th","st","nd","rd","th")</f>
        <v>92nd</v>
      </c>
      <c r="AL123" s="38">
        <v>386.64699999999999</v>
      </c>
      <c r="AM123" s="38">
        <v>386.64699999999999</v>
      </c>
      <c r="AN123" s="38">
        <v>7550.9719999999998</v>
      </c>
      <c r="AO123" s="29">
        <f t="shared" si="18"/>
        <v>91</v>
      </c>
      <c r="AP123" s="38" t="str">
        <f t="array" ref="AP123">AO123&amp;CHOOSE(AND(AO123&lt;&gt;{11,12,13})*MIN(4,MOD(AO123,10))+1,"th","st","nd","rd","th")</f>
        <v>91st</v>
      </c>
      <c r="AQ123" s="39">
        <v>0.91</v>
      </c>
      <c r="AR123" s="36">
        <v>4429.982</v>
      </c>
      <c r="AS123" s="29">
        <f t="shared" si="19"/>
        <v>76</v>
      </c>
      <c r="AT123" s="38" t="str">
        <f t="array" ref="AT123">AS123&amp;CHOOSE(AND(AS123&lt;&gt;{11,12,13})*MIN(4,MOD(AS123,10))+1,"th","st","nd","rd","th")</f>
        <v>76th</v>
      </c>
      <c r="AU123" s="40">
        <v>1.515752986089482E-3</v>
      </c>
    </row>
    <row r="124" spans="1:47" x14ac:dyDescent="0.25">
      <c r="A124" s="7">
        <v>104107503</v>
      </c>
      <c r="B124" s="8" t="s">
        <v>545</v>
      </c>
      <c r="C124" s="8" t="s">
        <v>178</v>
      </c>
      <c r="D124" s="27">
        <v>46791</v>
      </c>
      <c r="E124" s="29">
        <f t="shared" si="10"/>
        <v>34</v>
      </c>
      <c r="F124" s="38" t="str">
        <f t="array" ref="F124">E124&amp;CHOOSE(AND(E124&lt;&gt;{11,12,13})*MIN(4,MOD(E124,10))+1,"th","st","nd","rd","th")</f>
        <v>34th</v>
      </c>
      <c r="G124" s="29">
        <v>7707</v>
      </c>
      <c r="H124" s="30">
        <v>1.1352</v>
      </c>
      <c r="I124" s="31">
        <v>0.72689999999999999</v>
      </c>
      <c r="J124" s="32">
        <v>165</v>
      </c>
      <c r="K124" s="33">
        <v>0</v>
      </c>
      <c r="L124" s="34">
        <v>0.13139999999999999</v>
      </c>
      <c r="M124" s="29">
        <f t="shared" si="11"/>
        <v>45</v>
      </c>
      <c r="N124" s="38" t="str">
        <f t="array" ref="N124">M124&amp;CHOOSE(AND(M124&lt;&gt;{11,12,13})*MIN(4,MOD(M124,10))+1,"th","st","nd","rd","th")</f>
        <v>45th</v>
      </c>
      <c r="O124" s="34">
        <v>0.1502</v>
      </c>
      <c r="P124" s="29">
        <f t="shared" si="12"/>
        <v>38</v>
      </c>
      <c r="Q124" s="38" t="str">
        <f t="array" ref="Q124">P124&amp;CHOOSE(AND(P124&lt;&gt;{11,12,13})*MIN(4,MOD(P124,10))+1,"th","st","nd","rd","th")</f>
        <v>38th</v>
      </c>
      <c r="R124" s="35">
        <v>169.797</v>
      </c>
      <c r="S124" s="35">
        <v>97.045000000000002</v>
      </c>
      <c r="T124" s="35">
        <v>0</v>
      </c>
      <c r="U124" s="35">
        <v>266.84199999999998</v>
      </c>
      <c r="V124" s="36">
        <v>101.994</v>
      </c>
      <c r="W124" s="220">
        <f t="shared" si="13"/>
        <v>4.7357746604435542E-2</v>
      </c>
      <c r="X124" s="29">
        <f t="shared" si="14"/>
        <v>87</v>
      </c>
      <c r="Y124" s="38" t="str">
        <f t="array" ref="Y124">X124&amp;CHOOSE(AND(X124&lt;&gt;{11,12,13})*MIN(4,MOD(X124,10))+1,"th","st","nd","rd","th")</f>
        <v>87th</v>
      </c>
      <c r="Z124" s="37">
        <v>20.399000000000001</v>
      </c>
      <c r="AA124" s="28">
        <v>7</v>
      </c>
      <c r="AB124" s="221">
        <f t="shared" si="15"/>
        <v>3.2502326237920745E-3</v>
      </c>
      <c r="AC124" s="29">
        <f t="shared" si="16"/>
        <v>44</v>
      </c>
      <c r="AD124" s="38" t="str">
        <f t="array" ref="AD124">AC124&amp;CHOOSE(AND(AC124&lt;&gt;{11,12,13})*MIN(4,MOD(AC124,10))+1,"th","st","nd","rd","th")</f>
        <v>44th</v>
      </c>
      <c r="AE124" s="37">
        <v>4.2</v>
      </c>
      <c r="AF124" s="38">
        <v>2153.692</v>
      </c>
      <c r="AG124" s="38">
        <v>2164.9650000000001</v>
      </c>
      <c r="AH124" s="38">
        <v>2239.7190000000001</v>
      </c>
      <c r="AI124" s="38">
        <v>2186.125</v>
      </c>
      <c r="AJ124" s="29">
        <f t="shared" si="17"/>
        <v>51</v>
      </c>
      <c r="AK124" s="38" t="str">
        <f t="array" ref="AK124">AJ124&amp;CHOOSE(AND(AJ124&lt;&gt;{11,12,13})*MIN(4,MOD(AJ124,10))+1,"th","st","nd","rd","th")</f>
        <v>51st</v>
      </c>
      <c r="AL124" s="38">
        <v>291.44099999999997</v>
      </c>
      <c r="AM124" s="38">
        <v>291.44099999999997</v>
      </c>
      <c r="AN124" s="38">
        <v>2477.5659999999998</v>
      </c>
      <c r="AO124" s="29">
        <f t="shared" si="18"/>
        <v>50</v>
      </c>
      <c r="AP124" s="38" t="str">
        <f t="array" ref="AP124">AO124&amp;CHOOSE(AND(AO124&lt;&gt;{11,12,13})*MIN(4,MOD(AO124,10))+1,"th","st","nd","rd","th")</f>
        <v>50th</v>
      </c>
      <c r="AQ124" s="39">
        <v>0.84</v>
      </c>
      <c r="AR124" s="36">
        <v>2362.5279999999998</v>
      </c>
      <c r="AS124" s="29">
        <f t="shared" si="19"/>
        <v>46</v>
      </c>
      <c r="AT124" s="38" t="str">
        <f t="array" ref="AT124">AS124&amp;CHOOSE(AND(AS124&lt;&gt;{11,12,13})*MIN(4,MOD(AS124,10))+1,"th","st","nd","rd","th")</f>
        <v>46th</v>
      </c>
      <c r="AU124" s="40">
        <v>8.0835743141168773E-4</v>
      </c>
    </row>
    <row r="125" spans="1:47" x14ac:dyDescent="0.25">
      <c r="A125" s="7">
        <v>104107803</v>
      </c>
      <c r="B125" s="8" t="s">
        <v>551</v>
      </c>
      <c r="C125" s="8" t="s">
        <v>178</v>
      </c>
      <c r="D125" s="27">
        <v>57500</v>
      </c>
      <c r="E125" s="29">
        <f t="shared" si="10"/>
        <v>66</v>
      </c>
      <c r="F125" s="38" t="str">
        <f t="array" ref="F125">E125&amp;CHOOSE(AND(E125&lt;&gt;{11,12,13})*MIN(4,MOD(E125,10))+1,"th","st","nd","rd","th")</f>
        <v>66th</v>
      </c>
      <c r="G125" s="29">
        <v>7454</v>
      </c>
      <c r="H125" s="30">
        <v>0.92369999999999997</v>
      </c>
      <c r="I125" s="31">
        <v>0.63480000000000003</v>
      </c>
      <c r="J125" s="32">
        <v>212</v>
      </c>
      <c r="K125" s="33">
        <v>0</v>
      </c>
      <c r="L125" s="34">
        <v>7.1900000000000006E-2</v>
      </c>
      <c r="M125" s="29">
        <f t="shared" si="11"/>
        <v>21</v>
      </c>
      <c r="N125" s="38" t="str">
        <f t="array" ref="N125">M125&amp;CHOOSE(AND(M125&lt;&gt;{11,12,13})*MIN(4,MOD(M125,10))+1,"th","st","nd","rd","th")</f>
        <v>21st</v>
      </c>
      <c r="O125" s="34">
        <v>0.13389999999999999</v>
      </c>
      <c r="P125" s="29">
        <f t="shared" si="12"/>
        <v>30</v>
      </c>
      <c r="Q125" s="38" t="str">
        <f t="array" ref="Q125">P125&amp;CHOOSE(AND(P125&lt;&gt;{11,12,13})*MIN(4,MOD(P125,10))+1,"th","st","nd","rd","th")</f>
        <v>30th</v>
      </c>
      <c r="R125" s="35">
        <v>108.289</v>
      </c>
      <c r="S125" s="35">
        <v>100.833</v>
      </c>
      <c r="T125" s="35">
        <v>0</v>
      </c>
      <c r="U125" s="35">
        <v>209.12200000000001</v>
      </c>
      <c r="V125" s="36">
        <v>41.876000000000005</v>
      </c>
      <c r="W125" s="220">
        <f t="shared" si="13"/>
        <v>1.6682542091787447E-2</v>
      </c>
      <c r="X125" s="29">
        <f t="shared" si="14"/>
        <v>22</v>
      </c>
      <c r="Y125" s="38" t="str">
        <f t="array" ref="Y125">X125&amp;CHOOSE(AND(X125&lt;&gt;{11,12,13})*MIN(4,MOD(X125,10))+1,"th","st","nd","rd","th")</f>
        <v>22nd</v>
      </c>
      <c r="Z125" s="37">
        <v>8.375</v>
      </c>
      <c r="AA125" s="28">
        <v>0</v>
      </c>
      <c r="AB125" s="221">
        <f t="shared" si="15"/>
        <v>0</v>
      </c>
      <c r="AC125" s="29">
        <f t="shared" si="16"/>
        <v>1</v>
      </c>
      <c r="AD125" s="38" t="str">
        <f t="array" ref="AD125">AC125&amp;CHOOSE(AND(AC125&lt;&gt;{11,12,13})*MIN(4,MOD(AC125,10))+1,"th","st","nd","rd","th")</f>
        <v>1st</v>
      </c>
      <c r="AE125" s="37">
        <v>0</v>
      </c>
      <c r="AF125" s="38">
        <v>2510.1689999999999</v>
      </c>
      <c r="AG125" s="38">
        <v>2563.5709999999999</v>
      </c>
      <c r="AH125" s="38">
        <v>2630.3310000000001</v>
      </c>
      <c r="AI125" s="38">
        <v>2568.0239999999999</v>
      </c>
      <c r="AJ125" s="29">
        <f t="shared" si="17"/>
        <v>58</v>
      </c>
      <c r="AK125" s="38" t="str">
        <f t="array" ref="AK125">AJ125&amp;CHOOSE(AND(AJ125&lt;&gt;{11,12,13})*MIN(4,MOD(AJ125,10))+1,"th","st","nd","rd","th")</f>
        <v>58th</v>
      </c>
      <c r="AL125" s="38">
        <v>217.49700000000001</v>
      </c>
      <c r="AM125" s="38">
        <v>217.49700000000001</v>
      </c>
      <c r="AN125" s="38">
        <v>2785.5210000000002</v>
      </c>
      <c r="AO125" s="29">
        <f t="shared" si="18"/>
        <v>55</v>
      </c>
      <c r="AP125" s="38" t="str">
        <f t="array" ref="AP125">AO125&amp;CHOOSE(AND(AO125&lt;&gt;{11,12,13})*MIN(4,MOD(AO125,10))+1,"th","st","nd","rd","th")</f>
        <v>55th</v>
      </c>
      <c r="AQ125" s="39">
        <v>0.89</v>
      </c>
      <c r="AR125" s="36">
        <v>2289.9569999999999</v>
      </c>
      <c r="AS125" s="29">
        <f t="shared" si="19"/>
        <v>43</v>
      </c>
      <c r="AT125" s="38" t="str">
        <f t="array" ref="AT125">AS125&amp;CHOOSE(AND(AS125&lt;&gt;{11,12,13})*MIN(4,MOD(AS125,10))+1,"th","st","nd","rd","th")</f>
        <v>43rd</v>
      </c>
      <c r="AU125" s="40">
        <v>7.8352669621829427E-4</v>
      </c>
    </row>
    <row r="126" spans="1:47" x14ac:dyDescent="0.25">
      <c r="A126" s="7">
        <v>108110603</v>
      </c>
      <c r="B126" s="8" t="s">
        <v>154</v>
      </c>
      <c r="C126" s="8" t="s">
        <v>155</v>
      </c>
      <c r="D126" s="27">
        <v>39225</v>
      </c>
      <c r="E126" s="29">
        <f t="shared" si="10"/>
        <v>11</v>
      </c>
      <c r="F126" s="38" t="str">
        <f t="array" ref="F126">E126&amp;CHOOSE(AND(E126&lt;&gt;{11,12,13})*MIN(4,MOD(E126,10))+1,"th","st","nd","rd","th")</f>
        <v>11th</v>
      </c>
      <c r="G126" s="29">
        <v>2221</v>
      </c>
      <c r="H126" s="30">
        <v>1.3541000000000001</v>
      </c>
      <c r="I126" s="31">
        <v>0.83379999999999999</v>
      </c>
      <c r="J126" s="32">
        <v>81</v>
      </c>
      <c r="K126" s="33">
        <v>70.378</v>
      </c>
      <c r="L126" s="34">
        <v>0.31719999999999998</v>
      </c>
      <c r="M126" s="29">
        <f t="shared" si="11"/>
        <v>93</v>
      </c>
      <c r="N126" s="38" t="str">
        <f t="array" ref="N126">M126&amp;CHOOSE(AND(M126&lt;&gt;{11,12,13})*MIN(4,MOD(M126,10))+1,"th","st","nd","rd","th")</f>
        <v>93rd</v>
      </c>
      <c r="O126" s="34">
        <v>0.28970000000000001</v>
      </c>
      <c r="P126" s="29">
        <f t="shared" si="12"/>
        <v>94</v>
      </c>
      <c r="Q126" s="38" t="str">
        <f t="array" ref="Q126">P126&amp;CHOOSE(AND(P126&lt;&gt;{11,12,13})*MIN(4,MOD(P126,10))+1,"th","st","nd","rd","th")</f>
        <v>94th</v>
      </c>
      <c r="R126" s="35">
        <v>126.88200000000001</v>
      </c>
      <c r="S126" s="35">
        <v>57.941000000000003</v>
      </c>
      <c r="T126" s="35">
        <v>63.441000000000003</v>
      </c>
      <c r="U126" s="35">
        <v>248.26400000000001</v>
      </c>
      <c r="V126" s="36">
        <v>15.414999999999999</v>
      </c>
      <c r="W126" s="220">
        <f t="shared" si="13"/>
        <v>2.3122210972362847E-2</v>
      </c>
      <c r="X126" s="29">
        <f t="shared" si="14"/>
        <v>42</v>
      </c>
      <c r="Y126" s="38" t="str">
        <f t="array" ref="Y126">X126&amp;CHOOSE(AND(X126&lt;&gt;{11,12,13})*MIN(4,MOD(X126,10))+1,"th","st","nd","rd","th")</f>
        <v>42nd</v>
      </c>
      <c r="Z126" s="37">
        <v>3.0830000000000002</v>
      </c>
      <c r="AA126" s="28">
        <v>0</v>
      </c>
      <c r="AB126" s="221">
        <f t="shared" si="15"/>
        <v>0</v>
      </c>
      <c r="AC126" s="29">
        <f t="shared" si="16"/>
        <v>1</v>
      </c>
      <c r="AD126" s="38" t="str">
        <f t="array" ref="AD126">AC126&amp;CHOOSE(AND(AC126&lt;&gt;{11,12,13})*MIN(4,MOD(AC126,10))+1,"th","st","nd","rd","th")</f>
        <v>1st</v>
      </c>
      <c r="AE126" s="37">
        <v>0</v>
      </c>
      <c r="AF126" s="38">
        <v>666.67499999999995</v>
      </c>
      <c r="AG126" s="38">
        <v>693.18299999999999</v>
      </c>
      <c r="AH126" s="38">
        <v>681.65</v>
      </c>
      <c r="AI126" s="38">
        <v>680.50300000000004</v>
      </c>
      <c r="AJ126" s="29">
        <f t="shared" si="17"/>
        <v>5</v>
      </c>
      <c r="AK126" s="38" t="str">
        <f t="array" ref="AK126">AJ126&amp;CHOOSE(AND(AJ126&lt;&gt;{11,12,13})*MIN(4,MOD(AJ126,10))+1,"th","st","nd","rd","th")</f>
        <v>5th</v>
      </c>
      <c r="AL126" s="38">
        <v>251.34700000000001</v>
      </c>
      <c r="AM126" s="38">
        <v>321.72500000000002</v>
      </c>
      <c r="AN126" s="38">
        <v>1002.228</v>
      </c>
      <c r="AO126" s="29">
        <f t="shared" si="18"/>
        <v>7</v>
      </c>
      <c r="AP126" s="38" t="str">
        <f t="array" ref="AP126">AO126&amp;CHOOSE(AND(AO126&lt;&gt;{11,12,13})*MIN(4,MOD(AO126,10))+1,"th","st","nd","rd","th")</f>
        <v>7th</v>
      </c>
      <c r="AQ126" s="39">
        <v>1</v>
      </c>
      <c r="AR126" s="36">
        <v>1357.117</v>
      </c>
      <c r="AS126" s="29">
        <f t="shared" si="19"/>
        <v>14</v>
      </c>
      <c r="AT126" s="38" t="str">
        <f t="array" ref="AT126">AS126&amp;CHOOSE(AND(AS126&lt;&gt;{11,12,13})*MIN(4,MOD(AS126,10))+1,"th","st","nd","rd","th")</f>
        <v>14th</v>
      </c>
      <c r="AU126" s="40">
        <v>4.6434819491880539E-4</v>
      </c>
    </row>
    <row r="127" spans="1:47" x14ac:dyDescent="0.25">
      <c r="A127" s="7">
        <v>108111203</v>
      </c>
      <c r="B127" s="8" t="s">
        <v>180</v>
      </c>
      <c r="C127" s="8" t="s">
        <v>155</v>
      </c>
      <c r="D127" s="27">
        <v>45783</v>
      </c>
      <c r="E127" s="29">
        <f t="shared" si="10"/>
        <v>32</v>
      </c>
      <c r="F127" s="38" t="str">
        <f t="array" ref="F127">E127&amp;CHOOSE(AND(E127&lt;&gt;{11,12,13})*MIN(4,MOD(E127,10))+1,"th","st","nd","rd","th")</f>
        <v>32nd</v>
      </c>
      <c r="G127" s="29">
        <v>4057</v>
      </c>
      <c r="H127" s="30">
        <v>1.1600999999999999</v>
      </c>
      <c r="I127" s="31">
        <v>0.8034</v>
      </c>
      <c r="J127" s="32">
        <v>107</v>
      </c>
      <c r="K127" s="33">
        <v>77.076999999999998</v>
      </c>
      <c r="L127" s="34">
        <v>0.1133</v>
      </c>
      <c r="M127" s="29">
        <f t="shared" si="11"/>
        <v>36</v>
      </c>
      <c r="N127" s="38" t="str">
        <f t="array" ref="N127">M127&amp;CHOOSE(AND(M127&lt;&gt;{11,12,13})*MIN(4,MOD(M127,10))+1,"th","st","nd","rd","th")</f>
        <v>36th</v>
      </c>
      <c r="O127" s="34">
        <v>0.16039999999999999</v>
      </c>
      <c r="P127" s="29">
        <f t="shared" si="12"/>
        <v>42</v>
      </c>
      <c r="Q127" s="38" t="str">
        <f t="array" ref="Q127">P127&amp;CHOOSE(AND(P127&lt;&gt;{11,12,13})*MIN(4,MOD(P127,10))+1,"th","st","nd","rd","th")</f>
        <v>42nd</v>
      </c>
      <c r="R127" s="35">
        <v>98.328999999999994</v>
      </c>
      <c r="S127" s="35">
        <v>69.602999999999994</v>
      </c>
      <c r="T127" s="35">
        <v>0</v>
      </c>
      <c r="U127" s="35">
        <v>167.93199999999999</v>
      </c>
      <c r="V127" s="36">
        <v>12.404</v>
      </c>
      <c r="W127" s="220">
        <f t="shared" si="13"/>
        <v>8.5755549671364881E-3</v>
      </c>
      <c r="X127" s="29">
        <f t="shared" si="14"/>
        <v>7</v>
      </c>
      <c r="Y127" s="38" t="str">
        <f t="array" ref="Y127">X127&amp;CHOOSE(AND(X127&lt;&gt;{11,12,13})*MIN(4,MOD(X127,10))+1,"th","st","nd","rd","th")</f>
        <v>7th</v>
      </c>
      <c r="Z127" s="37">
        <v>2.4809999999999999</v>
      </c>
      <c r="AA127" s="28">
        <v>1</v>
      </c>
      <c r="AB127" s="221">
        <f t="shared" si="15"/>
        <v>6.9135399606066496E-4</v>
      </c>
      <c r="AC127" s="29">
        <f t="shared" si="16"/>
        <v>17</v>
      </c>
      <c r="AD127" s="38" t="str">
        <f t="array" ref="AD127">AC127&amp;CHOOSE(AND(AC127&lt;&gt;{11,12,13})*MIN(4,MOD(AC127,10))+1,"th","st","nd","rd","th")</f>
        <v>17th</v>
      </c>
      <c r="AE127" s="37">
        <v>0.6</v>
      </c>
      <c r="AF127" s="38">
        <v>1446.4369999999999</v>
      </c>
      <c r="AG127" s="38">
        <v>1446.204</v>
      </c>
      <c r="AH127" s="38">
        <v>1488.1579999999999</v>
      </c>
      <c r="AI127" s="38">
        <v>1460.2660000000001</v>
      </c>
      <c r="AJ127" s="29">
        <f t="shared" si="17"/>
        <v>30</v>
      </c>
      <c r="AK127" s="38" t="str">
        <f t="array" ref="AK127">AJ127&amp;CHOOSE(AND(AJ127&lt;&gt;{11,12,13})*MIN(4,MOD(AJ127,10))+1,"th","st","nd","rd","th")</f>
        <v>30th</v>
      </c>
      <c r="AL127" s="38">
        <v>171.01300000000001</v>
      </c>
      <c r="AM127" s="38">
        <v>248.09</v>
      </c>
      <c r="AN127" s="38">
        <v>1708.356</v>
      </c>
      <c r="AO127" s="29">
        <f t="shared" si="18"/>
        <v>29</v>
      </c>
      <c r="AP127" s="38" t="str">
        <f t="array" ref="AP127">AO127&amp;CHOOSE(AND(AO127&lt;&gt;{11,12,13})*MIN(4,MOD(AO127,10))+1,"th","st","nd","rd","th")</f>
        <v>29th</v>
      </c>
      <c r="AQ127" s="39">
        <v>0.98</v>
      </c>
      <c r="AR127" s="36">
        <v>1942.2270000000001</v>
      </c>
      <c r="AS127" s="29">
        <f t="shared" si="19"/>
        <v>33</v>
      </c>
      <c r="AT127" s="38" t="str">
        <f t="array" ref="AT127">AS127&amp;CHOOSE(AND(AS127&lt;&gt;{11,12,13})*MIN(4,MOD(AS127,10))+1,"th","st","nd","rd","th")</f>
        <v>33rd</v>
      </c>
      <c r="AU127" s="40">
        <v>6.6454815728678271E-4</v>
      </c>
    </row>
    <row r="128" spans="1:47" x14ac:dyDescent="0.25">
      <c r="A128" s="7">
        <v>108111303</v>
      </c>
      <c r="B128" s="8" t="s">
        <v>194</v>
      </c>
      <c r="C128" s="8" t="s">
        <v>155</v>
      </c>
      <c r="D128" s="27">
        <v>51917</v>
      </c>
      <c r="E128" s="29">
        <f t="shared" si="10"/>
        <v>53</v>
      </c>
      <c r="F128" s="38" t="str">
        <f t="array" ref="F128">E128&amp;CHOOSE(AND(E128&lt;&gt;{11,12,13})*MIN(4,MOD(E128,10))+1,"th","st","nd","rd","th")</f>
        <v>53rd</v>
      </c>
      <c r="G128" s="29">
        <v>5403</v>
      </c>
      <c r="H128" s="30">
        <v>1.0230999999999999</v>
      </c>
      <c r="I128" s="31">
        <v>0.75839999999999996</v>
      </c>
      <c r="J128" s="32">
        <v>146</v>
      </c>
      <c r="K128" s="33">
        <v>10.269</v>
      </c>
      <c r="L128" s="34">
        <v>6.83E-2</v>
      </c>
      <c r="M128" s="29">
        <f t="shared" si="11"/>
        <v>20</v>
      </c>
      <c r="N128" s="38" t="str">
        <f t="array" ref="N128">M128&amp;CHOOSE(AND(M128&lt;&gt;{11,12,13})*MIN(4,MOD(M128,10))+1,"th","st","nd","rd","th")</f>
        <v>20th</v>
      </c>
      <c r="O128" s="34">
        <v>0.20039999999999999</v>
      </c>
      <c r="P128" s="29">
        <f t="shared" si="12"/>
        <v>60</v>
      </c>
      <c r="Q128" s="38" t="str">
        <f t="array" ref="Q128">P128&amp;CHOOSE(AND(P128&lt;&gt;{11,12,13})*MIN(4,MOD(P128,10))+1,"th","st","nd","rd","th")</f>
        <v>60th</v>
      </c>
      <c r="R128" s="35">
        <v>70.015000000000001</v>
      </c>
      <c r="S128" s="35">
        <v>102.717</v>
      </c>
      <c r="T128" s="35">
        <v>0</v>
      </c>
      <c r="U128" s="35">
        <v>172.732</v>
      </c>
      <c r="V128" s="36">
        <v>19.200000000000003</v>
      </c>
      <c r="W128" s="220">
        <f t="shared" si="13"/>
        <v>1.1237750413075124E-2</v>
      </c>
      <c r="X128" s="29">
        <f t="shared" si="14"/>
        <v>10</v>
      </c>
      <c r="Y128" s="38" t="str">
        <f t="array" ref="Y128">X128&amp;CHOOSE(AND(X128&lt;&gt;{11,12,13})*MIN(4,MOD(X128,10))+1,"th","st","nd","rd","th")</f>
        <v>10th</v>
      </c>
      <c r="Z128" s="37">
        <v>3.84</v>
      </c>
      <c r="AA128" s="28">
        <v>1</v>
      </c>
      <c r="AB128" s="221">
        <f t="shared" si="15"/>
        <v>5.8529950068099597E-4</v>
      </c>
      <c r="AC128" s="29">
        <f t="shared" si="16"/>
        <v>16</v>
      </c>
      <c r="AD128" s="38" t="str">
        <f t="array" ref="AD128">AC128&amp;CHOOSE(AND(AC128&lt;&gt;{11,12,13})*MIN(4,MOD(AC128,10))+1,"th","st","nd","rd","th")</f>
        <v>16th</v>
      </c>
      <c r="AE128" s="37">
        <v>0.6</v>
      </c>
      <c r="AF128" s="38">
        <v>1708.527</v>
      </c>
      <c r="AG128" s="38">
        <v>1719.643</v>
      </c>
      <c r="AH128" s="38">
        <v>1750.999</v>
      </c>
      <c r="AI128" s="38">
        <v>1726.39</v>
      </c>
      <c r="AJ128" s="29">
        <f t="shared" si="17"/>
        <v>39</v>
      </c>
      <c r="AK128" s="38" t="str">
        <f t="array" ref="AK128">AJ128&amp;CHOOSE(AND(AJ128&lt;&gt;{11,12,13})*MIN(4,MOD(AJ128,10))+1,"th","st","nd","rd","th")</f>
        <v>39th</v>
      </c>
      <c r="AL128" s="38">
        <v>177.172</v>
      </c>
      <c r="AM128" s="38">
        <v>187.441</v>
      </c>
      <c r="AN128" s="38">
        <v>1913.8309999999999</v>
      </c>
      <c r="AO128" s="29">
        <f t="shared" si="18"/>
        <v>35</v>
      </c>
      <c r="AP128" s="38" t="str">
        <f t="array" ref="AP128">AO128&amp;CHOOSE(AND(AO128&lt;&gt;{11,12,13})*MIN(4,MOD(AO128,10))+1,"th","st","nd","rd","th")</f>
        <v>35th</v>
      </c>
      <c r="AQ128" s="39">
        <v>0.72</v>
      </c>
      <c r="AR128" s="36">
        <v>1409.789</v>
      </c>
      <c r="AS128" s="29">
        <f t="shared" si="19"/>
        <v>17</v>
      </c>
      <c r="AT128" s="38" t="str">
        <f t="array" ref="AT128">AS128&amp;CHOOSE(AND(AS128&lt;&gt;{11,12,13})*MIN(4,MOD(AS128,10))+1,"th","st","nd","rd","th")</f>
        <v>17th</v>
      </c>
      <c r="AU128" s="40">
        <v>4.8237033164155171E-4</v>
      </c>
    </row>
    <row r="129" spans="1:47" x14ac:dyDescent="0.25">
      <c r="A129" s="7">
        <v>108111403</v>
      </c>
      <c r="B129" s="8" t="s">
        <v>228</v>
      </c>
      <c r="C129" s="8" t="s">
        <v>155</v>
      </c>
      <c r="D129" s="27">
        <v>44500</v>
      </c>
      <c r="E129" s="29">
        <f t="shared" si="10"/>
        <v>28</v>
      </c>
      <c r="F129" s="38" t="str">
        <f t="array" ref="F129">E129&amp;CHOOSE(AND(E129&lt;&gt;{11,12,13})*MIN(4,MOD(E129,10))+1,"th","st","nd","rd","th")</f>
        <v>28th</v>
      </c>
      <c r="G129" s="29">
        <v>2694</v>
      </c>
      <c r="H129" s="30">
        <v>1.1936</v>
      </c>
      <c r="I129" s="31">
        <v>0.71350000000000002</v>
      </c>
      <c r="J129" s="32">
        <v>173</v>
      </c>
      <c r="K129" s="33">
        <v>0</v>
      </c>
      <c r="L129" s="34">
        <v>0.1802</v>
      </c>
      <c r="M129" s="29">
        <f t="shared" si="11"/>
        <v>63</v>
      </c>
      <c r="N129" s="38" t="str">
        <f t="array" ref="N129">M129&amp;CHOOSE(AND(M129&lt;&gt;{11,12,13})*MIN(4,MOD(M129,10))+1,"th","st","nd","rd","th")</f>
        <v>63rd</v>
      </c>
      <c r="O129" s="34">
        <v>0.2392</v>
      </c>
      <c r="P129" s="29">
        <f t="shared" si="12"/>
        <v>78</v>
      </c>
      <c r="Q129" s="38" t="str">
        <f t="array" ref="Q129">P129&amp;CHOOSE(AND(P129&lt;&gt;{11,12,13})*MIN(4,MOD(P129,10))+1,"th","st","nd","rd","th")</f>
        <v>78th</v>
      </c>
      <c r="R129" s="35">
        <v>92.763999999999996</v>
      </c>
      <c r="S129" s="35">
        <v>61.567999999999998</v>
      </c>
      <c r="T129" s="35">
        <v>0</v>
      </c>
      <c r="U129" s="35">
        <v>154.33199999999999</v>
      </c>
      <c r="V129" s="36">
        <v>29.831</v>
      </c>
      <c r="W129" s="220">
        <f t="shared" si="13"/>
        <v>3.4769159402452059E-2</v>
      </c>
      <c r="X129" s="29">
        <f t="shared" si="14"/>
        <v>73</v>
      </c>
      <c r="Y129" s="38" t="str">
        <f t="array" ref="Y129">X129&amp;CHOOSE(AND(X129&lt;&gt;{11,12,13})*MIN(4,MOD(X129,10))+1,"th","st","nd","rd","th")</f>
        <v>73rd</v>
      </c>
      <c r="Z129" s="37">
        <v>5.9660000000000002</v>
      </c>
      <c r="AA129" s="28">
        <v>1</v>
      </c>
      <c r="AB129" s="221">
        <f t="shared" si="15"/>
        <v>1.1655378432654641E-3</v>
      </c>
      <c r="AC129" s="29">
        <f t="shared" si="16"/>
        <v>24</v>
      </c>
      <c r="AD129" s="38" t="str">
        <f t="array" ref="AD129">AC129&amp;CHOOSE(AND(AC129&lt;&gt;{11,12,13})*MIN(4,MOD(AC129,10))+1,"th","st","nd","rd","th")</f>
        <v>24th</v>
      </c>
      <c r="AE129" s="37">
        <v>0.6</v>
      </c>
      <c r="AF129" s="38">
        <v>857.97299999999996</v>
      </c>
      <c r="AG129" s="38">
        <v>831.98900000000003</v>
      </c>
      <c r="AH129" s="38">
        <v>904.29600000000005</v>
      </c>
      <c r="AI129" s="38">
        <v>864.75300000000004</v>
      </c>
      <c r="AJ129" s="29">
        <f t="shared" si="17"/>
        <v>11</v>
      </c>
      <c r="AK129" s="38" t="str">
        <f t="array" ref="AK129">AJ129&amp;CHOOSE(AND(AJ129&lt;&gt;{11,12,13})*MIN(4,MOD(AJ129,10))+1,"th","st","nd","rd","th")</f>
        <v>11th</v>
      </c>
      <c r="AL129" s="38">
        <v>160.898</v>
      </c>
      <c r="AM129" s="38">
        <v>160.898</v>
      </c>
      <c r="AN129" s="38">
        <v>1025.6510000000001</v>
      </c>
      <c r="AO129" s="29">
        <f t="shared" si="18"/>
        <v>8</v>
      </c>
      <c r="AP129" s="38" t="str">
        <f t="array" ref="AP129">AO129&amp;CHOOSE(AND(AO129&lt;&gt;{11,12,13})*MIN(4,MOD(AO129,10))+1,"th","st","nd","rd","th")</f>
        <v>8th</v>
      </c>
      <c r="AQ129" s="39">
        <v>0.94</v>
      </c>
      <c r="AR129" s="36">
        <v>1150.7639999999999</v>
      </c>
      <c r="AS129" s="29">
        <f t="shared" si="19"/>
        <v>9</v>
      </c>
      <c r="AT129" s="38" t="str">
        <f t="array" ref="AT129">AS129&amp;CHOOSE(AND(AS129&lt;&gt;{11,12,13})*MIN(4,MOD(AS129,10))+1,"th","st","nd","rd","th")</f>
        <v>9th</v>
      </c>
      <c r="AU129" s="40">
        <v>3.9374290217980036E-4</v>
      </c>
    </row>
    <row r="130" spans="1:47" x14ac:dyDescent="0.25">
      <c r="A130" s="7">
        <v>108112003</v>
      </c>
      <c r="B130" s="8" t="s">
        <v>288</v>
      </c>
      <c r="C130" s="8" t="s">
        <v>155</v>
      </c>
      <c r="D130" s="27">
        <v>38209</v>
      </c>
      <c r="E130" s="29">
        <f t="shared" si="10"/>
        <v>9</v>
      </c>
      <c r="F130" s="38" t="str">
        <f t="array" ref="F130">E130&amp;CHOOSE(AND(E130&lt;&gt;{11,12,13})*MIN(4,MOD(E130,10))+1,"th","st","nd","rd","th")</f>
        <v>9th</v>
      </c>
      <c r="G130" s="29">
        <v>2203</v>
      </c>
      <c r="H130" s="30">
        <v>1.3900999999999999</v>
      </c>
      <c r="I130" s="31">
        <v>0.29899999999999999</v>
      </c>
      <c r="J130" s="32">
        <v>312</v>
      </c>
      <c r="K130" s="33">
        <v>0</v>
      </c>
      <c r="L130" s="34">
        <v>0.22950000000000001</v>
      </c>
      <c r="M130" s="29">
        <f t="shared" si="11"/>
        <v>82</v>
      </c>
      <c r="N130" s="38" t="str">
        <f t="array" ref="N130">M130&amp;CHOOSE(AND(M130&lt;&gt;{11,12,13})*MIN(4,MOD(M130,10))+1,"th","st","nd","rd","th")</f>
        <v>82nd</v>
      </c>
      <c r="O130" s="34">
        <v>0.2374</v>
      </c>
      <c r="P130" s="29">
        <f t="shared" si="12"/>
        <v>77</v>
      </c>
      <c r="Q130" s="38" t="str">
        <f t="array" ref="Q130">P130&amp;CHOOSE(AND(P130&lt;&gt;{11,12,13})*MIN(4,MOD(P130,10))+1,"th","st","nd","rd","th")</f>
        <v>77th</v>
      </c>
      <c r="R130" s="35">
        <v>96.593999999999994</v>
      </c>
      <c r="S130" s="35">
        <v>49.959000000000003</v>
      </c>
      <c r="T130" s="35">
        <v>0</v>
      </c>
      <c r="U130" s="35">
        <v>146.553</v>
      </c>
      <c r="V130" s="36">
        <v>31.402999999999995</v>
      </c>
      <c r="W130" s="220">
        <f t="shared" si="13"/>
        <v>4.4766842628218367E-2</v>
      </c>
      <c r="X130" s="29">
        <f t="shared" si="14"/>
        <v>85</v>
      </c>
      <c r="Y130" s="38" t="str">
        <f t="array" ref="Y130">X130&amp;CHOOSE(AND(X130&lt;&gt;{11,12,13})*MIN(4,MOD(X130,10))+1,"th","st","nd","rd","th")</f>
        <v>85th</v>
      </c>
      <c r="Z130" s="37">
        <v>6.2809999999999997</v>
      </c>
      <c r="AA130" s="28">
        <v>5</v>
      </c>
      <c r="AB130" s="221">
        <f t="shared" si="15"/>
        <v>7.1277971257870864E-3</v>
      </c>
      <c r="AC130" s="29">
        <f t="shared" si="16"/>
        <v>64</v>
      </c>
      <c r="AD130" s="38" t="str">
        <f t="array" ref="AD130">AC130&amp;CHOOSE(AND(AC130&lt;&gt;{11,12,13})*MIN(4,MOD(AC130,10))+1,"th","st","nd","rd","th")</f>
        <v>64th</v>
      </c>
      <c r="AE130" s="37">
        <v>3</v>
      </c>
      <c r="AF130" s="38">
        <v>701.47900000000004</v>
      </c>
      <c r="AG130" s="38">
        <v>710.56899999999996</v>
      </c>
      <c r="AH130" s="38">
        <v>753.29399999999998</v>
      </c>
      <c r="AI130" s="38">
        <v>721.78099999999995</v>
      </c>
      <c r="AJ130" s="29">
        <f t="shared" si="17"/>
        <v>6</v>
      </c>
      <c r="AK130" s="38" t="str">
        <f t="array" ref="AK130">AJ130&amp;CHOOSE(AND(AJ130&lt;&gt;{11,12,13})*MIN(4,MOD(AJ130,10))+1,"th","st","nd","rd","th")</f>
        <v>6th</v>
      </c>
      <c r="AL130" s="38">
        <v>155.834</v>
      </c>
      <c r="AM130" s="38">
        <v>155.834</v>
      </c>
      <c r="AN130" s="38">
        <v>877.61500000000001</v>
      </c>
      <c r="AO130" s="29">
        <f t="shared" si="18"/>
        <v>5</v>
      </c>
      <c r="AP130" s="38" t="str">
        <f t="array" ref="AP130">AO130&amp;CHOOSE(AND(AO130&lt;&gt;{11,12,13})*MIN(4,MOD(AO130,10))+1,"th","st","nd","rd","th")</f>
        <v>5th</v>
      </c>
      <c r="AQ130" s="39">
        <v>1.17</v>
      </c>
      <c r="AR130" s="36">
        <v>1427.3679999999999</v>
      </c>
      <c r="AS130" s="29">
        <f t="shared" si="19"/>
        <v>18</v>
      </c>
      <c r="AT130" s="38" t="str">
        <f t="array" ref="AT130">AS130&amp;CHOOSE(AND(AS130&lt;&gt;{11,12,13})*MIN(4,MOD(AS130,10))+1,"th","st","nd","rd","th")</f>
        <v>18th</v>
      </c>
      <c r="AU130" s="40">
        <v>4.883851239685786E-4</v>
      </c>
    </row>
    <row r="131" spans="1:47" x14ac:dyDescent="0.25">
      <c r="A131" s="7">
        <v>108112203</v>
      </c>
      <c r="B131" s="8" t="s">
        <v>294</v>
      </c>
      <c r="C131" s="8" t="s">
        <v>155</v>
      </c>
      <c r="D131" s="27">
        <v>49491</v>
      </c>
      <c r="E131" s="29">
        <f t="shared" ref="E131:E194" si="20">ROUND(_xlfn.PERCENTRANK.EXC(D$2:D$501,D131)*100,0)</f>
        <v>46</v>
      </c>
      <c r="F131" s="38" t="str">
        <f t="array" ref="F131">E131&amp;CHOOSE(AND(E131&lt;&gt;{11,12,13})*MIN(4,MOD(E131,10))+1,"th","st","nd","rd","th")</f>
        <v>46th</v>
      </c>
      <c r="G131" s="29">
        <v>5036</v>
      </c>
      <c r="H131" s="30">
        <v>1.0731999999999999</v>
      </c>
      <c r="I131" s="31">
        <v>0.72570000000000001</v>
      </c>
      <c r="J131" s="32">
        <v>167</v>
      </c>
      <c r="K131" s="33">
        <v>0</v>
      </c>
      <c r="L131" s="34">
        <v>0.14799999999999999</v>
      </c>
      <c r="M131" s="29">
        <f t="shared" ref="M131:M194" si="21">ROUND(_xlfn.PERCENTRANK.EXC(L$2:L$501,L131)*100,0)</f>
        <v>50</v>
      </c>
      <c r="N131" s="38" t="str">
        <f t="array" ref="N131">M131&amp;CHOOSE(AND(M131&lt;&gt;{11,12,13})*MIN(4,MOD(M131,10))+1,"th","st","nd","rd","th")</f>
        <v>50th</v>
      </c>
      <c r="O131" s="34">
        <v>0.1956</v>
      </c>
      <c r="P131" s="29">
        <f t="shared" ref="P131:P194" si="22">ROUND(_xlfn.PERCENTRANK.EXC(O$2:O$501,O131)*100,0)</f>
        <v>58</v>
      </c>
      <c r="Q131" s="38" t="str">
        <f t="array" ref="Q131">P131&amp;CHOOSE(AND(P131&lt;&gt;{11,12,13})*MIN(4,MOD(P131,10))+1,"th","st","nd","rd","th")</f>
        <v>58th</v>
      </c>
      <c r="R131" s="35">
        <v>168.72300000000001</v>
      </c>
      <c r="S131" s="35">
        <v>111.494</v>
      </c>
      <c r="T131" s="35">
        <v>0</v>
      </c>
      <c r="U131" s="35">
        <v>280.21699999999998</v>
      </c>
      <c r="V131" s="36">
        <v>33.884999999999998</v>
      </c>
      <c r="W131" s="220">
        <f t="shared" ref="W131:W194" si="23">V131/AF131</f>
        <v>1.7833872621360856E-2</v>
      </c>
      <c r="X131" s="29">
        <f t="shared" ref="X131:X194" si="24">ROUNDUP(_xlfn.PERCENTRANK.EXC(W$2:W$501,W131)*100,0)</f>
        <v>26</v>
      </c>
      <c r="Y131" s="38" t="str">
        <f t="array" ref="Y131">X131&amp;CHOOSE(AND(X131&lt;&gt;{11,12,13})*MIN(4,MOD(X131,10))+1,"th","st","nd","rd","th")</f>
        <v>26th</v>
      </c>
      <c r="Z131" s="37">
        <v>6.7770000000000001</v>
      </c>
      <c r="AA131" s="28">
        <v>3</v>
      </c>
      <c r="AB131" s="221">
        <f t="shared" ref="AB131:AB194" si="25">AA131/AF131</f>
        <v>1.5789174520903814E-3</v>
      </c>
      <c r="AC131" s="29">
        <f t="shared" ref="AC131:AC194" si="26">ROUNDUP(_xlfn.PERCENTRANK.EXC(AB$2:AB$501,AB131)*100,0)</f>
        <v>30</v>
      </c>
      <c r="AD131" s="38" t="str">
        <f t="array" ref="AD131">AC131&amp;CHOOSE(AND(AC131&lt;&gt;{11,12,13})*MIN(4,MOD(AC131,10))+1,"th","st","nd","rd","th")</f>
        <v>30th</v>
      </c>
      <c r="AE131" s="37">
        <v>1.8</v>
      </c>
      <c r="AF131" s="38">
        <v>1900.0360000000001</v>
      </c>
      <c r="AG131" s="38">
        <v>1945.1949999999999</v>
      </c>
      <c r="AH131" s="38">
        <v>1950.19</v>
      </c>
      <c r="AI131" s="38">
        <v>1931.807</v>
      </c>
      <c r="AJ131" s="29">
        <f t="shared" ref="AJ131:AJ194" si="27">ROUND(_xlfn.PERCENTRANK.EXC($AI$2:$AI$501,AI131)*100,0)</f>
        <v>44</v>
      </c>
      <c r="AK131" s="38" t="str">
        <f t="array" ref="AK131">AJ131&amp;CHOOSE(AND(AJ131&lt;&gt;{11,12,13})*MIN(4,MOD(AJ131,10))+1,"th","st","nd","rd","th")</f>
        <v>44th</v>
      </c>
      <c r="AL131" s="38">
        <v>288.79399999999998</v>
      </c>
      <c r="AM131" s="38">
        <v>288.79399999999998</v>
      </c>
      <c r="AN131" s="38">
        <v>2220.6010000000001</v>
      </c>
      <c r="AO131" s="29">
        <f t="shared" ref="AO131:AO194" si="28">ROUND(_xlfn.PERCENTRANK.EXC(AN$2:AN$501,AN131)*100,0)</f>
        <v>44</v>
      </c>
      <c r="AP131" s="38" t="str">
        <f t="array" ref="AP131">AO131&amp;CHOOSE(AND(AO131&lt;&gt;{11,12,13})*MIN(4,MOD(AO131,10))+1,"th","st","nd","rd","th")</f>
        <v>44th</v>
      </c>
      <c r="AQ131" s="39">
        <v>0.8</v>
      </c>
      <c r="AR131" s="36">
        <v>1906.519</v>
      </c>
      <c r="AS131" s="29">
        <f t="shared" ref="AS131:AS194" si="29">ROUND(_xlfn.PERCENTRANK.EXC(AR$2:AR$501,AR131)*100,0)</f>
        <v>32</v>
      </c>
      <c r="AT131" s="38" t="str">
        <f t="array" ref="AT131">AS131&amp;CHOOSE(AND(AS131&lt;&gt;{11,12,13})*MIN(4,MOD(AS131,10))+1,"th","st","nd","rd","th")</f>
        <v>32nd</v>
      </c>
      <c r="AU131" s="40">
        <v>6.5233038583143972E-4</v>
      </c>
    </row>
    <row r="132" spans="1:47" x14ac:dyDescent="0.25">
      <c r="A132" s="7">
        <v>108112502</v>
      </c>
      <c r="B132" s="8" t="s">
        <v>312</v>
      </c>
      <c r="C132" s="8" t="s">
        <v>155</v>
      </c>
      <c r="D132" s="27">
        <v>28949</v>
      </c>
      <c r="E132" s="29">
        <f t="shared" si="20"/>
        <v>1</v>
      </c>
      <c r="F132" s="38" t="str">
        <f t="array" ref="F132">E132&amp;CHOOSE(AND(E132&lt;&gt;{11,12,13})*MIN(4,MOD(E132,10))+1,"th","st","nd","rd","th")</f>
        <v>1st</v>
      </c>
      <c r="G132" s="29">
        <v>13111</v>
      </c>
      <c r="H132" s="30">
        <v>1.8348</v>
      </c>
      <c r="I132" s="31">
        <v>0.14399999999999999</v>
      </c>
      <c r="J132" s="32">
        <v>337</v>
      </c>
      <c r="K132" s="33">
        <v>0</v>
      </c>
      <c r="L132" s="34">
        <v>0.47370000000000001</v>
      </c>
      <c r="M132" s="29">
        <f t="shared" si="21"/>
        <v>99</v>
      </c>
      <c r="N132" s="38" t="str">
        <f t="array" ref="N132">M132&amp;CHOOSE(AND(M132&lt;&gt;{11,12,13})*MIN(4,MOD(M132,10))+1,"th","st","nd","rd","th")</f>
        <v>99th</v>
      </c>
      <c r="O132" s="34">
        <v>0.25169999999999998</v>
      </c>
      <c r="P132" s="29">
        <f t="shared" si="22"/>
        <v>84</v>
      </c>
      <c r="Q132" s="38" t="str">
        <f t="array" ref="Q132">P132&amp;CHOOSE(AND(P132&lt;&gt;{11,12,13})*MIN(4,MOD(P132,10))+1,"th","st","nd","rd","th")</f>
        <v>84th</v>
      </c>
      <c r="R132" s="35">
        <v>907.26300000000003</v>
      </c>
      <c r="S132" s="35">
        <v>241.03700000000001</v>
      </c>
      <c r="T132" s="35">
        <v>453.63099999999997</v>
      </c>
      <c r="U132" s="35">
        <v>1601.931</v>
      </c>
      <c r="V132" s="36">
        <v>133.739</v>
      </c>
      <c r="W132" s="220">
        <f t="shared" si="23"/>
        <v>4.1896673522100553E-2</v>
      </c>
      <c r="X132" s="29">
        <f t="shared" si="24"/>
        <v>82</v>
      </c>
      <c r="Y132" s="38" t="str">
        <f t="array" ref="Y132">X132&amp;CHOOSE(AND(X132&lt;&gt;{11,12,13})*MIN(4,MOD(X132,10))+1,"th","st","nd","rd","th")</f>
        <v>82nd</v>
      </c>
      <c r="Z132" s="37">
        <v>26.748000000000001</v>
      </c>
      <c r="AA132" s="28">
        <v>13</v>
      </c>
      <c r="AB132" s="221">
        <f t="shared" si="25"/>
        <v>4.0725349807259449E-3</v>
      </c>
      <c r="AC132" s="29">
        <f t="shared" si="26"/>
        <v>49</v>
      </c>
      <c r="AD132" s="38" t="str">
        <f t="array" ref="AD132">AC132&amp;CHOOSE(AND(AC132&lt;&gt;{11,12,13})*MIN(4,MOD(AC132,10))+1,"th","st","nd","rd","th")</f>
        <v>49th</v>
      </c>
      <c r="AE132" s="37">
        <v>7.8</v>
      </c>
      <c r="AF132" s="38">
        <v>3192.1149999999998</v>
      </c>
      <c r="AG132" s="38">
        <v>3245.3130000000001</v>
      </c>
      <c r="AH132" s="38">
        <v>3144.8310000000001</v>
      </c>
      <c r="AI132" s="38">
        <v>3194.0859999999998</v>
      </c>
      <c r="AJ132" s="29">
        <f t="shared" si="27"/>
        <v>67</v>
      </c>
      <c r="AK132" s="38" t="str">
        <f t="array" ref="AK132">AJ132&amp;CHOOSE(AND(AJ132&lt;&gt;{11,12,13})*MIN(4,MOD(AJ132,10))+1,"th","st","nd","rd","th")</f>
        <v>67th</v>
      </c>
      <c r="AL132" s="38">
        <v>1636.479</v>
      </c>
      <c r="AM132" s="38">
        <v>1636.479</v>
      </c>
      <c r="AN132" s="38">
        <v>4830.5649999999996</v>
      </c>
      <c r="AO132" s="29">
        <f t="shared" si="28"/>
        <v>80</v>
      </c>
      <c r="AP132" s="38" t="str">
        <f t="array" ref="AP132">AO132&amp;CHOOSE(AND(AO132&lt;&gt;{11,12,13})*MIN(4,MOD(AO132,10))+1,"th","st","nd","rd","th")</f>
        <v>80th</v>
      </c>
      <c r="AQ132" s="39">
        <v>1.24</v>
      </c>
      <c r="AR132" s="36">
        <v>10990.27</v>
      </c>
      <c r="AS132" s="29">
        <f t="shared" si="29"/>
        <v>95</v>
      </c>
      <c r="AT132" s="38" t="str">
        <f t="array" ref="AT132">AS132&amp;CHOOSE(AND(AS132&lt;&gt;{11,12,13})*MIN(4,MOD(AS132,10))+1,"th","st","nd","rd","th")</f>
        <v>95th</v>
      </c>
      <c r="AU132" s="40">
        <v>3.7604068301924595E-3</v>
      </c>
    </row>
    <row r="133" spans="1:47" x14ac:dyDescent="0.25">
      <c r="A133" s="7">
        <v>108114503</v>
      </c>
      <c r="B133" s="8" t="s">
        <v>450</v>
      </c>
      <c r="C133" s="8" t="s">
        <v>155</v>
      </c>
      <c r="D133" s="27">
        <v>43307</v>
      </c>
      <c r="E133" s="29">
        <f t="shared" si="20"/>
        <v>22</v>
      </c>
      <c r="F133" s="38" t="str">
        <f t="array" ref="F133">E133&amp;CHOOSE(AND(E133&lt;&gt;{11,12,13})*MIN(4,MOD(E133,10))+1,"th","st","nd","rd","th")</f>
        <v>22nd</v>
      </c>
      <c r="G133" s="29">
        <v>3090</v>
      </c>
      <c r="H133" s="30">
        <v>1.2264999999999999</v>
      </c>
      <c r="I133" s="31">
        <v>0.80169999999999997</v>
      </c>
      <c r="J133" s="32">
        <v>109</v>
      </c>
      <c r="K133" s="33">
        <v>62.616</v>
      </c>
      <c r="L133" s="34">
        <v>0.19539999999999999</v>
      </c>
      <c r="M133" s="29">
        <f t="shared" si="21"/>
        <v>69</v>
      </c>
      <c r="N133" s="38" t="str">
        <f t="array" ref="N133">M133&amp;CHOOSE(AND(M133&lt;&gt;{11,12,13})*MIN(4,MOD(M133,10))+1,"th","st","nd","rd","th")</f>
        <v>69th</v>
      </c>
      <c r="O133" s="34">
        <v>0.2487</v>
      </c>
      <c r="P133" s="29">
        <f t="shared" si="22"/>
        <v>83</v>
      </c>
      <c r="Q133" s="38" t="str">
        <f t="array" ref="Q133">P133&amp;CHOOSE(AND(P133&lt;&gt;{11,12,13})*MIN(4,MOD(P133,10))+1,"th","st","nd","rd","th")</f>
        <v>83rd</v>
      </c>
      <c r="R133" s="35">
        <v>130.309</v>
      </c>
      <c r="S133" s="35">
        <v>82.927000000000007</v>
      </c>
      <c r="T133" s="35">
        <v>0</v>
      </c>
      <c r="U133" s="35">
        <v>213.23599999999999</v>
      </c>
      <c r="V133" s="36">
        <v>8.4489999999999998</v>
      </c>
      <c r="W133" s="220">
        <f t="shared" si="23"/>
        <v>7.6016173117859709E-3</v>
      </c>
      <c r="X133" s="29">
        <f t="shared" si="24"/>
        <v>6</v>
      </c>
      <c r="Y133" s="38" t="str">
        <f t="array" ref="Y133">X133&amp;CHOOSE(AND(X133&lt;&gt;{11,12,13})*MIN(4,MOD(X133,10))+1,"th","st","nd","rd","th")</f>
        <v>6th</v>
      </c>
      <c r="Z133" s="37">
        <v>1.69</v>
      </c>
      <c r="AA133" s="28">
        <v>1</v>
      </c>
      <c r="AB133" s="221">
        <f t="shared" si="25"/>
        <v>8.9970615596946045E-4</v>
      </c>
      <c r="AC133" s="29">
        <f t="shared" si="26"/>
        <v>21</v>
      </c>
      <c r="AD133" s="38" t="str">
        <f t="array" ref="AD133">AC133&amp;CHOOSE(AND(AC133&lt;&gt;{11,12,13})*MIN(4,MOD(AC133,10))+1,"th","st","nd","rd","th")</f>
        <v>21st</v>
      </c>
      <c r="AE133" s="37">
        <v>0.6</v>
      </c>
      <c r="AF133" s="38">
        <v>1111.4739999999999</v>
      </c>
      <c r="AG133" s="38">
        <v>1161.32</v>
      </c>
      <c r="AH133" s="38">
        <v>1193.9179999999999</v>
      </c>
      <c r="AI133" s="38">
        <v>1155.5709999999999</v>
      </c>
      <c r="AJ133" s="29">
        <f t="shared" si="27"/>
        <v>20</v>
      </c>
      <c r="AK133" s="38" t="str">
        <f t="array" ref="AK133">AJ133&amp;CHOOSE(AND(AJ133&lt;&gt;{11,12,13})*MIN(4,MOD(AJ133,10))+1,"th","st","nd","rd","th")</f>
        <v>20th</v>
      </c>
      <c r="AL133" s="38">
        <v>215.52600000000001</v>
      </c>
      <c r="AM133" s="38">
        <v>278.142</v>
      </c>
      <c r="AN133" s="38">
        <v>1433.713</v>
      </c>
      <c r="AO133" s="29">
        <f t="shared" si="28"/>
        <v>21</v>
      </c>
      <c r="AP133" s="38" t="str">
        <f t="array" ref="AP133">AO133&amp;CHOOSE(AND(AO133&lt;&gt;{11,12,13})*MIN(4,MOD(AO133,10))+1,"th","st","nd","rd","th")</f>
        <v>21st</v>
      </c>
      <c r="AQ133" s="39">
        <v>1.03</v>
      </c>
      <c r="AR133" s="36">
        <v>1811.202</v>
      </c>
      <c r="AS133" s="29">
        <f t="shared" si="29"/>
        <v>29</v>
      </c>
      <c r="AT133" s="38" t="str">
        <f t="array" ref="AT133">AS133&amp;CHOOSE(AND(AS133&lt;&gt;{11,12,13})*MIN(4,MOD(AS133,10))+1,"th","st","nd","rd","th")</f>
        <v>29th</v>
      </c>
      <c r="AU133" s="40">
        <v>6.1971692885236143E-4</v>
      </c>
    </row>
    <row r="134" spans="1:47" x14ac:dyDescent="0.25">
      <c r="A134" s="7">
        <v>108116003</v>
      </c>
      <c r="B134" s="8" t="s">
        <v>476</v>
      </c>
      <c r="C134" s="8" t="s">
        <v>155</v>
      </c>
      <c r="D134" s="27">
        <v>47446</v>
      </c>
      <c r="E134" s="29">
        <f t="shared" si="20"/>
        <v>37</v>
      </c>
      <c r="F134" s="38" t="str">
        <f t="array" ref="F134">E134&amp;CHOOSE(AND(E134&lt;&gt;{11,12,13})*MIN(4,MOD(E134,10))+1,"th","st","nd","rd","th")</f>
        <v>37th</v>
      </c>
      <c r="G134" s="29">
        <v>5062</v>
      </c>
      <c r="H134" s="30">
        <v>1.1194999999999999</v>
      </c>
      <c r="I134" s="31">
        <v>0.76170000000000004</v>
      </c>
      <c r="J134" s="32">
        <v>144</v>
      </c>
      <c r="K134" s="33">
        <v>17.010000000000002</v>
      </c>
      <c r="L134" s="34">
        <v>0.15110000000000001</v>
      </c>
      <c r="M134" s="29">
        <f t="shared" si="21"/>
        <v>52</v>
      </c>
      <c r="N134" s="38" t="str">
        <f t="array" ref="N134">M134&amp;CHOOSE(AND(M134&lt;&gt;{11,12,13})*MIN(4,MOD(M134,10))+1,"th","st","nd","rd","th")</f>
        <v>52nd</v>
      </c>
      <c r="O134" s="34">
        <v>0.16209999999999999</v>
      </c>
      <c r="P134" s="29">
        <f t="shared" si="22"/>
        <v>43</v>
      </c>
      <c r="Q134" s="38" t="str">
        <f t="array" ref="Q134">P134&amp;CHOOSE(AND(P134&lt;&gt;{11,12,13})*MIN(4,MOD(P134,10))+1,"th","st","nd","rd","th")</f>
        <v>43rd</v>
      </c>
      <c r="R134" s="35">
        <v>156.102</v>
      </c>
      <c r="S134" s="35">
        <v>83.733000000000004</v>
      </c>
      <c r="T134" s="35">
        <v>0</v>
      </c>
      <c r="U134" s="35">
        <v>239.83500000000001</v>
      </c>
      <c r="V134" s="36">
        <v>33.168999999999997</v>
      </c>
      <c r="W134" s="220">
        <f t="shared" si="23"/>
        <v>1.9263683464384923E-2</v>
      </c>
      <c r="X134" s="29">
        <f t="shared" si="24"/>
        <v>30</v>
      </c>
      <c r="Y134" s="38" t="str">
        <f t="array" ref="Y134">X134&amp;CHOOSE(AND(X134&lt;&gt;{11,12,13})*MIN(4,MOD(X134,10))+1,"th","st","nd","rd","th")</f>
        <v>30th</v>
      </c>
      <c r="Z134" s="37">
        <v>6.6340000000000003</v>
      </c>
      <c r="AA134" s="28">
        <v>1</v>
      </c>
      <c r="AB134" s="221">
        <f t="shared" si="25"/>
        <v>5.8077371836307771E-4</v>
      </c>
      <c r="AC134" s="29">
        <f t="shared" si="26"/>
        <v>15</v>
      </c>
      <c r="AD134" s="38" t="str">
        <f t="array" ref="AD134">AC134&amp;CHOOSE(AND(AC134&lt;&gt;{11,12,13})*MIN(4,MOD(AC134,10))+1,"th","st","nd","rd","th")</f>
        <v>15th</v>
      </c>
      <c r="AE134" s="37">
        <v>0.6</v>
      </c>
      <c r="AF134" s="38">
        <v>1721.8409999999999</v>
      </c>
      <c r="AG134" s="38">
        <v>1780.385</v>
      </c>
      <c r="AH134" s="38">
        <v>1785.5419999999999</v>
      </c>
      <c r="AI134" s="38">
        <v>1762.5889999999999</v>
      </c>
      <c r="AJ134" s="29">
        <f t="shared" si="27"/>
        <v>41</v>
      </c>
      <c r="AK134" s="38" t="str">
        <f t="array" ref="AK134">AJ134&amp;CHOOSE(AND(AJ134&lt;&gt;{11,12,13})*MIN(4,MOD(AJ134,10))+1,"th","st","nd","rd","th")</f>
        <v>41st</v>
      </c>
      <c r="AL134" s="38">
        <v>247.06899999999999</v>
      </c>
      <c r="AM134" s="38">
        <v>264.07900000000001</v>
      </c>
      <c r="AN134" s="38">
        <v>2026.6679999999999</v>
      </c>
      <c r="AO134" s="29">
        <f t="shared" si="28"/>
        <v>39</v>
      </c>
      <c r="AP134" s="38" t="str">
        <f t="array" ref="AP134">AO134&amp;CHOOSE(AND(AO134&lt;&gt;{11,12,13})*MIN(4,MOD(AO134,10))+1,"th","st","nd","rd","th")</f>
        <v>39th</v>
      </c>
      <c r="AQ134" s="39">
        <v>0.82</v>
      </c>
      <c r="AR134" s="36">
        <v>1860.461</v>
      </c>
      <c r="AS134" s="29">
        <f t="shared" si="29"/>
        <v>31</v>
      </c>
      <c r="AT134" s="38" t="str">
        <f t="array" ref="AT134">AS134&amp;CHOOSE(AND(AS134&lt;&gt;{11,12,13})*MIN(4,MOD(AS134,10))+1,"th","st","nd","rd","th")</f>
        <v>31st</v>
      </c>
      <c r="AU134" s="40">
        <v>6.3657128093365248E-4</v>
      </c>
    </row>
    <row r="135" spans="1:47" x14ac:dyDescent="0.25">
      <c r="A135" s="7">
        <v>108116303</v>
      </c>
      <c r="B135" s="8" t="s">
        <v>501</v>
      </c>
      <c r="C135" s="8" t="s">
        <v>155</v>
      </c>
      <c r="D135" s="27">
        <v>45530</v>
      </c>
      <c r="E135" s="29">
        <f t="shared" si="20"/>
        <v>31</v>
      </c>
      <c r="F135" s="38" t="str">
        <f t="array" ref="F135">E135&amp;CHOOSE(AND(E135&lt;&gt;{11,12,13})*MIN(4,MOD(E135,10))+1,"th","st","nd","rd","th")</f>
        <v>31st</v>
      </c>
      <c r="G135" s="29">
        <v>2514</v>
      </c>
      <c r="H135" s="30">
        <v>1.1666000000000001</v>
      </c>
      <c r="I135" s="31">
        <v>0.72570000000000001</v>
      </c>
      <c r="J135" s="32">
        <v>167</v>
      </c>
      <c r="K135" s="33">
        <v>0</v>
      </c>
      <c r="L135" s="34">
        <v>0.20039999999999999</v>
      </c>
      <c r="M135" s="29">
        <f t="shared" si="21"/>
        <v>72</v>
      </c>
      <c r="N135" s="38" t="str">
        <f t="array" ref="N135">M135&amp;CHOOSE(AND(M135&lt;&gt;{11,12,13})*MIN(4,MOD(M135,10))+1,"th","st","nd","rd","th")</f>
        <v>72nd</v>
      </c>
      <c r="O135" s="34">
        <v>0.1618</v>
      </c>
      <c r="P135" s="29">
        <f t="shared" si="22"/>
        <v>43</v>
      </c>
      <c r="Q135" s="38" t="str">
        <f t="array" ref="Q135">P135&amp;CHOOSE(AND(P135&lt;&gt;{11,12,13})*MIN(4,MOD(P135,10))+1,"th","st","nd","rd","th")</f>
        <v>43rd</v>
      </c>
      <c r="R135" s="35">
        <v>110.858</v>
      </c>
      <c r="S135" s="35">
        <v>44.752000000000002</v>
      </c>
      <c r="T135" s="35">
        <v>0</v>
      </c>
      <c r="U135" s="35">
        <v>155.61000000000001</v>
      </c>
      <c r="V135" s="36">
        <v>16.835999999999999</v>
      </c>
      <c r="W135" s="220">
        <f t="shared" si="23"/>
        <v>1.8260917666429129E-2</v>
      </c>
      <c r="X135" s="29">
        <f t="shared" si="24"/>
        <v>27</v>
      </c>
      <c r="Y135" s="38" t="str">
        <f t="array" ref="Y135">X135&amp;CHOOSE(AND(X135&lt;&gt;{11,12,13})*MIN(4,MOD(X135,10))+1,"th","st","nd","rd","th")</f>
        <v>27th</v>
      </c>
      <c r="Z135" s="37">
        <v>3.367</v>
      </c>
      <c r="AA135" s="28">
        <v>3</v>
      </c>
      <c r="AB135" s="221">
        <f t="shared" si="25"/>
        <v>3.2539055000764664E-3</v>
      </c>
      <c r="AC135" s="29">
        <f t="shared" si="26"/>
        <v>45</v>
      </c>
      <c r="AD135" s="38" t="str">
        <f t="array" ref="AD135">AC135&amp;CHOOSE(AND(AC135&lt;&gt;{11,12,13})*MIN(4,MOD(AC135,10))+1,"th","st","nd","rd","th")</f>
        <v>45th</v>
      </c>
      <c r="AE135" s="37">
        <v>1.8</v>
      </c>
      <c r="AF135" s="38">
        <v>921.96900000000005</v>
      </c>
      <c r="AG135" s="38">
        <v>935.46699999999998</v>
      </c>
      <c r="AH135" s="38">
        <v>918.96</v>
      </c>
      <c r="AI135" s="38">
        <v>925.46500000000003</v>
      </c>
      <c r="AJ135" s="29">
        <f t="shared" si="27"/>
        <v>14</v>
      </c>
      <c r="AK135" s="38" t="str">
        <f t="array" ref="AK135">AJ135&amp;CHOOSE(AND(AJ135&lt;&gt;{11,12,13})*MIN(4,MOD(AJ135,10))+1,"th","st","nd","rd","th")</f>
        <v>14th</v>
      </c>
      <c r="AL135" s="38">
        <v>160.77699999999999</v>
      </c>
      <c r="AM135" s="38">
        <v>160.77699999999999</v>
      </c>
      <c r="AN135" s="38">
        <v>1086.242</v>
      </c>
      <c r="AO135" s="29">
        <f t="shared" si="28"/>
        <v>10</v>
      </c>
      <c r="AP135" s="38" t="str">
        <f t="array" ref="AP135">AO135&amp;CHOOSE(AND(AO135&lt;&gt;{11,12,13})*MIN(4,MOD(AO135,10))+1,"th","st","nd","rd","th")</f>
        <v>10th</v>
      </c>
      <c r="AQ135" s="39">
        <v>0.94</v>
      </c>
      <c r="AR135" s="36">
        <v>1191.1769999999999</v>
      </c>
      <c r="AS135" s="29">
        <f t="shared" si="29"/>
        <v>10</v>
      </c>
      <c r="AT135" s="38" t="str">
        <f t="array" ref="AT135">AS135&amp;CHOOSE(AND(AS135&lt;&gt;{11,12,13})*MIN(4,MOD(AS135,10))+1,"th","st","nd","rd","th")</f>
        <v>10th</v>
      </c>
      <c r="AU135" s="40">
        <v>4.0757052618071825E-4</v>
      </c>
    </row>
    <row r="136" spans="1:47" x14ac:dyDescent="0.25">
      <c r="A136" s="7">
        <v>108116503</v>
      </c>
      <c r="B136" s="8" t="s">
        <v>514</v>
      </c>
      <c r="C136" s="8" t="s">
        <v>155</v>
      </c>
      <c r="D136" s="27">
        <v>47064</v>
      </c>
      <c r="E136" s="29">
        <f t="shared" si="20"/>
        <v>35</v>
      </c>
      <c r="F136" s="38" t="str">
        <f t="array" ref="F136">E136&amp;CHOOSE(AND(E136&lt;&gt;{11,12,13})*MIN(4,MOD(E136,10))+1,"th","st","nd","rd","th")</f>
        <v>35th</v>
      </c>
      <c r="G136" s="29">
        <v>5786</v>
      </c>
      <c r="H136" s="30">
        <v>1.1286</v>
      </c>
      <c r="I136" s="31">
        <v>0.45369999999999999</v>
      </c>
      <c r="J136" s="32">
        <v>274</v>
      </c>
      <c r="K136" s="33">
        <v>0</v>
      </c>
      <c r="L136" s="34">
        <v>0.2145</v>
      </c>
      <c r="M136" s="29">
        <f t="shared" si="21"/>
        <v>77</v>
      </c>
      <c r="N136" s="38" t="str">
        <f t="array" ref="N136">M136&amp;CHOOSE(AND(M136&lt;&gt;{11,12,13})*MIN(4,MOD(M136,10))+1,"th","st","nd","rd","th")</f>
        <v>77th</v>
      </c>
      <c r="O136" s="34">
        <v>8.48E-2</v>
      </c>
      <c r="P136" s="29">
        <f t="shared" si="22"/>
        <v>10</v>
      </c>
      <c r="Q136" s="38" t="str">
        <f t="array" ref="Q136">P136&amp;CHOOSE(AND(P136&lt;&gt;{11,12,13})*MIN(4,MOD(P136,10))+1,"th","st","nd","rd","th")</f>
        <v>10th</v>
      </c>
      <c r="R136" s="35">
        <v>212.28899999999999</v>
      </c>
      <c r="S136" s="35">
        <v>41.963000000000001</v>
      </c>
      <c r="T136" s="35">
        <v>0</v>
      </c>
      <c r="U136" s="35">
        <v>254.25200000000001</v>
      </c>
      <c r="V136" s="36">
        <v>26.287999999999997</v>
      </c>
      <c r="W136" s="220">
        <f t="shared" si="23"/>
        <v>1.5937076193992431E-2</v>
      </c>
      <c r="X136" s="29">
        <f t="shared" si="24"/>
        <v>20</v>
      </c>
      <c r="Y136" s="38" t="str">
        <f t="array" ref="Y136">X136&amp;CHOOSE(AND(X136&lt;&gt;{11,12,13})*MIN(4,MOD(X136,10))+1,"th","st","nd","rd","th")</f>
        <v>20th</v>
      </c>
      <c r="Z136" s="37">
        <v>5.258</v>
      </c>
      <c r="AA136" s="28">
        <v>13</v>
      </c>
      <c r="AB136" s="221">
        <f t="shared" si="25"/>
        <v>7.8812382274003976E-3</v>
      </c>
      <c r="AC136" s="29">
        <f t="shared" si="26"/>
        <v>66</v>
      </c>
      <c r="AD136" s="38" t="str">
        <f t="array" ref="AD136">AC136&amp;CHOOSE(AND(AC136&lt;&gt;{11,12,13})*MIN(4,MOD(AC136,10))+1,"th","st","nd","rd","th")</f>
        <v>66th</v>
      </c>
      <c r="AE136" s="37">
        <v>7.8</v>
      </c>
      <c r="AF136" s="38">
        <v>1649.4870000000001</v>
      </c>
      <c r="AG136" s="38">
        <v>1657.3130000000001</v>
      </c>
      <c r="AH136" s="38">
        <v>1619.106</v>
      </c>
      <c r="AI136" s="38">
        <v>1641.9690000000001</v>
      </c>
      <c r="AJ136" s="29">
        <f t="shared" si="27"/>
        <v>37</v>
      </c>
      <c r="AK136" s="38" t="str">
        <f t="array" ref="AK136">AJ136&amp;CHOOSE(AND(AJ136&lt;&gt;{11,12,13})*MIN(4,MOD(AJ136,10))+1,"th","st","nd","rd","th")</f>
        <v>37th</v>
      </c>
      <c r="AL136" s="38">
        <v>267.31</v>
      </c>
      <c r="AM136" s="38">
        <v>267.31</v>
      </c>
      <c r="AN136" s="38">
        <v>1909.279</v>
      </c>
      <c r="AO136" s="29">
        <f t="shared" si="28"/>
        <v>35</v>
      </c>
      <c r="AP136" s="38" t="str">
        <f t="array" ref="AP136">AO136&amp;CHOOSE(AND(AO136&lt;&gt;{11,12,13})*MIN(4,MOD(AO136,10))+1,"th","st","nd","rd","th")</f>
        <v>35th</v>
      </c>
      <c r="AQ136" s="39">
        <v>1.01</v>
      </c>
      <c r="AR136" s="36">
        <v>2176.36</v>
      </c>
      <c r="AS136" s="29">
        <f t="shared" si="29"/>
        <v>41</v>
      </c>
      <c r="AT136" s="38" t="str">
        <f t="array" ref="AT136">AS136&amp;CHOOSE(AND(AS136&lt;&gt;{11,12,13})*MIN(4,MOD(AS136,10))+1,"th","st","nd","rd","th")</f>
        <v>41st</v>
      </c>
      <c r="AU136" s="40">
        <v>7.4465859428000047E-4</v>
      </c>
    </row>
    <row r="137" spans="1:47" x14ac:dyDescent="0.25">
      <c r="A137" s="7">
        <v>108118503</v>
      </c>
      <c r="B137" s="8" t="s">
        <v>638</v>
      </c>
      <c r="C137" s="8" t="s">
        <v>155</v>
      </c>
      <c r="D137" s="27">
        <v>60804</v>
      </c>
      <c r="E137" s="29">
        <f t="shared" si="20"/>
        <v>72</v>
      </c>
      <c r="F137" s="38" t="str">
        <f t="array" ref="F137">E137&amp;CHOOSE(AND(E137&lt;&gt;{11,12,13})*MIN(4,MOD(E137,10))+1,"th","st","nd","rd","th")</f>
        <v>72nd</v>
      </c>
      <c r="G137" s="29">
        <v>5467</v>
      </c>
      <c r="H137" s="30">
        <v>0.87350000000000005</v>
      </c>
      <c r="I137" s="31">
        <v>0.33129999999999998</v>
      </c>
      <c r="J137" s="32">
        <v>302</v>
      </c>
      <c r="K137" s="33">
        <v>0</v>
      </c>
      <c r="L137" s="34">
        <v>0.12089999999999999</v>
      </c>
      <c r="M137" s="29">
        <f t="shared" si="21"/>
        <v>41</v>
      </c>
      <c r="N137" s="38" t="str">
        <f t="array" ref="N137">M137&amp;CHOOSE(AND(M137&lt;&gt;{11,12,13})*MIN(4,MOD(M137,10))+1,"th","st","nd","rd","th")</f>
        <v>41st</v>
      </c>
      <c r="O137" s="34">
        <v>0.1089</v>
      </c>
      <c r="P137" s="29">
        <f t="shared" si="22"/>
        <v>18</v>
      </c>
      <c r="Q137" s="38" t="str">
        <f t="array" ref="Q137">P137&amp;CHOOSE(AND(P137&lt;&gt;{11,12,13})*MIN(4,MOD(P137,10))+1,"th","st","nd","rd","th")</f>
        <v>18th</v>
      </c>
      <c r="R137" s="35">
        <v>111.446</v>
      </c>
      <c r="S137" s="35">
        <v>50.192</v>
      </c>
      <c r="T137" s="35">
        <v>0</v>
      </c>
      <c r="U137" s="35">
        <v>161.63800000000001</v>
      </c>
      <c r="V137" s="36">
        <v>8.3679999999999986</v>
      </c>
      <c r="W137" s="220">
        <f t="shared" si="23"/>
        <v>5.4466932882913655E-3</v>
      </c>
      <c r="X137" s="29">
        <f t="shared" si="24"/>
        <v>4</v>
      </c>
      <c r="Y137" s="38" t="str">
        <f t="array" ref="Y137">X137&amp;CHOOSE(AND(X137&lt;&gt;{11,12,13})*MIN(4,MOD(X137,10))+1,"th","st","nd","rd","th")</f>
        <v>4th</v>
      </c>
      <c r="Z137" s="37">
        <v>1.6739999999999999</v>
      </c>
      <c r="AA137" s="28">
        <v>6</v>
      </c>
      <c r="AB137" s="221">
        <f t="shared" si="25"/>
        <v>3.9053728166525098E-3</v>
      </c>
      <c r="AC137" s="29">
        <f t="shared" si="26"/>
        <v>48</v>
      </c>
      <c r="AD137" s="38" t="str">
        <f t="array" ref="AD137">AC137&amp;CHOOSE(AND(AC137&lt;&gt;{11,12,13})*MIN(4,MOD(AC137,10))+1,"th","st","nd","rd","th")</f>
        <v>48th</v>
      </c>
      <c r="AE137" s="37">
        <v>3.6</v>
      </c>
      <c r="AF137" s="38">
        <v>1536.345</v>
      </c>
      <c r="AG137" s="38">
        <v>1580.1310000000001</v>
      </c>
      <c r="AH137" s="38">
        <v>1611.933</v>
      </c>
      <c r="AI137" s="38">
        <v>1576.136</v>
      </c>
      <c r="AJ137" s="29">
        <f t="shared" si="27"/>
        <v>34</v>
      </c>
      <c r="AK137" s="38" t="str">
        <f t="array" ref="AK137">AJ137&amp;CHOOSE(AND(AJ137&lt;&gt;{11,12,13})*MIN(4,MOD(AJ137,10))+1,"th","st","nd","rd","th")</f>
        <v>34th</v>
      </c>
      <c r="AL137" s="38">
        <v>166.91200000000001</v>
      </c>
      <c r="AM137" s="38">
        <v>166.91200000000001</v>
      </c>
      <c r="AN137" s="38">
        <v>1743.048</v>
      </c>
      <c r="AO137" s="29">
        <f t="shared" si="28"/>
        <v>30</v>
      </c>
      <c r="AP137" s="38" t="str">
        <f t="array" ref="AP137">AO137&amp;CHOOSE(AND(AO137&lt;&gt;{11,12,13})*MIN(4,MOD(AO137,10))+1,"th","st","nd","rd","th")</f>
        <v>30th</v>
      </c>
      <c r="AQ137" s="39">
        <v>0.82</v>
      </c>
      <c r="AR137" s="36">
        <v>1248.4929999999999</v>
      </c>
      <c r="AS137" s="29">
        <f t="shared" si="29"/>
        <v>11</v>
      </c>
      <c r="AT137" s="38" t="str">
        <f t="array" ref="AT137">AS137&amp;CHOOSE(AND(AS137&lt;&gt;{11,12,13})*MIN(4,MOD(AS137,10))+1,"th","st","nd","rd","th")</f>
        <v>11th</v>
      </c>
      <c r="AU137" s="40">
        <v>4.2718164382198742E-4</v>
      </c>
    </row>
    <row r="138" spans="1:47" x14ac:dyDescent="0.25">
      <c r="A138" s="7">
        <v>109122703</v>
      </c>
      <c r="B138" s="8" t="s">
        <v>181</v>
      </c>
      <c r="C138" s="8" t="s">
        <v>182</v>
      </c>
      <c r="D138" s="27">
        <v>41157</v>
      </c>
      <c r="E138" s="29">
        <f t="shared" si="20"/>
        <v>16</v>
      </c>
      <c r="F138" s="38" t="str">
        <f t="array" ref="F138">E138&amp;CHOOSE(AND(E138&lt;&gt;{11,12,13})*MIN(4,MOD(E138,10))+1,"th","st","nd","rd","th")</f>
        <v>16th</v>
      </c>
      <c r="G138" s="29">
        <v>2214</v>
      </c>
      <c r="H138" s="30">
        <v>1.2905</v>
      </c>
      <c r="I138" s="31">
        <v>0.93310000000000004</v>
      </c>
      <c r="J138" s="32">
        <v>13</v>
      </c>
      <c r="K138" s="33">
        <v>134.465</v>
      </c>
      <c r="L138" s="34">
        <v>0.23760000000000001</v>
      </c>
      <c r="M138" s="29">
        <f t="shared" si="21"/>
        <v>83</v>
      </c>
      <c r="N138" s="38" t="str">
        <f t="array" ref="N138">M138&amp;CHOOSE(AND(M138&lt;&gt;{11,12,13})*MIN(4,MOD(M138,10))+1,"th","st","nd","rd","th")</f>
        <v>83rd</v>
      </c>
      <c r="O138" s="34">
        <v>0.2137</v>
      </c>
      <c r="P138" s="29">
        <f t="shared" si="22"/>
        <v>67</v>
      </c>
      <c r="Q138" s="38" t="str">
        <f t="array" ref="Q138">P138&amp;CHOOSE(AND(P138&lt;&gt;{11,12,13})*MIN(4,MOD(P138,10))+1,"th","st","nd","rd","th")</f>
        <v>67th</v>
      </c>
      <c r="R138" s="35">
        <v>89.492999999999995</v>
      </c>
      <c r="S138" s="35">
        <v>40.244999999999997</v>
      </c>
      <c r="T138" s="35">
        <v>0</v>
      </c>
      <c r="U138" s="35">
        <v>129.738</v>
      </c>
      <c r="V138" s="36">
        <v>22.742999999999999</v>
      </c>
      <c r="W138" s="220">
        <f t="shared" si="23"/>
        <v>3.6229102117864453E-2</v>
      </c>
      <c r="X138" s="29">
        <f t="shared" si="24"/>
        <v>76</v>
      </c>
      <c r="Y138" s="38" t="str">
        <f t="array" ref="Y138">X138&amp;CHOOSE(AND(X138&lt;&gt;{11,12,13})*MIN(4,MOD(X138,10))+1,"th","st","nd","rd","th")</f>
        <v>76th</v>
      </c>
      <c r="Z138" s="37">
        <v>4.5490000000000004</v>
      </c>
      <c r="AA138" s="28">
        <v>0</v>
      </c>
      <c r="AB138" s="221">
        <f t="shared" si="25"/>
        <v>0</v>
      </c>
      <c r="AC138" s="29">
        <f t="shared" si="26"/>
        <v>1</v>
      </c>
      <c r="AD138" s="38" t="str">
        <f t="array" ref="AD138">AC138&amp;CHOOSE(AND(AC138&lt;&gt;{11,12,13})*MIN(4,MOD(AC138,10))+1,"th","st","nd","rd","th")</f>
        <v>1st</v>
      </c>
      <c r="AE138" s="37">
        <v>0</v>
      </c>
      <c r="AF138" s="38">
        <v>627.755</v>
      </c>
      <c r="AG138" s="38">
        <v>664.32799999999997</v>
      </c>
      <c r="AH138" s="38">
        <v>707.86099999999999</v>
      </c>
      <c r="AI138" s="38">
        <v>666.64800000000002</v>
      </c>
      <c r="AJ138" s="29">
        <f t="shared" si="27"/>
        <v>5</v>
      </c>
      <c r="AK138" s="38" t="str">
        <f t="array" ref="AK138">AJ138&amp;CHOOSE(AND(AJ138&lt;&gt;{11,12,13})*MIN(4,MOD(AJ138,10))+1,"th","st","nd","rd","th")</f>
        <v>5th</v>
      </c>
      <c r="AL138" s="38">
        <v>134.28700000000001</v>
      </c>
      <c r="AM138" s="38">
        <v>268.75200000000001</v>
      </c>
      <c r="AN138" s="38">
        <v>935.4</v>
      </c>
      <c r="AO138" s="29">
        <f t="shared" si="28"/>
        <v>6</v>
      </c>
      <c r="AP138" s="38" t="str">
        <f t="array" ref="AP138">AO138&amp;CHOOSE(AND(AO138&lt;&gt;{11,12,13})*MIN(4,MOD(AO138,10))+1,"th","st","nd","rd","th")</f>
        <v>6th</v>
      </c>
      <c r="AQ138" s="39">
        <v>1.1299999999999999</v>
      </c>
      <c r="AR138" s="36">
        <v>1364.0609999999999</v>
      </c>
      <c r="AS138" s="29">
        <f t="shared" si="29"/>
        <v>15</v>
      </c>
      <c r="AT138" s="38" t="str">
        <f t="array" ref="AT138">AS138&amp;CHOOSE(AND(AS138&lt;&gt;{11,12,13})*MIN(4,MOD(AS138,10))+1,"th","st","nd","rd","th")</f>
        <v>15th</v>
      </c>
      <c r="AU138" s="40">
        <v>4.6672413882453803E-4</v>
      </c>
    </row>
    <row r="139" spans="1:47" x14ac:dyDescent="0.25">
      <c r="A139" s="7">
        <v>121135003</v>
      </c>
      <c r="B139" s="8" t="s">
        <v>349</v>
      </c>
      <c r="C139" s="8" t="s">
        <v>350</v>
      </c>
      <c r="D139" s="27">
        <v>55628</v>
      </c>
      <c r="E139" s="29">
        <f t="shared" si="20"/>
        <v>62</v>
      </c>
      <c r="F139" s="38" t="str">
        <f t="array" ref="F139">E139&amp;CHOOSE(AND(E139&lt;&gt;{11,12,13})*MIN(4,MOD(E139,10))+1,"th","st","nd","rd","th")</f>
        <v>62nd</v>
      </c>
      <c r="G139" s="29">
        <v>5867</v>
      </c>
      <c r="H139" s="30">
        <v>0.95479999999999998</v>
      </c>
      <c r="I139" s="31">
        <v>0.70399999999999996</v>
      </c>
      <c r="J139" s="32">
        <v>180</v>
      </c>
      <c r="K139" s="33">
        <v>0</v>
      </c>
      <c r="L139" s="34">
        <v>0.18579999999999999</v>
      </c>
      <c r="M139" s="29">
        <f t="shared" si="21"/>
        <v>65</v>
      </c>
      <c r="N139" s="38" t="str">
        <f t="array" ref="N139">M139&amp;CHOOSE(AND(M139&lt;&gt;{11,12,13})*MIN(4,MOD(M139,10))+1,"th","st","nd","rd","th")</f>
        <v>65th</v>
      </c>
      <c r="O139" s="34">
        <v>0.35949999999999999</v>
      </c>
      <c r="P139" s="29">
        <f t="shared" si="22"/>
        <v>99</v>
      </c>
      <c r="Q139" s="38" t="str">
        <f t="array" ref="Q139">P139&amp;CHOOSE(AND(P139&lt;&gt;{11,12,13})*MIN(4,MOD(P139,10))+1,"th","st","nd","rd","th")</f>
        <v>99th</v>
      </c>
      <c r="R139" s="35">
        <v>241.47499999999999</v>
      </c>
      <c r="S139" s="35">
        <v>233.61199999999999</v>
      </c>
      <c r="T139" s="35">
        <v>0</v>
      </c>
      <c r="U139" s="35">
        <v>475.08699999999999</v>
      </c>
      <c r="V139" s="36">
        <v>90.785999999999973</v>
      </c>
      <c r="W139" s="220">
        <f t="shared" si="23"/>
        <v>4.1912579406116104E-2</v>
      </c>
      <c r="X139" s="29">
        <f t="shared" si="24"/>
        <v>83</v>
      </c>
      <c r="Y139" s="38" t="str">
        <f t="array" ref="Y139">X139&amp;CHOOSE(AND(X139&lt;&gt;{11,12,13})*MIN(4,MOD(X139,10))+1,"th","st","nd","rd","th")</f>
        <v>83rd</v>
      </c>
      <c r="Z139" s="37">
        <v>18.157</v>
      </c>
      <c r="AA139" s="28">
        <v>11</v>
      </c>
      <c r="AB139" s="221">
        <f t="shared" si="25"/>
        <v>5.0782981237996756E-3</v>
      </c>
      <c r="AC139" s="29">
        <f t="shared" si="26"/>
        <v>56</v>
      </c>
      <c r="AD139" s="38" t="str">
        <f t="array" ref="AD139">AC139&amp;CHOOSE(AND(AC139&lt;&gt;{11,12,13})*MIN(4,MOD(AC139,10))+1,"th","st","nd","rd","th")</f>
        <v>56th</v>
      </c>
      <c r="AE139" s="37">
        <v>6.6</v>
      </c>
      <c r="AF139" s="38">
        <v>2166.08</v>
      </c>
      <c r="AG139" s="38">
        <v>2272.3209999999999</v>
      </c>
      <c r="AH139" s="38">
        <v>2268.9690000000001</v>
      </c>
      <c r="AI139" s="38">
        <v>2235.79</v>
      </c>
      <c r="AJ139" s="29">
        <f t="shared" si="27"/>
        <v>53</v>
      </c>
      <c r="AK139" s="38" t="str">
        <f t="array" ref="AK139">AJ139&amp;CHOOSE(AND(AJ139&lt;&gt;{11,12,13})*MIN(4,MOD(AJ139,10))+1,"th","st","nd","rd","th")</f>
        <v>53rd</v>
      </c>
      <c r="AL139" s="38">
        <v>499.84399999999999</v>
      </c>
      <c r="AM139" s="38">
        <v>499.84399999999999</v>
      </c>
      <c r="AN139" s="38">
        <v>2735.634</v>
      </c>
      <c r="AO139" s="29">
        <f t="shared" si="28"/>
        <v>54</v>
      </c>
      <c r="AP139" s="38" t="str">
        <f t="array" ref="AP139">AO139&amp;CHOOSE(AND(AO139&lt;&gt;{11,12,13})*MIN(4,MOD(AO139,10))+1,"th","st","nd","rd","th")</f>
        <v>54th</v>
      </c>
      <c r="AQ139" s="39">
        <v>1.74</v>
      </c>
      <c r="AR139" s="36">
        <v>4544.8509999999997</v>
      </c>
      <c r="AS139" s="29">
        <f t="shared" si="29"/>
        <v>77</v>
      </c>
      <c r="AT139" s="38" t="str">
        <f t="array" ref="AT139">AS139&amp;CHOOSE(AND(AS139&lt;&gt;{11,12,13})*MIN(4,MOD(AS139,10))+1,"th","st","nd","rd","th")</f>
        <v>77th</v>
      </c>
      <c r="AU139" s="40">
        <v>1.5550563127754847E-3</v>
      </c>
    </row>
    <row r="140" spans="1:47" x14ac:dyDescent="0.25">
      <c r="A140" s="7">
        <v>121135503</v>
      </c>
      <c r="B140" s="8" t="s">
        <v>376</v>
      </c>
      <c r="C140" s="8" t="s">
        <v>350</v>
      </c>
      <c r="D140" s="27">
        <v>50349</v>
      </c>
      <c r="E140" s="29">
        <f t="shared" si="20"/>
        <v>49</v>
      </c>
      <c r="F140" s="38" t="str">
        <f t="array" ref="F140">E140&amp;CHOOSE(AND(E140&lt;&gt;{11,12,13})*MIN(4,MOD(E140,10))+1,"th","st","nd","rd","th")</f>
        <v>49th</v>
      </c>
      <c r="G140" s="29">
        <v>7031</v>
      </c>
      <c r="H140" s="30">
        <v>1.0548999999999999</v>
      </c>
      <c r="I140" s="31">
        <v>0.5877</v>
      </c>
      <c r="J140" s="32">
        <v>227</v>
      </c>
      <c r="K140" s="33">
        <v>0</v>
      </c>
      <c r="L140" s="34">
        <v>9.6799999999999997E-2</v>
      </c>
      <c r="M140" s="29">
        <f t="shared" si="21"/>
        <v>31</v>
      </c>
      <c r="N140" s="38" t="str">
        <f t="array" ref="N140">M140&amp;CHOOSE(AND(M140&lt;&gt;{11,12,13})*MIN(4,MOD(M140,10))+1,"th","st","nd","rd","th")</f>
        <v>31st</v>
      </c>
      <c r="O140" s="34">
        <v>0.15820000000000001</v>
      </c>
      <c r="P140" s="29">
        <f t="shared" si="22"/>
        <v>41</v>
      </c>
      <c r="Q140" s="38" t="str">
        <f t="array" ref="Q140">P140&amp;CHOOSE(AND(P140&lt;&gt;{11,12,13})*MIN(4,MOD(P140,10))+1,"th","st","nd","rd","th")</f>
        <v>41st</v>
      </c>
      <c r="R140" s="35">
        <v>142.47</v>
      </c>
      <c r="S140" s="35">
        <v>116.419</v>
      </c>
      <c r="T140" s="35">
        <v>0</v>
      </c>
      <c r="U140" s="35">
        <v>258.88900000000001</v>
      </c>
      <c r="V140" s="36">
        <v>60.923000000000002</v>
      </c>
      <c r="W140" s="220">
        <f t="shared" si="23"/>
        <v>2.4836108913123149E-2</v>
      </c>
      <c r="X140" s="29">
        <f t="shared" si="24"/>
        <v>47</v>
      </c>
      <c r="Y140" s="38" t="str">
        <f t="array" ref="Y140">X140&amp;CHOOSE(AND(X140&lt;&gt;{11,12,13})*MIN(4,MOD(X140,10))+1,"th","st","nd","rd","th")</f>
        <v>47th</v>
      </c>
      <c r="Z140" s="37">
        <v>12.185</v>
      </c>
      <c r="AA140" s="28">
        <v>10</v>
      </c>
      <c r="AB140" s="221">
        <f t="shared" si="25"/>
        <v>4.0766391860419136E-3</v>
      </c>
      <c r="AC140" s="29">
        <f t="shared" si="26"/>
        <v>50</v>
      </c>
      <c r="AD140" s="38" t="str">
        <f t="array" ref="AD140">AC140&amp;CHOOSE(AND(AC140&lt;&gt;{11,12,13})*MIN(4,MOD(AC140,10))+1,"th","st","nd","rd","th")</f>
        <v>50th</v>
      </c>
      <c r="AE140" s="37">
        <v>6</v>
      </c>
      <c r="AF140" s="38">
        <v>2453.0010000000002</v>
      </c>
      <c r="AG140" s="38">
        <v>2483.2449999999999</v>
      </c>
      <c r="AH140" s="38">
        <v>2455.0450000000001</v>
      </c>
      <c r="AI140" s="38">
        <v>2463.7640000000001</v>
      </c>
      <c r="AJ140" s="29">
        <f t="shared" si="27"/>
        <v>57</v>
      </c>
      <c r="AK140" s="38" t="str">
        <f t="array" ref="AK140">AJ140&amp;CHOOSE(AND(AJ140&lt;&gt;{11,12,13})*MIN(4,MOD(AJ140,10))+1,"th","st","nd","rd","th")</f>
        <v>57th</v>
      </c>
      <c r="AL140" s="38">
        <v>277.07400000000001</v>
      </c>
      <c r="AM140" s="38">
        <v>277.07400000000001</v>
      </c>
      <c r="AN140" s="38">
        <v>2740.8380000000002</v>
      </c>
      <c r="AO140" s="29">
        <f t="shared" si="28"/>
        <v>54</v>
      </c>
      <c r="AP140" s="38" t="str">
        <f t="array" ref="AP140">AO140&amp;CHOOSE(AND(AO140&lt;&gt;{11,12,13})*MIN(4,MOD(AO140,10))+1,"th","st","nd","rd","th")</f>
        <v>54th</v>
      </c>
      <c r="AQ140" s="39">
        <v>1.1100000000000001</v>
      </c>
      <c r="AR140" s="36">
        <v>3209.3539999999998</v>
      </c>
      <c r="AS140" s="29">
        <f t="shared" si="29"/>
        <v>63</v>
      </c>
      <c r="AT140" s="38" t="str">
        <f t="array" ref="AT140">AS140&amp;CHOOSE(AND(AS140&lt;&gt;{11,12,13})*MIN(4,MOD(AS140,10))+1,"th","st","nd","rd","th")</f>
        <v>63rd</v>
      </c>
      <c r="AU140" s="40">
        <v>1.0981055699364518E-3</v>
      </c>
    </row>
    <row r="141" spans="1:47" x14ac:dyDescent="0.25">
      <c r="A141" s="7">
        <v>121136503</v>
      </c>
      <c r="B141" s="8" t="s">
        <v>471</v>
      </c>
      <c r="C141" s="8" t="s">
        <v>350</v>
      </c>
      <c r="D141" s="27">
        <v>54563</v>
      </c>
      <c r="E141" s="29">
        <f t="shared" si="20"/>
        <v>59</v>
      </c>
      <c r="F141" s="38" t="str">
        <f t="array" ref="F141">E141&amp;CHOOSE(AND(E141&lt;&gt;{11,12,13})*MIN(4,MOD(E141,10))+1,"th","st","nd","rd","th")</f>
        <v>59th</v>
      </c>
      <c r="G141" s="29">
        <v>5746</v>
      </c>
      <c r="H141" s="30">
        <v>0.97350000000000003</v>
      </c>
      <c r="I141" s="31">
        <v>0.63539999999999996</v>
      </c>
      <c r="J141" s="32">
        <v>210</v>
      </c>
      <c r="K141" s="33">
        <v>0</v>
      </c>
      <c r="L141" s="34">
        <v>0.17280000000000001</v>
      </c>
      <c r="M141" s="29">
        <f t="shared" si="21"/>
        <v>60</v>
      </c>
      <c r="N141" s="38" t="str">
        <f t="array" ref="N141">M141&amp;CHOOSE(AND(M141&lt;&gt;{11,12,13})*MIN(4,MOD(M141,10))+1,"th","st","nd","rd","th")</f>
        <v>60th</v>
      </c>
      <c r="O141" s="34">
        <v>0.13619999999999999</v>
      </c>
      <c r="P141" s="29">
        <f t="shared" si="22"/>
        <v>31</v>
      </c>
      <c r="Q141" s="38" t="str">
        <f t="array" ref="Q141">P141&amp;CHOOSE(AND(P141&lt;&gt;{11,12,13})*MIN(4,MOD(P141,10))+1,"th","st","nd","rd","th")</f>
        <v>31st</v>
      </c>
      <c r="R141" s="35">
        <v>203.56399999999999</v>
      </c>
      <c r="S141" s="35">
        <v>80.224000000000004</v>
      </c>
      <c r="T141" s="35">
        <v>0</v>
      </c>
      <c r="U141" s="35">
        <v>283.78800000000001</v>
      </c>
      <c r="V141" s="36">
        <v>51.352999999999994</v>
      </c>
      <c r="W141" s="220">
        <f t="shared" si="23"/>
        <v>2.6155258937216271E-2</v>
      </c>
      <c r="X141" s="29">
        <f t="shared" si="24"/>
        <v>50</v>
      </c>
      <c r="Y141" s="38" t="str">
        <f t="array" ref="Y141">X141&amp;CHOOSE(AND(X141&lt;&gt;{11,12,13})*MIN(4,MOD(X141,10))+1,"th","st","nd","rd","th")</f>
        <v>50th</v>
      </c>
      <c r="Z141" s="37">
        <v>10.271000000000001</v>
      </c>
      <c r="AA141" s="28">
        <v>6</v>
      </c>
      <c r="AB141" s="221">
        <f t="shared" si="25"/>
        <v>3.0559374062527535E-3</v>
      </c>
      <c r="AC141" s="29">
        <f t="shared" si="26"/>
        <v>42</v>
      </c>
      <c r="AD141" s="38" t="str">
        <f t="array" ref="AD141">AC141&amp;CHOOSE(AND(AC141&lt;&gt;{11,12,13})*MIN(4,MOD(AC141,10))+1,"th","st","nd","rd","th")</f>
        <v>42nd</v>
      </c>
      <c r="AE141" s="37">
        <v>3.6</v>
      </c>
      <c r="AF141" s="38">
        <v>1963.3910000000001</v>
      </c>
      <c r="AG141" s="38">
        <v>1971.3150000000001</v>
      </c>
      <c r="AH141" s="38">
        <v>1959.579</v>
      </c>
      <c r="AI141" s="38">
        <v>1964.7619999999999</v>
      </c>
      <c r="AJ141" s="29">
        <f t="shared" si="27"/>
        <v>45</v>
      </c>
      <c r="AK141" s="38" t="str">
        <f t="array" ref="AK141">AJ141&amp;CHOOSE(AND(AJ141&lt;&gt;{11,12,13})*MIN(4,MOD(AJ141,10))+1,"th","st","nd","rd","th")</f>
        <v>45th</v>
      </c>
      <c r="AL141" s="38">
        <v>297.65899999999999</v>
      </c>
      <c r="AM141" s="38">
        <v>297.65899999999999</v>
      </c>
      <c r="AN141" s="38">
        <v>2262.4209999999998</v>
      </c>
      <c r="AO141" s="29">
        <f t="shared" si="28"/>
        <v>44</v>
      </c>
      <c r="AP141" s="38" t="str">
        <f t="array" ref="AP141">AO141&amp;CHOOSE(AND(AO141&lt;&gt;{11,12,13})*MIN(4,MOD(AO141,10))+1,"th","st","nd","rd","th")</f>
        <v>44th</v>
      </c>
      <c r="AQ141" s="39">
        <v>1.18</v>
      </c>
      <c r="AR141" s="36">
        <v>2598.9110000000001</v>
      </c>
      <c r="AS141" s="29">
        <f t="shared" si="29"/>
        <v>50</v>
      </c>
      <c r="AT141" s="38" t="str">
        <f t="array" ref="AT141">AS141&amp;CHOOSE(AND(AS141&lt;&gt;{11,12,13})*MIN(4,MOD(AS141,10))+1,"th","st","nd","rd","th")</f>
        <v>50th</v>
      </c>
      <c r="AU141" s="40">
        <v>8.8923772350108909E-4</v>
      </c>
    </row>
    <row r="142" spans="1:47" x14ac:dyDescent="0.25">
      <c r="A142" s="7">
        <v>121136603</v>
      </c>
      <c r="B142" s="8" t="s">
        <v>473</v>
      </c>
      <c r="C142" s="8" t="s">
        <v>350</v>
      </c>
      <c r="D142" s="27">
        <v>36106</v>
      </c>
      <c r="E142" s="29">
        <f t="shared" si="20"/>
        <v>6</v>
      </c>
      <c r="F142" s="38" t="str">
        <f t="array" ref="F142">E142&amp;CHOOSE(AND(E142&lt;&gt;{11,12,13})*MIN(4,MOD(E142,10))+1,"th","st","nd","rd","th")</f>
        <v>6th</v>
      </c>
      <c r="G142" s="29">
        <v>5347</v>
      </c>
      <c r="H142" s="30">
        <v>1.4711000000000001</v>
      </c>
      <c r="I142" s="31">
        <v>0.58750000000000002</v>
      </c>
      <c r="J142" s="32">
        <v>228</v>
      </c>
      <c r="K142" s="33">
        <v>0</v>
      </c>
      <c r="L142" s="34">
        <v>0.31769999999999998</v>
      </c>
      <c r="M142" s="29">
        <f t="shared" si="21"/>
        <v>93</v>
      </c>
      <c r="N142" s="38" t="str">
        <f t="array" ref="N142">M142&amp;CHOOSE(AND(M142&lt;&gt;{11,12,13})*MIN(4,MOD(M142,10))+1,"th","st","nd","rd","th")</f>
        <v>93rd</v>
      </c>
      <c r="O142" s="34">
        <v>0.35930000000000001</v>
      </c>
      <c r="P142" s="29">
        <f t="shared" si="22"/>
        <v>99</v>
      </c>
      <c r="Q142" s="38" t="str">
        <f t="array" ref="Q142">P142&amp;CHOOSE(AND(P142&lt;&gt;{11,12,13})*MIN(4,MOD(P142,10))+1,"th","st","nd","rd","th")</f>
        <v>99th</v>
      </c>
      <c r="R142" s="35">
        <v>339.50299999999999</v>
      </c>
      <c r="S142" s="35">
        <v>191.97900000000001</v>
      </c>
      <c r="T142" s="35">
        <v>169.75200000000001</v>
      </c>
      <c r="U142" s="35">
        <v>701.23400000000004</v>
      </c>
      <c r="V142" s="36">
        <v>87.45</v>
      </c>
      <c r="W142" s="220">
        <f t="shared" si="23"/>
        <v>4.9100304988972783E-2</v>
      </c>
      <c r="X142" s="29">
        <f t="shared" si="24"/>
        <v>88</v>
      </c>
      <c r="Y142" s="38" t="str">
        <f t="array" ref="Y142">X142&amp;CHOOSE(AND(X142&lt;&gt;{11,12,13})*MIN(4,MOD(X142,10))+1,"th","st","nd","rd","th")</f>
        <v>88th</v>
      </c>
      <c r="Z142" s="37">
        <v>17.489999999999998</v>
      </c>
      <c r="AA142" s="28">
        <v>31</v>
      </c>
      <c r="AB142" s="221">
        <f t="shared" si="25"/>
        <v>1.7405482614730204E-2</v>
      </c>
      <c r="AC142" s="29">
        <f t="shared" si="26"/>
        <v>80</v>
      </c>
      <c r="AD142" s="38" t="str">
        <f t="array" ref="AD142">AC142&amp;CHOOSE(AND(AC142&lt;&gt;{11,12,13})*MIN(4,MOD(AC142,10))+1,"th","st","nd","rd","th")</f>
        <v>80th</v>
      </c>
      <c r="AE142" s="37">
        <v>18.600000000000001</v>
      </c>
      <c r="AF142" s="38">
        <v>1781.048</v>
      </c>
      <c r="AG142" s="38">
        <v>1699.93</v>
      </c>
      <c r="AH142" s="38">
        <v>1665.454</v>
      </c>
      <c r="AI142" s="38">
        <v>1715.4770000000001</v>
      </c>
      <c r="AJ142" s="29">
        <f t="shared" si="27"/>
        <v>38</v>
      </c>
      <c r="AK142" s="38" t="str">
        <f t="array" ref="AK142">AJ142&amp;CHOOSE(AND(AJ142&lt;&gt;{11,12,13})*MIN(4,MOD(AJ142,10))+1,"th","st","nd","rd","th")</f>
        <v>38th</v>
      </c>
      <c r="AL142" s="38">
        <v>737.32399999999996</v>
      </c>
      <c r="AM142" s="38">
        <v>737.32399999999996</v>
      </c>
      <c r="AN142" s="38">
        <v>2452.8009999999999</v>
      </c>
      <c r="AO142" s="29">
        <f t="shared" si="28"/>
        <v>48</v>
      </c>
      <c r="AP142" s="38" t="str">
        <f t="array" ref="AP142">AO142&amp;CHOOSE(AND(AO142&lt;&gt;{11,12,13})*MIN(4,MOD(AO142,10))+1,"th","st","nd","rd","th")</f>
        <v>48th</v>
      </c>
      <c r="AQ142" s="39">
        <v>1.68</v>
      </c>
      <c r="AR142" s="36">
        <v>6061.97</v>
      </c>
      <c r="AS142" s="29">
        <f t="shared" si="29"/>
        <v>86</v>
      </c>
      <c r="AT142" s="38" t="str">
        <f t="array" ref="AT142">AS142&amp;CHOOSE(AND(AS142&lt;&gt;{11,12,13})*MIN(4,MOD(AS142,10))+1,"th","st","nd","rd","th")</f>
        <v>86th</v>
      </c>
      <c r="AU142" s="40">
        <v>2.074150443294094E-3</v>
      </c>
    </row>
    <row r="143" spans="1:47" x14ac:dyDescent="0.25">
      <c r="A143" s="7">
        <v>121139004</v>
      </c>
      <c r="B143" s="8" t="s">
        <v>624</v>
      </c>
      <c r="C143" s="8" t="s">
        <v>350</v>
      </c>
      <c r="D143" s="27">
        <v>47306</v>
      </c>
      <c r="E143" s="29">
        <f t="shared" si="20"/>
        <v>36</v>
      </c>
      <c r="F143" s="38" t="str">
        <f t="array" ref="F143">E143&amp;CHOOSE(AND(E143&lt;&gt;{11,12,13})*MIN(4,MOD(E143,10))+1,"th","st","nd","rd","th")</f>
        <v>36th</v>
      </c>
      <c r="G143" s="29">
        <v>1971</v>
      </c>
      <c r="H143" s="30">
        <v>1.1228</v>
      </c>
      <c r="I143" s="31">
        <v>0.9083</v>
      </c>
      <c r="J143" s="32">
        <v>23</v>
      </c>
      <c r="K143" s="33">
        <v>114.04</v>
      </c>
      <c r="L143" s="34">
        <v>0.18590000000000001</v>
      </c>
      <c r="M143" s="29">
        <f t="shared" si="21"/>
        <v>65</v>
      </c>
      <c r="N143" s="38" t="str">
        <f t="array" ref="N143">M143&amp;CHOOSE(AND(M143&lt;&gt;{11,12,13})*MIN(4,MOD(M143,10))+1,"th","st","nd","rd","th")</f>
        <v>65th</v>
      </c>
      <c r="O143" s="34">
        <v>0.1827</v>
      </c>
      <c r="P143" s="29">
        <f t="shared" si="22"/>
        <v>51</v>
      </c>
      <c r="Q143" s="38" t="str">
        <f t="array" ref="Q143">P143&amp;CHOOSE(AND(P143&lt;&gt;{11,12,13})*MIN(4,MOD(P143,10))+1,"th","st","nd","rd","th")</f>
        <v>51st</v>
      </c>
      <c r="R143" s="35">
        <v>73.667000000000002</v>
      </c>
      <c r="S143" s="35">
        <v>36.198999999999998</v>
      </c>
      <c r="T143" s="35">
        <v>0</v>
      </c>
      <c r="U143" s="35">
        <v>109.866</v>
      </c>
      <c r="V143" s="36">
        <v>14.672000000000001</v>
      </c>
      <c r="W143" s="220">
        <f t="shared" si="23"/>
        <v>2.221505542408014E-2</v>
      </c>
      <c r="X143" s="29">
        <f t="shared" si="24"/>
        <v>39</v>
      </c>
      <c r="Y143" s="38" t="str">
        <f t="array" ref="Y143">X143&amp;CHOOSE(AND(X143&lt;&gt;{11,12,13})*MIN(4,MOD(X143,10))+1,"th","st","nd","rd","th")</f>
        <v>39th</v>
      </c>
      <c r="Z143" s="37">
        <v>2.9340000000000002</v>
      </c>
      <c r="AA143" s="28">
        <v>2</v>
      </c>
      <c r="AB143" s="221">
        <f t="shared" si="25"/>
        <v>3.0282245670774453E-3</v>
      </c>
      <c r="AC143" s="29">
        <f t="shared" si="26"/>
        <v>42</v>
      </c>
      <c r="AD143" s="38" t="str">
        <f t="array" ref="AD143">AC143&amp;CHOOSE(AND(AC143&lt;&gt;{11,12,13})*MIN(4,MOD(AC143,10))+1,"th","st","nd","rd","th")</f>
        <v>42nd</v>
      </c>
      <c r="AE143" s="37">
        <v>1.2</v>
      </c>
      <c r="AF143" s="38">
        <v>660.45299999999997</v>
      </c>
      <c r="AG143" s="38">
        <v>683.24300000000005</v>
      </c>
      <c r="AH143" s="38">
        <v>676.71299999999997</v>
      </c>
      <c r="AI143" s="38">
        <v>673.47</v>
      </c>
      <c r="AJ143" s="29">
        <f t="shared" si="27"/>
        <v>5</v>
      </c>
      <c r="AK143" s="38" t="str">
        <f t="array" ref="AK143">AJ143&amp;CHOOSE(AND(AJ143&lt;&gt;{11,12,13})*MIN(4,MOD(AJ143,10))+1,"th","st","nd","rd","th")</f>
        <v>5th</v>
      </c>
      <c r="AL143" s="38">
        <v>114</v>
      </c>
      <c r="AM143" s="38">
        <v>228.04</v>
      </c>
      <c r="AN143" s="38">
        <v>901.51</v>
      </c>
      <c r="AO143" s="29">
        <f t="shared" si="28"/>
        <v>5</v>
      </c>
      <c r="AP143" s="38" t="str">
        <f t="array" ref="AP143">AO143&amp;CHOOSE(AND(AO143&lt;&gt;{11,12,13})*MIN(4,MOD(AO143,10))+1,"th","st","nd","rd","th")</f>
        <v>5th</v>
      </c>
      <c r="AQ143" s="39">
        <v>1.17</v>
      </c>
      <c r="AR143" s="36">
        <v>1184.2919999999999</v>
      </c>
      <c r="AS143" s="29">
        <f t="shared" si="29"/>
        <v>9</v>
      </c>
      <c r="AT143" s="38" t="str">
        <f t="array" ref="AT143">AS143&amp;CHOOSE(AND(AS143&lt;&gt;{11,12,13})*MIN(4,MOD(AS143,10))+1,"th","st","nd","rd","th")</f>
        <v>9th</v>
      </c>
      <c r="AU143" s="40">
        <v>4.0521476958639666E-4</v>
      </c>
    </row>
    <row r="144" spans="1:47" x14ac:dyDescent="0.25">
      <c r="A144" s="7">
        <v>110141003</v>
      </c>
      <c r="B144" s="8" t="s">
        <v>125</v>
      </c>
      <c r="C144" s="8" t="s">
        <v>126</v>
      </c>
      <c r="D144" s="27">
        <v>53445</v>
      </c>
      <c r="E144" s="29">
        <f t="shared" si="20"/>
        <v>56</v>
      </c>
      <c r="F144" s="38" t="str">
        <f t="array" ref="F144">E144&amp;CHOOSE(AND(E144&lt;&gt;{11,12,13})*MIN(4,MOD(E144,10))+1,"th","st","nd","rd","th")</f>
        <v>56th</v>
      </c>
      <c r="G144" s="29">
        <v>5209</v>
      </c>
      <c r="H144" s="30">
        <v>0.99380000000000002</v>
      </c>
      <c r="I144" s="31">
        <v>0.81730000000000003</v>
      </c>
      <c r="J144" s="32">
        <v>92</v>
      </c>
      <c r="K144" s="33">
        <v>119.98399999999999</v>
      </c>
      <c r="L144" s="34">
        <v>0.1179</v>
      </c>
      <c r="M144" s="29">
        <f t="shared" si="21"/>
        <v>38</v>
      </c>
      <c r="N144" s="38" t="str">
        <f t="array" ref="N144">M144&amp;CHOOSE(AND(M144&lt;&gt;{11,12,13})*MIN(4,MOD(M144,10))+1,"th","st","nd","rd","th")</f>
        <v>38th</v>
      </c>
      <c r="O144" s="34">
        <v>0.16200000000000001</v>
      </c>
      <c r="P144" s="29">
        <f t="shared" si="22"/>
        <v>43</v>
      </c>
      <c r="Q144" s="38" t="str">
        <f t="array" ref="Q144">P144&amp;CHOOSE(AND(P144&lt;&gt;{11,12,13})*MIN(4,MOD(P144,10))+1,"th","st","nd","rd","th")</f>
        <v>43rd</v>
      </c>
      <c r="R144" s="35">
        <v>121.907</v>
      </c>
      <c r="S144" s="35">
        <v>83.753</v>
      </c>
      <c r="T144" s="35">
        <v>0</v>
      </c>
      <c r="U144" s="35">
        <v>205.66</v>
      </c>
      <c r="V144" s="36">
        <v>37.144000000000005</v>
      </c>
      <c r="W144" s="220">
        <f t="shared" si="23"/>
        <v>2.1553907690272253E-2</v>
      </c>
      <c r="X144" s="29">
        <f t="shared" si="24"/>
        <v>37</v>
      </c>
      <c r="Y144" s="38" t="str">
        <f t="array" ref="Y144">X144&amp;CHOOSE(AND(X144&lt;&gt;{11,12,13})*MIN(4,MOD(X144,10))+1,"th","st","nd","rd","th")</f>
        <v>37th</v>
      </c>
      <c r="Z144" s="37">
        <v>7.4290000000000003</v>
      </c>
      <c r="AA144" s="28">
        <v>1</v>
      </c>
      <c r="AB144" s="221">
        <f t="shared" si="25"/>
        <v>5.8027965997933047E-4</v>
      </c>
      <c r="AC144" s="29">
        <f t="shared" si="26"/>
        <v>15</v>
      </c>
      <c r="AD144" s="38" t="str">
        <f t="array" ref="AD144">AC144&amp;CHOOSE(AND(AC144&lt;&gt;{11,12,13})*MIN(4,MOD(AC144,10))+1,"th","st","nd","rd","th")</f>
        <v>15th</v>
      </c>
      <c r="AE144" s="37">
        <v>0.6</v>
      </c>
      <c r="AF144" s="38">
        <v>1723.307</v>
      </c>
      <c r="AG144" s="38">
        <v>1792.432</v>
      </c>
      <c r="AH144" s="38">
        <v>1824.67</v>
      </c>
      <c r="AI144" s="38">
        <v>1780.136</v>
      </c>
      <c r="AJ144" s="29">
        <f t="shared" si="27"/>
        <v>41</v>
      </c>
      <c r="AK144" s="38" t="str">
        <f t="array" ref="AK144">AJ144&amp;CHOOSE(AND(AJ144&lt;&gt;{11,12,13})*MIN(4,MOD(AJ144,10))+1,"th","st","nd","rd","th")</f>
        <v>41st</v>
      </c>
      <c r="AL144" s="38">
        <v>213.68899999999999</v>
      </c>
      <c r="AM144" s="38">
        <v>333.673</v>
      </c>
      <c r="AN144" s="38">
        <v>2113.8090000000002</v>
      </c>
      <c r="AO144" s="29">
        <f t="shared" si="28"/>
        <v>41</v>
      </c>
      <c r="AP144" s="38" t="str">
        <f t="array" ref="AP144">AO144&amp;CHOOSE(AND(AO144&lt;&gt;{11,12,13})*MIN(4,MOD(AO144,10))+1,"th","st","nd","rd","th")</f>
        <v>41st</v>
      </c>
      <c r="AQ144" s="39">
        <v>1.01</v>
      </c>
      <c r="AR144" s="36">
        <v>2121.71</v>
      </c>
      <c r="AS144" s="29">
        <f t="shared" si="29"/>
        <v>38</v>
      </c>
      <c r="AT144" s="38" t="str">
        <f t="array" ref="AT144">AS144&amp;CHOOSE(AND(AS144&lt;&gt;{11,12,13})*MIN(4,MOD(AS144,10))+1,"th","st","nd","rd","th")</f>
        <v>38th</v>
      </c>
      <c r="AU144" s="40">
        <v>7.2595966938825368E-4</v>
      </c>
    </row>
    <row r="145" spans="1:47" x14ac:dyDescent="0.25">
      <c r="A145" s="7">
        <v>110141103</v>
      </c>
      <c r="B145" s="8" t="s">
        <v>135</v>
      </c>
      <c r="C145" s="8" t="s">
        <v>126</v>
      </c>
      <c r="D145" s="27">
        <v>52994</v>
      </c>
      <c r="E145" s="29">
        <f t="shared" si="20"/>
        <v>55</v>
      </c>
      <c r="F145" s="38" t="str">
        <f t="array" ref="F145">E145&amp;CHOOSE(AND(E145&lt;&gt;{11,12,13})*MIN(4,MOD(E145,10))+1,"th","st","nd","rd","th")</f>
        <v>55th</v>
      </c>
      <c r="G145" s="29">
        <v>10177</v>
      </c>
      <c r="H145" s="30">
        <v>1.0023</v>
      </c>
      <c r="I145" s="31">
        <v>0.62209999999999999</v>
      </c>
      <c r="J145" s="32">
        <v>215</v>
      </c>
      <c r="K145" s="33">
        <v>0</v>
      </c>
      <c r="L145" s="34">
        <v>0.1656</v>
      </c>
      <c r="M145" s="29">
        <f t="shared" si="21"/>
        <v>57</v>
      </c>
      <c r="N145" s="38" t="str">
        <f t="array" ref="N145">M145&amp;CHOOSE(AND(M145&lt;&gt;{11,12,13})*MIN(4,MOD(M145,10))+1,"th","st","nd","rd","th")</f>
        <v>57th</v>
      </c>
      <c r="O145" s="34">
        <v>0.2001</v>
      </c>
      <c r="P145" s="29">
        <f t="shared" si="22"/>
        <v>60</v>
      </c>
      <c r="Q145" s="38" t="str">
        <f t="array" ref="Q145">P145&amp;CHOOSE(AND(P145&lt;&gt;{11,12,13})*MIN(4,MOD(P145,10))+1,"th","st","nd","rd","th")</f>
        <v>60th</v>
      </c>
      <c r="R145" s="35">
        <v>277.69299999999998</v>
      </c>
      <c r="S145" s="35">
        <v>167.773</v>
      </c>
      <c r="T145" s="35">
        <v>0</v>
      </c>
      <c r="U145" s="35">
        <v>445.46600000000001</v>
      </c>
      <c r="V145" s="36">
        <v>134.16299999999998</v>
      </c>
      <c r="W145" s="220">
        <f t="shared" si="23"/>
        <v>4.8004285080969634E-2</v>
      </c>
      <c r="X145" s="29">
        <f t="shared" si="24"/>
        <v>88</v>
      </c>
      <c r="Y145" s="38" t="str">
        <f t="array" ref="Y145">X145&amp;CHOOSE(AND(X145&lt;&gt;{11,12,13})*MIN(4,MOD(X145,10))+1,"th","st","nd","rd","th")</f>
        <v>88th</v>
      </c>
      <c r="Z145" s="37">
        <v>26.832999999999998</v>
      </c>
      <c r="AA145" s="28">
        <v>21</v>
      </c>
      <c r="AB145" s="221">
        <f t="shared" si="25"/>
        <v>7.5139195359403294E-3</v>
      </c>
      <c r="AC145" s="29">
        <f t="shared" si="26"/>
        <v>65</v>
      </c>
      <c r="AD145" s="38" t="str">
        <f t="array" ref="AD145">AC145&amp;CHOOSE(AND(AC145&lt;&gt;{11,12,13})*MIN(4,MOD(AC145,10))+1,"th","st","nd","rd","th")</f>
        <v>65th</v>
      </c>
      <c r="AE145" s="37">
        <v>12.6</v>
      </c>
      <c r="AF145" s="38">
        <v>2794.8130000000001</v>
      </c>
      <c r="AG145" s="38">
        <v>2829.9929999999999</v>
      </c>
      <c r="AH145" s="38">
        <v>2944.288</v>
      </c>
      <c r="AI145" s="38">
        <v>2856.3649999999998</v>
      </c>
      <c r="AJ145" s="29">
        <f t="shared" si="27"/>
        <v>62</v>
      </c>
      <c r="AK145" s="38" t="str">
        <f t="array" ref="AK145">AJ145&amp;CHOOSE(AND(AJ145&lt;&gt;{11,12,13})*MIN(4,MOD(AJ145,10))+1,"th","st","nd","rd","th")</f>
        <v>62nd</v>
      </c>
      <c r="AL145" s="38">
        <v>484.899</v>
      </c>
      <c r="AM145" s="38">
        <v>484.899</v>
      </c>
      <c r="AN145" s="38">
        <v>3341.2640000000001</v>
      </c>
      <c r="AO145" s="29">
        <f t="shared" si="28"/>
        <v>63</v>
      </c>
      <c r="AP145" s="38" t="str">
        <f t="array" ref="AP145">AO145&amp;CHOOSE(AND(AO145&lt;&gt;{11,12,13})*MIN(4,MOD(AO145,10))+1,"th","st","nd","rd","th")</f>
        <v>63rd</v>
      </c>
      <c r="AQ145" s="39">
        <v>1.01</v>
      </c>
      <c r="AR145" s="36">
        <v>3382.4380000000001</v>
      </c>
      <c r="AS145" s="29">
        <f t="shared" si="29"/>
        <v>66</v>
      </c>
      <c r="AT145" s="38" t="str">
        <f t="array" ref="AT145">AS145&amp;CHOOSE(AND(AS145&lt;&gt;{11,12,13})*MIN(4,MOD(AS145,10))+1,"th","st","nd","rd","th")</f>
        <v>66th</v>
      </c>
      <c r="AU145" s="40">
        <v>1.1573276141443769E-3</v>
      </c>
    </row>
    <row r="146" spans="1:47" x14ac:dyDescent="0.25">
      <c r="A146" s="7">
        <v>110147003</v>
      </c>
      <c r="B146" s="8" t="s">
        <v>483</v>
      </c>
      <c r="C146" s="8" t="s">
        <v>126</v>
      </c>
      <c r="D146" s="27">
        <v>49038</v>
      </c>
      <c r="E146" s="29">
        <f t="shared" si="20"/>
        <v>44</v>
      </c>
      <c r="F146" s="38" t="str">
        <f t="array" ref="F146">E146&amp;CHOOSE(AND(E146&lt;&gt;{11,12,13})*MIN(4,MOD(E146,10))+1,"th","st","nd","rd","th")</f>
        <v>44th</v>
      </c>
      <c r="G146" s="29">
        <v>5000</v>
      </c>
      <c r="H146" s="30">
        <v>1.0831</v>
      </c>
      <c r="I146" s="31">
        <v>0.83560000000000001</v>
      </c>
      <c r="J146" s="32">
        <v>79</v>
      </c>
      <c r="K146" s="33">
        <v>141.91499999999999</v>
      </c>
      <c r="L146" s="34">
        <v>0.22789999999999999</v>
      </c>
      <c r="M146" s="29">
        <f t="shared" si="21"/>
        <v>82</v>
      </c>
      <c r="N146" s="38" t="str">
        <f t="array" ref="N146">M146&amp;CHOOSE(AND(M146&lt;&gt;{11,12,13})*MIN(4,MOD(M146,10))+1,"th","st","nd","rd","th")</f>
        <v>82nd</v>
      </c>
      <c r="O146" s="34">
        <v>0.19120000000000001</v>
      </c>
      <c r="P146" s="29">
        <f t="shared" si="22"/>
        <v>55</v>
      </c>
      <c r="Q146" s="38" t="str">
        <f t="array" ref="Q146">P146&amp;CHOOSE(AND(P146&lt;&gt;{11,12,13})*MIN(4,MOD(P146,10))+1,"th","st","nd","rd","th")</f>
        <v>55th</v>
      </c>
      <c r="R146" s="35">
        <v>204.55</v>
      </c>
      <c r="S146" s="35">
        <v>85.805000000000007</v>
      </c>
      <c r="T146" s="35">
        <v>0</v>
      </c>
      <c r="U146" s="35">
        <v>290.35500000000002</v>
      </c>
      <c r="V146" s="36">
        <v>89.316999999999993</v>
      </c>
      <c r="W146" s="220">
        <f t="shared" si="23"/>
        <v>5.9707588773901046E-2</v>
      </c>
      <c r="X146" s="29">
        <f t="shared" si="24"/>
        <v>92</v>
      </c>
      <c r="Y146" s="38" t="str">
        <f t="array" ref="Y146">X146&amp;CHOOSE(AND(X146&lt;&gt;{11,12,13})*MIN(4,MOD(X146,10))+1,"th","st","nd","rd","th")</f>
        <v>92nd</v>
      </c>
      <c r="Z146" s="37">
        <v>17.863</v>
      </c>
      <c r="AA146" s="28">
        <v>8</v>
      </c>
      <c r="AB146" s="221">
        <f t="shared" si="25"/>
        <v>5.3479260408568182E-3</v>
      </c>
      <c r="AC146" s="29">
        <f t="shared" si="26"/>
        <v>57</v>
      </c>
      <c r="AD146" s="38" t="str">
        <f t="array" ref="AD146">AC146&amp;CHOOSE(AND(AC146&lt;&gt;{11,12,13})*MIN(4,MOD(AC146,10))+1,"th","st","nd","rd","th")</f>
        <v>57th</v>
      </c>
      <c r="AE146" s="37">
        <v>4.8</v>
      </c>
      <c r="AF146" s="38">
        <v>1495.9069999999999</v>
      </c>
      <c r="AG146" s="38">
        <v>1534.502</v>
      </c>
      <c r="AH146" s="38">
        <v>1545.424</v>
      </c>
      <c r="AI146" s="38">
        <v>1525.278</v>
      </c>
      <c r="AJ146" s="29">
        <f t="shared" si="27"/>
        <v>31</v>
      </c>
      <c r="AK146" s="38" t="str">
        <f t="array" ref="AK146">AJ146&amp;CHOOSE(AND(AJ146&lt;&gt;{11,12,13})*MIN(4,MOD(AJ146,10))+1,"th","st","nd","rd","th")</f>
        <v>31st</v>
      </c>
      <c r="AL146" s="38">
        <v>313.01799999999997</v>
      </c>
      <c r="AM146" s="38">
        <v>454.93299999999999</v>
      </c>
      <c r="AN146" s="38">
        <v>1980.211</v>
      </c>
      <c r="AO146" s="29">
        <f t="shared" si="28"/>
        <v>37</v>
      </c>
      <c r="AP146" s="38" t="str">
        <f t="array" ref="AP146">AO146&amp;CHOOSE(AND(AO146&lt;&gt;{11,12,13})*MIN(4,MOD(AO146,10))+1,"th","st","nd","rd","th")</f>
        <v>37th</v>
      </c>
      <c r="AQ146" s="39">
        <v>1.26</v>
      </c>
      <c r="AR146" s="36">
        <v>2702.4059999999999</v>
      </c>
      <c r="AS146" s="29">
        <f t="shared" si="29"/>
        <v>53</v>
      </c>
      <c r="AT146" s="38" t="str">
        <f t="array" ref="AT146">AS146&amp;CHOOSE(AND(AS146&lt;&gt;{11,12,13})*MIN(4,MOD(AS146,10))+1,"th","st","nd","rd","th")</f>
        <v>53rd</v>
      </c>
      <c r="AU146" s="40">
        <v>9.2464934713642913E-4</v>
      </c>
    </row>
    <row r="147" spans="1:47" x14ac:dyDescent="0.25">
      <c r="A147" s="7">
        <v>110148002</v>
      </c>
      <c r="B147" s="8" t="s">
        <v>573</v>
      </c>
      <c r="C147" s="8" t="s">
        <v>126</v>
      </c>
      <c r="D147" s="27">
        <v>49621</v>
      </c>
      <c r="E147" s="29">
        <f t="shared" si="20"/>
        <v>46</v>
      </c>
      <c r="F147" s="38" t="str">
        <f t="array" ref="F147">E147&amp;CHOOSE(AND(E147&lt;&gt;{11,12,13})*MIN(4,MOD(E147,10))+1,"th","st","nd","rd","th")</f>
        <v>46th</v>
      </c>
      <c r="G147" s="29">
        <v>32531</v>
      </c>
      <c r="H147" s="30">
        <v>1.0704</v>
      </c>
      <c r="I147" s="31">
        <v>0.13700000000000001</v>
      </c>
      <c r="J147" s="32">
        <v>339</v>
      </c>
      <c r="K147" s="33">
        <v>0</v>
      </c>
      <c r="L147" s="34">
        <v>9.6299999999999997E-2</v>
      </c>
      <c r="M147" s="29">
        <f t="shared" si="21"/>
        <v>30</v>
      </c>
      <c r="N147" s="38" t="str">
        <f t="array" ref="N147">M147&amp;CHOOSE(AND(M147&lt;&gt;{11,12,13})*MIN(4,MOD(M147,10))+1,"th","st","nd","rd","th")</f>
        <v>30th</v>
      </c>
      <c r="O147" s="34">
        <v>9.6199999999999994E-2</v>
      </c>
      <c r="P147" s="29">
        <f t="shared" si="22"/>
        <v>15</v>
      </c>
      <c r="Q147" s="38" t="str">
        <f t="array" ref="Q147">P147&amp;CHOOSE(AND(P147&lt;&gt;{11,12,13})*MIN(4,MOD(P147,10))+1,"th","st","nd","rd","th")</f>
        <v>15th</v>
      </c>
      <c r="R147" s="35">
        <v>409.61799999999999</v>
      </c>
      <c r="S147" s="35">
        <v>204.59700000000001</v>
      </c>
      <c r="T147" s="35">
        <v>0</v>
      </c>
      <c r="U147" s="35">
        <v>614.21500000000003</v>
      </c>
      <c r="V147" s="36">
        <v>373.03500000000003</v>
      </c>
      <c r="W147" s="220">
        <f t="shared" si="23"/>
        <v>5.2619611280529735E-2</v>
      </c>
      <c r="X147" s="29">
        <f t="shared" si="24"/>
        <v>90</v>
      </c>
      <c r="Y147" s="38" t="str">
        <f t="array" ref="Y147">X147&amp;CHOOSE(AND(X147&lt;&gt;{11,12,13})*MIN(4,MOD(X147,10))+1,"th","st","nd","rd","th")</f>
        <v>90th</v>
      </c>
      <c r="Z147" s="37">
        <v>74.606999999999999</v>
      </c>
      <c r="AA147" s="28">
        <v>232</v>
      </c>
      <c r="AB147" s="221">
        <f t="shared" si="25"/>
        <v>3.2725481032833105E-2</v>
      </c>
      <c r="AC147" s="29">
        <f t="shared" si="26"/>
        <v>92</v>
      </c>
      <c r="AD147" s="38" t="str">
        <f t="array" ref="AD147">AC147&amp;CHOOSE(AND(AC147&lt;&gt;{11,12,13})*MIN(4,MOD(AC147,10))+1,"th","st","nd","rd","th")</f>
        <v>92nd</v>
      </c>
      <c r="AE147" s="37">
        <v>139.19999999999999</v>
      </c>
      <c r="AF147" s="38">
        <v>7089.277</v>
      </c>
      <c r="AG147" s="38">
        <v>7046.12</v>
      </c>
      <c r="AH147" s="38">
        <v>7077.9989999999998</v>
      </c>
      <c r="AI147" s="38">
        <v>7071.1319999999996</v>
      </c>
      <c r="AJ147" s="29">
        <f t="shared" si="27"/>
        <v>92</v>
      </c>
      <c r="AK147" s="38" t="str">
        <f t="array" ref="AK147">AJ147&amp;CHOOSE(AND(AJ147&lt;&gt;{11,12,13})*MIN(4,MOD(AJ147,10))+1,"th","st","nd","rd","th")</f>
        <v>92nd</v>
      </c>
      <c r="AL147" s="38">
        <v>828.02200000000005</v>
      </c>
      <c r="AM147" s="38">
        <v>828.02200000000005</v>
      </c>
      <c r="AN147" s="38">
        <v>7899.1540000000005</v>
      </c>
      <c r="AO147" s="29">
        <f t="shared" si="28"/>
        <v>91</v>
      </c>
      <c r="AP147" s="38" t="str">
        <f t="array" ref="AP147">AO147&amp;CHOOSE(AND(AO147&lt;&gt;{11,12,13})*MIN(4,MOD(AO147,10))+1,"th","st","nd","rd","th")</f>
        <v>91st</v>
      </c>
      <c r="AQ147" s="39">
        <v>1.07</v>
      </c>
      <c r="AR147" s="36">
        <v>9047.1219999999994</v>
      </c>
      <c r="AS147" s="29">
        <f t="shared" si="29"/>
        <v>93</v>
      </c>
      <c r="AT147" s="38" t="str">
        <f t="array" ref="AT147">AS147&amp;CHOOSE(AND(AS147&lt;&gt;{11,12,13})*MIN(4,MOD(AS147,10))+1,"th","st","nd","rd","th")</f>
        <v>93rd</v>
      </c>
      <c r="AU147" s="40">
        <v>3.0955435455529718E-3</v>
      </c>
    </row>
    <row r="148" spans="1:47" x14ac:dyDescent="0.25">
      <c r="A148" s="7">
        <v>124150503</v>
      </c>
      <c r="B148" s="8" t="s">
        <v>122</v>
      </c>
      <c r="C148" s="8" t="s">
        <v>123</v>
      </c>
      <c r="D148" s="27">
        <v>91508</v>
      </c>
      <c r="E148" s="29">
        <f t="shared" si="20"/>
        <v>95</v>
      </c>
      <c r="F148" s="38" t="str">
        <f t="array" ref="F148">E148&amp;CHOOSE(AND(E148&lt;&gt;{11,12,13})*MIN(4,MOD(E148,10))+1,"th","st","nd","rd","th")</f>
        <v>95th</v>
      </c>
      <c r="G148" s="29">
        <v>10449</v>
      </c>
      <c r="H148" s="30">
        <v>0.58040000000000003</v>
      </c>
      <c r="I148" s="31">
        <v>1.1999999999999999E-3</v>
      </c>
      <c r="J148" s="32">
        <v>359</v>
      </c>
      <c r="K148" s="33">
        <v>0</v>
      </c>
      <c r="L148" s="34">
        <v>5.67E-2</v>
      </c>
      <c r="M148" s="29">
        <f t="shared" si="21"/>
        <v>15</v>
      </c>
      <c r="N148" s="38" t="str">
        <f t="array" ref="N148">M148&amp;CHOOSE(AND(M148&lt;&gt;{11,12,13})*MIN(4,MOD(M148,10))+1,"th","st","nd","rd","th")</f>
        <v>15th</v>
      </c>
      <c r="O148" s="34">
        <v>0.1187</v>
      </c>
      <c r="P148" s="29">
        <f t="shared" si="22"/>
        <v>22</v>
      </c>
      <c r="Q148" s="38" t="str">
        <f t="array" ref="Q148">P148&amp;CHOOSE(AND(P148&lt;&gt;{11,12,13})*MIN(4,MOD(P148,10))+1,"th","st","nd","rd","th")</f>
        <v>22nd</v>
      </c>
      <c r="R148" s="35">
        <v>195.84200000000001</v>
      </c>
      <c r="S148" s="35">
        <v>204.99600000000001</v>
      </c>
      <c r="T148" s="35">
        <v>0</v>
      </c>
      <c r="U148" s="35">
        <v>400.83800000000002</v>
      </c>
      <c r="V148" s="36">
        <v>811.60299999999995</v>
      </c>
      <c r="W148" s="220">
        <f t="shared" si="23"/>
        <v>0.14098446258297309</v>
      </c>
      <c r="X148" s="29">
        <f t="shared" si="24"/>
        <v>98</v>
      </c>
      <c r="Y148" s="38" t="str">
        <f t="array" ref="Y148">X148&amp;CHOOSE(AND(X148&lt;&gt;{11,12,13})*MIN(4,MOD(X148,10))+1,"th","st","nd","rd","th")</f>
        <v>98th</v>
      </c>
      <c r="Z148" s="37">
        <v>162.321</v>
      </c>
      <c r="AA148" s="28">
        <v>431</v>
      </c>
      <c r="AB148" s="221">
        <f t="shared" si="25"/>
        <v>7.4869490838823174E-2</v>
      </c>
      <c r="AC148" s="29">
        <f t="shared" si="26"/>
        <v>97</v>
      </c>
      <c r="AD148" s="38" t="str">
        <f t="array" ref="AD148">AC148&amp;CHOOSE(AND(AC148&lt;&gt;{11,12,13})*MIN(4,MOD(AC148,10))+1,"th","st","nd","rd","th")</f>
        <v>97th</v>
      </c>
      <c r="AE148" s="37">
        <v>258.60000000000002</v>
      </c>
      <c r="AF148" s="38">
        <v>5756.6840000000002</v>
      </c>
      <c r="AG148" s="38">
        <v>5878.2449999999999</v>
      </c>
      <c r="AH148" s="38">
        <v>5869.5370000000003</v>
      </c>
      <c r="AI148" s="38">
        <v>5834.8220000000001</v>
      </c>
      <c r="AJ148" s="29">
        <f t="shared" si="27"/>
        <v>89</v>
      </c>
      <c r="AK148" s="38" t="str">
        <f t="array" ref="AK148">AJ148&amp;CHOOSE(AND(AJ148&lt;&gt;{11,12,13})*MIN(4,MOD(AJ148,10))+1,"th","st","nd","rd","th")</f>
        <v>89th</v>
      </c>
      <c r="AL148" s="38">
        <v>821.75900000000001</v>
      </c>
      <c r="AM148" s="38">
        <v>821.75900000000001</v>
      </c>
      <c r="AN148" s="38">
        <v>6656.5810000000001</v>
      </c>
      <c r="AO148" s="29">
        <f t="shared" si="28"/>
        <v>89</v>
      </c>
      <c r="AP148" s="38" t="str">
        <f t="array" ref="AP148">AO148&amp;CHOOSE(AND(AO148&lt;&gt;{11,12,13})*MIN(4,MOD(AO148,10))+1,"th","st","nd","rd","th")</f>
        <v>89th</v>
      </c>
      <c r="AQ148" s="39">
        <v>1.1000000000000001</v>
      </c>
      <c r="AR148" s="36">
        <v>4249.8280000000004</v>
      </c>
      <c r="AS148" s="29">
        <f t="shared" si="29"/>
        <v>74</v>
      </c>
      <c r="AT148" s="38" t="str">
        <f t="array" ref="AT148">AS148&amp;CHOOSE(AND(AS148&lt;&gt;{11,12,13})*MIN(4,MOD(AS148,10))+1,"th","st","nd","rd","th")</f>
        <v>74th</v>
      </c>
      <c r="AU148" s="40">
        <v>1.4541118860904381E-3</v>
      </c>
    </row>
    <row r="149" spans="1:47" x14ac:dyDescent="0.25">
      <c r="A149" s="7">
        <v>124151902</v>
      </c>
      <c r="B149" s="8" t="s">
        <v>220</v>
      </c>
      <c r="C149" s="8" t="s">
        <v>123</v>
      </c>
      <c r="D149" s="27">
        <v>65962</v>
      </c>
      <c r="E149" s="29">
        <f t="shared" si="20"/>
        <v>81</v>
      </c>
      <c r="F149" s="38" t="str">
        <f t="array" ref="F149">E149&amp;CHOOSE(AND(E149&lt;&gt;{11,12,13})*MIN(4,MOD(E149,10))+1,"th","st","nd","rd","th")</f>
        <v>81st</v>
      </c>
      <c r="G149" s="29">
        <v>23487</v>
      </c>
      <c r="H149" s="30">
        <v>0.80520000000000003</v>
      </c>
      <c r="I149" s="31">
        <v>-0.39910000000000001</v>
      </c>
      <c r="J149" s="32">
        <v>395</v>
      </c>
      <c r="K149" s="33">
        <v>0</v>
      </c>
      <c r="L149" s="34">
        <v>0.1943</v>
      </c>
      <c r="M149" s="29">
        <f t="shared" si="21"/>
        <v>69</v>
      </c>
      <c r="N149" s="38" t="str">
        <f t="array" ref="N149">M149&amp;CHOOSE(AND(M149&lt;&gt;{11,12,13})*MIN(4,MOD(M149,10))+1,"th","st","nd","rd","th")</f>
        <v>69th</v>
      </c>
      <c r="O149" s="34">
        <v>0.16619999999999999</v>
      </c>
      <c r="P149" s="29">
        <f t="shared" si="22"/>
        <v>45</v>
      </c>
      <c r="Q149" s="38" t="str">
        <f t="array" ref="Q149">P149&amp;CHOOSE(AND(P149&lt;&gt;{11,12,13})*MIN(4,MOD(P149,10))+1,"th","st","nd","rd","th")</f>
        <v>45th</v>
      </c>
      <c r="R149" s="35">
        <v>1041.145</v>
      </c>
      <c r="S149" s="35">
        <v>445.286</v>
      </c>
      <c r="T149" s="35">
        <v>0</v>
      </c>
      <c r="U149" s="35">
        <v>1486.431</v>
      </c>
      <c r="V149" s="36">
        <v>1738.5560000000007</v>
      </c>
      <c r="W149" s="220">
        <f t="shared" si="23"/>
        <v>0.19467120828868423</v>
      </c>
      <c r="X149" s="29">
        <f t="shared" si="24"/>
        <v>99</v>
      </c>
      <c r="Y149" s="38" t="str">
        <f t="array" ref="Y149">X149&amp;CHOOSE(AND(X149&lt;&gt;{11,12,13})*MIN(4,MOD(X149,10))+1,"th","st","nd","rd","th")</f>
        <v>99th</v>
      </c>
      <c r="Z149" s="37">
        <v>347.71100000000001</v>
      </c>
      <c r="AA149" s="28">
        <v>361</v>
      </c>
      <c r="AB149" s="221">
        <f t="shared" si="25"/>
        <v>4.0422227522274215E-2</v>
      </c>
      <c r="AC149" s="29">
        <f t="shared" si="26"/>
        <v>94</v>
      </c>
      <c r="AD149" s="38" t="str">
        <f t="array" ref="AD149">AC149&amp;CHOOSE(AND(AC149&lt;&gt;{11,12,13})*MIN(4,MOD(AC149,10))+1,"th","st","nd","rd","th")</f>
        <v>94th</v>
      </c>
      <c r="AE149" s="37">
        <v>216.6</v>
      </c>
      <c r="AF149" s="38">
        <v>8930.73</v>
      </c>
      <c r="AG149" s="38">
        <v>8938.4639999999999</v>
      </c>
      <c r="AH149" s="38">
        <v>8922.6569999999992</v>
      </c>
      <c r="AI149" s="38">
        <v>8930.6170000000002</v>
      </c>
      <c r="AJ149" s="29">
        <f t="shared" si="27"/>
        <v>95</v>
      </c>
      <c r="AK149" s="38" t="str">
        <f t="array" ref="AK149">AJ149&amp;CHOOSE(AND(AJ149&lt;&gt;{11,12,13})*MIN(4,MOD(AJ149,10))+1,"th","st","nd","rd","th")</f>
        <v>95th</v>
      </c>
      <c r="AL149" s="38">
        <v>2050.7420000000002</v>
      </c>
      <c r="AM149" s="38">
        <v>2050.7420000000002</v>
      </c>
      <c r="AN149" s="38">
        <v>10981.359</v>
      </c>
      <c r="AO149" s="29">
        <f t="shared" si="28"/>
        <v>95</v>
      </c>
      <c r="AP149" s="38" t="str">
        <f t="array" ref="AP149">AO149&amp;CHOOSE(AND(AO149&lt;&gt;{11,12,13})*MIN(4,MOD(AO149,10))+1,"th","st","nd","rd","th")</f>
        <v>95th</v>
      </c>
      <c r="AQ149" s="39">
        <v>1.23</v>
      </c>
      <c r="AR149" s="36">
        <v>10875.894</v>
      </c>
      <c r="AS149" s="29">
        <f t="shared" si="29"/>
        <v>94</v>
      </c>
      <c r="AT149" s="38" t="str">
        <f t="array" ref="AT149">AS149&amp;CHOOSE(AND(AS149&lt;&gt;{11,12,13})*MIN(4,MOD(AS149,10))+1,"th","st","nd","rd","th")</f>
        <v>94th</v>
      </c>
      <c r="AU149" s="40">
        <v>3.7212721873119757E-3</v>
      </c>
    </row>
    <row r="150" spans="1:47" x14ac:dyDescent="0.25">
      <c r="A150" s="7">
        <v>124152003</v>
      </c>
      <c r="B150" s="8" t="s">
        <v>260</v>
      </c>
      <c r="C150" s="8" t="s">
        <v>123</v>
      </c>
      <c r="D150" s="27">
        <v>104756</v>
      </c>
      <c r="E150" s="29">
        <f t="shared" si="20"/>
        <v>98</v>
      </c>
      <c r="F150" s="38" t="str">
        <f t="array" ref="F150">E150&amp;CHOOSE(AND(E150&lt;&gt;{11,12,13})*MIN(4,MOD(E150,10))+1,"th","st","nd","rd","th")</f>
        <v>98th</v>
      </c>
      <c r="G150" s="29">
        <v>25102</v>
      </c>
      <c r="H150" s="30">
        <v>0.50700000000000001</v>
      </c>
      <c r="I150" s="31">
        <v>-0.91349999999999998</v>
      </c>
      <c r="J150" s="32">
        <v>430</v>
      </c>
      <c r="K150" s="33">
        <v>0</v>
      </c>
      <c r="L150" s="34">
        <v>1.8800000000000001E-2</v>
      </c>
      <c r="M150" s="29">
        <f t="shared" si="21"/>
        <v>1</v>
      </c>
      <c r="N150" s="38" t="str">
        <f t="array" ref="N150">M150&amp;CHOOSE(AND(M150&lt;&gt;{11,12,13})*MIN(4,MOD(M150,10))+1,"th","st","nd","rd","th")</f>
        <v>1st</v>
      </c>
      <c r="O150" s="34">
        <v>4.53E-2</v>
      </c>
      <c r="P150" s="29">
        <f t="shared" si="22"/>
        <v>3</v>
      </c>
      <c r="Q150" s="38" t="str">
        <f t="array" ref="Q150">P150&amp;CHOOSE(AND(P150&lt;&gt;{11,12,13})*MIN(4,MOD(P150,10))+1,"th","st","nd","rd","th")</f>
        <v>3rd</v>
      </c>
      <c r="R150" s="35">
        <v>142.08600000000001</v>
      </c>
      <c r="S150" s="35">
        <v>171.184</v>
      </c>
      <c r="T150" s="35">
        <v>0</v>
      </c>
      <c r="U150" s="35">
        <v>313.27</v>
      </c>
      <c r="V150" s="36">
        <v>714.79700000000003</v>
      </c>
      <c r="W150" s="220">
        <f t="shared" si="23"/>
        <v>5.6746512234211968E-2</v>
      </c>
      <c r="X150" s="29">
        <f t="shared" si="24"/>
        <v>90</v>
      </c>
      <c r="Y150" s="38" t="str">
        <f t="array" ref="Y150">X150&amp;CHOOSE(AND(X150&lt;&gt;{11,12,13})*MIN(4,MOD(X150,10))+1,"th","st","nd","rd","th")</f>
        <v>90th</v>
      </c>
      <c r="Z150" s="37">
        <v>142.959</v>
      </c>
      <c r="AA150" s="28">
        <v>128</v>
      </c>
      <c r="AB150" s="221">
        <f t="shared" si="25"/>
        <v>1.0161701246618455E-2</v>
      </c>
      <c r="AC150" s="29">
        <f t="shared" si="26"/>
        <v>71</v>
      </c>
      <c r="AD150" s="38" t="str">
        <f t="array" ref="AD150">AC150&amp;CHOOSE(AND(AC150&lt;&gt;{11,12,13})*MIN(4,MOD(AC150,10))+1,"th","st","nd","rd","th")</f>
        <v>71st</v>
      </c>
      <c r="AE150" s="37">
        <v>76.8</v>
      </c>
      <c r="AF150" s="38">
        <v>12596.316000000001</v>
      </c>
      <c r="AG150" s="38">
        <v>12548.839</v>
      </c>
      <c r="AH150" s="38">
        <v>12368.516</v>
      </c>
      <c r="AI150" s="38">
        <v>12504.557000000001</v>
      </c>
      <c r="AJ150" s="29">
        <f t="shared" si="27"/>
        <v>98</v>
      </c>
      <c r="AK150" s="38" t="str">
        <f t="array" ref="AK150">AJ150&amp;CHOOSE(AND(AJ150&lt;&gt;{11,12,13})*MIN(4,MOD(AJ150,10))+1,"th","st","nd","rd","th")</f>
        <v>98th</v>
      </c>
      <c r="AL150" s="38">
        <v>533.029</v>
      </c>
      <c r="AM150" s="38">
        <v>533.029</v>
      </c>
      <c r="AN150" s="38">
        <v>13037.585999999999</v>
      </c>
      <c r="AO150" s="29">
        <f t="shared" si="28"/>
        <v>97</v>
      </c>
      <c r="AP150" s="38" t="str">
        <f t="array" ref="AP150">AO150&amp;CHOOSE(AND(AO150&lt;&gt;{11,12,13})*MIN(4,MOD(AO150,10))+1,"th","st","nd","rd","th")</f>
        <v>97th</v>
      </c>
      <c r="AQ150" s="39">
        <v>1.05</v>
      </c>
      <c r="AR150" s="36">
        <v>6940.5590000000002</v>
      </c>
      <c r="AS150" s="29">
        <f t="shared" si="29"/>
        <v>88</v>
      </c>
      <c r="AT150" s="38" t="str">
        <f t="array" ref="AT150">AS150&amp;CHOOSE(AND(AS150&lt;&gt;{11,12,13})*MIN(4,MOD(AS150,10))+1,"th","st","nd","rd","th")</f>
        <v>88th</v>
      </c>
      <c r="AU150" s="40">
        <v>2.3747665406722261E-3</v>
      </c>
    </row>
    <row r="151" spans="1:47" x14ac:dyDescent="0.25">
      <c r="A151" s="7">
        <v>124153503</v>
      </c>
      <c r="B151" s="8" t="s">
        <v>311</v>
      </c>
      <c r="C151" s="8" t="s">
        <v>123</v>
      </c>
      <c r="D151" s="27">
        <v>100154</v>
      </c>
      <c r="E151" s="29">
        <f t="shared" si="20"/>
        <v>97</v>
      </c>
      <c r="F151" s="38" t="str">
        <f t="array" ref="F151">E151&amp;CHOOSE(AND(E151&lt;&gt;{11,12,13})*MIN(4,MOD(E151,10))+1,"th","st","nd","rd","th")</f>
        <v>97th</v>
      </c>
      <c r="G151" s="29">
        <v>11009</v>
      </c>
      <c r="H151" s="30">
        <v>0.53029999999999999</v>
      </c>
      <c r="I151" s="31">
        <v>0.16420000000000001</v>
      </c>
      <c r="J151" s="32">
        <v>333</v>
      </c>
      <c r="K151" s="33">
        <v>0</v>
      </c>
      <c r="L151" s="34">
        <v>4.1000000000000002E-2</v>
      </c>
      <c r="M151" s="29">
        <f t="shared" si="21"/>
        <v>8</v>
      </c>
      <c r="N151" s="38" t="str">
        <f t="array" ref="N151">M151&amp;CHOOSE(AND(M151&lt;&gt;{11,12,13})*MIN(4,MOD(M151,10))+1,"th","st","nd","rd","th")</f>
        <v>8th</v>
      </c>
      <c r="O151" s="34">
        <v>5.6399999999999999E-2</v>
      </c>
      <c r="P151" s="29">
        <f t="shared" si="22"/>
        <v>5</v>
      </c>
      <c r="Q151" s="38" t="str">
        <f t="array" ref="Q151">P151&amp;CHOOSE(AND(P151&lt;&gt;{11,12,13})*MIN(4,MOD(P151,10))+1,"th","st","nd","rd","th")</f>
        <v>5th</v>
      </c>
      <c r="R151" s="35">
        <v>97.688000000000002</v>
      </c>
      <c r="S151" s="35">
        <v>67.19</v>
      </c>
      <c r="T151" s="35">
        <v>0</v>
      </c>
      <c r="U151" s="35">
        <v>164.87799999999999</v>
      </c>
      <c r="V151" s="36">
        <v>77.016000000000005</v>
      </c>
      <c r="W151" s="220">
        <f t="shared" si="23"/>
        <v>1.9394376497085909E-2</v>
      </c>
      <c r="X151" s="29">
        <f t="shared" si="24"/>
        <v>31</v>
      </c>
      <c r="Y151" s="38" t="str">
        <f t="array" ref="Y151">X151&amp;CHOOSE(AND(X151&lt;&gt;{11,12,13})*MIN(4,MOD(X151,10))+1,"th","st","nd","rd","th")</f>
        <v>31st</v>
      </c>
      <c r="Z151" s="37">
        <v>15.403</v>
      </c>
      <c r="AA151" s="28">
        <v>120</v>
      </c>
      <c r="AB151" s="221">
        <f t="shared" si="25"/>
        <v>3.0218723117927563E-2</v>
      </c>
      <c r="AC151" s="29">
        <f t="shared" si="26"/>
        <v>91</v>
      </c>
      <c r="AD151" s="38" t="str">
        <f t="array" ref="AD151">AC151&amp;CHOOSE(AND(AC151&lt;&gt;{11,12,13})*MIN(4,MOD(AC151,10))+1,"th","st","nd","rd","th")</f>
        <v>91st</v>
      </c>
      <c r="AE151" s="37">
        <v>72</v>
      </c>
      <c r="AF151" s="38">
        <v>3971.0479999999998</v>
      </c>
      <c r="AG151" s="38">
        <v>3973.39</v>
      </c>
      <c r="AH151" s="38">
        <v>4023.74</v>
      </c>
      <c r="AI151" s="38">
        <v>3989.393</v>
      </c>
      <c r="AJ151" s="29">
        <f t="shared" si="27"/>
        <v>77</v>
      </c>
      <c r="AK151" s="38" t="str">
        <f t="array" ref="AK151">AJ151&amp;CHOOSE(AND(AJ151&lt;&gt;{11,12,13})*MIN(4,MOD(AJ151,10))+1,"th","st","nd","rd","th")</f>
        <v>77th</v>
      </c>
      <c r="AL151" s="38">
        <v>252.28100000000001</v>
      </c>
      <c r="AM151" s="38">
        <v>252.28100000000001</v>
      </c>
      <c r="AN151" s="38">
        <v>4241.674</v>
      </c>
      <c r="AO151" s="29">
        <f t="shared" si="28"/>
        <v>74</v>
      </c>
      <c r="AP151" s="38" t="str">
        <f t="array" ref="AP151">AO151&amp;CHOOSE(AND(AO151&lt;&gt;{11,12,13})*MIN(4,MOD(AO151,10))+1,"th","st","nd","rd","th")</f>
        <v>74th</v>
      </c>
      <c r="AQ151" s="39">
        <v>0.85</v>
      </c>
      <c r="AR151" s="36">
        <v>1911.9559999999999</v>
      </c>
      <c r="AS151" s="29">
        <f t="shared" si="29"/>
        <v>32</v>
      </c>
      <c r="AT151" s="38" t="str">
        <f t="array" ref="AT151">AS151&amp;CHOOSE(AND(AS151&lt;&gt;{11,12,13})*MIN(4,MOD(AS151,10))+1,"th","st","nd","rd","th")</f>
        <v>32nd</v>
      </c>
      <c r="AU151" s="40">
        <v>6.5419069790163961E-4</v>
      </c>
    </row>
    <row r="152" spans="1:47" x14ac:dyDescent="0.25">
      <c r="A152" s="7">
        <v>124154003</v>
      </c>
      <c r="B152" s="8" t="s">
        <v>358</v>
      </c>
      <c r="C152" s="8" t="s">
        <v>123</v>
      </c>
      <c r="D152" s="27">
        <v>96952</v>
      </c>
      <c r="E152" s="29">
        <f t="shared" si="20"/>
        <v>96</v>
      </c>
      <c r="F152" s="38" t="str">
        <f t="array" ref="F152">E152&amp;CHOOSE(AND(E152&lt;&gt;{11,12,13})*MIN(4,MOD(E152,10))+1,"th","st","nd","rd","th")</f>
        <v>96th</v>
      </c>
      <c r="G152" s="29">
        <v>9547</v>
      </c>
      <c r="H152" s="30">
        <v>0.54779999999999995</v>
      </c>
      <c r="I152" s="31">
        <v>-8.2400000000000001E-2</v>
      </c>
      <c r="J152" s="32">
        <v>368</v>
      </c>
      <c r="K152" s="33">
        <v>0</v>
      </c>
      <c r="L152" s="34">
        <v>0.15629999999999999</v>
      </c>
      <c r="M152" s="29">
        <f t="shared" si="21"/>
        <v>53</v>
      </c>
      <c r="N152" s="38" t="str">
        <f t="array" ref="N152">M152&amp;CHOOSE(AND(M152&lt;&gt;{11,12,13})*MIN(4,MOD(M152,10))+1,"th","st","nd","rd","th")</f>
        <v>53rd</v>
      </c>
      <c r="O152" s="34">
        <v>0.11020000000000001</v>
      </c>
      <c r="P152" s="29">
        <f t="shared" si="22"/>
        <v>19</v>
      </c>
      <c r="Q152" s="38" t="str">
        <f t="array" ref="Q152">P152&amp;CHOOSE(AND(P152&lt;&gt;{11,12,13})*MIN(4,MOD(P152,10))+1,"th","st","nd","rd","th")</f>
        <v>19th</v>
      </c>
      <c r="R152" s="35">
        <v>418.83800000000002</v>
      </c>
      <c r="S152" s="35">
        <v>147.65199999999999</v>
      </c>
      <c r="T152" s="35">
        <v>0</v>
      </c>
      <c r="U152" s="35">
        <v>566.49</v>
      </c>
      <c r="V152" s="36">
        <v>207.29199999999997</v>
      </c>
      <c r="W152" s="220">
        <f t="shared" si="23"/>
        <v>4.6413765694358143E-2</v>
      </c>
      <c r="X152" s="29">
        <f t="shared" si="24"/>
        <v>86</v>
      </c>
      <c r="Y152" s="38" t="str">
        <f t="array" ref="Y152">X152&amp;CHOOSE(AND(X152&lt;&gt;{11,12,13})*MIN(4,MOD(X152,10))+1,"th","st","nd","rd","th")</f>
        <v>86th</v>
      </c>
      <c r="Z152" s="37">
        <v>41.457999999999998</v>
      </c>
      <c r="AA152" s="28">
        <v>565</v>
      </c>
      <c r="AB152" s="221">
        <f t="shared" si="25"/>
        <v>0.12650646246508476</v>
      </c>
      <c r="AC152" s="29">
        <f t="shared" si="26"/>
        <v>99</v>
      </c>
      <c r="AD152" s="38" t="str">
        <f t="array" ref="AD152">AC152&amp;CHOOSE(AND(AC152&lt;&gt;{11,12,13})*MIN(4,MOD(AC152,10))+1,"th","st","nd","rd","th")</f>
        <v>99th</v>
      </c>
      <c r="AE152" s="37">
        <v>339</v>
      </c>
      <c r="AF152" s="38">
        <v>4466.1750000000002</v>
      </c>
      <c r="AG152" s="38">
        <v>4486.5039999999999</v>
      </c>
      <c r="AH152" s="38">
        <v>4502.7950000000001</v>
      </c>
      <c r="AI152" s="38">
        <v>4485.1580000000004</v>
      </c>
      <c r="AJ152" s="29">
        <f t="shared" si="27"/>
        <v>82</v>
      </c>
      <c r="AK152" s="38" t="str">
        <f t="array" ref="AK152">AJ152&amp;CHOOSE(AND(AJ152&lt;&gt;{11,12,13})*MIN(4,MOD(AJ152,10))+1,"th","st","nd","rd","th")</f>
        <v>82nd</v>
      </c>
      <c r="AL152" s="38">
        <v>946.94799999999998</v>
      </c>
      <c r="AM152" s="38">
        <v>946.94799999999998</v>
      </c>
      <c r="AN152" s="38">
        <v>5432.1059999999998</v>
      </c>
      <c r="AO152" s="29">
        <f t="shared" si="28"/>
        <v>84</v>
      </c>
      <c r="AP152" s="38" t="str">
        <f t="array" ref="AP152">AO152&amp;CHOOSE(AND(AO152&lt;&gt;{11,12,13})*MIN(4,MOD(AO152,10))+1,"th","st","nd","rd","th")</f>
        <v>84th</v>
      </c>
      <c r="AQ152" s="39">
        <v>1.2</v>
      </c>
      <c r="AR152" s="36">
        <v>3570.8490000000002</v>
      </c>
      <c r="AS152" s="29">
        <f t="shared" si="29"/>
        <v>68</v>
      </c>
      <c r="AT152" s="38" t="str">
        <f t="array" ref="AT152">AS152&amp;CHOOSE(AND(AS152&lt;&gt;{11,12,13})*MIN(4,MOD(AS152,10))+1,"th","st","nd","rd","th")</f>
        <v>68th</v>
      </c>
      <c r="AU152" s="40">
        <v>1.2217939112675043E-3</v>
      </c>
    </row>
    <row r="153" spans="1:47" x14ac:dyDescent="0.25">
      <c r="A153" s="7">
        <v>124156503</v>
      </c>
      <c r="B153" s="8" t="s">
        <v>462</v>
      </c>
      <c r="C153" s="8" t="s">
        <v>123</v>
      </c>
      <c r="D153" s="27">
        <v>66134</v>
      </c>
      <c r="E153" s="29">
        <f t="shared" si="20"/>
        <v>81</v>
      </c>
      <c r="F153" s="38" t="str">
        <f t="array" ref="F153">E153&amp;CHOOSE(AND(E153&lt;&gt;{11,12,13})*MIN(4,MOD(E153,10))+1,"th","st","nd","rd","th")</f>
        <v>81st</v>
      </c>
      <c r="G153" s="29">
        <v>6069</v>
      </c>
      <c r="H153" s="30">
        <v>0.80310000000000004</v>
      </c>
      <c r="I153" s="31">
        <v>0.5867</v>
      </c>
      <c r="J153" s="32">
        <v>229</v>
      </c>
      <c r="K153" s="33">
        <v>0</v>
      </c>
      <c r="L153" s="34">
        <v>7.5600000000000001E-2</v>
      </c>
      <c r="M153" s="29">
        <f t="shared" si="21"/>
        <v>23</v>
      </c>
      <c r="N153" s="38" t="str">
        <f t="array" ref="N153">M153&amp;CHOOSE(AND(M153&lt;&gt;{11,12,13})*MIN(4,MOD(M153,10))+1,"th","st","nd","rd","th")</f>
        <v>23rd</v>
      </c>
      <c r="O153" s="34">
        <v>0.191</v>
      </c>
      <c r="P153" s="29">
        <f t="shared" si="22"/>
        <v>55</v>
      </c>
      <c r="Q153" s="38" t="str">
        <f t="array" ref="Q153">P153&amp;CHOOSE(AND(P153&lt;&gt;{11,12,13})*MIN(4,MOD(P153,10))+1,"th","st","nd","rd","th")</f>
        <v>55th</v>
      </c>
      <c r="R153" s="35">
        <v>121.291</v>
      </c>
      <c r="S153" s="35">
        <v>153.21799999999999</v>
      </c>
      <c r="T153" s="35">
        <v>0</v>
      </c>
      <c r="U153" s="35">
        <v>274.50900000000001</v>
      </c>
      <c r="V153" s="36">
        <v>170.43199999999999</v>
      </c>
      <c r="W153" s="220">
        <f t="shared" si="23"/>
        <v>6.3737844307659858E-2</v>
      </c>
      <c r="X153" s="29">
        <f t="shared" si="24"/>
        <v>93</v>
      </c>
      <c r="Y153" s="38" t="str">
        <f t="array" ref="Y153">X153&amp;CHOOSE(AND(X153&lt;&gt;{11,12,13})*MIN(4,MOD(X153,10))+1,"th","st","nd","rd","th")</f>
        <v>93rd</v>
      </c>
      <c r="Z153" s="37">
        <v>34.085999999999999</v>
      </c>
      <c r="AA153" s="28">
        <v>58</v>
      </c>
      <c r="AB153" s="221">
        <f t="shared" si="25"/>
        <v>2.1690732784009292E-2</v>
      </c>
      <c r="AC153" s="29">
        <f t="shared" si="26"/>
        <v>85</v>
      </c>
      <c r="AD153" s="38" t="str">
        <f t="array" ref="AD153">AC153&amp;CHOOSE(AND(AC153&lt;&gt;{11,12,13})*MIN(4,MOD(AC153,10))+1,"th","st","nd","rd","th")</f>
        <v>85th</v>
      </c>
      <c r="AE153" s="37">
        <v>34.799999999999997</v>
      </c>
      <c r="AF153" s="38">
        <v>2673.953</v>
      </c>
      <c r="AG153" s="38">
        <v>2693.5059999999999</v>
      </c>
      <c r="AH153" s="38">
        <v>2725.453</v>
      </c>
      <c r="AI153" s="38">
        <v>2697.6370000000002</v>
      </c>
      <c r="AJ153" s="29">
        <f t="shared" si="27"/>
        <v>60</v>
      </c>
      <c r="AK153" s="38" t="str">
        <f t="array" ref="AK153">AJ153&amp;CHOOSE(AND(AJ153&lt;&gt;{11,12,13})*MIN(4,MOD(AJ153,10))+1,"th","st","nd","rd","th")</f>
        <v>60th</v>
      </c>
      <c r="AL153" s="38">
        <v>343.39499999999998</v>
      </c>
      <c r="AM153" s="38">
        <v>343.39499999999998</v>
      </c>
      <c r="AN153" s="38">
        <v>3041.0320000000002</v>
      </c>
      <c r="AO153" s="29">
        <f t="shared" si="28"/>
        <v>58</v>
      </c>
      <c r="AP153" s="38" t="str">
        <f t="array" ref="AP153">AO153&amp;CHOOSE(AND(AO153&lt;&gt;{11,12,13})*MIN(4,MOD(AO153,10))+1,"th","st","nd","rd","th")</f>
        <v>58th</v>
      </c>
      <c r="AQ153" s="39">
        <v>1.38</v>
      </c>
      <c r="AR153" s="36">
        <v>3370.3090000000002</v>
      </c>
      <c r="AS153" s="29">
        <f t="shared" si="29"/>
        <v>65</v>
      </c>
      <c r="AT153" s="38" t="str">
        <f t="array" ref="AT153">AS153&amp;CHOOSE(AND(AS153&lt;&gt;{11,12,13})*MIN(4,MOD(AS153,10))+1,"th","st","nd","rd","th")</f>
        <v>65th</v>
      </c>
      <c r="AU153" s="40">
        <v>1.1531775819392169E-3</v>
      </c>
    </row>
    <row r="154" spans="1:47" x14ac:dyDescent="0.25">
      <c r="A154" s="7">
        <v>124156603</v>
      </c>
      <c r="B154" s="8" t="s">
        <v>468</v>
      </c>
      <c r="C154" s="8" t="s">
        <v>123</v>
      </c>
      <c r="D154" s="27">
        <v>84389</v>
      </c>
      <c r="E154" s="29">
        <f t="shared" si="20"/>
        <v>94</v>
      </c>
      <c r="F154" s="38" t="str">
        <f t="array" ref="F154">E154&amp;CHOOSE(AND(E154&lt;&gt;{11,12,13})*MIN(4,MOD(E154,10))+1,"th","st","nd","rd","th")</f>
        <v>94th</v>
      </c>
      <c r="G154" s="29">
        <v>12297</v>
      </c>
      <c r="H154" s="30">
        <v>0.62939999999999996</v>
      </c>
      <c r="I154" s="31">
        <v>0.26740000000000003</v>
      </c>
      <c r="J154" s="32">
        <v>317</v>
      </c>
      <c r="K154" s="33">
        <v>0</v>
      </c>
      <c r="L154" s="34">
        <v>6.59E-2</v>
      </c>
      <c r="M154" s="29">
        <f t="shared" si="21"/>
        <v>19</v>
      </c>
      <c r="N154" s="38" t="str">
        <f t="array" ref="N154">M154&amp;CHOOSE(AND(M154&lt;&gt;{11,12,13})*MIN(4,MOD(M154,10))+1,"th","st","nd","rd","th")</f>
        <v>19th</v>
      </c>
      <c r="O154" s="34">
        <v>8.0100000000000005E-2</v>
      </c>
      <c r="P154" s="29">
        <f t="shared" si="22"/>
        <v>8</v>
      </c>
      <c r="Q154" s="38" t="str">
        <f t="array" ref="Q154">P154&amp;CHOOSE(AND(P154&lt;&gt;{11,12,13})*MIN(4,MOD(P154,10))+1,"th","st","nd","rd","th")</f>
        <v>8th</v>
      </c>
      <c r="R154" s="35">
        <v>207.47</v>
      </c>
      <c r="S154" s="35">
        <v>126.087</v>
      </c>
      <c r="T154" s="35">
        <v>0</v>
      </c>
      <c r="U154" s="35">
        <v>333.55700000000002</v>
      </c>
      <c r="V154" s="36">
        <v>120.626</v>
      </c>
      <c r="W154" s="220">
        <f t="shared" si="23"/>
        <v>2.2989145401684938E-2</v>
      </c>
      <c r="X154" s="29">
        <f t="shared" si="24"/>
        <v>42</v>
      </c>
      <c r="Y154" s="38" t="str">
        <f t="array" ref="Y154">X154&amp;CHOOSE(AND(X154&lt;&gt;{11,12,13})*MIN(4,MOD(X154,10))+1,"th","st","nd","rd","th")</f>
        <v>42nd</v>
      </c>
      <c r="Z154" s="37">
        <v>24.125</v>
      </c>
      <c r="AA154" s="28">
        <v>41</v>
      </c>
      <c r="AB154" s="221">
        <f t="shared" si="25"/>
        <v>7.8138623635790154E-3</v>
      </c>
      <c r="AC154" s="29">
        <f t="shared" si="26"/>
        <v>66</v>
      </c>
      <c r="AD154" s="38" t="str">
        <f t="array" ref="AD154">AC154&amp;CHOOSE(AND(AC154&lt;&gt;{11,12,13})*MIN(4,MOD(AC154,10))+1,"th","st","nd","rd","th")</f>
        <v>66th</v>
      </c>
      <c r="AE154" s="37">
        <v>24.6</v>
      </c>
      <c r="AF154" s="38">
        <v>5247.085</v>
      </c>
      <c r="AG154" s="38">
        <v>5225.2529999999997</v>
      </c>
      <c r="AH154" s="38">
        <v>5168.5839999999998</v>
      </c>
      <c r="AI154" s="38">
        <v>5213.6409999999996</v>
      </c>
      <c r="AJ154" s="29">
        <f t="shared" si="27"/>
        <v>86</v>
      </c>
      <c r="AK154" s="38" t="str">
        <f t="array" ref="AK154">AJ154&amp;CHOOSE(AND(AJ154&lt;&gt;{11,12,13})*MIN(4,MOD(AJ154,10))+1,"th","st","nd","rd","th")</f>
        <v>86th</v>
      </c>
      <c r="AL154" s="38">
        <v>382.28199999999998</v>
      </c>
      <c r="AM154" s="38">
        <v>382.28199999999998</v>
      </c>
      <c r="AN154" s="38">
        <v>5595.9229999999998</v>
      </c>
      <c r="AO154" s="29">
        <f t="shared" si="28"/>
        <v>85</v>
      </c>
      <c r="AP154" s="38" t="str">
        <f t="array" ref="AP154">AO154&amp;CHOOSE(AND(AO154&lt;&gt;{11,12,13})*MIN(4,MOD(AO154,10))+1,"th","st","nd","rd","th")</f>
        <v>85th</v>
      </c>
      <c r="AQ154" s="39">
        <v>1.1000000000000001</v>
      </c>
      <c r="AR154" s="36">
        <v>3874.2809999999999</v>
      </c>
      <c r="AS154" s="29">
        <f t="shared" si="29"/>
        <v>71</v>
      </c>
      <c r="AT154" s="38" t="str">
        <f t="array" ref="AT154">AS154&amp;CHOOSE(AND(AS154&lt;&gt;{11,12,13})*MIN(4,MOD(AS154,10))+1,"th","st","nd","rd","th")</f>
        <v>71st</v>
      </c>
      <c r="AU154" s="40">
        <v>1.3256155430653542E-3</v>
      </c>
    </row>
    <row r="155" spans="1:47" x14ac:dyDescent="0.25">
      <c r="A155" s="7">
        <v>124156703</v>
      </c>
      <c r="B155" s="8" t="s">
        <v>469</v>
      </c>
      <c r="C155" s="8" t="s">
        <v>123</v>
      </c>
      <c r="D155" s="27">
        <v>68184</v>
      </c>
      <c r="E155" s="29">
        <f t="shared" si="20"/>
        <v>84</v>
      </c>
      <c r="F155" s="38" t="str">
        <f t="array" ref="F155">E155&amp;CHOOSE(AND(E155&lt;&gt;{11,12,13})*MIN(4,MOD(E155,10))+1,"th","st","nd","rd","th")</f>
        <v>84th</v>
      </c>
      <c r="G155" s="29">
        <v>8093</v>
      </c>
      <c r="H155" s="30">
        <v>0.77900000000000003</v>
      </c>
      <c r="I155" s="31">
        <v>0.33860000000000001</v>
      </c>
      <c r="J155" s="32">
        <v>301</v>
      </c>
      <c r="K155" s="33">
        <v>0</v>
      </c>
      <c r="L155" s="34">
        <v>0.1588</v>
      </c>
      <c r="M155" s="29">
        <f t="shared" si="21"/>
        <v>54</v>
      </c>
      <c r="N155" s="38" t="str">
        <f t="array" ref="N155">M155&amp;CHOOSE(AND(M155&lt;&gt;{11,12,13})*MIN(4,MOD(M155,10))+1,"th","st","nd","rd","th")</f>
        <v>54th</v>
      </c>
      <c r="O155" s="34">
        <v>0.1187</v>
      </c>
      <c r="P155" s="29">
        <f t="shared" si="22"/>
        <v>22</v>
      </c>
      <c r="Q155" s="38" t="str">
        <f t="array" ref="Q155">P155&amp;CHOOSE(AND(P155&lt;&gt;{11,12,13})*MIN(4,MOD(P155,10))+1,"th","st","nd","rd","th")</f>
        <v>22nd</v>
      </c>
      <c r="R155" s="35">
        <v>417.24099999999999</v>
      </c>
      <c r="S155" s="35">
        <v>155.94</v>
      </c>
      <c r="T155" s="35">
        <v>0</v>
      </c>
      <c r="U155" s="35">
        <v>573.18100000000004</v>
      </c>
      <c r="V155" s="36">
        <v>499.66299999999995</v>
      </c>
      <c r="W155" s="220">
        <f t="shared" si="23"/>
        <v>0.11410165184476093</v>
      </c>
      <c r="X155" s="29">
        <f t="shared" si="24"/>
        <v>97</v>
      </c>
      <c r="Y155" s="38" t="str">
        <f t="array" ref="Y155">X155&amp;CHOOSE(AND(X155&lt;&gt;{11,12,13})*MIN(4,MOD(X155,10))+1,"th","st","nd","rd","th")</f>
        <v>97th</v>
      </c>
      <c r="Z155" s="37">
        <v>99.933000000000007</v>
      </c>
      <c r="AA155" s="28">
        <v>298</v>
      </c>
      <c r="AB155" s="221">
        <f t="shared" si="25"/>
        <v>6.8050450503116616E-2</v>
      </c>
      <c r="AC155" s="29">
        <f t="shared" si="26"/>
        <v>97</v>
      </c>
      <c r="AD155" s="38" t="str">
        <f t="array" ref="AD155">AC155&amp;CHOOSE(AND(AC155&lt;&gt;{11,12,13})*MIN(4,MOD(AC155,10))+1,"th","st","nd","rd","th")</f>
        <v>97th</v>
      </c>
      <c r="AE155" s="37">
        <v>178.8</v>
      </c>
      <c r="AF155" s="38">
        <v>4379.1040000000003</v>
      </c>
      <c r="AG155" s="38">
        <v>4401.1369999999997</v>
      </c>
      <c r="AH155" s="38">
        <v>4287.143</v>
      </c>
      <c r="AI155" s="38">
        <v>4355.7950000000001</v>
      </c>
      <c r="AJ155" s="29">
        <f t="shared" si="27"/>
        <v>81</v>
      </c>
      <c r="AK155" s="38" t="str">
        <f t="array" ref="AK155">AJ155&amp;CHOOSE(AND(AJ155&lt;&gt;{11,12,13})*MIN(4,MOD(AJ155,10))+1,"th","st","nd","rd","th")</f>
        <v>81st</v>
      </c>
      <c r="AL155" s="38">
        <v>851.91399999999999</v>
      </c>
      <c r="AM155" s="38">
        <v>851.91399999999999</v>
      </c>
      <c r="AN155" s="38">
        <v>5207.7089999999998</v>
      </c>
      <c r="AO155" s="29">
        <f t="shared" si="28"/>
        <v>82</v>
      </c>
      <c r="AP155" s="38" t="str">
        <f t="array" ref="AP155">AO155&amp;CHOOSE(AND(AO155&lt;&gt;{11,12,13})*MIN(4,MOD(AO155,10))+1,"th","st","nd","rd","th")</f>
        <v>82nd</v>
      </c>
      <c r="AQ155" s="39">
        <v>1.47</v>
      </c>
      <c r="AR155" s="36">
        <v>5963.5039999999999</v>
      </c>
      <c r="AS155" s="29">
        <f t="shared" si="29"/>
        <v>85</v>
      </c>
      <c r="AT155" s="38" t="str">
        <f t="array" ref="AT155">AS155&amp;CHOOSE(AND(AS155&lt;&gt;{11,12,13})*MIN(4,MOD(AS155,10))+1,"th","st","nd","rd","th")</f>
        <v>85th</v>
      </c>
      <c r="AU155" s="40">
        <v>2.0404595313381793E-3</v>
      </c>
    </row>
    <row r="156" spans="1:47" x14ac:dyDescent="0.25">
      <c r="A156" s="7">
        <v>124157203</v>
      </c>
      <c r="B156" s="8" t="s">
        <v>492</v>
      </c>
      <c r="C156" s="8" t="s">
        <v>123</v>
      </c>
      <c r="D156" s="27">
        <v>72763</v>
      </c>
      <c r="E156" s="29">
        <f t="shared" si="20"/>
        <v>87</v>
      </c>
      <c r="F156" s="38" t="str">
        <f t="array" ref="F156">E156&amp;CHOOSE(AND(E156&lt;&gt;{11,12,13})*MIN(4,MOD(E156,10))+1,"th","st","nd","rd","th")</f>
        <v>87th</v>
      </c>
      <c r="G156" s="29">
        <v>13276</v>
      </c>
      <c r="H156" s="30">
        <v>0.73</v>
      </c>
      <c r="I156" s="31">
        <v>-0.34410000000000002</v>
      </c>
      <c r="J156" s="32">
        <v>391</v>
      </c>
      <c r="K156" s="33">
        <v>0</v>
      </c>
      <c r="L156" s="34">
        <v>8.9300000000000004E-2</v>
      </c>
      <c r="M156" s="29">
        <f t="shared" si="21"/>
        <v>27</v>
      </c>
      <c r="N156" s="38" t="str">
        <f t="array" ref="N156">M156&amp;CHOOSE(AND(M156&lt;&gt;{11,12,13})*MIN(4,MOD(M156,10))+1,"th","st","nd","rd","th")</f>
        <v>27th</v>
      </c>
      <c r="O156" s="34">
        <v>9.2200000000000004E-2</v>
      </c>
      <c r="P156" s="29">
        <f t="shared" si="22"/>
        <v>12</v>
      </c>
      <c r="Q156" s="38" t="str">
        <f t="array" ref="Q156">P156&amp;CHOOSE(AND(P156&lt;&gt;{11,12,13})*MIN(4,MOD(P156,10))+1,"th","st","nd","rd","th")</f>
        <v>12th</v>
      </c>
      <c r="R156" s="35">
        <v>224.22399999999999</v>
      </c>
      <c r="S156" s="35">
        <v>115.753</v>
      </c>
      <c r="T156" s="35">
        <v>0</v>
      </c>
      <c r="U156" s="35">
        <v>339.97699999999998</v>
      </c>
      <c r="V156" s="36">
        <v>377.49600000000004</v>
      </c>
      <c r="W156" s="220">
        <f t="shared" si="23"/>
        <v>9.0205297484691221E-2</v>
      </c>
      <c r="X156" s="29">
        <f t="shared" si="24"/>
        <v>95</v>
      </c>
      <c r="Y156" s="38" t="str">
        <f t="array" ref="Y156">X156&amp;CHOOSE(AND(X156&lt;&gt;{11,12,13})*MIN(4,MOD(X156,10))+1,"th","st","nd","rd","th")</f>
        <v>95th</v>
      </c>
      <c r="Z156" s="37">
        <v>75.498999999999995</v>
      </c>
      <c r="AA156" s="28">
        <v>138</v>
      </c>
      <c r="AB156" s="221">
        <f t="shared" si="25"/>
        <v>3.2976060813591106E-2</v>
      </c>
      <c r="AC156" s="29">
        <f t="shared" si="26"/>
        <v>92</v>
      </c>
      <c r="AD156" s="38" t="str">
        <f t="array" ref="AD156">AC156&amp;CHOOSE(AND(AC156&lt;&gt;{11,12,13})*MIN(4,MOD(AC156,10))+1,"th","st","nd","rd","th")</f>
        <v>92nd</v>
      </c>
      <c r="AE156" s="37">
        <v>82.8</v>
      </c>
      <c r="AF156" s="38">
        <v>4184.8540000000003</v>
      </c>
      <c r="AG156" s="38">
        <v>4124.165</v>
      </c>
      <c r="AH156" s="38">
        <v>3839.4279999999999</v>
      </c>
      <c r="AI156" s="38">
        <v>4049.482</v>
      </c>
      <c r="AJ156" s="29">
        <f t="shared" si="27"/>
        <v>77</v>
      </c>
      <c r="AK156" s="38" t="str">
        <f t="array" ref="AK156">AJ156&amp;CHOOSE(AND(AJ156&lt;&gt;{11,12,13})*MIN(4,MOD(AJ156,10))+1,"th","st","nd","rd","th")</f>
        <v>77th</v>
      </c>
      <c r="AL156" s="38">
        <v>498.27600000000001</v>
      </c>
      <c r="AM156" s="38">
        <v>498.27600000000001</v>
      </c>
      <c r="AN156" s="38">
        <v>4547.7579999999998</v>
      </c>
      <c r="AO156" s="29">
        <f t="shared" si="28"/>
        <v>77</v>
      </c>
      <c r="AP156" s="38" t="str">
        <f t="array" ref="AP156">AO156&amp;CHOOSE(AND(AO156&lt;&gt;{11,12,13})*MIN(4,MOD(AO156,10))+1,"th","st","nd","rd","th")</f>
        <v>77th</v>
      </c>
      <c r="AQ156" s="39">
        <v>1.05</v>
      </c>
      <c r="AR156" s="36">
        <v>3485.857</v>
      </c>
      <c r="AS156" s="29">
        <f t="shared" si="29"/>
        <v>67</v>
      </c>
      <c r="AT156" s="38" t="str">
        <f t="array" ref="AT156">AS156&amp;CHOOSE(AND(AS156&lt;&gt;{11,12,13})*MIN(4,MOD(AS156,10))+1,"th","st","nd","rd","th")</f>
        <v>67th</v>
      </c>
      <c r="AU156" s="40">
        <v>1.1927132337853569E-3</v>
      </c>
    </row>
    <row r="157" spans="1:47" x14ac:dyDescent="0.25">
      <c r="A157" s="7">
        <v>124157802</v>
      </c>
      <c r="B157" s="8" t="s">
        <v>586</v>
      </c>
      <c r="C157" s="8" t="s">
        <v>123</v>
      </c>
      <c r="D157" s="27">
        <v>115089</v>
      </c>
      <c r="E157" s="29">
        <f t="shared" si="20"/>
        <v>100</v>
      </c>
      <c r="F157" s="38" t="str">
        <f t="array" ref="F157">E157&amp;CHOOSE(AND(E157&lt;&gt;{11,12,13})*MIN(4,MOD(E157,10))+1,"th","st","nd","rd","th")</f>
        <v>100th</v>
      </c>
      <c r="G157" s="29">
        <v>15853</v>
      </c>
      <c r="H157" s="30">
        <v>0.46150000000000002</v>
      </c>
      <c r="I157" s="31">
        <v>-0.77390000000000003</v>
      </c>
      <c r="J157" s="32">
        <v>424</v>
      </c>
      <c r="K157" s="33">
        <v>0</v>
      </c>
      <c r="L157" s="34">
        <v>4.9299999999999997E-2</v>
      </c>
      <c r="M157" s="29">
        <f t="shared" si="21"/>
        <v>10</v>
      </c>
      <c r="N157" s="38" t="str">
        <f t="array" ref="N157">M157&amp;CHOOSE(AND(M157&lt;&gt;{11,12,13})*MIN(4,MOD(M157,10))+1,"th","st","nd","rd","th")</f>
        <v>10th</v>
      </c>
      <c r="O157" s="34">
        <v>2.9499999999999998E-2</v>
      </c>
      <c r="P157" s="29">
        <f t="shared" si="22"/>
        <v>1</v>
      </c>
      <c r="Q157" s="38" t="str">
        <f t="array" ref="Q157">P157&amp;CHOOSE(AND(P157&lt;&gt;{11,12,13})*MIN(4,MOD(P157,10))+1,"th","st","nd","rd","th")</f>
        <v>1st</v>
      </c>
      <c r="R157" s="35">
        <v>191.74799999999999</v>
      </c>
      <c r="S157" s="35">
        <v>57.369</v>
      </c>
      <c r="T157" s="35">
        <v>0</v>
      </c>
      <c r="U157" s="35">
        <v>249.11699999999999</v>
      </c>
      <c r="V157" s="36">
        <v>29.378</v>
      </c>
      <c r="W157" s="220">
        <f t="shared" si="23"/>
        <v>4.5319963291107412E-3</v>
      </c>
      <c r="X157" s="29">
        <f t="shared" si="24"/>
        <v>3</v>
      </c>
      <c r="Y157" s="38" t="str">
        <f t="array" ref="Y157">X157&amp;CHOOSE(AND(X157&lt;&gt;{11,12,13})*MIN(4,MOD(X157,10))+1,"th","st","nd","rd","th")</f>
        <v>3rd</v>
      </c>
      <c r="Z157" s="37">
        <v>5.8760000000000003</v>
      </c>
      <c r="AA157" s="28">
        <v>96</v>
      </c>
      <c r="AB157" s="221">
        <f t="shared" si="25"/>
        <v>1.4809437252182965E-2</v>
      </c>
      <c r="AC157" s="29">
        <f t="shared" si="26"/>
        <v>78</v>
      </c>
      <c r="AD157" s="38" t="str">
        <f t="array" ref="AD157">AC157&amp;CHOOSE(AND(AC157&lt;&gt;{11,12,13})*MIN(4,MOD(AC157,10))+1,"th","st","nd","rd","th")</f>
        <v>78th</v>
      </c>
      <c r="AE157" s="37">
        <v>57.6</v>
      </c>
      <c r="AF157" s="38">
        <v>6482.3530000000001</v>
      </c>
      <c r="AG157" s="38">
        <v>6460.86</v>
      </c>
      <c r="AH157" s="38">
        <v>6442.0309999999999</v>
      </c>
      <c r="AI157" s="38">
        <v>6461.7479999999996</v>
      </c>
      <c r="AJ157" s="29">
        <f t="shared" si="27"/>
        <v>90</v>
      </c>
      <c r="AK157" s="38" t="str">
        <f t="array" ref="AK157">AJ157&amp;CHOOSE(AND(AJ157&lt;&gt;{11,12,13})*MIN(4,MOD(AJ157,10))+1,"th","st","nd","rd","th")</f>
        <v>90th</v>
      </c>
      <c r="AL157" s="38">
        <v>312.59300000000002</v>
      </c>
      <c r="AM157" s="38">
        <v>312.59300000000002</v>
      </c>
      <c r="AN157" s="38">
        <v>6774.3410000000003</v>
      </c>
      <c r="AO157" s="29">
        <f t="shared" si="28"/>
        <v>89</v>
      </c>
      <c r="AP157" s="38" t="str">
        <f t="array" ref="AP157">AO157&amp;CHOOSE(AND(AO157&lt;&gt;{11,12,13})*MIN(4,MOD(AO157,10))+1,"th","st","nd","rd","th")</f>
        <v>89th</v>
      </c>
      <c r="AQ157" s="39">
        <v>0.75</v>
      </c>
      <c r="AR157" s="36">
        <v>2344.7689999999998</v>
      </c>
      <c r="AS157" s="29">
        <f t="shared" si="29"/>
        <v>44</v>
      </c>
      <c r="AT157" s="38" t="str">
        <f t="array" ref="AT157">AS157&amp;CHOOSE(AND(AS157&lt;&gt;{11,12,13})*MIN(4,MOD(AS157,10))+1,"th","st","nd","rd","th")</f>
        <v>44th</v>
      </c>
      <c r="AU157" s="40">
        <v>8.0228105067696616E-4</v>
      </c>
    </row>
    <row r="158" spans="1:47" x14ac:dyDescent="0.25">
      <c r="A158" s="7">
        <v>124158503</v>
      </c>
      <c r="B158" s="8" t="s">
        <v>601</v>
      </c>
      <c r="C158" s="8" t="s">
        <v>123</v>
      </c>
      <c r="D158" s="27">
        <v>120179</v>
      </c>
      <c r="E158" s="29">
        <f t="shared" si="20"/>
        <v>100</v>
      </c>
      <c r="F158" s="38" t="str">
        <f t="array" ref="F158">E158&amp;CHOOSE(AND(E158&lt;&gt;{11,12,13})*MIN(4,MOD(E158,10))+1,"th","st","nd","rd","th")</f>
        <v>100th</v>
      </c>
      <c r="G158" s="29">
        <v>8413</v>
      </c>
      <c r="H158" s="30">
        <v>0.442</v>
      </c>
      <c r="I158" s="31">
        <v>0.37109999999999999</v>
      </c>
      <c r="J158" s="32">
        <v>294</v>
      </c>
      <c r="K158" s="33">
        <v>0</v>
      </c>
      <c r="L158" s="34">
        <v>3.1E-2</v>
      </c>
      <c r="M158" s="29">
        <f t="shared" si="21"/>
        <v>4</v>
      </c>
      <c r="N158" s="38" t="str">
        <f t="array" ref="N158">M158&amp;CHOOSE(AND(M158&lt;&gt;{11,12,13})*MIN(4,MOD(M158,10))+1,"th","st","nd","rd","th")</f>
        <v>4th</v>
      </c>
      <c r="O158" s="34">
        <v>3.8899999999999997E-2</v>
      </c>
      <c r="P158" s="29">
        <f t="shared" si="22"/>
        <v>2</v>
      </c>
      <c r="Q158" s="38" t="str">
        <f t="array" ref="Q158">P158&amp;CHOOSE(AND(P158&lt;&gt;{11,12,13})*MIN(4,MOD(P158,10))+1,"th","st","nd","rd","th")</f>
        <v>2nd</v>
      </c>
      <c r="R158" s="35">
        <v>74.132000000000005</v>
      </c>
      <c r="S158" s="35">
        <v>46.512</v>
      </c>
      <c r="T158" s="35">
        <v>0</v>
      </c>
      <c r="U158" s="35">
        <v>120.64400000000001</v>
      </c>
      <c r="V158" s="36">
        <v>54.053000000000004</v>
      </c>
      <c r="W158" s="220">
        <f t="shared" si="23"/>
        <v>1.3562039436874155E-2</v>
      </c>
      <c r="X158" s="29">
        <f t="shared" si="24"/>
        <v>15</v>
      </c>
      <c r="Y158" s="38" t="str">
        <f t="array" ref="Y158">X158&amp;CHOOSE(AND(X158&lt;&gt;{11,12,13})*MIN(4,MOD(X158,10))+1,"th","st","nd","rd","th")</f>
        <v>15th</v>
      </c>
      <c r="Z158" s="37">
        <v>10.811</v>
      </c>
      <c r="AA158" s="28">
        <v>52</v>
      </c>
      <c r="AB158" s="221">
        <f t="shared" si="25"/>
        <v>1.3046936353531831E-2</v>
      </c>
      <c r="AC158" s="29">
        <f t="shared" si="26"/>
        <v>76</v>
      </c>
      <c r="AD158" s="38" t="str">
        <f t="array" ref="AD158">AC158&amp;CHOOSE(AND(AC158&lt;&gt;{11,12,13})*MIN(4,MOD(AC158,10))+1,"th","st","nd","rd","th")</f>
        <v>76th</v>
      </c>
      <c r="AE158" s="37">
        <v>31.2</v>
      </c>
      <c r="AF158" s="38">
        <v>3985.61</v>
      </c>
      <c r="AG158" s="38">
        <v>4104.3940000000002</v>
      </c>
      <c r="AH158" s="38">
        <v>4032.3620000000001</v>
      </c>
      <c r="AI158" s="38">
        <v>4040.7890000000002</v>
      </c>
      <c r="AJ158" s="29">
        <f t="shared" si="27"/>
        <v>77</v>
      </c>
      <c r="AK158" s="38" t="str">
        <f t="array" ref="AK158">AJ158&amp;CHOOSE(AND(AJ158&lt;&gt;{11,12,13})*MIN(4,MOD(AJ158,10))+1,"th","st","nd","rd","th")</f>
        <v>77th</v>
      </c>
      <c r="AL158" s="38">
        <v>162.655</v>
      </c>
      <c r="AM158" s="38">
        <v>162.655</v>
      </c>
      <c r="AN158" s="38">
        <v>4203.4440000000004</v>
      </c>
      <c r="AO158" s="29">
        <f t="shared" si="28"/>
        <v>74</v>
      </c>
      <c r="AP158" s="38" t="str">
        <f t="array" ref="AP158">AO158&amp;CHOOSE(AND(AO158&lt;&gt;{11,12,13})*MIN(4,MOD(AO158,10))+1,"th","st","nd","rd","th")</f>
        <v>74th</v>
      </c>
      <c r="AQ158" s="39">
        <v>0.88</v>
      </c>
      <c r="AR158" s="36">
        <v>1634.972</v>
      </c>
      <c r="AS158" s="29">
        <f t="shared" si="29"/>
        <v>22</v>
      </c>
      <c r="AT158" s="38" t="str">
        <f t="array" ref="AT158">AS158&amp;CHOOSE(AND(AS158&lt;&gt;{11,12,13})*MIN(4,MOD(AS158,10))+1,"th","st","nd","rd","th")</f>
        <v>22nd</v>
      </c>
      <c r="AU158" s="40">
        <v>5.5941845614106167E-4</v>
      </c>
    </row>
    <row r="159" spans="1:47" x14ac:dyDescent="0.25">
      <c r="A159" s="7">
        <v>124159002</v>
      </c>
      <c r="B159" s="8" t="s">
        <v>628</v>
      </c>
      <c r="C159" s="8" t="s">
        <v>123</v>
      </c>
      <c r="D159" s="27">
        <v>86579</v>
      </c>
      <c r="E159" s="29">
        <f t="shared" si="20"/>
        <v>95</v>
      </c>
      <c r="F159" s="38" t="str">
        <f t="array" ref="F159">E159&amp;CHOOSE(AND(E159&lt;&gt;{11,12,13})*MIN(4,MOD(E159,10))+1,"th","st","nd","rd","th")</f>
        <v>95th</v>
      </c>
      <c r="G159" s="29">
        <v>40747</v>
      </c>
      <c r="H159" s="30">
        <v>0.61350000000000005</v>
      </c>
      <c r="I159" s="31">
        <v>-0.92669999999999997</v>
      </c>
      <c r="J159" s="32">
        <v>431</v>
      </c>
      <c r="K159" s="33">
        <v>0</v>
      </c>
      <c r="L159" s="34">
        <v>3.6400000000000002E-2</v>
      </c>
      <c r="M159" s="29">
        <f t="shared" si="21"/>
        <v>6</v>
      </c>
      <c r="N159" s="38" t="str">
        <f t="array" ref="N159">M159&amp;CHOOSE(AND(M159&lt;&gt;{11,12,13})*MIN(4,MOD(M159,10))+1,"th","st","nd","rd","th")</f>
        <v>6th</v>
      </c>
      <c r="O159" s="34">
        <v>5.3800000000000001E-2</v>
      </c>
      <c r="P159" s="29">
        <f t="shared" si="22"/>
        <v>5</v>
      </c>
      <c r="Q159" s="38" t="str">
        <f t="array" ref="Q159">P159&amp;CHOOSE(AND(P159&lt;&gt;{11,12,13})*MIN(4,MOD(P159,10))+1,"th","st","nd","rd","th")</f>
        <v>5th</v>
      </c>
      <c r="R159" s="35">
        <v>264.44600000000003</v>
      </c>
      <c r="S159" s="35">
        <v>195.428</v>
      </c>
      <c r="T159" s="35">
        <v>0</v>
      </c>
      <c r="U159" s="35">
        <v>459.87400000000002</v>
      </c>
      <c r="V159" s="36">
        <v>680.87899999999991</v>
      </c>
      <c r="W159" s="220">
        <f t="shared" si="23"/>
        <v>5.6232289049322079E-2</v>
      </c>
      <c r="X159" s="29">
        <f t="shared" si="24"/>
        <v>90</v>
      </c>
      <c r="Y159" s="38" t="str">
        <f t="array" ref="Y159">X159&amp;CHOOSE(AND(X159&lt;&gt;{11,12,13})*MIN(4,MOD(X159,10))+1,"th","st","nd","rd","th")</f>
        <v>90th</v>
      </c>
      <c r="Z159" s="37">
        <v>136.17599999999999</v>
      </c>
      <c r="AA159" s="28">
        <v>429</v>
      </c>
      <c r="AB159" s="221">
        <f t="shared" si="25"/>
        <v>3.5430160134413274E-2</v>
      </c>
      <c r="AC159" s="29">
        <f t="shared" si="26"/>
        <v>92</v>
      </c>
      <c r="AD159" s="38" t="str">
        <f t="array" ref="AD159">AC159&amp;CHOOSE(AND(AC159&lt;&gt;{11,12,13})*MIN(4,MOD(AC159,10))+1,"th","st","nd","rd","th")</f>
        <v>92nd</v>
      </c>
      <c r="AE159" s="37">
        <v>257.39999999999998</v>
      </c>
      <c r="AF159" s="38">
        <v>12108.328</v>
      </c>
      <c r="AG159" s="38">
        <v>12206.675999999999</v>
      </c>
      <c r="AH159" s="38">
        <v>12171.476000000001</v>
      </c>
      <c r="AI159" s="38">
        <v>12162.16</v>
      </c>
      <c r="AJ159" s="29">
        <f t="shared" si="27"/>
        <v>98</v>
      </c>
      <c r="AK159" s="38" t="str">
        <f t="array" ref="AK159">AJ159&amp;CHOOSE(AND(AJ159&lt;&gt;{11,12,13})*MIN(4,MOD(AJ159,10))+1,"th","st","nd","rd","th")</f>
        <v>98th</v>
      </c>
      <c r="AL159" s="38">
        <v>853.45</v>
      </c>
      <c r="AM159" s="38">
        <v>853.45</v>
      </c>
      <c r="AN159" s="38">
        <v>13015.61</v>
      </c>
      <c r="AO159" s="29">
        <f t="shared" si="28"/>
        <v>97</v>
      </c>
      <c r="AP159" s="38" t="str">
        <f t="array" ref="AP159">AO159&amp;CHOOSE(AND(AO159&lt;&gt;{11,12,13})*MIN(4,MOD(AO159,10))+1,"th","st","nd","rd","th")</f>
        <v>97th</v>
      </c>
      <c r="AQ159" s="39">
        <v>0.8</v>
      </c>
      <c r="AR159" s="36">
        <v>6388.0609999999997</v>
      </c>
      <c r="AS159" s="29">
        <f t="shared" si="29"/>
        <v>86</v>
      </c>
      <c r="AT159" s="38" t="str">
        <f t="array" ref="AT159">AS159&amp;CHOOSE(AND(AS159&lt;&gt;{11,12,13})*MIN(4,MOD(AS159,10))+1,"th","st","nd","rd","th")</f>
        <v>86th</v>
      </c>
      <c r="AU159" s="40">
        <v>2.1857250291472431E-3</v>
      </c>
    </row>
    <row r="160" spans="1:47" x14ac:dyDescent="0.25">
      <c r="A160" s="7">
        <v>106160303</v>
      </c>
      <c r="B160" s="8" t="s">
        <v>102</v>
      </c>
      <c r="C160" s="8" t="s">
        <v>103</v>
      </c>
      <c r="D160" s="27">
        <v>47877</v>
      </c>
      <c r="E160" s="29">
        <f t="shared" si="20"/>
        <v>39</v>
      </c>
      <c r="F160" s="38" t="str">
        <f t="array" ref="F160">E160&amp;CHOOSE(AND(E160&lt;&gt;{11,12,13})*MIN(4,MOD(E160,10))+1,"th","st","nd","rd","th")</f>
        <v>39th</v>
      </c>
      <c r="G160" s="29">
        <v>2352</v>
      </c>
      <c r="H160" s="30">
        <v>1.1093999999999999</v>
      </c>
      <c r="I160" s="31">
        <v>0.90639999999999998</v>
      </c>
      <c r="J160" s="32">
        <v>27</v>
      </c>
      <c r="K160" s="33">
        <v>124.242</v>
      </c>
      <c r="L160" s="34">
        <v>0.20449999999999999</v>
      </c>
      <c r="M160" s="29">
        <f t="shared" si="21"/>
        <v>74</v>
      </c>
      <c r="N160" s="38" t="str">
        <f t="array" ref="N160">M160&amp;CHOOSE(AND(M160&lt;&gt;{11,12,13})*MIN(4,MOD(M160,10))+1,"th","st","nd","rd","th")</f>
        <v>74th</v>
      </c>
      <c r="O160" s="34">
        <v>0.255</v>
      </c>
      <c r="P160" s="29">
        <f t="shared" si="22"/>
        <v>85</v>
      </c>
      <c r="Q160" s="38" t="str">
        <f t="array" ref="Q160">P160&amp;CHOOSE(AND(P160&lt;&gt;{11,12,13})*MIN(4,MOD(P160,10))+1,"th","st","nd","rd","th")</f>
        <v>85th</v>
      </c>
      <c r="R160" s="35">
        <v>87.073999999999998</v>
      </c>
      <c r="S160" s="35">
        <v>54.287999999999997</v>
      </c>
      <c r="T160" s="35">
        <v>0</v>
      </c>
      <c r="U160" s="35">
        <v>141.36199999999999</v>
      </c>
      <c r="V160" s="36">
        <v>13.404999999999999</v>
      </c>
      <c r="W160" s="220">
        <f t="shared" si="23"/>
        <v>1.888962007978592E-2</v>
      </c>
      <c r="X160" s="29">
        <f t="shared" si="24"/>
        <v>29</v>
      </c>
      <c r="Y160" s="38" t="str">
        <f t="array" ref="Y160">X160&amp;CHOOSE(AND(X160&lt;&gt;{11,12,13})*MIN(4,MOD(X160,10))+1,"th","st","nd","rd","th")</f>
        <v>29th</v>
      </c>
      <c r="Z160" s="37">
        <v>2.681</v>
      </c>
      <c r="AA160" s="28">
        <v>0</v>
      </c>
      <c r="AB160" s="221">
        <f t="shared" si="25"/>
        <v>0</v>
      </c>
      <c r="AC160" s="29">
        <f t="shared" si="26"/>
        <v>1</v>
      </c>
      <c r="AD160" s="38" t="str">
        <f t="array" ref="AD160">AC160&amp;CHOOSE(AND(AC160&lt;&gt;{11,12,13})*MIN(4,MOD(AC160,10))+1,"th","st","nd","rd","th")</f>
        <v>1st</v>
      </c>
      <c r="AE160" s="37">
        <v>0</v>
      </c>
      <c r="AF160" s="38">
        <v>709.649</v>
      </c>
      <c r="AG160" s="38">
        <v>723.55700000000002</v>
      </c>
      <c r="AH160" s="38">
        <v>740.21199999999999</v>
      </c>
      <c r="AI160" s="38">
        <v>724.47299999999996</v>
      </c>
      <c r="AJ160" s="29">
        <f t="shared" si="27"/>
        <v>6</v>
      </c>
      <c r="AK160" s="38" t="str">
        <f t="array" ref="AK160">AJ160&amp;CHOOSE(AND(AJ160&lt;&gt;{11,12,13})*MIN(4,MOD(AJ160,10))+1,"th","st","nd","rd","th")</f>
        <v>6th</v>
      </c>
      <c r="AL160" s="38">
        <v>144.04300000000001</v>
      </c>
      <c r="AM160" s="38">
        <v>268.28500000000003</v>
      </c>
      <c r="AN160" s="38">
        <v>992.75800000000004</v>
      </c>
      <c r="AO160" s="29">
        <f t="shared" si="28"/>
        <v>7</v>
      </c>
      <c r="AP160" s="38" t="str">
        <f t="array" ref="AP160">AO160&amp;CHOOSE(AND(AO160&lt;&gt;{11,12,13})*MIN(4,MOD(AO160,10))+1,"th","st","nd","rd","th")</f>
        <v>7th</v>
      </c>
      <c r="AQ160" s="39">
        <v>0.75</v>
      </c>
      <c r="AR160" s="36">
        <v>826.024</v>
      </c>
      <c r="AS160" s="29">
        <f t="shared" si="29"/>
        <v>3</v>
      </c>
      <c r="AT160" s="38" t="str">
        <f t="array" ref="AT160">AS160&amp;CHOOSE(AND(AS160&lt;&gt;{11,12,13})*MIN(4,MOD(AS160,10))+1,"th","st","nd","rd","th")</f>
        <v>3rd</v>
      </c>
      <c r="AU160" s="40">
        <v>2.8263057154218193E-4</v>
      </c>
    </row>
    <row r="161" spans="1:47" x14ac:dyDescent="0.25">
      <c r="A161" s="7">
        <v>106161203</v>
      </c>
      <c r="B161" s="8" t="s">
        <v>215</v>
      </c>
      <c r="C161" s="8" t="s">
        <v>103</v>
      </c>
      <c r="D161" s="27">
        <v>43218</v>
      </c>
      <c r="E161" s="29">
        <f t="shared" si="20"/>
        <v>21</v>
      </c>
      <c r="F161" s="38" t="str">
        <f t="array" ref="F161">E161&amp;CHOOSE(AND(E161&lt;&gt;{11,12,13})*MIN(4,MOD(E161,10))+1,"th","st","nd","rd","th")</f>
        <v>21st</v>
      </c>
      <c r="G161" s="29">
        <v>3272</v>
      </c>
      <c r="H161" s="30">
        <v>1.2290000000000001</v>
      </c>
      <c r="I161" s="31">
        <v>0.86760000000000004</v>
      </c>
      <c r="J161" s="32">
        <v>52</v>
      </c>
      <c r="K161" s="33">
        <v>105.301</v>
      </c>
      <c r="L161" s="34">
        <v>0.29120000000000001</v>
      </c>
      <c r="M161" s="29">
        <f t="shared" si="21"/>
        <v>90</v>
      </c>
      <c r="N161" s="38" t="str">
        <f t="array" ref="N161">M161&amp;CHOOSE(AND(M161&lt;&gt;{11,12,13})*MIN(4,MOD(M161,10))+1,"th","st","nd","rd","th")</f>
        <v>90th</v>
      </c>
      <c r="O161" s="34">
        <v>9.4100000000000003E-2</v>
      </c>
      <c r="P161" s="29">
        <f t="shared" si="22"/>
        <v>13</v>
      </c>
      <c r="Q161" s="38" t="str">
        <f t="array" ref="Q161">P161&amp;CHOOSE(AND(P161&lt;&gt;{11,12,13})*MIN(4,MOD(P161,10))+1,"th","st","nd","rd","th")</f>
        <v>13th</v>
      </c>
      <c r="R161" s="35">
        <v>140.55600000000001</v>
      </c>
      <c r="S161" s="35">
        <v>22.71</v>
      </c>
      <c r="T161" s="35">
        <v>0</v>
      </c>
      <c r="U161" s="35">
        <v>163.26599999999999</v>
      </c>
      <c r="V161" s="36">
        <v>11.538</v>
      </c>
      <c r="W161" s="220">
        <f t="shared" si="23"/>
        <v>1.434243336573578E-2</v>
      </c>
      <c r="X161" s="29">
        <f t="shared" si="24"/>
        <v>16</v>
      </c>
      <c r="Y161" s="38" t="str">
        <f t="array" ref="Y161">X161&amp;CHOOSE(AND(X161&lt;&gt;{11,12,13})*MIN(4,MOD(X161,10))+1,"th","st","nd","rd","th")</f>
        <v>16th</v>
      </c>
      <c r="Z161" s="37">
        <v>2.3079999999999998</v>
      </c>
      <c r="AA161" s="28">
        <v>9</v>
      </c>
      <c r="AB161" s="221">
        <f t="shared" si="25"/>
        <v>1.1187545527094993E-2</v>
      </c>
      <c r="AC161" s="29">
        <f t="shared" si="26"/>
        <v>73</v>
      </c>
      <c r="AD161" s="38" t="str">
        <f t="array" ref="AD161">AC161&amp;CHOOSE(AND(AC161&lt;&gt;{11,12,13})*MIN(4,MOD(AC161,10))+1,"th","st","nd","rd","th")</f>
        <v>73rd</v>
      </c>
      <c r="AE161" s="37">
        <v>5.4</v>
      </c>
      <c r="AF161" s="38">
        <v>804.46600000000001</v>
      </c>
      <c r="AG161" s="38">
        <v>806.23400000000004</v>
      </c>
      <c r="AH161" s="38">
        <v>829.78300000000002</v>
      </c>
      <c r="AI161" s="38">
        <v>813.49400000000003</v>
      </c>
      <c r="AJ161" s="29">
        <f t="shared" si="27"/>
        <v>9</v>
      </c>
      <c r="AK161" s="38" t="str">
        <f t="array" ref="AK161">AJ161&amp;CHOOSE(AND(AJ161&lt;&gt;{11,12,13})*MIN(4,MOD(AJ161,10))+1,"th","st","nd","rd","th")</f>
        <v>9th</v>
      </c>
      <c r="AL161" s="38">
        <v>170.97399999999999</v>
      </c>
      <c r="AM161" s="38">
        <v>276.27499999999998</v>
      </c>
      <c r="AN161" s="38">
        <v>1089.769</v>
      </c>
      <c r="AO161" s="29">
        <f t="shared" si="28"/>
        <v>10</v>
      </c>
      <c r="AP161" s="38" t="str">
        <f t="array" ref="AP161">AO161&amp;CHOOSE(AND(AO161&lt;&gt;{11,12,13})*MIN(4,MOD(AO161,10))+1,"th","st","nd","rd","th")</f>
        <v>10th</v>
      </c>
      <c r="AQ161" s="39">
        <v>1.02</v>
      </c>
      <c r="AR161" s="36">
        <v>1366.1130000000001</v>
      </c>
      <c r="AS161" s="29">
        <f t="shared" si="29"/>
        <v>15</v>
      </c>
      <c r="AT161" s="38" t="str">
        <f t="array" ref="AT161">AS161&amp;CHOOSE(AND(AS161&lt;&gt;{11,12,13})*MIN(4,MOD(AS161,10))+1,"th","st","nd","rd","th")</f>
        <v>15th</v>
      </c>
      <c r="AU161" s="40">
        <v>4.674262466722575E-4</v>
      </c>
    </row>
    <row r="162" spans="1:47" x14ac:dyDescent="0.25">
      <c r="A162" s="7">
        <v>106161703</v>
      </c>
      <c r="B162" s="8" t="s">
        <v>216</v>
      </c>
      <c r="C162" s="8" t="s">
        <v>103</v>
      </c>
      <c r="D162" s="27">
        <v>34517</v>
      </c>
      <c r="E162" s="29">
        <f t="shared" si="20"/>
        <v>4</v>
      </c>
      <c r="F162" s="38" t="str">
        <f t="array" ref="F162">E162&amp;CHOOSE(AND(E162&lt;&gt;{11,12,13})*MIN(4,MOD(E162,10))+1,"th","st","nd","rd","th")</f>
        <v>4th</v>
      </c>
      <c r="G162" s="29">
        <v>3349</v>
      </c>
      <c r="H162" s="30">
        <v>1.5387999999999999</v>
      </c>
      <c r="I162" s="31">
        <v>0.87880000000000003</v>
      </c>
      <c r="J162" s="32">
        <v>45</v>
      </c>
      <c r="K162" s="33">
        <v>140.85</v>
      </c>
      <c r="L162" s="34">
        <v>0.31219999999999998</v>
      </c>
      <c r="M162" s="29">
        <f t="shared" si="21"/>
        <v>92</v>
      </c>
      <c r="N162" s="38" t="str">
        <f t="array" ref="N162">M162&amp;CHOOSE(AND(M162&lt;&gt;{11,12,13})*MIN(4,MOD(M162,10))+1,"th","st","nd","rd","th")</f>
        <v>92nd</v>
      </c>
      <c r="O162" s="34">
        <v>9.6000000000000002E-2</v>
      </c>
      <c r="P162" s="29">
        <f t="shared" si="22"/>
        <v>14</v>
      </c>
      <c r="Q162" s="38" t="str">
        <f t="array" ref="Q162">P162&amp;CHOOSE(AND(P162&lt;&gt;{11,12,13})*MIN(4,MOD(P162,10))+1,"th","st","nd","rd","th")</f>
        <v>14th</v>
      </c>
      <c r="R162" s="35">
        <v>169.03200000000001</v>
      </c>
      <c r="S162" s="35">
        <v>25.988</v>
      </c>
      <c r="T162" s="35">
        <v>84.516000000000005</v>
      </c>
      <c r="U162" s="35">
        <v>279.536</v>
      </c>
      <c r="V162" s="36">
        <v>13.824999999999999</v>
      </c>
      <c r="W162" s="220">
        <f t="shared" si="23"/>
        <v>1.5320783404571743E-2</v>
      </c>
      <c r="X162" s="29">
        <f t="shared" si="24"/>
        <v>18</v>
      </c>
      <c r="Y162" s="38" t="str">
        <f t="array" ref="Y162">X162&amp;CHOOSE(AND(X162&lt;&gt;{11,12,13})*MIN(4,MOD(X162,10))+1,"th","st","nd","rd","th")</f>
        <v>18th</v>
      </c>
      <c r="Z162" s="37">
        <v>2.7650000000000001</v>
      </c>
      <c r="AA162" s="28">
        <v>0</v>
      </c>
      <c r="AB162" s="221">
        <f t="shared" si="25"/>
        <v>0</v>
      </c>
      <c r="AC162" s="29">
        <f t="shared" si="26"/>
        <v>1</v>
      </c>
      <c r="AD162" s="38" t="str">
        <f t="array" ref="AD162">AC162&amp;CHOOSE(AND(AC162&lt;&gt;{11,12,13})*MIN(4,MOD(AC162,10))+1,"th","st","nd","rd","th")</f>
        <v>1st</v>
      </c>
      <c r="AE162" s="37">
        <v>0</v>
      </c>
      <c r="AF162" s="38">
        <v>902.36900000000003</v>
      </c>
      <c r="AG162" s="38">
        <v>932.91499999999996</v>
      </c>
      <c r="AH162" s="38">
        <v>917.67499999999995</v>
      </c>
      <c r="AI162" s="38">
        <v>917.65300000000002</v>
      </c>
      <c r="AJ162" s="29">
        <f t="shared" si="27"/>
        <v>13</v>
      </c>
      <c r="AK162" s="38" t="str">
        <f t="array" ref="AK162">AJ162&amp;CHOOSE(AND(AJ162&lt;&gt;{11,12,13})*MIN(4,MOD(AJ162,10))+1,"th","st","nd","rd","th")</f>
        <v>13th</v>
      </c>
      <c r="AL162" s="38">
        <v>282.30099999999999</v>
      </c>
      <c r="AM162" s="38">
        <v>423.15100000000001</v>
      </c>
      <c r="AN162" s="38">
        <v>1340.8040000000001</v>
      </c>
      <c r="AO162" s="29">
        <f t="shared" si="28"/>
        <v>18</v>
      </c>
      <c r="AP162" s="38" t="str">
        <f t="array" ref="AP162">AO162&amp;CHOOSE(AND(AO162&lt;&gt;{11,12,13})*MIN(4,MOD(AO162,10))+1,"th","st","nd","rd","th")</f>
        <v>18th</v>
      </c>
      <c r="AQ162" s="39">
        <v>1.23</v>
      </c>
      <c r="AR162" s="36">
        <v>2537.7719999999999</v>
      </c>
      <c r="AS162" s="29">
        <f t="shared" si="29"/>
        <v>49</v>
      </c>
      <c r="AT162" s="38" t="str">
        <f t="array" ref="AT162">AS162&amp;CHOOSE(AND(AS162&lt;&gt;{11,12,13})*MIN(4,MOD(AS162,10))+1,"th","st","nd","rd","th")</f>
        <v>49th</v>
      </c>
      <c r="AU162" s="40">
        <v>8.6831853651194899E-4</v>
      </c>
    </row>
    <row r="163" spans="1:47" x14ac:dyDescent="0.25">
      <c r="A163" s="7">
        <v>106166503</v>
      </c>
      <c r="B163" s="8" t="s">
        <v>359</v>
      </c>
      <c r="C163" s="8" t="s">
        <v>103</v>
      </c>
      <c r="D163" s="27">
        <v>46961</v>
      </c>
      <c r="E163" s="29">
        <f t="shared" si="20"/>
        <v>35</v>
      </c>
      <c r="F163" s="38" t="str">
        <f t="array" ref="F163">E163&amp;CHOOSE(AND(E163&lt;&gt;{11,12,13})*MIN(4,MOD(E163,10))+1,"th","st","nd","rd","th")</f>
        <v>35th</v>
      </c>
      <c r="G163" s="29">
        <v>3022</v>
      </c>
      <c r="H163" s="30">
        <v>1.131</v>
      </c>
      <c r="I163" s="31">
        <v>0.85880000000000001</v>
      </c>
      <c r="J163" s="32">
        <v>63</v>
      </c>
      <c r="K163" s="33">
        <v>125.06</v>
      </c>
      <c r="L163" s="34">
        <v>0.1757</v>
      </c>
      <c r="M163" s="29">
        <f t="shared" si="21"/>
        <v>62</v>
      </c>
      <c r="N163" s="38" t="str">
        <f t="array" ref="N163">M163&amp;CHOOSE(AND(M163&lt;&gt;{11,12,13})*MIN(4,MOD(M163,10))+1,"th","st","nd","rd","th")</f>
        <v>62nd</v>
      </c>
      <c r="O163" s="34">
        <v>0.1731</v>
      </c>
      <c r="P163" s="29">
        <f t="shared" si="22"/>
        <v>49</v>
      </c>
      <c r="Q163" s="38" t="str">
        <f t="array" ref="Q163">P163&amp;CHOOSE(AND(P163&lt;&gt;{11,12,13})*MIN(4,MOD(P163,10))+1,"th","st","nd","rd","th")</f>
        <v>49th</v>
      </c>
      <c r="R163" s="35">
        <v>114.871</v>
      </c>
      <c r="S163" s="35">
        <v>56.585000000000001</v>
      </c>
      <c r="T163" s="35">
        <v>0</v>
      </c>
      <c r="U163" s="35">
        <v>171.45599999999999</v>
      </c>
      <c r="V163" s="36">
        <v>33.508000000000003</v>
      </c>
      <c r="W163" s="220">
        <f t="shared" si="23"/>
        <v>3.0751186850077415E-2</v>
      </c>
      <c r="X163" s="29">
        <f t="shared" si="24"/>
        <v>63</v>
      </c>
      <c r="Y163" s="38" t="str">
        <f t="array" ref="Y163">X163&amp;CHOOSE(AND(X163&lt;&gt;{11,12,13})*MIN(4,MOD(X163,10))+1,"th","st","nd","rd","th")</f>
        <v>63rd</v>
      </c>
      <c r="Z163" s="37">
        <v>6.702</v>
      </c>
      <c r="AA163" s="28">
        <v>2</v>
      </c>
      <c r="AB163" s="221">
        <f t="shared" si="25"/>
        <v>1.8354534350052175E-3</v>
      </c>
      <c r="AC163" s="29">
        <f t="shared" si="26"/>
        <v>32</v>
      </c>
      <c r="AD163" s="38" t="str">
        <f t="array" ref="AD163">AC163&amp;CHOOSE(AND(AC163&lt;&gt;{11,12,13})*MIN(4,MOD(AC163,10))+1,"th","st","nd","rd","th")</f>
        <v>32nd</v>
      </c>
      <c r="AE163" s="37">
        <v>1.2</v>
      </c>
      <c r="AF163" s="38">
        <v>1089.6489999999999</v>
      </c>
      <c r="AG163" s="38">
        <v>1083.4490000000001</v>
      </c>
      <c r="AH163" s="38">
        <v>1087.066</v>
      </c>
      <c r="AI163" s="38">
        <v>1086.721</v>
      </c>
      <c r="AJ163" s="29">
        <f t="shared" si="27"/>
        <v>18</v>
      </c>
      <c r="AK163" s="38" t="str">
        <f t="array" ref="AK163">AJ163&amp;CHOOSE(AND(AJ163&lt;&gt;{11,12,13})*MIN(4,MOD(AJ163,10))+1,"th","st","nd","rd","th")</f>
        <v>18th</v>
      </c>
      <c r="AL163" s="38">
        <v>179.358</v>
      </c>
      <c r="AM163" s="38">
        <v>304.41800000000001</v>
      </c>
      <c r="AN163" s="38">
        <v>1391.1389999999999</v>
      </c>
      <c r="AO163" s="29">
        <f t="shared" si="28"/>
        <v>19</v>
      </c>
      <c r="AP163" s="38" t="str">
        <f t="array" ref="AP163">AO163&amp;CHOOSE(AND(AO163&lt;&gt;{11,12,13})*MIN(4,MOD(AO163,10))+1,"th","st","nd","rd","th")</f>
        <v>19th</v>
      </c>
      <c r="AQ163" s="39">
        <v>1.01</v>
      </c>
      <c r="AR163" s="36">
        <v>1589.1120000000001</v>
      </c>
      <c r="AS163" s="29">
        <f t="shared" si="29"/>
        <v>20</v>
      </c>
      <c r="AT163" s="38" t="str">
        <f t="array" ref="AT163">AS163&amp;CHOOSE(AND(AS163&lt;&gt;{11,12,13})*MIN(4,MOD(AS163,10))+1,"th","st","nd","rd","th")</f>
        <v>20th</v>
      </c>
      <c r="AU163" s="40">
        <v>5.4372709849173856E-4</v>
      </c>
    </row>
    <row r="164" spans="1:47" x14ac:dyDescent="0.25">
      <c r="A164" s="7">
        <v>106167504</v>
      </c>
      <c r="B164" s="8" t="s">
        <v>439</v>
      </c>
      <c r="C164" s="8" t="s">
        <v>103</v>
      </c>
      <c r="D164" s="27">
        <v>49676</v>
      </c>
      <c r="E164" s="29">
        <f t="shared" si="20"/>
        <v>47</v>
      </c>
      <c r="F164" s="38" t="str">
        <f t="array" ref="F164">E164&amp;CHOOSE(AND(E164&lt;&gt;{11,12,13})*MIN(4,MOD(E164,10))+1,"th","st","nd","rd","th")</f>
        <v>47th</v>
      </c>
      <c r="G164" s="29">
        <v>1955</v>
      </c>
      <c r="H164" s="30">
        <v>1.0691999999999999</v>
      </c>
      <c r="I164" s="31">
        <v>0.92020000000000002</v>
      </c>
      <c r="J164" s="32">
        <v>16</v>
      </c>
      <c r="K164" s="33">
        <v>108.73399999999999</v>
      </c>
      <c r="L164" s="34">
        <v>0.21360000000000001</v>
      </c>
      <c r="M164" s="29">
        <f t="shared" si="21"/>
        <v>77</v>
      </c>
      <c r="N164" s="38" t="str">
        <f t="array" ref="N164">M164&amp;CHOOSE(AND(M164&lt;&gt;{11,12,13})*MIN(4,MOD(M164,10))+1,"th","st","nd","rd","th")</f>
        <v>77th</v>
      </c>
      <c r="O164" s="34">
        <v>0.15029999999999999</v>
      </c>
      <c r="P164" s="29">
        <f t="shared" si="22"/>
        <v>38</v>
      </c>
      <c r="Q164" s="38" t="str">
        <f t="array" ref="Q164">P164&amp;CHOOSE(AND(P164&lt;&gt;{11,12,13})*MIN(4,MOD(P164,10))+1,"th","st","nd","rd","th")</f>
        <v>38th</v>
      </c>
      <c r="R164" s="35">
        <v>74.451999999999998</v>
      </c>
      <c r="S164" s="35">
        <v>26.193999999999999</v>
      </c>
      <c r="T164" s="35">
        <v>0</v>
      </c>
      <c r="U164" s="35">
        <v>100.646</v>
      </c>
      <c r="V164" s="36">
        <v>10.128</v>
      </c>
      <c r="W164" s="220">
        <f t="shared" si="23"/>
        <v>1.7434204297613984E-2</v>
      </c>
      <c r="X164" s="29">
        <f t="shared" si="24"/>
        <v>25</v>
      </c>
      <c r="Y164" s="38" t="str">
        <f t="array" ref="Y164">X164&amp;CHOOSE(AND(X164&lt;&gt;{11,12,13})*MIN(4,MOD(X164,10))+1,"th","st","nd","rd","th")</f>
        <v>25th</v>
      </c>
      <c r="Z164" s="37">
        <v>2.0259999999999998</v>
      </c>
      <c r="AA164" s="28">
        <v>0</v>
      </c>
      <c r="AB164" s="221">
        <f t="shared" si="25"/>
        <v>0</v>
      </c>
      <c r="AC164" s="29">
        <f t="shared" si="26"/>
        <v>1</v>
      </c>
      <c r="AD164" s="38" t="str">
        <f t="array" ref="AD164">AC164&amp;CHOOSE(AND(AC164&lt;&gt;{11,12,13})*MIN(4,MOD(AC164,10))+1,"th","st","nd","rd","th")</f>
        <v>1st</v>
      </c>
      <c r="AE164" s="37">
        <v>0</v>
      </c>
      <c r="AF164" s="38">
        <v>580.92700000000002</v>
      </c>
      <c r="AG164" s="38">
        <v>612.60299999999995</v>
      </c>
      <c r="AH164" s="38">
        <v>591.02099999999996</v>
      </c>
      <c r="AI164" s="38">
        <v>594.85</v>
      </c>
      <c r="AJ164" s="29">
        <f t="shared" si="27"/>
        <v>4</v>
      </c>
      <c r="AK164" s="38" t="str">
        <f t="array" ref="AK164">AJ164&amp;CHOOSE(AND(AJ164&lt;&gt;{11,12,13})*MIN(4,MOD(AJ164,10))+1,"th","st","nd","rd","th")</f>
        <v>4th</v>
      </c>
      <c r="AL164" s="38">
        <v>102.672</v>
      </c>
      <c r="AM164" s="38">
        <v>211.40600000000001</v>
      </c>
      <c r="AN164" s="38">
        <v>806.25599999999997</v>
      </c>
      <c r="AO164" s="29">
        <f t="shared" si="28"/>
        <v>4</v>
      </c>
      <c r="AP164" s="38" t="str">
        <f t="array" ref="AP164">AO164&amp;CHOOSE(AND(AO164&lt;&gt;{11,12,13})*MIN(4,MOD(AO164,10))+1,"th","st","nd","rd","th")</f>
        <v>4th</v>
      </c>
      <c r="AQ164" s="39">
        <v>0.63</v>
      </c>
      <c r="AR164" s="36">
        <v>543.09100000000001</v>
      </c>
      <c r="AS164" s="29">
        <f t="shared" si="29"/>
        <v>1</v>
      </c>
      <c r="AT164" s="38" t="str">
        <f t="array" ref="AT164">AS164&amp;CHOOSE(AND(AS164&lt;&gt;{11,12,13})*MIN(4,MOD(AS164,10))+1,"th","st","nd","rd","th")</f>
        <v>1st</v>
      </c>
      <c r="AU164" s="40">
        <v>1.8582283290729463E-4</v>
      </c>
    </row>
    <row r="165" spans="1:47" x14ac:dyDescent="0.25">
      <c r="A165" s="7">
        <v>106168003</v>
      </c>
      <c r="B165" s="8" t="s">
        <v>512</v>
      </c>
      <c r="C165" s="8" t="s">
        <v>103</v>
      </c>
      <c r="D165" s="27">
        <v>42364</v>
      </c>
      <c r="E165" s="29">
        <f t="shared" si="20"/>
        <v>20</v>
      </c>
      <c r="F165" s="38" t="str">
        <f t="array" ref="F165">E165&amp;CHOOSE(AND(E165&lt;&gt;{11,12,13})*MIN(4,MOD(E165,10))+1,"th","st","nd","rd","th")</f>
        <v>20th</v>
      </c>
      <c r="G165" s="29">
        <v>3433</v>
      </c>
      <c r="H165" s="30">
        <v>1.2538</v>
      </c>
      <c r="I165" s="31">
        <v>0.8619</v>
      </c>
      <c r="J165" s="32">
        <v>59</v>
      </c>
      <c r="K165" s="33">
        <v>143.08799999999999</v>
      </c>
      <c r="L165" s="34">
        <v>0.2334</v>
      </c>
      <c r="M165" s="29">
        <f t="shared" si="21"/>
        <v>83</v>
      </c>
      <c r="N165" s="38" t="str">
        <f t="array" ref="N165">M165&amp;CHOOSE(AND(M165&lt;&gt;{11,12,13})*MIN(4,MOD(M165,10))+1,"th","st","nd","rd","th")</f>
        <v>83rd</v>
      </c>
      <c r="O165" s="34">
        <v>0.21990000000000001</v>
      </c>
      <c r="P165" s="29">
        <f t="shared" si="22"/>
        <v>69</v>
      </c>
      <c r="Q165" s="38" t="str">
        <f t="array" ref="Q165">P165&amp;CHOOSE(AND(P165&lt;&gt;{11,12,13})*MIN(4,MOD(P165,10))+1,"th","st","nd","rd","th")</f>
        <v>69th</v>
      </c>
      <c r="R165" s="35">
        <v>162.26</v>
      </c>
      <c r="S165" s="35">
        <v>76.436999999999998</v>
      </c>
      <c r="T165" s="35">
        <v>0</v>
      </c>
      <c r="U165" s="35">
        <v>238.697</v>
      </c>
      <c r="V165" s="36">
        <v>23.086000000000002</v>
      </c>
      <c r="W165" s="220">
        <f t="shared" si="23"/>
        <v>1.9924620274850327E-2</v>
      </c>
      <c r="X165" s="29">
        <f t="shared" si="24"/>
        <v>33</v>
      </c>
      <c r="Y165" s="38" t="str">
        <f t="array" ref="Y165">X165&amp;CHOOSE(AND(X165&lt;&gt;{11,12,13})*MIN(4,MOD(X165,10))+1,"th","st","nd","rd","th")</f>
        <v>33rd</v>
      </c>
      <c r="Z165" s="37">
        <v>4.617</v>
      </c>
      <c r="AA165" s="28">
        <v>0</v>
      </c>
      <c r="AB165" s="221">
        <f t="shared" si="25"/>
        <v>0</v>
      </c>
      <c r="AC165" s="29">
        <f t="shared" si="26"/>
        <v>1</v>
      </c>
      <c r="AD165" s="38" t="str">
        <f t="array" ref="AD165">AC165&amp;CHOOSE(AND(AC165&lt;&gt;{11,12,13})*MIN(4,MOD(AC165,10))+1,"th","st","nd","rd","th")</f>
        <v>1st</v>
      </c>
      <c r="AE165" s="37">
        <v>0</v>
      </c>
      <c r="AF165" s="38">
        <v>1158.6669999999999</v>
      </c>
      <c r="AG165" s="38">
        <v>1164.5509999999999</v>
      </c>
      <c r="AH165" s="38">
        <v>1169.335</v>
      </c>
      <c r="AI165" s="38">
        <v>1164.184</v>
      </c>
      <c r="AJ165" s="29">
        <f t="shared" si="27"/>
        <v>21</v>
      </c>
      <c r="AK165" s="38" t="str">
        <f t="array" ref="AK165">AJ165&amp;CHOOSE(AND(AJ165&lt;&gt;{11,12,13})*MIN(4,MOD(AJ165,10))+1,"th","st","nd","rd","th")</f>
        <v>21st</v>
      </c>
      <c r="AL165" s="38">
        <v>243.31399999999999</v>
      </c>
      <c r="AM165" s="38">
        <v>386.40199999999999</v>
      </c>
      <c r="AN165" s="38">
        <v>1550.586</v>
      </c>
      <c r="AO165" s="29">
        <f t="shared" si="28"/>
        <v>26</v>
      </c>
      <c r="AP165" s="38" t="str">
        <f t="array" ref="AP165">AO165&amp;CHOOSE(AND(AO165&lt;&gt;{11,12,13})*MIN(4,MOD(AO165,10))+1,"th","st","nd","rd","th")</f>
        <v>26th</v>
      </c>
      <c r="AQ165" s="39">
        <v>0.85</v>
      </c>
      <c r="AR165" s="36">
        <v>1652.5060000000001</v>
      </c>
      <c r="AS165" s="29">
        <f t="shared" si="29"/>
        <v>23</v>
      </c>
      <c r="AT165" s="38" t="str">
        <f t="array" ref="AT165">AS165&amp;CHOOSE(AND(AS165&lt;&gt;{11,12,13})*MIN(4,MOD(AS165,10))+1,"th","st","nd","rd","th")</f>
        <v>23rd</v>
      </c>
      <c r="AU165" s="40">
        <v>5.6541785136616487E-4</v>
      </c>
    </row>
    <row r="166" spans="1:47" x14ac:dyDescent="0.25">
      <c r="A166" s="7">
        <v>106169003</v>
      </c>
      <c r="B166" s="8" t="s">
        <v>597</v>
      </c>
      <c r="C166" s="8" t="s">
        <v>103</v>
      </c>
      <c r="D166" s="27">
        <v>42978</v>
      </c>
      <c r="E166" s="29">
        <f t="shared" si="20"/>
        <v>21</v>
      </c>
      <c r="F166" s="38" t="str">
        <f t="array" ref="F166">E166&amp;CHOOSE(AND(E166&lt;&gt;{11,12,13})*MIN(4,MOD(E166,10))+1,"th","st","nd","rd","th")</f>
        <v>21st</v>
      </c>
      <c r="G166" s="29">
        <v>1698</v>
      </c>
      <c r="H166" s="30">
        <v>1.2359</v>
      </c>
      <c r="I166" s="31">
        <v>0.90149999999999997</v>
      </c>
      <c r="J166" s="32">
        <v>31</v>
      </c>
      <c r="K166" s="33">
        <v>105.53100000000001</v>
      </c>
      <c r="L166" s="34">
        <v>0.18129999999999999</v>
      </c>
      <c r="M166" s="29">
        <f t="shared" si="21"/>
        <v>64</v>
      </c>
      <c r="N166" s="38" t="str">
        <f t="array" ref="N166">M166&amp;CHOOSE(AND(M166&lt;&gt;{11,12,13})*MIN(4,MOD(M166,10))+1,"th","st","nd","rd","th")</f>
        <v>64th</v>
      </c>
      <c r="O166" s="34">
        <v>0.31140000000000001</v>
      </c>
      <c r="P166" s="29">
        <f t="shared" si="22"/>
        <v>96</v>
      </c>
      <c r="Q166" s="38" t="str">
        <f t="array" ref="Q166">P166&amp;CHOOSE(AND(P166&lt;&gt;{11,12,13})*MIN(4,MOD(P166,10))+1,"th","st","nd","rd","th")</f>
        <v>96th</v>
      </c>
      <c r="R166" s="35">
        <v>67.072000000000003</v>
      </c>
      <c r="S166" s="35">
        <v>57.601999999999997</v>
      </c>
      <c r="T166" s="35">
        <v>0</v>
      </c>
      <c r="U166" s="35">
        <v>124.67400000000001</v>
      </c>
      <c r="V166" s="36">
        <v>21.731000000000002</v>
      </c>
      <c r="W166" s="220">
        <f t="shared" si="23"/>
        <v>3.5244012604871658E-2</v>
      </c>
      <c r="X166" s="29">
        <f t="shared" si="24"/>
        <v>74</v>
      </c>
      <c r="Y166" s="38" t="str">
        <f t="array" ref="Y166">X166&amp;CHOOSE(AND(X166&lt;&gt;{11,12,13})*MIN(4,MOD(X166,10))+1,"th","st","nd","rd","th")</f>
        <v>74th</v>
      </c>
      <c r="Z166" s="37">
        <v>4.3460000000000001</v>
      </c>
      <c r="AA166" s="28">
        <v>0</v>
      </c>
      <c r="AB166" s="221">
        <f t="shared" si="25"/>
        <v>0</v>
      </c>
      <c r="AC166" s="29">
        <f t="shared" si="26"/>
        <v>1</v>
      </c>
      <c r="AD166" s="38" t="str">
        <f t="array" ref="AD166">AC166&amp;CHOOSE(AND(AC166&lt;&gt;{11,12,13})*MIN(4,MOD(AC166,10))+1,"th","st","nd","rd","th")</f>
        <v>1st</v>
      </c>
      <c r="AE166" s="37">
        <v>0</v>
      </c>
      <c r="AF166" s="38">
        <v>616.58699999999999</v>
      </c>
      <c r="AG166" s="38">
        <v>634.12099999999998</v>
      </c>
      <c r="AH166" s="38">
        <v>648.21400000000006</v>
      </c>
      <c r="AI166" s="38">
        <v>632.97400000000005</v>
      </c>
      <c r="AJ166" s="29">
        <f t="shared" si="27"/>
        <v>5</v>
      </c>
      <c r="AK166" s="38" t="str">
        <f t="array" ref="AK166">AJ166&amp;CHOOSE(AND(AJ166&lt;&gt;{11,12,13})*MIN(4,MOD(AJ166,10))+1,"th","st","nd","rd","th")</f>
        <v>5th</v>
      </c>
      <c r="AL166" s="38">
        <v>129.02000000000001</v>
      </c>
      <c r="AM166" s="38">
        <v>234.55099999999999</v>
      </c>
      <c r="AN166" s="38">
        <v>867.52499999999998</v>
      </c>
      <c r="AO166" s="29">
        <f t="shared" si="28"/>
        <v>5</v>
      </c>
      <c r="AP166" s="38" t="str">
        <f t="array" ref="AP166">AO166&amp;CHOOSE(AND(AO166&lt;&gt;{11,12,13})*MIN(4,MOD(AO166,10))+1,"th","st","nd","rd","th")</f>
        <v>5th</v>
      </c>
      <c r="AQ166" s="39">
        <v>1.1599999999999999</v>
      </c>
      <c r="AR166" s="36">
        <v>1243.722</v>
      </c>
      <c r="AS166" s="29">
        <f t="shared" si="29"/>
        <v>11</v>
      </c>
      <c r="AT166" s="38" t="str">
        <f t="array" ref="AT166">AS166&amp;CHOOSE(AND(AS166&lt;&gt;{11,12,13})*MIN(4,MOD(AS166,10))+1,"th","st","nd","rd","th")</f>
        <v>11th</v>
      </c>
      <c r="AU166" s="40">
        <v>4.2554920886025781E-4</v>
      </c>
    </row>
    <row r="167" spans="1:47" x14ac:dyDescent="0.25">
      <c r="A167" s="7">
        <v>110171003</v>
      </c>
      <c r="B167" s="8" t="s">
        <v>218</v>
      </c>
      <c r="C167" s="8" t="s">
        <v>219</v>
      </c>
      <c r="D167" s="27">
        <v>40691</v>
      </c>
      <c r="E167" s="29">
        <f t="shared" si="20"/>
        <v>14</v>
      </c>
      <c r="F167" s="38" t="str">
        <f t="array" ref="F167">E167&amp;CHOOSE(AND(E167&lt;&gt;{11,12,13})*MIN(4,MOD(E167,10))+1,"th","st","nd","rd","th")</f>
        <v>14th</v>
      </c>
      <c r="G167" s="29">
        <v>8139</v>
      </c>
      <c r="H167" s="30">
        <v>1.3052999999999999</v>
      </c>
      <c r="I167" s="31">
        <v>0.75800000000000001</v>
      </c>
      <c r="J167" s="32">
        <v>147</v>
      </c>
      <c r="K167" s="33">
        <v>13.571999999999999</v>
      </c>
      <c r="L167" s="34">
        <v>0.1048</v>
      </c>
      <c r="M167" s="29">
        <f t="shared" si="21"/>
        <v>34</v>
      </c>
      <c r="N167" s="38" t="str">
        <f t="array" ref="N167">M167&amp;CHOOSE(AND(M167&lt;&gt;{11,12,13})*MIN(4,MOD(M167,10))+1,"th","st","nd","rd","th")</f>
        <v>34th</v>
      </c>
      <c r="O167" s="34">
        <v>0.2495</v>
      </c>
      <c r="P167" s="29">
        <f t="shared" si="22"/>
        <v>83</v>
      </c>
      <c r="Q167" s="38" t="str">
        <f t="array" ref="Q167">P167&amp;CHOOSE(AND(P167&lt;&gt;{11,12,13})*MIN(4,MOD(P167,10))+1,"th","st","nd","rd","th")</f>
        <v>83rd</v>
      </c>
      <c r="R167" s="35">
        <v>146.96100000000001</v>
      </c>
      <c r="S167" s="35">
        <v>174.93700000000001</v>
      </c>
      <c r="T167" s="35">
        <v>0</v>
      </c>
      <c r="U167" s="35">
        <v>321.89800000000002</v>
      </c>
      <c r="V167" s="36">
        <v>67.981999999999985</v>
      </c>
      <c r="W167" s="220">
        <f t="shared" si="23"/>
        <v>2.9087277664083915E-2</v>
      </c>
      <c r="X167" s="29">
        <f t="shared" si="24"/>
        <v>59</v>
      </c>
      <c r="Y167" s="38" t="str">
        <f t="array" ref="Y167">X167&amp;CHOOSE(AND(X167&lt;&gt;{11,12,13})*MIN(4,MOD(X167,10))+1,"th","st","nd","rd","th")</f>
        <v>59th</v>
      </c>
      <c r="Z167" s="37">
        <v>13.596</v>
      </c>
      <c r="AA167" s="28">
        <v>4</v>
      </c>
      <c r="AB167" s="221">
        <f t="shared" si="25"/>
        <v>1.7114693691908987E-3</v>
      </c>
      <c r="AC167" s="29">
        <f t="shared" si="26"/>
        <v>31</v>
      </c>
      <c r="AD167" s="38" t="str">
        <f t="array" ref="AD167">AC167&amp;CHOOSE(AND(AC167&lt;&gt;{11,12,13})*MIN(4,MOD(AC167,10))+1,"th","st","nd","rd","th")</f>
        <v>31st</v>
      </c>
      <c r="AE167" s="37">
        <v>2.4</v>
      </c>
      <c r="AF167" s="38">
        <v>2337.1729999999998</v>
      </c>
      <c r="AG167" s="38">
        <v>2366.04</v>
      </c>
      <c r="AH167" s="38">
        <v>2389.6550000000002</v>
      </c>
      <c r="AI167" s="38">
        <v>2364.2890000000002</v>
      </c>
      <c r="AJ167" s="29">
        <f t="shared" si="27"/>
        <v>55</v>
      </c>
      <c r="AK167" s="38" t="str">
        <f t="array" ref="AK167">AJ167&amp;CHOOSE(AND(AJ167&lt;&gt;{11,12,13})*MIN(4,MOD(AJ167,10))+1,"th","st","nd","rd","th")</f>
        <v>55th</v>
      </c>
      <c r="AL167" s="38">
        <v>337.89400000000001</v>
      </c>
      <c r="AM167" s="38">
        <v>351.46600000000001</v>
      </c>
      <c r="AN167" s="38">
        <v>2715.7550000000001</v>
      </c>
      <c r="AO167" s="29">
        <f t="shared" si="28"/>
        <v>54</v>
      </c>
      <c r="AP167" s="38" t="str">
        <f t="array" ref="AP167">AO167&amp;CHOOSE(AND(AO167&lt;&gt;{11,12,13})*MIN(4,MOD(AO167,10))+1,"th","st","nd","rd","th")</f>
        <v>54th</v>
      </c>
      <c r="AQ167" s="39">
        <v>1.1000000000000001</v>
      </c>
      <c r="AR167" s="36">
        <v>3899.3629999999998</v>
      </c>
      <c r="AS167" s="29">
        <f t="shared" si="29"/>
        <v>71</v>
      </c>
      <c r="AT167" s="38" t="str">
        <f t="array" ref="AT167">AS167&amp;CHOOSE(AND(AS167&lt;&gt;{11,12,13})*MIN(4,MOD(AS167,10))+1,"th","st","nd","rd","th")</f>
        <v>71st</v>
      </c>
      <c r="AU167" s="40">
        <v>1.3341975455197878E-3</v>
      </c>
    </row>
    <row r="168" spans="1:47" x14ac:dyDescent="0.25">
      <c r="A168" s="7">
        <v>110171803</v>
      </c>
      <c r="B168" s="8" t="s">
        <v>247</v>
      </c>
      <c r="C168" s="8" t="s">
        <v>219</v>
      </c>
      <c r="D168" s="27">
        <v>40224</v>
      </c>
      <c r="E168" s="29">
        <f t="shared" si="20"/>
        <v>13</v>
      </c>
      <c r="F168" s="38" t="str">
        <f t="array" ref="F168">E168&amp;CHOOSE(AND(E168&lt;&gt;{11,12,13})*MIN(4,MOD(E168,10))+1,"th","st","nd","rd","th")</f>
        <v>13th</v>
      </c>
      <c r="G168" s="29">
        <v>2938</v>
      </c>
      <c r="H168" s="30">
        <v>1.3205</v>
      </c>
      <c r="I168" s="31">
        <v>0.85299999999999998</v>
      </c>
      <c r="J168" s="32">
        <v>67</v>
      </c>
      <c r="K168" s="33">
        <v>119.18</v>
      </c>
      <c r="L168" s="34">
        <v>0.1227</v>
      </c>
      <c r="M168" s="29">
        <f t="shared" si="21"/>
        <v>41</v>
      </c>
      <c r="N168" s="38" t="str">
        <f t="array" ref="N168">M168&amp;CHOOSE(AND(M168&lt;&gt;{11,12,13})*MIN(4,MOD(M168,10))+1,"th","st","nd","rd","th")</f>
        <v>41st</v>
      </c>
      <c r="O168" s="34">
        <v>0.24660000000000001</v>
      </c>
      <c r="P168" s="29">
        <f t="shared" si="22"/>
        <v>82</v>
      </c>
      <c r="Q168" s="38" t="str">
        <f t="array" ref="Q168">P168&amp;CHOOSE(AND(P168&lt;&gt;{11,12,13})*MIN(4,MOD(P168,10))+1,"th","st","nd","rd","th")</f>
        <v>82nd</v>
      </c>
      <c r="R168" s="35">
        <v>80.144000000000005</v>
      </c>
      <c r="S168" s="35">
        <v>80.536000000000001</v>
      </c>
      <c r="T168" s="35">
        <v>0</v>
      </c>
      <c r="U168" s="35">
        <v>160.68</v>
      </c>
      <c r="V168" s="36">
        <v>12.758000000000001</v>
      </c>
      <c r="W168" s="220">
        <f t="shared" si="23"/>
        <v>1.1719446123433565E-2</v>
      </c>
      <c r="X168" s="29">
        <f t="shared" si="24"/>
        <v>12</v>
      </c>
      <c r="Y168" s="38" t="str">
        <f t="array" ref="Y168">X168&amp;CHOOSE(AND(X168&lt;&gt;{11,12,13})*MIN(4,MOD(X168,10))+1,"th","st","nd","rd","th")</f>
        <v>12th</v>
      </c>
      <c r="Z168" s="37">
        <v>2.552</v>
      </c>
      <c r="AA168" s="28">
        <v>4</v>
      </c>
      <c r="AB168" s="221">
        <f t="shared" si="25"/>
        <v>3.6743834843811145E-3</v>
      </c>
      <c r="AC168" s="29">
        <f t="shared" si="26"/>
        <v>47</v>
      </c>
      <c r="AD168" s="38" t="str">
        <f t="array" ref="AD168">AC168&amp;CHOOSE(AND(AC168&lt;&gt;{11,12,13})*MIN(4,MOD(AC168,10))+1,"th","st","nd","rd","th")</f>
        <v>47th</v>
      </c>
      <c r="AE168" s="37">
        <v>2.4</v>
      </c>
      <c r="AF168" s="38">
        <v>1088.6179999999999</v>
      </c>
      <c r="AG168" s="38">
        <v>1106.0609999999999</v>
      </c>
      <c r="AH168" s="38">
        <v>1137.165</v>
      </c>
      <c r="AI168" s="38">
        <v>1110.615</v>
      </c>
      <c r="AJ168" s="29">
        <f t="shared" si="27"/>
        <v>18</v>
      </c>
      <c r="AK168" s="38" t="str">
        <f t="array" ref="AK168">AJ168&amp;CHOOSE(AND(AJ168&lt;&gt;{11,12,13})*MIN(4,MOD(AJ168,10))+1,"th","st","nd","rd","th")</f>
        <v>18th</v>
      </c>
      <c r="AL168" s="38">
        <v>165.63200000000001</v>
      </c>
      <c r="AM168" s="38">
        <v>284.81200000000001</v>
      </c>
      <c r="AN168" s="38">
        <v>1395.4269999999999</v>
      </c>
      <c r="AO168" s="29">
        <f t="shared" si="28"/>
        <v>19</v>
      </c>
      <c r="AP168" s="38" t="str">
        <f t="array" ref="AP168">AO168&amp;CHOOSE(AND(AO168&lt;&gt;{11,12,13})*MIN(4,MOD(AO168,10))+1,"th","st","nd","rd","th")</f>
        <v>19th</v>
      </c>
      <c r="AQ168" s="39">
        <v>1.1599999999999999</v>
      </c>
      <c r="AR168" s="36">
        <v>2137.4870000000001</v>
      </c>
      <c r="AS168" s="29">
        <f t="shared" si="29"/>
        <v>39</v>
      </c>
      <c r="AT168" s="38" t="str">
        <f t="array" ref="AT168">AS168&amp;CHOOSE(AND(AS168&lt;&gt;{11,12,13})*MIN(4,MOD(AS168,10))+1,"th","st","nd","rd","th")</f>
        <v>39th</v>
      </c>
      <c r="AU168" s="40">
        <v>7.3135789332269259E-4</v>
      </c>
    </row>
    <row r="169" spans="1:47" x14ac:dyDescent="0.25">
      <c r="A169" s="7">
        <v>106172003</v>
      </c>
      <c r="B169" s="8" t="s">
        <v>261</v>
      </c>
      <c r="C169" s="8" t="s">
        <v>219</v>
      </c>
      <c r="D169" s="27">
        <v>41669</v>
      </c>
      <c r="E169" s="29">
        <f t="shared" si="20"/>
        <v>18</v>
      </c>
      <c r="F169" s="38" t="str">
        <f t="array" ref="F169">E169&amp;CHOOSE(AND(E169&lt;&gt;{11,12,13})*MIN(4,MOD(E169,10))+1,"th","st","nd","rd","th")</f>
        <v>18th</v>
      </c>
      <c r="G169" s="29">
        <v>12820</v>
      </c>
      <c r="H169" s="30">
        <v>1.2746999999999999</v>
      </c>
      <c r="I169" s="31">
        <v>0.56389999999999996</v>
      </c>
      <c r="J169" s="32">
        <v>240</v>
      </c>
      <c r="K169" s="33">
        <v>0</v>
      </c>
      <c r="L169" s="34">
        <v>0.20569999999999999</v>
      </c>
      <c r="M169" s="29">
        <f t="shared" si="21"/>
        <v>74</v>
      </c>
      <c r="N169" s="38" t="str">
        <f t="array" ref="N169">M169&amp;CHOOSE(AND(M169&lt;&gt;{11,12,13})*MIN(4,MOD(M169,10))+1,"th","st","nd","rd","th")</f>
        <v>74th</v>
      </c>
      <c r="O169" s="34">
        <v>0.22969999999999999</v>
      </c>
      <c r="P169" s="29">
        <f t="shared" si="22"/>
        <v>74</v>
      </c>
      <c r="Q169" s="38" t="str">
        <f t="array" ref="Q169">P169&amp;CHOOSE(AND(P169&lt;&gt;{11,12,13})*MIN(4,MOD(P169,10))+1,"th","st","nd","rd","th")</f>
        <v>74th</v>
      </c>
      <c r="R169" s="35">
        <v>486.42899999999997</v>
      </c>
      <c r="S169" s="35">
        <v>271.59100000000001</v>
      </c>
      <c r="T169" s="35">
        <v>0</v>
      </c>
      <c r="U169" s="35">
        <v>758.02</v>
      </c>
      <c r="V169" s="36">
        <v>71.292999999999992</v>
      </c>
      <c r="W169" s="220">
        <f t="shared" si="23"/>
        <v>1.8088949535248495E-2</v>
      </c>
      <c r="X169" s="29">
        <f t="shared" si="24"/>
        <v>27</v>
      </c>
      <c r="Y169" s="38" t="str">
        <f t="array" ref="Y169">X169&amp;CHOOSE(AND(X169&lt;&gt;{11,12,13})*MIN(4,MOD(X169,10))+1,"th","st","nd","rd","th")</f>
        <v>27th</v>
      </c>
      <c r="Z169" s="37">
        <v>14.259</v>
      </c>
      <c r="AA169" s="28">
        <v>3</v>
      </c>
      <c r="AB169" s="221">
        <f t="shared" si="25"/>
        <v>7.6118060126163149E-4</v>
      </c>
      <c r="AC169" s="29">
        <f t="shared" si="26"/>
        <v>18</v>
      </c>
      <c r="AD169" s="38" t="str">
        <f t="array" ref="AD169">AC169&amp;CHOOSE(AND(AC169&lt;&gt;{11,12,13})*MIN(4,MOD(AC169,10))+1,"th","st","nd","rd","th")</f>
        <v>18th</v>
      </c>
      <c r="AE169" s="37">
        <v>1.8</v>
      </c>
      <c r="AF169" s="38">
        <v>3941.2460000000001</v>
      </c>
      <c r="AG169" s="38">
        <v>4052.174</v>
      </c>
      <c r="AH169" s="38">
        <v>4166.92</v>
      </c>
      <c r="AI169" s="38">
        <v>4053.4470000000001</v>
      </c>
      <c r="AJ169" s="29">
        <f t="shared" si="27"/>
        <v>78</v>
      </c>
      <c r="AK169" s="38" t="str">
        <f t="array" ref="AK169">AJ169&amp;CHOOSE(AND(AJ169&lt;&gt;{11,12,13})*MIN(4,MOD(AJ169,10))+1,"th","st","nd","rd","th")</f>
        <v>78th</v>
      </c>
      <c r="AL169" s="38">
        <v>774.07899999999995</v>
      </c>
      <c r="AM169" s="38">
        <v>774.07899999999995</v>
      </c>
      <c r="AN169" s="38">
        <v>4827.5259999999998</v>
      </c>
      <c r="AO169" s="29">
        <f t="shared" si="28"/>
        <v>80</v>
      </c>
      <c r="AP169" s="38" t="str">
        <f t="array" ref="AP169">AO169&amp;CHOOSE(AND(AO169&lt;&gt;{11,12,13})*MIN(4,MOD(AO169,10))+1,"th","st","nd","rd","th")</f>
        <v>80th</v>
      </c>
      <c r="AQ169" s="39">
        <v>1.1000000000000001</v>
      </c>
      <c r="AR169" s="36">
        <v>6769.0119999999997</v>
      </c>
      <c r="AS169" s="29">
        <f t="shared" si="29"/>
        <v>87</v>
      </c>
      <c r="AT169" s="38" t="str">
        <f t="array" ref="AT169">AS169&amp;CHOOSE(AND(AS169&lt;&gt;{11,12,13})*MIN(4,MOD(AS169,10))+1,"th","st","nd","rd","th")</f>
        <v>87th</v>
      </c>
      <c r="AU169" s="40">
        <v>2.3160703930344491E-3</v>
      </c>
    </row>
    <row r="170" spans="1:47" x14ac:dyDescent="0.25">
      <c r="A170" s="7">
        <v>110173003</v>
      </c>
      <c r="B170" s="8" t="s">
        <v>309</v>
      </c>
      <c r="C170" s="8" t="s">
        <v>219</v>
      </c>
      <c r="D170" s="27">
        <v>38880</v>
      </c>
      <c r="E170" s="29">
        <f t="shared" si="20"/>
        <v>11</v>
      </c>
      <c r="F170" s="38" t="str">
        <f t="array" ref="F170">E170&amp;CHOOSE(AND(E170&lt;&gt;{11,12,13})*MIN(4,MOD(E170,10))+1,"th","st","nd","rd","th")</f>
        <v>11th</v>
      </c>
      <c r="G170" s="29">
        <v>2207</v>
      </c>
      <c r="H170" s="30">
        <v>1.3661000000000001</v>
      </c>
      <c r="I170" s="31">
        <v>0.88319999999999999</v>
      </c>
      <c r="J170" s="32">
        <v>43</v>
      </c>
      <c r="K170" s="33">
        <v>123.015</v>
      </c>
      <c r="L170" s="34">
        <v>0.1991</v>
      </c>
      <c r="M170" s="29">
        <f t="shared" si="21"/>
        <v>72</v>
      </c>
      <c r="N170" s="38" t="str">
        <f t="array" ref="N170">M170&amp;CHOOSE(AND(M170&lt;&gt;{11,12,13})*MIN(4,MOD(M170,10))+1,"th","st","nd","rd","th")</f>
        <v>72nd</v>
      </c>
      <c r="O170" s="34">
        <v>0.316</v>
      </c>
      <c r="P170" s="29">
        <f t="shared" si="22"/>
        <v>97</v>
      </c>
      <c r="Q170" s="38" t="str">
        <f t="array" ref="Q170">P170&amp;CHOOSE(AND(P170&lt;&gt;{11,12,13})*MIN(4,MOD(P170,10))+1,"th","st","nd","rd","th")</f>
        <v>97th</v>
      </c>
      <c r="R170" s="35">
        <v>99.61</v>
      </c>
      <c r="S170" s="35">
        <v>79.048000000000002</v>
      </c>
      <c r="T170" s="35">
        <v>0</v>
      </c>
      <c r="U170" s="35">
        <v>178.65799999999999</v>
      </c>
      <c r="V170" s="36">
        <v>15.074</v>
      </c>
      <c r="W170" s="220">
        <f t="shared" si="23"/>
        <v>1.8077852052796828E-2</v>
      </c>
      <c r="X170" s="29">
        <f t="shared" si="24"/>
        <v>26</v>
      </c>
      <c r="Y170" s="38" t="str">
        <f t="array" ref="Y170">X170&amp;CHOOSE(AND(X170&lt;&gt;{11,12,13})*MIN(4,MOD(X170,10))+1,"th","st","nd","rd","th")</f>
        <v>26th</v>
      </c>
      <c r="Z170" s="37">
        <v>3.0150000000000001</v>
      </c>
      <c r="AA170" s="28">
        <v>0</v>
      </c>
      <c r="AB170" s="221">
        <f t="shared" si="25"/>
        <v>0</v>
      </c>
      <c r="AC170" s="29">
        <f t="shared" si="26"/>
        <v>1</v>
      </c>
      <c r="AD170" s="38" t="str">
        <f t="array" ref="AD170">AC170&amp;CHOOSE(AND(AC170&lt;&gt;{11,12,13})*MIN(4,MOD(AC170,10))+1,"th","st","nd","rd","th")</f>
        <v>1st</v>
      </c>
      <c r="AE170" s="37">
        <v>0</v>
      </c>
      <c r="AF170" s="38">
        <v>833.83799999999997</v>
      </c>
      <c r="AG170" s="38">
        <v>830.48900000000003</v>
      </c>
      <c r="AH170" s="38">
        <v>828.755</v>
      </c>
      <c r="AI170" s="38">
        <v>831.02700000000004</v>
      </c>
      <c r="AJ170" s="29">
        <f t="shared" si="27"/>
        <v>10</v>
      </c>
      <c r="AK170" s="38" t="str">
        <f t="array" ref="AK170">AJ170&amp;CHOOSE(AND(AJ170&lt;&gt;{11,12,13})*MIN(4,MOD(AJ170,10))+1,"th","st","nd","rd","th")</f>
        <v>10th</v>
      </c>
      <c r="AL170" s="38">
        <v>181.673</v>
      </c>
      <c r="AM170" s="38">
        <v>304.68799999999999</v>
      </c>
      <c r="AN170" s="38">
        <v>1135.7149999999999</v>
      </c>
      <c r="AO170" s="29">
        <f t="shared" si="28"/>
        <v>11</v>
      </c>
      <c r="AP170" s="38" t="str">
        <f t="array" ref="AP170">AO170&amp;CHOOSE(AND(AO170&lt;&gt;{11,12,13})*MIN(4,MOD(AO170,10))+1,"th","st","nd","rd","th")</f>
        <v>11th</v>
      </c>
      <c r="AQ170" s="39">
        <v>1.33</v>
      </c>
      <c r="AR170" s="36">
        <v>2063.4949999999999</v>
      </c>
      <c r="AS170" s="29">
        <f t="shared" si="29"/>
        <v>36</v>
      </c>
      <c r="AT170" s="38" t="str">
        <f t="array" ref="AT170">AS170&amp;CHOOSE(AND(AS170&lt;&gt;{11,12,13})*MIN(4,MOD(AS170,10))+1,"th","st","nd","rd","th")</f>
        <v>36th</v>
      </c>
      <c r="AU170" s="40">
        <v>7.0604095186633164E-4</v>
      </c>
    </row>
    <row r="171" spans="1:47" x14ac:dyDescent="0.25">
      <c r="A171" s="7">
        <v>110173504</v>
      </c>
      <c r="B171" s="8" t="s">
        <v>327</v>
      </c>
      <c r="C171" s="8" t="s">
        <v>219</v>
      </c>
      <c r="D171" s="27">
        <v>41116</v>
      </c>
      <c r="E171" s="29">
        <f t="shared" si="20"/>
        <v>16</v>
      </c>
      <c r="F171" s="38" t="str">
        <f t="array" ref="F171">E171&amp;CHOOSE(AND(E171&lt;&gt;{11,12,13})*MIN(4,MOD(E171,10))+1,"th","st","nd","rd","th")</f>
        <v>16th</v>
      </c>
      <c r="G171" s="29">
        <v>857</v>
      </c>
      <c r="H171" s="30">
        <v>1.2918000000000001</v>
      </c>
      <c r="I171" s="31">
        <v>0.95250000000000001</v>
      </c>
      <c r="J171" s="32">
        <v>4</v>
      </c>
      <c r="K171" s="33">
        <v>70.575999999999993</v>
      </c>
      <c r="L171" s="34">
        <v>0.20649999999999999</v>
      </c>
      <c r="M171" s="29">
        <f t="shared" si="21"/>
        <v>74</v>
      </c>
      <c r="N171" s="38" t="str">
        <f t="array" ref="N171">M171&amp;CHOOSE(AND(M171&lt;&gt;{11,12,13})*MIN(4,MOD(M171,10))+1,"th","st","nd","rd","th")</f>
        <v>74th</v>
      </c>
      <c r="O171" s="34">
        <v>0.26450000000000001</v>
      </c>
      <c r="P171" s="29">
        <f t="shared" si="22"/>
        <v>88</v>
      </c>
      <c r="Q171" s="38" t="str">
        <f t="array" ref="Q171">P171&amp;CHOOSE(AND(P171&lt;&gt;{11,12,13})*MIN(4,MOD(P171,10))+1,"th","st","nd","rd","th")</f>
        <v>88th</v>
      </c>
      <c r="R171" s="35">
        <v>37.515999999999998</v>
      </c>
      <c r="S171" s="35">
        <v>24.027000000000001</v>
      </c>
      <c r="T171" s="35">
        <v>0</v>
      </c>
      <c r="U171" s="35">
        <v>61.542999999999999</v>
      </c>
      <c r="V171" s="36">
        <v>9.1839999999999993</v>
      </c>
      <c r="W171" s="220">
        <f t="shared" si="23"/>
        <v>3.0331052339559829E-2</v>
      </c>
      <c r="X171" s="29">
        <f t="shared" si="24"/>
        <v>62</v>
      </c>
      <c r="Y171" s="38" t="str">
        <f t="array" ref="Y171">X171&amp;CHOOSE(AND(X171&lt;&gt;{11,12,13})*MIN(4,MOD(X171,10))+1,"th","st","nd","rd","th")</f>
        <v>62nd</v>
      </c>
      <c r="Z171" s="37">
        <v>1.837</v>
      </c>
      <c r="AA171" s="28">
        <v>0</v>
      </c>
      <c r="AB171" s="221">
        <f t="shared" si="25"/>
        <v>0</v>
      </c>
      <c r="AC171" s="29">
        <f t="shared" si="26"/>
        <v>1</v>
      </c>
      <c r="AD171" s="38" t="str">
        <f t="array" ref="AD171">AC171&amp;CHOOSE(AND(AC171&lt;&gt;{11,12,13})*MIN(4,MOD(AC171,10))+1,"th","st","nd","rd","th")</f>
        <v>1st</v>
      </c>
      <c r="AE171" s="37">
        <v>0</v>
      </c>
      <c r="AF171" s="38">
        <v>302.79199999999997</v>
      </c>
      <c r="AG171" s="38">
        <v>313.87299999999999</v>
      </c>
      <c r="AH171" s="38">
        <v>331.94900000000001</v>
      </c>
      <c r="AI171" s="38">
        <v>316.20499999999998</v>
      </c>
      <c r="AJ171" s="29">
        <f t="shared" si="27"/>
        <v>1</v>
      </c>
      <c r="AK171" s="38" t="str">
        <f t="array" ref="AK171">AJ171&amp;CHOOSE(AND(AJ171&lt;&gt;{11,12,13})*MIN(4,MOD(AJ171,10))+1,"th","st","nd","rd","th")</f>
        <v>1st</v>
      </c>
      <c r="AL171" s="38">
        <v>63.38</v>
      </c>
      <c r="AM171" s="38">
        <v>133.95599999999999</v>
      </c>
      <c r="AN171" s="38">
        <v>450.161</v>
      </c>
      <c r="AO171" s="29">
        <f t="shared" si="28"/>
        <v>1</v>
      </c>
      <c r="AP171" s="38" t="str">
        <f t="array" ref="AP171">AO171&amp;CHOOSE(AND(AO171&lt;&gt;{11,12,13})*MIN(4,MOD(AO171,10))+1,"th","st","nd","rd","th")</f>
        <v>1st</v>
      </c>
      <c r="AQ171" s="39">
        <v>1.1200000000000001</v>
      </c>
      <c r="AR171" s="36">
        <v>651.29999999999995</v>
      </c>
      <c r="AS171" s="29">
        <f t="shared" si="29"/>
        <v>2</v>
      </c>
      <c r="AT171" s="38" t="str">
        <f t="array" ref="AT171">AS171&amp;CHOOSE(AND(AS171&lt;&gt;{11,12,13})*MIN(4,MOD(AS171,10))+1,"th","st","nd","rd","th")</f>
        <v>2nd</v>
      </c>
      <c r="AU171" s="40">
        <v>2.2284738850859428E-4</v>
      </c>
    </row>
    <row r="172" spans="1:47" x14ac:dyDescent="0.25">
      <c r="A172" s="7">
        <v>110175003</v>
      </c>
      <c r="B172" s="8" t="s">
        <v>421</v>
      </c>
      <c r="C172" s="8" t="s">
        <v>219</v>
      </c>
      <c r="D172" s="27">
        <v>38254</v>
      </c>
      <c r="E172" s="29">
        <f t="shared" si="20"/>
        <v>9</v>
      </c>
      <c r="F172" s="38" t="str">
        <f t="array" ref="F172">E172&amp;CHOOSE(AND(E172&lt;&gt;{11,12,13})*MIN(4,MOD(E172,10))+1,"th","st","nd","rd","th")</f>
        <v>9th</v>
      </c>
      <c r="G172" s="29">
        <v>2699</v>
      </c>
      <c r="H172" s="30">
        <v>1.3885000000000001</v>
      </c>
      <c r="I172" s="31">
        <v>0.8649</v>
      </c>
      <c r="J172" s="32">
        <v>56</v>
      </c>
      <c r="K172" s="33">
        <v>118.614</v>
      </c>
      <c r="L172" s="34">
        <v>0.22470000000000001</v>
      </c>
      <c r="M172" s="29">
        <f t="shared" si="21"/>
        <v>81</v>
      </c>
      <c r="N172" s="38" t="str">
        <f t="array" ref="N172">M172&amp;CHOOSE(AND(M172&lt;&gt;{11,12,13})*MIN(4,MOD(M172,10))+1,"th","st","nd","rd","th")</f>
        <v>81st</v>
      </c>
      <c r="O172" s="34">
        <v>0.21360000000000001</v>
      </c>
      <c r="P172" s="29">
        <f t="shared" si="22"/>
        <v>66</v>
      </c>
      <c r="Q172" s="38" t="str">
        <f t="array" ref="Q172">P172&amp;CHOOSE(AND(P172&lt;&gt;{11,12,13})*MIN(4,MOD(P172,10))+1,"th","st","nd","rd","th")</f>
        <v>66th</v>
      </c>
      <c r="R172" s="35">
        <v>124.63200000000001</v>
      </c>
      <c r="S172" s="35">
        <v>59.238</v>
      </c>
      <c r="T172" s="35">
        <v>0</v>
      </c>
      <c r="U172" s="35">
        <v>183.87</v>
      </c>
      <c r="V172" s="36">
        <v>20.567</v>
      </c>
      <c r="W172" s="220">
        <f t="shared" si="23"/>
        <v>2.224823215960486E-2</v>
      </c>
      <c r="X172" s="29">
        <f t="shared" si="24"/>
        <v>40</v>
      </c>
      <c r="Y172" s="38" t="str">
        <f t="array" ref="Y172">X172&amp;CHOOSE(AND(X172&lt;&gt;{11,12,13})*MIN(4,MOD(X172,10))+1,"th","st","nd","rd","th")</f>
        <v>40th</v>
      </c>
      <c r="Z172" s="37">
        <v>4.1130000000000004</v>
      </c>
      <c r="AA172" s="28">
        <v>2</v>
      </c>
      <c r="AB172" s="221">
        <f t="shared" si="25"/>
        <v>2.1634883220309096E-3</v>
      </c>
      <c r="AC172" s="29">
        <f t="shared" si="26"/>
        <v>36</v>
      </c>
      <c r="AD172" s="38" t="str">
        <f t="array" ref="AD172">AC172&amp;CHOOSE(AND(AC172&lt;&gt;{11,12,13})*MIN(4,MOD(AC172,10))+1,"th","st","nd","rd","th")</f>
        <v>36th</v>
      </c>
      <c r="AE172" s="37">
        <v>1.2</v>
      </c>
      <c r="AF172" s="38">
        <v>924.43299999999999</v>
      </c>
      <c r="AG172" s="38">
        <v>964.20699999999999</v>
      </c>
      <c r="AH172" s="38">
        <v>950.57799999999997</v>
      </c>
      <c r="AI172" s="38">
        <v>946.40599999999995</v>
      </c>
      <c r="AJ172" s="29">
        <f t="shared" si="27"/>
        <v>14</v>
      </c>
      <c r="AK172" s="38" t="str">
        <f t="array" ref="AK172">AJ172&amp;CHOOSE(AND(AJ172&lt;&gt;{11,12,13})*MIN(4,MOD(AJ172,10))+1,"th","st","nd","rd","th")</f>
        <v>14th</v>
      </c>
      <c r="AL172" s="38">
        <v>189.18299999999999</v>
      </c>
      <c r="AM172" s="38">
        <v>307.79700000000003</v>
      </c>
      <c r="AN172" s="38">
        <v>1254.203</v>
      </c>
      <c r="AO172" s="29">
        <f t="shared" si="28"/>
        <v>14</v>
      </c>
      <c r="AP172" s="38" t="str">
        <f t="array" ref="AP172">AO172&amp;CHOOSE(AND(AO172&lt;&gt;{11,12,13})*MIN(4,MOD(AO172,10))+1,"th","st","nd","rd","th")</f>
        <v>14th</v>
      </c>
      <c r="AQ172" s="39">
        <v>1.17</v>
      </c>
      <c r="AR172" s="36">
        <v>2037.509</v>
      </c>
      <c r="AS172" s="29">
        <f t="shared" si="29"/>
        <v>36</v>
      </c>
      <c r="AT172" s="38" t="str">
        <f t="array" ref="AT172">AS172&amp;CHOOSE(AND(AS172&lt;&gt;{11,12,13})*MIN(4,MOD(AS172,10))+1,"th","st","nd","rd","th")</f>
        <v>36th</v>
      </c>
      <c r="AU172" s="40">
        <v>6.9714963874214261E-4</v>
      </c>
    </row>
    <row r="173" spans="1:47" x14ac:dyDescent="0.25">
      <c r="A173" s="7">
        <v>110177003</v>
      </c>
      <c r="B173" s="8" t="s">
        <v>491</v>
      </c>
      <c r="C173" s="8" t="s">
        <v>219</v>
      </c>
      <c r="D173" s="27">
        <v>42070</v>
      </c>
      <c r="E173" s="29">
        <f t="shared" si="20"/>
        <v>19</v>
      </c>
      <c r="F173" s="38" t="str">
        <f t="array" ref="F173">E173&amp;CHOOSE(AND(E173&lt;&gt;{11,12,13})*MIN(4,MOD(E173,10))+1,"th","st","nd","rd","th")</f>
        <v>19th</v>
      </c>
      <c r="G173" s="29">
        <v>6196</v>
      </c>
      <c r="H173" s="30">
        <v>1.2625</v>
      </c>
      <c r="I173" s="31">
        <v>0.79759999999999998</v>
      </c>
      <c r="J173" s="32">
        <v>112</v>
      </c>
      <c r="K173" s="33">
        <v>89.093000000000004</v>
      </c>
      <c r="L173" s="34">
        <v>0.19009999999999999</v>
      </c>
      <c r="M173" s="29">
        <f t="shared" si="21"/>
        <v>68</v>
      </c>
      <c r="N173" s="38" t="str">
        <f t="array" ref="N173">M173&amp;CHOOSE(AND(M173&lt;&gt;{11,12,13})*MIN(4,MOD(M173,10))+1,"th","st","nd","rd","th")</f>
        <v>68th</v>
      </c>
      <c r="O173" s="34">
        <v>0.1447</v>
      </c>
      <c r="P173" s="29">
        <f t="shared" si="22"/>
        <v>35</v>
      </c>
      <c r="Q173" s="38" t="str">
        <f t="array" ref="Q173">P173&amp;CHOOSE(AND(P173&lt;&gt;{11,12,13})*MIN(4,MOD(P173,10))+1,"th","st","nd","rd","th")</f>
        <v>35th</v>
      </c>
      <c r="R173" s="35">
        <v>206.17699999999999</v>
      </c>
      <c r="S173" s="35">
        <v>78.468999999999994</v>
      </c>
      <c r="T173" s="35">
        <v>0</v>
      </c>
      <c r="U173" s="35">
        <v>284.64600000000002</v>
      </c>
      <c r="V173" s="36">
        <v>62.978000000000009</v>
      </c>
      <c r="W173" s="220">
        <f t="shared" si="23"/>
        <v>3.4840248680310375E-2</v>
      </c>
      <c r="X173" s="29">
        <f t="shared" si="24"/>
        <v>73</v>
      </c>
      <c r="Y173" s="38" t="str">
        <f t="array" ref="Y173">X173&amp;CHOOSE(AND(X173&lt;&gt;{11,12,13})*MIN(4,MOD(X173,10))+1,"th","st","nd","rd","th")</f>
        <v>73rd</v>
      </c>
      <c r="Z173" s="37">
        <v>12.596</v>
      </c>
      <c r="AA173" s="28">
        <v>4</v>
      </c>
      <c r="AB173" s="221">
        <f t="shared" si="25"/>
        <v>2.212852023265926E-3</v>
      </c>
      <c r="AC173" s="29">
        <f t="shared" si="26"/>
        <v>36</v>
      </c>
      <c r="AD173" s="38" t="str">
        <f t="array" ref="AD173">AC173&amp;CHOOSE(AND(AC173&lt;&gt;{11,12,13})*MIN(4,MOD(AC173,10))+1,"th","st","nd","rd","th")</f>
        <v>36th</v>
      </c>
      <c r="AE173" s="37">
        <v>2.4</v>
      </c>
      <c r="AF173" s="38">
        <v>1807.6220000000001</v>
      </c>
      <c r="AG173" s="38">
        <v>1826.251</v>
      </c>
      <c r="AH173" s="38">
        <v>1853.0340000000001</v>
      </c>
      <c r="AI173" s="38">
        <v>1828.9690000000001</v>
      </c>
      <c r="AJ173" s="29">
        <f t="shared" si="27"/>
        <v>42</v>
      </c>
      <c r="AK173" s="38" t="str">
        <f t="array" ref="AK173">AJ173&amp;CHOOSE(AND(AJ173&lt;&gt;{11,12,13})*MIN(4,MOD(AJ173,10))+1,"th","st","nd","rd","th")</f>
        <v>42nd</v>
      </c>
      <c r="AL173" s="38">
        <v>299.642</v>
      </c>
      <c r="AM173" s="38">
        <v>388.73500000000001</v>
      </c>
      <c r="AN173" s="38">
        <v>2217.7040000000002</v>
      </c>
      <c r="AO173" s="29">
        <f t="shared" si="28"/>
        <v>43</v>
      </c>
      <c r="AP173" s="38" t="str">
        <f t="array" ref="AP173">AO173&amp;CHOOSE(AND(AO173&lt;&gt;{11,12,13})*MIN(4,MOD(AO173,10))+1,"th","st","nd","rd","th")</f>
        <v>43rd</v>
      </c>
      <c r="AQ173" s="39">
        <v>1.06</v>
      </c>
      <c r="AR173" s="36">
        <v>2967.8420000000001</v>
      </c>
      <c r="AS173" s="29">
        <f t="shared" si="29"/>
        <v>58</v>
      </c>
      <c r="AT173" s="38" t="str">
        <f t="array" ref="AT173">AS173&amp;CHOOSE(AND(AS173&lt;&gt;{11,12,13})*MIN(4,MOD(AS173,10))+1,"th","st","nd","rd","th")</f>
        <v>58th</v>
      </c>
      <c r="AU173" s="40">
        <v>1.0154703503855729E-3</v>
      </c>
    </row>
    <row r="174" spans="1:47" x14ac:dyDescent="0.25">
      <c r="A174" s="7">
        <v>110179003</v>
      </c>
      <c r="B174" s="8" t="s">
        <v>627</v>
      </c>
      <c r="C174" s="8" t="s">
        <v>219</v>
      </c>
      <c r="D174" s="27">
        <v>48611</v>
      </c>
      <c r="E174" s="29">
        <f t="shared" si="20"/>
        <v>41</v>
      </c>
      <c r="F174" s="38" t="str">
        <f t="array" ref="F174">E174&amp;CHOOSE(AND(E174&lt;&gt;{11,12,13})*MIN(4,MOD(E174,10))+1,"th","st","nd","rd","th")</f>
        <v>41st</v>
      </c>
      <c r="G174" s="29">
        <v>2884</v>
      </c>
      <c r="H174" s="30">
        <v>1.0927</v>
      </c>
      <c r="I174" s="31">
        <v>0.86650000000000005</v>
      </c>
      <c r="J174" s="32">
        <v>54</v>
      </c>
      <c r="K174" s="33">
        <v>146.465</v>
      </c>
      <c r="L174" s="34">
        <v>0.27239999999999998</v>
      </c>
      <c r="M174" s="29">
        <f t="shared" si="21"/>
        <v>88</v>
      </c>
      <c r="N174" s="38" t="str">
        <f t="array" ref="N174">M174&amp;CHOOSE(AND(M174&lt;&gt;{11,12,13})*MIN(4,MOD(M174,10))+1,"th","st","nd","rd","th")</f>
        <v>88th</v>
      </c>
      <c r="O174" s="34">
        <v>0.2263</v>
      </c>
      <c r="P174" s="29">
        <f t="shared" si="22"/>
        <v>71</v>
      </c>
      <c r="Q174" s="38" t="str">
        <f t="array" ref="Q174">P174&amp;CHOOSE(AND(P174&lt;&gt;{11,12,13})*MIN(4,MOD(P174,10))+1,"th","st","nd","rd","th")</f>
        <v>71st</v>
      </c>
      <c r="R174" s="35">
        <v>179.833</v>
      </c>
      <c r="S174" s="35">
        <v>74.698999999999998</v>
      </c>
      <c r="T174" s="35">
        <v>0</v>
      </c>
      <c r="U174" s="35">
        <v>254.53200000000001</v>
      </c>
      <c r="V174" s="36">
        <v>28.574000000000002</v>
      </c>
      <c r="W174" s="220">
        <f t="shared" si="23"/>
        <v>2.5969257503174133E-2</v>
      </c>
      <c r="X174" s="29">
        <f t="shared" si="24"/>
        <v>49</v>
      </c>
      <c r="Y174" s="38" t="str">
        <f t="array" ref="Y174">X174&amp;CHOOSE(AND(X174&lt;&gt;{11,12,13})*MIN(4,MOD(X174,10))+1,"th","st","nd","rd","th")</f>
        <v>49th</v>
      </c>
      <c r="Z174" s="37">
        <v>5.7149999999999999</v>
      </c>
      <c r="AA174" s="28">
        <v>1</v>
      </c>
      <c r="AB174" s="221">
        <f t="shared" si="25"/>
        <v>9.0884221681158158E-4</v>
      </c>
      <c r="AC174" s="29">
        <f t="shared" si="26"/>
        <v>21</v>
      </c>
      <c r="AD174" s="38" t="str">
        <f t="array" ref="AD174">AC174&amp;CHOOSE(AND(AC174&lt;&gt;{11,12,13})*MIN(4,MOD(AC174,10))+1,"th","st","nd","rd","th")</f>
        <v>21st</v>
      </c>
      <c r="AE174" s="37">
        <v>0.6</v>
      </c>
      <c r="AF174" s="38">
        <v>1100.3009999999999</v>
      </c>
      <c r="AG174" s="38">
        <v>1134.684</v>
      </c>
      <c r="AH174" s="38">
        <v>1130.0809999999999</v>
      </c>
      <c r="AI174" s="38">
        <v>1121.6890000000001</v>
      </c>
      <c r="AJ174" s="29">
        <f t="shared" si="27"/>
        <v>19</v>
      </c>
      <c r="AK174" s="38" t="str">
        <f t="array" ref="AK174">AJ174&amp;CHOOSE(AND(AJ174&lt;&gt;{11,12,13})*MIN(4,MOD(AJ174,10))+1,"th","st","nd","rd","th")</f>
        <v>19th</v>
      </c>
      <c r="AL174" s="38">
        <v>260.84699999999998</v>
      </c>
      <c r="AM174" s="38">
        <v>407.31200000000001</v>
      </c>
      <c r="AN174" s="38">
        <v>1529.001</v>
      </c>
      <c r="AO174" s="29">
        <f t="shared" si="28"/>
        <v>24</v>
      </c>
      <c r="AP174" s="38" t="str">
        <f t="array" ref="AP174">AO174&amp;CHOOSE(AND(AO174&lt;&gt;{11,12,13})*MIN(4,MOD(AO174,10))+1,"th","st","nd","rd","th")</f>
        <v>24th</v>
      </c>
      <c r="AQ174" s="39">
        <v>1.18</v>
      </c>
      <c r="AR174" s="36">
        <v>1971.472</v>
      </c>
      <c r="AS174" s="29">
        <f t="shared" si="29"/>
        <v>34</v>
      </c>
      <c r="AT174" s="38" t="str">
        <f t="array" ref="AT174">AS174&amp;CHOOSE(AND(AS174&lt;&gt;{11,12,13})*MIN(4,MOD(AS174,10))+1,"th","st","nd","rd","th")</f>
        <v>34th</v>
      </c>
      <c r="AU174" s="40">
        <v>6.7455456274806609E-4</v>
      </c>
    </row>
    <row r="175" spans="1:47" x14ac:dyDescent="0.25">
      <c r="A175" s="7">
        <v>110183602</v>
      </c>
      <c r="B175" s="8" t="s">
        <v>360</v>
      </c>
      <c r="C175" s="8" t="s">
        <v>361</v>
      </c>
      <c r="D175" s="27">
        <v>43570</v>
      </c>
      <c r="E175" s="29">
        <f t="shared" si="20"/>
        <v>23</v>
      </c>
      <c r="F175" s="38" t="str">
        <f t="array" ref="F175">E175&amp;CHOOSE(AND(E175&lt;&gt;{11,12,13})*MIN(4,MOD(E175,10))+1,"th","st","nd","rd","th")</f>
        <v>23rd</v>
      </c>
      <c r="G175" s="29">
        <v>14061</v>
      </c>
      <c r="H175" s="30">
        <v>1.2191000000000001</v>
      </c>
      <c r="I175" s="31">
        <v>0.58260000000000001</v>
      </c>
      <c r="J175" s="32">
        <v>232</v>
      </c>
      <c r="K175" s="33">
        <v>0</v>
      </c>
      <c r="L175" s="34">
        <v>0.2319</v>
      </c>
      <c r="M175" s="29">
        <f t="shared" si="21"/>
        <v>82</v>
      </c>
      <c r="N175" s="38" t="str">
        <f t="array" ref="N175">M175&amp;CHOOSE(AND(M175&lt;&gt;{11,12,13})*MIN(4,MOD(M175,10))+1,"th","st","nd","rd","th")</f>
        <v>82nd</v>
      </c>
      <c r="O175" s="34">
        <v>0.19969999999999999</v>
      </c>
      <c r="P175" s="29">
        <f t="shared" si="22"/>
        <v>60</v>
      </c>
      <c r="Q175" s="38" t="str">
        <f t="array" ref="Q175">P175&amp;CHOOSE(AND(P175&lt;&gt;{11,12,13})*MIN(4,MOD(P175,10))+1,"th","st","nd","rd","th")</f>
        <v>60th</v>
      </c>
      <c r="R175" s="35">
        <v>620.11400000000003</v>
      </c>
      <c r="S175" s="35">
        <v>267.00400000000002</v>
      </c>
      <c r="T175" s="35">
        <v>0</v>
      </c>
      <c r="U175" s="35">
        <v>887.11800000000005</v>
      </c>
      <c r="V175" s="36">
        <v>412.19099999999997</v>
      </c>
      <c r="W175" s="220">
        <f t="shared" si="23"/>
        <v>9.2486694369900993E-2</v>
      </c>
      <c r="X175" s="29">
        <f t="shared" si="24"/>
        <v>95</v>
      </c>
      <c r="Y175" s="38" t="str">
        <f t="array" ref="Y175">X175&amp;CHOOSE(AND(X175&lt;&gt;{11,12,13})*MIN(4,MOD(X175,10))+1,"th","st","nd","rd","th")</f>
        <v>95th</v>
      </c>
      <c r="Z175" s="37">
        <v>82.438000000000002</v>
      </c>
      <c r="AA175" s="28">
        <v>19</v>
      </c>
      <c r="AB175" s="221">
        <f t="shared" si="25"/>
        <v>4.2631867096276218E-3</v>
      </c>
      <c r="AC175" s="29">
        <f t="shared" si="26"/>
        <v>50</v>
      </c>
      <c r="AD175" s="38" t="str">
        <f t="array" ref="AD175">AC175&amp;CHOOSE(AND(AC175&lt;&gt;{11,12,13})*MIN(4,MOD(AC175,10))+1,"th","st","nd","rd","th")</f>
        <v>50th</v>
      </c>
      <c r="AE175" s="37">
        <v>11.4</v>
      </c>
      <c r="AF175" s="38">
        <v>4456.76</v>
      </c>
      <c r="AG175" s="38">
        <v>4505.6319999999996</v>
      </c>
      <c r="AH175" s="38">
        <v>4557.625</v>
      </c>
      <c r="AI175" s="38">
        <v>4506.6719999999996</v>
      </c>
      <c r="AJ175" s="29">
        <f t="shared" si="27"/>
        <v>82</v>
      </c>
      <c r="AK175" s="38" t="str">
        <f t="array" ref="AK175">AJ175&amp;CHOOSE(AND(AJ175&lt;&gt;{11,12,13})*MIN(4,MOD(AJ175,10))+1,"th","st","nd","rd","th")</f>
        <v>82nd</v>
      </c>
      <c r="AL175" s="38">
        <v>980.95600000000002</v>
      </c>
      <c r="AM175" s="38">
        <v>980.95600000000002</v>
      </c>
      <c r="AN175" s="38">
        <v>5487.6279999999997</v>
      </c>
      <c r="AO175" s="29">
        <f t="shared" si="28"/>
        <v>84</v>
      </c>
      <c r="AP175" s="38" t="str">
        <f t="array" ref="AP175">AO175&amp;CHOOSE(AND(AO175&lt;&gt;{11,12,13})*MIN(4,MOD(AO175,10))+1,"th","st","nd","rd","th")</f>
        <v>84th</v>
      </c>
      <c r="AQ175" s="39">
        <v>1.1100000000000001</v>
      </c>
      <c r="AR175" s="36">
        <v>7425.8639999999996</v>
      </c>
      <c r="AS175" s="29">
        <f t="shared" si="29"/>
        <v>90</v>
      </c>
      <c r="AT175" s="38" t="str">
        <f t="array" ref="AT175">AS175&amp;CHOOSE(AND(AS175&lt;&gt;{11,12,13})*MIN(4,MOD(AS175,10))+1,"th","st","nd","rd","th")</f>
        <v>90th</v>
      </c>
      <c r="AU175" s="40">
        <v>2.5408174417626038E-3</v>
      </c>
    </row>
    <row r="176" spans="1:47" x14ac:dyDescent="0.25">
      <c r="A176" s="7">
        <v>116191004</v>
      </c>
      <c r="B176" s="8" t="s">
        <v>139</v>
      </c>
      <c r="C176" s="8" t="s">
        <v>140</v>
      </c>
      <c r="D176" s="27">
        <v>47250</v>
      </c>
      <c r="E176" s="29">
        <f t="shared" si="20"/>
        <v>36</v>
      </c>
      <c r="F176" s="38" t="str">
        <f t="array" ref="F176">E176&amp;CHOOSE(AND(E176&lt;&gt;{11,12,13})*MIN(4,MOD(E176,10))+1,"th","st","nd","rd","th")</f>
        <v>36th</v>
      </c>
      <c r="G176" s="29">
        <v>2111</v>
      </c>
      <c r="H176" s="30">
        <v>1.1241000000000001</v>
      </c>
      <c r="I176" s="31">
        <v>0.89539999999999997</v>
      </c>
      <c r="J176" s="32">
        <v>36</v>
      </c>
      <c r="K176" s="33">
        <v>118.879</v>
      </c>
      <c r="L176" s="34">
        <v>0.23980000000000001</v>
      </c>
      <c r="M176" s="29">
        <f t="shared" si="21"/>
        <v>84</v>
      </c>
      <c r="N176" s="38" t="str">
        <f t="array" ref="N176">M176&amp;CHOOSE(AND(M176&lt;&gt;{11,12,13})*MIN(4,MOD(M176,10))+1,"th","st","nd","rd","th")</f>
        <v>84th</v>
      </c>
      <c r="O176" s="34">
        <v>0.2132</v>
      </c>
      <c r="P176" s="29">
        <f t="shared" si="22"/>
        <v>66</v>
      </c>
      <c r="Q176" s="38" t="str">
        <f t="array" ref="Q176">P176&amp;CHOOSE(AND(P176&lt;&gt;{11,12,13})*MIN(4,MOD(P176,10))+1,"th","st","nd","rd","th")</f>
        <v>66th</v>
      </c>
      <c r="R176" s="35">
        <v>104.239</v>
      </c>
      <c r="S176" s="35">
        <v>46.338000000000001</v>
      </c>
      <c r="T176" s="35">
        <v>0</v>
      </c>
      <c r="U176" s="35">
        <v>150.577</v>
      </c>
      <c r="V176" s="36">
        <v>18.271000000000001</v>
      </c>
      <c r="W176" s="220">
        <f t="shared" si="23"/>
        <v>2.5219328515191503E-2</v>
      </c>
      <c r="X176" s="29">
        <f t="shared" si="24"/>
        <v>48</v>
      </c>
      <c r="Y176" s="38" t="str">
        <f t="array" ref="Y176">X176&amp;CHOOSE(AND(X176&lt;&gt;{11,12,13})*MIN(4,MOD(X176,10))+1,"th","st","nd","rd","th")</f>
        <v>48th</v>
      </c>
      <c r="Z176" s="37">
        <v>3.6539999999999999</v>
      </c>
      <c r="AA176" s="28">
        <v>2</v>
      </c>
      <c r="AB176" s="221">
        <f t="shared" si="25"/>
        <v>2.7605854649654098E-3</v>
      </c>
      <c r="AC176" s="29">
        <f t="shared" si="26"/>
        <v>40</v>
      </c>
      <c r="AD176" s="38" t="str">
        <f t="array" ref="AD176">AC176&amp;CHOOSE(AND(AC176&lt;&gt;{11,12,13})*MIN(4,MOD(AC176,10))+1,"th","st","nd","rd","th")</f>
        <v>40th</v>
      </c>
      <c r="AE176" s="37">
        <v>1.2</v>
      </c>
      <c r="AF176" s="38">
        <v>724.48400000000004</v>
      </c>
      <c r="AG176" s="38">
        <v>750.49800000000005</v>
      </c>
      <c r="AH176" s="38">
        <v>743.86099999999999</v>
      </c>
      <c r="AI176" s="38">
        <v>739.61400000000003</v>
      </c>
      <c r="AJ176" s="29">
        <f t="shared" si="27"/>
        <v>7</v>
      </c>
      <c r="AK176" s="38" t="str">
        <f t="array" ref="AK176">AJ176&amp;CHOOSE(AND(AJ176&lt;&gt;{11,12,13})*MIN(4,MOD(AJ176,10))+1,"th","st","nd","rd","th")</f>
        <v>7th</v>
      </c>
      <c r="AL176" s="38">
        <v>155.43100000000001</v>
      </c>
      <c r="AM176" s="38">
        <v>274.31</v>
      </c>
      <c r="AN176" s="38">
        <v>1013.924</v>
      </c>
      <c r="AO176" s="29">
        <f t="shared" si="28"/>
        <v>8</v>
      </c>
      <c r="AP176" s="38" t="str">
        <f t="array" ref="AP176">AO176&amp;CHOOSE(AND(AO176&lt;&gt;{11,12,13})*MIN(4,MOD(AO176,10))+1,"th","st","nd","rd","th")</f>
        <v>8th</v>
      </c>
      <c r="AQ176" s="39">
        <v>1.23</v>
      </c>
      <c r="AR176" s="36">
        <v>1401.895</v>
      </c>
      <c r="AS176" s="29">
        <f t="shared" si="29"/>
        <v>17</v>
      </c>
      <c r="AT176" s="38" t="str">
        <f t="array" ref="AT176">AS176&amp;CHOOSE(AND(AS176&lt;&gt;{11,12,13})*MIN(4,MOD(AS176,10))+1,"th","st","nd","rd","th")</f>
        <v>17th</v>
      </c>
      <c r="AU176" s="40">
        <v>4.7966933780631938E-4</v>
      </c>
    </row>
    <row r="177" spans="1:47" x14ac:dyDescent="0.25">
      <c r="A177" s="7">
        <v>116191103</v>
      </c>
      <c r="B177" s="8" t="s">
        <v>146</v>
      </c>
      <c r="C177" s="8" t="s">
        <v>140</v>
      </c>
      <c r="D177" s="27">
        <v>43230</v>
      </c>
      <c r="E177" s="29">
        <f t="shared" si="20"/>
        <v>22</v>
      </c>
      <c r="F177" s="38" t="str">
        <f t="array" ref="F177">E177&amp;CHOOSE(AND(E177&lt;&gt;{11,12,13})*MIN(4,MOD(E177,10))+1,"th","st","nd","rd","th")</f>
        <v>22nd</v>
      </c>
      <c r="G177" s="29">
        <v>9296</v>
      </c>
      <c r="H177" s="30">
        <v>1.2286999999999999</v>
      </c>
      <c r="I177" s="31">
        <v>0.5373</v>
      </c>
      <c r="J177" s="32">
        <v>250</v>
      </c>
      <c r="K177" s="33">
        <v>0</v>
      </c>
      <c r="L177" s="34">
        <v>0.16239999999999999</v>
      </c>
      <c r="M177" s="29">
        <f t="shared" si="21"/>
        <v>56</v>
      </c>
      <c r="N177" s="38" t="str">
        <f t="array" ref="N177">M177&amp;CHOOSE(AND(M177&lt;&gt;{11,12,13})*MIN(4,MOD(M177,10))+1,"th","st","nd","rd","th")</f>
        <v>56th</v>
      </c>
      <c r="O177" s="34">
        <v>0.24690000000000001</v>
      </c>
      <c r="P177" s="29">
        <f t="shared" si="22"/>
        <v>82</v>
      </c>
      <c r="Q177" s="38" t="str">
        <f t="array" ref="Q177">P177&amp;CHOOSE(AND(P177&lt;&gt;{11,12,13})*MIN(4,MOD(P177,10))+1,"th","st","nd","rd","th")</f>
        <v>82nd</v>
      </c>
      <c r="R177" s="35">
        <v>305.62400000000002</v>
      </c>
      <c r="S177" s="35">
        <v>232.32300000000001</v>
      </c>
      <c r="T177" s="35">
        <v>0</v>
      </c>
      <c r="U177" s="35">
        <v>537.947</v>
      </c>
      <c r="V177" s="36">
        <v>66.397000000000006</v>
      </c>
      <c r="W177" s="220">
        <f t="shared" si="23"/>
        <v>2.116888785306853E-2</v>
      </c>
      <c r="X177" s="29">
        <f t="shared" si="24"/>
        <v>36</v>
      </c>
      <c r="Y177" s="38" t="str">
        <f t="array" ref="Y177">X177&amp;CHOOSE(AND(X177&lt;&gt;{11,12,13})*MIN(4,MOD(X177,10))+1,"th","st","nd","rd","th")</f>
        <v>36th</v>
      </c>
      <c r="Z177" s="37">
        <v>13.279</v>
      </c>
      <c r="AA177" s="28">
        <v>51</v>
      </c>
      <c r="AB177" s="221">
        <f t="shared" si="25"/>
        <v>1.6259970789440713E-2</v>
      </c>
      <c r="AC177" s="29">
        <f t="shared" si="26"/>
        <v>80</v>
      </c>
      <c r="AD177" s="38" t="str">
        <f t="array" ref="AD177">AC177&amp;CHOOSE(AND(AC177&lt;&gt;{11,12,13})*MIN(4,MOD(AC177,10))+1,"th","st","nd","rd","th")</f>
        <v>80th</v>
      </c>
      <c r="AE177" s="37">
        <v>30.6</v>
      </c>
      <c r="AF177" s="38">
        <v>3136.5369999999998</v>
      </c>
      <c r="AG177" s="38">
        <v>3215.1390000000001</v>
      </c>
      <c r="AH177" s="38">
        <v>3221.1149999999998</v>
      </c>
      <c r="AI177" s="38">
        <v>3190.93</v>
      </c>
      <c r="AJ177" s="29">
        <f t="shared" si="27"/>
        <v>67</v>
      </c>
      <c r="AK177" s="38" t="str">
        <f t="array" ref="AK177">AJ177&amp;CHOOSE(AND(AJ177&lt;&gt;{11,12,13})*MIN(4,MOD(AJ177,10))+1,"th","st","nd","rd","th")</f>
        <v>67th</v>
      </c>
      <c r="AL177" s="38">
        <v>581.82600000000002</v>
      </c>
      <c r="AM177" s="38">
        <v>581.82600000000002</v>
      </c>
      <c r="AN177" s="38">
        <v>3772.7559999999999</v>
      </c>
      <c r="AO177" s="29">
        <f t="shared" si="28"/>
        <v>69</v>
      </c>
      <c r="AP177" s="38" t="str">
        <f t="array" ref="AP177">AO177&amp;CHOOSE(AND(AO177&lt;&gt;{11,12,13})*MIN(4,MOD(AO177,10))+1,"th","st","nd","rd","th")</f>
        <v>69th</v>
      </c>
      <c r="AQ177" s="39">
        <v>1.1299999999999999</v>
      </c>
      <c r="AR177" s="36">
        <v>5238.2110000000002</v>
      </c>
      <c r="AS177" s="29">
        <f t="shared" si="29"/>
        <v>81</v>
      </c>
      <c r="AT177" s="38" t="str">
        <f t="array" ref="AT177">AS177&amp;CHOOSE(AND(AS177&lt;&gt;{11,12,13})*MIN(4,MOD(AS177,10))+1,"th","st","nd","rd","th")</f>
        <v>81st</v>
      </c>
      <c r="AU177" s="40">
        <v>1.7922948592154035E-3</v>
      </c>
    </row>
    <row r="178" spans="1:47" x14ac:dyDescent="0.25">
      <c r="A178" s="7">
        <v>116191203</v>
      </c>
      <c r="B178" s="8" t="s">
        <v>158</v>
      </c>
      <c r="C178" s="8" t="s">
        <v>140</v>
      </c>
      <c r="D178" s="27">
        <v>39688</v>
      </c>
      <c r="E178" s="29">
        <f t="shared" si="20"/>
        <v>12</v>
      </c>
      <c r="F178" s="38" t="str">
        <f t="array" ref="F178">E178&amp;CHOOSE(AND(E178&lt;&gt;{11,12,13})*MIN(4,MOD(E178,10))+1,"th","st","nd","rd","th")</f>
        <v>12th</v>
      </c>
      <c r="G178" s="29">
        <v>7248</v>
      </c>
      <c r="H178" s="30">
        <v>1.3383</v>
      </c>
      <c r="I178" s="31">
        <v>0.74529999999999996</v>
      </c>
      <c r="J178" s="32">
        <v>156</v>
      </c>
      <c r="K178" s="33">
        <v>0</v>
      </c>
      <c r="L178" s="34">
        <v>0.1265</v>
      </c>
      <c r="M178" s="29">
        <f t="shared" si="21"/>
        <v>43</v>
      </c>
      <c r="N178" s="38" t="str">
        <f t="array" ref="N178">M178&amp;CHOOSE(AND(M178&lt;&gt;{11,12,13})*MIN(4,MOD(M178,10))+1,"th","st","nd","rd","th")</f>
        <v>43rd</v>
      </c>
      <c r="O178" s="34">
        <v>0.14460000000000001</v>
      </c>
      <c r="P178" s="29">
        <f t="shared" si="22"/>
        <v>35</v>
      </c>
      <c r="Q178" s="38" t="str">
        <f t="array" ref="Q178">P178&amp;CHOOSE(AND(P178&lt;&gt;{11,12,13})*MIN(4,MOD(P178,10))+1,"th","st","nd","rd","th")</f>
        <v>35th</v>
      </c>
      <c r="R178" s="35">
        <v>126.70099999999999</v>
      </c>
      <c r="S178" s="35">
        <v>72.415000000000006</v>
      </c>
      <c r="T178" s="35">
        <v>0</v>
      </c>
      <c r="U178" s="35">
        <v>199.11600000000001</v>
      </c>
      <c r="V178" s="36">
        <v>27.067999999999998</v>
      </c>
      <c r="W178" s="220">
        <f t="shared" si="23"/>
        <v>1.6214985742697623E-2</v>
      </c>
      <c r="X178" s="29">
        <f t="shared" si="24"/>
        <v>21</v>
      </c>
      <c r="Y178" s="38" t="str">
        <f t="array" ref="Y178">X178&amp;CHOOSE(AND(X178&lt;&gt;{11,12,13})*MIN(4,MOD(X178,10))+1,"th","st","nd","rd","th")</f>
        <v>21st</v>
      </c>
      <c r="Z178" s="37">
        <v>5.4139999999999997</v>
      </c>
      <c r="AA178" s="28">
        <v>17</v>
      </c>
      <c r="AB178" s="221">
        <f t="shared" si="25"/>
        <v>1.0183787410442575E-2</v>
      </c>
      <c r="AC178" s="29">
        <f t="shared" si="26"/>
        <v>71</v>
      </c>
      <c r="AD178" s="38" t="str">
        <f t="array" ref="AD178">AC178&amp;CHOOSE(AND(AC178&lt;&gt;{11,12,13})*MIN(4,MOD(AC178,10))+1,"th","st","nd","rd","th")</f>
        <v>71st</v>
      </c>
      <c r="AE178" s="37">
        <v>10.199999999999999</v>
      </c>
      <c r="AF178" s="38">
        <v>1669.32</v>
      </c>
      <c r="AG178" s="38">
        <v>1698.335</v>
      </c>
      <c r="AH178" s="38">
        <v>1746.175</v>
      </c>
      <c r="AI178" s="38">
        <v>1704.61</v>
      </c>
      <c r="AJ178" s="29">
        <f t="shared" si="27"/>
        <v>38</v>
      </c>
      <c r="AK178" s="38" t="str">
        <f t="array" ref="AK178">AJ178&amp;CHOOSE(AND(AJ178&lt;&gt;{11,12,13})*MIN(4,MOD(AJ178,10))+1,"th","st","nd","rd","th")</f>
        <v>38th</v>
      </c>
      <c r="AL178" s="38">
        <v>214.73</v>
      </c>
      <c r="AM178" s="38">
        <v>214.73</v>
      </c>
      <c r="AN178" s="38">
        <v>1919.34</v>
      </c>
      <c r="AO178" s="29">
        <f t="shared" si="28"/>
        <v>35</v>
      </c>
      <c r="AP178" s="38" t="str">
        <f t="array" ref="AP178">AO178&amp;CHOOSE(AND(AO178&lt;&gt;{11,12,13})*MIN(4,MOD(AO178,10))+1,"th","st","nd","rd","th")</f>
        <v>35th</v>
      </c>
      <c r="AQ178" s="39">
        <v>0.93</v>
      </c>
      <c r="AR178" s="36">
        <v>2388.8470000000002</v>
      </c>
      <c r="AS178" s="29">
        <f t="shared" si="29"/>
        <v>46</v>
      </c>
      <c r="AT178" s="38" t="str">
        <f t="array" ref="AT178">AS178&amp;CHOOSE(AND(AS178&lt;&gt;{11,12,13})*MIN(4,MOD(AS178,10))+1,"th","st","nd","rd","th")</f>
        <v>46th</v>
      </c>
      <c r="AU178" s="40">
        <v>8.1736268309011212E-4</v>
      </c>
    </row>
    <row r="179" spans="1:47" x14ac:dyDescent="0.25">
      <c r="A179" s="7">
        <v>116191503</v>
      </c>
      <c r="B179" s="8" t="s">
        <v>195</v>
      </c>
      <c r="C179" s="8" t="s">
        <v>140</v>
      </c>
      <c r="D179" s="27">
        <v>55586</v>
      </c>
      <c r="E179" s="29">
        <f t="shared" si="20"/>
        <v>62</v>
      </c>
      <c r="F179" s="38" t="str">
        <f t="array" ref="F179">E179&amp;CHOOSE(AND(E179&lt;&gt;{11,12,13})*MIN(4,MOD(E179,10))+1,"th","st","nd","rd","th")</f>
        <v>62nd</v>
      </c>
      <c r="G179" s="29">
        <v>6122</v>
      </c>
      <c r="H179" s="30">
        <v>0.95550000000000002</v>
      </c>
      <c r="I179" s="31">
        <v>0.69410000000000005</v>
      </c>
      <c r="J179" s="32">
        <v>187</v>
      </c>
      <c r="K179" s="33">
        <v>0</v>
      </c>
      <c r="L179" s="34">
        <v>8.43E-2</v>
      </c>
      <c r="M179" s="29">
        <f t="shared" si="21"/>
        <v>26</v>
      </c>
      <c r="N179" s="38" t="str">
        <f t="array" ref="N179">M179&amp;CHOOSE(AND(M179&lt;&gt;{11,12,13})*MIN(4,MOD(M179,10))+1,"th","st","nd","rd","th")</f>
        <v>26th</v>
      </c>
      <c r="O179" s="34">
        <v>0.13070000000000001</v>
      </c>
      <c r="P179" s="29">
        <f t="shared" si="22"/>
        <v>29</v>
      </c>
      <c r="Q179" s="38" t="str">
        <f t="array" ref="Q179">P179&amp;CHOOSE(AND(P179&lt;&gt;{11,12,13})*MIN(4,MOD(P179,10))+1,"th","st","nd","rd","th")</f>
        <v>29th</v>
      </c>
      <c r="R179" s="35">
        <v>95.358999999999995</v>
      </c>
      <c r="S179" s="35">
        <v>73.923000000000002</v>
      </c>
      <c r="T179" s="35">
        <v>0</v>
      </c>
      <c r="U179" s="35">
        <v>169.28200000000001</v>
      </c>
      <c r="V179" s="36">
        <v>25.228000000000002</v>
      </c>
      <c r="W179" s="220">
        <f t="shared" si="23"/>
        <v>1.3381346631934998E-2</v>
      </c>
      <c r="X179" s="29">
        <f t="shared" si="24"/>
        <v>14</v>
      </c>
      <c r="Y179" s="38" t="str">
        <f t="array" ref="Y179">X179&amp;CHOOSE(AND(X179&lt;&gt;{11,12,13})*MIN(4,MOD(X179,10))+1,"th","st","nd","rd","th")</f>
        <v>14th</v>
      </c>
      <c r="Z179" s="37">
        <v>5.0460000000000003</v>
      </c>
      <c r="AA179" s="28">
        <v>6</v>
      </c>
      <c r="AB179" s="221">
        <f t="shared" si="25"/>
        <v>3.1824988025848256E-3</v>
      </c>
      <c r="AC179" s="29">
        <f t="shared" si="26"/>
        <v>43</v>
      </c>
      <c r="AD179" s="38" t="str">
        <f t="array" ref="AD179">AC179&amp;CHOOSE(AND(AC179&lt;&gt;{11,12,13})*MIN(4,MOD(AC179,10))+1,"th","st","nd","rd","th")</f>
        <v>43rd</v>
      </c>
      <c r="AE179" s="37">
        <v>3.6</v>
      </c>
      <c r="AF179" s="38">
        <v>1885.3109999999999</v>
      </c>
      <c r="AG179" s="38">
        <v>2015.011</v>
      </c>
      <c r="AH179" s="38">
        <v>2051.3510000000001</v>
      </c>
      <c r="AI179" s="38">
        <v>1983.8910000000001</v>
      </c>
      <c r="AJ179" s="29">
        <f t="shared" si="27"/>
        <v>46</v>
      </c>
      <c r="AK179" s="38" t="str">
        <f t="array" ref="AK179">AJ179&amp;CHOOSE(AND(AJ179&lt;&gt;{11,12,13})*MIN(4,MOD(AJ179,10))+1,"th","st","nd","rd","th")</f>
        <v>46th</v>
      </c>
      <c r="AL179" s="38">
        <v>177.928</v>
      </c>
      <c r="AM179" s="38">
        <v>177.928</v>
      </c>
      <c r="AN179" s="38">
        <v>2161.819</v>
      </c>
      <c r="AO179" s="29">
        <f t="shared" si="28"/>
        <v>42</v>
      </c>
      <c r="AP179" s="38" t="str">
        <f t="array" ref="AP179">AO179&amp;CHOOSE(AND(AO179&lt;&gt;{11,12,13})*MIN(4,MOD(AO179,10))+1,"th","st","nd","rd","th")</f>
        <v>42nd</v>
      </c>
      <c r="AQ179" s="39">
        <v>0.96</v>
      </c>
      <c r="AR179" s="36">
        <v>1982.9929999999999</v>
      </c>
      <c r="AS179" s="29">
        <f t="shared" si="29"/>
        <v>34</v>
      </c>
      <c r="AT179" s="38" t="str">
        <f t="array" ref="AT179">AS179&amp;CHOOSE(AND(AS179&lt;&gt;{11,12,13})*MIN(4,MOD(AS179,10))+1,"th","st","nd","rd","th")</f>
        <v>34th</v>
      </c>
      <c r="AU179" s="40">
        <v>6.784965629983463E-4</v>
      </c>
    </row>
    <row r="180" spans="1:47" x14ac:dyDescent="0.25">
      <c r="A180" s="7">
        <v>116195004</v>
      </c>
      <c r="B180" s="8" t="s">
        <v>409</v>
      </c>
      <c r="C180" s="8" t="s">
        <v>140</v>
      </c>
      <c r="D180" s="27">
        <v>50063</v>
      </c>
      <c r="E180" s="29">
        <f t="shared" si="20"/>
        <v>48</v>
      </c>
      <c r="F180" s="38" t="str">
        <f t="array" ref="F180">E180&amp;CHOOSE(AND(E180&lt;&gt;{11,12,13})*MIN(4,MOD(E180,10))+1,"th","st","nd","rd","th")</f>
        <v>48th</v>
      </c>
      <c r="G180" s="29">
        <v>2259</v>
      </c>
      <c r="H180" s="30">
        <v>1.0609999999999999</v>
      </c>
      <c r="I180" s="31">
        <v>0.89410000000000001</v>
      </c>
      <c r="J180" s="32">
        <v>38</v>
      </c>
      <c r="K180" s="33">
        <v>114.16200000000001</v>
      </c>
      <c r="L180" s="34">
        <v>0.2031</v>
      </c>
      <c r="M180" s="29">
        <f t="shared" si="21"/>
        <v>73</v>
      </c>
      <c r="N180" s="38" t="str">
        <f t="array" ref="N180">M180&amp;CHOOSE(AND(M180&lt;&gt;{11,12,13})*MIN(4,MOD(M180,10))+1,"th","st","nd","rd","th")</f>
        <v>73rd</v>
      </c>
      <c r="O180" s="34">
        <v>0.22009999999999999</v>
      </c>
      <c r="P180" s="29">
        <f t="shared" si="22"/>
        <v>69</v>
      </c>
      <c r="Q180" s="38" t="str">
        <f t="array" ref="Q180">P180&amp;CHOOSE(AND(P180&lt;&gt;{11,12,13})*MIN(4,MOD(P180,10))+1,"th","st","nd","rd","th")</f>
        <v>69th</v>
      </c>
      <c r="R180" s="35">
        <v>86.474000000000004</v>
      </c>
      <c r="S180" s="35">
        <v>46.856000000000002</v>
      </c>
      <c r="T180" s="35">
        <v>0</v>
      </c>
      <c r="U180" s="35">
        <v>133.33000000000001</v>
      </c>
      <c r="V180" s="36">
        <v>16.974</v>
      </c>
      <c r="W180" s="220">
        <f t="shared" si="23"/>
        <v>2.3919979256386552E-2</v>
      </c>
      <c r="X180" s="29">
        <f t="shared" si="24"/>
        <v>44</v>
      </c>
      <c r="Y180" s="38" t="str">
        <f t="array" ref="Y180">X180&amp;CHOOSE(AND(X180&lt;&gt;{11,12,13})*MIN(4,MOD(X180,10))+1,"th","st","nd","rd","th")</f>
        <v>44th</v>
      </c>
      <c r="Z180" s="37">
        <v>3.395</v>
      </c>
      <c r="AA180" s="28">
        <v>1</v>
      </c>
      <c r="AB180" s="221">
        <f t="shared" si="25"/>
        <v>1.4092128700592997E-3</v>
      </c>
      <c r="AC180" s="29">
        <f t="shared" si="26"/>
        <v>28</v>
      </c>
      <c r="AD180" s="38" t="str">
        <f t="array" ref="AD180">AC180&amp;CHOOSE(AND(AC180&lt;&gt;{11,12,13})*MIN(4,MOD(AC180,10))+1,"th","st","nd","rd","th")</f>
        <v>28th</v>
      </c>
      <c r="AE180" s="37">
        <v>0.6</v>
      </c>
      <c r="AF180" s="38">
        <v>709.61599999999999</v>
      </c>
      <c r="AG180" s="38">
        <v>736.19299999999998</v>
      </c>
      <c r="AH180" s="38">
        <v>744.49599999999998</v>
      </c>
      <c r="AI180" s="38">
        <v>730.10199999999998</v>
      </c>
      <c r="AJ180" s="29">
        <f t="shared" si="27"/>
        <v>6</v>
      </c>
      <c r="AK180" s="38" t="str">
        <f t="array" ref="AK180">AJ180&amp;CHOOSE(AND(AJ180&lt;&gt;{11,12,13})*MIN(4,MOD(AJ180,10))+1,"th","st","nd","rd","th")</f>
        <v>6th</v>
      </c>
      <c r="AL180" s="38">
        <v>137.32499999999999</v>
      </c>
      <c r="AM180" s="38">
        <v>251.48699999999999</v>
      </c>
      <c r="AN180" s="38">
        <v>981.58900000000006</v>
      </c>
      <c r="AO180" s="29">
        <f t="shared" si="28"/>
        <v>6</v>
      </c>
      <c r="AP180" s="38" t="str">
        <f t="array" ref="AP180">AO180&amp;CHOOSE(AND(AO180&lt;&gt;{11,12,13})*MIN(4,MOD(AO180,10))+1,"th","st","nd","rd","th")</f>
        <v>6th</v>
      </c>
      <c r="AQ180" s="39">
        <v>0.99</v>
      </c>
      <c r="AR180" s="36">
        <v>1031.0509999999999</v>
      </c>
      <c r="AS180" s="29">
        <f t="shared" si="29"/>
        <v>6</v>
      </c>
      <c r="AT180" s="38" t="str">
        <f t="array" ref="AT180">AS180&amp;CHOOSE(AND(AS180&lt;&gt;{11,12,13})*MIN(4,MOD(AS180,10))+1,"th","st","nd","rd","th")</f>
        <v>6th</v>
      </c>
      <c r="AU180" s="40">
        <v>3.5278216301116945E-4</v>
      </c>
    </row>
    <row r="181" spans="1:47" x14ac:dyDescent="0.25">
      <c r="A181" s="7">
        <v>116197503</v>
      </c>
      <c r="B181" s="8" t="s">
        <v>561</v>
      </c>
      <c r="C181" s="8" t="s">
        <v>140</v>
      </c>
      <c r="D181" s="27">
        <v>52251</v>
      </c>
      <c r="E181" s="29">
        <f t="shared" si="20"/>
        <v>54</v>
      </c>
      <c r="F181" s="38" t="str">
        <f t="array" ref="F181">E181&amp;CHOOSE(AND(E181&lt;&gt;{11,12,13})*MIN(4,MOD(E181,10))+1,"th","st","nd","rd","th")</f>
        <v>54th</v>
      </c>
      <c r="G181" s="29">
        <v>4400</v>
      </c>
      <c r="H181" s="30">
        <v>1.0165</v>
      </c>
      <c r="I181" s="31">
        <v>0.79700000000000004</v>
      </c>
      <c r="J181" s="32">
        <v>114</v>
      </c>
      <c r="K181" s="33">
        <v>70.007000000000005</v>
      </c>
      <c r="L181" s="34">
        <v>0.161</v>
      </c>
      <c r="M181" s="29">
        <f t="shared" si="21"/>
        <v>55</v>
      </c>
      <c r="N181" s="38" t="str">
        <f t="array" ref="N181">M181&amp;CHOOSE(AND(M181&lt;&gt;{11,12,13})*MIN(4,MOD(M181,10))+1,"th","st","nd","rd","th")</f>
        <v>55th</v>
      </c>
      <c r="O181" s="34">
        <v>9.3399999999999997E-2</v>
      </c>
      <c r="P181" s="29">
        <f t="shared" si="22"/>
        <v>13</v>
      </c>
      <c r="Q181" s="38" t="str">
        <f t="array" ref="Q181">P181&amp;CHOOSE(AND(P181&lt;&gt;{11,12,13})*MIN(4,MOD(P181,10))+1,"th","st","nd","rd","th")</f>
        <v>13th</v>
      </c>
      <c r="R181" s="35">
        <v>144.94300000000001</v>
      </c>
      <c r="S181" s="35">
        <v>42.042000000000002</v>
      </c>
      <c r="T181" s="35">
        <v>0</v>
      </c>
      <c r="U181" s="35">
        <v>186.98500000000001</v>
      </c>
      <c r="V181" s="36">
        <v>22.193999999999996</v>
      </c>
      <c r="W181" s="220">
        <f t="shared" si="23"/>
        <v>1.4791631538152395E-2</v>
      </c>
      <c r="X181" s="29">
        <f t="shared" si="24"/>
        <v>17</v>
      </c>
      <c r="Y181" s="38" t="str">
        <f t="array" ref="Y181">X181&amp;CHOOSE(AND(X181&lt;&gt;{11,12,13})*MIN(4,MOD(X181,10))+1,"th","st","nd","rd","th")</f>
        <v>17th</v>
      </c>
      <c r="Z181" s="37">
        <v>4.4390000000000001</v>
      </c>
      <c r="AA181" s="28">
        <v>1</v>
      </c>
      <c r="AB181" s="221">
        <f t="shared" si="25"/>
        <v>6.6646983590846174E-4</v>
      </c>
      <c r="AC181" s="29">
        <f t="shared" si="26"/>
        <v>17</v>
      </c>
      <c r="AD181" s="38" t="str">
        <f t="array" ref="AD181">AC181&amp;CHOOSE(AND(AC181&lt;&gt;{11,12,13})*MIN(4,MOD(AC181,10))+1,"th","st","nd","rd","th")</f>
        <v>17th</v>
      </c>
      <c r="AE181" s="37">
        <v>0.6</v>
      </c>
      <c r="AF181" s="38">
        <v>1500.443</v>
      </c>
      <c r="AG181" s="38">
        <v>1495.2660000000001</v>
      </c>
      <c r="AH181" s="38">
        <v>1513.845</v>
      </c>
      <c r="AI181" s="38">
        <v>1503.1849999999999</v>
      </c>
      <c r="AJ181" s="29">
        <f t="shared" si="27"/>
        <v>31</v>
      </c>
      <c r="AK181" s="38" t="str">
        <f t="array" ref="AK181">AJ181&amp;CHOOSE(AND(AJ181&lt;&gt;{11,12,13})*MIN(4,MOD(AJ181,10))+1,"th","st","nd","rd","th")</f>
        <v>31st</v>
      </c>
      <c r="AL181" s="38">
        <v>192.024</v>
      </c>
      <c r="AM181" s="38">
        <v>262.03100000000001</v>
      </c>
      <c r="AN181" s="38">
        <v>1765.2159999999999</v>
      </c>
      <c r="AO181" s="29">
        <f t="shared" si="28"/>
        <v>31</v>
      </c>
      <c r="AP181" s="38" t="str">
        <f t="array" ref="AP181">AO181&amp;CHOOSE(AND(AO181&lt;&gt;{11,12,13})*MIN(4,MOD(AO181,10))+1,"th","st","nd","rd","th")</f>
        <v>31st</v>
      </c>
      <c r="AQ181" s="39">
        <v>0.92</v>
      </c>
      <c r="AR181" s="36">
        <v>1650.7950000000001</v>
      </c>
      <c r="AS181" s="29">
        <f t="shared" si="29"/>
        <v>22</v>
      </c>
      <c r="AT181" s="38" t="str">
        <f t="array" ref="AT181">AS181&amp;CHOOSE(AND(AS181&lt;&gt;{11,12,13})*MIN(4,MOD(AS181,10))+1,"th","st","nd","rd","th")</f>
        <v>22nd</v>
      </c>
      <c r="AU181" s="40">
        <v>5.6483241933524483E-4</v>
      </c>
    </row>
    <row r="182" spans="1:47" x14ac:dyDescent="0.25">
      <c r="A182" s="7">
        <v>105201033</v>
      </c>
      <c r="B182" s="8" t="s">
        <v>231</v>
      </c>
      <c r="C182" s="8" t="s">
        <v>232</v>
      </c>
      <c r="D182" s="27">
        <v>44652</v>
      </c>
      <c r="E182" s="29">
        <f t="shared" si="20"/>
        <v>28</v>
      </c>
      <c r="F182" s="38" t="str">
        <f t="array" ref="F182">E182&amp;CHOOSE(AND(E182&lt;&gt;{11,12,13})*MIN(4,MOD(E182,10))+1,"th","st","nd","rd","th")</f>
        <v>28th</v>
      </c>
      <c r="G182" s="29">
        <v>7455</v>
      </c>
      <c r="H182" s="30">
        <v>1.1895</v>
      </c>
      <c r="I182" s="31">
        <v>0.76319999999999999</v>
      </c>
      <c r="J182" s="32">
        <v>142</v>
      </c>
      <c r="K182" s="33">
        <v>26.856999999999999</v>
      </c>
      <c r="L182" s="34">
        <v>0.1898</v>
      </c>
      <c r="M182" s="29">
        <f t="shared" si="21"/>
        <v>67</v>
      </c>
      <c r="N182" s="38" t="str">
        <f t="array" ref="N182">M182&amp;CHOOSE(AND(M182&lt;&gt;{11,12,13})*MIN(4,MOD(M182,10))+1,"th","st","nd","rd","th")</f>
        <v>67th</v>
      </c>
      <c r="O182" s="34">
        <v>0.24049999999999999</v>
      </c>
      <c r="P182" s="29">
        <f t="shared" si="22"/>
        <v>79</v>
      </c>
      <c r="Q182" s="38" t="str">
        <f t="array" ref="Q182">P182&amp;CHOOSE(AND(P182&lt;&gt;{11,12,13})*MIN(4,MOD(P182,10))+1,"th","st","nd","rd","th")</f>
        <v>79th</v>
      </c>
      <c r="R182" s="35">
        <v>253.465</v>
      </c>
      <c r="S182" s="35">
        <v>160.58600000000001</v>
      </c>
      <c r="T182" s="35">
        <v>0</v>
      </c>
      <c r="U182" s="35">
        <v>414.05099999999999</v>
      </c>
      <c r="V182" s="36">
        <v>128.06800000000001</v>
      </c>
      <c r="W182" s="220">
        <f t="shared" si="23"/>
        <v>5.753995443278432E-2</v>
      </c>
      <c r="X182" s="29">
        <f t="shared" si="24"/>
        <v>91</v>
      </c>
      <c r="Y182" s="38" t="str">
        <f t="array" ref="Y182">X182&amp;CHOOSE(AND(X182&lt;&gt;{11,12,13})*MIN(4,MOD(X182,10))+1,"th","st","nd","rd","th")</f>
        <v>91st</v>
      </c>
      <c r="Z182" s="37">
        <v>25.614000000000001</v>
      </c>
      <c r="AA182" s="28">
        <v>3</v>
      </c>
      <c r="AB182" s="221">
        <f t="shared" si="25"/>
        <v>1.347876622562646E-3</v>
      </c>
      <c r="AC182" s="29">
        <f t="shared" si="26"/>
        <v>27</v>
      </c>
      <c r="AD182" s="38" t="str">
        <f t="array" ref="AD182">AC182&amp;CHOOSE(AND(AC182&lt;&gt;{11,12,13})*MIN(4,MOD(AC182,10))+1,"th","st","nd","rd","th")</f>
        <v>27th</v>
      </c>
      <c r="AE182" s="37">
        <v>1.8</v>
      </c>
      <c r="AF182" s="38">
        <v>2225.723</v>
      </c>
      <c r="AG182" s="38">
        <v>2292.7910000000002</v>
      </c>
      <c r="AH182" s="38">
        <v>2329.4169999999999</v>
      </c>
      <c r="AI182" s="38">
        <v>2282.6439999999998</v>
      </c>
      <c r="AJ182" s="29">
        <f t="shared" si="27"/>
        <v>54</v>
      </c>
      <c r="AK182" s="38" t="str">
        <f t="array" ref="AK182">AJ182&amp;CHOOSE(AND(AJ182&lt;&gt;{11,12,13})*MIN(4,MOD(AJ182,10))+1,"th","st","nd","rd","th")</f>
        <v>54th</v>
      </c>
      <c r="AL182" s="38">
        <v>441.46499999999997</v>
      </c>
      <c r="AM182" s="38">
        <v>468.322</v>
      </c>
      <c r="AN182" s="38">
        <v>2750.9659999999999</v>
      </c>
      <c r="AO182" s="29">
        <f t="shared" si="28"/>
        <v>55</v>
      </c>
      <c r="AP182" s="38" t="str">
        <f t="array" ref="AP182">AO182&amp;CHOOSE(AND(AO182&lt;&gt;{11,12,13})*MIN(4,MOD(AO182,10))+1,"th","st","nd","rd","th")</f>
        <v>55th</v>
      </c>
      <c r="AQ182" s="39">
        <v>1.03</v>
      </c>
      <c r="AR182" s="36">
        <v>3370.442</v>
      </c>
      <c r="AS182" s="29">
        <f t="shared" si="29"/>
        <v>65</v>
      </c>
      <c r="AT182" s="38" t="str">
        <f t="array" ref="AT182">AS182&amp;CHOOSE(AND(AS182&lt;&gt;{11,12,13})*MIN(4,MOD(AS182,10))+1,"th","st","nd","rd","th")</f>
        <v>65th</v>
      </c>
      <c r="AU182" s="40">
        <v>1.1532230889293468E-3</v>
      </c>
    </row>
    <row r="183" spans="1:47" x14ac:dyDescent="0.25">
      <c r="A183" s="7">
        <v>105201352</v>
      </c>
      <c r="B183" s="8" t="s">
        <v>243</v>
      </c>
      <c r="C183" s="8" t="s">
        <v>232</v>
      </c>
      <c r="D183" s="27">
        <v>43371</v>
      </c>
      <c r="E183" s="29">
        <f t="shared" si="20"/>
        <v>22</v>
      </c>
      <c r="F183" s="38" t="str">
        <f t="array" ref="F183">E183&amp;CHOOSE(AND(E183&lt;&gt;{11,12,13})*MIN(4,MOD(E183,10))+1,"th","st","nd","rd","th")</f>
        <v>22nd</v>
      </c>
      <c r="G183" s="29">
        <v>12431</v>
      </c>
      <c r="H183" s="30">
        <v>1.2246999999999999</v>
      </c>
      <c r="I183" s="31">
        <v>0.52310000000000001</v>
      </c>
      <c r="J183" s="32">
        <v>254</v>
      </c>
      <c r="K183" s="33">
        <v>0</v>
      </c>
      <c r="L183" s="34">
        <v>0.21540000000000001</v>
      </c>
      <c r="M183" s="29">
        <f t="shared" si="21"/>
        <v>77</v>
      </c>
      <c r="N183" s="38" t="str">
        <f t="array" ref="N183">M183&amp;CHOOSE(AND(M183&lt;&gt;{11,12,13})*MIN(4,MOD(M183,10))+1,"th","st","nd","rd","th")</f>
        <v>77th</v>
      </c>
      <c r="O183" s="34">
        <v>0.1706</v>
      </c>
      <c r="P183" s="29">
        <f t="shared" si="22"/>
        <v>47</v>
      </c>
      <c r="Q183" s="38" t="str">
        <f t="array" ref="Q183">P183&amp;CHOOSE(AND(P183&lt;&gt;{11,12,13})*MIN(4,MOD(P183,10))+1,"th","st","nd","rd","th")</f>
        <v>47th</v>
      </c>
      <c r="R183" s="35">
        <v>507.05799999999999</v>
      </c>
      <c r="S183" s="35">
        <v>200.79900000000001</v>
      </c>
      <c r="T183" s="35">
        <v>0</v>
      </c>
      <c r="U183" s="35">
        <v>707.85699999999997</v>
      </c>
      <c r="V183" s="36">
        <v>115.75800000000001</v>
      </c>
      <c r="W183" s="220">
        <f t="shared" si="23"/>
        <v>2.9504639236087839E-2</v>
      </c>
      <c r="X183" s="29">
        <f t="shared" si="24"/>
        <v>60</v>
      </c>
      <c r="Y183" s="38" t="str">
        <f t="array" ref="Y183">X183&amp;CHOOSE(AND(X183&lt;&gt;{11,12,13})*MIN(4,MOD(X183,10))+1,"th","st","nd","rd","th")</f>
        <v>60th</v>
      </c>
      <c r="Z183" s="37">
        <v>23.152000000000001</v>
      </c>
      <c r="AA183" s="28">
        <v>9</v>
      </c>
      <c r="AB183" s="221">
        <f t="shared" si="25"/>
        <v>2.2939386748629946E-3</v>
      </c>
      <c r="AC183" s="29">
        <f t="shared" si="26"/>
        <v>37</v>
      </c>
      <c r="AD183" s="38" t="str">
        <f t="array" ref="AD183">AC183&amp;CHOOSE(AND(AC183&lt;&gt;{11,12,13})*MIN(4,MOD(AC183,10))+1,"th","st","nd","rd","th")</f>
        <v>37th</v>
      </c>
      <c r="AE183" s="37">
        <v>5.4</v>
      </c>
      <c r="AF183" s="38">
        <v>3923.3829999999998</v>
      </c>
      <c r="AG183" s="38">
        <v>3953.2559999999999</v>
      </c>
      <c r="AH183" s="38">
        <v>3999.0889999999999</v>
      </c>
      <c r="AI183" s="38">
        <v>3958.576</v>
      </c>
      <c r="AJ183" s="29">
        <f t="shared" si="27"/>
        <v>76</v>
      </c>
      <c r="AK183" s="38" t="str">
        <f t="array" ref="AK183">AJ183&amp;CHOOSE(AND(AJ183&lt;&gt;{11,12,13})*MIN(4,MOD(AJ183,10))+1,"th","st","nd","rd","th")</f>
        <v>76th</v>
      </c>
      <c r="AL183" s="38">
        <v>736.40899999999999</v>
      </c>
      <c r="AM183" s="38">
        <v>736.40899999999999</v>
      </c>
      <c r="AN183" s="38">
        <v>4694.9849999999997</v>
      </c>
      <c r="AO183" s="29">
        <f t="shared" si="28"/>
        <v>79</v>
      </c>
      <c r="AP183" s="38" t="str">
        <f t="array" ref="AP183">AO183&amp;CHOOSE(AND(AO183&lt;&gt;{11,12,13})*MIN(4,MOD(AO183,10))+1,"th","st","nd","rd","th")</f>
        <v>79th</v>
      </c>
      <c r="AQ183" s="39">
        <v>1.22</v>
      </c>
      <c r="AR183" s="36">
        <v>7014.9369999999999</v>
      </c>
      <c r="AS183" s="29">
        <f t="shared" si="29"/>
        <v>88</v>
      </c>
      <c r="AT183" s="38" t="str">
        <f t="array" ref="AT183">AS183&amp;CHOOSE(AND(AS183&lt;&gt;{11,12,13})*MIN(4,MOD(AS183,10))+1,"th","st","nd","rd","th")</f>
        <v>88th</v>
      </c>
      <c r="AU183" s="40">
        <v>2.40021555504731E-3</v>
      </c>
    </row>
    <row r="184" spans="1:47" x14ac:dyDescent="0.25">
      <c r="A184" s="7">
        <v>105204703</v>
      </c>
      <c r="B184" s="8" t="s">
        <v>479</v>
      </c>
      <c r="C184" s="8" t="s">
        <v>232</v>
      </c>
      <c r="D184" s="27">
        <v>46695</v>
      </c>
      <c r="E184" s="29">
        <f t="shared" si="20"/>
        <v>34</v>
      </c>
      <c r="F184" s="38" t="str">
        <f t="array" ref="F184">E184&amp;CHOOSE(AND(E184&lt;&gt;{11,12,13})*MIN(4,MOD(E184,10))+1,"th","st","nd","rd","th")</f>
        <v>34th</v>
      </c>
      <c r="G184" s="29">
        <v>9117</v>
      </c>
      <c r="H184" s="30">
        <v>1.1375</v>
      </c>
      <c r="I184" s="31">
        <v>0.6734</v>
      </c>
      <c r="J184" s="32">
        <v>198</v>
      </c>
      <c r="K184" s="33">
        <v>0</v>
      </c>
      <c r="L184" s="34">
        <v>0.1663</v>
      </c>
      <c r="M184" s="29">
        <f t="shared" si="21"/>
        <v>57</v>
      </c>
      <c r="N184" s="38" t="str">
        <f t="array" ref="N184">M184&amp;CHOOSE(AND(M184&lt;&gt;{11,12,13})*MIN(4,MOD(M184,10))+1,"th","st","nd","rd","th")</f>
        <v>57th</v>
      </c>
      <c r="O184" s="34">
        <v>0.26800000000000002</v>
      </c>
      <c r="P184" s="29">
        <f t="shared" si="22"/>
        <v>90</v>
      </c>
      <c r="Q184" s="38" t="str">
        <f t="array" ref="Q184">P184&amp;CHOOSE(AND(P184&lt;&gt;{11,12,13})*MIN(4,MOD(P184,10))+1,"th","st","nd","rd","th")</f>
        <v>90th</v>
      </c>
      <c r="R184" s="35">
        <v>313.84500000000003</v>
      </c>
      <c r="S184" s="35">
        <v>252.887</v>
      </c>
      <c r="T184" s="35">
        <v>0</v>
      </c>
      <c r="U184" s="35">
        <v>566.73199999999997</v>
      </c>
      <c r="V184" s="36">
        <v>105.41400000000002</v>
      </c>
      <c r="W184" s="220">
        <f t="shared" si="23"/>
        <v>3.3514075472957837E-2</v>
      </c>
      <c r="X184" s="29">
        <f t="shared" si="24"/>
        <v>71</v>
      </c>
      <c r="Y184" s="38" t="str">
        <f t="array" ref="Y184">X184&amp;CHOOSE(AND(X184&lt;&gt;{11,12,13})*MIN(4,MOD(X184,10))+1,"th","st","nd","rd","th")</f>
        <v>71st</v>
      </c>
      <c r="Z184" s="37">
        <v>21.082999999999998</v>
      </c>
      <c r="AA184" s="28">
        <v>9</v>
      </c>
      <c r="AB184" s="221">
        <f t="shared" si="25"/>
        <v>2.8613531338970203E-3</v>
      </c>
      <c r="AC184" s="29">
        <f t="shared" si="26"/>
        <v>41</v>
      </c>
      <c r="AD184" s="38" t="str">
        <f t="array" ref="AD184">AC184&amp;CHOOSE(AND(AC184&lt;&gt;{11,12,13})*MIN(4,MOD(AC184,10))+1,"th","st","nd","rd","th")</f>
        <v>41st</v>
      </c>
      <c r="AE184" s="37">
        <v>5.4</v>
      </c>
      <c r="AF184" s="38">
        <v>3145.3649999999998</v>
      </c>
      <c r="AG184" s="38">
        <v>3256.431</v>
      </c>
      <c r="AH184" s="38">
        <v>3385.36</v>
      </c>
      <c r="AI184" s="38">
        <v>3262.3850000000002</v>
      </c>
      <c r="AJ184" s="29">
        <f t="shared" si="27"/>
        <v>69</v>
      </c>
      <c r="AK184" s="38" t="str">
        <f t="array" ref="AK184">AJ184&amp;CHOOSE(AND(AJ184&lt;&gt;{11,12,13})*MIN(4,MOD(AJ184,10))+1,"th","st","nd","rd","th")</f>
        <v>69th</v>
      </c>
      <c r="AL184" s="38">
        <v>593.21500000000003</v>
      </c>
      <c r="AM184" s="38">
        <v>593.21500000000003</v>
      </c>
      <c r="AN184" s="38">
        <v>3855.6</v>
      </c>
      <c r="AO184" s="29">
        <f t="shared" si="28"/>
        <v>71</v>
      </c>
      <c r="AP184" s="38" t="str">
        <f t="array" ref="AP184">AO184&amp;CHOOSE(AND(AO184&lt;&gt;{11,12,13})*MIN(4,MOD(AO184,10))+1,"th","st","nd","rd","th")</f>
        <v>71st</v>
      </c>
      <c r="AQ184" s="39">
        <v>0.93</v>
      </c>
      <c r="AR184" s="36">
        <v>4078.7429999999999</v>
      </c>
      <c r="AS184" s="29">
        <f t="shared" si="29"/>
        <v>72</v>
      </c>
      <c r="AT184" s="38" t="str">
        <f t="array" ref="AT184">AS184&amp;CHOOSE(AND(AS184&lt;&gt;{11,12,13})*MIN(4,MOD(AS184,10))+1,"th","st","nd","rd","th")</f>
        <v>72nd</v>
      </c>
      <c r="AU184" s="40">
        <v>1.3955738153657445E-3</v>
      </c>
    </row>
    <row r="185" spans="1:47" x14ac:dyDescent="0.25">
      <c r="A185" s="7">
        <v>115210503</v>
      </c>
      <c r="B185" s="8" t="s">
        <v>151</v>
      </c>
      <c r="C185" s="8" t="s">
        <v>152</v>
      </c>
      <c r="D185" s="27">
        <v>58200</v>
      </c>
      <c r="E185" s="29">
        <f t="shared" si="20"/>
        <v>67</v>
      </c>
      <c r="F185" s="38" t="str">
        <f t="array" ref="F185">E185&amp;CHOOSE(AND(E185&lt;&gt;{11,12,13})*MIN(4,MOD(E185,10))+1,"th","st","nd","rd","th")</f>
        <v>67th</v>
      </c>
      <c r="G185" s="29">
        <v>8261</v>
      </c>
      <c r="H185" s="30">
        <v>0.91259999999999997</v>
      </c>
      <c r="I185" s="31">
        <v>0.68700000000000006</v>
      </c>
      <c r="J185" s="32">
        <v>191</v>
      </c>
      <c r="K185" s="33">
        <v>0</v>
      </c>
      <c r="L185" s="34">
        <v>0.1179</v>
      </c>
      <c r="M185" s="29">
        <f t="shared" si="21"/>
        <v>38</v>
      </c>
      <c r="N185" s="38" t="str">
        <f t="array" ref="N185">M185&amp;CHOOSE(AND(M185&lt;&gt;{11,12,13})*MIN(4,MOD(M185,10))+1,"th","st","nd","rd","th")</f>
        <v>38th</v>
      </c>
      <c r="O185" s="34">
        <v>0.1497</v>
      </c>
      <c r="P185" s="29">
        <f t="shared" si="22"/>
        <v>37</v>
      </c>
      <c r="Q185" s="38" t="str">
        <f t="array" ref="Q185">P185&amp;CHOOSE(AND(P185&lt;&gt;{11,12,13})*MIN(4,MOD(P185,10))+1,"th","st","nd","rd","th")</f>
        <v>37th</v>
      </c>
      <c r="R185" s="35">
        <v>191.548</v>
      </c>
      <c r="S185" s="35">
        <v>121.60599999999999</v>
      </c>
      <c r="T185" s="35">
        <v>0</v>
      </c>
      <c r="U185" s="35">
        <v>313.154</v>
      </c>
      <c r="V185" s="36">
        <v>120.178</v>
      </c>
      <c r="W185" s="220">
        <f t="shared" si="23"/>
        <v>4.4382646975186221E-2</v>
      </c>
      <c r="X185" s="29">
        <f t="shared" si="24"/>
        <v>84</v>
      </c>
      <c r="Y185" s="38" t="str">
        <f t="array" ref="Y185">X185&amp;CHOOSE(AND(X185&lt;&gt;{11,12,13})*MIN(4,MOD(X185,10))+1,"th","st","nd","rd","th")</f>
        <v>84th</v>
      </c>
      <c r="Z185" s="37">
        <v>24.036000000000001</v>
      </c>
      <c r="AA185" s="28">
        <v>2</v>
      </c>
      <c r="AB185" s="221">
        <f t="shared" si="25"/>
        <v>7.3861517041698519E-4</v>
      </c>
      <c r="AC185" s="29">
        <f t="shared" si="26"/>
        <v>18</v>
      </c>
      <c r="AD185" s="38" t="str">
        <f t="array" ref="AD185">AC185&amp;CHOOSE(AND(AC185&lt;&gt;{11,12,13})*MIN(4,MOD(AC185,10))+1,"th","st","nd","rd","th")</f>
        <v>18th</v>
      </c>
      <c r="AE185" s="37">
        <v>1.2</v>
      </c>
      <c r="AF185" s="38">
        <v>2707.77</v>
      </c>
      <c r="AG185" s="38">
        <v>2734.3829999999998</v>
      </c>
      <c r="AH185" s="38">
        <v>2781.154</v>
      </c>
      <c r="AI185" s="38">
        <v>2741.1019999999999</v>
      </c>
      <c r="AJ185" s="29">
        <f t="shared" si="27"/>
        <v>60</v>
      </c>
      <c r="AK185" s="38" t="str">
        <f t="array" ref="AK185">AJ185&amp;CHOOSE(AND(AJ185&lt;&gt;{11,12,13})*MIN(4,MOD(AJ185,10))+1,"th","st","nd","rd","th")</f>
        <v>60th</v>
      </c>
      <c r="AL185" s="38">
        <v>338.39</v>
      </c>
      <c r="AM185" s="38">
        <v>338.39</v>
      </c>
      <c r="AN185" s="38">
        <v>3079.4920000000002</v>
      </c>
      <c r="AO185" s="29">
        <f t="shared" si="28"/>
        <v>59</v>
      </c>
      <c r="AP185" s="38" t="str">
        <f t="array" ref="AP185">AO185&amp;CHOOSE(AND(AO185&lt;&gt;{11,12,13})*MIN(4,MOD(AO185,10))+1,"th","st","nd","rd","th")</f>
        <v>59th</v>
      </c>
      <c r="AQ185" s="39">
        <v>0.99</v>
      </c>
      <c r="AR185" s="36">
        <v>2782.241</v>
      </c>
      <c r="AS185" s="29">
        <f t="shared" si="29"/>
        <v>54</v>
      </c>
      <c r="AT185" s="38" t="str">
        <f t="array" ref="AT185">AS185&amp;CHOOSE(AND(AS185&lt;&gt;{11,12,13})*MIN(4,MOD(AS185,10))+1,"th","st","nd","rd","th")</f>
        <v>54th</v>
      </c>
      <c r="AU185" s="40">
        <v>9.5196551673812357E-4</v>
      </c>
    </row>
    <row r="186" spans="1:47" x14ac:dyDescent="0.25">
      <c r="A186" s="7">
        <v>115211003</v>
      </c>
      <c r="B186" s="8" t="s">
        <v>183</v>
      </c>
      <c r="C186" s="8" t="s">
        <v>152</v>
      </c>
      <c r="D186" s="27">
        <v>65192</v>
      </c>
      <c r="E186" s="29">
        <f t="shared" si="20"/>
        <v>79</v>
      </c>
      <c r="F186" s="38" t="str">
        <f t="array" ref="F186">E186&amp;CHOOSE(AND(E186&lt;&gt;{11,12,13})*MIN(4,MOD(E186,10))+1,"th","st","nd","rd","th")</f>
        <v>79th</v>
      </c>
      <c r="G186" s="29">
        <v>3360</v>
      </c>
      <c r="H186" s="30">
        <v>0.81469999999999998</v>
      </c>
      <c r="I186" s="31">
        <v>-2.2097000000000002</v>
      </c>
      <c r="J186" s="32">
        <v>474</v>
      </c>
      <c r="K186" s="33">
        <v>0</v>
      </c>
      <c r="L186" s="34">
        <v>6.0699999999999997E-2</v>
      </c>
      <c r="M186" s="29">
        <f t="shared" si="21"/>
        <v>16</v>
      </c>
      <c r="N186" s="38" t="str">
        <f t="array" ref="N186">M186&amp;CHOOSE(AND(M186&lt;&gt;{11,12,13})*MIN(4,MOD(M186,10))+1,"th","st","nd","rd","th")</f>
        <v>16th</v>
      </c>
      <c r="O186" s="34">
        <v>8.1500000000000003E-2</v>
      </c>
      <c r="P186" s="29">
        <f t="shared" si="22"/>
        <v>9</v>
      </c>
      <c r="Q186" s="38" t="str">
        <f t="array" ref="Q186">P186&amp;CHOOSE(AND(P186&lt;&gt;{11,12,13})*MIN(4,MOD(P186,10))+1,"th","st","nd","rd","th")</f>
        <v>9th</v>
      </c>
      <c r="R186" s="35">
        <v>45.459000000000003</v>
      </c>
      <c r="S186" s="35">
        <v>30.518000000000001</v>
      </c>
      <c r="T186" s="35">
        <v>0</v>
      </c>
      <c r="U186" s="35">
        <v>75.977000000000004</v>
      </c>
      <c r="V186" s="36">
        <v>18.024999999999999</v>
      </c>
      <c r="W186" s="220">
        <f t="shared" si="23"/>
        <v>1.444080631373683E-2</v>
      </c>
      <c r="X186" s="29">
        <f t="shared" si="24"/>
        <v>17</v>
      </c>
      <c r="Y186" s="38" t="str">
        <f t="array" ref="Y186">X186&amp;CHOOSE(AND(X186&lt;&gt;{11,12,13})*MIN(4,MOD(X186,10))+1,"th","st","nd","rd","th")</f>
        <v>17th</v>
      </c>
      <c r="Z186" s="37">
        <v>3.605</v>
      </c>
      <c r="AA186" s="28">
        <v>29</v>
      </c>
      <c r="AB186" s="221">
        <f t="shared" si="25"/>
        <v>2.3233474790478121E-2</v>
      </c>
      <c r="AC186" s="29">
        <f t="shared" si="26"/>
        <v>85</v>
      </c>
      <c r="AD186" s="38" t="str">
        <f t="array" ref="AD186">AC186&amp;CHOOSE(AND(AC186&lt;&gt;{11,12,13})*MIN(4,MOD(AC186,10))+1,"th","st","nd","rd","th")</f>
        <v>85th</v>
      </c>
      <c r="AE186" s="37">
        <v>17.399999999999999</v>
      </c>
      <c r="AF186" s="38">
        <v>1248.1990000000001</v>
      </c>
      <c r="AG186" s="38">
        <v>1264.2470000000001</v>
      </c>
      <c r="AH186" s="38">
        <v>1235.0360000000001</v>
      </c>
      <c r="AI186" s="38">
        <v>1249.1610000000001</v>
      </c>
      <c r="AJ186" s="29">
        <f t="shared" si="27"/>
        <v>24</v>
      </c>
      <c r="AK186" s="38" t="str">
        <f t="array" ref="AK186">AJ186&amp;CHOOSE(AND(AJ186&lt;&gt;{11,12,13})*MIN(4,MOD(AJ186,10))+1,"th","st","nd","rd","th")</f>
        <v>24th</v>
      </c>
      <c r="AL186" s="38">
        <v>96.981999999999999</v>
      </c>
      <c r="AM186" s="38">
        <v>96.981999999999999</v>
      </c>
      <c r="AN186" s="38">
        <v>1346.143</v>
      </c>
      <c r="AO186" s="29">
        <f t="shared" si="28"/>
        <v>18</v>
      </c>
      <c r="AP186" s="38" t="str">
        <f t="array" ref="AP186">AO186&amp;CHOOSE(AND(AO186&lt;&gt;{11,12,13})*MIN(4,MOD(AO186,10))+1,"th","st","nd","rd","th")</f>
        <v>18th</v>
      </c>
      <c r="AQ186" s="39">
        <v>1.24</v>
      </c>
      <c r="AR186" s="36">
        <v>1359.9110000000001</v>
      </c>
      <c r="AS186" s="29">
        <f t="shared" si="29"/>
        <v>14</v>
      </c>
      <c r="AT186" s="38" t="str">
        <f t="array" ref="AT186">AS186&amp;CHOOSE(AND(AS186&lt;&gt;{11,12,13})*MIN(4,MOD(AS186,10))+1,"th","st","nd","rd","th")</f>
        <v>14th</v>
      </c>
      <c r="AU186" s="40">
        <v>4.6530418386935511E-4</v>
      </c>
    </row>
    <row r="187" spans="1:47" x14ac:dyDescent="0.25">
      <c r="A187" s="7">
        <v>115211103</v>
      </c>
      <c r="B187" s="8" t="s">
        <v>187</v>
      </c>
      <c r="C187" s="8" t="s">
        <v>152</v>
      </c>
      <c r="D187" s="27">
        <v>54240</v>
      </c>
      <c r="E187" s="29">
        <f t="shared" si="20"/>
        <v>58</v>
      </c>
      <c r="F187" s="38" t="str">
        <f t="array" ref="F187">E187&amp;CHOOSE(AND(E187&lt;&gt;{11,12,13})*MIN(4,MOD(E187,10))+1,"th","st","nd","rd","th")</f>
        <v>58th</v>
      </c>
      <c r="G187" s="29">
        <v>14593</v>
      </c>
      <c r="H187" s="30">
        <v>0.97929999999999995</v>
      </c>
      <c r="I187" s="31">
        <v>0.21340000000000001</v>
      </c>
      <c r="J187" s="32">
        <v>326</v>
      </c>
      <c r="K187" s="33">
        <v>0</v>
      </c>
      <c r="L187" s="34">
        <v>0.16109999999999999</v>
      </c>
      <c r="M187" s="29">
        <f t="shared" si="21"/>
        <v>55</v>
      </c>
      <c r="N187" s="38" t="str">
        <f t="array" ref="N187">M187&amp;CHOOSE(AND(M187&lt;&gt;{11,12,13})*MIN(4,MOD(M187,10))+1,"th","st","nd","rd","th")</f>
        <v>55th</v>
      </c>
      <c r="O187" s="34">
        <v>0.16320000000000001</v>
      </c>
      <c r="P187" s="29">
        <f t="shared" si="22"/>
        <v>44</v>
      </c>
      <c r="Q187" s="38" t="str">
        <f t="array" ref="Q187">P187&amp;CHOOSE(AND(P187&lt;&gt;{11,12,13})*MIN(4,MOD(P187,10))+1,"th","st","nd","rd","th")</f>
        <v>44th</v>
      </c>
      <c r="R187" s="35">
        <v>491.452</v>
      </c>
      <c r="S187" s="35">
        <v>248.929</v>
      </c>
      <c r="T187" s="35">
        <v>0</v>
      </c>
      <c r="U187" s="35">
        <v>740.38099999999997</v>
      </c>
      <c r="V187" s="36">
        <v>125.00100000000002</v>
      </c>
      <c r="W187" s="220">
        <f t="shared" si="23"/>
        <v>2.4585496757788972E-2</v>
      </c>
      <c r="X187" s="29">
        <f t="shared" si="24"/>
        <v>46</v>
      </c>
      <c r="Y187" s="38" t="str">
        <f t="array" ref="Y187">X187&amp;CHOOSE(AND(X187&lt;&gt;{11,12,13})*MIN(4,MOD(X187,10))+1,"th","st","nd","rd","th")</f>
        <v>46th</v>
      </c>
      <c r="Z187" s="37">
        <v>25</v>
      </c>
      <c r="AA187" s="28">
        <v>143</v>
      </c>
      <c r="AB187" s="221">
        <f t="shared" si="25"/>
        <v>2.8125583286244288E-2</v>
      </c>
      <c r="AC187" s="29">
        <f t="shared" si="26"/>
        <v>89</v>
      </c>
      <c r="AD187" s="38" t="str">
        <f t="array" ref="AD187">AC187&amp;CHOOSE(AND(AC187&lt;&gt;{11,12,13})*MIN(4,MOD(AC187,10))+1,"th","st","nd","rd","th")</f>
        <v>89th</v>
      </c>
      <c r="AE187" s="37">
        <v>85.8</v>
      </c>
      <c r="AF187" s="38">
        <v>5084.3389999999999</v>
      </c>
      <c r="AG187" s="38">
        <v>5009.9380000000001</v>
      </c>
      <c r="AH187" s="38">
        <v>5025.6310000000003</v>
      </c>
      <c r="AI187" s="38">
        <v>5039.9690000000001</v>
      </c>
      <c r="AJ187" s="29">
        <f t="shared" si="27"/>
        <v>85</v>
      </c>
      <c r="AK187" s="38" t="str">
        <f t="array" ref="AK187">AJ187&amp;CHOOSE(AND(AJ187&lt;&gt;{11,12,13})*MIN(4,MOD(AJ187,10))+1,"th","st","nd","rd","th")</f>
        <v>85th</v>
      </c>
      <c r="AL187" s="38">
        <v>851.18100000000004</v>
      </c>
      <c r="AM187" s="38">
        <v>851.18100000000004</v>
      </c>
      <c r="AN187" s="38">
        <v>5891.15</v>
      </c>
      <c r="AO187" s="29">
        <f t="shared" si="28"/>
        <v>86</v>
      </c>
      <c r="AP187" s="38" t="str">
        <f t="array" ref="AP187">AO187&amp;CHOOSE(AND(AO187&lt;&gt;{11,12,13})*MIN(4,MOD(AO187,10))+1,"th","st","nd","rd","th")</f>
        <v>86th</v>
      </c>
      <c r="AQ187" s="39">
        <v>1.23</v>
      </c>
      <c r="AR187" s="36">
        <v>7096.12</v>
      </c>
      <c r="AS187" s="29">
        <f t="shared" si="29"/>
        <v>89</v>
      </c>
      <c r="AT187" s="38" t="str">
        <f t="array" ref="AT187">AS187&amp;CHOOSE(AND(AS187&lt;&gt;{11,12,13})*MIN(4,MOD(AS187,10))+1,"th","st","nd","rd","th")</f>
        <v>89th</v>
      </c>
      <c r="AU187" s="40">
        <v>2.4279929533910735E-3</v>
      </c>
    </row>
    <row r="188" spans="1:47" x14ac:dyDescent="0.25">
      <c r="A188" s="7">
        <v>115211603</v>
      </c>
      <c r="B188" s="8" t="s">
        <v>246</v>
      </c>
      <c r="C188" s="8" t="s">
        <v>152</v>
      </c>
      <c r="D188" s="27">
        <v>79329</v>
      </c>
      <c r="E188" s="29">
        <f t="shared" si="20"/>
        <v>91</v>
      </c>
      <c r="F188" s="38" t="str">
        <f t="array" ref="F188">E188&amp;CHOOSE(AND(E188&lt;&gt;{11,12,13})*MIN(4,MOD(E188,10))+1,"th","st","nd","rd","th")</f>
        <v>91st</v>
      </c>
      <c r="G188" s="29">
        <v>22914</v>
      </c>
      <c r="H188" s="30">
        <v>0.66959999999999997</v>
      </c>
      <c r="I188" s="31">
        <v>-0.1236</v>
      </c>
      <c r="J188" s="32">
        <v>372</v>
      </c>
      <c r="K188" s="33">
        <v>0</v>
      </c>
      <c r="L188" s="34">
        <v>5.91E-2</v>
      </c>
      <c r="M188" s="29">
        <f t="shared" si="21"/>
        <v>16</v>
      </c>
      <c r="N188" s="38" t="str">
        <f t="array" ref="N188">M188&amp;CHOOSE(AND(M188&lt;&gt;{11,12,13})*MIN(4,MOD(M188,10))+1,"th","st","nd","rd","th")</f>
        <v>16th</v>
      </c>
      <c r="O188" s="34">
        <v>9.5799999999999996E-2</v>
      </c>
      <c r="P188" s="29">
        <f t="shared" si="22"/>
        <v>14</v>
      </c>
      <c r="Q188" s="38" t="str">
        <f t="array" ref="Q188">P188&amp;CHOOSE(AND(P188&lt;&gt;{11,12,13})*MIN(4,MOD(P188,10))+1,"th","st","nd","rd","th")</f>
        <v>14th</v>
      </c>
      <c r="R188" s="35">
        <v>293.32799999999997</v>
      </c>
      <c r="S188" s="35">
        <v>237.74</v>
      </c>
      <c r="T188" s="35">
        <v>0</v>
      </c>
      <c r="U188" s="35">
        <v>531.06799999999998</v>
      </c>
      <c r="V188" s="36">
        <v>163.197</v>
      </c>
      <c r="W188" s="220">
        <f t="shared" si="23"/>
        <v>1.9728653494647055E-2</v>
      </c>
      <c r="X188" s="29">
        <f t="shared" si="24"/>
        <v>32</v>
      </c>
      <c r="Y188" s="38" t="str">
        <f t="array" ref="Y188">X188&amp;CHOOSE(AND(X188&lt;&gt;{11,12,13})*MIN(4,MOD(X188,10))+1,"th","st","nd","rd","th")</f>
        <v>32nd</v>
      </c>
      <c r="Z188" s="37">
        <v>32.639000000000003</v>
      </c>
      <c r="AA188" s="28">
        <v>179</v>
      </c>
      <c r="AB188" s="221">
        <f t="shared" si="25"/>
        <v>2.1639055715128482E-2</v>
      </c>
      <c r="AC188" s="29">
        <f t="shared" si="26"/>
        <v>84</v>
      </c>
      <c r="AD188" s="38" t="str">
        <f t="array" ref="AD188">AC188&amp;CHOOSE(AND(AC188&lt;&gt;{11,12,13})*MIN(4,MOD(AC188,10))+1,"th","st","nd","rd","th")</f>
        <v>84th</v>
      </c>
      <c r="AE188" s="37">
        <v>107.4</v>
      </c>
      <c r="AF188" s="38">
        <v>8272.08</v>
      </c>
      <c r="AG188" s="38">
        <v>8174.6279999999997</v>
      </c>
      <c r="AH188" s="38">
        <v>7916.6059999999998</v>
      </c>
      <c r="AI188" s="38">
        <v>8121.1049999999996</v>
      </c>
      <c r="AJ188" s="29">
        <f t="shared" si="27"/>
        <v>95</v>
      </c>
      <c r="AK188" s="38" t="str">
        <f t="array" ref="AK188">AJ188&amp;CHOOSE(AND(AJ188&lt;&gt;{11,12,13})*MIN(4,MOD(AJ188,10))+1,"th","st","nd","rd","th")</f>
        <v>95th</v>
      </c>
      <c r="AL188" s="38">
        <v>671.10699999999997</v>
      </c>
      <c r="AM188" s="38">
        <v>671.10699999999997</v>
      </c>
      <c r="AN188" s="38">
        <v>8792.2119999999995</v>
      </c>
      <c r="AO188" s="29">
        <f t="shared" si="28"/>
        <v>93</v>
      </c>
      <c r="AP188" s="38" t="str">
        <f t="array" ref="AP188">AO188&amp;CHOOSE(AND(AO188&lt;&gt;{11,12,13})*MIN(4,MOD(AO188,10))+1,"th","st","nd","rd","th")</f>
        <v>93rd</v>
      </c>
      <c r="AQ188" s="39">
        <v>0.96</v>
      </c>
      <c r="AR188" s="36">
        <v>5651.7749999999996</v>
      </c>
      <c r="AS188" s="29">
        <f t="shared" si="29"/>
        <v>83</v>
      </c>
      <c r="AT188" s="38" t="str">
        <f t="array" ref="AT188">AS188&amp;CHOOSE(AND(AS188&lt;&gt;{11,12,13})*MIN(4,MOD(AS188,10))+1,"th","st","nd","rd","th")</f>
        <v>83rd</v>
      </c>
      <c r="AU188" s="40">
        <v>1.9337990161034245E-3</v>
      </c>
    </row>
    <row r="189" spans="1:47" x14ac:dyDescent="0.25">
      <c r="A189" s="7">
        <v>115212503</v>
      </c>
      <c r="B189" s="8" t="s">
        <v>268</v>
      </c>
      <c r="C189" s="8" t="s">
        <v>152</v>
      </c>
      <c r="D189" s="27">
        <v>62435</v>
      </c>
      <c r="E189" s="29">
        <f t="shared" si="20"/>
        <v>75</v>
      </c>
      <c r="F189" s="38" t="str">
        <f t="array" ref="F189">E189&amp;CHOOSE(AND(E189&lt;&gt;{11,12,13})*MIN(4,MOD(E189,10))+1,"th","st","nd","rd","th")</f>
        <v>75th</v>
      </c>
      <c r="G189" s="29">
        <v>8284</v>
      </c>
      <c r="H189" s="30">
        <v>0.85070000000000001</v>
      </c>
      <c r="I189" s="31">
        <v>-0.61129999999999995</v>
      </c>
      <c r="J189" s="32">
        <v>413</v>
      </c>
      <c r="K189" s="33">
        <v>0</v>
      </c>
      <c r="L189" s="34">
        <v>0.12</v>
      </c>
      <c r="M189" s="29">
        <f t="shared" si="21"/>
        <v>40</v>
      </c>
      <c r="N189" s="38" t="str">
        <f t="array" ref="N189">M189&amp;CHOOSE(AND(M189&lt;&gt;{11,12,13})*MIN(4,MOD(M189,10))+1,"th","st","nd","rd","th")</f>
        <v>40th</v>
      </c>
      <c r="O189" s="34">
        <v>8.2199999999999995E-2</v>
      </c>
      <c r="P189" s="29">
        <f t="shared" si="22"/>
        <v>9</v>
      </c>
      <c r="Q189" s="38" t="str">
        <f t="array" ref="Q189">P189&amp;CHOOSE(AND(P189&lt;&gt;{11,12,13})*MIN(4,MOD(P189,10))+1,"th","st","nd","rd","th")</f>
        <v>9th</v>
      </c>
      <c r="R189" s="35">
        <v>201.364</v>
      </c>
      <c r="S189" s="35">
        <v>68.966999999999999</v>
      </c>
      <c r="T189" s="35">
        <v>0</v>
      </c>
      <c r="U189" s="35">
        <v>270.33100000000002</v>
      </c>
      <c r="V189" s="36">
        <v>83.220999999999989</v>
      </c>
      <c r="W189" s="220">
        <f t="shared" si="23"/>
        <v>2.9756547738447305E-2</v>
      </c>
      <c r="X189" s="29">
        <f t="shared" si="24"/>
        <v>61</v>
      </c>
      <c r="Y189" s="38" t="str">
        <f t="array" ref="Y189">X189&amp;CHOOSE(AND(X189&lt;&gt;{11,12,13})*MIN(4,MOD(X189,10))+1,"th","st","nd","rd","th")</f>
        <v>61st</v>
      </c>
      <c r="Z189" s="37">
        <v>16.643999999999998</v>
      </c>
      <c r="AA189" s="28">
        <v>70</v>
      </c>
      <c r="AB189" s="221">
        <f t="shared" si="25"/>
        <v>2.5029239515162179E-2</v>
      </c>
      <c r="AC189" s="29">
        <f t="shared" si="26"/>
        <v>87</v>
      </c>
      <c r="AD189" s="38" t="str">
        <f t="array" ref="AD189">AC189&amp;CHOOSE(AND(AC189&lt;&gt;{11,12,13})*MIN(4,MOD(AC189,10))+1,"th","st","nd","rd","th")</f>
        <v>87th</v>
      </c>
      <c r="AE189" s="37">
        <v>42</v>
      </c>
      <c r="AF189" s="38">
        <v>2796.7289999999998</v>
      </c>
      <c r="AG189" s="38">
        <v>2726.848</v>
      </c>
      <c r="AH189" s="38">
        <v>2819.3470000000002</v>
      </c>
      <c r="AI189" s="38">
        <v>2780.9749999999999</v>
      </c>
      <c r="AJ189" s="29">
        <f t="shared" si="27"/>
        <v>61</v>
      </c>
      <c r="AK189" s="38" t="str">
        <f t="array" ref="AK189">AJ189&amp;CHOOSE(AND(AJ189&lt;&gt;{11,12,13})*MIN(4,MOD(AJ189,10))+1,"th","st","nd","rd","th")</f>
        <v>61st</v>
      </c>
      <c r="AL189" s="38">
        <v>328.97500000000002</v>
      </c>
      <c r="AM189" s="38">
        <v>328.97500000000002</v>
      </c>
      <c r="AN189" s="38">
        <v>3109.95</v>
      </c>
      <c r="AO189" s="29">
        <f t="shared" si="28"/>
        <v>60</v>
      </c>
      <c r="AP189" s="38" t="str">
        <f t="array" ref="AP189">AO189&amp;CHOOSE(AND(AO189&lt;&gt;{11,12,13})*MIN(4,MOD(AO189,10))+1,"th","st","nd","rd","th")</f>
        <v>60th</v>
      </c>
      <c r="AQ189" s="39">
        <v>1.01</v>
      </c>
      <c r="AR189" s="36">
        <v>2672.0909999999999</v>
      </c>
      <c r="AS189" s="29">
        <f t="shared" si="29"/>
        <v>52</v>
      </c>
      <c r="AT189" s="38" t="str">
        <f t="array" ref="AT189">AS189&amp;CHOOSE(AND(AS189&lt;&gt;{11,12,13})*MIN(4,MOD(AS189,10))+1,"th","st","nd","rd","th")</f>
        <v>52nd</v>
      </c>
      <c r="AU189" s="40">
        <v>9.1427683280718292E-4</v>
      </c>
    </row>
    <row r="190" spans="1:47" x14ac:dyDescent="0.25">
      <c r="A190" s="7">
        <v>115216503</v>
      </c>
      <c r="B190" s="8" t="s">
        <v>395</v>
      </c>
      <c r="C190" s="8" t="s">
        <v>152</v>
      </c>
      <c r="D190" s="27">
        <v>61744</v>
      </c>
      <c r="E190" s="29">
        <f t="shared" si="20"/>
        <v>73</v>
      </c>
      <c r="F190" s="38" t="str">
        <f t="array" ref="F190">E190&amp;CHOOSE(AND(E190&lt;&gt;{11,12,13})*MIN(4,MOD(E190,10))+1,"th","st","nd","rd","th")</f>
        <v>73rd</v>
      </c>
      <c r="G190" s="29">
        <v>11484</v>
      </c>
      <c r="H190" s="30">
        <v>0.86019999999999996</v>
      </c>
      <c r="I190" s="31">
        <v>-0.60929999999999995</v>
      </c>
      <c r="J190" s="32">
        <v>412</v>
      </c>
      <c r="K190" s="33">
        <v>0</v>
      </c>
      <c r="L190" s="34">
        <v>7.6200000000000004E-2</v>
      </c>
      <c r="M190" s="29">
        <f t="shared" si="21"/>
        <v>23</v>
      </c>
      <c r="N190" s="38" t="str">
        <f t="array" ref="N190">M190&amp;CHOOSE(AND(M190&lt;&gt;{11,12,13})*MIN(4,MOD(M190,10))+1,"th","st","nd","rd","th")</f>
        <v>23rd</v>
      </c>
      <c r="O190" s="34">
        <v>0.1176</v>
      </c>
      <c r="P190" s="29">
        <f t="shared" si="22"/>
        <v>21</v>
      </c>
      <c r="Q190" s="38" t="str">
        <f t="array" ref="Q190">P190&amp;CHOOSE(AND(P190&lt;&gt;{11,12,13})*MIN(4,MOD(P190,10))+1,"th","st","nd","rd","th")</f>
        <v>21st</v>
      </c>
      <c r="R190" s="35">
        <v>179.28100000000001</v>
      </c>
      <c r="S190" s="35">
        <v>138.34299999999999</v>
      </c>
      <c r="T190" s="35">
        <v>0</v>
      </c>
      <c r="U190" s="35">
        <v>317.62400000000002</v>
      </c>
      <c r="V190" s="36">
        <v>129.92400000000001</v>
      </c>
      <c r="W190" s="220">
        <f t="shared" si="23"/>
        <v>3.3133083941787329E-2</v>
      </c>
      <c r="X190" s="29">
        <f t="shared" si="24"/>
        <v>69</v>
      </c>
      <c r="Y190" s="38" t="str">
        <f t="array" ref="Y190">X190&amp;CHOOSE(AND(X190&lt;&gt;{11,12,13})*MIN(4,MOD(X190,10))+1,"th","st","nd","rd","th")</f>
        <v>69th</v>
      </c>
      <c r="Z190" s="37">
        <v>25.984999999999999</v>
      </c>
      <c r="AA190" s="28">
        <v>104</v>
      </c>
      <c r="AB190" s="221">
        <f t="shared" si="25"/>
        <v>2.6521972306470569E-2</v>
      </c>
      <c r="AC190" s="29">
        <f t="shared" si="26"/>
        <v>88</v>
      </c>
      <c r="AD190" s="38" t="str">
        <f t="array" ref="AD190">AC190&amp;CHOOSE(AND(AC190&lt;&gt;{11,12,13})*MIN(4,MOD(AC190,10))+1,"th","st","nd","rd","th")</f>
        <v>88th</v>
      </c>
      <c r="AE190" s="37">
        <v>62.4</v>
      </c>
      <c r="AF190" s="38">
        <v>3921.277</v>
      </c>
      <c r="AG190" s="38">
        <v>3896.8980000000001</v>
      </c>
      <c r="AH190" s="38">
        <v>3781.643</v>
      </c>
      <c r="AI190" s="38">
        <v>3866.6060000000002</v>
      </c>
      <c r="AJ190" s="29">
        <f t="shared" si="27"/>
        <v>75</v>
      </c>
      <c r="AK190" s="38" t="str">
        <f t="array" ref="AK190">AJ190&amp;CHOOSE(AND(AJ190&lt;&gt;{11,12,13})*MIN(4,MOD(AJ190,10))+1,"th","st","nd","rd","th")</f>
        <v>75th</v>
      </c>
      <c r="AL190" s="38">
        <v>406.00900000000001</v>
      </c>
      <c r="AM190" s="38">
        <v>406.00900000000001</v>
      </c>
      <c r="AN190" s="38">
        <v>4272.6149999999998</v>
      </c>
      <c r="AO190" s="29">
        <f t="shared" si="28"/>
        <v>75</v>
      </c>
      <c r="AP190" s="38" t="str">
        <f t="array" ref="AP190">AO190&amp;CHOOSE(AND(AO190&lt;&gt;{11,12,13})*MIN(4,MOD(AO190,10))+1,"th","st","nd","rd","th")</f>
        <v>75th</v>
      </c>
      <c r="AQ190" s="39">
        <v>1.2</v>
      </c>
      <c r="AR190" s="36">
        <v>4410.3639999999996</v>
      </c>
      <c r="AS190" s="29">
        <f t="shared" si="29"/>
        <v>76</v>
      </c>
      <c r="AT190" s="38" t="str">
        <f t="array" ref="AT190">AS190&amp;CHOOSE(AND(AS190&lt;&gt;{11,12,13})*MIN(4,MOD(AS190,10))+1,"th","st","nd","rd","th")</f>
        <v>76th</v>
      </c>
      <c r="AU190" s="40">
        <v>1.5090405339664025E-3</v>
      </c>
    </row>
    <row r="191" spans="1:47" x14ac:dyDescent="0.25">
      <c r="A191" s="7">
        <v>115218003</v>
      </c>
      <c r="B191" s="8" t="s">
        <v>544</v>
      </c>
      <c r="C191" s="8" t="s">
        <v>152</v>
      </c>
      <c r="D191" s="27">
        <v>45816</v>
      </c>
      <c r="E191" s="29">
        <f t="shared" si="20"/>
        <v>32</v>
      </c>
      <c r="F191" s="38" t="str">
        <f t="array" ref="F191">E191&amp;CHOOSE(AND(E191&lt;&gt;{11,12,13})*MIN(4,MOD(E191,10))+1,"th","st","nd","rd","th")</f>
        <v>32nd</v>
      </c>
      <c r="G191" s="29">
        <v>10597</v>
      </c>
      <c r="H191" s="30">
        <v>1.1593</v>
      </c>
      <c r="I191" s="31">
        <v>0.54420000000000002</v>
      </c>
      <c r="J191" s="32">
        <v>247</v>
      </c>
      <c r="K191" s="33">
        <v>0</v>
      </c>
      <c r="L191" s="34">
        <v>0.2621</v>
      </c>
      <c r="M191" s="29">
        <f t="shared" si="21"/>
        <v>87</v>
      </c>
      <c r="N191" s="38" t="str">
        <f t="array" ref="N191">M191&amp;CHOOSE(AND(M191&lt;&gt;{11,12,13})*MIN(4,MOD(M191,10))+1,"th","st","nd","rd","th")</f>
        <v>87th</v>
      </c>
      <c r="O191" s="34">
        <v>0.20810000000000001</v>
      </c>
      <c r="P191" s="29">
        <f t="shared" si="22"/>
        <v>64</v>
      </c>
      <c r="Q191" s="38" t="str">
        <f t="array" ref="Q191">P191&amp;CHOOSE(AND(P191&lt;&gt;{11,12,13})*MIN(4,MOD(P191,10))+1,"th","st","nd","rd","th")</f>
        <v>64th</v>
      </c>
      <c r="R191" s="35">
        <v>547.25599999999997</v>
      </c>
      <c r="S191" s="35">
        <v>217.25299999999999</v>
      </c>
      <c r="T191" s="35">
        <v>0</v>
      </c>
      <c r="U191" s="35">
        <v>764.50900000000001</v>
      </c>
      <c r="V191" s="36">
        <v>129.46299999999999</v>
      </c>
      <c r="W191" s="220">
        <f t="shared" si="23"/>
        <v>3.720258877580284E-2</v>
      </c>
      <c r="X191" s="29">
        <f t="shared" si="24"/>
        <v>77</v>
      </c>
      <c r="Y191" s="38" t="str">
        <f t="array" ref="Y191">X191&amp;CHOOSE(AND(X191&lt;&gt;{11,12,13})*MIN(4,MOD(X191,10))+1,"th","st","nd","rd","th")</f>
        <v>77th</v>
      </c>
      <c r="Z191" s="37">
        <v>25.893000000000001</v>
      </c>
      <c r="AA191" s="28">
        <v>24</v>
      </c>
      <c r="AB191" s="221">
        <f t="shared" si="25"/>
        <v>6.8966587412563297E-3</v>
      </c>
      <c r="AC191" s="29">
        <f t="shared" si="26"/>
        <v>63</v>
      </c>
      <c r="AD191" s="38" t="str">
        <f t="array" ref="AD191">AC191&amp;CHOOSE(AND(AC191&lt;&gt;{11,12,13})*MIN(4,MOD(AC191,10))+1,"th","st","nd","rd","th")</f>
        <v>63rd</v>
      </c>
      <c r="AE191" s="37">
        <v>14.4</v>
      </c>
      <c r="AF191" s="38">
        <v>3479.9459999999999</v>
      </c>
      <c r="AG191" s="38">
        <v>3504.933</v>
      </c>
      <c r="AH191" s="38">
        <v>3513.9810000000002</v>
      </c>
      <c r="AI191" s="38">
        <v>3499.62</v>
      </c>
      <c r="AJ191" s="29">
        <f t="shared" si="27"/>
        <v>72</v>
      </c>
      <c r="AK191" s="38" t="str">
        <f t="array" ref="AK191">AJ191&amp;CHOOSE(AND(AJ191&lt;&gt;{11,12,13})*MIN(4,MOD(AJ191,10))+1,"th","st","nd","rd","th")</f>
        <v>72nd</v>
      </c>
      <c r="AL191" s="38">
        <v>804.80200000000002</v>
      </c>
      <c r="AM191" s="38">
        <v>804.80200000000002</v>
      </c>
      <c r="AN191" s="38">
        <v>4304.4219999999996</v>
      </c>
      <c r="AO191" s="29">
        <f t="shared" si="28"/>
        <v>75</v>
      </c>
      <c r="AP191" s="38" t="str">
        <f t="array" ref="AP191">AO191&amp;CHOOSE(AND(AO191&lt;&gt;{11,12,13})*MIN(4,MOD(AO191,10))+1,"th","st","nd","rd","th")</f>
        <v>75th</v>
      </c>
      <c r="AQ191" s="39">
        <v>1.1000000000000001</v>
      </c>
      <c r="AR191" s="36">
        <v>5489.1279999999997</v>
      </c>
      <c r="AS191" s="29">
        <f t="shared" si="29"/>
        <v>83</v>
      </c>
      <c r="AT191" s="38" t="str">
        <f t="array" ref="AT191">AS191&amp;CHOOSE(AND(AS191&lt;&gt;{11,12,13})*MIN(4,MOD(AS191,10))+1,"th","st","nd","rd","th")</f>
        <v>83rd</v>
      </c>
      <c r="AU191" s="40">
        <v>1.8781480730683297E-3</v>
      </c>
    </row>
    <row r="192" spans="1:47" x14ac:dyDescent="0.25">
      <c r="A192" s="7">
        <v>115218303</v>
      </c>
      <c r="B192" s="8" t="s">
        <v>554</v>
      </c>
      <c r="C192" s="8" t="s">
        <v>152</v>
      </c>
      <c r="D192" s="27">
        <v>69300</v>
      </c>
      <c r="E192" s="29">
        <f t="shared" si="20"/>
        <v>85</v>
      </c>
      <c r="F192" s="38" t="str">
        <f t="array" ref="F192">E192&amp;CHOOSE(AND(E192&lt;&gt;{11,12,13})*MIN(4,MOD(E192,10))+1,"th","st","nd","rd","th")</f>
        <v>85th</v>
      </c>
      <c r="G192" s="29">
        <v>5856</v>
      </c>
      <c r="H192" s="30">
        <v>0.76649999999999996</v>
      </c>
      <c r="I192" s="31">
        <v>0.57040000000000002</v>
      </c>
      <c r="J192" s="32">
        <v>237</v>
      </c>
      <c r="K192" s="33">
        <v>0</v>
      </c>
      <c r="L192" s="34">
        <v>3.6499999999999998E-2</v>
      </c>
      <c r="M192" s="29">
        <f t="shared" si="21"/>
        <v>6</v>
      </c>
      <c r="N192" s="38" t="str">
        <f t="array" ref="N192">M192&amp;CHOOSE(AND(M192&lt;&gt;{11,12,13})*MIN(4,MOD(M192,10))+1,"th","st","nd","rd","th")</f>
        <v>6th</v>
      </c>
      <c r="O192" s="34">
        <v>4.82E-2</v>
      </c>
      <c r="P192" s="29">
        <f t="shared" si="22"/>
        <v>4</v>
      </c>
      <c r="Q192" s="38" t="str">
        <f t="array" ref="Q192">P192&amp;CHOOSE(AND(P192&lt;&gt;{11,12,13})*MIN(4,MOD(P192,10))+1,"th","st","nd","rd","th")</f>
        <v>4th</v>
      </c>
      <c r="R192" s="35">
        <v>48.058999999999997</v>
      </c>
      <c r="S192" s="35">
        <v>31.731999999999999</v>
      </c>
      <c r="T192" s="35">
        <v>0</v>
      </c>
      <c r="U192" s="35">
        <v>79.790999999999997</v>
      </c>
      <c r="V192" s="36">
        <v>47.661999999999999</v>
      </c>
      <c r="W192" s="220">
        <f t="shared" si="23"/>
        <v>2.1718941530834045E-2</v>
      </c>
      <c r="X192" s="29">
        <f t="shared" si="24"/>
        <v>38</v>
      </c>
      <c r="Y192" s="38" t="str">
        <f t="array" ref="Y192">X192&amp;CHOOSE(AND(X192&lt;&gt;{11,12,13})*MIN(4,MOD(X192,10))+1,"th","st","nd","rd","th")</f>
        <v>38th</v>
      </c>
      <c r="Z192" s="37">
        <v>9.532</v>
      </c>
      <c r="AA192" s="28">
        <v>25</v>
      </c>
      <c r="AB192" s="221">
        <f t="shared" si="25"/>
        <v>1.1392168567639863E-2</v>
      </c>
      <c r="AC192" s="29">
        <f t="shared" si="26"/>
        <v>73</v>
      </c>
      <c r="AD192" s="38" t="str">
        <f t="array" ref="AD192">AC192&amp;CHOOSE(AND(AC192&lt;&gt;{11,12,13})*MIN(4,MOD(AC192,10))+1,"th","st","nd","rd","th")</f>
        <v>73rd</v>
      </c>
      <c r="AE192" s="37">
        <v>15</v>
      </c>
      <c r="AF192" s="38">
        <v>2194.4899999999998</v>
      </c>
      <c r="AG192" s="38">
        <v>2229.14</v>
      </c>
      <c r="AH192" s="38">
        <v>2202.66</v>
      </c>
      <c r="AI192" s="38">
        <v>2208.7629999999999</v>
      </c>
      <c r="AJ192" s="29">
        <f t="shared" si="27"/>
        <v>52</v>
      </c>
      <c r="AK192" s="38" t="str">
        <f t="array" ref="AK192">AJ192&amp;CHOOSE(AND(AJ192&lt;&gt;{11,12,13})*MIN(4,MOD(AJ192,10))+1,"th","st","nd","rd","th")</f>
        <v>52nd</v>
      </c>
      <c r="AL192" s="38">
        <v>104.32299999999999</v>
      </c>
      <c r="AM192" s="38">
        <v>104.32299999999999</v>
      </c>
      <c r="AN192" s="38">
        <v>2313.0859999999998</v>
      </c>
      <c r="AO192" s="29">
        <f t="shared" si="28"/>
        <v>45</v>
      </c>
      <c r="AP192" s="38" t="str">
        <f t="array" ref="AP192">AO192&amp;CHOOSE(AND(AO192&lt;&gt;{11,12,13})*MIN(4,MOD(AO192,10))+1,"th","st","nd","rd","th")</f>
        <v>45th</v>
      </c>
      <c r="AQ192" s="39">
        <v>0.97</v>
      </c>
      <c r="AR192" s="36">
        <v>1719.7909999999999</v>
      </c>
      <c r="AS192" s="29">
        <f t="shared" si="29"/>
        <v>25</v>
      </c>
      <c r="AT192" s="38" t="str">
        <f t="array" ref="AT192">AS192&amp;CHOOSE(AND(AS192&lt;&gt;{11,12,13})*MIN(4,MOD(AS192,10))+1,"th","st","nd","rd","th")</f>
        <v>25th</v>
      </c>
      <c r="AU192" s="40">
        <v>5.8843994032025781E-4</v>
      </c>
    </row>
    <row r="193" spans="1:47" x14ac:dyDescent="0.25">
      <c r="A193" s="7">
        <v>115221402</v>
      </c>
      <c r="B193" s="8" t="s">
        <v>196</v>
      </c>
      <c r="C193" s="8" t="s">
        <v>197</v>
      </c>
      <c r="D193" s="27">
        <v>63783</v>
      </c>
      <c r="E193" s="29">
        <f t="shared" si="20"/>
        <v>78</v>
      </c>
      <c r="F193" s="38" t="str">
        <f t="array" ref="F193">E193&amp;CHOOSE(AND(E193&lt;&gt;{11,12,13})*MIN(4,MOD(E193,10))+1,"th","st","nd","rd","th")</f>
        <v>78th</v>
      </c>
      <c r="G193" s="29">
        <v>36977</v>
      </c>
      <c r="H193" s="30">
        <v>0.8327</v>
      </c>
      <c r="I193" s="31">
        <v>-0.46579999999999999</v>
      </c>
      <c r="J193" s="32">
        <v>403</v>
      </c>
      <c r="K193" s="33">
        <v>0</v>
      </c>
      <c r="L193" s="34">
        <v>0.11799999999999999</v>
      </c>
      <c r="M193" s="29">
        <f t="shared" si="21"/>
        <v>39</v>
      </c>
      <c r="N193" s="38" t="str">
        <f t="array" ref="N193">M193&amp;CHOOSE(AND(M193&lt;&gt;{11,12,13})*MIN(4,MOD(M193,10))+1,"th","st","nd","rd","th")</f>
        <v>39th</v>
      </c>
      <c r="O193" s="34">
        <v>0.14460000000000001</v>
      </c>
      <c r="P193" s="29">
        <f t="shared" si="22"/>
        <v>35</v>
      </c>
      <c r="Q193" s="38" t="str">
        <f t="array" ref="Q193">P193&amp;CHOOSE(AND(P193&lt;&gt;{11,12,13})*MIN(4,MOD(P193,10))+1,"th","st","nd","rd","th")</f>
        <v>35th</v>
      </c>
      <c r="R193" s="35">
        <v>816.43799999999999</v>
      </c>
      <c r="S193" s="35">
        <v>500.24099999999999</v>
      </c>
      <c r="T193" s="35">
        <v>0</v>
      </c>
      <c r="U193" s="35">
        <v>1316.6790000000001</v>
      </c>
      <c r="V193" s="36">
        <v>480.58800000000002</v>
      </c>
      <c r="W193" s="220">
        <f t="shared" si="23"/>
        <v>4.1675725105048259E-2</v>
      </c>
      <c r="X193" s="29">
        <f t="shared" si="24"/>
        <v>82</v>
      </c>
      <c r="Y193" s="38" t="str">
        <f t="array" ref="Y193">X193&amp;CHOOSE(AND(X193&lt;&gt;{11,12,13})*MIN(4,MOD(X193,10))+1,"th","st","nd","rd","th")</f>
        <v>82nd</v>
      </c>
      <c r="Z193" s="37">
        <v>96.117999999999995</v>
      </c>
      <c r="AA193" s="28">
        <v>486</v>
      </c>
      <c r="AB193" s="221">
        <f t="shared" si="25"/>
        <v>4.2145043989973645E-2</v>
      </c>
      <c r="AC193" s="29">
        <f t="shared" si="26"/>
        <v>94</v>
      </c>
      <c r="AD193" s="38" t="str">
        <f t="array" ref="AD193">AC193&amp;CHOOSE(AND(AC193&lt;&gt;{11,12,13})*MIN(4,MOD(AC193,10))+1,"th","st","nd","rd","th")</f>
        <v>94th</v>
      </c>
      <c r="AE193" s="37">
        <v>291.60000000000002</v>
      </c>
      <c r="AF193" s="38">
        <v>11531.605</v>
      </c>
      <c r="AG193" s="38">
        <v>11347.615</v>
      </c>
      <c r="AH193" s="38">
        <v>11325.325000000001</v>
      </c>
      <c r="AI193" s="38">
        <v>11401.514999999999</v>
      </c>
      <c r="AJ193" s="29">
        <f t="shared" si="27"/>
        <v>97</v>
      </c>
      <c r="AK193" s="38" t="str">
        <f t="array" ref="AK193">AJ193&amp;CHOOSE(AND(AJ193&lt;&gt;{11,12,13})*MIN(4,MOD(AJ193,10))+1,"th","st","nd","rd","th")</f>
        <v>97th</v>
      </c>
      <c r="AL193" s="38">
        <v>1704.3969999999999</v>
      </c>
      <c r="AM193" s="38">
        <v>1704.3969999999999</v>
      </c>
      <c r="AN193" s="38">
        <v>13105.912</v>
      </c>
      <c r="AO193" s="29">
        <f t="shared" si="28"/>
        <v>97</v>
      </c>
      <c r="AP193" s="38" t="str">
        <f t="array" ref="AP193">AO193&amp;CHOOSE(AND(AO193&lt;&gt;{11,12,13})*MIN(4,MOD(AO193,10))+1,"th","st","nd","rd","th")</f>
        <v>97th</v>
      </c>
      <c r="AQ193" s="39">
        <v>1.02</v>
      </c>
      <c r="AR193" s="36">
        <v>11131.558999999999</v>
      </c>
      <c r="AS193" s="29">
        <f t="shared" si="29"/>
        <v>95</v>
      </c>
      <c r="AT193" s="38" t="str">
        <f t="array" ref="AT193">AS193&amp;CHOOSE(AND(AS193&lt;&gt;{11,12,13})*MIN(4,MOD(AS193,10))+1,"th","st","nd","rd","th")</f>
        <v>95th</v>
      </c>
      <c r="AU193" s="40">
        <v>3.8087499664967591E-3</v>
      </c>
    </row>
    <row r="194" spans="1:47" x14ac:dyDescent="0.25">
      <c r="A194" s="7">
        <v>115221753</v>
      </c>
      <c r="B194" s="8" t="s">
        <v>257</v>
      </c>
      <c r="C194" s="8" t="s">
        <v>197</v>
      </c>
      <c r="D194" s="27">
        <v>65138</v>
      </c>
      <c r="E194" s="29">
        <f t="shared" si="20"/>
        <v>79</v>
      </c>
      <c r="F194" s="38" t="str">
        <f t="array" ref="F194">E194&amp;CHOOSE(AND(E194&lt;&gt;{11,12,13})*MIN(4,MOD(E194,10))+1,"th","st","nd","rd","th")</f>
        <v>79th</v>
      </c>
      <c r="G194" s="29">
        <v>9870</v>
      </c>
      <c r="H194" s="30">
        <v>0.81540000000000001</v>
      </c>
      <c r="I194" s="31">
        <v>2.81E-2</v>
      </c>
      <c r="J194" s="32">
        <v>352</v>
      </c>
      <c r="K194" s="33">
        <v>0</v>
      </c>
      <c r="L194" s="34">
        <v>7.2599999999999998E-2</v>
      </c>
      <c r="M194" s="29">
        <f t="shared" si="21"/>
        <v>22</v>
      </c>
      <c r="N194" s="38" t="str">
        <f t="array" ref="N194">M194&amp;CHOOSE(AND(M194&lt;&gt;{11,12,13})*MIN(4,MOD(M194,10))+1,"th","st","nd","rd","th")</f>
        <v>22nd</v>
      </c>
      <c r="O194" s="34">
        <v>9.2700000000000005E-2</v>
      </c>
      <c r="P194" s="29">
        <f t="shared" si="22"/>
        <v>12</v>
      </c>
      <c r="Q194" s="38" t="str">
        <f t="array" ref="Q194">P194&amp;CHOOSE(AND(P194&lt;&gt;{11,12,13})*MIN(4,MOD(P194,10))+1,"th","st","nd","rd","th")</f>
        <v>12th</v>
      </c>
      <c r="R194" s="35">
        <v>148.96</v>
      </c>
      <c r="S194" s="35">
        <v>95.100999999999999</v>
      </c>
      <c r="T194" s="35">
        <v>0</v>
      </c>
      <c r="U194" s="35">
        <v>244.06100000000001</v>
      </c>
      <c r="V194" s="36">
        <v>54.965999999999987</v>
      </c>
      <c r="W194" s="220">
        <f t="shared" si="23"/>
        <v>1.6073518376962397E-2</v>
      </c>
      <c r="X194" s="29">
        <f t="shared" si="24"/>
        <v>21</v>
      </c>
      <c r="Y194" s="38" t="str">
        <f t="array" ref="Y194">X194&amp;CHOOSE(AND(X194&lt;&gt;{11,12,13})*MIN(4,MOD(X194,10))+1,"th","st","nd","rd","th")</f>
        <v>21st</v>
      </c>
      <c r="Z194" s="37">
        <v>10.993</v>
      </c>
      <c r="AA194" s="28">
        <v>43</v>
      </c>
      <c r="AB194" s="221">
        <f t="shared" si="25"/>
        <v>1.2574342142586022E-2</v>
      </c>
      <c r="AC194" s="29">
        <f t="shared" si="26"/>
        <v>75</v>
      </c>
      <c r="AD194" s="38" t="str">
        <f t="array" ref="AD194">AC194&amp;CHOOSE(AND(AC194&lt;&gt;{11,12,13})*MIN(4,MOD(AC194,10))+1,"th","st","nd","rd","th")</f>
        <v>75th</v>
      </c>
      <c r="AE194" s="37">
        <v>25.8</v>
      </c>
      <c r="AF194" s="38">
        <v>3419.6619999999998</v>
      </c>
      <c r="AG194" s="38">
        <v>3448.402</v>
      </c>
      <c r="AH194" s="38">
        <v>3565.2730000000001</v>
      </c>
      <c r="AI194" s="38">
        <v>3477.779</v>
      </c>
      <c r="AJ194" s="29">
        <f t="shared" si="27"/>
        <v>72</v>
      </c>
      <c r="AK194" s="38" t="str">
        <f t="array" ref="AK194">AJ194&amp;CHOOSE(AND(AJ194&lt;&gt;{11,12,13})*MIN(4,MOD(AJ194,10))+1,"th","st","nd","rd","th")</f>
        <v>72nd</v>
      </c>
      <c r="AL194" s="38">
        <v>280.85399999999998</v>
      </c>
      <c r="AM194" s="38">
        <v>280.85399999999998</v>
      </c>
      <c r="AN194" s="38">
        <v>3758.6329999999998</v>
      </c>
      <c r="AO194" s="29">
        <f t="shared" si="28"/>
        <v>69</v>
      </c>
      <c r="AP194" s="38" t="str">
        <f t="array" ref="AP194">AO194&amp;CHOOSE(AND(AO194&lt;&gt;{11,12,13})*MIN(4,MOD(AO194,10))+1,"th","st","nd","rd","th")</f>
        <v>69th</v>
      </c>
      <c r="AQ194" s="39">
        <v>1.22</v>
      </c>
      <c r="AR194" s="36">
        <v>3739.0430000000001</v>
      </c>
      <c r="AS194" s="29">
        <f t="shared" si="29"/>
        <v>70</v>
      </c>
      <c r="AT194" s="38" t="str">
        <f t="array" ref="AT194">AS194&amp;CHOOSE(AND(AS194&lt;&gt;{11,12,13})*MIN(4,MOD(AS194,10))+1,"th","st","nd","rd","th")</f>
        <v>70th</v>
      </c>
      <c r="AU194" s="40">
        <v>1.2793428037330568E-3</v>
      </c>
    </row>
    <row r="195" spans="1:47" x14ac:dyDescent="0.25">
      <c r="A195" s="7">
        <v>115222504</v>
      </c>
      <c r="B195" s="8" t="s">
        <v>321</v>
      </c>
      <c r="C195" s="8" t="s">
        <v>197</v>
      </c>
      <c r="D195" s="27">
        <v>56350</v>
      </c>
      <c r="E195" s="29">
        <f t="shared" ref="E195:E258" si="30">ROUND(_xlfn.PERCENTRANK.EXC(D$2:D$501,D195)*100,0)</f>
        <v>64</v>
      </c>
      <c r="F195" s="38" t="str">
        <f t="array" ref="F195">E195&amp;CHOOSE(AND(E195&lt;&gt;{11,12,13})*MIN(4,MOD(E195,10))+1,"th","st","nd","rd","th")</f>
        <v>64th</v>
      </c>
      <c r="G195" s="29">
        <v>3131</v>
      </c>
      <c r="H195" s="30">
        <v>0.94259999999999999</v>
      </c>
      <c r="I195" s="31">
        <v>0.83350000000000002</v>
      </c>
      <c r="J195" s="32">
        <v>82</v>
      </c>
      <c r="K195" s="33">
        <v>99.245000000000005</v>
      </c>
      <c r="L195" s="34">
        <v>0.20300000000000001</v>
      </c>
      <c r="M195" s="29">
        <f t="shared" ref="M195:M258" si="31">ROUND(_xlfn.PERCENTRANK.EXC(L$2:L$501,L195)*100,0)</f>
        <v>73</v>
      </c>
      <c r="N195" s="38" t="str">
        <f t="array" ref="N195">M195&amp;CHOOSE(AND(M195&lt;&gt;{11,12,13})*MIN(4,MOD(M195,10))+1,"th","st","nd","rd","th")</f>
        <v>73rd</v>
      </c>
      <c r="O195" s="34">
        <v>0.16289999999999999</v>
      </c>
      <c r="P195" s="29">
        <f t="shared" ref="P195:P258" si="32">ROUND(_xlfn.PERCENTRANK.EXC(O$2:O$501,O195)*100,0)</f>
        <v>44</v>
      </c>
      <c r="Q195" s="38" t="str">
        <f t="array" ref="Q195">P195&amp;CHOOSE(AND(P195&lt;&gt;{11,12,13})*MIN(4,MOD(P195,10))+1,"th","st","nd","rd","th")</f>
        <v>44th</v>
      </c>
      <c r="R195" s="35">
        <v>135.328</v>
      </c>
      <c r="S195" s="35">
        <v>54.298000000000002</v>
      </c>
      <c r="T195" s="35">
        <v>0</v>
      </c>
      <c r="U195" s="35">
        <v>189.626</v>
      </c>
      <c r="V195" s="36">
        <v>30.14</v>
      </c>
      <c r="W195" s="220">
        <f t="shared" ref="W195:W258" si="33">V195/AF195</f>
        <v>2.7127150191168105E-2</v>
      </c>
      <c r="X195" s="29">
        <f t="shared" ref="X195:X258" si="34">ROUNDUP(_xlfn.PERCENTRANK.EXC(W$2:W$501,W195)*100,0)</f>
        <v>52</v>
      </c>
      <c r="Y195" s="38" t="str">
        <f t="array" ref="Y195">X195&amp;CHOOSE(AND(X195&lt;&gt;{11,12,13})*MIN(4,MOD(X195,10))+1,"th","st","nd","rd","th")</f>
        <v>52nd</v>
      </c>
      <c r="Z195" s="37">
        <v>6.0279999999999996</v>
      </c>
      <c r="AA195" s="28">
        <v>2</v>
      </c>
      <c r="AB195" s="221">
        <f t="shared" ref="AB195:AB258" si="35">AA195/AF195</f>
        <v>1.800076323236105E-3</v>
      </c>
      <c r="AC195" s="29">
        <f t="shared" ref="AC195:AC258" si="36">ROUNDUP(_xlfn.PERCENTRANK.EXC(AB$2:AB$501,AB195)*100,0)</f>
        <v>32</v>
      </c>
      <c r="AD195" s="38" t="str">
        <f t="array" ref="AD195">AC195&amp;CHOOSE(AND(AC195&lt;&gt;{11,12,13})*MIN(4,MOD(AC195,10))+1,"th","st","nd","rd","th")</f>
        <v>32nd</v>
      </c>
      <c r="AE195" s="37">
        <v>1.2</v>
      </c>
      <c r="AF195" s="38">
        <v>1111.0640000000001</v>
      </c>
      <c r="AG195" s="38">
        <v>1112.7170000000001</v>
      </c>
      <c r="AH195" s="38">
        <v>1142.4860000000001</v>
      </c>
      <c r="AI195" s="38">
        <v>1122.0889999999999</v>
      </c>
      <c r="AJ195" s="29">
        <f t="shared" ref="AJ195:AJ258" si="37">ROUND(_xlfn.PERCENTRANK.EXC($AI$2:$AI$501,AI195)*100,0)</f>
        <v>19</v>
      </c>
      <c r="AK195" s="38" t="str">
        <f t="array" ref="AK195">AJ195&amp;CHOOSE(AND(AJ195&lt;&gt;{11,12,13})*MIN(4,MOD(AJ195,10))+1,"th","st","nd","rd","th")</f>
        <v>19th</v>
      </c>
      <c r="AL195" s="38">
        <v>196.85400000000001</v>
      </c>
      <c r="AM195" s="38">
        <v>296.09899999999999</v>
      </c>
      <c r="AN195" s="38">
        <v>1418.1880000000001</v>
      </c>
      <c r="AO195" s="29">
        <f t="shared" ref="AO195:AO258" si="38">ROUND(_xlfn.PERCENTRANK.EXC(AN$2:AN$501,AN195)*100,0)</f>
        <v>20</v>
      </c>
      <c r="AP195" s="38" t="str">
        <f t="array" ref="AP195">AO195&amp;CHOOSE(AND(AO195&lt;&gt;{11,12,13})*MIN(4,MOD(AO195,10))+1,"th","st","nd","rd","th")</f>
        <v>20th</v>
      </c>
      <c r="AQ195" s="39">
        <v>1.02</v>
      </c>
      <c r="AR195" s="36">
        <v>1363.52</v>
      </c>
      <c r="AS195" s="29">
        <f t="shared" ref="AS195:AS258" si="39">ROUND(_xlfn.PERCENTRANK.EXC(AR$2:AR$501,AR195)*100,0)</f>
        <v>15</v>
      </c>
      <c r="AT195" s="38" t="str">
        <f t="array" ref="AT195">AS195&amp;CHOOSE(AND(AS195&lt;&gt;{11,12,13})*MIN(4,MOD(AS195,10))+1,"th","st","nd","rd","th")</f>
        <v>15th</v>
      </c>
      <c r="AU195" s="40">
        <v>4.6653903144363348E-4</v>
      </c>
    </row>
    <row r="196" spans="1:47" x14ac:dyDescent="0.25">
      <c r="A196" s="7">
        <v>115222752</v>
      </c>
      <c r="B196" s="8" t="s">
        <v>328</v>
      </c>
      <c r="C196" s="8" t="s">
        <v>197</v>
      </c>
      <c r="D196" s="27">
        <v>32476</v>
      </c>
      <c r="E196" s="29">
        <f t="shared" si="30"/>
        <v>3</v>
      </c>
      <c r="F196" s="38" t="str">
        <f t="array" ref="F196">E196&amp;CHOOSE(AND(E196&lt;&gt;{11,12,13})*MIN(4,MOD(E196,10))+1,"th","st","nd","rd","th")</f>
        <v>3rd</v>
      </c>
      <c r="G196" s="29">
        <v>20346</v>
      </c>
      <c r="H196" s="30">
        <v>1.6355</v>
      </c>
      <c r="I196" s="31">
        <v>-2.7517</v>
      </c>
      <c r="J196" s="32">
        <v>482</v>
      </c>
      <c r="K196" s="33">
        <v>0</v>
      </c>
      <c r="L196" s="34">
        <v>0.47870000000000001</v>
      </c>
      <c r="M196" s="29">
        <f t="shared" si="31"/>
        <v>99</v>
      </c>
      <c r="N196" s="38" t="str">
        <f t="array" ref="N196">M196&amp;CHOOSE(AND(M196&lt;&gt;{11,12,13})*MIN(4,MOD(M196,10))+1,"th","st","nd","rd","th")</f>
        <v>99th</v>
      </c>
      <c r="O196" s="34">
        <v>0.2913</v>
      </c>
      <c r="P196" s="29">
        <f t="shared" si="32"/>
        <v>95</v>
      </c>
      <c r="Q196" s="38" t="str">
        <f t="array" ref="Q196">P196&amp;CHOOSE(AND(P196&lt;&gt;{11,12,13})*MIN(4,MOD(P196,10))+1,"th","st","nd","rd","th")</f>
        <v>95th</v>
      </c>
      <c r="R196" s="35">
        <v>2140.7260000000001</v>
      </c>
      <c r="S196" s="35">
        <v>651.34100000000001</v>
      </c>
      <c r="T196" s="35">
        <v>1070.3630000000001</v>
      </c>
      <c r="U196" s="35">
        <v>3862.43</v>
      </c>
      <c r="V196" s="36">
        <v>746.55200000000002</v>
      </c>
      <c r="W196" s="220">
        <f t="shared" si="33"/>
        <v>0.10016446490140828</v>
      </c>
      <c r="X196" s="29">
        <f t="shared" si="34"/>
        <v>95</v>
      </c>
      <c r="Y196" s="38" t="str">
        <f t="array" ref="Y196">X196&amp;CHOOSE(AND(X196&lt;&gt;{11,12,13})*MIN(4,MOD(X196,10))+1,"th","st","nd","rd","th")</f>
        <v>95th</v>
      </c>
      <c r="Z196" s="37">
        <v>149.31</v>
      </c>
      <c r="AA196" s="28">
        <v>785</v>
      </c>
      <c r="AB196" s="221">
        <f t="shared" si="35"/>
        <v>0.10532301158875135</v>
      </c>
      <c r="AC196" s="29">
        <f t="shared" si="36"/>
        <v>99</v>
      </c>
      <c r="AD196" s="38" t="str">
        <f t="array" ref="AD196">AC196&amp;CHOOSE(AND(AC196&lt;&gt;{11,12,13})*MIN(4,MOD(AC196,10))+1,"th","st","nd","rd","th")</f>
        <v>99th</v>
      </c>
      <c r="AE196" s="37">
        <v>471</v>
      </c>
      <c r="AF196" s="38">
        <v>7453.2619999999997</v>
      </c>
      <c r="AG196" s="38">
        <v>6915.8440000000001</v>
      </c>
      <c r="AH196" s="38">
        <v>6819.7550000000001</v>
      </c>
      <c r="AI196" s="38">
        <v>7062.9539999999997</v>
      </c>
      <c r="AJ196" s="29">
        <f t="shared" si="37"/>
        <v>91</v>
      </c>
      <c r="AK196" s="38" t="str">
        <f t="array" ref="AK196">AJ196&amp;CHOOSE(AND(AJ196&lt;&gt;{11,12,13})*MIN(4,MOD(AJ196,10))+1,"th","st","nd","rd","th")</f>
        <v>91st</v>
      </c>
      <c r="AL196" s="38">
        <v>4482.74</v>
      </c>
      <c r="AM196" s="38">
        <v>4482.74</v>
      </c>
      <c r="AN196" s="38">
        <v>11545.694</v>
      </c>
      <c r="AO196" s="29">
        <f t="shared" si="38"/>
        <v>96</v>
      </c>
      <c r="AP196" s="38" t="str">
        <f t="array" ref="AP196">AO196&amp;CHOOSE(AND(AO196&lt;&gt;{11,12,13})*MIN(4,MOD(AO196,10))+1,"th","st","nd","rd","th")</f>
        <v>96th</v>
      </c>
      <c r="AQ196" s="39">
        <v>2.0699999999999998</v>
      </c>
      <c r="AR196" s="36">
        <v>39087.773999999998</v>
      </c>
      <c r="AS196" s="29">
        <f t="shared" si="39"/>
        <v>98</v>
      </c>
      <c r="AT196" s="38" t="str">
        <f t="array" ref="AT196">AS196&amp;CHOOSE(AND(AS196&lt;&gt;{11,12,13})*MIN(4,MOD(AS196,10))+1,"th","st","nd","rd","th")</f>
        <v>98th</v>
      </c>
      <c r="AU196" s="40">
        <v>1.3374187561053479E-2</v>
      </c>
    </row>
    <row r="197" spans="1:47" x14ac:dyDescent="0.25">
      <c r="A197" s="7">
        <v>115224003</v>
      </c>
      <c r="B197" s="8" t="s">
        <v>383</v>
      </c>
      <c r="C197" s="8" t="s">
        <v>197</v>
      </c>
      <c r="D197" s="27">
        <v>68527</v>
      </c>
      <c r="E197" s="29">
        <f t="shared" si="30"/>
        <v>84</v>
      </c>
      <c r="F197" s="38" t="str">
        <f t="array" ref="F197">E197&amp;CHOOSE(AND(E197&lt;&gt;{11,12,13})*MIN(4,MOD(E197,10))+1,"th","st","nd","rd","th")</f>
        <v>84th</v>
      </c>
      <c r="G197" s="29">
        <v>9548</v>
      </c>
      <c r="H197" s="30">
        <v>0.77510000000000001</v>
      </c>
      <c r="I197" s="31">
        <v>0.46429999999999999</v>
      </c>
      <c r="J197" s="32">
        <v>272</v>
      </c>
      <c r="K197" s="33">
        <v>0</v>
      </c>
      <c r="L197" s="34">
        <v>5.4899999999999997E-2</v>
      </c>
      <c r="M197" s="29">
        <f t="shared" si="31"/>
        <v>14</v>
      </c>
      <c r="N197" s="38" t="str">
        <f t="array" ref="N197">M197&amp;CHOOSE(AND(M197&lt;&gt;{11,12,13})*MIN(4,MOD(M197,10))+1,"th","st","nd","rd","th")</f>
        <v>14th</v>
      </c>
      <c r="O197" s="34">
        <v>0.12820000000000001</v>
      </c>
      <c r="P197" s="29">
        <f t="shared" si="32"/>
        <v>28</v>
      </c>
      <c r="Q197" s="38" t="str">
        <f t="array" ref="Q197">P197&amp;CHOOSE(AND(P197&lt;&gt;{11,12,13})*MIN(4,MOD(P197,10))+1,"th","st","nd","rd","th")</f>
        <v>28th</v>
      </c>
      <c r="R197" s="35">
        <v>123.697</v>
      </c>
      <c r="S197" s="35">
        <v>144.42599999999999</v>
      </c>
      <c r="T197" s="35">
        <v>0</v>
      </c>
      <c r="U197" s="35">
        <v>268.12299999999999</v>
      </c>
      <c r="V197" s="36">
        <v>104.80499999999999</v>
      </c>
      <c r="W197" s="220">
        <f t="shared" si="33"/>
        <v>2.7909091005925604E-2</v>
      </c>
      <c r="X197" s="29">
        <f t="shared" si="34"/>
        <v>54</v>
      </c>
      <c r="Y197" s="38" t="str">
        <f t="array" ref="Y197">X197&amp;CHOOSE(AND(X197&lt;&gt;{11,12,13})*MIN(4,MOD(X197,10))+1,"th","st","nd","rd","th")</f>
        <v>54th</v>
      </c>
      <c r="Z197" s="37">
        <v>20.960999999999999</v>
      </c>
      <c r="AA197" s="28">
        <v>69</v>
      </c>
      <c r="AB197" s="221">
        <f t="shared" si="35"/>
        <v>1.8374383659261168E-2</v>
      </c>
      <c r="AC197" s="29">
        <f t="shared" si="36"/>
        <v>81</v>
      </c>
      <c r="AD197" s="38" t="str">
        <f t="array" ref="AD197">AC197&amp;CHOOSE(AND(AC197&lt;&gt;{11,12,13})*MIN(4,MOD(AC197,10))+1,"th","st","nd","rd","th")</f>
        <v>81st</v>
      </c>
      <c r="AE197" s="37">
        <v>41.4</v>
      </c>
      <c r="AF197" s="38">
        <v>3755.2280000000001</v>
      </c>
      <c r="AG197" s="38">
        <v>3803.36</v>
      </c>
      <c r="AH197" s="38">
        <v>3781.4059999999999</v>
      </c>
      <c r="AI197" s="38">
        <v>3779.998</v>
      </c>
      <c r="AJ197" s="29">
        <f t="shared" si="37"/>
        <v>74</v>
      </c>
      <c r="AK197" s="38" t="str">
        <f t="array" ref="AK197">AJ197&amp;CHOOSE(AND(AJ197&lt;&gt;{11,12,13})*MIN(4,MOD(AJ197,10))+1,"th","st","nd","rd","th")</f>
        <v>74th</v>
      </c>
      <c r="AL197" s="38">
        <v>330.48399999999998</v>
      </c>
      <c r="AM197" s="38">
        <v>330.48399999999998</v>
      </c>
      <c r="AN197" s="38">
        <v>4110.482</v>
      </c>
      <c r="AO197" s="29">
        <f t="shared" si="38"/>
        <v>73</v>
      </c>
      <c r="AP197" s="38" t="str">
        <f t="array" ref="AP197">AO197&amp;CHOOSE(AND(AO197&lt;&gt;{11,12,13})*MIN(4,MOD(AO197,10))+1,"th","st","nd","rd","th")</f>
        <v>73rd</v>
      </c>
      <c r="AQ197" s="39">
        <v>0.98</v>
      </c>
      <c r="AR197" s="36">
        <v>3122.3139999999999</v>
      </c>
      <c r="AS197" s="29">
        <f t="shared" si="39"/>
        <v>61</v>
      </c>
      <c r="AT197" s="38" t="str">
        <f t="array" ref="AT197">AS197&amp;CHOOSE(AND(AS197&lt;&gt;{11,12,13})*MIN(4,MOD(AS197,10))+1,"th","st","nd","rd","th")</f>
        <v>61st</v>
      </c>
      <c r="AU197" s="40">
        <v>1.0683241532378675E-3</v>
      </c>
    </row>
    <row r="198" spans="1:47" x14ac:dyDescent="0.25">
      <c r="A198" s="7">
        <v>115226003</v>
      </c>
      <c r="B198" s="8" t="s">
        <v>400</v>
      </c>
      <c r="C198" s="8" t="s">
        <v>197</v>
      </c>
      <c r="D198" s="27">
        <v>51866</v>
      </c>
      <c r="E198" s="29">
        <f t="shared" si="30"/>
        <v>52</v>
      </c>
      <c r="F198" s="38" t="str">
        <f t="array" ref="F198">E198&amp;CHOOSE(AND(E198&lt;&gt;{11,12,13})*MIN(4,MOD(E198,10))+1,"th","st","nd","rd","th")</f>
        <v>52nd</v>
      </c>
      <c r="G198" s="29">
        <v>7389</v>
      </c>
      <c r="H198" s="30">
        <v>1.0241</v>
      </c>
      <c r="I198" s="31">
        <v>5.21E-2</v>
      </c>
      <c r="J198" s="32">
        <v>351</v>
      </c>
      <c r="K198" s="33">
        <v>0</v>
      </c>
      <c r="L198" s="34">
        <v>0.24809999999999999</v>
      </c>
      <c r="M198" s="29">
        <f t="shared" si="31"/>
        <v>85</v>
      </c>
      <c r="N198" s="38" t="str">
        <f t="array" ref="N198">M198&amp;CHOOSE(AND(M198&lt;&gt;{11,12,13})*MIN(4,MOD(M198,10))+1,"th","st","nd","rd","th")</f>
        <v>85th</v>
      </c>
      <c r="O198" s="34">
        <v>0.13150000000000001</v>
      </c>
      <c r="P198" s="29">
        <f t="shared" si="32"/>
        <v>29</v>
      </c>
      <c r="Q198" s="38" t="str">
        <f t="array" ref="Q198">P198&amp;CHOOSE(AND(P198&lt;&gt;{11,12,13})*MIN(4,MOD(P198,10))+1,"th","st","nd","rd","th")</f>
        <v>29th</v>
      </c>
      <c r="R198" s="35">
        <v>363.733</v>
      </c>
      <c r="S198" s="35">
        <v>96.394000000000005</v>
      </c>
      <c r="T198" s="35">
        <v>0</v>
      </c>
      <c r="U198" s="35">
        <v>460.12700000000001</v>
      </c>
      <c r="V198" s="36">
        <v>61.453999999999986</v>
      </c>
      <c r="W198" s="220">
        <f t="shared" si="33"/>
        <v>2.5150422065777264E-2</v>
      </c>
      <c r="X198" s="29">
        <f t="shared" si="34"/>
        <v>47</v>
      </c>
      <c r="Y198" s="38" t="str">
        <f t="array" ref="Y198">X198&amp;CHOOSE(AND(X198&lt;&gt;{11,12,13})*MIN(4,MOD(X198,10))+1,"th","st","nd","rd","th")</f>
        <v>47th</v>
      </c>
      <c r="Z198" s="37">
        <v>12.291</v>
      </c>
      <c r="AA198" s="28">
        <v>40</v>
      </c>
      <c r="AB198" s="221">
        <f t="shared" si="35"/>
        <v>1.6370242500587284E-2</v>
      </c>
      <c r="AC198" s="29">
        <f t="shared" si="36"/>
        <v>80</v>
      </c>
      <c r="AD198" s="38" t="str">
        <f t="array" ref="AD198">AC198&amp;CHOOSE(AND(AC198&lt;&gt;{11,12,13})*MIN(4,MOD(AC198,10))+1,"th","st","nd","rd","th")</f>
        <v>80th</v>
      </c>
      <c r="AE198" s="37">
        <v>24</v>
      </c>
      <c r="AF198" s="38">
        <v>2443.4580000000001</v>
      </c>
      <c r="AG198" s="38">
        <v>2474.7330000000002</v>
      </c>
      <c r="AH198" s="38">
        <v>2317.7399999999998</v>
      </c>
      <c r="AI198" s="38">
        <v>2411.9769999999999</v>
      </c>
      <c r="AJ198" s="29">
        <f t="shared" si="37"/>
        <v>56</v>
      </c>
      <c r="AK198" s="38" t="str">
        <f t="array" ref="AK198">AJ198&amp;CHOOSE(AND(AJ198&lt;&gt;{11,12,13})*MIN(4,MOD(AJ198,10))+1,"th","st","nd","rd","th")</f>
        <v>56th</v>
      </c>
      <c r="AL198" s="38">
        <v>496.41800000000001</v>
      </c>
      <c r="AM198" s="38">
        <v>496.41800000000001</v>
      </c>
      <c r="AN198" s="38">
        <v>2908.395</v>
      </c>
      <c r="AO198" s="29">
        <f t="shared" si="38"/>
        <v>57</v>
      </c>
      <c r="AP198" s="38" t="str">
        <f t="array" ref="AP198">AO198&amp;CHOOSE(AND(AO198&lt;&gt;{11,12,13})*MIN(4,MOD(AO198,10))+1,"th","st","nd","rd","th")</f>
        <v>57th</v>
      </c>
      <c r="AQ198" s="39">
        <v>1.42</v>
      </c>
      <c r="AR198" s="36">
        <v>4229.4520000000002</v>
      </c>
      <c r="AS198" s="29">
        <f t="shared" si="39"/>
        <v>74</v>
      </c>
      <c r="AT198" s="38" t="str">
        <f t="array" ref="AT198">AS198&amp;CHOOSE(AND(AS198&lt;&gt;{11,12,13})*MIN(4,MOD(AS198,10))+1,"th","st","nd","rd","th")</f>
        <v>74th</v>
      </c>
      <c r="AU198" s="40">
        <v>1.4471400783394E-3</v>
      </c>
    </row>
    <row r="199" spans="1:47" x14ac:dyDescent="0.25">
      <c r="A199" s="7">
        <v>115226103</v>
      </c>
      <c r="B199" s="8" t="s">
        <v>408</v>
      </c>
      <c r="C199" s="8" t="s">
        <v>197</v>
      </c>
      <c r="D199" s="27">
        <v>53958</v>
      </c>
      <c r="E199" s="29">
        <f t="shared" si="30"/>
        <v>57</v>
      </c>
      <c r="F199" s="38" t="str">
        <f t="array" ref="F199">E199&amp;CHOOSE(AND(E199&lt;&gt;{11,12,13})*MIN(4,MOD(E199,10))+1,"th","st","nd","rd","th")</f>
        <v>57th</v>
      </c>
      <c r="G199" s="29">
        <v>2837</v>
      </c>
      <c r="H199" s="30">
        <v>0.98440000000000005</v>
      </c>
      <c r="I199" s="31">
        <v>0.79479999999999995</v>
      </c>
      <c r="J199" s="32">
        <v>118</v>
      </c>
      <c r="K199" s="33">
        <v>35.125999999999998</v>
      </c>
      <c r="L199" s="34">
        <v>2.1299999999999999E-2</v>
      </c>
      <c r="M199" s="29">
        <f t="shared" si="31"/>
        <v>1</v>
      </c>
      <c r="N199" s="38" t="str">
        <f t="array" ref="N199">M199&amp;CHOOSE(AND(M199&lt;&gt;{11,12,13})*MIN(4,MOD(M199,10))+1,"th","st","nd","rd","th")</f>
        <v>1st</v>
      </c>
      <c r="O199" s="34">
        <v>0.26819999999999999</v>
      </c>
      <c r="P199" s="29">
        <f t="shared" si="32"/>
        <v>90</v>
      </c>
      <c r="Q199" s="38" t="str">
        <f t="array" ref="Q199">P199&amp;CHOOSE(AND(P199&lt;&gt;{11,12,13})*MIN(4,MOD(P199,10))+1,"th","st","nd","rd","th")</f>
        <v>90th</v>
      </c>
      <c r="R199" s="35">
        <v>10.364000000000001</v>
      </c>
      <c r="S199" s="35">
        <v>65.247</v>
      </c>
      <c r="T199" s="35">
        <v>0</v>
      </c>
      <c r="U199" s="35">
        <v>75.611000000000004</v>
      </c>
      <c r="V199" s="36">
        <v>19.478000000000002</v>
      </c>
      <c r="W199" s="220">
        <f t="shared" si="33"/>
        <v>2.4019483922680891E-2</v>
      </c>
      <c r="X199" s="29">
        <f t="shared" si="34"/>
        <v>44</v>
      </c>
      <c r="Y199" s="38" t="str">
        <f t="array" ref="Y199">X199&amp;CHOOSE(AND(X199&lt;&gt;{11,12,13})*MIN(4,MOD(X199,10))+1,"th","st","nd","rd","th")</f>
        <v>44th</v>
      </c>
      <c r="Z199" s="37">
        <v>3.8959999999999999</v>
      </c>
      <c r="AA199" s="28">
        <v>1</v>
      </c>
      <c r="AB199" s="221">
        <f t="shared" si="35"/>
        <v>1.2331596633474119E-3</v>
      </c>
      <c r="AC199" s="29">
        <f t="shared" si="36"/>
        <v>25</v>
      </c>
      <c r="AD199" s="38" t="str">
        <f t="array" ref="AD199">AC199&amp;CHOOSE(AND(AC199&lt;&gt;{11,12,13})*MIN(4,MOD(AC199,10))+1,"th","st","nd","rd","th")</f>
        <v>25th</v>
      </c>
      <c r="AE199" s="37">
        <v>0.6</v>
      </c>
      <c r="AF199" s="38">
        <v>810.92499999999995</v>
      </c>
      <c r="AG199" s="38">
        <v>809.101</v>
      </c>
      <c r="AH199" s="38">
        <v>824.41399999999999</v>
      </c>
      <c r="AI199" s="38">
        <v>814.81299999999999</v>
      </c>
      <c r="AJ199" s="29">
        <f t="shared" si="37"/>
        <v>9</v>
      </c>
      <c r="AK199" s="38" t="str">
        <f t="array" ref="AK199">AJ199&amp;CHOOSE(AND(AJ199&lt;&gt;{11,12,13})*MIN(4,MOD(AJ199,10))+1,"th","st","nd","rd","th")</f>
        <v>9th</v>
      </c>
      <c r="AL199" s="38">
        <v>80.106999999999999</v>
      </c>
      <c r="AM199" s="38">
        <v>115.233</v>
      </c>
      <c r="AN199" s="38">
        <v>930.04600000000005</v>
      </c>
      <c r="AO199" s="29">
        <f t="shared" si="38"/>
        <v>5</v>
      </c>
      <c r="AP199" s="38" t="str">
        <f t="array" ref="AP199">AO199&amp;CHOOSE(AND(AO199&lt;&gt;{11,12,13})*MIN(4,MOD(AO199,10))+1,"th","st","nd","rd","th")</f>
        <v>5th</v>
      </c>
      <c r="AQ199" s="39">
        <v>0.68</v>
      </c>
      <c r="AR199" s="36">
        <v>622.56500000000005</v>
      </c>
      <c r="AS199" s="29">
        <f t="shared" si="39"/>
        <v>2</v>
      </c>
      <c r="AT199" s="38" t="str">
        <f t="array" ref="AT199">AS199&amp;CHOOSE(AND(AS199&lt;&gt;{11,12,13})*MIN(4,MOD(AS199,10))+1,"th","st","nd","rd","th")</f>
        <v>2nd</v>
      </c>
      <c r="AU199" s="40">
        <v>2.1301548353577925E-4</v>
      </c>
    </row>
    <row r="200" spans="1:47" x14ac:dyDescent="0.25">
      <c r="A200" s="7">
        <v>115228003</v>
      </c>
      <c r="B200" s="8" t="s">
        <v>575</v>
      </c>
      <c r="C200" s="8" t="s">
        <v>197</v>
      </c>
      <c r="D200" s="27">
        <v>45611</v>
      </c>
      <c r="E200" s="29">
        <f t="shared" si="30"/>
        <v>32</v>
      </c>
      <c r="F200" s="38" t="str">
        <f t="array" ref="F200">E200&amp;CHOOSE(AND(E200&lt;&gt;{11,12,13})*MIN(4,MOD(E200,10))+1,"th","st","nd","rd","th")</f>
        <v>32nd</v>
      </c>
      <c r="G200" s="29">
        <v>3143</v>
      </c>
      <c r="H200" s="30">
        <v>1.1645000000000001</v>
      </c>
      <c r="I200" s="31">
        <v>-1.9779</v>
      </c>
      <c r="J200" s="32">
        <v>469</v>
      </c>
      <c r="K200" s="33">
        <v>0</v>
      </c>
      <c r="L200" s="34">
        <v>0.27650000000000002</v>
      </c>
      <c r="M200" s="29">
        <f t="shared" si="31"/>
        <v>89</v>
      </c>
      <c r="N200" s="38" t="str">
        <f t="array" ref="N200">M200&amp;CHOOSE(AND(M200&lt;&gt;{11,12,13})*MIN(4,MOD(M200,10))+1,"th","st","nd","rd","th")</f>
        <v>89th</v>
      </c>
      <c r="O200" s="34">
        <v>0.17549999999999999</v>
      </c>
      <c r="P200" s="29">
        <f t="shared" si="32"/>
        <v>49</v>
      </c>
      <c r="Q200" s="38" t="str">
        <f t="array" ref="Q200">P200&amp;CHOOSE(AND(P200&lt;&gt;{11,12,13})*MIN(4,MOD(P200,10))+1,"th","st","nd","rd","th")</f>
        <v>49th</v>
      </c>
      <c r="R200" s="35">
        <v>235.84399999999999</v>
      </c>
      <c r="S200" s="35">
        <v>74.847999999999999</v>
      </c>
      <c r="T200" s="35">
        <v>0</v>
      </c>
      <c r="U200" s="35">
        <v>310.69200000000001</v>
      </c>
      <c r="V200" s="36">
        <v>102.38499999999999</v>
      </c>
      <c r="W200" s="220">
        <f t="shared" si="33"/>
        <v>7.2020708987376933E-2</v>
      </c>
      <c r="X200" s="29">
        <f t="shared" si="34"/>
        <v>94</v>
      </c>
      <c r="Y200" s="38" t="str">
        <f t="array" ref="Y200">X200&amp;CHOOSE(AND(X200&lt;&gt;{11,12,13})*MIN(4,MOD(X200,10))+1,"th","st","nd","rd","th")</f>
        <v>94th</v>
      </c>
      <c r="Z200" s="37">
        <v>20.477</v>
      </c>
      <c r="AA200" s="28">
        <v>38</v>
      </c>
      <c r="AB200" s="221">
        <f t="shared" si="35"/>
        <v>2.6730350554478918E-2</v>
      </c>
      <c r="AC200" s="29">
        <f t="shared" si="36"/>
        <v>88</v>
      </c>
      <c r="AD200" s="38" t="str">
        <f t="array" ref="AD200">AC200&amp;CHOOSE(AND(AC200&lt;&gt;{11,12,13})*MIN(4,MOD(AC200,10))+1,"th","st","nd","rd","th")</f>
        <v>88th</v>
      </c>
      <c r="AE200" s="37">
        <v>22.8</v>
      </c>
      <c r="AF200" s="38">
        <v>1421.605</v>
      </c>
      <c r="AG200" s="38">
        <v>1412.741</v>
      </c>
      <c r="AH200" s="38">
        <v>1449.4829999999999</v>
      </c>
      <c r="AI200" s="38">
        <v>1427.943</v>
      </c>
      <c r="AJ200" s="29">
        <f t="shared" si="37"/>
        <v>29</v>
      </c>
      <c r="AK200" s="38" t="str">
        <f t="array" ref="AK200">AJ200&amp;CHOOSE(AND(AJ200&lt;&gt;{11,12,13})*MIN(4,MOD(AJ200,10))+1,"th","st","nd","rd","th")</f>
        <v>29th</v>
      </c>
      <c r="AL200" s="38">
        <v>353.96899999999999</v>
      </c>
      <c r="AM200" s="38">
        <v>353.96899999999999</v>
      </c>
      <c r="AN200" s="38">
        <v>1781.912</v>
      </c>
      <c r="AO200" s="29">
        <f t="shared" si="38"/>
        <v>31</v>
      </c>
      <c r="AP200" s="38" t="str">
        <f t="array" ref="AP200">AO200&amp;CHOOSE(AND(AO200&lt;&gt;{11,12,13})*MIN(4,MOD(AO200,10))+1,"th","st","nd","rd","th")</f>
        <v>31st</v>
      </c>
      <c r="AQ200" s="39">
        <v>1.5</v>
      </c>
      <c r="AR200" s="36">
        <v>3112.5549999999998</v>
      </c>
      <c r="AS200" s="29">
        <f t="shared" si="39"/>
        <v>60</v>
      </c>
      <c r="AT200" s="38" t="str">
        <f t="array" ref="AT200">AS200&amp;CHOOSE(AND(AS200&lt;&gt;{11,12,13})*MIN(4,MOD(AS200,10))+1,"th","st","nd","rd","th")</f>
        <v>60th</v>
      </c>
      <c r="AU200" s="40">
        <v>1.064985035067354E-3</v>
      </c>
    </row>
    <row r="201" spans="1:47" x14ac:dyDescent="0.25">
      <c r="A201" s="7">
        <v>115228303</v>
      </c>
      <c r="B201" s="8" t="s">
        <v>581</v>
      </c>
      <c r="C201" s="8" t="s">
        <v>197</v>
      </c>
      <c r="D201" s="27">
        <v>63357</v>
      </c>
      <c r="E201" s="29">
        <f t="shared" si="30"/>
        <v>77</v>
      </c>
      <c r="F201" s="38" t="str">
        <f t="array" ref="F201">E201&amp;CHOOSE(AND(E201&lt;&gt;{11,12,13})*MIN(4,MOD(E201,10))+1,"th","st","nd","rd","th")</f>
        <v>77th</v>
      </c>
      <c r="G201" s="29">
        <v>10649</v>
      </c>
      <c r="H201" s="30">
        <v>0.83830000000000005</v>
      </c>
      <c r="I201" s="31">
        <v>-0.26950000000000002</v>
      </c>
      <c r="J201" s="32">
        <v>386</v>
      </c>
      <c r="K201" s="33">
        <v>0</v>
      </c>
      <c r="L201" s="34">
        <v>1.6299999999999999E-2</v>
      </c>
      <c r="M201" s="29">
        <f t="shared" si="31"/>
        <v>1</v>
      </c>
      <c r="N201" s="38" t="str">
        <f t="array" ref="N201">M201&amp;CHOOSE(AND(M201&lt;&gt;{11,12,13})*MIN(4,MOD(M201,10))+1,"th","st","nd","rd","th")</f>
        <v>1st</v>
      </c>
      <c r="O201" s="34">
        <v>0.13739999999999999</v>
      </c>
      <c r="P201" s="29">
        <f t="shared" si="32"/>
        <v>32</v>
      </c>
      <c r="Q201" s="38" t="str">
        <f t="array" ref="Q201">P201&amp;CHOOSE(AND(P201&lt;&gt;{11,12,13})*MIN(4,MOD(P201,10))+1,"th","st","nd","rd","th")</f>
        <v>32nd</v>
      </c>
      <c r="R201" s="35">
        <v>28.081</v>
      </c>
      <c r="S201" s="35">
        <v>118.35299999999999</v>
      </c>
      <c r="T201" s="35">
        <v>0</v>
      </c>
      <c r="U201" s="35">
        <v>146.434</v>
      </c>
      <c r="V201" s="36">
        <v>118.41399999999997</v>
      </c>
      <c r="W201" s="220">
        <f t="shared" si="33"/>
        <v>4.1241228132804723E-2</v>
      </c>
      <c r="X201" s="29">
        <f t="shared" si="34"/>
        <v>81</v>
      </c>
      <c r="Y201" s="38" t="str">
        <f t="array" ref="Y201">X201&amp;CHOOSE(AND(X201&lt;&gt;{11,12,13})*MIN(4,MOD(X201,10))+1,"th","st","nd","rd","th")</f>
        <v>81st</v>
      </c>
      <c r="Z201" s="37">
        <v>23.683</v>
      </c>
      <c r="AA201" s="28">
        <v>68</v>
      </c>
      <c r="AB201" s="221">
        <f t="shared" si="35"/>
        <v>2.3683040122204485E-2</v>
      </c>
      <c r="AC201" s="29">
        <f t="shared" si="36"/>
        <v>86</v>
      </c>
      <c r="AD201" s="38" t="str">
        <f t="array" ref="AD201">AC201&amp;CHOOSE(AND(AC201&lt;&gt;{11,12,13})*MIN(4,MOD(AC201,10))+1,"th","st","nd","rd","th")</f>
        <v>86th</v>
      </c>
      <c r="AE201" s="37">
        <v>40.799999999999997</v>
      </c>
      <c r="AF201" s="38">
        <v>2871.2530000000002</v>
      </c>
      <c r="AG201" s="38">
        <v>2937.7730000000001</v>
      </c>
      <c r="AH201" s="38">
        <v>3005.1190000000001</v>
      </c>
      <c r="AI201" s="38">
        <v>2938.0479999999998</v>
      </c>
      <c r="AJ201" s="29">
        <f t="shared" si="37"/>
        <v>63</v>
      </c>
      <c r="AK201" s="38" t="str">
        <f t="array" ref="AK201">AJ201&amp;CHOOSE(AND(AJ201&lt;&gt;{11,12,13})*MIN(4,MOD(AJ201,10))+1,"th","st","nd","rd","th")</f>
        <v>63rd</v>
      </c>
      <c r="AL201" s="38">
        <v>210.917</v>
      </c>
      <c r="AM201" s="38">
        <v>210.917</v>
      </c>
      <c r="AN201" s="38">
        <v>3148.9650000000001</v>
      </c>
      <c r="AO201" s="29">
        <f t="shared" si="38"/>
        <v>61</v>
      </c>
      <c r="AP201" s="38" t="str">
        <f t="array" ref="AP201">AO201&amp;CHOOSE(AND(AO201&lt;&gt;{11,12,13})*MIN(4,MOD(AO201,10))+1,"th","st","nd","rd","th")</f>
        <v>61st</v>
      </c>
      <c r="AQ201" s="39">
        <v>0.87</v>
      </c>
      <c r="AR201" s="36">
        <v>2296.6060000000002</v>
      </c>
      <c r="AS201" s="29">
        <f t="shared" si="39"/>
        <v>44</v>
      </c>
      <c r="AT201" s="38" t="str">
        <f t="array" ref="AT201">AS201&amp;CHOOSE(AND(AS201&lt;&gt;{11,12,13})*MIN(4,MOD(AS201,10))+1,"th","st","nd","rd","th")</f>
        <v>44th</v>
      </c>
      <c r="AU201" s="40">
        <v>7.8580170356697186E-4</v>
      </c>
    </row>
    <row r="202" spans="1:47" x14ac:dyDescent="0.25">
      <c r="A202" s="7">
        <v>115229003</v>
      </c>
      <c r="B202" s="8" t="s">
        <v>605</v>
      </c>
      <c r="C202" s="8" t="s">
        <v>197</v>
      </c>
      <c r="D202" s="27">
        <v>48900</v>
      </c>
      <c r="E202" s="29">
        <f t="shared" si="30"/>
        <v>42</v>
      </c>
      <c r="F202" s="38" t="str">
        <f t="array" ref="F202">E202&amp;CHOOSE(AND(E202&lt;&gt;{11,12,13})*MIN(4,MOD(E202,10))+1,"th","st","nd","rd","th")</f>
        <v>42nd</v>
      </c>
      <c r="G202" s="29">
        <v>3532</v>
      </c>
      <c r="H202" s="30">
        <v>1.0862000000000001</v>
      </c>
      <c r="I202" s="31">
        <v>0.81569999999999998</v>
      </c>
      <c r="J202" s="32">
        <v>97</v>
      </c>
      <c r="K202" s="33">
        <v>88.706999999999994</v>
      </c>
      <c r="L202" s="34">
        <v>0.1862</v>
      </c>
      <c r="M202" s="29">
        <f t="shared" si="31"/>
        <v>65</v>
      </c>
      <c r="N202" s="38" t="str">
        <f t="array" ref="N202">M202&amp;CHOOSE(AND(M202&lt;&gt;{11,12,13})*MIN(4,MOD(M202,10))+1,"th","st","nd","rd","th")</f>
        <v>65th</v>
      </c>
      <c r="O202" s="34">
        <v>0.2661</v>
      </c>
      <c r="P202" s="29">
        <f t="shared" si="32"/>
        <v>89</v>
      </c>
      <c r="Q202" s="38" t="str">
        <f t="array" ref="Q202">P202&amp;CHOOSE(AND(P202&lt;&gt;{11,12,13})*MIN(4,MOD(P202,10))+1,"th","st","nd","rd","th")</f>
        <v>89th</v>
      </c>
      <c r="R202" s="35">
        <v>138.99299999999999</v>
      </c>
      <c r="S202" s="35">
        <v>99.317999999999998</v>
      </c>
      <c r="T202" s="35">
        <v>0</v>
      </c>
      <c r="U202" s="35">
        <v>238.31100000000001</v>
      </c>
      <c r="V202" s="36">
        <v>38.567999999999998</v>
      </c>
      <c r="W202" s="220">
        <f t="shared" si="33"/>
        <v>3.1000274893539036E-2</v>
      </c>
      <c r="X202" s="29">
        <f t="shared" si="34"/>
        <v>64</v>
      </c>
      <c r="Y202" s="38" t="str">
        <f t="array" ref="Y202">X202&amp;CHOOSE(AND(X202&lt;&gt;{11,12,13})*MIN(4,MOD(X202,10))+1,"th","st","nd","rd","th")</f>
        <v>64th</v>
      </c>
      <c r="Z202" s="37">
        <v>7.7140000000000004</v>
      </c>
      <c r="AA202" s="28">
        <v>2</v>
      </c>
      <c r="AB202" s="221">
        <f t="shared" si="35"/>
        <v>1.6075645557736486E-3</v>
      </c>
      <c r="AC202" s="29">
        <f t="shared" si="36"/>
        <v>30</v>
      </c>
      <c r="AD202" s="38" t="str">
        <f t="array" ref="AD202">AC202&amp;CHOOSE(AND(AC202&lt;&gt;{11,12,13})*MIN(4,MOD(AC202,10))+1,"th","st","nd","rd","th")</f>
        <v>30th</v>
      </c>
      <c r="AE202" s="37">
        <v>1.2</v>
      </c>
      <c r="AF202" s="38">
        <v>1244.1179999999999</v>
      </c>
      <c r="AG202" s="38">
        <v>1272.672</v>
      </c>
      <c r="AH202" s="38">
        <v>1275.9059999999999</v>
      </c>
      <c r="AI202" s="38">
        <v>1264.232</v>
      </c>
      <c r="AJ202" s="29">
        <f t="shared" si="37"/>
        <v>25</v>
      </c>
      <c r="AK202" s="38" t="str">
        <f t="array" ref="AK202">AJ202&amp;CHOOSE(AND(AJ202&lt;&gt;{11,12,13})*MIN(4,MOD(AJ202,10))+1,"th","st","nd","rd","th")</f>
        <v>25th</v>
      </c>
      <c r="AL202" s="38">
        <v>247.22499999999999</v>
      </c>
      <c r="AM202" s="38">
        <v>335.93200000000002</v>
      </c>
      <c r="AN202" s="38">
        <v>1600.164</v>
      </c>
      <c r="AO202" s="29">
        <f t="shared" si="38"/>
        <v>26</v>
      </c>
      <c r="AP202" s="38" t="str">
        <f t="array" ref="AP202">AO202&amp;CHOOSE(AND(AO202&lt;&gt;{11,12,13})*MIN(4,MOD(AO202,10))+1,"th","st","nd","rd","th")</f>
        <v>26th</v>
      </c>
      <c r="AQ202" s="39">
        <v>1.1499999999999999</v>
      </c>
      <c r="AR202" s="36">
        <v>1998.8130000000001</v>
      </c>
      <c r="AS202" s="29">
        <f t="shared" si="39"/>
        <v>35</v>
      </c>
      <c r="AT202" s="38" t="str">
        <f t="array" ref="AT202">AS202&amp;CHOOSE(AND(AS202&lt;&gt;{11,12,13})*MIN(4,MOD(AS202,10))+1,"th","st","nd","rd","th")</f>
        <v>35th</v>
      </c>
      <c r="AU202" s="40">
        <v>6.839094997190679E-4</v>
      </c>
    </row>
    <row r="203" spans="1:47" x14ac:dyDescent="0.25">
      <c r="A203" s="7">
        <v>125231232</v>
      </c>
      <c r="B203" s="8" t="s">
        <v>210</v>
      </c>
      <c r="C203" s="8" t="s">
        <v>211</v>
      </c>
      <c r="D203" s="27">
        <v>29933</v>
      </c>
      <c r="E203" s="29">
        <f t="shared" si="30"/>
        <v>2</v>
      </c>
      <c r="F203" s="38" t="str">
        <f t="array" ref="F203">E203&amp;CHOOSE(AND(E203&lt;&gt;{11,12,13})*MIN(4,MOD(E203,10))+1,"th","st","nd","rd","th")</f>
        <v>2nd</v>
      </c>
      <c r="G203" s="29">
        <v>14554</v>
      </c>
      <c r="H203" s="30">
        <v>1.7745</v>
      </c>
      <c r="I203" s="31">
        <v>-4.2153999999999998</v>
      </c>
      <c r="J203" s="32">
        <v>490</v>
      </c>
      <c r="K203" s="33">
        <v>0</v>
      </c>
      <c r="L203" s="34">
        <v>0.44769999999999999</v>
      </c>
      <c r="M203" s="29">
        <f t="shared" si="31"/>
        <v>98</v>
      </c>
      <c r="N203" s="38" t="str">
        <f t="array" ref="N203">M203&amp;CHOOSE(AND(M203&lt;&gt;{11,12,13})*MIN(4,MOD(M203,10))+1,"th","st","nd","rd","th")</f>
        <v>98th</v>
      </c>
      <c r="O203" s="34">
        <v>0.27610000000000001</v>
      </c>
      <c r="P203" s="29">
        <f t="shared" si="32"/>
        <v>91</v>
      </c>
      <c r="Q203" s="38" t="str">
        <f t="array" ref="Q203">P203&amp;CHOOSE(AND(P203&lt;&gt;{11,12,13})*MIN(4,MOD(P203,10))+1,"th","st","nd","rd","th")</f>
        <v>91st</v>
      </c>
      <c r="R203" s="35">
        <v>1926.606</v>
      </c>
      <c r="S203" s="35">
        <v>594.07600000000002</v>
      </c>
      <c r="T203" s="35">
        <v>963.303</v>
      </c>
      <c r="U203" s="35">
        <v>3483.9850000000001</v>
      </c>
      <c r="V203" s="36">
        <v>3834.8980000000006</v>
      </c>
      <c r="W203" s="220">
        <f t="shared" si="33"/>
        <v>0.53468653290270995</v>
      </c>
      <c r="X203" s="29">
        <f t="shared" si="34"/>
        <v>100</v>
      </c>
      <c r="Y203" s="38" t="str">
        <f t="array" ref="Y203">X203&amp;CHOOSE(AND(X203&lt;&gt;{11,12,13})*MIN(4,MOD(X203,10))+1,"th","st","nd","rd","th")</f>
        <v>100th</v>
      </c>
      <c r="Z203" s="37">
        <v>766.98</v>
      </c>
      <c r="AA203" s="28">
        <v>257</v>
      </c>
      <c r="AB203" s="221">
        <f t="shared" si="35"/>
        <v>3.583261900472879E-2</v>
      </c>
      <c r="AC203" s="29">
        <f t="shared" si="36"/>
        <v>93</v>
      </c>
      <c r="AD203" s="38" t="str">
        <f t="array" ref="AD203">AC203&amp;CHOOSE(AND(AC203&lt;&gt;{11,12,13})*MIN(4,MOD(AC203,10))+1,"th","st","nd","rd","th")</f>
        <v>93rd</v>
      </c>
      <c r="AE203" s="37">
        <v>154.19999999999999</v>
      </c>
      <c r="AF203" s="38">
        <v>7172.2359999999999</v>
      </c>
      <c r="AG203" s="38">
        <v>6995.3190000000004</v>
      </c>
      <c r="AH203" s="38">
        <v>7008.5709999999999</v>
      </c>
      <c r="AI203" s="38">
        <v>7058.7089999999998</v>
      </c>
      <c r="AJ203" s="29">
        <f t="shared" si="37"/>
        <v>91</v>
      </c>
      <c r="AK203" s="38" t="str">
        <f t="array" ref="AK203">AJ203&amp;CHOOSE(AND(AJ203&lt;&gt;{11,12,13})*MIN(4,MOD(AJ203,10))+1,"th","st","nd","rd","th")</f>
        <v>91st</v>
      </c>
      <c r="AL203" s="38">
        <v>4405.165</v>
      </c>
      <c r="AM203" s="38">
        <v>4405.165</v>
      </c>
      <c r="AN203" s="38">
        <v>11463.874</v>
      </c>
      <c r="AO203" s="29">
        <f t="shared" si="38"/>
        <v>96</v>
      </c>
      <c r="AP203" s="38" t="str">
        <f t="array" ref="AP203">AO203&amp;CHOOSE(AND(AO203&lt;&gt;{11,12,13})*MIN(4,MOD(AO203,10))+1,"th","st","nd","rd","th")</f>
        <v>96th</v>
      </c>
      <c r="AQ203" s="39">
        <v>1.74</v>
      </c>
      <c r="AR203" s="36">
        <v>35396.201000000001</v>
      </c>
      <c r="AS203" s="29">
        <f t="shared" si="39"/>
        <v>98</v>
      </c>
      <c r="AT203" s="38" t="str">
        <f t="array" ref="AT203">AS203&amp;CHOOSE(AND(AS203&lt;&gt;{11,12,13})*MIN(4,MOD(AS203,10))+1,"th","st","nd","rd","th")</f>
        <v>98th</v>
      </c>
      <c r="AU203" s="40">
        <v>1.2111086989060793E-2</v>
      </c>
    </row>
    <row r="204" spans="1:47" x14ac:dyDescent="0.25">
      <c r="A204" s="7">
        <v>125231303</v>
      </c>
      <c r="B204" s="8" t="s">
        <v>213</v>
      </c>
      <c r="C204" s="8" t="s">
        <v>211</v>
      </c>
      <c r="D204" s="27">
        <v>55893</v>
      </c>
      <c r="E204" s="29">
        <f t="shared" si="30"/>
        <v>62</v>
      </c>
      <c r="F204" s="38" t="str">
        <f t="array" ref="F204">E204&amp;CHOOSE(AND(E204&lt;&gt;{11,12,13})*MIN(4,MOD(E204,10))+1,"th","st","nd","rd","th")</f>
        <v>62nd</v>
      </c>
      <c r="G204" s="29">
        <v>9275</v>
      </c>
      <c r="H204" s="30">
        <v>0.95030000000000003</v>
      </c>
      <c r="I204" s="31">
        <v>-1.0112000000000001</v>
      </c>
      <c r="J204" s="32">
        <v>435</v>
      </c>
      <c r="K204" s="33">
        <v>0</v>
      </c>
      <c r="L204" s="34">
        <v>0.13589999999999999</v>
      </c>
      <c r="M204" s="29">
        <f t="shared" si="31"/>
        <v>46</v>
      </c>
      <c r="N204" s="38" t="str">
        <f t="array" ref="N204">M204&amp;CHOOSE(AND(M204&lt;&gt;{11,12,13})*MIN(4,MOD(M204,10))+1,"th","st","nd","rd","th")</f>
        <v>46th</v>
      </c>
      <c r="O204" s="34">
        <v>0.1681</v>
      </c>
      <c r="P204" s="29">
        <f t="shared" si="32"/>
        <v>46</v>
      </c>
      <c r="Q204" s="38" t="str">
        <f t="array" ref="Q204">P204&amp;CHOOSE(AND(P204&lt;&gt;{11,12,13})*MIN(4,MOD(P204,10))+1,"th","st","nd","rd","th")</f>
        <v>46th</v>
      </c>
      <c r="R204" s="35">
        <v>286.98500000000001</v>
      </c>
      <c r="S204" s="35">
        <v>177.49100000000001</v>
      </c>
      <c r="T204" s="35">
        <v>0</v>
      </c>
      <c r="U204" s="35">
        <v>464.476</v>
      </c>
      <c r="V204" s="36">
        <v>111.71600000000001</v>
      </c>
      <c r="W204" s="220">
        <f t="shared" si="33"/>
        <v>3.1741476702052726E-2</v>
      </c>
      <c r="X204" s="29">
        <f t="shared" si="34"/>
        <v>66</v>
      </c>
      <c r="Y204" s="38" t="str">
        <f t="array" ref="Y204">X204&amp;CHOOSE(AND(X204&lt;&gt;{11,12,13})*MIN(4,MOD(X204,10))+1,"th","st","nd","rd","th")</f>
        <v>66th</v>
      </c>
      <c r="Z204" s="37">
        <v>22.343</v>
      </c>
      <c r="AA204" s="28">
        <v>26</v>
      </c>
      <c r="AB204" s="221">
        <f t="shared" si="35"/>
        <v>7.3872891461685963E-3</v>
      </c>
      <c r="AC204" s="29">
        <f t="shared" si="36"/>
        <v>64</v>
      </c>
      <c r="AD204" s="38" t="str">
        <f t="array" ref="AD204">AC204&amp;CHOOSE(AND(AC204&lt;&gt;{11,12,13})*MIN(4,MOD(AC204,10))+1,"th","st","nd","rd","th")</f>
        <v>64th</v>
      </c>
      <c r="AE204" s="37">
        <v>15.6</v>
      </c>
      <c r="AF204" s="38">
        <v>3519.5590000000002</v>
      </c>
      <c r="AG204" s="38">
        <v>3463.5079999999998</v>
      </c>
      <c r="AH204" s="38">
        <v>3485.547</v>
      </c>
      <c r="AI204" s="38">
        <v>3489.538</v>
      </c>
      <c r="AJ204" s="29">
        <f t="shared" si="37"/>
        <v>72</v>
      </c>
      <c r="AK204" s="38" t="str">
        <f t="array" ref="AK204">AJ204&amp;CHOOSE(AND(AJ204&lt;&gt;{11,12,13})*MIN(4,MOD(AJ204,10))+1,"th","st","nd","rd","th")</f>
        <v>72nd</v>
      </c>
      <c r="AL204" s="38">
        <v>502.41899999999998</v>
      </c>
      <c r="AM204" s="38">
        <v>502.41899999999998</v>
      </c>
      <c r="AN204" s="38">
        <v>3991.9569999999999</v>
      </c>
      <c r="AO204" s="29">
        <f t="shared" si="38"/>
        <v>72</v>
      </c>
      <c r="AP204" s="38" t="str">
        <f t="array" ref="AP204">AO204&amp;CHOOSE(AND(AO204&lt;&gt;{11,12,13})*MIN(4,MOD(AO204,10))+1,"th","st","nd","rd","th")</f>
        <v>72nd</v>
      </c>
      <c r="AQ204" s="39">
        <v>1.37</v>
      </c>
      <c r="AR204" s="36">
        <v>5197.1729999999998</v>
      </c>
      <c r="AS204" s="29">
        <f t="shared" si="39"/>
        <v>81</v>
      </c>
      <c r="AT204" s="38" t="str">
        <f t="array" ref="AT204">AS204&amp;CHOOSE(AND(AS204&lt;&gt;{11,12,13})*MIN(4,MOD(AS204,10))+1,"th","st","nd","rd","th")</f>
        <v>81st</v>
      </c>
      <c r="AU204" s="40">
        <v>1.7782533865766568E-3</v>
      </c>
    </row>
    <row r="205" spans="1:47" x14ac:dyDescent="0.25">
      <c r="A205" s="7">
        <v>125234103</v>
      </c>
      <c r="B205" s="8" t="s">
        <v>304</v>
      </c>
      <c r="C205" s="8" t="s">
        <v>211</v>
      </c>
      <c r="D205" s="27">
        <v>92961</v>
      </c>
      <c r="E205" s="29">
        <f t="shared" si="30"/>
        <v>96</v>
      </c>
      <c r="F205" s="38" t="str">
        <f t="array" ref="F205">E205&amp;CHOOSE(AND(E205&lt;&gt;{11,12,13})*MIN(4,MOD(E205,10))+1,"th","st","nd","rd","th")</f>
        <v>96th</v>
      </c>
      <c r="G205" s="29">
        <v>10441</v>
      </c>
      <c r="H205" s="30">
        <v>0.57140000000000002</v>
      </c>
      <c r="I205" s="31">
        <v>-0.56840000000000002</v>
      </c>
      <c r="J205" s="32">
        <v>409</v>
      </c>
      <c r="K205" s="33">
        <v>0</v>
      </c>
      <c r="L205" s="34">
        <v>4.5499999999999999E-2</v>
      </c>
      <c r="M205" s="29">
        <f t="shared" si="31"/>
        <v>9</v>
      </c>
      <c r="N205" s="38" t="str">
        <f t="array" ref="N205">M205&amp;CHOOSE(AND(M205&lt;&gt;{11,12,13})*MIN(4,MOD(M205,10))+1,"th","st","nd","rd","th")</f>
        <v>9th</v>
      </c>
      <c r="O205" s="34">
        <v>3.3700000000000001E-2</v>
      </c>
      <c r="P205" s="29">
        <f t="shared" si="32"/>
        <v>2</v>
      </c>
      <c r="Q205" s="38" t="str">
        <f t="array" ref="Q205">P205&amp;CHOOSE(AND(P205&lt;&gt;{11,12,13})*MIN(4,MOD(P205,10))+1,"th","st","nd","rd","th")</f>
        <v>2nd</v>
      </c>
      <c r="R205" s="35">
        <v>127.387</v>
      </c>
      <c r="S205" s="35">
        <v>47.174999999999997</v>
      </c>
      <c r="T205" s="35">
        <v>0</v>
      </c>
      <c r="U205" s="35">
        <v>174.56200000000001</v>
      </c>
      <c r="V205" s="36">
        <v>22.658999999999999</v>
      </c>
      <c r="W205" s="220">
        <f t="shared" si="33"/>
        <v>4.8559814358737855E-3</v>
      </c>
      <c r="X205" s="29">
        <f t="shared" si="34"/>
        <v>3</v>
      </c>
      <c r="Y205" s="38" t="str">
        <f t="array" ref="Y205">X205&amp;CHOOSE(AND(X205&lt;&gt;{11,12,13})*MIN(4,MOD(X205,10))+1,"th","st","nd","rd","th")</f>
        <v>3rd</v>
      </c>
      <c r="Z205" s="37">
        <v>4.532</v>
      </c>
      <c r="AA205" s="28">
        <v>47</v>
      </c>
      <c r="AB205" s="221">
        <f t="shared" si="35"/>
        <v>1.0072427180637623E-2</v>
      </c>
      <c r="AC205" s="29">
        <f t="shared" si="36"/>
        <v>71</v>
      </c>
      <c r="AD205" s="38" t="str">
        <f t="array" ref="AD205">AC205&amp;CHOOSE(AND(AC205&lt;&gt;{11,12,13})*MIN(4,MOD(AC205,10))+1,"th","st","nd","rd","th")</f>
        <v>71st</v>
      </c>
      <c r="AE205" s="37">
        <v>28.2</v>
      </c>
      <c r="AF205" s="38">
        <v>4666.2039999999997</v>
      </c>
      <c r="AG205" s="38">
        <v>4693.3230000000003</v>
      </c>
      <c r="AH205" s="38">
        <v>4694.1080000000002</v>
      </c>
      <c r="AI205" s="38">
        <v>4684.5450000000001</v>
      </c>
      <c r="AJ205" s="29">
        <f t="shared" si="37"/>
        <v>83</v>
      </c>
      <c r="AK205" s="38" t="str">
        <f t="array" ref="AK205">AJ205&amp;CHOOSE(AND(AJ205&lt;&gt;{11,12,13})*MIN(4,MOD(AJ205,10))+1,"th","st","nd","rd","th")</f>
        <v>83rd</v>
      </c>
      <c r="AL205" s="38">
        <v>207.29400000000001</v>
      </c>
      <c r="AM205" s="38">
        <v>207.29400000000001</v>
      </c>
      <c r="AN205" s="38">
        <v>4891.8389999999999</v>
      </c>
      <c r="AO205" s="29">
        <f t="shared" si="38"/>
        <v>80</v>
      </c>
      <c r="AP205" s="38" t="str">
        <f t="array" ref="AP205">AO205&amp;CHOOSE(AND(AO205&lt;&gt;{11,12,13})*MIN(4,MOD(AO205,10))+1,"th","st","nd","rd","th")</f>
        <v>80th</v>
      </c>
      <c r="AQ205" s="39">
        <v>1.06</v>
      </c>
      <c r="AR205" s="36">
        <v>2962.9090000000001</v>
      </c>
      <c r="AS205" s="29">
        <f t="shared" si="39"/>
        <v>58</v>
      </c>
      <c r="AT205" s="38" t="str">
        <f t="array" ref="AT205">AS205&amp;CHOOSE(AND(AS205&lt;&gt;{11,12,13})*MIN(4,MOD(AS205,10))+1,"th","st","nd","rd","th")</f>
        <v>58th</v>
      </c>
      <c r="AU205" s="40">
        <v>1.013782485856918E-3</v>
      </c>
    </row>
    <row r="206" spans="1:47" x14ac:dyDescent="0.25">
      <c r="A206" s="7">
        <v>125234502</v>
      </c>
      <c r="B206" s="8" t="s">
        <v>330</v>
      </c>
      <c r="C206" s="8" t="s">
        <v>211</v>
      </c>
      <c r="D206" s="27">
        <v>93788</v>
      </c>
      <c r="E206" s="29">
        <f t="shared" si="30"/>
        <v>96</v>
      </c>
      <c r="F206" s="38" t="str">
        <f t="array" ref="F206">E206&amp;CHOOSE(AND(E206&lt;&gt;{11,12,13})*MIN(4,MOD(E206,10))+1,"th","st","nd","rd","th")</f>
        <v>96th</v>
      </c>
      <c r="G206" s="29">
        <v>17577</v>
      </c>
      <c r="H206" s="30">
        <v>0.56630000000000003</v>
      </c>
      <c r="I206" s="31">
        <v>-2.4946999999999999</v>
      </c>
      <c r="J206" s="32">
        <v>480</v>
      </c>
      <c r="K206" s="33">
        <v>0</v>
      </c>
      <c r="L206" s="34">
        <v>4.8599999999999997E-2</v>
      </c>
      <c r="M206" s="29">
        <f t="shared" si="31"/>
        <v>10</v>
      </c>
      <c r="N206" s="38" t="str">
        <f t="array" ref="N206">M206&amp;CHOOSE(AND(M206&lt;&gt;{11,12,13})*MIN(4,MOD(M206,10))+1,"th","st","nd","rd","th")</f>
        <v>10th</v>
      </c>
      <c r="O206" s="34">
        <v>4.5400000000000003E-2</v>
      </c>
      <c r="P206" s="29">
        <f t="shared" si="32"/>
        <v>3</v>
      </c>
      <c r="Q206" s="38" t="str">
        <f t="array" ref="Q206">P206&amp;CHOOSE(AND(P206&lt;&gt;{11,12,13})*MIN(4,MOD(P206,10))+1,"th","st","nd","rd","th")</f>
        <v>3rd</v>
      </c>
      <c r="R206" s="35">
        <v>166.95099999999999</v>
      </c>
      <c r="S206" s="35">
        <v>77.978999999999999</v>
      </c>
      <c r="T206" s="35">
        <v>0</v>
      </c>
      <c r="U206" s="35">
        <v>244.93</v>
      </c>
      <c r="V206" s="36">
        <v>37.558999999999997</v>
      </c>
      <c r="W206" s="220">
        <f t="shared" si="33"/>
        <v>6.5601137955041411E-3</v>
      </c>
      <c r="X206" s="29">
        <f t="shared" si="34"/>
        <v>5</v>
      </c>
      <c r="Y206" s="38" t="str">
        <f t="array" ref="Y206">X206&amp;CHOOSE(AND(X206&lt;&gt;{11,12,13})*MIN(4,MOD(X206,10))+1,"th","st","nd","rd","th")</f>
        <v>5th</v>
      </c>
      <c r="Z206" s="37">
        <v>7.5119999999999996</v>
      </c>
      <c r="AA206" s="28">
        <v>50</v>
      </c>
      <c r="AB206" s="221">
        <f t="shared" si="35"/>
        <v>8.7330783507337008E-3</v>
      </c>
      <c r="AC206" s="29">
        <f t="shared" si="36"/>
        <v>68</v>
      </c>
      <c r="AD206" s="38" t="str">
        <f t="array" ref="AD206">AC206&amp;CHOOSE(AND(AC206&lt;&gt;{11,12,13})*MIN(4,MOD(AC206,10))+1,"th","st","nd","rd","th")</f>
        <v>68th</v>
      </c>
      <c r="AE206" s="37">
        <v>30</v>
      </c>
      <c r="AF206" s="38">
        <v>5725.3580000000002</v>
      </c>
      <c r="AG206" s="38">
        <v>5700.0940000000001</v>
      </c>
      <c r="AH206" s="38">
        <v>5570.8410000000003</v>
      </c>
      <c r="AI206" s="38">
        <v>5665.4309999999996</v>
      </c>
      <c r="AJ206" s="29">
        <f t="shared" si="37"/>
        <v>89</v>
      </c>
      <c r="AK206" s="38" t="str">
        <f t="array" ref="AK206">AJ206&amp;CHOOSE(AND(AJ206&lt;&gt;{11,12,13})*MIN(4,MOD(AJ206,10))+1,"th","st","nd","rd","th")</f>
        <v>89th</v>
      </c>
      <c r="AL206" s="38">
        <v>282.44200000000001</v>
      </c>
      <c r="AM206" s="38">
        <v>282.44200000000001</v>
      </c>
      <c r="AN206" s="38">
        <v>5947.8729999999996</v>
      </c>
      <c r="AO206" s="29">
        <f t="shared" si="38"/>
        <v>86</v>
      </c>
      <c r="AP206" s="38" t="str">
        <f t="array" ref="AP206">AO206&amp;CHOOSE(AND(AO206&lt;&gt;{11,12,13})*MIN(4,MOD(AO206,10))+1,"th","st","nd","rd","th")</f>
        <v>86th</v>
      </c>
      <c r="AQ206" s="39">
        <v>0.78</v>
      </c>
      <c r="AR206" s="36">
        <v>2627.259</v>
      </c>
      <c r="AS206" s="29">
        <f t="shared" si="39"/>
        <v>51</v>
      </c>
      <c r="AT206" s="38" t="str">
        <f t="array" ref="AT206">AS206&amp;CHOOSE(AND(AS206&lt;&gt;{11,12,13})*MIN(4,MOD(AS206,10))+1,"th","st","nd","rd","th")</f>
        <v>51st</v>
      </c>
      <c r="AU206" s="40">
        <v>8.9893721339736059E-4</v>
      </c>
    </row>
    <row r="207" spans="1:47" x14ac:dyDescent="0.25">
      <c r="A207" s="7">
        <v>125235103</v>
      </c>
      <c r="B207" s="8" t="s">
        <v>342</v>
      </c>
      <c r="C207" s="8" t="s">
        <v>211</v>
      </c>
      <c r="D207" s="27">
        <v>57266</v>
      </c>
      <c r="E207" s="29">
        <f t="shared" si="30"/>
        <v>65</v>
      </c>
      <c r="F207" s="38" t="str">
        <f t="array" ref="F207">E207&amp;CHOOSE(AND(E207&lt;&gt;{11,12,13})*MIN(4,MOD(E207,10))+1,"th","st","nd","rd","th")</f>
        <v>65th</v>
      </c>
      <c r="G207" s="29">
        <v>9137</v>
      </c>
      <c r="H207" s="30">
        <v>0.92749999999999999</v>
      </c>
      <c r="I207" s="31">
        <v>-0.95369999999999999</v>
      </c>
      <c r="J207" s="32">
        <v>433</v>
      </c>
      <c r="K207" s="33">
        <v>0</v>
      </c>
      <c r="L207" s="34">
        <v>0.13170000000000001</v>
      </c>
      <c r="M207" s="29">
        <f t="shared" si="31"/>
        <v>45</v>
      </c>
      <c r="N207" s="38" t="str">
        <f t="array" ref="N207">M207&amp;CHOOSE(AND(M207&lt;&gt;{11,12,13})*MIN(4,MOD(M207,10))+1,"th","st","nd","rd","th")</f>
        <v>45th</v>
      </c>
      <c r="O207" s="34">
        <v>0.15390000000000001</v>
      </c>
      <c r="P207" s="29">
        <f t="shared" si="32"/>
        <v>39</v>
      </c>
      <c r="Q207" s="38" t="str">
        <f t="array" ref="Q207">P207&amp;CHOOSE(AND(P207&lt;&gt;{11,12,13})*MIN(4,MOD(P207,10))+1,"th","st","nd","rd","th")</f>
        <v>39th</v>
      </c>
      <c r="R207" s="35">
        <v>277.87299999999999</v>
      </c>
      <c r="S207" s="35">
        <v>162.35599999999999</v>
      </c>
      <c r="T207" s="35">
        <v>0</v>
      </c>
      <c r="U207" s="35">
        <v>440.22899999999998</v>
      </c>
      <c r="V207" s="36">
        <v>46.091999999999999</v>
      </c>
      <c r="W207" s="220">
        <f t="shared" si="33"/>
        <v>1.3107399515482353E-2</v>
      </c>
      <c r="X207" s="29">
        <f t="shared" si="34"/>
        <v>13</v>
      </c>
      <c r="Y207" s="38" t="str">
        <f t="array" ref="Y207">X207&amp;CHOOSE(AND(X207&lt;&gt;{11,12,13})*MIN(4,MOD(X207,10))+1,"th","st","nd","rd","th")</f>
        <v>13th</v>
      </c>
      <c r="Z207" s="37">
        <v>9.218</v>
      </c>
      <c r="AA207" s="28">
        <v>31</v>
      </c>
      <c r="AB207" s="221">
        <f t="shared" si="35"/>
        <v>8.8156162670301359E-3</v>
      </c>
      <c r="AC207" s="29">
        <f t="shared" si="36"/>
        <v>68</v>
      </c>
      <c r="AD207" s="38" t="str">
        <f t="array" ref="AD207">AC207&amp;CHOOSE(AND(AC207&lt;&gt;{11,12,13})*MIN(4,MOD(AC207,10))+1,"th","st","nd","rd","th")</f>
        <v>68th</v>
      </c>
      <c r="AE207" s="37">
        <v>18.600000000000001</v>
      </c>
      <c r="AF207" s="38">
        <v>3516.4870000000001</v>
      </c>
      <c r="AG207" s="38">
        <v>3534.194</v>
      </c>
      <c r="AH207" s="38">
        <v>3552.1410000000001</v>
      </c>
      <c r="AI207" s="38">
        <v>3534.2739999999999</v>
      </c>
      <c r="AJ207" s="29">
        <f t="shared" si="37"/>
        <v>72</v>
      </c>
      <c r="AK207" s="38" t="str">
        <f t="array" ref="AK207">AJ207&amp;CHOOSE(AND(AJ207&lt;&gt;{11,12,13})*MIN(4,MOD(AJ207,10))+1,"th","st","nd","rd","th")</f>
        <v>72nd</v>
      </c>
      <c r="AL207" s="38">
        <v>468.04700000000003</v>
      </c>
      <c r="AM207" s="38">
        <v>468.04700000000003</v>
      </c>
      <c r="AN207" s="38">
        <v>4002.3209999999999</v>
      </c>
      <c r="AO207" s="29">
        <f t="shared" si="38"/>
        <v>72</v>
      </c>
      <c r="AP207" s="38" t="str">
        <f t="array" ref="AP207">AO207&amp;CHOOSE(AND(AO207&lt;&gt;{11,12,13})*MIN(4,MOD(AO207,10))+1,"th","st","nd","rd","th")</f>
        <v>72nd</v>
      </c>
      <c r="AQ207" s="39">
        <v>1.1499999999999999</v>
      </c>
      <c r="AR207" s="36">
        <v>4268.9759999999997</v>
      </c>
      <c r="AS207" s="29">
        <f t="shared" si="39"/>
        <v>74</v>
      </c>
      <c r="AT207" s="38" t="str">
        <f t="array" ref="AT207">AS207&amp;CHOOSE(AND(AS207&lt;&gt;{11,12,13})*MIN(4,MOD(AS207,10))+1,"th","st","nd","rd","th")</f>
        <v>74th</v>
      </c>
      <c r="AU207" s="40">
        <v>1.46066352403787E-3</v>
      </c>
    </row>
    <row r="208" spans="1:47" x14ac:dyDescent="0.25">
      <c r="A208" s="7">
        <v>125235502</v>
      </c>
      <c r="B208" s="8" t="s">
        <v>391</v>
      </c>
      <c r="C208" s="8" t="s">
        <v>211</v>
      </c>
      <c r="D208" s="27">
        <v>78891</v>
      </c>
      <c r="E208" s="29">
        <f t="shared" si="30"/>
        <v>91</v>
      </c>
      <c r="F208" s="38" t="str">
        <f t="array" ref="F208">E208&amp;CHOOSE(AND(E208&lt;&gt;{11,12,13})*MIN(4,MOD(E208,10))+1,"th","st","nd","rd","th")</f>
        <v>91st</v>
      </c>
      <c r="G208" s="29">
        <v>13100</v>
      </c>
      <c r="H208" s="30">
        <v>0.67330000000000001</v>
      </c>
      <c r="I208" s="31">
        <v>-0.12839999999999999</v>
      </c>
      <c r="J208" s="32">
        <v>373</v>
      </c>
      <c r="K208" s="33">
        <v>0</v>
      </c>
      <c r="L208" s="34">
        <v>3.1699999999999999E-2</v>
      </c>
      <c r="M208" s="29">
        <f t="shared" si="31"/>
        <v>5</v>
      </c>
      <c r="N208" s="38" t="str">
        <f t="array" ref="N208">M208&amp;CHOOSE(AND(M208&lt;&gt;{11,12,13})*MIN(4,MOD(M208,10))+1,"th","st","nd","rd","th")</f>
        <v>5th</v>
      </c>
      <c r="O208" s="34">
        <v>0.17299999999999999</v>
      </c>
      <c r="P208" s="29">
        <f t="shared" si="32"/>
        <v>48</v>
      </c>
      <c r="Q208" s="38" t="str">
        <f t="array" ref="Q208">P208&amp;CHOOSE(AND(P208&lt;&gt;{11,12,13})*MIN(4,MOD(P208,10))+1,"th","st","nd","rd","th")</f>
        <v>48th</v>
      </c>
      <c r="R208" s="35">
        <v>62.012</v>
      </c>
      <c r="S208" s="35">
        <v>169.21299999999999</v>
      </c>
      <c r="T208" s="35">
        <v>0</v>
      </c>
      <c r="U208" s="35">
        <v>231.22499999999999</v>
      </c>
      <c r="V208" s="36">
        <v>24.335999999999999</v>
      </c>
      <c r="W208" s="220">
        <f t="shared" si="33"/>
        <v>7.4642086960362338E-3</v>
      </c>
      <c r="X208" s="29">
        <f t="shared" si="34"/>
        <v>5</v>
      </c>
      <c r="Y208" s="38" t="str">
        <f t="array" ref="Y208">X208&amp;CHOOSE(AND(X208&lt;&gt;{11,12,13})*MIN(4,MOD(X208,10))+1,"th","st","nd","rd","th")</f>
        <v>5th</v>
      </c>
      <c r="Z208" s="37">
        <v>4.867</v>
      </c>
      <c r="AA208" s="28">
        <v>80</v>
      </c>
      <c r="AB208" s="221">
        <f t="shared" si="35"/>
        <v>2.4537175200645082E-2</v>
      </c>
      <c r="AC208" s="29">
        <f t="shared" si="36"/>
        <v>87</v>
      </c>
      <c r="AD208" s="38" t="str">
        <f t="array" ref="AD208">AC208&amp;CHOOSE(AND(AC208&lt;&gt;{11,12,13})*MIN(4,MOD(AC208,10))+1,"th","st","nd","rd","th")</f>
        <v>87th</v>
      </c>
      <c r="AE208" s="37">
        <v>48</v>
      </c>
      <c r="AF208" s="38">
        <v>3260.3589999999999</v>
      </c>
      <c r="AG208" s="38">
        <v>3317.5880000000002</v>
      </c>
      <c r="AH208" s="38">
        <v>3297.9</v>
      </c>
      <c r="AI208" s="38">
        <v>3291.9490000000001</v>
      </c>
      <c r="AJ208" s="29">
        <f t="shared" si="37"/>
        <v>69</v>
      </c>
      <c r="AK208" s="38" t="str">
        <f t="array" ref="AK208">AJ208&amp;CHOOSE(AND(AJ208&lt;&gt;{11,12,13})*MIN(4,MOD(AJ208,10))+1,"th","st","nd","rd","th")</f>
        <v>69th</v>
      </c>
      <c r="AL208" s="38">
        <v>284.09199999999998</v>
      </c>
      <c r="AM208" s="38">
        <v>284.09199999999998</v>
      </c>
      <c r="AN208" s="38">
        <v>3576.0410000000002</v>
      </c>
      <c r="AO208" s="29">
        <f t="shared" si="38"/>
        <v>67</v>
      </c>
      <c r="AP208" s="38" t="str">
        <f t="array" ref="AP208">AO208&amp;CHOOSE(AND(AO208&lt;&gt;{11,12,13})*MIN(4,MOD(AO208,10))+1,"th","st","nd","rd","th")</f>
        <v>67th</v>
      </c>
      <c r="AQ208" s="39">
        <v>0.74</v>
      </c>
      <c r="AR208" s="36">
        <v>1781.7339999999999</v>
      </c>
      <c r="AS208" s="29">
        <f t="shared" si="39"/>
        <v>28</v>
      </c>
      <c r="AT208" s="38" t="str">
        <f t="array" ref="AT208">AS208&amp;CHOOSE(AND(AS208&lt;&gt;{11,12,13})*MIN(4,MOD(AS208,10))+1,"th","st","nd","rd","th")</f>
        <v>28th</v>
      </c>
      <c r="AU208" s="40">
        <v>6.0963422219710074E-4</v>
      </c>
    </row>
    <row r="209" spans="1:47" x14ac:dyDescent="0.25">
      <c r="A209" s="7">
        <v>125236903</v>
      </c>
      <c r="B209" s="8" t="s">
        <v>480</v>
      </c>
      <c r="C209" s="8" t="s">
        <v>211</v>
      </c>
      <c r="D209" s="27">
        <v>74003</v>
      </c>
      <c r="E209" s="29">
        <f t="shared" si="30"/>
        <v>89</v>
      </c>
      <c r="F209" s="38" t="str">
        <f t="array" ref="F209">E209&amp;CHOOSE(AND(E209&lt;&gt;{11,12,13})*MIN(4,MOD(E209,10))+1,"th","st","nd","rd","th")</f>
        <v>89th</v>
      </c>
      <c r="G209" s="29">
        <v>10256</v>
      </c>
      <c r="H209" s="30">
        <v>0.7177</v>
      </c>
      <c r="I209" s="31">
        <v>-1.5934999999999999</v>
      </c>
      <c r="J209" s="32">
        <v>459</v>
      </c>
      <c r="K209" s="33">
        <v>0</v>
      </c>
      <c r="L209" s="34">
        <v>4.1099999999999998E-2</v>
      </c>
      <c r="M209" s="29">
        <f t="shared" si="31"/>
        <v>8</v>
      </c>
      <c r="N209" s="38" t="str">
        <f t="array" ref="N209">M209&amp;CHOOSE(AND(M209&lt;&gt;{11,12,13})*MIN(4,MOD(M209,10))+1,"th","st","nd","rd","th")</f>
        <v>8th</v>
      </c>
      <c r="O209" s="34">
        <v>0.10879999999999999</v>
      </c>
      <c r="P209" s="29">
        <f t="shared" si="32"/>
        <v>18</v>
      </c>
      <c r="Q209" s="38" t="str">
        <f t="array" ref="Q209">P209&amp;CHOOSE(AND(P209&lt;&gt;{11,12,13})*MIN(4,MOD(P209,10))+1,"th","st","nd","rd","th")</f>
        <v>18th</v>
      </c>
      <c r="R209" s="35">
        <v>83.176000000000002</v>
      </c>
      <c r="S209" s="35">
        <v>110.09099999999999</v>
      </c>
      <c r="T209" s="35">
        <v>0</v>
      </c>
      <c r="U209" s="35">
        <v>193.267</v>
      </c>
      <c r="V209" s="36">
        <v>50.526999999999994</v>
      </c>
      <c r="W209" s="220">
        <f t="shared" si="33"/>
        <v>1.4980284028580744E-2</v>
      </c>
      <c r="X209" s="29">
        <f t="shared" si="34"/>
        <v>18</v>
      </c>
      <c r="Y209" s="38" t="str">
        <f t="array" ref="Y209">X209&amp;CHOOSE(AND(X209&lt;&gt;{11,12,13})*MIN(4,MOD(X209,10))+1,"th","st","nd","rd","th")</f>
        <v>18th</v>
      </c>
      <c r="Z209" s="37">
        <v>10.105</v>
      </c>
      <c r="AA209" s="28">
        <v>22</v>
      </c>
      <c r="AB209" s="221">
        <f t="shared" si="35"/>
        <v>6.5225770108808439E-3</v>
      </c>
      <c r="AC209" s="29">
        <f t="shared" si="36"/>
        <v>62</v>
      </c>
      <c r="AD209" s="38" t="str">
        <f t="array" ref="AD209">AC209&amp;CHOOSE(AND(AC209&lt;&gt;{11,12,13})*MIN(4,MOD(AC209,10))+1,"th","st","nd","rd","th")</f>
        <v>62nd</v>
      </c>
      <c r="AE209" s="37">
        <v>13.2</v>
      </c>
      <c r="AF209" s="38">
        <v>3372.9</v>
      </c>
      <c r="AG209" s="38">
        <v>3419.5219999999999</v>
      </c>
      <c r="AH209" s="38">
        <v>3367.7020000000002</v>
      </c>
      <c r="AI209" s="38">
        <v>3386.7080000000001</v>
      </c>
      <c r="AJ209" s="29">
        <f t="shared" si="37"/>
        <v>70</v>
      </c>
      <c r="AK209" s="38" t="str">
        <f t="array" ref="AK209">AJ209&amp;CHOOSE(AND(AJ209&lt;&gt;{11,12,13})*MIN(4,MOD(AJ209,10))+1,"th","st","nd","rd","th")</f>
        <v>70th</v>
      </c>
      <c r="AL209" s="38">
        <v>216.572</v>
      </c>
      <c r="AM209" s="38">
        <v>216.572</v>
      </c>
      <c r="AN209" s="38">
        <v>3603.28</v>
      </c>
      <c r="AO209" s="29">
        <f t="shared" si="38"/>
        <v>67</v>
      </c>
      <c r="AP209" s="38" t="str">
        <f t="array" ref="AP209">AO209&amp;CHOOSE(AND(AO209&lt;&gt;{11,12,13})*MIN(4,MOD(AO209,10))+1,"th","st","nd","rd","th")</f>
        <v>67th</v>
      </c>
      <c r="AQ209" s="39">
        <v>0.89</v>
      </c>
      <c r="AR209" s="36">
        <v>2301.6060000000002</v>
      </c>
      <c r="AS209" s="29">
        <f t="shared" si="39"/>
        <v>44</v>
      </c>
      <c r="AT209" s="38" t="str">
        <f t="array" ref="AT209">AS209&amp;CHOOSE(AND(AS209&lt;&gt;{11,12,13})*MIN(4,MOD(AS209,10))+1,"th","st","nd","rd","th")</f>
        <v>44th</v>
      </c>
      <c r="AU209" s="40">
        <v>7.8751249266960192E-4</v>
      </c>
    </row>
    <row r="210" spans="1:47" x14ac:dyDescent="0.25">
      <c r="A210" s="7">
        <v>125237603</v>
      </c>
      <c r="B210" s="8" t="s">
        <v>509</v>
      </c>
      <c r="C210" s="8" t="s">
        <v>211</v>
      </c>
      <c r="D210" s="27">
        <v>100129</v>
      </c>
      <c r="E210" s="29">
        <f t="shared" si="30"/>
        <v>97</v>
      </c>
      <c r="F210" s="38" t="str">
        <f t="array" ref="F210">E210&amp;CHOOSE(AND(E210&lt;&gt;{11,12,13})*MIN(4,MOD(E210,10))+1,"th","st","nd","rd","th")</f>
        <v>97th</v>
      </c>
      <c r="G210" s="29">
        <v>9710</v>
      </c>
      <c r="H210" s="30">
        <v>0.53049999999999997</v>
      </c>
      <c r="I210" s="31">
        <v>-0.69650000000000001</v>
      </c>
      <c r="J210" s="32">
        <v>420</v>
      </c>
      <c r="K210" s="33">
        <v>0</v>
      </c>
      <c r="L210" s="34">
        <v>4.8300000000000003E-2</v>
      </c>
      <c r="M210" s="29">
        <f t="shared" si="31"/>
        <v>9</v>
      </c>
      <c r="N210" s="38" t="str">
        <f t="array" ref="N210">M210&amp;CHOOSE(AND(M210&lt;&gt;{11,12,13})*MIN(4,MOD(M210,10))+1,"th","st","nd","rd","th")</f>
        <v>9th</v>
      </c>
      <c r="O210" s="34">
        <v>3.3799999999999997E-2</v>
      </c>
      <c r="P210" s="29">
        <f t="shared" si="32"/>
        <v>2</v>
      </c>
      <c r="Q210" s="38" t="str">
        <f t="array" ref="Q210">P210&amp;CHOOSE(AND(P210&lt;&gt;{11,12,13})*MIN(4,MOD(P210,10))+1,"th","st","nd","rd","th")</f>
        <v>2nd</v>
      </c>
      <c r="R210" s="35">
        <v>107.279</v>
      </c>
      <c r="S210" s="35">
        <v>37.536000000000001</v>
      </c>
      <c r="T210" s="35">
        <v>0</v>
      </c>
      <c r="U210" s="35">
        <v>144.815</v>
      </c>
      <c r="V210" s="36">
        <v>10.738</v>
      </c>
      <c r="W210" s="220">
        <f t="shared" si="33"/>
        <v>2.9007400155707445E-3</v>
      </c>
      <c r="X210" s="29">
        <f t="shared" si="34"/>
        <v>2</v>
      </c>
      <c r="Y210" s="38" t="str">
        <f t="array" ref="Y210">X210&amp;CHOOSE(AND(X210&lt;&gt;{11,12,13})*MIN(4,MOD(X210,10))+1,"th","st","nd","rd","th")</f>
        <v>2nd</v>
      </c>
      <c r="Z210" s="37">
        <v>2.1480000000000001</v>
      </c>
      <c r="AA210" s="28">
        <v>88</v>
      </c>
      <c r="AB210" s="221">
        <f t="shared" si="35"/>
        <v>2.3772129015666374E-2</v>
      </c>
      <c r="AC210" s="29">
        <f t="shared" si="36"/>
        <v>86</v>
      </c>
      <c r="AD210" s="38" t="str">
        <f t="array" ref="AD210">AC210&amp;CHOOSE(AND(AC210&lt;&gt;{11,12,13})*MIN(4,MOD(AC210,10))+1,"th","st","nd","rd","th")</f>
        <v>86th</v>
      </c>
      <c r="AE210" s="37">
        <v>52.8</v>
      </c>
      <c r="AF210" s="38">
        <v>3701.8139999999999</v>
      </c>
      <c r="AG210" s="38">
        <v>3560.1819999999998</v>
      </c>
      <c r="AH210" s="38">
        <v>3586.261</v>
      </c>
      <c r="AI210" s="38">
        <v>3616.0859999999998</v>
      </c>
      <c r="AJ210" s="29">
        <f t="shared" si="37"/>
        <v>73</v>
      </c>
      <c r="AK210" s="38" t="str">
        <f t="array" ref="AK210">AJ210&amp;CHOOSE(AND(AJ210&lt;&gt;{11,12,13})*MIN(4,MOD(AJ210,10))+1,"th","st","nd","rd","th")</f>
        <v>73rd</v>
      </c>
      <c r="AL210" s="38">
        <v>199.76300000000001</v>
      </c>
      <c r="AM210" s="38">
        <v>199.76300000000001</v>
      </c>
      <c r="AN210" s="38">
        <v>3815.8490000000002</v>
      </c>
      <c r="AO210" s="29">
        <f t="shared" si="38"/>
        <v>70</v>
      </c>
      <c r="AP210" s="38" t="str">
        <f t="array" ref="AP210">AO210&amp;CHOOSE(AND(AO210&lt;&gt;{11,12,13})*MIN(4,MOD(AO210,10))+1,"th","st","nd","rd","th")</f>
        <v>70th</v>
      </c>
      <c r="AQ210" s="39">
        <v>0.82</v>
      </c>
      <c r="AR210" s="36">
        <v>1659.932</v>
      </c>
      <c r="AS210" s="29">
        <f t="shared" si="39"/>
        <v>23</v>
      </c>
      <c r="AT210" s="38" t="str">
        <f t="array" ref="AT210">AS210&amp;CHOOSE(AND(AS210&lt;&gt;{11,12,13})*MIN(4,MOD(AS210,10))+1,"th","st","nd","rd","th")</f>
        <v>23rd</v>
      </c>
      <c r="AU210" s="40">
        <v>5.6795871534139097E-4</v>
      </c>
    </row>
    <row r="211" spans="1:47" x14ac:dyDescent="0.25">
      <c r="A211" s="7">
        <v>125237702</v>
      </c>
      <c r="B211" s="8" t="s">
        <v>516</v>
      </c>
      <c r="C211" s="8" t="s">
        <v>211</v>
      </c>
      <c r="D211" s="27">
        <v>61444</v>
      </c>
      <c r="E211" s="29">
        <f t="shared" si="30"/>
        <v>72</v>
      </c>
      <c r="F211" s="38" t="str">
        <f t="array" ref="F211">E211&amp;CHOOSE(AND(E211&lt;&gt;{11,12,13})*MIN(4,MOD(E211,10))+1,"th","st","nd","rd","th")</f>
        <v>72nd</v>
      </c>
      <c r="G211" s="29">
        <v>15583</v>
      </c>
      <c r="H211" s="30">
        <v>0.86439999999999995</v>
      </c>
      <c r="I211" s="31">
        <v>-3.1516000000000002</v>
      </c>
      <c r="J211" s="32">
        <v>486</v>
      </c>
      <c r="K211" s="33">
        <v>0</v>
      </c>
      <c r="L211" s="34">
        <v>0.1066</v>
      </c>
      <c r="M211" s="29">
        <f t="shared" si="31"/>
        <v>34</v>
      </c>
      <c r="N211" s="38" t="str">
        <f t="array" ref="N211">M211&amp;CHOOSE(AND(M211&lt;&gt;{11,12,13})*MIN(4,MOD(M211,10))+1,"th","st","nd","rd","th")</f>
        <v>34th</v>
      </c>
      <c r="O211" s="34">
        <v>0.19750000000000001</v>
      </c>
      <c r="P211" s="29">
        <f t="shared" si="32"/>
        <v>59</v>
      </c>
      <c r="Q211" s="38" t="str">
        <f t="array" ref="Q211">P211&amp;CHOOSE(AND(P211&lt;&gt;{11,12,13})*MIN(4,MOD(P211,10))+1,"th","st","nd","rd","th")</f>
        <v>59th</v>
      </c>
      <c r="R211" s="35">
        <v>347.07100000000003</v>
      </c>
      <c r="S211" s="35">
        <v>321.51299999999998</v>
      </c>
      <c r="T211" s="35">
        <v>0</v>
      </c>
      <c r="U211" s="35">
        <v>668.58399999999995</v>
      </c>
      <c r="V211" s="36">
        <v>58.403000000000006</v>
      </c>
      <c r="W211" s="220">
        <f t="shared" si="33"/>
        <v>1.076278817082911E-2</v>
      </c>
      <c r="X211" s="29">
        <f t="shared" si="34"/>
        <v>10</v>
      </c>
      <c r="Y211" s="38" t="str">
        <f t="array" ref="Y211">X211&amp;CHOOSE(AND(X211&lt;&gt;{11,12,13})*MIN(4,MOD(X211,10))+1,"th","st","nd","rd","th")</f>
        <v>10th</v>
      </c>
      <c r="Z211" s="37">
        <v>11.680999999999999</v>
      </c>
      <c r="AA211" s="28">
        <v>33</v>
      </c>
      <c r="AB211" s="221">
        <f t="shared" si="35"/>
        <v>6.0814000931007075E-3</v>
      </c>
      <c r="AC211" s="29">
        <f t="shared" si="36"/>
        <v>60</v>
      </c>
      <c r="AD211" s="38" t="str">
        <f t="array" ref="AD211">AC211&amp;CHOOSE(AND(AC211&lt;&gt;{11,12,13})*MIN(4,MOD(AC211,10))+1,"th","st","nd","rd","th")</f>
        <v>60th</v>
      </c>
      <c r="AE211" s="37">
        <v>19.8</v>
      </c>
      <c r="AF211" s="38">
        <v>5426.3819999999996</v>
      </c>
      <c r="AG211" s="38">
        <v>5524.65</v>
      </c>
      <c r="AH211" s="38">
        <v>5601.5730000000003</v>
      </c>
      <c r="AI211" s="38">
        <v>5517.5349999999999</v>
      </c>
      <c r="AJ211" s="29">
        <f t="shared" si="37"/>
        <v>88</v>
      </c>
      <c r="AK211" s="38" t="str">
        <f t="array" ref="AK211">AJ211&amp;CHOOSE(AND(AJ211&lt;&gt;{11,12,13})*MIN(4,MOD(AJ211,10))+1,"th","st","nd","rd","th")</f>
        <v>88th</v>
      </c>
      <c r="AL211" s="38">
        <v>700.06500000000005</v>
      </c>
      <c r="AM211" s="38">
        <v>700.06500000000005</v>
      </c>
      <c r="AN211" s="38">
        <v>6217.6</v>
      </c>
      <c r="AO211" s="29">
        <f t="shared" si="38"/>
        <v>87</v>
      </c>
      <c r="AP211" s="38" t="str">
        <f t="array" ref="AP211">AO211&amp;CHOOSE(AND(AO211&lt;&gt;{11,12,13})*MIN(4,MOD(AO211,10))+1,"th","st","nd","rd","th")</f>
        <v>87th</v>
      </c>
      <c r="AQ211" s="39">
        <v>1.17</v>
      </c>
      <c r="AR211" s="36">
        <v>6288.1570000000002</v>
      </c>
      <c r="AS211" s="29">
        <f t="shared" si="39"/>
        <v>86</v>
      </c>
      <c r="AT211" s="38" t="str">
        <f t="array" ref="AT211">AS211&amp;CHOOSE(AND(AS211&lt;&gt;{11,12,13})*MIN(4,MOD(AS211,10))+1,"th","st","nd","rd","th")</f>
        <v>86th</v>
      </c>
      <c r="AU211" s="40">
        <v>2.151542094245412E-3</v>
      </c>
    </row>
    <row r="212" spans="1:47" x14ac:dyDescent="0.25">
      <c r="A212" s="7">
        <v>125237903</v>
      </c>
      <c r="B212" s="8" t="s">
        <v>523</v>
      </c>
      <c r="C212" s="8" t="s">
        <v>211</v>
      </c>
      <c r="D212" s="27">
        <v>89057</v>
      </c>
      <c r="E212" s="29">
        <f t="shared" si="30"/>
        <v>95</v>
      </c>
      <c r="F212" s="38" t="str">
        <f t="array" ref="F212">E212&amp;CHOOSE(AND(E212&lt;&gt;{11,12,13})*MIN(4,MOD(E212,10))+1,"th","st","nd","rd","th")</f>
        <v>95th</v>
      </c>
      <c r="G212" s="29">
        <v>14057</v>
      </c>
      <c r="H212" s="30">
        <v>0.59640000000000004</v>
      </c>
      <c r="I212" s="31">
        <v>2.07E-2</v>
      </c>
      <c r="J212" s="32">
        <v>355</v>
      </c>
      <c r="K212" s="33">
        <v>0</v>
      </c>
      <c r="L212" s="34">
        <v>3.15E-2</v>
      </c>
      <c r="M212" s="29">
        <f t="shared" si="31"/>
        <v>4</v>
      </c>
      <c r="N212" s="38" t="str">
        <f t="array" ref="N212">M212&amp;CHOOSE(AND(M212&lt;&gt;{11,12,13})*MIN(4,MOD(M212,10))+1,"th","st","nd","rd","th")</f>
        <v>4th</v>
      </c>
      <c r="O212" s="34">
        <v>3.0599999999999999E-2</v>
      </c>
      <c r="P212" s="29">
        <f t="shared" si="32"/>
        <v>1</v>
      </c>
      <c r="Q212" s="38" t="str">
        <f t="array" ref="Q212">P212&amp;CHOOSE(AND(P212&lt;&gt;{11,12,13})*MIN(4,MOD(P212,10))+1,"th","st","nd","rd","th")</f>
        <v>1st</v>
      </c>
      <c r="R212" s="35">
        <v>70.167000000000002</v>
      </c>
      <c r="S212" s="35">
        <v>34.081000000000003</v>
      </c>
      <c r="T212" s="35">
        <v>0</v>
      </c>
      <c r="U212" s="35">
        <v>104.248</v>
      </c>
      <c r="V212" s="36">
        <v>39.393000000000001</v>
      </c>
      <c r="W212" s="220">
        <f t="shared" si="33"/>
        <v>1.0610837637456986E-2</v>
      </c>
      <c r="X212" s="29">
        <f t="shared" si="34"/>
        <v>9</v>
      </c>
      <c r="Y212" s="38" t="str">
        <f t="array" ref="Y212">X212&amp;CHOOSE(AND(X212&lt;&gt;{11,12,13})*MIN(4,MOD(X212,10))+1,"th","st","nd","rd","th")</f>
        <v>9th</v>
      </c>
      <c r="Z212" s="37">
        <v>7.8789999999999996</v>
      </c>
      <c r="AA212" s="28">
        <v>58</v>
      </c>
      <c r="AB212" s="221">
        <f t="shared" si="35"/>
        <v>1.5622790418919737E-2</v>
      </c>
      <c r="AC212" s="29">
        <f t="shared" si="36"/>
        <v>79</v>
      </c>
      <c r="AD212" s="38" t="str">
        <f t="array" ref="AD212">AC212&amp;CHOOSE(AND(AC212&lt;&gt;{11,12,13})*MIN(4,MOD(AC212,10))+1,"th","st","nd","rd","th")</f>
        <v>79th</v>
      </c>
      <c r="AE212" s="37">
        <v>34.799999999999997</v>
      </c>
      <c r="AF212" s="38">
        <v>3712.5250000000001</v>
      </c>
      <c r="AG212" s="38">
        <v>3694.3310000000001</v>
      </c>
      <c r="AH212" s="38">
        <v>3715.7080000000001</v>
      </c>
      <c r="AI212" s="38">
        <v>3707.5210000000002</v>
      </c>
      <c r="AJ212" s="29">
        <f t="shared" si="37"/>
        <v>74</v>
      </c>
      <c r="AK212" s="38" t="str">
        <f t="array" ref="AK212">AJ212&amp;CHOOSE(AND(AJ212&lt;&gt;{11,12,13})*MIN(4,MOD(AJ212,10))+1,"th","st","nd","rd","th")</f>
        <v>74th</v>
      </c>
      <c r="AL212" s="38">
        <v>146.92699999999999</v>
      </c>
      <c r="AM212" s="38">
        <v>146.92699999999999</v>
      </c>
      <c r="AN212" s="38">
        <v>3854.4479999999999</v>
      </c>
      <c r="AO212" s="29">
        <f t="shared" si="38"/>
        <v>70</v>
      </c>
      <c r="AP212" s="38" t="str">
        <f t="array" ref="AP212">AO212&amp;CHOOSE(AND(AO212&lt;&gt;{11,12,13})*MIN(4,MOD(AO212,10))+1,"th","st","nd","rd","th")</f>
        <v>70th</v>
      </c>
      <c r="AQ212" s="39">
        <v>0.64</v>
      </c>
      <c r="AR212" s="36">
        <v>1471.2270000000001</v>
      </c>
      <c r="AS212" s="29">
        <f t="shared" si="39"/>
        <v>18</v>
      </c>
      <c r="AT212" s="38" t="str">
        <f t="array" ref="AT212">AS212&amp;CHOOSE(AND(AS212&lt;&gt;{11,12,13})*MIN(4,MOD(AS212,10))+1,"th","st","nd","rd","th")</f>
        <v>18th</v>
      </c>
      <c r="AU212" s="40">
        <v>5.0339182381902911E-4</v>
      </c>
    </row>
    <row r="213" spans="1:47" x14ac:dyDescent="0.25">
      <c r="A213" s="7">
        <v>125238402</v>
      </c>
      <c r="B213" s="8" t="s">
        <v>559</v>
      </c>
      <c r="C213" s="8" t="s">
        <v>211</v>
      </c>
      <c r="D213" s="27">
        <v>48918</v>
      </c>
      <c r="E213" s="29">
        <f t="shared" si="30"/>
        <v>42</v>
      </c>
      <c r="F213" s="38" t="str">
        <f t="array" ref="F213">E213&amp;CHOOSE(AND(E213&lt;&gt;{11,12,13})*MIN(4,MOD(E213,10))+1,"th","st","nd","rd","th")</f>
        <v>42nd</v>
      </c>
      <c r="G213" s="29">
        <v>11191</v>
      </c>
      <c r="H213" s="30">
        <v>1.0858000000000001</v>
      </c>
      <c r="I213" s="31">
        <v>-4.5180999999999996</v>
      </c>
      <c r="J213" s="32">
        <v>491</v>
      </c>
      <c r="K213" s="33">
        <v>0</v>
      </c>
      <c r="L213" s="34">
        <v>0.24690000000000001</v>
      </c>
      <c r="M213" s="29">
        <f t="shared" si="31"/>
        <v>85</v>
      </c>
      <c r="N213" s="38" t="str">
        <f t="array" ref="N213">M213&amp;CHOOSE(AND(M213&lt;&gt;{11,12,13})*MIN(4,MOD(M213,10))+1,"th","st","nd","rd","th")</f>
        <v>85th</v>
      </c>
      <c r="O213" s="34">
        <v>0.28420000000000001</v>
      </c>
      <c r="P213" s="29">
        <f t="shared" si="32"/>
        <v>93</v>
      </c>
      <c r="Q213" s="38" t="str">
        <f t="array" ref="Q213">P213&amp;CHOOSE(AND(P213&lt;&gt;{11,12,13})*MIN(4,MOD(P213,10))+1,"th","st","nd","rd","th")</f>
        <v>93rd</v>
      </c>
      <c r="R213" s="35">
        <v>664.32600000000002</v>
      </c>
      <c r="S213" s="35">
        <v>382.34399999999999</v>
      </c>
      <c r="T213" s="35">
        <v>0</v>
      </c>
      <c r="U213" s="35">
        <v>1046.67</v>
      </c>
      <c r="V213" s="36">
        <v>242.26300000000003</v>
      </c>
      <c r="W213" s="220">
        <f t="shared" si="33"/>
        <v>5.4022973639541491E-2</v>
      </c>
      <c r="X213" s="29">
        <f t="shared" si="34"/>
        <v>90</v>
      </c>
      <c r="Y213" s="38" t="str">
        <f t="array" ref="Y213">X213&amp;CHOOSE(AND(X213&lt;&gt;{11,12,13})*MIN(4,MOD(X213,10))+1,"th","st","nd","rd","th")</f>
        <v>90th</v>
      </c>
      <c r="Z213" s="37">
        <v>48.453000000000003</v>
      </c>
      <c r="AA213" s="28">
        <v>93</v>
      </c>
      <c r="AB213" s="221">
        <f t="shared" si="35"/>
        <v>2.0738356862076993E-2</v>
      </c>
      <c r="AC213" s="29">
        <f t="shared" si="36"/>
        <v>83</v>
      </c>
      <c r="AD213" s="38" t="str">
        <f t="array" ref="AD213">AC213&amp;CHOOSE(AND(AC213&lt;&gt;{11,12,13})*MIN(4,MOD(AC213,10))+1,"th","st","nd","rd","th")</f>
        <v>83rd</v>
      </c>
      <c r="AE213" s="37">
        <v>55.8</v>
      </c>
      <c r="AF213" s="38">
        <v>4484.4440000000004</v>
      </c>
      <c r="AG213" s="38">
        <v>4366.7839999999997</v>
      </c>
      <c r="AH213" s="38">
        <v>4269.9309999999996</v>
      </c>
      <c r="AI213" s="38">
        <v>4373.72</v>
      </c>
      <c r="AJ213" s="29">
        <f t="shared" si="37"/>
        <v>81</v>
      </c>
      <c r="AK213" s="38" t="str">
        <f t="array" ref="AK213">AJ213&amp;CHOOSE(AND(AJ213&lt;&gt;{11,12,13})*MIN(4,MOD(AJ213,10))+1,"th","st","nd","rd","th")</f>
        <v>81st</v>
      </c>
      <c r="AL213" s="38">
        <v>1150.923</v>
      </c>
      <c r="AM213" s="38">
        <v>1150.923</v>
      </c>
      <c r="AN213" s="38">
        <v>5524.643</v>
      </c>
      <c r="AO213" s="29">
        <f t="shared" si="38"/>
        <v>84</v>
      </c>
      <c r="AP213" s="38" t="str">
        <f t="array" ref="AP213">AO213&amp;CHOOSE(AND(AO213&lt;&gt;{11,12,13})*MIN(4,MOD(AO213,10))+1,"th","st","nd","rd","th")</f>
        <v>84th</v>
      </c>
      <c r="AQ213" s="39">
        <v>1.75</v>
      </c>
      <c r="AR213" s="36">
        <v>10497.65</v>
      </c>
      <c r="AS213" s="29">
        <f t="shared" si="39"/>
        <v>94</v>
      </c>
      <c r="AT213" s="38" t="str">
        <f t="array" ref="AT213">AS213&amp;CHOOSE(AND(AS213&lt;&gt;{11,12,13})*MIN(4,MOD(AS213,10))+1,"th","st","nd","rd","th")</f>
        <v>94th</v>
      </c>
      <c r="AU213" s="40">
        <v>3.591853044644933E-3</v>
      </c>
    </row>
    <row r="214" spans="1:47" x14ac:dyDescent="0.25">
      <c r="A214" s="7">
        <v>125238502</v>
      </c>
      <c r="B214" s="8" t="s">
        <v>570</v>
      </c>
      <c r="C214" s="8" t="s">
        <v>211</v>
      </c>
      <c r="D214" s="27">
        <v>90128</v>
      </c>
      <c r="E214" s="29">
        <f t="shared" si="30"/>
        <v>95</v>
      </c>
      <c r="F214" s="38" t="str">
        <f t="array" ref="F214">E214&amp;CHOOSE(AND(E214&lt;&gt;{11,12,13})*MIN(4,MOD(E214,10))+1,"th","st","nd","rd","th")</f>
        <v>95th</v>
      </c>
      <c r="G214" s="29">
        <v>9710</v>
      </c>
      <c r="H214" s="30">
        <v>0.58930000000000005</v>
      </c>
      <c r="I214" s="31">
        <v>-2.3327</v>
      </c>
      <c r="J214" s="32">
        <v>478</v>
      </c>
      <c r="K214" s="33">
        <v>0</v>
      </c>
      <c r="L214" s="34">
        <v>6.9500000000000006E-2</v>
      </c>
      <c r="M214" s="29">
        <f t="shared" si="31"/>
        <v>20</v>
      </c>
      <c r="N214" s="38" t="str">
        <f t="array" ref="N214">M214&amp;CHOOSE(AND(M214&lt;&gt;{11,12,13})*MIN(4,MOD(M214,10))+1,"th","st","nd","rd","th")</f>
        <v>20th</v>
      </c>
      <c r="O214" s="34">
        <v>8.4199999999999997E-2</v>
      </c>
      <c r="P214" s="29">
        <f t="shared" si="32"/>
        <v>9</v>
      </c>
      <c r="Q214" s="38" t="str">
        <f t="array" ref="Q214">P214&amp;CHOOSE(AND(P214&lt;&gt;{11,12,13})*MIN(4,MOD(P214,10))+1,"th","st","nd","rd","th")</f>
        <v>9th</v>
      </c>
      <c r="R214" s="35">
        <v>161.13399999999999</v>
      </c>
      <c r="S214" s="35">
        <v>97.608000000000004</v>
      </c>
      <c r="T214" s="35">
        <v>0</v>
      </c>
      <c r="U214" s="35">
        <v>258.74200000000002</v>
      </c>
      <c r="V214" s="36">
        <v>28.653999999999996</v>
      </c>
      <c r="W214" s="220">
        <f t="shared" si="33"/>
        <v>7.415395420901456E-3</v>
      </c>
      <c r="X214" s="29">
        <f t="shared" si="34"/>
        <v>5</v>
      </c>
      <c r="Y214" s="38" t="str">
        <f t="array" ref="Y214">X214&amp;CHOOSE(AND(X214&lt;&gt;{11,12,13})*MIN(4,MOD(X214,10))+1,"th","st","nd","rd","th")</f>
        <v>5th</v>
      </c>
      <c r="Z214" s="37">
        <v>5.7309999999999999</v>
      </c>
      <c r="AA214" s="28">
        <v>50</v>
      </c>
      <c r="AB214" s="221">
        <f t="shared" si="35"/>
        <v>1.2939546696624305E-2</v>
      </c>
      <c r="AC214" s="29">
        <f t="shared" si="36"/>
        <v>75</v>
      </c>
      <c r="AD214" s="38" t="str">
        <f t="array" ref="AD214">AC214&amp;CHOOSE(AND(AC214&lt;&gt;{11,12,13})*MIN(4,MOD(AC214,10))+1,"th","st","nd","rd","th")</f>
        <v>75th</v>
      </c>
      <c r="AE214" s="37">
        <v>30</v>
      </c>
      <c r="AF214" s="38">
        <v>3864.123</v>
      </c>
      <c r="AG214" s="38">
        <v>3821.5529999999999</v>
      </c>
      <c r="AH214" s="38">
        <v>3757.5070000000001</v>
      </c>
      <c r="AI214" s="38">
        <v>3814.3939999999998</v>
      </c>
      <c r="AJ214" s="29">
        <f t="shared" si="37"/>
        <v>74</v>
      </c>
      <c r="AK214" s="38" t="str">
        <f t="array" ref="AK214">AJ214&amp;CHOOSE(AND(AJ214&lt;&gt;{11,12,13})*MIN(4,MOD(AJ214,10))+1,"th","st","nd","rd","th")</f>
        <v>74th</v>
      </c>
      <c r="AL214" s="38">
        <v>294.47300000000001</v>
      </c>
      <c r="AM214" s="38">
        <v>294.47300000000001</v>
      </c>
      <c r="AN214" s="38">
        <v>4108.8670000000002</v>
      </c>
      <c r="AO214" s="29">
        <f t="shared" si="38"/>
        <v>73</v>
      </c>
      <c r="AP214" s="38" t="str">
        <f t="array" ref="AP214">AO214&amp;CHOOSE(AND(AO214&lt;&gt;{11,12,13})*MIN(4,MOD(AO214,10))+1,"th","st","nd","rd","th")</f>
        <v>73rd</v>
      </c>
      <c r="AQ214" s="39">
        <v>1.03</v>
      </c>
      <c r="AR214" s="36">
        <v>2493.9960000000001</v>
      </c>
      <c r="AS214" s="29">
        <f t="shared" si="39"/>
        <v>48</v>
      </c>
      <c r="AT214" s="38" t="str">
        <f t="array" ref="AT214">AS214&amp;CHOOSE(AND(AS214&lt;&gt;{11,12,13})*MIN(4,MOD(AS214,10))+1,"th","st","nd","rd","th")</f>
        <v>48th</v>
      </c>
      <c r="AU214" s="40">
        <v>8.5334023576060208E-4</v>
      </c>
    </row>
    <row r="215" spans="1:47" x14ac:dyDescent="0.25">
      <c r="A215" s="7">
        <v>125239452</v>
      </c>
      <c r="B215" s="8" t="s">
        <v>604</v>
      </c>
      <c r="C215" s="8" t="s">
        <v>211</v>
      </c>
      <c r="D215" s="27">
        <v>50029</v>
      </c>
      <c r="E215" s="29">
        <f t="shared" si="30"/>
        <v>48</v>
      </c>
      <c r="F215" s="38" t="str">
        <f t="array" ref="F215">E215&amp;CHOOSE(AND(E215&lt;&gt;{11,12,13})*MIN(4,MOD(E215,10))+1,"th","st","nd","rd","th")</f>
        <v>48th</v>
      </c>
      <c r="G215" s="29">
        <v>33345</v>
      </c>
      <c r="H215" s="30">
        <v>1.0617000000000001</v>
      </c>
      <c r="I215" s="31">
        <v>-7.5848000000000004</v>
      </c>
      <c r="J215" s="32">
        <v>498</v>
      </c>
      <c r="K215" s="33">
        <v>0</v>
      </c>
      <c r="L215" s="34">
        <v>0.19309999999999999</v>
      </c>
      <c r="M215" s="29">
        <f t="shared" si="31"/>
        <v>68</v>
      </c>
      <c r="N215" s="38" t="str">
        <f t="array" ref="N215">M215&amp;CHOOSE(AND(M215&lt;&gt;{11,12,13})*MIN(4,MOD(M215,10))+1,"th","st","nd","rd","th")</f>
        <v>68th</v>
      </c>
      <c r="O215" s="34">
        <v>0.2465</v>
      </c>
      <c r="P215" s="29">
        <f t="shared" si="32"/>
        <v>81</v>
      </c>
      <c r="Q215" s="38" t="str">
        <f t="array" ref="Q215">P215&amp;CHOOSE(AND(P215&lt;&gt;{11,12,13})*MIN(4,MOD(P215,10))+1,"th","st","nd","rd","th")</f>
        <v>81st</v>
      </c>
      <c r="R215" s="35">
        <v>1421.114</v>
      </c>
      <c r="S215" s="35">
        <v>907.05499999999995</v>
      </c>
      <c r="T215" s="35">
        <v>0</v>
      </c>
      <c r="U215" s="35">
        <v>2328.1689999999999</v>
      </c>
      <c r="V215" s="36">
        <v>499.35900000000004</v>
      </c>
      <c r="W215" s="220">
        <f t="shared" si="33"/>
        <v>4.0711526995939683E-2</v>
      </c>
      <c r="X215" s="29">
        <f t="shared" si="34"/>
        <v>81</v>
      </c>
      <c r="Y215" s="38" t="str">
        <f t="array" ref="Y215">X215&amp;CHOOSE(AND(X215&lt;&gt;{11,12,13})*MIN(4,MOD(X215,10))+1,"th","st","nd","rd","th")</f>
        <v>81st</v>
      </c>
      <c r="Z215" s="37">
        <v>99.872</v>
      </c>
      <c r="AA215" s="28">
        <v>836</v>
      </c>
      <c r="AB215" s="221">
        <f t="shared" si="35"/>
        <v>6.8157050475921271E-2</v>
      </c>
      <c r="AC215" s="29">
        <f t="shared" si="36"/>
        <v>97</v>
      </c>
      <c r="AD215" s="38" t="str">
        <f t="array" ref="AD215">AC215&amp;CHOOSE(AND(AC215&lt;&gt;{11,12,13})*MIN(4,MOD(AC215,10))+1,"th","st","nd","rd","th")</f>
        <v>97th</v>
      </c>
      <c r="AE215" s="37">
        <v>501.6</v>
      </c>
      <c r="AF215" s="38">
        <v>12265.789000000001</v>
      </c>
      <c r="AG215" s="38">
        <v>12117.652</v>
      </c>
      <c r="AH215" s="38">
        <v>12162.1</v>
      </c>
      <c r="AI215" s="38">
        <v>12181.847</v>
      </c>
      <c r="AJ215" s="29">
        <f t="shared" si="37"/>
        <v>98</v>
      </c>
      <c r="AK215" s="38" t="str">
        <f t="array" ref="AK215">AJ215&amp;CHOOSE(AND(AJ215&lt;&gt;{11,12,13})*MIN(4,MOD(AJ215,10))+1,"th","st","nd","rd","th")</f>
        <v>98th</v>
      </c>
      <c r="AL215" s="38">
        <v>2929.6410000000001</v>
      </c>
      <c r="AM215" s="38">
        <v>2929.6410000000001</v>
      </c>
      <c r="AN215" s="38">
        <v>15111.487999999999</v>
      </c>
      <c r="AO215" s="29">
        <f t="shared" si="38"/>
        <v>98</v>
      </c>
      <c r="AP215" s="38" t="str">
        <f t="array" ref="AP215">AO215&amp;CHOOSE(AND(AO215&lt;&gt;{11,12,13})*MIN(4,MOD(AO215,10))+1,"th","st","nd","rd","th")</f>
        <v>98th</v>
      </c>
      <c r="AQ215" s="39">
        <v>1.47</v>
      </c>
      <c r="AR215" s="36">
        <v>23584.484</v>
      </c>
      <c r="AS215" s="29">
        <f t="shared" si="39"/>
        <v>97</v>
      </c>
      <c r="AT215" s="38" t="str">
        <f t="array" ref="AT215">AS215&amp;CHOOSE(AND(AS215&lt;&gt;{11,12,13})*MIN(4,MOD(AS215,10))+1,"th","st","nd","rd","th")</f>
        <v>97th</v>
      </c>
      <c r="AU215" s="40">
        <v>8.0696156436706988E-3</v>
      </c>
    </row>
    <row r="216" spans="1:47" x14ac:dyDescent="0.25">
      <c r="A216" s="7">
        <v>125239603</v>
      </c>
      <c r="B216" s="8" t="s">
        <v>614</v>
      </c>
      <c r="C216" s="8" t="s">
        <v>211</v>
      </c>
      <c r="D216" s="27">
        <v>102599</v>
      </c>
      <c r="E216" s="29">
        <f t="shared" si="30"/>
        <v>98</v>
      </c>
      <c r="F216" s="38" t="str">
        <f t="array" ref="F216">E216&amp;CHOOSE(AND(E216&lt;&gt;{11,12,13})*MIN(4,MOD(E216,10))+1,"th","st","nd","rd","th")</f>
        <v>98th</v>
      </c>
      <c r="G216" s="29">
        <v>7593</v>
      </c>
      <c r="H216" s="30">
        <v>0.51770000000000005</v>
      </c>
      <c r="I216" s="31">
        <v>-1.8891</v>
      </c>
      <c r="J216" s="32">
        <v>467</v>
      </c>
      <c r="K216" s="33">
        <v>0</v>
      </c>
      <c r="L216" s="34">
        <v>3.9899999999999998E-2</v>
      </c>
      <c r="M216" s="29">
        <f t="shared" si="31"/>
        <v>7</v>
      </c>
      <c r="N216" s="38" t="str">
        <f t="array" ref="N216">M216&amp;CHOOSE(AND(M216&lt;&gt;{11,12,13})*MIN(4,MOD(M216,10))+1,"th","st","nd","rd","th")</f>
        <v>7th</v>
      </c>
      <c r="O216" s="34">
        <v>3.9300000000000002E-2</v>
      </c>
      <c r="P216" s="29">
        <f t="shared" si="32"/>
        <v>2</v>
      </c>
      <c r="Q216" s="38" t="str">
        <f t="array" ref="Q216">P216&amp;CHOOSE(AND(P216&lt;&gt;{11,12,13})*MIN(4,MOD(P216,10))+1,"th","st","nd","rd","th")</f>
        <v>2nd</v>
      </c>
      <c r="R216" s="35">
        <v>82.231999999999999</v>
      </c>
      <c r="S216" s="35">
        <v>40.497999999999998</v>
      </c>
      <c r="T216" s="35">
        <v>0</v>
      </c>
      <c r="U216" s="35">
        <v>122.73</v>
      </c>
      <c r="V216" s="36">
        <v>13.125</v>
      </c>
      <c r="W216" s="220">
        <f t="shared" si="33"/>
        <v>3.8210296663287661E-3</v>
      </c>
      <c r="X216" s="29">
        <f t="shared" si="34"/>
        <v>2</v>
      </c>
      <c r="Y216" s="38" t="str">
        <f t="array" ref="Y216">X216&amp;CHOOSE(AND(X216&lt;&gt;{11,12,13})*MIN(4,MOD(X216,10))+1,"th","st","nd","rd","th")</f>
        <v>2nd</v>
      </c>
      <c r="Z216" s="37">
        <v>2.625</v>
      </c>
      <c r="AA216" s="28">
        <v>29</v>
      </c>
      <c r="AB216" s="221">
        <f t="shared" si="35"/>
        <v>8.4426560246502261E-3</v>
      </c>
      <c r="AC216" s="29">
        <f t="shared" si="36"/>
        <v>67</v>
      </c>
      <c r="AD216" s="38" t="str">
        <f t="array" ref="AD216">AC216&amp;CHOOSE(AND(AC216&lt;&gt;{11,12,13})*MIN(4,MOD(AC216,10))+1,"th","st","nd","rd","th")</f>
        <v>67th</v>
      </c>
      <c r="AE216" s="37">
        <v>17.399999999999999</v>
      </c>
      <c r="AF216" s="38">
        <v>3434.9380000000001</v>
      </c>
      <c r="AG216" s="38">
        <v>3443.2750000000001</v>
      </c>
      <c r="AH216" s="38">
        <v>3440.0909999999999</v>
      </c>
      <c r="AI216" s="38">
        <v>3439.4349999999999</v>
      </c>
      <c r="AJ216" s="29">
        <f t="shared" si="37"/>
        <v>71</v>
      </c>
      <c r="AK216" s="38" t="str">
        <f t="array" ref="AK216">AJ216&amp;CHOOSE(AND(AJ216&lt;&gt;{11,12,13})*MIN(4,MOD(AJ216,10))+1,"th","st","nd","rd","th")</f>
        <v>71st</v>
      </c>
      <c r="AL216" s="38">
        <v>142.755</v>
      </c>
      <c r="AM216" s="38">
        <v>142.755</v>
      </c>
      <c r="AN216" s="38">
        <v>3582.19</v>
      </c>
      <c r="AO216" s="29">
        <f t="shared" si="38"/>
        <v>67</v>
      </c>
      <c r="AP216" s="38" t="str">
        <f t="array" ref="AP216">AO216&amp;CHOOSE(AND(AO216&lt;&gt;{11,12,13})*MIN(4,MOD(AO216,10))+1,"th","st","nd","rd","th")</f>
        <v>67th</v>
      </c>
      <c r="AQ216" s="39">
        <v>0.94</v>
      </c>
      <c r="AR216" s="36">
        <v>1743.23</v>
      </c>
      <c r="AS216" s="29">
        <f t="shared" si="39"/>
        <v>26</v>
      </c>
      <c r="AT216" s="38" t="str">
        <f t="array" ref="AT216">AS216&amp;CHOOSE(AND(AS216&lt;&gt;{11,12,13})*MIN(4,MOD(AS216,10))+1,"th","st","nd","rd","th")</f>
        <v>26th</v>
      </c>
      <c r="AU216" s="40">
        <v>5.9645977747556714E-4</v>
      </c>
    </row>
    <row r="217" spans="1:47" x14ac:dyDescent="0.25">
      <c r="A217" s="7">
        <v>125239652</v>
      </c>
      <c r="B217" s="8" t="s">
        <v>642</v>
      </c>
      <c r="C217" s="8" t="s">
        <v>211</v>
      </c>
      <c r="D217" s="27">
        <v>47319</v>
      </c>
      <c r="E217" s="29">
        <f t="shared" si="30"/>
        <v>37</v>
      </c>
      <c r="F217" s="38" t="str">
        <f t="array" ref="F217">E217&amp;CHOOSE(AND(E217&lt;&gt;{11,12,13})*MIN(4,MOD(E217,10))+1,"th","st","nd","rd","th")</f>
        <v>37th</v>
      </c>
      <c r="G217" s="29">
        <v>15258</v>
      </c>
      <c r="H217" s="30">
        <v>1.1225000000000001</v>
      </c>
      <c r="I217" s="31">
        <v>-5.7727000000000004</v>
      </c>
      <c r="J217" s="32">
        <v>495</v>
      </c>
      <c r="K217" s="33">
        <v>0</v>
      </c>
      <c r="L217" s="34">
        <v>0.21560000000000001</v>
      </c>
      <c r="M217" s="29">
        <f t="shared" si="31"/>
        <v>77</v>
      </c>
      <c r="N217" s="38" t="str">
        <f t="array" ref="N217">M217&amp;CHOOSE(AND(M217&lt;&gt;{11,12,13})*MIN(4,MOD(M217,10))+1,"th","st","nd","rd","th")</f>
        <v>77th</v>
      </c>
      <c r="O217" s="34">
        <v>0.26390000000000002</v>
      </c>
      <c r="P217" s="29">
        <f t="shared" si="32"/>
        <v>88</v>
      </c>
      <c r="Q217" s="38" t="str">
        <f t="array" ref="Q217">P217&amp;CHOOSE(AND(P217&lt;&gt;{11,12,13})*MIN(4,MOD(P217,10))+1,"th","st","nd","rd","th")</f>
        <v>88th</v>
      </c>
      <c r="R217" s="35">
        <v>724.20100000000002</v>
      </c>
      <c r="S217" s="35">
        <v>443.22</v>
      </c>
      <c r="T217" s="35">
        <v>0</v>
      </c>
      <c r="U217" s="35">
        <v>1167.421</v>
      </c>
      <c r="V217" s="36">
        <v>433.54900000000004</v>
      </c>
      <c r="W217" s="220">
        <f t="shared" si="33"/>
        <v>7.7442448097989086E-2</v>
      </c>
      <c r="X217" s="29">
        <f t="shared" si="34"/>
        <v>94</v>
      </c>
      <c r="Y217" s="38" t="str">
        <f t="array" ref="Y217">X217&amp;CHOOSE(AND(X217&lt;&gt;{11,12,13})*MIN(4,MOD(X217,10))+1,"th","st","nd","rd","th")</f>
        <v>94th</v>
      </c>
      <c r="Z217" s="37">
        <v>86.71</v>
      </c>
      <c r="AA217" s="28">
        <v>165</v>
      </c>
      <c r="AB217" s="221">
        <f t="shared" si="35"/>
        <v>2.9473032889403963E-2</v>
      </c>
      <c r="AC217" s="29">
        <f t="shared" si="36"/>
        <v>91</v>
      </c>
      <c r="AD217" s="38" t="str">
        <f t="array" ref="AD217">AC217&amp;CHOOSE(AND(AC217&lt;&gt;{11,12,13})*MIN(4,MOD(AC217,10))+1,"th","st","nd","rd","th")</f>
        <v>91st</v>
      </c>
      <c r="AE217" s="37">
        <v>99</v>
      </c>
      <c r="AF217" s="38">
        <v>5598.3379999999997</v>
      </c>
      <c r="AG217" s="38">
        <v>5550.8469999999998</v>
      </c>
      <c r="AH217" s="38">
        <v>5604.9549999999999</v>
      </c>
      <c r="AI217" s="38">
        <v>5584.7129999999997</v>
      </c>
      <c r="AJ217" s="29">
        <f t="shared" si="37"/>
        <v>88</v>
      </c>
      <c r="AK217" s="38" t="str">
        <f t="array" ref="AK217">AJ217&amp;CHOOSE(AND(AJ217&lt;&gt;{11,12,13})*MIN(4,MOD(AJ217,10))+1,"th","st","nd","rd","th")</f>
        <v>88th</v>
      </c>
      <c r="AL217" s="38">
        <v>1353.1310000000001</v>
      </c>
      <c r="AM217" s="38">
        <v>1353.1310000000001</v>
      </c>
      <c r="AN217" s="38">
        <v>6937.8440000000001</v>
      </c>
      <c r="AO217" s="29">
        <f t="shared" si="38"/>
        <v>90</v>
      </c>
      <c r="AP217" s="38" t="str">
        <f t="array" ref="AP217">AO217&amp;CHOOSE(AND(AO217&lt;&gt;{11,12,13})*MIN(4,MOD(AO217,10))+1,"th","st","nd","rd","th")</f>
        <v>90th</v>
      </c>
      <c r="AQ217" s="39">
        <v>1.65</v>
      </c>
      <c r="AR217" s="36">
        <v>12849.754000000001</v>
      </c>
      <c r="AS217" s="29">
        <f t="shared" si="39"/>
        <v>96</v>
      </c>
      <c r="AT217" s="38" t="str">
        <f t="array" ref="AT217">AS217&amp;CHOOSE(AND(AS217&lt;&gt;{11,12,13})*MIN(4,MOD(AS217,10))+1,"th","st","nd","rd","th")</f>
        <v>96th</v>
      </c>
      <c r="AU217" s="40">
        <v>4.3966438229354581E-3</v>
      </c>
    </row>
    <row r="218" spans="1:47" x14ac:dyDescent="0.25">
      <c r="A218" s="7">
        <v>109243503</v>
      </c>
      <c r="B218" s="8" t="s">
        <v>351</v>
      </c>
      <c r="C218" s="8" t="s">
        <v>352</v>
      </c>
      <c r="D218" s="27">
        <v>44552</v>
      </c>
      <c r="E218" s="29">
        <f t="shared" si="30"/>
        <v>28</v>
      </c>
      <c r="F218" s="38" t="str">
        <f t="array" ref="F218">E218&amp;CHOOSE(AND(E218&lt;&gt;{11,12,13})*MIN(4,MOD(E218,10))+1,"th","st","nd","rd","th")</f>
        <v>28th</v>
      </c>
      <c r="G218" s="29">
        <v>1998</v>
      </c>
      <c r="H218" s="30">
        <v>1.1921999999999999</v>
      </c>
      <c r="I218" s="31">
        <v>0.9264</v>
      </c>
      <c r="J218" s="32">
        <v>15</v>
      </c>
      <c r="K218" s="33">
        <v>120.327</v>
      </c>
      <c r="L218" s="34">
        <v>0.186</v>
      </c>
      <c r="M218" s="29">
        <f t="shared" si="31"/>
        <v>65</v>
      </c>
      <c r="N218" s="38" t="str">
        <f t="array" ref="N218">M218&amp;CHOOSE(AND(M218&lt;&gt;{11,12,13})*MIN(4,MOD(M218,10))+1,"th","st","nd","rd","th")</f>
        <v>65th</v>
      </c>
      <c r="O218" s="34">
        <v>0.30359999999999998</v>
      </c>
      <c r="P218" s="29">
        <f t="shared" si="32"/>
        <v>96</v>
      </c>
      <c r="Q218" s="38" t="str">
        <f t="array" ref="Q218">P218&amp;CHOOSE(AND(P218&lt;&gt;{11,12,13})*MIN(4,MOD(P218,10))+1,"th","st","nd","rd","th")</f>
        <v>96th</v>
      </c>
      <c r="R218" s="35">
        <v>67.884</v>
      </c>
      <c r="S218" s="35">
        <v>55.402000000000001</v>
      </c>
      <c r="T218" s="35">
        <v>0</v>
      </c>
      <c r="U218" s="35">
        <v>123.286</v>
      </c>
      <c r="V218" s="36">
        <v>5.7299999999999995</v>
      </c>
      <c r="W218" s="220">
        <f t="shared" si="33"/>
        <v>9.4200504046676094E-3</v>
      </c>
      <c r="X218" s="29">
        <f t="shared" si="34"/>
        <v>8</v>
      </c>
      <c r="Y218" s="38" t="str">
        <f t="array" ref="Y218">X218&amp;CHOOSE(AND(X218&lt;&gt;{11,12,13})*MIN(4,MOD(X218,10))+1,"th","st","nd","rd","th")</f>
        <v>8th</v>
      </c>
      <c r="Z218" s="37">
        <v>1.1459999999999999</v>
      </c>
      <c r="AA218" s="28">
        <v>0</v>
      </c>
      <c r="AB218" s="221">
        <f t="shared" si="35"/>
        <v>0</v>
      </c>
      <c r="AC218" s="29">
        <f t="shared" si="36"/>
        <v>1</v>
      </c>
      <c r="AD218" s="38" t="str">
        <f t="array" ref="AD218">AC218&amp;CHOOSE(AND(AC218&lt;&gt;{11,12,13})*MIN(4,MOD(AC218,10))+1,"th","st","nd","rd","th")</f>
        <v>1st</v>
      </c>
      <c r="AE218" s="37">
        <v>0</v>
      </c>
      <c r="AF218" s="38">
        <v>608.27700000000004</v>
      </c>
      <c r="AG218" s="38">
        <v>628.90200000000004</v>
      </c>
      <c r="AH218" s="38">
        <v>622.58100000000002</v>
      </c>
      <c r="AI218" s="38">
        <v>619.91999999999996</v>
      </c>
      <c r="AJ218" s="29">
        <f t="shared" si="37"/>
        <v>4</v>
      </c>
      <c r="AK218" s="38" t="str">
        <f t="array" ref="AK218">AJ218&amp;CHOOSE(AND(AJ218&lt;&gt;{11,12,13})*MIN(4,MOD(AJ218,10))+1,"th","st","nd","rd","th")</f>
        <v>4th</v>
      </c>
      <c r="AL218" s="38">
        <v>124.432</v>
      </c>
      <c r="AM218" s="38">
        <v>244.75899999999999</v>
      </c>
      <c r="AN218" s="38">
        <v>864.67899999999997</v>
      </c>
      <c r="AO218" s="29">
        <f t="shared" si="38"/>
        <v>4</v>
      </c>
      <c r="AP218" s="38" t="str">
        <f t="array" ref="AP218">AO218&amp;CHOOSE(AND(AO218&lt;&gt;{11,12,13})*MIN(4,MOD(AO218,10))+1,"th","st","nd","rd","th")</f>
        <v>4th</v>
      </c>
      <c r="AQ218" s="39">
        <v>1.04</v>
      </c>
      <c r="AR218" s="36">
        <v>1072.105</v>
      </c>
      <c r="AS218" s="29">
        <f t="shared" si="39"/>
        <v>7</v>
      </c>
      <c r="AT218" s="38" t="str">
        <f t="array" ref="AT218">AS218&amp;CHOOSE(AND(AS218&lt;&gt;{11,12,13})*MIN(4,MOD(AS218,10))+1,"th","st","nd","rd","th")</f>
        <v>7th</v>
      </c>
      <c r="AU218" s="40">
        <v>3.6682911017504454E-4</v>
      </c>
    </row>
    <row r="219" spans="1:47" x14ac:dyDescent="0.25">
      <c r="A219" s="7">
        <v>109246003</v>
      </c>
      <c r="B219" s="8" t="s">
        <v>515</v>
      </c>
      <c r="C219" s="8" t="s">
        <v>352</v>
      </c>
      <c r="D219" s="27">
        <v>42853</v>
      </c>
      <c r="E219" s="29">
        <f t="shared" si="30"/>
        <v>21</v>
      </c>
      <c r="F219" s="38" t="str">
        <f t="array" ref="F219">E219&amp;CHOOSE(AND(E219&lt;&gt;{11,12,13})*MIN(4,MOD(E219,10))+1,"th","st","nd","rd","th")</f>
        <v>21st</v>
      </c>
      <c r="G219" s="29">
        <v>2970</v>
      </c>
      <c r="H219" s="30">
        <v>1.2395</v>
      </c>
      <c r="I219" s="31">
        <v>0.89690000000000003</v>
      </c>
      <c r="J219" s="32">
        <v>34</v>
      </c>
      <c r="K219" s="33">
        <v>137.09</v>
      </c>
      <c r="L219" s="34">
        <v>0.18729999999999999</v>
      </c>
      <c r="M219" s="29">
        <f t="shared" si="31"/>
        <v>66</v>
      </c>
      <c r="N219" s="38" t="str">
        <f t="array" ref="N219">M219&amp;CHOOSE(AND(M219&lt;&gt;{11,12,13})*MIN(4,MOD(M219,10))+1,"th","st","nd","rd","th")</f>
        <v>66th</v>
      </c>
      <c r="O219" s="34">
        <v>0.1104</v>
      </c>
      <c r="P219" s="29">
        <f t="shared" si="32"/>
        <v>19</v>
      </c>
      <c r="Q219" s="38" t="str">
        <f t="array" ref="Q219">P219&amp;CHOOSE(AND(P219&lt;&gt;{11,12,13})*MIN(4,MOD(P219,10))+1,"th","st","nd","rd","th")</f>
        <v>19th</v>
      </c>
      <c r="R219" s="35">
        <v>98.724999999999994</v>
      </c>
      <c r="S219" s="35">
        <v>29.096</v>
      </c>
      <c r="T219" s="35">
        <v>0</v>
      </c>
      <c r="U219" s="35">
        <v>127.821</v>
      </c>
      <c r="V219" s="36">
        <v>15.625999999999999</v>
      </c>
      <c r="W219" s="220">
        <f t="shared" si="33"/>
        <v>1.7787359887260965E-2</v>
      </c>
      <c r="X219" s="29">
        <f t="shared" si="34"/>
        <v>26</v>
      </c>
      <c r="Y219" s="38" t="str">
        <f t="array" ref="Y219">X219&amp;CHOOSE(AND(X219&lt;&gt;{11,12,13})*MIN(4,MOD(X219,10))+1,"th","st","nd","rd","th")</f>
        <v>26th</v>
      </c>
      <c r="Z219" s="37">
        <v>3.125</v>
      </c>
      <c r="AA219" s="28">
        <v>0</v>
      </c>
      <c r="AB219" s="221">
        <f t="shared" si="35"/>
        <v>0</v>
      </c>
      <c r="AC219" s="29">
        <f t="shared" si="36"/>
        <v>1</v>
      </c>
      <c r="AD219" s="38" t="str">
        <f t="array" ref="AD219">AC219&amp;CHOOSE(AND(AC219&lt;&gt;{11,12,13})*MIN(4,MOD(AC219,10))+1,"th","st","nd","rd","th")</f>
        <v>1st</v>
      </c>
      <c r="AE219" s="37">
        <v>0</v>
      </c>
      <c r="AF219" s="38">
        <v>878.48900000000003</v>
      </c>
      <c r="AG219" s="38">
        <v>879.78599999999994</v>
      </c>
      <c r="AH219" s="38">
        <v>913.16399999999999</v>
      </c>
      <c r="AI219" s="38">
        <v>890.48</v>
      </c>
      <c r="AJ219" s="29">
        <f t="shared" si="37"/>
        <v>12</v>
      </c>
      <c r="AK219" s="38" t="str">
        <f t="array" ref="AK219">AJ219&amp;CHOOSE(AND(AJ219&lt;&gt;{11,12,13})*MIN(4,MOD(AJ219,10))+1,"th","st","nd","rd","th")</f>
        <v>12th</v>
      </c>
      <c r="AL219" s="38">
        <v>130.946</v>
      </c>
      <c r="AM219" s="38">
        <v>268.036</v>
      </c>
      <c r="AN219" s="38">
        <v>1158.5160000000001</v>
      </c>
      <c r="AO219" s="29">
        <f t="shared" si="38"/>
        <v>12</v>
      </c>
      <c r="AP219" s="38" t="str">
        <f t="array" ref="AP219">AO219&amp;CHOOSE(AND(AO219&lt;&gt;{11,12,13})*MIN(4,MOD(AO219,10))+1,"th","st","nd","rd","th")</f>
        <v>12th</v>
      </c>
      <c r="AQ219" s="39">
        <v>1.1399999999999999</v>
      </c>
      <c r="AR219" s="36">
        <v>1637.018</v>
      </c>
      <c r="AS219" s="29">
        <f t="shared" si="39"/>
        <v>22</v>
      </c>
      <c r="AT219" s="38" t="str">
        <f t="array" ref="AT219">AS219&amp;CHOOSE(AND(AS219&lt;&gt;{11,12,13})*MIN(4,MOD(AS219,10))+1,"th","st","nd","rd","th")</f>
        <v>22nd</v>
      </c>
      <c r="AU219" s="40">
        <v>5.6011851104185789E-4</v>
      </c>
    </row>
    <row r="220" spans="1:47" x14ac:dyDescent="0.25">
      <c r="A220" s="7">
        <v>109248003</v>
      </c>
      <c r="B220" s="8" t="s">
        <v>525</v>
      </c>
      <c r="C220" s="8" t="s">
        <v>352</v>
      </c>
      <c r="D220" s="27">
        <v>48935</v>
      </c>
      <c r="E220" s="29">
        <f t="shared" si="30"/>
        <v>43</v>
      </c>
      <c r="F220" s="38" t="str">
        <f t="array" ref="F220">E220&amp;CHOOSE(AND(E220&lt;&gt;{11,12,13})*MIN(4,MOD(E220,10))+1,"th","st","nd","rd","th")</f>
        <v>43rd</v>
      </c>
      <c r="G220" s="29">
        <v>7828</v>
      </c>
      <c r="H220" s="30">
        <v>1.0853999999999999</v>
      </c>
      <c r="I220" s="31">
        <v>0.7752</v>
      </c>
      <c r="J220" s="32">
        <v>132</v>
      </c>
      <c r="K220" s="33">
        <v>53.744999999999997</v>
      </c>
      <c r="L220" s="34">
        <v>0.15079999999999999</v>
      </c>
      <c r="M220" s="29">
        <f t="shared" si="31"/>
        <v>51</v>
      </c>
      <c r="N220" s="38" t="str">
        <f t="array" ref="N220">M220&amp;CHOOSE(AND(M220&lt;&gt;{11,12,13})*MIN(4,MOD(M220,10))+1,"th","st","nd","rd","th")</f>
        <v>51st</v>
      </c>
      <c r="O220" s="34">
        <v>0.25719999999999998</v>
      </c>
      <c r="P220" s="29">
        <f t="shared" si="32"/>
        <v>86</v>
      </c>
      <c r="Q220" s="38" t="str">
        <f t="array" ref="Q220">P220&amp;CHOOSE(AND(P220&lt;&gt;{11,12,13})*MIN(4,MOD(P220,10))+1,"th","st","nd","rd","th")</f>
        <v>86th</v>
      </c>
      <c r="R220" s="35">
        <v>192.87</v>
      </c>
      <c r="S220" s="35">
        <v>164.476</v>
      </c>
      <c r="T220" s="35">
        <v>0</v>
      </c>
      <c r="U220" s="35">
        <v>357.346</v>
      </c>
      <c r="V220" s="36">
        <v>32.667000000000002</v>
      </c>
      <c r="W220" s="220">
        <f t="shared" si="33"/>
        <v>1.5324913786511431E-2</v>
      </c>
      <c r="X220" s="29">
        <f t="shared" si="34"/>
        <v>18</v>
      </c>
      <c r="Y220" s="38" t="str">
        <f t="array" ref="Y220">X220&amp;CHOOSE(AND(X220&lt;&gt;{11,12,13})*MIN(4,MOD(X220,10))+1,"th","st","nd","rd","th")</f>
        <v>18th</v>
      </c>
      <c r="Z220" s="37">
        <v>6.5330000000000004</v>
      </c>
      <c r="AA220" s="28">
        <v>3</v>
      </c>
      <c r="AB220" s="221">
        <f t="shared" si="35"/>
        <v>1.4073756806420635E-3</v>
      </c>
      <c r="AC220" s="29">
        <f t="shared" si="36"/>
        <v>28</v>
      </c>
      <c r="AD220" s="38" t="str">
        <f t="array" ref="AD220">AC220&amp;CHOOSE(AND(AC220&lt;&gt;{11,12,13})*MIN(4,MOD(AC220,10))+1,"th","st","nd","rd","th")</f>
        <v>28th</v>
      </c>
      <c r="AE220" s="37">
        <v>1.8</v>
      </c>
      <c r="AF220" s="38">
        <v>2131.627</v>
      </c>
      <c r="AG220" s="38">
        <v>2191.0859999999998</v>
      </c>
      <c r="AH220" s="38">
        <v>2250.672</v>
      </c>
      <c r="AI220" s="38">
        <v>2191.1280000000002</v>
      </c>
      <c r="AJ220" s="29">
        <f t="shared" si="37"/>
        <v>51</v>
      </c>
      <c r="AK220" s="38" t="str">
        <f t="array" ref="AK220">AJ220&amp;CHOOSE(AND(AJ220&lt;&gt;{11,12,13})*MIN(4,MOD(AJ220,10))+1,"th","st","nd","rd","th")</f>
        <v>51st</v>
      </c>
      <c r="AL220" s="38">
        <v>365.67899999999997</v>
      </c>
      <c r="AM220" s="38">
        <v>419.42399999999998</v>
      </c>
      <c r="AN220" s="38">
        <v>2610.5520000000001</v>
      </c>
      <c r="AO220" s="29">
        <f t="shared" si="38"/>
        <v>52</v>
      </c>
      <c r="AP220" s="38" t="str">
        <f t="array" ref="AP220">AO220&amp;CHOOSE(AND(AO220&lt;&gt;{11,12,13})*MIN(4,MOD(AO220,10))+1,"th","st","nd","rd","th")</f>
        <v>52nd</v>
      </c>
      <c r="AQ220" s="39">
        <v>0.74</v>
      </c>
      <c r="AR220" s="36">
        <v>2096.7849999999999</v>
      </c>
      <c r="AS220" s="29">
        <f t="shared" si="39"/>
        <v>37</v>
      </c>
      <c r="AT220" s="38" t="str">
        <f t="array" ref="AT220">AS220&amp;CHOOSE(AND(AS220&lt;&gt;{11,12,13})*MIN(4,MOD(AS220,10))+1,"th","st","nd","rd","th")</f>
        <v>37th</v>
      </c>
      <c r="AU220" s="40">
        <v>7.1743138571164267E-4</v>
      </c>
    </row>
    <row r="221" spans="1:47" x14ac:dyDescent="0.25">
      <c r="A221" s="7">
        <v>105251453</v>
      </c>
      <c r="B221" s="8" t="s">
        <v>237</v>
      </c>
      <c r="C221" s="8" t="s">
        <v>238</v>
      </c>
      <c r="D221" s="27">
        <v>39252</v>
      </c>
      <c r="E221" s="29">
        <f t="shared" si="30"/>
        <v>11</v>
      </c>
      <c r="F221" s="38" t="str">
        <f t="array" ref="F221">E221&amp;CHOOSE(AND(E221&lt;&gt;{11,12,13})*MIN(4,MOD(E221,10))+1,"th","st","nd","rd","th")</f>
        <v>11th</v>
      </c>
      <c r="G221" s="29">
        <v>5367</v>
      </c>
      <c r="H221" s="30">
        <v>1.3532</v>
      </c>
      <c r="I221" s="31">
        <v>0.75800000000000001</v>
      </c>
      <c r="J221" s="32">
        <v>147</v>
      </c>
      <c r="K221" s="33">
        <v>13.417999999999999</v>
      </c>
      <c r="L221" s="34">
        <v>0.26150000000000001</v>
      </c>
      <c r="M221" s="29">
        <f t="shared" si="31"/>
        <v>86</v>
      </c>
      <c r="N221" s="38" t="str">
        <f t="array" ref="N221">M221&amp;CHOOSE(AND(M221&lt;&gt;{11,12,13})*MIN(4,MOD(M221,10))+1,"th","st","nd","rd","th")</f>
        <v>86th</v>
      </c>
      <c r="O221" s="34">
        <v>0.26100000000000001</v>
      </c>
      <c r="P221" s="29">
        <f t="shared" si="32"/>
        <v>87</v>
      </c>
      <c r="Q221" s="38" t="str">
        <f t="array" ref="Q221">P221&amp;CHOOSE(AND(P221&lt;&gt;{11,12,13})*MIN(4,MOD(P221,10))+1,"th","st","nd","rd","th")</f>
        <v>87th</v>
      </c>
      <c r="R221" s="35">
        <v>336.13299999999998</v>
      </c>
      <c r="S221" s="35">
        <v>167.745</v>
      </c>
      <c r="T221" s="35">
        <v>0</v>
      </c>
      <c r="U221" s="35">
        <v>503.87799999999999</v>
      </c>
      <c r="V221" s="36">
        <v>47.36</v>
      </c>
      <c r="W221" s="220">
        <f t="shared" si="33"/>
        <v>2.2106678728249826E-2</v>
      </c>
      <c r="X221" s="29">
        <f t="shared" si="34"/>
        <v>39</v>
      </c>
      <c r="Y221" s="38" t="str">
        <f t="array" ref="Y221">X221&amp;CHOOSE(AND(X221&lt;&gt;{11,12,13})*MIN(4,MOD(X221,10))+1,"th","st","nd","rd","th")</f>
        <v>39th</v>
      </c>
      <c r="Z221" s="37">
        <v>9.4719999999999995</v>
      </c>
      <c r="AA221" s="28">
        <v>1</v>
      </c>
      <c r="AB221" s="221">
        <f t="shared" si="35"/>
        <v>4.6677953395797772E-4</v>
      </c>
      <c r="AC221" s="29">
        <f t="shared" si="36"/>
        <v>14</v>
      </c>
      <c r="AD221" s="38" t="str">
        <f t="array" ref="AD221">AC221&amp;CHOOSE(AND(AC221&lt;&gt;{11,12,13})*MIN(4,MOD(AC221,10))+1,"th","st","nd","rd","th")</f>
        <v>14th</v>
      </c>
      <c r="AE221" s="37">
        <v>0.6</v>
      </c>
      <c r="AF221" s="38">
        <v>2142.3389999999999</v>
      </c>
      <c r="AG221" s="38">
        <v>2146.116</v>
      </c>
      <c r="AH221" s="38">
        <v>2184.0720000000001</v>
      </c>
      <c r="AI221" s="38">
        <v>2157.509</v>
      </c>
      <c r="AJ221" s="29">
        <f t="shared" si="37"/>
        <v>50</v>
      </c>
      <c r="AK221" s="38" t="str">
        <f t="array" ref="AK221">AJ221&amp;CHOOSE(AND(AJ221&lt;&gt;{11,12,13})*MIN(4,MOD(AJ221,10))+1,"th","st","nd","rd","th")</f>
        <v>50th</v>
      </c>
      <c r="AL221" s="38">
        <v>513.95000000000005</v>
      </c>
      <c r="AM221" s="38">
        <v>527.36800000000005</v>
      </c>
      <c r="AN221" s="38">
        <v>2684.877</v>
      </c>
      <c r="AO221" s="29">
        <f t="shared" si="38"/>
        <v>54</v>
      </c>
      <c r="AP221" s="38" t="str">
        <f t="array" ref="AP221">AO221&amp;CHOOSE(AND(AO221&lt;&gt;{11,12,13})*MIN(4,MOD(AO221,10))+1,"th","st","nd","rd","th")</f>
        <v>54th</v>
      </c>
      <c r="AQ221" s="39">
        <v>1.26</v>
      </c>
      <c r="AR221" s="36">
        <v>4577.8010000000004</v>
      </c>
      <c r="AS221" s="29">
        <f t="shared" si="39"/>
        <v>77</v>
      </c>
      <c r="AT221" s="38" t="str">
        <f t="array" ref="AT221">AS221&amp;CHOOSE(AND(AS221&lt;&gt;{11,12,13})*MIN(4,MOD(AS221,10))+1,"th","st","nd","rd","th")</f>
        <v>77th</v>
      </c>
      <c r="AU221" s="40">
        <v>1.5663304129618172E-3</v>
      </c>
    </row>
    <row r="222" spans="1:47" x14ac:dyDescent="0.25">
      <c r="A222" s="7">
        <v>105252602</v>
      </c>
      <c r="B222" s="8" t="s">
        <v>281</v>
      </c>
      <c r="C222" s="8" t="s">
        <v>238</v>
      </c>
      <c r="D222" s="27">
        <v>33007</v>
      </c>
      <c r="E222" s="29">
        <f t="shared" si="30"/>
        <v>3</v>
      </c>
      <c r="F222" s="38" t="str">
        <f t="array" ref="F222">E222&amp;CHOOSE(AND(E222&lt;&gt;{11,12,13})*MIN(4,MOD(E222,10))+1,"th","st","nd","rd","th")</f>
        <v>3rd</v>
      </c>
      <c r="G222" s="29">
        <v>40825</v>
      </c>
      <c r="H222" s="30">
        <v>1.6092</v>
      </c>
      <c r="I222" s="31">
        <v>-2.7574999999999998</v>
      </c>
      <c r="J222" s="32">
        <v>483</v>
      </c>
      <c r="K222" s="33">
        <v>0</v>
      </c>
      <c r="L222" s="34">
        <v>0.38790000000000002</v>
      </c>
      <c r="M222" s="29">
        <f t="shared" si="31"/>
        <v>97</v>
      </c>
      <c r="N222" s="38" t="str">
        <f t="array" ref="N222">M222&amp;CHOOSE(AND(M222&lt;&gt;{11,12,13})*MIN(4,MOD(M222,10))+1,"th","st","nd","rd","th")</f>
        <v>97th</v>
      </c>
      <c r="O222" s="34">
        <v>0.2475</v>
      </c>
      <c r="P222" s="29">
        <f t="shared" si="32"/>
        <v>82</v>
      </c>
      <c r="Q222" s="38" t="str">
        <f t="array" ref="Q222">P222&amp;CHOOSE(AND(P222&lt;&gt;{11,12,13})*MIN(4,MOD(P222,10))+1,"th","st","nd","rd","th")</f>
        <v>82nd</v>
      </c>
      <c r="R222" s="35">
        <v>3178.9290000000001</v>
      </c>
      <c r="S222" s="35">
        <v>1014.16</v>
      </c>
      <c r="T222" s="35">
        <v>1589.4649999999999</v>
      </c>
      <c r="U222" s="35">
        <v>5782.5540000000001</v>
      </c>
      <c r="V222" s="36">
        <v>1959.7260000000001</v>
      </c>
      <c r="W222" s="220">
        <f t="shared" si="33"/>
        <v>0.1434780756079965</v>
      </c>
      <c r="X222" s="29">
        <f t="shared" si="34"/>
        <v>98</v>
      </c>
      <c r="Y222" s="38" t="str">
        <f t="array" ref="Y222">X222&amp;CHOOSE(AND(X222&lt;&gt;{11,12,13})*MIN(4,MOD(X222,10))+1,"th","st","nd","rd","th")</f>
        <v>98th</v>
      </c>
      <c r="Z222" s="37">
        <v>391.94499999999999</v>
      </c>
      <c r="AA222" s="28">
        <v>1196</v>
      </c>
      <c r="AB222" s="221">
        <f t="shared" si="35"/>
        <v>8.7563148331533988E-2</v>
      </c>
      <c r="AC222" s="29">
        <f t="shared" si="36"/>
        <v>98</v>
      </c>
      <c r="AD222" s="38" t="str">
        <f t="array" ref="AD222">AC222&amp;CHOOSE(AND(AC222&lt;&gt;{11,12,13})*MIN(4,MOD(AC222,10))+1,"th","st","nd","rd","th")</f>
        <v>98th</v>
      </c>
      <c r="AE222" s="37">
        <v>717.6</v>
      </c>
      <c r="AF222" s="38">
        <v>13658.714</v>
      </c>
      <c r="AG222" s="38">
        <v>13576.843999999999</v>
      </c>
      <c r="AH222" s="38">
        <v>13664.701999999999</v>
      </c>
      <c r="AI222" s="38">
        <v>13633.42</v>
      </c>
      <c r="AJ222" s="29">
        <f t="shared" si="37"/>
        <v>99</v>
      </c>
      <c r="AK222" s="38" t="str">
        <f t="array" ref="AK222">AJ222&amp;CHOOSE(AND(AJ222&lt;&gt;{11,12,13})*MIN(4,MOD(AJ222,10))+1,"th","st","nd","rd","th")</f>
        <v>99th</v>
      </c>
      <c r="AL222" s="38">
        <v>6892.0990000000002</v>
      </c>
      <c r="AM222" s="38">
        <v>6892.0990000000002</v>
      </c>
      <c r="AN222" s="38">
        <v>20525.519</v>
      </c>
      <c r="AO222" s="29">
        <f t="shared" si="38"/>
        <v>99</v>
      </c>
      <c r="AP222" s="38" t="str">
        <f t="array" ref="AP222">AO222&amp;CHOOSE(AND(AO222&lt;&gt;{11,12,13})*MIN(4,MOD(AO222,10))+1,"th","st","nd","rd","th")</f>
        <v>99th</v>
      </c>
      <c r="AQ222" s="39">
        <v>1.5</v>
      </c>
      <c r="AR222" s="36">
        <v>49544.498</v>
      </c>
      <c r="AS222" s="29">
        <f t="shared" si="39"/>
        <v>99</v>
      </c>
      <c r="AT222" s="38" t="str">
        <f t="array" ref="AT222">AS222&amp;CHOOSE(AND(AS222&lt;&gt;{11,12,13})*MIN(4,MOD(AS222,10))+1,"th","st","nd","rd","th")</f>
        <v>99th</v>
      </c>
      <c r="AU222" s="40">
        <v>1.6952037454735565E-2</v>
      </c>
    </row>
    <row r="223" spans="1:47" x14ac:dyDescent="0.25">
      <c r="A223" s="7">
        <v>105253303</v>
      </c>
      <c r="B223" s="8" t="s">
        <v>285</v>
      </c>
      <c r="C223" s="8" t="s">
        <v>238</v>
      </c>
      <c r="D223" s="27">
        <v>76602</v>
      </c>
      <c r="E223" s="29">
        <f t="shared" si="30"/>
        <v>90</v>
      </c>
      <c r="F223" s="38" t="str">
        <f t="array" ref="F223">E223&amp;CHOOSE(AND(E223&lt;&gt;{11,12,13})*MIN(4,MOD(E223,10))+1,"th","st","nd","rd","th")</f>
        <v>90th</v>
      </c>
      <c r="G223" s="29">
        <v>3800</v>
      </c>
      <c r="H223" s="30">
        <v>0.69340000000000002</v>
      </c>
      <c r="I223" s="31">
        <v>0.57240000000000002</v>
      </c>
      <c r="J223" s="32">
        <v>236</v>
      </c>
      <c r="K223" s="33">
        <v>0</v>
      </c>
      <c r="L223" s="34">
        <v>6.7199999999999996E-2</v>
      </c>
      <c r="M223" s="29">
        <f t="shared" si="31"/>
        <v>19</v>
      </c>
      <c r="N223" s="38" t="str">
        <f t="array" ref="N223">M223&amp;CHOOSE(AND(M223&lt;&gt;{11,12,13})*MIN(4,MOD(M223,10))+1,"th","st","nd","rd","th")</f>
        <v>19th</v>
      </c>
      <c r="O223" s="34">
        <v>5.28E-2</v>
      </c>
      <c r="P223" s="29">
        <f t="shared" si="32"/>
        <v>5</v>
      </c>
      <c r="Q223" s="38" t="str">
        <f t="array" ref="Q223">P223&amp;CHOOSE(AND(P223&lt;&gt;{11,12,13})*MIN(4,MOD(P223,10))+1,"th","st","nd","rd","th")</f>
        <v>5th</v>
      </c>
      <c r="R223" s="35">
        <v>64.02</v>
      </c>
      <c r="S223" s="35">
        <v>25.151</v>
      </c>
      <c r="T223" s="35">
        <v>0</v>
      </c>
      <c r="U223" s="35">
        <v>89.171000000000006</v>
      </c>
      <c r="V223" s="36">
        <v>14.128</v>
      </c>
      <c r="W223" s="220">
        <f t="shared" si="33"/>
        <v>8.8978236608548665E-3</v>
      </c>
      <c r="X223" s="29">
        <f t="shared" si="34"/>
        <v>7</v>
      </c>
      <c r="Y223" s="38" t="str">
        <f t="array" ref="Y223">X223&amp;CHOOSE(AND(X223&lt;&gt;{11,12,13})*MIN(4,MOD(X223,10))+1,"th","st","nd","rd","th")</f>
        <v>7th</v>
      </c>
      <c r="Z223" s="37">
        <v>2.8260000000000001</v>
      </c>
      <c r="AA223" s="28">
        <v>11</v>
      </c>
      <c r="AB223" s="221">
        <f t="shared" si="35"/>
        <v>6.9278072104617446E-3</v>
      </c>
      <c r="AC223" s="29">
        <f t="shared" si="36"/>
        <v>63</v>
      </c>
      <c r="AD223" s="38" t="str">
        <f t="array" ref="AD223">AC223&amp;CHOOSE(AND(AC223&lt;&gt;{11,12,13})*MIN(4,MOD(AC223,10))+1,"th","st","nd","rd","th")</f>
        <v>63rd</v>
      </c>
      <c r="AE223" s="37">
        <v>6.6</v>
      </c>
      <c r="AF223" s="38">
        <v>1587.8040000000001</v>
      </c>
      <c r="AG223" s="38">
        <v>1581.1679999999999</v>
      </c>
      <c r="AH223" s="38">
        <v>1620.9849999999999</v>
      </c>
      <c r="AI223" s="38">
        <v>1596.652</v>
      </c>
      <c r="AJ223" s="29">
        <f t="shared" si="37"/>
        <v>35</v>
      </c>
      <c r="AK223" s="38" t="str">
        <f t="array" ref="AK223">AJ223&amp;CHOOSE(AND(AJ223&lt;&gt;{11,12,13})*MIN(4,MOD(AJ223,10))+1,"th","st","nd","rd","th")</f>
        <v>35th</v>
      </c>
      <c r="AL223" s="38">
        <v>98.596999999999994</v>
      </c>
      <c r="AM223" s="38">
        <v>98.596999999999994</v>
      </c>
      <c r="AN223" s="38">
        <v>1695.249</v>
      </c>
      <c r="AO223" s="29">
        <f t="shared" si="38"/>
        <v>29</v>
      </c>
      <c r="AP223" s="38" t="str">
        <f t="array" ref="AP223">AO223&amp;CHOOSE(AND(AO223&lt;&gt;{11,12,13})*MIN(4,MOD(AO223,10))+1,"th","st","nd","rd","th")</f>
        <v>29th</v>
      </c>
      <c r="AQ223" s="39">
        <v>1.1200000000000001</v>
      </c>
      <c r="AR223" s="36">
        <v>1316.5440000000001</v>
      </c>
      <c r="AS223" s="29">
        <f t="shared" si="39"/>
        <v>13</v>
      </c>
      <c r="AT223" s="38" t="str">
        <f t="array" ref="AT223">AS223&amp;CHOOSE(AND(AS223&lt;&gt;{11,12,13})*MIN(4,MOD(AS223,10))+1,"th","st","nd","rd","th")</f>
        <v>13th</v>
      </c>
      <c r="AU223" s="40">
        <v>4.5046582566660338E-4</v>
      </c>
    </row>
    <row r="224" spans="1:47" x14ac:dyDescent="0.25">
      <c r="A224" s="7">
        <v>105253553</v>
      </c>
      <c r="B224" s="8" t="s">
        <v>296</v>
      </c>
      <c r="C224" s="8" t="s">
        <v>238</v>
      </c>
      <c r="D224" s="27">
        <v>54426</v>
      </c>
      <c r="E224" s="29">
        <f t="shared" si="30"/>
        <v>59</v>
      </c>
      <c r="F224" s="38" t="str">
        <f t="array" ref="F224">E224&amp;CHOOSE(AND(E224&lt;&gt;{11,12,13})*MIN(4,MOD(E224,10))+1,"th","st","nd","rd","th")</f>
        <v>59th</v>
      </c>
      <c r="G224" s="29">
        <v>5743</v>
      </c>
      <c r="H224" s="30">
        <v>0.97589999999999999</v>
      </c>
      <c r="I224" s="31">
        <v>0.70799999999999996</v>
      </c>
      <c r="J224" s="32">
        <v>177</v>
      </c>
      <c r="K224" s="33">
        <v>0</v>
      </c>
      <c r="L224" s="34">
        <v>7.9600000000000004E-2</v>
      </c>
      <c r="M224" s="29">
        <f t="shared" si="31"/>
        <v>25</v>
      </c>
      <c r="N224" s="38" t="str">
        <f t="array" ref="N224">M224&amp;CHOOSE(AND(M224&lt;&gt;{11,12,13})*MIN(4,MOD(M224,10))+1,"th","st","nd","rd","th")</f>
        <v>25th</v>
      </c>
      <c r="O224" s="34">
        <v>0.2195</v>
      </c>
      <c r="P224" s="29">
        <f t="shared" si="32"/>
        <v>68</v>
      </c>
      <c r="Q224" s="38" t="str">
        <f t="array" ref="Q224">P224&amp;CHOOSE(AND(P224&lt;&gt;{11,12,13})*MIN(4,MOD(P224,10))+1,"th","st","nd","rd","th")</f>
        <v>68th</v>
      </c>
      <c r="R224" s="35">
        <v>103.69</v>
      </c>
      <c r="S224" s="35">
        <v>142.964</v>
      </c>
      <c r="T224" s="35">
        <v>0</v>
      </c>
      <c r="U224" s="35">
        <v>246.654</v>
      </c>
      <c r="V224" s="36">
        <v>36.869999999999997</v>
      </c>
      <c r="W224" s="220">
        <f t="shared" si="33"/>
        <v>1.6982495639224909E-2</v>
      </c>
      <c r="X224" s="29">
        <f t="shared" si="34"/>
        <v>23</v>
      </c>
      <c r="Y224" s="38" t="str">
        <f t="array" ref="Y224">X224&amp;CHOOSE(AND(X224&lt;&gt;{11,12,13})*MIN(4,MOD(X224,10))+1,"th","st","nd","rd","th")</f>
        <v>23rd</v>
      </c>
      <c r="Z224" s="37">
        <v>7.3739999999999997</v>
      </c>
      <c r="AA224" s="28">
        <v>12</v>
      </c>
      <c r="AB224" s="221">
        <f t="shared" si="35"/>
        <v>5.5272565139869523E-3</v>
      </c>
      <c r="AC224" s="29">
        <f t="shared" si="36"/>
        <v>58</v>
      </c>
      <c r="AD224" s="38" t="str">
        <f t="array" ref="AD224">AC224&amp;CHOOSE(AND(AC224&lt;&gt;{11,12,13})*MIN(4,MOD(AC224,10))+1,"th","st","nd","rd","th")</f>
        <v>58th</v>
      </c>
      <c r="AE224" s="37">
        <v>7.2</v>
      </c>
      <c r="AF224" s="38">
        <v>2171.0590000000002</v>
      </c>
      <c r="AG224" s="38">
        <v>2149.2060000000001</v>
      </c>
      <c r="AH224" s="38">
        <v>2173.4479999999999</v>
      </c>
      <c r="AI224" s="38">
        <v>2164.5709999999999</v>
      </c>
      <c r="AJ224" s="29">
        <f t="shared" si="37"/>
        <v>50</v>
      </c>
      <c r="AK224" s="38" t="str">
        <f t="array" ref="AK224">AJ224&amp;CHOOSE(AND(AJ224&lt;&gt;{11,12,13})*MIN(4,MOD(AJ224,10))+1,"th","st","nd","rd","th")</f>
        <v>50th</v>
      </c>
      <c r="AL224" s="38">
        <v>261.22800000000001</v>
      </c>
      <c r="AM224" s="38">
        <v>261.22800000000001</v>
      </c>
      <c r="AN224" s="38">
        <v>2425.799</v>
      </c>
      <c r="AO224" s="29">
        <f t="shared" si="38"/>
        <v>48</v>
      </c>
      <c r="AP224" s="38" t="str">
        <f t="array" ref="AP224">AO224&amp;CHOOSE(AND(AO224&lt;&gt;{11,12,13})*MIN(4,MOD(AO224,10))+1,"th","st","nd","rd","th")</f>
        <v>48th</v>
      </c>
      <c r="AQ224" s="39">
        <v>1.07</v>
      </c>
      <c r="AR224" s="36">
        <v>2533.0509999999999</v>
      </c>
      <c r="AS224" s="29">
        <f t="shared" si="39"/>
        <v>49</v>
      </c>
      <c r="AT224" s="38" t="str">
        <f t="array" ref="AT224">AS224&amp;CHOOSE(AND(AS224&lt;&gt;{11,12,13})*MIN(4,MOD(AS224,10))+1,"th","st","nd","rd","th")</f>
        <v>49th</v>
      </c>
      <c r="AU224" s="40">
        <v>8.6670320944124562E-4</v>
      </c>
    </row>
    <row r="225" spans="1:47" x14ac:dyDescent="0.25">
      <c r="A225" s="7">
        <v>105253903</v>
      </c>
      <c r="B225" s="8" t="s">
        <v>306</v>
      </c>
      <c r="C225" s="8" t="s">
        <v>238</v>
      </c>
      <c r="D225" s="27">
        <v>52188</v>
      </c>
      <c r="E225" s="29">
        <f t="shared" si="30"/>
        <v>54</v>
      </c>
      <c r="F225" s="38" t="str">
        <f t="array" ref="F225">E225&amp;CHOOSE(AND(E225&lt;&gt;{11,12,13})*MIN(4,MOD(E225,10))+1,"th","st","nd","rd","th")</f>
        <v>54th</v>
      </c>
      <c r="G225" s="29">
        <v>6451</v>
      </c>
      <c r="H225" s="30">
        <v>1.0178</v>
      </c>
      <c r="I225" s="31">
        <v>0.70940000000000003</v>
      </c>
      <c r="J225" s="32">
        <v>175</v>
      </c>
      <c r="K225" s="33">
        <v>0</v>
      </c>
      <c r="L225" s="34">
        <v>0.14899999999999999</v>
      </c>
      <c r="M225" s="29">
        <f t="shared" si="31"/>
        <v>51</v>
      </c>
      <c r="N225" s="38" t="str">
        <f t="array" ref="N225">M225&amp;CHOOSE(AND(M225&lt;&gt;{11,12,13})*MIN(4,MOD(M225,10))+1,"th","st","nd","rd","th")</f>
        <v>51st</v>
      </c>
      <c r="O225" s="34">
        <v>0.2853</v>
      </c>
      <c r="P225" s="29">
        <f t="shared" si="32"/>
        <v>93</v>
      </c>
      <c r="Q225" s="38" t="str">
        <f t="array" ref="Q225">P225&amp;CHOOSE(AND(P225&lt;&gt;{11,12,13})*MIN(4,MOD(P225,10))+1,"th","st","nd","rd","th")</f>
        <v>93rd</v>
      </c>
      <c r="R225" s="35">
        <v>195.047</v>
      </c>
      <c r="S225" s="35">
        <v>186.73400000000001</v>
      </c>
      <c r="T225" s="35">
        <v>0</v>
      </c>
      <c r="U225" s="35">
        <v>381.78100000000001</v>
      </c>
      <c r="V225" s="36">
        <v>43.476999999999997</v>
      </c>
      <c r="W225" s="220">
        <f t="shared" si="33"/>
        <v>1.9927763747118112E-2</v>
      </c>
      <c r="X225" s="29">
        <f t="shared" si="34"/>
        <v>33</v>
      </c>
      <c r="Y225" s="38" t="str">
        <f t="array" ref="Y225">X225&amp;CHOOSE(AND(X225&lt;&gt;{11,12,13})*MIN(4,MOD(X225,10))+1,"th","st","nd","rd","th")</f>
        <v>33rd</v>
      </c>
      <c r="Z225" s="37">
        <v>8.6950000000000003</v>
      </c>
      <c r="AA225" s="28">
        <v>6</v>
      </c>
      <c r="AB225" s="221">
        <f t="shared" si="35"/>
        <v>2.750111150325659E-3</v>
      </c>
      <c r="AC225" s="29">
        <f t="shared" si="36"/>
        <v>40</v>
      </c>
      <c r="AD225" s="38" t="str">
        <f t="array" ref="AD225">AC225&amp;CHOOSE(AND(AC225&lt;&gt;{11,12,13})*MIN(4,MOD(AC225,10))+1,"th","st","nd","rd","th")</f>
        <v>40th</v>
      </c>
      <c r="AE225" s="37">
        <v>3.6</v>
      </c>
      <c r="AF225" s="38">
        <v>2181.73</v>
      </c>
      <c r="AG225" s="38">
        <v>2189.2939999999999</v>
      </c>
      <c r="AH225" s="38">
        <v>2170</v>
      </c>
      <c r="AI225" s="38">
        <v>2180.3409999999999</v>
      </c>
      <c r="AJ225" s="29">
        <f t="shared" si="37"/>
        <v>50</v>
      </c>
      <c r="AK225" s="38" t="str">
        <f t="array" ref="AK225">AJ225&amp;CHOOSE(AND(AJ225&lt;&gt;{11,12,13})*MIN(4,MOD(AJ225,10))+1,"th","st","nd","rd","th")</f>
        <v>50th</v>
      </c>
      <c r="AL225" s="38">
        <v>394.07600000000002</v>
      </c>
      <c r="AM225" s="38">
        <v>394.07600000000002</v>
      </c>
      <c r="AN225" s="38">
        <v>2574.4169999999999</v>
      </c>
      <c r="AO225" s="29">
        <f t="shared" si="38"/>
        <v>52</v>
      </c>
      <c r="AP225" s="38" t="str">
        <f t="array" ref="AP225">AO225&amp;CHOOSE(AND(AO225&lt;&gt;{11,12,13})*MIN(4,MOD(AO225,10))+1,"th","st","nd","rd","th")</f>
        <v>52nd</v>
      </c>
      <c r="AQ225" s="39">
        <v>0.83</v>
      </c>
      <c r="AR225" s="36">
        <v>2174.8009999999999</v>
      </c>
      <c r="AS225" s="29">
        <f t="shared" si="39"/>
        <v>40</v>
      </c>
      <c r="AT225" s="38" t="str">
        <f t="array" ref="AT225">AS225&amp;CHOOSE(AND(AS225&lt;&gt;{11,12,13})*MIN(4,MOD(AS225,10))+1,"th","st","nd","rd","th")</f>
        <v>40th</v>
      </c>
      <c r="AU225" s="40">
        <v>7.4412517023780031E-4</v>
      </c>
    </row>
    <row r="226" spans="1:47" x14ac:dyDescent="0.25">
      <c r="A226" s="7">
        <v>105254053</v>
      </c>
      <c r="B226" s="8" t="s">
        <v>308</v>
      </c>
      <c r="C226" s="8" t="s">
        <v>238</v>
      </c>
      <c r="D226" s="27">
        <v>49073</v>
      </c>
      <c r="E226" s="29">
        <f t="shared" si="30"/>
        <v>44</v>
      </c>
      <c r="F226" s="38" t="str">
        <f t="array" ref="F226">E226&amp;CHOOSE(AND(E226&lt;&gt;{11,12,13})*MIN(4,MOD(E226,10))+1,"th","st","nd","rd","th")</f>
        <v>44th</v>
      </c>
      <c r="G226" s="29">
        <v>4355</v>
      </c>
      <c r="H226" s="30">
        <v>1.0824</v>
      </c>
      <c r="I226" s="31">
        <v>0.57030000000000003</v>
      </c>
      <c r="J226" s="32">
        <v>238</v>
      </c>
      <c r="K226" s="33">
        <v>0</v>
      </c>
      <c r="L226" s="34">
        <v>0.14990000000000001</v>
      </c>
      <c r="M226" s="29">
        <f t="shared" si="31"/>
        <v>51</v>
      </c>
      <c r="N226" s="38" t="str">
        <f t="array" ref="N226">M226&amp;CHOOSE(AND(M226&lt;&gt;{11,12,13})*MIN(4,MOD(M226,10))+1,"th","st","nd","rd","th")</f>
        <v>51st</v>
      </c>
      <c r="O226" s="34">
        <v>0.31119999999999998</v>
      </c>
      <c r="P226" s="29">
        <f t="shared" si="32"/>
        <v>96</v>
      </c>
      <c r="Q226" s="38" t="str">
        <f t="array" ref="Q226">P226&amp;CHOOSE(AND(P226&lt;&gt;{11,12,13})*MIN(4,MOD(P226,10))+1,"th","st","nd","rd","th")</f>
        <v>96th</v>
      </c>
      <c r="R226" s="35">
        <v>160.22800000000001</v>
      </c>
      <c r="S226" s="35">
        <v>166.321</v>
      </c>
      <c r="T226" s="35">
        <v>0</v>
      </c>
      <c r="U226" s="35">
        <v>326.54899999999998</v>
      </c>
      <c r="V226" s="36">
        <v>64.100999999999999</v>
      </c>
      <c r="W226" s="220">
        <f t="shared" si="33"/>
        <v>3.5981456086749318E-2</v>
      </c>
      <c r="X226" s="29">
        <f t="shared" si="34"/>
        <v>75</v>
      </c>
      <c r="Y226" s="38" t="str">
        <f t="array" ref="Y226">X226&amp;CHOOSE(AND(X226&lt;&gt;{11,12,13})*MIN(4,MOD(X226,10))+1,"th","st","nd","rd","th")</f>
        <v>75th</v>
      </c>
      <c r="Z226" s="37">
        <v>12.82</v>
      </c>
      <c r="AA226" s="28">
        <v>3</v>
      </c>
      <c r="AB226" s="221">
        <f t="shared" si="35"/>
        <v>1.6839732338067731E-3</v>
      </c>
      <c r="AC226" s="29">
        <f t="shared" si="36"/>
        <v>31</v>
      </c>
      <c r="AD226" s="38" t="str">
        <f t="array" ref="AD226">AC226&amp;CHOOSE(AND(AC226&lt;&gt;{11,12,13})*MIN(4,MOD(AC226,10))+1,"th","st","nd","rd","th")</f>
        <v>31st</v>
      </c>
      <c r="AE226" s="37">
        <v>1.8</v>
      </c>
      <c r="AF226" s="38">
        <v>1781.501</v>
      </c>
      <c r="AG226" s="38">
        <v>1838.0519999999999</v>
      </c>
      <c r="AH226" s="38">
        <v>1892.9580000000001</v>
      </c>
      <c r="AI226" s="38">
        <v>1837.5039999999999</v>
      </c>
      <c r="AJ226" s="29">
        <f t="shared" si="37"/>
        <v>42</v>
      </c>
      <c r="AK226" s="38" t="str">
        <f t="array" ref="AK226">AJ226&amp;CHOOSE(AND(AJ226&lt;&gt;{11,12,13})*MIN(4,MOD(AJ226,10))+1,"th","st","nd","rd","th")</f>
        <v>42nd</v>
      </c>
      <c r="AL226" s="38">
        <v>341.16899999999998</v>
      </c>
      <c r="AM226" s="38">
        <v>341.16899999999998</v>
      </c>
      <c r="AN226" s="38">
        <v>2178.6729999999998</v>
      </c>
      <c r="AO226" s="29">
        <f t="shared" si="38"/>
        <v>42</v>
      </c>
      <c r="AP226" s="38" t="str">
        <f t="array" ref="AP226">AO226&amp;CHOOSE(AND(AO226&lt;&gt;{11,12,13})*MIN(4,MOD(AO226,10))+1,"th","st","nd","rd","th")</f>
        <v>42nd</v>
      </c>
      <c r="AQ226" s="39">
        <v>1.24</v>
      </c>
      <c r="AR226" s="36">
        <v>2924.163</v>
      </c>
      <c r="AS226" s="29">
        <f t="shared" si="39"/>
        <v>57</v>
      </c>
      <c r="AT226" s="38" t="str">
        <f t="array" ref="AT226">AS226&amp;CHOOSE(AND(AS226&lt;&gt;{11,12,13})*MIN(4,MOD(AS226,10))+1,"th","st","nd","rd","th")</f>
        <v>57th</v>
      </c>
      <c r="AU226" s="40">
        <v>1.0005252389428169E-3</v>
      </c>
    </row>
    <row r="227" spans="1:47" x14ac:dyDescent="0.25">
      <c r="A227" s="7">
        <v>105254353</v>
      </c>
      <c r="B227" s="8" t="s">
        <v>326</v>
      </c>
      <c r="C227" s="8" t="s">
        <v>238</v>
      </c>
      <c r="D227" s="27">
        <v>62236</v>
      </c>
      <c r="E227" s="29">
        <f t="shared" si="30"/>
        <v>75</v>
      </c>
      <c r="F227" s="38" t="str">
        <f t="array" ref="F227">E227&amp;CHOOSE(AND(E227&lt;&gt;{11,12,13})*MIN(4,MOD(E227,10))+1,"th","st","nd","rd","th")</f>
        <v>75th</v>
      </c>
      <c r="G227" s="29">
        <v>5944</v>
      </c>
      <c r="H227" s="30">
        <v>0.85340000000000005</v>
      </c>
      <c r="I227" s="31">
        <v>0.49270000000000003</v>
      </c>
      <c r="J227" s="32">
        <v>266</v>
      </c>
      <c r="K227" s="33">
        <v>0</v>
      </c>
      <c r="L227" s="34">
        <v>9.1999999999999998E-2</v>
      </c>
      <c r="M227" s="29">
        <f t="shared" si="31"/>
        <v>29</v>
      </c>
      <c r="N227" s="38" t="str">
        <f t="array" ref="N227">M227&amp;CHOOSE(AND(M227&lt;&gt;{11,12,13})*MIN(4,MOD(M227,10))+1,"th","st","nd","rd","th")</f>
        <v>29th</v>
      </c>
      <c r="O227" s="34">
        <v>0.21679999999999999</v>
      </c>
      <c r="P227" s="29">
        <f t="shared" si="32"/>
        <v>68</v>
      </c>
      <c r="Q227" s="38" t="str">
        <f t="array" ref="Q227">P227&amp;CHOOSE(AND(P227&lt;&gt;{11,12,13})*MIN(4,MOD(P227,10))+1,"th","st","nd","rd","th")</f>
        <v>68th</v>
      </c>
      <c r="R227" s="35">
        <v>118.79900000000001</v>
      </c>
      <c r="S227" s="35">
        <v>139.977</v>
      </c>
      <c r="T227" s="35">
        <v>0</v>
      </c>
      <c r="U227" s="35">
        <v>258.77600000000001</v>
      </c>
      <c r="V227" s="36">
        <v>49.568000000000005</v>
      </c>
      <c r="W227" s="220">
        <f t="shared" si="33"/>
        <v>2.3031734150000861E-2</v>
      </c>
      <c r="X227" s="29">
        <f t="shared" si="34"/>
        <v>42</v>
      </c>
      <c r="Y227" s="38" t="str">
        <f t="array" ref="Y227">X227&amp;CHOOSE(AND(X227&lt;&gt;{11,12,13})*MIN(4,MOD(X227,10))+1,"th","st","nd","rd","th")</f>
        <v>42nd</v>
      </c>
      <c r="Z227" s="37">
        <v>9.9139999999999997</v>
      </c>
      <c r="AA227" s="28">
        <v>1</v>
      </c>
      <c r="AB227" s="221">
        <f t="shared" si="35"/>
        <v>4.6464925254197987E-4</v>
      </c>
      <c r="AC227" s="29">
        <f t="shared" si="36"/>
        <v>14</v>
      </c>
      <c r="AD227" s="38" t="str">
        <f t="array" ref="AD227">AC227&amp;CHOOSE(AND(AC227&lt;&gt;{11,12,13})*MIN(4,MOD(AC227,10))+1,"th","st","nd","rd","th")</f>
        <v>14th</v>
      </c>
      <c r="AE227" s="37">
        <v>0.6</v>
      </c>
      <c r="AF227" s="38">
        <v>2152.1610000000001</v>
      </c>
      <c r="AG227" s="38">
        <v>2063.9769999999999</v>
      </c>
      <c r="AH227" s="38">
        <v>2082.54</v>
      </c>
      <c r="AI227" s="38">
        <v>2099.5590000000002</v>
      </c>
      <c r="AJ227" s="29">
        <f t="shared" si="37"/>
        <v>48</v>
      </c>
      <c r="AK227" s="38" t="str">
        <f t="array" ref="AK227">AJ227&amp;CHOOSE(AND(AJ227&lt;&gt;{11,12,13})*MIN(4,MOD(AJ227,10))+1,"th","st","nd","rd","th")</f>
        <v>48th</v>
      </c>
      <c r="AL227" s="38">
        <v>269.29000000000002</v>
      </c>
      <c r="AM227" s="38">
        <v>269.29000000000002</v>
      </c>
      <c r="AN227" s="38">
        <v>2368.8490000000002</v>
      </c>
      <c r="AO227" s="29">
        <f t="shared" si="38"/>
        <v>47</v>
      </c>
      <c r="AP227" s="38" t="str">
        <f t="array" ref="AP227">AO227&amp;CHOOSE(AND(AO227&lt;&gt;{11,12,13})*MIN(4,MOD(AO227,10))+1,"th","st","nd","rd","th")</f>
        <v>47th</v>
      </c>
      <c r="AQ227" s="39">
        <v>0.88</v>
      </c>
      <c r="AR227" s="36">
        <v>1778.9870000000001</v>
      </c>
      <c r="AS227" s="29">
        <f t="shared" si="39"/>
        <v>28</v>
      </c>
      <c r="AT227" s="38" t="str">
        <f t="array" ref="AT227">AS227&amp;CHOOSE(AND(AS227&lt;&gt;{11,12,13})*MIN(4,MOD(AS227,10))+1,"th","st","nd","rd","th")</f>
        <v>28th</v>
      </c>
      <c r="AU227" s="40">
        <v>6.0869431466411585E-4</v>
      </c>
    </row>
    <row r="228" spans="1:47" x14ac:dyDescent="0.25">
      <c r="A228" s="7">
        <v>105256553</v>
      </c>
      <c r="B228" s="8" t="s">
        <v>343</v>
      </c>
      <c r="C228" s="8" t="s">
        <v>238</v>
      </c>
      <c r="D228" s="27">
        <v>52317</v>
      </c>
      <c r="E228" s="29">
        <f t="shared" si="30"/>
        <v>54</v>
      </c>
      <c r="F228" s="38" t="str">
        <f t="array" ref="F228">E228&amp;CHOOSE(AND(E228&lt;&gt;{11,12,13})*MIN(4,MOD(E228,10))+1,"th","st","nd","rd","th")</f>
        <v>54th</v>
      </c>
      <c r="G228" s="29">
        <v>2733</v>
      </c>
      <c r="H228" s="30">
        <v>1.0153000000000001</v>
      </c>
      <c r="I228" s="31">
        <v>-1.823</v>
      </c>
      <c r="J228" s="32">
        <v>465</v>
      </c>
      <c r="K228" s="33">
        <v>0</v>
      </c>
      <c r="L228" s="34">
        <v>5.0500000000000003E-2</v>
      </c>
      <c r="M228" s="29">
        <f t="shared" si="31"/>
        <v>11</v>
      </c>
      <c r="N228" s="38" t="str">
        <f t="array" ref="N228">M228&amp;CHOOSE(AND(M228&lt;&gt;{11,12,13})*MIN(4,MOD(M228,10))+1,"th","st","nd","rd","th")</f>
        <v>11th</v>
      </c>
      <c r="O228" s="34">
        <v>0.18479999999999999</v>
      </c>
      <c r="P228" s="29">
        <f t="shared" si="32"/>
        <v>52</v>
      </c>
      <c r="Q228" s="38" t="str">
        <f t="array" ref="Q228">P228&amp;CHOOSE(AND(P228&lt;&gt;{11,12,13})*MIN(4,MOD(P228,10))+1,"th","st","nd","rd","th")</f>
        <v>52nd</v>
      </c>
      <c r="R228" s="35">
        <v>37.112000000000002</v>
      </c>
      <c r="S228" s="35">
        <v>67.905000000000001</v>
      </c>
      <c r="T228" s="35">
        <v>0</v>
      </c>
      <c r="U228" s="35">
        <v>105.017</v>
      </c>
      <c r="V228" s="36">
        <v>27.416999999999998</v>
      </c>
      <c r="W228" s="220">
        <f t="shared" si="33"/>
        <v>2.2384294335876263E-2</v>
      </c>
      <c r="X228" s="29">
        <f t="shared" si="34"/>
        <v>40</v>
      </c>
      <c r="Y228" s="38" t="str">
        <f t="array" ref="Y228">X228&amp;CHOOSE(AND(X228&lt;&gt;{11,12,13})*MIN(4,MOD(X228,10))+1,"th","st","nd","rd","th")</f>
        <v>40th</v>
      </c>
      <c r="Z228" s="37">
        <v>5.4829999999999997</v>
      </c>
      <c r="AA228" s="28">
        <v>5</v>
      </c>
      <c r="AB228" s="221">
        <f t="shared" si="35"/>
        <v>4.0821924966036151E-3</v>
      </c>
      <c r="AC228" s="29">
        <f t="shared" si="36"/>
        <v>50</v>
      </c>
      <c r="AD228" s="38" t="str">
        <f t="array" ref="AD228">AC228&amp;CHOOSE(AND(AC228&lt;&gt;{11,12,13})*MIN(4,MOD(AC228,10))+1,"th","st","nd","rd","th")</f>
        <v>50th</v>
      </c>
      <c r="AE228" s="37">
        <v>3</v>
      </c>
      <c r="AF228" s="38">
        <v>1224.8320000000001</v>
      </c>
      <c r="AG228" s="38">
        <v>1220.2560000000001</v>
      </c>
      <c r="AH228" s="38">
        <v>1215.6320000000001</v>
      </c>
      <c r="AI228" s="38">
        <v>1220.24</v>
      </c>
      <c r="AJ228" s="29">
        <f t="shared" si="37"/>
        <v>23</v>
      </c>
      <c r="AK228" s="38" t="str">
        <f t="array" ref="AK228">AJ228&amp;CHOOSE(AND(AJ228&lt;&gt;{11,12,13})*MIN(4,MOD(AJ228,10))+1,"th","st","nd","rd","th")</f>
        <v>23rd</v>
      </c>
      <c r="AL228" s="38">
        <v>113.5</v>
      </c>
      <c r="AM228" s="38">
        <v>113.5</v>
      </c>
      <c r="AN228" s="38">
        <v>1333.74</v>
      </c>
      <c r="AO228" s="29">
        <f t="shared" si="38"/>
        <v>17</v>
      </c>
      <c r="AP228" s="38" t="str">
        <f t="array" ref="AP228">AO228&amp;CHOOSE(AND(AO228&lt;&gt;{11,12,13})*MIN(4,MOD(AO228,10))+1,"th","st","nd","rd","th")</f>
        <v>17th</v>
      </c>
      <c r="AQ228" s="39">
        <v>1.28</v>
      </c>
      <c r="AR228" s="36">
        <v>1733.307</v>
      </c>
      <c r="AS228" s="29">
        <f t="shared" si="39"/>
        <v>26</v>
      </c>
      <c r="AT228" s="38" t="str">
        <f t="array" ref="AT228">AS228&amp;CHOOSE(AND(AS228&lt;&gt;{11,12,13})*MIN(4,MOD(AS228,10))+1,"th","st","nd","rd","th")</f>
        <v>26th</v>
      </c>
      <c r="AU228" s="40">
        <v>5.9306454542248747E-4</v>
      </c>
    </row>
    <row r="229" spans="1:47" x14ac:dyDescent="0.25">
      <c r="A229" s="7">
        <v>105257602</v>
      </c>
      <c r="B229" s="8" t="s">
        <v>407</v>
      </c>
      <c r="C229" s="8" t="s">
        <v>238</v>
      </c>
      <c r="D229" s="27">
        <v>55547</v>
      </c>
      <c r="E229" s="29">
        <f t="shared" si="30"/>
        <v>61</v>
      </c>
      <c r="F229" s="38" t="str">
        <f t="array" ref="F229">E229&amp;CHOOSE(AND(E229&lt;&gt;{11,12,13})*MIN(4,MOD(E229,10))+1,"th","st","nd","rd","th")</f>
        <v>61st</v>
      </c>
      <c r="G229" s="29">
        <v>22469</v>
      </c>
      <c r="H229" s="30">
        <v>0.95620000000000005</v>
      </c>
      <c r="I229" s="31">
        <v>-0.9304</v>
      </c>
      <c r="J229" s="32">
        <v>432</v>
      </c>
      <c r="K229" s="33">
        <v>0</v>
      </c>
      <c r="L229" s="34">
        <v>0.12089999999999999</v>
      </c>
      <c r="M229" s="29">
        <f t="shared" si="31"/>
        <v>41</v>
      </c>
      <c r="N229" s="38" t="str">
        <f t="array" ref="N229">M229&amp;CHOOSE(AND(M229&lt;&gt;{11,12,13})*MIN(4,MOD(M229,10))+1,"th","st","nd","rd","th")</f>
        <v>41st</v>
      </c>
      <c r="O229" s="34">
        <v>9.4E-2</v>
      </c>
      <c r="P229" s="29">
        <f t="shared" si="32"/>
        <v>13</v>
      </c>
      <c r="Q229" s="38" t="str">
        <f t="array" ref="Q229">P229&amp;CHOOSE(AND(P229&lt;&gt;{11,12,13})*MIN(4,MOD(P229,10))+1,"th","st","nd","rd","th")</f>
        <v>13th</v>
      </c>
      <c r="R229" s="35">
        <v>513.03499999999997</v>
      </c>
      <c r="S229" s="35">
        <v>199.44300000000001</v>
      </c>
      <c r="T229" s="35">
        <v>0</v>
      </c>
      <c r="U229" s="35">
        <v>712.47799999999995</v>
      </c>
      <c r="V229" s="36">
        <v>138.81199999999998</v>
      </c>
      <c r="W229" s="220">
        <f t="shared" si="33"/>
        <v>1.9627180843038966E-2</v>
      </c>
      <c r="X229" s="29">
        <f t="shared" si="34"/>
        <v>32</v>
      </c>
      <c r="Y229" s="38" t="str">
        <f t="array" ref="Y229">X229&amp;CHOOSE(AND(X229&lt;&gt;{11,12,13})*MIN(4,MOD(X229,10))+1,"th","st","nd","rd","th")</f>
        <v>32nd</v>
      </c>
      <c r="Z229" s="37">
        <v>27.762</v>
      </c>
      <c r="AA229" s="28">
        <v>89</v>
      </c>
      <c r="AB229" s="221">
        <f t="shared" si="35"/>
        <v>1.2584064022061985E-2</v>
      </c>
      <c r="AC229" s="29">
        <f t="shared" si="36"/>
        <v>75</v>
      </c>
      <c r="AD229" s="38" t="str">
        <f t="array" ref="AD229">AC229&amp;CHOOSE(AND(AC229&lt;&gt;{11,12,13})*MIN(4,MOD(AC229,10))+1,"th","st","nd","rd","th")</f>
        <v>75th</v>
      </c>
      <c r="AE229" s="37">
        <v>53.4</v>
      </c>
      <c r="AF229" s="38">
        <v>7072.4369999999999</v>
      </c>
      <c r="AG229" s="38">
        <v>7208.81</v>
      </c>
      <c r="AH229" s="38">
        <v>7408.8149999999996</v>
      </c>
      <c r="AI229" s="38">
        <v>7230.0209999999997</v>
      </c>
      <c r="AJ229" s="29">
        <f t="shared" si="37"/>
        <v>92</v>
      </c>
      <c r="AK229" s="38" t="str">
        <f t="array" ref="AK229">AJ229&amp;CHOOSE(AND(AJ229&lt;&gt;{11,12,13})*MIN(4,MOD(AJ229,10))+1,"th","st","nd","rd","th")</f>
        <v>92nd</v>
      </c>
      <c r="AL229" s="38">
        <v>793.64</v>
      </c>
      <c r="AM229" s="38">
        <v>793.64</v>
      </c>
      <c r="AN229" s="38">
        <v>8023.6610000000001</v>
      </c>
      <c r="AO229" s="29">
        <f t="shared" si="38"/>
        <v>92</v>
      </c>
      <c r="AP229" s="38" t="str">
        <f t="array" ref="AP229">AO229&amp;CHOOSE(AND(AO229&lt;&gt;{11,12,13})*MIN(4,MOD(AO229,10))+1,"th","st","nd","rd","th")</f>
        <v>92nd</v>
      </c>
      <c r="AQ229" s="39">
        <v>0.94</v>
      </c>
      <c r="AR229" s="36">
        <v>7211.8909999999996</v>
      </c>
      <c r="AS229" s="29">
        <f t="shared" si="39"/>
        <v>89</v>
      </c>
      <c r="AT229" s="38" t="str">
        <f t="array" ref="AT229">AS229&amp;CHOOSE(AND(AS229&lt;&gt;{11,12,13})*MIN(4,MOD(AS229,10))+1,"th","st","nd","rd","th")</f>
        <v>89th</v>
      </c>
      <c r="AU229" s="40">
        <v>2.4676049064311909E-3</v>
      </c>
    </row>
    <row r="230" spans="1:47" x14ac:dyDescent="0.25">
      <c r="A230" s="7">
        <v>105258303</v>
      </c>
      <c r="B230" s="8" t="s">
        <v>440</v>
      </c>
      <c r="C230" s="8" t="s">
        <v>238</v>
      </c>
      <c r="D230" s="27">
        <v>49462</v>
      </c>
      <c r="E230" s="29">
        <f t="shared" si="30"/>
        <v>46</v>
      </c>
      <c r="F230" s="38" t="str">
        <f t="array" ref="F230">E230&amp;CHOOSE(AND(E230&lt;&gt;{11,12,13})*MIN(4,MOD(E230,10))+1,"th","st","nd","rd","th")</f>
        <v>46th</v>
      </c>
      <c r="G230" s="29">
        <v>3982</v>
      </c>
      <c r="H230" s="30">
        <v>1.0739000000000001</v>
      </c>
      <c r="I230" s="31">
        <v>0.64419999999999999</v>
      </c>
      <c r="J230" s="32">
        <v>206</v>
      </c>
      <c r="K230" s="33">
        <v>0</v>
      </c>
      <c r="L230" s="34">
        <v>0.17929999999999999</v>
      </c>
      <c r="M230" s="29">
        <f t="shared" si="31"/>
        <v>63</v>
      </c>
      <c r="N230" s="38" t="str">
        <f t="array" ref="N230">M230&amp;CHOOSE(AND(M230&lt;&gt;{11,12,13})*MIN(4,MOD(M230,10))+1,"th","st","nd","rd","th")</f>
        <v>63rd</v>
      </c>
      <c r="O230" s="34">
        <v>0.12039999999999999</v>
      </c>
      <c r="P230" s="29">
        <f t="shared" si="32"/>
        <v>23</v>
      </c>
      <c r="Q230" s="38" t="str">
        <f t="array" ref="Q230">P230&amp;CHOOSE(AND(P230&lt;&gt;{11,12,13})*MIN(4,MOD(P230,10))+1,"th","st","nd","rd","th")</f>
        <v>23rd</v>
      </c>
      <c r="R230" s="35">
        <v>184.626</v>
      </c>
      <c r="S230" s="35">
        <v>61.988</v>
      </c>
      <c r="T230" s="35">
        <v>0</v>
      </c>
      <c r="U230" s="35">
        <v>246.614</v>
      </c>
      <c r="V230" s="36">
        <v>28.902999999999999</v>
      </c>
      <c r="W230" s="220">
        <f t="shared" si="33"/>
        <v>1.6841493131831312E-2</v>
      </c>
      <c r="X230" s="29">
        <f t="shared" si="34"/>
        <v>23</v>
      </c>
      <c r="Y230" s="38" t="str">
        <f t="array" ref="Y230">X230&amp;CHOOSE(AND(X230&lt;&gt;{11,12,13})*MIN(4,MOD(X230,10))+1,"th","st","nd","rd","th")</f>
        <v>23rd</v>
      </c>
      <c r="Z230" s="37">
        <v>5.7809999999999997</v>
      </c>
      <c r="AA230" s="28">
        <v>1</v>
      </c>
      <c r="AB230" s="221">
        <f t="shared" si="35"/>
        <v>5.8269014053320808E-4</v>
      </c>
      <c r="AC230" s="29">
        <f t="shared" si="36"/>
        <v>16</v>
      </c>
      <c r="AD230" s="38" t="str">
        <f t="array" ref="AD230">AC230&amp;CHOOSE(AND(AC230&lt;&gt;{11,12,13})*MIN(4,MOD(AC230,10))+1,"th","st","nd","rd","th")</f>
        <v>16th</v>
      </c>
      <c r="AE230" s="37">
        <v>0.6</v>
      </c>
      <c r="AF230" s="38">
        <v>1716.1780000000001</v>
      </c>
      <c r="AG230" s="38">
        <v>1698.665</v>
      </c>
      <c r="AH230" s="38">
        <v>1722.8009999999999</v>
      </c>
      <c r="AI230" s="38">
        <v>1712.548</v>
      </c>
      <c r="AJ230" s="29">
        <f t="shared" si="37"/>
        <v>38</v>
      </c>
      <c r="AK230" s="38" t="str">
        <f t="array" ref="AK230">AJ230&amp;CHOOSE(AND(AJ230&lt;&gt;{11,12,13})*MIN(4,MOD(AJ230,10))+1,"th","st","nd","rd","th")</f>
        <v>38th</v>
      </c>
      <c r="AL230" s="38">
        <v>252.995</v>
      </c>
      <c r="AM230" s="38">
        <v>252.995</v>
      </c>
      <c r="AN230" s="38">
        <v>1965.5429999999999</v>
      </c>
      <c r="AO230" s="29">
        <f t="shared" si="38"/>
        <v>37</v>
      </c>
      <c r="AP230" s="38" t="str">
        <f t="array" ref="AP230">AO230&amp;CHOOSE(AND(AO230&lt;&gt;{11,12,13})*MIN(4,MOD(AO230,10))+1,"th","st","nd","rd","th")</f>
        <v>37th</v>
      </c>
      <c r="AQ230" s="39">
        <v>1.1499999999999999</v>
      </c>
      <c r="AR230" s="36">
        <v>2427.4160000000002</v>
      </c>
      <c r="AS230" s="29">
        <f t="shared" si="39"/>
        <v>47</v>
      </c>
      <c r="AT230" s="38" t="str">
        <f t="array" ref="AT230">AS230&amp;CHOOSE(AND(AS230&lt;&gt;{11,12,13})*MIN(4,MOD(AS230,10))+1,"th","st","nd","rd","th")</f>
        <v>47th</v>
      </c>
      <c r="AU230" s="40">
        <v>8.3055936806998001E-4</v>
      </c>
    </row>
    <row r="231" spans="1:47" x14ac:dyDescent="0.25">
      <c r="A231" s="7">
        <v>105258503</v>
      </c>
      <c r="B231" s="8" t="s">
        <v>459</v>
      </c>
      <c r="C231" s="8" t="s">
        <v>238</v>
      </c>
      <c r="D231" s="27">
        <v>50336</v>
      </c>
      <c r="E231" s="29">
        <f t="shared" si="30"/>
        <v>49</v>
      </c>
      <c r="F231" s="38" t="str">
        <f t="array" ref="F231">E231&amp;CHOOSE(AND(E231&lt;&gt;{11,12,13})*MIN(4,MOD(E231,10))+1,"th","st","nd","rd","th")</f>
        <v>49th</v>
      </c>
      <c r="G231" s="29">
        <v>3871</v>
      </c>
      <c r="H231" s="30">
        <v>1.0551999999999999</v>
      </c>
      <c r="I231" s="31">
        <v>0.80220000000000002</v>
      </c>
      <c r="J231" s="32">
        <v>108</v>
      </c>
      <c r="K231" s="33">
        <v>82.123000000000005</v>
      </c>
      <c r="L231" s="34">
        <v>0.18859999999999999</v>
      </c>
      <c r="M231" s="29">
        <f t="shared" si="31"/>
        <v>67</v>
      </c>
      <c r="N231" s="38" t="str">
        <f t="array" ref="N231">M231&amp;CHOOSE(AND(M231&lt;&gt;{11,12,13})*MIN(4,MOD(M231,10))+1,"th","st","nd","rd","th")</f>
        <v>67th</v>
      </c>
      <c r="O231" s="34">
        <v>0.21290000000000001</v>
      </c>
      <c r="P231" s="29">
        <f t="shared" si="32"/>
        <v>66</v>
      </c>
      <c r="Q231" s="38" t="str">
        <f t="array" ref="Q231">P231&amp;CHOOSE(AND(P231&lt;&gt;{11,12,13})*MIN(4,MOD(P231,10))+1,"th","st","nd","rd","th")</f>
        <v>66th</v>
      </c>
      <c r="R231" s="35">
        <v>165.29499999999999</v>
      </c>
      <c r="S231" s="35">
        <v>93.296000000000006</v>
      </c>
      <c r="T231" s="35">
        <v>0</v>
      </c>
      <c r="U231" s="35">
        <v>258.59100000000001</v>
      </c>
      <c r="V231" s="36">
        <v>33.938000000000002</v>
      </c>
      <c r="W231" s="220">
        <f t="shared" si="33"/>
        <v>2.3233779552247594E-2</v>
      </c>
      <c r="X231" s="29">
        <f t="shared" si="34"/>
        <v>43</v>
      </c>
      <c r="Y231" s="38" t="str">
        <f t="array" ref="Y231">X231&amp;CHOOSE(AND(X231&lt;&gt;{11,12,13})*MIN(4,MOD(X231,10))+1,"th","st","nd","rd","th")</f>
        <v>43rd</v>
      </c>
      <c r="Z231" s="37">
        <v>6.7880000000000003</v>
      </c>
      <c r="AA231" s="28">
        <v>1</v>
      </c>
      <c r="AB231" s="221">
        <f t="shared" si="35"/>
        <v>6.845948362380692E-4</v>
      </c>
      <c r="AC231" s="29">
        <f t="shared" si="36"/>
        <v>17</v>
      </c>
      <c r="AD231" s="38" t="str">
        <f t="array" ref="AD231">AC231&amp;CHOOSE(AND(AC231&lt;&gt;{11,12,13})*MIN(4,MOD(AC231,10))+1,"th","st","nd","rd","th")</f>
        <v>17th</v>
      </c>
      <c r="AE231" s="37">
        <v>0.6</v>
      </c>
      <c r="AF231" s="38">
        <v>1460.7180000000001</v>
      </c>
      <c r="AG231" s="38">
        <v>1509.2049999999999</v>
      </c>
      <c r="AH231" s="38">
        <v>1572.5039999999999</v>
      </c>
      <c r="AI231" s="38">
        <v>1514.1420000000001</v>
      </c>
      <c r="AJ231" s="29">
        <f t="shared" si="37"/>
        <v>31</v>
      </c>
      <c r="AK231" s="38" t="str">
        <f t="array" ref="AK231">AJ231&amp;CHOOSE(AND(AJ231&lt;&gt;{11,12,13})*MIN(4,MOD(AJ231,10))+1,"th","st","nd","rd","th")</f>
        <v>31st</v>
      </c>
      <c r="AL231" s="38">
        <v>265.97899999999998</v>
      </c>
      <c r="AM231" s="38">
        <v>348.10199999999998</v>
      </c>
      <c r="AN231" s="38">
        <v>1862.2439999999999</v>
      </c>
      <c r="AO231" s="29">
        <f t="shared" si="38"/>
        <v>33</v>
      </c>
      <c r="AP231" s="38" t="str">
        <f t="array" ref="AP231">AO231&amp;CHOOSE(AND(AO231&lt;&gt;{11,12,13})*MIN(4,MOD(AO231,10))+1,"th","st","nd","rd","th")</f>
        <v>33rd</v>
      </c>
      <c r="AQ231" s="39">
        <v>0.89</v>
      </c>
      <c r="AR231" s="36">
        <v>1748.885</v>
      </c>
      <c r="AS231" s="29">
        <f t="shared" si="39"/>
        <v>26</v>
      </c>
      <c r="AT231" s="38" t="str">
        <f t="array" ref="AT231">AS231&amp;CHOOSE(AND(AS231&lt;&gt;{11,12,13})*MIN(4,MOD(AS231,10))+1,"th","st","nd","rd","th")</f>
        <v>26th</v>
      </c>
      <c r="AU231" s="40">
        <v>5.9839467995064172E-4</v>
      </c>
    </row>
    <row r="232" spans="1:47" x14ac:dyDescent="0.25">
      <c r="A232" s="7">
        <v>105259103</v>
      </c>
      <c r="B232" s="8" t="s">
        <v>599</v>
      </c>
      <c r="C232" s="8" t="s">
        <v>238</v>
      </c>
      <c r="D232" s="27">
        <v>45257</v>
      </c>
      <c r="E232" s="29">
        <f t="shared" si="30"/>
        <v>31</v>
      </c>
      <c r="F232" s="38" t="str">
        <f t="array" ref="F232">E232&amp;CHOOSE(AND(E232&lt;&gt;{11,12,13})*MIN(4,MOD(E232,10))+1,"th","st","nd","rd","th")</f>
        <v>31st</v>
      </c>
      <c r="G232" s="29">
        <v>2601</v>
      </c>
      <c r="H232" s="30">
        <v>1.1736</v>
      </c>
      <c r="I232" s="31">
        <v>0.81079999999999997</v>
      </c>
      <c r="J232" s="32">
        <v>105</v>
      </c>
      <c r="K232" s="33">
        <v>76.165000000000006</v>
      </c>
      <c r="L232" s="34">
        <v>0.1573</v>
      </c>
      <c r="M232" s="29">
        <f t="shared" si="31"/>
        <v>54</v>
      </c>
      <c r="N232" s="38" t="str">
        <f t="array" ref="N232">M232&amp;CHOOSE(AND(M232&lt;&gt;{11,12,13})*MIN(4,MOD(M232,10))+1,"th","st","nd","rd","th")</f>
        <v>54th</v>
      </c>
      <c r="O232" s="34">
        <v>0.22520000000000001</v>
      </c>
      <c r="P232" s="29">
        <f t="shared" si="32"/>
        <v>70</v>
      </c>
      <c r="Q232" s="38" t="str">
        <f t="array" ref="Q232">P232&amp;CHOOSE(AND(P232&lt;&gt;{11,12,13})*MIN(4,MOD(P232,10))+1,"th","st","nd","rd","th")</f>
        <v>70th</v>
      </c>
      <c r="R232" s="35">
        <v>108.548</v>
      </c>
      <c r="S232" s="35">
        <v>77.701999999999998</v>
      </c>
      <c r="T232" s="35">
        <v>0</v>
      </c>
      <c r="U232" s="35">
        <v>186.25</v>
      </c>
      <c r="V232" s="36">
        <v>33.253</v>
      </c>
      <c r="W232" s="220">
        <f t="shared" si="33"/>
        <v>2.8912710619876065E-2</v>
      </c>
      <c r="X232" s="29">
        <f t="shared" si="34"/>
        <v>58</v>
      </c>
      <c r="Y232" s="38" t="str">
        <f t="array" ref="Y232">X232&amp;CHOOSE(AND(X232&lt;&gt;{11,12,13})*MIN(4,MOD(X232,10))+1,"th","st","nd","rd","th")</f>
        <v>58th</v>
      </c>
      <c r="Z232" s="37">
        <v>6.6509999999999998</v>
      </c>
      <c r="AA232" s="28">
        <v>0</v>
      </c>
      <c r="AB232" s="221">
        <f t="shared" si="35"/>
        <v>0</v>
      </c>
      <c r="AC232" s="29">
        <f t="shared" si="36"/>
        <v>1</v>
      </c>
      <c r="AD232" s="38" t="str">
        <f t="array" ref="AD232">AC232&amp;CHOOSE(AND(AC232&lt;&gt;{11,12,13})*MIN(4,MOD(AC232,10))+1,"th","st","nd","rd","th")</f>
        <v>1st</v>
      </c>
      <c r="AE232" s="37">
        <v>0</v>
      </c>
      <c r="AF232" s="38">
        <v>1150.117</v>
      </c>
      <c r="AG232" s="38">
        <v>1256.328</v>
      </c>
      <c r="AH232" s="38">
        <v>1235.9079999999999</v>
      </c>
      <c r="AI232" s="38">
        <v>1214.1179999999999</v>
      </c>
      <c r="AJ232" s="29">
        <f t="shared" si="37"/>
        <v>23</v>
      </c>
      <c r="AK232" s="38" t="str">
        <f t="array" ref="AK232">AJ232&amp;CHOOSE(AND(AJ232&lt;&gt;{11,12,13})*MIN(4,MOD(AJ232,10))+1,"th","st","nd","rd","th")</f>
        <v>23rd</v>
      </c>
      <c r="AL232" s="38">
        <v>192.90100000000001</v>
      </c>
      <c r="AM232" s="38">
        <v>269.06599999999997</v>
      </c>
      <c r="AN232" s="38">
        <v>1483.184</v>
      </c>
      <c r="AO232" s="29">
        <f t="shared" si="38"/>
        <v>23</v>
      </c>
      <c r="AP232" s="38" t="str">
        <f t="array" ref="AP232">AO232&amp;CHOOSE(AND(AO232&lt;&gt;{11,12,13})*MIN(4,MOD(AO232,10))+1,"th","st","nd","rd","th")</f>
        <v>23rd</v>
      </c>
      <c r="AQ232" s="39">
        <v>1.1000000000000001</v>
      </c>
      <c r="AR232" s="36">
        <v>1914.731</v>
      </c>
      <c r="AS232" s="29">
        <f t="shared" si="39"/>
        <v>33</v>
      </c>
      <c r="AT232" s="38" t="str">
        <f t="array" ref="AT232">AS232&amp;CHOOSE(AND(AS232&lt;&gt;{11,12,13})*MIN(4,MOD(AS232,10))+1,"th","st","nd","rd","th")</f>
        <v>33rd</v>
      </c>
      <c r="AU232" s="40">
        <v>6.5514018585359935E-4</v>
      </c>
    </row>
    <row r="233" spans="1:47" x14ac:dyDescent="0.25">
      <c r="A233" s="7">
        <v>105259703</v>
      </c>
      <c r="B233" s="8" t="s">
        <v>620</v>
      </c>
      <c r="C233" s="8" t="s">
        <v>238</v>
      </c>
      <c r="D233" s="27">
        <v>62979</v>
      </c>
      <c r="E233" s="29">
        <f t="shared" si="30"/>
        <v>76</v>
      </c>
      <c r="F233" s="38" t="str">
        <f t="array" ref="F233">E233&amp;CHOOSE(AND(E233&lt;&gt;{11,12,13})*MIN(4,MOD(E233,10))+1,"th","st","nd","rd","th")</f>
        <v>76th</v>
      </c>
      <c r="G233" s="29">
        <v>3930</v>
      </c>
      <c r="H233" s="30">
        <v>0.84340000000000004</v>
      </c>
      <c r="I233" s="31">
        <v>0.82089999999999996</v>
      </c>
      <c r="J233" s="32">
        <v>89</v>
      </c>
      <c r="K233" s="33">
        <v>104.71899999999999</v>
      </c>
      <c r="L233" s="34">
        <v>8.8400000000000006E-2</v>
      </c>
      <c r="M233" s="29">
        <f t="shared" si="31"/>
        <v>26</v>
      </c>
      <c r="N233" s="38" t="str">
        <f t="array" ref="N233">M233&amp;CHOOSE(AND(M233&lt;&gt;{11,12,13})*MIN(4,MOD(M233,10))+1,"th","st","nd","rd","th")</f>
        <v>26th</v>
      </c>
      <c r="O233" s="34">
        <v>0.27329999999999999</v>
      </c>
      <c r="P233" s="29">
        <f t="shared" si="32"/>
        <v>90</v>
      </c>
      <c r="Q233" s="38" t="str">
        <f t="array" ref="Q233">P233&amp;CHOOSE(AND(P233&lt;&gt;{11,12,13})*MIN(4,MOD(P233,10))+1,"th","st","nd","rd","th")</f>
        <v>90th</v>
      </c>
      <c r="R233" s="35">
        <v>75.236000000000004</v>
      </c>
      <c r="S233" s="35">
        <v>116.301</v>
      </c>
      <c r="T233" s="35">
        <v>0</v>
      </c>
      <c r="U233" s="35">
        <v>191.53700000000001</v>
      </c>
      <c r="V233" s="36">
        <v>44.262</v>
      </c>
      <c r="W233" s="220">
        <f t="shared" si="33"/>
        <v>3.1203801813348222E-2</v>
      </c>
      <c r="X233" s="29">
        <f t="shared" si="34"/>
        <v>65</v>
      </c>
      <c r="Y233" s="38" t="str">
        <f t="array" ref="Y233">X233&amp;CHOOSE(AND(X233&lt;&gt;{11,12,13})*MIN(4,MOD(X233,10))+1,"th","st","nd","rd","th")</f>
        <v>65th</v>
      </c>
      <c r="Z233" s="37">
        <v>8.8520000000000003</v>
      </c>
      <c r="AA233" s="28">
        <v>2</v>
      </c>
      <c r="AB233" s="221">
        <f t="shared" si="35"/>
        <v>1.4099589631443776E-3</v>
      </c>
      <c r="AC233" s="29">
        <f t="shared" si="36"/>
        <v>28</v>
      </c>
      <c r="AD233" s="38" t="str">
        <f t="array" ref="AD233">AC233&amp;CHOOSE(AND(AC233&lt;&gt;{11,12,13})*MIN(4,MOD(AC233,10))+1,"th","st","nd","rd","th")</f>
        <v>28th</v>
      </c>
      <c r="AE233" s="37">
        <v>1.2</v>
      </c>
      <c r="AF233" s="38">
        <v>1418.481</v>
      </c>
      <c r="AG233" s="38">
        <v>1440.8979999999999</v>
      </c>
      <c r="AH233" s="38">
        <v>1481.127</v>
      </c>
      <c r="AI233" s="38">
        <v>1446.835</v>
      </c>
      <c r="AJ233" s="29">
        <f t="shared" si="37"/>
        <v>29</v>
      </c>
      <c r="AK233" s="38" t="str">
        <f t="array" ref="AK233">AJ233&amp;CHOOSE(AND(AJ233&lt;&gt;{11,12,13})*MIN(4,MOD(AJ233,10))+1,"th","st","nd","rd","th")</f>
        <v>29th</v>
      </c>
      <c r="AL233" s="38">
        <v>201.589</v>
      </c>
      <c r="AM233" s="38">
        <v>306.30799999999999</v>
      </c>
      <c r="AN233" s="38">
        <v>1753.143</v>
      </c>
      <c r="AO233" s="29">
        <f t="shared" si="38"/>
        <v>31</v>
      </c>
      <c r="AP233" s="38" t="str">
        <f t="array" ref="AP233">AO233&amp;CHOOSE(AND(AO233&lt;&gt;{11,12,13})*MIN(4,MOD(AO233,10))+1,"th","st","nd","rd","th")</f>
        <v>31st</v>
      </c>
      <c r="AQ233" s="39">
        <v>0.93</v>
      </c>
      <c r="AR233" s="36">
        <v>1375.0989999999999</v>
      </c>
      <c r="AS233" s="29">
        <f t="shared" si="39"/>
        <v>15</v>
      </c>
      <c r="AT233" s="38" t="str">
        <f t="array" ref="AT233">AS233&amp;CHOOSE(AND(AS233&lt;&gt;{11,12,13})*MIN(4,MOD(AS233,10))+1,"th","st","nd","rd","th")</f>
        <v>15th</v>
      </c>
      <c r="AU233" s="40">
        <v>4.7050087684750422E-4</v>
      </c>
    </row>
    <row r="234" spans="1:47" x14ac:dyDescent="0.25">
      <c r="A234" s="7">
        <v>101260303</v>
      </c>
      <c r="B234" s="8" t="s">
        <v>97</v>
      </c>
      <c r="C234" s="8" t="s">
        <v>98</v>
      </c>
      <c r="D234" s="27">
        <v>38165</v>
      </c>
      <c r="E234" s="29">
        <f t="shared" si="30"/>
        <v>8</v>
      </c>
      <c r="F234" s="38" t="str">
        <f t="array" ref="F234">E234&amp;CHOOSE(AND(E234&lt;&gt;{11,12,13})*MIN(4,MOD(E234,10))+1,"th","st","nd","rd","th")</f>
        <v>8th</v>
      </c>
      <c r="G234" s="29">
        <v>9032</v>
      </c>
      <c r="H234" s="30">
        <v>1.3916999999999999</v>
      </c>
      <c r="I234" s="31">
        <v>0.5524</v>
      </c>
      <c r="J234" s="32">
        <v>245</v>
      </c>
      <c r="K234" s="33">
        <v>0</v>
      </c>
      <c r="L234" s="34">
        <v>0.36890000000000001</v>
      </c>
      <c r="M234" s="29">
        <f t="shared" si="31"/>
        <v>95</v>
      </c>
      <c r="N234" s="38" t="str">
        <f t="array" ref="N234">M234&amp;CHOOSE(AND(M234&lt;&gt;{11,12,13})*MIN(4,MOD(M234,10))+1,"th","st","nd","rd","th")</f>
        <v>95th</v>
      </c>
      <c r="O234" s="34">
        <v>0.28079999999999999</v>
      </c>
      <c r="P234" s="29">
        <f t="shared" si="32"/>
        <v>92</v>
      </c>
      <c r="Q234" s="38" t="str">
        <f t="array" ref="Q234">P234&amp;CHOOSE(AND(P234&lt;&gt;{11,12,13})*MIN(4,MOD(P234,10))+1,"th","st","nd","rd","th")</f>
        <v>92nd</v>
      </c>
      <c r="R234" s="35">
        <v>781.43</v>
      </c>
      <c r="S234" s="35">
        <v>297.40499999999997</v>
      </c>
      <c r="T234" s="35">
        <v>390.71499999999997</v>
      </c>
      <c r="U234" s="35">
        <v>1469.55</v>
      </c>
      <c r="V234" s="36">
        <v>78.211999999999989</v>
      </c>
      <c r="W234" s="220">
        <f t="shared" si="33"/>
        <v>2.2153531005794438E-2</v>
      </c>
      <c r="X234" s="29">
        <f t="shared" si="34"/>
        <v>39</v>
      </c>
      <c r="Y234" s="38" t="str">
        <f t="array" ref="Y234">X234&amp;CHOOSE(AND(X234&lt;&gt;{11,12,13})*MIN(4,MOD(X234,10))+1,"th","st","nd","rd","th")</f>
        <v>39th</v>
      </c>
      <c r="Z234" s="37">
        <v>15.641999999999999</v>
      </c>
      <c r="AA234" s="28">
        <v>5</v>
      </c>
      <c r="AB234" s="221">
        <f t="shared" si="35"/>
        <v>1.4162488496518718E-3</v>
      </c>
      <c r="AC234" s="29">
        <f t="shared" si="36"/>
        <v>28</v>
      </c>
      <c r="AD234" s="38" t="str">
        <f t="array" ref="AD234">AC234&amp;CHOOSE(AND(AC234&lt;&gt;{11,12,13})*MIN(4,MOD(AC234,10))+1,"th","st","nd","rd","th")</f>
        <v>28th</v>
      </c>
      <c r="AE234" s="37">
        <v>3</v>
      </c>
      <c r="AF234" s="38">
        <v>3530.453</v>
      </c>
      <c r="AG234" s="38">
        <v>3613.3449999999998</v>
      </c>
      <c r="AH234" s="38">
        <v>3653.3330000000001</v>
      </c>
      <c r="AI234" s="38">
        <v>3599.0439999999999</v>
      </c>
      <c r="AJ234" s="29">
        <f t="shared" si="37"/>
        <v>73</v>
      </c>
      <c r="AK234" s="38" t="str">
        <f t="array" ref="AK234">AJ234&amp;CHOOSE(AND(AJ234&lt;&gt;{11,12,13})*MIN(4,MOD(AJ234,10))+1,"th","st","nd","rd","th")</f>
        <v>73rd</v>
      </c>
      <c r="AL234" s="38">
        <v>1488.192</v>
      </c>
      <c r="AM234" s="38">
        <v>1488.192</v>
      </c>
      <c r="AN234" s="38">
        <v>5087.2359999999999</v>
      </c>
      <c r="AO234" s="29">
        <f t="shared" si="38"/>
        <v>82</v>
      </c>
      <c r="AP234" s="38" t="str">
        <f t="array" ref="AP234">AO234&amp;CHOOSE(AND(AO234&lt;&gt;{11,12,13})*MIN(4,MOD(AO234,10))+1,"th","st","nd","rd","th")</f>
        <v>82nd</v>
      </c>
      <c r="AQ234" s="39">
        <v>1.1100000000000001</v>
      </c>
      <c r="AR234" s="36">
        <v>7858.6959999999999</v>
      </c>
      <c r="AS234" s="29">
        <f t="shared" si="39"/>
        <v>91</v>
      </c>
      <c r="AT234" s="38" t="str">
        <f t="array" ref="AT234">AS234&amp;CHOOSE(AND(AS234&lt;&gt;{11,12,13})*MIN(4,MOD(AS234,10))+1,"th","st","nd","rd","th")</f>
        <v>91st</v>
      </c>
      <c r="AU234" s="40">
        <v>2.6889142955365208E-3</v>
      </c>
    </row>
    <row r="235" spans="1:47" x14ac:dyDescent="0.25">
      <c r="A235" s="7">
        <v>101260803</v>
      </c>
      <c r="B235" s="8" t="s">
        <v>173</v>
      </c>
      <c r="C235" s="8" t="s">
        <v>98</v>
      </c>
      <c r="D235" s="27">
        <v>35263</v>
      </c>
      <c r="E235" s="29">
        <f t="shared" si="30"/>
        <v>5</v>
      </c>
      <c r="F235" s="38" t="str">
        <f t="array" ref="F235">E235&amp;CHOOSE(AND(E235&lt;&gt;{11,12,13})*MIN(4,MOD(E235,10))+1,"th","st","nd","rd","th")</f>
        <v>5th</v>
      </c>
      <c r="G235" s="29">
        <v>5334</v>
      </c>
      <c r="H235" s="30">
        <v>1.5063</v>
      </c>
      <c r="I235" s="31">
        <v>0.67589999999999995</v>
      </c>
      <c r="J235" s="32">
        <v>197</v>
      </c>
      <c r="K235" s="33">
        <v>0</v>
      </c>
      <c r="L235" s="34">
        <v>0.31569999999999998</v>
      </c>
      <c r="M235" s="29">
        <f t="shared" si="31"/>
        <v>93</v>
      </c>
      <c r="N235" s="38" t="str">
        <f t="array" ref="N235">M235&amp;CHOOSE(AND(M235&lt;&gt;{11,12,13})*MIN(4,MOD(M235,10))+1,"th","st","nd","rd","th")</f>
        <v>93rd</v>
      </c>
      <c r="O235" s="34">
        <v>0.2782</v>
      </c>
      <c r="P235" s="29">
        <f t="shared" si="32"/>
        <v>91</v>
      </c>
      <c r="Q235" s="38" t="str">
        <f t="array" ref="Q235">P235&amp;CHOOSE(AND(P235&lt;&gt;{11,12,13})*MIN(4,MOD(P235,10))+1,"th","st","nd","rd","th")</f>
        <v>91st</v>
      </c>
      <c r="R235" s="35">
        <v>337.31599999999997</v>
      </c>
      <c r="S235" s="35">
        <v>148.624</v>
      </c>
      <c r="T235" s="35">
        <v>168.65799999999999</v>
      </c>
      <c r="U235" s="35">
        <v>654.59799999999996</v>
      </c>
      <c r="V235" s="36">
        <v>84.63300000000001</v>
      </c>
      <c r="W235" s="220">
        <f t="shared" si="33"/>
        <v>4.7525776611497997E-2</v>
      </c>
      <c r="X235" s="29">
        <f t="shared" si="34"/>
        <v>87</v>
      </c>
      <c r="Y235" s="38" t="str">
        <f t="array" ref="Y235">X235&amp;CHOOSE(AND(X235&lt;&gt;{11,12,13})*MIN(4,MOD(X235,10))+1,"th","st","nd","rd","th")</f>
        <v>87th</v>
      </c>
      <c r="Z235" s="37">
        <v>16.927</v>
      </c>
      <c r="AA235" s="28">
        <v>4</v>
      </c>
      <c r="AB235" s="221">
        <f t="shared" si="35"/>
        <v>2.2462054570438475E-3</v>
      </c>
      <c r="AC235" s="29">
        <f t="shared" si="36"/>
        <v>36</v>
      </c>
      <c r="AD235" s="38" t="str">
        <f t="array" ref="AD235">AC235&amp;CHOOSE(AND(AC235&lt;&gt;{11,12,13})*MIN(4,MOD(AC235,10))+1,"th","st","nd","rd","th")</f>
        <v>36th</v>
      </c>
      <c r="AE235" s="37">
        <v>2.4</v>
      </c>
      <c r="AF235" s="38">
        <v>1780.7809999999999</v>
      </c>
      <c r="AG235" s="38">
        <v>1794.136</v>
      </c>
      <c r="AH235" s="38">
        <v>1821.26</v>
      </c>
      <c r="AI235" s="38">
        <v>1798.7260000000001</v>
      </c>
      <c r="AJ235" s="29">
        <f t="shared" si="37"/>
        <v>41</v>
      </c>
      <c r="AK235" s="38" t="str">
        <f t="array" ref="AK235">AJ235&amp;CHOOSE(AND(AJ235&lt;&gt;{11,12,13})*MIN(4,MOD(AJ235,10))+1,"th","st","nd","rd","th")</f>
        <v>41st</v>
      </c>
      <c r="AL235" s="38">
        <v>673.92499999999995</v>
      </c>
      <c r="AM235" s="38">
        <v>673.92499999999995</v>
      </c>
      <c r="AN235" s="38">
        <v>2472.6509999999998</v>
      </c>
      <c r="AO235" s="29">
        <f t="shared" si="38"/>
        <v>49</v>
      </c>
      <c r="AP235" s="38" t="str">
        <f t="array" ref="AP235">AO235&amp;CHOOSE(AND(AO235&lt;&gt;{11,12,13})*MIN(4,MOD(AO235,10))+1,"th","st","nd","rd","th")</f>
        <v>49th</v>
      </c>
      <c r="AQ235" s="39">
        <v>1.21</v>
      </c>
      <c r="AR235" s="36">
        <v>4506.7110000000002</v>
      </c>
      <c r="AS235" s="29">
        <f t="shared" si="39"/>
        <v>76</v>
      </c>
      <c r="AT235" s="38" t="str">
        <f t="array" ref="AT235">AS235&amp;CHOOSE(AND(AS235&lt;&gt;{11,12,13})*MIN(4,MOD(AS235,10))+1,"th","st","nd","rd","th")</f>
        <v>76th</v>
      </c>
      <c r="AU235" s="40">
        <v>1.5420064135006227E-3</v>
      </c>
    </row>
    <row r="236" spans="1:47" x14ac:dyDescent="0.25">
      <c r="A236" s="7">
        <v>101261302</v>
      </c>
      <c r="B236" s="8" t="s">
        <v>233</v>
      </c>
      <c r="C236" s="8" t="s">
        <v>98</v>
      </c>
      <c r="D236" s="27">
        <v>38442</v>
      </c>
      <c r="E236" s="29">
        <f t="shared" si="30"/>
        <v>9</v>
      </c>
      <c r="F236" s="38" t="str">
        <f t="array" ref="F236">E236&amp;CHOOSE(AND(E236&lt;&gt;{11,12,13})*MIN(4,MOD(E236,10))+1,"th","st","nd","rd","th")</f>
        <v>9th</v>
      </c>
      <c r="G236" s="29">
        <v>14187</v>
      </c>
      <c r="H236" s="30">
        <v>1.3816999999999999</v>
      </c>
      <c r="I236" s="31">
        <v>0.45040000000000002</v>
      </c>
      <c r="J236" s="32">
        <v>277</v>
      </c>
      <c r="K236" s="33">
        <v>0</v>
      </c>
      <c r="L236" s="34">
        <v>0.34639999999999999</v>
      </c>
      <c r="M236" s="29">
        <f t="shared" si="31"/>
        <v>94</v>
      </c>
      <c r="N236" s="38" t="str">
        <f t="array" ref="N236">M236&amp;CHOOSE(AND(M236&lt;&gt;{11,12,13})*MIN(4,MOD(M236,10))+1,"th","st","nd","rd","th")</f>
        <v>94th</v>
      </c>
      <c r="O236" s="34">
        <v>0.19470000000000001</v>
      </c>
      <c r="P236" s="29">
        <f t="shared" si="32"/>
        <v>58</v>
      </c>
      <c r="Q236" s="38" t="str">
        <f t="array" ref="Q236">P236&amp;CHOOSE(AND(P236&lt;&gt;{11,12,13})*MIN(4,MOD(P236,10))+1,"th","st","nd","rd","th")</f>
        <v>58th</v>
      </c>
      <c r="R236" s="35">
        <v>1019.386</v>
      </c>
      <c r="S236" s="35">
        <v>286.48200000000003</v>
      </c>
      <c r="T236" s="35">
        <v>509.69299999999998</v>
      </c>
      <c r="U236" s="35">
        <v>1815.5609999999999</v>
      </c>
      <c r="V236" s="36">
        <v>183.01700000000002</v>
      </c>
      <c r="W236" s="220">
        <f t="shared" si="33"/>
        <v>3.7314875263677487E-2</v>
      </c>
      <c r="X236" s="29">
        <f t="shared" si="34"/>
        <v>77</v>
      </c>
      <c r="Y236" s="38" t="str">
        <f t="array" ref="Y236">X236&amp;CHOOSE(AND(X236&lt;&gt;{11,12,13})*MIN(4,MOD(X236,10))+1,"th","st","nd","rd","th")</f>
        <v>77th</v>
      </c>
      <c r="Z236" s="37">
        <v>36.603000000000002</v>
      </c>
      <c r="AA236" s="28">
        <v>2</v>
      </c>
      <c r="AB236" s="221">
        <f t="shared" si="35"/>
        <v>4.077749636774451E-4</v>
      </c>
      <c r="AC236" s="29">
        <f t="shared" si="36"/>
        <v>14</v>
      </c>
      <c r="AD236" s="38" t="str">
        <f t="array" ref="AD236">AC236&amp;CHOOSE(AND(AC236&lt;&gt;{11,12,13})*MIN(4,MOD(AC236,10))+1,"th","st","nd","rd","th")</f>
        <v>14th</v>
      </c>
      <c r="AE236" s="37">
        <v>1.2</v>
      </c>
      <c r="AF236" s="38">
        <v>4904.6660000000002</v>
      </c>
      <c r="AG236" s="38">
        <v>4880.9139999999998</v>
      </c>
      <c r="AH236" s="38">
        <v>5005.4489999999996</v>
      </c>
      <c r="AI236" s="38">
        <v>4930.3429999999998</v>
      </c>
      <c r="AJ236" s="29">
        <f t="shared" si="37"/>
        <v>84</v>
      </c>
      <c r="AK236" s="38" t="str">
        <f t="array" ref="AK236">AJ236&amp;CHOOSE(AND(AJ236&lt;&gt;{11,12,13})*MIN(4,MOD(AJ236,10))+1,"th","st","nd","rd","th")</f>
        <v>84th</v>
      </c>
      <c r="AL236" s="38">
        <v>1853.364</v>
      </c>
      <c r="AM236" s="38">
        <v>1853.364</v>
      </c>
      <c r="AN236" s="38">
        <v>6783.7070000000003</v>
      </c>
      <c r="AO236" s="29">
        <f t="shared" si="38"/>
        <v>89</v>
      </c>
      <c r="AP236" s="38" t="str">
        <f t="array" ref="AP236">AO236&amp;CHOOSE(AND(AO236&lt;&gt;{11,12,13})*MIN(4,MOD(AO236,10))+1,"th","st","nd","rd","th")</f>
        <v>89th</v>
      </c>
      <c r="AQ236" s="39">
        <v>1.07</v>
      </c>
      <c r="AR236" s="36">
        <v>10029.161</v>
      </c>
      <c r="AS236" s="29">
        <f t="shared" si="39"/>
        <v>94</v>
      </c>
      <c r="AT236" s="38" t="str">
        <f t="array" ref="AT236">AS236&amp;CHOOSE(AND(AS236&lt;&gt;{11,12,13})*MIN(4,MOD(AS236,10))+1,"th","st","nd","rd","th")</f>
        <v>94th</v>
      </c>
      <c r="AU236" s="40">
        <v>3.4315558694645205E-3</v>
      </c>
    </row>
    <row r="237" spans="1:47" x14ac:dyDescent="0.25">
      <c r="A237" s="7">
        <v>101262903</v>
      </c>
      <c r="B237" s="8" t="s">
        <v>300</v>
      </c>
      <c r="C237" s="8" t="s">
        <v>98</v>
      </c>
      <c r="D237" s="27">
        <v>49274</v>
      </c>
      <c r="E237" s="29">
        <f t="shared" si="30"/>
        <v>44</v>
      </c>
      <c r="F237" s="38" t="str">
        <f t="array" ref="F237">E237&amp;CHOOSE(AND(E237&lt;&gt;{11,12,13})*MIN(4,MOD(E237,10))+1,"th","st","nd","rd","th")</f>
        <v>44th</v>
      </c>
      <c r="G237" s="29">
        <v>3271</v>
      </c>
      <c r="H237" s="30">
        <v>1.0780000000000001</v>
      </c>
      <c r="I237" s="31">
        <v>0.78779999999999994</v>
      </c>
      <c r="J237" s="32">
        <v>122</v>
      </c>
      <c r="K237" s="33">
        <v>45.768999999999998</v>
      </c>
      <c r="L237" s="34">
        <v>0.2087</v>
      </c>
      <c r="M237" s="29">
        <f t="shared" si="31"/>
        <v>76</v>
      </c>
      <c r="N237" s="38" t="str">
        <f t="array" ref="N237">M237&amp;CHOOSE(AND(M237&lt;&gt;{11,12,13})*MIN(4,MOD(M237,10))+1,"th","st","nd","rd","th")</f>
        <v>76th</v>
      </c>
      <c r="O237" s="34">
        <v>8.5800000000000001E-2</v>
      </c>
      <c r="P237" s="29">
        <f t="shared" si="32"/>
        <v>10</v>
      </c>
      <c r="Q237" s="38" t="str">
        <f t="array" ref="Q237">P237&amp;CHOOSE(AND(P237&lt;&gt;{11,12,13})*MIN(4,MOD(P237,10))+1,"th","st","nd","rd","th")</f>
        <v>10th</v>
      </c>
      <c r="R237" s="35">
        <v>152.57</v>
      </c>
      <c r="S237" s="35">
        <v>31.361999999999998</v>
      </c>
      <c r="T237" s="35">
        <v>0</v>
      </c>
      <c r="U237" s="35">
        <v>183.93199999999999</v>
      </c>
      <c r="V237" s="36">
        <v>23.471999999999998</v>
      </c>
      <c r="W237" s="220">
        <f t="shared" si="33"/>
        <v>1.926440377770099E-2</v>
      </c>
      <c r="X237" s="29">
        <f t="shared" si="34"/>
        <v>30</v>
      </c>
      <c r="Y237" s="38" t="str">
        <f t="array" ref="Y237">X237&amp;CHOOSE(AND(X237&lt;&gt;{11,12,13})*MIN(4,MOD(X237,10))+1,"th","st","nd","rd","th")</f>
        <v>30th</v>
      </c>
      <c r="Z237" s="37">
        <v>4.694</v>
      </c>
      <c r="AA237" s="28">
        <v>3</v>
      </c>
      <c r="AB237" s="221">
        <f t="shared" si="35"/>
        <v>2.4622192967409242E-3</v>
      </c>
      <c r="AC237" s="29">
        <f t="shared" si="36"/>
        <v>38</v>
      </c>
      <c r="AD237" s="38" t="str">
        <f t="array" ref="AD237">AC237&amp;CHOOSE(AND(AC237&lt;&gt;{11,12,13})*MIN(4,MOD(AC237,10))+1,"th","st","nd","rd","th")</f>
        <v>38th</v>
      </c>
      <c r="AE237" s="37">
        <v>1.8</v>
      </c>
      <c r="AF237" s="38">
        <v>1218.413</v>
      </c>
      <c r="AG237" s="38">
        <v>1200.2560000000001</v>
      </c>
      <c r="AH237" s="38">
        <v>1203.922</v>
      </c>
      <c r="AI237" s="38">
        <v>1207.53</v>
      </c>
      <c r="AJ237" s="29">
        <f t="shared" si="37"/>
        <v>23</v>
      </c>
      <c r="AK237" s="38" t="str">
        <f t="array" ref="AK237">AJ237&amp;CHOOSE(AND(AJ237&lt;&gt;{11,12,13})*MIN(4,MOD(AJ237,10))+1,"th","st","nd","rd","th")</f>
        <v>23rd</v>
      </c>
      <c r="AL237" s="38">
        <v>190.42599999999999</v>
      </c>
      <c r="AM237" s="38">
        <v>236.19499999999999</v>
      </c>
      <c r="AN237" s="38">
        <v>1443.7249999999999</v>
      </c>
      <c r="AO237" s="29">
        <f t="shared" si="38"/>
        <v>22</v>
      </c>
      <c r="AP237" s="38" t="str">
        <f t="array" ref="AP237">AO237&amp;CHOOSE(AND(AO237&lt;&gt;{11,12,13})*MIN(4,MOD(AO237,10))+1,"th","st","nd","rd","th")</f>
        <v>22nd</v>
      </c>
      <c r="AQ237" s="39">
        <v>0.97</v>
      </c>
      <c r="AR237" s="36">
        <v>1509.645</v>
      </c>
      <c r="AS237" s="29">
        <f t="shared" si="39"/>
        <v>19</v>
      </c>
      <c r="AT237" s="38" t="str">
        <f t="array" ref="AT237">AS237&amp;CHOOSE(AND(AS237&lt;&gt;{11,12,13})*MIN(4,MOD(AS237,10))+1,"th","st","nd","rd","th")</f>
        <v>19th</v>
      </c>
      <c r="AU237" s="40">
        <v>5.1653684296799755E-4</v>
      </c>
    </row>
    <row r="238" spans="1:47" x14ac:dyDescent="0.25">
      <c r="A238" s="7">
        <v>101264003</v>
      </c>
      <c r="B238" s="8" t="s">
        <v>373</v>
      </c>
      <c r="C238" s="8" t="s">
        <v>98</v>
      </c>
      <c r="D238" s="27">
        <v>40912</v>
      </c>
      <c r="E238" s="29">
        <f t="shared" si="30"/>
        <v>15</v>
      </c>
      <c r="F238" s="38" t="str">
        <f t="array" ref="F238">E238&amp;CHOOSE(AND(E238&lt;&gt;{11,12,13})*MIN(4,MOD(E238,10))+1,"th","st","nd","rd","th")</f>
        <v>15th</v>
      </c>
      <c r="G238" s="29">
        <v>9596</v>
      </c>
      <c r="H238" s="30">
        <v>1.2983</v>
      </c>
      <c r="I238" s="31">
        <v>0.40300000000000002</v>
      </c>
      <c r="J238" s="32">
        <v>290</v>
      </c>
      <c r="K238" s="33">
        <v>0</v>
      </c>
      <c r="L238" s="34">
        <v>0.15989999999999999</v>
      </c>
      <c r="M238" s="29">
        <f t="shared" si="31"/>
        <v>55</v>
      </c>
      <c r="N238" s="38" t="str">
        <f t="array" ref="N238">M238&amp;CHOOSE(AND(M238&lt;&gt;{11,12,13})*MIN(4,MOD(M238,10))+1,"th","st","nd","rd","th")</f>
        <v>55th</v>
      </c>
      <c r="O238" s="34">
        <v>0.2515</v>
      </c>
      <c r="P238" s="29">
        <f t="shared" si="32"/>
        <v>84</v>
      </c>
      <c r="Q238" s="38" t="str">
        <f t="array" ref="Q238">P238&amp;CHOOSE(AND(P238&lt;&gt;{11,12,13})*MIN(4,MOD(P238,10))+1,"th","st","nd","rd","th")</f>
        <v>84th</v>
      </c>
      <c r="R238" s="35">
        <v>308.06599999999997</v>
      </c>
      <c r="S238" s="35">
        <v>242.27199999999999</v>
      </c>
      <c r="T238" s="35">
        <v>0</v>
      </c>
      <c r="U238" s="35">
        <v>550.33799999999997</v>
      </c>
      <c r="V238" s="36">
        <v>82.450000000000017</v>
      </c>
      <c r="W238" s="220">
        <f t="shared" si="33"/>
        <v>2.5677127176366211E-2</v>
      </c>
      <c r="X238" s="29">
        <f t="shared" si="34"/>
        <v>49</v>
      </c>
      <c r="Y238" s="38" t="str">
        <f t="array" ref="Y238">X238&amp;CHOOSE(AND(X238&lt;&gt;{11,12,13})*MIN(4,MOD(X238,10))+1,"th","st","nd","rd","th")</f>
        <v>49th</v>
      </c>
      <c r="Z238" s="37">
        <v>16.489999999999998</v>
      </c>
      <c r="AA238" s="28">
        <v>9</v>
      </c>
      <c r="AB238" s="221">
        <f t="shared" si="35"/>
        <v>2.8028398373231758E-3</v>
      </c>
      <c r="AC238" s="29">
        <f t="shared" si="36"/>
        <v>41</v>
      </c>
      <c r="AD238" s="38" t="str">
        <f t="array" ref="AD238">AC238&amp;CHOOSE(AND(AC238&lt;&gt;{11,12,13})*MIN(4,MOD(AC238,10))+1,"th","st","nd","rd","th")</f>
        <v>41st</v>
      </c>
      <c r="AE238" s="37">
        <v>5.4</v>
      </c>
      <c r="AF238" s="38">
        <v>3211.029</v>
      </c>
      <c r="AG238" s="38">
        <v>3287.3589999999999</v>
      </c>
      <c r="AH238" s="38">
        <v>3366.2820000000002</v>
      </c>
      <c r="AI238" s="38">
        <v>3288.223</v>
      </c>
      <c r="AJ238" s="29">
        <f t="shared" si="37"/>
        <v>69</v>
      </c>
      <c r="AK238" s="38" t="str">
        <f t="array" ref="AK238">AJ238&amp;CHOOSE(AND(AJ238&lt;&gt;{11,12,13})*MIN(4,MOD(AJ238,10))+1,"th","st","nd","rd","th")</f>
        <v>69th</v>
      </c>
      <c r="AL238" s="38">
        <v>572.22799999999995</v>
      </c>
      <c r="AM238" s="38">
        <v>572.22799999999995</v>
      </c>
      <c r="AN238" s="38">
        <v>3860.451</v>
      </c>
      <c r="AO238" s="29">
        <f t="shared" si="38"/>
        <v>71</v>
      </c>
      <c r="AP238" s="38" t="str">
        <f t="array" ref="AP238">AO238&amp;CHOOSE(AND(AO238&lt;&gt;{11,12,13})*MIN(4,MOD(AO238,10))+1,"th","st","nd","rd","th")</f>
        <v>71st</v>
      </c>
      <c r="AQ238" s="39">
        <v>1.0900000000000001</v>
      </c>
      <c r="AR238" s="36">
        <v>5463.1059999999998</v>
      </c>
      <c r="AS238" s="29">
        <f t="shared" si="39"/>
        <v>82</v>
      </c>
      <c r="AT238" s="38" t="str">
        <f t="array" ref="AT238">AS238&amp;CHOOSE(AND(AS238&lt;&gt;{11,12,13})*MIN(4,MOD(AS238,10))+1,"th","st","nd","rd","th")</f>
        <v>82nd</v>
      </c>
      <c r="AU238" s="40">
        <v>1.8692444422626017E-3</v>
      </c>
    </row>
    <row r="239" spans="1:47" x14ac:dyDescent="0.25">
      <c r="A239" s="7">
        <v>101268003</v>
      </c>
      <c r="B239" s="8" t="s">
        <v>600</v>
      </c>
      <c r="C239" s="8" t="s">
        <v>98</v>
      </c>
      <c r="D239" s="27">
        <v>35826</v>
      </c>
      <c r="E239" s="29">
        <f t="shared" si="30"/>
        <v>5</v>
      </c>
      <c r="F239" s="38" t="str">
        <f t="array" ref="F239">E239&amp;CHOOSE(AND(E239&lt;&gt;{11,12,13})*MIN(4,MOD(E239,10))+1,"th","st","nd","rd","th")</f>
        <v>5th</v>
      </c>
      <c r="G239" s="29">
        <v>9247</v>
      </c>
      <c r="H239" s="30">
        <v>1.4825999999999999</v>
      </c>
      <c r="I239" s="31">
        <v>0.67910000000000004</v>
      </c>
      <c r="J239" s="32">
        <v>193</v>
      </c>
      <c r="K239" s="33">
        <v>0</v>
      </c>
      <c r="L239" s="34">
        <v>0.31330000000000002</v>
      </c>
      <c r="M239" s="29">
        <f t="shared" si="31"/>
        <v>92</v>
      </c>
      <c r="N239" s="38" t="str">
        <f t="array" ref="N239">M239&amp;CHOOSE(AND(M239&lt;&gt;{11,12,13})*MIN(4,MOD(M239,10))+1,"th","st","nd","rd","th")</f>
        <v>92nd</v>
      </c>
      <c r="O239" s="34">
        <v>0.1464</v>
      </c>
      <c r="P239" s="29">
        <f t="shared" si="32"/>
        <v>36</v>
      </c>
      <c r="Q239" s="38" t="str">
        <f t="array" ref="Q239">P239&amp;CHOOSE(AND(P239&lt;&gt;{11,12,13})*MIN(4,MOD(P239,10))+1,"th","st","nd","rd","th")</f>
        <v>36th</v>
      </c>
      <c r="R239" s="35">
        <v>553.452</v>
      </c>
      <c r="S239" s="35">
        <v>129.31</v>
      </c>
      <c r="T239" s="35">
        <v>276.726</v>
      </c>
      <c r="U239" s="35">
        <v>959.48800000000006</v>
      </c>
      <c r="V239" s="36">
        <v>113.78700000000001</v>
      </c>
      <c r="W239" s="220">
        <f t="shared" si="33"/>
        <v>3.8647758122985244E-2</v>
      </c>
      <c r="X239" s="29">
        <f t="shared" si="34"/>
        <v>78</v>
      </c>
      <c r="Y239" s="38" t="str">
        <f t="array" ref="Y239">X239&amp;CHOOSE(AND(X239&lt;&gt;{11,12,13})*MIN(4,MOD(X239,10))+1,"th","st","nd","rd","th")</f>
        <v>78th</v>
      </c>
      <c r="Z239" s="37">
        <v>22.757000000000001</v>
      </c>
      <c r="AA239" s="28">
        <v>13</v>
      </c>
      <c r="AB239" s="221">
        <f t="shared" si="35"/>
        <v>4.4154504082083903E-3</v>
      </c>
      <c r="AC239" s="29">
        <f t="shared" si="36"/>
        <v>51</v>
      </c>
      <c r="AD239" s="38" t="str">
        <f t="array" ref="AD239">AC239&amp;CHOOSE(AND(AC239&lt;&gt;{11,12,13})*MIN(4,MOD(AC239,10))+1,"th","st","nd","rd","th")</f>
        <v>51st</v>
      </c>
      <c r="AE239" s="37">
        <v>7.8</v>
      </c>
      <c r="AF239" s="38">
        <v>2944.2069999999999</v>
      </c>
      <c r="AG239" s="38">
        <v>2956.5990000000002</v>
      </c>
      <c r="AH239" s="38">
        <v>2988.2559999999999</v>
      </c>
      <c r="AI239" s="38">
        <v>2963.0210000000002</v>
      </c>
      <c r="AJ239" s="29">
        <f t="shared" si="37"/>
        <v>64</v>
      </c>
      <c r="AK239" s="38" t="str">
        <f t="array" ref="AK239">AJ239&amp;CHOOSE(AND(AJ239&lt;&gt;{11,12,13})*MIN(4,MOD(AJ239,10))+1,"th","st","nd","rd","th")</f>
        <v>64th</v>
      </c>
      <c r="AL239" s="38">
        <v>990.04499999999996</v>
      </c>
      <c r="AM239" s="38">
        <v>990.04499999999996</v>
      </c>
      <c r="AN239" s="38">
        <v>3953.0659999999998</v>
      </c>
      <c r="AO239" s="29">
        <f t="shared" si="38"/>
        <v>72</v>
      </c>
      <c r="AP239" s="38" t="str">
        <f t="array" ref="AP239">AO239&amp;CHOOSE(AND(AO239&lt;&gt;{11,12,13})*MIN(4,MOD(AO239,10))+1,"th","st","nd","rd","th")</f>
        <v>72nd</v>
      </c>
      <c r="AQ239" s="39">
        <v>1.1299999999999999</v>
      </c>
      <c r="AR239" s="36">
        <v>6622.7219999999998</v>
      </c>
      <c r="AS239" s="29">
        <f t="shared" si="39"/>
        <v>87</v>
      </c>
      <c r="AT239" s="38" t="str">
        <f t="array" ref="AT239">AS239&amp;CHOOSE(AND(AS239&lt;&gt;{11,12,13})*MIN(4,MOD(AS239,10))+1,"th","st","nd","rd","th")</f>
        <v>87th</v>
      </c>
      <c r="AU239" s="40">
        <v>2.2660161254696985E-3</v>
      </c>
    </row>
    <row r="240" spans="1:47" x14ac:dyDescent="0.25">
      <c r="A240" s="7">
        <v>106272003</v>
      </c>
      <c r="B240" s="8" t="s">
        <v>291</v>
      </c>
      <c r="C240" s="8" t="s">
        <v>292</v>
      </c>
      <c r="D240" s="27">
        <v>37139</v>
      </c>
      <c r="E240" s="29">
        <f t="shared" si="30"/>
        <v>7</v>
      </c>
      <c r="F240" s="38" t="str">
        <f t="array" ref="F240">E240&amp;CHOOSE(AND(E240&lt;&gt;{11,12,13})*MIN(4,MOD(E240,10))+1,"th","st","nd","rd","th")</f>
        <v>7th</v>
      </c>
      <c r="G240" s="29">
        <v>2307</v>
      </c>
      <c r="H240" s="30">
        <v>1.4301999999999999</v>
      </c>
      <c r="I240" s="31">
        <v>0.94730000000000003</v>
      </c>
      <c r="J240" s="32">
        <v>6</v>
      </c>
      <c r="K240" s="33">
        <v>119.069</v>
      </c>
      <c r="L240" s="34">
        <v>0.28899999999999998</v>
      </c>
      <c r="M240" s="29">
        <f t="shared" si="31"/>
        <v>90</v>
      </c>
      <c r="N240" s="38" t="str">
        <f t="array" ref="N240">M240&amp;CHOOSE(AND(M240&lt;&gt;{11,12,13})*MIN(4,MOD(M240,10))+1,"th","st","nd","rd","th")</f>
        <v>90th</v>
      </c>
      <c r="O240" s="34">
        <v>0.15179999999999999</v>
      </c>
      <c r="P240" s="29">
        <f t="shared" si="32"/>
        <v>39</v>
      </c>
      <c r="Q240" s="38" t="str">
        <f t="array" ref="Q240">P240&amp;CHOOSE(AND(P240&lt;&gt;{11,12,13})*MIN(4,MOD(P240,10))+1,"th","st","nd","rd","th")</f>
        <v>39th</v>
      </c>
      <c r="R240" s="35">
        <v>86.972999999999999</v>
      </c>
      <c r="S240" s="35">
        <v>22.841999999999999</v>
      </c>
      <c r="T240" s="35">
        <v>0</v>
      </c>
      <c r="U240" s="35">
        <v>109.815</v>
      </c>
      <c r="V240" s="36">
        <v>40.407000000000004</v>
      </c>
      <c r="W240" s="220">
        <f t="shared" si="33"/>
        <v>8.0560395873789312E-2</v>
      </c>
      <c r="X240" s="29">
        <f t="shared" si="34"/>
        <v>94</v>
      </c>
      <c r="Y240" s="38" t="str">
        <f t="array" ref="Y240">X240&amp;CHOOSE(AND(X240&lt;&gt;{11,12,13})*MIN(4,MOD(X240,10))+1,"th","st","nd","rd","th")</f>
        <v>94th</v>
      </c>
      <c r="Z240" s="37">
        <v>8.0809999999999995</v>
      </c>
      <c r="AA240" s="28">
        <v>0</v>
      </c>
      <c r="AB240" s="221">
        <f t="shared" si="35"/>
        <v>0</v>
      </c>
      <c r="AC240" s="29">
        <f t="shared" si="36"/>
        <v>1</v>
      </c>
      <c r="AD240" s="38" t="str">
        <f t="array" ref="AD240">AC240&amp;CHOOSE(AND(AC240&lt;&gt;{11,12,13})*MIN(4,MOD(AC240,10))+1,"th","st","nd","rd","th")</f>
        <v>1st</v>
      </c>
      <c r="AE240" s="37">
        <v>0</v>
      </c>
      <c r="AF240" s="38">
        <v>501.57400000000001</v>
      </c>
      <c r="AG240" s="38">
        <v>551.27200000000005</v>
      </c>
      <c r="AH240" s="38">
        <v>565.98699999999997</v>
      </c>
      <c r="AI240" s="38">
        <v>539.61099999999999</v>
      </c>
      <c r="AJ240" s="29">
        <f t="shared" si="37"/>
        <v>3</v>
      </c>
      <c r="AK240" s="38" t="str">
        <f t="array" ref="AK240">AJ240&amp;CHOOSE(AND(AJ240&lt;&gt;{11,12,13})*MIN(4,MOD(AJ240,10))+1,"th","st","nd","rd","th")</f>
        <v>3rd</v>
      </c>
      <c r="AL240" s="38">
        <v>117.896</v>
      </c>
      <c r="AM240" s="38">
        <v>236.965</v>
      </c>
      <c r="AN240" s="38">
        <v>776.57600000000002</v>
      </c>
      <c r="AO240" s="29">
        <f t="shared" si="38"/>
        <v>4</v>
      </c>
      <c r="AP240" s="38" t="str">
        <f t="array" ref="AP240">AO240&amp;CHOOSE(AND(AO240&lt;&gt;{11,12,13})*MIN(4,MOD(AO240,10))+1,"th","st","nd","rd","th")</f>
        <v>4th</v>
      </c>
      <c r="AQ240" s="39">
        <v>1.1499999999999999</v>
      </c>
      <c r="AR240" s="36">
        <v>1277.258</v>
      </c>
      <c r="AS240" s="29">
        <f t="shared" si="39"/>
        <v>11</v>
      </c>
      <c r="AT240" s="38" t="str">
        <f t="array" ref="AT240">AS240&amp;CHOOSE(AND(AS240&lt;&gt;{11,12,13})*MIN(4,MOD(AS240,10))+1,"th","st","nd","rd","th")</f>
        <v>11th</v>
      </c>
      <c r="AU240" s="40">
        <v>4.3702381352941829E-4</v>
      </c>
    </row>
    <row r="241" spans="1:47" x14ac:dyDescent="0.25">
      <c r="A241" s="7">
        <v>112281302</v>
      </c>
      <c r="B241" s="8" t="s">
        <v>204</v>
      </c>
      <c r="C241" s="8" t="s">
        <v>205</v>
      </c>
      <c r="D241" s="27">
        <v>52263</v>
      </c>
      <c r="E241" s="29">
        <f t="shared" si="30"/>
        <v>54</v>
      </c>
      <c r="F241" s="38" t="str">
        <f t="array" ref="F241">E241&amp;CHOOSE(AND(E241&lt;&gt;{11,12,13})*MIN(4,MOD(E241,10))+1,"th","st","nd","rd","th")</f>
        <v>54th</v>
      </c>
      <c r="G241" s="29">
        <v>26192</v>
      </c>
      <c r="H241" s="30">
        <v>1.0163</v>
      </c>
      <c r="I241" s="31">
        <v>-1.5299999999999999E-2</v>
      </c>
      <c r="J241" s="32">
        <v>361</v>
      </c>
      <c r="K241" s="33">
        <v>0</v>
      </c>
      <c r="L241" s="34">
        <v>0.17549999999999999</v>
      </c>
      <c r="M241" s="29">
        <f t="shared" si="31"/>
        <v>62</v>
      </c>
      <c r="N241" s="38" t="str">
        <f t="array" ref="N241">M241&amp;CHOOSE(AND(M241&lt;&gt;{11,12,13})*MIN(4,MOD(M241,10))+1,"th","st","nd","rd","th")</f>
        <v>62nd</v>
      </c>
      <c r="O241" s="34">
        <v>0.18509999999999999</v>
      </c>
      <c r="P241" s="29">
        <f t="shared" si="32"/>
        <v>53</v>
      </c>
      <c r="Q241" s="38" t="str">
        <f t="array" ref="Q241">P241&amp;CHOOSE(AND(P241&lt;&gt;{11,12,13})*MIN(4,MOD(P241,10))+1,"th","st","nd","rd","th")</f>
        <v>53rd</v>
      </c>
      <c r="R241" s="35">
        <v>993.11199999999997</v>
      </c>
      <c r="S241" s="35">
        <v>523.71799999999996</v>
      </c>
      <c r="T241" s="35">
        <v>0</v>
      </c>
      <c r="U241" s="35">
        <v>1516.83</v>
      </c>
      <c r="V241" s="36">
        <v>268.96999999999997</v>
      </c>
      <c r="W241" s="220">
        <f t="shared" si="33"/>
        <v>2.8518985955324528E-2</v>
      </c>
      <c r="X241" s="29">
        <f t="shared" si="34"/>
        <v>57</v>
      </c>
      <c r="Y241" s="38" t="str">
        <f t="array" ref="Y241">X241&amp;CHOOSE(AND(X241&lt;&gt;{11,12,13})*MIN(4,MOD(X241,10))+1,"th","st","nd","rd","th")</f>
        <v>57th</v>
      </c>
      <c r="Z241" s="37">
        <v>53.793999999999997</v>
      </c>
      <c r="AA241" s="28">
        <v>515</v>
      </c>
      <c r="AB241" s="221">
        <f t="shared" si="35"/>
        <v>5.4605635450020944E-2</v>
      </c>
      <c r="AC241" s="29">
        <f t="shared" si="36"/>
        <v>96</v>
      </c>
      <c r="AD241" s="38" t="str">
        <f t="array" ref="AD241">AC241&amp;CHOOSE(AND(AC241&lt;&gt;{11,12,13})*MIN(4,MOD(AC241,10))+1,"th","st","nd","rd","th")</f>
        <v>96th</v>
      </c>
      <c r="AE241" s="37">
        <v>309</v>
      </c>
      <c r="AF241" s="38">
        <v>9431.2610000000004</v>
      </c>
      <c r="AG241" s="38">
        <v>9375.7610000000004</v>
      </c>
      <c r="AH241" s="38">
        <v>9313.3389999999999</v>
      </c>
      <c r="AI241" s="38">
        <v>9373.4539999999997</v>
      </c>
      <c r="AJ241" s="29">
        <f t="shared" si="37"/>
        <v>96</v>
      </c>
      <c r="AK241" s="38" t="str">
        <f t="array" ref="AK241">AJ241&amp;CHOOSE(AND(AJ241&lt;&gt;{11,12,13})*MIN(4,MOD(AJ241,10))+1,"th","st","nd","rd","th")</f>
        <v>96th</v>
      </c>
      <c r="AL241" s="38">
        <v>1879.624</v>
      </c>
      <c r="AM241" s="38">
        <v>1879.624</v>
      </c>
      <c r="AN241" s="38">
        <v>11253.078</v>
      </c>
      <c r="AO241" s="29">
        <f t="shared" si="38"/>
        <v>96</v>
      </c>
      <c r="AP241" s="38" t="str">
        <f t="array" ref="AP241">AO241&amp;CHOOSE(AND(AO241&lt;&gt;{11,12,13})*MIN(4,MOD(AO241,10))+1,"th","st","nd","rd","th")</f>
        <v>96th</v>
      </c>
      <c r="AQ241" s="39">
        <v>1.0900000000000001</v>
      </c>
      <c r="AR241" s="36">
        <v>12465.788</v>
      </c>
      <c r="AS241" s="29">
        <f t="shared" si="39"/>
        <v>96</v>
      </c>
      <c r="AT241" s="38" t="str">
        <f t="array" ref="AT241">AS241&amp;CHOOSE(AND(AS241&lt;&gt;{11,12,13})*MIN(4,MOD(AS241,10))+1,"th","st","nd","rd","th")</f>
        <v>96th</v>
      </c>
      <c r="AU241" s="40">
        <v>4.2652668532193651E-3</v>
      </c>
    </row>
    <row r="242" spans="1:47" x14ac:dyDescent="0.25">
      <c r="A242" s="7">
        <v>112282004</v>
      </c>
      <c r="B242" s="8" t="s">
        <v>286</v>
      </c>
      <c r="C242" s="8" t="s">
        <v>205</v>
      </c>
      <c r="D242" s="27">
        <v>49440</v>
      </c>
      <c r="E242" s="29">
        <f t="shared" si="30"/>
        <v>46</v>
      </c>
      <c r="F242" s="38" t="str">
        <f t="array" ref="F242">E242&amp;CHOOSE(AND(E242&lt;&gt;{11,12,13})*MIN(4,MOD(E242,10))+1,"th","st","nd","rd","th")</f>
        <v>46th</v>
      </c>
      <c r="G242" s="29">
        <v>1601</v>
      </c>
      <c r="H242" s="30">
        <v>1.0743</v>
      </c>
      <c r="I242" s="31">
        <v>0.92979999999999996</v>
      </c>
      <c r="J242" s="32">
        <v>14</v>
      </c>
      <c r="K242" s="33">
        <v>105.279</v>
      </c>
      <c r="L242" s="34">
        <v>0.2382</v>
      </c>
      <c r="M242" s="29">
        <f t="shared" si="31"/>
        <v>83</v>
      </c>
      <c r="N242" s="38" t="str">
        <f t="array" ref="N242">M242&amp;CHOOSE(AND(M242&lt;&gt;{11,12,13})*MIN(4,MOD(M242,10))+1,"th","st","nd","rd","th")</f>
        <v>83rd</v>
      </c>
      <c r="O242" s="34">
        <v>0.1552</v>
      </c>
      <c r="P242" s="29">
        <f t="shared" si="32"/>
        <v>40</v>
      </c>
      <c r="Q242" s="38" t="str">
        <f t="array" ref="Q242">P242&amp;CHOOSE(AND(P242&lt;&gt;{11,12,13})*MIN(4,MOD(P242,10))+1,"th","st","nd","rd","th")</f>
        <v>40th</v>
      </c>
      <c r="R242" s="35">
        <v>73.653999999999996</v>
      </c>
      <c r="S242" s="35">
        <v>23.995000000000001</v>
      </c>
      <c r="T242" s="35">
        <v>0</v>
      </c>
      <c r="U242" s="35">
        <v>97.649000000000001</v>
      </c>
      <c r="V242" s="36">
        <v>14.76</v>
      </c>
      <c r="W242" s="220">
        <f t="shared" si="33"/>
        <v>2.864056287631973E-2</v>
      </c>
      <c r="X242" s="29">
        <f t="shared" si="34"/>
        <v>57</v>
      </c>
      <c r="Y242" s="38" t="str">
        <f t="array" ref="Y242">X242&amp;CHOOSE(AND(X242&lt;&gt;{11,12,13})*MIN(4,MOD(X242,10))+1,"th","st","nd","rd","th")</f>
        <v>57th</v>
      </c>
      <c r="Z242" s="37">
        <v>2.952</v>
      </c>
      <c r="AA242" s="28">
        <v>0</v>
      </c>
      <c r="AB242" s="221">
        <f t="shared" si="35"/>
        <v>0</v>
      </c>
      <c r="AC242" s="29">
        <f t="shared" si="36"/>
        <v>1</v>
      </c>
      <c r="AD242" s="38" t="str">
        <f t="array" ref="AD242">AC242&amp;CHOOSE(AND(AC242&lt;&gt;{11,12,13})*MIN(4,MOD(AC242,10))+1,"th","st","nd","rd","th")</f>
        <v>1st</v>
      </c>
      <c r="AE242" s="37">
        <v>0</v>
      </c>
      <c r="AF242" s="38">
        <v>515.35299999999995</v>
      </c>
      <c r="AG242" s="38">
        <v>537.96199999999999</v>
      </c>
      <c r="AH242" s="38">
        <v>561.19299999999998</v>
      </c>
      <c r="AI242" s="38">
        <v>538.16899999999998</v>
      </c>
      <c r="AJ242" s="29">
        <f t="shared" si="37"/>
        <v>3</v>
      </c>
      <c r="AK242" s="38" t="str">
        <f t="array" ref="AK242">AJ242&amp;CHOOSE(AND(AJ242&lt;&gt;{11,12,13})*MIN(4,MOD(AJ242,10))+1,"th","st","nd","rd","th")</f>
        <v>3rd</v>
      </c>
      <c r="AL242" s="38">
        <v>100.601</v>
      </c>
      <c r="AM242" s="38">
        <v>205.88</v>
      </c>
      <c r="AN242" s="38">
        <v>744.04899999999998</v>
      </c>
      <c r="AO242" s="29">
        <f t="shared" si="38"/>
        <v>3</v>
      </c>
      <c r="AP242" s="38" t="str">
        <f t="array" ref="AP242">AO242&amp;CHOOSE(AND(AO242&lt;&gt;{11,12,13})*MIN(4,MOD(AO242,10))+1,"th","st","nd","rd","th")</f>
        <v>3rd</v>
      </c>
      <c r="AQ242" s="39">
        <v>0.8</v>
      </c>
      <c r="AR242" s="36">
        <v>639.46500000000003</v>
      </c>
      <c r="AS242" s="29">
        <f t="shared" si="39"/>
        <v>2</v>
      </c>
      <c r="AT242" s="38" t="str">
        <f t="array" ref="AT242">AS242&amp;CHOOSE(AND(AS242&lt;&gt;{11,12,13})*MIN(4,MOD(AS242,10))+1,"th","st","nd","rd","th")</f>
        <v>2nd</v>
      </c>
      <c r="AU242" s="40">
        <v>2.1879795070266892E-4</v>
      </c>
    </row>
    <row r="243" spans="1:47" x14ac:dyDescent="0.25">
      <c r="A243" s="7">
        <v>112283003</v>
      </c>
      <c r="B243" s="8" t="s">
        <v>315</v>
      </c>
      <c r="C243" s="8" t="s">
        <v>205</v>
      </c>
      <c r="D243" s="27">
        <v>62453</v>
      </c>
      <c r="E243" s="29">
        <f t="shared" si="30"/>
        <v>75</v>
      </c>
      <c r="F243" s="38" t="str">
        <f t="array" ref="F243">E243&amp;CHOOSE(AND(E243&lt;&gt;{11,12,13})*MIN(4,MOD(E243,10))+1,"th","st","nd","rd","th")</f>
        <v>75th</v>
      </c>
      <c r="G243" s="29">
        <v>7295</v>
      </c>
      <c r="H243" s="30">
        <v>0.85050000000000003</v>
      </c>
      <c r="I243" s="31">
        <v>0.50629999999999997</v>
      </c>
      <c r="J243" s="32">
        <v>260</v>
      </c>
      <c r="K243" s="33">
        <v>0</v>
      </c>
      <c r="L243" s="34">
        <v>6.0100000000000001E-2</v>
      </c>
      <c r="M243" s="29">
        <f t="shared" si="31"/>
        <v>16</v>
      </c>
      <c r="N243" s="38" t="str">
        <f t="array" ref="N243">M243&amp;CHOOSE(AND(M243&lt;&gt;{11,12,13})*MIN(4,MOD(M243,10))+1,"th","st","nd","rd","th")</f>
        <v>16th</v>
      </c>
      <c r="O243" s="34">
        <v>0.1212</v>
      </c>
      <c r="P243" s="29">
        <f t="shared" si="32"/>
        <v>24</v>
      </c>
      <c r="Q243" s="38" t="str">
        <f t="array" ref="Q243">P243&amp;CHOOSE(AND(P243&lt;&gt;{11,12,13})*MIN(4,MOD(P243,10))+1,"th","st","nd","rd","th")</f>
        <v>24th</v>
      </c>
      <c r="R243" s="35">
        <v>111.321</v>
      </c>
      <c r="S243" s="35">
        <v>112.247</v>
      </c>
      <c r="T243" s="35">
        <v>0</v>
      </c>
      <c r="U243" s="35">
        <v>223.56800000000001</v>
      </c>
      <c r="V243" s="36">
        <v>37.521999999999998</v>
      </c>
      <c r="W243" s="220">
        <f t="shared" si="33"/>
        <v>1.2154445222232767E-2</v>
      </c>
      <c r="X243" s="29">
        <f t="shared" si="34"/>
        <v>12</v>
      </c>
      <c r="Y243" s="38" t="str">
        <f t="array" ref="Y243">X243&amp;CHOOSE(AND(X243&lt;&gt;{11,12,13})*MIN(4,MOD(X243,10))+1,"th","st","nd","rd","th")</f>
        <v>12th</v>
      </c>
      <c r="Z243" s="37">
        <v>7.5039999999999996</v>
      </c>
      <c r="AA243" s="28">
        <v>8</v>
      </c>
      <c r="AB243" s="221">
        <f t="shared" si="35"/>
        <v>2.5914280096439994E-3</v>
      </c>
      <c r="AC243" s="29">
        <f t="shared" si="36"/>
        <v>39</v>
      </c>
      <c r="AD243" s="38" t="str">
        <f t="array" ref="AD243">AC243&amp;CHOOSE(AND(AC243&lt;&gt;{11,12,13})*MIN(4,MOD(AC243,10))+1,"th","st","nd","rd","th")</f>
        <v>39th</v>
      </c>
      <c r="AE243" s="37">
        <v>4.8</v>
      </c>
      <c r="AF243" s="38">
        <v>3087.1010000000001</v>
      </c>
      <c r="AG243" s="38">
        <v>3081.9749999999999</v>
      </c>
      <c r="AH243" s="38">
        <v>3061.5309999999999</v>
      </c>
      <c r="AI243" s="38">
        <v>3076.8690000000001</v>
      </c>
      <c r="AJ243" s="29">
        <f t="shared" si="37"/>
        <v>65</v>
      </c>
      <c r="AK243" s="38" t="str">
        <f t="array" ref="AK243">AJ243&amp;CHOOSE(AND(AJ243&lt;&gt;{11,12,13})*MIN(4,MOD(AJ243,10))+1,"th","st","nd","rd","th")</f>
        <v>65th</v>
      </c>
      <c r="AL243" s="38">
        <v>235.87200000000001</v>
      </c>
      <c r="AM243" s="38">
        <v>235.87200000000001</v>
      </c>
      <c r="AN243" s="38">
        <v>3312.741</v>
      </c>
      <c r="AO243" s="29">
        <f t="shared" si="38"/>
        <v>63</v>
      </c>
      <c r="AP243" s="38" t="str">
        <f t="array" ref="AP243">AO243&amp;CHOOSE(AND(AO243&lt;&gt;{11,12,13})*MIN(4,MOD(AO243,10))+1,"th","st","nd","rd","th")</f>
        <v>63rd</v>
      </c>
      <c r="AQ243" s="39">
        <v>1.01</v>
      </c>
      <c r="AR243" s="36">
        <v>2845.6610000000001</v>
      </c>
      <c r="AS243" s="29">
        <f t="shared" si="39"/>
        <v>56</v>
      </c>
      <c r="AT243" s="38" t="str">
        <f t="array" ref="AT243">AS243&amp;CHOOSE(AND(AS243&lt;&gt;{11,12,13})*MIN(4,MOD(AS243,10))+1,"th","st","nd","rd","th")</f>
        <v>56th</v>
      </c>
      <c r="AU243" s="40">
        <v>9.7366516571588358E-4</v>
      </c>
    </row>
    <row r="244" spans="1:47" x14ac:dyDescent="0.25">
      <c r="A244" s="7">
        <v>112286003</v>
      </c>
      <c r="B244" s="8" t="s">
        <v>593</v>
      </c>
      <c r="C244" s="8" t="s">
        <v>205</v>
      </c>
      <c r="D244" s="27">
        <v>53718</v>
      </c>
      <c r="E244" s="29">
        <f t="shared" si="30"/>
        <v>57</v>
      </c>
      <c r="F244" s="38" t="str">
        <f t="array" ref="F244">E244&amp;CHOOSE(AND(E244&lt;&gt;{11,12,13})*MIN(4,MOD(E244,10))+1,"th","st","nd","rd","th")</f>
        <v>57th</v>
      </c>
      <c r="G244" s="29">
        <v>6695</v>
      </c>
      <c r="H244" s="30">
        <v>0.98880000000000001</v>
      </c>
      <c r="I244" s="31">
        <v>0.70599999999999996</v>
      </c>
      <c r="J244" s="32">
        <v>178</v>
      </c>
      <c r="K244" s="33">
        <v>0</v>
      </c>
      <c r="L244" s="34">
        <v>0.12</v>
      </c>
      <c r="M244" s="29">
        <f t="shared" si="31"/>
        <v>40</v>
      </c>
      <c r="N244" s="38" t="str">
        <f t="array" ref="N244">M244&amp;CHOOSE(AND(M244&lt;&gt;{11,12,13})*MIN(4,MOD(M244,10))+1,"th","st","nd","rd","th")</f>
        <v>40th</v>
      </c>
      <c r="O244" s="34">
        <v>0.24360000000000001</v>
      </c>
      <c r="P244" s="29">
        <f t="shared" si="32"/>
        <v>80</v>
      </c>
      <c r="Q244" s="38" t="str">
        <f t="array" ref="Q244">P244&amp;CHOOSE(AND(P244&lt;&gt;{11,12,13})*MIN(4,MOD(P244,10))+1,"th","st","nd","rd","th")</f>
        <v>80th</v>
      </c>
      <c r="R244" s="35">
        <v>184.44200000000001</v>
      </c>
      <c r="S244" s="35">
        <v>187.208</v>
      </c>
      <c r="T244" s="35">
        <v>0</v>
      </c>
      <c r="U244" s="35">
        <v>371.65</v>
      </c>
      <c r="V244" s="36">
        <v>72.021000000000001</v>
      </c>
      <c r="W244" s="220">
        <f t="shared" si="33"/>
        <v>2.8114643067662363E-2</v>
      </c>
      <c r="X244" s="29">
        <f t="shared" si="34"/>
        <v>55</v>
      </c>
      <c r="Y244" s="38" t="str">
        <f t="array" ref="Y244">X244&amp;CHOOSE(AND(X244&lt;&gt;{11,12,13})*MIN(4,MOD(X244,10))+1,"th","st","nd","rd","th")</f>
        <v>55th</v>
      </c>
      <c r="Z244" s="37">
        <v>14.404</v>
      </c>
      <c r="AA244" s="28">
        <v>11</v>
      </c>
      <c r="AB244" s="221">
        <f t="shared" si="35"/>
        <v>4.2940402624829701E-3</v>
      </c>
      <c r="AC244" s="29">
        <f t="shared" si="36"/>
        <v>51</v>
      </c>
      <c r="AD244" s="38" t="str">
        <f t="array" ref="AD244">AC244&amp;CHOOSE(AND(AC244&lt;&gt;{11,12,13})*MIN(4,MOD(AC244,10))+1,"th","st","nd","rd","th")</f>
        <v>51st</v>
      </c>
      <c r="AE244" s="37">
        <v>6.6</v>
      </c>
      <c r="AF244" s="38">
        <v>2561.69</v>
      </c>
      <c r="AG244" s="38">
        <v>2630.471</v>
      </c>
      <c r="AH244" s="38">
        <v>2634.9360000000001</v>
      </c>
      <c r="AI244" s="38">
        <v>2609.0320000000002</v>
      </c>
      <c r="AJ244" s="29">
        <f t="shared" si="37"/>
        <v>58</v>
      </c>
      <c r="AK244" s="38" t="str">
        <f t="array" ref="AK244">AJ244&amp;CHOOSE(AND(AJ244&lt;&gt;{11,12,13})*MIN(4,MOD(AJ244,10))+1,"th","st","nd","rd","th")</f>
        <v>58th</v>
      </c>
      <c r="AL244" s="38">
        <v>392.654</v>
      </c>
      <c r="AM244" s="38">
        <v>392.654</v>
      </c>
      <c r="AN244" s="38">
        <v>3001.6860000000001</v>
      </c>
      <c r="AO244" s="29">
        <f t="shared" si="38"/>
        <v>58</v>
      </c>
      <c r="AP244" s="38" t="str">
        <f t="array" ref="AP244">AO244&amp;CHOOSE(AND(AO244&lt;&gt;{11,12,13})*MIN(4,MOD(AO244,10))+1,"th","st","nd","rd","th")</f>
        <v>58th</v>
      </c>
      <c r="AQ244" s="39">
        <v>1.07</v>
      </c>
      <c r="AR244" s="36">
        <v>3175.8319999999999</v>
      </c>
      <c r="AS244" s="29">
        <f t="shared" si="39"/>
        <v>62</v>
      </c>
      <c r="AT244" s="38" t="str">
        <f t="array" ref="AT244">AS244&amp;CHOOSE(AND(AS244&lt;&gt;{11,12,13})*MIN(4,MOD(AS244,10))+1,"th","st","nd","rd","th")</f>
        <v>62nd</v>
      </c>
      <c r="AU244" s="40">
        <v>1.0866357554767789E-3</v>
      </c>
    </row>
    <row r="245" spans="1:47" x14ac:dyDescent="0.25">
      <c r="A245" s="7">
        <v>112289003</v>
      </c>
      <c r="B245" s="8" t="s">
        <v>623</v>
      </c>
      <c r="C245" s="8" t="s">
        <v>205</v>
      </c>
      <c r="D245" s="27">
        <v>51449</v>
      </c>
      <c r="E245" s="29">
        <f t="shared" si="30"/>
        <v>51</v>
      </c>
      <c r="F245" s="38" t="str">
        <f t="array" ref="F245">E245&amp;CHOOSE(AND(E245&lt;&gt;{11,12,13})*MIN(4,MOD(E245,10))+1,"th","st","nd","rd","th")</f>
        <v>51st</v>
      </c>
      <c r="G245" s="29">
        <v>12872</v>
      </c>
      <c r="H245" s="30">
        <v>1.0324</v>
      </c>
      <c r="I245" s="31">
        <v>0.3599</v>
      </c>
      <c r="J245" s="32">
        <v>297</v>
      </c>
      <c r="K245" s="33">
        <v>0</v>
      </c>
      <c r="L245" s="34">
        <v>0.1176</v>
      </c>
      <c r="M245" s="29">
        <f t="shared" si="31"/>
        <v>38</v>
      </c>
      <c r="N245" s="38" t="str">
        <f t="array" ref="N245">M245&amp;CHOOSE(AND(M245&lt;&gt;{11,12,13})*MIN(4,MOD(M245,10))+1,"th","st","nd","rd","th")</f>
        <v>38th</v>
      </c>
      <c r="O245" s="34">
        <v>0.20319999999999999</v>
      </c>
      <c r="P245" s="29">
        <f t="shared" si="32"/>
        <v>62</v>
      </c>
      <c r="Q245" s="38" t="str">
        <f t="array" ref="Q245">P245&amp;CHOOSE(AND(P245&lt;&gt;{11,12,13})*MIN(4,MOD(P245,10))+1,"th","st","nd","rd","th")</f>
        <v>62nd</v>
      </c>
      <c r="R245" s="35">
        <v>319.45600000000002</v>
      </c>
      <c r="S245" s="35">
        <v>275.99200000000002</v>
      </c>
      <c r="T245" s="35">
        <v>0</v>
      </c>
      <c r="U245" s="35">
        <v>595.44799999999998</v>
      </c>
      <c r="V245" s="36">
        <v>125.19999999999997</v>
      </c>
      <c r="W245" s="220">
        <f t="shared" si="33"/>
        <v>2.7653633382618049E-2</v>
      </c>
      <c r="X245" s="29">
        <f t="shared" si="34"/>
        <v>53</v>
      </c>
      <c r="Y245" s="38" t="str">
        <f t="array" ref="Y245">X245&amp;CHOOSE(AND(X245&lt;&gt;{11,12,13})*MIN(4,MOD(X245,10))+1,"th","st","nd","rd","th")</f>
        <v>53rd</v>
      </c>
      <c r="Z245" s="37">
        <v>25.04</v>
      </c>
      <c r="AA245" s="28">
        <v>28</v>
      </c>
      <c r="AB245" s="221">
        <f t="shared" si="35"/>
        <v>6.1845186478698523E-3</v>
      </c>
      <c r="AC245" s="29">
        <f t="shared" si="36"/>
        <v>61</v>
      </c>
      <c r="AD245" s="38" t="str">
        <f t="array" ref="AD245">AC245&amp;CHOOSE(AND(AC245&lt;&gt;{11,12,13})*MIN(4,MOD(AC245,10))+1,"th","st","nd","rd","th")</f>
        <v>61st</v>
      </c>
      <c r="AE245" s="37">
        <v>16.8</v>
      </c>
      <c r="AF245" s="38">
        <v>4527.4340000000002</v>
      </c>
      <c r="AG245" s="38">
        <v>4460.6729999999998</v>
      </c>
      <c r="AH245" s="38">
        <v>4368.0780000000004</v>
      </c>
      <c r="AI245" s="38">
        <v>4452.0619999999999</v>
      </c>
      <c r="AJ245" s="29">
        <f t="shared" si="37"/>
        <v>81</v>
      </c>
      <c r="AK245" s="38" t="str">
        <f t="array" ref="AK245">AJ245&amp;CHOOSE(AND(AJ245&lt;&gt;{11,12,13})*MIN(4,MOD(AJ245,10))+1,"th","st","nd","rd","th")</f>
        <v>81st</v>
      </c>
      <c r="AL245" s="38">
        <v>637.28800000000001</v>
      </c>
      <c r="AM245" s="38">
        <v>637.28800000000001</v>
      </c>
      <c r="AN245" s="38">
        <v>5089.3500000000004</v>
      </c>
      <c r="AO245" s="29">
        <f t="shared" si="38"/>
        <v>82</v>
      </c>
      <c r="AP245" s="38" t="str">
        <f t="array" ref="AP245">AO245&amp;CHOOSE(AND(AO245&lt;&gt;{11,12,13})*MIN(4,MOD(AO245,10))+1,"th","st","nd","rd","th")</f>
        <v>82nd</v>
      </c>
      <c r="AQ245" s="39">
        <v>0.8</v>
      </c>
      <c r="AR245" s="36">
        <v>4203.3959999999997</v>
      </c>
      <c r="AS245" s="29">
        <f t="shared" si="39"/>
        <v>73</v>
      </c>
      <c r="AT245" s="38" t="str">
        <f t="array" ref="AT245">AS245&amp;CHOOSE(AND(AS245&lt;&gt;{11,12,13})*MIN(4,MOD(AS245,10))+1,"th","st","nd","rd","th")</f>
        <v>73rd</v>
      </c>
      <c r="AU245" s="40">
        <v>1.4382248141677739E-3</v>
      </c>
    </row>
    <row r="246" spans="1:47" x14ac:dyDescent="0.25">
      <c r="A246" s="7">
        <v>111291304</v>
      </c>
      <c r="B246" s="8" t="s">
        <v>198</v>
      </c>
      <c r="C246" s="8" t="s">
        <v>199</v>
      </c>
      <c r="D246" s="27">
        <v>46698</v>
      </c>
      <c r="E246" s="29">
        <f t="shared" si="30"/>
        <v>34</v>
      </c>
      <c r="F246" s="38" t="str">
        <f t="array" ref="F246">E246&amp;CHOOSE(AND(E246&lt;&gt;{11,12,13})*MIN(4,MOD(E246,10))+1,"th","st","nd","rd","th")</f>
        <v>34th</v>
      </c>
      <c r="G246" s="29">
        <v>2644</v>
      </c>
      <c r="H246" s="30">
        <v>1.1374</v>
      </c>
      <c r="I246" s="31">
        <v>0.87019999999999997</v>
      </c>
      <c r="J246" s="32">
        <v>51</v>
      </c>
      <c r="K246" s="33">
        <v>130.71199999999999</v>
      </c>
      <c r="L246" s="34">
        <v>0.20330000000000001</v>
      </c>
      <c r="M246" s="29">
        <f t="shared" si="31"/>
        <v>73</v>
      </c>
      <c r="N246" s="38" t="str">
        <f t="array" ref="N246">M246&amp;CHOOSE(AND(M246&lt;&gt;{11,12,13})*MIN(4,MOD(M246,10))+1,"th","st","nd","rd","th")</f>
        <v>73rd</v>
      </c>
      <c r="O246" s="34">
        <v>0.24</v>
      </c>
      <c r="P246" s="29">
        <f t="shared" si="32"/>
        <v>78</v>
      </c>
      <c r="Q246" s="38" t="str">
        <f t="array" ref="Q246">P246&amp;CHOOSE(AND(P246&lt;&gt;{11,12,13})*MIN(4,MOD(P246,10))+1,"th","st","nd","rd","th")</f>
        <v>78th</v>
      </c>
      <c r="R246" s="35">
        <v>122.253</v>
      </c>
      <c r="S246" s="35">
        <v>72.161000000000001</v>
      </c>
      <c r="T246" s="35">
        <v>0</v>
      </c>
      <c r="U246" s="35">
        <v>194.41399999999999</v>
      </c>
      <c r="V246" s="36">
        <v>35.963999999999992</v>
      </c>
      <c r="W246" s="220">
        <f t="shared" si="33"/>
        <v>3.5883728100239758E-2</v>
      </c>
      <c r="X246" s="29">
        <f t="shared" si="34"/>
        <v>75</v>
      </c>
      <c r="Y246" s="38" t="str">
        <f t="array" ref="Y246">X246&amp;CHOOSE(AND(X246&lt;&gt;{11,12,13})*MIN(4,MOD(X246,10))+1,"th","st","nd","rd","th")</f>
        <v>75th</v>
      </c>
      <c r="Z246" s="37">
        <v>7.1929999999999996</v>
      </c>
      <c r="AA246" s="28">
        <v>2</v>
      </c>
      <c r="AB246" s="221">
        <f t="shared" si="35"/>
        <v>1.9955359859993196E-3</v>
      </c>
      <c r="AC246" s="29">
        <f t="shared" si="36"/>
        <v>34</v>
      </c>
      <c r="AD246" s="38" t="str">
        <f t="array" ref="AD246">AC246&amp;CHOOSE(AND(AC246&lt;&gt;{11,12,13})*MIN(4,MOD(AC246,10))+1,"th","st","nd","rd","th")</f>
        <v>34th</v>
      </c>
      <c r="AE246" s="37">
        <v>1.2</v>
      </c>
      <c r="AF246" s="38">
        <v>1002.237</v>
      </c>
      <c r="AG246" s="38">
        <v>1000.193</v>
      </c>
      <c r="AH246" s="38">
        <v>974.19200000000001</v>
      </c>
      <c r="AI246" s="38">
        <v>992.20699999999999</v>
      </c>
      <c r="AJ246" s="29">
        <f t="shared" si="37"/>
        <v>15</v>
      </c>
      <c r="AK246" s="38" t="str">
        <f t="array" ref="AK246">AJ246&amp;CHOOSE(AND(AJ246&lt;&gt;{11,12,13})*MIN(4,MOD(AJ246,10))+1,"th","st","nd","rd","th")</f>
        <v>15th</v>
      </c>
      <c r="AL246" s="38">
        <v>202.80699999999999</v>
      </c>
      <c r="AM246" s="38">
        <v>333.51900000000001</v>
      </c>
      <c r="AN246" s="38">
        <v>1325.7260000000001</v>
      </c>
      <c r="AO246" s="29">
        <f t="shared" si="38"/>
        <v>17</v>
      </c>
      <c r="AP246" s="38" t="str">
        <f t="array" ref="AP246">AO246&amp;CHOOSE(AND(AO246&lt;&gt;{11,12,13})*MIN(4,MOD(AO246,10))+1,"th","st","nd","rd","th")</f>
        <v>17th</v>
      </c>
      <c r="AQ246" s="39">
        <v>1.0900000000000001</v>
      </c>
      <c r="AR246" s="36">
        <v>1643.59</v>
      </c>
      <c r="AS246" s="29">
        <f t="shared" si="39"/>
        <v>22</v>
      </c>
      <c r="AT246" s="38" t="str">
        <f t="array" ref="AT246">AS246&amp;CHOOSE(AND(AS246&lt;&gt;{11,12,13})*MIN(4,MOD(AS246,10))+1,"th","st","nd","rd","th")</f>
        <v>22nd</v>
      </c>
      <c r="AU246" s="40">
        <v>5.623671722383548E-4</v>
      </c>
    </row>
    <row r="247" spans="1:47" x14ac:dyDescent="0.25">
      <c r="A247" s="7">
        <v>111292304</v>
      </c>
      <c r="B247" s="8" t="s">
        <v>290</v>
      </c>
      <c r="C247" s="8" t="s">
        <v>199</v>
      </c>
      <c r="D247" s="27">
        <v>47794</v>
      </c>
      <c r="E247" s="29">
        <f t="shared" si="30"/>
        <v>38</v>
      </c>
      <c r="F247" s="38" t="str">
        <f t="array" ref="F247">E247&amp;CHOOSE(AND(E247&lt;&gt;{11,12,13})*MIN(4,MOD(E247,10))+1,"th","st","nd","rd","th")</f>
        <v>38th</v>
      </c>
      <c r="G247" s="29">
        <v>1168</v>
      </c>
      <c r="H247" s="30">
        <v>1.1113</v>
      </c>
      <c r="I247" s="31">
        <v>0.94569999999999999</v>
      </c>
      <c r="J247" s="32">
        <v>7</v>
      </c>
      <c r="K247" s="33">
        <v>80.983999999999995</v>
      </c>
      <c r="L247" s="34">
        <v>0.109</v>
      </c>
      <c r="M247" s="29">
        <f t="shared" si="31"/>
        <v>35</v>
      </c>
      <c r="N247" s="38" t="str">
        <f t="array" ref="N247">M247&amp;CHOOSE(AND(M247&lt;&gt;{11,12,13})*MIN(4,MOD(M247,10))+1,"th","st","nd","rd","th")</f>
        <v>35th</v>
      </c>
      <c r="O247" s="34">
        <v>0.23710000000000001</v>
      </c>
      <c r="P247" s="29">
        <f t="shared" si="32"/>
        <v>77</v>
      </c>
      <c r="Q247" s="38" t="str">
        <f t="array" ref="Q247">P247&amp;CHOOSE(AND(P247&lt;&gt;{11,12,13})*MIN(4,MOD(P247,10))+1,"th","st","nd","rd","th")</f>
        <v>77th</v>
      </c>
      <c r="R247" s="35">
        <v>24.041</v>
      </c>
      <c r="S247" s="35">
        <v>26.148</v>
      </c>
      <c r="T247" s="35">
        <v>0</v>
      </c>
      <c r="U247" s="35">
        <v>50.189</v>
      </c>
      <c r="V247" s="36">
        <v>12.854999999999999</v>
      </c>
      <c r="W247" s="220">
        <f t="shared" si="33"/>
        <v>3.4969600522299749E-2</v>
      </c>
      <c r="X247" s="29">
        <f t="shared" si="34"/>
        <v>73</v>
      </c>
      <c r="Y247" s="38" t="str">
        <f t="array" ref="Y247">X247&amp;CHOOSE(AND(X247&lt;&gt;{11,12,13})*MIN(4,MOD(X247,10))+1,"th","st","nd","rd","th")</f>
        <v>73rd</v>
      </c>
      <c r="Z247" s="37">
        <v>2.5710000000000002</v>
      </c>
      <c r="AA247" s="28">
        <v>0</v>
      </c>
      <c r="AB247" s="221">
        <f t="shared" si="35"/>
        <v>0</v>
      </c>
      <c r="AC247" s="29">
        <f t="shared" si="36"/>
        <v>1</v>
      </c>
      <c r="AD247" s="38" t="str">
        <f t="array" ref="AD247">AC247&amp;CHOOSE(AND(AC247&lt;&gt;{11,12,13})*MIN(4,MOD(AC247,10))+1,"th","st","nd","rd","th")</f>
        <v>1st</v>
      </c>
      <c r="AE247" s="37">
        <v>0</v>
      </c>
      <c r="AF247" s="38">
        <v>367.60500000000002</v>
      </c>
      <c r="AG247" s="38">
        <v>407.238</v>
      </c>
      <c r="AH247" s="38">
        <v>419.584</v>
      </c>
      <c r="AI247" s="38">
        <v>398.142</v>
      </c>
      <c r="AJ247" s="29">
        <f t="shared" si="37"/>
        <v>1</v>
      </c>
      <c r="AK247" s="38" t="str">
        <f t="array" ref="AK247">AJ247&amp;CHOOSE(AND(AJ247&lt;&gt;{11,12,13})*MIN(4,MOD(AJ247,10))+1,"th","st","nd","rd","th")</f>
        <v>1st</v>
      </c>
      <c r="AL247" s="38">
        <v>52.76</v>
      </c>
      <c r="AM247" s="38">
        <v>133.744</v>
      </c>
      <c r="AN247" s="38">
        <v>531.88599999999997</v>
      </c>
      <c r="AO247" s="29">
        <f t="shared" si="38"/>
        <v>1</v>
      </c>
      <c r="AP247" s="38" t="str">
        <f t="array" ref="AP247">AO247&amp;CHOOSE(AND(AO247&lt;&gt;{11,12,13})*MIN(4,MOD(AO247,10))+1,"th","st","nd","rd","th")</f>
        <v>1st</v>
      </c>
      <c r="AQ247" s="39">
        <v>1.1100000000000001</v>
      </c>
      <c r="AR247" s="36">
        <v>656.10400000000004</v>
      </c>
      <c r="AS247" s="29">
        <f t="shared" si="39"/>
        <v>2</v>
      </c>
      <c r="AT247" s="38" t="str">
        <f t="array" ref="AT247">AS247&amp;CHOOSE(AND(AS247&lt;&gt;{11,12,13})*MIN(4,MOD(AS247,10))+1,"th","st","nd","rd","th")</f>
        <v>2nd</v>
      </c>
      <c r="AU247" s="40">
        <v>2.244911146784013E-4</v>
      </c>
    </row>
    <row r="248" spans="1:47" x14ac:dyDescent="0.25">
      <c r="A248" s="7">
        <v>111297504</v>
      </c>
      <c r="B248" s="8" t="s">
        <v>562</v>
      </c>
      <c r="C248" s="8" t="s">
        <v>199</v>
      </c>
      <c r="D248" s="27">
        <v>51283</v>
      </c>
      <c r="E248" s="29">
        <f t="shared" si="30"/>
        <v>51</v>
      </c>
      <c r="F248" s="38" t="str">
        <f t="array" ref="F248">E248&amp;CHOOSE(AND(E248&lt;&gt;{11,12,13})*MIN(4,MOD(E248,10))+1,"th","st","nd","rd","th")</f>
        <v>51st</v>
      </c>
      <c r="G248" s="29">
        <v>2169</v>
      </c>
      <c r="H248" s="30">
        <v>1.0357000000000001</v>
      </c>
      <c r="I248" s="31">
        <v>0.90890000000000004</v>
      </c>
      <c r="J248" s="32">
        <v>21</v>
      </c>
      <c r="K248" s="33">
        <v>134.11000000000001</v>
      </c>
      <c r="L248" s="34">
        <v>8.9800000000000005E-2</v>
      </c>
      <c r="M248" s="29">
        <f t="shared" si="31"/>
        <v>28</v>
      </c>
      <c r="N248" s="38" t="str">
        <f t="array" ref="N248">M248&amp;CHOOSE(AND(M248&lt;&gt;{11,12,13})*MIN(4,MOD(M248,10))+1,"th","st","nd","rd","th")</f>
        <v>28th</v>
      </c>
      <c r="O248" s="34">
        <v>0.26479999999999998</v>
      </c>
      <c r="P248" s="29">
        <f t="shared" si="32"/>
        <v>88</v>
      </c>
      <c r="Q248" s="38" t="str">
        <f t="array" ref="Q248">P248&amp;CHOOSE(AND(P248&lt;&gt;{11,12,13})*MIN(4,MOD(P248,10))+1,"th","st","nd","rd","th")</f>
        <v>88th</v>
      </c>
      <c r="R248" s="35">
        <v>41.656999999999996</v>
      </c>
      <c r="S248" s="35">
        <v>61.417999999999999</v>
      </c>
      <c r="T248" s="35">
        <v>0</v>
      </c>
      <c r="U248" s="35">
        <v>103.075</v>
      </c>
      <c r="V248" s="36">
        <v>22.873000000000005</v>
      </c>
      <c r="W248" s="220">
        <f t="shared" si="33"/>
        <v>2.9584704372839974E-2</v>
      </c>
      <c r="X248" s="29">
        <f t="shared" si="34"/>
        <v>60</v>
      </c>
      <c r="Y248" s="38" t="str">
        <f t="array" ref="Y248">X248&amp;CHOOSE(AND(X248&lt;&gt;{11,12,13})*MIN(4,MOD(X248,10))+1,"th","st","nd","rd","th")</f>
        <v>60th</v>
      </c>
      <c r="Z248" s="37">
        <v>4.5750000000000002</v>
      </c>
      <c r="AA248" s="28">
        <v>5</v>
      </c>
      <c r="AB248" s="221">
        <f t="shared" si="35"/>
        <v>6.4671674841166368E-3</v>
      </c>
      <c r="AC248" s="29">
        <f t="shared" si="36"/>
        <v>62</v>
      </c>
      <c r="AD248" s="38" t="str">
        <f t="array" ref="AD248">AC248&amp;CHOOSE(AND(AC248&lt;&gt;{11,12,13})*MIN(4,MOD(AC248,10))+1,"th","st","nd","rd","th")</f>
        <v>62nd</v>
      </c>
      <c r="AE248" s="37">
        <v>3</v>
      </c>
      <c r="AF248" s="38">
        <v>773.13599999999997</v>
      </c>
      <c r="AG248" s="38">
        <v>813.18799999999999</v>
      </c>
      <c r="AH248" s="38">
        <v>849.23199999999997</v>
      </c>
      <c r="AI248" s="38">
        <v>811.85199999999998</v>
      </c>
      <c r="AJ248" s="29">
        <f t="shared" si="37"/>
        <v>8</v>
      </c>
      <c r="AK248" s="38" t="str">
        <f t="array" ref="AK248">AJ248&amp;CHOOSE(AND(AJ248&lt;&gt;{11,12,13})*MIN(4,MOD(AJ248,10))+1,"th","st","nd","rd","th")</f>
        <v>8th</v>
      </c>
      <c r="AL248" s="38">
        <v>110.65</v>
      </c>
      <c r="AM248" s="38">
        <v>244.76</v>
      </c>
      <c r="AN248" s="38">
        <v>1056.6120000000001</v>
      </c>
      <c r="AO248" s="29">
        <f t="shared" si="38"/>
        <v>9</v>
      </c>
      <c r="AP248" s="38" t="str">
        <f t="array" ref="AP248">AO248&amp;CHOOSE(AND(AO248&lt;&gt;{11,12,13})*MIN(4,MOD(AO248,10))+1,"th","st","nd","rd","th")</f>
        <v>9th</v>
      </c>
      <c r="AQ248" s="39">
        <v>0.89</v>
      </c>
      <c r="AR248" s="36">
        <v>973.95600000000002</v>
      </c>
      <c r="AS248" s="29">
        <f t="shared" si="39"/>
        <v>5</v>
      </c>
      <c r="AT248" s="38" t="str">
        <f t="array" ref="AT248">AS248&amp;CHOOSE(AND(AS248&lt;&gt;{11,12,13})*MIN(4,MOD(AS248,10))+1,"th","st","nd","rd","th")</f>
        <v>5th</v>
      </c>
      <c r="AU248" s="40">
        <v>3.3324666224823654E-4</v>
      </c>
    </row>
    <row r="249" spans="1:47" x14ac:dyDescent="0.25">
      <c r="A249" s="7">
        <v>101301303</v>
      </c>
      <c r="B249" s="8" t="s">
        <v>189</v>
      </c>
      <c r="C249" s="8" t="s">
        <v>190</v>
      </c>
      <c r="D249" s="27">
        <v>40265</v>
      </c>
      <c r="E249" s="29">
        <f t="shared" si="30"/>
        <v>14</v>
      </c>
      <c r="F249" s="38" t="str">
        <f t="array" ref="F249">E249&amp;CHOOSE(AND(E249&lt;&gt;{11,12,13})*MIN(4,MOD(E249,10))+1,"th","st","nd","rd","th")</f>
        <v>14th</v>
      </c>
      <c r="G249" s="29">
        <v>2986</v>
      </c>
      <c r="H249" s="30">
        <v>1.3190999999999999</v>
      </c>
      <c r="I249" s="31">
        <v>0.74850000000000005</v>
      </c>
      <c r="J249" s="32">
        <v>154</v>
      </c>
      <c r="K249" s="33">
        <v>0</v>
      </c>
      <c r="L249" s="34">
        <v>0.24349999999999999</v>
      </c>
      <c r="M249" s="29">
        <f t="shared" si="31"/>
        <v>84</v>
      </c>
      <c r="N249" s="38" t="str">
        <f t="array" ref="N249">M249&amp;CHOOSE(AND(M249&lt;&gt;{11,12,13})*MIN(4,MOD(M249,10))+1,"th","st","nd","rd","th")</f>
        <v>84th</v>
      </c>
      <c r="O249" s="34">
        <v>0.1076</v>
      </c>
      <c r="P249" s="29">
        <f t="shared" si="32"/>
        <v>18</v>
      </c>
      <c r="Q249" s="38" t="str">
        <f t="array" ref="Q249">P249&amp;CHOOSE(AND(P249&lt;&gt;{11,12,13})*MIN(4,MOD(P249,10))+1,"th","st","nd","rd","th")</f>
        <v>18th</v>
      </c>
      <c r="R249" s="35">
        <v>160.81200000000001</v>
      </c>
      <c r="S249" s="35">
        <v>35.53</v>
      </c>
      <c r="T249" s="35">
        <v>0</v>
      </c>
      <c r="U249" s="35">
        <v>196.34200000000001</v>
      </c>
      <c r="V249" s="36">
        <v>31.826999999999998</v>
      </c>
      <c r="W249" s="220">
        <f t="shared" si="33"/>
        <v>2.8915340838887395E-2</v>
      </c>
      <c r="X249" s="29">
        <f t="shared" si="34"/>
        <v>58</v>
      </c>
      <c r="Y249" s="38" t="str">
        <f t="array" ref="Y249">X249&amp;CHOOSE(AND(X249&lt;&gt;{11,12,13})*MIN(4,MOD(X249,10))+1,"th","st","nd","rd","th")</f>
        <v>58th</v>
      </c>
      <c r="Z249" s="37">
        <v>6.3650000000000002</v>
      </c>
      <c r="AA249" s="28">
        <v>0</v>
      </c>
      <c r="AB249" s="221">
        <f t="shared" si="35"/>
        <v>0</v>
      </c>
      <c r="AC249" s="29">
        <f t="shared" si="36"/>
        <v>1</v>
      </c>
      <c r="AD249" s="38" t="str">
        <f t="array" ref="AD249">AC249&amp;CHOOSE(AND(AC249&lt;&gt;{11,12,13})*MIN(4,MOD(AC249,10))+1,"th","st","nd","rd","th")</f>
        <v>1st</v>
      </c>
      <c r="AE249" s="37">
        <v>0</v>
      </c>
      <c r="AF249" s="38">
        <v>1100.6959999999999</v>
      </c>
      <c r="AG249" s="38">
        <v>1150.5609999999999</v>
      </c>
      <c r="AH249" s="38">
        <v>1147.4829999999999</v>
      </c>
      <c r="AI249" s="38">
        <v>1132.913</v>
      </c>
      <c r="AJ249" s="29">
        <f t="shared" si="37"/>
        <v>20</v>
      </c>
      <c r="AK249" s="38" t="str">
        <f t="array" ref="AK249">AJ249&amp;CHOOSE(AND(AJ249&lt;&gt;{11,12,13})*MIN(4,MOD(AJ249,10))+1,"th","st","nd","rd","th")</f>
        <v>20th</v>
      </c>
      <c r="AL249" s="38">
        <v>202.70699999999999</v>
      </c>
      <c r="AM249" s="38">
        <v>202.70699999999999</v>
      </c>
      <c r="AN249" s="38">
        <v>1335.62</v>
      </c>
      <c r="AO249" s="29">
        <f t="shared" si="38"/>
        <v>17</v>
      </c>
      <c r="AP249" s="38" t="str">
        <f t="array" ref="AP249">AO249&amp;CHOOSE(AND(AO249&lt;&gt;{11,12,13})*MIN(4,MOD(AO249,10))+1,"th","st","nd","rd","th")</f>
        <v>17th</v>
      </c>
      <c r="AQ249" s="39">
        <v>1.23</v>
      </c>
      <c r="AR249" s="36">
        <v>2167.0340000000001</v>
      </c>
      <c r="AS249" s="29">
        <f t="shared" si="39"/>
        <v>39</v>
      </c>
      <c r="AT249" s="38" t="str">
        <f t="array" ref="AT249">AS249&amp;CHOOSE(AND(AS249&lt;&gt;{11,12,13})*MIN(4,MOD(AS249,10))+1,"th","st","nd","rd","th")</f>
        <v>39th</v>
      </c>
      <c r="AU249" s="40">
        <v>7.414676304457749E-4</v>
      </c>
    </row>
    <row r="250" spans="1:47" x14ac:dyDescent="0.25">
      <c r="A250" s="7">
        <v>101301403</v>
      </c>
      <c r="B250" s="8" t="s">
        <v>200</v>
      </c>
      <c r="C250" s="8" t="s">
        <v>190</v>
      </c>
      <c r="D250" s="27">
        <v>52139</v>
      </c>
      <c r="E250" s="29">
        <f t="shared" si="30"/>
        <v>53</v>
      </c>
      <c r="F250" s="38" t="str">
        <f t="array" ref="F250">E250&amp;CHOOSE(AND(E250&lt;&gt;{11,12,13})*MIN(4,MOD(E250,10))+1,"th","st","nd","rd","th")</f>
        <v>53rd</v>
      </c>
      <c r="G250" s="29">
        <v>5043</v>
      </c>
      <c r="H250" s="30">
        <v>1.0186999999999999</v>
      </c>
      <c r="I250" s="31">
        <v>0.77159999999999995</v>
      </c>
      <c r="J250" s="32">
        <v>134</v>
      </c>
      <c r="K250" s="33">
        <v>38.079000000000001</v>
      </c>
      <c r="L250" s="34">
        <v>0.1201</v>
      </c>
      <c r="M250" s="29">
        <f t="shared" si="31"/>
        <v>40</v>
      </c>
      <c r="N250" s="38" t="str">
        <f t="array" ref="N250">M250&amp;CHOOSE(AND(M250&lt;&gt;{11,12,13})*MIN(4,MOD(M250,10))+1,"th","st","nd","rd","th")</f>
        <v>40th</v>
      </c>
      <c r="O250" s="34">
        <v>0.1426</v>
      </c>
      <c r="P250" s="29">
        <f t="shared" si="32"/>
        <v>34</v>
      </c>
      <c r="Q250" s="38" t="str">
        <f t="array" ref="Q250">P250&amp;CHOOSE(AND(P250&lt;&gt;{11,12,13})*MIN(4,MOD(P250,10))+1,"th","st","nd","rd","th")</f>
        <v>34th</v>
      </c>
      <c r="R250" s="35">
        <v>134.84</v>
      </c>
      <c r="S250" s="35">
        <v>80.05</v>
      </c>
      <c r="T250" s="35">
        <v>0</v>
      </c>
      <c r="U250" s="35">
        <v>214.89</v>
      </c>
      <c r="V250" s="36">
        <v>40.449999999999996</v>
      </c>
      <c r="W250" s="220">
        <f t="shared" si="33"/>
        <v>2.1616993896472501E-2</v>
      </c>
      <c r="X250" s="29">
        <f t="shared" si="34"/>
        <v>37</v>
      </c>
      <c r="Y250" s="38" t="str">
        <f t="array" ref="Y250">X250&amp;CHOOSE(AND(X250&lt;&gt;{11,12,13})*MIN(4,MOD(X250,10))+1,"th","st","nd","rd","th")</f>
        <v>37th</v>
      </c>
      <c r="Z250" s="37">
        <v>8.09</v>
      </c>
      <c r="AA250" s="28">
        <v>0</v>
      </c>
      <c r="AB250" s="221">
        <f t="shared" si="35"/>
        <v>0</v>
      </c>
      <c r="AC250" s="29">
        <f t="shared" si="36"/>
        <v>1</v>
      </c>
      <c r="AD250" s="38" t="str">
        <f t="array" ref="AD250">AC250&amp;CHOOSE(AND(AC250&lt;&gt;{11,12,13})*MIN(4,MOD(AC250,10))+1,"th","st","nd","rd","th")</f>
        <v>1st</v>
      </c>
      <c r="AE250" s="37">
        <v>0</v>
      </c>
      <c r="AF250" s="38">
        <v>1871.213</v>
      </c>
      <c r="AG250" s="38">
        <v>1944.57</v>
      </c>
      <c r="AH250" s="38">
        <v>1979.5239999999999</v>
      </c>
      <c r="AI250" s="38">
        <v>1931.769</v>
      </c>
      <c r="AJ250" s="29">
        <f t="shared" si="37"/>
        <v>44</v>
      </c>
      <c r="AK250" s="38" t="str">
        <f t="array" ref="AK250">AJ250&amp;CHOOSE(AND(AJ250&lt;&gt;{11,12,13})*MIN(4,MOD(AJ250,10))+1,"th","st","nd","rd","th")</f>
        <v>44th</v>
      </c>
      <c r="AL250" s="38">
        <v>222.98</v>
      </c>
      <c r="AM250" s="38">
        <v>261.05900000000003</v>
      </c>
      <c r="AN250" s="38">
        <v>2192.828</v>
      </c>
      <c r="AO250" s="29">
        <f t="shared" si="38"/>
        <v>43</v>
      </c>
      <c r="AP250" s="38" t="str">
        <f t="array" ref="AP250">AO250&amp;CHOOSE(AND(AO250&lt;&gt;{11,12,13})*MIN(4,MOD(AO250,10))+1,"th","st","nd","rd","th")</f>
        <v>43rd</v>
      </c>
      <c r="AQ250" s="39">
        <v>1.08</v>
      </c>
      <c r="AR250" s="36">
        <v>2412.5410000000002</v>
      </c>
      <c r="AS250" s="29">
        <f t="shared" si="39"/>
        <v>47</v>
      </c>
      <c r="AT250" s="38" t="str">
        <f t="array" ref="AT250">AS250&amp;CHOOSE(AND(AS250&lt;&gt;{11,12,13})*MIN(4,MOD(AS250,10))+1,"th","st","nd","rd","th")</f>
        <v>47th</v>
      </c>
      <c r="AU250" s="40">
        <v>8.2546977048965548E-4</v>
      </c>
    </row>
    <row r="251" spans="1:47" x14ac:dyDescent="0.25">
      <c r="A251" s="7">
        <v>101303503</v>
      </c>
      <c r="B251" s="8" t="s">
        <v>346</v>
      </c>
      <c r="C251" s="8" t="s">
        <v>190</v>
      </c>
      <c r="D251" s="27">
        <v>43149</v>
      </c>
      <c r="E251" s="29">
        <f t="shared" si="30"/>
        <v>21</v>
      </c>
      <c r="F251" s="38" t="str">
        <f t="array" ref="F251">E251&amp;CHOOSE(AND(E251&lt;&gt;{11,12,13})*MIN(4,MOD(E251,10))+1,"th","st","nd","rd","th")</f>
        <v>21st</v>
      </c>
      <c r="G251" s="29">
        <v>2543</v>
      </c>
      <c r="H251" s="30">
        <v>1.2310000000000001</v>
      </c>
      <c r="I251" s="31">
        <v>0.83579999999999999</v>
      </c>
      <c r="J251" s="32">
        <v>78</v>
      </c>
      <c r="K251" s="33">
        <v>78.216999999999999</v>
      </c>
      <c r="L251" s="34">
        <v>0.2707</v>
      </c>
      <c r="M251" s="29">
        <f t="shared" si="31"/>
        <v>87</v>
      </c>
      <c r="N251" s="38" t="str">
        <f t="array" ref="N251">M251&amp;CHOOSE(AND(M251&lt;&gt;{11,12,13})*MIN(4,MOD(M251,10))+1,"th","st","nd","rd","th")</f>
        <v>87th</v>
      </c>
      <c r="O251" s="34">
        <v>0.1762</v>
      </c>
      <c r="P251" s="29">
        <f t="shared" si="32"/>
        <v>49</v>
      </c>
      <c r="Q251" s="38" t="str">
        <f t="array" ref="Q251">P251&amp;CHOOSE(AND(P251&lt;&gt;{11,12,13})*MIN(4,MOD(P251,10))+1,"th","st","nd","rd","th")</f>
        <v>49th</v>
      </c>
      <c r="R251" s="35">
        <v>133.298</v>
      </c>
      <c r="S251" s="35">
        <v>43.381999999999998</v>
      </c>
      <c r="T251" s="35">
        <v>0</v>
      </c>
      <c r="U251" s="35">
        <v>176.68</v>
      </c>
      <c r="V251" s="36">
        <v>21.794</v>
      </c>
      <c r="W251" s="220">
        <f t="shared" si="33"/>
        <v>2.6555444268171729E-2</v>
      </c>
      <c r="X251" s="29">
        <f t="shared" si="34"/>
        <v>51</v>
      </c>
      <c r="Y251" s="38" t="str">
        <f t="array" ref="Y251">X251&amp;CHOOSE(AND(X251&lt;&gt;{11,12,13})*MIN(4,MOD(X251,10))+1,"th","st","nd","rd","th")</f>
        <v>51st</v>
      </c>
      <c r="Z251" s="37">
        <v>4.359</v>
      </c>
      <c r="AA251" s="28">
        <v>0</v>
      </c>
      <c r="AB251" s="221">
        <f t="shared" si="35"/>
        <v>0</v>
      </c>
      <c r="AC251" s="29">
        <f t="shared" si="36"/>
        <v>1</v>
      </c>
      <c r="AD251" s="38" t="str">
        <f t="array" ref="AD251">AC251&amp;CHOOSE(AND(AC251&lt;&gt;{11,12,13})*MIN(4,MOD(AC251,10))+1,"th","st","nd","rd","th")</f>
        <v>1st</v>
      </c>
      <c r="AE251" s="37">
        <v>0</v>
      </c>
      <c r="AF251" s="38">
        <v>820.69799999999998</v>
      </c>
      <c r="AG251" s="38">
        <v>829.18200000000002</v>
      </c>
      <c r="AH251" s="38">
        <v>839.26800000000003</v>
      </c>
      <c r="AI251" s="38">
        <v>829.71600000000001</v>
      </c>
      <c r="AJ251" s="29">
        <f t="shared" si="37"/>
        <v>10</v>
      </c>
      <c r="AK251" s="38" t="str">
        <f t="array" ref="AK251">AJ251&amp;CHOOSE(AND(AJ251&lt;&gt;{11,12,13})*MIN(4,MOD(AJ251,10))+1,"th","st","nd","rd","th")</f>
        <v>10th</v>
      </c>
      <c r="AL251" s="38">
        <v>181.03899999999999</v>
      </c>
      <c r="AM251" s="38">
        <v>259.25599999999997</v>
      </c>
      <c r="AN251" s="38">
        <v>1088.972</v>
      </c>
      <c r="AO251" s="29">
        <f t="shared" si="38"/>
        <v>10</v>
      </c>
      <c r="AP251" s="38" t="str">
        <f t="array" ref="AP251">AO251&amp;CHOOSE(AND(AO251&lt;&gt;{11,12,13})*MIN(4,MOD(AO251,10))+1,"th","st","nd","rd","th")</f>
        <v>10th</v>
      </c>
      <c r="AQ251" s="39">
        <v>1.25</v>
      </c>
      <c r="AR251" s="36">
        <v>1675.6559999999999</v>
      </c>
      <c r="AS251" s="29">
        <f t="shared" si="39"/>
        <v>24</v>
      </c>
      <c r="AT251" s="38" t="str">
        <f t="array" ref="AT251">AS251&amp;CHOOSE(AND(AS251&lt;&gt;{11,12,13})*MIN(4,MOD(AS251,10))+1,"th","st","nd","rd","th")</f>
        <v>24th</v>
      </c>
      <c r="AU251" s="40">
        <v>5.7333880491134206E-4</v>
      </c>
    </row>
    <row r="252" spans="1:47" x14ac:dyDescent="0.25">
      <c r="A252" s="7">
        <v>101306503</v>
      </c>
      <c r="B252" s="8" t="s">
        <v>560</v>
      </c>
      <c r="C252" s="8" t="s">
        <v>190</v>
      </c>
      <c r="D252" s="27">
        <v>46422</v>
      </c>
      <c r="E252" s="29">
        <f t="shared" si="30"/>
        <v>33</v>
      </c>
      <c r="F252" s="38" t="str">
        <f t="array" ref="F252">E252&amp;CHOOSE(AND(E252&lt;&gt;{11,12,13})*MIN(4,MOD(E252,10))+1,"th","st","nd","rd","th")</f>
        <v>33rd</v>
      </c>
      <c r="G252" s="29">
        <v>1907</v>
      </c>
      <c r="H252" s="30">
        <v>1.1442000000000001</v>
      </c>
      <c r="I252" s="31">
        <v>0.89949999999999997</v>
      </c>
      <c r="J252" s="32">
        <v>32</v>
      </c>
      <c r="K252" s="33">
        <v>100.827</v>
      </c>
      <c r="L252" s="34">
        <v>0.1988</v>
      </c>
      <c r="M252" s="29">
        <f t="shared" si="31"/>
        <v>72</v>
      </c>
      <c r="N252" s="38" t="str">
        <f t="array" ref="N252">M252&amp;CHOOSE(AND(M252&lt;&gt;{11,12,13})*MIN(4,MOD(M252,10))+1,"th","st","nd","rd","th")</f>
        <v>72nd</v>
      </c>
      <c r="O252" s="34">
        <v>0.25640000000000002</v>
      </c>
      <c r="P252" s="29">
        <f t="shared" si="32"/>
        <v>85</v>
      </c>
      <c r="Q252" s="38" t="str">
        <f t="array" ref="Q252">P252&amp;CHOOSE(AND(P252&lt;&gt;{11,12,13})*MIN(4,MOD(P252,10))+1,"th","st","nd","rd","th")</f>
        <v>85th</v>
      </c>
      <c r="R252" s="35">
        <v>73.453999999999994</v>
      </c>
      <c r="S252" s="35">
        <v>47.368000000000002</v>
      </c>
      <c r="T252" s="35">
        <v>0</v>
      </c>
      <c r="U252" s="35">
        <v>120.822</v>
      </c>
      <c r="V252" s="36">
        <v>22.835999999999999</v>
      </c>
      <c r="W252" s="220">
        <f t="shared" si="33"/>
        <v>3.7082986905009351E-2</v>
      </c>
      <c r="X252" s="29">
        <f t="shared" si="34"/>
        <v>76</v>
      </c>
      <c r="Y252" s="38" t="str">
        <f t="array" ref="Y252">X252&amp;CHOOSE(AND(X252&lt;&gt;{11,12,13})*MIN(4,MOD(X252,10))+1,"th","st","nd","rd","th")</f>
        <v>76th</v>
      </c>
      <c r="Z252" s="37">
        <v>4.5670000000000002</v>
      </c>
      <c r="AA252" s="28">
        <v>0</v>
      </c>
      <c r="AB252" s="221">
        <f t="shared" si="35"/>
        <v>0</v>
      </c>
      <c r="AC252" s="29">
        <f t="shared" si="36"/>
        <v>1</v>
      </c>
      <c r="AD252" s="38" t="str">
        <f t="array" ref="AD252">AC252&amp;CHOOSE(AND(AC252&lt;&gt;{11,12,13})*MIN(4,MOD(AC252,10))+1,"th","st","nd","rd","th")</f>
        <v>1st</v>
      </c>
      <c r="AE252" s="37">
        <v>0</v>
      </c>
      <c r="AF252" s="38">
        <v>615.80799999999999</v>
      </c>
      <c r="AG252" s="38">
        <v>607.18499999999995</v>
      </c>
      <c r="AH252" s="38">
        <v>614.66700000000003</v>
      </c>
      <c r="AI252" s="38">
        <v>612.553</v>
      </c>
      <c r="AJ252" s="29">
        <f t="shared" si="37"/>
        <v>4</v>
      </c>
      <c r="AK252" s="38" t="str">
        <f t="array" ref="AK252">AJ252&amp;CHOOSE(AND(AJ252&lt;&gt;{11,12,13})*MIN(4,MOD(AJ252,10))+1,"th","st","nd","rd","th")</f>
        <v>4th</v>
      </c>
      <c r="AL252" s="38">
        <v>125.389</v>
      </c>
      <c r="AM252" s="38">
        <v>226.21600000000001</v>
      </c>
      <c r="AN252" s="38">
        <v>838.76900000000001</v>
      </c>
      <c r="AO252" s="29">
        <f t="shared" si="38"/>
        <v>4</v>
      </c>
      <c r="AP252" s="38" t="str">
        <f t="array" ref="AP252">AO252&amp;CHOOSE(AND(AO252&lt;&gt;{11,12,13})*MIN(4,MOD(AO252,10))+1,"th","st","nd","rd","th")</f>
        <v>4th</v>
      </c>
      <c r="AQ252" s="39">
        <v>1.1100000000000001</v>
      </c>
      <c r="AR252" s="36">
        <v>1065.289</v>
      </c>
      <c r="AS252" s="29">
        <f t="shared" si="39"/>
        <v>7</v>
      </c>
      <c r="AT252" s="38" t="str">
        <f t="array" ref="AT252">AS252&amp;CHOOSE(AND(AS252&lt;&gt;{11,12,13})*MIN(4,MOD(AS252,10))+1,"th","st","nd","rd","th")</f>
        <v>7th</v>
      </c>
      <c r="AU252" s="40">
        <v>3.6449696247033917E-4</v>
      </c>
    </row>
    <row r="253" spans="1:47" x14ac:dyDescent="0.25">
      <c r="A253" s="7">
        <v>101308503</v>
      </c>
      <c r="B253" s="8" t="s">
        <v>629</v>
      </c>
      <c r="C253" s="8" t="s">
        <v>190</v>
      </c>
      <c r="D253" s="27">
        <v>51809</v>
      </c>
      <c r="E253" s="29">
        <f t="shared" si="30"/>
        <v>52</v>
      </c>
      <c r="F253" s="38" t="str">
        <f t="array" ref="F253">E253&amp;CHOOSE(AND(E253&lt;&gt;{11,12,13})*MIN(4,MOD(E253,10))+1,"th","st","nd","rd","th")</f>
        <v>52nd</v>
      </c>
      <c r="G253" s="29">
        <v>1904</v>
      </c>
      <c r="H253" s="30">
        <v>1.0251999999999999</v>
      </c>
      <c r="I253" s="31">
        <v>0.91790000000000005</v>
      </c>
      <c r="J253" s="32">
        <v>18</v>
      </c>
      <c r="K253" s="33">
        <v>134</v>
      </c>
      <c r="L253" s="34">
        <v>0.15040000000000001</v>
      </c>
      <c r="M253" s="29">
        <f t="shared" si="31"/>
        <v>51</v>
      </c>
      <c r="N253" s="38" t="str">
        <f t="array" ref="N253">M253&amp;CHOOSE(AND(M253&lt;&gt;{11,12,13})*MIN(4,MOD(M253,10))+1,"th","st","nd","rd","th")</f>
        <v>51st</v>
      </c>
      <c r="O253" s="34">
        <v>0.18290000000000001</v>
      </c>
      <c r="P253" s="29">
        <f t="shared" si="32"/>
        <v>51</v>
      </c>
      <c r="Q253" s="38" t="str">
        <f t="array" ref="Q253">P253&amp;CHOOSE(AND(P253&lt;&gt;{11,12,13})*MIN(4,MOD(P253,10))+1,"th","st","nd","rd","th")</f>
        <v>51st</v>
      </c>
      <c r="R253" s="35">
        <v>66.004000000000005</v>
      </c>
      <c r="S253" s="35">
        <v>40.133000000000003</v>
      </c>
      <c r="T253" s="35">
        <v>0</v>
      </c>
      <c r="U253" s="35">
        <v>106.137</v>
      </c>
      <c r="V253" s="36">
        <v>23.66</v>
      </c>
      <c r="W253" s="220">
        <f t="shared" si="33"/>
        <v>3.2347769972628809E-2</v>
      </c>
      <c r="X253" s="29">
        <f t="shared" si="34"/>
        <v>68</v>
      </c>
      <c r="Y253" s="38" t="str">
        <f t="array" ref="Y253">X253&amp;CHOOSE(AND(X253&lt;&gt;{11,12,13})*MIN(4,MOD(X253,10))+1,"th","st","nd","rd","th")</f>
        <v>68th</v>
      </c>
      <c r="Z253" s="37">
        <v>4.7320000000000002</v>
      </c>
      <c r="AA253" s="28">
        <v>0</v>
      </c>
      <c r="AB253" s="221">
        <f t="shared" si="35"/>
        <v>0</v>
      </c>
      <c r="AC253" s="29">
        <f t="shared" si="36"/>
        <v>1</v>
      </c>
      <c r="AD253" s="38" t="str">
        <f t="array" ref="AD253">AC253&amp;CHOOSE(AND(AC253&lt;&gt;{11,12,13})*MIN(4,MOD(AC253,10))+1,"th","st","nd","rd","th")</f>
        <v>1st</v>
      </c>
      <c r="AE253" s="37">
        <v>0</v>
      </c>
      <c r="AF253" s="38">
        <v>731.42600000000004</v>
      </c>
      <c r="AG253" s="38">
        <v>744.11300000000006</v>
      </c>
      <c r="AH253" s="38">
        <v>806.54300000000001</v>
      </c>
      <c r="AI253" s="38">
        <v>760.69399999999996</v>
      </c>
      <c r="AJ253" s="29">
        <f t="shared" si="37"/>
        <v>7</v>
      </c>
      <c r="AK253" s="38" t="str">
        <f t="array" ref="AK253">AJ253&amp;CHOOSE(AND(AJ253&lt;&gt;{11,12,13})*MIN(4,MOD(AJ253,10))+1,"th","st","nd","rd","th")</f>
        <v>7th</v>
      </c>
      <c r="AL253" s="38">
        <v>110.869</v>
      </c>
      <c r="AM253" s="38">
        <v>244.869</v>
      </c>
      <c r="AN253" s="38">
        <v>1005.563</v>
      </c>
      <c r="AO253" s="29">
        <f t="shared" si="38"/>
        <v>8</v>
      </c>
      <c r="AP253" s="38" t="str">
        <f t="array" ref="AP253">AO253&amp;CHOOSE(AND(AO253&lt;&gt;{11,12,13})*MIN(4,MOD(AO253,10))+1,"th","st","nd","rd","th")</f>
        <v>8th</v>
      </c>
      <c r="AQ253" s="39">
        <v>1.75</v>
      </c>
      <c r="AR253" s="36">
        <v>1804.0809999999999</v>
      </c>
      <c r="AS253" s="29">
        <f t="shared" si="39"/>
        <v>29</v>
      </c>
      <c r="AT253" s="38" t="str">
        <f t="array" ref="AT253">AS253&amp;CHOOSE(AND(AS253&lt;&gt;{11,12,13})*MIN(4,MOD(AS253,10))+1,"th","st","nd","rd","th")</f>
        <v>29th</v>
      </c>
      <c r="AU253" s="40">
        <v>6.1728042301239562E-4</v>
      </c>
    </row>
    <row r="254" spans="1:47" x14ac:dyDescent="0.25">
      <c r="A254" s="7">
        <v>111312503</v>
      </c>
      <c r="B254" s="8" t="s">
        <v>339</v>
      </c>
      <c r="C254" s="8" t="s">
        <v>340</v>
      </c>
      <c r="D254" s="27">
        <v>45124</v>
      </c>
      <c r="E254" s="29">
        <f t="shared" si="30"/>
        <v>30</v>
      </c>
      <c r="F254" s="38" t="str">
        <f t="array" ref="F254">E254&amp;CHOOSE(AND(E254&lt;&gt;{11,12,13})*MIN(4,MOD(E254,10))+1,"th","st","nd","rd","th")</f>
        <v>30th</v>
      </c>
      <c r="G254" s="29">
        <v>6795</v>
      </c>
      <c r="H254" s="30">
        <v>1.1771</v>
      </c>
      <c r="I254" s="31">
        <v>0.77910000000000001</v>
      </c>
      <c r="J254" s="32">
        <v>131</v>
      </c>
      <c r="K254" s="33">
        <v>59.487000000000002</v>
      </c>
      <c r="L254" s="34">
        <v>0.1229</v>
      </c>
      <c r="M254" s="29">
        <f t="shared" si="31"/>
        <v>41</v>
      </c>
      <c r="N254" s="38" t="str">
        <f t="array" ref="N254">M254&amp;CHOOSE(AND(M254&lt;&gt;{11,12,13})*MIN(4,MOD(M254,10))+1,"th","st","nd","rd","th")</f>
        <v>41st</v>
      </c>
      <c r="O254" s="34">
        <v>0.2462</v>
      </c>
      <c r="P254" s="29">
        <f t="shared" si="32"/>
        <v>81</v>
      </c>
      <c r="Q254" s="38" t="str">
        <f t="array" ref="Q254">P254&amp;CHOOSE(AND(P254&lt;&gt;{11,12,13})*MIN(4,MOD(P254,10))+1,"th","st","nd","rd","th")</f>
        <v>81st</v>
      </c>
      <c r="R254" s="35">
        <v>150.72</v>
      </c>
      <c r="S254" s="35">
        <v>150.965</v>
      </c>
      <c r="T254" s="35">
        <v>0</v>
      </c>
      <c r="U254" s="35">
        <v>301.685</v>
      </c>
      <c r="V254" s="36">
        <v>117.17299999999997</v>
      </c>
      <c r="W254" s="220">
        <f t="shared" si="33"/>
        <v>5.7327109397207435E-2</v>
      </c>
      <c r="X254" s="29">
        <f t="shared" si="34"/>
        <v>91</v>
      </c>
      <c r="Y254" s="38" t="str">
        <f t="array" ref="Y254">X254&amp;CHOOSE(AND(X254&lt;&gt;{11,12,13})*MIN(4,MOD(X254,10))+1,"th","st","nd","rd","th")</f>
        <v>91st</v>
      </c>
      <c r="Z254" s="37">
        <v>23.434999999999999</v>
      </c>
      <c r="AA254" s="28">
        <v>19</v>
      </c>
      <c r="AB254" s="221">
        <f t="shared" si="35"/>
        <v>9.2957855354641565E-3</v>
      </c>
      <c r="AC254" s="29">
        <f t="shared" si="36"/>
        <v>70</v>
      </c>
      <c r="AD254" s="38" t="str">
        <f t="array" ref="AD254">AC254&amp;CHOOSE(AND(AC254&lt;&gt;{11,12,13})*MIN(4,MOD(AC254,10))+1,"th","st","nd","rd","th")</f>
        <v>70th</v>
      </c>
      <c r="AE254" s="37">
        <v>11.4</v>
      </c>
      <c r="AF254" s="38">
        <v>2043.9369999999999</v>
      </c>
      <c r="AG254" s="38">
        <v>2077.8020000000001</v>
      </c>
      <c r="AH254" s="38">
        <v>2109.1260000000002</v>
      </c>
      <c r="AI254" s="38">
        <v>2076.9549999999999</v>
      </c>
      <c r="AJ254" s="29">
        <f t="shared" si="37"/>
        <v>48</v>
      </c>
      <c r="AK254" s="38" t="str">
        <f t="array" ref="AK254">AJ254&amp;CHOOSE(AND(AJ254&lt;&gt;{11,12,13})*MIN(4,MOD(AJ254,10))+1,"th","st","nd","rd","th")</f>
        <v>48th</v>
      </c>
      <c r="AL254" s="38">
        <v>336.52</v>
      </c>
      <c r="AM254" s="38">
        <v>396.00700000000001</v>
      </c>
      <c r="AN254" s="38">
        <v>2472.962</v>
      </c>
      <c r="AO254" s="29">
        <f t="shared" si="38"/>
        <v>49</v>
      </c>
      <c r="AP254" s="38" t="str">
        <f t="array" ref="AP254">AO254&amp;CHOOSE(AND(AO254&lt;&gt;{11,12,13})*MIN(4,MOD(AO254,10))+1,"th","st","nd","rd","th")</f>
        <v>49th</v>
      </c>
      <c r="AQ254" s="39">
        <v>0.77</v>
      </c>
      <c r="AR254" s="36">
        <v>2241.4110000000001</v>
      </c>
      <c r="AS254" s="29">
        <f t="shared" si="39"/>
        <v>42</v>
      </c>
      <c r="AT254" s="38" t="str">
        <f t="array" ref="AT254">AS254&amp;CHOOSE(AND(AS254&lt;&gt;{11,12,13})*MIN(4,MOD(AS254,10))+1,"th","st","nd","rd","th")</f>
        <v>42nd</v>
      </c>
      <c r="AU254" s="40">
        <v>7.6691630266303838E-4</v>
      </c>
    </row>
    <row r="255" spans="1:47" x14ac:dyDescent="0.25">
      <c r="A255" s="7">
        <v>111312804</v>
      </c>
      <c r="B255" s="8" t="s">
        <v>355</v>
      </c>
      <c r="C255" s="8" t="s">
        <v>340</v>
      </c>
      <c r="D255" s="27">
        <v>47965</v>
      </c>
      <c r="E255" s="29">
        <f t="shared" si="30"/>
        <v>39</v>
      </c>
      <c r="F255" s="38" t="str">
        <f t="array" ref="F255">E255&amp;CHOOSE(AND(E255&lt;&gt;{11,12,13})*MIN(4,MOD(E255,10))+1,"th","st","nd","rd","th")</f>
        <v>39th</v>
      </c>
      <c r="G255" s="29">
        <v>2134</v>
      </c>
      <c r="H255" s="30">
        <v>1.1073999999999999</v>
      </c>
      <c r="I255" s="31">
        <v>0.90259999999999996</v>
      </c>
      <c r="J255" s="32">
        <v>29</v>
      </c>
      <c r="K255" s="33">
        <v>127.91200000000001</v>
      </c>
      <c r="L255" s="34">
        <v>0.1613</v>
      </c>
      <c r="M255" s="29">
        <f t="shared" si="31"/>
        <v>55</v>
      </c>
      <c r="N255" s="38" t="str">
        <f t="array" ref="N255">M255&amp;CHOOSE(AND(M255&lt;&gt;{11,12,13})*MIN(4,MOD(M255,10))+1,"th","st","nd","rd","th")</f>
        <v>55th</v>
      </c>
      <c r="O255" s="34">
        <v>0.27660000000000001</v>
      </c>
      <c r="P255" s="29">
        <f t="shared" si="32"/>
        <v>91</v>
      </c>
      <c r="Q255" s="38" t="str">
        <f t="array" ref="Q255">P255&amp;CHOOSE(AND(P255&lt;&gt;{11,12,13})*MIN(4,MOD(P255,10))+1,"th","st","nd","rd","th")</f>
        <v>91st</v>
      </c>
      <c r="R255" s="35">
        <v>74.688000000000002</v>
      </c>
      <c r="S255" s="35">
        <v>64.037999999999997</v>
      </c>
      <c r="T255" s="35">
        <v>0</v>
      </c>
      <c r="U255" s="35">
        <v>138.726</v>
      </c>
      <c r="V255" s="36">
        <v>27.061</v>
      </c>
      <c r="W255" s="220">
        <f t="shared" si="33"/>
        <v>3.5065236292862949E-2</v>
      </c>
      <c r="X255" s="29">
        <f t="shared" si="34"/>
        <v>74</v>
      </c>
      <c r="Y255" s="38" t="str">
        <f t="array" ref="Y255">X255&amp;CHOOSE(AND(X255&lt;&gt;{11,12,13})*MIN(4,MOD(X255,10))+1,"th","st","nd","rd","th")</f>
        <v>74th</v>
      </c>
      <c r="Z255" s="37">
        <v>5.4119999999999999</v>
      </c>
      <c r="AA255" s="28">
        <v>2</v>
      </c>
      <c r="AB255" s="221">
        <f t="shared" si="35"/>
        <v>2.5915698823297697E-3</v>
      </c>
      <c r="AC255" s="29">
        <f t="shared" si="36"/>
        <v>39</v>
      </c>
      <c r="AD255" s="38" t="str">
        <f t="array" ref="AD255">AC255&amp;CHOOSE(AND(AC255&lt;&gt;{11,12,13})*MIN(4,MOD(AC255,10))+1,"th","st","nd","rd","th")</f>
        <v>39th</v>
      </c>
      <c r="AE255" s="37">
        <v>1.2</v>
      </c>
      <c r="AF255" s="38">
        <v>771.73299999999995</v>
      </c>
      <c r="AG255" s="38">
        <v>768.59500000000003</v>
      </c>
      <c r="AH255" s="38">
        <v>774.14200000000005</v>
      </c>
      <c r="AI255" s="38">
        <v>771.49</v>
      </c>
      <c r="AJ255" s="29">
        <f t="shared" si="37"/>
        <v>7</v>
      </c>
      <c r="AK255" s="38" t="str">
        <f t="array" ref="AK255">AJ255&amp;CHOOSE(AND(AJ255&lt;&gt;{11,12,13})*MIN(4,MOD(AJ255,10))+1,"th","st","nd","rd","th")</f>
        <v>7th</v>
      </c>
      <c r="AL255" s="38">
        <v>145.33799999999999</v>
      </c>
      <c r="AM255" s="38">
        <v>273.25</v>
      </c>
      <c r="AN255" s="38">
        <v>1044.74</v>
      </c>
      <c r="AO255" s="29">
        <f t="shared" si="38"/>
        <v>8</v>
      </c>
      <c r="AP255" s="38" t="str">
        <f t="array" ref="AP255">AO255&amp;CHOOSE(AND(AO255&lt;&gt;{11,12,13})*MIN(4,MOD(AO255,10))+1,"th","st","nd","rd","th")</f>
        <v>8th</v>
      </c>
      <c r="AQ255" s="39">
        <v>1.03</v>
      </c>
      <c r="AR255" s="36">
        <v>1191.653</v>
      </c>
      <c r="AS255" s="29">
        <f t="shared" si="39"/>
        <v>10</v>
      </c>
      <c r="AT255" s="38" t="str">
        <f t="array" ref="AT255">AS255&amp;CHOOSE(AND(AS255&lt;&gt;{11,12,13})*MIN(4,MOD(AS255,10))+1,"th","st","nd","rd","th")</f>
        <v>10th</v>
      </c>
      <c r="AU255" s="40">
        <v>4.0773339330328867E-4</v>
      </c>
    </row>
    <row r="256" spans="1:47" x14ac:dyDescent="0.25">
      <c r="A256" s="7">
        <v>111316003</v>
      </c>
      <c r="B256" s="8" t="s">
        <v>424</v>
      </c>
      <c r="C256" s="8" t="s">
        <v>340</v>
      </c>
      <c r="D256" s="27">
        <v>38623</v>
      </c>
      <c r="E256" s="29">
        <f t="shared" si="30"/>
        <v>10</v>
      </c>
      <c r="F256" s="38" t="str">
        <f t="array" ref="F256">E256&amp;CHOOSE(AND(E256&lt;&gt;{11,12,13})*MIN(4,MOD(E256,10))+1,"th","st","nd","rd","th")</f>
        <v>10th</v>
      </c>
      <c r="G256" s="29">
        <v>4119</v>
      </c>
      <c r="H256" s="30">
        <v>1.3752</v>
      </c>
      <c r="I256" s="31">
        <v>0.80879999999999996</v>
      </c>
      <c r="J256" s="32">
        <v>106</v>
      </c>
      <c r="K256" s="33">
        <v>101.66200000000001</v>
      </c>
      <c r="L256" s="34">
        <v>0.28939999999999999</v>
      </c>
      <c r="M256" s="29">
        <f t="shared" si="31"/>
        <v>90</v>
      </c>
      <c r="N256" s="38" t="str">
        <f t="array" ref="N256">M256&amp;CHOOSE(AND(M256&lt;&gt;{11,12,13})*MIN(4,MOD(M256,10))+1,"th","st","nd","rd","th")</f>
        <v>90th</v>
      </c>
      <c r="O256" s="34">
        <v>0.22359999999999999</v>
      </c>
      <c r="P256" s="29">
        <f t="shared" si="32"/>
        <v>70</v>
      </c>
      <c r="Q256" s="38" t="str">
        <f t="array" ref="Q256">P256&amp;CHOOSE(AND(P256&lt;&gt;{11,12,13})*MIN(4,MOD(P256,10))+1,"th","st","nd","rd","th")</f>
        <v>70th</v>
      </c>
      <c r="R256" s="35">
        <v>267.464</v>
      </c>
      <c r="S256" s="35">
        <v>103.32599999999999</v>
      </c>
      <c r="T256" s="35">
        <v>0</v>
      </c>
      <c r="U256" s="35">
        <v>370.79</v>
      </c>
      <c r="V256" s="36">
        <v>48.974999999999994</v>
      </c>
      <c r="W256" s="220">
        <f t="shared" si="33"/>
        <v>3.1795052241916359E-2</v>
      </c>
      <c r="X256" s="29">
        <f t="shared" si="34"/>
        <v>67</v>
      </c>
      <c r="Y256" s="38" t="str">
        <f t="array" ref="Y256">X256&amp;CHOOSE(AND(X256&lt;&gt;{11,12,13})*MIN(4,MOD(X256,10))+1,"th","st","nd","rd","th")</f>
        <v>67th</v>
      </c>
      <c r="Z256" s="37">
        <v>9.7949999999999999</v>
      </c>
      <c r="AA256" s="28">
        <v>3</v>
      </c>
      <c r="AB256" s="221">
        <f t="shared" si="35"/>
        <v>1.9476295400867602E-3</v>
      </c>
      <c r="AC256" s="29">
        <f t="shared" si="36"/>
        <v>34</v>
      </c>
      <c r="AD256" s="38" t="str">
        <f t="array" ref="AD256">AC256&amp;CHOOSE(AND(AC256&lt;&gt;{11,12,13})*MIN(4,MOD(AC256,10))+1,"th","st","nd","rd","th")</f>
        <v>34th</v>
      </c>
      <c r="AE256" s="37">
        <v>1.8</v>
      </c>
      <c r="AF256" s="38">
        <v>1540.3340000000001</v>
      </c>
      <c r="AG256" s="38">
        <v>1565.6469999999999</v>
      </c>
      <c r="AH256" s="38">
        <v>1581.424</v>
      </c>
      <c r="AI256" s="38">
        <v>1562.4680000000001</v>
      </c>
      <c r="AJ256" s="29">
        <f t="shared" si="37"/>
        <v>33</v>
      </c>
      <c r="AK256" s="38" t="str">
        <f t="array" ref="AK256">AJ256&amp;CHOOSE(AND(AJ256&lt;&gt;{11,12,13})*MIN(4,MOD(AJ256,10))+1,"th","st","nd","rd","th")</f>
        <v>33rd</v>
      </c>
      <c r="AL256" s="38">
        <v>382.38499999999999</v>
      </c>
      <c r="AM256" s="38">
        <v>484.04700000000003</v>
      </c>
      <c r="AN256" s="38">
        <v>2046.5150000000001</v>
      </c>
      <c r="AO256" s="29">
        <f t="shared" si="38"/>
        <v>40</v>
      </c>
      <c r="AP256" s="38" t="str">
        <f t="array" ref="AP256">AO256&amp;CHOOSE(AND(AO256&lt;&gt;{11,12,13})*MIN(4,MOD(AO256,10))+1,"th","st","nd","rd","th")</f>
        <v>40th</v>
      </c>
      <c r="AQ256" s="39">
        <v>1.1399999999999999</v>
      </c>
      <c r="AR256" s="36">
        <v>3208.3789999999999</v>
      </c>
      <c r="AS256" s="29">
        <f t="shared" si="39"/>
        <v>63</v>
      </c>
      <c r="AT256" s="38" t="str">
        <f t="array" ref="AT256">AS256&amp;CHOOSE(AND(AS256&lt;&gt;{11,12,13})*MIN(4,MOD(AS256,10))+1,"th","st","nd","rd","th")</f>
        <v>63rd</v>
      </c>
      <c r="AU256" s="40">
        <v>1.097771966061439E-3</v>
      </c>
    </row>
    <row r="257" spans="1:47" x14ac:dyDescent="0.25">
      <c r="A257" s="7">
        <v>111317503</v>
      </c>
      <c r="B257" s="8" t="s">
        <v>563</v>
      </c>
      <c r="C257" s="8" t="s">
        <v>340</v>
      </c>
      <c r="D257" s="27">
        <v>43956</v>
      </c>
      <c r="E257" s="29">
        <f t="shared" si="30"/>
        <v>25</v>
      </c>
      <c r="F257" s="38" t="str">
        <f t="array" ref="F257">E257&amp;CHOOSE(AND(E257&lt;&gt;{11,12,13})*MIN(4,MOD(E257,10))+1,"th","st","nd","rd","th")</f>
        <v>25th</v>
      </c>
      <c r="G257" s="29">
        <v>3158</v>
      </c>
      <c r="H257" s="30">
        <v>1.2083999999999999</v>
      </c>
      <c r="I257" s="31">
        <v>0.85840000000000005</v>
      </c>
      <c r="J257" s="32">
        <v>64</v>
      </c>
      <c r="K257" s="33">
        <v>147.40899999999999</v>
      </c>
      <c r="L257" s="34">
        <v>0.15379999999999999</v>
      </c>
      <c r="M257" s="29">
        <f t="shared" si="31"/>
        <v>52</v>
      </c>
      <c r="N257" s="38" t="str">
        <f t="array" ref="N257">M257&amp;CHOOSE(AND(M257&lt;&gt;{11,12,13})*MIN(4,MOD(M257,10))+1,"th","st","nd","rd","th")</f>
        <v>52nd</v>
      </c>
      <c r="O257" s="34">
        <v>0.2656</v>
      </c>
      <c r="P257" s="29">
        <f t="shared" si="32"/>
        <v>89</v>
      </c>
      <c r="Q257" s="38" t="str">
        <f t="array" ref="Q257">P257&amp;CHOOSE(AND(P257&lt;&gt;{11,12,13})*MIN(4,MOD(P257,10))+1,"th","st","nd","rd","th")</f>
        <v>89th</v>
      </c>
      <c r="R257" s="35">
        <v>113.399</v>
      </c>
      <c r="S257" s="35">
        <v>97.915999999999997</v>
      </c>
      <c r="T257" s="35">
        <v>0</v>
      </c>
      <c r="U257" s="35">
        <v>211.315</v>
      </c>
      <c r="V257" s="36">
        <v>52.817999999999998</v>
      </c>
      <c r="W257" s="220">
        <f t="shared" si="33"/>
        <v>4.2981299741223576E-2</v>
      </c>
      <c r="X257" s="29">
        <f t="shared" si="34"/>
        <v>84</v>
      </c>
      <c r="Y257" s="38" t="str">
        <f t="array" ref="Y257">X257&amp;CHOOSE(AND(X257&lt;&gt;{11,12,13})*MIN(4,MOD(X257,10))+1,"th","st","nd","rd","th")</f>
        <v>84th</v>
      </c>
      <c r="Z257" s="37">
        <v>10.564</v>
      </c>
      <c r="AA257" s="28">
        <v>0</v>
      </c>
      <c r="AB257" s="221">
        <f t="shared" si="35"/>
        <v>0</v>
      </c>
      <c r="AC257" s="29">
        <f t="shared" si="36"/>
        <v>1</v>
      </c>
      <c r="AD257" s="38" t="str">
        <f t="array" ref="AD257">AC257&amp;CHOOSE(AND(AC257&lt;&gt;{11,12,13})*MIN(4,MOD(AC257,10))+1,"th","st","nd","rd","th")</f>
        <v>1st</v>
      </c>
      <c r="AE257" s="37">
        <v>0</v>
      </c>
      <c r="AF257" s="38">
        <v>1228.8599999999999</v>
      </c>
      <c r="AG257" s="38">
        <v>1310.884</v>
      </c>
      <c r="AH257" s="38">
        <v>1288.528</v>
      </c>
      <c r="AI257" s="38">
        <v>1276.0909999999999</v>
      </c>
      <c r="AJ257" s="29">
        <f t="shared" si="37"/>
        <v>26</v>
      </c>
      <c r="AK257" s="38" t="str">
        <f t="array" ref="AK257">AJ257&amp;CHOOSE(AND(AJ257&lt;&gt;{11,12,13})*MIN(4,MOD(AJ257,10))+1,"th","st","nd","rd","th")</f>
        <v>26th</v>
      </c>
      <c r="AL257" s="38">
        <v>221.87899999999999</v>
      </c>
      <c r="AM257" s="38">
        <v>369.28800000000001</v>
      </c>
      <c r="AN257" s="38">
        <v>1645.3789999999999</v>
      </c>
      <c r="AO257" s="29">
        <f t="shared" si="38"/>
        <v>28</v>
      </c>
      <c r="AP257" s="38" t="str">
        <f t="array" ref="AP257">AO257&amp;CHOOSE(AND(AO257&lt;&gt;{11,12,13})*MIN(4,MOD(AO257,10))+1,"th","st","nd","rd","th")</f>
        <v>28th</v>
      </c>
      <c r="AQ257" s="39">
        <v>0.94</v>
      </c>
      <c r="AR257" s="36">
        <v>1868.979</v>
      </c>
      <c r="AS257" s="29">
        <f t="shared" si="39"/>
        <v>31</v>
      </c>
      <c r="AT257" s="38" t="str">
        <f t="array" ref="AT257">AS257&amp;CHOOSE(AND(AS257&lt;&gt;{11,12,13})*MIN(4,MOD(AS257,10))+1,"th","st","nd","rd","th")</f>
        <v>31st</v>
      </c>
      <c r="AU257" s="40">
        <v>6.3948578124889313E-4</v>
      </c>
    </row>
    <row r="258" spans="1:47" x14ac:dyDescent="0.25">
      <c r="A258" s="7">
        <v>128321103</v>
      </c>
      <c r="B258" s="8" t="s">
        <v>156</v>
      </c>
      <c r="C258" s="8" t="s">
        <v>157</v>
      </c>
      <c r="D258" s="27">
        <v>45248</v>
      </c>
      <c r="E258" s="29">
        <f t="shared" si="30"/>
        <v>30</v>
      </c>
      <c r="F258" s="38" t="str">
        <f t="array" ref="F258">E258&amp;CHOOSE(AND(E258&lt;&gt;{11,12,13})*MIN(4,MOD(E258,10))+1,"th","st","nd","rd","th")</f>
        <v>30th</v>
      </c>
      <c r="G258" s="29">
        <v>5722</v>
      </c>
      <c r="H258" s="30">
        <v>1.1738999999999999</v>
      </c>
      <c r="I258" s="31">
        <v>0.76970000000000005</v>
      </c>
      <c r="J258" s="32">
        <v>136</v>
      </c>
      <c r="K258" s="33">
        <v>31.64</v>
      </c>
      <c r="L258" s="34">
        <v>0.16439999999999999</v>
      </c>
      <c r="M258" s="29">
        <f t="shared" si="31"/>
        <v>56</v>
      </c>
      <c r="N258" s="38" t="str">
        <f t="array" ref="N258">M258&amp;CHOOSE(AND(M258&lt;&gt;{11,12,13})*MIN(4,MOD(M258,10))+1,"th","st","nd","rd","th")</f>
        <v>56th</v>
      </c>
      <c r="O258" s="34">
        <v>0.2059</v>
      </c>
      <c r="P258" s="29">
        <f t="shared" si="32"/>
        <v>63</v>
      </c>
      <c r="Q258" s="38" t="str">
        <f t="array" ref="Q258">P258&amp;CHOOSE(AND(P258&lt;&gt;{11,12,13})*MIN(4,MOD(P258,10))+1,"th","st","nd","rd","th")</f>
        <v>63rd</v>
      </c>
      <c r="R258" s="35">
        <v>164.02600000000001</v>
      </c>
      <c r="S258" s="35">
        <v>102.71599999999999</v>
      </c>
      <c r="T258" s="35">
        <v>0</v>
      </c>
      <c r="U258" s="35">
        <v>266.74200000000002</v>
      </c>
      <c r="V258" s="36">
        <v>58.225999999999992</v>
      </c>
      <c r="W258" s="220">
        <f t="shared" si="33"/>
        <v>3.5015196544785604E-2</v>
      </c>
      <c r="X258" s="29">
        <f t="shared" si="34"/>
        <v>73</v>
      </c>
      <c r="Y258" s="38" t="str">
        <f t="array" ref="Y258">X258&amp;CHOOSE(AND(X258&lt;&gt;{11,12,13})*MIN(4,MOD(X258,10))+1,"th","st","nd","rd","th")</f>
        <v>73rd</v>
      </c>
      <c r="Z258" s="37">
        <v>11.645</v>
      </c>
      <c r="AA258" s="28">
        <v>2</v>
      </c>
      <c r="AB258" s="221">
        <f t="shared" si="35"/>
        <v>1.2027340550539486E-3</v>
      </c>
      <c r="AC258" s="29">
        <f t="shared" si="36"/>
        <v>25</v>
      </c>
      <c r="AD258" s="38" t="str">
        <f t="array" ref="AD258">AC258&amp;CHOOSE(AND(AC258&lt;&gt;{11,12,13})*MIN(4,MOD(AC258,10))+1,"th","st","nd","rd","th")</f>
        <v>25th</v>
      </c>
      <c r="AE258" s="37">
        <v>1.2</v>
      </c>
      <c r="AF258" s="38">
        <v>1662.8779999999999</v>
      </c>
      <c r="AG258" s="38">
        <v>1692.078</v>
      </c>
      <c r="AH258" s="38">
        <v>1774.222</v>
      </c>
      <c r="AI258" s="38">
        <v>1709.7260000000001</v>
      </c>
      <c r="AJ258" s="29">
        <f t="shared" si="37"/>
        <v>38</v>
      </c>
      <c r="AK258" s="38" t="str">
        <f t="array" ref="AK258">AJ258&amp;CHOOSE(AND(AJ258&lt;&gt;{11,12,13})*MIN(4,MOD(AJ258,10))+1,"th","st","nd","rd","th")</f>
        <v>38th</v>
      </c>
      <c r="AL258" s="38">
        <v>279.58699999999999</v>
      </c>
      <c r="AM258" s="38">
        <v>311.22699999999998</v>
      </c>
      <c r="AN258" s="38">
        <v>2020.953</v>
      </c>
      <c r="AO258" s="29">
        <f t="shared" si="38"/>
        <v>38</v>
      </c>
      <c r="AP258" s="38" t="str">
        <f t="array" ref="AP258">AO258&amp;CHOOSE(AND(AO258&lt;&gt;{11,12,13})*MIN(4,MOD(AO258,10))+1,"th","st","nd","rd","th")</f>
        <v>38th</v>
      </c>
      <c r="AQ258" s="39">
        <v>1.0900000000000001</v>
      </c>
      <c r="AR258" s="36">
        <v>2585.9119999999998</v>
      </c>
      <c r="AS258" s="29">
        <f t="shared" si="39"/>
        <v>50</v>
      </c>
      <c r="AT258" s="38" t="str">
        <f t="array" ref="AT258">AS258&amp;CHOOSE(AND(AS258&lt;&gt;{11,12,13})*MIN(4,MOD(AS258,10))+1,"th","st","nd","rd","th")</f>
        <v>50th</v>
      </c>
      <c r="AU258" s="40">
        <v>8.8479001399207138E-4</v>
      </c>
    </row>
    <row r="259" spans="1:47" x14ac:dyDescent="0.25">
      <c r="A259" s="7">
        <v>128323303</v>
      </c>
      <c r="B259" s="8" t="s">
        <v>337</v>
      </c>
      <c r="C259" s="8" t="s">
        <v>157</v>
      </c>
      <c r="D259" s="27">
        <v>44100</v>
      </c>
      <c r="E259" s="29">
        <f t="shared" ref="E259:E322" si="40">ROUND(_xlfn.PERCENTRANK.EXC(D$2:D$501,D259)*100,0)</f>
        <v>25</v>
      </c>
      <c r="F259" s="38" t="str">
        <f t="array" ref="F259">E259&amp;CHOOSE(AND(E259&lt;&gt;{11,12,13})*MIN(4,MOD(E259,10))+1,"th","st","nd","rd","th")</f>
        <v>25th</v>
      </c>
      <c r="G259" s="29">
        <v>2593</v>
      </c>
      <c r="H259" s="30">
        <v>1.2043999999999999</v>
      </c>
      <c r="I259" s="31">
        <v>0.81459999999999999</v>
      </c>
      <c r="J259" s="32">
        <v>99</v>
      </c>
      <c r="K259" s="33">
        <v>59.744</v>
      </c>
      <c r="L259" s="34">
        <v>0.17460000000000001</v>
      </c>
      <c r="M259" s="29">
        <f t="shared" ref="M259:M322" si="41">ROUND(_xlfn.PERCENTRANK.EXC(L$2:L$501,L259)*100,0)</f>
        <v>61</v>
      </c>
      <c r="N259" s="38" t="str">
        <f t="array" ref="N259">M259&amp;CHOOSE(AND(M259&lt;&gt;{11,12,13})*MIN(4,MOD(M259,10))+1,"th","st","nd","rd","th")</f>
        <v>61st</v>
      </c>
      <c r="O259" s="34">
        <v>0.31630000000000003</v>
      </c>
      <c r="P259" s="29">
        <f t="shared" ref="P259:P322" si="42">ROUND(_xlfn.PERCENTRANK.EXC(O$2:O$501,O259)*100,0)</f>
        <v>97</v>
      </c>
      <c r="Q259" s="38" t="str">
        <f t="array" ref="Q259">P259&amp;CHOOSE(AND(P259&lt;&gt;{11,12,13})*MIN(4,MOD(P259,10))+1,"th","st","nd","rd","th")</f>
        <v>97th</v>
      </c>
      <c r="R259" s="35">
        <v>89.683999999999997</v>
      </c>
      <c r="S259" s="35">
        <v>81.233999999999995</v>
      </c>
      <c r="T259" s="35">
        <v>0</v>
      </c>
      <c r="U259" s="35">
        <v>170.91800000000001</v>
      </c>
      <c r="V259" s="36">
        <v>13.379</v>
      </c>
      <c r="W259" s="220">
        <f t="shared" ref="W259:W322" si="43">V259/AF259</f>
        <v>1.5628011508122385E-2</v>
      </c>
      <c r="X259" s="29">
        <f t="shared" ref="X259:X322" si="44">ROUNDUP(_xlfn.PERCENTRANK.EXC(W$2:W$501,W259)*100,0)</f>
        <v>19</v>
      </c>
      <c r="Y259" s="38" t="str">
        <f t="array" ref="Y259">X259&amp;CHOOSE(AND(X259&lt;&gt;{11,12,13})*MIN(4,MOD(X259,10))+1,"th","st","nd","rd","th")</f>
        <v>19th</v>
      </c>
      <c r="Z259" s="37">
        <v>2.6760000000000002</v>
      </c>
      <c r="AA259" s="28">
        <v>1</v>
      </c>
      <c r="AB259" s="221">
        <f t="shared" ref="AB259:AB322" si="45">AA259/AF259</f>
        <v>1.1681001201975024E-3</v>
      </c>
      <c r="AC259" s="29">
        <f t="shared" ref="AC259:AC322" si="46">ROUNDUP(_xlfn.PERCENTRANK.EXC(AB$2:AB$501,AB259)*100,0)</f>
        <v>24</v>
      </c>
      <c r="AD259" s="38" t="str">
        <f t="array" ref="AD259">AC259&amp;CHOOSE(AND(AC259&lt;&gt;{11,12,13})*MIN(4,MOD(AC259,10))+1,"th","st","nd","rd","th")</f>
        <v>24th</v>
      </c>
      <c r="AE259" s="37">
        <v>0.6</v>
      </c>
      <c r="AF259" s="38">
        <v>856.09100000000001</v>
      </c>
      <c r="AG259" s="38">
        <v>863.31799999999998</v>
      </c>
      <c r="AH259" s="38">
        <v>866.08399999999995</v>
      </c>
      <c r="AI259" s="38">
        <v>861.83100000000002</v>
      </c>
      <c r="AJ259" s="29">
        <f t="shared" ref="AJ259:AJ322" si="47">ROUND(_xlfn.PERCENTRANK.EXC($AI$2:$AI$501,AI259)*100,0)</f>
        <v>11</v>
      </c>
      <c r="AK259" s="38" t="str">
        <f t="array" ref="AK259">AJ259&amp;CHOOSE(AND(AJ259&lt;&gt;{11,12,13})*MIN(4,MOD(AJ259,10))+1,"th","st","nd","rd","th")</f>
        <v>11th</v>
      </c>
      <c r="AL259" s="38">
        <v>174.19399999999999</v>
      </c>
      <c r="AM259" s="38">
        <v>233.93799999999999</v>
      </c>
      <c r="AN259" s="38">
        <v>1095.769</v>
      </c>
      <c r="AO259" s="29">
        <f t="shared" ref="AO259:AO322" si="48">ROUND(_xlfn.PERCENTRANK.EXC(AN$2:AN$501,AN259)*100,0)</f>
        <v>10</v>
      </c>
      <c r="AP259" s="38" t="str">
        <f t="array" ref="AP259">AO259&amp;CHOOSE(AND(AO259&lt;&gt;{11,12,13})*MIN(4,MOD(AO259,10))+1,"th","st","nd","rd","th")</f>
        <v>10th</v>
      </c>
      <c r="AQ259" s="39">
        <v>1.38</v>
      </c>
      <c r="AR259" s="36">
        <v>1821.2470000000001</v>
      </c>
      <c r="AS259" s="29">
        <f t="shared" ref="AS259:AS322" si="49">ROUND(_xlfn.PERCENTRANK.EXC(AR$2:AR$501,AR259)*100,0)</f>
        <v>30</v>
      </c>
      <c r="AT259" s="38" t="str">
        <f t="array" ref="AT259">AS259&amp;CHOOSE(AND(AS259&lt;&gt;{11,12,13})*MIN(4,MOD(AS259,10))+1,"th","st","nd","rd","th")</f>
        <v>30th</v>
      </c>
      <c r="AU259" s="40">
        <v>6.2315390415954529E-4</v>
      </c>
    </row>
    <row r="260" spans="1:47" x14ac:dyDescent="0.25">
      <c r="A260" s="7">
        <v>128323703</v>
      </c>
      <c r="B260" s="8" t="s">
        <v>341</v>
      </c>
      <c r="C260" s="8" t="s">
        <v>157</v>
      </c>
      <c r="D260" s="27">
        <v>42257</v>
      </c>
      <c r="E260" s="29">
        <f t="shared" si="40"/>
        <v>19</v>
      </c>
      <c r="F260" s="38" t="str">
        <f t="array" ref="F260">E260&amp;CHOOSE(AND(E260&lt;&gt;{11,12,13})*MIN(4,MOD(E260,10))+1,"th","st","nd","rd","th")</f>
        <v>19th</v>
      </c>
      <c r="G260" s="29">
        <v>13041</v>
      </c>
      <c r="H260" s="30">
        <v>1.2569999999999999</v>
      </c>
      <c r="I260" s="31">
        <v>0.57479999999999998</v>
      </c>
      <c r="J260" s="32">
        <v>235</v>
      </c>
      <c r="K260" s="33">
        <v>0</v>
      </c>
      <c r="L260" s="34">
        <v>4.3499999999999997E-2</v>
      </c>
      <c r="M260" s="29">
        <f t="shared" si="41"/>
        <v>8</v>
      </c>
      <c r="N260" s="38" t="str">
        <f t="array" ref="N260">M260&amp;CHOOSE(AND(M260&lt;&gt;{11,12,13})*MIN(4,MOD(M260,10))+1,"th","st","nd","rd","th")</f>
        <v>8th</v>
      </c>
      <c r="O260" s="34">
        <v>0.21160000000000001</v>
      </c>
      <c r="P260" s="29">
        <f t="shared" si="42"/>
        <v>65</v>
      </c>
      <c r="Q260" s="38" t="str">
        <f t="array" ref="Q260">P260&amp;CHOOSE(AND(P260&lt;&gt;{11,12,13})*MIN(4,MOD(P260,10))+1,"th","st","nd","rd","th")</f>
        <v>65th</v>
      </c>
      <c r="R260" s="35">
        <v>73.016000000000005</v>
      </c>
      <c r="S260" s="35">
        <v>177.58699999999999</v>
      </c>
      <c r="T260" s="35">
        <v>0</v>
      </c>
      <c r="U260" s="35">
        <v>250.60300000000001</v>
      </c>
      <c r="V260" s="36">
        <v>55.646999999999998</v>
      </c>
      <c r="W260" s="220">
        <f t="shared" si="43"/>
        <v>1.9891468584262335E-2</v>
      </c>
      <c r="X260" s="29">
        <f t="shared" si="44"/>
        <v>33</v>
      </c>
      <c r="Y260" s="38" t="str">
        <f t="array" ref="Y260">X260&amp;CHOOSE(AND(X260&lt;&gt;{11,12,13})*MIN(4,MOD(X260,10))+1,"th","st","nd","rd","th")</f>
        <v>33rd</v>
      </c>
      <c r="Z260" s="37">
        <v>11.129</v>
      </c>
      <c r="AA260" s="28">
        <v>52</v>
      </c>
      <c r="AB260" s="221">
        <f t="shared" si="45"/>
        <v>1.8587819044721936E-2</v>
      </c>
      <c r="AC260" s="29">
        <f t="shared" si="46"/>
        <v>81</v>
      </c>
      <c r="AD260" s="38" t="str">
        <f t="array" ref="AD260">AC260&amp;CHOOSE(AND(AC260&lt;&gt;{11,12,13})*MIN(4,MOD(AC260,10))+1,"th","st","nd","rd","th")</f>
        <v>81st</v>
      </c>
      <c r="AE260" s="37">
        <v>31.2</v>
      </c>
      <c r="AF260" s="38">
        <v>2797.5309999999999</v>
      </c>
      <c r="AG260" s="38">
        <v>2819.3829999999998</v>
      </c>
      <c r="AH260" s="38">
        <v>2822.8420000000001</v>
      </c>
      <c r="AI260" s="38">
        <v>2813.252</v>
      </c>
      <c r="AJ260" s="29">
        <f t="shared" si="47"/>
        <v>62</v>
      </c>
      <c r="AK260" s="38" t="str">
        <f t="array" ref="AK260">AJ260&amp;CHOOSE(AND(AJ260&lt;&gt;{11,12,13})*MIN(4,MOD(AJ260,10))+1,"th","st","nd","rd","th")</f>
        <v>62nd</v>
      </c>
      <c r="AL260" s="38">
        <v>292.93200000000002</v>
      </c>
      <c r="AM260" s="38">
        <v>292.93200000000002</v>
      </c>
      <c r="AN260" s="38">
        <v>3106.1840000000002</v>
      </c>
      <c r="AO260" s="29">
        <f t="shared" si="48"/>
        <v>60</v>
      </c>
      <c r="AP260" s="38" t="str">
        <f t="array" ref="AP260">AO260&amp;CHOOSE(AND(AO260&lt;&gt;{11,12,13})*MIN(4,MOD(AO260,10))+1,"th","st","nd","rd","th")</f>
        <v>60th</v>
      </c>
      <c r="AQ260" s="39">
        <v>0.9</v>
      </c>
      <c r="AR260" s="36">
        <v>3514.0259999999998</v>
      </c>
      <c r="AS260" s="29">
        <f t="shared" si="49"/>
        <v>67</v>
      </c>
      <c r="AT260" s="38" t="str">
        <f t="array" ref="AT260">AS260&amp;CHOOSE(AND(AS260&lt;&gt;{11,12,13})*MIN(4,MOD(AS260,10))+1,"th","st","nd","rd","th")</f>
        <v>67th</v>
      </c>
      <c r="AU260" s="40">
        <v>1.2023514774317542E-3</v>
      </c>
    </row>
    <row r="261" spans="1:47" x14ac:dyDescent="0.25">
      <c r="A261" s="7">
        <v>128325203</v>
      </c>
      <c r="B261" s="8" t="s">
        <v>390</v>
      </c>
      <c r="C261" s="8" t="s">
        <v>157</v>
      </c>
      <c r="D261" s="27">
        <v>51683</v>
      </c>
      <c r="E261" s="29">
        <f t="shared" si="40"/>
        <v>52</v>
      </c>
      <c r="F261" s="38" t="str">
        <f t="array" ref="F261">E261&amp;CHOOSE(AND(E261&lt;&gt;{11,12,13})*MIN(4,MOD(E261,10))+1,"th","st","nd","rd","th")</f>
        <v>52nd</v>
      </c>
      <c r="G261" s="29">
        <v>3774</v>
      </c>
      <c r="H261" s="30">
        <v>1.0277000000000001</v>
      </c>
      <c r="I261" s="31">
        <v>0.84330000000000005</v>
      </c>
      <c r="J261" s="32">
        <v>72</v>
      </c>
      <c r="K261" s="33">
        <v>135.71199999999999</v>
      </c>
      <c r="L261" s="34">
        <v>0.19</v>
      </c>
      <c r="M261" s="29">
        <f t="shared" si="41"/>
        <v>67</v>
      </c>
      <c r="N261" s="38" t="str">
        <f t="array" ref="N261">M261&amp;CHOOSE(AND(M261&lt;&gt;{11,12,13})*MIN(4,MOD(M261,10))+1,"th","st","nd","rd","th")</f>
        <v>67th</v>
      </c>
      <c r="O261" s="34">
        <v>0.18659999999999999</v>
      </c>
      <c r="P261" s="29">
        <f t="shared" si="42"/>
        <v>53</v>
      </c>
      <c r="Q261" s="38" t="str">
        <f t="array" ref="Q261">P261&amp;CHOOSE(AND(P261&lt;&gt;{11,12,13})*MIN(4,MOD(P261,10))+1,"th","st","nd","rd","th")</f>
        <v>53rd</v>
      </c>
      <c r="R261" s="35">
        <v>157.07</v>
      </c>
      <c r="S261" s="35">
        <v>77.13</v>
      </c>
      <c r="T261" s="35">
        <v>0</v>
      </c>
      <c r="U261" s="35">
        <v>234.2</v>
      </c>
      <c r="V261" s="36">
        <v>28.325999999999997</v>
      </c>
      <c r="W261" s="220">
        <f t="shared" si="43"/>
        <v>2.055869781849615E-2</v>
      </c>
      <c r="X261" s="29">
        <f t="shared" si="44"/>
        <v>35</v>
      </c>
      <c r="Y261" s="38" t="str">
        <f t="array" ref="Y261">X261&amp;CHOOSE(AND(X261&lt;&gt;{11,12,13})*MIN(4,MOD(X261,10))+1,"th","st","nd","rd","th")</f>
        <v>35th</v>
      </c>
      <c r="Z261" s="37">
        <v>5.665</v>
      </c>
      <c r="AA261" s="28">
        <v>2</v>
      </c>
      <c r="AB261" s="221">
        <f t="shared" si="45"/>
        <v>1.4515779014683437E-3</v>
      </c>
      <c r="AC261" s="29">
        <f t="shared" si="46"/>
        <v>29</v>
      </c>
      <c r="AD261" s="38" t="str">
        <f t="array" ref="AD261">AC261&amp;CHOOSE(AND(AC261&lt;&gt;{11,12,13})*MIN(4,MOD(AC261,10))+1,"th","st","nd","rd","th")</f>
        <v>29th</v>
      </c>
      <c r="AE261" s="37">
        <v>1.2</v>
      </c>
      <c r="AF261" s="38">
        <v>1377.8109999999999</v>
      </c>
      <c r="AG261" s="38">
        <v>1364.624</v>
      </c>
      <c r="AH261" s="38">
        <v>1360.502</v>
      </c>
      <c r="AI261" s="38">
        <v>1367.646</v>
      </c>
      <c r="AJ261" s="29">
        <f t="shared" si="47"/>
        <v>28</v>
      </c>
      <c r="AK261" s="38" t="str">
        <f t="array" ref="AK261">AJ261&amp;CHOOSE(AND(AJ261&lt;&gt;{11,12,13})*MIN(4,MOD(AJ261,10))+1,"th","st","nd","rd","th")</f>
        <v>28th</v>
      </c>
      <c r="AL261" s="38">
        <v>241.065</v>
      </c>
      <c r="AM261" s="38">
        <v>376.77699999999999</v>
      </c>
      <c r="AN261" s="38">
        <v>1744.423</v>
      </c>
      <c r="AO261" s="29">
        <f t="shared" si="48"/>
        <v>30</v>
      </c>
      <c r="AP261" s="38" t="str">
        <f t="array" ref="AP261">AO261&amp;CHOOSE(AND(AO261&lt;&gt;{11,12,13})*MIN(4,MOD(AO261,10))+1,"th","st","nd","rd","th")</f>
        <v>30th</v>
      </c>
      <c r="AQ261" s="39">
        <v>1.02</v>
      </c>
      <c r="AR261" s="36">
        <v>1828.598</v>
      </c>
      <c r="AS261" s="29">
        <f t="shared" si="49"/>
        <v>30</v>
      </c>
      <c r="AT261" s="38" t="str">
        <f t="array" ref="AT261">AS261&amp;CHOOSE(AND(AS261&lt;&gt;{11,12,13})*MIN(4,MOD(AS261,10))+1,"th","st","nd","rd","th")</f>
        <v>30th</v>
      </c>
      <c r="AU261" s="40">
        <v>6.2566910629823197E-4</v>
      </c>
    </row>
    <row r="262" spans="1:47" x14ac:dyDescent="0.25">
      <c r="A262" s="7">
        <v>128326303</v>
      </c>
      <c r="B262" s="8" t="s">
        <v>482</v>
      </c>
      <c r="C262" s="8" t="s">
        <v>157</v>
      </c>
      <c r="D262" s="27">
        <v>46173</v>
      </c>
      <c r="E262" s="29">
        <f t="shared" si="40"/>
        <v>33</v>
      </c>
      <c r="F262" s="38" t="str">
        <f t="array" ref="F262">E262&amp;CHOOSE(AND(E262&lt;&gt;{11,12,13})*MIN(4,MOD(E262,10))+1,"th","st","nd","rd","th")</f>
        <v>33rd</v>
      </c>
      <c r="G262" s="29">
        <v>2330</v>
      </c>
      <c r="H262" s="30">
        <v>1.1503000000000001</v>
      </c>
      <c r="I262" s="31">
        <v>0.86450000000000005</v>
      </c>
      <c r="J262" s="32">
        <v>57</v>
      </c>
      <c r="K262" s="33">
        <v>111.09699999999999</v>
      </c>
      <c r="L262" s="34">
        <v>0.216</v>
      </c>
      <c r="M262" s="29">
        <f t="shared" si="41"/>
        <v>78</v>
      </c>
      <c r="N262" s="38" t="str">
        <f t="array" ref="N262">M262&amp;CHOOSE(AND(M262&lt;&gt;{11,12,13})*MIN(4,MOD(M262,10))+1,"th","st","nd","rd","th")</f>
        <v>78th</v>
      </c>
      <c r="O262" s="34">
        <v>0.216</v>
      </c>
      <c r="P262" s="29">
        <f t="shared" si="42"/>
        <v>67</v>
      </c>
      <c r="Q262" s="38" t="str">
        <f t="array" ref="Q262">P262&amp;CHOOSE(AND(P262&lt;&gt;{11,12,13})*MIN(4,MOD(P262,10))+1,"th","st","nd","rd","th")</f>
        <v>67th</v>
      </c>
      <c r="R262" s="35">
        <v>115.044</v>
      </c>
      <c r="S262" s="35">
        <v>57.521999999999998</v>
      </c>
      <c r="T262" s="35">
        <v>0</v>
      </c>
      <c r="U262" s="35">
        <v>172.566</v>
      </c>
      <c r="V262" s="36">
        <v>19.808</v>
      </c>
      <c r="W262" s="220">
        <f t="shared" si="43"/>
        <v>2.231422182418313E-2</v>
      </c>
      <c r="X262" s="29">
        <f t="shared" si="44"/>
        <v>40</v>
      </c>
      <c r="Y262" s="38" t="str">
        <f t="array" ref="Y262">X262&amp;CHOOSE(AND(X262&lt;&gt;{11,12,13})*MIN(4,MOD(X262,10))+1,"th","st","nd","rd","th")</f>
        <v>40th</v>
      </c>
      <c r="Z262" s="37">
        <v>3.9620000000000002</v>
      </c>
      <c r="AA262" s="28">
        <v>0</v>
      </c>
      <c r="AB262" s="221">
        <f t="shared" si="45"/>
        <v>0</v>
      </c>
      <c r="AC262" s="29">
        <f t="shared" si="46"/>
        <v>1</v>
      </c>
      <c r="AD262" s="38" t="str">
        <f t="array" ref="AD262">AC262&amp;CHOOSE(AND(AC262&lt;&gt;{11,12,13})*MIN(4,MOD(AC262,10))+1,"th","st","nd","rd","th")</f>
        <v>1st</v>
      </c>
      <c r="AE262" s="37">
        <v>0</v>
      </c>
      <c r="AF262" s="38">
        <v>887.68499999999995</v>
      </c>
      <c r="AG262" s="38">
        <v>880.94799999999998</v>
      </c>
      <c r="AH262" s="38">
        <v>904.05600000000004</v>
      </c>
      <c r="AI262" s="38">
        <v>890.89599999999996</v>
      </c>
      <c r="AJ262" s="29">
        <f t="shared" si="47"/>
        <v>12</v>
      </c>
      <c r="AK262" s="38" t="str">
        <f t="array" ref="AK262">AJ262&amp;CHOOSE(AND(AJ262&lt;&gt;{11,12,13})*MIN(4,MOD(AJ262,10))+1,"th","st","nd","rd","th")</f>
        <v>12th</v>
      </c>
      <c r="AL262" s="38">
        <v>176.52799999999999</v>
      </c>
      <c r="AM262" s="38">
        <v>287.625</v>
      </c>
      <c r="AN262" s="38">
        <v>1178.521</v>
      </c>
      <c r="AO262" s="29">
        <f t="shared" si="48"/>
        <v>13</v>
      </c>
      <c r="AP262" s="38" t="str">
        <f t="array" ref="AP262">AO262&amp;CHOOSE(AND(AO262&lt;&gt;{11,12,13})*MIN(4,MOD(AO262,10))+1,"th","st","nd","rd","th")</f>
        <v>13th</v>
      </c>
      <c r="AQ262" s="39">
        <v>1.22</v>
      </c>
      <c r="AR262" s="36">
        <v>1653.896</v>
      </c>
      <c r="AS262" s="29">
        <f t="shared" si="49"/>
        <v>23</v>
      </c>
      <c r="AT262" s="38" t="str">
        <f t="array" ref="AT262">AS262&amp;CHOOSE(AND(AS262&lt;&gt;{11,12,13})*MIN(4,MOD(AS262,10))+1,"th","st","nd","rd","th")</f>
        <v>23rd</v>
      </c>
      <c r="AU262" s="40">
        <v>5.6589345073669594E-4</v>
      </c>
    </row>
    <row r="263" spans="1:47" x14ac:dyDescent="0.25">
      <c r="A263" s="7">
        <v>128327303</v>
      </c>
      <c r="B263" s="8" t="s">
        <v>506</v>
      </c>
      <c r="C263" s="8" t="s">
        <v>157</v>
      </c>
      <c r="D263" s="27">
        <v>40893</v>
      </c>
      <c r="E263" s="29">
        <f t="shared" si="40"/>
        <v>15</v>
      </c>
      <c r="F263" s="38" t="str">
        <f t="array" ref="F263">E263&amp;CHOOSE(AND(E263&lt;&gt;{11,12,13})*MIN(4,MOD(E263,10))+1,"th","st","nd","rd","th")</f>
        <v>15th</v>
      </c>
      <c r="G263" s="29">
        <v>2784</v>
      </c>
      <c r="H263" s="30">
        <v>1.2988999999999999</v>
      </c>
      <c r="I263" s="31">
        <v>0.87809999999999999</v>
      </c>
      <c r="J263" s="32">
        <v>46</v>
      </c>
      <c r="K263" s="33">
        <v>137.065</v>
      </c>
      <c r="L263" s="34">
        <v>0.191</v>
      </c>
      <c r="M263" s="29">
        <f t="shared" si="41"/>
        <v>68</v>
      </c>
      <c r="N263" s="38" t="str">
        <f t="array" ref="N263">M263&amp;CHOOSE(AND(M263&lt;&gt;{11,12,13})*MIN(4,MOD(M263,10))+1,"th","st","nd","rd","th")</f>
        <v>68th</v>
      </c>
      <c r="O263" s="34">
        <v>0.23930000000000001</v>
      </c>
      <c r="P263" s="29">
        <f t="shared" si="42"/>
        <v>78</v>
      </c>
      <c r="Q263" s="38" t="str">
        <f t="array" ref="Q263">P263&amp;CHOOSE(AND(P263&lt;&gt;{11,12,13})*MIN(4,MOD(P263,10))+1,"th","st","nd","rd","th")</f>
        <v>78th</v>
      </c>
      <c r="R263" s="35">
        <v>110.678</v>
      </c>
      <c r="S263" s="35">
        <v>69.332999999999998</v>
      </c>
      <c r="T263" s="35">
        <v>0</v>
      </c>
      <c r="U263" s="35">
        <v>180.011</v>
      </c>
      <c r="V263" s="36">
        <v>32.085999999999999</v>
      </c>
      <c r="W263" s="220">
        <f t="shared" si="43"/>
        <v>3.3223024800781965E-2</v>
      </c>
      <c r="X263" s="29">
        <f t="shared" si="44"/>
        <v>69</v>
      </c>
      <c r="Y263" s="38" t="str">
        <f t="array" ref="Y263">X263&amp;CHOOSE(AND(X263&lt;&gt;{11,12,13})*MIN(4,MOD(X263,10))+1,"th","st","nd","rd","th")</f>
        <v>69th</v>
      </c>
      <c r="Z263" s="37">
        <v>6.4169999999999998</v>
      </c>
      <c r="AA263" s="28">
        <v>0</v>
      </c>
      <c r="AB263" s="221">
        <f t="shared" si="45"/>
        <v>0</v>
      </c>
      <c r="AC263" s="29">
        <f t="shared" si="46"/>
        <v>1</v>
      </c>
      <c r="AD263" s="38" t="str">
        <f t="array" ref="AD263">AC263&amp;CHOOSE(AND(AC263&lt;&gt;{11,12,13})*MIN(4,MOD(AC263,10))+1,"th","st","nd","rd","th")</f>
        <v>1st</v>
      </c>
      <c r="AE263" s="37">
        <v>0</v>
      </c>
      <c r="AF263" s="38">
        <v>965.77599999999995</v>
      </c>
      <c r="AG263" s="38">
        <v>994.00800000000004</v>
      </c>
      <c r="AH263" s="38">
        <v>1003.598</v>
      </c>
      <c r="AI263" s="38">
        <v>987.79399999999998</v>
      </c>
      <c r="AJ263" s="29">
        <f t="shared" si="47"/>
        <v>15</v>
      </c>
      <c r="AK263" s="38" t="str">
        <f t="array" ref="AK263">AJ263&amp;CHOOSE(AND(AJ263&lt;&gt;{11,12,13})*MIN(4,MOD(AJ263,10))+1,"th","st","nd","rd","th")</f>
        <v>15th</v>
      </c>
      <c r="AL263" s="38">
        <v>186.428</v>
      </c>
      <c r="AM263" s="38">
        <v>323.49299999999999</v>
      </c>
      <c r="AN263" s="38">
        <v>1311.287</v>
      </c>
      <c r="AO263" s="29">
        <f t="shared" si="48"/>
        <v>16</v>
      </c>
      <c r="AP263" s="38" t="str">
        <f t="array" ref="AP263">AO263&amp;CHOOSE(AND(AO263&lt;&gt;{11,12,13})*MIN(4,MOD(AO263,10))+1,"th","st","nd","rd","th")</f>
        <v>16th</v>
      </c>
      <c r="AQ263" s="39">
        <v>1.1000000000000001</v>
      </c>
      <c r="AR263" s="36">
        <v>1873.5540000000001</v>
      </c>
      <c r="AS263" s="29">
        <f t="shared" si="49"/>
        <v>31</v>
      </c>
      <c r="AT263" s="38" t="str">
        <f t="array" ref="AT263">AS263&amp;CHOOSE(AND(AS263&lt;&gt;{11,12,13})*MIN(4,MOD(AS263,10))+1,"th","st","nd","rd","th")</f>
        <v>31st</v>
      </c>
      <c r="AU263" s="40">
        <v>6.4105115327779964E-4</v>
      </c>
    </row>
    <row r="264" spans="1:47" x14ac:dyDescent="0.25">
      <c r="A264" s="7">
        <v>128328003</v>
      </c>
      <c r="B264" s="8" t="s">
        <v>602</v>
      </c>
      <c r="C264" s="8" t="s">
        <v>157</v>
      </c>
      <c r="D264" s="27">
        <v>48750</v>
      </c>
      <c r="E264" s="29">
        <f t="shared" si="40"/>
        <v>41</v>
      </c>
      <c r="F264" s="38" t="str">
        <f t="array" ref="F264">E264&amp;CHOOSE(AND(E264&lt;&gt;{11,12,13})*MIN(4,MOD(E264,10))+1,"th","st","nd","rd","th")</f>
        <v>41st</v>
      </c>
      <c r="G264" s="29">
        <v>3105</v>
      </c>
      <c r="H264" s="30">
        <v>1.0894999999999999</v>
      </c>
      <c r="I264" s="31">
        <v>0.85519999999999996</v>
      </c>
      <c r="J264" s="32">
        <v>66</v>
      </c>
      <c r="K264" s="33">
        <v>126.59099999999999</v>
      </c>
      <c r="L264" s="34">
        <v>0.15890000000000001</v>
      </c>
      <c r="M264" s="29">
        <f t="shared" si="41"/>
        <v>54</v>
      </c>
      <c r="N264" s="38" t="str">
        <f t="array" ref="N264">M264&amp;CHOOSE(AND(M264&lt;&gt;{11,12,13})*MIN(4,MOD(M264,10))+1,"th","st","nd","rd","th")</f>
        <v>54th</v>
      </c>
      <c r="O264" s="34">
        <v>0.21029999999999999</v>
      </c>
      <c r="P264" s="29">
        <f t="shared" si="42"/>
        <v>65</v>
      </c>
      <c r="Q264" s="38" t="str">
        <f t="array" ref="Q264">P264&amp;CHOOSE(AND(P264&lt;&gt;{11,12,13})*MIN(4,MOD(P264,10))+1,"th","st","nd","rd","th")</f>
        <v>65th</v>
      </c>
      <c r="R264" s="35">
        <v>107.071</v>
      </c>
      <c r="S264" s="35">
        <v>70.852999999999994</v>
      </c>
      <c r="T264" s="35">
        <v>0</v>
      </c>
      <c r="U264" s="35">
        <v>177.92400000000001</v>
      </c>
      <c r="V264" s="36">
        <v>41.344999999999999</v>
      </c>
      <c r="W264" s="220">
        <f t="shared" si="43"/>
        <v>3.6815251460321982E-2</v>
      </c>
      <c r="X264" s="29">
        <f t="shared" si="44"/>
        <v>76</v>
      </c>
      <c r="Y264" s="38" t="str">
        <f t="array" ref="Y264">X264&amp;CHOOSE(AND(X264&lt;&gt;{11,12,13})*MIN(4,MOD(X264,10))+1,"th","st","nd","rd","th")</f>
        <v>76th</v>
      </c>
      <c r="Z264" s="37">
        <v>8.2690000000000001</v>
      </c>
      <c r="AA264" s="28">
        <v>1</v>
      </c>
      <c r="AB264" s="221">
        <f t="shared" si="45"/>
        <v>8.9044023365151734E-4</v>
      </c>
      <c r="AC264" s="29">
        <f t="shared" si="46"/>
        <v>20</v>
      </c>
      <c r="AD264" s="38" t="str">
        <f t="array" ref="AD264">AC264&amp;CHOOSE(AND(AC264&lt;&gt;{11,12,13})*MIN(4,MOD(AC264,10))+1,"th","st","nd","rd","th")</f>
        <v>20th</v>
      </c>
      <c r="AE264" s="37">
        <v>0.6</v>
      </c>
      <c r="AF264" s="38">
        <v>1123.04</v>
      </c>
      <c r="AG264" s="38">
        <v>1139.778</v>
      </c>
      <c r="AH264" s="38">
        <v>1156.422</v>
      </c>
      <c r="AI264" s="38">
        <v>1139.7470000000001</v>
      </c>
      <c r="AJ264" s="29">
        <f t="shared" si="47"/>
        <v>20</v>
      </c>
      <c r="AK264" s="38" t="str">
        <f t="array" ref="AK264">AJ264&amp;CHOOSE(AND(AJ264&lt;&gt;{11,12,13})*MIN(4,MOD(AJ264,10))+1,"th","st","nd","rd","th")</f>
        <v>20th</v>
      </c>
      <c r="AL264" s="38">
        <v>186.79300000000001</v>
      </c>
      <c r="AM264" s="38">
        <v>313.38400000000001</v>
      </c>
      <c r="AN264" s="38">
        <v>1453.1310000000001</v>
      </c>
      <c r="AO264" s="29">
        <f t="shared" si="48"/>
        <v>22</v>
      </c>
      <c r="AP264" s="38" t="str">
        <f t="array" ref="AP264">AO264&amp;CHOOSE(AND(AO264&lt;&gt;{11,12,13})*MIN(4,MOD(AO264,10))+1,"th","st","nd","rd","th")</f>
        <v>22nd</v>
      </c>
      <c r="AQ264" s="39">
        <v>1.06</v>
      </c>
      <c r="AR264" s="36">
        <v>1678.1769999999999</v>
      </c>
      <c r="AS264" s="29">
        <f t="shared" si="49"/>
        <v>25</v>
      </c>
      <c r="AT264" s="38" t="str">
        <f t="array" ref="AT264">AS264&amp;CHOOSE(AND(AS264&lt;&gt;{11,12,13})*MIN(4,MOD(AS264,10))+1,"th","st","nd","rd","th")</f>
        <v>25th</v>
      </c>
      <c r="AU264" s="40">
        <v>5.7420138477688807E-4</v>
      </c>
    </row>
    <row r="265" spans="1:47" x14ac:dyDescent="0.25">
      <c r="A265" s="7">
        <v>106330703</v>
      </c>
      <c r="B265" s="8" t="s">
        <v>170</v>
      </c>
      <c r="C265" s="8" t="s">
        <v>171</v>
      </c>
      <c r="D265" s="27">
        <v>45257</v>
      </c>
      <c r="E265" s="29">
        <f t="shared" si="40"/>
        <v>31</v>
      </c>
      <c r="F265" s="38" t="str">
        <f t="array" ref="F265">E265&amp;CHOOSE(AND(E265&lt;&gt;{11,12,13})*MIN(4,MOD(E265,10))+1,"th","st","nd","rd","th")</f>
        <v>31st</v>
      </c>
      <c r="G265" s="29">
        <v>3120</v>
      </c>
      <c r="H265" s="30">
        <v>1.1736</v>
      </c>
      <c r="I265" s="31">
        <v>0.86419999999999997</v>
      </c>
      <c r="J265" s="32">
        <v>58</v>
      </c>
      <c r="K265" s="33">
        <v>133.05799999999999</v>
      </c>
      <c r="L265" s="34">
        <v>0.24060000000000001</v>
      </c>
      <c r="M265" s="29">
        <f t="shared" si="41"/>
        <v>84</v>
      </c>
      <c r="N265" s="38" t="str">
        <f t="array" ref="N265">M265&amp;CHOOSE(AND(M265&lt;&gt;{11,12,13})*MIN(4,MOD(M265,10))+1,"th","st","nd","rd","th")</f>
        <v>84th</v>
      </c>
      <c r="O265" s="34">
        <v>0.20300000000000001</v>
      </c>
      <c r="P265" s="29">
        <f t="shared" si="42"/>
        <v>61</v>
      </c>
      <c r="Q265" s="38" t="str">
        <f t="array" ref="Q265">P265&amp;CHOOSE(AND(P265&lt;&gt;{11,12,13})*MIN(4,MOD(P265,10))+1,"th","st","nd","rd","th")</f>
        <v>61st</v>
      </c>
      <c r="R265" s="35">
        <v>152.06899999999999</v>
      </c>
      <c r="S265" s="35">
        <v>64.152000000000001</v>
      </c>
      <c r="T265" s="35">
        <v>0</v>
      </c>
      <c r="U265" s="35">
        <v>216.221</v>
      </c>
      <c r="V265" s="36">
        <v>5.55</v>
      </c>
      <c r="W265" s="220">
        <f t="shared" si="43"/>
        <v>5.2686438795445613E-3</v>
      </c>
      <c r="X265" s="29">
        <f t="shared" si="44"/>
        <v>4</v>
      </c>
      <c r="Y265" s="38" t="str">
        <f t="array" ref="Y265">X265&amp;CHOOSE(AND(X265&lt;&gt;{11,12,13})*MIN(4,MOD(X265,10))+1,"th","st","nd","rd","th")</f>
        <v>4th</v>
      </c>
      <c r="Z265" s="37">
        <v>1.1100000000000001</v>
      </c>
      <c r="AA265" s="28">
        <v>1</v>
      </c>
      <c r="AB265" s="221">
        <f t="shared" si="45"/>
        <v>9.4930520352154251E-4</v>
      </c>
      <c r="AC265" s="29">
        <f t="shared" si="46"/>
        <v>21</v>
      </c>
      <c r="AD265" s="38" t="str">
        <f t="array" ref="AD265">AC265&amp;CHOOSE(AND(AC265&lt;&gt;{11,12,13})*MIN(4,MOD(AC265,10))+1,"th","st","nd","rd","th")</f>
        <v>21st</v>
      </c>
      <c r="AE265" s="37">
        <v>0.6</v>
      </c>
      <c r="AF265" s="38">
        <v>1053.402</v>
      </c>
      <c r="AG265" s="38">
        <v>1071.048</v>
      </c>
      <c r="AH265" s="38">
        <v>1067.366</v>
      </c>
      <c r="AI265" s="38">
        <v>1063.9390000000001</v>
      </c>
      <c r="AJ265" s="29">
        <f t="shared" si="47"/>
        <v>17</v>
      </c>
      <c r="AK265" s="38" t="str">
        <f t="array" ref="AK265">AJ265&amp;CHOOSE(AND(AJ265&lt;&gt;{11,12,13})*MIN(4,MOD(AJ265,10))+1,"th","st","nd","rd","th")</f>
        <v>17th</v>
      </c>
      <c r="AL265" s="38">
        <v>217.93100000000001</v>
      </c>
      <c r="AM265" s="38">
        <v>350.98899999999998</v>
      </c>
      <c r="AN265" s="38">
        <v>1414.9280000000001</v>
      </c>
      <c r="AO265" s="29">
        <f t="shared" si="48"/>
        <v>20</v>
      </c>
      <c r="AP265" s="38" t="str">
        <f t="array" ref="AP265">AO265&amp;CHOOSE(AND(AO265&lt;&gt;{11,12,13})*MIN(4,MOD(AO265,10))+1,"th","st","nd","rd","th")</f>
        <v>20th</v>
      </c>
      <c r="AQ265" s="39">
        <v>0.83</v>
      </c>
      <c r="AR265" s="36">
        <v>1378.2639999999999</v>
      </c>
      <c r="AS265" s="29">
        <f t="shared" si="49"/>
        <v>16</v>
      </c>
      <c r="AT265" s="38" t="str">
        <f t="array" ref="AT265">AS265&amp;CHOOSE(AND(AS265&lt;&gt;{11,12,13})*MIN(4,MOD(AS265,10))+1,"th","st","nd","rd","th")</f>
        <v>16th</v>
      </c>
      <c r="AU265" s="40">
        <v>4.7158380634946905E-4</v>
      </c>
    </row>
    <row r="266" spans="1:47" x14ac:dyDescent="0.25">
      <c r="A266" s="7">
        <v>106330803</v>
      </c>
      <c r="B266" s="8" t="s">
        <v>172</v>
      </c>
      <c r="C266" s="8" t="s">
        <v>171</v>
      </c>
      <c r="D266" s="27">
        <v>42690</v>
      </c>
      <c r="E266" s="29">
        <f t="shared" si="40"/>
        <v>20</v>
      </c>
      <c r="F266" s="38" t="str">
        <f t="array" ref="F266">E266&amp;CHOOSE(AND(E266&lt;&gt;{11,12,13})*MIN(4,MOD(E266,10))+1,"th","st","nd","rd","th")</f>
        <v>20th</v>
      </c>
      <c r="G266" s="29">
        <v>5047</v>
      </c>
      <c r="H266" s="30">
        <v>1.2442</v>
      </c>
      <c r="I266" s="31">
        <v>0.82420000000000004</v>
      </c>
      <c r="J266" s="32">
        <v>86</v>
      </c>
      <c r="K266" s="33">
        <v>127.77200000000001</v>
      </c>
      <c r="L266" s="34">
        <v>0.16109999999999999</v>
      </c>
      <c r="M266" s="29">
        <f t="shared" si="41"/>
        <v>55</v>
      </c>
      <c r="N266" s="38" t="str">
        <f t="array" ref="N266">M266&amp;CHOOSE(AND(M266&lt;&gt;{11,12,13})*MIN(4,MOD(M266,10))+1,"th","st","nd","rd","th")</f>
        <v>55th</v>
      </c>
      <c r="O266" s="34">
        <v>0.24129999999999999</v>
      </c>
      <c r="P266" s="29">
        <f t="shared" si="42"/>
        <v>79</v>
      </c>
      <c r="Q266" s="38" t="str">
        <f t="array" ref="Q266">P266&amp;CHOOSE(AND(P266&lt;&gt;{11,12,13})*MIN(4,MOD(P266,10))+1,"th","st","nd","rd","th")</f>
        <v>79th</v>
      </c>
      <c r="R266" s="35">
        <v>157.096</v>
      </c>
      <c r="S266" s="35">
        <v>117.651</v>
      </c>
      <c r="T266" s="35">
        <v>0</v>
      </c>
      <c r="U266" s="35">
        <v>274.74700000000001</v>
      </c>
      <c r="V266" s="36">
        <v>9.3620000000000001</v>
      </c>
      <c r="W266" s="220">
        <f t="shared" si="43"/>
        <v>5.7603622838402826E-3</v>
      </c>
      <c r="X266" s="29">
        <f t="shared" si="44"/>
        <v>5</v>
      </c>
      <c r="Y266" s="38" t="str">
        <f t="array" ref="Y266">X266&amp;CHOOSE(AND(X266&lt;&gt;{11,12,13})*MIN(4,MOD(X266,10))+1,"th","st","nd","rd","th")</f>
        <v>5th</v>
      </c>
      <c r="Z266" s="37">
        <v>1.8720000000000001</v>
      </c>
      <c r="AA266" s="28">
        <v>4</v>
      </c>
      <c r="AB266" s="221">
        <f t="shared" si="45"/>
        <v>2.461167393223791E-3</v>
      </c>
      <c r="AC266" s="29">
        <f t="shared" si="46"/>
        <v>38</v>
      </c>
      <c r="AD266" s="38" t="str">
        <f t="array" ref="AD266">AC266&amp;CHOOSE(AND(AC266&lt;&gt;{11,12,13})*MIN(4,MOD(AC266,10))+1,"th","st","nd","rd","th")</f>
        <v>38th</v>
      </c>
      <c r="AE266" s="37">
        <v>2.4</v>
      </c>
      <c r="AF266" s="38">
        <v>1625.2449999999999</v>
      </c>
      <c r="AG266" s="38">
        <v>1630.9369999999999</v>
      </c>
      <c r="AH266" s="38">
        <v>1662.626</v>
      </c>
      <c r="AI266" s="38">
        <v>1639.6030000000001</v>
      </c>
      <c r="AJ266" s="29">
        <f t="shared" si="47"/>
        <v>36</v>
      </c>
      <c r="AK266" s="38" t="str">
        <f t="array" ref="AK266">AJ266&amp;CHOOSE(AND(AJ266&lt;&gt;{11,12,13})*MIN(4,MOD(AJ266,10))+1,"th","st","nd","rd","th")</f>
        <v>36th</v>
      </c>
      <c r="AL266" s="38">
        <v>279.01900000000001</v>
      </c>
      <c r="AM266" s="38">
        <v>406.791</v>
      </c>
      <c r="AN266" s="38">
        <v>2046.394</v>
      </c>
      <c r="AO266" s="29">
        <f t="shared" si="48"/>
        <v>39</v>
      </c>
      <c r="AP266" s="38" t="str">
        <f t="array" ref="AP266">AO266&amp;CHOOSE(AND(AO266&lt;&gt;{11,12,13})*MIN(4,MOD(AO266,10))+1,"th","st","nd","rd","th")</f>
        <v>39th</v>
      </c>
      <c r="AQ266" s="39">
        <v>0.98</v>
      </c>
      <c r="AR266" s="36">
        <v>2495.201</v>
      </c>
      <c r="AS266" s="29">
        <f t="shared" si="49"/>
        <v>48</v>
      </c>
      <c r="AT266" s="38" t="str">
        <f t="array" ref="AT266">AS266&amp;CHOOSE(AND(AS266&lt;&gt;{11,12,13})*MIN(4,MOD(AS266,10))+1,"th","st","nd","rd","th")</f>
        <v>48th</v>
      </c>
      <c r="AU266" s="40">
        <v>8.5375253593433591E-4</v>
      </c>
    </row>
    <row r="267" spans="1:47" x14ac:dyDescent="0.25">
      <c r="A267" s="7">
        <v>106338003</v>
      </c>
      <c r="B267" s="8" t="s">
        <v>505</v>
      </c>
      <c r="C267" s="8" t="s">
        <v>171</v>
      </c>
      <c r="D267" s="27">
        <v>42277</v>
      </c>
      <c r="E267" s="29">
        <f t="shared" si="40"/>
        <v>20</v>
      </c>
      <c r="F267" s="38" t="str">
        <f t="array" ref="F267">E267&amp;CHOOSE(AND(E267&lt;&gt;{11,12,13})*MIN(4,MOD(E267,10))+1,"th","st","nd","rd","th")</f>
        <v>20th</v>
      </c>
      <c r="G267" s="29">
        <v>8131</v>
      </c>
      <c r="H267" s="30">
        <v>1.2564</v>
      </c>
      <c r="I267" s="31">
        <v>0.74919999999999998</v>
      </c>
      <c r="J267" s="32">
        <v>153</v>
      </c>
      <c r="K267" s="33">
        <v>0</v>
      </c>
      <c r="L267" s="34">
        <v>0.2215</v>
      </c>
      <c r="M267" s="29">
        <f t="shared" si="41"/>
        <v>80</v>
      </c>
      <c r="N267" s="38" t="str">
        <f t="array" ref="N267">M267&amp;CHOOSE(AND(M267&lt;&gt;{11,12,13})*MIN(4,MOD(M267,10))+1,"th","st","nd","rd","th")</f>
        <v>80th</v>
      </c>
      <c r="O267" s="34">
        <v>0.2863</v>
      </c>
      <c r="P267" s="29">
        <f t="shared" si="42"/>
        <v>94</v>
      </c>
      <c r="Q267" s="38" t="str">
        <f t="array" ref="Q267">P267&amp;CHOOSE(AND(P267&lt;&gt;{11,12,13})*MIN(4,MOD(P267,10))+1,"th","st","nd","rd","th")</f>
        <v>94th</v>
      </c>
      <c r="R267" s="35">
        <v>306.69499999999999</v>
      </c>
      <c r="S267" s="35">
        <v>198.209</v>
      </c>
      <c r="T267" s="35">
        <v>0</v>
      </c>
      <c r="U267" s="35">
        <v>504.904</v>
      </c>
      <c r="V267" s="36">
        <v>71.463000000000008</v>
      </c>
      <c r="W267" s="220">
        <f t="shared" si="43"/>
        <v>3.0967076004816903E-2</v>
      </c>
      <c r="X267" s="29">
        <f t="shared" si="44"/>
        <v>64</v>
      </c>
      <c r="Y267" s="38" t="str">
        <f t="array" ref="Y267">X267&amp;CHOOSE(AND(X267&lt;&gt;{11,12,13})*MIN(4,MOD(X267,10))+1,"th","st","nd","rd","th")</f>
        <v>64th</v>
      </c>
      <c r="Z267" s="37">
        <v>14.292999999999999</v>
      </c>
      <c r="AA267" s="28">
        <v>4</v>
      </c>
      <c r="AB267" s="221">
        <f t="shared" si="45"/>
        <v>1.7333207956462449E-3</v>
      </c>
      <c r="AC267" s="29">
        <f t="shared" si="46"/>
        <v>31</v>
      </c>
      <c r="AD267" s="38" t="str">
        <f t="array" ref="AD267">AC267&amp;CHOOSE(AND(AC267&lt;&gt;{11,12,13})*MIN(4,MOD(AC267,10))+1,"th","st","nd","rd","th")</f>
        <v>31st</v>
      </c>
      <c r="AE267" s="37">
        <v>2.4</v>
      </c>
      <c r="AF267" s="38">
        <v>2307.7089999999998</v>
      </c>
      <c r="AG267" s="38">
        <v>2361.0729999999999</v>
      </c>
      <c r="AH267" s="38">
        <v>2402.5929999999998</v>
      </c>
      <c r="AI267" s="38">
        <v>2357.125</v>
      </c>
      <c r="AJ267" s="29">
        <f t="shared" si="47"/>
        <v>55</v>
      </c>
      <c r="AK267" s="38" t="str">
        <f t="array" ref="AK267">AJ267&amp;CHOOSE(AND(AJ267&lt;&gt;{11,12,13})*MIN(4,MOD(AJ267,10))+1,"th","st","nd","rd","th")</f>
        <v>55th</v>
      </c>
      <c r="AL267" s="38">
        <v>521.59699999999998</v>
      </c>
      <c r="AM267" s="38">
        <v>521.59699999999998</v>
      </c>
      <c r="AN267" s="38">
        <v>2878.7220000000002</v>
      </c>
      <c r="AO267" s="29">
        <f t="shared" si="48"/>
        <v>56</v>
      </c>
      <c r="AP267" s="38" t="str">
        <f t="array" ref="AP267">AO267&amp;CHOOSE(AND(AO267&lt;&gt;{11,12,13})*MIN(4,MOD(AO267,10))+1,"th","st","nd","rd","th")</f>
        <v>56th</v>
      </c>
      <c r="AQ267" s="39">
        <v>0.79</v>
      </c>
      <c r="AR267" s="36">
        <v>2857.2930000000001</v>
      </c>
      <c r="AS267" s="29">
        <f t="shared" si="49"/>
        <v>56</v>
      </c>
      <c r="AT267" s="38" t="str">
        <f t="array" ref="AT267">AS267&amp;CHOOSE(AND(AS267&lt;&gt;{11,12,13})*MIN(4,MOD(AS267,10))+1,"th","st","nd","rd","th")</f>
        <v>56th</v>
      </c>
      <c r="AU267" s="40">
        <v>9.7764514548424213E-4</v>
      </c>
    </row>
    <row r="268" spans="1:47" x14ac:dyDescent="0.25">
      <c r="A268" s="7">
        <v>111343603</v>
      </c>
      <c r="B268" s="8" t="s">
        <v>353</v>
      </c>
      <c r="C268" s="8" t="s">
        <v>354</v>
      </c>
      <c r="D268" s="27">
        <v>47390</v>
      </c>
      <c r="E268" s="29">
        <f t="shared" si="40"/>
        <v>37</v>
      </c>
      <c r="F268" s="38" t="str">
        <f t="array" ref="F268">E268&amp;CHOOSE(AND(E268&lt;&gt;{11,12,13})*MIN(4,MOD(E268,10))+1,"th","st","nd","rd","th")</f>
        <v>37th</v>
      </c>
      <c r="G268" s="29">
        <v>9092</v>
      </c>
      <c r="H268" s="30">
        <v>1.1208</v>
      </c>
      <c r="I268" s="31">
        <v>0.69369999999999998</v>
      </c>
      <c r="J268" s="32">
        <v>188</v>
      </c>
      <c r="K268" s="33">
        <v>0</v>
      </c>
      <c r="L268" s="34">
        <v>0.17730000000000001</v>
      </c>
      <c r="M268" s="29">
        <f t="shared" si="41"/>
        <v>63</v>
      </c>
      <c r="N268" s="38" t="str">
        <f t="array" ref="N268">M268&amp;CHOOSE(AND(M268&lt;&gt;{11,12,13})*MIN(4,MOD(M268,10))+1,"th","st","nd","rd","th")</f>
        <v>63rd</v>
      </c>
      <c r="O268" s="34">
        <v>0.23930000000000001</v>
      </c>
      <c r="P268" s="29">
        <f t="shared" si="42"/>
        <v>78</v>
      </c>
      <c r="Q268" s="38" t="str">
        <f t="array" ref="Q268">P268&amp;CHOOSE(AND(P268&lt;&gt;{11,12,13})*MIN(4,MOD(P268,10))+1,"th","st","nd","rd","th")</f>
        <v>78th</v>
      </c>
      <c r="R268" s="35">
        <v>320.137</v>
      </c>
      <c r="S268" s="35">
        <v>216.04300000000001</v>
      </c>
      <c r="T268" s="35">
        <v>0</v>
      </c>
      <c r="U268" s="35">
        <v>536.17999999999995</v>
      </c>
      <c r="V268" s="36">
        <v>106.407</v>
      </c>
      <c r="W268" s="220">
        <f t="shared" si="43"/>
        <v>3.5358586919246829E-2</v>
      </c>
      <c r="X268" s="29">
        <f t="shared" si="44"/>
        <v>75</v>
      </c>
      <c r="Y268" s="38" t="str">
        <f t="array" ref="Y268">X268&amp;CHOOSE(AND(X268&lt;&gt;{11,12,13})*MIN(4,MOD(X268,10))+1,"th","st","nd","rd","th")</f>
        <v>75th</v>
      </c>
      <c r="Z268" s="37">
        <v>21.280999999999999</v>
      </c>
      <c r="AA268" s="28">
        <v>61</v>
      </c>
      <c r="AB268" s="221">
        <f t="shared" si="45"/>
        <v>2.0270036765194552E-2</v>
      </c>
      <c r="AC268" s="29">
        <f t="shared" si="46"/>
        <v>83</v>
      </c>
      <c r="AD268" s="38" t="str">
        <f t="array" ref="AD268">AC268&amp;CHOOSE(AND(AC268&lt;&gt;{11,12,13})*MIN(4,MOD(AC268,10))+1,"th","st","nd","rd","th")</f>
        <v>83rd</v>
      </c>
      <c r="AE268" s="37">
        <v>36.6</v>
      </c>
      <c r="AF268" s="38">
        <v>3009.3679999999999</v>
      </c>
      <c r="AG268" s="38">
        <v>3052.2640000000001</v>
      </c>
      <c r="AH268" s="38">
        <v>3012.366</v>
      </c>
      <c r="AI268" s="38">
        <v>3024.6660000000002</v>
      </c>
      <c r="AJ268" s="29">
        <f t="shared" si="47"/>
        <v>65</v>
      </c>
      <c r="AK268" s="38" t="str">
        <f t="array" ref="AK268">AJ268&amp;CHOOSE(AND(AJ268&lt;&gt;{11,12,13})*MIN(4,MOD(AJ268,10))+1,"th","st","nd","rd","th")</f>
        <v>65th</v>
      </c>
      <c r="AL268" s="38">
        <v>594.06100000000004</v>
      </c>
      <c r="AM268" s="38">
        <v>594.06100000000004</v>
      </c>
      <c r="AN268" s="38">
        <v>3618.7269999999999</v>
      </c>
      <c r="AO268" s="29">
        <f t="shared" si="48"/>
        <v>68</v>
      </c>
      <c r="AP268" s="38" t="str">
        <f t="array" ref="AP268">AO268&amp;CHOOSE(AND(AO268&lt;&gt;{11,12,13})*MIN(4,MOD(AO268,10))+1,"th","st","nd","rd","th")</f>
        <v>68th</v>
      </c>
      <c r="AQ268" s="39">
        <v>0.74</v>
      </c>
      <c r="AR268" s="36">
        <v>3001.3429999999998</v>
      </c>
      <c r="AS268" s="29">
        <f t="shared" si="49"/>
        <v>58</v>
      </c>
      <c r="AT268" s="38" t="str">
        <f t="array" ref="AT268">AS268&amp;CHOOSE(AND(AS268&lt;&gt;{11,12,13})*MIN(4,MOD(AS268,10))+1,"th","st","nd","rd","th")</f>
        <v>58th</v>
      </c>
      <c r="AU268" s="40">
        <v>1.0269329795310148E-3</v>
      </c>
    </row>
    <row r="269" spans="1:47" x14ac:dyDescent="0.25">
      <c r="A269" s="7">
        <v>119350303</v>
      </c>
      <c r="B269" s="8" t="s">
        <v>95</v>
      </c>
      <c r="C269" s="8" t="s">
        <v>96</v>
      </c>
      <c r="D269" s="27">
        <v>72791</v>
      </c>
      <c r="E269" s="29">
        <f t="shared" si="40"/>
        <v>87</v>
      </c>
      <c r="F269" s="38" t="str">
        <f t="array" ref="F269">E269&amp;CHOOSE(AND(E269&lt;&gt;{11,12,13})*MIN(4,MOD(E269,10))+1,"th","st","nd","rd","th")</f>
        <v>87th</v>
      </c>
      <c r="G269" s="29">
        <v>9208</v>
      </c>
      <c r="H269" s="30">
        <v>0.72970000000000002</v>
      </c>
      <c r="I269" s="31">
        <v>0.46689999999999998</v>
      </c>
      <c r="J269" s="32">
        <v>271</v>
      </c>
      <c r="K269" s="33">
        <v>0</v>
      </c>
      <c r="L269" s="34">
        <v>3.3300000000000003E-2</v>
      </c>
      <c r="M269" s="29">
        <f t="shared" si="41"/>
        <v>5</v>
      </c>
      <c r="N269" s="38" t="str">
        <f t="array" ref="N269">M269&amp;CHOOSE(AND(M269&lt;&gt;{11,12,13})*MIN(4,MOD(M269,10))+1,"th","st","nd","rd","th")</f>
        <v>5th</v>
      </c>
      <c r="O269" s="34">
        <v>0.16789999999999999</v>
      </c>
      <c r="P269" s="29">
        <f t="shared" si="42"/>
        <v>46</v>
      </c>
      <c r="Q269" s="38" t="str">
        <f t="array" ref="Q269">P269&amp;CHOOSE(AND(P269&lt;&gt;{11,12,13})*MIN(4,MOD(P269,10))+1,"th","st","nd","rd","th")</f>
        <v>46th</v>
      </c>
      <c r="R269" s="35">
        <v>65.507999999999996</v>
      </c>
      <c r="S269" s="35">
        <v>165.148</v>
      </c>
      <c r="T269" s="35">
        <v>0</v>
      </c>
      <c r="U269" s="35">
        <v>230.65600000000001</v>
      </c>
      <c r="V269" s="36">
        <v>78.15100000000001</v>
      </c>
      <c r="W269" s="220">
        <f t="shared" si="43"/>
        <v>2.3835978844047596E-2</v>
      </c>
      <c r="X269" s="29">
        <f t="shared" si="44"/>
        <v>44</v>
      </c>
      <c r="Y269" s="38" t="str">
        <f t="array" ref="Y269">X269&amp;CHOOSE(AND(X269&lt;&gt;{11,12,13})*MIN(4,MOD(X269,10))+1,"th","st","nd","rd","th")</f>
        <v>44th</v>
      </c>
      <c r="Z269" s="37">
        <v>15.63</v>
      </c>
      <c r="AA269" s="28">
        <v>15</v>
      </c>
      <c r="AB269" s="221">
        <f t="shared" si="45"/>
        <v>4.5749853829217015E-3</v>
      </c>
      <c r="AC269" s="29">
        <f t="shared" si="46"/>
        <v>53</v>
      </c>
      <c r="AD269" s="38" t="str">
        <f t="array" ref="AD269">AC269&amp;CHOOSE(AND(AC269&lt;&gt;{11,12,13})*MIN(4,MOD(AC269,10))+1,"th","st","nd","rd","th")</f>
        <v>53rd</v>
      </c>
      <c r="AE269" s="37">
        <v>9</v>
      </c>
      <c r="AF269" s="38">
        <v>3278.6990000000001</v>
      </c>
      <c r="AG269" s="38">
        <v>3281.9250000000002</v>
      </c>
      <c r="AH269" s="38">
        <v>3319.7629999999999</v>
      </c>
      <c r="AI269" s="38">
        <v>3293.462</v>
      </c>
      <c r="AJ269" s="29">
        <f t="shared" si="47"/>
        <v>70</v>
      </c>
      <c r="AK269" s="38" t="str">
        <f t="array" ref="AK269">AJ269&amp;CHOOSE(AND(AJ269&lt;&gt;{11,12,13})*MIN(4,MOD(AJ269,10))+1,"th","st","nd","rd","th")</f>
        <v>70th</v>
      </c>
      <c r="AL269" s="38">
        <v>255.286</v>
      </c>
      <c r="AM269" s="38">
        <v>255.286</v>
      </c>
      <c r="AN269" s="38">
        <v>3548.748</v>
      </c>
      <c r="AO269" s="29">
        <f t="shared" si="48"/>
        <v>67</v>
      </c>
      <c r="AP269" s="38" t="str">
        <f t="array" ref="AP269">AO269&amp;CHOOSE(AND(AO269&lt;&gt;{11,12,13})*MIN(4,MOD(AO269,10))+1,"th","st","nd","rd","th")</f>
        <v>67th</v>
      </c>
      <c r="AQ269" s="39">
        <v>0.85</v>
      </c>
      <c r="AR269" s="36">
        <v>2201.0929999999998</v>
      </c>
      <c r="AS269" s="29">
        <f t="shared" si="49"/>
        <v>41</v>
      </c>
      <c r="AT269" s="38" t="str">
        <f t="array" ref="AT269">AS269&amp;CHOOSE(AND(AS269&lt;&gt;{11,12,13})*MIN(4,MOD(AS269,10))+1,"th","st","nd","rd","th")</f>
        <v>41st</v>
      </c>
      <c r="AU269" s="40">
        <v>7.5312118365507036E-4</v>
      </c>
    </row>
    <row r="270" spans="1:47" x14ac:dyDescent="0.25">
      <c r="A270" s="7">
        <v>119351303</v>
      </c>
      <c r="B270" s="8" t="s">
        <v>186</v>
      </c>
      <c r="C270" s="8" t="s">
        <v>96</v>
      </c>
      <c r="D270" s="27">
        <v>33774</v>
      </c>
      <c r="E270" s="29">
        <f t="shared" si="40"/>
        <v>4</v>
      </c>
      <c r="F270" s="38" t="str">
        <f t="array" ref="F270">E270&amp;CHOOSE(AND(E270&lt;&gt;{11,12,13})*MIN(4,MOD(E270,10))+1,"th","st","nd","rd","th")</f>
        <v>4th</v>
      </c>
      <c r="G270" s="29">
        <v>4685</v>
      </c>
      <c r="H270" s="30">
        <v>1.5727</v>
      </c>
      <c r="I270" s="31">
        <v>0.35299999999999998</v>
      </c>
      <c r="J270" s="32">
        <v>298</v>
      </c>
      <c r="K270" s="33">
        <v>0</v>
      </c>
      <c r="L270" s="34">
        <v>0.39650000000000002</v>
      </c>
      <c r="M270" s="29">
        <f t="shared" si="41"/>
        <v>98</v>
      </c>
      <c r="N270" s="38" t="str">
        <f t="array" ref="N270">M270&amp;CHOOSE(AND(M270&lt;&gt;{11,12,13})*MIN(4,MOD(M270,10))+1,"th","st","nd","rd","th")</f>
        <v>98th</v>
      </c>
      <c r="O270" s="34">
        <v>0.16139999999999999</v>
      </c>
      <c r="P270" s="29">
        <f t="shared" si="42"/>
        <v>43</v>
      </c>
      <c r="Q270" s="38" t="str">
        <f t="array" ref="Q270">P270&amp;CHOOSE(AND(P270&lt;&gt;{11,12,13})*MIN(4,MOD(P270,10))+1,"th","st","nd","rd","th")</f>
        <v>43rd</v>
      </c>
      <c r="R270" s="35">
        <v>418.154</v>
      </c>
      <c r="S270" s="35">
        <v>85.106999999999999</v>
      </c>
      <c r="T270" s="35">
        <v>209.077</v>
      </c>
      <c r="U270" s="35">
        <v>712.33799999999997</v>
      </c>
      <c r="V270" s="36">
        <v>163.80099999999999</v>
      </c>
      <c r="W270" s="220">
        <f t="shared" si="43"/>
        <v>9.319111628962802E-2</v>
      </c>
      <c r="X270" s="29">
        <f t="shared" si="44"/>
        <v>95</v>
      </c>
      <c r="Y270" s="38" t="str">
        <f t="array" ref="Y270">X270&amp;CHOOSE(AND(X270&lt;&gt;{11,12,13})*MIN(4,MOD(X270,10))+1,"th","st","nd","rd","th")</f>
        <v>95th</v>
      </c>
      <c r="Z270" s="37">
        <v>32.76</v>
      </c>
      <c r="AA270" s="28">
        <v>1</v>
      </c>
      <c r="AB270" s="221">
        <f t="shared" si="45"/>
        <v>5.6892886056634595E-4</v>
      </c>
      <c r="AC270" s="29">
        <f t="shared" si="46"/>
        <v>15</v>
      </c>
      <c r="AD270" s="38" t="str">
        <f t="array" ref="AD270">AC270&amp;CHOOSE(AND(AC270&lt;&gt;{11,12,13})*MIN(4,MOD(AC270,10))+1,"th","st","nd","rd","th")</f>
        <v>15th</v>
      </c>
      <c r="AE270" s="37">
        <v>0.6</v>
      </c>
      <c r="AF270" s="38">
        <v>1757.6890000000001</v>
      </c>
      <c r="AG270" s="38">
        <v>1762.6679999999999</v>
      </c>
      <c r="AH270" s="38">
        <v>1718.403</v>
      </c>
      <c r="AI270" s="38">
        <v>1746.2529999999999</v>
      </c>
      <c r="AJ270" s="29">
        <f t="shared" si="47"/>
        <v>40</v>
      </c>
      <c r="AK270" s="38" t="str">
        <f t="array" ref="AK270">AJ270&amp;CHOOSE(AND(AJ270&lt;&gt;{11,12,13})*MIN(4,MOD(AJ270,10))+1,"th","st","nd","rd","th")</f>
        <v>40th</v>
      </c>
      <c r="AL270" s="38">
        <v>745.69799999999998</v>
      </c>
      <c r="AM270" s="38">
        <v>745.69799999999998</v>
      </c>
      <c r="AN270" s="38">
        <v>2491.951</v>
      </c>
      <c r="AO270" s="29">
        <f t="shared" si="48"/>
        <v>50</v>
      </c>
      <c r="AP270" s="38" t="str">
        <f t="array" ref="AP270">AO270&amp;CHOOSE(AND(AO270&lt;&gt;{11,12,13})*MIN(4,MOD(AO270,10))+1,"th","st","nd","rd","th")</f>
        <v>50th</v>
      </c>
      <c r="AQ270" s="39">
        <v>1.54</v>
      </c>
      <c r="AR270" s="36">
        <v>6035.4009999999998</v>
      </c>
      <c r="AS270" s="29">
        <f t="shared" si="49"/>
        <v>85</v>
      </c>
      <c r="AT270" s="38" t="str">
        <f t="array" ref="AT270">AS270&amp;CHOOSE(AND(AS270&lt;&gt;{11,12,13})*MIN(4,MOD(AS270,10))+1,"th","st","nd","rd","th")</f>
        <v>85th</v>
      </c>
      <c r="AU270" s="40">
        <v>2.065059652160538E-3</v>
      </c>
    </row>
    <row r="271" spans="1:47" x14ac:dyDescent="0.25">
      <c r="A271" s="7">
        <v>119352203</v>
      </c>
      <c r="B271" s="8" t="s">
        <v>262</v>
      </c>
      <c r="C271" s="8" t="s">
        <v>96</v>
      </c>
      <c r="D271" s="27">
        <v>48422</v>
      </c>
      <c r="E271" s="29">
        <f t="shared" si="40"/>
        <v>40</v>
      </c>
      <c r="F271" s="38" t="str">
        <f t="array" ref="F271">E271&amp;CHOOSE(AND(E271&lt;&gt;{11,12,13})*MIN(4,MOD(E271,10))+1,"th","st","nd","rd","th")</f>
        <v>40th</v>
      </c>
      <c r="G271" s="29">
        <v>5726</v>
      </c>
      <c r="H271" s="30">
        <v>1.0969</v>
      </c>
      <c r="I271" s="31">
        <v>-6.2799999999999995E-2</v>
      </c>
      <c r="J271" s="32">
        <v>366</v>
      </c>
      <c r="K271" s="33">
        <v>0</v>
      </c>
      <c r="L271" s="34">
        <v>0.11609999999999999</v>
      </c>
      <c r="M271" s="29">
        <f t="shared" si="41"/>
        <v>38</v>
      </c>
      <c r="N271" s="38" t="str">
        <f t="array" ref="N271">M271&amp;CHOOSE(AND(M271&lt;&gt;{11,12,13})*MIN(4,MOD(M271,10))+1,"th","st","nd","rd","th")</f>
        <v>38th</v>
      </c>
      <c r="O271" s="34">
        <v>0.26550000000000001</v>
      </c>
      <c r="P271" s="29">
        <f t="shared" si="42"/>
        <v>89</v>
      </c>
      <c r="Q271" s="38" t="str">
        <f t="array" ref="Q271">P271&amp;CHOOSE(AND(P271&lt;&gt;{11,12,13})*MIN(4,MOD(P271,10))+1,"th","st","nd","rd","th")</f>
        <v>89th</v>
      </c>
      <c r="R271" s="35">
        <v>109.602</v>
      </c>
      <c r="S271" s="35">
        <v>125.32</v>
      </c>
      <c r="T271" s="35">
        <v>0</v>
      </c>
      <c r="U271" s="35">
        <v>234.922</v>
      </c>
      <c r="V271" s="36">
        <v>29.262999999999998</v>
      </c>
      <c r="W271" s="220">
        <f t="shared" si="43"/>
        <v>1.8598741821777998E-2</v>
      </c>
      <c r="X271" s="29">
        <f t="shared" si="44"/>
        <v>28</v>
      </c>
      <c r="Y271" s="38" t="str">
        <f t="array" ref="Y271">X271&amp;CHOOSE(AND(X271&lt;&gt;{11,12,13})*MIN(4,MOD(X271,10))+1,"th","st","nd","rd","th")</f>
        <v>28th</v>
      </c>
      <c r="Z271" s="37">
        <v>5.8529999999999998</v>
      </c>
      <c r="AA271" s="28">
        <v>11</v>
      </c>
      <c r="AB271" s="221">
        <f t="shared" si="45"/>
        <v>6.9912913932118374E-3</v>
      </c>
      <c r="AC271" s="29">
        <f t="shared" si="46"/>
        <v>63</v>
      </c>
      <c r="AD271" s="38" t="str">
        <f t="array" ref="AD271">AC271&amp;CHOOSE(AND(AC271&lt;&gt;{11,12,13})*MIN(4,MOD(AC271,10))+1,"th","st","nd","rd","th")</f>
        <v>63rd</v>
      </c>
      <c r="AE271" s="37">
        <v>6.6</v>
      </c>
      <c r="AF271" s="38">
        <v>1573.386</v>
      </c>
      <c r="AG271" s="38">
        <v>1596.809</v>
      </c>
      <c r="AH271" s="38">
        <v>1568.5940000000001</v>
      </c>
      <c r="AI271" s="38">
        <v>1579.596</v>
      </c>
      <c r="AJ271" s="29">
        <f t="shared" si="47"/>
        <v>34</v>
      </c>
      <c r="AK271" s="38" t="str">
        <f t="array" ref="AK271">AJ271&amp;CHOOSE(AND(AJ271&lt;&gt;{11,12,13})*MIN(4,MOD(AJ271,10))+1,"th","st","nd","rd","th")</f>
        <v>34th</v>
      </c>
      <c r="AL271" s="38">
        <v>247.375</v>
      </c>
      <c r="AM271" s="38">
        <v>247.375</v>
      </c>
      <c r="AN271" s="38">
        <v>1826.971</v>
      </c>
      <c r="AO271" s="29">
        <f t="shared" si="48"/>
        <v>32</v>
      </c>
      <c r="AP271" s="38" t="str">
        <f t="array" ref="AP271">AO271&amp;CHOOSE(AND(AO271&lt;&gt;{11,12,13})*MIN(4,MOD(AO271,10))+1,"th","st","nd","rd","th")</f>
        <v>32nd</v>
      </c>
      <c r="AQ271" s="39">
        <v>0.77</v>
      </c>
      <c r="AR271" s="36">
        <v>1543.0830000000001</v>
      </c>
      <c r="AS271" s="29">
        <f t="shared" si="49"/>
        <v>19</v>
      </c>
      <c r="AT271" s="38" t="str">
        <f t="array" ref="AT271">AS271&amp;CHOOSE(AND(AS271&lt;&gt;{11,12,13})*MIN(4,MOD(AS271,10))+1,"th","st","nd","rd","th")</f>
        <v>19th</v>
      </c>
      <c r="AU271" s="40">
        <v>5.2797791617074658E-4</v>
      </c>
    </row>
    <row r="272" spans="1:47" x14ac:dyDescent="0.25">
      <c r="A272" s="7">
        <v>119354603</v>
      </c>
      <c r="B272" s="8" t="s">
        <v>367</v>
      </c>
      <c r="C272" s="8" t="s">
        <v>96</v>
      </c>
      <c r="D272" s="27">
        <v>49405</v>
      </c>
      <c r="E272" s="29">
        <f t="shared" si="40"/>
        <v>45</v>
      </c>
      <c r="F272" s="38" t="str">
        <f t="array" ref="F272">E272&amp;CHOOSE(AND(E272&lt;&gt;{11,12,13})*MIN(4,MOD(E272,10))+1,"th","st","nd","rd","th")</f>
        <v>45th</v>
      </c>
      <c r="G272" s="29">
        <v>5119</v>
      </c>
      <c r="H272" s="30">
        <v>1.0750999999999999</v>
      </c>
      <c r="I272" s="31">
        <v>0.73550000000000004</v>
      </c>
      <c r="J272" s="32">
        <v>162</v>
      </c>
      <c r="K272" s="33">
        <v>0</v>
      </c>
      <c r="L272" s="34">
        <v>0.109</v>
      </c>
      <c r="M272" s="29">
        <f t="shared" si="41"/>
        <v>35</v>
      </c>
      <c r="N272" s="38" t="str">
        <f t="array" ref="N272">M272&amp;CHOOSE(AND(M272&lt;&gt;{11,12,13})*MIN(4,MOD(M272,10))+1,"th","st","nd","rd","th")</f>
        <v>35th</v>
      </c>
      <c r="O272" s="34">
        <v>0.14580000000000001</v>
      </c>
      <c r="P272" s="29">
        <f t="shared" si="42"/>
        <v>36</v>
      </c>
      <c r="Q272" s="38" t="str">
        <f t="array" ref="Q272">P272&amp;CHOOSE(AND(P272&lt;&gt;{11,12,13})*MIN(4,MOD(P272,10))+1,"th","st","nd","rd","th")</f>
        <v>36th</v>
      </c>
      <c r="R272" s="35">
        <v>103.01600000000001</v>
      </c>
      <c r="S272" s="35">
        <v>68.897999999999996</v>
      </c>
      <c r="T272" s="35">
        <v>0</v>
      </c>
      <c r="U272" s="35">
        <v>171.91399999999999</v>
      </c>
      <c r="V272" s="36">
        <v>55.609000000000002</v>
      </c>
      <c r="W272" s="220">
        <f t="shared" si="43"/>
        <v>3.5303446226824756E-2</v>
      </c>
      <c r="X272" s="29">
        <f t="shared" si="44"/>
        <v>74</v>
      </c>
      <c r="Y272" s="38" t="str">
        <f t="array" ref="Y272">X272&amp;CHOOSE(AND(X272&lt;&gt;{11,12,13})*MIN(4,MOD(X272,10))+1,"th","st","nd","rd","th")</f>
        <v>74th</v>
      </c>
      <c r="Z272" s="37">
        <v>11.122</v>
      </c>
      <c r="AA272" s="28">
        <v>3</v>
      </c>
      <c r="AB272" s="221">
        <f t="shared" si="45"/>
        <v>1.9045539153819391E-3</v>
      </c>
      <c r="AC272" s="29">
        <f t="shared" si="46"/>
        <v>33</v>
      </c>
      <c r="AD272" s="38" t="str">
        <f t="array" ref="AD272">AC272&amp;CHOOSE(AND(AC272&lt;&gt;{11,12,13})*MIN(4,MOD(AC272,10))+1,"th","st","nd","rd","th")</f>
        <v>33rd</v>
      </c>
      <c r="AE272" s="37">
        <v>1.8</v>
      </c>
      <c r="AF272" s="38">
        <v>1575.172</v>
      </c>
      <c r="AG272" s="38">
        <v>1576.259</v>
      </c>
      <c r="AH272" s="38">
        <v>1612.5450000000001</v>
      </c>
      <c r="AI272" s="38">
        <v>1587.992</v>
      </c>
      <c r="AJ272" s="29">
        <f t="shared" si="47"/>
        <v>35</v>
      </c>
      <c r="AK272" s="38" t="str">
        <f t="array" ref="AK272">AJ272&amp;CHOOSE(AND(AJ272&lt;&gt;{11,12,13})*MIN(4,MOD(AJ272,10))+1,"th","st","nd","rd","th")</f>
        <v>35th</v>
      </c>
      <c r="AL272" s="38">
        <v>184.83600000000001</v>
      </c>
      <c r="AM272" s="38">
        <v>184.83600000000001</v>
      </c>
      <c r="AN272" s="38">
        <v>1772.828</v>
      </c>
      <c r="AO272" s="29">
        <f t="shared" si="48"/>
        <v>31</v>
      </c>
      <c r="AP272" s="38" t="str">
        <f t="array" ref="AP272">AO272&amp;CHOOSE(AND(AO272&lt;&gt;{11,12,13})*MIN(4,MOD(AO272,10))+1,"th","st","nd","rd","th")</f>
        <v>31st</v>
      </c>
      <c r="AQ272" s="39">
        <v>0.8</v>
      </c>
      <c r="AR272" s="36">
        <v>1524.7739999999999</v>
      </c>
      <c r="AS272" s="29">
        <f t="shared" si="49"/>
        <v>19</v>
      </c>
      <c r="AT272" s="38" t="str">
        <f t="array" ref="AT272">AS272&amp;CHOOSE(AND(AS272&lt;&gt;{11,12,13})*MIN(4,MOD(AS272,10))+1,"th","st","nd","rd","th")</f>
        <v>19th</v>
      </c>
      <c r="AU272" s="40">
        <v>5.217133486347357E-4</v>
      </c>
    </row>
    <row r="273" spans="1:47" x14ac:dyDescent="0.25">
      <c r="A273" s="7">
        <v>119355503</v>
      </c>
      <c r="B273" s="8" t="s">
        <v>399</v>
      </c>
      <c r="C273" s="8" t="s">
        <v>96</v>
      </c>
      <c r="D273" s="27">
        <v>45379</v>
      </c>
      <c r="E273" s="29">
        <f t="shared" si="40"/>
        <v>31</v>
      </c>
      <c r="F273" s="38" t="str">
        <f t="array" ref="F273">E273&amp;CHOOSE(AND(E273&lt;&gt;{11,12,13})*MIN(4,MOD(E273,10))+1,"th","st","nd","rd","th")</f>
        <v>31st</v>
      </c>
      <c r="G273" s="29">
        <v>6675</v>
      </c>
      <c r="H273" s="30">
        <v>1.1705000000000001</v>
      </c>
      <c r="I273" s="31">
        <v>0.22109999999999999</v>
      </c>
      <c r="J273" s="32">
        <v>324</v>
      </c>
      <c r="K273" s="33">
        <v>0</v>
      </c>
      <c r="L273" s="34">
        <v>0.1696</v>
      </c>
      <c r="M273" s="29">
        <f t="shared" si="41"/>
        <v>58</v>
      </c>
      <c r="N273" s="38" t="str">
        <f t="array" ref="N273">M273&amp;CHOOSE(AND(M273&lt;&gt;{11,12,13})*MIN(4,MOD(M273,10))+1,"th","st","nd","rd","th")</f>
        <v>58th</v>
      </c>
      <c r="O273" s="34">
        <v>0.14860000000000001</v>
      </c>
      <c r="P273" s="29">
        <f t="shared" si="42"/>
        <v>37</v>
      </c>
      <c r="Q273" s="38" t="str">
        <f t="array" ref="Q273">P273&amp;CHOOSE(AND(P273&lt;&gt;{11,12,13})*MIN(4,MOD(P273,10))+1,"th","st","nd","rd","th")</f>
        <v>37th</v>
      </c>
      <c r="R273" s="35">
        <v>182.72200000000001</v>
      </c>
      <c r="S273" s="35">
        <v>80.049000000000007</v>
      </c>
      <c r="T273" s="35">
        <v>0</v>
      </c>
      <c r="U273" s="35">
        <v>262.77100000000002</v>
      </c>
      <c r="V273" s="36">
        <v>49.129000000000005</v>
      </c>
      <c r="W273" s="220">
        <f t="shared" si="43"/>
        <v>2.736045078554996E-2</v>
      </c>
      <c r="X273" s="29">
        <f t="shared" si="44"/>
        <v>53</v>
      </c>
      <c r="Y273" s="38" t="str">
        <f t="array" ref="Y273">X273&amp;CHOOSE(AND(X273&lt;&gt;{11,12,13})*MIN(4,MOD(X273,10))+1,"th","st","nd","rd","th")</f>
        <v>53rd</v>
      </c>
      <c r="Z273" s="37">
        <v>9.8260000000000005</v>
      </c>
      <c r="AA273" s="28">
        <v>12</v>
      </c>
      <c r="AB273" s="221">
        <f t="shared" si="45"/>
        <v>6.6829247374585168E-3</v>
      </c>
      <c r="AC273" s="29">
        <f t="shared" si="46"/>
        <v>62</v>
      </c>
      <c r="AD273" s="38" t="str">
        <f t="array" ref="AD273">AC273&amp;CHOOSE(AND(AC273&lt;&gt;{11,12,13})*MIN(4,MOD(AC273,10))+1,"th","st","nd","rd","th")</f>
        <v>62nd</v>
      </c>
      <c r="AE273" s="37">
        <v>7.2</v>
      </c>
      <c r="AF273" s="38">
        <v>1795.6210000000001</v>
      </c>
      <c r="AG273" s="38">
        <v>1819.117</v>
      </c>
      <c r="AH273" s="38">
        <v>1790.7460000000001</v>
      </c>
      <c r="AI273" s="38">
        <v>1801.828</v>
      </c>
      <c r="AJ273" s="29">
        <f t="shared" si="47"/>
        <v>41</v>
      </c>
      <c r="AK273" s="38" t="str">
        <f t="array" ref="AK273">AJ273&amp;CHOOSE(AND(AJ273&lt;&gt;{11,12,13})*MIN(4,MOD(AJ273,10))+1,"th","st","nd","rd","th")</f>
        <v>41st</v>
      </c>
      <c r="AL273" s="38">
        <v>279.79700000000003</v>
      </c>
      <c r="AM273" s="38">
        <v>279.79700000000003</v>
      </c>
      <c r="AN273" s="38">
        <v>2081.625</v>
      </c>
      <c r="AO273" s="29">
        <f t="shared" si="48"/>
        <v>40</v>
      </c>
      <c r="AP273" s="38" t="str">
        <f t="array" ref="AP273">AO273&amp;CHOOSE(AND(AO273&lt;&gt;{11,12,13})*MIN(4,MOD(AO273,10))+1,"th","st","nd","rd","th")</f>
        <v>40th</v>
      </c>
      <c r="AQ273" s="39">
        <v>1.02</v>
      </c>
      <c r="AR273" s="36">
        <v>2485.2730000000001</v>
      </c>
      <c r="AS273" s="29">
        <f t="shared" si="49"/>
        <v>48</v>
      </c>
      <c r="AT273" s="38" t="str">
        <f t="array" ref="AT273">AS273&amp;CHOOSE(AND(AS273&lt;&gt;{11,12,13})*MIN(4,MOD(AS273,10))+1,"th","st","nd","rd","th")</f>
        <v>48th</v>
      </c>
      <c r="AU273" s="40">
        <v>8.5035559309215374E-4</v>
      </c>
    </row>
    <row r="274" spans="1:47" x14ac:dyDescent="0.25">
      <c r="A274" s="7">
        <v>119356503</v>
      </c>
      <c r="B274" s="8" t="s">
        <v>443</v>
      </c>
      <c r="C274" s="8" t="s">
        <v>96</v>
      </c>
      <c r="D274" s="27">
        <v>57577</v>
      </c>
      <c r="E274" s="29">
        <f t="shared" si="40"/>
        <v>66</v>
      </c>
      <c r="F274" s="38" t="str">
        <f t="array" ref="F274">E274&amp;CHOOSE(AND(E274&lt;&gt;{11,12,13})*MIN(4,MOD(E274,10))+1,"th","st","nd","rd","th")</f>
        <v>66th</v>
      </c>
      <c r="G274" s="29">
        <v>7995</v>
      </c>
      <c r="H274" s="30">
        <v>0.92249999999999999</v>
      </c>
      <c r="I274" s="31">
        <v>0.64470000000000005</v>
      </c>
      <c r="J274" s="32">
        <v>205</v>
      </c>
      <c r="K274" s="33">
        <v>0</v>
      </c>
      <c r="L274" s="34">
        <v>0.1328</v>
      </c>
      <c r="M274" s="29">
        <f t="shared" si="41"/>
        <v>45</v>
      </c>
      <c r="N274" s="38" t="str">
        <f t="array" ref="N274">M274&amp;CHOOSE(AND(M274&lt;&gt;{11,12,13})*MIN(4,MOD(M274,10))+1,"th","st","nd","rd","th")</f>
        <v>45th</v>
      </c>
      <c r="O274" s="34">
        <v>0.12620000000000001</v>
      </c>
      <c r="P274" s="29">
        <f t="shared" si="42"/>
        <v>27</v>
      </c>
      <c r="Q274" s="38" t="str">
        <f t="array" ref="Q274">P274&amp;CHOOSE(AND(P274&lt;&gt;{11,12,13})*MIN(4,MOD(P274,10))+1,"th","st","nd","rd","th")</f>
        <v>27th</v>
      </c>
      <c r="R274" s="35">
        <v>242.976</v>
      </c>
      <c r="S274" s="35">
        <v>115.45</v>
      </c>
      <c r="T274" s="35">
        <v>0</v>
      </c>
      <c r="U274" s="35">
        <v>358.42599999999999</v>
      </c>
      <c r="V274" s="36">
        <v>79.981000000000009</v>
      </c>
      <c r="W274" s="220">
        <f t="shared" si="43"/>
        <v>2.6228489988502638E-2</v>
      </c>
      <c r="X274" s="29">
        <f t="shared" si="44"/>
        <v>50</v>
      </c>
      <c r="Y274" s="38" t="str">
        <f t="array" ref="Y274">X274&amp;CHOOSE(AND(X274&lt;&gt;{11,12,13})*MIN(4,MOD(X274,10))+1,"th","st","nd","rd","th")</f>
        <v>50th</v>
      </c>
      <c r="Z274" s="37">
        <v>15.996</v>
      </c>
      <c r="AA274" s="28">
        <v>1</v>
      </c>
      <c r="AB274" s="221">
        <f t="shared" si="45"/>
        <v>3.2793400918346404E-4</v>
      </c>
      <c r="AC274" s="29">
        <f t="shared" si="46"/>
        <v>14</v>
      </c>
      <c r="AD274" s="38" t="str">
        <f t="array" ref="AD274">AC274&amp;CHOOSE(AND(AC274&lt;&gt;{11,12,13})*MIN(4,MOD(AC274,10))+1,"th","st","nd","rd","th")</f>
        <v>14th</v>
      </c>
      <c r="AE274" s="37">
        <v>0.6</v>
      </c>
      <c r="AF274" s="38">
        <v>3049.3939999999998</v>
      </c>
      <c r="AG274" s="38">
        <v>3111.9569999999999</v>
      </c>
      <c r="AH274" s="38">
        <v>3138.4989999999998</v>
      </c>
      <c r="AI274" s="38">
        <v>3099.95</v>
      </c>
      <c r="AJ274" s="29">
        <f t="shared" si="47"/>
        <v>66</v>
      </c>
      <c r="AK274" s="38" t="str">
        <f t="array" ref="AK274">AJ274&amp;CHOOSE(AND(AJ274&lt;&gt;{11,12,13})*MIN(4,MOD(AJ274,10))+1,"th","st","nd","rd","th")</f>
        <v>66th</v>
      </c>
      <c r="AL274" s="38">
        <v>375.02199999999999</v>
      </c>
      <c r="AM274" s="38">
        <v>375.02199999999999</v>
      </c>
      <c r="AN274" s="38">
        <v>3474.9720000000002</v>
      </c>
      <c r="AO274" s="29">
        <f t="shared" si="48"/>
        <v>66</v>
      </c>
      <c r="AP274" s="38" t="str">
        <f t="array" ref="AP274">AO274&amp;CHOOSE(AND(AO274&lt;&gt;{11,12,13})*MIN(4,MOD(AO274,10))+1,"th","st","nd","rd","th")</f>
        <v>66th</v>
      </c>
      <c r="AQ274" s="39">
        <v>1.27</v>
      </c>
      <c r="AR274" s="36">
        <v>4071.19</v>
      </c>
      <c r="AS274" s="29">
        <f t="shared" si="49"/>
        <v>72</v>
      </c>
      <c r="AT274" s="38" t="str">
        <f t="array" ref="AT274">AS274&amp;CHOOSE(AND(AS274&lt;&gt;{11,12,13})*MIN(4,MOD(AS274,10))+1,"th","st","nd","rd","th")</f>
        <v>72nd</v>
      </c>
      <c r="AU274" s="40">
        <v>1.3929894973473116E-3</v>
      </c>
    </row>
    <row r="275" spans="1:47" x14ac:dyDescent="0.25">
      <c r="A275" s="7">
        <v>119356603</v>
      </c>
      <c r="B275" s="8" t="s">
        <v>464</v>
      </c>
      <c r="C275" s="8" t="s">
        <v>96</v>
      </c>
      <c r="D275" s="27">
        <v>51135</v>
      </c>
      <c r="E275" s="29">
        <f t="shared" si="40"/>
        <v>50</v>
      </c>
      <c r="F275" s="38" t="str">
        <f t="array" ref="F275">E275&amp;CHOOSE(AND(E275&lt;&gt;{11,12,13})*MIN(4,MOD(E275,10))+1,"th","st","nd","rd","th")</f>
        <v>50th</v>
      </c>
      <c r="G275" s="29">
        <v>3664</v>
      </c>
      <c r="H275" s="30">
        <v>1.0387</v>
      </c>
      <c r="I275" s="31">
        <v>-0.5252</v>
      </c>
      <c r="J275" s="32">
        <v>407</v>
      </c>
      <c r="K275" s="33">
        <v>0</v>
      </c>
      <c r="L275" s="34">
        <v>0.14419999999999999</v>
      </c>
      <c r="M275" s="29">
        <f t="shared" si="41"/>
        <v>49</v>
      </c>
      <c r="N275" s="38" t="str">
        <f t="array" ref="N275">M275&amp;CHOOSE(AND(M275&lt;&gt;{11,12,13})*MIN(4,MOD(M275,10))+1,"th","st","nd","rd","th")</f>
        <v>49th</v>
      </c>
      <c r="O275" s="34">
        <v>0.18909999999999999</v>
      </c>
      <c r="P275" s="29">
        <f t="shared" si="42"/>
        <v>54</v>
      </c>
      <c r="Q275" s="38" t="str">
        <f t="array" ref="Q275">P275&amp;CHOOSE(AND(P275&lt;&gt;{11,12,13})*MIN(4,MOD(P275,10))+1,"th","st","nd","rd","th")</f>
        <v>54th</v>
      </c>
      <c r="R275" s="35">
        <v>81.227999999999994</v>
      </c>
      <c r="S275" s="35">
        <v>53.26</v>
      </c>
      <c r="T275" s="35">
        <v>0</v>
      </c>
      <c r="U275" s="35">
        <v>134.488</v>
      </c>
      <c r="V275" s="36">
        <v>23.819999999999997</v>
      </c>
      <c r="W275" s="220">
        <f t="shared" si="43"/>
        <v>2.5371897481343879E-2</v>
      </c>
      <c r="X275" s="29">
        <f t="shared" si="44"/>
        <v>48</v>
      </c>
      <c r="Y275" s="38" t="str">
        <f t="array" ref="Y275">X275&amp;CHOOSE(AND(X275&lt;&gt;{11,12,13})*MIN(4,MOD(X275,10))+1,"th","st","nd","rd","th")</f>
        <v>48th</v>
      </c>
      <c r="Z275" s="37">
        <v>4.7640000000000002</v>
      </c>
      <c r="AA275" s="28">
        <v>4</v>
      </c>
      <c r="AB275" s="221">
        <f t="shared" si="45"/>
        <v>4.260604111056907E-3</v>
      </c>
      <c r="AC275" s="29">
        <f t="shared" si="46"/>
        <v>50</v>
      </c>
      <c r="AD275" s="38" t="str">
        <f t="array" ref="AD275">AC275&amp;CHOOSE(AND(AC275&lt;&gt;{11,12,13})*MIN(4,MOD(AC275,10))+1,"th","st","nd","rd","th")</f>
        <v>50th</v>
      </c>
      <c r="AE275" s="37">
        <v>2.4</v>
      </c>
      <c r="AF275" s="38">
        <v>938.83399999999995</v>
      </c>
      <c r="AG275" s="38">
        <v>953.25300000000004</v>
      </c>
      <c r="AH275" s="38">
        <v>915.721</v>
      </c>
      <c r="AI275" s="38">
        <v>935.93600000000004</v>
      </c>
      <c r="AJ275" s="29">
        <f t="shared" si="47"/>
        <v>14</v>
      </c>
      <c r="AK275" s="38" t="str">
        <f t="array" ref="AK275">AJ275&amp;CHOOSE(AND(AJ275&lt;&gt;{11,12,13})*MIN(4,MOD(AJ275,10))+1,"th","st","nd","rd","th")</f>
        <v>14th</v>
      </c>
      <c r="AL275" s="38">
        <v>141.65199999999999</v>
      </c>
      <c r="AM275" s="38">
        <v>141.65199999999999</v>
      </c>
      <c r="AN275" s="38">
        <v>1077.588</v>
      </c>
      <c r="AO275" s="29">
        <f t="shared" si="48"/>
        <v>10</v>
      </c>
      <c r="AP275" s="38" t="str">
        <f t="array" ref="AP275">AO275&amp;CHOOSE(AND(AO275&lt;&gt;{11,12,13})*MIN(4,MOD(AO275,10))+1,"th","st","nd","rd","th")</f>
        <v>10th</v>
      </c>
      <c r="AQ275" s="39">
        <v>0.77</v>
      </c>
      <c r="AR275" s="36">
        <v>861.85400000000004</v>
      </c>
      <c r="AS275" s="29">
        <f t="shared" si="49"/>
        <v>4</v>
      </c>
      <c r="AT275" s="38" t="str">
        <f t="array" ref="AT275">AS275&amp;CHOOSE(AND(AS275&lt;&gt;{11,12,13})*MIN(4,MOD(AS275,10))+1,"th","st","nd","rd","th")</f>
        <v>4th</v>
      </c>
      <c r="AU275" s="40">
        <v>2.9489008625162912E-4</v>
      </c>
    </row>
    <row r="276" spans="1:47" x14ac:dyDescent="0.25">
      <c r="A276" s="7">
        <v>119357003</v>
      </c>
      <c r="B276" s="8" t="s">
        <v>518</v>
      </c>
      <c r="C276" s="8" t="s">
        <v>96</v>
      </c>
      <c r="D276" s="27">
        <v>45229</v>
      </c>
      <c r="E276" s="29">
        <f t="shared" si="40"/>
        <v>30</v>
      </c>
      <c r="F276" s="38" t="str">
        <f t="array" ref="F276">E276&amp;CHOOSE(AND(E276&lt;&gt;{11,12,13})*MIN(4,MOD(E276,10))+1,"th","st","nd","rd","th")</f>
        <v>30th</v>
      </c>
      <c r="G276" s="29">
        <v>4846</v>
      </c>
      <c r="H276" s="30">
        <v>1.1744000000000001</v>
      </c>
      <c r="I276" s="31">
        <v>0.13250000000000001</v>
      </c>
      <c r="J276" s="32">
        <v>340</v>
      </c>
      <c r="K276" s="33">
        <v>0</v>
      </c>
      <c r="L276" s="34">
        <v>0.115</v>
      </c>
      <c r="M276" s="29">
        <f t="shared" si="41"/>
        <v>37</v>
      </c>
      <c r="N276" s="38" t="str">
        <f t="array" ref="N276">M276&amp;CHOOSE(AND(M276&lt;&gt;{11,12,13})*MIN(4,MOD(M276,10))+1,"th","st","nd","rd","th")</f>
        <v>37th</v>
      </c>
      <c r="O276" s="34">
        <v>0.28789999999999999</v>
      </c>
      <c r="P276" s="29">
        <f t="shared" si="42"/>
        <v>94</v>
      </c>
      <c r="Q276" s="38" t="str">
        <f t="array" ref="Q276">P276&amp;CHOOSE(AND(P276&lt;&gt;{11,12,13})*MIN(4,MOD(P276,10))+1,"th","st","nd","rd","th")</f>
        <v>94th</v>
      </c>
      <c r="R276" s="35">
        <v>110.986</v>
      </c>
      <c r="S276" s="35">
        <v>138.92599999999999</v>
      </c>
      <c r="T276" s="35">
        <v>0</v>
      </c>
      <c r="U276" s="35">
        <v>249.91200000000001</v>
      </c>
      <c r="V276" s="36">
        <v>30.03</v>
      </c>
      <c r="W276" s="220">
        <f t="shared" si="43"/>
        <v>1.8669614347813113E-2</v>
      </c>
      <c r="X276" s="29">
        <f t="shared" si="44"/>
        <v>28</v>
      </c>
      <c r="Y276" s="38" t="str">
        <f t="array" ref="Y276">X276&amp;CHOOSE(AND(X276&lt;&gt;{11,12,13})*MIN(4,MOD(X276,10))+1,"th","st","nd","rd","th")</f>
        <v>28th</v>
      </c>
      <c r="Z276" s="37">
        <v>6.0060000000000002</v>
      </c>
      <c r="AA276" s="28">
        <v>47</v>
      </c>
      <c r="AB276" s="221">
        <f t="shared" si="45"/>
        <v>2.9219842635604936E-2</v>
      </c>
      <c r="AC276" s="29">
        <f t="shared" si="46"/>
        <v>90</v>
      </c>
      <c r="AD276" s="38" t="str">
        <f t="array" ref="AD276">AC276&amp;CHOOSE(AND(AC276&lt;&gt;{11,12,13})*MIN(4,MOD(AC276,10))+1,"th","st","nd","rd","th")</f>
        <v>90th</v>
      </c>
      <c r="AE276" s="37">
        <v>28.2</v>
      </c>
      <c r="AF276" s="38">
        <v>1608.4960000000001</v>
      </c>
      <c r="AG276" s="38">
        <v>1650.2429999999999</v>
      </c>
      <c r="AH276" s="38">
        <v>1592.873</v>
      </c>
      <c r="AI276" s="38">
        <v>1617.204</v>
      </c>
      <c r="AJ276" s="29">
        <f t="shared" si="47"/>
        <v>36</v>
      </c>
      <c r="AK276" s="38" t="str">
        <f t="array" ref="AK276">AJ276&amp;CHOOSE(AND(AJ276&lt;&gt;{11,12,13})*MIN(4,MOD(AJ276,10))+1,"th","st","nd","rd","th")</f>
        <v>36th</v>
      </c>
      <c r="AL276" s="38">
        <v>284.11799999999999</v>
      </c>
      <c r="AM276" s="38">
        <v>284.11799999999999</v>
      </c>
      <c r="AN276" s="38">
        <v>1901.3219999999999</v>
      </c>
      <c r="AO276" s="29">
        <f t="shared" si="48"/>
        <v>34</v>
      </c>
      <c r="AP276" s="38" t="str">
        <f t="array" ref="AP276">AO276&amp;CHOOSE(AND(AO276&lt;&gt;{11,12,13})*MIN(4,MOD(AO276,10))+1,"th","st","nd","rd","th")</f>
        <v>34th</v>
      </c>
      <c r="AQ276" s="39">
        <v>1.26</v>
      </c>
      <c r="AR276" s="36">
        <v>2813.47</v>
      </c>
      <c r="AS276" s="29">
        <f t="shared" si="49"/>
        <v>55</v>
      </c>
      <c r="AT276" s="38" t="str">
        <f t="array" ref="AT276">AS276&amp;CHOOSE(AND(AS276&lt;&gt;{11,12,13})*MIN(4,MOD(AS276,10))+1,"th","st","nd","rd","th")</f>
        <v>55th</v>
      </c>
      <c r="AU276" s="40">
        <v>9.6265076331533055E-4</v>
      </c>
    </row>
    <row r="277" spans="1:47" x14ac:dyDescent="0.25">
      <c r="A277" s="7">
        <v>119357402</v>
      </c>
      <c r="B277" s="8" t="s">
        <v>532</v>
      </c>
      <c r="C277" s="8" t="s">
        <v>96</v>
      </c>
      <c r="D277" s="27">
        <v>37551</v>
      </c>
      <c r="E277" s="29">
        <f t="shared" si="40"/>
        <v>8</v>
      </c>
      <c r="F277" s="38" t="str">
        <f t="array" ref="F277">E277&amp;CHOOSE(AND(E277&lt;&gt;{11,12,13})*MIN(4,MOD(E277,10))+1,"th","st","nd","rd","th")</f>
        <v>8th</v>
      </c>
      <c r="G277" s="29">
        <v>28924</v>
      </c>
      <c r="H277" s="30">
        <v>1.4145000000000001</v>
      </c>
      <c r="I277" s="31">
        <v>-1.9220999999999999</v>
      </c>
      <c r="J277" s="32">
        <v>468</v>
      </c>
      <c r="K277" s="33">
        <v>0</v>
      </c>
      <c r="L277" s="34">
        <v>0.30380000000000001</v>
      </c>
      <c r="M277" s="29">
        <f t="shared" si="41"/>
        <v>91</v>
      </c>
      <c r="N277" s="38" t="str">
        <f t="array" ref="N277">M277&amp;CHOOSE(AND(M277&lt;&gt;{11,12,13})*MIN(4,MOD(M277,10))+1,"th","st","nd","rd","th")</f>
        <v>91st</v>
      </c>
      <c r="O277" s="34">
        <v>0.25580000000000003</v>
      </c>
      <c r="P277" s="29">
        <f t="shared" si="42"/>
        <v>85</v>
      </c>
      <c r="Q277" s="38" t="str">
        <f t="array" ref="Q277">P277&amp;CHOOSE(AND(P277&lt;&gt;{11,12,13})*MIN(4,MOD(P277,10))+1,"th","st","nd","rd","th")</f>
        <v>85th</v>
      </c>
      <c r="R277" s="35">
        <v>1816.422</v>
      </c>
      <c r="S277" s="35">
        <v>764.71500000000003</v>
      </c>
      <c r="T277" s="35">
        <v>908.21100000000001</v>
      </c>
      <c r="U277" s="35">
        <v>3489.348</v>
      </c>
      <c r="V277" s="36">
        <v>350.37200000000007</v>
      </c>
      <c r="W277" s="220">
        <f t="shared" si="43"/>
        <v>3.5160218572742319E-2</v>
      </c>
      <c r="X277" s="29">
        <f t="shared" si="44"/>
        <v>74</v>
      </c>
      <c r="Y277" s="38" t="str">
        <f t="array" ref="Y277">X277&amp;CHOOSE(AND(X277&lt;&gt;{11,12,13})*MIN(4,MOD(X277,10))+1,"th","st","nd","rd","th")</f>
        <v>74th</v>
      </c>
      <c r="Z277" s="37">
        <v>70.073999999999998</v>
      </c>
      <c r="AA277" s="28">
        <v>788</v>
      </c>
      <c r="AB277" s="221">
        <f t="shared" si="45"/>
        <v>7.9076673465119762E-2</v>
      </c>
      <c r="AC277" s="29">
        <f t="shared" si="46"/>
        <v>98</v>
      </c>
      <c r="AD277" s="38" t="str">
        <f t="array" ref="AD277">AC277&amp;CHOOSE(AND(AC277&lt;&gt;{11,12,13})*MIN(4,MOD(AC277,10))+1,"th","st","nd","rd","th")</f>
        <v>98th</v>
      </c>
      <c r="AE277" s="37">
        <v>472.8</v>
      </c>
      <c r="AF277" s="38">
        <v>9965.0120000000006</v>
      </c>
      <c r="AG277" s="38">
        <v>9981.652</v>
      </c>
      <c r="AH277" s="38">
        <v>9926.3130000000001</v>
      </c>
      <c r="AI277" s="38">
        <v>9957.6589999999997</v>
      </c>
      <c r="AJ277" s="29">
        <f t="shared" si="47"/>
        <v>96</v>
      </c>
      <c r="AK277" s="38" t="str">
        <f t="array" ref="AK277">AJ277&amp;CHOOSE(AND(AJ277&lt;&gt;{11,12,13})*MIN(4,MOD(AJ277,10))+1,"th","st","nd","rd","th")</f>
        <v>96th</v>
      </c>
      <c r="AL277" s="38">
        <v>4032.2220000000002</v>
      </c>
      <c r="AM277" s="38">
        <v>4032.2220000000002</v>
      </c>
      <c r="AN277" s="38">
        <v>13989.880999999999</v>
      </c>
      <c r="AO277" s="29">
        <f t="shared" si="48"/>
        <v>98</v>
      </c>
      <c r="AP277" s="38" t="str">
        <f t="array" ref="AP277">AO277&amp;CHOOSE(AND(AO277&lt;&gt;{11,12,13})*MIN(4,MOD(AO277,10))+1,"th","st","nd","rd","th")</f>
        <v>98th</v>
      </c>
      <c r="AQ277" s="39">
        <v>1.68</v>
      </c>
      <c r="AR277" s="36">
        <v>33244.993999999999</v>
      </c>
      <c r="AS277" s="29">
        <f t="shared" si="49"/>
        <v>98</v>
      </c>
      <c r="AT277" s="38" t="str">
        <f t="array" ref="AT277">AS277&amp;CHOOSE(AND(AS277&lt;&gt;{11,12,13})*MIN(4,MOD(AS277,10))+1,"th","st","nd","rd","th")</f>
        <v>98th</v>
      </c>
      <c r="AU277" s="40">
        <v>1.1375034690440482E-2</v>
      </c>
    </row>
    <row r="278" spans="1:47" x14ac:dyDescent="0.25">
      <c r="A278" s="7">
        <v>119358403</v>
      </c>
      <c r="B278" s="8" t="s">
        <v>612</v>
      </c>
      <c r="C278" s="8" t="s">
        <v>96</v>
      </c>
      <c r="D278" s="27">
        <v>45989</v>
      </c>
      <c r="E278" s="29">
        <f t="shared" si="40"/>
        <v>33</v>
      </c>
      <c r="F278" s="38" t="str">
        <f t="array" ref="F278">E278&amp;CHOOSE(AND(E278&lt;&gt;{11,12,13})*MIN(4,MOD(E278,10))+1,"th","st","nd","rd","th")</f>
        <v>33rd</v>
      </c>
      <c r="G278" s="29">
        <v>7480</v>
      </c>
      <c r="H278" s="30">
        <v>1.155</v>
      </c>
      <c r="I278" s="31">
        <v>0.29780000000000001</v>
      </c>
      <c r="J278" s="32">
        <v>313</v>
      </c>
      <c r="K278" s="33">
        <v>0</v>
      </c>
      <c r="L278" s="34">
        <v>9.98E-2</v>
      </c>
      <c r="M278" s="29">
        <f t="shared" si="41"/>
        <v>31</v>
      </c>
      <c r="N278" s="38" t="str">
        <f t="array" ref="N278">M278&amp;CHOOSE(AND(M278&lt;&gt;{11,12,13})*MIN(4,MOD(M278,10))+1,"th","st","nd","rd","th")</f>
        <v>31st</v>
      </c>
      <c r="O278" s="34">
        <v>7.0599999999999996E-2</v>
      </c>
      <c r="P278" s="29">
        <f t="shared" si="42"/>
        <v>6</v>
      </c>
      <c r="Q278" s="38" t="str">
        <f t="array" ref="Q278">P278&amp;CHOOSE(AND(P278&lt;&gt;{11,12,13})*MIN(4,MOD(P278,10))+1,"th","st","nd","rd","th")</f>
        <v>6th</v>
      </c>
      <c r="R278" s="35">
        <v>146.09800000000001</v>
      </c>
      <c r="S278" s="35">
        <v>51.676000000000002</v>
      </c>
      <c r="T278" s="35">
        <v>0</v>
      </c>
      <c r="U278" s="35">
        <v>197.774</v>
      </c>
      <c r="V278" s="36">
        <v>47.151999999999994</v>
      </c>
      <c r="W278" s="220">
        <f t="shared" si="43"/>
        <v>1.9325801986763921E-2</v>
      </c>
      <c r="X278" s="29">
        <f t="shared" si="44"/>
        <v>30</v>
      </c>
      <c r="Y278" s="38" t="str">
        <f t="array" ref="Y278">X278&amp;CHOOSE(AND(X278&lt;&gt;{11,12,13})*MIN(4,MOD(X278,10))+1,"th","st","nd","rd","th")</f>
        <v>30th</v>
      </c>
      <c r="Z278" s="37">
        <v>9.43</v>
      </c>
      <c r="AA278" s="28">
        <v>22</v>
      </c>
      <c r="AB278" s="221">
        <f t="shared" si="45"/>
        <v>9.016958850288562E-3</v>
      </c>
      <c r="AC278" s="29">
        <f t="shared" si="46"/>
        <v>69</v>
      </c>
      <c r="AD278" s="38" t="str">
        <f t="array" ref="AD278">AC278&amp;CHOOSE(AND(AC278&lt;&gt;{11,12,13})*MIN(4,MOD(AC278,10))+1,"th","st","nd","rd","th")</f>
        <v>69th</v>
      </c>
      <c r="AE278" s="37">
        <v>13.2</v>
      </c>
      <c r="AF278" s="38">
        <v>2439.8470000000002</v>
      </c>
      <c r="AG278" s="38">
        <v>2569.15</v>
      </c>
      <c r="AH278" s="38">
        <v>2586.7159999999999</v>
      </c>
      <c r="AI278" s="38">
        <v>2531.904</v>
      </c>
      <c r="AJ278" s="29">
        <f t="shared" si="47"/>
        <v>57</v>
      </c>
      <c r="AK278" s="38" t="str">
        <f t="array" ref="AK278">AJ278&amp;CHOOSE(AND(AJ278&lt;&gt;{11,12,13})*MIN(4,MOD(AJ278,10))+1,"th","st","nd","rd","th")</f>
        <v>57th</v>
      </c>
      <c r="AL278" s="38">
        <v>220.404</v>
      </c>
      <c r="AM278" s="38">
        <v>220.404</v>
      </c>
      <c r="AN278" s="38">
        <v>2752.308</v>
      </c>
      <c r="AO278" s="29">
        <f t="shared" si="48"/>
        <v>55</v>
      </c>
      <c r="AP278" s="38" t="str">
        <f t="array" ref="AP278">AO278&amp;CHOOSE(AND(AO278&lt;&gt;{11,12,13})*MIN(4,MOD(AO278,10))+1,"th","st","nd","rd","th")</f>
        <v>55th</v>
      </c>
      <c r="AQ278" s="39">
        <v>0.85</v>
      </c>
      <c r="AR278" s="36">
        <v>2702.078</v>
      </c>
      <c r="AS278" s="29">
        <f t="shared" si="49"/>
        <v>53</v>
      </c>
      <c r="AT278" s="38" t="str">
        <f t="array" ref="AT278">AS278&amp;CHOOSE(AND(AS278&lt;&gt;{11,12,13})*MIN(4,MOD(AS278,10))+1,"th","st","nd","rd","th")</f>
        <v>53rd</v>
      </c>
      <c r="AU278" s="40">
        <v>9.2453711937129661E-4</v>
      </c>
    </row>
    <row r="279" spans="1:47" x14ac:dyDescent="0.25">
      <c r="A279" s="7">
        <v>113361303</v>
      </c>
      <c r="B279" s="8" t="s">
        <v>221</v>
      </c>
      <c r="C279" s="8" t="s">
        <v>222</v>
      </c>
      <c r="D279" s="27">
        <v>62506</v>
      </c>
      <c r="E279" s="29">
        <f t="shared" si="40"/>
        <v>76</v>
      </c>
      <c r="F279" s="38" t="str">
        <f t="array" ref="F279">E279&amp;CHOOSE(AND(E279&lt;&gt;{11,12,13})*MIN(4,MOD(E279,10))+1,"th","st","nd","rd","th")</f>
        <v>76th</v>
      </c>
      <c r="G279" s="29">
        <v>8345</v>
      </c>
      <c r="H279" s="30">
        <v>0.8498</v>
      </c>
      <c r="I279" s="31">
        <v>0.40679999999999999</v>
      </c>
      <c r="J279" s="32">
        <v>288</v>
      </c>
      <c r="K279" s="33">
        <v>0</v>
      </c>
      <c r="L279" s="34">
        <v>9.1499999999999998E-2</v>
      </c>
      <c r="M279" s="29">
        <f t="shared" si="41"/>
        <v>29</v>
      </c>
      <c r="N279" s="38" t="str">
        <f t="array" ref="N279">M279&amp;CHOOSE(AND(M279&lt;&gt;{11,12,13})*MIN(4,MOD(M279,10))+1,"th","st","nd","rd","th")</f>
        <v>29th</v>
      </c>
      <c r="O279" s="34">
        <v>0.24199999999999999</v>
      </c>
      <c r="P279" s="29">
        <f t="shared" si="42"/>
        <v>79</v>
      </c>
      <c r="Q279" s="38" t="str">
        <f t="array" ref="Q279">P279&amp;CHOOSE(AND(P279&lt;&gt;{11,12,13})*MIN(4,MOD(P279,10))+1,"th","st","nd","rd","th")</f>
        <v>79th</v>
      </c>
      <c r="R279" s="35">
        <v>167.49100000000001</v>
      </c>
      <c r="S279" s="35">
        <v>221.49</v>
      </c>
      <c r="T279" s="35">
        <v>0</v>
      </c>
      <c r="U279" s="35">
        <v>388.98099999999999</v>
      </c>
      <c r="V279" s="36">
        <v>43.212999999999994</v>
      </c>
      <c r="W279" s="220">
        <f t="shared" si="43"/>
        <v>1.4164332877064353E-2</v>
      </c>
      <c r="X279" s="29">
        <f t="shared" si="44"/>
        <v>16</v>
      </c>
      <c r="Y279" s="38" t="str">
        <f t="array" ref="Y279">X279&amp;CHOOSE(AND(X279&lt;&gt;{11,12,13})*MIN(4,MOD(X279,10))+1,"th","st","nd","rd","th")</f>
        <v>16th</v>
      </c>
      <c r="Z279" s="37">
        <v>8.6430000000000007</v>
      </c>
      <c r="AA279" s="28">
        <v>33</v>
      </c>
      <c r="AB279" s="221">
        <f t="shared" si="45"/>
        <v>1.0816721471388789E-2</v>
      </c>
      <c r="AC279" s="29">
        <f t="shared" si="46"/>
        <v>72</v>
      </c>
      <c r="AD279" s="38" t="str">
        <f t="array" ref="AD279">AC279&amp;CHOOSE(AND(AC279&lt;&gt;{11,12,13})*MIN(4,MOD(AC279,10))+1,"th","st","nd","rd","th")</f>
        <v>72nd</v>
      </c>
      <c r="AE279" s="37">
        <v>19.8</v>
      </c>
      <c r="AF279" s="38">
        <v>3050.8319999999999</v>
      </c>
      <c r="AG279" s="38">
        <v>3082.0149999999999</v>
      </c>
      <c r="AH279" s="38">
        <v>3193.4459999999999</v>
      </c>
      <c r="AI279" s="38">
        <v>3108.7640000000001</v>
      </c>
      <c r="AJ279" s="29">
        <f t="shared" si="47"/>
        <v>66</v>
      </c>
      <c r="AK279" s="38" t="str">
        <f t="array" ref="AK279">AJ279&amp;CHOOSE(AND(AJ279&lt;&gt;{11,12,13})*MIN(4,MOD(AJ279,10))+1,"th","st","nd","rd","th")</f>
        <v>66th</v>
      </c>
      <c r="AL279" s="38">
        <v>417.42399999999998</v>
      </c>
      <c r="AM279" s="38">
        <v>417.42399999999998</v>
      </c>
      <c r="AN279" s="38">
        <v>3526.1880000000001</v>
      </c>
      <c r="AO279" s="29">
        <f t="shared" si="48"/>
        <v>66</v>
      </c>
      <c r="AP279" s="38" t="str">
        <f t="array" ref="AP279">AO279&amp;CHOOSE(AND(AO279&lt;&gt;{11,12,13})*MIN(4,MOD(AO279,10))+1,"th","st","nd","rd","th")</f>
        <v>66th</v>
      </c>
      <c r="AQ279" s="39">
        <v>1.26</v>
      </c>
      <c r="AR279" s="36">
        <v>3775.6590000000001</v>
      </c>
      <c r="AS279" s="29">
        <f t="shared" si="49"/>
        <v>70</v>
      </c>
      <c r="AT279" s="38" t="str">
        <f t="array" ref="AT279">AS279&amp;CHOOSE(AND(AS279&lt;&gt;{11,12,13})*MIN(4,MOD(AS279,10))+1,"th","st","nd","rd","th")</f>
        <v>70th</v>
      </c>
      <c r="AU279" s="40">
        <v>1.2918712544894375E-3</v>
      </c>
    </row>
    <row r="280" spans="1:47" x14ac:dyDescent="0.25">
      <c r="A280" s="7">
        <v>113361503</v>
      </c>
      <c r="B280" s="8" t="s">
        <v>224</v>
      </c>
      <c r="C280" s="8" t="s">
        <v>222</v>
      </c>
      <c r="D280" s="27">
        <v>43410</v>
      </c>
      <c r="E280" s="29">
        <f t="shared" si="40"/>
        <v>22</v>
      </c>
      <c r="F280" s="38" t="str">
        <f t="array" ref="F280">E280&amp;CHOOSE(AND(E280&lt;&gt;{11,12,13})*MIN(4,MOD(E280,10))+1,"th","st","nd","rd","th")</f>
        <v>22nd</v>
      </c>
      <c r="G280" s="29">
        <v>4133</v>
      </c>
      <c r="H280" s="30">
        <v>1.2236</v>
      </c>
      <c r="I280" s="31">
        <v>-2.3391999999999999</v>
      </c>
      <c r="J280" s="32">
        <v>479</v>
      </c>
      <c r="K280" s="33">
        <v>0</v>
      </c>
      <c r="L280" s="34">
        <v>0.2074</v>
      </c>
      <c r="M280" s="29">
        <f t="shared" si="41"/>
        <v>75</v>
      </c>
      <c r="N280" s="38" t="str">
        <f t="array" ref="N280">M280&amp;CHOOSE(AND(M280&lt;&gt;{11,12,13})*MIN(4,MOD(M280,10))+1,"th","st","nd","rd","th")</f>
        <v>75th</v>
      </c>
      <c r="O280" s="34">
        <v>0.32219999999999999</v>
      </c>
      <c r="P280" s="29">
        <f t="shared" si="42"/>
        <v>98</v>
      </c>
      <c r="Q280" s="38" t="str">
        <f t="array" ref="Q280">P280&amp;CHOOSE(AND(P280&lt;&gt;{11,12,13})*MIN(4,MOD(P280,10))+1,"th","st","nd","rd","th")</f>
        <v>98th</v>
      </c>
      <c r="R280" s="35">
        <v>184.52500000000001</v>
      </c>
      <c r="S280" s="35">
        <v>143.33199999999999</v>
      </c>
      <c r="T280" s="35">
        <v>0</v>
      </c>
      <c r="U280" s="35">
        <v>327.85700000000003</v>
      </c>
      <c r="V280" s="36">
        <v>45.705000000000005</v>
      </c>
      <c r="W280" s="220">
        <f t="shared" si="43"/>
        <v>3.0822465163297365E-2</v>
      </c>
      <c r="X280" s="29">
        <f t="shared" si="44"/>
        <v>64</v>
      </c>
      <c r="Y280" s="38" t="str">
        <f t="array" ref="Y280">X280&amp;CHOOSE(AND(X280&lt;&gt;{11,12,13})*MIN(4,MOD(X280,10))+1,"th","st","nd","rd","th")</f>
        <v>64th</v>
      </c>
      <c r="Z280" s="37">
        <v>9.141</v>
      </c>
      <c r="AA280" s="28">
        <v>41</v>
      </c>
      <c r="AB280" s="221">
        <f t="shared" si="45"/>
        <v>2.7649514751016121E-2</v>
      </c>
      <c r="AC280" s="29">
        <f t="shared" si="46"/>
        <v>89</v>
      </c>
      <c r="AD280" s="38" t="str">
        <f t="array" ref="AD280">AC280&amp;CHOOSE(AND(AC280&lt;&gt;{11,12,13})*MIN(4,MOD(AC280,10))+1,"th","st","nd","rd","th")</f>
        <v>89th</v>
      </c>
      <c r="AE280" s="37">
        <v>24.6</v>
      </c>
      <c r="AF280" s="38">
        <v>1482.847</v>
      </c>
      <c r="AG280" s="38">
        <v>1471.2239999999999</v>
      </c>
      <c r="AH280" s="38">
        <v>1474.6</v>
      </c>
      <c r="AI280" s="38">
        <v>1476.2239999999999</v>
      </c>
      <c r="AJ280" s="29">
        <f t="shared" si="47"/>
        <v>31</v>
      </c>
      <c r="AK280" s="38" t="str">
        <f t="array" ref="AK280">AJ280&amp;CHOOSE(AND(AJ280&lt;&gt;{11,12,13})*MIN(4,MOD(AJ280,10))+1,"th","st","nd","rd","th")</f>
        <v>31st</v>
      </c>
      <c r="AL280" s="38">
        <v>361.59800000000001</v>
      </c>
      <c r="AM280" s="38">
        <v>361.59800000000001</v>
      </c>
      <c r="AN280" s="38">
        <v>1837.8219999999999</v>
      </c>
      <c r="AO280" s="29">
        <f t="shared" si="48"/>
        <v>32</v>
      </c>
      <c r="AP280" s="38" t="str">
        <f t="array" ref="AP280">AO280&amp;CHOOSE(AND(AO280&lt;&gt;{11,12,13})*MIN(4,MOD(AO280,10))+1,"th","st","nd","rd","th")</f>
        <v>32nd</v>
      </c>
      <c r="AQ280" s="39">
        <v>1.66</v>
      </c>
      <c r="AR280" s="36">
        <v>3732.94</v>
      </c>
      <c r="AS280" s="29">
        <f t="shared" si="49"/>
        <v>69</v>
      </c>
      <c r="AT280" s="38" t="str">
        <f t="array" ref="AT280">AS280&amp;CHOOSE(AND(AS280&lt;&gt;{11,12,13})*MIN(4,MOD(AS280,10))+1,"th","st","nd","rd","th")</f>
        <v>69th</v>
      </c>
      <c r="AU280" s="40">
        <v>1.2772546145543866E-3</v>
      </c>
    </row>
    <row r="281" spans="1:47" x14ac:dyDescent="0.25">
      <c r="A281" s="7">
        <v>113361703</v>
      </c>
      <c r="B281" s="8" t="s">
        <v>229</v>
      </c>
      <c r="C281" s="8" t="s">
        <v>222</v>
      </c>
      <c r="D281" s="27">
        <v>56316</v>
      </c>
      <c r="E281" s="29">
        <f t="shared" si="40"/>
        <v>63</v>
      </c>
      <c r="F281" s="38" t="str">
        <f t="array" ref="F281">E281&amp;CHOOSE(AND(E281&lt;&gt;{11,12,13})*MIN(4,MOD(E281,10))+1,"th","st","nd","rd","th")</f>
        <v>63rd</v>
      </c>
      <c r="G281" s="29">
        <v>11797</v>
      </c>
      <c r="H281" s="30">
        <v>0.94320000000000004</v>
      </c>
      <c r="I281" s="31">
        <v>0.19270000000000001</v>
      </c>
      <c r="J281" s="32">
        <v>327</v>
      </c>
      <c r="K281" s="33">
        <v>0</v>
      </c>
      <c r="L281" s="34">
        <v>0.2</v>
      </c>
      <c r="M281" s="29">
        <f t="shared" si="41"/>
        <v>72</v>
      </c>
      <c r="N281" s="38" t="str">
        <f t="array" ref="N281">M281&amp;CHOOSE(AND(M281&lt;&gt;{11,12,13})*MIN(4,MOD(M281,10))+1,"th","st","nd","rd","th")</f>
        <v>72nd</v>
      </c>
      <c r="O281" s="34">
        <v>0.1961</v>
      </c>
      <c r="P281" s="29">
        <f t="shared" si="42"/>
        <v>58</v>
      </c>
      <c r="Q281" s="38" t="str">
        <f t="array" ref="Q281">P281&amp;CHOOSE(AND(P281&lt;&gt;{11,12,13})*MIN(4,MOD(P281,10))+1,"th","st","nd","rd","th")</f>
        <v>58th</v>
      </c>
      <c r="R281" s="35">
        <v>539.11599999999999</v>
      </c>
      <c r="S281" s="35">
        <v>264.30099999999999</v>
      </c>
      <c r="T281" s="35">
        <v>0</v>
      </c>
      <c r="U281" s="35">
        <v>803.41700000000003</v>
      </c>
      <c r="V281" s="36">
        <v>74.906000000000006</v>
      </c>
      <c r="W281" s="220">
        <f t="shared" si="43"/>
        <v>1.6673084585198426E-2</v>
      </c>
      <c r="X281" s="29">
        <f t="shared" si="44"/>
        <v>22</v>
      </c>
      <c r="Y281" s="38" t="str">
        <f t="array" ref="Y281">X281&amp;CHOOSE(AND(X281&lt;&gt;{11,12,13})*MIN(4,MOD(X281,10))+1,"th","st","nd","rd","th")</f>
        <v>22nd</v>
      </c>
      <c r="Z281" s="37">
        <v>14.981</v>
      </c>
      <c r="AA281" s="28">
        <v>165</v>
      </c>
      <c r="AB281" s="221">
        <f t="shared" si="45"/>
        <v>3.6726817031449283E-2</v>
      </c>
      <c r="AC281" s="29">
        <f t="shared" si="46"/>
        <v>93</v>
      </c>
      <c r="AD281" s="38" t="str">
        <f t="array" ref="AD281">AC281&amp;CHOOSE(AND(AC281&lt;&gt;{11,12,13})*MIN(4,MOD(AC281,10))+1,"th","st","nd","rd","th")</f>
        <v>93rd</v>
      </c>
      <c r="AE281" s="37">
        <v>99</v>
      </c>
      <c r="AF281" s="38">
        <v>4492.63</v>
      </c>
      <c r="AG281" s="38">
        <v>4439.5079999999998</v>
      </c>
      <c r="AH281" s="38">
        <v>4438.3239999999996</v>
      </c>
      <c r="AI281" s="38">
        <v>4456.8209999999999</v>
      </c>
      <c r="AJ281" s="29">
        <f t="shared" si="47"/>
        <v>81</v>
      </c>
      <c r="AK281" s="38" t="str">
        <f t="array" ref="AK281">AJ281&amp;CHOOSE(AND(AJ281&lt;&gt;{11,12,13})*MIN(4,MOD(AJ281,10))+1,"th","st","nd","rd","th")</f>
        <v>81st</v>
      </c>
      <c r="AL281" s="38">
        <v>917.39800000000002</v>
      </c>
      <c r="AM281" s="38">
        <v>917.39800000000002</v>
      </c>
      <c r="AN281" s="38">
        <v>5374.2190000000001</v>
      </c>
      <c r="AO281" s="29">
        <f t="shared" si="48"/>
        <v>83</v>
      </c>
      <c r="AP281" s="38" t="str">
        <f t="array" ref="AP281">AO281&amp;CHOOSE(AND(AO281&lt;&gt;{11,12,13})*MIN(4,MOD(AO281,10))+1,"th","st","nd","rd","th")</f>
        <v>83rd</v>
      </c>
      <c r="AQ281" s="39">
        <v>1.37</v>
      </c>
      <c r="AR281" s="36">
        <v>6944.48</v>
      </c>
      <c r="AS281" s="29">
        <f t="shared" si="49"/>
        <v>88</v>
      </c>
      <c r="AT281" s="38" t="str">
        <f t="array" ref="AT281">AS281&amp;CHOOSE(AND(AS281&lt;&gt;{11,12,13})*MIN(4,MOD(AS281,10))+1,"th","st","nd","rd","th")</f>
        <v>88th</v>
      </c>
      <c r="AU281" s="40">
        <v>2.3761081414865083E-3</v>
      </c>
    </row>
    <row r="282" spans="1:47" x14ac:dyDescent="0.25">
      <c r="A282" s="7">
        <v>113362203</v>
      </c>
      <c r="B282" s="8" t="s">
        <v>258</v>
      </c>
      <c r="C282" s="8" t="s">
        <v>222</v>
      </c>
      <c r="D282" s="27">
        <v>62174</v>
      </c>
      <c r="E282" s="29">
        <f t="shared" si="40"/>
        <v>74</v>
      </c>
      <c r="F282" s="38" t="str">
        <f t="array" ref="F282">E282&amp;CHOOSE(AND(E282&lt;&gt;{11,12,13})*MIN(4,MOD(E282,10))+1,"th","st","nd","rd","th")</f>
        <v>74th</v>
      </c>
      <c r="G282" s="29">
        <v>8362</v>
      </c>
      <c r="H282" s="30">
        <v>0.85429999999999995</v>
      </c>
      <c r="I282" s="31">
        <v>0.3075</v>
      </c>
      <c r="J282" s="32">
        <v>308</v>
      </c>
      <c r="K282" s="33">
        <v>0</v>
      </c>
      <c r="L282" s="34">
        <v>0.17319999999999999</v>
      </c>
      <c r="M282" s="29">
        <f t="shared" si="41"/>
        <v>60</v>
      </c>
      <c r="N282" s="38" t="str">
        <f t="array" ref="N282">M282&amp;CHOOSE(AND(M282&lt;&gt;{11,12,13})*MIN(4,MOD(M282,10))+1,"th","st","nd","rd","th")</f>
        <v>60th</v>
      </c>
      <c r="O282" s="34">
        <v>0.1045</v>
      </c>
      <c r="P282" s="29">
        <f t="shared" si="42"/>
        <v>16</v>
      </c>
      <c r="Q282" s="38" t="str">
        <f t="array" ref="Q282">P282&amp;CHOOSE(AND(P282&lt;&gt;{11,12,13})*MIN(4,MOD(P282,10))+1,"th","st","nd","rd","th")</f>
        <v>16th</v>
      </c>
      <c r="R282" s="35">
        <v>308.63900000000001</v>
      </c>
      <c r="S282" s="35">
        <v>93.108000000000004</v>
      </c>
      <c r="T282" s="35">
        <v>0</v>
      </c>
      <c r="U282" s="35">
        <v>401.74700000000001</v>
      </c>
      <c r="V282" s="36">
        <v>84.620999999999995</v>
      </c>
      <c r="W282" s="220">
        <f t="shared" si="43"/>
        <v>2.8492274146176229E-2</v>
      </c>
      <c r="X282" s="29">
        <f t="shared" si="44"/>
        <v>56</v>
      </c>
      <c r="Y282" s="38" t="str">
        <f t="array" ref="Y282">X282&amp;CHOOSE(AND(X282&lt;&gt;{11,12,13})*MIN(4,MOD(X282,10))+1,"th","st","nd","rd","th")</f>
        <v>56th</v>
      </c>
      <c r="Z282" s="37">
        <v>16.923999999999999</v>
      </c>
      <c r="AA282" s="28">
        <v>46</v>
      </c>
      <c r="AB282" s="221">
        <f t="shared" si="45"/>
        <v>1.5488408441451964E-2</v>
      </c>
      <c r="AC282" s="29">
        <f t="shared" si="46"/>
        <v>78</v>
      </c>
      <c r="AD282" s="38" t="str">
        <f t="array" ref="AD282">AC282&amp;CHOOSE(AND(AC282&lt;&gt;{11,12,13})*MIN(4,MOD(AC282,10))+1,"th","st","nd","rd","th")</f>
        <v>78th</v>
      </c>
      <c r="AE282" s="37">
        <v>27.6</v>
      </c>
      <c r="AF282" s="38">
        <v>2969.9630000000002</v>
      </c>
      <c r="AG282" s="38">
        <v>2944.2829999999999</v>
      </c>
      <c r="AH282" s="38">
        <v>2939.2379999999998</v>
      </c>
      <c r="AI282" s="38">
        <v>2951.1610000000001</v>
      </c>
      <c r="AJ282" s="29">
        <f t="shared" si="47"/>
        <v>63</v>
      </c>
      <c r="AK282" s="38" t="str">
        <f t="array" ref="AK282">AJ282&amp;CHOOSE(AND(AJ282&lt;&gt;{11,12,13})*MIN(4,MOD(AJ282,10))+1,"th","st","nd","rd","th")</f>
        <v>63rd</v>
      </c>
      <c r="AL282" s="38">
        <v>446.27100000000002</v>
      </c>
      <c r="AM282" s="38">
        <v>446.27100000000002</v>
      </c>
      <c r="AN282" s="38">
        <v>3397.4319999999998</v>
      </c>
      <c r="AO282" s="29">
        <f t="shared" si="48"/>
        <v>65</v>
      </c>
      <c r="AP282" s="38" t="str">
        <f t="array" ref="AP282">AO282&amp;CHOOSE(AND(AO282&lt;&gt;{11,12,13})*MIN(4,MOD(AO282,10))+1,"th","st","nd","rd","th")</f>
        <v>65th</v>
      </c>
      <c r="AQ282" s="39">
        <v>1.1599999999999999</v>
      </c>
      <c r="AR282" s="36">
        <v>3366.8139999999999</v>
      </c>
      <c r="AS282" s="29">
        <f t="shared" si="49"/>
        <v>65</v>
      </c>
      <c r="AT282" s="38" t="str">
        <f t="array" ref="AT282">AS282&amp;CHOOSE(AND(AS282&lt;&gt;{11,12,13})*MIN(4,MOD(AS282,10))+1,"th","st","nd","rd","th")</f>
        <v>65th</v>
      </c>
      <c r="AU282" s="40">
        <v>1.1519817403564784E-3</v>
      </c>
    </row>
    <row r="283" spans="1:47" x14ac:dyDescent="0.25">
      <c r="A283" s="7">
        <v>113362303</v>
      </c>
      <c r="B283" s="8" t="s">
        <v>271</v>
      </c>
      <c r="C283" s="8" t="s">
        <v>222</v>
      </c>
      <c r="D283" s="27">
        <v>58367</v>
      </c>
      <c r="E283" s="29">
        <f t="shared" si="40"/>
        <v>67</v>
      </c>
      <c r="F283" s="38" t="str">
        <f t="array" ref="F283">E283&amp;CHOOSE(AND(E283&lt;&gt;{11,12,13})*MIN(4,MOD(E283,10))+1,"th","st","nd","rd","th")</f>
        <v>67th</v>
      </c>
      <c r="G283" s="29">
        <v>10980</v>
      </c>
      <c r="H283" s="30">
        <v>0.91</v>
      </c>
      <c r="I283" s="31">
        <v>0.55879999999999996</v>
      </c>
      <c r="J283" s="32">
        <v>244</v>
      </c>
      <c r="K283" s="33">
        <v>0</v>
      </c>
      <c r="L283" s="34">
        <v>0.12620000000000001</v>
      </c>
      <c r="M283" s="29">
        <f t="shared" si="41"/>
        <v>43</v>
      </c>
      <c r="N283" s="38" t="str">
        <f t="array" ref="N283">M283&amp;CHOOSE(AND(M283&lt;&gt;{11,12,13})*MIN(4,MOD(M283,10))+1,"th","st","nd","rd","th")</f>
        <v>43rd</v>
      </c>
      <c r="O283" s="34">
        <v>0.1384</v>
      </c>
      <c r="P283" s="29">
        <f t="shared" si="42"/>
        <v>33</v>
      </c>
      <c r="Q283" s="38" t="str">
        <f t="array" ref="Q283">P283&amp;CHOOSE(AND(P283&lt;&gt;{11,12,13})*MIN(4,MOD(P283,10))+1,"th","st","nd","rd","th")</f>
        <v>33rd</v>
      </c>
      <c r="R283" s="35">
        <v>236.125</v>
      </c>
      <c r="S283" s="35">
        <v>129.476</v>
      </c>
      <c r="T283" s="35">
        <v>0</v>
      </c>
      <c r="U283" s="35">
        <v>365.601</v>
      </c>
      <c r="V283" s="36">
        <v>105.11700000000002</v>
      </c>
      <c r="W283" s="220">
        <f t="shared" si="43"/>
        <v>3.3708600203373337E-2</v>
      </c>
      <c r="X283" s="29">
        <f t="shared" si="44"/>
        <v>71</v>
      </c>
      <c r="Y283" s="38" t="str">
        <f t="array" ref="Y283">X283&amp;CHOOSE(AND(X283&lt;&gt;{11,12,13})*MIN(4,MOD(X283,10))+1,"th","st","nd","rd","th")</f>
        <v>71st</v>
      </c>
      <c r="Z283" s="37">
        <v>21.023</v>
      </c>
      <c r="AA283" s="28">
        <v>45</v>
      </c>
      <c r="AB283" s="221">
        <f t="shared" si="45"/>
        <v>1.4430463285213618E-2</v>
      </c>
      <c r="AC283" s="29">
        <f t="shared" si="46"/>
        <v>78</v>
      </c>
      <c r="AD283" s="38" t="str">
        <f t="array" ref="AD283">AC283&amp;CHOOSE(AND(AC283&lt;&gt;{11,12,13})*MIN(4,MOD(AC283,10))+1,"th","st","nd","rd","th")</f>
        <v>78th</v>
      </c>
      <c r="AE283" s="37">
        <v>27</v>
      </c>
      <c r="AF283" s="38">
        <v>3118.4029999999998</v>
      </c>
      <c r="AG283" s="38">
        <v>3096.1640000000002</v>
      </c>
      <c r="AH283" s="38">
        <v>3146.3629999999998</v>
      </c>
      <c r="AI283" s="38">
        <v>3120.31</v>
      </c>
      <c r="AJ283" s="29">
        <f t="shared" si="47"/>
        <v>66</v>
      </c>
      <c r="AK283" s="38" t="str">
        <f t="array" ref="AK283">AJ283&amp;CHOOSE(AND(AJ283&lt;&gt;{11,12,13})*MIN(4,MOD(AJ283,10))+1,"th","st","nd","rd","th")</f>
        <v>66th</v>
      </c>
      <c r="AL283" s="38">
        <v>413.62400000000002</v>
      </c>
      <c r="AM283" s="38">
        <v>413.62400000000002</v>
      </c>
      <c r="AN283" s="38">
        <v>3533.9340000000002</v>
      </c>
      <c r="AO283" s="29">
        <f t="shared" si="48"/>
        <v>66</v>
      </c>
      <c r="AP283" s="38" t="str">
        <f t="array" ref="AP283">AO283&amp;CHOOSE(AND(AO283&lt;&gt;{11,12,13})*MIN(4,MOD(AO283,10))+1,"th","st","nd","rd","th")</f>
        <v>66th</v>
      </c>
      <c r="AQ283" s="39">
        <v>0.97</v>
      </c>
      <c r="AR283" s="36">
        <v>3119.404</v>
      </c>
      <c r="AS283" s="29">
        <f t="shared" si="49"/>
        <v>61</v>
      </c>
      <c r="AT283" s="38" t="str">
        <f t="array" ref="AT283">AS283&amp;CHOOSE(AND(AS283&lt;&gt;{11,12,13})*MIN(4,MOD(AS283,10))+1,"th","st","nd","rd","th")</f>
        <v>61st</v>
      </c>
      <c r="AU283" s="40">
        <v>1.0673284739801368E-3</v>
      </c>
    </row>
    <row r="284" spans="1:47" x14ac:dyDescent="0.25">
      <c r="A284" s="7">
        <v>113362403</v>
      </c>
      <c r="B284" s="8" t="s">
        <v>276</v>
      </c>
      <c r="C284" s="8" t="s">
        <v>222</v>
      </c>
      <c r="D284" s="27">
        <v>59293</v>
      </c>
      <c r="E284" s="29">
        <f t="shared" si="40"/>
        <v>69</v>
      </c>
      <c r="F284" s="38" t="str">
        <f t="array" ref="F284">E284&amp;CHOOSE(AND(E284&lt;&gt;{11,12,13})*MIN(4,MOD(E284,10))+1,"th","st","nd","rd","th")</f>
        <v>69th</v>
      </c>
      <c r="G284" s="29">
        <v>11196</v>
      </c>
      <c r="H284" s="30">
        <v>0.89580000000000004</v>
      </c>
      <c r="I284" s="31">
        <v>0.30330000000000001</v>
      </c>
      <c r="J284" s="32">
        <v>311</v>
      </c>
      <c r="K284" s="33">
        <v>0</v>
      </c>
      <c r="L284" s="34">
        <v>7.6499999999999999E-2</v>
      </c>
      <c r="M284" s="29">
        <f t="shared" si="41"/>
        <v>23</v>
      </c>
      <c r="N284" s="38" t="str">
        <f t="array" ref="N284">M284&amp;CHOOSE(AND(M284&lt;&gt;{11,12,13})*MIN(4,MOD(M284,10))+1,"th","st","nd","rd","th")</f>
        <v>23rd</v>
      </c>
      <c r="O284" s="34">
        <v>0.19009999999999999</v>
      </c>
      <c r="P284" s="29">
        <f t="shared" si="42"/>
        <v>55</v>
      </c>
      <c r="Q284" s="38" t="str">
        <f t="array" ref="Q284">P284&amp;CHOOSE(AND(P284&lt;&gt;{11,12,13})*MIN(4,MOD(P284,10))+1,"th","st","nd","rd","th")</f>
        <v>55th</v>
      </c>
      <c r="R284" s="35">
        <v>175.97</v>
      </c>
      <c r="S284" s="35">
        <v>218.63900000000001</v>
      </c>
      <c r="T284" s="35">
        <v>0</v>
      </c>
      <c r="U284" s="35">
        <v>394.60899999999998</v>
      </c>
      <c r="V284" s="36">
        <v>95.070000000000022</v>
      </c>
      <c r="W284" s="220">
        <f t="shared" si="43"/>
        <v>2.4798109427820212E-2</v>
      </c>
      <c r="X284" s="29">
        <f t="shared" si="44"/>
        <v>46</v>
      </c>
      <c r="Y284" s="38" t="str">
        <f t="array" ref="Y284">X284&amp;CHOOSE(AND(X284&lt;&gt;{11,12,13})*MIN(4,MOD(X284,10))+1,"th","st","nd","rd","th")</f>
        <v>46th</v>
      </c>
      <c r="Z284" s="37">
        <v>19.013999999999999</v>
      </c>
      <c r="AA284" s="28">
        <v>43</v>
      </c>
      <c r="AB284" s="221">
        <f t="shared" si="45"/>
        <v>1.1216142898877342E-2</v>
      </c>
      <c r="AC284" s="29">
        <f t="shared" si="46"/>
        <v>73</v>
      </c>
      <c r="AD284" s="38" t="str">
        <f t="array" ref="AD284">AC284&amp;CHOOSE(AND(AC284&lt;&gt;{11,12,13})*MIN(4,MOD(AC284,10))+1,"th","st","nd","rd","th")</f>
        <v>73rd</v>
      </c>
      <c r="AE284" s="37">
        <v>25.8</v>
      </c>
      <c r="AF284" s="38">
        <v>3833.76</v>
      </c>
      <c r="AG284" s="38">
        <v>3851.9319999999998</v>
      </c>
      <c r="AH284" s="38">
        <v>3867.26</v>
      </c>
      <c r="AI284" s="38">
        <v>3850.9839999999999</v>
      </c>
      <c r="AJ284" s="29">
        <f t="shared" si="47"/>
        <v>75</v>
      </c>
      <c r="AK284" s="38" t="str">
        <f t="array" ref="AK284">AJ284&amp;CHOOSE(AND(AJ284&lt;&gt;{11,12,13})*MIN(4,MOD(AJ284,10))+1,"th","st","nd","rd","th")</f>
        <v>75th</v>
      </c>
      <c r="AL284" s="38">
        <v>439.423</v>
      </c>
      <c r="AM284" s="38">
        <v>439.423</v>
      </c>
      <c r="AN284" s="38">
        <v>4290.4070000000002</v>
      </c>
      <c r="AO284" s="29">
        <f t="shared" si="48"/>
        <v>75</v>
      </c>
      <c r="AP284" s="38" t="str">
        <f t="array" ref="AP284">AO284&amp;CHOOSE(AND(AO284&lt;&gt;{11,12,13})*MIN(4,MOD(AO284,10))+1,"th","st","nd","rd","th")</f>
        <v>75th</v>
      </c>
      <c r="AQ284" s="39">
        <v>1.01</v>
      </c>
      <c r="AR284" s="36">
        <v>3881.78</v>
      </c>
      <c r="AS284" s="29">
        <f t="shared" si="49"/>
        <v>71</v>
      </c>
      <c r="AT284" s="38" t="str">
        <f t="array" ref="AT284">AS284&amp;CHOOSE(AND(AS284&lt;&gt;{11,12,13})*MIN(4,MOD(AS284,10))+1,"th","st","nd","rd","th")</f>
        <v>71st</v>
      </c>
      <c r="AU284" s="40">
        <v>1.3281813845614789E-3</v>
      </c>
    </row>
    <row r="285" spans="1:47" x14ac:dyDescent="0.25">
      <c r="A285" s="7">
        <v>113362603</v>
      </c>
      <c r="B285" s="8" t="s">
        <v>280</v>
      </c>
      <c r="C285" s="8" t="s">
        <v>222</v>
      </c>
      <c r="D285" s="27">
        <v>54569</v>
      </c>
      <c r="E285" s="29">
        <f t="shared" si="40"/>
        <v>59</v>
      </c>
      <c r="F285" s="38" t="str">
        <f t="array" ref="F285">E285&amp;CHOOSE(AND(E285&lt;&gt;{11,12,13})*MIN(4,MOD(E285,10))+1,"th","st","nd","rd","th")</f>
        <v>59th</v>
      </c>
      <c r="G285" s="29">
        <v>13047</v>
      </c>
      <c r="H285" s="30">
        <v>0.97340000000000004</v>
      </c>
      <c r="I285" s="31">
        <v>0.151</v>
      </c>
      <c r="J285" s="32">
        <v>335</v>
      </c>
      <c r="K285" s="33">
        <v>0</v>
      </c>
      <c r="L285" s="34">
        <v>0.13339999999999999</v>
      </c>
      <c r="M285" s="29">
        <f t="shared" si="41"/>
        <v>45</v>
      </c>
      <c r="N285" s="38" t="str">
        <f t="array" ref="N285">M285&amp;CHOOSE(AND(M285&lt;&gt;{11,12,13})*MIN(4,MOD(M285,10))+1,"th","st","nd","rd","th")</f>
        <v>45th</v>
      </c>
      <c r="O285" s="34">
        <v>0.2195</v>
      </c>
      <c r="P285" s="29">
        <f t="shared" si="42"/>
        <v>68</v>
      </c>
      <c r="Q285" s="38" t="str">
        <f t="array" ref="Q285">P285&amp;CHOOSE(AND(P285&lt;&gt;{11,12,13})*MIN(4,MOD(P285,10))+1,"th","st","nd","rd","th")</f>
        <v>68th</v>
      </c>
      <c r="R285" s="35">
        <v>326.71300000000002</v>
      </c>
      <c r="S285" s="35">
        <v>268.791</v>
      </c>
      <c r="T285" s="35">
        <v>0</v>
      </c>
      <c r="U285" s="35">
        <v>595.50400000000002</v>
      </c>
      <c r="V285" s="36">
        <v>66.796999999999997</v>
      </c>
      <c r="W285" s="220">
        <f t="shared" si="43"/>
        <v>1.6364301388112758E-2</v>
      </c>
      <c r="X285" s="29">
        <f t="shared" si="44"/>
        <v>22</v>
      </c>
      <c r="Y285" s="38" t="str">
        <f t="array" ref="Y285">X285&amp;CHOOSE(AND(X285&lt;&gt;{11,12,13})*MIN(4,MOD(X285,10))+1,"th","st","nd","rd","th")</f>
        <v>22nd</v>
      </c>
      <c r="Z285" s="37">
        <v>13.359</v>
      </c>
      <c r="AA285" s="28">
        <v>112</v>
      </c>
      <c r="AB285" s="221">
        <f t="shared" si="45"/>
        <v>2.7438384290741039E-2</v>
      </c>
      <c r="AC285" s="29">
        <f t="shared" si="46"/>
        <v>88</v>
      </c>
      <c r="AD285" s="38" t="str">
        <f t="array" ref="AD285">AC285&amp;CHOOSE(AND(AC285&lt;&gt;{11,12,13})*MIN(4,MOD(AC285,10))+1,"th","st","nd","rd","th")</f>
        <v>88th</v>
      </c>
      <c r="AE285" s="37">
        <v>67.2</v>
      </c>
      <c r="AF285" s="38">
        <v>4081.873</v>
      </c>
      <c r="AG285" s="38">
        <v>4098.8819999999996</v>
      </c>
      <c r="AH285" s="38">
        <v>4106.3249999999998</v>
      </c>
      <c r="AI285" s="38">
        <v>4095.6930000000002</v>
      </c>
      <c r="AJ285" s="29">
        <f t="shared" si="47"/>
        <v>78</v>
      </c>
      <c r="AK285" s="38" t="str">
        <f t="array" ref="AK285">AJ285&amp;CHOOSE(AND(AJ285&lt;&gt;{11,12,13})*MIN(4,MOD(AJ285,10))+1,"th","st","nd","rd","th")</f>
        <v>78th</v>
      </c>
      <c r="AL285" s="38">
        <v>676.06299999999999</v>
      </c>
      <c r="AM285" s="38">
        <v>676.06299999999999</v>
      </c>
      <c r="AN285" s="38">
        <v>4771.7560000000003</v>
      </c>
      <c r="AO285" s="29">
        <f t="shared" si="48"/>
        <v>80</v>
      </c>
      <c r="AP285" s="38" t="str">
        <f t="array" ref="AP285">AO285&amp;CHOOSE(AND(AO285&lt;&gt;{11,12,13})*MIN(4,MOD(AO285,10))+1,"th","st","nd","rd","th")</f>
        <v>80th</v>
      </c>
      <c r="AQ285" s="39">
        <v>1.17</v>
      </c>
      <c r="AR285" s="36">
        <v>5434.4480000000003</v>
      </c>
      <c r="AS285" s="29">
        <f t="shared" si="49"/>
        <v>82</v>
      </c>
      <c r="AT285" s="38" t="str">
        <f t="array" ref="AT285">AS285&amp;CHOOSE(AND(AS285&lt;&gt;{11,12,13})*MIN(4,MOD(AS285,10))+1,"th","st","nd","rd","th")</f>
        <v>82nd</v>
      </c>
      <c r="AU285" s="40">
        <v>1.8594388834419673E-3</v>
      </c>
    </row>
    <row r="286" spans="1:47" x14ac:dyDescent="0.25">
      <c r="A286" s="7">
        <v>113363103</v>
      </c>
      <c r="B286" s="8" t="s">
        <v>332</v>
      </c>
      <c r="C286" s="8" t="s">
        <v>222</v>
      </c>
      <c r="D286" s="27">
        <v>67081</v>
      </c>
      <c r="E286" s="29">
        <f t="shared" si="40"/>
        <v>82</v>
      </c>
      <c r="F286" s="38" t="str">
        <f t="array" ref="F286">E286&amp;CHOOSE(AND(E286&lt;&gt;{11,12,13})*MIN(4,MOD(E286,10))+1,"th","st","nd","rd","th")</f>
        <v>82nd</v>
      </c>
      <c r="G286" s="29">
        <v>18877</v>
      </c>
      <c r="H286" s="30">
        <v>0.79179999999999995</v>
      </c>
      <c r="I286" s="31">
        <v>-0.38300000000000001</v>
      </c>
      <c r="J286" s="32">
        <v>393</v>
      </c>
      <c r="K286" s="33">
        <v>0</v>
      </c>
      <c r="L286" s="34">
        <v>3.9399999999999998E-2</v>
      </c>
      <c r="M286" s="29">
        <f t="shared" si="41"/>
        <v>7</v>
      </c>
      <c r="N286" s="38" t="str">
        <f t="array" ref="N286">M286&amp;CHOOSE(AND(M286&lt;&gt;{11,12,13})*MIN(4,MOD(M286,10))+1,"th","st","nd","rd","th")</f>
        <v>7th</v>
      </c>
      <c r="O286" s="34">
        <v>0.1196</v>
      </c>
      <c r="P286" s="29">
        <f t="shared" si="42"/>
        <v>23</v>
      </c>
      <c r="Q286" s="38" t="str">
        <f t="array" ref="Q286">P286&amp;CHOOSE(AND(P286&lt;&gt;{11,12,13})*MIN(4,MOD(P286,10))+1,"th","st","nd","rd","th")</f>
        <v>23rd</v>
      </c>
      <c r="R286" s="35">
        <v>158.11799999999999</v>
      </c>
      <c r="S286" s="35">
        <v>239.98599999999999</v>
      </c>
      <c r="T286" s="35">
        <v>0</v>
      </c>
      <c r="U286" s="35">
        <v>398.10399999999998</v>
      </c>
      <c r="V286" s="36">
        <v>88.12299999999999</v>
      </c>
      <c r="W286" s="220">
        <f t="shared" si="43"/>
        <v>1.31751610321547E-2</v>
      </c>
      <c r="X286" s="29">
        <f t="shared" si="44"/>
        <v>13</v>
      </c>
      <c r="Y286" s="38" t="str">
        <f t="array" ref="Y286">X286&amp;CHOOSE(AND(X286&lt;&gt;{11,12,13})*MIN(4,MOD(X286,10))+1,"th","st","nd","rd","th")</f>
        <v>13th</v>
      </c>
      <c r="Z286" s="37">
        <v>17.625</v>
      </c>
      <c r="AA286" s="28">
        <v>274</v>
      </c>
      <c r="AB286" s="221">
        <f t="shared" si="45"/>
        <v>4.0965402026830543E-2</v>
      </c>
      <c r="AC286" s="29">
        <f t="shared" si="46"/>
        <v>94</v>
      </c>
      <c r="AD286" s="38" t="str">
        <f t="array" ref="AD286">AC286&amp;CHOOSE(AND(AC286&lt;&gt;{11,12,13})*MIN(4,MOD(AC286,10))+1,"th","st","nd","rd","th")</f>
        <v>94th</v>
      </c>
      <c r="AE286" s="37">
        <v>164.4</v>
      </c>
      <c r="AF286" s="38">
        <v>6688.5709999999999</v>
      </c>
      <c r="AG286" s="38">
        <v>6708.9989999999998</v>
      </c>
      <c r="AH286" s="38">
        <v>6726.2889999999998</v>
      </c>
      <c r="AI286" s="38">
        <v>6707.9530000000004</v>
      </c>
      <c r="AJ286" s="29">
        <f t="shared" si="47"/>
        <v>91</v>
      </c>
      <c r="AK286" s="38" t="str">
        <f t="array" ref="AK286">AJ286&amp;CHOOSE(AND(AJ286&lt;&gt;{11,12,13})*MIN(4,MOD(AJ286,10))+1,"th","st","nd","rd","th")</f>
        <v>91st</v>
      </c>
      <c r="AL286" s="38">
        <v>580.12900000000002</v>
      </c>
      <c r="AM286" s="38">
        <v>580.12900000000002</v>
      </c>
      <c r="AN286" s="38">
        <v>7288.0820000000003</v>
      </c>
      <c r="AO286" s="29">
        <f t="shared" si="48"/>
        <v>90</v>
      </c>
      <c r="AP286" s="38" t="str">
        <f t="array" ref="AP286">AO286&amp;CHOOSE(AND(AO286&lt;&gt;{11,12,13})*MIN(4,MOD(AO286,10))+1,"th","st","nd","rd","th")</f>
        <v>90th</v>
      </c>
      <c r="AQ286" s="39">
        <v>1.03</v>
      </c>
      <c r="AR286" s="36">
        <v>5943.8239999999996</v>
      </c>
      <c r="AS286" s="29">
        <f t="shared" si="49"/>
        <v>85</v>
      </c>
      <c r="AT286" s="38" t="str">
        <f t="array" ref="AT286">AS286&amp;CHOOSE(AND(AS286&lt;&gt;{11,12,13})*MIN(4,MOD(AS286,10))+1,"th","st","nd","rd","th")</f>
        <v>85th</v>
      </c>
      <c r="AU286" s="40">
        <v>2.0337258654302272E-3</v>
      </c>
    </row>
    <row r="287" spans="1:47" x14ac:dyDescent="0.25">
      <c r="A287" s="7">
        <v>113363603</v>
      </c>
      <c r="B287" s="8" t="s">
        <v>370</v>
      </c>
      <c r="C287" s="8" t="s">
        <v>222</v>
      </c>
      <c r="D287" s="27">
        <v>67392</v>
      </c>
      <c r="E287" s="29">
        <f t="shared" si="40"/>
        <v>83</v>
      </c>
      <c r="F287" s="38" t="str">
        <f t="array" ref="F287">E287&amp;CHOOSE(AND(E287&lt;&gt;{11,12,13})*MIN(4,MOD(E287,10))+1,"th","st","nd","rd","th")</f>
        <v>83rd</v>
      </c>
      <c r="G287" s="29">
        <v>8652</v>
      </c>
      <c r="H287" s="30">
        <v>0.78810000000000002</v>
      </c>
      <c r="I287" s="31">
        <v>0.31130000000000002</v>
      </c>
      <c r="J287" s="32">
        <v>307</v>
      </c>
      <c r="K287" s="33">
        <v>0</v>
      </c>
      <c r="L287" s="34">
        <v>6.7900000000000002E-2</v>
      </c>
      <c r="M287" s="29">
        <f t="shared" si="41"/>
        <v>19</v>
      </c>
      <c r="N287" s="38" t="str">
        <f t="array" ref="N287">M287&amp;CHOOSE(AND(M287&lt;&gt;{11,12,13})*MIN(4,MOD(M287,10))+1,"th","st","nd","rd","th")</f>
        <v>19th</v>
      </c>
      <c r="O287" s="34">
        <v>0.13769999999999999</v>
      </c>
      <c r="P287" s="29">
        <f t="shared" si="42"/>
        <v>32</v>
      </c>
      <c r="Q287" s="38" t="str">
        <f t="array" ref="Q287">P287&amp;CHOOSE(AND(P287&lt;&gt;{11,12,13})*MIN(4,MOD(P287,10))+1,"th","st","nd","rd","th")</f>
        <v>32nd</v>
      </c>
      <c r="R287" s="35">
        <v>122.435</v>
      </c>
      <c r="S287" s="35">
        <v>124.148</v>
      </c>
      <c r="T287" s="35">
        <v>0</v>
      </c>
      <c r="U287" s="35">
        <v>246.583</v>
      </c>
      <c r="V287" s="36">
        <v>43.100000000000009</v>
      </c>
      <c r="W287" s="220">
        <f t="shared" si="43"/>
        <v>1.4341473478256532E-2</v>
      </c>
      <c r="X287" s="29">
        <f t="shared" si="44"/>
        <v>16</v>
      </c>
      <c r="Y287" s="38" t="str">
        <f t="array" ref="Y287">X287&amp;CHOOSE(AND(X287&lt;&gt;{11,12,13})*MIN(4,MOD(X287,10))+1,"th","st","nd","rd","th")</f>
        <v>16th</v>
      </c>
      <c r="Z287" s="37">
        <v>8.6199999999999992</v>
      </c>
      <c r="AA287" s="28">
        <v>36</v>
      </c>
      <c r="AB287" s="221">
        <f t="shared" si="45"/>
        <v>1.1978956965597101E-2</v>
      </c>
      <c r="AC287" s="29">
        <f t="shared" si="46"/>
        <v>74</v>
      </c>
      <c r="AD287" s="38" t="str">
        <f t="array" ref="AD287">AC287&amp;CHOOSE(AND(AC287&lt;&gt;{11,12,13})*MIN(4,MOD(AC287,10))+1,"th","st","nd","rd","th")</f>
        <v>74th</v>
      </c>
      <c r="AE287" s="37">
        <v>21.6</v>
      </c>
      <c r="AF287" s="38">
        <v>3005.27</v>
      </c>
      <c r="AG287" s="38">
        <v>3039.9969999999998</v>
      </c>
      <c r="AH287" s="38">
        <v>3087.52</v>
      </c>
      <c r="AI287" s="38">
        <v>3044.2620000000002</v>
      </c>
      <c r="AJ287" s="29">
        <f t="shared" si="47"/>
        <v>65</v>
      </c>
      <c r="AK287" s="38" t="str">
        <f t="array" ref="AK287">AJ287&amp;CHOOSE(AND(AJ287&lt;&gt;{11,12,13})*MIN(4,MOD(AJ287,10))+1,"th","st","nd","rd","th")</f>
        <v>65th</v>
      </c>
      <c r="AL287" s="38">
        <v>276.803</v>
      </c>
      <c r="AM287" s="38">
        <v>276.803</v>
      </c>
      <c r="AN287" s="38">
        <v>3321.0650000000001</v>
      </c>
      <c r="AO287" s="29">
        <f t="shared" si="48"/>
        <v>63</v>
      </c>
      <c r="AP287" s="38" t="str">
        <f t="array" ref="AP287">AO287&amp;CHOOSE(AND(AO287&lt;&gt;{11,12,13})*MIN(4,MOD(AO287,10))+1,"th","st","nd","rd","th")</f>
        <v>63rd</v>
      </c>
      <c r="AQ287" s="39">
        <v>1.1599999999999999</v>
      </c>
      <c r="AR287" s="36">
        <v>3036.1039999999998</v>
      </c>
      <c r="AS287" s="29">
        <f t="shared" si="49"/>
        <v>59</v>
      </c>
      <c r="AT287" s="38" t="str">
        <f t="array" ref="AT287">AS287&amp;CHOOSE(AND(AS287&lt;&gt;{11,12,13})*MIN(4,MOD(AS287,10))+1,"th","st","nd","rd","th")</f>
        <v>59th</v>
      </c>
      <c r="AU287" s="40">
        <v>1.0388267275303195E-3</v>
      </c>
    </row>
    <row r="288" spans="1:47" x14ac:dyDescent="0.25">
      <c r="A288" s="7">
        <v>113364002</v>
      </c>
      <c r="B288" s="8" t="s">
        <v>371</v>
      </c>
      <c r="C288" s="8" t="s">
        <v>222</v>
      </c>
      <c r="D288" s="27">
        <v>36980</v>
      </c>
      <c r="E288" s="29">
        <f t="shared" si="40"/>
        <v>6</v>
      </c>
      <c r="F288" s="38" t="str">
        <f t="array" ref="F288">E288&amp;CHOOSE(AND(E288&lt;&gt;{11,12,13})*MIN(4,MOD(E288,10))+1,"th","st","nd","rd","th")</f>
        <v>6th</v>
      </c>
      <c r="G288" s="29">
        <v>28062</v>
      </c>
      <c r="H288" s="30">
        <v>1.4362999999999999</v>
      </c>
      <c r="I288" s="31">
        <v>-4.5212000000000003</v>
      </c>
      <c r="J288" s="32">
        <v>492</v>
      </c>
      <c r="K288" s="33">
        <v>0</v>
      </c>
      <c r="L288" s="34">
        <v>0.37569999999999998</v>
      </c>
      <c r="M288" s="29">
        <f t="shared" si="41"/>
        <v>96</v>
      </c>
      <c r="N288" s="38" t="str">
        <f t="array" ref="N288">M288&amp;CHOOSE(AND(M288&lt;&gt;{11,12,13})*MIN(4,MOD(M288,10))+1,"th","st","nd","rd","th")</f>
        <v>96th</v>
      </c>
      <c r="O288" s="34">
        <v>0.28070000000000001</v>
      </c>
      <c r="P288" s="29">
        <f t="shared" si="42"/>
        <v>92</v>
      </c>
      <c r="Q288" s="38" t="str">
        <f t="array" ref="Q288">P288&amp;CHOOSE(AND(P288&lt;&gt;{11,12,13})*MIN(4,MOD(P288,10))+1,"th","st","nd","rd","th")</f>
        <v>92nd</v>
      </c>
      <c r="R288" s="35">
        <v>2584.7559999999999</v>
      </c>
      <c r="S288" s="35">
        <v>965.58600000000001</v>
      </c>
      <c r="T288" s="35">
        <v>1292.3779999999999</v>
      </c>
      <c r="U288" s="35">
        <v>4842.72</v>
      </c>
      <c r="V288" s="36">
        <v>337.87600000000003</v>
      </c>
      <c r="W288" s="220">
        <f t="shared" si="43"/>
        <v>2.9466610363041521E-2</v>
      </c>
      <c r="X288" s="29">
        <f t="shared" si="44"/>
        <v>60</v>
      </c>
      <c r="Y288" s="38" t="str">
        <f t="array" ref="Y288">X288&amp;CHOOSE(AND(X288&lt;&gt;{11,12,13})*MIN(4,MOD(X288,10))+1,"th","st","nd","rd","th")</f>
        <v>60th</v>
      </c>
      <c r="Z288" s="37">
        <v>67.575000000000003</v>
      </c>
      <c r="AA288" s="28">
        <v>1825</v>
      </c>
      <c r="AB288" s="221">
        <f t="shared" si="45"/>
        <v>0.15916065039408178</v>
      </c>
      <c r="AC288" s="29">
        <f t="shared" si="46"/>
        <v>100</v>
      </c>
      <c r="AD288" s="38" t="str">
        <f t="array" ref="AD288">AC288&amp;CHOOSE(AND(AC288&lt;&gt;{11,12,13})*MIN(4,MOD(AC288,10))+1,"th","st","nd","rd","th")</f>
        <v>100th</v>
      </c>
      <c r="AE288" s="37">
        <v>1095</v>
      </c>
      <c r="AF288" s="38">
        <v>11466.402</v>
      </c>
      <c r="AG288" s="38">
        <v>11397.772000000001</v>
      </c>
      <c r="AH288" s="38">
        <v>11428.838</v>
      </c>
      <c r="AI288" s="38">
        <v>11431.004000000001</v>
      </c>
      <c r="AJ288" s="29">
        <f t="shared" si="47"/>
        <v>98</v>
      </c>
      <c r="AK288" s="38" t="str">
        <f t="array" ref="AK288">AJ288&amp;CHOOSE(AND(AJ288&lt;&gt;{11,12,13})*MIN(4,MOD(AJ288,10))+1,"th","st","nd","rd","th")</f>
        <v>98th</v>
      </c>
      <c r="AL288" s="38">
        <v>6005.2950000000001</v>
      </c>
      <c r="AM288" s="38">
        <v>6005.2950000000001</v>
      </c>
      <c r="AN288" s="38">
        <v>17436.298999999999</v>
      </c>
      <c r="AO288" s="29">
        <f t="shared" si="48"/>
        <v>98</v>
      </c>
      <c r="AP288" s="38" t="str">
        <f t="array" ref="AP288">AO288&amp;CHOOSE(AND(AO288&lt;&gt;{11,12,13})*MIN(4,MOD(AO288,10))+1,"th","st","nd","rd","th")</f>
        <v>98th</v>
      </c>
      <c r="AQ288" s="39">
        <v>2.02</v>
      </c>
      <c r="AR288" s="36">
        <v>50588.387999999999</v>
      </c>
      <c r="AS288" s="29">
        <f t="shared" si="49"/>
        <v>99</v>
      </c>
      <c r="AT288" s="38" t="str">
        <f t="array" ref="AT288">AS288&amp;CHOOSE(AND(AS288&lt;&gt;{11,12,13})*MIN(4,MOD(AS288,10))+1,"th","st","nd","rd","th")</f>
        <v>99th</v>
      </c>
      <c r="AU288" s="40">
        <v>1.7309212582004466E-2</v>
      </c>
    </row>
    <row r="289" spans="1:47" x14ac:dyDescent="0.25">
      <c r="A289" s="7">
        <v>113364403</v>
      </c>
      <c r="B289" s="8" t="s">
        <v>388</v>
      </c>
      <c r="C289" s="8" t="s">
        <v>222</v>
      </c>
      <c r="D289" s="27">
        <v>63726</v>
      </c>
      <c r="E289" s="29">
        <f t="shared" si="40"/>
        <v>77</v>
      </c>
      <c r="F289" s="38" t="str">
        <f t="array" ref="F289">E289&amp;CHOOSE(AND(E289&lt;&gt;{11,12,13})*MIN(4,MOD(E289,10))+1,"th","st","nd","rd","th")</f>
        <v>77th</v>
      </c>
      <c r="G289" s="29">
        <v>9628</v>
      </c>
      <c r="H289" s="30">
        <v>0.83350000000000002</v>
      </c>
      <c r="I289" s="31">
        <v>0.53800000000000003</v>
      </c>
      <c r="J289" s="32">
        <v>249</v>
      </c>
      <c r="K289" s="33">
        <v>0</v>
      </c>
      <c r="L289" s="34">
        <v>5.3199999999999997E-2</v>
      </c>
      <c r="M289" s="29">
        <f t="shared" si="41"/>
        <v>12</v>
      </c>
      <c r="N289" s="38" t="str">
        <f t="array" ref="N289">M289&amp;CHOOSE(AND(M289&lt;&gt;{11,12,13})*MIN(4,MOD(M289,10))+1,"th","st","nd","rd","th")</f>
        <v>12th</v>
      </c>
      <c r="O289" s="34">
        <v>0.1075</v>
      </c>
      <c r="P289" s="29">
        <f t="shared" si="42"/>
        <v>17</v>
      </c>
      <c r="Q289" s="38" t="str">
        <f t="array" ref="Q289">P289&amp;CHOOSE(AND(P289&lt;&gt;{11,12,13})*MIN(4,MOD(P289,10))+1,"th","st","nd","rd","th")</f>
        <v>17th</v>
      </c>
      <c r="R289" s="35">
        <v>95.489000000000004</v>
      </c>
      <c r="S289" s="35">
        <v>96.477000000000004</v>
      </c>
      <c r="T289" s="35">
        <v>0</v>
      </c>
      <c r="U289" s="35">
        <v>191.96600000000001</v>
      </c>
      <c r="V289" s="36">
        <v>76.991000000000014</v>
      </c>
      <c r="W289" s="220">
        <f t="shared" si="43"/>
        <v>2.5736414932876938E-2</v>
      </c>
      <c r="X289" s="29">
        <f t="shared" si="44"/>
        <v>49</v>
      </c>
      <c r="Y289" s="38" t="str">
        <f t="array" ref="Y289">X289&amp;CHOOSE(AND(X289&lt;&gt;{11,12,13})*MIN(4,MOD(X289,10))+1,"th","st","nd","rd","th")</f>
        <v>49th</v>
      </c>
      <c r="Z289" s="37">
        <v>15.398</v>
      </c>
      <c r="AA289" s="28">
        <v>28</v>
      </c>
      <c r="AB289" s="221">
        <f t="shared" si="45"/>
        <v>9.3597903406963685E-3</v>
      </c>
      <c r="AC289" s="29">
        <f t="shared" si="46"/>
        <v>70</v>
      </c>
      <c r="AD289" s="38" t="str">
        <f t="array" ref="AD289">AC289&amp;CHOOSE(AND(AC289&lt;&gt;{11,12,13})*MIN(4,MOD(AC289,10))+1,"th","st","nd","rd","th")</f>
        <v>70th</v>
      </c>
      <c r="AE289" s="37">
        <v>16.8</v>
      </c>
      <c r="AF289" s="38">
        <v>2991.52</v>
      </c>
      <c r="AG289" s="38">
        <v>3017.8029999999999</v>
      </c>
      <c r="AH289" s="38">
        <v>2990.9409999999998</v>
      </c>
      <c r="AI289" s="38">
        <v>3000.0880000000002</v>
      </c>
      <c r="AJ289" s="29">
        <f t="shared" si="47"/>
        <v>64</v>
      </c>
      <c r="AK289" s="38" t="str">
        <f t="array" ref="AK289">AJ289&amp;CHOOSE(AND(AJ289&lt;&gt;{11,12,13})*MIN(4,MOD(AJ289,10))+1,"th","st","nd","rd","th")</f>
        <v>64th</v>
      </c>
      <c r="AL289" s="38">
        <v>224.16399999999999</v>
      </c>
      <c r="AM289" s="38">
        <v>224.16399999999999</v>
      </c>
      <c r="AN289" s="38">
        <v>3224.252</v>
      </c>
      <c r="AO289" s="29">
        <f t="shared" si="48"/>
        <v>62</v>
      </c>
      <c r="AP289" s="38" t="str">
        <f t="array" ref="AP289">AO289&amp;CHOOSE(AND(AO289&lt;&gt;{11,12,13})*MIN(4,MOD(AO289,10))+1,"th","st","nd","rd","th")</f>
        <v>62nd</v>
      </c>
      <c r="AQ289" s="39">
        <v>0.96</v>
      </c>
      <c r="AR289" s="36">
        <v>2579.9169999999999</v>
      </c>
      <c r="AS289" s="29">
        <f t="shared" si="49"/>
        <v>50</v>
      </c>
      <c r="AT289" s="38" t="str">
        <f t="array" ref="AT289">AS289&amp;CHOOSE(AND(AS289&lt;&gt;{11,12,13})*MIN(4,MOD(AS289,10))+1,"th","st","nd","rd","th")</f>
        <v>50th</v>
      </c>
      <c r="AU289" s="40">
        <v>8.827387778580179E-4</v>
      </c>
    </row>
    <row r="290" spans="1:47" x14ac:dyDescent="0.25">
      <c r="A290" s="7">
        <v>113364503</v>
      </c>
      <c r="B290" s="8" t="s">
        <v>389</v>
      </c>
      <c r="C290" s="8" t="s">
        <v>222</v>
      </c>
      <c r="D290" s="27">
        <v>67796</v>
      </c>
      <c r="E290" s="29">
        <f t="shared" si="40"/>
        <v>84</v>
      </c>
      <c r="F290" s="38" t="str">
        <f t="array" ref="F290">E290&amp;CHOOSE(AND(E290&lt;&gt;{11,12,13})*MIN(4,MOD(E290,10))+1,"th","st","nd","rd","th")</f>
        <v>84th</v>
      </c>
      <c r="G290" s="29">
        <v>15275</v>
      </c>
      <c r="H290" s="30">
        <v>0.78349999999999997</v>
      </c>
      <c r="I290" s="31">
        <v>-0.77610000000000001</v>
      </c>
      <c r="J290" s="32">
        <v>425</v>
      </c>
      <c r="K290" s="33">
        <v>0</v>
      </c>
      <c r="L290" s="34">
        <v>8.6800000000000002E-2</v>
      </c>
      <c r="M290" s="29">
        <f t="shared" si="41"/>
        <v>26</v>
      </c>
      <c r="N290" s="38" t="str">
        <f t="array" ref="N290">M290&amp;CHOOSE(AND(M290&lt;&gt;{11,12,13})*MIN(4,MOD(M290,10))+1,"th","st","nd","rd","th")</f>
        <v>26th</v>
      </c>
      <c r="O290" s="34">
        <v>0.14180000000000001</v>
      </c>
      <c r="P290" s="29">
        <f t="shared" si="42"/>
        <v>34</v>
      </c>
      <c r="Q290" s="38" t="str">
        <f t="array" ref="Q290">P290&amp;CHOOSE(AND(P290&lt;&gt;{11,12,13})*MIN(4,MOD(P290,10))+1,"th","st","nd","rd","th")</f>
        <v>34th</v>
      </c>
      <c r="R290" s="35">
        <v>305.79300000000001</v>
      </c>
      <c r="S290" s="35">
        <v>249.77799999999999</v>
      </c>
      <c r="T290" s="35">
        <v>0</v>
      </c>
      <c r="U290" s="35">
        <v>555.57100000000003</v>
      </c>
      <c r="V290" s="36">
        <v>112.57600000000001</v>
      </c>
      <c r="W290" s="220">
        <f t="shared" si="43"/>
        <v>1.9172951858989155E-2</v>
      </c>
      <c r="X290" s="29">
        <f t="shared" si="44"/>
        <v>30</v>
      </c>
      <c r="Y290" s="38" t="str">
        <f t="array" ref="Y290">X290&amp;CHOOSE(AND(X290&lt;&gt;{11,12,13})*MIN(4,MOD(X290,10))+1,"th","st","nd","rd","th")</f>
        <v>30th</v>
      </c>
      <c r="Z290" s="37">
        <v>22.515000000000001</v>
      </c>
      <c r="AA290" s="28">
        <v>169</v>
      </c>
      <c r="AB290" s="221">
        <f t="shared" si="45"/>
        <v>2.878259010951861E-2</v>
      </c>
      <c r="AC290" s="29">
        <f t="shared" si="46"/>
        <v>90</v>
      </c>
      <c r="AD290" s="38" t="str">
        <f t="array" ref="AD290">AC290&amp;CHOOSE(AND(AC290&lt;&gt;{11,12,13})*MIN(4,MOD(AC290,10))+1,"th","st","nd","rd","th")</f>
        <v>90th</v>
      </c>
      <c r="AE290" s="37">
        <v>101.4</v>
      </c>
      <c r="AF290" s="38">
        <v>5871.6049999999996</v>
      </c>
      <c r="AG290" s="38">
        <v>5762.6710000000003</v>
      </c>
      <c r="AH290" s="38">
        <v>5775.4889999999996</v>
      </c>
      <c r="AI290" s="38">
        <v>5803.2550000000001</v>
      </c>
      <c r="AJ290" s="29">
        <f t="shared" si="47"/>
        <v>89</v>
      </c>
      <c r="AK290" s="38" t="str">
        <f t="array" ref="AK290">AJ290&amp;CHOOSE(AND(AJ290&lt;&gt;{11,12,13})*MIN(4,MOD(AJ290,10))+1,"th","st","nd","rd","th")</f>
        <v>89th</v>
      </c>
      <c r="AL290" s="38">
        <v>679.48599999999999</v>
      </c>
      <c r="AM290" s="38">
        <v>679.48599999999999</v>
      </c>
      <c r="AN290" s="38">
        <v>6482.741</v>
      </c>
      <c r="AO290" s="29">
        <f t="shared" si="48"/>
        <v>88</v>
      </c>
      <c r="AP290" s="38" t="str">
        <f t="array" ref="AP290">AO290&amp;CHOOSE(AND(AO290&lt;&gt;{11,12,13})*MIN(4,MOD(AO290,10))+1,"th","st","nd","rd","th")</f>
        <v>88th</v>
      </c>
      <c r="AQ290" s="39">
        <v>1.28</v>
      </c>
      <c r="AR290" s="36">
        <v>6501.4110000000001</v>
      </c>
      <c r="AS290" s="29">
        <f t="shared" si="49"/>
        <v>87</v>
      </c>
      <c r="AT290" s="38" t="str">
        <f t="array" ref="AT290">AS290&amp;CHOOSE(AND(AS290&lt;&gt;{11,12,13})*MIN(4,MOD(AS290,10))+1,"th","st","nd","rd","th")</f>
        <v>87th</v>
      </c>
      <c r="AU290" s="40">
        <v>2.2245086181038672E-3</v>
      </c>
    </row>
    <row r="291" spans="1:47" x14ac:dyDescent="0.25">
      <c r="A291" s="7">
        <v>113365203</v>
      </c>
      <c r="B291" s="8" t="s">
        <v>478</v>
      </c>
      <c r="C291" s="8" t="s">
        <v>222</v>
      </c>
      <c r="D291" s="27">
        <v>59244</v>
      </c>
      <c r="E291" s="29">
        <f t="shared" si="40"/>
        <v>69</v>
      </c>
      <c r="F291" s="38" t="str">
        <f t="array" ref="F291">E291&amp;CHOOSE(AND(E291&lt;&gt;{11,12,13})*MIN(4,MOD(E291,10))+1,"th","st","nd","rd","th")</f>
        <v>69th</v>
      </c>
      <c r="G291" s="29">
        <v>15775</v>
      </c>
      <c r="H291" s="30">
        <v>0.89649999999999996</v>
      </c>
      <c r="I291" s="31">
        <v>0.3145</v>
      </c>
      <c r="J291" s="32">
        <v>306</v>
      </c>
      <c r="K291" s="33">
        <v>0</v>
      </c>
      <c r="L291" s="34">
        <v>6.5500000000000003E-2</v>
      </c>
      <c r="M291" s="29">
        <f t="shared" si="41"/>
        <v>19</v>
      </c>
      <c r="N291" s="38" t="str">
        <f t="array" ref="N291">M291&amp;CHOOSE(AND(M291&lt;&gt;{11,12,13})*MIN(4,MOD(M291,10))+1,"th","st","nd","rd","th")</f>
        <v>19th</v>
      </c>
      <c r="O291" s="34">
        <v>0.2014</v>
      </c>
      <c r="P291" s="29">
        <f t="shared" si="42"/>
        <v>61</v>
      </c>
      <c r="Q291" s="38" t="str">
        <f t="array" ref="Q291">P291&amp;CHOOSE(AND(P291&lt;&gt;{11,12,13})*MIN(4,MOD(P291,10))+1,"th","st","nd","rd","th")</f>
        <v>61st</v>
      </c>
      <c r="R291" s="35">
        <v>201.08099999999999</v>
      </c>
      <c r="S291" s="35">
        <v>309.14299999999997</v>
      </c>
      <c r="T291" s="35">
        <v>0</v>
      </c>
      <c r="U291" s="35">
        <v>510.22399999999999</v>
      </c>
      <c r="V291" s="36">
        <v>98.215000000000003</v>
      </c>
      <c r="W291" s="220">
        <f t="shared" si="43"/>
        <v>1.9195502918658482E-2</v>
      </c>
      <c r="X291" s="29">
        <f t="shared" si="44"/>
        <v>30</v>
      </c>
      <c r="Y291" s="38" t="str">
        <f t="array" ref="Y291">X291&amp;CHOOSE(AND(X291&lt;&gt;{11,12,13})*MIN(4,MOD(X291,10))+1,"th","st","nd","rd","th")</f>
        <v>30th</v>
      </c>
      <c r="Z291" s="37">
        <v>19.643000000000001</v>
      </c>
      <c r="AA291" s="28">
        <v>69</v>
      </c>
      <c r="AB291" s="221">
        <f t="shared" si="45"/>
        <v>1.3485615246015733E-2</v>
      </c>
      <c r="AC291" s="29">
        <f t="shared" si="46"/>
        <v>76</v>
      </c>
      <c r="AD291" s="38" t="str">
        <f t="array" ref="AD291">AC291&amp;CHOOSE(AND(AC291&lt;&gt;{11,12,13})*MIN(4,MOD(AC291,10))+1,"th","st","nd","rd","th")</f>
        <v>76th</v>
      </c>
      <c r="AE291" s="37">
        <v>41.4</v>
      </c>
      <c r="AF291" s="38">
        <v>5116.5630000000001</v>
      </c>
      <c r="AG291" s="38">
        <v>5142.143</v>
      </c>
      <c r="AH291" s="38">
        <v>5127.0739999999996</v>
      </c>
      <c r="AI291" s="38">
        <v>5128.5929999999998</v>
      </c>
      <c r="AJ291" s="29">
        <f t="shared" si="47"/>
        <v>86</v>
      </c>
      <c r="AK291" s="38" t="str">
        <f t="array" ref="AK291">AJ291&amp;CHOOSE(AND(AJ291&lt;&gt;{11,12,13})*MIN(4,MOD(AJ291,10))+1,"th","st","nd","rd","th")</f>
        <v>86th</v>
      </c>
      <c r="AL291" s="38">
        <v>571.26700000000005</v>
      </c>
      <c r="AM291" s="38">
        <v>571.26700000000005</v>
      </c>
      <c r="AN291" s="38">
        <v>5699.86</v>
      </c>
      <c r="AO291" s="29">
        <f t="shared" si="48"/>
        <v>85</v>
      </c>
      <c r="AP291" s="38" t="str">
        <f t="array" ref="AP291">AO291&amp;CHOOSE(AND(AO291&lt;&gt;{11,12,13})*MIN(4,MOD(AO291,10))+1,"th","st","nd","rd","th")</f>
        <v>85th</v>
      </c>
      <c r="AQ291" s="39">
        <v>1.02</v>
      </c>
      <c r="AR291" s="36">
        <v>5212.1229999999996</v>
      </c>
      <c r="AS291" s="29">
        <f t="shared" si="49"/>
        <v>81</v>
      </c>
      <c r="AT291" s="38" t="str">
        <f t="array" ref="AT291">AS291&amp;CHOOSE(AND(AS291&lt;&gt;{11,12,13})*MIN(4,MOD(AS291,10))+1,"th","st","nd","rd","th")</f>
        <v>81st</v>
      </c>
      <c r="AU291" s="40">
        <v>1.7833686459935206E-3</v>
      </c>
    </row>
    <row r="292" spans="1:47" x14ac:dyDescent="0.25">
      <c r="A292" s="7">
        <v>113365303</v>
      </c>
      <c r="B292" s="8" t="s">
        <v>486</v>
      </c>
      <c r="C292" s="8" t="s">
        <v>222</v>
      </c>
      <c r="D292" s="27">
        <v>58486</v>
      </c>
      <c r="E292" s="29">
        <f t="shared" si="40"/>
        <v>67</v>
      </c>
      <c r="F292" s="38" t="str">
        <f t="array" ref="F292">E292&amp;CHOOSE(AND(E292&lt;&gt;{11,12,13})*MIN(4,MOD(E292,10))+1,"th","st","nd","rd","th")</f>
        <v>67th</v>
      </c>
      <c r="G292" s="29">
        <v>6414</v>
      </c>
      <c r="H292" s="30">
        <v>0.90820000000000001</v>
      </c>
      <c r="I292" s="31">
        <v>0.73580000000000001</v>
      </c>
      <c r="J292" s="32">
        <v>160</v>
      </c>
      <c r="K292" s="33">
        <v>0</v>
      </c>
      <c r="L292" s="34">
        <v>9.1200000000000003E-2</v>
      </c>
      <c r="M292" s="29">
        <f t="shared" si="41"/>
        <v>28</v>
      </c>
      <c r="N292" s="38" t="str">
        <f t="array" ref="N292">M292&amp;CHOOSE(AND(M292&lt;&gt;{11,12,13})*MIN(4,MOD(M292,10))+1,"th","st","nd","rd","th")</f>
        <v>28th</v>
      </c>
      <c r="O292" s="34">
        <v>0.2636</v>
      </c>
      <c r="P292" s="29">
        <f t="shared" si="42"/>
        <v>88</v>
      </c>
      <c r="Q292" s="38" t="str">
        <f t="array" ref="Q292">P292&amp;CHOOSE(AND(P292&lt;&gt;{11,12,13})*MIN(4,MOD(P292,10))+1,"th","st","nd","rd","th")</f>
        <v>88th</v>
      </c>
      <c r="R292" s="35">
        <v>93.774000000000001</v>
      </c>
      <c r="S292" s="35">
        <v>135.51900000000001</v>
      </c>
      <c r="T292" s="35">
        <v>0</v>
      </c>
      <c r="U292" s="35">
        <v>229.29300000000001</v>
      </c>
      <c r="V292" s="36">
        <v>53.812000000000005</v>
      </c>
      <c r="W292" s="220">
        <f t="shared" si="43"/>
        <v>3.1401062029526756E-2</v>
      </c>
      <c r="X292" s="29">
        <f t="shared" si="44"/>
        <v>65</v>
      </c>
      <c r="Y292" s="38" t="str">
        <f t="array" ref="Y292">X292&amp;CHOOSE(AND(X292&lt;&gt;{11,12,13})*MIN(4,MOD(X292,10))+1,"th","st","nd","rd","th")</f>
        <v>65th</v>
      </c>
      <c r="Z292" s="37">
        <v>10.762</v>
      </c>
      <c r="AA292" s="28">
        <v>26</v>
      </c>
      <c r="AB292" s="221">
        <f t="shared" si="45"/>
        <v>1.5171850382213923E-2</v>
      </c>
      <c r="AC292" s="29">
        <f t="shared" si="46"/>
        <v>78</v>
      </c>
      <c r="AD292" s="38" t="str">
        <f t="array" ref="AD292">AC292&amp;CHOOSE(AND(AC292&lt;&gt;{11,12,13})*MIN(4,MOD(AC292,10))+1,"th","st","nd","rd","th")</f>
        <v>78th</v>
      </c>
      <c r="AE292" s="37">
        <v>15.6</v>
      </c>
      <c r="AF292" s="38">
        <v>1713.7</v>
      </c>
      <c r="AG292" s="38">
        <v>1753.5309999999999</v>
      </c>
      <c r="AH292" s="38">
        <v>1747.277</v>
      </c>
      <c r="AI292" s="38">
        <v>1738.1690000000001</v>
      </c>
      <c r="AJ292" s="29">
        <f t="shared" si="47"/>
        <v>39</v>
      </c>
      <c r="AK292" s="38" t="str">
        <f t="array" ref="AK292">AJ292&amp;CHOOSE(AND(AJ292&lt;&gt;{11,12,13})*MIN(4,MOD(AJ292,10))+1,"th","st","nd","rd","th")</f>
        <v>39th</v>
      </c>
      <c r="AL292" s="38">
        <v>255.655</v>
      </c>
      <c r="AM292" s="38">
        <v>255.655</v>
      </c>
      <c r="AN292" s="38">
        <v>1993.8240000000001</v>
      </c>
      <c r="AO292" s="29">
        <f t="shared" si="48"/>
        <v>37</v>
      </c>
      <c r="AP292" s="38" t="str">
        <f t="array" ref="AP292">AO292&amp;CHOOSE(AND(AO292&lt;&gt;{11,12,13})*MIN(4,MOD(AO292,10))+1,"th","st","nd","rd","th")</f>
        <v>37th</v>
      </c>
      <c r="AQ292" s="39">
        <v>1.06</v>
      </c>
      <c r="AR292" s="36">
        <v>1919.4380000000001</v>
      </c>
      <c r="AS292" s="29">
        <f t="shared" si="49"/>
        <v>33</v>
      </c>
      <c r="AT292" s="38" t="str">
        <f t="array" ref="AT292">AS292&amp;CHOOSE(AND(AS292&lt;&gt;{11,12,13})*MIN(4,MOD(AS292,10))+1,"th","st","nd","rd","th")</f>
        <v>33rd</v>
      </c>
      <c r="AU292" s="40">
        <v>6.567507227148154E-4</v>
      </c>
    </row>
    <row r="293" spans="1:47" x14ac:dyDescent="0.25">
      <c r="A293" s="7">
        <v>113367003</v>
      </c>
      <c r="B293" s="8" t="s">
        <v>547</v>
      </c>
      <c r="C293" s="8" t="s">
        <v>222</v>
      </c>
      <c r="D293" s="27">
        <v>55006</v>
      </c>
      <c r="E293" s="29">
        <f t="shared" si="40"/>
        <v>60</v>
      </c>
      <c r="F293" s="38" t="str">
        <f t="array" ref="F293">E293&amp;CHOOSE(AND(E293&lt;&gt;{11,12,13})*MIN(4,MOD(E293,10))+1,"th","st","nd","rd","th")</f>
        <v>60th</v>
      </c>
      <c r="G293" s="29">
        <v>10947</v>
      </c>
      <c r="H293" s="30">
        <v>0.96560000000000001</v>
      </c>
      <c r="I293" s="31">
        <v>0.57669999999999999</v>
      </c>
      <c r="J293" s="32">
        <v>234</v>
      </c>
      <c r="K293" s="33">
        <v>0</v>
      </c>
      <c r="L293" s="34">
        <v>0.1203</v>
      </c>
      <c r="M293" s="29">
        <f t="shared" si="41"/>
        <v>40</v>
      </c>
      <c r="N293" s="38" t="str">
        <f t="array" ref="N293">M293&amp;CHOOSE(AND(M293&lt;&gt;{11,12,13})*MIN(4,MOD(M293,10))+1,"th","st","nd","rd","th")</f>
        <v>40th</v>
      </c>
      <c r="O293" s="34">
        <v>0.2873</v>
      </c>
      <c r="P293" s="29">
        <f t="shared" si="42"/>
        <v>94</v>
      </c>
      <c r="Q293" s="38" t="str">
        <f t="array" ref="Q293">P293&amp;CHOOSE(AND(P293&lt;&gt;{11,12,13})*MIN(4,MOD(P293,10))+1,"th","st","nd","rd","th")</f>
        <v>94th</v>
      </c>
      <c r="R293" s="35">
        <v>262.267</v>
      </c>
      <c r="S293" s="35">
        <v>313.173</v>
      </c>
      <c r="T293" s="35">
        <v>0</v>
      </c>
      <c r="U293" s="35">
        <v>575.44000000000005</v>
      </c>
      <c r="V293" s="36">
        <v>81.157000000000011</v>
      </c>
      <c r="W293" s="220">
        <f t="shared" si="43"/>
        <v>2.2335653765854471E-2</v>
      </c>
      <c r="X293" s="29">
        <f t="shared" si="44"/>
        <v>40</v>
      </c>
      <c r="Y293" s="38" t="str">
        <f t="array" ref="Y293">X293&amp;CHOOSE(AND(X293&lt;&gt;{11,12,13})*MIN(4,MOD(X293,10))+1,"th","st","nd","rd","th")</f>
        <v>40th</v>
      </c>
      <c r="Z293" s="37">
        <v>16.231000000000002</v>
      </c>
      <c r="AA293" s="28">
        <v>43</v>
      </c>
      <c r="AB293" s="221">
        <f t="shared" si="45"/>
        <v>1.1834260900867975E-2</v>
      </c>
      <c r="AC293" s="29">
        <f t="shared" si="46"/>
        <v>74</v>
      </c>
      <c r="AD293" s="38" t="str">
        <f t="array" ref="AD293">AC293&amp;CHOOSE(AND(AC293&lt;&gt;{11,12,13})*MIN(4,MOD(AC293,10))+1,"th","st","nd","rd","th")</f>
        <v>74th</v>
      </c>
      <c r="AE293" s="37">
        <v>25.8</v>
      </c>
      <c r="AF293" s="38">
        <v>3633.518</v>
      </c>
      <c r="AG293" s="38">
        <v>3676.27</v>
      </c>
      <c r="AH293" s="38">
        <v>3717.221</v>
      </c>
      <c r="AI293" s="38">
        <v>3675.67</v>
      </c>
      <c r="AJ293" s="29">
        <f t="shared" si="47"/>
        <v>74</v>
      </c>
      <c r="AK293" s="38" t="str">
        <f t="array" ref="AK293">AJ293&amp;CHOOSE(AND(AJ293&lt;&gt;{11,12,13})*MIN(4,MOD(AJ293,10))+1,"th","st","nd","rd","th")</f>
        <v>74th</v>
      </c>
      <c r="AL293" s="38">
        <v>617.471</v>
      </c>
      <c r="AM293" s="38">
        <v>617.471</v>
      </c>
      <c r="AN293" s="38">
        <v>4293.1409999999996</v>
      </c>
      <c r="AO293" s="29">
        <f t="shared" si="48"/>
        <v>75</v>
      </c>
      <c r="AP293" s="38" t="str">
        <f t="array" ref="AP293">AO293&amp;CHOOSE(AND(AO293&lt;&gt;{11,12,13})*MIN(4,MOD(AO293,10))+1,"th","st","nd","rd","th")</f>
        <v>75th</v>
      </c>
      <c r="AQ293" s="39">
        <v>0.97</v>
      </c>
      <c r="AR293" s="36">
        <v>4021.0929999999998</v>
      </c>
      <c r="AS293" s="29">
        <f t="shared" si="49"/>
        <v>72</v>
      </c>
      <c r="AT293" s="38" t="str">
        <f t="array" ref="AT293">AS293&amp;CHOOSE(AND(AS293&lt;&gt;{11,12,13})*MIN(4,MOD(AS293,10))+1,"th","st","nd","rd","th")</f>
        <v>72nd</v>
      </c>
      <c r="AU293" s="40">
        <v>1.3758484170124196E-3</v>
      </c>
    </row>
    <row r="294" spans="1:47" x14ac:dyDescent="0.25">
      <c r="A294" s="7">
        <v>113369003</v>
      </c>
      <c r="B294" s="8" t="s">
        <v>618</v>
      </c>
      <c r="C294" s="8" t="s">
        <v>222</v>
      </c>
      <c r="D294" s="27">
        <v>64079</v>
      </c>
      <c r="E294" s="29">
        <f t="shared" si="40"/>
        <v>78</v>
      </c>
      <c r="F294" s="38" t="str">
        <f t="array" ref="F294">E294&amp;CHOOSE(AND(E294&lt;&gt;{11,12,13})*MIN(4,MOD(E294,10))+1,"th","st","nd","rd","th")</f>
        <v>78th</v>
      </c>
      <c r="G294" s="29">
        <v>11749</v>
      </c>
      <c r="H294" s="30">
        <v>0.82889999999999997</v>
      </c>
      <c r="I294" s="31">
        <v>6.1600000000000002E-2</v>
      </c>
      <c r="J294" s="32">
        <v>348</v>
      </c>
      <c r="K294" s="33">
        <v>0</v>
      </c>
      <c r="L294" s="34">
        <v>8.0100000000000005E-2</v>
      </c>
      <c r="M294" s="29">
        <f t="shared" si="41"/>
        <v>25</v>
      </c>
      <c r="N294" s="38" t="str">
        <f t="array" ref="N294">M294&amp;CHOOSE(AND(M294&lt;&gt;{11,12,13})*MIN(4,MOD(M294,10))+1,"th","st","nd","rd","th")</f>
        <v>25th</v>
      </c>
      <c r="O294" s="34">
        <v>0.19120000000000001</v>
      </c>
      <c r="P294" s="29">
        <f t="shared" si="42"/>
        <v>55</v>
      </c>
      <c r="Q294" s="38" t="str">
        <f t="array" ref="Q294">P294&amp;CHOOSE(AND(P294&lt;&gt;{11,12,13})*MIN(4,MOD(P294,10))+1,"th","st","nd","rd","th")</f>
        <v>55th</v>
      </c>
      <c r="R294" s="35">
        <v>200.71899999999999</v>
      </c>
      <c r="S294" s="35">
        <v>239.559</v>
      </c>
      <c r="T294" s="35">
        <v>0</v>
      </c>
      <c r="U294" s="35">
        <v>440.27800000000002</v>
      </c>
      <c r="V294" s="36">
        <v>71.445000000000007</v>
      </c>
      <c r="W294" s="220">
        <f t="shared" si="43"/>
        <v>1.710675650437456E-2</v>
      </c>
      <c r="X294" s="29">
        <f t="shared" si="44"/>
        <v>24</v>
      </c>
      <c r="Y294" s="38" t="str">
        <f t="array" ref="Y294">X294&amp;CHOOSE(AND(X294&lt;&gt;{11,12,13})*MIN(4,MOD(X294,10))+1,"th","st","nd","rd","th")</f>
        <v>24th</v>
      </c>
      <c r="Z294" s="37">
        <v>14.289</v>
      </c>
      <c r="AA294" s="28">
        <v>48</v>
      </c>
      <c r="AB294" s="221">
        <f t="shared" si="45"/>
        <v>1.1493096958639218E-2</v>
      </c>
      <c r="AC294" s="29">
        <f t="shared" si="46"/>
        <v>73</v>
      </c>
      <c r="AD294" s="38" t="str">
        <f t="array" ref="AD294">AC294&amp;CHOOSE(AND(AC294&lt;&gt;{11,12,13})*MIN(4,MOD(AC294,10))+1,"th","st","nd","rd","th")</f>
        <v>73rd</v>
      </c>
      <c r="AE294" s="37">
        <v>28.8</v>
      </c>
      <c r="AF294" s="38">
        <v>4176.42</v>
      </c>
      <c r="AG294" s="38">
        <v>4297.5450000000001</v>
      </c>
      <c r="AH294" s="38">
        <v>4370.384</v>
      </c>
      <c r="AI294" s="38">
        <v>4281.45</v>
      </c>
      <c r="AJ294" s="29">
        <f t="shared" si="47"/>
        <v>80</v>
      </c>
      <c r="AK294" s="38" t="str">
        <f t="array" ref="AK294">AJ294&amp;CHOOSE(AND(AJ294&lt;&gt;{11,12,13})*MIN(4,MOD(AJ294,10))+1,"th","st","nd","rd","th")</f>
        <v>80th</v>
      </c>
      <c r="AL294" s="38">
        <v>483.36700000000002</v>
      </c>
      <c r="AM294" s="38">
        <v>483.36700000000002</v>
      </c>
      <c r="AN294" s="38">
        <v>4764.817</v>
      </c>
      <c r="AO294" s="29">
        <f t="shared" si="48"/>
        <v>79</v>
      </c>
      <c r="AP294" s="38" t="str">
        <f t="array" ref="AP294">AO294&amp;CHOOSE(AND(AO294&lt;&gt;{11,12,13})*MIN(4,MOD(AO294,10))+1,"th","st","nd","rd","th")</f>
        <v>79th</v>
      </c>
      <c r="AQ294" s="39">
        <v>1.1299999999999999</v>
      </c>
      <c r="AR294" s="36">
        <v>4462.9989999999998</v>
      </c>
      <c r="AS294" s="29">
        <f t="shared" si="49"/>
        <v>76</v>
      </c>
      <c r="AT294" s="38" t="str">
        <f t="array" ref="AT294">AS294&amp;CHOOSE(AND(AS294&lt;&gt;{11,12,13})*MIN(4,MOD(AS294,10))+1,"th","st","nd","rd","th")</f>
        <v>76th</v>
      </c>
      <c r="AU294" s="40">
        <v>1.5270500108497894E-3</v>
      </c>
    </row>
    <row r="295" spans="1:47" x14ac:dyDescent="0.25">
      <c r="A295" s="7">
        <v>104372003</v>
      </c>
      <c r="B295" s="8" t="s">
        <v>278</v>
      </c>
      <c r="C295" s="8" t="s">
        <v>279</v>
      </c>
      <c r="D295" s="27">
        <v>43610</v>
      </c>
      <c r="E295" s="29">
        <f t="shared" si="40"/>
        <v>24</v>
      </c>
      <c r="F295" s="38" t="str">
        <f t="array" ref="F295">E295&amp;CHOOSE(AND(E295&lt;&gt;{11,12,13})*MIN(4,MOD(E295,10))+1,"th","st","nd","rd","th")</f>
        <v>24th</v>
      </c>
      <c r="G295" s="29">
        <v>5895</v>
      </c>
      <c r="H295" s="30">
        <v>1.218</v>
      </c>
      <c r="I295" s="31">
        <v>0.5615</v>
      </c>
      <c r="J295" s="32">
        <v>242</v>
      </c>
      <c r="K295" s="33">
        <v>0</v>
      </c>
      <c r="L295" s="34">
        <v>0.1852</v>
      </c>
      <c r="M295" s="29">
        <f t="shared" si="41"/>
        <v>65</v>
      </c>
      <c r="N295" s="38" t="str">
        <f t="array" ref="N295">M295&amp;CHOOSE(AND(M295&lt;&gt;{11,12,13})*MIN(4,MOD(M295,10))+1,"th","st","nd","rd","th")</f>
        <v>65th</v>
      </c>
      <c r="O295" s="34">
        <v>0.23669999999999999</v>
      </c>
      <c r="P295" s="29">
        <f t="shared" si="42"/>
        <v>76</v>
      </c>
      <c r="Q295" s="38" t="str">
        <f t="array" ref="Q295">P295&amp;CHOOSE(AND(P295&lt;&gt;{11,12,13})*MIN(4,MOD(P295,10))+1,"th","st","nd","rd","th")</f>
        <v>76th</v>
      </c>
      <c r="R295" s="35">
        <v>210.76900000000001</v>
      </c>
      <c r="S295" s="35">
        <v>134.69</v>
      </c>
      <c r="T295" s="35">
        <v>0</v>
      </c>
      <c r="U295" s="35">
        <v>345.459</v>
      </c>
      <c r="V295" s="36">
        <v>45.902999999999999</v>
      </c>
      <c r="W295" s="220">
        <f t="shared" si="43"/>
        <v>2.4200627488112678E-2</v>
      </c>
      <c r="X295" s="29">
        <f t="shared" si="44"/>
        <v>45</v>
      </c>
      <c r="Y295" s="38" t="str">
        <f t="array" ref="Y295">X295&amp;CHOOSE(AND(X295&lt;&gt;{11,12,13})*MIN(4,MOD(X295,10))+1,"th","st","nd","rd","th")</f>
        <v>45th</v>
      </c>
      <c r="Z295" s="37">
        <v>9.1809999999999992</v>
      </c>
      <c r="AA295" s="28">
        <v>6</v>
      </c>
      <c r="AB295" s="221">
        <f t="shared" si="45"/>
        <v>3.1632739674678362E-3</v>
      </c>
      <c r="AC295" s="29">
        <f t="shared" si="46"/>
        <v>43</v>
      </c>
      <c r="AD295" s="38" t="str">
        <f t="array" ref="AD295">AC295&amp;CHOOSE(AND(AC295&lt;&gt;{11,12,13})*MIN(4,MOD(AC295,10))+1,"th","st","nd","rd","th")</f>
        <v>43rd</v>
      </c>
      <c r="AE295" s="37">
        <v>3.6</v>
      </c>
      <c r="AF295" s="38">
        <v>1896.769</v>
      </c>
      <c r="AG295" s="38">
        <v>1962.954</v>
      </c>
      <c r="AH295" s="38">
        <v>2036.75</v>
      </c>
      <c r="AI295" s="38">
        <v>1965.491</v>
      </c>
      <c r="AJ295" s="29">
        <f t="shared" si="47"/>
        <v>45</v>
      </c>
      <c r="AK295" s="38" t="str">
        <f t="array" ref="AK295">AJ295&amp;CHOOSE(AND(AJ295&lt;&gt;{11,12,13})*MIN(4,MOD(AJ295,10))+1,"th","st","nd","rd","th")</f>
        <v>45th</v>
      </c>
      <c r="AL295" s="38">
        <v>358.24</v>
      </c>
      <c r="AM295" s="38">
        <v>358.24</v>
      </c>
      <c r="AN295" s="38">
        <v>2323.7310000000002</v>
      </c>
      <c r="AO295" s="29">
        <f t="shared" si="48"/>
        <v>45</v>
      </c>
      <c r="AP295" s="38" t="str">
        <f t="array" ref="AP295">AO295&amp;CHOOSE(AND(AO295&lt;&gt;{11,12,13})*MIN(4,MOD(AO295,10))+1,"th","st","nd","rd","th")</f>
        <v>45th</v>
      </c>
      <c r="AQ295" s="39">
        <v>1.02</v>
      </c>
      <c r="AR295" s="36">
        <v>2886.91</v>
      </c>
      <c r="AS295" s="29">
        <f t="shared" si="49"/>
        <v>57</v>
      </c>
      <c r="AT295" s="38" t="str">
        <f t="array" ref="AT295">AS295&amp;CHOOSE(AND(AS295&lt;&gt;{11,12,13})*MIN(4,MOD(AS295,10))+1,"th","st","nd","rd","th")</f>
        <v>57th</v>
      </c>
      <c r="AU295" s="40">
        <v>9.8777883365476125E-4</v>
      </c>
    </row>
    <row r="296" spans="1:47" x14ac:dyDescent="0.25">
      <c r="A296" s="7">
        <v>104374003</v>
      </c>
      <c r="B296" s="8" t="s">
        <v>372</v>
      </c>
      <c r="C296" s="8" t="s">
        <v>279</v>
      </c>
      <c r="D296" s="27">
        <v>54259</v>
      </c>
      <c r="E296" s="29">
        <f t="shared" si="40"/>
        <v>58</v>
      </c>
      <c r="F296" s="38" t="str">
        <f t="array" ref="F296">E296&amp;CHOOSE(AND(E296&lt;&gt;{11,12,13})*MIN(4,MOD(E296,10))+1,"th","st","nd","rd","th")</f>
        <v>58th</v>
      </c>
      <c r="G296" s="29">
        <v>3226</v>
      </c>
      <c r="H296" s="30">
        <v>0.97889999999999999</v>
      </c>
      <c r="I296" s="31">
        <v>0.78310000000000002</v>
      </c>
      <c r="J296" s="32">
        <v>127</v>
      </c>
      <c r="K296" s="33">
        <v>42.366999999999997</v>
      </c>
      <c r="L296" s="34">
        <v>0.14360000000000001</v>
      </c>
      <c r="M296" s="29">
        <f t="shared" si="41"/>
        <v>48</v>
      </c>
      <c r="N296" s="38" t="str">
        <f t="array" ref="N296">M296&amp;CHOOSE(AND(M296&lt;&gt;{11,12,13})*MIN(4,MOD(M296,10))+1,"th","st","nd","rd","th")</f>
        <v>48th</v>
      </c>
      <c r="O296" s="34">
        <v>0.2094</v>
      </c>
      <c r="P296" s="29">
        <f t="shared" si="42"/>
        <v>64</v>
      </c>
      <c r="Q296" s="38" t="str">
        <f t="array" ref="Q296">P296&amp;CHOOSE(AND(P296&lt;&gt;{11,12,13})*MIN(4,MOD(P296,10))+1,"th","st","nd","rd","th")</f>
        <v>64th</v>
      </c>
      <c r="R296" s="35">
        <v>109.093</v>
      </c>
      <c r="S296" s="35">
        <v>79.540999999999997</v>
      </c>
      <c r="T296" s="35">
        <v>0</v>
      </c>
      <c r="U296" s="35">
        <v>188.63399999999999</v>
      </c>
      <c r="V296" s="36">
        <v>18.180999999999997</v>
      </c>
      <c r="W296" s="220">
        <f t="shared" si="43"/>
        <v>1.4359039971694184E-2</v>
      </c>
      <c r="X296" s="29">
        <f t="shared" si="44"/>
        <v>16</v>
      </c>
      <c r="Y296" s="38" t="str">
        <f t="array" ref="Y296">X296&amp;CHOOSE(AND(X296&lt;&gt;{11,12,13})*MIN(4,MOD(X296,10))+1,"th","st","nd","rd","th")</f>
        <v>16th</v>
      </c>
      <c r="Z296" s="37">
        <v>3.6360000000000001</v>
      </c>
      <c r="AA296" s="28">
        <v>0</v>
      </c>
      <c r="AB296" s="221">
        <f t="shared" si="45"/>
        <v>0</v>
      </c>
      <c r="AC296" s="29">
        <f t="shared" si="46"/>
        <v>1</v>
      </c>
      <c r="AD296" s="38" t="str">
        <f t="array" ref="AD296">AC296&amp;CHOOSE(AND(AC296&lt;&gt;{11,12,13})*MIN(4,MOD(AC296,10))+1,"th","st","nd","rd","th")</f>
        <v>1st</v>
      </c>
      <c r="AE296" s="37">
        <v>0</v>
      </c>
      <c r="AF296" s="38">
        <v>1266.171</v>
      </c>
      <c r="AG296" s="38">
        <v>1305.9680000000001</v>
      </c>
      <c r="AH296" s="38">
        <v>1331.3979999999999</v>
      </c>
      <c r="AI296" s="38">
        <v>1301.1790000000001</v>
      </c>
      <c r="AJ296" s="29">
        <f t="shared" si="47"/>
        <v>27</v>
      </c>
      <c r="AK296" s="38" t="str">
        <f t="array" ref="AK296">AJ296&amp;CHOOSE(AND(AJ296&lt;&gt;{11,12,13})*MIN(4,MOD(AJ296,10))+1,"th","st","nd","rd","th")</f>
        <v>27th</v>
      </c>
      <c r="AL296" s="38">
        <v>192.27</v>
      </c>
      <c r="AM296" s="38">
        <v>234.637</v>
      </c>
      <c r="AN296" s="38">
        <v>1535.816</v>
      </c>
      <c r="AO296" s="29">
        <f t="shared" si="48"/>
        <v>25</v>
      </c>
      <c r="AP296" s="38" t="str">
        <f t="array" ref="AP296">AO296&amp;CHOOSE(AND(AO296&lt;&gt;{11,12,13})*MIN(4,MOD(AO296,10))+1,"th","st","nd","rd","th")</f>
        <v>25th</v>
      </c>
      <c r="AQ296" s="39">
        <v>0.81</v>
      </c>
      <c r="AR296" s="36">
        <v>1217.7619999999999</v>
      </c>
      <c r="AS296" s="29">
        <f t="shared" si="49"/>
        <v>11</v>
      </c>
      <c r="AT296" s="38" t="str">
        <f t="array" ref="AT296">AS296&amp;CHOOSE(AND(AS296&lt;&gt;{11,12,13})*MIN(4,MOD(AS296,10))+1,"th","st","nd","rd","th")</f>
        <v>11th</v>
      </c>
      <c r="AU296" s="40">
        <v>4.1666679183940242E-4</v>
      </c>
    </row>
    <row r="297" spans="1:47" x14ac:dyDescent="0.25">
      <c r="A297" s="7">
        <v>104375003</v>
      </c>
      <c r="B297" s="8" t="s">
        <v>412</v>
      </c>
      <c r="C297" s="8" t="s">
        <v>279</v>
      </c>
      <c r="D297" s="27">
        <v>49912</v>
      </c>
      <c r="E297" s="29">
        <f t="shared" si="40"/>
        <v>48</v>
      </c>
      <c r="F297" s="38" t="str">
        <f t="array" ref="F297">E297&amp;CHOOSE(AND(E297&lt;&gt;{11,12,13})*MIN(4,MOD(E297,10))+1,"th","st","nd","rd","th")</f>
        <v>48th</v>
      </c>
      <c r="G297" s="29">
        <v>4204</v>
      </c>
      <c r="H297" s="30">
        <v>1.0642</v>
      </c>
      <c r="I297" s="31">
        <v>0.78390000000000004</v>
      </c>
      <c r="J297" s="32">
        <v>124</v>
      </c>
      <c r="K297" s="33">
        <v>53.462000000000003</v>
      </c>
      <c r="L297" s="34">
        <v>0.14330000000000001</v>
      </c>
      <c r="M297" s="29">
        <f t="shared" si="41"/>
        <v>48</v>
      </c>
      <c r="N297" s="38" t="str">
        <f t="array" ref="N297">M297&amp;CHOOSE(AND(M297&lt;&gt;{11,12,13})*MIN(4,MOD(M297,10))+1,"th","st","nd","rd","th")</f>
        <v>48th</v>
      </c>
      <c r="O297" s="34">
        <v>0.2782</v>
      </c>
      <c r="P297" s="29">
        <f t="shared" si="42"/>
        <v>91</v>
      </c>
      <c r="Q297" s="38" t="str">
        <f t="array" ref="Q297">P297&amp;CHOOSE(AND(P297&lt;&gt;{11,12,13})*MIN(4,MOD(P297,10))+1,"th","st","nd","rd","th")</f>
        <v>91st</v>
      </c>
      <c r="R297" s="35">
        <v>136.08099999999999</v>
      </c>
      <c r="S297" s="35">
        <v>132.09200000000001</v>
      </c>
      <c r="T297" s="35">
        <v>0</v>
      </c>
      <c r="U297" s="35">
        <v>268.173</v>
      </c>
      <c r="V297" s="36">
        <v>22.251000000000001</v>
      </c>
      <c r="W297" s="220">
        <f t="shared" si="43"/>
        <v>1.405887782973537E-2</v>
      </c>
      <c r="X297" s="29">
        <f t="shared" si="44"/>
        <v>15</v>
      </c>
      <c r="Y297" s="38" t="str">
        <f t="array" ref="Y297">X297&amp;CHOOSE(AND(X297&lt;&gt;{11,12,13})*MIN(4,MOD(X297,10))+1,"th","st","nd","rd","th")</f>
        <v>15th</v>
      </c>
      <c r="Z297" s="37">
        <v>4.45</v>
      </c>
      <c r="AA297" s="28">
        <v>3</v>
      </c>
      <c r="AB297" s="221">
        <f t="shared" si="45"/>
        <v>1.8954938424882526E-3</v>
      </c>
      <c r="AC297" s="29">
        <f t="shared" si="46"/>
        <v>33</v>
      </c>
      <c r="AD297" s="38" t="str">
        <f t="array" ref="AD297">AC297&amp;CHOOSE(AND(AC297&lt;&gt;{11,12,13})*MIN(4,MOD(AC297,10))+1,"th","st","nd","rd","th")</f>
        <v>33rd</v>
      </c>
      <c r="AE297" s="37">
        <v>1.8</v>
      </c>
      <c r="AF297" s="38">
        <v>1582.701</v>
      </c>
      <c r="AG297" s="38">
        <v>1552.432</v>
      </c>
      <c r="AH297" s="38">
        <v>1550.749</v>
      </c>
      <c r="AI297" s="38">
        <v>1561.961</v>
      </c>
      <c r="AJ297" s="29">
        <f t="shared" si="47"/>
        <v>33</v>
      </c>
      <c r="AK297" s="38" t="str">
        <f t="array" ref="AK297">AJ297&amp;CHOOSE(AND(AJ297&lt;&gt;{11,12,13})*MIN(4,MOD(AJ297,10))+1,"th","st","nd","rd","th")</f>
        <v>33rd</v>
      </c>
      <c r="AL297" s="38">
        <v>274.423</v>
      </c>
      <c r="AM297" s="38">
        <v>327.88499999999999</v>
      </c>
      <c r="AN297" s="38">
        <v>1889.846</v>
      </c>
      <c r="AO297" s="29">
        <f t="shared" si="48"/>
        <v>34</v>
      </c>
      <c r="AP297" s="38" t="str">
        <f t="array" ref="AP297">AO297&amp;CHOOSE(AND(AO297&lt;&gt;{11,12,13})*MIN(4,MOD(AO297,10))+1,"th","st","nd","rd","th")</f>
        <v>34th</v>
      </c>
      <c r="AQ297" s="39">
        <v>0.9</v>
      </c>
      <c r="AR297" s="36">
        <v>1810.057</v>
      </c>
      <c r="AS297" s="29">
        <f t="shared" si="49"/>
        <v>29</v>
      </c>
      <c r="AT297" s="38" t="str">
        <f t="array" ref="AT297">AS297&amp;CHOOSE(AND(AS297&lt;&gt;{11,12,13})*MIN(4,MOD(AS297,10))+1,"th","st","nd","rd","th")</f>
        <v>29th</v>
      </c>
      <c r="AU297" s="40">
        <v>6.1932515814785917E-4</v>
      </c>
    </row>
    <row r="298" spans="1:47" x14ac:dyDescent="0.25">
      <c r="A298" s="7">
        <v>104375203</v>
      </c>
      <c r="B298" s="8" t="s">
        <v>431</v>
      </c>
      <c r="C298" s="8" t="s">
        <v>279</v>
      </c>
      <c r="D298" s="27">
        <v>57083</v>
      </c>
      <c r="E298" s="29">
        <f t="shared" si="40"/>
        <v>65</v>
      </c>
      <c r="F298" s="38" t="str">
        <f t="array" ref="F298">E298&amp;CHOOSE(AND(E298&lt;&gt;{11,12,13})*MIN(4,MOD(E298,10))+1,"th","st","nd","rd","th")</f>
        <v>65th</v>
      </c>
      <c r="G298" s="29">
        <v>4318</v>
      </c>
      <c r="H298" s="30">
        <v>0.93049999999999999</v>
      </c>
      <c r="I298" s="31">
        <v>0.4995</v>
      </c>
      <c r="J298" s="32">
        <v>262</v>
      </c>
      <c r="K298" s="33">
        <v>0</v>
      </c>
      <c r="L298" s="34">
        <v>8.3199999999999996E-2</v>
      </c>
      <c r="M298" s="29">
        <f t="shared" si="41"/>
        <v>25</v>
      </c>
      <c r="N298" s="38" t="str">
        <f t="array" ref="N298">M298&amp;CHOOSE(AND(M298&lt;&gt;{11,12,13})*MIN(4,MOD(M298,10))+1,"th","st","nd","rd","th")</f>
        <v>25th</v>
      </c>
      <c r="O298" s="34">
        <v>0.1454</v>
      </c>
      <c r="P298" s="29">
        <f t="shared" si="42"/>
        <v>35</v>
      </c>
      <c r="Q298" s="38" t="str">
        <f t="array" ref="Q298">P298&amp;CHOOSE(AND(P298&lt;&gt;{11,12,13})*MIN(4,MOD(P298,10))+1,"th","st","nd","rd","th")</f>
        <v>35th</v>
      </c>
      <c r="R298" s="35">
        <v>62.548000000000002</v>
      </c>
      <c r="S298" s="35">
        <v>54.654000000000003</v>
      </c>
      <c r="T298" s="35">
        <v>0</v>
      </c>
      <c r="U298" s="35">
        <v>117.202</v>
      </c>
      <c r="V298" s="36">
        <v>29.304000000000002</v>
      </c>
      <c r="W298" s="220">
        <f t="shared" si="43"/>
        <v>2.3387798981771981E-2</v>
      </c>
      <c r="X298" s="29">
        <f t="shared" si="44"/>
        <v>43</v>
      </c>
      <c r="Y298" s="38" t="str">
        <f t="array" ref="Y298">X298&amp;CHOOSE(AND(X298&lt;&gt;{11,12,13})*MIN(4,MOD(X298,10))+1,"th","st","nd","rd","th")</f>
        <v>43rd</v>
      </c>
      <c r="Z298" s="37">
        <v>5.8609999999999998</v>
      </c>
      <c r="AA298" s="28">
        <v>3</v>
      </c>
      <c r="AB298" s="221">
        <f t="shared" si="45"/>
        <v>2.3943283150872213E-3</v>
      </c>
      <c r="AC298" s="29">
        <f t="shared" si="46"/>
        <v>37</v>
      </c>
      <c r="AD298" s="38" t="str">
        <f t="array" ref="AD298">AC298&amp;CHOOSE(AND(AC298&lt;&gt;{11,12,13})*MIN(4,MOD(AC298,10))+1,"th","st","nd","rd","th")</f>
        <v>37th</v>
      </c>
      <c r="AE298" s="37">
        <v>1.8</v>
      </c>
      <c r="AF298" s="38">
        <v>1252.961</v>
      </c>
      <c r="AG298" s="38">
        <v>1292.0260000000001</v>
      </c>
      <c r="AH298" s="38">
        <v>1309.4949999999999</v>
      </c>
      <c r="AI298" s="38">
        <v>1284.827</v>
      </c>
      <c r="AJ298" s="29">
        <f t="shared" si="47"/>
        <v>26</v>
      </c>
      <c r="AK298" s="38" t="str">
        <f t="array" ref="AK298">AJ298&amp;CHOOSE(AND(AJ298&lt;&gt;{11,12,13})*MIN(4,MOD(AJ298,10))+1,"th","st","nd","rd","th")</f>
        <v>26th</v>
      </c>
      <c r="AL298" s="38">
        <v>124.863</v>
      </c>
      <c r="AM298" s="38">
        <v>124.863</v>
      </c>
      <c r="AN298" s="38">
        <v>1409.69</v>
      </c>
      <c r="AO298" s="29">
        <f t="shared" si="48"/>
        <v>20</v>
      </c>
      <c r="AP298" s="38" t="str">
        <f t="array" ref="AP298">AO298&amp;CHOOSE(AND(AO298&lt;&gt;{11,12,13})*MIN(4,MOD(AO298,10))+1,"th","st","nd","rd","th")</f>
        <v>20th</v>
      </c>
      <c r="AQ298" s="39">
        <v>0.87</v>
      </c>
      <c r="AR298" s="36">
        <v>1141.193</v>
      </c>
      <c r="AS298" s="29">
        <f t="shared" si="49"/>
        <v>8</v>
      </c>
      <c r="AT298" s="38" t="str">
        <f t="array" ref="AT298">AS298&amp;CHOOSE(AND(AS298&lt;&gt;{11,12,13})*MIN(4,MOD(AS298,10))+1,"th","st","nd","rd","th")</f>
        <v>8th</v>
      </c>
      <c r="AU298" s="40">
        <v>3.9046810967954593E-4</v>
      </c>
    </row>
    <row r="299" spans="1:47" x14ac:dyDescent="0.25">
      <c r="A299" s="7">
        <v>104375302</v>
      </c>
      <c r="B299" s="8" t="s">
        <v>433</v>
      </c>
      <c r="C299" s="8" t="s">
        <v>279</v>
      </c>
      <c r="D299" s="27">
        <v>29844</v>
      </c>
      <c r="E299" s="29">
        <f t="shared" si="40"/>
        <v>2</v>
      </c>
      <c r="F299" s="38" t="str">
        <f t="array" ref="F299">E299&amp;CHOOSE(AND(E299&lt;&gt;{11,12,13})*MIN(4,MOD(E299,10))+1,"th","st","nd","rd","th")</f>
        <v>2nd</v>
      </c>
      <c r="G299" s="29">
        <v>9971</v>
      </c>
      <c r="H299" s="30">
        <v>1.7798</v>
      </c>
      <c r="I299" s="31">
        <v>-0.55120000000000002</v>
      </c>
      <c r="J299" s="32">
        <v>408</v>
      </c>
      <c r="K299" s="33">
        <v>0</v>
      </c>
      <c r="L299" s="34">
        <v>0.37419999999999998</v>
      </c>
      <c r="M299" s="29">
        <f t="shared" si="41"/>
        <v>96</v>
      </c>
      <c r="N299" s="38" t="str">
        <f t="array" ref="N299">M299&amp;CHOOSE(AND(M299&lt;&gt;{11,12,13})*MIN(4,MOD(M299,10))+1,"th","st","nd","rd","th")</f>
        <v>96th</v>
      </c>
      <c r="O299" s="34">
        <v>0.24390000000000001</v>
      </c>
      <c r="P299" s="29">
        <f t="shared" si="42"/>
        <v>80</v>
      </c>
      <c r="Q299" s="38" t="str">
        <f t="array" ref="Q299">P299&amp;CHOOSE(AND(P299&lt;&gt;{11,12,13})*MIN(4,MOD(P299,10))+1,"th","st","nd","rd","th")</f>
        <v>80th</v>
      </c>
      <c r="R299" s="35">
        <v>748.26700000000005</v>
      </c>
      <c r="S299" s="35">
        <v>243.857</v>
      </c>
      <c r="T299" s="35">
        <v>374.13400000000001</v>
      </c>
      <c r="U299" s="35">
        <v>1366.258</v>
      </c>
      <c r="V299" s="36">
        <v>115.45200000000001</v>
      </c>
      <c r="W299" s="220">
        <f t="shared" si="43"/>
        <v>3.4641735051277586E-2</v>
      </c>
      <c r="X299" s="29">
        <f t="shared" si="44"/>
        <v>72</v>
      </c>
      <c r="Y299" s="38" t="str">
        <f t="array" ref="Y299">X299&amp;CHOOSE(AND(X299&lt;&gt;{11,12,13})*MIN(4,MOD(X299,10))+1,"th","st","nd","rd","th")</f>
        <v>72nd</v>
      </c>
      <c r="Z299" s="37">
        <v>23.09</v>
      </c>
      <c r="AA299" s="28">
        <v>4</v>
      </c>
      <c r="AB299" s="221">
        <f t="shared" si="45"/>
        <v>1.2002125576439588E-3</v>
      </c>
      <c r="AC299" s="29">
        <f t="shared" si="46"/>
        <v>25</v>
      </c>
      <c r="AD299" s="38" t="str">
        <f t="array" ref="AD299">AC299&amp;CHOOSE(AND(AC299&lt;&gt;{11,12,13})*MIN(4,MOD(AC299,10))+1,"th","st","nd","rd","th")</f>
        <v>25th</v>
      </c>
      <c r="AE299" s="37">
        <v>2.4</v>
      </c>
      <c r="AF299" s="38">
        <v>3332.7429999999999</v>
      </c>
      <c r="AG299" s="38">
        <v>3346.2359999999999</v>
      </c>
      <c r="AH299" s="38">
        <v>3370.7730000000001</v>
      </c>
      <c r="AI299" s="38">
        <v>3349.9169999999999</v>
      </c>
      <c r="AJ299" s="29">
        <f t="shared" si="47"/>
        <v>70</v>
      </c>
      <c r="AK299" s="38" t="str">
        <f t="array" ref="AK299">AJ299&amp;CHOOSE(AND(AJ299&lt;&gt;{11,12,13})*MIN(4,MOD(AJ299,10))+1,"th","st","nd","rd","th")</f>
        <v>70th</v>
      </c>
      <c r="AL299" s="38">
        <v>1391.748</v>
      </c>
      <c r="AM299" s="38">
        <v>1391.748</v>
      </c>
      <c r="AN299" s="38">
        <v>4741.665</v>
      </c>
      <c r="AO299" s="29">
        <f t="shared" si="48"/>
        <v>79</v>
      </c>
      <c r="AP299" s="38" t="str">
        <f t="array" ref="AP299">AO299&amp;CHOOSE(AND(AO299&lt;&gt;{11,12,13})*MIN(4,MOD(AO299,10))+1,"th","st","nd","rd","th")</f>
        <v>79th</v>
      </c>
      <c r="AQ299" s="39">
        <v>1.4</v>
      </c>
      <c r="AR299" s="36">
        <v>11814.902</v>
      </c>
      <c r="AS299" s="29">
        <f t="shared" si="49"/>
        <v>95</v>
      </c>
      <c r="AT299" s="38" t="str">
        <f t="array" ref="AT299">AS299&amp;CHOOSE(AND(AS299&lt;&gt;{11,12,13})*MIN(4,MOD(AS299,10))+1,"th","st","nd","rd","th")</f>
        <v>95th</v>
      </c>
      <c r="AU299" s="40">
        <v>4.0425611180484686E-3</v>
      </c>
    </row>
    <row r="300" spans="1:47" x14ac:dyDescent="0.25">
      <c r="A300" s="7">
        <v>104376203</v>
      </c>
      <c r="B300" s="8" t="s">
        <v>542</v>
      </c>
      <c r="C300" s="8" t="s">
        <v>279</v>
      </c>
      <c r="D300" s="27">
        <v>50794</v>
      </c>
      <c r="E300" s="29">
        <f t="shared" si="40"/>
        <v>50</v>
      </c>
      <c r="F300" s="38" t="str">
        <f t="array" ref="F300">E300&amp;CHOOSE(AND(E300&lt;&gt;{11,12,13})*MIN(4,MOD(E300,10))+1,"th","st","nd","rd","th")</f>
        <v>50th</v>
      </c>
      <c r="G300" s="29">
        <v>3056</v>
      </c>
      <c r="H300" s="30">
        <v>1.0457000000000001</v>
      </c>
      <c r="I300" s="31">
        <v>0.63529999999999998</v>
      </c>
      <c r="J300" s="32">
        <v>211</v>
      </c>
      <c r="K300" s="33">
        <v>0</v>
      </c>
      <c r="L300" s="34">
        <v>0.20880000000000001</v>
      </c>
      <c r="M300" s="29">
        <f t="shared" si="41"/>
        <v>76</v>
      </c>
      <c r="N300" s="38" t="str">
        <f t="array" ref="N300">M300&amp;CHOOSE(AND(M300&lt;&gt;{11,12,13})*MIN(4,MOD(M300,10))+1,"th","st","nd","rd","th")</f>
        <v>76th</v>
      </c>
      <c r="O300" s="34">
        <v>0.17080000000000001</v>
      </c>
      <c r="P300" s="29">
        <f t="shared" si="42"/>
        <v>48</v>
      </c>
      <c r="Q300" s="38" t="str">
        <f t="array" ref="Q300">P300&amp;CHOOSE(AND(P300&lt;&gt;{11,12,13})*MIN(4,MOD(P300,10))+1,"th","st","nd","rd","th")</f>
        <v>48th</v>
      </c>
      <c r="R300" s="35">
        <v>149.44800000000001</v>
      </c>
      <c r="S300" s="35">
        <v>61.125</v>
      </c>
      <c r="T300" s="35">
        <v>0</v>
      </c>
      <c r="U300" s="35">
        <v>210.57300000000001</v>
      </c>
      <c r="V300" s="36">
        <v>27.824999999999999</v>
      </c>
      <c r="W300" s="220">
        <f t="shared" si="43"/>
        <v>2.3325294175340825E-2</v>
      </c>
      <c r="X300" s="29">
        <f t="shared" si="44"/>
        <v>43</v>
      </c>
      <c r="Y300" s="38" t="str">
        <f t="array" ref="Y300">X300&amp;CHOOSE(AND(X300&lt;&gt;{11,12,13})*MIN(4,MOD(X300,10))+1,"th","st","nd","rd","th")</f>
        <v>43rd</v>
      </c>
      <c r="Z300" s="37">
        <v>5.5650000000000004</v>
      </c>
      <c r="AA300" s="28">
        <v>1</v>
      </c>
      <c r="AB300" s="221">
        <f t="shared" si="45"/>
        <v>8.3828550495384819E-4</v>
      </c>
      <c r="AC300" s="29">
        <f t="shared" si="46"/>
        <v>20</v>
      </c>
      <c r="AD300" s="38" t="str">
        <f t="array" ref="AD300">AC300&amp;CHOOSE(AND(AC300&lt;&gt;{11,12,13})*MIN(4,MOD(AC300,10))+1,"th","st","nd","rd","th")</f>
        <v>20th</v>
      </c>
      <c r="AE300" s="37">
        <v>0.6</v>
      </c>
      <c r="AF300" s="38">
        <v>1192.9110000000001</v>
      </c>
      <c r="AG300" s="38">
        <v>1231.847</v>
      </c>
      <c r="AH300" s="38">
        <v>1224.893</v>
      </c>
      <c r="AI300" s="38">
        <v>1216.55</v>
      </c>
      <c r="AJ300" s="29">
        <f t="shared" si="47"/>
        <v>23</v>
      </c>
      <c r="AK300" s="38" t="str">
        <f t="array" ref="AK300">AJ300&amp;CHOOSE(AND(AJ300&lt;&gt;{11,12,13})*MIN(4,MOD(AJ300,10))+1,"th","st","nd","rd","th")</f>
        <v>23rd</v>
      </c>
      <c r="AL300" s="38">
        <v>216.738</v>
      </c>
      <c r="AM300" s="38">
        <v>216.738</v>
      </c>
      <c r="AN300" s="38">
        <v>1433.288</v>
      </c>
      <c r="AO300" s="29">
        <f t="shared" si="48"/>
        <v>21</v>
      </c>
      <c r="AP300" s="38" t="str">
        <f t="array" ref="AP300">AO300&amp;CHOOSE(AND(AO300&lt;&gt;{11,12,13})*MIN(4,MOD(AO300,10))+1,"th","st","nd","rd","th")</f>
        <v>21st</v>
      </c>
      <c r="AQ300" s="39">
        <v>0.94</v>
      </c>
      <c r="AR300" s="36">
        <v>1408.8620000000001</v>
      </c>
      <c r="AS300" s="29">
        <f t="shared" si="49"/>
        <v>17</v>
      </c>
      <c r="AT300" s="38" t="str">
        <f t="array" ref="AT300">AS300&amp;CHOOSE(AND(AS300&lt;&gt;{11,12,13})*MIN(4,MOD(AS300,10))+1,"th","st","nd","rd","th")</f>
        <v>17th</v>
      </c>
      <c r="AU300" s="40">
        <v>4.8205315134192416E-4</v>
      </c>
    </row>
    <row r="301" spans="1:47" x14ac:dyDescent="0.25">
      <c r="A301" s="7">
        <v>104377003</v>
      </c>
      <c r="B301" s="8" t="s">
        <v>598</v>
      </c>
      <c r="C301" s="8" t="s">
        <v>279</v>
      </c>
      <c r="D301" s="27">
        <v>41071</v>
      </c>
      <c r="E301" s="29">
        <f t="shared" si="40"/>
        <v>16</v>
      </c>
      <c r="F301" s="38" t="str">
        <f t="array" ref="F301">E301&amp;CHOOSE(AND(E301&lt;&gt;{11,12,13})*MIN(4,MOD(E301,10))+1,"th","st","nd","rd","th")</f>
        <v>16th</v>
      </c>
      <c r="G301" s="29">
        <v>2360</v>
      </c>
      <c r="H301" s="30">
        <v>1.2931999999999999</v>
      </c>
      <c r="I301" s="31">
        <v>0.56279999999999997</v>
      </c>
      <c r="J301" s="32">
        <v>241</v>
      </c>
      <c r="K301" s="33">
        <v>0</v>
      </c>
      <c r="L301" s="34">
        <v>0.2238</v>
      </c>
      <c r="M301" s="29">
        <f t="shared" si="41"/>
        <v>80</v>
      </c>
      <c r="N301" s="38" t="str">
        <f t="array" ref="N301">M301&amp;CHOOSE(AND(M301&lt;&gt;{11,12,13})*MIN(4,MOD(M301,10))+1,"th","st","nd","rd","th")</f>
        <v>80th</v>
      </c>
      <c r="O301" s="34">
        <v>0.19159999999999999</v>
      </c>
      <c r="P301" s="29">
        <f t="shared" si="42"/>
        <v>56</v>
      </c>
      <c r="Q301" s="38" t="str">
        <f t="array" ref="Q301">P301&amp;CHOOSE(AND(P301&lt;&gt;{11,12,13})*MIN(4,MOD(P301,10))+1,"th","st","nd","rd","th")</f>
        <v>56th</v>
      </c>
      <c r="R301" s="35">
        <v>106.26300000000001</v>
      </c>
      <c r="S301" s="35">
        <v>45.487000000000002</v>
      </c>
      <c r="T301" s="35">
        <v>0</v>
      </c>
      <c r="U301" s="35">
        <v>151.75</v>
      </c>
      <c r="V301" s="36">
        <v>24.505999999999997</v>
      </c>
      <c r="W301" s="220">
        <f t="shared" si="43"/>
        <v>3.0967138641949561E-2</v>
      </c>
      <c r="X301" s="29">
        <f t="shared" si="44"/>
        <v>64</v>
      </c>
      <c r="Y301" s="38" t="str">
        <f t="array" ref="Y301">X301&amp;CHOOSE(AND(X301&lt;&gt;{11,12,13})*MIN(4,MOD(X301,10))+1,"th","st","nd","rd","th")</f>
        <v>64th</v>
      </c>
      <c r="Z301" s="37">
        <v>4.9009999999999998</v>
      </c>
      <c r="AA301" s="28">
        <v>1</v>
      </c>
      <c r="AB301" s="221">
        <f t="shared" si="45"/>
        <v>1.2636553759058828E-3</v>
      </c>
      <c r="AC301" s="29">
        <f t="shared" si="46"/>
        <v>26</v>
      </c>
      <c r="AD301" s="38" t="str">
        <f t="array" ref="AD301">AC301&amp;CHOOSE(AND(AC301&lt;&gt;{11,12,13})*MIN(4,MOD(AC301,10))+1,"th","st","nd","rd","th")</f>
        <v>26th</v>
      </c>
      <c r="AE301" s="37">
        <v>0.6</v>
      </c>
      <c r="AF301" s="38">
        <v>791.35500000000002</v>
      </c>
      <c r="AG301" s="38">
        <v>868.31200000000001</v>
      </c>
      <c r="AH301" s="38">
        <v>824.63099999999997</v>
      </c>
      <c r="AI301" s="38">
        <v>828.09900000000005</v>
      </c>
      <c r="AJ301" s="29">
        <f t="shared" si="47"/>
        <v>10</v>
      </c>
      <c r="AK301" s="38" t="str">
        <f t="array" ref="AK301">AJ301&amp;CHOOSE(AND(AJ301&lt;&gt;{11,12,13})*MIN(4,MOD(AJ301,10))+1,"th","st","nd","rd","th")</f>
        <v>10th</v>
      </c>
      <c r="AL301" s="38">
        <v>157.251</v>
      </c>
      <c r="AM301" s="38">
        <v>157.251</v>
      </c>
      <c r="AN301" s="38">
        <v>985.35</v>
      </c>
      <c r="AO301" s="29">
        <f t="shared" si="48"/>
        <v>7</v>
      </c>
      <c r="AP301" s="38" t="str">
        <f t="array" ref="AP301">AO301&amp;CHOOSE(AND(AO301&lt;&gt;{11,12,13})*MIN(4,MOD(AO301,10))+1,"th","st","nd","rd","th")</f>
        <v>7th</v>
      </c>
      <c r="AQ301" s="39">
        <v>1.0900000000000001</v>
      </c>
      <c r="AR301" s="36">
        <v>1388.9380000000001</v>
      </c>
      <c r="AS301" s="29">
        <f t="shared" si="49"/>
        <v>16</v>
      </c>
      <c r="AT301" s="38" t="str">
        <f t="array" ref="AT301">AS301&amp;CHOOSE(AND(AS301&lt;&gt;{11,12,13})*MIN(4,MOD(AS301,10))+1,"th","st","nd","rd","th")</f>
        <v>16th</v>
      </c>
      <c r="AU301" s="40">
        <v>4.7523599892576379E-4</v>
      </c>
    </row>
    <row r="302" spans="1:47" x14ac:dyDescent="0.25">
      <c r="A302" s="7">
        <v>104378003</v>
      </c>
      <c r="B302" s="8" t="s">
        <v>646</v>
      </c>
      <c r="C302" s="8" t="s">
        <v>279</v>
      </c>
      <c r="D302" s="27">
        <v>48698</v>
      </c>
      <c r="E302" s="29">
        <f t="shared" si="40"/>
        <v>41</v>
      </c>
      <c r="F302" s="38" t="str">
        <f t="array" ref="F302">E302&amp;CHOOSE(AND(E302&lt;&gt;{11,12,13})*MIN(4,MOD(E302,10))+1,"th","st","nd","rd","th")</f>
        <v>41st</v>
      </c>
      <c r="G302" s="29">
        <v>4147</v>
      </c>
      <c r="H302" s="30">
        <v>1.0907</v>
      </c>
      <c r="I302" s="31">
        <v>0.81630000000000003</v>
      </c>
      <c r="J302" s="32">
        <v>95</v>
      </c>
      <c r="K302" s="33">
        <v>91.367000000000004</v>
      </c>
      <c r="L302" s="34">
        <v>0.1346</v>
      </c>
      <c r="M302" s="29">
        <f t="shared" si="41"/>
        <v>46</v>
      </c>
      <c r="N302" s="38" t="str">
        <f t="array" ref="N302">M302&amp;CHOOSE(AND(M302&lt;&gt;{11,12,13})*MIN(4,MOD(M302,10))+1,"th","st","nd","rd","th")</f>
        <v>46th</v>
      </c>
      <c r="O302" s="34">
        <v>0.32050000000000001</v>
      </c>
      <c r="P302" s="29">
        <f t="shared" si="42"/>
        <v>97</v>
      </c>
      <c r="Q302" s="38" t="str">
        <f t="array" ref="Q302">P302&amp;CHOOSE(AND(P302&lt;&gt;{11,12,13})*MIN(4,MOD(P302,10))+1,"th","st","nd","rd","th")</f>
        <v>97th</v>
      </c>
      <c r="R302" s="35">
        <v>101.44</v>
      </c>
      <c r="S302" s="35">
        <v>120.77</v>
      </c>
      <c r="T302" s="35">
        <v>0</v>
      </c>
      <c r="U302" s="35">
        <v>222.21</v>
      </c>
      <c r="V302" s="36">
        <v>39.712000000000003</v>
      </c>
      <c r="W302" s="220">
        <f t="shared" si="43"/>
        <v>3.1616248548042576E-2</v>
      </c>
      <c r="X302" s="29">
        <f t="shared" si="44"/>
        <v>66</v>
      </c>
      <c r="Y302" s="38" t="str">
        <f t="array" ref="Y302">X302&amp;CHOOSE(AND(X302&lt;&gt;{11,12,13})*MIN(4,MOD(X302,10))+1,"th","st","nd","rd","th")</f>
        <v>66th</v>
      </c>
      <c r="Z302" s="37">
        <v>7.9420000000000002</v>
      </c>
      <c r="AA302" s="28">
        <v>2</v>
      </c>
      <c r="AB302" s="221">
        <f t="shared" si="45"/>
        <v>1.5922768205097991E-3</v>
      </c>
      <c r="AC302" s="29">
        <f t="shared" si="46"/>
        <v>30</v>
      </c>
      <c r="AD302" s="38" t="str">
        <f t="array" ref="AD302">AC302&amp;CHOOSE(AND(AC302&lt;&gt;{11,12,13})*MIN(4,MOD(AC302,10))+1,"th","st","nd","rd","th")</f>
        <v>30th</v>
      </c>
      <c r="AE302" s="37">
        <v>1.2</v>
      </c>
      <c r="AF302" s="38">
        <v>1256.0630000000001</v>
      </c>
      <c r="AG302" s="38">
        <v>1306.0360000000001</v>
      </c>
      <c r="AH302" s="38">
        <v>1370.1690000000001</v>
      </c>
      <c r="AI302" s="38">
        <v>1310.7560000000001</v>
      </c>
      <c r="AJ302" s="29">
        <f t="shared" si="47"/>
        <v>27</v>
      </c>
      <c r="AK302" s="38" t="str">
        <f t="array" ref="AK302">AJ302&amp;CHOOSE(AND(AJ302&lt;&gt;{11,12,13})*MIN(4,MOD(AJ302,10))+1,"th","st","nd","rd","th")</f>
        <v>27th</v>
      </c>
      <c r="AL302" s="38">
        <v>231.352</v>
      </c>
      <c r="AM302" s="38">
        <v>322.71899999999999</v>
      </c>
      <c r="AN302" s="38">
        <v>1633.4749999999999</v>
      </c>
      <c r="AO302" s="29">
        <f t="shared" si="48"/>
        <v>27</v>
      </c>
      <c r="AP302" s="38" t="str">
        <f t="array" ref="AP302">AO302&amp;CHOOSE(AND(AO302&lt;&gt;{11,12,13})*MIN(4,MOD(AO302,10))+1,"th","st","nd","rd","th")</f>
        <v>27th</v>
      </c>
      <c r="AQ302" s="39">
        <v>0.82</v>
      </c>
      <c r="AR302" s="36">
        <v>1460.9380000000001</v>
      </c>
      <c r="AS302" s="29">
        <f t="shared" si="49"/>
        <v>18</v>
      </c>
      <c r="AT302" s="38" t="str">
        <f t="array" ref="AT302">AS302&amp;CHOOSE(AND(AS302&lt;&gt;{11,12,13})*MIN(4,MOD(AS302,10))+1,"th","st","nd","rd","th")</f>
        <v>18th</v>
      </c>
      <c r="AU302" s="40">
        <v>4.9987136200363696E-4</v>
      </c>
    </row>
    <row r="303" spans="1:47" x14ac:dyDescent="0.25">
      <c r="A303" s="7">
        <v>113380303</v>
      </c>
      <c r="B303" s="8" t="s">
        <v>109</v>
      </c>
      <c r="C303" s="8" t="s">
        <v>110</v>
      </c>
      <c r="D303" s="27">
        <v>56620</v>
      </c>
      <c r="E303" s="29">
        <f t="shared" si="40"/>
        <v>64</v>
      </c>
      <c r="F303" s="38" t="str">
        <f t="array" ref="F303">E303&amp;CHOOSE(AND(E303&lt;&gt;{11,12,13})*MIN(4,MOD(E303,10))+1,"th","st","nd","rd","th")</f>
        <v>64th</v>
      </c>
      <c r="G303" s="29">
        <v>4305</v>
      </c>
      <c r="H303" s="30">
        <v>0.93810000000000004</v>
      </c>
      <c r="I303" s="31">
        <v>0.67330000000000001</v>
      </c>
      <c r="J303" s="32">
        <v>199</v>
      </c>
      <c r="K303" s="33">
        <v>0</v>
      </c>
      <c r="L303" s="34">
        <v>9.0700000000000003E-2</v>
      </c>
      <c r="M303" s="29">
        <f t="shared" si="41"/>
        <v>28</v>
      </c>
      <c r="N303" s="38" t="str">
        <f t="array" ref="N303">M303&amp;CHOOSE(AND(M303&lt;&gt;{11,12,13})*MIN(4,MOD(M303,10))+1,"th","st","nd","rd","th")</f>
        <v>28th</v>
      </c>
      <c r="O303" s="34">
        <v>0.14580000000000001</v>
      </c>
      <c r="P303" s="29">
        <f t="shared" si="42"/>
        <v>36</v>
      </c>
      <c r="Q303" s="38" t="str">
        <f t="array" ref="Q303">P303&amp;CHOOSE(AND(P303&lt;&gt;{11,12,13})*MIN(4,MOD(P303,10))+1,"th","st","nd","rd","th")</f>
        <v>36th</v>
      </c>
      <c r="R303" s="35">
        <v>79.772999999999996</v>
      </c>
      <c r="S303" s="35">
        <v>64.117000000000004</v>
      </c>
      <c r="T303" s="35">
        <v>0</v>
      </c>
      <c r="U303" s="35">
        <v>143.88999999999999</v>
      </c>
      <c r="V303" s="36">
        <v>32.400000000000006</v>
      </c>
      <c r="W303" s="220">
        <f t="shared" si="43"/>
        <v>2.2102809444448618E-2</v>
      </c>
      <c r="X303" s="29">
        <f t="shared" si="44"/>
        <v>39</v>
      </c>
      <c r="Y303" s="38" t="str">
        <f t="array" ref="Y303">X303&amp;CHOOSE(AND(X303&lt;&gt;{11,12,13})*MIN(4,MOD(X303,10))+1,"th","st","nd","rd","th")</f>
        <v>39th</v>
      </c>
      <c r="Z303" s="37">
        <v>6.48</v>
      </c>
      <c r="AA303" s="28">
        <v>21</v>
      </c>
      <c r="AB303" s="221">
        <f t="shared" si="45"/>
        <v>1.4325895010290768E-2</v>
      </c>
      <c r="AC303" s="29">
        <f t="shared" si="46"/>
        <v>77</v>
      </c>
      <c r="AD303" s="38" t="str">
        <f t="array" ref="AD303">AC303&amp;CHOOSE(AND(AC303&lt;&gt;{11,12,13})*MIN(4,MOD(AC303,10))+1,"th","st","nd","rd","th")</f>
        <v>77th</v>
      </c>
      <c r="AE303" s="37">
        <v>12.6</v>
      </c>
      <c r="AF303" s="38">
        <v>1465.877</v>
      </c>
      <c r="AG303" s="38">
        <v>1477.3330000000001</v>
      </c>
      <c r="AH303" s="38">
        <v>1481.451</v>
      </c>
      <c r="AI303" s="38">
        <v>1474.8869999999999</v>
      </c>
      <c r="AJ303" s="29">
        <f t="shared" si="47"/>
        <v>30</v>
      </c>
      <c r="AK303" s="38" t="str">
        <f t="array" ref="AK303">AJ303&amp;CHOOSE(AND(AJ303&lt;&gt;{11,12,13})*MIN(4,MOD(AJ303,10))+1,"th","st","nd","rd","th")</f>
        <v>30th</v>
      </c>
      <c r="AL303" s="38">
        <v>162.97</v>
      </c>
      <c r="AM303" s="38">
        <v>162.97</v>
      </c>
      <c r="AN303" s="38">
        <v>1637.857</v>
      </c>
      <c r="AO303" s="29">
        <f t="shared" si="48"/>
        <v>27</v>
      </c>
      <c r="AP303" s="38" t="str">
        <f t="array" ref="AP303">AO303&amp;CHOOSE(AND(AO303&lt;&gt;{11,12,13})*MIN(4,MOD(AO303,10))+1,"th","st","nd","rd","th")</f>
        <v>27th</v>
      </c>
      <c r="AQ303" s="39">
        <v>1.07</v>
      </c>
      <c r="AR303" s="36">
        <v>1644.027</v>
      </c>
      <c r="AS303" s="29">
        <f t="shared" si="49"/>
        <v>22</v>
      </c>
      <c r="AT303" s="38" t="str">
        <f t="array" ref="AT303">AS303&amp;CHOOSE(AND(AS303&lt;&gt;{11,12,13})*MIN(4,MOD(AS303,10))+1,"th","st","nd","rd","th")</f>
        <v>22nd</v>
      </c>
      <c r="AU303" s="40">
        <v>5.6251669520592472E-4</v>
      </c>
    </row>
    <row r="304" spans="1:47" x14ac:dyDescent="0.25">
      <c r="A304" s="7">
        <v>113381303</v>
      </c>
      <c r="B304" s="8" t="s">
        <v>236</v>
      </c>
      <c r="C304" s="8" t="s">
        <v>110</v>
      </c>
      <c r="D304" s="27">
        <v>64982</v>
      </c>
      <c r="E304" s="29">
        <f t="shared" si="40"/>
        <v>79</v>
      </c>
      <c r="F304" s="38" t="str">
        <f t="array" ref="F304">E304&amp;CHOOSE(AND(E304&lt;&gt;{11,12,13})*MIN(4,MOD(E304,10))+1,"th","st","nd","rd","th")</f>
        <v>79th</v>
      </c>
      <c r="G304" s="29">
        <v>13449</v>
      </c>
      <c r="H304" s="30">
        <v>0.81740000000000002</v>
      </c>
      <c r="I304" s="31">
        <v>0.224</v>
      </c>
      <c r="J304" s="32">
        <v>323</v>
      </c>
      <c r="K304" s="33">
        <v>0</v>
      </c>
      <c r="L304" s="34">
        <v>6.0699999999999997E-2</v>
      </c>
      <c r="M304" s="29">
        <f t="shared" si="41"/>
        <v>16</v>
      </c>
      <c r="N304" s="38" t="str">
        <f t="array" ref="N304">M304&amp;CHOOSE(AND(M304&lt;&gt;{11,12,13})*MIN(4,MOD(M304,10))+1,"th","st","nd","rd","th")</f>
        <v>16th</v>
      </c>
      <c r="O304" s="34">
        <v>0.15920000000000001</v>
      </c>
      <c r="P304" s="29">
        <f t="shared" si="42"/>
        <v>42</v>
      </c>
      <c r="Q304" s="38" t="str">
        <f t="array" ref="Q304">P304&amp;CHOOSE(AND(P304&lt;&gt;{11,12,13})*MIN(4,MOD(P304,10))+1,"th","st","nd","rd","th")</f>
        <v>42nd</v>
      </c>
      <c r="R304" s="35">
        <v>169.84899999999999</v>
      </c>
      <c r="S304" s="35">
        <v>222.73500000000001</v>
      </c>
      <c r="T304" s="35">
        <v>0</v>
      </c>
      <c r="U304" s="35">
        <v>392.584</v>
      </c>
      <c r="V304" s="36">
        <v>79.936000000000007</v>
      </c>
      <c r="W304" s="220">
        <f t="shared" si="43"/>
        <v>1.7140288942180691E-2</v>
      </c>
      <c r="X304" s="29">
        <f t="shared" si="44"/>
        <v>24</v>
      </c>
      <c r="Y304" s="38" t="str">
        <f t="array" ref="Y304">X304&amp;CHOOSE(AND(X304&lt;&gt;{11,12,13})*MIN(4,MOD(X304,10))+1,"th","st","nd","rd","th")</f>
        <v>24th</v>
      </c>
      <c r="Z304" s="37">
        <v>15.987</v>
      </c>
      <c r="AA304" s="28">
        <v>143</v>
      </c>
      <c r="AB304" s="221">
        <f t="shared" si="45"/>
        <v>3.06627967215252E-2</v>
      </c>
      <c r="AC304" s="29">
        <f t="shared" si="46"/>
        <v>91</v>
      </c>
      <c r="AD304" s="38" t="str">
        <f t="array" ref="AD304">AC304&amp;CHOOSE(AND(AC304&lt;&gt;{11,12,13})*MIN(4,MOD(AC304,10))+1,"th","st","nd","rd","th")</f>
        <v>91st</v>
      </c>
      <c r="AE304" s="37">
        <v>85.8</v>
      </c>
      <c r="AF304" s="38">
        <v>4663.6319999999996</v>
      </c>
      <c r="AG304" s="38">
        <v>4647.3909999999996</v>
      </c>
      <c r="AH304" s="38">
        <v>4693.4430000000002</v>
      </c>
      <c r="AI304" s="38">
        <v>4668.1549999999997</v>
      </c>
      <c r="AJ304" s="29">
        <f t="shared" si="47"/>
        <v>83</v>
      </c>
      <c r="AK304" s="38" t="str">
        <f t="array" ref="AK304">AJ304&amp;CHOOSE(AND(AJ304&lt;&gt;{11,12,13})*MIN(4,MOD(AJ304,10))+1,"th","st","nd","rd","th")</f>
        <v>83rd</v>
      </c>
      <c r="AL304" s="38">
        <v>494.37099999999998</v>
      </c>
      <c r="AM304" s="38">
        <v>494.37099999999998</v>
      </c>
      <c r="AN304" s="38">
        <v>5162.5259999999998</v>
      </c>
      <c r="AO304" s="29">
        <f t="shared" si="48"/>
        <v>82</v>
      </c>
      <c r="AP304" s="38" t="str">
        <f t="array" ref="AP304">AO304&amp;CHOOSE(AND(AO304&lt;&gt;{11,12,13})*MIN(4,MOD(AO304,10))+1,"th","st","nd","rd","th")</f>
        <v>82nd</v>
      </c>
      <c r="AQ304" s="39">
        <v>1</v>
      </c>
      <c r="AR304" s="36">
        <v>4219.8490000000002</v>
      </c>
      <c r="AS304" s="29">
        <f t="shared" si="49"/>
        <v>73</v>
      </c>
      <c r="AT304" s="38" t="str">
        <f t="array" ref="AT304">AS304&amp;CHOOSE(AND(AS304&lt;&gt;{11,12,13})*MIN(4,MOD(AS304,10))+1,"th","st","nd","rd","th")</f>
        <v>73rd</v>
      </c>
      <c r="AU304" s="40">
        <v>1.4438543367888887E-3</v>
      </c>
    </row>
    <row r="305" spans="1:47" x14ac:dyDescent="0.25">
      <c r="A305" s="7">
        <v>113382303</v>
      </c>
      <c r="B305" s="8" t="s">
        <v>272</v>
      </c>
      <c r="C305" s="8" t="s">
        <v>110</v>
      </c>
      <c r="D305" s="27">
        <v>58036</v>
      </c>
      <c r="E305" s="29">
        <f t="shared" si="40"/>
        <v>67</v>
      </c>
      <c r="F305" s="38" t="str">
        <f t="array" ref="F305">E305&amp;CHOOSE(AND(E305&lt;&gt;{11,12,13})*MIN(4,MOD(E305,10))+1,"th","st","nd","rd","th")</f>
        <v>67th</v>
      </c>
      <c r="G305" s="29">
        <v>7743</v>
      </c>
      <c r="H305" s="30">
        <v>0.91520000000000001</v>
      </c>
      <c r="I305" s="31">
        <v>0.61160000000000003</v>
      </c>
      <c r="J305" s="32">
        <v>219</v>
      </c>
      <c r="K305" s="33">
        <v>0</v>
      </c>
      <c r="L305" s="34">
        <v>0.13700000000000001</v>
      </c>
      <c r="M305" s="29">
        <f t="shared" si="41"/>
        <v>47</v>
      </c>
      <c r="N305" s="38" t="str">
        <f t="array" ref="N305">M305&amp;CHOOSE(AND(M305&lt;&gt;{11,12,13})*MIN(4,MOD(M305,10))+1,"th","st","nd","rd","th")</f>
        <v>47th</v>
      </c>
      <c r="O305" s="34">
        <v>0.19289999999999999</v>
      </c>
      <c r="P305" s="29">
        <f t="shared" si="42"/>
        <v>57</v>
      </c>
      <c r="Q305" s="38" t="str">
        <f t="array" ref="Q305">P305&amp;CHOOSE(AND(P305&lt;&gt;{11,12,13})*MIN(4,MOD(P305,10))+1,"th","st","nd","rd","th")</f>
        <v>57th</v>
      </c>
      <c r="R305" s="35">
        <v>195.37899999999999</v>
      </c>
      <c r="S305" s="35">
        <v>137.55000000000001</v>
      </c>
      <c r="T305" s="35">
        <v>0</v>
      </c>
      <c r="U305" s="35">
        <v>332.92899999999997</v>
      </c>
      <c r="V305" s="36">
        <v>47.046000000000006</v>
      </c>
      <c r="W305" s="220">
        <f t="shared" si="43"/>
        <v>1.9793249191899773E-2</v>
      </c>
      <c r="X305" s="29">
        <f t="shared" si="44"/>
        <v>32</v>
      </c>
      <c r="Y305" s="38" t="str">
        <f t="array" ref="Y305">X305&amp;CHOOSE(AND(X305&lt;&gt;{11,12,13})*MIN(4,MOD(X305,10))+1,"th","st","nd","rd","th")</f>
        <v>32nd</v>
      </c>
      <c r="Z305" s="37">
        <v>9.4090000000000007</v>
      </c>
      <c r="AA305" s="28">
        <v>18</v>
      </c>
      <c r="AB305" s="221">
        <f t="shared" si="45"/>
        <v>7.5729814533476991E-3</v>
      </c>
      <c r="AC305" s="29">
        <f t="shared" si="46"/>
        <v>65</v>
      </c>
      <c r="AD305" s="38" t="str">
        <f t="array" ref="AD305">AC305&amp;CHOOSE(AND(AC305&lt;&gt;{11,12,13})*MIN(4,MOD(AC305,10))+1,"th","st","nd","rd","th")</f>
        <v>65th</v>
      </c>
      <c r="AE305" s="37">
        <v>10.8</v>
      </c>
      <c r="AF305" s="38">
        <v>2376.8710000000001</v>
      </c>
      <c r="AG305" s="38">
        <v>2422.8200000000002</v>
      </c>
      <c r="AH305" s="38">
        <v>2422.2269999999999</v>
      </c>
      <c r="AI305" s="38">
        <v>2407.306</v>
      </c>
      <c r="AJ305" s="29">
        <f t="shared" si="47"/>
        <v>56</v>
      </c>
      <c r="AK305" s="38" t="str">
        <f t="array" ref="AK305">AJ305&amp;CHOOSE(AND(AJ305&lt;&gt;{11,12,13})*MIN(4,MOD(AJ305,10))+1,"th","st","nd","rd","th")</f>
        <v>56th</v>
      </c>
      <c r="AL305" s="38">
        <v>353.13799999999998</v>
      </c>
      <c r="AM305" s="38">
        <v>353.13799999999998</v>
      </c>
      <c r="AN305" s="38">
        <v>2760.444</v>
      </c>
      <c r="AO305" s="29">
        <f t="shared" si="48"/>
        <v>55</v>
      </c>
      <c r="AP305" s="38" t="str">
        <f t="array" ref="AP305">AO305&amp;CHOOSE(AND(AO305&lt;&gt;{11,12,13})*MIN(4,MOD(AO305,10))+1,"th","st","nd","rd","th")</f>
        <v>55th</v>
      </c>
      <c r="AQ305" s="39">
        <v>1.1200000000000001</v>
      </c>
      <c r="AR305" s="36">
        <v>2829.5210000000002</v>
      </c>
      <c r="AS305" s="29">
        <f t="shared" si="49"/>
        <v>56</v>
      </c>
      <c r="AT305" s="38" t="str">
        <f t="array" ref="AT305">AS305&amp;CHOOSE(AND(AS305&lt;&gt;{11,12,13})*MIN(4,MOD(AS305,10))+1,"th","st","nd","rd","th")</f>
        <v>56th</v>
      </c>
      <c r="AU305" s="40">
        <v>9.6814273849259375E-4</v>
      </c>
    </row>
    <row r="306" spans="1:47" x14ac:dyDescent="0.25">
      <c r="A306" s="7">
        <v>113384603</v>
      </c>
      <c r="B306" s="8" t="s">
        <v>374</v>
      </c>
      <c r="C306" s="8" t="s">
        <v>110</v>
      </c>
      <c r="D306" s="27">
        <v>35899</v>
      </c>
      <c r="E306" s="29">
        <f t="shared" si="40"/>
        <v>5</v>
      </c>
      <c r="F306" s="38" t="str">
        <f t="array" ref="F306">E306&amp;CHOOSE(AND(E306&lt;&gt;{11,12,13})*MIN(4,MOD(E306,10))+1,"th","st","nd","rd","th")</f>
        <v>5th</v>
      </c>
      <c r="G306" s="29">
        <v>10311</v>
      </c>
      <c r="H306" s="30">
        <v>1.4796</v>
      </c>
      <c r="I306" s="31">
        <v>-5.1683000000000003</v>
      </c>
      <c r="J306" s="32">
        <v>494</v>
      </c>
      <c r="K306" s="33">
        <v>0</v>
      </c>
      <c r="L306" s="34">
        <v>0.3926</v>
      </c>
      <c r="M306" s="29">
        <f t="shared" si="41"/>
        <v>97</v>
      </c>
      <c r="N306" s="38" t="str">
        <f t="array" ref="N306">M306&amp;CHOOSE(AND(M306&lt;&gt;{11,12,13})*MIN(4,MOD(M306,10))+1,"th","st","nd","rd","th")</f>
        <v>97th</v>
      </c>
      <c r="O306" s="34">
        <v>0.26240000000000002</v>
      </c>
      <c r="P306" s="29">
        <f t="shared" si="42"/>
        <v>87</v>
      </c>
      <c r="Q306" s="38" t="str">
        <f t="array" ref="Q306">P306&amp;CHOOSE(AND(P306&lt;&gt;{11,12,13})*MIN(4,MOD(P306,10))+1,"th","st","nd","rd","th")</f>
        <v>87th</v>
      </c>
      <c r="R306" s="35">
        <v>1178.423</v>
      </c>
      <c r="S306" s="35">
        <v>393.80799999999999</v>
      </c>
      <c r="T306" s="35">
        <v>589.21199999999999</v>
      </c>
      <c r="U306" s="35">
        <v>2161.4430000000002</v>
      </c>
      <c r="V306" s="36">
        <v>88.933000000000021</v>
      </c>
      <c r="W306" s="220">
        <f t="shared" si="43"/>
        <v>1.777719586338827E-2</v>
      </c>
      <c r="X306" s="29">
        <f t="shared" si="44"/>
        <v>26</v>
      </c>
      <c r="Y306" s="38" t="str">
        <f t="array" ref="Y306">X306&amp;CHOOSE(AND(X306&lt;&gt;{11,12,13})*MIN(4,MOD(X306,10))+1,"th","st","nd","rd","th")</f>
        <v>26th</v>
      </c>
      <c r="Z306" s="37">
        <v>17.786999999999999</v>
      </c>
      <c r="AA306" s="28">
        <v>621</v>
      </c>
      <c r="AB306" s="221">
        <f t="shared" si="45"/>
        <v>0.12413433293787585</v>
      </c>
      <c r="AC306" s="29">
        <f t="shared" si="46"/>
        <v>99</v>
      </c>
      <c r="AD306" s="38" t="str">
        <f t="array" ref="AD306">AC306&amp;CHOOSE(AND(AC306&lt;&gt;{11,12,13})*MIN(4,MOD(AC306,10))+1,"th","st","nd","rd","th")</f>
        <v>99th</v>
      </c>
      <c r="AE306" s="37">
        <v>372.6</v>
      </c>
      <c r="AF306" s="38">
        <v>5002.6450000000004</v>
      </c>
      <c r="AG306" s="38">
        <v>4917.2700000000004</v>
      </c>
      <c r="AH306" s="38">
        <v>4975.24</v>
      </c>
      <c r="AI306" s="38">
        <v>4965.0519999999997</v>
      </c>
      <c r="AJ306" s="29">
        <f t="shared" si="47"/>
        <v>85</v>
      </c>
      <c r="AK306" s="38" t="str">
        <f t="array" ref="AK306">AJ306&amp;CHOOSE(AND(AJ306&lt;&gt;{11,12,13})*MIN(4,MOD(AJ306,10))+1,"th","st","nd","rd","th")</f>
        <v>85th</v>
      </c>
      <c r="AL306" s="38">
        <v>2551.83</v>
      </c>
      <c r="AM306" s="38">
        <v>2551.83</v>
      </c>
      <c r="AN306" s="38">
        <v>7516.8819999999996</v>
      </c>
      <c r="AO306" s="29">
        <f t="shared" si="48"/>
        <v>91</v>
      </c>
      <c r="AP306" s="38" t="str">
        <f t="array" ref="AP306">AO306&amp;CHOOSE(AND(AO306&lt;&gt;{11,12,13})*MIN(4,MOD(AO306,10))+1,"th","st","nd","rd","th")</f>
        <v>91st</v>
      </c>
      <c r="AQ306" s="39">
        <v>1.74</v>
      </c>
      <c r="AR306" s="36">
        <v>19352.242999999999</v>
      </c>
      <c r="AS306" s="29">
        <f t="shared" si="49"/>
        <v>97</v>
      </c>
      <c r="AT306" s="38" t="str">
        <f t="array" ref="AT306">AS306&amp;CHOOSE(AND(AS306&lt;&gt;{11,12,13})*MIN(4,MOD(AS306,10))+1,"th","st","nd","rd","th")</f>
        <v>97th</v>
      </c>
      <c r="AU306" s="40">
        <v>6.6215212871698513E-3</v>
      </c>
    </row>
    <row r="307" spans="1:47" x14ac:dyDescent="0.25">
      <c r="A307" s="7">
        <v>113385003</v>
      </c>
      <c r="B307" s="8" t="s">
        <v>451</v>
      </c>
      <c r="C307" s="8" t="s">
        <v>110</v>
      </c>
      <c r="D307" s="27">
        <v>61500</v>
      </c>
      <c r="E307" s="29">
        <f t="shared" si="40"/>
        <v>73</v>
      </c>
      <c r="F307" s="38" t="str">
        <f t="array" ref="F307">E307&amp;CHOOSE(AND(E307&lt;&gt;{11,12,13})*MIN(4,MOD(E307,10))+1,"th","st","nd","rd","th")</f>
        <v>73rd</v>
      </c>
      <c r="G307" s="29">
        <v>6628</v>
      </c>
      <c r="H307" s="30">
        <v>0.86370000000000002</v>
      </c>
      <c r="I307" s="31">
        <v>0.71260000000000001</v>
      </c>
      <c r="J307" s="32">
        <v>174</v>
      </c>
      <c r="K307" s="33">
        <v>0</v>
      </c>
      <c r="L307" s="34">
        <v>0.10249999999999999</v>
      </c>
      <c r="M307" s="29">
        <f t="shared" si="41"/>
        <v>33</v>
      </c>
      <c r="N307" s="38" t="str">
        <f t="array" ref="N307">M307&amp;CHOOSE(AND(M307&lt;&gt;{11,12,13})*MIN(4,MOD(M307,10))+1,"th","st","nd","rd","th")</f>
        <v>33rd</v>
      </c>
      <c r="O307" s="34">
        <v>0.14230000000000001</v>
      </c>
      <c r="P307" s="29">
        <f t="shared" si="42"/>
        <v>34</v>
      </c>
      <c r="Q307" s="38" t="str">
        <f t="array" ref="Q307">P307&amp;CHOOSE(AND(P307&lt;&gt;{11,12,13})*MIN(4,MOD(P307,10))+1,"th","st","nd","rd","th")</f>
        <v>34th</v>
      </c>
      <c r="R307" s="35">
        <v>141.71600000000001</v>
      </c>
      <c r="S307" s="35">
        <v>98.372</v>
      </c>
      <c r="T307" s="35">
        <v>0</v>
      </c>
      <c r="U307" s="35">
        <v>240.08799999999999</v>
      </c>
      <c r="V307" s="36">
        <v>63.772999999999996</v>
      </c>
      <c r="W307" s="220">
        <f t="shared" si="43"/>
        <v>2.7675313583830078E-2</v>
      </c>
      <c r="X307" s="29">
        <f t="shared" si="44"/>
        <v>54</v>
      </c>
      <c r="Y307" s="38" t="str">
        <f t="array" ref="Y307">X307&amp;CHOOSE(AND(X307&lt;&gt;{11,12,13})*MIN(4,MOD(X307,10))+1,"th","st","nd","rd","th")</f>
        <v>54th</v>
      </c>
      <c r="Z307" s="37">
        <v>12.755000000000001</v>
      </c>
      <c r="AA307" s="28">
        <v>23</v>
      </c>
      <c r="AB307" s="221">
        <f t="shared" si="45"/>
        <v>9.9812179516110561E-3</v>
      </c>
      <c r="AC307" s="29">
        <f t="shared" si="46"/>
        <v>71</v>
      </c>
      <c r="AD307" s="38" t="str">
        <f t="array" ref="AD307">AC307&amp;CHOOSE(AND(AC307&lt;&gt;{11,12,13})*MIN(4,MOD(AC307,10))+1,"th","st","nd","rd","th")</f>
        <v>71st</v>
      </c>
      <c r="AE307" s="37">
        <v>13.8</v>
      </c>
      <c r="AF307" s="38">
        <v>2304.328</v>
      </c>
      <c r="AG307" s="38">
        <v>2323.837</v>
      </c>
      <c r="AH307" s="38">
        <v>2338.0880000000002</v>
      </c>
      <c r="AI307" s="38">
        <v>2322.0839999999998</v>
      </c>
      <c r="AJ307" s="29">
        <f t="shared" si="47"/>
        <v>54</v>
      </c>
      <c r="AK307" s="38" t="str">
        <f t="array" ref="AK307">AJ307&amp;CHOOSE(AND(AJ307&lt;&gt;{11,12,13})*MIN(4,MOD(AJ307,10))+1,"th","st","nd","rd","th")</f>
        <v>54th</v>
      </c>
      <c r="AL307" s="38">
        <v>266.64299999999997</v>
      </c>
      <c r="AM307" s="38">
        <v>266.64299999999997</v>
      </c>
      <c r="AN307" s="38">
        <v>2588.7269999999999</v>
      </c>
      <c r="AO307" s="29">
        <f t="shared" si="48"/>
        <v>52</v>
      </c>
      <c r="AP307" s="38" t="str">
        <f t="array" ref="AP307">AO307&amp;CHOOSE(AND(AO307&lt;&gt;{11,12,13})*MIN(4,MOD(AO307,10))+1,"th","st","nd","rd","th")</f>
        <v>52nd</v>
      </c>
      <c r="AQ307" s="39">
        <v>0.93</v>
      </c>
      <c r="AR307" s="36">
        <v>2079.3719999999998</v>
      </c>
      <c r="AS307" s="29">
        <f t="shared" si="49"/>
        <v>37</v>
      </c>
      <c r="AT307" s="38" t="str">
        <f t="array" ref="AT307">AS307&amp;CHOOSE(AND(AS307&lt;&gt;{11,12,13})*MIN(4,MOD(AS307,10))+1,"th","st","nd","rd","th")</f>
        <v>37th</v>
      </c>
      <c r="AU307" s="40">
        <v>7.1147339158282314E-4</v>
      </c>
    </row>
    <row r="308" spans="1:47" x14ac:dyDescent="0.25">
      <c r="A308" s="7">
        <v>113385303</v>
      </c>
      <c r="B308" s="8" t="s">
        <v>472</v>
      </c>
      <c r="C308" s="8" t="s">
        <v>110</v>
      </c>
      <c r="D308" s="27">
        <v>60006</v>
      </c>
      <c r="E308" s="29">
        <f t="shared" si="40"/>
        <v>71</v>
      </c>
      <c r="F308" s="38" t="str">
        <f t="array" ref="F308">E308&amp;CHOOSE(AND(E308&lt;&gt;{11,12,13})*MIN(4,MOD(E308,10))+1,"th","st","nd","rd","th")</f>
        <v>71st</v>
      </c>
      <c r="G308" s="29">
        <v>9357</v>
      </c>
      <c r="H308" s="30">
        <v>0.88519999999999999</v>
      </c>
      <c r="I308" s="31">
        <v>0.22059999999999999</v>
      </c>
      <c r="J308" s="32">
        <v>325</v>
      </c>
      <c r="K308" s="33">
        <v>0</v>
      </c>
      <c r="L308" s="34">
        <v>6.2700000000000006E-2</v>
      </c>
      <c r="M308" s="29">
        <f t="shared" si="41"/>
        <v>18</v>
      </c>
      <c r="N308" s="38" t="str">
        <f t="array" ref="N308">M308&amp;CHOOSE(AND(M308&lt;&gt;{11,12,13})*MIN(4,MOD(M308,10))+1,"th","st","nd","rd","th")</f>
        <v>18th</v>
      </c>
      <c r="O308" s="34">
        <v>0.16880000000000001</v>
      </c>
      <c r="P308" s="29">
        <f t="shared" si="42"/>
        <v>46</v>
      </c>
      <c r="Q308" s="38" t="str">
        <f t="array" ref="Q308">P308&amp;CHOOSE(AND(P308&lt;&gt;{11,12,13})*MIN(4,MOD(P308,10))+1,"th","st","nd","rd","th")</f>
        <v>46th</v>
      </c>
      <c r="R308" s="35">
        <v>130.33699999999999</v>
      </c>
      <c r="S308" s="35">
        <v>175.44499999999999</v>
      </c>
      <c r="T308" s="35">
        <v>0</v>
      </c>
      <c r="U308" s="35">
        <v>305.78199999999998</v>
      </c>
      <c r="V308" s="36">
        <v>81.597000000000008</v>
      </c>
      <c r="W308" s="220">
        <f t="shared" si="43"/>
        <v>2.3551888073618521E-2</v>
      </c>
      <c r="X308" s="29">
        <f t="shared" si="44"/>
        <v>44</v>
      </c>
      <c r="Y308" s="38" t="str">
        <f t="array" ref="Y308">X308&amp;CHOOSE(AND(X308&lt;&gt;{11,12,13})*MIN(4,MOD(X308,10))+1,"th","st","nd","rd","th")</f>
        <v>44th</v>
      </c>
      <c r="Z308" s="37">
        <v>16.318999999999999</v>
      </c>
      <c r="AA308" s="28">
        <v>15</v>
      </c>
      <c r="AB308" s="221">
        <f t="shared" si="45"/>
        <v>4.329550364649163E-3</v>
      </c>
      <c r="AC308" s="29">
        <f t="shared" si="46"/>
        <v>51</v>
      </c>
      <c r="AD308" s="38" t="str">
        <f t="array" ref="AD308">AC308&amp;CHOOSE(AND(AC308&lt;&gt;{11,12,13})*MIN(4,MOD(AC308,10))+1,"th","st","nd","rd","th")</f>
        <v>51st</v>
      </c>
      <c r="AE308" s="37">
        <v>9</v>
      </c>
      <c r="AF308" s="38">
        <v>3464.5630000000001</v>
      </c>
      <c r="AG308" s="38">
        <v>3374.3560000000002</v>
      </c>
      <c r="AH308" s="38">
        <v>3357.6579999999999</v>
      </c>
      <c r="AI308" s="38">
        <v>3398.8589999999999</v>
      </c>
      <c r="AJ308" s="29">
        <f t="shared" si="47"/>
        <v>71</v>
      </c>
      <c r="AK308" s="38" t="str">
        <f t="array" ref="AK308">AJ308&amp;CHOOSE(AND(AJ308&lt;&gt;{11,12,13})*MIN(4,MOD(AJ308,10))+1,"th","st","nd","rd","th")</f>
        <v>71st</v>
      </c>
      <c r="AL308" s="38">
        <v>331.101</v>
      </c>
      <c r="AM308" s="38">
        <v>331.101</v>
      </c>
      <c r="AN308" s="38">
        <v>3729.96</v>
      </c>
      <c r="AO308" s="29">
        <f t="shared" si="48"/>
        <v>69</v>
      </c>
      <c r="AP308" s="38" t="str">
        <f t="array" ref="AP308">AO308&amp;CHOOSE(AND(AO308&lt;&gt;{11,12,13})*MIN(4,MOD(AO308,10))+1,"th","st","nd","rd","th")</f>
        <v>69th</v>
      </c>
      <c r="AQ308" s="39">
        <v>1.04</v>
      </c>
      <c r="AR308" s="36">
        <v>3433.8310000000001</v>
      </c>
      <c r="AS308" s="29">
        <f t="shared" si="49"/>
        <v>66</v>
      </c>
      <c r="AT308" s="38" t="str">
        <f t="array" ref="AT308">AS308&amp;CHOOSE(AND(AS308&lt;&gt;{11,12,13})*MIN(4,MOD(AS308,10))+1,"th","st","nd","rd","th")</f>
        <v>66th</v>
      </c>
      <c r="AU308" s="40">
        <v>1.1749121310146704E-3</v>
      </c>
    </row>
    <row r="309" spans="1:47" x14ac:dyDescent="0.25">
      <c r="A309" s="7">
        <v>121390302</v>
      </c>
      <c r="B309" s="8" t="s">
        <v>104</v>
      </c>
      <c r="C309" s="8" t="s">
        <v>105</v>
      </c>
      <c r="D309" s="27">
        <v>36578</v>
      </c>
      <c r="E309" s="29">
        <f t="shared" si="40"/>
        <v>6</v>
      </c>
      <c r="F309" s="38" t="str">
        <f t="array" ref="F309">E309&amp;CHOOSE(AND(E309&lt;&gt;{11,12,13})*MIN(4,MOD(E309,10))+1,"th","st","nd","rd","th")</f>
        <v>6th</v>
      </c>
      <c r="G309" s="29">
        <v>41537</v>
      </c>
      <c r="H309" s="30">
        <v>1.4520999999999999</v>
      </c>
      <c r="I309" s="31">
        <v>-6.1576000000000004</v>
      </c>
      <c r="J309" s="32">
        <v>496</v>
      </c>
      <c r="K309" s="33">
        <v>0</v>
      </c>
      <c r="L309" s="34">
        <v>0.3745</v>
      </c>
      <c r="M309" s="29">
        <f t="shared" si="41"/>
        <v>96</v>
      </c>
      <c r="N309" s="38" t="str">
        <f t="array" ref="N309">M309&amp;CHOOSE(AND(M309&lt;&gt;{11,12,13})*MIN(4,MOD(M309,10))+1,"th","st","nd","rd","th")</f>
        <v>96th</v>
      </c>
      <c r="O309" s="34">
        <v>0.31409999999999999</v>
      </c>
      <c r="P309" s="29">
        <f t="shared" si="42"/>
        <v>97</v>
      </c>
      <c r="Q309" s="38" t="str">
        <f t="array" ref="Q309">P309&amp;CHOOSE(AND(P309&lt;&gt;{11,12,13})*MIN(4,MOD(P309,10))+1,"th","st","nd","rd","th")</f>
        <v>97th</v>
      </c>
      <c r="R309" s="35">
        <v>4343.6180000000004</v>
      </c>
      <c r="S309" s="35">
        <v>1821.5360000000001</v>
      </c>
      <c r="T309" s="35">
        <v>2171.8090000000002</v>
      </c>
      <c r="U309" s="35">
        <v>8336.9629999999997</v>
      </c>
      <c r="V309" s="36">
        <v>3140.3949999999991</v>
      </c>
      <c r="W309" s="220">
        <f t="shared" si="43"/>
        <v>0.16245598203566294</v>
      </c>
      <c r="X309" s="29">
        <f t="shared" si="44"/>
        <v>98</v>
      </c>
      <c r="Y309" s="38" t="str">
        <f t="array" ref="Y309">X309&amp;CHOOSE(AND(X309&lt;&gt;{11,12,13})*MIN(4,MOD(X309,10))+1,"th","st","nd","rd","th")</f>
        <v>98th</v>
      </c>
      <c r="Z309" s="37">
        <v>628.07899999999995</v>
      </c>
      <c r="AA309" s="28">
        <v>2153</v>
      </c>
      <c r="AB309" s="221">
        <f t="shared" si="45"/>
        <v>0.11137698580044307</v>
      </c>
      <c r="AC309" s="29">
        <f t="shared" si="46"/>
        <v>99</v>
      </c>
      <c r="AD309" s="38" t="str">
        <f t="array" ref="AD309">AC309&amp;CHOOSE(AND(AC309&lt;&gt;{11,12,13})*MIN(4,MOD(AC309,10))+1,"th","st","nd","rd","th")</f>
        <v>99th</v>
      </c>
      <c r="AE309" s="37">
        <v>1291.8</v>
      </c>
      <c r="AF309" s="38">
        <v>19330.743999999999</v>
      </c>
      <c r="AG309" s="38">
        <v>18834.45</v>
      </c>
      <c r="AH309" s="38">
        <v>18427.581999999999</v>
      </c>
      <c r="AI309" s="38">
        <v>18864.258999999998</v>
      </c>
      <c r="AJ309" s="29">
        <f t="shared" si="47"/>
        <v>99</v>
      </c>
      <c r="AK309" s="38" t="str">
        <f t="array" ref="AK309">AJ309&amp;CHOOSE(AND(AJ309&lt;&gt;{11,12,13})*MIN(4,MOD(AJ309,10))+1,"th","st","nd","rd","th")</f>
        <v>99th</v>
      </c>
      <c r="AL309" s="38">
        <v>10256.842000000001</v>
      </c>
      <c r="AM309" s="38">
        <v>10256.842000000001</v>
      </c>
      <c r="AN309" s="38">
        <v>29121.100999999999</v>
      </c>
      <c r="AO309" s="29">
        <f t="shared" si="48"/>
        <v>99</v>
      </c>
      <c r="AP309" s="38" t="str">
        <f t="array" ref="AP309">AO309&amp;CHOOSE(AND(AO309&lt;&gt;{11,12,13})*MIN(4,MOD(AO309,10))+1,"th","st","nd","rd","th")</f>
        <v>99th</v>
      </c>
      <c r="AQ309" s="39">
        <v>1.94</v>
      </c>
      <c r="AR309" s="36">
        <v>82036.296000000002</v>
      </c>
      <c r="AS309" s="29">
        <f t="shared" si="49"/>
        <v>99</v>
      </c>
      <c r="AT309" s="38" t="str">
        <f t="array" ref="AT309">AS309&amp;CHOOSE(AND(AS309&lt;&gt;{11,12,13})*MIN(4,MOD(AS309,10))+1,"th","st","nd","rd","th")</f>
        <v>99th</v>
      </c>
      <c r="AU309" s="40">
        <v>2.8069360243387135E-2</v>
      </c>
    </row>
    <row r="310" spans="1:47" x14ac:dyDescent="0.25">
      <c r="A310" s="7">
        <v>121391303</v>
      </c>
      <c r="B310" s="8" t="s">
        <v>191</v>
      </c>
      <c r="C310" s="8" t="s">
        <v>105</v>
      </c>
      <c r="D310" s="27">
        <v>51532</v>
      </c>
      <c r="E310" s="29">
        <f t="shared" si="40"/>
        <v>52</v>
      </c>
      <c r="F310" s="38" t="str">
        <f t="array" ref="F310">E310&amp;CHOOSE(AND(E310&lt;&gt;{11,12,13})*MIN(4,MOD(E310,10))+1,"th","st","nd","rd","th")</f>
        <v>52nd</v>
      </c>
      <c r="G310" s="29">
        <v>4514</v>
      </c>
      <c r="H310" s="30">
        <v>1.0306999999999999</v>
      </c>
      <c r="I310" s="31">
        <v>-0.42699999999999999</v>
      </c>
      <c r="J310" s="32">
        <v>399</v>
      </c>
      <c r="K310" s="33">
        <v>0</v>
      </c>
      <c r="L310" s="34">
        <v>0.1003</v>
      </c>
      <c r="M310" s="29">
        <f t="shared" si="41"/>
        <v>32</v>
      </c>
      <c r="N310" s="38" t="str">
        <f t="array" ref="N310">M310&amp;CHOOSE(AND(M310&lt;&gt;{11,12,13})*MIN(4,MOD(M310,10))+1,"th","st","nd","rd","th")</f>
        <v>32nd</v>
      </c>
      <c r="O310" s="34">
        <v>0.18240000000000001</v>
      </c>
      <c r="P310" s="29">
        <f t="shared" si="42"/>
        <v>51</v>
      </c>
      <c r="Q310" s="38" t="str">
        <f t="array" ref="Q310">P310&amp;CHOOSE(AND(P310&lt;&gt;{11,12,13})*MIN(4,MOD(P310,10))+1,"th","st","nd","rd","th")</f>
        <v>51st</v>
      </c>
      <c r="R310" s="35">
        <v>93.269000000000005</v>
      </c>
      <c r="S310" s="35">
        <v>84.807000000000002</v>
      </c>
      <c r="T310" s="35">
        <v>0</v>
      </c>
      <c r="U310" s="35">
        <v>178.07599999999999</v>
      </c>
      <c r="V310" s="36">
        <v>65.47399999999999</v>
      </c>
      <c r="W310" s="220">
        <f t="shared" si="43"/>
        <v>4.2245951004917313E-2</v>
      </c>
      <c r="X310" s="29">
        <f t="shared" si="44"/>
        <v>83</v>
      </c>
      <c r="Y310" s="38" t="str">
        <f t="array" ref="Y310">X310&amp;CHOOSE(AND(X310&lt;&gt;{11,12,13})*MIN(4,MOD(X310,10))+1,"th","st","nd","rd","th")</f>
        <v>83rd</v>
      </c>
      <c r="Z310" s="37">
        <v>13.095000000000001</v>
      </c>
      <c r="AA310" s="28">
        <v>18</v>
      </c>
      <c r="AB310" s="221">
        <f t="shared" si="45"/>
        <v>1.161418453261618E-2</v>
      </c>
      <c r="AC310" s="29">
        <f t="shared" si="46"/>
        <v>74</v>
      </c>
      <c r="AD310" s="38" t="str">
        <f t="array" ref="AD310">AC310&amp;CHOOSE(AND(AC310&lt;&gt;{11,12,13})*MIN(4,MOD(AC310,10))+1,"th","st","nd","rd","th")</f>
        <v>74th</v>
      </c>
      <c r="AE310" s="37">
        <v>10.8</v>
      </c>
      <c r="AF310" s="38">
        <v>1549.829</v>
      </c>
      <c r="AG310" s="38">
        <v>1554.893</v>
      </c>
      <c r="AH310" s="38">
        <v>1536.2170000000001</v>
      </c>
      <c r="AI310" s="38">
        <v>1546.98</v>
      </c>
      <c r="AJ310" s="29">
        <f t="shared" si="47"/>
        <v>32</v>
      </c>
      <c r="AK310" s="38" t="str">
        <f t="array" ref="AK310">AJ310&amp;CHOOSE(AND(AJ310&lt;&gt;{11,12,13})*MIN(4,MOD(AJ310,10))+1,"th","st","nd","rd","th")</f>
        <v>32nd</v>
      </c>
      <c r="AL310" s="38">
        <v>201.971</v>
      </c>
      <c r="AM310" s="38">
        <v>201.971</v>
      </c>
      <c r="AN310" s="38">
        <v>1748.951</v>
      </c>
      <c r="AO310" s="29">
        <f t="shared" si="48"/>
        <v>30</v>
      </c>
      <c r="AP310" s="38" t="str">
        <f t="array" ref="AP310">AO310&amp;CHOOSE(AND(AO310&lt;&gt;{11,12,13})*MIN(4,MOD(AO310,10))+1,"th","st","nd","rd","th")</f>
        <v>30th</v>
      </c>
      <c r="AQ310" s="39">
        <v>1.36</v>
      </c>
      <c r="AR310" s="36">
        <v>2451.596</v>
      </c>
      <c r="AS310" s="29">
        <f t="shared" si="49"/>
        <v>47</v>
      </c>
      <c r="AT310" s="38" t="str">
        <f t="array" ref="AT310">AS310&amp;CHOOSE(AND(AS310&lt;&gt;{11,12,13})*MIN(4,MOD(AS310,10))+1,"th","st","nd","rd","th")</f>
        <v>47th</v>
      </c>
      <c r="AU310" s="40">
        <v>8.3883274417029903E-4</v>
      </c>
    </row>
    <row r="311" spans="1:47" x14ac:dyDescent="0.25">
      <c r="A311" s="7">
        <v>121392303</v>
      </c>
      <c r="B311" s="8" t="s">
        <v>267</v>
      </c>
      <c r="C311" s="8" t="s">
        <v>105</v>
      </c>
      <c r="D311" s="27">
        <v>70520</v>
      </c>
      <c r="E311" s="29">
        <f t="shared" si="40"/>
        <v>86</v>
      </c>
      <c r="F311" s="38" t="str">
        <f t="array" ref="F311">E311&amp;CHOOSE(AND(E311&lt;&gt;{11,12,13})*MIN(4,MOD(E311,10))+1,"th","st","nd","rd","th")</f>
        <v>86th</v>
      </c>
      <c r="G311" s="29">
        <v>21780</v>
      </c>
      <c r="H311" s="30">
        <v>0.75319999999999998</v>
      </c>
      <c r="I311" s="31">
        <v>-0.67090000000000005</v>
      </c>
      <c r="J311" s="32">
        <v>417</v>
      </c>
      <c r="K311" s="33">
        <v>0</v>
      </c>
      <c r="L311" s="34">
        <v>6.8000000000000005E-2</v>
      </c>
      <c r="M311" s="29">
        <f t="shared" si="41"/>
        <v>20</v>
      </c>
      <c r="N311" s="38" t="str">
        <f t="array" ref="N311">M311&amp;CHOOSE(AND(M311&lt;&gt;{11,12,13})*MIN(4,MOD(M311,10))+1,"th","st","nd","rd","th")</f>
        <v>20th</v>
      </c>
      <c r="O311" s="34">
        <v>0.111</v>
      </c>
      <c r="P311" s="29">
        <f t="shared" si="42"/>
        <v>20</v>
      </c>
      <c r="Q311" s="38" t="str">
        <f t="array" ref="Q311">P311&amp;CHOOSE(AND(P311&lt;&gt;{11,12,13})*MIN(4,MOD(P311,10))+1,"th","st","nd","rd","th")</f>
        <v>20th</v>
      </c>
      <c r="R311" s="35">
        <v>334.26400000000001</v>
      </c>
      <c r="S311" s="35">
        <v>272.81900000000002</v>
      </c>
      <c r="T311" s="35">
        <v>0</v>
      </c>
      <c r="U311" s="35">
        <v>607.08299999999997</v>
      </c>
      <c r="V311" s="36">
        <v>345.04399999999998</v>
      </c>
      <c r="W311" s="220">
        <f t="shared" si="43"/>
        <v>4.2115762810835719E-2</v>
      </c>
      <c r="X311" s="29">
        <f t="shared" si="44"/>
        <v>83</v>
      </c>
      <c r="Y311" s="38" t="str">
        <f t="array" ref="Y311">X311&amp;CHOOSE(AND(X311&lt;&gt;{11,12,13})*MIN(4,MOD(X311,10))+1,"th","st","nd","rd","th")</f>
        <v>83rd</v>
      </c>
      <c r="Z311" s="37">
        <v>69.009</v>
      </c>
      <c r="AA311" s="28">
        <v>145</v>
      </c>
      <c r="AB311" s="221">
        <f t="shared" si="45"/>
        <v>1.7698570639023369E-2</v>
      </c>
      <c r="AC311" s="29">
        <f t="shared" si="46"/>
        <v>81</v>
      </c>
      <c r="AD311" s="38" t="str">
        <f t="array" ref="AD311">AC311&amp;CHOOSE(AND(AC311&lt;&gt;{11,12,13})*MIN(4,MOD(AC311,10))+1,"th","st","nd","rd","th")</f>
        <v>81st</v>
      </c>
      <c r="AE311" s="37">
        <v>87</v>
      </c>
      <c r="AF311" s="38">
        <v>8192.7520000000004</v>
      </c>
      <c r="AG311" s="38">
        <v>8175.875</v>
      </c>
      <c r="AH311" s="38">
        <v>8195.768</v>
      </c>
      <c r="AI311" s="38">
        <v>8188.1319999999996</v>
      </c>
      <c r="AJ311" s="29">
        <f t="shared" si="47"/>
        <v>95</v>
      </c>
      <c r="AK311" s="38" t="str">
        <f t="array" ref="AK311">AJ311&amp;CHOOSE(AND(AJ311&lt;&gt;{11,12,13})*MIN(4,MOD(AJ311,10))+1,"th","st","nd","rd","th")</f>
        <v>95th</v>
      </c>
      <c r="AL311" s="38">
        <v>763.09199999999998</v>
      </c>
      <c r="AM311" s="38">
        <v>763.09199999999998</v>
      </c>
      <c r="AN311" s="38">
        <v>8951.2240000000002</v>
      </c>
      <c r="AO311" s="29">
        <f t="shared" si="48"/>
        <v>94</v>
      </c>
      <c r="AP311" s="38" t="str">
        <f t="array" ref="AP311">AO311&amp;CHOOSE(AND(AO311&lt;&gt;{11,12,13})*MIN(4,MOD(AO311,10))+1,"th","st","nd","rd","th")</f>
        <v>94th</v>
      </c>
      <c r="AQ311" s="39">
        <v>1.1200000000000001</v>
      </c>
      <c r="AR311" s="36">
        <v>7551.1090000000004</v>
      </c>
      <c r="AS311" s="29">
        <f t="shared" si="49"/>
        <v>90</v>
      </c>
      <c r="AT311" s="38" t="str">
        <f t="array" ref="AT311">AS311&amp;CHOOSE(AND(AS311&lt;&gt;{11,12,13})*MIN(4,MOD(AS311,10))+1,"th","st","nd","rd","th")</f>
        <v>90th</v>
      </c>
      <c r="AU311" s="40">
        <v>2.5836709979943852E-3</v>
      </c>
    </row>
    <row r="312" spans="1:47" x14ac:dyDescent="0.25">
      <c r="A312" s="7">
        <v>121394503</v>
      </c>
      <c r="B312" s="8" t="s">
        <v>452</v>
      </c>
      <c r="C312" s="8" t="s">
        <v>105</v>
      </c>
      <c r="D312" s="27">
        <v>58750</v>
      </c>
      <c r="E312" s="29">
        <f t="shared" si="40"/>
        <v>68</v>
      </c>
      <c r="F312" s="38" t="str">
        <f t="array" ref="F312">E312&amp;CHOOSE(AND(E312&lt;&gt;{11,12,13})*MIN(4,MOD(E312,10))+1,"th","st","nd","rd","th")</f>
        <v>68th</v>
      </c>
      <c r="G312" s="29">
        <v>5232</v>
      </c>
      <c r="H312" s="30">
        <v>0.90410000000000001</v>
      </c>
      <c r="I312" s="31">
        <v>0.49340000000000001</v>
      </c>
      <c r="J312" s="32">
        <v>264</v>
      </c>
      <c r="K312" s="33">
        <v>0</v>
      </c>
      <c r="L312" s="34">
        <v>0.2026</v>
      </c>
      <c r="M312" s="29">
        <f t="shared" si="41"/>
        <v>73</v>
      </c>
      <c r="N312" s="38" t="str">
        <f t="array" ref="N312">M312&amp;CHOOSE(AND(M312&lt;&gt;{11,12,13})*MIN(4,MOD(M312,10))+1,"th","st","nd","rd","th")</f>
        <v>73rd</v>
      </c>
      <c r="O312" s="34">
        <v>0.14430000000000001</v>
      </c>
      <c r="P312" s="29">
        <f t="shared" si="42"/>
        <v>35</v>
      </c>
      <c r="Q312" s="38" t="str">
        <f t="array" ref="Q312">P312&amp;CHOOSE(AND(P312&lt;&gt;{11,12,13})*MIN(4,MOD(P312,10))+1,"th","st","nd","rd","th")</f>
        <v>35th</v>
      </c>
      <c r="R312" s="35">
        <v>207.70599999999999</v>
      </c>
      <c r="S312" s="35">
        <v>73.968000000000004</v>
      </c>
      <c r="T312" s="35">
        <v>0</v>
      </c>
      <c r="U312" s="35">
        <v>281.67399999999998</v>
      </c>
      <c r="V312" s="36">
        <v>52.000999999999998</v>
      </c>
      <c r="W312" s="220">
        <f t="shared" si="43"/>
        <v>3.0433594296385903E-2</v>
      </c>
      <c r="X312" s="29">
        <f t="shared" si="44"/>
        <v>63</v>
      </c>
      <c r="Y312" s="38" t="str">
        <f t="array" ref="Y312">X312&amp;CHOOSE(AND(X312&lt;&gt;{11,12,13})*MIN(4,MOD(X312,10))+1,"th","st","nd","rd","th")</f>
        <v>63rd</v>
      </c>
      <c r="Z312" s="37">
        <v>10.4</v>
      </c>
      <c r="AA312" s="28">
        <v>11</v>
      </c>
      <c r="AB312" s="221">
        <f t="shared" si="45"/>
        <v>6.4377519136217557E-3</v>
      </c>
      <c r="AC312" s="29">
        <f t="shared" si="46"/>
        <v>61</v>
      </c>
      <c r="AD312" s="38" t="str">
        <f t="array" ref="AD312">AC312&amp;CHOOSE(AND(AC312&lt;&gt;{11,12,13})*MIN(4,MOD(AC312,10))+1,"th","st","nd","rd","th")</f>
        <v>61st</v>
      </c>
      <c r="AE312" s="37">
        <v>6.6</v>
      </c>
      <c r="AF312" s="38">
        <v>1708.671</v>
      </c>
      <c r="AG312" s="38">
        <v>1753.5219999999999</v>
      </c>
      <c r="AH312" s="38">
        <v>1773.6079999999999</v>
      </c>
      <c r="AI312" s="38">
        <v>1745.2670000000001</v>
      </c>
      <c r="AJ312" s="29">
        <f t="shared" si="47"/>
        <v>40</v>
      </c>
      <c r="AK312" s="38" t="str">
        <f t="array" ref="AK312">AJ312&amp;CHOOSE(AND(AJ312&lt;&gt;{11,12,13})*MIN(4,MOD(AJ312,10))+1,"th","st","nd","rd","th")</f>
        <v>40th</v>
      </c>
      <c r="AL312" s="38">
        <v>298.67399999999998</v>
      </c>
      <c r="AM312" s="38">
        <v>298.67399999999998</v>
      </c>
      <c r="AN312" s="38">
        <v>2043.941</v>
      </c>
      <c r="AO312" s="29">
        <f t="shared" si="48"/>
        <v>39</v>
      </c>
      <c r="AP312" s="38" t="str">
        <f t="array" ref="AP312">AO312&amp;CHOOSE(AND(AO312&lt;&gt;{11,12,13})*MIN(4,MOD(AO312,10))+1,"th","st","nd","rd","th")</f>
        <v>39th</v>
      </c>
      <c r="AQ312" s="39">
        <v>1.06</v>
      </c>
      <c r="AR312" s="36">
        <v>1958.8030000000001</v>
      </c>
      <c r="AS312" s="29">
        <f t="shared" si="49"/>
        <v>34</v>
      </c>
      <c r="AT312" s="38" t="str">
        <f t="array" ref="AT312">AS312&amp;CHOOSE(AND(AS312&lt;&gt;{11,12,13})*MIN(4,MOD(AS312,10))+1,"th","st","nd","rd","th")</f>
        <v>34th</v>
      </c>
      <c r="AU312" s="40">
        <v>6.7021976531982195E-4</v>
      </c>
    </row>
    <row r="313" spans="1:47" x14ac:dyDescent="0.25">
      <c r="A313" s="7">
        <v>121394603</v>
      </c>
      <c r="B313" s="8" t="s">
        <v>460</v>
      </c>
      <c r="C313" s="8" t="s">
        <v>105</v>
      </c>
      <c r="D313" s="27">
        <v>75702</v>
      </c>
      <c r="E313" s="29">
        <f t="shared" si="40"/>
        <v>89</v>
      </c>
      <c r="F313" s="38" t="str">
        <f t="array" ref="F313">E313&amp;CHOOSE(AND(E313&lt;&gt;{11,12,13})*MIN(4,MOD(E313,10))+1,"th","st","nd","rd","th")</f>
        <v>89th</v>
      </c>
      <c r="G313" s="29">
        <v>5586</v>
      </c>
      <c r="H313" s="30">
        <v>0.7016</v>
      </c>
      <c r="I313" s="31">
        <v>0.69420000000000004</v>
      </c>
      <c r="J313" s="32">
        <v>186</v>
      </c>
      <c r="K313" s="33">
        <v>0</v>
      </c>
      <c r="L313" s="34">
        <v>2.86E-2</v>
      </c>
      <c r="M313" s="29">
        <f t="shared" si="41"/>
        <v>3</v>
      </c>
      <c r="N313" s="38" t="str">
        <f t="array" ref="N313">M313&amp;CHOOSE(AND(M313&lt;&gt;{11,12,13})*MIN(4,MOD(M313,10))+1,"th","st","nd","rd","th")</f>
        <v>3rd</v>
      </c>
      <c r="O313" s="34">
        <v>9.2700000000000005E-2</v>
      </c>
      <c r="P313" s="29">
        <f t="shared" si="42"/>
        <v>12</v>
      </c>
      <c r="Q313" s="38" t="str">
        <f t="array" ref="Q313">P313&amp;CHOOSE(AND(P313&lt;&gt;{11,12,13})*MIN(4,MOD(P313,10))+1,"th","st","nd","rd","th")</f>
        <v>12th</v>
      </c>
      <c r="R313" s="35">
        <v>38.274000000000001</v>
      </c>
      <c r="S313" s="35">
        <v>62.027999999999999</v>
      </c>
      <c r="T313" s="35">
        <v>0</v>
      </c>
      <c r="U313" s="35">
        <v>100.30200000000001</v>
      </c>
      <c r="V313" s="36">
        <v>61.801000000000009</v>
      </c>
      <c r="W313" s="220">
        <f t="shared" si="43"/>
        <v>2.7708010713590785E-2</v>
      </c>
      <c r="X313" s="29">
        <f t="shared" si="44"/>
        <v>54</v>
      </c>
      <c r="Y313" s="38" t="str">
        <f t="array" ref="Y313">X313&amp;CHOOSE(AND(X313&lt;&gt;{11,12,13})*MIN(4,MOD(X313,10))+1,"th","st","nd","rd","th")</f>
        <v>54th</v>
      </c>
      <c r="Z313" s="37">
        <v>12.36</v>
      </c>
      <c r="AA313" s="28">
        <v>4</v>
      </c>
      <c r="AB313" s="221">
        <f t="shared" si="45"/>
        <v>1.7933697327610092E-3</v>
      </c>
      <c r="AC313" s="29">
        <f t="shared" si="46"/>
        <v>32</v>
      </c>
      <c r="AD313" s="38" t="str">
        <f t="array" ref="AD313">AC313&amp;CHOOSE(AND(AC313&lt;&gt;{11,12,13})*MIN(4,MOD(AC313,10))+1,"th","st","nd","rd","th")</f>
        <v>32nd</v>
      </c>
      <c r="AE313" s="37">
        <v>2.4</v>
      </c>
      <c r="AF313" s="38">
        <v>2230.4380000000001</v>
      </c>
      <c r="AG313" s="38">
        <v>2244.9870000000001</v>
      </c>
      <c r="AH313" s="38">
        <v>2255.6289999999999</v>
      </c>
      <c r="AI313" s="38">
        <v>2243.6849999999999</v>
      </c>
      <c r="AJ313" s="29">
        <f t="shared" si="47"/>
        <v>53</v>
      </c>
      <c r="AK313" s="38" t="str">
        <f t="array" ref="AK313">AJ313&amp;CHOOSE(AND(AJ313&lt;&gt;{11,12,13})*MIN(4,MOD(AJ313,10))+1,"th","st","nd","rd","th")</f>
        <v>53rd</v>
      </c>
      <c r="AL313" s="38">
        <v>115.062</v>
      </c>
      <c r="AM313" s="38">
        <v>115.062</v>
      </c>
      <c r="AN313" s="38">
        <v>2358.7469999999998</v>
      </c>
      <c r="AO313" s="29">
        <f t="shared" si="48"/>
        <v>46</v>
      </c>
      <c r="AP313" s="38" t="str">
        <f t="array" ref="AP313">AO313&amp;CHOOSE(AND(AO313&lt;&gt;{11,12,13})*MIN(4,MOD(AO313,10))+1,"th","st","nd","rd","th")</f>
        <v>46th</v>
      </c>
      <c r="AQ313" s="39">
        <v>1</v>
      </c>
      <c r="AR313" s="36">
        <v>1654.8969999999999</v>
      </c>
      <c r="AS313" s="29">
        <f t="shared" si="49"/>
        <v>23</v>
      </c>
      <c r="AT313" s="38" t="str">
        <f t="array" ref="AT313">AS313&amp;CHOOSE(AND(AS313&lt;&gt;{11,12,13})*MIN(4,MOD(AS313,10))+1,"th","st","nd","rd","th")</f>
        <v>23rd</v>
      </c>
      <c r="AU313" s="40">
        <v>5.662359507150425E-4</v>
      </c>
    </row>
    <row r="314" spans="1:47" x14ac:dyDescent="0.25">
      <c r="A314" s="7">
        <v>121395103</v>
      </c>
      <c r="B314" s="8" t="s">
        <v>474</v>
      </c>
      <c r="C314" s="8" t="s">
        <v>105</v>
      </c>
      <c r="D314" s="27">
        <v>79564</v>
      </c>
      <c r="E314" s="29">
        <f t="shared" si="40"/>
        <v>92</v>
      </c>
      <c r="F314" s="38" t="str">
        <f t="array" ref="F314">E314&amp;CHOOSE(AND(E314&lt;&gt;{11,12,13})*MIN(4,MOD(E314,10))+1,"th","st","nd","rd","th")</f>
        <v>92nd</v>
      </c>
      <c r="G314" s="29">
        <v>21502</v>
      </c>
      <c r="H314" s="30">
        <v>0.66759999999999997</v>
      </c>
      <c r="I314" s="31">
        <v>-0.47249999999999998</v>
      </c>
      <c r="J314" s="32">
        <v>404</v>
      </c>
      <c r="K314" s="33">
        <v>0</v>
      </c>
      <c r="L314" s="34">
        <v>4.8599999999999997E-2</v>
      </c>
      <c r="M314" s="29">
        <f t="shared" si="41"/>
        <v>10</v>
      </c>
      <c r="N314" s="38" t="str">
        <f t="array" ref="N314">M314&amp;CHOOSE(AND(M314&lt;&gt;{11,12,13})*MIN(4,MOD(M314,10))+1,"th","st","nd","rd","th")</f>
        <v>10th</v>
      </c>
      <c r="O314" s="34">
        <v>9.5000000000000001E-2</v>
      </c>
      <c r="P314" s="29">
        <f t="shared" si="42"/>
        <v>14</v>
      </c>
      <c r="Q314" s="38" t="str">
        <f t="array" ref="Q314">P314&amp;CHOOSE(AND(P314&lt;&gt;{11,12,13})*MIN(4,MOD(P314,10))+1,"th","st","nd","rd","th")</f>
        <v>14th</v>
      </c>
      <c r="R314" s="35">
        <v>266.72899999999998</v>
      </c>
      <c r="S314" s="35">
        <v>260.69099999999997</v>
      </c>
      <c r="T314" s="35">
        <v>0</v>
      </c>
      <c r="U314" s="35">
        <v>527.41999999999996</v>
      </c>
      <c r="V314" s="36">
        <v>194.63900000000001</v>
      </c>
      <c r="W314" s="220">
        <f t="shared" si="43"/>
        <v>2.1278835736470807E-2</v>
      </c>
      <c r="X314" s="29">
        <f t="shared" si="44"/>
        <v>36</v>
      </c>
      <c r="Y314" s="38" t="str">
        <f t="array" ref="Y314">X314&amp;CHOOSE(AND(X314&lt;&gt;{11,12,13})*MIN(4,MOD(X314,10))+1,"th","st","nd","rd","th")</f>
        <v>36th</v>
      </c>
      <c r="Z314" s="37">
        <v>38.927999999999997</v>
      </c>
      <c r="AA314" s="28">
        <v>214</v>
      </c>
      <c r="AB314" s="221">
        <f t="shared" si="45"/>
        <v>2.3395469806178373E-2</v>
      </c>
      <c r="AC314" s="29">
        <f t="shared" si="46"/>
        <v>86</v>
      </c>
      <c r="AD314" s="38" t="str">
        <f t="array" ref="AD314">AC314&amp;CHOOSE(AND(AC314&lt;&gt;{11,12,13})*MIN(4,MOD(AC314,10))+1,"th","st","nd","rd","th")</f>
        <v>86th</v>
      </c>
      <c r="AE314" s="37">
        <v>128.4</v>
      </c>
      <c r="AF314" s="38">
        <v>9147.07</v>
      </c>
      <c r="AG314" s="38">
        <v>9193.5959999999995</v>
      </c>
      <c r="AH314" s="38">
        <v>9219.2389999999996</v>
      </c>
      <c r="AI314" s="38">
        <v>9186.6350000000002</v>
      </c>
      <c r="AJ314" s="29">
        <f t="shared" si="47"/>
        <v>96</v>
      </c>
      <c r="AK314" s="38" t="str">
        <f t="array" ref="AK314">AJ314&amp;CHOOSE(AND(AJ314&lt;&gt;{11,12,13})*MIN(4,MOD(AJ314,10))+1,"th","st","nd","rd","th")</f>
        <v>96th</v>
      </c>
      <c r="AL314" s="38">
        <v>694.74800000000005</v>
      </c>
      <c r="AM314" s="38">
        <v>694.74800000000005</v>
      </c>
      <c r="AN314" s="38">
        <v>9881.3829999999998</v>
      </c>
      <c r="AO314" s="29">
        <f t="shared" si="48"/>
        <v>95</v>
      </c>
      <c r="AP314" s="38" t="str">
        <f t="array" ref="AP314">AO314&amp;CHOOSE(AND(AO314&lt;&gt;{11,12,13})*MIN(4,MOD(AO314,10))+1,"th","st","nd","rd","th")</f>
        <v>95th</v>
      </c>
      <c r="AQ314" s="39">
        <v>1.19</v>
      </c>
      <c r="AR314" s="36">
        <v>7850.2049999999999</v>
      </c>
      <c r="AS314" s="29">
        <f t="shared" si="49"/>
        <v>91</v>
      </c>
      <c r="AT314" s="38" t="str">
        <f t="array" ref="AT314">AS314&amp;CHOOSE(AND(AS314&lt;&gt;{11,12,13})*MIN(4,MOD(AS314,10))+1,"th","st","nd","rd","th")</f>
        <v>91st</v>
      </c>
      <c r="AU314" s="40">
        <v>2.6860090334824343E-3</v>
      </c>
    </row>
    <row r="315" spans="1:47" x14ac:dyDescent="0.25">
      <c r="A315" s="7">
        <v>121395603</v>
      </c>
      <c r="B315" s="8" t="s">
        <v>526</v>
      </c>
      <c r="C315" s="8" t="s">
        <v>105</v>
      </c>
      <c r="D315" s="27">
        <v>69685</v>
      </c>
      <c r="E315" s="29">
        <f t="shared" si="40"/>
        <v>86</v>
      </c>
      <c r="F315" s="38" t="str">
        <f t="array" ref="F315">E315&amp;CHOOSE(AND(E315&lt;&gt;{11,12,13})*MIN(4,MOD(E315,10))+1,"th","st","nd","rd","th")</f>
        <v>86th</v>
      </c>
      <c r="G315" s="29">
        <v>5158</v>
      </c>
      <c r="H315" s="30">
        <v>0.76219999999999999</v>
      </c>
      <c r="I315" s="31">
        <v>8.9599999999999999E-2</v>
      </c>
      <c r="J315" s="32">
        <v>344</v>
      </c>
      <c r="K315" s="33">
        <v>0</v>
      </c>
      <c r="L315" s="34">
        <v>5.7000000000000002E-2</v>
      </c>
      <c r="M315" s="29">
        <f t="shared" si="41"/>
        <v>15</v>
      </c>
      <c r="N315" s="38" t="str">
        <f t="array" ref="N315">M315&amp;CHOOSE(AND(M315&lt;&gt;{11,12,13})*MIN(4,MOD(M315,10))+1,"th","st","nd","rd","th")</f>
        <v>15th</v>
      </c>
      <c r="O315" s="34">
        <v>8.6400000000000005E-2</v>
      </c>
      <c r="P315" s="29">
        <f t="shared" si="42"/>
        <v>11</v>
      </c>
      <c r="Q315" s="38" t="str">
        <f t="array" ref="Q315">P315&amp;CHOOSE(AND(P315&lt;&gt;{11,12,13})*MIN(4,MOD(P315,10))+1,"th","st","nd","rd","th")</f>
        <v>11th</v>
      </c>
      <c r="R315" s="35">
        <v>54.685000000000002</v>
      </c>
      <c r="S315" s="35">
        <v>41.445999999999998</v>
      </c>
      <c r="T315" s="35">
        <v>0</v>
      </c>
      <c r="U315" s="35">
        <v>96.131</v>
      </c>
      <c r="V315" s="36">
        <v>52.572000000000003</v>
      </c>
      <c r="W315" s="220">
        <f t="shared" si="43"/>
        <v>3.2878316083870603E-2</v>
      </c>
      <c r="X315" s="29">
        <f t="shared" si="44"/>
        <v>68</v>
      </c>
      <c r="Y315" s="38" t="str">
        <f t="array" ref="Y315">X315&amp;CHOOSE(AND(X315&lt;&gt;{11,12,13})*MIN(4,MOD(X315,10))+1,"th","st","nd","rd","th")</f>
        <v>68th</v>
      </c>
      <c r="Z315" s="37">
        <v>10.513999999999999</v>
      </c>
      <c r="AA315" s="28">
        <v>57</v>
      </c>
      <c r="AB315" s="221">
        <f t="shared" si="45"/>
        <v>3.5647569367355705E-2</v>
      </c>
      <c r="AC315" s="29">
        <f t="shared" si="46"/>
        <v>93</v>
      </c>
      <c r="AD315" s="38" t="str">
        <f t="array" ref="AD315">AC315&amp;CHOOSE(AND(AC315&lt;&gt;{11,12,13})*MIN(4,MOD(AC315,10))+1,"th","st","nd","rd","th")</f>
        <v>93rd</v>
      </c>
      <c r="AE315" s="37">
        <v>34.200000000000003</v>
      </c>
      <c r="AF315" s="38">
        <v>1598.9870000000001</v>
      </c>
      <c r="AG315" s="38">
        <v>1655.1010000000001</v>
      </c>
      <c r="AH315" s="38">
        <v>1671.5340000000001</v>
      </c>
      <c r="AI315" s="38">
        <v>1641.874</v>
      </c>
      <c r="AJ315" s="29">
        <f t="shared" si="47"/>
        <v>37</v>
      </c>
      <c r="AK315" s="38" t="str">
        <f t="array" ref="AK315">AJ315&amp;CHOOSE(AND(AJ315&lt;&gt;{11,12,13})*MIN(4,MOD(AJ315,10))+1,"th","st","nd","rd","th")</f>
        <v>37th</v>
      </c>
      <c r="AL315" s="38">
        <v>140.845</v>
      </c>
      <c r="AM315" s="38">
        <v>140.845</v>
      </c>
      <c r="AN315" s="38">
        <v>1782.7190000000001</v>
      </c>
      <c r="AO315" s="29">
        <f t="shared" si="48"/>
        <v>32</v>
      </c>
      <c r="AP315" s="38" t="str">
        <f t="array" ref="AP315">AO315&amp;CHOOSE(AND(AO315&lt;&gt;{11,12,13})*MIN(4,MOD(AO315,10))+1,"th","st","nd","rd","th")</f>
        <v>32nd</v>
      </c>
      <c r="AQ315" s="39">
        <v>1.03</v>
      </c>
      <c r="AR315" s="36">
        <v>1399.5519999999999</v>
      </c>
      <c r="AS315" s="29">
        <f t="shared" si="49"/>
        <v>17</v>
      </c>
      <c r="AT315" s="38" t="str">
        <f t="array" ref="AT315">AS315&amp;CHOOSE(AND(AS315&lt;&gt;{11,12,13})*MIN(4,MOD(AS315,10))+1,"th","st","nd","rd","th")</f>
        <v>17th</v>
      </c>
      <c r="AU315" s="40">
        <v>4.788676620328269E-4</v>
      </c>
    </row>
    <row r="316" spans="1:47" x14ac:dyDescent="0.25">
      <c r="A316" s="7">
        <v>121395703</v>
      </c>
      <c r="B316" s="8" t="s">
        <v>564</v>
      </c>
      <c r="C316" s="8" t="s">
        <v>105</v>
      </c>
      <c r="D316" s="27">
        <v>80373</v>
      </c>
      <c r="E316" s="29">
        <f t="shared" si="40"/>
        <v>92</v>
      </c>
      <c r="F316" s="38" t="str">
        <f t="array" ref="F316">E316&amp;CHOOSE(AND(E316&lt;&gt;{11,12,13})*MIN(4,MOD(E316,10))+1,"th","st","nd","rd","th")</f>
        <v>92nd</v>
      </c>
      <c r="G316" s="29">
        <v>7229</v>
      </c>
      <c r="H316" s="30">
        <v>0.66090000000000004</v>
      </c>
      <c r="I316" s="31">
        <v>0.36890000000000001</v>
      </c>
      <c r="J316" s="32">
        <v>296</v>
      </c>
      <c r="K316" s="33">
        <v>0</v>
      </c>
      <c r="L316" s="34">
        <v>2.9700000000000001E-2</v>
      </c>
      <c r="M316" s="29">
        <f t="shared" si="41"/>
        <v>4</v>
      </c>
      <c r="N316" s="38" t="str">
        <f t="array" ref="N316">M316&amp;CHOOSE(AND(M316&lt;&gt;{11,12,13})*MIN(4,MOD(M316,10))+1,"th","st","nd","rd","th")</f>
        <v>4th</v>
      </c>
      <c r="O316" s="34">
        <v>9.0899999999999995E-2</v>
      </c>
      <c r="P316" s="29">
        <f t="shared" si="42"/>
        <v>12</v>
      </c>
      <c r="Q316" s="38" t="str">
        <f t="array" ref="Q316">P316&amp;CHOOSE(AND(P316&lt;&gt;{11,12,13})*MIN(4,MOD(P316,10))+1,"th","st","nd","rd","th")</f>
        <v>12th</v>
      </c>
      <c r="R316" s="35">
        <v>56.014000000000003</v>
      </c>
      <c r="S316" s="35">
        <v>85.718000000000004</v>
      </c>
      <c r="T316" s="35">
        <v>0</v>
      </c>
      <c r="U316" s="35">
        <v>141.732</v>
      </c>
      <c r="V316" s="36">
        <v>93.119</v>
      </c>
      <c r="W316" s="220">
        <f t="shared" si="43"/>
        <v>2.9624551228722637E-2</v>
      </c>
      <c r="X316" s="29">
        <f t="shared" si="44"/>
        <v>61</v>
      </c>
      <c r="Y316" s="38" t="str">
        <f t="array" ref="Y316">X316&amp;CHOOSE(AND(X316&lt;&gt;{11,12,13})*MIN(4,MOD(X316,10))+1,"th","st","nd","rd","th")</f>
        <v>61st</v>
      </c>
      <c r="Z316" s="37">
        <v>18.623999999999999</v>
      </c>
      <c r="AA316" s="28">
        <v>24</v>
      </c>
      <c r="AB316" s="221">
        <f t="shared" si="45"/>
        <v>7.6352756095892701E-3</v>
      </c>
      <c r="AC316" s="29">
        <f t="shared" si="46"/>
        <v>66</v>
      </c>
      <c r="AD316" s="38" t="str">
        <f t="array" ref="AD316">AC316&amp;CHOOSE(AND(AC316&lt;&gt;{11,12,13})*MIN(4,MOD(AC316,10))+1,"th","st","nd","rd","th")</f>
        <v>66th</v>
      </c>
      <c r="AE316" s="37">
        <v>14.4</v>
      </c>
      <c r="AF316" s="38">
        <v>3143.3049999999998</v>
      </c>
      <c r="AG316" s="38">
        <v>3048.8890000000001</v>
      </c>
      <c r="AH316" s="38">
        <v>3107.4540000000002</v>
      </c>
      <c r="AI316" s="38">
        <v>3099.8829999999998</v>
      </c>
      <c r="AJ316" s="29">
        <f t="shared" si="47"/>
        <v>66</v>
      </c>
      <c r="AK316" s="38" t="str">
        <f t="array" ref="AK316">AJ316&amp;CHOOSE(AND(AJ316&lt;&gt;{11,12,13})*MIN(4,MOD(AJ316,10))+1,"th","st","nd","rd","th")</f>
        <v>66th</v>
      </c>
      <c r="AL316" s="38">
        <v>174.756</v>
      </c>
      <c r="AM316" s="38">
        <v>174.756</v>
      </c>
      <c r="AN316" s="38">
        <v>3274.6390000000001</v>
      </c>
      <c r="AO316" s="29">
        <f t="shared" si="48"/>
        <v>63</v>
      </c>
      <c r="AP316" s="38" t="str">
        <f t="array" ref="AP316">AO316&amp;CHOOSE(AND(AO316&lt;&gt;{11,12,13})*MIN(4,MOD(AO316,10))+1,"th","st","nd","rd","th")</f>
        <v>63rd</v>
      </c>
      <c r="AQ316" s="39">
        <v>1.1499999999999999</v>
      </c>
      <c r="AR316" s="36">
        <v>2488.84</v>
      </c>
      <c r="AS316" s="29">
        <f t="shared" si="49"/>
        <v>48</v>
      </c>
      <c r="AT316" s="38" t="str">
        <f t="array" ref="AT316">AS316&amp;CHOOSE(AND(AS316&lt;&gt;{11,12,13})*MIN(4,MOD(AS316,10))+1,"th","st","nd","rd","th")</f>
        <v>48th</v>
      </c>
      <c r="AU316" s="40">
        <v>8.5157607003797005E-4</v>
      </c>
    </row>
    <row r="317" spans="1:47" x14ac:dyDescent="0.25">
      <c r="A317" s="7">
        <v>121397803</v>
      </c>
      <c r="B317" s="8" t="s">
        <v>639</v>
      </c>
      <c r="C317" s="8" t="s">
        <v>105</v>
      </c>
      <c r="D317" s="27">
        <v>55954</v>
      </c>
      <c r="E317" s="29">
        <f t="shared" si="40"/>
        <v>63</v>
      </c>
      <c r="F317" s="38" t="str">
        <f t="array" ref="F317">E317&amp;CHOOSE(AND(E317&lt;&gt;{11,12,13})*MIN(4,MOD(E317,10))+1,"th","st","nd","rd","th")</f>
        <v>63rd</v>
      </c>
      <c r="G317" s="29">
        <v>12494</v>
      </c>
      <c r="H317" s="30">
        <v>0.94930000000000003</v>
      </c>
      <c r="I317" s="31">
        <v>-1.0347</v>
      </c>
      <c r="J317" s="32">
        <v>436</v>
      </c>
      <c r="K317" s="33">
        <v>0</v>
      </c>
      <c r="L317" s="34">
        <v>0.15559999999999999</v>
      </c>
      <c r="M317" s="29">
        <f t="shared" si="41"/>
        <v>53</v>
      </c>
      <c r="N317" s="38" t="str">
        <f t="array" ref="N317">M317&amp;CHOOSE(AND(M317&lt;&gt;{11,12,13})*MIN(4,MOD(M317,10))+1,"th","st","nd","rd","th")</f>
        <v>53rd</v>
      </c>
      <c r="O317" s="34">
        <v>0.1268</v>
      </c>
      <c r="P317" s="29">
        <f t="shared" si="42"/>
        <v>27</v>
      </c>
      <c r="Q317" s="38" t="str">
        <f t="array" ref="Q317">P317&amp;CHOOSE(AND(P317&lt;&gt;{11,12,13})*MIN(4,MOD(P317,10))+1,"th","st","nd","rd","th")</f>
        <v>27th</v>
      </c>
      <c r="R317" s="35">
        <v>404.07</v>
      </c>
      <c r="S317" s="35">
        <v>164.64</v>
      </c>
      <c r="T317" s="35">
        <v>0</v>
      </c>
      <c r="U317" s="35">
        <v>568.71</v>
      </c>
      <c r="V317" s="36">
        <v>124.551</v>
      </c>
      <c r="W317" s="220">
        <f t="shared" si="43"/>
        <v>2.8777372363963025E-2</v>
      </c>
      <c r="X317" s="29">
        <f t="shared" si="44"/>
        <v>57</v>
      </c>
      <c r="Y317" s="38" t="str">
        <f t="array" ref="Y317">X317&amp;CHOOSE(AND(X317&lt;&gt;{11,12,13})*MIN(4,MOD(X317,10))+1,"th","st","nd","rd","th")</f>
        <v>57th</v>
      </c>
      <c r="Z317" s="37">
        <v>24.91</v>
      </c>
      <c r="AA317" s="28">
        <v>159</v>
      </c>
      <c r="AB317" s="221">
        <f t="shared" si="45"/>
        <v>3.6736776146880562E-2</v>
      </c>
      <c r="AC317" s="29">
        <f t="shared" si="46"/>
        <v>93</v>
      </c>
      <c r="AD317" s="38" t="str">
        <f t="array" ref="AD317">AC317&amp;CHOOSE(AND(AC317&lt;&gt;{11,12,13})*MIN(4,MOD(AC317,10))+1,"th","st","nd","rd","th")</f>
        <v>93rd</v>
      </c>
      <c r="AE317" s="37">
        <v>95.4</v>
      </c>
      <c r="AF317" s="38">
        <v>4328.0879999999997</v>
      </c>
      <c r="AG317" s="38">
        <v>4222.3450000000003</v>
      </c>
      <c r="AH317" s="38">
        <v>4232.6899999999996</v>
      </c>
      <c r="AI317" s="38">
        <v>4261.0410000000002</v>
      </c>
      <c r="AJ317" s="29">
        <f t="shared" si="47"/>
        <v>80</v>
      </c>
      <c r="AK317" s="38" t="str">
        <f t="array" ref="AK317">AJ317&amp;CHOOSE(AND(AJ317&lt;&gt;{11,12,13})*MIN(4,MOD(AJ317,10))+1,"th","st","nd","rd","th")</f>
        <v>80th</v>
      </c>
      <c r="AL317" s="38">
        <v>689.02</v>
      </c>
      <c r="AM317" s="38">
        <v>689.02</v>
      </c>
      <c r="AN317" s="38">
        <v>4950.0609999999997</v>
      </c>
      <c r="AO317" s="29">
        <f t="shared" si="48"/>
        <v>81</v>
      </c>
      <c r="AP317" s="38" t="str">
        <f t="array" ref="AP317">AO317&amp;CHOOSE(AND(AO317&lt;&gt;{11,12,13})*MIN(4,MOD(AO317,10))+1,"th","st","nd","rd","th")</f>
        <v>81st</v>
      </c>
      <c r="AQ317" s="39">
        <v>1.23</v>
      </c>
      <c r="AR317" s="36">
        <v>5779.884</v>
      </c>
      <c r="AS317" s="29">
        <f t="shared" si="49"/>
        <v>84</v>
      </c>
      <c r="AT317" s="38" t="str">
        <f t="array" ref="AT317">AS317&amp;CHOOSE(AND(AS317&lt;&gt;{11,12,13})*MIN(4,MOD(AS317,10))+1,"th","st","nd","rd","th")</f>
        <v>84th</v>
      </c>
      <c r="AU317" s="40">
        <v>1.9776325123331924E-3</v>
      </c>
    </row>
    <row r="318" spans="1:47" x14ac:dyDescent="0.25">
      <c r="A318" s="7">
        <v>118401403</v>
      </c>
      <c r="B318" s="8" t="s">
        <v>244</v>
      </c>
      <c r="C318" s="8" t="s">
        <v>245</v>
      </c>
      <c r="D318" s="27">
        <v>72094</v>
      </c>
      <c r="E318" s="29">
        <f t="shared" si="40"/>
        <v>87</v>
      </c>
      <c r="F318" s="38" t="str">
        <f t="array" ref="F318">E318&amp;CHOOSE(AND(E318&lt;&gt;{11,12,13})*MIN(4,MOD(E318,10))+1,"th","st","nd","rd","th")</f>
        <v>87th</v>
      </c>
      <c r="G318" s="29">
        <v>7707</v>
      </c>
      <c r="H318" s="30">
        <v>0.73670000000000002</v>
      </c>
      <c r="I318" s="31">
        <v>0.60189999999999999</v>
      </c>
      <c r="J318" s="32">
        <v>221</v>
      </c>
      <c r="K318" s="33">
        <v>0</v>
      </c>
      <c r="L318" s="34">
        <v>2.3900000000000001E-2</v>
      </c>
      <c r="M318" s="29">
        <f t="shared" si="41"/>
        <v>3</v>
      </c>
      <c r="N318" s="38" t="str">
        <f t="array" ref="N318">M318&amp;CHOOSE(AND(M318&lt;&gt;{11,12,13})*MIN(4,MOD(M318,10))+1,"th","st","nd","rd","th")</f>
        <v>3rd</v>
      </c>
      <c r="O318" s="34">
        <v>0.128</v>
      </c>
      <c r="P318" s="29">
        <f t="shared" si="42"/>
        <v>28</v>
      </c>
      <c r="Q318" s="38" t="str">
        <f t="array" ref="Q318">P318&amp;CHOOSE(AND(P318&lt;&gt;{11,12,13})*MIN(4,MOD(P318,10))+1,"th","st","nd","rd","th")</f>
        <v>28th</v>
      </c>
      <c r="R318" s="35">
        <v>41.771999999999998</v>
      </c>
      <c r="S318" s="35">
        <v>111.85899999999999</v>
      </c>
      <c r="T318" s="35">
        <v>0</v>
      </c>
      <c r="U318" s="35">
        <v>153.631</v>
      </c>
      <c r="V318" s="36">
        <v>72.77000000000001</v>
      </c>
      <c r="W318" s="220">
        <f t="shared" si="43"/>
        <v>2.4981230606247129E-2</v>
      </c>
      <c r="X318" s="29">
        <f t="shared" si="44"/>
        <v>47</v>
      </c>
      <c r="Y318" s="38" t="str">
        <f t="array" ref="Y318">X318&amp;CHOOSE(AND(X318&lt;&gt;{11,12,13})*MIN(4,MOD(X318,10))+1,"th","st","nd","rd","th")</f>
        <v>47th</v>
      </c>
      <c r="Z318" s="37">
        <v>14.554</v>
      </c>
      <c r="AA318" s="28">
        <v>16</v>
      </c>
      <c r="AB318" s="221">
        <f t="shared" si="45"/>
        <v>5.492643805138849E-3</v>
      </c>
      <c r="AC318" s="29">
        <f t="shared" si="46"/>
        <v>58</v>
      </c>
      <c r="AD318" s="38" t="str">
        <f t="array" ref="AD318">AC318&amp;CHOOSE(AND(AC318&lt;&gt;{11,12,13})*MIN(4,MOD(AC318,10))+1,"th","st","nd","rd","th")</f>
        <v>58th</v>
      </c>
      <c r="AE318" s="37">
        <v>9.6</v>
      </c>
      <c r="AF318" s="38">
        <v>2912.9870000000001</v>
      </c>
      <c r="AG318" s="38">
        <v>2960.4319999999998</v>
      </c>
      <c r="AH318" s="38">
        <v>2908.1309999999999</v>
      </c>
      <c r="AI318" s="38">
        <v>2927.183</v>
      </c>
      <c r="AJ318" s="29">
        <f t="shared" si="47"/>
        <v>63</v>
      </c>
      <c r="AK318" s="38" t="str">
        <f t="array" ref="AK318">AJ318&amp;CHOOSE(AND(AJ318&lt;&gt;{11,12,13})*MIN(4,MOD(AJ318,10))+1,"th","st","nd","rd","th")</f>
        <v>63rd</v>
      </c>
      <c r="AL318" s="38">
        <v>177.785</v>
      </c>
      <c r="AM318" s="38">
        <v>177.785</v>
      </c>
      <c r="AN318" s="38">
        <v>3104.9679999999998</v>
      </c>
      <c r="AO318" s="29">
        <f t="shared" si="48"/>
        <v>60</v>
      </c>
      <c r="AP318" s="38" t="str">
        <f t="array" ref="AP318">AO318&amp;CHOOSE(AND(AO318&lt;&gt;{11,12,13})*MIN(4,MOD(AO318,10))+1,"th","st","nd","rd","th")</f>
        <v>60th</v>
      </c>
      <c r="AQ318" s="39">
        <v>0.74</v>
      </c>
      <c r="AR318" s="36">
        <v>1692.6980000000001</v>
      </c>
      <c r="AS318" s="29">
        <f t="shared" si="49"/>
        <v>25</v>
      </c>
      <c r="AT318" s="38" t="str">
        <f t="array" ref="AT318">AS318&amp;CHOOSE(AND(AS318&lt;&gt;{11,12,13})*MIN(4,MOD(AS318,10))+1,"th","st","nd","rd","th")</f>
        <v>25th</v>
      </c>
      <c r="AU318" s="40">
        <v>5.7916985848874649E-4</v>
      </c>
    </row>
    <row r="319" spans="1:47" x14ac:dyDescent="0.25">
      <c r="A319" s="7">
        <v>118401603</v>
      </c>
      <c r="B319" s="8" t="s">
        <v>248</v>
      </c>
      <c r="C319" s="8" t="s">
        <v>245</v>
      </c>
      <c r="D319" s="27">
        <v>64157</v>
      </c>
      <c r="E319" s="29">
        <f t="shared" si="40"/>
        <v>78</v>
      </c>
      <c r="F319" s="38" t="str">
        <f t="array" ref="F319">E319&amp;CHOOSE(AND(E319&lt;&gt;{11,12,13})*MIN(4,MOD(E319,10))+1,"th","st","nd","rd","th")</f>
        <v>78th</v>
      </c>
      <c r="G319" s="29">
        <v>7990</v>
      </c>
      <c r="H319" s="30">
        <v>0.82789999999999997</v>
      </c>
      <c r="I319" s="31">
        <v>0.47649999999999998</v>
      </c>
      <c r="J319" s="32">
        <v>268</v>
      </c>
      <c r="K319" s="33">
        <v>0</v>
      </c>
      <c r="L319" s="34">
        <v>4.7E-2</v>
      </c>
      <c r="M319" s="29">
        <f t="shared" si="41"/>
        <v>9</v>
      </c>
      <c r="N319" s="38" t="str">
        <f t="array" ref="N319">M319&amp;CHOOSE(AND(M319&lt;&gt;{11,12,13})*MIN(4,MOD(M319,10))+1,"th","st","nd","rd","th")</f>
        <v>9th</v>
      </c>
      <c r="O319" s="34">
        <v>0.10929999999999999</v>
      </c>
      <c r="P319" s="29">
        <f t="shared" si="42"/>
        <v>19</v>
      </c>
      <c r="Q319" s="38" t="str">
        <f t="array" ref="Q319">P319&amp;CHOOSE(AND(P319&lt;&gt;{11,12,13})*MIN(4,MOD(P319,10))+1,"th","st","nd","rd","th")</f>
        <v>19th</v>
      </c>
      <c r="R319" s="35">
        <v>74.835999999999999</v>
      </c>
      <c r="S319" s="35">
        <v>87.016999999999996</v>
      </c>
      <c r="T319" s="35">
        <v>0</v>
      </c>
      <c r="U319" s="35">
        <v>161.85300000000001</v>
      </c>
      <c r="V319" s="36">
        <v>32.521999999999998</v>
      </c>
      <c r="W319" s="220">
        <f t="shared" si="43"/>
        <v>1.225506913024129E-2</v>
      </c>
      <c r="X319" s="29">
        <f t="shared" si="44"/>
        <v>12</v>
      </c>
      <c r="Y319" s="38" t="str">
        <f t="array" ref="Y319">X319&amp;CHOOSE(AND(X319&lt;&gt;{11,12,13})*MIN(4,MOD(X319,10))+1,"th","st","nd","rd","th")</f>
        <v>12th</v>
      </c>
      <c r="Z319" s="37">
        <v>6.5039999999999996</v>
      </c>
      <c r="AA319" s="28">
        <v>6</v>
      </c>
      <c r="AB319" s="221">
        <f t="shared" si="45"/>
        <v>2.2609438159229981E-3</v>
      </c>
      <c r="AC319" s="29">
        <f t="shared" si="46"/>
        <v>36</v>
      </c>
      <c r="AD319" s="38" t="str">
        <f t="array" ref="AD319">AC319&amp;CHOOSE(AND(AC319&lt;&gt;{11,12,13})*MIN(4,MOD(AC319,10))+1,"th","st","nd","rd","th")</f>
        <v>36th</v>
      </c>
      <c r="AE319" s="37">
        <v>3.6</v>
      </c>
      <c r="AF319" s="38">
        <v>2653.759</v>
      </c>
      <c r="AG319" s="38">
        <v>2654.1849999999999</v>
      </c>
      <c r="AH319" s="38">
        <v>2678.931</v>
      </c>
      <c r="AI319" s="38">
        <v>2662.2919999999999</v>
      </c>
      <c r="AJ319" s="29">
        <f t="shared" si="47"/>
        <v>59</v>
      </c>
      <c r="AK319" s="38" t="str">
        <f t="array" ref="AK319">AJ319&amp;CHOOSE(AND(AJ319&lt;&gt;{11,12,13})*MIN(4,MOD(AJ319,10))+1,"th","st","nd","rd","th")</f>
        <v>59th</v>
      </c>
      <c r="AL319" s="38">
        <v>171.95699999999999</v>
      </c>
      <c r="AM319" s="38">
        <v>171.95699999999999</v>
      </c>
      <c r="AN319" s="38">
        <v>2834.2489999999998</v>
      </c>
      <c r="AO319" s="29">
        <f t="shared" si="48"/>
        <v>56</v>
      </c>
      <c r="AP319" s="38" t="str">
        <f t="array" ref="AP319">AO319&amp;CHOOSE(AND(AO319&lt;&gt;{11,12,13})*MIN(4,MOD(AO319,10))+1,"th","st","nd","rd","th")</f>
        <v>56th</v>
      </c>
      <c r="AQ319" s="39">
        <v>0.91</v>
      </c>
      <c r="AR319" s="36">
        <v>2135.2919999999999</v>
      </c>
      <c r="AS319" s="29">
        <f t="shared" si="49"/>
        <v>39</v>
      </c>
      <c r="AT319" s="38" t="str">
        <f t="array" ref="AT319">AS319&amp;CHOOSE(AND(AS319&lt;&gt;{11,12,13})*MIN(4,MOD(AS319,10))+1,"th","st","nd","rd","th")</f>
        <v>39th</v>
      </c>
      <c r="AU319" s="40">
        <v>7.3060685690663795E-4</v>
      </c>
    </row>
    <row r="320" spans="1:47" x14ac:dyDescent="0.25">
      <c r="A320" s="7">
        <v>118402603</v>
      </c>
      <c r="B320" s="8" t="s">
        <v>314</v>
      </c>
      <c r="C320" s="8" t="s">
        <v>245</v>
      </c>
      <c r="D320" s="27">
        <v>38426</v>
      </c>
      <c r="E320" s="29">
        <f t="shared" si="40"/>
        <v>9</v>
      </c>
      <c r="F320" s="38" t="str">
        <f t="array" ref="F320">E320&amp;CHOOSE(AND(E320&lt;&gt;{11,12,13})*MIN(4,MOD(E320,10))+1,"th","st","nd","rd","th")</f>
        <v>9th</v>
      </c>
      <c r="G320" s="29">
        <v>7720</v>
      </c>
      <c r="H320" s="30">
        <v>1.3823000000000001</v>
      </c>
      <c r="I320" s="31">
        <v>0.56059999999999999</v>
      </c>
      <c r="J320" s="32">
        <v>243</v>
      </c>
      <c r="K320" s="33">
        <v>0</v>
      </c>
      <c r="L320" s="34">
        <v>0.35349999999999998</v>
      </c>
      <c r="M320" s="29">
        <f t="shared" si="41"/>
        <v>94</v>
      </c>
      <c r="N320" s="38" t="str">
        <f t="array" ref="N320">M320&amp;CHOOSE(AND(M320&lt;&gt;{11,12,13})*MIN(4,MOD(M320,10))+1,"th","st","nd","rd","th")</f>
        <v>94th</v>
      </c>
      <c r="O320" s="34">
        <v>0.23200000000000001</v>
      </c>
      <c r="P320" s="29">
        <f t="shared" si="42"/>
        <v>75</v>
      </c>
      <c r="Q320" s="38" t="str">
        <f t="array" ref="Q320">P320&amp;CHOOSE(AND(P320&lt;&gt;{11,12,13})*MIN(4,MOD(P320,10))+1,"th","st","nd","rd","th")</f>
        <v>75th</v>
      </c>
      <c r="R320" s="35">
        <v>512.44799999999998</v>
      </c>
      <c r="S320" s="35">
        <v>168.15799999999999</v>
      </c>
      <c r="T320" s="35">
        <v>256.22399999999999</v>
      </c>
      <c r="U320" s="35">
        <v>936.83</v>
      </c>
      <c r="V320" s="36">
        <v>80.440000000000012</v>
      </c>
      <c r="W320" s="220">
        <f t="shared" si="43"/>
        <v>3.3293764910590266E-2</v>
      </c>
      <c r="X320" s="29">
        <f t="shared" si="44"/>
        <v>70</v>
      </c>
      <c r="Y320" s="38" t="str">
        <f t="array" ref="Y320">X320&amp;CHOOSE(AND(X320&lt;&gt;{11,12,13})*MIN(4,MOD(X320,10))+1,"th","st","nd","rd","th")</f>
        <v>70th</v>
      </c>
      <c r="Z320" s="37">
        <v>16.088000000000001</v>
      </c>
      <c r="AA320" s="28">
        <v>12</v>
      </c>
      <c r="AB320" s="221">
        <f t="shared" si="45"/>
        <v>4.9667476246529479E-3</v>
      </c>
      <c r="AC320" s="29">
        <f t="shared" si="46"/>
        <v>55</v>
      </c>
      <c r="AD320" s="38" t="str">
        <f t="array" ref="AD320">AC320&amp;CHOOSE(AND(AC320&lt;&gt;{11,12,13})*MIN(4,MOD(AC320,10))+1,"th","st","nd","rd","th")</f>
        <v>55th</v>
      </c>
      <c r="AE320" s="37">
        <v>7.2</v>
      </c>
      <c r="AF320" s="38">
        <v>2416.0680000000002</v>
      </c>
      <c r="AG320" s="38">
        <v>2381.962</v>
      </c>
      <c r="AH320" s="38">
        <v>2346.9699999999998</v>
      </c>
      <c r="AI320" s="38">
        <v>2381.6669999999999</v>
      </c>
      <c r="AJ320" s="29">
        <f t="shared" si="47"/>
        <v>56</v>
      </c>
      <c r="AK320" s="38" t="str">
        <f t="array" ref="AK320">AJ320&amp;CHOOSE(AND(AJ320&lt;&gt;{11,12,13})*MIN(4,MOD(AJ320,10))+1,"th","st","nd","rd","th")</f>
        <v>56th</v>
      </c>
      <c r="AL320" s="38">
        <v>960.11800000000005</v>
      </c>
      <c r="AM320" s="38">
        <v>960.11800000000005</v>
      </c>
      <c r="AN320" s="38">
        <v>3341.7849999999999</v>
      </c>
      <c r="AO320" s="29">
        <f t="shared" si="48"/>
        <v>64</v>
      </c>
      <c r="AP320" s="38" t="str">
        <f t="array" ref="AP320">AO320&amp;CHOOSE(AND(AO320&lt;&gt;{11,12,13})*MIN(4,MOD(AO320,10))+1,"th","st","nd","rd","th")</f>
        <v>64th</v>
      </c>
      <c r="AQ320" s="39">
        <v>1.1200000000000001</v>
      </c>
      <c r="AR320" s="36">
        <v>5173.6710000000003</v>
      </c>
      <c r="AS320" s="29">
        <f t="shared" si="49"/>
        <v>80</v>
      </c>
      <c r="AT320" s="38" t="str">
        <f t="array" ref="AT320">AS320&amp;CHOOSE(AND(AS320&lt;&gt;{11,12,13})*MIN(4,MOD(AS320,10))+1,"th","st","nd","rd","th")</f>
        <v>80th</v>
      </c>
      <c r="AU320" s="40">
        <v>1.7702119934786544E-3</v>
      </c>
    </row>
    <row r="321" spans="1:47" x14ac:dyDescent="0.25">
      <c r="A321" s="7">
        <v>118403003</v>
      </c>
      <c r="B321" s="8" t="s">
        <v>324</v>
      </c>
      <c r="C321" s="8" t="s">
        <v>245</v>
      </c>
      <c r="D321" s="27">
        <v>39392</v>
      </c>
      <c r="E321" s="29">
        <f t="shared" si="40"/>
        <v>11</v>
      </c>
      <c r="F321" s="38" t="str">
        <f t="array" ref="F321">E321&amp;CHOOSE(AND(E321&lt;&gt;{11,12,13})*MIN(4,MOD(E321,10))+1,"th","st","nd","rd","th")</f>
        <v>11th</v>
      </c>
      <c r="G321" s="29">
        <v>6687</v>
      </c>
      <c r="H321" s="30">
        <v>1.3484</v>
      </c>
      <c r="I321" s="31">
        <v>0.30649999999999999</v>
      </c>
      <c r="J321" s="32">
        <v>309</v>
      </c>
      <c r="K321" s="33">
        <v>0</v>
      </c>
      <c r="L321" s="34">
        <v>0.21179999999999999</v>
      </c>
      <c r="M321" s="29">
        <f t="shared" si="41"/>
        <v>76</v>
      </c>
      <c r="N321" s="38" t="str">
        <f t="array" ref="N321">M321&amp;CHOOSE(AND(M321&lt;&gt;{11,12,13})*MIN(4,MOD(M321,10))+1,"th","st","nd","rd","th")</f>
        <v>76th</v>
      </c>
      <c r="O321" s="34">
        <v>0.22720000000000001</v>
      </c>
      <c r="P321" s="29">
        <f t="shared" si="42"/>
        <v>72</v>
      </c>
      <c r="Q321" s="38" t="str">
        <f t="array" ref="Q321">P321&amp;CHOOSE(AND(P321&lt;&gt;{11,12,13})*MIN(4,MOD(P321,10))+1,"th","st","nd","rd","th")</f>
        <v>72nd</v>
      </c>
      <c r="R321" s="35">
        <v>265.52699999999999</v>
      </c>
      <c r="S321" s="35">
        <v>142.417</v>
      </c>
      <c r="T321" s="35">
        <v>0</v>
      </c>
      <c r="U321" s="35">
        <v>407.94400000000002</v>
      </c>
      <c r="V321" s="36">
        <v>59.23599999999999</v>
      </c>
      <c r="W321" s="220">
        <f t="shared" si="43"/>
        <v>2.8350071406419299E-2</v>
      </c>
      <c r="X321" s="29">
        <f t="shared" si="44"/>
        <v>55</v>
      </c>
      <c r="Y321" s="38" t="str">
        <f t="array" ref="Y321">X321&amp;CHOOSE(AND(X321&lt;&gt;{11,12,13})*MIN(4,MOD(X321,10))+1,"th","st","nd","rd","th")</f>
        <v>55th</v>
      </c>
      <c r="Z321" s="37">
        <v>11.847</v>
      </c>
      <c r="AA321" s="28">
        <v>52</v>
      </c>
      <c r="AB321" s="221">
        <f t="shared" si="45"/>
        <v>2.4886955789280234E-2</v>
      </c>
      <c r="AC321" s="29">
        <f t="shared" si="46"/>
        <v>87</v>
      </c>
      <c r="AD321" s="38" t="str">
        <f t="array" ref="AD321">AC321&amp;CHOOSE(AND(AC321&lt;&gt;{11,12,13})*MIN(4,MOD(AC321,10))+1,"th","st","nd","rd","th")</f>
        <v>87th</v>
      </c>
      <c r="AE321" s="37">
        <v>31.2</v>
      </c>
      <c r="AF321" s="38">
        <v>2089.4479999999999</v>
      </c>
      <c r="AG321" s="38">
        <v>2140.5700000000002</v>
      </c>
      <c r="AH321" s="38">
        <v>2132.8249999999998</v>
      </c>
      <c r="AI321" s="38">
        <v>2120.9479999999999</v>
      </c>
      <c r="AJ321" s="29">
        <f t="shared" si="47"/>
        <v>49</v>
      </c>
      <c r="AK321" s="38" t="str">
        <f t="array" ref="AK321">AJ321&amp;CHOOSE(AND(AJ321&lt;&gt;{11,12,13})*MIN(4,MOD(AJ321,10))+1,"th","st","nd","rd","th")</f>
        <v>49th</v>
      </c>
      <c r="AL321" s="38">
        <v>450.99099999999999</v>
      </c>
      <c r="AM321" s="38">
        <v>450.99099999999999</v>
      </c>
      <c r="AN321" s="38">
        <v>2571.9389999999999</v>
      </c>
      <c r="AO321" s="29">
        <f t="shared" si="48"/>
        <v>51</v>
      </c>
      <c r="AP321" s="38" t="str">
        <f t="array" ref="AP321">AO321&amp;CHOOSE(AND(AO321&lt;&gt;{11,12,13})*MIN(4,MOD(AO321,10))+1,"th","st","nd","rd","th")</f>
        <v>51st</v>
      </c>
      <c r="AQ321" s="39">
        <v>1.34</v>
      </c>
      <c r="AR321" s="36">
        <v>4647.1229999999996</v>
      </c>
      <c r="AS321" s="29">
        <f t="shared" si="49"/>
        <v>78</v>
      </c>
      <c r="AT321" s="38" t="str">
        <f t="array" ref="AT321">AS321&amp;CHOOSE(AND(AS321&lt;&gt;{11,12,13})*MIN(4,MOD(AS321,10))+1,"th","st","nd","rd","th")</f>
        <v>78th</v>
      </c>
      <c r="AU321" s="40">
        <v>1.5900494773963215E-3</v>
      </c>
    </row>
    <row r="322" spans="1:47" x14ac:dyDescent="0.25">
      <c r="A322" s="7">
        <v>118403302</v>
      </c>
      <c r="B322" s="8" t="s">
        <v>331</v>
      </c>
      <c r="C322" s="8" t="s">
        <v>245</v>
      </c>
      <c r="D322" s="27">
        <v>41289</v>
      </c>
      <c r="E322" s="29">
        <f t="shared" si="40"/>
        <v>17</v>
      </c>
      <c r="F322" s="38" t="str">
        <f t="array" ref="F322">E322&amp;CHOOSE(AND(E322&lt;&gt;{11,12,13})*MIN(4,MOD(E322,10))+1,"th","st","nd","rd","th")</f>
        <v>17th</v>
      </c>
      <c r="G322" s="29">
        <v>28592</v>
      </c>
      <c r="H322" s="30">
        <v>1.2864</v>
      </c>
      <c r="I322" s="31">
        <v>-0.1653</v>
      </c>
      <c r="J322" s="32">
        <v>377</v>
      </c>
      <c r="K322" s="33">
        <v>0</v>
      </c>
      <c r="L322" s="34">
        <v>0.31480000000000002</v>
      </c>
      <c r="M322" s="29">
        <f t="shared" si="41"/>
        <v>93</v>
      </c>
      <c r="N322" s="38" t="str">
        <f t="array" ref="N322">M322&amp;CHOOSE(AND(M322&lt;&gt;{11,12,13})*MIN(4,MOD(M322,10))+1,"th","st","nd","rd","th")</f>
        <v>93rd</v>
      </c>
      <c r="O322" s="34">
        <v>0.24829999999999999</v>
      </c>
      <c r="P322" s="29">
        <f t="shared" si="42"/>
        <v>83</v>
      </c>
      <c r="Q322" s="38" t="str">
        <f t="array" ref="Q322">P322&amp;CHOOSE(AND(P322&lt;&gt;{11,12,13})*MIN(4,MOD(P322,10))+1,"th","st","nd","rd","th")</f>
        <v>83rd</v>
      </c>
      <c r="R322" s="35">
        <v>2060.1149999999998</v>
      </c>
      <c r="S322" s="35">
        <v>812.46299999999997</v>
      </c>
      <c r="T322" s="35">
        <v>1030.058</v>
      </c>
      <c r="U322" s="35">
        <v>3902.636</v>
      </c>
      <c r="V322" s="36">
        <v>230.67699999999999</v>
      </c>
      <c r="W322" s="220">
        <f t="shared" si="43"/>
        <v>2.1149431736864201E-2</v>
      </c>
      <c r="X322" s="29">
        <f t="shared" si="44"/>
        <v>36</v>
      </c>
      <c r="Y322" s="38" t="str">
        <f t="array" ref="Y322">X322&amp;CHOOSE(AND(X322&lt;&gt;{11,12,13})*MIN(4,MOD(X322,10))+1,"th","st","nd","rd","th")</f>
        <v>36th</v>
      </c>
      <c r="Z322" s="37">
        <v>46.134999999999998</v>
      </c>
      <c r="AA322" s="28">
        <v>1383</v>
      </c>
      <c r="AB322" s="221">
        <f t="shared" si="45"/>
        <v>0.12679922182134842</v>
      </c>
      <c r="AC322" s="29">
        <f t="shared" si="46"/>
        <v>100</v>
      </c>
      <c r="AD322" s="38" t="str">
        <f t="array" ref="AD322">AC322&amp;CHOOSE(AND(AC322&lt;&gt;{11,12,13})*MIN(4,MOD(AC322,10))+1,"th","st","nd","rd","th")</f>
        <v>100th</v>
      </c>
      <c r="AE322" s="37">
        <v>829.8</v>
      </c>
      <c r="AF322" s="38">
        <v>10907.007</v>
      </c>
      <c r="AG322" s="38">
        <v>10769.565000000001</v>
      </c>
      <c r="AH322" s="38">
        <v>10659.147000000001</v>
      </c>
      <c r="AI322" s="38">
        <v>10778.573</v>
      </c>
      <c r="AJ322" s="29">
        <f t="shared" si="47"/>
        <v>97</v>
      </c>
      <c r="AK322" s="38" t="str">
        <f t="array" ref="AK322">AJ322&amp;CHOOSE(AND(AJ322&lt;&gt;{11,12,13})*MIN(4,MOD(AJ322,10))+1,"th","st","nd","rd","th")</f>
        <v>97th</v>
      </c>
      <c r="AL322" s="38">
        <v>4778.5709999999999</v>
      </c>
      <c r="AM322" s="38">
        <v>4778.5709999999999</v>
      </c>
      <c r="AN322" s="38">
        <v>15557.144</v>
      </c>
      <c r="AO322" s="29">
        <f t="shared" si="48"/>
        <v>98</v>
      </c>
      <c r="AP322" s="38" t="str">
        <f t="array" ref="AP322">AO322&amp;CHOOSE(AND(AO322&lt;&gt;{11,12,13})*MIN(4,MOD(AO322,10))+1,"th","st","nd","rd","th")</f>
        <v>98th</v>
      </c>
      <c r="AQ322" s="39">
        <v>1.34</v>
      </c>
      <c r="AR322" s="36">
        <v>26817.030999999999</v>
      </c>
      <c r="AS322" s="29">
        <f t="shared" si="49"/>
        <v>98</v>
      </c>
      <c r="AT322" s="38" t="str">
        <f t="array" ref="AT322">AS322&amp;CHOOSE(AND(AS322&lt;&gt;{11,12,13})*MIN(4,MOD(AS322,10))+1,"th","st","nd","rd","th")</f>
        <v>98th</v>
      </c>
      <c r="AU322" s="40">
        <v>9.1756568799386106E-3</v>
      </c>
    </row>
    <row r="323" spans="1:47" x14ac:dyDescent="0.25">
      <c r="A323" s="7">
        <v>118403903</v>
      </c>
      <c r="B323" s="8" t="s">
        <v>368</v>
      </c>
      <c r="C323" s="8" t="s">
        <v>245</v>
      </c>
      <c r="D323" s="27">
        <v>60000</v>
      </c>
      <c r="E323" s="29">
        <f t="shared" ref="E323:E386" si="50">ROUND(_xlfn.PERCENTRANK.EXC(D$2:D$501,D323)*100,0)</f>
        <v>70</v>
      </c>
      <c r="F323" s="38" t="str">
        <f t="array" ref="F323">E323&amp;CHOOSE(AND(E323&lt;&gt;{11,12,13})*MIN(4,MOD(E323,10))+1,"th","st","nd","rd","th")</f>
        <v>70th</v>
      </c>
      <c r="G323" s="29">
        <v>5924</v>
      </c>
      <c r="H323" s="30">
        <v>0.88529999999999998</v>
      </c>
      <c r="I323" s="31">
        <v>0.75139999999999996</v>
      </c>
      <c r="J323" s="32">
        <v>151</v>
      </c>
      <c r="K323" s="33">
        <v>0</v>
      </c>
      <c r="L323" s="34">
        <v>0.12520000000000001</v>
      </c>
      <c r="M323" s="29">
        <f t="shared" ref="M323:M386" si="51">ROUND(_xlfn.PERCENTRANK.EXC(L$2:L$501,L323)*100,0)</f>
        <v>42</v>
      </c>
      <c r="N323" s="38" t="str">
        <f t="array" ref="N323">M323&amp;CHOOSE(AND(M323&lt;&gt;{11,12,13})*MIN(4,MOD(M323,10))+1,"th","st","nd","rd","th")</f>
        <v>42nd</v>
      </c>
      <c r="O323" s="34">
        <v>0.22509999999999999</v>
      </c>
      <c r="P323" s="29">
        <f t="shared" ref="P323:P386" si="52">ROUND(_xlfn.PERCENTRANK.EXC(O$2:O$501,O323)*100,0)</f>
        <v>70</v>
      </c>
      <c r="Q323" s="38" t="str">
        <f t="array" ref="Q323">P323&amp;CHOOSE(AND(P323&lt;&gt;{11,12,13})*MIN(4,MOD(P323,10))+1,"th","st","nd","rd","th")</f>
        <v>70th</v>
      </c>
      <c r="R323" s="35">
        <v>149.25</v>
      </c>
      <c r="S323" s="35">
        <v>134.16999999999999</v>
      </c>
      <c r="T323" s="35">
        <v>0</v>
      </c>
      <c r="U323" s="35">
        <v>283.42</v>
      </c>
      <c r="V323" s="36">
        <v>48.769000000000005</v>
      </c>
      <c r="W323" s="220">
        <f t="shared" ref="W323:W386" si="53">V323/AF323</f>
        <v>2.4546259852427501E-2</v>
      </c>
      <c r="X323" s="29">
        <f t="shared" ref="X323:X386" si="54">ROUNDUP(_xlfn.PERCENTRANK.EXC(W$2:W$501,W323)*100,0)</f>
        <v>46</v>
      </c>
      <c r="Y323" s="38" t="str">
        <f t="array" ref="Y323">X323&amp;CHOOSE(AND(X323&lt;&gt;{11,12,13})*MIN(4,MOD(X323,10))+1,"th","st","nd","rd","th")</f>
        <v>46th</v>
      </c>
      <c r="Z323" s="37">
        <v>9.7539999999999996</v>
      </c>
      <c r="AA323" s="28">
        <v>1</v>
      </c>
      <c r="AB323" s="221">
        <f t="shared" ref="AB323:AB386" si="55">AA323/AF323</f>
        <v>5.0331685809484503E-4</v>
      </c>
      <c r="AC323" s="29">
        <f t="shared" ref="AC323:AC386" si="56">ROUNDUP(_xlfn.PERCENTRANK.EXC(AB$2:AB$501,AB323)*100,0)</f>
        <v>15</v>
      </c>
      <c r="AD323" s="38" t="str">
        <f t="array" ref="AD323">AC323&amp;CHOOSE(AND(AC323&lt;&gt;{11,12,13})*MIN(4,MOD(AC323,10))+1,"th","st","nd","rd","th")</f>
        <v>15th</v>
      </c>
      <c r="AE323" s="37">
        <v>0.6</v>
      </c>
      <c r="AF323" s="38">
        <v>1986.82</v>
      </c>
      <c r="AG323" s="38">
        <v>1982.922</v>
      </c>
      <c r="AH323" s="38">
        <v>2031.087</v>
      </c>
      <c r="AI323" s="38">
        <v>2000.2760000000001</v>
      </c>
      <c r="AJ323" s="29">
        <f t="shared" ref="AJ323:AJ386" si="57">ROUND(_xlfn.PERCENTRANK.EXC($AI$2:$AI$501,AI323)*100,0)</f>
        <v>46</v>
      </c>
      <c r="AK323" s="38" t="str">
        <f t="array" ref="AK323">AJ323&amp;CHOOSE(AND(AJ323&lt;&gt;{11,12,13})*MIN(4,MOD(AJ323,10))+1,"th","st","nd","rd","th")</f>
        <v>46th</v>
      </c>
      <c r="AL323" s="38">
        <v>293.774</v>
      </c>
      <c r="AM323" s="38">
        <v>293.774</v>
      </c>
      <c r="AN323" s="38">
        <v>2294.0500000000002</v>
      </c>
      <c r="AO323" s="29">
        <f t="shared" ref="AO323:AO386" si="58">ROUND(_xlfn.PERCENTRANK.EXC(AN$2:AN$501,AN323)*100,0)</f>
        <v>45</v>
      </c>
      <c r="AP323" s="38" t="str">
        <f t="array" ref="AP323">AO323&amp;CHOOSE(AND(AO323&lt;&gt;{11,12,13})*MIN(4,MOD(AO323,10))+1,"th","st","nd","rd","th")</f>
        <v>45th</v>
      </c>
      <c r="AQ323" s="39">
        <v>0.87</v>
      </c>
      <c r="AR323" s="36">
        <v>1766.903</v>
      </c>
      <c r="AS323" s="29">
        <f t="shared" ref="AS323:AS386" si="59">ROUND(_xlfn.PERCENTRANK.EXC(AR$2:AR$501,AR323)*100,0)</f>
        <v>27</v>
      </c>
      <c r="AT323" s="38" t="str">
        <f t="array" ref="AT323">AS323&amp;CHOOSE(AND(AS323&lt;&gt;{11,12,13})*MIN(4,MOD(AS323,10))+1,"th","st","nd","rd","th")</f>
        <v>27th</v>
      </c>
      <c r="AU323" s="40">
        <v>6.0455967956087942E-4</v>
      </c>
    </row>
    <row r="324" spans="1:47" x14ac:dyDescent="0.25">
      <c r="A324" s="7">
        <v>118406003</v>
      </c>
      <c r="B324" s="8" t="s">
        <v>458</v>
      </c>
      <c r="C324" s="8" t="s">
        <v>245</v>
      </c>
      <c r="D324" s="27">
        <v>51938</v>
      </c>
      <c r="E324" s="29">
        <f t="shared" si="50"/>
        <v>53</v>
      </c>
      <c r="F324" s="38" t="str">
        <f t="array" ref="F324">E324&amp;CHOOSE(AND(E324&lt;&gt;{11,12,13})*MIN(4,MOD(E324,10))+1,"th","st","nd","rd","th")</f>
        <v>53rd</v>
      </c>
      <c r="G324" s="29">
        <v>3417</v>
      </c>
      <c r="H324" s="30">
        <v>1.0226999999999999</v>
      </c>
      <c r="I324" s="31">
        <v>0.84340000000000004</v>
      </c>
      <c r="J324" s="32">
        <v>71</v>
      </c>
      <c r="K324" s="33">
        <v>117.96299999999999</v>
      </c>
      <c r="L324" s="34">
        <v>0.18379999999999999</v>
      </c>
      <c r="M324" s="29">
        <f t="shared" si="51"/>
        <v>64</v>
      </c>
      <c r="N324" s="38" t="str">
        <f t="array" ref="N324">M324&amp;CHOOSE(AND(M324&lt;&gt;{11,12,13})*MIN(4,MOD(M324,10))+1,"th","st","nd","rd","th")</f>
        <v>64th</v>
      </c>
      <c r="O324" s="34">
        <v>0.20480000000000001</v>
      </c>
      <c r="P324" s="29">
        <f t="shared" si="52"/>
        <v>63</v>
      </c>
      <c r="Q324" s="38" t="str">
        <f t="array" ref="Q324">P324&amp;CHOOSE(AND(P324&lt;&gt;{11,12,13})*MIN(4,MOD(P324,10))+1,"th","st","nd","rd","th")</f>
        <v>63rd</v>
      </c>
      <c r="R324" s="35">
        <v>124.499</v>
      </c>
      <c r="S324" s="35">
        <v>69.361999999999995</v>
      </c>
      <c r="T324" s="35">
        <v>0</v>
      </c>
      <c r="U324" s="35">
        <v>193.86099999999999</v>
      </c>
      <c r="V324" s="36">
        <v>50.15</v>
      </c>
      <c r="W324" s="220">
        <f t="shared" si="53"/>
        <v>4.4422358751957595E-2</v>
      </c>
      <c r="X324" s="29">
        <f t="shared" si="54"/>
        <v>84</v>
      </c>
      <c r="Y324" s="38" t="str">
        <f t="array" ref="Y324">X324&amp;CHOOSE(AND(X324&lt;&gt;{11,12,13})*MIN(4,MOD(X324,10))+1,"th","st","nd","rd","th")</f>
        <v>84th</v>
      </c>
      <c r="Z324" s="37">
        <v>10.029999999999999</v>
      </c>
      <c r="AA324" s="28">
        <v>0</v>
      </c>
      <c r="AB324" s="221">
        <f t="shared" si="55"/>
        <v>0</v>
      </c>
      <c r="AC324" s="29">
        <f t="shared" si="56"/>
        <v>1</v>
      </c>
      <c r="AD324" s="38" t="str">
        <f t="array" ref="AD324">AC324&amp;CHOOSE(AND(AC324&lt;&gt;{11,12,13})*MIN(4,MOD(AC324,10))+1,"th","st","nd","rd","th")</f>
        <v>1st</v>
      </c>
      <c r="AE324" s="37">
        <v>0</v>
      </c>
      <c r="AF324" s="38">
        <v>1128.9359999999999</v>
      </c>
      <c r="AG324" s="38">
        <v>1214.3920000000001</v>
      </c>
      <c r="AH324" s="38">
        <v>1235.316</v>
      </c>
      <c r="AI324" s="38">
        <v>1192.8810000000001</v>
      </c>
      <c r="AJ324" s="29">
        <f t="shared" si="57"/>
        <v>22</v>
      </c>
      <c r="AK324" s="38" t="str">
        <f t="array" ref="AK324">AJ324&amp;CHOOSE(AND(AJ324&lt;&gt;{11,12,13})*MIN(4,MOD(AJ324,10))+1,"th","st","nd","rd","th")</f>
        <v>22nd</v>
      </c>
      <c r="AL324" s="38">
        <v>203.89099999999999</v>
      </c>
      <c r="AM324" s="38">
        <v>321.85399999999998</v>
      </c>
      <c r="AN324" s="38">
        <v>1514.7349999999999</v>
      </c>
      <c r="AO324" s="29">
        <f t="shared" si="58"/>
        <v>24</v>
      </c>
      <c r="AP324" s="38" t="str">
        <f t="array" ref="AP324">AO324&amp;CHOOSE(AND(AO324&lt;&gt;{11,12,13})*MIN(4,MOD(AO324,10))+1,"th","st","nd","rd","th")</f>
        <v>24th</v>
      </c>
      <c r="AQ324" s="39">
        <v>0.83</v>
      </c>
      <c r="AR324" s="36">
        <v>1285.769</v>
      </c>
      <c r="AS324" s="29">
        <f t="shared" si="59"/>
        <v>12</v>
      </c>
      <c r="AT324" s="38" t="str">
        <f t="array" ref="AT324">AS324&amp;CHOOSE(AND(AS324&lt;&gt;{11,12,13})*MIN(4,MOD(AS324,10))+1,"th","st","nd","rd","th")</f>
        <v>12th</v>
      </c>
      <c r="AU324" s="40">
        <v>4.3993591873991522E-4</v>
      </c>
    </row>
    <row r="325" spans="1:47" x14ac:dyDescent="0.25">
      <c r="A325" s="7">
        <v>118406602</v>
      </c>
      <c r="B325" s="8" t="s">
        <v>496</v>
      </c>
      <c r="C325" s="8" t="s">
        <v>245</v>
      </c>
      <c r="D325" s="27">
        <v>44750</v>
      </c>
      <c r="E325" s="29">
        <f t="shared" si="50"/>
        <v>28</v>
      </c>
      <c r="F325" s="38" t="str">
        <f t="array" ref="F325">E325&amp;CHOOSE(AND(E325&lt;&gt;{11,12,13})*MIN(4,MOD(E325,10))+1,"th","st","nd","rd","th")</f>
        <v>28th</v>
      </c>
      <c r="G325" s="29">
        <v>11678</v>
      </c>
      <c r="H325" s="30">
        <v>1.1869000000000001</v>
      </c>
      <c r="I325" s="31">
        <v>0.2351</v>
      </c>
      <c r="J325" s="32">
        <v>321</v>
      </c>
      <c r="K325" s="33">
        <v>0</v>
      </c>
      <c r="L325" s="34">
        <v>0.17519999999999999</v>
      </c>
      <c r="M325" s="29">
        <f t="shared" si="51"/>
        <v>61</v>
      </c>
      <c r="N325" s="38" t="str">
        <f t="array" ref="N325">M325&amp;CHOOSE(AND(M325&lt;&gt;{11,12,13})*MIN(4,MOD(M325,10))+1,"th","st","nd","rd","th")</f>
        <v>61st</v>
      </c>
      <c r="O325" s="34">
        <v>0.16039999999999999</v>
      </c>
      <c r="P325" s="29">
        <f t="shared" si="52"/>
        <v>42</v>
      </c>
      <c r="Q325" s="38" t="str">
        <f t="array" ref="Q325">P325&amp;CHOOSE(AND(P325&lt;&gt;{11,12,13})*MIN(4,MOD(P325,10))+1,"th","st","nd","rd","th")</f>
        <v>42nd</v>
      </c>
      <c r="R325" s="35">
        <v>364.17200000000003</v>
      </c>
      <c r="S325" s="35">
        <v>166.70400000000001</v>
      </c>
      <c r="T325" s="35">
        <v>0</v>
      </c>
      <c r="U325" s="35">
        <v>530.87599999999998</v>
      </c>
      <c r="V325" s="36">
        <v>90.284000000000006</v>
      </c>
      <c r="W325" s="220">
        <f t="shared" si="53"/>
        <v>2.6060929879056435E-2</v>
      </c>
      <c r="X325" s="29">
        <f t="shared" si="54"/>
        <v>50</v>
      </c>
      <c r="Y325" s="38" t="str">
        <f t="array" ref="Y325">X325&amp;CHOOSE(AND(X325&lt;&gt;{11,12,13})*MIN(4,MOD(X325,10))+1,"th","st","nd","rd","th")</f>
        <v>50th</v>
      </c>
      <c r="Z325" s="37">
        <v>18.056999999999999</v>
      </c>
      <c r="AA325" s="28">
        <v>26</v>
      </c>
      <c r="AB325" s="221">
        <f t="shared" si="55"/>
        <v>7.5050305353713534E-3</v>
      </c>
      <c r="AC325" s="29">
        <f t="shared" si="56"/>
        <v>65</v>
      </c>
      <c r="AD325" s="38" t="str">
        <f t="array" ref="AD325">AC325&amp;CHOOSE(AND(AC325&lt;&gt;{11,12,13})*MIN(4,MOD(AC325,10))+1,"th","st","nd","rd","th")</f>
        <v>65th</v>
      </c>
      <c r="AE325" s="37">
        <v>15.6</v>
      </c>
      <c r="AF325" s="38">
        <v>3464.3429999999998</v>
      </c>
      <c r="AG325" s="38">
        <v>3481.3449999999998</v>
      </c>
      <c r="AH325" s="38">
        <v>3424.5990000000002</v>
      </c>
      <c r="AI325" s="38">
        <v>3456.7620000000002</v>
      </c>
      <c r="AJ325" s="29">
        <f t="shared" si="57"/>
        <v>71</v>
      </c>
      <c r="AK325" s="38" t="str">
        <f t="array" ref="AK325">AJ325&amp;CHOOSE(AND(AJ325&lt;&gt;{11,12,13})*MIN(4,MOD(AJ325,10))+1,"th","st","nd","rd","th")</f>
        <v>71st</v>
      </c>
      <c r="AL325" s="38">
        <v>564.53300000000002</v>
      </c>
      <c r="AM325" s="38">
        <v>564.53300000000002</v>
      </c>
      <c r="AN325" s="38">
        <v>4021.2950000000001</v>
      </c>
      <c r="AO325" s="29">
        <f t="shared" si="58"/>
        <v>72</v>
      </c>
      <c r="AP325" s="38" t="str">
        <f t="array" ref="AP325">AO325&amp;CHOOSE(AND(AO325&lt;&gt;{11,12,13})*MIN(4,MOD(AO325,10))+1,"th","st","nd","rd","th")</f>
        <v>72nd</v>
      </c>
      <c r="AQ325" s="39">
        <v>1.05</v>
      </c>
      <c r="AR325" s="36">
        <v>5011.5190000000002</v>
      </c>
      <c r="AS325" s="29">
        <f t="shared" si="59"/>
        <v>80</v>
      </c>
      <c r="AT325" s="38" t="str">
        <f t="array" ref="AT325">AS325&amp;CHOOSE(AND(AS325&lt;&gt;{11,12,13})*MIN(4,MOD(AS325,10))+1,"th","st","nd","rd","th")</f>
        <v>80th</v>
      </c>
      <c r="AU325" s="40">
        <v>1.7147304185647198E-3</v>
      </c>
    </row>
    <row r="326" spans="1:47" x14ac:dyDescent="0.25">
      <c r="A326" s="7">
        <v>118408852</v>
      </c>
      <c r="B326" s="8" t="s">
        <v>640</v>
      </c>
      <c r="C326" s="8" t="s">
        <v>245</v>
      </c>
      <c r="D326" s="27">
        <v>37474</v>
      </c>
      <c r="E326" s="29">
        <f t="shared" si="50"/>
        <v>7</v>
      </c>
      <c r="F326" s="38" t="str">
        <f t="array" ref="F326">E326&amp;CHOOSE(AND(E326&lt;&gt;{11,12,13})*MIN(4,MOD(E326,10))+1,"th","st","nd","rd","th")</f>
        <v>7th</v>
      </c>
      <c r="G326" s="29">
        <v>24011</v>
      </c>
      <c r="H326" s="30">
        <v>1.4174</v>
      </c>
      <c r="I326" s="31">
        <v>1.04E-2</v>
      </c>
      <c r="J326" s="32">
        <v>357</v>
      </c>
      <c r="K326" s="33">
        <v>0</v>
      </c>
      <c r="L326" s="34">
        <v>0.41410000000000002</v>
      </c>
      <c r="M326" s="29">
        <f t="shared" si="51"/>
        <v>98</v>
      </c>
      <c r="N326" s="38" t="str">
        <f t="array" ref="N326">M326&amp;CHOOSE(AND(M326&lt;&gt;{11,12,13})*MIN(4,MOD(M326,10))+1,"th","st","nd","rd","th")</f>
        <v>98th</v>
      </c>
      <c r="O326" s="34">
        <v>0.19209999999999999</v>
      </c>
      <c r="P326" s="29">
        <f t="shared" si="52"/>
        <v>56</v>
      </c>
      <c r="Q326" s="38" t="str">
        <f t="array" ref="Q326">P326&amp;CHOOSE(AND(P326&lt;&gt;{11,12,13})*MIN(4,MOD(P326,10))+1,"th","st","nd","rd","th")</f>
        <v>56th</v>
      </c>
      <c r="R326" s="35">
        <v>1840.5809999999999</v>
      </c>
      <c r="S326" s="35">
        <v>426.92099999999999</v>
      </c>
      <c r="T326" s="35">
        <v>920.29</v>
      </c>
      <c r="U326" s="35">
        <v>3187.7919999999999</v>
      </c>
      <c r="V326" s="36">
        <v>521.952</v>
      </c>
      <c r="W326" s="220">
        <f t="shared" si="53"/>
        <v>7.0458301858164388E-2</v>
      </c>
      <c r="X326" s="29">
        <f t="shared" si="54"/>
        <v>93</v>
      </c>
      <c r="Y326" s="38" t="str">
        <f t="array" ref="Y326">X326&amp;CHOOSE(AND(X326&lt;&gt;{11,12,13})*MIN(4,MOD(X326,10))+1,"th","st","nd","rd","th")</f>
        <v>93rd</v>
      </c>
      <c r="Z326" s="37">
        <v>104.39</v>
      </c>
      <c r="AA326" s="28">
        <v>463</v>
      </c>
      <c r="AB326" s="221">
        <f t="shared" si="55"/>
        <v>6.2500371222507262E-2</v>
      </c>
      <c r="AC326" s="29">
        <f t="shared" si="56"/>
        <v>96</v>
      </c>
      <c r="AD326" s="38" t="str">
        <f t="array" ref="AD326">AC326&amp;CHOOSE(AND(AC326&lt;&gt;{11,12,13})*MIN(4,MOD(AC326,10))+1,"th","st","nd","rd","th")</f>
        <v>96th</v>
      </c>
      <c r="AE326" s="37">
        <v>277.8</v>
      </c>
      <c r="AF326" s="38">
        <v>7407.9560000000001</v>
      </c>
      <c r="AG326" s="38">
        <v>7465.317</v>
      </c>
      <c r="AH326" s="38">
        <v>7556.7629999999999</v>
      </c>
      <c r="AI326" s="38">
        <v>7476.6790000000001</v>
      </c>
      <c r="AJ326" s="29">
        <f t="shared" si="57"/>
        <v>93</v>
      </c>
      <c r="AK326" s="38" t="str">
        <f t="array" ref="AK326">AJ326&amp;CHOOSE(AND(AJ326&lt;&gt;{11,12,13})*MIN(4,MOD(AJ326,10))+1,"th","st","nd","rd","th")</f>
        <v>93rd</v>
      </c>
      <c r="AL326" s="38">
        <v>3569.982</v>
      </c>
      <c r="AM326" s="38">
        <v>3569.982</v>
      </c>
      <c r="AN326" s="38">
        <v>11046.661</v>
      </c>
      <c r="AO326" s="29">
        <f t="shared" si="58"/>
        <v>95</v>
      </c>
      <c r="AP326" s="38" t="str">
        <f t="array" ref="AP326">AO326&amp;CHOOSE(AND(AO326&lt;&gt;{11,12,13})*MIN(4,MOD(AO326,10))+1,"th","st","nd","rd","th")</f>
        <v>95th</v>
      </c>
      <c r="AQ326" s="39">
        <v>1.66</v>
      </c>
      <c r="AR326" s="36">
        <v>25991.511999999999</v>
      </c>
      <c r="AS326" s="29">
        <f t="shared" si="59"/>
        <v>98</v>
      </c>
      <c r="AT326" s="38" t="str">
        <f t="array" ref="AT326">AS326&amp;CHOOSE(AND(AS326&lt;&gt;{11,12,13})*MIN(4,MOD(AS326,10))+1,"th","st","nd","rd","th")</f>
        <v>98th</v>
      </c>
      <c r="AU326" s="40">
        <v>8.8931990980957946E-3</v>
      </c>
    </row>
    <row r="327" spans="1:47" x14ac:dyDescent="0.25">
      <c r="A327" s="7">
        <v>118409203</v>
      </c>
      <c r="B327" s="8" t="s">
        <v>653</v>
      </c>
      <c r="C327" s="8" t="s">
        <v>245</v>
      </c>
      <c r="D327" s="27">
        <v>48583</v>
      </c>
      <c r="E327" s="29">
        <f t="shared" si="50"/>
        <v>41</v>
      </c>
      <c r="F327" s="38" t="str">
        <f t="array" ref="F327">E327&amp;CHOOSE(AND(E327&lt;&gt;{11,12,13})*MIN(4,MOD(E327,10))+1,"th","st","nd","rd","th")</f>
        <v>41st</v>
      </c>
      <c r="G327" s="29">
        <v>8339</v>
      </c>
      <c r="H327" s="30">
        <v>1.0932999999999999</v>
      </c>
      <c r="I327" s="31">
        <v>0.32169999999999999</v>
      </c>
      <c r="J327" s="32">
        <v>305</v>
      </c>
      <c r="K327" s="33">
        <v>0</v>
      </c>
      <c r="L327" s="34">
        <v>0.253</v>
      </c>
      <c r="M327" s="29">
        <f t="shared" si="51"/>
        <v>86</v>
      </c>
      <c r="N327" s="38" t="str">
        <f t="array" ref="N327">M327&amp;CHOOSE(AND(M327&lt;&gt;{11,12,13})*MIN(4,MOD(M327,10))+1,"th","st","nd","rd","th")</f>
        <v>86th</v>
      </c>
      <c r="O327" s="34">
        <v>0.16059999999999999</v>
      </c>
      <c r="P327" s="29">
        <f t="shared" si="52"/>
        <v>43</v>
      </c>
      <c r="Q327" s="38" t="str">
        <f t="array" ref="Q327">P327&amp;CHOOSE(AND(P327&lt;&gt;{11,12,13})*MIN(4,MOD(P327,10))+1,"th","st","nd","rd","th")</f>
        <v>43rd</v>
      </c>
      <c r="R327" s="35">
        <v>369.209</v>
      </c>
      <c r="S327" s="35">
        <v>117.184</v>
      </c>
      <c r="T327" s="35">
        <v>0</v>
      </c>
      <c r="U327" s="35">
        <v>486.39299999999997</v>
      </c>
      <c r="V327" s="36">
        <v>55.12700000000001</v>
      </c>
      <c r="W327" s="220">
        <f t="shared" si="53"/>
        <v>2.2665450759886921E-2</v>
      </c>
      <c r="X327" s="29">
        <f t="shared" si="54"/>
        <v>41</v>
      </c>
      <c r="Y327" s="38" t="str">
        <f t="array" ref="Y327">X327&amp;CHOOSE(AND(X327&lt;&gt;{11,12,13})*MIN(4,MOD(X327,10))+1,"th","st","nd","rd","th")</f>
        <v>41st</v>
      </c>
      <c r="Z327" s="37">
        <v>11.025</v>
      </c>
      <c r="AA327" s="28">
        <v>14</v>
      </c>
      <c r="AB327" s="221">
        <f t="shared" si="55"/>
        <v>5.7560961169375591E-3</v>
      </c>
      <c r="AC327" s="29">
        <f t="shared" si="56"/>
        <v>59</v>
      </c>
      <c r="AD327" s="38" t="str">
        <f t="array" ref="AD327">AC327&amp;CHOOSE(AND(AC327&lt;&gt;{11,12,13})*MIN(4,MOD(AC327,10))+1,"th","st","nd","rd","th")</f>
        <v>59th</v>
      </c>
      <c r="AE327" s="37">
        <v>8.4</v>
      </c>
      <c r="AF327" s="38">
        <v>2432.2040000000002</v>
      </c>
      <c r="AG327" s="38">
        <v>2466.5140000000001</v>
      </c>
      <c r="AH327" s="38">
        <v>2498.9949999999999</v>
      </c>
      <c r="AI327" s="38">
        <v>2465.904</v>
      </c>
      <c r="AJ327" s="29">
        <f t="shared" si="57"/>
        <v>57</v>
      </c>
      <c r="AK327" s="38" t="str">
        <f t="array" ref="AK327">AJ327&amp;CHOOSE(AND(AJ327&lt;&gt;{11,12,13})*MIN(4,MOD(AJ327,10))+1,"th","st","nd","rd","th")</f>
        <v>57th</v>
      </c>
      <c r="AL327" s="38">
        <v>505.81799999999998</v>
      </c>
      <c r="AM327" s="38">
        <v>505.81799999999998</v>
      </c>
      <c r="AN327" s="38">
        <v>2971.7220000000002</v>
      </c>
      <c r="AO327" s="29">
        <f t="shared" si="58"/>
        <v>58</v>
      </c>
      <c r="AP327" s="38" t="str">
        <f t="array" ref="AP327">AO327&amp;CHOOSE(AND(AO327&lt;&gt;{11,12,13})*MIN(4,MOD(AO327,10))+1,"th","st","nd","rd","th")</f>
        <v>58th</v>
      </c>
      <c r="AQ327" s="39">
        <v>0.94</v>
      </c>
      <c r="AR327" s="36">
        <v>3054.0450000000001</v>
      </c>
      <c r="AS327" s="29">
        <f t="shared" si="59"/>
        <v>59</v>
      </c>
      <c r="AT327" s="38" t="str">
        <f t="array" ref="AT327">AS327&amp;CHOOSE(AND(AS327&lt;&gt;{11,12,13})*MIN(4,MOD(AS327,10))+1,"th","st","nd","rd","th")</f>
        <v>59th</v>
      </c>
      <c r="AU327" s="40">
        <v>1.0449653809883768E-3</v>
      </c>
    </row>
    <row r="328" spans="1:47" x14ac:dyDescent="0.25">
      <c r="A328" s="7">
        <v>118409302</v>
      </c>
      <c r="B328" s="8" t="s">
        <v>654</v>
      </c>
      <c r="C328" s="8" t="s">
        <v>245</v>
      </c>
      <c r="D328" s="27">
        <v>43927</v>
      </c>
      <c r="E328" s="29">
        <f t="shared" si="50"/>
        <v>25</v>
      </c>
      <c r="F328" s="38" t="str">
        <f t="array" ref="F328">E328&amp;CHOOSE(AND(E328&lt;&gt;{11,12,13})*MIN(4,MOD(E328,10))+1,"th","st","nd","rd","th")</f>
        <v>25th</v>
      </c>
      <c r="G328" s="29">
        <v>18308</v>
      </c>
      <c r="H328" s="30">
        <v>1.2092000000000001</v>
      </c>
      <c r="I328" s="31">
        <v>-1.2863</v>
      </c>
      <c r="J328" s="32">
        <v>442</v>
      </c>
      <c r="K328" s="33">
        <v>0</v>
      </c>
      <c r="L328" s="34">
        <v>0.30790000000000001</v>
      </c>
      <c r="M328" s="29">
        <f t="shared" si="51"/>
        <v>92</v>
      </c>
      <c r="N328" s="38" t="str">
        <f t="array" ref="N328">M328&amp;CHOOSE(AND(M328&lt;&gt;{11,12,13})*MIN(4,MOD(M328,10))+1,"th","st","nd","rd","th")</f>
        <v>92nd</v>
      </c>
      <c r="O328" s="34">
        <v>0.18229999999999999</v>
      </c>
      <c r="P328" s="29">
        <f t="shared" si="52"/>
        <v>50</v>
      </c>
      <c r="Q328" s="38" t="str">
        <f t="array" ref="Q328">P328&amp;CHOOSE(AND(P328&lt;&gt;{11,12,13})*MIN(4,MOD(P328,10))+1,"th","st","nd","rd","th")</f>
        <v>50th</v>
      </c>
      <c r="R328" s="35">
        <v>970.67899999999997</v>
      </c>
      <c r="S328" s="35">
        <v>287.358</v>
      </c>
      <c r="T328" s="35">
        <v>485.34</v>
      </c>
      <c r="U328" s="35">
        <v>1743.377</v>
      </c>
      <c r="V328" s="36">
        <v>173.79299999999998</v>
      </c>
      <c r="W328" s="220">
        <f t="shared" si="53"/>
        <v>3.3076337475972058E-2</v>
      </c>
      <c r="X328" s="29">
        <f t="shared" si="54"/>
        <v>69</v>
      </c>
      <c r="Y328" s="38" t="str">
        <f t="array" ref="Y328">X328&amp;CHOOSE(AND(X328&lt;&gt;{11,12,13})*MIN(4,MOD(X328,10))+1,"th","st","nd","rd","th")</f>
        <v>69th</v>
      </c>
      <c r="Z328" s="37">
        <v>34.759</v>
      </c>
      <c r="AA328" s="28">
        <v>48</v>
      </c>
      <c r="AB328" s="221">
        <f t="shared" si="55"/>
        <v>9.1353748358487339E-3</v>
      </c>
      <c r="AC328" s="29">
        <f t="shared" si="56"/>
        <v>69</v>
      </c>
      <c r="AD328" s="38" t="str">
        <f t="array" ref="AD328">AC328&amp;CHOOSE(AND(AC328&lt;&gt;{11,12,13})*MIN(4,MOD(AC328,10))+1,"th","st","nd","rd","th")</f>
        <v>69th</v>
      </c>
      <c r="AE328" s="37">
        <v>28.8</v>
      </c>
      <c r="AF328" s="38">
        <v>5254.3</v>
      </c>
      <c r="AG328" s="38">
        <v>5297.91</v>
      </c>
      <c r="AH328" s="38">
        <v>5348.1369999999997</v>
      </c>
      <c r="AI328" s="38">
        <v>5300.116</v>
      </c>
      <c r="AJ328" s="29">
        <f t="shared" si="57"/>
        <v>87</v>
      </c>
      <c r="AK328" s="38" t="str">
        <f t="array" ref="AK328">AJ328&amp;CHOOSE(AND(AJ328&lt;&gt;{11,12,13})*MIN(4,MOD(AJ328,10))+1,"th","st","nd","rd","th")</f>
        <v>87th</v>
      </c>
      <c r="AL328" s="38">
        <v>1806.9359999999999</v>
      </c>
      <c r="AM328" s="38">
        <v>1806.9359999999999</v>
      </c>
      <c r="AN328" s="38">
        <v>7107.0519999999997</v>
      </c>
      <c r="AO328" s="29">
        <f t="shared" si="58"/>
        <v>90</v>
      </c>
      <c r="AP328" s="38" t="str">
        <f t="array" ref="AP328">AO328&amp;CHOOSE(AND(AO328&lt;&gt;{11,12,13})*MIN(4,MOD(AO328,10))+1,"th","st","nd","rd","th")</f>
        <v>90th</v>
      </c>
      <c r="AQ328" s="39">
        <v>1.17</v>
      </c>
      <c r="AR328" s="36">
        <v>10054.800999999999</v>
      </c>
      <c r="AS328" s="29">
        <f t="shared" si="59"/>
        <v>94</v>
      </c>
      <c r="AT328" s="38" t="str">
        <f t="array" ref="AT328">AS328&amp;CHOOSE(AND(AS328&lt;&gt;{11,12,13})*MIN(4,MOD(AS328,10))+1,"th","st","nd","rd","th")</f>
        <v>94th</v>
      </c>
      <c r="AU328" s="40">
        <v>3.4403287959828073E-3</v>
      </c>
    </row>
    <row r="329" spans="1:47" x14ac:dyDescent="0.25">
      <c r="A329" s="7">
        <v>117412003</v>
      </c>
      <c r="B329" s="8" t="s">
        <v>265</v>
      </c>
      <c r="C329" s="8" t="s">
        <v>266</v>
      </c>
      <c r="D329" s="27">
        <v>53656</v>
      </c>
      <c r="E329" s="29">
        <f t="shared" si="50"/>
        <v>56</v>
      </c>
      <c r="F329" s="38" t="str">
        <f t="array" ref="F329">E329&amp;CHOOSE(AND(E329&lt;&gt;{11,12,13})*MIN(4,MOD(E329,10))+1,"th","st","nd","rd","th")</f>
        <v>56th</v>
      </c>
      <c r="G329" s="29">
        <v>4044</v>
      </c>
      <c r="H329" s="30">
        <v>0.9899</v>
      </c>
      <c r="I329" s="31">
        <v>0.79710000000000003</v>
      </c>
      <c r="J329" s="32">
        <v>113</v>
      </c>
      <c r="K329" s="33">
        <v>76.099999999999994</v>
      </c>
      <c r="L329" s="34">
        <v>0.1283</v>
      </c>
      <c r="M329" s="29">
        <f t="shared" si="51"/>
        <v>44</v>
      </c>
      <c r="N329" s="38" t="str">
        <f t="array" ref="N329">M329&amp;CHOOSE(AND(M329&lt;&gt;{11,12,13})*MIN(4,MOD(M329,10))+1,"th","st","nd","rd","th")</f>
        <v>44th</v>
      </c>
      <c r="O329" s="34">
        <v>0.1178</v>
      </c>
      <c r="P329" s="29">
        <f t="shared" si="52"/>
        <v>22</v>
      </c>
      <c r="Q329" s="38" t="str">
        <f t="array" ref="Q329">P329&amp;CHOOSE(AND(P329&lt;&gt;{11,12,13})*MIN(4,MOD(P329,10))+1,"th","st","nd","rd","th")</f>
        <v>22nd</v>
      </c>
      <c r="R329" s="35">
        <v>124.768</v>
      </c>
      <c r="S329" s="35">
        <v>57.279000000000003</v>
      </c>
      <c r="T329" s="35">
        <v>0</v>
      </c>
      <c r="U329" s="35">
        <v>182.047</v>
      </c>
      <c r="V329" s="36">
        <v>32.400000000000006</v>
      </c>
      <c r="W329" s="220">
        <f t="shared" si="53"/>
        <v>1.9990313335821842E-2</v>
      </c>
      <c r="X329" s="29">
        <f t="shared" si="54"/>
        <v>33</v>
      </c>
      <c r="Y329" s="38" t="str">
        <f t="array" ref="Y329">X329&amp;CHOOSE(AND(X329&lt;&gt;{11,12,13})*MIN(4,MOD(X329,10))+1,"th","st","nd","rd","th")</f>
        <v>33rd</v>
      </c>
      <c r="Z329" s="37">
        <v>6.48</v>
      </c>
      <c r="AA329" s="28">
        <v>1</v>
      </c>
      <c r="AB329" s="221">
        <f t="shared" si="55"/>
        <v>6.1698497950067404E-4</v>
      </c>
      <c r="AC329" s="29">
        <f t="shared" si="56"/>
        <v>16</v>
      </c>
      <c r="AD329" s="38" t="str">
        <f t="array" ref="AD329">AC329&amp;CHOOSE(AND(AC329&lt;&gt;{11,12,13})*MIN(4,MOD(AC329,10))+1,"th","st","nd","rd","th")</f>
        <v>16th</v>
      </c>
      <c r="AE329" s="37">
        <v>0.6</v>
      </c>
      <c r="AF329" s="38">
        <v>1620.7850000000001</v>
      </c>
      <c r="AG329" s="38">
        <v>1668.259</v>
      </c>
      <c r="AH329" s="38">
        <v>1659.4169999999999</v>
      </c>
      <c r="AI329" s="38">
        <v>1649.4870000000001</v>
      </c>
      <c r="AJ329" s="29">
        <f t="shared" si="57"/>
        <v>37</v>
      </c>
      <c r="AK329" s="38" t="str">
        <f t="array" ref="AK329">AJ329&amp;CHOOSE(AND(AJ329&lt;&gt;{11,12,13})*MIN(4,MOD(AJ329,10))+1,"th","st","nd","rd","th")</f>
        <v>37th</v>
      </c>
      <c r="AL329" s="38">
        <v>189.12700000000001</v>
      </c>
      <c r="AM329" s="38">
        <v>265.22699999999998</v>
      </c>
      <c r="AN329" s="38">
        <v>1914.7139999999999</v>
      </c>
      <c r="AO329" s="29">
        <f t="shared" si="58"/>
        <v>35</v>
      </c>
      <c r="AP329" s="38" t="str">
        <f t="array" ref="AP329">AO329&amp;CHOOSE(AND(AO329&lt;&gt;{11,12,13})*MIN(4,MOD(AO329,10))+1,"th","st","nd","rd","th")</f>
        <v>35th</v>
      </c>
      <c r="AQ329" s="39">
        <v>0.93</v>
      </c>
      <c r="AR329" s="36">
        <v>1762.6990000000001</v>
      </c>
      <c r="AS329" s="29">
        <f t="shared" si="59"/>
        <v>27</v>
      </c>
      <c r="AT329" s="38" t="str">
        <f t="array" ref="AT329">AS329&amp;CHOOSE(AND(AS329&lt;&gt;{11,12,13})*MIN(4,MOD(AS329,10))+1,"th","st","nd","rd","th")</f>
        <v>27th</v>
      </c>
      <c r="AU329" s="40">
        <v>6.0312124808338812E-4</v>
      </c>
    </row>
    <row r="330" spans="1:47" x14ac:dyDescent="0.25">
      <c r="A330" s="7">
        <v>117414003</v>
      </c>
      <c r="B330" s="8" t="s">
        <v>348</v>
      </c>
      <c r="C330" s="8" t="s">
        <v>266</v>
      </c>
      <c r="D330" s="27">
        <v>53174</v>
      </c>
      <c r="E330" s="29">
        <f t="shared" si="50"/>
        <v>56</v>
      </c>
      <c r="F330" s="38" t="str">
        <f t="array" ref="F330">E330&amp;CHOOSE(AND(E330&lt;&gt;{11,12,13})*MIN(4,MOD(E330,10))+1,"th","st","nd","rd","th")</f>
        <v>56th</v>
      </c>
      <c r="G330" s="29">
        <v>7070</v>
      </c>
      <c r="H330" s="30">
        <v>0.99890000000000001</v>
      </c>
      <c r="I330" s="31">
        <v>0.72850000000000004</v>
      </c>
      <c r="J330" s="32">
        <v>163</v>
      </c>
      <c r="K330" s="33">
        <v>0</v>
      </c>
      <c r="L330" s="34">
        <v>8.4199999999999997E-2</v>
      </c>
      <c r="M330" s="29">
        <f t="shared" si="51"/>
        <v>26</v>
      </c>
      <c r="N330" s="38" t="str">
        <f t="array" ref="N330">M330&amp;CHOOSE(AND(M330&lt;&gt;{11,12,13})*MIN(4,MOD(M330,10))+1,"th","st","nd","rd","th")</f>
        <v>26th</v>
      </c>
      <c r="O330" s="34">
        <v>0.28100000000000003</v>
      </c>
      <c r="P330" s="29">
        <f t="shared" si="52"/>
        <v>93</v>
      </c>
      <c r="Q330" s="38" t="str">
        <f t="array" ref="Q330">P330&amp;CHOOSE(AND(P330&lt;&gt;{11,12,13})*MIN(4,MOD(P330,10))+1,"th","st","nd","rd","th")</f>
        <v>93rd</v>
      </c>
      <c r="R330" s="35">
        <v>133.376</v>
      </c>
      <c r="S330" s="35">
        <v>222.55699999999999</v>
      </c>
      <c r="T330" s="35">
        <v>0</v>
      </c>
      <c r="U330" s="35">
        <v>355.93299999999999</v>
      </c>
      <c r="V330" s="36">
        <v>116.136</v>
      </c>
      <c r="W330" s="220">
        <f t="shared" si="53"/>
        <v>4.3989875995336471E-2</v>
      </c>
      <c r="X330" s="29">
        <f t="shared" si="54"/>
        <v>84</v>
      </c>
      <c r="Y330" s="38" t="str">
        <f t="array" ref="Y330">X330&amp;CHOOSE(AND(X330&lt;&gt;{11,12,13})*MIN(4,MOD(X330,10))+1,"th","st","nd","rd","th")</f>
        <v>84th</v>
      </c>
      <c r="Z330" s="37">
        <v>23.227</v>
      </c>
      <c r="AA330" s="28">
        <v>4</v>
      </c>
      <c r="AB330" s="221">
        <f t="shared" si="55"/>
        <v>1.5151159328833945E-3</v>
      </c>
      <c r="AC330" s="29">
        <f t="shared" si="56"/>
        <v>29</v>
      </c>
      <c r="AD330" s="38" t="str">
        <f t="array" ref="AD330">AC330&amp;CHOOSE(AND(AC330&lt;&gt;{11,12,13})*MIN(4,MOD(AC330,10))+1,"th","st","nd","rd","th")</f>
        <v>29th</v>
      </c>
      <c r="AE330" s="37">
        <v>2.4</v>
      </c>
      <c r="AF330" s="38">
        <v>2640.0619999999999</v>
      </c>
      <c r="AG330" s="38">
        <v>2699.2460000000001</v>
      </c>
      <c r="AH330" s="38">
        <v>2752.6550000000002</v>
      </c>
      <c r="AI330" s="38">
        <v>2697.3209999999999</v>
      </c>
      <c r="AJ330" s="29">
        <f t="shared" si="57"/>
        <v>60</v>
      </c>
      <c r="AK330" s="38" t="str">
        <f t="array" ref="AK330">AJ330&amp;CHOOSE(AND(AJ330&lt;&gt;{11,12,13})*MIN(4,MOD(AJ330,10))+1,"th","st","nd","rd","th")</f>
        <v>60th</v>
      </c>
      <c r="AL330" s="38">
        <v>381.56</v>
      </c>
      <c r="AM330" s="38">
        <v>381.56</v>
      </c>
      <c r="AN330" s="38">
        <v>3078.8809999999999</v>
      </c>
      <c r="AO330" s="29">
        <f t="shared" si="58"/>
        <v>59</v>
      </c>
      <c r="AP330" s="38" t="str">
        <f t="array" ref="AP330">AO330&amp;CHOOSE(AND(AO330&lt;&gt;{11,12,13})*MIN(4,MOD(AO330,10))+1,"th","st","nd","rd","th")</f>
        <v>59th</v>
      </c>
      <c r="AQ330" s="39">
        <v>1.01</v>
      </c>
      <c r="AR330" s="36">
        <v>3106.2489999999998</v>
      </c>
      <c r="AS330" s="29">
        <f t="shared" si="59"/>
        <v>60</v>
      </c>
      <c r="AT330" s="38" t="str">
        <f t="array" ref="AT330">AS330&amp;CHOOSE(AND(AS330&lt;&gt;{11,12,13})*MIN(4,MOD(AS330,10))+1,"th","st","nd","rd","th")</f>
        <v>60th</v>
      </c>
      <c r="AU330" s="40">
        <v>1.062827387851117E-3</v>
      </c>
    </row>
    <row r="331" spans="1:47" x14ac:dyDescent="0.25">
      <c r="A331" s="7">
        <v>117414203</v>
      </c>
      <c r="B331" s="8" t="s">
        <v>386</v>
      </c>
      <c r="C331" s="8" t="s">
        <v>266</v>
      </c>
      <c r="D331" s="27">
        <v>46843</v>
      </c>
      <c r="E331" s="29">
        <f t="shared" si="50"/>
        <v>35</v>
      </c>
      <c r="F331" s="38" t="str">
        <f t="array" ref="F331">E331&amp;CHOOSE(AND(E331&lt;&gt;{11,12,13})*MIN(4,MOD(E331,10))+1,"th","st","nd","rd","th")</f>
        <v>35th</v>
      </c>
      <c r="G331" s="29">
        <v>5009</v>
      </c>
      <c r="H331" s="30">
        <v>1.1338999999999999</v>
      </c>
      <c r="I331" s="31">
        <v>0.49280000000000002</v>
      </c>
      <c r="J331" s="32">
        <v>265</v>
      </c>
      <c r="K331" s="33">
        <v>0</v>
      </c>
      <c r="L331" s="34">
        <v>4.07E-2</v>
      </c>
      <c r="M331" s="29">
        <f t="shared" si="51"/>
        <v>7</v>
      </c>
      <c r="N331" s="38" t="str">
        <f t="array" ref="N331">M331&amp;CHOOSE(AND(M331&lt;&gt;{11,12,13})*MIN(4,MOD(M331,10))+1,"th","st","nd","rd","th")</f>
        <v>7th</v>
      </c>
      <c r="O331" s="34">
        <v>0.13159999999999999</v>
      </c>
      <c r="P331" s="29">
        <f t="shared" si="52"/>
        <v>29</v>
      </c>
      <c r="Q331" s="38" t="str">
        <f t="array" ref="Q331">P331&amp;CHOOSE(AND(P331&lt;&gt;{11,12,13})*MIN(4,MOD(P331,10))+1,"th","st","nd","rd","th")</f>
        <v>29th</v>
      </c>
      <c r="R331" s="35">
        <v>37.975000000000001</v>
      </c>
      <c r="S331" s="35">
        <v>61.395000000000003</v>
      </c>
      <c r="T331" s="35">
        <v>0</v>
      </c>
      <c r="U331" s="35">
        <v>99.37</v>
      </c>
      <c r="V331" s="36">
        <v>29.802999999999997</v>
      </c>
      <c r="W331" s="220">
        <f t="shared" si="53"/>
        <v>1.9164942745674013E-2</v>
      </c>
      <c r="X331" s="29">
        <f t="shared" si="54"/>
        <v>29</v>
      </c>
      <c r="Y331" s="38" t="str">
        <f t="array" ref="Y331">X331&amp;CHOOSE(AND(X331&lt;&gt;{11,12,13})*MIN(4,MOD(X331,10))+1,"th","st","nd","rd","th")</f>
        <v>29th</v>
      </c>
      <c r="Z331" s="37">
        <v>5.9610000000000003</v>
      </c>
      <c r="AA331" s="28">
        <v>8</v>
      </c>
      <c r="AB331" s="221">
        <f t="shared" si="55"/>
        <v>5.144433176706778E-3</v>
      </c>
      <c r="AC331" s="29">
        <f t="shared" si="56"/>
        <v>56</v>
      </c>
      <c r="AD331" s="38" t="str">
        <f t="array" ref="AD331">AC331&amp;CHOOSE(AND(AC331&lt;&gt;{11,12,13})*MIN(4,MOD(AC331,10))+1,"th","st","nd","rd","th")</f>
        <v>56th</v>
      </c>
      <c r="AE331" s="37">
        <v>4.8</v>
      </c>
      <c r="AF331" s="38">
        <v>1555.079</v>
      </c>
      <c r="AG331" s="38">
        <v>1538.9760000000001</v>
      </c>
      <c r="AH331" s="38">
        <v>1485.3130000000001</v>
      </c>
      <c r="AI331" s="38">
        <v>1526.4559999999999</v>
      </c>
      <c r="AJ331" s="29">
        <f t="shared" si="57"/>
        <v>32</v>
      </c>
      <c r="AK331" s="38" t="str">
        <f t="array" ref="AK331">AJ331&amp;CHOOSE(AND(AJ331&lt;&gt;{11,12,13})*MIN(4,MOD(AJ331,10))+1,"th","st","nd","rd","th")</f>
        <v>32nd</v>
      </c>
      <c r="AL331" s="38">
        <v>110.131</v>
      </c>
      <c r="AM331" s="38">
        <v>110.131</v>
      </c>
      <c r="AN331" s="38">
        <v>1636.587</v>
      </c>
      <c r="AO331" s="29">
        <f t="shared" si="58"/>
        <v>27</v>
      </c>
      <c r="AP331" s="38" t="str">
        <f t="array" ref="AP331">AO331&amp;CHOOSE(AND(AO331&lt;&gt;{11,12,13})*MIN(4,MOD(AO331,10))+1,"th","st","nd","rd","th")</f>
        <v>27th</v>
      </c>
      <c r="AQ331" s="39">
        <v>1.23</v>
      </c>
      <c r="AR331" s="36">
        <v>2282.5430000000001</v>
      </c>
      <c r="AS331" s="29">
        <f t="shared" si="59"/>
        <v>43</v>
      </c>
      <c r="AT331" s="38" t="str">
        <f t="array" ref="AT331">AS331&amp;CHOOSE(AND(AS331&lt;&gt;{11,12,13})*MIN(4,MOD(AS331,10))+1,"th","st","nd","rd","th")</f>
        <v>43rd</v>
      </c>
      <c r="AU331" s="40">
        <v>7.8098993813691445E-4</v>
      </c>
    </row>
    <row r="332" spans="1:47" x14ac:dyDescent="0.25">
      <c r="A332" s="7">
        <v>117415004</v>
      </c>
      <c r="B332" s="8" t="s">
        <v>415</v>
      </c>
      <c r="C332" s="8" t="s">
        <v>266</v>
      </c>
      <c r="D332" s="27">
        <v>49417</v>
      </c>
      <c r="E332" s="29">
        <f t="shared" si="50"/>
        <v>45</v>
      </c>
      <c r="F332" s="38" t="str">
        <f t="array" ref="F332">E332&amp;CHOOSE(AND(E332&lt;&gt;{11,12,13})*MIN(4,MOD(E332,10))+1,"th","st","nd","rd","th")</f>
        <v>45th</v>
      </c>
      <c r="G332" s="29">
        <v>2228</v>
      </c>
      <c r="H332" s="30">
        <v>1.0748</v>
      </c>
      <c r="I332" s="31">
        <v>0.87139999999999995</v>
      </c>
      <c r="J332" s="32">
        <v>50</v>
      </c>
      <c r="K332" s="33">
        <v>112.60599999999999</v>
      </c>
      <c r="L332" s="34">
        <v>0.1691</v>
      </c>
      <c r="M332" s="29">
        <f t="shared" si="51"/>
        <v>58</v>
      </c>
      <c r="N332" s="38" t="str">
        <f t="array" ref="N332">M332&amp;CHOOSE(AND(M332&lt;&gt;{11,12,13})*MIN(4,MOD(M332,10))+1,"th","st","nd","rd","th")</f>
        <v>58th</v>
      </c>
      <c r="O332" s="34">
        <v>0.2319</v>
      </c>
      <c r="P332" s="29">
        <f t="shared" si="52"/>
        <v>75</v>
      </c>
      <c r="Q332" s="38" t="str">
        <f t="array" ref="Q332">P332&amp;CHOOSE(AND(P332&lt;&gt;{11,12,13})*MIN(4,MOD(P332,10))+1,"th","st","nd","rd","th")</f>
        <v>75th</v>
      </c>
      <c r="R332" s="35">
        <v>88.54</v>
      </c>
      <c r="S332" s="35">
        <v>60.710999999999999</v>
      </c>
      <c r="T332" s="35">
        <v>0</v>
      </c>
      <c r="U332" s="35">
        <v>149.251</v>
      </c>
      <c r="V332" s="36">
        <v>13.895</v>
      </c>
      <c r="W332" s="220">
        <f t="shared" si="53"/>
        <v>1.5922654516785539E-2</v>
      </c>
      <c r="X332" s="29">
        <f t="shared" si="54"/>
        <v>19</v>
      </c>
      <c r="Y332" s="38" t="str">
        <f t="array" ref="Y332">X332&amp;CHOOSE(AND(X332&lt;&gt;{11,12,13})*MIN(4,MOD(X332,10))+1,"th","st","nd","rd","th")</f>
        <v>19th</v>
      </c>
      <c r="Z332" s="37">
        <v>2.7789999999999999</v>
      </c>
      <c r="AA332" s="28">
        <v>0</v>
      </c>
      <c r="AB332" s="221">
        <f t="shared" si="55"/>
        <v>0</v>
      </c>
      <c r="AC332" s="29">
        <f t="shared" si="56"/>
        <v>1</v>
      </c>
      <c r="AD332" s="38" t="str">
        <f t="array" ref="AD332">AC332&amp;CHOOSE(AND(AC332&lt;&gt;{11,12,13})*MIN(4,MOD(AC332,10))+1,"th","st","nd","rd","th")</f>
        <v>1st</v>
      </c>
      <c r="AE332" s="37">
        <v>0</v>
      </c>
      <c r="AF332" s="38">
        <v>872.65599999999995</v>
      </c>
      <c r="AG332" s="38">
        <v>865.08799999999997</v>
      </c>
      <c r="AH332" s="38">
        <v>863.42</v>
      </c>
      <c r="AI332" s="38">
        <v>867.05499999999995</v>
      </c>
      <c r="AJ332" s="29">
        <f t="shared" si="57"/>
        <v>11</v>
      </c>
      <c r="AK332" s="38" t="str">
        <f t="array" ref="AK332">AJ332&amp;CHOOSE(AND(AJ332&lt;&gt;{11,12,13})*MIN(4,MOD(AJ332,10))+1,"th","st","nd","rd","th")</f>
        <v>11th</v>
      </c>
      <c r="AL332" s="38">
        <v>152.03</v>
      </c>
      <c r="AM332" s="38">
        <v>264.63600000000002</v>
      </c>
      <c r="AN332" s="38">
        <v>1131.691</v>
      </c>
      <c r="AO332" s="29">
        <f t="shared" si="58"/>
        <v>11</v>
      </c>
      <c r="AP332" s="38" t="str">
        <f t="array" ref="AP332">AO332&amp;CHOOSE(AND(AO332&lt;&gt;{11,12,13})*MIN(4,MOD(AO332,10))+1,"th","st","nd","rd","th")</f>
        <v>11th</v>
      </c>
      <c r="AQ332" s="39">
        <v>1.1499999999999999</v>
      </c>
      <c r="AR332" s="36">
        <v>1398.7929999999999</v>
      </c>
      <c r="AS332" s="29">
        <f t="shared" si="59"/>
        <v>16</v>
      </c>
      <c r="AT332" s="38" t="str">
        <f t="array" ref="AT332">AS332&amp;CHOOSE(AND(AS332&lt;&gt;{11,12,13})*MIN(4,MOD(AS332,10))+1,"th","st","nd","rd","th")</f>
        <v>16th</v>
      </c>
      <c r="AU332" s="40">
        <v>4.7860796424704764E-4</v>
      </c>
    </row>
    <row r="333" spans="1:47" x14ac:dyDescent="0.25">
      <c r="A333" s="7">
        <v>117415103</v>
      </c>
      <c r="B333" s="8" t="s">
        <v>417</v>
      </c>
      <c r="C333" s="8" t="s">
        <v>266</v>
      </c>
      <c r="D333" s="27">
        <v>52296</v>
      </c>
      <c r="E333" s="29">
        <f t="shared" si="50"/>
        <v>54</v>
      </c>
      <c r="F333" s="38" t="str">
        <f t="array" ref="F333">E333&amp;CHOOSE(AND(E333&lt;&gt;{11,12,13})*MIN(4,MOD(E333,10))+1,"th","st","nd","rd","th")</f>
        <v>54th</v>
      </c>
      <c r="G333" s="29">
        <v>5568</v>
      </c>
      <c r="H333" s="30">
        <v>1.0157</v>
      </c>
      <c r="I333" s="31">
        <v>0.76919999999999999</v>
      </c>
      <c r="J333" s="32">
        <v>137</v>
      </c>
      <c r="K333" s="33">
        <v>34.104999999999997</v>
      </c>
      <c r="L333" s="34">
        <v>7.8700000000000006E-2</v>
      </c>
      <c r="M333" s="29">
        <f t="shared" si="51"/>
        <v>24</v>
      </c>
      <c r="N333" s="38" t="str">
        <f t="array" ref="N333">M333&amp;CHOOSE(AND(M333&lt;&gt;{11,12,13})*MIN(4,MOD(M333,10))+1,"th","st","nd","rd","th")</f>
        <v>24th</v>
      </c>
      <c r="O333" s="34">
        <v>0.16930000000000001</v>
      </c>
      <c r="P333" s="29">
        <f t="shared" si="52"/>
        <v>47</v>
      </c>
      <c r="Q333" s="38" t="str">
        <f t="array" ref="Q333">P333&amp;CHOOSE(AND(P333&lt;&gt;{11,12,13})*MIN(4,MOD(P333,10))+1,"th","st","nd","rd","th")</f>
        <v>47th</v>
      </c>
      <c r="R333" s="35">
        <v>94.528000000000006</v>
      </c>
      <c r="S333" s="35">
        <v>101.675</v>
      </c>
      <c r="T333" s="35">
        <v>0</v>
      </c>
      <c r="U333" s="35">
        <v>196.203</v>
      </c>
      <c r="V333" s="36">
        <v>17.030999999999999</v>
      </c>
      <c r="W333" s="220">
        <f t="shared" si="53"/>
        <v>8.5075284458462422E-3</v>
      </c>
      <c r="X333" s="29">
        <f t="shared" si="54"/>
        <v>7</v>
      </c>
      <c r="Y333" s="38" t="str">
        <f t="array" ref="Y333">X333&amp;CHOOSE(AND(X333&lt;&gt;{11,12,13})*MIN(4,MOD(X333,10))+1,"th","st","nd","rd","th")</f>
        <v>7th</v>
      </c>
      <c r="Z333" s="37">
        <v>3.4060000000000001</v>
      </c>
      <c r="AA333" s="28">
        <v>9</v>
      </c>
      <c r="AB333" s="221">
        <f t="shared" si="55"/>
        <v>4.495787447162009E-3</v>
      </c>
      <c r="AC333" s="29">
        <f t="shared" si="56"/>
        <v>52</v>
      </c>
      <c r="AD333" s="38" t="str">
        <f t="array" ref="AD333">AC333&amp;CHOOSE(AND(AC333&lt;&gt;{11,12,13})*MIN(4,MOD(AC333,10))+1,"th","st","nd","rd","th")</f>
        <v>52nd</v>
      </c>
      <c r="AE333" s="37">
        <v>5.4</v>
      </c>
      <c r="AF333" s="38">
        <v>2001.874</v>
      </c>
      <c r="AG333" s="38">
        <v>2016.2339999999999</v>
      </c>
      <c r="AH333" s="38">
        <v>1993.4849999999999</v>
      </c>
      <c r="AI333" s="38">
        <v>2003.864</v>
      </c>
      <c r="AJ333" s="29">
        <f t="shared" si="57"/>
        <v>47</v>
      </c>
      <c r="AK333" s="38" t="str">
        <f t="array" ref="AK333">AJ333&amp;CHOOSE(AND(AJ333&lt;&gt;{11,12,13})*MIN(4,MOD(AJ333,10))+1,"th","st","nd","rd","th")</f>
        <v>47th</v>
      </c>
      <c r="AL333" s="38">
        <v>205.00899999999999</v>
      </c>
      <c r="AM333" s="38">
        <v>239.114</v>
      </c>
      <c r="AN333" s="38">
        <v>2242.9780000000001</v>
      </c>
      <c r="AO333" s="29">
        <f t="shared" si="58"/>
        <v>44</v>
      </c>
      <c r="AP333" s="38" t="str">
        <f t="array" ref="AP333">AO333&amp;CHOOSE(AND(AO333&lt;&gt;{11,12,13})*MIN(4,MOD(AO333,10))+1,"th","st","nd","rd","th")</f>
        <v>44th</v>
      </c>
      <c r="AQ333" s="39">
        <v>1.03</v>
      </c>
      <c r="AR333" s="36">
        <v>2346.5390000000002</v>
      </c>
      <c r="AS333" s="29">
        <f t="shared" si="59"/>
        <v>45</v>
      </c>
      <c r="AT333" s="38" t="str">
        <f t="array" ref="AT333">AS333&amp;CHOOSE(AND(AS333&lt;&gt;{11,12,13})*MIN(4,MOD(AS333,10))+1,"th","st","nd","rd","th")</f>
        <v>45th</v>
      </c>
      <c r="AU333" s="40">
        <v>8.0288667001929737E-4</v>
      </c>
    </row>
    <row r="334" spans="1:47" x14ac:dyDescent="0.25">
      <c r="A334" s="7">
        <v>117415303</v>
      </c>
      <c r="B334" s="8" t="s">
        <v>428</v>
      </c>
      <c r="C334" s="8" t="s">
        <v>266</v>
      </c>
      <c r="D334" s="27">
        <v>50051</v>
      </c>
      <c r="E334" s="29">
        <f t="shared" si="50"/>
        <v>48</v>
      </c>
      <c r="F334" s="38" t="str">
        <f t="array" ref="F334">E334&amp;CHOOSE(AND(E334&lt;&gt;{11,12,13})*MIN(4,MOD(E334,10))+1,"th","st","nd","rd","th")</f>
        <v>48th</v>
      </c>
      <c r="G334" s="29">
        <v>3020</v>
      </c>
      <c r="H334" s="30">
        <v>1.0611999999999999</v>
      </c>
      <c r="I334" s="31">
        <v>0.75890000000000002</v>
      </c>
      <c r="J334" s="32">
        <v>145</v>
      </c>
      <c r="K334" s="33">
        <v>6.8540000000000001</v>
      </c>
      <c r="L334" s="34">
        <v>6.0400000000000002E-2</v>
      </c>
      <c r="M334" s="29">
        <f t="shared" si="51"/>
        <v>16</v>
      </c>
      <c r="N334" s="38" t="str">
        <f t="array" ref="N334">M334&amp;CHOOSE(AND(M334&lt;&gt;{11,12,13})*MIN(4,MOD(M334,10))+1,"th","st","nd","rd","th")</f>
        <v>16th</v>
      </c>
      <c r="O334" s="34">
        <v>0.2225</v>
      </c>
      <c r="P334" s="29">
        <f t="shared" si="52"/>
        <v>70</v>
      </c>
      <c r="Q334" s="38" t="str">
        <f t="array" ref="Q334">P334&amp;CHOOSE(AND(P334&lt;&gt;{11,12,13})*MIN(4,MOD(P334,10))+1,"th","st","nd","rd","th")</f>
        <v>70th</v>
      </c>
      <c r="R334" s="35">
        <v>38.878</v>
      </c>
      <c r="S334" s="35">
        <v>71.608999999999995</v>
      </c>
      <c r="T334" s="35">
        <v>0</v>
      </c>
      <c r="U334" s="35">
        <v>110.48699999999999</v>
      </c>
      <c r="V334" s="36">
        <v>17.554000000000002</v>
      </c>
      <c r="W334" s="220">
        <f t="shared" si="53"/>
        <v>1.6362834720827894E-2</v>
      </c>
      <c r="X334" s="29">
        <f t="shared" si="54"/>
        <v>22</v>
      </c>
      <c r="Y334" s="38" t="str">
        <f t="array" ref="Y334">X334&amp;CHOOSE(AND(X334&lt;&gt;{11,12,13})*MIN(4,MOD(X334,10))+1,"th","st","nd","rd","th")</f>
        <v>22nd</v>
      </c>
      <c r="Z334" s="37">
        <v>3.5110000000000001</v>
      </c>
      <c r="AA334" s="28">
        <v>4</v>
      </c>
      <c r="AB334" s="221">
        <f t="shared" si="55"/>
        <v>3.7285712021938914E-3</v>
      </c>
      <c r="AC334" s="29">
        <f t="shared" si="56"/>
        <v>48</v>
      </c>
      <c r="AD334" s="38" t="str">
        <f t="array" ref="AD334">AC334&amp;CHOOSE(AND(AC334&lt;&gt;{11,12,13})*MIN(4,MOD(AC334,10))+1,"th","st","nd","rd","th")</f>
        <v>48th</v>
      </c>
      <c r="AE334" s="37">
        <v>2.4</v>
      </c>
      <c r="AF334" s="38">
        <v>1072.797</v>
      </c>
      <c r="AG334" s="38">
        <v>1046.21</v>
      </c>
      <c r="AH334" s="38">
        <v>1041.0309999999999</v>
      </c>
      <c r="AI334" s="38">
        <v>1053.346</v>
      </c>
      <c r="AJ334" s="29">
        <f t="shared" si="57"/>
        <v>17</v>
      </c>
      <c r="AK334" s="38" t="str">
        <f t="array" ref="AK334">AJ334&amp;CHOOSE(AND(AJ334&lt;&gt;{11,12,13})*MIN(4,MOD(AJ334,10))+1,"th","st","nd","rd","th")</f>
        <v>17th</v>
      </c>
      <c r="AL334" s="38">
        <v>116.398</v>
      </c>
      <c r="AM334" s="38">
        <v>123.252</v>
      </c>
      <c r="AN334" s="38">
        <v>1176.598</v>
      </c>
      <c r="AO334" s="29">
        <f t="shared" si="58"/>
        <v>13</v>
      </c>
      <c r="AP334" s="38" t="str">
        <f t="array" ref="AP334">AO334&amp;CHOOSE(AND(AO334&lt;&gt;{11,12,13})*MIN(4,MOD(AO334,10))+1,"th","st","nd","rd","th")</f>
        <v>13th</v>
      </c>
      <c r="AQ334" s="39">
        <v>1.0900000000000001</v>
      </c>
      <c r="AR334" s="36">
        <v>1360.98</v>
      </c>
      <c r="AS334" s="29">
        <f t="shared" si="59"/>
        <v>15</v>
      </c>
      <c r="AT334" s="38" t="str">
        <f t="array" ref="AT334">AS334&amp;CHOOSE(AND(AS334&lt;&gt;{11,12,13})*MIN(4,MOD(AS334,10))+1,"th","st","nd","rd","th")</f>
        <v>15th</v>
      </c>
      <c r="AU334" s="40">
        <v>4.6566995057949743E-4</v>
      </c>
    </row>
    <row r="335" spans="1:47" x14ac:dyDescent="0.25">
      <c r="A335" s="7">
        <v>117416103</v>
      </c>
      <c r="B335" s="8" t="s">
        <v>558</v>
      </c>
      <c r="C335" s="8" t="s">
        <v>266</v>
      </c>
      <c r="D335" s="27">
        <v>44380</v>
      </c>
      <c r="E335" s="29">
        <f t="shared" si="50"/>
        <v>27</v>
      </c>
      <c r="F335" s="38" t="str">
        <f t="array" ref="F335">E335&amp;CHOOSE(AND(E335&lt;&gt;{11,12,13})*MIN(4,MOD(E335,10))+1,"th","st","nd","rd","th")</f>
        <v>27th</v>
      </c>
      <c r="G335" s="29">
        <v>3966</v>
      </c>
      <c r="H335" s="30">
        <v>1.1968000000000001</v>
      </c>
      <c r="I335" s="31">
        <v>0.68059999999999998</v>
      </c>
      <c r="J335" s="32">
        <v>192</v>
      </c>
      <c r="K335" s="33">
        <v>0</v>
      </c>
      <c r="L335" s="34">
        <v>0.19489999999999999</v>
      </c>
      <c r="M335" s="29">
        <f t="shared" si="51"/>
        <v>69</v>
      </c>
      <c r="N335" s="38" t="str">
        <f t="array" ref="N335">M335&amp;CHOOSE(AND(M335&lt;&gt;{11,12,13})*MIN(4,MOD(M335,10))+1,"th","st","nd","rd","th")</f>
        <v>69th</v>
      </c>
      <c r="O335" s="34">
        <v>7.5200000000000003E-2</v>
      </c>
      <c r="P335" s="29">
        <f t="shared" si="52"/>
        <v>7</v>
      </c>
      <c r="Q335" s="38" t="str">
        <f t="array" ref="Q335">P335&amp;CHOOSE(AND(P335&lt;&gt;{11,12,13})*MIN(4,MOD(P335,10))+1,"th","st","nd","rd","th")</f>
        <v>7th</v>
      </c>
      <c r="R335" s="35">
        <v>157.74</v>
      </c>
      <c r="S335" s="35">
        <v>30.431000000000001</v>
      </c>
      <c r="T335" s="35">
        <v>0</v>
      </c>
      <c r="U335" s="35">
        <v>188.17099999999999</v>
      </c>
      <c r="V335" s="36">
        <v>21.053000000000004</v>
      </c>
      <c r="W335" s="220">
        <f t="shared" si="53"/>
        <v>1.560753206316258E-2</v>
      </c>
      <c r="X335" s="29">
        <f t="shared" si="54"/>
        <v>19</v>
      </c>
      <c r="Y335" s="38" t="str">
        <f t="array" ref="Y335">X335&amp;CHOOSE(AND(X335&lt;&gt;{11,12,13})*MIN(4,MOD(X335,10))+1,"th","st","nd","rd","th")</f>
        <v>19th</v>
      </c>
      <c r="Z335" s="37">
        <v>4.2110000000000003</v>
      </c>
      <c r="AA335" s="28">
        <v>2</v>
      </c>
      <c r="AB335" s="221">
        <f t="shared" si="55"/>
        <v>1.4826895989324634E-3</v>
      </c>
      <c r="AC335" s="29">
        <f t="shared" si="56"/>
        <v>29</v>
      </c>
      <c r="AD335" s="38" t="str">
        <f t="array" ref="AD335">AC335&amp;CHOOSE(AND(AC335&lt;&gt;{11,12,13})*MIN(4,MOD(AC335,10))+1,"th","st","nd","rd","th")</f>
        <v>29th</v>
      </c>
      <c r="AE335" s="37">
        <v>1.2</v>
      </c>
      <c r="AF335" s="38">
        <v>1348.9</v>
      </c>
      <c r="AG335" s="38">
        <v>1316.9490000000001</v>
      </c>
      <c r="AH335" s="38">
        <v>1403.37</v>
      </c>
      <c r="AI335" s="38">
        <v>1356.4059999999999</v>
      </c>
      <c r="AJ335" s="29">
        <f t="shared" si="57"/>
        <v>28</v>
      </c>
      <c r="AK335" s="38" t="str">
        <f t="array" ref="AK335">AJ335&amp;CHOOSE(AND(AJ335&lt;&gt;{11,12,13})*MIN(4,MOD(AJ335,10))+1,"th","st","nd","rd","th")</f>
        <v>28th</v>
      </c>
      <c r="AL335" s="38">
        <v>193.58199999999999</v>
      </c>
      <c r="AM335" s="38">
        <v>193.58199999999999</v>
      </c>
      <c r="AN335" s="38">
        <v>1549.9880000000001</v>
      </c>
      <c r="AO335" s="29">
        <f t="shared" si="58"/>
        <v>25</v>
      </c>
      <c r="AP335" s="38" t="str">
        <f t="array" ref="AP335">AO335&amp;CHOOSE(AND(AO335&lt;&gt;{11,12,13})*MIN(4,MOD(AO335,10))+1,"th","st","nd","rd","th")</f>
        <v>25th</v>
      </c>
      <c r="AQ335" s="39">
        <v>1.08</v>
      </c>
      <c r="AR335" s="36">
        <v>2003.4280000000001</v>
      </c>
      <c r="AS335" s="29">
        <f t="shared" si="59"/>
        <v>35</v>
      </c>
      <c r="AT335" s="38" t="str">
        <f t="array" ref="AT335">AS335&amp;CHOOSE(AND(AS335&lt;&gt;{11,12,13})*MIN(4,MOD(AS335,10))+1,"th","st","nd","rd","th")</f>
        <v>35th</v>
      </c>
      <c r="AU335" s="40">
        <v>6.8548855806079543E-4</v>
      </c>
    </row>
    <row r="336" spans="1:47" x14ac:dyDescent="0.25">
      <c r="A336" s="7">
        <v>117417202</v>
      </c>
      <c r="B336" s="8" t="s">
        <v>645</v>
      </c>
      <c r="C336" s="8" t="s">
        <v>266</v>
      </c>
      <c r="D336" s="27">
        <v>38713</v>
      </c>
      <c r="E336" s="29">
        <f t="shared" si="50"/>
        <v>10</v>
      </c>
      <c r="F336" s="38" t="str">
        <f t="array" ref="F336">E336&amp;CHOOSE(AND(E336&lt;&gt;{11,12,13})*MIN(4,MOD(E336,10))+1,"th","st","nd","rd","th")</f>
        <v>10th</v>
      </c>
      <c r="G336" s="29">
        <v>16072</v>
      </c>
      <c r="H336" s="30">
        <v>1.3720000000000001</v>
      </c>
      <c r="I336" s="31">
        <v>0.27610000000000001</v>
      </c>
      <c r="J336" s="32">
        <v>316</v>
      </c>
      <c r="K336" s="33">
        <v>0</v>
      </c>
      <c r="L336" s="34">
        <v>0.31869999999999998</v>
      </c>
      <c r="M336" s="29">
        <f t="shared" si="51"/>
        <v>93</v>
      </c>
      <c r="N336" s="38" t="str">
        <f t="array" ref="N336">M336&amp;CHOOSE(AND(M336&lt;&gt;{11,12,13})*MIN(4,MOD(M336,10))+1,"th","st","nd","rd","th")</f>
        <v>93rd</v>
      </c>
      <c r="O336" s="34">
        <v>0.21429999999999999</v>
      </c>
      <c r="P336" s="29">
        <f t="shared" si="52"/>
        <v>67</v>
      </c>
      <c r="Q336" s="38" t="str">
        <f t="array" ref="Q336">P336&amp;CHOOSE(AND(P336&lt;&gt;{11,12,13})*MIN(4,MOD(P336,10))+1,"th","st","nd","rd","th")</f>
        <v>67th</v>
      </c>
      <c r="R336" s="35">
        <v>979.75</v>
      </c>
      <c r="S336" s="35">
        <v>329.40199999999999</v>
      </c>
      <c r="T336" s="35">
        <v>489.875</v>
      </c>
      <c r="U336" s="35">
        <v>1799.027</v>
      </c>
      <c r="V336" s="36">
        <v>137.691</v>
      </c>
      <c r="W336" s="220">
        <f t="shared" si="53"/>
        <v>2.6873447649561392E-2</v>
      </c>
      <c r="X336" s="29">
        <f t="shared" si="54"/>
        <v>52</v>
      </c>
      <c r="Y336" s="38" t="str">
        <f t="array" ref="Y336">X336&amp;CHOOSE(AND(X336&lt;&gt;{11,12,13})*MIN(4,MOD(X336,10))+1,"th","st","nd","rd","th")</f>
        <v>52nd</v>
      </c>
      <c r="Z336" s="37">
        <v>27.538</v>
      </c>
      <c r="AA336" s="28">
        <v>5</v>
      </c>
      <c r="AB336" s="221">
        <f t="shared" si="55"/>
        <v>9.7586071891268822E-4</v>
      </c>
      <c r="AC336" s="29">
        <f t="shared" si="56"/>
        <v>22</v>
      </c>
      <c r="AD336" s="38" t="str">
        <f t="array" ref="AD336">AC336&amp;CHOOSE(AND(AC336&lt;&gt;{11,12,13})*MIN(4,MOD(AC336,10))+1,"th","st","nd","rd","th")</f>
        <v>22nd</v>
      </c>
      <c r="AE336" s="37">
        <v>3</v>
      </c>
      <c r="AF336" s="38">
        <v>5123.6819999999998</v>
      </c>
      <c r="AG336" s="38">
        <v>5205.3019999999997</v>
      </c>
      <c r="AH336" s="38">
        <v>5307.31</v>
      </c>
      <c r="AI336" s="38">
        <v>5212.098</v>
      </c>
      <c r="AJ336" s="29">
        <f t="shared" si="57"/>
        <v>86</v>
      </c>
      <c r="AK336" s="38" t="str">
        <f t="array" ref="AK336">AJ336&amp;CHOOSE(AND(AJ336&lt;&gt;{11,12,13})*MIN(4,MOD(AJ336,10))+1,"th","st","nd","rd","th")</f>
        <v>86th</v>
      </c>
      <c r="AL336" s="38">
        <v>1829.5650000000001</v>
      </c>
      <c r="AM336" s="38">
        <v>1829.5650000000001</v>
      </c>
      <c r="AN336" s="38">
        <v>7041.6629999999996</v>
      </c>
      <c r="AO336" s="29">
        <f t="shared" si="58"/>
        <v>90</v>
      </c>
      <c r="AP336" s="38" t="str">
        <f t="array" ref="AP336">AO336&amp;CHOOSE(AND(AO336&lt;&gt;{11,12,13})*MIN(4,MOD(AO336,10))+1,"th","st","nd","rd","th")</f>
        <v>90th</v>
      </c>
      <c r="AQ336" s="39">
        <v>1.44</v>
      </c>
      <c r="AR336" s="36">
        <v>13912.073</v>
      </c>
      <c r="AS336" s="29">
        <f t="shared" si="59"/>
        <v>96</v>
      </c>
      <c r="AT336" s="38" t="str">
        <f t="array" ref="AT336">AS336&amp;CHOOSE(AND(AS336&lt;&gt;{11,12,13})*MIN(4,MOD(AS336,10))+1,"th","st","nd","rd","th")</f>
        <v>96th</v>
      </c>
      <c r="AU336" s="40">
        <v>4.760124576678835E-3</v>
      </c>
    </row>
    <row r="337" spans="1:47" x14ac:dyDescent="0.25">
      <c r="A337" s="7">
        <v>109420803</v>
      </c>
      <c r="B337" s="8" t="s">
        <v>164</v>
      </c>
      <c r="C337" s="8" t="s">
        <v>165</v>
      </c>
      <c r="D337" s="27">
        <v>42529</v>
      </c>
      <c r="E337" s="29">
        <f t="shared" si="50"/>
        <v>20</v>
      </c>
      <c r="F337" s="38" t="str">
        <f t="array" ref="F337">E337&amp;CHOOSE(AND(E337&lt;&gt;{11,12,13})*MIN(4,MOD(E337,10))+1,"th","st","nd","rd","th")</f>
        <v>20th</v>
      </c>
      <c r="G337" s="29">
        <v>8112</v>
      </c>
      <c r="H337" s="30">
        <v>1.2488999999999999</v>
      </c>
      <c r="I337" s="31">
        <v>0.71870000000000001</v>
      </c>
      <c r="J337" s="32">
        <v>171</v>
      </c>
      <c r="K337" s="33">
        <v>0</v>
      </c>
      <c r="L337" s="34">
        <v>0.19839999999999999</v>
      </c>
      <c r="M337" s="29">
        <f t="shared" si="51"/>
        <v>71</v>
      </c>
      <c r="N337" s="38" t="str">
        <f t="array" ref="N337">M337&amp;CHOOSE(AND(M337&lt;&gt;{11,12,13})*MIN(4,MOD(M337,10))+1,"th","st","nd","rd","th")</f>
        <v>71st</v>
      </c>
      <c r="O337" s="34">
        <v>0.22600000000000001</v>
      </c>
      <c r="P337" s="29">
        <f t="shared" si="52"/>
        <v>71</v>
      </c>
      <c r="Q337" s="38" t="str">
        <f t="array" ref="Q337">P337&amp;CHOOSE(AND(P337&lt;&gt;{11,12,13})*MIN(4,MOD(P337,10))+1,"th","st","nd","rd","th")</f>
        <v>71st</v>
      </c>
      <c r="R337" s="35">
        <v>311.13900000000001</v>
      </c>
      <c r="S337" s="35">
        <v>177.21100000000001</v>
      </c>
      <c r="T337" s="35">
        <v>0</v>
      </c>
      <c r="U337" s="35">
        <v>488.35</v>
      </c>
      <c r="V337" s="36">
        <v>49.387999999999998</v>
      </c>
      <c r="W337" s="220">
        <f t="shared" si="53"/>
        <v>1.8895565158671402E-2</v>
      </c>
      <c r="X337" s="29">
        <f t="shared" si="54"/>
        <v>29</v>
      </c>
      <c r="Y337" s="38" t="str">
        <f t="array" ref="Y337">X337&amp;CHOOSE(AND(X337&lt;&gt;{11,12,13})*MIN(4,MOD(X337,10))+1,"th","st","nd","rd","th")</f>
        <v>29th</v>
      </c>
      <c r="Z337" s="37">
        <v>9.8780000000000001</v>
      </c>
      <c r="AA337" s="28">
        <v>5</v>
      </c>
      <c r="AB337" s="221">
        <f t="shared" si="55"/>
        <v>1.9129712843880499E-3</v>
      </c>
      <c r="AC337" s="29">
        <f t="shared" si="56"/>
        <v>33</v>
      </c>
      <c r="AD337" s="38" t="str">
        <f t="array" ref="AD337">AC337&amp;CHOOSE(AND(AC337&lt;&gt;{11,12,13})*MIN(4,MOD(AC337,10))+1,"th","st","nd","rd","th")</f>
        <v>33rd</v>
      </c>
      <c r="AE337" s="37">
        <v>3</v>
      </c>
      <c r="AF337" s="38">
        <v>2613.7350000000001</v>
      </c>
      <c r="AG337" s="38">
        <v>2633.4409999999998</v>
      </c>
      <c r="AH337" s="38">
        <v>2568.4969999999998</v>
      </c>
      <c r="AI337" s="38">
        <v>2605.2240000000002</v>
      </c>
      <c r="AJ337" s="29">
        <f t="shared" si="57"/>
        <v>58</v>
      </c>
      <c r="AK337" s="38" t="str">
        <f t="array" ref="AK337">AJ337&amp;CHOOSE(AND(AJ337&lt;&gt;{11,12,13})*MIN(4,MOD(AJ337,10))+1,"th","st","nd","rd","th")</f>
        <v>58th</v>
      </c>
      <c r="AL337" s="38">
        <v>501.22800000000001</v>
      </c>
      <c r="AM337" s="38">
        <v>501.22800000000001</v>
      </c>
      <c r="AN337" s="38">
        <v>3106.4520000000002</v>
      </c>
      <c r="AO337" s="29">
        <f t="shared" si="58"/>
        <v>60</v>
      </c>
      <c r="AP337" s="38" t="str">
        <f t="array" ref="AP337">AO337&amp;CHOOSE(AND(AO337&lt;&gt;{11,12,13})*MIN(4,MOD(AO337,10))+1,"th","st","nd","rd","th")</f>
        <v>60th</v>
      </c>
      <c r="AQ337" s="39">
        <v>1.2</v>
      </c>
      <c r="AR337" s="36">
        <v>4655.5770000000002</v>
      </c>
      <c r="AS337" s="29">
        <f t="shared" si="59"/>
        <v>78</v>
      </c>
      <c r="AT337" s="38" t="str">
        <f t="array" ref="AT337">AS337&amp;CHOOSE(AND(AS337&lt;&gt;{11,12,13})*MIN(4,MOD(AS337,10))+1,"th","st","nd","rd","th")</f>
        <v>78th</v>
      </c>
      <c r="AU337" s="40">
        <v>1.5929420796110486E-3</v>
      </c>
    </row>
    <row r="338" spans="1:47" x14ac:dyDescent="0.25">
      <c r="A338" s="7">
        <v>109422303</v>
      </c>
      <c r="B338" s="8" t="s">
        <v>356</v>
      </c>
      <c r="C338" s="8" t="s">
        <v>165</v>
      </c>
      <c r="D338" s="27">
        <v>43582</v>
      </c>
      <c r="E338" s="29">
        <f t="shared" si="50"/>
        <v>24</v>
      </c>
      <c r="F338" s="38" t="str">
        <f t="array" ref="F338">E338&amp;CHOOSE(AND(E338&lt;&gt;{11,12,13})*MIN(4,MOD(E338,10))+1,"th","st","nd","rd","th")</f>
        <v>24th</v>
      </c>
      <c r="G338" s="29">
        <v>3186</v>
      </c>
      <c r="H338" s="30">
        <v>1.2186999999999999</v>
      </c>
      <c r="I338" s="31">
        <v>0.8669</v>
      </c>
      <c r="J338" s="32">
        <v>53</v>
      </c>
      <c r="K338" s="33">
        <v>155.53800000000001</v>
      </c>
      <c r="L338" s="34">
        <v>0.20669999999999999</v>
      </c>
      <c r="M338" s="29">
        <f t="shared" si="51"/>
        <v>75</v>
      </c>
      <c r="N338" s="38" t="str">
        <f t="array" ref="N338">M338&amp;CHOOSE(AND(M338&lt;&gt;{11,12,13})*MIN(4,MOD(M338,10))+1,"th","st","nd","rd","th")</f>
        <v>75th</v>
      </c>
      <c r="O338" s="34">
        <v>0.2306</v>
      </c>
      <c r="P338" s="29">
        <f t="shared" si="52"/>
        <v>74</v>
      </c>
      <c r="Q338" s="38" t="str">
        <f t="array" ref="Q338">P338&amp;CHOOSE(AND(P338&lt;&gt;{11,12,13})*MIN(4,MOD(P338,10))+1,"th","st","nd","rd","th")</f>
        <v>74th</v>
      </c>
      <c r="R338" s="35">
        <v>149.39500000000001</v>
      </c>
      <c r="S338" s="35">
        <v>83.334999999999994</v>
      </c>
      <c r="T338" s="35">
        <v>0</v>
      </c>
      <c r="U338" s="35">
        <v>232.73</v>
      </c>
      <c r="V338" s="36">
        <v>27.261000000000003</v>
      </c>
      <c r="W338" s="220">
        <f t="shared" si="53"/>
        <v>2.2630617288460057E-2</v>
      </c>
      <c r="X338" s="29">
        <f t="shared" si="54"/>
        <v>41</v>
      </c>
      <c r="Y338" s="38" t="str">
        <f t="array" ref="Y338">X338&amp;CHOOSE(AND(X338&lt;&gt;{11,12,13})*MIN(4,MOD(X338,10))+1,"th","st","nd","rd","th")</f>
        <v>41st</v>
      </c>
      <c r="Z338" s="37">
        <v>5.452</v>
      </c>
      <c r="AA338" s="28">
        <v>0</v>
      </c>
      <c r="AB338" s="221">
        <f t="shared" si="55"/>
        <v>0</v>
      </c>
      <c r="AC338" s="29">
        <f t="shared" si="56"/>
        <v>1</v>
      </c>
      <c r="AD338" s="38" t="str">
        <f t="array" ref="AD338">AC338&amp;CHOOSE(AND(AC338&lt;&gt;{11,12,13})*MIN(4,MOD(AC338,10))+1,"th","st","nd","rd","th")</f>
        <v>1st</v>
      </c>
      <c r="AE338" s="37">
        <v>0</v>
      </c>
      <c r="AF338" s="38">
        <v>1204.607</v>
      </c>
      <c r="AG338" s="38">
        <v>1227.461</v>
      </c>
      <c r="AH338" s="38">
        <v>1242.5219999999999</v>
      </c>
      <c r="AI338" s="38">
        <v>1224.8630000000001</v>
      </c>
      <c r="AJ338" s="29">
        <f t="shared" si="57"/>
        <v>23</v>
      </c>
      <c r="AK338" s="38" t="str">
        <f t="array" ref="AK338">AJ338&amp;CHOOSE(AND(AJ338&lt;&gt;{11,12,13})*MIN(4,MOD(AJ338,10))+1,"th","st","nd","rd","th")</f>
        <v>23rd</v>
      </c>
      <c r="AL338" s="38">
        <v>238.18199999999999</v>
      </c>
      <c r="AM338" s="38">
        <v>393.72</v>
      </c>
      <c r="AN338" s="38">
        <v>1618.5830000000001</v>
      </c>
      <c r="AO338" s="29">
        <f t="shared" si="58"/>
        <v>27</v>
      </c>
      <c r="AP338" s="38" t="str">
        <f t="array" ref="AP338">AO338&amp;CHOOSE(AND(AO338&lt;&gt;{11,12,13})*MIN(4,MOD(AO338,10))+1,"th","st","nd","rd","th")</f>
        <v>27th</v>
      </c>
      <c r="AQ338" s="39">
        <v>1.19</v>
      </c>
      <c r="AR338" s="36">
        <v>2347.355</v>
      </c>
      <c r="AS338" s="29">
        <f t="shared" si="59"/>
        <v>45</v>
      </c>
      <c r="AT338" s="38" t="str">
        <f t="array" ref="AT338">AS338&amp;CHOOSE(AND(AS338&lt;&gt;{11,12,13})*MIN(4,MOD(AS338,10))+1,"th","st","nd","rd","th")</f>
        <v>45th</v>
      </c>
      <c r="AU338" s="40">
        <v>8.0316587080084658E-4</v>
      </c>
    </row>
    <row r="339" spans="1:47" x14ac:dyDescent="0.25">
      <c r="A339" s="7">
        <v>109426003</v>
      </c>
      <c r="B339" s="8" t="s">
        <v>467</v>
      </c>
      <c r="C339" s="8" t="s">
        <v>165</v>
      </c>
      <c r="D339" s="27">
        <v>44953</v>
      </c>
      <c r="E339" s="29">
        <f t="shared" si="50"/>
        <v>29</v>
      </c>
      <c r="F339" s="38" t="str">
        <f t="array" ref="F339">E339&amp;CHOOSE(AND(E339&lt;&gt;{11,12,13})*MIN(4,MOD(E339,10))+1,"th","st","nd","rd","th")</f>
        <v>29th</v>
      </c>
      <c r="G339" s="29">
        <v>1710</v>
      </c>
      <c r="H339" s="30">
        <v>1.1816</v>
      </c>
      <c r="I339" s="31">
        <v>0.89670000000000005</v>
      </c>
      <c r="J339" s="32">
        <v>35</v>
      </c>
      <c r="K339" s="33">
        <v>112.173</v>
      </c>
      <c r="L339" s="34">
        <v>0.19719999999999999</v>
      </c>
      <c r="M339" s="29">
        <f t="shared" si="51"/>
        <v>70</v>
      </c>
      <c r="N339" s="38" t="str">
        <f t="array" ref="N339">M339&amp;CHOOSE(AND(M339&lt;&gt;{11,12,13})*MIN(4,MOD(M339,10))+1,"th","st","nd","rd","th")</f>
        <v>70th</v>
      </c>
      <c r="O339" s="34">
        <v>0.26129999999999998</v>
      </c>
      <c r="P339" s="29">
        <f t="shared" si="52"/>
        <v>87</v>
      </c>
      <c r="Q339" s="38" t="str">
        <f t="array" ref="Q339">P339&amp;CHOOSE(AND(P339&lt;&gt;{11,12,13})*MIN(4,MOD(P339,10))+1,"th","st","nd","rd","th")</f>
        <v>87th</v>
      </c>
      <c r="R339" s="35">
        <v>80.201999999999998</v>
      </c>
      <c r="S339" s="35">
        <v>53.136000000000003</v>
      </c>
      <c r="T339" s="35">
        <v>0</v>
      </c>
      <c r="U339" s="35">
        <v>133.33799999999999</v>
      </c>
      <c r="V339" s="36">
        <v>10.917999999999999</v>
      </c>
      <c r="W339" s="220">
        <f t="shared" si="53"/>
        <v>1.6107140960350291E-2</v>
      </c>
      <c r="X339" s="29">
        <f t="shared" si="54"/>
        <v>21</v>
      </c>
      <c r="Y339" s="38" t="str">
        <f t="array" ref="Y339">X339&amp;CHOOSE(AND(X339&lt;&gt;{11,12,13})*MIN(4,MOD(X339,10))+1,"th","st","nd","rd","th")</f>
        <v>21st</v>
      </c>
      <c r="Z339" s="37">
        <v>2.1840000000000002</v>
      </c>
      <c r="AA339" s="28">
        <v>0</v>
      </c>
      <c r="AB339" s="221">
        <f t="shared" si="55"/>
        <v>0</v>
      </c>
      <c r="AC339" s="29">
        <f t="shared" si="56"/>
        <v>1</v>
      </c>
      <c r="AD339" s="38" t="str">
        <f t="array" ref="AD339">AC339&amp;CHOOSE(AND(AC339&lt;&gt;{11,12,13})*MIN(4,MOD(AC339,10))+1,"th","st","nd","rd","th")</f>
        <v>1st</v>
      </c>
      <c r="AE339" s="37">
        <v>0</v>
      </c>
      <c r="AF339" s="38">
        <v>677.83600000000001</v>
      </c>
      <c r="AG339" s="38">
        <v>704.39</v>
      </c>
      <c r="AH339" s="38">
        <v>722.01099999999997</v>
      </c>
      <c r="AI339" s="38">
        <v>701.41200000000003</v>
      </c>
      <c r="AJ339" s="29">
        <f t="shared" si="57"/>
        <v>6</v>
      </c>
      <c r="AK339" s="38" t="str">
        <f t="array" ref="AK339">AJ339&amp;CHOOSE(AND(AJ339&lt;&gt;{11,12,13})*MIN(4,MOD(AJ339,10))+1,"th","st","nd","rd","th")</f>
        <v>6th</v>
      </c>
      <c r="AL339" s="38">
        <v>135.52199999999999</v>
      </c>
      <c r="AM339" s="38">
        <v>247.69499999999999</v>
      </c>
      <c r="AN339" s="38">
        <v>949.10699999999997</v>
      </c>
      <c r="AO339" s="29">
        <f t="shared" si="58"/>
        <v>6</v>
      </c>
      <c r="AP339" s="38" t="str">
        <f t="array" ref="AP339">AO339&amp;CHOOSE(AND(AO339&lt;&gt;{11,12,13})*MIN(4,MOD(AO339,10))+1,"th","st","nd","rd","th")</f>
        <v>6th</v>
      </c>
      <c r="AQ339" s="39">
        <v>1.1499999999999999</v>
      </c>
      <c r="AR339" s="36">
        <v>1289.6849999999999</v>
      </c>
      <c r="AS339" s="29">
        <f t="shared" si="59"/>
        <v>12</v>
      </c>
      <c r="AT339" s="38" t="str">
        <f t="array" ref="AT339">AS339&amp;CHOOSE(AND(AS339&lt;&gt;{11,12,13})*MIN(4,MOD(AS339,10))+1,"th","st","nd","rd","th")</f>
        <v>12th</v>
      </c>
      <c r="AU339" s="40">
        <v>4.4127580876509508E-4</v>
      </c>
    </row>
    <row r="340" spans="1:47" x14ac:dyDescent="0.25">
      <c r="A340" s="7">
        <v>109426303</v>
      </c>
      <c r="B340" s="8" t="s">
        <v>500</v>
      </c>
      <c r="C340" s="8" t="s">
        <v>165</v>
      </c>
      <c r="D340" s="27">
        <v>37610</v>
      </c>
      <c r="E340" s="29">
        <f t="shared" si="50"/>
        <v>8</v>
      </c>
      <c r="F340" s="38" t="str">
        <f t="array" ref="F340">E340&amp;CHOOSE(AND(E340&lt;&gt;{11,12,13})*MIN(4,MOD(E340,10))+1,"th","st","nd","rd","th")</f>
        <v>8th</v>
      </c>
      <c r="G340" s="29">
        <v>2419</v>
      </c>
      <c r="H340" s="30">
        <v>1.4123000000000001</v>
      </c>
      <c r="I340" s="31">
        <v>0.89449999999999996</v>
      </c>
      <c r="J340" s="32">
        <v>37</v>
      </c>
      <c r="K340" s="33">
        <v>142.078</v>
      </c>
      <c r="L340" s="34">
        <v>0.22509999999999999</v>
      </c>
      <c r="M340" s="29">
        <f t="shared" si="51"/>
        <v>81</v>
      </c>
      <c r="N340" s="38" t="str">
        <f t="array" ref="N340">M340&amp;CHOOSE(AND(M340&lt;&gt;{11,12,13})*MIN(4,MOD(M340,10))+1,"th","st","nd","rd","th")</f>
        <v>81st</v>
      </c>
      <c r="O340" s="34">
        <v>0.22509999999999999</v>
      </c>
      <c r="P340" s="29">
        <f t="shared" si="52"/>
        <v>70</v>
      </c>
      <c r="Q340" s="38" t="str">
        <f t="array" ref="Q340">P340&amp;CHOOSE(AND(P340&lt;&gt;{11,12,13})*MIN(4,MOD(P340,10))+1,"th","st","nd","rd","th")</f>
        <v>70th</v>
      </c>
      <c r="R340" s="35">
        <v>119.506</v>
      </c>
      <c r="S340" s="35">
        <v>59.753</v>
      </c>
      <c r="T340" s="35">
        <v>0</v>
      </c>
      <c r="U340" s="35">
        <v>179.25899999999999</v>
      </c>
      <c r="V340" s="36">
        <v>11.89</v>
      </c>
      <c r="W340" s="220">
        <f t="shared" si="53"/>
        <v>1.3437533551453096E-2</v>
      </c>
      <c r="X340" s="29">
        <f t="shared" si="54"/>
        <v>14</v>
      </c>
      <c r="Y340" s="38" t="str">
        <f t="array" ref="Y340">X340&amp;CHOOSE(AND(X340&lt;&gt;{11,12,13})*MIN(4,MOD(X340,10))+1,"th","st","nd","rd","th")</f>
        <v>14th</v>
      </c>
      <c r="Z340" s="37">
        <v>2.3780000000000001</v>
      </c>
      <c r="AA340" s="28">
        <v>1</v>
      </c>
      <c r="AB340" s="221">
        <f t="shared" si="55"/>
        <v>1.1301542095418921E-3</v>
      </c>
      <c r="AC340" s="29">
        <f t="shared" si="56"/>
        <v>24</v>
      </c>
      <c r="AD340" s="38" t="str">
        <f t="array" ref="AD340">AC340&amp;CHOOSE(AND(AC340&lt;&gt;{11,12,13})*MIN(4,MOD(AC340,10))+1,"th","st","nd","rd","th")</f>
        <v>24th</v>
      </c>
      <c r="AE340" s="37">
        <v>0.6</v>
      </c>
      <c r="AF340" s="38">
        <v>884.83500000000004</v>
      </c>
      <c r="AG340" s="38">
        <v>894.46600000000001</v>
      </c>
      <c r="AH340" s="38">
        <v>903.46699999999998</v>
      </c>
      <c r="AI340" s="38">
        <v>894.25599999999997</v>
      </c>
      <c r="AJ340" s="29">
        <f t="shared" si="57"/>
        <v>13</v>
      </c>
      <c r="AK340" s="38" t="str">
        <f t="array" ref="AK340">AJ340&amp;CHOOSE(AND(AJ340&lt;&gt;{11,12,13})*MIN(4,MOD(AJ340,10))+1,"th","st","nd","rd","th")</f>
        <v>13th</v>
      </c>
      <c r="AL340" s="38">
        <v>182.23699999999999</v>
      </c>
      <c r="AM340" s="38">
        <v>324.315</v>
      </c>
      <c r="AN340" s="38">
        <v>1218.5709999999999</v>
      </c>
      <c r="AO340" s="29">
        <f t="shared" si="58"/>
        <v>14</v>
      </c>
      <c r="AP340" s="38" t="str">
        <f t="array" ref="AP340">AO340&amp;CHOOSE(AND(AO340&lt;&gt;{11,12,13})*MIN(4,MOD(AO340,10))+1,"th","st","nd","rd","th")</f>
        <v>14th</v>
      </c>
      <c r="AQ340" s="39">
        <v>1.22</v>
      </c>
      <c r="AR340" s="36">
        <v>2099.605</v>
      </c>
      <c r="AS340" s="29">
        <f t="shared" si="59"/>
        <v>38</v>
      </c>
      <c r="AT340" s="38" t="str">
        <f t="array" ref="AT340">AS340&amp;CHOOSE(AND(AS340&lt;&gt;{11,12,13})*MIN(4,MOD(AS340,10))+1,"th","st","nd","rd","th")</f>
        <v>38th</v>
      </c>
      <c r="AU340" s="40">
        <v>7.1839627076552605E-4</v>
      </c>
    </row>
    <row r="341" spans="1:47" x14ac:dyDescent="0.25">
      <c r="A341" s="7">
        <v>109427503</v>
      </c>
      <c r="B341" s="8" t="s">
        <v>546</v>
      </c>
      <c r="C341" s="8" t="s">
        <v>165</v>
      </c>
      <c r="D341" s="27">
        <v>44159</v>
      </c>
      <c r="E341" s="29">
        <f t="shared" si="50"/>
        <v>26</v>
      </c>
      <c r="F341" s="38" t="str">
        <f t="array" ref="F341">E341&amp;CHOOSE(AND(E341&lt;&gt;{11,12,13})*MIN(4,MOD(E341,10))+1,"th","st","nd","rd","th")</f>
        <v>26th</v>
      </c>
      <c r="G341" s="29">
        <v>2365</v>
      </c>
      <c r="H341" s="30">
        <v>1.2028000000000001</v>
      </c>
      <c r="I341" s="31">
        <v>0.90869999999999995</v>
      </c>
      <c r="J341" s="32">
        <v>22</v>
      </c>
      <c r="K341" s="33">
        <v>159.93</v>
      </c>
      <c r="L341" s="34">
        <v>0.29909999999999998</v>
      </c>
      <c r="M341" s="29">
        <f t="shared" si="51"/>
        <v>91</v>
      </c>
      <c r="N341" s="38" t="str">
        <f t="array" ref="N341">M341&amp;CHOOSE(AND(M341&lt;&gt;{11,12,13})*MIN(4,MOD(M341,10))+1,"th","st","nd","rd","th")</f>
        <v>91st</v>
      </c>
      <c r="O341" s="34">
        <v>0.18160000000000001</v>
      </c>
      <c r="P341" s="29">
        <f t="shared" si="52"/>
        <v>50</v>
      </c>
      <c r="Q341" s="38" t="str">
        <f t="array" ref="Q341">P341&amp;CHOOSE(AND(P341&lt;&gt;{11,12,13})*MIN(4,MOD(P341,10))+1,"th","st","nd","rd","th")</f>
        <v>50th</v>
      </c>
      <c r="R341" s="35">
        <v>157.096</v>
      </c>
      <c r="S341" s="35">
        <v>47.691000000000003</v>
      </c>
      <c r="T341" s="35">
        <v>0</v>
      </c>
      <c r="U341" s="35">
        <v>204.78700000000001</v>
      </c>
      <c r="V341" s="36">
        <v>28.89</v>
      </c>
      <c r="W341" s="220">
        <f t="shared" si="53"/>
        <v>3.3002734806061813E-2</v>
      </c>
      <c r="X341" s="29">
        <f t="shared" si="54"/>
        <v>69</v>
      </c>
      <c r="Y341" s="38" t="str">
        <f t="array" ref="Y341">X341&amp;CHOOSE(AND(X341&lt;&gt;{11,12,13})*MIN(4,MOD(X341,10))+1,"th","st","nd","rd","th")</f>
        <v>69th</v>
      </c>
      <c r="Z341" s="37">
        <v>5.7779999999999996</v>
      </c>
      <c r="AA341" s="28">
        <v>3</v>
      </c>
      <c r="AB341" s="221">
        <f t="shared" si="55"/>
        <v>3.4270752654269794E-3</v>
      </c>
      <c r="AC341" s="29">
        <f t="shared" si="56"/>
        <v>45</v>
      </c>
      <c r="AD341" s="38" t="str">
        <f t="array" ref="AD341">AC341&amp;CHOOSE(AND(AC341&lt;&gt;{11,12,13})*MIN(4,MOD(AC341,10))+1,"th","st","nd","rd","th")</f>
        <v>45th</v>
      </c>
      <c r="AE341" s="37">
        <v>1.8</v>
      </c>
      <c r="AF341" s="38">
        <v>875.38199999999995</v>
      </c>
      <c r="AG341" s="38">
        <v>872.29499999999996</v>
      </c>
      <c r="AH341" s="38">
        <v>919.798</v>
      </c>
      <c r="AI341" s="38">
        <v>889.15800000000002</v>
      </c>
      <c r="AJ341" s="29">
        <f t="shared" si="57"/>
        <v>12</v>
      </c>
      <c r="AK341" s="38" t="str">
        <f t="array" ref="AK341">AJ341&amp;CHOOSE(AND(AJ341&lt;&gt;{11,12,13})*MIN(4,MOD(AJ341,10))+1,"th","st","nd","rd","th")</f>
        <v>12th</v>
      </c>
      <c r="AL341" s="38">
        <v>212.36500000000001</v>
      </c>
      <c r="AM341" s="38">
        <v>372.29500000000002</v>
      </c>
      <c r="AN341" s="38">
        <v>1261.453</v>
      </c>
      <c r="AO341" s="29">
        <f t="shared" si="58"/>
        <v>15</v>
      </c>
      <c r="AP341" s="38" t="str">
        <f t="array" ref="AP341">AO341&amp;CHOOSE(AND(AO341&lt;&gt;{11,12,13})*MIN(4,MOD(AO341,10))+1,"th","st","nd","rd","th")</f>
        <v>15th</v>
      </c>
      <c r="AQ341" s="39">
        <v>1.34</v>
      </c>
      <c r="AR341" s="36">
        <v>2033.1489999999999</v>
      </c>
      <c r="AS341" s="29">
        <f t="shared" si="59"/>
        <v>36</v>
      </c>
      <c r="AT341" s="38" t="str">
        <f t="array" ref="AT341">AS341&amp;CHOOSE(AND(AS341&lt;&gt;{11,12,13})*MIN(4,MOD(AS341,10))+1,"th","st","nd","rd","th")</f>
        <v>36th</v>
      </c>
      <c r="AU341" s="40">
        <v>6.9565783064464912E-4</v>
      </c>
    </row>
    <row r="342" spans="1:47" x14ac:dyDescent="0.25">
      <c r="A342" s="7">
        <v>104431304</v>
      </c>
      <c r="B342" s="8" t="s">
        <v>225</v>
      </c>
      <c r="C342" s="8" t="s">
        <v>226</v>
      </c>
      <c r="D342" s="27">
        <v>47580</v>
      </c>
      <c r="E342" s="29">
        <f t="shared" si="50"/>
        <v>38</v>
      </c>
      <c r="F342" s="38" t="str">
        <f t="array" ref="F342">E342&amp;CHOOSE(AND(E342&lt;&gt;{11,12,13})*MIN(4,MOD(E342,10))+1,"th","st","nd","rd","th")</f>
        <v>38th</v>
      </c>
      <c r="G342" s="29">
        <v>1677</v>
      </c>
      <c r="H342" s="30">
        <v>1.1163000000000001</v>
      </c>
      <c r="I342" s="31">
        <v>0.91839999999999999</v>
      </c>
      <c r="J342" s="32">
        <v>17</v>
      </c>
      <c r="K342" s="33">
        <v>91.852000000000004</v>
      </c>
      <c r="L342" s="34">
        <v>0.12479999999999999</v>
      </c>
      <c r="M342" s="29">
        <f t="shared" si="51"/>
        <v>42</v>
      </c>
      <c r="N342" s="38" t="str">
        <f t="array" ref="N342">M342&amp;CHOOSE(AND(M342&lt;&gt;{11,12,13})*MIN(4,MOD(M342,10))+1,"th","st","nd","rd","th")</f>
        <v>42nd</v>
      </c>
      <c r="O342" s="34">
        <v>0.25700000000000001</v>
      </c>
      <c r="P342" s="29">
        <f t="shared" si="52"/>
        <v>85</v>
      </c>
      <c r="Q342" s="38" t="str">
        <f t="array" ref="Q342">P342&amp;CHOOSE(AND(P342&lt;&gt;{11,12,13})*MIN(4,MOD(P342,10))+1,"th","st","nd","rd","th")</f>
        <v>85th</v>
      </c>
      <c r="R342" s="35">
        <v>37.975999999999999</v>
      </c>
      <c r="S342" s="35">
        <v>39.101999999999997</v>
      </c>
      <c r="T342" s="35">
        <v>0</v>
      </c>
      <c r="U342" s="35">
        <v>77.078000000000003</v>
      </c>
      <c r="V342" s="36">
        <v>7.0830000000000002</v>
      </c>
      <c r="W342" s="220">
        <f t="shared" si="53"/>
        <v>1.3966089396380214E-2</v>
      </c>
      <c r="X342" s="29">
        <f t="shared" si="54"/>
        <v>15</v>
      </c>
      <c r="Y342" s="38" t="str">
        <f t="array" ref="Y342">X342&amp;CHOOSE(AND(X342&lt;&gt;{11,12,13})*MIN(4,MOD(X342,10))+1,"th","st","nd","rd","th")</f>
        <v>15th</v>
      </c>
      <c r="Z342" s="37">
        <v>1.417</v>
      </c>
      <c r="AA342" s="28">
        <v>1</v>
      </c>
      <c r="AB342" s="221">
        <f t="shared" si="55"/>
        <v>1.9717759983594826E-3</v>
      </c>
      <c r="AC342" s="29">
        <f t="shared" si="56"/>
        <v>34</v>
      </c>
      <c r="AD342" s="38" t="str">
        <f t="array" ref="AD342">AC342&amp;CHOOSE(AND(AC342&lt;&gt;{11,12,13})*MIN(4,MOD(AC342,10))+1,"th","st","nd","rd","th")</f>
        <v>34th</v>
      </c>
      <c r="AE342" s="37">
        <v>0.6</v>
      </c>
      <c r="AF342" s="38">
        <v>507.15699999999998</v>
      </c>
      <c r="AG342" s="38">
        <v>517.47199999999998</v>
      </c>
      <c r="AH342" s="38">
        <v>524.95299999999997</v>
      </c>
      <c r="AI342" s="38">
        <v>516.52700000000004</v>
      </c>
      <c r="AJ342" s="29">
        <f t="shared" si="57"/>
        <v>3</v>
      </c>
      <c r="AK342" s="38" t="str">
        <f t="array" ref="AK342">AJ342&amp;CHOOSE(AND(AJ342&lt;&gt;{11,12,13})*MIN(4,MOD(AJ342,10))+1,"th","st","nd","rd","th")</f>
        <v>3rd</v>
      </c>
      <c r="AL342" s="38">
        <v>79.094999999999999</v>
      </c>
      <c r="AM342" s="38">
        <v>170.947</v>
      </c>
      <c r="AN342" s="38">
        <v>687.47400000000005</v>
      </c>
      <c r="AO342" s="29">
        <f t="shared" si="58"/>
        <v>3</v>
      </c>
      <c r="AP342" s="38" t="str">
        <f t="array" ref="AP342">AO342&amp;CHOOSE(AND(AO342&lt;&gt;{11,12,13})*MIN(4,MOD(AO342,10))+1,"th","st","nd","rd","th")</f>
        <v>3rd</v>
      </c>
      <c r="AQ342" s="39">
        <v>0.84</v>
      </c>
      <c r="AR342" s="36">
        <v>644.63900000000001</v>
      </c>
      <c r="AS342" s="29">
        <f t="shared" si="59"/>
        <v>2</v>
      </c>
      <c r="AT342" s="38" t="str">
        <f t="array" ref="AT342">AS342&amp;CHOOSE(AND(AS342&lt;&gt;{11,12,13})*MIN(4,MOD(AS342,10))+1,"th","st","nd","rd","th")</f>
        <v>2nd</v>
      </c>
      <c r="AU342" s="40">
        <v>2.205682752660705E-4</v>
      </c>
    </row>
    <row r="343" spans="1:47" x14ac:dyDescent="0.25">
      <c r="A343" s="7">
        <v>104432503</v>
      </c>
      <c r="B343" s="8" t="s">
        <v>287</v>
      </c>
      <c r="C343" s="8" t="s">
        <v>226</v>
      </c>
      <c r="D343" s="27">
        <v>32071</v>
      </c>
      <c r="E343" s="29">
        <f t="shared" si="50"/>
        <v>2</v>
      </c>
      <c r="F343" s="38" t="str">
        <f t="array" ref="F343">E343&amp;CHOOSE(AND(E343&lt;&gt;{11,12,13})*MIN(4,MOD(E343,10))+1,"th","st","nd","rd","th")</f>
        <v>2nd</v>
      </c>
      <c r="G343" s="29">
        <v>2400</v>
      </c>
      <c r="H343" s="30">
        <v>1.6561999999999999</v>
      </c>
      <c r="I343" s="31">
        <v>-0.39479999999999998</v>
      </c>
      <c r="J343" s="32">
        <v>394</v>
      </c>
      <c r="K343" s="33">
        <v>0</v>
      </c>
      <c r="L343" s="34">
        <v>0.38279999999999997</v>
      </c>
      <c r="M343" s="29">
        <f t="shared" si="51"/>
        <v>96</v>
      </c>
      <c r="N343" s="38" t="str">
        <f t="array" ref="N343">M343&amp;CHOOSE(AND(M343&lt;&gt;{11,12,13})*MIN(4,MOD(M343,10))+1,"th","st","nd","rd","th")</f>
        <v>96th</v>
      </c>
      <c r="O343" s="34">
        <v>0.3054</v>
      </c>
      <c r="P343" s="29">
        <f t="shared" si="52"/>
        <v>96</v>
      </c>
      <c r="Q343" s="38" t="str">
        <f t="array" ref="Q343">P343&amp;CHOOSE(AND(P343&lt;&gt;{11,12,13})*MIN(4,MOD(P343,10))+1,"th","st","nd","rd","th")</f>
        <v>96th</v>
      </c>
      <c r="R343" s="35">
        <v>177.428</v>
      </c>
      <c r="S343" s="35">
        <v>70.775999999999996</v>
      </c>
      <c r="T343" s="35">
        <v>88.713999999999999</v>
      </c>
      <c r="U343" s="35">
        <v>336.91800000000001</v>
      </c>
      <c r="V343" s="36">
        <v>50.522999999999996</v>
      </c>
      <c r="W343" s="220">
        <f t="shared" si="53"/>
        <v>6.5402026410390168E-2</v>
      </c>
      <c r="X343" s="29">
        <f t="shared" si="54"/>
        <v>93</v>
      </c>
      <c r="Y343" s="38" t="str">
        <f t="array" ref="Y343">X343&amp;CHOOSE(AND(X343&lt;&gt;{11,12,13})*MIN(4,MOD(X343,10))+1,"th","st","nd","rd","th")</f>
        <v>93rd</v>
      </c>
      <c r="Z343" s="37">
        <v>10.105</v>
      </c>
      <c r="AA343" s="28">
        <v>0</v>
      </c>
      <c r="AB343" s="221">
        <f t="shared" si="55"/>
        <v>0</v>
      </c>
      <c r="AC343" s="29">
        <f t="shared" si="56"/>
        <v>1</v>
      </c>
      <c r="AD343" s="38" t="str">
        <f t="array" ref="AD343">AC343&amp;CHOOSE(AND(AC343&lt;&gt;{11,12,13})*MIN(4,MOD(AC343,10))+1,"th","st","nd","rd","th")</f>
        <v>1st</v>
      </c>
      <c r="AE343" s="37">
        <v>0</v>
      </c>
      <c r="AF343" s="38">
        <v>772.49900000000002</v>
      </c>
      <c r="AG343" s="38">
        <v>835.69799999999998</v>
      </c>
      <c r="AH343" s="38">
        <v>816.19899999999996</v>
      </c>
      <c r="AI343" s="38">
        <v>808.13199999999995</v>
      </c>
      <c r="AJ343" s="29">
        <f t="shared" si="57"/>
        <v>8</v>
      </c>
      <c r="AK343" s="38" t="str">
        <f t="array" ref="AK343">AJ343&amp;CHOOSE(AND(AJ343&lt;&gt;{11,12,13})*MIN(4,MOD(AJ343,10))+1,"th","st","nd","rd","th")</f>
        <v>8th</v>
      </c>
      <c r="AL343" s="38">
        <v>347.02300000000002</v>
      </c>
      <c r="AM343" s="38">
        <v>347.02300000000002</v>
      </c>
      <c r="AN343" s="38">
        <v>1155.155</v>
      </c>
      <c r="AO343" s="29">
        <f t="shared" si="58"/>
        <v>12</v>
      </c>
      <c r="AP343" s="38" t="str">
        <f t="array" ref="AP343">AO343&amp;CHOOSE(AND(AO343&lt;&gt;{11,12,13})*MIN(4,MOD(AO343,10))+1,"th","st","nd","rd","th")</f>
        <v>12th</v>
      </c>
      <c r="AQ343" s="39">
        <v>1.47</v>
      </c>
      <c r="AR343" s="36">
        <v>2812.357</v>
      </c>
      <c r="AS343" s="29">
        <f t="shared" si="59"/>
        <v>55</v>
      </c>
      <c r="AT343" s="38" t="str">
        <f t="array" ref="AT343">AS343&amp;CHOOSE(AND(AS343&lt;&gt;{11,12,13})*MIN(4,MOD(AS343,10))+1,"th","st","nd","rd","th")</f>
        <v>55th</v>
      </c>
      <c r="AU343" s="40">
        <v>9.6226994166108513E-4</v>
      </c>
    </row>
    <row r="344" spans="1:47" x14ac:dyDescent="0.25">
      <c r="A344" s="7">
        <v>104432803</v>
      </c>
      <c r="B344" s="8" t="s">
        <v>317</v>
      </c>
      <c r="C344" s="8" t="s">
        <v>226</v>
      </c>
      <c r="D344" s="27">
        <v>41690</v>
      </c>
      <c r="E344" s="29">
        <f t="shared" si="50"/>
        <v>18</v>
      </c>
      <c r="F344" s="38" t="str">
        <f t="array" ref="F344">E344&amp;CHOOSE(AND(E344&lt;&gt;{11,12,13})*MIN(4,MOD(E344,10))+1,"th","st","nd","rd","th")</f>
        <v>18th</v>
      </c>
      <c r="G344" s="29">
        <v>4287</v>
      </c>
      <c r="H344" s="30">
        <v>1.274</v>
      </c>
      <c r="I344" s="31">
        <v>0.61170000000000002</v>
      </c>
      <c r="J344" s="32">
        <v>218</v>
      </c>
      <c r="K344" s="33">
        <v>0</v>
      </c>
      <c r="L344" s="34">
        <v>0.22059999999999999</v>
      </c>
      <c r="M344" s="29">
        <f t="shared" si="51"/>
        <v>79</v>
      </c>
      <c r="N344" s="38" t="str">
        <f t="array" ref="N344">M344&amp;CHOOSE(AND(M344&lt;&gt;{11,12,13})*MIN(4,MOD(M344,10))+1,"th","st","nd","rd","th")</f>
        <v>79th</v>
      </c>
      <c r="O344" s="34">
        <v>0.2445</v>
      </c>
      <c r="P344" s="29">
        <f t="shared" si="52"/>
        <v>80</v>
      </c>
      <c r="Q344" s="38" t="str">
        <f t="array" ref="Q344">P344&amp;CHOOSE(AND(P344&lt;&gt;{11,12,13})*MIN(4,MOD(P344,10))+1,"th","st","nd","rd","th")</f>
        <v>80th</v>
      </c>
      <c r="R344" s="35">
        <v>184.273</v>
      </c>
      <c r="S344" s="35">
        <v>102.119</v>
      </c>
      <c r="T344" s="35">
        <v>0</v>
      </c>
      <c r="U344" s="35">
        <v>286.392</v>
      </c>
      <c r="V344" s="36">
        <v>52.189</v>
      </c>
      <c r="W344" s="220">
        <f t="shared" si="53"/>
        <v>3.7486469344760735E-2</v>
      </c>
      <c r="X344" s="29">
        <f t="shared" si="54"/>
        <v>77</v>
      </c>
      <c r="Y344" s="38" t="str">
        <f t="array" ref="Y344">X344&amp;CHOOSE(AND(X344&lt;&gt;{11,12,13})*MIN(4,MOD(X344,10))+1,"th","st","nd","rd","th")</f>
        <v>77th</v>
      </c>
      <c r="Z344" s="37">
        <v>10.438000000000001</v>
      </c>
      <c r="AA344" s="28">
        <v>7</v>
      </c>
      <c r="AB344" s="221">
        <f t="shared" si="55"/>
        <v>5.0279807126659857E-3</v>
      </c>
      <c r="AC344" s="29">
        <f t="shared" si="56"/>
        <v>56</v>
      </c>
      <c r="AD344" s="38" t="str">
        <f t="array" ref="AD344">AC344&amp;CHOOSE(AND(AC344&lt;&gt;{11,12,13})*MIN(4,MOD(AC344,10))+1,"th","st","nd","rd","th")</f>
        <v>56th</v>
      </c>
      <c r="AE344" s="37">
        <v>4.2</v>
      </c>
      <c r="AF344" s="38">
        <v>1392.2090000000001</v>
      </c>
      <c r="AG344" s="38">
        <v>1444.796</v>
      </c>
      <c r="AH344" s="38">
        <v>1444.2080000000001</v>
      </c>
      <c r="AI344" s="38">
        <v>1427.0709999999999</v>
      </c>
      <c r="AJ344" s="29">
        <f t="shared" si="57"/>
        <v>29</v>
      </c>
      <c r="AK344" s="38" t="str">
        <f t="array" ref="AK344">AJ344&amp;CHOOSE(AND(AJ344&lt;&gt;{11,12,13})*MIN(4,MOD(AJ344,10))+1,"th","st","nd","rd","th")</f>
        <v>29th</v>
      </c>
      <c r="AL344" s="38">
        <v>301.02999999999997</v>
      </c>
      <c r="AM344" s="38">
        <v>301.02999999999997</v>
      </c>
      <c r="AN344" s="38">
        <v>1728.1010000000001</v>
      </c>
      <c r="AO344" s="29">
        <f t="shared" si="58"/>
        <v>29</v>
      </c>
      <c r="AP344" s="38" t="str">
        <f t="array" ref="AP344">AO344&amp;CHOOSE(AND(AO344&lt;&gt;{11,12,13})*MIN(4,MOD(AO344,10))+1,"th","st","nd","rd","th")</f>
        <v>29th</v>
      </c>
      <c r="AQ344" s="39">
        <v>1.0900000000000001</v>
      </c>
      <c r="AR344" s="36">
        <v>2399.7449999999999</v>
      </c>
      <c r="AS344" s="29">
        <f t="shared" si="59"/>
        <v>46</v>
      </c>
      <c r="AT344" s="38" t="str">
        <f t="array" ref="AT344">AS344&amp;CHOOSE(AND(AS344&lt;&gt;{11,12,13})*MIN(4,MOD(AS344,10))+1,"th","st","nd","rd","th")</f>
        <v>46th</v>
      </c>
      <c r="AU344" s="40">
        <v>8.2109151901820453E-4</v>
      </c>
    </row>
    <row r="345" spans="1:47" x14ac:dyDescent="0.25">
      <c r="A345" s="7">
        <v>104432903</v>
      </c>
      <c r="B345" s="8" t="s">
        <v>320</v>
      </c>
      <c r="C345" s="8" t="s">
        <v>226</v>
      </c>
      <c r="D345" s="27">
        <v>48002</v>
      </c>
      <c r="E345" s="29">
        <f t="shared" si="50"/>
        <v>39</v>
      </c>
      <c r="F345" s="38" t="str">
        <f t="array" ref="F345">E345&amp;CHOOSE(AND(E345&lt;&gt;{11,12,13})*MIN(4,MOD(E345,10))+1,"th","st","nd","rd","th")</f>
        <v>39th</v>
      </c>
      <c r="G345" s="29">
        <v>6055</v>
      </c>
      <c r="H345" s="30">
        <v>1.1065</v>
      </c>
      <c r="I345" s="31">
        <v>0.69010000000000005</v>
      </c>
      <c r="J345" s="32">
        <v>189</v>
      </c>
      <c r="K345" s="33">
        <v>0</v>
      </c>
      <c r="L345" s="34">
        <v>0.1138</v>
      </c>
      <c r="M345" s="29">
        <f t="shared" si="51"/>
        <v>37</v>
      </c>
      <c r="N345" s="38" t="str">
        <f t="array" ref="N345">M345&amp;CHOOSE(AND(M345&lt;&gt;{11,12,13})*MIN(4,MOD(M345,10))+1,"th","st","nd","rd","th")</f>
        <v>37th</v>
      </c>
      <c r="O345" s="34">
        <v>0.21870000000000001</v>
      </c>
      <c r="P345" s="29">
        <f t="shared" si="52"/>
        <v>68</v>
      </c>
      <c r="Q345" s="38" t="str">
        <f t="array" ref="Q345">P345&amp;CHOOSE(AND(P345&lt;&gt;{11,12,13})*MIN(4,MOD(P345,10))+1,"th","st","nd","rd","th")</f>
        <v>68th</v>
      </c>
      <c r="R345" s="35">
        <v>141.34100000000001</v>
      </c>
      <c r="S345" s="35">
        <v>135.81399999999999</v>
      </c>
      <c r="T345" s="35">
        <v>0</v>
      </c>
      <c r="U345" s="35">
        <v>277.15499999999997</v>
      </c>
      <c r="V345" s="36">
        <v>58.896000000000001</v>
      </c>
      <c r="W345" s="220">
        <f t="shared" si="53"/>
        <v>2.8451912760221045E-2</v>
      </c>
      <c r="X345" s="29">
        <f t="shared" si="54"/>
        <v>56</v>
      </c>
      <c r="Y345" s="38" t="str">
        <f t="array" ref="Y345">X345&amp;CHOOSE(AND(X345&lt;&gt;{11,12,13})*MIN(4,MOD(X345,10))+1,"th","st","nd","rd","th")</f>
        <v>56th</v>
      </c>
      <c r="Z345" s="37">
        <v>11.779</v>
      </c>
      <c r="AA345" s="28">
        <v>11</v>
      </c>
      <c r="AB345" s="221">
        <f t="shared" si="55"/>
        <v>5.3139608863493528E-3</v>
      </c>
      <c r="AC345" s="29">
        <f t="shared" si="56"/>
        <v>57</v>
      </c>
      <c r="AD345" s="38" t="str">
        <f t="array" ref="AD345">AC345&amp;CHOOSE(AND(AC345&lt;&gt;{11,12,13})*MIN(4,MOD(AC345,10))+1,"th","st","nd","rd","th")</f>
        <v>57th</v>
      </c>
      <c r="AE345" s="37">
        <v>6.6</v>
      </c>
      <c r="AF345" s="38">
        <v>2070.0189999999998</v>
      </c>
      <c r="AG345" s="38">
        <v>2089.7199999999998</v>
      </c>
      <c r="AH345" s="38">
        <v>2156.723</v>
      </c>
      <c r="AI345" s="38">
        <v>2105.4870000000001</v>
      </c>
      <c r="AJ345" s="29">
        <f t="shared" si="57"/>
        <v>49</v>
      </c>
      <c r="AK345" s="38" t="str">
        <f t="array" ref="AK345">AJ345&amp;CHOOSE(AND(AJ345&lt;&gt;{11,12,13})*MIN(4,MOD(AJ345,10))+1,"th","st","nd","rd","th")</f>
        <v>49th</v>
      </c>
      <c r="AL345" s="38">
        <v>295.53399999999999</v>
      </c>
      <c r="AM345" s="38">
        <v>295.53399999999999</v>
      </c>
      <c r="AN345" s="38">
        <v>2401.0210000000002</v>
      </c>
      <c r="AO345" s="29">
        <f t="shared" si="58"/>
        <v>48</v>
      </c>
      <c r="AP345" s="38" t="str">
        <f t="array" ref="AP345">AO345&amp;CHOOSE(AND(AO345&lt;&gt;{11,12,13})*MIN(4,MOD(AO345,10))+1,"th","st","nd","rd","th")</f>
        <v>48th</v>
      </c>
      <c r="AQ345" s="39">
        <v>0.7</v>
      </c>
      <c r="AR345" s="36">
        <v>1859.711</v>
      </c>
      <c r="AS345" s="29">
        <f t="shared" si="59"/>
        <v>31</v>
      </c>
      <c r="AT345" s="38" t="str">
        <f t="array" ref="AT345">AS345&amp;CHOOSE(AND(AS345&lt;&gt;{11,12,13})*MIN(4,MOD(AS345,10))+1,"th","st","nd","rd","th")</f>
        <v>31st</v>
      </c>
      <c r="AU345" s="40">
        <v>6.3631466256825798E-4</v>
      </c>
    </row>
    <row r="346" spans="1:47" x14ac:dyDescent="0.25">
      <c r="A346" s="7">
        <v>104433303</v>
      </c>
      <c r="B346" s="8" t="s">
        <v>334</v>
      </c>
      <c r="C346" s="8" t="s">
        <v>226</v>
      </c>
      <c r="D346" s="27">
        <v>53784</v>
      </c>
      <c r="E346" s="29">
        <f t="shared" si="50"/>
        <v>57</v>
      </c>
      <c r="F346" s="38" t="str">
        <f t="array" ref="F346">E346&amp;CHOOSE(AND(E346&lt;&gt;{11,12,13})*MIN(4,MOD(E346,10))+1,"th","st","nd","rd","th")</f>
        <v>57th</v>
      </c>
      <c r="G346" s="29">
        <v>7088</v>
      </c>
      <c r="H346" s="30">
        <v>0.98760000000000003</v>
      </c>
      <c r="I346" s="31">
        <v>0.42709999999999998</v>
      </c>
      <c r="J346" s="32">
        <v>285</v>
      </c>
      <c r="K346" s="33">
        <v>0</v>
      </c>
      <c r="L346" s="34">
        <v>7.5899999999999995E-2</v>
      </c>
      <c r="M346" s="29">
        <f t="shared" si="51"/>
        <v>23</v>
      </c>
      <c r="N346" s="38" t="str">
        <f t="array" ref="N346">M346&amp;CHOOSE(AND(M346&lt;&gt;{11,12,13})*MIN(4,MOD(M346,10))+1,"th","st","nd","rd","th")</f>
        <v>23rd</v>
      </c>
      <c r="O346" s="34">
        <v>0.1245</v>
      </c>
      <c r="P346" s="29">
        <f t="shared" si="52"/>
        <v>26</v>
      </c>
      <c r="Q346" s="38" t="str">
        <f t="array" ref="Q346">P346&amp;CHOOSE(AND(P346&lt;&gt;{11,12,13})*MIN(4,MOD(P346,10))+1,"th","st","nd","rd","th")</f>
        <v>26th</v>
      </c>
      <c r="R346" s="35">
        <v>96.477999999999994</v>
      </c>
      <c r="S346" s="35">
        <v>79.126999999999995</v>
      </c>
      <c r="T346" s="35">
        <v>0</v>
      </c>
      <c r="U346" s="35">
        <v>175.60499999999999</v>
      </c>
      <c r="V346" s="36">
        <v>56.189</v>
      </c>
      <c r="W346" s="220">
        <f t="shared" si="53"/>
        <v>2.6522598420699608E-2</v>
      </c>
      <c r="X346" s="29">
        <f t="shared" si="54"/>
        <v>51</v>
      </c>
      <c r="Y346" s="38" t="str">
        <f t="array" ref="Y346">X346&amp;CHOOSE(AND(X346&lt;&gt;{11,12,13})*MIN(4,MOD(X346,10))+1,"th","st","nd","rd","th")</f>
        <v>51st</v>
      </c>
      <c r="Z346" s="37">
        <v>11.238</v>
      </c>
      <c r="AA346" s="28">
        <v>10</v>
      </c>
      <c r="AB346" s="221">
        <f t="shared" si="55"/>
        <v>4.7202474542525422E-3</v>
      </c>
      <c r="AC346" s="29">
        <f t="shared" si="56"/>
        <v>53</v>
      </c>
      <c r="AD346" s="38" t="str">
        <f t="array" ref="AD346">AC346&amp;CHOOSE(AND(AC346&lt;&gt;{11,12,13})*MIN(4,MOD(AC346,10))+1,"th","st","nd","rd","th")</f>
        <v>53rd</v>
      </c>
      <c r="AE346" s="37">
        <v>6</v>
      </c>
      <c r="AF346" s="38">
        <v>2118.5329999999999</v>
      </c>
      <c r="AG346" s="38">
        <v>2122.538</v>
      </c>
      <c r="AH346" s="38">
        <v>2186.3530000000001</v>
      </c>
      <c r="AI346" s="38">
        <v>2142.4749999999999</v>
      </c>
      <c r="AJ346" s="29">
        <f t="shared" si="57"/>
        <v>49</v>
      </c>
      <c r="AK346" s="38" t="str">
        <f t="array" ref="AK346">AJ346&amp;CHOOSE(AND(AJ346&lt;&gt;{11,12,13})*MIN(4,MOD(AJ346,10))+1,"th","st","nd","rd","th")</f>
        <v>49th</v>
      </c>
      <c r="AL346" s="38">
        <v>192.84299999999999</v>
      </c>
      <c r="AM346" s="38">
        <v>192.84299999999999</v>
      </c>
      <c r="AN346" s="38">
        <v>2335.3180000000002</v>
      </c>
      <c r="AO346" s="29">
        <f t="shared" si="58"/>
        <v>46</v>
      </c>
      <c r="AP346" s="38" t="str">
        <f t="array" ref="AP346">AO346&amp;CHOOSE(AND(AO346&lt;&gt;{11,12,13})*MIN(4,MOD(AO346,10))+1,"th","st","nd","rd","th")</f>
        <v>46th</v>
      </c>
      <c r="AQ346" s="39">
        <v>0.93</v>
      </c>
      <c r="AR346" s="36">
        <v>2144.915</v>
      </c>
      <c r="AS346" s="29">
        <f t="shared" si="59"/>
        <v>39</v>
      </c>
      <c r="AT346" s="38" t="str">
        <f t="array" ref="AT346">AS346&amp;CHOOSE(AND(AS346&lt;&gt;{11,12,13})*MIN(4,MOD(AS346,10))+1,"th","st","nd","rd","th")</f>
        <v>39th</v>
      </c>
      <c r="AU346" s="40">
        <v>7.3389944161355984E-4</v>
      </c>
    </row>
    <row r="347" spans="1:47" x14ac:dyDescent="0.25">
      <c r="A347" s="7">
        <v>104433604</v>
      </c>
      <c r="B347" s="8" t="s">
        <v>344</v>
      </c>
      <c r="C347" s="8" t="s">
        <v>226</v>
      </c>
      <c r="D347" s="27">
        <v>43625</v>
      </c>
      <c r="E347" s="29">
        <f t="shared" si="50"/>
        <v>24</v>
      </c>
      <c r="F347" s="38" t="str">
        <f t="array" ref="F347">E347&amp;CHOOSE(AND(E347&lt;&gt;{11,12,13})*MIN(4,MOD(E347,10))+1,"th","st","nd","rd","th")</f>
        <v>24th</v>
      </c>
      <c r="G347" s="29">
        <v>1779</v>
      </c>
      <c r="H347" s="30">
        <v>1.2175</v>
      </c>
      <c r="I347" s="31">
        <v>0.90669999999999995</v>
      </c>
      <c r="J347" s="32">
        <v>26</v>
      </c>
      <c r="K347" s="33">
        <v>93.313000000000002</v>
      </c>
      <c r="L347" s="34">
        <v>0.27189999999999998</v>
      </c>
      <c r="M347" s="29">
        <f t="shared" si="51"/>
        <v>88</v>
      </c>
      <c r="N347" s="38" t="str">
        <f t="array" ref="N347">M347&amp;CHOOSE(AND(M347&lt;&gt;{11,12,13})*MIN(4,MOD(M347,10))+1,"th","st","nd","rd","th")</f>
        <v>88th</v>
      </c>
      <c r="O347" s="34">
        <v>0.15459999999999999</v>
      </c>
      <c r="P347" s="29">
        <f t="shared" si="52"/>
        <v>40</v>
      </c>
      <c r="Q347" s="38" t="str">
        <f t="array" ref="Q347">P347&amp;CHOOSE(AND(P347&lt;&gt;{11,12,13})*MIN(4,MOD(P347,10))+1,"th","st","nd","rd","th")</f>
        <v>40th</v>
      </c>
      <c r="R347" s="35">
        <v>85.167000000000002</v>
      </c>
      <c r="S347" s="35">
        <v>24.213000000000001</v>
      </c>
      <c r="T347" s="35">
        <v>0</v>
      </c>
      <c r="U347" s="35">
        <v>109.38</v>
      </c>
      <c r="V347" s="36">
        <v>6.0869999999999997</v>
      </c>
      <c r="W347" s="220">
        <f t="shared" si="53"/>
        <v>1.1659802700890719E-2</v>
      </c>
      <c r="X347" s="29">
        <f t="shared" si="54"/>
        <v>11</v>
      </c>
      <c r="Y347" s="38" t="str">
        <f t="array" ref="Y347">X347&amp;CHOOSE(AND(X347&lt;&gt;{11,12,13})*MIN(4,MOD(X347,10))+1,"th","st","nd","rd","th")</f>
        <v>11th</v>
      </c>
      <c r="Z347" s="37">
        <v>1.2170000000000001</v>
      </c>
      <c r="AA347" s="28">
        <v>0</v>
      </c>
      <c r="AB347" s="221">
        <f t="shared" si="55"/>
        <v>0</v>
      </c>
      <c r="AC347" s="29">
        <f t="shared" si="56"/>
        <v>1</v>
      </c>
      <c r="AD347" s="38" t="str">
        <f t="array" ref="AD347">AC347&amp;CHOOSE(AND(AC347&lt;&gt;{11,12,13})*MIN(4,MOD(AC347,10))+1,"th","st","nd","rd","th")</f>
        <v>1st</v>
      </c>
      <c r="AE347" s="37">
        <v>0</v>
      </c>
      <c r="AF347" s="38">
        <v>522.04999999999995</v>
      </c>
      <c r="AG347" s="38">
        <v>541.80899999999997</v>
      </c>
      <c r="AH347" s="38">
        <v>557.45799999999997</v>
      </c>
      <c r="AI347" s="38">
        <v>540.43899999999996</v>
      </c>
      <c r="AJ347" s="29">
        <f t="shared" si="57"/>
        <v>3</v>
      </c>
      <c r="AK347" s="38" t="str">
        <f t="array" ref="AK347">AJ347&amp;CHOOSE(AND(AJ347&lt;&gt;{11,12,13})*MIN(4,MOD(AJ347,10))+1,"th","st","nd","rd","th")</f>
        <v>3rd</v>
      </c>
      <c r="AL347" s="38">
        <v>110.59699999999999</v>
      </c>
      <c r="AM347" s="38">
        <v>203.91</v>
      </c>
      <c r="AN347" s="38">
        <v>744.34900000000005</v>
      </c>
      <c r="AO347" s="29">
        <f t="shared" si="58"/>
        <v>3</v>
      </c>
      <c r="AP347" s="38" t="str">
        <f t="array" ref="AP347">AO347&amp;CHOOSE(AND(AO347&lt;&gt;{11,12,13})*MIN(4,MOD(AO347,10))+1,"th","st","nd","rd","th")</f>
        <v>3rd</v>
      </c>
      <c r="AQ347" s="39">
        <v>1.1000000000000001</v>
      </c>
      <c r="AR347" s="36">
        <v>996.86900000000003</v>
      </c>
      <c r="AS347" s="29">
        <f t="shared" si="59"/>
        <v>5</v>
      </c>
      <c r="AT347" s="38" t="str">
        <f t="array" ref="AT347">AS347&amp;CHOOSE(AND(AS347&lt;&gt;{11,12,13})*MIN(4,MOD(AS347,10))+1,"th","st","nd","rd","th")</f>
        <v>5th</v>
      </c>
      <c r="AU347" s="40">
        <v>3.4108652438994915E-4</v>
      </c>
    </row>
    <row r="348" spans="1:47" x14ac:dyDescent="0.25">
      <c r="A348" s="7">
        <v>104433903</v>
      </c>
      <c r="B348" s="8" t="s">
        <v>369</v>
      </c>
      <c r="C348" s="8" t="s">
        <v>226</v>
      </c>
      <c r="D348" s="27">
        <v>49360</v>
      </c>
      <c r="E348" s="29">
        <f t="shared" si="50"/>
        <v>45</v>
      </c>
      <c r="F348" s="38" t="str">
        <f t="array" ref="F348">E348&amp;CHOOSE(AND(E348&lt;&gt;{11,12,13})*MIN(4,MOD(E348,10))+1,"th","st","nd","rd","th")</f>
        <v>45th</v>
      </c>
      <c r="G348" s="29">
        <v>3302</v>
      </c>
      <c r="H348" s="30">
        <v>1.0761000000000001</v>
      </c>
      <c r="I348" s="31">
        <v>0.85060000000000002</v>
      </c>
      <c r="J348" s="32">
        <v>69</v>
      </c>
      <c r="K348" s="33">
        <v>134.62200000000001</v>
      </c>
      <c r="L348" s="34">
        <v>0.29210000000000003</v>
      </c>
      <c r="M348" s="29">
        <f t="shared" si="51"/>
        <v>90</v>
      </c>
      <c r="N348" s="38" t="str">
        <f t="array" ref="N348">M348&amp;CHOOSE(AND(M348&lt;&gt;{11,12,13})*MIN(4,MOD(M348,10))+1,"th","st","nd","rd","th")</f>
        <v>90th</v>
      </c>
      <c r="O348" s="34">
        <v>0.16400000000000001</v>
      </c>
      <c r="P348" s="29">
        <f t="shared" si="52"/>
        <v>44</v>
      </c>
      <c r="Q348" s="38" t="str">
        <f t="array" ref="Q348">P348&amp;CHOOSE(AND(P348&lt;&gt;{11,12,13})*MIN(4,MOD(P348,10))+1,"th","st","nd","rd","th")</f>
        <v>44th</v>
      </c>
      <c r="R348" s="35">
        <v>203.59700000000001</v>
      </c>
      <c r="S348" s="35">
        <v>57.155000000000001</v>
      </c>
      <c r="T348" s="35">
        <v>0</v>
      </c>
      <c r="U348" s="35">
        <v>260.75200000000001</v>
      </c>
      <c r="V348" s="36">
        <v>45.035000000000004</v>
      </c>
      <c r="W348" s="220">
        <f t="shared" si="53"/>
        <v>3.8766930134304801E-2</v>
      </c>
      <c r="X348" s="29">
        <f t="shared" si="54"/>
        <v>78</v>
      </c>
      <c r="Y348" s="38" t="str">
        <f t="array" ref="Y348">X348&amp;CHOOSE(AND(X348&lt;&gt;{11,12,13})*MIN(4,MOD(X348,10))+1,"th","st","nd","rd","th")</f>
        <v>78th</v>
      </c>
      <c r="Z348" s="37">
        <v>9.0069999999999997</v>
      </c>
      <c r="AA348" s="28">
        <v>0</v>
      </c>
      <c r="AB348" s="221">
        <f t="shared" si="55"/>
        <v>0</v>
      </c>
      <c r="AC348" s="29">
        <f t="shared" si="56"/>
        <v>1</v>
      </c>
      <c r="AD348" s="38" t="str">
        <f t="array" ref="AD348">AC348&amp;CHOOSE(AND(AC348&lt;&gt;{11,12,13})*MIN(4,MOD(AC348,10))+1,"th","st","nd","rd","th")</f>
        <v>1st</v>
      </c>
      <c r="AE348" s="37">
        <v>0</v>
      </c>
      <c r="AF348" s="38">
        <v>1161.6859999999999</v>
      </c>
      <c r="AG348" s="38">
        <v>1215.0809999999999</v>
      </c>
      <c r="AH348" s="38">
        <v>1244.694</v>
      </c>
      <c r="AI348" s="38">
        <v>1207.154</v>
      </c>
      <c r="AJ348" s="29">
        <f t="shared" si="57"/>
        <v>22</v>
      </c>
      <c r="AK348" s="38" t="str">
        <f t="array" ref="AK348">AJ348&amp;CHOOSE(AND(AJ348&lt;&gt;{11,12,13})*MIN(4,MOD(AJ348,10))+1,"th","st","nd","rd","th")</f>
        <v>22nd</v>
      </c>
      <c r="AL348" s="38">
        <v>269.75900000000001</v>
      </c>
      <c r="AM348" s="38">
        <v>404.38099999999997</v>
      </c>
      <c r="AN348" s="38">
        <v>1611.5350000000001</v>
      </c>
      <c r="AO348" s="29">
        <f t="shared" si="58"/>
        <v>27</v>
      </c>
      <c r="AP348" s="38" t="str">
        <f t="array" ref="AP348">AO348&amp;CHOOSE(AND(AO348&lt;&gt;{11,12,13})*MIN(4,MOD(AO348,10))+1,"th","st","nd","rd","th")</f>
        <v>27th</v>
      </c>
      <c r="AQ348" s="39">
        <v>0.84</v>
      </c>
      <c r="AR348" s="36">
        <v>1456.7049999999999</v>
      </c>
      <c r="AS348" s="29">
        <f t="shared" si="59"/>
        <v>18</v>
      </c>
      <c r="AT348" s="38" t="str">
        <f t="array" ref="AT348">AS348&amp;CHOOSE(AND(AS348&lt;&gt;{11,12,13})*MIN(4,MOD(AS348,10))+1,"th","st","nd","rd","th")</f>
        <v>18th</v>
      </c>
      <c r="AU348" s="40">
        <v>4.9842300794935028E-4</v>
      </c>
    </row>
    <row r="349" spans="1:47" x14ac:dyDescent="0.25">
      <c r="A349" s="7">
        <v>104435003</v>
      </c>
      <c r="B349" s="8" t="s">
        <v>396</v>
      </c>
      <c r="C349" s="8" t="s">
        <v>226</v>
      </c>
      <c r="D349" s="27">
        <v>49901</v>
      </c>
      <c r="E349" s="29">
        <f t="shared" si="50"/>
        <v>48</v>
      </c>
      <c r="F349" s="38" t="str">
        <f t="array" ref="F349">E349&amp;CHOOSE(AND(E349&lt;&gt;{11,12,13})*MIN(4,MOD(E349,10))+1,"th","st","nd","rd","th")</f>
        <v>48th</v>
      </c>
      <c r="G349" s="29">
        <v>3630</v>
      </c>
      <c r="H349" s="30">
        <v>1.0644</v>
      </c>
      <c r="I349" s="31">
        <v>0.81730000000000003</v>
      </c>
      <c r="J349" s="32">
        <v>92</v>
      </c>
      <c r="K349" s="33">
        <v>83.614999999999995</v>
      </c>
      <c r="L349" s="34">
        <v>7.8399999999999997E-2</v>
      </c>
      <c r="M349" s="29">
        <f t="shared" si="51"/>
        <v>24</v>
      </c>
      <c r="N349" s="38" t="str">
        <f t="array" ref="N349">M349&amp;CHOOSE(AND(M349&lt;&gt;{11,12,13})*MIN(4,MOD(M349,10))+1,"th","st","nd","rd","th")</f>
        <v>24th</v>
      </c>
      <c r="O349" s="34">
        <v>0.22689999999999999</v>
      </c>
      <c r="P349" s="29">
        <f t="shared" si="52"/>
        <v>72</v>
      </c>
      <c r="Q349" s="38" t="str">
        <f t="array" ref="Q349">P349&amp;CHOOSE(AND(P349&lt;&gt;{11,12,13})*MIN(4,MOD(P349,10))+1,"th","st","nd","rd","th")</f>
        <v>72nd</v>
      </c>
      <c r="R349" s="35">
        <v>56.345999999999997</v>
      </c>
      <c r="S349" s="35">
        <v>81.536000000000001</v>
      </c>
      <c r="T349" s="35">
        <v>0</v>
      </c>
      <c r="U349" s="35">
        <v>137.88200000000001</v>
      </c>
      <c r="V349" s="36">
        <v>30.806999999999999</v>
      </c>
      <c r="W349" s="220">
        <f t="shared" si="53"/>
        <v>2.5719030011796342E-2</v>
      </c>
      <c r="X349" s="29">
        <f t="shared" si="54"/>
        <v>49</v>
      </c>
      <c r="Y349" s="38" t="str">
        <f t="array" ref="Y349">X349&amp;CHOOSE(AND(X349&lt;&gt;{11,12,13})*MIN(4,MOD(X349,10))+1,"th","st","nd","rd","th")</f>
        <v>49th</v>
      </c>
      <c r="Z349" s="37">
        <v>6.1609999999999996</v>
      </c>
      <c r="AA349" s="28">
        <v>2</v>
      </c>
      <c r="AB349" s="221">
        <f t="shared" si="55"/>
        <v>1.6696874094716358E-3</v>
      </c>
      <c r="AC349" s="29">
        <f t="shared" si="56"/>
        <v>31</v>
      </c>
      <c r="AD349" s="38" t="str">
        <f t="array" ref="AD349">AC349&amp;CHOOSE(AND(AC349&lt;&gt;{11,12,13})*MIN(4,MOD(AC349,10))+1,"th","st","nd","rd","th")</f>
        <v>31st</v>
      </c>
      <c r="AE349" s="37">
        <v>1.2</v>
      </c>
      <c r="AF349" s="38">
        <v>1197.829</v>
      </c>
      <c r="AG349" s="38">
        <v>1248.152</v>
      </c>
      <c r="AH349" s="38">
        <v>1286.6780000000001</v>
      </c>
      <c r="AI349" s="38">
        <v>1244.22</v>
      </c>
      <c r="AJ349" s="29">
        <f t="shared" si="57"/>
        <v>24</v>
      </c>
      <c r="AK349" s="38" t="str">
        <f t="array" ref="AK349">AJ349&amp;CHOOSE(AND(AJ349&lt;&gt;{11,12,13})*MIN(4,MOD(AJ349,10))+1,"th","st","nd","rd","th")</f>
        <v>24th</v>
      </c>
      <c r="AL349" s="38">
        <v>145.24299999999999</v>
      </c>
      <c r="AM349" s="38">
        <v>228.858</v>
      </c>
      <c r="AN349" s="38">
        <v>1473.078</v>
      </c>
      <c r="AO349" s="29">
        <f t="shared" si="58"/>
        <v>23</v>
      </c>
      <c r="AP349" s="38" t="str">
        <f t="array" ref="AP349">AO349&amp;CHOOSE(AND(AO349&lt;&gt;{11,12,13})*MIN(4,MOD(AO349,10))+1,"th","st","nd","rd","th")</f>
        <v>23rd</v>
      </c>
      <c r="AQ349" s="39">
        <v>0.85</v>
      </c>
      <c r="AR349" s="36">
        <v>1332.7529999999999</v>
      </c>
      <c r="AS349" s="29">
        <f t="shared" si="59"/>
        <v>13</v>
      </c>
      <c r="AT349" s="38" t="str">
        <f t="array" ref="AT349">AS349&amp;CHOOSE(AND(AS349&lt;&gt;{11,12,13})*MIN(4,MOD(AS349,10))+1,"th","st","nd","rd","th")</f>
        <v>13th</v>
      </c>
      <c r="AU349" s="40">
        <v>4.5601186177950955E-4</v>
      </c>
    </row>
    <row r="350" spans="1:47" x14ac:dyDescent="0.25">
      <c r="A350" s="7">
        <v>104435303</v>
      </c>
      <c r="B350" s="8" t="s">
        <v>513</v>
      </c>
      <c r="C350" s="8" t="s">
        <v>226</v>
      </c>
      <c r="D350" s="27">
        <v>42413</v>
      </c>
      <c r="E350" s="29">
        <f t="shared" si="50"/>
        <v>20</v>
      </c>
      <c r="F350" s="38" t="str">
        <f t="array" ref="F350">E350&amp;CHOOSE(AND(E350&lt;&gt;{11,12,13})*MIN(4,MOD(E350,10))+1,"th","st","nd","rd","th")</f>
        <v>20th</v>
      </c>
      <c r="G350" s="29">
        <v>4084</v>
      </c>
      <c r="H350" s="30">
        <v>1.2523</v>
      </c>
      <c r="I350" s="31">
        <v>0.8276</v>
      </c>
      <c r="J350" s="32">
        <v>85</v>
      </c>
      <c r="K350" s="33">
        <v>94.119</v>
      </c>
      <c r="L350" s="34">
        <v>0.1739</v>
      </c>
      <c r="M350" s="29">
        <f t="shared" si="51"/>
        <v>61</v>
      </c>
      <c r="N350" s="38" t="str">
        <f t="array" ref="N350">M350&amp;CHOOSE(AND(M350&lt;&gt;{11,12,13})*MIN(4,MOD(M350,10))+1,"th","st","nd","rd","th")</f>
        <v>61st</v>
      </c>
      <c r="O350" s="34">
        <v>0.1527</v>
      </c>
      <c r="P350" s="29">
        <f t="shared" si="52"/>
        <v>39</v>
      </c>
      <c r="Q350" s="38" t="str">
        <f t="array" ref="Q350">P350&amp;CHOOSE(AND(P350&lt;&gt;{11,12,13})*MIN(4,MOD(P350,10))+1,"th","st","nd","rd","th")</f>
        <v>39th</v>
      </c>
      <c r="R350" s="35">
        <v>116.68600000000001</v>
      </c>
      <c r="S350" s="35">
        <v>51.23</v>
      </c>
      <c r="T350" s="35">
        <v>0</v>
      </c>
      <c r="U350" s="35">
        <v>167.916</v>
      </c>
      <c r="V350" s="36">
        <v>40.659000000000006</v>
      </c>
      <c r="W350" s="220">
        <f t="shared" si="53"/>
        <v>3.6357084351225588E-2</v>
      </c>
      <c r="X350" s="29">
        <f t="shared" si="54"/>
        <v>76</v>
      </c>
      <c r="Y350" s="38" t="str">
        <f t="array" ref="Y350">X350&amp;CHOOSE(AND(X350&lt;&gt;{11,12,13})*MIN(4,MOD(X350,10))+1,"th","st","nd","rd","th")</f>
        <v>76th</v>
      </c>
      <c r="Z350" s="37">
        <v>8.1319999999999997</v>
      </c>
      <c r="AA350" s="28">
        <v>0</v>
      </c>
      <c r="AB350" s="221">
        <f t="shared" si="55"/>
        <v>0</v>
      </c>
      <c r="AC350" s="29">
        <f t="shared" si="56"/>
        <v>1</v>
      </c>
      <c r="AD350" s="38" t="str">
        <f t="array" ref="AD350">AC350&amp;CHOOSE(AND(AC350&lt;&gt;{11,12,13})*MIN(4,MOD(AC350,10))+1,"th","st","nd","rd","th")</f>
        <v>1st</v>
      </c>
      <c r="AE350" s="37">
        <v>0</v>
      </c>
      <c r="AF350" s="38">
        <v>1118.3240000000001</v>
      </c>
      <c r="AG350" s="38">
        <v>1172.1320000000001</v>
      </c>
      <c r="AH350" s="38">
        <v>1229.058</v>
      </c>
      <c r="AI350" s="38">
        <v>1173.171</v>
      </c>
      <c r="AJ350" s="29">
        <f t="shared" si="57"/>
        <v>21</v>
      </c>
      <c r="AK350" s="38" t="str">
        <f t="array" ref="AK350">AJ350&amp;CHOOSE(AND(AJ350&lt;&gt;{11,12,13})*MIN(4,MOD(AJ350,10))+1,"th","st","nd","rd","th")</f>
        <v>21st</v>
      </c>
      <c r="AL350" s="38">
        <v>176.048</v>
      </c>
      <c r="AM350" s="38">
        <v>270.16699999999997</v>
      </c>
      <c r="AN350" s="38">
        <v>1443.338</v>
      </c>
      <c r="AO350" s="29">
        <f t="shared" si="58"/>
        <v>21</v>
      </c>
      <c r="AP350" s="38" t="str">
        <f t="array" ref="AP350">AO350&amp;CHOOSE(AND(AO350&lt;&gt;{11,12,13})*MIN(4,MOD(AO350,10))+1,"th","st","nd","rd","th")</f>
        <v>21st</v>
      </c>
      <c r="AQ350" s="39">
        <v>0.9</v>
      </c>
      <c r="AR350" s="36">
        <v>1626.7429999999999</v>
      </c>
      <c r="AS350" s="29">
        <f t="shared" si="59"/>
        <v>21</v>
      </c>
      <c r="AT350" s="38" t="str">
        <f t="array" ref="AT350">AS350&amp;CHOOSE(AND(AS350&lt;&gt;{11,12,13})*MIN(4,MOD(AS350,10))+1,"th","st","nd","rd","th")</f>
        <v>21st</v>
      </c>
      <c r="AU350" s="40">
        <v>5.5660283943595305E-4</v>
      </c>
    </row>
    <row r="351" spans="1:47" x14ac:dyDescent="0.25">
      <c r="A351" s="7">
        <v>104435603</v>
      </c>
      <c r="B351" s="8" t="s">
        <v>539</v>
      </c>
      <c r="C351" s="8" t="s">
        <v>226</v>
      </c>
      <c r="D351" s="27">
        <v>29213</v>
      </c>
      <c r="E351" s="29">
        <f t="shared" si="50"/>
        <v>1</v>
      </c>
      <c r="F351" s="38" t="str">
        <f t="array" ref="F351">E351&amp;CHOOSE(AND(E351&lt;&gt;{11,12,13})*MIN(4,MOD(E351,10))+1,"th","st","nd","rd","th")</f>
        <v>1st</v>
      </c>
      <c r="G351" s="29">
        <v>6165</v>
      </c>
      <c r="H351" s="30">
        <v>1.8182</v>
      </c>
      <c r="I351" s="31">
        <v>-2.2704</v>
      </c>
      <c r="J351" s="32">
        <v>477</v>
      </c>
      <c r="K351" s="33">
        <v>0</v>
      </c>
      <c r="L351" s="34">
        <v>0.37130000000000002</v>
      </c>
      <c r="M351" s="29">
        <f t="shared" si="51"/>
        <v>96</v>
      </c>
      <c r="N351" s="38" t="str">
        <f t="array" ref="N351">M351&amp;CHOOSE(AND(M351&lt;&gt;{11,12,13})*MIN(4,MOD(M351,10))+1,"th","st","nd","rd","th")</f>
        <v>96th</v>
      </c>
      <c r="O351" s="34">
        <v>0.24829999999999999</v>
      </c>
      <c r="P351" s="29">
        <f t="shared" si="52"/>
        <v>83</v>
      </c>
      <c r="Q351" s="38" t="str">
        <f t="array" ref="Q351">P351&amp;CHOOSE(AND(P351&lt;&gt;{11,12,13})*MIN(4,MOD(P351,10))+1,"th","st","nd","rd","th")</f>
        <v>83rd</v>
      </c>
      <c r="R351" s="35">
        <v>485.00400000000002</v>
      </c>
      <c r="S351" s="35">
        <v>162.16900000000001</v>
      </c>
      <c r="T351" s="35">
        <v>242.50200000000001</v>
      </c>
      <c r="U351" s="35">
        <v>889.67499999999995</v>
      </c>
      <c r="V351" s="36">
        <v>124.40599999999999</v>
      </c>
      <c r="W351" s="220">
        <f t="shared" si="53"/>
        <v>5.7144248277027826E-2</v>
      </c>
      <c r="X351" s="29">
        <f t="shared" si="54"/>
        <v>91</v>
      </c>
      <c r="Y351" s="38" t="str">
        <f t="array" ref="Y351">X351&amp;CHOOSE(AND(X351&lt;&gt;{11,12,13})*MIN(4,MOD(X351,10))+1,"th","st","nd","rd","th")</f>
        <v>91st</v>
      </c>
      <c r="Z351" s="37">
        <v>24.881</v>
      </c>
      <c r="AA351" s="28">
        <v>21</v>
      </c>
      <c r="AB351" s="221">
        <f t="shared" si="55"/>
        <v>9.6460718439430933E-3</v>
      </c>
      <c r="AC351" s="29">
        <f t="shared" si="56"/>
        <v>70</v>
      </c>
      <c r="AD351" s="38" t="str">
        <f t="array" ref="AD351">AC351&amp;CHOOSE(AND(AC351&lt;&gt;{11,12,13})*MIN(4,MOD(AC351,10))+1,"th","st","nd","rd","th")</f>
        <v>70th</v>
      </c>
      <c r="AE351" s="37">
        <v>12.6</v>
      </c>
      <c r="AF351" s="38">
        <v>2177.0520000000001</v>
      </c>
      <c r="AG351" s="38">
        <v>2215.393</v>
      </c>
      <c r="AH351" s="38">
        <v>2217.1979999999999</v>
      </c>
      <c r="AI351" s="38">
        <v>2203.2139999999999</v>
      </c>
      <c r="AJ351" s="29">
        <f t="shared" si="57"/>
        <v>52</v>
      </c>
      <c r="AK351" s="38" t="str">
        <f t="array" ref="AK351">AJ351&amp;CHOOSE(AND(AJ351&lt;&gt;{11,12,13})*MIN(4,MOD(AJ351,10))+1,"th","st","nd","rd","th")</f>
        <v>52nd</v>
      </c>
      <c r="AL351" s="38">
        <v>927.15599999999995</v>
      </c>
      <c r="AM351" s="38">
        <v>927.15599999999995</v>
      </c>
      <c r="AN351" s="38">
        <v>3130.37</v>
      </c>
      <c r="AO351" s="29">
        <f t="shared" si="58"/>
        <v>61</v>
      </c>
      <c r="AP351" s="38" t="str">
        <f t="array" ref="AP351">AO351&amp;CHOOSE(AND(AO351&lt;&gt;{11,12,13})*MIN(4,MOD(AO351,10))+1,"th","st","nd","rd","th")</f>
        <v>61st</v>
      </c>
      <c r="AQ351" s="39">
        <v>1.63</v>
      </c>
      <c r="AR351" s="36">
        <v>9277.3709999999992</v>
      </c>
      <c r="AS351" s="29">
        <f t="shared" si="59"/>
        <v>93</v>
      </c>
      <c r="AT351" s="38" t="str">
        <f t="array" ref="AT351">AS351&amp;CHOOSE(AND(AS351&lt;&gt;{11,12,13})*MIN(4,MOD(AS351,10))+1,"th","st","nd","rd","th")</f>
        <v>93rd</v>
      </c>
      <c r="AU351" s="40">
        <v>3.1743250415712664E-3</v>
      </c>
    </row>
    <row r="352" spans="1:47" x14ac:dyDescent="0.25">
      <c r="A352" s="7">
        <v>104435703</v>
      </c>
      <c r="B352" s="8" t="s">
        <v>540</v>
      </c>
      <c r="C352" s="8" t="s">
        <v>226</v>
      </c>
      <c r="D352" s="27">
        <v>44939</v>
      </c>
      <c r="E352" s="29">
        <f t="shared" si="50"/>
        <v>29</v>
      </c>
      <c r="F352" s="38" t="str">
        <f t="array" ref="F352">E352&amp;CHOOSE(AND(E352&lt;&gt;{11,12,13})*MIN(4,MOD(E352,10))+1,"th","st","nd","rd","th")</f>
        <v>29th</v>
      </c>
      <c r="G352" s="29">
        <v>3133</v>
      </c>
      <c r="H352" s="30">
        <v>1.1819</v>
      </c>
      <c r="I352" s="31">
        <v>0.63759999999999994</v>
      </c>
      <c r="J352" s="32">
        <v>209</v>
      </c>
      <c r="K352" s="33">
        <v>0</v>
      </c>
      <c r="L352" s="34">
        <v>0.21110000000000001</v>
      </c>
      <c r="M352" s="29">
        <f t="shared" si="51"/>
        <v>76</v>
      </c>
      <c r="N352" s="38" t="str">
        <f t="array" ref="N352">M352&amp;CHOOSE(AND(M352&lt;&gt;{11,12,13})*MIN(4,MOD(M352,10))+1,"th","st","nd","rd","th")</f>
        <v>76th</v>
      </c>
      <c r="O352" s="34">
        <v>0.2077</v>
      </c>
      <c r="P352" s="29">
        <f t="shared" si="52"/>
        <v>64</v>
      </c>
      <c r="Q352" s="38" t="str">
        <f t="array" ref="Q352">P352&amp;CHOOSE(AND(P352&lt;&gt;{11,12,13})*MIN(4,MOD(P352,10))+1,"th","st","nd","rd","th")</f>
        <v>64th</v>
      </c>
      <c r="R352" s="35">
        <v>161.38200000000001</v>
      </c>
      <c r="S352" s="35">
        <v>79.391000000000005</v>
      </c>
      <c r="T352" s="35">
        <v>0</v>
      </c>
      <c r="U352" s="35">
        <v>240.773</v>
      </c>
      <c r="V352" s="36">
        <v>27.58</v>
      </c>
      <c r="W352" s="220">
        <f t="shared" si="53"/>
        <v>2.1646057913800341E-2</v>
      </c>
      <c r="X352" s="29">
        <f t="shared" si="54"/>
        <v>38</v>
      </c>
      <c r="Y352" s="38" t="str">
        <f t="array" ref="Y352">X352&amp;CHOOSE(AND(X352&lt;&gt;{11,12,13})*MIN(4,MOD(X352,10))+1,"th","st","nd","rd","th")</f>
        <v>38th</v>
      </c>
      <c r="Z352" s="37">
        <v>5.516</v>
      </c>
      <c r="AA352" s="28">
        <v>1</v>
      </c>
      <c r="AB352" s="221">
        <f t="shared" si="55"/>
        <v>7.848461897679602E-4</v>
      </c>
      <c r="AC352" s="29">
        <f t="shared" si="56"/>
        <v>19</v>
      </c>
      <c r="AD352" s="38" t="str">
        <f t="array" ref="AD352">AC352&amp;CHOOSE(AND(AC352&lt;&gt;{11,12,13})*MIN(4,MOD(AC352,10))+1,"th","st","nd","rd","th")</f>
        <v>19th</v>
      </c>
      <c r="AE352" s="37">
        <v>0.6</v>
      </c>
      <c r="AF352" s="38">
        <v>1274.135</v>
      </c>
      <c r="AG352" s="38">
        <v>1259.558</v>
      </c>
      <c r="AH352" s="38">
        <v>1277.25</v>
      </c>
      <c r="AI352" s="38">
        <v>1270.3140000000001</v>
      </c>
      <c r="AJ352" s="29">
        <f t="shared" si="57"/>
        <v>25</v>
      </c>
      <c r="AK352" s="38" t="str">
        <f t="array" ref="AK352">AJ352&amp;CHOOSE(AND(AJ352&lt;&gt;{11,12,13})*MIN(4,MOD(AJ352,10))+1,"th","st","nd","rd","th")</f>
        <v>25th</v>
      </c>
      <c r="AL352" s="38">
        <v>246.88900000000001</v>
      </c>
      <c r="AM352" s="38">
        <v>246.88900000000001</v>
      </c>
      <c r="AN352" s="38">
        <v>1517.203</v>
      </c>
      <c r="AO352" s="29">
        <f t="shared" si="58"/>
        <v>24</v>
      </c>
      <c r="AP352" s="38" t="str">
        <f t="array" ref="AP352">AO352&amp;CHOOSE(AND(AO352&lt;&gt;{11,12,13})*MIN(4,MOD(AO352,10))+1,"th","st","nd","rd","th")</f>
        <v>24th</v>
      </c>
      <c r="AQ352" s="39">
        <v>1.21</v>
      </c>
      <c r="AR352" s="36">
        <v>2169.75</v>
      </c>
      <c r="AS352" s="29">
        <f t="shared" si="59"/>
        <v>40</v>
      </c>
      <c r="AT352" s="38" t="str">
        <f t="array" ref="AT352">AS352&amp;CHOOSE(AND(AS352&lt;&gt;{11,12,13})*MIN(4,MOD(AS352,10))+1,"th","st","nd","rd","th")</f>
        <v>40th</v>
      </c>
      <c r="AU352" s="40">
        <v>7.4239693108632348E-4</v>
      </c>
    </row>
    <row r="353" spans="1:47" x14ac:dyDescent="0.25">
      <c r="A353" s="7">
        <v>104437503</v>
      </c>
      <c r="B353" s="8" t="s">
        <v>631</v>
      </c>
      <c r="C353" s="8" t="s">
        <v>226</v>
      </c>
      <c r="D353" s="27">
        <v>40882</v>
      </c>
      <c r="E353" s="29">
        <f t="shared" si="50"/>
        <v>15</v>
      </c>
      <c r="F353" s="38" t="str">
        <f t="array" ref="F353">E353&amp;CHOOSE(AND(E353&lt;&gt;{11,12,13})*MIN(4,MOD(E353,10))+1,"th","st","nd","rd","th")</f>
        <v>15th</v>
      </c>
      <c r="G353" s="29">
        <v>2808</v>
      </c>
      <c r="H353" s="30">
        <v>1.2991999999999999</v>
      </c>
      <c r="I353" s="31">
        <v>0.81200000000000006</v>
      </c>
      <c r="J353" s="32">
        <v>104</v>
      </c>
      <c r="K353" s="33">
        <v>66.891999999999996</v>
      </c>
      <c r="L353" s="34">
        <v>0.2404</v>
      </c>
      <c r="M353" s="29">
        <f t="shared" si="51"/>
        <v>84</v>
      </c>
      <c r="N353" s="38" t="str">
        <f t="array" ref="N353">M353&amp;CHOOSE(AND(M353&lt;&gt;{11,12,13})*MIN(4,MOD(M353,10))+1,"th","st","nd","rd","th")</f>
        <v>84th</v>
      </c>
      <c r="O353" s="34">
        <v>0.2266</v>
      </c>
      <c r="P353" s="29">
        <f t="shared" si="52"/>
        <v>71</v>
      </c>
      <c r="Q353" s="38" t="str">
        <f t="array" ref="Q353">P353&amp;CHOOSE(AND(P353&lt;&gt;{11,12,13})*MIN(4,MOD(P353,10))+1,"th","st","nd","rd","th")</f>
        <v>71st</v>
      </c>
      <c r="R353" s="35">
        <v>140.13499999999999</v>
      </c>
      <c r="S353" s="35">
        <v>66.045000000000002</v>
      </c>
      <c r="T353" s="35">
        <v>0</v>
      </c>
      <c r="U353" s="35">
        <v>206.18</v>
      </c>
      <c r="V353" s="36">
        <v>27.374000000000002</v>
      </c>
      <c r="W353" s="220">
        <f t="shared" si="53"/>
        <v>2.8175885707227705E-2</v>
      </c>
      <c r="X353" s="29">
        <f t="shared" si="54"/>
        <v>55</v>
      </c>
      <c r="Y353" s="38" t="str">
        <f t="array" ref="Y353">X353&amp;CHOOSE(AND(X353&lt;&gt;{11,12,13})*MIN(4,MOD(X353,10))+1,"th","st","nd","rd","th")</f>
        <v>55th</v>
      </c>
      <c r="Z353" s="37">
        <v>5.4749999999999996</v>
      </c>
      <c r="AA353" s="28">
        <v>2</v>
      </c>
      <c r="AB353" s="221">
        <f t="shared" si="55"/>
        <v>2.0585873973279537E-3</v>
      </c>
      <c r="AC353" s="29">
        <f t="shared" si="56"/>
        <v>35</v>
      </c>
      <c r="AD353" s="38" t="str">
        <f t="array" ref="AD353">AC353&amp;CHOOSE(AND(AC353&lt;&gt;{11,12,13})*MIN(4,MOD(AC353,10))+1,"th","st","nd","rd","th")</f>
        <v>35th</v>
      </c>
      <c r="AE353" s="37">
        <v>1.2</v>
      </c>
      <c r="AF353" s="38">
        <v>971.54</v>
      </c>
      <c r="AG353" s="38">
        <v>1004.625</v>
      </c>
      <c r="AH353" s="38">
        <v>1017.514</v>
      </c>
      <c r="AI353" s="38">
        <v>997.89300000000003</v>
      </c>
      <c r="AJ353" s="29">
        <f t="shared" si="57"/>
        <v>15</v>
      </c>
      <c r="AK353" s="38" t="str">
        <f t="array" ref="AK353">AJ353&amp;CHOOSE(AND(AJ353&lt;&gt;{11,12,13})*MIN(4,MOD(AJ353,10))+1,"th","st","nd","rd","th")</f>
        <v>15th</v>
      </c>
      <c r="AL353" s="38">
        <v>212.85499999999999</v>
      </c>
      <c r="AM353" s="38">
        <v>279.74700000000001</v>
      </c>
      <c r="AN353" s="38">
        <v>1277.6400000000001</v>
      </c>
      <c r="AO353" s="29">
        <f t="shared" si="58"/>
        <v>15</v>
      </c>
      <c r="AP353" s="38" t="str">
        <f t="array" ref="AP353">AO353&amp;CHOOSE(AND(AO353&lt;&gt;{11,12,13})*MIN(4,MOD(AO353,10))+1,"th","st","nd","rd","th")</f>
        <v>15th</v>
      </c>
      <c r="AQ353" s="39">
        <v>1.17</v>
      </c>
      <c r="AR353" s="36">
        <v>1942.095</v>
      </c>
      <c r="AS353" s="29">
        <f t="shared" si="59"/>
        <v>33</v>
      </c>
      <c r="AT353" s="38" t="str">
        <f t="array" ref="AT353">AS353&amp;CHOOSE(AND(AS353&lt;&gt;{11,12,13})*MIN(4,MOD(AS353,10))+1,"th","st","nd","rd","th")</f>
        <v>33rd</v>
      </c>
      <c r="AU353" s="40">
        <v>6.6450299245447329E-4</v>
      </c>
    </row>
    <row r="354" spans="1:47" x14ac:dyDescent="0.25">
      <c r="A354" s="7">
        <v>111444602</v>
      </c>
      <c r="B354" s="8" t="s">
        <v>404</v>
      </c>
      <c r="C354" s="8" t="s">
        <v>405</v>
      </c>
      <c r="D354" s="27">
        <v>40828</v>
      </c>
      <c r="E354" s="29">
        <f t="shared" si="50"/>
        <v>15</v>
      </c>
      <c r="F354" s="38" t="str">
        <f t="array" ref="F354">E354&amp;CHOOSE(AND(E354&lt;&gt;{11,12,13})*MIN(4,MOD(E354,10))+1,"th","st","nd","rd","th")</f>
        <v>15th</v>
      </c>
      <c r="G354" s="29">
        <v>17580</v>
      </c>
      <c r="H354" s="30">
        <v>1.3008999999999999</v>
      </c>
      <c r="I354" s="31">
        <v>0.45340000000000003</v>
      </c>
      <c r="J354" s="32">
        <v>275</v>
      </c>
      <c r="K354" s="33">
        <v>0</v>
      </c>
      <c r="L354" s="34">
        <v>0.2172</v>
      </c>
      <c r="M354" s="29">
        <f t="shared" si="51"/>
        <v>78</v>
      </c>
      <c r="N354" s="38" t="str">
        <f t="array" ref="N354">M354&amp;CHOOSE(AND(M354&lt;&gt;{11,12,13})*MIN(4,MOD(M354,10))+1,"th","st","nd","rd","th")</f>
        <v>78th</v>
      </c>
      <c r="O354" s="34">
        <v>0.24579999999999999</v>
      </c>
      <c r="P354" s="29">
        <f t="shared" si="52"/>
        <v>81</v>
      </c>
      <c r="Q354" s="38" t="str">
        <f t="array" ref="Q354">P354&amp;CHOOSE(AND(P354&lt;&gt;{11,12,13})*MIN(4,MOD(P354,10))+1,"th","st","nd","rd","th")</f>
        <v>81st</v>
      </c>
      <c r="R354" s="35">
        <v>692.16300000000001</v>
      </c>
      <c r="S354" s="35">
        <v>391.65199999999999</v>
      </c>
      <c r="T354" s="35">
        <v>0</v>
      </c>
      <c r="U354" s="35">
        <v>1083.8150000000001</v>
      </c>
      <c r="V354" s="36">
        <v>175.833</v>
      </c>
      <c r="W354" s="220">
        <f t="shared" si="53"/>
        <v>3.3105716197556208E-2</v>
      </c>
      <c r="X354" s="29">
        <f t="shared" si="54"/>
        <v>69</v>
      </c>
      <c r="Y354" s="38" t="str">
        <f t="array" ref="Y354">X354&amp;CHOOSE(AND(X354&lt;&gt;{11,12,13})*MIN(4,MOD(X354,10))+1,"th","st","nd","rd","th")</f>
        <v>69th</v>
      </c>
      <c r="Z354" s="37">
        <v>35.167000000000002</v>
      </c>
      <c r="AA354" s="28">
        <v>42</v>
      </c>
      <c r="AB354" s="221">
        <f t="shared" si="55"/>
        <v>7.9077310874372895E-3</v>
      </c>
      <c r="AC354" s="29">
        <f t="shared" si="56"/>
        <v>67</v>
      </c>
      <c r="AD354" s="38" t="str">
        <f t="array" ref="AD354">AC354&amp;CHOOSE(AND(AC354&lt;&gt;{11,12,13})*MIN(4,MOD(AC354,10))+1,"th","st","nd","rd","th")</f>
        <v>67th</v>
      </c>
      <c r="AE354" s="37">
        <v>25.2</v>
      </c>
      <c r="AF354" s="38">
        <v>5311.2579999999998</v>
      </c>
      <c r="AG354" s="38">
        <v>5403.2139999999999</v>
      </c>
      <c r="AH354" s="38">
        <v>5421.4</v>
      </c>
      <c r="AI354" s="38">
        <v>5378.6239999999998</v>
      </c>
      <c r="AJ354" s="29">
        <f t="shared" si="57"/>
        <v>87</v>
      </c>
      <c r="AK354" s="38" t="str">
        <f t="array" ref="AK354">AJ354&amp;CHOOSE(AND(AJ354&lt;&gt;{11,12,13})*MIN(4,MOD(AJ354,10))+1,"th","st","nd","rd","th")</f>
        <v>87th</v>
      </c>
      <c r="AL354" s="38">
        <v>1144.182</v>
      </c>
      <c r="AM354" s="38">
        <v>1144.182</v>
      </c>
      <c r="AN354" s="38">
        <v>6522.8059999999996</v>
      </c>
      <c r="AO354" s="29">
        <f t="shared" si="58"/>
        <v>88</v>
      </c>
      <c r="AP354" s="38" t="str">
        <f t="array" ref="AP354">AO354&amp;CHOOSE(AND(AO354&lt;&gt;{11,12,13})*MIN(4,MOD(AO354,10))+1,"th","st","nd","rd","th")</f>
        <v>88th</v>
      </c>
      <c r="AQ354" s="39">
        <v>1.1299999999999999</v>
      </c>
      <c r="AR354" s="36">
        <v>9588.6360000000004</v>
      </c>
      <c r="AS354" s="29">
        <f t="shared" si="59"/>
        <v>93</v>
      </c>
      <c r="AT354" s="38" t="str">
        <f t="array" ref="AT354">AS354&amp;CHOOSE(AND(AS354&lt;&gt;{11,12,13})*MIN(4,MOD(AS354,10))+1,"th","st","nd","rd","th")</f>
        <v>93rd</v>
      </c>
      <c r="AU354" s="40">
        <v>3.2808267955772973E-3</v>
      </c>
    </row>
    <row r="355" spans="1:47" x14ac:dyDescent="0.25">
      <c r="A355" s="7">
        <v>120452003</v>
      </c>
      <c r="B355" s="8" t="s">
        <v>269</v>
      </c>
      <c r="C355" s="8" t="s">
        <v>270</v>
      </c>
      <c r="D355" s="27">
        <v>58719</v>
      </c>
      <c r="E355" s="29">
        <f t="shared" si="50"/>
        <v>68</v>
      </c>
      <c r="F355" s="38" t="str">
        <f t="array" ref="F355">E355&amp;CHOOSE(AND(E355&lt;&gt;{11,12,13})*MIN(4,MOD(E355,10))+1,"th","st","nd","rd","th")</f>
        <v>68th</v>
      </c>
      <c r="G355" s="29">
        <v>15954</v>
      </c>
      <c r="H355" s="30">
        <v>0.90459999999999996</v>
      </c>
      <c r="I355" s="31">
        <v>0.16919999999999999</v>
      </c>
      <c r="J355" s="32">
        <v>332</v>
      </c>
      <c r="K355" s="33">
        <v>0</v>
      </c>
      <c r="L355" s="34">
        <v>0.185</v>
      </c>
      <c r="M355" s="29">
        <f t="shared" si="51"/>
        <v>64</v>
      </c>
      <c r="N355" s="38" t="str">
        <f t="array" ref="N355">M355&amp;CHOOSE(AND(M355&lt;&gt;{11,12,13})*MIN(4,MOD(M355,10))+1,"th","st","nd","rd","th")</f>
        <v>64th</v>
      </c>
      <c r="O355" s="34">
        <v>0.21199999999999999</v>
      </c>
      <c r="P355" s="29">
        <f t="shared" si="52"/>
        <v>66</v>
      </c>
      <c r="Q355" s="38" t="str">
        <f t="array" ref="Q355">P355&amp;CHOOSE(AND(P355&lt;&gt;{11,12,13})*MIN(4,MOD(P355,10))+1,"th","st","nd","rd","th")</f>
        <v>66th</v>
      </c>
      <c r="R355" s="35">
        <v>808.88499999999999</v>
      </c>
      <c r="S355" s="35">
        <v>463.46899999999999</v>
      </c>
      <c r="T355" s="35">
        <v>0</v>
      </c>
      <c r="U355" s="35">
        <v>1272.354</v>
      </c>
      <c r="V355" s="36">
        <v>225.43099999999995</v>
      </c>
      <c r="W355" s="220">
        <f t="shared" si="53"/>
        <v>3.0934980703288418E-2</v>
      </c>
      <c r="X355" s="29">
        <f t="shared" si="54"/>
        <v>64</v>
      </c>
      <c r="Y355" s="38" t="str">
        <f t="array" ref="Y355">X355&amp;CHOOSE(AND(X355&lt;&gt;{11,12,13})*MIN(4,MOD(X355,10))+1,"th","st","nd","rd","th")</f>
        <v>64th</v>
      </c>
      <c r="Z355" s="37">
        <v>45.085999999999999</v>
      </c>
      <c r="AA355" s="28">
        <v>118</v>
      </c>
      <c r="AB355" s="221">
        <f t="shared" si="55"/>
        <v>1.6192660827428502E-2</v>
      </c>
      <c r="AC355" s="29">
        <f t="shared" si="56"/>
        <v>79</v>
      </c>
      <c r="AD355" s="38" t="str">
        <f t="array" ref="AD355">AC355&amp;CHOOSE(AND(AC355&lt;&gt;{11,12,13})*MIN(4,MOD(AC355,10))+1,"th","st","nd","rd","th")</f>
        <v>79th</v>
      </c>
      <c r="AE355" s="37">
        <v>70.8</v>
      </c>
      <c r="AF355" s="38">
        <v>7287.2520000000004</v>
      </c>
      <c r="AG355" s="38">
        <v>7447.79</v>
      </c>
      <c r="AH355" s="38">
        <v>7618.732</v>
      </c>
      <c r="AI355" s="38">
        <v>7451.2579999999998</v>
      </c>
      <c r="AJ355" s="29">
        <f t="shared" si="57"/>
        <v>93</v>
      </c>
      <c r="AK355" s="38" t="str">
        <f t="array" ref="AK355">AJ355&amp;CHOOSE(AND(AJ355&lt;&gt;{11,12,13})*MIN(4,MOD(AJ355,10))+1,"th","st","nd","rd","th")</f>
        <v>93rd</v>
      </c>
      <c r="AL355" s="38">
        <v>1388.24</v>
      </c>
      <c r="AM355" s="38">
        <v>1388.24</v>
      </c>
      <c r="AN355" s="38">
        <v>8839.4979999999996</v>
      </c>
      <c r="AO355" s="29">
        <f t="shared" si="58"/>
        <v>94</v>
      </c>
      <c r="AP355" s="38" t="str">
        <f t="array" ref="AP355">AO355&amp;CHOOSE(AND(AO355&lt;&gt;{11,12,13})*MIN(4,MOD(AO355,10))+1,"th","st","nd","rd","th")</f>
        <v>94th</v>
      </c>
      <c r="AQ355" s="39">
        <v>1.85</v>
      </c>
      <c r="AR355" s="36">
        <v>14792.987999999999</v>
      </c>
      <c r="AS355" s="29">
        <f t="shared" si="59"/>
        <v>97</v>
      </c>
      <c r="AT355" s="38" t="str">
        <f t="array" ref="AT355">AS355&amp;CHOOSE(AND(AS355&lt;&gt;{11,12,13})*MIN(4,MOD(AS355,10))+1,"th","st","nd","rd","th")</f>
        <v>97th</v>
      </c>
      <c r="AU355" s="40">
        <v>5.0615365331475098E-3</v>
      </c>
    </row>
    <row r="356" spans="1:47" x14ac:dyDescent="0.25">
      <c r="A356" s="7">
        <v>120455203</v>
      </c>
      <c r="B356" s="8" t="s">
        <v>497</v>
      </c>
      <c r="C356" s="8" t="s">
        <v>270</v>
      </c>
      <c r="D356" s="27">
        <v>60951</v>
      </c>
      <c r="E356" s="29">
        <f t="shared" si="50"/>
        <v>72</v>
      </c>
      <c r="F356" s="38" t="str">
        <f t="array" ref="F356">E356&amp;CHOOSE(AND(E356&lt;&gt;{11,12,13})*MIN(4,MOD(E356,10))+1,"th","st","nd","rd","th")</f>
        <v>72nd</v>
      </c>
      <c r="G356" s="29">
        <v>11579</v>
      </c>
      <c r="H356" s="30">
        <v>0.87139999999999995</v>
      </c>
      <c r="I356" s="31">
        <v>0.2969</v>
      </c>
      <c r="J356" s="32">
        <v>314</v>
      </c>
      <c r="K356" s="33">
        <v>0</v>
      </c>
      <c r="L356" s="34">
        <v>0.1115</v>
      </c>
      <c r="M356" s="29">
        <f t="shared" si="51"/>
        <v>36</v>
      </c>
      <c r="N356" s="38" t="str">
        <f t="array" ref="N356">M356&amp;CHOOSE(AND(M356&lt;&gt;{11,12,13})*MIN(4,MOD(M356,10))+1,"th","st","nd","rd","th")</f>
        <v>36th</v>
      </c>
      <c r="O356" s="34">
        <v>0.15140000000000001</v>
      </c>
      <c r="P356" s="29">
        <f t="shared" si="52"/>
        <v>38</v>
      </c>
      <c r="Q356" s="38" t="str">
        <f t="array" ref="Q356">P356&amp;CHOOSE(AND(P356&lt;&gt;{11,12,13})*MIN(4,MOD(P356,10))+1,"th","st","nd","rd","th")</f>
        <v>38th</v>
      </c>
      <c r="R356" s="35">
        <v>340.65100000000001</v>
      </c>
      <c r="S356" s="35">
        <v>231.27600000000001</v>
      </c>
      <c r="T356" s="35">
        <v>0</v>
      </c>
      <c r="U356" s="35">
        <v>571.92700000000002</v>
      </c>
      <c r="V356" s="36">
        <v>225.369</v>
      </c>
      <c r="W356" s="220">
        <f t="shared" si="53"/>
        <v>4.4259887229776744E-2</v>
      </c>
      <c r="X356" s="29">
        <f t="shared" si="54"/>
        <v>84</v>
      </c>
      <c r="Y356" s="38" t="str">
        <f t="array" ref="Y356">X356&amp;CHOOSE(AND(X356&lt;&gt;{11,12,13})*MIN(4,MOD(X356,10))+1,"th","st","nd","rd","th")</f>
        <v>84th</v>
      </c>
      <c r="Z356" s="37">
        <v>45.073999999999998</v>
      </c>
      <c r="AA356" s="28">
        <v>100</v>
      </c>
      <c r="AB356" s="221">
        <f t="shared" si="55"/>
        <v>1.9638853271646387E-2</v>
      </c>
      <c r="AC356" s="29">
        <f t="shared" si="56"/>
        <v>83</v>
      </c>
      <c r="AD356" s="38" t="str">
        <f t="array" ref="AD356">AC356&amp;CHOOSE(AND(AC356&lt;&gt;{11,12,13})*MIN(4,MOD(AC356,10))+1,"th","st","nd","rd","th")</f>
        <v>83rd</v>
      </c>
      <c r="AE356" s="37">
        <v>60</v>
      </c>
      <c r="AF356" s="38">
        <v>5091.9470000000001</v>
      </c>
      <c r="AG356" s="38">
        <v>5331.6450000000004</v>
      </c>
      <c r="AH356" s="38">
        <v>5489.2740000000003</v>
      </c>
      <c r="AI356" s="38">
        <v>5304.2889999999998</v>
      </c>
      <c r="AJ356" s="29">
        <f t="shared" si="57"/>
        <v>87</v>
      </c>
      <c r="AK356" s="38" t="str">
        <f t="array" ref="AK356">AJ356&amp;CHOOSE(AND(AJ356&lt;&gt;{11,12,13})*MIN(4,MOD(AJ356,10))+1,"th","st","nd","rd","th")</f>
        <v>87th</v>
      </c>
      <c r="AL356" s="38">
        <v>677.00099999999998</v>
      </c>
      <c r="AM356" s="38">
        <v>677.00099999999998</v>
      </c>
      <c r="AN356" s="38">
        <v>5981.29</v>
      </c>
      <c r="AO356" s="29">
        <f t="shared" si="58"/>
        <v>86</v>
      </c>
      <c r="AP356" s="38" t="str">
        <f t="array" ref="AP356">AO356&amp;CHOOSE(AND(AO356&lt;&gt;{11,12,13})*MIN(4,MOD(AO356,10))+1,"th","st","nd","rd","th")</f>
        <v>86th</v>
      </c>
      <c r="AQ356" s="39">
        <v>1.24</v>
      </c>
      <c r="AR356" s="36">
        <v>6462.9989999999998</v>
      </c>
      <c r="AS356" s="29">
        <f t="shared" si="59"/>
        <v>86</v>
      </c>
      <c r="AT356" s="38" t="str">
        <f t="array" ref="AT356">AS356&amp;CHOOSE(AND(AS356&lt;&gt;{11,12,13})*MIN(4,MOD(AS356,10))+1,"th","st","nd","rd","th")</f>
        <v>86th</v>
      </c>
      <c r="AU356" s="40">
        <v>2.2113656519018214E-3</v>
      </c>
    </row>
    <row r="357" spans="1:47" x14ac:dyDescent="0.25">
      <c r="A357" s="7">
        <v>120455403</v>
      </c>
      <c r="B357" s="8" t="s">
        <v>499</v>
      </c>
      <c r="C357" s="8" t="s">
        <v>270</v>
      </c>
      <c r="D357" s="27">
        <v>54868</v>
      </c>
      <c r="E357" s="29">
        <f t="shared" si="50"/>
        <v>60</v>
      </c>
      <c r="F357" s="38" t="str">
        <f t="array" ref="F357">E357&amp;CHOOSE(AND(E357&lt;&gt;{11,12,13})*MIN(4,MOD(E357,10))+1,"th","st","nd","rd","th")</f>
        <v>60th</v>
      </c>
      <c r="G357" s="29">
        <v>21653</v>
      </c>
      <c r="H357" s="30">
        <v>0.96809999999999996</v>
      </c>
      <c r="I357" s="31">
        <v>-6.08E-2</v>
      </c>
      <c r="J357" s="32">
        <v>365</v>
      </c>
      <c r="K357" s="33">
        <v>0</v>
      </c>
      <c r="L357" s="34">
        <v>0.19500000000000001</v>
      </c>
      <c r="M357" s="29">
        <f t="shared" si="51"/>
        <v>69</v>
      </c>
      <c r="N357" s="38" t="str">
        <f t="array" ref="N357">M357&amp;CHOOSE(AND(M357&lt;&gt;{11,12,13})*MIN(4,MOD(M357,10))+1,"th","st","nd","rd","th")</f>
        <v>69th</v>
      </c>
      <c r="O357" s="34">
        <v>0.24640000000000001</v>
      </c>
      <c r="P357" s="29">
        <f t="shared" si="52"/>
        <v>81</v>
      </c>
      <c r="Q357" s="38" t="str">
        <f t="array" ref="Q357">P357&amp;CHOOSE(AND(P357&lt;&gt;{11,12,13})*MIN(4,MOD(P357,10))+1,"th","st","nd","rd","th")</f>
        <v>81st</v>
      </c>
      <c r="R357" s="35">
        <v>1152.0509999999999</v>
      </c>
      <c r="S357" s="35">
        <v>727.86</v>
      </c>
      <c r="T357" s="35">
        <v>0</v>
      </c>
      <c r="U357" s="35">
        <v>1879.9110000000001</v>
      </c>
      <c r="V357" s="36">
        <v>457.70000000000005</v>
      </c>
      <c r="W357" s="220">
        <f t="shared" si="53"/>
        <v>4.6483097194053989E-2</v>
      </c>
      <c r="X357" s="29">
        <f t="shared" si="54"/>
        <v>86</v>
      </c>
      <c r="Y357" s="38" t="str">
        <f t="array" ref="Y357">X357&amp;CHOOSE(AND(X357&lt;&gt;{11,12,13})*MIN(4,MOD(X357,10))+1,"th","st","nd","rd","th")</f>
        <v>86th</v>
      </c>
      <c r="Z357" s="37">
        <v>91.54</v>
      </c>
      <c r="AA357" s="28">
        <v>277</v>
      </c>
      <c r="AB357" s="221">
        <f t="shared" si="55"/>
        <v>2.8131566359521416E-2</v>
      </c>
      <c r="AC357" s="29">
        <f t="shared" si="56"/>
        <v>89</v>
      </c>
      <c r="AD357" s="38" t="str">
        <f t="array" ref="AD357">AC357&amp;CHOOSE(AND(AC357&lt;&gt;{11,12,13})*MIN(4,MOD(AC357,10))+1,"th","st","nd","rd","th")</f>
        <v>89th</v>
      </c>
      <c r="AE357" s="37">
        <v>166.2</v>
      </c>
      <c r="AF357" s="38">
        <v>9846.59</v>
      </c>
      <c r="AG357" s="38">
        <v>10266.548000000001</v>
      </c>
      <c r="AH357" s="38">
        <v>10614.326999999999</v>
      </c>
      <c r="AI357" s="38">
        <v>10242.487999999999</v>
      </c>
      <c r="AJ357" s="29">
        <f t="shared" si="57"/>
        <v>97</v>
      </c>
      <c r="AK357" s="38" t="str">
        <f t="array" ref="AK357">AJ357&amp;CHOOSE(AND(AJ357&lt;&gt;{11,12,13})*MIN(4,MOD(AJ357,10))+1,"th","st","nd","rd","th")</f>
        <v>97th</v>
      </c>
      <c r="AL357" s="38">
        <v>2137.6509999999998</v>
      </c>
      <c r="AM357" s="38">
        <v>2137.6509999999998</v>
      </c>
      <c r="AN357" s="38">
        <v>12380.138999999999</v>
      </c>
      <c r="AO357" s="29">
        <f t="shared" si="58"/>
        <v>97</v>
      </c>
      <c r="AP357" s="38" t="str">
        <f t="array" ref="AP357">AO357&amp;CHOOSE(AND(AO357&lt;&gt;{11,12,13})*MIN(4,MOD(AO357,10))+1,"th","st","nd","rd","th")</f>
        <v>97th</v>
      </c>
      <c r="AQ357" s="39">
        <v>2.0299999999999998</v>
      </c>
      <c r="AR357" s="36">
        <v>24329.982</v>
      </c>
      <c r="AS357" s="29">
        <f t="shared" si="59"/>
        <v>97</v>
      </c>
      <c r="AT357" s="38" t="str">
        <f t="array" ref="AT357">AS357&amp;CHOOSE(AND(AS357&lt;&gt;{11,12,13})*MIN(4,MOD(AS357,10))+1,"th","st","nd","rd","th")</f>
        <v>97th</v>
      </c>
      <c r="AU357" s="40">
        <v>8.3246936145572031E-3</v>
      </c>
    </row>
    <row r="358" spans="1:47" x14ac:dyDescent="0.25">
      <c r="A358" s="7">
        <v>120456003</v>
      </c>
      <c r="B358" s="8" t="s">
        <v>577</v>
      </c>
      <c r="C358" s="8" t="s">
        <v>270</v>
      </c>
      <c r="D358" s="27">
        <v>59207</v>
      </c>
      <c r="E358" s="29">
        <f t="shared" si="50"/>
        <v>68</v>
      </c>
      <c r="F358" s="38" t="str">
        <f t="array" ref="F358">E358&amp;CHOOSE(AND(E358&lt;&gt;{11,12,13})*MIN(4,MOD(E358,10))+1,"th","st","nd","rd","th")</f>
        <v>68th</v>
      </c>
      <c r="G358" s="29">
        <v>12277</v>
      </c>
      <c r="H358" s="30">
        <v>0.89710000000000001</v>
      </c>
      <c r="I358" s="31">
        <v>0.1615</v>
      </c>
      <c r="J358" s="32">
        <v>334</v>
      </c>
      <c r="K358" s="33">
        <v>0</v>
      </c>
      <c r="L358" s="34">
        <v>0.17</v>
      </c>
      <c r="M358" s="29">
        <f t="shared" si="51"/>
        <v>59</v>
      </c>
      <c r="N358" s="38" t="str">
        <f t="array" ref="N358">M358&amp;CHOOSE(AND(M358&lt;&gt;{11,12,13})*MIN(4,MOD(M358,10))+1,"th","st","nd","rd","th")</f>
        <v>59th</v>
      </c>
      <c r="O358" s="34">
        <v>0.15409999999999999</v>
      </c>
      <c r="P358" s="29">
        <f t="shared" si="52"/>
        <v>40</v>
      </c>
      <c r="Q358" s="38" t="str">
        <f t="array" ref="Q358">P358&amp;CHOOSE(AND(P358&lt;&gt;{11,12,13})*MIN(4,MOD(P358,10))+1,"th","st","nd","rd","th")</f>
        <v>40th</v>
      </c>
      <c r="R358" s="35">
        <v>527.94799999999998</v>
      </c>
      <c r="S358" s="35">
        <v>239.28399999999999</v>
      </c>
      <c r="T358" s="35">
        <v>0</v>
      </c>
      <c r="U358" s="35">
        <v>767.23199999999997</v>
      </c>
      <c r="V358" s="36">
        <v>161.64099999999999</v>
      </c>
      <c r="W358" s="220">
        <f t="shared" si="53"/>
        <v>3.1229206739779084E-2</v>
      </c>
      <c r="X358" s="29">
        <f t="shared" si="54"/>
        <v>65</v>
      </c>
      <c r="Y358" s="38" t="str">
        <f t="array" ref="Y358">X358&amp;CHOOSE(AND(X358&lt;&gt;{11,12,13})*MIN(4,MOD(X358,10))+1,"th","st","nd","rd","th")</f>
        <v>65th</v>
      </c>
      <c r="Z358" s="37">
        <v>32.328000000000003</v>
      </c>
      <c r="AA358" s="28">
        <v>144</v>
      </c>
      <c r="AB358" s="221">
        <f t="shared" si="55"/>
        <v>2.7820947473278367E-2</v>
      </c>
      <c r="AC358" s="29">
        <f t="shared" si="56"/>
        <v>89</v>
      </c>
      <c r="AD358" s="38" t="str">
        <f t="array" ref="AD358">AC358&amp;CHOOSE(AND(AC358&lt;&gt;{11,12,13})*MIN(4,MOD(AC358,10))+1,"th","st","nd","rd","th")</f>
        <v>89th</v>
      </c>
      <c r="AE358" s="37">
        <v>86.4</v>
      </c>
      <c r="AF358" s="38">
        <v>5175.9560000000001</v>
      </c>
      <c r="AG358" s="38">
        <v>5299.625</v>
      </c>
      <c r="AH358" s="38">
        <v>5371.1210000000001</v>
      </c>
      <c r="AI358" s="38">
        <v>5282.2340000000004</v>
      </c>
      <c r="AJ358" s="29">
        <f t="shared" si="57"/>
        <v>87</v>
      </c>
      <c r="AK358" s="38" t="str">
        <f t="array" ref="AK358">AJ358&amp;CHOOSE(AND(AJ358&lt;&gt;{11,12,13})*MIN(4,MOD(AJ358,10))+1,"th","st","nd","rd","th")</f>
        <v>87th</v>
      </c>
      <c r="AL358" s="38">
        <v>885.96</v>
      </c>
      <c r="AM358" s="38">
        <v>885.96</v>
      </c>
      <c r="AN358" s="38">
        <v>6168.1940000000004</v>
      </c>
      <c r="AO358" s="29">
        <f t="shared" si="58"/>
        <v>87</v>
      </c>
      <c r="AP358" s="38" t="str">
        <f t="array" ref="AP358">AO358&amp;CHOOSE(AND(AO358&lt;&gt;{11,12,13})*MIN(4,MOD(AO358,10))+1,"th","st","nd","rd","th")</f>
        <v>87th</v>
      </c>
      <c r="AQ358" s="39">
        <v>1.53</v>
      </c>
      <c r="AR358" s="36">
        <v>8466.2350000000006</v>
      </c>
      <c r="AS358" s="29">
        <f t="shared" si="59"/>
        <v>92</v>
      </c>
      <c r="AT358" s="38" t="str">
        <f t="array" ref="AT358">AS358&amp;CHOOSE(AND(AS358&lt;&gt;{11,12,13})*MIN(4,MOD(AS358,10))+1,"th","st","nd","rd","th")</f>
        <v>92nd</v>
      </c>
      <c r="AU358" s="40">
        <v>2.8967885156610763E-3</v>
      </c>
    </row>
    <row r="359" spans="1:47" x14ac:dyDescent="0.25">
      <c r="A359" s="7">
        <v>123460302</v>
      </c>
      <c r="B359" s="8" t="s">
        <v>93</v>
      </c>
      <c r="C359" s="8" t="s">
        <v>94</v>
      </c>
      <c r="D359" s="27">
        <v>75281</v>
      </c>
      <c r="E359" s="29">
        <f t="shared" si="50"/>
        <v>89</v>
      </c>
      <c r="F359" s="38" t="str">
        <f t="array" ref="F359">E359&amp;CHOOSE(AND(E359&lt;&gt;{11,12,13})*MIN(4,MOD(E359,10))+1,"th","st","nd","rd","th")</f>
        <v>89th</v>
      </c>
      <c r="G359" s="29">
        <v>21854</v>
      </c>
      <c r="H359" s="30">
        <v>0.7056</v>
      </c>
      <c r="I359" s="31">
        <v>-2.2355</v>
      </c>
      <c r="J359" s="32">
        <v>475</v>
      </c>
      <c r="K359" s="33">
        <v>0</v>
      </c>
      <c r="L359" s="34">
        <v>7.6499999999999999E-2</v>
      </c>
      <c r="M359" s="29">
        <f t="shared" si="51"/>
        <v>23</v>
      </c>
      <c r="N359" s="38" t="str">
        <f t="array" ref="N359">M359&amp;CHOOSE(AND(M359&lt;&gt;{11,12,13})*MIN(4,MOD(M359,10))+1,"th","st","nd","rd","th")</f>
        <v>23rd</v>
      </c>
      <c r="O359" s="34">
        <v>0.1047</v>
      </c>
      <c r="P359" s="29">
        <f t="shared" si="52"/>
        <v>17</v>
      </c>
      <c r="Q359" s="38" t="str">
        <f t="array" ref="Q359">P359&amp;CHOOSE(AND(P359&lt;&gt;{11,12,13})*MIN(4,MOD(P359,10))+1,"th","st","nd","rd","th")</f>
        <v>17th</v>
      </c>
      <c r="R359" s="35">
        <v>356.13200000000001</v>
      </c>
      <c r="S359" s="35">
        <v>243.70599999999999</v>
      </c>
      <c r="T359" s="35">
        <v>0</v>
      </c>
      <c r="U359" s="35">
        <v>599.83799999999997</v>
      </c>
      <c r="V359" s="36">
        <v>88.915000000000006</v>
      </c>
      <c r="W359" s="220">
        <f t="shared" si="53"/>
        <v>1.1459787314389853E-2</v>
      </c>
      <c r="X359" s="29">
        <f t="shared" si="54"/>
        <v>11</v>
      </c>
      <c r="Y359" s="38" t="str">
        <f t="array" ref="Y359">X359&amp;CHOOSE(AND(X359&lt;&gt;{11,12,13})*MIN(4,MOD(X359,10))+1,"th","st","nd","rd","th")</f>
        <v>11th</v>
      </c>
      <c r="Z359" s="37">
        <v>17.783000000000001</v>
      </c>
      <c r="AA359" s="28">
        <v>161</v>
      </c>
      <c r="AB359" s="221">
        <f t="shared" si="55"/>
        <v>2.0750444330166637E-2</v>
      </c>
      <c r="AC359" s="29">
        <f t="shared" si="56"/>
        <v>84</v>
      </c>
      <c r="AD359" s="38" t="str">
        <f t="array" ref="AD359">AC359&amp;CHOOSE(AND(AC359&lt;&gt;{11,12,13})*MIN(4,MOD(AC359,10))+1,"th","st","nd","rd","th")</f>
        <v>84th</v>
      </c>
      <c r="AE359" s="37">
        <v>96.6</v>
      </c>
      <c r="AF359" s="38">
        <v>7758.87</v>
      </c>
      <c r="AG359" s="38">
        <v>7731.23</v>
      </c>
      <c r="AH359" s="38">
        <v>7654.9740000000002</v>
      </c>
      <c r="AI359" s="38">
        <v>7715.0249999999996</v>
      </c>
      <c r="AJ359" s="29">
        <f t="shared" si="57"/>
        <v>94</v>
      </c>
      <c r="AK359" s="38" t="str">
        <f t="array" ref="AK359">AJ359&amp;CHOOSE(AND(AJ359&lt;&gt;{11,12,13})*MIN(4,MOD(AJ359,10))+1,"th","st","nd","rd","th")</f>
        <v>94th</v>
      </c>
      <c r="AL359" s="38">
        <v>714.221</v>
      </c>
      <c r="AM359" s="38">
        <v>714.221</v>
      </c>
      <c r="AN359" s="38">
        <v>8429.2459999999992</v>
      </c>
      <c r="AO359" s="29">
        <f t="shared" si="58"/>
        <v>93</v>
      </c>
      <c r="AP359" s="38" t="str">
        <f t="array" ref="AP359">AO359&amp;CHOOSE(AND(AO359&lt;&gt;{11,12,13})*MIN(4,MOD(AO359,10))+1,"th","st","nd","rd","th")</f>
        <v>93rd</v>
      </c>
      <c r="AQ359" s="39">
        <v>0.99</v>
      </c>
      <c r="AR359" s="36">
        <v>5888.1989999999996</v>
      </c>
      <c r="AS359" s="29">
        <f t="shared" si="59"/>
        <v>85</v>
      </c>
      <c r="AT359" s="38" t="str">
        <f t="array" ref="AT359">AS359&amp;CHOOSE(AND(AS359&lt;&gt;{11,12,13})*MIN(4,MOD(AS359,10))+1,"th","st","nd","rd","th")</f>
        <v>85th</v>
      </c>
      <c r="AU359" s="40">
        <v>2.0146933366634676E-3</v>
      </c>
    </row>
    <row r="360" spans="1:47" x14ac:dyDescent="0.25">
      <c r="A360" s="7">
        <v>123460504</v>
      </c>
      <c r="B360" s="8" t="s">
        <v>174</v>
      </c>
      <c r="C360" s="8" t="s">
        <v>94</v>
      </c>
      <c r="D360" s="27">
        <v>82946</v>
      </c>
      <c r="E360" s="29">
        <f t="shared" si="50"/>
        <v>93</v>
      </c>
      <c r="F360" s="38" t="str">
        <f t="array" ref="F360">E360&amp;CHOOSE(AND(E360&lt;&gt;{11,12,13})*MIN(4,MOD(E360,10))+1,"th","st","nd","rd","th")</f>
        <v>93rd</v>
      </c>
      <c r="G360" s="29">
        <v>455</v>
      </c>
      <c r="H360" s="30">
        <v>0.64039999999999997</v>
      </c>
      <c r="I360" s="31">
        <v>0.96879999999999999</v>
      </c>
      <c r="J360" s="32">
        <v>2</v>
      </c>
      <c r="K360" s="33">
        <v>2.4350000000000001</v>
      </c>
      <c r="L360" s="34">
        <v>0.11169999999999999</v>
      </c>
      <c r="M360" s="29">
        <f t="shared" si="51"/>
        <v>36</v>
      </c>
      <c r="N360" s="38" t="str">
        <f t="array" ref="N360">M360&amp;CHOOSE(AND(M360&lt;&gt;{11,12,13})*MIN(4,MOD(M360,10))+1,"th","st","nd","rd","th")</f>
        <v>36th</v>
      </c>
      <c r="O360" s="34">
        <v>0.1229</v>
      </c>
      <c r="P360" s="29">
        <f t="shared" si="52"/>
        <v>25</v>
      </c>
      <c r="Q360" s="38" t="str">
        <f t="array" ref="Q360">P360&amp;CHOOSE(AND(P360&lt;&gt;{11,12,13})*MIN(4,MOD(P360,10))+1,"th","st","nd","rd","th")</f>
        <v>25th</v>
      </c>
      <c r="R360" s="35">
        <v>0.65100000000000002</v>
      </c>
      <c r="S360" s="35">
        <v>0.35799999999999998</v>
      </c>
      <c r="T360" s="35">
        <v>0</v>
      </c>
      <c r="U360" s="35">
        <v>1.0089999999999999</v>
      </c>
      <c r="V360" s="36"/>
      <c r="W360" s="220">
        <f t="shared" si="53"/>
        <v>0</v>
      </c>
      <c r="X360" s="29">
        <f t="shared" si="54"/>
        <v>1</v>
      </c>
      <c r="Y360" s="38" t="str">
        <f t="array" ref="Y360">X360&amp;CHOOSE(AND(X360&lt;&gt;{11,12,13})*MIN(4,MOD(X360,10))+1,"th","st","nd","rd","th")</f>
        <v>1st</v>
      </c>
      <c r="Z360" s="37">
        <v>0</v>
      </c>
      <c r="AA360" s="28">
        <v>0</v>
      </c>
      <c r="AB360" s="221">
        <f t="shared" si="55"/>
        <v>0</v>
      </c>
      <c r="AC360" s="29">
        <f t="shared" si="56"/>
        <v>1</v>
      </c>
      <c r="AD360" s="38" t="str">
        <f t="array" ref="AD360">AC360&amp;CHOOSE(AND(AC360&lt;&gt;{11,12,13})*MIN(4,MOD(AC360,10))+1,"th","st","nd","rd","th")</f>
        <v>1st</v>
      </c>
      <c r="AE360" s="37">
        <v>0</v>
      </c>
      <c r="AF360" s="38">
        <v>9.7119999999999997</v>
      </c>
      <c r="AG360" s="38">
        <v>11.868</v>
      </c>
      <c r="AH360" s="38">
        <v>11.718999999999999</v>
      </c>
      <c r="AI360" s="38">
        <v>11.1</v>
      </c>
      <c r="AJ360" s="29">
        <f t="shared" si="57"/>
        <v>0</v>
      </c>
      <c r="AK360" s="38" t="str">
        <f t="array" ref="AK360">AJ360&amp;CHOOSE(AND(AJ360&lt;&gt;{11,12,13})*MIN(4,MOD(AJ360,10))+1,"th","st","nd","rd","th")</f>
        <v>0th</v>
      </c>
      <c r="AL360" s="38">
        <v>1.0089999999999999</v>
      </c>
      <c r="AM360" s="38">
        <v>3.444</v>
      </c>
      <c r="AN360" s="38">
        <v>14.544</v>
      </c>
      <c r="AO360" s="29">
        <f t="shared" si="58"/>
        <v>0</v>
      </c>
      <c r="AP360" s="38" t="str">
        <f t="array" ref="AP360">AO360&amp;CHOOSE(AND(AO360&lt;&gt;{11,12,13})*MIN(4,MOD(AO360,10))+1,"th","st","nd","rd","th")</f>
        <v>0th</v>
      </c>
      <c r="AQ360" s="39">
        <v>0.12</v>
      </c>
      <c r="AR360" s="36">
        <v>1.1180000000000001</v>
      </c>
      <c r="AS360" s="29">
        <f t="shared" si="59"/>
        <v>0</v>
      </c>
      <c r="AT360" s="38" t="str">
        <f t="array" ref="AT360">AS360&amp;CHOOSE(AND(AS360&lt;&gt;{11,12,13})*MIN(4,MOD(AS360,10))+1,"th","st","nd","rd","th")</f>
        <v>0th</v>
      </c>
      <c r="AU360" s="40">
        <v>3.8253244334808606E-7</v>
      </c>
    </row>
    <row r="361" spans="1:47" x14ac:dyDescent="0.25">
      <c r="A361" s="7">
        <v>123461302</v>
      </c>
      <c r="B361" s="8" t="s">
        <v>209</v>
      </c>
      <c r="C361" s="8" t="s">
        <v>94</v>
      </c>
      <c r="D361" s="27">
        <v>75831</v>
      </c>
      <c r="E361" s="29">
        <f t="shared" si="50"/>
        <v>89</v>
      </c>
      <c r="F361" s="38" t="str">
        <f t="array" ref="F361">E361&amp;CHOOSE(AND(E361&lt;&gt;{11,12,13})*MIN(4,MOD(E361,10))+1,"th","st","nd","rd","th")</f>
        <v>89th</v>
      </c>
      <c r="G361" s="29">
        <v>14287</v>
      </c>
      <c r="H361" s="30">
        <v>0.70040000000000002</v>
      </c>
      <c r="I361" s="31">
        <v>-2.0659000000000001</v>
      </c>
      <c r="J361" s="32">
        <v>470</v>
      </c>
      <c r="K361" s="33">
        <v>0</v>
      </c>
      <c r="L361" s="34">
        <v>9.1499999999999998E-2</v>
      </c>
      <c r="M361" s="29">
        <f t="shared" si="51"/>
        <v>29</v>
      </c>
      <c r="N361" s="38" t="str">
        <f t="array" ref="N361">M361&amp;CHOOSE(AND(M361&lt;&gt;{11,12,13})*MIN(4,MOD(M361,10))+1,"th","st","nd","rd","th")</f>
        <v>29th</v>
      </c>
      <c r="O361" s="34">
        <v>8.9099999999999999E-2</v>
      </c>
      <c r="P361" s="29">
        <f t="shared" si="52"/>
        <v>11</v>
      </c>
      <c r="Q361" s="38" t="str">
        <f t="array" ref="Q361">P361&amp;CHOOSE(AND(P361&lt;&gt;{11,12,13})*MIN(4,MOD(P361,10))+1,"th","st","nd","rd","th")</f>
        <v>11th</v>
      </c>
      <c r="R361" s="35">
        <v>247.81700000000001</v>
      </c>
      <c r="S361" s="35">
        <v>120.658</v>
      </c>
      <c r="T361" s="35">
        <v>0</v>
      </c>
      <c r="U361" s="35">
        <v>368.47500000000002</v>
      </c>
      <c r="V361" s="36">
        <v>60.563000000000002</v>
      </c>
      <c r="W361" s="220">
        <f t="shared" si="53"/>
        <v>1.3416801673561195E-2</v>
      </c>
      <c r="X361" s="29">
        <f t="shared" si="54"/>
        <v>14</v>
      </c>
      <c r="Y361" s="38" t="str">
        <f t="array" ref="Y361">X361&amp;CHOOSE(AND(X361&lt;&gt;{11,12,13})*MIN(4,MOD(X361,10))+1,"th","st","nd","rd","th")</f>
        <v>14th</v>
      </c>
      <c r="Z361" s="37">
        <v>12.113</v>
      </c>
      <c r="AA361" s="28">
        <v>107</v>
      </c>
      <c r="AB361" s="221">
        <f t="shared" si="55"/>
        <v>2.3704205192461532E-2</v>
      </c>
      <c r="AC361" s="29">
        <f t="shared" si="56"/>
        <v>86</v>
      </c>
      <c r="AD361" s="38" t="str">
        <f t="array" ref="AD361">AC361&amp;CHOOSE(AND(AC361&lt;&gt;{11,12,13})*MIN(4,MOD(AC361,10))+1,"th","st","nd","rd","th")</f>
        <v>86th</v>
      </c>
      <c r="AE361" s="37">
        <v>64.2</v>
      </c>
      <c r="AF361" s="38">
        <v>4513.9669999999996</v>
      </c>
      <c r="AG361" s="38">
        <v>4641.6660000000002</v>
      </c>
      <c r="AH361" s="38">
        <v>4583.0020000000004</v>
      </c>
      <c r="AI361" s="38">
        <v>4579.5450000000001</v>
      </c>
      <c r="AJ361" s="29">
        <f t="shared" si="57"/>
        <v>82</v>
      </c>
      <c r="AK361" s="38" t="str">
        <f t="array" ref="AK361">AJ361&amp;CHOOSE(AND(AJ361&lt;&gt;{11,12,13})*MIN(4,MOD(AJ361,10))+1,"th","st","nd","rd","th")</f>
        <v>82nd</v>
      </c>
      <c r="AL361" s="38">
        <v>444.78800000000001</v>
      </c>
      <c r="AM361" s="38">
        <v>444.78800000000001</v>
      </c>
      <c r="AN361" s="38">
        <v>5024.3329999999996</v>
      </c>
      <c r="AO361" s="29">
        <f t="shared" si="58"/>
        <v>81</v>
      </c>
      <c r="AP361" s="38" t="str">
        <f t="array" ref="AP361">AO361&amp;CHOOSE(AND(AO361&lt;&gt;{11,12,13})*MIN(4,MOD(AO361,10))+1,"th","st","nd","rd","th")</f>
        <v>81st</v>
      </c>
      <c r="AQ361" s="39">
        <v>0.96</v>
      </c>
      <c r="AR361" s="36">
        <v>3378.2809999999999</v>
      </c>
      <c r="AS361" s="29">
        <f t="shared" si="59"/>
        <v>65</v>
      </c>
      <c r="AT361" s="38" t="str">
        <f t="array" ref="AT361">AS361&amp;CHOOSE(AND(AS361&lt;&gt;{11,12,13})*MIN(4,MOD(AS361,10))+1,"th","st","nd","rd","th")</f>
        <v>65th</v>
      </c>
      <c r="AU361" s="40">
        <v>1.1559052640844503E-3</v>
      </c>
    </row>
    <row r="362" spans="1:47" x14ac:dyDescent="0.25">
      <c r="A362" s="7">
        <v>123461602</v>
      </c>
      <c r="B362" s="8" t="s">
        <v>223</v>
      </c>
      <c r="C362" s="8" t="s">
        <v>94</v>
      </c>
      <c r="D362" s="27">
        <v>87981</v>
      </c>
      <c r="E362" s="29">
        <f t="shared" si="50"/>
        <v>95</v>
      </c>
      <c r="F362" s="38" t="str">
        <f t="array" ref="F362">E362&amp;CHOOSE(AND(E362&lt;&gt;{11,12,13})*MIN(4,MOD(E362,10))+1,"th","st","nd","rd","th")</f>
        <v>95th</v>
      </c>
      <c r="G362" s="29">
        <v>17205</v>
      </c>
      <c r="H362" s="30">
        <v>0.60370000000000001</v>
      </c>
      <c r="I362" s="31">
        <v>-0.45379999999999998</v>
      </c>
      <c r="J362" s="32">
        <v>402</v>
      </c>
      <c r="K362" s="33">
        <v>0</v>
      </c>
      <c r="L362" s="34">
        <v>5.3199999999999997E-2</v>
      </c>
      <c r="M362" s="29">
        <f t="shared" si="51"/>
        <v>12</v>
      </c>
      <c r="N362" s="38" t="str">
        <f t="array" ref="N362">M362&amp;CHOOSE(AND(M362&lt;&gt;{11,12,13})*MIN(4,MOD(M362,10))+1,"th","st","nd","rd","th")</f>
        <v>12th</v>
      </c>
      <c r="O362" s="34">
        <v>8.4599999999999995E-2</v>
      </c>
      <c r="P362" s="29">
        <f t="shared" si="52"/>
        <v>9</v>
      </c>
      <c r="Q362" s="38" t="str">
        <f t="array" ref="Q362">P362&amp;CHOOSE(AND(P362&lt;&gt;{11,12,13})*MIN(4,MOD(P362,10))+1,"th","st","nd","rd","th")</f>
        <v>9th</v>
      </c>
      <c r="R362" s="35">
        <v>152.98400000000001</v>
      </c>
      <c r="S362" s="35">
        <v>121.64</v>
      </c>
      <c r="T362" s="35">
        <v>0</v>
      </c>
      <c r="U362" s="35">
        <v>274.62400000000002</v>
      </c>
      <c r="V362" s="36">
        <v>10.508999999999999</v>
      </c>
      <c r="W362" s="220">
        <f t="shared" si="53"/>
        <v>2.1926905308067902E-3</v>
      </c>
      <c r="X362" s="29">
        <f t="shared" si="54"/>
        <v>1</v>
      </c>
      <c r="Y362" s="38" t="str">
        <f t="array" ref="Y362">X362&amp;CHOOSE(AND(X362&lt;&gt;{11,12,13})*MIN(4,MOD(X362,10))+1,"th","st","nd","rd","th")</f>
        <v>1st</v>
      </c>
      <c r="Z362" s="37">
        <v>2.1019999999999999</v>
      </c>
      <c r="AA362" s="28">
        <v>102</v>
      </c>
      <c r="AB362" s="221">
        <f t="shared" si="55"/>
        <v>2.1282180430325686E-2</v>
      </c>
      <c r="AC362" s="29">
        <f t="shared" si="56"/>
        <v>84</v>
      </c>
      <c r="AD362" s="38" t="str">
        <f t="array" ref="AD362">AC362&amp;CHOOSE(AND(AC362&lt;&gt;{11,12,13})*MIN(4,MOD(AC362,10))+1,"th","st","nd","rd","th")</f>
        <v>84th</v>
      </c>
      <c r="AE362" s="37">
        <v>61.2</v>
      </c>
      <c r="AF362" s="38">
        <v>4792.7420000000002</v>
      </c>
      <c r="AG362" s="38">
        <v>4794.8670000000002</v>
      </c>
      <c r="AH362" s="38">
        <v>4743.0050000000001</v>
      </c>
      <c r="AI362" s="38">
        <v>4776.8710000000001</v>
      </c>
      <c r="AJ362" s="29">
        <f t="shared" si="57"/>
        <v>84</v>
      </c>
      <c r="AK362" s="38" t="str">
        <f t="array" ref="AK362">AJ362&amp;CHOOSE(AND(AJ362&lt;&gt;{11,12,13})*MIN(4,MOD(AJ362,10))+1,"th","st","nd","rd","th")</f>
        <v>84th</v>
      </c>
      <c r="AL362" s="38">
        <v>337.92599999999999</v>
      </c>
      <c r="AM362" s="38">
        <v>337.92599999999999</v>
      </c>
      <c r="AN362" s="38">
        <v>5114.7969999999996</v>
      </c>
      <c r="AO362" s="29">
        <f t="shared" si="58"/>
        <v>82</v>
      </c>
      <c r="AP362" s="38" t="str">
        <f t="array" ref="AP362">AO362&amp;CHOOSE(AND(AO362&lt;&gt;{11,12,13})*MIN(4,MOD(AO362,10))+1,"th","st","nd","rd","th")</f>
        <v>82nd</v>
      </c>
      <c r="AQ362" s="39">
        <v>0.74</v>
      </c>
      <c r="AR362" s="36">
        <v>2284.9740000000002</v>
      </c>
      <c r="AS362" s="29">
        <f t="shared" si="59"/>
        <v>43</v>
      </c>
      <c r="AT362" s="38" t="str">
        <f t="array" ref="AT362">AS362&amp;CHOOSE(AND(AS362&lt;&gt;{11,12,13})*MIN(4,MOD(AS362,10))+1,"th","st","nd","rd","th")</f>
        <v>43rd</v>
      </c>
      <c r="AU362" s="40">
        <v>7.818217237986132E-4</v>
      </c>
    </row>
    <row r="363" spans="1:47" x14ac:dyDescent="0.25">
      <c r="A363" s="7">
        <v>123463603</v>
      </c>
      <c r="B363" s="8" t="s">
        <v>329</v>
      </c>
      <c r="C363" s="8" t="s">
        <v>94</v>
      </c>
      <c r="D363" s="27">
        <v>80966</v>
      </c>
      <c r="E363" s="29">
        <f t="shared" si="50"/>
        <v>93</v>
      </c>
      <c r="F363" s="38" t="str">
        <f t="array" ref="F363">E363&amp;CHOOSE(AND(E363&lt;&gt;{11,12,13})*MIN(4,MOD(E363,10))+1,"th","st","nd","rd","th")</f>
        <v>93rd</v>
      </c>
      <c r="G363" s="29">
        <v>12540</v>
      </c>
      <c r="H363" s="30">
        <v>0.65600000000000003</v>
      </c>
      <c r="I363" s="31">
        <v>-0.74380000000000002</v>
      </c>
      <c r="J363" s="32">
        <v>421</v>
      </c>
      <c r="K363" s="33">
        <v>0</v>
      </c>
      <c r="L363" s="34">
        <v>8.5000000000000006E-3</v>
      </c>
      <c r="M363" s="29">
        <f t="shared" si="51"/>
        <v>0</v>
      </c>
      <c r="N363" s="38" t="str">
        <f t="array" ref="N363">M363&amp;CHOOSE(AND(M363&lt;&gt;{11,12,13})*MIN(4,MOD(M363,10))+1,"th","st","nd","rd","th")</f>
        <v>0th</v>
      </c>
      <c r="O363" s="34">
        <v>0.10100000000000001</v>
      </c>
      <c r="P363" s="29">
        <f t="shared" si="52"/>
        <v>16</v>
      </c>
      <c r="Q363" s="38" t="str">
        <f t="array" ref="Q363">P363&amp;CHOOSE(AND(P363&lt;&gt;{11,12,13})*MIN(4,MOD(P363,10))+1,"th","st","nd","rd","th")</f>
        <v>16th</v>
      </c>
      <c r="R363" s="35">
        <v>23.887</v>
      </c>
      <c r="S363" s="35">
        <v>141.91800000000001</v>
      </c>
      <c r="T363" s="35">
        <v>0</v>
      </c>
      <c r="U363" s="35">
        <v>165.80500000000001</v>
      </c>
      <c r="V363" s="36">
        <v>23.151</v>
      </c>
      <c r="W363" s="220">
        <f t="shared" si="53"/>
        <v>4.9428300461552849E-3</v>
      </c>
      <c r="X363" s="29">
        <f t="shared" si="54"/>
        <v>3</v>
      </c>
      <c r="Y363" s="38" t="str">
        <f t="array" ref="Y363">X363&amp;CHOOSE(AND(X363&lt;&gt;{11,12,13})*MIN(4,MOD(X363,10))+1,"th","st","nd","rd","th")</f>
        <v>3rd</v>
      </c>
      <c r="Z363" s="37">
        <v>4.63</v>
      </c>
      <c r="AA363" s="28">
        <v>43</v>
      </c>
      <c r="AB363" s="221">
        <f t="shared" si="55"/>
        <v>9.1806700351897211E-3</v>
      </c>
      <c r="AC363" s="29">
        <f t="shared" si="56"/>
        <v>69</v>
      </c>
      <c r="AD363" s="38" t="str">
        <f t="array" ref="AD363">AC363&amp;CHOOSE(AND(AC363&lt;&gt;{11,12,13})*MIN(4,MOD(AC363,10))+1,"th","st","nd","rd","th")</f>
        <v>69th</v>
      </c>
      <c r="AE363" s="37">
        <v>25.8</v>
      </c>
      <c r="AF363" s="38">
        <v>4683.7539999999999</v>
      </c>
      <c r="AG363" s="38">
        <v>4726.0240000000003</v>
      </c>
      <c r="AH363" s="38">
        <v>4797.0219999999999</v>
      </c>
      <c r="AI363" s="38">
        <v>4735.6000000000004</v>
      </c>
      <c r="AJ363" s="29">
        <f t="shared" si="57"/>
        <v>83</v>
      </c>
      <c r="AK363" s="38" t="str">
        <f t="array" ref="AK363">AJ363&amp;CHOOSE(AND(AJ363&lt;&gt;{11,12,13})*MIN(4,MOD(AJ363,10))+1,"th","st","nd","rd","th")</f>
        <v>83rd</v>
      </c>
      <c r="AL363" s="38">
        <v>196.23500000000001</v>
      </c>
      <c r="AM363" s="38">
        <v>196.23500000000001</v>
      </c>
      <c r="AN363" s="38">
        <v>4931.835</v>
      </c>
      <c r="AO363" s="29">
        <f t="shared" si="58"/>
        <v>81</v>
      </c>
      <c r="AP363" s="38" t="str">
        <f t="array" ref="AP363">AO363&amp;CHOOSE(AND(AO363&lt;&gt;{11,12,13})*MIN(4,MOD(AO363,10))+1,"th","st","nd","rd","th")</f>
        <v>81st</v>
      </c>
      <c r="AQ363" s="39">
        <v>0.99</v>
      </c>
      <c r="AR363" s="36">
        <v>3202.931</v>
      </c>
      <c r="AS363" s="29">
        <f t="shared" si="59"/>
        <v>62</v>
      </c>
      <c r="AT363" s="38" t="str">
        <f t="array" ref="AT363">AS363&amp;CHOOSE(AND(AS363&lt;&gt;{11,12,13})*MIN(4,MOD(AS363,10))+1,"th","st","nd","rd","th")</f>
        <v>62nd</v>
      </c>
      <c r="AU363" s="40">
        <v>1.0959078902552134E-3</v>
      </c>
    </row>
    <row r="364" spans="1:47" x14ac:dyDescent="0.25">
      <c r="A364" s="7">
        <v>123463803</v>
      </c>
      <c r="B364" s="8" t="s">
        <v>347</v>
      </c>
      <c r="C364" s="8" t="s">
        <v>94</v>
      </c>
      <c r="D364" s="27">
        <v>75116</v>
      </c>
      <c r="E364" s="29">
        <f t="shared" si="50"/>
        <v>89</v>
      </c>
      <c r="F364" s="38" t="str">
        <f t="array" ref="F364">E364&amp;CHOOSE(AND(E364&lt;&gt;{11,12,13})*MIN(4,MOD(E364,10))+1,"th","st","nd","rd","th")</f>
        <v>89th</v>
      </c>
      <c r="G364" s="29">
        <v>2024</v>
      </c>
      <c r="H364" s="30">
        <v>0.70709999999999995</v>
      </c>
      <c r="I364" s="31">
        <v>-4.7706</v>
      </c>
      <c r="J364" s="32">
        <v>493</v>
      </c>
      <c r="K364" s="33">
        <v>0</v>
      </c>
      <c r="L364" s="34">
        <v>3.6900000000000002E-2</v>
      </c>
      <c r="M364" s="29">
        <f t="shared" si="51"/>
        <v>6</v>
      </c>
      <c r="N364" s="38" t="str">
        <f t="array" ref="N364">M364&amp;CHOOSE(AND(M364&lt;&gt;{11,12,13})*MIN(4,MOD(M364,10))+1,"th","st","nd","rd","th")</f>
        <v>6th</v>
      </c>
      <c r="O364" s="34">
        <v>8.1100000000000005E-2</v>
      </c>
      <c r="P364" s="29">
        <f t="shared" si="52"/>
        <v>8</v>
      </c>
      <c r="Q364" s="38" t="str">
        <f t="array" ref="Q364">P364&amp;CHOOSE(AND(P364&lt;&gt;{11,12,13})*MIN(4,MOD(P364,10))+1,"th","st","nd","rd","th")</f>
        <v>8th</v>
      </c>
      <c r="R364" s="35">
        <v>13.773</v>
      </c>
      <c r="S364" s="35">
        <v>15.135</v>
      </c>
      <c r="T364" s="35">
        <v>0</v>
      </c>
      <c r="U364" s="35">
        <v>28.908000000000001</v>
      </c>
      <c r="V364" s="36">
        <v>2.794</v>
      </c>
      <c r="W364" s="220">
        <f t="shared" si="53"/>
        <v>4.4914415051633891E-3</v>
      </c>
      <c r="X364" s="29">
        <f t="shared" si="54"/>
        <v>3</v>
      </c>
      <c r="Y364" s="38" t="str">
        <f t="array" ref="Y364">X364&amp;CHOOSE(AND(X364&lt;&gt;{11,12,13})*MIN(4,MOD(X364,10))+1,"th","st","nd","rd","th")</f>
        <v>3rd</v>
      </c>
      <c r="Z364" s="37">
        <v>0.55900000000000005</v>
      </c>
      <c r="AA364" s="28">
        <v>18</v>
      </c>
      <c r="AB364" s="221">
        <f t="shared" si="55"/>
        <v>2.8935557298833577E-2</v>
      </c>
      <c r="AC364" s="29">
        <f t="shared" si="56"/>
        <v>90</v>
      </c>
      <c r="AD364" s="38" t="str">
        <f t="array" ref="AD364">AC364&amp;CHOOSE(AND(AC364&lt;&gt;{11,12,13})*MIN(4,MOD(AC364,10))+1,"th","st","nd","rd","th")</f>
        <v>90th</v>
      </c>
      <c r="AE364" s="37">
        <v>10.8</v>
      </c>
      <c r="AF364" s="38">
        <v>622.072</v>
      </c>
      <c r="AG364" s="38">
        <v>640.50099999999998</v>
      </c>
      <c r="AH364" s="38">
        <v>625.49699999999996</v>
      </c>
      <c r="AI364" s="38">
        <v>629.35699999999997</v>
      </c>
      <c r="AJ364" s="29">
        <f t="shared" si="57"/>
        <v>4</v>
      </c>
      <c r="AK364" s="38" t="str">
        <f t="array" ref="AK364">AJ364&amp;CHOOSE(AND(AJ364&lt;&gt;{11,12,13})*MIN(4,MOD(AJ364,10))+1,"th","st","nd","rd","th")</f>
        <v>4th</v>
      </c>
      <c r="AL364" s="38">
        <v>40.267000000000003</v>
      </c>
      <c r="AM364" s="38">
        <v>40.267000000000003</v>
      </c>
      <c r="AN364" s="38">
        <v>669.62400000000002</v>
      </c>
      <c r="AO364" s="29">
        <f t="shared" si="58"/>
        <v>2</v>
      </c>
      <c r="AP364" s="38" t="str">
        <f t="array" ref="AP364">AO364&amp;CHOOSE(AND(AO364&lt;&gt;{11,12,13})*MIN(4,MOD(AO364,10))+1,"th","st","nd","rd","th")</f>
        <v>2nd</v>
      </c>
      <c r="AQ364" s="39">
        <v>0.91</v>
      </c>
      <c r="AR364" s="36">
        <v>430.87700000000001</v>
      </c>
      <c r="AS364" s="29">
        <f t="shared" si="59"/>
        <v>1</v>
      </c>
      <c r="AT364" s="38" t="str">
        <f t="array" ref="AT364">AS364&amp;CHOOSE(AND(AS364&lt;&gt;{11,12,13})*MIN(4,MOD(AS364,10))+1,"th","st","nd","rd","th")</f>
        <v>1st</v>
      </c>
      <c r="AU364" s="40">
        <v>1.4742793523478826E-4</v>
      </c>
    </row>
    <row r="365" spans="1:47" x14ac:dyDescent="0.25">
      <c r="A365" s="7">
        <v>123464502</v>
      </c>
      <c r="B365" s="8" t="s">
        <v>384</v>
      </c>
      <c r="C365" s="8" t="s">
        <v>94</v>
      </c>
      <c r="D365" s="27">
        <v>111956</v>
      </c>
      <c r="E365" s="29">
        <f t="shared" si="50"/>
        <v>99</v>
      </c>
      <c r="F365" s="38" t="str">
        <f t="array" ref="F365">E365&amp;CHOOSE(AND(E365&lt;&gt;{11,12,13})*MIN(4,MOD(E365,10))+1,"th","st","nd","rd","th")</f>
        <v>99th</v>
      </c>
      <c r="G365" s="29">
        <v>23945</v>
      </c>
      <c r="H365" s="30">
        <v>0.47439999999999999</v>
      </c>
      <c r="I365" s="31">
        <v>-1.3341000000000001</v>
      </c>
      <c r="J365" s="32">
        <v>444</v>
      </c>
      <c r="K365" s="33">
        <v>0</v>
      </c>
      <c r="L365" s="34">
        <v>1.01E-2</v>
      </c>
      <c r="M365" s="29">
        <f t="shared" si="51"/>
        <v>0</v>
      </c>
      <c r="N365" s="38" t="str">
        <f t="array" ref="N365">M365&amp;CHOOSE(AND(M365&lt;&gt;{11,12,13})*MIN(4,MOD(M365,10))+1,"th","st","nd","rd","th")</f>
        <v>0th</v>
      </c>
      <c r="O365" s="34">
        <v>3.3700000000000001E-2</v>
      </c>
      <c r="P365" s="29">
        <f t="shared" si="52"/>
        <v>2</v>
      </c>
      <c r="Q365" s="38" t="str">
        <f t="array" ref="Q365">P365&amp;CHOOSE(AND(P365&lt;&gt;{11,12,13})*MIN(4,MOD(P365,10))+1,"th","st","nd","rd","th")</f>
        <v>2nd</v>
      </c>
      <c r="R365" s="35">
        <v>47.752000000000002</v>
      </c>
      <c r="S365" s="35">
        <v>79.665000000000006</v>
      </c>
      <c r="T365" s="35">
        <v>0</v>
      </c>
      <c r="U365" s="35">
        <v>127.417</v>
      </c>
      <c r="V365" s="36">
        <v>29.124000000000002</v>
      </c>
      <c r="W365" s="220">
        <f t="shared" si="53"/>
        <v>3.6960131941731833E-3</v>
      </c>
      <c r="X365" s="29">
        <f t="shared" si="54"/>
        <v>2</v>
      </c>
      <c r="Y365" s="38" t="str">
        <f t="array" ref="Y365">X365&amp;CHOOSE(AND(X365&lt;&gt;{11,12,13})*MIN(4,MOD(X365,10))+1,"th","st","nd","rd","th")</f>
        <v>2nd</v>
      </c>
      <c r="Z365" s="37">
        <v>5.8250000000000002</v>
      </c>
      <c r="AA365" s="28">
        <v>135</v>
      </c>
      <c r="AB365" s="221">
        <f t="shared" si="55"/>
        <v>1.713232321155678E-2</v>
      </c>
      <c r="AC365" s="29">
        <f t="shared" si="56"/>
        <v>80</v>
      </c>
      <c r="AD365" s="38" t="str">
        <f t="array" ref="AD365">AC365&amp;CHOOSE(AND(AC365&lt;&gt;{11,12,13})*MIN(4,MOD(AC365,10))+1,"th","st","nd","rd","th")</f>
        <v>80th</v>
      </c>
      <c r="AE365" s="37">
        <v>81</v>
      </c>
      <c r="AF365" s="38">
        <v>7879.8419999999996</v>
      </c>
      <c r="AG365" s="38">
        <v>7682.7529999999997</v>
      </c>
      <c r="AH365" s="38">
        <v>7499.0150000000003</v>
      </c>
      <c r="AI365" s="38">
        <v>7687.2030000000004</v>
      </c>
      <c r="AJ365" s="29">
        <f t="shared" si="57"/>
        <v>94</v>
      </c>
      <c r="AK365" s="38" t="str">
        <f t="array" ref="AK365">AJ365&amp;CHOOSE(AND(AJ365&lt;&gt;{11,12,13})*MIN(4,MOD(AJ365,10))+1,"th","st","nd","rd","th")</f>
        <v>94th</v>
      </c>
      <c r="AL365" s="38">
        <v>214.24199999999999</v>
      </c>
      <c r="AM365" s="38">
        <v>214.24199999999999</v>
      </c>
      <c r="AN365" s="38">
        <v>7901.4449999999997</v>
      </c>
      <c r="AO365" s="29">
        <f t="shared" si="58"/>
        <v>92</v>
      </c>
      <c r="AP365" s="38" t="str">
        <f t="array" ref="AP365">AO365&amp;CHOOSE(AND(AO365&lt;&gt;{11,12,13})*MIN(4,MOD(AO365,10))+1,"th","st","nd","rd","th")</f>
        <v>92nd</v>
      </c>
      <c r="AQ365" s="39">
        <v>0.69</v>
      </c>
      <c r="AR365" s="36">
        <v>2586.4270000000001</v>
      </c>
      <c r="AS365" s="29">
        <f t="shared" si="59"/>
        <v>50</v>
      </c>
      <c r="AT365" s="38" t="str">
        <f t="array" ref="AT365">AS365&amp;CHOOSE(AND(AS365&lt;&gt;{11,12,13})*MIN(4,MOD(AS365,10))+1,"th","st","nd","rd","th")</f>
        <v>50th</v>
      </c>
      <c r="AU365" s="40">
        <v>8.8496622526964229E-4</v>
      </c>
    </row>
    <row r="366" spans="1:47" x14ac:dyDescent="0.25">
      <c r="A366" s="7">
        <v>123464603</v>
      </c>
      <c r="B366" s="8" t="s">
        <v>385</v>
      </c>
      <c r="C366" s="8" t="s">
        <v>94</v>
      </c>
      <c r="D366" s="27">
        <v>105109</v>
      </c>
      <c r="E366" s="29">
        <f t="shared" si="50"/>
        <v>98</v>
      </c>
      <c r="F366" s="38" t="str">
        <f t="array" ref="F366">E366&amp;CHOOSE(AND(E366&lt;&gt;{11,12,13})*MIN(4,MOD(E366,10))+1,"th","st","nd","rd","th")</f>
        <v>98th</v>
      </c>
      <c r="G366" s="29">
        <v>4628</v>
      </c>
      <c r="H366" s="30">
        <v>0.50529999999999997</v>
      </c>
      <c r="I366" s="31">
        <v>-0.76019999999999999</v>
      </c>
      <c r="J366" s="32">
        <v>423</v>
      </c>
      <c r="K366" s="33">
        <v>0</v>
      </c>
      <c r="L366" s="34">
        <v>4.8500000000000001E-2</v>
      </c>
      <c r="M366" s="29">
        <f t="shared" si="51"/>
        <v>10</v>
      </c>
      <c r="N366" s="38" t="str">
        <f t="array" ref="N366">M366&amp;CHOOSE(AND(M366&lt;&gt;{11,12,13})*MIN(4,MOD(M366,10))+1,"th","st","nd","rd","th")</f>
        <v>10th</v>
      </c>
      <c r="O366" s="34">
        <v>0.1195</v>
      </c>
      <c r="P366" s="29">
        <f t="shared" si="52"/>
        <v>23</v>
      </c>
      <c r="Q366" s="38" t="str">
        <f t="array" ref="Q366">P366&amp;CHOOSE(AND(P366&lt;&gt;{11,12,13})*MIN(4,MOD(P366,10))+1,"th","st","nd","rd","th")</f>
        <v>23rd</v>
      </c>
      <c r="R366" s="35">
        <v>63.246000000000002</v>
      </c>
      <c r="S366" s="35">
        <v>77.917000000000002</v>
      </c>
      <c r="T366" s="35">
        <v>0</v>
      </c>
      <c r="U366" s="35">
        <v>141.16300000000001</v>
      </c>
      <c r="V366" s="36">
        <v>9.4329999999999998</v>
      </c>
      <c r="W366" s="220">
        <f t="shared" si="53"/>
        <v>4.3401783278189648E-3</v>
      </c>
      <c r="X366" s="29">
        <f t="shared" si="54"/>
        <v>3</v>
      </c>
      <c r="Y366" s="38" t="str">
        <f t="array" ref="Y366">X366&amp;CHOOSE(AND(X366&lt;&gt;{11,12,13})*MIN(4,MOD(X366,10))+1,"th","st","nd","rd","th")</f>
        <v>3rd</v>
      </c>
      <c r="Z366" s="37">
        <v>1.887</v>
      </c>
      <c r="AA366" s="28">
        <v>117</v>
      </c>
      <c r="AB366" s="221">
        <f t="shared" si="55"/>
        <v>5.3832382524628318E-2</v>
      </c>
      <c r="AC366" s="29">
        <f t="shared" si="56"/>
        <v>96</v>
      </c>
      <c r="AD366" s="38" t="str">
        <f t="array" ref="AD366">AC366&amp;CHOOSE(AND(AC366&lt;&gt;{11,12,13})*MIN(4,MOD(AC366,10))+1,"th","st","nd","rd","th")</f>
        <v>96th</v>
      </c>
      <c r="AE366" s="37">
        <v>70.2</v>
      </c>
      <c r="AF366" s="38">
        <v>2173.413</v>
      </c>
      <c r="AG366" s="38">
        <v>2163.029</v>
      </c>
      <c r="AH366" s="38">
        <v>2178.0520000000001</v>
      </c>
      <c r="AI366" s="38">
        <v>2171.498</v>
      </c>
      <c r="AJ366" s="29">
        <f t="shared" si="57"/>
        <v>50</v>
      </c>
      <c r="AK366" s="38" t="str">
        <f t="array" ref="AK366">AJ366&amp;CHOOSE(AND(AJ366&lt;&gt;{11,12,13})*MIN(4,MOD(AJ366,10))+1,"th","st","nd","rd","th")</f>
        <v>50th</v>
      </c>
      <c r="AL366" s="38">
        <v>213.25</v>
      </c>
      <c r="AM366" s="38">
        <v>213.25</v>
      </c>
      <c r="AN366" s="38">
        <v>2384.748</v>
      </c>
      <c r="AO366" s="29">
        <f t="shared" si="58"/>
        <v>47</v>
      </c>
      <c r="AP366" s="38" t="str">
        <f t="array" ref="AP366">AO366&amp;CHOOSE(AND(AO366&lt;&gt;{11,12,13})*MIN(4,MOD(AO366,10))+1,"th","st","nd","rd","th")</f>
        <v>47th</v>
      </c>
      <c r="AQ366" s="39">
        <v>1.06</v>
      </c>
      <c r="AR366" s="36">
        <v>1277.3140000000001</v>
      </c>
      <c r="AS366" s="29">
        <f t="shared" si="59"/>
        <v>12</v>
      </c>
      <c r="AT366" s="38" t="str">
        <f t="array" ref="AT366">AS366&amp;CHOOSE(AND(AS366&lt;&gt;{11,12,13})*MIN(4,MOD(AS366,10))+1,"th","st","nd","rd","th")</f>
        <v>12th</v>
      </c>
      <c r="AU366" s="40">
        <v>4.3704297436736778E-4</v>
      </c>
    </row>
    <row r="367" spans="1:47" x14ac:dyDescent="0.25">
      <c r="A367" s="7">
        <v>123465303</v>
      </c>
      <c r="B367" s="8" t="s">
        <v>397</v>
      </c>
      <c r="C367" s="8" t="s">
        <v>94</v>
      </c>
      <c r="D367" s="27">
        <v>99910</v>
      </c>
      <c r="E367" s="29">
        <f t="shared" si="50"/>
        <v>97</v>
      </c>
      <c r="F367" s="38" t="str">
        <f t="array" ref="F367">E367&amp;CHOOSE(AND(E367&lt;&gt;{11,12,13})*MIN(4,MOD(E367,10))+1,"th","st","nd","rd","th")</f>
        <v>97th</v>
      </c>
      <c r="G367" s="29">
        <v>12345</v>
      </c>
      <c r="H367" s="30">
        <v>0.53159999999999996</v>
      </c>
      <c r="I367" s="31">
        <v>-0.255</v>
      </c>
      <c r="J367" s="32">
        <v>385</v>
      </c>
      <c r="K367" s="33">
        <v>0</v>
      </c>
      <c r="L367" s="34">
        <v>6.3399999999999998E-2</v>
      </c>
      <c r="M367" s="29">
        <f t="shared" si="51"/>
        <v>18</v>
      </c>
      <c r="N367" s="38" t="str">
        <f t="array" ref="N367">M367&amp;CHOOSE(AND(M367&lt;&gt;{11,12,13})*MIN(4,MOD(M367,10))+1,"th","st","nd","rd","th")</f>
        <v>18th</v>
      </c>
      <c r="O367" s="34">
        <v>2.93E-2</v>
      </c>
      <c r="P367" s="29">
        <f t="shared" si="52"/>
        <v>1</v>
      </c>
      <c r="Q367" s="38" t="str">
        <f t="array" ref="Q367">P367&amp;CHOOSE(AND(P367&lt;&gt;{11,12,13})*MIN(4,MOD(P367,10))+1,"th","st","nd","rd","th")</f>
        <v>1st</v>
      </c>
      <c r="R367" s="35">
        <v>185.43299999999999</v>
      </c>
      <c r="S367" s="35">
        <v>42.847999999999999</v>
      </c>
      <c r="T367" s="35">
        <v>0</v>
      </c>
      <c r="U367" s="35">
        <v>228.28100000000001</v>
      </c>
      <c r="V367" s="36">
        <v>60.896999999999998</v>
      </c>
      <c r="W367" s="220">
        <f t="shared" si="53"/>
        <v>1.2492527705442456E-2</v>
      </c>
      <c r="X367" s="29">
        <f t="shared" si="54"/>
        <v>13</v>
      </c>
      <c r="Y367" s="38" t="str">
        <f t="array" ref="Y367">X367&amp;CHOOSE(AND(X367&lt;&gt;{11,12,13})*MIN(4,MOD(X367,10))+1,"th","st","nd","rd","th")</f>
        <v>13th</v>
      </c>
      <c r="Z367" s="37">
        <v>12.179</v>
      </c>
      <c r="AA367" s="28">
        <v>113</v>
      </c>
      <c r="AB367" s="221">
        <f t="shared" si="55"/>
        <v>2.3181037337060898E-2</v>
      </c>
      <c r="AC367" s="29">
        <f t="shared" si="56"/>
        <v>85</v>
      </c>
      <c r="AD367" s="38" t="str">
        <f t="array" ref="AD367">AC367&amp;CHOOSE(AND(AC367&lt;&gt;{11,12,13})*MIN(4,MOD(AC367,10))+1,"th","st","nd","rd","th")</f>
        <v>85th</v>
      </c>
      <c r="AE367" s="37">
        <v>67.8</v>
      </c>
      <c r="AF367" s="38">
        <v>4874.674</v>
      </c>
      <c r="AG367" s="38">
        <v>4952.7340000000004</v>
      </c>
      <c r="AH367" s="38">
        <v>5028.683</v>
      </c>
      <c r="AI367" s="38">
        <v>4952.03</v>
      </c>
      <c r="AJ367" s="29">
        <f t="shared" si="57"/>
        <v>85</v>
      </c>
      <c r="AK367" s="38" t="str">
        <f t="array" ref="AK367">AJ367&amp;CHOOSE(AND(AJ367&lt;&gt;{11,12,13})*MIN(4,MOD(AJ367,10))+1,"th","st","nd","rd","th")</f>
        <v>85th</v>
      </c>
      <c r="AL367" s="38">
        <v>308.26</v>
      </c>
      <c r="AM367" s="38">
        <v>308.26</v>
      </c>
      <c r="AN367" s="38">
        <v>5260.29</v>
      </c>
      <c r="AO367" s="29">
        <f t="shared" si="58"/>
        <v>83</v>
      </c>
      <c r="AP367" s="38" t="str">
        <f t="array" ref="AP367">AO367&amp;CHOOSE(AND(AO367&lt;&gt;{11,12,13})*MIN(4,MOD(AO367,10))+1,"th","st","nd","rd","th")</f>
        <v>83rd</v>
      </c>
      <c r="AQ367" s="39">
        <v>0.86</v>
      </c>
      <c r="AR367" s="36">
        <v>2404.8780000000002</v>
      </c>
      <c r="AS367" s="29">
        <f t="shared" si="59"/>
        <v>47</v>
      </c>
      <c r="AT367" s="38" t="str">
        <f t="array" ref="AT367">AS367&amp;CHOOSE(AND(AS367&lt;&gt;{11,12,13})*MIN(4,MOD(AS367,10))+1,"th","st","nd","rd","th")</f>
        <v>47th</v>
      </c>
      <c r="AU367" s="40">
        <v>8.2284781511096465E-4</v>
      </c>
    </row>
    <row r="368" spans="1:47" x14ac:dyDescent="0.25">
      <c r="A368" s="7">
        <v>123465602</v>
      </c>
      <c r="B368" s="8" t="s">
        <v>437</v>
      </c>
      <c r="C368" s="8" t="s">
        <v>94</v>
      </c>
      <c r="D368" s="27">
        <v>55741</v>
      </c>
      <c r="E368" s="29">
        <f t="shared" si="50"/>
        <v>62</v>
      </c>
      <c r="F368" s="38" t="str">
        <f t="array" ref="F368">E368&amp;CHOOSE(AND(E368&lt;&gt;{11,12,13})*MIN(4,MOD(E368,10))+1,"th","st","nd","rd","th")</f>
        <v>62nd</v>
      </c>
      <c r="G368" s="29">
        <v>25925</v>
      </c>
      <c r="H368" s="30">
        <v>0.95289999999999997</v>
      </c>
      <c r="I368" s="31">
        <v>-2.1751999999999998</v>
      </c>
      <c r="J368" s="32">
        <v>473</v>
      </c>
      <c r="K368" s="33">
        <v>0</v>
      </c>
      <c r="L368" s="34">
        <v>0.23960000000000001</v>
      </c>
      <c r="M368" s="29">
        <f t="shared" si="51"/>
        <v>84</v>
      </c>
      <c r="N368" s="38" t="str">
        <f t="array" ref="N368">M368&amp;CHOOSE(AND(M368&lt;&gt;{11,12,13})*MIN(4,MOD(M368,10))+1,"th","st","nd","rd","th")</f>
        <v>84th</v>
      </c>
      <c r="O368" s="34">
        <v>0.2293</v>
      </c>
      <c r="P368" s="29">
        <f t="shared" si="52"/>
        <v>73</v>
      </c>
      <c r="Q368" s="38" t="str">
        <f t="array" ref="Q368">P368&amp;CHOOSE(AND(P368&lt;&gt;{11,12,13})*MIN(4,MOD(P368,10))+1,"th","st","nd","rd","th")</f>
        <v>73rd</v>
      </c>
      <c r="R368" s="35">
        <v>1084.5609999999999</v>
      </c>
      <c r="S368" s="35">
        <v>518.96900000000005</v>
      </c>
      <c r="T368" s="35">
        <v>0</v>
      </c>
      <c r="U368" s="35">
        <v>1603.53</v>
      </c>
      <c r="V368" s="36">
        <v>477.976</v>
      </c>
      <c r="W368" s="220">
        <f t="shared" si="53"/>
        <v>6.3356372970390012E-2</v>
      </c>
      <c r="X368" s="29">
        <f t="shared" si="54"/>
        <v>93</v>
      </c>
      <c r="Y368" s="38" t="str">
        <f t="array" ref="Y368">X368&amp;CHOOSE(AND(X368&lt;&gt;{11,12,13})*MIN(4,MOD(X368,10))+1,"th","st","nd","rd","th")</f>
        <v>93rd</v>
      </c>
      <c r="Z368" s="37">
        <v>95.594999999999999</v>
      </c>
      <c r="AA368" s="28">
        <v>847</v>
      </c>
      <c r="AB368" s="221">
        <f t="shared" si="55"/>
        <v>0.11227100922623802</v>
      </c>
      <c r="AC368" s="29">
        <f t="shared" si="56"/>
        <v>99</v>
      </c>
      <c r="AD368" s="38" t="str">
        <f t="array" ref="AD368">AC368&amp;CHOOSE(AND(AC368&lt;&gt;{11,12,13})*MIN(4,MOD(AC368,10))+1,"th","st","nd","rd","th")</f>
        <v>99th</v>
      </c>
      <c r="AE368" s="37">
        <v>508.2</v>
      </c>
      <c r="AF368" s="38">
        <v>7544.2449999999999</v>
      </c>
      <c r="AG368" s="38">
        <v>7660.8609999999999</v>
      </c>
      <c r="AH368" s="38">
        <v>7549.4210000000003</v>
      </c>
      <c r="AI368" s="38">
        <v>7584.8419999999996</v>
      </c>
      <c r="AJ368" s="29">
        <f t="shared" si="57"/>
        <v>93</v>
      </c>
      <c r="AK368" s="38" t="str">
        <f t="array" ref="AK368">AJ368&amp;CHOOSE(AND(AJ368&lt;&gt;{11,12,13})*MIN(4,MOD(AJ368,10))+1,"th","st","nd","rd","th")</f>
        <v>93rd</v>
      </c>
      <c r="AL368" s="38">
        <v>2207.3249999999998</v>
      </c>
      <c r="AM368" s="38">
        <v>2207.3249999999998</v>
      </c>
      <c r="AN368" s="38">
        <v>9792.1669999999995</v>
      </c>
      <c r="AO368" s="29">
        <f t="shared" si="58"/>
        <v>95</v>
      </c>
      <c r="AP368" s="38" t="str">
        <f t="array" ref="AP368">AO368&amp;CHOOSE(AND(AO368&lt;&gt;{11,12,13})*MIN(4,MOD(AO368,10))+1,"th","st","nd","rd","th")</f>
        <v>95th</v>
      </c>
      <c r="AQ368" s="39">
        <v>1.17</v>
      </c>
      <c r="AR368" s="36">
        <v>10917.218000000001</v>
      </c>
      <c r="AS368" s="29">
        <f t="shared" si="59"/>
        <v>94</v>
      </c>
      <c r="AT368" s="38" t="str">
        <f t="array" ref="AT368">AS368&amp;CHOOSE(AND(AS368&lt;&gt;{11,12,13})*MIN(4,MOD(AS368,10))+1,"th","st","nd","rd","th")</f>
        <v>94th</v>
      </c>
      <c r="AU368" s="40">
        <v>3.735411517087393E-3</v>
      </c>
    </row>
    <row r="369" spans="1:47" x14ac:dyDescent="0.25">
      <c r="A369" s="7">
        <v>123465702</v>
      </c>
      <c r="B369" s="8" t="s">
        <v>442</v>
      </c>
      <c r="C369" s="8" t="s">
        <v>94</v>
      </c>
      <c r="D369" s="27">
        <v>79023</v>
      </c>
      <c r="E369" s="29">
        <f t="shared" si="50"/>
        <v>91</v>
      </c>
      <c r="F369" s="38" t="str">
        <f t="array" ref="F369">E369&amp;CHOOSE(AND(E369&lt;&gt;{11,12,13})*MIN(4,MOD(E369,10))+1,"th","st","nd","rd","th")</f>
        <v>91st</v>
      </c>
      <c r="G369" s="29">
        <v>38751</v>
      </c>
      <c r="H369" s="30">
        <v>0.67210000000000003</v>
      </c>
      <c r="I369" s="31">
        <v>-1.6146</v>
      </c>
      <c r="J369" s="32">
        <v>460</v>
      </c>
      <c r="K369" s="33">
        <v>0</v>
      </c>
      <c r="L369" s="34">
        <v>5.4300000000000001E-2</v>
      </c>
      <c r="M369" s="29">
        <f t="shared" si="51"/>
        <v>13</v>
      </c>
      <c r="N369" s="38" t="str">
        <f t="array" ref="N369">M369&amp;CHOOSE(AND(M369&lt;&gt;{11,12,13})*MIN(4,MOD(M369,10))+1,"th","st","nd","rd","th")</f>
        <v>13th</v>
      </c>
      <c r="O369" s="34">
        <v>0.11070000000000001</v>
      </c>
      <c r="P369" s="29">
        <f t="shared" si="52"/>
        <v>20</v>
      </c>
      <c r="Q369" s="38" t="str">
        <f t="array" ref="Q369">P369&amp;CHOOSE(AND(P369&lt;&gt;{11,12,13})*MIN(4,MOD(P369,10))+1,"th","st","nd","rd","th")</f>
        <v>20th</v>
      </c>
      <c r="R369" s="35">
        <v>406.738</v>
      </c>
      <c r="S369" s="35">
        <v>414.60300000000001</v>
      </c>
      <c r="T369" s="35">
        <v>0</v>
      </c>
      <c r="U369" s="35">
        <v>821.34100000000001</v>
      </c>
      <c r="V369" s="36">
        <v>114.779</v>
      </c>
      <c r="W369" s="220">
        <f t="shared" si="53"/>
        <v>9.1938711797502383E-3</v>
      </c>
      <c r="X369" s="29">
        <f t="shared" si="54"/>
        <v>7</v>
      </c>
      <c r="Y369" s="38" t="str">
        <f t="array" ref="Y369">X369&amp;CHOOSE(AND(X369&lt;&gt;{11,12,13})*MIN(4,MOD(X369,10))+1,"th","st","nd","rd","th")</f>
        <v>7th</v>
      </c>
      <c r="Z369" s="37">
        <v>22.956</v>
      </c>
      <c r="AA369" s="28">
        <v>482</v>
      </c>
      <c r="AB369" s="221">
        <f t="shared" si="55"/>
        <v>3.8608507729110855E-2</v>
      </c>
      <c r="AC369" s="29">
        <f t="shared" si="56"/>
        <v>93</v>
      </c>
      <c r="AD369" s="38" t="str">
        <f t="array" ref="AD369">AC369&amp;CHOOSE(AND(AC369&lt;&gt;{11,12,13})*MIN(4,MOD(AC369,10))+1,"th","st","nd","rd","th")</f>
        <v>93rd</v>
      </c>
      <c r="AE369" s="37">
        <v>289.2</v>
      </c>
      <c r="AF369" s="38">
        <v>12484.295</v>
      </c>
      <c r="AG369" s="38">
        <v>12436.882</v>
      </c>
      <c r="AH369" s="38">
        <v>12350.27</v>
      </c>
      <c r="AI369" s="38">
        <v>12423.816000000001</v>
      </c>
      <c r="AJ369" s="29">
        <f t="shared" si="57"/>
        <v>98</v>
      </c>
      <c r="AK369" s="38" t="str">
        <f t="array" ref="AK369">AJ369&amp;CHOOSE(AND(AJ369&lt;&gt;{11,12,13})*MIN(4,MOD(AJ369,10))+1,"th","st","nd","rd","th")</f>
        <v>98th</v>
      </c>
      <c r="AL369" s="38">
        <v>1133.4970000000001</v>
      </c>
      <c r="AM369" s="38">
        <v>1133.4970000000001</v>
      </c>
      <c r="AN369" s="38">
        <v>13557.313</v>
      </c>
      <c r="AO369" s="29">
        <f t="shared" si="58"/>
        <v>98</v>
      </c>
      <c r="AP369" s="38" t="str">
        <f t="array" ref="AP369">AO369&amp;CHOOSE(AND(AO369&lt;&gt;{11,12,13})*MIN(4,MOD(AO369,10))+1,"th","st","nd","rd","th")</f>
        <v>98th</v>
      </c>
      <c r="AQ369" s="39">
        <v>0.89</v>
      </c>
      <c r="AR369" s="36">
        <v>8109.5640000000003</v>
      </c>
      <c r="AS369" s="29">
        <f t="shared" si="59"/>
        <v>92</v>
      </c>
      <c r="AT369" s="38" t="str">
        <f t="array" ref="AT369">AS369&amp;CHOOSE(AND(AS369&lt;&gt;{11,12,13})*MIN(4,MOD(AS369,10))+1,"th","st","nd","rd","th")</f>
        <v>92nd</v>
      </c>
      <c r="AU369" s="40">
        <v>2.7747507436562415E-3</v>
      </c>
    </row>
    <row r="370" spans="1:47" x14ac:dyDescent="0.25">
      <c r="A370" s="7">
        <v>123466103</v>
      </c>
      <c r="B370" s="8" t="s">
        <v>487</v>
      </c>
      <c r="C370" s="8" t="s">
        <v>94</v>
      </c>
      <c r="D370" s="27">
        <v>92688</v>
      </c>
      <c r="E370" s="29">
        <f t="shared" si="50"/>
        <v>96</v>
      </c>
      <c r="F370" s="38" t="str">
        <f t="array" ref="F370">E370&amp;CHOOSE(AND(E370&lt;&gt;{11,12,13})*MIN(4,MOD(E370,10))+1,"th","st","nd","rd","th")</f>
        <v>96th</v>
      </c>
      <c r="G370" s="29">
        <v>12401</v>
      </c>
      <c r="H370" s="30">
        <v>0.57310000000000005</v>
      </c>
      <c r="I370" s="31">
        <v>-0.47349999999999998</v>
      </c>
      <c r="J370" s="32">
        <v>405</v>
      </c>
      <c r="K370" s="33">
        <v>0</v>
      </c>
      <c r="L370" s="34">
        <v>6.9000000000000006E-2</v>
      </c>
      <c r="M370" s="29">
        <f t="shared" si="51"/>
        <v>20</v>
      </c>
      <c r="N370" s="38" t="str">
        <f t="array" ref="N370">M370&amp;CHOOSE(AND(M370&lt;&gt;{11,12,13})*MIN(4,MOD(M370,10))+1,"th","st","nd","rd","th")</f>
        <v>20th</v>
      </c>
      <c r="O370" s="34">
        <v>7.7799999999999994E-2</v>
      </c>
      <c r="P370" s="29">
        <f t="shared" si="52"/>
        <v>8</v>
      </c>
      <c r="Q370" s="38" t="str">
        <f t="array" ref="Q370">P370&amp;CHOOSE(AND(P370&lt;&gt;{11,12,13})*MIN(4,MOD(P370,10))+1,"th","st","nd","rd","th")</f>
        <v>8th</v>
      </c>
      <c r="R370" s="35">
        <v>233.851</v>
      </c>
      <c r="S370" s="35">
        <v>131.83799999999999</v>
      </c>
      <c r="T370" s="35">
        <v>0</v>
      </c>
      <c r="U370" s="35">
        <v>365.68900000000002</v>
      </c>
      <c r="V370" s="36">
        <v>66.569999999999993</v>
      </c>
      <c r="W370" s="220">
        <f t="shared" si="53"/>
        <v>1.1785256585589696E-2</v>
      </c>
      <c r="X370" s="29">
        <f t="shared" si="54"/>
        <v>12</v>
      </c>
      <c r="Y370" s="38" t="str">
        <f t="array" ref="Y370">X370&amp;CHOOSE(AND(X370&lt;&gt;{11,12,13})*MIN(4,MOD(X370,10))+1,"th","st","nd","rd","th")</f>
        <v>12th</v>
      </c>
      <c r="Z370" s="37">
        <v>13.314</v>
      </c>
      <c r="AA370" s="28">
        <v>31</v>
      </c>
      <c r="AB370" s="221">
        <f t="shared" si="55"/>
        <v>5.4881020602866246E-3</v>
      </c>
      <c r="AC370" s="29">
        <f t="shared" si="56"/>
        <v>58</v>
      </c>
      <c r="AD370" s="38" t="str">
        <f t="array" ref="AD370">AC370&amp;CHOOSE(AND(AC370&lt;&gt;{11,12,13})*MIN(4,MOD(AC370,10))+1,"th","st","nd","rd","th")</f>
        <v>58th</v>
      </c>
      <c r="AE370" s="37">
        <v>18.600000000000001</v>
      </c>
      <c r="AF370" s="38">
        <v>5648.5829999999996</v>
      </c>
      <c r="AG370" s="38">
        <v>5746.2979999999998</v>
      </c>
      <c r="AH370" s="38">
        <v>5841.482</v>
      </c>
      <c r="AI370" s="38">
        <v>5745.4539999999997</v>
      </c>
      <c r="AJ370" s="29">
        <f t="shared" si="57"/>
        <v>89</v>
      </c>
      <c r="AK370" s="38" t="str">
        <f t="array" ref="AK370">AJ370&amp;CHOOSE(AND(AJ370&lt;&gt;{11,12,13})*MIN(4,MOD(AJ370,10))+1,"th","st","nd","rd","th")</f>
        <v>89th</v>
      </c>
      <c r="AL370" s="38">
        <v>397.60300000000001</v>
      </c>
      <c r="AM370" s="38">
        <v>397.60300000000001</v>
      </c>
      <c r="AN370" s="38">
        <v>6143.0569999999998</v>
      </c>
      <c r="AO370" s="29">
        <f t="shared" si="58"/>
        <v>86</v>
      </c>
      <c r="AP370" s="38" t="str">
        <f t="array" ref="AP370">AO370&amp;CHOOSE(AND(AO370&lt;&gt;{11,12,13})*MIN(4,MOD(AO370,10))+1,"th","st","nd","rd","th")</f>
        <v>86th</v>
      </c>
      <c r="AQ370" s="39">
        <v>1.08</v>
      </c>
      <c r="AR370" s="36">
        <v>3802.2330000000002</v>
      </c>
      <c r="AS370" s="29">
        <f t="shared" si="59"/>
        <v>70</v>
      </c>
      <c r="AT370" s="38" t="str">
        <f t="array" ref="AT370">AS370&amp;CHOOSE(AND(AS370&lt;&gt;{11,12,13})*MIN(4,MOD(AS370,10))+1,"th","st","nd","rd","th")</f>
        <v>70th</v>
      </c>
      <c r="AU370" s="40">
        <v>1.300963756412096E-3</v>
      </c>
    </row>
    <row r="371" spans="1:47" x14ac:dyDescent="0.25">
      <c r="A371" s="7">
        <v>123466303</v>
      </c>
      <c r="B371" s="8" t="s">
        <v>502</v>
      </c>
      <c r="C371" s="8" t="s">
        <v>94</v>
      </c>
      <c r="D371" s="27">
        <v>73177</v>
      </c>
      <c r="E371" s="29">
        <f t="shared" si="50"/>
        <v>88</v>
      </c>
      <c r="F371" s="38" t="str">
        <f t="array" ref="F371">E371&amp;CHOOSE(AND(E371&lt;&gt;{11,12,13})*MIN(4,MOD(E371,10))+1,"th","st","nd","rd","th")</f>
        <v>88th</v>
      </c>
      <c r="G371" s="29">
        <v>7825</v>
      </c>
      <c r="H371" s="30">
        <v>0.7258</v>
      </c>
      <c r="I371" s="31">
        <v>-0.43090000000000001</v>
      </c>
      <c r="J371" s="32">
        <v>400</v>
      </c>
      <c r="K371" s="33">
        <v>0</v>
      </c>
      <c r="L371" s="34">
        <v>0.1071</v>
      </c>
      <c r="M371" s="29">
        <f t="shared" si="51"/>
        <v>34</v>
      </c>
      <c r="N371" s="38" t="str">
        <f t="array" ref="N371">M371&amp;CHOOSE(AND(M371&lt;&gt;{11,12,13})*MIN(4,MOD(M371,10))+1,"th","st","nd","rd","th")</f>
        <v>34th</v>
      </c>
      <c r="O371" s="34">
        <v>0.11210000000000001</v>
      </c>
      <c r="P371" s="29">
        <f t="shared" si="52"/>
        <v>21</v>
      </c>
      <c r="Q371" s="38" t="str">
        <f t="array" ref="Q371">P371&amp;CHOOSE(AND(P371&lt;&gt;{11,12,13})*MIN(4,MOD(P371,10))+1,"th","st","nd","rd","th")</f>
        <v>21st</v>
      </c>
      <c r="R371" s="35">
        <v>216.40600000000001</v>
      </c>
      <c r="S371" s="35">
        <v>113.254</v>
      </c>
      <c r="T371" s="35">
        <v>0</v>
      </c>
      <c r="U371" s="35">
        <v>329.66</v>
      </c>
      <c r="V371" s="36">
        <v>119.34899999999999</v>
      </c>
      <c r="W371" s="220">
        <f t="shared" si="53"/>
        <v>3.5439752065158613E-2</v>
      </c>
      <c r="X371" s="29">
        <f t="shared" si="54"/>
        <v>75</v>
      </c>
      <c r="Y371" s="38" t="str">
        <f t="array" ref="Y371">X371&amp;CHOOSE(AND(X371&lt;&gt;{11,12,13})*MIN(4,MOD(X371,10))+1,"th","st","nd","rd","th")</f>
        <v>75th</v>
      </c>
      <c r="Z371" s="37">
        <v>23.87</v>
      </c>
      <c r="AA371" s="28">
        <v>36</v>
      </c>
      <c r="AB371" s="221">
        <f t="shared" si="55"/>
        <v>1.0689918427014135E-2</v>
      </c>
      <c r="AC371" s="29">
        <f t="shared" si="56"/>
        <v>72</v>
      </c>
      <c r="AD371" s="38" t="str">
        <f t="array" ref="AD371">AC371&amp;CHOOSE(AND(AC371&lt;&gt;{11,12,13})*MIN(4,MOD(AC371,10))+1,"th","st","nd","rd","th")</f>
        <v>72nd</v>
      </c>
      <c r="AE371" s="37">
        <v>21.6</v>
      </c>
      <c r="AF371" s="38">
        <v>3367.6590000000001</v>
      </c>
      <c r="AG371" s="38">
        <v>3327.4009999999998</v>
      </c>
      <c r="AH371" s="38">
        <v>3327.5169999999998</v>
      </c>
      <c r="AI371" s="38">
        <v>3340.8589999999999</v>
      </c>
      <c r="AJ371" s="29">
        <f t="shared" si="57"/>
        <v>70</v>
      </c>
      <c r="AK371" s="38" t="str">
        <f t="array" ref="AK371">AJ371&amp;CHOOSE(AND(AJ371&lt;&gt;{11,12,13})*MIN(4,MOD(AJ371,10))+1,"th","st","nd","rd","th")</f>
        <v>70th</v>
      </c>
      <c r="AL371" s="38">
        <v>375.13</v>
      </c>
      <c r="AM371" s="38">
        <v>375.13</v>
      </c>
      <c r="AN371" s="38">
        <v>3715.989</v>
      </c>
      <c r="AO371" s="29">
        <f t="shared" si="58"/>
        <v>69</v>
      </c>
      <c r="AP371" s="38" t="str">
        <f t="array" ref="AP371">AO371&amp;CHOOSE(AND(AO371&lt;&gt;{11,12,13})*MIN(4,MOD(AO371,10))+1,"th","st","nd","rd","th")</f>
        <v>69th</v>
      </c>
      <c r="AQ371" s="39">
        <v>1.19</v>
      </c>
      <c r="AR371" s="36">
        <v>3209.5070000000001</v>
      </c>
      <c r="AS371" s="29">
        <f t="shared" si="59"/>
        <v>63</v>
      </c>
      <c r="AT371" s="38" t="str">
        <f t="array" ref="AT371">AS371&amp;CHOOSE(AND(AS371&lt;&gt;{11,12,13})*MIN(4,MOD(AS371,10))+1,"th","st","nd","rd","th")</f>
        <v>63rd</v>
      </c>
      <c r="AU371" s="40">
        <v>1.0981579200829924E-3</v>
      </c>
    </row>
    <row r="372" spans="1:47" x14ac:dyDescent="0.25">
      <c r="A372" s="7">
        <v>123466403</v>
      </c>
      <c r="B372" s="8" t="s">
        <v>503</v>
      </c>
      <c r="C372" s="8" t="s">
        <v>94</v>
      </c>
      <c r="D372" s="27">
        <v>45724</v>
      </c>
      <c r="E372" s="29">
        <f t="shared" si="50"/>
        <v>32</v>
      </c>
      <c r="F372" s="38" t="str">
        <f t="array" ref="F372">E372&amp;CHOOSE(AND(E372&lt;&gt;{11,12,13})*MIN(4,MOD(E372,10))+1,"th","st","nd","rd","th")</f>
        <v>32nd</v>
      </c>
      <c r="G372" s="29">
        <v>9504</v>
      </c>
      <c r="H372" s="30">
        <v>1.1616</v>
      </c>
      <c r="I372" s="31">
        <v>-2.7498</v>
      </c>
      <c r="J372" s="32">
        <v>481</v>
      </c>
      <c r="K372" s="33">
        <v>0</v>
      </c>
      <c r="L372" s="34">
        <v>0.29339999999999999</v>
      </c>
      <c r="M372" s="29">
        <f t="shared" si="51"/>
        <v>91</v>
      </c>
      <c r="N372" s="38" t="str">
        <f t="array" ref="N372">M372&amp;CHOOSE(AND(M372&lt;&gt;{11,12,13})*MIN(4,MOD(M372,10))+1,"th","st","nd","rd","th")</f>
        <v>91st</v>
      </c>
      <c r="O372" s="34">
        <v>0.2492</v>
      </c>
      <c r="P372" s="29">
        <f t="shared" si="52"/>
        <v>83</v>
      </c>
      <c r="Q372" s="38" t="str">
        <f t="array" ref="Q372">P372&amp;CHOOSE(AND(P372&lt;&gt;{11,12,13})*MIN(4,MOD(P372,10))+1,"th","st","nd","rd","th")</f>
        <v>83rd</v>
      </c>
      <c r="R372" s="35">
        <v>578.65</v>
      </c>
      <c r="S372" s="35">
        <v>245.739</v>
      </c>
      <c r="T372" s="35">
        <v>0</v>
      </c>
      <c r="U372" s="35">
        <v>824.38900000000001</v>
      </c>
      <c r="V372" s="36">
        <v>127.621</v>
      </c>
      <c r="W372" s="220">
        <f t="shared" si="53"/>
        <v>3.8825544099442749E-2</v>
      </c>
      <c r="X372" s="29">
        <f t="shared" si="54"/>
        <v>78</v>
      </c>
      <c r="Y372" s="38" t="str">
        <f t="array" ref="Y372">X372&amp;CHOOSE(AND(X372&lt;&gt;{11,12,13})*MIN(4,MOD(X372,10))+1,"th","st","nd","rd","th")</f>
        <v>78th</v>
      </c>
      <c r="Z372" s="37">
        <v>25.524000000000001</v>
      </c>
      <c r="AA372" s="28">
        <v>55</v>
      </c>
      <c r="AB372" s="221">
        <f t="shared" si="55"/>
        <v>1.6732394554731207E-2</v>
      </c>
      <c r="AC372" s="29">
        <f t="shared" si="56"/>
        <v>80</v>
      </c>
      <c r="AD372" s="38" t="str">
        <f t="array" ref="AD372">AC372&amp;CHOOSE(AND(AC372&lt;&gt;{11,12,13})*MIN(4,MOD(AC372,10))+1,"th","st","nd","rd","th")</f>
        <v>80th</v>
      </c>
      <c r="AE372" s="37">
        <v>33</v>
      </c>
      <c r="AF372" s="38">
        <v>3287.0369999999998</v>
      </c>
      <c r="AG372" s="38">
        <v>3277.97</v>
      </c>
      <c r="AH372" s="38">
        <v>3231.4380000000001</v>
      </c>
      <c r="AI372" s="38">
        <v>3265.482</v>
      </c>
      <c r="AJ372" s="29">
        <f t="shared" si="57"/>
        <v>69</v>
      </c>
      <c r="AK372" s="38" t="str">
        <f t="array" ref="AK372">AJ372&amp;CHOOSE(AND(AJ372&lt;&gt;{11,12,13})*MIN(4,MOD(AJ372,10))+1,"th","st","nd","rd","th")</f>
        <v>69th</v>
      </c>
      <c r="AL372" s="38">
        <v>882.91300000000001</v>
      </c>
      <c r="AM372" s="38">
        <v>882.91300000000001</v>
      </c>
      <c r="AN372" s="38">
        <v>4148.3950000000004</v>
      </c>
      <c r="AO372" s="29">
        <f t="shared" si="58"/>
        <v>73</v>
      </c>
      <c r="AP372" s="38" t="str">
        <f t="array" ref="AP372">AO372&amp;CHOOSE(AND(AO372&lt;&gt;{11,12,13})*MIN(4,MOD(AO372,10))+1,"th","st","nd","rd","th")</f>
        <v>73rd</v>
      </c>
      <c r="AQ372" s="39">
        <v>1.86</v>
      </c>
      <c r="AR372" s="36">
        <v>8962.9230000000007</v>
      </c>
      <c r="AS372" s="29">
        <f t="shared" si="59"/>
        <v>92</v>
      </c>
      <c r="AT372" s="38" t="str">
        <f t="array" ref="AT372">AS372&amp;CHOOSE(AND(AS372&lt;&gt;{11,12,13})*MIN(4,MOD(AS372,10))+1,"th","st","nd","rd","th")</f>
        <v>92nd</v>
      </c>
      <c r="AU372" s="40">
        <v>3.066734199222502E-3</v>
      </c>
    </row>
    <row r="373" spans="1:47" x14ac:dyDescent="0.25">
      <c r="A373" s="7">
        <v>123467103</v>
      </c>
      <c r="B373" s="8" t="s">
        <v>549</v>
      </c>
      <c r="C373" s="8" t="s">
        <v>94</v>
      </c>
      <c r="D373" s="27">
        <v>78809</v>
      </c>
      <c r="E373" s="29">
        <f t="shared" si="50"/>
        <v>91</v>
      </c>
      <c r="F373" s="38" t="str">
        <f t="array" ref="F373">E373&amp;CHOOSE(AND(E373&lt;&gt;{11,12,13})*MIN(4,MOD(E373,10))+1,"th","st","nd","rd","th")</f>
        <v>91st</v>
      </c>
      <c r="G373" s="29">
        <v>16790</v>
      </c>
      <c r="H373" s="30">
        <v>0.67400000000000004</v>
      </c>
      <c r="I373" s="31">
        <v>-0.28689999999999999</v>
      </c>
      <c r="J373" s="32">
        <v>388</v>
      </c>
      <c r="K373" s="33">
        <v>0</v>
      </c>
      <c r="L373" s="34">
        <v>5.4199999999999998E-2</v>
      </c>
      <c r="M373" s="29">
        <f t="shared" si="51"/>
        <v>13</v>
      </c>
      <c r="N373" s="38" t="str">
        <f t="array" ref="N373">M373&amp;CHOOSE(AND(M373&lt;&gt;{11,12,13})*MIN(4,MOD(M373,10))+1,"th","st","nd","rd","th")</f>
        <v>13th</v>
      </c>
      <c r="O373" s="34">
        <v>0.12</v>
      </c>
      <c r="P373" s="29">
        <f t="shared" si="52"/>
        <v>23</v>
      </c>
      <c r="Q373" s="38" t="str">
        <f t="array" ref="Q373">P373&amp;CHOOSE(AND(P373&lt;&gt;{11,12,13})*MIN(4,MOD(P373,10))+1,"th","st","nd","rd","th")</f>
        <v>23rd</v>
      </c>
      <c r="R373" s="35">
        <v>214.285</v>
      </c>
      <c r="S373" s="35">
        <v>237.21600000000001</v>
      </c>
      <c r="T373" s="35">
        <v>0</v>
      </c>
      <c r="U373" s="35">
        <v>451.50099999999998</v>
      </c>
      <c r="V373" s="36">
        <v>257.91899999999998</v>
      </c>
      <c r="W373" s="220">
        <f t="shared" si="53"/>
        <v>3.9141969256012869E-2</v>
      </c>
      <c r="X373" s="29">
        <f t="shared" si="54"/>
        <v>79</v>
      </c>
      <c r="Y373" s="38" t="str">
        <f t="array" ref="Y373">X373&amp;CHOOSE(AND(X373&lt;&gt;{11,12,13})*MIN(4,MOD(X373,10))+1,"th","st","nd","rd","th")</f>
        <v>79th</v>
      </c>
      <c r="Z373" s="37">
        <v>51.584000000000003</v>
      </c>
      <c r="AA373" s="28">
        <v>293</v>
      </c>
      <c r="AB373" s="221">
        <f t="shared" si="55"/>
        <v>4.4465886545821641E-2</v>
      </c>
      <c r="AC373" s="29">
        <f t="shared" si="56"/>
        <v>95</v>
      </c>
      <c r="AD373" s="38" t="str">
        <f t="array" ref="AD373">AC373&amp;CHOOSE(AND(AC373&lt;&gt;{11,12,13})*MIN(4,MOD(AC373,10))+1,"th","st","nd","rd","th")</f>
        <v>95th</v>
      </c>
      <c r="AE373" s="37">
        <v>175.8</v>
      </c>
      <c r="AF373" s="38">
        <v>6589.3209999999999</v>
      </c>
      <c r="AG373" s="38">
        <v>6658.4650000000001</v>
      </c>
      <c r="AH373" s="38">
        <v>6672.8050000000003</v>
      </c>
      <c r="AI373" s="38">
        <v>6640.1970000000001</v>
      </c>
      <c r="AJ373" s="29">
        <f t="shared" si="57"/>
        <v>91</v>
      </c>
      <c r="AK373" s="38" t="str">
        <f t="array" ref="AK373">AJ373&amp;CHOOSE(AND(AJ373&lt;&gt;{11,12,13})*MIN(4,MOD(AJ373,10))+1,"th","st","nd","rd","th")</f>
        <v>91st</v>
      </c>
      <c r="AL373" s="38">
        <v>678.88499999999999</v>
      </c>
      <c r="AM373" s="38">
        <v>678.88499999999999</v>
      </c>
      <c r="AN373" s="38">
        <v>7319.0820000000003</v>
      </c>
      <c r="AO373" s="29">
        <f t="shared" si="58"/>
        <v>91</v>
      </c>
      <c r="AP373" s="38" t="str">
        <f t="array" ref="AP373">AO373&amp;CHOOSE(AND(AO373&lt;&gt;{11,12,13})*MIN(4,MOD(AO373,10))+1,"th","st","nd","rd","th")</f>
        <v>91st</v>
      </c>
      <c r="AQ373" s="39">
        <v>1.0900000000000001</v>
      </c>
      <c r="AR373" s="36">
        <v>5377.0370000000003</v>
      </c>
      <c r="AS373" s="29">
        <f t="shared" si="59"/>
        <v>82</v>
      </c>
      <c r="AT373" s="38" t="str">
        <f t="array" ref="AT373">AS373&amp;CHOOSE(AND(AS373&lt;&gt;{11,12,13})*MIN(4,MOD(AS373,10))+1,"th","st","nd","rd","th")</f>
        <v>82nd</v>
      </c>
      <c r="AU373" s="40">
        <v>1.8397952608077482E-3</v>
      </c>
    </row>
    <row r="374" spans="1:47" x14ac:dyDescent="0.25">
      <c r="A374" s="7">
        <v>123467203</v>
      </c>
      <c r="B374" s="8" t="s">
        <v>571</v>
      </c>
      <c r="C374" s="8" t="s">
        <v>94</v>
      </c>
      <c r="D374" s="27">
        <v>85074</v>
      </c>
      <c r="E374" s="29">
        <f t="shared" si="50"/>
        <v>94</v>
      </c>
      <c r="F374" s="38" t="str">
        <f t="array" ref="F374">E374&amp;CHOOSE(AND(E374&lt;&gt;{11,12,13})*MIN(4,MOD(E374,10))+1,"th","st","nd","rd","th")</f>
        <v>94th</v>
      </c>
      <c r="G374" s="29">
        <v>7393</v>
      </c>
      <c r="H374" s="30">
        <v>0.62429999999999997</v>
      </c>
      <c r="I374" s="31">
        <v>-0.96260000000000001</v>
      </c>
      <c r="J374" s="32">
        <v>434</v>
      </c>
      <c r="K374" s="33">
        <v>0</v>
      </c>
      <c r="L374" s="34">
        <v>3.32E-2</v>
      </c>
      <c r="M374" s="29">
        <f t="shared" si="51"/>
        <v>5</v>
      </c>
      <c r="N374" s="38" t="str">
        <f t="array" ref="N374">M374&amp;CHOOSE(AND(M374&lt;&gt;{11,12,13})*MIN(4,MOD(M374,10))+1,"th","st","nd","rd","th")</f>
        <v>5th</v>
      </c>
      <c r="O374" s="34">
        <v>6.1899999999999997E-2</v>
      </c>
      <c r="P374" s="29">
        <f t="shared" si="52"/>
        <v>6</v>
      </c>
      <c r="Q374" s="38" t="str">
        <f t="array" ref="Q374">P374&amp;CHOOSE(AND(P374&lt;&gt;{11,12,13})*MIN(4,MOD(P374,10))+1,"th","st","nd","rd","th")</f>
        <v>6th</v>
      </c>
      <c r="R374" s="35">
        <v>46.573999999999998</v>
      </c>
      <c r="S374" s="35">
        <v>43.417999999999999</v>
      </c>
      <c r="T374" s="35">
        <v>0</v>
      </c>
      <c r="U374" s="35">
        <v>89.992000000000004</v>
      </c>
      <c r="V374" s="36">
        <v>18.076999999999998</v>
      </c>
      <c r="W374" s="220">
        <f t="shared" si="53"/>
        <v>7.7315674376848996E-3</v>
      </c>
      <c r="X374" s="29">
        <f t="shared" si="54"/>
        <v>6</v>
      </c>
      <c r="Y374" s="38" t="str">
        <f t="array" ref="Y374">X374&amp;CHOOSE(AND(X374&lt;&gt;{11,12,13})*MIN(4,MOD(X374,10))+1,"th","st","nd","rd","th")</f>
        <v>6th</v>
      </c>
      <c r="Z374" s="37">
        <v>3.6150000000000002</v>
      </c>
      <c r="AA374" s="28">
        <v>31</v>
      </c>
      <c r="AB374" s="221">
        <f t="shared" si="55"/>
        <v>1.3258759228203347E-2</v>
      </c>
      <c r="AC374" s="29">
        <f t="shared" si="56"/>
        <v>76</v>
      </c>
      <c r="AD374" s="38" t="str">
        <f t="array" ref="AD374">AC374&amp;CHOOSE(AND(AC374&lt;&gt;{11,12,13})*MIN(4,MOD(AC374,10))+1,"th","st","nd","rd","th")</f>
        <v>76th</v>
      </c>
      <c r="AE374" s="37">
        <v>18.600000000000001</v>
      </c>
      <c r="AF374" s="38">
        <v>2338.0770000000002</v>
      </c>
      <c r="AG374" s="38">
        <v>2253.2249999999999</v>
      </c>
      <c r="AH374" s="38">
        <v>2233.6489999999999</v>
      </c>
      <c r="AI374" s="38">
        <v>2274.9839999999999</v>
      </c>
      <c r="AJ374" s="29">
        <f t="shared" si="57"/>
        <v>53</v>
      </c>
      <c r="AK374" s="38" t="str">
        <f t="array" ref="AK374">AJ374&amp;CHOOSE(AND(AJ374&lt;&gt;{11,12,13})*MIN(4,MOD(AJ374,10))+1,"th","st","nd","rd","th")</f>
        <v>53rd</v>
      </c>
      <c r="AL374" s="38">
        <v>112.20699999999999</v>
      </c>
      <c r="AM374" s="38">
        <v>112.20699999999999</v>
      </c>
      <c r="AN374" s="38">
        <v>2387.1909999999998</v>
      </c>
      <c r="AO374" s="29">
        <f t="shared" si="58"/>
        <v>48</v>
      </c>
      <c r="AP374" s="38" t="str">
        <f t="array" ref="AP374">AO374&amp;CHOOSE(AND(AO374&lt;&gt;{11,12,13})*MIN(4,MOD(AO374,10))+1,"th","st","nd","rd","th")</f>
        <v>48th</v>
      </c>
      <c r="AQ374" s="39">
        <v>0.88</v>
      </c>
      <c r="AR374" s="36">
        <v>1311.4849999999999</v>
      </c>
      <c r="AS374" s="29">
        <f t="shared" si="59"/>
        <v>13</v>
      </c>
      <c r="AT374" s="38" t="str">
        <f t="array" ref="AT374">AS374&amp;CHOOSE(AND(AS374&lt;&gt;{11,12,13})*MIN(4,MOD(AS374,10))+1,"th","st","nd","rd","th")</f>
        <v>13th</v>
      </c>
      <c r="AU374" s="40">
        <v>4.4873484925256221E-4</v>
      </c>
    </row>
    <row r="375" spans="1:47" x14ac:dyDescent="0.25">
      <c r="A375" s="7">
        <v>123467303</v>
      </c>
      <c r="B375" s="8" t="s">
        <v>572</v>
      </c>
      <c r="C375" s="8" t="s">
        <v>94</v>
      </c>
      <c r="D375" s="27">
        <v>85790</v>
      </c>
      <c r="E375" s="29">
        <f t="shared" si="50"/>
        <v>94</v>
      </c>
      <c r="F375" s="38" t="str">
        <f t="array" ref="F375">E375&amp;CHOOSE(AND(E375&lt;&gt;{11,12,13})*MIN(4,MOD(E375,10))+1,"th","st","nd","rd","th")</f>
        <v>94th</v>
      </c>
      <c r="G375" s="29">
        <v>17977</v>
      </c>
      <c r="H375" s="30">
        <v>0.61909999999999998</v>
      </c>
      <c r="I375" s="31">
        <v>-0.65510000000000002</v>
      </c>
      <c r="J375" s="32">
        <v>416</v>
      </c>
      <c r="K375" s="33">
        <v>0</v>
      </c>
      <c r="L375" s="34">
        <v>4.2799999999999998E-2</v>
      </c>
      <c r="M375" s="29">
        <f t="shared" si="51"/>
        <v>8</v>
      </c>
      <c r="N375" s="38" t="str">
        <f t="array" ref="N375">M375&amp;CHOOSE(AND(M375&lt;&gt;{11,12,13})*MIN(4,MOD(M375,10))+1,"th","st","nd","rd","th")</f>
        <v>8th</v>
      </c>
      <c r="O375" s="34">
        <v>6.2899999999999998E-2</v>
      </c>
      <c r="P375" s="29">
        <f t="shared" si="52"/>
        <v>6</v>
      </c>
      <c r="Q375" s="38" t="str">
        <f t="array" ref="Q375">P375&amp;CHOOSE(AND(P375&lt;&gt;{11,12,13})*MIN(4,MOD(P375,10))+1,"th","st","nd","rd","th")</f>
        <v>6th</v>
      </c>
      <c r="R375" s="35">
        <v>202.05799999999999</v>
      </c>
      <c r="S375" s="35">
        <v>148.47499999999999</v>
      </c>
      <c r="T375" s="35">
        <v>0</v>
      </c>
      <c r="U375" s="35">
        <v>350.53300000000002</v>
      </c>
      <c r="V375" s="36">
        <v>171.46</v>
      </c>
      <c r="W375" s="220">
        <f t="shared" si="53"/>
        <v>2.1791243798849513E-2</v>
      </c>
      <c r="X375" s="29">
        <f t="shared" si="54"/>
        <v>38</v>
      </c>
      <c r="Y375" s="38" t="str">
        <f t="array" ref="Y375">X375&amp;CHOOSE(AND(X375&lt;&gt;{11,12,13})*MIN(4,MOD(X375,10))+1,"th","st","nd","rd","th")</f>
        <v>38th</v>
      </c>
      <c r="Z375" s="37">
        <v>34.292000000000002</v>
      </c>
      <c r="AA375" s="28">
        <v>72</v>
      </c>
      <c r="AB375" s="221">
        <f t="shared" si="55"/>
        <v>9.1506447773076205E-3</v>
      </c>
      <c r="AC375" s="29">
        <f t="shared" si="56"/>
        <v>69</v>
      </c>
      <c r="AD375" s="38" t="str">
        <f t="array" ref="AD375">AC375&amp;CHOOSE(AND(AC375&lt;&gt;{11,12,13})*MIN(4,MOD(AC375,10))+1,"th","st","nd","rd","th")</f>
        <v>69th</v>
      </c>
      <c r="AE375" s="37">
        <v>43.2</v>
      </c>
      <c r="AF375" s="38">
        <v>7868.2979999999998</v>
      </c>
      <c r="AG375" s="38">
        <v>7832.924</v>
      </c>
      <c r="AH375" s="38">
        <v>7822.8670000000002</v>
      </c>
      <c r="AI375" s="38">
        <v>7841.3630000000003</v>
      </c>
      <c r="AJ375" s="29">
        <f t="shared" si="57"/>
        <v>94</v>
      </c>
      <c r="AK375" s="38" t="str">
        <f t="array" ref="AK375">AJ375&amp;CHOOSE(AND(AJ375&lt;&gt;{11,12,13})*MIN(4,MOD(AJ375,10))+1,"th","st","nd","rd","th")</f>
        <v>94th</v>
      </c>
      <c r="AL375" s="38">
        <v>428.02499999999998</v>
      </c>
      <c r="AM375" s="38">
        <v>428.02499999999998</v>
      </c>
      <c r="AN375" s="38">
        <v>8269.3880000000008</v>
      </c>
      <c r="AO375" s="29">
        <f t="shared" si="58"/>
        <v>92</v>
      </c>
      <c r="AP375" s="38" t="str">
        <f t="array" ref="AP375">AO375&amp;CHOOSE(AND(AO375&lt;&gt;{11,12,13})*MIN(4,MOD(AO375,10))+1,"th","st","nd","rd","th")</f>
        <v>92nd</v>
      </c>
      <c r="AQ375" s="39">
        <v>1.1499999999999999</v>
      </c>
      <c r="AR375" s="36">
        <v>5887.5150000000003</v>
      </c>
      <c r="AS375" s="29">
        <f t="shared" si="59"/>
        <v>84</v>
      </c>
      <c r="AT375" s="38" t="str">
        <f t="array" ref="AT375">AS375&amp;CHOOSE(AND(AS375&lt;&gt;{11,12,13})*MIN(4,MOD(AS375,10))+1,"th","st","nd","rd","th")</f>
        <v>84th</v>
      </c>
      <c r="AU375" s="40">
        <v>2.014459300714228E-3</v>
      </c>
    </row>
    <row r="376" spans="1:47" x14ac:dyDescent="0.25">
      <c r="A376" s="7">
        <v>123468303</v>
      </c>
      <c r="B376" s="8" t="s">
        <v>606</v>
      </c>
      <c r="C376" s="8" t="s">
        <v>94</v>
      </c>
      <c r="D376" s="27">
        <v>106869</v>
      </c>
      <c r="E376" s="29">
        <f t="shared" si="50"/>
        <v>98</v>
      </c>
      <c r="F376" s="38" t="str">
        <f t="array" ref="F376">E376&amp;CHOOSE(AND(E376&lt;&gt;{11,12,13})*MIN(4,MOD(E376,10))+1,"th","st","nd","rd","th")</f>
        <v>98th</v>
      </c>
      <c r="G376" s="29">
        <v>9513</v>
      </c>
      <c r="H376" s="30">
        <v>0.497</v>
      </c>
      <c r="I376" s="31">
        <v>-1.0647</v>
      </c>
      <c r="J376" s="32">
        <v>437</v>
      </c>
      <c r="K376" s="33">
        <v>0</v>
      </c>
      <c r="L376" s="34">
        <v>5.3600000000000002E-2</v>
      </c>
      <c r="M376" s="29">
        <f t="shared" si="51"/>
        <v>12</v>
      </c>
      <c r="N376" s="38" t="str">
        <f t="array" ref="N376">M376&amp;CHOOSE(AND(M376&lt;&gt;{11,12,13})*MIN(4,MOD(M376,10))+1,"th","st","nd","rd","th")</f>
        <v>12th</v>
      </c>
      <c r="O376" s="34">
        <v>4.3400000000000001E-2</v>
      </c>
      <c r="P376" s="29">
        <f t="shared" si="52"/>
        <v>3</v>
      </c>
      <c r="Q376" s="38" t="str">
        <f t="array" ref="Q376">P376&amp;CHOOSE(AND(P376&lt;&gt;{11,12,13})*MIN(4,MOD(P376,10))+1,"th","st","nd","rd","th")</f>
        <v>3rd</v>
      </c>
      <c r="R376" s="35">
        <v>135.70500000000001</v>
      </c>
      <c r="S376" s="35">
        <v>54.94</v>
      </c>
      <c r="T376" s="35">
        <v>0</v>
      </c>
      <c r="U376" s="35">
        <v>190.64500000000001</v>
      </c>
      <c r="V376" s="36">
        <v>14.101000000000001</v>
      </c>
      <c r="W376" s="220">
        <f t="shared" si="53"/>
        <v>3.3417091321959846E-3</v>
      </c>
      <c r="X376" s="29">
        <f t="shared" si="54"/>
        <v>2</v>
      </c>
      <c r="Y376" s="38" t="str">
        <f t="array" ref="Y376">X376&amp;CHOOSE(AND(X376&lt;&gt;{11,12,13})*MIN(4,MOD(X376,10))+1,"th","st","nd","rd","th")</f>
        <v>2nd</v>
      </c>
      <c r="Z376" s="37">
        <v>2.82</v>
      </c>
      <c r="AA376" s="28">
        <v>39</v>
      </c>
      <c r="AB376" s="221">
        <f t="shared" si="55"/>
        <v>9.2423697720476136E-3</v>
      </c>
      <c r="AC376" s="29">
        <f t="shared" si="56"/>
        <v>70</v>
      </c>
      <c r="AD376" s="38" t="str">
        <f t="array" ref="AD376">AC376&amp;CHOOSE(AND(AC376&lt;&gt;{11,12,13})*MIN(4,MOD(AC376,10))+1,"th","st","nd","rd","th")</f>
        <v>70th</v>
      </c>
      <c r="AE376" s="37">
        <v>23.4</v>
      </c>
      <c r="AF376" s="38">
        <v>4219.6970000000001</v>
      </c>
      <c r="AG376" s="38">
        <v>4286.9660000000003</v>
      </c>
      <c r="AH376" s="38">
        <v>4279.8320000000003</v>
      </c>
      <c r="AI376" s="38">
        <v>4262.165</v>
      </c>
      <c r="AJ376" s="29">
        <f t="shared" si="57"/>
        <v>80</v>
      </c>
      <c r="AK376" s="38" t="str">
        <f t="array" ref="AK376">AJ376&amp;CHOOSE(AND(AJ376&lt;&gt;{11,12,13})*MIN(4,MOD(AJ376,10))+1,"th","st","nd","rd","th")</f>
        <v>80th</v>
      </c>
      <c r="AL376" s="38">
        <v>216.86500000000001</v>
      </c>
      <c r="AM376" s="38">
        <v>216.86500000000001</v>
      </c>
      <c r="AN376" s="38">
        <v>4479.03</v>
      </c>
      <c r="AO376" s="29">
        <f t="shared" si="58"/>
        <v>77</v>
      </c>
      <c r="AP376" s="38" t="str">
        <f t="array" ref="AP376">AO376&amp;CHOOSE(AND(AO376&lt;&gt;{11,12,13})*MIN(4,MOD(AO376,10))+1,"th","st","nd","rd","th")</f>
        <v>77th</v>
      </c>
      <c r="AQ376" s="39">
        <v>1</v>
      </c>
      <c r="AR376" s="36">
        <v>2226.078</v>
      </c>
      <c r="AS376" s="29">
        <f t="shared" si="59"/>
        <v>42</v>
      </c>
      <c r="AT376" s="38" t="str">
        <f t="array" ref="AT376">AS376&amp;CHOOSE(AND(AS376&lt;&gt;{11,12,13})*MIN(4,MOD(AS376,10))+1,"th","st","nd","rd","th")</f>
        <v>42nd</v>
      </c>
      <c r="AU376" s="40">
        <v>7.6166999680091294E-4</v>
      </c>
    </row>
    <row r="377" spans="1:47" x14ac:dyDescent="0.25">
      <c r="A377" s="7">
        <v>123468402</v>
      </c>
      <c r="B377" s="8" t="s">
        <v>607</v>
      </c>
      <c r="C377" s="8" t="s">
        <v>94</v>
      </c>
      <c r="D377" s="27">
        <v>76571</v>
      </c>
      <c r="E377" s="29">
        <f t="shared" si="50"/>
        <v>90</v>
      </c>
      <c r="F377" s="38" t="str">
        <f t="array" ref="F377">E377&amp;CHOOSE(AND(E377&lt;&gt;{11,12,13})*MIN(4,MOD(E377,10))+1,"th","st","nd","rd","th")</f>
        <v>90th</v>
      </c>
      <c r="G377" s="29">
        <v>14675</v>
      </c>
      <c r="H377" s="30">
        <v>0.69369999999999998</v>
      </c>
      <c r="I377" s="31">
        <v>-0.42180000000000001</v>
      </c>
      <c r="J377" s="32">
        <v>398</v>
      </c>
      <c r="K377" s="33">
        <v>0</v>
      </c>
      <c r="L377" s="34">
        <v>0.109</v>
      </c>
      <c r="M377" s="29">
        <f t="shared" si="51"/>
        <v>35</v>
      </c>
      <c r="N377" s="38" t="str">
        <f t="array" ref="N377">M377&amp;CHOOSE(AND(M377&lt;&gt;{11,12,13})*MIN(4,MOD(M377,10))+1,"th","st","nd","rd","th")</f>
        <v>35th</v>
      </c>
      <c r="O377" s="34">
        <v>8.7800000000000003E-2</v>
      </c>
      <c r="P377" s="29">
        <f t="shared" si="52"/>
        <v>11</v>
      </c>
      <c r="Q377" s="38" t="str">
        <f t="array" ref="Q377">P377&amp;CHOOSE(AND(P377&lt;&gt;{11,12,13})*MIN(4,MOD(P377,10))+1,"th","st","nd","rd","th")</f>
        <v>11th</v>
      </c>
      <c r="R377" s="35">
        <v>253.71700000000001</v>
      </c>
      <c r="S377" s="35">
        <v>102.185</v>
      </c>
      <c r="T377" s="35">
        <v>0</v>
      </c>
      <c r="U377" s="35">
        <v>355.90199999999999</v>
      </c>
      <c r="V377" s="36">
        <v>45.21</v>
      </c>
      <c r="W377" s="220">
        <f t="shared" si="53"/>
        <v>1.1653680756166901E-2</v>
      </c>
      <c r="X377" s="29">
        <f t="shared" si="54"/>
        <v>11</v>
      </c>
      <c r="Y377" s="38" t="str">
        <f t="array" ref="Y377">X377&amp;CHOOSE(AND(X377&lt;&gt;{11,12,13})*MIN(4,MOD(X377,10))+1,"th","st","nd","rd","th")</f>
        <v>11th</v>
      </c>
      <c r="Z377" s="37">
        <v>9.0419999999999998</v>
      </c>
      <c r="AA377" s="28">
        <v>181</v>
      </c>
      <c r="AB377" s="221">
        <f t="shared" si="55"/>
        <v>4.6655965867423335E-2</v>
      </c>
      <c r="AC377" s="29">
        <f t="shared" si="56"/>
        <v>95</v>
      </c>
      <c r="AD377" s="38" t="str">
        <f t="array" ref="AD377">AC377&amp;CHOOSE(AND(AC377&lt;&gt;{11,12,13})*MIN(4,MOD(AC377,10))+1,"th","st","nd","rd","th")</f>
        <v>95th</v>
      </c>
      <c r="AE377" s="37">
        <v>108.6</v>
      </c>
      <c r="AF377" s="38">
        <v>3879.4609999999998</v>
      </c>
      <c r="AG377" s="38">
        <v>3864.078</v>
      </c>
      <c r="AH377" s="38">
        <v>3907.0540000000001</v>
      </c>
      <c r="AI377" s="38">
        <v>3883.5309999999999</v>
      </c>
      <c r="AJ377" s="29">
        <f t="shared" si="57"/>
        <v>75</v>
      </c>
      <c r="AK377" s="38" t="str">
        <f t="array" ref="AK377">AJ377&amp;CHOOSE(AND(AJ377&lt;&gt;{11,12,13})*MIN(4,MOD(AJ377,10))+1,"th","st","nd","rd","th")</f>
        <v>75th</v>
      </c>
      <c r="AL377" s="38">
        <v>473.54399999999998</v>
      </c>
      <c r="AM377" s="38">
        <v>473.54399999999998</v>
      </c>
      <c r="AN377" s="38">
        <v>4357.0749999999998</v>
      </c>
      <c r="AO377" s="29">
        <f t="shared" si="58"/>
        <v>76</v>
      </c>
      <c r="AP377" s="38" t="str">
        <f t="array" ref="AP377">AO377&amp;CHOOSE(AND(AO377&lt;&gt;{11,12,13})*MIN(4,MOD(AO377,10))+1,"th","st","nd","rd","th")</f>
        <v>76th</v>
      </c>
      <c r="AQ377" s="39">
        <v>0.87</v>
      </c>
      <c r="AR377" s="36">
        <v>2629.578</v>
      </c>
      <c r="AS377" s="29">
        <f t="shared" si="59"/>
        <v>52</v>
      </c>
      <c r="AT377" s="38" t="str">
        <f t="array" ref="AT377">AS377&amp;CHOOSE(AND(AS377&lt;&gt;{11,12,13})*MIN(4,MOD(AS377,10))+1,"th","st","nd","rd","th")</f>
        <v>52nd</v>
      </c>
      <c r="AU377" s="40">
        <v>8.9973067738316037E-4</v>
      </c>
    </row>
    <row r="378" spans="1:47" x14ac:dyDescent="0.25">
      <c r="A378" s="7">
        <v>123468503</v>
      </c>
      <c r="B378" s="8" t="s">
        <v>608</v>
      </c>
      <c r="C378" s="8" t="s">
        <v>94</v>
      </c>
      <c r="D378" s="27">
        <v>65208</v>
      </c>
      <c r="E378" s="29">
        <f t="shared" si="50"/>
        <v>79</v>
      </c>
      <c r="F378" s="38" t="str">
        <f t="array" ref="F378">E378&amp;CHOOSE(AND(E378&lt;&gt;{11,12,13})*MIN(4,MOD(E378,10))+1,"th","st","nd","rd","th")</f>
        <v>79th</v>
      </c>
      <c r="G378" s="29">
        <v>9602</v>
      </c>
      <c r="H378" s="30">
        <v>0.8145</v>
      </c>
      <c r="I378" s="31">
        <v>-1.3349</v>
      </c>
      <c r="J378" s="32">
        <v>445</v>
      </c>
      <c r="K378" s="33">
        <v>0</v>
      </c>
      <c r="L378" s="34">
        <v>7.7600000000000002E-2</v>
      </c>
      <c r="M378" s="29">
        <f t="shared" si="51"/>
        <v>24</v>
      </c>
      <c r="N378" s="38" t="str">
        <f t="array" ref="N378">M378&amp;CHOOSE(AND(M378&lt;&gt;{11,12,13})*MIN(4,MOD(M378,10))+1,"th","st","nd","rd","th")</f>
        <v>24th</v>
      </c>
      <c r="O378" s="34">
        <v>0.1893</v>
      </c>
      <c r="P378" s="29">
        <f t="shared" si="52"/>
        <v>54</v>
      </c>
      <c r="Q378" s="38" t="str">
        <f t="array" ref="Q378">P378&amp;CHOOSE(AND(P378&lt;&gt;{11,12,13})*MIN(4,MOD(P378,10))+1,"th","st","nd","rd","th")</f>
        <v>54th</v>
      </c>
      <c r="R378" s="35">
        <v>146.07599999999999</v>
      </c>
      <c r="S378" s="35">
        <v>178.17099999999999</v>
      </c>
      <c r="T378" s="35">
        <v>0</v>
      </c>
      <c r="U378" s="35">
        <v>324.24700000000001</v>
      </c>
      <c r="V378" s="36">
        <v>24.727</v>
      </c>
      <c r="W378" s="220">
        <f t="shared" si="53"/>
        <v>7.8814647087153827E-3</v>
      </c>
      <c r="X378" s="29">
        <f t="shared" si="54"/>
        <v>6</v>
      </c>
      <c r="Y378" s="38" t="str">
        <f t="array" ref="Y378">X378&amp;CHOOSE(AND(X378&lt;&gt;{11,12,13})*MIN(4,MOD(X378,10))+1,"th","st","nd","rd","th")</f>
        <v>6th</v>
      </c>
      <c r="Z378" s="37">
        <v>4.9450000000000003</v>
      </c>
      <c r="AA378" s="28">
        <v>93</v>
      </c>
      <c r="AB378" s="221">
        <f t="shared" si="55"/>
        <v>2.9642747519332331E-2</v>
      </c>
      <c r="AC378" s="29">
        <f t="shared" si="56"/>
        <v>91</v>
      </c>
      <c r="AD378" s="38" t="str">
        <f t="array" ref="AD378">AC378&amp;CHOOSE(AND(AC378&lt;&gt;{11,12,13})*MIN(4,MOD(AC378,10))+1,"th","st","nd","rd","th")</f>
        <v>91st</v>
      </c>
      <c r="AE378" s="37">
        <v>55.8</v>
      </c>
      <c r="AF378" s="38">
        <v>3137.3609999999999</v>
      </c>
      <c r="AG378" s="38">
        <v>3127.444</v>
      </c>
      <c r="AH378" s="38">
        <v>3105.9780000000001</v>
      </c>
      <c r="AI378" s="38">
        <v>3123.5940000000001</v>
      </c>
      <c r="AJ378" s="29">
        <f t="shared" si="57"/>
        <v>67</v>
      </c>
      <c r="AK378" s="38" t="str">
        <f t="array" ref="AK378">AJ378&amp;CHOOSE(AND(AJ378&lt;&gt;{11,12,13})*MIN(4,MOD(AJ378,10))+1,"th","st","nd","rd","th")</f>
        <v>67th</v>
      </c>
      <c r="AL378" s="38">
        <v>384.99200000000002</v>
      </c>
      <c r="AM378" s="38">
        <v>384.99200000000002</v>
      </c>
      <c r="AN378" s="38">
        <v>3508.5859999999998</v>
      </c>
      <c r="AO378" s="29">
        <f t="shared" si="58"/>
        <v>66</v>
      </c>
      <c r="AP378" s="38" t="str">
        <f t="array" ref="AP378">AO378&amp;CHOOSE(AND(AO378&lt;&gt;{11,12,13})*MIN(4,MOD(AO378,10))+1,"th","st","nd","rd","th")</f>
        <v>66th</v>
      </c>
      <c r="AQ378" s="39">
        <v>1.18</v>
      </c>
      <c r="AR378" s="36">
        <v>3372.1370000000002</v>
      </c>
      <c r="AS378" s="29">
        <f t="shared" si="59"/>
        <v>65</v>
      </c>
      <c r="AT378" s="38" t="str">
        <f t="array" ref="AT378">AS378&amp;CHOOSE(AND(AS378&lt;&gt;{11,12,13})*MIN(4,MOD(AS378,10))+1,"th","st","nd","rd","th")</f>
        <v>65th</v>
      </c>
      <c r="AU378" s="40">
        <v>1.1538030464351384E-3</v>
      </c>
    </row>
    <row r="379" spans="1:47" x14ac:dyDescent="0.25">
      <c r="A379" s="7">
        <v>123468603</v>
      </c>
      <c r="B379" s="8" t="s">
        <v>609</v>
      </c>
      <c r="C379" s="8" t="s">
        <v>94</v>
      </c>
      <c r="D379" s="27">
        <v>68343</v>
      </c>
      <c r="E379" s="29">
        <f t="shared" si="50"/>
        <v>84</v>
      </c>
      <c r="F379" s="38" t="str">
        <f t="array" ref="F379">E379&amp;CHOOSE(AND(E379&lt;&gt;{11,12,13})*MIN(4,MOD(E379,10))+1,"th","st","nd","rd","th")</f>
        <v>84th</v>
      </c>
      <c r="G379" s="29">
        <v>8354</v>
      </c>
      <c r="H379" s="30">
        <v>0.7772</v>
      </c>
      <c r="I379" s="31">
        <v>0.38100000000000001</v>
      </c>
      <c r="J379" s="32">
        <v>292</v>
      </c>
      <c r="K379" s="33">
        <v>0</v>
      </c>
      <c r="L379" s="34">
        <v>5.3900000000000003E-2</v>
      </c>
      <c r="M379" s="29">
        <f t="shared" si="51"/>
        <v>13</v>
      </c>
      <c r="N379" s="38" t="str">
        <f t="array" ref="N379">M379&amp;CHOOSE(AND(M379&lt;&gt;{11,12,13})*MIN(4,MOD(M379,10))+1,"th","st","nd","rd","th")</f>
        <v>13th</v>
      </c>
      <c r="O379" s="34">
        <v>0.12620000000000001</v>
      </c>
      <c r="P379" s="29">
        <f t="shared" si="52"/>
        <v>27</v>
      </c>
      <c r="Q379" s="38" t="str">
        <f t="array" ref="Q379">P379&amp;CHOOSE(AND(P379&lt;&gt;{11,12,13})*MIN(4,MOD(P379,10))+1,"th","st","nd","rd","th")</f>
        <v>27th</v>
      </c>
      <c r="R379" s="35">
        <v>105.047</v>
      </c>
      <c r="S379" s="35">
        <v>122.97799999999999</v>
      </c>
      <c r="T379" s="35">
        <v>0</v>
      </c>
      <c r="U379" s="35">
        <v>228.02500000000001</v>
      </c>
      <c r="V379" s="36">
        <v>105.372</v>
      </c>
      <c r="W379" s="220">
        <f t="shared" si="53"/>
        <v>3.2439930928302559E-2</v>
      </c>
      <c r="X379" s="29">
        <f t="shared" si="54"/>
        <v>68</v>
      </c>
      <c r="Y379" s="38" t="str">
        <f t="array" ref="Y379">X379&amp;CHOOSE(AND(X379&lt;&gt;{11,12,13})*MIN(4,MOD(X379,10))+1,"th","st","nd","rd","th")</f>
        <v>68th</v>
      </c>
      <c r="Z379" s="37">
        <v>21.074000000000002</v>
      </c>
      <c r="AA379" s="28">
        <v>22</v>
      </c>
      <c r="AB379" s="221">
        <f t="shared" si="55"/>
        <v>6.7729423416339847E-3</v>
      </c>
      <c r="AC379" s="29">
        <f t="shared" si="56"/>
        <v>63</v>
      </c>
      <c r="AD379" s="38" t="str">
        <f t="array" ref="AD379">AC379&amp;CHOOSE(AND(AC379&lt;&gt;{11,12,13})*MIN(4,MOD(AC379,10))+1,"th","st","nd","rd","th")</f>
        <v>63rd</v>
      </c>
      <c r="AE379" s="37">
        <v>13.2</v>
      </c>
      <c r="AF379" s="38">
        <v>3248.2190000000001</v>
      </c>
      <c r="AG379" s="38">
        <v>3278.973</v>
      </c>
      <c r="AH379" s="38">
        <v>3253.739</v>
      </c>
      <c r="AI379" s="38">
        <v>3260.31</v>
      </c>
      <c r="AJ379" s="29">
        <f t="shared" si="57"/>
        <v>69</v>
      </c>
      <c r="AK379" s="38" t="str">
        <f t="array" ref="AK379">AJ379&amp;CHOOSE(AND(AJ379&lt;&gt;{11,12,13})*MIN(4,MOD(AJ379,10))+1,"th","st","nd","rd","th")</f>
        <v>69th</v>
      </c>
      <c r="AL379" s="38">
        <v>262.29899999999998</v>
      </c>
      <c r="AM379" s="38">
        <v>262.29899999999998</v>
      </c>
      <c r="AN379" s="38">
        <v>3522.6089999999999</v>
      </c>
      <c r="AO379" s="29">
        <f t="shared" si="58"/>
        <v>66</v>
      </c>
      <c r="AP379" s="38" t="str">
        <f t="array" ref="AP379">AO379&amp;CHOOSE(AND(AO379&lt;&gt;{11,12,13})*MIN(4,MOD(AO379,10))+1,"th","st","nd","rd","th")</f>
        <v>66th</v>
      </c>
      <c r="AQ379" s="39">
        <v>1.05</v>
      </c>
      <c r="AR379" s="36">
        <v>2874.66</v>
      </c>
      <c r="AS379" s="29">
        <f t="shared" si="59"/>
        <v>57</v>
      </c>
      <c r="AT379" s="38" t="str">
        <f t="array" ref="AT379">AS379&amp;CHOOSE(AND(AS379&lt;&gt;{11,12,13})*MIN(4,MOD(AS379,10))+1,"th","st","nd","rd","th")</f>
        <v>57th</v>
      </c>
      <c r="AU379" s="40">
        <v>9.8358740035331751E-4</v>
      </c>
    </row>
    <row r="380" spans="1:47" x14ac:dyDescent="0.25">
      <c r="A380" s="7">
        <v>123469303</v>
      </c>
      <c r="B380" s="8" t="s">
        <v>650</v>
      </c>
      <c r="C380" s="8" t="s">
        <v>94</v>
      </c>
      <c r="D380" s="27">
        <v>98454</v>
      </c>
      <c r="E380" s="29">
        <f t="shared" si="50"/>
        <v>97</v>
      </c>
      <c r="F380" s="38" t="str">
        <f t="array" ref="F380">E380&amp;CHOOSE(AND(E380&lt;&gt;{11,12,13})*MIN(4,MOD(E380,10))+1,"th","st","nd","rd","th")</f>
        <v>97th</v>
      </c>
      <c r="G380" s="29">
        <v>14353</v>
      </c>
      <c r="H380" s="30">
        <v>0.53949999999999998</v>
      </c>
      <c r="I380" s="31">
        <v>-0.41920000000000002</v>
      </c>
      <c r="J380" s="32">
        <v>397</v>
      </c>
      <c r="K380" s="33">
        <v>0</v>
      </c>
      <c r="L380" s="34">
        <v>4.4699999999999997E-2</v>
      </c>
      <c r="M380" s="29">
        <f t="shared" si="51"/>
        <v>9</v>
      </c>
      <c r="N380" s="38" t="str">
        <f t="array" ref="N380">M380&amp;CHOOSE(AND(M380&lt;&gt;{11,12,13})*MIN(4,MOD(M380,10))+1,"th","st","nd","rd","th")</f>
        <v>9th</v>
      </c>
      <c r="O380" s="34">
        <v>7.5600000000000001E-2</v>
      </c>
      <c r="P380" s="29">
        <f t="shared" si="52"/>
        <v>7</v>
      </c>
      <c r="Q380" s="38" t="str">
        <f t="array" ref="Q380">P380&amp;CHOOSE(AND(P380&lt;&gt;{11,12,13})*MIN(4,MOD(P380,10))+1,"th","st","nd","rd","th")</f>
        <v>7th</v>
      </c>
      <c r="R380" s="35">
        <v>120.533</v>
      </c>
      <c r="S380" s="35">
        <v>101.92700000000001</v>
      </c>
      <c r="T380" s="35">
        <v>0</v>
      </c>
      <c r="U380" s="35">
        <v>222.46</v>
      </c>
      <c r="V380" s="36">
        <v>22.300999999999998</v>
      </c>
      <c r="W380" s="220">
        <f t="shared" si="53"/>
        <v>4.9622419249253135E-3</v>
      </c>
      <c r="X380" s="29">
        <f t="shared" si="54"/>
        <v>4</v>
      </c>
      <c r="Y380" s="38" t="str">
        <f t="array" ref="Y380">X380&amp;CHOOSE(AND(X380&lt;&gt;{11,12,13})*MIN(4,MOD(X380,10))+1,"th","st","nd","rd","th")</f>
        <v>4th</v>
      </c>
      <c r="Z380" s="37">
        <v>4.46</v>
      </c>
      <c r="AA380" s="28">
        <v>108</v>
      </c>
      <c r="AB380" s="221">
        <f t="shared" si="55"/>
        <v>2.4031304779693015E-2</v>
      </c>
      <c r="AC380" s="29">
        <f t="shared" si="56"/>
        <v>87</v>
      </c>
      <c r="AD380" s="38" t="str">
        <f t="array" ref="AD380">AC380&amp;CHOOSE(AND(AC380&lt;&gt;{11,12,13})*MIN(4,MOD(AC380,10))+1,"th","st","nd","rd","th")</f>
        <v>87th</v>
      </c>
      <c r="AE380" s="37">
        <v>64.8</v>
      </c>
      <c r="AF380" s="38">
        <v>4494.1379999999999</v>
      </c>
      <c r="AG380" s="38">
        <v>4507.5770000000002</v>
      </c>
      <c r="AH380" s="38">
        <v>4469.5709999999999</v>
      </c>
      <c r="AI380" s="38">
        <v>4490.4290000000001</v>
      </c>
      <c r="AJ380" s="29">
        <f t="shared" si="57"/>
        <v>82</v>
      </c>
      <c r="AK380" s="38" t="str">
        <f t="array" ref="AK380">AJ380&amp;CHOOSE(AND(AJ380&lt;&gt;{11,12,13})*MIN(4,MOD(AJ380,10))+1,"th","st","nd","rd","th")</f>
        <v>82nd</v>
      </c>
      <c r="AL380" s="38">
        <v>291.72000000000003</v>
      </c>
      <c r="AM380" s="38">
        <v>291.72000000000003</v>
      </c>
      <c r="AN380" s="38">
        <v>4782.1490000000003</v>
      </c>
      <c r="AO380" s="29">
        <f t="shared" si="58"/>
        <v>80</v>
      </c>
      <c r="AP380" s="38" t="str">
        <f t="array" ref="AP380">AO380&amp;CHOOSE(AND(AO380&lt;&gt;{11,12,13})*MIN(4,MOD(AO380,10))+1,"th","st","nd","rd","th")</f>
        <v>80th</v>
      </c>
      <c r="AQ380" s="39">
        <v>0.65</v>
      </c>
      <c r="AR380" s="36">
        <v>1676.98</v>
      </c>
      <c r="AS380" s="29">
        <f t="shared" si="59"/>
        <v>25</v>
      </c>
      <c r="AT380" s="38" t="str">
        <f t="array" ref="AT380">AS380&amp;CHOOSE(AND(AS380&lt;&gt;{11,12,13})*MIN(4,MOD(AS380,10))+1,"th","st","nd","rd","th")</f>
        <v>25th</v>
      </c>
      <c r="AU380" s="40">
        <v>5.7379182186571853E-4</v>
      </c>
    </row>
    <row r="381" spans="1:47" x14ac:dyDescent="0.25">
      <c r="A381" s="7">
        <v>116471803</v>
      </c>
      <c r="B381" s="8" t="s">
        <v>251</v>
      </c>
      <c r="C381" s="8" t="s">
        <v>252</v>
      </c>
      <c r="D381" s="27">
        <v>53560</v>
      </c>
      <c r="E381" s="29">
        <f t="shared" si="50"/>
        <v>56</v>
      </c>
      <c r="F381" s="38" t="str">
        <f t="array" ref="F381">E381&amp;CHOOSE(AND(E381&lt;&gt;{11,12,13})*MIN(4,MOD(E381,10))+1,"th","st","nd","rd","th")</f>
        <v>56th</v>
      </c>
      <c r="G381" s="29">
        <v>7712</v>
      </c>
      <c r="H381" s="30">
        <v>0.99170000000000003</v>
      </c>
      <c r="I381" s="31">
        <v>0.6966</v>
      </c>
      <c r="J381" s="32">
        <v>184</v>
      </c>
      <c r="K381" s="33">
        <v>0</v>
      </c>
      <c r="L381" s="34">
        <v>0.15659999999999999</v>
      </c>
      <c r="M381" s="29">
        <f t="shared" si="51"/>
        <v>53</v>
      </c>
      <c r="N381" s="38" t="str">
        <f t="array" ref="N381">M381&amp;CHOOSE(AND(M381&lt;&gt;{11,12,13})*MIN(4,MOD(M381,10))+1,"th","st","nd","rd","th")</f>
        <v>53rd</v>
      </c>
      <c r="O381" s="34">
        <v>0.1188</v>
      </c>
      <c r="P381" s="29">
        <f t="shared" si="52"/>
        <v>22</v>
      </c>
      <c r="Q381" s="38" t="str">
        <f t="array" ref="Q381">P381&amp;CHOOSE(AND(P381&lt;&gt;{11,12,13})*MIN(4,MOD(P381,10))+1,"th","st","nd","rd","th")</f>
        <v>22nd</v>
      </c>
      <c r="R381" s="35">
        <v>223.02600000000001</v>
      </c>
      <c r="S381" s="35">
        <v>84.596000000000004</v>
      </c>
      <c r="T381" s="35">
        <v>0</v>
      </c>
      <c r="U381" s="35">
        <v>307.62200000000001</v>
      </c>
      <c r="V381" s="36">
        <v>34.390999999999998</v>
      </c>
      <c r="W381" s="220">
        <f t="shared" si="53"/>
        <v>1.4488778790291661E-2</v>
      </c>
      <c r="X381" s="29">
        <f t="shared" si="54"/>
        <v>17</v>
      </c>
      <c r="Y381" s="38" t="str">
        <f t="array" ref="Y381">X381&amp;CHOOSE(AND(X381&lt;&gt;{11,12,13})*MIN(4,MOD(X381,10))+1,"th","st","nd","rd","th")</f>
        <v>17th</v>
      </c>
      <c r="Z381" s="37">
        <v>6.8780000000000001</v>
      </c>
      <c r="AA381" s="28">
        <v>9</v>
      </c>
      <c r="AB381" s="221">
        <f t="shared" si="55"/>
        <v>3.7916608738514427E-3</v>
      </c>
      <c r="AC381" s="29">
        <f t="shared" si="56"/>
        <v>48</v>
      </c>
      <c r="AD381" s="38" t="str">
        <f t="array" ref="AD381">AC381&amp;CHOOSE(AND(AC381&lt;&gt;{11,12,13})*MIN(4,MOD(AC381,10))+1,"th","st","nd","rd","th")</f>
        <v>48th</v>
      </c>
      <c r="AE381" s="37">
        <v>5.4</v>
      </c>
      <c r="AF381" s="38">
        <v>2373.63</v>
      </c>
      <c r="AG381" s="38">
        <v>2396.7040000000002</v>
      </c>
      <c r="AH381" s="38">
        <v>2274.5100000000002</v>
      </c>
      <c r="AI381" s="38">
        <v>2348.2809999999999</v>
      </c>
      <c r="AJ381" s="29">
        <f t="shared" si="57"/>
        <v>55</v>
      </c>
      <c r="AK381" s="38" t="str">
        <f t="array" ref="AK381">AJ381&amp;CHOOSE(AND(AJ381&lt;&gt;{11,12,13})*MIN(4,MOD(AJ381,10))+1,"th","st","nd","rd","th")</f>
        <v>55th</v>
      </c>
      <c r="AL381" s="38">
        <v>319.89999999999998</v>
      </c>
      <c r="AM381" s="38">
        <v>319.89999999999998</v>
      </c>
      <c r="AN381" s="38">
        <v>2668.181</v>
      </c>
      <c r="AO381" s="29">
        <f t="shared" si="58"/>
        <v>53</v>
      </c>
      <c r="AP381" s="38" t="str">
        <f t="array" ref="AP381">AO381&amp;CHOOSE(AND(AO381&lt;&gt;{11,12,13})*MIN(4,MOD(AO381,10))+1,"th","st","nd","rd","th")</f>
        <v>53rd</v>
      </c>
      <c r="AQ381" s="39">
        <v>0.99</v>
      </c>
      <c r="AR381" s="36">
        <v>2619.5749999999998</v>
      </c>
      <c r="AS381" s="29">
        <f t="shared" si="59"/>
        <v>51</v>
      </c>
      <c r="AT381" s="38" t="str">
        <f t="array" ref="AT381">AS381&amp;CHOOSE(AND(AS381&lt;&gt;{11,12,13})*MIN(4,MOD(AS381,10))+1,"th","st","nd","rd","th")</f>
        <v>51st</v>
      </c>
      <c r="AU381" s="40">
        <v>8.9630807270443856E-4</v>
      </c>
    </row>
    <row r="382" spans="1:47" x14ac:dyDescent="0.25">
      <c r="A382" s="7">
        <v>120480803</v>
      </c>
      <c r="B382" s="8" t="s">
        <v>128</v>
      </c>
      <c r="C382" s="8" t="s">
        <v>129</v>
      </c>
      <c r="D382" s="27">
        <v>58129</v>
      </c>
      <c r="E382" s="29">
        <f t="shared" si="50"/>
        <v>67</v>
      </c>
      <c r="F382" s="38" t="str">
        <f t="array" ref="F382">E382&amp;CHOOSE(AND(E382&lt;&gt;{11,12,13})*MIN(4,MOD(E382,10))+1,"th","st","nd","rd","th")</f>
        <v>67th</v>
      </c>
      <c r="G382" s="29">
        <v>8838</v>
      </c>
      <c r="H382" s="30">
        <v>0.91369999999999996</v>
      </c>
      <c r="I382" s="31">
        <v>0.5353</v>
      </c>
      <c r="J382" s="32">
        <v>251</v>
      </c>
      <c r="K382" s="33">
        <v>0</v>
      </c>
      <c r="L382" s="34">
        <v>0.1404</v>
      </c>
      <c r="M382" s="29">
        <f t="shared" si="51"/>
        <v>47</v>
      </c>
      <c r="N382" s="38" t="str">
        <f t="array" ref="N382">M382&amp;CHOOSE(AND(M382&lt;&gt;{11,12,13})*MIN(4,MOD(M382,10))+1,"th","st","nd","rd","th")</f>
        <v>47th</v>
      </c>
      <c r="O382" s="34">
        <v>0.15890000000000001</v>
      </c>
      <c r="P382" s="29">
        <f t="shared" si="52"/>
        <v>41</v>
      </c>
      <c r="Q382" s="38" t="str">
        <f t="array" ref="Q382">P382&amp;CHOOSE(AND(P382&lt;&gt;{11,12,13})*MIN(4,MOD(P382,10))+1,"th","st","nd","rd","th")</f>
        <v>41st</v>
      </c>
      <c r="R382" s="35">
        <v>259.34800000000001</v>
      </c>
      <c r="S382" s="35">
        <v>146.761</v>
      </c>
      <c r="T382" s="35">
        <v>0</v>
      </c>
      <c r="U382" s="35">
        <v>406.10899999999998</v>
      </c>
      <c r="V382" s="36">
        <v>75.56</v>
      </c>
      <c r="W382" s="220">
        <f t="shared" si="53"/>
        <v>2.4542954067387233E-2</v>
      </c>
      <c r="X382" s="29">
        <f t="shared" si="54"/>
        <v>45</v>
      </c>
      <c r="Y382" s="38" t="str">
        <f t="array" ref="Y382">X382&amp;CHOOSE(AND(X382&lt;&gt;{11,12,13})*MIN(4,MOD(X382,10))+1,"th","st","nd","rd","th")</f>
        <v>45th</v>
      </c>
      <c r="Z382" s="37">
        <v>15.112</v>
      </c>
      <c r="AA382" s="28">
        <v>15</v>
      </c>
      <c r="AB382" s="221">
        <f t="shared" si="55"/>
        <v>4.8722116332822725E-3</v>
      </c>
      <c r="AC382" s="29">
        <f t="shared" si="56"/>
        <v>54</v>
      </c>
      <c r="AD382" s="38" t="str">
        <f t="array" ref="AD382">AC382&amp;CHOOSE(AND(AC382&lt;&gt;{11,12,13})*MIN(4,MOD(AC382,10))+1,"th","st","nd","rd","th")</f>
        <v>54th</v>
      </c>
      <c r="AE382" s="37">
        <v>9</v>
      </c>
      <c r="AF382" s="38">
        <v>3078.6840000000002</v>
      </c>
      <c r="AG382" s="38">
        <v>3139.9969999999998</v>
      </c>
      <c r="AH382" s="38">
        <v>3226.9349999999999</v>
      </c>
      <c r="AI382" s="38">
        <v>3148.5390000000002</v>
      </c>
      <c r="AJ382" s="29">
        <f t="shared" si="57"/>
        <v>67</v>
      </c>
      <c r="AK382" s="38" t="str">
        <f t="array" ref="AK382">AJ382&amp;CHOOSE(AND(AJ382&lt;&gt;{11,12,13})*MIN(4,MOD(AJ382,10))+1,"th","st","nd","rd","th")</f>
        <v>67th</v>
      </c>
      <c r="AL382" s="38">
        <v>430.221</v>
      </c>
      <c r="AM382" s="38">
        <v>430.221</v>
      </c>
      <c r="AN382" s="38">
        <v>3578.76</v>
      </c>
      <c r="AO382" s="29">
        <f t="shared" si="58"/>
        <v>67</v>
      </c>
      <c r="AP382" s="38" t="str">
        <f t="array" ref="AP382">AO382&amp;CHOOSE(AND(AO382&lt;&gt;{11,12,13})*MIN(4,MOD(AO382,10))+1,"th","st","nd","rd","th")</f>
        <v>67th</v>
      </c>
      <c r="AQ382" s="39">
        <v>1.1200000000000001</v>
      </c>
      <c r="AR382" s="36">
        <v>3662.3029999999999</v>
      </c>
      <c r="AS382" s="29">
        <f t="shared" si="59"/>
        <v>69</v>
      </c>
      <c r="AT382" s="38" t="str">
        <f t="array" ref="AT382">AS382&amp;CHOOSE(AND(AS382&lt;&gt;{11,12,13})*MIN(4,MOD(AS382,10))+1,"th","st","nd","rd","th")</f>
        <v>69th</v>
      </c>
      <c r="AU382" s="40">
        <v>1.2530856125858904E-3</v>
      </c>
    </row>
    <row r="383" spans="1:47" x14ac:dyDescent="0.25">
      <c r="A383" s="7">
        <v>120481002</v>
      </c>
      <c r="B383" s="8" t="s">
        <v>148</v>
      </c>
      <c r="C383" s="8" t="s">
        <v>129</v>
      </c>
      <c r="D383" s="27">
        <v>54630</v>
      </c>
      <c r="E383" s="29">
        <f t="shared" si="50"/>
        <v>59</v>
      </c>
      <c r="F383" s="38" t="str">
        <f t="array" ref="F383">E383&amp;CHOOSE(AND(E383&lt;&gt;{11,12,13})*MIN(4,MOD(E383,10))+1,"th","st","nd","rd","th")</f>
        <v>59th</v>
      </c>
      <c r="G383" s="29">
        <v>45089</v>
      </c>
      <c r="H383" s="30">
        <v>0.97230000000000005</v>
      </c>
      <c r="I383" s="31">
        <v>-2.2404000000000002</v>
      </c>
      <c r="J383" s="32">
        <v>476</v>
      </c>
      <c r="K383" s="33">
        <v>0</v>
      </c>
      <c r="L383" s="34">
        <v>0.1893</v>
      </c>
      <c r="M383" s="29">
        <f t="shared" si="51"/>
        <v>67</v>
      </c>
      <c r="N383" s="38" t="str">
        <f t="array" ref="N383">M383&amp;CHOOSE(AND(M383&lt;&gt;{11,12,13})*MIN(4,MOD(M383,10))+1,"th","st","nd","rd","th")</f>
        <v>67th</v>
      </c>
      <c r="O383" s="34">
        <v>0.19359999999999999</v>
      </c>
      <c r="P383" s="29">
        <f t="shared" si="52"/>
        <v>57</v>
      </c>
      <c r="Q383" s="38" t="str">
        <f t="array" ref="Q383">P383&amp;CHOOSE(AND(P383&lt;&gt;{11,12,13})*MIN(4,MOD(P383,10))+1,"th","st","nd","rd","th")</f>
        <v>57th</v>
      </c>
      <c r="R383" s="35">
        <v>1723.941</v>
      </c>
      <c r="S383" s="35">
        <v>881.55100000000004</v>
      </c>
      <c r="T383" s="35">
        <v>0</v>
      </c>
      <c r="U383" s="35">
        <v>2605.4920000000002</v>
      </c>
      <c r="V383" s="36">
        <v>1674.9289999999999</v>
      </c>
      <c r="W383" s="220">
        <f t="shared" si="53"/>
        <v>0.11035086936782347</v>
      </c>
      <c r="X383" s="29">
        <f t="shared" si="54"/>
        <v>96</v>
      </c>
      <c r="Y383" s="38" t="str">
        <f t="array" ref="Y383">X383&amp;CHOOSE(AND(X383&lt;&gt;{11,12,13})*MIN(4,MOD(X383,10))+1,"th","st","nd","rd","th")</f>
        <v>96th</v>
      </c>
      <c r="Z383" s="37">
        <v>334.98599999999999</v>
      </c>
      <c r="AA383" s="28">
        <v>916</v>
      </c>
      <c r="AB383" s="221">
        <f t="shared" si="55"/>
        <v>6.0349660398098248E-2</v>
      </c>
      <c r="AC383" s="29">
        <f t="shared" si="56"/>
        <v>96</v>
      </c>
      <c r="AD383" s="38" t="str">
        <f t="array" ref="AD383">AC383&amp;CHOOSE(AND(AC383&lt;&gt;{11,12,13})*MIN(4,MOD(AC383,10))+1,"th","st","nd","rd","th")</f>
        <v>96th</v>
      </c>
      <c r="AE383" s="37">
        <v>549.6</v>
      </c>
      <c r="AF383" s="38">
        <v>15178.213</v>
      </c>
      <c r="AG383" s="38">
        <v>15201.09</v>
      </c>
      <c r="AH383" s="38">
        <v>15380.368</v>
      </c>
      <c r="AI383" s="38">
        <v>15253.224</v>
      </c>
      <c r="AJ383" s="29">
        <f t="shared" si="57"/>
        <v>99</v>
      </c>
      <c r="AK383" s="38" t="str">
        <f t="array" ref="AK383">AJ383&amp;CHOOSE(AND(AJ383&lt;&gt;{11,12,13})*MIN(4,MOD(AJ383,10))+1,"th","st","nd","rd","th")</f>
        <v>99th</v>
      </c>
      <c r="AL383" s="38">
        <v>3490.078</v>
      </c>
      <c r="AM383" s="38">
        <v>3490.078</v>
      </c>
      <c r="AN383" s="38">
        <v>18743.302</v>
      </c>
      <c r="AO383" s="29">
        <f t="shared" si="58"/>
        <v>99</v>
      </c>
      <c r="AP383" s="38" t="str">
        <f t="array" ref="AP383">AO383&amp;CHOOSE(AND(AO383&lt;&gt;{11,12,13})*MIN(4,MOD(AO383,10))+1,"th","st","nd","rd","th")</f>
        <v>99th</v>
      </c>
      <c r="AQ383" s="39">
        <v>1.36</v>
      </c>
      <c r="AR383" s="36">
        <v>24784.793000000001</v>
      </c>
      <c r="AS383" s="29">
        <f t="shared" si="59"/>
        <v>97</v>
      </c>
      <c r="AT383" s="38" t="str">
        <f t="array" ref="AT383">AS383&amp;CHOOSE(AND(AS383&lt;&gt;{11,12,13})*MIN(4,MOD(AS383,10))+1,"th","st","nd","rd","th")</f>
        <v>97th</v>
      </c>
      <c r="AU383" s="40">
        <v>8.4803107550684605E-3</v>
      </c>
    </row>
    <row r="384" spans="1:47" x14ac:dyDescent="0.25">
      <c r="A384" s="7">
        <v>120483302</v>
      </c>
      <c r="B384" s="8" t="s">
        <v>274</v>
      </c>
      <c r="C384" s="8" t="s">
        <v>129</v>
      </c>
      <c r="D384" s="27">
        <v>61868</v>
      </c>
      <c r="E384" s="29">
        <f t="shared" si="50"/>
        <v>74</v>
      </c>
      <c r="F384" s="38" t="str">
        <f t="array" ref="F384">E384&amp;CHOOSE(AND(E384&lt;&gt;{11,12,13})*MIN(4,MOD(E384,10))+1,"th","st","nd","rd","th")</f>
        <v>74th</v>
      </c>
      <c r="G384" s="29">
        <v>23753</v>
      </c>
      <c r="H384" s="30">
        <v>0.85850000000000004</v>
      </c>
      <c r="I384" s="31">
        <v>-1.2964</v>
      </c>
      <c r="J384" s="32">
        <v>443</v>
      </c>
      <c r="K384" s="33">
        <v>0</v>
      </c>
      <c r="L384" s="34">
        <v>0.16789999999999999</v>
      </c>
      <c r="M384" s="29">
        <f t="shared" si="51"/>
        <v>58</v>
      </c>
      <c r="N384" s="38" t="str">
        <f t="array" ref="N384">M384&amp;CHOOSE(AND(M384&lt;&gt;{11,12,13})*MIN(4,MOD(M384,10))+1,"th","st","nd","rd","th")</f>
        <v>58th</v>
      </c>
      <c r="O384" s="34">
        <v>0.123</v>
      </c>
      <c r="P384" s="29">
        <f t="shared" si="52"/>
        <v>25</v>
      </c>
      <c r="Q384" s="38" t="str">
        <f t="array" ref="Q384">P384&amp;CHOOSE(AND(P384&lt;&gt;{11,12,13})*MIN(4,MOD(P384,10))+1,"th","st","nd","rd","th")</f>
        <v>25th</v>
      </c>
      <c r="R384" s="35">
        <v>908.67600000000004</v>
      </c>
      <c r="S384" s="35">
        <v>332.83800000000002</v>
      </c>
      <c r="T384" s="35">
        <v>0</v>
      </c>
      <c r="U384" s="35">
        <v>1241.5139999999999</v>
      </c>
      <c r="V384" s="36">
        <v>326.68900000000008</v>
      </c>
      <c r="W384" s="220">
        <f t="shared" si="53"/>
        <v>3.6218260560301065E-2</v>
      </c>
      <c r="X384" s="29">
        <f t="shared" si="54"/>
        <v>75</v>
      </c>
      <c r="Y384" s="38" t="str">
        <f t="array" ref="Y384">X384&amp;CHOOSE(AND(X384&lt;&gt;{11,12,13})*MIN(4,MOD(X384,10))+1,"th","st","nd","rd","th")</f>
        <v>75th</v>
      </c>
      <c r="Z384" s="37">
        <v>65.337999999999994</v>
      </c>
      <c r="AA384" s="28">
        <v>349</v>
      </c>
      <c r="AB384" s="221">
        <f t="shared" si="55"/>
        <v>3.8691761692450831E-2</v>
      </c>
      <c r="AC384" s="29">
        <f t="shared" si="56"/>
        <v>94</v>
      </c>
      <c r="AD384" s="38" t="str">
        <f t="array" ref="AD384">AC384&amp;CHOOSE(AND(AC384&lt;&gt;{11,12,13})*MIN(4,MOD(AC384,10))+1,"th","st","nd","rd","th")</f>
        <v>94th</v>
      </c>
      <c r="AE384" s="37">
        <v>209.4</v>
      </c>
      <c r="AF384" s="38">
        <v>9020.0079999999998</v>
      </c>
      <c r="AG384" s="38">
        <v>9064.9509999999991</v>
      </c>
      <c r="AH384" s="38">
        <v>9064.2950000000001</v>
      </c>
      <c r="AI384" s="38">
        <v>9049.7510000000002</v>
      </c>
      <c r="AJ384" s="29">
        <f t="shared" si="57"/>
        <v>96</v>
      </c>
      <c r="AK384" s="38" t="str">
        <f t="array" ref="AK384">AJ384&amp;CHOOSE(AND(AJ384&lt;&gt;{11,12,13})*MIN(4,MOD(AJ384,10))+1,"th","st","nd","rd","th")</f>
        <v>96th</v>
      </c>
      <c r="AL384" s="38">
        <v>1516.252</v>
      </c>
      <c r="AM384" s="38">
        <v>1516.252</v>
      </c>
      <c r="AN384" s="38">
        <v>10566.003000000001</v>
      </c>
      <c r="AO384" s="29">
        <f t="shared" si="58"/>
        <v>95</v>
      </c>
      <c r="AP384" s="38" t="str">
        <f t="array" ref="AP384">AO384&amp;CHOOSE(AND(AO384&lt;&gt;{11,12,13})*MIN(4,MOD(AO384,10))+1,"th","st","nd","rd","th")</f>
        <v>95th</v>
      </c>
      <c r="AQ384" s="39">
        <v>1.33</v>
      </c>
      <c r="AR384" s="36">
        <v>12064.315000000001</v>
      </c>
      <c r="AS384" s="29">
        <f t="shared" si="59"/>
        <v>95</v>
      </c>
      <c r="AT384" s="38" t="str">
        <f t="array" ref="AT384">AS384&amp;CHOOSE(AND(AS384&lt;&gt;{11,12,13})*MIN(4,MOD(AS384,10))+1,"th","st","nd","rd","th")</f>
        <v>95th</v>
      </c>
      <c r="AU384" s="40">
        <v>4.1278997265393243E-3</v>
      </c>
    </row>
    <row r="385" spans="1:47" x14ac:dyDescent="0.25">
      <c r="A385" s="7">
        <v>120484803</v>
      </c>
      <c r="B385" s="8" t="s">
        <v>429</v>
      </c>
      <c r="C385" s="8" t="s">
        <v>129</v>
      </c>
      <c r="D385" s="27">
        <v>77321</v>
      </c>
      <c r="E385" s="29">
        <f t="shared" si="50"/>
        <v>90</v>
      </c>
      <c r="F385" s="38" t="str">
        <f t="array" ref="F385">E385&amp;CHOOSE(AND(E385&lt;&gt;{11,12,13})*MIN(4,MOD(E385,10))+1,"th","st","nd","rd","th")</f>
        <v>90th</v>
      </c>
      <c r="G385" s="29">
        <v>10168</v>
      </c>
      <c r="H385" s="30">
        <v>0.68689999999999996</v>
      </c>
      <c r="I385" s="31">
        <v>7.9399999999999998E-2</v>
      </c>
      <c r="J385" s="32">
        <v>346</v>
      </c>
      <c r="K385" s="33">
        <v>0</v>
      </c>
      <c r="L385" s="34">
        <v>2.8500000000000001E-2</v>
      </c>
      <c r="M385" s="29">
        <f t="shared" si="51"/>
        <v>3</v>
      </c>
      <c r="N385" s="38" t="str">
        <f t="array" ref="N385">M385&amp;CHOOSE(AND(M385&lt;&gt;{11,12,13})*MIN(4,MOD(M385,10))+1,"th","st","nd","rd","th")</f>
        <v>3rd</v>
      </c>
      <c r="O385" s="34">
        <v>4.6300000000000001E-2</v>
      </c>
      <c r="P385" s="29">
        <f t="shared" si="52"/>
        <v>4</v>
      </c>
      <c r="Q385" s="38" t="str">
        <f t="array" ref="Q385">P385&amp;CHOOSE(AND(P385&lt;&gt;{11,12,13})*MIN(4,MOD(P385,10))+1,"th","st","nd","rd","th")</f>
        <v>4th</v>
      </c>
      <c r="R385" s="35">
        <v>81.677999999999997</v>
      </c>
      <c r="S385" s="35">
        <v>66.344999999999999</v>
      </c>
      <c r="T385" s="35">
        <v>0</v>
      </c>
      <c r="U385" s="35">
        <v>148.023</v>
      </c>
      <c r="V385" s="36">
        <v>100.36699999999998</v>
      </c>
      <c r="W385" s="220">
        <f t="shared" si="53"/>
        <v>2.1012802553518086E-2</v>
      </c>
      <c r="X385" s="29">
        <f t="shared" si="54"/>
        <v>35</v>
      </c>
      <c r="Y385" s="38" t="str">
        <f t="array" ref="Y385">X385&amp;CHOOSE(AND(X385&lt;&gt;{11,12,13})*MIN(4,MOD(X385,10))+1,"th","st","nd","rd","th")</f>
        <v>35th</v>
      </c>
      <c r="Z385" s="37">
        <v>20.073</v>
      </c>
      <c r="AA385" s="28">
        <v>36</v>
      </c>
      <c r="AB385" s="221">
        <f t="shared" si="55"/>
        <v>7.5369483189360173E-3</v>
      </c>
      <c r="AC385" s="29">
        <f t="shared" si="56"/>
        <v>65</v>
      </c>
      <c r="AD385" s="38" t="str">
        <f t="array" ref="AD385">AC385&amp;CHOOSE(AND(AC385&lt;&gt;{11,12,13})*MIN(4,MOD(AC385,10))+1,"th","st","nd","rd","th")</f>
        <v>65th</v>
      </c>
      <c r="AE385" s="37">
        <v>21.6</v>
      </c>
      <c r="AF385" s="38">
        <v>4776.4690000000001</v>
      </c>
      <c r="AG385" s="38">
        <v>4739.9030000000002</v>
      </c>
      <c r="AH385" s="38">
        <v>4707.9920000000002</v>
      </c>
      <c r="AI385" s="38">
        <v>4741.4549999999999</v>
      </c>
      <c r="AJ385" s="29">
        <f t="shared" si="57"/>
        <v>83</v>
      </c>
      <c r="AK385" s="38" t="str">
        <f t="array" ref="AK385">AJ385&amp;CHOOSE(AND(AJ385&lt;&gt;{11,12,13})*MIN(4,MOD(AJ385,10))+1,"th","st","nd","rd","th")</f>
        <v>83rd</v>
      </c>
      <c r="AL385" s="38">
        <v>189.696</v>
      </c>
      <c r="AM385" s="38">
        <v>189.696</v>
      </c>
      <c r="AN385" s="38">
        <v>4931.1509999999998</v>
      </c>
      <c r="AO385" s="29">
        <f t="shared" si="58"/>
        <v>81</v>
      </c>
      <c r="AP385" s="38" t="str">
        <f t="array" ref="AP385">AO385&amp;CHOOSE(AND(AO385&lt;&gt;{11,12,13})*MIN(4,MOD(AO385,10))+1,"th","st","nd","rd","th")</f>
        <v>81st</v>
      </c>
      <c r="AQ385" s="39">
        <v>1.22</v>
      </c>
      <c r="AR385" s="36">
        <v>4132.393</v>
      </c>
      <c r="AS385" s="29">
        <f t="shared" si="59"/>
        <v>73</v>
      </c>
      <c r="AT385" s="38" t="str">
        <f t="array" ref="AT385">AS385&amp;CHOOSE(AND(AS385&lt;&gt;{11,12,13})*MIN(4,MOD(AS385,10))+1,"th","st","nd","rd","th")</f>
        <v>73rd</v>
      </c>
      <c r="AU385" s="40">
        <v>1.4139305824369653E-3</v>
      </c>
    </row>
    <row r="386" spans="1:47" x14ac:dyDescent="0.25">
      <c r="A386" s="7">
        <v>120484903</v>
      </c>
      <c r="B386" s="8" t="s">
        <v>446</v>
      </c>
      <c r="C386" s="8" t="s">
        <v>129</v>
      </c>
      <c r="D386" s="27">
        <v>62384</v>
      </c>
      <c r="E386" s="29">
        <f t="shared" si="50"/>
        <v>75</v>
      </c>
      <c r="F386" s="38" t="str">
        <f t="array" ref="F386">E386&amp;CHOOSE(AND(E386&lt;&gt;{11,12,13})*MIN(4,MOD(E386,10))+1,"th","st","nd","rd","th")</f>
        <v>75th</v>
      </c>
      <c r="G386" s="29">
        <v>16289</v>
      </c>
      <c r="H386" s="30">
        <v>0.85140000000000005</v>
      </c>
      <c r="I386" s="31">
        <v>0.18709999999999999</v>
      </c>
      <c r="J386" s="32">
        <v>329</v>
      </c>
      <c r="K386" s="33">
        <v>0</v>
      </c>
      <c r="L386" s="34">
        <v>6.2300000000000001E-2</v>
      </c>
      <c r="M386" s="29">
        <f t="shared" si="51"/>
        <v>17</v>
      </c>
      <c r="N386" s="38" t="str">
        <f t="array" ref="N386">M386&amp;CHOOSE(AND(M386&lt;&gt;{11,12,13})*MIN(4,MOD(M386,10))+1,"th","st","nd","rd","th")</f>
        <v>17th</v>
      </c>
      <c r="O386" s="34">
        <v>0.13650000000000001</v>
      </c>
      <c r="P386" s="29">
        <f t="shared" si="52"/>
        <v>31</v>
      </c>
      <c r="Q386" s="38" t="str">
        <f t="array" ref="Q386">P386&amp;CHOOSE(AND(P386&lt;&gt;{11,12,13})*MIN(4,MOD(P386,10))+1,"th","st","nd","rd","th")</f>
        <v>31st</v>
      </c>
      <c r="R386" s="35">
        <v>215.846</v>
      </c>
      <c r="S386" s="35">
        <v>236.46100000000001</v>
      </c>
      <c r="T386" s="35">
        <v>0</v>
      </c>
      <c r="U386" s="35">
        <v>452.30700000000002</v>
      </c>
      <c r="V386" s="36">
        <v>223.77500000000001</v>
      </c>
      <c r="W386" s="220">
        <f t="shared" si="53"/>
        <v>3.8753064830141133E-2</v>
      </c>
      <c r="X386" s="29">
        <f t="shared" si="54"/>
        <v>78</v>
      </c>
      <c r="Y386" s="38" t="str">
        <f t="array" ref="Y386">X386&amp;CHOOSE(AND(X386&lt;&gt;{11,12,13})*MIN(4,MOD(X386,10))+1,"th","st","nd","rd","th")</f>
        <v>78th</v>
      </c>
      <c r="Z386" s="37">
        <v>44.755000000000003</v>
      </c>
      <c r="AA386" s="28">
        <v>21</v>
      </c>
      <c r="AB386" s="221">
        <f t="shared" si="55"/>
        <v>3.6367528161455201E-3</v>
      </c>
      <c r="AC386" s="29">
        <f t="shared" si="56"/>
        <v>46</v>
      </c>
      <c r="AD386" s="38" t="str">
        <f t="array" ref="AD386">AC386&amp;CHOOSE(AND(AC386&lt;&gt;{11,12,13})*MIN(4,MOD(AC386,10))+1,"th","st","nd","rd","th")</f>
        <v>46th</v>
      </c>
      <c r="AE386" s="37">
        <v>12.6</v>
      </c>
      <c r="AF386" s="38">
        <v>5774.3819999999996</v>
      </c>
      <c r="AG386" s="38">
        <v>5759.4570000000003</v>
      </c>
      <c r="AH386" s="38">
        <v>5710.0959999999995</v>
      </c>
      <c r="AI386" s="38">
        <v>5747.9780000000001</v>
      </c>
      <c r="AJ386" s="29">
        <f t="shared" si="57"/>
        <v>89</v>
      </c>
      <c r="AK386" s="38" t="str">
        <f t="array" ref="AK386">AJ386&amp;CHOOSE(AND(AJ386&lt;&gt;{11,12,13})*MIN(4,MOD(AJ386,10))+1,"th","st","nd","rd","th")</f>
        <v>89th</v>
      </c>
      <c r="AL386" s="38">
        <v>509.66199999999998</v>
      </c>
      <c r="AM386" s="38">
        <v>509.66199999999998</v>
      </c>
      <c r="AN386" s="38">
        <v>6257.64</v>
      </c>
      <c r="AO386" s="29">
        <f t="shared" si="58"/>
        <v>87</v>
      </c>
      <c r="AP386" s="38" t="str">
        <f t="array" ref="AP386">AO386&amp;CHOOSE(AND(AO386&lt;&gt;{11,12,13})*MIN(4,MOD(AO386,10))+1,"th","st","nd","rd","th")</f>
        <v>87th</v>
      </c>
      <c r="AQ386" s="39">
        <v>1.0900000000000001</v>
      </c>
      <c r="AR386" s="36">
        <v>5807.2529999999997</v>
      </c>
      <c r="AS386" s="29">
        <f t="shared" si="59"/>
        <v>84</v>
      </c>
      <c r="AT386" s="38" t="str">
        <f t="array" ref="AT386">AS386&amp;CHOOSE(AND(AS386&lt;&gt;{11,12,13})*MIN(4,MOD(AS386,10))+1,"th","st","nd","rd","th")</f>
        <v>84th</v>
      </c>
      <c r="AU386" s="40">
        <v>1.9869970297231687E-3</v>
      </c>
    </row>
    <row r="387" spans="1:47" x14ac:dyDescent="0.25">
      <c r="A387" s="7">
        <v>120485603</v>
      </c>
      <c r="B387" s="8" t="s">
        <v>475</v>
      </c>
      <c r="C387" s="8" t="s">
        <v>129</v>
      </c>
      <c r="D387" s="27">
        <v>55516</v>
      </c>
      <c r="E387" s="29">
        <f t="shared" ref="E387:E450" si="60">ROUND(_xlfn.PERCENTRANK.EXC(D$2:D$501,D387)*100,0)</f>
        <v>61</v>
      </c>
      <c r="F387" s="38" t="str">
        <f t="array" ref="F387">E387&amp;CHOOSE(AND(E387&lt;&gt;{11,12,13})*MIN(4,MOD(E387,10))+1,"th","st","nd","rd","th")</f>
        <v>61st</v>
      </c>
      <c r="G387" s="29">
        <v>4887</v>
      </c>
      <c r="H387" s="30">
        <v>0.95679999999999998</v>
      </c>
      <c r="I387" s="31">
        <v>0.51329999999999998</v>
      </c>
      <c r="J387" s="32">
        <v>258</v>
      </c>
      <c r="K387" s="33">
        <v>0</v>
      </c>
      <c r="L387" s="34">
        <v>0.1143</v>
      </c>
      <c r="M387" s="29">
        <f t="shared" ref="M387:M450" si="61">ROUND(_xlfn.PERCENTRANK.EXC(L$2:L$501,L387)*100,0)</f>
        <v>37</v>
      </c>
      <c r="N387" s="38" t="str">
        <f t="array" ref="N387">M387&amp;CHOOSE(AND(M387&lt;&gt;{11,12,13})*MIN(4,MOD(M387,10))+1,"th","st","nd","rd","th")</f>
        <v>37th</v>
      </c>
      <c r="O387" s="34">
        <v>0.2064</v>
      </c>
      <c r="P387" s="29">
        <f t="shared" ref="P387:P450" si="62">ROUND(_xlfn.PERCENTRANK.EXC(O$2:O$501,O387)*100,0)</f>
        <v>63</v>
      </c>
      <c r="Q387" s="38" t="str">
        <f t="array" ref="Q387">P387&amp;CHOOSE(AND(P387&lt;&gt;{11,12,13})*MIN(4,MOD(P387,10))+1,"th","st","nd","rd","th")</f>
        <v>63rd</v>
      </c>
      <c r="R387" s="35">
        <v>117.959</v>
      </c>
      <c r="S387" s="35">
        <v>106.504</v>
      </c>
      <c r="T387" s="35">
        <v>0</v>
      </c>
      <c r="U387" s="35">
        <v>224.46299999999999</v>
      </c>
      <c r="V387" s="36">
        <v>36.668999999999997</v>
      </c>
      <c r="W387" s="220">
        <f t="shared" ref="W387:W450" si="63">V387/AF387</f>
        <v>2.131895054647652E-2</v>
      </c>
      <c r="X387" s="29">
        <f t="shared" ref="X387:X450" si="64">ROUNDUP(_xlfn.PERCENTRANK.EXC(W$2:W$501,W387)*100,0)</f>
        <v>36</v>
      </c>
      <c r="Y387" s="38" t="str">
        <f t="array" ref="Y387">X387&amp;CHOOSE(AND(X387&lt;&gt;{11,12,13})*MIN(4,MOD(X387,10))+1,"th","st","nd","rd","th")</f>
        <v>36th</v>
      </c>
      <c r="Z387" s="37">
        <v>7.3339999999999996</v>
      </c>
      <c r="AA387" s="28">
        <v>14</v>
      </c>
      <c r="AB387" s="221">
        <f t="shared" ref="AB387:AB450" si="65">AA387/AF387</f>
        <v>8.1394449712474098E-3</v>
      </c>
      <c r="AC387" s="29">
        <f t="shared" ref="AC387:AC450" si="66">ROUNDUP(_xlfn.PERCENTRANK.EXC(AB$2:AB$501,AB387)*100,0)</f>
        <v>67</v>
      </c>
      <c r="AD387" s="38" t="str">
        <f t="array" ref="AD387">AC387&amp;CHOOSE(AND(AC387&lt;&gt;{11,12,13})*MIN(4,MOD(AC387,10))+1,"th","st","nd","rd","th")</f>
        <v>67th</v>
      </c>
      <c r="AE387" s="37">
        <v>8.4</v>
      </c>
      <c r="AF387" s="38">
        <v>1720.019</v>
      </c>
      <c r="AG387" s="38">
        <v>1757.7339999999999</v>
      </c>
      <c r="AH387" s="38">
        <v>1791.588</v>
      </c>
      <c r="AI387" s="38">
        <v>1756.4469999999999</v>
      </c>
      <c r="AJ387" s="29">
        <f t="shared" ref="AJ387:AJ450" si="67">ROUND(_xlfn.PERCENTRANK.EXC($AI$2:$AI$501,AI387)*100,0)</f>
        <v>40</v>
      </c>
      <c r="AK387" s="38" t="str">
        <f t="array" ref="AK387">AJ387&amp;CHOOSE(AND(AJ387&lt;&gt;{11,12,13})*MIN(4,MOD(AJ387,10))+1,"th","st","nd","rd","th")</f>
        <v>40th</v>
      </c>
      <c r="AL387" s="38">
        <v>240.197</v>
      </c>
      <c r="AM387" s="38">
        <v>240.197</v>
      </c>
      <c r="AN387" s="38">
        <v>1996.644</v>
      </c>
      <c r="AO387" s="29">
        <f t="shared" ref="AO387:AO450" si="68">ROUND(_xlfn.PERCENTRANK.EXC(AN$2:AN$501,AN387)*100,0)</f>
        <v>38</v>
      </c>
      <c r="AP387" s="38" t="str">
        <f t="array" ref="AP387">AO387&amp;CHOOSE(AND(AO387&lt;&gt;{11,12,13})*MIN(4,MOD(AO387,10))+1,"th","st","nd","rd","th")</f>
        <v>38th</v>
      </c>
      <c r="AQ387" s="39">
        <v>1.1499999999999999</v>
      </c>
      <c r="AR387" s="36">
        <v>2196.9470000000001</v>
      </c>
      <c r="AS387" s="29">
        <f t="shared" ref="AS387:AS450" si="69">ROUND(_xlfn.PERCENTRANK.EXC(AR$2:AR$501,AR387)*100,0)</f>
        <v>41</v>
      </c>
      <c r="AT387" s="38" t="str">
        <f t="array" ref="AT387">AS387&amp;CHOOSE(AND(AS387&lt;&gt;{11,12,13})*MIN(4,MOD(AS387,10))+1,"th","st","nd","rd","th")</f>
        <v>41st</v>
      </c>
      <c r="AU387" s="40">
        <v>7.5170259733116959E-4</v>
      </c>
    </row>
    <row r="388" spans="1:47" x14ac:dyDescent="0.25">
      <c r="A388" s="7">
        <v>120486003</v>
      </c>
      <c r="B388" s="8" t="s">
        <v>528</v>
      </c>
      <c r="C388" s="8" t="s">
        <v>129</v>
      </c>
      <c r="D388" s="27">
        <v>66582</v>
      </c>
      <c r="E388" s="29">
        <f t="shared" si="60"/>
        <v>81</v>
      </c>
      <c r="F388" s="38" t="str">
        <f t="array" ref="F388">E388&amp;CHOOSE(AND(E388&lt;&gt;{11,12,13})*MIN(4,MOD(E388,10))+1,"th","st","nd","rd","th")</f>
        <v>81st</v>
      </c>
      <c r="G388" s="29">
        <v>6586</v>
      </c>
      <c r="H388" s="30">
        <v>0.79769999999999996</v>
      </c>
      <c r="I388" s="31">
        <v>0.3266</v>
      </c>
      <c r="J388" s="32">
        <v>303</v>
      </c>
      <c r="K388" s="33">
        <v>0</v>
      </c>
      <c r="L388" s="34">
        <v>6.83E-2</v>
      </c>
      <c r="M388" s="29">
        <f t="shared" si="61"/>
        <v>20</v>
      </c>
      <c r="N388" s="38" t="str">
        <f t="array" ref="N388">M388&amp;CHOOSE(AND(M388&lt;&gt;{11,12,13})*MIN(4,MOD(M388,10))+1,"th","st","nd","rd","th")</f>
        <v>20th</v>
      </c>
      <c r="O388" s="34">
        <v>5.0599999999999999E-2</v>
      </c>
      <c r="P388" s="29">
        <f t="shared" si="62"/>
        <v>4</v>
      </c>
      <c r="Q388" s="38" t="str">
        <f t="array" ref="Q388">P388&amp;CHOOSE(AND(P388&lt;&gt;{11,12,13})*MIN(4,MOD(P388,10))+1,"th","st","nd","rd","th")</f>
        <v>4th</v>
      </c>
      <c r="R388" s="35">
        <v>93.021000000000001</v>
      </c>
      <c r="S388" s="35">
        <v>34.457000000000001</v>
      </c>
      <c r="T388" s="35">
        <v>0</v>
      </c>
      <c r="U388" s="35">
        <v>127.47799999999999</v>
      </c>
      <c r="V388" s="36">
        <v>77.899000000000015</v>
      </c>
      <c r="W388" s="220">
        <f t="shared" si="63"/>
        <v>3.4318176311343429E-2</v>
      </c>
      <c r="X388" s="29">
        <f t="shared" si="64"/>
        <v>72</v>
      </c>
      <c r="Y388" s="38" t="str">
        <f t="array" ref="Y388">X388&amp;CHOOSE(AND(X388&lt;&gt;{11,12,13})*MIN(4,MOD(X388,10))+1,"th","st","nd","rd","th")</f>
        <v>72nd</v>
      </c>
      <c r="Z388" s="37">
        <v>15.58</v>
      </c>
      <c r="AA388" s="28">
        <v>31</v>
      </c>
      <c r="AB388" s="221">
        <f t="shared" si="65"/>
        <v>1.3656959211949397E-2</v>
      </c>
      <c r="AC388" s="29">
        <f t="shared" si="66"/>
        <v>77</v>
      </c>
      <c r="AD388" s="38" t="str">
        <f t="array" ref="AD388">AC388&amp;CHOOSE(AND(AC388&lt;&gt;{11,12,13})*MIN(4,MOD(AC388,10))+1,"th","st","nd","rd","th")</f>
        <v>77th</v>
      </c>
      <c r="AE388" s="37">
        <v>18.600000000000001</v>
      </c>
      <c r="AF388" s="38">
        <v>2269.9050000000002</v>
      </c>
      <c r="AG388" s="38">
        <v>2332.7959999999998</v>
      </c>
      <c r="AH388" s="38">
        <v>2340.9569999999999</v>
      </c>
      <c r="AI388" s="38">
        <v>2314.5529999999999</v>
      </c>
      <c r="AJ388" s="29">
        <f t="shared" si="67"/>
        <v>54</v>
      </c>
      <c r="AK388" s="38" t="str">
        <f t="array" ref="AK388">AJ388&amp;CHOOSE(AND(AJ388&lt;&gt;{11,12,13})*MIN(4,MOD(AJ388,10))+1,"th","st","nd","rd","th")</f>
        <v>54th</v>
      </c>
      <c r="AL388" s="38">
        <v>161.65799999999999</v>
      </c>
      <c r="AM388" s="38">
        <v>161.65799999999999</v>
      </c>
      <c r="AN388" s="38">
        <v>2476.2109999999998</v>
      </c>
      <c r="AO388" s="29">
        <f t="shared" si="68"/>
        <v>49</v>
      </c>
      <c r="AP388" s="38" t="str">
        <f t="array" ref="AP388">AO388&amp;CHOOSE(AND(AO388&lt;&gt;{11,12,13})*MIN(4,MOD(AO388,10))+1,"th","st","nd","rd","th")</f>
        <v>49th</v>
      </c>
      <c r="AQ388" s="39">
        <v>1.1100000000000001</v>
      </c>
      <c r="AR388" s="36">
        <v>2192.5540000000001</v>
      </c>
      <c r="AS388" s="29">
        <f t="shared" si="69"/>
        <v>41</v>
      </c>
      <c r="AT388" s="38" t="str">
        <f t="array" ref="AT388">AS388&amp;CHOOSE(AND(AS388&lt;&gt;{11,12,13})*MIN(4,MOD(AS388,10))+1,"th","st","nd","rd","th")</f>
        <v>41st</v>
      </c>
      <c r="AU388" s="40">
        <v>7.5019949802559874E-4</v>
      </c>
    </row>
    <row r="389" spans="1:47" x14ac:dyDescent="0.25">
      <c r="A389" s="7">
        <v>120488603</v>
      </c>
      <c r="B389" s="8" t="s">
        <v>648</v>
      </c>
      <c r="C389" s="8" t="s">
        <v>129</v>
      </c>
      <c r="D389" s="27">
        <v>59799</v>
      </c>
      <c r="E389" s="29">
        <f t="shared" si="60"/>
        <v>70</v>
      </c>
      <c r="F389" s="38" t="str">
        <f t="array" ref="F389">E389&amp;CHOOSE(AND(E389&lt;&gt;{11,12,13})*MIN(4,MOD(E389,10))+1,"th","st","nd","rd","th")</f>
        <v>70th</v>
      </c>
      <c r="G389" s="29">
        <v>6198</v>
      </c>
      <c r="H389" s="30">
        <v>0.88819999999999999</v>
      </c>
      <c r="I389" s="31">
        <v>0.23430000000000001</v>
      </c>
      <c r="J389" s="32">
        <v>322</v>
      </c>
      <c r="K389" s="33">
        <v>0</v>
      </c>
      <c r="L389" s="34">
        <v>8.7900000000000006E-2</v>
      </c>
      <c r="M389" s="29">
        <f t="shared" si="61"/>
        <v>26</v>
      </c>
      <c r="N389" s="38" t="str">
        <f t="array" ref="N389">M389&amp;CHOOSE(AND(M389&lt;&gt;{11,12,13})*MIN(4,MOD(M389,10))+1,"th","st","nd","rd","th")</f>
        <v>26th</v>
      </c>
      <c r="O389" s="34">
        <v>0.18479999999999999</v>
      </c>
      <c r="P389" s="29">
        <f t="shared" si="62"/>
        <v>52</v>
      </c>
      <c r="Q389" s="38" t="str">
        <f t="array" ref="Q389">P389&amp;CHOOSE(AND(P389&lt;&gt;{11,12,13})*MIN(4,MOD(P389,10))+1,"th","st","nd","rd","th")</f>
        <v>52nd</v>
      </c>
      <c r="R389" s="35">
        <v>118.42400000000001</v>
      </c>
      <c r="S389" s="35">
        <v>124.48699999999999</v>
      </c>
      <c r="T389" s="35">
        <v>0</v>
      </c>
      <c r="U389" s="35">
        <v>242.911</v>
      </c>
      <c r="V389" s="36">
        <v>71.376000000000019</v>
      </c>
      <c r="W389" s="220">
        <f t="shared" si="63"/>
        <v>3.1787102655649976E-2</v>
      </c>
      <c r="X389" s="29">
        <f t="shared" si="64"/>
        <v>67</v>
      </c>
      <c r="Y389" s="38" t="str">
        <f t="array" ref="Y389">X389&amp;CHOOSE(AND(X389&lt;&gt;{11,12,13})*MIN(4,MOD(X389,10))+1,"th","st","nd","rd","th")</f>
        <v>67th</v>
      </c>
      <c r="Z389" s="37">
        <v>14.275</v>
      </c>
      <c r="AA389" s="28">
        <v>36</v>
      </c>
      <c r="AB389" s="221">
        <f t="shared" si="65"/>
        <v>1.6032499658196014E-2</v>
      </c>
      <c r="AC389" s="29">
        <f t="shared" si="66"/>
        <v>79</v>
      </c>
      <c r="AD389" s="38" t="str">
        <f t="array" ref="AD389">AC389&amp;CHOOSE(AND(AC389&lt;&gt;{11,12,13})*MIN(4,MOD(AC389,10))+1,"th","st","nd","rd","th")</f>
        <v>79th</v>
      </c>
      <c r="AE389" s="37">
        <v>21.6</v>
      </c>
      <c r="AF389" s="38">
        <v>2245.4389999999999</v>
      </c>
      <c r="AG389" s="38">
        <v>2237.1889999999999</v>
      </c>
      <c r="AH389" s="38">
        <v>2249.4789999999998</v>
      </c>
      <c r="AI389" s="38">
        <v>2244.0360000000001</v>
      </c>
      <c r="AJ389" s="29">
        <f t="shared" si="67"/>
        <v>53</v>
      </c>
      <c r="AK389" s="38" t="str">
        <f t="array" ref="AK389">AJ389&amp;CHOOSE(AND(AJ389&lt;&gt;{11,12,13})*MIN(4,MOD(AJ389,10))+1,"th","st","nd","rd","th")</f>
        <v>53rd</v>
      </c>
      <c r="AL389" s="38">
        <v>278.786</v>
      </c>
      <c r="AM389" s="38">
        <v>278.786</v>
      </c>
      <c r="AN389" s="38">
        <v>2522.8220000000001</v>
      </c>
      <c r="AO389" s="29">
        <f t="shared" si="68"/>
        <v>50</v>
      </c>
      <c r="AP389" s="38" t="str">
        <f t="array" ref="AP389">AO389&amp;CHOOSE(AND(AO389&lt;&gt;{11,12,13})*MIN(4,MOD(AO389,10))+1,"th","st","nd","rd","th")</f>
        <v>50th</v>
      </c>
      <c r="AQ389" s="39">
        <v>1.17</v>
      </c>
      <c r="AR389" s="36">
        <v>2621.701</v>
      </c>
      <c r="AS389" s="29">
        <f t="shared" si="69"/>
        <v>51</v>
      </c>
      <c r="AT389" s="38" t="str">
        <f t="array" ref="AT389">AS389&amp;CHOOSE(AND(AS389&lt;&gt;{11,12,13})*MIN(4,MOD(AS389,10))+1,"th","st","nd","rd","th")</f>
        <v>51st</v>
      </c>
      <c r="AU389" s="40">
        <v>8.9703550023087703E-4</v>
      </c>
    </row>
    <row r="390" spans="1:47" x14ac:dyDescent="0.25">
      <c r="A390" s="7">
        <v>116493503</v>
      </c>
      <c r="B390" s="8" t="s">
        <v>380</v>
      </c>
      <c r="C390" s="8" t="s">
        <v>381</v>
      </c>
      <c r="D390" s="27">
        <v>48815</v>
      </c>
      <c r="E390" s="29">
        <f t="shared" si="60"/>
        <v>42</v>
      </c>
      <c r="F390" s="38" t="str">
        <f t="array" ref="F390">E390&amp;CHOOSE(AND(E390&lt;&gt;{11,12,13})*MIN(4,MOD(E390,10))+1,"th","st","nd","rd","th")</f>
        <v>42nd</v>
      </c>
      <c r="G390" s="29">
        <v>3603</v>
      </c>
      <c r="H390" s="30">
        <v>1.0881000000000001</v>
      </c>
      <c r="I390" s="31">
        <v>0.84750000000000003</v>
      </c>
      <c r="J390" s="32">
        <v>70</v>
      </c>
      <c r="K390" s="33">
        <v>134.68299999999999</v>
      </c>
      <c r="L390" s="34">
        <v>0.22239999999999999</v>
      </c>
      <c r="M390" s="29">
        <f t="shared" si="61"/>
        <v>80</v>
      </c>
      <c r="N390" s="38" t="str">
        <f t="array" ref="N390">M390&amp;CHOOSE(AND(M390&lt;&gt;{11,12,13})*MIN(4,MOD(M390,10))+1,"th","st","nd","rd","th")</f>
        <v>80th</v>
      </c>
      <c r="O390" s="34">
        <v>0.22889999999999999</v>
      </c>
      <c r="P390" s="29">
        <f t="shared" si="62"/>
        <v>73</v>
      </c>
      <c r="Q390" s="38" t="str">
        <f t="array" ref="Q390">P390&amp;CHOOSE(AND(P390&lt;&gt;{11,12,13})*MIN(4,MOD(P390,10))+1,"th","st","nd","rd","th")</f>
        <v>73rd</v>
      </c>
      <c r="R390" s="35">
        <v>167.80099999999999</v>
      </c>
      <c r="S390" s="35">
        <v>86.352999999999994</v>
      </c>
      <c r="T390" s="35">
        <v>0</v>
      </c>
      <c r="U390" s="35">
        <v>254.154</v>
      </c>
      <c r="V390" s="36">
        <v>38.346999999999994</v>
      </c>
      <c r="W390" s="220">
        <f t="shared" si="63"/>
        <v>3.0494607956574184E-2</v>
      </c>
      <c r="X390" s="29">
        <f t="shared" si="64"/>
        <v>63</v>
      </c>
      <c r="Y390" s="38" t="str">
        <f t="array" ref="Y390">X390&amp;CHOOSE(AND(X390&lt;&gt;{11,12,13})*MIN(4,MOD(X390,10))+1,"th","st","nd","rd","th")</f>
        <v>63rd</v>
      </c>
      <c r="Z390" s="37">
        <v>7.6689999999999996</v>
      </c>
      <c r="AA390" s="28">
        <v>6</v>
      </c>
      <c r="AB390" s="221">
        <f t="shared" si="65"/>
        <v>4.7713679750552886E-3</v>
      </c>
      <c r="AC390" s="29">
        <f t="shared" si="66"/>
        <v>54</v>
      </c>
      <c r="AD390" s="38" t="str">
        <f t="array" ref="AD390">AC390&amp;CHOOSE(AND(AC390&lt;&gt;{11,12,13})*MIN(4,MOD(AC390,10))+1,"th","st","nd","rd","th")</f>
        <v>54th</v>
      </c>
      <c r="AE390" s="37">
        <v>3.6</v>
      </c>
      <c r="AF390" s="38">
        <v>1257.501</v>
      </c>
      <c r="AG390" s="38">
        <v>1264.579</v>
      </c>
      <c r="AH390" s="38">
        <v>1259.2170000000001</v>
      </c>
      <c r="AI390" s="38">
        <v>1260.432</v>
      </c>
      <c r="AJ390" s="29">
        <f t="shared" si="67"/>
        <v>25</v>
      </c>
      <c r="AK390" s="38" t="str">
        <f t="array" ref="AK390">AJ390&amp;CHOOSE(AND(AJ390&lt;&gt;{11,12,13})*MIN(4,MOD(AJ390,10))+1,"th","st","nd","rd","th")</f>
        <v>25th</v>
      </c>
      <c r="AL390" s="38">
        <v>265.423</v>
      </c>
      <c r="AM390" s="38">
        <v>400.10599999999999</v>
      </c>
      <c r="AN390" s="38">
        <v>1660.538</v>
      </c>
      <c r="AO390" s="29">
        <f t="shared" si="68"/>
        <v>28</v>
      </c>
      <c r="AP390" s="38" t="str">
        <f t="array" ref="AP390">AO390&amp;CHOOSE(AND(AO390&lt;&gt;{11,12,13})*MIN(4,MOD(AO390,10))+1,"th","st","nd","rd","th")</f>
        <v>28th</v>
      </c>
      <c r="AQ390" s="39">
        <v>1.1599999999999999</v>
      </c>
      <c r="AR390" s="36">
        <v>2095.924</v>
      </c>
      <c r="AS390" s="29">
        <f t="shared" si="69"/>
        <v>37</v>
      </c>
      <c r="AT390" s="38" t="str">
        <f t="array" ref="AT390">AS390&amp;CHOOSE(AND(AS390&lt;&gt;{11,12,13})*MIN(4,MOD(AS390,10))+1,"th","st","nd","rd","th")</f>
        <v>37th</v>
      </c>
      <c r="AU390" s="40">
        <v>7.1713678782816983E-4</v>
      </c>
    </row>
    <row r="391" spans="1:47" x14ac:dyDescent="0.25">
      <c r="A391" s="7">
        <v>116495003</v>
      </c>
      <c r="B391" s="8" t="s">
        <v>410</v>
      </c>
      <c r="C391" s="8" t="s">
        <v>381</v>
      </c>
      <c r="D391" s="27">
        <v>43509</v>
      </c>
      <c r="E391" s="29">
        <f t="shared" si="60"/>
        <v>23</v>
      </c>
      <c r="F391" s="38" t="str">
        <f t="array" ref="F391">E391&amp;CHOOSE(AND(E391&lt;&gt;{11,12,13})*MIN(4,MOD(E391,10))+1,"th","st","nd","rd","th")</f>
        <v>23rd</v>
      </c>
      <c r="G391" s="29">
        <v>7291</v>
      </c>
      <c r="H391" s="30">
        <v>1.2208000000000001</v>
      </c>
      <c r="I391" s="31">
        <v>0.6784</v>
      </c>
      <c r="J391" s="32">
        <v>195</v>
      </c>
      <c r="K391" s="33">
        <v>0</v>
      </c>
      <c r="L391" s="34">
        <v>0.18840000000000001</v>
      </c>
      <c r="M391" s="29">
        <f t="shared" si="61"/>
        <v>66</v>
      </c>
      <c r="N391" s="38" t="str">
        <f t="array" ref="N391">M391&amp;CHOOSE(AND(M391&lt;&gt;{11,12,13})*MIN(4,MOD(M391,10))+1,"th","st","nd","rd","th")</f>
        <v>66th</v>
      </c>
      <c r="O391" s="34">
        <v>0.19220000000000001</v>
      </c>
      <c r="P391" s="29">
        <f t="shared" si="62"/>
        <v>56</v>
      </c>
      <c r="Q391" s="38" t="str">
        <f t="array" ref="Q391">P391&amp;CHOOSE(AND(P391&lt;&gt;{11,12,13})*MIN(4,MOD(P391,10))+1,"th","st","nd","rd","th")</f>
        <v>56th</v>
      </c>
      <c r="R391" s="35">
        <v>237.59800000000001</v>
      </c>
      <c r="S391" s="35">
        <v>121.19499999999999</v>
      </c>
      <c r="T391" s="35">
        <v>0</v>
      </c>
      <c r="U391" s="35">
        <v>358.79300000000001</v>
      </c>
      <c r="V391" s="36">
        <v>27.658999999999999</v>
      </c>
      <c r="W391" s="220">
        <f t="shared" si="63"/>
        <v>1.3159077879722821E-2</v>
      </c>
      <c r="X391" s="29">
        <f t="shared" si="64"/>
        <v>13</v>
      </c>
      <c r="Y391" s="38" t="str">
        <f t="array" ref="Y391">X391&amp;CHOOSE(AND(X391&lt;&gt;{11,12,13})*MIN(4,MOD(X391,10))+1,"th","st","nd","rd","th")</f>
        <v>13th</v>
      </c>
      <c r="Z391" s="37">
        <v>5.532</v>
      </c>
      <c r="AA391" s="28">
        <v>57</v>
      </c>
      <c r="AB391" s="221">
        <f t="shared" si="65"/>
        <v>2.7118386027846299E-2</v>
      </c>
      <c r="AC391" s="29">
        <f t="shared" si="66"/>
        <v>88</v>
      </c>
      <c r="AD391" s="38" t="str">
        <f t="array" ref="AD391">AC391&amp;CHOOSE(AND(AC391&lt;&gt;{11,12,13})*MIN(4,MOD(AC391,10))+1,"th","st","nd","rd","th")</f>
        <v>88th</v>
      </c>
      <c r="AE391" s="37">
        <v>34.200000000000003</v>
      </c>
      <c r="AF391" s="38">
        <v>2101.895</v>
      </c>
      <c r="AG391" s="38">
        <v>2166.6959999999999</v>
      </c>
      <c r="AH391" s="38">
        <v>2239.3209999999999</v>
      </c>
      <c r="AI391" s="38">
        <v>2169.3040000000001</v>
      </c>
      <c r="AJ391" s="29">
        <f t="shared" si="67"/>
        <v>50</v>
      </c>
      <c r="AK391" s="38" t="str">
        <f t="array" ref="AK391">AJ391&amp;CHOOSE(AND(AJ391&lt;&gt;{11,12,13})*MIN(4,MOD(AJ391,10))+1,"th","st","nd","rd","th")</f>
        <v>50th</v>
      </c>
      <c r="AL391" s="38">
        <v>398.52499999999998</v>
      </c>
      <c r="AM391" s="38">
        <v>398.52499999999998</v>
      </c>
      <c r="AN391" s="38">
        <v>2567.8290000000002</v>
      </c>
      <c r="AO391" s="29">
        <f t="shared" si="68"/>
        <v>51</v>
      </c>
      <c r="AP391" s="38" t="str">
        <f t="array" ref="AP391">AO391&amp;CHOOSE(AND(AO391&lt;&gt;{11,12,13})*MIN(4,MOD(AO391,10))+1,"th","st","nd","rd","th")</f>
        <v>51st</v>
      </c>
      <c r="AQ391" s="39">
        <v>0.96</v>
      </c>
      <c r="AR391" s="36">
        <v>3009.413</v>
      </c>
      <c r="AS391" s="29">
        <f t="shared" si="69"/>
        <v>59</v>
      </c>
      <c r="AT391" s="38" t="str">
        <f t="array" ref="AT391">AS391&amp;CHOOSE(AND(AS391&lt;&gt;{11,12,13})*MIN(4,MOD(AS391,10))+1,"th","st","nd","rd","th")</f>
        <v>59th</v>
      </c>
      <c r="AU391" s="40">
        <v>1.0296941931426597E-3</v>
      </c>
    </row>
    <row r="392" spans="1:47" x14ac:dyDescent="0.25">
      <c r="A392" s="7">
        <v>116495103</v>
      </c>
      <c r="B392" s="8" t="s">
        <v>422</v>
      </c>
      <c r="C392" s="8" t="s">
        <v>381</v>
      </c>
      <c r="D392" s="27">
        <v>35007</v>
      </c>
      <c r="E392" s="29">
        <f t="shared" si="60"/>
        <v>5</v>
      </c>
      <c r="F392" s="38" t="str">
        <f t="array" ref="F392">E392&amp;CHOOSE(AND(E392&lt;&gt;{11,12,13})*MIN(4,MOD(E392,10))+1,"th","st","nd","rd","th")</f>
        <v>5th</v>
      </c>
      <c r="G392" s="29">
        <v>5807</v>
      </c>
      <c r="H392" s="30">
        <v>1.5173000000000001</v>
      </c>
      <c r="I392" s="31">
        <v>0.51170000000000004</v>
      </c>
      <c r="J392" s="32">
        <v>259</v>
      </c>
      <c r="K392" s="33">
        <v>0</v>
      </c>
      <c r="L392" s="34">
        <v>0.30580000000000002</v>
      </c>
      <c r="M392" s="29">
        <f t="shared" si="61"/>
        <v>92</v>
      </c>
      <c r="N392" s="38" t="str">
        <f t="array" ref="N392">M392&amp;CHOOSE(AND(M392&lt;&gt;{11,12,13})*MIN(4,MOD(M392,10))+1,"th","st","nd","rd","th")</f>
        <v>92nd</v>
      </c>
      <c r="O392" s="34">
        <v>0.17949999999999999</v>
      </c>
      <c r="P392" s="29">
        <f t="shared" si="62"/>
        <v>50</v>
      </c>
      <c r="Q392" s="38" t="str">
        <f t="array" ref="Q392">P392&amp;CHOOSE(AND(P392&lt;&gt;{11,12,13})*MIN(4,MOD(P392,10))+1,"th","st","nd","rd","th")</f>
        <v>50th</v>
      </c>
      <c r="R392" s="35">
        <v>279.80599999999998</v>
      </c>
      <c r="S392" s="35">
        <v>82.120999999999995</v>
      </c>
      <c r="T392" s="35">
        <v>139.90299999999999</v>
      </c>
      <c r="U392" s="35">
        <v>501.83</v>
      </c>
      <c r="V392" s="36">
        <v>61.551000000000002</v>
      </c>
      <c r="W392" s="220">
        <f t="shared" si="63"/>
        <v>4.0361443808012487E-2</v>
      </c>
      <c r="X392" s="29">
        <f t="shared" si="64"/>
        <v>80</v>
      </c>
      <c r="Y392" s="38" t="str">
        <f t="array" ref="Y392">X392&amp;CHOOSE(AND(X392&lt;&gt;{11,12,13})*MIN(4,MOD(X392,10))+1,"th","st","nd","rd","th")</f>
        <v>80th</v>
      </c>
      <c r="Z392" s="37">
        <v>12.31</v>
      </c>
      <c r="AA392" s="28">
        <v>6</v>
      </c>
      <c r="AB392" s="221">
        <f t="shared" si="65"/>
        <v>3.9344391293086207E-3</v>
      </c>
      <c r="AC392" s="29">
        <f t="shared" si="66"/>
        <v>49</v>
      </c>
      <c r="AD392" s="38" t="str">
        <f t="array" ref="AD392">AC392&amp;CHOOSE(AND(AC392&lt;&gt;{11,12,13})*MIN(4,MOD(AC392,10))+1,"th","st","nd","rd","th")</f>
        <v>49th</v>
      </c>
      <c r="AE392" s="37">
        <v>3.6</v>
      </c>
      <c r="AF392" s="38">
        <v>1524.9949999999999</v>
      </c>
      <c r="AG392" s="38">
        <v>1580.9970000000001</v>
      </c>
      <c r="AH392" s="38">
        <v>1611.704</v>
      </c>
      <c r="AI392" s="38">
        <v>1572.5650000000001</v>
      </c>
      <c r="AJ392" s="29">
        <f t="shared" si="67"/>
        <v>34</v>
      </c>
      <c r="AK392" s="38" t="str">
        <f t="array" ref="AK392">AJ392&amp;CHOOSE(AND(AJ392&lt;&gt;{11,12,13})*MIN(4,MOD(AJ392,10))+1,"th","st","nd","rd","th")</f>
        <v>34th</v>
      </c>
      <c r="AL392" s="38">
        <v>517.74</v>
      </c>
      <c r="AM392" s="38">
        <v>517.74</v>
      </c>
      <c r="AN392" s="38">
        <v>2090.3049999999998</v>
      </c>
      <c r="AO392" s="29">
        <f t="shared" si="68"/>
        <v>40</v>
      </c>
      <c r="AP392" s="38" t="str">
        <f t="array" ref="AP392">AO392&amp;CHOOSE(AND(AO392&lt;&gt;{11,12,13})*MIN(4,MOD(AO392,10))+1,"th","st","nd","rd","th")</f>
        <v>40th</v>
      </c>
      <c r="AQ392" s="39">
        <v>0.99</v>
      </c>
      <c r="AR392" s="36">
        <v>3139.904</v>
      </c>
      <c r="AS392" s="29">
        <f t="shared" si="69"/>
        <v>62</v>
      </c>
      <c r="AT392" s="38" t="str">
        <f t="array" ref="AT392">AS392&amp;CHOOSE(AND(AS392&lt;&gt;{11,12,13})*MIN(4,MOD(AS392,10))+1,"th","st","nd","rd","th")</f>
        <v>62nd</v>
      </c>
      <c r="AU392" s="40">
        <v>1.0743427093009201E-3</v>
      </c>
    </row>
    <row r="393" spans="1:47" x14ac:dyDescent="0.25">
      <c r="A393" s="7">
        <v>116496503</v>
      </c>
      <c r="B393" s="8" t="s">
        <v>537</v>
      </c>
      <c r="C393" s="8" t="s">
        <v>381</v>
      </c>
      <c r="D393" s="27">
        <v>36745</v>
      </c>
      <c r="E393" s="29">
        <f t="shared" si="60"/>
        <v>6</v>
      </c>
      <c r="F393" s="38" t="str">
        <f t="array" ref="F393">E393&amp;CHOOSE(AND(E393&lt;&gt;{11,12,13})*MIN(4,MOD(E393,10))+1,"th","st","nd","rd","th")</f>
        <v>6th</v>
      </c>
      <c r="G393" s="29">
        <v>7870</v>
      </c>
      <c r="H393" s="30">
        <v>1.4455</v>
      </c>
      <c r="I393" s="31">
        <v>0.60119999999999996</v>
      </c>
      <c r="J393" s="32">
        <v>222</v>
      </c>
      <c r="K393" s="33">
        <v>0</v>
      </c>
      <c r="L393" s="34">
        <v>0.14860000000000001</v>
      </c>
      <c r="M393" s="29">
        <f t="shared" si="61"/>
        <v>50</v>
      </c>
      <c r="N393" s="38" t="str">
        <f t="array" ref="N393">M393&amp;CHOOSE(AND(M393&lt;&gt;{11,12,13})*MIN(4,MOD(M393,10))+1,"th","st","nd","rd","th")</f>
        <v>50th</v>
      </c>
      <c r="O393" s="34">
        <v>0.33129999999999998</v>
      </c>
      <c r="P393" s="29">
        <f t="shared" si="62"/>
        <v>98</v>
      </c>
      <c r="Q393" s="38" t="str">
        <f t="array" ref="Q393">P393&amp;CHOOSE(AND(P393&lt;&gt;{11,12,13})*MIN(4,MOD(P393,10))+1,"th","st","nd","rd","th")</f>
        <v>98th</v>
      </c>
      <c r="R393" s="35">
        <v>220.41900000000001</v>
      </c>
      <c r="S393" s="35">
        <v>245.709</v>
      </c>
      <c r="T393" s="35">
        <v>0</v>
      </c>
      <c r="U393" s="35">
        <v>466.12799999999999</v>
      </c>
      <c r="V393" s="36">
        <v>116.18599999999999</v>
      </c>
      <c r="W393" s="220">
        <f t="shared" si="63"/>
        <v>4.6997596038134935E-2</v>
      </c>
      <c r="X393" s="29">
        <f t="shared" si="64"/>
        <v>87</v>
      </c>
      <c r="Y393" s="38" t="str">
        <f t="array" ref="Y393">X393&amp;CHOOSE(AND(X393&lt;&gt;{11,12,13})*MIN(4,MOD(X393,10))+1,"th","st","nd","rd","th")</f>
        <v>87th</v>
      </c>
      <c r="Z393" s="37">
        <v>23.236999999999998</v>
      </c>
      <c r="AA393" s="28">
        <v>9</v>
      </c>
      <c r="AB393" s="221">
        <f t="shared" si="65"/>
        <v>3.6405278118122183E-3</v>
      </c>
      <c r="AC393" s="29">
        <f t="shared" si="66"/>
        <v>47</v>
      </c>
      <c r="AD393" s="38" t="str">
        <f t="array" ref="AD393">AC393&amp;CHOOSE(AND(AC393&lt;&gt;{11,12,13})*MIN(4,MOD(AC393,10))+1,"th","st","nd","rd","th")</f>
        <v>47th</v>
      </c>
      <c r="AE393" s="37">
        <v>5.4</v>
      </c>
      <c r="AF393" s="38">
        <v>2472.1689999999999</v>
      </c>
      <c r="AG393" s="38">
        <v>2463.5259999999998</v>
      </c>
      <c r="AH393" s="38">
        <v>2456.9290000000001</v>
      </c>
      <c r="AI393" s="38">
        <v>2464.2080000000001</v>
      </c>
      <c r="AJ393" s="29">
        <f t="shared" si="67"/>
        <v>57</v>
      </c>
      <c r="AK393" s="38" t="str">
        <f t="array" ref="AK393">AJ393&amp;CHOOSE(AND(AJ393&lt;&gt;{11,12,13})*MIN(4,MOD(AJ393,10))+1,"th","st","nd","rd","th")</f>
        <v>57th</v>
      </c>
      <c r="AL393" s="38">
        <v>494.76499999999999</v>
      </c>
      <c r="AM393" s="38">
        <v>494.76499999999999</v>
      </c>
      <c r="AN393" s="38">
        <v>2958.973</v>
      </c>
      <c r="AO393" s="29">
        <f t="shared" si="68"/>
        <v>57</v>
      </c>
      <c r="AP393" s="38" t="str">
        <f t="array" ref="AP393">AO393&amp;CHOOSE(AND(AO393&lt;&gt;{11,12,13})*MIN(4,MOD(AO393,10))+1,"th","st","nd","rd","th")</f>
        <v>57th</v>
      </c>
      <c r="AQ393" s="39">
        <v>0.93</v>
      </c>
      <c r="AR393" s="36">
        <v>3977.7919999999999</v>
      </c>
      <c r="AS393" s="29">
        <f t="shared" si="69"/>
        <v>71</v>
      </c>
      <c r="AT393" s="38" t="str">
        <f t="array" ref="AT393">AS393&amp;CHOOSE(AND(AS393&lt;&gt;{11,12,13})*MIN(4,MOD(AS393,10))+1,"th","st","nd","rd","th")</f>
        <v>71st</v>
      </c>
      <c r="AU393" s="40">
        <v>1.3610326412258227E-3</v>
      </c>
    </row>
    <row r="394" spans="1:47" x14ac:dyDescent="0.25">
      <c r="A394" s="7">
        <v>116496603</v>
      </c>
      <c r="B394" s="8" t="s">
        <v>543</v>
      </c>
      <c r="C394" s="8" t="s">
        <v>381</v>
      </c>
      <c r="D394" s="27">
        <v>41523</v>
      </c>
      <c r="E394" s="29">
        <f t="shared" si="60"/>
        <v>18</v>
      </c>
      <c r="F394" s="38" t="str">
        <f t="array" ref="F394">E394&amp;CHOOSE(AND(E394&lt;&gt;{11,12,13})*MIN(4,MOD(E394,10))+1,"th","st","nd","rd","th")</f>
        <v>18th</v>
      </c>
      <c r="G394" s="29">
        <v>9683</v>
      </c>
      <c r="H394" s="30">
        <v>1.2791999999999999</v>
      </c>
      <c r="I394" s="31">
        <v>0.53410000000000002</v>
      </c>
      <c r="J394" s="32">
        <v>252</v>
      </c>
      <c r="K394" s="33">
        <v>0</v>
      </c>
      <c r="L394" s="34">
        <v>0.16619999999999999</v>
      </c>
      <c r="M394" s="29">
        <f t="shared" si="61"/>
        <v>57</v>
      </c>
      <c r="N394" s="38" t="str">
        <f t="array" ref="N394">M394&amp;CHOOSE(AND(M394&lt;&gt;{11,12,13})*MIN(4,MOD(M394,10))+1,"th","st","nd","rd","th")</f>
        <v>57th</v>
      </c>
      <c r="O394" s="34">
        <v>0.34489999999999998</v>
      </c>
      <c r="P394" s="29">
        <f t="shared" si="62"/>
        <v>99</v>
      </c>
      <c r="Q394" s="38" t="str">
        <f t="array" ref="Q394">P394&amp;CHOOSE(AND(P394&lt;&gt;{11,12,13})*MIN(4,MOD(P394,10))+1,"th","st","nd","rd","th")</f>
        <v>99th</v>
      </c>
      <c r="R394" s="35">
        <v>299.81</v>
      </c>
      <c r="S394" s="35">
        <v>311.084</v>
      </c>
      <c r="T394" s="35">
        <v>0</v>
      </c>
      <c r="U394" s="35">
        <v>610.89400000000001</v>
      </c>
      <c r="V394" s="36">
        <v>96.906000000000006</v>
      </c>
      <c r="W394" s="220">
        <f t="shared" si="63"/>
        <v>3.2232002833845835E-2</v>
      </c>
      <c r="X394" s="29">
        <f t="shared" si="64"/>
        <v>67</v>
      </c>
      <c r="Y394" s="38" t="str">
        <f t="array" ref="Y394">X394&amp;CHOOSE(AND(X394&lt;&gt;{11,12,13})*MIN(4,MOD(X394,10))+1,"th","st","nd","rd","th")</f>
        <v>67th</v>
      </c>
      <c r="Z394" s="37">
        <v>19.381</v>
      </c>
      <c r="AA394" s="28">
        <v>39</v>
      </c>
      <c r="AB394" s="221">
        <f t="shared" si="65"/>
        <v>1.2971829510246915E-2</v>
      </c>
      <c r="AC394" s="29">
        <f t="shared" si="66"/>
        <v>75</v>
      </c>
      <c r="AD394" s="38" t="str">
        <f t="array" ref="AD394">AC394&amp;CHOOSE(AND(AC394&lt;&gt;{11,12,13})*MIN(4,MOD(AC394,10))+1,"th","st","nd","rd","th")</f>
        <v>75th</v>
      </c>
      <c r="AE394" s="37">
        <v>23.4</v>
      </c>
      <c r="AF394" s="38">
        <v>3006.5149999999999</v>
      </c>
      <c r="AG394" s="38">
        <v>2980.5329999999999</v>
      </c>
      <c r="AH394" s="38">
        <v>3028.076</v>
      </c>
      <c r="AI394" s="38">
        <v>3005.0410000000002</v>
      </c>
      <c r="AJ394" s="29">
        <f t="shared" si="67"/>
        <v>64</v>
      </c>
      <c r="AK394" s="38" t="str">
        <f t="array" ref="AK394">AJ394&amp;CHOOSE(AND(AJ394&lt;&gt;{11,12,13})*MIN(4,MOD(AJ394,10))+1,"th","st","nd","rd","th")</f>
        <v>64th</v>
      </c>
      <c r="AL394" s="38">
        <v>653.67499999999995</v>
      </c>
      <c r="AM394" s="38">
        <v>653.67499999999995</v>
      </c>
      <c r="AN394" s="38">
        <v>3658.7159999999999</v>
      </c>
      <c r="AO394" s="29">
        <f t="shared" si="68"/>
        <v>68</v>
      </c>
      <c r="AP394" s="38" t="str">
        <f t="array" ref="AP394">AO394&amp;CHOOSE(AND(AO394&lt;&gt;{11,12,13})*MIN(4,MOD(AO394,10))+1,"th","st","nd","rd","th")</f>
        <v>68th</v>
      </c>
      <c r="AQ394" s="39">
        <v>1.25</v>
      </c>
      <c r="AR394" s="36">
        <v>5850.2870000000003</v>
      </c>
      <c r="AS394" s="29">
        <f t="shared" si="69"/>
        <v>84</v>
      </c>
      <c r="AT394" s="38" t="str">
        <f t="array" ref="AT394">AS394&amp;CHOOSE(AND(AS394&lt;&gt;{11,12,13})*MIN(4,MOD(AS394,10))+1,"th","st","nd","rd","th")</f>
        <v>84th</v>
      </c>
      <c r="AU394" s="40">
        <v>2.0017214493716854E-3</v>
      </c>
    </row>
    <row r="395" spans="1:47" x14ac:dyDescent="0.25">
      <c r="A395" s="7">
        <v>116498003</v>
      </c>
      <c r="B395" s="8" t="s">
        <v>617</v>
      </c>
      <c r="C395" s="8" t="s">
        <v>381</v>
      </c>
      <c r="D395" s="27">
        <v>50471</v>
      </c>
      <c r="E395" s="29">
        <f t="shared" si="60"/>
        <v>49</v>
      </c>
      <c r="F395" s="38" t="str">
        <f t="array" ref="F395">E395&amp;CHOOSE(AND(E395&lt;&gt;{11,12,13})*MIN(4,MOD(E395,10))+1,"th","st","nd","rd","th")</f>
        <v>49th</v>
      </c>
      <c r="G395" s="29">
        <v>5254</v>
      </c>
      <c r="H395" s="30">
        <v>1.0524</v>
      </c>
      <c r="I395" s="31">
        <v>0.78339999999999999</v>
      </c>
      <c r="J395" s="32">
        <v>125</v>
      </c>
      <c r="K395" s="33">
        <v>53.162999999999997</v>
      </c>
      <c r="L395" s="34">
        <v>0.14510000000000001</v>
      </c>
      <c r="M395" s="29">
        <f t="shared" si="61"/>
        <v>49</v>
      </c>
      <c r="N395" s="38" t="str">
        <f t="array" ref="N395">M395&amp;CHOOSE(AND(M395&lt;&gt;{11,12,13})*MIN(4,MOD(M395,10))+1,"th","st","nd","rd","th")</f>
        <v>49th</v>
      </c>
      <c r="O395" s="34">
        <v>0.1699</v>
      </c>
      <c r="P395" s="29">
        <f t="shared" si="62"/>
        <v>47</v>
      </c>
      <c r="Q395" s="38" t="str">
        <f t="array" ref="Q395">P395&amp;CHOOSE(AND(P395&lt;&gt;{11,12,13})*MIN(4,MOD(P395,10))+1,"th","st","nd","rd","th")</f>
        <v>47th</v>
      </c>
      <c r="R395" s="35">
        <v>138.24799999999999</v>
      </c>
      <c r="S395" s="35">
        <v>80.938000000000002</v>
      </c>
      <c r="T395" s="35">
        <v>0</v>
      </c>
      <c r="U395" s="35">
        <v>219.18600000000001</v>
      </c>
      <c r="V395" s="36">
        <v>50.164000000000001</v>
      </c>
      <c r="W395" s="220">
        <f t="shared" si="63"/>
        <v>3.1590216378246307E-2</v>
      </c>
      <c r="X395" s="29">
        <f t="shared" si="64"/>
        <v>66</v>
      </c>
      <c r="Y395" s="38" t="str">
        <f t="array" ref="Y395">X395&amp;CHOOSE(AND(X395&lt;&gt;{11,12,13})*MIN(4,MOD(X395,10))+1,"th","st","nd","rd","th")</f>
        <v>66th</v>
      </c>
      <c r="Z395" s="37">
        <v>10.032999999999999</v>
      </c>
      <c r="AA395" s="28">
        <v>5</v>
      </c>
      <c r="AB395" s="221">
        <f t="shared" si="65"/>
        <v>3.1486939217612534E-3</v>
      </c>
      <c r="AC395" s="29">
        <f t="shared" si="66"/>
        <v>43</v>
      </c>
      <c r="AD395" s="38" t="str">
        <f t="array" ref="AD395">AC395&amp;CHOOSE(AND(AC395&lt;&gt;{11,12,13})*MIN(4,MOD(AC395,10))+1,"th","st","nd","rd","th")</f>
        <v>43rd</v>
      </c>
      <c r="AE395" s="37">
        <v>3</v>
      </c>
      <c r="AF395" s="38">
        <v>1587.96</v>
      </c>
      <c r="AG395" s="38">
        <v>1609.46</v>
      </c>
      <c r="AH395" s="38">
        <v>1673.2529999999999</v>
      </c>
      <c r="AI395" s="38">
        <v>1623.558</v>
      </c>
      <c r="AJ395" s="29">
        <f t="shared" si="67"/>
        <v>36</v>
      </c>
      <c r="AK395" s="38" t="str">
        <f t="array" ref="AK395">AJ395&amp;CHOOSE(AND(AJ395&lt;&gt;{11,12,13})*MIN(4,MOD(AJ395,10))+1,"th","st","nd","rd","th")</f>
        <v>36th</v>
      </c>
      <c r="AL395" s="38">
        <v>232.21899999999999</v>
      </c>
      <c r="AM395" s="38">
        <v>285.38200000000001</v>
      </c>
      <c r="AN395" s="38">
        <v>1908.94</v>
      </c>
      <c r="AO395" s="29">
        <f t="shared" si="68"/>
        <v>34</v>
      </c>
      <c r="AP395" s="38" t="str">
        <f t="array" ref="AP395">AO395&amp;CHOOSE(AND(AO395&lt;&gt;{11,12,13})*MIN(4,MOD(AO395,10))+1,"th","st","nd","rd","th")</f>
        <v>34th</v>
      </c>
      <c r="AQ395" s="39">
        <v>0.81</v>
      </c>
      <c r="AR395" s="36">
        <v>1627.2639999999999</v>
      </c>
      <c r="AS395" s="29">
        <f t="shared" si="69"/>
        <v>21</v>
      </c>
      <c r="AT395" s="38" t="str">
        <f t="array" ref="AT395">AS395&amp;CHOOSE(AND(AS395&lt;&gt;{11,12,13})*MIN(4,MOD(AS395,10))+1,"th","st","nd","rd","th")</f>
        <v>21st</v>
      </c>
      <c r="AU395" s="40">
        <v>5.567811036604471E-4</v>
      </c>
    </row>
    <row r="396" spans="1:47" x14ac:dyDescent="0.25">
      <c r="A396" s="7">
        <v>115503004</v>
      </c>
      <c r="B396" s="8" t="s">
        <v>318</v>
      </c>
      <c r="C396" s="8" t="s">
        <v>319</v>
      </c>
      <c r="D396" s="27">
        <v>55078</v>
      </c>
      <c r="E396" s="29">
        <f t="shared" si="60"/>
        <v>61</v>
      </c>
      <c r="F396" s="38" t="str">
        <f t="array" ref="F396">E396&amp;CHOOSE(AND(E396&lt;&gt;{11,12,13})*MIN(4,MOD(E396,10))+1,"th","st","nd","rd","th")</f>
        <v>61st</v>
      </c>
      <c r="G396" s="29">
        <v>2120</v>
      </c>
      <c r="H396" s="30">
        <v>0.96440000000000003</v>
      </c>
      <c r="I396" s="31">
        <v>0.8871</v>
      </c>
      <c r="J396" s="32">
        <v>41</v>
      </c>
      <c r="K396" s="33">
        <v>111.77200000000001</v>
      </c>
      <c r="L396" s="34">
        <v>0.1</v>
      </c>
      <c r="M396" s="29">
        <f t="shared" si="61"/>
        <v>32</v>
      </c>
      <c r="N396" s="38" t="str">
        <f t="array" ref="N396">M396&amp;CHOOSE(AND(M396&lt;&gt;{11,12,13})*MIN(4,MOD(M396,10))+1,"th","st","nd","rd","th")</f>
        <v>32nd</v>
      </c>
      <c r="O396" s="34">
        <v>0.18490000000000001</v>
      </c>
      <c r="P396" s="29">
        <f t="shared" si="62"/>
        <v>52</v>
      </c>
      <c r="Q396" s="38" t="str">
        <f t="array" ref="Q396">P396&amp;CHOOSE(AND(P396&lt;&gt;{11,12,13})*MIN(4,MOD(P396,10))+1,"th","st","nd","rd","th")</f>
        <v>52nd</v>
      </c>
      <c r="R396" s="35">
        <v>47.042999999999999</v>
      </c>
      <c r="S396" s="35">
        <v>43.491</v>
      </c>
      <c r="T396" s="35">
        <v>0</v>
      </c>
      <c r="U396" s="35">
        <v>90.534000000000006</v>
      </c>
      <c r="V396" s="36">
        <v>23.785</v>
      </c>
      <c r="W396" s="220">
        <f t="shared" si="63"/>
        <v>3.0336230272203415E-2</v>
      </c>
      <c r="X396" s="29">
        <f t="shared" si="64"/>
        <v>62</v>
      </c>
      <c r="Y396" s="38" t="str">
        <f t="array" ref="Y396">X396&amp;CHOOSE(AND(X396&lt;&gt;{11,12,13})*MIN(4,MOD(X396,10))+1,"th","st","nd","rd","th")</f>
        <v>62nd</v>
      </c>
      <c r="Z396" s="37">
        <v>4.7569999999999997</v>
      </c>
      <c r="AA396" s="28">
        <v>0</v>
      </c>
      <c r="AB396" s="221">
        <f t="shared" si="65"/>
        <v>0</v>
      </c>
      <c r="AC396" s="29">
        <f t="shared" si="66"/>
        <v>1</v>
      </c>
      <c r="AD396" s="38" t="str">
        <f t="array" ref="AD396">AC396&amp;CHOOSE(AND(AC396&lt;&gt;{11,12,13})*MIN(4,MOD(AC396,10))+1,"th","st","nd","rd","th")</f>
        <v>1st</v>
      </c>
      <c r="AE396" s="37">
        <v>0</v>
      </c>
      <c r="AF396" s="38">
        <v>784.04600000000005</v>
      </c>
      <c r="AG396" s="38">
        <v>795.03399999999999</v>
      </c>
      <c r="AH396" s="38">
        <v>815.44600000000003</v>
      </c>
      <c r="AI396" s="38">
        <v>798.17499999999995</v>
      </c>
      <c r="AJ396" s="29">
        <f t="shared" si="67"/>
        <v>8</v>
      </c>
      <c r="AK396" s="38" t="str">
        <f t="array" ref="AK396">AJ396&amp;CHOOSE(AND(AJ396&lt;&gt;{11,12,13})*MIN(4,MOD(AJ396,10))+1,"th","st","nd","rd","th")</f>
        <v>8th</v>
      </c>
      <c r="AL396" s="38">
        <v>95.290999999999997</v>
      </c>
      <c r="AM396" s="38">
        <v>207.06299999999999</v>
      </c>
      <c r="AN396" s="38">
        <v>1005.2380000000001</v>
      </c>
      <c r="AO396" s="29">
        <f t="shared" si="68"/>
        <v>8</v>
      </c>
      <c r="AP396" s="38" t="str">
        <f t="array" ref="AP396">AO396&amp;CHOOSE(AND(AO396&lt;&gt;{11,12,13})*MIN(4,MOD(AO396,10))+1,"th","st","nd","rd","th")</f>
        <v>8th</v>
      </c>
      <c r="AQ396" s="39">
        <v>1.1499999999999999</v>
      </c>
      <c r="AR396" s="36">
        <v>1114.8689999999999</v>
      </c>
      <c r="AS396" s="29">
        <f t="shared" si="69"/>
        <v>8</v>
      </c>
      <c r="AT396" s="38" t="str">
        <f t="array" ref="AT396">AS396&amp;CHOOSE(AND(AS396&lt;&gt;{11,12,13})*MIN(4,MOD(AS396,10))+1,"th","st","nd","rd","th")</f>
        <v>8th</v>
      </c>
      <c r="AU396" s="40">
        <v>3.8146114721201904E-4</v>
      </c>
    </row>
    <row r="397" spans="1:47" x14ac:dyDescent="0.25">
      <c r="A397" s="7">
        <v>115504003</v>
      </c>
      <c r="B397" s="8" t="s">
        <v>436</v>
      </c>
      <c r="C397" s="8" t="s">
        <v>319</v>
      </c>
      <c r="D397" s="27">
        <v>50662</v>
      </c>
      <c r="E397" s="29">
        <f t="shared" si="60"/>
        <v>50</v>
      </c>
      <c r="F397" s="38" t="str">
        <f t="array" ref="F397">E397&amp;CHOOSE(AND(E397&lt;&gt;{11,12,13})*MIN(4,MOD(E397,10))+1,"th","st","nd","rd","th")</f>
        <v>50th</v>
      </c>
      <c r="G397" s="29">
        <v>3064</v>
      </c>
      <c r="H397" s="30">
        <v>1.0484</v>
      </c>
      <c r="I397" s="31">
        <v>0.81850000000000001</v>
      </c>
      <c r="J397" s="32">
        <v>91</v>
      </c>
      <c r="K397" s="33">
        <v>82.203000000000003</v>
      </c>
      <c r="L397" s="34">
        <v>0.25209999999999999</v>
      </c>
      <c r="M397" s="29">
        <f t="shared" si="61"/>
        <v>85</v>
      </c>
      <c r="N397" s="38" t="str">
        <f t="array" ref="N397">M397&amp;CHOOSE(AND(M397&lt;&gt;{11,12,13})*MIN(4,MOD(M397,10))+1,"th","st","nd","rd","th")</f>
        <v>85th</v>
      </c>
      <c r="O397" s="34">
        <v>0.1033</v>
      </c>
      <c r="P397" s="29">
        <f t="shared" si="62"/>
        <v>16</v>
      </c>
      <c r="Q397" s="38" t="str">
        <f t="array" ref="Q397">P397&amp;CHOOSE(AND(P397&lt;&gt;{11,12,13})*MIN(4,MOD(P397,10))+1,"th","st","nd","rd","th")</f>
        <v>16th</v>
      </c>
      <c r="R397" s="35">
        <v>168.77099999999999</v>
      </c>
      <c r="S397" s="35">
        <v>34.578000000000003</v>
      </c>
      <c r="T397" s="35">
        <v>0</v>
      </c>
      <c r="U397" s="35">
        <v>203.34899999999999</v>
      </c>
      <c r="V397" s="36">
        <v>46.111999999999995</v>
      </c>
      <c r="W397" s="220">
        <f t="shared" si="63"/>
        <v>4.132769893301904E-2</v>
      </c>
      <c r="X397" s="29">
        <f t="shared" si="64"/>
        <v>82</v>
      </c>
      <c r="Y397" s="38" t="str">
        <f t="array" ref="Y397">X397&amp;CHOOSE(AND(X397&lt;&gt;{11,12,13})*MIN(4,MOD(X397,10))+1,"th","st","nd","rd","th")</f>
        <v>82nd</v>
      </c>
      <c r="Z397" s="37">
        <v>9.2219999999999995</v>
      </c>
      <c r="AA397" s="28">
        <v>0</v>
      </c>
      <c r="AB397" s="221">
        <f t="shared" si="65"/>
        <v>0</v>
      </c>
      <c r="AC397" s="29">
        <f t="shared" si="66"/>
        <v>1</v>
      </c>
      <c r="AD397" s="38" t="str">
        <f t="array" ref="AD397">AC397&amp;CHOOSE(AND(AC397&lt;&gt;{11,12,13})*MIN(4,MOD(AC397,10))+1,"th","st","nd","rd","th")</f>
        <v>1st</v>
      </c>
      <c r="AE397" s="37">
        <v>0</v>
      </c>
      <c r="AF397" s="38">
        <v>1115.7650000000001</v>
      </c>
      <c r="AG397" s="38">
        <v>1119.58</v>
      </c>
      <c r="AH397" s="38">
        <v>1150.3109999999999</v>
      </c>
      <c r="AI397" s="38">
        <v>1128.5519999999999</v>
      </c>
      <c r="AJ397" s="29">
        <f t="shared" si="67"/>
        <v>19</v>
      </c>
      <c r="AK397" s="38" t="str">
        <f t="array" ref="AK397">AJ397&amp;CHOOSE(AND(AJ397&lt;&gt;{11,12,13})*MIN(4,MOD(AJ397,10))+1,"th","st","nd","rd","th")</f>
        <v>19th</v>
      </c>
      <c r="AL397" s="38">
        <v>212.571</v>
      </c>
      <c r="AM397" s="38">
        <v>294.774</v>
      </c>
      <c r="AN397" s="38">
        <v>1423.326</v>
      </c>
      <c r="AO397" s="29">
        <f t="shared" si="68"/>
        <v>21</v>
      </c>
      <c r="AP397" s="38" t="str">
        <f t="array" ref="AP397">AO397&amp;CHOOSE(AND(AO397&lt;&gt;{11,12,13})*MIN(4,MOD(AO397,10))+1,"th","st","nd","rd","th")</f>
        <v>21st</v>
      </c>
      <c r="AQ397" s="39">
        <v>1.26</v>
      </c>
      <c r="AR397" s="36">
        <v>1880.191</v>
      </c>
      <c r="AS397" s="29">
        <f t="shared" si="69"/>
        <v>32</v>
      </c>
      <c r="AT397" s="38" t="str">
        <f t="array" ref="AT397">AS397&amp;CHOOSE(AND(AS397&lt;&gt;{11,12,13})*MIN(4,MOD(AS397,10))+1,"th","st","nd","rd","th")</f>
        <v>32nd</v>
      </c>
      <c r="AU397" s="40">
        <v>6.4332205473263075E-4</v>
      </c>
    </row>
    <row r="398" spans="1:47" x14ac:dyDescent="0.25">
      <c r="A398" s="7">
        <v>115506003</v>
      </c>
      <c r="B398" s="8" t="s">
        <v>582</v>
      </c>
      <c r="C398" s="8" t="s">
        <v>319</v>
      </c>
      <c r="D398" s="27">
        <v>61753</v>
      </c>
      <c r="E398" s="29">
        <f t="shared" si="60"/>
        <v>74</v>
      </c>
      <c r="F398" s="38" t="str">
        <f t="array" ref="F398">E398&amp;CHOOSE(AND(E398&lt;&gt;{11,12,13})*MIN(4,MOD(E398,10))+1,"th","st","nd","rd","th")</f>
        <v>74th</v>
      </c>
      <c r="G398" s="29">
        <v>6110</v>
      </c>
      <c r="H398" s="30">
        <v>0.86009999999999998</v>
      </c>
      <c r="I398" s="31">
        <v>0.73909999999999998</v>
      </c>
      <c r="J398" s="32">
        <v>158</v>
      </c>
      <c r="K398" s="33">
        <v>0</v>
      </c>
      <c r="L398" s="34">
        <v>9.6699999999999994E-2</v>
      </c>
      <c r="M398" s="29">
        <f t="shared" si="61"/>
        <v>31</v>
      </c>
      <c r="N398" s="38" t="str">
        <f t="array" ref="N398">M398&amp;CHOOSE(AND(M398&lt;&gt;{11,12,13})*MIN(4,MOD(M398,10))+1,"th","st","nd","rd","th")</f>
        <v>31st</v>
      </c>
      <c r="O398" s="34">
        <v>0.12570000000000001</v>
      </c>
      <c r="P398" s="29">
        <f t="shared" si="62"/>
        <v>27</v>
      </c>
      <c r="Q398" s="38" t="str">
        <f t="array" ref="Q398">P398&amp;CHOOSE(AND(P398&lt;&gt;{11,12,13})*MIN(4,MOD(P398,10))+1,"th","st","nd","rd","th")</f>
        <v>27th</v>
      </c>
      <c r="R398" s="35">
        <v>104.39700000000001</v>
      </c>
      <c r="S398" s="35">
        <v>67.852999999999994</v>
      </c>
      <c r="T398" s="35">
        <v>0</v>
      </c>
      <c r="U398" s="35">
        <v>172.25</v>
      </c>
      <c r="V398" s="36">
        <v>84.212999999999994</v>
      </c>
      <c r="W398" s="220">
        <f t="shared" si="63"/>
        <v>4.6802446912154475E-2</v>
      </c>
      <c r="X398" s="29">
        <f t="shared" si="64"/>
        <v>86</v>
      </c>
      <c r="Y398" s="38" t="str">
        <f t="array" ref="Y398">X398&amp;CHOOSE(AND(X398&lt;&gt;{11,12,13})*MIN(4,MOD(X398,10))+1,"th","st","nd","rd","th")</f>
        <v>86th</v>
      </c>
      <c r="Z398" s="37">
        <v>16.843</v>
      </c>
      <c r="AA398" s="28">
        <v>5</v>
      </c>
      <c r="AB398" s="221">
        <f t="shared" si="65"/>
        <v>2.7788136577579755E-3</v>
      </c>
      <c r="AC398" s="29">
        <f t="shared" si="66"/>
        <v>41</v>
      </c>
      <c r="AD398" s="38" t="str">
        <f t="array" ref="AD398">AC398&amp;CHOOSE(AND(AC398&lt;&gt;{11,12,13})*MIN(4,MOD(AC398,10))+1,"th","st","nd","rd","th")</f>
        <v>41st</v>
      </c>
      <c r="AE398" s="37">
        <v>3</v>
      </c>
      <c r="AF398" s="38">
        <v>1799.329</v>
      </c>
      <c r="AG398" s="38">
        <v>1799.22</v>
      </c>
      <c r="AH398" s="38">
        <v>1811.9369999999999</v>
      </c>
      <c r="AI398" s="38">
        <v>1803.4949999999999</v>
      </c>
      <c r="AJ398" s="29">
        <f t="shared" si="67"/>
        <v>41</v>
      </c>
      <c r="AK398" s="38" t="str">
        <f t="array" ref="AK398">AJ398&amp;CHOOSE(AND(AJ398&lt;&gt;{11,12,13})*MIN(4,MOD(AJ398,10))+1,"th","st","nd","rd","th")</f>
        <v>41st</v>
      </c>
      <c r="AL398" s="38">
        <v>192.09299999999999</v>
      </c>
      <c r="AM398" s="38">
        <v>192.09299999999999</v>
      </c>
      <c r="AN398" s="38">
        <v>1995.588</v>
      </c>
      <c r="AO398" s="29">
        <f t="shared" si="68"/>
        <v>38</v>
      </c>
      <c r="AP398" s="38" t="str">
        <f t="array" ref="AP398">AO398&amp;CHOOSE(AND(AO398&lt;&gt;{11,12,13})*MIN(4,MOD(AO398,10))+1,"th","st","nd","rd","th")</f>
        <v>38th</v>
      </c>
      <c r="AQ398" s="39">
        <v>0.68</v>
      </c>
      <c r="AR398" s="36">
        <v>1167.1559999999999</v>
      </c>
      <c r="AS398" s="29">
        <f t="shared" si="69"/>
        <v>9</v>
      </c>
      <c r="AT398" s="38" t="str">
        <f t="array" ref="AT398">AS398&amp;CHOOSE(AND(AS398&lt;&gt;{11,12,13})*MIN(4,MOD(AS398,10))+1,"th","st","nd","rd","th")</f>
        <v>9th</v>
      </c>
      <c r="AU398" s="40">
        <v>3.9935155317386283E-4</v>
      </c>
    </row>
    <row r="399" spans="1:47" x14ac:dyDescent="0.25">
      <c r="A399" s="7">
        <v>115508003</v>
      </c>
      <c r="B399" s="8" t="s">
        <v>633</v>
      </c>
      <c r="C399" s="8" t="s">
        <v>319</v>
      </c>
      <c r="D399" s="27">
        <v>57242</v>
      </c>
      <c r="E399" s="29">
        <f t="shared" si="60"/>
        <v>65</v>
      </c>
      <c r="F399" s="38" t="str">
        <f t="array" ref="F399">E399&amp;CHOOSE(AND(E399&lt;&gt;{11,12,13})*MIN(4,MOD(E399,10))+1,"th","st","nd","rd","th")</f>
        <v>65th</v>
      </c>
      <c r="G399" s="29">
        <v>7086</v>
      </c>
      <c r="H399" s="30">
        <v>0.92789999999999995</v>
      </c>
      <c r="I399" s="31">
        <v>0.72619999999999996</v>
      </c>
      <c r="J399" s="32">
        <v>166</v>
      </c>
      <c r="K399" s="33">
        <v>0</v>
      </c>
      <c r="L399" s="34">
        <v>0.12859999999999999</v>
      </c>
      <c r="M399" s="29">
        <f t="shared" si="61"/>
        <v>44</v>
      </c>
      <c r="N399" s="38" t="str">
        <f t="array" ref="N399">M399&amp;CHOOSE(AND(M399&lt;&gt;{11,12,13})*MIN(4,MOD(M399,10))+1,"th","st","nd","rd","th")</f>
        <v>44th</v>
      </c>
      <c r="O399" s="34">
        <v>0.2364</v>
      </c>
      <c r="P399" s="29">
        <f t="shared" si="62"/>
        <v>76</v>
      </c>
      <c r="Q399" s="38" t="str">
        <f t="array" ref="Q399">P399&amp;CHOOSE(AND(P399&lt;&gt;{11,12,13})*MIN(4,MOD(P399,10))+1,"th","st","nd","rd","th")</f>
        <v>76th</v>
      </c>
      <c r="R399" s="35">
        <v>201.238</v>
      </c>
      <c r="S399" s="35">
        <v>184.964</v>
      </c>
      <c r="T399" s="35">
        <v>0</v>
      </c>
      <c r="U399" s="35">
        <v>386.202</v>
      </c>
      <c r="V399" s="36">
        <v>119.64100000000002</v>
      </c>
      <c r="W399" s="220">
        <f t="shared" si="63"/>
        <v>4.5873508423684553E-2</v>
      </c>
      <c r="X399" s="29">
        <f t="shared" si="64"/>
        <v>86</v>
      </c>
      <c r="Y399" s="38" t="str">
        <f t="array" ref="Y399">X399&amp;CHOOSE(AND(X399&lt;&gt;{11,12,13})*MIN(4,MOD(X399,10))+1,"th","st","nd","rd","th")</f>
        <v>86th</v>
      </c>
      <c r="Z399" s="37">
        <v>23.928000000000001</v>
      </c>
      <c r="AA399" s="28">
        <v>5</v>
      </c>
      <c r="AB399" s="221">
        <f t="shared" si="65"/>
        <v>1.9171316030325953E-3</v>
      </c>
      <c r="AC399" s="29">
        <f t="shared" si="66"/>
        <v>33</v>
      </c>
      <c r="AD399" s="38" t="str">
        <f t="array" ref="AD399">AC399&amp;CHOOSE(AND(AC399&lt;&gt;{11,12,13})*MIN(4,MOD(AC399,10))+1,"th","st","nd","rd","th")</f>
        <v>33rd</v>
      </c>
      <c r="AE399" s="37">
        <v>3</v>
      </c>
      <c r="AF399" s="38">
        <v>2608.0630000000001</v>
      </c>
      <c r="AG399" s="38">
        <v>2650.4169999999999</v>
      </c>
      <c r="AH399" s="38">
        <v>2641.6280000000002</v>
      </c>
      <c r="AI399" s="38">
        <v>2633.3690000000001</v>
      </c>
      <c r="AJ399" s="29">
        <f t="shared" si="67"/>
        <v>58</v>
      </c>
      <c r="AK399" s="38" t="str">
        <f t="array" ref="AK399">AJ399&amp;CHOOSE(AND(AJ399&lt;&gt;{11,12,13})*MIN(4,MOD(AJ399,10))+1,"th","st","nd","rd","th")</f>
        <v>58th</v>
      </c>
      <c r="AL399" s="38">
        <v>413.13</v>
      </c>
      <c r="AM399" s="38">
        <v>413.13</v>
      </c>
      <c r="AN399" s="38">
        <v>3046.4989999999998</v>
      </c>
      <c r="AO399" s="29">
        <f t="shared" si="68"/>
        <v>58</v>
      </c>
      <c r="AP399" s="38" t="str">
        <f t="array" ref="AP399">AO399&amp;CHOOSE(AND(AO399&lt;&gt;{11,12,13})*MIN(4,MOD(AO399,10))+1,"th","st","nd","rd","th")</f>
        <v>58th</v>
      </c>
      <c r="AQ399" s="39">
        <v>0.9</v>
      </c>
      <c r="AR399" s="36">
        <v>2544.1619999999998</v>
      </c>
      <c r="AS399" s="29">
        <f t="shared" si="69"/>
        <v>49</v>
      </c>
      <c r="AT399" s="38" t="str">
        <f t="array" ref="AT399">AS399&amp;CHOOSE(AND(AS399&lt;&gt;{11,12,13})*MIN(4,MOD(AS399,10))+1,"th","st","nd","rd","th")</f>
        <v>49th</v>
      </c>
      <c r="AU399" s="40">
        <v>8.7050492498511013E-4</v>
      </c>
    </row>
    <row r="400" spans="1:47" x14ac:dyDescent="0.25">
      <c r="A400" s="7">
        <v>126515001</v>
      </c>
      <c r="B400" s="8" t="s">
        <v>489</v>
      </c>
      <c r="C400" s="8" t="s">
        <v>490</v>
      </c>
      <c r="D400" s="27">
        <v>37460</v>
      </c>
      <c r="E400" s="29">
        <f t="shared" si="60"/>
        <v>7</v>
      </c>
      <c r="F400" s="38" t="str">
        <f t="array" ref="F400">E400&amp;CHOOSE(AND(E400&lt;&gt;{11,12,13})*MIN(4,MOD(E400,10))+1,"th","st","nd","rd","th")</f>
        <v>7th</v>
      </c>
      <c r="G400" s="29">
        <v>580297</v>
      </c>
      <c r="H400" s="30">
        <v>1.4178999999999999</v>
      </c>
      <c r="I400" s="31">
        <v>-24.192900000000002</v>
      </c>
      <c r="J400" s="32">
        <v>500</v>
      </c>
      <c r="K400" s="33">
        <v>0</v>
      </c>
      <c r="L400" s="34">
        <v>0.36980000000000002</v>
      </c>
      <c r="M400" s="29">
        <f t="shared" si="61"/>
        <v>95</v>
      </c>
      <c r="N400" s="38" t="str">
        <f t="array" ref="N400">M400&amp;CHOOSE(AND(M400&lt;&gt;{11,12,13})*MIN(4,MOD(M400,10))+1,"th","st","nd","rd","th")</f>
        <v>95th</v>
      </c>
      <c r="O400" s="34">
        <v>0.22670000000000001</v>
      </c>
      <c r="P400" s="29">
        <f t="shared" si="62"/>
        <v>71</v>
      </c>
      <c r="Q400" s="38" t="str">
        <f t="array" ref="Q400">P400&amp;CHOOSE(AND(P400&lt;&gt;{11,12,13})*MIN(4,MOD(P400,10))+1,"th","st","nd","rd","th")</f>
        <v>71st</v>
      </c>
      <c r="R400" s="35">
        <v>45130.612999999998</v>
      </c>
      <c r="S400" s="35">
        <v>13833.302</v>
      </c>
      <c r="T400" s="35">
        <v>22565.307000000001</v>
      </c>
      <c r="U400" s="35">
        <v>81529.221999999994</v>
      </c>
      <c r="V400" s="36">
        <v>68680.751999999979</v>
      </c>
      <c r="W400" s="220">
        <f t="shared" si="63"/>
        <v>0.33766182405850331</v>
      </c>
      <c r="X400" s="29">
        <f t="shared" si="64"/>
        <v>100</v>
      </c>
      <c r="Y400" s="38" t="str">
        <f t="array" ref="Y400">X400&amp;CHOOSE(AND(X400&lt;&gt;{11,12,13})*MIN(4,MOD(X400,10))+1,"th","st","nd","rd","th")</f>
        <v>100th</v>
      </c>
      <c r="Z400" s="37">
        <v>13736.15</v>
      </c>
      <c r="AA400" s="28">
        <v>15745</v>
      </c>
      <c r="AB400" s="221">
        <f t="shared" si="65"/>
        <v>7.7408666401921983E-2</v>
      </c>
      <c r="AC400" s="29">
        <f t="shared" si="66"/>
        <v>98</v>
      </c>
      <c r="AD400" s="38" t="str">
        <f t="array" ref="AD400">AC400&amp;CHOOSE(AND(AC400&lt;&gt;{11,12,13})*MIN(4,MOD(AC400,10))+1,"th","st","nd","rd","th")</f>
        <v>98th</v>
      </c>
      <c r="AE400" s="37">
        <v>9447</v>
      </c>
      <c r="AF400" s="38">
        <v>203400.99799999999</v>
      </c>
      <c r="AG400" s="38">
        <v>203289.065</v>
      </c>
      <c r="AH400" s="38">
        <v>202274.08600000001</v>
      </c>
      <c r="AI400" s="38">
        <v>202988.05</v>
      </c>
      <c r="AJ400" s="29">
        <f t="shared" si="67"/>
        <v>100</v>
      </c>
      <c r="AK400" s="38" t="str">
        <f t="array" ref="AK400">AJ400&amp;CHOOSE(AND(AJ400&lt;&gt;{11,12,13})*MIN(4,MOD(AJ400,10))+1,"th","st","nd","rd","th")</f>
        <v>100th</v>
      </c>
      <c r="AL400" s="38">
        <v>104712.372</v>
      </c>
      <c r="AM400" s="38">
        <v>104712.372</v>
      </c>
      <c r="AN400" s="38">
        <v>307700.42200000002</v>
      </c>
      <c r="AO400" s="29">
        <f t="shared" si="68"/>
        <v>100</v>
      </c>
      <c r="AP400" s="38" t="str">
        <f t="array" ref="AP400">AO400&amp;CHOOSE(AND(AO400&lt;&gt;{11,12,13})*MIN(4,MOD(AO400,10))+1,"th","st","nd","rd","th")</f>
        <v>100th</v>
      </c>
      <c r="AQ400" s="39">
        <v>1.58</v>
      </c>
      <c r="AR400" s="36">
        <v>689335.71699999995</v>
      </c>
      <c r="AS400" s="29">
        <f t="shared" si="69"/>
        <v>100</v>
      </c>
      <c r="AT400" s="38" t="str">
        <f t="array" ref="AT400">AS400&amp;CHOOSE(AND(AS400&lt;&gt;{11,12,13})*MIN(4,MOD(AS400,10))+1,"th","st","nd","rd","th")</f>
        <v>100th</v>
      </c>
      <c r="AU400" s="40">
        <v>0.23586160653945862</v>
      </c>
    </row>
    <row r="401" spans="1:47" x14ac:dyDescent="0.25">
      <c r="A401" s="7">
        <v>120522003</v>
      </c>
      <c r="B401" s="8" t="s">
        <v>254</v>
      </c>
      <c r="C401" s="8" t="s">
        <v>255</v>
      </c>
      <c r="D401" s="27">
        <v>63708</v>
      </c>
      <c r="E401" s="29">
        <f t="shared" si="60"/>
        <v>77</v>
      </c>
      <c r="F401" s="38" t="str">
        <f t="array" ref="F401">E401&amp;CHOOSE(AND(E401&lt;&gt;{11,12,13})*MIN(4,MOD(E401,10))+1,"th","st","nd","rd","th")</f>
        <v>77th</v>
      </c>
      <c r="G401" s="29">
        <v>10540</v>
      </c>
      <c r="H401" s="30">
        <v>0.8337</v>
      </c>
      <c r="I401" s="31">
        <v>0.44280000000000003</v>
      </c>
      <c r="J401" s="32">
        <v>279</v>
      </c>
      <c r="K401" s="33">
        <v>0</v>
      </c>
      <c r="L401" s="34">
        <v>0.10100000000000001</v>
      </c>
      <c r="M401" s="29">
        <f t="shared" si="61"/>
        <v>32</v>
      </c>
      <c r="N401" s="38" t="str">
        <f t="array" ref="N401">M401&amp;CHOOSE(AND(M401&lt;&gt;{11,12,13})*MIN(4,MOD(M401,10))+1,"th","st","nd","rd","th")</f>
        <v>32nd</v>
      </c>
      <c r="O401" s="34">
        <v>0.13730000000000001</v>
      </c>
      <c r="P401" s="29">
        <f t="shared" si="62"/>
        <v>32</v>
      </c>
      <c r="Q401" s="38" t="str">
        <f t="array" ref="Q401">P401&amp;CHOOSE(AND(P401&lt;&gt;{11,12,13})*MIN(4,MOD(P401,10))+1,"th","st","nd","rd","th")</f>
        <v>32nd</v>
      </c>
      <c r="R401" s="35">
        <v>288.14800000000002</v>
      </c>
      <c r="S401" s="35">
        <v>195.85499999999999</v>
      </c>
      <c r="T401" s="35">
        <v>0</v>
      </c>
      <c r="U401" s="35">
        <v>484.00299999999999</v>
      </c>
      <c r="V401" s="36">
        <v>80.926999999999992</v>
      </c>
      <c r="W401" s="220">
        <f t="shared" si="63"/>
        <v>1.70196701935473E-2</v>
      </c>
      <c r="X401" s="29">
        <f t="shared" si="64"/>
        <v>24</v>
      </c>
      <c r="Y401" s="38" t="str">
        <f t="array" ref="Y401">X401&amp;CHOOSE(AND(X401&lt;&gt;{11,12,13})*MIN(4,MOD(X401,10))+1,"th","st","nd","rd","th")</f>
        <v>24th</v>
      </c>
      <c r="Z401" s="37">
        <v>16.184999999999999</v>
      </c>
      <c r="AA401" s="28">
        <v>17</v>
      </c>
      <c r="AB401" s="221">
        <f t="shared" si="65"/>
        <v>3.5752516872033331E-3</v>
      </c>
      <c r="AC401" s="29">
        <f t="shared" si="66"/>
        <v>46</v>
      </c>
      <c r="AD401" s="38" t="str">
        <f t="array" ref="AD401">AC401&amp;CHOOSE(AND(AC401&lt;&gt;{11,12,13})*MIN(4,MOD(AC401,10))+1,"th","st","nd","rd","th")</f>
        <v>46th</v>
      </c>
      <c r="AE401" s="37">
        <v>10.199999999999999</v>
      </c>
      <c r="AF401" s="38">
        <v>4754.91</v>
      </c>
      <c r="AG401" s="38">
        <v>4860.3100000000004</v>
      </c>
      <c r="AH401" s="38">
        <v>5040.3389999999999</v>
      </c>
      <c r="AI401" s="38">
        <v>4885.1859999999997</v>
      </c>
      <c r="AJ401" s="29">
        <f t="shared" si="67"/>
        <v>84</v>
      </c>
      <c r="AK401" s="38" t="str">
        <f t="array" ref="AK401">AJ401&amp;CHOOSE(AND(AJ401&lt;&gt;{11,12,13})*MIN(4,MOD(AJ401,10))+1,"th","st","nd","rd","th")</f>
        <v>84th</v>
      </c>
      <c r="AL401" s="38">
        <v>510.38799999999998</v>
      </c>
      <c r="AM401" s="38">
        <v>510.38799999999998</v>
      </c>
      <c r="AN401" s="38">
        <v>5395.5739999999996</v>
      </c>
      <c r="AO401" s="29">
        <f t="shared" si="68"/>
        <v>83</v>
      </c>
      <c r="AP401" s="38" t="str">
        <f t="array" ref="AP401">AO401&amp;CHOOSE(AND(AO401&lt;&gt;{11,12,13})*MIN(4,MOD(AO401,10))+1,"th","st","nd","rd","th")</f>
        <v>83rd</v>
      </c>
      <c r="AQ401" s="39">
        <v>1.23</v>
      </c>
      <c r="AR401" s="36">
        <v>5532.8969999999999</v>
      </c>
      <c r="AS401" s="29">
        <f t="shared" si="69"/>
        <v>83</v>
      </c>
      <c r="AT401" s="38" t="str">
        <f t="array" ref="AT401">AS401&amp;CHOOSE(AND(AS401&lt;&gt;{11,12,13})*MIN(4,MOD(AS401,10))+1,"th","st","nd","rd","th")</f>
        <v>83rd</v>
      </c>
      <c r="AU401" s="40">
        <v>1.8931239787149329E-3</v>
      </c>
    </row>
    <row r="402" spans="1:47" x14ac:dyDescent="0.25">
      <c r="A402" s="7">
        <v>119648303</v>
      </c>
      <c r="B402" s="8" t="s">
        <v>613</v>
      </c>
      <c r="C402" s="8" t="s">
        <v>255</v>
      </c>
      <c r="D402" s="27">
        <v>53138</v>
      </c>
      <c r="E402" s="29">
        <f t="shared" si="60"/>
        <v>55</v>
      </c>
      <c r="F402" s="38" t="str">
        <f t="array" ref="F402">E402&amp;CHOOSE(AND(E402&lt;&gt;{11,12,13})*MIN(4,MOD(E402,10))+1,"th","st","nd","rd","th")</f>
        <v>55th</v>
      </c>
      <c r="G402" s="29">
        <v>10165</v>
      </c>
      <c r="H402" s="30">
        <v>0.99960000000000004</v>
      </c>
      <c r="I402" s="31">
        <v>0.66510000000000002</v>
      </c>
      <c r="J402" s="32">
        <v>201</v>
      </c>
      <c r="K402" s="33">
        <v>0</v>
      </c>
      <c r="L402" s="34">
        <v>0.1268</v>
      </c>
      <c r="M402" s="29">
        <f t="shared" si="61"/>
        <v>43</v>
      </c>
      <c r="N402" s="38" t="str">
        <f t="array" ref="N402">M402&amp;CHOOSE(AND(M402&lt;&gt;{11,12,13})*MIN(4,MOD(M402,10))+1,"th","st","nd","rd","th")</f>
        <v>43rd</v>
      </c>
      <c r="O402" s="34">
        <v>0.2215</v>
      </c>
      <c r="P402" s="29">
        <f t="shared" si="62"/>
        <v>69</v>
      </c>
      <c r="Q402" s="38" t="str">
        <f t="array" ref="Q402">P402&amp;CHOOSE(AND(P402&lt;&gt;{11,12,13})*MIN(4,MOD(P402,10))+1,"th","st","nd","rd","th")</f>
        <v>69th</v>
      </c>
      <c r="R402" s="35">
        <v>231.917</v>
      </c>
      <c r="S402" s="35">
        <v>202.56100000000001</v>
      </c>
      <c r="T402" s="35">
        <v>0</v>
      </c>
      <c r="U402" s="35">
        <v>434.47800000000001</v>
      </c>
      <c r="V402" s="36">
        <v>59.30899999999999</v>
      </c>
      <c r="W402" s="220">
        <f t="shared" si="63"/>
        <v>1.9456233234667251E-2</v>
      </c>
      <c r="X402" s="29">
        <f t="shared" si="64"/>
        <v>31</v>
      </c>
      <c r="Y402" s="38" t="str">
        <f t="array" ref="Y402">X402&amp;CHOOSE(AND(X402&lt;&gt;{11,12,13})*MIN(4,MOD(X402,10))+1,"th","st","nd","rd","th")</f>
        <v>31st</v>
      </c>
      <c r="Z402" s="37">
        <v>11.862</v>
      </c>
      <c r="AA402" s="28">
        <v>10</v>
      </c>
      <c r="AB402" s="221">
        <f t="shared" si="65"/>
        <v>3.2804858005812364E-3</v>
      </c>
      <c r="AC402" s="29">
        <f t="shared" si="66"/>
        <v>45</v>
      </c>
      <c r="AD402" s="38" t="str">
        <f t="array" ref="AD402">AC402&amp;CHOOSE(AND(AC402&lt;&gt;{11,12,13})*MIN(4,MOD(AC402,10))+1,"th","st","nd","rd","th")</f>
        <v>45th</v>
      </c>
      <c r="AE402" s="37">
        <v>6</v>
      </c>
      <c r="AF402" s="38">
        <v>3048.3290000000002</v>
      </c>
      <c r="AG402" s="38">
        <v>3305.55</v>
      </c>
      <c r="AH402" s="38">
        <v>3374.038</v>
      </c>
      <c r="AI402" s="38">
        <v>3242.6390000000001</v>
      </c>
      <c r="AJ402" s="29">
        <f t="shared" si="67"/>
        <v>68</v>
      </c>
      <c r="AK402" s="38" t="str">
        <f t="array" ref="AK402">AJ402&amp;CHOOSE(AND(AJ402&lt;&gt;{11,12,13})*MIN(4,MOD(AJ402,10))+1,"th","st","nd","rd","th")</f>
        <v>68th</v>
      </c>
      <c r="AL402" s="38">
        <v>452.34</v>
      </c>
      <c r="AM402" s="38">
        <v>452.34</v>
      </c>
      <c r="AN402" s="38">
        <v>3694.9789999999998</v>
      </c>
      <c r="AO402" s="29">
        <f t="shared" si="68"/>
        <v>69</v>
      </c>
      <c r="AP402" s="38" t="str">
        <f t="array" ref="AP402">AO402&amp;CHOOSE(AND(AO402&lt;&gt;{11,12,13})*MIN(4,MOD(AO402,10))+1,"th","st","nd","rd","th")</f>
        <v>69th</v>
      </c>
      <c r="AQ402" s="39">
        <v>1.22</v>
      </c>
      <c r="AR402" s="36">
        <v>4506.0709999999999</v>
      </c>
      <c r="AS402" s="29">
        <f t="shared" si="69"/>
        <v>76</v>
      </c>
      <c r="AT402" s="38" t="str">
        <f t="array" ref="AT402">AS402&amp;CHOOSE(AND(AS402&lt;&gt;{11,12,13})*MIN(4,MOD(AS402,10))+1,"th","st","nd","rd","th")</f>
        <v>76th</v>
      </c>
      <c r="AU402" s="40">
        <v>1.541787432495486E-3</v>
      </c>
    </row>
    <row r="403" spans="1:47" x14ac:dyDescent="0.25">
      <c r="A403" s="7">
        <v>109530304</v>
      </c>
      <c r="B403" s="8" t="s">
        <v>118</v>
      </c>
      <c r="C403" s="8" t="s">
        <v>119</v>
      </c>
      <c r="D403" s="27">
        <v>38750</v>
      </c>
      <c r="E403" s="29">
        <f t="shared" si="60"/>
        <v>10</v>
      </c>
      <c r="F403" s="38" t="str">
        <f t="array" ref="F403">E403&amp;CHOOSE(AND(E403&lt;&gt;{11,12,13})*MIN(4,MOD(E403,10))+1,"th","st","nd","rd","th")</f>
        <v>10th</v>
      </c>
      <c r="G403" s="29">
        <v>463</v>
      </c>
      <c r="H403" s="30">
        <v>1.3707</v>
      </c>
      <c r="I403" s="31">
        <v>0.98029999999999995</v>
      </c>
      <c r="J403" s="32">
        <v>1</v>
      </c>
      <c r="K403" s="33">
        <v>42.911999999999999</v>
      </c>
      <c r="L403" s="34">
        <v>0.13700000000000001</v>
      </c>
      <c r="M403" s="29">
        <f t="shared" si="61"/>
        <v>47</v>
      </c>
      <c r="N403" s="38" t="str">
        <f t="array" ref="N403">M403&amp;CHOOSE(AND(M403&lt;&gt;{11,12,13})*MIN(4,MOD(M403,10))+1,"th","st","nd","rd","th")</f>
        <v>47th</v>
      </c>
      <c r="O403" s="34">
        <v>0.1986</v>
      </c>
      <c r="P403" s="29">
        <f t="shared" si="62"/>
        <v>60</v>
      </c>
      <c r="Q403" s="38" t="str">
        <f t="array" ref="Q403">P403&amp;CHOOSE(AND(P403&lt;&gt;{11,12,13})*MIN(4,MOD(P403,10))+1,"th","st","nd","rd","th")</f>
        <v>60th</v>
      </c>
      <c r="R403" s="35">
        <v>13.961</v>
      </c>
      <c r="S403" s="35">
        <v>10.119</v>
      </c>
      <c r="T403" s="35">
        <v>0</v>
      </c>
      <c r="U403" s="35">
        <v>24.08</v>
      </c>
      <c r="V403" s="36"/>
      <c r="W403" s="220">
        <f t="shared" si="63"/>
        <v>0</v>
      </c>
      <c r="X403" s="29">
        <f t="shared" si="64"/>
        <v>1</v>
      </c>
      <c r="Y403" s="38" t="str">
        <f t="array" ref="Y403">X403&amp;CHOOSE(AND(X403&lt;&gt;{11,12,13})*MIN(4,MOD(X403,10))+1,"th","st","nd","rd","th")</f>
        <v>1st</v>
      </c>
      <c r="Z403" s="37">
        <v>0</v>
      </c>
      <c r="AA403" s="28">
        <v>0</v>
      </c>
      <c r="AB403" s="221">
        <f t="shared" si="65"/>
        <v>0</v>
      </c>
      <c r="AC403" s="29">
        <f t="shared" si="66"/>
        <v>1</v>
      </c>
      <c r="AD403" s="38" t="str">
        <f t="array" ref="AD403">AC403&amp;CHOOSE(AND(AC403&lt;&gt;{11,12,13})*MIN(4,MOD(AC403,10))+1,"th","st","nd","rd","th")</f>
        <v>1st</v>
      </c>
      <c r="AE403" s="37">
        <v>0</v>
      </c>
      <c r="AF403" s="38">
        <v>169.84700000000001</v>
      </c>
      <c r="AG403" s="38">
        <v>188.262</v>
      </c>
      <c r="AH403" s="38">
        <v>177.51499999999999</v>
      </c>
      <c r="AI403" s="38">
        <v>178.541</v>
      </c>
      <c r="AJ403" s="29">
        <f t="shared" si="67"/>
        <v>0</v>
      </c>
      <c r="AK403" s="38" t="str">
        <f t="array" ref="AK403">AJ403&amp;CHOOSE(AND(AJ403&lt;&gt;{11,12,13})*MIN(4,MOD(AJ403,10))+1,"th","st","nd","rd","th")</f>
        <v>0th</v>
      </c>
      <c r="AL403" s="38">
        <v>24.08</v>
      </c>
      <c r="AM403" s="38">
        <v>66.992000000000004</v>
      </c>
      <c r="AN403" s="38">
        <v>245.53299999999999</v>
      </c>
      <c r="AO403" s="29">
        <f t="shared" si="68"/>
        <v>0</v>
      </c>
      <c r="AP403" s="38" t="str">
        <f t="array" ref="AP403">AO403&amp;CHOOSE(AND(AO403&lt;&gt;{11,12,13})*MIN(4,MOD(AO403,10))+1,"th","st","nd","rd","th")</f>
        <v>0th</v>
      </c>
      <c r="AQ403" s="39">
        <v>1.1599999999999999</v>
      </c>
      <c r="AR403" s="36">
        <v>390.4</v>
      </c>
      <c r="AS403" s="29">
        <f t="shared" si="69"/>
        <v>0</v>
      </c>
      <c r="AT403" s="38" t="str">
        <f t="array" ref="AT403">AS403&amp;CHOOSE(AND(AS403&lt;&gt;{11,12,13})*MIN(4,MOD(AS403,10))+1,"th","st","nd","rd","th")</f>
        <v>0th</v>
      </c>
      <c r="AU403" s="40">
        <v>1.3357841313335668E-4</v>
      </c>
    </row>
    <row r="404" spans="1:47" x14ac:dyDescent="0.25">
      <c r="A404" s="7">
        <v>109531304</v>
      </c>
      <c r="B404" s="8" t="s">
        <v>239</v>
      </c>
      <c r="C404" s="8" t="s">
        <v>119</v>
      </c>
      <c r="D404" s="27">
        <v>47380</v>
      </c>
      <c r="E404" s="29">
        <f t="shared" si="60"/>
        <v>37</v>
      </c>
      <c r="F404" s="38" t="str">
        <f t="array" ref="F404">E404&amp;CHOOSE(AND(E404&lt;&gt;{11,12,13})*MIN(4,MOD(E404,10))+1,"th","st","nd","rd","th")</f>
        <v>37th</v>
      </c>
      <c r="G404" s="29">
        <v>2153</v>
      </c>
      <c r="H404" s="30">
        <v>1.121</v>
      </c>
      <c r="I404" s="31">
        <v>0.90769999999999995</v>
      </c>
      <c r="J404" s="32">
        <v>24</v>
      </c>
      <c r="K404" s="33">
        <v>135.053</v>
      </c>
      <c r="L404" s="34">
        <v>0.1424</v>
      </c>
      <c r="M404" s="29">
        <f t="shared" si="61"/>
        <v>48</v>
      </c>
      <c r="N404" s="38" t="str">
        <f t="array" ref="N404">M404&amp;CHOOSE(AND(M404&lt;&gt;{11,12,13})*MIN(4,MOD(M404,10))+1,"th","st","nd","rd","th")</f>
        <v>48th</v>
      </c>
      <c r="O404" s="34">
        <v>0.15770000000000001</v>
      </c>
      <c r="P404" s="29">
        <f t="shared" si="62"/>
        <v>41</v>
      </c>
      <c r="Q404" s="38" t="str">
        <f t="array" ref="Q404">P404&amp;CHOOSE(AND(P404&lt;&gt;{11,12,13})*MIN(4,MOD(P404,10))+1,"th","st","nd","rd","th")</f>
        <v>41st</v>
      </c>
      <c r="R404" s="35">
        <v>69.293000000000006</v>
      </c>
      <c r="S404" s="35">
        <v>38.369</v>
      </c>
      <c r="T404" s="35">
        <v>0</v>
      </c>
      <c r="U404" s="35">
        <v>107.66200000000001</v>
      </c>
      <c r="V404" s="36">
        <v>16.905999999999999</v>
      </c>
      <c r="W404" s="220">
        <f t="shared" si="63"/>
        <v>2.0845612261254483E-2</v>
      </c>
      <c r="X404" s="29">
        <f t="shared" si="64"/>
        <v>35</v>
      </c>
      <c r="Y404" s="38" t="str">
        <f t="array" ref="Y404">X404&amp;CHOOSE(AND(X404&lt;&gt;{11,12,13})*MIN(4,MOD(X404,10))+1,"th","st","nd","rd","th")</f>
        <v>35th</v>
      </c>
      <c r="Z404" s="37">
        <v>3.3809999999999998</v>
      </c>
      <c r="AA404" s="28">
        <v>2</v>
      </c>
      <c r="AB404" s="221">
        <f t="shared" si="65"/>
        <v>2.4660608377208666E-3</v>
      </c>
      <c r="AC404" s="29">
        <f t="shared" si="66"/>
        <v>38</v>
      </c>
      <c r="AD404" s="38" t="str">
        <f t="array" ref="AD404">AC404&amp;CHOOSE(AND(AC404&lt;&gt;{11,12,13})*MIN(4,MOD(AC404,10))+1,"th","st","nd","rd","th")</f>
        <v>38th</v>
      </c>
      <c r="AE404" s="37">
        <v>1.2</v>
      </c>
      <c r="AF404" s="38">
        <v>811.01</v>
      </c>
      <c r="AG404" s="38">
        <v>802.70600000000002</v>
      </c>
      <c r="AH404" s="38">
        <v>858.09900000000005</v>
      </c>
      <c r="AI404" s="38">
        <v>823.93799999999999</v>
      </c>
      <c r="AJ404" s="29">
        <f t="shared" si="67"/>
        <v>9</v>
      </c>
      <c r="AK404" s="38" t="str">
        <f t="array" ref="AK404">AJ404&amp;CHOOSE(AND(AJ404&lt;&gt;{11,12,13})*MIN(4,MOD(AJ404,10))+1,"th","st","nd","rd","th")</f>
        <v>9th</v>
      </c>
      <c r="AL404" s="38">
        <v>112.24299999999999</v>
      </c>
      <c r="AM404" s="38">
        <v>247.29599999999999</v>
      </c>
      <c r="AN404" s="38">
        <v>1071.2339999999999</v>
      </c>
      <c r="AO404" s="29">
        <f t="shared" si="68"/>
        <v>9</v>
      </c>
      <c r="AP404" s="38" t="str">
        <f t="array" ref="AP404">AO404&amp;CHOOSE(AND(AO404&lt;&gt;{11,12,13})*MIN(4,MOD(AO404,10))+1,"th","st","nd","rd","th")</f>
        <v>9th</v>
      </c>
      <c r="AQ404" s="39">
        <v>1.3</v>
      </c>
      <c r="AR404" s="36">
        <v>1561.1089999999999</v>
      </c>
      <c r="AS404" s="29">
        <f t="shared" si="69"/>
        <v>20</v>
      </c>
      <c r="AT404" s="38" t="str">
        <f t="array" ref="AT404">AS404&amp;CHOOSE(AND(AS404&lt;&gt;{11,12,13})*MIN(4,MOD(AS404,10))+1,"th","st","nd","rd","th")</f>
        <v>20th</v>
      </c>
      <c r="AU404" s="40">
        <v>5.3414565304354847E-4</v>
      </c>
    </row>
    <row r="405" spans="1:47" x14ac:dyDescent="0.25">
      <c r="A405" s="7">
        <v>109532804</v>
      </c>
      <c r="B405" s="8" t="s">
        <v>303</v>
      </c>
      <c r="C405" s="8" t="s">
        <v>119</v>
      </c>
      <c r="D405" s="27">
        <v>40000</v>
      </c>
      <c r="E405" s="29">
        <f t="shared" si="60"/>
        <v>13</v>
      </c>
      <c r="F405" s="38" t="str">
        <f t="array" ref="F405">E405&amp;CHOOSE(AND(E405&lt;&gt;{11,12,13})*MIN(4,MOD(E405,10))+1,"th","st","nd","rd","th")</f>
        <v>13th</v>
      </c>
      <c r="G405" s="29">
        <v>1212</v>
      </c>
      <c r="H405" s="30">
        <v>1.3279000000000001</v>
      </c>
      <c r="I405" s="31">
        <v>0.96140000000000003</v>
      </c>
      <c r="J405" s="32">
        <v>3</v>
      </c>
      <c r="K405" s="33">
        <v>87.864999999999995</v>
      </c>
      <c r="L405" s="34">
        <v>0.2722</v>
      </c>
      <c r="M405" s="29">
        <f t="shared" si="61"/>
        <v>88</v>
      </c>
      <c r="N405" s="38" t="str">
        <f t="array" ref="N405">M405&amp;CHOOSE(AND(M405&lt;&gt;{11,12,13})*MIN(4,MOD(M405,10))+1,"th","st","nd","rd","th")</f>
        <v>88th</v>
      </c>
      <c r="O405" s="34">
        <v>0.159</v>
      </c>
      <c r="P405" s="29">
        <f t="shared" si="62"/>
        <v>42</v>
      </c>
      <c r="Q405" s="38" t="str">
        <f t="array" ref="Q405">P405&amp;CHOOSE(AND(P405&lt;&gt;{11,12,13})*MIN(4,MOD(P405,10))+1,"th","st","nd","rd","th")</f>
        <v>42nd</v>
      </c>
      <c r="R405" s="35">
        <v>56.902999999999999</v>
      </c>
      <c r="S405" s="35">
        <v>16.619</v>
      </c>
      <c r="T405" s="35">
        <v>0</v>
      </c>
      <c r="U405" s="35">
        <v>73.522000000000006</v>
      </c>
      <c r="V405" s="36">
        <v>30.701000000000004</v>
      </c>
      <c r="W405" s="220">
        <f t="shared" si="63"/>
        <v>8.8116183287171912E-2</v>
      </c>
      <c r="X405" s="29">
        <f t="shared" si="64"/>
        <v>94</v>
      </c>
      <c r="Y405" s="38" t="str">
        <f t="array" ref="Y405">X405&amp;CHOOSE(AND(X405&lt;&gt;{11,12,13})*MIN(4,MOD(X405,10))+1,"th","st","nd","rd","th")</f>
        <v>94th</v>
      </c>
      <c r="Z405" s="37">
        <v>6.14</v>
      </c>
      <c r="AA405" s="28">
        <v>2</v>
      </c>
      <c r="AB405" s="221">
        <f t="shared" si="65"/>
        <v>5.740280986754301E-3</v>
      </c>
      <c r="AC405" s="29">
        <f t="shared" si="66"/>
        <v>58</v>
      </c>
      <c r="AD405" s="38" t="str">
        <f t="array" ref="AD405">AC405&amp;CHOOSE(AND(AC405&lt;&gt;{11,12,13})*MIN(4,MOD(AC405,10))+1,"th","st","nd","rd","th")</f>
        <v>58th</v>
      </c>
      <c r="AE405" s="37">
        <v>1.2</v>
      </c>
      <c r="AF405" s="38">
        <v>348.41500000000002</v>
      </c>
      <c r="AG405" s="38">
        <v>374.45100000000002</v>
      </c>
      <c r="AH405" s="38">
        <v>391.84399999999999</v>
      </c>
      <c r="AI405" s="38">
        <v>371.57</v>
      </c>
      <c r="AJ405" s="29">
        <f t="shared" si="67"/>
        <v>1</v>
      </c>
      <c r="AK405" s="38" t="str">
        <f t="array" ref="AK405">AJ405&amp;CHOOSE(AND(AJ405&lt;&gt;{11,12,13})*MIN(4,MOD(AJ405,10))+1,"th","st","nd","rd","th")</f>
        <v>1st</v>
      </c>
      <c r="AL405" s="38">
        <v>80.861999999999995</v>
      </c>
      <c r="AM405" s="38">
        <v>168.727</v>
      </c>
      <c r="AN405" s="38">
        <v>540.29700000000003</v>
      </c>
      <c r="AO405" s="29">
        <f t="shared" si="68"/>
        <v>1</v>
      </c>
      <c r="AP405" s="38" t="str">
        <f t="array" ref="AP405">AO405&amp;CHOOSE(AND(AO405&lt;&gt;{11,12,13})*MIN(4,MOD(AO405,10))+1,"th","st","nd","rd","th")</f>
        <v>1st</v>
      </c>
      <c r="AQ405" s="39">
        <v>1.2</v>
      </c>
      <c r="AR405" s="36">
        <v>860.952</v>
      </c>
      <c r="AS405" s="29">
        <f t="shared" si="69"/>
        <v>4</v>
      </c>
      <c r="AT405" s="38" t="str">
        <f t="array" ref="AT405">AS405&amp;CHOOSE(AND(AS405&lt;&gt;{11,12,13})*MIN(4,MOD(AS405,10))+1,"th","st","nd","rd","th")</f>
        <v>4th</v>
      </c>
      <c r="AU405" s="40">
        <v>2.9458145989751463E-4</v>
      </c>
    </row>
    <row r="406" spans="1:47" x14ac:dyDescent="0.25">
      <c r="A406" s="7">
        <v>109535504</v>
      </c>
      <c r="B406" s="8" t="s">
        <v>453</v>
      </c>
      <c r="C406" s="8" t="s">
        <v>119</v>
      </c>
      <c r="D406" s="27">
        <v>40925</v>
      </c>
      <c r="E406" s="29">
        <f t="shared" si="60"/>
        <v>16</v>
      </c>
      <c r="F406" s="38" t="str">
        <f t="array" ref="F406">E406&amp;CHOOSE(AND(E406&lt;&gt;{11,12,13})*MIN(4,MOD(E406,10))+1,"th","st","nd","rd","th")</f>
        <v>16th</v>
      </c>
      <c r="G406" s="29">
        <v>1777</v>
      </c>
      <c r="H406" s="30">
        <v>1.2979000000000001</v>
      </c>
      <c r="I406" s="31">
        <v>0.93859999999999999</v>
      </c>
      <c r="J406" s="32">
        <v>11</v>
      </c>
      <c r="K406" s="33">
        <v>116.081</v>
      </c>
      <c r="L406" s="34">
        <v>0.1981</v>
      </c>
      <c r="M406" s="29">
        <f t="shared" si="61"/>
        <v>71</v>
      </c>
      <c r="N406" s="38" t="str">
        <f t="array" ref="N406">M406&amp;CHOOSE(AND(M406&lt;&gt;{11,12,13})*MIN(4,MOD(M406,10))+1,"th","st","nd","rd","th")</f>
        <v>71st</v>
      </c>
      <c r="O406" s="34">
        <v>0.26500000000000001</v>
      </c>
      <c r="P406" s="29">
        <f t="shared" si="62"/>
        <v>89</v>
      </c>
      <c r="Q406" s="38" t="str">
        <f t="array" ref="Q406">P406&amp;CHOOSE(AND(P406&lt;&gt;{11,12,13})*MIN(4,MOD(P406,10))+1,"th","st","nd","rd","th")</f>
        <v>89th</v>
      </c>
      <c r="R406" s="35">
        <v>67.113</v>
      </c>
      <c r="S406" s="35">
        <v>44.889000000000003</v>
      </c>
      <c r="T406" s="35">
        <v>0</v>
      </c>
      <c r="U406" s="35">
        <v>112.002</v>
      </c>
      <c r="V406" s="36">
        <v>7.4859999999999998</v>
      </c>
      <c r="W406" s="220">
        <f t="shared" si="63"/>
        <v>1.3258005100595069E-2</v>
      </c>
      <c r="X406" s="29">
        <f t="shared" si="64"/>
        <v>14</v>
      </c>
      <c r="Y406" s="38" t="str">
        <f t="array" ref="Y406">X406&amp;CHOOSE(AND(X406&lt;&gt;{11,12,13})*MIN(4,MOD(X406,10))+1,"th","st","nd","rd","th")</f>
        <v>14th</v>
      </c>
      <c r="Z406" s="37">
        <v>1.4970000000000001</v>
      </c>
      <c r="AA406" s="28">
        <v>0</v>
      </c>
      <c r="AB406" s="221">
        <f t="shared" si="65"/>
        <v>0</v>
      </c>
      <c r="AC406" s="29">
        <f t="shared" si="66"/>
        <v>1</v>
      </c>
      <c r="AD406" s="38" t="str">
        <f t="array" ref="AD406">AC406&amp;CHOOSE(AND(AC406&lt;&gt;{11,12,13})*MIN(4,MOD(AC406,10))+1,"th","st","nd","rd","th")</f>
        <v>1st</v>
      </c>
      <c r="AE406" s="37">
        <v>0</v>
      </c>
      <c r="AF406" s="38">
        <v>564.64</v>
      </c>
      <c r="AG406" s="38">
        <v>562.30799999999999</v>
      </c>
      <c r="AH406" s="38">
        <v>545.52099999999996</v>
      </c>
      <c r="AI406" s="38">
        <v>557.49</v>
      </c>
      <c r="AJ406" s="29">
        <f t="shared" si="67"/>
        <v>3</v>
      </c>
      <c r="AK406" s="38" t="str">
        <f t="array" ref="AK406">AJ406&amp;CHOOSE(AND(AJ406&lt;&gt;{11,12,13})*MIN(4,MOD(AJ406,10))+1,"th","st","nd","rd","th")</f>
        <v>3rd</v>
      </c>
      <c r="AL406" s="38">
        <v>113.499</v>
      </c>
      <c r="AM406" s="38">
        <v>229.58</v>
      </c>
      <c r="AN406" s="38">
        <v>787.07</v>
      </c>
      <c r="AO406" s="29">
        <f t="shared" si="68"/>
        <v>4</v>
      </c>
      <c r="AP406" s="38" t="str">
        <f t="array" ref="AP406">AO406&amp;CHOOSE(AND(AO406&lt;&gt;{11,12,13})*MIN(4,MOD(AO406,10))+1,"th","st","nd","rd","th")</f>
        <v>4th</v>
      </c>
      <c r="AQ406" s="39">
        <v>1</v>
      </c>
      <c r="AR406" s="36">
        <v>1021.538</v>
      </c>
      <c r="AS406" s="29">
        <f t="shared" si="69"/>
        <v>6</v>
      </c>
      <c r="AT406" s="38" t="str">
        <f t="array" ref="AT406">AS406&amp;CHOOSE(AND(AS406&lt;&gt;{11,12,13})*MIN(4,MOD(AS406,10))+1,"th","st","nd","rd","th")</f>
        <v>6th</v>
      </c>
      <c r="AU406" s="40">
        <v>3.4952721566450544E-4</v>
      </c>
    </row>
    <row r="407" spans="1:47" x14ac:dyDescent="0.25">
      <c r="A407" s="7">
        <v>109537504</v>
      </c>
      <c r="B407" s="8" t="s">
        <v>466</v>
      </c>
      <c r="C407" s="8" t="s">
        <v>119</v>
      </c>
      <c r="D407" s="27">
        <v>40026</v>
      </c>
      <c r="E407" s="29">
        <f t="shared" si="60"/>
        <v>13</v>
      </c>
      <c r="F407" s="38" t="str">
        <f t="array" ref="F407">E407&amp;CHOOSE(AND(E407&lt;&gt;{11,12,13})*MIN(4,MOD(E407,10))+1,"th","st","nd","rd","th")</f>
        <v>13th</v>
      </c>
      <c r="G407" s="29">
        <v>1287</v>
      </c>
      <c r="H407" s="30">
        <v>1.327</v>
      </c>
      <c r="I407" s="31">
        <v>0.94110000000000005</v>
      </c>
      <c r="J407" s="32">
        <v>9</v>
      </c>
      <c r="K407" s="33">
        <v>94.641999999999996</v>
      </c>
      <c r="L407" s="34">
        <v>0.16980000000000001</v>
      </c>
      <c r="M407" s="29">
        <f t="shared" si="61"/>
        <v>59</v>
      </c>
      <c r="N407" s="38" t="str">
        <f t="array" ref="N407">M407&amp;CHOOSE(AND(M407&lt;&gt;{11,12,13})*MIN(4,MOD(M407,10))+1,"th","st","nd","rd","th")</f>
        <v>59th</v>
      </c>
      <c r="O407" s="34">
        <v>0.3271</v>
      </c>
      <c r="P407" s="29">
        <f t="shared" si="62"/>
        <v>98</v>
      </c>
      <c r="Q407" s="38" t="str">
        <f t="array" ref="Q407">P407&amp;CHOOSE(AND(P407&lt;&gt;{11,12,13})*MIN(4,MOD(P407,10))+1,"th","st","nd","rd","th")</f>
        <v>98th</v>
      </c>
      <c r="R407" s="35">
        <v>43.668999999999997</v>
      </c>
      <c r="S407" s="35">
        <v>42.061999999999998</v>
      </c>
      <c r="T407" s="35">
        <v>0</v>
      </c>
      <c r="U407" s="35">
        <v>85.730999999999995</v>
      </c>
      <c r="V407" s="36">
        <v>7.7489999999999997</v>
      </c>
      <c r="W407" s="220">
        <f t="shared" si="63"/>
        <v>1.8078318382773222E-2</v>
      </c>
      <c r="X407" s="29">
        <f t="shared" si="64"/>
        <v>27</v>
      </c>
      <c r="Y407" s="38" t="str">
        <f t="array" ref="Y407">X407&amp;CHOOSE(AND(X407&lt;&gt;{11,12,13})*MIN(4,MOD(X407,10))+1,"th","st","nd","rd","th")</f>
        <v>27th</v>
      </c>
      <c r="Z407" s="37">
        <v>1.55</v>
      </c>
      <c r="AA407" s="28">
        <v>0</v>
      </c>
      <c r="AB407" s="221">
        <f t="shared" si="65"/>
        <v>0</v>
      </c>
      <c r="AC407" s="29">
        <f t="shared" si="66"/>
        <v>1</v>
      </c>
      <c r="AD407" s="38" t="str">
        <f t="array" ref="AD407">AC407&amp;CHOOSE(AND(AC407&lt;&gt;{11,12,13})*MIN(4,MOD(AC407,10))+1,"th","st","nd","rd","th")</f>
        <v>1st</v>
      </c>
      <c r="AE407" s="37">
        <v>0</v>
      </c>
      <c r="AF407" s="38">
        <v>428.63499999999999</v>
      </c>
      <c r="AG407" s="38">
        <v>454.83300000000003</v>
      </c>
      <c r="AH407" s="38">
        <v>474.10500000000002</v>
      </c>
      <c r="AI407" s="38">
        <v>452.524</v>
      </c>
      <c r="AJ407" s="29">
        <f t="shared" si="67"/>
        <v>2</v>
      </c>
      <c r="AK407" s="38" t="str">
        <f t="array" ref="AK407">AJ407&amp;CHOOSE(AND(AJ407&lt;&gt;{11,12,13})*MIN(4,MOD(AJ407,10))+1,"th","st","nd","rd","th")</f>
        <v>2nd</v>
      </c>
      <c r="AL407" s="38">
        <v>87.281000000000006</v>
      </c>
      <c r="AM407" s="38">
        <v>181.923</v>
      </c>
      <c r="AN407" s="38">
        <v>634.447</v>
      </c>
      <c r="AO407" s="29">
        <f t="shared" si="68"/>
        <v>2</v>
      </c>
      <c r="AP407" s="38" t="str">
        <f t="array" ref="AP407">AO407&amp;CHOOSE(AND(AO407&lt;&gt;{11,12,13})*MIN(4,MOD(AO407,10))+1,"th","st","nd","rd","th")</f>
        <v>2nd</v>
      </c>
      <c r="AQ407" s="39">
        <v>1.25</v>
      </c>
      <c r="AR407" s="36">
        <v>1052.3889999999999</v>
      </c>
      <c r="AS407" s="29">
        <f t="shared" si="69"/>
        <v>6</v>
      </c>
      <c r="AT407" s="38" t="str">
        <f t="array" ref="AT407">AS407&amp;CHOOSE(AND(AS407&lt;&gt;{11,12,13})*MIN(4,MOD(AS407,10))+1,"th","st","nd","rd","th")</f>
        <v>6th</v>
      </c>
      <c r="AU407" s="40">
        <v>3.6008312658555354E-4</v>
      </c>
    </row>
    <row r="408" spans="1:47" x14ac:dyDescent="0.25">
      <c r="A408" s="7">
        <v>129540803</v>
      </c>
      <c r="B408" s="8" t="s">
        <v>159</v>
      </c>
      <c r="C408" s="8" t="s">
        <v>160</v>
      </c>
      <c r="D408" s="27">
        <v>58838</v>
      </c>
      <c r="E408" s="29">
        <f t="shared" si="60"/>
        <v>68</v>
      </c>
      <c r="F408" s="38" t="str">
        <f t="array" ref="F408">E408&amp;CHOOSE(AND(E408&lt;&gt;{11,12,13})*MIN(4,MOD(E408,10))+1,"th","st","nd","rd","th")</f>
        <v>68th</v>
      </c>
      <c r="G408" s="29">
        <v>8412</v>
      </c>
      <c r="H408" s="30">
        <v>0.90269999999999995</v>
      </c>
      <c r="I408" s="31">
        <v>0.63200000000000001</v>
      </c>
      <c r="J408" s="32">
        <v>213</v>
      </c>
      <c r="K408" s="33">
        <v>0</v>
      </c>
      <c r="L408" s="34">
        <v>7.1499999999999994E-2</v>
      </c>
      <c r="M408" s="29">
        <f t="shared" si="61"/>
        <v>21</v>
      </c>
      <c r="N408" s="38" t="str">
        <f t="array" ref="N408">M408&amp;CHOOSE(AND(M408&lt;&gt;{11,12,13})*MIN(4,MOD(M408,10))+1,"th","st","nd","rd","th")</f>
        <v>21st</v>
      </c>
      <c r="O408" s="34">
        <v>0.14810000000000001</v>
      </c>
      <c r="P408" s="29">
        <f t="shared" si="62"/>
        <v>37</v>
      </c>
      <c r="Q408" s="38" t="str">
        <f t="array" ref="Q408">P408&amp;CHOOSE(AND(P408&lt;&gt;{11,12,13})*MIN(4,MOD(P408,10))+1,"th","st","nd","rd","th")</f>
        <v>37th</v>
      </c>
      <c r="R408" s="35">
        <v>119.15</v>
      </c>
      <c r="S408" s="35">
        <v>123.399</v>
      </c>
      <c r="T408" s="35">
        <v>0</v>
      </c>
      <c r="U408" s="35">
        <v>242.54900000000001</v>
      </c>
      <c r="V408" s="36">
        <v>74.23299999999999</v>
      </c>
      <c r="W408" s="220">
        <f t="shared" si="63"/>
        <v>2.6727707407700779E-2</v>
      </c>
      <c r="X408" s="29">
        <f t="shared" si="64"/>
        <v>52</v>
      </c>
      <c r="Y408" s="38" t="str">
        <f t="array" ref="Y408">X408&amp;CHOOSE(AND(X408&lt;&gt;{11,12,13})*MIN(4,MOD(X408,10))+1,"th","st","nd","rd","th")</f>
        <v>52nd</v>
      </c>
      <c r="Z408" s="37">
        <v>14.847</v>
      </c>
      <c r="AA408" s="28">
        <v>5</v>
      </c>
      <c r="AB408" s="221">
        <f t="shared" si="65"/>
        <v>1.8002577969165184E-3</v>
      </c>
      <c r="AC408" s="29">
        <f t="shared" si="66"/>
        <v>32</v>
      </c>
      <c r="AD408" s="38" t="str">
        <f t="array" ref="AD408">AC408&amp;CHOOSE(AND(AC408&lt;&gt;{11,12,13})*MIN(4,MOD(AC408,10))+1,"th","st","nd","rd","th")</f>
        <v>32nd</v>
      </c>
      <c r="AE408" s="37">
        <v>3</v>
      </c>
      <c r="AF408" s="38">
        <v>2777.38</v>
      </c>
      <c r="AG408" s="38">
        <v>2827.7939999999999</v>
      </c>
      <c r="AH408" s="38">
        <v>2890.7950000000001</v>
      </c>
      <c r="AI408" s="38">
        <v>2831.99</v>
      </c>
      <c r="AJ408" s="29">
        <f t="shared" si="67"/>
        <v>62</v>
      </c>
      <c r="AK408" s="38" t="str">
        <f t="array" ref="AK408">AJ408&amp;CHOOSE(AND(AJ408&lt;&gt;{11,12,13})*MIN(4,MOD(AJ408,10))+1,"th","st","nd","rd","th")</f>
        <v>62nd</v>
      </c>
      <c r="AL408" s="38">
        <v>260.39600000000002</v>
      </c>
      <c r="AM408" s="38">
        <v>260.39600000000002</v>
      </c>
      <c r="AN408" s="38">
        <v>3092.386</v>
      </c>
      <c r="AO408" s="29">
        <f t="shared" si="68"/>
        <v>59</v>
      </c>
      <c r="AP408" s="38" t="str">
        <f t="array" ref="AP408">AO408&amp;CHOOSE(AND(AO408&lt;&gt;{11,12,13})*MIN(4,MOD(AO408,10))+1,"th","st","nd","rd","th")</f>
        <v>59th</v>
      </c>
      <c r="AQ408" s="39">
        <v>0.93</v>
      </c>
      <c r="AR408" s="36">
        <v>2596.0920000000001</v>
      </c>
      <c r="AS408" s="29">
        <f t="shared" si="69"/>
        <v>50</v>
      </c>
      <c r="AT408" s="38" t="str">
        <f t="array" ref="AT408">AS408&amp;CHOOSE(AND(AS408&lt;&gt;{11,12,13})*MIN(4,MOD(AS408,10))+1,"th","st","nd","rd","th")</f>
        <v>50th</v>
      </c>
      <c r="AU408" s="40">
        <v>8.8827318060502624E-4</v>
      </c>
    </row>
    <row r="409" spans="1:47" x14ac:dyDescent="0.25">
      <c r="A409" s="7">
        <v>129544503</v>
      </c>
      <c r="B409" s="8" t="s">
        <v>387</v>
      </c>
      <c r="C409" s="8" t="s">
        <v>160</v>
      </c>
      <c r="D409" s="27">
        <v>35686</v>
      </c>
      <c r="E409" s="29">
        <f t="shared" si="60"/>
        <v>5</v>
      </c>
      <c r="F409" s="38" t="str">
        <f t="array" ref="F409">E409&amp;CHOOSE(AND(E409&lt;&gt;{11,12,13})*MIN(4,MOD(E409,10))+1,"th","st","nd","rd","th")</f>
        <v>5th</v>
      </c>
      <c r="G409" s="29">
        <v>3232</v>
      </c>
      <c r="H409" s="30">
        <v>1.4883999999999999</v>
      </c>
      <c r="I409" s="31">
        <v>0.7903</v>
      </c>
      <c r="J409" s="32">
        <v>119</v>
      </c>
      <c r="K409" s="33">
        <v>48.19</v>
      </c>
      <c r="L409" s="34">
        <v>0.26379999999999998</v>
      </c>
      <c r="M409" s="29">
        <f t="shared" si="61"/>
        <v>87</v>
      </c>
      <c r="N409" s="38" t="str">
        <f t="array" ref="N409">M409&amp;CHOOSE(AND(M409&lt;&gt;{11,12,13})*MIN(4,MOD(M409,10))+1,"th","st","nd","rd","th")</f>
        <v>87th</v>
      </c>
      <c r="O409" s="34">
        <v>0.2555</v>
      </c>
      <c r="P409" s="29">
        <f t="shared" si="62"/>
        <v>85</v>
      </c>
      <c r="Q409" s="38" t="str">
        <f t="array" ref="Q409">P409&amp;CHOOSE(AND(P409&lt;&gt;{11,12,13})*MIN(4,MOD(P409,10))+1,"th","st","nd","rd","th")</f>
        <v>85th</v>
      </c>
      <c r="R409" s="35">
        <v>174.017</v>
      </c>
      <c r="S409" s="35">
        <v>84.271000000000001</v>
      </c>
      <c r="T409" s="35">
        <v>0</v>
      </c>
      <c r="U409" s="35">
        <v>258.28800000000001</v>
      </c>
      <c r="V409" s="36">
        <v>55.994</v>
      </c>
      <c r="W409" s="220">
        <f t="shared" si="63"/>
        <v>5.0930397972752957E-2</v>
      </c>
      <c r="X409" s="29">
        <f t="shared" si="64"/>
        <v>89</v>
      </c>
      <c r="Y409" s="38" t="str">
        <f t="array" ref="Y409">X409&amp;CHOOSE(AND(X409&lt;&gt;{11,12,13})*MIN(4,MOD(X409,10))+1,"th","st","nd","rd","th")</f>
        <v>89th</v>
      </c>
      <c r="Z409" s="37">
        <v>11.199</v>
      </c>
      <c r="AA409" s="28">
        <v>9</v>
      </c>
      <c r="AB409" s="221">
        <f t="shared" si="65"/>
        <v>8.1861196155798219E-3</v>
      </c>
      <c r="AC409" s="29">
        <f t="shared" si="66"/>
        <v>67</v>
      </c>
      <c r="AD409" s="38" t="str">
        <f t="array" ref="AD409">AC409&amp;CHOOSE(AND(AC409&lt;&gt;{11,12,13})*MIN(4,MOD(AC409,10))+1,"th","st","nd","rd","th")</f>
        <v>67th</v>
      </c>
      <c r="AE409" s="37">
        <v>5.4</v>
      </c>
      <c r="AF409" s="38">
        <v>1099.422</v>
      </c>
      <c r="AG409" s="38">
        <v>1108.8879999999999</v>
      </c>
      <c r="AH409" s="38">
        <v>1089.922</v>
      </c>
      <c r="AI409" s="38">
        <v>1099.4110000000001</v>
      </c>
      <c r="AJ409" s="29">
        <f t="shared" si="67"/>
        <v>18</v>
      </c>
      <c r="AK409" s="38" t="str">
        <f t="array" ref="AK409">AJ409&amp;CHOOSE(AND(AJ409&lt;&gt;{11,12,13})*MIN(4,MOD(AJ409,10))+1,"th","st","nd","rd","th")</f>
        <v>18th</v>
      </c>
      <c r="AL409" s="38">
        <v>274.887</v>
      </c>
      <c r="AM409" s="38">
        <v>323.077</v>
      </c>
      <c r="AN409" s="38">
        <v>1422.4880000000001</v>
      </c>
      <c r="AO409" s="29">
        <f t="shared" si="68"/>
        <v>20</v>
      </c>
      <c r="AP409" s="38" t="str">
        <f t="array" ref="AP409">AO409&amp;CHOOSE(AND(AO409&lt;&gt;{11,12,13})*MIN(4,MOD(AO409,10))+1,"th","st","nd","rd","th")</f>
        <v>20th</v>
      </c>
      <c r="AQ409" s="39">
        <v>1.48</v>
      </c>
      <c r="AR409" s="36">
        <v>3133.502</v>
      </c>
      <c r="AS409" s="29">
        <f t="shared" si="69"/>
        <v>61</v>
      </c>
      <c r="AT409" s="38" t="str">
        <f t="array" ref="AT409">AS409&amp;CHOOSE(AND(AS409&lt;&gt;{11,12,13})*MIN(4,MOD(AS409,10))+1,"th","st","nd","rd","th")</f>
        <v>61st</v>
      </c>
      <c r="AU409" s="40">
        <v>1.0721522149339125E-3</v>
      </c>
    </row>
    <row r="410" spans="1:47" x14ac:dyDescent="0.25">
      <c r="A410" s="7">
        <v>129544703</v>
      </c>
      <c r="B410" s="8" t="s">
        <v>411</v>
      </c>
      <c r="C410" s="8" t="s">
        <v>160</v>
      </c>
      <c r="D410" s="27">
        <v>41157</v>
      </c>
      <c r="E410" s="29">
        <f t="shared" si="60"/>
        <v>16</v>
      </c>
      <c r="F410" s="38" t="str">
        <f t="array" ref="F410">E410&amp;CHOOSE(AND(E410&lt;&gt;{11,12,13})*MIN(4,MOD(E410,10))+1,"th","st","nd","rd","th")</f>
        <v>16th</v>
      </c>
      <c r="G410" s="29">
        <v>3813</v>
      </c>
      <c r="H410" s="30">
        <v>1.2905</v>
      </c>
      <c r="I410" s="31">
        <v>0.76370000000000005</v>
      </c>
      <c r="J410" s="32">
        <v>141</v>
      </c>
      <c r="K410" s="33">
        <v>14.413</v>
      </c>
      <c r="L410" s="34">
        <v>6.1400000000000003E-2</v>
      </c>
      <c r="M410" s="29">
        <f t="shared" si="61"/>
        <v>17</v>
      </c>
      <c r="N410" s="38" t="str">
        <f t="array" ref="N410">M410&amp;CHOOSE(AND(M410&lt;&gt;{11,12,13})*MIN(4,MOD(M410,10))+1,"th","st","nd","rd","th")</f>
        <v>17th</v>
      </c>
      <c r="O410" s="34">
        <v>9.11E-2</v>
      </c>
      <c r="P410" s="29">
        <f t="shared" si="62"/>
        <v>12</v>
      </c>
      <c r="Q410" s="38" t="str">
        <f t="array" ref="Q410">P410&amp;CHOOSE(AND(P410&lt;&gt;{11,12,13})*MIN(4,MOD(P410,10))+1,"th","st","nd","rd","th")</f>
        <v>12th</v>
      </c>
      <c r="R410" s="35">
        <v>47.320999999999998</v>
      </c>
      <c r="S410" s="35">
        <v>35.104999999999997</v>
      </c>
      <c r="T410" s="35">
        <v>0</v>
      </c>
      <c r="U410" s="35">
        <v>82.426000000000002</v>
      </c>
      <c r="V410" s="36">
        <v>55.070999999999991</v>
      </c>
      <c r="W410" s="220">
        <f t="shared" si="63"/>
        <v>4.2873892165594375E-2</v>
      </c>
      <c r="X410" s="29">
        <f t="shared" si="64"/>
        <v>83</v>
      </c>
      <c r="Y410" s="38" t="str">
        <f t="array" ref="Y410">X410&amp;CHOOSE(AND(X410&lt;&gt;{11,12,13})*MIN(4,MOD(X410,10))+1,"th","st","nd","rd","th")</f>
        <v>83rd</v>
      </c>
      <c r="Z410" s="37">
        <v>11.013999999999999</v>
      </c>
      <c r="AA410" s="28">
        <v>9</v>
      </c>
      <c r="AB410" s="221">
        <f t="shared" si="65"/>
        <v>7.0066828183680966E-3</v>
      </c>
      <c r="AC410" s="29">
        <f t="shared" si="66"/>
        <v>64</v>
      </c>
      <c r="AD410" s="38" t="str">
        <f t="array" ref="AD410">AC410&amp;CHOOSE(AND(AC410&lt;&gt;{11,12,13})*MIN(4,MOD(AC410,10))+1,"th","st","nd","rd","th")</f>
        <v>64th</v>
      </c>
      <c r="AE410" s="37">
        <v>5.4</v>
      </c>
      <c r="AF410" s="38">
        <v>1284.4880000000001</v>
      </c>
      <c r="AG410" s="38">
        <v>1296.174</v>
      </c>
      <c r="AH410" s="38">
        <v>1311.002</v>
      </c>
      <c r="AI410" s="38">
        <v>1297.221</v>
      </c>
      <c r="AJ410" s="29">
        <f t="shared" si="67"/>
        <v>27</v>
      </c>
      <c r="AK410" s="38" t="str">
        <f t="array" ref="AK410">AJ410&amp;CHOOSE(AND(AJ410&lt;&gt;{11,12,13})*MIN(4,MOD(AJ410,10))+1,"th","st","nd","rd","th")</f>
        <v>27th</v>
      </c>
      <c r="AL410" s="38">
        <v>98.84</v>
      </c>
      <c r="AM410" s="38">
        <v>113.253</v>
      </c>
      <c r="AN410" s="38">
        <v>1410.4739999999999</v>
      </c>
      <c r="AO410" s="29">
        <f t="shared" si="68"/>
        <v>20</v>
      </c>
      <c r="AP410" s="38" t="str">
        <f t="array" ref="AP410">AO410&amp;CHOOSE(AND(AO410&lt;&gt;{11,12,13})*MIN(4,MOD(AO410,10))+1,"th","st","nd","rd","th")</f>
        <v>20th</v>
      </c>
      <c r="AQ410" s="39">
        <v>1.22</v>
      </c>
      <c r="AR410" s="36">
        <v>2220.6640000000002</v>
      </c>
      <c r="AS410" s="29">
        <f t="shared" si="69"/>
        <v>42</v>
      </c>
      <c r="AT410" s="38" t="str">
        <f t="array" ref="AT410">AS410&amp;CHOOSE(AND(AS410&lt;&gt;{11,12,13})*MIN(4,MOD(AS410,10))+1,"th","st","nd","rd","th")</f>
        <v>42nd</v>
      </c>
      <c r="AU410" s="40">
        <v>7.5981755436058509E-4</v>
      </c>
    </row>
    <row r="411" spans="1:47" x14ac:dyDescent="0.25">
      <c r="A411" s="7">
        <v>129545003</v>
      </c>
      <c r="B411" s="8" t="s">
        <v>444</v>
      </c>
      <c r="C411" s="8" t="s">
        <v>160</v>
      </c>
      <c r="D411" s="27">
        <v>43469</v>
      </c>
      <c r="E411" s="29">
        <f t="shared" si="60"/>
        <v>23</v>
      </c>
      <c r="F411" s="38" t="str">
        <f t="array" ref="F411">E411&amp;CHOOSE(AND(E411&lt;&gt;{11,12,13})*MIN(4,MOD(E411,10))+1,"th","st","nd","rd","th")</f>
        <v>23rd</v>
      </c>
      <c r="G411" s="29">
        <v>6702</v>
      </c>
      <c r="H411" s="30">
        <v>1.2219</v>
      </c>
      <c r="I411" s="31">
        <v>0.67889999999999995</v>
      </c>
      <c r="J411" s="32">
        <v>194</v>
      </c>
      <c r="K411" s="33">
        <v>0</v>
      </c>
      <c r="L411" s="34">
        <v>0.13400000000000001</v>
      </c>
      <c r="M411" s="29">
        <f t="shared" si="61"/>
        <v>46</v>
      </c>
      <c r="N411" s="38" t="str">
        <f t="array" ref="N411">M411&amp;CHOOSE(AND(M411&lt;&gt;{11,12,13})*MIN(4,MOD(M411,10))+1,"th","st","nd","rd","th")</f>
        <v>46th</v>
      </c>
      <c r="O411" s="34">
        <v>0.23280000000000001</v>
      </c>
      <c r="P411" s="29">
        <f t="shared" si="62"/>
        <v>76</v>
      </c>
      <c r="Q411" s="38" t="str">
        <f t="array" ref="Q411">P411&amp;CHOOSE(AND(P411&lt;&gt;{11,12,13})*MIN(4,MOD(P411,10))+1,"th","st","nd","rd","th")</f>
        <v>76th</v>
      </c>
      <c r="R411" s="35">
        <v>153.85900000000001</v>
      </c>
      <c r="S411" s="35">
        <v>133.65</v>
      </c>
      <c r="T411" s="35">
        <v>0</v>
      </c>
      <c r="U411" s="35">
        <v>287.50900000000001</v>
      </c>
      <c r="V411" s="36">
        <v>76.691000000000003</v>
      </c>
      <c r="W411" s="220">
        <f t="shared" si="63"/>
        <v>4.0075457303132993E-2</v>
      </c>
      <c r="X411" s="29">
        <f t="shared" si="64"/>
        <v>80</v>
      </c>
      <c r="Y411" s="38" t="str">
        <f t="array" ref="Y411">X411&amp;CHOOSE(AND(X411&lt;&gt;{11,12,13})*MIN(4,MOD(X411,10))+1,"th","st","nd","rd","th")</f>
        <v>80th</v>
      </c>
      <c r="Z411" s="37">
        <v>15.337999999999999</v>
      </c>
      <c r="AA411" s="28">
        <v>2</v>
      </c>
      <c r="AB411" s="221">
        <f t="shared" si="65"/>
        <v>1.0451150018420151E-3</v>
      </c>
      <c r="AC411" s="29">
        <f t="shared" si="66"/>
        <v>23</v>
      </c>
      <c r="AD411" s="38" t="str">
        <f t="array" ref="AD411">AC411&amp;CHOOSE(AND(AC411&lt;&gt;{11,12,13})*MIN(4,MOD(AC411,10))+1,"th","st","nd","rd","th")</f>
        <v>23rd</v>
      </c>
      <c r="AE411" s="37">
        <v>1.2</v>
      </c>
      <c r="AF411" s="38">
        <v>1913.665</v>
      </c>
      <c r="AG411" s="38">
        <v>2047.73</v>
      </c>
      <c r="AH411" s="38">
        <v>2048.4920000000002</v>
      </c>
      <c r="AI411" s="38">
        <v>2003.296</v>
      </c>
      <c r="AJ411" s="29">
        <f t="shared" si="67"/>
        <v>46</v>
      </c>
      <c r="AK411" s="38" t="str">
        <f t="array" ref="AK411">AJ411&amp;CHOOSE(AND(AJ411&lt;&gt;{11,12,13})*MIN(4,MOD(AJ411,10))+1,"th","st","nd","rd","th")</f>
        <v>46th</v>
      </c>
      <c r="AL411" s="38">
        <v>304.04700000000003</v>
      </c>
      <c r="AM411" s="38">
        <v>304.04700000000003</v>
      </c>
      <c r="AN411" s="38">
        <v>2307.3429999999998</v>
      </c>
      <c r="AO411" s="29">
        <f t="shared" si="68"/>
        <v>45</v>
      </c>
      <c r="AP411" s="38" t="str">
        <f t="array" ref="AP411">AO411&amp;CHOOSE(AND(AO411&lt;&gt;{11,12,13})*MIN(4,MOD(AO411,10))+1,"th","st","nd","rd","th")</f>
        <v>45th</v>
      </c>
      <c r="AQ411" s="39">
        <v>1.1100000000000001</v>
      </c>
      <c r="AR411" s="36">
        <v>3129.47</v>
      </c>
      <c r="AS411" s="29">
        <f t="shared" si="69"/>
        <v>61</v>
      </c>
      <c r="AT411" s="38" t="str">
        <f t="array" ref="AT411">AS411&amp;CHOOSE(AND(AS411&lt;&gt;{11,12,13})*MIN(4,MOD(AS411,10))+1,"th","st","nd","rd","th")</f>
        <v>61st</v>
      </c>
      <c r="AU411" s="40">
        <v>1.0707726346015516E-3</v>
      </c>
    </row>
    <row r="412" spans="1:47" x14ac:dyDescent="0.25">
      <c r="A412" s="7">
        <v>129546003</v>
      </c>
      <c r="B412" s="8" t="s">
        <v>493</v>
      </c>
      <c r="C412" s="8" t="s">
        <v>160</v>
      </c>
      <c r="D412" s="27">
        <v>51198</v>
      </c>
      <c r="E412" s="29">
        <f t="shared" si="60"/>
        <v>50</v>
      </c>
      <c r="F412" s="38" t="str">
        <f t="array" ref="F412">E412&amp;CHOOSE(AND(E412&lt;&gt;{11,12,13})*MIN(4,MOD(E412,10))+1,"th","st","nd","rd","th")</f>
        <v>50th</v>
      </c>
      <c r="G412" s="29">
        <v>4483</v>
      </c>
      <c r="H412" s="30">
        <v>1.0374000000000001</v>
      </c>
      <c r="I412" s="31">
        <v>0.7732</v>
      </c>
      <c r="J412" s="32">
        <v>133</v>
      </c>
      <c r="K412" s="33">
        <v>36.103000000000002</v>
      </c>
      <c r="L412" s="34">
        <v>0.1482</v>
      </c>
      <c r="M412" s="29">
        <f t="shared" si="61"/>
        <v>50</v>
      </c>
      <c r="N412" s="38" t="str">
        <f t="array" ref="N412">M412&amp;CHOOSE(AND(M412&lt;&gt;{11,12,13})*MIN(4,MOD(M412,10))+1,"th","st","nd","rd","th")</f>
        <v>50th</v>
      </c>
      <c r="O412" s="34">
        <v>0.16470000000000001</v>
      </c>
      <c r="P412" s="29">
        <f t="shared" si="62"/>
        <v>45</v>
      </c>
      <c r="Q412" s="38" t="str">
        <f t="array" ref="Q412">P412&amp;CHOOSE(AND(P412&lt;&gt;{11,12,13})*MIN(4,MOD(P412,10))+1,"th","st","nd","rd","th")</f>
        <v>45th</v>
      </c>
      <c r="R412" s="35">
        <v>147.596</v>
      </c>
      <c r="S412" s="35">
        <v>82.015000000000001</v>
      </c>
      <c r="T412" s="35">
        <v>0</v>
      </c>
      <c r="U412" s="35">
        <v>229.61099999999999</v>
      </c>
      <c r="V412" s="36">
        <v>26.724</v>
      </c>
      <c r="W412" s="220">
        <f t="shared" si="63"/>
        <v>1.6099968732660636E-2</v>
      </c>
      <c r="X412" s="29">
        <f t="shared" si="64"/>
        <v>21</v>
      </c>
      <c r="Y412" s="38" t="str">
        <f t="array" ref="Y412">X412&amp;CHOOSE(AND(X412&lt;&gt;{11,12,13})*MIN(4,MOD(X412,10))+1,"th","st","nd","rd","th")</f>
        <v>21st</v>
      </c>
      <c r="Z412" s="37">
        <v>5.3449999999999998</v>
      </c>
      <c r="AA412" s="28">
        <v>5</v>
      </c>
      <c r="AB412" s="221">
        <f t="shared" si="65"/>
        <v>3.0122677616862435E-3</v>
      </c>
      <c r="AC412" s="29">
        <f t="shared" si="66"/>
        <v>42</v>
      </c>
      <c r="AD412" s="38" t="str">
        <f t="array" ref="AD412">AC412&amp;CHOOSE(AND(AC412&lt;&gt;{11,12,13})*MIN(4,MOD(AC412,10))+1,"th","st","nd","rd","th")</f>
        <v>42nd</v>
      </c>
      <c r="AE412" s="37">
        <v>3</v>
      </c>
      <c r="AF412" s="38">
        <v>1659.8789999999999</v>
      </c>
      <c r="AG412" s="38">
        <v>1644.933</v>
      </c>
      <c r="AH412" s="38">
        <v>1634.0450000000001</v>
      </c>
      <c r="AI412" s="38">
        <v>1646.2860000000001</v>
      </c>
      <c r="AJ412" s="29">
        <f t="shared" si="67"/>
        <v>37</v>
      </c>
      <c r="AK412" s="38" t="str">
        <f t="array" ref="AK412">AJ412&amp;CHOOSE(AND(AJ412&lt;&gt;{11,12,13})*MIN(4,MOD(AJ412,10))+1,"th","st","nd","rd","th")</f>
        <v>37th</v>
      </c>
      <c r="AL412" s="38">
        <v>237.95599999999999</v>
      </c>
      <c r="AM412" s="38">
        <v>274.05900000000003</v>
      </c>
      <c r="AN412" s="38">
        <v>1920.345</v>
      </c>
      <c r="AO412" s="29">
        <f t="shared" si="68"/>
        <v>36</v>
      </c>
      <c r="AP412" s="38" t="str">
        <f t="array" ref="AP412">AO412&amp;CHOOSE(AND(AO412&lt;&gt;{11,12,13})*MIN(4,MOD(AO412,10))+1,"th","st","nd","rd","th")</f>
        <v>36th</v>
      </c>
      <c r="AQ412" s="39">
        <v>1.0900000000000001</v>
      </c>
      <c r="AR412" s="36">
        <v>2171.4609999999998</v>
      </c>
      <c r="AS412" s="29">
        <f t="shared" si="69"/>
        <v>40</v>
      </c>
      <c r="AT412" s="38" t="str">
        <f t="array" ref="AT412">AS412&amp;CHOOSE(AND(AS412&lt;&gt;{11,12,13})*MIN(4,MOD(AS412,10))+1,"th","st","nd","rd","th")</f>
        <v>40th</v>
      </c>
      <c r="AU412" s="40">
        <v>7.4298236311724341E-4</v>
      </c>
    </row>
    <row r="413" spans="1:47" x14ac:dyDescent="0.25">
      <c r="A413" s="7">
        <v>129546103</v>
      </c>
      <c r="B413" s="8" t="s">
        <v>504</v>
      </c>
      <c r="C413" s="8" t="s">
        <v>160</v>
      </c>
      <c r="D413" s="27">
        <v>39630</v>
      </c>
      <c r="E413" s="29">
        <f t="shared" si="60"/>
        <v>12</v>
      </c>
      <c r="F413" s="38" t="str">
        <f t="array" ref="F413">E413&amp;CHOOSE(AND(E413&lt;&gt;{11,12,13})*MIN(4,MOD(E413,10))+1,"th","st","nd","rd","th")</f>
        <v>12th</v>
      </c>
      <c r="G413" s="29">
        <v>8370</v>
      </c>
      <c r="H413" s="30">
        <v>1.3403</v>
      </c>
      <c r="I413" s="31">
        <v>-0.44</v>
      </c>
      <c r="J413" s="32">
        <v>401</v>
      </c>
      <c r="K413" s="33">
        <v>0</v>
      </c>
      <c r="L413" s="34">
        <v>0.19939999999999999</v>
      </c>
      <c r="M413" s="29">
        <f t="shared" si="61"/>
        <v>72</v>
      </c>
      <c r="N413" s="38" t="str">
        <f t="array" ref="N413">M413&amp;CHOOSE(AND(M413&lt;&gt;{11,12,13})*MIN(4,MOD(M413,10))+1,"th","st","nd","rd","th")</f>
        <v>72nd</v>
      </c>
      <c r="O413" s="34">
        <v>0.27410000000000001</v>
      </c>
      <c r="P413" s="29">
        <f t="shared" si="62"/>
        <v>90</v>
      </c>
      <c r="Q413" s="38" t="str">
        <f t="array" ref="Q413">P413&amp;CHOOSE(AND(P413&lt;&gt;{11,12,13})*MIN(4,MOD(P413,10))+1,"th","st","nd","rd","th")</f>
        <v>90th</v>
      </c>
      <c r="R413" s="35">
        <v>328.58100000000002</v>
      </c>
      <c r="S413" s="35">
        <v>225.83799999999999</v>
      </c>
      <c r="T413" s="35">
        <v>0</v>
      </c>
      <c r="U413" s="35">
        <v>554.41899999999998</v>
      </c>
      <c r="V413" s="36">
        <v>156.70000000000002</v>
      </c>
      <c r="W413" s="220">
        <f t="shared" si="63"/>
        <v>5.7056198717236842E-2</v>
      </c>
      <c r="X413" s="29">
        <f t="shared" si="64"/>
        <v>90</v>
      </c>
      <c r="Y413" s="38" t="str">
        <f t="array" ref="Y413">X413&amp;CHOOSE(AND(X413&lt;&gt;{11,12,13})*MIN(4,MOD(X413,10))+1,"th","st","nd","rd","th")</f>
        <v>90th</v>
      </c>
      <c r="Z413" s="37">
        <v>31.34</v>
      </c>
      <c r="AA413" s="28">
        <v>6</v>
      </c>
      <c r="AB413" s="221">
        <f t="shared" si="65"/>
        <v>2.1846661921086216E-3</v>
      </c>
      <c r="AC413" s="29">
        <f t="shared" si="66"/>
        <v>36</v>
      </c>
      <c r="AD413" s="38" t="str">
        <f t="array" ref="AD413">AC413&amp;CHOOSE(AND(AC413&lt;&gt;{11,12,13})*MIN(4,MOD(AC413,10))+1,"th","st","nd","rd","th")</f>
        <v>36th</v>
      </c>
      <c r="AE413" s="37">
        <v>3.6</v>
      </c>
      <c r="AF413" s="38">
        <v>2746.415</v>
      </c>
      <c r="AG413" s="38">
        <v>2788.2289999999998</v>
      </c>
      <c r="AH413" s="38">
        <v>2810.7060000000001</v>
      </c>
      <c r="AI413" s="38">
        <v>2781.7829999999999</v>
      </c>
      <c r="AJ413" s="29">
        <f t="shared" si="67"/>
        <v>61</v>
      </c>
      <c r="AK413" s="38" t="str">
        <f t="array" ref="AK413">AJ413&amp;CHOOSE(AND(AJ413&lt;&gt;{11,12,13})*MIN(4,MOD(AJ413,10))+1,"th","st","nd","rd","th")</f>
        <v>61st</v>
      </c>
      <c r="AL413" s="38">
        <v>589.35900000000004</v>
      </c>
      <c r="AM413" s="38">
        <v>589.35900000000004</v>
      </c>
      <c r="AN413" s="38">
        <v>3371.1419999999998</v>
      </c>
      <c r="AO413" s="29">
        <f t="shared" si="68"/>
        <v>64</v>
      </c>
      <c r="AP413" s="38" t="str">
        <f t="array" ref="AP413">AO413&amp;CHOOSE(AND(AO413&lt;&gt;{11,12,13})*MIN(4,MOD(AO413,10))+1,"th","st","nd","rd","th")</f>
        <v>64th</v>
      </c>
      <c r="AQ413" s="39">
        <v>1.1200000000000001</v>
      </c>
      <c r="AR413" s="36">
        <v>5060.5429999999997</v>
      </c>
      <c r="AS413" s="29">
        <f t="shared" si="69"/>
        <v>80</v>
      </c>
      <c r="AT413" s="38" t="str">
        <f t="array" ref="AT413">AS413&amp;CHOOSE(AND(AS413&lt;&gt;{11,12,13})*MIN(4,MOD(AS413,10))+1,"th","st","nd","rd","th")</f>
        <v>80th</v>
      </c>
      <c r="AU413" s="40">
        <v>1.7315043635581871E-3</v>
      </c>
    </row>
    <row r="414" spans="1:47" x14ac:dyDescent="0.25">
      <c r="A414" s="7">
        <v>129546803</v>
      </c>
      <c r="B414" s="8" t="s">
        <v>524</v>
      </c>
      <c r="C414" s="8" t="s">
        <v>160</v>
      </c>
      <c r="D414" s="27">
        <v>40319</v>
      </c>
      <c r="E414" s="29">
        <f t="shared" si="60"/>
        <v>14</v>
      </c>
      <c r="F414" s="38" t="str">
        <f t="array" ref="F414">E414&amp;CHOOSE(AND(E414&lt;&gt;{11,12,13})*MIN(4,MOD(E414,10))+1,"th","st","nd","rd","th")</f>
        <v>14th</v>
      </c>
      <c r="G414" s="29">
        <v>2862</v>
      </c>
      <c r="H414" s="30">
        <v>1.3173999999999999</v>
      </c>
      <c r="I414" s="31">
        <v>0.83399999999999996</v>
      </c>
      <c r="J414" s="32">
        <v>80</v>
      </c>
      <c r="K414" s="33">
        <v>74.981999999999999</v>
      </c>
      <c r="L414" s="34">
        <v>0.17829999999999999</v>
      </c>
      <c r="M414" s="29">
        <f t="shared" si="61"/>
        <v>63</v>
      </c>
      <c r="N414" s="38" t="str">
        <f t="array" ref="N414">M414&amp;CHOOSE(AND(M414&lt;&gt;{11,12,13})*MIN(4,MOD(M414,10))+1,"th","st","nd","rd","th")</f>
        <v>63rd</v>
      </c>
      <c r="O414" s="34">
        <v>0.26050000000000001</v>
      </c>
      <c r="P414" s="29">
        <f t="shared" si="62"/>
        <v>86</v>
      </c>
      <c r="Q414" s="38" t="str">
        <f t="array" ref="Q414">P414&amp;CHOOSE(AND(P414&lt;&gt;{11,12,13})*MIN(4,MOD(P414,10))+1,"th","st","nd","rd","th")</f>
        <v>86th</v>
      </c>
      <c r="R414" s="35">
        <v>84.619</v>
      </c>
      <c r="S414" s="35">
        <v>61.814999999999998</v>
      </c>
      <c r="T414" s="35">
        <v>0</v>
      </c>
      <c r="U414" s="35">
        <v>146.434</v>
      </c>
      <c r="V414" s="36">
        <v>27.506999999999998</v>
      </c>
      <c r="W414" s="220">
        <f t="shared" si="63"/>
        <v>3.4776067511615411E-2</v>
      </c>
      <c r="X414" s="29">
        <f t="shared" si="64"/>
        <v>73</v>
      </c>
      <c r="Y414" s="38" t="str">
        <f t="array" ref="Y414">X414&amp;CHOOSE(AND(X414&lt;&gt;{11,12,13})*MIN(4,MOD(X414,10))+1,"th","st","nd","rd","th")</f>
        <v>73rd</v>
      </c>
      <c r="Z414" s="37">
        <v>5.5010000000000003</v>
      </c>
      <c r="AA414" s="28">
        <v>1</v>
      </c>
      <c r="AB414" s="221">
        <f t="shared" si="65"/>
        <v>1.26426246088688E-3</v>
      </c>
      <c r="AC414" s="29">
        <f t="shared" si="66"/>
        <v>26</v>
      </c>
      <c r="AD414" s="38" t="str">
        <f t="array" ref="AD414">AC414&amp;CHOOSE(AND(AC414&lt;&gt;{11,12,13})*MIN(4,MOD(AC414,10))+1,"th","st","nd","rd","th")</f>
        <v>26th</v>
      </c>
      <c r="AE414" s="37">
        <v>0.6</v>
      </c>
      <c r="AF414" s="38">
        <v>790.97500000000002</v>
      </c>
      <c r="AG414" s="38">
        <v>865.84199999999998</v>
      </c>
      <c r="AH414" s="38">
        <v>856.69299999999998</v>
      </c>
      <c r="AI414" s="38">
        <v>837.83699999999999</v>
      </c>
      <c r="AJ414" s="29">
        <f t="shared" si="67"/>
        <v>10</v>
      </c>
      <c r="AK414" s="38" t="str">
        <f t="array" ref="AK414">AJ414&amp;CHOOSE(AND(AJ414&lt;&gt;{11,12,13})*MIN(4,MOD(AJ414,10))+1,"th","st","nd","rd","th")</f>
        <v>10th</v>
      </c>
      <c r="AL414" s="38">
        <v>152.535</v>
      </c>
      <c r="AM414" s="38">
        <v>227.517</v>
      </c>
      <c r="AN414" s="38">
        <v>1065.354</v>
      </c>
      <c r="AO414" s="29">
        <f t="shared" si="68"/>
        <v>9</v>
      </c>
      <c r="AP414" s="38" t="str">
        <f t="array" ref="AP414">AO414&amp;CHOOSE(AND(AO414&lt;&gt;{11,12,13})*MIN(4,MOD(AO414,10))+1,"th","st","nd","rd","th")</f>
        <v>9th</v>
      </c>
      <c r="AQ414" s="39">
        <v>1.1000000000000001</v>
      </c>
      <c r="AR414" s="36">
        <v>1543.847</v>
      </c>
      <c r="AS414" s="29">
        <f t="shared" si="69"/>
        <v>20</v>
      </c>
      <c r="AT414" s="38" t="str">
        <f t="array" ref="AT414">AS414&amp;CHOOSE(AND(AS414&lt;&gt;{11,12,13})*MIN(4,MOD(AS414,10))+1,"th","st","nd","rd","th")</f>
        <v>20th</v>
      </c>
      <c r="AU414" s="40">
        <v>5.282393247456284E-4</v>
      </c>
    </row>
    <row r="415" spans="1:47" x14ac:dyDescent="0.25">
      <c r="A415" s="7">
        <v>129547303</v>
      </c>
      <c r="B415" s="8" t="s">
        <v>530</v>
      </c>
      <c r="C415" s="8" t="s">
        <v>160</v>
      </c>
      <c r="D415" s="27">
        <v>49012</v>
      </c>
      <c r="E415" s="29">
        <f t="shared" si="60"/>
        <v>43</v>
      </c>
      <c r="F415" s="38" t="str">
        <f t="array" ref="F415">E415&amp;CHOOSE(AND(E415&lt;&gt;{11,12,13})*MIN(4,MOD(E415,10))+1,"th","st","nd","rd","th")</f>
        <v>43rd</v>
      </c>
      <c r="G415" s="29">
        <v>3442</v>
      </c>
      <c r="H415" s="30">
        <v>1.0837000000000001</v>
      </c>
      <c r="I415" s="31">
        <v>0.60389999999999999</v>
      </c>
      <c r="J415" s="32">
        <v>220</v>
      </c>
      <c r="K415" s="33">
        <v>0</v>
      </c>
      <c r="L415" s="34">
        <v>0.1885</v>
      </c>
      <c r="M415" s="29">
        <f t="shared" si="61"/>
        <v>66</v>
      </c>
      <c r="N415" s="38" t="str">
        <f t="array" ref="N415">M415&amp;CHOOSE(AND(M415&lt;&gt;{11,12,13})*MIN(4,MOD(M415,10))+1,"th","st","nd","rd","th")</f>
        <v>66th</v>
      </c>
      <c r="O415" s="34">
        <v>0.23</v>
      </c>
      <c r="P415" s="29">
        <f t="shared" si="62"/>
        <v>74</v>
      </c>
      <c r="Q415" s="38" t="str">
        <f t="array" ref="Q415">P415&amp;CHOOSE(AND(P415&lt;&gt;{11,12,13})*MIN(4,MOD(P415,10))+1,"th","st","nd","rd","th")</f>
        <v>74th</v>
      </c>
      <c r="R415" s="35">
        <v>146.191</v>
      </c>
      <c r="S415" s="35">
        <v>89.188000000000002</v>
      </c>
      <c r="T415" s="35">
        <v>0</v>
      </c>
      <c r="U415" s="35">
        <v>235.37899999999999</v>
      </c>
      <c r="V415" s="36">
        <v>21.088000000000001</v>
      </c>
      <c r="W415" s="220">
        <f t="shared" si="63"/>
        <v>1.6314657506692042E-2</v>
      </c>
      <c r="X415" s="29">
        <f t="shared" si="64"/>
        <v>21</v>
      </c>
      <c r="Y415" s="38" t="str">
        <f t="array" ref="Y415">X415&amp;CHOOSE(AND(X415&lt;&gt;{11,12,13})*MIN(4,MOD(X415,10))+1,"th","st","nd","rd","th")</f>
        <v>21st</v>
      </c>
      <c r="Z415" s="37">
        <v>4.218</v>
      </c>
      <c r="AA415" s="28">
        <v>5</v>
      </c>
      <c r="AB415" s="221">
        <f t="shared" si="65"/>
        <v>3.8682325271936751E-3</v>
      </c>
      <c r="AC415" s="29">
        <f t="shared" si="66"/>
        <v>48</v>
      </c>
      <c r="AD415" s="38" t="str">
        <f t="array" ref="AD415">AC415&amp;CHOOSE(AND(AC415&lt;&gt;{11,12,13})*MIN(4,MOD(AC415,10))+1,"th","st","nd","rd","th")</f>
        <v>48th</v>
      </c>
      <c r="AE415" s="37">
        <v>3</v>
      </c>
      <c r="AF415" s="38">
        <v>1292.58</v>
      </c>
      <c r="AG415" s="38">
        <v>1280.846</v>
      </c>
      <c r="AH415" s="38">
        <v>1293.145</v>
      </c>
      <c r="AI415" s="38">
        <v>1288.857</v>
      </c>
      <c r="AJ415" s="29">
        <f t="shared" si="67"/>
        <v>26</v>
      </c>
      <c r="AK415" s="38" t="str">
        <f t="array" ref="AK415">AJ415&amp;CHOOSE(AND(AJ415&lt;&gt;{11,12,13})*MIN(4,MOD(AJ415,10))+1,"th","st","nd","rd","th")</f>
        <v>26th</v>
      </c>
      <c r="AL415" s="38">
        <v>242.59700000000001</v>
      </c>
      <c r="AM415" s="38">
        <v>242.59700000000001</v>
      </c>
      <c r="AN415" s="38">
        <v>1531.454</v>
      </c>
      <c r="AO415" s="29">
        <f t="shared" si="68"/>
        <v>25</v>
      </c>
      <c r="AP415" s="38" t="str">
        <f t="array" ref="AP415">AO415&amp;CHOOSE(AND(AO415&lt;&gt;{11,12,13})*MIN(4,MOD(AO415,10))+1,"th","st","nd","rd","th")</f>
        <v>25th</v>
      </c>
      <c r="AQ415" s="39">
        <v>1.21</v>
      </c>
      <c r="AR415" s="36">
        <v>2008.16</v>
      </c>
      <c r="AS415" s="29">
        <f t="shared" si="69"/>
        <v>35</v>
      </c>
      <c r="AT415" s="38" t="str">
        <f t="array" ref="AT415">AS415&amp;CHOOSE(AND(AS415&lt;&gt;{11,12,13})*MIN(4,MOD(AS415,10))+1,"th","st","nd","rd","th")</f>
        <v>35th</v>
      </c>
      <c r="AU415" s="40">
        <v>6.8710764886752455E-4</v>
      </c>
    </row>
    <row r="416" spans="1:47" x14ac:dyDescent="0.25">
      <c r="A416" s="7">
        <v>129547203</v>
      </c>
      <c r="B416" s="8" t="s">
        <v>541</v>
      </c>
      <c r="C416" s="8" t="s">
        <v>160</v>
      </c>
      <c r="D416" s="27">
        <v>30901</v>
      </c>
      <c r="E416" s="29">
        <f t="shared" si="60"/>
        <v>2</v>
      </c>
      <c r="F416" s="38" t="str">
        <f t="array" ref="F416">E416&amp;CHOOSE(AND(E416&lt;&gt;{11,12,13})*MIN(4,MOD(E416,10))+1,"th","st","nd","rd","th")</f>
        <v>2nd</v>
      </c>
      <c r="G416" s="29">
        <v>3296</v>
      </c>
      <c r="H416" s="30">
        <v>1.7189000000000001</v>
      </c>
      <c r="I416" s="31">
        <v>0.39600000000000002</v>
      </c>
      <c r="J416" s="32">
        <v>291</v>
      </c>
      <c r="K416" s="33">
        <v>0</v>
      </c>
      <c r="L416" s="34">
        <v>0.46579999999999999</v>
      </c>
      <c r="M416" s="29">
        <f t="shared" si="61"/>
        <v>99</v>
      </c>
      <c r="N416" s="38" t="str">
        <f t="array" ref="N416">M416&amp;CHOOSE(AND(M416&lt;&gt;{11,12,13})*MIN(4,MOD(M416,10))+1,"th","st","nd","rd","th")</f>
        <v>99th</v>
      </c>
      <c r="O416" s="34">
        <v>0.1389</v>
      </c>
      <c r="P416" s="29">
        <f t="shared" si="62"/>
        <v>33</v>
      </c>
      <c r="Q416" s="38" t="str">
        <f t="array" ref="Q416">P416&amp;CHOOSE(AND(P416&lt;&gt;{11,12,13})*MIN(4,MOD(P416,10))+1,"th","st","nd","rd","th")</f>
        <v>33rd</v>
      </c>
      <c r="R416" s="35">
        <v>313.83699999999999</v>
      </c>
      <c r="S416" s="35">
        <v>46.792999999999999</v>
      </c>
      <c r="T416" s="35">
        <v>156.91800000000001</v>
      </c>
      <c r="U416" s="35">
        <v>517.548</v>
      </c>
      <c r="V416" s="36">
        <v>66.378999999999991</v>
      </c>
      <c r="W416" s="220">
        <f t="shared" si="63"/>
        <v>5.9112269587356651E-2</v>
      </c>
      <c r="X416" s="29">
        <f t="shared" si="64"/>
        <v>92</v>
      </c>
      <c r="Y416" s="38" t="str">
        <f t="array" ref="Y416">X416&amp;CHOOSE(AND(X416&lt;&gt;{11,12,13})*MIN(4,MOD(X416,10))+1,"th","st","nd","rd","th")</f>
        <v>92nd</v>
      </c>
      <c r="Z416" s="37">
        <v>13.276</v>
      </c>
      <c r="AA416" s="28">
        <v>86</v>
      </c>
      <c r="AB416" s="221">
        <f t="shared" si="65"/>
        <v>7.6585293308315469E-2</v>
      </c>
      <c r="AC416" s="29">
        <f t="shared" si="66"/>
        <v>98</v>
      </c>
      <c r="AD416" s="38" t="str">
        <f t="array" ref="AD416">AC416&amp;CHOOSE(AND(AC416&lt;&gt;{11,12,13})*MIN(4,MOD(AC416,10))+1,"th","st","nd","rd","th")</f>
        <v>98th</v>
      </c>
      <c r="AE416" s="37">
        <v>51.6</v>
      </c>
      <c r="AF416" s="38">
        <v>1122.931</v>
      </c>
      <c r="AG416" s="38">
        <v>1150.184</v>
      </c>
      <c r="AH416" s="38">
        <v>1170.6969999999999</v>
      </c>
      <c r="AI416" s="38">
        <v>1147.9369999999999</v>
      </c>
      <c r="AJ416" s="29">
        <f t="shared" si="67"/>
        <v>20</v>
      </c>
      <c r="AK416" s="38" t="str">
        <f t="array" ref="AK416">AJ416&amp;CHOOSE(AND(AJ416&lt;&gt;{11,12,13})*MIN(4,MOD(AJ416,10))+1,"th","st","nd","rd","th")</f>
        <v>20th</v>
      </c>
      <c r="AL416" s="38">
        <v>582.42399999999998</v>
      </c>
      <c r="AM416" s="38">
        <v>582.42399999999998</v>
      </c>
      <c r="AN416" s="38">
        <v>1730.3610000000001</v>
      </c>
      <c r="AO416" s="29">
        <f t="shared" si="68"/>
        <v>30</v>
      </c>
      <c r="AP416" s="38" t="str">
        <f t="array" ref="AP416">AO416&amp;CHOOSE(AND(AO416&lt;&gt;{11,12,13})*MIN(4,MOD(AO416,10))+1,"th","st","nd","rd","th")</f>
        <v>30th</v>
      </c>
      <c r="AQ416" s="39">
        <v>1.62</v>
      </c>
      <c r="AR416" s="36">
        <v>4818.3940000000002</v>
      </c>
      <c r="AS416" s="29">
        <f t="shared" si="69"/>
        <v>79</v>
      </c>
      <c r="AT416" s="38" t="str">
        <f t="array" ref="AT416">AS416&amp;CHOOSE(AND(AS416&lt;&gt;{11,12,13})*MIN(4,MOD(AS416,10))+1,"th","st","nd","rd","th")</f>
        <v>79th</v>
      </c>
      <c r="AU416" s="40">
        <v>1.648651189475633E-3</v>
      </c>
    </row>
    <row r="417" spans="1:47" x14ac:dyDescent="0.25">
      <c r="A417" s="7">
        <v>129547603</v>
      </c>
      <c r="B417" s="8" t="s">
        <v>583</v>
      </c>
      <c r="C417" s="8" t="s">
        <v>160</v>
      </c>
      <c r="D417" s="27">
        <v>46845</v>
      </c>
      <c r="E417" s="29">
        <f t="shared" si="60"/>
        <v>35</v>
      </c>
      <c r="F417" s="38" t="str">
        <f t="array" ref="F417">E417&amp;CHOOSE(AND(E417&lt;&gt;{11,12,13})*MIN(4,MOD(E417,10))+1,"th","st","nd","rd","th")</f>
        <v>35th</v>
      </c>
      <c r="G417" s="29">
        <v>6790</v>
      </c>
      <c r="H417" s="30">
        <v>1.1337999999999999</v>
      </c>
      <c r="I417" s="31">
        <v>0.7278</v>
      </c>
      <c r="J417" s="32">
        <v>164</v>
      </c>
      <c r="K417" s="33">
        <v>0</v>
      </c>
      <c r="L417" s="34">
        <v>0.20369999999999999</v>
      </c>
      <c r="M417" s="29">
        <f t="shared" si="61"/>
        <v>74</v>
      </c>
      <c r="N417" s="38" t="str">
        <f t="array" ref="N417">M417&amp;CHOOSE(AND(M417&lt;&gt;{11,12,13})*MIN(4,MOD(M417,10))+1,"th","st","nd","rd","th")</f>
        <v>74th</v>
      </c>
      <c r="O417" s="34">
        <v>0.1244</v>
      </c>
      <c r="P417" s="29">
        <f t="shared" si="62"/>
        <v>26</v>
      </c>
      <c r="Q417" s="38" t="str">
        <f t="array" ref="Q417">P417&amp;CHOOSE(AND(P417&lt;&gt;{11,12,13})*MIN(4,MOD(P417,10))+1,"th","st","nd","rd","th")</f>
        <v>26th</v>
      </c>
      <c r="R417" s="35">
        <v>257.88799999999998</v>
      </c>
      <c r="S417" s="35">
        <v>78.745999999999995</v>
      </c>
      <c r="T417" s="35">
        <v>0</v>
      </c>
      <c r="U417" s="35">
        <v>336.63400000000001</v>
      </c>
      <c r="V417" s="36">
        <v>62.173000000000002</v>
      </c>
      <c r="W417" s="220">
        <f t="shared" si="63"/>
        <v>2.9465471801572395E-2</v>
      </c>
      <c r="X417" s="29">
        <f t="shared" si="64"/>
        <v>59</v>
      </c>
      <c r="Y417" s="38" t="str">
        <f t="array" ref="Y417">X417&amp;CHOOSE(AND(X417&lt;&gt;{11,12,13})*MIN(4,MOD(X417,10))+1,"th","st","nd","rd","th")</f>
        <v>59th</v>
      </c>
      <c r="Z417" s="37">
        <v>12.435</v>
      </c>
      <c r="AA417" s="28">
        <v>28</v>
      </c>
      <c r="AB417" s="221">
        <f t="shared" si="65"/>
        <v>1.3269959796761087E-2</v>
      </c>
      <c r="AC417" s="29">
        <f t="shared" si="66"/>
        <v>76</v>
      </c>
      <c r="AD417" s="38" t="str">
        <f t="array" ref="AD417">AC417&amp;CHOOSE(AND(AC417&lt;&gt;{11,12,13})*MIN(4,MOD(AC417,10))+1,"th","st","nd","rd","th")</f>
        <v>76th</v>
      </c>
      <c r="AE417" s="37">
        <v>16.8</v>
      </c>
      <c r="AF417" s="38">
        <v>2110.029</v>
      </c>
      <c r="AG417" s="38">
        <v>2099.607</v>
      </c>
      <c r="AH417" s="38">
        <v>2068.2849999999999</v>
      </c>
      <c r="AI417" s="38">
        <v>2092.64</v>
      </c>
      <c r="AJ417" s="29">
        <f t="shared" si="67"/>
        <v>48</v>
      </c>
      <c r="AK417" s="38" t="str">
        <f t="array" ref="AK417">AJ417&amp;CHOOSE(AND(AJ417&lt;&gt;{11,12,13})*MIN(4,MOD(AJ417,10))+1,"th","st","nd","rd","th")</f>
        <v>48th</v>
      </c>
      <c r="AL417" s="38">
        <v>365.86900000000003</v>
      </c>
      <c r="AM417" s="38">
        <v>365.86900000000003</v>
      </c>
      <c r="AN417" s="38">
        <v>2458.509</v>
      </c>
      <c r="AO417" s="29">
        <f t="shared" si="68"/>
        <v>49</v>
      </c>
      <c r="AP417" s="38" t="str">
        <f t="array" ref="AP417">AO417&amp;CHOOSE(AND(AO417&lt;&gt;{11,12,13})*MIN(4,MOD(AO417,10))+1,"th","st","nd","rd","th")</f>
        <v>49th</v>
      </c>
      <c r="AQ417" s="39">
        <v>0.95</v>
      </c>
      <c r="AR417" s="36">
        <v>2648.085</v>
      </c>
      <c r="AS417" s="29">
        <f t="shared" si="69"/>
        <v>52</v>
      </c>
      <c r="AT417" s="38" t="str">
        <f t="array" ref="AT417">AS417&amp;CHOOSE(AND(AS417&lt;&gt;{11,12,13})*MIN(4,MOD(AS417,10))+1,"th","st","nd","rd","th")</f>
        <v>52nd</v>
      </c>
      <c r="AU417" s="40">
        <v>9.0606299216763539E-4</v>
      </c>
    </row>
    <row r="418" spans="1:47" x14ac:dyDescent="0.25">
      <c r="A418" s="7">
        <v>129547803</v>
      </c>
      <c r="B418" s="8" t="s">
        <v>588</v>
      </c>
      <c r="C418" s="8" t="s">
        <v>160</v>
      </c>
      <c r="D418" s="27">
        <v>47995</v>
      </c>
      <c r="E418" s="29">
        <f t="shared" si="60"/>
        <v>39</v>
      </c>
      <c r="F418" s="38" t="str">
        <f t="array" ref="F418">E418&amp;CHOOSE(AND(E418&lt;&gt;{11,12,13})*MIN(4,MOD(E418,10))+1,"th","st","nd","rd","th")</f>
        <v>39th</v>
      </c>
      <c r="G418" s="29">
        <v>2673</v>
      </c>
      <c r="H418" s="30">
        <v>1.1067</v>
      </c>
      <c r="I418" s="31">
        <v>0.87470000000000003</v>
      </c>
      <c r="J418" s="32">
        <v>47</v>
      </c>
      <c r="K418" s="33">
        <v>113.08</v>
      </c>
      <c r="L418" s="34">
        <v>5.4300000000000001E-2</v>
      </c>
      <c r="M418" s="29">
        <f t="shared" si="61"/>
        <v>13</v>
      </c>
      <c r="N418" s="38" t="str">
        <f t="array" ref="N418">M418&amp;CHOOSE(AND(M418&lt;&gt;{11,12,13})*MIN(4,MOD(M418,10))+1,"th","st","nd","rd","th")</f>
        <v>13th</v>
      </c>
      <c r="O418" s="34">
        <v>0.26900000000000002</v>
      </c>
      <c r="P418" s="29">
        <f t="shared" si="62"/>
        <v>90</v>
      </c>
      <c r="Q418" s="38" t="str">
        <f t="array" ref="Q418">P418&amp;CHOOSE(AND(P418&lt;&gt;{11,12,13})*MIN(4,MOD(P418,10))+1,"th","st","nd","rd","th")</f>
        <v>90th</v>
      </c>
      <c r="R418" s="35">
        <v>28.86</v>
      </c>
      <c r="S418" s="35">
        <v>71.486000000000004</v>
      </c>
      <c r="T418" s="35">
        <v>0</v>
      </c>
      <c r="U418" s="35">
        <v>100.346</v>
      </c>
      <c r="V418" s="36">
        <v>14.133000000000001</v>
      </c>
      <c r="W418" s="220">
        <f t="shared" si="63"/>
        <v>1.595474465409373E-2</v>
      </c>
      <c r="X418" s="29">
        <f t="shared" si="64"/>
        <v>20</v>
      </c>
      <c r="Y418" s="38" t="str">
        <f t="array" ref="Y418">X418&amp;CHOOSE(AND(X418&lt;&gt;{11,12,13})*MIN(4,MOD(X418,10))+1,"th","st","nd","rd","th")</f>
        <v>20th</v>
      </c>
      <c r="Z418" s="37">
        <v>2.827</v>
      </c>
      <c r="AA418" s="28">
        <v>0</v>
      </c>
      <c r="AB418" s="221">
        <f t="shared" si="65"/>
        <v>0</v>
      </c>
      <c r="AC418" s="29">
        <f t="shared" si="66"/>
        <v>1</v>
      </c>
      <c r="AD418" s="38" t="str">
        <f t="array" ref="AD418">AC418&amp;CHOOSE(AND(AC418&lt;&gt;{11,12,13})*MIN(4,MOD(AC418,10))+1,"th","st","nd","rd","th")</f>
        <v>1st</v>
      </c>
      <c r="AE418" s="37">
        <v>0</v>
      </c>
      <c r="AF418" s="38">
        <v>885.81799999999998</v>
      </c>
      <c r="AG418" s="38">
        <v>887.23500000000001</v>
      </c>
      <c r="AH418" s="38">
        <v>904.57600000000002</v>
      </c>
      <c r="AI418" s="38">
        <v>892.54300000000001</v>
      </c>
      <c r="AJ418" s="29">
        <f t="shared" si="67"/>
        <v>13</v>
      </c>
      <c r="AK418" s="38" t="str">
        <f t="array" ref="AK418">AJ418&amp;CHOOSE(AND(AJ418&lt;&gt;{11,12,13})*MIN(4,MOD(AJ418,10))+1,"th","st","nd","rd","th")</f>
        <v>13th</v>
      </c>
      <c r="AL418" s="38">
        <v>103.173</v>
      </c>
      <c r="AM418" s="38">
        <v>216.25299999999999</v>
      </c>
      <c r="AN418" s="38">
        <v>1108.796</v>
      </c>
      <c r="AO418" s="29">
        <f t="shared" si="68"/>
        <v>11</v>
      </c>
      <c r="AP418" s="38" t="str">
        <f t="array" ref="AP418">AO418&amp;CHOOSE(AND(AO418&lt;&gt;{11,12,13})*MIN(4,MOD(AO418,10))+1,"th","st","nd","rd","th")</f>
        <v>11th</v>
      </c>
      <c r="AQ418" s="39">
        <v>0.9</v>
      </c>
      <c r="AR418" s="36">
        <v>1104.394</v>
      </c>
      <c r="AS418" s="29">
        <f t="shared" si="69"/>
        <v>7</v>
      </c>
      <c r="AT418" s="38" t="str">
        <f t="array" ref="AT418">AS418&amp;CHOOSE(AND(AS418&lt;&gt;{11,12,13})*MIN(4,MOD(AS418,10))+1,"th","st","nd","rd","th")</f>
        <v>7th</v>
      </c>
      <c r="AU418" s="40">
        <v>3.7787704404200907E-4</v>
      </c>
    </row>
    <row r="419" spans="1:47" x14ac:dyDescent="0.25">
      <c r="A419" s="7">
        <v>129548803</v>
      </c>
      <c r="B419" s="8" t="s">
        <v>643</v>
      </c>
      <c r="C419" s="8" t="s">
        <v>160</v>
      </c>
      <c r="D419" s="27">
        <v>46403</v>
      </c>
      <c r="E419" s="29">
        <f t="shared" si="60"/>
        <v>33</v>
      </c>
      <c r="F419" s="38" t="str">
        <f t="array" ref="F419">E419&amp;CHOOSE(AND(E419&lt;&gt;{11,12,13})*MIN(4,MOD(E419,10))+1,"th","st","nd","rd","th")</f>
        <v>33rd</v>
      </c>
      <c r="G419" s="29">
        <v>2889</v>
      </c>
      <c r="H419" s="30">
        <v>1.1446000000000001</v>
      </c>
      <c r="I419" s="31">
        <v>0.81279999999999997</v>
      </c>
      <c r="J419" s="32">
        <v>102</v>
      </c>
      <c r="K419" s="33">
        <v>72.179000000000002</v>
      </c>
      <c r="L419" s="34">
        <v>0.18310000000000001</v>
      </c>
      <c r="M419" s="29">
        <f t="shared" si="61"/>
        <v>64</v>
      </c>
      <c r="N419" s="38" t="str">
        <f t="array" ref="N419">M419&amp;CHOOSE(AND(M419&lt;&gt;{11,12,13})*MIN(4,MOD(M419,10))+1,"th","st","nd","rd","th")</f>
        <v>64th</v>
      </c>
      <c r="O419" s="34">
        <v>0.23200000000000001</v>
      </c>
      <c r="P419" s="29">
        <f t="shared" si="62"/>
        <v>75</v>
      </c>
      <c r="Q419" s="38" t="str">
        <f t="array" ref="Q419">P419&amp;CHOOSE(AND(P419&lt;&gt;{11,12,13})*MIN(4,MOD(P419,10))+1,"th","st","nd","rd","th")</f>
        <v>75th</v>
      </c>
      <c r="R419" s="35">
        <v>118.739</v>
      </c>
      <c r="S419" s="35">
        <v>75.224999999999994</v>
      </c>
      <c r="T419" s="35">
        <v>0</v>
      </c>
      <c r="U419" s="35">
        <v>193.964</v>
      </c>
      <c r="V419" s="36">
        <v>41.988</v>
      </c>
      <c r="W419" s="220">
        <f t="shared" si="63"/>
        <v>3.8848102144195401E-2</v>
      </c>
      <c r="X419" s="29">
        <f t="shared" si="64"/>
        <v>79</v>
      </c>
      <c r="Y419" s="38" t="str">
        <f t="array" ref="Y419">X419&amp;CHOOSE(AND(X419&lt;&gt;{11,12,13})*MIN(4,MOD(X419,10))+1,"th","st","nd","rd","th")</f>
        <v>79th</v>
      </c>
      <c r="Z419" s="37">
        <v>8.3979999999999997</v>
      </c>
      <c r="AA419" s="28">
        <v>4</v>
      </c>
      <c r="AB419" s="221">
        <f t="shared" si="65"/>
        <v>3.7008766451553212E-3</v>
      </c>
      <c r="AC419" s="29">
        <f t="shared" si="66"/>
        <v>47</v>
      </c>
      <c r="AD419" s="38" t="str">
        <f t="array" ref="AD419">AC419&amp;CHOOSE(AND(AC419&lt;&gt;{11,12,13})*MIN(4,MOD(AC419,10))+1,"th","st","nd","rd","th")</f>
        <v>47th</v>
      </c>
      <c r="AE419" s="37">
        <v>2.4</v>
      </c>
      <c r="AF419" s="38">
        <v>1080.825</v>
      </c>
      <c r="AG419" s="38">
        <v>1076.347</v>
      </c>
      <c r="AH419" s="38">
        <v>1095.787</v>
      </c>
      <c r="AI419" s="38">
        <v>1084.32</v>
      </c>
      <c r="AJ419" s="29">
        <f t="shared" si="67"/>
        <v>17</v>
      </c>
      <c r="AK419" s="38" t="str">
        <f t="array" ref="AK419">AJ419&amp;CHOOSE(AND(AJ419&lt;&gt;{11,12,13})*MIN(4,MOD(AJ419,10))+1,"th","st","nd","rd","th")</f>
        <v>17th</v>
      </c>
      <c r="AL419" s="38">
        <v>204.762</v>
      </c>
      <c r="AM419" s="38">
        <v>276.94099999999997</v>
      </c>
      <c r="AN419" s="38">
        <v>1361.261</v>
      </c>
      <c r="AO419" s="29">
        <f t="shared" si="68"/>
        <v>18</v>
      </c>
      <c r="AP419" s="38" t="str">
        <f t="array" ref="AP419">AO419&amp;CHOOSE(AND(AO419&lt;&gt;{11,12,13})*MIN(4,MOD(AO419,10))+1,"th","st","nd","rd","th")</f>
        <v>18th</v>
      </c>
      <c r="AQ419" s="39">
        <v>1.07</v>
      </c>
      <c r="AR419" s="36">
        <v>1667.1659999999999</v>
      </c>
      <c r="AS419" s="29">
        <f t="shared" si="69"/>
        <v>24</v>
      </c>
      <c r="AT419" s="38" t="str">
        <f t="array" ref="AT419">AS419&amp;CHOOSE(AND(AS419&lt;&gt;{11,12,13})*MIN(4,MOD(AS419,10))+1,"th","st","nd","rd","th")</f>
        <v>24th</v>
      </c>
      <c r="AU419" s="40">
        <v>5.7043388501507616E-4</v>
      </c>
    </row>
    <row r="420" spans="1:47" x14ac:dyDescent="0.25">
      <c r="A420" s="7">
        <v>116555003</v>
      </c>
      <c r="B420" s="8" t="s">
        <v>401</v>
      </c>
      <c r="C420" s="8" t="s">
        <v>402</v>
      </c>
      <c r="D420" s="27">
        <v>45239</v>
      </c>
      <c r="E420" s="29">
        <f t="shared" si="60"/>
        <v>30</v>
      </c>
      <c r="F420" s="38" t="str">
        <f t="array" ref="F420">E420&amp;CHOOSE(AND(E420&lt;&gt;{11,12,13})*MIN(4,MOD(E420,10))+1,"th","st","nd","rd","th")</f>
        <v>30th</v>
      </c>
      <c r="G420" s="29">
        <v>6440</v>
      </c>
      <c r="H420" s="30">
        <v>1.1740999999999999</v>
      </c>
      <c r="I420" s="31">
        <v>0.74139999999999995</v>
      </c>
      <c r="J420" s="32">
        <v>157</v>
      </c>
      <c r="K420" s="33">
        <v>0</v>
      </c>
      <c r="L420" s="34">
        <v>0.19450000000000001</v>
      </c>
      <c r="M420" s="29">
        <f t="shared" si="61"/>
        <v>69</v>
      </c>
      <c r="N420" s="38" t="str">
        <f t="array" ref="N420">M420&amp;CHOOSE(AND(M420&lt;&gt;{11,12,13})*MIN(4,MOD(M420,10))+1,"th","st","nd","rd","th")</f>
        <v>69th</v>
      </c>
      <c r="O420" s="34">
        <v>0.27489999999999998</v>
      </c>
      <c r="P420" s="29">
        <f t="shared" si="62"/>
        <v>91</v>
      </c>
      <c r="Q420" s="38" t="str">
        <f t="array" ref="Q420">P420&amp;CHOOSE(AND(P420&lt;&gt;{11,12,13})*MIN(4,MOD(P420,10))+1,"th","st","nd","rd","th")</f>
        <v>91st</v>
      </c>
      <c r="R420" s="35">
        <v>262.87700000000001</v>
      </c>
      <c r="S420" s="35">
        <v>185.77099999999999</v>
      </c>
      <c r="T420" s="35">
        <v>0</v>
      </c>
      <c r="U420" s="35">
        <v>448.64800000000002</v>
      </c>
      <c r="V420" s="36">
        <v>105.69199999999999</v>
      </c>
      <c r="W420" s="220">
        <f t="shared" si="63"/>
        <v>4.6920211845031715E-2</v>
      </c>
      <c r="X420" s="29">
        <f t="shared" si="64"/>
        <v>87</v>
      </c>
      <c r="Y420" s="38" t="str">
        <f t="array" ref="Y420">X420&amp;CHOOSE(AND(X420&lt;&gt;{11,12,13})*MIN(4,MOD(X420,10))+1,"th","st","nd","rd","th")</f>
        <v>87th</v>
      </c>
      <c r="Z420" s="37">
        <v>21.138000000000002</v>
      </c>
      <c r="AA420" s="28">
        <v>4</v>
      </c>
      <c r="AB420" s="221">
        <f t="shared" si="65"/>
        <v>1.7757337109727024E-3</v>
      </c>
      <c r="AC420" s="29">
        <f t="shared" si="66"/>
        <v>31</v>
      </c>
      <c r="AD420" s="38" t="str">
        <f t="array" ref="AD420">AC420&amp;CHOOSE(AND(AC420&lt;&gt;{11,12,13})*MIN(4,MOD(AC420,10))+1,"th","st","nd","rd","th")</f>
        <v>31st</v>
      </c>
      <c r="AE420" s="37">
        <v>2.4</v>
      </c>
      <c r="AF420" s="38">
        <v>2252.59</v>
      </c>
      <c r="AG420" s="38">
        <v>2336.2469999999998</v>
      </c>
      <c r="AH420" s="38">
        <v>2434.7080000000001</v>
      </c>
      <c r="AI420" s="38">
        <v>2341.1819999999998</v>
      </c>
      <c r="AJ420" s="29">
        <f t="shared" si="67"/>
        <v>55</v>
      </c>
      <c r="AK420" s="38" t="str">
        <f t="array" ref="AK420">AJ420&amp;CHOOSE(AND(AJ420&lt;&gt;{11,12,13})*MIN(4,MOD(AJ420,10))+1,"th","st","nd","rd","th")</f>
        <v>55th</v>
      </c>
      <c r="AL420" s="38">
        <v>472.18599999999998</v>
      </c>
      <c r="AM420" s="38">
        <v>472.18599999999998</v>
      </c>
      <c r="AN420" s="38">
        <v>2813.3679999999999</v>
      </c>
      <c r="AO420" s="29">
        <f t="shared" si="68"/>
        <v>56</v>
      </c>
      <c r="AP420" s="38" t="str">
        <f t="array" ref="AP420">AO420&amp;CHOOSE(AND(AO420&lt;&gt;{11,12,13})*MIN(4,MOD(AO420,10))+1,"th","st","nd","rd","th")</f>
        <v>56th</v>
      </c>
      <c r="AQ420" s="39">
        <v>1.31</v>
      </c>
      <c r="AR420" s="36">
        <v>4327.16</v>
      </c>
      <c r="AS420" s="29">
        <f t="shared" si="69"/>
        <v>75</v>
      </c>
      <c r="AT420" s="38" t="str">
        <f t="array" ref="AT420">AS420&amp;CHOOSE(AND(AS420&lt;&gt;{11,12,13})*MIN(4,MOD(AS420,10))+1,"th","st","nd","rd","th")</f>
        <v>75th</v>
      </c>
      <c r="AU420" s="40">
        <v>1.4805716346673557E-3</v>
      </c>
    </row>
    <row r="421" spans="1:47" x14ac:dyDescent="0.25">
      <c r="A421" s="7">
        <v>116557103</v>
      </c>
      <c r="B421" s="8" t="s">
        <v>533</v>
      </c>
      <c r="C421" s="8" t="s">
        <v>402</v>
      </c>
      <c r="D421" s="27">
        <v>51439</v>
      </c>
      <c r="E421" s="29">
        <f t="shared" si="60"/>
        <v>51</v>
      </c>
      <c r="F421" s="38" t="str">
        <f t="array" ref="F421">E421&amp;CHOOSE(AND(E421&lt;&gt;{11,12,13})*MIN(4,MOD(E421,10))+1,"th","st","nd","rd","th")</f>
        <v>51st</v>
      </c>
      <c r="G421" s="29">
        <v>7974</v>
      </c>
      <c r="H421" s="30">
        <v>1.0326</v>
      </c>
      <c r="I421" s="31">
        <v>0.61890000000000001</v>
      </c>
      <c r="J421" s="32">
        <v>217</v>
      </c>
      <c r="K421" s="33">
        <v>0</v>
      </c>
      <c r="L421" s="34">
        <v>0.1487</v>
      </c>
      <c r="M421" s="29">
        <f t="shared" si="61"/>
        <v>50</v>
      </c>
      <c r="N421" s="38" t="str">
        <f t="array" ref="N421">M421&amp;CHOOSE(AND(M421&lt;&gt;{11,12,13})*MIN(4,MOD(M421,10))+1,"th","st","nd","rd","th")</f>
        <v>50th</v>
      </c>
      <c r="O421" s="34">
        <v>0.25879999999999997</v>
      </c>
      <c r="P421" s="29">
        <f t="shared" si="62"/>
        <v>86</v>
      </c>
      <c r="Q421" s="38" t="str">
        <f t="array" ref="Q421">P421&amp;CHOOSE(AND(P421&lt;&gt;{11,12,13})*MIN(4,MOD(P421,10))+1,"th","st","nd","rd","th")</f>
        <v>86th</v>
      </c>
      <c r="R421" s="35">
        <v>249.303</v>
      </c>
      <c r="S421" s="35">
        <v>216.94499999999999</v>
      </c>
      <c r="T421" s="35">
        <v>0</v>
      </c>
      <c r="U421" s="35">
        <v>466.24799999999999</v>
      </c>
      <c r="V421" s="36">
        <v>49.383999999999993</v>
      </c>
      <c r="W421" s="220">
        <f t="shared" si="63"/>
        <v>1.7673455496239235E-2</v>
      </c>
      <c r="X421" s="29">
        <f t="shared" si="64"/>
        <v>25</v>
      </c>
      <c r="Y421" s="38" t="str">
        <f t="array" ref="Y421">X421&amp;CHOOSE(AND(X421&lt;&gt;{11,12,13})*MIN(4,MOD(X421,10))+1,"th","st","nd","rd","th")</f>
        <v>25th</v>
      </c>
      <c r="Z421" s="37">
        <v>9.8770000000000007</v>
      </c>
      <c r="AA421" s="28">
        <v>24</v>
      </c>
      <c r="AB421" s="221">
        <f t="shared" si="65"/>
        <v>8.5890760551948341E-3</v>
      </c>
      <c r="AC421" s="29">
        <f t="shared" si="66"/>
        <v>68</v>
      </c>
      <c r="AD421" s="38" t="str">
        <f t="array" ref="AD421">AC421&amp;CHOOSE(AND(AC421&lt;&gt;{11,12,13})*MIN(4,MOD(AC421,10))+1,"th","st","nd","rd","th")</f>
        <v>68th</v>
      </c>
      <c r="AE421" s="37">
        <v>14.4</v>
      </c>
      <c r="AF421" s="38">
        <v>2794.2469999999998</v>
      </c>
      <c r="AG421" s="38">
        <v>2758.0810000000001</v>
      </c>
      <c r="AH421" s="38">
        <v>2766.1179999999999</v>
      </c>
      <c r="AI421" s="38">
        <v>2772.8150000000001</v>
      </c>
      <c r="AJ421" s="29">
        <f t="shared" si="67"/>
        <v>61</v>
      </c>
      <c r="AK421" s="38" t="str">
        <f t="array" ref="AK421">AJ421&amp;CHOOSE(AND(AJ421&lt;&gt;{11,12,13})*MIN(4,MOD(AJ421,10))+1,"th","st","nd","rd","th")</f>
        <v>61st</v>
      </c>
      <c r="AL421" s="38">
        <v>490.52499999999998</v>
      </c>
      <c r="AM421" s="38">
        <v>490.52499999999998</v>
      </c>
      <c r="AN421" s="38">
        <v>3263.34</v>
      </c>
      <c r="AO421" s="29">
        <f t="shared" si="68"/>
        <v>62</v>
      </c>
      <c r="AP421" s="38" t="str">
        <f t="array" ref="AP421">AO421&amp;CHOOSE(AND(AO421&lt;&gt;{11,12,13})*MIN(4,MOD(AO421,10))+1,"th","st","nd","rd","th")</f>
        <v>62nd</v>
      </c>
      <c r="AQ421" s="39">
        <v>1.1399999999999999</v>
      </c>
      <c r="AR421" s="36">
        <v>3841.4859999999999</v>
      </c>
      <c r="AS421" s="29">
        <f t="shared" si="69"/>
        <v>70</v>
      </c>
      <c r="AT421" s="38" t="str">
        <f t="array" ref="AT421">AS421&amp;CHOOSE(AND(AS421&lt;&gt;{11,12,13})*MIN(4,MOD(AS421,10))+1,"th","st","nd","rd","th")</f>
        <v>70th</v>
      </c>
      <c r="AU421" s="40">
        <v>1.3143944773412034E-3</v>
      </c>
    </row>
    <row r="422" spans="1:47" x14ac:dyDescent="0.25">
      <c r="A422" s="7">
        <v>108561003</v>
      </c>
      <c r="B422" s="8" t="s">
        <v>142</v>
      </c>
      <c r="C422" s="8" t="s">
        <v>143</v>
      </c>
      <c r="D422" s="27">
        <v>43426</v>
      </c>
      <c r="E422" s="29">
        <f t="shared" si="60"/>
        <v>22</v>
      </c>
      <c r="F422" s="38" t="str">
        <f t="array" ref="F422">E422&amp;CHOOSE(AND(E422&lt;&gt;{11,12,13})*MIN(4,MOD(E422,10))+1,"th","st","nd","rd","th")</f>
        <v>22nd</v>
      </c>
      <c r="G422" s="29">
        <v>2294</v>
      </c>
      <c r="H422" s="30">
        <v>1.2231000000000001</v>
      </c>
      <c r="I422" s="31">
        <v>0.90159999999999996</v>
      </c>
      <c r="J422" s="32">
        <v>30</v>
      </c>
      <c r="K422" s="33">
        <v>139.25299999999999</v>
      </c>
      <c r="L422" s="34">
        <v>0.21840000000000001</v>
      </c>
      <c r="M422" s="29">
        <f t="shared" si="61"/>
        <v>79</v>
      </c>
      <c r="N422" s="38" t="str">
        <f t="array" ref="N422">M422&amp;CHOOSE(AND(M422&lt;&gt;{11,12,13})*MIN(4,MOD(M422,10))+1,"th","st","nd","rd","th")</f>
        <v>79th</v>
      </c>
      <c r="O422" s="34">
        <v>0.28050000000000003</v>
      </c>
      <c r="P422" s="29">
        <f t="shared" si="62"/>
        <v>92</v>
      </c>
      <c r="Q422" s="38" t="str">
        <f t="array" ref="Q422">P422&amp;CHOOSE(AND(P422&lt;&gt;{11,12,13})*MIN(4,MOD(P422,10))+1,"th","st","nd","rd","th")</f>
        <v>92nd</v>
      </c>
      <c r="R422" s="35">
        <v>105.741</v>
      </c>
      <c r="S422" s="35">
        <v>67.903999999999996</v>
      </c>
      <c r="T422" s="35">
        <v>0</v>
      </c>
      <c r="U422" s="35">
        <v>173.64500000000001</v>
      </c>
      <c r="V422" s="36">
        <v>23.831000000000003</v>
      </c>
      <c r="W422" s="220">
        <f t="shared" si="63"/>
        <v>2.9532738076796773E-2</v>
      </c>
      <c r="X422" s="29">
        <f t="shared" si="64"/>
        <v>60</v>
      </c>
      <c r="Y422" s="38" t="str">
        <f t="array" ref="Y422">X422&amp;CHOOSE(AND(X422&lt;&gt;{11,12,13})*MIN(4,MOD(X422,10))+1,"th","st","nd","rd","th")</f>
        <v>60th</v>
      </c>
      <c r="Z422" s="37">
        <v>4.766</v>
      </c>
      <c r="AA422" s="28">
        <v>1</v>
      </c>
      <c r="AB422" s="221">
        <f t="shared" si="65"/>
        <v>1.2392571892407692E-3</v>
      </c>
      <c r="AC422" s="29">
        <f t="shared" si="66"/>
        <v>26</v>
      </c>
      <c r="AD422" s="38" t="str">
        <f t="array" ref="AD422">AC422&amp;CHOOSE(AND(AC422&lt;&gt;{11,12,13})*MIN(4,MOD(AC422,10))+1,"th","st","nd","rd","th")</f>
        <v>26th</v>
      </c>
      <c r="AE422" s="37">
        <v>0.6</v>
      </c>
      <c r="AF422" s="38">
        <v>806.93499999999995</v>
      </c>
      <c r="AG422" s="38">
        <v>817.495</v>
      </c>
      <c r="AH422" s="38">
        <v>852.97299999999996</v>
      </c>
      <c r="AI422" s="38">
        <v>825.80100000000004</v>
      </c>
      <c r="AJ422" s="29">
        <f t="shared" si="67"/>
        <v>9</v>
      </c>
      <c r="AK422" s="38" t="str">
        <f t="array" ref="AK422">AJ422&amp;CHOOSE(AND(AJ422&lt;&gt;{11,12,13})*MIN(4,MOD(AJ422,10))+1,"th","st","nd","rd","th")</f>
        <v>9th</v>
      </c>
      <c r="AL422" s="38">
        <v>179.011</v>
      </c>
      <c r="AM422" s="38">
        <v>318.26400000000001</v>
      </c>
      <c r="AN422" s="38">
        <v>1144.0650000000001</v>
      </c>
      <c r="AO422" s="29">
        <f t="shared" si="68"/>
        <v>12</v>
      </c>
      <c r="AP422" s="38" t="str">
        <f t="array" ref="AP422">AO422&amp;CHOOSE(AND(AO422&lt;&gt;{11,12,13})*MIN(4,MOD(AO422,10))+1,"th","st","nd","rd","th")</f>
        <v>12th</v>
      </c>
      <c r="AQ422" s="39">
        <v>0.92</v>
      </c>
      <c r="AR422" s="36">
        <v>1287.3610000000001</v>
      </c>
      <c r="AS422" s="29">
        <f t="shared" si="69"/>
        <v>12</v>
      </c>
      <c r="AT422" s="38" t="str">
        <f t="array" ref="AT422">AS422&amp;CHOOSE(AND(AS422&lt;&gt;{11,12,13})*MIN(4,MOD(AS422,10))+1,"th","st","nd","rd","th")</f>
        <v>12th</v>
      </c>
      <c r="AU422" s="40">
        <v>4.4048063399019269E-4</v>
      </c>
    </row>
    <row r="423" spans="1:47" x14ac:dyDescent="0.25">
      <c r="A423" s="7">
        <v>108561803</v>
      </c>
      <c r="B423" s="8" t="s">
        <v>227</v>
      </c>
      <c r="C423" s="8" t="s">
        <v>143</v>
      </c>
      <c r="D423" s="27">
        <v>49411</v>
      </c>
      <c r="E423" s="29">
        <f t="shared" si="60"/>
        <v>45</v>
      </c>
      <c r="F423" s="38" t="str">
        <f t="array" ref="F423">E423&amp;CHOOSE(AND(E423&lt;&gt;{11,12,13})*MIN(4,MOD(E423,10))+1,"th","st","nd","rd","th")</f>
        <v>45th</v>
      </c>
      <c r="G423" s="29">
        <v>3463</v>
      </c>
      <c r="H423" s="30">
        <v>1.075</v>
      </c>
      <c r="I423" s="31">
        <v>0.81630000000000003</v>
      </c>
      <c r="J423" s="32">
        <v>95</v>
      </c>
      <c r="K423" s="33">
        <v>66.625</v>
      </c>
      <c r="L423" s="34">
        <v>0.1014</v>
      </c>
      <c r="M423" s="29">
        <f t="shared" si="61"/>
        <v>32</v>
      </c>
      <c r="N423" s="38" t="str">
        <f t="array" ref="N423">M423&amp;CHOOSE(AND(M423&lt;&gt;{11,12,13})*MIN(4,MOD(M423,10))+1,"th","st","nd","rd","th")</f>
        <v>32nd</v>
      </c>
      <c r="O423" s="34">
        <v>0.1918</v>
      </c>
      <c r="P423" s="29">
        <f t="shared" si="62"/>
        <v>56</v>
      </c>
      <c r="Q423" s="38" t="str">
        <f t="array" ref="Q423">P423&amp;CHOOSE(AND(P423&lt;&gt;{11,12,13})*MIN(4,MOD(P423,10))+1,"th","st","nd","rd","th")</f>
        <v>56th</v>
      </c>
      <c r="R423" s="35">
        <v>60.929000000000002</v>
      </c>
      <c r="S423" s="35">
        <v>57.624000000000002</v>
      </c>
      <c r="T423" s="35">
        <v>0</v>
      </c>
      <c r="U423" s="35">
        <v>118.553</v>
      </c>
      <c r="V423" s="36">
        <v>29.036999999999999</v>
      </c>
      <c r="W423" s="220">
        <f t="shared" si="63"/>
        <v>2.8994465119669445E-2</v>
      </c>
      <c r="X423" s="29">
        <f t="shared" si="64"/>
        <v>58</v>
      </c>
      <c r="Y423" s="38" t="str">
        <f t="array" ref="Y423">X423&amp;CHOOSE(AND(X423&lt;&gt;{11,12,13})*MIN(4,MOD(X423,10))+1,"th","st","nd","rd","th")</f>
        <v>58th</v>
      </c>
      <c r="Z423" s="37">
        <v>5.8070000000000004</v>
      </c>
      <c r="AA423" s="28">
        <v>1</v>
      </c>
      <c r="AB423" s="221">
        <f t="shared" si="65"/>
        <v>9.9853514893651009E-4</v>
      </c>
      <c r="AC423" s="29">
        <f t="shared" si="66"/>
        <v>22</v>
      </c>
      <c r="AD423" s="38" t="str">
        <f t="array" ref="AD423">AC423&amp;CHOOSE(AND(AC423&lt;&gt;{11,12,13})*MIN(4,MOD(AC423,10))+1,"th","st","nd","rd","th")</f>
        <v>22nd</v>
      </c>
      <c r="AE423" s="37">
        <v>0.6</v>
      </c>
      <c r="AF423" s="38">
        <v>1001.467</v>
      </c>
      <c r="AG423" s="38">
        <v>997.90200000000004</v>
      </c>
      <c r="AH423" s="38">
        <v>999.26800000000003</v>
      </c>
      <c r="AI423" s="38">
        <v>999.54600000000005</v>
      </c>
      <c r="AJ423" s="29">
        <f t="shared" si="67"/>
        <v>16</v>
      </c>
      <c r="AK423" s="38" t="str">
        <f t="array" ref="AK423">AJ423&amp;CHOOSE(AND(AJ423&lt;&gt;{11,12,13})*MIN(4,MOD(AJ423,10))+1,"th","st","nd","rd","th")</f>
        <v>16th</v>
      </c>
      <c r="AL423" s="38">
        <v>124.96</v>
      </c>
      <c r="AM423" s="38">
        <v>191.58500000000001</v>
      </c>
      <c r="AN423" s="38">
        <v>1191.1310000000001</v>
      </c>
      <c r="AO423" s="29">
        <f t="shared" si="68"/>
        <v>14</v>
      </c>
      <c r="AP423" s="38" t="str">
        <f t="array" ref="AP423">AO423&amp;CHOOSE(AND(AO423&lt;&gt;{11,12,13})*MIN(4,MOD(AO423,10))+1,"th","st","nd","rd","th")</f>
        <v>14th</v>
      </c>
      <c r="AQ423" s="39">
        <v>0.7</v>
      </c>
      <c r="AR423" s="36">
        <v>896.32600000000002</v>
      </c>
      <c r="AS423" s="29">
        <f t="shared" si="69"/>
        <v>4</v>
      </c>
      <c r="AT423" s="38" t="str">
        <f t="array" ref="AT423">AS423&amp;CHOOSE(AND(AS423&lt;&gt;{11,12,13})*MIN(4,MOD(AS423,10))+1,"th","st","nd","rd","th")</f>
        <v>4th</v>
      </c>
      <c r="AU423" s="40">
        <v>3.0668495064080191E-4</v>
      </c>
    </row>
    <row r="424" spans="1:47" x14ac:dyDescent="0.25">
      <c r="A424" s="7">
        <v>108565203</v>
      </c>
      <c r="B424" s="8" t="s">
        <v>398</v>
      </c>
      <c r="C424" s="8" t="s">
        <v>143</v>
      </c>
      <c r="D424" s="27">
        <v>44493</v>
      </c>
      <c r="E424" s="29">
        <f t="shared" si="60"/>
        <v>27</v>
      </c>
      <c r="F424" s="38" t="str">
        <f t="array" ref="F424">E424&amp;CHOOSE(AND(E424&lt;&gt;{11,12,13})*MIN(4,MOD(E424,10))+1,"th","st","nd","rd","th")</f>
        <v>27th</v>
      </c>
      <c r="G424" s="29">
        <v>2672</v>
      </c>
      <c r="H424" s="30">
        <v>1.1938</v>
      </c>
      <c r="I424" s="31">
        <v>0.88239999999999996</v>
      </c>
      <c r="J424" s="32">
        <v>44</v>
      </c>
      <c r="K424" s="33">
        <v>129.80699999999999</v>
      </c>
      <c r="L424" s="34">
        <v>0.2205</v>
      </c>
      <c r="M424" s="29">
        <f t="shared" si="61"/>
        <v>79</v>
      </c>
      <c r="N424" s="38" t="str">
        <f t="array" ref="N424">M424&amp;CHOOSE(AND(M424&lt;&gt;{11,12,13})*MIN(4,MOD(M424,10))+1,"th","st","nd","rd","th")</f>
        <v>79th</v>
      </c>
      <c r="O424" s="34">
        <v>0.1724</v>
      </c>
      <c r="P424" s="29">
        <f t="shared" si="62"/>
        <v>48</v>
      </c>
      <c r="Q424" s="38" t="str">
        <f t="array" ref="Q424">P424&amp;CHOOSE(AND(P424&lt;&gt;{11,12,13})*MIN(4,MOD(P424,10))+1,"th","st","nd","rd","th")</f>
        <v>48th</v>
      </c>
      <c r="R424" s="35">
        <v>118.20699999999999</v>
      </c>
      <c r="S424" s="35">
        <v>46.210999999999999</v>
      </c>
      <c r="T424" s="35">
        <v>0</v>
      </c>
      <c r="U424" s="35">
        <v>164.41800000000001</v>
      </c>
      <c r="V424" s="36">
        <v>27.358000000000001</v>
      </c>
      <c r="W424" s="220">
        <f t="shared" si="63"/>
        <v>3.0619634037285709E-2</v>
      </c>
      <c r="X424" s="29">
        <f t="shared" si="64"/>
        <v>63</v>
      </c>
      <c r="Y424" s="38" t="str">
        <f t="array" ref="Y424">X424&amp;CHOOSE(AND(X424&lt;&gt;{11,12,13})*MIN(4,MOD(X424,10))+1,"th","st","nd","rd","th")</f>
        <v>63rd</v>
      </c>
      <c r="Z424" s="37">
        <v>5.4720000000000004</v>
      </c>
      <c r="AA424" s="28">
        <v>1</v>
      </c>
      <c r="AB424" s="221">
        <f t="shared" si="65"/>
        <v>1.1192204853163869E-3</v>
      </c>
      <c r="AC424" s="29">
        <f t="shared" si="66"/>
        <v>23</v>
      </c>
      <c r="AD424" s="38" t="str">
        <f t="array" ref="AD424">AC424&amp;CHOOSE(AND(AC424&lt;&gt;{11,12,13})*MIN(4,MOD(AC424,10))+1,"th","st","nd","rd","th")</f>
        <v>23rd</v>
      </c>
      <c r="AE424" s="37">
        <v>0.6</v>
      </c>
      <c r="AF424" s="38">
        <v>893.47900000000004</v>
      </c>
      <c r="AG424" s="38">
        <v>898.90700000000004</v>
      </c>
      <c r="AH424" s="38">
        <v>921.75</v>
      </c>
      <c r="AI424" s="38">
        <v>904.71199999999999</v>
      </c>
      <c r="AJ424" s="29">
        <f t="shared" si="67"/>
        <v>13</v>
      </c>
      <c r="AK424" s="38" t="str">
        <f t="array" ref="AK424">AJ424&amp;CHOOSE(AND(AJ424&lt;&gt;{11,12,13})*MIN(4,MOD(AJ424,10))+1,"th","st","nd","rd","th")</f>
        <v>13th</v>
      </c>
      <c r="AL424" s="38">
        <v>170.49</v>
      </c>
      <c r="AM424" s="38">
        <v>300.29700000000003</v>
      </c>
      <c r="AN424" s="38">
        <v>1205.009</v>
      </c>
      <c r="AO424" s="29">
        <f t="shared" si="68"/>
        <v>14</v>
      </c>
      <c r="AP424" s="38" t="str">
        <f t="array" ref="AP424">AO424&amp;CHOOSE(AND(AO424&lt;&gt;{11,12,13})*MIN(4,MOD(AO424,10))+1,"th","st","nd","rd","th")</f>
        <v>14th</v>
      </c>
      <c r="AQ424" s="39">
        <v>0.84</v>
      </c>
      <c r="AR424" s="36">
        <v>1208.373</v>
      </c>
      <c r="AS424" s="29">
        <f t="shared" si="69"/>
        <v>10</v>
      </c>
      <c r="AT424" s="38" t="str">
        <f t="array" ref="AT424">AS424&amp;CHOOSE(AND(AS424&lt;&gt;{11,12,13})*MIN(4,MOD(AS424,10))+1,"th","st","nd","rd","th")</f>
        <v>10th</v>
      </c>
      <c r="AU424" s="40">
        <v>4.1345427206248371E-4</v>
      </c>
    </row>
    <row r="425" spans="1:47" x14ac:dyDescent="0.25">
      <c r="A425" s="7">
        <v>108565503</v>
      </c>
      <c r="B425" s="8" t="s">
        <v>445</v>
      </c>
      <c r="C425" s="8" t="s">
        <v>143</v>
      </c>
      <c r="D425" s="27">
        <v>44245</v>
      </c>
      <c r="E425" s="29">
        <f t="shared" si="60"/>
        <v>26</v>
      </c>
      <c r="F425" s="38" t="str">
        <f t="array" ref="F425">E425&amp;CHOOSE(AND(E425&lt;&gt;{11,12,13})*MIN(4,MOD(E425,10))+1,"th","st","nd","rd","th")</f>
        <v>26th</v>
      </c>
      <c r="G425" s="29">
        <v>3486</v>
      </c>
      <c r="H425" s="30">
        <v>1.2004999999999999</v>
      </c>
      <c r="I425" s="31">
        <v>0.83640000000000003</v>
      </c>
      <c r="J425" s="32">
        <v>75</v>
      </c>
      <c r="K425" s="33">
        <v>106.997</v>
      </c>
      <c r="L425" s="34">
        <v>0.15970000000000001</v>
      </c>
      <c r="M425" s="29">
        <f t="shared" si="61"/>
        <v>54</v>
      </c>
      <c r="N425" s="38" t="str">
        <f t="array" ref="N425">M425&amp;CHOOSE(AND(M425&lt;&gt;{11,12,13})*MIN(4,MOD(M425,10))+1,"th","st","nd","rd","th")</f>
        <v>54th</v>
      </c>
      <c r="O425" s="34">
        <v>0.18779999999999999</v>
      </c>
      <c r="P425" s="29">
        <f t="shared" si="62"/>
        <v>53</v>
      </c>
      <c r="Q425" s="38" t="str">
        <f t="array" ref="Q425">P425&amp;CHOOSE(AND(P425&lt;&gt;{11,12,13})*MIN(4,MOD(P425,10))+1,"th","st","nd","rd","th")</f>
        <v>53rd</v>
      </c>
      <c r="R425" s="35">
        <v>111.173</v>
      </c>
      <c r="S425" s="35">
        <v>65.367000000000004</v>
      </c>
      <c r="T425" s="35">
        <v>0</v>
      </c>
      <c r="U425" s="35">
        <v>176.54</v>
      </c>
      <c r="V425" s="36">
        <v>37.025999999999996</v>
      </c>
      <c r="W425" s="220">
        <f t="shared" si="63"/>
        <v>3.1912830550678617E-2</v>
      </c>
      <c r="X425" s="29">
        <f t="shared" si="64"/>
        <v>67</v>
      </c>
      <c r="Y425" s="38" t="str">
        <f t="array" ref="Y425">X425&amp;CHOOSE(AND(X425&lt;&gt;{11,12,13})*MIN(4,MOD(X425,10))+1,"th","st","nd","rd","th")</f>
        <v>67th</v>
      </c>
      <c r="Z425" s="37">
        <v>7.4050000000000002</v>
      </c>
      <c r="AA425" s="28">
        <v>0</v>
      </c>
      <c r="AB425" s="221">
        <f t="shared" si="65"/>
        <v>0</v>
      </c>
      <c r="AC425" s="29">
        <f t="shared" si="66"/>
        <v>1</v>
      </c>
      <c r="AD425" s="38" t="str">
        <f t="array" ref="AD425">AC425&amp;CHOOSE(AND(AC425&lt;&gt;{11,12,13})*MIN(4,MOD(AC425,10))+1,"th","st","nd","rd","th")</f>
        <v>1st</v>
      </c>
      <c r="AE425" s="37">
        <v>0</v>
      </c>
      <c r="AF425" s="38">
        <v>1160.223</v>
      </c>
      <c r="AG425" s="38">
        <v>1196.1300000000001</v>
      </c>
      <c r="AH425" s="38">
        <v>1210.0830000000001</v>
      </c>
      <c r="AI425" s="38">
        <v>1188.8119999999999</v>
      </c>
      <c r="AJ425" s="29">
        <f t="shared" si="67"/>
        <v>22</v>
      </c>
      <c r="AK425" s="38" t="str">
        <f t="array" ref="AK425">AJ425&amp;CHOOSE(AND(AJ425&lt;&gt;{11,12,13})*MIN(4,MOD(AJ425,10))+1,"th","st","nd","rd","th")</f>
        <v>22nd</v>
      </c>
      <c r="AL425" s="38">
        <v>183.94499999999999</v>
      </c>
      <c r="AM425" s="38">
        <v>290.94200000000001</v>
      </c>
      <c r="AN425" s="38">
        <v>1479.7539999999999</v>
      </c>
      <c r="AO425" s="29">
        <f t="shared" si="68"/>
        <v>23</v>
      </c>
      <c r="AP425" s="38" t="str">
        <f t="array" ref="AP425">AO425&amp;CHOOSE(AND(AO425&lt;&gt;{11,12,13})*MIN(4,MOD(AO425,10))+1,"th","st","nd","rd","th")</f>
        <v>23rd</v>
      </c>
      <c r="AQ425" s="39">
        <v>0.94</v>
      </c>
      <c r="AR425" s="36">
        <v>1669.8579999999999</v>
      </c>
      <c r="AS425" s="29">
        <f t="shared" si="69"/>
        <v>24</v>
      </c>
      <c r="AT425" s="38" t="str">
        <f t="array" ref="AT425">AS425&amp;CHOOSE(AND(AS425&lt;&gt;{11,12,13})*MIN(4,MOD(AS425,10))+1,"th","st","nd","rd","th")</f>
        <v>24th</v>
      </c>
      <c r="AU425" s="40">
        <v>5.713549738679322E-4</v>
      </c>
    </row>
    <row r="426" spans="1:47" x14ac:dyDescent="0.25">
      <c r="A426" s="7">
        <v>108566303</v>
      </c>
      <c r="B426" s="8" t="s">
        <v>522</v>
      </c>
      <c r="C426" s="8" t="s">
        <v>143</v>
      </c>
      <c r="D426" s="27">
        <v>48009</v>
      </c>
      <c r="E426" s="29">
        <f t="shared" si="60"/>
        <v>39</v>
      </c>
      <c r="F426" s="38" t="str">
        <f t="array" ref="F426">E426&amp;CHOOSE(AND(E426&lt;&gt;{11,12,13})*MIN(4,MOD(E426,10))+1,"th","st","nd","rd","th")</f>
        <v>39th</v>
      </c>
      <c r="G426" s="29">
        <v>2256</v>
      </c>
      <c r="H426" s="30">
        <v>1.1064000000000001</v>
      </c>
      <c r="I426" s="31">
        <v>0.90500000000000003</v>
      </c>
      <c r="J426" s="32">
        <v>28</v>
      </c>
      <c r="K426" s="33">
        <v>129.89500000000001</v>
      </c>
      <c r="L426" s="34">
        <v>0.1764</v>
      </c>
      <c r="M426" s="29">
        <f t="shared" si="61"/>
        <v>62</v>
      </c>
      <c r="N426" s="38" t="str">
        <f t="array" ref="N426">M426&amp;CHOOSE(AND(M426&lt;&gt;{11,12,13})*MIN(4,MOD(M426,10))+1,"th","st","nd","rd","th")</f>
        <v>62nd</v>
      </c>
      <c r="O426" s="34">
        <v>0.25090000000000001</v>
      </c>
      <c r="P426" s="29">
        <f t="shared" si="62"/>
        <v>84</v>
      </c>
      <c r="Q426" s="38" t="str">
        <f t="array" ref="Q426">P426&amp;CHOOSE(AND(P426&lt;&gt;{11,12,13})*MIN(4,MOD(P426,10))+1,"th","st","nd","rd","th")</f>
        <v>84th</v>
      </c>
      <c r="R426" s="35">
        <v>80.128</v>
      </c>
      <c r="S426" s="35">
        <v>56.984000000000002</v>
      </c>
      <c r="T426" s="35">
        <v>0</v>
      </c>
      <c r="U426" s="35">
        <v>137.11199999999999</v>
      </c>
      <c r="V426" s="36">
        <v>39.265000000000001</v>
      </c>
      <c r="W426" s="220">
        <f t="shared" si="63"/>
        <v>5.186490424178701E-2</v>
      </c>
      <c r="X426" s="29">
        <f t="shared" si="64"/>
        <v>89</v>
      </c>
      <c r="Y426" s="38" t="str">
        <f t="array" ref="Y426">X426&amp;CHOOSE(AND(X426&lt;&gt;{11,12,13})*MIN(4,MOD(X426,10))+1,"th","st","nd","rd","th")</f>
        <v>89th</v>
      </c>
      <c r="Z426" s="37">
        <v>7.8529999999999998</v>
      </c>
      <c r="AA426" s="28">
        <v>0</v>
      </c>
      <c r="AB426" s="221">
        <f t="shared" si="65"/>
        <v>0</v>
      </c>
      <c r="AC426" s="29">
        <f t="shared" si="66"/>
        <v>1</v>
      </c>
      <c r="AD426" s="38" t="str">
        <f t="array" ref="AD426">AC426&amp;CHOOSE(AND(AC426&lt;&gt;{11,12,13})*MIN(4,MOD(AC426,10))+1,"th","st","nd","rd","th")</f>
        <v>1st</v>
      </c>
      <c r="AE426" s="37">
        <v>0</v>
      </c>
      <c r="AF426" s="38">
        <v>757.06299999999999</v>
      </c>
      <c r="AG426" s="38">
        <v>763.822</v>
      </c>
      <c r="AH426" s="38">
        <v>793.35799999999995</v>
      </c>
      <c r="AI426" s="38">
        <v>771.41399999999999</v>
      </c>
      <c r="AJ426" s="29">
        <f t="shared" si="67"/>
        <v>7</v>
      </c>
      <c r="AK426" s="38" t="str">
        <f t="array" ref="AK426">AJ426&amp;CHOOSE(AND(AJ426&lt;&gt;{11,12,13})*MIN(4,MOD(AJ426,10))+1,"th","st","nd","rd","th")</f>
        <v>7th</v>
      </c>
      <c r="AL426" s="38">
        <v>144.965</v>
      </c>
      <c r="AM426" s="38">
        <v>274.86</v>
      </c>
      <c r="AN426" s="38">
        <v>1046.2739999999999</v>
      </c>
      <c r="AO426" s="29">
        <f t="shared" si="68"/>
        <v>9</v>
      </c>
      <c r="AP426" s="38" t="str">
        <f t="array" ref="AP426">AO426&amp;CHOOSE(AND(AO426&lt;&gt;{11,12,13})*MIN(4,MOD(AO426,10))+1,"th","st","nd","rd","th")</f>
        <v>9th</v>
      </c>
      <c r="AQ426" s="39">
        <v>1.05</v>
      </c>
      <c r="AR426" s="36">
        <v>1215.4770000000001</v>
      </c>
      <c r="AS426" s="29">
        <f t="shared" si="69"/>
        <v>11</v>
      </c>
      <c r="AT426" s="38" t="str">
        <f t="array" ref="AT426">AS426&amp;CHOOSE(AND(AS426&lt;&gt;{11,12,13})*MIN(4,MOD(AS426,10))+1,"th","st","nd","rd","th")</f>
        <v>11th</v>
      </c>
      <c r="AU426" s="40">
        <v>4.1588496121950052E-4</v>
      </c>
    </row>
    <row r="427" spans="1:47" x14ac:dyDescent="0.25">
      <c r="A427" s="7">
        <v>108567004</v>
      </c>
      <c r="B427" s="8" t="s">
        <v>527</v>
      </c>
      <c r="C427" s="8" t="s">
        <v>143</v>
      </c>
      <c r="D427" s="27">
        <v>39013</v>
      </c>
      <c r="E427" s="29">
        <f t="shared" si="60"/>
        <v>11</v>
      </c>
      <c r="F427" s="38" t="str">
        <f t="array" ref="F427">E427&amp;CHOOSE(AND(E427&lt;&gt;{11,12,13})*MIN(4,MOD(E427,10))+1,"th","st","nd","rd","th")</f>
        <v>11th</v>
      </c>
      <c r="G427" s="29">
        <v>1122</v>
      </c>
      <c r="H427" s="30">
        <v>1.3614999999999999</v>
      </c>
      <c r="I427" s="31">
        <v>0.94940000000000002</v>
      </c>
      <c r="J427" s="32">
        <v>5</v>
      </c>
      <c r="K427" s="33">
        <v>63.012999999999998</v>
      </c>
      <c r="L427" s="34">
        <v>0.17100000000000001</v>
      </c>
      <c r="M427" s="29">
        <f t="shared" si="61"/>
        <v>59</v>
      </c>
      <c r="N427" s="38" t="str">
        <f t="array" ref="N427">M427&amp;CHOOSE(AND(M427&lt;&gt;{11,12,13})*MIN(4,MOD(M427,10))+1,"th","st","nd","rd","th")</f>
        <v>59th</v>
      </c>
      <c r="O427" s="34">
        <v>0.34429999999999999</v>
      </c>
      <c r="P427" s="29">
        <f t="shared" si="62"/>
        <v>99</v>
      </c>
      <c r="Q427" s="38" t="str">
        <f t="array" ref="Q427">P427&amp;CHOOSE(AND(P427&lt;&gt;{11,12,13})*MIN(4,MOD(P427,10))+1,"th","st","nd","rd","th")</f>
        <v>99th</v>
      </c>
      <c r="R427" s="35">
        <v>29.637</v>
      </c>
      <c r="S427" s="35">
        <v>29.835999999999999</v>
      </c>
      <c r="T427" s="35">
        <v>0</v>
      </c>
      <c r="U427" s="35">
        <v>59.472999999999999</v>
      </c>
      <c r="V427" s="36">
        <v>2.2649999999999997</v>
      </c>
      <c r="W427" s="220">
        <f t="shared" si="63"/>
        <v>7.8411958775734866E-3</v>
      </c>
      <c r="X427" s="29">
        <f t="shared" si="64"/>
        <v>6</v>
      </c>
      <c r="Y427" s="38" t="str">
        <f t="array" ref="Y427">X427&amp;CHOOSE(AND(X427&lt;&gt;{11,12,13})*MIN(4,MOD(X427,10))+1,"th","st","nd","rd","th")</f>
        <v>6th</v>
      </c>
      <c r="Z427" s="37">
        <v>0.45300000000000001</v>
      </c>
      <c r="AA427" s="28">
        <v>0</v>
      </c>
      <c r="AB427" s="221">
        <f t="shared" si="65"/>
        <v>0</v>
      </c>
      <c r="AC427" s="29">
        <f t="shared" si="66"/>
        <v>1</v>
      </c>
      <c r="AD427" s="38" t="str">
        <f t="array" ref="AD427">AC427&amp;CHOOSE(AND(AC427&lt;&gt;{11,12,13})*MIN(4,MOD(AC427,10))+1,"th","st","nd","rd","th")</f>
        <v>1st</v>
      </c>
      <c r="AE427" s="37">
        <v>0</v>
      </c>
      <c r="AF427" s="38">
        <v>288.85899999999998</v>
      </c>
      <c r="AG427" s="38">
        <v>286.66399999999999</v>
      </c>
      <c r="AH427" s="38">
        <v>277.44900000000001</v>
      </c>
      <c r="AI427" s="38">
        <v>284.32400000000001</v>
      </c>
      <c r="AJ427" s="29">
        <f t="shared" si="67"/>
        <v>1</v>
      </c>
      <c r="AK427" s="38" t="str">
        <f t="array" ref="AK427">AJ427&amp;CHOOSE(AND(AJ427&lt;&gt;{11,12,13})*MIN(4,MOD(AJ427,10))+1,"th","st","nd","rd","th")</f>
        <v>1st</v>
      </c>
      <c r="AL427" s="38">
        <v>59.926000000000002</v>
      </c>
      <c r="AM427" s="38">
        <v>122.93899999999999</v>
      </c>
      <c r="AN427" s="38">
        <v>407.26299999999998</v>
      </c>
      <c r="AO427" s="29">
        <f t="shared" si="68"/>
        <v>1</v>
      </c>
      <c r="AP427" s="38" t="str">
        <f t="array" ref="AP427">AO427&amp;CHOOSE(AND(AO427&lt;&gt;{11,12,13})*MIN(4,MOD(AO427,10))+1,"th","st","nd","rd","th")</f>
        <v>1st</v>
      </c>
      <c r="AQ427" s="39">
        <v>0.76</v>
      </c>
      <c r="AR427" s="36">
        <v>421.411</v>
      </c>
      <c r="AS427" s="29">
        <f t="shared" si="69"/>
        <v>1</v>
      </c>
      <c r="AT427" s="38" t="str">
        <f t="array" ref="AT427">AS427&amp;CHOOSE(AND(AS427&lt;&gt;{11,12,13})*MIN(4,MOD(AS427,10))+1,"th","st","nd","rd","th")</f>
        <v>1st</v>
      </c>
      <c r="AU427" s="40">
        <v>1.4418906930568898E-4</v>
      </c>
    </row>
    <row r="428" spans="1:47" x14ac:dyDescent="0.25">
      <c r="A428" s="7">
        <v>108567204</v>
      </c>
      <c r="B428" s="8" t="s">
        <v>535</v>
      </c>
      <c r="C428" s="8" t="s">
        <v>143</v>
      </c>
      <c r="D428" s="27">
        <v>41203</v>
      </c>
      <c r="E428" s="29">
        <f t="shared" si="60"/>
        <v>17</v>
      </c>
      <c r="F428" s="38" t="str">
        <f t="array" ref="F428">E428&amp;CHOOSE(AND(E428&lt;&gt;{11,12,13})*MIN(4,MOD(E428,10))+1,"th","st","nd","rd","th")</f>
        <v>17th</v>
      </c>
      <c r="G428" s="29">
        <v>1533</v>
      </c>
      <c r="H428" s="30">
        <v>1.2890999999999999</v>
      </c>
      <c r="I428" s="31">
        <v>0.91720000000000002</v>
      </c>
      <c r="J428" s="32">
        <v>19</v>
      </c>
      <c r="K428" s="33">
        <v>90.67</v>
      </c>
      <c r="L428" s="34">
        <v>0.187</v>
      </c>
      <c r="M428" s="29">
        <f t="shared" si="61"/>
        <v>66</v>
      </c>
      <c r="N428" s="38" t="str">
        <f t="array" ref="N428">M428&amp;CHOOSE(AND(M428&lt;&gt;{11,12,13})*MIN(4,MOD(M428,10))+1,"th","st","nd","rd","th")</f>
        <v>66th</v>
      </c>
      <c r="O428" s="34">
        <v>0.17519999999999999</v>
      </c>
      <c r="P428" s="29">
        <f t="shared" si="62"/>
        <v>49</v>
      </c>
      <c r="Q428" s="38" t="str">
        <f t="array" ref="Q428">P428&amp;CHOOSE(AND(P428&lt;&gt;{11,12,13})*MIN(4,MOD(P428,10))+1,"th","st","nd","rd","th")</f>
        <v>49th</v>
      </c>
      <c r="R428" s="35">
        <v>55.27</v>
      </c>
      <c r="S428" s="35">
        <v>25.890999999999998</v>
      </c>
      <c r="T428" s="35">
        <v>0</v>
      </c>
      <c r="U428" s="35">
        <v>81.161000000000001</v>
      </c>
      <c r="V428" s="36">
        <v>19.748000000000001</v>
      </c>
      <c r="W428" s="220">
        <f t="shared" si="63"/>
        <v>4.0089077817228071E-2</v>
      </c>
      <c r="X428" s="29">
        <f t="shared" si="64"/>
        <v>80</v>
      </c>
      <c r="Y428" s="38" t="str">
        <f t="array" ref="Y428">X428&amp;CHOOSE(AND(X428&lt;&gt;{11,12,13})*MIN(4,MOD(X428,10))+1,"th","st","nd","rd","th")</f>
        <v>80th</v>
      </c>
      <c r="Z428" s="37">
        <v>3.95</v>
      </c>
      <c r="AA428" s="28">
        <v>0</v>
      </c>
      <c r="AB428" s="221">
        <f t="shared" si="65"/>
        <v>0</v>
      </c>
      <c r="AC428" s="29">
        <f t="shared" si="66"/>
        <v>1</v>
      </c>
      <c r="AD428" s="38" t="str">
        <f t="array" ref="AD428">AC428&amp;CHOOSE(AND(AC428&lt;&gt;{11,12,13})*MIN(4,MOD(AC428,10))+1,"th","st","nd","rd","th")</f>
        <v>1st</v>
      </c>
      <c r="AE428" s="37">
        <v>0</v>
      </c>
      <c r="AF428" s="38">
        <v>492.60300000000001</v>
      </c>
      <c r="AG428" s="38">
        <v>499.82499999999999</v>
      </c>
      <c r="AH428" s="38">
        <v>528.95899999999995</v>
      </c>
      <c r="AI428" s="38">
        <v>507.12900000000002</v>
      </c>
      <c r="AJ428" s="29">
        <f t="shared" si="67"/>
        <v>2</v>
      </c>
      <c r="AK428" s="38" t="str">
        <f t="array" ref="AK428">AJ428&amp;CHOOSE(AND(AJ428&lt;&gt;{11,12,13})*MIN(4,MOD(AJ428,10))+1,"th","st","nd","rd","th")</f>
        <v>2nd</v>
      </c>
      <c r="AL428" s="38">
        <v>85.111000000000004</v>
      </c>
      <c r="AM428" s="38">
        <v>175.78100000000001</v>
      </c>
      <c r="AN428" s="38">
        <v>682.91</v>
      </c>
      <c r="AO428" s="29">
        <f t="shared" si="68"/>
        <v>2</v>
      </c>
      <c r="AP428" s="38" t="str">
        <f t="array" ref="AP428">AO428&amp;CHOOSE(AND(AO428&lt;&gt;{11,12,13})*MIN(4,MOD(AO428,10))+1,"th","st","nd","rd","th")</f>
        <v>2nd</v>
      </c>
      <c r="AQ428" s="39">
        <v>1.08</v>
      </c>
      <c r="AR428" s="36">
        <v>950.76599999999996</v>
      </c>
      <c r="AS428" s="29">
        <f t="shared" si="69"/>
        <v>5</v>
      </c>
      <c r="AT428" s="38" t="str">
        <f t="array" ref="AT428">AS428&amp;CHOOSE(AND(AS428&lt;&gt;{11,12,13})*MIN(4,MOD(AS428,10))+1,"th","st","nd","rd","th")</f>
        <v>5th</v>
      </c>
      <c r="AU428" s="40">
        <v>3.2531202239023823E-4</v>
      </c>
    </row>
    <row r="429" spans="1:47" x14ac:dyDescent="0.25">
      <c r="A429" s="7">
        <v>108567404</v>
      </c>
      <c r="B429" s="8" t="s">
        <v>538</v>
      </c>
      <c r="C429" s="8" t="s">
        <v>143</v>
      </c>
      <c r="D429" s="27">
        <v>50385</v>
      </c>
      <c r="E429" s="29">
        <f t="shared" si="60"/>
        <v>49</v>
      </c>
      <c r="F429" s="38" t="str">
        <f t="array" ref="F429">E429&amp;CHOOSE(AND(E429&lt;&gt;{11,12,13})*MIN(4,MOD(E429,10))+1,"th","st","nd","rd","th")</f>
        <v>49th</v>
      </c>
      <c r="G429" s="29">
        <v>1112</v>
      </c>
      <c r="H429" s="30">
        <v>1.0542</v>
      </c>
      <c r="I429" s="31">
        <v>0.94110000000000005</v>
      </c>
      <c r="J429" s="32">
        <v>9</v>
      </c>
      <c r="K429" s="33">
        <v>73.632000000000005</v>
      </c>
      <c r="L429" s="34">
        <v>0.19789999999999999</v>
      </c>
      <c r="M429" s="29">
        <f t="shared" si="61"/>
        <v>71</v>
      </c>
      <c r="N429" s="38" t="str">
        <f t="array" ref="N429">M429&amp;CHOOSE(AND(M429&lt;&gt;{11,12,13})*MIN(4,MOD(M429,10))+1,"th","st","nd","rd","th")</f>
        <v>71st</v>
      </c>
      <c r="O429" s="34">
        <v>0.24540000000000001</v>
      </c>
      <c r="P429" s="29">
        <f t="shared" si="62"/>
        <v>80</v>
      </c>
      <c r="Q429" s="38" t="str">
        <f t="array" ref="Q429">P429&amp;CHOOSE(AND(P429&lt;&gt;{11,12,13})*MIN(4,MOD(P429,10))+1,"th","st","nd","rd","th")</f>
        <v>80th</v>
      </c>
      <c r="R429" s="35">
        <v>39.4</v>
      </c>
      <c r="S429" s="35">
        <v>24.428999999999998</v>
      </c>
      <c r="T429" s="35">
        <v>0</v>
      </c>
      <c r="U429" s="35">
        <v>63.829000000000001</v>
      </c>
      <c r="V429" s="36">
        <v>12.965999999999999</v>
      </c>
      <c r="W429" s="220">
        <f t="shared" si="63"/>
        <v>3.9075284566076285E-2</v>
      </c>
      <c r="X429" s="29">
        <f t="shared" si="64"/>
        <v>79</v>
      </c>
      <c r="Y429" s="38" t="str">
        <f t="array" ref="Y429">X429&amp;CHOOSE(AND(X429&lt;&gt;{11,12,13})*MIN(4,MOD(X429,10))+1,"th","st","nd","rd","th")</f>
        <v>79th</v>
      </c>
      <c r="Z429" s="37">
        <v>2.593</v>
      </c>
      <c r="AA429" s="28">
        <v>0</v>
      </c>
      <c r="AB429" s="221">
        <f t="shared" si="65"/>
        <v>0</v>
      </c>
      <c r="AC429" s="29">
        <f t="shared" si="66"/>
        <v>1</v>
      </c>
      <c r="AD429" s="38" t="str">
        <f t="array" ref="AD429">AC429&amp;CHOOSE(AND(AC429&lt;&gt;{11,12,13})*MIN(4,MOD(AC429,10))+1,"th","st","nd","rd","th")</f>
        <v>1st</v>
      </c>
      <c r="AE429" s="37">
        <v>0</v>
      </c>
      <c r="AF429" s="38">
        <v>331.82100000000003</v>
      </c>
      <c r="AG429" s="38">
        <v>355.32900000000001</v>
      </c>
      <c r="AH429" s="38">
        <v>373.5</v>
      </c>
      <c r="AI429" s="38">
        <v>353.55</v>
      </c>
      <c r="AJ429" s="29">
        <f t="shared" si="67"/>
        <v>1</v>
      </c>
      <c r="AK429" s="38" t="str">
        <f t="array" ref="AK429">AJ429&amp;CHOOSE(AND(AJ429&lt;&gt;{11,12,13})*MIN(4,MOD(AJ429,10))+1,"th","st","nd","rd","th")</f>
        <v>1st</v>
      </c>
      <c r="AL429" s="38">
        <v>66.421999999999997</v>
      </c>
      <c r="AM429" s="38">
        <v>140.054</v>
      </c>
      <c r="AN429" s="38">
        <v>493.60399999999998</v>
      </c>
      <c r="AO429" s="29">
        <f t="shared" si="68"/>
        <v>1</v>
      </c>
      <c r="AP429" s="38" t="str">
        <f t="array" ref="AP429">AO429&amp;CHOOSE(AND(AO429&lt;&gt;{11,12,13})*MIN(4,MOD(AO429,10))+1,"th","st","nd","rd","th")</f>
        <v>1st</v>
      </c>
      <c r="AQ429" s="39">
        <v>1.36</v>
      </c>
      <c r="AR429" s="36">
        <v>707.68600000000004</v>
      </c>
      <c r="AS429" s="29">
        <f t="shared" si="69"/>
        <v>3</v>
      </c>
      <c r="AT429" s="38" t="str">
        <f t="array" ref="AT429">AS429&amp;CHOOSE(AND(AS429&lt;&gt;{11,12,13})*MIN(4,MOD(AS429,10))+1,"th","st","nd","rd","th")</f>
        <v>3rd</v>
      </c>
      <c r="AU429" s="40">
        <v>2.4214029937677425E-4</v>
      </c>
    </row>
    <row r="430" spans="1:47" x14ac:dyDescent="0.25">
      <c r="A430" s="7">
        <v>108567703</v>
      </c>
      <c r="B430" s="8" t="s">
        <v>548</v>
      </c>
      <c r="C430" s="8" t="s">
        <v>143</v>
      </c>
      <c r="D430" s="27">
        <v>43817</v>
      </c>
      <c r="E430" s="29">
        <f t="shared" si="60"/>
        <v>24</v>
      </c>
      <c r="F430" s="38" t="str">
        <f t="array" ref="F430">E430&amp;CHOOSE(AND(E430&lt;&gt;{11,12,13})*MIN(4,MOD(E430,10))+1,"th","st","nd","rd","th")</f>
        <v>24th</v>
      </c>
      <c r="G430" s="29">
        <v>7308</v>
      </c>
      <c r="H430" s="30">
        <v>1.2121999999999999</v>
      </c>
      <c r="I430" s="31">
        <v>0.70920000000000005</v>
      </c>
      <c r="J430" s="32">
        <v>176</v>
      </c>
      <c r="K430" s="33">
        <v>0</v>
      </c>
      <c r="L430" s="34">
        <v>0.2273</v>
      </c>
      <c r="M430" s="29">
        <f t="shared" si="61"/>
        <v>81</v>
      </c>
      <c r="N430" s="38" t="str">
        <f t="array" ref="N430">M430&amp;CHOOSE(AND(M430&lt;&gt;{11,12,13})*MIN(4,MOD(M430,10))+1,"th","st","nd","rd","th")</f>
        <v>81st</v>
      </c>
      <c r="O430" s="34">
        <v>0.23799999999999999</v>
      </c>
      <c r="P430" s="29">
        <f t="shared" si="62"/>
        <v>78</v>
      </c>
      <c r="Q430" s="38" t="str">
        <f t="array" ref="Q430">P430&amp;CHOOSE(AND(P430&lt;&gt;{11,12,13})*MIN(4,MOD(P430,10))+1,"th","st","nd","rd","th")</f>
        <v>78th</v>
      </c>
      <c r="R430" s="35">
        <v>312.947</v>
      </c>
      <c r="S430" s="35">
        <v>163.839</v>
      </c>
      <c r="T430" s="35">
        <v>0</v>
      </c>
      <c r="U430" s="35">
        <v>476.786</v>
      </c>
      <c r="V430" s="36">
        <v>65.093000000000004</v>
      </c>
      <c r="W430" s="220">
        <f t="shared" si="63"/>
        <v>2.8367091332681966E-2</v>
      </c>
      <c r="X430" s="29">
        <f t="shared" si="64"/>
        <v>55</v>
      </c>
      <c r="Y430" s="38" t="str">
        <f t="array" ref="Y430">X430&amp;CHOOSE(AND(X430&lt;&gt;{11,12,13})*MIN(4,MOD(X430,10))+1,"th","st","nd","rd","th")</f>
        <v>55th</v>
      </c>
      <c r="Z430" s="37">
        <v>13.019</v>
      </c>
      <c r="AA430" s="28">
        <v>18</v>
      </c>
      <c r="AB430" s="221">
        <f t="shared" si="65"/>
        <v>7.8442788623703831E-3</v>
      </c>
      <c r="AC430" s="29">
        <f t="shared" si="66"/>
        <v>66</v>
      </c>
      <c r="AD430" s="38" t="str">
        <f t="array" ref="AD430">AC430&amp;CHOOSE(AND(AC430&lt;&gt;{11,12,13})*MIN(4,MOD(AC430,10))+1,"th","st","nd","rd","th")</f>
        <v>66th</v>
      </c>
      <c r="AE430" s="37">
        <v>10.8</v>
      </c>
      <c r="AF430" s="38">
        <v>2294.6660000000002</v>
      </c>
      <c r="AG430" s="38">
        <v>2297.4989999999998</v>
      </c>
      <c r="AH430" s="38">
        <v>2314.6840000000002</v>
      </c>
      <c r="AI430" s="38">
        <v>2302.2829999999999</v>
      </c>
      <c r="AJ430" s="29">
        <f t="shared" si="67"/>
        <v>54</v>
      </c>
      <c r="AK430" s="38" t="str">
        <f t="array" ref="AK430">AJ430&amp;CHOOSE(AND(AJ430&lt;&gt;{11,12,13})*MIN(4,MOD(AJ430,10))+1,"th","st","nd","rd","th")</f>
        <v>54th</v>
      </c>
      <c r="AL430" s="38">
        <v>500.60500000000002</v>
      </c>
      <c r="AM430" s="38">
        <v>500.60500000000002</v>
      </c>
      <c r="AN430" s="38">
        <v>2802.8879999999999</v>
      </c>
      <c r="AO430" s="29">
        <f t="shared" si="68"/>
        <v>55</v>
      </c>
      <c r="AP430" s="38" t="str">
        <f t="array" ref="AP430">AO430&amp;CHOOSE(AND(AO430&lt;&gt;{11,12,13})*MIN(4,MOD(AO430,10))+1,"th","st","nd","rd","th")</f>
        <v>55th</v>
      </c>
      <c r="AQ430" s="39">
        <v>1.25</v>
      </c>
      <c r="AR430" s="36">
        <v>4247.076</v>
      </c>
      <c r="AS430" s="29">
        <f t="shared" si="69"/>
        <v>74</v>
      </c>
      <c r="AT430" s="38" t="str">
        <f t="array" ref="AT430">AS430&amp;CHOOSE(AND(AS430&lt;&gt;{11,12,13})*MIN(4,MOD(AS430,10))+1,"th","st","nd","rd","th")</f>
        <v>74th</v>
      </c>
      <c r="AU430" s="40">
        <v>1.4531702677683504E-3</v>
      </c>
    </row>
    <row r="431" spans="1:47" x14ac:dyDescent="0.25">
      <c r="A431" s="7">
        <v>108568404</v>
      </c>
      <c r="B431" s="8" t="s">
        <v>592</v>
      </c>
      <c r="C431" s="8" t="s">
        <v>143</v>
      </c>
      <c r="D431" s="27">
        <v>37634</v>
      </c>
      <c r="E431" s="29">
        <f t="shared" si="60"/>
        <v>8</v>
      </c>
      <c r="F431" s="38" t="str">
        <f t="array" ref="F431">E431&amp;CHOOSE(AND(E431&lt;&gt;{11,12,13})*MIN(4,MOD(E431,10))+1,"th","st","nd","rd","th")</f>
        <v>8th</v>
      </c>
      <c r="G431" s="29">
        <v>1197</v>
      </c>
      <c r="H431" s="30">
        <v>1.4114</v>
      </c>
      <c r="I431" s="31">
        <v>0.94450000000000001</v>
      </c>
      <c r="J431" s="32">
        <v>8</v>
      </c>
      <c r="K431" s="33">
        <v>87.180999999999997</v>
      </c>
      <c r="L431" s="34">
        <v>0.28499999999999998</v>
      </c>
      <c r="M431" s="29">
        <f t="shared" si="61"/>
        <v>89</v>
      </c>
      <c r="N431" s="38" t="str">
        <f t="array" ref="N431">M431&amp;CHOOSE(AND(M431&lt;&gt;{11,12,13})*MIN(4,MOD(M431,10))+1,"th","st","nd","rd","th")</f>
        <v>89th</v>
      </c>
      <c r="O431" s="34">
        <v>0.1741</v>
      </c>
      <c r="P431" s="29">
        <f t="shared" si="62"/>
        <v>49</v>
      </c>
      <c r="Q431" s="38" t="str">
        <f t="array" ref="Q431">P431&amp;CHOOSE(AND(P431&lt;&gt;{11,12,13})*MIN(4,MOD(P431,10))+1,"th","st","nd","rd","th")</f>
        <v>49th</v>
      </c>
      <c r="R431" s="35">
        <v>66.209999999999994</v>
      </c>
      <c r="S431" s="35">
        <v>20.222999999999999</v>
      </c>
      <c r="T431" s="35">
        <v>0</v>
      </c>
      <c r="U431" s="35">
        <v>86.433000000000007</v>
      </c>
      <c r="V431" s="36">
        <v>5.1390000000000002</v>
      </c>
      <c r="W431" s="220">
        <f t="shared" si="63"/>
        <v>1.3272484968697701E-2</v>
      </c>
      <c r="X431" s="29">
        <f t="shared" si="64"/>
        <v>14</v>
      </c>
      <c r="Y431" s="38" t="str">
        <f t="array" ref="Y431">X431&amp;CHOOSE(AND(X431&lt;&gt;{11,12,13})*MIN(4,MOD(X431,10))+1,"th","st","nd","rd","th")</f>
        <v>14th</v>
      </c>
      <c r="Z431" s="37">
        <v>1.028</v>
      </c>
      <c r="AA431" s="28">
        <v>0</v>
      </c>
      <c r="AB431" s="221">
        <f t="shared" si="65"/>
        <v>0</v>
      </c>
      <c r="AC431" s="29">
        <f t="shared" si="66"/>
        <v>1</v>
      </c>
      <c r="AD431" s="38" t="str">
        <f t="array" ref="AD431">AC431&amp;CHOOSE(AND(AC431&lt;&gt;{11,12,13})*MIN(4,MOD(AC431,10))+1,"th","st","nd","rd","th")</f>
        <v>1st</v>
      </c>
      <c r="AE431" s="37">
        <v>0</v>
      </c>
      <c r="AF431" s="38">
        <v>387.19200000000001</v>
      </c>
      <c r="AG431" s="38">
        <v>407.02600000000001</v>
      </c>
      <c r="AH431" s="38">
        <v>408.73</v>
      </c>
      <c r="AI431" s="38">
        <v>400.983</v>
      </c>
      <c r="AJ431" s="29">
        <f t="shared" si="67"/>
        <v>2</v>
      </c>
      <c r="AK431" s="38" t="str">
        <f t="array" ref="AK431">AJ431&amp;CHOOSE(AND(AJ431&lt;&gt;{11,12,13})*MIN(4,MOD(AJ431,10))+1,"th","st","nd","rd","th")</f>
        <v>2nd</v>
      </c>
      <c r="AL431" s="38">
        <v>87.460999999999999</v>
      </c>
      <c r="AM431" s="38">
        <v>174.642</v>
      </c>
      <c r="AN431" s="38">
        <v>575.625</v>
      </c>
      <c r="AO431" s="29">
        <f t="shared" si="68"/>
        <v>2</v>
      </c>
      <c r="AP431" s="38" t="str">
        <f t="array" ref="AP431">AO431&amp;CHOOSE(AND(AO431&lt;&gt;{11,12,13})*MIN(4,MOD(AO431,10))+1,"th","st","nd","rd","th")</f>
        <v>2nd</v>
      </c>
      <c r="AQ431" s="39">
        <v>0.96</v>
      </c>
      <c r="AR431" s="36">
        <v>779.94</v>
      </c>
      <c r="AS431" s="29">
        <f t="shared" si="69"/>
        <v>3</v>
      </c>
      <c r="AT431" s="38" t="str">
        <f t="array" ref="AT431">AS431&amp;CHOOSE(AND(AS431&lt;&gt;{11,12,13})*MIN(4,MOD(AS431,10))+1,"th","st","nd","rd","th")</f>
        <v>3rd</v>
      </c>
      <c r="AU431" s="40">
        <v>2.6686257054106104E-4</v>
      </c>
    </row>
    <row r="432" spans="1:47" x14ac:dyDescent="0.25">
      <c r="A432" s="7">
        <v>108569103</v>
      </c>
      <c r="B432" s="8" t="s">
        <v>649</v>
      </c>
      <c r="C432" s="8" t="s">
        <v>143</v>
      </c>
      <c r="D432" s="27">
        <v>37420</v>
      </c>
      <c r="E432" s="29">
        <f t="shared" si="60"/>
        <v>7</v>
      </c>
      <c r="F432" s="38" t="str">
        <f t="array" ref="F432">E432&amp;CHOOSE(AND(E432&lt;&gt;{11,12,13})*MIN(4,MOD(E432,10))+1,"th","st","nd","rd","th")</f>
        <v>7th</v>
      </c>
      <c r="G432" s="29">
        <v>3661</v>
      </c>
      <c r="H432" s="30">
        <v>1.4194</v>
      </c>
      <c r="I432" s="31">
        <v>0.78039999999999998</v>
      </c>
      <c r="J432" s="32">
        <v>129</v>
      </c>
      <c r="K432" s="33">
        <v>36.878999999999998</v>
      </c>
      <c r="L432" s="34">
        <v>0.1265</v>
      </c>
      <c r="M432" s="29">
        <f t="shared" si="61"/>
        <v>43</v>
      </c>
      <c r="N432" s="38" t="str">
        <f t="array" ref="N432">M432&amp;CHOOSE(AND(M432&lt;&gt;{11,12,13})*MIN(4,MOD(M432,10))+1,"th","st","nd","rd","th")</f>
        <v>43rd</v>
      </c>
      <c r="O432" s="34">
        <v>0.2772</v>
      </c>
      <c r="P432" s="29">
        <f t="shared" si="62"/>
        <v>91</v>
      </c>
      <c r="Q432" s="38" t="str">
        <f t="array" ref="Q432">P432&amp;CHOOSE(AND(P432&lt;&gt;{11,12,13})*MIN(4,MOD(P432,10))+1,"th","st","nd","rd","th")</f>
        <v>91st</v>
      </c>
      <c r="R432" s="35">
        <v>91.489000000000004</v>
      </c>
      <c r="S432" s="35">
        <v>100.24</v>
      </c>
      <c r="T432" s="35">
        <v>0</v>
      </c>
      <c r="U432" s="35">
        <v>191.72900000000001</v>
      </c>
      <c r="V432" s="36">
        <v>26.605999999999998</v>
      </c>
      <c r="W432" s="220">
        <f t="shared" si="63"/>
        <v>2.2072524245265016E-2</v>
      </c>
      <c r="X432" s="29">
        <f t="shared" si="64"/>
        <v>39</v>
      </c>
      <c r="Y432" s="38" t="str">
        <f t="array" ref="Y432">X432&amp;CHOOSE(AND(X432&lt;&gt;{11,12,13})*MIN(4,MOD(X432,10))+1,"th","st","nd","rd","th")</f>
        <v>39th</v>
      </c>
      <c r="Z432" s="37">
        <v>5.3209999999999997</v>
      </c>
      <c r="AA432" s="28">
        <v>0</v>
      </c>
      <c r="AB432" s="221">
        <f t="shared" si="65"/>
        <v>0</v>
      </c>
      <c r="AC432" s="29">
        <f t="shared" si="66"/>
        <v>1</v>
      </c>
      <c r="AD432" s="38" t="str">
        <f t="array" ref="AD432">AC432&amp;CHOOSE(AND(AC432&lt;&gt;{11,12,13})*MIN(4,MOD(AC432,10))+1,"th","st","nd","rd","th")</f>
        <v>1st</v>
      </c>
      <c r="AE432" s="37">
        <v>0</v>
      </c>
      <c r="AF432" s="38">
        <v>1205.3900000000001</v>
      </c>
      <c r="AG432" s="38">
        <v>1209.8130000000001</v>
      </c>
      <c r="AH432" s="38">
        <v>1272.433</v>
      </c>
      <c r="AI432" s="38">
        <v>1229.212</v>
      </c>
      <c r="AJ432" s="29">
        <f t="shared" si="67"/>
        <v>24</v>
      </c>
      <c r="AK432" s="38" t="str">
        <f t="array" ref="AK432">AJ432&amp;CHOOSE(AND(AJ432&lt;&gt;{11,12,13})*MIN(4,MOD(AJ432,10))+1,"th","st","nd","rd","th")</f>
        <v>24th</v>
      </c>
      <c r="AL432" s="38">
        <v>197.05</v>
      </c>
      <c r="AM432" s="38">
        <v>233.929</v>
      </c>
      <c r="AN432" s="38">
        <v>1463.1410000000001</v>
      </c>
      <c r="AO432" s="29">
        <f t="shared" si="68"/>
        <v>22</v>
      </c>
      <c r="AP432" s="38" t="str">
        <f t="array" ref="AP432">AO432&amp;CHOOSE(AND(AO432&lt;&gt;{11,12,13})*MIN(4,MOD(AO432,10))+1,"th","st","nd","rd","th")</f>
        <v>22nd</v>
      </c>
      <c r="AQ432" s="39">
        <v>0.86</v>
      </c>
      <c r="AR432" s="36">
        <v>1786.0329999999999</v>
      </c>
      <c r="AS432" s="29">
        <f t="shared" si="69"/>
        <v>28</v>
      </c>
      <c r="AT432" s="38" t="str">
        <f t="array" ref="AT432">AS432&amp;CHOOSE(AND(AS432&lt;&gt;{11,12,13})*MIN(4,MOD(AS432,10))+1,"th","st","nd","rd","th")</f>
        <v>28th</v>
      </c>
      <c r="AU432" s="40">
        <v>6.1110515866754213E-4</v>
      </c>
    </row>
    <row r="433" spans="1:47" x14ac:dyDescent="0.25">
      <c r="A433" s="7">
        <v>117576303</v>
      </c>
      <c r="B433" s="8" t="s">
        <v>578</v>
      </c>
      <c r="C433" s="8" t="s">
        <v>579</v>
      </c>
      <c r="D433" s="27">
        <v>41786</v>
      </c>
      <c r="E433" s="29">
        <f t="shared" si="60"/>
        <v>19</v>
      </c>
      <c r="F433" s="38" t="str">
        <f t="array" ref="F433">E433&amp;CHOOSE(AND(E433&lt;&gt;{11,12,13})*MIN(4,MOD(E433,10))+1,"th","st","nd","rd","th")</f>
        <v>19th</v>
      </c>
      <c r="G433" s="29">
        <v>2476</v>
      </c>
      <c r="H433" s="30">
        <v>1.2710999999999999</v>
      </c>
      <c r="I433" s="31">
        <v>0.93469999999999998</v>
      </c>
      <c r="J433" s="32">
        <v>12</v>
      </c>
      <c r="K433" s="33">
        <v>135.464</v>
      </c>
      <c r="L433" s="34">
        <v>0.23810000000000001</v>
      </c>
      <c r="M433" s="29">
        <f t="shared" si="61"/>
        <v>83</v>
      </c>
      <c r="N433" s="38" t="str">
        <f t="array" ref="N433">M433&amp;CHOOSE(AND(M433&lt;&gt;{11,12,13})*MIN(4,MOD(M433,10))+1,"th","st","nd","rd","th")</f>
        <v>83rd</v>
      </c>
      <c r="O433" s="34">
        <v>0.19539999999999999</v>
      </c>
      <c r="P433" s="29">
        <f t="shared" si="62"/>
        <v>58</v>
      </c>
      <c r="Q433" s="38" t="str">
        <f t="array" ref="Q433">P433&amp;CHOOSE(AND(P433&lt;&gt;{11,12,13})*MIN(4,MOD(P433,10))+1,"th","st","nd","rd","th")</f>
        <v>58th</v>
      </c>
      <c r="R433" s="35">
        <v>93.881</v>
      </c>
      <c r="S433" s="35">
        <v>38.523000000000003</v>
      </c>
      <c r="T433" s="35">
        <v>0</v>
      </c>
      <c r="U433" s="35">
        <v>132.404</v>
      </c>
      <c r="V433" s="36">
        <v>29.408000000000001</v>
      </c>
      <c r="W433" s="220">
        <f t="shared" si="63"/>
        <v>4.4750341242655867E-2</v>
      </c>
      <c r="X433" s="29">
        <f t="shared" si="64"/>
        <v>85</v>
      </c>
      <c r="Y433" s="38" t="str">
        <f t="array" ref="Y433">X433&amp;CHOOSE(AND(X433&lt;&gt;{11,12,13})*MIN(4,MOD(X433,10))+1,"th","st","nd","rd","th")</f>
        <v>85th</v>
      </c>
      <c r="Z433" s="37">
        <v>5.8819999999999997</v>
      </c>
      <c r="AA433" s="28">
        <v>1</v>
      </c>
      <c r="AB433" s="221">
        <f t="shared" si="65"/>
        <v>1.5217063806670247E-3</v>
      </c>
      <c r="AC433" s="29">
        <f t="shared" si="66"/>
        <v>30</v>
      </c>
      <c r="AD433" s="38" t="str">
        <f t="array" ref="AD433">AC433&amp;CHOOSE(AND(AC433&lt;&gt;{11,12,13})*MIN(4,MOD(AC433,10))+1,"th","st","nd","rd","th")</f>
        <v>30th</v>
      </c>
      <c r="AE433" s="37">
        <v>0.6</v>
      </c>
      <c r="AF433" s="38">
        <v>657.15700000000004</v>
      </c>
      <c r="AG433" s="38">
        <v>651.98299999999995</v>
      </c>
      <c r="AH433" s="38">
        <v>673.58699999999999</v>
      </c>
      <c r="AI433" s="38">
        <v>660.90899999999999</v>
      </c>
      <c r="AJ433" s="29">
        <f t="shared" si="67"/>
        <v>5</v>
      </c>
      <c r="AK433" s="38" t="str">
        <f t="array" ref="AK433">AJ433&amp;CHOOSE(AND(AJ433&lt;&gt;{11,12,13})*MIN(4,MOD(AJ433,10))+1,"th","st","nd","rd","th")</f>
        <v>5th</v>
      </c>
      <c r="AL433" s="38">
        <v>138.886</v>
      </c>
      <c r="AM433" s="38">
        <v>274.35000000000002</v>
      </c>
      <c r="AN433" s="38">
        <v>935.25900000000001</v>
      </c>
      <c r="AO433" s="29">
        <f t="shared" si="68"/>
        <v>6</v>
      </c>
      <c r="AP433" s="38" t="str">
        <f t="array" ref="AP433">AO433&amp;CHOOSE(AND(AO433&lt;&gt;{11,12,13})*MIN(4,MOD(AO433,10))+1,"th","st","nd","rd","th")</f>
        <v>6th</v>
      </c>
      <c r="AQ433" s="39">
        <v>1.39</v>
      </c>
      <c r="AR433" s="36">
        <v>1652.443</v>
      </c>
      <c r="AS433" s="29">
        <f t="shared" si="69"/>
        <v>23</v>
      </c>
      <c r="AT433" s="38" t="str">
        <f t="array" ref="AT433">AS433&amp;CHOOSE(AND(AS433&lt;&gt;{11,12,13})*MIN(4,MOD(AS433,10))+1,"th","st","nd","rd","th")</f>
        <v>23rd</v>
      </c>
      <c r="AU433" s="40">
        <v>5.6539629542347162E-4</v>
      </c>
    </row>
    <row r="434" spans="1:47" x14ac:dyDescent="0.25">
      <c r="A434" s="7">
        <v>119581003</v>
      </c>
      <c r="B434" s="8" t="s">
        <v>161</v>
      </c>
      <c r="C434" s="8" t="s">
        <v>162</v>
      </c>
      <c r="D434" s="27">
        <v>46226</v>
      </c>
      <c r="E434" s="29">
        <f t="shared" si="60"/>
        <v>33</v>
      </c>
      <c r="F434" s="38" t="str">
        <f t="array" ref="F434">E434&amp;CHOOSE(AND(E434&lt;&gt;{11,12,13})*MIN(4,MOD(E434,10))+1,"th","st","nd","rd","th")</f>
        <v>33rd</v>
      </c>
      <c r="G434" s="29">
        <v>3253</v>
      </c>
      <c r="H434" s="30">
        <v>1.149</v>
      </c>
      <c r="I434" s="31">
        <v>0.86109999999999998</v>
      </c>
      <c r="J434" s="32">
        <v>60</v>
      </c>
      <c r="K434" s="33">
        <v>123.1</v>
      </c>
      <c r="L434" s="34">
        <v>0.17599999999999999</v>
      </c>
      <c r="M434" s="29">
        <f t="shared" si="61"/>
        <v>62</v>
      </c>
      <c r="N434" s="38" t="str">
        <f t="array" ref="N434">M434&amp;CHOOSE(AND(M434&lt;&gt;{11,12,13})*MIN(4,MOD(M434,10))+1,"th","st","nd","rd","th")</f>
        <v>62nd</v>
      </c>
      <c r="O434" s="34">
        <v>0.21440000000000001</v>
      </c>
      <c r="P434" s="29">
        <f t="shared" si="62"/>
        <v>67</v>
      </c>
      <c r="Q434" s="38" t="str">
        <f t="array" ref="Q434">P434&amp;CHOOSE(AND(P434&lt;&gt;{11,12,13})*MIN(4,MOD(P434,10))+1,"th","st","nd","rd","th")</f>
        <v>67th</v>
      </c>
      <c r="R434" s="35">
        <v>110.285</v>
      </c>
      <c r="S434" s="35">
        <v>67.173000000000002</v>
      </c>
      <c r="T434" s="35">
        <v>0</v>
      </c>
      <c r="U434" s="35">
        <v>177.458</v>
      </c>
      <c r="V434" s="36">
        <v>42.268000000000001</v>
      </c>
      <c r="W434" s="220">
        <f t="shared" si="63"/>
        <v>4.0472517697390659E-2</v>
      </c>
      <c r="X434" s="29">
        <f t="shared" si="64"/>
        <v>80</v>
      </c>
      <c r="Y434" s="38" t="str">
        <f t="array" ref="Y434">X434&amp;CHOOSE(AND(X434&lt;&gt;{11,12,13})*MIN(4,MOD(X434,10))+1,"th","st","nd","rd","th")</f>
        <v>80th</v>
      </c>
      <c r="Z434" s="37">
        <v>8.4540000000000006</v>
      </c>
      <c r="AA434" s="28">
        <v>6</v>
      </c>
      <c r="AB434" s="221">
        <f t="shared" si="65"/>
        <v>5.7451288488772579E-3</v>
      </c>
      <c r="AC434" s="29">
        <f t="shared" si="66"/>
        <v>59</v>
      </c>
      <c r="AD434" s="38" t="str">
        <f t="array" ref="AD434">AC434&amp;CHOOSE(AND(AC434&lt;&gt;{11,12,13})*MIN(4,MOD(AC434,10))+1,"th","st","nd","rd","th")</f>
        <v>59th</v>
      </c>
      <c r="AE434" s="37">
        <v>3.6</v>
      </c>
      <c r="AF434" s="38">
        <v>1044.3630000000001</v>
      </c>
      <c r="AG434" s="38">
        <v>1037.903</v>
      </c>
      <c r="AH434" s="38">
        <v>1008.636</v>
      </c>
      <c r="AI434" s="38">
        <v>1030.3009999999999</v>
      </c>
      <c r="AJ434" s="29">
        <f t="shared" si="67"/>
        <v>16</v>
      </c>
      <c r="AK434" s="38" t="str">
        <f t="array" ref="AK434">AJ434&amp;CHOOSE(AND(AJ434&lt;&gt;{11,12,13})*MIN(4,MOD(AJ434,10))+1,"th","st","nd","rd","th")</f>
        <v>16th</v>
      </c>
      <c r="AL434" s="38">
        <v>189.512</v>
      </c>
      <c r="AM434" s="38">
        <v>312.61200000000002</v>
      </c>
      <c r="AN434" s="38">
        <v>1342.913</v>
      </c>
      <c r="AO434" s="29">
        <f t="shared" si="68"/>
        <v>18</v>
      </c>
      <c r="AP434" s="38" t="str">
        <f t="array" ref="AP434">AO434&amp;CHOOSE(AND(AO434&lt;&gt;{11,12,13})*MIN(4,MOD(AO434,10))+1,"th","st","nd","rd","th")</f>
        <v>18th</v>
      </c>
      <c r="AQ434" s="39">
        <v>1.1200000000000001</v>
      </c>
      <c r="AR434" s="36">
        <v>1728.1679999999999</v>
      </c>
      <c r="AS434" s="29">
        <f t="shared" si="69"/>
        <v>26</v>
      </c>
      <c r="AT434" s="38" t="str">
        <f t="array" ref="AT434">AS434&amp;CHOOSE(AND(AS434&lt;&gt;{11,12,13})*MIN(4,MOD(AS434,10))+1,"th","st","nd","rd","th")</f>
        <v>26th</v>
      </c>
      <c r="AU434" s="40">
        <v>5.9130619638280422E-4</v>
      </c>
    </row>
    <row r="435" spans="1:47" x14ac:dyDescent="0.25">
      <c r="A435" s="7">
        <v>119582503</v>
      </c>
      <c r="B435" s="8" t="s">
        <v>277</v>
      </c>
      <c r="C435" s="8" t="s">
        <v>162</v>
      </c>
      <c r="D435" s="27">
        <v>56000</v>
      </c>
      <c r="E435" s="29">
        <f t="shared" si="60"/>
        <v>63</v>
      </c>
      <c r="F435" s="38" t="str">
        <f t="array" ref="F435">E435&amp;CHOOSE(AND(E435&lt;&gt;{11,12,13})*MIN(4,MOD(E435,10))+1,"th","st","nd","rd","th")</f>
        <v>63rd</v>
      </c>
      <c r="G435" s="29">
        <v>2972</v>
      </c>
      <c r="H435" s="30">
        <v>0.94850000000000001</v>
      </c>
      <c r="I435" s="31">
        <v>0.85919999999999996</v>
      </c>
      <c r="J435" s="32">
        <v>61</v>
      </c>
      <c r="K435" s="33">
        <v>142.19499999999999</v>
      </c>
      <c r="L435" s="34">
        <v>0.1454</v>
      </c>
      <c r="M435" s="29">
        <f t="shared" si="61"/>
        <v>49</v>
      </c>
      <c r="N435" s="38" t="str">
        <f t="array" ref="N435">M435&amp;CHOOSE(AND(M435&lt;&gt;{11,12,13})*MIN(4,MOD(M435,10))+1,"th","st","nd","rd","th")</f>
        <v>49th</v>
      </c>
      <c r="O435" s="34">
        <v>0.22850000000000001</v>
      </c>
      <c r="P435" s="29">
        <f t="shared" si="62"/>
        <v>73</v>
      </c>
      <c r="Q435" s="38" t="str">
        <f t="array" ref="Q435">P435&amp;CHOOSE(AND(P435&lt;&gt;{11,12,13})*MIN(4,MOD(P435,10))+1,"th","st","nd","rd","th")</f>
        <v>73rd</v>
      </c>
      <c r="R435" s="35">
        <v>102.857</v>
      </c>
      <c r="S435" s="35">
        <v>80.820999999999998</v>
      </c>
      <c r="T435" s="35">
        <v>0</v>
      </c>
      <c r="U435" s="35">
        <v>183.678</v>
      </c>
      <c r="V435" s="36">
        <v>33.953000000000003</v>
      </c>
      <c r="W435" s="220">
        <f t="shared" si="63"/>
        <v>2.8797816478698713E-2</v>
      </c>
      <c r="X435" s="29">
        <f t="shared" si="64"/>
        <v>58</v>
      </c>
      <c r="Y435" s="38" t="str">
        <f t="array" ref="Y435">X435&amp;CHOOSE(AND(X435&lt;&gt;{11,12,13})*MIN(4,MOD(X435,10))+1,"th","st","nd","rd","th")</f>
        <v>58th</v>
      </c>
      <c r="Z435" s="37">
        <v>6.7910000000000004</v>
      </c>
      <c r="AA435" s="28">
        <v>17</v>
      </c>
      <c r="AB435" s="221">
        <f t="shared" si="65"/>
        <v>1.4418840165460432E-2</v>
      </c>
      <c r="AC435" s="29">
        <f t="shared" si="66"/>
        <v>77</v>
      </c>
      <c r="AD435" s="38" t="str">
        <f t="array" ref="AD435">AC435&amp;CHOOSE(AND(AC435&lt;&gt;{11,12,13})*MIN(4,MOD(AC435,10))+1,"th","st","nd","rd","th")</f>
        <v>77th</v>
      </c>
      <c r="AE435" s="37">
        <v>10.199999999999999</v>
      </c>
      <c r="AF435" s="38">
        <v>1179.0129999999999</v>
      </c>
      <c r="AG435" s="38">
        <v>1249.318</v>
      </c>
      <c r="AH435" s="38">
        <v>1272.107</v>
      </c>
      <c r="AI435" s="38">
        <v>1233.479</v>
      </c>
      <c r="AJ435" s="29">
        <f t="shared" si="67"/>
        <v>24</v>
      </c>
      <c r="AK435" s="38" t="str">
        <f t="array" ref="AK435">AJ435&amp;CHOOSE(AND(AJ435&lt;&gt;{11,12,13})*MIN(4,MOD(AJ435,10))+1,"th","st","nd","rd","th")</f>
        <v>24th</v>
      </c>
      <c r="AL435" s="38">
        <v>200.66900000000001</v>
      </c>
      <c r="AM435" s="38">
        <v>342.86399999999998</v>
      </c>
      <c r="AN435" s="38">
        <v>1576.3430000000001</v>
      </c>
      <c r="AO435" s="29">
        <f t="shared" si="68"/>
        <v>26</v>
      </c>
      <c r="AP435" s="38" t="str">
        <f t="array" ref="AP435">AO435&amp;CHOOSE(AND(AO435&lt;&gt;{11,12,13})*MIN(4,MOD(AO435,10))+1,"th","st","nd","rd","th")</f>
        <v>26th</v>
      </c>
      <c r="AQ435" s="39">
        <v>0.8</v>
      </c>
      <c r="AR435" s="36">
        <v>1196.1289999999999</v>
      </c>
      <c r="AS435" s="29">
        <f t="shared" si="69"/>
        <v>10</v>
      </c>
      <c r="AT435" s="38" t="str">
        <f t="array" ref="AT435">AS435&amp;CHOOSE(AND(AS435&lt;&gt;{11,12,13})*MIN(4,MOD(AS435,10))+1,"th","st","nd","rd","th")</f>
        <v>10th</v>
      </c>
      <c r="AU435" s="40">
        <v>4.0926489170796311E-4</v>
      </c>
    </row>
    <row r="436" spans="1:47" x14ac:dyDescent="0.25">
      <c r="A436" s="7">
        <v>119583003</v>
      </c>
      <c r="B436" s="8" t="s">
        <v>293</v>
      </c>
      <c r="C436" s="8" t="s">
        <v>162</v>
      </c>
      <c r="D436" s="27">
        <v>49743</v>
      </c>
      <c r="E436" s="29">
        <f t="shared" si="60"/>
        <v>47</v>
      </c>
      <c r="F436" s="38" t="str">
        <f t="array" ref="F436">E436&amp;CHOOSE(AND(E436&lt;&gt;{11,12,13})*MIN(4,MOD(E436,10))+1,"th","st","nd","rd","th")</f>
        <v>47th</v>
      </c>
      <c r="G436" s="29">
        <v>2426</v>
      </c>
      <c r="H436" s="30">
        <v>1.0678000000000001</v>
      </c>
      <c r="I436" s="31">
        <v>0.88870000000000005</v>
      </c>
      <c r="J436" s="32">
        <v>39</v>
      </c>
      <c r="K436" s="33">
        <v>117.432</v>
      </c>
      <c r="L436" s="34">
        <v>0.22520000000000001</v>
      </c>
      <c r="M436" s="29">
        <f t="shared" si="61"/>
        <v>81</v>
      </c>
      <c r="N436" s="38" t="str">
        <f t="array" ref="N436">M436&amp;CHOOSE(AND(M436&lt;&gt;{11,12,13})*MIN(4,MOD(M436,10))+1,"th","st","nd","rd","th")</f>
        <v>81st</v>
      </c>
      <c r="O436" s="34">
        <v>0.13070000000000001</v>
      </c>
      <c r="P436" s="29">
        <f t="shared" si="62"/>
        <v>29</v>
      </c>
      <c r="Q436" s="38" t="str">
        <f t="array" ref="Q436">P436&amp;CHOOSE(AND(P436&lt;&gt;{11,12,13})*MIN(4,MOD(P436,10))+1,"th","st","nd","rd","th")</f>
        <v>29th</v>
      </c>
      <c r="R436" s="35">
        <v>105.16800000000001</v>
      </c>
      <c r="S436" s="35">
        <v>30.518000000000001</v>
      </c>
      <c r="T436" s="35">
        <v>0</v>
      </c>
      <c r="U436" s="35">
        <v>135.68600000000001</v>
      </c>
      <c r="V436" s="36">
        <v>28.819000000000003</v>
      </c>
      <c r="W436" s="220">
        <f t="shared" si="63"/>
        <v>3.7026711035165034E-2</v>
      </c>
      <c r="X436" s="29">
        <f t="shared" si="64"/>
        <v>76</v>
      </c>
      <c r="Y436" s="38" t="str">
        <f t="array" ref="Y436">X436&amp;CHOOSE(AND(X436&lt;&gt;{11,12,13})*MIN(4,MOD(X436,10))+1,"th","st","nd","rd","th")</f>
        <v>76th</v>
      </c>
      <c r="Z436" s="37">
        <v>5.7640000000000002</v>
      </c>
      <c r="AA436" s="28">
        <v>1</v>
      </c>
      <c r="AB436" s="221">
        <f t="shared" si="65"/>
        <v>1.2848020762401551E-3</v>
      </c>
      <c r="AC436" s="29">
        <f t="shared" si="66"/>
        <v>26</v>
      </c>
      <c r="AD436" s="38" t="str">
        <f t="array" ref="AD436">AC436&amp;CHOOSE(AND(AC436&lt;&gt;{11,12,13})*MIN(4,MOD(AC436,10))+1,"th","st","nd","rd","th")</f>
        <v>26th</v>
      </c>
      <c r="AE436" s="37">
        <v>0.6</v>
      </c>
      <c r="AF436" s="38">
        <v>778.33</v>
      </c>
      <c r="AG436" s="38">
        <v>794.99</v>
      </c>
      <c r="AH436" s="38">
        <v>783.53700000000003</v>
      </c>
      <c r="AI436" s="38">
        <v>785.61900000000003</v>
      </c>
      <c r="AJ436" s="29">
        <f t="shared" si="67"/>
        <v>8</v>
      </c>
      <c r="AK436" s="38" t="str">
        <f t="array" ref="AK436">AJ436&amp;CHOOSE(AND(AJ436&lt;&gt;{11,12,13})*MIN(4,MOD(AJ436,10))+1,"th","st","nd","rd","th")</f>
        <v>8th</v>
      </c>
      <c r="AL436" s="38">
        <v>142.05000000000001</v>
      </c>
      <c r="AM436" s="38">
        <v>259.48200000000003</v>
      </c>
      <c r="AN436" s="38">
        <v>1045.1010000000001</v>
      </c>
      <c r="AO436" s="29">
        <f t="shared" si="68"/>
        <v>9</v>
      </c>
      <c r="AP436" s="38" t="str">
        <f t="array" ref="AP436">AO436&amp;CHOOSE(AND(AO436&lt;&gt;{11,12,13})*MIN(4,MOD(AO436,10))+1,"th","st","nd","rd","th")</f>
        <v>9th</v>
      </c>
      <c r="AQ436" s="39">
        <v>1.04</v>
      </c>
      <c r="AR436" s="36">
        <v>1160.597</v>
      </c>
      <c r="AS436" s="29">
        <f t="shared" si="69"/>
        <v>9</v>
      </c>
      <c r="AT436" s="38" t="str">
        <f t="array" ref="AT436">AS436&amp;CHOOSE(AND(AS436&lt;&gt;{11,12,13})*MIN(4,MOD(AS436,10))+1,"th","st","nd","rd","th")</f>
        <v>9th</v>
      </c>
      <c r="AU436" s="40">
        <v>3.9710734002903271E-4</v>
      </c>
    </row>
    <row r="437" spans="1:47" x14ac:dyDescent="0.25">
      <c r="A437" s="7">
        <v>119584503</v>
      </c>
      <c r="B437" s="8" t="s">
        <v>418</v>
      </c>
      <c r="C437" s="8" t="s">
        <v>162</v>
      </c>
      <c r="D437" s="27">
        <v>54198</v>
      </c>
      <c r="E437" s="29">
        <f t="shared" si="60"/>
        <v>58</v>
      </c>
      <c r="F437" s="38" t="str">
        <f t="array" ref="F437">E437&amp;CHOOSE(AND(E437&lt;&gt;{11,12,13})*MIN(4,MOD(E437,10))+1,"th","st","nd","rd","th")</f>
        <v>58th</v>
      </c>
      <c r="G437" s="29">
        <v>4889</v>
      </c>
      <c r="H437" s="30">
        <v>0.98</v>
      </c>
      <c r="I437" s="31">
        <v>0.82940000000000003</v>
      </c>
      <c r="J437" s="32">
        <v>84</v>
      </c>
      <c r="K437" s="33">
        <v>126.819</v>
      </c>
      <c r="L437" s="34">
        <v>0.11990000000000001</v>
      </c>
      <c r="M437" s="29">
        <f t="shared" si="61"/>
        <v>39</v>
      </c>
      <c r="N437" s="38" t="str">
        <f t="array" ref="N437">M437&amp;CHOOSE(AND(M437&lt;&gt;{11,12,13})*MIN(4,MOD(M437,10))+1,"th","st","nd","rd","th")</f>
        <v>39th</v>
      </c>
      <c r="O437" s="34">
        <v>0.24110000000000001</v>
      </c>
      <c r="P437" s="29">
        <f t="shared" si="62"/>
        <v>79</v>
      </c>
      <c r="Q437" s="38" t="str">
        <f t="array" ref="Q437">P437&amp;CHOOSE(AND(P437&lt;&gt;{11,12,13})*MIN(4,MOD(P437,10))+1,"th","st","nd","rd","th")</f>
        <v>79th</v>
      </c>
      <c r="R437" s="35">
        <v>108.316</v>
      </c>
      <c r="S437" s="35">
        <v>108.90300000000001</v>
      </c>
      <c r="T437" s="35">
        <v>0</v>
      </c>
      <c r="U437" s="35">
        <v>217.21899999999999</v>
      </c>
      <c r="V437" s="36">
        <v>51.506999999999998</v>
      </c>
      <c r="W437" s="220">
        <f t="shared" si="63"/>
        <v>3.4209327316852209E-2</v>
      </c>
      <c r="X437" s="29">
        <f t="shared" si="64"/>
        <v>72</v>
      </c>
      <c r="Y437" s="38" t="str">
        <f t="array" ref="Y437">X437&amp;CHOOSE(AND(X437&lt;&gt;{11,12,13})*MIN(4,MOD(X437,10))+1,"th","st","nd","rd","th")</f>
        <v>72nd</v>
      </c>
      <c r="Z437" s="37">
        <v>10.301</v>
      </c>
      <c r="AA437" s="28">
        <v>2</v>
      </c>
      <c r="AB437" s="221">
        <f t="shared" si="65"/>
        <v>1.3283370150407601E-3</v>
      </c>
      <c r="AC437" s="29">
        <f t="shared" si="66"/>
        <v>27</v>
      </c>
      <c r="AD437" s="38" t="str">
        <f t="array" ref="AD437">AC437&amp;CHOOSE(AND(AC437&lt;&gt;{11,12,13})*MIN(4,MOD(AC437,10))+1,"th","st","nd","rd","th")</f>
        <v>27th</v>
      </c>
      <c r="AE437" s="37">
        <v>1.2</v>
      </c>
      <c r="AF437" s="38">
        <v>1505.6420000000001</v>
      </c>
      <c r="AG437" s="38">
        <v>1514.4259999999999</v>
      </c>
      <c r="AH437" s="38">
        <v>1619.88</v>
      </c>
      <c r="AI437" s="38">
        <v>1546.6489999999999</v>
      </c>
      <c r="AJ437" s="29">
        <f t="shared" si="67"/>
        <v>32</v>
      </c>
      <c r="AK437" s="38" t="str">
        <f t="array" ref="AK437">AJ437&amp;CHOOSE(AND(AJ437&lt;&gt;{11,12,13})*MIN(4,MOD(AJ437,10))+1,"th","st","nd","rd","th")</f>
        <v>32nd</v>
      </c>
      <c r="AL437" s="38">
        <v>228.72</v>
      </c>
      <c r="AM437" s="38">
        <v>355.53899999999999</v>
      </c>
      <c r="AN437" s="38">
        <v>1902.1880000000001</v>
      </c>
      <c r="AO437" s="29">
        <f t="shared" si="68"/>
        <v>34</v>
      </c>
      <c r="AP437" s="38" t="str">
        <f t="array" ref="AP437">AO437&amp;CHOOSE(AND(AO437&lt;&gt;{11,12,13})*MIN(4,MOD(AO437,10))+1,"th","st","nd","rd","th")</f>
        <v>34th</v>
      </c>
      <c r="AQ437" s="39">
        <v>0.73</v>
      </c>
      <c r="AR437" s="36">
        <v>1360.825</v>
      </c>
      <c r="AS437" s="29">
        <f t="shared" si="69"/>
        <v>14</v>
      </c>
      <c r="AT437" s="38" t="str">
        <f t="array" ref="AT437">AS437&amp;CHOOSE(AND(AS437&lt;&gt;{11,12,13})*MIN(4,MOD(AS437,10))+1,"th","st","nd","rd","th")</f>
        <v>14th</v>
      </c>
      <c r="AU437" s="40">
        <v>4.6561691611731587E-4</v>
      </c>
    </row>
    <row r="438" spans="1:47" x14ac:dyDescent="0.25">
      <c r="A438" s="7">
        <v>119584603</v>
      </c>
      <c r="B438" s="8" t="s">
        <v>425</v>
      </c>
      <c r="C438" s="8" t="s">
        <v>162</v>
      </c>
      <c r="D438" s="27">
        <v>50346</v>
      </c>
      <c r="E438" s="29">
        <f t="shared" si="60"/>
        <v>49</v>
      </c>
      <c r="F438" s="38" t="str">
        <f t="array" ref="F438">E438&amp;CHOOSE(AND(E438&lt;&gt;{11,12,13})*MIN(4,MOD(E438,10))+1,"th","st","nd","rd","th")</f>
        <v>49th</v>
      </c>
      <c r="G438" s="29">
        <v>3513</v>
      </c>
      <c r="H438" s="30">
        <v>1.0549999999999999</v>
      </c>
      <c r="I438" s="31">
        <v>0.87350000000000005</v>
      </c>
      <c r="J438" s="32">
        <v>48</v>
      </c>
      <c r="K438" s="33">
        <v>149.15299999999999</v>
      </c>
      <c r="L438" s="34">
        <v>0.17349999999999999</v>
      </c>
      <c r="M438" s="29">
        <f t="shared" si="61"/>
        <v>61</v>
      </c>
      <c r="N438" s="38" t="str">
        <f t="array" ref="N438">M438&amp;CHOOSE(AND(M438&lt;&gt;{11,12,13})*MIN(4,MOD(M438,10))+1,"th","st","nd","rd","th")</f>
        <v>61st</v>
      </c>
      <c r="O438" s="34">
        <v>0.30430000000000001</v>
      </c>
      <c r="P438" s="29">
        <f t="shared" si="62"/>
        <v>96</v>
      </c>
      <c r="Q438" s="38" t="str">
        <f t="array" ref="Q438">P438&amp;CHOOSE(AND(P438&lt;&gt;{11,12,13})*MIN(4,MOD(P438,10))+1,"th","st","nd","rd","th")</f>
        <v>96th</v>
      </c>
      <c r="R438" s="35">
        <v>110.669</v>
      </c>
      <c r="S438" s="35">
        <v>97.051000000000002</v>
      </c>
      <c r="T438" s="35">
        <v>0</v>
      </c>
      <c r="U438" s="35">
        <v>207.72</v>
      </c>
      <c r="V438" s="36">
        <v>47.414999999999999</v>
      </c>
      <c r="W438" s="220">
        <f t="shared" si="63"/>
        <v>4.4600570217561232E-2</v>
      </c>
      <c r="X438" s="29">
        <f t="shared" si="64"/>
        <v>85</v>
      </c>
      <c r="Y438" s="38" t="str">
        <f t="array" ref="Y438">X438&amp;CHOOSE(AND(X438&lt;&gt;{11,12,13})*MIN(4,MOD(X438,10))+1,"th","st","nd","rd","th")</f>
        <v>85th</v>
      </c>
      <c r="Z438" s="37">
        <v>9.4830000000000005</v>
      </c>
      <c r="AA438" s="28">
        <v>8</v>
      </c>
      <c r="AB438" s="221">
        <f t="shared" si="65"/>
        <v>7.5251410258460371E-3</v>
      </c>
      <c r="AC438" s="29">
        <f t="shared" si="66"/>
        <v>65</v>
      </c>
      <c r="AD438" s="38" t="str">
        <f t="array" ref="AD438">AC438&amp;CHOOSE(AND(AC438&lt;&gt;{11,12,13})*MIN(4,MOD(AC438,10))+1,"th","st","nd","rd","th")</f>
        <v>65th</v>
      </c>
      <c r="AE438" s="37">
        <v>4.8</v>
      </c>
      <c r="AF438" s="38">
        <v>1063.1030000000001</v>
      </c>
      <c r="AG438" s="38">
        <v>1092.181</v>
      </c>
      <c r="AH438" s="38">
        <v>1157.876</v>
      </c>
      <c r="AI438" s="38">
        <v>1104.3869999999999</v>
      </c>
      <c r="AJ438" s="29">
        <f t="shared" si="67"/>
        <v>18</v>
      </c>
      <c r="AK438" s="38" t="str">
        <f t="array" ref="AK438">AJ438&amp;CHOOSE(AND(AJ438&lt;&gt;{11,12,13})*MIN(4,MOD(AJ438,10))+1,"th","st","nd","rd","th")</f>
        <v>18th</v>
      </c>
      <c r="AL438" s="38">
        <v>222.00299999999999</v>
      </c>
      <c r="AM438" s="38">
        <v>371.15600000000001</v>
      </c>
      <c r="AN438" s="38">
        <v>1475.5429999999999</v>
      </c>
      <c r="AO438" s="29">
        <f t="shared" si="68"/>
        <v>23</v>
      </c>
      <c r="AP438" s="38" t="str">
        <f t="array" ref="AP438">AO438&amp;CHOOSE(AND(AO438&lt;&gt;{11,12,13})*MIN(4,MOD(AO438,10))+1,"th","st","nd","rd","th")</f>
        <v>23rd</v>
      </c>
      <c r="AQ438" s="39">
        <v>0.84</v>
      </c>
      <c r="AR438" s="36">
        <v>1307.626</v>
      </c>
      <c r="AS438" s="29">
        <f t="shared" si="69"/>
        <v>13</v>
      </c>
      <c r="AT438" s="38" t="str">
        <f t="array" ref="AT438">AS438&amp;CHOOSE(AND(AS438&lt;&gt;{11,12,13})*MIN(4,MOD(AS438,10))+1,"th","st","nd","rd","th")</f>
        <v>13th</v>
      </c>
      <c r="AU438" s="40">
        <v>4.4741446222315237E-4</v>
      </c>
    </row>
    <row r="439" spans="1:47" x14ac:dyDescent="0.25">
      <c r="A439" s="7">
        <v>119586503</v>
      </c>
      <c r="B439" s="8" t="s">
        <v>580</v>
      </c>
      <c r="C439" s="8" t="s">
        <v>162</v>
      </c>
      <c r="D439" s="27">
        <v>39555</v>
      </c>
      <c r="E439" s="29">
        <f t="shared" si="60"/>
        <v>12</v>
      </c>
      <c r="F439" s="38" t="str">
        <f t="array" ref="F439">E439&amp;CHOOSE(AND(E439&lt;&gt;{11,12,13})*MIN(4,MOD(E439,10))+1,"th","st","nd","rd","th")</f>
        <v>12th</v>
      </c>
      <c r="G439" s="29">
        <v>2027</v>
      </c>
      <c r="H439" s="30">
        <v>1.3428</v>
      </c>
      <c r="I439" s="31">
        <v>0.88539999999999996</v>
      </c>
      <c r="J439" s="32">
        <v>42</v>
      </c>
      <c r="K439" s="33">
        <v>124.419</v>
      </c>
      <c r="L439" s="34">
        <v>0.22140000000000001</v>
      </c>
      <c r="M439" s="29">
        <f t="shared" si="61"/>
        <v>80</v>
      </c>
      <c r="N439" s="38" t="str">
        <f t="array" ref="N439">M439&amp;CHOOSE(AND(M439&lt;&gt;{11,12,13})*MIN(4,MOD(M439,10))+1,"th","st","nd","rd","th")</f>
        <v>80th</v>
      </c>
      <c r="O439" s="34">
        <v>0.24709999999999999</v>
      </c>
      <c r="P439" s="29">
        <f t="shared" si="62"/>
        <v>82</v>
      </c>
      <c r="Q439" s="38" t="str">
        <f t="array" ref="Q439">P439&amp;CHOOSE(AND(P439&lt;&gt;{11,12,13})*MIN(4,MOD(P439,10))+1,"th","st","nd","rd","th")</f>
        <v>82nd</v>
      </c>
      <c r="R439" s="35">
        <v>111.122</v>
      </c>
      <c r="S439" s="35">
        <v>62.01</v>
      </c>
      <c r="T439" s="35">
        <v>0</v>
      </c>
      <c r="U439" s="35">
        <v>173.13200000000001</v>
      </c>
      <c r="V439" s="36">
        <v>17.115000000000002</v>
      </c>
      <c r="W439" s="220">
        <f t="shared" si="63"/>
        <v>2.0460030914192198E-2</v>
      </c>
      <c r="X439" s="29">
        <f t="shared" si="64"/>
        <v>35</v>
      </c>
      <c r="Y439" s="38" t="str">
        <f t="array" ref="Y439">X439&amp;CHOOSE(AND(X439&lt;&gt;{11,12,13})*MIN(4,MOD(X439,10))+1,"th","st","nd","rd","th")</f>
        <v>35th</v>
      </c>
      <c r="Z439" s="37">
        <v>3.423</v>
      </c>
      <c r="AA439" s="28">
        <v>2</v>
      </c>
      <c r="AB439" s="221">
        <f t="shared" si="65"/>
        <v>2.3908888009573116E-3</v>
      </c>
      <c r="AC439" s="29">
        <f t="shared" si="66"/>
        <v>37</v>
      </c>
      <c r="AD439" s="38" t="str">
        <f t="array" ref="AD439">AC439&amp;CHOOSE(AND(AC439&lt;&gt;{11,12,13})*MIN(4,MOD(AC439,10))+1,"th","st","nd","rd","th")</f>
        <v>37th</v>
      </c>
      <c r="AE439" s="37">
        <v>1.2</v>
      </c>
      <c r="AF439" s="38">
        <v>836.50900000000001</v>
      </c>
      <c r="AG439" s="38">
        <v>815.88300000000004</v>
      </c>
      <c r="AH439" s="38">
        <v>836.22199999999998</v>
      </c>
      <c r="AI439" s="38">
        <v>829.53800000000001</v>
      </c>
      <c r="AJ439" s="29">
        <f t="shared" si="67"/>
        <v>10</v>
      </c>
      <c r="AK439" s="38" t="str">
        <f t="array" ref="AK439">AJ439&amp;CHOOSE(AND(AJ439&lt;&gt;{11,12,13})*MIN(4,MOD(AJ439,10))+1,"th","st","nd","rd","th")</f>
        <v>10th</v>
      </c>
      <c r="AL439" s="38">
        <v>177.755</v>
      </c>
      <c r="AM439" s="38">
        <v>302.17399999999998</v>
      </c>
      <c r="AN439" s="38">
        <v>1131.712</v>
      </c>
      <c r="AO439" s="29">
        <f t="shared" si="68"/>
        <v>11</v>
      </c>
      <c r="AP439" s="38" t="str">
        <f t="array" ref="AP439">AO439&amp;CHOOSE(AND(AO439&lt;&gt;{11,12,13})*MIN(4,MOD(AO439,10))+1,"th","st","nd","rd","th")</f>
        <v>11th</v>
      </c>
      <c r="AQ439" s="39">
        <v>1.36</v>
      </c>
      <c r="AR439" s="36">
        <v>2066.7420000000002</v>
      </c>
      <c r="AS439" s="29">
        <f t="shared" si="69"/>
        <v>37</v>
      </c>
      <c r="AT439" s="38" t="str">
        <f t="array" ref="AT439">AS439&amp;CHOOSE(AND(AS439&lt;&gt;{11,12,13})*MIN(4,MOD(AS439,10))+1,"th","st","nd","rd","th")</f>
        <v>37th</v>
      </c>
      <c r="AU439" s="40">
        <v>7.0715193830957971E-4</v>
      </c>
    </row>
    <row r="440" spans="1:47" x14ac:dyDescent="0.25">
      <c r="A440" s="7">
        <v>117596003</v>
      </c>
      <c r="B440" s="8" t="s">
        <v>454</v>
      </c>
      <c r="C440" s="8" t="s">
        <v>455</v>
      </c>
      <c r="D440" s="27">
        <v>43554</v>
      </c>
      <c r="E440" s="29">
        <f t="shared" si="60"/>
        <v>23</v>
      </c>
      <c r="F440" s="38" t="str">
        <f t="array" ref="F440">E440&amp;CHOOSE(AND(E440&lt;&gt;{11,12,13})*MIN(4,MOD(E440,10))+1,"th","st","nd","rd","th")</f>
        <v>23rd</v>
      </c>
      <c r="G440" s="29">
        <v>5876</v>
      </c>
      <c r="H440" s="30">
        <v>1.2195</v>
      </c>
      <c r="I440" s="31">
        <v>0.78269999999999995</v>
      </c>
      <c r="J440" s="32">
        <v>128</v>
      </c>
      <c r="K440" s="33">
        <v>69.819999999999993</v>
      </c>
      <c r="L440" s="34">
        <v>0.18740000000000001</v>
      </c>
      <c r="M440" s="29">
        <f t="shared" si="61"/>
        <v>66</v>
      </c>
      <c r="N440" s="38" t="str">
        <f t="array" ref="N440">M440&amp;CHOOSE(AND(M440&lt;&gt;{11,12,13})*MIN(4,MOD(M440,10))+1,"th","st","nd","rd","th")</f>
        <v>66th</v>
      </c>
      <c r="O440" s="34">
        <v>0.23039999999999999</v>
      </c>
      <c r="P440" s="29">
        <f t="shared" si="62"/>
        <v>74</v>
      </c>
      <c r="Q440" s="38" t="str">
        <f t="array" ref="Q440">P440&amp;CHOOSE(AND(P440&lt;&gt;{11,12,13})*MIN(4,MOD(P440,10))+1,"th","st","nd","rd","th")</f>
        <v>74th</v>
      </c>
      <c r="R440" s="35">
        <v>232.94</v>
      </c>
      <c r="S440" s="35">
        <v>143.19499999999999</v>
      </c>
      <c r="T440" s="35">
        <v>0</v>
      </c>
      <c r="U440" s="35">
        <v>376.13499999999999</v>
      </c>
      <c r="V440" s="36">
        <v>42.067999999999998</v>
      </c>
      <c r="W440" s="220">
        <f t="shared" si="63"/>
        <v>2.0306156287122522E-2</v>
      </c>
      <c r="X440" s="29">
        <f t="shared" si="64"/>
        <v>34</v>
      </c>
      <c r="Y440" s="38" t="str">
        <f t="array" ref="Y440">X440&amp;CHOOSE(AND(X440&lt;&gt;{11,12,13})*MIN(4,MOD(X440,10))+1,"th","st","nd","rd","th")</f>
        <v>34th</v>
      </c>
      <c r="Z440" s="37">
        <v>8.4139999999999997</v>
      </c>
      <c r="AA440" s="28">
        <v>2</v>
      </c>
      <c r="AB440" s="221">
        <f t="shared" si="65"/>
        <v>9.6539679980614838E-4</v>
      </c>
      <c r="AC440" s="29">
        <f t="shared" si="66"/>
        <v>21</v>
      </c>
      <c r="AD440" s="38" t="str">
        <f t="array" ref="AD440">AC440&amp;CHOOSE(AND(AC440&lt;&gt;{11,12,13})*MIN(4,MOD(AC440,10))+1,"th","st","nd","rd","th")</f>
        <v>21st</v>
      </c>
      <c r="AE440" s="37">
        <v>1.2</v>
      </c>
      <c r="AF440" s="38">
        <v>2071.6869999999999</v>
      </c>
      <c r="AG440" s="38">
        <v>2144.5169999999998</v>
      </c>
      <c r="AH440" s="38">
        <v>2108.239</v>
      </c>
      <c r="AI440" s="38">
        <v>2108.1480000000001</v>
      </c>
      <c r="AJ440" s="29">
        <f t="shared" si="67"/>
        <v>49</v>
      </c>
      <c r="AK440" s="38" t="str">
        <f t="array" ref="AK440">AJ440&amp;CHOOSE(AND(AJ440&lt;&gt;{11,12,13})*MIN(4,MOD(AJ440,10))+1,"th","st","nd","rd","th")</f>
        <v>49th</v>
      </c>
      <c r="AL440" s="38">
        <v>385.74900000000002</v>
      </c>
      <c r="AM440" s="38">
        <v>455.56900000000002</v>
      </c>
      <c r="AN440" s="38">
        <v>2563.7170000000001</v>
      </c>
      <c r="AO440" s="29">
        <f t="shared" si="68"/>
        <v>51</v>
      </c>
      <c r="AP440" s="38" t="str">
        <f t="array" ref="AP440">AO440&amp;CHOOSE(AND(AO440&lt;&gt;{11,12,13})*MIN(4,MOD(AO440,10))+1,"th","st","nd","rd","th")</f>
        <v>51st</v>
      </c>
      <c r="AQ440" s="39">
        <v>1.1599999999999999</v>
      </c>
      <c r="AR440" s="36">
        <v>3626.6849999999999</v>
      </c>
      <c r="AS440" s="29">
        <f t="shared" si="69"/>
        <v>68</v>
      </c>
      <c r="AT440" s="38" t="str">
        <f t="array" ref="AT440">AS440&amp;CHOOSE(AND(AS440&lt;&gt;{11,12,13})*MIN(4,MOD(AS440,10))+1,"th","st","nd","rd","th")</f>
        <v>68th</v>
      </c>
      <c r="AU440" s="40">
        <v>1.2408986353343947E-3</v>
      </c>
    </row>
    <row r="441" spans="1:47" x14ac:dyDescent="0.25">
      <c r="A441" s="7">
        <v>117597003</v>
      </c>
      <c r="B441" s="8" t="s">
        <v>565</v>
      </c>
      <c r="C441" s="8" t="s">
        <v>455</v>
      </c>
      <c r="D441" s="27">
        <v>47545</v>
      </c>
      <c r="E441" s="29">
        <f t="shared" si="60"/>
        <v>37</v>
      </c>
      <c r="F441" s="38" t="str">
        <f t="array" ref="F441">E441&amp;CHOOSE(AND(E441&lt;&gt;{11,12,13})*MIN(4,MOD(E441,10))+1,"th","st","nd","rd","th")</f>
        <v>37th</v>
      </c>
      <c r="G441" s="29">
        <v>6017</v>
      </c>
      <c r="H441" s="30">
        <v>1.1172</v>
      </c>
      <c r="I441" s="31">
        <v>0.81220000000000003</v>
      </c>
      <c r="J441" s="32">
        <v>103</v>
      </c>
      <c r="K441" s="33">
        <v>125.045</v>
      </c>
      <c r="L441" s="34">
        <v>0.1724</v>
      </c>
      <c r="M441" s="29">
        <f t="shared" si="61"/>
        <v>60</v>
      </c>
      <c r="N441" s="38" t="str">
        <f t="array" ref="N441">M441&amp;CHOOSE(AND(M441&lt;&gt;{11,12,13})*MIN(4,MOD(M441,10))+1,"th","st","nd","rd","th")</f>
        <v>60th</v>
      </c>
      <c r="O441" s="34">
        <v>0.22090000000000001</v>
      </c>
      <c r="P441" s="29">
        <f t="shared" si="62"/>
        <v>69</v>
      </c>
      <c r="Q441" s="38" t="str">
        <f t="array" ref="Q441">P441&amp;CHOOSE(AND(P441&lt;&gt;{11,12,13})*MIN(4,MOD(P441,10))+1,"th","st","nd","rd","th")</f>
        <v>69th</v>
      </c>
      <c r="R441" s="35">
        <v>193.14599999999999</v>
      </c>
      <c r="S441" s="35">
        <v>123.741</v>
      </c>
      <c r="T441" s="35">
        <v>0</v>
      </c>
      <c r="U441" s="35">
        <v>316.887</v>
      </c>
      <c r="V441" s="36">
        <v>69.587999999999994</v>
      </c>
      <c r="W441" s="220">
        <f t="shared" si="63"/>
        <v>3.7268018793604002E-2</v>
      </c>
      <c r="X441" s="29">
        <f t="shared" si="64"/>
        <v>77</v>
      </c>
      <c r="Y441" s="38" t="str">
        <f t="array" ref="Y441">X441&amp;CHOOSE(AND(X441&lt;&gt;{11,12,13})*MIN(4,MOD(X441,10))+1,"th","st","nd","rd","th")</f>
        <v>77th</v>
      </c>
      <c r="Z441" s="37">
        <v>13.917999999999999</v>
      </c>
      <c r="AA441" s="28">
        <v>14</v>
      </c>
      <c r="AB441" s="221">
        <f t="shared" si="65"/>
        <v>7.4977332745653855E-3</v>
      </c>
      <c r="AC441" s="29">
        <f t="shared" si="66"/>
        <v>64</v>
      </c>
      <c r="AD441" s="38" t="str">
        <f t="array" ref="AD441">AC441&amp;CHOOSE(AND(AC441&lt;&gt;{11,12,13})*MIN(4,MOD(AC441,10))+1,"th","st","nd","rd","th")</f>
        <v>64th</v>
      </c>
      <c r="AE441" s="37">
        <v>8.4</v>
      </c>
      <c r="AF441" s="38">
        <v>1867.231</v>
      </c>
      <c r="AG441" s="38">
        <v>1899.192</v>
      </c>
      <c r="AH441" s="38">
        <v>1983.165</v>
      </c>
      <c r="AI441" s="38">
        <v>1916.529</v>
      </c>
      <c r="AJ441" s="29">
        <f t="shared" si="67"/>
        <v>44</v>
      </c>
      <c r="AK441" s="38" t="str">
        <f t="array" ref="AK441">AJ441&amp;CHOOSE(AND(AJ441&lt;&gt;{11,12,13})*MIN(4,MOD(AJ441,10))+1,"th","st","nd","rd","th")</f>
        <v>44th</v>
      </c>
      <c r="AL441" s="38">
        <v>339.20499999999998</v>
      </c>
      <c r="AM441" s="38">
        <v>464.25</v>
      </c>
      <c r="AN441" s="38">
        <v>2380.779</v>
      </c>
      <c r="AO441" s="29">
        <f t="shared" si="68"/>
        <v>47</v>
      </c>
      <c r="AP441" s="38" t="str">
        <f t="array" ref="AP441">AO441&amp;CHOOSE(AND(AO441&lt;&gt;{11,12,13})*MIN(4,MOD(AO441,10))+1,"th","st","nd","rd","th")</f>
        <v>47th</v>
      </c>
      <c r="AQ441" s="39">
        <v>0.97</v>
      </c>
      <c r="AR441" s="36">
        <v>2580.0120000000002</v>
      </c>
      <c r="AS441" s="29">
        <f t="shared" si="69"/>
        <v>50</v>
      </c>
      <c r="AT441" s="38" t="str">
        <f t="array" ref="AT441">AS441&amp;CHOOSE(AND(AS441&lt;&gt;{11,12,13})*MIN(4,MOD(AS441,10))+1,"th","st","nd","rd","th")</f>
        <v>50th</v>
      </c>
      <c r="AU441" s="40">
        <v>8.8277128285096798E-4</v>
      </c>
    </row>
    <row r="442" spans="1:47" x14ac:dyDescent="0.25">
      <c r="A442" s="7">
        <v>117598503</v>
      </c>
      <c r="B442" s="8" t="s">
        <v>625</v>
      </c>
      <c r="C442" s="8" t="s">
        <v>455</v>
      </c>
      <c r="D442" s="27">
        <v>47066</v>
      </c>
      <c r="E442" s="29">
        <f t="shared" si="60"/>
        <v>36</v>
      </c>
      <c r="F442" s="38" t="str">
        <f t="array" ref="F442">E442&amp;CHOOSE(AND(E442&lt;&gt;{11,12,13})*MIN(4,MOD(E442,10))+1,"th","st","nd","rd","th")</f>
        <v>36th</v>
      </c>
      <c r="G442" s="29">
        <v>4882</v>
      </c>
      <c r="H442" s="30">
        <v>1.1285000000000001</v>
      </c>
      <c r="I442" s="31">
        <v>0.84189999999999998</v>
      </c>
      <c r="J442" s="32">
        <v>73</v>
      </c>
      <c r="K442" s="33">
        <v>147.828</v>
      </c>
      <c r="L442" s="34">
        <v>0.1424</v>
      </c>
      <c r="M442" s="29">
        <f t="shared" si="61"/>
        <v>48</v>
      </c>
      <c r="N442" s="38" t="str">
        <f t="array" ref="N442">M442&amp;CHOOSE(AND(M442&lt;&gt;{11,12,13})*MIN(4,MOD(M442,10))+1,"th","st","nd","rd","th")</f>
        <v>48th</v>
      </c>
      <c r="O442" s="34">
        <v>0.23710000000000001</v>
      </c>
      <c r="P442" s="29">
        <f t="shared" si="62"/>
        <v>77</v>
      </c>
      <c r="Q442" s="38" t="str">
        <f t="array" ref="Q442">P442&amp;CHOOSE(AND(P442&lt;&gt;{11,12,13})*MIN(4,MOD(P442,10))+1,"th","st","nd","rd","th")</f>
        <v>77th</v>
      </c>
      <c r="R442" s="35">
        <v>129.71100000000001</v>
      </c>
      <c r="S442" s="35">
        <v>107.986</v>
      </c>
      <c r="T442" s="35">
        <v>0</v>
      </c>
      <c r="U442" s="35">
        <v>237.697</v>
      </c>
      <c r="V442" s="36">
        <v>35.448999999999998</v>
      </c>
      <c r="W442" s="220">
        <f t="shared" si="63"/>
        <v>2.3350160853882494E-2</v>
      </c>
      <c r="X442" s="29">
        <f t="shared" si="64"/>
        <v>43</v>
      </c>
      <c r="Y442" s="38" t="str">
        <f t="array" ref="Y442">X442&amp;CHOOSE(AND(X442&lt;&gt;{11,12,13})*MIN(4,MOD(X442,10))+1,"th","st","nd","rd","th")</f>
        <v>43rd</v>
      </c>
      <c r="Z442" s="37">
        <v>7.09</v>
      </c>
      <c r="AA442" s="28">
        <v>1</v>
      </c>
      <c r="AB442" s="221">
        <f t="shared" si="65"/>
        <v>6.5869730750888584E-4</v>
      </c>
      <c r="AC442" s="29">
        <f t="shared" si="66"/>
        <v>17</v>
      </c>
      <c r="AD442" s="38" t="str">
        <f t="array" ref="AD442">AC442&amp;CHOOSE(AND(AC442&lt;&gt;{11,12,13})*MIN(4,MOD(AC442,10))+1,"th","st","nd","rd","th")</f>
        <v>17th</v>
      </c>
      <c r="AE442" s="37">
        <v>0.6</v>
      </c>
      <c r="AF442" s="38">
        <v>1518.1479999999999</v>
      </c>
      <c r="AG442" s="38">
        <v>1541.9590000000001</v>
      </c>
      <c r="AH442" s="38">
        <v>1543.1279999999999</v>
      </c>
      <c r="AI442" s="38">
        <v>1534.412</v>
      </c>
      <c r="AJ442" s="29">
        <f t="shared" si="67"/>
        <v>32</v>
      </c>
      <c r="AK442" s="38" t="str">
        <f t="array" ref="AK442">AJ442&amp;CHOOSE(AND(AJ442&lt;&gt;{11,12,13})*MIN(4,MOD(AJ442,10))+1,"th","st","nd","rd","th")</f>
        <v>32nd</v>
      </c>
      <c r="AL442" s="38">
        <v>245.387</v>
      </c>
      <c r="AM442" s="38">
        <v>393.21499999999997</v>
      </c>
      <c r="AN442" s="38">
        <v>1927.627</v>
      </c>
      <c r="AO442" s="29">
        <f t="shared" si="68"/>
        <v>36</v>
      </c>
      <c r="AP442" s="38" t="str">
        <f t="array" ref="AP442">AO442&amp;CHOOSE(AND(AO442&lt;&gt;{11,12,13})*MIN(4,MOD(AO442,10))+1,"th","st","nd","rd","th")</f>
        <v>36th</v>
      </c>
      <c r="AQ442" s="39">
        <v>1.1599999999999999</v>
      </c>
      <c r="AR442" s="36">
        <v>2523.3789999999999</v>
      </c>
      <c r="AS442" s="29">
        <f t="shared" si="69"/>
        <v>49</v>
      </c>
      <c r="AT442" s="38" t="str">
        <f t="array" ref="AT442">AS442&amp;CHOOSE(AND(AS442&lt;&gt;{11,12,13})*MIN(4,MOD(AS442,10))+1,"th","st","nd","rd","th")</f>
        <v>49th</v>
      </c>
      <c r="AU442" s="40">
        <v>8.6339385900111802E-4</v>
      </c>
    </row>
    <row r="443" spans="1:47" x14ac:dyDescent="0.25">
      <c r="A443" s="7">
        <v>116604003</v>
      </c>
      <c r="B443" s="8" t="s">
        <v>377</v>
      </c>
      <c r="C443" s="8" t="s">
        <v>378</v>
      </c>
      <c r="D443" s="27">
        <v>49291</v>
      </c>
      <c r="E443" s="29">
        <f t="shared" si="60"/>
        <v>44</v>
      </c>
      <c r="F443" s="38" t="str">
        <f t="array" ref="F443">E443&amp;CHOOSE(AND(E443&lt;&gt;{11,12,13})*MIN(4,MOD(E443,10))+1,"th","st","nd","rd","th")</f>
        <v>44th</v>
      </c>
      <c r="G443" s="29">
        <v>6008</v>
      </c>
      <c r="H443" s="30">
        <v>1.0775999999999999</v>
      </c>
      <c r="I443" s="31">
        <v>0.58620000000000005</v>
      </c>
      <c r="J443" s="32">
        <v>230</v>
      </c>
      <c r="K443" s="33">
        <v>0</v>
      </c>
      <c r="L443" s="34">
        <v>0.2069</v>
      </c>
      <c r="M443" s="29">
        <f t="shared" si="61"/>
        <v>75</v>
      </c>
      <c r="N443" s="38" t="str">
        <f t="array" ref="N443">M443&amp;CHOOSE(AND(M443&lt;&gt;{11,12,13})*MIN(4,MOD(M443,10))+1,"th","st","nd","rd","th")</f>
        <v>75th</v>
      </c>
      <c r="O443" s="34">
        <v>0.12239999999999999</v>
      </c>
      <c r="P443" s="29">
        <f t="shared" si="62"/>
        <v>24</v>
      </c>
      <c r="Q443" s="38" t="str">
        <f t="array" ref="Q443">P443&amp;CHOOSE(AND(P443&lt;&gt;{11,12,13})*MIN(4,MOD(P443,10))+1,"th","st","nd","rd","th")</f>
        <v>24th</v>
      </c>
      <c r="R443" s="35">
        <v>243.00800000000001</v>
      </c>
      <c r="S443" s="35">
        <v>71.881</v>
      </c>
      <c r="T443" s="35">
        <v>0</v>
      </c>
      <c r="U443" s="35">
        <v>314.88900000000001</v>
      </c>
      <c r="V443" s="36">
        <v>33.891999999999996</v>
      </c>
      <c r="W443" s="220">
        <f t="shared" si="63"/>
        <v>1.7313655473990181E-2</v>
      </c>
      <c r="X443" s="29">
        <f t="shared" si="64"/>
        <v>24</v>
      </c>
      <c r="Y443" s="38" t="str">
        <f t="array" ref="Y443">X443&amp;CHOOSE(AND(X443&lt;&gt;{11,12,13})*MIN(4,MOD(X443,10))+1,"th","st","nd","rd","th")</f>
        <v>24th</v>
      </c>
      <c r="Z443" s="37">
        <v>6.7779999999999996</v>
      </c>
      <c r="AA443" s="28">
        <v>31</v>
      </c>
      <c r="AB443" s="221">
        <f t="shared" si="65"/>
        <v>1.5836283479691245E-2</v>
      </c>
      <c r="AC443" s="29">
        <f t="shared" si="66"/>
        <v>79</v>
      </c>
      <c r="AD443" s="38" t="str">
        <f t="array" ref="AD443">AC443&amp;CHOOSE(AND(AC443&lt;&gt;{11,12,13})*MIN(4,MOD(AC443,10))+1,"th","st","nd","rd","th")</f>
        <v>79th</v>
      </c>
      <c r="AE443" s="37">
        <v>18.600000000000001</v>
      </c>
      <c r="AF443" s="38">
        <v>1957.53</v>
      </c>
      <c r="AG443" s="38">
        <v>1942.7339999999999</v>
      </c>
      <c r="AH443" s="38">
        <v>1914.2829999999999</v>
      </c>
      <c r="AI443" s="38">
        <v>1938.182</v>
      </c>
      <c r="AJ443" s="29">
        <f t="shared" si="67"/>
        <v>45</v>
      </c>
      <c r="AK443" s="38" t="str">
        <f t="array" ref="AK443">AJ443&amp;CHOOSE(AND(AJ443&lt;&gt;{11,12,13})*MIN(4,MOD(AJ443,10))+1,"th","st","nd","rd","th")</f>
        <v>45th</v>
      </c>
      <c r="AL443" s="38">
        <v>340.267</v>
      </c>
      <c r="AM443" s="38">
        <v>340.267</v>
      </c>
      <c r="AN443" s="38">
        <v>2278.4490000000001</v>
      </c>
      <c r="AO443" s="29">
        <f t="shared" si="68"/>
        <v>44</v>
      </c>
      <c r="AP443" s="38" t="str">
        <f t="array" ref="AP443">AO443&amp;CHOOSE(AND(AO443&lt;&gt;{11,12,13})*MIN(4,MOD(AO443,10))+1,"th","st","nd","rd","th")</f>
        <v>44th</v>
      </c>
      <c r="AQ443" s="39">
        <v>1.48</v>
      </c>
      <c r="AR443" s="36">
        <v>3633.78</v>
      </c>
      <c r="AS443" s="29">
        <f t="shared" si="69"/>
        <v>68</v>
      </c>
      <c r="AT443" s="38" t="str">
        <f t="array" ref="AT443">AS443&amp;CHOOSE(AND(AS443&lt;&gt;{11,12,13})*MIN(4,MOD(AS443,10))+1,"th","st","nd","rd","th")</f>
        <v>68th</v>
      </c>
      <c r="AU443" s="40">
        <v>1.2433262450710269E-3</v>
      </c>
    </row>
    <row r="444" spans="1:47" x14ac:dyDescent="0.25">
      <c r="A444" s="7">
        <v>116605003</v>
      </c>
      <c r="B444" s="8" t="s">
        <v>406</v>
      </c>
      <c r="C444" s="8" t="s">
        <v>378</v>
      </c>
      <c r="D444" s="27">
        <v>47599</v>
      </c>
      <c r="E444" s="29">
        <f t="shared" si="60"/>
        <v>38</v>
      </c>
      <c r="F444" s="38" t="str">
        <f t="array" ref="F444">E444&amp;CHOOSE(AND(E444&lt;&gt;{11,12,13})*MIN(4,MOD(E444,10))+1,"th","st","nd","rd","th")</f>
        <v>38th</v>
      </c>
      <c r="G444" s="29">
        <v>6472</v>
      </c>
      <c r="H444" s="30">
        <v>1.1158999999999999</v>
      </c>
      <c r="I444" s="31">
        <v>0.75570000000000004</v>
      </c>
      <c r="J444" s="32">
        <v>150</v>
      </c>
      <c r="K444" s="33">
        <v>7.3710000000000004</v>
      </c>
      <c r="L444" s="34">
        <v>0.12609999999999999</v>
      </c>
      <c r="M444" s="29">
        <f t="shared" si="61"/>
        <v>42</v>
      </c>
      <c r="N444" s="38" t="str">
        <f t="array" ref="N444">M444&amp;CHOOSE(AND(M444&lt;&gt;{11,12,13})*MIN(4,MOD(M444,10))+1,"th","st","nd","rd","th")</f>
        <v>42nd</v>
      </c>
      <c r="O444" s="34">
        <v>0.29580000000000001</v>
      </c>
      <c r="P444" s="29">
        <f t="shared" si="62"/>
        <v>95</v>
      </c>
      <c r="Q444" s="38" t="str">
        <f t="array" ref="Q444">P444&amp;CHOOSE(AND(P444&lt;&gt;{11,12,13})*MIN(4,MOD(P444,10))+1,"th","st","nd","rd","th")</f>
        <v>95th</v>
      </c>
      <c r="R444" s="35">
        <v>160.624</v>
      </c>
      <c r="S444" s="35">
        <v>188.392</v>
      </c>
      <c r="T444" s="35">
        <v>0</v>
      </c>
      <c r="U444" s="35">
        <v>349.01600000000002</v>
      </c>
      <c r="V444" s="36">
        <v>70.89</v>
      </c>
      <c r="W444" s="220">
        <f t="shared" si="63"/>
        <v>3.3391899084772754E-2</v>
      </c>
      <c r="X444" s="29">
        <f t="shared" si="64"/>
        <v>70</v>
      </c>
      <c r="Y444" s="38" t="str">
        <f t="array" ref="Y444">X444&amp;CHOOSE(AND(X444&lt;&gt;{11,12,13})*MIN(4,MOD(X444,10))+1,"th","st","nd","rd","th")</f>
        <v>70th</v>
      </c>
      <c r="Z444" s="37">
        <v>14.178000000000001</v>
      </c>
      <c r="AA444" s="28">
        <v>11</v>
      </c>
      <c r="AB444" s="221">
        <f t="shared" si="65"/>
        <v>5.1814203686345074E-3</v>
      </c>
      <c r="AC444" s="29">
        <f t="shared" si="66"/>
        <v>57</v>
      </c>
      <c r="AD444" s="38" t="str">
        <f t="array" ref="AD444">AC444&amp;CHOOSE(AND(AC444&lt;&gt;{11,12,13})*MIN(4,MOD(AC444,10))+1,"th","st","nd","rd","th")</f>
        <v>57th</v>
      </c>
      <c r="AE444" s="37">
        <v>6.6</v>
      </c>
      <c r="AF444" s="38">
        <v>2122.9699999999998</v>
      </c>
      <c r="AG444" s="38">
        <v>2203.6309999999999</v>
      </c>
      <c r="AH444" s="38">
        <v>2233.5210000000002</v>
      </c>
      <c r="AI444" s="38">
        <v>2186.7069999999999</v>
      </c>
      <c r="AJ444" s="29">
        <f t="shared" si="67"/>
        <v>51</v>
      </c>
      <c r="AK444" s="38" t="str">
        <f t="array" ref="AK444">AJ444&amp;CHOOSE(AND(AJ444&lt;&gt;{11,12,13})*MIN(4,MOD(AJ444,10))+1,"th","st","nd","rd","th")</f>
        <v>51st</v>
      </c>
      <c r="AL444" s="38">
        <v>369.79399999999998</v>
      </c>
      <c r="AM444" s="38">
        <v>377.16500000000002</v>
      </c>
      <c r="AN444" s="38">
        <v>2563.8719999999998</v>
      </c>
      <c r="AO444" s="29">
        <f t="shared" si="68"/>
        <v>51</v>
      </c>
      <c r="AP444" s="38" t="str">
        <f t="array" ref="AP444">AO444&amp;CHOOSE(AND(AO444&lt;&gt;{11,12,13})*MIN(4,MOD(AO444,10))+1,"th","st","nd","rd","th")</f>
        <v>51st</v>
      </c>
      <c r="AQ444" s="39">
        <v>0.93</v>
      </c>
      <c r="AR444" s="36">
        <v>2660.7530000000002</v>
      </c>
      <c r="AS444" s="29">
        <f t="shared" si="69"/>
        <v>52</v>
      </c>
      <c r="AT444" s="38" t="str">
        <f t="array" ref="AT444">AS444&amp;CHOOSE(AND(AS444&lt;&gt;{11,12,13})*MIN(4,MOD(AS444,10))+1,"th","st","nd","rd","th")</f>
        <v>52nd</v>
      </c>
      <c r="AU444" s="40">
        <v>9.1039744743805901E-4</v>
      </c>
    </row>
    <row r="445" spans="1:47" x14ac:dyDescent="0.25">
      <c r="A445" s="7">
        <v>106611303</v>
      </c>
      <c r="B445" s="8" t="s">
        <v>241</v>
      </c>
      <c r="C445" s="8" t="s">
        <v>242</v>
      </c>
      <c r="D445" s="27">
        <v>48417</v>
      </c>
      <c r="E445" s="29">
        <f t="shared" si="60"/>
        <v>40</v>
      </c>
      <c r="F445" s="38" t="str">
        <f t="array" ref="F445">E445&amp;CHOOSE(AND(E445&lt;&gt;{11,12,13})*MIN(4,MOD(E445,10))+1,"th","st","nd","rd","th")</f>
        <v>40th</v>
      </c>
      <c r="G445" s="29">
        <v>3889</v>
      </c>
      <c r="H445" s="30">
        <v>1.097</v>
      </c>
      <c r="I445" s="31">
        <v>0.85729999999999995</v>
      </c>
      <c r="J445" s="32">
        <v>65</v>
      </c>
      <c r="K445" s="33">
        <v>128.92099999999999</v>
      </c>
      <c r="L445" s="34">
        <v>0.1085</v>
      </c>
      <c r="M445" s="29">
        <f t="shared" si="61"/>
        <v>35</v>
      </c>
      <c r="N445" s="38" t="str">
        <f t="array" ref="N445">M445&amp;CHOOSE(AND(M445&lt;&gt;{11,12,13})*MIN(4,MOD(M445,10))+1,"th","st","nd","rd","th")</f>
        <v>35th</v>
      </c>
      <c r="O445" s="34">
        <v>0.15029999999999999</v>
      </c>
      <c r="P445" s="29">
        <f t="shared" si="62"/>
        <v>38</v>
      </c>
      <c r="Q445" s="38" t="str">
        <f t="array" ref="Q445">P445&amp;CHOOSE(AND(P445&lt;&gt;{11,12,13})*MIN(4,MOD(P445,10))+1,"th","st","nd","rd","th")</f>
        <v>38th</v>
      </c>
      <c r="R445" s="35">
        <v>78.899000000000001</v>
      </c>
      <c r="S445" s="35">
        <v>54.648000000000003</v>
      </c>
      <c r="T445" s="35">
        <v>0</v>
      </c>
      <c r="U445" s="35">
        <v>133.547</v>
      </c>
      <c r="V445" s="36">
        <v>35.914999999999999</v>
      </c>
      <c r="W445" s="220">
        <f t="shared" si="63"/>
        <v>2.963354733735378E-2</v>
      </c>
      <c r="X445" s="29">
        <f t="shared" si="64"/>
        <v>61</v>
      </c>
      <c r="Y445" s="38" t="str">
        <f t="array" ref="Y445">X445&amp;CHOOSE(AND(X445&lt;&gt;{11,12,13})*MIN(4,MOD(X445,10))+1,"th","st","nd","rd","th")</f>
        <v>61st</v>
      </c>
      <c r="Z445" s="37">
        <v>7.1829999999999998</v>
      </c>
      <c r="AA445" s="28">
        <v>3</v>
      </c>
      <c r="AB445" s="221">
        <f t="shared" si="65"/>
        <v>2.4753067523892898E-3</v>
      </c>
      <c r="AC445" s="29">
        <f t="shared" si="66"/>
        <v>38</v>
      </c>
      <c r="AD445" s="38" t="str">
        <f t="array" ref="AD445">AC445&amp;CHOOSE(AND(AC445&lt;&gt;{11,12,13})*MIN(4,MOD(AC445,10))+1,"th","st","nd","rd","th")</f>
        <v>38th</v>
      </c>
      <c r="AE445" s="37">
        <v>1.8</v>
      </c>
      <c r="AF445" s="38">
        <v>1211.971</v>
      </c>
      <c r="AG445" s="38">
        <v>1164.424</v>
      </c>
      <c r="AH445" s="38">
        <v>1167.607</v>
      </c>
      <c r="AI445" s="38">
        <v>1181.3340000000001</v>
      </c>
      <c r="AJ445" s="29">
        <f t="shared" si="67"/>
        <v>21</v>
      </c>
      <c r="AK445" s="38" t="str">
        <f t="array" ref="AK445">AJ445&amp;CHOOSE(AND(AJ445&lt;&gt;{11,12,13})*MIN(4,MOD(AJ445,10))+1,"th","st","nd","rd","th")</f>
        <v>21st</v>
      </c>
      <c r="AL445" s="38">
        <v>142.53</v>
      </c>
      <c r="AM445" s="38">
        <v>271.45100000000002</v>
      </c>
      <c r="AN445" s="38">
        <v>1452.7850000000001</v>
      </c>
      <c r="AO445" s="29">
        <f t="shared" si="68"/>
        <v>22</v>
      </c>
      <c r="AP445" s="38" t="str">
        <f t="array" ref="AP445">AO445&amp;CHOOSE(AND(AO445&lt;&gt;{11,12,13})*MIN(4,MOD(AO445,10))+1,"th","st","nd","rd","th")</f>
        <v>22nd</v>
      </c>
      <c r="AQ445" s="39">
        <v>0.81</v>
      </c>
      <c r="AR445" s="36">
        <v>1290.9010000000001</v>
      </c>
      <c r="AS445" s="29">
        <f t="shared" si="69"/>
        <v>12</v>
      </c>
      <c r="AT445" s="38" t="str">
        <f t="array" ref="AT445">AS445&amp;CHOOSE(AND(AS445&lt;&gt;{11,12,13})*MIN(4,MOD(AS445,10))+1,"th","st","nd","rd","th")</f>
        <v>12th</v>
      </c>
      <c r="AU445" s="40">
        <v>4.4169187267485477E-4</v>
      </c>
    </row>
    <row r="446" spans="1:47" x14ac:dyDescent="0.25">
      <c r="A446" s="7">
        <v>106612203</v>
      </c>
      <c r="B446" s="8" t="s">
        <v>298</v>
      </c>
      <c r="C446" s="8" t="s">
        <v>242</v>
      </c>
      <c r="D446" s="27">
        <v>43510</v>
      </c>
      <c r="E446" s="29">
        <f t="shared" si="60"/>
        <v>23</v>
      </c>
      <c r="F446" s="38" t="str">
        <f t="array" ref="F446">E446&amp;CHOOSE(AND(E446&lt;&gt;{11,12,13})*MIN(4,MOD(E446,10))+1,"th","st","nd","rd","th")</f>
        <v>23rd</v>
      </c>
      <c r="G446" s="29">
        <v>6748</v>
      </c>
      <c r="H446" s="30">
        <v>1.2208000000000001</v>
      </c>
      <c r="I446" s="31">
        <v>0.76719999999999999</v>
      </c>
      <c r="J446" s="32">
        <v>139</v>
      </c>
      <c r="K446" s="33">
        <v>33.180999999999997</v>
      </c>
      <c r="L446" s="34">
        <v>0.221</v>
      </c>
      <c r="M446" s="29">
        <f t="shared" si="61"/>
        <v>80</v>
      </c>
      <c r="N446" s="38" t="str">
        <f t="array" ref="N446">M446&amp;CHOOSE(AND(M446&lt;&gt;{11,12,13})*MIN(4,MOD(M446,10))+1,"th","st","nd","rd","th")</f>
        <v>80th</v>
      </c>
      <c r="O446" s="34">
        <v>0.247</v>
      </c>
      <c r="P446" s="29">
        <f t="shared" si="62"/>
        <v>82</v>
      </c>
      <c r="Q446" s="38" t="str">
        <f t="array" ref="Q446">P446&amp;CHOOSE(AND(P446&lt;&gt;{11,12,13})*MIN(4,MOD(P446,10))+1,"th","st","nd","rd","th")</f>
        <v>82nd</v>
      </c>
      <c r="R446" s="35">
        <v>262.77</v>
      </c>
      <c r="S446" s="35">
        <v>146.84200000000001</v>
      </c>
      <c r="T446" s="35">
        <v>0</v>
      </c>
      <c r="U446" s="35">
        <v>409.61200000000002</v>
      </c>
      <c r="V446" s="36">
        <v>47.865999999999985</v>
      </c>
      <c r="W446" s="220">
        <f t="shared" si="63"/>
        <v>2.4154301712287975E-2</v>
      </c>
      <c r="X446" s="29">
        <f t="shared" si="64"/>
        <v>45</v>
      </c>
      <c r="Y446" s="38" t="str">
        <f t="array" ref="Y446">X446&amp;CHOOSE(AND(X446&lt;&gt;{11,12,13})*MIN(4,MOD(X446,10))+1,"th","st","nd","rd","th")</f>
        <v>45th</v>
      </c>
      <c r="Z446" s="37">
        <v>9.5730000000000004</v>
      </c>
      <c r="AA446" s="28">
        <v>7</v>
      </c>
      <c r="AB446" s="221">
        <f t="shared" si="65"/>
        <v>3.5323635145200327E-3</v>
      </c>
      <c r="AC446" s="29">
        <f t="shared" si="66"/>
        <v>46</v>
      </c>
      <c r="AD446" s="38" t="str">
        <f t="array" ref="AD446">AC446&amp;CHOOSE(AND(AC446&lt;&gt;{11,12,13})*MIN(4,MOD(AC446,10))+1,"th","st","nd","rd","th")</f>
        <v>46th</v>
      </c>
      <c r="AE446" s="37">
        <v>4.2</v>
      </c>
      <c r="AF446" s="38">
        <v>1981.6759999999999</v>
      </c>
      <c r="AG446" s="38">
        <v>2045.537</v>
      </c>
      <c r="AH446" s="38">
        <v>2032.885</v>
      </c>
      <c r="AI446" s="38">
        <v>2020.0329999999999</v>
      </c>
      <c r="AJ446" s="29">
        <f t="shared" si="67"/>
        <v>47</v>
      </c>
      <c r="AK446" s="38" t="str">
        <f t="array" ref="AK446">AJ446&amp;CHOOSE(AND(AJ446&lt;&gt;{11,12,13})*MIN(4,MOD(AJ446,10))+1,"th","st","nd","rd","th")</f>
        <v>47th</v>
      </c>
      <c r="AL446" s="38">
        <v>423.38499999999999</v>
      </c>
      <c r="AM446" s="38">
        <v>456.56599999999997</v>
      </c>
      <c r="AN446" s="38">
        <v>2476.5990000000002</v>
      </c>
      <c r="AO446" s="29">
        <f t="shared" si="68"/>
        <v>49</v>
      </c>
      <c r="AP446" s="38" t="str">
        <f t="array" ref="AP446">AO446&amp;CHOOSE(AND(AO446&lt;&gt;{11,12,13})*MIN(4,MOD(AO446,10))+1,"th","st","nd","rd","th")</f>
        <v>49th</v>
      </c>
      <c r="AQ446" s="39">
        <v>1.02</v>
      </c>
      <c r="AR446" s="36">
        <v>3083.9009999999998</v>
      </c>
      <c r="AS446" s="29">
        <f t="shared" si="69"/>
        <v>60</v>
      </c>
      <c r="AT446" s="38" t="str">
        <f t="array" ref="AT446">AS446&amp;CHOOSE(AND(AS446&lt;&gt;{11,12,13})*MIN(4,MOD(AS446,10))+1,"th","st","nd","rd","th")</f>
        <v>60th</v>
      </c>
      <c r="AU446" s="40">
        <v>1.0551808448780015E-3</v>
      </c>
    </row>
    <row r="447" spans="1:47" x14ac:dyDescent="0.25">
      <c r="A447" s="7">
        <v>106616203</v>
      </c>
      <c r="B447" s="8" t="s">
        <v>463</v>
      </c>
      <c r="C447" s="8" t="s">
        <v>242</v>
      </c>
      <c r="D447" s="27">
        <v>38492</v>
      </c>
      <c r="E447" s="29">
        <f t="shared" si="60"/>
        <v>10</v>
      </c>
      <c r="F447" s="38" t="str">
        <f t="array" ref="F447">E447&amp;CHOOSE(AND(E447&lt;&gt;{11,12,13})*MIN(4,MOD(E447,10))+1,"th","st","nd","rd","th")</f>
        <v>10th</v>
      </c>
      <c r="G447" s="29">
        <v>6085</v>
      </c>
      <c r="H447" s="30">
        <v>1.3798999999999999</v>
      </c>
      <c r="I447" s="31">
        <v>0.66400000000000003</v>
      </c>
      <c r="J447" s="32">
        <v>202</v>
      </c>
      <c r="K447" s="33">
        <v>0</v>
      </c>
      <c r="L447" s="34">
        <v>0.37059999999999998</v>
      </c>
      <c r="M447" s="29">
        <f t="shared" si="61"/>
        <v>95</v>
      </c>
      <c r="N447" s="38" t="str">
        <f t="array" ref="N447">M447&amp;CHOOSE(AND(M447&lt;&gt;{11,12,13})*MIN(4,MOD(M447,10))+1,"th","st","nd","rd","th")</f>
        <v>95th</v>
      </c>
      <c r="O447" s="34">
        <v>0.19220000000000001</v>
      </c>
      <c r="P447" s="29">
        <f t="shared" si="62"/>
        <v>56</v>
      </c>
      <c r="Q447" s="38" t="str">
        <f t="array" ref="Q447">P447&amp;CHOOSE(AND(P447&lt;&gt;{11,12,13})*MIN(4,MOD(P447,10))+1,"th","st","nd","rd","th")</f>
        <v>56th</v>
      </c>
      <c r="R447" s="35">
        <v>477.416</v>
      </c>
      <c r="S447" s="35">
        <v>123.798</v>
      </c>
      <c r="T447" s="35">
        <v>238.708</v>
      </c>
      <c r="U447" s="35">
        <v>839.92200000000003</v>
      </c>
      <c r="V447" s="36">
        <v>64.200999999999993</v>
      </c>
      <c r="W447" s="220">
        <f t="shared" si="63"/>
        <v>2.9902083844696021E-2</v>
      </c>
      <c r="X447" s="29">
        <f t="shared" si="64"/>
        <v>62</v>
      </c>
      <c r="Y447" s="38" t="str">
        <f t="array" ref="Y447">X447&amp;CHOOSE(AND(X447&lt;&gt;{11,12,13})*MIN(4,MOD(X447,10))+1,"th","st","nd","rd","th")</f>
        <v>62nd</v>
      </c>
      <c r="Z447" s="37">
        <v>12.84</v>
      </c>
      <c r="AA447" s="28">
        <v>1</v>
      </c>
      <c r="AB447" s="221">
        <f t="shared" si="65"/>
        <v>4.6575729108107387E-4</v>
      </c>
      <c r="AC447" s="29">
        <f t="shared" si="66"/>
        <v>14</v>
      </c>
      <c r="AD447" s="38" t="str">
        <f t="array" ref="AD447">AC447&amp;CHOOSE(AND(AC447&lt;&gt;{11,12,13})*MIN(4,MOD(AC447,10))+1,"th","st","nd","rd","th")</f>
        <v>14th</v>
      </c>
      <c r="AE447" s="37">
        <v>0.6</v>
      </c>
      <c r="AF447" s="38">
        <v>2147.0410000000002</v>
      </c>
      <c r="AG447" s="38">
        <v>2216.8560000000002</v>
      </c>
      <c r="AH447" s="38">
        <v>2220.348</v>
      </c>
      <c r="AI447" s="38">
        <v>2194.748</v>
      </c>
      <c r="AJ447" s="29">
        <f t="shared" si="67"/>
        <v>51</v>
      </c>
      <c r="AK447" s="38" t="str">
        <f t="array" ref="AK447">AJ447&amp;CHOOSE(AND(AJ447&lt;&gt;{11,12,13})*MIN(4,MOD(AJ447,10))+1,"th","st","nd","rd","th")</f>
        <v>51st</v>
      </c>
      <c r="AL447" s="38">
        <v>853.36199999999997</v>
      </c>
      <c r="AM447" s="38">
        <v>853.36199999999997</v>
      </c>
      <c r="AN447" s="38">
        <v>3048.11</v>
      </c>
      <c r="AO447" s="29">
        <f t="shared" si="68"/>
        <v>59</v>
      </c>
      <c r="AP447" s="38" t="str">
        <f t="array" ref="AP447">AO447&amp;CHOOSE(AND(AO447&lt;&gt;{11,12,13})*MIN(4,MOD(AO447,10))+1,"th","st","nd","rd","th")</f>
        <v>59th</v>
      </c>
      <c r="AQ447" s="39">
        <v>1.23</v>
      </c>
      <c r="AR447" s="36">
        <v>5173.4870000000001</v>
      </c>
      <c r="AS447" s="29">
        <f t="shared" si="69"/>
        <v>80</v>
      </c>
      <c r="AT447" s="38" t="str">
        <f t="array" ref="AT447">AS447&amp;CHOOSE(AND(AS447&lt;&gt;{11,12,13})*MIN(4,MOD(AS447,10))+1,"th","st","nd","rd","th")</f>
        <v>80th</v>
      </c>
      <c r="AU447" s="40">
        <v>1.7701490364396776E-3</v>
      </c>
    </row>
    <row r="448" spans="1:47" x14ac:dyDescent="0.25">
      <c r="A448" s="7">
        <v>106617203</v>
      </c>
      <c r="B448" s="8" t="s">
        <v>584</v>
      </c>
      <c r="C448" s="8" t="s">
        <v>242</v>
      </c>
      <c r="D448" s="27">
        <v>38472</v>
      </c>
      <c r="E448" s="29">
        <f t="shared" si="60"/>
        <v>10</v>
      </c>
      <c r="F448" s="38" t="str">
        <f t="array" ref="F448">E448&amp;CHOOSE(AND(E448&lt;&gt;{11,12,13})*MIN(4,MOD(E448,10))+1,"th","st","nd","rd","th")</f>
        <v>10th</v>
      </c>
      <c r="G448" s="29">
        <v>5543</v>
      </c>
      <c r="H448" s="30">
        <v>1.3806</v>
      </c>
      <c r="I448" s="31">
        <v>0.7702</v>
      </c>
      <c r="J448" s="32">
        <v>135</v>
      </c>
      <c r="K448" s="33">
        <v>46.125</v>
      </c>
      <c r="L448" s="34">
        <v>0.36130000000000001</v>
      </c>
      <c r="M448" s="29">
        <f t="shared" si="61"/>
        <v>95</v>
      </c>
      <c r="N448" s="38" t="str">
        <f t="array" ref="N448">M448&amp;CHOOSE(AND(M448&lt;&gt;{11,12,13})*MIN(4,MOD(M448,10))+1,"th","st","nd","rd","th")</f>
        <v>95th</v>
      </c>
      <c r="O448" s="34">
        <v>0.20860000000000001</v>
      </c>
      <c r="P448" s="29">
        <f t="shared" si="62"/>
        <v>64</v>
      </c>
      <c r="Q448" s="38" t="str">
        <f t="array" ref="Q448">P448&amp;CHOOSE(AND(P448&lt;&gt;{11,12,13})*MIN(4,MOD(P448,10))+1,"th","st","nd","rd","th")</f>
        <v>64th</v>
      </c>
      <c r="R448" s="35">
        <v>437.23700000000002</v>
      </c>
      <c r="S448" s="35">
        <v>126.221</v>
      </c>
      <c r="T448" s="35">
        <v>218.61799999999999</v>
      </c>
      <c r="U448" s="35">
        <v>782.07600000000002</v>
      </c>
      <c r="V448" s="36">
        <v>28.795999999999999</v>
      </c>
      <c r="W448" s="220">
        <f t="shared" si="63"/>
        <v>1.4276924541426433E-2</v>
      </c>
      <c r="X448" s="29">
        <f t="shared" si="64"/>
        <v>16</v>
      </c>
      <c r="Y448" s="38" t="str">
        <f t="array" ref="Y448">X448&amp;CHOOSE(AND(X448&lt;&gt;{11,12,13})*MIN(4,MOD(X448,10))+1,"th","st","nd","rd","th")</f>
        <v>16th</v>
      </c>
      <c r="Z448" s="37">
        <v>5.7590000000000003</v>
      </c>
      <c r="AA448" s="28">
        <v>9</v>
      </c>
      <c r="AB448" s="221">
        <f t="shared" si="65"/>
        <v>4.4621586634545733E-3</v>
      </c>
      <c r="AC448" s="29">
        <f t="shared" si="66"/>
        <v>52</v>
      </c>
      <c r="AD448" s="38" t="str">
        <f t="array" ref="AD448">AC448&amp;CHOOSE(AND(AC448&lt;&gt;{11,12,13})*MIN(4,MOD(AC448,10))+1,"th","st","nd","rd","th")</f>
        <v>52nd</v>
      </c>
      <c r="AE448" s="37">
        <v>5.4</v>
      </c>
      <c r="AF448" s="38">
        <v>2016.961</v>
      </c>
      <c r="AG448" s="38">
        <v>2030.13</v>
      </c>
      <c r="AH448" s="38">
        <v>2026.289</v>
      </c>
      <c r="AI448" s="38">
        <v>2024.46</v>
      </c>
      <c r="AJ448" s="29">
        <f t="shared" si="67"/>
        <v>47</v>
      </c>
      <c r="AK448" s="38" t="str">
        <f t="array" ref="AK448">AJ448&amp;CHOOSE(AND(AJ448&lt;&gt;{11,12,13})*MIN(4,MOD(AJ448,10))+1,"th","st","nd","rd","th")</f>
        <v>47th</v>
      </c>
      <c r="AL448" s="38">
        <v>793.23500000000001</v>
      </c>
      <c r="AM448" s="38">
        <v>839.36</v>
      </c>
      <c r="AN448" s="38">
        <v>2863.82</v>
      </c>
      <c r="AO448" s="29">
        <f t="shared" si="68"/>
        <v>56</v>
      </c>
      <c r="AP448" s="38" t="str">
        <f t="array" ref="AP448">AO448&amp;CHOOSE(AND(AO448&lt;&gt;{11,12,13})*MIN(4,MOD(AO448,10))+1,"th","st","nd","rd","th")</f>
        <v>56th</v>
      </c>
      <c r="AQ448" s="39">
        <v>1.3</v>
      </c>
      <c r="AR448" s="36">
        <v>5139.9269999999997</v>
      </c>
      <c r="AS448" s="29">
        <f t="shared" si="69"/>
        <v>80</v>
      </c>
      <c r="AT448" s="38" t="str">
        <f t="array" ref="AT448">AS448&amp;CHOOSE(AND(AS448&lt;&gt;{11,12,13})*MIN(4,MOD(AS448,10))+1,"th","st","nd","rd","th")</f>
        <v>80th</v>
      </c>
      <c r="AU448" s="40">
        <v>1.7586662199828244E-3</v>
      </c>
    </row>
    <row r="449" spans="1:47" x14ac:dyDescent="0.25">
      <c r="A449" s="7">
        <v>106618603</v>
      </c>
      <c r="B449" s="8" t="s">
        <v>611</v>
      </c>
      <c r="C449" s="8" t="s">
        <v>242</v>
      </c>
      <c r="D449" s="27">
        <v>42938</v>
      </c>
      <c r="E449" s="29">
        <f t="shared" si="60"/>
        <v>21</v>
      </c>
      <c r="F449" s="38" t="str">
        <f t="array" ref="F449">E449&amp;CHOOSE(AND(E449&lt;&gt;{11,12,13})*MIN(4,MOD(E449,10))+1,"th","st","nd","rd","th")</f>
        <v>21st</v>
      </c>
      <c r="G449" s="29">
        <v>2767</v>
      </c>
      <c r="H449" s="30">
        <v>1.2370000000000001</v>
      </c>
      <c r="I449" s="31">
        <v>0.83620000000000005</v>
      </c>
      <c r="J449" s="32">
        <v>76</v>
      </c>
      <c r="K449" s="33">
        <v>87.296000000000006</v>
      </c>
      <c r="L449" s="34">
        <v>0.2203</v>
      </c>
      <c r="M449" s="29">
        <f t="shared" si="61"/>
        <v>79</v>
      </c>
      <c r="N449" s="38" t="str">
        <f t="array" ref="N449">M449&amp;CHOOSE(AND(M449&lt;&gt;{11,12,13})*MIN(4,MOD(M449,10))+1,"th","st","nd","rd","th")</f>
        <v>79th</v>
      </c>
      <c r="O449" s="34">
        <v>0.1023</v>
      </c>
      <c r="P449" s="29">
        <f t="shared" si="62"/>
        <v>16</v>
      </c>
      <c r="Q449" s="38" t="str">
        <f t="array" ref="Q449">P449&amp;CHOOSE(AND(P449&lt;&gt;{11,12,13})*MIN(4,MOD(P449,10))+1,"th","st","nd","rd","th")</f>
        <v>16th</v>
      </c>
      <c r="R449" s="35">
        <v>124.667</v>
      </c>
      <c r="S449" s="35">
        <v>28.946000000000002</v>
      </c>
      <c r="T449" s="35">
        <v>0</v>
      </c>
      <c r="U449" s="35">
        <v>153.613</v>
      </c>
      <c r="V449" s="36">
        <v>16.323</v>
      </c>
      <c r="W449" s="220">
        <f t="shared" si="63"/>
        <v>1.7306750300585903E-2</v>
      </c>
      <c r="X449" s="29">
        <f t="shared" si="64"/>
        <v>24</v>
      </c>
      <c r="Y449" s="38" t="str">
        <f t="array" ref="Y449">X449&amp;CHOOSE(AND(X449&lt;&gt;{11,12,13})*MIN(4,MOD(X449,10))+1,"th","st","nd","rd","th")</f>
        <v>24th</v>
      </c>
      <c r="Z449" s="37">
        <v>3.2650000000000001</v>
      </c>
      <c r="AA449" s="28">
        <v>0</v>
      </c>
      <c r="AB449" s="221">
        <f t="shared" si="65"/>
        <v>0</v>
      </c>
      <c r="AC449" s="29">
        <f t="shared" si="66"/>
        <v>1</v>
      </c>
      <c r="AD449" s="38" t="str">
        <f t="array" ref="AD449">AC449&amp;CHOOSE(AND(AC449&lt;&gt;{11,12,13})*MIN(4,MOD(AC449,10))+1,"th","st","nd","rd","th")</f>
        <v>1st</v>
      </c>
      <c r="AE449" s="37">
        <v>0</v>
      </c>
      <c r="AF449" s="38">
        <v>943.15800000000002</v>
      </c>
      <c r="AG449" s="38">
        <v>972.202</v>
      </c>
      <c r="AH449" s="38">
        <v>982.02</v>
      </c>
      <c r="AI449" s="38">
        <v>965.79300000000001</v>
      </c>
      <c r="AJ449" s="29">
        <f t="shared" si="67"/>
        <v>14</v>
      </c>
      <c r="AK449" s="38" t="str">
        <f t="array" ref="AK449">AJ449&amp;CHOOSE(AND(AJ449&lt;&gt;{11,12,13})*MIN(4,MOD(AJ449,10))+1,"th","st","nd","rd","th")</f>
        <v>14th</v>
      </c>
      <c r="AL449" s="38">
        <v>156.87799999999999</v>
      </c>
      <c r="AM449" s="38">
        <v>244.17400000000001</v>
      </c>
      <c r="AN449" s="38">
        <v>1209.9670000000001</v>
      </c>
      <c r="AO449" s="29">
        <f t="shared" si="68"/>
        <v>14</v>
      </c>
      <c r="AP449" s="38" t="str">
        <f t="array" ref="AP449">AO449&amp;CHOOSE(AND(AO449&lt;&gt;{11,12,13})*MIN(4,MOD(AO449,10))+1,"th","st","nd","rd","th")</f>
        <v>14th</v>
      </c>
      <c r="AQ449" s="39">
        <v>0.94</v>
      </c>
      <c r="AR449" s="36">
        <v>1406.925</v>
      </c>
      <c r="AS449" s="29">
        <f t="shared" si="69"/>
        <v>17</v>
      </c>
      <c r="AT449" s="38" t="str">
        <f t="array" ref="AT449">AS449&amp;CHOOSE(AND(AS449&lt;&gt;{11,12,13})*MIN(4,MOD(AS449,10))+1,"th","st","nd","rd","th")</f>
        <v>17th</v>
      </c>
      <c r="AU449" s="40">
        <v>4.8139039164356523E-4</v>
      </c>
    </row>
    <row r="450" spans="1:47" x14ac:dyDescent="0.25">
      <c r="A450" s="7">
        <v>105628302</v>
      </c>
      <c r="B450" s="8" t="s">
        <v>615</v>
      </c>
      <c r="C450" s="8" t="s">
        <v>616</v>
      </c>
      <c r="D450" s="27">
        <v>44426</v>
      </c>
      <c r="E450" s="29">
        <f t="shared" si="60"/>
        <v>27</v>
      </c>
      <c r="F450" s="38" t="str">
        <f t="array" ref="F450">E450&amp;CHOOSE(AND(E450&lt;&gt;{11,12,13})*MIN(4,MOD(E450,10))+1,"th","st","nd","rd","th")</f>
        <v>27th</v>
      </c>
      <c r="G450" s="29">
        <v>15853</v>
      </c>
      <c r="H450" s="30">
        <v>1.1956</v>
      </c>
      <c r="I450" s="31">
        <v>0.54149999999999998</v>
      </c>
      <c r="J450" s="32">
        <v>248</v>
      </c>
      <c r="K450" s="33">
        <v>0</v>
      </c>
      <c r="L450" s="34">
        <v>0.1739</v>
      </c>
      <c r="M450" s="29">
        <f t="shared" si="61"/>
        <v>61</v>
      </c>
      <c r="N450" s="38" t="str">
        <f t="array" ref="N450">M450&amp;CHOOSE(AND(M450&lt;&gt;{11,12,13})*MIN(4,MOD(M450,10))+1,"th","st","nd","rd","th")</f>
        <v>61st</v>
      </c>
      <c r="O450" s="34">
        <v>0.20419999999999999</v>
      </c>
      <c r="P450" s="29">
        <f t="shared" si="62"/>
        <v>62</v>
      </c>
      <c r="Q450" s="38" t="str">
        <f t="array" ref="Q450">P450&amp;CHOOSE(AND(P450&lt;&gt;{11,12,13})*MIN(4,MOD(P450,10))+1,"th","st","nd","rd","th")</f>
        <v>62nd</v>
      </c>
      <c r="R450" s="35">
        <v>504.05200000000002</v>
      </c>
      <c r="S450" s="35">
        <v>295.93900000000002</v>
      </c>
      <c r="T450" s="35">
        <v>0</v>
      </c>
      <c r="U450" s="35">
        <v>799.99099999999999</v>
      </c>
      <c r="V450" s="36">
        <v>355.68200000000002</v>
      </c>
      <c r="W450" s="220">
        <f t="shared" si="63"/>
        <v>7.3627010329210332E-2</v>
      </c>
      <c r="X450" s="29">
        <f t="shared" si="64"/>
        <v>94</v>
      </c>
      <c r="Y450" s="38" t="str">
        <f t="array" ref="Y450">X450&amp;CHOOSE(AND(X450&lt;&gt;{11,12,13})*MIN(4,MOD(X450,10))+1,"th","st","nd","rd","th")</f>
        <v>94th</v>
      </c>
      <c r="Z450" s="37">
        <v>71.135999999999996</v>
      </c>
      <c r="AA450" s="28">
        <v>3</v>
      </c>
      <c r="AB450" s="221">
        <f t="shared" si="65"/>
        <v>6.2100705401912655E-4</v>
      </c>
      <c r="AC450" s="29">
        <f t="shared" si="66"/>
        <v>16</v>
      </c>
      <c r="AD450" s="38" t="str">
        <f t="array" ref="AD450">AC450&amp;CHOOSE(AND(AC450&lt;&gt;{11,12,13})*MIN(4,MOD(AC450,10))+1,"th","st","nd","rd","th")</f>
        <v>16th</v>
      </c>
      <c r="AE450" s="37">
        <v>1.8</v>
      </c>
      <c r="AF450" s="38">
        <v>4830.8630000000003</v>
      </c>
      <c r="AG450" s="38">
        <v>4854.7389999999996</v>
      </c>
      <c r="AH450" s="38">
        <v>4947.9520000000002</v>
      </c>
      <c r="AI450" s="38">
        <v>4877.8509999999997</v>
      </c>
      <c r="AJ450" s="29">
        <f t="shared" si="67"/>
        <v>84</v>
      </c>
      <c r="AK450" s="38" t="str">
        <f t="array" ref="AK450">AJ450&amp;CHOOSE(AND(AJ450&lt;&gt;{11,12,13})*MIN(4,MOD(AJ450,10))+1,"th","st","nd","rd","th")</f>
        <v>84th</v>
      </c>
      <c r="AL450" s="38">
        <v>872.92700000000002</v>
      </c>
      <c r="AM450" s="38">
        <v>872.92700000000002</v>
      </c>
      <c r="AN450" s="38">
        <v>5750.7780000000002</v>
      </c>
      <c r="AO450" s="29">
        <f t="shared" si="68"/>
        <v>85</v>
      </c>
      <c r="AP450" s="38" t="str">
        <f t="array" ref="AP450">AO450&amp;CHOOSE(AND(AO450&lt;&gt;{11,12,13})*MIN(4,MOD(AO450,10))+1,"th","st","nd","rd","th")</f>
        <v>85th</v>
      </c>
      <c r="AQ450" s="39">
        <v>1.07</v>
      </c>
      <c r="AR450" s="36">
        <v>7356.924</v>
      </c>
      <c r="AS450" s="29">
        <f t="shared" si="69"/>
        <v>90</v>
      </c>
      <c r="AT450" s="38" t="str">
        <f t="array" ref="AT450">AS450&amp;CHOOSE(AND(AS450&lt;&gt;{11,12,13})*MIN(4,MOD(AS450,10))+1,"th","st","nd","rd","th")</f>
        <v>90th</v>
      </c>
      <c r="AU450" s="40">
        <v>2.5172290816155404E-3</v>
      </c>
    </row>
    <row r="451" spans="1:47" x14ac:dyDescent="0.25">
      <c r="A451" s="7">
        <v>101630504</v>
      </c>
      <c r="B451" s="8" t="s">
        <v>120</v>
      </c>
      <c r="C451" s="8" t="s">
        <v>121</v>
      </c>
      <c r="D451" s="27">
        <v>62757</v>
      </c>
      <c r="E451" s="29">
        <f t="shared" ref="E451:E501" si="70">ROUND(_xlfn.PERCENTRANK.EXC(D$2:D$501,D451)*100,0)</f>
        <v>76</v>
      </c>
      <c r="F451" s="38" t="str">
        <f t="array" ref="F451">E451&amp;CHOOSE(AND(E451&lt;&gt;{11,12,13})*MIN(4,MOD(E451,10))+1,"th","st","nd","rd","th")</f>
        <v>76th</v>
      </c>
      <c r="G451" s="29">
        <v>1625</v>
      </c>
      <c r="H451" s="30">
        <v>0.84640000000000004</v>
      </c>
      <c r="I451" s="31">
        <v>0.90749999999999997</v>
      </c>
      <c r="J451" s="32">
        <v>25</v>
      </c>
      <c r="K451" s="33">
        <v>95.778000000000006</v>
      </c>
      <c r="L451" s="34">
        <v>0.16950000000000001</v>
      </c>
      <c r="M451" s="29">
        <f t="shared" ref="M451:M501" si="71">ROUND(_xlfn.PERCENTRANK.EXC(L$2:L$501,L451)*100,0)</f>
        <v>58</v>
      </c>
      <c r="N451" s="38" t="str">
        <f t="array" ref="N451">M451&amp;CHOOSE(AND(M451&lt;&gt;{11,12,13})*MIN(4,MOD(M451,10))+1,"th","st","nd","rd","th")</f>
        <v>58th</v>
      </c>
      <c r="O451" s="34">
        <v>0.1109</v>
      </c>
      <c r="P451" s="29">
        <f t="shared" ref="P451:P501" si="72">ROUND(_xlfn.PERCENTRANK.EXC(O$2:O$501,O451)*100,0)</f>
        <v>20</v>
      </c>
      <c r="Q451" s="38" t="str">
        <f t="array" ref="Q451">P451&amp;CHOOSE(AND(P451&lt;&gt;{11,12,13})*MIN(4,MOD(P451,10))+1,"th","st","nd","rd","th")</f>
        <v>20th</v>
      </c>
      <c r="R451" s="35">
        <v>58.392000000000003</v>
      </c>
      <c r="S451" s="35">
        <v>19.102</v>
      </c>
      <c r="T451" s="35">
        <v>0</v>
      </c>
      <c r="U451" s="35">
        <v>77.494</v>
      </c>
      <c r="V451" s="36">
        <v>11.710999999999999</v>
      </c>
      <c r="W451" s="220">
        <f t="shared" ref="W451:W501" si="73">V451/AF451</f>
        <v>2.039686009227441E-2</v>
      </c>
      <c r="X451" s="29">
        <f t="shared" ref="X451:X501" si="74">ROUNDUP(_xlfn.PERCENTRANK.EXC(W$2:W$501,W451)*100,0)</f>
        <v>34</v>
      </c>
      <c r="Y451" s="38" t="str">
        <f t="array" ref="Y451">X451&amp;CHOOSE(AND(X451&lt;&gt;{11,12,13})*MIN(4,MOD(X451,10))+1,"th","st","nd","rd","th")</f>
        <v>34th</v>
      </c>
      <c r="Z451" s="37">
        <v>2.3420000000000001</v>
      </c>
      <c r="AA451" s="28">
        <v>0</v>
      </c>
      <c r="AB451" s="221">
        <f t="shared" ref="AB451:AB501" si="75">AA451/AF451</f>
        <v>0</v>
      </c>
      <c r="AC451" s="29">
        <f t="shared" ref="AC451:AC501" si="76">ROUNDUP(_xlfn.PERCENTRANK.EXC(AB$2:AB$501,AB451)*100,0)</f>
        <v>1</v>
      </c>
      <c r="AD451" s="38" t="str">
        <f t="array" ref="AD451">AC451&amp;CHOOSE(AND(AC451&lt;&gt;{11,12,13})*MIN(4,MOD(AC451,10))+1,"th","st","nd","rd","th")</f>
        <v>1st</v>
      </c>
      <c r="AE451" s="37">
        <v>0</v>
      </c>
      <c r="AF451" s="38">
        <v>574.15700000000004</v>
      </c>
      <c r="AG451" s="38">
        <v>564.58199999999999</v>
      </c>
      <c r="AH451" s="38">
        <v>616.11500000000001</v>
      </c>
      <c r="AI451" s="38">
        <v>584.95100000000002</v>
      </c>
      <c r="AJ451" s="29">
        <f t="shared" ref="AJ451:AJ501" si="77">ROUND(_xlfn.PERCENTRANK.EXC($AI$2:$AI$501,AI451)*100,0)</f>
        <v>4</v>
      </c>
      <c r="AK451" s="38" t="str">
        <f t="array" ref="AK451">AJ451&amp;CHOOSE(AND(AJ451&lt;&gt;{11,12,13})*MIN(4,MOD(AJ451,10))+1,"th","st","nd","rd","th")</f>
        <v>4th</v>
      </c>
      <c r="AL451" s="38">
        <v>79.835999999999999</v>
      </c>
      <c r="AM451" s="38">
        <v>175.614</v>
      </c>
      <c r="AN451" s="38">
        <v>760.56500000000005</v>
      </c>
      <c r="AO451" s="29">
        <f t="shared" ref="AO451:AO501" si="78">ROUND(_xlfn.PERCENTRANK.EXC(AN$2:AN$501,AN451)*100,0)</f>
        <v>3</v>
      </c>
      <c r="AP451" s="38" t="str">
        <f t="array" ref="AP451">AO451&amp;CHOOSE(AND(AO451&lt;&gt;{11,12,13})*MIN(4,MOD(AO451,10))+1,"th","st","nd","rd","th")</f>
        <v>3rd</v>
      </c>
      <c r="AQ451" s="39">
        <v>0.63</v>
      </c>
      <c r="AR451" s="36">
        <v>405.55799999999999</v>
      </c>
      <c r="AS451" s="29">
        <f t="shared" ref="AS451:AS501" si="79">ROUND(_xlfn.PERCENTRANK.EXC(AR$2:AR$501,AR451)*100,0)</f>
        <v>1</v>
      </c>
      <c r="AT451" s="38" t="str">
        <f t="array" ref="AT451">AS451&amp;CHOOSE(AND(AS451&lt;&gt;{11,12,13})*MIN(4,MOD(AS451,10))+1,"th","st","nd","rd","th")</f>
        <v>1st</v>
      </c>
      <c r="AU451" s="40">
        <v>1.3876484137689005E-4</v>
      </c>
    </row>
    <row r="452" spans="1:47" x14ac:dyDescent="0.25">
      <c r="A452" s="7">
        <v>101630903</v>
      </c>
      <c r="B452" s="8" t="s">
        <v>141</v>
      </c>
      <c r="C452" s="8" t="s">
        <v>121</v>
      </c>
      <c r="D452" s="27">
        <v>49746</v>
      </c>
      <c r="E452" s="29">
        <f t="shared" si="70"/>
        <v>47</v>
      </c>
      <c r="F452" s="38" t="str">
        <f t="array" ref="F452">E452&amp;CHOOSE(AND(E452&lt;&gt;{11,12,13})*MIN(4,MOD(E452,10))+1,"th","st","nd","rd","th")</f>
        <v>47th</v>
      </c>
      <c r="G452" s="29">
        <v>3425</v>
      </c>
      <c r="H452" s="30">
        <v>1.0677000000000001</v>
      </c>
      <c r="I452" s="31">
        <v>0.78969999999999996</v>
      </c>
      <c r="J452" s="32">
        <v>121</v>
      </c>
      <c r="K452" s="33">
        <v>48.648000000000003</v>
      </c>
      <c r="L452" s="34">
        <v>0.22420000000000001</v>
      </c>
      <c r="M452" s="29">
        <f t="shared" si="71"/>
        <v>81</v>
      </c>
      <c r="N452" s="38" t="str">
        <f t="array" ref="N452">M452&amp;CHOOSE(AND(M452&lt;&gt;{11,12,13})*MIN(4,MOD(M452,10))+1,"th","st","nd","rd","th")</f>
        <v>81st</v>
      </c>
      <c r="O452" s="34">
        <v>0.15590000000000001</v>
      </c>
      <c r="P452" s="29">
        <f t="shared" si="72"/>
        <v>41</v>
      </c>
      <c r="Q452" s="38" t="str">
        <f t="array" ref="Q452">P452&amp;CHOOSE(AND(P452&lt;&gt;{11,12,13})*MIN(4,MOD(P452,10))+1,"th","st","nd","rd","th")</f>
        <v>41st</v>
      </c>
      <c r="R452" s="35">
        <v>156.42099999999999</v>
      </c>
      <c r="S452" s="35">
        <v>54.384</v>
      </c>
      <c r="T452" s="35">
        <v>0</v>
      </c>
      <c r="U452" s="35">
        <v>210.80500000000001</v>
      </c>
      <c r="V452" s="36">
        <v>31.618000000000002</v>
      </c>
      <c r="W452" s="220">
        <f t="shared" si="73"/>
        <v>2.7191122164832313E-2</v>
      </c>
      <c r="X452" s="29">
        <f t="shared" si="74"/>
        <v>52</v>
      </c>
      <c r="Y452" s="38" t="str">
        <f t="array" ref="Y452">X452&amp;CHOOSE(AND(X452&lt;&gt;{11,12,13})*MIN(4,MOD(X452,10))+1,"th","st","nd","rd","th")</f>
        <v>52nd</v>
      </c>
      <c r="Z452" s="37">
        <v>6.3239999999999998</v>
      </c>
      <c r="AA452" s="28">
        <v>0</v>
      </c>
      <c r="AB452" s="221">
        <f t="shared" si="75"/>
        <v>0</v>
      </c>
      <c r="AC452" s="29">
        <f t="shared" si="76"/>
        <v>1</v>
      </c>
      <c r="AD452" s="38" t="str">
        <f t="array" ref="AD452">AC452&amp;CHOOSE(AND(AC452&lt;&gt;{11,12,13})*MIN(4,MOD(AC452,10))+1,"th","st","nd","rd","th")</f>
        <v>1st</v>
      </c>
      <c r="AE452" s="37">
        <v>0</v>
      </c>
      <c r="AF452" s="38">
        <v>1162.806</v>
      </c>
      <c r="AG452" s="38">
        <v>1194.0029999999999</v>
      </c>
      <c r="AH452" s="38">
        <v>1221.183</v>
      </c>
      <c r="AI452" s="38">
        <v>1192.664</v>
      </c>
      <c r="AJ452" s="29">
        <f t="shared" si="77"/>
        <v>22</v>
      </c>
      <c r="AK452" s="38" t="str">
        <f t="array" ref="AK452">AJ452&amp;CHOOSE(AND(AJ452&lt;&gt;{11,12,13})*MIN(4,MOD(AJ452,10))+1,"th","st","nd","rd","th")</f>
        <v>22nd</v>
      </c>
      <c r="AL452" s="38">
        <v>217.12899999999999</v>
      </c>
      <c r="AM452" s="38">
        <v>265.77699999999999</v>
      </c>
      <c r="AN452" s="38">
        <v>1458.441</v>
      </c>
      <c r="AO452" s="29">
        <f t="shared" si="78"/>
        <v>22</v>
      </c>
      <c r="AP452" s="38" t="str">
        <f t="array" ref="AP452">AO452&amp;CHOOSE(AND(AO452&lt;&gt;{11,12,13})*MIN(4,MOD(AO452,10))+1,"th","st","nd","rd","th")</f>
        <v>22nd</v>
      </c>
      <c r="AQ452" s="39">
        <v>1.03</v>
      </c>
      <c r="AR452" s="36">
        <v>1603.893</v>
      </c>
      <c r="AS452" s="29">
        <f t="shared" si="79"/>
        <v>21</v>
      </c>
      <c r="AT452" s="38" t="str">
        <f t="array" ref="AT452">AS452&amp;CHOOSE(AND(AS452&lt;&gt;{11,12,13})*MIN(4,MOD(AS452,10))+1,"th","st","nd","rd","th")</f>
        <v>21st</v>
      </c>
      <c r="AU452" s="40">
        <v>5.4878453323693353E-4</v>
      </c>
    </row>
    <row r="453" spans="1:47" x14ac:dyDescent="0.25">
      <c r="A453" s="7">
        <v>101631003</v>
      </c>
      <c r="B453" s="8" t="s">
        <v>149</v>
      </c>
      <c r="C453" s="8" t="s">
        <v>121</v>
      </c>
      <c r="D453" s="27">
        <v>48090</v>
      </c>
      <c r="E453" s="29">
        <f t="shared" si="70"/>
        <v>40</v>
      </c>
      <c r="F453" s="38" t="str">
        <f t="array" ref="F453">E453&amp;CHOOSE(AND(E453&lt;&gt;{11,12,13})*MIN(4,MOD(E453,10))+1,"th","st","nd","rd","th")</f>
        <v>40th</v>
      </c>
      <c r="G453" s="29">
        <v>3486</v>
      </c>
      <c r="H453" s="30">
        <v>1.1045</v>
      </c>
      <c r="I453" s="31">
        <v>0.76219999999999999</v>
      </c>
      <c r="J453" s="32">
        <v>143</v>
      </c>
      <c r="K453" s="33">
        <v>13.679</v>
      </c>
      <c r="L453" s="34">
        <v>0.19289999999999999</v>
      </c>
      <c r="M453" s="29">
        <f t="shared" si="71"/>
        <v>68</v>
      </c>
      <c r="N453" s="38" t="str">
        <f t="array" ref="N453">M453&amp;CHOOSE(AND(M453&lt;&gt;{11,12,13})*MIN(4,MOD(M453,10))+1,"th","st","nd","rd","th")</f>
        <v>68th</v>
      </c>
      <c r="O453" s="34">
        <v>0.18429999999999999</v>
      </c>
      <c r="P453" s="29">
        <f t="shared" si="72"/>
        <v>52</v>
      </c>
      <c r="Q453" s="38" t="str">
        <f t="array" ref="Q453">P453&amp;CHOOSE(AND(P453&lt;&gt;{11,12,13})*MIN(4,MOD(P453,10))+1,"th","st","nd","rd","th")</f>
        <v>52nd</v>
      </c>
      <c r="R453" s="35">
        <v>149.39699999999999</v>
      </c>
      <c r="S453" s="35">
        <v>71.367999999999995</v>
      </c>
      <c r="T453" s="35">
        <v>0</v>
      </c>
      <c r="U453" s="35">
        <v>220.76499999999999</v>
      </c>
      <c r="V453" s="36">
        <v>36.945</v>
      </c>
      <c r="W453" s="220">
        <f t="shared" si="73"/>
        <v>2.8621807113268605E-2</v>
      </c>
      <c r="X453" s="29">
        <f t="shared" si="74"/>
        <v>57</v>
      </c>
      <c r="Y453" s="38" t="str">
        <f t="array" ref="Y453">X453&amp;CHOOSE(AND(X453&lt;&gt;{11,12,13})*MIN(4,MOD(X453,10))+1,"th","st","nd","rd","th")</f>
        <v>57th</v>
      </c>
      <c r="Z453" s="37">
        <v>7.3890000000000002</v>
      </c>
      <c r="AA453" s="28">
        <v>1</v>
      </c>
      <c r="AB453" s="221">
        <f t="shared" si="75"/>
        <v>7.7471395623950751E-4</v>
      </c>
      <c r="AC453" s="29">
        <f t="shared" si="76"/>
        <v>19</v>
      </c>
      <c r="AD453" s="38" t="str">
        <f t="array" ref="AD453">AC453&amp;CHOOSE(AND(AC453&lt;&gt;{11,12,13})*MIN(4,MOD(AC453,10))+1,"th","st","nd","rd","th")</f>
        <v>19th</v>
      </c>
      <c r="AE453" s="37">
        <v>0.6</v>
      </c>
      <c r="AF453" s="38">
        <v>1290.799</v>
      </c>
      <c r="AG453" s="38">
        <v>1329.1210000000001</v>
      </c>
      <c r="AH453" s="38">
        <v>1289.8019999999999</v>
      </c>
      <c r="AI453" s="38">
        <v>1303.241</v>
      </c>
      <c r="AJ453" s="29">
        <f t="shared" si="77"/>
        <v>27</v>
      </c>
      <c r="AK453" s="38" t="str">
        <f t="array" ref="AK453">AJ453&amp;CHOOSE(AND(AJ453&lt;&gt;{11,12,13})*MIN(4,MOD(AJ453,10))+1,"th","st","nd","rd","th")</f>
        <v>27th</v>
      </c>
      <c r="AL453" s="38">
        <v>228.75399999999999</v>
      </c>
      <c r="AM453" s="38">
        <v>242.43299999999999</v>
      </c>
      <c r="AN453" s="38">
        <v>1545.674</v>
      </c>
      <c r="AO453" s="29">
        <f t="shared" si="78"/>
        <v>25</v>
      </c>
      <c r="AP453" s="38" t="str">
        <f t="array" ref="AP453">AO453&amp;CHOOSE(AND(AO453&lt;&gt;{11,12,13})*MIN(4,MOD(AO453,10))+1,"th","st","nd","rd","th")</f>
        <v>25th</v>
      </c>
      <c r="AQ453" s="39">
        <v>0.92</v>
      </c>
      <c r="AR453" s="36">
        <v>1570.6210000000001</v>
      </c>
      <c r="AS453" s="29">
        <f t="shared" si="79"/>
        <v>20</v>
      </c>
      <c r="AT453" s="38" t="str">
        <f t="array" ref="AT453">AS453&amp;CHOOSE(AND(AS453&lt;&gt;{11,12,13})*MIN(4,MOD(AS453,10))+1,"th","st","nd","rd","th")</f>
        <v>20th</v>
      </c>
      <c r="AU453" s="40">
        <v>5.3740025823239201E-4</v>
      </c>
    </row>
    <row r="454" spans="1:47" x14ac:dyDescent="0.25">
      <c r="A454" s="7">
        <v>101631203</v>
      </c>
      <c r="B454" s="8" t="s">
        <v>175</v>
      </c>
      <c r="C454" s="8" t="s">
        <v>121</v>
      </c>
      <c r="D454" s="27">
        <v>50897</v>
      </c>
      <c r="E454" s="29">
        <f t="shared" si="70"/>
        <v>50</v>
      </c>
      <c r="F454" s="38" t="str">
        <f t="array" ref="F454">E454&amp;CHOOSE(AND(E454&lt;&gt;{11,12,13})*MIN(4,MOD(E454,10))+1,"th","st","nd","rd","th")</f>
        <v>50th</v>
      </c>
      <c r="G454" s="29">
        <v>4009</v>
      </c>
      <c r="H454" s="30">
        <v>1.0436000000000001</v>
      </c>
      <c r="I454" s="31">
        <v>0.8196</v>
      </c>
      <c r="J454" s="32">
        <v>90</v>
      </c>
      <c r="K454" s="33">
        <v>90.611000000000004</v>
      </c>
      <c r="L454" s="34">
        <v>9.8699999999999996E-2</v>
      </c>
      <c r="M454" s="29">
        <f t="shared" si="71"/>
        <v>31</v>
      </c>
      <c r="N454" s="38" t="str">
        <f t="array" ref="N454">M454&amp;CHOOSE(AND(M454&lt;&gt;{11,12,13})*MIN(4,MOD(M454,10))+1,"th","st","nd","rd","th")</f>
        <v>31st</v>
      </c>
      <c r="O454" s="34">
        <v>0.13750000000000001</v>
      </c>
      <c r="P454" s="29">
        <f t="shared" si="72"/>
        <v>32</v>
      </c>
      <c r="Q454" s="38" t="str">
        <f t="array" ref="Q454">P454&amp;CHOOSE(AND(P454&lt;&gt;{11,12,13})*MIN(4,MOD(P454,10))+1,"th","st","nd","rd","th")</f>
        <v>32nd</v>
      </c>
      <c r="R454" s="35">
        <v>74.918000000000006</v>
      </c>
      <c r="S454" s="35">
        <v>52.185000000000002</v>
      </c>
      <c r="T454" s="35">
        <v>0</v>
      </c>
      <c r="U454" s="35">
        <v>127.10299999999999</v>
      </c>
      <c r="V454" s="36">
        <v>57.933</v>
      </c>
      <c r="W454" s="220">
        <f t="shared" si="73"/>
        <v>4.5793688497312836E-2</v>
      </c>
      <c r="X454" s="29">
        <f t="shared" si="74"/>
        <v>85</v>
      </c>
      <c r="Y454" s="38" t="str">
        <f t="array" ref="Y454">X454&amp;CHOOSE(AND(X454&lt;&gt;{11,12,13})*MIN(4,MOD(X454,10))+1,"th","st","nd","rd","th")</f>
        <v>85th</v>
      </c>
      <c r="Z454" s="37">
        <v>11.587</v>
      </c>
      <c r="AA454" s="28">
        <v>1</v>
      </c>
      <c r="AB454" s="221">
        <f t="shared" si="75"/>
        <v>7.904594703763457E-4</v>
      </c>
      <c r="AC454" s="29">
        <f t="shared" si="76"/>
        <v>19</v>
      </c>
      <c r="AD454" s="38" t="str">
        <f t="array" ref="AD454">AC454&amp;CHOOSE(AND(AC454&lt;&gt;{11,12,13})*MIN(4,MOD(AC454,10))+1,"th","st","nd","rd","th")</f>
        <v>19th</v>
      </c>
      <c r="AE454" s="37">
        <v>0.6</v>
      </c>
      <c r="AF454" s="38">
        <v>1265.087</v>
      </c>
      <c r="AG454" s="38">
        <v>1303.7529999999999</v>
      </c>
      <c r="AH454" s="38">
        <v>1375.3910000000001</v>
      </c>
      <c r="AI454" s="38">
        <v>1314.7439999999999</v>
      </c>
      <c r="AJ454" s="29">
        <f t="shared" si="77"/>
        <v>28</v>
      </c>
      <c r="AK454" s="38" t="str">
        <f t="array" ref="AK454">AJ454&amp;CHOOSE(AND(AJ454&lt;&gt;{11,12,13})*MIN(4,MOD(AJ454,10))+1,"th","st","nd","rd","th")</f>
        <v>28th</v>
      </c>
      <c r="AL454" s="38">
        <v>139.29</v>
      </c>
      <c r="AM454" s="38">
        <v>229.90100000000001</v>
      </c>
      <c r="AN454" s="38">
        <v>1544.645</v>
      </c>
      <c r="AO454" s="29">
        <f t="shared" si="78"/>
        <v>25</v>
      </c>
      <c r="AP454" s="38" t="str">
        <f t="array" ref="AP454">AO454&amp;CHOOSE(AND(AO454&lt;&gt;{11,12,13})*MIN(4,MOD(AO454,10))+1,"th","st","nd","rd","th")</f>
        <v>25th</v>
      </c>
      <c r="AQ454" s="39">
        <v>0.83</v>
      </c>
      <c r="AR454" s="36">
        <v>1337.953</v>
      </c>
      <c r="AS454" s="29">
        <f t="shared" si="79"/>
        <v>14</v>
      </c>
      <c r="AT454" s="38" t="str">
        <f t="array" ref="AT454">AS454&amp;CHOOSE(AND(AS454&lt;&gt;{11,12,13})*MIN(4,MOD(AS454,10))+1,"th","st","nd","rd","th")</f>
        <v>14th</v>
      </c>
      <c r="AU454" s="40">
        <v>4.5779108244624485E-4</v>
      </c>
    </row>
    <row r="455" spans="1:47" x14ac:dyDescent="0.25">
      <c r="A455" s="7">
        <v>101631503</v>
      </c>
      <c r="B455" s="8" t="s">
        <v>179</v>
      </c>
      <c r="C455" s="8" t="s">
        <v>121</v>
      </c>
      <c r="D455" s="27">
        <v>41313</v>
      </c>
      <c r="E455" s="29">
        <f t="shared" si="70"/>
        <v>17</v>
      </c>
      <c r="F455" s="38" t="str">
        <f t="array" ref="F455">E455&amp;CHOOSE(AND(E455&lt;&gt;{11,12,13})*MIN(4,MOD(E455,10))+1,"th","st","nd","rd","th")</f>
        <v>17th</v>
      </c>
      <c r="G455" s="29">
        <v>4250</v>
      </c>
      <c r="H455" s="30">
        <v>1.2857000000000001</v>
      </c>
      <c r="I455" s="31">
        <v>0.76519999999999999</v>
      </c>
      <c r="J455" s="32">
        <v>140</v>
      </c>
      <c r="K455" s="33">
        <v>13.586</v>
      </c>
      <c r="L455" s="34">
        <v>0.1978</v>
      </c>
      <c r="M455" s="29">
        <f t="shared" si="71"/>
        <v>70</v>
      </c>
      <c r="N455" s="38" t="str">
        <f t="array" ref="N455">M455&amp;CHOOSE(AND(M455&lt;&gt;{11,12,13})*MIN(4,MOD(M455,10))+1,"th","st","nd","rd","th")</f>
        <v>70th</v>
      </c>
      <c r="O455" s="34">
        <v>0.2039</v>
      </c>
      <c r="P455" s="29">
        <f t="shared" si="72"/>
        <v>62</v>
      </c>
      <c r="Q455" s="38" t="str">
        <f t="array" ref="Q455">P455&amp;CHOOSE(AND(P455&lt;&gt;{11,12,13})*MIN(4,MOD(P455,10))+1,"th","st","nd","rd","th")</f>
        <v>62nd</v>
      </c>
      <c r="R455" s="35">
        <v>114.518</v>
      </c>
      <c r="S455" s="35">
        <v>59.024999999999999</v>
      </c>
      <c r="T455" s="35">
        <v>0</v>
      </c>
      <c r="U455" s="35">
        <v>173.54300000000001</v>
      </c>
      <c r="V455" s="36">
        <v>26.513000000000002</v>
      </c>
      <c r="W455" s="220">
        <f t="shared" si="73"/>
        <v>2.7476661471114945E-2</v>
      </c>
      <c r="X455" s="29">
        <f t="shared" si="74"/>
        <v>53</v>
      </c>
      <c r="Y455" s="38" t="str">
        <f t="array" ref="Y455">X455&amp;CHOOSE(AND(X455&lt;&gt;{11,12,13})*MIN(4,MOD(X455,10))+1,"th","st","nd","rd","th")</f>
        <v>53rd</v>
      </c>
      <c r="Z455" s="37">
        <v>5.3029999999999999</v>
      </c>
      <c r="AA455" s="28">
        <v>0</v>
      </c>
      <c r="AB455" s="221">
        <f t="shared" si="75"/>
        <v>0</v>
      </c>
      <c r="AC455" s="29">
        <f t="shared" si="76"/>
        <v>1</v>
      </c>
      <c r="AD455" s="38" t="str">
        <f t="array" ref="AD455">AC455&amp;CHOOSE(AND(AC455&lt;&gt;{11,12,13})*MIN(4,MOD(AC455,10))+1,"th","st","nd","rd","th")</f>
        <v>1st</v>
      </c>
      <c r="AE455" s="37">
        <v>0</v>
      </c>
      <c r="AF455" s="38">
        <v>964.928</v>
      </c>
      <c r="AG455" s="38">
        <v>974.88499999999999</v>
      </c>
      <c r="AH455" s="38">
        <v>1001.566</v>
      </c>
      <c r="AI455" s="38">
        <v>980.46</v>
      </c>
      <c r="AJ455" s="29">
        <f t="shared" si="77"/>
        <v>15</v>
      </c>
      <c r="AK455" s="38" t="str">
        <f t="array" ref="AK455">AJ455&amp;CHOOSE(AND(AJ455&lt;&gt;{11,12,13})*MIN(4,MOD(AJ455,10))+1,"th","st","nd","rd","th")</f>
        <v>15th</v>
      </c>
      <c r="AL455" s="38">
        <v>178.846</v>
      </c>
      <c r="AM455" s="38">
        <v>192.43199999999999</v>
      </c>
      <c r="AN455" s="38">
        <v>1172.8920000000001</v>
      </c>
      <c r="AO455" s="29">
        <f t="shared" si="78"/>
        <v>13</v>
      </c>
      <c r="AP455" s="38" t="str">
        <f t="array" ref="AP455">AO455&amp;CHOOSE(AND(AO455&lt;&gt;{11,12,13})*MIN(4,MOD(AO455,10))+1,"th","st","nd","rd","th")</f>
        <v>13th</v>
      </c>
      <c r="AQ455" s="39">
        <v>0.73</v>
      </c>
      <c r="AR455" s="36">
        <v>1100.8309999999999</v>
      </c>
      <c r="AS455" s="29">
        <f t="shared" si="79"/>
        <v>7</v>
      </c>
      <c r="AT455" s="38" t="str">
        <f t="array" ref="AT455">AS455&amp;CHOOSE(AND(AS455&lt;&gt;{11,12,13})*MIN(4,MOD(AS455,10))+1,"th","st","nd","rd","th")</f>
        <v>7th</v>
      </c>
      <c r="AU455" s="40">
        <v>3.766579357274748E-4</v>
      </c>
    </row>
    <row r="456" spans="1:47" x14ac:dyDescent="0.25">
      <c r="A456" s="7">
        <v>101631703</v>
      </c>
      <c r="B456" s="8" t="s">
        <v>184</v>
      </c>
      <c r="C456" s="8" t="s">
        <v>121</v>
      </c>
      <c r="D456" s="27">
        <v>62005</v>
      </c>
      <c r="E456" s="29">
        <f t="shared" si="70"/>
        <v>74</v>
      </c>
      <c r="F456" s="38" t="str">
        <f t="array" ref="F456">E456&amp;CHOOSE(AND(E456&lt;&gt;{11,12,13})*MIN(4,MOD(E456,10))+1,"th","st","nd","rd","th")</f>
        <v>74th</v>
      </c>
      <c r="G456" s="29">
        <v>14068</v>
      </c>
      <c r="H456" s="30">
        <v>0.85660000000000003</v>
      </c>
      <c r="I456" s="31">
        <v>9.5600000000000004E-2</v>
      </c>
      <c r="J456" s="32">
        <v>343</v>
      </c>
      <c r="K456" s="33">
        <v>0</v>
      </c>
      <c r="L456" s="34">
        <v>5.4300000000000001E-2</v>
      </c>
      <c r="M456" s="29">
        <f t="shared" si="71"/>
        <v>13</v>
      </c>
      <c r="N456" s="38" t="str">
        <f t="array" ref="N456">M456&amp;CHOOSE(AND(M456&lt;&gt;{11,12,13})*MIN(4,MOD(M456,10))+1,"th","st","nd","rd","th")</f>
        <v>13th</v>
      </c>
      <c r="O456" s="34">
        <v>8.5300000000000001E-2</v>
      </c>
      <c r="P456" s="29">
        <f t="shared" si="72"/>
        <v>10</v>
      </c>
      <c r="Q456" s="38" t="str">
        <f t="array" ref="Q456">P456&amp;CHOOSE(AND(P456&lt;&gt;{11,12,13})*MIN(4,MOD(P456,10))+1,"th","st","nd","rd","th")</f>
        <v>10th</v>
      </c>
      <c r="R456" s="35">
        <v>164.87299999999999</v>
      </c>
      <c r="S456" s="35">
        <v>129.5</v>
      </c>
      <c r="T456" s="35">
        <v>0</v>
      </c>
      <c r="U456" s="35">
        <v>294.37299999999999</v>
      </c>
      <c r="V456" s="36">
        <v>108.53900000000002</v>
      </c>
      <c r="W456" s="220">
        <f t="shared" si="73"/>
        <v>2.1448008848027385E-2</v>
      </c>
      <c r="X456" s="29">
        <f t="shared" si="74"/>
        <v>37</v>
      </c>
      <c r="Y456" s="38" t="str">
        <f t="array" ref="Y456">X456&amp;CHOOSE(AND(X456&lt;&gt;{11,12,13})*MIN(4,MOD(X456,10))+1,"th","st","nd","rd","th")</f>
        <v>37th</v>
      </c>
      <c r="Z456" s="37">
        <v>21.707999999999998</v>
      </c>
      <c r="AA456" s="28">
        <v>24</v>
      </c>
      <c r="AB456" s="221">
        <f t="shared" si="75"/>
        <v>4.7425553243779393E-3</v>
      </c>
      <c r="AC456" s="29">
        <f t="shared" si="76"/>
        <v>54</v>
      </c>
      <c r="AD456" s="38" t="str">
        <f t="array" ref="AD456">AC456&amp;CHOOSE(AND(AC456&lt;&gt;{11,12,13})*MIN(4,MOD(AC456,10))+1,"th","st","nd","rd","th")</f>
        <v>54th</v>
      </c>
      <c r="AE456" s="37">
        <v>14.4</v>
      </c>
      <c r="AF456" s="38">
        <v>5060.5630000000001</v>
      </c>
      <c r="AG456" s="38">
        <v>5006.3909999999996</v>
      </c>
      <c r="AH456" s="38">
        <v>4912.8389999999999</v>
      </c>
      <c r="AI456" s="38">
        <v>4993.2640000000001</v>
      </c>
      <c r="AJ456" s="29">
        <f t="shared" si="77"/>
        <v>85</v>
      </c>
      <c r="AK456" s="38" t="str">
        <f t="array" ref="AK456">AJ456&amp;CHOOSE(AND(AJ456&lt;&gt;{11,12,13})*MIN(4,MOD(AJ456,10))+1,"th","st","nd","rd","th")</f>
        <v>85th</v>
      </c>
      <c r="AL456" s="38">
        <v>330.48099999999999</v>
      </c>
      <c r="AM456" s="38">
        <v>330.48099999999999</v>
      </c>
      <c r="AN456" s="38">
        <v>5323.7449999999999</v>
      </c>
      <c r="AO456" s="29">
        <f t="shared" si="78"/>
        <v>83</v>
      </c>
      <c r="AP456" s="38" t="str">
        <f t="array" ref="AP456">AO456&amp;CHOOSE(AND(AO456&lt;&gt;{11,12,13})*MIN(4,MOD(AO456,10))+1,"th","st","nd","rd","th")</f>
        <v>83rd</v>
      </c>
      <c r="AQ456" s="39">
        <v>1.1399999999999999</v>
      </c>
      <c r="AR456" s="36">
        <v>5198.7650000000003</v>
      </c>
      <c r="AS456" s="29">
        <f t="shared" si="79"/>
        <v>81</v>
      </c>
      <c r="AT456" s="38" t="str">
        <f t="array" ref="AT456">AS456&amp;CHOOSE(AND(AS456&lt;&gt;{11,12,13})*MIN(4,MOD(AS456,10))+1,"th","st","nd","rd","th")</f>
        <v>81st</v>
      </c>
      <c r="AU456" s="40">
        <v>1.7787981018269343E-3</v>
      </c>
    </row>
    <row r="457" spans="1:47" x14ac:dyDescent="0.25">
      <c r="A457" s="7">
        <v>101631803</v>
      </c>
      <c r="B457" s="8" t="s">
        <v>206</v>
      </c>
      <c r="C457" s="8" t="s">
        <v>121</v>
      </c>
      <c r="D457" s="27">
        <v>40345</v>
      </c>
      <c r="E457" s="29">
        <f t="shared" si="70"/>
        <v>14</v>
      </c>
      <c r="F457" s="38" t="str">
        <f t="array" ref="F457">E457&amp;CHOOSE(AND(E457&lt;&gt;{11,12,13})*MIN(4,MOD(E457,10))+1,"th","st","nd","rd","th")</f>
        <v>14th</v>
      </c>
      <c r="G457" s="29">
        <v>5023</v>
      </c>
      <c r="H457" s="30">
        <v>1.3165</v>
      </c>
      <c r="I457" s="31">
        <v>0.51390000000000002</v>
      </c>
      <c r="J457" s="32">
        <v>256</v>
      </c>
      <c r="K457" s="33">
        <v>0</v>
      </c>
      <c r="L457" s="34">
        <v>0.28520000000000001</v>
      </c>
      <c r="M457" s="29">
        <f t="shared" si="71"/>
        <v>89</v>
      </c>
      <c r="N457" s="38" t="str">
        <f t="array" ref="N457">M457&amp;CHOOSE(AND(M457&lt;&gt;{11,12,13})*MIN(4,MOD(M457,10))+1,"th","st","nd","rd","th")</f>
        <v>89th</v>
      </c>
      <c r="O457" s="34">
        <v>0.16650000000000001</v>
      </c>
      <c r="P457" s="29">
        <f t="shared" si="72"/>
        <v>45</v>
      </c>
      <c r="Q457" s="38" t="str">
        <f t="array" ref="Q457">P457&amp;CHOOSE(AND(P457&lt;&gt;{11,12,13})*MIN(4,MOD(P457,10))+1,"th","st","nd","rd","th")</f>
        <v>45th</v>
      </c>
      <c r="R457" s="35">
        <v>279.14699999999999</v>
      </c>
      <c r="S457" s="35">
        <v>81.483000000000004</v>
      </c>
      <c r="T457" s="35">
        <v>0</v>
      </c>
      <c r="U457" s="35">
        <v>360.63</v>
      </c>
      <c r="V457" s="36">
        <v>40.132000000000005</v>
      </c>
      <c r="W457" s="220">
        <f t="shared" si="73"/>
        <v>2.4601313680235642E-2</v>
      </c>
      <c r="X457" s="29">
        <f t="shared" si="74"/>
        <v>46</v>
      </c>
      <c r="Y457" s="38" t="str">
        <f t="array" ref="Y457">X457&amp;CHOOSE(AND(X457&lt;&gt;{11,12,13})*MIN(4,MOD(X457,10))+1,"th","st","nd","rd","th")</f>
        <v>46th</v>
      </c>
      <c r="Z457" s="37">
        <v>8.0259999999999998</v>
      </c>
      <c r="AA457" s="28">
        <v>7</v>
      </c>
      <c r="AB457" s="221">
        <f t="shared" si="75"/>
        <v>4.2910693651362873E-3</v>
      </c>
      <c r="AC457" s="29">
        <f t="shared" si="76"/>
        <v>50</v>
      </c>
      <c r="AD457" s="38" t="str">
        <f t="array" ref="AD457">AC457&amp;CHOOSE(AND(AC457&lt;&gt;{11,12,13})*MIN(4,MOD(AC457,10))+1,"th","st","nd","rd","th")</f>
        <v>50th</v>
      </c>
      <c r="AE457" s="37">
        <v>4.2</v>
      </c>
      <c r="AF457" s="38">
        <v>1631.2950000000001</v>
      </c>
      <c r="AG457" s="38">
        <v>1709.5630000000001</v>
      </c>
      <c r="AH457" s="38">
        <v>1699.884</v>
      </c>
      <c r="AI457" s="38">
        <v>1680.2470000000001</v>
      </c>
      <c r="AJ457" s="29">
        <f t="shared" si="77"/>
        <v>37</v>
      </c>
      <c r="AK457" s="38" t="str">
        <f t="array" ref="AK457">AJ457&amp;CHOOSE(AND(AJ457&lt;&gt;{11,12,13})*MIN(4,MOD(AJ457,10))+1,"th","st","nd","rd","th")</f>
        <v>37th</v>
      </c>
      <c r="AL457" s="38">
        <v>372.85599999999999</v>
      </c>
      <c r="AM457" s="38">
        <v>372.85599999999999</v>
      </c>
      <c r="AN457" s="38">
        <v>2053.1030000000001</v>
      </c>
      <c r="AO457" s="29">
        <f t="shared" si="78"/>
        <v>40</v>
      </c>
      <c r="AP457" s="38" t="str">
        <f t="array" ref="AP457">AO457&amp;CHOOSE(AND(AO457&lt;&gt;{11,12,13})*MIN(4,MOD(AO457,10))+1,"th","st","nd","rd","th")</f>
        <v>40th</v>
      </c>
      <c r="AQ457" s="39">
        <v>1.26</v>
      </c>
      <c r="AR457" s="36">
        <v>3405.6669999999999</v>
      </c>
      <c r="AS457" s="29">
        <f t="shared" si="79"/>
        <v>66</v>
      </c>
      <c r="AT457" s="38" t="str">
        <f t="array" ref="AT457">AS457&amp;CHOOSE(AND(AS457&lt;&gt;{11,12,13})*MIN(4,MOD(AS457,10))+1,"th","st","nd","rd","th")</f>
        <v>66th</v>
      </c>
      <c r="AU457" s="40">
        <v>1.1652755981573757E-3</v>
      </c>
    </row>
    <row r="458" spans="1:47" x14ac:dyDescent="0.25">
      <c r="A458" s="7">
        <v>101631903</v>
      </c>
      <c r="B458" s="8" t="s">
        <v>208</v>
      </c>
      <c r="C458" s="8" t="s">
        <v>121</v>
      </c>
      <c r="D458" s="27">
        <v>55945</v>
      </c>
      <c r="E458" s="29">
        <f t="shared" si="70"/>
        <v>63</v>
      </c>
      <c r="F458" s="38" t="str">
        <f t="array" ref="F458">E458&amp;CHOOSE(AND(E458&lt;&gt;{11,12,13})*MIN(4,MOD(E458,10))+1,"th","st","nd","rd","th")</f>
        <v>63rd</v>
      </c>
      <c r="G458" s="29">
        <v>3568</v>
      </c>
      <c r="H458" s="30">
        <v>0.94940000000000002</v>
      </c>
      <c r="I458" s="31">
        <v>0.64739999999999998</v>
      </c>
      <c r="J458" s="32">
        <v>203</v>
      </c>
      <c r="K458" s="33">
        <v>0</v>
      </c>
      <c r="L458" s="34">
        <v>2.3199999999999998E-2</v>
      </c>
      <c r="M458" s="29">
        <f t="shared" si="71"/>
        <v>2</v>
      </c>
      <c r="N458" s="38" t="str">
        <f t="array" ref="N458">M458&amp;CHOOSE(AND(M458&lt;&gt;{11,12,13})*MIN(4,MOD(M458,10))+1,"th","st","nd","rd","th")</f>
        <v>2nd</v>
      </c>
      <c r="O458" s="34">
        <v>0.154</v>
      </c>
      <c r="P458" s="29">
        <f t="shared" si="72"/>
        <v>39</v>
      </c>
      <c r="Q458" s="38" t="str">
        <f t="array" ref="Q458">P458&amp;CHOOSE(AND(P458&lt;&gt;{11,12,13})*MIN(4,MOD(P458,10))+1,"th","st","nd","rd","th")</f>
        <v>39th</v>
      </c>
      <c r="R458" s="35">
        <v>16.567</v>
      </c>
      <c r="S458" s="35">
        <v>54.984999999999999</v>
      </c>
      <c r="T458" s="35">
        <v>0</v>
      </c>
      <c r="U458" s="35">
        <v>71.552000000000007</v>
      </c>
      <c r="V458" s="36">
        <v>20.993999999999996</v>
      </c>
      <c r="W458" s="220">
        <f t="shared" si="73"/>
        <v>1.7639645089735829E-2</v>
      </c>
      <c r="X458" s="29">
        <f t="shared" si="74"/>
        <v>25</v>
      </c>
      <c r="Y458" s="38" t="str">
        <f t="array" ref="Y458">X458&amp;CHOOSE(AND(X458&lt;&gt;{11,12,13})*MIN(4,MOD(X458,10))+1,"th","st","nd","rd","th")</f>
        <v>25th</v>
      </c>
      <c r="Z458" s="37">
        <v>4.1989999999999998</v>
      </c>
      <c r="AA458" s="28">
        <v>1</v>
      </c>
      <c r="AB458" s="221">
        <f t="shared" si="75"/>
        <v>8.4022316327216507E-4</v>
      </c>
      <c r="AC458" s="29">
        <f t="shared" si="76"/>
        <v>20</v>
      </c>
      <c r="AD458" s="38" t="str">
        <f t="array" ref="AD458">AC458&amp;CHOOSE(AND(AC458&lt;&gt;{11,12,13})*MIN(4,MOD(AC458,10))+1,"th","st","nd","rd","th")</f>
        <v>20th</v>
      </c>
      <c r="AE458" s="37">
        <v>0.6</v>
      </c>
      <c r="AF458" s="38">
        <v>1190.1600000000001</v>
      </c>
      <c r="AG458" s="38">
        <v>1168.2080000000001</v>
      </c>
      <c r="AH458" s="38">
        <v>1194.8679999999999</v>
      </c>
      <c r="AI458" s="38">
        <v>1184.412</v>
      </c>
      <c r="AJ458" s="29">
        <f t="shared" si="77"/>
        <v>22</v>
      </c>
      <c r="AK458" s="38" t="str">
        <f t="array" ref="AK458">AJ458&amp;CHOOSE(AND(AJ458&lt;&gt;{11,12,13})*MIN(4,MOD(AJ458,10))+1,"th","st","nd","rd","th")</f>
        <v>22nd</v>
      </c>
      <c r="AL458" s="38">
        <v>76.350999999999999</v>
      </c>
      <c r="AM458" s="38">
        <v>76.350999999999999</v>
      </c>
      <c r="AN458" s="38">
        <v>1260.7629999999999</v>
      </c>
      <c r="AO458" s="29">
        <f t="shared" si="78"/>
        <v>15</v>
      </c>
      <c r="AP458" s="38" t="str">
        <f t="array" ref="AP458">AO458&amp;CHOOSE(AND(AO458&lt;&gt;{11,12,13})*MIN(4,MOD(AO458,10))+1,"th","st","nd","rd","th")</f>
        <v>15th</v>
      </c>
      <c r="AQ458" s="39">
        <v>0.93</v>
      </c>
      <c r="AR458" s="36">
        <v>1113.181</v>
      </c>
      <c r="AS458" s="29">
        <f t="shared" si="79"/>
        <v>7</v>
      </c>
      <c r="AT458" s="38" t="str">
        <f t="array" ref="AT458">AS458&amp;CHOOSE(AND(AS458&lt;&gt;{11,12,13})*MIN(4,MOD(AS458,10))+1,"th","st","nd","rd","th")</f>
        <v>7th</v>
      </c>
      <c r="AU458" s="40">
        <v>3.8088358481097118E-4</v>
      </c>
    </row>
    <row r="459" spans="1:47" x14ac:dyDescent="0.25">
      <c r="A459" s="7">
        <v>101632403</v>
      </c>
      <c r="B459" s="8" t="s">
        <v>295</v>
      </c>
      <c r="C459" s="8" t="s">
        <v>121</v>
      </c>
      <c r="D459" s="27">
        <v>54194</v>
      </c>
      <c r="E459" s="29">
        <f t="shared" si="70"/>
        <v>58</v>
      </c>
      <c r="F459" s="38" t="str">
        <f t="array" ref="F459">E459&amp;CHOOSE(AND(E459&lt;&gt;{11,12,13})*MIN(4,MOD(E459,10))+1,"th","st","nd","rd","th")</f>
        <v>58th</v>
      </c>
      <c r="G459" s="29">
        <v>3448</v>
      </c>
      <c r="H459" s="30">
        <v>0.98009999999999997</v>
      </c>
      <c r="I459" s="31">
        <v>0.79830000000000001</v>
      </c>
      <c r="J459" s="32">
        <v>111</v>
      </c>
      <c r="K459" s="33">
        <v>54.1</v>
      </c>
      <c r="L459" s="34">
        <v>7.2999999999999995E-2</v>
      </c>
      <c r="M459" s="29">
        <f t="shared" si="71"/>
        <v>22</v>
      </c>
      <c r="N459" s="38" t="str">
        <f t="array" ref="N459">M459&amp;CHOOSE(AND(M459&lt;&gt;{11,12,13})*MIN(4,MOD(M459,10))+1,"th","st","nd","rd","th")</f>
        <v>22nd</v>
      </c>
      <c r="O459" s="34">
        <v>0.26269999999999999</v>
      </c>
      <c r="P459" s="29">
        <f t="shared" si="72"/>
        <v>87</v>
      </c>
      <c r="Q459" s="38" t="str">
        <f t="array" ref="Q459">P459&amp;CHOOSE(AND(P459&lt;&gt;{11,12,13})*MIN(4,MOD(P459,10))+1,"th","st","nd","rd","th")</f>
        <v>87th</v>
      </c>
      <c r="R459" s="35">
        <v>48.377000000000002</v>
      </c>
      <c r="S459" s="35">
        <v>87.045000000000002</v>
      </c>
      <c r="T459" s="35">
        <v>0</v>
      </c>
      <c r="U459" s="35">
        <v>135.422</v>
      </c>
      <c r="V459" s="36">
        <v>20.89</v>
      </c>
      <c r="W459" s="220">
        <f t="shared" si="73"/>
        <v>1.891368965432946E-2</v>
      </c>
      <c r="X459" s="29">
        <f t="shared" si="74"/>
        <v>29</v>
      </c>
      <c r="Y459" s="38" t="str">
        <f t="array" ref="Y459">X459&amp;CHOOSE(AND(X459&lt;&gt;{11,12,13})*MIN(4,MOD(X459,10))+1,"th","st","nd","rd","th")</f>
        <v>29th</v>
      </c>
      <c r="Z459" s="37">
        <v>4.1779999999999999</v>
      </c>
      <c r="AA459" s="28">
        <v>3</v>
      </c>
      <c r="AB459" s="221">
        <f t="shared" si="75"/>
        <v>2.7161832916700996E-3</v>
      </c>
      <c r="AC459" s="29">
        <f t="shared" si="76"/>
        <v>40</v>
      </c>
      <c r="AD459" s="38" t="str">
        <f t="array" ref="AD459">AC459&amp;CHOOSE(AND(AC459&lt;&gt;{11,12,13})*MIN(4,MOD(AC459,10))+1,"th","st","nd","rd","th")</f>
        <v>40th</v>
      </c>
      <c r="AE459" s="37">
        <v>1.8</v>
      </c>
      <c r="AF459" s="38">
        <v>1104.491</v>
      </c>
      <c r="AG459" s="38">
        <v>1139.518</v>
      </c>
      <c r="AH459" s="38">
        <v>1150.066</v>
      </c>
      <c r="AI459" s="38">
        <v>1131.3579999999999</v>
      </c>
      <c r="AJ459" s="29">
        <f t="shared" si="77"/>
        <v>19</v>
      </c>
      <c r="AK459" s="38" t="str">
        <f t="array" ref="AK459">AJ459&amp;CHOOSE(AND(AJ459&lt;&gt;{11,12,13})*MIN(4,MOD(AJ459,10))+1,"th","st","nd","rd","th")</f>
        <v>19th</v>
      </c>
      <c r="AL459" s="38">
        <v>141.4</v>
      </c>
      <c r="AM459" s="38">
        <v>195.5</v>
      </c>
      <c r="AN459" s="38">
        <v>1326.8579999999999</v>
      </c>
      <c r="AO459" s="29">
        <f t="shared" si="78"/>
        <v>17</v>
      </c>
      <c r="AP459" s="38" t="str">
        <f t="array" ref="AP459">AO459&amp;CHOOSE(AND(AO459&lt;&gt;{11,12,13})*MIN(4,MOD(AO459,10))+1,"th","st","nd","rd","th")</f>
        <v>17th</v>
      </c>
      <c r="AQ459" s="39">
        <v>0.71</v>
      </c>
      <c r="AR459" s="36">
        <v>923.322</v>
      </c>
      <c r="AS459" s="29">
        <f t="shared" si="79"/>
        <v>4</v>
      </c>
      <c r="AT459" s="38" t="str">
        <f t="array" ref="AT459">AS459&amp;CHOOSE(AND(AS459&lt;&gt;{11,12,13})*MIN(4,MOD(AS459,10))+1,"th","st","nd","rd","th")</f>
        <v>4th</v>
      </c>
      <c r="AU459" s="40">
        <v>3.1592184316372226E-4</v>
      </c>
    </row>
    <row r="460" spans="1:47" x14ac:dyDescent="0.25">
      <c r="A460" s="7">
        <v>101633903</v>
      </c>
      <c r="B460" s="8" t="s">
        <v>393</v>
      </c>
      <c r="C460" s="8" t="s">
        <v>121</v>
      </c>
      <c r="D460" s="27">
        <v>56319</v>
      </c>
      <c r="E460" s="29">
        <f t="shared" si="70"/>
        <v>63</v>
      </c>
      <c r="F460" s="38" t="str">
        <f t="array" ref="F460">E460&amp;CHOOSE(AND(E460&lt;&gt;{11,12,13})*MIN(4,MOD(E460,10))+1,"th","st","nd","rd","th")</f>
        <v>63rd</v>
      </c>
      <c r="G460" s="29">
        <v>4860</v>
      </c>
      <c r="H460" s="30">
        <v>0.94310000000000005</v>
      </c>
      <c r="I460" s="31">
        <v>0.78979999999999995</v>
      </c>
      <c r="J460" s="32">
        <v>120</v>
      </c>
      <c r="K460" s="33">
        <v>72.105000000000004</v>
      </c>
      <c r="L460" s="34">
        <v>0.10299999999999999</v>
      </c>
      <c r="M460" s="29">
        <f t="shared" si="71"/>
        <v>34</v>
      </c>
      <c r="N460" s="38" t="str">
        <f t="array" ref="N460">M460&amp;CHOOSE(AND(M460&lt;&gt;{11,12,13})*MIN(4,MOD(M460,10))+1,"th","st","nd","rd","th")</f>
        <v>34th</v>
      </c>
      <c r="O460" s="34">
        <v>0.21</v>
      </c>
      <c r="P460" s="29">
        <f t="shared" si="72"/>
        <v>65</v>
      </c>
      <c r="Q460" s="38" t="str">
        <f t="array" ref="Q460">P460&amp;CHOOSE(AND(P460&lt;&gt;{11,12,13})*MIN(4,MOD(P460,10))+1,"th","st","nd","rd","th")</f>
        <v>65th</v>
      </c>
      <c r="R460" s="35">
        <v>110.21299999999999</v>
      </c>
      <c r="S460" s="35">
        <v>112.35299999999999</v>
      </c>
      <c r="T460" s="35">
        <v>0</v>
      </c>
      <c r="U460" s="35">
        <v>222.566</v>
      </c>
      <c r="V460" s="36">
        <v>59.798999999999999</v>
      </c>
      <c r="W460" s="220">
        <f t="shared" si="73"/>
        <v>3.3531234474722747E-2</v>
      </c>
      <c r="X460" s="29">
        <f t="shared" si="74"/>
        <v>71</v>
      </c>
      <c r="Y460" s="38" t="str">
        <f t="array" ref="Y460">X460&amp;CHOOSE(AND(X460&lt;&gt;{11,12,13})*MIN(4,MOD(X460,10))+1,"th","st","nd","rd","th")</f>
        <v>71st</v>
      </c>
      <c r="Z460" s="37">
        <v>11.96</v>
      </c>
      <c r="AA460" s="28">
        <v>2</v>
      </c>
      <c r="AB460" s="221">
        <f t="shared" si="75"/>
        <v>1.1214647226449521E-3</v>
      </c>
      <c r="AC460" s="29">
        <f t="shared" si="76"/>
        <v>23</v>
      </c>
      <c r="AD460" s="38" t="str">
        <f t="array" ref="AD460">AC460&amp;CHOOSE(AND(AC460&lt;&gt;{11,12,13})*MIN(4,MOD(AC460,10))+1,"th","st","nd","rd","th")</f>
        <v>23rd</v>
      </c>
      <c r="AE460" s="37">
        <v>1.2</v>
      </c>
      <c r="AF460" s="38">
        <v>1783.3820000000001</v>
      </c>
      <c r="AG460" s="38">
        <v>1837.914</v>
      </c>
      <c r="AH460" s="38">
        <v>1923.43</v>
      </c>
      <c r="AI460" s="38">
        <v>1848.242</v>
      </c>
      <c r="AJ460" s="29">
        <f t="shared" si="77"/>
        <v>42</v>
      </c>
      <c r="AK460" s="38" t="str">
        <f t="array" ref="AK460">AJ460&amp;CHOOSE(AND(AJ460&lt;&gt;{11,12,13})*MIN(4,MOD(AJ460,10))+1,"th","st","nd","rd","th")</f>
        <v>42nd</v>
      </c>
      <c r="AL460" s="38">
        <v>235.726</v>
      </c>
      <c r="AM460" s="38">
        <v>307.83100000000002</v>
      </c>
      <c r="AN460" s="38">
        <v>2156.0729999999999</v>
      </c>
      <c r="AO460" s="29">
        <f t="shared" si="78"/>
        <v>42</v>
      </c>
      <c r="AP460" s="38" t="str">
        <f t="array" ref="AP460">AO460&amp;CHOOSE(AND(AO460&lt;&gt;{11,12,13})*MIN(4,MOD(AO460,10))+1,"th","st","nd","rd","th")</f>
        <v>42nd</v>
      </c>
      <c r="AQ460" s="39">
        <v>0.85</v>
      </c>
      <c r="AR460" s="36">
        <v>1728.384</v>
      </c>
      <c r="AS460" s="29">
        <f t="shared" si="79"/>
        <v>26</v>
      </c>
      <c r="AT460" s="38" t="str">
        <f t="array" ref="AT460">AS460&amp;CHOOSE(AND(AS460&lt;&gt;{11,12,13})*MIN(4,MOD(AS460,10))+1,"th","st","nd","rd","th")</f>
        <v>26th</v>
      </c>
      <c r="AU460" s="40">
        <v>5.9138010247203787E-4</v>
      </c>
    </row>
    <row r="461" spans="1:47" x14ac:dyDescent="0.25">
      <c r="A461" s="7">
        <v>101636503</v>
      </c>
      <c r="B461" s="8" t="s">
        <v>488</v>
      </c>
      <c r="C461" s="8" t="s">
        <v>121</v>
      </c>
      <c r="D461" s="27">
        <v>107237</v>
      </c>
      <c r="E461" s="29">
        <f t="shared" si="70"/>
        <v>99</v>
      </c>
      <c r="F461" s="38" t="str">
        <f t="array" ref="F461">E461&amp;CHOOSE(AND(E461&lt;&gt;{11,12,13})*MIN(4,MOD(E461,10))+1,"th","st","nd","rd","th")</f>
        <v>99th</v>
      </c>
      <c r="G461" s="29">
        <v>7484</v>
      </c>
      <c r="H461" s="30">
        <v>0.49530000000000002</v>
      </c>
      <c r="I461" s="31">
        <v>-0.48970000000000002</v>
      </c>
      <c r="J461" s="32">
        <v>406</v>
      </c>
      <c r="K461" s="33">
        <v>0</v>
      </c>
      <c r="L461" s="34">
        <v>3.8199999999999998E-2</v>
      </c>
      <c r="M461" s="29">
        <f t="shared" si="71"/>
        <v>7</v>
      </c>
      <c r="N461" s="38" t="str">
        <f t="array" ref="N461">M461&amp;CHOOSE(AND(M461&lt;&gt;{11,12,13})*MIN(4,MOD(M461,10))+1,"th","st","nd","rd","th")</f>
        <v>7th</v>
      </c>
      <c r="O461" s="34">
        <v>2.2200000000000001E-2</v>
      </c>
      <c r="P461" s="29">
        <f t="shared" si="72"/>
        <v>0</v>
      </c>
      <c r="Q461" s="38" t="str">
        <f t="array" ref="Q461">P461&amp;CHOOSE(AND(P461&lt;&gt;{11,12,13})*MIN(4,MOD(P461,10))+1,"th","st","nd","rd","th")</f>
        <v>0th</v>
      </c>
      <c r="R461" s="35">
        <v>94.831000000000003</v>
      </c>
      <c r="S461" s="35">
        <v>27.556000000000001</v>
      </c>
      <c r="T461" s="35">
        <v>0</v>
      </c>
      <c r="U461" s="35">
        <v>122.387</v>
      </c>
      <c r="V461" s="36">
        <v>42.387999999999998</v>
      </c>
      <c r="W461" s="220">
        <f t="shared" si="73"/>
        <v>1.0244863550057425E-2</v>
      </c>
      <c r="X461" s="29">
        <f t="shared" si="74"/>
        <v>9</v>
      </c>
      <c r="Y461" s="38" t="str">
        <f t="array" ref="Y461">X461&amp;CHOOSE(AND(X461&lt;&gt;{11,12,13})*MIN(4,MOD(X461,10))+1,"th","st","nd","rd","th")</f>
        <v>9th</v>
      </c>
      <c r="Z461" s="37">
        <v>8.4779999999999998</v>
      </c>
      <c r="AA461" s="28">
        <v>6</v>
      </c>
      <c r="AB461" s="221">
        <f t="shared" si="75"/>
        <v>1.4501552632901894E-3</v>
      </c>
      <c r="AC461" s="29">
        <f t="shared" si="76"/>
        <v>28</v>
      </c>
      <c r="AD461" s="38" t="str">
        <f t="array" ref="AD461">AC461&amp;CHOOSE(AND(AC461&lt;&gt;{11,12,13})*MIN(4,MOD(AC461,10))+1,"th","st","nd","rd","th")</f>
        <v>28th</v>
      </c>
      <c r="AE461" s="37">
        <v>3.6</v>
      </c>
      <c r="AF461" s="38">
        <v>4137.4880000000003</v>
      </c>
      <c r="AG461" s="38">
        <v>4207.5420000000004</v>
      </c>
      <c r="AH461" s="38">
        <v>4272.2250000000004</v>
      </c>
      <c r="AI461" s="38">
        <v>4205.7520000000004</v>
      </c>
      <c r="AJ461" s="29">
        <f t="shared" si="77"/>
        <v>79</v>
      </c>
      <c r="AK461" s="38" t="str">
        <f t="array" ref="AK461">AJ461&amp;CHOOSE(AND(AJ461&lt;&gt;{11,12,13})*MIN(4,MOD(AJ461,10))+1,"th","st","nd","rd","th")</f>
        <v>79th</v>
      </c>
      <c r="AL461" s="38">
        <v>134.465</v>
      </c>
      <c r="AM461" s="38">
        <v>134.465</v>
      </c>
      <c r="AN461" s="38">
        <v>4340.2169999999996</v>
      </c>
      <c r="AO461" s="29">
        <f t="shared" si="78"/>
        <v>76</v>
      </c>
      <c r="AP461" s="38" t="str">
        <f t="array" ref="AP461">AO461&amp;CHOOSE(AND(AO461&lt;&gt;{11,12,13})*MIN(4,MOD(AO461,10))+1,"th","st","nd","rd","th")</f>
        <v>76th</v>
      </c>
      <c r="AQ461" s="39">
        <v>1.01</v>
      </c>
      <c r="AR461" s="36">
        <v>2171.2069999999999</v>
      </c>
      <c r="AS461" s="29">
        <f t="shared" si="79"/>
        <v>40</v>
      </c>
      <c r="AT461" s="38" t="str">
        <f t="array" ref="AT461">AS461&amp;CHOOSE(AND(AS461&lt;&gt;{11,12,13})*MIN(4,MOD(AS461,10))+1,"th","st","nd","rd","th")</f>
        <v>40th</v>
      </c>
      <c r="AU461" s="40">
        <v>7.4289545503082989E-4</v>
      </c>
    </row>
    <row r="462" spans="1:47" x14ac:dyDescent="0.25">
      <c r="A462" s="7">
        <v>101637002</v>
      </c>
      <c r="B462" s="8" t="s">
        <v>517</v>
      </c>
      <c r="C462" s="8" t="s">
        <v>121</v>
      </c>
      <c r="D462" s="27">
        <v>48049</v>
      </c>
      <c r="E462" s="29">
        <f t="shared" si="70"/>
        <v>40</v>
      </c>
      <c r="F462" s="38" t="str">
        <f t="array" ref="F462">E462&amp;CHOOSE(AND(E462&lt;&gt;{11,12,13})*MIN(4,MOD(E462,10))+1,"th","st","nd","rd","th")</f>
        <v>40th</v>
      </c>
      <c r="G462" s="29">
        <v>10949</v>
      </c>
      <c r="H462" s="30">
        <v>1.1053999999999999</v>
      </c>
      <c r="I462" s="31">
        <v>0.4355</v>
      </c>
      <c r="J462" s="32">
        <v>282</v>
      </c>
      <c r="K462" s="33">
        <v>0</v>
      </c>
      <c r="L462" s="34">
        <v>0.16969999999999999</v>
      </c>
      <c r="M462" s="29">
        <f t="shared" si="71"/>
        <v>59</v>
      </c>
      <c r="N462" s="38" t="str">
        <f t="array" ref="N462">M462&amp;CHOOSE(AND(M462&lt;&gt;{11,12,13})*MIN(4,MOD(M462,10))+1,"th","st","nd","rd","th")</f>
        <v>59th</v>
      </c>
      <c r="O462" s="34">
        <v>0.23169999999999999</v>
      </c>
      <c r="P462" s="29">
        <f t="shared" si="72"/>
        <v>75</v>
      </c>
      <c r="Q462" s="38" t="str">
        <f t="array" ref="Q462">P462&amp;CHOOSE(AND(P462&lt;&gt;{11,12,13})*MIN(4,MOD(P462,10))+1,"th","st","nd","rd","th")</f>
        <v>75th</v>
      </c>
      <c r="R462" s="35">
        <v>315.33300000000003</v>
      </c>
      <c r="S462" s="35">
        <v>215.27</v>
      </c>
      <c r="T462" s="35">
        <v>0</v>
      </c>
      <c r="U462" s="35">
        <v>530.60299999999995</v>
      </c>
      <c r="V462" s="36">
        <v>92.141000000000005</v>
      </c>
      <c r="W462" s="220">
        <f t="shared" si="73"/>
        <v>2.9752050637995998E-2</v>
      </c>
      <c r="X462" s="29">
        <f t="shared" si="74"/>
        <v>61</v>
      </c>
      <c r="Y462" s="38" t="str">
        <f t="array" ref="Y462">X462&amp;CHOOSE(AND(X462&lt;&gt;{11,12,13})*MIN(4,MOD(X462,10))+1,"th","st","nd","rd","th")</f>
        <v>61st</v>
      </c>
      <c r="Z462" s="37">
        <v>18.428000000000001</v>
      </c>
      <c r="AA462" s="28">
        <v>6</v>
      </c>
      <c r="AB462" s="221">
        <f t="shared" si="75"/>
        <v>1.9373818802484884E-3</v>
      </c>
      <c r="AC462" s="29">
        <f t="shared" si="76"/>
        <v>34</v>
      </c>
      <c r="AD462" s="38" t="str">
        <f t="array" ref="AD462">AC462&amp;CHOOSE(AND(AC462&lt;&gt;{11,12,13})*MIN(4,MOD(AC462,10))+1,"th","st","nd","rd","th")</f>
        <v>34th</v>
      </c>
      <c r="AE462" s="37">
        <v>3.6</v>
      </c>
      <c r="AF462" s="38">
        <v>3096.9630000000002</v>
      </c>
      <c r="AG462" s="38">
        <v>3095.7159999999999</v>
      </c>
      <c r="AH462" s="38">
        <v>3087.9630000000002</v>
      </c>
      <c r="AI462" s="38">
        <v>3093.547</v>
      </c>
      <c r="AJ462" s="29">
        <f t="shared" si="77"/>
        <v>66</v>
      </c>
      <c r="AK462" s="38" t="str">
        <f t="array" ref="AK462">AJ462&amp;CHOOSE(AND(AJ462&lt;&gt;{11,12,13})*MIN(4,MOD(AJ462,10))+1,"th","st","nd","rd","th")</f>
        <v>66th</v>
      </c>
      <c r="AL462" s="38">
        <v>552.63099999999997</v>
      </c>
      <c r="AM462" s="38">
        <v>552.63099999999997</v>
      </c>
      <c r="AN462" s="38">
        <v>3646.1779999999999</v>
      </c>
      <c r="AO462" s="29">
        <f t="shared" si="78"/>
        <v>68</v>
      </c>
      <c r="AP462" s="38" t="str">
        <f t="array" ref="AP462">AO462&amp;CHOOSE(AND(AO462&lt;&gt;{11,12,13})*MIN(4,MOD(AO462,10))+1,"th","st","nd","rd","th")</f>
        <v>68th</v>
      </c>
      <c r="AQ462" s="39">
        <v>0.9</v>
      </c>
      <c r="AR462" s="36">
        <v>3627.4369999999999</v>
      </c>
      <c r="AS462" s="29">
        <f t="shared" si="79"/>
        <v>68</v>
      </c>
      <c r="AT462" s="38" t="str">
        <f t="array" ref="AT462">AS462&amp;CHOOSE(AND(AS462&lt;&gt;{11,12,13})*MIN(4,MOD(AS462,10))+1,"th","st","nd","rd","th")</f>
        <v>68th</v>
      </c>
      <c r="AU462" s="40">
        <v>1.2411559380154304E-3</v>
      </c>
    </row>
    <row r="463" spans="1:47" x14ac:dyDescent="0.25">
      <c r="A463" s="7">
        <v>101638003</v>
      </c>
      <c r="B463" s="8" t="s">
        <v>587</v>
      </c>
      <c r="C463" s="8" t="s">
        <v>121</v>
      </c>
      <c r="D463" s="27">
        <v>59261</v>
      </c>
      <c r="E463" s="29">
        <f t="shared" si="70"/>
        <v>69</v>
      </c>
      <c r="F463" s="38" t="str">
        <f t="array" ref="F463">E463&amp;CHOOSE(AND(E463&lt;&gt;{11,12,13})*MIN(4,MOD(E463,10))+1,"th","st","nd","rd","th")</f>
        <v>69th</v>
      </c>
      <c r="G463" s="29">
        <v>10999</v>
      </c>
      <c r="H463" s="30">
        <v>0.89629999999999999</v>
      </c>
      <c r="I463" s="31">
        <v>0.50570000000000004</v>
      </c>
      <c r="J463" s="32">
        <v>261</v>
      </c>
      <c r="K463" s="33">
        <v>0</v>
      </c>
      <c r="L463" s="34">
        <v>0.1487</v>
      </c>
      <c r="M463" s="29">
        <f t="shared" si="71"/>
        <v>50</v>
      </c>
      <c r="N463" s="38" t="str">
        <f t="array" ref="N463">M463&amp;CHOOSE(AND(M463&lt;&gt;{11,12,13})*MIN(4,MOD(M463,10))+1,"th","st","nd","rd","th")</f>
        <v>50th</v>
      </c>
      <c r="O463" s="34">
        <v>0.1074</v>
      </c>
      <c r="P463" s="29">
        <f t="shared" si="72"/>
        <v>17</v>
      </c>
      <c r="Q463" s="38" t="str">
        <f t="array" ref="Q463">P463&amp;CHOOSE(AND(P463&lt;&gt;{11,12,13})*MIN(4,MOD(P463,10))+1,"th","st","nd","rd","th")</f>
        <v>17th</v>
      </c>
      <c r="R463" s="35">
        <v>298.38200000000001</v>
      </c>
      <c r="S463" s="35">
        <v>107.755</v>
      </c>
      <c r="T463" s="35">
        <v>0</v>
      </c>
      <c r="U463" s="35">
        <v>406.137</v>
      </c>
      <c r="V463" s="36">
        <v>75.490999999999985</v>
      </c>
      <c r="W463" s="220">
        <f t="shared" si="73"/>
        <v>2.2572784979504153E-2</v>
      </c>
      <c r="X463" s="29">
        <f t="shared" si="74"/>
        <v>41</v>
      </c>
      <c r="Y463" s="38" t="str">
        <f t="array" ref="Y463">X463&amp;CHOOSE(AND(X463&lt;&gt;{11,12,13})*MIN(4,MOD(X463,10))+1,"th","st","nd","rd","th")</f>
        <v>41st</v>
      </c>
      <c r="Z463" s="37">
        <v>15.098000000000001</v>
      </c>
      <c r="AA463" s="28">
        <v>10</v>
      </c>
      <c r="AB463" s="221">
        <f t="shared" si="75"/>
        <v>2.9901292842198618E-3</v>
      </c>
      <c r="AC463" s="29">
        <f t="shared" si="76"/>
        <v>42</v>
      </c>
      <c r="AD463" s="38" t="str">
        <f t="array" ref="AD463">AC463&amp;CHOOSE(AND(AC463&lt;&gt;{11,12,13})*MIN(4,MOD(AC463,10))+1,"th","st","nd","rd","th")</f>
        <v>42nd</v>
      </c>
      <c r="AE463" s="37">
        <v>6</v>
      </c>
      <c r="AF463" s="38">
        <v>3344.337</v>
      </c>
      <c r="AG463" s="38">
        <v>3401.8270000000002</v>
      </c>
      <c r="AH463" s="38">
        <v>3435.5639999999999</v>
      </c>
      <c r="AI463" s="38">
        <v>3393.9090000000001</v>
      </c>
      <c r="AJ463" s="29">
        <f t="shared" si="77"/>
        <v>70</v>
      </c>
      <c r="AK463" s="38" t="str">
        <f t="array" ref="AK463">AJ463&amp;CHOOSE(AND(AJ463&lt;&gt;{11,12,13})*MIN(4,MOD(AJ463,10))+1,"th","st","nd","rd","th")</f>
        <v>70th</v>
      </c>
      <c r="AL463" s="38">
        <v>427.23500000000001</v>
      </c>
      <c r="AM463" s="38">
        <v>427.23500000000001</v>
      </c>
      <c r="AN463" s="38">
        <v>3821.1439999999998</v>
      </c>
      <c r="AO463" s="29">
        <f t="shared" si="78"/>
        <v>70</v>
      </c>
      <c r="AP463" s="38" t="str">
        <f t="array" ref="AP463">AO463&amp;CHOOSE(AND(AO463&lt;&gt;{11,12,13})*MIN(4,MOD(AO463,10))+1,"th","st","nd","rd","th")</f>
        <v>70th</v>
      </c>
      <c r="AQ463" s="39">
        <v>0.79</v>
      </c>
      <c r="AR463" s="36">
        <v>2705.6640000000002</v>
      </c>
      <c r="AS463" s="29">
        <f t="shared" si="79"/>
        <v>54</v>
      </c>
      <c r="AT463" s="38" t="str">
        <f t="array" ref="AT463">AS463&amp;CHOOSE(AND(AS463&lt;&gt;{11,12,13})*MIN(4,MOD(AS463,10))+1,"th","st","nd","rd","th")</f>
        <v>54th</v>
      </c>
      <c r="AU463" s="40">
        <v>9.2576409731570295E-4</v>
      </c>
    </row>
    <row r="464" spans="1:47" x14ac:dyDescent="0.25">
      <c r="A464" s="7">
        <v>101638803</v>
      </c>
      <c r="B464" s="8" t="s">
        <v>619</v>
      </c>
      <c r="C464" s="8" t="s">
        <v>121</v>
      </c>
      <c r="D464" s="27">
        <v>37353</v>
      </c>
      <c r="E464" s="29">
        <f t="shared" si="70"/>
        <v>7</v>
      </c>
      <c r="F464" s="38" t="str">
        <f t="array" ref="F464">E464&amp;CHOOSE(AND(E464&lt;&gt;{11,12,13})*MIN(4,MOD(E464,10))+1,"th","st","nd","rd","th")</f>
        <v>7th</v>
      </c>
      <c r="G464" s="29">
        <v>6497</v>
      </c>
      <c r="H464" s="30">
        <v>1.4219999999999999</v>
      </c>
      <c r="I464" s="31">
        <v>-1.5931</v>
      </c>
      <c r="J464" s="32">
        <v>457</v>
      </c>
      <c r="K464" s="33">
        <v>0</v>
      </c>
      <c r="L464" s="34">
        <v>0.28549999999999998</v>
      </c>
      <c r="M464" s="29">
        <f t="shared" si="71"/>
        <v>89</v>
      </c>
      <c r="N464" s="38" t="str">
        <f t="array" ref="N464">M464&amp;CHOOSE(AND(M464&lt;&gt;{11,12,13})*MIN(4,MOD(M464,10))+1,"th","st","nd","rd","th")</f>
        <v>89th</v>
      </c>
      <c r="O464" s="34">
        <v>0.2419</v>
      </c>
      <c r="P464" s="29">
        <f t="shared" si="72"/>
        <v>79</v>
      </c>
      <c r="Q464" s="38" t="str">
        <f t="array" ref="Q464">P464&amp;CHOOSE(AND(P464&lt;&gt;{11,12,13})*MIN(4,MOD(P464,10))+1,"th","st","nd","rd","th")</f>
        <v>79th</v>
      </c>
      <c r="R464" s="35">
        <v>267.65800000000002</v>
      </c>
      <c r="S464" s="35">
        <v>113.39100000000001</v>
      </c>
      <c r="T464" s="35">
        <v>0</v>
      </c>
      <c r="U464" s="35">
        <v>381.04899999999998</v>
      </c>
      <c r="V464" s="36">
        <v>44.394999999999996</v>
      </c>
      <c r="W464" s="220">
        <f t="shared" si="73"/>
        <v>2.841259997529617E-2</v>
      </c>
      <c r="X464" s="29">
        <f t="shared" si="74"/>
        <v>56</v>
      </c>
      <c r="Y464" s="38" t="str">
        <f t="array" ref="Y464">X464&amp;CHOOSE(AND(X464&lt;&gt;{11,12,13})*MIN(4,MOD(X464,10))+1,"th","st","nd","rd","th")</f>
        <v>56th</v>
      </c>
      <c r="Z464" s="37">
        <v>8.8789999999999996</v>
      </c>
      <c r="AA464" s="28">
        <v>10</v>
      </c>
      <c r="AB464" s="221">
        <f t="shared" si="75"/>
        <v>6.3999549443171924E-3</v>
      </c>
      <c r="AC464" s="29">
        <f t="shared" si="76"/>
        <v>61</v>
      </c>
      <c r="AD464" s="38" t="str">
        <f t="array" ref="AD464">AC464&amp;CHOOSE(AND(AC464&lt;&gt;{11,12,13})*MIN(4,MOD(AC464,10))+1,"th","st","nd","rd","th")</f>
        <v>61st</v>
      </c>
      <c r="AE464" s="37">
        <v>6</v>
      </c>
      <c r="AF464" s="38">
        <v>1562.511</v>
      </c>
      <c r="AG464" s="38">
        <v>1584.3610000000001</v>
      </c>
      <c r="AH464" s="38">
        <v>1601.779</v>
      </c>
      <c r="AI464" s="38">
        <v>1582.884</v>
      </c>
      <c r="AJ464" s="29">
        <f t="shared" si="77"/>
        <v>34</v>
      </c>
      <c r="AK464" s="38" t="str">
        <f t="array" ref="AK464">AJ464&amp;CHOOSE(AND(AJ464&lt;&gt;{11,12,13})*MIN(4,MOD(AJ464,10))+1,"th","st","nd","rd","th")</f>
        <v>34th</v>
      </c>
      <c r="AL464" s="38">
        <v>395.928</v>
      </c>
      <c r="AM464" s="38">
        <v>395.928</v>
      </c>
      <c r="AN464" s="38">
        <v>1978.8119999999999</v>
      </c>
      <c r="AO464" s="29">
        <f t="shared" si="78"/>
        <v>37</v>
      </c>
      <c r="AP464" s="38" t="str">
        <f t="array" ref="AP464">AO464&amp;CHOOSE(AND(AO464&lt;&gt;{11,12,13})*MIN(4,MOD(AO464,10))+1,"th","st","nd","rd","th")</f>
        <v>37th</v>
      </c>
      <c r="AQ464" s="39">
        <v>1.19</v>
      </c>
      <c r="AR464" s="36">
        <v>3348.5059999999999</v>
      </c>
      <c r="AS464" s="29">
        <f t="shared" si="79"/>
        <v>64</v>
      </c>
      <c r="AT464" s="38" t="str">
        <f t="array" ref="AT464">AS464&amp;CHOOSE(AND(AS464&lt;&gt;{11,12,13})*MIN(4,MOD(AS464,10))+1,"th","st","nd","rd","th")</f>
        <v>64th</v>
      </c>
      <c r="AU464" s="40">
        <v>1.1457175149782882E-3</v>
      </c>
    </row>
    <row r="465" spans="1:47" x14ac:dyDescent="0.25">
      <c r="A465" s="7">
        <v>119648703</v>
      </c>
      <c r="B465" s="8" t="s">
        <v>621</v>
      </c>
      <c r="C465" s="8" t="s">
        <v>622</v>
      </c>
      <c r="D465" s="27">
        <v>44956</v>
      </c>
      <c r="E465" s="29">
        <f t="shared" si="70"/>
        <v>29</v>
      </c>
      <c r="F465" s="38" t="str">
        <f t="array" ref="F465">E465&amp;CHOOSE(AND(E465&lt;&gt;{11,12,13})*MIN(4,MOD(E465,10))+1,"th","st","nd","rd","th")</f>
        <v>29th</v>
      </c>
      <c r="G465" s="29">
        <v>8422</v>
      </c>
      <c r="H465" s="30">
        <v>1.1815</v>
      </c>
      <c r="I465" s="31">
        <v>0.71750000000000003</v>
      </c>
      <c r="J465" s="32">
        <v>172</v>
      </c>
      <c r="K465" s="33">
        <v>0</v>
      </c>
      <c r="L465" s="34">
        <v>0.215</v>
      </c>
      <c r="M465" s="29">
        <f t="shared" si="71"/>
        <v>77</v>
      </c>
      <c r="N465" s="38" t="str">
        <f t="array" ref="N465">M465&amp;CHOOSE(AND(M465&lt;&gt;{11,12,13})*MIN(4,MOD(M465,10))+1,"th","st","nd","rd","th")</f>
        <v>77th</v>
      </c>
      <c r="O465" s="34">
        <v>0.18940000000000001</v>
      </c>
      <c r="P465" s="29">
        <f t="shared" si="72"/>
        <v>54</v>
      </c>
      <c r="Q465" s="38" t="str">
        <f t="array" ref="Q465">P465&amp;CHOOSE(AND(P465&lt;&gt;{11,12,13})*MIN(4,MOD(P465,10))+1,"th","st","nd","rd","th")</f>
        <v>54th</v>
      </c>
      <c r="R465" s="35">
        <v>356.28699999999998</v>
      </c>
      <c r="S465" s="35">
        <v>156.93199999999999</v>
      </c>
      <c r="T465" s="35">
        <v>0</v>
      </c>
      <c r="U465" s="35">
        <v>513.21900000000005</v>
      </c>
      <c r="V465" s="36">
        <v>87.251999999999981</v>
      </c>
      <c r="W465" s="220">
        <f t="shared" si="73"/>
        <v>3.1591147150543834E-2</v>
      </c>
      <c r="X465" s="29">
        <f t="shared" si="74"/>
        <v>66</v>
      </c>
      <c r="Y465" s="38" t="str">
        <f t="array" ref="Y465">X465&amp;CHOOSE(AND(X465&lt;&gt;{11,12,13})*MIN(4,MOD(X465,10))+1,"th","st","nd","rd","th")</f>
        <v>66th</v>
      </c>
      <c r="Z465" s="37">
        <v>17.45</v>
      </c>
      <c r="AA465" s="28">
        <v>14</v>
      </c>
      <c r="AB465" s="221">
        <f t="shared" si="75"/>
        <v>5.0689503977858824E-3</v>
      </c>
      <c r="AC465" s="29">
        <f t="shared" si="76"/>
        <v>56</v>
      </c>
      <c r="AD465" s="38" t="str">
        <f t="array" ref="AD465">AC465&amp;CHOOSE(AND(AC465&lt;&gt;{11,12,13})*MIN(4,MOD(AC465,10))+1,"th","st","nd","rd","th")</f>
        <v>56th</v>
      </c>
      <c r="AE465" s="37">
        <v>8.4</v>
      </c>
      <c r="AF465" s="38">
        <v>2761.913</v>
      </c>
      <c r="AG465" s="38">
        <v>2845.2330000000002</v>
      </c>
      <c r="AH465" s="38">
        <v>2901.66</v>
      </c>
      <c r="AI465" s="38">
        <v>2836.2689999999998</v>
      </c>
      <c r="AJ465" s="29">
        <f t="shared" si="77"/>
        <v>62</v>
      </c>
      <c r="AK465" s="38" t="str">
        <f t="array" ref="AK465">AJ465&amp;CHOOSE(AND(AJ465&lt;&gt;{11,12,13})*MIN(4,MOD(AJ465,10))+1,"th","st","nd","rd","th")</f>
        <v>62nd</v>
      </c>
      <c r="AL465" s="38">
        <v>539.06899999999996</v>
      </c>
      <c r="AM465" s="38">
        <v>539.06899999999996</v>
      </c>
      <c r="AN465" s="38">
        <v>3375.3380000000002</v>
      </c>
      <c r="AO465" s="29">
        <f t="shared" si="78"/>
        <v>64</v>
      </c>
      <c r="AP465" s="38" t="str">
        <f t="array" ref="AP465">AO465&amp;CHOOSE(AND(AO465&lt;&gt;{11,12,13})*MIN(4,MOD(AO465,10))+1,"th","st","nd","rd","th")</f>
        <v>64th</v>
      </c>
      <c r="AQ465" s="39">
        <v>1.37</v>
      </c>
      <c r="AR465" s="36">
        <v>5463.5079999999998</v>
      </c>
      <c r="AS465" s="29">
        <f t="shared" si="79"/>
        <v>82</v>
      </c>
      <c r="AT465" s="38" t="str">
        <f t="array" ref="AT465">AS465&amp;CHOOSE(AND(AS465&lt;&gt;{11,12,13})*MIN(4,MOD(AS465,10))+1,"th","st","nd","rd","th")</f>
        <v>82nd</v>
      </c>
      <c r="AU465" s="40">
        <v>1.8693819897064531E-3</v>
      </c>
    </row>
    <row r="466" spans="1:47" x14ac:dyDescent="0.25">
      <c r="A466" s="7">
        <v>119648903</v>
      </c>
      <c r="B466" s="8" t="s">
        <v>637</v>
      </c>
      <c r="C466" s="8" t="s">
        <v>622</v>
      </c>
      <c r="D466" s="27">
        <v>52336</v>
      </c>
      <c r="E466" s="29">
        <f t="shared" si="70"/>
        <v>55</v>
      </c>
      <c r="F466" s="38" t="str">
        <f t="array" ref="F466">E466&amp;CHOOSE(AND(E466&lt;&gt;{11,12,13})*MIN(4,MOD(E466,10))+1,"th","st","nd","rd","th")</f>
        <v>55th</v>
      </c>
      <c r="G466" s="29">
        <v>5886</v>
      </c>
      <c r="H466" s="30">
        <v>1.0148999999999999</v>
      </c>
      <c r="I466" s="31">
        <v>0.74980000000000002</v>
      </c>
      <c r="J466" s="32">
        <v>152</v>
      </c>
      <c r="K466" s="33">
        <v>0</v>
      </c>
      <c r="L466" s="34">
        <v>0.11550000000000001</v>
      </c>
      <c r="M466" s="29">
        <f t="shared" si="71"/>
        <v>37</v>
      </c>
      <c r="N466" s="38" t="str">
        <f t="array" ref="N466">M466&amp;CHOOSE(AND(M466&lt;&gt;{11,12,13})*MIN(4,MOD(M466,10))+1,"th","st","nd","rd","th")</f>
        <v>37th</v>
      </c>
      <c r="O466" s="34">
        <v>0.28599999999999998</v>
      </c>
      <c r="P466" s="29">
        <f t="shared" si="72"/>
        <v>93</v>
      </c>
      <c r="Q466" s="38" t="str">
        <f t="array" ref="Q466">P466&amp;CHOOSE(AND(P466&lt;&gt;{11,12,13})*MIN(4,MOD(P466,10))+1,"th","st","nd","rd","th")</f>
        <v>93rd</v>
      </c>
      <c r="R466" s="35">
        <v>140.107</v>
      </c>
      <c r="S466" s="35">
        <v>173.46600000000001</v>
      </c>
      <c r="T466" s="35">
        <v>0</v>
      </c>
      <c r="U466" s="35">
        <v>313.57299999999998</v>
      </c>
      <c r="V466" s="36">
        <v>79.174000000000007</v>
      </c>
      <c r="W466" s="220">
        <f t="shared" si="73"/>
        <v>3.9161180899489403E-2</v>
      </c>
      <c r="X466" s="29">
        <f t="shared" si="74"/>
        <v>79</v>
      </c>
      <c r="Y466" s="38" t="str">
        <f t="array" ref="Y466">X466&amp;CHOOSE(AND(X466&lt;&gt;{11,12,13})*MIN(4,MOD(X466,10))+1,"th","st","nd","rd","th")</f>
        <v>79th</v>
      </c>
      <c r="Z466" s="37">
        <v>15.835000000000001</v>
      </c>
      <c r="AA466" s="28">
        <v>0</v>
      </c>
      <c r="AB466" s="221">
        <f t="shared" si="75"/>
        <v>0</v>
      </c>
      <c r="AC466" s="29">
        <f t="shared" si="76"/>
        <v>1</v>
      </c>
      <c r="AD466" s="38" t="str">
        <f t="array" ref="AD466">AC466&amp;CHOOSE(AND(AC466&lt;&gt;{11,12,13})*MIN(4,MOD(AC466,10))+1,"th","st","nd","rd","th")</f>
        <v>1st</v>
      </c>
      <c r="AE466" s="37">
        <v>0</v>
      </c>
      <c r="AF466" s="38">
        <v>2021.7470000000001</v>
      </c>
      <c r="AG466" s="38">
        <v>2112.069</v>
      </c>
      <c r="AH466" s="38">
        <v>2207.8609999999999</v>
      </c>
      <c r="AI466" s="38">
        <v>2113.8919999999998</v>
      </c>
      <c r="AJ466" s="29">
        <f t="shared" si="77"/>
        <v>49</v>
      </c>
      <c r="AK466" s="38" t="str">
        <f t="array" ref="AK466">AJ466&amp;CHOOSE(AND(AJ466&lt;&gt;{11,12,13})*MIN(4,MOD(AJ466,10))+1,"th","st","nd","rd","th")</f>
        <v>49th</v>
      </c>
      <c r="AL466" s="38">
        <v>329.40800000000002</v>
      </c>
      <c r="AM466" s="38">
        <v>329.40800000000002</v>
      </c>
      <c r="AN466" s="38">
        <v>2443.3000000000002</v>
      </c>
      <c r="AO466" s="29">
        <f t="shared" si="78"/>
        <v>48</v>
      </c>
      <c r="AP466" s="38" t="str">
        <f t="array" ref="AP466">AO466&amp;CHOOSE(AND(AO466&lt;&gt;{11,12,13})*MIN(4,MOD(AO466,10))+1,"th","st","nd","rd","th")</f>
        <v>48th</v>
      </c>
      <c r="AQ466" s="39">
        <v>1.29</v>
      </c>
      <c r="AR466" s="36">
        <v>3198.82</v>
      </c>
      <c r="AS466" s="29">
        <f t="shared" si="79"/>
        <v>62</v>
      </c>
      <c r="AT466" s="38" t="str">
        <f t="array" ref="AT466">AS466&amp;CHOOSE(AND(AS466&lt;&gt;{11,12,13})*MIN(4,MOD(AS466,10))+1,"th","st","nd","rd","th")</f>
        <v>62nd</v>
      </c>
      <c r="AU466" s="40">
        <v>1.0945012794550308E-3</v>
      </c>
    </row>
    <row r="467" spans="1:47" x14ac:dyDescent="0.25">
      <c r="A467" s="7">
        <v>107650603</v>
      </c>
      <c r="B467" s="8" t="s">
        <v>133</v>
      </c>
      <c r="C467" s="8" t="s">
        <v>134</v>
      </c>
      <c r="D467" s="27">
        <v>53196</v>
      </c>
      <c r="E467" s="29">
        <f t="shared" si="70"/>
        <v>56</v>
      </c>
      <c r="F467" s="38" t="str">
        <f t="array" ref="F467">E467&amp;CHOOSE(AND(E467&lt;&gt;{11,12,13})*MIN(4,MOD(E467,10))+1,"th","st","nd","rd","th")</f>
        <v>56th</v>
      </c>
      <c r="G467" s="29">
        <v>7539</v>
      </c>
      <c r="H467" s="30">
        <v>0.99850000000000005</v>
      </c>
      <c r="I467" s="31">
        <v>0.45069999999999999</v>
      </c>
      <c r="J467" s="32">
        <v>276</v>
      </c>
      <c r="K467" s="33">
        <v>0</v>
      </c>
      <c r="L467" s="34">
        <v>0.13200000000000001</v>
      </c>
      <c r="M467" s="29">
        <f t="shared" si="71"/>
        <v>45</v>
      </c>
      <c r="N467" s="38" t="str">
        <f t="array" ref="N467">M467&amp;CHOOSE(AND(M467&lt;&gt;{11,12,13})*MIN(4,MOD(M467,10))+1,"th","st","nd","rd","th")</f>
        <v>45th</v>
      </c>
      <c r="O467" s="34">
        <v>0.19550000000000001</v>
      </c>
      <c r="P467" s="29">
        <f t="shared" si="72"/>
        <v>58</v>
      </c>
      <c r="Q467" s="38" t="str">
        <f t="array" ref="Q467">P467&amp;CHOOSE(AND(P467&lt;&gt;{11,12,13})*MIN(4,MOD(P467,10))+1,"th","st","nd","rd","th")</f>
        <v>58th</v>
      </c>
      <c r="R467" s="35">
        <v>205.53399999999999</v>
      </c>
      <c r="S467" s="35">
        <v>152.20400000000001</v>
      </c>
      <c r="T467" s="35">
        <v>0</v>
      </c>
      <c r="U467" s="35">
        <v>357.738</v>
      </c>
      <c r="V467" s="36">
        <v>55.785000000000004</v>
      </c>
      <c r="W467" s="220">
        <f t="shared" si="73"/>
        <v>2.1496041237256416E-2</v>
      </c>
      <c r="X467" s="29">
        <f t="shared" si="74"/>
        <v>37</v>
      </c>
      <c r="Y467" s="38" t="str">
        <f t="array" ref="Y467">X467&amp;CHOOSE(AND(X467&lt;&gt;{11,12,13})*MIN(4,MOD(X467,10))+1,"th","st","nd","rd","th")</f>
        <v>37th</v>
      </c>
      <c r="Z467" s="37">
        <v>11.157</v>
      </c>
      <c r="AA467" s="28">
        <v>17</v>
      </c>
      <c r="AB467" s="221">
        <f t="shared" si="75"/>
        <v>6.5507340868218881E-3</v>
      </c>
      <c r="AC467" s="29">
        <f t="shared" si="76"/>
        <v>62</v>
      </c>
      <c r="AD467" s="38" t="str">
        <f t="array" ref="AD467">AC467&amp;CHOOSE(AND(AC467&lt;&gt;{11,12,13})*MIN(4,MOD(AC467,10))+1,"th","st","nd","rd","th")</f>
        <v>62nd</v>
      </c>
      <c r="AE467" s="37">
        <v>10.199999999999999</v>
      </c>
      <c r="AF467" s="38">
        <v>2595.1289999999999</v>
      </c>
      <c r="AG467" s="38">
        <v>2653.6619999999998</v>
      </c>
      <c r="AH467" s="38">
        <v>2697.623</v>
      </c>
      <c r="AI467" s="38">
        <v>2648.8049999999998</v>
      </c>
      <c r="AJ467" s="29">
        <f t="shared" si="77"/>
        <v>59</v>
      </c>
      <c r="AK467" s="38" t="str">
        <f t="array" ref="AK467">AJ467&amp;CHOOSE(AND(AJ467&lt;&gt;{11,12,13})*MIN(4,MOD(AJ467,10))+1,"th","st","nd","rd","th")</f>
        <v>59th</v>
      </c>
      <c r="AL467" s="38">
        <v>379.09500000000003</v>
      </c>
      <c r="AM467" s="38">
        <v>379.09500000000003</v>
      </c>
      <c r="AN467" s="38">
        <v>3027.9</v>
      </c>
      <c r="AO467" s="29">
        <f t="shared" si="78"/>
        <v>58</v>
      </c>
      <c r="AP467" s="38" t="str">
        <f t="array" ref="AP467">AO467&amp;CHOOSE(AND(AO467&lt;&gt;{11,12,13})*MIN(4,MOD(AO467,10))+1,"th","st","nd","rd","th")</f>
        <v>58th</v>
      </c>
      <c r="AQ467" s="39">
        <v>0.95</v>
      </c>
      <c r="AR467" s="36">
        <v>2872.19</v>
      </c>
      <c r="AS467" s="29">
        <f t="shared" si="79"/>
        <v>57</v>
      </c>
      <c r="AT467" s="38" t="str">
        <f t="array" ref="AT467">AS467&amp;CHOOSE(AND(AS467&lt;&gt;{11,12,13})*MIN(4,MOD(AS467,10))+1,"th","st","nd","rd","th")</f>
        <v>57th</v>
      </c>
      <c r="AU467" s="40">
        <v>9.8274227053661827E-4</v>
      </c>
    </row>
    <row r="468" spans="1:47" x14ac:dyDescent="0.25">
      <c r="A468" s="7">
        <v>107650703</v>
      </c>
      <c r="B468" s="8" t="s">
        <v>176</v>
      </c>
      <c r="C468" s="8" t="s">
        <v>134</v>
      </c>
      <c r="D468" s="27">
        <v>53913</v>
      </c>
      <c r="E468" s="29">
        <f t="shared" si="70"/>
        <v>57</v>
      </c>
      <c r="F468" s="38" t="str">
        <f t="array" ref="F468">E468&amp;CHOOSE(AND(E468&lt;&gt;{11,12,13})*MIN(4,MOD(E468,10))+1,"th","st","nd","rd","th")</f>
        <v>57th</v>
      </c>
      <c r="G468" s="29">
        <v>5780</v>
      </c>
      <c r="H468" s="30">
        <v>0.98519999999999996</v>
      </c>
      <c r="I468" s="31">
        <v>0.47289999999999999</v>
      </c>
      <c r="J468" s="32">
        <v>269</v>
      </c>
      <c r="K468" s="33">
        <v>0</v>
      </c>
      <c r="L468" s="34">
        <v>0.1201</v>
      </c>
      <c r="M468" s="29">
        <f t="shared" si="71"/>
        <v>40</v>
      </c>
      <c r="N468" s="38" t="str">
        <f t="array" ref="N468">M468&amp;CHOOSE(AND(M468&lt;&gt;{11,12,13})*MIN(4,MOD(M468,10))+1,"th","st","nd","rd","th")</f>
        <v>40th</v>
      </c>
      <c r="O468" s="34">
        <v>0.26090000000000002</v>
      </c>
      <c r="P468" s="29">
        <f t="shared" si="72"/>
        <v>86</v>
      </c>
      <c r="Q468" s="38" t="str">
        <f t="array" ref="Q468">P468&amp;CHOOSE(AND(P468&lt;&gt;{11,12,13})*MIN(4,MOD(P468,10))+1,"th","st","nd","rd","th")</f>
        <v>86th</v>
      </c>
      <c r="R468" s="35">
        <v>131.69999999999999</v>
      </c>
      <c r="S468" s="35">
        <v>143.05000000000001</v>
      </c>
      <c r="T468" s="35">
        <v>0</v>
      </c>
      <c r="U468" s="35">
        <v>274.75</v>
      </c>
      <c r="V468" s="36">
        <v>34.470000000000006</v>
      </c>
      <c r="W468" s="220">
        <f t="shared" si="73"/>
        <v>1.8860285065521301E-2</v>
      </c>
      <c r="X468" s="29">
        <f t="shared" si="74"/>
        <v>28</v>
      </c>
      <c r="Y468" s="38" t="str">
        <f t="array" ref="Y468">X468&amp;CHOOSE(AND(X468&lt;&gt;{11,12,13})*MIN(4,MOD(X468,10))+1,"th","st","nd","rd","th")</f>
        <v>28th</v>
      </c>
      <c r="Z468" s="37">
        <v>6.8940000000000001</v>
      </c>
      <c r="AA468" s="28">
        <v>2</v>
      </c>
      <c r="AB468" s="221">
        <f t="shared" si="75"/>
        <v>1.0943014253276065E-3</v>
      </c>
      <c r="AC468" s="29">
        <f t="shared" si="76"/>
        <v>23</v>
      </c>
      <c r="AD468" s="38" t="str">
        <f t="array" ref="AD468">AC468&amp;CHOOSE(AND(AC468&lt;&gt;{11,12,13})*MIN(4,MOD(AC468,10))+1,"th","st","nd","rd","th")</f>
        <v>23rd</v>
      </c>
      <c r="AE468" s="37">
        <v>1.2</v>
      </c>
      <c r="AF468" s="38">
        <v>1827.65</v>
      </c>
      <c r="AG468" s="38">
        <v>1851.2270000000001</v>
      </c>
      <c r="AH468" s="38">
        <v>1873.16</v>
      </c>
      <c r="AI468" s="38">
        <v>1850.6790000000001</v>
      </c>
      <c r="AJ468" s="29">
        <f t="shared" si="77"/>
        <v>42</v>
      </c>
      <c r="AK468" s="38" t="str">
        <f t="array" ref="AK468">AJ468&amp;CHOOSE(AND(AJ468&lt;&gt;{11,12,13})*MIN(4,MOD(AJ468,10))+1,"th","st","nd","rd","th")</f>
        <v>42nd</v>
      </c>
      <c r="AL468" s="38">
        <v>282.84399999999999</v>
      </c>
      <c r="AM468" s="38">
        <v>282.84399999999999</v>
      </c>
      <c r="AN468" s="38">
        <v>2133.5230000000001</v>
      </c>
      <c r="AO468" s="29">
        <f t="shared" si="78"/>
        <v>41</v>
      </c>
      <c r="AP468" s="38" t="str">
        <f t="array" ref="AP468">AO468&amp;CHOOSE(AND(AO468&lt;&gt;{11,12,13})*MIN(4,MOD(AO468,10))+1,"th","st","nd","rd","th")</f>
        <v>41st</v>
      </c>
      <c r="AQ468" s="39">
        <v>1</v>
      </c>
      <c r="AR468" s="36">
        <v>2101.9470000000001</v>
      </c>
      <c r="AS468" s="29">
        <f t="shared" si="79"/>
        <v>38</v>
      </c>
      <c r="AT468" s="38" t="str">
        <f t="array" ref="AT468">AS468&amp;CHOOSE(AND(AS468&lt;&gt;{11,12,13})*MIN(4,MOD(AS468,10))+1,"th","st","nd","rd","th")</f>
        <v>38th</v>
      </c>
      <c r="AU468" s="40">
        <v>7.1919760438119806E-4</v>
      </c>
    </row>
    <row r="469" spans="1:47" x14ac:dyDescent="0.25">
      <c r="A469" s="7">
        <v>107651603</v>
      </c>
      <c r="B469" s="8" t="s">
        <v>256</v>
      </c>
      <c r="C469" s="8" t="s">
        <v>134</v>
      </c>
      <c r="D469" s="27">
        <v>43887</v>
      </c>
      <c r="E469" s="29">
        <f t="shared" si="70"/>
        <v>25</v>
      </c>
      <c r="F469" s="38" t="str">
        <f t="array" ref="F469">E469&amp;CHOOSE(AND(E469&lt;&gt;{11,12,13})*MIN(4,MOD(E469,10))+1,"th","st","nd","rd","th")</f>
        <v>25th</v>
      </c>
      <c r="G469" s="29">
        <v>7440</v>
      </c>
      <c r="H469" s="30">
        <v>1.2102999999999999</v>
      </c>
      <c r="I469" s="31">
        <v>0.68889999999999996</v>
      </c>
      <c r="J469" s="32">
        <v>190</v>
      </c>
      <c r="K469" s="33">
        <v>0</v>
      </c>
      <c r="L469" s="34">
        <v>0.21809999999999999</v>
      </c>
      <c r="M469" s="29">
        <f t="shared" si="71"/>
        <v>78</v>
      </c>
      <c r="N469" s="38" t="str">
        <f t="array" ref="N469">M469&amp;CHOOSE(AND(M469&lt;&gt;{11,12,13})*MIN(4,MOD(M469,10))+1,"th","st","nd","rd","th")</f>
        <v>78th</v>
      </c>
      <c r="O469" s="34">
        <v>0.26319999999999999</v>
      </c>
      <c r="P469" s="29">
        <f t="shared" si="72"/>
        <v>87</v>
      </c>
      <c r="Q469" s="38" t="str">
        <f t="array" ref="Q469">P469&amp;CHOOSE(AND(P469&lt;&gt;{11,12,13})*MIN(4,MOD(P469,10))+1,"th","st","nd","rd","th")</f>
        <v>87th</v>
      </c>
      <c r="R469" s="35">
        <v>284.95299999999997</v>
      </c>
      <c r="S469" s="35">
        <v>171.93899999999999</v>
      </c>
      <c r="T469" s="35">
        <v>0</v>
      </c>
      <c r="U469" s="35">
        <v>456.892</v>
      </c>
      <c r="V469" s="36">
        <v>72.803999999999988</v>
      </c>
      <c r="W469" s="220">
        <f t="shared" si="73"/>
        <v>3.3434027908531727E-2</v>
      </c>
      <c r="X469" s="29">
        <f t="shared" si="74"/>
        <v>70</v>
      </c>
      <c r="Y469" s="38" t="str">
        <f t="array" ref="Y469">X469&amp;CHOOSE(AND(X469&lt;&gt;{11,12,13})*MIN(4,MOD(X469,10))+1,"th","st","nd","rd","th")</f>
        <v>70th</v>
      </c>
      <c r="Z469" s="37">
        <v>14.561</v>
      </c>
      <c r="AA469" s="28">
        <v>7</v>
      </c>
      <c r="AB469" s="221">
        <f t="shared" si="75"/>
        <v>3.214633747592469E-3</v>
      </c>
      <c r="AC469" s="29">
        <f t="shared" si="76"/>
        <v>44</v>
      </c>
      <c r="AD469" s="38" t="str">
        <f t="array" ref="AD469">AC469&amp;CHOOSE(AND(AC469&lt;&gt;{11,12,13})*MIN(4,MOD(AC469,10))+1,"th","st","nd","rd","th")</f>
        <v>44th</v>
      </c>
      <c r="AE469" s="37">
        <v>4.2</v>
      </c>
      <c r="AF469" s="38">
        <v>2177.5419999999999</v>
      </c>
      <c r="AG469" s="38">
        <v>2198.788</v>
      </c>
      <c r="AH469" s="38">
        <v>2243.442</v>
      </c>
      <c r="AI469" s="38">
        <v>2206.5909999999999</v>
      </c>
      <c r="AJ469" s="29">
        <f t="shared" si="77"/>
        <v>52</v>
      </c>
      <c r="AK469" s="38" t="str">
        <f t="array" ref="AK469">AJ469&amp;CHOOSE(AND(AJ469&lt;&gt;{11,12,13})*MIN(4,MOD(AJ469,10))+1,"th","st","nd","rd","th")</f>
        <v>52nd</v>
      </c>
      <c r="AL469" s="38">
        <v>475.65300000000002</v>
      </c>
      <c r="AM469" s="38">
        <v>475.65300000000002</v>
      </c>
      <c r="AN469" s="38">
        <v>2682.2440000000001</v>
      </c>
      <c r="AO469" s="29">
        <f t="shared" si="78"/>
        <v>54</v>
      </c>
      <c r="AP469" s="38" t="str">
        <f t="array" ref="AP469">AO469&amp;CHOOSE(AND(AO469&lt;&gt;{11,12,13})*MIN(4,MOD(AO469,10))+1,"th","st","nd","rd","th")</f>
        <v>54th</v>
      </c>
      <c r="AQ469" s="39">
        <v>0.96</v>
      </c>
      <c r="AR469" s="36">
        <v>3116.4670000000001</v>
      </c>
      <c r="AS469" s="29">
        <f t="shared" si="79"/>
        <v>61</v>
      </c>
      <c r="AT469" s="38" t="str">
        <f t="array" ref="AT469">AS469&amp;CHOOSE(AND(AS469&lt;&gt;{11,12,13})*MIN(4,MOD(AS469,10))+1,"th","st","nd","rd","th")</f>
        <v>61st</v>
      </c>
      <c r="AU469" s="40">
        <v>1.066323556461252E-3</v>
      </c>
    </row>
    <row r="470" spans="1:47" x14ac:dyDescent="0.25">
      <c r="A470" s="7">
        <v>107652603</v>
      </c>
      <c r="B470" s="8" t="s">
        <v>299</v>
      </c>
      <c r="C470" s="8" t="s">
        <v>134</v>
      </c>
      <c r="D470" s="27">
        <v>82728</v>
      </c>
      <c r="E470" s="29">
        <f t="shared" si="70"/>
        <v>93</v>
      </c>
      <c r="F470" s="38" t="str">
        <f t="array" ref="F470">E470&amp;CHOOSE(AND(E470&lt;&gt;{11,12,13})*MIN(4,MOD(E470,10))+1,"th","st","nd","rd","th")</f>
        <v>93rd</v>
      </c>
      <c r="G470" s="29">
        <v>9261</v>
      </c>
      <c r="H470" s="30">
        <v>0.64200000000000002</v>
      </c>
      <c r="I470" s="31">
        <v>0.17469999999999999</v>
      </c>
      <c r="J470" s="32">
        <v>330</v>
      </c>
      <c r="K470" s="33">
        <v>0</v>
      </c>
      <c r="L470" s="34">
        <v>0.1026</v>
      </c>
      <c r="M470" s="29">
        <f t="shared" si="71"/>
        <v>33</v>
      </c>
      <c r="N470" s="38" t="str">
        <f t="array" ref="N470">M470&amp;CHOOSE(AND(M470&lt;&gt;{11,12,13})*MIN(4,MOD(M470,10))+1,"th","st","nd","rd","th")</f>
        <v>33rd</v>
      </c>
      <c r="O470" s="34">
        <v>0.12809999999999999</v>
      </c>
      <c r="P470" s="29">
        <f t="shared" si="72"/>
        <v>28</v>
      </c>
      <c r="Q470" s="38" t="str">
        <f t="array" ref="Q470">P470&amp;CHOOSE(AND(P470&lt;&gt;{11,12,13})*MIN(4,MOD(P470,10))+1,"th","st","nd","rd","th")</f>
        <v>28th</v>
      </c>
      <c r="R470" s="35">
        <v>220.26499999999999</v>
      </c>
      <c r="S470" s="35">
        <v>137.505</v>
      </c>
      <c r="T470" s="35">
        <v>0</v>
      </c>
      <c r="U470" s="35">
        <v>357.77</v>
      </c>
      <c r="V470" s="36">
        <v>51.945999999999998</v>
      </c>
      <c r="W470" s="220">
        <f t="shared" si="73"/>
        <v>1.4517943407801166E-2</v>
      </c>
      <c r="X470" s="29">
        <f t="shared" si="74"/>
        <v>17</v>
      </c>
      <c r="Y470" s="38" t="str">
        <f t="array" ref="Y470">X470&amp;CHOOSE(AND(X470&lt;&gt;{11,12,13})*MIN(4,MOD(X470,10))+1,"th","st","nd","rd","th")</f>
        <v>17th</v>
      </c>
      <c r="Z470" s="37">
        <v>10.388999999999999</v>
      </c>
      <c r="AA470" s="28">
        <v>22</v>
      </c>
      <c r="AB470" s="221">
        <f t="shared" si="75"/>
        <v>6.1485919025839461E-3</v>
      </c>
      <c r="AC470" s="29">
        <f t="shared" si="76"/>
        <v>60</v>
      </c>
      <c r="AD470" s="38" t="str">
        <f t="array" ref="AD470">AC470&amp;CHOOSE(AND(AC470&lt;&gt;{11,12,13})*MIN(4,MOD(AC470,10))+1,"th","st","nd","rd","th")</f>
        <v>60th</v>
      </c>
      <c r="AE470" s="37">
        <v>13.2</v>
      </c>
      <c r="AF470" s="38">
        <v>3578.0549999999998</v>
      </c>
      <c r="AG470" s="38">
        <v>3655.4470000000001</v>
      </c>
      <c r="AH470" s="38">
        <v>3720.3539999999998</v>
      </c>
      <c r="AI470" s="38">
        <v>3651.2849999999999</v>
      </c>
      <c r="AJ470" s="29">
        <f t="shared" si="77"/>
        <v>73</v>
      </c>
      <c r="AK470" s="38" t="str">
        <f t="array" ref="AK470">AJ470&amp;CHOOSE(AND(AJ470&lt;&gt;{11,12,13})*MIN(4,MOD(AJ470,10))+1,"th","st","nd","rd","th")</f>
        <v>73rd</v>
      </c>
      <c r="AL470" s="38">
        <v>381.35899999999998</v>
      </c>
      <c r="AM470" s="38">
        <v>381.35899999999998</v>
      </c>
      <c r="AN470" s="38">
        <v>4032.6439999999998</v>
      </c>
      <c r="AO470" s="29">
        <f t="shared" si="78"/>
        <v>72</v>
      </c>
      <c r="AP470" s="38" t="str">
        <f t="array" ref="AP470">AO470&amp;CHOOSE(AND(AO470&lt;&gt;{11,12,13})*MIN(4,MOD(AO470,10))+1,"th","st","nd","rd","th")</f>
        <v>72nd</v>
      </c>
      <c r="AQ470" s="39">
        <v>0.91</v>
      </c>
      <c r="AR470" s="36">
        <v>2355.951</v>
      </c>
      <c r="AS470" s="29">
        <f t="shared" si="79"/>
        <v>46</v>
      </c>
      <c r="AT470" s="38" t="str">
        <f t="array" ref="AT470">AS470&amp;CHOOSE(AND(AS470&lt;&gt;{11,12,13})*MIN(4,MOD(AS470,10))+1,"th","st","nd","rd","th")</f>
        <v>46th</v>
      </c>
      <c r="AU470" s="40">
        <v>8.0610705942608821E-4</v>
      </c>
    </row>
    <row r="471" spans="1:47" x14ac:dyDescent="0.25">
      <c r="A471" s="7">
        <v>107653102</v>
      </c>
      <c r="B471" s="8" t="s">
        <v>313</v>
      </c>
      <c r="C471" s="8" t="s">
        <v>134</v>
      </c>
      <c r="D471" s="27">
        <v>51879</v>
      </c>
      <c r="E471" s="29">
        <f t="shared" si="70"/>
        <v>52</v>
      </c>
      <c r="F471" s="38" t="str">
        <f t="array" ref="F471">E471&amp;CHOOSE(AND(E471&lt;&gt;{11,12,13})*MIN(4,MOD(E471,10))+1,"th","st","nd","rd","th")</f>
        <v>52nd</v>
      </c>
      <c r="G471" s="29">
        <v>12404</v>
      </c>
      <c r="H471" s="30">
        <v>1.0238</v>
      </c>
      <c r="I471" s="31">
        <v>0.32550000000000001</v>
      </c>
      <c r="J471" s="32">
        <v>304</v>
      </c>
      <c r="K471" s="33">
        <v>0</v>
      </c>
      <c r="L471" s="34">
        <v>0.1188</v>
      </c>
      <c r="M471" s="29">
        <f t="shared" si="71"/>
        <v>39</v>
      </c>
      <c r="N471" s="38" t="str">
        <f t="array" ref="N471">M471&amp;CHOOSE(AND(M471&lt;&gt;{11,12,13})*MIN(4,MOD(M471,10))+1,"th","st","nd","rd","th")</f>
        <v>39th</v>
      </c>
      <c r="O471" s="34">
        <v>0.1394</v>
      </c>
      <c r="P471" s="29">
        <f t="shared" si="72"/>
        <v>33</v>
      </c>
      <c r="Q471" s="38" t="str">
        <f t="array" ref="Q471">P471&amp;CHOOSE(AND(P471&lt;&gt;{11,12,13})*MIN(4,MOD(P471,10))+1,"th","st","nd","rd","th")</f>
        <v>33rd</v>
      </c>
      <c r="R471" s="35">
        <v>290.80799999999999</v>
      </c>
      <c r="S471" s="35">
        <v>170.61699999999999</v>
      </c>
      <c r="T471" s="35">
        <v>0</v>
      </c>
      <c r="U471" s="35">
        <v>461.42500000000001</v>
      </c>
      <c r="V471" s="36">
        <v>71.538999999999987</v>
      </c>
      <c r="W471" s="220">
        <f t="shared" si="73"/>
        <v>1.7534919586783864E-2</v>
      </c>
      <c r="X471" s="29">
        <f t="shared" si="74"/>
        <v>25</v>
      </c>
      <c r="Y471" s="38" t="str">
        <f t="array" ref="Y471">X471&amp;CHOOSE(AND(X471&lt;&gt;{11,12,13})*MIN(4,MOD(X471,10))+1,"th","st","nd","rd","th")</f>
        <v>25th</v>
      </c>
      <c r="Z471" s="37">
        <v>14.308</v>
      </c>
      <c r="AA471" s="28">
        <v>5</v>
      </c>
      <c r="AB471" s="221">
        <f t="shared" si="75"/>
        <v>1.2255496712830671E-3</v>
      </c>
      <c r="AC471" s="29">
        <f t="shared" si="76"/>
        <v>25</v>
      </c>
      <c r="AD471" s="38" t="str">
        <f t="array" ref="AD471">AC471&amp;CHOOSE(AND(AC471&lt;&gt;{11,12,13})*MIN(4,MOD(AC471,10))+1,"th","st","nd","rd","th")</f>
        <v>25th</v>
      </c>
      <c r="AE471" s="37">
        <v>3</v>
      </c>
      <c r="AF471" s="38">
        <v>4079.8020000000001</v>
      </c>
      <c r="AG471" s="38">
        <v>4159.26</v>
      </c>
      <c r="AH471" s="38">
        <v>4217.1180000000004</v>
      </c>
      <c r="AI471" s="38">
        <v>4152.0600000000004</v>
      </c>
      <c r="AJ471" s="29">
        <f t="shared" si="77"/>
        <v>79</v>
      </c>
      <c r="AK471" s="38" t="str">
        <f t="array" ref="AK471">AJ471&amp;CHOOSE(AND(AJ471&lt;&gt;{11,12,13})*MIN(4,MOD(AJ471,10))+1,"th","st","nd","rd","th")</f>
        <v>79th</v>
      </c>
      <c r="AL471" s="38">
        <v>478.733</v>
      </c>
      <c r="AM471" s="38">
        <v>478.733</v>
      </c>
      <c r="AN471" s="38">
        <v>4630.7929999999997</v>
      </c>
      <c r="AO471" s="29">
        <f t="shared" si="78"/>
        <v>78</v>
      </c>
      <c r="AP471" s="38" t="str">
        <f t="array" ref="AP471">AO471&amp;CHOOSE(AND(AO471&lt;&gt;{11,12,13})*MIN(4,MOD(AO471,10))+1,"th","st","nd","rd","th")</f>
        <v>78th</v>
      </c>
      <c r="AQ471" s="39">
        <v>1</v>
      </c>
      <c r="AR471" s="36">
        <v>4741.0060000000003</v>
      </c>
      <c r="AS471" s="29">
        <f t="shared" si="79"/>
        <v>79</v>
      </c>
      <c r="AT471" s="38" t="str">
        <f t="array" ref="AT471">AS471&amp;CHOOSE(AND(AS471&lt;&gt;{11,12,13})*MIN(4,MOD(AS471,10))+1,"th","st","nd","rd","th")</f>
        <v>79th</v>
      </c>
      <c r="AU471" s="40">
        <v>1.6221722800607657E-3</v>
      </c>
    </row>
    <row r="472" spans="1:47" x14ac:dyDescent="0.25">
      <c r="A472" s="7">
        <v>107653203</v>
      </c>
      <c r="B472" s="8" t="s">
        <v>316</v>
      </c>
      <c r="C472" s="8" t="s">
        <v>134</v>
      </c>
      <c r="D472" s="27">
        <v>41741</v>
      </c>
      <c r="E472" s="29">
        <f t="shared" si="70"/>
        <v>18</v>
      </c>
      <c r="F472" s="38" t="str">
        <f t="array" ref="F472">E472&amp;CHOOSE(AND(E472&lt;&gt;{11,12,13})*MIN(4,MOD(E472,10))+1,"th","st","nd","rd","th")</f>
        <v>18th</v>
      </c>
      <c r="G472" s="29">
        <v>11867</v>
      </c>
      <c r="H472" s="30">
        <v>1.2725</v>
      </c>
      <c r="I472" s="31">
        <v>0.43790000000000001</v>
      </c>
      <c r="J472" s="32">
        <v>280</v>
      </c>
      <c r="K472" s="33">
        <v>0</v>
      </c>
      <c r="L472" s="34">
        <v>0.27510000000000001</v>
      </c>
      <c r="M472" s="29">
        <f t="shared" si="71"/>
        <v>88</v>
      </c>
      <c r="N472" s="38" t="str">
        <f t="array" ref="N472">M472&amp;CHOOSE(AND(M472&lt;&gt;{11,12,13})*MIN(4,MOD(M472,10))+1,"th","st","nd","rd","th")</f>
        <v>88th</v>
      </c>
      <c r="O472" s="34">
        <v>0.1472</v>
      </c>
      <c r="P472" s="29">
        <f t="shared" si="72"/>
        <v>37</v>
      </c>
      <c r="Q472" s="38" t="str">
        <f t="array" ref="Q472">P472&amp;CHOOSE(AND(P472&lt;&gt;{11,12,13})*MIN(4,MOD(P472,10))+1,"th","st","nd","rd","th")</f>
        <v>37th</v>
      </c>
      <c r="R472" s="35">
        <v>485.87799999999999</v>
      </c>
      <c r="S472" s="35">
        <v>129.99100000000001</v>
      </c>
      <c r="T472" s="35">
        <v>0</v>
      </c>
      <c r="U472" s="35">
        <v>615.86900000000003</v>
      </c>
      <c r="V472" s="36">
        <v>87.115000000000009</v>
      </c>
      <c r="W472" s="220">
        <f t="shared" si="73"/>
        <v>2.9594271589906938E-2</v>
      </c>
      <c r="X472" s="29">
        <f t="shared" si="74"/>
        <v>61</v>
      </c>
      <c r="Y472" s="38" t="str">
        <f t="array" ref="Y472">X472&amp;CHOOSE(AND(X472&lt;&gt;{11,12,13})*MIN(4,MOD(X472,10))+1,"th","st","nd","rd","th")</f>
        <v>61st</v>
      </c>
      <c r="Z472" s="37">
        <v>17.422999999999998</v>
      </c>
      <c r="AA472" s="28">
        <v>3</v>
      </c>
      <c r="AB472" s="221">
        <f t="shared" si="75"/>
        <v>1.0191449781291489E-3</v>
      </c>
      <c r="AC472" s="29">
        <f t="shared" si="76"/>
        <v>22</v>
      </c>
      <c r="AD472" s="38" t="str">
        <f t="array" ref="AD472">AC472&amp;CHOOSE(AND(AC472&lt;&gt;{11,12,13})*MIN(4,MOD(AC472,10))+1,"th","st","nd","rd","th")</f>
        <v>22nd</v>
      </c>
      <c r="AE472" s="37">
        <v>1.8</v>
      </c>
      <c r="AF472" s="38">
        <v>2943.6439999999998</v>
      </c>
      <c r="AG472" s="38">
        <v>3068.3209999999999</v>
      </c>
      <c r="AH472" s="38">
        <v>3022.7159999999999</v>
      </c>
      <c r="AI472" s="38">
        <v>3011.56</v>
      </c>
      <c r="AJ472" s="29">
        <f t="shared" si="77"/>
        <v>65</v>
      </c>
      <c r="AK472" s="38" t="str">
        <f t="array" ref="AK472">AJ472&amp;CHOOSE(AND(AJ472&lt;&gt;{11,12,13})*MIN(4,MOD(AJ472,10))+1,"th","st","nd","rd","th")</f>
        <v>65th</v>
      </c>
      <c r="AL472" s="38">
        <v>635.09199999999998</v>
      </c>
      <c r="AM472" s="38">
        <v>635.09199999999998</v>
      </c>
      <c r="AN472" s="38">
        <v>3646.652</v>
      </c>
      <c r="AO472" s="29">
        <f t="shared" si="78"/>
        <v>68</v>
      </c>
      <c r="AP472" s="38" t="str">
        <f t="array" ref="AP472">AO472&amp;CHOOSE(AND(AO472&lt;&gt;{11,12,13})*MIN(4,MOD(AO472,10))+1,"th","st","nd","rd","th")</f>
        <v>68th</v>
      </c>
      <c r="AQ472" s="39">
        <v>0.95</v>
      </c>
      <c r="AR472" s="36">
        <v>4408.3459999999995</v>
      </c>
      <c r="AS472" s="29">
        <f t="shared" si="79"/>
        <v>75</v>
      </c>
      <c r="AT472" s="38" t="str">
        <f t="array" ref="AT472">AS472&amp;CHOOSE(AND(AS472&lt;&gt;{11,12,13})*MIN(4,MOD(AS472,10))+1,"th","st","nd","rd","th")</f>
        <v>75th</v>
      </c>
      <c r="AU472" s="40">
        <v>1.508350059484581E-3</v>
      </c>
    </row>
    <row r="473" spans="1:47" x14ac:dyDescent="0.25">
      <c r="A473" s="7">
        <v>107653802</v>
      </c>
      <c r="B473" s="8" t="s">
        <v>333</v>
      </c>
      <c r="C473" s="8" t="s">
        <v>134</v>
      </c>
      <c r="D473" s="27">
        <v>54911</v>
      </c>
      <c r="E473" s="29">
        <f t="shared" si="70"/>
        <v>60</v>
      </c>
      <c r="F473" s="38" t="str">
        <f t="array" ref="F473">E473&amp;CHOOSE(AND(E473&lt;&gt;{11,12,13})*MIN(4,MOD(E473,10))+1,"th","st","nd","rd","th")</f>
        <v>60th</v>
      </c>
      <c r="G473" s="29">
        <v>20102</v>
      </c>
      <c r="H473" s="30">
        <v>0.96730000000000005</v>
      </c>
      <c r="I473" s="31">
        <v>7.0099999999999996E-2</v>
      </c>
      <c r="J473" s="32">
        <v>347</v>
      </c>
      <c r="K473" s="33">
        <v>0</v>
      </c>
      <c r="L473" s="34">
        <v>9.1399999999999995E-2</v>
      </c>
      <c r="M473" s="29">
        <f t="shared" si="71"/>
        <v>29</v>
      </c>
      <c r="N473" s="38" t="str">
        <f t="array" ref="N473">M473&amp;CHOOSE(AND(M473&lt;&gt;{11,12,13})*MIN(4,MOD(M473,10))+1,"th","st","nd","rd","th")</f>
        <v>29th</v>
      </c>
      <c r="O473" s="34">
        <v>0.1978</v>
      </c>
      <c r="P473" s="29">
        <f t="shared" si="72"/>
        <v>59</v>
      </c>
      <c r="Q473" s="38" t="str">
        <f t="array" ref="Q473">P473&amp;CHOOSE(AND(P473&lt;&gt;{11,12,13})*MIN(4,MOD(P473,10))+1,"th","st","nd","rd","th")</f>
        <v>59th</v>
      </c>
      <c r="R473" s="35">
        <v>332.92500000000001</v>
      </c>
      <c r="S473" s="35">
        <v>360.24299999999999</v>
      </c>
      <c r="T473" s="35">
        <v>0</v>
      </c>
      <c r="U473" s="35">
        <v>693.16800000000001</v>
      </c>
      <c r="V473" s="36">
        <v>168.51899999999995</v>
      </c>
      <c r="W473" s="220">
        <f t="shared" si="73"/>
        <v>2.7758775272668321E-2</v>
      </c>
      <c r="X473" s="29">
        <f t="shared" si="74"/>
        <v>54</v>
      </c>
      <c r="Y473" s="38" t="str">
        <f t="array" ref="Y473">X473&amp;CHOOSE(AND(X473&lt;&gt;{11,12,13})*MIN(4,MOD(X473,10))+1,"th","st","nd","rd","th")</f>
        <v>54th</v>
      </c>
      <c r="Z473" s="37">
        <v>33.704000000000001</v>
      </c>
      <c r="AA473" s="28">
        <v>13</v>
      </c>
      <c r="AB473" s="221">
        <f t="shared" si="75"/>
        <v>2.1413851170769367E-3</v>
      </c>
      <c r="AC473" s="29">
        <f t="shared" si="76"/>
        <v>35</v>
      </c>
      <c r="AD473" s="38" t="str">
        <f t="array" ref="AD473">AC473&amp;CHOOSE(AND(AC473&lt;&gt;{11,12,13})*MIN(4,MOD(AC473,10))+1,"th","st","nd","rd","th")</f>
        <v>35th</v>
      </c>
      <c r="AE473" s="37">
        <v>7.8</v>
      </c>
      <c r="AF473" s="38">
        <v>6070.8370000000004</v>
      </c>
      <c r="AG473" s="38">
        <v>6197.7790000000005</v>
      </c>
      <c r="AH473" s="38">
        <v>6318.3580000000002</v>
      </c>
      <c r="AI473" s="38">
        <v>6195.6580000000004</v>
      </c>
      <c r="AJ473" s="29">
        <f t="shared" si="77"/>
        <v>90</v>
      </c>
      <c r="AK473" s="38" t="str">
        <f t="array" ref="AK473">AJ473&amp;CHOOSE(AND(AJ473&lt;&gt;{11,12,13})*MIN(4,MOD(AJ473,10))+1,"th","st","nd","rd","th")</f>
        <v>90th</v>
      </c>
      <c r="AL473" s="38">
        <v>734.67200000000003</v>
      </c>
      <c r="AM473" s="38">
        <v>734.67200000000003</v>
      </c>
      <c r="AN473" s="38">
        <v>6930.33</v>
      </c>
      <c r="AO473" s="29">
        <f t="shared" si="78"/>
        <v>89</v>
      </c>
      <c r="AP473" s="38" t="str">
        <f t="array" ref="AP473">AO473&amp;CHOOSE(AND(AO473&lt;&gt;{11,12,13})*MIN(4,MOD(AO473,10))+1,"th","st","nd","rd","th")</f>
        <v>89th</v>
      </c>
      <c r="AQ473" s="39">
        <v>0.98</v>
      </c>
      <c r="AR473" s="36">
        <v>6569.634</v>
      </c>
      <c r="AS473" s="29">
        <f t="shared" si="79"/>
        <v>87</v>
      </c>
      <c r="AT473" s="38" t="str">
        <f t="array" ref="AT473">AS473&amp;CHOOSE(AND(AS473&lt;&gt;{11,12,13})*MIN(4,MOD(AS473,10))+1,"th","st","nd","rd","th")</f>
        <v>87th</v>
      </c>
      <c r="AU473" s="40">
        <v>2.2478516510936134E-3</v>
      </c>
    </row>
    <row r="474" spans="1:47" x14ac:dyDescent="0.25">
      <c r="A474" s="7">
        <v>107654103</v>
      </c>
      <c r="B474" s="8" t="s">
        <v>345</v>
      </c>
      <c r="C474" s="8" t="s">
        <v>134</v>
      </c>
      <c r="D474" s="27">
        <v>41773</v>
      </c>
      <c r="E474" s="29">
        <f t="shared" si="70"/>
        <v>19</v>
      </c>
      <c r="F474" s="38" t="str">
        <f t="array" ref="F474">E474&amp;CHOOSE(AND(E474&lt;&gt;{11,12,13})*MIN(4,MOD(E474,10))+1,"th","st","nd","rd","th")</f>
        <v>19th</v>
      </c>
      <c r="G474" s="29">
        <v>4345</v>
      </c>
      <c r="H474" s="30">
        <v>1.2715000000000001</v>
      </c>
      <c r="I474" s="31">
        <v>-1.696</v>
      </c>
      <c r="J474" s="32">
        <v>462</v>
      </c>
      <c r="K474" s="33">
        <v>0</v>
      </c>
      <c r="L474" s="34">
        <v>0.1895</v>
      </c>
      <c r="M474" s="29">
        <f t="shared" si="71"/>
        <v>67</v>
      </c>
      <c r="N474" s="38" t="str">
        <f t="array" ref="N474">M474&amp;CHOOSE(AND(M474&lt;&gt;{11,12,13})*MIN(4,MOD(M474,10))+1,"th","st","nd","rd","th")</f>
        <v>67th</v>
      </c>
      <c r="O474" s="34">
        <v>0.2369</v>
      </c>
      <c r="P474" s="29">
        <f t="shared" si="72"/>
        <v>76</v>
      </c>
      <c r="Q474" s="38" t="str">
        <f t="array" ref="Q474">P474&amp;CHOOSE(AND(P474&lt;&gt;{11,12,13})*MIN(4,MOD(P474,10))+1,"th","st","nd","rd","th")</f>
        <v>76th</v>
      </c>
      <c r="R474" s="35">
        <v>130.76499999999999</v>
      </c>
      <c r="S474" s="35">
        <v>81.736999999999995</v>
      </c>
      <c r="T474" s="35">
        <v>0</v>
      </c>
      <c r="U474" s="35">
        <v>212.50200000000001</v>
      </c>
      <c r="V474" s="36">
        <v>78.285999999999973</v>
      </c>
      <c r="W474" s="220">
        <f t="shared" si="73"/>
        <v>6.8069632992982243E-2</v>
      </c>
      <c r="X474" s="29">
        <f t="shared" si="74"/>
        <v>93</v>
      </c>
      <c r="Y474" s="38" t="str">
        <f t="array" ref="Y474">X474&amp;CHOOSE(AND(X474&lt;&gt;{11,12,13})*MIN(4,MOD(X474,10))+1,"th","st","nd","rd","th")</f>
        <v>93rd</v>
      </c>
      <c r="Z474" s="37">
        <v>15.657</v>
      </c>
      <c r="AA474" s="28">
        <v>0</v>
      </c>
      <c r="AB474" s="221">
        <f t="shared" si="75"/>
        <v>0</v>
      </c>
      <c r="AC474" s="29">
        <f t="shared" si="76"/>
        <v>1</v>
      </c>
      <c r="AD474" s="38" t="str">
        <f t="array" ref="AD474">AC474&amp;CHOOSE(AND(AC474&lt;&gt;{11,12,13})*MIN(4,MOD(AC474,10))+1,"th","st","nd","rd","th")</f>
        <v>1st</v>
      </c>
      <c r="AE474" s="37">
        <v>0</v>
      </c>
      <c r="AF474" s="38">
        <v>1150.087</v>
      </c>
      <c r="AG474" s="38">
        <v>1155.2449999999999</v>
      </c>
      <c r="AH474" s="38">
        <v>1155.2349999999999</v>
      </c>
      <c r="AI474" s="38">
        <v>1153.5219999999999</v>
      </c>
      <c r="AJ474" s="29">
        <f t="shared" si="77"/>
        <v>20</v>
      </c>
      <c r="AK474" s="38" t="str">
        <f t="array" ref="AK474">AJ474&amp;CHOOSE(AND(AJ474&lt;&gt;{11,12,13})*MIN(4,MOD(AJ474,10))+1,"th","st","nd","rd","th")</f>
        <v>20th</v>
      </c>
      <c r="AL474" s="38">
        <v>228.15899999999999</v>
      </c>
      <c r="AM474" s="38">
        <v>228.15899999999999</v>
      </c>
      <c r="AN474" s="38">
        <v>1381.681</v>
      </c>
      <c r="AO474" s="29">
        <f t="shared" si="78"/>
        <v>19</v>
      </c>
      <c r="AP474" s="38" t="str">
        <f t="array" ref="AP474">AO474&amp;CHOOSE(AND(AO474&lt;&gt;{11,12,13})*MIN(4,MOD(AO474,10))+1,"th","st","nd","rd","th")</f>
        <v>19th</v>
      </c>
      <c r="AQ474" s="39">
        <v>1.01</v>
      </c>
      <c r="AR474" s="36">
        <v>1774.375</v>
      </c>
      <c r="AS474" s="29">
        <f t="shared" si="79"/>
        <v>27</v>
      </c>
      <c r="AT474" s="38" t="str">
        <f t="array" ref="AT474">AS474&amp;CHOOSE(AND(AS474&lt;&gt;{11,12,13})*MIN(4,MOD(AS474,10))+1,"th","st","nd","rd","th")</f>
        <v>27th</v>
      </c>
      <c r="AU474" s="40">
        <v>6.0711628279584988E-4</v>
      </c>
    </row>
    <row r="475" spans="1:47" x14ac:dyDescent="0.25">
      <c r="A475" s="7">
        <v>107654403</v>
      </c>
      <c r="B475" s="8" t="s">
        <v>363</v>
      </c>
      <c r="C475" s="8" t="s">
        <v>134</v>
      </c>
      <c r="D475" s="27">
        <v>48877</v>
      </c>
      <c r="E475" s="29">
        <f t="shared" si="70"/>
        <v>42</v>
      </c>
      <c r="F475" s="38" t="str">
        <f t="array" ref="F475">E475&amp;CHOOSE(AND(E475&lt;&gt;{11,12,13})*MIN(4,MOD(E475,10))+1,"th","st","nd","rd","th")</f>
        <v>42nd</v>
      </c>
      <c r="G475" s="29">
        <v>11987</v>
      </c>
      <c r="H475" s="30">
        <v>1.0867</v>
      </c>
      <c r="I475" s="31">
        <v>0.45550000000000002</v>
      </c>
      <c r="J475" s="32">
        <v>273</v>
      </c>
      <c r="K475" s="33">
        <v>0</v>
      </c>
      <c r="L475" s="34">
        <v>9.6199999999999994E-2</v>
      </c>
      <c r="M475" s="29">
        <f t="shared" si="71"/>
        <v>30</v>
      </c>
      <c r="N475" s="38" t="str">
        <f t="array" ref="N475">M475&amp;CHOOSE(AND(M475&lt;&gt;{11,12,13})*MIN(4,MOD(M475,10))+1,"th","st","nd","rd","th")</f>
        <v>30th</v>
      </c>
      <c r="O475" s="34">
        <v>0.20300000000000001</v>
      </c>
      <c r="P475" s="29">
        <f t="shared" si="72"/>
        <v>61</v>
      </c>
      <c r="Q475" s="38" t="str">
        <f t="array" ref="Q475">P475&amp;CHOOSE(AND(P475&lt;&gt;{11,12,13})*MIN(4,MOD(P475,10))+1,"th","st","nd","rd","th")</f>
        <v>61st</v>
      </c>
      <c r="R475" s="35">
        <v>226.57499999999999</v>
      </c>
      <c r="S475" s="35">
        <v>239.05799999999999</v>
      </c>
      <c r="T475" s="35">
        <v>0</v>
      </c>
      <c r="U475" s="35">
        <v>465.63299999999998</v>
      </c>
      <c r="V475" s="36">
        <v>111.77500000000002</v>
      </c>
      <c r="W475" s="220">
        <f t="shared" si="73"/>
        <v>2.8474667290294367E-2</v>
      </c>
      <c r="X475" s="29">
        <f t="shared" si="74"/>
        <v>56</v>
      </c>
      <c r="Y475" s="38" t="str">
        <f t="array" ref="Y475">X475&amp;CHOOSE(AND(X475&lt;&gt;{11,12,13})*MIN(4,MOD(X475,10))+1,"th","st","nd","rd","th")</f>
        <v>56th</v>
      </c>
      <c r="Z475" s="37">
        <v>22.355</v>
      </c>
      <c r="AA475" s="28">
        <v>7</v>
      </c>
      <c r="AB475" s="221">
        <f t="shared" si="75"/>
        <v>1.7832491257621162E-3</v>
      </c>
      <c r="AC475" s="29">
        <f t="shared" si="76"/>
        <v>32</v>
      </c>
      <c r="AD475" s="38" t="str">
        <f t="array" ref="AD475">AC475&amp;CHOOSE(AND(AC475&lt;&gt;{11,12,13})*MIN(4,MOD(AC475,10))+1,"th","st","nd","rd","th")</f>
        <v>32nd</v>
      </c>
      <c r="AE475" s="37">
        <v>4.2</v>
      </c>
      <c r="AF475" s="38">
        <v>3925.4189999999999</v>
      </c>
      <c r="AG475" s="38">
        <v>3966.5569999999998</v>
      </c>
      <c r="AH475" s="38">
        <v>3996.9079999999999</v>
      </c>
      <c r="AI475" s="38">
        <v>3962.9609999999998</v>
      </c>
      <c r="AJ475" s="29">
        <f t="shared" si="77"/>
        <v>76</v>
      </c>
      <c r="AK475" s="38" t="str">
        <f t="array" ref="AK475">AJ475&amp;CHOOSE(AND(AJ475&lt;&gt;{11,12,13})*MIN(4,MOD(AJ475,10))+1,"th","st","nd","rd","th")</f>
        <v>76th</v>
      </c>
      <c r="AL475" s="38">
        <v>492.18799999999999</v>
      </c>
      <c r="AM475" s="38">
        <v>492.18799999999999</v>
      </c>
      <c r="AN475" s="38">
        <v>4455.1490000000003</v>
      </c>
      <c r="AO475" s="29">
        <f t="shared" si="78"/>
        <v>77</v>
      </c>
      <c r="AP475" s="38" t="str">
        <f t="array" ref="AP475">AO475&amp;CHOOSE(AND(AO475&lt;&gt;{11,12,13})*MIN(4,MOD(AO475,10))+1,"th","st","nd","rd","th")</f>
        <v>77th</v>
      </c>
      <c r="AQ475" s="39">
        <v>0.97</v>
      </c>
      <c r="AR475" s="36">
        <v>4696.1679999999997</v>
      </c>
      <c r="AS475" s="29">
        <f t="shared" si="79"/>
        <v>78</v>
      </c>
      <c r="AT475" s="38" t="str">
        <f t="array" ref="AT475">AS475&amp;CHOOSE(AND(AS475&lt;&gt;{11,12,13})*MIN(4,MOD(AS475,10))+1,"th","st","nd","rd","th")</f>
        <v>78th</v>
      </c>
      <c r="AU475" s="40">
        <v>1.60683060770402E-3</v>
      </c>
    </row>
    <row r="476" spans="1:47" x14ac:dyDescent="0.25">
      <c r="A476" s="7">
        <v>107654903</v>
      </c>
      <c r="B476" s="8" t="s">
        <v>379</v>
      </c>
      <c r="C476" s="8" t="s">
        <v>134</v>
      </c>
      <c r="D476" s="27">
        <v>47554</v>
      </c>
      <c r="E476" s="29">
        <f t="shared" si="70"/>
        <v>38</v>
      </c>
      <c r="F476" s="38" t="str">
        <f t="array" ref="F476">E476&amp;CHOOSE(AND(E476&lt;&gt;{11,12,13})*MIN(4,MOD(E476,10))+1,"th","st","nd","rd","th")</f>
        <v>38th</v>
      </c>
      <c r="G476" s="29">
        <v>6888</v>
      </c>
      <c r="H476" s="30">
        <v>1.1169</v>
      </c>
      <c r="I476" s="31">
        <v>0.81359999999999999</v>
      </c>
      <c r="J476" s="32">
        <v>101</v>
      </c>
      <c r="K476" s="33">
        <v>109.81100000000001</v>
      </c>
      <c r="L476" s="34">
        <v>9.4600000000000004E-2</v>
      </c>
      <c r="M476" s="29">
        <f t="shared" si="71"/>
        <v>30</v>
      </c>
      <c r="N476" s="38" t="str">
        <f t="array" ref="N476">M476&amp;CHOOSE(AND(M476&lt;&gt;{11,12,13})*MIN(4,MOD(M476,10))+1,"th","st","nd","rd","th")</f>
        <v>30th</v>
      </c>
      <c r="O476" s="34">
        <v>0.25180000000000002</v>
      </c>
      <c r="P476" s="29">
        <f t="shared" si="72"/>
        <v>84</v>
      </c>
      <c r="Q476" s="38" t="str">
        <f t="array" ref="Q476">P476&amp;CHOOSE(AND(P476&lt;&gt;{11,12,13})*MIN(4,MOD(P476,10))+1,"th","st","nd","rd","th")</f>
        <v>84th</v>
      </c>
      <c r="R476" s="35">
        <v>94.725999999999999</v>
      </c>
      <c r="S476" s="35">
        <v>126.06699999999999</v>
      </c>
      <c r="T476" s="35">
        <v>0</v>
      </c>
      <c r="U476" s="35">
        <v>220.79300000000001</v>
      </c>
      <c r="V476" s="36">
        <v>97.265999999999991</v>
      </c>
      <c r="W476" s="220">
        <f t="shared" si="73"/>
        <v>5.828209646811669E-2</v>
      </c>
      <c r="X476" s="29">
        <f t="shared" si="74"/>
        <v>91</v>
      </c>
      <c r="Y476" s="38" t="str">
        <f t="array" ref="Y476">X476&amp;CHOOSE(AND(X476&lt;&gt;{11,12,13})*MIN(4,MOD(X476,10))+1,"th","st","nd","rd","th")</f>
        <v>91st</v>
      </c>
      <c r="Z476" s="37">
        <v>19.452999999999999</v>
      </c>
      <c r="AA476" s="28">
        <v>1</v>
      </c>
      <c r="AB476" s="221">
        <f t="shared" si="75"/>
        <v>5.9920317961175231E-4</v>
      </c>
      <c r="AC476" s="29">
        <f t="shared" si="76"/>
        <v>16</v>
      </c>
      <c r="AD476" s="38" t="str">
        <f t="array" ref="AD476">AC476&amp;CHOOSE(AND(AC476&lt;&gt;{11,12,13})*MIN(4,MOD(AC476,10))+1,"th","st","nd","rd","th")</f>
        <v>16th</v>
      </c>
      <c r="AE476" s="37">
        <v>0.6</v>
      </c>
      <c r="AF476" s="38">
        <v>1668.883</v>
      </c>
      <c r="AG476" s="38">
        <v>1685.319</v>
      </c>
      <c r="AH476" s="38">
        <v>1729.5989999999999</v>
      </c>
      <c r="AI476" s="38">
        <v>1694.6</v>
      </c>
      <c r="AJ476" s="29">
        <f t="shared" si="77"/>
        <v>38</v>
      </c>
      <c r="AK476" s="38" t="str">
        <f t="array" ref="AK476">AJ476&amp;CHOOSE(AND(AJ476&lt;&gt;{11,12,13})*MIN(4,MOD(AJ476,10))+1,"th","st","nd","rd","th")</f>
        <v>38th</v>
      </c>
      <c r="AL476" s="38">
        <v>240.846</v>
      </c>
      <c r="AM476" s="38">
        <v>350.65699999999998</v>
      </c>
      <c r="AN476" s="38">
        <v>2045.2570000000001</v>
      </c>
      <c r="AO476" s="29">
        <f t="shared" si="78"/>
        <v>39</v>
      </c>
      <c r="AP476" s="38" t="str">
        <f t="array" ref="AP476">AO476&amp;CHOOSE(AND(AO476&lt;&gt;{11,12,13})*MIN(4,MOD(AO476,10))+1,"th","st","nd","rd","th")</f>
        <v>39th</v>
      </c>
      <c r="AQ476" s="39">
        <v>0.96</v>
      </c>
      <c r="AR476" s="36">
        <v>2192.9740000000002</v>
      </c>
      <c r="AS476" s="29">
        <f t="shared" si="79"/>
        <v>41</v>
      </c>
      <c r="AT476" s="38" t="str">
        <f t="array" ref="AT476">AS476&amp;CHOOSE(AND(AS476&lt;&gt;{11,12,13})*MIN(4,MOD(AS476,10))+1,"th","st","nd","rd","th")</f>
        <v>41st</v>
      </c>
      <c r="AU476" s="40">
        <v>7.5034320431021978E-4</v>
      </c>
    </row>
    <row r="477" spans="1:47" x14ac:dyDescent="0.25">
      <c r="A477" s="7">
        <v>107655803</v>
      </c>
      <c r="B477" s="8" t="s">
        <v>413</v>
      </c>
      <c r="C477" s="8" t="s">
        <v>134</v>
      </c>
      <c r="D477" s="27">
        <v>32970</v>
      </c>
      <c r="E477" s="29">
        <f t="shared" si="70"/>
        <v>3</v>
      </c>
      <c r="F477" s="38" t="str">
        <f t="array" ref="F477">E477&amp;CHOOSE(AND(E477&lt;&gt;{11,12,13})*MIN(4,MOD(E477,10))+1,"th","st","nd","rd","th")</f>
        <v>3rd</v>
      </c>
      <c r="G477" s="29">
        <v>3667</v>
      </c>
      <c r="H477" s="30">
        <v>1.611</v>
      </c>
      <c r="I477" s="31">
        <v>-0.60829999999999995</v>
      </c>
      <c r="J477" s="32">
        <v>411</v>
      </c>
      <c r="K477" s="33">
        <v>0</v>
      </c>
      <c r="L477" s="34">
        <v>0.4657</v>
      </c>
      <c r="M477" s="29">
        <f t="shared" si="71"/>
        <v>99</v>
      </c>
      <c r="N477" s="38" t="str">
        <f t="array" ref="N477">M477&amp;CHOOSE(AND(M477&lt;&gt;{11,12,13})*MIN(4,MOD(M477,10))+1,"th","st","nd","rd","th")</f>
        <v>99th</v>
      </c>
      <c r="O477" s="34">
        <v>0.1343</v>
      </c>
      <c r="P477" s="29">
        <f t="shared" si="72"/>
        <v>30</v>
      </c>
      <c r="Q477" s="38" t="str">
        <f t="array" ref="Q477">P477&amp;CHOOSE(AND(P477&lt;&gt;{11,12,13})*MIN(4,MOD(P477,10))+1,"th","st","nd","rd","th")</f>
        <v>30th</v>
      </c>
      <c r="R477" s="35">
        <v>229.52099999999999</v>
      </c>
      <c r="S477" s="35">
        <v>33.094999999999999</v>
      </c>
      <c r="T477" s="35">
        <v>114.76</v>
      </c>
      <c r="U477" s="35">
        <v>377.37599999999998</v>
      </c>
      <c r="V477" s="36">
        <v>27.494</v>
      </c>
      <c r="W477" s="220">
        <f t="shared" si="73"/>
        <v>3.3471387283940696E-2</v>
      </c>
      <c r="X477" s="29">
        <f t="shared" si="74"/>
        <v>70</v>
      </c>
      <c r="Y477" s="38" t="str">
        <f t="array" ref="Y477">X477&amp;CHOOSE(AND(X477&lt;&gt;{11,12,13})*MIN(4,MOD(X477,10))+1,"th","st","nd","rd","th")</f>
        <v>70th</v>
      </c>
      <c r="Z477" s="37">
        <v>5.4989999999999997</v>
      </c>
      <c r="AA477" s="28">
        <v>1</v>
      </c>
      <c r="AB477" s="221">
        <f t="shared" si="75"/>
        <v>1.2174069718462464E-3</v>
      </c>
      <c r="AC477" s="29">
        <f t="shared" si="76"/>
        <v>25</v>
      </c>
      <c r="AD477" s="38" t="str">
        <f t="array" ref="AD477">AC477&amp;CHOOSE(AND(AC477&lt;&gt;{11,12,13})*MIN(4,MOD(AC477,10))+1,"th","st","nd","rd","th")</f>
        <v>25th</v>
      </c>
      <c r="AE477" s="37">
        <v>0.6</v>
      </c>
      <c r="AF477" s="38">
        <v>821.41800000000001</v>
      </c>
      <c r="AG477" s="38">
        <v>915.32</v>
      </c>
      <c r="AH477" s="38">
        <v>901.20899999999995</v>
      </c>
      <c r="AI477" s="38">
        <v>879.31600000000003</v>
      </c>
      <c r="AJ477" s="29">
        <f t="shared" si="77"/>
        <v>12</v>
      </c>
      <c r="AK477" s="38" t="str">
        <f t="array" ref="AK477">AJ477&amp;CHOOSE(AND(AJ477&lt;&gt;{11,12,13})*MIN(4,MOD(AJ477,10))+1,"th","st","nd","rd","th")</f>
        <v>12th</v>
      </c>
      <c r="AL477" s="38">
        <v>383.47500000000002</v>
      </c>
      <c r="AM477" s="38">
        <v>383.47500000000002</v>
      </c>
      <c r="AN477" s="38">
        <v>1262.7909999999999</v>
      </c>
      <c r="AO477" s="29">
        <f t="shared" si="78"/>
        <v>15</v>
      </c>
      <c r="AP477" s="38" t="str">
        <f t="array" ref="AP477">AO477&amp;CHOOSE(AND(AO477&lt;&gt;{11,12,13})*MIN(4,MOD(AO477,10))+1,"th","st","nd","rd","th")</f>
        <v>15th</v>
      </c>
      <c r="AQ477" s="39">
        <v>1.32</v>
      </c>
      <c r="AR477" s="36">
        <v>2685.35</v>
      </c>
      <c r="AS477" s="29">
        <f t="shared" si="79"/>
        <v>52</v>
      </c>
      <c r="AT477" s="38" t="str">
        <f t="array" ref="AT477">AS477&amp;CHOOSE(AND(AS477&lt;&gt;{11,12,13})*MIN(4,MOD(AS477,10))+1,"th","st","nd","rd","th")</f>
        <v>52nd</v>
      </c>
      <c r="AU477" s="40">
        <v>9.1881350334953738E-4</v>
      </c>
    </row>
    <row r="478" spans="1:47" x14ac:dyDescent="0.25">
      <c r="A478" s="7">
        <v>107655903</v>
      </c>
      <c r="B478" s="8" t="s">
        <v>423</v>
      </c>
      <c r="C478" s="8" t="s">
        <v>134</v>
      </c>
      <c r="D478" s="27">
        <v>47298</v>
      </c>
      <c r="E478" s="29">
        <f t="shared" si="70"/>
        <v>36</v>
      </c>
      <c r="F478" s="38" t="str">
        <f t="array" ref="F478">E478&amp;CHOOSE(AND(E478&lt;&gt;{11,12,13})*MIN(4,MOD(E478,10))+1,"th","st","nd","rd","th")</f>
        <v>36th</v>
      </c>
      <c r="G478" s="29">
        <v>7643</v>
      </c>
      <c r="H478" s="30">
        <v>1.123</v>
      </c>
      <c r="I478" s="31">
        <v>0.70009999999999994</v>
      </c>
      <c r="J478" s="32">
        <v>181</v>
      </c>
      <c r="K478" s="33">
        <v>0</v>
      </c>
      <c r="L478" s="34">
        <v>0.25390000000000001</v>
      </c>
      <c r="M478" s="29">
        <f t="shared" si="71"/>
        <v>86</v>
      </c>
      <c r="N478" s="38" t="str">
        <f t="array" ref="N478">M478&amp;CHOOSE(AND(M478&lt;&gt;{11,12,13})*MIN(4,MOD(M478,10))+1,"th","st","nd","rd","th")</f>
        <v>86th</v>
      </c>
      <c r="O478" s="34">
        <v>0.18129999999999999</v>
      </c>
      <c r="P478" s="29">
        <f t="shared" si="72"/>
        <v>50</v>
      </c>
      <c r="Q478" s="38" t="str">
        <f t="array" ref="Q478">P478&amp;CHOOSE(AND(P478&lt;&gt;{11,12,13})*MIN(4,MOD(P478,10))+1,"th","st","nd","rd","th")</f>
        <v>50th</v>
      </c>
      <c r="R478" s="35">
        <v>329.67099999999999</v>
      </c>
      <c r="S478" s="35">
        <v>117.703</v>
      </c>
      <c r="T478" s="35">
        <v>0</v>
      </c>
      <c r="U478" s="35">
        <v>447.37400000000002</v>
      </c>
      <c r="V478" s="36">
        <v>73.736999999999995</v>
      </c>
      <c r="W478" s="220">
        <f t="shared" si="73"/>
        <v>3.4073643468167068E-2</v>
      </c>
      <c r="X478" s="29">
        <f t="shared" si="74"/>
        <v>72</v>
      </c>
      <c r="Y478" s="38" t="str">
        <f t="array" ref="Y478">X478&amp;CHOOSE(AND(X478&lt;&gt;{11,12,13})*MIN(4,MOD(X478,10))+1,"th","st","nd","rd","th")</f>
        <v>72nd</v>
      </c>
      <c r="Z478" s="37">
        <v>14.747</v>
      </c>
      <c r="AA478" s="28">
        <v>3</v>
      </c>
      <c r="AB478" s="221">
        <f t="shared" si="75"/>
        <v>1.3862908770969963E-3</v>
      </c>
      <c r="AC478" s="29">
        <f t="shared" si="76"/>
        <v>27</v>
      </c>
      <c r="AD478" s="38" t="str">
        <f t="array" ref="AD478">AC478&amp;CHOOSE(AND(AC478&lt;&gt;{11,12,13})*MIN(4,MOD(AC478,10))+1,"th","st","nd","rd","th")</f>
        <v>27th</v>
      </c>
      <c r="AE478" s="37">
        <v>1.8</v>
      </c>
      <c r="AF478" s="38">
        <v>2164.0479999999998</v>
      </c>
      <c r="AG478" s="38">
        <v>2182.9720000000002</v>
      </c>
      <c r="AH478" s="38">
        <v>2238.826</v>
      </c>
      <c r="AI478" s="38">
        <v>2195.2820000000002</v>
      </c>
      <c r="AJ478" s="29">
        <f t="shared" si="77"/>
        <v>51</v>
      </c>
      <c r="AK478" s="38" t="str">
        <f t="array" ref="AK478">AJ478&amp;CHOOSE(AND(AJ478&lt;&gt;{11,12,13})*MIN(4,MOD(AJ478,10))+1,"th","st","nd","rd","th")</f>
        <v>51st</v>
      </c>
      <c r="AL478" s="38">
        <v>463.92099999999999</v>
      </c>
      <c r="AM478" s="38">
        <v>463.92099999999999</v>
      </c>
      <c r="AN478" s="38">
        <v>2659.203</v>
      </c>
      <c r="AO478" s="29">
        <f t="shared" si="78"/>
        <v>53</v>
      </c>
      <c r="AP478" s="38" t="str">
        <f t="array" ref="AP478">AO478&amp;CHOOSE(AND(AO478&lt;&gt;{11,12,13})*MIN(4,MOD(AO478,10))+1,"th","st","nd","rd","th")</f>
        <v>53rd</v>
      </c>
      <c r="AQ478" s="39">
        <v>0.94</v>
      </c>
      <c r="AR478" s="36">
        <v>2807.1080000000002</v>
      </c>
      <c r="AS478" s="29">
        <f t="shared" si="79"/>
        <v>55</v>
      </c>
      <c r="AT478" s="38" t="str">
        <f t="array" ref="AT478">AS478&amp;CHOOSE(AND(AS478&lt;&gt;{11,12,13})*MIN(4,MOD(AS478,10))+1,"th","st","nd","rd","th")</f>
        <v>55th</v>
      </c>
      <c r="AU478" s="40">
        <v>9.6047395526114416E-4</v>
      </c>
    </row>
    <row r="479" spans="1:47" x14ac:dyDescent="0.25">
      <c r="A479" s="7">
        <v>107656303</v>
      </c>
      <c r="B479" s="8" t="s">
        <v>435</v>
      </c>
      <c r="C479" s="8" t="s">
        <v>134</v>
      </c>
      <c r="D479" s="27">
        <v>32515</v>
      </c>
      <c r="E479" s="29">
        <f t="shared" si="70"/>
        <v>3</v>
      </c>
      <c r="F479" s="38" t="str">
        <f t="array" ref="F479">E479&amp;CHOOSE(AND(E479&lt;&gt;{11,12,13})*MIN(4,MOD(E479,10))+1,"th","st","nd","rd","th")</f>
        <v>3rd</v>
      </c>
      <c r="G479" s="29">
        <v>8322</v>
      </c>
      <c r="H479" s="30">
        <v>1.6335999999999999</v>
      </c>
      <c r="I479" s="31">
        <v>-1.4999</v>
      </c>
      <c r="J479" s="32">
        <v>452</v>
      </c>
      <c r="K479" s="33">
        <v>0</v>
      </c>
      <c r="L479" s="34">
        <v>0.45440000000000003</v>
      </c>
      <c r="M479" s="29">
        <f t="shared" si="71"/>
        <v>98</v>
      </c>
      <c r="N479" s="38" t="str">
        <f t="array" ref="N479">M479&amp;CHOOSE(AND(M479&lt;&gt;{11,12,13})*MIN(4,MOD(M479,10))+1,"th","st","nd","rd","th")</f>
        <v>98th</v>
      </c>
      <c r="O479" s="34">
        <v>0.14610000000000001</v>
      </c>
      <c r="P479" s="29">
        <f t="shared" si="72"/>
        <v>36</v>
      </c>
      <c r="Q479" s="38" t="str">
        <f t="array" ref="Q479">P479&amp;CHOOSE(AND(P479&lt;&gt;{11,12,13})*MIN(4,MOD(P479,10))+1,"th","st","nd","rd","th")</f>
        <v>36th</v>
      </c>
      <c r="R479" s="35">
        <v>599.00800000000004</v>
      </c>
      <c r="S479" s="35">
        <v>96.296999999999997</v>
      </c>
      <c r="T479" s="35">
        <v>299.50400000000002</v>
      </c>
      <c r="U479" s="35">
        <v>994.80899999999997</v>
      </c>
      <c r="V479" s="36">
        <v>82.073999999999998</v>
      </c>
      <c r="W479" s="220">
        <f t="shared" si="73"/>
        <v>3.7356217206235234E-2</v>
      </c>
      <c r="X479" s="29">
        <f t="shared" si="74"/>
        <v>77</v>
      </c>
      <c r="Y479" s="38" t="str">
        <f t="array" ref="Y479">X479&amp;CHOOSE(AND(X479&lt;&gt;{11,12,13})*MIN(4,MOD(X479,10))+1,"th","st","nd","rd","th")</f>
        <v>77th</v>
      </c>
      <c r="Z479" s="37">
        <v>16.414999999999999</v>
      </c>
      <c r="AA479" s="28">
        <v>11</v>
      </c>
      <c r="AB479" s="221">
        <f t="shared" si="75"/>
        <v>5.0066816442306643E-3</v>
      </c>
      <c r="AC479" s="29">
        <f t="shared" si="76"/>
        <v>55</v>
      </c>
      <c r="AD479" s="38" t="str">
        <f t="array" ref="AD479">AC479&amp;CHOOSE(AND(AC479&lt;&gt;{11,12,13})*MIN(4,MOD(AC479,10))+1,"th","st","nd","rd","th")</f>
        <v>55th</v>
      </c>
      <c r="AE479" s="37">
        <v>6.6</v>
      </c>
      <c r="AF479" s="38">
        <v>2197.0639999999999</v>
      </c>
      <c r="AG479" s="38">
        <v>2134.5039999999999</v>
      </c>
      <c r="AH479" s="38">
        <v>2278.393</v>
      </c>
      <c r="AI479" s="38">
        <v>2203.3200000000002</v>
      </c>
      <c r="AJ479" s="29">
        <f t="shared" si="77"/>
        <v>52</v>
      </c>
      <c r="AK479" s="38" t="str">
        <f t="array" ref="AK479">AJ479&amp;CHOOSE(AND(AJ479&lt;&gt;{11,12,13})*MIN(4,MOD(AJ479,10))+1,"th","st","nd","rd","th")</f>
        <v>52nd</v>
      </c>
      <c r="AL479" s="38">
        <v>1017.824</v>
      </c>
      <c r="AM479" s="38">
        <v>1017.824</v>
      </c>
      <c r="AN479" s="38">
        <v>3221.1439999999998</v>
      </c>
      <c r="AO479" s="29">
        <f t="shared" si="78"/>
        <v>62</v>
      </c>
      <c r="AP479" s="38" t="str">
        <f t="array" ref="AP479">AO479&amp;CHOOSE(AND(AO479&lt;&gt;{11,12,13})*MIN(4,MOD(AO479,10))+1,"th","st","nd","rd","th")</f>
        <v>62nd</v>
      </c>
      <c r="AQ479" s="39">
        <v>1.47</v>
      </c>
      <c r="AR479" s="36">
        <v>7735.2290000000003</v>
      </c>
      <c r="AS479" s="29">
        <f t="shared" si="79"/>
        <v>91</v>
      </c>
      <c r="AT479" s="38" t="str">
        <f t="array" ref="AT479">AS479&amp;CHOOSE(AND(AS479&lt;&gt;{11,12,13})*MIN(4,MOD(AS479,10))+1,"th","st","nd","rd","th")</f>
        <v>91st</v>
      </c>
      <c r="AU479" s="40">
        <v>2.6466690959096352E-3</v>
      </c>
    </row>
    <row r="480" spans="1:47" x14ac:dyDescent="0.25">
      <c r="A480" s="7">
        <v>107656502</v>
      </c>
      <c r="B480" s="8" t="s">
        <v>461</v>
      </c>
      <c r="C480" s="8" t="s">
        <v>134</v>
      </c>
      <c r="D480" s="27">
        <v>64258</v>
      </c>
      <c r="E480" s="29">
        <f t="shared" si="70"/>
        <v>78</v>
      </c>
      <c r="F480" s="38" t="str">
        <f t="array" ref="F480">E480&amp;CHOOSE(AND(E480&lt;&gt;{11,12,13})*MIN(4,MOD(E480,10))+1,"th","st","nd","rd","th")</f>
        <v>78th</v>
      </c>
      <c r="G480" s="29">
        <v>14494</v>
      </c>
      <c r="H480" s="30">
        <v>0.8266</v>
      </c>
      <c r="I480" s="31">
        <v>-0.41389999999999999</v>
      </c>
      <c r="J480" s="32">
        <v>396</v>
      </c>
      <c r="K480" s="33">
        <v>0</v>
      </c>
      <c r="L480" s="34">
        <v>4.6600000000000003E-2</v>
      </c>
      <c r="M480" s="29">
        <f t="shared" si="71"/>
        <v>9</v>
      </c>
      <c r="N480" s="38" t="str">
        <f t="array" ref="N480">M480&amp;CHOOSE(AND(M480&lt;&gt;{11,12,13})*MIN(4,MOD(M480,10))+1,"th","st","nd","rd","th")</f>
        <v>9th</v>
      </c>
      <c r="O480" s="34">
        <v>0.12790000000000001</v>
      </c>
      <c r="P480" s="29">
        <f t="shared" si="72"/>
        <v>27</v>
      </c>
      <c r="Q480" s="38" t="str">
        <f t="array" ref="Q480">P480&amp;CHOOSE(AND(P480&lt;&gt;{11,12,13})*MIN(4,MOD(P480,10))+1,"th","st","nd","rd","th")</f>
        <v>27th</v>
      </c>
      <c r="R480" s="35">
        <v>145.749</v>
      </c>
      <c r="S480" s="35">
        <v>200.01499999999999</v>
      </c>
      <c r="T480" s="35">
        <v>0</v>
      </c>
      <c r="U480" s="35">
        <v>345.76400000000001</v>
      </c>
      <c r="V480" s="36">
        <v>83.785999999999987</v>
      </c>
      <c r="W480" s="220">
        <f t="shared" si="73"/>
        <v>1.6073170853359409E-2</v>
      </c>
      <c r="X480" s="29">
        <f t="shared" si="74"/>
        <v>20</v>
      </c>
      <c r="Y480" s="38" t="str">
        <f t="array" ref="Y480">X480&amp;CHOOSE(AND(X480&lt;&gt;{11,12,13})*MIN(4,MOD(X480,10))+1,"th","st","nd","rd","th")</f>
        <v>20th</v>
      </c>
      <c r="Z480" s="37">
        <v>16.757000000000001</v>
      </c>
      <c r="AA480" s="28">
        <v>10</v>
      </c>
      <c r="AB480" s="221">
        <f t="shared" si="75"/>
        <v>1.9183599710404379E-3</v>
      </c>
      <c r="AC480" s="29">
        <f t="shared" si="76"/>
        <v>34</v>
      </c>
      <c r="AD480" s="38" t="str">
        <f t="array" ref="AD480">AC480&amp;CHOOSE(AND(AC480&lt;&gt;{11,12,13})*MIN(4,MOD(AC480,10))+1,"th","st","nd","rd","th")</f>
        <v>34th</v>
      </c>
      <c r="AE480" s="37">
        <v>6</v>
      </c>
      <c r="AF480" s="38">
        <v>5212.7860000000001</v>
      </c>
      <c r="AG480" s="38">
        <v>5197.9570000000003</v>
      </c>
      <c r="AH480" s="38">
        <v>5175.4380000000001</v>
      </c>
      <c r="AI480" s="38">
        <v>5195.3940000000002</v>
      </c>
      <c r="AJ480" s="29">
        <f t="shared" si="77"/>
        <v>86</v>
      </c>
      <c r="AK480" s="38" t="str">
        <f t="array" ref="AK480">AJ480&amp;CHOOSE(AND(AJ480&lt;&gt;{11,12,13})*MIN(4,MOD(AJ480,10))+1,"th","st","nd","rd","th")</f>
        <v>86th</v>
      </c>
      <c r="AL480" s="38">
        <v>368.52100000000002</v>
      </c>
      <c r="AM480" s="38">
        <v>368.52100000000002</v>
      </c>
      <c r="AN480" s="38">
        <v>5563.915</v>
      </c>
      <c r="AO480" s="29">
        <f t="shared" si="78"/>
        <v>84</v>
      </c>
      <c r="AP480" s="38" t="str">
        <f t="array" ref="AP480">AO480&amp;CHOOSE(AND(AO480&lt;&gt;{11,12,13})*MIN(4,MOD(AO480,10))+1,"th","st","nd","rd","th")</f>
        <v>84th</v>
      </c>
      <c r="AQ480" s="39">
        <v>0.75</v>
      </c>
      <c r="AR480" s="36">
        <v>3449.3490000000002</v>
      </c>
      <c r="AS480" s="29">
        <f t="shared" si="79"/>
        <v>67</v>
      </c>
      <c r="AT480" s="38" t="str">
        <f t="array" ref="AT480">AS480&amp;CHOOSE(AND(AS480&lt;&gt;{11,12,13})*MIN(4,MOD(AS480,10))+1,"th","st","nd","rd","th")</f>
        <v>67th</v>
      </c>
      <c r="AU480" s="40">
        <v>1.1802217360735933E-3</v>
      </c>
    </row>
    <row r="481" spans="1:47" x14ac:dyDescent="0.25">
      <c r="A481" s="7">
        <v>107657103</v>
      </c>
      <c r="B481" s="8" t="s">
        <v>485</v>
      </c>
      <c r="C481" s="8" t="s">
        <v>134</v>
      </c>
      <c r="D481" s="27">
        <v>71399</v>
      </c>
      <c r="E481" s="29">
        <f t="shared" si="70"/>
        <v>87</v>
      </c>
      <c r="F481" s="38" t="str">
        <f t="array" ref="F481">E481&amp;CHOOSE(AND(E481&lt;&gt;{11,12,13})*MIN(4,MOD(E481,10))+1,"th","st","nd","rd","th")</f>
        <v>87th</v>
      </c>
      <c r="G481" s="29">
        <v>10198</v>
      </c>
      <c r="H481" s="30">
        <v>0.74390000000000001</v>
      </c>
      <c r="I481" s="31">
        <v>2.3099999999999999E-2</v>
      </c>
      <c r="J481" s="32">
        <v>354</v>
      </c>
      <c r="K481" s="33">
        <v>0</v>
      </c>
      <c r="L481" s="34">
        <v>7.4099999999999999E-2</v>
      </c>
      <c r="M481" s="29">
        <f t="shared" si="71"/>
        <v>22</v>
      </c>
      <c r="N481" s="38" t="str">
        <f t="array" ref="N481">M481&amp;CHOOSE(AND(M481&lt;&gt;{11,12,13})*MIN(4,MOD(M481,10))+1,"th","st","nd","rd","th")</f>
        <v>22nd</v>
      </c>
      <c r="O481" s="34">
        <v>7.7299999999999994E-2</v>
      </c>
      <c r="P481" s="29">
        <f t="shared" si="72"/>
        <v>8</v>
      </c>
      <c r="Q481" s="38" t="str">
        <f t="array" ref="Q481">P481&amp;CHOOSE(AND(P481&lt;&gt;{11,12,13})*MIN(4,MOD(P481,10))+1,"th","st","nd","rd","th")</f>
        <v>8th</v>
      </c>
      <c r="R481" s="35">
        <v>176.547</v>
      </c>
      <c r="S481" s="35">
        <v>92.085999999999999</v>
      </c>
      <c r="T481" s="35">
        <v>0</v>
      </c>
      <c r="U481" s="35">
        <v>268.63299999999998</v>
      </c>
      <c r="V481" s="36">
        <v>71.241</v>
      </c>
      <c r="W481" s="220">
        <f t="shared" si="73"/>
        <v>1.7940665180362352E-2</v>
      </c>
      <c r="X481" s="29">
        <f t="shared" si="74"/>
        <v>26</v>
      </c>
      <c r="Y481" s="38" t="str">
        <f t="array" ref="Y481">X481&amp;CHOOSE(AND(X481&lt;&gt;{11,12,13})*MIN(4,MOD(X481,10))+1,"th","st","nd","rd","th")</f>
        <v>26th</v>
      </c>
      <c r="Z481" s="37">
        <v>14.247999999999999</v>
      </c>
      <c r="AA481" s="28">
        <v>6</v>
      </c>
      <c r="AB481" s="221">
        <f t="shared" si="75"/>
        <v>1.5109837183949425E-3</v>
      </c>
      <c r="AC481" s="29">
        <f t="shared" si="76"/>
        <v>29</v>
      </c>
      <c r="AD481" s="38" t="str">
        <f t="array" ref="AD481">AC481&amp;CHOOSE(AND(AC481&lt;&gt;{11,12,13})*MIN(4,MOD(AC481,10))+1,"th","st","nd","rd","th")</f>
        <v>29th</v>
      </c>
      <c r="AE481" s="37">
        <v>3.6</v>
      </c>
      <c r="AF481" s="38">
        <v>3970.9229999999998</v>
      </c>
      <c r="AG481" s="38">
        <v>4031.1979999999999</v>
      </c>
      <c r="AH481" s="38">
        <v>4106.6030000000001</v>
      </c>
      <c r="AI481" s="38">
        <v>4036.241</v>
      </c>
      <c r="AJ481" s="29">
        <f t="shared" si="77"/>
        <v>77</v>
      </c>
      <c r="AK481" s="38" t="str">
        <f t="array" ref="AK481">AJ481&amp;CHOOSE(AND(AJ481&lt;&gt;{11,12,13})*MIN(4,MOD(AJ481,10))+1,"th","st","nd","rd","th")</f>
        <v>77th</v>
      </c>
      <c r="AL481" s="38">
        <v>286.48099999999999</v>
      </c>
      <c r="AM481" s="38">
        <v>286.48099999999999</v>
      </c>
      <c r="AN481" s="38">
        <v>4322.7219999999998</v>
      </c>
      <c r="AO481" s="29">
        <f t="shared" si="78"/>
        <v>76</v>
      </c>
      <c r="AP481" s="38" t="str">
        <f t="array" ref="AP481">AO481&amp;CHOOSE(AND(AO481&lt;&gt;{11,12,13})*MIN(4,MOD(AO481,10))+1,"th","st","nd","rd","th")</f>
        <v>76th</v>
      </c>
      <c r="AQ481" s="39">
        <v>0.75</v>
      </c>
      <c r="AR481" s="36">
        <v>2411.7550000000001</v>
      </c>
      <c r="AS481" s="29">
        <f t="shared" si="79"/>
        <v>47</v>
      </c>
      <c r="AT481" s="38" t="str">
        <f t="array" ref="AT481">AS481&amp;CHOOSE(AND(AS481&lt;&gt;{11,12,13})*MIN(4,MOD(AS481,10))+1,"th","st","nd","rd","th")</f>
        <v>47th</v>
      </c>
      <c r="AU481" s="40">
        <v>8.2520083444272206E-4</v>
      </c>
    </row>
    <row r="482" spans="1:47" x14ac:dyDescent="0.25">
      <c r="A482" s="7">
        <v>107657503</v>
      </c>
      <c r="B482" s="8" t="s">
        <v>567</v>
      </c>
      <c r="C482" s="8" t="s">
        <v>134</v>
      </c>
      <c r="D482" s="27">
        <v>44206</v>
      </c>
      <c r="E482" s="29">
        <f t="shared" si="70"/>
        <v>26</v>
      </c>
      <c r="F482" s="38" t="str">
        <f t="array" ref="F482">E482&amp;CHOOSE(AND(E482&lt;&gt;{11,12,13})*MIN(4,MOD(E482,10))+1,"th","st","nd","rd","th")</f>
        <v>26th</v>
      </c>
      <c r="G482" s="29">
        <v>6342</v>
      </c>
      <c r="H482" s="30">
        <v>1.2015</v>
      </c>
      <c r="I482" s="31">
        <v>0.58260000000000001</v>
      </c>
      <c r="J482" s="32">
        <v>232</v>
      </c>
      <c r="K482" s="33">
        <v>0</v>
      </c>
      <c r="L482" s="34">
        <v>0.1981</v>
      </c>
      <c r="M482" s="29">
        <f t="shared" si="71"/>
        <v>71</v>
      </c>
      <c r="N482" s="38" t="str">
        <f t="array" ref="N482">M482&amp;CHOOSE(AND(M482&lt;&gt;{11,12,13})*MIN(4,MOD(M482,10))+1,"th","st","nd","rd","th")</f>
        <v>71st</v>
      </c>
      <c r="O482" s="34">
        <v>0.21279999999999999</v>
      </c>
      <c r="P482" s="29">
        <f t="shared" si="72"/>
        <v>66</v>
      </c>
      <c r="Q482" s="38" t="str">
        <f t="array" ref="Q482">P482&amp;CHOOSE(AND(P482&lt;&gt;{11,12,13})*MIN(4,MOD(P482,10))+1,"th","st","nd","rd","th")</f>
        <v>66th</v>
      </c>
      <c r="R482" s="35">
        <v>228.608</v>
      </c>
      <c r="S482" s="35">
        <v>122.786</v>
      </c>
      <c r="T482" s="35">
        <v>0</v>
      </c>
      <c r="U482" s="35">
        <v>351.39400000000001</v>
      </c>
      <c r="V482" s="36">
        <v>48.561</v>
      </c>
      <c r="W482" s="220">
        <f t="shared" si="73"/>
        <v>2.524831854652541E-2</v>
      </c>
      <c r="X482" s="29">
        <f t="shared" si="74"/>
        <v>48</v>
      </c>
      <c r="Y482" s="38" t="str">
        <f t="array" ref="Y482">X482&amp;CHOOSE(AND(X482&lt;&gt;{11,12,13})*MIN(4,MOD(X482,10))+1,"th","st","nd","rd","th")</f>
        <v>48th</v>
      </c>
      <c r="Z482" s="37">
        <v>9.7119999999999997</v>
      </c>
      <c r="AA482" s="28">
        <v>1</v>
      </c>
      <c r="AB482" s="221">
        <f t="shared" si="75"/>
        <v>5.199299550364575E-4</v>
      </c>
      <c r="AC482" s="29">
        <f t="shared" si="76"/>
        <v>15</v>
      </c>
      <c r="AD482" s="38" t="str">
        <f t="array" ref="AD482">AC482&amp;CHOOSE(AND(AC482&lt;&gt;{11,12,13})*MIN(4,MOD(AC482,10))+1,"th","st","nd","rd","th")</f>
        <v>15th</v>
      </c>
      <c r="AE482" s="37">
        <v>0.6</v>
      </c>
      <c r="AF482" s="38">
        <v>1923.336</v>
      </c>
      <c r="AG482" s="38">
        <v>1974.308</v>
      </c>
      <c r="AH482" s="38">
        <v>2003.537</v>
      </c>
      <c r="AI482" s="38">
        <v>1967.06</v>
      </c>
      <c r="AJ482" s="29">
        <f t="shared" si="77"/>
        <v>45</v>
      </c>
      <c r="AK482" s="38" t="str">
        <f t="array" ref="AK482">AJ482&amp;CHOOSE(AND(AJ482&lt;&gt;{11,12,13})*MIN(4,MOD(AJ482,10))+1,"th","st","nd","rd","th")</f>
        <v>45th</v>
      </c>
      <c r="AL482" s="38">
        <v>361.70600000000002</v>
      </c>
      <c r="AM482" s="38">
        <v>361.70600000000002</v>
      </c>
      <c r="AN482" s="38">
        <v>2328.7660000000001</v>
      </c>
      <c r="AO482" s="29">
        <f t="shared" si="78"/>
        <v>46</v>
      </c>
      <c r="AP482" s="38" t="str">
        <f t="array" ref="AP482">AO482&amp;CHOOSE(AND(AO482&lt;&gt;{11,12,13})*MIN(4,MOD(AO482,10))+1,"th","st","nd","rd","th")</f>
        <v>46th</v>
      </c>
      <c r="AQ482" s="39">
        <v>0.96</v>
      </c>
      <c r="AR482" s="36">
        <v>2686.0920000000001</v>
      </c>
      <c r="AS482" s="29">
        <f t="shared" si="79"/>
        <v>53</v>
      </c>
      <c r="AT482" s="38" t="str">
        <f t="array" ref="AT482">AS482&amp;CHOOSE(AND(AS482&lt;&gt;{11,12,13})*MIN(4,MOD(AS482,10))+1,"th","st","nd","rd","th")</f>
        <v>53rd</v>
      </c>
      <c r="AU482" s="40">
        <v>9.190673844523677E-4</v>
      </c>
    </row>
    <row r="483" spans="1:47" x14ac:dyDescent="0.25">
      <c r="A483" s="7">
        <v>107658903</v>
      </c>
      <c r="B483" s="8" t="s">
        <v>658</v>
      </c>
      <c r="C483" s="8" t="s">
        <v>134</v>
      </c>
      <c r="D483" s="27">
        <v>48459</v>
      </c>
      <c r="E483" s="29">
        <f t="shared" si="70"/>
        <v>41</v>
      </c>
      <c r="F483" s="38" t="str">
        <f t="array" ref="F483">E483&amp;CHOOSE(AND(E483&lt;&gt;{11,12,13})*MIN(4,MOD(E483,10))+1,"th","st","nd","rd","th")</f>
        <v>41st</v>
      </c>
      <c r="G483" s="29">
        <v>6614</v>
      </c>
      <c r="H483" s="30">
        <v>1.0961000000000001</v>
      </c>
      <c r="I483" s="31">
        <v>0.6472</v>
      </c>
      <c r="J483" s="32">
        <v>204</v>
      </c>
      <c r="K483" s="33">
        <v>0</v>
      </c>
      <c r="L483" s="34">
        <v>0.17280000000000001</v>
      </c>
      <c r="M483" s="29">
        <f t="shared" si="71"/>
        <v>60</v>
      </c>
      <c r="N483" s="38" t="str">
        <f t="array" ref="N483">M483&amp;CHOOSE(AND(M483&lt;&gt;{11,12,13})*MIN(4,MOD(M483,10))+1,"th","st","nd","rd","th")</f>
        <v>60th</v>
      </c>
      <c r="O483" s="34">
        <v>0.1469</v>
      </c>
      <c r="P483" s="29">
        <f t="shared" si="72"/>
        <v>36</v>
      </c>
      <c r="Q483" s="38" t="str">
        <f t="array" ref="Q483">P483&amp;CHOOSE(AND(P483&lt;&gt;{11,12,13})*MIN(4,MOD(P483,10))+1,"th","st","nd","rd","th")</f>
        <v>36th</v>
      </c>
      <c r="R483" s="35">
        <v>228.65100000000001</v>
      </c>
      <c r="S483" s="35">
        <v>97.19</v>
      </c>
      <c r="T483" s="35">
        <v>0</v>
      </c>
      <c r="U483" s="35">
        <v>325.84100000000001</v>
      </c>
      <c r="V483" s="36">
        <v>58.548000000000002</v>
      </c>
      <c r="W483" s="220">
        <f t="shared" si="73"/>
        <v>2.6548094729377025E-2</v>
      </c>
      <c r="X483" s="29">
        <f t="shared" si="74"/>
        <v>51</v>
      </c>
      <c r="Y483" s="38" t="str">
        <f t="array" ref="Y483">X483&amp;CHOOSE(AND(X483&lt;&gt;{11,12,13})*MIN(4,MOD(X483,10))+1,"th","st","nd","rd","th")</f>
        <v>51st</v>
      </c>
      <c r="Z483" s="37">
        <v>11.71</v>
      </c>
      <c r="AA483" s="28">
        <v>2</v>
      </c>
      <c r="AB483" s="221">
        <f t="shared" si="75"/>
        <v>9.0688306105680884E-4</v>
      </c>
      <c r="AC483" s="29">
        <f t="shared" si="76"/>
        <v>21</v>
      </c>
      <c r="AD483" s="38" t="str">
        <f t="array" ref="AD483">AC483&amp;CHOOSE(AND(AC483&lt;&gt;{11,12,13})*MIN(4,MOD(AC483,10))+1,"th","st","nd","rd","th")</f>
        <v>21st</v>
      </c>
      <c r="AE483" s="37">
        <v>1.2</v>
      </c>
      <c r="AF483" s="38">
        <v>2205.3560000000002</v>
      </c>
      <c r="AG483" s="38">
        <v>2226.837</v>
      </c>
      <c r="AH483" s="38">
        <v>2301.5740000000001</v>
      </c>
      <c r="AI483" s="38">
        <v>2244.5889999999999</v>
      </c>
      <c r="AJ483" s="29">
        <f t="shared" si="77"/>
        <v>53</v>
      </c>
      <c r="AK483" s="38" t="str">
        <f t="array" ref="AK483">AJ483&amp;CHOOSE(AND(AJ483&lt;&gt;{11,12,13})*MIN(4,MOD(AJ483,10))+1,"th","st","nd","rd","th")</f>
        <v>53rd</v>
      </c>
      <c r="AL483" s="38">
        <v>338.75099999999998</v>
      </c>
      <c r="AM483" s="38">
        <v>338.75099999999998</v>
      </c>
      <c r="AN483" s="38">
        <v>2583.34</v>
      </c>
      <c r="AO483" s="29">
        <f t="shared" si="78"/>
        <v>52</v>
      </c>
      <c r="AP483" s="38" t="str">
        <f t="array" ref="AP483">AO483&amp;CHOOSE(AND(AO483&lt;&gt;{11,12,13})*MIN(4,MOD(AO483,10))+1,"th","st","nd","rd","th")</f>
        <v>52nd</v>
      </c>
      <c r="AQ483" s="39">
        <v>0.96</v>
      </c>
      <c r="AR483" s="36">
        <v>2718.335</v>
      </c>
      <c r="AS483" s="29">
        <f t="shared" si="79"/>
        <v>54</v>
      </c>
      <c r="AT483" s="38" t="str">
        <f t="array" ref="AT483">AS483&amp;CHOOSE(AND(AS483&lt;&gt;{11,12,13})*MIN(4,MOD(AS483,10))+1,"th","st","nd","rd","th")</f>
        <v>54th</v>
      </c>
      <c r="AU483" s="40">
        <v>9.3009957905958803E-4</v>
      </c>
    </row>
    <row r="484" spans="1:47" x14ac:dyDescent="0.25">
      <c r="A484" s="7">
        <v>119665003</v>
      </c>
      <c r="B484" s="8" t="s">
        <v>365</v>
      </c>
      <c r="C484" s="8" t="s">
        <v>366</v>
      </c>
      <c r="D484" s="27">
        <v>54583</v>
      </c>
      <c r="E484" s="29">
        <f t="shared" si="70"/>
        <v>59</v>
      </c>
      <c r="F484" s="38" t="str">
        <f t="array" ref="F484">E484&amp;CHOOSE(AND(E484&lt;&gt;{11,12,13})*MIN(4,MOD(E484,10))+1,"th","st","nd","rd","th")</f>
        <v>59th</v>
      </c>
      <c r="G484" s="29">
        <v>3247</v>
      </c>
      <c r="H484" s="30">
        <v>0.97309999999999997</v>
      </c>
      <c r="I484" s="31">
        <v>0.82110000000000005</v>
      </c>
      <c r="J484" s="32">
        <v>88</v>
      </c>
      <c r="K484" s="33">
        <v>82.823999999999998</v>
      </c>
      <c r="L484" s="34">
        <v>0.17649999999999999</v>
      </c>
      <c r="M484" s="29">
        <f t="shared" si="71"/>
        <v>62</v>
      </c>
      <c r="N484" s="38" t="str">
        <f t="array" ref="N484">M484&amp;CHOOSE(AND(M484&lt;&gt;{11,12,13})*MIN(4,MOD(M484,10))+1,"th","st","nd","rd","th")</f>
        <v>62nd</v>
      </c>
      <c r="O484" s="34">
        <v>0.15459999999999999</v>
      </c>
      <c r="P484" s="29">
        <f t="shared" si="72"/>
        <v>40</v>
      </c>
      <c r="Q484" s="38" t="str">
        <f t="array" ref="Q484">P484&amp;CHOOSE(AND(P484&lt;&gt;{11,12,13})*MIN(4,MOD(P484,10))+1,"th","st","nd","rd","th")</f>
        <v>40th</v>
      </c>
      <c r="R484" s="35">
        <v>115.149</v>
      </c>
      <c r="S484" s="35">
        <v>50.430999999999997</v>
      </c>
      <c r="T484" s="35">
        <v>0</v>
      </c>
      <c r="U484" s="35">
        <v>165.58</v>
      </c>
      <c r="V484" s="36">
        <v>31.562000000000001</v>
      </c>
      <c r="W484" s="220">
        <f t="shared" si="73"/>
        <v>2.9026906126533105E-2</v>
      </c>
      <c r="X484" s="29">
        <f t="shared" si="74"/>
        <v>59</v>
      </c>
      <c r="Y484" s="38" t="str">
        <f t="array" ref="Y484">X484&amp;CHOOSE(AND(X484&lt;&gt;{11,12,13})*MIN(4,MOD(X484,10))+1,"th","st","nd","rd","th")</f>
        <v>59th</v>
      </c>
      <c r="Z484" s="37">
        <v>6.3120000000000003</v>
      </c>
      <c r="AA484" s="28">
        <v>4</v>
      </c>
      <c r="AB484" s="221">
        <f t="shared" si="75"/>
        <v>3.6787156867794314E-3</v>
      </c>
      <c r="AC484" s="29">
        <f t="shared" si="76"/>
        <v>47</v>
      </c>
      <c r="AD484" s="38" t="str">
        <f t="array" ref="AD484">AC484&amp;CHOOSE(AND(AC484&lt;&gt;{11,12,13})*MIN(4,MOD(AC484,10))+1,"th","st","nd","rd","th")</f>
        <v>47th</v>
      </c>
      <c r="AE484" s="37">
        <v>2.4</v>
      </c>
      <c r="AF484" s="38">
        <v>1087.336</v>
      </c>
      <c r="AG484" s="38">
        <v>1131.991</v>
      </c>
      <c r="AH484" s="38">
        <v>1157.704</v>
      </c>
      <c r="AI484" s="38">
        <v>1125.6769999999999</v>
      </c>
      <c r="AJ484" s="29">
        <f t="shared" si="77"/>
        <v>19</v>
      </c>
      <c r="AK484" s="38" t="str">
        <f t="array" ref="AK484">AJ484&amp;CHOOSE(AND(AJ484&lt;&gt;{11,12,13})*MIN(4,MOD(AJ484,10))+1,"th","st","nd","rd","th")</f>
        <v>19th</v>
      </c>
      <c r="AL484" s="38">
        <v>174.292</v>
      </c>
      <c r="AM484" s="38">
        <v>257.11599999999999</v>
      </c>
      <c r="AN484" s="38">
        <v>1382.7929999999999</v>
      </c>
      <c r="AO484" s="29">
        <f t="shared" si="78"/>
        <v>19</v>
      </c>
      <c r="AP484" s="38" t="str">
        <f t="array" ref="AP484">AO484&amp;CHOOSE(AND(AO484&lt;&gt;{11,12,13})*MIN(4,MOD(AO484,10))+1,"th","st","nd","rd","th")</f>
        <v>19th</v>
      </c>
      <c r="AQ484" s="39">
        <v>0.75</v>
      </c>
      <c r="AR484" s="36">
        <v>1009.197</v>
      </c>
      <c r="AS484" s="29">
        <f t="shared" si="79"/>
        <v>6</v>
      </c>
      <c r="AT484" s="38" t="str">
        <f t="array" ref="AT484">AS484&amp;CHOOSE(AND(AS484&lt;&gt;{11,12,13})*MIN(4,MOD(AS484,10))+1,"th","st","nd","rd","th")</f>
        <v>6th</v>
      </c>
      <c r="AU484" s="40">
        <v>3.4530464600139387E-4</v>
      </c>
    </row>
    <row r="485" spans="1:47" x14ac:dyDescent="0.25">
      <c r="A485" s="7">
        <v>118667503</v>
      </c>
      <c r="B485" s="8" t="s">
        <v>591</v>
      </c>
      <c r="C485" s="8" t="s">
        <v>366</v>
      </c>
      <c r="D485" s="27">
        <v>51446</v>
      </c>
      <c r="E485" s="29">
        <f t="shared" si="70"/>
        <v>51</v>
      </c>
      <c r="F485" s="38" t="str">
        <f t="array" ref="F485">E485&amp;CHOOSE(AND(E485&lt;&gt;{11,12,13})*MIN(4,MOD(E485,10))+1,"th","st","nd","rd","th")</f>
        <v>51st</v>
      </c>
      <c r="G485" s="29">
        <v>7413</v>
      </c>
      <c r="H485" s="30">
        <v>1.0324</v>
      </c>
      <c r="I485" s="31">
        <v>0.71909999999999996</v>
      </c>
      <c r="J485" s="32">
        <v>170</v>
      </c>
      <c r="K485" s="33">
        <v>0</v>
      </c>
      <c r="L485" s="34">
        <v>0.16619999999999999</v>
      </c>
      <c r="M485" s="29">
        <f t="shared" si="71"/>
        <v>57</v>
      </c>
      <c r="N485" s="38" t="str">
        <f t="array" ref="N485">M485&amp;CHOOSE(AND(M485&lt;&gt;{11,12,13})*MIN(4,MOD(M485,10))+1,"th","st","nd","rd","th")</f>
        <v>57th</v>
      </c>
      <c r="O485" s="34">
        <v>0.13700000000000001</v>
      </c>
      <c r="P485" s="29">
        <f t="shared" si="72"/>
        <v>32</v>
      </c>
      <c r="Q485" s="38" t="str">
        <f t="array" ref="Q485">P485&amp;CHOOSE(AND(P485&lt;&gt;{11,12,13})*MIN(4,MOD(P485,10))+1,"th","st","nd","rd","th")</f>
        <v>32nd</v>
      </c>
      <c r="R485" s="35">
        <v>261.15300000000002</v>
      </c>
      <c r="S485" s="35">
        <v>107.63500000000001</v>
      </c>
      <c r="T485" s="35">
        <v>0</v>
      </c>
      <c r="U485" s="35">
        <v>368.78800000000001</v>
      </c>
      <c r="V485" s="36">
        <v>59.854000000000006</v>
      </c>
      <c r="W485" s="220">
        <f t="shared" si="73"/>
        <v>2.2854965248264324E-2</v>
      </c>
      <c r="X485" s="29">
        <f t="shared" si="74"/>
        <v>42</v>
      </c>
      <c r="Y485" s="38" t="str">
        <f t="array" ref="Y485">X485&amp;CHOOSE(AND(X485&lt;&gt;{11,12,13})*MIN(4,MOD(X485,10))+1,"th","st","nd","rd","th")</f>
        <v>42nd</v>
      </c>
      <c r="Z485" s="37">
        <v>11.971</v>
      </c>
      <c r="AA485" s="28">
        <v>10</v>
      </c>
      <c r="AB485" s="221">
        <f t="shared" si="75"/>
        <v>3.8184524423203665E-3</v>
      </c>
      <c r="AC485" s="29">
        <f t="shared" si="76"/>
        <v>48</v>
      </c>
      <c r="AD485" s="38" t="str">
        <f t="array" ref="AD485">AC485&amp;CHOOSE(AND(AC485&lt;&gt;{11,12,13})*MIN(4,MOD(AC485,10))+1,"th","st","nd","rd","th")</f>
        <v>48th</v>
      </c>
      <c r="AE485" s="37">
        <v>6</v>
      </c>
      <c r="AF485" s="38">
        <v>2618.8620000000001</v>
      </c>
      <c r="AG485" s="38">
        <v>2663.9720000000002</v>
      </c>
      <c r="AH485" s="38">
        <v>2749.5259999999998</v>
      </c>
      <c r="AI485" s="38">
        <v>2677.453</v>
      </c>
      <c r="AJ485" s="29">
        <f t="shared" si="77"/>
        <v>59</v>
      </c>
      <c r="AK485" s="38" t="str">
        <f t="array" ref="AK485">AJ485&amp;CHOOSE(AND(AJ485&lt;&gt;{11,12,13})*MIN(4,MOD(AJ485,10))+1,"th","st","nd","rd","th")</f>
        <v>59th</v>
      </c>
      <c r="AL485" s="38">
        <v>386.75900000000001</v>
      </c>
      <c r="AM485" s="38">
        <v>386.75900000000001</v>
      </c>
      <c r="AN485" s="38">
        <v>3064.212</v>
      </c>
      <c r="AO485" s="29">
        <f t="shared" si="78"/>
        <v>59</v>
      </c>
      <c r="AP485" s="38" t="str">
        <f t="array" ref="AP485">AO485&amp;CHOOSE(AND(AO485&lt;&gt;{11,12,13})*MIN(4,MOD(AO485,10))+1,"th","st","nd","rd","th")</f>
        <v>59th</v>
      </c>
      <c r="AQ485" s="39">
        <v>1.0900000000000001</v>
      </c>
      <c r="AR485" s="36">
        <v>3448.2069999999999</v>
      </c>
      <c r="AS485" s="29">
        <f t="shared" si="79"/>
        <v>66</v>
      </c>
      <c r="AT485" s="38" t="str">
        <f t="array" ref="AT485">AS485&amp;CHOOSE(AND(AS485&lt;&gt;{11,12,13})*MIN(4,MOD(AS485,10))+1,"th","st","nd","rd","th")</f>
        <v>66th</v>
      </c>
      <c r="AU485" s="40">
        <v>1.1798309918425525E-3</v>
      </c>
    </row>
    <row r="486" spans="1:47" x14ac:dyDescent="0.25">
      <c r="A486" s="7">
        <v>112671303</v>
      </c>
      <c r="B486" s="8" t="s">
        <v>202</v>
      </c>
      <c r="C486" s="8" t="s">
        <v>203</v>
      </c>
      <c r="D486" s="27">
        <v>64449</v>
      </c>
      <c r="E486" s="29">
        <f t="shared" si="70"/>
        <v>78</v>
      </c>
      <c r="F486" s="38" t="str">
        <f t="array" ref="F486">E486&amp;CHOOSE(AND(E486&lt;&gt;{11,12,13})*MIN(4,MOD(E486,10))+1,"th","st","nd","rd","th")</f>
        <v>78th</v>
      </c>
      <c r="G486" s="29">
        <v>13314</v>
      </c>
      <c r="H486" s="30">
        <v>0.82410000000000005</v>
      </c>
      <c r="I486" s="31">
        <v>-0.61699999999999999</v>
      </c>
      <c r="J486" s="32">
        <v>414</v>
      </c>
      <c r="K486" s="33">
        <v>0</v>
      </c>
      <c r="L486" s="34">
        <v>5.2999999999999999E-2</v>
      </c>
      <c r="M486" s="29">
        <f t="shared" si="71"/>
        <v>12</v>
      </c>
      <c r="N486" s="38" t="str">
        <f t="array" ref="N486">M486&amp;CHOOSE(AND(M486&lt;&gt;{11,12,13})*MIN(4,MOD(M486,10))+1,"th","st","nd","rd","th")</f>
        <v>12th</v>
      </c>
      <c r="O486" s="34">
        <v>0.11890000000000001</v>
      </c>
      <c r="P486" s="29">
        <f t="shared" si="72"/>
        <v>23</v>
      </c>
      <c r="Q486" s="38" t="str">
        <f t="array" ref="Q486">P486&amp;CHOOSE(AND(P486&lt;&gt;{11,12,13})*MIN(4,MOD(P486,10))+1,"th","st","nd","rd","th")</f>
        <v>23rd</v>
      </c>
      <c r="R486" s="35">
        <v>191.36500000000001</v>
      </c>
      <c r="S486" s="35">
        <v>214.654</v>
      </c>
      <c r="T486" s="35">
        <v>0</v>
      </c>
      <c r="U486" s="35">
        <v>406.01900000000001</v>
      </c>
      <c r="V486" s="36">
        <v>96.310999999999993</v>
      </c>
      <c r="W486" s="220">
        <f t="shared" si="73"/>
        <v>1.6004412259807522E-2</v>
      </c>
      <c r="X486" s="29">
        <f t="shared" si="74"/>
        <v>20</v>
      </c>
      <c r="Y486" s="38" t="str">
        <f t="array" ref="Y486">X486&amp;CHOOSE(AND(X486&lt;&gt;{11,12,13})*MIN(4,MOD(X486,10))+1,"th","st","nd","rd","th")</f>
        <v>20th</v>
      </c>
      <c r="Z486" s="37">
        <v>19.262</v>
      </c>
      <c r="AA486" s="28">
        <v>108</v>
      </c>
      <c r="AB486" s="221">
        <f t="shared" si="75"/>
        <v>1.7946823561786427E-2</v>
      </c>
      <c r="AC486" s="29">
        <f t="shared" si="76"/>
        <v>81</v>
      </c>
      <c r="AD486" s="38" t="str">
        <f t="array" ref="AD486">AC486&amp;CHOOSE(AND(AC486&lt;&gt;{11,12,13})*MIN(4,MOD(AC486,10))+1,"th","st","nd","rd","th")</f>
        <v>81st</v>
      </c>
      <c r="AE486" s="37">
        <v>64.8</v>
      </c>
      <c r="AF486" s="38">
        <v>6017.7780000000002</v>
      </c>
      <c r="AG486" s="38">
        <v>6046.9369999999999</v>
      </c>
      <c r="AH486" s="38">
        <v>6023.5559999999996</v>
      </c>
      <c r="AI486" s="38">
        <v>6029.424</v>
      </c>
      <c r="AJ486" s="29">
        <f t="shared" si="77"/>
        <v>90</v>
      </c>
      <c r="AK486" s="38" t="str">
        <f t="array" ref="AK486">AJ486&amp;CHOOSE(AND(AJ486&lt;&gt;{11,12,13})*MIN(4,MOD(AJ486,10))+1,"th","st","nd","rd","th")</f>
        <v>90th</v>
      </c>
      <c r="AL486" s="38">
        <v>490.08100000000002</v>
      </c>
      <c r="AM486" s="38">
        <v>490.08100000000002</v>
      </c>
      <c r="AN486" s="38">
        <v>6519.5050000000001</v>
      </c>
      <c r="AO486" s="29">
        <f t="shared" si="78"/>
        <v>88</v>
      </c>
      <c r="AP486" s="38" t="str">
        <f t="array" ref="AP486">AO486&amp;CHOOSE(AND(AO486&lt;&gt;{11,12,13})*MIN(4,MOD(AO486,10))+1,"th","st","nd","rd","th")</f>
        <v>88th</v>
      </c>
      <c r="AQ486" s="39">
        <v>1.37</v>
      </c>
      <c r="AR486" s="36">
        <v>7360.6319999999996</v>
      </c>
      <c r="AS486" s="29">
        <f t="shared" si="79"/>
        <v>90</v>
      </c>
      <c r="AT486" s="38" t="str">
        <f t="array" ref="AT486">AS486&amp;CHOOSE(AND(AS486&lt;&gt;{11,12,13})*MIN(4,MOD(AS486,10))+1,"th","st","nd","rd","th")</f>
        <v>90th</v>
      </c>
      <c r="AU486" s="40">
        <v>2.5184978028140511E-3</v>
      </c>
    </row>
    <row r="487" spans="1:47" x14ac:dyDescent="0.25">
      <c r="A487" s="7">
        <v>112671603</v>
      </c>
      <c r="B487" s="8" t="s">
        <v>249</v>
      </c>
      <c r="C487" s="8" t="s">
        <v>203</v>
      </c>
      <c r="D487" s="27">
        <v>63003</v>
      </c>
      <c r="E487" s="29">
        <f t="shared" si="70"/>
        <v>76</v>
      </c>
      <c r="F487" s="38" t="str">
        <f t="array" ref="F487">E487&amp;CHOOSE(AND(E487&lt;&gt;{11,12,13})*MIN(4,MOD(E487,10))+1,"th","st","nd","rd","th")</f>
        <v>76th</v>
      </c>
      <c r="G487" s="29">
        <v>16825</v>
      </c>
      <c r="H487" s="30">
        <v>0.84309999999999996</v>
      </c>
      <c r="I487" s="31">
        <v>-0.154</v>
      </c>
      <c r="J487" s="32">
        <v>375</v>
      </c>
      <c r="K487" s="33">
        <v>0</v>
      </c>
      <c r="L487" s="34">
        <v>0.1026</v>
      </c>
      <c r="M487" s="29">
        <f t="shared" si="71"/>
        <v>33</v>
      </c>
      <c r="N487" s="38" t="str">
        <f t="array" ref="N487">M487&amp;CHOOSE(AND(M487&lt;&gt;{11,12,13})*MIN(4,MOD(M487,10))+1,"th","st","nd","rd","th")</f>
        <v>33rd</v>
      </c>
      <c r="O487" s="34">
        <v>0.12429999999999999</v>
      </c>
      <c r="P487" s="29">
        <f t="shared" si="72"/>
        <v>26</v>
      </c>
      <c r="Q487" s="38" t="str">
        <f t="array" ref="Q487">P487&amp;CHOOSE(AND(P487&lt;&gt;{11,12,13})*MIN(4,MOD(P487,10))+1,"th","st","nd","rd","th")</f>
        <v>26th</v>
      </c>
      <c r="R487" s="35">
        <v>393.04899999999998</v>
      </c>
      <c r="S487" s="35">
        <v>238.09</v>
      </c>
      <c r="T487" s="35">
        <v>0</v>
      </c>
      <c r="U487" s="35">
        <v>631.13900000000001</v>
      </c>
      <c r="V487" s="36">
        <v>81.318999999999988</v>
      </c>
      <c r="W487" s="220">
        <f t="shared" si="73"/>
        <v>1.2736318626139656E-2</v>
      </c>
      <c r="X487" s="29">
        <f t="shared" si="74"/>
        <v>13</v>
      </c>
      <c r="Y487" s="38" t="str">
        <f t="array" ref="Y487">X487&amp;CHOOSE(AND(X487&lt;&gt;{11,12,13})*MIN(4,MOD(X487,10))+1,"th","st","nd","rd","th")</f>
        <v>13th</v>
      </c>
      <c r="Z487" s="37">
        <v>16.263999999999999</v>
      </c>
      <c r="AA487" s="28">
        <v>113</v>
      </c>
      <c r="AB487" s="221">
        <f t="shared" si="75"/>
        <v>1.769825015991074E-2</v>
      </c>
      <c r="AC487" s="29">
        <f t="shared" si="76"/>
        <v>81</v>
      </c>
      <c r="AD487" s="38" t="str">
        <f t="array" ref="AD487">AC487&amp;CHOOSE(AND(AC487&lt;&gt;{11,12,13})*MIN(4,MOD(AC487,10))+1,"th","st","nd","rd","th")</f>
        <v>81st</v>
      </c>
      <c r="AE487" s="37">
        <v>67.8</v>
      </c>
      <c r="AF487" s="38">
        <v>6384.8119999999999</v>
      </c>
      <c r="AG487" s="38">
        <v>6276.21</v>
      </c>
      <c r="AH487" s="38">
        <v>6306.6589999999997</v>
      </c>
      <c r="AI487" s="38">
        <v>6322.56</v>
      </c>
      <c r="AJ487" s="29">
        <f t="shared" si="77"/>
        <v>90</v>
      </c>
      <c r="AK487" s="38" t="str">
        <f t="array" ref="AK487">AJ487&amp;CHOOSE(AND(AJ487&lt;&gt;{11,12,13})*MIN(4,MOD(AJ487,10))+1,"th","st","nd","rd","th")</f>
        <v>90th</v>
      </c>
      <c r="AL487" s="38">
        <v>715.20299999999997</v>
      </c>
      <c r="AM487" s="38">
        <v>715.20299999999997</v>
      </c>
      <c r="AN487" s="38">
        <v>7037.7629999999999</v>
      </c>
      <c r="AO487" s="29">
        <f t="shared" si="78"/>
        <v>90</v>
      </c>
      <c r="AP487" s="38" t="str">
        <f t="array" ref="AP487">AO487&amp;CHOOSE(AND(AO487&lt;&gt;{11,12,13})*MIN(4,MOD(AO487,10))+1,"th","st","nd","rd","th")</f>
        <v>90th</v>
      </c>
      <c r="AQ487" s="39">
        <v>1.24</v>
      </c>
      <c r="AR487" s="36">
        <v>7357.5870000000004</v>
      </c>
      <c r="AS487" s="29">
        <f t="shared" si="79"/>
        <v>90</v>
      </c>
      <c r="AT487" s="38" t="str">
        <f t="array" ref="AT487">AS487&amp;CHOOSE(AND(AS487&lt;&gt;{11,12,13})*MIN(4,MOD(AS487,10))+1,"th","st","nd","rd","th")</f>
        <v>90th</v>
      </c>
      <c r="AU487" s="40">
        <v>2.5174559322505494E-3</v>
      </c>
    </row>
    <row r="488" spans="1:47" x14ac:dyDescent="0.25">
      <c r="A488" s="7">
        <v>112671803</v>
      </c>
      <c r="B488" s="8" t="s">
        <v>259</v>
      </c>
      <c r="C488" s="8" t="s">
        <v>203</v>
      </c>
      <c r="D488" s="27">
        <v>55919</v>
      </c>
      <c r="E488" s="29">
        <f t="shared" si="70"/>
        <v>62</v>
      </c>
      <c r="F488" s="38" t="str">
        <f t="array" ref="F488">E488&amp;CHOOSE(AND(E488&lt;&gt;{11,12,13})*MIN(4,MOD(E488,10))+1,"th","st","nd","rd","th")</f>
        <v>62nd</v>
      </c>
      <c r="G488" s="29">
        <v>10155</v>
      </c>
      <c r="H488" s="30">
        <v>0.94989999999999997</v>
      </c>
      <c r="I488" s="31">
        <v>0.37209999999999999</v>
      </c>
      <c r="J488" s="32">
        <v>293</v>
      </c>
      <c r="K488" s="33">
        <v>0</v>
      </c>
      <c r="L488" s="34">
        <v>8.9300000000000004E-2</v>
      </c>
      <c r="M488" s="29">
        <f t="shared" si="71"/>
        <v>27</v>
      </c>
      <c r="N488" s="38" t="str">
        <f t="array" ref="N488">M488&amp;CHOOSE(AND(M488&lt;&gt;{11,12,13})*MIN(4,MOD(M488,10))+1,"th","st","nd","rd","th")</f>
        <v>27th</v>
      </c>
      <c r="O488" s="34">
        <v>0.1094</v>
      </c>
      <c r="P488" s="29">
        <f t="shared" si="72"/>
        <v>19</v>
      </c>
      <c r="Q488" s="38" t="str">
        <f t="array" ref="Q488">P488&amp;CHOOSE(AND(P488&lt;&gt;{11,12,13})*MIN(4,MOD(P488,10))+1,"th","st","nd","rd","th")</f>
        <v>19th</v>
      </c>
      <c r="R488" s="35">
        <v>203.952</v>
      </c>
      <c r="S488" s="35">
        <v>124.929</v>
      </c>
      <c r="T488" s="35">
        <v>0</v>
      </c>
      <c r="U488" s="35">
        <v>328.88099999999997</v>
      </c>
      <c r="V488" s="36">
        <v>126.49600000000001</v>
      </c>
      <c r="W488" s="220">
        <f t="shared" si="73"/>
        <v>3.3231612485603558E-2</v>
      </c>
      <c r="X488" s="29">
        <f t="shared" si="74"/>
        <v>70</v>
      </c>
      <c r="Y488" s="38" t="str">
        <f t="array" ref="Y488">X488&amp;CHOOSE(AND(X488&lt;&gt;{11,12,13})*MIN(4,MOD(X488,10))+1,"th","st","nd","rd","th")</f>
        <v>70th</v>
      </c>
      <c r="Z488" s="37">
        <v>25.298999999999999</v>
      </c>
      <c r="AA488" s="28">
        <v>44</v>
      </c>
      <c r="AB488" s="221">
        <f t="shared" si="75"/>
        <v>1.1559187242019956E-2</v>
      </c>
      <c r="AC488" s="29">
        <f t="shared" si="76"/>
        <v>74</v>
      </c>
      <c r="AD488" s="38" t="str">
        <f t="array" ref="AD488">AC488&amp;CHOOSE(AND(AC488&lt;&gt;{11,12,13})*MIN(4,MOD(AC488,10))+1,"th","st","nd","rd","th")</f>
        <v>74th</v>
      </c>
      <c r="AE488" s="37">
        <v>26.4</v>
      </c>
      <c r="AF488" s="38">
        <v>3806.4960000000001</v>
      </c>
      <c r="AG488" s="38">
        <v>3895.7689999999998</v>
      </c>
      <c r="AH488" s="38">
        <v>3920.3049999999998</v>
      </c>
      <c r="AI488" s="38">
        <v>3874.19</v>
      </c>
      <c r="AJ488" s="29">
        <f t="shared" si="77"/>
        <v>75</v>
      </c>
      <c r="AK488" s="38" t="str">
        <f t="array" ref="AK488">AJ488&amp;CHOOSE(AND(AJ488&lt;&gt;{11,12,13})*MIN(4,MOD(AJ488,10))+1,"th","st","nd","rd","th")</f>
        <v>75th</v>
      </c>
      <c r="AL488" s="38">
        <v>380.58</v>
      </c>
      <c r="AM488" s="38">
        <v>380.58</v>
      </c>
      <c r="AN488" s="38">
        <v>4254.7700000000004</v>
      </c>
      <c r="AO488" s="29">
        <f t="shared" si="78"/>
        <v>74</v>
      </c>
      <c r="AP488" s="38" t="str">
        <f t="array" ref="AP488">AO488&amp;CHOOSE(AND(AO488&lt;&gt;{11,12,13})*MIN(4,MOD(AO488,10))+1,"th","st","nd","rd","th")</f>
        <v>74th</v>
      </c>
      <c r="AQ488" s="39">
        <v>1.2</v>
      </c>
      <c r="AR488" s="36">
        <v>4849.9269999999997</v>
      </c>
      <c r="AS488" s="29">
        <f t="shared" si="79"/>
        <v>79</v>
      </c>
      <c r="AT488" s="38" t="str">
        <f t="array" ref="AT488">AS488&amp;CHOOSE(AND(AS488&lt;&gt;{11,12,13})*MIN(4,MOD(AS488,10))+1,"th","st","nd","rd","th")</f>
        <v>79th</v>
      </c>
      <c r="AU488" s="40">
        <v>1.6594404520302796E-3</v>
      </c>
    </row>
    <row r="489" spans="1:47" x14ac:dyDescent="0.25">
      <c r="A489" s="7">
        <v>112672203</v>
      </c>
      <c r="B489" s="8" t="s">
        <v>273</v>
      </c>
      <c r="C489" s="8" t="s">
        <v>203</v>
      </c>
      <c r="D489" s="27">
        <v>55148</v>
      </c>
      <c r="E489" s="29">
        <f t="shared" si="70"/>
        <v>61</v>
      </c>
      <c r="F489" s="38" t="str">
        <f t="array" ref="F489">E489&amp;CHOOSE(AND(E489&lt;&gt;{11,12,13})*MIN(4,MOD(E489,10))+1,"th","st","nd","rd","th")</f>
        <v>61st</v>
      </c>
      <c r="G489" s="29">
        <v>8335</v>
      </c>
      <c r="H489" s="30">
        <v>0.96309999999999996</v>
      </c>
      <c r="I489" s="31">
        <v>0.51359999999999995</v>
      </c>
      <c r="J489" s="32">
        <v>257</v>
      </c>
      <c r="K489" s="33">
        <v>0</v>
      </c>
      <c r="L489" s="34">
        <v>0.1971</v>
      </c>
      <c r="M489" s="29">
        <f t="shared" si="71"/>
        <v>70</v>
      </c>
      <c r="N489" s="38" t="str">
        <f t="array" ref="N489">M489&amp;CHOOSE(AND(M489&lt;&gt;{11,12,13})*MIN(4,MOD(M489,10))+1,"th","st","nd","rd","th")</f>
        <v>70th</v>
      </c>
      <c r="O489" s="34">
        <v>0.22919999999999999</v>
      </c>
      <c r="P489" s="29">
        <f t="shared" si="72"/>
        <v>73</v>
      </c>
      <c r="Q489" s="38" t="str">
        <f t="array" ref="Q489">P489&amp;CHOOSE(AND(P489&lt;&gt;{11,12,13})*MIN(4,MOD(P489,10))+1,"th","st","nd","rd","th")</f>
        <v>73rd</v>
      </c>
      <c r="R489" s="35">
        <v>311.59100000000001</v>
      </c>
      <c r="S489" s="35">
        <v>181.16900000000001</v>
      </c>
      <c r="T489" s="35">
        <v>0</v>
      </c>
      <c r="U489" s="35">
        <v>492.76</v>
      </c>
      <c r="V489" s="36">
        <v>49.651000000000003</v>
      </c>
      <c r="W489" s="220">
        <f t="shared" si="73"/>
        <v>1.8844328863161428E-2</v>
      </c>
      <c r="X489" s="29">
        <f t="shared" si="74"/>
        <v>28</v>
      </c>
      <c r="Y489" s="38" t="str">
        <f t="array" ref="Y489">X489&amp;CHOOSE(AND(X489&lt;&gt;{11,12,13})*MIN(4,MOD(X489,10))+1,"th","st","nd","rd","th")</f>
        <v>28th</v>
      </c>
      <c r="Z489" s="37">
        <v>9.93</v>
      </c>
      <c r="AA489" s="28">
        <v>14</v>
      </c>
      <c r="AB489" s="221">
        <f t="shared" si="75"/>
        <v>5.313500313876055E-3</v>
      </c>
      <c r="AC489" s="29">
        <f t="shared" si="76"/>
        <v>57</v>
      </c>
      <c r="AD489" s="38" t="str">
        <f t="array" ref="AD489">AC489&amp;CHOOSE(AND(AC489&lt;&gt;{11,12,13})*MIN(4,MOD(AC489,10))+1,"th","st","nd","rd","th")</f>
        <v>57th</v>
      </c>
      <c r="AE489" s="37">
        <v>8.4</v>
      </c>
      <c r="AF489" s="38">
        <v>2634.7979999999998</v>
      </c>
      <c r="AG489" s="38">
        <v>2655.056</v>
      </c>
      <c r="AH489" s="38">
        <v>2689.8870000000002</v>
      </c>
      <c r="AI489" s="38">
        <v>2659.9140000000002</v>
      </c>
      <c r="AJ489" s="29">
        <f t="shared" si="77"/>
        <v>59</v>
      </c>
      <c r="AK489" s="38" t="str">
        <f t="array" ref="AK489">AJ489&amp;CHOOSE(AND(AJ489&lt;&gt;{11,12,13})*MIN(4,MOD(AJ489,10))+1,"th","st","nd","rd","th")</f>
        <v>59th</v>
      </c>
      <c r="AL489" s="38">
        <v>511.09</v>
      </c>
      <c r="AM489" s="38">
        <v>511.09</v>
      </c>
      <c r="AN489" s="38">
        <v>3171.0039999999999</v>
      </c>
      <c r="AO489" s="29">
        <f t="shared" si="78"/>
        <v>62</v>
      </c>
      <c r="AP489" s="38" t="str">
        <f t="array" ref="AP489">AO489&amp;CHOOSE(AND(AO489&lt;&gt;{11,12,13})*MIN(4,MOD(AO489,10))+1,"th","st","nd","rd","th")</f>
        <v>62nd</v>
      </c>
      <c r="AQ489" s="39">
        <v>1.06</v>
      </c>
      <c r="AR489" s="36">
        <v>3237.2339999999999</v>
      </c>
      <c r="AS489" s="29">
        <f t="shared" si="79"/>
        <v>63</v>
      </c>
      <c r="AT489" s="38" t="str">
        <f t="array" ref="AT489">AS489&amp;CHOOSE(AND(AS489&lt;&gt;{11,12,13})*MIN(4,MOD(AS489,10))+1,"th","st","nd","rd","th")</f>
        <v>63rd</v>
      </c>
      <c r="AU489" s="40">
        <v>1.1076449299727172E-3</v>
      </c>
    </row>
    <row r="490" spans="1:47" x14ac:dyDescent="0.25">
      <c r="A490" s="7">
        <v>112672803</v>
      </c>
      <c r="B490" s="8" t="s">
        <v>325</v>
      </c>
      <c r="C490" s="8" t="s">
        <v>203</v>
      </c>
      <c r="D490" s="27">
        <v>44249</v>
      </c>
      <c r="E490" s="29">
        <f t="shared" si="70"/>
        <v>26</v>
      </c>
      <c r="F490" s="38" t="str">
        <f t="array" ref="F490">E490&amp;CHOOSE(AND(E490&lt;&gt;{11,12,13})*MIN(4,MOD(E490,10))+1,"th","st","nd","rd","th")</f>
        <v>26th</v>
      </c>
      <c r="G490" s="29">
        <v>6645</v>
      </c>
      <c r="H490" s="30">
        <v>1.2003999999999999</v>
      </c>
      <c r="I490" s="31">
        <v>-1.8214999999999999</v>
      </c>
      <c r="J490" s="32">
        <v>464</v>
      </c>
      <c r="K490" s="33">
        <v>0</v>
      </c>
      <c r="L490" s="34">
        <v>0.2341</v>
      </c>
      <c r="M490" s="29">
        <f t="shared" si="71"/>
        <v>83</v>
      </c>
      <c r="N490" s="38" t="str">
        <f t="array" ref="N490">M490&amp;CHOOSE(AND(M490&lt;&gt;{11,12,13})*MIN(4,MOD(M490,10))+1,"th","st","nd","rd","th")</f>
        <v>83rd</v>
      </c>
      <c r="O490" s="34">
        <v>0.21790000000000001</v>
      </c>
      <c r="P490" s="29">
        <f t="shared" si="72"/>
        <v>68</v>
      </c>
      <c r="Q490" s="38" t="str">
        <f t="array" ref="Q490">P490&amp;CHOOSE(AND(P490&lt;&gt;{11,12,13})*MIN(4,MOD(P490,10))+1,"th","st","nd","rd","th")</f>
        <v>68th</v>
      </c>
      <c r="R490" s="35">
        <v>264.642</v>
      </c>
      <c r="S490" s="35">
        <v>123.164</v>
      </c>
      <c r="T490" s="35">
        <v>0</v>
      </c>
      <c r="U490" s="35">
        <v>387.80599999999998</v>
      </c>
      <c r="V490" s="36">
        <v>117.90600000000001</v>
      </c>
      <c r="W490" s="220">
        <f t="shared" si="73"/>
        <v>6.2579115561662763E-2</v>
      </c>
      <c r="X490" s="29">
        <f t="shared" si="74"/>
        <v>92</v>
      </c>
      <c r="Y490" s="38" t="str">
        <f t="array" ref="Y490">X490&amp;CHOOSE(AND(X490&lt;&gt;{11,12,13})*MIN(4,MOD(X490,10))+1,"th","st","nd","rd","th")</f>
        <v>92nd</v>
      </c>
      <c r="Z490" s="37">
        <v>23.581</v>
      </c>
      <c r="AA490" s="28">
        <v>142</v>
      </c>
      <c r="AB490" s="221">
        <f t="shared" si="75"/>
        <v>7.5367109474972549E-2</v>
      </c>
      <c r="AC490" s="29">
        <f t="shared" si="76"/>
        <v>97</v>
      </c>
      <c r="AD490" s="38" t="str">
        <f t="array" ref="AD490">AC490&amp;CHOOSE(AND(AC490&lt;&gt;{11,12,13})*MIN(4,MOD(AC490,10))+1,"th","st","nd","rd","th")</f>
        <v>97th</v>
      </c>
      <c r="AE490" s="37">
        <v>85.2</v>
      </c>
      <c r="AF490" s="38">
        <v>1884.1110000000001</v>
      </c>
      <c r="AG490" s="38">
        <v>1876.9349999999999</v>
      </c>
      <c r="AH490" s="38">
        <v>1860.056</v>
      </c>
      <c r="AI490" s="38">
        <v>1873.701</v>
      </c>
      <c r="AJ490" s="29">
        <f t="shared" si="77"/>
        <v>43</v>
      </c>
      <c r="AK490" s="38" t="str">
        <f t="array" ref="AK490">AJ490&amp;CHOOSE(AND(AJ490&lt;&gt;{11,12,13})*MIN(4,MOD(AJ490,10))+1,"th","st","nd","rd","th")</f>
        <v>43rd</v>
      </c>
      <c r="AL490" s="38">
        <v>496.58699999999999</v>
      </c>
      <c r="AM490" s="38">
        <v>496.58699999999999</v>
      </c>
      <c r="AN490" s="38">
        <v>2370.288</v>
      </c>
      <c r="AO490" s="29">
        <f t="shared" si="78"/>
        <v>47</v>
      </c>
      <c r="AP490" s="38" t="str">
        <f t="array" ref="AP490">AO490&amp;CHOOSE(AND(AO490&lt;&gt;{11,12,13})*MIN(4,MOD(AO490,10))+1,"th","st","nd","rd","th")</f>
        <v>47th</v>
      </c>
      <c r="AQ490" s="39">
        <v>1.48</v>
      </c>
      <c r="AR490" s="36">
        <v>4211.0349999999999</v>
      </c>
      <c r="AS490" s="29">
        <f t="shared" si="79"/>
        <v>73</v>
      </c>
      <c r="AT490" s="38" t="str">
        <f t="array" ref="AT490">AS490&amp;CHOOSE(AND(AS490&lt;&gt;{11,12,13})*MIN(4,MOD(AS490,10))+1,"th","st","nd","rd","th")</f>
        <v>73rd</v>
      </c>
      <c r="AU490" s="40">
        <v>1.4408385577587722E-3</v>
      </c>
    </row>
    <row r="491" spans="1:47" x14ac:dyDescent="0.25">
      <c r="A491" s="7">
        <v>112674403</v>
      </c>
      <c r="B491" s="8" t="s">
        <v>448</v>
      </c>
      <c r="C491" s="8" t="s">
        <v>203</v>
      </c>
      <c r="D491" s="27">
        <v>63546</v>
      </c>
      <c r="E491" s="29">
        <f t="shared" si="70"/>
        <v>77</v>
      </c>
      <c r="F491" s="38" t="str">
        <f t="array" ref="F491">E491&amp;CHOOSE(AND(E491&lt;&gt;{11,12,13})*MIN(4,MOD(E491,10))+1,"th","st","nd","rd","th")</f>
        <v>77th</v>
      </c>
      <c r="G491" s="29">
        <v>8988</v>
      </c>
      <c r="H491" s="30">
        <v>0.83589999999999998</v>
      </c>
      <c r="I491" s="31">
        <v>0.2392</v>
      </c>
      <c r="J491" s="32">
        <v>320</v>
      </c>
      <c r="K491" s="33">
        <v>0</v>
      </c>
      <c r="L491" s="34">
        <v>0.11650000000000001</v>
      </c>
      <c r="M491" s="29">
        <f t="shared" si="71"/>
        <v>38</v>
      </c>
      <c r="N491" s="38" t="str">
        <f t="array" ref="N491">M491&amp;CHOOSE(AND(M491&lt;&gt;{11,12,13})*MIN(4,MOD(M491,10))+1,"th","st","nd","rd","th")</f>
        <v>38th</v>
      </c>
      <c r="O491" s="34">
        <v>0.2281</v>
      </c>
      <c r="P491" s="29">
        <f t="shared" si="72"/>
        <v>72</v>
      </c>
      <c r="Q491" s="38" t="str">
        <f t="array" ref="Q491">P491&amp;CHOOSE(AND(P491&lt;&gt;{11,12,13})*MIN(4,MOD(P491,10))+1,"th","st","nd","rd","th")</f>
        <v>72nd</v>
      </c>
      <c r="R491" s="35">
        <v>276.98500000000001</v>
      </c>
      <c r="S491" s="35">
        <v>271.16000000000003</v>
      </c>
      <c r="T491" s="35">
        <v>0</v>
      </c>
      <c r="U491" s="35">
        <v>548.14499999999998</v>
      </c>
      <c r="V491" s="36">
        <v>104.066</v>
      </c>
      <c r="W491" s="220">
        <f t="shared" si="73"/>
        <v>2.6262096561519187E-2</v>
      </c>
      <c r="X491" s="29">
        <f t="shared" si="74"/>
        <v>50</v>
      </c>
      <c r="Y491" s="38" t="str">
        <f t="array" ref="Y491">X491&amp;CHOOSE(AND(X491&lt;&gt;{11,12,13})*MIN(4,MOD(X491,10))+1,"th","st","nd","rd","th")</f>
        <v>50th</v>
      </c>
      <c r="Z491" s="37">
        <v>20.812999999999999</v>
      </c>
      <c r="AA491" s="28">
        <v>43</v>
      </c>
      <c r="AB491" s="221">
        <f t="shared" si="75"/>
        <v>1.085148033118718E-2</v>
      </c>
      <c r="AC491" s="29">
        <f t="shared" si="76"/>
        <v>72</v>
      </c>
      <c r="AD491" s="38" t="str">
        <f t="array" ref="AD491">AC491&amp;CHOOSE(AND(AC491&lt;&gt;{11,12,13})*MIN(4,MOD(AC491,10))+1,"th","st","nd","rd","th")</f>
        <v>72nd</v>
      </c>
      <c r="AE491" s="37">
        <v>25.8</v>
      </c>
      <c r="AF491" s="38">
        <v>3962.5929999999998</v>
      </c>
      <c r="AG491" s="38">
        <v>3984.721</v>
      </c>
      <c r="AH491" s="38">
        <v>3968.8409999999999</v>
      </c>
      <c r="AI491" s="38">
        <v>3972.0520000000001</v>
      </c>
      <c r="AJ491" s="29">
        <f t="shared" si="77"/>
        <v>76</v>
      </c>
      <c r="AK491" s="38" t="str">
        <f t="array" ref="AK491">AJ491&amp;CHOOSE(AND(AJ491&lt;&gt;{11,12,13})*MIN(4,MOD(AJ491,10))+1,"th","st","nd","rd","th")</f>
        <v>76th</v>
      </c>
      <c r="AL491" s="38">
        <v>594.75800000000004</v>
      </c>
      <c r="AM491" s="38">
        <v>594.75800000000004</v>
      </c>
      <c r="AN491" s="38">
        <v>4566.8100000000004</v>
      </c>
      <c r="AO491" s="29">
        <f t="shared" si="78"/>
        <v>77</v>
      </c>
      <c r="AP491" s="38" t="str">
        <f t="array" ref="AP491">AO491&amp;CHOOSE(AND(AO491&lt;&gt;{11,12,13})*MIN(4,MOD(AO491,10))+1,"th","st","nd","rd","th")</f>
        <v>77th</v>
      </c>
      <c r="AQ491" s="39">
        <v>1.39</v>
      </c>
      <c r="AR491" s="36">
        <v>5306.1809999999996</v>
      </c>
      <c r="AS491" s="29">
        <f t="shared" si="79"/>
        <v>82</v>
      </c>
      <c r="AT491" s="38" t="str">
        <f t="array" ref="AT491">AS491&amp;CHOOSE(AND(AS491&lt;&gt;{11,12,13})*MIN(4,MOD(AS491,10))+1,"th","st","nd","rd","th")</f>
        <v>82nd</v>
      </c>
      <c r="AU491" s="40">
        <v>1.8155513262765567E-3</v>
      </c>
    </row>
    <row r="492" spans="1:47" x14ac:dyDescent="0.25">
      <c r="A492" s="7">
        <v>115674603</v>
      </c>
      <c r="B492" s="8" t="s">
        <v>456</v>
      </c>
      <c r="C492" s="8" t="s">
        <v>203</v>
      </c>
      <c r="D492" s="27">
        <v>64847</v>
      </c>
      <c r="E492" s="29">
        <f t="shared" si="70"/>
        <v>79</v>
      </c>
      <c r="F492" s="38" t="str">
        <f t="array" ref="F492">E492&amp;CHOOSE(AND(E492&lt;&gt;{11,12,13})*MIN(4,MOD(E492,10))+1,"th","st","nd","rd","th")</f>
        <v>79th</v>
      </c>
      <c r="G492" s="29">
        <v>8387</v>
      </c>
      <c r="H492" s="30">
        <v>0.81910000000000005</v>
      </c>
      <c r="I492" s="31">
        <v>0.5323</v>
      </c>
      <c r="J492" s="32">
        <v>253</v>
      </c>
      <c r="K492" s="33">
        <v>0</v>
      </c>
      <c r="L492" s="34">
        <v>5.9499999999999997E-2</v>
      </c>
      <c r="M492" s="29">
        <f t="shared" si="71"/>
        <v>16</v>
      </c>
      <c r="N492" s="38" t="str">
        <f t="array" ref="N492">M492&amp;CHOOSE(AND(M492&lt;&gt;{11,12,13})*MIN(4,MOD(M492,10))+1,"th","st","nd","rd","th")</f>
        <v>16th</v>
      </c>
      <c r="O492" s="34">
        <v>0.19850000000000001</v>
      </c>
      <c r="P492" s="29">
        <f t="shared" si="72"/>
        <v>59</v>
      </c>
      <c r="Q492" s="38" t="str">
        <f t="array" ref="Q492">P492&amp;CHOOSE(AND(P492&lt;&gt;{11,12,13})*MIN(4,MOD(P492,10))+1,"th","st","nd","rd","th")</f>
        <v>59th</v>
      </c>
      <c r="R492" s="35">
        <v>111.48399999999999</v>
      </c>
      <c r="S492" s="35">
        <v>185.96299999999999</v>
      </c>
      <c r="T492" s="35">
        <v>0</v>
      </c>
      <c r="U492" s="35">
        <v>297.447</v>
      </c>
      <c r="V492" s="36">
        <v>63.253999999999998</v>
      </c>
      <c r="W492" s="220">
        <f t="shared" si="73"/>
        <v>2.0255500982129533E-2</v>
      </c>
      <c r="X492" s="29">
        <f t="shared" si="74"/>
        <v>34</v>
      </c>
      <c r="Y492" s="38" t="str">
        <f t="array" ref="Y492">X492&amp;CHOOSE(AND(X492&lt;&gt;{11,12,13})*MIN(4,MOD(X492,10))+1,"th","st","nd","rd","th")</f>
        <v>34th</v>
      </c>
      <c r="Z492" s="37">
        <v>12.651</v>
      </c>
      <c r="AA492" s="28">
        <v>14</v>
      </c>
      <c r="AB492" s="221">
        <f t="shared" si="75"/>
        <v>4.48314752821661E-3</v>
      </c>
      <c r="AC492" s="29">
        <f t="shared" si="76"/>
        <v>52</v>
      </c>
      <c r="AD492" s="38" t="str">
        <f t="array" ref="AD492">AC492&amp;CHOOSE(AND(AC492&lt;&gt;{11,12,13})*MIN(4,MOD(AC492,10))+1,"th","st","nd","rd","th")</f>
        <v>52nd</v>
      </c>
      <c r="AE492" s="37">
        <v>8.4</v>
      </c>
      <c r="AF492" s="38">
        <v>3122.806</v>
      </c>
      <c r="AG492" s="38">
        <v>3114.65</v>
      </c>
      <c r="AH492" s="38">
        <v>3142.6170000000002</v>
      </c>
      <c r="AI492" s="38">
        <v>3126.6909999999998</v>
      </c>
      <c r="AJ492" s="29">
        <f t="shared" si="77"/>
        <v>67</v>
      </c>
      <c r="AK492" s="38" t="str">
        <f t="array" ref="AK492">AJ492&amp;CHOOSE(AND(AJ492&lt;&gt;{11,12,13})*MIN(4,MOD(AJ492,10))+1,"th","st","nd","rd","th")</f>
        <v>67th</v>
      </c>
      <c r="AL492" s="38">
        <v>318.49799999999999</v>
      </c>
      <c r="AM492" s="38">
        <v>318.49799999999999</v>
      </c>
      <c r="AN492" s="38">
        <v>3445.1889999999999</v>
      </c>
      <c r="AO492" s="29">
        <f t="shared" si="78"/>
        <v>65</v>
      </c>
      <c r="AP492" s="38" t="str">
        <f t="array" ref="AP492">AO492&amp;CHOOSE(AND(AO492&lt;&gt;{11,12,13})*MIN(4,MOD(AO492,10))+1,"th","st","nd","rd","th")</f>
        <v>65th</v>
      </c>
      <c r="AQ492" s="39">
        <v>1</v>
      </c>
      <c r="AR492" s="36">
        <v>2821.9540000000002</v>
      </c>
      <c r="AS492" s="29">
        <f t="shared" si="79"/>
        <v>55</v>
      </c>
      <c r="AT492" s="38" t="str">
        <f t="array" ref="AT492">AS492&amp;CHOOSE(AND(AS492&lt;&gt;{11,12,13})*MIN(4,MOD(AS492,10))+1,"th","st","nd","rd","th")</f>
        <v>55th</v>
      </c>
      <c r="AU492" s="40">
        <v>9.6555363026467331E-4</v>
      </c>
    </row>
    <row r="493" spans="1:47" x14ac:dyDescent="0.25">
      <c r="A493" s="7">
        <v>112675503</v>
      </c>
      <c r="B493" s="8" t="s">
        <v>511</v>
      </c>
      <c r="C493" s="8" t="s">
        <v>203</v>
      </c>
      <c r="D493" s="27">
        <v>57869</v>
      </c>
      <c r="E493" s="29">
        <f t="shared" si="70"/>
        <v>66</v>
      </c>
      <c r="F493" s="38" t="str">
        <f t="array" ref="F493">E493&amp;CHOOSE(AND(E493&lt;&gt;{11,12,13})*MIN(4,MOD(E493,10))+1,"th","st","nd","rd","th")</f>
        <v>66th</v>
      </c>
      <c r="G493" s="29">
        <v>14736</v>
      </c>
      <c r="H493" s="30">
        <v>0.91779999999999995</v>
      </c>
      <c r="I493" s="31">
        <v>0.30349999999999999</v>
      </c>
      <c r="J493" s="32">
        <v>310</v>
      </c>
      <c r="K493" s="33">
        <v>0</v>
      </c>
      <c r="L493" s="34">
        <v>0.13370000000000001</v>
      </c>
      <c r="M493" s="29">
        <f t="shared" si="71"/>
        <v>46</v>
      </c>
      <c r="N493" s="38" t="str">
        <f t="array" ref="N493">M493&amp;CHOOSE(AND(M493&lt;&gt;{11,12,13})*MIN(4,MOD(M493,10))+1,"th","st","nd","rd","th")</f>
        <v>46th</v>
      </c>
      <c r="O493" s="34">
        <v>0.17230000000000001</v>
      </c>
      <c r="P493" s="29">
        <f t="shared" si="72"/>
        <v>48</v>
      </c>
      <c r="Q493" s="38" t="str">
        <f t="array" ref="Q493">P493&amp;CHOOSE(AND(P493&lt;&gt;{11,12,13})*MIN(4,MOD(P493,10))+1,"th","st","nd","rd","th")</f>
        <v>48th</v>
      </c>
      <c r="R493" s="35">
        <v>441.12599999999998</v>
      </c>
      <c r="S493" s="35">
        <v>284.24099999999999</v>
      </c>
      <c r="T493" s="35">
        <v>0</v>
      </c>
      <c r="U493" s="35">
        <v>725.36699999999996</v>
      </c>
      <c r="V493" s="36">
        <v>144.51400000000001</v>
      </c>
      <c r="W493" s="220">
        <f t="shared" si="73"/>
        <v>2.6280304210969847E-2</v>
      </c>
      <c r="X493" s="29">
        <f t="shared" si="74"/>
        <v>50</v>
      </c>
      <c r="Y493" s="38" t="str">
        <f t="array" ref="Y493">X493&amp;CHOOSE(AND(X493&lt;&gt;{11,12,13})*MIN(4,MOD(X493,10))+1,"th","st","nd","rd","th")</f>
        <v>50th</v>
      </c>
      <c r="Z493" s="37">
        <v>28.902999999999999</v>
      </c>
      <c r="AA493" s="28">
        <v>35</v>
      </c>
      <c r="AB493" s="221">
        <f t="shared" si="75"/>
        <v>6.3648549440465602E-3</v>
      </c>
      <c r="AC493" s="29">
        <f t="shared" si="76"/>
        <v>61</v>
      </c>
      <c r="AD493" s="38" t="str">
        <f t="array" ref="AD493">AC493&amp;CHOOSE(AND(AC493&lt;&gt;{11,12,13})*MIN(4,MOD(AC493,10))+1,"th","st","nd","rd","th")</f>
        <v>61st</v>
      </c>
      <c r="AE493" s="37">
        <v>21</v>
      </c>
      <c r="AF493" s="38">
        <v>5498.9470000000001</v>
      </c>
      <c r="AG493" s="38">
        <v>5576.1859999999997</v>
      </c>
      <c r="AH493" s="38">
        <v>5701.3760000000002</v>
      </c>
      <c r="AI493" s="38">
        <v>5592.17</v>
      </c>
      <c r="AJ493" s="29">
        <f t="shared" si="77"/>
        <v>88</v>
      </c>
      <c r="AK493" s="38" t="str">
        <f t="array" ref="AK493">AJ493&amp;CHOOSE(AND(AJ493&lt;&gt;{11,12,13})*MIN(4,MOD(AJ493,10))+1,"th","st","nd","rd","th")</f>
        <v>88th</v>
      </c>
      <c r="AL493" s="38">
        <v>775.27</v>
      </c>
      <c r="AM493" s="38">
        <v>775.27</v>
      </c>
      <c r="AN493" s="38">
        <v>6367.44</v>
      </c>
      <c r="AO493" s="29">
        <f t="shared" si="78"/>
        <v>87</v>
      </c>
      <c r="AP493" s="38" t="str">
        <f t="array" ref="AP493">AO493&amp;CHOOSE(AND(AO493&lt;&gt;{11,12,13})*MIN(4,MOD(AO493,10))+1,"th","st","nd","rd","th")</f>
        <v>87th</v>
      </c>
      <c r="AQ493" s="39">
        <v>1.22</v>
      </c>
      <c r="AR493" s="36">
        <v>7129.7240000000002</v>
      </c>
      <c r="AS493" s="29">
        <f t="shared" si="79"/>
        <v>89</v>
      </c>
      <c r="AT493" s="38" t="str">
        <f t="array" ref="AT493">AS493&amp;CHOOSE(AND(AS493&lt;&gt;{11,12,13})*MIN(4,MOD(AS493,10))+1,"th","st","nd","rd","th")</f>
        <v>89th</v>
      </c>
      <c r="AU493" s="40">
        <v>2.4394908247920297E-3</v>
      </c>
    </row>
    <row r="494" spans="1:47" x14ac:dyDescent="0.25">
      <c r="A494" s="7">
        <v>112676203</v>
      </c>
      <c r="B494" s="8" t="s">
        <v>552</v>
      </c>
      <c r="C494" s="8" t="s">
        <v>203</v>
      </c>
      <c r="D494" s="27">
        <v>67363</v>
      </c>
      <c r="E494" s="29">
        <f t="shared" si="70"/>
        <v>83</v>
      </c>
      <c r="F494" s="38" t="str">
        <f t="array" ref="F494">E494&amp;CHOOSE(AND(E494&lt;&gt;{11,12,13})*MIN(4,MOD(E494,10))+1,"th","st","nd","rd","th")</f>
        <v>83rd</v>
      </c>
      <c r="G494" s="29">
        <v>7132</v>
      </c>
      <c r="H494" s="30">
        <v>0.78849999999999998</v>
      </c>
      <c r="I494" s="31">
        <v>0.59699999999999998</v>
      </c>
      <c r="J494" s="32">
        <v>223</v>
      </c>
      <c r="K494" s="33">
        <v>0</v>
      </c>
      <c r="L494" s="34">
        <v>0.12770000000000001</v>
      </c>
      <c r="M494" s="29">
        <f t="shared" si="71"/>
        <v>44</v>
      </c>
      <c r="N494" s="38" t="str">
        <f t="array" ref="N494">M494&amp;CHOOSE(AND(M494&lt;&gt;{11,12,13})*MIN(4,MOD(M494,10))+1,"th","st","nd","rd","th")</f>
        <v>44th</v>
      </c>
      <c r="O494" s="34">
        <v>0.23699999999999999</v>
      </c>
      <c r="P494" s="29">
        <f t="shared" si="72"/>
        <v>77</v>
      </c>
      <c r="Q494" s="38" t="str">
        <f t="array" ref="Q494">P494&amp;CHOOSE(AND(P494&lt;&gt;{11,12,13})*MIN(4,MOD(P494,10))+1,"th","st","nd","rd","th")</f>
        <v>77th</v>
      </c>
      <c r="R494" s="35">
        <v>219.547</v>
      </c>
      <c r="S494" s="35">
        <v>203.73</v>
      </c>
      <c r="T494" s="35">
        <v>0</v>
      </c>
      <c r="U494" s="35">
        <v>423.27699999999999</v>
      </c>
      <c r="V494" s="36">
        <v>71.060999999999993</v>
      </c>
      <c r="W494" s="220">
        <f t="shared" si="73"/>
        <v>2.4799713547446842E-2</v>
      </c>
      <c r="X494" s="29">
        <f t="shared" si="74"/>
        <v>46</v>
      </c>
      <c r="Y494" s="38" t="str">
        <f t="array" ref="Y494">X494&amp;CHOOSE(AND(X494&lt;&gt;{11,12,13})*MIN(4,MOD(X494,10))+1,"th","st","nd","rd","th")</f>
        <v>46th</v>
      </c>
      <c r="Z494" s="37">
        <v>14.212</v>
      </c>
      <c r="AA494" s="28">
        <v>4</v>
      </c>
      <c r="AB494" s="221">
        <f t="shared" si="75"/>
        <v>1.3959676079676247E-3</v>
      </c>
      <c r="AC494" s="29">
        <f t="shared" si="76"/>
        <v>27</v>
      </c>
      <c r="AD494" s="38" t="str">
        <f t="array" ref="AD494">AC494&amp;CHOOSE(AND(AC494&lt;&gt;{11,12,13})*MIN(4,MOD(AC494,10))+1,"th","st","nd","rd","th")</f>
        <v>27th</v>
      </c>
      <c r="AE494" s="37">
        <v>2.4</v>
      </c>
      <c r="AF494" s="38">
        <v>2865.3960000000002</v>
      </c>
      <c r="AG494" s="38">
        <v>2977.4929999999999</v>
      </c>
      <c r="AH494" s="38">
        <v>3072.4760000000001</v>
      </c>
      <c r="AI494" s="38">
        <v>2971.788</v>
      </c>
      <c r="AJ494" s="29">
        <f t="shared" si="77"/>
        <v>64</v>
      </c>
      <c r="AK494" s="38" t="str">
        <f t="array" ref="AK494">AJ494&amp;CHOOSE(AND(AJ494&lt;&gt;{11,12,13})*MIN(4,MOD(AJ494,10))+1,"th","st","nd","rd","th")</f>
        <v>64th</v>
      </c>
      <c r="AL494" s="38">
        <v>439.88900000000001</v>
      </c>
      <c r="AM494" s="38">
        <v>439.88900000000001</v>
      </c>
      <c r="AN494" s="38">
        <v>3411.6770000000001</v>
      </c>
      <c r="AO494" s="29">
        <f t="shared" si="78"/>
        <v>65</v>
      </c>
      <c r="AP494" s="38" t="str">
        <f t="array" ref="AP494">AO494&amp;CHOOSE(AND(AO494&lt;&gt;{11,12,13})*MIN(4,MOD(AO494,10))+1,"th","st","nd","rd","th")</f>
        <v>65th</v>
      </c>
      <c r="AQ494" s="39">
        <v>1.24</v>
      </c>
      <c r="AR494" s="36">
        <v>3335.7330000000002</v>
      </c>
      <c r="AS494" s="29">
        <f t="shared" si="79"/>
        <v>64</v>
      </c>
      <c r="AT494" s="38" t="str">
        <f t="array" ref="AT494">AS494&amp;CHOOSE(AND(AS494&lt;&gt;{11,12,13})*MIN(4,MOD(AS494,10))+1,"th","st","nd","rd","th")</f>
        <v>64th</v>
      </c>
      <c r="AU494" s="40">
        <v>1.1413471331367094E-3</v>
      </c>
    </row>
    <row r="495" spans="1:47" x14ac:dyDescent="0.25">
      <c r="A495" s="7">
        <v>112676403</v>
      </c>
      <c r="B495" s="8" t="s">
        <v>557</v>
      </c>
      <c r="C495" s="8" t="s">
        <v>203</v>
      </c>
      <c r="D495" s="27">
        <v>69287</v>
      </c>
      <c r="E495" s="29">
        <f t="shared" si="70"/>
        <v>85</v>
      </c>
      <c r="F495" s="38" t="str">
        <f t="array" ref="F495">E495&amp;CHOOSE(AND(E495&lt;&gt;{11,12,13})*MIN(4,MOD(E495,10))+1,"th","st","nd","rd","th")</f>
        <v>85th</v>
      </c>
      <c r="G495" s="29">
        <v>10007</v>
      </c>
      <c r="H495" s="30">
        <v>0.76659999999999995</v>
      </c>
      <c r="I495" s="31">
        <v>0.25540000000000002</v>
      </c>
      <c r="J495" s="32">
        <v>318</v>
      </c>
      <c r="K495" s="33">
        <v>0</v>
      </c>
      <c r="L495" s="34">
        <v>6.0900000000000003E-2</v>
      </c>
      <c r="M495" s="29">
        <f t="shared" si="71"/>
        <v>17</v>
      </c>
      <c r="N495" s="38" t="str">
        <f t="array" ref="N495">M495&amp;CHOOSE(AND(M495&lt;&gt;{11,12,13})*MIN(4,MOD(M495,10))+1,"th","st","nd","rd","th")</f>
        <v>17th</v>
      </c>
      <c r="O495" s="34">
        <v>9.0499999999999997E-2</v>
      </c>
      <c r="P495" s="29">
        <f t="shared" si="72"/>
        <v>11</v>
      </c>
      <c r="Q495" s="38" t="str">
        <f t="array" ref="Q495">P495&amp;CHOOSE(AND(P495&lt;&gt;{11,12,13})*MIN(4,MOD(P495,10))+1,"th","st","nd","rd","th")</f>
        <v>11th</v>
      </c>
      <c r="R495" s="35">
        <v>150.887</v>
      </c>
      <c r="S495" s="35">
        <v>112.113</v>
      </c>
      <c r="T495" s="35">
        <v>0</v>
      </c>
      <c r="U495" s="35">
        <v>263</v>
      </c>
      <c r="V495" s="36">
        <v>65.802999999999997</v>
      </c>
      <c r="W495" s="220">
        <f t="shared" si="73"/>
        <v>1.593532972762484E-2</v>
      </c>
      <c r="X495" s="29">
        <f t="shared" si="74"/>
        <v>20</v>
      </c>
      <c r="Y495" s="38" t="str">
        <f t="array" ref="Y495">X495&amp;CHOOSE(AND(X495&lt;&gt;{11,12,13})*MIN(4,MOD(X495,10))+1,"th","st","nd","rd","th")</f>
        <v>20th</v>
      </c>
      <c r="Z495" s="37">
        <v>13.161</v>
      </c>
      <c r="AA495" s="28">
        <v>35</v>
      </c>
      <c r="AB495" s="221">
        <f t="shared" si="75"/>
        <v>8.4758527797648957E-3</v>
      </c>
      <c r="AC495" s="29">
        <f t="shared" si="76"/>
        <v>68</v>
      </c>
      <c r="AD495" s="38" t="str">
        <f t="array" ref="AD495">AC495&amp;CHOOSE(AND(AC495&lt;&gt;{11,12,13})*MIN(4,MOD(AC495,10))+1,"th","st","nd","rd","th")</f>
        <v>68th</v>
      </c>
      <c r="AE495" s="37">
        <v>21</v>
      </c>
      <c r="AF495" s="38">
        <v>4129.3779999999997</v>
      </c>
      <c r="AG495" s="38">
        <v>4083.98</v>
      </c>
      <c r="AH495" s="38">
        <v>4076.1990000000001</v>
      </c>
      <c r="AI495" s="38">
        <v>4096.5190000000002</v>
      </c>
      <c r="AJ495" s="29">
        <f t="shared" si="77"/>
        <v>78</v>
      </c>
      <c r="AK495" s="38" t="str">
        <f t="array" ref="AK495">AJ495&amp;CHOOSE(AND(AJ495&lt;&gt;{11,12,13})*MIN(4,MOD(AJ495,10))+1,"th","st","nd","rd","th")</f>
        <v>78th</v>
      </c>
      <c r="AL495" s="38">
        <v>297.161</v>
      </c>
      <c r="AM495" s="38">
        <v>297.161</v>
      </c>
      <c r="AN495" s="38">
        <v>4393.68</v>
      </c>
      <c r="AO495" s="29">
        <f t="shared" si="78"/>
        <v>76</v>
      </c>
      <c r="AP495" s="38" t="str">
        <f t="array" ref="AP495">AO495&amp;CHOOSE(AND(AO495&lt;&gt;{11,12,13})*MIN(4,MOD(AO495,10))+1,"th","st","nd","rd","th")</f>
        <v>76th</v>
      </c>
      <c r="AQ495" s="39">
        <v>1.05</v>
      </c>
      <c r="AR495" s="36">
        <v>3536.605</v>
      </c>
      <c r="AS495" s="29">
        <f t="shared" si="79"/>
        <v>67</v>
      </c>
      <c r="AT495" s="38" t="str">
        <f t="array" ref="AT495">AS495&amp;CHOOSE(AND(AS495&lt;&gt;{11,12,13})*MIN(4,MOD(AS495,10))+1,"th","st","nd","rd","th")</f>
        <v>67th</v>
      </c>
      <c r="AU495" s="40">
        <v>1.2100770588614113E-3</v>
      </c>
    </row>
    <row r="496" spans="1:47" x14ac:dyDescent="0.25">
      <c r="A496" s="7">
        <v>112676503</v>
      </c>
      <c r="B496" s="8" t="s">
        <v>566</v>
      </c>
      <c r="C496" s="8" t="s">
        <v>203</v>
      </c>
      <c r="D496" s="27">
        <v>73284</v>
      </c>
      <c r="E496" s="29">
        <f t="shared" si="70"/>
        <v>88</v>
      </c>
      <c r="F496" s="38" t="str">
        <f t="array" ref="F496">E496&amp;CHOOSE(AND(E496&lt;&gt;{11,12,13})*MIN(4,MOD(E496,10))+1,"th","st","nd","rd","th")</f>
        <v>88th</v>
      </c>
      <c r="G496" s="29">
        <v>7906</v>
      </c>
      <c r="H496" s="30">
        <v>0.7248</v>
      </c>
      <c r="I496" s="31">
        <v>0.47210000000000002</v>
      </c>
      <c r="J496" s="32">
        <v>270</v>
      </c>
      <c r="K496" s="33">
        <v>0</v>
      </c>
      <c r="L496" s="34">
        <v>2.58E-2</v>
      </c>
      <c r="M496" s="29">
        <f t="shared" si="71"/>
        <v>3</v>
      </c>
      <c r="N496" s="38" t="str">
        <f t="array" ref="N496">M496&amp;CHOOSE(AND(M496&lt;&gt;{11,12,13})*MIN(4,MOD(M496,10))+1,"th","st","nd","rd","th")</f>
        <v>3rd</v>
      </c>
      <c r="O496" s="34">
        <v>8.8599999999999998E-2</v>
      </c>
      <c r="P496" s="29">
        <f t="shared" si="72"/>
        <v>11</v>
      </c>
      <c r="Q496" s="38" t="str">
        <f t="array" ref="Q496">P496&amp;CHOOSE(AND(P496&lt;&gt;{11,12,13})*MIN(4,MOD(P496,10))+1,"th","st","nd","rd","th")</f>
        <v>11th</v>
      </c>
      <c r="R496" s="35">
        <v>48.655000000000001</v>
      </c>
      <c r="S496" s="35">
        <v>83.543999999999997</v>
      </c>
      <c r="T496" s="35">
        <v>0</v>
      </c>
      <c r="U496" s="35">
        <v>132.19900000000001</v>
      </c>
      <c r="V496" s="36">
        <v>35.268000000000001</v>
      </c>
      <c r="W496" s="220">
        <f t="shared" si="73"/>
        <v>1.1220765734222348E-2</v>
      </c>
      <c r="X496" s="29">
        <f t="shared" si="74"/>
        <v>10</v>
      </c>
      <c r="Y496" s="38" t="str">
        <f t="array" ref="Y496">X496&amp;CHOOSE(AND(X496&lt;&gt;{11,12,13})*MIN(4,MOD(X496,10))+1,"th","st","nd","rd","th")</f>
        <v>10th</v>
      </c>
      <c r="Z496" s="37">
        <v>7.0540000000000003</v>
      </c>
      <c r="AA496" s="28">
        <v>14</v>
      </c>
      <c r="AB496" s="221">
        <f t="shared" si="75"/>
        <v>4.4541998491298878E-3</v>
      </c>
      <c r="AC496" s="29">
        <f t="shared" si="76"/>
        <v>52</v>
      </c>
      <c r="AD496" s="38" t="str">
        <f t="array" ref="AD496">AC496&amp;CHOOSE(AND(AC496&lt;&gt;{11,12,13})*MIN(4,MOD(AC496,10))+1,"th","st","nd","rd","th")</f>
        <v>52nd</v>
      </c>
      <c r="AE496" s="37">
        <v>8.4</v>
      </c>
      <c r="AF496" s="38">
        <v>3143.1010000000001</v>
      </c>
      <c r="AG496" s="38">
        <v>3202.848</v>
      </c>
      <c r="AH496" s="38">
        <v>3263.05</v>
      </c>
      <c r="AI496" s="38">
        <v>3203</v>
      </c>
      <c r="AJ496" s="29">
        <f t="shared" si="77"/>
        <v>68</v>
      </c>
      <c r="AK496" s="38" t="str">
        <f t="array" ref="AK496">AJ496&amp;CHOOSE(AND(AJ496&lt;&gt;{11,12,13})*MIN(4,MOD(AJ496,10))+1,"th","st","nd","rd","th")</f>
        <v>68th</v>
      </c>
      <c r="AL496" s="38">
        <v>147.65299999999999</v>
      </c>
      <c r="AM496" s="38">
        <v>147.65299999999999</v>
      </c>
      <c r="AN496" s="38">
        <v>3350.6529999999998</v>
      </c>
      <c r="AO496" s="29">
        <f t="shared" si="78"/>
        <v>64</v>
      </c>
      <c r="AP496" s="38" t="str">
        <f t="array" ref="AP496">AO496&amp;CHOOSE(AND(AO496&lt;&gt;{11,12,13})*MIN(4,MOD(AO496,10))+1,"th","st","nd","rd","th")</f>
        <v>64th</v>
      </c>
      <c r="AQ496" s="39">
        <v>0.99</v>
      </c>
      <c r="AR496" s="36">
        <v>2404.268</v>
      </c>
      <c r="AS496" s="29">
        <f t="shared" si="79"/>
        <v>46</v>
      </c>
      <c r="AT496" s="38" t="str">
        <f t="array" ref="AT496">AS496&amp;CHOOSE(AND(AS496&lt;&gt;{11,12,13})*MIN(4,MOD(AS496,10))+1,"th","st","nd","rd","th")</f>
        <v>46th</v>
      </c>
      <c r="AU496" s="40">
        <v>8.2263909884044376E-4</v>
      </c>
    </row>
    <row r="497" spans="1:47" x14ac:dyDescent="0.25">
      <c r="A497" s="7">
        <v>112676703</v>
      </c>
      <c r="B497" s="8" t="s">
        <v>569</v>
      </c>
      <c r="C497" s="8" t="s">
        <v>203</v>
      </c>
      <c r="D497" s="27">
        <v>66792</v>
      </c>
      <c r="E497" s="29">
        <f t="shared" si="70"/>
        <v>82</v>
      </c>
      <c r="F497" s="38" t="str">
        <f t="array" ref="F497">E497&amp;CHOOSE(AND(E497&lt;&gt;{11,12,13})*MIN(4,MOD(E497,10))+1,"th","st","nd","rd","th")</f>
        <v>82nd</v>
      </c>
      <c r="G497" s="29">
        <v>10266</v>
      </c>
      <c r="H497" s="30">
        <v>0.79520000000000002</v>
      </c>
      <c r="I497" s="31">
        <v>0.43740000000000001</v>
      </c>
      <c r="J497" s="32">
        <v>281</v>
      </c>
      <c r="K497" s="33">
        <v>0</v>
      </c>
      <c r="L497" s="34">
        <v>7.0000000000000007E-2</v>
      </c>
      <c r="M497" s="29">
        <f t="shared" si="71"/>
        <v>21</v>
      </c>
      <c r="N497" s="38" t="str">
        <f t="array" ref="N497">M497&amp;CHOOSE(AND(M497&lt;&gt;{11,12,13})*MIN(4,MOD(M497,10))+1,"th","st","nd","rd","th")</f>
        <v>21st</v>
      </c>
      <c r="O497" s="34">
        <v>0.13350000000000001</v>
      </c>
      <c r="P497" s="29">
        <f t="shared" si="72"/>
        <v>30</v>
      </c>
      <c r="Q497" s="38" t="str">
        <f t="array" ref="Q497">P497&amp;CHOOSE(AND(P497&lt;&gt;{11,12,13})*MIN(4,MOD(P497,10))+1,"th","st","nd","rd","th")</f>
        <v>30th</v>
      </c>
      <c r="R497" s="35">
        <v>164.602</v>
      </c>
      <c r="S497" s="35">
        <v>156.959</v>
      </c>
      <c r="T497" s="35">
        <v>0</v>
      </c>
      <c r="U497" s="35">
        <v>321.56099999999998</v>
      </c>
      <c r="V497" s="36">
        <v>98.34899999999999</v>
      </c>
      <c r="W497" s="220">
        <f t="shared" si="73"/>
        <v>2.5094875413584846E-2</v>
      </c>
      <c r="X497" s="29">
        <f t="shared" si="74"/>
        <v>47</v>
      </c>
      <c r="Y497" s="38" t="str">
        <f t="array" ref="Y497">X497&amp;CHOOSE(AND(X497&lt;&gt;{11,12,13})*MIN(4,MOD(X497,10))+1,"th","st","nd","rd","th")</f>
        <v>47th</v>
      </c>
      <c r="Z497" s="37">
        <v>19.670000000000002</v>
      </c>
      <c r="AA497" s="28">
        <v>30</v>
      </c>
      <c r="AB497" s="221">
        <f t="shared" si="75"/>
        <v>7.6548441001692488E-3</v>
      </c>
      <c r="AC497" s="29">
        <f t="shared" si="76"/>
        <v>66</v>
      </c>
      <c r="AD497" s="38" t="str">
        <f t="array" ref="AD497">AC497&amp;CHOOSE(AND(AC497&lt;&gt;{11,12,13})*MIN(4,MOD(AC497,10))+1,"th","st","nd","rd","th")</f>
        <v>66th</v>
      </c>
      <c r="AE497" s="37">
        <v>18</v>
      </c>
      <c r="AF497" s="38">
        <v>3919.087</v>
      </c>
      <c r="AG497" s="38">
        <v>3897.194</v>
      </c>
      <c r="AH497" s="38">
        <v>3910.0360000000001</v>
      </c>
      <c r="AI497" s="38">
        <v>3908.7719999999999</v>
      </c>
      <c r="AJ497" s="29">
        <f t="shared" si="77"/>
        <v>76</v>
      </c>
      <c r="AK497" s="38" t="str">
        <f t="array" ref="AK497">AJ497&amp;CHOOSE(AND(AJ497&lt;&gt;{11,12,13})*MIN(4,MOD(AJ497,10))+1,"th","st","nd","rd","th")</f>
        <v>76th</v>
      </c>
      <c r="AL497" s="38">
        <v>359.23099999999999</v>
      </c>
      <c r="AM497" s="38">
        <v>359.23099999999999</v>
      </c>
      <c r="AN497" s="38">
        <v>4268.0029999999997</v>
      </c>
      <c r="AO497" s="29">
        <f t="shared" si="78"/>
        <v>74</v>
      </c>
      <c r="AP497" s="38" t="str">
        <f t="array" ref="AP497">AO497&amp;CHOOSE(AND(AO497&lt;&gt;{11,12,13})*MIN(4,MOD(AO497,10))+1,"th","st","nd","rd","th")</f>
        <v>74th</v>
      </c>
      <c r="AQ497" s="39">
        <v>1.04</v>
      </c>
      <c r="AR497" s="36">
        <v>3529.6729999999998</v>
      </c>
      <c r="AS497" s="29">
        <f t="shared" si="79"/>
        <v>67</v>
      </c>
      <c r="AT497" s="38" t="str">
        <f t="array" ref="AT497">AS497&amp;CHOOSE(AND(AS497&lt;&gt;{11,12,13})*MIN(4,MOD(AS497,10))+1,"th","st","nd","rd","th")</f>
        <v>67th</v>
      </c>
      <c r="AU497" s="40">
        <v>1.2077052208495248E-3</v>
      </c>
    </row>
    <row r="498" spans="1:47" x14ac:dyDescent="0.25">
      <c r="A498" s="7">
        <v>115219002</v>
      </c>
      <c r="B498" s="8" t="s">
        <v>634</v>
      </c>
      <c r="C498" s="8" t="s">
        <v>203</v>
      </c>
      <c r="D498" s="27">
        <v>59716</v>
      </c>
      <c r="E498" s="29">
        <f t="shared" si="70"/>
        <v>70</v>
      </c>
      <c r="F498" s="38" t="str">
        <f t="array" ref="F498">E498&amp;CHOOSE(AND(E498&lt;&gt;{11,12,13})*MIN(4,MOD(E498,10))+1,"th","st","nd","rd","th")</f>
        <v>70th</v>
      </c>
      <c r="G498" s="29">
        <v>25473</v>
      </c>
      <c r="H498" s="30">
        <v>0.88949999999999996</v>
      </c>
      <c r="I498" s="31">
        <v>-0.2268</v>
      </c>
      <c r="J498" s="32">
        <v>380</v>
      </c>
      <c r="K498" s="33">
        <v>0</v>
      </c>
      <c r="L498" s="34">
        <v>0.1197</v>
      </c>
      <c r="M498" s="29">
        <f t="shared" si="71"/>
        <v>39</v>
      </c>
      <c r="N498" s="38" t="str">
        <f t="array" ref="N498">M498&amp;CHOOSE(AND(M498&lt;&gt;{11,12,13})*MIN(4,MOD(M498,10))+1,"th","st","nd","rd","th")</f>
        <v>39th</v>
      </c>
      <c r="O498" s="34">
        <v>0.16400000000000001</v>
      </c>
      <c r="P498" s="29">
        <f t="shared" si="72"/>
        <v>44</v>
      </c>
      <c r="Q498" s="38" t="str">
        <f t="array" ref="Q498">P498&amp;CHOOSE(AND(P498&lt;&gt;{11,12,13})*MIN(4,MOD(P498,10))+1,"th","st","nd","rd","th")</f>
        <v>44th</v>
      </c>
      <c r="R498" s="35">
        <v>559.51499999999999</v>
      </c>
      <c r="S498" s="35">
        <v>383.29300000000001</v>
      </c>
      <c r="T498" s="35">
        <v>0</v>
      </c>
      <c r="U498" s="35">
        <v>942.80799999999999</v>
      </c>
      <c r="V498" s="36">
        <v>261.59399999999994</v>
      </c>
      <c r="W498" s="220">
        <f t="shared" si="73"/>
        <v>3.3578533275023088E-2</v>
      </c>
      <c r="X498" s="29">
        <f t="shared" si="74"/>
        <v>71</v>
      </c>
      <c r="Y498" s="38" t="str">
        <f t="array" ref="Y498">X498&amp;CHOOSE(AND(X498&lt;&gt;{11,12,13})*MIN(4,MOD(X498,10))+1,"th","st","nd","rd","th")</f>
        <v>71st</v>
      </c>
      <c r="Z498" s="37">
        <v>52.319000000000003</v>
      </c>
      <c r="AA498" s="28">
        <v>186</v>
      </c>
      <c r="AB498" s="221">
        <f t="shared" si="75"/>
        <v>2.3875192814645198E-2</v>
      </c>
      <c r="AC498" s="29">
        <f t="shared" si="76"/>
        <v>86</v>
      </c>
      <c r="AD498" s="38" t="str">
        <f t="array" ref="AD498">AC498&amp;CHOOSE(AND(AC498&lt;&gt;{11,12,13})*MIN(4,MOD(AC498,10))+1,"th","st","nd","rd","th")</f>
        <v>86th</v>
      </c>
      <c r="AE498" s="37">
        <v>111.6</v>
      </c>
      <c r="AF498" s="38">
        <v>7790.5129999999999</v>
      </c>
      <c r="AG498" s="38">
        <v>7734.2190000000001</v>
      </c>
      <c r="AH498" s="38">
        <v>7763.6090000000004</v>
      </c>
      <c r="AI498" s="38">
        <v>7762.78</v>
      </c>
      <c r="AJ498" s="29">
        <f t="shared" si="77"/>
        <v>94</v>
      </c>
      <c r="AK498" s="38" t="str">
        <f t="array" ref="AK498">AJ498&amp;CHOOSE(AND(AJ498&lt;&gt;{11,12,13})*MIN(4,MOD(AJ498,10))+1,"th","st","nd","rd","th")</f>
        <v>94th</v>
      </c>
      <c r="AL498" s="38">
        <v>1106.7270000000001</v>
      </c>
      <c r="AM498" s="38">
        <v>1106.7270000000001</v>
      </c>
      <c r="AN498" s="38">
        <v>8869.5069999999996</v>
      </c>
      <c r="AO498" s="29">
        <f t="shared" si="78"/>
        <v>94</v>
      </c>
      <c r="AP498" s="38" t="str">
        <f t="array" ref="AP498">AO498&amp;CHOOSE(AND(AO498&lt;&gt;{11,12,13})*MIN(4,MOD(AO498,10))+1,"th","st","nd","rd","th")</f>
        <v>94th</v>
      </c>
      <c r="AQ498" s="39">
        <v>0.93</v>
      </c>
      <c r="AR498" s="36">
        <v>7337.1670000000004</v>
      </c>
      <c r="AS498" s="29">
        <f t="shared" si="79"/>
        <v>89</v>
      </c>
      <c r="AT498" s="38" t="str">
        <f t="array" ref="AT498">AS498&amp;CHOOSE(AND(AS498&lt;&gt;{11,12,13})*MIN(4,MOD(AS498,10))+1,"th","st","nd","rd","th")</f>
        <v>89th</v>
      </c>
      <c r="AU498" s="40">
        <v>2.5104690695554083E-3</v>
      </c>
    </row>
    <row r="499" spans="1:47" x14ac:dyDescent="0.25">
      <c r="A499" s="7">
        <v>112678503</v>
      </c>
      <c r="B499" s="8" t="s">
        <v>635</v>
      </c>
      <c r="C499" s="8" t="s">
        <v>203</v>
      </c>
      <c r="D499" s="27">
        <v>56391</v>
      </c>
      <c r="E499" s="29">
        <f t="shared" si="70"/>
        <v>64</v>
      </c>
      <c r="F499" s="38" t="str">
        <f t="array" ref="F499">E499&amp;CHOOSE(AND(E499&lt;&gt;{11,12,13})*MIN(4,MOD(E499,10))+1,"th","st","nd","rd","th")</f>
        <v>64th</v>
      </c>
      <c r="G499" s="29">
        <v>9819</v>
      </c>
      <c r="H499" s="30">
        <v>0.94189999999999996</v>
      </c>
      <c r="I499" s="31">
        <v>-9.8699999999999996E-2</v>
      </c>
      <c r="J499" s="32">
        <v>370</v>
      </c>
      <c r="K499" s="33">
        <v>0</v>
      </c>
      <c r="L499" s="34">
        <v>0.13619999999999999</v>
      </c>
      <c r="M499" s="29">
        <f t="shared" si="71"/>
        <v>47</v>
      </c>
      <c r="N499" s="38" t="str">
        <f t="array" ref="N499">M499&amp;CHOOSE(AND(M499&lt;&gt;{11,12,13})*MIN(4,MOD(M499,10))+1,"th","st","nd","rd","th")</f>
        <v>47th</v>
      </c>
      <c r="O499" s="34">
        <v>9.7500000000000003E-2</v>
      </c>
      <c r="P499" s="29">
        <f t="shared" si="72"/>
        <v>15</v>
      </c>
      <c r="Q499" s="38" t="str">
        <f t="array" ref="Q499">P499&amp;CHOOSE(AND(P499&lt;&gt;{11,12,13})*MIN(4,MOD(P499,10))+1,"th","st","nd","rd","th")</f>
        <v>15th</v>
      </c>
      <c r="R499" s="35">
        <v>262.24900000000002</v>
      </c>
      <c r="S499" s="35">
        <v>93.867000000000004</v>
      </c>
      <c r="T499" s="35">
        <v>0</v>
      </c>
      <c r="U499" s="35">
        <v>356.11599999999999</v>
      </c>
      <c r="V499" s="36">
        <v>147.499</v>
      </c>
      <c r="W499" s="220">
        <f t="shared" si="73"/>
        <v>4.5962530467911079E-2</v>
      </c>
      <c r="X499" s="29">
        <f t="shared" si="74"/>
        <v>86</v>
      </c>
      <c r="Y499" s="38" t="str">
        <f t="array" ref="Y499">X499&amp;CHOOSE(AND(X499&lt;&gt;{11,12,13})*MIN(4,MOD(X499,10))+1,"th","st","nd","rd","th")</f>
        <v>86th</v>
      </c>
      <c r="Z499" s="37">
        <v>29.5</v>
      </c>
      <c r="AA499" s="28">
        <v>72</v>
      </c>
      <c r="AB499" s="221">
        <f t="shared" si="75"/>
        <v>2.2436099185008697E-2</v>
      </c>
      <c r="AC499" s="29">
        <f t="shared" si="76"/>
        <v>85</v>
      </c>
      <c r="AD499" s="38" t="str">
        <f t="array" ref="AD499">AC499&amp;CHOOSE(AND(AC499&lt;&gt;{11,12,13})*MIN(4,MOD(AC499,10))+1,"th","st","nd","rd","th")</f>
        <v>85th</v>
      </c>
      <c r="AE499" s="37">
        <v>43.2</v>
      </c>
      <c r="AF499" s="38">
        <v>3209.114</v>
      </c>
      <c r="AG499" s="38">
        <v>3165.511</v>
      </c>
      <c r="AH499" s="38">
        <v>3221.194</v>
      </c>
      <c r="AI499" s="38">
        <v>3198.6060000000002</v>
      </c>
      <c r="AJ499" s="29">
        <f t="shared" si="77"/>
        <v>68</v>
      </c>
      <c r="AK499" s="38" t="str">
        <f t="array" ref="AK499">AJ499&amp;CHOOSE(AND(AJ499&lt;&gt;{11,12,13})*MIN(4,MOD(AJ499,10))+1,"th","st","nd","rd","th")</f>
        <v>68th</v>
      </c>
      <c r="AL499" s="38">
        <v>428.81599999999997</v>
      </c>
      <c r="AM499" s="38">
        <v>428.81599999999997</v>
      </c>
      <c r="AN499" s="38">
        <v>3627.422</v>
      </c>
      <c r="AO499" s="29">
        <f t="shared" si="78"/>
        <v>68</v>
      </c>
      <c r="AP499" s="38" t="str">
        <f t="array" ref="AP499">AO499&amp;CHOOSE(AND(AO499&lt;&gt;{11,12,13})*MIN(4,MOD(AO499,10))+1,"th","st","nd","rd","th")</f>
        <v>68th</v>
      </c>
      <c r="AQ499" s="39">
        <v>1.26</v>
      </c>
      <c r="AR499" s="36">
        <v>4305.0029999999997</v>
      </c>
      <c r="AS499" s="29">
        <f t="shared" si="79"/>
        <v>75</v>
      </c>
      <c r="AT499" s="38" t="str">
        <f t="array" ref="AT499">AS499&amp;CHOOSE(AND(AS499&lt;&gt;{11,12,13})*MIN(4,MOD(AS499,10))+1,"th","st","nd","rd","th")</f>
        <v>75th</v>
      </c>
      <c r="AU499" s="40">
        <v>1.4729904438379609E-3</v>
      </c>
    </row>
    <row r="500" spans="1:47" x14ac:dyDescent="0.25">
      <c r="A500" s="7">
        <v>112679002</v>
      </c>
      <c r="B500" s="8" t="s">
        <v>656</v>
      </c>
      <c r="C500" s="8" t="s">
        <v>203</v>
      </c>
      <c r="D500" s="27">
        <v>28819</v>
      </c>
      <c r="E500" s="29">
        <f t="shared" si="70"/>
        <v>1</v>
      </c>
      <c r="F500" s="38" t="str">
        <f t="array" ref="F500">E500&amp;CHOOSE(AND(E500&lt;&gt;{11,12,13})*MIN(4,MOD(E500,10))+1,"th","st","nd","rd","th")</f>
        <v>1st</v>
      </c>
      <c r="G500" s="29">
        <v>16482</v>
      </c>
      <c r="H500" s="30">
        <v>1.8431</v>
      </c>
      <c r="I500" s="31">
        <v>-7.3037000000000001</v>
      </c>
      <c r="J500" s="32">
        <v>497</v>
      </c>
      <c r="K500" s="33">
        <v>0</v>
      </c>
      <c r="L500" s="34">
        <v>0.47589999999999999</v>
      </c>
      <c r="M500" s="29">
        <f t="shared" si="71"/>
        <v>99</v>
      </c>
      <c r="N500" s="38" t="str">
        <f t="array" ref="N500">M500&amp;CHOOSE(AND(M500&lt;&gt;{11,12,13})*MIN(4,MOD(M500,10))+1,"th","st","nd","rd","th")</f>
        <v>99th</v>
      </c>
      <c r="O500" s="34">
        <v>0.29020000000000001</v>
      </c>
      <c r="P500" s="29">
        <f t="shared" si="72"/>
        <v>95</v>
      </c>
      <c r="Q500" s="38" t="str">
        <f t="array" ref="Q500">P500&amp;CHOOSE(AND(P500&lt;&gt;{11,12,13})*MIN(4,MOD(P500,10))+1,"th","st","nd","rd","th")</f>
        <v>95th</v>
      </c>
      <c r="R500" s="35">
        <v>2214.5239999999999</v>
      </c>
      <c r="S500" s="35">
        <v>675.19899999999996</v>
      </c>
      <c r="T500" s="35">
        <v>1107.2619999999999</v>
      </c>
      <c r="U500" s="35">
        <v>3996.9850000000001</v>
      </c>
      <c r="V500" s="36">
        <v>1931.9880000000001</v>
      </c>
      <c r="W500" s="220">
        <f t="shared" si="73"/>
        <v>0.24910992933589357</v>
      </c>
      <c r="X500" s="29">
        <f t="shared" si="74"/>
        <v>99</v>
      </c>
      <c r="Y500" s="38" t="str">
        <f t="array" ref="Y500">X500&amp;CHOOSE(AND(X500&lt;&gt;{11,12,13})*MIN(4,MOD(X500,10))+1,"th","st","nd","rd","th")</f>
        <v>99th</v>
      </c>
      <c r="Z500" s="37">
        <v>386.39800000000002</v>
      </c>
      <c r="AA500" s="28">
        <v>1456</v>
      </c>
      <c r="AB500" s="221">
        <f t="shared" si="75"/>
        <v>0.18773618527292146</v>
      </c>
      <c r="AC500" s="29">
        <f t="shared" si="76"/>
        <v>100</v>
      </c>
      <c r="AD500" s="38" t="str">
        <f t="array" ref="AD500">AC500&amp;CHOOSE(AND(AC500&lt;&gt;{11,12,13})*MIN(4,MOD(AC500,10))+1,"th","st","nd","rd","th")</f>
        <v>100th</v>
      </c>
      <c r="AE500" s="37">
        <v>873.6</v>
      </c>
      <c r="AF500" s="38">
        <v>7755.5640000000003</v>
      </c>
      <c r="AG500" s="38">
        <v>7819.3590000000004</v>
      </c>
      <c r="AH500" s="38">
        <v>7636.1980000000003</v>
      </c>
      <c r="AI500" s="38">
        <v>7737.04</v>
      </c>
      <c r="AJ500" s="29">
        <f t="shared" si="77"/>
        <v>94</v>
      </c>
      <c r="AK500" s="38" t="str">
        <f t="array" ref="AK500">AJ500&amp;CHOOSE(AND(AJ500&lt;&gt;{11,12,13})*MIN(4,MOD(AJ500,10))+1,"th","st","nd","rd","th")</f>
        <v>94th</v>
      </c>
      <c r="AL500" s="38">
        <v>5256.9830000000002</v>
      </c>
      <c r="AM500" s="38">
        <v>5256.9830000000002</v>
      </c>
      <c r="AN500" s="38">
        <v>12994.022999999999</v>
      </c>
      <c r="AO500" s="29">
        <f t="shared" si="78"/>
        <v>97</v>
      </c>
      <c r="AP500" s="38" t="str">
        <f t="array" ref="AP500">AO500&amp;CHOOSE(AND(AO500&lt;&gt;{11,12,13})*MIN(4,MOD(AO500,10))+1,"th","st","nd","rd","th")</f>
        <v>97th</v>
      </c>
      <c r="AQ500" s="39">
        <v>2.19</v>
      </c>
      <c r="AR500" s="36">
        <v>52448.932000000001</v>
      </c>
      <c r="AS500" s="29">
        <f t="shared" si="79"/>
        <v>99</v>
      </c>
      <c r="AT500" s="38" t="str">
        <f t="array" ref="AT500">AS500&amp;CHOOSE(AND(AS500&lt;&gt;{11,12,13})*MIN(4,MOD(AS500,10))+1,"th","st","nd","rd","th")</f>
        <v>99th</v>
      </c>
      <c r="AU500" s="40">
        <v>1.7945812262037224E-2</v>
      </c>
    </row>
    <row r="501" spans="1:47" x14ac:dyDescent="0.25">
      <c r="A501" s="7">
        <v>112679403</v>
      </c>
      <c r="B501" s="8" t="s">
        <v>657</v>
      </c>
      <c r="C501" s="8" t="s">
        <v>203</v>
      </c>
      <c r="D501" s="27">
        <v>65876</v>
      </c>
      <c r="E501" s="29">
        <f t="shared" si="70"/>
        <v>81</v>
      </c>
      <c r="F501" s="38" t="str">
        <f t="array" ref="F501">E501&amp;CHOOSE(AND(E501&lt;&gt;{11,12,13})*MIN(4,MOD(E501,10))+1,"th","st","nd","rd","th")</f>
        <v>81st</v>
      </c>
      <c r="G501" s="29">
        <v>7966</v>
      </c>
      <c r="H501" s="30">
        <v>0.80630000000000002</v>
      </c>
      <c r="I501" s="31">
        <v>-0.75919999999999999</v>
      </c>
      <c r="J501" s="32">
        <v>422</v>
      </c>
      <c r="K501" s="33">
        <v>0</v>
      </c>
      <c r="L501" s="34">
        <v>3.2300000000000002E-2</v>
      </c>
      <c r="M501" s="29">
        <f t="shared" si="71"/>
        <v>5</v>
      </c>
      <c r="N501" s="38" t="str">
        <f t="array" ref="N501">M501&amp;CHOOSE(AND(M501&lt;&gt;{11,12,13})*MIN(4,MOD(M501,10))+1,"th","st","nd","rd","th")</f>
        <v>5th</v>
      </c>
      <c r="O501" s="34">
        <v>8.3000000000000004E-2</v>
      </c>
      <c r="P501" s="29">
        <f t="shared" si="72"/>
        <v>9</v>
      </c>
      <c r="Q501" s="38" t="str">
        <f t="array" ref="Q501">P501&amp;CHOOSE(AND(P501&lt;&gt;{11,12,13})*MIN(4,MOD(P501,10))+1,"th","st","nd","rd","th")</f>
        <v>9th</v>
      </c>
      <c r="R501" s="35">
        <v>57.085000000000001</v>
      </c>
      <c r="S501" s="35">
        <v>73.343999999999994</v>
      </c>
      <c r="T501" s="35">
        <v>0</v>
      </c>
      <c r="U501" s="35">
        <v>130.429</v>
      </c>
      <c r="V501" s="36">
        <v>87.079999999999984</v>
      </c>
      <c r="W501" s="220">
        <f t="shared" si="73"/>
        <v>2.9563239462918632E-2</v>
      </c>
      <c r="X501" s="29">
        <f t="shared" si="74"/>
        <v>60</v>
      </c>
      <c r="Y501" s="38" t="str">
        <f t="array" ref="Y501">X501&amp;CHOOSE(AND(X501&lt;&gt;{11,12,13})*MIN(4,MOD(X501,10))+1,"th","st","nd","rd","th")</f>
        <v>60th</v>
      </c>
      <c r="Z501" s="37">
        <v>17.416</v>
      </c>
      <c r="AA501" s="28">
        <v>59</v>
      </c>
      <c r="AB501" s="221">
        <f t="shared" si="75"/>
        <v>2.0030215070190625E-2</v>
      </c>
      <c r="AC501" s="29">
        <f t="shared" si="76"/>
        <v>83</v>
      </c>
      <c r="AD501" s="38" t="str">
        <f t="array" ref="AD501">AC501&amp;CHOOSE(AND(AC501&lt;&gt;{11,12,13})*MIN(4,MOD(AC501,10))+1,"th","st","nd","rd","th")</f>
        <v>83rd</v>
      </c>
      <c r="AE501" s="37">
        <v>35.4</v>
      </c>
      <c r="AF501" s="38">
        <v>2945.55</v>
      </c>
      <c r="AG501" s="38">
        <v>2926.2020000000002</v>
      </c>
      <c r="AH501" s="38">
        <v>2918.9940000000001</v>
      </c>
      <c r="AI501" s="38">
        <v>2930.2489999999998</v>
      </c>
      <c r="AJ501" s="29">
        <f t="shared" si="77"/>
        <v>63</v>
      </c>
      <c r="AK501" s="38" t="str">
        <f t="array" ref="AK501">AJ501&amp;CHOOSE(AND(AJ501&lt;&gt;{11,12,13})*MIN(4,MOD(AJ501,10))+1,"th","st","nd","rd","th")</f>
        <v>63rd</v>
      </c>
      <c r="AL501" s="38">
        <v>183.245</v>
      </c>
      <c r="AM501" s="38">
        <v>183.245</v>
      </c>
      <c r="AN501" s="38">
        <v>3113.4940000000001</v>
      </c>
      <c r="AO501" s="29">
        <f t="shared" si="78"/>
        <v>61</v>
      </c>
      <c r="AP501" s="38" t="str">
        <f t="array" ref="AP501">AO501&amp;CHOOSE(AND(AO501&lt;&gt;{11,12,13})*MIN(4,MOD(AO501,10))+1,"th","st","nd","rd","th")</f>
        <v>61st</v>
      </c>
      <c r="AQ501" s="39">
        <v>1.29</v>
      </c>
      <c r="AR501" s="36">
        <v>3238.4290000000001</v>
      </c>
      <c r="AS501" s="29">
        <f t="shared" si="79"/>
        <v>63</v>
      </c>
      <c r="AT501" s="38" t="str">
        <f t="array" ref="AT501">AS501&amp;CHOOSE(AND(AS501&lt;&gt;{11,12,13})*MIN(4,MOD(AS501,10))+1,"th","st","nd","rd","th")</f>
        <v>63rd</v>
      </c>
      <c r="AU501" s="40">
        <v>1.1080538085682459E-3</v>
      </c>
    </row>
    <row r="502" spans="1:47" x14ac:dyDescent="0.25">
      <c r="A502" s="7"/>
      <c r="B502" s="8"/>
      <c r="C502" s="8"/>
      <c r="D502" s="10"/>
      <c r="E502" s="10"/>
      <c r="F502" s="10"/>
      <c r="G502" s="29"/>
      <c r="H502" s="10"/>
      <c r="I502" s="31"/>
      <c r="J502" s="31"/>
      <c r="K502" s="31"/>
      <c r="L502" s="42"/>
      <c r="M502" s="42"/>
      <c r="N502" s="42"/>
      <c r="O502" s="42"/>
      <c r="P502" s="42"/>
      <c r="Q502" s="42"/>
      <c r="R502" s="43"/>
      <c r="S502" s="43"/>
      <c r="T502" s="43"/>
      <c r="U502" s="43"/>
      <c r="V502" s="36"/>
      <c r="W502" s="36"/>
      <c r="X502" s="36"/>
      <c r="Y502" s="36"/>
      <c r="Z502" s="10"/>
      <c r="AA502" s="10"/>
      <c r="AB502" s="10"/>
      <c r="AC502" s="10"/>
      <c r="AD502" s="10"/>
      <c r="AE502" s="10"/>
      <c r="AF502" s="44"/>
      <c r="AG502" s="38"/>
      <c r="AH502" s="38"/>
      <c r="AI502" s="44"/>
      <c r="AJ502" s="44"/>
      <c r="AK502" s="44"/>
      <c r="AL502" s="38"/>
      <c r="AM502" s="38"/>
      <c r="AN502" s="38"/>
      <c r="AO502" s="38"/>
      <c r="AP502" s="38"/>
      <c r="AQ502" s="45"/>
      <c r="AR502" s="46"/>
      <c r="AS502" s="46"/>
      <c r="AT502" s="46"/>
      <c r="AU502" s="46"/>
    </row>
    <row r="503" spans="1:47" x14ac:dyDescent="0.25">
      <c r="A503" s="47"/>
      <c r="B503" s="48"/>
      <c r="C503" s="48"/>
      <c r="D503" s="49">
        <v>53115</v>
      </c>
      <c r="E503" s="49"/>
      <c r="F503" s="49"/>
      <c r="G503" s="29">
        <v>4957736</v>
      </c>
      <c r="H503" s="30">
        <v>521.44239999999991</v>
      </c>
      <c r="I503" s="50">
        <v>0.75260000000000005</v>
      </c>
      <c r="J503" s="51"/>
      <c r="K503" s="37">
        <v>13780.353000000003</v>
      </c>
      <c r="L503" s="34">
        <v>79.487199999999902</v>
      </c>
      <c r="M503" s="34"/>
      <c r="N503" s="34"/>
      <c r="O503" s="34">
        <v>89.242099999999951</v>
      </c>
      <c r="P503" s="34"/>
      <c r="Q503" s="34"/>
      <c r="R503" s="38">
        <v>185027.45299999995</v>
      </c>
      <c r="S503" s="38">
        <v>88360.271000000052</v>
      </c>
      <c r="T503" s="38">
        <v>46735.175999999999</v>
      </c>
      <c r="U503" s="38">
        <v>320122.89999999991</v>
      </c>
      <c r="V503" s="52">
        <v>130971.57699999999</v>
      </c>
      <c r="W503" s="52"/>
      <c r="X503" s="52"/>
      <c r="Y503" s="52"/>
      <c r="Z503" s="38">
        <v>26194.321000000014</v>
      </c>
      <c r="AA503" s="29">
        <v>51424</v>
      </c>
      <c r="AB503" s="29"/>
      <c r="AC503" s="29"/>
      <c r="AD503" s="29"/>
      <c r="AE503" s="38">
        <v>30854.399999999987</v>
      </c>
      <c r="AF503" s="53">
        <v>1710830.6690000005</v>
      </c>
      <c r="AG503" s="54">
        <v>1721040.0380000002</v>
      </c>
      <c r="AH503" s="54">
        <v>1728718.3649999995</v>
      </c>
      <c r="AI503" s="53">
        <v>1720196.3490000006</v>
      </c>
      <c r="AJ503" s="53"/>
      <c r="AK503" s="53"/>
      <c r="AL503" s="38">
        <v>377171.62099999975</v>
      </c>
      <c r="AM503" s="38">
        <v>390951.97400000005</v>
      </c>
      <c r="AN503" s="38">
        <v>2111148.3229999994</v>
      </c>
      <c r="AO503" s="38"/>
      <c r="AP503" s="38"/>
      <c r="AQ503" s="39">
        <v>543.6900000000004</v>
      </c>
      <c r="AR503" s="46">
        <v>2922627.9220000017</v>
      </c>
      <c r="AS503" s="46"/>
      <c r="AT503" s="46"/>
      <c r="AU503" s="46"/>
    </row>
    <row r="504" spans="1:47" x14ac:dyDescent="0.25">
      <c r="A504" s="9"/>
      <c r="B504" s="10"/>
      <c r="C504" s="10"/>
      <c r="D504" s="49"/>
      <c r="E504" s="49"/>
      <c r="F504" s="49"/>
      <c r="G504" s="29"/>
      <c r="H504" s="10"/>
      <c r="I504" s="55" t="s">
        <v>1625</v>
      </c>
      <c r="J504" s="56"/>
      <c r="K504" s="56"/>
      <c r="L504" s="34"/>
      <c r="M504" s="34"/>
      <c r="N504" s="34"/>
      <c r="O504" s="34"/>
      <c r="P504" s="34"/>
      <c r="Q504" s="34"/>
      <c r="R504" s="43"/>
      <c r="S504" s="43"/>
      <c r="T504" s="43"/>
      <c r="U504" s="43"/>
      <c r="V504" s="36"/>
      <c r="W504" s="36"/>
      <c r="X504" s="36"/>
      <c r="Y504" s="36"/>
      <c r="Z504" s="10"/>
      <c r="AA504" s="10"/>
      <c r="AB504" s="10"/>
      <c r="AC504" s="10"/>
      <c r="AD504" s="10"/>
      <c r="AE504" s="10"/>
      <c r="AF504" s="53"/>
      <c r="AG504" s="53"/>
      <c r="AH504" s="53"/>
      <c r="AI504" s="38"/>
      <c r="AJ504" s="38"/>
      <c r="AK504" s="38"/>
      <c r="AL504" s="38"/>
      <c r="AM504" s="38"/>
      <c r="AN504" s="38"/>
      <c r="AO504" s="38"/>
      <c r="AP504" s="38"/>
      <c r="AQ504" s="57"/>
      <c r="AR504" s="58"/>
      <c r="AS504" s="58"/>
      <c r="AT504" s="58"/>
      <c r="AU504" s="58"/>
    </row>
    <row r="505" spans="1:47" x14ac:dyDescent="0.25">
      <c r="A505" s="9"/>
      <c r="B505" s="10"/>
      <c r="C505" s="10"/>
      <c r="D505" s="10"/>
      <c r="E505" s="10"/>
      <c r="F505" s="10"/>
      <c r="G505" s="29"/>
      <c r="H505" s="10"/>
      <c r="I505" s="10"/>
      <c r="J505" s="10"/>
      <c r="K505" s="10"/>
      <c r="L505" s="42"/>
      <c r="M505" s="42"/>
      <c r="N505" s="42"/>
      <c r="O505" s="42"/>
      <c r="P505" s="42"/>
      <c r="Q505" s="42"/>
      <c r="R505" s="59">
        <v>0.6</v>
      </c>
      <c r="S505" s="59">
        <v>0.3</v>
      </c>
      <c r="T505" s="60">
        <v>0.3</v>
      </c>
      <c r="U505" s="36"/>
      <c r="V505" s="36"/>
      <c r="W505" s="36"/>
      <c r="X505" s="36"/>
      <c r="Y505" s="36"/>
      <c r="Z505" s="61">
        <v>0.2</v>
      </c>
      <c r="AA505" s="10"/>
      <c r="AB505" s="10"/>
      <c r="AC505" s="10"/>
      <c r="AD505" s="10"/>
      <c r="AE505" s="61">
        <v>0.6</v>
      </c>
      <c r="AF505" s="44"/>
      <c r="AG505" s="38"/>
      <c r="AH505" s="38"/>
      <c r="AI505" s="44"/>
      <c r="AJ505" s="44"/>
      <c r="AK505" s="44"/>
      <c r="AL505" s="38"/>
      <c r="AM505" s="38"/>
      <c r="AN505" s="38"/>
      <c r="AO505" s="38"/>
      <c r="AP505" s="38"/>
      <c r="AQ505" s="62"/>
      <c r="AR505" s="41"/>
      <c r="AS505" s="41"/>
      <c r="AT505" s="41"/>
      <c r="AU505" s="41"/>
    </row>
    <row r="506" spans="1:47" ht="45.75" x14ac:dyDescent="0.25">
      <c r="A506" s="9"/>
      <c r="B506" s="10"/>
      <c r="C506" s="10"/>
      <c r="D506" s="10"/>
      <c r="E506" s="10"/>
      <c r="F506" s="10"/>
      <c r="G506" s="29"/>
      <c r="H506" s="10"/>
      <c r="I506" s="10"/>
      <c r="J506" s="10"/>
      <c r="K506" s="10"/>
      <c r="L506" s="42"/>
      <c r="M506" s="42"/>
      <c r="N506" s="42"/>
      <c r="O506" s="42"/>
      <c r="P506" s="42"/>
      <c r="Q506" s="42"/>
      <c r="R506" s="63" t="s">
        <v>1626</v>
      </c>
      <c r="S506" s="63" t="s">
        <v>1627</v>
      </c>
      <c r="T506" s="63" t="s">
        <v>1628</v>
      </c>
      <c r="U506" s="36"/>
      <c r="V506" s="36"/>
      <c r="W506" s="36"/>
      <c r="X506" s="36"/>
      <c r="Y506" s="36"/>
      <c r="Z506" s="10"/>
      <c r="AA506" s="10"/>
      <c r="AB506" s="10"/>
      <c r="AC506" s="10"/>
      <c r="AD506" s="10"/>
      <c r="AE506" s="10"/>
      <c r="AF506" s="44"/>
      <c r="AG506" s="38"/>
      <c r="AH506" s="38"/>
      <c r="AI506" s="44"/>
      <c r="AJ506" s="44"/>
      <c r="AK506" s="44"/>
      <c r="AL506" s="38"/>
      <c r="AM506" s="38"/>
      <c r="AN506" s="38"/>
      <c r="AO506" s="38"/>
      <c r="AP506" s="38"/>
      <c r="AQ506" s="62"/>
      <c r="AR506" s="58"/>
      <c r="AS506" s="58"/>
      <c r="AT506" s="58"/>
      <c r="AU506" s="58"/>
    </row>
    <row r="507" spans="1:47" x14ac:dyDescent="0.25">
      <c r="A507" s="9"/>
      <c r="B507" s="10"/>
      <c r="C507" s="10"/>
      <c r="D507" s="10"/>
      <c r="E507" s="10"/>
      <c r="F507" s="10"/>
      <c r="G507" s="29"/>
      <c r="H507" s="10"/>
      <c r="I507" s="10"/>
      <c r="J507" s="10"/>
      <c r="K507" s="10"/>
      <c r="L507" s="42"/>
      <c r="M507" s="42"/>
      <c r="N507" s="42"/>
      <c r="O507" s="42"/>
      <c r="P507" s="42"/>
      <c r="Q507" s="42"/>
      <c r="R507" s="43"/>
      <c r="S507" s="43"/>
      <c r="T507" s="59">
        <v>0.3</v>
      </c>
      <c r="U507" s="36"/>
      <c r="V507" s="36"/>
      <c r="W507" s="36"/>
      <c r="X507" s="36"/>
      <c r="Y507" s="36"/>
      <c r="Z507" s="10"/>
      <c r="AA507" s="10"/>
      <c r="AB507" s="10"/>
      <c r="AC507" s="10"/>
      <c r="AD507" s="10"/>
      <c r="AE507" s="10"/>
      <c r="AF507" s="44"/>
      <c r="AG507" s="38"/>
      <c r="AH507" s="38"/>
      <c r="AI507" s="44"/>
      <c r="AJ507" s="44"/>
      <c r="AK507" s="44"/>
      <c r="AL507" s="38"/>
      <c r="AM507" s="38"/>
      <c r="AN507" s="38"/>
      <c r="AO507" s="38"/>
      <c r="AP507" s="38"/>
      <c r="AQ507" s="62"/>
      <c r="AR507" s="58"/>
      <c r="AS507" s="58"/>
      <c r="AT507" s="58"/>
      <c r="AU507" s="58"/>
    </row>
    <row r="508" spans="1:47" ht="45.75" x14ac:dyDescent="0.25">
      <c r="A508" s="9"/>
      <c r="B508" s="10"/>
      <c r="C508" s="10"/>
      <c r="D508" s="10"/>
      <c r="E508" s="10"/>
      <c r="F508" s="10"/>
      <c r="G508" s="29"/>
      <c r="H508" s="10"/>
      <c r="I508" s="10"/>
      <c r="J508" s="10"/>
      <c r="K508" s="10"/>
      <c r="L508" s="42"/>
      <c r="M508" s="42"/>
      <c r="N508" s="42"/>
      <c r="O508" s="42"/>
      <c r="P508" s="42"/>
      <c r="Q508" s="42"/>
      <c r="R508" s="42"/>
      <c r="S508" s="43"/>
      <c r="T508" s="63" t="s">
        <v>1629</v>
      </c>
      <c r="U508" s="36"/>
      <c r="V508" s="36"/>
      <c r="W508" s="36"/>
      <c r="X508" s="36"/>
      <c r="Y508" s="36"/>
      <c r="Z508" s="10"/>
      <c r="AA508" s="10"/>
      <c r="AB508" s="10"/>
      <c r="AC508" s="10"/>
      <c r="AD508" s="10"/>
      <c r="AE508" s="10"/>
      <c r="AF508" s="44"/>
      <c r="AG508" s="38"/>
      <c r="AH508" s="38"/>
      <c r="AI508" s="44"/>
      <c r="AJ508" s="44"/>
      <c r="AK508" s="44"/>
      <c r="AL508" s="38"/>
      <c r="AM508" s="38"/>
      <c r="AN508" s="38"/>
      <c r="AO508" s="38"/>
      <c r="AP508" s="38"/>
      <c r="AQ508" s="62"/>
      <c r="AR508" s="58"/>
      <c r="AS508" s="58"/>
      <c r="AT508" s="58"/>
      <c r="AU508" s="5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04"/>
  <sheetViews>
    <sheetView workbookViewId="0">
      <pane xSplit="3" ySplit="1" topLeftCell="M2" activePane="bottomRight" state="frozen"/>
      <selection pane="topRight" activeCell="D1" sqref="D1"/>
      <selection pane="bottomLeft" activeCell="A2" sqref="A2"/>
      <selection pane="bottomRight" activeCell="X14" sqref="X14"/>
    </sheetView>
  </sheetViews>
  <sheetFormatPr defaultRowHeight="15" x14ac:dyDescent="0.25"/>
  <cols>
    <col min="1" max="1" width="11.42578125" customWidth="1"/>
    <col min="2" max="2" width="21" customWidth="1"/>
    <col min="3" max="3" width="14.140625" customWidth="1"/>
    <col min="4" max="16" width="11.7109375" customWidth="1"/>
    <col min="17" max="17" width="13.7109375" customWidth="1"/>
    <col min="18" max="40" width="11.7109375" customWidth="1"/>
  </cols>
  <sheetData>
    <row r="1" spans="1:32" ht="79.900000000000006" customHeight="1" x14ac:dyDescent="0.25">
      <c r="A1" s="64" t="s">
        <v>90</v>
      </c>
      <c r="B1" s="65" t="s">
        <v>91</v>
      </c>
      <c r="C1" s="65" t="s">
        <v>92</v>
      </c>
      <c r="D1" s="22" t="s">
        <v>1590</v>
      </c>
      <c r="E1" s="22" t="s">
        <v>1592</v>
      </c>
      <c r="F1" s="66" t="s">
        <v>1630</v>
      </c>
      <c r="G1" s="66" t="s">
        <v>1631</v>
      </c>
      <c r="H1" s="66"/>
      <c r="I1" s="66" t="s">
        <v>1632</v>
      </c>
      <c r="J1" s="66" t="s">
        <v>1633</v>
      </c>
      <c r="K1" s="22" t="s">
        <v>1634</v>
      </c>
      <c r="L1" s="22" t="s">
        <v>1613</v>
      </c>
      <c r="M1" s="67" t="s">
        <v>1635</v>
      </c>
      <c r="N1" s="66" t="s">
        <v>1636</v>
      </c>
      <c r="O1" s="66"/>
      <c r="P1" s="66" t="s">
        <v>1637</v>
      </c>
      <c r="Q1" s="66" t="s">
        <v>1638</v>
      </c>
      <c r="R1" s="68" t="s">
        <v>1639</v>
      </c>
      <c r="S1" s="66" t="s">
        <v>1640</v>
      </c>
      <c r="T1" s="66" t="s">
        <v>1641</v>
      </c>
      <c r="U1" s="66" t="s">
        <v>1642</v>
      </c>
      <c r="V1" s="66" t="s">
        <v>1643</v>
      </c>
      <c r="W1" s="66"/>
      <c r="X1" s="66" t="s">
        <v>1644</v>
      </c>
      <c r="Y1" s="68" t="s">
        <v>1645</v>
      </c>
      <c r="Z1" s="69" t="s">
        <v>1622</v>
      </c>
      <c r="AA1" s="22" t="s">
        <v>1646</v>
      </c>
      <c r="AB1" s="22" t="s">
        <v>1647</v>
      </c>
      <c r="AC1" s="22" t="s">
        <v>1648</v>
      </c>
      <c r="AD1" s="22" t="s">
        <v>1649</v>
      </c>
      <c r="AE1" s="22" t="s">
        <v>1650</v>
      </c>
      <c r="AF1" s="22" t="s">
        <v>1651</v>
      </c>
    </row>
    <row r="2" spans="1:32" x14ac:dyDescent="0.25">
      <c r="A2" s="7">
        <v>112011103</v>
      </c>
      <c r="B2" s="8" t="s">
        <v>144</v>
      </c>
      <c r="C2" s="8" t="s">
        <v>145</v>
      </c>
      <c r="D2" s="70">
        <v>63434</v>
      </c>
      <c r="E2" s="71">
        <v>4916</v>
      </c>
      <c r="F2" s="72">
        <v>14726322.399999999</v>
      </c>
      <c r="G2" s="73">
        <v>47.22</v>
      </c>
      <c r="H2" s="29">
        <f>ROUND(_xlfn.PERCENTRANK.EXC(G$2:G$501,G2)*100,0)</f>
        <v>42</v>
      </c>
      <c r="I2" s="38" t="str">
        <f t="array" ref="I2">H2&amp;CHOOSE(AND(H2&lt;&gt;{11,12,13})*MIN(4,MOD(H2,10))+1,"th","st","nd","rd","th")</f>
        <v>42nd</v>
      </c>
      <c r="J2" s="74">
        <v>0.94</v>
      </c>
      <c r="K2" s="75">
        <v>21955400.050000001</v>
      </c>
      <c r="L2" s="38">
        <v>2091.5970000000002</v>
      </c>
      <c r="M2" s="38">
        <v>247.96100000000001</v>
      </c>
      <c r="N2" s="72">
        <v>9384.42</v>
      </c>
      <c r="O2" s="29">
        <f>ROUND(_xlfn.PERCENTRANK.EXC(N$2:N$501,N2)*100,0)</f>
        <v>9</v>
      </c>
      <c r="P2" s="38" t="str">
        <f t="array" ref="P2">O2&amp;CHOOSE(AND(O2&lt;&gt;{11,12,13})*MIN(4,MOD(O2,10))+1,"th","st","nd","rd","th")</f>
        <v>9th</v>
      </c>
      <c r="Q2" s="76">
        <v>1.2108000000000001</v>
      </c>
      <c r="R2" s="77">
        <v>0.94</v>
      </c>
      <c r="S2" s="78">
        <v>1.38E-2</v>
      </c>
      <c r="T2" s="79">
        <v>225</v>
      </c>
      <c r="U2" s="80">
        <v>14386592</v>
      </c>
      <c r="V2" s="72">
        <v>6149.28</v>
      </c>
      <c r="W2" s="29">
        <f>ROUND(_xlfn.PERCENTRANK.EXC(V$2:V$501,V2)*100,0)</f>
        <v>44</v>
      </c>
      <c r="X2" s="38" t="str">
        <f t="array" ref="X2">W2&amp;CHOOSE(AND(W2&lt;&gt;{11,12,13})*MIN(4,MOD(W2,10))+1,"th","st","nd","rd","th")</f>
        <v>44th</v>
      </c>
      <c r="Y2" s="77">
        <v>0.06</v>
      </c>
      <c r="Z2" s="39">
        <v>1</v>
      </c>
      <c r="AA2" s="81">
        <v>606458.03</v>
      </c>
      <c r="AB2" s="82">
        <v>752311528</v>
      </c>
      <c r="AC2" s="83">
        <v>313361924</v>
      </c>
      <c r="AD2" s="81">
        <v>14081000.42</v>
      </c>
      <c r="AE2" s="81">
        <v>0</v>
      </c>
      <c r="AF2" s="81">
        <v>38863.949999999997</v>
      </c>
    </row>
    <row r="3" spans="1:32" x14ac:dyDescent="0.25">
      <c r="A3" s="7">
        <v>112011603</v>
      </c>
      <c r="B3" s="8" t="s">
        <v>230</v>
      </c>
      <c r="C3" s="8" t="s">
        <v>145</v>
      </c>
      <c r="D3" s="70">
        <v>56969</v>
      </c>
      <c r="E3" s="71">
        <v>10335</v>
      </c>
      <c r="F3" s="72">
        <v>31181055.970000003</v>
      </c>
      <c r="G3" s="73">
        <v>52.96</v>
      </c>
      <c r="H3" s="29">
        <f t="shared" ref="H3:H66" si="0">ROUND(_xlfn.PERCENTRANK.EXC(G$2:G$501,G3)*100,0)</f>
        <v>58</v>
      </c>
      <c r="I3" s="38" t="str">
        <f t="array" ref="I3">H3&amp;CHOOSE(AND(H3&lt;&gt;{11,12,13})*MIN(4,MOD(H3,10))+1,"th","st","nd","rd","th")</f>
        <v>58th</v>
      </c>
      <c r="J3" s="74">
        <v>1.06</v>
      </c>
      <c r="K3" s="75">
        <v>44319887.979999997</v>
      </c>
      <c r="L3" s="38">
        <v>3966.3180000000002</v>
      </c>
      <c r="M3" s="38">
        <v>679.56600000000003</v>
      </c>
      <c r="N3" s="72">
        <v>9539.6</v>
      </c>
      <c r="O3" s="29">
        <f t="shared" ref="O3:O66" si="1">ROUND(_xlfn.PERCENTRANK.EXC(N$2:N$501,N3)*100,0)</f>
        <v>11</v>
      </c>
      <c r="P3" s="38" t="str">
        <f t="array" ref="P3">O3&amp;CHOOSE(AND(O3&lt;&gt;{11,12,13})*MIN(4,MOD(O3,10))+1,"th","st","nd","rd","th")</f>
        <v>11th</v>
      </c>
      <c r="Q3" s="76">
        <v>1.1911</v>
      </c>
      <c r="R3" s="77">
        <v>1.06</v>
      </c>
      <c r="S3" s="78">
        <v>1.4E-2</v>
      </c>
      <c r="T3" s="79">
        <v>217</v>
      </c>
      <c r="U3" s="80">
        <v>30139649</v>
      </c>
      <c r="V3" s="72">
        <v>6487.39</v>
      </c>
      <c r="W3" s="29">
        <f t="shared" ref="W3:W66" si="2">ROUND(_xlfn.PERCENTRANK.EXC(V$2:V$501,V3)*100,0)</f>
        <v>49</v>
      </c>
      <c r="X3" s="38" t="str">
        <f t="array" ref="X3">W3&amp;CHOOSE(AND(W3&lt;&gt;{11,12,13})*MIN(4,MOD(W3,10))+1,"th","st","nd","rd","th")</f>
        <v>49th</v>
      </c>
      <c r="Y3" s="77">
        <v>0.01</v>
      </c>
      <c r="Z3" s="39">
        <v>1.07</v>
      </c>
      <c r="AA3" s="81">
        <v>916026.94</v>
      </c>
      <c r="AB3" s="82">
        <v>1631684242</v>
      </c>
      <c r="AC3" s="83">
        <v>600882376</v>
      </c>
      <c r="AD3" s="81">
        <v>30230683.98</v>
      </c>
      <c r="AE3" s="81">
        <v>0</v>
      </c>
      <c r="AF3" s="81">
        <v>34345.050000000003</v>
      </c>
    </row>
    <row r="4" spans="1:32" x14ac:dyDescent="0.25">
      <c r="A4" s="7">
        <v>112013054</v>
      </c>
      <c r="B4" s="8" t="s">
        <v>284</v>
      </c>
      <c r="C4" s="8" t="s">
        <v>145</v>
      </c>
      <c r="D4" s="70">
        <v>68611</v>
      </c>
      <c r="E4" s="71">
        <v>3004</v>
      </c>
      <c r="F4" s="72">
        <v>10585363.830000002</v>
      </c>
      <c r="G4" s="73">
        <v>51.36</v>
      </c>
      <c r="H4" s="29">
        <f t="shared" si="0"/>
        <v>54</v>
      </c>
      <c r="I4" s="38" t="str">
        <f t="array" ref="I4">H4&amp;CHOOSE(AND(H4&lt;&gt;{11,12,13})*MIN(4,MOD(H4,10))+1,"th","st","nd","rd","th")</f>
        <v>54th</v>
      </c>
      <c r="J4" s="74">
        <v>1.02</v>
      </c>
      <c r="K4" s="75">
        <v>14315905.09</v>
      </c>
      <c r="L4" s="38">
        <v>1124.5640000000001</v>
      </c>
      <c r="M4" s="38">
        <v>159.166</v>
      </c>
      <c r="N4" s="72">
        <v>11151.8</v>
      </c>
      <c r="O4" s="29">
        <f t="shared" si="1"/>
        <v>46</v>
      </c>
      <c r="P4" s="38" t="str">
        <f t="array" ref="P4">O4&amp;CHOOSE(AND(O4&lt;&gt;{11,12,13})*MIN(4,MOD(O4,10))+1,"th","st","nd","rd","th")</f>
        <v>46th</v>
      </c>
      <c r="Q4" s="76">
        <v>1.0188999999999999</v>
      </c>
      <c r="R4" s="77">
        <v>1.02</v>
      </c>
      <c r="S4" s="78">
        <v>1.2699999999999999E-2</v>
      </c>
      <c r="T4" s="79">
        <v>300</v>
      </c>
      <c r="U4" s="80">
        <v>11210538</v>
      </c>
      <c r="V4" s="72">
        <v>8732.7800000000007</v>
      </c>
      <c r="W4" s="29">
        <f t="shared" si="2"/>
        <v>74</v>
      </c>
      <c r="X4" s="38" t="str">
        <f t="array" ref="X4">W4&amp;CHOOSE(AND(W4&lt;&gt;{11,12,13})*MIN(4,MOD(W4,10))+1,"th","st","nd","rd","th")</f>
        <v>74th</v>
      </c>
      <c r="Y4" s="77">
        <v>0</v>
      </c>
      <c r="Z4" s="39">
        <v>1.02</v>
      </c>
      <c r="AA4" s="81">
        <v>459774.71</v>
      </c>
      <c r="AB4" s="82">
        <v>630857442</v>
      </c>
      <c r="AC4" s="83">
        <v>199552780</v>
      </c>
      <c r="AD4" s="81">
        <v>10096106.220000001</v>
      </c>
      <c r="AE4" s="81">
        <v>0</v>
      </c>
      <c r="AF4" s="81">
        <v>29482.9</v>
      </c>
    </row>
    <row r="5" spans="1:32" x14ac:dyDescent="0.25">
      <c r="A5" s="7">
        <v>112013753</v>
      </c>
      <c r="B5" s="8" t="s">
        <v>307</v>
      </c>
      <c r="C5" s="8" t="s">
        <v>145</v>
      </c>
      <c r="D5" s="70">
        <v>59411</v>
      </c>
      <c r="E5" s="71">
        <v>10018</v>
      </c>
      <c r="F5" s="72">
        <v>37882400.380000003</v>
      </c>
      <c r="G5" s="73">
        <v>63.65</v>
      </c>
      <c r="H5" s="29">
        <f t="shared" si="0"/>
        <v>78</v>
      </c>
      <c r="I5" s="38" t="str">
        <f t="array" ref="I5">H5&amp;CHOOSE(AND(H5&lt;&gt;{11,12,13})*MIN(4,MOD(H5,10))+1,"th","st","nd","rd","th")</f>
        <v>78th</v>
      </c>
      <c r="J5" s="74">
        <v>1.27</v>
      </c>
      <c r="K5" s="75">
        <v>48287621.630000003</v>
      </c>
      <c r="L5" s="38">
        <v>3085.6120000000001</v>
      </c>
      <c r="M5" s="38">
        <v>802.95500000000004</v>
      </c>
      <c r="N5" s="72">
        <v>12417.84</v>
      </c>
      <c r="O5" s="29">
        <f t="shared" si="1"/>
        <v>67</v>
      </c>
      <c r="P5" s="38" t="str">
        <f t="array" ref="P5">O5&amp;CHOOSE(AND(O5&lt;&gt;{11,12,13})*MIN(4,MOD(O5,10))+1,"th","st","nd","rd","th")</f>
        <v>67th</v>
      </c>
      <c r="Q5" s="76">
        <v>0.91500000000000004</v>
      </c>
      <c r="R5" s="77">
        <v>1.1599999999999999</v>
      </c>
      <c r="S5" s="78">
        <v>1.38E-2</v>
      </c>
      <c r="T5" s="79">
        <v>225</v>
      </c>
      <c r="U5" s="80">
        <v>36929108</v>
      </c>
      <c r="V5" s="72">
        <v>9496.84</v>
      </c>
      <c r="W5" s="29">
        <f t="shared" si="2"/>
        <v>81</v>
      </c>
      <c r="X5" s="38" t="str">
        <f t="array" ref="X5">W5&amp;CHOOSE(AND(W5&lt;&gt;{11,12,13})*MIN(4,MOD(W5,10))+1,"th","st","nd","rd","th")</f>
        <v>81st</v>
      </c>
      <c r="Y5" s="77">
        <v>0</v>
      </c>
      <c r="Z5" s="39">
        <v>1.1599999999999999</v>
      </c>
      <c r="AA5" s="81">
        <v>1114463.8799999999</v>
      </c>
      <c r="AB5" s="82">
        <v>2146177146</v>
      </c>
      <c r="AC5" s="83">
        <v>589312361</v>
      </c>
      <c r="AD5" s="81">
        <v>36428739.869999997</v>
      </c>
      <c r="AE5" s="81">
        <v>0</v>
      </c>
      <c r="AF5" s="81">
        <v>339196.63</v>
      </c>
    </row>
    <row r="6" spans="1:32" x14ac:dyDescent="0.25">
      <c r="A6" s="7">
        <v>112015203</v>
      </c>
      <c r="B6" s="8" t="s">
        <v>382</v>
      </c>
      <c r="C6" s="8" t="s">
        <v>145</v>
      </c>
      <c r="D6" s="70">
        <v>63345</v>
      </c>
      <c r="E6" s="71">
        <v>5635</v>
      </c>
      <c r="F6" s="72">
        <v>17033652.23</v>
      </c>
      <c r="G6" s="73">
        <v>47.72</v>
      </c>
      <c r="H6" s="29">
        <f t="shared" si="0"/>
        <v>44</v>
      </c>
      <c r="I6" s="38" t="str">
        <f t="array" ref="I6">H6&amp;CHOOSE(AND(H6&lt;&gt;{11,12,13})*MIN(4,MOD(H6,10))+1,"th","st","nd","rd","th")</f>
        <v>44th</v>
      </c>
      <c r="J6" s="74">
        <v>0.95</v>
      </c>
      <c r="K6" s="75">
        <v>26297788.5</v>
      </c>
      <c r="L6" s="38">
        <v>2059.5569999999998</v>
      </c>
      <c r="M6" s="38">
        <v>254.72800000000001</v>
      </c>
      <c r="N6" s="72">
        <v>11363.25</v>
      </c>
      <c r="O6" s="29">
        <f t="shared" si="1"/>
        <v>50</v>
      </c>
      <c r="P6" s="38" t="str">
        <f t="array" ref="P6">O6&amp;CHOOSE(AND(O6&lt;&gt;{11,12,13})*MIN(4,MOD(O6,10))+1,"th","st","nd","rd","th")</f>
        <v>50th</v>
      </c>
      <c r="Q6" s="76">
        <v>0.99990000000000001</v>
      </c>
      <c r="R6" s="77">
        <v>0.95</v>
      </c>
      <c r="S6" s="78">
        <v>1.32E-2</v>
      </c>
      <c r="T6" s="79">
        <v>265</v>
      </c>
      <c r="U6" s="80">
        <v>17402189</v>
      </c>
      <c r="V6" s="72">
        <v>7519.47</v>
      </c>
      <c r="W6" s="29">
        <f t="shared" si="2"/>
        <v>63</v>
      </c>
      <c r="X6" s="38" t="str">
        <f t="array" ref="X6">W6&amp;CHOOSE(AND(W6&lt;&gt;{11,12,13})*MIN(4,MOD(W6,10))+1,"th","st","nd","rd","th")</f>
        <v>63rd</v>
      </c>
      <c r="Y6" s="77">
        <v>0</v>
      </c>
      <c r="Z6" s="39">
        <v>0.95</v>
      </c>
      <c r="AA6" s="81">
        <v>897872.8</v>
      </c>
      <c r="AB6" s="82">
        <v>943757490</v>
      </c>
      <c r="AC6" s="83">
        <v>345293575</v>
      </c>
      <c r="AD6" s="81">
        <v>16123679.52</v>
      </c>
      <c r="AE6" s="81">
        <v>0</v>
      </c>
      <c r="AF6" s="81">
        <v>12099.91</v>
      </c>
    </row>
    <row r="7" spans="1:32" x14ac:dyDescent="0.25">
      <c r="A7" s="7">
        <v>112018523</v>
      </c>
      <c r="B7" s="8" t="s">
        <v>603</v>
      </c>
      <c r="C7" s="8" t="s">
        <v>145</v>
      </c>
      <c r="D7" s="70">
        <v>57267</v>
      </c>
      <c r="E7" s="71">
        <v>4048</v>
      </c>
      <c r="F7" s="72">
        <v>13841527.98</v>
      </c>
      <c r="G7" s="73">
        <v>59.71</v>
      </c>
      <c r="H7" s="29">
        <f t="shared" si="0"/>
        <v>70</v>
      </c>
      <c r="I7" s="38" t="str">
        <f t="array" ref="I7">H7&amp;CHOOSE(AND(H7&lt;&gt;{11,12,13})*MIN(4,MOD(H7,10))+1,"th","st","nd","rd","th")</f>
        <v>70th</v>
      </c>
      <c r="J7" s="74">
        <v>1.19</v>
      </c>
      <c r="K7" s="75">
        <v>22541834.34</v>
      </c>
      <c r="L7" s="38">
        <v>1752.471</v>
      </c>
      <c r="M7" s="38">
        <v>298.40600000000001</v>
      </c>
      <c r="N7" s="72">
        <v>10991.31</v>
      </c>
      <c r="O7" s="29">
        <f t="shared" si="1"/>
        <v>41</v>
      </c>
      <c r="P7" s="38" t="str">
        <f t="array" ref="P7">O7&amp;CHOOSE(AND(O7&lt;&gt;{11,12,13})*MIN(4,MOD(O7,10))+1,"th","st","nd","rd","th")</f>
        <v>41st</v>
      </c>
      <c r="Q7" s="76">
        <v>1.0338000000000001</v>
      </c>
      <c r="R7" s="77">
        <v>1.19</v>
      </c>
      <c r="S7" s="78">
        <v>1.61E-2</v>
      </c>
      <c r="T7" s="79">
        <v>118</v>
      </c>
      <c r="U7" s="80">
        <v>11606629</v>
      </c>
      <c r="V7" s="72">
        <v>5659.35</v>
      </c>
      <c r="W7" s="29">
        <f t="shared" si="2"/>
        <v>38</v>
      </c>
      <c r="X7" s="38" t="str">
        <f t="array" ref="X7">W7&amp;CHOOSE(AND(W7&lt;&gt;{11,12,13})*MIN(4,MOD(W7,10))+1,"th","st","nd","rd","th")</f>
        <v>38th</v>
      </c>
      <c r="Y7" s="77">
        <v>0.13</v>
      </c>
      <c r="Z7" s="39">
        <v>1.32</v>
      </c>
      <c r="AA7" s="81">
        <v>815912.01</v>
      </c>
      <c r="AB7" s="82">
        <v>621764894</v>
      </c>
      <c r="AC7" s="83">
        <v>237985370</v>
      </c>
      <c r="AD7" s="81">
        <v>13004357</v>
      </c>
      <c r="AE7" s="81">
        <v>0</v>
      </c>
      <c r="AF7" s="81">
        <v>21258.97</v>
      </c>
    </row>
    <row r="8" spans="1:32" x14ac:dyDescent="0.25">
      <c r="A8" s="7">
        <v>103020603</v>
      </c>
      <c r="B8" s="8" t="s">
        <v>100</v>
      </c>
      <c r="C8" s="8" t="s">
        <v>101</v>
      </c>
      <c r="D8" s="70">
        <v>49393</v>
      </c>
      <c r="E8" s="71">
        <v>4435</v>
      </c>
      <c r="F8" s="72">
        <v>15727037.680000002</v>
      </c>
      <c r="G8" s="73">
        <v>71.790000000000006</v>
      </c>
      <c r="H8" s="29">
        <f t="shared" si="0"/>
        <v>90</v>
      </c>
      <c r="I8" s="38" t="str">
        <f t="array" ref="I8">H8&amp;CHOOSE(AND(H8&lt;&gt;{11,12,13})*MIN(4,MOD(H8,10))+1,"th","st","nd","rd","th")</f>
        <v>90th</v>
      </c>
      <c r="J8" s="74">
        <v>1.43</v>
      </c>
      <c r="K8" s="75">
        <v>17564132.800000001</v>
      </c>
      <c r="L8" s="38">
        <v>966.92899999999997</v>
      </c>
      <c r="M8" s="38">
        <v>165.58699999999999</v>
      </c>
      <c r="N8" s="72">
        <v>15508.95</v>
      </c>
      <c r="O8" s="29">
        <f t="shared" si="1"/>
        <v>94</v>
      </c>
      <c r="P8" s="38" t="str">
        <f t="array" ref="P8">O8&amp;CHOOSE(AND(O8&lt;&gt;{11,12,13})*MIN(4,MOD(O8,10))+1,"th","st","nd","rd","th")</f>
        <v>94th</v>
      </c>
      <c r="Q8" s="76">
        <v>0.73260000000000003</v>
      </c>
      <c r="R8" s="77">
        <v>1.05</v>
      </c>
      <c r="S8" s="78">
        <v>1.8100000000000002E-2</v>
      </c>
      <c r="T8" s="79">
        <v>51</v>
      </c>
      <c r="U8" s="80">
        <v>11756776</v>
      </c>
      <c r="V8" s="72">
        <v>10381.11</v>
      </c>
      <c r="W8" s="29">
        <f t="shared" si="2"/>
        <v>85</v>
      </c>
      <c r="X8" s="38" t="str">
        <f t="array" ref="X8">W8&amp;CHOOSE(AND(W8&lt;&gt;{11,12,13})*MIN(4,MOD(W8,10))+1,"th","st","nd","rd","th")</f>
        <v>85th</v>
      </c>
      <c r="Y8" s="77">
        <v>0</v>
      </c>
      <c r="Z8" s="39">
        <v>1.05</v>
      </c>
      <c r="AA8" s="81">
        <v>396064.09</v>
      </c>
      <c r="AB8" s="82">
        <v>619506081</v>
      </c>
      <c r="AC8" s="83">
        <v>251366238</v>
      </c>
      <c r="AD8" s="81">
        <v>15265754.130000001</v>
      </c>
      <c r="AE8" s="81">
        <v>0</v>
      </c>
      <c r="AF8" s="81">
        <v>65219.46</v>
      </c>
    </row>
    <row r="9" spans="1:32" x14ac:dyDescent="0.25">
      <c r="A9" s="7">
        <v>103020753</v>
      </c>
      <c r="B9" s="8" t="s">
        <v>124</v>
      </c>
      <c r="C9" s="8" t="s">
        <v>101</v>
      </c>
      <c r="D9" s="70">
        <v>85652</v>
      </c>
      <c r="E9" s="71">
        <v>4259</v>
      </c>
      <c r="F9" s="72">
        <v>20401996.66</v>
      </c>
      <c r="G9" s="73">
        <v>55.93</v>
      </c>
      <c r="H9" s="29">
        <f t="shared" si="0"/>
        <v>63</v>
      </c>
      <c r="I9" s="38" t="str">
        <f t="array" ref="I9">H9&amp;CHOOSE(AND(H9&lt;&gt;{11,12,13})*MIN(4,MOD(H9,10))+1,"th","st","nd","rd","th")</f>
        <v>63rd</v>
      </c>
      <c r="J9" s="74">
        <v>1.1100000000000001</v>
      </c>
      <c r="K9" s="75">
        <v>23560786.149999999</v>
      </c>
      <c r="L9" s="38">
        <v>1612.252</v>
      </c>
      <c r="M9" s="38">
        <v>67.096000000000004</v>
      </c>
      <c r="N9" s="72">
        <v>14029.72</v>
      </c>
      <c r="O9" s="29">
        <f t="shared" si="1"/>
        <v>84</v>
      </c>
      <c r="P9" s="38" t="str">
        <f t="array" ref="P9">O9&amp;CHOOSE(AND(O9&lt;&gt;{11,12,13})*MIN(4,MOD(O9,10))+1,"th","st","nd","rd","th")</f>
        <v>84th</v>
      </c>
      <c r="Q9" s="76">
        <v>0.80989999999999995</v>
      </c>
      <c r="R9" s="77">
        <v>0.9</v>
      </c>
      <c r="S9" s="78">
        <v>1.4500000000000001E-2</v>
      </c>
      <c r="T9" s="79">
        <v>186</v>
      </c>
      <c r="U9" s="80">
        <v>18970523</v>
      </c>
      <c r="V9" s="72">
        <v>11296.36</v>
      </c>
      <c r="W9" s="29">
        <f t="shared" si="2"/>
        <v>89</v>
      </c>
      <c r="X9" s="38" t="str">
        <f t="array" ref="X9">W9&amp;CHOOSE(AND(W9&lt;&gt;{11,12,13})*MIN(4,MOD(W9,10))+1,"th","st","nd","rd","th")</f>
        <v>89th</v>
      </c>
      <c r="Y9" s="77">
        <v>0</v>
      </c>
      <c r="Z9" s="39">
        <v>0.9</v>
      </c>
      <c r="AA9" s="81">
        <v>246376.2</v>
      </c>
      <c r="AB9" s="82">
        <v>877775910</v>
      </c>
      <c r="AC9" s="83">
        <v>527447984</v>
      </c>
      <c r="AD9" s="81">
        <v>20110990.760000002</v>
      </c>
      <c r="AE9" s="81">
        <v>0</v>
      </c>
      <c r="AF9" s="81">
        <v>44629.7</v>
      </c>
    </row>
    <row r="10" spans="1:32" x14ac:dyDescent="0.25">
      <c r="A10" s="7">
        <v>103021102</v>
      </c>
      <c r="B10" s="8" t="s">
        <v>127</v>
      </c>
      <c r="C10" s="8" t="s">
        <v>101</v>
      </c>
      <c r="D10" s="70">
        <v>55233</v>
      </c>
      <c r="E10" s="71">
        <v>15235</v>
      </c>
      <c r="F10" s="72">
        <v>37259788.160000004</v>
      </c>
      <c r="G10" s="73">
        <v>44.28</v>
      </c>
      <c r="H10" s="29">
        <f t="shared" si="0"/>
        <v>33</v>
      </c>
      <c r="I10" s="38" t="str">
        <f t="array" ref="I10">H10&amp;CHOOSE(AND(H10&lt;&gt;{11,12,13})*MIN(4,MOD(H10,10))+1,"th","st","nd","rd","th")</f>
        <v>33rd</v>
      </c>
      <c r="J10" s="74">
        <v>0.88</v>
      </c>
      <c r="K10" s="75">
        <v>56760813.340000004</v>
      </c>
      <c r="L10" s="38">
        <v>4270.3360000000002</v>
      </c>
      <c r="M10" s="38">
        <v>688.01199999999994</v>
      </c>
      <c r="N10" s="72">
        <v>11447.53</v>
      </c>
      <c r="O10" s="29">
        <f t="shared" si="1"/>
        <v>51</v>
      </c>
      <c r="P10" s="38" t="str">
        <f t="array" ref="P10">O10&amp;CHOOSE(AND(O10&lt;&gt;{11,12,13})*MIN(4,MOD(O10,10))+1,"th","st","nd","rd","th")</f>
        <v>51st</v>
      </c>
      <c r="Q10" s="76">
        <v>0.99260000000000004</v>
      </c>
      <c r="R10" s="77">
        <v>0.87</v>
      </c>
      <c r="S10" s="78">
        <v>1.5100000000000001E-2</v>
      </c>
      <c r="T10" s="79">
        <v>154</v>
      </c>
      <c r="U10" s="80">
        <v>33339421</v>
      </c>
      <c r="V10" s="72">
        <v>6723.9</v>
      </c>
      <c r="W10" s="29">
        <f t="shared" si="2"/>
        <v>52</v>
      </c>
      <c r="X10" s="38" t="str">
        <f t="array" ref="X10">W10&amp;CHOOSE(AND(W10&lt;&gt;{11,12,13})*MIN(4,MOD(W10,10))+1,"th","st","nd","rd","th")</f>
        <v>52nd</v>
      </c>
      <c r="Y10" s="77">
        <v>0</v>
      </c>
      <c r="Z10" s="39">
        <v>0.87</v>
      </c>
      <c r="AA10" s="81">
        <v>1662258.31</v>
      </c>
      <c r="AB10" s="82">
        <v>1602095194</v>
      </c>
      <c r="AC10" s="83">
        <v>867491574</v>
      </c>
      <c r="AD10" s="81">
        <v>35581561.149999999</v>
      </c>
      <c r="AE10" s="81">
        <v>0</v>
      </c>
      <c r="AF10" s="81">
        <v>15968.7</v>
      </c>
    </row>
    <row r="11" spans="1:32" x14ac:dyDescent="0.25">
      <c r="A11" s="7">
        <v>103021252</v>
      </c>
      <c r="B11" s="8" t="s">
        <v>147</v>
      </c>
      <c r="C11" s="8" t="s">
        <v>101</v>
      </c>
      <c r="D11" s="70">
        <v>70168</v>
      </c>
      <c r="E11" s="71">
        <v>13446</v>
      </c>
      <c r="F11" s="72">
        <v>59475825.259999998</v>
      </c>
      <c r="G11" s="73">
        <v>63.04</v>
      </c>
      <c r="H11" s="29">
        <f t="shared" si="0"/>
        <v>77</v>
      </c>
      <c r="I11" s="38" t="str">
        <f t="array" ref="I11">H11&amp;CHOOSE(AND(H11&lt;&gt;{11,12,13})*MIN(4,MOD(H11,10))+1,"th","st","nd","rd","th")</f>
        <v>77th</v>
      </c>
      <c r="J11" s="74">
        <v>1.26</v>
      </c>
      <c r="K11" s="75">
        <v>70178309.170000002</v>
      </c>
      <c r="L11" s="38">
        <v>4293.9669999999996</v>
      </c>
      <c r="M11" s="38">
        <v>287.23399999999998</v>
      </c>
      <c r="N11" s="72">
        <v>15318.76</v>
      </c>
      <c r="O11" s="29">
        <f t="shared" si="1"/>
        <v>93</v>
      </c>
      <c r="P11" s="38" t="str">
        <f t="array" ref="P11">O11&amp;CHOOSE(AND(O11&lt;&gt;{11,12,13})*MIN(4,MOD(O11,10))+1,"th","st","nd","rd","th")</f>
        <v>93rd</v>
      </c>
      <c r="Q11" s="76">
        <v>0.74170000000000003</v>
      </c>
      <c r="R11" s="77">
        <v>0.93</v>
      </c>
      <c r="S11" s="78">
        <v>1.8700000000000001E-2</v>
      </c>
      <c r="T11" s="79">
        <v>37</v>
      </c>
      <c r="U11" s="80">
        <v>42926651</v>
      </c>
      <c r="V11" s="72">
        <v>9370.17</v>
      </c>
      <c r="W11" s="29">
        <f t="shared" si="2"/>
        <v>79</v>
      </c>
      <c r="X11" s="38" t="str">
        <f t="array" ref="X11">W11&amp;CHOOSE(AND(W11&lt;&gt;{11,12,13})*MIN(4,MOD(W11,10))+1,"th","st","nd","rd","th")</f>
        <v>79th</v>
      </c>
      <c r="Y11" s="77">
        <v>0</v>
      </c>
      <c r="Z11" s="39">
        <v>0.93</v>
      </c>
      <c r="AA11" s="81">
        <v>1699762.12</v>
      </c>
      <c r="AB11" s="82">
        <v>2166799490</v>
      </c>
      <c r="AC11" s="83">
        <v>1012952429</v>
      </c>
      <c r="AD11" s="81">
        <v>57703525.57</v>
      </c>
      <c r="AE11" s="81">
        <v>0</v>
      </c>
      <c r="AF11" s="81">
        <v>72537.570000000007</v>
      </c>
    </row>
    <row r="12" spans="1:32" x14ac:dyDescent="0.25">
      <c r="A12" s="7">
        <v>103021453</v>
      </c>
      <c r="B12" s="8" t="s">
        <v>167</v>
      </c>
      <c r="C12" s="8" t="s">
        <v>101</v>
      </c>
      <c r="D12" s="70">
        <v>52455</v>
      </c>
      <c r="E12" s="71">
        <v>4276</v>
      </c>
      <c r="F12" s="72">
        <v>12084665.07</v>
      </c>
      <c r="G12" s="73">
        <v>53.88</v>
      </c>
      <c r="H12" s="29">
        <f t="shared" si="0"/>
        <v>59</v>
      </c>
      <c r="I12" s="38" t="str">
        <f t="array" ref="I12">H12&amp;CHOOSE(AND(H12&lt;&gt;{11,12,13})*MIN(4,MOD(H12,10))+1,"th","st","nd","rd","th")</f>
        <v>59th</v>
      </c>
      <c r="J12" s="74">
        <v>1.07</v>
      </c>
      <c r="K12" s="75">
        <v>19629845.879999999</v>
      </c>
      <c r="L12" s="38">
        <v>1259.443</v>
      </c>
      <c r="M12" s="38">
        <v>221.28299999999999</v>
      </c>
      <c r="N12" s="72">
        <v>13256.91</v>
      </c>
      <c r="O12" s="29">
        <f t="shared" si="1"/>
        <v>78</v>
      </c>
      <c r="P12" s="38" t="str">
        <f t="array" ref="P12">O12&amp;CHOOSE(AND(O12&lt;&gt;{11,12,13})*MIN(4,MOD(O12,10))+1,"th","st","nd","rd","th")</f>
        <v>78th</v>
      </c>
      <c r="Q12" s="76">
        <v>0.85709999999999997</v>
      </c>
      <c r="R12" s="77">
        <v>0.92</v>
      </c>
      <c r="S12" s="78">
        <v>2.3099999999999999E-2</v>
      </c>
      <c r="T12" s="79">
        <v>7</v>
      </c>
      <c r="U12" s="80">
        <v>7053523</v>
      </c>
      <c r="V12" s="72">
        <v>4763.5600000000004</v>
      </c>
      <c r="W12" s="29">
        <f t="shared" si="2"/>
        <v>24</v>
      </c>
      <c r="X12" s="38" t="str">
        <f t="array" ref="X12">W12&amp;CHOOSE(AND(W12&lt;&gt;{11,12,13})*MIN(4,MOD(W12,10))+1,"th","st","nd","rd","th")</f>
        <v>24th</v>
      </c>
      <c r="Y12" s="77">
        <v>0.27</v>
      </c>
      <c r="Z12" s="39">
        <v>1.19</v>
      </c>
      <c r="AA12" s="81">
        <v>624972.93000000005</v>
      </c>
      <c r="AB12" s="82">
        <v>327891057</v>
      </c>
      <c r="AC12" s="83">
        <v>194592148</v>
      </c>
      <c r="AD12" s="81">
        <v>11453052.550000001</v>
      </c>
      <c r="AE12" s="81">
        <v>0</v>
      </c>
      <c r="AF12" s="81">
        <v>6639.59</v>
      </c>
    </row>
    <row r="13" spans="1:32" x14ac:dyDescent="0.25">
      <c r="A13" s="7">
        <v>103021603</v>
      </c>
      <c r="B13" s="8" t="s">
        <v>188</v>
      </c>
      <c r="C13" s="8" t="s">
        <v>101</v>
      </c>
      <c r="D13" s="70">
        <v>44297</v>
      </c>
      <c r="E13" s="71">
        <v>6613</v>
      </c>
      <c r="F13" s="72">
        <v>15516031.82</v>
      </c>
      <c r="G13" s="73">
        <v>52.97</v>
      </c>
      <c r="H13" s="29">
        <f t="shared" si="0"/>
        <v>58</v>
      </c>
      <c r="I13" s="38" t="str">
        <f t="array" ref="I13">H13&amp;CHOOSE(AND(H13&lt;&gt;{11,12,13})*MIN(4,MOD(H13,10))+1,"th","st","nd","rd","th")</f>
        <v>58th</v>
      </c>
      <c r="J13" s="74">
        <v>1.06</v>
      </c>
      <c r="K13" s="75">
        <v>25061718.18</v>
      </c>
      <c r="L13" s="38">
        <v>1439.057</v>
      </c>
      <c r="M13" s="38">
        <v>541.29399999999998</v>
      </c>
      <c r="N13" s="72">
        <v>12655.19</v>
      </c>
      <c r="O13" s="29">
        <f t="shared" si="1"/>
        <v>70</v>
      </c>
      <c r="P13" s="38" t="str">
        <f t="array" ref="P13">O13&amp;CHOOSE(AND(O13&lt;&gt;{11,12,13})*MIN(4,MOD(O13,10))+1,"th","st","nd","rd","th")</f>
        <v>70th</v>
      </c>
      <c r="Q13" s="76">
        <v>0.89790000000000003</v>
      </c>
      <c r="R13" s="77">
        <v>0.95</v>
      </c>
      <c r="S13" s="78">
        <v>1.6400000000000001E-2</v>
      </c>
      <c r="T13" s="79">
        <v>107</v>
      </c>
      <c r="U13" s="80">
        <v>12742801</v>
      </c>
      <c r="V13" s="72">
        <v>6434.62</v>
      </c>
      <c r="W13" s="29">
        <f t="shared" si="2"/>
        <v>48</v>
      </c>
      <c r="X13" s="38" t="str">
        <f t="array" ref="X13">W13&amp;CHOOSE(AND(W13&lt;&gt;{11,12,13})*MIN(4,MOD(W13,10))+1,"th","st","nd","rd","th")</f>
        <v>48th</v>
      </c>
      <c r="Y13" s="77">
        <v>0.02</v>
      </c>
      <c r="Z13" s="39">
        <v>0.97</v>
      </c>
      <c r="AA13" s="81">
        <v>557987.41</v>
      </c>
      <c r="AB13" s="82">
        <v>606820776</v>
      </c>
      <c r="AC13" s="83">
        <v>337090405</v>
      </c>
      <c r="AD13" s="81">
        <v>14814557.15</v>
      </c>
      <c r="AE13" s="81">
        <v>0</v>
      </c>
      <c r="AF13" s="81">
        <v>143487.26</v>
      </c>
    </row>
    <row r="14" spans="1:32" x14ac:dyDescent="0.25">
      <c r="A14" s="7">
        <v>103021752</v>
      </c>
      <c r="B14" s="8" t="s">
        <v>207</v>
      </c>
      <c r="C14" s="8" t="s">
        <v>101</v>
      </c>
      <c r="D14" s="70">
        <v>59373</v>
      </c>
      <c r="E14" s="71">
        <v>14173</v>
      </c>
      <c r="F14" s="72">
        <v>43538196.549999997</v>
      </c>
      <c r="G14" s="73">
        <v>51.74</v>
      </c>
      <c r="H14" s="29">
        <f t="shared" si="0"/>
        <v>55</v>
      </c>
      <c r="I14" s="38" t="str">
        <f t="array" ref="I14">H14&amp;CHOOSE(AND(H14&lt;&gt;{11,12,13})*MIN(4,MOD(H14,10))+1,"th","st","nd","rd","th")</f>
        <v>55th</v>
      </c>
      <c r="J14" s="74">
        <v>1.03</v>
      </c>
      <c r="K14" s="75">
        <v>53722529.740000002</v>
      </c>
      <c r="L14" s="38">
        <v>3396.9650000000001</v>
      </c>
      <c r="M14" s="38">
        <v>473.34800000000001</v>
      </c>
      <c r="N14" s="72">
        <v>13880.67</v>
      </c>
      <c r="O14" s="29">
        <f t="shared" si="1"/>
        <v>83</v>
      </c>
      <c r="P14" s="38" t="str">
        <f t="array" ref="P14">O14&amp;CHOOSE(AND(O14&lt;&gt;{11,12,13})*MIN(4,MOD(O14,10))+1,"th","st","nd","rd","th")</f>
        <v>83rd</v>
      </c>
      <c r="Q14" s="76">
        <v>0.81859999999999999</v>
      </c>
      <c r="R14" s="77">
        <v>0.84</v>
      </c>
      <c r="S14" s="78">
        <v>1.4500000000000001E-2</v>
      </c>
      <c r="T14" s="79">
        <v>186</v>
      </c>
      <c r="U14" s="80">
        <v>40406894</v>
      </c>
      <c r="V14" s="72">
        <v>10440.209999999999</v>
      </c>
      <c r="W14" s="29">
        <f t="shared" si="2"/>
        <v>86</v>
      </c>
      <c r="X14" s="38" t="str">
        <f t="array" ref="X14">W14&amp;CHOOSE(AND(W14&lt;&gt;{11,12,13})*MIN(4,MOD(W14,10))+1,"th","st","nd","rd","th")</f>
        <v>86th</v>
      </c>
      <c r="Y14" s="77">
        <v>0</v>
      </c>
      <c r="Z14" s="39">
        <v>0.84</v>
      </c>
      <c r="AA14" s="81">
        <v>908851.66</v>
      </c>
      <c r="AB14" s="82">
        <v>1887350111</v>
      </c>
      <c r="AC14" s="83">
        <v>1105753145</v>
      </c>
      <c r="AD14" s="81">
        <v>42563432.93</v>
      </c>
      <c r="AE14" s="81">
        <v>0</v>
      </c>
      <c r="AF14" s="81">
        <v>65911.960000000006</v>
      </c>
    </row>
    <row r="15" spans="1:32" x14ac:dyDescent="0.25">
      <c r="A15" s="7">
        <v>103021903</v>
      </c>
      <c r="B15" s="8" t="s">
        <v>214</v>
      </c>
      <c r="C15" s="8" t="s">
        <v>101</v>
      </c>
      <c r="D15" s="70">
        <v>29158</v>
      </c>
      <c r="E15" s="71">
        <v>3143</v>
      </c>
      <c r="F15" s="72">
        <v>3550851.03</v>
      </c>
      <c r="G15" s="73">
        <v>38.75</v>
      </c>
      <c r="H15" s="29">
        <f t="shared" si="0"/>
        <v>20</v>
      </c>
      <c r="I15" s="38" t="str">
        <f t="array" ref="I15">H15&amp;CHOOSE(AND(H15&lt;&gt;{11,12,13})*MIN(4,MOD(H15,10))+1,"th","st","nd","rd","th")</f>
        <v>20th</v>
      </c>
      <c r="J15" s="74">
        <v>0.77</v>
      </c>
      <c r="K15" s="75">
        <v>14309812.869999999</v>
      </c>
      <c r="L15" s="38">
        <v>915.96799999999996</v>
      </c>
      <c r="M15" s="38">
        <v>355.726</v>
      </c>
      <c r="N15" s="72">
        <v>11252.56</v>
      </c>
      <c r="O15" s="29">
        <f t="shared" si="1"/>
        <v>47</v>
      </c>
      <c r="P15" s="38" t="str">
        <f t="array" ref="P15">O15&amp;CHOOSE(AND(O15&lt;&gt;{11,12,13})*MIN(4,MOD(O15,10))+1,"th","st","nd","rd","th")</f>
        <v>47th</v>
      </c>
      <c r="Q15" s="76">
        <v>1.0098</v>
      </c>
      <c r="R15" s="77">
        <v>0.77</v>
      </c>
      <c r="S15" s="78">
        <v>1.6799999999999999E-2</v>
      </c>
      <c r="T15" s="79">
        <v>90</v>
      </c>
      <c r="U15" s="80">
        <v>2845416</v>
      </c>
      <c r="V15" s="72">
        <v>2237.5</v>
      </c>
      <c r="W15" s="29">
        <f t="shared" si="2"/>
        <v>2</v>
      </c>
      <c r="X15" s="38" t="str">
        <f t="array" ref="X15">W15&amp;CHOOSE(AND(W15&lt;&gt;{11,12,13})*MIN(4,MOD(W15,10))+1,"th","st","nd","rd","th")</f>
        <v>2nd</v>
      </c>
      <c r="Y15" s="77">
        <v>0.66</v>
      </c>
      <c r="Z15" s="39">
        <v>1.43</v>
      </c>
      <c r="AA15" s="81">
        <v>466868.59</v>
      </c>
      <c r="AB15" s="82">
        <v>126767006</v>
      </c>
      <c r="AC15" s="83">
        <v>84004519</v>
      </c>
      <c r="AD15" s="81">
        <v>3043834.75</v>
      </c>
      <c r="AE15" s="81">
        <v>0</v>
      </c>
      <c r="AF15" s="81">
        <v>40147.69</v>
      </c>
    </row>
    <row r="16" spans="1:32" x14ac:dyDescent="0.25">
      <c r="A16" s="7">
        <v>103022103</v>
      </c>
      <c r="B16" s="8" t="s">
        <v>235</v>
      </c>
      <c r="C16" s="8" t="s">
        <v>101</v>
      </c>
      <c r="D16" s="70">
        <v>36227</v>
      </c>
      <c r="E16" s="71">
        <v>3260</v>
      </c>
      <c r="F16" s="72">
        <v>8326055.54</v>
      </c>
      <c r="G16" s="73">
        <v>70.5</v>
      </c>
      <c r="H16" s="29">
        <f t="shared" si="0"/>
        <v>87</v>
      </c>
      <c r="I16" s="38" t="str">
        <f t="array" ref="I16">H16&amp;CHOOSE(AND(H16&lt;&gt;{11,12,13})*MIN(4,MOD(H16,10))+1,"th","st","nd","rd","th")</f>
        <v>87th</v>
      </c>
      <c r="J16" s="74">
        <v>1.41</v>
      </c>
      <c r="K16" s="75">
        <v>11295957</v>
      </c>
      <c r="L16" s="38">
        <v>681.49599999999998</v>
      </c>
      <c r="M16" s="38">
        <v>194.42400000000001</v>
      </c>
      <c r="N16" s="72">
        <v>12896.11</v>
      </c>
      <c r="O16" s="29">
        <f t="shared" si="1"/>
        <v>74</v>
      </c>
      <c r="P16" s="38" t="str">
        <f t="array" ref="P16">O16&amp;CHOOSE(AND(O16&lt;&gt;{11,12,13})*MIN(4,MOD(O16,10))+1,"th","st","nd","rd","th")</f>
        <v>74th</v>
      </c>
      <c r="Q16" s="76">
        <v>0.88109999999999999</v>
      </c>
      <c r="R16" s="77">
        <v>1.24</v>
      </c>
      <c r="S16" s="78">
        <v>1.9099999999999999E-2</v>
      </c>
      <c r="T16" s="79">
        <v>32</v>
      </c>
      <c r="U16" s="80">
        <v>5880922</v>
      </c>
      <c r="V16" s="72">
        <v>6713.99</v>
      </c>
      <c r="W16" s="29">
        <f t="shared" si="2"/>
        <v>52</v>
      </c>
      <c r="X16" s="38" t="str">
        <f t="array" ref="X16">W16&amp;CHOOSE(AND(W16&lt;&gt;{11,12,13})*MIN(4,MOD(W16,10))+1,"th","st","nd","rd","th")</f>
        <v>52nd</v>
      </c>
      <c r="Y16" s="77">
        <v>0</v>
      </c>
      <c r="Z16" s="39">
        <v>1.24</v>
      </c>
      <c r="AA16" s="81">
        <v>254827.54</v>
      </c>
      <c r="AB16" s="82">
        <v>317221195</v>
      </c>
      <c r="AC16" s="83">
        <v>118402639</v>
      </c>
      <c r="AD16" s="81">
        <v>8068882</v>
      </c>
      <c r="AE16" s="81">
        <v>0</v>
      </c>
      <c r="AF16" s="81">
        <v>2346</v>
      </c>
    </row>
    <row r="17" spans="1:32" x14ac:dyDescent="0.25">
      <c r="A17" s="7">
        <v>103022253</v>
      </c>
      <c r="B17" s="8" t="s">
        <v>253</v>
      </c>
      <c r="C17" s="8" t="s">
        <v>101</v>
      </c>
      <c r="D17" s="70">
        <v>57702</v>
      </c>
      <c r="E17" s="71">
        <v>5936</v>
      </c>
      <c r="F17" s="72">
        <v>22814291.970000003</v>
      </c>
      <c r="G17" s="73">
        <v>66.61</v>
      </c>
      <c r="H17" s="29">
        <f t="shared" si="0"/>
        <v>82</v>
      </c>
      <c r="I17" s="38" t="str">
        <f t="array" ref="I17">H17&amp;CHOOSE(AND(H17&lt;&gt;{11,12,13})*MIN(4,MOD(H17,10))+1,"th","st","nd","rd","th")</f>
        <v>82nd</v>
      </c>
      <c r="J17" s="74">
        <v>1.33</v>
      </c>
      <c r="K17" s="75">
        <v>28281091.789999999</v>
      </c>
      <c r="L17" s="38">
        <v>1993.5820000000001</v>
      </c>
      <c r="M17" s="38">
        <v>194.86500000000001</v>
      </c>
      <c r="N17" s="72">
        <v>12922.9</v>
      </c>
      <c r="O17" s="29">
        <f t="shared" si="1"/>
        <v>75</v>
      </c>
      <c r="P17" s="38" t="str">
        <f t="array" ref="P17">O17&amp;CHOOSE(AND(O17&lt;&gt;{11,12,13})*MIN(4,MOD(O17,10))+1,"th","st","nd","rd","th")</f>
        <v>75th</v>
      </c>
      <c r="Q17" s="76">
        <v>0.87929999999999997</v>
      </c>
      <c r="R17" s="77">
        <v>1.17</v>
      </c>
      <c r="S17" s="78">
        <v>1.6799999999999999E-2</v>
      </c>
      <c r="T17" s="79">
        <v>90</v>
      </c>
      <c r="U17" s="80">
        <v>18344228</v>
      </c>
      <c r="V17" s="72">
        <v>8382.2999999999993</v>
      </c>
      <c r="W17" s="29">
        <f t="shared" si="2"/>
        <v>70</v>
      </c>
      <c r="X17" s="38" t="str">
        <f t="array" ref="X17">W17&amp;CHOOSE(AND(W17&lt;&gt;{11,12,13})*MIN(4,MOD(W17,10))+1,"th","st","nd","rd","th")</f>
        <v>70th</v>
      </c>
      <c r="Y17" s="77">
        <v>0</v>
      </c>
      <c r="Z17" s="39">
        <v>1.17</v>
      </c>
      <c r="AA17" s="81">
        <v>931710.19</v>
      </c>
      <c r="AB17" s="82">
        <v>1003728389</v>
      </c>
      <c r="AC17" s="83">
        <v>355103297</v>
      </c>
      <c r="AD17" s="81">
        <v>21874243.32</v>
      </c>
      <c r="AE17" s="81">
        <v>0</v>
      </c>
      <c r="AF17" s="81">
        <v>8338.4599999999991</v>
      </c>
    </row>
    <row r="18" spans="1:32" x14ac:dyDescent="0.25">
      <c r="A18" s="7">
        <v>103022503</v>
      </c>
      <c r="B18" s="8" t="s">
        <v>263</v>
      </c>
      <c r="C18" s="8" t="s">
        <v>101</v>
      </c>
      <c r="D18" s="70">
        <v>19811</v>
      </c>
      <c r="E18" s="71">
        <v>2369</v>
      </c>
      <c r="F18" s="72">
        <v>2124851.7699999996</v>
      </c>
      <c r="G18" s="73">
        <v>45.27</v>
      </c>
      <c r="H18" s="29">
        <f t="shared" si="0"/>
        <v>36</v>
      </c>
      <c r="I18" s="38" t="str">
        <f t="array" ref="I18">H18&amp;CHOOSE(AND(H18&lt;&gt;{11,12,13})*MIN(4,MOD(H18,10))+1,"th","st","nd","rd","th")</f>
        <v>36th</v>
      </c>
      <c r="J18" s="74">
        <v>0.9</v>
      </c>
      <c r="K18" s="75">
        <v>15266056.060000001</v>
      </c>
      <c r="L18" s="38">
        <v>807.27700000000004</v>
      </c>
      <c r="M18" s="38">
        <v>509.12799999999999</v>
      </c>
      <c r="N18" s="72">
        <v>11596.78</v>
      </c>
      <c r="O18" s="29">
        <f t="shared" si="1"/>
        <v>53</v>
      </c>
      <c r="P18" s="38" t="str">
        <f t="array" ref="P18">O18&amp;CHOOSE(AND(O18&lt;&gt;{11,12,13})*MIN(4,MOD(O18,10))+1,"th","st","nd","rd","th")</f>
        <v>53rd</v>
      </c>
      <c r="Q18" s="76">
        <v>0.9798</v>
      </c>
      <c r="R18" s="77">
        <v>0.88</v>
      </c>
      <c r="S18" s="78">
        <v>1.46E-2</v>
      </c>
      <c r="T18" s="79">
        <v>179</v>
      </c>
      <c r="U18" s="80">
        <v>1958871</v>
      </c>
      <c r="V18" s="72">
        <v>1488.05</v>
      </c>
      <c r="W18" s="29">
        <f t="shared" si="2"/>
        <v>1</v>
      </c>
      <c r="X18" s="38" t="str">
        <f t="array" ref="X18">W18&amp;CHOOSE(AND(W18&lt;&gt;{11,12,13})*MIN(4,MOD(W18,10))+1,"th","st","nd","rd","th")</f>
        <v>1st</v>
      </c>
      <c r="Y18" s="77">
        <v>0.77</v>
      </c>
      <c r="Z18" s="39">
        <v>1.65</v>
      </c>
      <c r="AA18" s="81">
        <v>367495</v>
      </c>
      <c r="AB18" s="82">
        <v>97725460</v>
      </c>
      <c r="AC18" s="83">
        <v>47376115</v>
      </c>
      <c r="AD18" s="81">
        <v>1746896.68</v>
      </c>
      <c r="AE18" s="81">
        <v>0</v>
      </c>
      <c r="AF18" s="81">
        <v>10460.09</v>
      </c>
    </row>
    <row r="19" spans="1:32" x14ac:dyDescent="0.25">
      <c r="A19" s="7">
        <v>103022803</v>
      </c>
      <c r="B19" s="8" t="s">
        <v>264</v>
      </c>
      <c r="C19" s="8" t="s">
        <v>101</v>
      </c>
      <c r="D19" s="70">
        <v>37942</v>
      </c>
      <c r="E19" s="71">
        <v>6905</v>
      </c>
      <c r="F19" s="72">
        <v>15862185.25</v>
      </c>
      <c r="G19" s="73">
        <v>60.55</v>
      </c>
      <c r="H19" s="29">
        <f t="shared" si="0"/>
        <v>71</v>
      </c>
      <c r="I19" s="38" t="str">
        <f t="array" ref="I19">H19&amp;CHOOSE(AND(H19&lt;&gt;{11,12,13})*MIN(4,MOD(H19,10))+1,"th","st","nd","rd","th")</f>
        <v>71st</v>
      </c>
      <c r="J19" s="74">
        <v>1.21</v>
      </c>
      <c r="K19" s="75">
        <v>28312482.550000001</v>
      </c>
      <c r="L19" s="38">
        <v>1859.6590000000001</v>
      </c>
      <c r="M19" s="38">
        <v>436.34800000000001</v>
      </c>
      <c r="N19" s="72">
        <v>12331.18</v>
      </c>
      <c r="O19" s="29">
        <f t="shared" si="1"/>
        <v>66</v>
      </c>
      <c r="P19" s="38" t="str">
        <f t="array" ref="P19">O19&amp;CHOOSE(AND(O19&lt;&gt;{11,12,13})*MIN(4,MOD(O19,10))+1,"th","st","nd","rd","th")</f>
        <v>66th</v>
      </c>
      <c r="Q19" s="76">
        <v>0.92149999999999999</v>
      </c>
      <c r="R19" s="77">
        <v>1.1200000000000001</v>
      </c>
      <c r="S19" s="78">
        <v>2.1700000000000001E-2</v>
      </c>
      <c r="T19" s="79">
        <v>13</v>
      </c>
      <c r="U19" s="80">
        <v>9878587</v>
      </c>
      <c r="V19" s="72">
        <v>4302.51</v>
      </c>
      <c r="W19" s="29">
        <f t="shared" si="2"/>
        <v>19</v>
      </c>
      <c r="X19" s="38" t="str">
        <f t="array" ref="X19">W19&amp;CHOOSE(AND(W19&lt;&gt;{11,12,13})*MIN(4,MOD(W19,10))+1,"th","st","nd","rd","th")</f>
        <v>19th</v>
      </c>
      <c r="Y19" s="77">
        <v>0.34</v>
      </c>
      <c r="Z19" s="39">
        <v>1.46</v>
      </c>
      <c r="AA19" s="81">
        <v>960280.8</v>
      </c>
      <c r="AB19" s="82">
        <v>500085070</v>
      </c>
      <c r="AC19" s="83">
        <v>231662091</v>
      </c>
      <c r="AD19" s="81">
        <v>14740566.449999999</v>
      </c>
      <c r="AE19" s="81">
        <v>0</v>
      </c>
      <c r="AF19" s="81">
        <v>161338</v>
      </c>
    </row>
    <row r="20" spans="1:32" x14ac:dyDescent="0.25">
      <c r="A20" s="7">
        <v>103023153</v>
      </c>
      <c r="B20" s="8" t="s">
        <v>275</v>
      </c>
      <c r="C20" s="8" t="s">
        <v>101</v>
      </c>
      <c r="D20" s="70">
        <v>54807</v>
      </c>
      <c r="E20" s="71">
        <v>7643</v>
      </c>
      <c r="F20" s="72">
        <v>20136105.73</v>
      </c>
      <c r="G20" s="73">
        <v>48.07</v>
      </c>
      <c r="H20" s="29">
        <f t="shared" si="0"/>
        <v>45</v>
      </c>
      <c r="I20" s="38" t="str">
        <f t="array" ref="I20">H20&amp;CHOOSE(AND(H20&lt;&gt;{11,12,13})*MIN(4,MOD(H20,10))+1,"th","st","nd","rd","th")</f>
        <v>45th</v>
      </c>
      <c r="J20" s="74">
        <v>0.96</v>
      </c>
      <c r="K20" s="75">
        <v>35253820.210000001</v>
      </c>
      <c r="L20" s="38">
        <v>2384.393</v>
      </c>
      <c r="M20" s="38">
        <v>220.78800000000001</v>
      </c>
      <c r="N20" s="72">
        <v>13532.2</v>
      </c>
      <c r="O20" s="29">
        <f t="shared" si="1"/>
        <v>80</v>
      </c>
      <c r="P20" s="38" t="str">
        <f t="array" ref="P20">O20&amp;CHOOSE(AND(O20&lt;&gt;{11,12,13})*MIN(4,MOD(O20,10))+1,"th","st","nd","rd","th")</f>
        <v>80th</v>
      </c>
      <c r="Q20" s="76">
        <v>0.8397</v>
      </c>
      <c r="R20" s="77">
        <v>0.81</v>
      </c>
      <c r="S20" s="78">
        <v>1.7500000000000002E-2</v>
      </c>
      <c r="T20" s="79">
        <v>66</v>
      </c>
      <c r="U20" s="80">
        <v>15495434</v>
      </c>
      <c r="V20" s="72">
        <v>5947.93</v>
      </c>
      <c r="W20" s="29">
        <f t="shared" si="2"/>
        <v>41</v>
      </c>
      <c r="X20" s="38" t="str">
        <f t="array" ref="X20">W20&amp;CHOOSE(AND(W20&lt;&gt;{11,12,13})*MIN(4,MOD(W20,10))+1,"th","st","nd","rd","th")</f>
        <v>41st</v>
      </c>
      <c r="Y20" s="77">
        <v>0.09</v>
      </c>
      <c r="Z20" s="39">
        <v>0.9</v>
      </c>
      <c r="AA20" s="81">
        <v>1299047.2</v>
      </c>
      <c r="AB20" s="82">
        <v>741218732</v>
      </c>
      <c r="AC20" s="83">
        <v>406591184</v>
      </c>
      <c r="AD20" s="81">
        <v>18540786.350000001</v>
      </c>
      <c r="AE20" s="81">
        <v>0</v>
      </c>
      <c r="AF20" s="81">
        <v>296272.18</v>
      </c>
    </row>
    <row r="21" spans="1:32" x14ac:dyDescent="0.25">
      <c r="A21" s="7">
        <v>103023912</v>
      </c>
      <c r="B21" s="8" t="s">
        <v>297</v>
      </c>
      <c r="C21" s="8" t="s">
        <v>101</v>
      </c>
      <c r="D21" s="70">
        <v>76250</v>
      </c>
      <c r="E21" s="71">
        <v>11777</v>
      </c>
      <c r="F21" s="72">
        <v>70874745.349999994</v>
      </c>
      <c r="G21" s="73">
        <v>78.930000000000007</v>
      </c>
      <c r="H21" s="29">
        <f t="shared" si="0"/>
        <v>96</v>
      </c>
      <c r="I21" s="38" t="str">
        <f t="array" ref="I21">H21&amp;CHOOSE(AND(H21&lt;&gt;{11,12,13})*MIN(4,MOD(H21,10))+1,"th","st","nd","rd","th")</f>
        <v>96th</v>
      </c>
      <c r="J21" s="74">
        <v>1.57</v>
      </c>
      <c r="K21" s="75">
        <v>80742660.469999999</v>
      </c>
      <c r="L21" s="38">
        <v>4262.6499999999996</v>
      </c>
      <c r="M21" s="38">
        <v>371.09199999999998</v>
      </c>
      <c r="N21" s="72">
        <v>17424.939999999999</v>
      </c>
      <c r="O21" s="29">
        <f t="shared" si="1"/>
        <v>97</v>
      </c>
      <c r="P21" s="38" t="str">
        <f t="array" ref="P21">O21&amp;CHOOSE(AND(O21&lt;&gt;{11,12,13})*MIN(4,MOD(O21,10))+1,"th","st","nd","rd","th")</f>
        <v>97th</v>
      </c>
      <c r="Q21" s="76">
        <v>0.65210000000000001</v>
      </c>
      <c r="R21" s="77">
        <v>1.02</v>
      </c>
      <c r="S21" s="78">
        <v>1.4200000000000001E-2</v>
      </c>
      <c r="T21" s="79">
        <v>207</v>
      </c>
      <c r="U21" s="80">
        <v>67380617</v>
      </c>
      <c r="V21" s="72">
        <v>14541.3</v>
      </c>
      <c r="W21" s="29">
        <f t="shared" si="2"/>
        <v>96</v>
      </c>
      <c r="X21" s="38" t="str">
        <f t="array" ref="X21">W21&amp;CHOOSE(AND(W21&lt;&gt;{11,12,13})*MIN(4,MOD(W21,10))+1,"th","st","nd","rd","th")</f>
        <v>96th</v>
      </c>
      <c r="Y21" s="77">
        <v>0</v>
      </c>
      <c r="Z21" s="39">
        <v>1.02</v>
      </c>
      <c r="AA21" s="81">
        <v>1466101.97</v>
      </c>
      <c r="AB21" s="82">
        <v>3053185591</v>
      </c>
      <c r="AC21" s="83">
        <v>1937971212</v>
      </c>
      <c r="AD21" s="81">
        <v>69382926.159999996</v>
      </c>
      <c r="AE21" s="81">
        <v>0</v>
      </c>
      <c r="AF21" s="81">
        <v>25717.22</v>
      </c>
    </row>
    <row r="22" spans="1:32" x14ac:dyDescent="0.25">
      <c r="A22" s="7">
        <v>103024102</v>
      </c>
      <c r="B22" s="8" t="s">
        <v>305</v>
      </c>
      <c r="C22" s="8" t="s">
        <v>101</v>
      </c>
      <c r="D22" s="70">
        <v>51960</v>
      </c>
      <c r="E22" s="71">
        <v>14179</v>
      </c>
      <c r="F22" s="72">
        <v>51283140.000000007</v>
      </c>
      <c r="G22" s="73">
        <v>69.61</v>
      </c>
      <c r="H22" s="29">
        <f t="shared" si="0"/>
        <v>87</v>
      </c>
      <c r="I22" s="38" t="str">
        <f t="array" ref="I22">H22&amp;CHOOSE(AND(H22&lt;&gt;{11,12,13})*MIN(4,MOD(H22,10))+1,"th","st","nd","rd","th")</f>
        <v>87th</v>
      </c>
      <c r="J22" s="74">
        <v>1.39</v>
      </c>
      <c r="K22" s="75">
        <v>64918390.079999998</v>
      </c>
      <c r="L22" s="38">
        <v>3652.2440000000001</v>
      </c>
      <c r="M22" s="38">
        <v>594.32000000000005</v>
      </c>
      <c r="N22" s="72">
        <v>15287.27</v>
      </c>
      <c r="O22" s="29">
        <f t="shared" si="1"/>
        <v>93</v>
      </c>
      <c r="P22" s="38" t="str">
        <f t="array" ref="P22">O22&amp;CHOOSE(AND(O22&lt;&gt;{11,12,13})*MIN(4,MOD(O22,10))+1,"th","st","nd","rd","th")</f>
        <v>93rd</v>
      </c>
      <c r="Q22" s="76">
        <v>0.74329999999999996</v>
      </c>
      <c r="R22" s="77">
        <v>1.03</v>
      </c>
      <c r="S22" s="78">
        <v>1.7399999999999999E-2</v>
      </c>
      <c r="T22" s="79">
        <v>73</v>
      </c>
      <c r="U22" s="80">
        <v>39721757</v>
      </c>
      <c r="V22" s="72">
        <v>9353.86</v>
      </c>
      <c r="W22" s="29">
        <f t="shared" si="2"/>
        <v>79</v>
      </c>
      <c r="X22" s="38" t="str">
        <f t="array" ref="X22">W22&amp;CHOOSE(AND(W22&lt;&gt;{11,12,13})*MIN(4,MOD(W22,10))+1,"th","st","nd","rd","th")</f>
        <v>79th</v>
      </c>
      <c r="Y22" s="77">
        <v>0</v>
      </c>
      <c r="Z22" s="39">
        <v>1.03</v>
      </c>
      <c r="AA22" s="81">
        <v>1459741.27</v>
      </c>
      <c r="AB22" s="82">
        <v>2179922759</v>
      </c>
      <c r="AC22" s="83">
        <v>762429635</v>
      </c>
      <c r="AD22" s="81">
        <v>49432999.240000002</v>
      </c>
      <c r="AE22" s="81">
        <v>0</v>
      </c>
      <c r="AF22" s="81">
        <v>390399.49</v>
      </c>
    </row>
    <row r="23" spans="1:32" x14ac:dyDescent="0.25">
      <c r="A23" s="7">
        <v>103024603</v>
      </c>
      <c r="B23" s="8" t="s">
        <v>323</v>
      </c>
      <c r="C23" s="8" t="s">
        <v>101</v>
      </c>
      <c r="D23" s="70">
        <v>84351</v>
      </c>
      <c r="E23" s="71">
        <v>7231</v>
      </c>
      <c r="F23" s="72">
        <v>33589216.509999998</v>
      </c>
      <c r="G23" s="73">
        <v>55.07</v>
      </c>
      <c r="H23" s="29">
        <f t="shared" si="0"/>
        <v>62</v>
      </c>
      <c r="I23" s="38" t="str">
        <f t="array" ref="I23">H23&amp;CHOOSE(AND(H23&lt;&gt;{11,12,13})*MIN(4,MOD(H23,10))+1,"th","st","nd","rd","th")</f>
        <v>62nd</v>
      </c>
      <c r="J23" s="74">
        <v>1.1000000000000001</v>
      </c>
      <c r="K23" s="75">
        <v>39883407.310000002</v>
      </c>
      <c r="L23" s="38">
        <v>2943.4250000000002</v>
      </c>
      <c r="M23" s="38">
        <v>169.577</v>
      </c>
      <c r="N23" s="72">
        <v>12811.88</v>
      </c>
      <c r="O23" s="29">
        <f t="shared" si="1"/>
        <v>73</v>
      </c>
      <c r="P23" s="38" t="str">
        <f t="array" ref="P23">O23&amp;CHOOSE(AND(O23&lt;&gt;{11,12,13})*MIN(4,MOD(O23,10))+1,"th","st","nd","rd","th")</f>
        <v>73rd</v>
      </c>
      <c r="Q23" s="76">
        <v>0.88690000000000002</v>
      </c>
      <c r="R23" s="77">
        <v>0.98</v>
      </c>
      <c r="S23" s="78">
        <v>1.46E-2</v>
      </c>
      <c r="T23" s="79">
        <v>179</v>
      </c>
      <c r="U23" s="80">
        <v>31078896</v>
      </c>
      <c r="V23" s="72">
        <v>9983.58</v>
      </c>
      <c r="W23" s="29">
        <f t="shared" si="2"/>
        <v>83</v>
      </c>
      <c r="X23" s="38" t="str">
        <f t="array" ref="X23">W23&amp;CHOOSE(AND(W23&lt;&gt;{11,12,13})*MIN(4,MOD(W23,10))+1,"th","st","nd","rd","th")</f>
        <v>83rd</v>
      </c>
      <c r="Y23" s="77">
        <v>0</v>
      </c>
      <c r="Z23" s="39">
        <v>0.98</v>
      </c>
      <c r="AA23" s="81">
        <v>862556.51</v>
      </c>
      <c r="AB23" s="82">
        <v>1457316063</v>
      </c>
      <c r="AC23" s="83">
        <v>844824371</v>
      </c>
      <c r="AD23" s="81">
        <v>32715601</v>
      </c>
      <c r="AE23" s="81">
        <v>0</v>
      </c>
      <c r="AF23" s="81">
        <v>11059</v>
      </c>
    </row>
    <row r="24" spans="1:32" x14ac:dyDescent="0.25">
      <c r="A24" s="7">
        <v>103024753</v>
      </c>
      <c r="B24" s="8" t="s">
        <v>335</v>
      </c>
      <c r="C24" s="8" t="s">
        <v>101</v>
      </c>
      <c r="D24" s="70">
        <v>44745</v>
      </c>
      <c r="E24" s="71">
        <v>8842</v>
      </c>
      <c r="F24" s="72">
        <v>20300231.619999997</v>
      </c>
      <c r="G24" s="73">
        <v>51.31</v>
      </c>
      <c r="H24" s="29">
        <f t="shared" si="0"/>
        <v>53</v>
      </c>
      <c r="I24" s="38" t="str">
        <f t="array" ref="I24">H24&amp;CHOOSE(AND(H24&lt;&gt;{11,12,13})*MIN(4,MOD(H24,10))+1,"th","st","nd","rd","th")</f>
        <v>53rd</v>
      </c>
      <c r="J24" s="74">
        <v>1.02</v>
      </c>
      <c r="K24" s="75">
        <v>37500911.340000004</v>
      </c>
      <c r="L24" s="38">
        <v>2593.9650000000001</v>
      </c>
      <c r="M24" s="38">
        <v>572.20600000000002</v>
      </c>
      <c r="N24" s="72">
        <v>11844.25</v>
      </c>
      <c r="O24" s="29">
        <f t="shared" si="1"/>
        <v>58</v>
      </c>
      <c r="P24" s="38" t="str">
        <f t="array" ref="P24">O24&amp;CHOOSE(AND(O24&lt;&gt;{11,12,13})*MIN(4,MOD(O24,10))+1,"th","st","nd","rd","th")</f>
        <v>58th</v>
      </c>
      <c r="Q24" s="76">
        <v>0.95930000000000004</v>
      </c>
      <c r="R24" s="77">
        <v>0.98</v>
      </c>
      <c r="S24" s="78">
        <v>1.89E-2</v>
      </c>
      <c r="T24" s="79">
        <v>35</v>
      </c>
      <c r="U24" s="80">
        <v>14518733</v>
      </c>
      <c r="V24" s="72">
        <v>4585.58</v>
      </c>
      <c r="W24" s="29">
        <f t="shared" si="2"/>
        <v>22</v>
      </c>
      <c r="X24" s="38" t="str">
        <f t="array" ref="X24">W24&amp;CHOOSE(AND(W24&lt;&gt;{11,12,13})*MIN(4,MOD(W24,10))+1,"th","st","nd","rd","th")</f>
        <v>22nd</v>
      </c>
      <c r="Y24" s="77">
        <v>0.3</v>
      </c>
      <c r="Z24" s="39">
        <v>1.28</v>
      </c>
      <c r="AA24" s="81">
        <v>1296360.6100000001</v>
      </c>
      <c r="AB24" s="82">
        <v>693421441</v>
      </c>
      <c r="AC24" s="83">
        <v>382040237</v>
      </c>
      <c r="AD24" s="81">
        <v>18866138.309999999</v>
      </c>
      <c r="AE24" s="81">
        <v>700</v>
      </c>
      <c r="AF24" s="81">
        <v>137032.70000000001</v>
      </c>
    </row>
    <row r="25" spans="1:32" x14ac:dyDescent="0.25">
      <c r="A25" s="7">
        <v>103025002</v>
      </c>
      <c r="B25" s="8" t="s">
        <v>362</v>
      </c>
      <c r="C25" s="8" t="s">
        <v>101</v>
      </c>
      <c r="D25" s="70">
        <v>52550</v>
      </c>
      <c r="E25" s="71">
        <v>9541</v>
      </c>
      <c r="F25" s="72">
        <v>28286213.259999998</v>
      </c>
      <c r="G25" s="73">
        <v>56.42</v>
      </c>
      <c r="H25" s="29">
        <f t="shared" si="0"/>
        <v>64</v>
      </c>
      <c r="I25" s="38" t="str">
        <f t="array" ref="I25">H25&amp;CHOOSE(AND(H25&lt;&gt;{11,12,13})*MIN(4,MOD(H25,10))+1,"th","st","nd","rd","th")</f>
        <v>64th</v>
      </c>
      <c r="J25" s="74">
        <v>1.1200000000000001</v>
      </c>
      <c r="K25" s="75">
        <v>33238610.850000001</v>
      </c>
      <c r="L25" s="38">
        <v>1942.9459999999999</v>
      </c>
      <c r="M25" s="38">
        <v>352.11700000000002</v>
      </c>
      <c r="N25" s="72">
        <v>14482.66</v>
      </c>
      <c r="O25" s="29">
        <f t="shared" si="1"/>
        <v>88</v>
      </c>
      <c r="P25" s="38" t="str">
        <f t="array" ref="P25">O25&amp;CHOOSE(AND(O25&lt;&gt;{11,12,13})*MIN(4,MOD(O25,10))+1,"th","st","nd","rd","th")</f>
        <v>88th</v>
      </c>
      <c r="Q25" s="76">
        <v>0.78459999999999996</v>
      </c>
      <c r="R25" s="77">
        <v>0.88</v>
      </c>
      <c r="S25" s="78">
        <v>1.67E-2</v>
      </c>
      <c r="T25" s="79">
        <v>98</v>
      </c>
      <c r="U25" s="80">
        <v>22916406</v>
      </c>
      <c r="V25" s="72">
        <v>9985.09</v>
      </c>
      <c r="W25" s="29">
        <f t="shared" si="2"/>
        <v>83</v>
      </c>
      <c r="X25" s="38" t="str">
        <f t="array" ref="X25">W25&amp;CHOOSE(AND(W25&lt;&gt;{11,12,13})*MIN(4,MOD(W25,10))+1,"th","st","nd","rd","th")</f>
        <v>83rd</v>
      </c>
      <c r="Y25" s="77">
        <v>0</v>
      </c>
      <c r="Z25" s="39">
        <v>0.88</v>
      </c>
      <c r="AA25" s="81">
        <v>848219.58</v>
      </c>
      <c r="AB25" s="82">
        <v>1157547544</v>
      </c>
      <c r="AC25" s="83">
        <v>539964018</v>
      </c>
      <c r="AD25" s="81">
        <v>27407493.690000001</v>
      </c>
      <c r="AE25" s="81">
        <v>0</v>
      </c>
      <c r="AF25" s="81">
        <v>30499.99</v>
      </c>
    </row>
    <row r="26" spans="1:32" x14ac:dyDescent="0.25">
      <c r="A26" s="7">
        <v>103026002</v>
      </c>
      <c r="B26" s="8" t="s">
        <v>394</v>
      </c>
      <c r="C26" s="8" t="s">
        <v>101</v>
      </c>
      <c r="D26" s="70">
        <v>34255</v>
      </c>
      <c r="E26" s="71">
        <v>14332</v>
      </c>
      <c r="F26" s="72">
        <v>16450151.52</v>
      </c>
      <c r="G26" s="73">
        <v>33.51</v>
      </c>
      <c r="H26" s="29">
        <f t="shared" si="0"/>
        <v>10</v>
      </c>
      <c r="I26" s="38" t="str">
        <f t="array" ref="I26">H26&amp;CHOOSE(AND(H26&lt;&gt;{11,12,13})*MIN(4,MOD(H26,10))+1,"th","st","nd","rd","th")</f>
        <v>10th</v>
      </c>
      <c r="J26" s="74">
        <v>0.67</v>
      </c>
      <c r="K26" s="75">
        <v>54086249</v>
      </c>
      <c r="L26" s="38">
        <v>4039.971</v>
      </c>
      <c r="M26" s="38">
        <v>1760.229</v>
      </c>
      <c r="N26" s="72">
        <v>9324.89</v>
      </c>
      <c r="O26" s="29">
        <f t="shared" si="1"/>
        <v>9</v>
      </c>
      <c r="P26" s="38" t="str">
        <f t="array" ref="P26">O26&amp;CHOOSE(AND(O26&lt;&gt;{11,12,13})*MIN(4,MOD(O26,10))+1,"th","st","nd","rd","th")</f>
        <v>9th</v>
      </c>
      <c r="Q26" s="76">
        <v>1.2184999999999999</v>
      </c>
      <c r="R26" s="77">
        <v>0.67</v>
      </c>
      <c r="S26" s="78">
        <v>1.3599999999999999E-2</v>
      </c>
      <c r="T26" s="79">
        <v>237</v>
      </c>
      <c r="U26" s="80">
        <v>16292727</v>
      </c>
      <c r="V26" s="72">
        <v>2808.99</v>
      </c>
      <c r="W26" s="29">
        <f t="shared" si="2"/>
        <v>5</v>
      </c>
      <c r="X26" s="38" t="str">
        <f t="array" ref="X26">W26&amp;CHOOSE(AND(W26&lt;&gt;{11,12,13})*MIN(4,MOD(W26,10))+1,"th","st","nd","rd","th")</f>
        <v>5th</v>
      </c>
      <c r="Y26" s="77">
        <v>0.56999999999999995</v>
      </c>
      <c r="Z26" s="39">
        <v>1.24</v>
      </c>
      <c r="AA26" s="81">
        <v>2438663.52</v>
      </c>
      <c r="AB26" s="82">
        <v>792173254</v>
      </c>
      <c r="AC26" s="83">
        <v>414695448</v>
      </c>
      <c r="AD26" s="81">
        <v>13989458</v>
      </c>
      <c r="AE26" s="81">
        <v>0</v>
      </c>
      <c r="AF26" s="81">
        <v>22030</v>
      </c>
    </row>
    <row r="27" spans="1:32" x14ac:dyDescent="0.25">
      <c r="A27" s="7">
        <v>103026303</v>
      </c>
      <c r="B27" s="8" t="s">
        <v>416</v>
      </c>
      <c r="C27" s="8" t="s">
        <v>101</v>
      </c>
      <c r="D27" s="70">
        <v>67027</v>
      </c>
      <c r="E27" s="71">
        <v>11226</v>
      </c>
      <c r="F27" s="72">
        <v>46953794.609999999</v>
      </c>
      <c r="G27" s="73">
        <v>62.4</v>
      </c>
      <c r="H27" s="29">
        <f t="shared" si="0"/>
        <v>75</v>
      </c>
      <c r="I27" s="38" t="str">
        <f t="array" ref="I27">H27&amp;CHOOSE(AND(H27&lt;&gt;{11,12,13})*MIN(4,MOD(H27,10))+1,"th","st","nd","rd","th")</f>
        <v>75th</v>
      </c>
      <c r="J27" s="74">
        <v>1.24</v>
      </c>
      <c r="K27" s="75">
        <v>53140764.840000004</v>
      </c>
      <c r="L27" s="38">
        <v>2902.538</v>
      </c>
      <c r="M27" s="38">
        <v>249.435</v>
      </c>
      <c r="N27" s="72">
        <v>16859.52</v>
      </c>
      <c r="O27" s="29">
        <f t="shared" si="1"/>
        <v>96</v>
      </c>
      <c r="P27" s="38" t="str">
        <f t="array" ref="P27">O27&amp;CHOOSE(AND(O27&lt;&gt;{11,12,13})*MIN(4,MOD(O27,10))+1,"th","st","nd","rd","th")</f>
        <v>96th</v>
      </c>
      <c r="Q27" s="76">
        <v>0.67400000000000004</v>
      </c>
      <c r="R27" s="77">
        <v>0.84</v>
      </c>
      <c r="S27" s="78">
        <v>1.49E-2</v>
      </c>
      <c r="T27" s="79">
        <v>165</v>
      </c>
      <c r="U27" s="80">
        <v>42508783</v>
      </c>
      <c r="V27" s="72">
        <v>13486.4</v>
      </c>
      <c r="W27" s="29">
        <f t="shared" si="2"/>
        <v>94</v>
      </c>
      <c r="X27" s="38" t="str">
        <f t="array" ref="X27">W27&amp;CHOOSE(AND(W27&lt;&gt;{11,12,13})*MIN(4,MOD(W27,10))+1,"th","st","nd","rd","th")</f>
        <v>94th</v>
      </c>
      <c r="Y27" s="77">
        <v>0</v>
      </c>
      <c r="Z27" s="39">
        <v>0.84</v>
      </c>
      <c r="AA27" s="81">
        <v>925203.78</v>
      </c>
      <c r="AB27" s="82">
        <v>2322088736</v>
      </c>
      <c r="AC27" s="83">
        <v>826709970</v>
      </c>
      <c r="AD27" s="81">
        <v>45796096.390000001</v>
      </c>
      <c r="AE27" s="81">
        <v>0</v>
      </c>
      <c r="AF27" s="81">
        <v>232494.44</v>
      </c>
    </row>
    <row r="28" spans="1:32" x14ac:dyDescent="0.25">
      <c r="A28" s="7">
        <v>103026343</v>
      </c>
      <c r="B28" s="8" t="s">
        <v>419</v>
      </c>
      <c r="C28" s="8" t="s">
        <v>101</v>
      </c>
      <c r="D28" s="70">
        <v>67275</v>
      </c>
      <c r="E28" s="71">
        <v>10977</v>
      </c>
      <c r="F28" s="72">
        <v>49620102.609999999</v>
      </c>
      <c r="G28" s="73">
        <v>67.19</v>
      </c>
      <c r="H28" s="29">
        <f t="shared" si="0"/>
        <v>83</v>
      </c>
      <c r="I28" s="38" t="str">
        <f t="array" ref="I28">H28&amp;CHOOSE(AND(H28&lt;&gt;{11,12,13})*MIN(4,MOD(H28,10))+1,"th","st","nd","rd","th")</f>
        <v>83rd</v>
      </c>
      <c r="J28" s="74">
        <v>1.34</v>
      </c>
      <c r="K28" s="75">
        <v>56881929</v>
      </c>
      <c r="L28" s="38">
        <v>3902.1979999999999</v>
      </c>
      <c r="M28" s="38">
        <v>268.887</v>
      </c>
      <c r="N28" s="72">
        <v>13637.2</v>
      </c>
      <c r="O28" s="29">
        <f t="shared" si="1"/>
        <v>81</v>
      </c>
      <c r="P28" s="38" t="str">
        <f t="array" ref="P28">O28&amp;CHOOSE(AND(O28&lt;&gt;{11,12,13})*MIN(4,MOD(O28,10))+1,"th","st","nd","rd","th")</f>
        <v>81st</v>
      </c>
      <c r="Q28" s="76">
        <v>0.83320000000000005</v>
      </c>
      <c r="R28" s="77">
        <v>1.1200000000000001</v>
      </c>
      <c r="S28" s="78">
        <v>1.6400000000000001E-2</v>
      </c>
      <c r="T28" s="79">
        <v>107</v>
      </c>
      <c r="U28" s="80">
        <v>40863936</v>
      </c>
      <c r="V28" s="72">
        <v>9796.9599999999991</v>
      </c>
      <c r="W28" s="29">
        <f t="shared" si="2"/>
        <v>82</v>
      </c>
      <c r="X28" s="38" t="str">
        <f t="array" ref="X28">W28&amp;CHOOSE(AND(W28&lt;&gt;{11,12,13})*MIN(4,MOD(W28,10))+1,"th","st","nd","rd","th")</f>
        <v>82nd</v>
      </c>
      <c r="Y28" s="77">
        <v>0</v>
      </c>
      <c r="Z28" s="39">
        <v>1.1200000000000001</v>
      </c>
      <c r="AA28" s="81">
        <v>956739.61</v>
      </c>
      <c r="AB28" s="82">
        <v>2058593663</v>
      </c>
      <c r="AC28" s="83">
        <v>968364546</v>
      </c>
      <c r="AD28" s="81">
        <v>48583227</v>
      </c>
      <c r="AE28" s="81">
        <v>0</v>
      </c>
      <c r="AF28" s="81">
        <v>80136</v>
      </c>
    </row>
    <row r="29" spans="1:32" x14ac:dyDescent="0.25">
      <c r="A29" s="7">
        <v>103026402</v>
      </c>
      <c r="B29" s="8" t="s">
        <v>426</v>
      </c>
      <c r="C29" s="8" t="s">
        <v>101</v>
      </c>
      <c r="D29" s="70">
        <v>80914</v>
      </c>
      <c r="E29" s="71">
        <v>13963</v>
      </c>
      <c r="F29" s="72">
        <v>70297670.350000009</v>
      </c>
      <c r="G29" s="73">
        <v>62.22</v>
      </c>
      <c r="H29" s="29">
        <f t="shared" si="0"/>
        <v>75</v>
      </c>
      <c r="I29" s="38" t="str">
        <f t="array" ref="I29">H29&amp;CHOOSE(AND(H29&lt;&gt;{11,12,13})*MIN(4,MOD(H29,10))+1,"th","st","nd","rd","th")</f>
        <v>75th</v>
      </c>
      <c r="J29" s="74">
        <v>1.24</v>
      </c>
      <c r="K29" s="75">
        <v>77155863.879999995</v>
      </c>
      <c r="L29" s="38">
        <v>5164.3739999999998</v>
      </c>
      <c r="M29" s="38">
        <v>391.73700000000002</v>
      </c>
      <c r="N29" s="72">
        <v>13886.67</v>
      </c>
      <c r="O29" s="29">
        <f t="shared" si="1"/>
        <v>83</v>
      </c>
      <c r="P29" s="38" t="str">
        <f t="array" ref="P29">O29&amp;CHOOSE(AND(O29&lt;&gt;{11,12,13})*MIN(4,MOD(O29,10))+1,"th","st","nd","rd","th")</f>
        <v>83rd</v>
      </c>
      <c r="Q29" s="76">
        <v>0.81820000000000004</v>
      </c>
      <c r="R29" s="77">
        <v>1.01</v>
      </c>
      <c r="S29" s="78">
        <v>1.7000000000000001E-2</v>
      </c>
      <c r="T29" s="79">
        <v>85</v>
      </c>
      <c r="U29" s="80">
        <v>55832060</v>
      </c>
      <c r="V29" s="72">
        <v>10048.77</v>
      </c>
      <c r="W29" s="29">
        <f t="shared" si="2"/>
        <v>84</v>
      </c>
      <c r="X29" s="38" t="str">
        <f t="array" ref="X29">W29&amp;CHOOSE(AND(W29&lt;&gt;{11,12,13})*MIN(4,MOD(W29,10))+1,"th","st","nd","rd","th")</f>
        <v>84th</v>
      </c>
      <c r="Y29" s="77">
        <v>0</v>
      </c>
      <c r="Z29" s="39">
        <v>1.01</v>
      </c>
      <c r="AA29" s="81">
        <v>1703049.12</v>
      </c>
      <c r="AB29" s="82">
        <v>2526070683</v>
      </c>
      <c r="AC29" s="83">
        <v>1609637460</v>
      </c>
      <c r="AD29" s="81">
        <v>68594621.230000004</v>
      </c>
      <c r="AE29" s="81">
        <v>0</v>
      </c>
      <c r="AF29" s="81">
        <v>0</v>
      </c>
    </row>
    <row r="30" spans="1:32" x14ac:dyDescent="0.25">
      <c r="A30" s="7">
        <v>103026852</v>
      </c>
      <c r="B30" s="8" t="s">
        <v>438</v>
      </c>
      <c r="C30" s="8" t="s">
        <v>101</v>
      </c>
      <c r="D30" s="70">
        <v>95592</v>
      </c>
      <c r="E30" s="71">
        <v>19419</v>
      </c>
      <c r="F30" s="72">
        <v>108203845.20999999</v>
      </c>
      <c r="G30" s="73">
        <v>58.29</v>
      </c>
      <c r="H30" s="29">
        <f t="shared" si="0"/>
        <v>68</v>
      </c>
      <c r="I30" s="38" t="str">
        <f t="array" ref="I30">H30&amp;CHOOSE(AND(H30&lt;&gt;{11,12,13})*MIN(4,MOD(H30,10))+1,"th","st","nd","rd","th")</f>
        <v>68th</v>
      </c>
      <c r="J30" s="74">
        <v>1.1599999999999999</v>
      </c>
      <c r="K30" s="75">
        <v>120096705.15000001</v>
      </c>
      <c r="L30" s="38">
        <v>8097.0770000000002</v>
      </c>
      <c r="M30" s="38">
        <v>298.495</v>
      </c>
      <c r="N30" s="72">
        <v>14304.77</v>
      </c>
      <c r="O30" s="29">
        <f t="shared" si="1"/>
        <v>87</v>
      </c>
      <c r="P30" s="38" t="str">
        <f t="array" ref="P30">O30&amp;CHOOSE(AND(O30&lt;&gt;{11,12,13})*MIN(4,MOD(O30,10))+1,"th","st","nd","rd","th")</f>
        <v>87th</v>
      </c>
      <c r="Q30" s="76">
        <v>0.79430000000000001</v>
      </c>
      <c r="R30" s="77">
        <v>0.92</v>
      </c>
      <c r="S30" s="78">
        <v>1.4800000000000001E-2</v>
      </c>
      <c r="T30" s="79">
        <v>171</v>
      </c>
      <c r="U30" s="80">
        <v>99028805</v>
      </c>
      <c r="V30" s="72">
        <v>11795.36</v>
      </c>
      <c r="W30" s="29">
        <f t="shared" si="2"/>
        <v>90</v>
      </c>
      <c r="X30" s="38" t="str">
        <f t="array" ref="X30">W30&amp;CHOOSE(AND(W30&lt;&gt;{11,12,13})*MIN(4,MOD(W30,10))+1,"th","st","nd","rd","th")</f>
        <v>90th</v>
      </c>
      <c r="Y30" s="77">
        <v>0</v>
      </c>
      <c r="Z30" s="39">
        <v>0.92</v>
      </c>
      <c r="AA30" s="81">
        <v>2216078.15</v>
      </c>
      <c r="AB30" s="82">
        <v>4727926430</v>
      </c>
      <c r="AC30" s="83">
        <v>2607540607</v>
      </c>
      <c r="AD30" s="81">
        <v>105365018.45999999</v>
      </c>
      <c r="AE30" s="81">
        <v>0</v>
      </c>
      <c r="AF30" s="81">
        <v>622748.6</v>
      </c>
    </row>
    <row r="31" spans="1:32" x14ac:dyDescent="0.25">
      <c r="A31" s="7">
        <v>103026902</v>
      </c>
      <c r="B31" s="8" t="s">
        <v>441</v>
      </c>
      <c r="C31" s="8" t="s">
        <v>101</v>
      </c>
      <c r="D31" s="70">
        <v>61587</v>
      </c>
      <c r="E31" s="71">
        <v>17006</v>
      </c>
      <c r="F31" s="72">
        <v>55339209.029999994</v>
      </c>
      <c r="G31" s="73">
        <v>52.84</v>
      </c>
      <c r="H31" s="29">
        <f t="shared" si="0"/>
        <v>58</v>
      </c>
      <c r="I31" s="38" t="str">
        <f t="array" ref="I31">H31&amp;CHOOSE(AND(H31&lt;&gt;{11,12,13})*MIN(4,MOD(H31,10))+1,"th","st","nd","rd","th")</f>
        <v>58th</v>
      </c>
      <c r="J31" s="74">
        <v>1.05</v>
      </c>
      <c r="K31" s="75">
        <v>61875377.780000001</v>
      </c>
      <c r="L31" s="38">
        <v>4352.8590000000004</v>
      </c>
      <c r="M31" s="38">
        <v>383.03100000000001</v>
      </c>
      <c r="N31" s="72">
        <v>13065.21</v>
      </c>
      <c r="O31" s="29">
        <f t="shared" si="1"/>
        <v>76</v>
      </c>
      <c r="P31" s="38" t="str">
        <f t="array" ref="P31">O31&amp;CHOOSE(AND(O31&lt;&gt;{11,12,13})*MIN(4,MOD(O31,10))+1,"th","st","nd","rd","th")</f>
        <v>76th</v>
      </c>
      <c r="Q31" s="76">
        <v>0.86970000000000003</v>
      </c>
      <c r="R31" s="77">
        <v>0.91</v>
      </c>
      <c r="S31" s="78">
        <v>1.5299999999999999E-2</v>
      </c>
      <c r="T31" s="79">
        <v>143</v>
      </c>
      <c r="U31" s="80">
        <v>48735320</v>
      </c>
      <c r="V31" s="72">
        <v>10290.64</v>
      </c>
      <c r="W31" s="29">
        <f t="shared" si="2"/>
        <v>85</v>
      </c>
      <c r="X31" s="38" t="str">
        <f t="array" ref="X31">W31&amp;CHOOSE(AND(W31&lt;&gt;{11,12,13})*MIN(4,MOD(W31,10))+1,"th","st","nd","rd","th")</f>
        <v>85th</v>
      </c>
      <c r="Y31" s="77">
        <v>0</v>
      </c>
      <c r="Z31" s="39">
        <v>0.91</v>
      </c>
      <c r="AA31" s="81">
        <v>1432829.98</v>
      </c>
      <c r="AB31" s="82">
        <v>2477405671</v>
      </c>
      <c r="AC31" s="83">
        <v>1132618002</v>
      </c>
      <c r="AD31" s="81">
        <v>53814490.409999996</v>
      </c>
      <c r="AE31" s="81">
        <v>0</v>
      </c>
      <c r="AF31" s="81">
        <v>91888.639999999999</v>
      </c>
    </row>
    <row r="32" spans="1:32" x14ac:dyDescent="0.25">
      <c r="A32" s="7">
        <v>103026873</v>
      </c>
      <c r="B32" s="8" t="s">
        <v>457</v>
      </c>
      <c r="C32" s="8" t="s">
        <v>101</v>
      </c>
      <c r="D32" s="70">
        <v>39417</v>
      </c>
      <c r="E32" s="71">
        <v>6605</v>
      </c>
      <c r="F32" s="72">
        <v>13695571.210000001</v>
      </c>
      <c r="G32" s="73">
        <v>52.6</v>
      </c>
      <c r="H32" s="29">
        <f t="shared" si="0"/>
        <v>57</v>
      </c>
      <c r="I32" s="38" t="str">
        <f t="array" ref="I32">H32&amp;CHOOSE(AND(H32&lt;&gt;{11,12,13})*MIN(4,MOD(H32,10))+1,"th","st","nd","rd","th")</f>
        <v>57th</v>
      </c>
      <c r="J32" s="74">
        <v>1.05</v>
      </c>
      <c r="K32" s="75">
        <v>18513885</v>
      </c>
      <c r="L32" s="38">
        <v>1268.3009999999999</v>
      </c>
      <c r="M32" s="38">
        <v>245.62799999999999</v>
      </c>
      <c r="N32" s="72">
        <v>12229.03</v>
      </c>
      <c r="O32" s="29">
        <f t="shared" si="1"/>
        <v>64</v>
      </c>
      <c r="P32" s="38" t="str">
        <f t="array" ref="P32">O32&amp;CHOOSE(AND(O32&lt;&gt;{11,12,13})*MIN(4,MOD(O32,10))+1,"th","st","nd","rd","th")</f>
        <v>64th</v>
      </c>
      <c r="Q32" s="76">
        <v>0.92910000000000004</v>
      </c>
      <c r="R32" s="77">
        <v>0.98</v>
      </c>
      <c r="S32" s="78">
        <v>2.06E-2</v>
      </c>
      <c r="T32" s="79">
        <v>19</v>
      </c>
      <c r="U32" s="80">
        <v>8967575</v>
      </c>
      <c r="V32" s="72">
        <v>5923.38</v>
      </c>
      <c r="W32" s="29">
        <f t="shared" si="2"/>
        <v>40</v>
      </c>
      <c r="X32" s="38" t="str">
        <f t="array" ref="X32">W32&amp;CHOOSE(AND(W32&lt;&gt;{11,12,13})*MIN(4,MOD(W32,10))+1,"th","st","nd","rd","th")</f>
        <v>40th</v>
      </c>
      <c r="Y32" s="77">
        <v>0.09</v>
      </c>
      <c r="Z32" s="39">
        <v>1.07</v>
      </c>
      <c r="AA32" s="81">
        <v>697639.21</v>
      </c>
      <c r="AB32" s="82">
        <v>411835423</v>
      </c>
      <c r="AC32" s="83">
        <v>252429396</v>
      </c>
      <c r="AD32" s="81">
        <v>12916518</v>
      </c>
      <c r="AE32" s="81">
        <v>0</v>
      </c>
      <c r="AF32" s="81">
        <v>81414</v>
      </c>
    </row>
    <row r="33" spans="1:32" x14ac:dyDescent="0.25">
      <c r="A33" s="7">
        <v>103027352</v>
      </c>
      <c r="B33" s="8" t="s">
        <v>477</v>
      </c>
      <c r="C33" s="8" t="s">
        <v>101</v>
      </c>
      <c r="D33" s="70">
        <v>46842</v>
      </c>
      <c r="E33" s="71">
        <v>18299</v>
      </c>
      <c r="F33" s="72">
        <v>43703368.039999999</v>
      </c>
      <c r="G33" s="73">
        <v>50.99</v>
      </c>
      <c r="H33" s="29">
        <f t="shared" si="0"/>
        <v>52</v>
      </c>
      <c r="I33" s="38" t="str">
        <f t="array" ref="I33">H33&amp;CHOOSE(AND(H33&lt;&gt;{11,12,13})*MIN(4,MOD(H33,10))+1,"th","st","nd","rd","th")</f>
        <v>52nd</v>
      </c>
      <c r="J33" s="74">
        <v>1.02</v>
      </c>
      <c r="K33" s="75">
        <v>78460471.450000003</v>
      </c>
      <c r="L33" s="38">
        <v>4704.9380000000001</v>
      </c>
      <c r="M33" s="38">
        <v>1091.9459999999999</v>
      </c>
      <c r="N33" s="72">
        <v>13534.94</v>
      </c>
      <c r="O33" s="29">
        <f t="shared" si="1"/>
        <v>80</v>
      </c>
      <c r="P33" s="38" t="str">
        <f t="array" ref="P33">O33&amp;CHOOSE(AND(O33&lt;&gt;{11,12,13})*MIN(4,MOD(O33,10))+1,"th","st","nd","rd","th")</f>
        <v>80th</v>
      </c>
      <c r="Q33" s="76">
        <v>0.83950000000000002</v>
      </c>
      <c r="R33" s="77">
        <v>0.86</v>
      </c>
      <c r="S33" s="78">
        <v>1.9800000000000002E-2</v>
      </c>
      <c r="T33" s="79">
        <v>24</v>
      </c>
      <c r="U33" s="80">
        <v>29808419</v>
      </c>
      <c r="V33" s="72">
        <v>5142.1499999999996</v>
      </c>
      <c r="W33" s="29">
        <f t="shared" si="2"/>
        <v>31</v>
      </c>
      <c r="X33" s="38" t="str">
        <f t="array" ref="X33">W33&amp;CHOOSE(AND(W33&lt;&gt;{11,12,13})*MIN(4,MOD(W33,10))+1,"th","st","nd","rd","th")</f>
        <v>31st</v>
      </c>
      <c r="Y33" s="77">
        <v>0.21</v>
      </c>
      <c r="Z33" s="39">
        <v>1.07</v>
      </c>
      <c r="AA33" s="81">
        <v>2359108.2200000002</v>
      </c>
      <c r="AB33" s="82">
        <v>1451931150</v>
      </c>
      <c r="AC33" s="83">
        <v>756099874</v>
      </c>
      <c r="AD33" s="81">
        <v>40941311.829999998</v>
      </c>
      <c r="AE33" s="81">
        <v>0</v>
      </c>
      <c r="AF33" s="81">
        <v>402947.99</v>
      </c>
    </row>
    <row r="34" spans="1:32" x14ac:dyDescent="0.25">
      <c r="A34" s="7">
        <v>103021003</v>
      </c>
      <c r="B34" s="8" t="s">
        <v>494</v>
      </c>
      <c r="C34" s="8" t="s">
        <v>101</v>
      </c>
      <c r="D34" s="70">
        <v>111250</v>
      </c>
      <c r="E34" s="71">
        <v>8258</v>
      </c>
      <c r="F34" s="72">
        <v>59785341.75</v>
      </c>
      <c r="G34" s="73">
        <v>65.08</v>
      </c>
      <c r="H34" s="29">
        <f t="shared" si="0"/>
        <v>80</v>
      </c>
      <c r="I34" s="38" t="str">
        <f t="array" ref="I34">H34&amp;CHOOSE(AND(H34&lt;&gt;{11,12,13})*MIN(4,MOD(H34,10))+1,"th","st","nd","rd","th")</f>
        <v>80th</v>
      </c>
      <c r="J34" s="74">
        <v>1.3</v>
      </c>
      <c r="K34" s="75">
        <v>64841249.969999999</v>
      </c>
      <c r="L34" s="38">
        <v>4508.8119999999999</v>
      </c>
      <c r="M34" s="38">
        <v>79.271000000000001</v>
      </c>
      <c r="N34" s="72">
        <v>14132.54</v>
      </c>
      <c r="O34" s="29">
        <f t="shared" si="1"/>
        <v>86</v>
      </c>
      <c r="P34" s="38" t="str">
        <f t="array" ref="P34">O34&amp;CHOOSE(AND(O34&lt;&gt;{11,12,13})*MIN(4,MOD(O34,10))+1,"th","st","nd","rd","th")</f>
        <v>86th</v>
      </c>
      <c r="Q34" s="76">
        <v>0.80400000000000005</v>
      </c>
      <c r="R34" s="77">
        <v>1.05</v>
      </c>
      <c r="S34" s="78">
        <v>1.6500000000000001E-2</v>
      </c>
      <c r="T34" s="79">
        <v>105</v>
      </c>
      <c r="U34" s="80">
        <v>48781393</v>
      </c>
      <c r="V34" s="72">
        <v>10632.19</v>
      </c>
      <c r="W34" s="29">
        <f t="shared" si="2"/>
        <v>87</v>
      </c>
      <c r="X34" s="38" t="str">
        <f t="array" ref="X34">W34&amp;CHOOSE(AND(W34&lt;&gt;{11,12,13})*MIN(4,MOD(W34,10))+1,"th","st","nd","rd","th")</f>
        <v>87th</v>
      </c>
      <c r="Y34" s="77">
        <v>0</v>
      </c>
      <c r="Z34" s="39">
        <v>1.05</v>
      </c>
      <c r="AA34" s="81">
        <v>1256344.75</v>
      </c>
      <c r="AB34" s="82">
        <v>2316916116</v>
      </c>
      <c r="AC34" s="83">
        <v>1296520400</v>
      </c>
      <c r="AD34" s="81">
        <v>58354584</v>
      </c>
      <c r="AE34" s="81">
        <v>0</v>
      </c>
      <c r="AF34" s="81">
        <v>174413</v>
      </c>
    </row>
    <row r="35" spans="1:32" x14ac:dyDescent="0.25">
      <c r="A35" s="7">
        <v>102027451</v>
      </c>
      <c r="B35" s="8" t="s">
        <v>495</v>
      </c>
      <c r="C35" s="8" t="s">
        <v>101</v>
      </c>
      <c r="D35" s="70">
        <v>39864</v>
      </c>
      <c r="E35" s="71">
        <v>133726</v>
      </c>
      <c r="F35" s="72">
        <v>307470488.09999996</v>
      </c>
      <c r="G35" s="73">
        <v>57.68</v>
      </c>
      <c r="H35" s="29">
        <f t="shared" si="0"/>
        <v>66</v>
      </c>
      <c r="I35" s="38" t="str">
        <f t="array" ref="I35">H35&amp;CHOOSE(AND(H35&lt;&gt;{11,12,13})*MIN(4,MOD(H35,10))+1,"th","st","nd","rd","th")</f>
        <v>66th</v>
      </c>
      <c r="J35" s="74">
        <v>1.1499999999999999</v>
      </c>
      <c r="K35" s="75">
        <v>541791185.67999995</v>
      </c>
      <c r="L35" s="38">
        <v>26399.344000000001</v>
      </c>
      <c r="M35" s="38">
        <v>10307.147000000001</v>
      </c>
      <c r="N35" s="72">
        <v>14760.09</v>
      </c>
      <c r="O35" s="29">
        <f t="shared" si="1"/>
        <v>90</v>
      </c>
      <c r="P35" s="38" t="str">
        <f t="array" ref="P35">O35&amp;CHOOSE(AND(O35&lt;&gt;{11,12,13})*MIN(4,MOD(O35,10))+1,"th","st","nd","rd","th")</f>
        <v>90th</v>
      </c>
      <c r="Q35" s="76">
        <v>0.76980000000000004</v>
      </c>
      <c r="R35" s="77">
        <v>0.89</v>
      </c>
      <c r="S35" s="78">
        <v>1.3299999999999999E-2</v>
      </c>
      <c r="T35" s="79">
        <v>258</v>
      </c>
      <c r="U35" s="80">
        <v>312397946</v>
      </c>
      <c r="V35" s="72">
        <v>8510.7000000000007</v>
      </c>
      <c r="W35" s="29">
        <f t="shared" si="2"/>
        <v>71</v>
      </c>
      <c r="X35" s="38" t="str">
        <f t="array" ref="X35">W35&amp;CHOOSE(AND(W35&lt;&gt;{11,12,13})*MIN(4,MOD(W35,10))+1,"th","st","nd","rd","th")</f>
        <v>71st</v>
      </c>
      <c r="Y35" s="77">
        <v>0</v>
      </c>
      <c r="Z35" s="39">
        <v>0.89</v>
      </c>
      <c r="AA35" s="81">
        <v>15579488.949999999</v>
      </c>
      <c r="AB35" s="82">
        <v>16474358391</v>
      </c>
      <c r="AC35" s="83">
        <v>6666230170</v>
      </c>
      <c r="AD35" s="81">
        <v>291406196.81999999</v>
      </c>
      <c r="AE35" s="81">
        <v>0</v>
      </c>
      <c r="AF35" s="81">
        <v>484802.33</v>
      </c>
    </row>
    <row r="36" spans="1:32" x14ac:dyDescent="0.25">
      <c r="A36" s="7">
        <v>103027503</v>
      </c>
      <c r="B36" s="8" t="s">
        <v>498</v>
      </c>
      <c r="C36" s="8" t="s">
        <v>101</v>
      </c>
      <c r="D36" s="70">
        <v>67639</v>
      </c>
      <c r="E36" s="71">
        <v>10867</v>
      </c>
      <c r="F36" s="72">
        <v>32102179.079999998</v>
      </c>
      <c r="G36" s="73">
        <v>43.67</v>
      </c>
      <c r="H36" s="29">
        <f t="shared" si="0"/>
        <v>32</v>
      </c>
      <c r="I36" s="38" t="str">
        <f t="array" ref="I36">H36&amp;CHOOSE(AND(H36&lt;&gt;{11,12,13})*MIN(4,MOD(H36,10))+1,"th","st","nd","rd","th")</f>
        <v>32nd</v>
      </c>
      <c r="J36" s="74">
        <v>0.87</v>
      </c>
      <c r="K36" s="75">
        <v>51304241.060000002</v>
      </c>
      <c r="L36" s="38">
        <v>4010.6329999999998</v>
      </c>
      <c r="M36" s="38">
        <v>236.411</v>
      </c>
      <c r="N36" s="72">
        <v>12079.99</v>
      </c>
      <c r="O36" s="29">
        <f t="shared" si="1"/>
        <v>61</v>
      </c>
      <c r="P36" s="38" t="str">
        <f t="array" ref="P36">O36&amp;CHOOSE(AND(O36&lt;&gt;{11,12,13})*MIN(4,MOD(O36,10))+1,"th","st","nd","rd","th")</f>
        <v>61st</v>
      </c>
      <c r="Q36" s="76">
        <v>0.94059999999999999</v>
      </c>
      <c r="R36" s="77">
        <v>0.82</v>
      </c>
      <c r="S36" s="78">
        <v>1.55E-2</v>
      </c>
      <c r="T36" s="79">
        <v>133</v>
      </c>
      <c r="U36" s="80">
        <v>27892330</v>
      </c>
      <c r="V36" s="72">
        <v>6567.47</v>
      </c>
      <c r="W36" s="29">
        <f t="shared" si="2"/>
        <v>50</v>
      </c>
      <c r="X36" s="38" t="str">
        <f t="array" ref="X36">W36&amp;CHOOSE(AND(W36&lt;&gt;{11,12,13})*MIN(4,MOD(W36,10))+1,"th","st","nd","rd","th")</f>
        <v>50th</v>
      </c>
      <c r="Y36" s="77">
        <v>0</v>
      </c>
      <c r="Z36" s="39">
        <v>0.82</v>
      </c>
      <c r="AA36" s="81">
        <v>1653383.27</v>
      </c>
      <c r="AB36" s="82">
        <v>1345641413</v>
      </c>
      <c r="AC36" s="83">
        <v>720457090</v>
      </c>
      <c r="AD36" s="81">
        <v>30433684.219999999</v>
      </c>
      <c r="AE36" s="81">
        <v>0</v>
      </c>
      <c r="AF36" s="81">
        <v>15111.59</v>
      </c>
    </row>
    <row r="37" spans="1:32" x14ac:dyDescent="0.25">
      <c r="A37" s="7">
        <v>103027753</v>
      </c>
      <c r="B37" s="8" t="s">
        <v>507</v>
      </c>
      <c r="C37" s="8" t="s">
        <v>101</v>
      </c>
      <c r="D37" s="70">
        <v>71353</v>
      </c>
      <c r="E37" s="71">
        <v>5861</v>
      </c>
      <c r="F37" s="72">
        <v>36822022.920000002</v>
      </c>
      <c r="G37" s="73">
        <v>88.05</v>
      </c>
      <c r="H37" s="29">
        <f t="shared" si="0"/>
        <v>98</v>
      </c>
      <c r="I37" s="38" t="str">
        <f t="array" ref="I37">H37&amp;CHOOSE(AND(H37&lt;&gt;{11,12,13})*MIN(4,MOD(H37,10))+1,"th","st","nd","rd","th")</f>
        <v>98th</v>
      </c>
      <c r="J37" s="74">
        <v>1.76</v>
      </c>
      <c r="K37" s="75">
        <v>35576783</v>
      </c>
      <c r="L37" s="38">
        <v>1888.847</v>
      </c>
      <c r="M37" s="38">
        <v>100.108</v>
      </c>
      <c r="N37" s="72">
        <v>17887.169999999998</v>
      </c>
      <c r="O37" s="29">
        <f t="shared" si="1"/>
        <v>98</v>
      </c>
      <c r="P37" s="38" t="str">
        <f t="array" ref="P37">O37&amp;CHOOSE(AND(O37&lt;&gt;{11,12,13})*MIN(4,MOD(O37,10))+1,"th","st","nd","rd","th")</f>
        <v>98th</v>
      </c>
      <c r="Q37" s="76">
        <v>0.63519999999999999</v>
      </c>
      <c r="R37" s="77">
        <v>1.1200000000000001</v>
      </c>
      <c r="S37" s="78">
        <v>1.37E-2</v>
      </c>
      <c r="T37" s="79">
        <v>232</v>
      </c>
      <c r="U37" s="80">
        <v>36154522</v>
      </c>
      <c r="V37" s="72">
        <v>18177.650000000001</v>
      </c>
      <c r="W37" s="29">
        <f t="shared" si="2"/>
        <v>97</v>
      </c>
      <c r="X37" s="38" t="str">
        <f t="array" ref="X37">W37&amp;CHOOSE(AND(W37&lt;&gt;{11,12,13})*MIN(4,MOD(W37,10))+1,"th","st","nd","rd","th")</f>
        <v>97th</v>
      </c>
      <c r="Y37" s="77">
        <v>0</v>
      </c>
      <c r="Z37" s="39">
        <v>1.1200000000000001</v>
      </c>
      <c r="AA37" s="81">
        <v>679287.92</v>
      </c>
      <c r="AB37" s="82">
        <v>1678246749</v>
      </c>
      <c r="AC37" s="83">
        <v>999866013</v>
      </c>
      <c r="AD37" s="81">
        <v>36142460</v>
      </c>
      <c r="AE37" s="81">
        <v>0</v>
      </c>
      <c r="AF37" s="81">
        <v>275</v>
      </c>
    </row>
    <row r="38" spans="1:32" x14ac:dyDescent="0.25">
      <c r="A38" s="7">
        <v>103028203</v>
      </c>
      <c r="B38" s="8" t="s">
        <v>520</v>
      </c>
      <c r="C38" s="8" t="s">
        <v>101</v>
      </c>
      <c r="D38" s="70">
        <v>48163</v>
      </c>
      <c r="E38" s="71">
        <v>4214</v>
      </c>
      <c r="F38" s="72">
        <v>14792432.930000002</v>
      </c>
      <c r="G38" s="73">
        <v>72.88</v>
      </c>
      <c r="H38" s="29">
        <f t="shared" si="0"/>
        <v>91</v>
      </c>
      <c r="I38" s="38" t="str">
        <f t="array" ref="I38">H38&amp;CHOOSE(AND(H38&lt;&gt;{11,12,13})*MIN(4,MOD(H38,10))+1,"th","st","nd","rd","th")</f>
        <v>91st</v>
      </c>
      <c r="J38" s="74">
        <v>1.45</v>
      </c>
      <c r="K38" s="75">
        <v>17799654.280000001</v>
      </c>
      <c r="L38" s="38">
        <v>1021.624</v>
      </c>
      <c r="M38" s="38">
        <v>129.137</v>
      </c>
      <c r="N38" s="72">
        <v>15467.72</v>
      </c>
      <c r="O38" s="29">
        <f t="shared" si="1"/>
        <v>93</v>
      </c>
      <c r="P38" s="38" t="str">
        <f t="array" ref="P38">O38&amp;CHOOSE(AND(O38&lt;&gt;{11,12,13})*MIN(4,MOD(O38,10))+1,"th","st","nd","rd","th")</f>
        <v>93rd</v>
      </c>
      <c r="Q38" s="76">
        <v>0.73460000000000003</v>
      </c>
      <c r="R38" s="77">
        <v>1.07</v>
      </c>
      <c r="S38" s="78">
        <v>1.8100000000000002E-2</v>
      </c>
      <c r="T38" s="79">
        <v>51</v>
      </c>
      <c r="U38" s="80">
        <v>11018272</v>
      </c>
      <c r="V38" s="72">
        <v>9574.77</v>
      </c>
      <c r="W38" s="29">
        <f t="shared" si="2"/>
        <v>81</v>
      </c>
      <c r="X38" s="38" t="str">
        <f t="array" ref="X38">W38&amp;CHOOSE(AND(W38&lt;&gt;{11,12,13})*MIN(4,MOD(W38,10))+1,"th","st","nd","rd","th")</f>
        <v>81st</v>
      </c>
      <c r="Y38" s="77">
        <v>0</v>
      </c>
      <c r="Z38" s="39">
        <v>1.07</v>
      </c>
      <c r="AA38" s="81">
        <v>355505.89</v>
      </c>
      <c r="AB38" s="82">
        <v>551249272</v>
      </c>
      <c r="AC38" s="83">
        <v>264919040</v>
      </c>
      <c r="AD38" s="81">
        <v>14371392.15</v>
      </c>
      <c r="AE38" s="81">
        <v>0</v>
      </c>
      <c r="AF38" s="81">
        <v>65534.89</v>
      </c>
    </row>
    <row r="39" spans="1:32" x14ac:dyDescent="0.25">
      <c r="A39" s="7">
        <v>103028302</v>
      </c>
      <c r="B39" s="8" t="s">
        <v>536</v>
      </c>
      <c r="C39" s="8" t="s">
        <v>101</v>
      </c>
      <c r="D39" s="70">
        <v>59309</v>
      </c>
      <c r="E39" s="71">
        <v>16689</v>
      </c>
      <c r="F39" s="72">
        <v>49599087.939999998</v>
      </c>
      <c r="G39" s="73">
        <v>50.11</v>
      </c>
      <c r="H39" s="29">
        <f t="shared" si="0"/>
        <v>50</v>
      </c>
      <c r="I39" s="38" t="str">
        <f t="array" ref="I39">H39&amp;CHOOSE(AND(H39&lt;&gt;{11,12,13})*MIN(4,MOD(H39,10))+1,"th","st","nd","rd","th")</f>
        <v>50th</v>
      </c>
      <c r="J39" s="74">
        <v>1</v>
      </c>
      <c r="K39" s="75">
        <v>71108625.709999993</v>
      </c>
      <c r="L39" s="38">
        <v>4684.8779999999997</v>
      </c>
      <c r="M39" s="38">
        <v>482.49599999999998</v>
      </c>
      <c r="N39" s="72">
        <v>13761.08</v>
      </c>
      <c r="O39" s="29">
        <f t="shared" si="1"/>
        <v>82</v>
      </c>
      <c r="P39" s="38" t="str">
        <f t="array" ref="P39">O39&amp;CHOOSE(AND(O39&lt;&gt;{11,12,13})*MIN(4,MOD(O39,10))+1,"th","st","nd","rd","th")</f>
        <v>82nd</v>
      </c>
      <c r="Q39" s="76">
        <v>0.82569999999999999</v>
      </c>
      <c r="R39" s="77">
        <v>0.83</v>
      </c>
      <c r="S39" s="78">
        <v>1.7600000000000001E-2</v>
      </c>
      <c r="T39" s="79">
        <v>63</v>
      </c>
      <c r="U39" s="80">
        <v>38010895</v>
      </c>
      <c r="V39" s="72">
        <v>7355.94</v>
      </c>
      <c r="W39" s="29">
        <f t="shared" si="2"/>
        <v>61</v>
      </c>
      <c r="X39" s="38" t="str">
        <f t="array" ref="X39">W39&amp;CHOOSE(AND(W39&lt;&gt;{11,12,13})*MIN(4,MOD(W39,10))+1,"th","st","nd","rd","th")</f>
        <v>61st</v>
      </c>
      <c r="Y39" s="77">
        <v>0</v>
      </c>
      <c r="Z39" s="39">
        <v>0.83</v>
      </c>
      <c r="AA39" s="81">
        <v>2039452.24</v>
      </c>
      <c r="AB39" s="82">
        <v>1850783485</v>
      </c>
      <c r="AC39" s="83">
        <v>964838391</v>
      </c>
      <c r="AD39" s="81">
        <v>47553320.479999997</v>
      </c>
      <c r="AE39" s="81">
        <v>0</v>
      </c>
      <c r="AF39" s="81">
        <v>6315.22</v>
      </c>
    </row>
    <row r="40" spans="1:32" x14ac:dyDescent="0.25">
      <c r="A40" s="7">
        <v>103028653</v>
      </c>
      <c r="B40" s="8" t="s">
        <v>550</v>
      </c>
      <c r="C40" s="8" t="s">
        <v>101</v>
      </c>
      <c r="D40" s="70">
        <v>41279</v>
      </c>
      <c r="E40" s="71">
        <v>5213</v>
      </c>
      <c r="F40" s="72">
        <v>7181755.4299999997</v>
      </c>
      <c r="G40" s="73">
        <v>33.369999999999997</v>
      </c>
      <c r="H40" s="29">
        <f t="shared" si="0"/>
        <v>10</v>
      </c>
      <c r="I40" s="38" t="str">
        <f t="array" ref="I40">H40&amp;CHOOSE(AND(H40&lt;&gt;{11,12,13})*MIN(4,MOD(H40,10))+1,"th","st","nd","rd","th")</f>
        <v>10th</v>
      </c>
      <c r="J40" s="74">
        <v>0.67</v>
      </c>
      <c r="K40" s="75">
        <v>20846994.379999999</v>
      </c>
      <c r="L40" s="38">
        <v>1610.6590000000001</v>
      </c>
      <c r="M40" s="38">
        <v>239.30600000000001</v>
      </c>
      <c r="N40" s="72">
        <v>11268.86</v>
      </c>
      <c r="O40" s="29">
        <f t="shared" si="1"/>
        <v>47</v>
      </c>
      <c r="P40" s="38" t="str">
        <f t="array" ref="P40">O40&amp;CHOOSE(AND(O40&lt;&gt;{11,12,13})*MIN(4,MOD(O40,10))+1,"th","st","nd","rd","th")</f>
        <v>47th</v>
      </c>
      <c r="Q40" s="76">
        <v>1.0083</v>
      </c>
      <c r="R40" s="77">
        <v>0.67</v>
      </c>
      <c r="S40" s="78">
        <v>1.47E-2</v>
      </c>
      <c r="T40" s="79">
        <v>173</v>
      </c>
      <c r="U40" s="80">
        <v>6600378</v>
      </c>
      <c r="V40" s="72">
        <v>3567.84</v>
      </c>
      <c r="W40" s="29">
        <f t="shared" si="2"/>
        <v>11</v>
      </c>
      <c r="X40" s="38" t="str">
        <f t="array" ref="X40">W40&amp;CHOOSE(AND(W40&lt;&gt;{11,12,13})*MIN(4,MOD(W40,10))+1,"th","st","nd","rd","th")</f>
        <v>11th</v>
      </c>
      <c r="Y40" s="77">
        <v>0.45</v>
      </c>
      <c r="Z40" s="39">
        <v>1.1200000000000001</v>
      </c>
      <c r="AA40" s="81">
        <v>759463.35</v>
      </c>
      <c r="AB40" s="82">
        <v>303429005</v>
      </c>
      <c r="AC40" s="83">
        <v>185487882</v>
      </c>
      <c r="AD40" s="81">
        <v>6357818.6699999999</v>
      </c>
      <c r="AE40" s="81">
        <v>20000</v>
      </c>
      <c r="AF40" s="81">
        <v>44473.41</v>
      </c>
    </row>
    <row r="41" spans="1:32" x14ac:dyDescent="0.25">
      <c r="A41" s="7">
        <v>103028703</v>
      </c>
      <c r="B41" s="8" t="s">
        <v>553</v>
      </c>
      <c r="C41" s="8" t="s">
        <v>101</v>
      </c>
      <c r="D41" s="70">
        <v>80804</v>
      </c>
      <c r="E41" s="71">
        <v>5770</v>
      </c>
      <c r="F41" s="72">
        <v>35861239.030000001</v>
      </c>
      <c r="G41" s="73">
        <v>76.92</v>
      </c>
      <c r="H41" s="29">
        <f t="shared" si="0"/>
        <v>94</v>
      </c>
      <c r="I41" s="38" t="str">
        <f t="array" ref="I41">H41&amp;CHOOSE(AND(H41&lt;&gt;{11,12,13})*MIN(4,MOD(H41,10))+1,"th","st","nd","rd","th")</f>
        <v>94th</v>
      </c>
      <c r="J41" s="74">
        <v>1.53</v>
      </c>
      <c r="K41" s="75">
        <v>36829295.25</v>
      </c>
      <c r="L41" s="38">
        <v>2831.578</v>
      </c>
      <c r="M41" s="38">
        <v>158.941</v>
      </c>
      <c r="N41" s="72">
        <v>12315.35</v>
      </c>
      <c r="O41" s="29">
        <f t="shared" si="1"/>
        <v>66</v>
      </c>
      <c r="P41" s="38" t="str">
        <f t="array" ref="P41">O41&amp;CHOOSE(AND(O41&lt;&gt;{11,12,13})*MIN(4,MOD(O41,10))+1,"th","st","nd","rd","th")</f>
        <v>66th</v>
      </c>
      <c r="Q41" s="76">
        <v>0.92259999999999998</v>
      </c>
      <c r="R41" s="77">
        <v>1.41</v>
      </c>
      <c r="S41" s="78">
        <v>2.1600000000000001E-2</v>
      </c>
      <c r="T41" s="79">
        <v>16</v>
      </c>
      <c r="U41" s="80">
        <v>22372771</v>
      </c>
      <c r="V41" s="72">
        <v>7481.23</v>
      </c>
      <c r="W41" s="29">
        <f t="shared" si="2"/>
        <v>62</v>
      </c>
      <c r="X41" s="38" t="str">
        <f t="array" ref="X41">W41&amp;CHOOSE(AND(W41&lt;&gt;{11,12,13})*MIN(4,MOD(W41,10))+1,"th","st","nd","rd","th")</f>
        <v>62nd</v>
      </c>
      <c r="Y41" s="77">
        <v>0</v>
      </c>
      <c r="Z41" s="39">
        <v>1.41</v>
      </c>
      <c r="AA41" s="81">
        <v>665775.39</v>
      </c>
      <c r="AB41" s="82">
        <v>1082888825</v>
      </c>
      <c r="AC41" s="83">
        <v>574353471</v>
      </c>
      <c r="AD41" s="81">
        <v>34917202.130000003</v>
      </c>
      <c r="AE41" s="81">
        <v>0</v>
      </c>
      <c r="AF41" s="81">
        <v>278261.51</v>
      </c>
    </row>
    <row r="42" spans="1:32" x14ac:dyDescent="0.25">
      <c r="A42" s="7">
        <v>103028753</v>
      </c>
      <c r="B42" s="8" t="s">
        <v>555</v>
      </c>
      <c r="C42" s="8" t="s">
        <v>101</v>
      </c>
      <c r="D42" s="70">
        <v>69365</v>
      </c>
      <c r="E42" s="71">
        <v>5440</v>
      </c>
      <c r="F42" s="72">
        <v>18870674.900000002</v>
      </c>
      <c r="G42" s="73">
        <v>50.01</v>
      </c>
      <c r="H42" s="29">
        <f t="shared" si="0"/>
        <v>49</v>
      </c>
      <c r="I42" s="38" t="str">
        <f t="array" ref="I42">H42&amp;CHOOSE(AND(H42&lt;&gt;{11,12,13})*MIN(4,MOD(H42,10))+1,"th","st","nd","rd","th")</f>
        <v>49th</v>
      </c>
      <c r="J42" s="74">
        <v>1</v>
      </c>
      <c r="K42" s="75">
        <v>25656980.02</v>
      </c>
      <c r="L42" s="38">
        <v>1879.4459999999999</v>
      </c>
      <c r="M42" s="38">
        <v>255.477</v>
      </c>
      <c r="N42" s="72">
        <v>12017.75</v>
      </c>
      <c r="O42" s="29">
        <f t="shared" si="1"/>
        <v>60</v>
      </c>
      <c r="P42" s="38" t="str">
        <f t="array" ref="P42">O42&amp;CHOOSE(AND(O42&lt;&gt;{11,12,13})*MIN(4,MOD(O42,10))+1,"th","st","nd","rd","th")</f>
        <v>60th</v>
      </c>
      <c r="Q42" s="76">
        <v>0.94550000000000001</v>
      </c>
      <c r="R42" s="77">
        <v>0.95</v>
      </c>
      <c r="S42" s="78">
        <v>1.84E-2</v>
      </c>
      <c r="T42" s="79">
        <v>41</v>
      </c>
      <c r="U42" s="80">
        <v>13848426</v>
      </c>
      <c r="V42" s="72">
        <v>6486.62</v>
      </c>
      <c r="W42" s="29">
        <f t="shared" si="2"/>
        <v>49</v>
      </c>
      <c r="X42" s="38" t="str">
        <f t="array" ref="X42">W42&amp;CHOOSE(AND(W42&lt;&gt;{11,12,13})*MIN(4,MOD(W42,10))+1,"th","st","nd","rd","th")</f>
        <v>49th</v>
      </c>
      <c r="Y42" s="77">
        <v>0.01</v>
      </c>
      <c r="Z42" s="39">
        <v>0.96</v>
      </c>
      <c r="AA42" s="81">
        <v>869553.27</v>
      </c>
      <c r="AB42" s="82">
        <v>638621894</v>
      </c>
      <c r="AC42" s="83">
        <v>387187447</v>
      </c>
      <c r="AD42" s="81">
        <v>17863051.940000001</v>
      </c>
      <c r="AE42" s="81">
        <v>0</v>
      </c>
      <c r="AF42" s="81">
        <v>138069.69</v>
      </c>
    </row>
    <row r="43" spans="1:32" x14ac:dyDescent="0.25">
      <c r="A43" s="7">
        <v>103028833</v>
      </c>
      <c r="B43" s="8" t="s">
        <v>574</v>
      </c>
      <c r="C43" s="8" t="s">
        <v>101</v>
      </c>
      <c r="D43" s="70">
        <v>39891</v>
      </c>
      <c r="E43" s="71">
        <v>7577</v>
      </c>
      <c r="F43" s="72">
        <v>15774800.850000001</v>
      </c>
      <c r="G43" s="73">
        <v>52.19</v>
      </c>
      <c r="H43" s="29">
        <f t="shared" si="0"/>
        <v>55</v>
      </c>
      <c r="I43" s="38" t="str">
        <f t="array" ref="I43">H43&amp;CHOOSE(AND(H43&lt;&gt;{11,12,13})*MIN(4,MOD(H43,10))+1,"th","st","nd","rd","th")</f>
        <v>55th</v>
      </c>
      <c r="J43" s="74">
        <v>1.04</v>
      </c>
      <c r="K43" s="75">
        <v>28813672.829999998</v>
      </c>
      <c r="L43" s="38">
        <v>1796.7729999999999</v>
      </c>
      <c r="M43" s="38">
        <v>409.60199999999998</v>
      </c>
      <c r="N43" s="72">
        <v>13059.28</v>
      </c>
      <c r="O43" s="29">
        <f t="shared" si="1"/>
        <v>76</v>
      </c>
      <c r="P43" s="38" t="str">
        <f t="array" ref="P43">O43&amp;CHOOSE(AND(O43&lt;&gt;{11,12,13})*MIN(4,MOD(O43,10))+1,"th","st","nd","rd","th")</f>
        <v>76th</v>
      </c>
      <c r="Q43" s="76">
        <v>0.87009999999999998</v>
      </c>
      <c r="R43" s="77">
        <v>0.9</v>
      </c>
      <c r="S43" s="78">
        <v>1.66E-2</v>
      </c>
      <c r="T43" s="79">
        <v>103</v>
      </c>
      <c r="U43" s="80">
        <v>12819677</v>
      </c>
      <c r="V43" s="72">
        <v>5810.29</v>
      </c>
      <c r="W43" s="29">
        <f t="shared" si="2"/>
        <v>39</v>
      </c>
      <c r="X43" s="38" t="str">
        <f t="array" ref="X43">W43&amp;CHOOSE(AND(W43&lt;&gt;{11,12,13})*MIN(4,MOD(W43,10))+1,"th","st","nd","rd","th")</f>
        <v>39th</v>
      </c>
      <c r="Y43" s="77">
        <v>0.11</v>
      </c>
      <c r="Z43" s="39">
        <v>1.01</v>
      </c>
      <c r="AA43" s="81">
        <v>968684.41</v>
      </c>
      <c r="AB43" s="82">
        <v>679280726</v>
      </c>
      <c r="AC43" s="83">
        <v>270324948</v>
      </c>
      <c r="AD43" s="81">
        <v>14786621.23</v>
      </c>
      <c r="AE43" s="81">
        <v>0</v>
      </c>
      <c r="AF43" s="81">
        <v>19495.21</v>
      </c>
    </row>
    <row r="44" spans="1:32" x14ac:dyDescent="0.25">
      <c r="A44" s="7">
        <v>103028853</v>
      </c>
      <c r="B44" s="8" t="s">
        <v>576</v>
      </c>
      <c r="C44" s="8" t="s">
        <v>101</v>
      </c>
      <c r="D44" s="70">
        <v>29639</v>
      </c>
      <c r="E44" s="71">
        <v>5472</v>
      </c>
      <c r="F44" s="72">
        <v>8512718.4399999995</v>
      </c>
      <c r="G44" s="73">
        <v>52.49</v>
      </c>
      <c r="H44" s="29">
        <f t="shared" si="0"/>
        <v>56</v>
      </c>
      <c r="I44" s="38" t="str">
        <f t="array" ref="I44">H44&amp;CHOOSE(AND(H44&lt;&gt;{11,12,13})*MIN(4,MOD(H44,10))+1,"th","st","nd","rd","th")</f>
        <v>56th</v>
      </c>
      <c r="J44" s="74">
        <v>1.05</v>
      </c>
      <c r="K44" s="75">
        <v>22578172.559999999</v>
      </c>
      <c r="L44" s="38">
        <v>1732.3530000000001</v>
      </c>
      <c r="M44" s="38">
        <v>778.31600000000003</v>
      </c>
      <c r="N44" s="72">
        <v>8992.89</v>
      </c>
      <c r="O44" s="29">
        <f t="shared" si="1"/>
        <v>6</v>
      </c>
      <c r="P44" s="38" t="str">
        <f t="array" ref="P44">O44&amp;CHOOSE(AND(O44&lt;&gt;{11,12,13})*MIN(4,MOD(O44,10))+1,"th","st","nd","rd","th")</f>
        <v>6th</v>
      </c>
      <c r="Q44" s="76">
        <v>1.2635000000000001</v>
      </c>
      <c r="R44" s="77">
        <v>1.05</v>
      </c>
      <c r="S44" s="78">
        <v>1.9199999999999998E-2</v>
      </c>
      <c r="T44" s="79">
        <v>28</v>
      </c>
      <c r="U44" s="80">
        <v>5983236</v>
      </c>
      <c r="V44" s="72">
        <v>2383.12</v>
      </c>
      <c r="W44" s="29">
        <f t="shared" si="2"/>
        <v>3</v>
      </c>
      <c r="X44" s="38" t="str">
        <f t="array" ref="X44">W44&amp;CHOOSE(AND(W44&lt;&gt;{11,12,13})*MIN(4,MOD(W44,10))+1,"th","st","nd","rd","th")</f>
        <v>3rd</v>
      </c>
      <c r="Y44" s="77">
        <v>0.64</v>
      </c>
      <c r="Z44" s="39">
        <v>1.69</v>
      </c>
      <c r="AA44" s="81">
        <v>852475.87</v>
      </c>
      <c r="AB44" s="82">
        <v>306021858</v>
      </c>
      <c r="AC44" s="83">
        <v>137180839</v>
      </c>
      <c r="AD44" s="81">
        <v>7544824.2699999996</v>
      </c>
      <c r="AE44" s="81">
        <v>0</v>
      </c>
      <c r="AF44" s="81">
        <v>115418.3</v>
      </c>
    </row>
    <row r="45" spans="1:32" x14ac:dyDescent="0.25">
      <c r="A45" s="7">
        <v>103029203</v>
      </c>
      <c r="B45" s="8" t="s">
        <v>610</v>
      </c>
      <c r="C45" s="8" t="s">
        <v>101</v>
      </c>
      <c r="D45" s="70">
        <v>106444</v>
      </c>
      <c r="E45" s="71">
        <v>6973</v>
      </c>
      <c r="F45" s="72">
        <v>52514597.299999997</v>
      </c>
      <c r="G45" s="73">
        <v>70.75</v>
      </c>
      <c r="H45" s="29">
        <f t="shared" si="0"/>
        <v>88</v>
      </c>
      <c r="I45" s="38" t="str">
        <f t="array" ref="I45">H45&amp;CHOOSE(AND(H45&lt;&gt;{11,12,13})*MIN(4,MOD(H45,10))+1,"th","st","nd","rd","th")</f>
        <v>88th</v>
      </c>
      <c r="J45" s="74">
        <v>1.41</v>
      </c>
      <c r="K45" s="75">
        <v>61989250.780000001</v>
      </c>
      <c r="L45" s="38">
        <v>4007.4079999999999</v>
      </c>
      <c r="M45" s="38">
        <v>135.30799999999999</v>
      </c>
      <c r="N45" s="72">
        <v>14963.43</v>
      </c>
      <c r="O45" s="29">
        <f t="shared" si="1"/>
        <v>91</v>
      </c>
      <c r="P45" s="38" t="str">
        <f t="array" ref="P45">O45&amp;CHOOSE(AND(O45&lt;&gt;{11,12,13})*MIN(4,MOD(O45,10))+1,"th","st","nd","rd","th")</f>
        <v>91st</v>
      </c>
      <c r="Q45" s="76">
        <v>0.75939999999999996</v>
      </c>
      <c r="R45" s="77">
        <v>1.07</v>
      </c>
      <c r="S45" s="78">
        <v>1.7000000000000001E-2</v>
      </c>
      <c r="T45" s="79">
        <v>85</v>
      </c>
      <c r="U45" s="80">
        <v>41814525</v>
      </c>
      <c r="V45" s="72">
        <v>10093.51</v>
      </c>
      <c r="W45" s="29">
        <f t="shared" si="2"/>
        <v>84</v>
      </c>
      <c r="X45" s="38" t="str">
        <f t="array" ref="X45">W45&amp;CHOOSE(AND(W45&lt;&gt;{11,12,13})*MIN(4,MOD(W45,10))+1,"th","st","nd","rd","th")</f>
        <v>84th</v>
      </c>
      <c r="Y45" s="77">
        <v>0</v>
      </c>
      <c r="Z45" s="39">
        <v>1.07</v>
      </c>
      <c r="AA45" s="81">
        <v>1387506.3</v>
      </c>
      <c r="AB45" s="82">
        <v>1842287184</v>
      </c>
      <c r="AC45" s="83">
        <v>1255085062</v>
      </c>
      <c r="AD45" s="81">
        <v>50923445.240000002</v>
      </c>
      <c r="AE45" s="81">
        <v>0</v>
      </c>
      <c r="AF45" s="81">
        <v>203645.76</v>
      </c>
    </row>
    <row r="46" spans="1:32" x14ac:dyDescent="0.25">
      <c r="A46" s="7">
        <v>103029403</v>
      </c>
      <c r="B46" s="8" t="s">
        <v>626</v>
      </c>
      <c r="C46" s="8" t="s">
        <v>101</v>
      </c>
      <c r="D46" s="70">
        <v>68267</v>
      </c>
      <c r="E46" s="71">
        <v>8571</v>
      </c>
      <c r="F46" s="72">
        <v>42214031.330000006</v>
      </c>
      <c r="G46" s="73">
        <v>72.150000000000006</v>
      </c>
      <c r="H46" s="29">
        <f t="shared" si="0"/>
        <v>90</v>
      </c>
      <c r="I46" s="38" t="str">
        <f t="array" ref="I46">H46&amp;CHOOSE(AND(H46&lt;&gt;{11,12,13})*MIN(4,MOD(H46,10))+1,"th","st","nd","rd","th")</f>
        <v>90th</v>
      </c>
      <c r="J46" s="74">
        <v>1.44</v>
      </c>
      <c r="K46" s="75">
        <v>48122547.810000002</v>
      </c>
      <c r="L46" s="38">
        <v>3182.42</v>
      </c>
      <c r="M46" s="38">
        <v>241.12799999999999</v>
      </c>
      <c r="N46" s="72">
        <v>14056.34</v>
      </c>
      <c r="O46" s="29">
        <f t="shared" si="1"/>
        <v>85</v>
      </c>
      <c r="P46" s="38" t="str">
        <f t="array" ref="P46">O46&amp;CHOOSE(AND(O46&lt;&gt;{11,12,13})*MIN(4,MOD(O46,10))+1,"th","st","nd","rd","th")</f>
        <v>85th</v>
      </c>
      <c r="Q46" s="76">
        <v>0.80840000000000001</v>
      </c>
      <c r="R46" s="77">
        <v>1.1599999999999999</v>
      </c>
      <c r="S46" s="78">
        <v>1.7399999999999999E-2</v>
      </c>
      <c r="T46" s="79">
        <v>73</v>
      </c>
      <c r="U46" s="80">
        <v>32778359</v>
      </c>
      <c r="V46" s="72">
        <v>9574.3799999999992</v>
      </c>
      <c r="W46" s="29">
        <f t="shared" si="2"/>
        <v>81</v>
      </c>
      <c r="X46" s="38" t="str">
        <f t="array" ref="X46">W46&amp;CHOOSE(AND(W46&lt;&gt;{11,12,13})*MIN(4,MOD(W46,10))+1,"th","st","nd","rd","th")</f>
        <v>81st</v>
      </c>
      <c r="Y46" s="77">
        <v>0</v>
      </c>
      <c r="Z46" s="39">
        <v>1.1599999999999999</v>
      </c>
      <c r="AA46" s="81">
        <v>1137654.95</v>
      </c>
      <c r="AB46" s="82">
        <v>1785838466</v>
      </c>
      <c r="AC46" s="83">
        <v>642188109</v>
      </c>
      <c r="AD46" s="81">
        <v>41000311.700000003</v>
      </c>
      <c r="AE46" s="81">
        <v>0</v>
      </c>
      <c r="AF46" s="81">
        <v>76064.679999999993</v>
      </c>
    </row>
    <row r="47" spans="1:32" x14ac:dyDescent="0.25">
      <c r="A47" s="7">
        <v>103029553</v>
      </c>
      <c r="B47" s="8" t="s">
        <v>630</v>
      </c>
      <c r="C47" s="8" t="s">
        <v>101</v>
      </c>
      <c r="D47" s="70">
        <v>67596</v>
      </c>
      <c r="E47" s="71">
        <v>8177</v>
      </c>
      <c r="F47" s="72">
        <v>32024405.02</v>
      </c>
      <c r="G47" s="73">
        <v>57.94</v>
      </c>
      <c r="H47" s="29">
        <f t="shared" si="0"/>
        <v>67</v>
      </c>
      <c r="I47" s="38" t="str">
        <f t="array" ref="I47">H47&amp;CHOOSE(AND(H47&lt;&gt;{11,12,13})*MIN(4,MOD(H47,10))+1,"th","st","nd","rd","th")</f>
        <v>67th</v>
      </c>
      <c r="J47" s="74">
        <v>1.1499999999999999</v>
      </c>
      <c r="K47" s="75">
        <v>36789098.200000003</v>
      </c>
      <c r="L47" s="38">
        <v>2781.8820000000001</v>
      </c>
      <c r="M47" s="38">
        <v>121.43600000000001</v>
      </c>
      <c r="N47" s="72">
        <v>12671.4</v>
      </c>
      <c r="O47" s="29">
        <f t="shared" si="1"/>
        <v>71</v>
      </c>
      <c r="P47" s="38" t="str">
        <f t="array" ref="P47">O47&amp;CHOOSE(AND(O47&lt;&gt;{11,12,13})*MIN(4,MOD(O47,10))+1,"th","st","nd","rd","th")</f>
        <v>71st</v>
      </c>
      <c r="Q47" s="76">
        <v>0.89670000000000005</v>
      </c>
      <c r="R47" s="77">
        <v>1.03</v>
      </c>
      <c r="S47" s="78">
        <v>1.72E-2</v>
      </c>
      <c r="T47" s="79">
        <v>81</v>
      </c>
      <c r="U47" s="80">
        <v>25082870</v>
      </c>
      <c r="V47" s="72">
        <v>8639.3799999999992</v>
      </c>
      <c r="W47" s="29">
        <f t="shared" si="2"/>
        <v>72</v>
      </c>
      <c r="X47" s="38" t="str">
        <f t="array" ref="X47">W47&amp;CHOOSE(AND(W47&lt;&gt;{11,12,13})*MIN(4,MOD(W47,10))+1,"th","st","nd","rd","th")</f>
        <v>72nd</v>
      </c>
      <c r="Y47" s="77">
        <v>0</v>
      </c>
      <c r="Z47" s="39">
        <v>1.03</v>
      </c>
      <c r="AA47" s="81">
        <v>1116530.46</v>
      </c>
      <c r="AB47" s="82">
        <v>1256891359</v>
      </c>
      <c r="AC47" s="83">
        <v>601098984</v>
      </c>
      <c r="AD47" s="81">
        <v>30816845.66</v>
      </c>
      <c r="AE47" s="81">
        <v>0</v>
      </c>
      <c r="AF47" s="81">
        <v>91028.9</v>
      </c>
    </row>
    <row r="48" spans="1:32" x14ac:dyDescent="0.25">
      <c r="A48" s="7">
        <v>103029603</v>
      </c>
      <c r="B48" s="8" t="s">
        <v>632</v>
      </c>
      <c r="C48" s="8" t="s">
        <v>101</v>
      </c>
      <c r="D48" s="70">
        <v>46845</v>
      </c>
      <c r="E48" s="71">
        <v>9238</v>
      </c>
      <c r="F48" s="72">
        <v>31338402.370000001</v>
      </c>
      <c r="G48" s="73">
        <v>72.42</v>
      </c>
      <c r="H48" s="29">
        <f t="shared" si="0"/>
        <v>90</v>
      </c>
      <c r="I48" s="38" t="str">
        <f t="array" ref="I48">H48&amp;CHOOSE(AND(H48&lt;&gt;{11,12,13})*MIN(4,MOD(H48,10))+1,"th","st","nd","rd","th")</f>
        <v>90th</v>
      </c>
      <c r="J48" s="74">
        <v>1.44</v>
      </c>
      <c r="K48" s="75">
        <v>42485035.630000003</v>
      </c>
      <c r="L48" s="38">
        <v>2718.7829999999999</v>
      </c>
      <c r="M48" s="38">
        <v>525.19600000000003</v>
      </c>
      <c r="N48" s="72">
        <v>13096.58</v>
      </c>
      <c r="O48" s="29">
        <f t="shared" si="1"/>
        <v>77</v>
      </c>
      <c r="P48" s="38" t="str">
        <f t="array" ref="P48">O48&amp;CHOOSE(AND(O48&lt;&gt;{11,12,13})*MIN(4,MOD(O48,10))+1,"th","st","nd","rd","th")</f>
        <v>77th</v>
      </c>
      <c r="Q48" s="76">
        <v>0.86760000000000004</v>
      </c>
      <c r="R48" s="77">
        <v>1.25</v>
      </c>
      <c r="S48" s="78">
        <v>2.3900000000000001E-2</v>
      </c>
      <c r="T48" s="79">
        <v>5</v>
      </c>
      <c r="U48" s="80">
        <v>17737499</v>
      </c>
      <c r="V48" s="72">
        <v>5467.82</v>
      </c>
      <c r="W48" s="29">
        <f t="shared" si="2"/>
        <v>36</v>
      </c>
      <c r="X48" s="38" t="str">
        <f t="array" ref="X48">W48&amp;CHOOSE(AND(W48&lt;&gt;{11,12,13})*MIN(4,MOD(W48,10))+1,"th","st","nd","rd","th")</f>
        <v>36th</v>
      </c>
      <c r="Y48" s="77">
        <v>0.16</v>
      </c>
      <c r="Z48" s="39">
        <v>1.41</v>
      </c>
      <c r="AA48" s="81">
        <v>1464072.69</v>
      </c>
      <c r="AB48" s="82">
        <v>922432317</v>
      </c>
      <c r="AC48" s="83">
        <v>391456480</v>
      </c>
      <c r="AD48" s="81">
        <v>29557012.440000001</v>
      </c>
      <c r="AE48" s="81">
        <v>0</v>
      </c>
      <c r="AF48" s="81">
        <v>317317.24</v>
      </c>
    </row>
    <row r="49" spans="1:32" x14ac:dyDescent="0.25">
      <c r="A49" s="7">
        <v>103029803</v>
      </c>
      <c r="B49" s="8" t="s">
        <v>641</v>
      </c>
      <c r="C49" s="8" t="s">
        <v>101</v>
      </c>
      <c r="D49" s="70">
        <v>33483</v>
      </c>
      <c r="E49" s="71">
        <v>8014</v>
      </c>
      <c r="F49" s="72">
        <v>14092191.73</v>
      </c>
      <c r="G49" s="73">
        <v>52.52</v>
      </c>
      <c r="H49" s="29">
        <f t="shared" si="0"/>
        <v>57</v>
      </c>
      <c r="I49" s="38" t="str">
        <f t="array" ref="I49">H49&amp;CHOOSE(AND(H49&lt;&gt;{11,12,13})*MIN(4,MOD(H49,10))+1,"th","st","nd","rd","th")</f>
        <v>57th</v>
      </c>
      <c r="J49" s="74">
        <v>1.05</v>
      </c>
      <c r="K49" s="75">
        <v>27147106.800000001</v>
      </c>
      <c r="L49" s="38">
        <v>1185.2670000000001</v>
      </c>
      <c r="M49" s="38">
        <v>583.33399999999995</v>
      </c>
      <c r="N49" s="72">
        <v>15349.48</v>
      </c>
      <c r="O49" s="29">
        <f t="shared" si="1"/>
        <v>93</v>
      </c>
      <c r="P49" s="38" t="str">
        <f t="array" ref="P49">O49&amp;CHOOSE(AND(O49&lt;&gt;{11,12,13})*MIN(4,MOD(O49,10))+1,"th","st","nd","rd","th")</f>
        <v>93rd</v>
      </c>
      <c r="Q49" s="76">
        <v>0.74029999999999996</v>
      </c>
      <c r="R49" s="77">
        <v>0.78</v>
      </c>
      <c r="S49" s="78">
        <v>2.2499999999999999E-2</v>
      </c>
      <c r="T49" s="79">
        <v>10</v>
      </c>
      <c r="U49" s="80">
        <v>8463809</v>
      </c>
      <c r="V49" s="72">
        <v>4785.6000000000004</v>
      </c>
      <c r="W49" s="29">
        <f t="shared" si="2"/>
        <v>25</v>
      </c>
      <c r="X49" s="38" t="str">
        <f t="array" ref="X49">W49&amp;CHOOSE(AND(W49&lt;&gt;{11,12,13})*MIN(4,MOD(W49,10))+1,"th","st","nd","rd","th")</f>
        <v>25th</v>
      </c>
      <c r="Y49" s="77">
        <v>0.27</v>
      </c>
      <c r="Z49" s="39">
        <v>1.05</v>
      </c>
      <c r="AA49" s="81">
        <v>805216.04</v>
      </c>
      <c r="AB49" s="82">
        <v>388538807</v>
      </c>
      <c r="AC49" s="83">
        <v>238409978</v>
      </c>
      <c r="AD49" s="81">
        <v>13234914.83</v>
      </c>
      <c r="AE49" s="81">
        <v>0</v>
      </c>
      <c r="AF49" s="81">
        <v>52060.86</v>
      </c>
    </row>
    <row r="50" spans="1:32" x14ac:dyDescent="0.25">
      <c r="A50" s="7">
        <v>103029902</v>
      </c>
      <c r="B50" s="8" t="s">
        <v>651</v>
      </c>
      <c r="C50" s="8" t="s">
        <v>101</v>
      </c>
      <c r="D50" s="70">
        <v>41962</v>
      </c>
      <c r="E50" s="71">
        <v>21958</v>
      </c>
      <c r="F50" s="72">
        <v>50291513.460000001</v>
      </c>
      <c r="G50" s="73">
        <v>54.58</v>
      </c>
      <c r="H50" s="29">
        <f t="shared" si="0"/>
        <v>61</v>
      </c>
      <c r="I50" s="38" t="str">
        <f t="array" ref="I50">H50&amp;CHOOSE(AND(H50&lt;&gt;{11,12,13})*MIN(4,MOD(H50,10))+1,"th","st","nd","rd","th")</f>
        <v>61st</v>
      </c>
      <c r="J50" s="74">
        <v>1.0900000000000001</v>
      </c>
      <c r="K50" s="75">
        <v>78945563.370000005</v>
      </c>
      <c r="L50" s="38">
        <v>5021.2089999999998</v>
      </c>
      <c r="M50" s="38">
        <v>1402.144</v>
      </c>
      <c r="N50" s="72">
        <v>12290.4</v>
      </c>
      <c r="O50" s="29">
        <f t="shared" si="1"/>
        <v>65</v>
      </c>
      <c r="P50" s="38" t="str">
        <f t="array" ref="P50">O50&amp;CHOOSE(AND(O50&lt;&gt;{11,12,13})*MIN(4,MOD(O50,10))+1,"th","st","nd","rd","th")</f>
        <v>65th</v>
      </c>
      <c r="Q50" s="76">
        <v>0.92449999999999999</v>
      </c>
      <c r="R50" s="77">
        <v>1.01</v>
      </c>
      <c r="S50" s="78">
        <v>1.8100000000000002E-2</v>
      </c>
      <c r="T50" s="79">
        <v>51</v>
      </c>
      <c r="U50" s="80">
        <v>37602129</v>
      </c>
      <c r="V50" s="72">
        <v>5853.97</v>
      </c>
      <c r="W50" s="29">
        <f t="shared" si="2"/>
        <v>39</v>
      </c>
      <c r="X50" s="38" t="str">
        <f t="array" ref="X50">W50&amp;CHOOSE(AND(W50&lt;&gt;{11,12,13})*MIN(4,MOD(W50,10))+1,"th","st","nd","rd","th")</f>
        <v>39th</v>
      </c>
      <c r="Y50" s="77">
        <v>0.11</v>
      </c>
      <c r="Z50" s="39">
        <v>1.1200000000000001</v>
      </c>
      <c r="AA50" s="81">
        <v>2211125.48</v>
      </c>
      <c r="AB50" s="82">
        <v>1798364773</v>
      </c>
      <c r="AC50" s="83">
        <v>986978110</v>
      </c>
      <c r="AD50" s="81">
        <v>47722486.560000002</v>
      </c>
      <c r="AE50" s="81">
        <v>0</v>
      </c>
      <c r="AF50" s="81">
        <v>357901.42</v>
      </c>
    </row>
    <row r="51" spans="1:32" x14ac:dyDescent="0.25">
      <c r="A51" s="7">
        <v>128030603</v>
      </c>
      <c r="B51" s="8" t="s">
        <v>113</v>
      </c>
      <c r="C51" s="8" t="s">
        <v>114</v>
      </c>
      <c r="D51" s="70">
        <v>45765</v>
      </c>
      <c r="E51" s="71">
        <v>3974</v>
      </c>
      <c r="F51" s="72">
        <v>8832446.6500000004</v>
      </c>
      <c r="G51" s="73">
        <v>48.56</v>
      </c>
      <c r="H51" s="29">
        <f t="shared" si="0"/>
        <v>45</v>
      </c>
      <c r="I51" s="38" t="str">
        <f t="array" ref="I51">H51&amp;CHOOSE(AND(H51&lt;&gt;{11,12,13})*MIN(4,MOD(H51,10))+1,"th","st","nd","rd","th")</f>
        <v>45th</v>
      </c>
      <c r="J51" s="74">
        <v>0.97</v>
      </c>
      <c r="K51" s="75">
        <v>18601119.789999999</v>
      </c>
      <c r="L51" s="38">
        <v>1353.788</v>
      </c>
      <c r="M51" s="38">
        <v>279.59300000000002</v>
      </c>
      <c r="N51" s="72">
        <v>11388.11</v>
      </c>
      <c r="O51" s="29">
        <f t="shared" si="1"/>
        <v>51</v>
      </c>
      <c r="P51" s="38" t="str">
        <f t="array" ref="P51">O51&amp;CHOOSE(AND(O51&lt;&gt;{11,12,13})*MIN(4,MOD(O51,10))+1,"th","st","nd","rd","th")</f>
        <v>51st</v>
      </c>
      <c r="Q51" s="76">
        <v>0.99780000000000002</v>
      </c>
      <c r="R51" s="77">
        <v>0.97</v>
      </c>
      <c r="S51" s="78">
        <v>1.83E-2</v>
      </c>
      <c r="T51" s="79">
        <v>45</v>
      </c>
      <c r="U51" s="80">
        <v>6517651</v>
      </c>
      <c r="V51" s="72">
        <v>3990.28</v>
      </c>
      <c r="W51" s="29">
        <f t="shared" si="2"/>
        <v>15</v>
      </c>
      <c r="X51" s="38" t="str">
        <f t="array" ref="X51">W51&amp;CHOOSE(AND(W51&lt;&gt;{11,12,13})*MIN(4,MOD(W51,10))+1,"th","st","nd","rd","th")</f>
        <v>15th</v>
      </c>
      <c r="Y51" s="77">
        <v>0.39</v>
      </c>
      <c r="Z51" s="39">
        <v>1.36</v>
      </c>
      <c r="AA51" s="81">
        <v>879281.14</v>
      </c>
      <c r="AB51" s="82">
        <v>321038712</v>
      </c>
      <c r="AC51" s="83">
        <v>161750278</v>
      </c>
      <c r="AD51" s="81">
        <v>7944934.9299999997</v>
      </c>
      <c r="AE51" s="81">
        <v>0</v>
      </c>
      <c r="AF51" s="81">
        <v>8230.58</v>
      </c>
    </row>
    <row r="52" spans="1:32" x14ac:dyDescent="0.25">
      <c r="A52" s="7">
        <v>128030852</v>
      </c>
      <c r="B52" s="8" t="s">
        <v>115</v>
      </c>
      <c r="C52" s="8" t="s">
        <v>114</v>
      </c>
      <c r="D52" s="70">
        <v>44013</v>
      </c>
      <c r="E52" s="71">
        <v>17731</v>
      </c>
      <c r="F52" s="72">
        <v>38240455.090000004</v>
      </c>
      <c r="G52" s="73">
        <v>49</v>
      </c>
      <c r="H52" s="29">
        <f t="shared" si="0"/>
        <v>47</v>
      </c>
      <c r="I52" s="38" t="str">
        <f t="array" ref="I52">H52&amp;CHOOSE(AND(H52&lt;&gt;{11,12,13})*MIN(4,MOD(H52,10))+1,"th","st","nd","rd","th")</f>
        <v>47th</v>
      </c>
      <c r="J52" s="74">
        <v>0.98</v>
      </c>
      <c r="K52" s="75">
        <v>83665724.230000004</v>
      </c>
      <c r="L52" s="38">
        <v>5466.6689999999999</v>
      </c>
      <c r="M52" s="38">
        <v>994.34299999999996</v>
      </c>
      <c r="N52" s="72">
        <v>12949.32</v>
      </c>
      <c r="O52" s="29">
        <f t="shared" si="1"/>
        <v>75</v>
      </c>
      <c r="P52" s="38" t="str">
        <f t="array" ref="P52">O52&amp;CHOOSE(AND(O52&lt;&gt;{11,12,13})*MIN(4,MOD(O52,10))+1,"th","st","nd","rd","th")</f>
        <v>75th</v>
      </c>
      <c r="Q52" s="76">
        <v>0.87749999999999995</v>
      </c>
      <c r="R52" s="77">
        <v>0.86</v>
      </c>
      <c r="S52" s="78">
        <v>1.5299999999999999E-2</v>
      </c>
      <c r="T52" s="79">
        <v>143</v>
      </c>
      <c r="U52" s="80">
        <v>33667663</v>
      </c>
      <c r="V52" s="72">
        <v>5210.8999999999996</v>
      </c>
      <c r="W52" s="29">
        <f t="shared" si="2"/>
        <v>32</v>
      </c>
      <c r="X52" s="38" t="str">
        <f t="array" ref="X52">W52&amp;CHOOSE(AND(W52&lt;&gt;{11,12,13})*MIN(4,MOD(W52,10))+1,"th","st","nd","rd","th")</f>
        <v>32nd</v>
      </c>
      <c r="Y52" s="77">
        <v>0.2</v>
      </c>
      <c r="Z52" s="39">
        <v>1.06</v>
      </c>
      <c r="AA52" s="81">
        <v>3588007.36</v>
      </c>
      <c r="AB52" s="82">
        <v>1694572206</v>
      </c>
      <c r="AC52" s="83">
        <v>799328758</v>
      </c>
      <c r="AD52" s="81">
        <v>34619849.600000001</v>
      </c>
      <c r="AE52" s="81">
        <v>0</v>
      </c>
      <c r="AF52" s="81">
        <v>32598.13</v>
      </c>
    </row>
    <row r="53" spans="1:32" x14ac:dyDescent="0.25">
      <c r="A53" s="7">
        <v>128033053</v>
      </c>
      <c r="B53" s="8" t="s">
        <v>302</v>
      </c>
      <c r="C53" s="8" t="s">
        <v>114</v>
      </c>
      <c r="D53" s="70">
        <v>61632</v>
      </c>
      <c r="E53" s="71">
        <v>4783</v>
      </c>
      <c r="F53" s="72">
        <v>15207332.02</v>
      </c>
      <c r="G53" s="73">
        <v>51.59</v>
      </c>
      <c r="H53" s="29">
        <f t="shared" si="0"/>
        <v>55</v>
      </c>
      <c r="I53" s="38" t="str">
        <f t="array" ref="I53">H53&amp;CHOOSE(AND(H53&lt;&gt;{11,12,13})*MIN(4,MOD(H53,10))+1,"th","st","nd","rd","th")</f>
        <v>55th</v>
      </c>
      <c r="J53" s="74">
        <v>1.03</v>
      </c>
      <c r="K53" s="75">
        <v>23818366.59</v>
      </c>
      <c r="L53" s="38">
        <v>1891.675</v>
      </c>
      <c r="M53" s="38">
        <v>178.87700000000001</v>
      </c>
      <c r="N53" s="72">
        <v>11503.39</v>
      </c>
      <c r="O53" s="29">
        <f t="shared" si="1"/>
        <v>52</v>
      </c>
      <c r="P53" s="38" t="str">
        <f t="array" ref="P53">O53&amp;CHOOSE(AND(O53&lt;&gt;{11,12,13})*MIN(4,MOD(O53,10))+1,"th","st","nd","rd","th")</f>
        <v>52nd</v>
      </c>
      <c r="Q53" s="76">
        <v>0.98780000000000001</v>
      </c>
      <c r="R53" s="77">
        <v>1.02</v>
      </c>
      <c r="S53" s="78">
        <v>1.43E-2</v>
      </c>
      <c r="T53" s="79">
        <v>201</v>
      </c>
      <c r="U53" s="80">
        <v>14394682</v>
      </c>
      <c r="V53" s="72">
        <v>6952.1</v>
      </c>
      <c r="W53" s="29">
        <f t="shared" si="2"/>
        <v>55</v>
      </c>
      <c r="X53" s="38" t="str">
        <f t="array" ref="X53">W53&amp;CHOOSE(AND(W53&lt;&gt;{11,12,13})*MIN(4,MOD(W53,10))+1,"th","st","nd","rd","th")</f>
        <v>55th</v>
      </c>
      <c r="Y53" s="77">
        <v>0</v>
      </c>
      <c r="Z53" s="39">
        <v>1.02</v>
      </c>
      <c r="AA53" s="81">
        <v>704987.74</v>
      </c>
      <c r="AB53" s="82">
        <v>740316917</v>
      </c>
      <c r="AC53" s="83">
        <v>325955836</v>
      </c>
      <c r="AD53" s="81">
        <v>14491364.029999999</v>
      </c>
      <c r="AE53" s="81">
        <v>0</v>
      </c>
      <c r="AF53" s="81">
        <v>10980.25</v>
      </c>
    </row>
    <row r="54" spans="1:32" x14ac:dyDescent="0.25">
      <c r="A54" s="7">
        <v>128034503</v>
      </c>
      <c r="B54" s="8" t="s">
        <v>375</v>
      </c>
      <c r="C54" s="8" t="s">
        <v>114</v>
      </c>
      <c r="D54" s="70">
        <v>45096</v>
      </c>
      <c r="E54" s="71">
        <v>2619</v>
      </c>
      <c r="F54" s="72">
        <v>5922437.9300000006</v>
      </c>
      <c r="G54" s="73">
        <v>50.14</v>
      </c>
      <c r="H54" s="29">
        <f t="shared" si="0"/>
        <v>50</v>
      </c>
      <c r="I54" s="38" t="str">
        <f t="array" ref="I54">H54&amp;CHOOSE(AND(H54&lt;&gt;{11,12,13})*MIN(4,MOD(H54,10))+1,"th","st","nd","rd","th")</f>
        <v>50th</v>
      </c>
      <c r="J54" s="74">
        <v>1</v>
      </c>
      <c r="K54" s="75">
        <v>12056536.6</v>
      </c>
      <c r="L54" s="38">
        <v>816.31</v>
      </c>
      <c r="M54" s="38">
        <v>177.99700000000001</v>
      </c>
      <c r="N54" s="72">
        <v>12125.57</v>
      </c>
      <c r="O54" s="29">
        <f t="shared" si="1"/>
        <v>62</v>
      </c>
      <c r="P54" s="38" t="str">
        <f t="array" ref="P54">O54&amp;CHOOSE(AND(O54&lt;&gt;{11,12,13})*MIN(4,MOD(O54,10))+1,"th","st","nd","rd","th")</f>
        <v>62nd</v>
      </c>
      <c r="Q54" s="76">
        <v>0.93710000000000004</v>
      </c>
      <c r="R54" s="77">
        <v>0.94</v>
      </c>
      <c r="S54" s="78">
        <v>1.83E-2</v>
      </c>
      <c r="T54" s="79">
        <v>45</v>
      </c>
      <c r="U54" s="80">
        <v>4358750</v>
      </c>
      <c r="V54" s="72">
        <v>4383.71</v>
      </c>
      <c r="W54" s="29">
        <f t="shared" si="2"/>
        <v>20</v>
      </c>
      <c r="X54" s="38" t="str">
        <f t="array" ref="X54">W54&amp;CHOOSE(AND(W54&lt;&gt;{11,12,13})*MIN(4,MOD(W54,10))+1,"th","st","nd","rd","th")</f>
        <v>20th</v>
      </c>
      <c r="Y54" s="77">
        <v>0.33</v>
      </c>
      <c r="Z54" s="39">
        <v>1.27</v>
      </c>
      <c r="AA54" s="81">
        <v>446667.25</v>
      </c>
      <c r="AB54" s="82">
        <v>215789431</v>
      </c>
      <c r="AC54" s="83">
        <v>107080964</v>
      </c>
      <c r="AD54" s="81">
        <v>5471702.6900000004</v>
      </c>
      <c r="AE54" s="81">
        <v>0</v>
      </c>
      <c r="AF54" s="81">
        <v>4067.99</v>
      </c>
    </row>
    <row r="55" spans="1:32" x14ac:dyDescent="0.25">
      <c r="A55" s="7">
        <v>127040503</v>
      </c>
      <c r="B55" s="8" t="s">
        <v>3</v>
      </c>
      <c r="C55" s="8" t="s">
        <v>99</v>
      </c>
      <c r="D55" s="70">
        <v>34816</v>
      </c>
      <c r="E55" s="71">
        <v>4219</v>
      </c>
      <c r="F55" s="72">
        <v>6540280.5</v>
      </c>
      <c r="G55" s="73">
        <v>44.53</v>
      </c>
      <c r="H55" s="29">
        <f t="shared" si="0"/>
        <v>34</v>
      </c>
      <c r="I55" s="38" t="str">
        <f t="array" ref="I55">H55&amp;CHOOSE(AND(H55&lt;&gt;{11,12,13})*MIN(4,MOD(H55,10))+1,"th","st","nd","rd","th")</f>
        <v>34th</v>
      </c>
      <c r="J55" s="74">
        <v>0.89</v>
      </c>
      <c r="K55" s="75">
        <v>18346148.559999999</v>
      </c>
      <c r="L55" s="38">
        <v>1298.9380000000001</v>
      </c>
      <c r="M55" s="38">
        <v>615.66800000000001</v>
      </c>
      <c r="N55" s="72">
        <v>9582.2099999999991</v>
      </c>
      <c r="O55" s="29">
        <f t="shared" si="1"/>
        <v>12</v>
      </c>
      <c r="P55" s="38" t="str">
        <f t="array" ref="P55">O55&amp;CHOOSE(AND(O55&lt;&gt;{11,12,13})*MIN(4,MOD(O55,10))+1,"th","st","nd","rd","th")</f>
        <v>12th</v>
      </c>
      <c r="Q55" s="76">
        <v>1.1858</v>
      </c>
      <c r="R55" s="77">
        <v>0.89</v>
      </c>
      <c r="S55" s="78">
        <v>1.83E-2</v>
      </c>
      <c r="T55" s="79">
        <v>45</v>
      </c>
      <c r="U55" s="80">
        <v>4830636</v>
      </c>
      <c r="V55" s="72">
        <v>2523.04</v>
      </c>
      <c r="W55" s="29">
        <f t="shared" si="2"/>
        <v>3</v>
      </c>
      <c r="X55" s="38" t="str">
        <f t="array" ref="X55">W55&amp;CHOOSE(AND(W55&lt;&gt;{11,12,13})*MIN(4,MOD(W55,10))+1,"th","st","nd","rd","th")</f>
        <v>3rd</v>
      </c>
      <c r="Y55" s="77">
        <v>0.61</v>
      </c>
      <c r="Z55" s="39">
        <v>1.5</v>
      </c>
      <c r="AA55" s="81">
        <v>748623.16</v>
      </c>
      <c r="AB55" s="82">
        <v>241062073</v>
      </c>
      <c r="AC55" s="83">
        <v>116762825</v>
      </c>
      <c r="AD55" s="81">
        <v>5769623.2599999998</v>
      </c>
      <c r="AE55" s="81">
        <v>0</v>
      </c>
      <c r="AF55" s="81">
        <v>22034.080000000002</v>
      </c>
    </row>
    <row r="56" spans="1:32" x14ac:dyDescent="0.25">
      <c r="A56" s="7">
        <v>127040703</v>
      </c>
      <c r="B56" s="8" t="s">
        <v>108</v>
      </c>
      <c r="C56" s="8" t="s">
        <v>99</v>
      </c>
      <c r="D56" s="70">
        <v>48948</v>
      </c>
      <c r="E56" s="71">
        <v>10209</v>
      </c>
      <c r="F56" s="72">
        <v>23127465.290000003</v>
      </c>
      <c r="G56" s="73">
        <v>46.28</v>
      </c>
      <c r="H56" s="29">
        <f t="shared" si="0"/>
        <v>39</v>
      </c>
      <c r="I56" s="38" t="str">
        <f t="array" ref="I56">H56&amp;CHOOSE(AND(H56&lt;&gt;{11,12,13})*MIN(4,MOD(H56,10))+1,"th","st","nd","rd","th")</f>
        <v>39th</v>
      </c>
      <c r="J56" s="74">
        <v>0.92</v>
      </c>
      <c r="K56" s="75">
        <v>36172128.530000001</v>
      </c>
      <c r="L56" s="38">
        <v>2943.62</v>
      </c>
      <c r="M56" s="38">
        <v>559.42100000000005</v>
      </c>
      <c r="N56" s="72">
        <v>10325.92</v>
      </c>
      <c r="O56" s="29">
        <f t="shared" si="1"/>
        <v>25</v>
      </c>
      <c r="P56" s="38" t="str">
        <f t="array" ref="P56">O56&amp;CHOOSE(AND(O56&lt;&gt;{11,12,13})*MIN(4,MOD(O56,10))+1,"th","st","nd","rd","th")</f>
        <v>25th</v>
      </c>
      <c r="Q56" s="76">
        <v>1.1004</v>
      </c>
      <c r="R56" s="77">
        <v>0.92</v>
      </c>
      <c r="S56" s="78">
        <v>1.5800000000000002E-2</v>
      </c>
      <c r="T56" s="79">
        <v>126</v>
      </c>
      <c r="U56" s="80">
        <v>19782122</v>
      </c>
      <c r="V56" s="72">
        <v>5647.13</v>
      </c>
      <c r="W56" s="29">
        <f t="shared" si="2"/>
        <v>37</v>
      </c>
      <c r="X56" s="38" t="str">
        <f t="array" ref="X56">W56&amp;CHOOSE(AND(W56&lt;&gt;{11,12,13})*MIN(4,MOD(W56,10))+1,"th","st","nd","rd","th")</f>
        <v>37th</v>
      </c>
      <c r="Y56" s="77">
        <v>0.14000000000000001</v>
      </c>
      <c r="Z56" s="39">
        <v>1.06</v>
      </c>
      <c r="AA56" s="81">
        <v>1051780.67</v>
      </c>
      <c r="AB56" s="82">
        <v>956337298</v>
      </c>
      <c r="AC56" s="83">
        <v>509005073</v>
      </c>
      <c r="AD56" s="81">
        <v>21774850.359999999</v>
      </c>
      <c r="AE56" s="81">
        <v>0</v>
      </c>
      <c r="AF56" s="81">
        <v>300834.26</v>
      </c>
    </row>
    <row r="57" spans="1:32" x14ac:dyDescent="0.25">
      <c r="A57" s="7">
        <v>127041203</v>
      </c>
      <c r="B57" s="8" t="s">
        <v>130</v>
      </c>
      <c r="C57" s="8" t="s">
        <v>99</v>
      </c>
      <c r="D57" s="70">
        <v>57538</v>
      </c>
      <c r="E57" s="71">
        <v>6330</v>
      </c>
      <c r="F57" s="72">
        <v>16730066.049999999</v>
      </c>
      <c r="G57" s="73">
        <v>45.93</v>
      </c>
      <c r="H57" s="29">
        <f t="shared" si="0"/>
        <v>38</v>
      </c>
      <c r="I57" s="38" t="str">
        <f t="array" ref="I57">H57&amp;CHOOSE(AND(H57&lt;&gt;{11,12,13})*MIN(4,MOD(H57,10))+1,"th","st","nd","rd","th")</f>
        <v>38th</v>
      </c>
      <c r="J57" s="74">
        <v>0.92</v>
      </c>
      <c r="K57" s="75">
        <v>25373311.440000001</v>
      </c>
      <c r="L57" s="38">
        <v>2008.817</v>
      </c>
      <c r="M57" s="38">
        <v>169.172</v>
      </c>
      <c r="N57" s="72">
        <v>11649.88</v>
      </c>
      <c r="O57" s="29">
        <f t="shared" si="1"/>
        <v>54</v>
      </c>
      <c r="P57" s="38" t="str">
        <f t="array" ref="P57">O57&amp;CHOOSE(AND(O57&lt;&gt;{11,12,13})*MIN(4,MOD(O57,10))+1,"th","st","nd","rd","th")</f>
        <v>54th</v>
      </c>
      <c r="Q57" s="76">
        <v>0.97529999999999994</v>
      </c>
      <c r="R57" s="77">
        <v>0.9</v>
      </c>
      <c r="S57" s="78">
        <v>1.37E-2</v>
      </c>
      <c r="T57" s="79">
        <v>232</v>
      </c>
      <c r="U57" s="80">
        <v>16437995</v>
      </c>
      <c r="V57" s="72">
        <v>7547.33</v>
      </c>
      <c r="W57" s="29">
        <f t="shared" si="2"/>
        <v>63</v>
      </c>
      <c r="X57" s="38" t="str">
        <f t="array" ref="X57">W57&amp;CHOOSE(AND(W57&lt;&gt;{11,12,13})*MIN(4,MOD(W57,10))+1,"th","st","nd","rd","th")</f>
        <v>63rd</v>
      </c>
      <c r="Y57" s="77">
        <v>0</v>
      </c>
      <c r="Z57" s="39">
        <v>0.9</v>
      </c>
      <c r="AA57" s="81">
        <v>429654.41</v>
      </c>
      <c r="AB57" s="82">
        <v>815630069</v>
      </c>
      <c r="AC57" s="83">
        <v>401999180</v>
      </c>
      <c r="AD57" s="81">
        <v>16295120.359999999</v>
      </c>
      <c r="AE57" s="81">
        <v>0</v>
      </c>
      <c r="AF57" s="81">
        <v>5291.28</v>
      </c>
    </row>
    <row r="58" spans="1:32" x14ac:dyDescent="0.25">
      <c r="A58" s="7">
        <v>127041503</v>
      </c>
      <c r="B58" s="8" t="s">
        <v>150</v>
      </c>
      <c r="C58" s="8" t="s">
        <v>99</v>
      </c>
      <c r="D58" s="70">
        <v>34414</v>
      </c>
      <c r="E58" s="71">
        <v>5316</v>
      </c>
      <c r="F58" s="72">
        <v>8781175.3000000007</v>
      </c>
      <c r="G58" s="73">
        <v>48</v>
      </c>
      <c r="H58" s="29">
        <f t="shared" si="0"/>
        <v>44</v>
      </c>
      <c r="I58" s="38" t="str">
        <f t="array" ref="I58">H58&amp;CHOOSE(AND(H58&lt;&gt;{11,12,13})*MIN(4,MOD(H58,10))+1,"th","st","nd","rd","th")</f>
        <v>44th</v>
      </c>
      <c r="J58" s="74">
        <v>0.96</v>
      </c>
      <c r="K58" s="75">
        <v>23480117</v>
      </c>
      <c r="L58" s="38">
        <v>1754.865</v>
      </c>
      <c r="M58" s="38">
        <v>742.35900000000004</v>
      </c>
      <c r="N58" s="72">
        <v>9402.49</v>
      </c>
      <c r="O58" s="29">
        <f t="shared" si="1"/>
        <v>10</v>
      </c>
      <c r="P58" s="38" t="str">
        <f t="array" ref="P58">O58&amp;CHOOSE(AND(O58&lt;&gt;{11,12,13})*MIN(4,MOD(O58,10))+1,"th","st","nd","rd","th")</f>
        <v>10th</v>
      </c>
      <c r="Q58" s="76">
        <v>1.2084999999999999</v>
      </c>
      <c r="R58" s="77">
        <v>0.96</v>
      </c>
      <c r="S58" s="78">
        <v>1.7000000000000001E-2</v>
      </c>
      <c r="T58" s="79">
        <v>85</v>
      </c>
      <c r="U58" s="80">
        <v>6964306</v>
      </c>
      <c r="V58" s="72">
        <v>2788.82</v>
      </c>
      <c r="W58" s="29">
        <f t="shared" si="2"/>
        <v>4</v>
      </c>
      <c r="X58" s="38" t="str">
        <f t="array" ref="X58">W58&amp;CHOOSE(AND(W58&lt;&gt;{11,12,13})*MIN(4,MOD(W58,10))+1,"th","st","nd","rd","th")</f>
        <v>4th</v>
      </c>
      <c r="Y58" s="77">
        <v>0.56999999999999995</v>
      </c>
      <c r="Z58" s="39">
        <v>1.53</v>
      </c>
      <c r="AA58" s="81">
        <v>994902.3</v>
      </c>
      <c r="AB58" s="82">
        <v>340787395</v>
      </c>
      <c r="AC58" s="83">
        <v>175087099</v>
      </c>
      <c r="AD58" s="81">
        <v>7618296</v>
      </c>
      <c r="AE58" s="81">
        <v>0</v>
      </c>
      <c r="AF58" s="81">
        <v>167977</v>
      </c>
    </row>
    <row r="59" spans="1:32" x14ac:dyDescent="0.25">
      <c r="A59" s="7">
        <v>127041603</v>
      </c>
      <c r="B59" s="8" t="s">
        <v>153</v>
      </c>
      <c r="C59" s="8" t="s">
        <v>99</v>
      </c>
      <c r="D59" s="70">
        <v>53690</v>
      </c>
      <c r="E59" s="71">
        <v>7338</v>
      </c>
      <c r="F59" s="72">
        <v>17898041.66</v>
      </c>
      <c r="G59" s="73">
        <v>45.43</v>
      </c>
      <c r="H59" s="29">
        <f t="shared" si="0"/>
        <v>36</v>
      </c>
      <c r="I59" s="38" t="str">
        <f t="array" ref="I59">H59&amp;CHOOSE(AND(H59&lt;&gt;{11,12,13})*MIN(4,MOD(H59,10))+1,"th","st","nd","rd","th")</f>
        <v>36th</v>
      </c>
      <c r="J59" s="74">
        <v>0.91</v>
      </c>
      <c r="K59" s="75">
        <v>31769063</v>
      </c>
      <c r="L59" s="38">
        <v>2511.6819999999998</v>
      </c>
      <c r="M59" s="38">
        <v>348.05900000000003</v>
      </c>
      <c r="N59" s="72">
        <v>11109.07</v>
      </c>
      <c r="O59" s="29">
        <f t="shared" si="1"/>
        <v>45</v>
      </c>
      <c r="P59" s="38" t="str">
        <f t="array" ref="P59">O59&amp;CHOOSE(AND(O59&lt;&gt;{11,12,13})*MIN(4,MOD(O59,10))+1,"th","st","nd","rd","th")</f>
        <v>45th</v>
      </c>
      <c r="Q59" s="76">
        <v>1.0227999999999999</v>
      </c>
      <c r="R59" s="77">
        <v>0.91</v>
      </c>
      <c r="S59" s="78">
        <v>1.2699999999999999E-2</v>
      </c>
      <c r="T59" s="79">
        <v>300</v>
      </c>
      <c r="U59" s="80">
        <v>18977460</v>
      </c>
      <c r="V59" s="72">
        <v>6636.08</v>
      </c>
      <c r="W59" s="29">
        <f t="shared" si="2"/>
        <v>52</v>
      </c>
      <c r="X59" s="38" t="str">
        <f t="array" ref="X59">W59&amp;CHOOSE(AND(W59&lt;&gt;{11,12,13})*MIN(4,MOD(W59,10))+1,"th","st","nd","rd","th")</f>
        <v>52nd</v>
      </c>
      <c r="Y59" s="77">
        <v>0</v>
      </c>
      <c r="Z59" s="39">
        <v>0.91</v>
      </c>
      <c r="AA59" s="81">
        <v>859791.66</v>
      </c>
      <c r="AB59" s="82">
        <v>959644995</v>
      </c>
      <c r="AC59" s="83">
        <v>446092767</v>
      </c>
      <c r="AD59" s="81">
        <v>17010661</v>
      </c>
      <c r="AE59" s="81">
        <v>0</v>
      </c>
      <c r="AF59" s="81">
        <v>27589</v>
      </c>
    </row>
    <row r="60" spans="1:32" x14ac:dyDescent="0.25">
      <c r="A60" s="84">
        <v>127042003</v>
      </c>
      <c r="B60" s="84" t="s">
        <v>201</v>
      </c>
      <c r="C60" s="84" t="s">
        <v>99</v>
      </c>
      <c r="D60" s="70">
        <v>60798</v>
      </c>
      <c r="E60" s="71">
        <v>7383</v>
      </c>
      <c r="F60" s="72">
        <v>17417257.750000004</v>
      </c>
      <c r="G60" s="73">
        <v>38.799999999999997</v>
      </c>
      <c r="H60" s="29">
        <f t="shared" si="0"/>
        <v>20</v>
      </c>
      <c r="I60" s="38" t="str">
        <f t="array" ref="I60">H60&amp;CHOOSE(AND(H60&lt;&gt;{11,12,13})*MIN(4,MOD(H60,10))+1,"th","st","nd","rd","th")</f>
        <v>20th</v>
      </c>
      <c r="J60" s="74">
        <v>0.77</v>
      </c>
      <c r="K60" s="75">
        <v>30972855.75</v>
      </c>
      <c r="L60" s="38">
        <v>2378.9340000000002</v>
      </c>
      <c r="M60" s="38">
        <v>258.27800000000002</v>
      </c>
      <c r="N60" s="72">
        <v>11744.55</v>
      </c>
      <c r="O60" s="29">
        <f t="shared" si="1"/>
        <v>56</v>
      </c>
      <c r="P60" s="38" t="str">
        <f t="array" ref="P60">O60&amp;CHOOSE(AND(O60&lt;&gt;{11,12,13})*MIN(4,MOD(O60,10))+1,"th","st","nd","rd","th")</f>
        <v>56th</v>
      </c>
      <c r="Q60" s="76">
        <v>0.96750000000000003</v>
      </c>
      <c r="R60" s="77">
        <v>0.74</v>
      </c>
      <c r="S60" s="78">
        <v>1.1299999999999999E-2</v>
      </c>
      <c r="T60" s="79">
        <v>385</v>
      </c>
      <c r="U60" s="80">
        <v>20868633</v>
      </c>
      <c r="V60" s="72">
        <v>7913.14</v>
      </c>
      <c r="W60" s="29">
        <f t="shared" si="2"/>
        <v>67</v>
      </c>
      <c r="X60" s="38" t="str">
        <f t="array" ref="X60">W60&amp;CHOOSE(AND(W60&lt;&gt;{11,12,13})*MIN(4,MOD(W60,10))+1,"th","st","nd","rd","th")</f>
        <v>67th</v>
      </c>
      <c r="Y60" s="77">
        <v>0</v>
      </c>
      <c r="Z60" s="39">
        <v>0.74</v>
      </c>
      <c r="AA60" s="81">
        <v>841409.92</v>
      </c>
      <c r="AB60" s="82">
        <v>1105546566</v>
      </c>
      <c r="AC60" s="83">
        <v>440278091</v>
      </c>
      <c r="AD60" s="81">
        <v>16499093.48</v>
      </c>
      <c r="AE60" s="81">
        <v>0</v>
      </c>
      <c r="AF60" s="81">
        <v>76754.350000000006</v>
      </c>
    </row>
    <row r="61" spans="1:32" x14ac:dyDescent="0.25">
      <c r="A61" s="7">
        <v>127042853</v>
      </c>
      <c r="B61" s="8" t="s">
        <v>301</v>
      </c>
      <c r="C61" s="8" t="s">
        <v>99</v>
      </c>
      <c r="D61" s="70">
        <v>51227</v>
      </c>
      <c r="E61" s="71">
        <v>4801</v>
      </c>
      <c r="F61" s="72">
        <v>8149941.8099999996</v>
      </c>
      <c r="G61" s="73">
        <v>33.14</v>
      </c>
      <c r="H61" s="29">
        <f t="shared" si="0"/>
        <v>9</v>
      </c>
      <c r="I61" s="38" t="str">
        <f t="array" ref="I61">H61&amp;CHOOSE(AND(H61&lt;&gt;{11,12,13})*MIN(4,MOD(H61,10))+1,"th","st","nd","rd","th")</f>
        <v>9th</v>
      </c>
      <c r="J61" s="74">
        <v>0.66</v>
      </c>
      <c r="K61" s="75">
        <v>19880681.710000001</v>
      </c>
      <c r="L61" s="38">
        <v>1534.8430000000001</v>
      </c>
      <c r="M61" s="38">
        <v>386.78100000000001</v>
      </c>
      <c r="N61" s="72">
        <v>10345.77</v>
      </c>
      <c r="O61" s="29">
        <f t="shared" si="1"/>
        <v>26</v>
      </c>
      <c r="P61" s="38" t="str">
        <f t="array" ref="P61">O61&amp;CHOOSE(AND(O61&lt;&gt;{11,12,13})*MIN(4,MOD(O61,10))+1,"th","st","nd","rd","th")</f>
        <v>26th</v>
      </c>
      <c r="Q61" s="76">
        <v>1.0983000000000001</v>
      </c>
      <c r="R61" s="77">
        <v>0.66</v>
      </c>
      <c r="S61" s="78">
        <v>1.0500000000000001E-2</v>
      </c>
      <c r="T61" s="79">
        <v>427</v>
      </c>
      <c r="U61" s="80">
        <v>10487094</v>
      </c>
      <c r="V61" s="72">
        <v>5457.41</v>
      </c>
      <c r="W61" s="29">
        <f t="shared" si="2"/>
        <v>35</v>
      </c>
      <c r="X61" s="38" t="str">
        <f t="array" ref="X61">W61&amp;CHOOSE(AND(W61&lt;&gt;{11,12,13})*MIN(4,MOD(W61,10))+1,"th","st","nd","rd","th")</f>
        <v>35th</v>
      </c>
      <c r="Y61" s="77">
        <v>0.17</v>
      </c>
      <c r="Z61" s="39">
        <v>0.83</v>
      </c>
      <c r="AA61" s="81">
        <v>500762.54</v>
      </c>
      <c r="AB61" s="82">
        <v>531726468</v>
      </c>
      <c r="AC61" s="83">
        <v>245095341</v>
      </c>
      <c r="AD61" s="81">
        <v>7608218.0099999998</v>
      </c>
      <c r="AE61" s="81">
        <v>0</v>
      </c>
      <c r="AF61" s="81">
        <v>40961.26</v>
      </c>
    </row>
    <row r="62" spans="1:32" x14ac:dyDescent="0.25">
      <c r="A62" s="7">
        <v>127044103</v>
      </c>
      <c r="B62" s="8" t="s">
        <v>338</v>
      </c>
      <c r="C62" s="8" t="s">
        <v>99</v>
      </c>
      <c r="D62" s="70">
        <v>61748</v>
      </c>
      <c r="E62" s="71">
        <v>7279</v>
      </c>
      <c r="F62" s="72">
        <v>18727044.670000002</v>
      </c>
      <c r="G62" s="73">
        <v>41.67</v>
      </c>
      <c r="H62" s="29">
        <f t="shared" si="0"/>
        <v>28</v>
      </c>
      <c r="I62" s="38" t="str">
        <f t="array" ref="I62">H62&amp;CHOOSE(AND(H62&lt;&gt;{11,12,13})*MIN(4,MOD(H62,10))+1,"th","st","nd","rd","th")</f>
        <v>28th</v>
      </c>
      <c r="J62" s="74">
        <v>0.83</v>
      </c>
      <c r="K62" s="75">
        <v>31823993.420000002</v>
      </c>
      <c r="L62" s="38">
        <v>2294.5509999999999</v>
      </c>
      <c r="M62" s="38">
        <v>195.93600000000001</v>
      </c>
      <c r="N62" s="72">
        <v>12778.22</v>
      </c>
      <c r="O62" s="29">
        <f t="shared" si="1"/>
        <v>73</v>
      </c>
      <c r="P62" s="38" t="str">
        <f t="array" ref="P62">O62&amp;CHOOSE(AND(O62&lt;&gt;{11,12,13})*MIN(4,MOD(O62,10))+1,"th","st","nd","rd","th")</f>
        <v>73rd</v>
      </c>
      <c r="Q62" s="76">
        <v>0.88919999999999999</v>
      </c>
      <c r="R62" s="77">
        <v>0.74</v>
      </c>
      <c r="S62" s="78">
        <v>1.4500000000000001E-2</v>
      </c>
      <c r="T62" s="79">
        <v>186</v>
      </c>
      <c r="U62" s="80">
        <v>17476328</v>
      </c>
      <c r="V62" s="72">
        <v>7017.23</v>
      </c>
      <c r="W62" s="29">
        <f t="shared" si="2"/>
        <v>56</v>
      </c>
      <c r="X62" s="38" t="str">
        <f t="array" ref="X62">W62&amp;CHOOSE(AND(W62&lt;&gt;{11,12,13})*MIN(4,MOD(W62,10))+1,"th","st","nd","rd","th")</f>
        <v>56th</v>
      </c>
      <c r="Y62" s="77">
        <v>0</v>
      </c>
      <c r="Z62" s="39">
        <v>0.74</v>
      </c>
      <c r="AA62" s="81">
        <v>1148869.03</v>
      </c>
      <c r="AB62" s="82">
        <v>863865378</v>
      </c>
      <c r="AC62" s="83">
        <v>430677431</v>
      </c>
      <c r="AD62" s="81">
        <v>17539238.07</v>
      </c>
      <c r="AE62" s="81">
        <v>0</v>
      </c>
      <c r="AF62" s="81">
        <v>38937.57</v>
      </c>
    </row>
    <row r="63" spans="1:32" x14ac:dyDescent="0.25">
      <c r="A63" s="7">
        <v>127045303</v>
      </c>
      <c r="B63" s="8" t="s">
        <v>403</v>
      </c>
      <c r="C63" s="8" t="s">
        <v>99</v>
      </c>
      <c r="D63" s="70">
        <v>24970</v>
      </c>
      <c r="E63" s="71">
        <v>1048</v>
      </c>
      <c r="F63" s="72">
        <v>921547.86</v>
      </c>
      <c r="G63" s="73">
        <v>35.22</v>
      </c>
      <c r="H63" s="29">
        <f t="shared" si="0"/>
        <v>12</v>
      </c>
      <c r="I63" s="38" t="str">
        <f t="array" ref="I63">H63&amp;CHOOSE(AND(H63&lt;&gt;{11,12,13})*MIN(4,MOD(H63,10))+1,"th","st","nd","rd","th")</f>
        <v>12th</v>
      </c>
      <c r="J63" s="74">
        <v>0.7</v>
      </c>
      <c r="K63" s="75">
        <v>5260805.9000000004</v>
      </c>
      <c r="L63" s="38">
        <v>417.00400000000002</v>
      </c>
      <c r="M63" s="38">
        <v>201.60900000000001</v>
      </c>
      <c r="N63" s="72">
        <v>8504.2000000000007</v>
      </c>
      <c r="O63" s="29">
        <f t="shared" si="1"/>
        <v>3</v>
      </c>
      <c r="P63" s="38" t="str">
        <f t="array" ref="P63">O63&amp;CHOOSE(AND(O63&lt;&gt;{11,12,13})*MIN(4,MOD(O63,10))+1,"th","st","nd","rd","th")</f>
        <v>3rd</v>
      </c>
      <c r="Q63" s="76">
        <v>1.3361000000000001</v>
      </c>
      <c r="R63" s="77">
        <v>0.7</v>
      </c>
      <c r="S63" s="78">
        <v>9.7000000000000003E-3</v>
      </c>
      <c r="T63" s="79">
        <v>459</v>
      </c>
      <c r="U63" s="80">
        <v>1286960</v>
      </c>
      <c r="V63" s="72">
        <v>2080.4</v>
      </c>
      <c r="W63" s="29">
        <f t="shared" si="2"/>
        <v>2</v>
      </c>
      <c r="X63" s="38" t="str">
        <f t="array" ref="X63">W63&amp;CHOOSE(AND(W63&lt;&gt;{11,12,13})*MIN(4,MOD(W63,10))+1,"th","st","nd","rd","th")</f>
        <v>2nd</v>
      </c>
      <c r="Y63" s="77">
        <v>0.68</v>
      </c>
      <c r="Z63" s="39">
        <v>1.38</v>
      </c>
      <c r="AA63" s="81">
        <v>88677.68</v>
      </c>
      <c r="AB63" s="82">
        <v>60669940</v>
      </c>
      <c r="AC63" s="83">
        <v>34660449</v>
      </c>
      <c r="AD63" s="81">
        <v>811544.36</v>
      </c>
      <c r="AE63" s="81">
        <v>0</v>
      </c>
      <c r="AF63" s="81">
        <v>21325.82</v>
      </c>
    </row>
    <row r="64" spans="1:32" x14ac:dyDescent="0.25">
      <c r="A64" s="7">
        <v>127045653</v>
      </c>
      <c r="B64" s="8" t="s">
        <v>432</v>
      </c>
      <c r="C64" s="8" t="s">
        <v>99</v>
      </c>
      <c r="D64" s="70">
        <v>40094</v>
      </c>
      <c r="E64" s="71">
        <v>4571</v>
      </c>
      <c r="F64" s="72">
        <v>6684539.2699999996</v>
      </c>
      <c r="G64" s="73">
        <v>36.47</v>
      </c>
      <c r="H64" s="29">
        <f t="shared" si="0"/>
        <v>15</v>
      </c>
      <c r="I64" s="38" t="str">
        <f t="array" ref="I64">H64&amp;CHOOSE(AND(H64&lt;&gt;{11,12,13})*MIN(4,MOD(H64,10))+1,"th","st","nd","rd","th")</f>
        <v>15th</v>
      </c>
      <c r="J64" s="74">
        <v>0.73</v>
      </c>
      <c r="K64" s="75">
        <v>19656843.800000001</v>
      </c>
      <c r="L64" s="38">
        <v>1498.508</v>
      </c>
      <c r="M64" s="38">
        <v>314.86</v>
      </c>
      <c r="N64" s="72">
        <v>10839.96</v>
      </c>
      <c r="O64" s="29">
        <f t="shared" si="1"/>
        <v>39</v>
      </c>
      <c r="P64" s="38" t="str">
        <f t="array" ref="P64">O64&amp;CHOOSE(AND(O64&lt;&gt;{11,12,13})*MIN(4,MOD(O64,10))+1,"th","st","nd","rd","th")</f>
        <v>39th</v>
      </c>
      <c r="Q64" s="76">
        <v>1.0482</v>
      </c>
      <c r="R64" s="77">
        <v>0.73</v>
      </c>
      <c r="S64" s="78">
        <v>1.41E-2</v>
      </c>
      <c r="T64" s="79">
        <v>212</v>
      </c>
      <c r="U64" s="80">
        <v>6381239</v>
      </c>
      <c r="V64" s="72">
        <v>3519</v>
      </c>
      <c r="W64" s="29">
        <f t="shared" si="2"/>
        <v>10</v>
      </c>
      <c r="X64" s="38" t="str">
        <f t="array" ref="X64">W64&amp;CHOOSE(AND(W64&lt;&gt;{11,12,13})*MIN(4,MOD(W64,10))+1,"th","st","nd","rd","th")</f>
        <v>10th</v>
      </c>
      <c r="Y64" s="77">
        <v>0.46</v>
      </c>
      <c r="Z64" s="39">
        <v>1.19</v>
      </c>
      <c r="AA64" s="81">
        <v>671372.49</v>
      </c>
      <c r="AB64" s="82">
        <v>297499036</v>
      </c>
      <c r="AC64" s="83">
        <v>175185309</v>
      </c>
      <c r="AD64" s="81">
        <v>5955312.5599999996</v>
      </c>
      <c r="AE64" s="81">
        <v>0</v>
      </c>
      <c r="AF64" s="81">
        <v>57854.22</v>
      </c>
    </row>
    <row r="65" spans="1:32" x14ac:dyDescent="0.25">
      <c r="A65" s="7">
        <v>127045853</v>
      </c>
      <c r="B65" s="8" t="s">
        <v>519</v>
      </c>
      <c r="C65" s="8" t="s">
        <v>99</v>
      </c>
      <c r="D65" s="70">
        <v>61160</v>
      </c>
      <c r="E65" s="71">
        <v>4060</v>
      </c>
      <c r="F65" s="72">
        <v>9627153.75</v>
      </c>
      <c r="G65" s="73">
        <v>38.770000000000003</v>
      </c>
      <c r="H65" s="29">
        <f t="shared" si="0"/>
        <v>20</v>
      </c>
      <c r="I65" s="38" t="str">
        <f t="array" ref="I65">H65&amp;CHOOSE(AND(H65&lt;&gt;{11,12,13})*MIN(4,MOD(H65,10))+1,"th","st","nd","rd","th")</f>
        <v>20th</v>
      </c>
      <c r="J65" s="74">
        <v>0.77</v>
      </c>
      <c r="K65" s="75">
        <v>20179497.809999999</v>
      </c>
      <c r="L65" s="38">
        <v>1547.114</v>
      </c>
      <c r="M65" s="38">
        <v>115.03700000000001</v>
      </c>
      <c r="N65" s="72">
        <v>12140.59</v>
      </c>
      <c r="O65" s="29">
        <f t="shared" si="1"/>
        <v>63</v>
      </c>
      <c r="P65" s="38" t="str">
        <f t="array" ref="P65">O65&amp;CHOOSE(AND(O65&lt;&gt;{11,12,13})*MIN(4,MOD(O65,10))+1,"th","st","nd","rd","th")</f>
        <v>63rd</v>
      </c>
      <c r="Q65" s="76">
        <v>0.93589999999999995</v>
      </c>
      <c r="R65" s="77">
        <v>0.72</v>
      </c>
      <c r="S65" s="78">
        <v>1.2500000000000001E-2</v>
      </c>
      <c r="T65" s="79">
        <v>315</v>
      </c>
      <c r="U65" s="80">
        <v>10429781</v>
      </c>
      <c r="V65" s="72">
        <v>6274.87</v>
      </c>
      <c r="W65" s="29">
        <f t="shared" si="2"/>
        <v>46</v>
      </c>
      <c r="X65" s="38" t="str">
        <f t="array" ref="X65">W65&amp;CHOOSE(AND(W65&lt;&gt;{11,12,13})*MIN(4,MOD(W65,10))+1,"th","st","nd","rd","th")</f>
        <v>46th</v>
      </c>
      <c r="Y65" s="77">
        <v>0.04</v>
      </c>
      <c r="Z65" s="39">
        <v>0.76</v>
      </c>
      <c r="AA65" s="81">
        <v>798229.54</v>
      </c>
      <c r="AB65" s="82">
        <v>528822820</v>
      </c>
      <c r="AC65" s="83">
        <v>243753587</v>
      </c>
      <c r="AD65" s="81">
        <v>8828924.2100000009</v>
      </c>
      <c r="AE65" s="81">
        <v>0</v>
      </c>
      <c r="AF65" s="81">
        <v>0</v>
      </c>
    </row>
    <row r="66" spans="1:32" x14ac:dyDescent="0.25">
      <c r="A66" s="7">
        <v>127046903</v>
      </c>
      <c r="B66" s="8" t="s">
        <v>521</v>
      </c>
      <c r="C66" s="8" t="s">
        <v>99</v>
      </c>
      <c r="D66" s="70">
        <v>43588</v>
      </c>
      <c r="E66" s="71">
        <v>3088</v>
      </c>
      <c r="F66" s="72">
        <v>5453730.5300000003</v>
      </c>
      <c r="G66" s="73">
        <v>40.520000000000003</v>
      </c>
      <c r="H66" s="29">
        <f t="shared" si="0"/>
        <v>25</v>
      </c>
      <c r="I66" s="38" t="str">
        <f t="array" ref="I66">H66&amp;CHOOSE(AND(H66&lt;&gt;{11,12,13})*MIN(4,MOD(H66,10))+1,"th","st","nd","rd","th")</f>
        <v>25th</v>
      </c>
      <c r="J66" s="74">
        <v>0.81</v>
      </c>
      <c r="K66" s="75">
        <v>13563885</v>
      </c>
      <c r="L66" s="38">
        <v>815.55200000000002</v>
      </c>
      <c r="M66" s="38">
        <v>133.74600000000001</v>
      </c>
      <c r="N66" s="72">
        <v>14288.33</v>
      </c>
      <c r="O66" s="29">
        <f t="shared" si="1"/>
        <v>86</v>
      </c>
      <c r="P66" s="38" t="str">
        <f t="array" ref="P66">O66&amp;CHOOSE(AND(O66&lt;&gt;{11,12,13})*MIN(4,MOD(O66,10))+1,"th","st","nd","rd","th")</f>
        <v>86th</v>
      </c>
      <c r="Q66" s="76">
        <v>0.79520000000000002</v>
      </c>
      <c r="R66" s="77">
        <v>0.64</v>
      </c>
      <c r="S66" s="78">
        <v>1.7500000000000002E-2</v>
      </c>
      <c r="T66" s="79">
        <v>66</v>
      </c>
      <c r="U66" s="80">
        <v>4208779</v>
      </c>
      <c r="V66" s="72">
        <v>4433.57</v>
      </c>
      <c r="W66" s="29">
        <f t="shared" si="2"/>
        <v>20</v>
      </c>
      <c r="X66" s="38" t="str">
        <f t="array" ref="X66">W66&amp;CHOOSE(AND(W66&lt;&gt;{11,12,13})*MIN(4,MOD(W66,10))+1,"th","st","nd","rd","th")</f>
        <v>20th</v>
      </c>
      <c r="Y66" s="77">
        <v>0.32</v>
      </c>
      <c r="Z66" s="39">
        <v>0.96</v>
      </c>
      <c r="AA66" s="81">
        <v>485222.53</v>
      </c>
      <c r="AB66" s="82">
        <v>200289533</v>
      </c>
      <c r="AC66" s="83">
        <v>111471902</v>
      </c>
      <c r="AD66" s="81">
        <v>4960837</v>
      </c>
      <c r="AE66" s="81">
        <v>0</v>
      </c>
      <c r="AF66" s="81">
        <v>7671</v>
      </c>
    </row>
    <row r="67" spans="1:32" x14ac:dyDescent="0.25">
      <c r="A67" s="7">
        <v>127047404</v>
      </c>
      <c r="B67" s="8" t="s">
        <v>556</v>
      </c>
      <c r="C67" s="8" t="s">
        <v>99</v>
      </c>
      <c r="D67" s="70">
        <v>65514</v>
      </c>
      <c r="E67" s="71">
        <v>2484</v>
      </c>
      <c r="F67" s="72">
        <v>8078083.9500000002</v>
      </c>
      <c r="G67" s="73">
        <v>49.64</v>
      </c>
      <c r="H67" s="29">
        <f t="shared" ref="H67:H130" si="3">ROUND(_xlfn.PERCENTRANK.EXC(G$2:G$501,G67)*100,0)</f>
        <v>48</v>
      </c>
      <c r="I67" s="38" t="str">
        <f t="array" ref="I67">H67&amp;CHOOSE(AND(H67&lt;&gt;{11,12,13})*MIN(4,MOD(H67,10))+1,"th","st","nd","rd","th")</f>
        <v>48th</v>
      </c>
      <c r="J67" s="74">
        <v>0.99</v>
      </c>
      <c r="K67" s="75">
        <v>20591033</v>
      </c>
      <c r="L67" s="38">
        <v>1158.1759999999999</v>
      </c>
      <c r="M67" s="38">
        <v>202.10900000000001</v>
      </c>
      <c r="N67" s="72">
        <v>15137.29</v>
      </c>
      <c r="O67" s="29">
        <f t="shared" ref="O67:O130" si="4">ROUND(_xlfn.PERCENTRANK.EXC(N$2:N$501,N67)*100,0)</f>
        <v>91</v>
      </c>
      <c r="P67" s="38" t="str">
        <f t="array" ref="P67">O67&amp;CHOOSE(AND(O67&lt;&gt;{11,12,13})*MIN(4,MOD(O67,10))+1,"th","st","nd","rd","th")</f>
        <v>91st</v>
      </c>
      <c r="Q67" s="76">
        <v>0.75060000000000004</v>
      </c>
      <c r="R67" s="77">
        <v>0.74</v>
      </c>
      <c r="S67" s="78">
        <v>1.23E-2</v>
      </c>
      <c r="T67" s="79">
        <v>328</v>
      </c>
      <c r="U67" s="80">
        <v>8869468</v>
      </c>
      <c r="V67" s="72">
        <v>6520.3</v>
      </c>
      <c r="W67" s="29">
        <f t="shared" ref="W67:W130" si="5">ROUND(_xlfn.PERCENTRANK.EXC(V$2:V$501,V67)*100,0)</f>
        <v>50</v>
      </c>
      <c r="X67" s="38" t="str">
        <f t="array" ref="X67">W67&amp;CHOOSE(AND(W67&lt;&gt;{11,12,13})*MIN(4,MOD(W67,10))+1,"th","st","nd","rd","th")</f>
        <v>50th</v>
      </c>
      <c r="Y67" s="77">
        <v>0</v>
      </c>
      <c r="Z67" s="39">
        <v>0.74</v>
      </c>
      <c r="AA67" s="81">
        <v>363013.95</v>
      </c>
      <c r="AB67" s="82">
        <v>488633538</v>
      </c>
      <c r="AC67" s="83">
        <v>168364075</v>
      </c>
      <c r="AD67" s="81">
        <v>7691656</v>
      </c>
      <c r="AE67" s="81">
        <v>0</v>
      </c>
      <c r="AF67" s="81">
        <v>23414</v>
      </c>
    </row>
    <row r="68" spans="1:32" x14ac:dyDescent="0.25">
      <c r="A68" s="7">
        <v>127049303</v>
      </c>
      <c r="B68" s="8" t="s">
        <v>636</v>
      </c>
      <c r="C68" s="8" t="s">
        <v>99</v>
      </c>
      <c r="D68" s="70">
        <v>53984</v>
      </c>
      <c r="E68" s="71">
        <v>2134</v>
      </c>
      <c r="F68" s="72">
        <v>4135077.11</v>
      </c>
      <c r="G68" s="73">
        <v>35.89</v>
      </c>
      <c r="H68" s="29">
        <f t="shared" si="3"/>
        <v>13</v>
      </c>
      <c r="I68" s="38" t="str">
        <f t="array" ref="I68">H68&amp;CHOOSE(AND(H68&lt;&gt;{11,12,13})*MIN(4,MOD(H68,10))+1,"th","st","nd","rd","th")</f>
        <v>13th</v>
      </c>
      <c r="J68" s="74">
        <v>0.72</v>
      </c>
      <c r="K68" s="75">
        <v>11572102</v>
      </c>
      <c r="L68" s="38">
        <v>761.22900000000004</v>
      </c>
      <c r="M68" s="38">
        <v>166.14</v>
      </c>
      <c r="N68" s="72">
        <v>12478.42</v>
      </c>
      <c r="O68" s="29">
        <f t="shared" si="4"/>
        <v>68</v>
      </c>
      <c r="P68" s="38" t="str">
        <f t="array" ref="P68">O68&amp;CHOOSE(AND(O68&lt;&gt;{11,12,13})*MIN(4,MOD(O68,10))+1,"th","st","nd","rd","th")</f>
        <v>68th</v>
      </c>
      <c r="Q68" s="76">
        <v>0.91059999999999997</v>
      </c>
      <c r="R68" s="77">
        <v>0.66</v>
      </c>
      <c r="S68" s="78">
        <v>1.1900000000000001E-2</v>
      </c>
      <c r="T68" s="79">
        <v>351</v>
      </c>
      <c r="U68" s="80">
        <v>4702874</v>
      </c>
      <c r="V68" s="72">
        <v>5071.2</v>
      </c>
      <c r="W68" s="29">
        <f t="shared" si="5"/>
        <v>30</v>
      </c>
      <c r="X68" s="38" t="str">
        <f t="array" ref="X68">W68&amp;CHOOSE(AND(W68&lt;&gt;{11,12,13})*MIN(4,MOD(W68,10))+1,"th","st","nd","rd","th")</f>
        <v>30th</v>
      </c>
      <c r="Y68" s="77">
        <v>0.22</v>
      </c>
      <c r="Z68" s="39">
        <v>0.88</v>
      </c>
      <c r="AA68" s="81">
        <v>292921.11</v>
      </c>
      <c r="AB68" s="82">
        <v>239805051</v>
      </c>
      <c r="AC68" s="83">
        <v>108555969</v>
      </c>
      <c r="AD68" s="81">
        <v>3741935</v>
      </c>
      <c r="AE68" s="81">
        <v>0</v>
      </c>
      <c r="AF68" s="81">
        <v>100221</v>
      </c>
    </row>
    <row r="69" spans="1:32" x14ac:dyDescent="0.25">
      <c r="A69" s="7">
        <v>108051003</v>
      </c>
      <c r="B69" s="8" t="s">
        <v>131</v>
      </c>
      <c r="C69" s="8" t="s">
        <v>132</v>
      </c>
      <c r="D69" s="70">
        <v>44861</v>
      </c>
      <c r="E69" s="71">
        <v>6906</v>
      </c>
      <c r="F69" s="72">
        <v>12726355.459999999</v>
      </c>
      <c r="G69" s="73">
        <v>41.08</v>
      </c>
      <c r="H69" s="29">
        <f t="shared" si="3"/>
        <v>27</v>
      </c>
      <c r="I69" s="38" t="str">
        <f t="array" ref="I69">H69&amp;CHOOSE(AND(H69&lt;&gt;{11,12,13})*MIN(4,MOD(H69,10))+1,"th","st","nd","rd","th")</f>
        <v>27th</v>
      </c>
      <c r="J69" s="74">
        <v>0.82</v>
      </c>
      <c r="K69" s="75">
        <v>25760030.210000001</v>
      </c>
      <c r="L69" s="38">
        <v>2139.732</v>
      </c>
      <c r="M69" s="38">
        <v>420.334</v>
      </c>
      <c r="N69" s="72">
        <v>10062.25</v>
      </c>
      <c r="O69" s="29">
        <f t="shared" si="4"/>
        <v>21</v>
      </c>
      <c r="P69" s="38" t="str">
        <f t="array" ref="P69">O69&amp;CHOOSE(AND(O69&lt;&gt;{11,12,13})*MIN(4,MOD(O69,10))+1,"th","st","nd","rd","th")</f>
        <v>21st</v>
      </c>
      <c r="Q69" s="76">
        <v>1.1292</v>
      </c>
      <c r="R69" s="77">
        <v>0.82</v>
      </c>
      <c r="S69" s="78">
        <v>9.4000000000000004E-3</v>
      </c>
      <c r="T69" s="79">
        <v>465</v>
      </c>
      <c r="U69" s="80">
        <v>18363604</v>
      </c>
      <c r="V69" s="72">
        <v>7173.1</v>
      </c>
      <c r="W69" s="29">
        <f t="shared" si="5"/>
        <v>58</v>
      </c>
      <c r="X69" s="38" t="str">
        <f t="array" ref="X69">W69&amp;CHOOSE(AND(W69&lt;&gt;{11,12,13})*MIN(4,MOD(W69,10))+1,"th","st","nd","rd","th")</f>
        <v>58th</v>
      </c>
      <c r="Y69" s="77">
        <v>0</v>
      </c>
      <c r="Z69" s="39">
        <v>0.82</v>
      </c>
      <c r="AA69" s="81">
        <v>652053.78</v>
      </c>
      <c r="AB69" s="82">
        <v>1065398938</v>
      </c>
      <c r="AC69" s="83">
        <v>294868058</v>
      </c>
      <c r="AD69" s="81">
        <v>11990551.73</v>
      </c>
      <c r="AE69" s="81">
        <v>0</v>
      </c>
      <c r="AF69" s="81">
        <v>83749.95</v>
      </c>
    </row>
    <row r="70" spans="1:32" x14ac:dyDescent="0.25">
      <c r="A70" s="7">
        <v>108051503</v>
      </c>
      <c r="B70" s="8" t="s">
        <v>212</v>
      </c>
      <c r="C70" s="8" t="s">
        <v>132</v>
      </c>
      <c r="D70" s="70">
        <v>45381</v>
      </c>
      <c r="E70" s="71">
        <v>4263</v>
      </c>
      <c r="F70" s="72">
        <v>6105196.7599999998</v>
      </c>
      <c r="G70" s="73">
        <v>31.56</v>
      </c>
      <c r="H70" s="29">
        <f t="shared" si="3"/>
        <v>7</v>
      </c>
      <c r="I70" s="38" t="str">
        <f t="array" ref="I70">H70&amp;CHOOSE(AND(H70&lt;&gt;{11,12,13})*MIN(4,MOD(H70,10))+1,"th","st","nd","rd","th")</f>
        <v>7th</v>
      </c>
      <c r="J70" s="74">
        <v>0.63</v>
      </c>
      <c r="K70" s="75">
        <v>18193192.98</v>
      </c>
      <c r="L70" s="38">
        <v>1573.729</v>
      </c>
      <c r="M70" s="38">
        <v>457.81599999999997</v>
      </c>
      <c r="N70" s="72">
        <v>8955.35</v>
      </c>
      <c r="O70" s="29">
        <f t="shared" si="4"/>
        <v>5</v>
      </c>
      <c r="P70" s="38" t="str">
        <f t="array" ref="P70">O70&amp;CHOOSE(AND(O70&lt;&gt;{11,12,13})*MIN(4,MOD(O70,10))+1,"th","st","nd","rd","th")</f>
        <v>5th</v>
      </c>
      <c r="Q70" s="76">
        <v>1.2687999999999999</v>
      </c>
      <c r="R70" s="77">
        <v>0.63</v>
      </c>
      <c r="S70" s="78">
        <v>8.0999999999999996E-3</v>
      </c>
      <c r="T70" s="79">
        <v>490</v>
      </c>
      <c r="U70" s="80">
        <v>10216369</v>
      </c>
      <c r="V70" s="72">
        <v>5028.87</v>
      </c>
      <c r="W70" s="29">
        <f t="shared" si="5"/>
        <v>29</v>
      </c>
      <c r="X70" s="38" t="str">
        <f t="array" ref="X70">W70&amp;CHOOSE(AND(W70&lt;&gt;{11,12,13})*MIN(4,MOD(W70,10))+1,"th","st","nd","rd","th")</f>
        <v>29th</v>
      </c>
      <c r="Y70" s="77">
        <v>0.23</v>
      </c>
      <c r="Z70" s="39">
        <v>0.86</v>
      </c>
      <c r="AA70" s="81">
        <v>452163.7</v>
      </c>
      <c r="AB70" s="82">
        <v>578525427</v>
      </c>
      <c r="AC70" s="83">
        <v>178242648</v>
      </c>
      <c r="AD70" s="81">
        <v>5355351.08</v>
      </c>
      <c r="AE70" s="81">
        <v>8394.3799999999992</v>
      </c>
      <c r="AF70" s="81">
        <v>289287.59999999998</v>
      </c>
    </row>
    <row r="71" spans="1:32" x14ac:dyDescent="0.25">
      <c r="A71" s="7">
        <v>108053003</v>
      </c>
      <c r="B71" s="8" t="s">
        <v>282</v>
      </c>
      <c r="C71" s="8" t="s">
        <v>132</v>
      </c>
      <c r="D71" s="70">
        <v>41765</v>
      </c>
      <c r="E71" s="71">
        <v>4096</v>
      </c>
      <c r="F71" s="72">
        <v>7876722.7400000002</v>
      </c>
      <c r="G71" s="73">
        <v>46.04</v>
      </c>
      <c r="H71" s="29">
        <f t="shared" si="3"/>
        <v>38</v>
      </c>
      <c r="I71" s="38" t="str">
        <f t="array" ref="I71">H71&amp;CHOOSE(AND(H71&lt;&gt;{11,12,13})*MIN(4,MOD(H71,10))+1,"th","st","nd","rd","th")</f>
        <v>38th</v>
      </c>
      <c r="J71" s="74">
        <v>0.92</v>
      </c>
      <c r="K71" s="75">
        <v>16587816.199999999</v>
      </c>
      <c r="L71" s="38">
        <v>1350.7860000000001</v>
      </c>
      <c r="M71" s="38">
        <v>517.38800000000003</v>
      </c>
      <c r="N71" s="72">
        <v>8879.16</v>
      </c>
      <c r="O71" s="29">
        <f t="shared" si="4"/>
        <v>5</v>
      </c>
      <c r="P71" s="38" t="str">
        <f t="array" ref="P71">O71&amp;CHOOSE(AND(O71&lt;&gt;{11,12,13})*MIN(4,MOD(O71,10))+1,"th","st","nd","rd","th")</f>
        <v>5th</v>
      </c>
      <c r="Q71" s="76">
        <v>1.2797000000000001</v>
      </c>
      <c r="R71" s="77">
        <v>0.92</v>
      </c>
      <c r="S71" s="78">
        <v>1.14E-2</v>
      </c>
      <c r="T71" s="79">
        <v>379</v>
      </c>
      <c r="U71" s="80">
        <v>9332944</v>
      </c>
      <c r="V71" s="72">
        <v>4995.76</v>
      </c>
      <c r="W71" s="29">
        <f t="shared" si="5"/>
        <v>28</v>
      </c>
      <c r="X71" s="38" t="str">
        <f t="array" ref="X71">W71&amp;CHOOSE(AND(W71&lt;&gt;{11,12,13})*MIN(4,MOD(W71,10))+1,"th","st","nd","rd","th")</f>
        <v>28th</v>
      </c>
      <c r="Y71" s="77">
        <v>0.24</v>
      </c>
      <c r="Z71" s="39">
        <v>1.1599999999999999</v>
      </c>
      <c r="AA71" s="81">
        <v>587822.21</v>
      </c>
      <c r="AB71" s="82">
        <v>539792954</v>
      </c>
      <c r="AC71" s="83">
        <v>151536245</v>
      </c>
      <c r="AD71" s="81">
        <v>7248593.7000000002</v>
      </c>
      <c r="AE71" s="81">
        <v>0</v>
      </c>
      <c r="AF71" s="81">
        <v>40306.83</v>
      </c>
    </row>
    <row r="72" spans="1:32" x14ac:dyDescent="0.25">
      <c r="A72" s="7">
        <v>108056004</v>
      </c>
      <c r="B72" s="8" t="s">
        <v>449</v>
      </c>
      <c r="C72" s="8" t="s">
        <v>132</v>
      </c>
      <c r="D72" s="70">
        <v>52152</v>
      </c>
      <c r="E72" s="71">
        <v>2488</v>
      </c>
      <c r="F72" s="72">
        <v>3940485.8899999997</v>
      </c>
      <c r="G72" s="73">
        <v>30.37</v>
      </c>
      <c r="H72" s="29">
        <f t="shared" si="3"/>
        <v>7</v>
      </c>
      <c r="I72" s="38" t="str">
        <f t="array" ref="I72">H72&amp;CHOOSE(AND(H72&lt;&gt;{11,12,13})*MIN(4,MOD(H72,10))+1,"th","st","nd","rd","th")</f>
        <v>7th</v>
      </c>
      <c r="J72" s="74">
        <v>0.61</v>
      </c>
      <c r="K72" s="75">
        <v>11759605.07</v>
      </c>
      <c r="L72" s="38">
        <v>973.33799999999997</v>
      </c>
      <c r="M72" s="38">
        <v>298.31099999999998</v>
      </c>
      <c r="N72" s="72">
        <v>9247.52</v>
      </c>
      <c r="O72" s="29">
        <f t="shared" si="4"/>
        <v>7</v>
      </c>
      <c r="P72" s="38" t="str">
        <f t="array" ref="P72">O72&amp;CHOOSE(AND(O72&lt;&gt;{11,12,13})*MIN(4,MOD(O72,10))+1,"th","st","nd","rd","th")</f>
        <v>7th</v>
      </c>
      <c r="Q72" s="76">
        <v>1.2286999999999999</v>
      </c>
      <c r="R72" s="77">
        <v>0.61</v>
      </c>
      <c r="S72" s="78">
        <v>8.8000000000000005E-3</v>
      </c>
      <c r="T72" s="79">
        <v>480</v>
      </c>
      <c r="U72" s="80">
        <v>6055750</v>
      </c>
      <c r="V72" s="72">
        <v>4762.12</v>
      </c>
      <c r="W72" s="29">
        <f t="shared" si="5"/>
        <v>24</v>
      </c>
      <c r="X72" s="38" t="str">
        <f t="array" ref="X72">W72&amp;CHOOSE(AND(W72&lt;&gt;{11,12,13})*MIN(4,MOD(W72,10))+1,"th","st","nd","rd","th")</f>
        <v>24th</v>
      </c>
      <c r="Y72" s="77">
        <v>0.27</v>
      </c>
      <c r="Z72" s="39">
        <v>0.88</v>
      </c>
      <c r="AA72" s="81">
        <v>324010.59000000003</v>
      </c>
      <c r="AB72" s="82">
        <v>327007550</v>
      </c>
      <c r="AC72" s="83">
        <v>121566510</v>
      </c>
      <c r="AD72" s="81">
        <v>3588058.05</v>
      </c>
      <c r="AE72" s="81">
        <v>0</v>
      </c>
      <c r="AF72" s="81">
        <v>28417.25</v>
      </c>
    </row>
    <row r="73" spans="1:32" x14ac:dyDescent="0.25">
      <c r="A73" s="7">
        <v>108058003</v>
      </c>
      <c r="B73" s="8" t="s">
        <v>594</v>
      </c>
      <c r="C73" s="8" t="s">
        <v>132</v>
      </c>
      <c r="D73" s="70">
        <v>40533</v>
      </c>
      <c r="E73" s="71">
        <v>2977</v>
      </c>
      <c r="F73" s="72">
        <v>4380916.7699999996</v>
      </c>
      <c r="G73" s="73">
        <v>36.31</v>
      </c>
      <c r="H73" s="29">
        <f t="shared" si="3"/>
        <v>14</v>
      </c>
      <c r="I73" s="38" t="str">
        <f t="array" ref="I73">H73&amp;CHOOSE(AND(H73&lt;&gt;{11,12,13})*MIN(4,MOD(H73,10))+1,"th","st","nd","rd","th")</f>
        <v>14th</v>
      </c>
      <c r="J73" s="74">
        <v>0.72</v>
      </c>
      <c r="K73" s="75">
        <v>14898856.43</v>
      </c>
      <c r="L73" s="38">
        <v>1058.307</v>
      </c>
      <c r="M73" s="38">
        <v>354.14</v>
      </c>
      <c r="N73" s="72">
        <v>10548.26</v>
      </c>
      <c r="O73" s="29">
        <f t="shared" si="4"/>
        <v>31</v>
      </c>
      <c r="P73" s="38" t="str">
        <f t="array" ref="P73">O73&amp;CHOOSE(AND(O73&lt;&gt;{11,12,13})*MIN(4,MOD(O73,10))+1,"th","st","nd","rd","th")</f>
        <v>31st</v>
      </c>
      <c r="Q73" s="76">
        <v>1.0771999999999999</v>
      </c>
      <c r="R73" s="77">
        <v>0.72</v>
      </c>
      <c r="S73" s="78">
        <v>1.01E-2</v>
      </c>
      <c r="T73" s="79">
        <v>446</v>
      </c>
      <c r="U73" s="80">
        <v>5879648</v>
      </c>
      <c r="V73" s="72">
        <v>4162.74</v>
      </c>
      <c r="W73" s="29">
        <f t="shared" si="5"/>
        <v>16</v>
      </c>
      <c r="X73" s="38" t="str">
        <f t="array" ref="X73">W73&amp;CHOOSE(AND(W73&lt;&gt;{11,12,13})*MIN(4,MOD(W73,10))+1,"th","st","nd","rd","th")</f>
        <v>16th</v>
      </c>
      <c r="Y73" s="77">
        <v>0.36</v>
      </c>
      <c r="Z73" s="39">
        <v>1.08</v>
      </c>
      <c r="AA73" s="81">
        <v>340186.83</v>
      </c>
      <c r="AB73" s="82">
        <v>338946767</v>
      </c>
      <c r="AC73" s="83">
        <v>96582714</v>
      </c>
      <c r="AD73" s="81">
        <v>4016637.19</v>
      </c>
      <c r="AE73" s="81">
        <v>1849.83</v>
      </c>
      <c r="AF73" s="81">
        <v>22242.92</v>
      </c>
    </row>
    <row r="74" spans="1:32" x14ac:dyDescent="0.25">
      <c r="A74" s="7">
        <v>114060503</v>
      </c>
      <c r="B74" s="8" t="s">
        <v>111</v>
      </c>
      <c r="C74" s="8" t="s">
        <v>112</v>
      </c>
      <c r="D74" s="70">
        <v>48945</v>
      </c>
      <c r="E74" s="71">
        <v>3035</v>
      </c>
      <c r="F74" s="72">
        <v>10165685.209999999</v>
      </c>
      <c r="G74" s="73">
        <v>68.430000000000007</v>
      </c>
      <c r="H74" s="29">
        <f t="shared" si="3"/>
        <v>85</v>
      </c>
      <c r="I74" s="38" t="str">
        <f t="array" ref="I74">H74&amp;CHOOSE(AND(H74&lt;&gt;{11,12,13})*MIN(4,MOD(H74,10))+1,"th","st","nd","rd","th")</f>
        <v>85th</v>
      </c>
      <c r="J74" s="74">
        <v>1.36</v>
      </c>
      <c r="K74" s="75">
        <v>14727274.48</v>
      </c>
      <c r="L74" s="38">
        <v>1077.1400000000001</v>
      </c>
      <c r="M74" s="38">
        <v>221.89500000000001</v>
      </c>
      <c r="N74" s="72">
        <v>11337.09</v>
      </c>
      <c r="O74" s="29">
        <f t="shared" si="4"/>
        <v>49</v>
      </c>
      <c r="P74" s="38" t="str">
        <f t="array" ref="P74">O74&amp;CHOOSE(AND(O74&lt;&gt;{11,12,13})*MIN(4,MOD(O74,10))+1,"th","st","nd","rd","th")</f>
        <v>49th</v>
      </c>
      <c r="Q74" s="76">
        <v>1.0022</v>
      </c>
      <c r="R74" s="77">
        <v>1.36</v>
      </c>
      <c r="S74" s="78">
        <v>2.18E-2</v>
      </c>
      <c r="T74" s="79">
        <v>12</v>
      </c>
      <c r="U74" s="80">
        <v>6291606</v>
      </c>
      <c r="V74" s="72">
        <v>4843.29</v>
      </c>
      <c r="W74" s="29">
        <f t="shared" si="5"/>
        <v>26</v>
      </c>
      <c r="X74" s="38" t="str">
        <f t="array" ref="X74">W74&amp;CHOOSE(AND(W74&lt;&gt;{11,12,13})*MIN(4,MOD(W74,10))+1,"th","st","nd","rd","th")</f>
        <v>26th</v>
      </c>
      <c r="Y74" s="77">
        <v>0.26</v>
      </c>
      <c r="Z74" s="39">
        <v>1.62</v>
      </c>
      <c r="AA74" s="81">
        <v>455098.33</v>
      </c>
      <c r="AB74" s="82">
        <v>325802289</v>
      </c>
      <c r="AC74" s="83">
        <v>140242569</v>
      </c>
      <c r="AD74" s="81">
        <v>9687142.8599999994</v>
      </c>
      <c r="AE74" s="81">
        <v>0</v>
      </c>
      <c r="AF74" s="81">
        <v>23444.02</v>
      </c>
    </row>
    <row r="75" spans="1:32" x14ac:dyDescent="0.25">
      <c r="A75" s="7">
        <v>114060753</v>
      </c>
      <c r="B75" s="8" t="s">
        <v>163</v>
      </c>
      <c r="C75" s="8" t="s">
        <v>112</v>
      </c>
      <c r="D75" s="70">
        <v>70023</v>
      </c>
      <c r="E75" s="71">
        <v>17944</v>
      </c>
      <c r="F75" s="72">
        <v>68228187.410000011</v>
      </c>
      <c r="G75" s="73">
        <v>54.3</v>
      </c>
      <c r="H75" s="29">
        <f t="shared" si="3"/>
        <v>60</v>
      </c>
      <c r="I75" s="38" t="str">
        <f t="array" ref="I75">H75&amp;CHOOSE(AND(H75&lt;&gt;{11,12,13})*MIN(4,MOD(H75,10))+1,"th","st","nd","rd","th")</f>
        <v>60th</v>
      </c>
      <c r="J75" s="74">
        <v>1.08</v>
      </c>
      <c r="K75" s="75">
        <v>91694260.719999999</v>
      </c>
      <c r="L75" s="38">
        <v>6967.7870000000003</v>
      </c>
      <c r="M75" s="38">
        <v>534.89099999999996</v>
      </c>
      <c r="N75" s="72">
        <v>12221.54</v>
      </c>
      <c r="O75" s="29">
        <f t="shared" si="4"/>
        <v>64</v>
      </c>
      <c r="P75" s="38" t="str">
        <f t="array" ref="P75">O75&amp;CHOOSE(AND(O75&lt;&gt;{11,12,13})*MIN(4,MOD(O75,10))+1,"th","st","nd","rd","th")</f>
        <v>64th</v>
      </c>
      <c r="Q75" s="76">
        <v>0.92969999999999997</v>
      </c>
      <c r="R75" s="77">
        <v>1</v>
      </c>
      <c r="S75" s="78">
        <v>1.3899999999999999E-2</v>
      </c>
      <c r="T75" s="79">
        <v>220</v>
      </c>
      <c r="U75" s="80">
        <v>66155598</v>
      </c>
      <c r="V75" s="72">
        <v>8817.6</v>
      </c>
      <c r="W75" s="29">
        <f t="shared" si="5"/>
        <v>75</v>
      </c>
      <c r="X75" s="38" t="str">
        <f t="array" ref="X75">W75&amp;CHOOSE(AND(W75&lt;&gt;{11,12,13})*MIN(4,MOD(W75,10))+1,"th","st","nd","rd","th")</f>
        <v>75th</v>
      </c>
      <c r="Y75" s="77">
        <v>0</v>
      </c>
      <c r="Z75" s="39">
        <v>1</v>
      </c>
      <c r="AA75" s="81">
        <v>1693325.77</v>
      </c>
      <c r="AB75" s="82">
        <v>3570151051</v>
      </c>
      <c r="AC75" s="83">
        <v>1330263641</v>
      </c>
      <c r="AD75" s="81">
        <v>66331062.960000001</v>
      </c>
      <c r="AE75" s="81">
        <v>0</v>
      </c>
      <c r="AF75" s="81">
        <v>203798.68</v>
      </c>
    </row>
    <row r="76" spans="1:32" x14ac:dyDescent="0.25">
      <c r="A76" s="7">
        <v>114060853</v>
      </c>
      <c r="B76" s="8" t="s">
        <v>166</v>
      </c>
      <c r="C76" s="8" t="s">
        <v>112</v>
      </c>
      <c r="D76" s="70">
        <v>62422</v>
      </c>
      <c r="E76" s="71">
        <v>5114</v>
      </c>
      <c r="F76" s="72">
        <v>21046368.899999999</v>
      </c>
      <c r="G76" s="73">
        <v>65.930000000000007</v>
      </c>
      <c r="H76" s="29">
        <f t="shared" si="3"/>
        <v>80</v>
      </c>
      <c r="I76" s="38" t="str">
        <f t="array" ref="I76">H76&amp;CHOOSE(AND(H76&lt;&gt;{11,12,13})*MIN(4,MOD(H76,10))+1,"th","st","nd","rd","th")</f>
        <v>80th</v>
      </c>
      <c r="J76" s="74">
        <v>1.31</v>
      </c>
      <c r="K76" s="75">
        <v>24665294.579999998</v>
      </c>
      <c r="L76" s="38">
        <v>1540.5119999999999</v>
      </c>
      <c r="M76" s="38">
        <v>73.695999999999998</v>
      </c>
      <c r="N76" s="72">
        <v>15280.12</v>
      </c>
      <c r="O76" s="29">
        <f t="shared" si="4"/>
        <v>92</v>
      </c>
      <c r="P76" s="38" t="str">
        <f t="array" ref="P76">O76&amp;CHOOSE(AND(O76&lt;&gt;{11,12,13})*MIN(4,MOD(O76,10))+1,"th","st","nd","rd","th")</f>
        <v>92nd</v>
      </c>
      <c r="Q76" s="76">
        <v>0.74360000000000004</v>
      </c>
      <c r="R76" s="77">
        <v>0.97</v>
      </c>
      <c r="S76" s="78">
        <v>1.7899999999999999E-2</v>
      </c>
      <c r="T76" s="79">
        <v>58</v>
      </c>
      <c r="U76" s="80">
        <v>15857208</v>
      </c>
      <c r="V76" s="72">
        <v>9823.52</v>
      </c>
      <c r="W76" s="29">
        <f t="shared" si="5"/>
        <v>82</v>
      </c>
      <c r="X76" s="38" t="str">
        <f t="array" ref="X76">W76&amp;CHOOSE(AND(W76&lt;&gt;{11,12,13})*MIN(4,MOD(W76,10))+1,"th","st","nd","rd","th")</f>
        <v>82nd</v>
      </c>
      <c r="Y76" s="77">
        <v>0</v>
      </c>
      <c r="Z76" s="39">
        <v>0.97</v>
      </c>
      <c r="AA76" s="81">
        <v>787573.24</v>
      </c>
      <c r="AB76" s="82">
        <v>854814435</v>
      </c>
      <c r="AC76" s="83">
        <v>319793588</v>
      </c>
      <c r="AD76" s="81">
        <v>20242518.109999999</v>
      </c>
      <c r="AE76" s="81">
        <v>0</v>
      </c>
      <c r="AF76" s="81">
        <v>16277.55</v>
      </c>
    </row>
    <row r="77" spans="1:32" x14ac:dyDescent="0.25">
      <c r="A77" s="7">
        <v>114061103</v>
      </c>
      <c r="B77" s="8" t="s">
        <v>234</v>
      </c>
      <c r="C77" s="8" t="s">
        <v>112</v>
      </c>
      <c r="D77" s="70">
        <v>65304</v>
      </c>
      <c r="E77" s="71">
        <v>7068</v>
      </c>
      <c r="F77" s="72">
        <v>28414554.390000001</v>
      </c>
      <c r="G77" s="73">
        <v>61.56</v>
      </c>
      <c r="H77" s="29">
        <f t="shared" si="3"/>
        <v>72</v>
      </c>
      <c r="I77" s="38" t="str">
        <f t="array" ref="I77">H77&amp;CHOOSE(AND(H77&lt;&gt;{11,12,13})*MIN(4,MOD(H77,10))+1,"th","st","nd","rd","th")</f>
        <v>72nd</v>
      </c>
      <c r="J77" s="74">
        <v>1.23</v>
      </c>
      <c r="K77" s="75">
        <v>38555872.829999998</v>
      </c>
      <c r="L77" s="38">
        <v>2700.261</v>
      </c>
      <c r="M77" s="38">
        <v>351.76299999999998</v>
      </c>
      <c r="N77" s="72">
        <v>12632.89</v>
      </c>
      <c r="O77" s="29">
        <f t="shared" si="4"/>
        <v>70</v>
      </c>
      <c r="P77" s="38" t="str">
        <f t="array" ref="P77">O77&amp;CHOOSE(AND(O77&lt;&gt;{11,12,13})*MIN(4,MOD(O77,10))+1,"th","st","nd","rd","th")</f>
        <v>70th</v>
      </c>
      <c r="Q77" s="76">
        <v>0.89939999999999998</v>
      </c>
      <c r="R77" s="77">
        <v>1.1100000000000001</v>
      </c>
      <c r="S77" s="78">
        <v>1.6400000000000001E-2</v>
      </c>
      <c r="T77" s="79">
        <v>107</v>
      </c>
      <c r="U77" s="80">
        <v>23326670</v>
      </c>
      <c r="V77" s="72">
        <v>7643.02</v>
      </c>
      <c r="W77" s="29">
        <f t="shared" si="5"/>
        <v>64</v>
      </c>
      <c r="X77" s="38" t="str">
        <f t="array" ref="X77">W77&amp;CHOOSE(AND(W77&lt;&gt;{11,12,13})*MIN(4,MOD(W77,10))+1,"th","st","nd","rd","th")</f>
        <v>64th</v>
      </c>
      <c r="Y77" s="77">
        <v>0</v>
      </c>
      <c r="Z77" s="39">
        <v>1.1100000000000001</v>
      </c>
      <c r="AA77" s="81">
        <v>1018485.99</v>
      </c>
      <c r="AB77" s="82">
        <v>1264799462</v>
      </c>
      <c r="AC77" s="83">
        <v>463102051</v>
      </c>
      <c r="AD77" s="81">
        <v>27266167.940000001</v>
      </c>
      <c r="AE77" s="81">
        <v>0</v>
      </c>
      <c r="AF77" s="81">
        <v>129900.46</v>
      </c>
    </row>
    <row r="78" spans="1:32" x14ac:dyDescent="0.25">
      <c r="A78" s="7">
        <v>114061503</v>
      </c>
      <c r="B78" s="8" t="s">
        <v>250</v>
      </c>
      <c r="C78" s="8" t="s">
        <v>112</v>
      </c>
      <c r="D78" s="70">
        <v>76574</v>
      </c>
      <c r="E78" s="71">
        <v>7787</v>
      </c>
      <c r="F78" s="72">
        <v>34274202.780000001</v>
      </c>
      <c r="G78" s="73">
        <v>57.48</v>
      </c>
      <c r="H78" s="29">
        <f t="shared" si="3"/>
        <v>66</v>
      </c>
      <c r="I78" s="38" t="str">
        <f t="array" ref="I78">H78&amp;CHOOSE(AND(H78&lt;&gt;{11,12,13})*MIN(4,MOD(H78,10))+1,"th","st","nd","rd","th")</f>
        <v>66th</v>
      </c>
      <c r="J78" s="74">
        <v>1.1499999999999999</v>
      </c>
      <c r="K78" s="75">
        <v>46463302.659999996</v>
      </c>
      <c r="L78" s="38">
        <v>3536.1089999999999</v>
      </c>
      <c r="M78" s="38">
        <v>262.64600000000002</v>
      </c>
      <c r="N78" s="72">
        <v>12231.19</v>
      </c>
      <c r="O78" s="29">
        <f t="shared" si="4"/>
        <v>65</v>
      </c>
      <c r="P78" s="38" t="str">
        <f t="array" ref="P78">O78&amp;CHOOSE(AND(O78&lt;&gt;{11,12,13})*MIN(4,MOD(O78,10))+1,"th","st","nd","rd","th")</f>
        <v>65th</v>
      </c>
      <c r="Q78" s="76">
        <v>0.92900000000000005</v>
      </c>
      <c r="R78" s="77">
        <v>1.07</v>
      </c>
      <c r="S78" s="78">
        <v>1.7500000000000002E-2</v>
      </c>
      <c r="T78" s="79">
        <v>66</v>
      </c>
      <c r="U78" s="80">
        <v>26415947</v>
      </c>
      <c r="V78" s="72">
        <v>6953.84</v>
      </c>
      <c r="W78" s="29">
        <f t="shared" si="5"/>
        <v>55</v>
      </c>
      <c r="X78" s="38" t="str">
        <f t="array" ref="X78">W78&amp;CHOOSE(AND(W78&lt;&gt;{11,12,13})*MIN(4,MOD(W78,10))+1,"th","st","nd","rd","th")</f>
        <v>55th</v>
      </c>
      <c r="Y78" s="77">
        <v>0</v>
      </c>
      <c r="Z78" s="39">
        <v>1.07</v>
      </c>
      <c r="AA78" s="81">
        <v>1199614.6100000001</v>
      </c>
      <c r="AB78" s="82">
        <v>1351668423</v>
      </c>
      <c r="AC78" s="83">
        <v>605068383</v>
      </c>
      <c r="AD78" s="81">
        <v>33006542.68</v>
      </c>
      <c r="AE78" s="81">
        <v>0</v>
      </c>
      <c r="AF78" s="81">
        <v>68045.490000000005</v>
      </c>
    </row>
    <row r="79" spans="1:32" x14ac:dyDescent="0.25">
      <c r="A79" s="7">
        <v>114062003</v>
      </c>
      <c r="B79" s="8" t="s">
        <v>283</v>
      </c>
      <c r="C79" s="8" t="s">
        <v>112</v>
      </c>
      <c r="D79" s="70">
        <v>73348</v>
      </c>
      <c r="E79" s="71">
        <v>10370</v>
      </c>
      <c r="F79" s="72">
        <v>48054097.710000001</v>
      </c>
      <c r="G79" s="73">
        <v>63.18</v>
      </c>
      <c r="H79" s="29">
        <f t="shared" si="3"/>
        <v>77</v>
      </c>
      <c r="I79" s="38" t="str">
        <f t="array" ref="I79">H79&amp;CHOOSE(AND(H79&lt;&gt;{11,12,13})*MIN(4,MOD(H79,10))+1,"th","st","nd","rd","th")</f>
        <v>77th</v>
      </c>
      <c r="J79" s="74">
        <v>1.26</v>
      </c>
      <c r="K79" s="75">
        <v>57091136.560000002</v>
      </c>
      <c r="L79" s="38">
        <v>4172.3530000000001</v>
      </c>
      <c r="M79" s="38">
        <v>418.07</v>
      </c>
      <c r="N79" s="72">
        <v>12437.01</v>
      </c>
      <c r="O79" s="29">
        <f t="shared" si="4"/>
        <v>68</v>
      </c>
      <c r="P79" s="38" t="str">
        <f t="array" ref="P79">O79&amp;CHOOSE(AND(O79&lt;&gt;{11,12,13})*MIN(4,MOD(O79,10))+1,"th","st","nd","rd","th")</f>
        <v>68th</v>
      </c>
      <c r="Q79" s="76">
        <v>0.91359999999999997</v>
      </c>
      <c r="R79" s="77">
        <v>1.1499999999999999</v>
      </c>
      <c r="S79" s="78">
        <v>1.9300000000000001E-2</v>
      </c>
      <c r="T79" s="79">
        <v>27</v>
      </c>
      <c r="U79" s="80">
        <v>33610552</v>
      </c>
      <c r="V79" s="72">
        <v>7321.89</v>
      </c>
      <c r="W79" s="29">
        <f t="shared" si="5"/>
        <v>60</v>
      </c>
      <c r="X79" s="38" t="str">
        <f t="array" ref="X79">W79&amp;CHOOSE(AND(W79&lt;&gt;{11,12,13})*MIN(4,MOD(W79,10))+1,"th","st","nd","rd","th")</f>
        <v>60th</v>
      </c>
      <c r="Y79" s="77">
        <v>0</v>
      </c>
      <c r="Z79" s="39">
        <v>1.1499999999999999</v>
      </c>
      <c r="AA79" s="81">
        <v>1366434.76</v>
      </c>
      <c r="AB79" s="82">
        <v>1782678454</v>
      </c>
      <c r="AC79" s="83">
        <v>706992044</v>
      </c>
      <c r="AD79" s="81">
        <v>46666895.950000003</v>
      </c>
      <c r="AE79" s="81">
        <v>0</v>
      </c>
      <c r="AF79" s="81">
        <v>20767</v>
      </c>
    </row>
    <row r="80" spans="1:32" x14ac:dyDescent="0.25">
      <c r="A80" s="7">
        <v>114062503</v>
      </c>
      <c r="B80" s="8" t="s">
        <v>289</v>
      </c>
      <c r="C80" s="8" t="s">
        <v>112</v>
      </c>
      <c r="D80" s="70">
        <v>65557</v>
      </c>
      <c r="E80" s="71">
        <v>6532</v>
      </c>
      <c r="F80" s="72">
        <v>27831533.949999999</v>
      </c>
      <c r="G80" s="73">
        <v>64.989999999999995</v>
      </c>
      <c r="H80" s="29">
        <f t="shared" si="3"/>
        <v>79</v>
      </c>
      <c r="I80" s="38" t="str">
        <f t="array" ref="I80">H80&amp;CHOOSE(AND(H80&lt;&gt;{11,12,13})*MIN(4,MOD(H80,10))+1,"th","st","nd","rd","th")</f>
        <v>79th</v>
      </c>
      <c r="J80" s="74">
        <v>1.3</v>
      </c>
      <c r="K80" s="75">
        <v>35364790.600000001</v>
      </c>
      <c r="L80" s="38">
        <v>2648.9690000000001</v>
      </c>
      <c r="M80" s="38">
        <v>278.46100000000001</v>
      </c>
      <c r="N80" s="72">
        <v>12080.49</v>
      </c>
      <c r="O80" s="29">
        <f t="shared" si="4"/>
        <v>61</v>
      </c>
      <c r="P80" s="38" t="str">
        <f t="array" ref="P80">O80&amp;CHOOSE(AND(O80&lt;&gt;{11,12,13})*MIN(4,MOD(O80,10))+1,"th","st","nd","rd","th")</f>
        <v>61st</v>
      </c>
      <c r="Q80" s="76">
        <v>0.94059999999999999</v>
      </c>
      <c r="R80" s="77">
        <v>1.22</v>
      </c>
      <c r="S80" s="78">
        <v>1.84E-2</v>
      </c>
      <c r="T80" s="79">
        <v>41</v>
      </c>
      <c r="U80" s="80">
        <v>20468992</v>
      </c>
      <c r="V80" s="72">
        <v>6992.14</v>
      </c>
      <c r="W80" s="29">
        <f t="shared" si="5"/>
        <v>56</v>
      </c>
      <c r="X80" s="38" t="str">
        <f t="array" ref="X80">W80&amp;CHOOSE(AND(W80&lt;&gt;{11,12,13})*MIN(4,MOD(W80,10))+1,"th","st","nd","rd","th")</f>
        <v>56th</v>
      </c>
      <c r="Y80" s="77">
        <v>0</v>
      </c>
      <c r="Z80" s="39">
        <v>1.22</v>
      </c>
      <c r="AA80" s="81">
        <v>1123550.76</v>
      </c>
      <c r="AB80" s="82">
        <v>1083788048</v>
      </c>
      <c r="AC80" s="83">
        <v>432433618</v>
      </c>
      <c r="AD80" s="81">
        <v>26682751.539999999</v>
      </c>
      <c r="AE80" s="81">
        <v>0</v>
      </c>
      <c r="AF80" s="81">
        <v>25231.65</v>
      </c>
    </row>
    <row r="81" spans="1:32" x14ac:dyDescent="0.25">
      <c r="A81" s="7">
        <v>114063003</v>
      </c>
      <c r="B81" s="8" t="s">
        <v>310</v>
      </c>
      <c r="C81" s="8" t="s">
        <v>112</v>
      </c>
      <c r="D81" s="70">
        <v>59818</v>
      </c>
      <c r="E81" s="71">
        <v>12884</v>
      </c>
      <c r="F81" s="72">
        <v>46663203.07</v>
      </c>
      <c r="G81" s="73">
        <v>60.55</v>
      </c>
      <c r="H81" s="29">
        <f t="shared" si="3"/>
        <v>71</v>
      </c>
      <c r="I81" s="38" t="str">
        <f t="array" ref="I81">H81&amp;CHOOSE(AND(H81&lt;&gt;{11,12,13})*MIN(4,MOD(H81,10))+1,"th","st","nd","rd","th")</f>
        <v>71st</v>
      </c>
      <c r="J81" s="74">
        <v>1.21</v>
      </c>
      <c r="K81" s="75">
        <v>54368469.68</v>
      </c>
      <c r="L81" s="38">
        <v>4097.0810000000001</v>
      </c>
      <c r="M81" s="38">
        <v>410.36700000000002</v>
      </c>
      <c r="N81" s="72">
        <v>12061.92</v>
      </c>
      <c r="O81" s="29">
        <f t="shared" si="4"/>
        <v>61</v>
      </c>
      <c r="P81" s="38" t="str">
        <f t="array" ref="P81">O81&amp;CHOOSE(AND(O81&lt;&gt;{11,12,13})*MIN(4,MOD(O81,10))+1,"th","st","nd","rd","th")</f>
        <v>61st</v>
      </c>
      <c r="Q81" s="76">
        <v>0.94199999999999995</v>
      </c>
      <c r="R81" s="77">
        <v>1.1399999999999999</v>
      </c>
      <c r="S81" s="78">
        <v>1.6199999999999999E-2</v>
      </c>
      <c r="T81" s="79">
        <v>112</v>
      </c>
      <c r="U81" s="80">
        <v>38982210</v>
      </c>
      <c r="V81" s="72">
        <v>8648.4</v>
      </c>
      <c r="W81" s="29">
        <f t="shared" si="5"/>
        <v>72</v>
      </c>
      <c r="X81" s="38" t="str">
        <f t="array" ref="X81">W81&amp;CHOOSE(AND(W81&lt;&gt;{11,12,13})*MIN(4,MOD(W81,10))+1,"th","st","nd","rd","th")</f>
        <v>72nd</v>
      </c>
      <c r="Y81" s="77">
        <v>0</v>
      </c>
      <c r="Z81" s="39">
        <v>1.1399999999999999</v>
      </c>
      <c r="AA81" s="81">
        <v>870360.31</v>
      </c>
      <c r="AB81" s="82">
        <v>2021541831</v>
      </c>
      <c r="AC81" s="83">
        <v>866029252</v>
      </c>
      <c r="AD81" s="81">
        <v>45792842.759999998</v>
      </c>
      <c r="AE81" s="81">
        <v>0</v>
      </c>
      <c r="AF81" s="81">
        <v>0</v>
      </c>
    </row>
    <row r="82" spans="1:32" x14ac:dyDescent="0.25">
      <c r="A82" s="7">
        <v>114063503</v>
      </c>
      <c r="B82" s="8" t="s">
        <v>322</v>
      </c>
      <c r="C82" s="8" t="s">
        <v>112</v>
      </c>
      <c r="D82" s="70">
        <v>56467</v>
      </c>
      <c r="E82" s="71">
        <v>7067</v>
      </c>
      <c r="F82" s="72">
        <v>24547295.829999998</v>
      </c>
      <c r="G82" s="73">
        <v>61.51</v>
      </c>
      <c r="H82" s="29">
        <f t="shared" si="3"/>
        <v>72</v>
      </c>
      <c r="I82" s="38" t="str">
        <f t="array" ref="I82">H82&amp;CHOOSE(AND(H82&lt;&gt;{11,12,13})*MIN(4,MOD(H82,10))+1,"th","st","nd","rd","th")</f>
        <v>72nd</v>
      </c>
      <c r="J82" s="74">
        <v>1.23</v>
      </c>
      <c r="K82" s="75">
        <v>32119985.190000001</v>
      </c>
      <c r="L82" s="38">
        <v>2268.8560000000002</v>
      </c>
      <c r="M82" s="38">
        <v>327.58699999999999</v>
      </c>
      <c r="N82" s="72">
        <v>12370.76</v>
      </c>
      <c r="O82" s="29">
        <f t="shared" si="4"/>
        <v>67</v>
      </c>
      <c r="P82" s="38" t="str">
        <f t="array" ref="P82">O82&amp;CHOOSE(AND(O82&lt;&gt;{11,12,13})*MIN(4,MOD(O82,10))+1,"th","st","nd","rd","th")</f>
        <v>67th</v>
      </c>
      <c r="Q82" s="76">
        <v>0.91849999999999998</v>
      </c>
      <c r="R82" s="77">
        <v>1.1299999999999999</v>
      </c>
      <c r="S82" s="78">
        <v>1.67E-2</v>
      </c>
      <c r="T82" s="79">
        <v>98</v>
      </c>
      <c r="U82" s="80">
        <v>19800533</v>
      </c>
      <c r="V82" s="72">
        <v>7626.02</v>
      </c>
      <c r="W82" s="29">
        <f t="shared" si="5"/>
        <v>64</v>
      </c>
      <c r="X82" s="38" t="str">
        <f t="array" ref="X82">W82&amp;CHOOSE(AND(W82&lt;&gt;{11,12,13})*MIN(4,MOD(W82,10))+1,"th","st","nd","rd","th")</f>
        <v>64th</v>
      </c>
      <c r="Y82" s="77">
        <v>0</v>
      </c>
      <c r="Z82" s="39">
        <v>1.1299999999999999</v>
      </c>
      <c r="AA82" s="81">
        <v>829098.05</v>
      </c>
      <c r="AB82" s="82">
        <v>1073064344</v>
      </c>
      <c r="AC82" s="83">
        <v>393641776</v>
      </c>
      <c r="AD82" s="81">
        <v>23694226.059999999</v>
      </c>
      <c r="AE82" s="81">
        <v>0</v>
      </c>
      <c r="AF82" s="81">
        <v>23971.72</v>
      </c>
    </row>
    <row r="83" spans="1:32" x14ac:dyDescent="0.25">
      <c r="A83" s="7">
        <v>114064003</v>
      </c>
      <c r="B83" s="8" t="s">
        <v>364</v>
      </c>
      <c r="C83" s="8" t="s">
        <v>112</v>
      </c>
      <c r="D83" s="70">
        <v>59107</v>
      </c>
      <c r="E83" s="71">
        <v>5689</v>
      </c>
      <c r="F83" s="72">
        <v>22319504.420000002</v>
      </c>
      <c r="G83" s="73">
        <v>66.38</v>
      </c>
      <c r="H83" s="29">
        <f t="shared" si="3"/>
        <v>82</v>
      </c>
      <c r="I83" s="38" t="str">
        <f t="array" ref="I83">H83&amp;CHOOSE(AND(H83&lt;&gt;{11,12,13})*MIN(4,MOD(H83,10))+1,"th","st","nd","rd","th")</f>
        <v>82nd</v>
      </c>
      <c r="J83" s="74">
        <v>1.32</v>
      </c>
      <c r="K83" s="75">
        <v>26756844.170000002</v>
      </c>
      <c r="L83" s="38">
        <v>1402.7650000000001</v>
      </c>
      <c r="M83" s="38">
        <v>256.65800000000002</v>
      </c>
      <c r="N83" s="72">
        <v>16124.19</v>
      </c>
      <c r="O83" s="29">
        <f t="shared" si="4"/>
        <v>94</v>
      </c>
      <c r="P83" s="38" t="str">
        <f t="array" ref="P83">O83&amp;CHOOSE(AND(O83&lt;&gt;{11,12,13})*MIN(4,MOD(O83,10))+1,"th","st","nd","rd","th")</f>
        <v>94th</v>
      </c>
      <c r="Q83" s="76">
        <v>0.70469999999999999</v>
      </c>
      <c r="R83" s="77">
        <v>0.93</v>
      </c>
      <c r="S83" s="78">
        <v>1.7000000000000001E-2</v>
      </c>
      <c r="T83" s="79">
        <v>85</v>
      </c>
      <c r="U83" s="80">
        <v>17753039</v>
      </c>
      <c r="V83" s="72">
        <v>10698.32</v>
      </c>
      <c r="W83" s="29">
        <f t="shared" si="5"/>
        <v>87</v>
      </c>
      <c r="X83" s="38" t="str">
        <f t="array" ref="X83">W83&amp;CHOOSE(AND(W83&lt;&gt;{11,12,13})*MIN(4,MOD(W83,10))+1,"th","st","nd","rd","th")</f>
        <v>87th</v>
      </c>
      <c r="Y83" s="77">
        <v>0</v>
      </c>
      <c r="Z83" s="39">
        <v>0.93</v>
      </c>
      <c r="AA83" s="81">
        <v>611053.25</v>
      </c>
      <c r="AB83" s="82">
        <v>989466787</v>
      </c>
      <c r="AC83" s="83">
        <v>325573170</v>
      </c>
      <c r="AD83" s="81">
        <v>21684766.170000002</v>
      </c>
      <c r="AE83" s="81">
        <v>0</v>
      </c>
      <c r="AF83" s="81">
        <v>23685</v>
      </c>
    </row>
    <row r="84" spans="1:32" x14ac:dyDescent="0.25">
      <c r="A84" s="7">
        <v>114065503</v>
      </c>
      <c r="B84" s="8" t="s">
        <v>427</v>
      </c>
      <c r="C84" s="8" t="s">
        <v>112</v>
      </c>
      <c r="D84" s="70">
        <v>60239</v>
      </c>
      <c r="E84" s="71">
        <v>9338</v>
      </c>
      <c r="F84" s="72">
        <v>38605443.090000004</v>
      </c>
      <c r="G84" s="73">
        <v>68.63</v>
      </c>
      <c r="H84" s="29">
        <f t="shared" si="3"/>
        <v>85</v>
      </c>
      <c r="I84" s="38" t="str">
        <f t="array" ref="I84">H84&amp;CHOOSE(AND(H84&lt;&gt;{11,12,13})*MIN(4,MOD(H84,10))+1,"th","st","nd","rd","th")</f>
        <v>85th</v>
      </c>
      <c r="J84" s="74">
        <v>1.37</v>
      </c>
      <c r="K84" s="75">
        <v>44229918.729999997</v>
      </c>
      <c r="L84" s="38">
        <v>3635.93</v>
      </c>
      <c r="M84" s="38">
        <v>540.96500000000003</v>
      </c>
      <c r="N84" s="72">
        <v>10589.19</v>
      </c>
      <c r="O84" s="29">
        <f t="shared" si="4"/>
        <v>32</v>
      </c>
      <c r="P84" s="38" t="str">
        <f t="array" ref="P84">O84&amp;CHOOSE(AND(O84&lt;&gt;{11,12,13})*MIN(4,MOD(O84,10))+1,"th","st","nd","rd","th")</f>
        <v>32nd</v>
      </c>
      <c r="Q84" s="76">
        <v>1.073</v>
      </c>
      <c r="R84" s="77">
        <v>1.37</v>
      </c>
      <c r="S84" s="78">
        <v>1.9E-2</v>
      </c>
      <c r="T84" s="79">
        <v>34</v>
      </c>
      <c r="U84" s="80">
        <v>27360653</v>
      </c>
      <c r="V84" s="72">
        <v>6550.48</v>
      </c>
      <c r="W84" s="29">
        <f t="shared" si="5"/>
        <v>50</v>
      </c>
      <c r="X84" s="38" t="str">
        <f t="array" ref="X84">W84&amp;CHOOSE(AND(W84&lt;&gt;{11,12,13})*MIN(4,MOD(W84,10))+1,"th","st","nd","rd","th")</f>
        <v>50th</v>
      </c>
      <c r="Y84" s="77">
        <v>0</v>
      </c>
      <c r="Z84" s="39">
        <v>1.37</v>
      </c>
      <c r="AA84" s="81">
        <v>1198824.95</v>
      </c>
      <c r="AB84" s="82">
        <v>1567311264</v>
      </c>
      <c r="AC84" s="83">
        <v>459403800</v>
      </c>
      <c r="AD84" s="81">
        <v>37361256.340000004</v>
      </c>
      <c r="AE84" s="81">
        <v>0</v>
      </c>
      <c r="AF84" s="81">
        <v>45361.8</v>
      </c>
    </row>
    <row r="85" spans="1:32" x14ac:dyDescent="0.25">
      <c r="A85" s="7">
        <v>114066503</v>
      </c>
      <c r="B85" s="8" t="s">
        <v>465</v>
      </c>
      <c r="C85" s="8" t="s">
        <v>112</v>
      </c>
      <c r="D85" s="70">
        <v>71460</v>
      </c>
      <c r="E85" s="71">
        <v>5181</v>
      </c>
      <c r="F85" s="72">
        <v>20389467.93</v>
      </c>
      <c r="G85" s="73">
        <v>55.07</v>
      </c>
      <c r="H85" s="29">
        <f t="shared" si="3"/>
        <v>62</v>
      </c>
      <c r="I85" s="38" t="str">
        <f t="array" ref="I85">H85&amp;CHOOSE(AND(H85&lt;&gt;{11,12,13})*MIN(4,MOD(H85,10))+1,"th","st","nd","rd","th")</f>
        <v>62nd</v>
      </c>
      <c r="J85" s="74">
        <v>1.1000000000000001</v>
      </c>
      <c r="K85" s="75">
        <v>25577700.510000002</v>
      </c>
      <c r="L85" s="38">
        <v>1729.818</v>
      </c>
      <c r="M85" s="38">
        <v>88.209000000000003</v>
      </c>
      <c r="N85" s="72">
        <v>14068.93</v>
      </c>
      <c r="O85" s="29">
        <f t="shared" si="4"/>
        <v>85</v>
      </c>
      <c r="P85" s="38" t="str">
        <f t="array" ref="P85">O85&amp;CHOOSE(AND(O85&lt;&gt;{11,12,13})*MIN(4,MOD(O85,10))+1,"th","st","nd","rd","th")</f>
        <v>85th</v>
      </c>
      <c r="Q85" s="76">
        <v>0.80759999999999998</v>
      </c>
      <c r="R85" s="77">
        <v>0.89</v>
      </c>
      <c r="S85" s="78">
        <v>1.44E-2</v>
      </c>
      <c r="T85" s="79">
        <v>197</v>
      </c>
      <c r="U85" s="80">
        <v>19093431</v>
      </c>
      <c r="V85" s="72">
        <v>10502.28</v>
      </c>
      <c r="W85" s="29">
        <f t="shared" si="5"/>
        <v>86</v>
      </c>
      <c r="X85" s="38" t="str">
        <f t="array" ref="X85">W85&amp;CHOOSE(AND(W85&lt;&gt;{11,12,13})*MIN(4,MOD(W85,10))+1,"th","st","nd","rd","th")</f>
        <v>86th</v>
      </c>
      <c r="Y85" s="77">
        <v>0</v>
      </c>
      <c r="Z85" s="39">
        <v>0.89</v>
      </c>
      <c r="AA85" s="81">
        <v>626781.81000000006</v>
      </c>
      <c r="AB85" s="82">
        <v>971486594</v>
      </c>
      <c r="AC85" s="83">
        <v>442841636</v>
      </c>
      <c r="AD85" s="81">
        <v>19708177.68</v>
      </c>
      <c r="AE85" s="81">
        <v>0</v>
      </c>
      <c r="AF85" s="81">
        <v>54508.44</v>
      </c>
    </row>
    <row r="86" spans="1:32" x14ac:dyDescent="0.25">
      <c r="A86" s="7">
        <v>114067002</v>
      </c>
      <c r="B86" s="8" t="s">
        <v>510</v>
      </c>
      <c r="C86" s="8" t="s">
        <v>112</v>
      </c>
      <c r="D86" s="70">
        <v>26867</v>
      </c>
      <c r="E86" s="71">
        <v>30435</v>
      </c>
      <c r="F86" s="72">
        <v>41432214.799999997</v>
      </c>
      <c r="G86" s="73">
        <v>50.67</v>
      </c>
      <c r="H86" s="29">
        <f t="shared" si="3"/>
        <v>52</v>
      </c>
      <c r="I86" s="38" t="str">
        <f t="array" ref="I86">H86&amp;CHOOSE(AND(H86&lt;&gt;{11,12,13})*MIN(4,MOD(H86,10))+1,"th","st","nd","rd","th")</f>
        <v>52nd</v>
      </c>
      <c r="J86" s="74">
        <v>1.01</v>
      </c>
      <c r="K86" s="75">
        <v>194310770.97</v>
      </c>
      <c r="L86" s="38">
        <v>18020.653999999999</v>
      </c>
      <c r="M86" s="38">
        <v>12570.632</v>
      </c>
      <c r="N86" s="72">
        <v>6351.83</v>
      </c>
      <c r="O86" s="29">
        <f t="shared" si="4"/>
        <v>0</v>
      </c>
      <c r="P86" s="38" t="str">
        <f t="array" ref="P86">O86&amp;CHOOSE(AND(O86&lt;&gt;{11,12,13})*MIN(4,MOD(O86,10))+1,"th","st","nd","rd","th")</f>
        <v>0th</v>
      </c>
      <c r="Q86" s="76">
        <v>1.7888999999999999</v>
      </c>
      <c r="R86" s="77">
        <v>1.01</v>
      </c>
      <c r="S86" s="78">
        <v>1.6799999999999999E-2</v>
      </c>
      <c r="T86" s="79">
        <v>90</v>
      </c>
      <c r="U86" s="80">
        <v>33294495</v>
      </c>
      <c r="V86" s="72">
        <v>1088.3699999999999</v>
      </c>
      <c r="W86" s="29">
        <f t="shared" si="5"/>
        <v>0</v>
      </c>
      <c r="X86" s="38" t="str">
        <f t="array" ref="X86">W86&amp;CHOOSE(AND(W86&lt;&gt;{11,12,13})*MIN(4,MOD(W86,10))+1,"th","st","nd","rd","th")</f>
        <v>0th</v>
      </c>
      <c r="Y86" s="77">
        <v>0.83</v>
      </c>
      <c r="Z86" s="39">
        <v>1.84</v>
      </c>
      <c r="AA86" s="81">
        <v>3671036.46</v>
      </c>
      <c r="AB86" s="82">
        <v>1560394605</v>
      </c>
      <c r="AC86" s="83">
        <v>905864272</v>
      </c>
      <c r="AD86" s="81">
        <v>36417901.979999997</v>
      </c>
      <c r="AE86" s="81">
        <v>341033.76</v>
      </c>
      <c r="AF86" s="81">
        <v>1002242.6</v>
      </c>
    </row>
    <row r="87" spans="1:32" x14ac:dyDescent="0.25">
      <c r="A87" s="7">
        <v>114067503</v>
      </c>
      <c r="B87" s="8" t="s">
        <v>531</v>
      </c>
      <c r="C87" s="8" t="s">
        <v>112</v>
      </c>
      <c r="D87" s="70">
        <v>66680</v>
      </c>
      <c r="E87" s="71">
        <v>4954</v>
      </c>
      <c r="F87" s="72">
        <v>26657347.469999999</v>
      </c>
      <c r="G87" s="73">
        <v>80.7</v>
      </c>
      <c r="H87" s="29">
        <f t="shared" si="3"/>
        <v>97</v>
      </c>
      <c r="I87" s="38" t="str">
        <f t="array" ref="I87">H87&amp;CHOOSE(AND(H87&lt;&gt;{11,12,13})*MIN(4,MOD(H87,10))+1,"th","st","nd","rd","th")</f>
        <v>97th</v>
      </c>
      <c r="J87" s="74">
        <v>1.61</v>
      </c>
      <c r="K87" s="75">
        <v>30826802.07</v>
      </c>
      <c r="L87" s="38">
        <v>2040.663</v>
      </c>
      <c r="M87" s="38">
        <v>202.18199999999999</v>
      </c>
      <c r="N87" s="72">
        <v>13744.51</v>
      </c>
      <c r="O87" s="29">
        <f t="shared" si="4"/>
        <v>82</v>
      </c>
      <c r="P87" s="38" t="str">
        <f t="array" ref="P87">O87&amp;CHOOSE(AND(O87&lt;&gt;{11,12,13})*MIN(4,MOD(O87,10))+1,"th","st","nd","rd","th")</f>
        <v>82nd</v>
      </c>
      <c r="Q87" s="76">
        <v>0.82669999999999999</v>
      </c>
      <c r="R87" s="77">
        <v>1.33</v>
      </c>
      <c r="S87" s="78">
        <v>1.77E-2</v>
      </c>
      <c r="T87" s="79">
        <v>61</v>
      </c>
      <c r="U87" s="80">
        <v>20292533</v>
      </c>
      <c r="V87" s="72">
        <v>9047.68</v>
      </c>
      <c r="W87" s="29">
        <f t="shared" si="5"/>
        <v>77</v>
      </c>
      <c r="X87" s="38" t="str">
        <f t="array" ref="X87">W87&amp;CHOOSE(AND(W87&lt;&gt;{11,12,13})*MIN(4,MOD(W87,10))+1,"th","st","nd","rd","th")</f>
        <v>77th</v>
      </c>
      <c r="Y87" s="77">
        <v>0</v>
      </c>
      <c r="Z87" s="39">
        <v>1.33</v>
      </c>
      <c r="AA87" s="81">
        <v>588816.43000000005</v>
      </c>
      <c r="AB87" s="82">
        <v>1126697673</v>
      </c>
      <c r="AC87" s="83">
        <v>376452910</v>
      </c>
      <c r="AD87" s="81">
        <v>26053151.34</v>
      </c>
      <c r="AE87" s="81">
        <v>0</v>
      </c>
      <c r="AF87" s="81">
        <v>15379.7</v>
      </c>
    </row>
    <row r="88" spans="1:32" x14ac:dyDescent="0.25">
      <c r="A88" s="7">
        <v>114068003</v>
      </c>
      <c r="B88" s="8" t="s">
        <v>590</v>
      </c>
      <c r="C88" s="8" t="s">
        <v>112</v>
      </c>
      <c r="D88" s="70">
        <v>60478</v>
      </c>
      <c r="E88" s="71">
        <v>4258</v>
      </c>
      <c r="F88" s="72">
        <v>18910346.52</v>
      </c>
      <c r="G88" s="73">
        <v>73.430000000000007</v>
      </c>
      <c r="H88" s="29">
        <f t="shared" si="3"/>
        <v>91</v>
      </c>
      <c r="I88" s="38" t="str">
        <f t="array" ref="I88">H88&amp;CHOOSE(AND(H88&lt;&gt;{11,12,13})*MIN(4,MOD(H88,10))+1,"th","st","nd","rd","th")</f>
        <v>91st</v>
      </c>
      <c r="J88" s="74">
        <v>1.46</v>
      </c>
      <c r="K88" s="75">
        <v>25318688.84</v>
      </c>
      <c r="L88" s="38">
        <v>1418.9549999999999</v>
      </c>
      <c r="M88" s="38">
        <v>302.08999999999997</v>
      </c>
      <c r="N88" s="72">
        <v>14711.23</v>
      </c>
      <c r="O88" s="29">
        <f t="shared" si="4"/>
        <v>89</v>
      </c>
      <c r="P88" s="38" t="str">
        <f t="array" ref="P88">O88&amp;CHOOSE(AND(O88&lt;&gt;{11,12,13})*MIN(4,MOD(O88,10))+1,"th","st","nd","rd","th")</f>
        <v>89th</v>
      </c>
      <c r="Q88" s="76">
        <v>0.77239999999999998</v>
      </c>
      <c r="R88" s="77">
        <v>1.1299999999999999</v>
      </c>
      <c r="S88" s="78">
        <v>1.6799999999999999E-2</v>
      </c>
      <c r="T88" s="79">
        <v>90</v>
      </c>
      <c r="U88" s="80">
        <v>15173917</v>
      </c>
      <c r="V88" s="72">
        <v>8816.69</v>
      </c>
      <c r="W88" s="29">
        <f t="shared" si="5"/>
        <v>74</v>
      </c>
      <c r="X88" s="38" t="str">
        <f t="array" ref="X88">W88&amp;CHOOSE(AND(W88&lt;&gt;{11,12,13})*MIN(4,MOD(W88,10))+1,"th","st","nd","rd","th")</f>
        <v>74th</v>
      </c>
      <c r="Y88" s="77">
        <v>0</v>
      </c>
      <c r="Z88" s="39">
        <v>1.1299999999999999</v>
      </c>
      <c r="AA88" s="81">
        <v>644341.97</v>
      </c>
      <c r="AB88" s="82">
        <v>831046429</v>
      </c>
      <c r="AC88" s="83">
        <v>292947407</v>
      </c>
      <c r="AD88" s="81">
        <v>18255293.43</v>
      </c>
      <c r="AE88" s="81">
        <v>0</v>
      </c>
      <c r="AF88" s="81">
        <v>10711.12</v>
      </c>
    </row>
    <row r="89" spans="1:32" x14ac:dyDescent="0.25">
      <c r="A89" s="7">
        <v>114068103</v>
      </c>
      <c r="B89" s="8" t="s">
        <v>595</v>
      </c>
      <c r="C89" s="8" t="s">
        <v>112</v>
      </c>
      <c r="D89" s="70">
        <v>73158</v>
      </c>
      <c r="E89" s="71">
        <v>8740</v>
      </c>
      <c r="F89" s="72">
        <v>40247105.989999995</v>
      </c>
      <c r="G89" s="73">
        <v>62.95</v>
      </c>
      <c r="H89" s="29">
        <f t="shared" si="3"/>
        <v>76</v>
      </c>
      <c r="I89" s="38" t="str">
        <f t="array" ref="I89">H89&amp;CHOOSE(AND(H89&lt;&gt;{11,12,13})*MIN(4,MOD(H89,10))+1,"th","st","nd","rd","th")</f>
        <v>76th</v>
      </c>
      <c r="J89" s="74">
        <v>1.25</v>
      </c>
      <c r="K89" s="75">
        <v>47455035.780000001</v>
      </c>
      <c r="L89" s="38">
        <v>3473.5039999999999</v>
      </c>
      <c r="M89" s="38">
        <v>350.27300000000002</v>
      </c>
      <c r="N89" s="72">
        <v>12410.51</v>
      </c>
      <c r="O89" s="29">
        <f t="shared" si="4"/>
        <v>67</v>
      </c>
      <c r="P89" s="38" t="str">
        <f t="array" ref="P89">O89&amp;CHOOSE(AND(O89&lt;&gt;{11,12,13})*MIN(4,MOD(O89,10))+1,"th","st","nd","rd","th")</f>
        <v>67th</v>
      </c>
      <c r="Q89" s="76">
        <v>0.91559999999999997</v>
      </c>
      <c r="R89" s="77">
        <v>1.1399999999999999</v>
      </c>
      <c r="S89" s="78">
        <v>1.52E-2</v>
      </c>
      <c r="T89" s="79">
        <v>149</v>
      </c>
      <c r="U89" s="80">
        <v>35695345</v>
      </c>
      <c r="V89" s="72">
        <v>9335.1</v>
      </c>
      <c r="W89" s="29">
        <f t="shared" si="5"/>
        <v>78</v>
      </c>
      <c r="X89" s="38" t="str">
        <f t="array" ref="X89">W89&amp;CHOOSE(AND(W89&lt;&gt;{11,12,13})*MIN(4,MOD(W89,10))+1,"th","st","nd","rd","th")</f>
        <v>78th</v>
      </c>
      <c r="Y89" s="77">
        <v>0</v>
      </c>
      <c r="Z89" s="39">
        <v>1.1399999999999999</v>
      </c>
      <c r="AA89" s="81">
        <v>1030311.55</v>
      </c>
      <c r="AB89" s="82">
        <v>1990128852</v>
      </c>
      <c r="AC89" s="83">
        <v>653970741</v>
      </c>
      <c r="AD89" s="81">
        <v>39193686.950000003</v>
      </c>
      <c r="AE89" s="81">
        <v>0.44</v>
      </c>
      <c r="AF89" s="81">
        <v>23107.05</v>
      </c>
    </row>
    <row r="90" spans="1:32" x14ac:dyDescent="0.25">
      <c r="A90" s="7">
        <v>114069103</v>
      </c>
      <c r="B90" s="8" t="s">
        <v>647</v>
      </c>
      <c r="C90" s="8" t="s">
        <v>112</v>
      </c>
      <c r="D90" s="70">
        <v>66693</v>
      </c>
      <c r="E90" s="71">
        <v>15098</v>
      </c>
      <c r="F90" s="72">
        <v>71426080.120000005</v>
      </c>
      <c r="G90" s="73">
        <v>70.930000000000007</v>
      </c>
      <c r="H90" s="29">
        <f t="shared" si="3"/>
        <v>88</v>
      </c>
      <c r="I90" s="38" t="str">
        <f t="array" ref="I90">H90&amp;CHOOSE(AND(H90&lt;&gt;{11,12,13})*MIN(4,MOD(H90,10))+1,"th","st","nd","rd","th")</f>
        <v>88th</v>
      </c>
      <c r="J90" s="74">
        <v>1.41</v>
      </c>
      <c r="K90" s="75">
        <v>78275600.75</v>
      </c>
      <c r="L90" s="38">
        <v>6056.3209999999999</v>
      </c>
      <c r="M90" s="38">
        <v>617.75699999999995</v>
      </c>
      <c r="N90" s="72">
        <v>11728.3</v>
      </c>
      <c r="O90" s="29">
        <f t="shared" si="4"/>
        <v>56</v>
      </c>
      <c r="P90" s="38" t="str">
        <f t="array" ref="P90">O90&amp;CHOOSE(AND(O90&lt;&gt;{11,12,13})*MIN(4,MOD(O90,10))+1,"th","st","nd","rd","th")</f>
        <v>56th</v>
      </c>
      <c r="Q90" s="76">
        <v>0.96879999999999999</v>
      </c>
      <c r="R90" s="77">
        <v>1.37</v>
      </c>
      <c r="S90" s="78">
        <v>1.6E-2</v>
      </c>
      <c r="T90" s="79">
        <v>123</v>
      </c>
      <c r="U90" s="80">
        <v>60142628</v>
      </c>
      <c r="V90" s="72">
        <v>9011.3799999999992</v>
      </c>
      <c r="W90" s="29">
        <f t="shared" si="5"/>
        <v>76</v>
      </c>
      <c r="X90" s="38" t="str">
        <f t="array" ref="X90">W90&amp;CHOOSE(AND(W90&lt;&gt;{11,12,13})*MIN(4,MOD(W90,10))+1,"th","st","nd","rd","th")</f>
        <v>76th</v>
      </c>
      <c r="Y90" s="77">
        <v>0</v>
      </c>
      <c r="Z90" s="39">
        <v>1.37</v>
      </c>
      <c r="AA90" s="81">
        <v>1381858.13</v>
      </c>
      <c r="AB90" s="82">
        <v>3214106951</v>
      </c>
      <c r="AC90" s="83">
        <v>1240902536</v>
      </c>
      <c r="AD90" s="81">
        <v>69751296.040000007</v>
      </c>
      <c r="AE90" s="81">
        <v>69605.25</v>
      </c>
      <c r="AF90" s="81">
        <v>223320.7</v>
      </c>
    </row>
    <row r="91" spans="1:32" x14ac:dyDescent="0.25">
      <c r="A91" s="7">
        <v>114069353</v>
      </c>
      <c r="B91" s="8" t="s">
        <v>655</v>
      </c>
      <c r="C91" s="8" t="s">
        <v>112</v>
      </c>
      <c r="D91" s="70">
        <v>67092</v>
      </c>
      <c r="E91" s="71">
        <v>5064</v>
      </c>
      <c r="F91" s="72">
        <v>26797483.02</v>
      </c>
      <c r="G91" s="73">
        <v>78.87</v>
      </c>
      <c r="H91" s="29">
        <f t="shared" si="3"/>
        <v>96</v>
      </c>
      <c r="I91" s="38" t="str">
        <f t="array" ref="I91">H91&amp;CHOOSE(AND(H91&lt;&gt;{11,12,13})*MIN(4,MOD(H91,10))+1,"th","st","nd","rd","th")</f>
        <v>96th</v>
      </c>
      <c r="J91" s="74">
        <v>1.57</v>
      </c>
      <c r="K91" s="75">
        <v>28002241.09</v>
      </c>
      <c r="L91" s="38">
        <v>1946.614</v>
      </c>
      <c r="M91" s="38">
        <v>168.96</v>
      </c>
      <c r="N91" s="72">
        <v>13236.24</v>
      </c>
      <c r="O91" s="29">
        <f t="shared" si="4"/>
        <v>78</v>
      </c>
      <c r="P91" s="38" t="str">
        <f t="array" ref="P91">O91&amp;CHOOSE(AND(O91&lt;&gt;{11,12,13})*MIN(4,MOD(O91,10))+1,"th","st","nd","rd","th")</f>
        <v>78th</v>
      </c>
      <c r="Q91" s="76">
        <v>0.85840000000000005</v>
      </c>
      <c r="R91" s="77">
        <v>1.35</v>
      </c>
      <c r="S91" s="78">
        <v>1.7500000000000002E-2</v>
      </c>
      <c r="T91" s="79">
        <v>66</v>
      </c>
      <c r="U91" s="80">
        <v>20624029</v>
      </c>
      <c r="V91" s="72">
        <v>9748.67</v>
      </c>
      <c r="W91" s="29">
        <f t="shared" si="5"/>
        <v>82</v>
      </c>
      <c r="X91" s="38" t="str">
        <f t="array" ref="X91">W91&amp;CHOOSE(AND(W91&lt;&gt;{11,12,13})*MIN(4,MOD(W91,10))+1,"th","st","nd","rd","th")</f>
        <v>82nd</v>
      </c>
      <c r="Y91" s="77">
        <v>0</v>
      </c>
      <c r="Z91" s="39">
        <v>1.35</v>
      </c>
      <c r="AA91" s="81">
        <v>490522.15</v>
      </c>
      <c r="AB91" s="82">
        <v>971268762</v>
      </c>
      <c r="AC91" s="83">
        <v>556437085</v>
      </c>
      <c r="AD91" s="81">
        <v>26215165.210000001</v>
      </c>
      <c r="AE91" s="81">
        <v>0</v>
      </c>
      <c r="AF91" s="81">
        <v>91795.66</v>
      </c>
    </row>
    <row r="92" spans="1:32" x14ac:dyDescent="0.25">
      <c r="A92" s="7">
        <v>108070502</v>
      </c>
      <c r="B92" s="8" t="s">
        <v>106</v>
      </c>
      <c r="C92" s="8" t="s">
        <v>107</v>
      </c>
      <c r="D92" s="70">
        <v>38198</v>
      </c>
      <c r="E92" s="71">
        <v>23955</v>
      </c>
      <c r="F92" s="72">
        <v>26886099.75</v>
      </c>
      <c r="G92" s="73">
        <v>29.38</v>
      </c>
      <c r="H92" s="29">
        <f t="shared" si="3"/>
        <v>5</v>
      </c>
      <c r="I92" s="38" t="str">
        <f t="array" ref="I92">H92&amp;CHOOSE(AND(H92&lt;&gt;{11,12,13})*MIN(4,MOD(H92,10))+1,"th","st","nd","rd","th")</f>
        <v>5th</v>
      </c>
      <c r="J92" s="74">
        <v>0.59</v>
      </c>
      <c r="K92" s="75">
        <v>85334933.219999999</v>
      </c>
      <c r="L92" s="38">
        <v>7960.1220000000003</v>
      </c>
      <c r="M92" s="38">
        <v>1705.66</v>
      </c>
      <c r="N92" s="72">
        <v>8828.56</v>
      </c>
      <c r="O92" s="29">
        <f t="shared" si="4"/>
        <v>4</v>
      </c>
      <c r="P92" s="38" t="str">
        <f t="array" ref="P92">O92&amp;CHOOSE(AND(O92&lt;&gt;{11,12,13})*MIN(4,MOD(O92,10))+1,"th","st","nd","rd","th")</f>
        <v>4th</v>
      </c>
      <c r="Q92" s="76">
        <v>1.2869999999999999</v>
      </c>
      <c r="R92" s="77">
        <v>0.59</v>
      </c>
      <c r="S92" s="78">
        <v>8.8000000000000005E-3</v>
      </c>
      <c r="T92" s="79">
        <v>480</v>
      </c>
      <c r="U92" s="80">
        <v>41110280</v>
      </c>
      <c r="V92" s="72">
        <v>4253.18</v>
      </c>
      <c r="W92" s="29">
        <f t="shared" si="5"/>
        <v>18</v>
      </c>
      <c r="X92" s="38" t="str">
        <f t="array" ref="X92">W92&amp;CHOOSE(AND(W92&lt;&gt;{11,12,13})*MIN(4,MOD(W92,10))+1,"th","st","nd","rd","th")</f>
        <v>18th</v>
      </c>
      <c r="Y92" s="77">
        <v>0.35</v>
      </c>
      <c r="Z92" s="39">
        <v>0.94</v>
      </c>
      <c r="AA92" s="81">
        <v>1845227.52</v>
      </c>
      <c r="AB92" s="82">
        <v>2135433563</v>
      </c>
      <c r="AC92" s="83">
        <v>909772382</v>
      </c>
      <c r="AD92" s="81">
        <v>24807020.25</v>
      </c>
      <c r="AE92" s="81">
        <v>0</v>
      </c>
      <c r="AF92" s="81">
        <v>233851.98</v>
      </c>
    </row>
    <row r="93" spans="1:32" x14ac:dyDescent="0.25">
      <c r="A93" s="7">
        <v>108071003</v>
      </c>
      <c r="B93" s="8" t="s">
        <v>136</v>
      </c>
      <c r="C93" s="8" t="s">
        <v>107</v>
      </c>
      <c r="D93" s="70">
        <v>60485</v>
      </c>
      <c r="E93" s="71">
        <v>3200</v>
      </c>
      <c r="F93" s="72">
        <v>6109025.4399999995</v>
      </c>
      <c r="G93" s="73">
        <v>31.56</v>
      </c>
      <c r="H93" s="29">
        <f t="shared" si="3"/>
        <v>7</v>
      </c>
      <c r="I93" s="38" t="str">
        <f t="array" ref="I93">H93&amp;CHOOSE(AND(H93&lt;&gt;{11,12,13})*MIN(4,MOD(H93,10))+1,"th","st","nd","rd","th")</f>
        <v>7th</v>
      </c>
      <c r="J93" s="74">
        <v>0.63</v>
      </c>
      <c r="K93" s="75">
        <v>13900774.220000001</v>
      </c>
      <c r="L93" s="38">
        <v>1271.088</v>
      </c>
      <c r="M93" s="38">
        <v>247.94200000000001</v>
      </c>
      <c r="N93" s="72">
        <v>9151.09</v>
      </c>
      <c r="O93" s="29">
        <f t="shared" si="4"/>
        <v>6</v>
      </c>
      <c r="P93" s="38" t="str">
        <f t="array" ref="P93">O93&amp;CHOOSE(AND(O93&lt;&gt;{11,12,13})*MIN(4,MOD(O93,10))+1,"th","st","nd","rd","th")</f>
        <v>6th</v>
      </c>
      <c r="Q93" s="76">
        <v>1.2417</v>
      </c>
      <c r="R93" s="77">
        <v>0.63</v>
      </c>
      <c r="S93" s="78">
        <v>1.0699999999999999E-2</v>
      </c>
      <c r="T93" s="79">
        <v>415</v>
      </c>
      <c r="U93" s="80">
        <v>7677890</v>
      </c>
      <c r="V93" s="72">
        <v>5054.47</v>
      </c>
      <c r="W93" s="29">
        <f t="shared" si="5"/>
        <v>29</v>
      </c>
      <c r="X93" s="38" t="str">
        <f t="array" ref="X93">W93&amp;CHOOSE(AND(W93&lt;&gt;{11,12,13})*MIN(4,MOD(W93,10))+1,"th","st","nd","rd","th")</f>
        <v>29th</v>
      </c>
      <c r="Y93" s="77">
        <v>0.23</v>
      </c>
      <c r="Z93" s="39">
        <v>0.86</v>
      </c>
      <c r="AA93" s="81">
        <v>360244.66</v>
      </c>
      <c r="AB93" s="82">
        <v>399761125</v>
      </c>
      <c r="AC93" s="83">
        <v>168971498</v>
      </c>
      <c r="AD93" s="81">
        <v>5697620.7599999998</v>
      </c>
      <c r="AE93" s="81">
        <v>0</v>
      </c>
      <c r="AF93" s="81">
        <v>51160.02</v>
      </c>
    </row>
    <row r="94" spans="1:32" x14ac:dyDescent="0.25">
      <c r="A94" s="7">
        <v>108071504</v>
      </c>
      <c r="B94" s="8" t="s">
        <v>217</v>
      </c>
      <c r="C94" s="8" t="s">
        <v>107</v>
      </c>
      <c r="D94" s="70">
        <v>40886</v>
      </c>
      <c r="E94" s="71">
        <v>2315</v>
      </c>
      <c r="F94" s="72">
        <v>3444856.1300000004</v>
      </c>
      <c r="G94" s="73">
        <v>36.4</v>
      </c>
      <c r="H94" s="29">
        <f t="shared" si="3"/>
        <v>14</v>
      </c>
      <c r="I94" s="38" t="str">
        <f t="array" ref="I94">H94&amp;CHOOSE(AND(H94&lt;&gt;{11,12,13})*MIN(4,MOD(H94,10))+1,"th","st","nd","rd","th")</f>
        <v>14th</v>
      </c>
      <c r="J94" s="74">
        <v>0.73</v>
      </c>
      <c r="K94" s="75">
        <v>9362592.6099999994</v>
      </c>
      <c r="L94" s="38">
        <v>854.11800000000005</v>
      </c>
      <c r="M94" s="38">
        <v>290.73700000000002</v>
      </c>
      <c r="N94" s="72">
        <v>8177.97</v>
      </c>
      <c r="O94" s="29">
        <f t="shared" si="4"/>
        <v>2</v>
      </c>
      <c r="P94" s="38" t="str">
        <f t="array" ref="P94">O94&amp;CHOOSE(AND(O94&lt;&gt;{11,12,13})*MIN(4,MOD(O94,10))+1,"th","st","nd","rd","th")</f>
        <v>2nd</v>
      </c>
      <c r="Q94" s="76">
        <v>1.3894</v>
      </c>
      <c r="R94" s="77">
        <v>0.73</v>
      </c>
      <c r="S94" s="78">
        <v>1.12E-2</v>
      </c>
      <c r="T94" s="79">
        <v>389</v>
      </c>
      <c r="U94" s="80">
        <v>4158378</v>
      </c>
      <c r="V94" s="72">
        <v>3632.23</v>
      </c>
      <c r="W94" s="29">
        <f t="shared" si="5"/>
        <v>12</v>
      </c>
      <c r="X94" s="38" t="str">
        <f t="array" ref="X94">W94&amp;CHOOSE(AND(W94&lt;&gt;{11,12,13})*MIN(4,MOD(W94,10))+1,"th","st","nd","rd","th")</f>
        <v>12th</v>
      </c>
      <c r="Y94" s="77">
        <v>0.44</v>
      </c>
      <c r="Z94" s="39">
        <v>1.17</v>
      </c>
      <c r="AA94" s="81">
        <v>340856.92</v>
      </c>
      <c r="AB94" s="82">
        <v>225098994</v>
      </c>
      <c r="AC94" s="83">
        <v>82929000</v>
      </c>
      <c r="AD94" s="81">
        <v>3102928.22</v>
      </c>
      <c r="AE94" s="81">
        <v>0</v>
      </c>
      <c r="AF94" s="81">
        <v>1070.99</v>
      </c>
    </row>
    <row r="95" spans="1:32" x14ac:dyDescent="0.25">
      <c r="A95" s="7">
        <v>108073503</v>
      </c>
      <c r="B95" s="8" t="s">
        <v>336</v>
      </c>
      <c r="C95" s="8" t="s">
        <v>107</v>
      </c>
      <c r="D95" s="70">
        <v>51006</v>
      </c>
      <c r="E95" s="71">
        <v>11222</v>
      </c>
      <c r="F95" s="72">
        <v>24465601.220000003</v>
      </c>
      <c r="G95" s="73">
        <v>42.74</v>
      </c>
      <c r="H95" s="29">
        <f t="shared" si="3"/>
        <v>30</v>
      </c>
      <c r="I95" s="38" t="str">
        <f t="array" ref="I95">H95&amp;CHOOSE(AND(H95&lt;&gt;{11,12,13})*MIN(4,MOD(H95,10))+1,"th","st","nd","rd","th")</f>
        <v>30th</v>
      </c>
      <c r="J95" s="74">
        <v>0.85</v>
      </c>
      <c r="K95" s="75">
        <v>39300405.700000003</v>
      </c>
      <c r="L95" s="38">
        <v>3438.7939999999999</v>
      </c>
      <c r="M95" s="38">
        <v>389.78</v>
      </c>
      <c r="N95" s="72">
        <v>10265.02</v>
      </c>
      <c r="O95" s="29">
        <f t="shared" si="4"/>
        <v>24</v>
      </c>
      <c r="P95" s="38" t="str">
        <f t="array" ref="P95">O95&amp;CHOOSE(AND(O95&lt;&gt;{11,12,13})*MIN(4,MOD(O95,10))+1,"th","st","nd","rd","th")</f>
        <v>24th</v>
      </c>
      <c r="Q95" s="76">
        <v>1.1069</v>
      </c>
      <c r="R95" s="77">
        <v>0.85</v>
      </c>
      <c r="S95" s="78">
        <v>1.0500000000000001E-2</v>
      </c>
      <c r="T95" s="79">
        <v>427</v>
      </c>
      <c r="U95" s="80">
        <v>31476356</v>
      </c>
      <c r="V95" s="72">
        <v>8221.43</v>
      </c>
      <c r="W95" s="29">
        <f t="shared" si="5"/>
        <v>69</v>
      </c>
      <c r="X95" s="38" t="str">
        <f t="array" ref="X95">W95&amp;CHOOSE(AND(W95&lt;&gt;{11,12,13})*MIN(4,MOD(W95,10))+1,"th","st","nd","rd","th")</f>
        <v>69th</v>
      </c>
      <c r="Y95" s="77">
        <v>0</v>
      </c>
      <c r="Z95" s="39">
        <v>0.85</v>
      </c>
      <c r="AA95" s="81">
        <v>568637.52</v>
      </c>
      <c r="AB95" s="82">
        <v>1591162531</v>
      </c>
      <c r="AC95" s="83">
        <v>740419381</v>
      </c>
      <c r="AD95" s="81">
        <v>23734134.280000001</v>
      </c>
      <c r="AE95" s="81">
        <v>0</v>
      </c>
      <c r="AF95" s="81">
        <v>162829.42000000001</v>
      </c>
    </row>
    <row r="96" spans="1:32" x14ac:dyDescent="0.25">
      <c r="A96" s="7">
        <v>108077503</v>
      </c>
      <c r="B96" s="8" t="s">
        <v>568</v>
      </c>
      <c r="C96" s="8" t="s">
        <v>107</v>
      </c>
      <c r="D96" s="70">
        <v>46740</v>
      </c>
      <c r="E96" s="71">
        <v>5803</v>
      </c>
      <c r="F96" s="72">
        <v>10683861</v>
      </c>
      <c r="G96" s="73">
        <v>39.39</v>
      </c>
      <c r="H96" s="29">
        <f t="shared" si="3"/>
        <v>22</v>
      </c>
      <c r="I96" s="38" t="str">
        <f t="array" ref="I96">H96&amp;CHOOSE(AND(H96&lt;&gt;{11,12,13})*MIN(4,MOD(H96,10))+1,"th","st","nd","rd","th")</f>
        <v>22nd</v>
      </c>
      <c r="J96" s="74">
        <v>0.79</v>
      </c>
      <c r="K96" s="75">
        <v>20446454.149999999</v>
      </c>
      <c r="L96" s="38">
        <v>1852.0840000000001</v>
      </c>
      <c r="M96" s="38">
        <v>224.80099999999999</v>
      </c>
      <c r="N96" s="72">
        <v>9844.77</v>
      </c>
      <c r="O96" s="29">
        <f t="shared" si="4"/>
        <v>16</v>
      </c>
      <c r="P96" s="38" t="str">
        <f t="array" ref="P96">O96&amp;CHOOSE(AND(O96&lt;&gt;{11,12,13})*MIN(4,MOD(O96,10))+1,"th","st","nd","rd","th")</f>
        <v>16th</v>
      </c>
      <c r="Q96" s="76">
        <v>1.1541999999999999</v>
      </c>
      <c r="R96" s="77">
        <v>0.79</v>
      </c>
      <c r="S96" s="78">
        <v>1.0800000000000001E-2</v>
      </c>
      <c r="T96" s="79">
        <v>408</v>
      </c>
      <c r="U96" s="80">
        <v>13325085</v>
      </c>
      <c r="V96" s="72">
        <v>6415.9</v>
      </c>
      <c r="W96" s="29">
        <f t="shared" si="5"/>
        <v>47</v>
      </c>
      <c r="X96" s="38" t="str">
        <f t="array" ref="X96">W96&amp;CHOOSE(AND(W96&lt;&gt;{11,12,13})*MIN(4,MOD(W96,10))+1,"th","st","nd","rd","th")</f>
        <v>47th</v>
      </c>
      <c r="Y96" s="77">
        <v>0.02</v>
      </c>
      <c r="Z96" s="39">
        <v>0.81</v>
      </c>
      <c r="AA96" s="81">
        <v>381758.43</v>
      </c>
      <c r="AB96" s="82">
        <v>736123158</v>
      </c>
      <c r="AC96" s="83">
        <v>250920191</v>
      </c>
      <c r="AD96" s="81">
        <v>10299148.82</v>
      </c>
      <c r="AE96" s="81">
        <v>0</v>
      </c>
      <c r="AF96" s="81">
        <v>2953.75</v>
      </c>
    </row>
    <row r="97" spans="1:32" x14ac:dyDescent="0.25">
      <c r="A97" s="7">
        <v>108078003</v>
      </c>
      <c r="B97" s="8" t="s">
        <v>596</v>
      </c>
      <c r="C97" s="8" t="s">
        <v>107</v>
      </c>
      <c r="D97" s="70">
        <v>47726</v>
      </c>
      <c r="E97" s="71">
        <v>5009</v>
      </c>
      <c r="F97" s="72">
        <v>6841034.6900000004</v>
      </c>
      <c r="G97" s="73">
        <v>28.62</v>
      </c>
      <c r="H97" s="29">
        <f t="shared" si="3"/>
        <v>4</v>
      </c>
      <c r="I97" s="38" t="str">
        <f t="array" ref="I97">H97&amp;CHOOSE(AND(H97&lt;&gt;{11,12,13})*MIN(4,MOD(H97,10))+1,"th","st","nd","rd","th")</f>
        <v>4th</v>
      </c>
      <c r="J97" s="74">
        <v>0.56999999999999995</v>
      </c>
      <c r="K97" s="75">
        <v>20879567.579999998</v>
      </c>
      <c r="L97" s="38">
        <v>1829.8510000000001</v>
      </c>
      <c r="M97" s="38">
        <v>322.09300000000002</v>
      </c>
      <c r="N97" s="72">
        <v>9702.65</v>
      </c>
      <c r="O97" s="29">
        <f t="shared" si="4"/>
        <v>14</v>
      </c>
      <c r="P97" s="38" t="str">
        <f t="array" ref="P97">O97&amp;CHOOSE(AND(O97&lt;&gt;{11,12,13})*MIN(4,MOD(O97,10))+1,"th","st","nd","rd","th")</f>
        <v>14th</v>
      </c>
      <c r="Q97" s="76">
        <v>1.1711</v>
      </c>
      <c r="R97" s="77">
        <v>0.56999999999999995</v>
      </c>
      <c r="S97" s="78">
        <v>8.0999999999999996E-3</v>
      </c>
      <c r="T97" s="79">
        <v>490</v>
      </c>
      <c r="U97" s="80">
        <v>11461237</v>
      </c>
      <c r="V97" s="72">
        <v>5325.99</v>
      </c>
      <c r="W97" s="29">
        <f t="shared" si="5"/>
        <v>34</v>
      </c>
      <c r="X97" s="38" t="str">
        <f t="array" ref="X97">W97&amp;CHOOSE(AND(W97&lt;&gt;{11,12,13})*MIN(4,MOD(W97,10))+1,"th","st","nd","rd","th")</f>
        <v>34th</v>
      </c>
      <c r="Y97" s="77">
        <v>0.19</v>
      </c>
      <c r="Z97" s="39">
        <v>0.76</v>
      </c>
      <c r="AA97" s="81">
        <v>490326.7</v>
      </c>
      <c r="AB97" s="82">
        <v>617420538</v>
      </c>
      <c r="AC97" s="83">
        <v>231559971</v>
      </c>
      <c r="AD97" s="81">
        <v>6338869.6500000004</v>
      </c>
      <c r="AE97" s="81">
        <v>0</v>
      </c>
      <c r="AF97" s="81">
        <v>11838.34</v>
      </c>
    </row>
    <row r="98" spans="1:32" x14ac:dyDescent="0.25">
      <c r="A98" s="7">
        <v>108079004</v>
      </c>
      <c r="B98" s="8" t="s">
        <v>644</v>
      </c>
      <c r="C98" s="8" t="s">
        <v>107</v>
      </c>
      <c r="D98" s="70">
        <v>44841</v>
      </c>
      <c r="E98" s="71">
        <v>1409</v>
      </c>
      <c r="F98" s="72">
        <v>2235295.7799999998</v>
      </c>
      <c r="G98" s="73">
        <v>35.380000000000003</v>
      </c>
      <c r="H98" s="29">
        <f t="shared" si="3"/>
        <v>12</v>
      </c>
      <c r="I98" s="38" t="str">
        <f t="array" ref="I98">H98&amp;CHOOSE(AND(H98&lt;&gt;{11,12,13})*MIN(4,MOD(H98,10))+1,"th","st","nd","rd","th")</f>
        <v>12th</v>
      </c>
      <c r="J98" s="74">
        <v>0.71</v>
      </c>
      <c r="K98" s="75">
        <v>6355383.9800000004</v>
      </c>
      <c r="L98" s="38">
        <v>502.50799999999998</v>
      </c>
      <c r="M98" s="38">
        <v>179.92599999999999</v>
      </c>
      <c r="N98" s="72">
        <v>9312.82</v>
      </c>
      <c r="O98" s="29">
        <f t="shared" si="4"/>
        <v>8</v>
      </c>
      <c r="P98" s="38" t="str">
        <f t="array" ref="P98">O98&amp;CHOOSE(AND(O98&lt;&gt;{11,12,13})*MIN(4,MOD(O98,10))+1,"th","st","nd","rd","th")</f>
        <v>8th</v>
      </c>
      <c r="Q98" s="76">
        <v>1.2201</v>
      </c>
      <c r="R98" s="77">
        <v>0.71</v>
      </c>
      <c r="S98" s="78">
        <v>1.21E-2</v>
      </c>
      <c r="T98" s="79">
        <v>340</v>
      </c>
      <c r="U98" s="80">
        <v>2486861</v>
      </c>
      <c r="V98" s="72">
        <v>3644.1</v>
      </c>
      <c r="W98" s="29">
        <f t="shared" si="5"/>
        <v>12</v>
      </c>
      <c r="X98" s="38" t="str">
        <f t="array" ref="X98">W98&amp;CHOOSE(AND(W98&lt;&gt;{11,12,13})*MIN(4,MOD(W98,10))+1,"th","st","nd","rd","th")</f>
        <v>12th</v>
      </c>
      <c r="Y98" s="77">
        <v>0.44</v>
      </c>
      <c r="Z98" s="39">
        <v>1.1499999999999999</v>
      </c>
      <c r="AA98" s="81">
        <v>204164.31</v>
      </c>
      <c r="AB98" s="82">
        <v>127349629</v>
      </c>
      <c r="AC98" s="83">
        <v>56862261</v>
      </c>
      <c r="AD98" s="81">
        <v>2031131.47</v>
      </c>
      <c r="AE98" s="81">
        <v>0</v>
      </c>
      <c r="AF98" s="81">
        <v>0</v>
      </c>
    </row>
    <row r="99" spans="1:32" x14ac:dyDescent="0.25">
      <c r="A99" s="7">
        <v>117080503</v>
      </c>
      <c r="B99" s="8" t="s">
        <v>116</v>
      </c>
      <c r="C99" s="8" t="s">
        <v>117</v>
      </c>
      <c r="D99" s="70">
        <v>47144</v>
      </c>
      <c r="E99" s="71">
        <v>5655</v>
      </c>
      <c r="F99" s="72">
        <v>15862417.549999999</v>
      </c>
      <c r="G99" s="73">
        <v>59.5</v>
      </c>
      <c r="H99" s="29">
        <f t="shared" si="3"/>
        <v>69</v>
      </c>
      <c r="I99" s="38" t="str">
        <f t="array" ref="I99">H99&amp;CHOOSE(AND(H99&lt;&gt;{11,12,13})*MIN(4,MOD(H99,10))+1,"th","st","nd","rd","th")</f>
        <v>69th</v>
      </c>
      <c r="J99" s="74">
        <v>1.19</v>
      </c>
      <c r="K99" s="75">
        <v>30244672.170000002</v>
      </c>
      <c r="L99" s="38">
        <v>2157.14</v>
      </c>
      <c r="M99" s="38">
        <v>350.81700000000001</v>
      </c>
      <c r="N99" s="72">
        <v>12059.49</v>
      </c>
      <c r="O99" s="29">
        <f t="shared" si="4"/>
        <v>60</v>
      </c>
      <c r="P99" s="38" t="str">
        <f t="array" ref="P99">O99&amp;CHOOSE(AND(O99&lt;&gt;{11,12,13})*MIN(4,MOD(O99,10))+1,"th","st","nd","rd","th")</f>
        <v>60th</v>
      </c>
      <c r="Q99" s="76">
        <v>0.94220000000000004</v>
      </c>
      <c r="R99" s="77">
        <v>1.1200000000000001</v>
      </c>
      <c r="S99" s="78">
        <v>1.6E-2</v>
      </c>
      <c r="T99" s="79">
        <v>123</v>
      </c>
      <c r="U99" s="80">
        <v>13344689</v>
      </c>
      <c r="V99" s="72">
        <v>5320.94</v>
      </c>
      <c r="W99" s="29">
        <f t="shared" si="5"/>
        <v>34</v>
      </c>
      <c r="X99" s="38" t="str">
        <f t="array" ref="X99">W99&amp;CHOOSE(AND(W99&lt;&gt;{11,12,13})*MIN(4,MOD(W99,10))+1,"th","st","nd","rd","th")</f>
        <v>34th</v>
      </c>
      <c r="Y99" s="77">
        <v>0.19</v>
      </c>
      <c r="Z99" s="39">
        <v>1.31</v>
      </c>
      <c r="AA99" s="81">
        <v>930159.18</v>
      </c>
      <c r="AB99" s="82">
        <v>724851827</v>
      </c>
      <c r="AC99" s="83">
        <v>263643665</v>
      </c>
      <c r="AD99" s="81">
        <v>14966769.689999999</v>
      </c>
      <c r="AE99" s="81">
        <v>0</v>
      </c>
      <c r="AF99" s="81">
        <v>-34511.32</v>
      </c>
    </row>
    <row r="100" spans="1:32" x14ac:dyDescent="0.25">
      <c r="A100" s="7">
        <v>117081003</v>
      </c>
      <c r="B100" s="8" t="s">
        <v>185</v>
      </c>
      <c r="C100" s="8" t="s">
        <v>117</v>
      </c>
      <c r="D100" s="70">
        <v>44300</v>
      </c>
      <c r="E100" s="71">
        <v>2574</v>
      </c>
      <c r="F100" s="72">
        <v>4200349.6000000006</v>
      </c>
      <c r="G100" s="73">
        <v>36.840000000000003</v>
      </c>
      <c r="H100" s="29">
        <f t="shared" si="3"/>
        <v>15</v>
      </c>
      <c r="I100" s="38" t="str">
        <f t="array" ref="I100">H100&amp;CHOOSE(AND(H100&lt;&gt;{11,12,13})*MIN(4,MOD(H100,10))+1,"th","st","nd","rd","th")</f>
        <v>15th</v>
      </c>
      <c r="J100" s="74">
        <v>0.73</v>
      </c>
      <c r="K100" s="75">
        <v>13126963.15</v>
      </c>
      <c r="L100" s="38">
        <v>955.96</v>
      </c>
      <c r="M100" s="38">
        <v>368.88499999999999</v>
      </c>
      <c r="N100" s="72">
        <v>9908.2999999999993</v>
      </c>
      <c r="O100" s="29">
        <f t="shared" si="4"/>
        <v>17</v>
      </c>
      <c r="P100" s="38" t="str">
        <f t="array" ref="P100">O100&amp;CHOOSE(AND(O100&lt;&gt;{11,12,13})*MIN(4,MOD(O100,10))+1,"th","st","nd","rd","th")</f>
        <v>17th</v>
      </c>
      <c r="Q100" s="76">
        <v>1.1468</v>
      </c>
      <c r="R100" s="77">
        <v>0.73</v>
      </c>
      <c r="S100" s="78">
        <v>1.04E-2</v>
      </c>
      <c r="T100" s="79">
        <v>436</v>
      </c>
      <c r="U100" s="80">
        <v>5477269</v>
      </c>
      <c r="V100" s="72">
        <v>4134.2700000000004</v>
      </c>
      <c r="W100" s="29">
        <f t="shared" si="5"/>
        <v>16</v>
      </c>
      <c r="X100" s="38" t="str">
        <f t="array" ref="X100">W100&amp;CHOOSE(AND(W100&lt;&gt;{11,12,13})*MIN(4,MOD(W100,10))+1,"th","st","nd","rd","th")</f>
        <v>16th</v>
      </c>
      <c r="Y100" s="77">
        <v>0.37</v>
      </c>
      <c r="Z100" s="39">
        <v>1.1000000000000001</v>
      </c>
      <c r="AA100" s="81">
        <v>298146.7</v>
      </c>
      <c r="AB100" s="82">
        <v>291661337</v>
      </c>
      <c r="AC100" s="83">
        <v>114062296</v>
      </c>
      <c r="AD100" s="81">
        <v>3755298.66</v>
      </c>
      <c r="AE100" s="81">
        <v>0</v>
      </c>
      <c r="AF100" s="81">
        <v>146904.24</v>
      </c>
    </row>
    <row r="101" spans="1:32" x14ac:dyDescent="0.25">
      <c r="A101" s="7">
        <v>117083004</v>
      </c>
      <c r="B101" s="8" t="s">
        <v>447</v>
      </c>
      <c r="C101" s="8" t="s">
        <v>117</v>
      </c>
      <c r="D101" s="70">
        <v>48935</v>
      </c>
      <c r="E101" s="71">
        <v>2132</v>
      </c>
      <c r="F101" s="72">
        <v>3850028.73</v>
      </c>
      <c r="G101" s="73">
        <v>36.9</v>
      </c>
      <c r="H101" s="29">
        <f t="shared" si="3"/>
        <v>15</v>
      </c>
      <c r="I101" s="38" t="str">
        <f t="array" ref="I101">H101&amp;CHOOSE(AND(H101&lt;&gt;{11,12,13})*MIN(4,MOD(H101,10))+1,"th","st","nd","rd","th")</f>
        <v>15th</v>
      </c>
      <c r="J101" s="74">
        <v>0.74</v>
      </c>
      <c r="K101" s="75">
        <v>11797680.24</v>
      </c>
      <c r="L101" s="38">
        <v>864.07100000000003</v>
      </c>
      <c r="M101" s="38">
        <v>318.64400000000001</v>
      </c>
      <c r="N101" s="72">
        <v>9975.08</v>
      </c>
      <c r="O101" s="29">
        <f t="shared" si="4"/>
        <v>18</v>
      </c>
      <c r="P101" s="38" t="str">
        <f t="array" ref="P101">O101&amp;CHOOSE(AND(O101&lt;&gt;{11,12,13})*MIN(4,MOD(O101,10))+1,"th","st","nd","rd","th")</f>
        <v>18th</v>
      </c>
      <c r="Q101" s="76">
        <v>1.1391</v>
      </c>
      <c r="R101" s="77">
        <v>0.74</v>
      </c>
      <c r="S101" s="78">
        <v>9.7000000000000003E-3</v>
      </c>
      <c r="T101" s="79">
        <v>459</v>
      </c>
      <c r="U101" s="80">
        <v>5348610</v>
      </c>
      <c r="V101" s="72">
        <v>4522.32</v>
      </c>
      <c r="W101" s="29">
        <f t="shared" si="5"/>
        <v>21</v>
      </c>
      <c r="X101" s="38" t="str">
        <f t="array" ref="X101">W101&amp;CHOOSE(AND(W101&lt;&gt;{11,12,13})*MIN(4,MOD(W101,10))+1,"th","st","nd","rd","th")</f>
        <v>21st</v>
      </c>
      <c r="Y101" s="77">
        <v>0.31</v>
      </c>
      <c r="Z101" s="39">
        <v>1.05</v>
      </c>
      <c r="AA101" s="81">
        <v>98964.11</v>
      </c>
      <c r="AB101" s="82">
        <v>297953827</v>
      </c>
      <c r="AC101" s="83">
        <v>98239509</v>
      </c>
      <c r="AD101" s="81">
        <v>3701852.43</v>
      </c>
      <c r="AE101" s="81">
        <v>0</v>
      </c>
      <c r="AF101" s="81">
        <v>49212.19</v>
      </c>
    </row>
    <row r="102" spans="1:32" x14ac:dyDescent="0.25">
      <c r="A102" s="7">
        <v>117086003</v>
      </c>
      <c r="B102" s="8" t="s">
        <v>529</v>
      </c>
      <c r="C102" s="8" t="s">
        <v>117</v>
      </c>
      <c r="D102" s="70">
        <v>44364</v>
      </c>
      <c r="E102" s="71">
        <v>3478</v>
      </c>
      <c r="F102" s="72">
        <v>7789093.79</v>
      </c>
      <c r="G102" s="73">
        <v>50.48</v>
      </c>
      <c r="H102" s="29">
        <f t="shared" si="3"/>
        <v>51</v>
      </c>
      <c r="I102" s="38" t="str">
        <f t="array" ref="I102">H102&amp;CHOOSE(AND(H102&lt;&gt;{11,12,13})*MIN(4,MOD(H102,10))+1,"th","st","nd","rd","th")</f>
        <v>51st</v>
      </c>
      <c r="J102" s="74">
        <v>1.01</v>
      </c>
      <c r="K102" s="75">
        <v>17345781.559999999</v>
      </c>
      <c r="L102" s="38">
        <v>1122.6659999999999</v>
      </c>
      <c r="M102" s="38">
        <v>193.85300000000001</v>
      </c>
      <c r="N102" s="72">
        <v>13175.49</v>
      </c>
      <c r="O102" s="29">
        <f t="shared" si="4"/>
        <v>77</v>
      </c>
      <c r="P102" s="38" t="str">
        <f t="array" ref="P102">O102&amp;CHOOSE(AND(O102&lt;&gt;{11,12,13})*MIN(4,MOD(O102,10))+1,"th","st","nd","rd","th")</f>
        <v>77th</v>
      </c>
      <c r="Q102" s="76">
        <v>0.86240000000000006</v>
      </c>
      <c r="R102" s="77">
        <v>0.87</v>
      </c>
      <c r="S102" s="78">
        <v>1.66E-2</v>
      </c>
      <c r="T102" s="79">
        <v>103</v>
      </c>
      <c r="U102" s="80">
        <v>6346936</v>
      </c>
      <c r="V102" s="72">
        <v>4821</v>
      </c>
      <c r="W102" s="29">
        <f t="shared" si="5"/>
        <v>26</v>
      </c>
      <c r="X102" s="38" t="str">
        <f t="array" ref="X102">W102&amp;CHOOSE(AND(W102&lt;&gt;{11,12,13})*MIN(4,MOD(W102,10))+1,"th","st","nd","rd","th")</f>
        <v>26th</v>
      </c>
      <c r="Y102" s="77">
        <v>0.26</v>
      </c>
      <c r="Z102" s="39">
        <v>1.1299999999999999</v>
      </c>
      <c r="AA102" s="81">
        <v>586312.72</v>
      </c>
      <c r="AB102" s="82">
        <v>346192152</v>
      </c>
      <c r="AC102" s="83">
        <v>123951249</v>
      </c>
      <c r="AD102" s="81">
        <v>7183795.3200000003</v>
      </c>
      <c r="AE102" s="81">
        <v>0</v>
      </c>
      <c r="AF102" s="81">
        <v>18985.75</v>
      </c>
    </row>
    <row r="103" spans="1:32" x14ac:dyDescent="0.25">
      <c r="A103" s="7">
        <v>117086503</v>
      </c>
      <c r="B103" s="8" t="s">
        <v>585</v>
      </c>
      <c r="C103" s="8" t="s">
        <v>117</v>
      </c>
      <c r="D103" s="70">
        <v>49897</v>
      </c>
      <c r="E103" s="71">
        <v>4320</v>
      </c>
      <c r="F103" s="72">
        <v>10747736.120000001</v>
      </c>
      <c r="G103" s="73">
        <v>49.86</v>
      </c>
      <c r="H103" s="29">
        <f t="shared" si="3"/>
        <v>48</v>
      </c>
      <c r="I103" s="38" t="str">
        <f t="array" ref="I103">H103&amp;CHOOSE(AND(H103&lt;&gt;{11,12,13})*MIN(4,MOD(H103,10))+1,"th","st","nd","rd","th")</f>
        <v>48th</v>
      </c>
      <c r="J103" s="74">
        <v>0.99</v>
      </c>
      <c r="K103" s="75">
        <v>20095653.859999999</v>
      </c>
      <c r="L103" s="38">
        <v>1539.481</v>
      </c>
      <c r="M103" s="38">
        <v>368.88799999999998</v>
      </c>
      <c r="N103" s="72">
        <v>10530.28</v>
      </c>
      <c r="O103" s="29">
        <f t="shared" si="4"/>
        <v>31</v>
      </c>
      <c r="P103" s="38" t="str">
        <f t="array" ref="P103">O103&amp;CHOOSE(AND(O103&lt;&gt;{11,12,13})*MIN(4,MOD(O103,10))+1,"th","st","nd","rd","th")</f>
        <v>31st</v>
      </c>
      <c r="Q103" s="76">
        <v>1.079</v>
      </c>
      <c r="R103" s="77">
        <v>0.99</v>
      </c>
      <c r="S103" s="78">
        <v>1.26E-2</v>
      </c>
      <c r="T103" s="79">
        <v>308</v>
      </c>
      <c r="U103" s="80">
        <v>11550919</v>
      </c>
      <c r="V103" s="72">
        <v>6052.77</v>
      </c>
      <c r="W103" s="29">
        <f t="shared" si="5"/>
        <v>43</v>
      </c>
      <c r="X103" s="38" t="str">
        <f t="array" ref="X103">W103&amp;CHOOSE(AND(W103&lt;&gt;{11,12,13})*MIN(4,MOD(W103,10))+1,"th","st","nd","rd","th")</f>
        <v>43rd</v>
      </c>
      <c r="Y103" s="77">
        <v>7.0000000000000007E-2</v>
      </c>
      <c r="Z103" s="39">
        <v>1.06</v>
      </c>
      <c r="AA103" s="81">
        <v>751785.8</v>
      </c>
      <c r="AB103" s="82">
        <v>629897256</v>
      </c>
      <c r="AC103" s="83">
        <v>225726385</v>
      </c>
      <c r="AD103" s="81">
        <v>9785991.4100000001</v>
      </c>
      <c r="AE103" s="81">
        <v>0</v>
      </c>
      <c r="AF103" s="81">
        <v>209958.91</v>
      </c>
    </row>
    <row r="104" spans="1:32" x14ac:dyDescent="0.25">
      <c r="A104" s="7">
        <v>117086653</v>
      </c>
      <c r="B104" s="8" t="s">
        <v>589</v>
      </c>
      <c r="C104" s="8" t="s">
        <v>117</v>
      </c>
      <c r="D104" s="70">
        <v>49675</v>
      </c>
      <c r="E104" s="71">
        <v>3905</v>
      </c>
      <c r="F104" s="72">
        <v>7929594.1699999999</v>
      </c>
      <c r="G104" s="73">
        <v>40.880000000000003</v>
      </c>
      <c r="H104" s="29">
        <f t="shared" si="3"/>
        <v>26</v>
      </c>
      <c r="I104" s="38" t="str">
        <f t="array" ref="I104">H104&amp;CHOOSE(AND(H104&lt;&gt;{11,12,13})*MIN(4,MOD(H104,10))+1,"th","st","nd","rd","th")</f>
        <v>26th</v>
      </c>
      <c r="J104" s="74">
        <v>0.81</v>
      </c>
      <c r="K104" s="75">
        <v>19919115.129999999</v>
      </c>
      <c r="L104" s="38">
        <v>1517.809</v>
      </c>
      <c r="M104" s="38">
        <v>402.47800000000001</v>
      </c>
      <c r="N104" s="72">
        <v>10372.99</v>
      </c>
      <c r="O104" s="29">
        <f t="shared" si="4"/>
        <v>26</v>
      </c>
      <c r="P104" s="38" t="str">
        <f t="array" ref="P104">O104&amp;CHOOSE(AND(O104&lt;&gt;{11,12,13})*MIN(4,MOD(O104,10))+1,"th","st","nd","rd","th")</f>
        <v>26th</v>
      </c>
      <c r="Q104" s="76">
        <v>1.0953999999999999</v>
      </c>
      <c r="R104" s="77">
        <v>0.81</v>
      </c>
      <c r="S104" s="78">
        <v>1.01E-2</v>
      </c>
      <c r="T104" s="79">
        <v>446</v>
      </c>
      <c r="U104" s="80">
        <v>10614505</v>
      </c>
      <c r="V104" s="72">
        <v>5527.56</v>
      </c>
      <c r="W104" s="29">
        <f t="shared" si="5"/>
        <v>37</v>
      </c>
      <c r="X104" s="38" t="str">
        <f t="array" ref="X104">W104&amp;CHOOSE(AND(W104&lt;&gt;{11,12,13})*MIN(4,MOD(W104,10))+1,"th","st","nd","rd","th")</f>
        <v>37th</v>
      </c>
      <c r="Y104" s="77">
        <v>0.16</v>
      </c>
      <c r="Z104" s="39">
        <v>0.97</v>
      </c>
      <c r="AA104" s="81">
        <v>341241.04</v>
      </c>
      <c r="AB104" s="82">
        <v>587314762</v>
      </c>
      <c r="AC104" s="83">
        <v>198944840</v>
      </c>
      <c r="AD104" s="81">
        <v>7571011.6799999997</v>
      </c>
      <c r="AE104" s="81">
        <v>0</v>
      </c>
      <c r="AF104" s="81">
        <v>17341.45</v>
      </c>
    </row>
    <row r="105" spans="1:32" x14ac:dyDescent="0.25">
      <c r="A105" s="7">
        <v>117089003</v>
      </c>
      <c r="B105" s="8" t="s">
        <v>652</v>
      </c>
      <c r="C105" s="8" t="s">
        <v>117</v>
      </c>
      <c r="D105" s="70">
        <v>54794</v>
      </c>
      <c r="E105" s="71">
        <v>3414</v>
      </c>
      <c r="F105" s="72">
        <v>9441238.1699999999</v>
      </c>
      <c r="G105" s="73">
        <v>50.47</v>
      </c>
      <c r="H105" s="29">
        <f t="shared" si="3"/>
        <v>51</v>
      </c>
      <c r="I105" s="38" t="str">
        <f t="array" ref="I105">H105&amp;CHOOSE(AND(H105&lt;&gt;{11,12,13})*MIN(4,MOD(H105,10))+1,"th","st","nd","rd","th")</f>
        <v>51st</v>
      </c>
      <c r="J105" s="74">
        <v>1.01</v>
      </c>
      <c r="K105" s="75">
        <v>18088663.280000001</v>
      </c>
      <c r="L105" s="38">
        <v>1356.922</v>
      </c>
      <c r="M105" s="38">
        <v>395.25</v>
      </c>
      <c r="N105" s="72">
        <v>10323.57</v>
      </c>
      <c r="O105" s="29">
        <f t="shared" si="4"/>
        <v>25</v>
      </c>
      <c r="P105" s="38" t="str">
        <f t="array" ref="P105">O105&amp;CHOOSE(AND(O105&lt;&gt;{11,12,13})*MIN(4,MOD(O105,10))+1,"th","st","nd","rd","th")</f>
        <v>25th</v>
      </c>
      <c r="Q105" s="76">
        <v>1.1006</v>
      </c>
      <c r="R105" s="77">
        <v>1.01</v>
      </c>
      <c r="S105" s="78">
        <v>1.2200000000000001E-2</v>
      </c>
      <c r="T105" s="79">
        <v>333</v>
      </c>
      <c r="U105" s="80">
        <v>10431551</v>
      </c>
      <c r="V105" s="72">
        <v>5953.5</v>
      </c>
      <c r="W105" s="29">
        <f t="shared" si="5"/>
        <v>41</v>
      </c>
      <c r="X105" s="38" t="str">
        <f t="array" ref="X105">W105&amp;CHOOSE(AND(W105&lt;&gt;{11,12,13})*MIN(4,MOD(W105,10))+1,"th","st","nd","rd","th")</f>
        <v>41st</v>
      </c>
      <c r="Y105" s="77">
        <v>0.09</v>
      </c>
      <c r="Z105" s="39">
        <v>1.1000000000000001</v>
      </c>
      <c r="AA105" s="81">
        <v>296351.46999999997</v>
      </c>
      <c r="AB105" s="82">
        <v>534810796</v>
      </c>
      <c r="AC105" s="83">
        <v>237896698</v>
      </c>
      <c r="AD105" s="81">
        <v>9115080.5</v>
      </c>
      <c r="AE105" s="81">
        <v>0</v>
      </c>
      <c r="AF105" s="81">
        <v>29806.2</v>
      </c>
    </row>
    <row r="106" spans="1:32" x14ac:dyDescent="0.25">
      <c r="A106" s="7">
        <v>122091002</v>
      </c>
      <c r="B106" s="8" t="s">
        <v>137</v>
      </c>
      <c r="C106" s="8" t="s">
        <v>138</v>
      </c>
      <c r="D106" s="70">
        <v>60468</v>
      </c>
      <c r="E106" s="71">
        <v>23591</v>
      </c>
      <c r="F106" s="72">
        <v>99406365.890000001</v>
      </c>
      <c r="G106" s="73">
        <v>69.69</v>
      </c>
      <c r="H106" s="29">
        <f t="shared" si="3"/>
        <v>87</v>
      </c>
      <c r="I106" s="38" t="str">
        <f t="array" ref="I106">H106&amp;CHOOSE(AND(H106&lt;&gt;{11,12,13})*MIN(4,MOD(H106,10))+1,"th","st","nd","rd","th")</f>
        <v>87th</v>
      </c>
      <c r="J106" s="74">
        <v>1.39</v>
      </c>
      <c r="K106" s="75">
        <v>123359456.39</v>
      </c>
      <c r="L106" s="38">
        <v>7563.0510000000004</v>
      </c>
      <c r="M106" s="38">
        <v>1298.617</v>
      </c>
      <c r="N106" s="72">
        <v>13920.57</v>
      </c>
      <c r="O106" s="29">
        <f t="shared" si="4"/>
        <v>84</v>
      </c>
      <c r="P106" s="38" t="str">
        <f t="array" ref="P106">O106&amp;CHOOSE(AND(O106&lt;&gt;{11,12,13})*MIN(4,MOD(O106,10))+1,"th","st","nd","rd","th")</f>
        <v>84th</v>
      </c>
      <c r="Q106" s="76">
        <v>0.81620000000000004</v>
      </c>
      <c r="R106" s="77">
        <v>1.1299999999999999</v>
      </c>
      <c r="S106" s="78">
        <v>1.44E-2</v>
      </c>
      <c r="T106" s="79">
        <v>197</v>
      </c>
      <c r="U106" s="80">
        <v>93399511</v>
      </c>
      <c r="V106" s="72">
        <v>10539.72</v>
      </c>
      <c r="W106" s="29">
        <f t="shared" si="5"/>
        <v>87</v>
      </c>
      <c r="X106" s="38" t="str">
        <f t="array" ref="X106">W106&amp;CHOOSE(AND(W106&lt;&gt;{11,12,13})*MIN(4,MOD(W106,10))+1,"th","st","nd","rd","th")</f>
        <v>87th</v>
      </c>
      <c r="Y106" s="77">
        <v>0</v>
      </c>
      <c r="Z106" s="39">
        <v>1.1299999999999999</v>
      </c>
      <c r="AA106" s="81">
        <v>2270630.92</v>
      </c>
      <c r="AB106" s="82">
        <v>5415743629</v>
      </c>
      <c r="AC106" s="83">
        <v>1502738691</v>
      </c>
      <c r="AD106" s="81">
        <v>96361125</v>
      </c>
      <c r="AE106" s="81">
        <v>0</v>
      </c>
      <c r="AF106" s="81">
        <v>774609.97</v>
      </c>
    </row>
    <row r="107" spans="1:32" x14ac:dyDescent="0.25">
      <c r="A107" s="7">
        <v>122091303</v>
      </c>
      <c r="B107" s="8" t="s">
        <v>168</v>
      </c>
      <c r="C107" s="8" t="s">
        <v>138</v>
      </c>
      <c r="D107" s="70">
        <v>41446</v>
      </c>
      <c r="E107" s="71">
        <v>3700</v>
      </c>
      <c r="F107" s="72">
        <v>11720023.48</v>
      </c>
      <c r="G107" s="73">
        <v>76.430000000000007</v>
      </c>
      <c r="H107" s="29">
        <f t="shared" si="3"/>
        <v>94</v>
      </c>
      <c r="I107" s="38" t="str">
        <f t="array" ref="I107">H107&amp;CHOOSE(AND(H107&lt;&gt;{11,12,13})*MIN(4,MOD(H107,10))+1,"th","st","nd","rd","th")</f>
        <v>94th</v>
      </c>
      <c r="J107" s="74">
        <v>1.52</v>
      </c>
      <c r="K107" s="75">
        <v>19648102.190000001</v>
      </c>
      <c r="L107" s="38">
        <v>1341.825</v>
      </c>
      <c r="M107" s="38">
        <v>283.94400000000002</v>
      </c>
      <c r="N107" s="72">
        <v>12085.42</v>
      </c>
      <c r="O107" s="29">
        <f t="shared" si="4"/>
        <v>62</v>
      </c>
      <c r="P107" s="38" t="str">
        <f t="array" ref="P107">O107&amp;CHOOSE(AND(O107&lt;&gt;{11,12,13})*MIN(4,MOD(O107,10))+1,"th","st","nd","rd","th")</f>
        <v>62nd</v>
      </c>
      <c r="Q107" s="76">
        <v>0.94020000000000004</v>
      </c>
      <c r="R107" s="77">
        <v>1.43</v>
      </c>
      <c r="S107" s="78">
        <v>1.5800000000000002E-2</v>
      </c>
      <c r="T107" s="79">
        <v>126</v>
      </c>
      <c r="U107" s="80">
        <v>10017058</v>
      </c>
      <c r="V107" s="72">
        <v>6161.43</v>
      </c>
      <c r="W107" s="29">
        <f t="shared" si="5"/>
        <v>44</v>
      </c>
      <c r="X107" s="38" t="str">
        <f t="array" ref="X107">W107&amp;CHOOSE(AND(W107&lt;&gt;{11,12,13})*MIN(4,MOD(W107,10))+1,"th","st","nd","rd","th")</f>
        <v>44th</v>
      </c>
      <c r="Y107" s="77">
        <v>0.06</v>
      </c>
      <c r="Z107" s="39">
        <v>1.49</v>
      </c>
      <c r="AA107" s="81">
        <v>497379.48</v>
      </c>
      <c r="AB107" s="82">
        <v>571404497</v>
      </c>
      <c r="AC107" s="83">
        <v>170599833</v>
      </c>
      <c r="AD107" s="81">
        <v>11220938.390000001</v>
      </c>
      <c r="AE107" s="81">
        <v>0</v>
      </c>
      <c r="AF107" s="81">
        <v>1705.61</v>
      </c>
    </row>
    <row r="108" spans="1:32" x14ac:dyDescent="0.25">
      <c r="A108" s="7">
        <v>122091352</v>
      </c>
      <c r="B108" s="8" t="s">
        <v>169</v>
      </c>
      <c r="C108" s="8" t="s">
        <v>138</v>
      </c>
      <c r="D108" s="70">
        <v>57128</v>
      </c>
      <c r="E108" s="71">
        <v>19695</v>
      </c>
      <c r="F108" s="72">
        <v>84563979.739999995</v>
      </c>
      <c r="G108" s="73">
        <v>75.16</v>
      </c>
      <c r="H108" s="29">
        <f t="shared" si="3"/>
        <v>93</v>
      </c>
      <c r="I108" s="38" t="str">
        <f t="array" ref="I108">H108&amp;CHOOSE(AND(H108&lt;&gt;{11,12,13})*MIN(4,MOD(H108,10))+1,"th","st","nd","rd","th")</f>
        <v>93rd</v>
      </c>
      <c r="J108" s="74">
        <v>1.5</v>
      </c>
      <c r="K108" s="75">
        <v>120156244.67</v>
      </c>
      <c r="L108" s="38">
        <v>7251.4489999999996</v>
      </c>
      <c r="M108" s="38">
        <v>1282.5319999999999</v>
      </c>
      <c r="N108" s="72">
        <v>14079.74</v>
      </c>
      <c r="O108" s="29">
        <f t="shared" si="4"/>
        <v>86</v>
      </c>
      <c r="P108" s="38" t="str">
        <f t="array" ref="P108">O108&amp;CHOOSE(AND(O108&lt;&gt;{11,12,13})*MIN(4,MOD(O108,10))+1,"th","st","nd","rd","th")</f>
        <v>86th</v>
      </c>
      <c r="Q108" s="76">
        <v>0.80700000000000005</v>
      </c>
      <c r="R108" s="77">
        <v>1.21</v>
      </c>
      <c r="S108" s="78">
        <v>1.9199999999999998E-2</v>
      </c>
      <c r="T108" s="79">
        <v>28</v>
      </c>
      <c r="U108" s="80">
        <v>59492318</v>
      </c>
      <c r="V108" s="72">
        <v>6971.23</v>
      </c>
      <c r="W108" s="29">
        <f t="shared" si="5"/>
        <v>55</v>
      </c>
      <c r="X108" s="38" t="str">
        <f t="array" ref="X108">W108&amp;CHOOSE(AND(W108&lt;&gt;{11,12,13})*MIN(4,MOD(W108,10))+1,"th","st","nd","rd","th")</f>
        <v>55th</v>
      </c>
      <c r="Y108" s="77">
        <v>0</v>
      </c>
      <c r="Z108" s="39">
        <v>1.21</v>
      </c>
      <c r="AA108" s="81">
        <v>3391130.46</v>
      </c>
      <c r="AB108" s="82">
        <v>3367358028</v>
      </c>
      <c r="AC108" s="83">
        <v>1039480341</v>
      </c>
      <c r="AD108" s="81">
        <v>81149453.659999996</v>
      </c>
      <c r="AE108" s="81">
        <v>0</v>
      </c>
      <c r="AF108" s="81">
        <v>23395.62</v>
      </c>
    </row>
    <row r="109" spans="1:32" x14ac:dyDescent="0.25">
      <c r="A109" s="7">
        <v>122092002</v>
      </c>
      <c r="B109" s="8" t="s">
        <v>192</v>
      </c>
      <c r="C109" s="8" t="s">
        <v>138</v>
      </c>
      <c r="D109" s="70">
        <v>65679</v>
      </c>
      <c r="E109" s="71">
        <v>18584</v>
      </c>
      <c r="F109" s="72">
        <v>75568804.710000008</v>
      </c>
      <c r="G109" s="73">
        <v>61.91</v>
      </c>
      <c r="H109" s="29">
        <f t="shared" si="3"/>
        <v>74</v>
      </c>
      <c r="I109" s="38" t="str">
        <f t="array" ref="I109">H109&amp;CHOOSE(AND(H109&lt;&gt;{11,12,13})*MIN(4,MOD(H109,10))+1,"th","st","nd","rd","th")</f>
        <v>74th</v>
      </c>
      <c r="J109" s="74">
        <v>1.23</v>
      </c>
      <c r="K109" s="75">
        <v>94537560.939999998</v>
      </c>
      <c r="L109" s="38">
        <v>5520.4380000000001</v>
      </c>
      <c r="M109" s="38">
        <v>671.84299999999996</v>
      </c>
      <c r="N109" s="72">
        <v>15267</v>
      </c>
      <c r="O109" s="29">
        <f t="shared" si="4"/>
        <v>92</v>
      </c>
      <c r="P109" s="38" t="str">
        <f t="array" ref="P109">O109&amp;CHOOSE(AND(O109&lt;&gt;{11,12,13})*MIN(4,MOD(O109,10))+1,"th","st","nd","rd","th")</f>
        <v>92nd</v>
      </c>
      <c r="Q109" s="76">
        <v>0.74429999999999996</v>
      </c>
      <c r="R109" s="77">
        <v>0.92</v>
      </c>
      <c r="S109" s="78">
        <v>1.2699999999999999E-2</v>
      </c>
      <c r="T109" s="79">
        <v>300</v>
      </c>
      <c r="U109" s="80">
        <v>80196358</v>
      </c>
      <c r="V109" s="72">
        <v>12951.02</v>
      </c>
      <c r="W109" s="29">
        <f t="shared" si="5"/>
        <v>93</v>
      </c>
      <c r="X109" s="38" t="str">
        <f t="array" ref="X109">W109&amp;CHOOSE(AND(W109&lt;&gt;{11,12,13})*MIN(4,MOD(W109,10))+1,"th","st","nd","rd","th")</f>
        <v>93rd</v>
      </c>
      <c r="Y109" s="77">
        <v>0</v>
      </c>
      <c r="Z109" s="39">
        <v>0.92</v>
      </c>
      <c r="AA109" s="81">
        <v>2049624.54</v>
      </c>
      <c r="AB109" s="82">
        <v>4655411532</v>
      </c>
      <c r="AC109" s="83">
        <v>1285059416</v>
      </c>
      <c r="AD109" s="81">
        <v>73500294.530000001</v>
      </c>
      <c r="AE109" s="81">
        <v>0</v>
      </c>
      <c r="AF109" s="81">
        <v>18885.64</v>
      </c>
    </row>
    <row r="110" spans="1:32" x14ac:dyDescent="0.25">
      <c r="A110" s="7">
        <v>122092102</v>
      </c>
      <c r="B110" s="8" t="s">
        <v>193</v>
      </c>
      <c r="C110" s="8" t="s">
        <v>138</v>
      </c>
      <c r="D110" s="70">
        <v>97047</v>
      </c>
      <c r="E110" s="71">
        <v>40948</v>
      </c>
      <c r="F110" s="72">
        <v>246586490.44999999</v>
      </c>
      <c r="G110" s="73">
        <v>62.05</v>
      </c>
      <c r="H110" s="29">
        <f t="shared" si="3"/>
        <v>75</v>
      </c>
      <c r="I110" s="38" t="str">
        <f t="array" ref="I110">H110&amp;CHOOSE(AND(H110&lt;&gt;{11,12,13})*MIN(4,MOD(H110,10))+1,"th","st","nd","rd","th")</f>
        <v>75th</v>
      </c>
      <c r="J110" s="74">
        <v>1.24</v>
      </c>
      <c r="K110" s="75">
        <v>249181641.86000001</v>
      </c>
      <c r="L110" s="38">
        <v>18787.109</v>
      </c>
      <c r="M110" s="38">
        <v>910.04499999999996</v>
      </c>
      <c r="N110" s="72">
        <v>12650.64</v>
      </c>
      <c r="O110" s="29">
        <f t="shared" si="4"/>
        <v>70</v>
      </c>
      <c r="P110" s="38" t="str">
        <f t="array" ref="P110">O110&amp;CHOOSE(AND(O110&lt;&gt;{11,12,13})*MIN(4,MOD(O110,10))+1,"th","st","nd","rd","th")</f>
        <v>70th</v>
      </c>
      <c r="Q110" s="76">
        <v>0.8982</v>
      </c>
      <c r="R110" s="77">
        <v>1.1100000000000001</v>
      </c>
      <c r="S110" s="78">
        <v>1.21E-2</v>
      </c>
      <c r="T110" s="79">
        <v>340</v>
      </c>
      <c r="U110" s="80">
        <v>274150578</v>
      </c>
      <c r="V110" s="72">
        <v>13918.28</v>
      </c>
      <c r="W110" s="29">
        <f t="shared" si="5"/>
        <v>95</v>
      </c>
      <c r="X110" s="38" t="str">
        <f t="array" ref="X110">W110&amp;CHOOSE(AND(W110&lt;&gt;{11,12,13})*MIN(4,MOD(W110,10))+1,"th","st","nd","rd","th")</f>
        <v>95th</v>
      </c>
      <c r="Y110" s="77">
        <v>0</v>
      </c>
      <c r="Z110" s="39">
        <v>1.1100000000000001</v>
      </c>
      <c r="AA110" s="81">
        <v>6026214.5999999996</v>
      </c>
      <c r="AB110" s="82">
        <v>15038198731</v>
      </c>
      <c r="AC110" s="83">
        <v>5269251506</v>
      </c>
      <c r="AD110" s="81">
        <v>240494041.72999999</v>
      </c>
      <c r="AE110" s="81">
        <v>0</v>
      </c>
      <c r="AF110" s="81">
        <v>66234.12</v>
      </c>
    </row>
    <row r="111" spans="1:32" x14ac:dyDescent="0.25">
      <c r="A111" s="7">
        <v>122092353</v>
      </c>
      <c r="B111" s="8" t="s">
        <v>240</v>
      </c>
      <c r="C111" s="8" t="s">
        <v>138</v>
      </c>
      <c r="D111" s="70">
        <v>111836</v>
      </c>
      <c r="E111" s="71">
        <v>26058</v>
      </c>
      <c r="F111" s="72">
        <v>171344844.25999999</v>
      </c>
      <c r="G111" s="73">
        <v>58.8</v>
      </c>
      <c r="H111" s="29">
        <f t="shared" si="3"/>
        <v>69</v>
      </c>
      <c r="I111" s="38" t="str">
        <f t="array" ref="I111">H111&amp;CHOOSE(AND(H111&lt;&gt;{11,12,13})*MIN(4,MOD(H111,10))+1,"th","st","nd","rd","th")</f>
        <v>69th</v>
      </c>
      <c r="J111" s="74">
        <v>1.17</v>
      </c>
      <c r="K111" s="75">
        <v>192711628.13999999</v>
      </c>
      <c r="L111" s="38">
        <v>10894.418</v>
      </c>
      <c r="M111" s="38">
        <v>480.166</v>
      </c>
      <c r="N111" s="72">
        <v>16942.3</v>
      </c>
      <c r="O111" s="29">
        <f t="shared" si="4"/>
        <v>96</v>
      </c>
      <c r="P111" s="38" t="str">
        <f t="array" ref="P111">O111&amp;CHOOSE(AND(O111&lt;&gt;{11,12,13})*MIN(4,MOD(O111,10))+1,"th","st","nd","rd","th")</f>
        <v>96th</v>
      </c>
      <c r="Q111" s="76">
        <v>0.67069999999999996</v>
      </c>
      <c r="R111" s="77">
        <v>0.78</v>
      </c>
      <c r="S111" s="78">
        <v>1.15E-2</v>
      </c>
      <c r="T111" s="79">
        <v>371</v>
      </c>
      <c r="U111" s="80">
        <v>201975979</v>
      </c>
      <c r="V111" s="72">
        <v>17756.78</v>
      </c>
      <c r="W111" s="29">
        <f t="shared" si="5"/>
        <v>97</v>
      </c>
      <c r="X111" s="38" t="str">
        <f t="array" ref="X111">W111&amp;CHOOSE(AND(W111&lt;&gt;{11,12,13})*MIN(4,MOD(W111,10))+1,"th","st","nd","rd","th")</f>
        <v>97th</v>
      </c>
      <c r="Y111" s="77">
        <v>0</v>
      </c>
      <c r="Z111" s="39">
        <v>0.78</v>
      </c>
      <c r="AA111" s="81">
        <v>5277111.57</v>
      </c>
      <c r="AB111" s="82">
        <v>10641553708</v>
      </c>
      <c r="AC111" s="83">
        <v>4319629925</v>
      </c>
      <c r="AD111" s="81">
        <v>165907671.21000001</v>
      </c>
      <c r="AE111" s="81">
        <v>0</v>
      </c>
      <c r="AF111" s="81">
        <v>160061.48000000001</v>
      </c>
    </row>
    <row r="112" spans="1:32" x14ac:dyDescent="0.25">
      <c r="A112" s="7">
        <v>122097203</v>
      </c>
      <c r="B112" s="8" t="s">
        <v>420</v>
      </c>
      <c r="C112" s="8" t="s">
        <v>138</v>
      </c>
      <c r="D112" s="70">
        <v>61689</v>
      </c>
      <c r="E112" s="71">
        <v>3360</v>
      </c>
      <c r="F112" s="72">
        <v>11898335.35</v>
      </c>
      <c r="G112" s="73">
        <v>57.4</v>
      </c>
      <c r="H112" s="29">
        <f t="shared" si="3"/>
        <v>66</v>
      </c>
      <c r="I112" s="38" t="str">
        <f t="array" ref="I112">H112&amp;CHOOSE(AND(H112&lt;&gt;{11,12,13})*MIN(4,MOD(H112,10))+1,"th","st","nd","rd","th")</f>
        <v>66th</v>
      </c>
      <c r="J112" s="74">
        <v>1.1399999999999999</v>
      </c>
      <c r="K112" s="75">
        <v>15701095.630000001</v>
      </c>
      <c r="L112" s="38">
        <v>963.226</v>
      </c>
      <c r="M112" s="38">
        <v>147.84299999999999</v>
      </c>
      <c r="N112" s="72">
        <v>14131.52</v>
      </c>
      <c r="O112" s="29">
        <f t="shared" si="4"/>
        <v>86</v>
      </c>
      <c r="P112" s="38" t="str">
        <f t="array" ref="P112">O112&amp;CHOOSE(AND(O112&lt;&gt;{11,12,13})*MIN(4,MOD(O112,10))+1,"th","st","nd","rd","th")</f>
        <v>86th</v>
      </c>
      <c r="Q112" s="76">
        <v>0.80410000000000004</v>
      </c>
      <c r="R112" s="77">
        <v>0.92</v>
      </c>
      <c r="S112" s="78">
        <v>1.7299999999999999E-2</v>
      </c>
      <c r="T112" s="79">
        <v>80</v>
      </c>
      <c r="U112" s="80">
        <v>9302112</v>
      </c>
      <c r="V112" s="72">
        <v>8372.2199999999993</v>
      </c>
      <c r="W112" s="29">
        <f t="shared" si="5"/>
        <v>70</v>
      </c>
      <c r="X112" s="38" t="str">
        <f t="array" ref="X112">W112&amp;CHOOSE(AND(W112&lt;&gt;{11,12,13})*MIN(4,MOD(W112,10))+1,"th","st","nd","rd","th")</f>
        <v>70th</v>
      </c>
      <c r="Y112" s="77">
        <v>0</v>
      </c>
      <c r="Z112" s="39">
        <v>0.92</v>
      </c>
      <c r="AA112" s="81">
        <v>386692.95</v>
      </c>
      <c r="AB112" s="82">
        <v>501991638</v>
      </c>
      <c r="AC112" s="83">
        <v>187053677</v>
      </c>
      <c r="AD112" s="81">
        <v>11507033.74</v>
      </c>
      <c r="AE112" s="81">
        <v>0</v>
      </c>
      <c r="AF112" s="81">
        <v>4608.66</v>
      </c>
    </row>
    <row r="113" spans="1:32" x14ac:dyDescent="0.25">
      <c r="A113" s="7">
        <v>122097502</v>
      </c>
      <c r="B113" s="8" t="s">
        <v>430</v>
      </c>
      <c r="C113" s="8" t="s">
        <v>138</v>
      </c>
      <c r="D113" s="70">
        <v>79475</v>
      </c>
      <c r="E113" s="71">
        <v>25491</v>
      </c>
      <c r="F113" s="72">
        <v>125687488.67</v>
      </c>
      <c r="G113" s="73">
        <v>62.04</v>
      </c>
      <c r="H113" s="29">
        <f t="shared" si="3"/>
        <v>74</v>
      </c>
      <c r="I113" s="38" t="str">
        <f t="array" ref="I113">H113&amp;CHOOSE(AND(H113&lt;&gt;{11,12,13})*MIN(4,MOD(H113,10))+1,"th","st","nd","rd","th")</f>
        <v>74th</v>
      </c>
      <c r="J113" s="74">
        <v>1.24</v>
      </c>
      <c r="K113" s="75">
        <v>149791569.61000001</v>
      </c>
      <c r="L113" s="38">
        <v>9108.9439999999995</v>
      </c>
      <c r="M113" s="38">
        <v>652.86599999999999</v>
      </c>
      <c r="N113" s="72">
        <v>15344.65</v>
      </c>
      <c r="O113" s="29">
        <f t="shared" si="4"/>
        <v>93</v>
      </c>
      <c r="P113" s="38" t="str">
        <f t="array" ref="P113">O113&amp;CHOOSE(AND(O113&lt;&gt;{11,12,13})*MIN(4,MOD(O113,10))+1,"th","st","nd","rd","th")</f>
        <v>93rd</v>
      </c>
      <c r="Q113" s="76">
        <v>0.74050000000000005</v>
      </c>
      <c r="R113" s="77">
        <v>0.92</v>
      </c>
      <c r="S113" s="78">
        <v>1.41E-2</v>
      </c>
      <c r="T113" s="79">
        <v>212</v>
      </c>
      <c r="U113" s="80">
        <v>120391387</v>
      </c>
      <c r="V113" s="72">
        <v>12332.9</v>
      </c>
      <c r="W113" s="29">
        <f t="shared" si="5"/>
        <v>92</v>
      </c>
      <c r="X113" s="38" t="str">
        <f t="array" ref="X113">W113&amp;CHOOSE(AND(W113&lt;&gt;{11,12,13})*MIN(4,MOD(W113,10))+1,"th","st","nd","rd","th")</f>
        <v>92nd</v>
      </c>
      <c r="Y113" s="77">
        <v>0</v>
      </c>
      <c r="Z113" s="39">
        <v>0.92</v>
      </c>
      <c r="AA113" s="81">
        <v>3591457.72</v>
      </c>
      <c r="AB113" s="82">
        <v>6830348473</v>
      </c>
      <c r="AC113" s="83">
        <v>2087532028</v>
      </c>
      <c r="AD113" s="81">
        <v>122059201.75</v>
      </c>
      <c r="AE113" s="81">
        <v>0</v>
      </c>
      <c r="AF113" s="81">
        <v>36829.199999999997</v>
      </c>
    </row>
    <row r="114" spans="1:32" x14ac:dyDescent="0.25">
      <c r="A114" s="7">
        <v>122097604</v>
      </c>
      <c r="B114" s="8" t="s">
        <v>434</v>
      </c>
      <c r="C114" s="8" t="s">
        <v>138</v>
      </c>
      <c r="D114" s="70">
        <v>108784</v>
      </c>
      <c r="E114" s="71">
        <v>4780</v>
      </c>
      <c r="F114" s="72">
        <v>30925869.560000002</v>
      </c>
      <c r="G114" s="73">
        <v>59.47</v>
      </c>
      <c r="H114" s="29">
        <f t="shared" si="3"/>
        <v>69</v>
      </c>
      <c r="I114" s="38" t="str">
        <f t="array" ref="I114">H114&amp;CHOOSE(AND(H114&lt;&gt;{11,12,13})*MIN(4,MOD(H114,10))+1,"th","st","nd","rd","th")</f>
        <v>69th</v>
      </c>
      <c r="J114" s="74">
        <v>1.19</v>
      </c>
      <c r="K114" s="75">
        <v>32672413.420000002</v>
      </c>
      <c r="L114" s="38">
        <v>1396.7819999999999</v>
      </c>
      <c r="M114" s="38">
        <v>80.039000000000001</v>
      </c>
      <c r="N114" s="72">
        <v>22123.48</v>
      </c>
      <c r="O114" s="29">
        <f t="shared" si="4"/>
        <v>100</v>
      </c>
      <c r="P114" s="38" t="str">
        <f t="array" ref="P114">O114&amp;CHOOSE(AND(O114&lt;&gt;{11,12,13})*MIN(4,MOD(O114,10))+1,"th","st","nd","rd","th")</f>
        <v>100th</v>
      </c>
      <c r="Q114" s="76">
        <v>0.51359999999999995</v>
      </c>
      <c r="R114" s="77">
        <v>0.61</v>
      </c>
      <c r="S114" s="78">
        <v>8.5000000000000006E-3</v>
      </c>
      <c r="T114" s="79">
        <v>484</v>
      </c>
      <c r="U114" s="80">
        <v>49060785</v>
      </c>
      <c r="V114" s="72">
        <v>33220.54</v>
      </c>
      <c r="W114" s="29">
        <f t="shared" si="5"/>
        <v>100</v>
      </c>
      <c r="X114" s="38" t="str">
        <f t="array" ref="X114">W114&amp;CHOOSE(AND(W114&lt;&gt;{11,12,13})*MIN(4,MOD(W114,10))+1,"th","st","nd","rd","th")</f>
        <v>100th</v>
      </c>
      <c r="Y114" s="77">
        <v>0</v>
      </c>
      <c r="Z114" s="39">
        <v>0.61</v>
      </c>
      <c r="AA114" s="81">
        <v>853790.52</v>
      </c>
      <c r="AB114" s="82">
        <v>2538237026</v>
      </c>
      <c r="AC114" s="83">
        <v>1095895195</v>
      </c>
      <c r="AD114" s="81">
        <v>30060636.350000001</v>
      </c>
      <c r="AE114" s="81">
        <v>0</v>
      </c>
      <c r="AF114" s="81">
        <v>11442.69</v>
      </c>
    </row>
    <row r="115" spans="1:32" x14ac:dyDescent="0.25">
      <c r="A115" s="7">
        <v>122098003</v>
      </c>
      <c r="B115" s="8" t="s">
        <v>470</v>
      </c>
      <c r="C115" s="8" t="s">
        <v>138</v>
      </c>
      <c r="D115" s="70">
        <v>69021</v>
      </c>
      <c r="E115" s="71">
        <v>5863</v>
      </c>
      <c r="F115" s="72">
        <v>31419101.489999998</v>
      </c>
      <c r="G115" s="73">
        <v>77.64</v>
      </c>
      <c r="H115" s="29">
        <f t="shared" si="3"/>
        <v>95</v>
      </c>
      <c r="I115" s="38" t="str">
        <f t="array" ref="I115">H115&amp;CHOOSE(AND(H115&lt;&gt;{11,12,13})*MIN(4,MOD(H115,10))+1,"th","st","nd","rd","th")</f>
        <v>95th</v>
      </c>
      <c r="J115" s="74">
        <v>1.55</v>
      </c>
      <c r="K115" s="75">
        <v>34711847.329999998</v>
      </c>
      <c r="L115" s="38">
        <v>1711.24</v>
      </c>
      <c r="M115" s="38">
        <v>223.17</v>
      </c>
      <c r="N115" s="72">
        <v>17944.41</v>
      </c>
      <c r="O115" s="29">
        <f t="shared" si="4"/>
        <v>98</v>
      </c>
      <c r="P115" s="38" t="str">
        <f t="array" ref="P115">O115&amp;CHOOSE(AND(O115&lt;&gt;{11,12,13})*MIN(4,MOD(O115,10))+1,"th","st","nd","rd","th")</f>
        <v>98th</v>
      </c>
      <c r="Q115" s="76">
        <v>0.63319999999999999</v>
      </c>
      <c r="R115" s="77">
        <v>0.98</v>
      </c>
      <c r="S115" s="78">
        <v>1.03E-2</v>
      </c>
      <c r="T115" s="79">
        <v>440</v>
      </c>
      <c r="U115" s="80">
        <v>41304492</v>
      </c>
      <c r="V115" s="72">
        <v>21352.5</v>
      </c>
      <c r="W115" s="29">
        <f t="shared" si="5"/>
        <v>98</v>
      </c>
      <c r="X115" s="38" t="str">
        <f t="array" ref="X115">W115&amp;CHOOSE(AND(W115&lt;&gt;{11,12,13})*MIN(4,MOD(W115,10))+1,"th","st","nd","rd","th")</f>
        <v>98th</v>
      </c>
      <c r="Y115" s="77">
        <v>0</v>
      </c>
      <c r="Z115" s="39">
        <v>0.98</v>
      </c>
      <c r="AA115" s="81">
        <v>918170.29</v>
      </c>
      <c r="AB115" s="82">
        <v>2449523408</v>
      </c>
      <c r="AC115" s="83">
        <v>610068572</v>
      </c>
      <c r="AD115" s="81">
        <v>30476094.289999999</v>
      </c>
      <c r="AE115" s="81">
        <v>0</v>
      </c>
      <c r="AF115" s="81">
        <v>24836.91</v>
      </c>
    </row>
    <row r="116" spans="1:32" x14ac:dyDescent="0.25">
      <c r="A116" s="7">
        <v>122098103</v>
      </c>
      <c r="B116" s="8" t="s">
        <v>481</v>
      </c>
      <c r="C116" s="8" t="s">
        <v>138</v>
      </c>
      <c r="D116" s="70">
        <v>73515</v>
      </c>
      <c r="E116" s="71">
        <v>18334</v>
      </c>
      <c r="F116" s="72">
        <v>96030871.659999996</v>
      </c>
      <c r="G116" s="73">
        <v>71.25</v>
      </c>
      <c r="H116" s="29">
        <f t="shared" si="3"/>
        <v>89</v>
      </c>
      <c r="I116" s="38" t="str">
        <f t="array" ref="I116">H116&amp;CHOOSE(AND(H116&lt;&gt;{11,12,13})*MIN(4,MOD(H116,10))+1,"th","st","nd","rd","th")</f>
        <v>89th</v>
      </c>
      <c r="J116" s="74">
        <v>1.42</v>
      </c>
      <c r="K116" s="75">
        <v>105975148</v>
      </c>
      <c r="L116" s="38">
        <v>7397.2550000000001</v>
      </c>
      <c r="M116" s="38">
        <v>544.47299999999996</v>
      </c>
      <c r="N116" s="72">
        <v>13344.09</v>
      </c>
      <c r="O116" s="29">
        <f t="shared" si="4"/>
        <v>79</v>
      </c>
      <c r="P116" s="38" t="str">
        <f t="array" ref="P116">O116&amp;CHOOSE(AND(O116&lt;&gt;{11,12,13})*MIN(4,MOD(O116,10))+1,"th","st","nd","rd","th")</f>
        <v>79th</v>
      </c>
      <c r="Q116" s="76">
        <v>0.85150000000000003</v>
      </c>
      <c r="R116" s="77">
        <v>1.21</v>
      </c>
      <c r="S116" s="78">
        <v>1.44E-2</v>
      </c>
      <c r="T116" s="79">
        <v>197</v>
      </c>
      <c r="U116" s="80">
        <v>90037237</v>
      </c>
      <c r="V116" s="72">
        <v>11337.24</v>
      </c>
      <c r="W116" s="29">
        <f t="shared" si="5"/>
        <v>90</v>
      </c>
      <c r="X116" s="38" t="str">
        <f t="array" ref="X116">W116&amp;CHOOSE(AND(W116&lt;&gt;{11,12,13})*MIN(4,MOD(W116,10))+1,"th","st","nd","rd","th")</f>
        <v>90th</v>
      </c>
      <c r="Y116" s="77">
        <v>0</v>
      </c>
      <c r="Z116" s="39">
        <v>1.21</v>
      </c>
      <c r="AA116" s="81">
        <v>2347596.66</v>
      </c>
      <c r="AB116" s="82">
        <v>5130813697</v>
      </c>
      <c r="AC116" s="83">
        <v>1538611280</v>
      </c>
      <c r="AD116" s="81">
        <v>93612433</v>
      </c>
      <c r="AE116" s="81">
        <v>0</v>
      </c>
      <c r="AF116" s="81">
        <v>70842</v>
      </c>
    </row>
    <row r="117" spans="1:32" x14ac:dyDescent="0.25">
      <c r="A117" s="7">
        <v>122098202</v>
      </c>
      <c r="B117" s="8" t="s">
        <v>484</v>
      </c>
      <c r="C117" s="8" t="s">
        <v>138</v>
      </c>
      <c r="D117" s="70">
        <v>84737</v>
      </c>
      <c r="E117" s="71">
        <v>26503</v>
      </c>
      <c r="F117" s="72">
        <v>138300754.80000001</v>
      </c>
      <c r="G117" s="73">
        <v>61.58</v>
      </c>
      <c r="H117" s="29">
        <f t="shared" si="3"/>
        <v>72</v>
      </c>
      <c r="I117" s="38" t="str">
        <f t="array" ref="I117">H117&amp;CHOOSE(AND(H117&lt;&gt;{11,12,13})*MIN(4,MOD(H117,10))+1,"th","st","nd","rd","th")</f>
        <v>72nd</v>
      </c>
      <c r="J117" s="74">
        <v>1.23</v>
      </c>
      <c r="K117" s="75">
        <v>167962188.63999999</v>
      </c>
      <c r="L117" s="38">
        <v>10817.657999999999</v>
      </c>
      <c r="M117" s="38">
        <v>741.94399999999996</v>
      </c>
      <c r="N117" s="72">
        <v>14530.1</v>
      </c>
      <c r="O117" s="29">
        <f t="shared" si="4"/>
        <v>89</v>
      </c>
      <c r="P117" s="38" t="str">
        <f t="array" ref="P117">O117&amp;CHOOSE(AND(O117&lt;&gt;{11,12,13})*MIN(4,MOD(O117,10))+1,"th","st","nd","rd","th")</f>
        <v>89th</v>
      </c>
      <c r="Q117" s="76">
        <v>0.78200000000000003</v>
      </c>
      <c r="R117" s="77">
        <v>0.96</v>
      </c>
      <c r="S117" s="78">
        <v>1.3299999999999999E-2</v>
      </c>
      <c r="T117" s="79">
        <v>258</v>
      </c>
      <c r="U117" s="80">
        <v>140119471</v>
      </c>
      <c r="V117" s="72">
        <v>12121.48</v>
      </c>
      <c r="W117" s="29">
        <f t="shared" si="5"/>
        <v>91</v>
      </c>
      <c r="X117" s="38" t="str">
        <f t="array" ref="X117">W117&amp;CHOOSE(AND(W117&lt;&gt;{11,12,13})*MIN(4,MOD(W117,10))+1,"th","st","nd","rd","th")</f>
        <v>91st</v>
      </c>
      <c r="Y117" s="77">
        <v>0</v>
      </c>
      <c r="Z117" s="39">
        <v>0.96</v>
      </c>
      <c r="AA117" s="81">
        <v>4157975.25</v>
      </c>
      <c r="AB117" s="82">
        <v>7715796951</v>
      </c>
      <c r="AC117" s="83">
        <v>2663423088</v>
      </c>
      <c r="AD117" s="81">
        <v>134111412.54000001</v>
      </c>
      <c r="AE117" s="81">
        <v>0</v>
      </c>
      <c r="AF117" s="81">
        <v>31367.01</v>
      </c>
    </row>
    <row r="118" spans="1:32" x14ac:dyDescent="0.25">
      <c r="A118" s="7">
        <v>122098403</v>
      </c>
      <c r="B118" s="8" t="s">
        <v>508</v>
      </c>
      <c r="C118" s="8" t="s">
        <v>138</v>
      </c>
      <c r="D118" s="70">
        <v>65398</v>
      </c>
      <c r="E118" s="71">
        <v>13604</v>
      </c>
      <c r="F118" s="72">
        <v>70701145.340000004</v>
      </c>
      <c r="G118" s="73">
        <v>79.47</v>
      </c>
      <c r="H118" s="29">
        <f t="shared" si="3"/>
        <v>96</v>
      </c>
      <c r="I118" s="38" t="str">
        <f t="array" ref="I118">H118&amp;CHOOSE(AND(H118&lt;&gt;{11,12,13})*MIN(4,MOD(H118,10))+1,"th","st","nd","rd","th")</f>
        <v>96th</v>
      </c>
      <c r="J118" s="74">
        <v>1.58</v>
      </c>
      <c r="K118" s="75">
        <v>83937270.060000002</v>
      </c>
      <c r="L118" s="38">
        <v>5374.7250000000004</v>
      </c>
      <c r="M118" s="38">
        <v>593.03899999999999</v>
      </c>
      <c r="N118" s="72">
        <v>14065.11</v>
      </c>
      <c r="O118" s="29">
        <f t="shared" si="4"/>
        <v>85</v>
      </c>
      <c r="P118" s="38" t="str">
        <f t="array" ref="P118">O118&amp;CHOOSE(AND(O118&lt;&gt;{11,12,13})*MIN(4,MOD(O118,10))+1,"th","st","nd","rd","th")</f>
        <v>85th</v>
      </c>
      <c r="Q118" s="76">
        <v>0.80789999999999995</v>
      </c>
      <c r="R118" s="77">
        <v>1.28</v>
      </c>
      <c r="S118" s="78">
        <v>1.6199999999999999E-2</v>
      </c>
      <c r="T118" s="79">
        <v>112</v>
      </c>
      <c r="U118" s="80">
        <v>58933042</v>
      </c>
      <c r="V118" s="72">
        <v>9875.23</v>
      </c>
      <c r="W118" s="29">
        <f t="shared" si="5"/>
        <v>83</v>
      </c>
      <c r="X118" s="38" t="str">
        <f t="array" ref="X118">W118&amp;CHOOSE(AND(W118&lt;&gt;{11,12,13})*MIN(4,MOD(W118,10))+1,"th","st","nd","rd","th")</f>
        <v>83rd</v>
      </c>
      <c r="Y118" s="77">
        <v>0</v>
      </c>
      <c r="Z118" s="39">
        <v>1.28</v>
      </c>
      <c r="AA118" s="81">
        <v>2080155.42</v>
      </c>
      <c r="AB118" s="82">
        <v>3392773179</v>
      </c>
      <c r="AC118" s="83">
        <v>972637356</v>
      </c>
      <c r="AD118" s="81">
        <v>68596148</v>
      </c>
      <c r="AE118" s="81">
        <v>0</v>
      </c>
      <c r="AF118" s="81">
        <v>24841.919999999998</v>
      </c>
    </row>
    <row r="119" spans="1:32" x14ac:dyDescent="0.25">
      <c r="A119" s="7">
        <v>104101252</v>
      </c>
      <c r="B119" s="8" t="s">
        <v>177</v>
      </c>
      <c r="C119" s="8" t="s">
        <v>178</v>
      </c>
      <c r="D119" s="70">
        <v>48793</v>
      </c>
      <c r="E119" s="71">
        <v>23046</v>
      </c>
      <c r="F119" s="72">
        <v>48448403.960000001</v>
      </c>
      <c r="G119" s="73">
        <v>43.09</v>
      </c>
      <c r="H119" s="29">
        <f t="shared" si="3"/>
        <v>31</v>
      </c>
      <c r="I119" s="38" t="str">
        <f t="array" ref="I119">H119&amp;CHOOSE(AND(H119&lt;&gt;{11,12,13})*MIN(4,MOD(H119,10))+1,"th","st","nd","rd","th")</f>
        <v>31st</v>
      </c>
      <c r="J119" s="74">
        <v>0.86</v>
      </c>
      <c r="K119" s="75">
        <v>88176186.620000005</v>
      </c>
      <c r="L119" s="38">
        <v>7131.1530000000002</v>
      </c>
      <c r="M119" s="38">
        <v>1125.7660000000001</v>
      </c>
      <c r="N119" s="72">
        <v>10679.07</v>
      </c>
      <c r="O119" s="29">
        <f t="shared" si="4"/>
        <v>34</v>
      </c>
      <c r="P119" s="38" t="str">
        <f t="array" ref="P119">O119&amp;CHOOSE(AND(O119&lt;&gt;{11,12,13})*MIN(4,MOD(O119,10))+1,"th","st","nd","rd","th")</f>
        <v>34th</v>
      </c>
      <c r="Q119" s="76">
        <v>1.0640000000000001</v>
      </c>
      <c r="R119" s="77">
        <v>0.86</v>
      </c>
      <c r="S119" s="78">
        <v>1.15E-2</v>
      </c>
      <c r="T119" s="79">
        <v>371</v>
      </c>
      <c r="U119" s="80">
        <v>56817787</v>
      </c>
      <c r="V119" s="72">
        <v>6881.23</v>
      </c>
      <c r="W119" s="29">
        <f t="shared" si="5"/>
        <v>54</v>
      </c>
      <c r="X119" s="38" t="str">
        <f t="array" ref="X119">W119&amp;CHOOSE(AND(W119&lt;&gt;{11,12,13})*MIN(4,MOD(W119,10))+1,"th","st","nd","rd","th")</f>
        <v>54th</v>
      </c>
      <c r="Y119" s="77">
        <v>0</v>
      </c>
      <c r="Z119" s="39">
        <v>0.86</v>
      </c>
      <c r="AA119" s="81">
        <v>1957421.12</v>
      </c>
      <c r="AB119" s="82">
        <v>3025115557</v>
      </c>
      <c r="AC119" s="83">
        <v>1183609393</v>
      </c>
      <c r="AD119" s="81">
        <v>45637530.390000001</v>
      </c>
      <c r="AE119" s="81">
        <v>0</v>
      </c>
      <c r="AF119" s="81">
        <v>853452.45</v>
      </c>
    </row>
    <row r="120" spans="1:32" x14ac:dyDescent="0.25">
      <c r="A120" s="7">
        <v>104103603</v>
      </c>
      <c r="B120" s="8" t="s">
        <v>357</v>
      </c>
      <c r="C120" s="8" t="s">
        <v>178</v>
      </c>
      <c r="D120" s="70">
        <v>49774</v>
      </c>
      <c r="E120" s="71">
        <v>4065</v>
      </c>
      <c r="F120" s="72">
        <v>6934707.5800000001</v>
      </c>
      <c r="G120" s="73">
        <v>34.270000000000003</v>
      </c>
      <c r="H120" s="29">
        <f t="shared" si="3"/>
        <v>11</v>
      </c>
      <c r="I120" s="38" t="str">
        <f t="array" ref="I120">H120&amp;CHOOSE(AND(H120&lt;&gt;{11,12,13})*MIN(4,MOD(H120,10))+1,"th","st","nd","rd","th")</f>
        <v>11th</v>
      </c>
      <c r="J120" s="74">
        <v>0.68</v>
      </c>
      <c r="K120" s="75">
        <v>20433513.789999999</v>
      </c>
      <c r="L120" s="38">
        <v>1578.884</v>
      </c>
      <c r="M120" s="38">
        <v>312.38</v>
      </c>
      <c r="N120" s="72">
        <v>10804.16</v>
      </c>
      <c r="O120" s="29">
        <f t="shared" si="4"/>
        <v>37</v>
      </c>
      <c r="P120" s="38" t="str">
        <f t="array" ref="P120">O120&amp;CHOOSE(AND(O120&lt;&gt;{11,12,13})*MIN(4,MOD(O120,10))+1,"th","st","nd","rd","th")</f>
        <v>37th</v>
      </c>
      <c r="Q120" s="76">
        <v>1.0517000000000001</v>
      </c>
      <c r="R120" s="77">
        <v>0.68</v>
      </c>
      <c r="S120" s="78">
        <v>1.0699999999999999E-2</v>
      </c>
      <c r="T120" s="79">
        <v>415</v>
      </c>
      <c r="U120" s="80">
        <v>8709384</v>
      </c>
      <c r="V120" s="72">
        <v>4605.0600000000004</v>
      </c>
      <c r="W120" s="29">
        <f t="shared" si="5"/>
        <v>22</v>
      </c>
      <c r="X120" s="38" t="str">
        <f t="array" ref="X120">W120&amp;CHOOSE(AND(W120&lt;&gt;{11,12,13})*MIN(4,MOD(W120,10))+1,"th","st","nd","rd","th")</f>
        <v>22nd</v>
      </c>
      <c r="Y120" s="77">
        <v>0.3</v>
      </c>
      <c r="Z120" s="39">
        <v>0.98</v>
      </c>
      <c r="AA120" s="81">
        <v>593805.01</v>
      </c>
      <c r="AB120" s="82">
        <v>453141392</v>
      </c>
      <c r="AC120" s="83">
        <v>191998132</v>
      </c>
      <c r="AD120" s="81">
        <v>6316912.96</v>
      </c>
      <c r="AE120" s="81">
        <v>0</v>
      </c>
      <c r="AF120" s="81">
        <v>23989.61</v>
      </c>
    </row>
    <row r="121" spans="1:32" x14ac:dyDescent="0.25">
      <c r="A121" s="7">
        <v>104105003</v>
      </c>
      <c r="B121" s="8" t="s">
        <v>392</v>
      </c>
      <c r="C121" s="8" t="s">
        <v>178</v>
      </c>
      <c r="D121" s="70">
        <v>79923</v>
      </c>
      <c r="E121" s="71">
        <v>7744</v>
      </c>
      <c r="F121" s="72">
        <v>29501126.669999998</v>
      </c>
      <c r="G121" s="73">
        <v>47.67</v>
      </c>
      <c r="H121" s="29">
        <f t="shared" si="3"/>
        <v>44</v>
      </c>
      <c r="I121" s="38" t="str">
        <f t="array" ref="I121">H121&amp;CHOOSE(AND(H121&lt;&gt;{11,12,13})*MIN(4,MOD(H121,10))+1,"th","st","nd","rd","th")</f>
        <v>44th</v>
      </c>
      <c r="J121" s="74">
        <v>0.95</v>
      </c>
      <c r="K121" s="75">
        <v>36675667.740000002</v>
      </c>
      <c r="L121" s="38">
        <v>3253.0329999999999</v>
      </c>
      <c r="M121" s="38">
        <v>100.333</v>
      </c>
      <c r="N121" s="72">
        <v>10936.97</v>
      </c>
      <c r="O121" s="29">
        <f t="shared" si="4"/>
        <v>40</v>
      </c>
      <c r="P121" s="38" t="str">
        <f t="array" ref="P121">O121&amp;CHOOSE(AND(O121&lt;&gt;{11,12,13})*MIN(4,MOD(O121,10))+1,"th","st","nd","rd","th")</f>
        <v>40th</v>
      </c>
      <c r="Q121" s="76">
        <v>1.0388999999999999</v>
      </c>
      <c r="R121" s="77">
        <v>0.95</v>
      </c>
      <c r="S121" s="78">
        <v>9.5999999999999992E-3</v>
      </c>
      <c r="T121" s="79">
        <v>462</v>
      </c>
      <c r="U121" s="80">
        <v>41635649</v>
      </c>
      <c r="V121" s="72">
        <v>12416.08</v>
      </c>
      <c r="W121" s="29">
        <f t="shared" si="5"/>
        <v>92</v>
      </c>
      <c r="X121" s="38" t="str">
        <f t="array" ref="X121">W121&amp;CHOOSE(AND(W121&lt;&gt;{11,12,13})*MIN(4,MOD(W121,10))+1,"th","st","nd","rd","th")</f>
        <v>92nd</v>
      </c>
      <c r="Y121" s="77">
        <v>0</v>
      </c>
      <c r="Z121" s="39">
        <v>0.95</v>
      </c>
      <c r="AA121" s="81">
        <v>330082.63</v>
      </c>
      <c r="AB121" s="82">
        <v>2047747360</v>
      </c>
      <c r="AC121" s="83">
        <v>1036374765</v>
      </c>
      <c r="AD121" s="81">
        <v>29162474.629999999</v>
      </c>
      <c r="AE121" s="81">
        <v>0</v>
      </c>
      <c r="AF121" s="81">
        <v>8569.41</v>
      </c>
    </row>
    <row r="122" spans="1:32" x14ac:dyDescent="0.25">
      <c r="A122" s="7">
        <v>104105353</v>
      </c>
      <c r="B122" s="8" t="s">
        <v>414</v>
      </c>
      <c r="C122" s="8" t="s">
        <v>178</v>
      </c>
      <c r="D122" s="70">
        <v>49074</v>
      </c>
      <c r="E122" s="71">
        <v>3772</v>
      </c>
      <c r="F122" s="72">
        <v>6556560.2700000005</v>
      </c>
      <c r="G122" s="73">
        <v>35.42</v>
      </c>
      <c r="H122" s="29">
        <f t="shared" si="3"/>
        <v>13</v>
      </c>
      <c r="I122" s="38" t="str">
        <f t="array" ref="I122">H122&amp;CHOOSE(AND(H122&lt;&gt;{11,12,13})*MIN(4,MOD(H122,10))+1,"th","st","nd","rd","th")</f>
        <v>13th</v>
      </c>
      <c r="J122" s="74">
        <v>0.71</v>
      </c>
      <c r="K122" s="75">
        <v>17641092.280000001</v>
      </c>
      <c r="L122" s="38">
        <v>1334.817</v>
      </c>
      <c r="M122" s="38">
        <v>346.98500000000001</v>
      </c>
      <c r="N122" s="72">
        <v>10489.4</v>
      </c>
      <c r="O122" s="29">
        <f t="shared" si="4"/>
        <v>29</v>
      </c>
      <c r="P122" s="38" t="str">
        <f t="array" ref="P122">O122&amp;CHOOSE(AND(O122&lt;&gt;{11,12,13})*MIN(4,MOD(O122,10))+1,"th","st","nd","rd","th")</f>
        <v>29th</v>
      </c>
      <c r="Q122" s="76">
        <v>1.0831999999999999</v>
      </c>
      <c r="R122" s="77">
        <v>0.71</v>
      </c>
      <c r="S122" s="78">
        <v>1.06E-2</v>
      </c>
      <c r="T122" s="79">
        <v>423</v>
      </c>
      <c r="U122" s="80">
        <v>8314087</v>
      </c>
      <c r="V122" s="72">
        <v>4943.5600000000004</v>
      </c>
      <c r="W122" s="29">
        <f t="shared" si="5"/>
        <v>27</v>
      </c>
      <c r="X122" s="38" t="str">
        <f t="array" ref="X122">W122&amp;CHOOSE(AND(W122&lt;&gt;{11,12,13})*MIN(4,MOD(W122,10))+1,"th","st","nd","rd","th")</f>
        <v>27th</v>
      </c>
      <c r="Y122" s="77">
        <v>0.24</v>
      </c>
      <c r="Z122" s="39">
        <v>0.95</v>
      </c>
      <c r="AA122" s="81">
        <v>604111.54</v>
      </c>
      <c r="AB122" s="82">
        <v>442064466</v>
      </c>
      <c r="AC122" s="83">
        <v>173793858</v>
      </c>
      <c r="AD122" s="81">
        <v>5944420.04</v>
      </c>
      <c r="AE122" s="81">
        <v>0</v>
      </c>
      <c r="AF122" s="81">
        <v>8028.69</v>
      </c>
    </row>
    <row r="123" spans="1:32" x14ac:dyDescent="0.25">
      <c r="A123" s="7">
        <v>104107903</v>
      </c>
      <c r="B123" s="8" t="s">
        <v>534</v>
      </c>
      <c r="C123" s="8" t="s">
        <v>178</v>
      </c>
      <c r="D123" s="70">
        <v>82385</v>
      </c>
      <c r="E123" s="71">
        <v>18594</v>
      </c>
      <c r="F123" s="72">
        <v>76842138.420000002</v>
      </c>
      <c r="G123" s="73">
        <v>50.16</v>
      </c>
      <c r="H123" s="29">
        <f t="shared" si="3"/>
        <v>50</v>
      </c>
      <c r="I123" s="38" t="str">
        <f t="array" ref="I123">H123&amp;CHOOSE(AND(H123&lt;&gt;{11,12,13})*MIN(4,MOD(H123,10))+1,"th","st","nd","rd","th")</f>
        <v>50th</v>
      </c>
      <c r="J123" s="74">
        <v>1</v>
      </c>
      <c r="K123" s="75">
        <v>94390068.709999993</v>
      </c>
      <c r="L123" s="38">
        <v>7144.9170000000004</v>
      </c>
      <c r="M123" s="38">
        <v>386.64699999999999</v>
      </c>
      <c r="N123" s="72">
        <v>12532.6</v>
      </c>
      <c r="O123" s="29">
        <f t="shared" si="4"/>
        <v>68</v>
      </c>
      <c r="P123" s="38" t="str">
        <f t="array" ref="P123">O123&amp;CHOOSE(AND(O123&lt;&gt;{11,12,13})*MIN(4,MOD(O123,10))+1,"th","st","nd","rd","th")</f>
        <v>68th</v>
      </c>
      <c r="Q123" s="76">
        <v>0.90659999999999996</v>
      </c>
      <c r="R123" s="77">
        <v>0.91</v>
      </c>
      <c r="S123" s="78">
        <v>1.24E-2</v>
      </c>
      <c r="T123" s="79">
        <v>324</v>
      </c>
      <c r="U123" s="80">
        <v>83801075</v>
      </c>
      <c r="V123" s="72">
        <v>11126.65</v>
      </c>
      <c r="W123" s="29">
        <f t="shared" si="5"/>
        <v>88</v>
      </c>
      <c r="X123" s="38" t="str">
        <f t="array" ref="X123">W123&amp;CHOOSE(AND(W123&lt;&gt;{11,12,13})*MIN(4,MOD(W123,10))+1,"th","st","nd","rd","th")</f>
        <v>88th</v>
      </c>
      <c r="Y123" s="77">
        <v>0</v>
      </c>
      <c r="Z123" s="39">
        <v>0.91</v>
      </c>
      <c r="AA123" s="81">
        <v>1219001.6599999999</v>
      </c>
      <c r="AB123" s="82">
        <v>4293324129</v>
      </c>
      <c r="AC123" s="83">
        <v>1914162872</v>
      </c>
      <c r="AD123" s="81">
        <v>75485546.950000003</v>
      </c>
      <c r="AE123" s="81">
        <v>0</v>
      </c>
      <c r="AF123" s="81">
        <v>137589.81</v>
      </c>
    </row>
    <row r="124" spans="1:32" x14ac:dyDescent="0.25">
      <c r="A124" s="7">
        <v>104107503</v>
      </c>
      <c r="B124" s="8" t="s">
        <v>545</v>
      </c>
      <c r="C124" s="8" t="s">
        <v>178</v>
      </c>
      <c r="D124" s="70">
        <v>46791</v>
      </c>
      <c r="E124" s="71">
        <v>7707</v>
      </c>
      <c r="F124" s="72">
        <v>15273279.6</v>
      </c>
      <c r="G124" s="73">
        <v>42.35</v>
      </c>
      <c r="H124" s="29">
        <f t="shared" si="3"/>
        <v>29</v>
      </c>
      <c r="I124" s="38" t="str">
        <f t="array" ref="I124">H124&amp;CHOOSE(AND(H124&lt;&gt;{11,12,13})*MIN(4,MOD(H124,10))+1,"th","st","nd","rd","th")</f>
        <v>29th</v>
      </c>
      <c r="J124" s="74">
        <v>0.84</v>
      </c>
      <c r="K124" s="75">
        <v>27296559</v>
      </c>
      <c r="L124" s="38">
        <v>2153.692</v>
      </c>
      <c r="M124" s="38">
        <v>291.44099999999997</v>
      </c>
      <c r="N124" s="72">
        <v>11163.63</v>
      </c>
      <c r="O124" s="29">
        <f t="shared" si="4"/>
        <v>46</v>
      </c>
      <c r="P124" s="38" t="str">
        <f t="array" ref="P124">O124&amp;CHOOSE(AND(O124&lt;&gt;{11,12,13})*MIN(4,MOD(O124,10))+1,"th","st","nd","rd","th")</f>
        <v>46th</v>
      </c>
      <c r="Q124" s="76">
        <v>1.0178</v>
      </c>
      <c r="R124" s="77">
        <v>0.84</v>
      </c>
      <c r="S124" s="78">
        <v>1.15E-2</v>
      </c>
      <c r="T124" s="79">
        <v>371</v>
      </c>
      <c r="U124" s="80">
        <v>17943421</v>
      </c>
      <c r="V124" s="72">
        <v>7338.42</v>
      </c>
      <c r="W124" s="29">
        <f t="shared" si="5"/>
        <v>61</v>
      </c>
      <c r="X124" s="38" t="str">
        <f t="array" ref="X124">W124&amp;CHOOSE(AND(W124&lt;&gt;{11,12,13})*MIN(4,MOD(W124,10))+1,"th","st","nd","rd","th")</f>
        <v>61st</v>
      </c>
      <c r="Y124" s="77">
        <v>0</v>
      </c>
      <c r="Z124" s="39">
        <v>0.84</v>
      </c>
      <c r="AA124" s="81">
        <v>655864.6</v>
      </c>
      <c r="AB124" s="82">
        <v>956043354</v>
      </c>
      <c r="AC124" s="83">
        <v>373098970</v>
      </c>
      <c r="AD124" s="81">
        <v>14453182</v>
      </c>
      <c r="AE124" s="81">
        <v>0</v>
      </c>
      <c r="AF124" s="81">
        <v>164233</v>
      </c>
    </row>
    <row r="125" spans="1:32" x14ac:dyDescent="0.25">
      <c r="A125" s="7">
        <v>104107803</v>
      </c>
      <c r="B125" s="8" t="s">
        <v>551</v>
      </c>
      <c r="C125" s="8" t="s">
        <v>178</v>
      </c>
      <c r="D125" s="70">
        <v>57500</v>
      </c>
      <c r="E125" s="71">
        <v>7454</v>
      </c>
      <c r="F125" s="72">
        <v>19194727.610000003</v>
      </c>
      <c r="G125" s="73">
        <v>44.78</v>
      </c>
      <c r="H125" s="29">
        <f t="shared" si="3"/>
        <v>35</v>
      </c>
      <c r="I125" s="38" t="str">
        <f t="array" ref="I125">H125&amp;CHOOSE(AND(H125&lt;&gt;{11,12,13})*MIN(4,MOD(H125,10))+1,"th","st","nd","rd","th")</f>
        <v>35th</v>
      </c>
      <c r="J125" s="74">
        <v>0.89</v>
      </c>
      <c r="K125" s="75">
        <v>30127133.82</v>
      </c>
      <c r="L125" s="38">
        <v>2510.1689999999999</v>
      </c>
      <c r="M125" s="38">
        <v>217.49700000000001</v>
      </c>
      <c r="N125" s="72">
        <v>11045.02</v>
      </c>
      <c r="O125" s="29">
        <f t="shared" si="4"/>
        <v>43</v>
      </c>
      <c r="P125" s="38" t="str">
        <f t="array" ref="P125">O125&amp;CHOOSE(AND(O125&lt;&gt;{11,12,13})*MIN(4,MOD(O125,10))+1,"th","st","nd","rd","th")</f>
        <v>43rd</v>
      </c>
      <c r="Q125" s="76">
        <v>1.0287999999999999</v>
      </c>
      <c r="R125" s="77">
        <v>0.89</v>
      </c>
      <c r="S125" s="78">
        <v>1.12E-2</v>
      </c>
      <c r="T125" s="79">
        <v>389</v>
      </c>
      <c r="U125" s="80">
        <v>23111729</v>
      </c>
      <c r="V125" s="72">
        <v>8473.08</v>
      </c>
      <c r="W125" s="29">
        <f t="shared" si="5"/>
        <v>71</v>
      </c>
      <c r="X125" s="38" t="str">
        <f t="array" ref="X125">W125&amp;CHOOSE(AND(W125&lt;&gt;{11,12,13})*MIN(4,MOD(W125,10))+1,"th","st","nd","rd","th")</f>
        <v>71st</v>
      </c>
      <c r="Y125" s="77">
        <v>0</v>
      </c>
      <c r="Z125" s="39">
        <v>0.89</v>
      </c>
      <c r="AA125" s="81">
        <v>595035.68999999994</v>
      </c>
      <c r="AB125" s="82">
        <v>1223199749</v>
      </c>
      <c r="AC125" s="83">
        <v>488780153</v>
      </c>
      <c r="AD125" s="81">
        <v>18468508.57</v>
      </c>
      <c r="AE125" s="81">
        <v>0</v>
      </c>
      <c r="AF125" s="81">
        <v>131183.35</v>
      </c>
    </row>
    <row r="126" spans="1:32" x14ac:dyDescent="0.25">
      <c r="A126" s="7">
        <v>108110603</v>
      </c>
      <c r="B126" s="8" t="s">
        <v>154</v>
      </c>
      <c r="C126" s="8" t="s">
        <v>155</v>
      </c>
      <c r="D126" s="70">
        <v>39225</v>
      </c>
      <c r="E126" s="71">
        <v>2221</v>
      </c>
      <c r="F126" s="72">
        <v>1825022.08</v>
      </c>
      <c r="G126" s="73">
        <v>20.95</v>
      </c>
      <c r="H126" s="29">
        <f t="shared" si="3"/>
        <v>1</v>
      </c>
      <c r="I126" s="38" t="str">
        <f t="array" ref="I126">H126&amp;CHOOSE(AND(H126&lt;&gt;{11,12,13})*MIN(4,MOD(H126,10))+1,"th","st","nd","rd","th")</f>
        <v>1st</v>
      </c>
      <c r="J126" s="74">
        <v>0.42</v>
      </c>
      <c r="K126" s="75">
        <v>9445845.5999999996</v>
      </c>
      <c r="L126" s="38">
        <v>666.67499999999995</v>
      </c>
      <c r="M126" s="38">
        <v>321.72500000000002</v>
      </c>
      <c r="N126" s="72">
        <v>9556.7000000000007</v>
      </c>
      <c r="O126" s="29">
        <f t="shared" si="4"/>
        <v>12</v>
      </c>
      <c r="P126" s="38" t="str">
        <f t="array" ref="P126">O126&amp;CHOOSE(AND(O126&lt;&gt;{11,12,13})*MIN(4,MOD(O126,10))+1,"th","st","nd","rd","th")</f>
        <v>12th</v>
      </c>
      <c r="Q126" s="76">
        <v>1.1890000000000001</v>
      </c>
      <c r="R126" s="77">
        <v>0.42</v>
      </c>
      <c r="S126" s="78">
        <v>8.9999999999999993E-3</v>
      </c>
      <c r="T126" s="79">
        <v>477</v>
      </c>
      <c r="U126" s="80">
        <v>2724938</v>
      </c>
      <c r="V126" s="72">
        <v>2756.92</v>
      </c>
      <c r="W126" s="29">
        <f t="shared" si="5"/>
        <v>4</v>
      </c>
      <c r="X126" s="38" t="str">
        <f t="array" ref="X126">W126&amp;CHOOSE(AND(W126&lt;&gt;{11,12,13})*MIN(4,MOD(W126,10))+1,"th","st","nd","rd","th")</f>
        <v>4th</v>
      </c>
      <c r="Y126" s="77">
        <v>0.57999999999999996</v>
      </c>
      <c r="Z126" s="39">
        <v>1</v>
      </c>
      <c r="AA126" s="81">
        <v>170090.04</v>
      </c>
      <c r="AB126" s="82">
        <v>129937286</v>
      </c>
      <c r="AC126" s="83">
        <v>71910007</v>
      </c>
      <c r="AD126" s="81">
        <v>1654932.04</v>
      </c>
      <c r="AE126" s="81">
        <v>0</v>
      </c>
      <c r="AF126" s="81">
        <v>0</v>
      </c>
    </row>
    <row r="127" spans="1:32" x14ac:dyDescent="0.25">
      <c r="A127" s="7">
        <v>108111203</v>
      </c>
      <c r="B127" s="8" t="s">
        <v>180</v>
      </c>
      <c r="C127" s="8" t="s">
        <v>155</v>
      </c>
      <c r="D127" s="70">
        <v>45783</v>
      </c>
      <c r="E127" s="71">
        <v>4057</v>
      </c>
      <c r="F127" s="72">
        <v>5621718.6299999999</v>
      </c>
      <c r="G127" s="73">
        <v>30.27</v>
      </c>
      <c r="H127" s="29">
        <f t="shared" si="3"/>
        <v>6</v>
      </c>
      <c r="I127" s="38" t="str">
        <f t="array" ref="I127">H127&amp;CHOOSE(AND(H127&lt;&gt;{11,12,13})*MIN(4,MOD(H127,10))+1,"th","st","nd","rd","th")</f>
        <v>6th</v>
      </c>
      <c r="J127" s="74">
        <v>0.6</v>
      </c>
      <c r="K127" s="75">
        <v>17789534</v>
      </c>
      <c r="L127" s="38">
        <v>1446.4369999999999</v>
      </c>
      <c r="M127" s="38">
        <v>248.09</v>
      </c>
      <c r="N127" s="72">
        <v>10498.23</v>
      </c>
      <c r="O127" s="29">
        <f t="shared" si="4"/>
        <v>29</v>
      </c>
      <c r="P127" s="38" t="str">
        <f t="array" ref="P127">O127&amp;CHOOSE(AND(O127&lt;&gt;{11,12,13})*MIN(4,MOD(O127,10))+1,"th","st","nd","rd","th")</f>
        <v>29th</v>
      </c>
      <c r="Q127" s="76">
        <v>1.0823</v>
      </c>
      <c r="R127" s="77">
        <v>0.6</v>
      </c>
      <c r="S127" s="78">
        <v>1.0999999999999999E-2</v>
      </c>
      <c r="T127" s="79">
        <v>398</v>
      </c>
      <c r="U127" s="80">
        <v>6900525</v>
      </c>
      <c r="V127" s="72">
        <v>4072.24</v>
      </c>
      <c r="W127" s="29">
        <f t="shared" si="5"/>
        <v>15</v>
      </c>
      <c r="X127" s="38" t="str">
        <f t="array" ref="X127">W127&amp;CHOOSE(AND(W127&lt;&gt;{11,12,13})*MIN(4,MOD(W127,10))+1,"th","st","nd","rd","th")</f>
        <v>15th</v>
      </c>
      <c r="Y127" s="77">
        <v>0.38</v>
      </c>
      <c r="Z127" s="39">
        <v>0.98</v>
      </c>
      <c r="AA127" s="81">
        <v>506840.51</v>
      </c>
      <c r="AB127" s="82">
        <v>329694694</v>
      </c>
      <c r="AC127" s="83">
        <v>181455325</v>
      </c>
      <c r="AD127" s="81">
        <v>5075157.43</v>
      </c>
      <c r="AE127" s="81">
        <v>0</v>
      </c>
      <c r="AF127" s="81">
        <v>39720.69</v>
      </c>
    </row>
    <row r="128" spans="1:32" x14ac:dyDescent="0.25">
      <c r="A128" s="7">
        <v>108111303</v>
      </c>
      <c r="B128" s="8" t="s">
        <v>194</v>
      </c>
      <c r="C128" s="8" t="s">
        <v>155</v>
      </c>
      <c r="D128" s="70">
        <v>51917</v>
      </c>
      <c r="E128" s="71">
        <v>5403</v>
      </c>
      <c r="F128" s="72">
        <v>10082507.66</v>
      </c>
      <c r="G128" s="73">
        <v>35.94</v>
      </c>
      <c r="H128" s="29">
        <f t="shared" si="3"/>
        <v>14</v>
      </c>
      <c r="I128" s="38" t="str">
        <f t="array" ref="I128">H128&amp;CHOOSE(AND(H128&lt;&gt;{11,12,13})*MIN(4,MOD(H128,10))+1,"th","st","nd","rd","th")</f>
        <v>14th</v>
      </c>
      <c r="J128" s="74">
        <v>0.72</v>
      </c>
      <c r="K128" s="75">
        <v>20186014.140000001</v>
      </c>
      <c r="L128" s="38">
        <v>1708.527</v>
      </c>
      <c r="M128" s="38">
        <v>187.441</v>
      </c>
      <c r="N128" s="72">
        <v>10646.81</v>
      </c>
      <c r="O128" s="29">
        <f t="shared" si="4"/>
        <v>33</v>
      </c>
      <c r="P128" s="38" t="str">
        <f t="array" ref="P128">O128&amp;CHOOSE(AND(O128&lt;&gt;{11,12,13})*MIN(4,MOD(O128,10))+1,"th","st","nd","rd","th")</f>
        <v>33rd</v>
      </c>
      <c r="Q128" s="76">
        <v>1.0671999999999999</v>
      </c>
      <c r="R128" s="77">
        <v>0.72</v>
      </c>
      <c r="S128" s="78">
        <v>1.0699999999999999E-2</v>
      </c>
      <c r="T128" s="79">
        <v>415</v>
      </c>
      <c r="U128" s="80">
        <v>12680587</v>
      </c>
      <c r="V128" s="72">
        <v>6688.19</v>
      </c>
      <c r="W128" s="29">
        <f t="shared" si="5"/>
        <v>52</v>
      </c>
      <c r="X128" s="38" t="str">
        <f t="array" ref="X128">W128&amp;CHOOSE(AND(W128&lt;&gt;{11,12,13})*MIN(4,MOD(W128,10))+1,"th","st","nd","rd","th")</f>
        <v>52nd</v>
      </c>
      <c r="Y128" s="77">
        <v>0</v>
      </c>
      <c r="Z128" s="39">
        <v>0.72</v>
      </c>
      <c r="AA128" s="81">
        <v>389484.58</v>
      </c>
      <c r="AB128" s="82">
        <v>671929663</v>
      </c>
      <c r="AC128" s="83">
        <v>267373097</v>
      </c>
      <c r="AD128" s="81">
        <v>9692939.5700000003</v>
      </c>
      <c r="AE128" s="81">
        <v>0</v>
      </c>
      <c r="AF128" s="81">
        <v>83.51</v>
      </c>
    </row>
    <row r="129" spans="1:32" x14ac:dyDescent="0.25">
      <c r="A129" s="7">
        <v>108111403</v>
      </c>
      <c r="B129" s="8" t="s">
        <v>228</v>
      </c>
      <c r="C129" s="8" t="s">
        <v>155</v>
      </c>
      <c r="D129" s="70">
        <v>44500</v>
      </c>
      <c r="E129" s="71">
        <v>2694</v>
      </c>
      <c r="F129" s="72">
        <v>3018895.52</v>
      </c>
      <c r="G129" s="73">
        <v>25.18</v>
      </c>
      <c r="H129" s="29">
        <f t="shared" si="3"/>
        <v>2</v>
      </c>
      <c r="I129" s="38" t="str">
        <f t="array" ref="I129">H129&amp;CHOOSE(AND(H129&lt;&gt;{11,12,13})*MIN(4,MOD(H129,10))+1,"th","st","nd","rd","th")</f>
        <v>2nd</v>
      </c>
      <c r="J129" s="74">
        <v>0.5</v>
      </c>
      <c r="K129" s="75">
        <v>10439284.880000001</v>
      </c>
      <c r="L129" s="38">
        <v>857.97299999999996</v>
      </c>
      <c r="M129" s="38">
        <v>160.898</v>
      </c>
      <c r="N129" s="72">
        <v>10245.93</v>
      </c>
      <c r="O129" s="29">
        <f t="shared" si="4"/>
        <v>24</v>
      </c>
      <c r="P129" s="38" t="str">
        <f t="array" ref="P129">O129&amp;CHOOSE(AND(O129&lt;&gt;{11,12,13})*MIN(4,MOD(O129,10))+1,"th","st","nd","rd","th")</f>
        <v>24th</v>
      </c>
      <c r="Q129" s="76">
        <v>1.109</v>
      </c>
      <c r="R129" s="77">
        <v>0.5</v>
      </c>
      <c r="S129" s="78">
        <v>1.0800000000000001E-2</v>
      </c>
      <c r="T129" s="79">
        <v>408</v>
      </c>
      <c r="U129" s="80">
        <v>3765328</v>
      </c>
      <c r="V129" s="72">
        <v>3695.59</v>
      </c>
      <c r="W129" s="29">
        <f t="shared" si="5"/>
        <v>13</v>
      </c>
      <c r="X129" s="38" t="str">
        <f t="array" ref="X129">W129&amp;CHOOSE(AND(W129&lt;&gt;{11,12,13})*MIN(4,MOD(W129,10))+1,"th","st","nd","rd","th")</f>
        <v>13th</v>
      </c>
      <c r="Y129" s="77">
        <v>0.44</v>
      </c>
      <c r="Z129" s="39">
        <v>0.94</v>
      </c>
      <c r="AA129" s="81">
        <v>272197.59000000003</v>
      </c>
      <c r="AB129" s="82">
        <v>180432214</v>
      </c>
      <c r="AC129" s="83">
        <v>98480965</v>
      </c>
      <c r="AD129" s="81">
        <v>2738473.08</v>
      </c>
      <c r="AE129" s="81">
        <v>0</v>
      </c>
      <c r="AF129" s="81">
        <v>8224.85</v>
      </c>
    </row>
    <row r="130" spans="1:32" x14ac:dyDescent="0.25">
      <c r="A130" s="7">
        <v>108112003</v>
      </c>
      <c r="B130" s="8" t="s">
        <v>288</v>
      </c>
      <c r="C130" s="8" t="s">
        <v>155</v>
      </c>
      <c r="D130" s="70">
        <v>38209</v>
      </c>
      <c r="E130" s="71">
        <v>2203</v>
      </c>
      <c r="F130" s="72">
        <v>2542276.7199999997</v>
      </c>
      <c r="G130" s="73">
        <v>30.2</v>
      </c>
      <c r="H130" s="29">
        <f t="shared" si="3"/>
        <v>6</v>
      </c>
      <c r="I130" s="38" t="str">
        <f t="array" ref="I130">H130&amp;CHOOSE(AND(H130&lt;&gt;{11,12,13})*MIN(4,MOD(H130,10))+1,"th","st","nd","rd","th")</f>
        <v>6th</v>
      </c>
      <c r="J130" s="74">
        <v>0.6</v>
      </c>
      <c r="K130" s="75">
        <v>10426989.390000001</v>
      </c>
      <c r="L130" s="38">
        <v>701.47900000000004</v>
      </c>
      <c r="M130" s="38">
        <v>155.834</v>
      </c>
      <c r="N130" s="72">
        <v>12162.41</v>
      </c>
      <c r="O130" s="29">
        <f t="shared" si="4"/>
        <v>63</v>
      </c>
      <c r="P130" s="38" t="str">
        <f t="array" ref="P130">O130&amp;CHOOSE(AND(O130&lt;&gt;{11,12,13})*MIN(4,MOD(O130,10))+1,"th","st","nd","rd","th")</f>
        <v>63rd</v>
      </c>
      <c r="Q130" s="76">
        <v>0.93420000000000003</v>
      </c>
      <c r="R130" s="77">
        <v>0.56000000000000005</v>
      </c>
      <c r="S130" s="78">
        <v>1.55E-2</v>
      </c>
      <c r="T130" s="79">
        <v>133</v>
      </c>
      <c r="U130" s="80">
        <v>2208277</v>
      </c>
      <c r="V130" s="72">
        <v>2575.81</v>
      </c>
      <c r="W130" s="29">
        <f t="shared" si="5"/>
        <v>3</v>
      </c>
      <c r="X130" s="38" t="str">
        <f t="array" ref="X130">W130&amp;CHOOSE(AND(W130&lt;&gt;{11,12,13})*MIN(4,MOD(W130,10))+1,"th","st","nd","rd","th")</f>
        <v>3rd</v>
      </c>
      <c r="Y130" s="77">
        <v>0.61</v>
      </c>
      <c r="Z130" s="39">
        <v>1.17</v>
      </c>
      <c r="AA130" s="81">
        <v>303392.34999999998</v>
      </c>
      <c r="AB130" s="82">
        <v>99707062</v>
      </c>
      <c r="AC130" s="83">
        <v>63869003</v>
      </c>
      <c r="AD130" s="81">
        <v>2237164.5099999998</v>
      </c>
      <c r="AE130" s="81">
        <v>0</v>
      </c>
      <c r="AF130" s="81">
        <v>1719.86</v>
      </c>
    </row>
    <row r="131" spans="1:32" x14ac:dyDescent="0.25">
      <c r="A131" s="7">
        <v>108112203</v>
      </c>
      <c r="B131" s="8" t="s">
        <v>294</v>
      </c>
      <c r="C131" s="8" t="s">
        <v>155</v>
      </c>
      <c r="D131" s="70">
        <v>49491</v>
      </c>
      <c r="E131" s="71">
        <v>5036</v>
      </c>
      <c r="F131" s="72">
        <v>6117800.6000000006</v>
      </c>
      <c r="G131" s="73">
        <v>24.55</v>
      </c>
      <c r="H131" s="29">
        <f t="shared" ref="H131:H194" si="6">ROUND(_xlfn.PERCENTRANK.EXC(G$2:G$501,G131)*100,0)</f>
        <v>2</v>
      </c>
      <c r="I131" s="38" t="str">
        <f t="array" ref="I131">H131&amp;CHOOSE(AND(H131&lt;&gt;{11,12,13})*MIN(4,MOD(H131,10))+1,"th","st","nd","rd","th")</f>
        <v>2nd</v>
      </c>
      <c r="J131" s="74">
        <v>0.49</v>
      </c>
      <c r="K131" s="75">
        <v>22942332.41</v>
      </c>
      <c r="L131" s="38">
        <v>1900.0360000000001</v>
      </c>
      <c r="M131" s="38">
        <v>288.79399999999998</v>
      </c>
      <c r="N131" s="72">
        <v>10481.549999999999</v>
      </c>
      <c r="O131" s="29">
        <f t="shared" ref="O131:O194" si="7">ROUND(_xlfn.PERCENTRANK.EXC(N$2:N$501,N131)*100,0)</f>
        <v>29</v>
      </c>
      <c r="P131" s="38" t="str">
        <f t="array" ref="P131">O131&amp;CHOOSE(AND(O131&lt;&gt;{11,12,13})*MIN(4,MOD(O131,10))+1,"th","st","nd","rd","th")</f>
        <v>29th</v>
      </c>
      <c r="Q131" s="76">
        <v>1.0841000000000001</v>
      </c>
      <c r="R131" s="77">
        <v>0.49</v>
      </c>
      <c r="S131" s="78">
        <v>8.3000000000000001E-3</v>
      </c>
      <c r="T131" s="79">
        <v>487</v>
      </c>
      <c r="U131" s="80">
        <v>9901305</v>
      </c>
      <c r="V131" s="72">
        <v>4523.5600000000004</v>
      </c>
      <c r="W131" s="29">
        <f t="shared" ref="W131:W194" si="8">ROUND(_xlfn.PERCENTRANK.EXC(V$2:V$501,V131)*100,0)</f>
        <v>21</v>
      </c>
      <c r="X131" s="38" t="str">
        <f t="array" ref="X131">W131&amp;CHOOSE(AND(W131&lt;&gt;{11,12,13})*MIN(4,MOD(W131,10))+1,"th","st","nd","rd","th")</f>
        <v>21st</v>
      </c>
      <c r="Y131" s="77">
        <v>0.31</v>
      </c>
      <c r="Z131" s="39">
        <v>0.8</v>
      </c>
      <c r="AA131" s="81">
        <v>824223.16</v>
      </c>
      <c r="AB131" s="82">
        <v>475516026</v>
      </c>
      <c r="AC131" s="83">
        <v>257913995</v>
      </c>
      <c r="AD131" s="81">
        <v>5289380.4800000004</v>
      </c>
      <c r="AE131" s="81">
        <v>0</v>
      </c>
      <c r="AF131" s="81">
        <v>4196.96</v>
      </c>
    </row>
    <row r="132" spans="1:32" x14ac:dyDescent="0.25">
      <c r="A132" s="7">
        <v>108112502</v>
      </c>
      <c r="B132" s="8" t="s">
        <v>312</v>
      </c>
      <c r="C132" s="8" t="s">
        <v>155</v>
      </c>
      <c r="D132" s="70">
        <v>28949</v>
      </c>
      <c r="E132" s="71">
        <v>13111</v>
      </c>
      <c r="F132" s="72">
        <v>11494194.5</v>
      </c>
      <c r="G132" s="73">
        <v>30.28</v>
      </c>
      <c r="H132" s="29">
        <f t="shared" si="6"/>
        <v>6</v>
      </c>
      <c r="I132" s="38" t="str">
        <f t="array" ref="I132">H132&amp;CHOOSE(AND(H132&lt;&gt;{11,12,13})*MIN(4,MOD(H132,10))+1,"th","st","nd","rd","th")</f>
        <v>6th</v>
      </c>
      <c r="J132" s="74">
        <v>0.6</v>
      </c>
      <c r="K132" s="75">
        <v>41719569</v>
      </c>
      <c r="L132" s="38">
        <v>3192.1149999999998</v>
      </c>
      <c r="M132" s="38">
        <v>1636.479</v>
      </c>
      <c r="N132" s="72">
        <v>8640.11</v>
      </c>
      <c r="O132" s="29">
        <f t="shared" si="7"/>
        <v>3</v>
      </c>
      <c r="P132" s="38" t="str">
        <f t="array" ref="P132">O132&amp;CHOOSE(AND(O132&lt;&gt;{11,12,13})*MIN(4,MOD(O132,10))+1,"th","st","nd","rd","th")</f>
        <v>3rd</v>
      </c>
      <c r="Q132" s="76">
        <v>1.3150999999999999</v>
      </c>
      <c r="R132" s="77">
        <v>0.6</v>
      </c>
      <c r="S132" s="78">
        <v>1.35E-2</v>
      </c>
      <c r="T132" s="79">
        <v>242</v>
      </c>
      <c r="U132" s="80">
        <v>11529194</v>
      </c>
      <c r="V132" s="72">
        <v>2387.69</v>
      </c>
      <c r="W132" s="29">
        <f t="shared" si="8"/>
        <v>3</v>
      </c>
      <c r="X132" s="38" t="str">
        <f t="array" ref="X132">W132&amp;CHOOSE(AND(W132&lt;&gt;{11,12,13})*MIN(4,MOD(W132,10))+1,"th","st","nd","rd","th")</f>
        <v>3rd</v>
      </c>
      <c r="Y132" s="77">
        <v>0.64</v>
      </c>
      <c r="Z132" s="39">
        <v>1.24</v>
      </c>
      <c r="AA132" s="81">
        <v>1365201.5</v>
      </c>
      <c r="AB132" s="82">
        <v>561205736</v>
      </c>
      <c r="AC132" s="83">
        <v>292808609</v>
      </c>
      <c r="AD132" s="81">
        <v>9917718</v>
      </c>
      <c r="AE132" s="81">
        <v>500</v>
      </c>
      <c r="AF132" s="81">
        <v>210775</v>
      </c>
    </row>
    <row r="133" spans="1:32" x14ac:dyDescent="0.25">
      <c r="A133" s="7">
        <v>108114503</v>
      </c>
      <c r="B133" s="8" t="s">
        <v>450</v>
      </c>
      <c r="C133" s="8" t="s">
        <v>155</v>
      </c>
      <c r="D133" s="70">
        <v>43307</v>
      </c>
      <c r="E133" s="71">
        <v>3090</v>
      </c>
      <c r="F133" s="72">
        <v>3592441.0400000005</v>
      </c>
      <c r="G133" s="73">
        <v>26.85</v>
      </c>
      <c r="H133" s="29">
        <f t="shared" si="6"/>
        <v>3</v>
      </c>
      <c r="I133" s="38" t="str">
        <f t="array" ref="I133">H133&amp;CHOOSE(AND(H133&lt;&gt;{11,12,13})*MIN(4,MOD(H133,10))+1,"th","st","nd","rd","th")</f>
        <v>3rd</v>
      </c>
      <c r="J133" s="74">
        <v>0.54</v>
      </c>
      <c r="K133" s="75">
        <v>14960313.82</v>
      </c>
      <c r="L133" s="38">
        <v>1111.4739999999999</v>
      </c>
      <c r="M133" s="38">
        <v>278.142</v>
      </c>
      <c r="N133" s="72">
        <v>10765.79</v>
      </c>
      <c r="O133" s="29">
        <f t="shared" si="7"/>
        <v>36</v>
      </c>
      <c r="P133" s="38" t="str">
        <f t="array" ref="P133">O133&amp;CHOOSE(AND(O133&lt;&gt;{11,12,13})*MIN(4,MOD(O133,10))+1,"th","st","nd","rd","th")</f>
        <v>36th</v>
      </c>
      <c r="Q133" s="76">
        <v>1.0553999999999999</v>
      </c>
      <c r="R133" s="77">
        <v>0.54</v>
      </c>
      <c r="S133" s="78">
        <v>1.04E-2</v>
      </c>
      <c r="T133" s="79">
        <v>436</v>
      </c>
      <c r="U133" s="80">
        <v>4668411</v>
      </c>
      <c r="V133" s="72">
        <v>3359.5</v>
      </c>
      <c r="W133" s="29">
        <f t="shared" si="8"/>
        <v>9</v>
      </c>
      <c r="X133" s="38" t="str">
        <f t="array" ref="X133">W133&amp;CHOOSE(AND(W133&lt;&gt;{11,12,13})*MIN(4,MOD(W133,10))+1,"th","st","nd","rd","th")</f>
        <v>9th</v>
      </c>
      <c r="Y133" s="77">
        <v>0.49</v>
      </c>
      <c r="Z133" s="39">
        <v>1.03</v>
      </c>
      <c r="AA133" s="81">
        <v>314041.84999999998</v>
      </c>
      <c r="AB133" s="82">
        <v>215037059</v>
      </c>
      <c r="AC133" s="83">
        <v>130771143</v>
      </c>
      <c r="AD133" s="81">
        <v>3263766.47</v>
      </c>
      <c r="AE133" s="81">
        <v>0</v>
      </c>
      <c r="AF133" s="81">
        <v>14632.72</v>
      </c>
    </row>
    <row r="134" spans="1:32" x14ac:dyDescent="0.25">
      <c r="A134" s="7">
        <v>108116003</v>
      </c>
      <c r="B134" s="8" t="s">
        <v>476</v>
      </c>
      <c r="C134" s="8" t="s">
        <v>155</v>
      </c>
      <c r="D134" s="70">
        <v>47446</v>
      </c>
      <c r="E134" s="71">
        <v>5062</v>
      </c>
      <c r="F134" s="72">
        <v>6978764.9399999995</v>
      </c>
      <c r="G134" s="73">
        <v>29.06</v>
      </c>
      <c r="H134" s="29">
        <f t="shared" si="6"/>
        <v>4</v>
      </c>
      <c r="I134" s="38" t="str">
        <f t="array" ref="I134">H134&amp;CHOOSE(AND(H134&lt;&gt;{11,12,13})*MIN(4,MOD(H134,10))+1,"th","st","nd","rd","th")</f>
        <v>4th</v>
      </c>
      <c r="J134" s="74">
        <v>0.57999999999999996</v>
      </c>
      <c r="K134" s="75">
        <v>20870635.5</v>
      </c>
      <c r="L134" s="38">
        <v>1721.8409999999999</v>
      </c>
      <c r="M134" s="38">
        <v>264.07900000000001</v>
      </c>
      <c r="N134" s="72">
        <v>10509.3</v>
      </c>
      <c r="O134" s="29">
        <f t="shared" si="7"/>
        <v>30</v>
      </c>
      <c r="P134" s="38" t="str">
        <f t="array" ref="P134">O134&amp;CHOOSE(AND(O134&lt;&gt;{11,12,13})*MIN(4,MOD(O134,10))+1,"th","st","nd","rd","th")</f>
        <v>30th</v>
      </c>
      <c r="Q134" s="76">
        <v>1.0811999999999999</v>
      </c>
      <c r="R134" s="77">
        <v>0.57999999999999996</v>
      </c>
      <c r="S134" s="78">
        <v>9.5999999999999992E-3</v>
      </c>
      <c r="T134" s="79">
        <v>462</v>
      </c>
      <c r="U134" s="80">
        <v>9830049</v>
      </c>
      <c r="V134" s="72">
        <v>4949.87</v>
      </c>
      <c r="W134" s="29">
        <f t="shared" si="8"/>
        <v>28</v>
      </c>
      <c r="X134" s="38" t="str">
        <f t="array" ref="X134">W134&amp;CHOOSE(AND(W134&lt;&gt;{11,12,13})*MIN(4,MOD(W134,10))+1,"th","st","nd","rd","th")</f>
        <v>28th</v>
      </c>
      <c r="Y134" s="77">
        <v>0.24</v>
      </c>
      <c r="Z134" s="39">
        <v>0.82</v>
      </c>
      <c r="AA134" s="81">
        <v>452649</v>
      </c>
      <c r="AB134" s="82">
        <v>478390355</v>
      </c>
      <c r="AC134" s="83">
        <v>249761428</v>
      </c>
      <c r="AD134" s="81">
        <v>6288047.3499999996</v>
      </c>
      <c r="AE134" s="81">
        <v>0</v>
      </c>
      <c r="AF134" s="81">
        <v>238068.59</v>
      </c>
    </row>
    <row r="135" spans="1:32" x14ac:dyDescent="0.25">
      <c r="A135" s="7">
        <v>108116303</v>
      </c>
      <c r="B135" s="8" t="s">
        <v>501</v>
      </c>
      <c r="C135" s="8" t="s">
        <v>155</v>
      </c>
      <c r="D135" s="70">
        <v>45530</v>
      </c>
      <c r="E135" s="71">
        <v>2514</v>
      </c>
      <c r="F135" s="72">
        <v>2755652.78</v>
      </c>
      <c r="G135" s="73">
        <v>24.07</v>
      </c>
      <c r="H135" s="29">
        <f t="shared" si="6"/>
        <v>1</v>
      </c>
      <c r="I135" s="38" t="str">
        <f t="array" ref="I135">H135&amp;CHOOSE(AND(H135&lt;&gt;{11,12,13})*MIN(4,MOD(H135,10))+1,"th","st","nd","rd","th")</f>
        <v>1st</v>
      </c>
      <c r="J135" s="74">
        <v>0.48</v>
      </c>
      <c r="K135" s="75">
        <v>11465198.890000001</v>
      </c>
      <c r="L135" s="38">
        <v>921.96900000000005</v>
      </c>
      <c r="M135" s="38">
        <v>160.77699999999999</v>
      </c>
      <c r="N135" s="72">
        <v>10589</v>
      </c>
      <c r="O135" s="29">
        <f t="shared" si="7"/>
        <v>32</v>
      </c>
      <c r="P135" s="38" t="str">
        <f t="array" ref="P135">O135&amp;CHOOSE(AND(O135&lt;&gt;{11,12,13})*MIN(4,MOD(O135,10))+1,"th","st","nd","rd","th")</f>
        <v>32nd</v>
      </c>
      <c r="Q135" s="76">
        <v>1.0730999999999999</v>
      </c>
      <c r="R135" s="77">
        <v>0.48</v>
      </c>
      <c r="S135" s="78">
        <v>9.7999999999999997E-3</v>
      </c>
      <c r="T135" s="79">
        <v>456</v>
      </c>
      <c r="U135" s="80">
        <v>3810746</v>
      </c>
      <c r="V135" s="72">
        <v>3519.52</v>
      </c>
      <c r="W135" s="29">
        <f t="shared" si="8"/>
        <v>11</v>
      </c>
      <c r="X135" s="38" t="str">
        <f t="array" ref="X135">W135&amp;CHOOSE(AND(W135&lt;&gt;{11,12,13})*MIN(4,MOD(W135,10))+1,"th","st","nd","rd","th")</f>
        <v>11th</v>
      </c>
      <c r="Y135" s="77">
        <v>0.46</v>
      </c>
      <c r="Z135" s="39">
        <v>0.94</v>
      </c>
      <c r="AA135" s="81">
        <v>335500.51</v>
      </c>
      <c r="AB135" s="82">
        <v>180141274</v>
      </c>
      <c r="AC135" s="83">
        <v>102136177</v>
      </c>
      <c r="AD135" s="81">
        <v>2392998.0499999998</v>
      </c>
      <c r="AE135" s="81">
        <v>0</v>
      </c>
      <c r="AF135" s="81">
        <v>27154.22</v>
      </c>
    </row>
    <row r="136" spans="1:32" x14ac:dyDescent="0.25">
      <c r="A136" s="7">
        <v>108116503</v>
      </c>
      <c r="B136" s="8" t="s">
        <v>514</v>
      </c>
      <c r="C136" s="8" t="s">
        <v>155</v>
      </c>
      <c r="D136" s="70">
        <v>47064</v>
      </c>
      <c r="E136" s="71">
        <v>5786</v>
      </c>
      <c r="F136" s="72">
        <v>13798947.66</v>
      </c>
      <c r="G136" s="73">
        <v>50.67</v>
      </c>
      <c r="H136" s="29">
        <f t="shared" si="6"/>
        <v>52</v>
      </c>
      <c r="I136" s="38" t="str">
        <f t="array" ref="I136">H136&amp;CHOOSE(AND(H136&lt;&gt;{11,12,13})*MIN(4,MOD(H136,10))+1,"th","st","nd","rd","th")</f>
        <v>52nd</v>
      </c>
      <c r="J136" s="74">
        <v>1.01</v>
      </c>
      <c r="K136" s="75">
        <v>18089841.27</v>
      </c>
      <c r="L136" s="38">
        <v>1649.4870000000001</v>
      </c>
      <c r="M136" s="38">
        <v>267.31</v>
      </c>
      <c r="N136" s="72">
        <v>9437.5400000000009</v>
      </c>
      <c r="O136" s="29">
        <f t="shared" si="7"/>
        <v>10</v>
      </c>
      <c r="P136" s="38" t="str">
        <f t="array" ref="P136">O136&amp;CHOOSE(AND(O136&lt;&gt;{11,12,13})*MIN(4,MOD(O136,10))+1,"th","st","nd","rd","th")</f>
        <v>10th</v>
      </c>
      <c r="Q136" s="76">
        <v>1.204</v>
      </c>
      <c r="R136" s="77">
        <v>1.01</v>
      </c>
      <c r="S136" s="78">
        <v>1.09E-2</v>
      </c>
      <c r="T136" s="79">
        <v>404</v>
      </c>
      <c r="U136" s="80">
        <v>17030127</v>
      </c>
      <c r="V136" s="72">
        <v>8884.68</v>
      </c>
      <c r="W136" s="29">
        <f t="shared" si="8"/>
        <v>76</v>
      </c>
      <c r="X136" s="38" t="str">
        <f t="array" ref="X136">W136&amp;CHOOSE(AND(W136&lt;&gt;{11,12,13})*MIN(4,MOD(W136,10))+1,"th","st","nd","rd","th")</f>
        <v>76th</v>
      </c>
      <c r="Y136" s="77">
        <v>0</v>
      </c>
      <c r="Z136" s="39">
        <v>1.01</v>
      </c>
      <c r="AA136" s="81">
        <v>230169.14</v>
      </c>
      <c r="AB136" s="82">
        <v>937133990</v>
      </c>
      <c r="AC136" s="83">
        <v>324356924</v>
      </c>
      <c r="AD136" s="81">
        <v>13564939.33</v>
      </c>
      <c r="AE136" s="81">
        <v>0</v>
      </c>
      <c r="AF136" s="81">
        <v>3839.19</v>
      </c>
    </row>
    <row r="137" spans="1:32" x14ac:dyDescent="0.25">
      <c r="A137" s="7">
        <v>108118503</v>
      </c>
      <c r="B137" s="8" t="s">
        <v>638</v>
      </c>
      <c r="C137" s="8" t="s">
        <v>155</v>
      </c>
      <c r="D137" s="70">
        <v>60804</v>
      </c>
      <c r="E137" s="71">
        <v>5467</v>
      </c>
      <c r="F137" s="72">
        <v>13620797.309999999</v>
      </c>
      <c r="G137" s="73">
        <v>40.98</v>
      </c>
      <c r="H137" s="29">
        <f t="shared" si="6"/>
        <v>27</v>
      </c>
      <c r="I137" s="38" t="str">
        <f t="array" ref="I137">H137&amp;CHOOSE(AND(H137&lt;&gt;{11,12,13})*MIN(4,MOD(H137,10))+1,"th","st","nd","rd","th")</f>
        <v>27th</v>
      </c>
      <c r="J137" s="74">
        <v>0.82</v>
      </c>
      <c r="K137" s="75">
        <v>18128357.670000002</v>
      </c>
      <c r="L137" s="38">
        <v>1536.345</v>
      </c>
      <c r="M137" s="38">
        <v>166.91200000000001</v>
      </c>
      <c r="N137" s="72">
        <v>10643.35</v>
      </c>
      <c r="O137" s="29">
        <f t="shared" si="7"/>
        <v>33</v>
      </c>
      <c r="P137" s="38" t="str">
        <f t="array" ref="P137">O137&amp;CHOOSE(AND(O137&lt;&gt;{11,12,13})*MIN(4,MOD(O137,10))+1,"th","st","nd","rd","th")</f>
        <v>33rd</v>
      </c>
      <c r="Q137" s="76">
        <v>1.0676000000000001</v>
      </c>
      <c r="R137" s="77">
        <v>0.82</v>
      </c>
      <c r="S137" s="78">
        <v>1.4500000000000001E-2</v>
      </c>
      <c r="T137" s="79">
        <v>186</v>
      </c>
      <c r="U137" s="80">
        <v>12720891</v>
      </c>
      <c r="V137" s="72">
        <v>7468.57</v>
      </c>
      <c r="W137" s="29">
        <f t="shared" si="8"/>
        <v>62</v>
      </c>
      <c r="X137" s="38" t="str">
        <f t="array" ref="X137">W137&amp;CHOOSE(AND(W137&lt;&gt;{11,12,13})*MIN(4,MOD(W137,10))+1,"th","st","nd","rd","th")</f>
        <v>62nd</v>
      </c>
      <c r="Y137" s="77">
        <v>0</v>
      </c>
      <c r="Z137" s="39">
        <v>0.82</v>
      </c>
      <c r="AA137" s="81">
        <v>308571.77</v>
      </c>
      <c r="AB137" s="82">
        <v>570631245</v>
      </c>
      <c r="AC137" s="83">
        <v>371656990</v>
      </c>
      <c r="AD137" s="81">
        <v>13306535.029999999</v>
      </c>
      <c r="AE137" s="81">
        <v>0</v>
      </c>
      <c r="AF137" s="81">
        <v>5690.51</v>
      </c>
    </row>
    <row r="138" spans="1:32" x14ac:dyDescent="0.25">
      <c r="A138" s="7">
        <v>109122703</v>
      </c>
      <c r="B138" s="8" t="s">
        <v>181</v>
      </c>
      <c r="C138" s="8" t="s">
        <v>182</v>
      </c>
      <c r="D138" s="70">
        <v>41157</v>
      </c>
      <c r="E138" s="71">
        <v>2214</v>
      </c>
      <c r="F138" s="72">
        <v>3993077.29</v>
      </c>
      <c r="G138" s="73">
        <v>43.82</v>
      </c>
      <c r="H138" s="29">
        <f t="shared" si="6"/>
        <v>32</v>
      </c>
      <c r="I138" s="38" t="str">
        <f t="array" ref="I138">H138&amp;CHOOSE(AND(H138&lt;&gt;{11,12,13})*MIN(4,MOD(H138,10))+1,"th","st","nd","rd","th")</f>
        <v>32nd</v>
      </c>
      <c r="J138" s="74">
        <v>0.87</v>
      </c>
      <c r="K138" s="75">
        <v>10693190.74</v>
      </c>
      <c r="L138" s="38">
        <v>627.755</v>
      </c>
      <c r="M138" s="38">
        <v>268.75200000000001</v>
      </c>
      <c r="N138" s="72">
        <v>11927.62</v>
      </c>
      <c r="O138" s="29">
        <f t="shared" si="7"/>
        <v>59</v>
      </c>
      <c r="P138" s="38" t="str">
        <f t="array" ref="P138">O138&amp;CHOOSE(AND(O138&lt;&gt;{11,12,13})*MIN(4,MOD(O138,10))+1,"th","st","nd","rd","th")</f>
        <v>59th</v>
      </c>
      <c r="Q138" s="76">
        <v>0.9526</v>
      </c>
      <c r="R138" s="77">
        <v>0.83</v>
      </c>
      <c r="S138" s="78">
        <v>1.32E-2</v>
      </c>
      <c r="T138" s="79">
        <v>265</v>
      </c>
      <c r="U138" s="80">
        <v>4080570</v>
      </c>
      <c r="V138" s="72">
        <v>4551.63</v>
      </c>
      <c r="W138" s="29">
        <f t="shared" si="8"/>
        <v>22</v>
      </c>
      <c r="X138" s="38" t="str">
        <f t="array" ref="X138">W138&amp;CHOOSE(AND(W138&lt;&gt;{11,12,13})*MIN(4,MOD(W138,10))+1,"th","st","nd","rd","th")</f>
        <v>22nd</v>
      </c>
      <c r="Y138" s="77">
        <v>0.3</v>
      </c>
      <c r="Z138" s="39">
        <v>1.1299999999999999</v>
      </c>
      <c r="AA138" s="81">
        <v>432233.46</v>
      </c>
      <c r="AB138" s="82">
        <v>221979476</v>
      </c>
      <c r="AC138" s="83">
        <v>80284989</v>
      </c>
      <c r="AD138" s="81">
        <v>3498091.58</v>
      </c>
      <c r="AE138" s="81">
        <v>0</v>
      </c>
      <c r="AF138" s="81">
        <v>62752.25</v>
      </c>
    </row>
    <row r="139" spans="1:32" x14ac:dyDescent="0.25">
      <c r="A139" s="7">
        <v>121135003</v>
      </c>
      <c r="B139" s="8" t="s">
        <v>349</v>
      </c>
      <c r="C139" s="8" t="s">
        <v>350</v>
      </c>
      <c r="D139" s="70">
        <v>55628</v>
      </c>
      <c r="E139" s="71">
        <v>5867</v>
      </c>
      <c r="F139" s="72">
        <v>32337174.260000002</v>
      </c>
      <c r="G139" s="73">
        <v>99.08</v>
      </c>
      <c r="H139" s="29">
        <f t="shared" si="6"/>
        <v>99</v>
      </c>
      <c r="I139" s="38" t="str">
        <f t="array" ref="I139">H139&amp;CHOOSE(AND(H139&lt;&gt;{11,12,13})*MIN(4,MOD(H139,10))+1,"th","st","nd","rd","th")</f>
        <v>99th</v>
      </c>
      <c r="J139" s="74">
        <v>1.97</v>
      </c>
      <c r="K139" s="75">
        <v>34352491.899999999</v>
      </c>
      <c r="L139" s="38">
        <v>2166.08</v>
      </c>
      <c r="M139" s="38">
        <v>499.84399999999999</v>
      </c>
      <c r="N139" s="72">
        <v>12885.77</v>
      </c>
      <c r="O139" s="29">
        <f t="shared" si="7"/>
        <v>74</v>
      </c>
      <c r="P139" s="38" t="str">
        <f t="array" ref="P139">O139&amp;CHOOSE(AND(O139&lt;&gt;{11,12,13})*MIN(4,MOD(O139,10))+1,"th","st","nd","rd","th")</f>
        <v>74th</v>
      </c>
      <c r="Q139" s="76">
        <v>0.88180000000000003</v>
      </c>
      <c r="R139" s="77">
        <v>1.74</v>
      </c>
      <c r="S139" s="78">
        <v>1.8100000000000002E-2</v>
      </c>
      <c r="T139" s="79">
        <v>51</v>
      </c>
      <c r="U139" s="80">
        <v>24151901</v>
      </c>
      <c r="V139" s="72">
        <v>9059.49</v>
      </c>
      <c r="W139" s="29">
        <f t="shared" si="8"/>
        <v>77</v>
      </c>
      <c r="X139" s="38" t="str">
        <f t="array" ref="X139">W139&amp;CHOOSE(AND(W139&lt;&gt;{11,12,13})*MIN(4,MOD(W139,10))+1,"th","st","nd","rd","th")</f>
        <v>77th</v>
      </c>
      <c r="Y139" s="77">
        <v>0</v>
      </c>
      <c r="Z139" s="39">
        <v>1.74</v>
      </c>
      <c r="AA139" s="81">
        <v>725943.55</v>
      </c>
      <c r="AB139" s="82">
        <v>1533097641</v>
      </c>
      <c r="AC139" s="83">
        <v>255932085</v>
      </c>
      <c r="AD139" s="81">
        <v>31419985.199999999</v>
      </c>
      <c r="AE139" s="81">
        <v>22333.26</v>
      </c>
      <c r="AF139" s="81">
        <v>168912.25</v>
      </c>
    </row>
    <row r="140" spans="1:32" x14ac:dyDescent="0.25">
      <c r="A140" s="7">
        <v>121135503</v>
      </c>
      <c r="B140" s="8" t="s">
        <v>376</v>
      </c>
      <c r="C140" s="8" t="s">
        <v>350</v>
      </c>
      <c r="D140" s="70">
        <v>50349</v>
      </c>
      <c r="E140" s="71">
        <v>7031</v>
      </c>
      <c r="F140" s="72">
        <v>21350141.300000001</v>
      </c>
      <c r="G140" s="73">
        <v>60.31</v>
      </c>
      <c r="H140" s="29">
        <f t="shared" si="6"/>
        <v>70</v>
      </c>
      <c r="I140" s="38" t="str">
        <f t="array" ref="I140">H140&amp;CHOOSE(AND(H140&lt;&gt;{11,12,13})*MIN(4,MOD(H140,10))+1,"th","st","nd","rd","th")</f>
        <v>70th</v>
      </c>
      <c r="J140" s="74">
        <v>1.2</v>
      </c>
      <c r="K140" s="75">
        <v>34142145.340000004</v>
      </c>
      <c r="L140" s="38">
        <v>2453.0010000000002</v>
      </c>
      <c r="M140" s="38">
        <v>277.07400000000001</v>
      </c>
      <c r="N140" s="72">
        <v>12505.94</v>
      </c>
      <c r="O140" s="29">
        <f t="shared" si="7"/>
        <v>68</v>
      </c>
      <c r="P140" s="38" t="str">
        <f t="array" ref="P140">O140&amp;CHOOSE(AND(O140&lt;&gt;{11,12,13})*MIN(4,MOD(O140,10))+1,"th","st","nd","rd","th")</f>
        <v>68th</v>
      </c>
      <c r="Q140" s="76">
        <v>0.90859999999999996</v>
      </c>
      <c r="R140" s="77">
        <v>1.0900000000000001</v>
      </c>
      <c r="S140" s="78">
        <v>1.6500000000000001E-2</v>
      </c>
      <c r="T140" s="79">
        <v>105</v>
      </c>
      <c r="U140" s="80">
        <v>17508421</v>
      </c>
      <c r="V140" s="72">
        <v>6413.16</v>
      </c>
      <c r="W140" s="29">
        <f t="shared" si="8"/>
        <v>47</v>
      </c>
      <c r="X140" s="38" t="str">
        <f t="array" ref="X140">W140&amp;CHOOSE(AND(W140&lt;&gt;{11,12,13})*MIN(4,MOD(W140,10))+1,"th","st","nd","rd","th")</f>
        <v>47th</v>
      </c>
      <c r="Y140" s="77">
        <v>0.02</v>
      </c>
      <c r="Z140" s="39">
        <v>1.1100000000000001</v>
      </c>
      <c r="AA140" s="81">
        <v>1185817.3</v>
      </c>
      <c r="AB140" s="82">
        <v>950597194</v>
      </c>
      <c r="AC140" s="83">
        <v>346322878</v>
      </c>
      <c r="AD140" s="81">
        <v>20162758</v>
      </c>
      <c r="AE140" s="81">
        <v>0</v>
      </c>
      <c r="AF140" s="81">
        <v>1566</v>
      </c>
    </row>
    <row r="141" spans="1:32" x14ac:dyDescent="0.25">
      <c r="A141" s="7">
        <v>121136503</v>
      </c>
      <c r="B141" s="8" t="s">
        <v>471</v>
      </c>
      <c r="C141" s="8" t="s">
        <v>350</v>
      </c>
      <c r="D141" s="70">
        <v>54563</v>
      </c>
      <c r="E141" s="71">
        <v>5746</v>
      </c>
      <c r="F141" s="72">
        <v>17822172.150000002</v>
      </c>
      <c r="G141" s="73">
        <v>56.85</v>
      </c>
      <c r="H141" s="29">
        <f t="shared" si="6"/>
        <v>65</v>
      </c>
      <c r="I141" s="38" t="str">
        <f t="array" ref="I141">H141&amp;CHOOSE(AND(H141&lt;&gt;{11,12,13})*MIN(4,MOD(H141,10))+1,"th","st","nd","rd","th")</f>
        <v>65th</v>
      </c>
      <c r="J141" s="74">
        <v>1.1299999999999999</v>
      </c>
      <c r="K141" s="75">
        <v>24800964.039999999</v>
      </c>
      <c r="L141" s="38">
        <v>1963.3910000000001</v>
      </c>
      <c r="M141" s="38">
        <v>297.65899999999999</v>
      </c>
      <c r="N141" s="72">
        <v>10968.78</v>
      </c>
      <c r="O141" s="29">
        <f t="shared" si="7"/>
        <v>41</v>
      </c>
      <c r="P141" s="38" t="str">
        <f t="array" ref="P141">O141&amp;CHOOSE(AND(O141&lt;&gt;{11,12,13})*MIN(4,MOD(O141,10))+1,"th","st","nd","rd","th")</f>
        <v>41st</v>
      </c>
      <c r="Q141" s="76">
        <v>1.0359</v>
      </c>
      <c r="R141" s="77">
        <v>1.1299999999999999</v>
      </c>
      <c r="S141" s="78">
        <v>1.7100000000000001E-2</v>
      </c>
      <c r="T141" s="79">
        <v>82</v>
      </c>
      <c r="U141" s="80">
        <v>14106286</v>
      </c>
      <c r="V141" s="72">
        <v>6238.82</v>
      </c>
      <c r="W141" s="29">
        <f t="shared" si="8"/>
        <v>45</v>
      </c>
      <c r="X141" s="38" t="str">
        <f t="array" ref="X141">W141&amp;CHOOSE(AND(W141&lt;&gt;{11,12,13})*MIN(4,MOD(W141,10))+1,"th","st","nd","rd","th")</f>
        <v>45th</v>
      </c>
      <c r="Y141" s="77">
        <v>0.05</v>
      </c>
      <c r="Z141" s="39">
        <v>1.18</v>
      </c>
      <c r="AA141" s="81">
        <v>745844.5</v>
      </c>
      <c r="AB141" s="82">
        <v>775058011</v>
      </c>
      <c r="AC141" s="83">
        <v>269852074</v>
      </c>
      <c r="AD141" s="81">
        <v>17067892.870000001</v>
      </c>
      <c r="AE141" s="81">
        <v>0</v>
      </c>
      <c r="AF141" s="81">
        <v>8434.7800000000007</v>
      </c>
    </row>
    <row r="142" spans="1:32" x14ac:dyDescent="0.25">
      <c r="A142" s="7">
        <v>121136603</v>
      </c>
      <c r="B142" s="8" t="s">
        <v>473</v>
      </c>
      <c r="C142" s="8" t="s">
        <v>350</v>
      </c>
      <c r="D142" s="70">
        <v>36106</v>
      </c>
      <c r="E142" s="71">
        <v>5347</v>
      </c>
      <c r="F142" s="72">
        <v>10743278.940000001</v>
      </c>
      <c r="G142" s="73">
        <v>55.65</v>
      </c>
      <c r="H142" s="29">
        <f t="shared" si="6"/>
        <v>63</v>
      </c>
      <c r="I142" s="38" t="str">
        <f t="array" ref="I142">H142&amp;CHOOSE(AND(H142&lt;&gt;{11,12,13})*MIN(4,MOD(H142,10))+1,"th","st","nd","rd","th")</f>
        <v>63rd</v>
      </c>
      <c r="J142" s="74">
        <v>1.1100000000000001</v>
      </c>
      <c r="K142" s="75">
        <v>22352960.59</v>
      </c>
      <c r="L142" s="38">
        <v>1781.048</v>
      </c>
      <c r="M142" s="38">
        <v>737.32399999999996</v>
      </c>
      <c r="N142" s="72">
        <v>8875.9599999999991</v>
      </c>
      <c r="O142" s="29">
        <f t="shared" si="7"/>
        <v>5</v>
      </c>
      <c r="P142" s="38" t="str">
        <f t="array" ref="P142">O142&amp;CHOOSE(AND(O142&lt;&gt;{11,12,13})*MIN(4,MOD(O142,10))+1,"th","st","nd","rd","th")</f>
        <v>5th</v>
      </c>
      <c r="Q142" s="76">
        <v>1.2802</v>
      </c>
      <c r="R142" s="77">
        <v>1.1100000000000001</v>
      </c>
      <c r="S142" s="78">
        <v>2.0500000000000001E-2</v>
      </c>
      <c r="T142" s="79">
        <v>20</v>
      </c>
      <c r="U142" s="80">
        <v>7089373</v>
      </c>
      <c r="V142" s="72">
        <v>2815.06</v>
      </c>
      <c r="W142" s="29">
        <f t="shared" si="8"/>
        <v>5</v>
      </c>
      <c r="X142" s="38" t="str">
        <f t="array" ref="X142">W142&amp;CHOOSE(AND(W142&lt;&gt;{11,12,13})*MIN(4,MOD(W142,10))+1,"th","st","nd","rd","th")</f>
        <v>5th</v>
      </c>
      <c r="Y142" s="77">
        <v>0.56999999999999995</v>
      </c>
      <c r="Z142" s="39">
        <v>1.68</v>
      </c>
      <c r="AA142" s="81">
        <v>736786.04</v>
      </c>
      <c r="AB142" s="82">
        <v>351600006</v>
      </c>
      <c r="AC142" s="83">
        <v>173538731</v>
      </c>
      <c r="AD142" s="81">
        <v>9869282.4199999999</v>
      </c>
      <c r="AE142" s="81">
        <v>0</v>
      </c>
      <c r="AF142" s="81">
        <v>137210.48000000001</v>
      </c>
    </row>
    <row r="143" spans="1:32" x14ac:dyDescent="0.25">
      <c r="A143" s="7">
        <v>121139004</v>
      </c>
      <c r="B143" s="8" t="s">
        <v>624</v>
      </c>
      <c r="C143" s="8" t="s">
        <v>350</v>
      </c>
      <c r="D143" s="70">
        <v>47306</v>
      </c>
      <c r="E143" s="71">
        <v>1971</v>
      </c>
      <c r="F143" s="72">
        <v>6184638.1900000004</v>
      </c>
      <c r="G143" s="73">
        <v>66.33</v>
      </c>
      <c r="H143" s="29">
        <f t="shared" si="6"/>
        <v>82</v>
      </c>
      <c r="I143" s="38" t="str">
        <f t="array" ref="I143">H143&amp;CHOOSE(AND(H143&lt;&gt;{11,12,13})*MIN(4,MOD(H143,10))+1,"th","st","nd","rd","th")</f>
        <v>82nd</v>
      </c>
      <c r="J143" s="74">
        <v>1.32</v>
      </c>
      <c r="K143" s="75">
        <v>11871552.810000001</v>
      </c>
      <c r="L143" s="38">
        <v>660.45299999999997</v>
      </c>
      <c r="M143" s="38">
        <v>228.04</v>
      </c>
      <c r="N143" s="72">
        <v>13361.45</v>
      </c>
      <c r="O143" s="29">
        <f t="shared" si="7"/>
        <v>79</v>
      </c>
      <c r="P143" s="38" t="str">
        <f t="array" ref="P143">O143&amp;CHOOSE(AND(O143&lt;&gt;{11,12,13})*MIN(4,MOD(O143,10))+1,"th","st","nd","rd","th")</f>
        <v>79th</v>
      </c>
      <c r="Q143" s="76">
        <v>0.85040000000000004</v>
      </c>
      <c r="R143" s="77">
        <v>1.1200000000000001</v>
      </c>
      <c r="S143" s="78">
        <v>1.52E-2</v>
      </c>
      <c r="T143" s="79">
        <v>149</v>
      </c>
      <c r="U143" s="80">
        <v>5509479</v>
      </c>
      <c r="V143" s="72">
        <v>6200.93</v>
      </c>
      <c r="W143" s="29">
        <f t="shared" si="8"/>
        <v>45</v>
      </c>
      <c r="X143" s="38" t="str">
        <f t="array" ref="X143">W143&amp;CHOOSE(AND(W143&lt;&gt;{11,12,13})*MIN(4,MOD(W143,10))+1,"th","st","nd","rd","th")</f>
        <v>45th</v>
      </c>
      <c r="Y143" s="77">
        <v>0.05</v>
      </c>
      <c r="Z143" s="39">
        <v>1.17</v>
      </c>
      <c r="AA143" s="81">
        <v>364811.16</v>
      </c>
      <c r="AB143" s="82">
        <v>319755498</v>
      </c>
      <c r="AC143" s="83">
        <v>88354086</v>
      </c>
      <c r="AD143" s="81">
        <v>5810181.96</v>
      </c>
      <c r="AE143" s="81">
        <v>0</v>
      </c>
      <c r="AF143" s="81">
        <v>9645.07</v>
      </c>
    </row>
    <row r="144" spans="1:32" x14ac:dyDescent="0.25">
      <c r="A144" s="7">
        <v>110141003</v>
      </c>
      <c r="B144" s="8" t="s">
        <v>125</v>
      </c>
      <c r="C144" s="8" t="s">
        <v>126</v>
      </c>
      <c r="D144" s="70">
        <v>53445</v>
      </c>
      <c r="E144" s="71">
        <v>5209</v>
      </c>
      <c r="F144" s="72">
        <v>14955103.799999999</v>
      </c>
      <c r="G144" s="73">
        <v>53.72</v>
      </c>
      <c r="H144" s="29">
        <f t="shared" si="6"/>
        <v>59</v>
      </c>
      <c r="I144" s="38" t="str">
        <f t="array" ref="I144">H144&amp;CHOOSE(AND(H144&lt;&gt;{11,12,13})*MIN(4,MOD(H144,10))+1,"th","st","nd","rd","th")</f>
        <v>59th</v>
      </c>
      <c r="J144" s="74">
        <v>1.07</v>
      </c>
      <c r="K144" s="75">
        <v>25952046.98</v>
      </c>
      <c r="L144" s="38">
        <v>1723.307</v>
      </c>
      <c r="M144" s="38">
        <v>333.673</v>
      </c>
      <c r="N144" s="72">
        <v>12616.58</v>
      </c>
      <c r="O144" s="29">
        <f t="shared" si="7"/>
        <v>69</v>
      </c>
      <c r="P144" s="38" t="str">
        <f t="array" ref="P144">O144&amp;CHOOSE(AND(O144&lt;&gt;{11,12,13})*MIN(4,MOD(O144,10))+1,"th","st","nd","rd","th")</f>
        <v>69th</v>
      </c>
      <c r="Q144" s="76">
        <v>0.90059999999999996</v>
      </c>
      <c r="R144" s="77">
        <v>0.96</v>
      </c>
      <c r="S144" s="78">
        <v>1.5900000000000001E-2</v>
      </c>
      <c r="T144" s="79">
        <v>125</v>
      </c>
      <c r="U144" s="80">
        <v>12730484</v>
      </c>
      <c r="V144" s="72">
        <v>6188.92</v>
      </c>
      <c r="W144" s="29">
        <f t="shared" si="8"/>
        <v>45</v>
      </c>
      <c r="X144" s="38" t="str">
        <f t="array" ref="X144">W144&amp;CHOOSE(AND(W144&lt;&gt;{11,12,13})*MIN(4,MOD(W144,10))+1,"th","st","nd","rd","th")</f>
        <v>45th</v>
      </c>
      <c r="Y144" s="77">
        <v>0.05</v>
      </c>
      <c r="Z144" s="39">
        <v>1.01</v>
      </c>
      <c r="AA144" s="81">
        <v>731933.82</v>
      </c>
      <c r="AB144" s="82">
        <v>690332132</v>
      </c>
      <c r="AC144" s="83">
        <v>252666686</v>
      </c>
      <c r="AD144" s="81">
        <v>14214618.609999999</v>
      </c>
      <c r="AE144" s="81">
        <v>0</v>
      </c>
      <c r="AF144" s="81">
        <v>8551.3700000000008</v>
      </c>
    </row>
    <row r="145" spans="1:32" x14ac:dyDescent="0.25">
      <c r="A145" s="7">
        <v>110141103</v>
      </c>
      <c r="B145" s="8" t="s">
        <v>135</v>
      </c>
      <c r="C145" s="8" t="s">
        <v>126</v>
      </c>
      <c r="D145" s="70">
        <v>52994</v>
      </c>
      <c r="E145" s="71">
        <v>10177</v>
      </c>
      <c r="F145" s="72">
        <v>29557251.710000001</v>
      </c>
      <c r="G145" s="73">
        <v>54.8</v>
      </c>
      <c r="H145" s="29">
        <f t="shared" si="6"/>
        <v>62</v>
      </c>
      <c r="I145" s="38" t="str">
        <f t="array" ref="I145">H145&amp;CHOOSE(AND(H145&lt;&gt;{11,12,13})*MIN(4,MOD(H145,10))+1,"th","st","nd","rd","th")</f>
        <v>62nd</v>
      </c>
      <c r="J145" s="74">
        <v>1.0900000000000001</v>
      </c>
      <c r="K145" s="75">
        <v>40191805.380000003</v>
      </c>
      <c r="L145" s="38">
        <v>2794.8130000000001</v>
      </c>
      <c r="M145" s="38">
        <v>484.899</v>
      </c>
      <c r="N145" s="72">
        <v>12254.68</v>
      </c>
      <c r="O145" s="29">
        <f t="shared" si="7"/>
        <v>65</v>
      </c>
      <c r="P145" s="38" t="str">
        <f t="array" ref="P145">O145&amp;CHOOSE(AND(O145&lt;&gt;{11,12,13})*MIN(4,MOD(O145,10))+1,"th","st","nd","rd","th")</f>
        <v>65th</v>
      </c>
      <c r="Q145" s="76">
        <v>0.92720000000000002</v>
      </c>
      <c r="R145" s="77">
        <v>1.01</v>
      </c>
      <c r="S145" s="78">
        <v>1.5299999999999999E-2</v>
      </c>
      <c r="T145" s="79">
        <v>143</v>
      </c>
      <c r="U145" s="80">
        <v>26008333</v>
      </c>
      <c r="V145" s="72">
        <v>7930.07</v>
      </c>
      <c r="W145" s="29">
        <f t="shared" si="8"/>
        <v>67</v>
      </c>
      <c r="X145" s="38" t="str">
        <f t="array" ref="X145">W145&amp;CHOOSE(AND(W145&lt;&gt;{11,12,13})*MIN(4,MOD(W145,10))+1,"th","st","nd","rd","th")</f>
        <v>67th</v>
      </c>
      <c r="Y145" s="77">
        <v>0</v>
      </c>
      <c r="Z145" s="39">
        <v>1.01</v>
      </c>
      <c r="AA145" s="81">
        <v>1173958.98</v>
      </c>
      <c r="AB145" s="82">
        <v>1426076203</v>
      </c>
      <c r="AC145" s="83">
        <v>500466963</v>
      </c>
      <c r="AD145" s="81">
        <v>28328522.91</v>
      </c>
      <c r="AE145" s="81">
        <v>0</v>
      </c>
      <c r="AF145" s="81">
        <v>54769.82</v>
      </c>
    </row>
    <row r="146" spans="1:32" x14ac:dyDescent="0.25">
      <c r="A146" s="7">
        <v>110147003</v>
      </c>
      <c r="B146" s="8" t="s">
        <v>483</v>
      </c>
      <c r="C146" s="8" t="s">
        <v>126</v>
      </c>
      <c r="D146" s="70">
        <v>49038</v>
      </c>
      <c r="E146" s="71">
        <v>5000</v>
      </c>
      <c r="F146" s="72">
        <v>15447031.800000001</v>
      </c>
      <c r="G146" s="73">
        <v>63</v>
      </c>
      <c r="H146" s="29">
        <f t="shared" si="6"/>
        <v>77</v>
      </c>
      <c r="I146" s="38" t="str">
        <f t="array" ref="I146">H146&amp;CHOOSE(AND(H146&lt;&gt;{11,12,13})*MIN(4,MOD(H146,10))+1,"th","st","nd","rd","th")</f>
        <v>77th</v>
      </c>
      <c r="J146" s="74">
        <v>1.26</v>
      </c>
      <c r="K146" s="75">
        <v>21415170.109999999</v>
      </c>
      <c r="L146" s="38">
        <v>1495.9069999999999</v>
      </c>
      <c r="M146" s="38">
        <v>454.93299999999999</v>
      </c>
      <c r="N146" s="72">
        <v>10977.41</v>
      </c>
      <c r="O146" s="29">
        <f t="shared" si="7"/>
        <v>41</v>
      </c>
      <c r="P146" s="38" t="str">
        <f t="array" ref="P146">O146&amp;CHOOSE(AND(O146&lt;&gt;{11,12,13})*MIN(4,MOD(O146,10))+1,"th","st","nd","rd","th")</f>
        <v>41st</v>
      </c>
      <c r="Q146" s="76">
        <v>1.0350999999999999</v>
      </c>
      <c r="R146" s="77">
        <v>1.26</v>
      </c>
      <c r="S146" s="78">
        <v>1.43E-2</v>
      </c>
      <c r="T146" s="79">
        <v>201</v>
      </c>
      <c r="U146" s="80">
        <v>14557197</v>
      </c>
      <c r="V146" s="72">
        <v>7462.01</v>
      </c>
      <c r="W146" s="29">
        <f t="shared" si="8"/>
        <v>62</v>
      </c>
      <c r="X146" s="38" t="str">
        <f t="array" ref="X146">W146&amp;CHOOSE(AND(W146&lt;&gt;{11,12,13})*MIN(4,MOD(W146,10))+1,"th","st","nd","rd","th")</f>
        <v>62nd</v>
      </c>
      <c r="Y146" s="77">
        <v>0</v>
      </c>
      <c r="Z146" s="39">
        <v>1.26</v>
      </c>
      <c r="AA146" s="81">
        <v>560944.99</v>
      </c>
      <c r="AB146" s="82">
        <v>831144270</v>
      </c>
      <c r="AC146" s="83">
        <v>247166646</v>
      </c>
      <c r="AD146" s="81">
        <v>14763706.550000001</v>
      </c>
      <c r="AE146" s="81">
        <v>0</v>
      </c>
      <c r="AF146" s="81">
        <v>122380.26</v>
      </c>
    </row>
    <row r="147" spans="1:32" x14ac:dyDescent="0.25">
      <c r="A147" s="7">
        <v>110148002</v>
      </c>
      <c r="B147" s="8" t="s">
        <v>573</v>
      </c>
      <c r="C147" s="8" t="s">
        <v>126</v>
      </c>
      <c r="D147" s="70">
        <v>49621</v>
      </c>
      <c r="E147" s="71">
        <v>32531</v>
      </c>
      <c r="F147" s="72">
        <v>106533640.06</v>
      </c>
      <c r="G147" s="73">
        <v>66</v>
      </c>
      <c r="H147" s="29">
        <f t="shared" si="6"/>
        <v>81</v>
      </c>
      <c r="I147" s="38" t="str">
        <f t="array" ref="I147">H147&amp;CHOOSE(AND(H147&lt;&gt;{11,12,13})*MIN(4,MOD(H147,10))+1,"th","st","nd","rd","th")</f>
        <v>81st</v>
      </c>
      <c r="J147" s="74">
        <v>1.32</v>
      </c>
      <c r="K147" s="75">
        <v>110608649.79000001</v>
      </c>
      <c r="L147" s="38">
        <v>7089.277</v>
      </c>
      <c r="M147" s="38">
        <v>828.02200000000005</v>
      </c>
      <c r="N147" s="72">
        <v>13970.5</v>
      </c>
      <c r="O147" s="29">
        <f t="shared" si="7"/>
        <v>84</v>
      </c>
      <c r="P147" s="38" t="str">
        <f t="array" ref="P147">O147&amp;CHOOSE(AND(O147&lt;&gt;{11,12,13})*MIN(4,MOD(O147,10))+1,"th","st","nd","rd","th")</f>
        <v>84th</v>
      </c>
      <c r="Q147" s="76">
        <v>0.81330000000000002</v>
      </c>
      <c r="R147" s="77">
        <v>1.07</v>
      </c>
      <c r="S147" s="78">
        <v>1.2500000000000001E-2</v>
      </c>
      <c r="T147" s="79">
        <v>315</v>
      </c>
      <c r="U147" s="80">
        <v>114729262</v>
      </c>
      <c r="V147" s="72">
        <v>14490.96</v>
      </c>
      <c r="W147" s="29">
        <f t="shared" si="8"/>
        <v>95</v>
      </c>
      <c r="X147" s="38" t="str">
        <f t="array" ref="X147">W147&amp;CHOOSE(AND(W147&lt;&gt;{11,12,13})*MIN(4,MOD(W147,10))+1,"th","st","nd","rd","th")</f>
        <v>95th</v>
      </c>
      <c r="Y147" s="77">
        <v>0</v>
      </c>
      <c r="Z147" s="39">
        <v>1.07</v>
      </c>
      <c r="AA147" s="81">
        <v>1422517.27</v>
      </c>
      <c r="AB147" s="82">
        <v>6595927472</v>
      </c>
      <c r="AC147" s="83">
        <v>1902536345</v>
      </c>
      <c r="AD147" s="81">
        <v>104976134.39</v>
      </c>
      <c r="AE147" s="81">
        <v>0</v>
      </c>
      <c r="AF147" s="81">
        <v>134988.4</v>
      </c>
    </row>
    <row r="148" spans="1:32" x14ac:dyDescent="0.25">
      <c r="A148" s="7">
        <v>124150503</v>
      </c>
      <c r="B148" s="8" t="s">
        <v>122</v>
      </c>
      <c r="C148" s="8" t="s">
        <v>123</v>
      </c>
      <c r="D148" s="70">
        <v>91508</v>
      </c>
      <c r="E148" s="71">
        <v>10449</v>
      </c>
      <c r="F148" s="72">
        <v>52951616.519999996</v>
      </c>
      <c r="G148" s="73">
        <v>55.38</v>
      </c>
      <c r="H148" s="29">
        <f t="shared" si="6"/>
        <v>63</v>
      </c>
      <c r="I148" s="38" t="str">
        <f t="array" ref="I148">H148&amp;CHOOSE(AND(H148&lt;&gt;{11,12,13})*MIN(4,MOD(H148,10))+1,"th","st","nd","rd","th")</f>
        <v>63rd</v>
      </c>
      <c r="J148" s="74">
        <v>1.1000000000000001</v>
      </c>
      <c r="K148" s="75">
        <v>73190487.930000007</v>
      </c>
      <c r="L148" s="38">
        <v>5756.6840000000002</v>
      </c>
      <c r="M148" s="38">
        <v>821.75900000000001</v>
      </c>
      <c r="N148" s="72">
        <v>11125.81</v>
      </c>
      <c r="O148" s="29">
        <f t="shared" si="7"/>
        <v>45</v>
      </c>
      <c r="P148" s="38" t="str">
        <f t="array" ref="P148">O148&amp;CHOOSE(AND(O148&lt;&gt;{11,12,13})*MIN(4,MOD(O148,10))+1,"th","st","nd","rd","th")</f>
        <v>45th</v>
      </c>
      <c r="Q148" s="76">
        <v>1.0213000000000001</v>
      </c>
      <c r="R148" s="77">
        <v>1.1000000000000001</v>
      </c>
      <c r="S148" s="78">
        <v>1.5100000000000001E-2</v>
      </c>
      <c r="T148" s="79">
        <v>154</v>
      </c>
      <c r="U148" s="80">
        <v>47396614</v>
      </c>
      <c r="V148" s="72">
        <v>7204.84</v>
      </c>
      <c r="W148" s="29">
        <f t="shared" si="8"/>
        <v>58</v>
      </c>
      <c r="X148" s="38" t="str">
        <f t="array" ref="X148">W148&amp;CHOOSE(AND(W148&lt;&gt;{11,12,13})*MIN(4,MOD(W148,10))+1,"th","st","nd","rd","th")</f>
        <v>58th</v>
      </c>
      <c r="Y148" s="77">
        <v>0</v>
      </c>
      <c r="Z148" s="39">
        <v>1.1000000000000001</v>
      </c>
      <c r="AA148" s="81">
        <v>2673807.21</v>
      </c>
      <c r="AB148" s="82">
        <v>2699211821</v>
      </c>
      <c r="AC148" s="83">
        <v>811648472</v>
      </c>
      <c r="AD148" s="81">
        <v>50188035.149999999</v>
      </c>
      <c r="AE148" s="81">
        <v>0</v>
      </c>
      <c r="AF148" s="81">
        <v>89774.16</v>
      </c>
    </row>
    <row r="149" spans="1:32" x14ac:dyDescent="0.25">
      <c r="A149" s="7">
        <v>124151902</v>
      </c>
      <c r="B149" s="8" t="s">
        <v>220</v>
      </c>
      <c r="C149" s="8" t="s">
        <v>123</v>
      </c>
      <c r="D149" s="70">
        <v>65962</v>
      </c>
      <c r="E149" s="71">
        <v>23487</v>
      </c>
      <c r="F149" s="72">
        <v>102200257.22999999</v>
      </c>
      <c r="G149" s="73">
        <v>65.97</v>
      </c>
      <c r="H149" s="29">
        <f t="shared" si="6"/>
        <v>81</v>
      </c>
      <c r="I149" s="38" t="str">
        <f t="array" ref="I149">H149&amp;CHOOSE(AND(H149&lt;&gt;{11,12,13})*MIN(4,MOD(H149,10))+1,"th","st","nd","rd","th")</f>
        <v>81st</v>
      </c>
      <c r="J149" s="74">
        <v>1.31</v>
      </c>
      <c r="K149" s="75">
        <v>133015153.95</v>
      </c>
      <c r="L149" s="38">
        <v>8930.73</v>
      </c>
      <c r="M149" s="38">
        <v>2050.7420000000002</v>
      </c>
      <c r="N149" s="72">
        <v>12112.69</v>
      </c>
      <c r="O149" s="29">
        <f t="shared" si="7"/>
        <v>62</v>
      </c>
      <c r="P149" s="38" t="str">
        <f t="array" ref="P149">O149&amp;CHOOSE(AND(O149&lt;&gt;{11,12,13})*MIN(4,MOD(O149,10))+1,"th","st","nd","rd","th")</f>
        <v>62nd</v>
      </c>
      <c r="Q149" s="76">
        <v>0.93810000000000004</v>
      </c>
      <c r="R149" s="77">
        <v>1.23</v>
      </c>
      <c r="S149" s="78">
        <v>1.8200000000000001E-2</v>
      </c>
      <c r="T149" s="79">
        <v>49</v>
      </c>
      <c r="U149" s="80">
        <v>75983647</v>
      </c>
      <c r="V149" s="72">
        <v>6919.26</v>
      </c>
      <c r="W149" s="29">
        <f t="shared" si="8"/>
        <v>54</v>
      </c>
      <c r="X149" s="38" t="str">
        <f t="array" ref="X149">W149&amp;CHOOSE(AND(W149&lt;&gt;{11,12,13})*MIN(4,MOD(W149,10))+1,"th","st","nd","rd","th")</f>
        <v>54th</v>
      </c>
      <c r="Y149" s="77">
        <v>0</v>
      </c>
      <c r="Z149" s="39">
        <v>1.23</v>
      </c>
      <c r="AA149" s="81">
        <v>4119495.8</v>
      </c>
      <c r="AB149" s="82">
        <v>4148200560</v>
      </c>
      <c r="AC149" s="83">
        <v>1480217715</v>
      </c>
      <c r="AD149" s="81">
        <v>98060701.269999996</v>
      </c>
      <c r="AE149" s="81">
        <v>0</v>
      </c>
      <c r="AF149" s="81">
        <v>20060.16</v>
      </c>
    </row>
    <row r="150" spans="1:32" x14ac:dyDescent="0.25">
      <c r="A150" s="7">
        <v>124152003</v>
      </c>
      <c r="B150" s="8" t="s">
        <v>260</v>
      </c>
      <c r="C150" s="8" t="s">
        <v>123</v>
      </c>
      <c r="D150" s="70">
        <v>104756</v>
      </c>
      <c r="E150" s="71">
        <v>25102</v>
      </c>
      <c r="F150" s="72">
        <v>161494231.97000003</v>
      </c>
      <c r="G150" s="73">
        <v>61.41</v>
      </c>
      <c r="H150" s="29">
        <f t="shared" si="6"/>
        <v>72</v>
      </c>
      <c r="I150" s="38" t="str">
        <f t="array" ref="I150">H150&amp;CHOOSE(AND(H150&lt;&gt;{11,12,13})*MIN(4,MOD(H150,10))+1,"th","st","nd","rd","th")</f>
        <v>72nd</v>
      </c>
      <c r="J150" s="74">
        <v>1.22</v>
      </c>
      <c r="K150" s="75">
        <v>172938848.16</v>
      </c>
      <c r="L150" s="38">
        <v>12596.316000000001</v>
      </c>
      <c r="M150" s="38">
        <v>533.029</v>
      </c>
      <c r="N150" s="72">
        <v>13171.93</v>
      </c>
      <c r="O150" s="29">
        <f t="shared" si="7"/>
        <v>77</v>
      </c>
      <c r="P150" s="38" t="str">
        <f t="array" ref="P150">O150&amp;CHOOSE(AND(O150&lt;&gt;{11,12,13})*MIN(4,MOD(O150,10))+1,"th","st","nd","rd","th")</f>
        <v>77th</v>
      </c>
      <c r="Q150" s="76">
        <v>0.86260000000000003</v>
      </c>
      <c r="R150" s="77">
        <v>1.05</v>
      </c>
      <c r="S150" s="78">
        <v>1.49E-2</v>
      </c>
      <c r="T150" s="79">
        <v>165</v>
      </c>
      <c r="U150" s="80">
        <v>146647186</v>
      </c>
      <c r="V150" s="72">
        <v>11169.42</v>
      </c>
      <c r="W150" s="29">
        <f t="shared" si="8"/>
        <v>88</v>
      </c>
      <c r="X150" s="38" t="str">
        <f t="array" ref="X150">W150&amp;CHOOSE(AND(W150&lt;&gt;{11,12,13})*MIN(4,MOD(W150,10))+1,"th","st","nd","rd","th")</f>
        <v>88th</v>
      </c>
      <c r="Y150" s="77">
        <v>0</v>
      </c>
      <c r="Z150" s="39">
        <v>1.05</v>
      </c>
      <c r="AA150" s="81">
        <v>3881936.8</v>
      </c>
      <c r="AB150" s="82">
        <v>7680438708</v>
      </c>
      <c r="AC150" s="83">
        <v>3182315818</v>
      </c>
      <c r="AD150" s="81">
        <v>157527908.18000001</v>
      </c>
      <c r="AE150" s="81">
        <v>0</v>
      </c>
      <c r="AF150" s="81">
        <v>84386.99</v>
      </c>
    </row>
    <row r="151" spans="1:32" x14ac:dyDescent="0.25">
      <c r="A151" s="7">
        <v>124153503</v>
      </c>
      <c r="B151" s="8" t="s">
        <v>311</v>
      </c>
      <c r="C151" s="8" t="s">
        <v>123</v>
      </c>
      <c r="D151" s="70">
        <v>100154</v>
      </c>
      <c r="E151" s="71">
        <v>11009</v>
      </c>
      <c r="F151" s="72">
        <v>71778664.539999992</v>
      </c>
      <c r="G151" s="73">
        <v>65.099999999999994</v>
      </c>
      <c r="H151" s="29">
        <f t="shared" si="6"/>
        <v>80</v>
      </c>
      <c r="I151" s="38" t="str">
        <f t="array" ref="I151">H151&amp;CHOOSE(AND(H151&lt;&gt;{11,12,13})*MIN(4,MOD(H151,10))+1,"th","st","nd","rd","th")</f>
        <v>80th</v>
      </c>
      <c r="J151" s="74">
        <v>1.3</v>
      </c>
      <c r="K151" s="75">
        <v>73401096.269999996</v>
      </c>
      <c r="L151" s="38">
        <v>3971.0479999999998</v>
      </c>
      <c r="M151" s="38">
        <v>252.28100000000001</v>
      </c>
      <c r="N151" s="72">
        <v>17379.91</v>
      </c>
      <c r="O151" s="29">
        <f t="shared" si="7"/>
        <v>97</v>
      </c>
      <c r="P151" s="38" t="str">
        <f t="array" ref="P151">O151&amp;CHOOSE(AND(O151&lt;&gt;{11,12,13})*MIN(4,MOD(O151,10))+1,"th","st","nd","rd","th")</f>
        <v>97th</v>
      </c>
      <c r="Q151" s="76">
        <v>0.65380000000000005</v>
      </c>
      <c r="R151" s="77">
        <v>0.85</v>
      </c>
      <c r="S151" s="78">
        <v>1.0200000000000001E-2</v>
      </c>
      <c r="T151" s="79">
        <v>444</v>
      </c>
      <c r="U151" s="80">
        <v>95037561</v>
      </c>
      <c r="V151" s="72">
        <v>22503</v>
      </c>
      <c r="W151" s="29">
        <f t="shared" si="8"/>
        <v>99</v>
      </c>
      <c r="X151" s="38" t="str">
        <f t="array" ref="X151">W151&amp;CHOOSE(AND(W151&lt;&gt;{11,12,13})*MIN(4,MOD(W151,10))+1,"th","st","nd","rd","th")</f>
        <v>99th</v>
      </c>
      <c r="Y151" s="77">
        <v>0</v>
      </c>
      <c r="Z151" s="39">
        <v>0.85</v>
      </c>
      <c r="AA151" s="81">
        <v>1024184.94</v>
      </c>
      <c r="AB151" s="82">
        <v>5285734471</v>
      </c>
      <c r="AC151" s="83">
        <v>1754084869</v>
      </c>
      <c r="AD151" s="81">
        <v>70714403.409999996</v>
      </c>
      <c r="AE151" s="81">
        <v>12750.91</v>
      </c>
      <c r="AF151" s="81">
        <v>27325.279999999999</v>
      </c>
    </row>
    <row r="152" spans="1:32" x14ac:dyDescent="0.25">
      <c r="A152" s="7">
        <v>124154003</v>
      </c>
      <c r="B152" s="8" t="s">
        <v>358</v>
      </c>
      <c r="C152" s="8" t="s">
        <v>123</v>
      </c>
      <c r="D152" s="70">
        <v>96952</v>
      </c>
      <c r="E152" s="71">
        <v>9547</v>
      </c>
      <c r="F152" s="72">
        <v>61004589.25</v>
      </c>
      <c r="G152" s="73">
        <v>65.91</v>
      </c>
      <c r="H152" s="29">
        <f t="shared" si="6"/>
        <v>80</v>
      </c>
      <c r="I152" s="38" t="str">
        <f t="array" ref="I152">H152&amp;CHOOSE(AND(H152&lt;&gt;{11,12,13})*MIN(4,MOD(H152,10))+1,"th","st","nd","rd","th")</f>
        <v>80th</v>
      </c>
      <c r="J152" s="74">
        <v>1.31</v>
      </c>
      <c r="K152" s="75">
        <v>66887051.460000001</v>
      </c>
      <c r="L152" s="38">
        <v>4466.1750000000002</v>
      </c>
      <c r="M152" s="38">
        <v>946.94799999999998</v>
      </c>
      <c r="N152" s="72">
        <v>12356.46</v>
      </c>
      <c r="O152" s="29">
        <f t="shared" si="7"/>
        <v>67</v>
      </c>
      <c r="P152" s="38" t="str">
        <f t="array" ref="P152">O152&amp;CHOOSE(AND(O152&lt;&gt;{11,12,13})*MIN(4,MOD(O152,10))+1,"th","st","nd","rd","th")</f>
        <v>67th</v>
      </c>
      <c r="Q152" s="76">
        <v>0.91959999999999997</v>
      </c>
      <c r="R152" s="77">
        <v>1.2</v>
      </c>
      <c r="S152" s="78">
        <v>1.6400000000000001E-2</v>
      </c>
      <c r="T152" s="79">
        <v>107</v>
      </c>
      <c r="U152" s="80">
        <v>50261754</v>
      </c>
      <c r="V152" s="72">
        <v>9285.17</v>
      </c>
      <c r="W152" s="29">
        <f t="shared" si="8"/>
        <v>78</v>
      </c>
      <c r="X152" s="38" t="str">
        <f t="array" ref="X152">W152&amp;CHOOSE(AND(W152&lt;&gt;{11,12,13})*MIN(4,MOD(W152,10))+1,"th","st","nd","rd","th")</f>
        <v>78th</v>
      </c>
      <c r="Y152" s="77">
        <v>0</v>
      </c>
      <c r="Z152" s="39">
        <v>1.2</v>
      </c>
      <c r="AA152" s="81">
        <v>1379057.81</v>
      </c>
      <c r="AB152" s="82">
        <v>2879784150</v>
      </c>
      <c r="AC152" s="83">
        <v>843308765</v>
      </c>
      <c r="AD152" s="81">
        <v>59535245.119999997</v>
      </c>
      <c r="AE152" s="81">
        <v>0</v>
      </c>
      <c r="AF152" s="81">
        <v>90286.32</v>
      </c>
    </row>
    <row r="153" spans="1:32" x14ac:dyDescent="0.25">
      <c r="A153" s="7">
        <v>124156503</v>
      </c>
      <c r="B153" s="8" t="s">
        <v>462</v>
      </c>
      <c r="C153" s="8" t="s">
        <v>123</v>
      </c>
      <c r="D153" s="70">
        <v>66134</v>
      </c>
      <c r="E153" s="71">
        <v>6069</v>
      </c>
      <c r="F153" s="72">
        <v>33569339.299999997</v>
      </c>
      <c r="G153" s="73">
        <v>83.64</v>
      </c>
      <c r="H153" s="29">
        <f t="shared" si="6"/>
        <v>98</v>
      </c>
      <c r="I153" s="38" t="str">
        <f t="array" ref="I153">H153&amp;CHOOSE(AND(H153&lt;&gt;{11,12,13})*MIN(4,MOD(H153,10))+1,"th","st","nd","rd","th")</f>
        <v>98th</v>
      </c>
      <c r="J153" s="74">
        <v>1.67</v>
      </c>
      <c r="K153" s="75">
        <v>41592013.460000001</v>
      </c>
      <c r="L153" s="38">
        <v>2673.953</v>
      </c>
      <c r="M153" s="38">
        <v>343.39499999999998</v>
      </c>
      <c r="N153" s="72">
        <v>13784.29</v>
      </c>
      <c r="O153" s="29">
        <f t="shared" si="7"/>
        <v>82</v>
      </c>
      <c r="P153" s="38" t="str">
        <f t="array" ref="P153">O153&amp;CHOOSE(AND(O153&lt;&gt;{11,12,13})*MIN(4,MOD(O153,10))+1,"th","st","nd","rd","th")</f>
        <v>82nd</v>
      </c>
      <c r="Q153" s="76">
        <v>0.82430000000000003</v>
      </c>
      <c r="R153" s="77">
        <v>1.38</v>
      </c>
      <c r="S153" s="78">
        <v>1.9199999999999998E-2</v>
      </c>
      <c r="T153" s="79">
        <v>28</v>
      </c>
      <c r="U153" s="80">
        <v>23630726</v>
      </c>
      <c r="V153" s="72">
        <v>7831.62</v>
      </c>
      <c r="W153" s="29">
        <f t="shared" si="8"/>
        <v>66</v>
      </c>
      <c r="X153" s="38" t="str">
        <f t="array" ref="X153">W153&amp;CHOOSE(AND(W153&lt;&gt;{11,12,13})*MIN(4,MOD(W153,10))+1,"th","st","nd","rd","th")</f>
        <v>66th</v>
      </c>
      <c r="Y153" s="77">
        <v>0</v>
      </c>
      <c r="Z153" s="39">
        <v>1.38</v>
      </c>
      <c r="AA153" s="81">
        <v>1124919.02</v>
      </c>
      <c r="AB153" s="82">
        <v>1331396838</v>
      </c>
      <c r="AC153" s="83">
        <v>419027337</v>
      </c>
      <c r="AD153" s="81">
        <v>32386306.859999999</v>
      </c>
      <c r="AE153" s="81">
        <v>1326.6</v>
      </c>
      <c r="AF153" s="81">
        <v>56786.82</v>
      </c>
    </row>
    <row r="154" spans="1:32" x14ac:dyDescent="0.25">
      <c r="A154" s="7">
        <v>124156603</v>
      </c>
      <c r="B154" s="8" t="s">
        <v>468</v>
      </c>
      <c r="C154" s="8" t="s">
        <v>123</v>
      </c>
      <c r="D154" s="70">
        <v>84389</v>
      </c>
      <c r="E154" s="71">
        <v>12297</v>
      </c>
      <c r="F154" s="72">
        <v>72508335.890000001</v>
      </c>
      <c r="G154" s="73">
        <v>69.87</v>
      </c>
      <c r="H154" s="29">
        <f t="shared" si="6"/>
        <v>87</v>
      </c>
      <c r="I154" s="38" t="str">
        <f t="array" ref="I154">H154&amp;CHOOSE(AND(H154&lt;&gt;{11,12,13})*MIN(4,MOD(H154,10))+1,"th","st","nd","rd","th")</f>
        <v>87th</v>
      </c>
      <c r="J154" s="74">
        <v>1.39</v>
      </c>
      <c r="K154" s="75">
        <v>80577716.049999997</v>
      </c>
      <c r="L154" s="38">
        <v>5247.085</v>
      </c>
      <c r="M154" s="38">
        <v>382.28199999999998</v>
      </c>
      <c r="N154" s="72">
        <v>14313.81</v>
      </c>
      <c r="O154" s="29">
        <f t="shared" si="7"/>
        <v>87</v>
      </c>
      <c r="P154" s="38" t="str">
        <f t="array" ref="P154">O154&amp;CHOOSE(AND(O154&lt;&gt;{11,12,13})*MIN(4,MOD(O154,10))+1,"th","st","nd","rd","th")</f>
        <v>87th</v>
      </c>
      <c r="Q154" s="76">
        <v>0.79379999999999995</v>
      </c>
      <c r="R154" s="77">
        <v>1.1000000000000001</v>
      </c>
      <c r="S154" s="78">
        <v>1.55E-2</v>
      </c>
      <c r="T154" s="79">
        <v>133</v>
      </c>
      <c r="U154" s="80">
        <v>63039386</v>
      </c>
      <c r="V154" s="72">
        <v>11198.31</v>
      </c>
      <c r="W154" s="29">
        <f t="shared" si="8"/>
        <v>88</v>
      </c>
      <c r="X154" s="38" t="str">
        <f t="array" ref="X154">W154&amp;CHOOSE(AND(W154&lt;&gt;{11,12,13})*MIN(4,MOD(W154,10))+1,"th","st","nd","rd","th")</f>
        <v>88th</v>
      </c>
      <c r="Y154" s="77">
        <v>0</v>
      </c>
      <c r="Z154" s="39">
        <v>1.1000000000000001</v>
      </c>
      <c r="AA154" s="81">
        <v>1533289.93</v>
      </c>
      <c r="AB154" s="82">
        <v>3269909510</v>
      </c>
      <c r="AC154" s="83">
        <v>1399674655</v>
      </c>
      <c r="AD154" s="81">
        <v>70733637.659999996</v>
      </c>
      <c r="AE154" s="81">
        <v>0</v>
      </c>
      <c r="AF154" s="81">
        <v>241408.3</v>
      </c>
    </row>
    <row r="155" spans="1:32" x14ac:dyDescent="0.25">
      <c r="A155" s="7">
        <v>124156703</v>
      </c>
      <c r="B155" s="8" t="s">
        <v>469</v>
      </c>
      <c r="C155" s="8" t="s">
        <v>123</v>
      </c>
      <c r="D155" s="70">
        <v>68184</v>
      </c>
      <c r="E155" s="71">
        <v>8093</v>
      </c>
      <c r="F155" s="72">
        <v>37073824.960000001</v>
      </c>
      <c r="G155" s="73">
        <v>67.19</v>
      </c>
      <c r="H155" s="29">
        <f t="shared" si="6"/>
        <v>83</v>
      </c>
      <c r="I155" s="38" t="str">
        <f t="array" ref="I155">H155&amp;CHOOSE(AND(H155&lt;&gt;{11,12,13})*MIN(4,MOD(H155,10))+1,"th","st","nd","rd","th")</f>
        <v>83rd</v>
      </c>
      <c r="J155" s="74">
        <v>1.34</v>
      </c>
      <c r="K155" s="75">
        <v>51352461.07</v>
      </c>
      <c r="L155" s="38">
        <v>4379.1040000000003</v>
      </c>
      <c r="M155" s="38">
        <v>851.91399999999999</v>
      </c>
      <c r="N155" s="72">
        <v>9816.92</v>
      </c>
      <c r="O155" s="29">
        <f t="shared" si="7"/>
        <v>16</v>
      </c>
      <c r="P155" s="38" t="str">
        <f t="array" ref="P155">O155&amp;CHOOSE(AND(O155&lt;&gt;{11,12,13})*MIN(4,MOD(O155,10))+1,"th","st","nd","rd","th")</f>
        <v>16th</v>
      </c>
      <c r="Q155" s="76">
        <v>1.1574</v>
      </c>
      <c r="R155" s="77">
        <v>1.34</v>
      </c>
      <c r="S155" s="78">
        <v>1.6799999999999999E-2</v>
      </c>
      <c r="T155" s="79">
        <v>90</v>
      </c>
      <c r="U155" s="80">
        <v>29723004</v>
      </c>
      <c r="V155" s="72">
        <v>5682.07</v>
      </c>
      <c r="W155" s="29">
        <f t="shared" si="8"/>
        <v>38</v>
      </c>
      <c r="X155" s="38" t="str">
        <f t="array" ref="X155">W155&amp;CHOOSE(AND(W155&lt;&gt;{11,12,13})*MIN(4,MOD(W155,10))+1,"th","st","nd","rd","th")</f>
        <v>38th</v>
      </c>
      <c r="Y155" s="77">
        <v>0.13</v>
      </c>
      <c r="Z155" s="39">
        <v>1.47</v>
      </c>
      <c r="AA155" s="81">
        <v>1566120.36</v>
      </c>
      <c r="AB155" s="82">
        <v>1691257233</v>
      </c>
      <c r="AC155" s="83">
        <v>510446747</v>
      </c>
      <c r="AD155" s="81">
        <v>35389170.880000003</v>
      </c>
      <c r="AE155" s="81">
        <v>0</v>
      </c>
      <c r="AF155" s="81">
        <v>118533.72</v>
      </c>
    </row>
    <row r="156" spans="1:32" x14ac:dyDescent="0.25">
      <c r="A156" s="7">
        <v>124157203</v>
      </c>
      <c r="B156" s="8" t="s">
        <v>492</v>
      </c>
      <c r="C156" s="8" t="s">
        <v>123</v>
      </c>
      <c r="D156" s="70">
        <v>72763</v>
      </c>
      <c r="E156" s="71">
        <v>13276</v>
      </c>
      <c r="F156" s="72">
        <v>67021757.649999999</v>
      </c>
      <c r="G156" s="73">
        <v>69.38</v>
      </c>
      <c r="H156" s="29">
        <f t="shared" si="6"/>
        <v>86</v>
      </c>
      <c r="I156" s="38" t="str">
        <f t="array" ref="I156">H156&amp;CHOOSE(AND(H156&lt;&gt;{11,12,13})*MIN(4,MOD(H156,10))+1,"th","st","nd","rd","th")</f>
        <v>86th</v>
      </c>
      <c r="J156" s="74">
        <v>1.38</v>
      </c>
      <c r="K156" s="75">
        <v>69760557.099999994</v>
      </c>
      <c r="L156" s="38">
        <v>4184.8540000000003</v>
      </c>
      <c r="M156" s="38">
        <v>498.27600000000001</v>
      </c>
      <c r="N156" s="72">
        <v>14896.14</v>
      </c>
      <c r="O156" s="29">
        <f t="shared" si="7"/>
        <v>90</v>
      </c>
      <c r="P156" s="38" t="str">
        <f t="array" ref="P156">O156&amp;CHOOSE(AND(O156&lt;&gt;{11,12,13})*MIN(4,MOD(O156,10))+1,"th","st","nd","rd","th")</f>
        <v>90th</v>
      </c>
      <c r="Q156" s="76">
        <v>0.76280000000000003</v>
      </c>
      <c r="R156" s="77">
        <v>1.05</v>
      </c>
      <c r="S156" s="78">
        <v>1.5100000000000001E-2</v>
      </c>
      <c r="T156" s="79">
        <v>154</v>
      </c>
      <c r="U156" s="80">
        <v>60108743</v>
      </c>
      <c r="V156" s="72">
        <v>12835.16</v>
      </c>
      <c r="W156" s="29">
        <f t="shared" si="8"/>
        <v>93</v>
      </c>
      <c r="X156" s="38" t="str">
        <f t="array" ref="X156">W156&amp;CHOOSE(AND(W156&lt;&gt;{11,12,13})*MIN(4,MOD(W156,10))+1,"th","st","nd","rd","th")</f>
        <v>93rd</v>
      </c>
      <c r="Y156" s="77">
        <v>0</v>
      </c>
      <c r="Z156" s="39">
        <v>1.05</v>
      </c>
      <c r="AA156" s="81">
        <v>1326752.79</v>
      </c>
      <c r="AB156" s="82">
        <v>3128520491</v>
      </c>
      <c r="AC156" s="83">
        <v>1323979012</v>
      </c>
      <c r="AD156" s="81">
        <v>65370479.200000003</v>
      </c>
      <c r="AE156" s="81">
        <v>0</v>
      </c>
      <c r="AF156" s="81">
        <v>324525.65999999997</v>
      </c>
    </row>
    <row r="157" spans="1:32" x14ac:dyDescent="0.25">
      <c r="A157" s="7">
        <v>124157802</v>
      </c>
      <c r="B157" s="8" t="s">
        <v>586</v>
      </c>
      <c r="C157" s="8" t="s">
        <v>123</v>
      </c>
      <c r="D157" s="70">
        <v>115089</v>
      </c>
      <c r="E157" s="71">
        <v>15853</v>
      </c>
      <c r="F157" s="72">
        <v>99274689.540000007</v>
      </c>
      <c r="G157" s="73">
        <v>54.41</v>
      </c>
      <c r="H157" s="29">
        <f t="shared" si="6"/>
        <v>60</v>
      </c>
      <c r="I157" s="38" t="str">
        <f t="array" ref="I157">H157&amp;CHOOSE(AND(H157&lt;&gt;{11,12,13})*MIN(4,MOD(H157,10))+1,"th","st","nd","rd","th")</f>
        <v>60th</v>
      </c>
      <c r="J157" s="74">
        <v>1.08</v>
      </c>
      <c r="K157" s="75">
        <v>111496301.64</v>
      </c>
      <c r="L157" s="38">
        <v>6482.3530000000001</v>
      </c>
      <c r="M157" s="38">
        <v>312.59300000000002</v>
      </c>
      <c r="N157" s="72">
        <v>16408.71</v>
      </c>
      <c r="O157" s="29">
        <f t="shared" si="7"/>
        <v>95</v>
      </c>
      <c r="P157" s="38" t="str">
        <f t="array" ref="P157">O157&amp;CHOOSE(AND(O157&lt;&gt;{11,12,13})*MIN(4,MOD(O157,10))+1,"th","st","nd","rd","th")</f>
        <v>95th</v>
      </c>
      <c r="Q157" s="76">
        <v>0.6925</v>
      </c>
      <c r="R157" s="77">
        <v>0.75</v>
      </c>
      <c r="S157" s="78">
        <v>8.8000000000000005E-3</v>
      </c>
      <c r="T157" s="79">
        <v>480</v>
      </c>
      <c r="U157" s="80">
        <v>152571270</v>
      </c>
      <c r="V157" s="72">
        <v>22453.64</v>
      </c>
      <c r="W157" s="29">
        <f t="shared" si="8"/>
        <v>99</v>
      </c>
      <c r="X157" s="38" t="str">
        <f t="array" ref="X157">W157&amp;CHOOSE(AND(W157&lt;&gt;{11,12,13})*MIN(4,MOD(W157,10))+1,"th","st","nd","rd","th")</f>
        <v>99th</v>
      </c>
      <c r="Y157" s="77">
        <v>0</v>
      </c>
      <c r="Z157" s="39">
        <v>0.75</v>
      </c>
      <c r="AA157" s="81">
        <v>2099989.65</v>
      </c>
      <c r="AB157" s="82">
        <v>8113681613</v>
      </c>
      <c r="AC157" s="83">
        <v>3187893973</v>
      </c>
      <c r="AD157" s="81">
        <v>97174699.890000001</v>
      </c>
      <c r="AE157" s="81">
        <v>0</v>
      </c>
      <c r="AF157" s="81">
        <v>0</v>
      </c>
    </row>
    <row r="158" spans="1:32" x14ac:dyDescent="0.25">
      <c r="A158" s="7">
        <v>124158503</v>
      </c>
      <c r="B158" s="8" t="s">
        <v>601</v>
      </c>
      <c r="C158" s="8" t="s">
        <v>123</v>
      </c>
      <c r="D158" s="70">
        <v>120179</v>
      </c>
      <c r="E158" s="71">
        <v>8413</v>
      </c>
      <c r="F158" s="72">
        <v>64040001.75</v>
      </c>
      <c r="G158" s="73">
        <v>63.34</v>
      </c>
      <c r="H158" s="29">
        <f t="shared" si="6"/>
        <v>78</v>
      </c>
      <c r="I158" s="38" t="str">
        <f t="array" ref="I158">H158&amp;CHOOSE(AND(H158&lt;&gt;{11,12,13})*MIN(4,MOD(H158,10))+1,"th","st","nd","rd","th")</f>
        <v>78th</v>
      </c>
      <c r="J158" s="74">
        <v>1.26</v>
      </c>
      <c r="K158" s="75">
        <v>67127261.390000001</v>
      </c>
      <c r="L158" s="38">
        <v>3985.61</v>
      </c>
      <c r="M158" s="38">
        <v>162.655</v>
      </c>
      <c r="N158" s="72">
        <v>16182.01</v>
      </c>
      <c r="O158" s="29">
        <f t="shared" si="7"/>
        <v>95</v>
      </c>
      <c r="P158" s="38" t="str">
        <f t="array" ref="P158">O158&amp;CHOOSE(AND(O158&lt;&gt;{11,12,13})*MIN(4,MOD(O158,10))+1,"th","st","nd","rd","th")</f>
        <v>95th</v>
      </c>
      <c r="Q158" s="76">
        <v>0.70220000000000005</v>
      </c>
      <c r="R158" s="77">
        <v>0.88</v>
      </c>
      <c r="S158" s="78">
        <v>1.3100000000000001E-2</v>
      </c>
      <c r="T158" s="79">
        <v>271</v>
      </c>
      <c r="U158" s="80">
        <v>66113039</v>
      </c>
      <c r="V158" s="72">
        <v>15937.52</v>
      </c>
      <c r="W158" s="29">
        <f t="shared" si="8"/>
        <v>96</v>
      </c>
      <c r="X158" s="38" t="str">
        <f t="array" ref="X158">W158&amp;CHOOSE(AND(W158&lt;&gt;{11,12,13})*MIN(4,MOD(W158,10))+1,"th","st","nd","rd","th")</f>
        <v>96th</v>
      </c>
      <c r="Y158" s="77">
        <v>0</v>
      </c>
      <c r="Z158" s="39">
        <v>0.88</v>
      </c>
      <c r="AA158" s="81">
        <v>1488696.72</v>
      </c>
      <c r="AB158" s="82">
        <v>3574292477</v>
      </c>
      <c r="AC158" s="83">
        <v>1322969641</v>
      </c>
      <c r="AD158" s="81">
        <v>62482360.399999999</v>
      </c>
      <c r="AE158" s="81">
        <v>0</v>
      </c>
      <c r="AF158" s="81">
        <v>68944.63</v>
      </c>
    </row>
    <row r="159" spans="1:32" x14ac:dyDescent="0.25">
      <c r="A159" s="7">
        <v>124159002</v>
      </c>
      <c r="B159" s="8" t="s">
        <v>628</v>
      </c>
      <c r="C159" s="8" t="s">
        <v>123</v>
      </c>
      <c r="D159" s="70">
        <v>86579</v>
      </c>
      <c r="E159" s="71">
        <v>40747</v>
      </c>
      <c r="F159" s="72">
        <v>179387931.41000003</v>
      </c>
      <c r="G159" s="73">
        <v>50.85</v>
      </c>
      <c r="H159" s="29">
        <f t="shared" si="6"/>
        <v>52</v>
      </c>
      <c r="I159" s="38" t="str">
        <f t="array" ref="I159">H159&amp;CHOOSE(AND(H159&lt;&gt;{11,12,13})*MIN(4,MOD(H159,10))+1,"th","st","nd","rd","th")</f>
        <v>52nd</v>
      </c>
      <c r="J159" s="74">
        <v>1.01</v>
      </c>
      <c r="K159" s="75">
        <v>185819536.47</v>
      </c>
      <c r="L159" s="38">
        <v>12108.328</v>
      </c>
      <c r="M159" s="38">
        <v>853.45</v>
      </c>
      <c r="N159" s="72">
        <v>14335.96</v>
      </c>
      <c r="O159" s="29">
        <f t="shared" si="7"/>
        <v>87</v>
      </c>
      <c r="P159" s="38" t="str">
        <f t="array" ref="P159">O159&amp;CHOOSE(AND(O159&lt;&gt;{11,12,13})*MIN(4,MOD(O159,10))+1,"th","st","nd","rd","th")</f>
        <v>87th</v>
      </c>
      <c r="Q159" s="76">
        <v>0.79259999999999997</v>
      </c>
      <c r="R159" s="77">
        <v>0.8</v>
      </c>
      <c r="S159" s="78">
        <v>1.04E-2</v>
      </c>
      <c r="T159" s="79">
        <v>436</v>
      </c>
      <c r="U159" s="80">
        <v>233404589</v>
      </c>
      <c r="V159" s="72">
        <v>18007.14</v>
      </c>
      <c r="W159" s="29">
        <f t="shared" si="8"/>
        <v>97</v>
      </c>
      <c r="X159" s="38" t="str">
        <f t="array" ref="X159">W159&amp;CHOOSE(AND(W159&lt;&gt;{11,12,13})*MIN(4,MOD(W159,10))+1,"th","st","nd","rd","th")</f>
        <v>97th</v>
      </c>
      <c r="Y159" s="77">
        <v>0</v>
      </c>
      <c r="Z159" s="39">
        <v>0.8</v>
      </c>
      <c r="AA159" s="81">
        <v>3620302.46</v>
      </c>
      <c r="AB159" s="82">
        <v>12786398938</v>
      </c>
      <c r="AC159" s="83">
        <v>4502829867</v>
      </c>
      <c r="AD159" s="81">
        <v>175369608.99000001</v>
      </c>
      <c r="AE159" s="81">
        <v>0</v>
      </c>
      <c r="AF159" s="81">
        <v>398019.96</v>
      </c>
    </row>
    <row r="160" spans="1:32" x14ac:dyDescent="0.25">
      <c r="A160" s="7">
        <v>106160303</v>
      </c>
      <c r="B160" s="8" t="s">
        <v>102</v>
      </c>
      <c r="C160" s="8" t="s">
        <v>103</v>
      </c>
      <c r="D160" s="70">
        <v>47877</v>
      </c>
      <c r="E160" s="71">
        <v>2352</v>
      </c>
      <c r="F160" s="72">
        <v>3910594.68</v>
      </c>
      <c r="G160" s="73">
        <v>34.729999999999997</v>
      </c>
      <c r="H160" s="29">
        <f t="shared" si="6"/>
        <v>12</v>
      </c>
      <c r="I160" s="38" t="str">
        <f t="array" ref="I160">H160&amp;CHOOSE(AND(H160&lt;&gt;{11,12,13})*MIN(4,MOD(H160,10))+1,"th","st","nd","rd","th")</f>
        <v>12th</v>
      </c>
      <c r="J160" s="74">
        <v>0.69</v>
      </c>
      <c r="K160" s="75">
        <v>13309123.17</v>
      </c>
      <c r="L160" s="38">
        <v>709.649</v>
      </c>
      <c r="M160" s="38">
        <v>268.28500000000003</v>
      </c>
      <c r="N160" s="72">
        <v>13609.43</v>
      </c>
      <c r="O160" s="29">
        <f t="shared" si="7"/>
        <v>81</v>
      </c>
      <c r="P160" s="38" t="str">
        <f t="array" ref="P160">O160&amp;CHOOSE(AND(O160&lt;&gt;{11,12,13})*MIN(4,MOD(O160,10))+1,"th","st","nd","rd","th")</f>
        <v>81st</v>
      </c>
      <c r="Q160" s="76">
        <v>0.83489999999999998</v>
      </c>
      <c r="R160" s="77">
        <v>0.57999999999999996</v>
      </c>
      <c r="S160" s="78">
        <v>9.9000000000000008E-3</v>
      </c>
      <c r="T160" s="79">
        <v>455</v>
      </c>
      <c r="U160" s="80">
        <v>5331719</v>
      </c>
      <c r="V160" s="72">
        <v>5452.02</v>
      </c>
      <c r="W160" s="29">
        <f t="shared" si="8"/>
        <v>35</v>
      </c>
      <c r="X160" s="38" t="str">
        <f t="array" ref="X160">W160&amp;CHOOSE(AND(W160&lt;&gt;{11,12,13})*MIN(4,MOD(W160,10))+1,"th","st","nd","rd","th")</f>
        <v>35th</v>
      </c>
      <c r="Y160" s="77">
        <v>0.17</v>
      </c>
      <c r="Z160" s="39">
        <v>0.75</v>
      </c>
      <c r="AA160" s="81">
        <v>279871.96000000002</v>
      </c>
      <c r="AB160" s="82">
        <v>290823749</v>
      </c>
      <c r="AC160" s="83">
        <v>104118433</v>
      </c>
      <c r="AD160" s="81">
        <v>3620811.31</v>
      </c>
      <c r="AE160" s="81">
        <v>0</v>
      </c>
      <c r="AF160" s="81">
        <v>9911.41</v>
      </c>
    </row>
    <row r="161" spans="1:32" x14ac:dyDescent="0.25">
      <c r="A161" s="7">
        <v>106161203</v>
      </c>
      <c r="B161" s="8" t="s">
        <v>215</v>
      </c>
      <c r="C161" s="8" t="s">
        <v>103</v>
      </c>
      <c r="D161" s="70">
        <v>43218</v>
      </c>
      <c r="E161" s="71">
        <v>3272</v>
      </c>
      <c r="F161" s="72">
        <v>7164358.5799999991</v>
      </c>
      <c r="G161" s="73">
        <v>50.66</v>
      </c>
      <c r="H161" s="29">
        <f t="shared" si="6"/>
        <v>51</v>
      </c>
      <c r="I161" s="38" t="str">
        <f t="array" ref="I161">H161&amp;CHOOSE(AND(H161&lt;&gt;{11,12,13})*MIN(4,MOD(H161,10))+1,"th","st","nd","rd","th")</f>
        <v>51st</v>
      </c>
      <c r="J161" s="74">
        <v>1.01</v>
      </c>
      <c r="K161" s="75">
        <v>11398050.810000001</v>
      </c>
      <c r="L161" s="38">
        <v>804.46600000000001</v>
      </c>
      <c r="M161" s="38">
        <v>276.27499999999998</v>
      </c>
      <c r="N161" s="72">
        <v>10546.51</v>
      </c>
      <c r="O161" s="29">
        <f t="shared" si="7"/>
        <v>31</v>
      </c>
      <c r="P161" s="38" t="str">
        <f t="array" ref="P161">O161&amp;CHOOSE(AND(O161&lt;&gt;{11,12,13})*MIN(4,MOD(O161,10))+1,"th","st","nd","rd","th")</f>
        <v>31st</v>
      </c>
      <c r="Q161" s="76">
        <v>1.0773999999999999</v>
      </c>
      <c r="R161" s="77">
        <v>1.01</v>
      </c>
      <c r="S161" s="78">
        <v>1.3899999999999999E-2</v>
      </c>
      <c r="T161" s="79">
        <v>220</v>
      </c>
      <c r="U161" s="80">
        <v>6978771</v>
      </c>
      <c r="V161" s="72">
        <v>6457.39</v>
      </c>
      <c r="W161" s="29">
        <f t="shared" si="8"/>
        <v>48</v>
      </c>
      <c r="X161" s="38" t="str">
        <f t="array" ref="X161">W161&amp;CHOOSE(AND(W161&lt;&gt;{11,12,13})*MIN(4,MOD(W161,10))+1,"th","st","nd","rd","th")</f>
        <v>48th</v>
      </c>
      <c r="Y161" s="77">
        <v>0.01</v>
      </c>
      <c r="Z161" s="39">
        <v>1.02</v>
      </c>
      <c r="AA161" s="81">
        <v>210477.8</v>
      </c>
      <c r="AB161" s="82">
        <v>373524933</v>
      </c>
      <c r="AC161" s="83">
        <v>143421068</v>
      </c>
      <c r="AD161" s="81">
        <v>6946549.8099999996</v>
      </c>
      <c r="AE161" s="81">
        <v>0</v>
      </c>
      <c r="AF161" s="81">
        <v>7330.97</v>
      </c>
    </row>
    <row r="162" spans="1:32" x14ac:dyDescent="0.25">
      <c r="A162" s="7">
        <v>106161703</v>
      </c>
      <c r="B162" s="8" t="s">
        <v>216</v>
      </c>
      <c r="C162" s="8" t="s">
        <v>103</v>
      </c>
      <c r="D162" s="70">
        <v>34517</v>
      </c>
      <c r="E162" s="71">
        <v>3349</v>
      </c>
      <c r="F162" s="72">
        <v>5125028.4000000004</v>
      </c>
      <c r="G162" s="73">
        <v>44.34</v>
      </c>
      <c r="H162" s="29">
        <f t="shared" si="6"/>
        <v>34</v>
      </c>
      <c r="I162" s="38" t="str">
        <f t="array" ref="I162">H162&amp;CHOOSE(AND(H162&lt;&gt;{11,12,13})*MIN(4,MOD(H162,10))+1,"th","st","nd","rd","th")</f>
        <v>34th</v>
      </c>
      <c r="J162" s="74">
        <v>0.88</v>
      </c>
      <c r="K162" s="75">
        <v>12737472.42</v>
      </c>
      <c r="L162" s="38">
        <v>902.36900000000003</v>
      </c>
      <c r="M162" s="38">
        <v>423.15100000000001</v>
      </c>
      <c r="N162" s="72">
        <v>9609.42</v>
      </c>
      <c r="O162" s="29">
        <f t="shared" si="7"/>
        <v>12</v>
      </c>
      <c r="P162" s="38" t="str">
        <f t="array" ref="P162">O162&amp;CHOOSE(AND(O162&lt;&gt;{11,12,13})*MIN(4,MOD(O162,10))+1,"th","st","nd","rd","th")</f>
        <v>12th</v>
      </c>
      <c r="Q162" s="76">
        <v>1.1823999999999999</v>
      </c>
      <c r="R162" s="77">
        <v>0.88</v>
      </c>
      <c r="S162" s="78">
        <v>1.2200000000000001E-2</v>
      </c>
      <c r="T162" s="79">
        <v>333</v>
      </c>
      <c r="U162" s="80">
        <v>5663441</v>
      </c>
      <c r="V162" s="72">
        <v>4272.62</v>
      </c>
      <c r="W162" s="29">
        <f t="shared" si="8"/>
        <v>18</v>
      </c>
      <c r="X162" s="38" t="str">
        <f t="array" ref="X162">W162&amp;CHOOSE(AND(W162&lt;&gt;{11,12,13})*MIN(4,MOD(W162,10))+1,"th","st","nd","rd","th")</f>
        <v>18th</v>
      </c>
      <c r="Y162" s="77">
        <v>0.35</v>
      </c>
      <c r="Z162" s="39">
        <v>1.23</v>
      </c>
      <c r="AA162" s="81">
        <v>330707.13</v>
      </c>
      <c r="AB162" s="82">
        <v>301488923</v>
      </c>
      <c r="AC162" s="83">
        <v>118025242</v>
      </c>
      <c r="AD162" s="81">
        <v>4787763.2300000004</v>
      </c>
      <c r="AE162" s="81">
        <v>0</v>
      </c>
      <c r="AF162" s="81">
        <v>6558.04</v>
      </c>
    </row>
    <row r="163" spans="1:32" x14ac:dyDescent="0.25">
      <c r="A163" s="7">
        <v>106166503</v>
      </c>
      <c r="B163" s="8" t="s">
        <v>359</v>
      </c>
      <c r="C163" s="8" t="s">
        <v>103</v>
      </c>
      <c r="D163" s="70">
        <v>46961</v>
      </c>
      <c r="E163" s="71">
        <v>3022</v>
      </c>
      <c r="F163" s="72">
        <v>4601067.26</v>
      </c>
      <c r="G163" s="73">
        <v>32.42</v>
      </c>
      <c r="H163" s="29">
        <f t="shared" si="6"/>
        <v>8</v>
      </c>
      <c r="I163" s="38" t="str">
        <f t="array" ref="I163">H163&amp;CHOOSE(AND(H163&lt;&gt;{11,12,13})*MIN(4,MOD(H163,10))+1,"th","st","nd","rd","th")</f>
        <v>8th</v>
      </c>
      <c r="J163" s="74">
        <v>0.65</v>
      </c>
      <c r="K163" s="75">
        <v>14050978.880000001</v>
      </c>
      <c r="L163" s="38">
        <v>1089.6489999999999</v>
      </c>
      <c r="M163" s="38">
        <v>304.41800000000001</v>
      </c>
      <c r="N163" s="72">
        <v>10079.129999999999</v>
      </c>
      <c r="O163" s="29">
        <f t="shared" si="7"/>
        <v>21</v>
      </c>
      <c r="P163" s="38" t="str">
        <f t="array" ref="P163">O163&amp;CHOOSE(AND(O163&lt;&gt;{11,12,13})*MIN(4,MOD(O163,10))+1,"th","st","nd","rd","th")</f>
        <v>21st</v>
      </c>
      <c r="Q163" s="76">
        <v>1.1273</v>
      </c>
      <c r="R163" s="77">
        <v>0.65</v>
      </c>
      <c r="S163" s="78">
        <v>1.0699999999999999E-2</v>
      </c>
      <c r="T163" s="79">
        <v>415</v>
      </c>
      <c r="U163" s="80">
        <v>5820904</v>
      </c>
      <c r="V163" s="72">
        <v>4175.4799999999996</v>
      </c>
      <c r="W163" s="29">
        <f t="shared" si="8"/>
        <v>17</v>
      </c>
      <c r="X163" s="38" t="str">
        <f t="array" ref="X163">W163&amp;CHOOSE(AND(W163&lt;&gt;{11,12,13})*MIN(4,MOD(W163,10))+1,"th","st","nd","rd","th")</f>
        <v>17th</v>
      </c>
      <c r="Y163" s="77">
        <v>0.36</v>
      </c>
      <c r="Z163" s="39">
        <v>1.01</v>
      </c>
      <c r="AA163" s="81">
        <v>279580.09999999998</v>
      </c>
      <c r="AB163" s="82">
        <v>301068789</v>
      </c>
      <c r="AC163" s="83">
        <v>130109282</v>
      </c>
      <c r="AD163" s="81">
        <v>4294783.59</v>
      </c>
      <c r="AE163" s="81">
        <v>0</v>
      </c>
      <c r="AF163" s="81">
        <v>26703.57</v>
      </c>
    </row>
    <row r="164" spans="1:32" x14ac:dyDescent="0.25">
      <c r="A164" s="7">
        <v>106167504</v>
      </c>
      <c r="B164" s="8" t="s">
        <v>439</v>
      </c>
      <c r="C164" s="8" t="s">
        <v>103</v>
      </c>
      <c r="D164" s="70">
        <v>49676</v>
      </c>
      <c r="E164" s="71">
        <v>1955</v>
      </c>
      <c r="F164" s="72">
        <v>2785163.18</v>
      </c>
      <c r="G164" s="73">
        <v>28.68</v>
      </c>
      <c r="H164" s="29">
        <f t="shared" si="6"/>
        <v>4</v>
      </c>
      <c r="I164" s="38" t="str">
        <f t="array" ref="I164">H164&amp;CHOOSE(AND(H164&lt;&gt;{11,12,13})*MIN(4,MOD(H164,10))+1,"th","st","nd","rd","th")</f>
        <v>4th</v>
      </c>
      <c r="J164" s="74">
        <v>0.56999999999999995</v>
      </c>
      <c r="K164" s="75">
        <v>7499454.2999999998</v>
      </c>
      <c r="L164" s="38">
        <v>580.92700000000002</v>
      </c>
      <c r="M164" s="38">
        <v>211.40600000000001</v>
      </c>
      <c r="N164" s="72">
        <v>9465.0300000000007</v>
      </c>
      <c r="O164" s="29">
        <f t="shared" si="7"/>
        <v>11</v>
      </c>
      <c r="P164" s="38" t="str">
        <f t="array" ref="P164">O164&amp;CHOOSE(AND(O164&lt;&gt;{11,12,13})*MIN(4,MOD(O164,10))+1,"th","st","nd","rd","th")</f>
        <v>11th</v>
      </c>
      <c r="Q164" s="76">
        <v>1.2004999999999999</v>
      </c>
      <c r="R164" s="77">
        <v>0.56999999999999995</v>
      </c>
      <c r="S164" s="78">
        <v>7.7000000000000002E-3</v>
      </c>
      <c r="T164" s="79">
        <v>496</v>
      </c>
      <c r="U164" s="80">
        <v>4867643</v>
      </c>
      <c r="V164" s="72">
        <v>6143.43</v>
      </c>
      <c r="W164" s="29">
        <f t="shared" si="8"/>
        <v>44</v>
      </c>
      <c r="X164" s="38" t="str">
        <f t="array" ref="X164">W164&amp;CHOOSE(AND(W164&lt;&gt;{11,12,13})*MIN(4,MOD(W164,10))+1,"th","st","nd","rd","th")</f>
        <v>44th</v>
      </c>
      <c r="Y164" s="77">
        <v>0.06</v>
      </c>
      <c r="Z164" s="39">
        <v>0.63</v>
      </c>
      <c r="AA164" s="81">
        <v>135623.76</v>
      </c>
      <c r="AB164" s="82">
        <v>265814927</v>
      </c>
      <c r="AC164" s="83">
        <v>94751243</v>
      </c>
      <c r="AD164" s="81">
        <v>2636053.44</v>
      </c>
      <c r="AE164" s="81">
        <v>0</v>
      </c>
      <c r="AF164" s="81">
        <v>13485.98</v>
      </c>
    </row>
    <row r="165" spans="1:32" x14ac:dyDescent="0.25">
      <c r="A165" s="7">
        <v>106168003</v>
      </c>
      <c r="B165" s="8" t="s">
        <v>512</v>
      </c>
      <c r="C165" s="8" t="s">
        <v>103</v>
      </c>
      <c r="D165" s="70">
        <v>42364</v>
      </c>
      <c r="E165" s="71">
        <v>3433</v>
      </c>
      <c r="F165" s="72">
        <v>3235876.73</v>
      </c>
      <c r="G165" s="73">
        <v>22.25</v>
      </c>
      <c r="H165" s="29">
        <f t="shared" si="6"/>
        <v>1</v>
      </c>
      <c r="I165" s="38" t="str">
        <f t="array" ref="I165">H165&amp;CHOOSE(AND(H165&lt;&gt;{11,12,13})*MIN(4,MOD(H165,10))+1,"th","st","nd","rd","th")</f>
        <v>1st</v>
      </c>
      <c r="J165" s="74">
        <v>0.44</v>
      </c>
      <c r="K165" s="75">
        <v>15504122.84</v>
      </c>
      <c r="L165" s="38">
        <v>1158.6669999999999</v>
      </c>
      <c r="M165" s="38">
        <v>386.40199999999999</v>
      </c>
      <c r="N165" s="72">
        <v>10034.58</v>
      </c>
      <c r="O165" s="29">
        <f t="shared" si="7"/>
        <v>20</v>
      </c>
      <c r="P165" s="38" t="str">
        <f t="array" ref="P165">O165&amp;CHOOSE(AND(O165&lt;&gt;{11,12,13})*MIN(4,MOD(O165,10))+1,"th","st","nd","rd","th")</f>
        <v>20th</v>
      </c>
      <c r="Q165" s="76">
        <v>1.1323000000000001</v>
      </c>
      <c r="R165" s="77">
        <v>0.44</v>
      </c>
      <c r="S165" s="78">
        <v>7.3000000000000001E-3</v>
      </c>
      <c r="T165" s="79">
        <v>498</v>
      </c>
      <c r="U165" s="80">
        <v>5994003</v>
      </c>
      <c r="V165" s="72">
        <v>3879.44</v>
      </c>
      <c r="W165" s="29">
        <f t="shared" si="8"/>
        <v>14</v>
      </c>
      <c r="X165" s="38" t="str">
        <f t="array" ref="X165">W165&amp;CHOOSE(AND(W165&lt;&gt;{11,12,13})*MIN(4,MOD(W165,10))+1,"th","st","nd","rd","th")</f>
        <v>14th</v>
      </c>
      <c r="Y165" s="77">
        <v>0.41</v>
      </c>
      <c r="Z165" s="39">
        <v>0.85</v>
      </c>
      <c r="AA165" s="81">
        <v>250297.28</v>
      </c>
      <c r="AB165" s="82">
        <v>308733402</v>
      </c>
      <c r="AC165" s="83">
        <v>135266818</v>
      </c>
      <c r="AD165" s="81">
        <v>2960691.99</v>
      </c>
      <c r="AE165" s="81">
        <v>0</v>
      </c>
      <c r="AF165" s="81">
        <v>24887.46</v>
      </c>
    </row>
    <row r="166" spans="1:32" x14ac:dyDescent="0.25">
      <c r="A166" s="7">
        <v>106169003</v>
      </c>
      <c r="B166" s="8" t="s">
        <v>597</v>
      </c>
      <c r="C166" s="8" t="s">
        <v>103</v>
      </c>
      <c r="D166" s="70">
        <v>42978</v>
      </c>
      <c r="E166" s="71">
        <v>1698</v>
      </c>
      <c r="F166" s="72">
        <v>2194218.8600000003</v>
      </c>
      <c r="G166" s="73">
        <v>30.07</v>
      </c>
      <c r="H166" s="29">
        <f t="shared" si="6"/>
        <v>5</v>
      </c>
      <c r="I166" s="38" t="str">
        <f t="array" ref="I166">H166&amp;CHOOSE(AND(H166&lt;&gt;{11,12,13})*MIN(4,MOD(H166,10))+1,"th","st","nd","rd","th")</f>
        <v>5th</v>
      </c>
      <c r="J166" s="74">
        <v>0.6</v>
      </c>
      <c r="K166" s="75">
        <v>9427660.1199999992</v>
      </c>
      <c r="L166" s="38">
        <v>616.58699999999999</v>
      </c>
      <c r="M166" s="38">
        <v>234.55099999999999</v>
      </c>
      <c r="N166" s="72">
        <v>11076.54</v>
      </c>
      <c r="O166" s="29">
        <f t="shared" si="7"/>
        <v>43</v>
      </c>
      <c r="P166" s="38" t="str">
        <f t="array" ref="P166">O166&amp;CHOOSE(AND(O166&lt;&gt;{11,12,13})*MIN(4,MOD(O166,10))+1,"th","st","nd","rd","th")</f>
        <v>43rd</v>
      </c>
      <c r="Q166" s="76">
        <v>1.0258</v>
      </c>
      <c r="R166" s="77">
        <v>0.6</v>
      </c>
      <c r="S166" s="78">
        <v>1.2200000000000001E-2</v>
      </c>
      <c r="T166" s="79">
        <v>333</v>
      </c>
      <c r="U166" s="80">
        <v>2423296</v>
      </c>
      <c r="V166" s="72">
        <v>2847.12</v>
      </c>
      <c r="W166" s="29">
        <f t="shared" si="8"/>
        <v>5</v>
      </c>
      <c r="X166" s="38" t="str">
        <f t="array" ref="X166">W166&amp;CHOOSE(AND(W166&lt;&gt;{11,12,13})*MIN(4,MOD(W166,10))+1,"th","st","nd","rd","th")</f>
        <v>5th</v>
      </c>
      <c r="Y166" s="77">
        <v>0.56000000000000005</v>
      </c>
      <c r="Z166" s="39">
        <v>1.1599999999999999</v>
      </c>
      <c r="AA166" s="81">
        <v>140830.23000000001</v>
      </c>
      <c r="AB166" s="82">
        <v>119964629</v>
      </c>
      <c r="AC166" s="83">
        <v>59538780</v>
      </c>
      <c r="AD166" s="81">
        <v>2035154.41</v>
      </c>
      <c r="AE166" s="81">
        <v>0</v>
      </c>
      <c r="AF166" s="81">
        <v>18234.22</v>
      </c>
    </row>
    <row r="167" spans="1:32" x14ac:dyDescent="0.25">
      <c r="A167" s="7">
        <v>110171003</v>
      </c>
      <c r="B167" s="8" t="s">
        <v>218</v>
      </c>
      <c r="C167" s="8" t="s">
        <v>219</v>
      </c>
      <c r="D167" s="70">
        <v>40691</v>
      </c>
      <c r="E167" s="71">
        <v>8139</v>
      </c>
      <c r="F167" s="72">
        <v>15441215.120000001</v>
      </c>
      <c r="G167" s="73">
        <v>46.62</v>
      </c>
      <c r="H167" s="29">
        <f t="shared" si="6"/>
        <v>40</v>
      </c>
      <c r="I167" s="38" t="str">
        <f t="array" ref="I167">H167&amp;CHOOSE(AND(H167&lt;&gt;{11,12,13})*MIN(4,MOD(H167,10))+1,"th","st","nd","rd","th")</f>
        <v>40th</v>
      </c>
      <c r="J167" s="74">
        <v>0.93</v>
      </c>
      <c r="K167" s="75">
        <v>30342022.559999999</v>
      </c>
      <c r="L167" s="38">
        <v>2337.1729999999998</v>
      </c>
      <c r="M167" s="38">
        <v>351.46600000000001</v>
      </c>
      <c r="N167" s="72">
        <v>11285.27</v>
      </c>
      <c r="O167" s="29">
        <f t="shared" si="7"/>
        <v>48</v>
      </c>
      <c r="P167" s="38" t="str">
        <f t="array" ref="P167">O167&amp;CHOOSE(AND(O167&lt;&gt;{11,12,13})*MIN(4,MOD(O167,10))+1,"th","st","nd","rd","th")</f>
        <v>48th</v>
      </c>
      <c r="Q167" s="76">
        <v>1.0068999999999999</v>
      </c>
      <c r="R167" s="77">
        <v>0.93</v>
      </c>
      <c r="S167" s="78">
        <v>1.43E-2</v>
      </c>
      <c r="T167" s="79">
        <v>201</v>
      </c>
      <c r="U167" s="80">
        <v>14617320</v>
      </c>
      <c r="V167" s="72">
        <v>5436.7</v>
      </c>
      <c r="W167" s="29">
        <f t="shared" si="8"/>
        <v>35</v>
      </c>
      <c r="X167" s="38" t="str">
        <f t="array" ref="X167">W167&amp;CHOOSE(AND(W167&lt;&gt;{11,12,13})*MIN(4,MOD(W167,10))+1,"th","st","nd","rd","th")</f>
        <v>35th</v>
      </c>
      <c r="Y167" s="77">
        <v>0.17</v>
      </c>
      <c r="Z167" s="39">
        <v>1.1000000000000001</v>
      </c>
      <c r="AA167" s="81">
        <v>860399.55</v>
      </c>
      <c r="AB167" s="82">
        <v>768016287</v>
      </c>
      <c r="AC167" s="83">
        <v>314748123</v>
      </c>
      <c r="AD167" s="81">
        <v>14145001.880000001</v>
      </c>
      <c r="AE167" s="81">
        <v>0</v>
      </c>
      <c r="AF167" s="81">
        <v>435813.69</v>
      </c>
    </row>
    <row r="168" spans="1:32" x14ac:dyDescent="0.25">
      <c r="A168" s="7">
        <v>110171803</v>
      </c>
      <c r="B168" s="8" t="s">
        <v>247</v>
      </c>
      <c r="C168" s="8" t="s">
        <v>219</v>
      </c>
      <c r="D168" s="70">
        <v>40224</v>
      </c>
      <c r="E168" s="71">
        <v>2938</v>
      </c>
      <c r="F168" s="72">
        <v>4294087.3099999996</v>
      </c>
      <c r="G168" s="73">
        <v>36.340000000000003</v>
      </c>
      <c r="H168" s="29">
        <f t="shared" si="6"/>
        <v>14</v>
      </c>
      <c r="I168" s="38" t="str">
        <f t="array" ref="I168">H168&amp;CHOOSE(AND(H168&lt;&gt;{11,12,13})*MIN(4,MOD(H168,10))+1,"th","st","nd","rd","th")</f>
        <v>14th</v>
      </c>
      <c r="J168" s="74">
        <v>0.72</v>
      </c>
      <c r="K168" s="75">
        <v>13640694.140000001</v>
      </c>
      <c r="L168" s="38">
        <v>1088.6179999999999</v>
      </c>
      <c r="M168" s="38">
        <v>284.81200000000001</v>
      </c>
      <c r="N168" s="72">
        <v>9931.85</v>
      </c>
      <c r="O168" s="29">
        <f t="shared" si="7"/>
        <v>18</v>
      </c>
      <c r="P168" s="38" t="str">
        <f t="array" ref="P168">O168&amp;CHOOSE(AND(O168&lt;&gt;{11,12,13})*MIN(4,MOD(O168,10))+1,"th","st","nd","rd","th")</f>
        <v>18th</v>
      </c>
      <c r="Q168" s="76">
        <v>1.1440999999999999</v>
      </c>
      <c r="R168" s="77">
        <v>0.72</v>
      </c>
      <c r="S168" s="78">
        <v>1.1599999999999999E-2</v>
      </c>
      <c r="T168" s="79">
        <v>369</v>
      </c>
      <c r="U168" s="80">
        <v>4999665</v>
      </c>
      <c r="V168" s="72">
        <v>3640.28</v>
      </c>
      <c r="W168" s="29">
        <f t="shared" si="8"/>
        <v>12</v>
      </c>
      <c r="X168" s="38" t="str">
        <f t="array" ref="X168">W168&amp;CHOOSE(AND(W168&lt;&gt;{11,12,13})*MIN(4,MOD(W168,10))+1,"th","st","nd","rd","th")</f>
        <v>12th</v>
      </c>
      <c r="Y168" s="77">
        <v>0.44</v>
      </c>
      <c r="Z168" s="39">
        <v>1.1599999999999999</v>
      </c>
      <c r="AA168" s="81">
        <v>352191.09</v>
      </c>
      <c r="AB168" s="82">
        <v>251120786</v>
      </c>
      <c r="AC168" s="83">
        <v>119224752</v>
      </c>
      <c r="AD168" s="81">
        <v>3940824.25</v>
      </c>
      <c r="AE168" s="81">
        <v>0</v>
      </c>
      <c r="AF168" s="81">
        <v>1071.97</v>
      </c>
    </row>
    <row r="169" spans="1:32" x14ac:dyDescent="0.25">
      <c r="A169" s="7">
        <v>106172003</v>
      </c>
      <c r="B169" s="8" t="s">
        <v>261</v>
      </c>
      <c r="C169" s="8" t="s">
        <v>219</v>
      </c>
      <c r="D169" s="70">
        <v>41669</v>
      </c>
      <c r="E169" s="71">
        <v>12820</v>
      </c>
      <c r="F169" s="72">
        <v>25499826.920000002</v>
      </c>
      <c r="G169" s="73">
        <v>47.73</v>
      </c>
      <c r="H169" s="29">
        <f t="shared" si="6"/>
        <v>44</v>
      </c>
      <c r="I169" s="38" t="str">
        <f t="array" ref="I169">H169&amp;CHOOSE(AND(H169&lt;&gt;{11,12,13})*MIN(4,MOD(H169,10))+1,"th","st","nd","rd","th")</f>
        <v>44th</v>
      </c>
      <c r="J169" s="74">
        <v>0.95</v>
      </c>
      <c r="K169" s="75">
        <v>48874297.969999999</v>
      </c>
      <c r="L169" s="38">
        <v>3941.2460000000001</v>
      </c>
      <c r="M169" s="38">
        <v>774.07899999999995</v>
      </c>
      <c r="N169" s="72">
        <v>10364.99</v>
      </c>
      <c r="O169" s="29">
        <f t="shared" si="7"/>
        <v>26</v>
      </c>
      <c r="P169" s="38" t="str">
        <f t="array" ref="P169">O169&amp;CHOOSE(AND(O169&lt;&gt;{11,12,13})*MIN(4,MOD(O169,10))+1,"th","st","nd","rd","th")</f>
        <v>26th</v>
      </c>
      <c r="Q169" s="76">
        <v>1.0962000000000001</v>
      </c>
      <c r="R169" s="77">
        <v>0.95</v>
      </c>
      <c r="S169" s="78">
        <v>1.3100000000000001E-2</v>
      </c>
      <c r="T169" s="79">
        <v>271</v>
      </c>
      <c r="U169" s="80">
        <v>26273504</v>
      </c>
      <c r="V169" s="72">
        <v>5571.94</v>
      </c>
      <c r="W169" s="29">
        <f t="shared" si="8"/>
        <v>37</v>
      </c>
      <c r="X169" s="38" t="str">
        <f t="array" ref="X169">W169&amp;CHOOSE(AND(W169&lt;&gt;{11,12,13})*MIN(4,MOD(W169,10))+1,"th","st","nd","rd","th")</f>
        <v>37th</v>
      </c>
      <c r="Y169" s="77">
        <v>0.15</v>
      </c>
      <c r="Z169" s="39">
        <v>1.1000000000000001</v>
      </c>
      <c r="AA169" s="81">
        <v>1864168.35</v>
      </c>
      <c r="AB169" s="82">
        <v>1344719971</v>
      </c>
      <c r="AC169" s="83">
        <v>601465493</v>
      </c>
      <c r="AD169" s="81">
        <v>23604166.949999999</v>
      </c>
      <c r="AE169" s="81">
        <v>0</v>
      </c>
      <c r="AF169" s="81">
        <v>31491.62</v>
      </c>
    </row>
    <row r="170" spans="1:32" x14ac:dyDescent="0.25">
      <c r="A170" s="7">
        <v>110173003</v>
      </c>
      <c r="B170" s="8" t="s">
        <v>309</v>
      </c>
      <c r="C170" s="8" t="s">
        <v>219</v>
      </c>
      <c r="D170" s="70">
        <v>38880</v>
      </c>
      <c r="E170" s="71">
        <v>2207</v>
      </c>
      <c r="F170" s="72">
        <v>3320303.84</v>
      </c>
      <c r="G170" s="73">
        <v>38.69</v>
      </c>
      <c r="H170" s="29">
        <f t="shared" si="6"/>
        <v>20</v>
      </c>
      <c r="I170" s="38" t="str">
        <f t="array" ref="I170">H170&amp;CHOOSE(AND(H170&lt;&gt;{11,12,13})*MIN(4,MOD(H170,10))+1,"th","st","nd","rd","th")</f>
        <v>20th</v>
      </c>
      <c r="J170" s="74">
        <v>0.77</v>
      </c>
      <c r="K170" s="75">
        <v>11491617.77</v>
      </c>
      <c r="L170" s="38">
        <v>833.83799999999997</v>
      </c>
      <c r="M170" s="38">
        <v>304.68799999999999</v>
      </c>
      <c r="N170" s="72">
        <v>10093.42</v>
      </c>
      <c r="O170" s="29">
        <f t="shared" si="7"/>
        <v>21</v>
      </c>
      <c r="P170" s="38" t="str">
        <f t="array" ref="P170">O170&amp;CHOOSE(AND(O170&lt;&gt;{11,12,13})*MIN(4,MOD(O170,10))+1,"th","st","nd","rd","th")</f>
        <v>21st</v>
      </c>
      <c r="Q170" s="76">
        <v>1.1256999999999999</v>
      </c>
      <c r="R170" s="77">
        <v>0.77</v>
      </c>
      <c r="S170" s="78">
        <v>1.3599999999999999E-2</v>
      </c>
      <c r="T170" s="79">
        <v>237</v>
      </c>
      <c r="U170" s="80">
        <v>3301702</v>
      </c>
      <c r="V170" s="72">
        <v>2899.98</v>
      </c>
      <c r="W170" s="29">
        <f t="shared" si="8"/>
        <v>6</v>
      </c>
      <c r="X170" s="38" t="str">
        <f t="array" ref="X170">W170&amp;CHOOSE(AND(W170&lt;&gt;{11,12,13})*MIN(4,MOD(W170,10))+1,"th","st","nd","rd","th")</f>
        <v>6th</v>
      </c>
      <c r="Y170" s="77">
        <v>0.56000000000000005</v>
      </c>
      <c r="Z170" s="39">
        <v>1.33</v>
      </c>
      <c r="AA170" s="81">
        <v>311772.27</v>
      </c>
      <c r="AB170" s="82">
        <v>166759990</v>
      </c>
      <c r="AC170" s="83">
        <v>77810537</v>
      </c>
      <c r="AD170" s="81">
        <v>3006896.9</v>
      </c>
      <c r="AE170" s="81">
        <v>0</v>
      </c>
      <c r="AF170" s="81">
        <v>1634.67</v>
      </c>
    </row>
    <row r="171" spans="1:32" x14ac:dyDescent="0.25">
      <c r="A171" s="7">
        <v>110173504</v>
      </c>
      <c r="B171" s="8" t="s">
        <v>327</v>
      </c>
      <c r="C171" s="8" t="s">
        <v>219</v>
      </c>
      <c r="D171" s="70">
        <v>41116</v>
      </c>
      <c r="E171" s="71">
        <v>857</v>
      </c>
      <c r="F171" s="72">
        <v>1260907.1099999999</v>
      </c>
      <c r="G171" s="73">
        <v>35.78</v>
      </c>
      <c r="H171" s="29">
        <f t="shared" si="6"/>
        <v>13</v>
      </c>
      <c r="I171" s="38" t="str">
        <f t="array" ref="I171">H171&amp;CHOOSE(AND(H171&lt;&gt;{11,12,13})*MIN(4,MOD(H171,10))+1,"th","st","nd","rd","th")</f>
        <v>13th</v>
      </c>
      <c r="J171" s="74">
        <v>0.71</v>
      </c>
      <c r="K171" s="75">
        <v>5716700.5899999999</v>
      </c>
      <c r="L171" s="38">
        <v>302.79199999999997</v>
      </c>
      <c r="M171" s="38">
        <v>133.95599999999999</v>
      </c>
      <c r="N171" s="72">
        <v>13089.24</v>
      </c>
      <c r="O171" s="29">
        <f t="shared" si="7"/>
        <v>76</v>
      </c>
      <c r="P171" s="38" t="str">
        <f t="array" ref="P171">O171&amp;CHOOSE(AND(O171&lt;&gt;{11,12,13})*MIN(4,MOD(O171,10))+1,"th","st","nd","rd","th")</f>
        <v>76th</v>
      </c>
      <c r="Q171" s="76">
        <v>0.86809999999999998</v>
      </c>
      <c r="R171" s="77">
        <v>0.62</v>
      </c>
      <c r="S171" s="78">
        <v>1.1900000000000001E-2</v>
      </c>
      <c r="T171" s="79">
        <v>351</v>
      </c>
      <c r="U171" s="80">
        <v>1435269</v>
      </c>
      <c r="V171" s="72">
        <v>3286.26</v>
      </c>
      <c r="W171" s="29">
        <f t="shared" si="8"/>
        <v>8</v>
      </c>
      <c r="X171" s="38" t="str">
        <f t="array" ref="X171">W171&amp;CHOOSE(AND(W171&lt;&gt;{11,12,13})*MIN(4,MOD(W171,10))+1,"th","st","nd","rd","th")</f>
        <v>8th</v>
      </c>
      <c r="Y171" s="77">
        <v>0.5</v>
      </c>
      <c r="Z171" s="39">
        <v>1.1200000000000001</v>
      </c>
      <c r="AA171" s="81">
        <v>80719.39</v>
      </c>
      <c r="AB171" s="82">
        <v>74270198</v>
      </c>
      <c r="AC171" s="83">
        <v>32046006</v>
      </c>
      <c r="AD171" s="81">
        <v>1180187.72</v>
      </c>
      <c r="AE171" s="81">
        <v>0</v>
      </c>
      <c r="AF171" s="81">
        <v>0</v>
      </c>
    </row>
    <row r="172" spans="1:32" x14ac:dyDescent="0.25">
      <c r="A172" s="7">
        <v>110175003</v>
      </c>
      <c r="B172" s="8" t="s">
        <v>421</v>
      </c>
      <c r="C172" s="8" t="s">
        <v>219</v>
      </c>
      <c r="D172" s="70">
        <v>38254</v>
      </c>
      <c r="E172" s="71">
        <v>2699</v>
      </c>
      <c r="F172" s="72">
        <v>3646891.23</v>
      </c>
      <c r="G172" s="73">
        <v>35.32</v>
      </c>
      <c r="H172" s="29">
        <f t="shared" si="6"/>
        <v>12</v>
      </c>
      <c r="I172" s="38" t="str">
        <f t="array" ref="I172">H172&amp;CHOOSE(AND(H172&lt;&gt;{11,12,13})*MIN(4,MOD(H172,10))+1,"th","st","nd","rd","th")</f>
        <v>12th</v>
      </c>
      <c r="J172" s="74">
        <v>0.7</v>
      </c>
      <c r="K172" s="75">
        <v>11964270.359999999</v>
      </c>
      <c r="L172" s="38">
        <v>924.43299999999999</v>
      </c>
      <c r="M172" s="38">
        <v>307.79700000000003</v>
      </c>
      <c r="N172" s="72">
        <v>9709.4500000000007</v>
      </c>
      <c r="O172" s="29">
        <f t="shared" si="7"/>
        <v>14</v>
      </c>
      <c r="P172" s="38" t="str">
        <f t="array" ref="P172">O172&amp;CHOOSE(AND(O172&lt;&gt;{11,12,13})*MIN(4,MOD(O172,10))+1,"th","st","nd","rd","th")</f>
        <v>14th</v>
      </c>
      <c r="Q172" s="76">
        <v>1.1702999999999999</v>
      </c>
      <c r="R172" s="77">
        <v>0.7</v>
      </c>
      <c r="S172" s="78">
        <v>1.15E-2</v>
      </c>
      <c r="T172" s="79">
        <v>371</v>
      </c>
      <c r="U172" s="80">
        <v>4267867</v>
      </c>
      <c r="V172" s="72">
        <v>3463.53</v>
      </c>
      <c r="W172" s="29">
        <f t="shared" si="8"/>
        <v>10</v>
      </c>
      <c r="X172" s="38" t="str">
        <f t="array" ref="X172">W172&amp;CHOOSE(AND(W172&lt;&gt;{11,12,13})*MIN(4,MOD(W172,10))+1,"th","st","nd","rd","th")</f>
        <v>10th</v>
      </c>
      <c r="Y172" s="77">
        <v>0.47</v>
      </c>
      <c r="Z172" s="39">
        <v>1.17</v>
      </c>
      <c r="AA172" s="81">
        <v>325887.19</v>
      </c>
      <c r="AB172" s="82">
        <v>211599695</v>
      </c>
      <c r="AC172" s="83">
        <v>104538636</v>
      </c>
      <c r="AD172" s="81">
        <v>3321004.04</v>
      </c>
      <c r="AE172" s="81">
        <v>0</v>
      </c>
      <c r="AF172" s="81">
        <v>0</v>
      </c>
    </row>
    <row r="173" spans="1:32" x14ac:dyDescent="0.25">
      <c r="A173" s="7">
        <v>110177003</v>
      </c>
      <c r="B173" s="8" t="s">
        <v>491</v>
      </c>
      <c r="C173" s="8" t="s">
        <v>219</v>
      </c>
      <c r="D173" s="70">
        <v>42070</v>
      </c>
      <c r="E173" s="71">
        <v>6196</v>
      </c>
      <c r="F173" s="72">
        <v>11372971.74</v>
      </c>
      <c r="G173" s="73">
        <v>43.63</v>
      </c>
      <c r="H173" s="29">
        <f t="shared" si="6"/>
        <v>31</v>
      </c>
      <c r="I173" s="38" t="str">
        <f t="array" ref="I173">H173&amp;CHOOSE(AND(H173&lt;&gt;{11,12,13})*MIN(4,MOD(H173,10))+1,"th","st","nd","rd","th")</f>
        <v>31st</v>
      </c>
      <c r="J173" s="74">
        <v>0.87</v>
      </c>
      <c r="K173" s="75">
        <v>27012441.5</v>
      </c>
      <c r="L173" s="38">
        <v>1807.6220000000001</v>
      </c>
      <c r="M173" s="38">
        <v>388.73500000000001</v>
      </c>
      <c r="N173" s="72">
        <v>12298.75</v>
      </c>
      <c r="O173" s="29">
        <f t="shared" si="7"/>
        <v>66</v>
      </c>
      <c r="P173" s="38" t="str">
        <f t="array" ref="P173">O173&amp;CHOOSE(AND(O173&lt;&gt;{11,12,13})*MIN(4,MOD(O173,10))+1,"th","st","nd","rd","th")</f>
        <v>66th</v>
      </c>
      <c r="Q173" s="76">
        <v>0.92390000000000005</v>
      </c>
      <c r="R173" s="77">
        <v>0.8</v>
      </c>
      <c r="S173" s="78">
        <v>1.4500000000000001E-2</v>
      </c>
      <c r="T173" s="79">
        <v>186</v>
      </c>
      <c r="U173" s="80">
        <v>10614152</v>
      </c>
      <c r="V173" s="72">
        <v>4832.62</v>
      </c>
      <c r="W173" s="29">
        <f t="shared" si="8"/>
        <v>26</v>
      </c>
      <c r="X173" s="38" t="str">
        <f t="array" ref="X173">W173&amp;CHOOSE(AND(W173&lt;&gt;{11,12,13})*MIN(4,MOD(W173,10))+1,"th","st","nd","rd","th")</f>
        <v>26th</v>
      </c>
      <c r="Y173" s="77">
        <v>0.26</v>
      </c>
      <c r="Z173" s="39">
        <v>1.06</v>
      </c>
      <c r="AA173" s="81">
        <v>781187.93</v>
      </c>
      <c r="AB173" s="82">
        <v>553688764</v>
      </c>
      <c r="AC173" s="83">
        <v>232544750</v>
      </c>
      <c r="AD173" s="81">
        <v>10526342.810000001</v>
      </c>
      <c r="AE173" s="81">
        <v>0</v>
      </c>
      <c r="AF173" s="81">
        <v>65441</v>
      </c>
    </row>
    <row r="174" spans="1:32" x14ac:dyDescent="0.25">
      <c r="A174" s="7">
        <v>110179003</v>
      </c>
      <c r="B174" s="8" t="s">
        <v>627</v>
      </c>
      <c r="C174" s="8" t="s">
        <v>219</v>
      </c>
      <c r="D174" s="70">
        <v>48611</v>
      </c>
      <c r="E174" s="71">
        <v>2884</v>
      </c>
      <c r="F174" s="72">
        <v>4772293.2300000004</v>
      </c>
      <c r="G174" s="73">
        <v>34.04</v>
      </c>
      <c r="H174" s="29">
        <f t="shared" si="6"/>
        <v>11</v>
      </c>
      <c r="I174" s="38" t="str">
        <f t="array" ref="I174">H174&amp;CHOOSE(AND(H174&lt;&gt;{11,12,13})*MIN(4,MOD(H174,10))+1,"th","st","nd","rd","th")</f>
        <v>11th</v>
      </c>
      <c r="J174" s="74">
        <v>0.68</v>
      </c>
      <c r="K174" s="75">
        <v>13944584.93</v>
      </c>
      <c r="L174" s="38">
        <v>1100.3009999999999</v>
      </c>
      <c r="M174" s="38">
        <v>407.31200000000001</v>
      </c>
      <c r="N174" s="72">
        <v>9249.4500000000007</v>
      </c>
      <c r="O174" s="29">
        <f t="shared" si="7"/>
        <v>7</v>
      </c>
      <c r="P174" s="38" t="str">
        <f t="array" ref="P174">O174&amp;CHOOSE(AND(O174&lt;&gt;{11,12,13})*MIN(4,MOD(O174,10))+1,"th","st","nd","rd","th")</f>
        <v>7th</v>
      </c>
      <c r="Q174" s="76">
        <v>1.2284999999999999</v>
      </c>
      <c r="R174" s="77">
        <v>0.68</v>
      </c>
      <c r="S174" s="78">
        <v>1.3100000000000001E-2</v>
      </c>
      <c r="T174" s="79">
        <v>271</v>
      </c>
      <c r="U174" s="80">
        <v>4928439</v>
      </c>
      <c r="V174" s="72">
        <v>3269.03</v>
      </c>
      <c r="W174" s="29">
        <f t="shared" si="8"/>
        <v>8</v>
      </c>
      <c r="X174" s="38" t="str">
        <f t="array" ref="X174">W174&amp;CHOOSE(AND(W174&lt;&gt;{11,12,13})*MIN(4,MOD(W174,10))+1,"th","st","nd","rd","th")</f>
        <v>8th</v>
      </c>
      <c r="Y174" s="77">
        <v>0.5</v>
      </c>
      <c r="Z174" s="39">
        <v>1.18</v>
      </c>
      <c r="AA174" s="81">
        <v>282772.15999999997</v>
      </c>
      <c r="AB174" s="82">
        <v>246948701</v>
      </c>
      <c r="AC174" s="83">
        <v>118120885</v>
      </c>
      <c r="AD174" s="81">
        <v>4489521.07</v>
      </c>
      <c r="AE174" s="81">
        <v>0</v>
      </c>
      <c r="AF174" s="81">
        <v>0</v>
      </c>
    </row>
    <row r="175" spans="1:32" x14ac:dyDescent="0.25">
      <c r="A175" s="7">
        <v>110183602</v>
      </c>
      <c r="B175" s="8" t="s">
        <v>360</v>
      </c>
      <c r="C175" s="8" t="s">
        <v>361</v>
      </c>
      <c r="D175" s="70">
        <v>43570</v>
      </c>
      <c r="E175" s="71">
        <v>14061</v>
      </c>
      <c r="F175" s="72">
        <v>31613769.659999996</v>
      </c>
      <c r="G175" s="73">
        <v>51.6</v>
      </c>
      <c r="H175" s="29">
        <f t="shared" si="6"/>
        <v>55</v>
      </c>
      <c r="I175" s="38" t="str">
        <f t="array" ref="I175">H175&amp;CHOOSE(AND(H175&lt;&gt;{11,12,13})*MIN(4,MOD(H175,10))+1,"th","st","nd","rd","th")</f>
        <v>55th</v>
      </c>
      <c r="J175" s="74">
        <v>1.03</v>
      </c>
      <c r="K175" s="75">
        <v>62586784.960000001</v>
      </c>
      <c r="L175" s="38">
        <v>4456.76</v>
      </c>
      <c r="M175" s="38">
        <v>980.95600000000002</v>
      </c>
      <c r="N175" s="72">
        <v>11509.76</v>
      </c>
      <c r="O175" s="29">
        <f t="shared" si="7"/>
        <v>52</v>
      </c>
      <c r="P175" s="38" t="str">
        <f t="array" ref="P175">O175&amp;CHOOSE(AND(O175&lt;&gt;{11,12,13})*MIN(4,MOD(O175,10))+1,"th","st","nd","rd","th")</f>
        <v>52nd</v>
      </c>
      <c r="Q175" s="76">
        <v>0.98719999999999997</v>
      </c>
      <c r="R175" s="77">
        <v>1.02</v>
      </c>
      <c r="S175" s="78">
        <v>1.32E-2</v>
      </c>
      <c r="T175" s="79">
        <v>265</v>
      </c>
      <c r="U175" s="80">
        <v>32400355</v>
      </c>
      <c r="V175" s="72">
        <v>5958.45</v>
      </c>
      <c r="W175" s="29">
        <f t="shared" si="8"/>
        <v>41</v>
      </c>
      <c r="X175" s="38" t="str">
        <f t="array" ref="X175">W175&amp;CHOOSE(AND(W175&lt;&gt;{11,12,13})*MIN(4,MOD(W175,10))+1,"th","st","nd","rd","th")</f>
        <v>41st</v>
      </c>
      <c r="Y175" s="77">
        <v>0.09</v>
      </c>
      <c r="Z175" s="39">
        <v>1.1100000000000001</v>
      </c>
      <c r="AA175" s="81">
        <v>2154791.4900000002</v>
      </c>
      <c r="AB175" s="82">
        <v>1775269268</v>
      </c>
      <c r="AC175" s="83">
        <v>624757048</v>
      </c>
      <c r="AD175" s="81">
        <v>29392924.489999998</v>
      </c>
      <c r="AE175" s="81">
        <v>0</v>
      </c>
      <c r="AF175" s="81">
        <v>66053.679999999993</v>
      </c>
    </row>
    <row r="176" spans="1:32" x14ac:dyDescent="0.25">
      <c r="A176" s="7">
        <v>116191004</v>
      </c>
      <c r="B176" s="8" t="s">
        <v>139</v>
      </c>
      <c r="C176" s="8" t="s">
        <v>140</v>
      </c>
      <c r="D176" s="70">
        <v>47250</v>
      </c>
      <c r="E176" s="71">
        <v>2111</v>
      </c>
      <c r="F176" s="72">
        <v>5701623.1100000003</v>
      </c>
      <c r="G176" s="73">
        <v>57.16</v>
      </c>
      <c r="H176" s="29">
        <f t="shared" si="6"/>
        <v>65</v>
      </c>
      <c r="I176" s="38" t="str">
        <f t="array" ref="I176">H176&amp;CHOOSE(AND(H176&lt;&gt;{11,12,13})*MIN(4,MOD(H176,10))+1,"th","st","nd","rd","th")</f>
        <v>65th</v>
      </c>
      <c r="J176" s="74">
        <v>1.1399999999999999</v>
      </c>
      <c r="K176" s="75">
        <v>9681897.1199999992</v>
      </c>
      <c r="L176" s="38">
        <v>724.48400000000004</v>
      </c>
      <c r="M176" s="38">
        <v>274.31</v>
      </c>
      <c r="N176" s="72">
        <v>9693.59</v>
      </c>
      <c r="O176" s="29">
        <f t="shared" si="7"/>
        <v>13</v>
      </c>
      <c r="P176" s="38" t="str">
        <f t="array" ref="P176">O176&amp;CHOOSE(AND(O176&lt;&gt;{11,12,13})*MIN(4,MOD(O176,10))+1,"th","st","nd","rd","th")</f>
        <v>13th</v>
      </c>
      <c r="Q176" s="76">
        <v>1.1721999999999999</v>
      </c>
      <c r="R176" s="77">
        <v>1.1399999999999999</v>
      </c>
      <c r="S176" s="78">
        <v>1.29E-2</v>
      </c>
      <c r="T176" s="79">
        <v>290</v>
      </c>
      <c r="U176" s="80">
        <v>5959737</v>
      </c>
      <c r="V176" s="72">
        <v>5966.93</v>
      </c>
      <c r="W176" s="29">
        <f t="shared" si="8"/>
        <v>41</v>
      </c>
      <c r="X176" s="38" t="str">
        <f t="array" ref="X176">W176&amp;CHOOSE(AND(W176&lt;&gt;{11,12,13})*MIN(4,MOD(W176,10))+1,"th","st","nd","rd","th")</f>
        <v>41st</v>
      </c>
      <c r="Y176" s="77">
        <v>0.09</v>
      </c>
      <c r="Z176" s="39">
        <v>1.23</v>
      </c>
      <c r="AA176" s="81">
        <v>351358.11</v>
      </c>
      <c r="AB176" s="82">
        <v>343835932</v>
      </c>
      <c r="AC176" s="83">
        <v>97626092</v>
      </c>
      <c r="AD176" s="81">
        <v>5332614</v>
      </c>
      <c r="AE176" s="81">
        <v>0</v>
      </c>
      <c r="AF176" s="81">
        <v>17651</v>
      </c>
    </row>
    <row r="177" spans="1:32" x14ac:dyDescent="0.25">
      <c r="A177" s="7">
        <v>116191103</v>
      </c>
      <c r="B177" s="8" t="s">
        <v>146</v>
      </c>
      <c r="C177" s="8" t="s">
        <v>140</v>
      </c>
      <c r="D177" s="70">
        <v>43230</v>
      </c>
      <c r="E177" s="71">
        <v>9296</v>
      </c>
      <c r="F177" s="72">
        <v>19571485.369999997</v>
      </c>
      <c r="G177" s="73">
        <v>48.7</v>
      </c>
      <c r="H177" s="29">
        <f t="shared" si="6"/>
        <v>46</v>
      </c>
      <c r="I177" s="38" t="str">
        <f t="array" ref="I177">H177&amp;CHOOSE(AND(H177&lt;&gt;{11,12,13})*MIN(4,MOD(H177,10))+1,"th","st","nd","rd","th")</f>
        <v>46th</v>
      </c>
      <c r="J177" s="74">
        <v>0.97</v>
      </c>
      <c r="K177" s="75">
        <v>39039321.310000002</v>
      </c>
      <c r="L177" s="38">
        <v>3136.5369999999998</v>
      </c>
      <c r="M177" s="38">
        <v>581.82600000000002</v>
      </c>
      <c r="N177" s="72">
        <v>10499.06</v>
      </c>
      <c r="O177" s="29">
        <f t="shared" si="7"/>
        <v>30</v>
      </c>
      <c r="P177" s="38" t="str">
        <f t="array" ref="P177">O177&amp;CHOOSE(AND(O177&lt;&gt;{11,12,13})*MIN(4,MOD(O177,10))+1,"th","st","nd","rd","th")</f>
        <v>30th</v>
      </c>
      <c r="Q177" s="76">
        <v>1.0822000000000001</v>
      </c>
      <c r="R177" s="77">
        <v>0.97</v>
      </c>
      <c r="S177" s="78">
        <v>1.29E-2</v>
      </c>
      <c r="T177" s="79">
        <v>290</v>
      </c>
      <c r="U177" s="80">
        <v>20504168</v>
      </c>
      <c r="V177" s="72">
        <v>5514.3</v>
      </c>
      <c r="W177" s="29">
        <f t="shared" si="8"/>
        <v>36</v>
      </c>
      <c r="X177" s="38" t="str">
        <f t="array" ref="X177">W177&amp;CHOOSE(AND(W177&lt;&gt;{11,12,13})*MIN(4,MOD(W177,10))+1,"th","st","nd","rd","th")</f>
        <v>36th</v>
      </c>
      <c r="Y177" s="77">
        <v>0.16</v>
      </c>
      <c r="Z177" s="39">
        <v>1.1299999999999999</v>
      </c>
      <c r="AA177" s="81">
        <v>1093221.95</v>
      </c>
      <c r="AB177" s="82">
        <v>1124242908</v>
      </c>
      <c r="AC177" s="83">
        <v>394584348</v>
      </c>
      <c r="AD177" s="81">
        <v>18460016.829999998</v>
      </c>
      <c r="AE177" s="81">
        <v>0</v>
      </c>
      <c r="AF177" s="81">
        <v>18246.59</v>
      </c>
    </row>
    <row r="178" spans="1:32" x14ac:dyDescent="0.25">
      <c r="A178" s="7">
        <v>116191203</v>
      </c>
      <c r="B178" s="8" t="s">
        <v>158</v>
      </c>
      <c r="C178" s="8" t="s">
        <v>140</v>
      </c>
      <c r="D178" s="70">
        <v>39688</v>
      </c>
      <c r="E178" s="71">
        <v>7248</v>
      </c>
      <c r="F178" s="72">
        <v>13419424.119999999</v>
      </c>
      <c r="G178" s="73">
        <v>46.65</v>
      </c>
      <c r="H178" s="29">
        <f t="shared" si="6"/>
        <v>41</v>
      </c>
      <c r="I178" s="38" t="str">
        <f t="array" ref="I178">H178&amp;CHOOSE(AND(H178&lt;&gt;{11,12,13})*MIN(4,MOD(H178,10))+1,"th","st","nd","rd","th")</f>
        <v>41st</v>
      </c>
      <c r="J178" s="74">
        <v>0.93</v>
      </c>
      <c r="K178" s="75">
        <v>20240987.609999999</v>
      </c>
      <c r="L178" s="38">
        <v>1669.32</v>
      </c>
      <c r="M178" s="38">
        <v>214.73</v>
      </c>
      <c r="N178" s="72">
        <v>10743.34</v>
      </c>
      <c r="O178" s="29">
        <f t="shared" si="7"/>
        <v>36</v>
      </c>
      <c r="P178" s="38" t="str">
        <f t="array" ref="P178">O178&amp;CHOOSE(AND(O178&lt;&gt;{11,12,13})*MIN(4,MOD(O178,10))+1,"th","st","nd","rd","th")</f>
        <v>36th</v>
      </c>
      <c r="Q178" s="76">
        <v>1.0576000000000001</v>
      </c>
      <c r="R178" s="77">
        <v>0.93</v>
      </c>
      <c r="S178" s="78">
        <v>1.11E-2</v>
      </c>
      <c r="T178" s="79">
        <v>394</v>
      </c>
      <c r="U178" s="80">
        <v>16307131</v>
      </c>
      <c r="V178" s="72">
        <v>8655.36</v>
      </c>
      <c r="W178" s="29">
        <f t="shared" si="8"/>
        <v>73</v>
      </c>
      <c r="X178" s="38" t="str">
        <f t="array" ref="X178">W178&amp;CHOOSE(AND(W178&lt;&gt;{11,12,13})*MIN(4,MOD(W178,10))+1,"th","st","nd","rd","th")</f>
        <v>73rd</v>
      </c>
      <c r="Y178" s="77">
        <v>0</v>
      </c>
      <c r="Z178" s="39">
        <v>0.93</v>
      </c>
      <c r="AA178" s="81">
        <v>489970.33</v>
      </c>
      <c r="AB178" s="82">
        <v>932687250</v>
      </c>
      <c r="AC178" s="83">
        <v>275248350</v>
      </c>
      <c r="AD178" s="81">
        <v>12914054.01</v>
      </c>
      <c r="AE178" s="81">
        <v>0</v>
      </c>
      <c r="AF178" s="81">
        <v>15399.78</v>
      </c>
    </row>
    <row r="179" spans="1:32" x14ac:dyDescent="0.25">
      <c r="A179" s="7">
        <v>116191503</v>
      </c>
      <c r="B179" s="8" t="s">
        <v>195</v>
      </c>
      <c r="C179" s="8" t="s">
        <v>140</v>
      </c>
      <c r="D179" s="70">
        <v>55586</v>
      </c>
      <c r="E179" s="71">
        <v>6122</v>
      </c>
      <c r="F179" s="72">
        <v>16548888.789999999</v>
      </c>
      <c r="G179" s="73">
        <v>48.63</v>
      </c>
      <c r="H179" s="29">
        <f t="shared" si="6"/>
        <v>46</v>
      </c>
      <c r="I179" s="38" t="str">
        <f t="array" ref="I179">H179&amp;CHOOSE(AND(H179&lt;&gt;{11,12,13})*MIN(4,MOD(H179,10))+1,"th","st","nd","rd","th")</f>
        <v>46th</v>
      </c>
      <c r="J179" s="74">
        <v>0.97</v>
      </c>
      <c r="K179" s="75">
        <v>23587669.949999999</v>
      </c>
      <c r="L179" s="38">
        <v>1885.3109999999999</v>
      </c>
      <c r="M179" s="38">
        <v>177.928</v>
      </c>
      <c r="N179" s="72">
        <v>11432.35</v>
      </c>
      <c r="O179" s="29">
        <f t="shared" si="7"/>
        <v>51</v>
      </c>
      <c r="P179" s="38" t="str">
        <f t="array" ref="P179">O179&amp;CHOOSE(AND(O179&lt;&gt;{11,12,13})*MIN(4,MOD(O179,10))+1,"th","st","nd","rd","th")</f>
        <v>51st</v>
      </c>
      <c r="Q179" s="76">
        <v>0.99390000000000001</v>
      </c>
      <c r="R179" s="77">
        <v>0.96</v>
      </c>
      <c r="S179" s="78">
        <v>1.23E-2</v>
      </c>
      <c r="T179" s="79">
        <v>328</v>
      </c>
      <c r="U179" s="80">
        <v>18156502</v>
      </c>
      <c r="V179" s="72">
        <v>8800</v>
      </c>
      <c r="W179" s="29">
        <f t="shared" si="8"/>
        <v>74</v>
      </c>
      <c r="X179" s="38" t="str">
        <f t="array" ref="X179">W179&amp;CHOOSE(AND(W179&lt;&gt;{11,12,13})*MIN(4,MOD(W179,10))+1,"th","st","nd","rd","th")</f>
        <v>74th</v>
      </c>
      <c r="Y179" s="77">
        <v>0</v>
      </c>
      <c r="Z179" s="39">
        <v>0.96</v>
      </c>
      <c r="AA179" s="81">
        <v>355326.09</v>
      </c>
      <c r="AB179" s="82">
        <v>979746228</v>
      </c>
      <c r="AC179" s="83">
        <v>365179868</v>
      </c>
      <c r="AD179" s="81">
        <v>15957315.91</v>
      </c>
      <c r="AE179" s="81">
        <v>0</v>
      </c>
      <c r="AF179" s="81">
        <v>236246.79</v>
      </c>
    </row>
    <row r="180" spans="1:32" x14ac:dyDescent="0.25">
      <c r="A180" s="7">
        <v>116195004</v>
      </c>
      <c r="B180" s="8" t="s">
        <v>409</v>
      </c>
      <c r="C180" s="8" t="s">
        <v>140</v>
      </c>
      <c r="D180" s="70">
        <v>50063</v>
      </c>
      <c r="E180" s="71">
        <v>2259</v>
      </c>
      <c r="F180" s="72">
        <v>5447502.0800000001</v>
      </c>
      <c r="G180" s="73">
        <v>48.17</v>
      </c>
      <c r="H180" s="29">
        <f t="shared" si="6"/>
        <v>45</v>
      </c>
      <c r="I180" s="38" t="str">
        <f t="array" ref="I180">H180&amp;CHOOSE(AND(H180&lt;&gt;{11,12,13})*MIN(4,MOD(H180,10))+1,"th","st","nd","rd","th")</f>
        <v>45th</v>
      </c>
      <c r="J180" s="74">
        <v>0.96</v>
      </c>
      <c r="K180" s="75">
        <v>10009626</v>
      </c>
      <c r="L180" s="38">
        <v>709.61599999999999</v>
      </c>
      <c r="M180" s="38">
        <v>251.48699999999999</v>
      </c>
      <c r="N180" s="72">
        <v>10414.73</v>
      </c>
      <c r="O180" s="29">
        <f t="shared" si="7"/>
        <v>27</v>
      </c>
      <c r="P180" s="38" t="str">
        <f t="array" ref="P180">O180&amp;CHOOSE(AND(O180&lt;&gt;{11,12,13})*MIN(4,MOD(O180,10))+1,"th","st","nd","rd","th")</f>
        <v>27th</v>
      </c>
      <c r="Q180" s="76">
        <v>1.091</v>
      </c>
      <c r="R180" s="77">
        <v>0.96</v>
      </c>
      <c r="S180" s="78">
        <v>1.2E-2</v>
      </c>
      <c r="T180" s="79">
        <v>348</v>
      </c>
      <c r="U180" s="80">
        <v>6115552</v>
      </c>
      <c r="V180" s="72">
        <v>6363.06</v>
      </c>
      <c r="W180" s="29">
        <f t="shared" si="8"/>
        <v>47</v>
      </c>
      <c r="X180" s="38" t="str">
        <f t="array" ref="X180">W180&amp;CHOOSE(AND(W180&lt;&gt;{11,12,13})*MIN(4,MOD(W180,10))+1,"th","st","nd","rd","th")</f>
        <v>47th</v>
      </c>
      <c r="Y180" s="77">
        <v>0.03</v>
      </c>
      <c r="Z180" s="39">
        <v>0.99</v>
      </c>
      <c r="AA180" s="81">
        <v>284751.08</v>
      </c>
      <c r="AB180" s="82">
        <v>345696930</v>
      </c>
      <c r="AC180" s="83">
        <v>107306918</v>
      </c>
      <c r="AD180" s="81">
        <v>5161213</v>
      </c>
      <c r="AE180" s="81">
        <v>0</v>
      </c>
      <c r="AF180" s="81">
        <v>1538</v>
      </c>
    </row>
    <row r="181" spans="1:32" x14ac:dyDescent="0.25">
      <c r="A181" s="7">
        <v>116197503</v>
      </c>
      <c r="B181" s="8" t="s">
        <v>561</v>
      </c>
      <c r="C181" s="8" t="s">
        <v>140</v>
      </c>
      <c r="D181" s="70">
        <v>52251</v>
      </c>
      <c r="E181" s="71">
        <v>4400</v>
      </c>
      <c r="F181" s="72">
        <v>10555691.049999999</v>
      </c>
      <c r="G181" s="73">
        <v>45.91</v>
      </c>
      <c r="H181" s="29">
        <f t="shared" si="6"/>
        <v>37</v>
      </c>
      <c r="I181" s="38" t="str">
        <f t="array" ref="I181">H181&amp;CHOOSE(AND(H181&lt;&gt;{11,12,13})*MIN(4,MOD(H181,10))+1,"th","st","nd","rd","th")</f>
        <v>37th</v>
      </c>
      <c r="J181" s="74">
        <v>0.92</v>
      </c>
      <c r="K181" s="75">
        <v>16650534.93</v>
      </c>
      <c r="L181" s="38">
        <v>1500.443</v>
      </c>
      <c r="M181" s="38">
        <v>262.03100000000001</v>
      </c>
      <c r="N181" s="72">
        <v>9447.25</v>
      </c>
      <c r="O181" s="29">
        <f t="shared" si="7"/>
        <v>10</v>
      </c>
      <c r="P181" s="38" t="str">
        <f t="array" ref="P181">O181&amp;CHOOSE(AND(O181&lt;&gt;{11,12,13})*MIN(4,MOD(O181,10))+1,"th","st","nd","rd","th")</f>
        <v>10th</v>
      </c>
      <c r="Q181" s="76">
        <v>1.2027000000000001</v>
      </c>
      <c r="R181" s="77">
        <v>0.92</v>
      </c>
      <c r="S181" s="78">
        <v>1.17E-2</v>
      </c>
      <c r="T181" s="79">
        <v>361</v>
      </c>
      <c r="U181" s="80">
        <v>12187444</v>
      </c>
      <c r="V181" s="72">
        <v>6914.96</v>
      </c>
      <c r="W181" s="29">
        <f t="shared" si="8"/>
        <v>54</v>
      </c>
      <c r="X181" s="38" t="str">
        <f t="array" ref="X181">W181&amp;CHOOSE(AND(W181&lt;&gt;{11,12,13})*MIN(4,MOD(W181,10))+1,"th","st","nd","rd","th")</f>
        <v>54th</v>
      </c>
      <c r="Y181" s="77">
        <v>0</v>
      </c>
      <c r="Z181" s="39">
        <v>0.92</v>
      </c>
      <c r="AA181" s="81">
        <v>288598.92</v>
      </c>
      <c r="AB181" s="82">
        <v>649605238</v>
      </c>
      <c r="AC181" s="83">
        <v>253168366</v>
      </c>
      <c r="AD181" s="81">
        <v>10196585.27</v>
      </c>
      <c r="AE181" s="81">
        <v>0</v>
      </c>
      <c r="AF181" s="81">
        <v>70506.86</v>
      </c>
    </row>
    <row r="182" spans="1:32" x14ac:dyDescent="0.25">
      <c r="A182" s="7">
        <v>105201033</v>
      </c>
      <c r="B182" s="8" t="s">
        <v>231</v>
      </c>
      <c r="C182" s="8" t="s">
        <v>232</v>
      </c>
      <c r="D182" s="70">
        <v>44652</v>
      </c>
      <c r="E182" s="71">
        <v>7455</v>
      </c>
      <c r="F182" s="72">
        <v>16185239.859999999</v>
      </c>
      <c r="G182" s="73">
        <v>48.62</v>
      </c>
      <c r="H182" s="29">
        <f t="shared" si="6"/>
        <v>46</v>
      </c>
      <c r="I182" s="38" t="str">
        <f t="array" ref="I182">H182&amp;CHOOSE(AND(H182&lt;&gt;{11,12,13})*MIN(4,MOD(H182,10))+1,"th","st","nd","rd","th")</f>
        <v>46th</v>
      </c>
      <c r="J182" s="74">
        <v>0.97</v>
      </c>
      <c r="K182" s="75">
        <v>31354066.920000002</v>
      </c>
      <c r="L182" s="38">
        <v>2225.723</v>
      </c>
      <c r="M182" s="38">
        <v>468.322</v>
      </c>
      <c r="N182" s="72">
        <v>11638.29</v>
      </c>
      <c r="O182" s="29">
        <f t="shared" si="7"/>
        <v>54</v>
      </c>
      <c r="P182" s="38" t="str">
        <f t="array" ref="P182">O182&amp;CHOOSE(AND(O182&lt;&gt;{11,12,13})*MIN(4,MOD(O182,10))+1,"th","st","nd","rd","th")</f>
        <v>54th</v>
      </c>
      <c r="Q182" s="76">
        <v>0.97629999999999995</v>
      </c>
      <c r="R182" s="77">
        <v>0.95</v>
      </c>
      <c r="S182" s="78">
        <v>1.35E-2</v>
      </c>
      <c r="T182" s="79">
        <v>242</v>
      </c>
      <c r="U182" s="80">
        <v>16126192</v>
      </c>
      <c r="V182" s="72">
        <v>5985.87</v>
      </c>
      <c r="W182" s="29">
        <f t="shared" si="8"/>
        <v>42</v>
      </c>
      <c r="X182" s="38" t="str">
        <f t="array" ref="X182">W182&amp;CHOOSE(AND(W182&lt;&gt;{11,12,13})*MIN(4,MOD(W182,10))+1,"th","st","nd","rd","th")</f>
        <v>42nd</v>
      </c>
      <c r="Y182" s="77">
        <v>0.08</v>
      </c>
      <c r="Z182" s="39">
        <v>1.03</v>
      </c>
      <c r="AA182" s="81">
        <v>970290.24</v>
      </c>
      <c r="AB182" s="82">
        <v>893219365</v>
      </c>
      <c r="AC182" s="83">
        <v>301313411</v>
      </c>
      <c r="AD182" s="81">
        <v>15167880.1</v>
      </c>
      <c r="AE182" s="81">
        <v>0</v>
      </c>
      <c r="AF182" s="81">
        <v>47069.52</v>
      </c>
    </row>
    <row r="183" spans="1:32" x14ac:dyDescent="0.25">
      <c r="A183" s="7">
        <v>105201352</v>
      </c>
      <c r="B183" s="8" t="s">
        <v>243</v>
      </c>
      <c r="C183" s="8" t="s">
        <v>232</v>
      </c>
      <c r="D183" s="70">
        <v>43371</v>
      </c>
      <c r="E183" s="71">
        <v>12431</v>
      </c>
      <c r="F183" s="72">
        <v>26333217.190000001</v>
      </c>
      <c r="G183" s="73">
        <v>48.84</v>
      </c>
      <c r="H183" s="29">
        <f t="shared" si="6"/>
        <v>46</v>
      </c>
      <c r="I183" s="38" t="str">
        <f t="array" ref="I183">H183&amp;CHOOSE(AND(H183&lt;&gt;{11,12,13})*MIN(4,MOD(H183,10))+1,"th","st","nd","rd","th")</f>
        <v>46th</v>
      </c>
      <c r="J183" s="74">
        <v>0.97</v>
      </c>
      <c r="K183" s="75">
        <v>48676091.590000004</v>
      </c>
      <c r="L183" s="38">
        <v>3923.3829999999998</v>
      </c>
      <c r="M183" s="38">
        <v>736.40899999999999</v>
      </c>
      <c r="N183" s="72">
        <v>10445.98</v>
      </c>
      <c r="O183" s="29">
        <f t="shared" si="7"/>
        <v>28</v>
      </c>
      <c r="P183" s="38" t="str">
        <f t="array" ref="P183">O183&amp;CHOOSE(AND(O183&lt;&gt;{11,12,13})*MIN(4,MOD(O183,10))+1,"th","st","nd","rd","th")</f>
        <v>28th</v>
      </c>
      <c r="Q183" s="76">
        <v>1.0876999999999999</v>
      </c>
      <c r="R183" s="77">
        <v>0.97</v>
      </c>
      <c r="S183" s="78">
        <v>1.55E-2</v>
      </c>
      <c r="T183" s="79">
        <v>133</v>
      </c>
      <c r="U183" s="80">
        <v>22934264</v>
      </c>
      <c r="V183" s="72">
        <v>4921.74</v>
      </c>
      <c r="W183" s="29">
        <f t="shared" si="8"/>
        <v>27</v>
      </c>
      <c r="X183" s="38" t="str">
        <f t="array" ref="X183">W183&amp;CHOOSE(AND(W183&lt;&gt;{11,12,13})*MIN(4,MOD(W183,10))+1,"th","st","nd","rd","th")</f>
        <v>27th</v>
      </c>
      <c r="Y183" s="77">
        <v>0.25</v>
      </c>
      <c r="Z183" s="39">
        <v>1.22</v>
      </c>
      <c r="AA183" s="81">
        <v>1453709.28</v>
      </c>
      <c r="AB183" s="82">
        <v>1158900349</v>
      </c>
      <c r="AC183" s="83">
        <v>539934028</v>
      </c>
      <c r="AD183" s="81">
        <v>24677113</v>
      </c>
      <c r="AE183" s="81">
        <v>0</v>
      </c>
      <c r="AF183" s="81">
        <v>202394.91</v>
      </c>
    </row>
    <row r="184" spans="1:32" x14ac:dyDescent="0.25">
      <c r="A184" s="7">
        <v>105204703</v>
      </c>
      <c r="B184" s="8" t="s">
        <v>479</v>
      </c>
      <c r="C184" s="8" t="s">
        <v>232</v>
      </c>
      <c r="D184" s="70">
        <v>46695</v>
      </c>
      <c r="E184" s="71">
        <v>9117</v>
      </c>
      <c r="F184" s="72">
        <v>16036606.51</v>
      </c>
      <c r="G184" s="73">
        <v>37.67</v>
      </c>
      <c r="H184" s="29">
        <f t="shared" si="6"/>
        <v>18</v>
      </c>
      <c r="I184" s="38" t="str">
        <f t="array" ref="I184">H184&amp;CHOOSE(AND(H184&lt;&gt;{11,12,13})*MIN(4,MOD(H184,10))+1,"th","st","nd","rd","th")</f>
        <v>18th</v>
      </c>
      <c r="J184" s="74">
        <v>0.75</v>
      </c>
      <c r="K184" s="75">
        <v>48164587.810000002</v>
      </c>
      <c r="L184" s="38">
        <v>3145.3649999999998</v>
      </c>
      <c r="M184" s="38">
        <v>593.21500000000003</v>
      </c>
      <c r="N184" s="72">
        <v>12883.12</v>
      </c>
      <c r="O184" s="29">
        <f t="shared" si="7"/>
        <v>74</v>
      </c>
      <c r="P184" s="38" t="str">
        <f t="array" ref="P184">O184&amp;CHOOSE(AND(O184&lt;&gt;{11,12,13})*MIN(4,MOD(O184,10))+1,"th","st","nd","rd","th")</f>
        <v>74th</v>
      </c>
      <c r="Q184" s="76">
        <v>0.88200000000000001</v>
      </c>
      <c r="R184" s="77">
        <v>0.66</v>
      </c>
      <c r="S184" s="78">
        <v>1.21E-2</v>
      </c>
      <c r="T184" s="79">
        <v>340</v>
      </c>
      <c r="U184" s="80">
        <v>17840886</v>
      </c>
      <c r="V184" s="72">
        <v>4772.1000000000004</v>
      </c>
      <c r="W184" s="29">
        <f t="shared" si="8"/>
        <v>24</v>
      </c>
      <c r="X184" s="38" t="str">
        <f t="array" ref="X184">W184&amp;CHOOSE(AND(W184&lt;&gt;{11,12,13})*MIN(4,MOD(W184,10))+1,"th","st","nd","rd","th")</f>
        <v>24th</v>
      </c>
      <c r="Y184" s="77">
        <v>0.27</v>
      </c>
      <c r="Z184" s="39">
        <v>0.93</v>
      </c>
      <c r="AA184" s="81">
        <v>1272365.58</v>
      </c>
      <c r="AB184" s="82">
        <v>901315019</v>
      </c>
      <c r="AC184" s="83">
        <v>420232095</v>
      </c>
      <c r="AD184" s="81">
        <v>14752030.93</v>
      </c>
      <c r="AE184" s="81">
        <v>0</v>
      </c>
      <c r="AF184" s="81">
        <v>12210</v>
      </c>
    </row>
    <row r="185" spans="1:32" x14ac:dyDescent="0.25">
      <c r="A185" s="7">
        <v>115210503</v>
      </c>
      <c r="B185" s="8" t="s">
        <v>151</v>
      </c>
      <c r="C185" s="8" t="s">
        <v>152</v>
      </c>
      <c r="D185" s="70">
        <v>58200</v>
      </c>
      <c r="E185" s="71">
        <v>8261</v>
      </c>
      <c r="F185" s="72">
        <v>27100074.580000002</v>
      </c>
      <c r="G185" s="73">
        <v>56.37</v>
      </c>
      <c r="H185" s="29">
        <f t="shared" si="6"/>
        <v>64</v>
      </c>
      <c r="I185" s="38" t="str">
        <f t="array" ref="I185">H185&amp;CHOOSE(AND(H185&lt;&gt;{11,12,13})*MIN(4,MOD(H185,10))+1,"th","st","nd","rd","th")</f>
        <v>64th</v>
      </c>
      <c r="J185" s="74">
        <v>1.1200000000000001</v>
      </c>
      <c r="K185" s="75">
        <v>39214143.93</v>
      </c>
      <c r="L185" s="38">
        <v>2707.77</v>
      </c>
      <c r="M185" s="38">
        <v>338.39</v>
      </c>
      <c r="N185" s="72">
        <v>12873.3</v>
      </c>
      <c r="O185" s="29">
        <f t="shared" si="7"/>
        <v>73</v>
      </c>
      <c r="P185" s="38" t="str">
        <f t="array" ref="P185">O185&amp;CHOOSE(AND(O185&lt;&gt;{11,12,13})*MIN(4,MOD(O185,10))+1,"th","st","nd","rd","th")</f>
        <v>73rd</v>
      </c>
      <c r="Q185" s="76">
        <v>0.88260000000000005</v>
      </c>
      <c r="R185" s="77">
        <v>0.99</v>
      </c>
      <c r="S185" s="78">
        <v>1.5100000000000001E-2</v>
      </c>
      <c r="T185" s="79">
        <v>154</v>
      </c>
      <c r="U185" s="80">
        <v>24161778</v>
      </c>
      <c r="V185" s="72">
        <v>7931.88</v>
      </c>
      <c r="W185" s="29">
        <f t="shared" si="8"/>
        <v>67</v>
      </c>
      <c r="X185" s="38" t="str">
        <f t="array" ref="X185">W185&amp;CHOOSE(AND(W185&lt;&gt;{11,12,13})*MIN(4,MOD(W185,10))+1,"th","st","nd","rd","th")</f>
        <v>67th</v>
      </c>
      <c r="Y185" s="77">
        <v>0</v>
      </c>
      <c r="Z185" s="39">
        <v>0.99</v>
      </c>
      <c r="AA185" s="81">
        <v>774579.6</v>
      </c>
      <c r="AB185" s="82">
        <v>1343609627</v>
      </c>
      <c r="AC185" s="83">
        <v>446151691</v>
      </c>
      <c r="AD185" s="81">
        <v>26313622.469999999</v>
      </c>
      <c r="AE185" s="81">
        <v>0</v>
      </c>
      <c r="AF185" s="81">
        <v>11872.51</v>
      </c>
    </row>
    <row r="186" spans="1:32" x14ac:dyDescent="0.25">
      <c r="A186" s="7">
        <v>115211003</v>
      </c>
      <c r="B186" s="8" t="s">
        <v>183</v>
      </c>
      <c r="C186" s="8" t="s">
        <v>152</v>
      </c>
      <c r="D186" s="70">
        <v>65192</v>
      </c>
      <c r="E186" s="71">
        <v>3360</v>
      </c>
      <c r="F186" s="72">
        <v>15149389.580000002</v>
      </c>
      <c r="G186" s="73">
        <v>69.16</v>
      </c>
      <c r="H186" s="29">
        <f t="shared" si="6"/>
        <v>86</v>
      </c>
      <c r="I186" s="38" t="str">
        <f t="array" ref="I186">H186&amp;CHOOSE(AND(H186&lt;&gt;{11,12,13})*MIN(4,MOD(H186,10))+1,"th","st","nd","rd","th")</f>
        <v>86th</v>
      </c>
      <c r="J186" s="74">
        <v>1.38</v>
      </c>
      <c r="K186" s="75">
        <v>17053795.789999999</v>
      </c>
      <c r="L186" s="38">
        <v>1248.1990000000001</v>
      </c>
      <c r="M186" s="38">
        <v>96.981999999999999</v>
      </c>
      <c r="N186" s="72">
        <v>12677.7</v>
      </c>
      <c r="O186" s="29">
        <f t="shared" si="7"/>
        <v>71</v>
      </c>
      <c r="P186" s="38" t="str">
        <f t="array" ref="P186">O186&amp;CHOOSE(AND(O186&lt;&gt;{11,12,13})*MIN(4,MOD(O186,10))+1,"th","st","nd","rd","th")</f>
        <v>71st</v>
      </c>
      <c r="Q186" s="76">
        <v>0.89629999999999999</v>
      </c>
      <c r="R186" s="77">
        <v>1.24</v>
      </c>
      <c r="S186" s="78">
        <v>1.61E-2</v>
      </c>
      <c r="T186" s="79">
        <v>118</v>
      </c>
      <c r="U186" s="80">
        <v>12739213</v>
      </c>
      <c r="V186" s="72">
        <v>9470.26</v>
      </c>
      <c r="W186" s="29">
        <f t="shared" si="8"/>
        <v>80</v>
      </c>
      <c r="X186" s="38" t="str">
        <f t="array" ref="X186">W186&amp;CHOOSE(AND(W186&lt;&gt;{11,12,13})*MIN(4,MOD(W186,10))+1,"th","st","nd","rd","th")</f>
        <v>80th</v>
      </c>
      <c r="Y186" s="77">
        <v>0</v>
      </c>
      <c r="Z186" s="39">
        <v>1.24</v>
      </c>
      <c r="AA186" s="81">
        <v>245277.99</v>
      </c>
      <c r="AB186" s="82">
        <v>660652542</v>
      </c>
      <c r="AC186" s="83">
        <v>282992881</v>
      </c>
      <c r="AD186" s="81">
        <v>14881470.210000001</v>
      </c>
      <c r="AE186" s="81">
        <v>0</v>
      </c>
      <c r="AF186" s="81">
        <v>22641.38</v>
      </c>
    </row>
    <row r="187" spans="1:32" x14ac:dyDescent="0.25">
      <c r="A187" s="7">
        <v>115211103</v>
      </c>
      <c r="B187" s="8" t="s">
        <v>187</v>
      </c>
      <c r="C187" s="8" t="s">
        <v>152</v>
      </c>
      <c r="D187" s="70">
        <v>54240</v>
      </c>
      <c r="E187" s="71">
        <v>14593</v>
      </c>
      <c r="F187" s="72">
        <v>48748773.729999997</v>
      </c>
      <c r="G187" s="73">
        <v>61.59</v>
      </c>
      <c r="H187" s="29">
        <f t="shared" si="6"/>
        <v>73</v>
      </c>
      <c r="I187" s="38" t="str">
        <f t="array" ref="I187">H187&amp;CHOOSE(AND(H187&lt;&gt;{11,12,13})*MIN(4,MOD(H187,10))+1,"th","st","nd","rd","th")</f>
        <v>73rd</v>
      </c>
      <c r="J187" s="74">
        <v>1.23</v>
      </c>
      <c r="K187" s="75">
        <v>64097197.369999997</v>
      </c>
      <c r="L187" s="38">
        <v>5084.3389999999999</v>
      </c>
      <c r="M187" s="38">
        <v>851.18100000000004</v>
      </c>
      <c r="N187" s="72">
        <v>10798.92</v>
      </c>
      <c r="O187" s="29">
        <f t="shared" si="7"/>
        <v>37</v>
      </c>
      <c r="P187" s="38" t="str">
        <f t="array" ref="P187">O187&amp;CHOOSE(AND(O187&lt;&gt;{11,12,13})*MIN(4,MOD(O187,10))+1,"th","st","nd","rd","th")</f>
        <v>37th</v>
      </c>
      <c r="Q187" s="76">
        <v>1.0522</v>
      </c>
      <c r="R187" s="77">
        <v>1.23</v>
      </c>
      <c r="S187" s="78">
        <v>1.46E-2</v>
      </c>
      <c r="T187" s="79">
        <v>179</v>
      </c>
      <c r="U187" s="80">
        <v>45089875</v>
      </c>
      <c r="V187" s="72">
        <v>7596.62</v>
      </c>
      <c r="W187" s="29">
        <f t="shared" si="8"/>
        <v>64</v>
      </c>
      <c r="X187" s="38" t="str">
        <f t="array" ref="X187">W187&amp;CHOOSE(AND(W187&lt;&gt;{11,12,13})*MIN(4,MOD(W187,10))+1,"th","st","nd","rd","th")</f>
        <v>64th</v>
      </c>
      <c r="Y187" s="77">
        <v>0</v>
      </c>
      <c r="Z187" s="39">
        <v>1.23</v>
      </c>
      <c r="AA187" s="81">
        <v>1103961.44</v>
      </c>
      <c r="AB187" s="82">
        <v>2545436801</v>
      </c>
      <c r="AC187" s="83">
        <v>794553925</v>
      </c>
      <c r="AD187" s="81">
        <v>47489106.289999999</v>
      </c>
      <c r="AE187" s="81">
        <v>0</v>
      </c>
      <c r="AF187" s="81">
        <v>155706</v>
      </c>
    </row>
    <row r="188" spans="1:32" x14ac:dyDescent="0.25">
      <c r="A188" s="7">
        <v>115211603</v>
      </c>
      <c r="B188" s="8" t="s">
        <v>246</v>
      </c>
      <c r="C188" s="8" t="s">
        <v>152</v>
      </c>
      <c r="D188" s="70">
        <v>79329</v>
      </c>
      <c r="E188" s="71">
        <v>22914</v>
      </c>
      <c r="F188" s="72">
        <v>87501053.709999993</v>
      </c>
      <c r="G188" s="73">
        <v>48.14</v>
      </c>
      <c r="H188" s="29">
        <f t="shared" si="6"/>
        <v>45</v>
      </c>
      <c r="I188" s="38" t="str">
        <f t="array" ref="I188">H188&amp;CHOOSE(AND(H188&lt;&gt;{11,12,13})*MIN(4,MOD(H188,10))+1,"th","st","nd","rd","th")</f>
        <v>45th</v>
      </c>
      <c r="J188" s="74">
        <v>0.96</v>
      </c>
      <c r="K188" s="75">
        <v>96256205</v>
      </c>
      <c r="L188" s="38">
        <v>8272.08</v>
      </c>
      <c r="M188" s="38">
        <v>671.10699999999997</v>
      </c>
      <c r="N188" s="72">
        <v>10763.08</v>
      </c>
      <c r="O188" s="29">
        <f t="shared" si="7"/>
        <v>36</v>
      </c>
      <c r="P188" s="38" t="str">
        <f t="array" ref="P188">O188&amp;CHOOSE(AND(O188&lt;&gt;{11,12,13})*MIN(4,MOD(O188,10))+1,"th","st","nd","rd","th")</f>
        <v>36th</v>
      </c>
      <c r="Q188" s="76">
        <v>1.0557000000000001</v>
      </c>
      <c r="R188" s="77">
        <v>0.96</v>
      </c>
      <c r="S188" s="78">
        <v>1.11E-2</v>
      </c>
      <c r="T188" s="79">
        <v>394</v>
      </c>
      <c r="U188" s="80">
        <v>106306885</v>
      </c>
      <c r="V188" s="72">
        <v>11886.91</v>
      </c>
      <c r="W188" s="29">
        <f t="shared" si="8"/>
        <v>90</v>
      </c>
      <c r="X188" s="38" t="str">
        <f t="array" ref="X188">W188&amp;CHOOSE(AND(W188&lt;&gt;{11,12,13})*MIN(4,MOD(W188,10))+1,"th","st","nd","rd","th")</f>
        <v>90th</v>
      </c>
      <c r="Y188" s="77">
        <v>0</v>
      </c>
      <c r="Z188" s="39">
        <v>0.96</v>
      </c>
      <c r="AA188" s="81">
        <v>927968.71</v>
      </c>
      <c r="AB188" s="82">
        <v>5828687767</v>
      </c>
      <c r="AC188" s="83">
        <v>2045896305</v>
      </c>
      <c r="AD188" s="81">
        <v>86465736</v>
      </c>
      <c r="AE188" s="81">
        <v>0</v>
      </c>
      <c r="AF188" s="81">
        <v>107349</v>
      </c>
    </row>
    <row r="189" spans="1:32" x14ac:dyDescent="0.25">
      <c r="A189" s="7">
        <v>115212503</v>
      </c>
      <c r="B189" s="8" t="s">
        <v>268</v>
      </c>
      <c r="C189" s="8" t="s">
        <v>152</v>
      </c>
      <c r="D189" s="70">
        <v>62435</v>
      </c>
      <c r="E189" s="71">
        <v>8284</v>
      </c>
      <c r="F189" s="72">
        <v>26139176.700000003</v>
      </c>
      <c r="G189" s="73">
        <v>50.54</v>
      </c>
      <c r="H189" s="29">
        <f t="shared" si="6"/>
        <v>51</v>
      </c>
      <c r="I189" s="38" t="str">
        <f t="array" ref="I189">H189&amp;CHOOSE(AND(H189&lt;&gt;{11,12,13})*MIN(4,MOD(H189,10))+1,"th","st","nd","rd","th")</f>
        <v>51st</v>
      </c>
      <c r="J189" s="74">
        <v>1.01</v>
      </c>
      <c r="K189" s="75">
        <v>31925440.870000001</v>
      </c>
      <c r="L189" s="38">
        <v>2796.7289999999998</v>
      </c>
      <c r="M189" s="38">
        <v>328.97500000000002</v>
      </c>
      <c r="N189" s="72">
        <v>10213.84</v>
      </c>
      <c r="O189" s="29">
        <f t="shared" si="7"/>
        <v>23</v>
      </c>
      <c r="P189" s="38" t="str">
        <f t="array" ref="P189">O189&amp;CHOOSE(AND(O189&lt;&gt;{11,12,13})*MIN(4,MOD(O189,10))+1,"th","st","nd","rd","th")</f>
        <v>23rd</v>
      </c>
      <c r="Q189" s="76">
        <v>1.1125</v>
      </c>
      <c r="R189" s="77">
        <v>1.01</v>
      </c>
      <c r="S189" s="78">
        <v>1.2999999999999999E-2</v>
      </c>
      <c r="T189" s="79">
        <v>279</v>
      </c>
      <c r="U189" s="80">
        <v>27204280</v>
      </c>
      <c r="V189" s="72">
        <v>8703.41</v>
      </c>
      <c r="W189" s="29">
        <f t="shared" si="8"/>
        <v>73</v>
      </c>
      <c r="X189" s="38" t="str">
        <f t="array" ref="X189">W189&amp;CHOOSE(AND(W189&lt;&gt;{11,12,13})*MIN(4,MOD(W189,10))+1,"th","st","nd","rd","th")</f>
        <v>73rd</v>
      </c>
      <c r="Y189" s="77">
        <v>0</v>
      </c>
      <c r="Z189" s="39">
        <v>1.01</v>
      </c>
      <c r="AA189" s="81">
        <v>668366.14</v>
      </c>
      <c r="AB189" s="82">
        <v>1494853654</v>
      </c>
      <c r="AC189" s="83">
        <v>520278213</v>
      </c>
      <c r="AD189" s="81">
        <v>25333738.210000001</v>
      </c>
      <c r="AE189" s="81">
        <v>0</v>
      </c>
      <c r="AF189" s="81">
        <v>137072.35</v>
      </c>
    </row>
    <row r="190" spans="1:32" x14ac:dyDescent="0.25">
      <c r="A190" s="7">
        <v>115216503</v>
      </c>
      <c r="B190" s="8" t="s">
        <v>395</v>
      </c>
      <c r="C190" s="8" t="s">
        <v>152</v>
      </c>
      <c r="D190" s="70">
        <v>61744</v>
      </c>
      <c r="E190" s="71">
        <v>11484</v>
      </c>
      <c r="F190" s="72">
        <v>43854047.869999997</v>
      </c>
      <c r="G190" s="73">
        <v>61.85</v>
      </c>
      <c r="H190" s="29">
        <f t="shared" si="6"/>
        <v>74</v>
      </c>
      <c r="I190" s="38" t="str">
        <f t="array" ref="I190">H190&amp;CHOOSE(AND(H190&lt;&gt;{11,12,13})*MIN(4,MOD(H190,10))+1,"th","st","nd","rd","th")</f>
        <v>74th</v>
      </c>
      <c r="J190" s="74">
        <v>1.23</v>
      </c>
      <c r="K190" s="75">
        <v>50274554.469999999</v>
      </c>
      <c r="L190" s="38">
        <v>3921.277</v>
      </c>
      <c r="M190" s="38">
        <v>406.00900000000001</v>
      </c>
      <c r="N190" s="72">
        <v>11618.03</v>
      </c>
      <c r="O190" s="29">
        <f t="shared" si="7"/>
        <v>53</v>
      </c>
      <c r="P190" s="38" t="str">
        <f t="array" ref="P190">O190&amp;CHOOSE(AND(O190&lt;&gt;{11,12,13})*MIN(4,MOD(O190,10))+1,"th","st","nd","rd","th")</f>
        <v>53rd</v>
      </c>
      <c r="Q190" s="76">
        <v>0.97799999999999998</v>
      </c>
      <c r="R190" s="77">
        <v>1.2</v>
      </c>
      <c r="S190" s="78">
        <v>1.47E-2</v>
      </c>
      <c r="T190" s="79">
        <v>173</v>
      </c>
      <c r="U190" s="80">
        <v>40293878</v>
      </c>
      <c r="V190" s="72">
        <v>9311.58</v>
      </c>
      <c r="W190" s="29">
        <f t="shared" si="8"/>
        <v>78</v>
      </c>
      <c r="X190" s="38" t="str">
        <f t="array" ref="X190">W190&amp;CHOOSE(AND(W190&lt;&gt;{11,12,13})*MIN(4,MOD(W190,10))+1,"th","st","nd","rd","th")</f>
        <v>78th</v>
      </c>
      <c r="Y190" s="77">
        <v>0</v>
      </c>
      <c r="Z190" s="39">
        <v>1.2</v>
      </c>
      <c r="AA190" s="81">
        <v>877274.87</v>
      </c>
      <c r="AB190" s="82">
        <v>2162801808</v>
      </c>
      <c r="AC190" s="83">
        <v>821929893</v>
      </c>
      <c r="AD190" s="81">
        <v>42941546.009999998</v>
      </c>
      <c r="AE190" s="81">
        <v>0</v>
      </c>
      <c r="AF190" s="81">
        <v>35226.99</v>
      </c>
    </row>
    <row r="191" spans="1:32" x14ac:dyDescent="0.25">
      <c r="A191" s="7">
        <v>115218003</v>
      </c>
      <c r="B191" s="8" t="s">
        <v>544</v>
      </c>
      <c r="C191" s="8" t="s">
        <v>152</v>
      </c>
      <c r="D191" s="70">
        <v>45816</v>
      </c>
      <c r="E191" s="71">
        <v>10597</v>
      </c>
      <c r="F191" s="72">
        <v>26674244.829999998</v>
      </c>
      <c r="G191" s="73">
        <v>54.94</v>
      </c>
      <c r="H191" s="29">
        <f t="shared" si="6"/>
        <v>62</v>
      </c>
      <c r="I191" s="38" t="str">
        <f t="array" ref="I191">H191&amp;CHOOSE(AND(H191&lt;&gt;{11,12,13})*MIN(4,MOD(H191,10))+1,"th","st","nd","rd","th")</f>
        <v>62nd</v>
      </c>
      <c r="J191" s="74">
        <v>1.1000000000000001</v>
      </c>
      <c r="K191" s="75">
        <v>39867810.520000003</v>
      </c>
      <c r="L191" s="38">
        <v>3479.9459999999999</v>
      </c>
      <c r="M191" s="38">
        <v>804.80200000000002</v>
      </c>
      <c r="N191" s="72">
        <v>9304.59</v>
      </c>
      <c r="O191" s="29">
        <f t="shared" si="7"/>
        <v>8</v>
      </c>
      <c r="P191" s="38" t="str">
        <f t="array" ref="P191">O191&amp;CHOOSE(AND(O191&lt;&gt;{11,12,13})*MIN(4,MOD(O191,10))+1,"th","st","nd","rd","th")</f>
        <v>8th</v>
      </c>
      <c r="Q191" s="76">
        <v>1.2212000000000001</v>
      </c>
      <c r="R191" s="77">
        <v>1.1000000000000001</v>
      </c>
      <c r="S191" s="78">
        <v>1.2800000000000001E-2</v>
      </c>
      <c r="T191" s="79">
        <v>295</v>
      </c>
      <c r="U191" s="80">
        <v>28144559</v>
      </c>
      <c r="V191" s="72">
        <v>6568.54</v>
      </c>
      <c r="W191" s="29">
        <f t="shared" si="8"/>
        <v>51</v>
      </c>
      <c r="X191" s="38" t="str">
        <f t="array" ref="X191">W191&amp;CHOOSE(AND(W191&lt;&gt;{11,12,13})*MIN(4,MOD(W191,10))+1,"th","st","nd","rd","th")</f>
        <v>51st</v>
      </c>
      <c r="Y191" s="77">
        <v>0</v>
      </c>
      <c r="Z191" s="39">
        <v>1.1000000000000001</v>
      </c>
      <c r="AA191" s="81">
        <v>921239.45</v>
      </c>
      <c r="AB191" s="82">
        <v>1602717034</v>
      </c>
      <c r="AC191" s="83">
        <v>482065078</v>
      </c>
      <c r="AD191" s="81">
        <v>25616667.140000001</v>
      </c>
      <c r="AE191" s="81">
        <v>0</v>
      </c>
      <c r="AF191" s="81">
        <v>136338.23999999999</v>
      </c>
    </row>
    <row r="192" spans="1:32" x14ac:dyDescent="0.25">
      <c r="A192" s="7">
        <v>115218303</v>
      </c>
      <c r="B192" s="8" t="s">
        <v>554</v>
      </c>
      <c r="C192" s="8" t="s">
        <v>152</v>
      </c>
      <c r="D192" s="70">
        <v>69300</v>
      </c>
      <c r="E192" s="71">
        <v>5856</v>
      </c>
      <c r="F192" s="72">
        <v>22028188.839999996</v>
      </c>
      <c r="G192" s="73">
        <v>54.28</v>
      </c>
      <c r="H192" s="29">
        <f t="shared" si="6"/>
        <v>60</v>
      </c>
      <c r="I192" s="38" t="str">
        <f t="array" ref="I192">H192&amp;CHOOSE(AND(H192&lt;&gt;{11,12,13})*MIN(4,MOD(H192,10))+1,"th","st","nd","rd","th")</f>
        <v>60th</v>
      </c>
      <c r="J192" s="74">
        <v>1.08</v>
      </c>
      <c r="K192" s="75">
        <v>29132590.789999999</v>
      </c>
      <c r="L192" s="38">
        <v>2194.4899999999998</v>
      </c>
      <c r="M192" s="38">
        <v>104.32299999999999</v>
      </c>
      <c r="N192" s="72">
        <v>12672.88</v>
      </c>
      <c r="O192" s="29">
        <f t="shared" si="7"/>
        <v>71</v>
      </c>
      <c r="P192" s="38" t="str">
        <f t="array" ref="P192">O192&amp;CHOOSE(AND(O192&lt;&gt;{11,12,13})*MIN(4,MOD(O192,10))+1,"th","st","nd","rd","th")</f>
        <v>71st</v>
      </c>
      <c r="Q192" s="76">
        <v>0.89659999999999995</v>
      </c>
      <c r="R192" s="77">
        <v>0.97</v>
      </c>
      <c r="S192" s="78">
        <v>1.14E-2</v>
      </c>
      <c r="T192" s="79">
        <v>379</v>
      </c>
      <c r="U192" s="80">
        <v>26055167</v>
      </c>
      <c r="V192" s="72">
        <v>11334.18</v>
      </c>
      <c r="W192" s="29">
        <f t="shared" si="8"/>
        <v>89</v>
      </c>
      <c r="X192" s="38" t="str">
        <f t="array" ref="X192">W192&amp;CHOOSE(AND(W192&lt;&gt;{11,12,13})*MIN(4,MOD(W192,10))+1,"th","st","nd","rd","th")</f>
        <v>89th</v>
      </c>
      <c r="Y192" s="77">
        <v>0</v>
      </c>
      <c r="Z192" s="39">
        <v>0.97</v>
      </c>
      <c r="AA192" s="81">
        <v>542767.88</v>
      </c>
      <c r="AB192" s="82">
        <v>1545461652</v>
      </c>
      <c r="AC192" s="83">
        <v>384550750</v>
      </c>
      <c r="AD192" s="81">
        <v>21468274.989999998</v>
      </c>
      <c r="AE192" s="81">
        <v>0</v>
      </c>
      <c r="AF192" s="81">
        <v>17145.97</v>
      </c>
    </row>
    <row r="193" spans="1:32" x14ac:dyDescent="0.25">
      <c r="A193" s="7">
        <v>115221402</v>
      </c>
      <c r="B193" s="8" t="s">
        <v>196</v>
      </c>
      <c r="C193" s="8" t="s">
        <v>197</v>
      </c>
      <c r="D193" s="70">
        <v>63783</v>
      </c>
      <c r="E193" s="71">
        <v>36977</v>
      </c>
      <c r="F193" s="72">
        <v>124141899.51000001</v>
      </c>
      <c r="G193" s="73">
        <v>52.64</v>
      </c>
      <c r="H193" s="29">
        <f t="shared" si="6"/>
        <v>57</v>
      </c>
      <c r="I193" s="38" t="str">
        <f t="array" ref="I193">H193&amp;CHOOSE(AND(H193&lt;&gt;{11,12,13})*MIN(4,MOD(H193,10))+1,"th","st","nd","rd","th")</f>
        <v>57th</v>
      </c>
      <c r="J193" s="74">
        <v>1.05</v>
      </c>
      <c r="K193" s="75">
        <v>155098299.75999999</v>
      </c>
      <c r="L193" s="38">
        <v>11531.605</v>
      </c>
      <c r="M193" s="38">
        <v>1704.3969999999999</v>
      </c>
      <c r="N193" s="72">
        <v>11717.91</v>
      </c>
      <c r="O193" s="29">
        <f t="shared" si="7"/>
        <v>56</v>
      </c>
      <c r="P193" s="38" t="str">
        <f t="array" ref="P193">O193&amp;CHOOSE(AND(O193&lt;&gt;{11,12,13})*MIN(4,MOD(O193,10))+1,"th","st","nd","rd","th")</f>
        <v>56th</v>
      </c>
      <c r="Q193" s="76">
        <v>0.96970000000000001</v>
      </c>
      <c r="R193" s="77">
        <v>1.02</v>
      </c>
      <c r="S193" s="78">
        <v>1.34E-2</v>
      </c>
      <c r="T193" s="79">
        <v>253</v>
      </c>
      <c r="U193" s="80">
        <v>125393081</v>
      </c>
      <c r="V193" s="72">
        <v>9473.64</v>
      </c>
      <c r="W193" s="29">
        <f t="shared" si="8"/>
        <v>80</v>
      </c>
      <c r="X193" s="38" t="str">
        <f t="array" ref="X193">W193&amp;CHOOSE(AND(W193&lt;&gt;{11,12,13})*MIN(4,MOD(W193,10))+1,"th","st","nd","rd","th")</f>
        <v>80th</v>
      </c>
      <c r="Y193" s="77">
        <v>0</v>
      </c>
      <c r="Z193" s="39">
        <v>1.02</v>
      </c>
      <c r="AA193" s="81">
        <v>2604354.1800000002</v>
      </c>
      <c r="AB193" s="82">
        <v>6872766267</v>
      </c>
      <c r="AC193" s="83">
        <v>2415610131</v>
      </c>
      <c r="AD193" s="81">
        <v>120023632.7</v>
      </c>
      <c r="AE193" s="81">
        <v>0</v>
      </c>
      <c r="AF193" s="81">
        <v>1513912.63</v>
      </c>
    </row>
    <row r="194" spans="1:32" x14ac:dyDescent="0.25">
      <c r="A194" s="7">
        <v>115221753</v>
      </c>
      <c r="B194" s="8" t="s">
        <v>257</v>
      </c>
      <c r="C194" s="8" t="s">
        <v>197</v>
      </c>
      <c r="D194" s="70">
        <v>65138</v>
      </c>
      <c r="E194" s="71">
        <v>9870</v>
      </c>
      <c r="F194" s="72">
        <v>45617570.409999996</v>
      </c>
      <c r="G194" s="73">
        <v>70.95</v>
      </c>
      <c r="H194" s="29">
        <f t="shared" si="6"/>
        <v>89</v>
      </c>
      <c r="I194" s="38" t="str">
        <f t="array" ref="I194">H194&amp;CHOOSE(AND(H194&lt;&gt;{11,12,13})*MIN(4,MOD(H194,10))+1,"th","st","nd","rd","th")</f>
        <v>89th</v>
      </c>
      <c r="J194" s="74">
        <v>1.41</v>
      </c>
      <c r="K194" s="75">
        <v>48627560.770000003</v>
      </c>
      <c r="L194" s="38">
        <v>3419.6619999999998</v>
      </c>
      <c r="M194" s="38">
        <v>280.85399999999998</v>
      </c>
      <c r="N194" s="72">
        <v>13140.75</v>
      </c>
      <c r="O194" s="29">
        <f t="shared" si="7"/>
        <v>77</v>
      </c>
      <c r="P194" s="38" t="str">
        <f t="array" ref="P194">O194&amp;CHOOSE(AND(O194&lt;&gt;{11,12,13})*MIN(4,MOD(O194,10))+1,"th","st","nd","rd","th")</f>
        <v>77th</v>
      </c>
      <c r="Q194" s="76">
        <v>0.86470000000000002</v>
      </c>
      <c r="R194" s="77">
        <v>1.22</v>
      </c>
      <c r="S194" s="78">
        <v>1.3100000000000001E-2</v>
      </c>
      <c r="T194" s="79">
        <v>271</v>
      </c>
      <c r="U194" s="80">
        <v>46908947</v>
      </c>
      <c r="V194" s="72">
        <v>12676.33</v>
      </c>
      <c r="W194" s="29">
        <f t="shared" si="8"/>
        <v>93</v>
      </c>
      <c r="X194" s="38" t="str">
        <f t="array" ref="X194">W194&amp;CHOOSE(AND(W194&lt;&gt;{11,12,13})*MIN(4,MOD(W194,10))+1,"th","st","nd","rd","th")</f>
        <v>93rd</v>
      </c>
      <c r="Y194" s="77">
        <v>0</v>
      </c>
      <c r="Z194" s="39">
        <v>1.22</v>
      </c>
      <c r="AA194" s="81">
        <v>664580.67000000004</v>
      </c>
      <c r="AB194" s="82">
        <v>2501723291</v>
      </c>
      <c r="AC194" s="83">
        <v>973013515</v>
      </c>
      <c r="AD194" s="81">
        <v>44898398.619999997</v>
      </c>
      <c r="AE194" s="81">
        <v>0</v>
      </c>
      <c r="AF194" s="81">
        <v>54591.12</v>
      </c>
    </row>
    <row r="195" spans="1:32" x14ac:dyDescent="0.25">
      <c r="A195" s="7">
        <v>115222504</v>
      </c>
      <c r="B195" s="8" t="s">
        <v>321</v>
      </c>
      <c r="C195" s="8" t="s">
        <v>197</v>
      </c>
      <c r="D195" s="70">
        <v>56350</v>
      </c>
      <c r="E195" s="71">
        <v>3131</v>
      </c>
      <c r="F195" s="72">
        <v>8893961.1699999999</v>
      </c>
      <c r="G195" s="73">
        <v>50.41</v>
      </c>
      <c r="H195" s="29">
        <f t="shared" ref="H195:H258" si="9">ROUND(_xlfn.PERCENTRANK.EXC(G$2:G$501,G195)*100,0)</f>
        <v>51</v>
      </c>
      <c r="I195" s="38" t="str">
        <f t="array" ref="I195">H195&amp;CHOOSE(AND(H195&lt;&gt;{11,12,13})*MIN(4,MOD(H195,10))+1,"th","st","nd","rd","th")</f>
        <v>51st</v>
      </c>
      <c r="J195" s="74">
        <v>1</v>
      </c>
      <c r="K195" s="75">
        <v>17638945.239999998</v>
      </c>
      <c r="L195" s="38">
        <v>1111.0640000000001</v>
      </c>
      <c r="M195" s="38">
        <v>296.09899999999999</v>
      </c>
      <c r="N195" s="72">
        <v>12535.11</v>
      </c>
      <c r="O195" s="29">
        <f t="shared" ref="O195:O258" si="10">ROUND(_xlfn.PERCENTRANK.EXC(N$2:N$501,N195)*100,0)</f>
        <v>69</v>
      </c>
      <c r="P195" s="38" t="str">
        <f t="array" ref="P195">O195&amp;CHOOSE(AND(O195&lt;&gt;{11,12,13})*MIN(4,MOD(O195,10))+1,"th","st","nd","rd","th")</f>
        <v>69th</v>
      </c>
      <c r="Q195" s="76">
        <v>0.90649999999999997</v>
      </c>
      <c r="R195" s="77">
        <v>0.91</v>
      </c>
      <c r="S195" s="78">
        <v>1.47E-2</v>
      </c>
      <c r="T195" s="79">
        <v>173</v>
      </c>
      <c r="U195" s="80">
        <v>8150879</v>
      </c>
      <c r="V195" s="72">
        <v>5792.42</v>
      </c>
      <c r="W195" s="29">
        <f t="shared" ref="W195:W258" si="11">ROUND(_xlfn.PERCENTRANK.EXC(V$2:V$501,V195)*100,0)</f>
        <v>39</v>
      </c>
      <c r="X195" s="38" t="str">
        <f t="array" ref="X195">W195&amp;CHOOSE(AND(W195&lt;&gt;{11,12,13})*MIN(4,MOD(W195,10))+1,"th","st","nd","rd","th")</f>
        <v>39th</v>
      </c>
      <c r="Y195" s="77">
        <v>0.11</v>
      </c>
      <c r="Z195" s="39">
        <v>1.02</v>
      </c>
      <c r="AA195" s="81">
        <v>432655.89</v>
      </c>
      <c r="AB195" s="82">
        <v>435833542</v>
      </c>
      <c r="AC195" s="83">
        <v>167935238</v>
      </c>
      <c r="AD195" s="81">
        <v>8459705.2799999993</v>
      </c>
      <c r="AE195" s="81">
        <v>0</v>
      </c>
      <c r="AF195" s="81">
        <v>1600</v>
      </c>
    </row>
    <row r="196" spans="1:32" x14ac:dyDescent="0.25">
      <c r="A196" s="7">
        <v>115222752</v>
      </c>
      <c r="B196" s="8" t="s">
        <v>328</v>
      </c>
      <c r="C196" s="8" t="s">
        <v>197</v>
      </c>
      <c r="D196" s="70">
        <v>32476</v>
      </c>
      <c r="E196" s="71">
        <v>20346</v>
      </c>
      <c r="F196" s="72">
        <v>50324653.059999995</v>
      </c>
      <c r="G196" s="73">
        <v>76.16</v>
      </c>
      <c r="H196" s="29">
        <f t="shared" si="9"/>
        <v>94</v>
      </c>
      <c r="I196" s="38" t="str">
        <f t="array" ref="I196">H196&amp;CHOOSE(AND(H196&lt;&gt;{11,12,13})*MIN(4,MOD(H196,10))+1,"th","st","nd","rd","th")</f>
        <v>94th</v>
      </c>
      <c r="J196" s="74">
        <v>1.52</v>
      </c>
      <c r="K196" s="75">
        <v>105882092.73999999</v>
      </c>
      <c r="L196" s="38">
        <v>7453.2619999999997</v>
      </c>
      <c r="M196" s="38">
        <v>4482.74</v>
      </c>
      <c r="N196" s="72">
        <v>8870.82</v>
      </c>
      <c r="O196" s="29">
        <f t="shared" si="10"/>
        <v>4</v>
      </c>
      <c r="P196" s="38" t="str">
        <f t="array" ref="P196">O196&amp;CHOOSE(AND(O196&lt;&gt;{11,12,13})*MIN(4,MOD(O196,10))+1,"th","st","nd","rd","th")</f>
        <v>4th</v>
      </c>
      <c r="Q196" s="76">
        <v>1.2808999999999999</v>
      </c>
      <c r="R196" s="77">
        <v>1.52</v>
      </c>
      <c r="S196" s="78">
        <v>1.9400000000000001E-2</v>
      </c>
      <c r="T196" s="79">
        <v>25</v>
      </c>
      <c r="U196" s="80">
        <v>35104435</v>
      </c>
      <c r="V196" s="72">
        <v>2941.05</v>
      </c>
      <c r="W196" s="29">
        <f t="shared" si="11"/>
        <v>6</v>
      </c>
      <c r="X196" s="38" t="str">
        <f t="array" ref="X196">W196&amp;CHOOSE(AND(W196&lt;&gt;{11,12,13})*MIN(4,MOD(W196,10))+1,"th","st","nd","rd","th")</f>
        <v>6th</v>
      </c>
      <c r="Y196" s="77">
        <v>0.55000000000000004</v>
      </c>
      <c r="Z196" s="39">
        <v>2.0699999999999998</v>
      </c>
      <c r="AA196" s="81">
        <v>2781734.91</v>
      </c>
      <c r="AB196" s="82">
        <v>2022607559</v>
      </c>
      <c r="AC196" s="83">
        <v>577720941</v>
      </c>
      <c r="AD196" s="81">
        <v>47445233.909999996</v>
      </c>
      <c r="AE196" s="81">
        <v>0</v>
      </c>
      <c r="AF196" s="81">
        <v>97684.24</v>
      </c>
    </row>
    <row r="197" spans="1:32" x14ac:dyDescent="0.25">
      <c r="A197" s="7">
        <v>115224003</v>
      </c>
      <c r="B197" s="8" t="s">
        <v>383</v>
      </c>
      <c r="C197" s="8" t="s">
        <v>197</v>
      </c>
      <c r="D197" s="70">
        <v>68527</v>
      </c>
      <c r="E197" s="71">
        <v>9548</v>
      </c>
      <c r="F197" s="72">
        <v>37708103.579999998</v>
      </c>
      <c r="G197" s="73">
        <v>57.63</v>
      </c>
      <c r="H197" s="29">
        <f t="shared" si="9"/>
        <v>66</v>
      </c>
      <c r="I197" s="38" t="str">
        <f t="array" ref="I197">H197&amp;CHOOSE(AND(H197&lt;&gt;{11,12,13})*MIN(4,MOD(H197,10))+1,"th","st","nd","rd","th")</f>
        <v>66th</v>
      </c>
      <c r="J197" s="74">
        <v>1.1499999999999999</v>
      </c>
      <c r="K197" s="75">
        <v>54658361.350000001</v>
      </c>
      <c r="L197" s="38">
        <v>3755.2280000000001</v>
      </c>
      <c r="M197" s="38">
        <v>330.48399999999998</v>
      </c>
      <c r="N197" s="72">
        <v>13377.93</v>
      </c>
      <c r="O197" s="29">
        <f t="shared" si="10"/>
        <v>79</v>
      </c>
      <c r="P197" s="38" t="str">
        <f t="array" ref="P197">O197&amp;CHOOSE(AND(O197&lt;&gt;{11,12,13})*MIN(4,MOD(O197,10))+1,"th","st","nd","rd","th")</f>
        <v>79th</v>
      </c>
      <c r="Q197" s="76">
        <v>0.84940000000000004</v>
      </c>
      <c r="R197" s="77">
        <v>0.98</v>
      </c>
      <c r="S197" s="78">
        <v>1.35E-2</v>
      </c>
      <c r="T197" s="79">
        <v>242</v>
      </c>
      <c r="U197" s="80">
        <v>37825670</v>
      </c>
      <c r="V197" s="72">
        <v>9258.0400000000009</v>
      </c>
      <c r="W197" s="29">
        <f t="shared" si="11"/>
        <v>78</v>
      </c>
      <c r="X197" s="38" t="str">
        <f t="array" ref="X197">W197&amp;CHOOSE(AND(W197&lt;&gt;{11,12,13})*MIN(4,MOD(W197,10))+1,"th","st","nd","rd","th")</f>
        <v>78th</v>
      </c>
      <c r="Y197" s="77">
        <v>0</v>
      </c>
      <c r="Z197" s="39">
        <v>0.98</v>
      </c>
      <c r="AA197" s="81">
        <v>1347826.44</v>
      </c>
      <c r="AB197" s="82">
        <v>2040953531</v>
      </c>
      <c r="AC197" s="83">
        <v>760947925</v>
      </c>
      <c r="AD197" s="81">
        <v>36356642.060000002</v>
      </c>
      <c r="AE197" s="81">
        <v>0</v>
      </c>
      <c r="AF197" s="81">
        <v>3635.08</v>
      </c>
    </row>
    <row r="198" spans="1:32" x14ac:dyDescent="0.25">
      <c r="A198" s="7">
        <v>115226003</v>
      </c>
      <c r="B198" s="8" t="s">
        <v>400</v>
      </c>
      <c r="C198" s="8" t="s">
        <v>197</v>
      </c>
      <c r="D198" s="70">
        <v>51866</v>
      </c>
      <c r="E198" s="71">
        <v>7389</v>
      </c>
      <c r="F198" s="72">
        <v>27603875.850000001</v>
      </c>
      <c r="G198" s="73">
        <v>72.03</v>
      </c>
      <c r="H198" s="29">
        <f t="shared" si="9"/>
        <v>90</v>
      </c>
      <c r="I198" s="38" t="str">
        <f t="array" ref="I198">H198&amp;CHOOSE(AND(H198&lt;&gt;{11,12,13})*MIN(4,MOD(H198,10))+1,"th","st","nd","rd","th")</f>
        <v>90th</v>
      </c>
      <c r="J198" s="74">
        <v>1.44</v>
      </c>
      <c r="K198" s="75">
        <v>33808214.729999997</v>
      </c>
      <c r="L198" s="38">
        <v>2443.4580000000001</v>
      </c>
      <c r="M198" s="38">
        <v>496.41800000000001</v>
      </c>
      <c r="N198" s="72">
        <v>11499.88</v>
      </c>
      <c r="O198" s="29">
        <f t="shared" si="10"/>
        <v>52</v>
      </c>
      <c r="P198" s="38" t="str">
        <f t="array" ref="P198">O198&amp;CHOOSE(AND(O198&lt;&gt;{11,12,13})*MIN(4,MOD(O198,10))+1,"th","st","nd","rd","th")</f>
        <v>52nd</v>
      </c>
      <c r="Q198" s="76">
        <v>0.98809999999999998</v>
      </c>
      <c r="R198" s="77">
        <v>1.42</v>
      </c>
      <c r="S198" s="78">
        <v>1.83E-2</v>
      </c>
      <c r="T198" s="79">
        <v>45</v>
      </c>
      <c r="U198" s="80">
        <v>20367815</v>
      </c>
      <c r="V198" s="72">
        <v>6928.12</v>
      </c>
      <c r="W198" s="29">
        <f t="shared" si="11"/>
        <v>55</v>
      </c>
      <c r="X198" s="38" t="str">
        <f t="array" ref="X198">W198&amp;CHOOSE(AND(W198&lt;&gt;{11,12,13})*MIN(4,MOD(W198,10))+1,"th","st","nd","rd","th")</f>
        <v>55th</v>
      </c>
      <c r="Y198" s="77">
        <v>0</v>
      </c>
      <c r="Z198" s="39">
        <v>1.42</v>
      </c>
      <c r="AA198" s="81">
        <v>923980.84</v>
      </c>
      <c r="AB198" s="82">
        <v>1146107746</v>
      </c>
      <c r="AC198" s="83">
        <v>362619272</v>
      </c>
      <c r="AD198" s="81">
        <v>26517904.34</v>
      </c>
      <c r="AE198" s="81">
        <v>8.82</v>
      </c>
      <c r="AF198" s="81">
        <v>161981.85</v>
      </c>
    </row>
    <row r="199" spans="1:32" x14ac:dyDescent="0.25">
      <c r="A199" s="7">
        <v>115226103</v>
      </c>
      <c r="B199" s="8" t="s">
        <v>408</v>
      </c>
      <c r="C199" s="8" t="s">
        <v>197</v>
      </c>
      <c r="D199" s="70">
        <v>53958</v>
      </c>
      <c r="E199" s="71">
        <v>2837</v>
      </c>
      <c r="F199" s="72">
        <v>6592958.29</v>
      </c>
      <c r="G199" s="73">
        <v>43.07</v>
      </c>
      <c r="H199" s="29">
        <f t="shared" si="9"/>
        <v>31</v>
      </c>
      <c r="I199" s="38" t="str">
        <f t="array" ref="I199">H199&amp;CHOOSE(AND(H199&lt;&gt;{11,12,13})*MIN(4,MOD(H199,10))+1,"th","st","nd","rd","th")</f>
        <v>31st</v>
      </c>
      <c r="J199" s="74">
        <v>0.86</v>
      </c>
      <c r="K199" s="75">
        <v>13382543.029999999</v>
      </c>
      <c r="L199" s="38">
        <v>810.92499999999995</v>
      </c>
      <c r="M199" s="38">
        <v>115.233</v>
      </c>
      <c r="N199" s="72">
        <v>14449.52</v>
      </c>
      <c r="O199" s="29">
        <f t="shared" si="10"/>
        <v>88</v>
      </c>
      <c r="P199" s="38" t="str">
        <f t="array" ref="P199">O199&amp;CHOOSE(AND(O199&lt;&gt;{11,12,13})*MIN(4,MOD(O199,10))+1,"th","st","nd","rd","th")</f>
        <v>88th</v>
      </c>
      <c r="Q199" s="76">
        <v>0.78639999999999999</v>
      </c>
      <c r="R199" s="77">
        <v>0.68</v>
      </c>
      <c r="S199" s="78">
        <v>1.4500000000000001E-2</v>
      </c>
      <c r="T199" s="79">
        <v>186</v>
      </c>
      <c r="U199" s="80">
        <v>6126103</v>
      </c>
      <c r="V199" s="72">
        <v>6614.53</v>
      </c>
      <c r="W199" s="29">
        <f t="shared" si="11"/>
        <v>51</v>
      </c>
      <c r="X199" s="38" t="str">
        <f t="array" ref="X199">W199&amp;CHOOSE(AND(W199&lt;&gt;{11,12,13})*MIN(4,MOD(W199,10))+1,"th","st","nd","rd","th")</f>
        <v>51st</v>
      </c>
      <c r="Y199" s="77">
        <v>0</v>
      </c>
      <c r="Z199" s="39">
        <v>0.68</v>
      </c>
      <c r="AA199" s="81">
        <v>251459.19</v>
      </c>
      <c r="AB199" s="82">
        <v>318395104</v>
      </c>
      <c r="AC199" s="83">
        <v>135390269</v>
      </c>
      <c r="AD199" s="81">
        <v>6341499.0999999996</v>
      </c>
      <c r="AE199" s="81">
        <v>0</v>
      </c>
      <c r="AF199" s="81">
        <v>0</v>
      </c>
    </row>
    <row r="200" spans="1:32" x14ac:dyDescent="0.25">
      <c r="A200" s="7">
        <v>115228003</v>
      </c>
      <c r="B200" s="8" t="s">
        <v>575</v>
      </c>
      <c r="C200" s="8" t="s">
        <v>197</v>
      </c>
      <c r="D200" s="70">
        <v>45611</v>
      </c>
      <c r="E200" s="71">
        <v>3143</v>
      </c>
      <c r="F200" s="72">
        <v>6797159.7800000003</v>
      </c>
      <c r="G200" s="73">
        <v>47.41</v>
      </c>
      <c r="H200" s="29">
        <f t="shared" si="9"/>
        <v>43</v>
      </c>
      <c r="I200" s="38" t="str">
        <f t="array" ref="I200">H200&amp;CHOOSE(AND(H200&lt;&gt;{11,12,13})*MIN(4,MOD(H200,10))+1,"th","st","nd","rd","th")</f>
        <v>43rd</v>
      </c>
      <c r="J200" s="74">
        <v>0.94</v>
      </c>
      <c r="K200" s="75">
        <v>17111747.609999999</v>
      </c>
      <c r="L200" s="38">
        <v>1421.605</v>
      </c>
      <c r="M200" s="38">
        <v>353.96899999999999</v>
      </c>
      <c r="N200" s="72">
        <v>9637.2999999999993</v>
      </c>
      <c r="O200" s="29">
        <f t="shared" si="10"/>
        <v>13</v>
      </c>
      <c r="P200" s="38" t="str">
        <f t="array" ref="P200">O200&amp;CHOOSE(AND(O200&lt;&gt;{11,12,13})*MIN(4,MOD(O200,10))+1,"th","st","nd","rd","th")</f>
        <v>13th</v>
      </c>
      <c r="Q200" s="76">
        <v>1.179</v>
      </c>
      <c r="R200" s="77">
        <v>0.94</v>
      </c>
      <c r="S200" s="78">
        <v>1.78E-2</v>
      </c>
      <c r="T200" s="79">
        <v>59</v>
      </c>
      <c r="U200" s="80">
        <v>5154540</v>
      </c>
      <c r="V200" s="72">
        <v>2903.03</v>
      </c>
      <c r="W200" s="29">
        <f t="shared" si="11"/>
        <v>6</v>
      </c>
      <c r="X200" s="38" t="str">
        <f t="array" ref="X200">W200&amp;CHOOSE(AND(W200&lt;&gt;{11,12,13})*MIN(4,MOD(W200,10))+1,"th","st","nd","rd","th")</f>
        <v>6th</v>
      </c>
      <c r="Y200" s="77">
        <v>0.56000000000000005</v>
      </c>
      <c r="Z200" s="39">
        <v>1.5</v>
      </c>
      <c r="AA200" s="81">
        <v>395040.5</v>
      </c>
      <c r="AB200" s="82">
        <v>259841739</v>
      </c>
      <c r="AC200" s="83">
        <v>121976013</v>
      </c>
      <c r="AD200" s="81">
        <v>6383862.5300000003</v>
      </c>
      <c r="AE200" s="81">
        <v>0</v>
      </c>
      <c r="AF200" s="81">
        <v>18256.75</v>
      </c>
    </row>
    <row r="201" spans="1:32" x14ac:dyDescent="0.25">
      <c r="A201" s="7">
        <v>115228303</v>
      </c>
      <c r="B201" s="8" t="s">
        <v>581</v>
      </c>
      <c r="C201" s="8" t="s">
        <v>197</v>
      </c>
      <c r="D201" s="70">
        <v>63357</v>
      </c>
      <c r="E201" s="71">
        <v>10649</v>
      </c>
      <c r="F201" s="72">
        <v>35224486.789999992</v>
      </c>
      <c r="G201" s="73">
        <v>52.21</v>
      </c>
      <c r="H201" s="29">
        <f t="shared" si="9"/>
        <v>56</v>
      </c>
      <c r="I201" s="38" t="str">
        <f t="array" ref="I201">H201&amp;CHOOSE(AND(H201&lt;&gt;{11,12,13})*MIN(4,MOD(H201,10))+1,"th","st","nd","rd","th")</f>
        <v>56th</v>
      </c>
      <c r="J201" s="74">
        <v>1.04</v>
      </c>
      <c r="K201" s="75">
        <v>42041619.689999998</v>
      </c>
      <c r="L201" s="38">
        <v>2871.2530000000002</v>
      </c>
      <c r="M201" s="38">
        <v>210.917</v>
      </c>
      <c r="N201" s="72">
        <v>13640.27</v>
      </c>
      <c r="O201" s="29">
        <f t="shared" si="10"/>
        <v>82</v>
      </c>
      <c r="P201" s="38" t="str">
        <f t="array" ref="P201">O201&amp;CHOOSE(AND(O201&lt;&gt;{11,12,13})*MIN(4,MOD(O201,10))+1,"th","st","nd","rd","th")</f>
        <v>82nd</v>
      </c>
      <c r="Q201" s="76">
        <v>0.83299999999999996</v>
      </c>
      <c r="R201" s="77">
        <v>0.87</v>
      </c>
      <c r="S201" s="78">
        <v>1.3599999999999999E-2</v>
      </c>
      <c r="T201" s="79">
        <v>237</v>
      </c>
      <c r="U201" s="80">
        <v>34986140</v>
      </c>
      <c r="V201" s="72">
        <v>11351.14</v>
      </c>
      <c r="W201" s="29">
        <f t="shared" si="11"/>
        <v>90</v>
      </c>
      <c r="X201" s="38" t="str">
        <f t="array" ref="X201">W201&amp;CHOOSE(AND(W201&lt;&gt;{11,12,13})*MIN(4,MOD(W201,10))+1,"th","st","nd","rd","th")</f>
        <v>90th</v>
      </c>
      <c r="Y201" s="77">
        <v>0</v>
      </c>
      <c r="Z201" s="39">
        <v>0.87</v>
      </c>
      <c r="AA201" s="81">
        <v>456765.05</v>
      </c>
      <c r="AB201" s="82">
        <v>1931167356</v>
      </c>
      <c r="AC201" s="83">
        <v>660398561</v>
      </c>
      <c r="AD201" s="81">
        <v>34762182.159999996</v>
      </c>
      <c r="AE201" s="81">
        <v>0</v>
      </c>
      <c r="AF201" s="81">
        <v>5539.58</v>
      </c>
    </row>
    <row r="202" spans="1:32" x14ac:dyDescent="0.25">
      <c r="A202" s="7">
        <v>115229003</v>
      </c>
      <c r="B202" s="8" t="s">
        <v>605</v>
      </c>
      <c r="C202" s="8" t="s">
        <v>197</v>
      </c>
      <c r="D202" s="70">
        <v>48900</v>
      </c>
      <c r="E202" s="71">
        <v>3532</v>
      </c>
      <c r="F202" s="72">
        <v>8505661.9700000007</v>
      </c>
      <c r="G202" s="73">
        <v>49.25</v>
      </c>
      <c r="H202" s="29">
        <f t="shared" si="9"/>
        <v>48</v>
      </c>
      <c r="I202" s="38" t="str">
        <f t="array" ref="I202">H202&amp;CHOOSE(AND(H202&lt;&gt;{11,12,13})*MIN(4,MOD(H202,10))+1,"th","st","nd","rd","th")</f>
        <v>48th</v>
      </c>
      <c r="J202" s="74">
        <v>0.98</v>
      </c>
      <c r="K202" s="75">
        <v>16779046.690000001</v>
      </c>
      <c r="L202" s="38">
        <v>1244.1179999999999</v>
      </c>
      <c r="M202" s="38">
        <v>335.93200000000002</v>
      </c>
      <c r="N202" s="72">
        <v>10619.31</v>
      </c>
      <c r="O202" s="29">
        <f t="shared" si="10"/>
        <v>32</v>
      </c>
      <c r="P202" s="38" t="str">
        <f t="array" ref="P202">O202&amp;CHOOSE(AND(O202&lt;&gt;{11,12,13})*MIN(4,MOD(O202,10))+1,"th","st","nd","rd","th")</f>
        <v>32nd</v>
      </c>
      <c r="Q202" s="76">
        <v>1.07</v>
      </c>
      <c r="R202" s="77">
        <v>0.98</v>
      </c>
      <c r="S202" s="78">
        <v>1.34E-2</v>
      </c>
      <c r="T202" s="79">
        <v>253</v>
      </c>
      <c r="U202" s="80">
        <v>8584021</v>
      </c>
      <c r="V202" s="72">
        <v>5432.75</v>
      </c>
      <c r="W202" s="29">
        <f t="shared" si="11"/>
        <v>35</v>
      </c>
      <c r="X202" s="38" t="str">
        <f t="array" ref="X202">W202&amp;CHOOSE(AND(W202&lt;&gt;{11,12,13})*MIN(4,MOD(W202,10))+1,"th","st","nd","rd","th")</f>
        <v>35th</v>
      </c>
      <c r="Y202" s="77">
        <v>0.17</v>
      </c>
      <c r="Z202" s="39">
        <v>1.1499999999999999</v>
      </c>
      <c r="AA202" s="81">
        <v>418472.92</v>
      </c>
      <c r="AB202" s="82">
        <v>469296857</v>
      </c>
      <c r="AC202" s="83">
        <v>166556519</v>
      </c>
      <c r="AD202" s="81">
        <v>8058637.79</v>
      </c>
      <c r="AE202" s="81">
        <v>0</v>
      </c>
      <c r="AF202" s="81">
        <v>28551.26</v>
      </c>
    </row>
    <row r="203" spans="1:32" x14ac:dyDescent="0.25">
      <c r="A203" s="7">
        <v>125231232</v>
      </c>
      <c r="B203" s="8" t="s">
        <v>210</v>
      </c>
      <c r="C203" s="8" t="s">
        <v>211</v>
      </c>
      <c r="D203" s="70">
        <v>29933</v>
      </c>
      <c r="E203" s="71">
        <v>14554</v>
      </c>
      <c r="F203" s="72">
        <v>21339644.399999999</v>
      </c>
      <c r="G203" s="73">
        <v>48.98</v>
      </c>
      <c r="H203" s="29">
        <f t="shared" si="9"/>
        <v>47</v>
      </c>
      <c r="I203" s="38" t="str">
        <f t="array" ref="I203">H203&amp;CHOOSE(AND(H203&lt;&gt;{11,12,13})*MIN(4,MOD(H203,10))+1,"th","st","nd","rd","th")</f>
        <v>47th</v>
      </c>
      <c r="J203" s="74">
        <v>0.98</v>
      </c>
      <c r="K203" s="75">
        <v>117101544</v>
      </c>
      <c r="L203" s="38">
        <v>7172.2359999999999</v>
      </c>
      <c r="M203" s="38">
        <v>4405.165</v>
      </c>
      <c r="N203" s="72">
        <v>10114.67</v>
      </c>
      <c r="O203" s="29">
        <f t="shared" si="10"/>
        <v>21</v>
      </c>
      <c r="P203" s="38" t="str">
        <f t="array" ref="P203">O203&amp;CHOOSE(AND(O203&lt;&gt;{11,12,13})*MIN(4,MOD(O203,10))+1,"th","st","nd","rd","th")</f>
        <v>21st</v>
      </c>
      <c r="Q203" s="76">
        <v>1.1234</v>
      </c>
      <c r="R203" s="77">
        <v>0.98</v>
      </c>
      <c r="S203" s="78">
        <v>1.61E-2</v>
      </c>
      <c r="T203" s="79">
        <v>118</v>
      </c>
      <c r="U203" s="80">
        <v>17912985</v>
      </c>
      <c r="V203" s="72">
        <v>1547.24</v>
      </c>
      <c r="W203" s="29">
        <f t="shared" si="11"/>
        <v>1</v>
      </c>
      <c r="X203" s="38" t="str">
        <f t="array" ref="X203">W203&amp;CHOOSE(AND(W203&lt;&gt;{11,12,13})*MIN(4,MOD(W203,10))+1,"th","st","nd","rd","th")</f>
        <v>1st</v>
      </c>
      <c r="Y203" s="77">
        <v>0.76</v>
      </c>
      <c r="Z203" s="39">
        <v>1.74</v>
      </c>
      <c r="AA203" s="81">
        <v>2753313.58</v>
      </c>
      <c r="AB203" s="82">
        <v>984686809</v>
      </c>
      <c r="AC203" s="83">
        <v>342200968</v>
      </c>
      <c r="AD203" s="81">
        <v>18565765.789999999</v>
      </c>
      <c r="AE203" s="81">
        <v>0</v>
      </c>
      <c r="AF203" s="81">
        <v>20565.03</v>
      </c>
    </row>
    <row r="204" spans="1:32" x14ac:dyDescent="0.25">
      <c r="A204" s="7">
        <v>125231303</v>
      </c>
      <c r="B204" s="8" t="s">
        <v>213</v>
      </c>
      <c r="C204" s="8" t="s">
        <v>211</v>
      </c>
      <c r="D204" s="70">
        <v>55893</v>
      </c>
      <c r="E204" s="71">
        <v>9275</v>
      </c>
      <c r="F204" s="72">
        <v>46826549.379999995</v>
      </c>
      <c r="G204" s="73">
        <v>90.33</v>
      </c>
      <c r="H204" s="29">
        <f t="shared" si="9"/>
        <v>98</v>
      </c>
      <c r="I204" s="38" t="str">
        <f t="array" ref="I204">H204&amp;CHOOSE(AND(H204&lt;&gt;{11,12,13})*MIN(4,MOD(H204,10))+1,"th","st","nd","rd","th")</f>
        <v>98th</v>
      </c>
      <c r="J204" s="74">
        <v>1.8</v>
      </c>
      <c r="K204" s="75">
        <v>60886793.979999997</v>
      </c>
      <c r="L204" s="38">
        <v>3519.5590000000002</v>
      </c>
      <c r="M204" s="38">
        <v>502.41899999999998</v>
      </c>
      <c r="N204" s="72">
        <v>15138.52</v>
      </c>
      <c r="O204" s="29">
        <f t="shared" si="10"/>
        <v>92</v>
      </c>
      <c r="P204" s="38" t="str">
        <f t="array" ref="P204">O204&amp;CHOOSE(AND(O204&lt;&gt;{11,12,13})*MIN(4,MOD(O204,10))+1,"th","st","nd","rd","th")</f>
        <v>92nd</v>
      </c>
      <c r="Q204" s="76">
        <v>0.75060000000000004</v>
      </c>
      <c r="R204" s="77">
        <v>1.35</v>
      </c>
      <c r="S204" s="78">
        <v>2.4400000000000002E-2</v>
      </c>
      <c r="T204" s="79">
        <v>3</v>
      </c>
      <c r="U204" s="80">
        <v>25878122</v>
      </c>
      <c r="V204" s="72">
        <v>6434.18</v>
      </c>
      <c r="W204" s="29">
        <f t="shared" si="11"/>
        <v>48</v>
      </c>
      <c r="X204" s="38" t="str">
        <f t="array" ref="X204">W204&amp;CHOOSE(AND(W204&lt;&gt;{11,12,13})*MIN(4,MOD(W204,10))+1,"th","st","nd","rd","th")</f>
        <v>48th</v>
      </c>
      <c r="Y204" s="77">
        <v>0.02</v>
      </c>
      <c r="Z204" s="39">
        <v>1.37</v>
      </c>
      <c r="AA204" s="81">
        <v>1797940.61</v>
      </c>
      <c r="AB204" s="82">
        <v>1458501854</v>
      </c>
      <c r="AC204" s="83">
        <v>458396065</v>
      </c>
      <c r="AD204" s="81">
        <v>44456994.189999998</v>
      </c>
      <c r="AE204" s="81">
        <v>0</v>
      </c>
      <c r="AF204" s="81">
        <v>571614.57999999996</v>
      </c>
    </row>
    <row r="205" spans="1:32" x14ac:dyDescent="0.25">
      <c r="A205" s="7">
        <v>125234103</v>
      </c>
      <c r="B205" s="8" t="s">
        <v>304</v>
      </c>
      <c r="C205" s="8" t="s">
        <v>211</v>
      </c>
      <c r="D205" s="70">
        <v>92961</v>
      </c>
      <c r="E205" s="71">
        <v>10441</v>
      </c>
      <c r="F205" s="72">
        <v>73928586.280000001</v>
      </c>
      <c r="G205" s="73">
        <v>76.17</v>
      </c>
      <c r="H205" s="29">
        <f t="shared" si="9"/>
        <v>94</v>
      </c>
      <c r="I205" s="38" t="str">
        <f t="array" ref="I205">H205&amp;CHOOSE(AND(H205&lt;&gt;{11,12,13})*MIN(4,MOD(H205,10))+1,"th","st","nd","rd","th")</f>
        <v>94th</v>
      </c>
      <c r="J205" s="74">
        <v>1.52</v>
      </c>
      <c r="K205" s="75">
        <v>79128373</v>
      </c>
      <c r="L205" s="38">
        <v>4666.2039999999997</v>
      </c>
      <c r="M205" s="38">
        <v>207.29400000000001</v>
      </c>
      <c r="N205" s="72">
        <v>16236.46</v>
      </c>
      <c r="O205" s="29">
        <f t="shared" si="10"/>
        <v>95</v>
      </c>
      <c r="P205" s="38" t="str">
        <f t="array" ref="P205">O205&amp;CHOOSE(AND(O205&lt;&gt;{11,12,13})*MIN(4,MOD(O205,10))+1,"th","st","nd","rd","th")</f>
        <v>95th</v>
      </c>
      <c r="Q205" s="76">
        <v>0.69979999999999998</v>
      </c>
      <c r="R205" s="77">
        <v>1.06</v>
      </c>
      <c r="S205" s="78">
        <v>1.67E-2</v>
      </c>
      <c r="T205" s="79">
        <v>98</v>
      </c>
      <c r="U205" s="80">
        <v>59791302</v>
      </c>
      <c r="V205" s="72">
        <v>12268.66</v>
      </c>
      <c r="W205" s="29">
        <f t="shared" si="11"/>
        <v>91</v>
      </c>
      <c r="X205" s="38" t="str">
        <f t="array" ref="X205">W205&amp;CHOOSE(AND(W205&lt;&gt;{11,12,13})*MIN(4,MOD(W205,10))+1,"th","st","nd","rd","th")</f>
        <v>91st</v>
      </c>
      <c r="Y205" s="77">
        <v>0</v>
      </c>
      <c r="Z205" s="39">
        <v>1.06</v>
      </c>
      <c r="AA205" s="81">
        <v>1467610.84</v>
      </c>
      <c r="AB205" s="82">
        <v>3394342382</v>
      </c>
      <c r="AC205" s="83">
        <v>1034642962</v>
      </c>
      <c r="AD205" s="81">
        <v>72452638.280000001</v>
      </c>
      <c r="AE205" s="81">
        <v>0</v>
      </c>
      <c r="AF205" s="81">
        <v>8337.16</v>
      </c>
    </row>
    <row r="206" spans="1:32" x14ac:dyDescent="0.25">
      <c r="A206" s="7">
        <v>125234502</v>
      </c>
      <c r="B206" s="8" t="s">
        <v>330</v>
      </c>
      <c r="C206" s="8" t="s">
        <v>211</v>
      </c>
      <c r="D206" s="70">
        <v>93788</v>
      </c>
      <c r="E206" s="71">
        <v>17577</v>
      </c>
      <c r="F206" s="72">
        <v>88532898.450000003</v>
      </c>
      <c r="G206" s="73">
        <v>53.7</v>
      </c>
      <c r="H206" s="29">
        <f t="shared" si="9"/>
        <v>59</v>
      </c>
      <c r="I206" s="38" t="str">
        <f t="array" ref="I206">H206&amp;CHOOSE(AND(H206&lt;&gt;{11,12,13})*MIN(4,MOD(H206,10))+1,"th","st","nd","rd","th")</f>
        <v>59th</v>
      </c>
      <c r="J206" s="74">
        <v>1.07</v>
      </c>
      <c r="K206" s="75">
        <v>93438044.799999997</v>
      </c>
      <c r="L206" s="38">
        <v>5725.3580000000002</v>
      </c>
      <c r="M206" s="38">
        <v>282.44200000000001</v>
      </c>
      <c r="N206" s="72">
        <v>15552.79</v>
      </c>
      <c r="O206" s="29">
        <f t="shared" si="10"/>
        <v>94</v>
      </c>
      <c r="P206" s="38" t="str">
        <f t="array" ref="P206">O206&amp;CHOOSE(AND(O206&lt;&gt;{11,12,13})*MIN(4,MOD(O206,10))+1,"th","st","nd","rd","th")</f>
        <v>94th</v>
      </c>
      <c r="Q206" s="76">
        <v>0.73060000000000003</v>
      </c>
      <c r="R206" s="77">
        <v>0.78</v>
      </c>
      <c r="S206" s="78">
        <v>1.37E-2</v>
      </c>
      <c r="T206" s="79">
        <v>232</v>
      </c>
      <c r="U206" s="80">
        <v>87392466</v>
      </c>
      <c r="V206" s="72">
        <v>14546.5</v>
      </c>
      <c r="W206" s="29">
        <f t="shared" si="11"/>
        <v>96</v>
      </c>
      <c r="X206" s="38" t="str">
        <f t="array" ref="X206">W206&amp;CHOOSE(AND(W206&lt;&gt;{11,12,13})*MIN(4,MOD(W206,10))+1,"th","st","nd","rd","th")</f>
        <v>96th</v>
      </c>
      <c r="Y206" s="77">
        <v>0</v>
      </c>
      <c r="Z206" s="39">
        <v>0.78</v>
      </c>
      <c r="AA206" s="81">
        <v>2104036.3199999998</v>
      </c>
      <c r="AB206" s="82">
        <v>4536450495</v>
      </c>
      <c r="AC206" s="83">
        <v>1937065527</v>
      </c>
      <c r="AD206" s="81">
        <v>86401070.400000006</v>
      </c>
      <c r="AE206" s="81">
        <v>0</v>
      </c>
      <c r="AF206" s="81">
        <v>27791.73</v>
      </c>
    </row>
    <row r="207" spans="1:32" x14ac:dyDescent="0.25">
      <c r="A207" s="7">
        <v>125235103</v>
      </c>
      <c r="B207" s="8" t="s">
        <v>342</v>
      </c>
      <c r="C207" s="8" t="s">
        <v>211</v>
      </c>
      <c r="D207" s="70">
        <v>57266</v>
      </c>
      <c r="E207" s="71">
        <v>9137</v>
      </c>
      <c r="F207" s="72">
        <v>39673959.959999993</v>
      </c>
      <c r="G207" s="73">
        <v>75.819999999999993</v>
      </c>
      <c r="H207" s="29">
        <f t="shared" si="9"/>
        <v>93</v>
      </c>
      <c r="I207" s="38" t="str">
        <f t="array" ref="I207">H207&amp;CHOOSE(AND(H207&lt;&gt;{11,12,13})*MIN(4,MOD(H207,10))+1,"th","st","nd","rd","th")</f>
        <v>93rd</v>
      </c>
      <c r="J207" s="74">
        <v>1.51</v>
      </c>
      <c r="K207" s="75">
        <v>59624793</v>
      </c>
      <c r="L207" s="38">
        <v>3516.4870000000001</v>
      </c>
      <c r="M207" s="38">
        <v>468.04700000000003</v>
      </c>
      <c r="N207" s="72">
        <v>14964.06</v>
      </c>
      <c r="O207" s="29">
        <f t="shared" si="10"/>
        <v>91</v>
      </c>
      <c r="P207" s="38" t="str">
        <f t="array" ref="P207">O207&amp;CHOOSE(AND(O207&lt;&gt;{11,12,13})*MIN(4,MOD(O207,10))+1,"th","st","nd","rd","th")</f>
        <v>91st</v>
      </c>
      <c r="Q207" s="76">
        <v>0.75929999999999997</v>
      </c>
      <c r="R207" s="77">
        <v>1.1499999999999999</v>
      </c>
      <c r="S207" s="78">
        <v>1.9900000000000001E-2</v>
      </c>
      <c r="T207" s="79">
        <v>23</v>
      </c>
      <c r="U207" s="80">
        <v>26934431</v>
      </c>
      <c r="V207" s="72">
        <v>6759.74</v>
      </c>
      <c r="W207" s="29">
        <f t="shared" si="11"/>
        <v>53</v>
      </c>
      <c r="X207" s="38" t="str">
        <f t="array" ref="X207">W207&amp;CHOOSE(AND(W207&lt;&gt;{11,12,13})*MIN(4,MOD(W207,10))+1,"th","st","nd","rd","th")</f>
        <v>53rd</v>
      </c>
      <c r="Y207" s="77">
        <v>0</v>
      </c>
      <c r="Z207" s="39">
        <v>1.1499999999999999</v>
      </c>
      <c r="AA207" s="81">
        <v>2021355.87</v>
      </c>
      <c r="AB207" s="82">
        <v>1541511200</v>
      </c>
      <c r="AC207" s="83">
        <v>453631807</v>
      </c>
      <c r="AD207" s="81">
        <v>37585762.219999999</v>
      </c>
      <c r="AE207" s="81">
        <v>0</v>
      </c>
      <c r="AF207" s="81">
        <v>66841.87</v>
      </c>
    </row>
    <row r="208" spans="1:32" x14ac:dyDescent="0.25">
      <c r="A208" s="7">
        <v>125235502</v>
      </c>
      <c r="B208" s="8" t="s">
        <v>391</v>
      </c>
      <c r="C208" s="8" t="s">
        <v>211</v>
      </c>
      <c r="D208" s="70">
        <v>78891</v>
      </c>
      <c r="E208" s="71">
        <v>13100</v>
      </c>
      <c r="F208" s="72">
        <v>60836159.609999999</v>
      </c>
      <c r="G208" s="73">
        <v>58.87</v>
      </c>
      <c r="H208" s="29">
        <f t="shared" si="9"/>
        <v>69</v>
      </c>
      <c r="I208" s="38" t="str">
        <f t="array" ref="I208">H208&amp;CHOOSE(AND(H208&lt;&gt;{11,12,13})*MIN(4,MOD(H208,10))+1,"th","st","nd","rd","th")</f>
        <v>69th</v>
      </c>
      <c r="J208" s="74">
        <v>1.17</v>
      </c>
      <c r="K208" s="75">
        <v>63624741.369999997</v>
      </c>
      <c r="L208" s="38">
        <v>3260.3589999999999</v>
      </c>
      <c r="M208" s="38">
        <v>284.09199999999998</v>
      </c>
      <c r="N208" s="72">
        <v>17950.52</v>
      </c>
      <c r="O208" s="29">
        <f t="shared" si="10"/>
        <v>98</v>
      </c>
      <c r="P208" s="38" t="str">
        <f t="array" ref="P208">O208&amp;CHOOSE(AND(O208&lt;&gt;{11,12,13})*MIN(4,MOD(O208,10))+1,"th","st","nd","rd","th")</f>
        <v>98th</v>
      </c>
      <c r="Q208" s="76">
        <v>0.63300000000000001</v>
      </c>
      <c r="R208" s="77">
        <v>0.74</v>
      </c>
      <c r="S208" s="78">
        <v>9.4000000000000004E-3</v>
      </c>
      <c r="T208" s="79">
        <v>465</v>
      </c>
      <c r="U208" s="80">
        <v>86930410</v>
      </c>
      <c r="V208" s="72">
        <v>24525.78</v>
      </c>
      <c r="W208" s="29">
        <f t="shared" si="11"/>
        <v>99</v>
      </c>
      <c r="X208" s="38" t="str">
        <f t="array" ref="X208">W208&amp;CHOOSE(AND(W208&lt;&gt;{11,12,13})*MIN(4,MOD(W208,10))+1,"th","st","nd","rd","th")</f>
        <v>99th</v>
      </c>
      <c r="Y208" s="77">
        <v>0</v>
      </c>
      <c r="Z208" s="39">
        <v>0.74</v>
      </c>
      <c r="AA208" s="81">
        <v>1229837.82</v>
      </c>
      <c r="AB208" s="82">
        <v>4685451024</v>
      </c>
      <c r="AC208" s="83">
        <v>1753838571</v>
      </c>
      <c r="AD208" s="81">
        <v>59566077.789999999</v>
      </c>
      <c r="AE208" s="81">
        <v>0</v>
      </c>
      <c r="AF208" s="81">
        <v>40244</v>
      </c>
    </row>
    <row r="209" spans="1:32" x14ac:dyDescent="0.25">
      <c r="A209" s="7">
        <v>125236903</v>
      </c>
      <c r="B209" s="8" t="s">
        <v>480</v>
      </c>
      <c r="C209" s="8" t="s">
        <v>211</v>
      </c>
      <c r="D209" s="70">
        <v>74003</v>
      </c>
      <c r="E209" s="71">
        <v>10256</v>
      </c>
      <c r="F209" s="72">
        <v>38792076.579999998</v>
      </c>
      <c r="G209" s="73">
        <v>51.11</v>
      </c>
      <c r="H209" s="29">
        <f t="shared" si="9"/>
        <v>53</v>
      </c>
      <c r="I209" s="38" t="str">
        <f t="array" ref="I209">H209&amp;CHOOSE(AND(H209&lt;&gt;{11,12,13})*MIN(4,MOD(H209,10))+1,"th","st","nd","rd","th")</f>
        <v>53rd</v>
      </c>
      <c r="J209" s="74">
        <v>1.02</v>
      </c>
      <c r="K209" s="75">
        <v>46959147.920000002</v>
      </c>
      <c r="L209" s="38">
        <v>3372.9</v>
      </c>
      <c r="M209" s="38">
        <v>216.572</v>
      </c>
      <c r="N209" s="72">
        <v>13082.47</v>
      </c>
      <c r="O209" s="29">
        <f t="shared" si="10"/>
        <v>76</v>
      </c>
      <c r="P209" s="38" t="str">
        <f t="array" ref="P209">O209&amp;CHOOSE(AND(O209&lt;&gt;{11,12,13})*MIN(4,MOD(O209,10))+1,"th","st","nd","rd","th")</f>
        <v>76th</v>
      </c>
      <c r="Q209" s="76">
        <v>0.86850000000000005</v>
      </c>
      <c r="R209" s="77">
        <v>0.89</v>
      </c>
      <c r="S209" s="78">
        <v>1.5299999999999999E-2</v>
      </c>
      <c r="T209" s="79">
        <v>143</v>
      </c>
      <c r="U209" s="80">
        <v>34276904</v>
      </c>
      <c r="V209" s="72">
        <v>9549.2900000000009</v>
      </c>
      <c r="W209" s="29">
        <f t="shared" si="11"/>
        <v>81</v>
      </c>
      <c r="X209" s="38" t="str">
        <f t="array" ref="X209">W209&amp;CHOOSE(AND(W209&lt;&gt;{11,12,13})*MIN(4,MOD(W209,10))+1,"th","st","nd","rd","th")</f>
        <v>81st</v>
      </c>
      <c r="Y209" s="77">
        <v>0</v>
      </c>
      <c r="Z209" s="39">
        <v>0.89</v>
      </c>
      <c r="AA209" s="81">
        <v>1365655.89</v>
      </c>
      <c r="AB209" s="82">
        <v>1886941762</v>
      </c>
      <c r="AC209" s="83">
        <v>652088155</v>
      </c>
      <c r="AD209" s="81">
        <v>37320419.109999999</v>
      </c>
      <c r="AE209" s="81">
        <v>0</v>
      </c>
      <c r="AF209" s="81">
        <v>106001.58</v>
      </c>
    </row>
    <row r="210" spans="1:32" x14ac:dyDescent="0.25">
      <c r="A210" s="7">
        <v>125237603</v>
      </c>
      <c r="B210" s="8" t="s">
        <v>509</v>
      </c>
      <c r="C210" s="8" t="s">
        <v>211</v>
      </c>
      <c r="D210" s="70">
        <v>100129</v>
      </c>
      <c r="E210" s="71">
        <v>9710</v>
      </c>
      <c r="F210" s="72">
        <v>71481228.010000005</v>
      </c>
      <c r="G210" s="73">
        <v>73.52</v>
      </c>
      <c r="H210" s="29">
        <f t="shared" si="9"/>
        <v>91</v>
      </c>
      <c r="I210" s="38" t="str">
        <f t="array" ref="I210">H210&amp;CHOOSE(AND(H210&lt;&gt;{11,12,13})*MIN(4,MOD(H210,10))+1,"th","st","nd","rd","th")</f>
        <v>91st</v>
      </c>
      <c r="J210" s="74">
        <v>1.47</v>
      </c>
      <c r="K210" s="75">
        <v>79380439.689999998</v>
      </c>
      <c r="L210" s="38">
        <v>3701.8139999999999</v>
      </c>
      <c r="M210" s="38">
        <v>199.76300000000001</v>
      </c>
      <c r="N210" s="72">
        <v>20345.73</v>
      </c>
      <c r="O210" s="29">
        <f t="shared" si="10"/>
        <v>99</v>
      </c>
      <c r="P210" s="38" t="str">
        <f t="array" ref="P210">O210&amp;CHOOSE(AND(O210&lt;&gt;{11,12,13})*MIN(4,MOD(O210,10))+1,"th","st","nd","rd","th")</f>
        <v>99th</v>
      </c>
      <c r="Q210" s="76">
        <v>0.5585</v>
      </c>
      <c r="R210" s="77">
        <v>0.82</v>
      </c>
      <c r="S210" s="78">
        <v>9.7999999999999997E-3</v>
      </c>
      <c r="T210" s="79">
        <v>456</v>
      </c>
      <c r="U210" s="80">
        <v>98479538</v>
      </c>
      <c r="V210" s="72">
        <v>25240.959999999999</v>
      </c>
      <c r="W210" s="29">
        <f t="shared" si="11"/>
        <v>99</v>
      </c>
      <c r="X210" s="38" t="str">
        <f t="array" ref="X210">W210&amp;CHOOSE(AND(W210&lt;&gt;{11,12,13})*MIN(4,MOD(W210,10))+1,"th","st","nd","rd","th")</f>
        <v>99th</v>
      </c>
      <c r="Y210" s="77">
        <v>0</v>
      </c>
      <c r="Z210" s="39">
        <v>0.82</v>
      </c>
      <c r="AA210" s="81">
        <v>1453237.86</v>
      </c>
      <c r="AB210" s="82">
        <v>5048282299</v>
      </c>
      <c r="AC210" s="83">
        <v>2246498266</v>
      </c>
      <c r="AD210" s="81">
        <v>69892043.950000003</v>
      </c>
      <c r="AE210" s="81">
        <v>0</v>
      </c>
      <c r="AF210" s="81">
        <v>135946.20000000001</v>
      </c>
    </row>
    <row r="211" spans="1:32" x14ac:dyDescent="0.25">
      <c r="A211" s="7">
        <v>125237702</v>
      </c>
      <c r="B211" s="8" t="s">
        <v>516</v>
      </c>
      <c r="C211" s="8" t="s">
        <v>211</v>
      </c>
      <c r="D211" s="70">
        <v>61444</v>
      </c>
      <c r="E211" s="71">
        <v>15583</v>
      </c>
      <c r="F211" s="72">
        <v>70563195.849999994</v>
      </c>
      <c r="G211" s="73">
        <v>73.7</v>
      </c>
      <c r="H211" s="29">
        <f t="shared" si="9"/>
        <v>92</v>
      </c>
      <c r="I211" s="38" t="str">
        <f t="array" ref="I211">H211&amp;CHOOSE(AND(H211&lt;&gt;{11,12,13})*MIN(4,MOD(H211,10))+1,"th","st","nd","rd","th")</f>
        <v>92nd</v>
      </c>
      <c r="J211" s="74">
        <v>1.47</v>
      </c>
      <c r="K211" s="75">
        <v>87559788.299999997</v>
      </c>
      <c r="L211" s="38">
        <v>5426.3819999999996</v>
      </c>
      <c r="M211" s="38">
        <v>700.06500000000005</v>
      </c>
      <c r="N211" s="72">
        <v>14292.1</v>
      </c>
      <c r="O211" s="29">
        <f t="shared" si="10"/>
        <v>87</v>
      </c>
      <c r="P211" s="38" t="str">
        <f t="array" ref="P211">O211&amp;CHOOSE(AND(O211&lt;&gt;{11,12,13})*MIN(4,MOD(O211,10))+1,"th","st","nd","rd","th")</f>
        <v>87th</v>
      </c>
      <c r="Q211" s="76">
        <v>0.79500000000000004</v>
      </c>
      <c r="R211" s="77">
        <v>1.17</v>
      </c>
      <c r="S211" s="78">
        <v>2.1600000000000001E-2</v>
      </c>
      <c r="T211" s="79">
        <v>16</v>
      </c>
      <c r="U211" s="80">
        <v>44116806</v>
      </c>
      <c r="V211" s="72">
        <v>7201.04</v>
      </c>
      <c r="W211" s="29">
        <f t="shared" si="11"/>
        <v>58</v>
      </c>
      <c r="X211" s="38" t="str">
        <f t="array" ref="X211">W211&amp;CHOOSE(AND(W211&lt;&gt;{11,12,13})*MIN(4,MOD(W211,10))+1,"th","st","nd","rd","th")</f>
        <v>58th</v>
      </c>
      <c r="Y211" s="77">
        <v>0</v>
      </c>
      <c r="Z211" s="39">
        <v>1.17</v>
      </c>
      <c r="AA211" s="81">
        <v>2068425.88</v>
      </c>
      <c r="AB211" s="82">
        <v>2369689635</v>
      </c>
      <c r="AC211" s="83">
        <v>898221931</v>
      </c>
      <c r="AD211" s="81">
        <v>68494164.969999999</v>
      </c>
      <c r="AE211" s="81">
        <v>0</v>
      </c>
      <c r="AF211" s="81">
        <v>605</v>
      </c>
    </row>
    <row r="212" spans="1:32" x14ac:dyDescent="0.25">
      <c r="A212" s="7">
        <v>125237903</v>
      </c>
      <c r="B212" s="8" t="s">
        <v>523</v>
      </c>
      <c r="C212" s="8" t="s">
        <v>211</v>
      </c>
      <c r="D212" s="70">
        <v>89057</v>
      </c>
      <c r="E212" s="71">
        <v>14057</v>
      </c>
      <c r="F212" s="72">
        <v>69147602.879999995</v>
      </c>
      <c r="G212" s="73">
        <v>55.24</v>
      </c>
      <c r="H212" s="29">
        <f t="shared" si="9"/>
        <v>63</v>
      </c>
      <c r="I212" s="38" t="str">
        <f t="array" ref="I212">H212&amp;CHOOSE(AND(H212&lt;&gt;{11,12,13})*MIN(4,MOD(H212,10))+1,"th","st","nd","rd","th")</f>
        <v>63rd</v>
      </c>
      <c r="J212" s="74">
        <v>1.1000000000000001</v>
      </c>
      <c r="K212" s="75">
        <v>75661350.620000005</v>
      </c>
      <c r="L212" s="38">
        <v>3712.5250000000001</v>
      </c>
      <c r="M212" s="38">
        <v>146.92699999999999</v>
      </c>
      <c r="N212" s="72">
        <v>19604.169999999998</v>
      </c>
      <c r="O212" s="29">
        <f t="shared" si="10"/>
        <v>99</v>
      </c>
      <c r="P212" s="38" t="str">
        <f t="array" ref="P212">O212&amp;CHOOSE(AND(O212&lt;&gt;{11,12,13})*MIN(4,MOD(O212,10))+1,"th","st","nd","rd","th")</f>
        <v>99th</v>
      </c>
      <c r="Q212" s="76">
        <v>0.5796</v>
      </c>
      <c r="R212" s="77">
        <v>0.64</v>
      </c>
      <c r="S212" s="78">
        <v>1.21E-2</v>
      </c>
      <c r="T212" s="79">
        <v>340</v>
      </c>
      <c r="U212" s="80">
        <v>76844782</v>
      </c>
      <c r="V212" s="72">
        <v>19910.8</v>
      </c>
      <c r="W212" s="29">
        <f t="shared" si="11"/>
        <v>98</v>
      </c>
      <c r="X212" s="38" t="str">
        <f t="array" ref="X212">W212&amp;CHOOSE(AND(W212&lt;&gt;{11,12,13})*MIN(4,MOD(W212,10))+1,"th","st","nd","rd","th")</f>
        <v>98th</v>
      </c>
      <c r="Y212" s="77">
        <v>0</v>
      </c>
      <c r="Z212" s="39">
        <v>0.64</v>
      </c>
      <c r="AA212" s="81">
        <v>1633251.42</v>
      </c>
      <c r="AB212" s="82">
        <v>4050214221</v>
      </c>
      <c r="AC212" s="83">
        <v>1641991838</v>
      </c>
      <c r="AD212" s="81">
        <v>67312308.019999996</v>
      </c>
      <c r="AE212" s="81">
        <v>0</v>
      </c>
      <c r="AF212" s="81">
        <v>202043.44</v>
      </c>
    </row>
    <row r="213" spans="1:32" x14ac:dyDescent="0.25">
      <c r="A213" s="7">
        <v>125238402</v>
      </c>
      <c r="B213" s="8" t="s">
        <v>559</v>
      </c>
      <c r="C213" s="8" t="s">
        <v>211</v>
      </c>
      <c r="D213" s="70">
        <v>48918</v>
      </c>
      <c r="E213" s="71">
        <v>11191</v>
      </c>
      <c r="F213" s="72">
        <v>37203650.119999997</v>
      </c>
      <c r="G213" s="73">
        <v>67.959999999999994</v>
      </c>
      <c r="H213" s="29">
        <f t="shared" si="9"/>
        <v>84</v>
      </c>
      <c r="I213" s="38" t="str">
        <f t="array" ref="I213">H213&amp;CHOOSE(AND(H213&lt;&gt;{11,12,13})*MIN(4,MOD(H213,10))+1,"th","st","nd","rd","th")</f>
        <v>84th</v>
      </c>
      <c r="J213" s="74">
        <v>1.35</v>
      </c>
      <c r="K213" s="75">
        <v>61397056.969999999</v>
      </c>
      <c r="L213" s="38">
        <v>4484.4440000000004</v>
      </c>
      <c r="M213" s="38">
        <v>1150.923</v>
      </c>
      <c r="N213" s="72">
        <v>10894.95</v>
      </c>
      <c r="O213" s="29">
        <f t="shared" si="10"/>
        <v>39</v>
      </c>
      <c r="P213" s="38" t="str">
        <f t="array" ref="P213">O213&amp;CHOOSE(AND(O213&lt;&gt;{11,12,13})*MIN(4,MOD(O213,10))+1,"th","st","nd","rd","th")</f>
        <v>39th</v>
      </c>
      <c r="Q213" s="76">
        <v>1.0428999999999999</v>
      </c>
      <c r="R213" s="77">
        <v>1.35</v>
      </c>
      <c r="S213" s="78">
        <v>2.2599999999999999E-2</v>
      </c>
      <c r="T213" s="79">
        <v>8</v>
      </c>
      <c r="U213" s="80">
        <v>22227434</v>
      </c>
      <c r="V213" s="72">
        <v>3944.27</v>
      </c>
      <c r="W213" s="29">
        <f t="shared" si="11"/>
        <v>15</v>
      </c>
      <c r="X213" s="38" t="str">
        <f t="array" ref="X213">W213&amp;CHOOSE(AND(W213&lt;&gt;{11,12,13})*MIN(4,MOD(W213,10))+1,"th","st","nd","rd","th")</f>
        <v>15th</v>
      </c>
      <c r="Y213" s="77">
        <v>0.4</v>
      </c>
      <c r="Z213" s="39">
        <v>1.75</v>
      </c>
      <c r="AA213" s="81">
        <v>2168878.17</v>
      </c>
      <c r="AB213" s="82">
        <v>1218897517</v>
      </c>
      <c r="AC213" s="83">
        <v>427579069</v>
      </c>
      <c r="AD213" s="81">
        <v>34993711.229999997</v>
      </c>
      <c r="AE213" s="81">
        <v>0</v>
      </c>
      <c r="AF213" s="81">
        <v>41060.720000000001</v>
      </c>
    </row>
    <row r="214" spans="1:32" x14ac:dyDescent="0.25">
      <c r="A214" s="7">
        <v>125238502</v>
      </c>
      <c r="B214" s="8" t="s">
        <v>570</v>
      </c>
      <c r="C214" s="8" t="s">
        <v>211</v>
      </c>
      <c r="D214" s="70">
        <v>90128</v>
      </c>
      <c r="E214" s="71">
        <v>9710</v>
      </c>
      <c r="F214" s="72">
        <v>54752936.340000004</v>
      </c>
      <c r="G214" s="73">
        <v>62.56</v>
      </c>
      <c r="H214" s="29">
        <f t="shared" si="9"/>
        <v>75</v>
      </c>
      <c r="I214" s="38" t="str">
        <f t="array" ref="I214">H214&amp;CHOOSE(AND(H214&lt;&gt;{11,12,13})*MIN(4,MOD(H214,10))+1,"th","st","nd","rd","th")</f>
        <v>75th</v>
      </c>
      <c r="J214" s="74">
        <v>1.25</v>
      </c>
      <c r="K214" s="75">
        <v>57610919.399999999</v>
      </c>
      <c r="L214" s="38">
        <v>3864.123</v>
      </c>
      <c r="M214" s="38">
        <v>294.47300000000001</v>
      </c>
      <c r="N214" s="72">
        <v>13853.45</v>
      </c>
      <c r="O214" s="29">
        <f t="shared" si="10"/>
        <v>83</v>
      </c>
      <c r="P214" s="38" t="str">
        <f t="array" ref="P214">O214&amp;CHOOSE(AND(O214&lt;&gt;{11,12,13})*MIN(4,MOD(O214,10))+1,"th","st","nd","rd","th")</f>
        <v>83rd</v>
      </c>
      <c r="Q214" s="76">
        <v>0.82020000000000004</v>
      </c>
      <c r="R214" s="77">
        <v>1.03</v>
      </c>
      <c r="S214" s="78">
        <v>1.61E-2</v>
      </c>
      <c r="T214" s="79">
        <v>118</v>
      </c>
      <c r="U214" s="80">
        <v>45868843</v>
      </c>
      <c r="V214" s="72">
        <v>11029.89</v>
      </c>
      <c r="W214" s="29">
        <f t="shared" si="11"/>
        <v>88</v>
      </c>
      <c r="X214" s="38" t="str">
        <f t="array" ref="X214">W214&amp;CHOOSE(AND(W214&lt;&gt;{11,12,13})*MIN(4,MOD(W214,10))+1,"th","st","nd","rd","th")</f>
        <v>88th</v>
      </c>
      <c r="Y214" s="77">
        <v>0</v>
      </c>
      <c r="Z214" s="39">
        <v>1.03</v>
      </c>
      <c r="AA214" s="81">
        <v>1219272.8500000001</v>
      </c>
      <c r="AB214" s="82">
        <v>2545787227</v>
      </c>
      <c r="AC214" s="83">
        <v>851904812</v>
      </c>
      <c r="AD214" s="81">
        <v>53150300.490000002</v>
      </c>
      <c r="AE214" s="81">
        <v>0</v>
      </c>
      <c r="AF214" s="81">
        <v>383363</v>
      </c>
    </row>
    <row r="215" spans="1:32" x14ac:dyDescent="0.25">
      <c r="A215" s="7">
        <v>125239452</v>
      </c>
      <c r="B215" s="8" t="s">
        <v>604</v>
      </c>
      <c r="C215" s="8" t="s">
        <v>211</v>
      </c>
      <c r="D215" s="70">
        <v>50029</v>
      </c>
      <c r="E215" s="71">
        <v>33345</v>
      </c>
      <c r="F215" s="72">
        <v>101324340.05</v>
      </c>
      <c r="G215" s="73">
        <v>60.74</v>
      </c>
      <c r="H215" s="29">
        <f t="shared" si="9"/>
        <v>71</v>
      </c>
      <c r="I215" s="38" t="str">
        <f t="array" ref="I215">H215&amp;CHOOSE(AND(H215&lt;&gt;{11,12,13})*MIN(4,MOD(H215,10))+1,"th","st","nd","rd","th")</f>
        <v>71st</v>
      </c>
      <c r="J215" s="74">
        <v>1.21</v>
      </c>
      <c r="K215" s="75">
        <v>163164675.81999999</v>
      </c>
      <c r="L215" s="38">
        <v>12265.789000000001</v>
      </c>
      <c r="M215" s="38">
        <v>2929.6410000000001</v>
      </c>
      <c r="N215" s="72">
        <v>10737.75</v>
      </c>
      <c r="O215" s="29">
        <f t="shared" si="10"/>
        <v>35</v>
      </c>
      <c r="P215" s="38" t="str">
        <f t="array" ref="P215">O215&amp;CHOOSE(AND(O215&lt;&gt;{11,12,13})*MIN(4,MOD(O215,10))+1,"th","st","nd","rd","th")</f>
        <v>35th</v>
      </c>
      <c r="Q215" s="76">
        <v>1.0582</v>
      </c>
      <c r="R215" s="77">
        <v>1.21</v>
      </c>
      <c r="S215" s="78">
        <v>1.8700000000000001E-2</v>
      </c>
      <c r="T215" s="79">
        <v>37</v>
      </c>
      <c r="U215" s="80">
        <v>73077744</v>
      </c>
      <c r="V215" s="72">
        <v>4809.1899999999996</v>
      </c>
      <c r="W215" s="29">
        <f t="shared" si="11"/>
        <v>25</v>
      </c>
      <c r="X215" s="38" t="str">
        <f t="array" ref="X215">W215&amp;CHOOSE(AND(W215&lt;&gt;{11,12,13})*MIN(4,MOD(W215,10))+1,"th","st","nd","rd","th")</f>
        <v>25th</v>
      </c>
      <c r="Y215" s="77">
        <v>0.26</v>
      </c>
      <c r="Z215" s="39">
        <v>1.47</v>
      </c>
      <c r="AA215" s="81">
        <v>5142546.8600000003</v>
      </c>
      <c r="AB215" s="82">
        <v>3752156776</v>
      </c>
      <c r="AC215" s="83">
        <v>1661009469</v>
      </c>
      <c r="AD215" s="81">
        <v>95886319.670000002</v>
      </c>
      <c r="AE215" s="81">
        <v>0</v>
      </c>
      <c r="AF215" s="81">
        <v>295473.52</v>
      </c>
    </row>
    <row r="216" spans="1:32" x14ac:dyDescent="0.25">
      <c r="A216" s="7">
        <v>125239603</v>
      </c>
      <c r="B216" s="8" t="s">
        <v>614</v>
      </c>
      <c r="C216" s="8" t="s">
        <v>211</v>
      </c>
      <c r="D216" s="70">
        <v>102599</v>
      </c>
      <c r="E216" s="71">
        <v>7593</v>
      </c>
      <c r="F216" s="72">
        <v>56668575.600000001</v>
      </c>
      <c r="G216" s="73">
        <v>72.739999999999995</v>
      </c>
      <c r="H216" s="29">
        <f t="shared" si="9"/>
        <v>91</v>
      </c>
      <c r="I216" s="38" t="str">
        <f t="array" ref="I216">H216&amp;CHOOSE(AND(H216&lt;&gt;{11,12,13})*MIN(4,MOD(H216,10))+1,"th","st","nd","rd","th")</f>
        <v>91st</v>
      </c>
      <c r="J216" s="74">
        <v>1.45</v>
      </c>
      <c r="K216" s="75">
        <v>62961757.340000004</v>
      </c>
      <c r="L216" s="38">
        <v>3434.9380000000001</v>
      </c>
      <c r="M216" s="38">
        <v>142.755</v>
      </c>
      <c r="N216" s="72">
        <v>17598.419999999998</v>
      </c>
      <c r="O216" s="29">
        <f t="shared" si="10"/>
        <v>97</v>
      </c>
      <c r="P216" s="38" t="str">
        <f t="array" ref="P216">O216&amp;CHOOSE(AND(O216&lt;&gt;{11,12,13})*MIN(4,MOD(O216,10))+1,"th","st","nd","rd","th")</f>
        <v>97th</v>
      </c>
      <c r="Q216" s="76">
        <v>0.64570000000000005</v>
      </c>
      <c r="R216" s="77">
        <v>0.94</v>
      </c>
      <c r="S216" s="78">
        <v>1.9099999999999999E-2</v>
      </c>
      <c r="T216" s="79">
        <v>32</v>
      </c>
      <c r="U216" s="80">
        <v>40080421</v>
      </c>
      <c r="V216" s="72">
        <v>11202.87</v>
      </c>
      <c r="W216" s="29">
        <f t="shared" si="11"/>
        <v>89</v>
      </c>
      <c r="X216" s="38" t="str">
        <f t="array" ref="X216">W216&amp;CHOOSE(AND(W216&lt;&gt;{11,12,13})*MIN(4,MOD(W216,10))+1,"th","st","nd","rd","th")</f>
        <v>89th</v>
      </c>
      <c r="Y216" s="77">
        <v>0</v>
      </c>
      <c r="Z216" s="39">
        <v>0.94</v>
      </c>
      <c r="AA216" s="81">
        <v>1838191.75</v>
      </c>
      <c r="AB216" s="82">
        <v>2016433959</v>
      </c>
      <c r="AC216" s="83">
        <v>952486101</v>
      </c>
      <c r="AD216" s="81">
        <v>54713053.670000002</v>
      </c>
      <c r="AE216" s="81">
        <v>0</v>
      </c>
      <c r="AF216" s="81">
        <v>117330.18</v>
      </c>
    </row>
    <row r="217" spans="1:32" x14ac:dyDescent="0.25">
      <c r="A217" s="7">
        <v>125239652</v>
      </c>
      <c r="B217" s="8" t="s">
        <v>642</v>
      </c>
      <c r="C217" s="8" t="s">
        <v>211</v>
      </c>
      <c r="D217" s="70">
        <v>47319</v>
      </c>
      <c r="E217" s="71">
        <v>15258</v>
      </c>
      <c r="F217" s="72">
        <v>48590595.75</v>
      </c>
      <c r="G217" s="73">
        <v>67.3</v>
      </c>
      <c r="H217" s="29">
        <f t="shared" si="9"/>
        <v>83</v>
      </c>
      <c r="I217" s="38" t="str">
        <f t="array" ref="I217">H217&amp;CHOOSE(AND(H217&lt;&gt;{11,12,13})*MIN(4,MOD(H217,10))+1,"th","st","nd","rd","th")</f>
        <v>83rd</v>
      </c>
      <c r="J217" s="74">
        <v>1.34</v>
      </c>
      <c r="K217" s="75">
        <v>84484414.510000005</v>
      </c>
      <c r="L217" s="38">
        <v>5598.3379999999997</v>
      </c>
      <c r="M217" s="38">
        <v>1353.1310000000001</v>
      </c>
      <c r="N217" s="72">
        <v>12153.46</v>
      </c>
      <c r="O217" s="29">
        <f t="shared" si="10"/>
        <v>63</v>
      </c>
      <c r="P217" s="38" t="str">
        <f t="array" ref="P217">O217&amp;CHOOSE(AND(O217&lt;&gt;{11,12,13})*MIN(4,MOD(O217,10))+1,"th","st","nd","rd","th")</f>
        <v>63rd</v>
      </c>
      <c r="Q217" s="76">
        <v>0.93489999999999995</v>
      </c>
      <c r="R217" s="77">
        <v>1.25</v>
      </c>
      <c r="S217" s="78">
        <v>2.41E-2</v>
      </c>
      <c r="T217" s="79">
        <v>4</v>
      </c>
      <c r="U217" s="80">
        <v>27176577</v>
      </c>
      <c r="V217" s="72">
        <v>3909.47</v>
      </c>
      <c r="W217" s="29">
        <f t="shared" si="11"/>
        <v>14</v>
      </c>
      <c r="X217" s="38" t="str">
        <f t="array" ref="X217">W217&amp;CHOOSE(AND(W217&lt;&gt;{11,12,13})*MIN(4,MOD(W217,10))+1,"th","st","nd","rd","th")</f>
        <v>14th</v>
      </c>
      <c r="Y217" s="77">
        <v>0.4</v>
      </c>
      <c r="Z217" s="39">
        <v>1.65</v>
      </c>
      <c r="AA217" s="81">
        <v>3404448.71</v>
      </c>
      <c r="AB217" s="82">
        <v>1365189064</v>
      </c>
      <c r="AC217" s="83">
        <v>647890684</v>
      </c>
      <c r="AD217" s="81">
        <v>44868271.170000002</v>
      </c>
      <c r="AE217" s="81">
        <v>0</v>
      </c>
      <c r="AF217" s="81">
        <v>317875.87</v>
      </c>
    </row>
    <row r="218" spans="1:32" x14ac:dyDescent="0.25">
      <c r="A218" s="7">
        <v>109243503</v>
      </c>
      <c r="B218" s="8" t="s">
        <v>351</v>
      </c>
      <c r="C218" s="8" t="s">
        <v>352</v>
      </c>
      <c r="D218" s="70">
        <v>44552</v>
      </c>
      <c r="E218" s="71">
        <v>1998</v>
      </c>
      <c r="F218" s="72">
        <v>2781196.52</v>
      </c>
      <c r="G218" s="73">
        <v>31.24</v>
      </c>
      <c r="H218" s="29">
        <f t="shared" si="9"/>
        <v>7</v>
      </c>
      <c r="I218" s="38" t="str">
        <f t="array" ref="I218">H218&amp;CHOOSE(AND(H218&lt;&gt;{11,12,13})*MIN(4,MOD(H218,10))+1,"th","st","nd","rd","th")</f>
        <v>7th</v>
      </c>
      <c r="J218" s="74">
        <v>0.62</v>
      </c>
      <c r="K218" s="75">
        <v>10248090.609999999</v>
      </c>
      <c r="L218" s="38">
        <v>608.27700000000004</v>
      </c>
      <c r="M218" s="38">
        <v>244.75899999999999</v>
      </c>
      <c r="N218" s="72">
        <v>12013.67</v>
      </c>
      <c r="O218" s="29">
        <f t="shared" si="10"/>
        <v>59</v>
      </c>
      <c r="P218" s="38" t="str">
        <f t="array" ref="P218">O218&amp;CHOOSE(AND(O218&lt;&gt;{11,12,13})*MIN(4,MOD(O218,10))+1,"th","st","nd","rd","th")</f>
        <v>59th</v>
      </c>
      <c r="Q218" s="76">
        <v>0.94579999999999997</v>
      </c>
      <c r="R218" s="77">
        <v>0.59</v>
      </c>
      <c r="S218" s="78">
        <v>1.23E-2</v>
      </c>
      <c r="T218" s="79">
        <v>328</v>
      </c>
      <c r="U218" s="80">
        <v>3062028</v>
      </c>
      <c r="V218" s="72">
        <v>3589.56</v>
      </c>
      <c r="W218" s="29">
        <f t="shared" si="11"/>
        <v>11</v>
      </c>
      <c r="X218" s="38" t="str">
        <f t="array" ref="X218">W218&amp;CHOOSE(AND(W218&lt;&gt;{11,12,13})*MIN(4,MOD(W218,10))+1,"th","st","nd","rd","th")</f>
        <v>11th</v>
      </c>
      <c r="Y218" s="77">
        <v>0.45</v>
      </c>
      <c r="Z218" s="39">
        <v>1.04</v>
      </c>
      <c r="AA218" s="81">
        <v>283860.56</v>
      </c>
      <c r="AB218" s="82">
        <v>145465190</v>
      </c>
      <c r="AC218" s="83">
        <v>81351671</v>
      </c>
      <c r="AD218" s="81">
        <v>2424736.96</v>
      </c>
      <c r="AE218" s="81">
        <v>0</v>
      </c>
      <c r="AF218" s="81">
        <v>72599</v>
      </c>
    </row>
    <row r="219" spans="1:32" x14ac:dyDescent="0.25">
      <c r="A219" s="7">
        <v>109246003</v>
      </c>
      <c r="B219" s="8" t="s">
        <v>515</v>
      </c>
      <c r="C219" s="8" t="s">
        <v>352</v>
      </c>
      <c r="D219" s="70">
        <v>42853</v>
      </c>
      <c r="E219" s="71">
        <v>2970</v>
      </c>
      <c r="F219" s="72">
        <v>5016723.5200000005</v>
      </c>
      <c r="G219" s="73">
        <v>39.42</v>
      </c>
      <c r="H219" s="29">
        <f t="shared" si="9"/>
        <v>22</v>
      </c>
      <c r="I219" s="38" t="str">
        <f t="array" ref="I219">H219&amp;CHOOSE(AND(H219&lt;&gt;{11,12,13})*MIN(4,MOD(H219,10))+1,"th","st","nd","rd","th")</f>
        <v>22nd</v>
      </c>
      <c r="J219" s="74">
        <v>0.79</v>
      </c>
      <c r="K219" s="75">
        <v>12084025.310000001</v>
      </c>
      <c r="L219" s="38">
        <v>878.48900000000003</v>
      </c>
      <c r="M219" s="38">
        <v>268.036</v>
      </c>
      <c r="N219" s="72">
        <v>10539.7</v>
      </c>
      <c r="O219" s="29">
        <f t="shared" si="10"/>
        <v>31</v>
      </c>
      <c r="P219" s="38" t="str">
        <f t="array" ref="P219">O219&amp;CHOOSE(AND(O219&lt;&gt;{11,12,13})*MIN(4,MOD(O219,10))+1,"th","st","nd","rd","th")</f>
        <v>31st</v>
      </c>
      <c r="Q219" s="76">
        <v>1.0781000000000001</v>
      </c>
      <c r="R219" s="77">
        <v>0.79</v>
      </c>
      <c r="S219" s="78">
        <v>1.3899999999999999E-2</v>
      </c>
      <c r="T219" s="79">
        <v>220</v>
      </c>
      <c r="U219" s="80">
        <v>4868922</v>
      </c>
      <c r="V219" s="72">
        <v>4246.68</v>
      </c>
      <c r="W219" s="29">
        <f t="shared" si="11"/>
        <v>18</v>
      </c>
      <c r="X219" s="38" t="str">
        <f t="array" ref="X219">W219&amp;CHOOSE(AND(W219&lt;&gt;{11,12,13})*MIN(4,MOD(W219,10))+1,"th","st","nd","rd","th")</f>
        <v>18th</v>
      </c>
      <c r="Y219" s="77">
        <v>0.35</v>
      </c>
      <c r="Z219" s="39">
        <v>1.1399999999999999</v>
      </c>
      <c r="AA219" s="81">
        <v>352521.92</v>
      </c>
      <c r="AB219" s="82">
        <v>227329763</v>
      </c>
      <c r="AC219" s="83">
        <v>133331130</v>
      </c>
      <c r="AD219" s="81">
        <v>4635489.53</v>
      </c>
      <c r="AE219" s="81">
        <v>0</v>
      </c>
      <c r="AF219" s="81">
        <v>28712.07</v>
      </c>
    </row>
    <row r="220" spans="1:32" x14ac:dyDescent="0.25">
      <c r="A220" s="7">
        <v>109248003</v>
      </c>
      <c r="B220" s="8" t="s">
        <v>525</v>
      </c>
      <c r="C220" s="8" t="s">
        <v>352</v>
      </c>
      <c r="D220" s="70">
        <v>48935</v>
      </c>
      <c r="E220" s="71">
        <v>7828</v>
      </c>
      <c r="F220" s="72">
        <v>14235361.130000001</v>
      </c>
      <c r="G220" s="73">
        <v>37.159999999999997</v>
      </c>
      <c r="H220" s="29">
        <f t="shared" si="9"/>
        <v>17</v>
      </c>
      <c r="I220" s="38" t="str">
        <f t="array" ref="I220">H220&amp;CHOOSE(AND(H220&lt;&gt;{11,12,13})*MIN(4,MOD(H220,10))+1,"th","st","nd","rd","th")</f>
        <v>17th</v>
      </c>
      <c r="J220" s="74">
        <v>0.74</v>
      </c>
      <c r="K220" s="75">
        <v>22472855.98</v>
      </c>
      <c r="L220" s="38">
        <v>2131.627</v>
      </c>
      <c r="M220" s="38">
        <v>419.42399999999998</v>
      </c>
      <c r="N220" s="72">
        <v>8809.25</v>
      </c>
      <c r="O220" s="29">
        <f t="shared" si="10"/>
        <v>4</v>
      </c>
      <c r="P220" s="38" t="str">
        <f t="array" ref="P220">O220&amp;CHOOSE(AND(O220&lt;&gt;{11,12,13})*MIN(4,MOD(O220,10))+1,"th","st","nd","rd","th")</f>
        <v>4th</v>
      </c>
      <c r="Q220" s="76">
        <v>1.2898000000000001</v>
      </c>
      <c r="R220" s="77">
        <v>0.74</v>
      </c>
      <c r="S220" s="78">
        <v>1.0699999999999999E-2</v>
      </c>
      <c r="T220" s="79">
        <v>415</v>
      </c>
      <c r="U220" s="80">
        <v>17954222</v>
      </c>
      <c r="V220" s="72">
        <v>7037.97</v>
      </c>
      <c r="W220" s="29">
        <f t="shared" si="11"/>
        <v>56</v>
      </c>
      <c r="X220" s="38" t="str">
        <f t="array" ref="X220">W220&amp;CHOOSE(AND(W220&lt;&gt;{11,12,13})*MIN(4,MOD(W220,10))+1,"th","st","nd","rd","th")</f>
        <v>56th</v>
      </c>
      <c r="Y220" s="77">
        <v>0</v>
      </c>
      <c r="Z220" s="39">
        <v>0.74</v>
      </c>
      <c r="AA220" s="81">
        <v>348191.48</v>
      </c>
      <c r="AB220" s="82">
        <v>875127054</v>
      </c>
      <c r="AC220" s="83">
        <v>454815335</v>
      </c>
      <c r="AD220" s="81">
        <v>13879609.939999999</v>
      </c>
      <c r="AE220" s="81">
        <v>0</v>
      </c>
      <c r="AF220" s="81">
        <v>7559.71</v>
      </c>
    </row>
    <row r="221" spans="1:32" x14ac:dyDescent="0.25">
      <c r="A221" s="7">
        <v>105251453</v>
      </c>
      <c r="B221" s="8" t="s">
        <v>237</v>
      </c>
      <c r="C221" s="8" t="s">
        <v>238</v>
      </c>
      <c r="D221" s="70">
        <v>39252</v>
      </c>
      <c r="E221" s="71">
        <v>5367</v>
      </c>
      <c r="F221" s="72">
        <v>8508212.3600000013</v>
      </c>
      <c r="G221" s="73">
        <v>40.39</v>
      </c>
      <c r="H221" s="29">
        <f t="shared" si="9"/>
        <v>25</v>
      </c>
      <c r="I221" s="38" t="str">
        <f t="array" ref="I221">H221&amp;CHOOSE(AND(H221&lt;&gt;{11,12,13})*MIN(4,MOD(H221,10))+1,"th","st","nd","rd","th")</f>
        <v>25th</v>
      </c>
      <c r="J221" s="74">
        <v>0.81</v>
      </c>
      <c r="K221" s="75">
        <v>27192280.199999999</v>
      </c>
      <c r="L221" s="38">
        <v>2142.3389999999999</v>
      </c>
      <c r="M221" s="38">
        <v>527.36800000000005</v>
      </c>
      <c r="N221" s="72">
        <v>10185.49</v>
      </c>
      <c r="O221" s="29">
        <f t="shared" si="10"/>
        <v>22</v>
      </c>
      <c r="P221" s="38" t="str">
        <f t="array" ref="P221">O221&amp;CHOOSE(AND(O221&lt;&gt;{11,12,13})*MIN(4,MOD(O221,10))+1,"th","st","nd","rd","th")</f>
        <v>22nd</v>
      </c>
      <c r="Q221" s="76">
        <v>1.1155999999999999</v>
      </c>
      <c r="R221" s="77">
        <v>0.81</v>
      </c>
      <c r="S221" s="78">
        <v>1.1900000000000001E-2</v>
      </c>
      <c r="T221" s="79">
        <v>351</v>
      </c>
      <c r="U221" s="80">
        <v>9688954</v>
      </c>
      <c r="V221" s="72">
        <v>3629.22</v>
      </c>
      <c r="W221" s="29">
        <f t="shared" si="11"/>
        <v>12</v>
      </c>
      <c r="X221" s="38" t="str">
        <f t="array" ref="X221">W221&amp;CHOOSE(AND(W221&lt;&gt;{11,12,13})*MIN(4,MOD(W221,10))+1,"th","st","nd","rd","th")</f>
        <v>12th</v>
      </c>
      <c r="Y221" s="77">
        <v>0.45</v>
      </c>
      <c r="Z221" s="39">
        <v>1.26</v>
      </c>
      <c r="AA221" s="81">
        <v>526188.26</v>
      </c>
      <c r="AB221" s="82">
        <v>496981415</v>
      </c>
      <c r="AC221" s="83">
        <v>220718879</v>
      </c>
      <c r="AD221" s="81">
        <v>7920295.8600000003</v>
      </c>
      <c r="AE221" s="81">
        <v>0</v>
      </c>
      <c r="AF221" s="81">
        <v>61728.24</v>
      </c>
    </row>
    <row r="222" spans="1:32" x14ac:dyDescent="0.25">
      <c r="A222" s="7">
        <v>105252602</v>
      </c>
      <c r="B222" s="8" t="s">
        <v>281</v>
      </c>
      <c r="C222" s="8" t="s">
        <v>238</v>
      </c>
      <c r="D222" s="70">
        <v>33007</v>
      </c>
      <c r="E222" s="71">
        <v>40825</v>
      </c>
      <c r="F222" s="72">
        <v>60205399.950000003</v>
      </c>
      <c r="G222" s="73">
        <v>44.68</v>
      </c>
      <c r="H222" s="29">
        <f t="shared" si="9"/>
        <v>35</v>
      </c>
      <c r="I222" s="38" t="str">
        <f t="array" ref="I222">H222&amp;CHOOSE(AND(H222&lt;&gt;{11,12,13})*MIN(4,MOD(H222,10))+1,"th","st","nd","rd","th")</f>
        <v>35th</v>
      </c>
      <c r="J222" s="74">
        <v>0.89</v>
      </c>
      <c r="K222" s="75">
        <v>168909785.27000001</v>
      </c>
      <c r="L222" s="38">
        <v>13658.714</v>
      </c>
      <c r="M222" s="38">
        <v>6892.0990000000002</v>
      </c>
      <c r="N222" s="72">
        <v>8219.1299999999992</v>
      </c>
      <c r="O222" s="29">
        <f t="shared" si="10"/>
        <v>2</v>
      </c>
      <c r="P222" s="38" t="str">
        <f t="array" ref="P222">O222&amp;CHOOSE(AND(O222&lt;&gt;{11,12,13})*MIN(4,MOD(O222,10))+1,"th","st","nd","rd","th")</f>
        <v>2nd</v>
      </c>
      <c r="Q222" s="76">
        <v>1.3825000000000001</v>
      </c>
      <c r="R222" s="77">
        <v>0.89</v>
      </c>
      <c r="S222" s="78">
        <v>1.55E-2</v>
      </c>
      <c r="T222" s="79">
        <v>133</v>
      </c>
      <c r="U222" s="80">
        <v>52375470</v>
      </c>
      <c r="V222" s="72">
        <v>2548.58</v>
      </c>
      <c r="W222" s="29">
        <f t="shared" si="11"/>
        <v>3</v>
      </c>
      <c r="X222" s="38" t="str">
        <f t="array" ref="X222">W222&amp;CHOOSE(AND(W222&lt;&gt;{11,12,13})*MIN(4,MOD(W222,10))+1,"th","st","nd","rd","th")</f>
        <v>3rd</v>
      </c>
      <c r="Y222" s="77">
        <v>0.61</v>
      </c>
      <c r="Z222" s="39">
        <v>1.5</v>
      </c>
      <c r="AA222" s="81">
        <v>5927059.6299999999</v>
      </c>
      <c r="AB222" s="82">
        <v>2572718657</v>
      </c>
      <c r="AC222" s="83">
        <v>1306945781</v>
      </c>
      <c r="AD222" s="81">
        <v>53684769.109999999</v>
      </c>
      <c r="AE222" s="81">
        <v>525107.81999999995</v>
      </c>
      <c r="AF222" s="81">
        <v>68463.39</v>
      </c>
    </row>
    <row r="223" spans="1:32" x14ac:dyDescent="0.25">
      <c r="A223" s="7">
        <v>105253303</v>
      </c>
      <c r="B223" s="8" t="s">
        <v>285</v>
      </c>
      <c r="C223" s="8" t="s">
        <v>238</v>
      </c>
      <c r="D223" s="70">
        <v>76602</v>
      </c>
      <c r="E223" s="71">
        <v>3800</v>
      </c>
      <c r="F223" s="72">
        <v>16819992.100000001</v>
      </c>
      <c r="G223" s="73">
        <v>57.78</v>
      </c>
      <c r="H223" s="29">
        <f t="shared" si="9"/>
        <v>67</v>
      </c>
      <c r="I223" s="38" t="str">
        <f t="array" ref="I223">H223&amp;CHOOSE(AND(H223&lt;&gt;{11,12,13})*MIN(4,MOD(H223,10))+1,"th","st","nd","rd","th")</f>
        <v>67th</v>
      </c>
      <c r="J223" s="74">
        <v>1.1499999999999999</v>
      </c>
      <c r="K223" s="75">
        <v>19609118.260000002</v>
      </c>
      <c r="L223" s="38">
        <v>1587.8040000000001</v>
      </c>
      <c r="M223" s="38">
        <v>98.596999999999994</v>
      </c>
      <c r="N223" s="72">
        <v>11627.79</v>
      </c>
      <c r="O223" s="29">
        <f t="shared" si="10"/>
        <v>54</v>
      </c>
      <c r="P223" s="38" t="str">
        <f t="array" ref="P223">O223&amp;CHOOSE(AND(O223&lt;&gt;{11,12,13})*MIN(4,MOD(O223,10))+1,"th","st","nd","rd","th")</f>
        <v>54th</v>
      </c>
      <c r="Q223" s="76">
        <v>0.97719999999999996</v>
      </c>
      <c r="R223" s="77">
        <v>1.1200000000000001</v>
      </c>
      <c r="S223" s="78">
        <v>1.4500000000000001E-2</v>
      </c>
      <c r="T223" s="79">
        <v>186</v>
      </c>
      <c r="U223" s="80">
        <v>15610260</v>
      </c>
      <c r="V223" s="72">
        <v>9256.5499999999993</v>
      </c>
      <c r="W223" s="29">
        <f t="shared" si="11"/>
        <v>77</v>
      </c>
      <c r="X223" s="38" t="str">
        <f t="array" ref="X223">W223&amp;CHOOSE(AND(W223&lt;&gt;{11,12,13})*MIN(4,MOD(W223,10))+1,"th","st","nd","rd","th")</f>
        <v>77th</v>
      </c>
      <c r="Y223" s="77">
        <v>0</v>
      </c>
      <c r="Z223" s="39">
        <v>1.1200000000000001</v>
      </c>
      <c r="AA223" s="81">
        <v>264445.09999999998</v>
      </c>
      <c r="AB223" s="82">
        <v>782645542</v>
      </c>
      <c r="AC223" s="83">
        <v>373670023</v>
      </c>
      <c r="AD223" s="81">
        <v>16549723</v>
      </c>
      <c r="AE223" s="81">
        <v>0</v>
      </c>
      <c r="AF223" s="81">
        <v>5824</v>
      </c>
    </row>
    <row r="224" spans="1:32" x14ac:dyDescent="0.25">
      <c r="A224" s="7">
        <v>105253553</v>
      </c>
      <c r="B224" s="8" t="s">
        <v>296</v>
      </c>
      <c r="C224" s="8" t="s">
        <v>238</v>
      </c>
      <c r="D224" s="70">
        <v>54426</v>
      </c>
      <c r="E224" s="71">
        <v>5743</v>
      </c>
      <c r="F224" s="72">
        <v>16758507.299999999</v>
      </c>
      <c r="G224" s="73">
        <v>53.62</v>
      </c>
      <c r="H224" s="29">
        <f t="shared" si="9"/>
        <v>58</v>
      </c>
      <c r="I224" s="38" t="str">
        <f t="array" ref="I224">H224&amp;CHOOSE(AND(H224&lt;&gt;{11,12,13})*MIN(4,MOD(H224,10))+1,"th","st","nd","rd","th")</f>
        <v>58th</v>
      </c>
      <c r="J224" s="74">
        <v>1.07</v>
      </c>
      <c r="K224" s="75">
        <v>25905293.16</v>
      </c>
      <c r="L224" s="38">
        <v>2171.0590000000002</v>
      </c>
      <c r="M224" s="38">
        <v>261.22800000000001</v>
      </c>
      <c r="N224" s="72">
        <v>10650.59</v>
      </c>
      <c r="O224" s="29">
        <f t="shared" si="10"/>
        <v>33</v>
      </c>
      <c r="P224" s="38" t="str">
        <f t="array" ref="P224">O224&amp;CHOOSE(AND(O224&lt;&gt;{11,12,13})*MIN(4,MOD(O224,10))+1,"th","st","nd","rd","th")</f>
        <v>33rd</v>
      </c>
      <c r="Q224" s="76">
        <v>1.0669</v>
      </c>
      <c r="R224" s="77">
        <v>1.07</v>
      </c>
      <c r="S224" s="78">
        <v>1.0699999999999999E-2</v>
      </c>
      <c r="T224" s="79">
        <v>415</v>
      </c>
      <c r="U224" s="80">
        <v>21099686</v>
      </c>
      <c r="V224" s="72">
        <v>8674.83</v>
      </c>
      <c r="W224" s="29">
        <f t="shared" si="11"/>
        <v>73</v>
      </c>
      <c r="X224" s="38" t="str">
        <f t="array" ref="X224">W224&amp;CHOOSE(AND(W224&lt;&gt;{11,12,13})*MIN(4,MOD(W224,10))+1,"th","st","nd","rd","th")</f>
        <v>73rd</v>
      </c>
      <c r="Y224" s="77">
        <v>0</v>
      </c>
      <c r="Z224" s="39">
        <v>1.07</v>
      </c>
      <c r="AA224" s="81">
        <v>712829.78</v>
      </c>
      <c r="AB224" s="82">
        <v>1264584355</v>
      </c>
      <c r="AC224" s="83">
        <v>298355341</v>
      </c>
      <c r="AD224" s="81">
        <v>16041347.09</v>
      </c>
      <c r="AE224" s="81">
        <v>0</v>
      </c>
      <c r="AF224" s="81">
        <v>4330.43</v>
      </c>
    </row>
    <row r="225" spans="1:32" x14ac:dyDescent="0.25">
      <c r="A225" s="7">
        <v>105253903</v>
      </c>
      <c r="B225" s="8" t="s">
        <v>306</v>
      </c>
      <c r="C225" s="8" t="s">
        <v>238</v>
      </c>
      <c r="D225" s="70">
        <v>52188</v>
      </c>
      <c r="E225" s="71">
        <v>6451</v>
      </c>
      <c r="F225" s="72">
        <v>13457850.91</v>
      </c>
      <c r="G225" s="73">
        <v>39.97</v>
      </c>
      <c r="H225" s="29">
        <f t="shared" si="9"/>
        <v>23</v>
      </c>
      <c r="I225" s="38" t="str">
        <f t="array" ref="I225">H225&amp;CHOOSE(AND(H225&lt;&gt;{11,12,13})*MIN(4,MOD(H225,10))+1,"th","st","nd","rd","th")</f>
        <v>23rd</v>
      </c>
      <c r="J225" s="74">
        <v>0.8</v>
      </c>
      <c r="K225" s="75">
        <v>26106952.77</v>
      </c>
      <c r="L225" s="38">
        <v>2181.73</v>
      </c>
      <c r="M225" s="38">
        <v>394.07600000000002</v>
      </c>
      <c r="N225" s="72">
        <v>10135.450000000001</v>
      </c>
      <c r="O225" s="29">
        <f t="shared" si="10"/>
        <v>22</v>
      </c>
      <c r="P225" s="38" t="str">
        <f t="array" ref="P225">O225&amp;CHOOSE(AND(O225&lt;&gt;{11,12,13})*MIN(4,MOD(O225,10))+1,"th","st","nd","rd","th")</f>
        <v>22nd</v>
      </c>
      <c r="Q225" s="76">
        <v>1.1211</v>
      </c>
      <c r="R225" s="77">
        <v>0.8</v>
      </c>
      <c r="S225" s="78">
        <v>1.11E-2</v>
      </c>
      <c r="T225" s="79">
        <v>394</v>
      </c>
      <c r="U225" s="80">
        <v>16301028</v>
      </c>
      <c r="V225" s="72">
        <v>6328.52</v>
      </c>
      <c r="W225" s="29">
        <f t="shared" si="11"/>
        <v>46</v>
      </c>
      <c r="X225" s="38" t="str">
        <f t="array" ref="X225">W225&amp;CHOOSE(AND(W225&lt;&gt;{11,12,13})*MIN(4,MOD(W225,10))+1,"th","st","nd","rd","th")</f>
        <v>46th</v>
      </c>
      <c r="Y225" s="77">
        <v>0.03</v>
      </c>
      <c r="Z225" s="39">
        <v>0.83</v>
      </c>
      <c r="AA225" s="81">
        <v>518607.35</v>
      </c>
      <c r="AB225" s="82">
        <v>878389216</v>
      </c>
      <c r="AC225" s="83">
        <v>329094361</v>
      </c>
      <c r="AD225" s="81">
        <v>12853603.25</v>
      </c>
      <c r="AE225" s="81">
        <v>0</v>
      </c>
      <c r="AF225" s="81">
        <v>85640.31</v>
      </c>
    </row>
    <row r="226" spans="1:32" x14ac:dyDescent="0.25">
      <c r="A226" s="7">
        <v>105254053</v>
      </c>
      <c r="B226" s="8" t="s">
        <v>308</v>
      </c>
      <c r="C226" s="8" t="s">
        <v>238</v>
      </c>
      <c r="D226" s="70">
        <v>49073</v>
      </c>
      <c r="E226" s="71">
        <v>4355</v>
      </c>
      <c r="F226" s="72">
        <v>9327666.7800000012</v>
      </c>
      <c r="G226" s="73">
        <v>43.65</v>
      </c>
      <c r="H226" s="29">
        <f t="shared" si="9"/>
        <v>32</v>
      </c>
      <c r="I226" s="38" t="str">
        <f t="array" ref="I226">H226&amp;CHOOSE(AND(H226&lt;&gt;{11,12,13})*MIN(4,MOD(H226,10))+1,"th","st","nd","rd","th")</f>
        <v>32nd</v>
      </c>
      <c r="J226" s="74">
        <v>0.87</v>
      </c>
      <c r="K226" s="75">
        <v>22071957.109999999</v>
      </c>
      <c r="L226" s="38">
        <v>1781.501</v>
      </c>
      <c r="M226" s="38">
        <v>341.16899999999998</v>
      </c>
      <c r="N226" s="72">
        <v>10398.200000000001</v>
      </c>
      <c r="O226" s="29">
        <f t="shared" si="10"/>
        <v>27</v>
      </c>
      <c r="P226" s="38" t="str">
        <f t="array" ref="P226">O226&amp;CHOOSE(AND(O226&lt;&gt;{11,12,13})*MIN(4,MOD(O226,10))+1,"th","st","nd","rd","th")</f>
        <v>27th</v>
      </c>
      <c r="Q226" s="76">
        <v>1.0927</v>
      </c>
      <c r="R226" s="77">
        <v>0.87</v>
      </c>
      <c r="S226" s="78">
        <v>1.43E-2</v>
      </c>
      <c r="T226" s="79">
        <v>201</v>
      </c>
      <c r="U226" s="80">
        <v>8817599</v>
      </c>
      <c r="V226" s="72">
        <v>4154.01</v>
      </c>
      <c r="W226" s="29">
        <f t="shared" si="11"/>
        <v>16</v>
      </c>
      <c r="X226" s="38" t="str">
        <f t="array" ref="X226">W226&amp;CHOOSE(AND(W226&lt;&gt;{11,12,13})*MIN(4,MOD(W226,10))+1,"th","st","nd","rd","th")</f>
        <v>16th</v>
      </c>
      <c r="Y226" s="77">
        <v>0.37</v>
      </c>
      <c r="Z226" s="39">
        <v>1.24</v>
      </c>
      <c r="AA226" s="81">
        <v>735480.49</v>
      </c>
      <c r="AB226" s="82">
        <v>453508256</v>
      </c>
      <c r="AC226" s="83">
        <v>199647205</v>
      </c>
      <c r="AD226" s="81">
        <v>8565749.1300000008</v>
      </c>
      <c r="AE226" s="81">
        <v>0</v>
      </c>
      <c r="AF226" s="81">
        <v>26437.16</v>
      </c>
    </row>
    <row r="227" spans="1:32" x14ac:dyDescent="0.25">
      <c r="A227" s="7">
        <v>105254353</v>
      </c>
      <c r="B227" s="8" t="s">
        <v>326</v>
      </c>
      <c r="C227" s="8" t="s">
        <v>238</v>
      </c>
      <c r="D227" s="70">
        <v>62236</v>
      </c>
      <c r="E227" s="71">
        <v>5944</v>
      </c>
      <c r="F227" s="72">
        <v>16306255.010000002</v>
      </c>
      <c r="G227" s="73">
        <v>44.08</v>
      </c>
      <c r="H227" s="29">
        <f t="shared" si="9"/>
        <v>33</v>
      </c>
      <c r="I227" s="38" t="str">
        <f t="array" ref="I227">H227&amp;CHOOSE(AND(H227&lt;&gt;{11,12,13})*MIN(4,MOD(H227,10))+1,"th","st","nd","rd","th")</f>
        <v>33rd</v>
      </c>
      <c r="J227" s="74">
        <v>0.88</v>
      </c>
      <c r="K227" s="75">
        <v>25466105.559999999</v>
      </c>
      <c r="L227" s="38">
        <v>2152.1610000000001</v>
      </c>
      <c r="M227" s="38">
        <v>269.29000000000002</v>
      </c>
      <c r="N227" s="72">
        <v>10516.88</v>
      </c>
      <c r="O227" s="29">
        <f t="shared" si="10"/>
        <v>30</v>
      </c>
      <c r="P227" s="38" t="str">
        <f t="array" ref="P227">O227&amp;CHOOSE(AND(O227&lt;&gt;{11,12,13})*MIN(4,MOD(O227,10))+1,"th","st","nd","rd","th")</f>
        <v>30th</v>
      </c>
      <c r="Q227" s="76">
        <v>1.0804</v>
      </c>
      <c r="R227" s="77">
        <v>0.88</v>
      </c>
      <c r="S227" s="78">
        <v>1.3899999999999999E-2</v>
      </c>
      <c r="T227" s="79">
        <v>220</v>
      </c>
      <c r="U227" s="80">
        <v>15819769</v>
      </c>
      <c r="V227" s="72">
        <v>6533.18</v>
      </c>
      <c r="W227" s="29">
        <f t="shared" si="11"/>
        <v>50</v>
      </c>
      <c r="X227" s="38" t="str">
        <f t="array" ref="X227">W227&amp;CHOOSE(AND(W227&lt;&gt;{11,12,13})*MIN(4,MOD(W227,10))+1,"th","st","nd","rd","th")</f>
        <v>50th</v>
      </c>
      <c r="Y227" s="77">
        <v>0</v>
      </c>
      <c r="Z227" s="39">
        <v>0.88</v>
      </c>
      <c r="AA227" s="81">
        <v>458169.23</v>
      </c>
      <c r="AB227" s="82">
        <v>831579270</v>
      </c>
      <c r="AC227" s="83">
        <v>340255490</v>
      </c>
      <c r="AD227" s="81">
        <v>15830921.960000001</v>
      </c>
      <c r="AE227" s="81">
        <v>0</v>
      </c>
      <c r="AF227" s="81">
        <v>17163.82</v>
      </c>
    </row>
    <row r="228" spans="1:32" x14ac:dyDescent="0.25">
      <c r="A228" s="7">
        <v>105256553</v>
      </c>
      <c r="B228" s="8" t="s">
        <v>343</v>
      </c>
      <c r="C228" s="8" t="s">
        <v>238</v>
      </c>
      <c r="D228" s="70">
        <v>52317</v>
      </c>
      <c r="E228" s="71">
        <v>2733</v>
      </c>
      <c r="F228" s="72">
        <v>5841421.9800000004</v>
      </c>
      <c r="G228" s="73">
        <v>40.85</v>
      </c>
      <c r="H228" s="29">
        <f t="shared" si="9"/>
        <v>26</v>
      </c>
      <c r="I228" s="38" t="str">
        <f t="array" ref="I228">H228&amp;CHOOSE(AND(H228&lt;&gt;{11,12,13})*MIN(4,MOD(H228,10))+1,"th","st","nd","rd","th")</f>
        <v>26th</v>
      </c>
      <c r="J228" s="74">
        <v>0.81</v>
      </c>
      <c r="K228" s="75">
        <v>15655062.49</v>
      </c>
      <c r="L228" s="38">
        <v>1224.8320000000001</v>
      </c>
      <c r="M228" s="38">
        <v>113.5</v>
      </c>
      <c r="N228" s="72">
        <v>11697.44</v>
      </c>
      <c r="O228" s="29">
        <f t="shared" si="10"/>
        <v>55</v>
      </c>
      <c r="P228" s="38" t="str">
        <f t="array" ref="P228">O228&amp;CHOOSE(AND(O228&lt;&gt;{11,12,13})*MIN(4,MOD(O228,10))+1,"th","st","nd","rd","th")</f>
        <v>55th</v>
      </c>
      <c r="Q228" s="76">
        <v>0.97140000000000004</v>
      </c>
      <c r="R228" s="77">
        <v>0.79</v>
      </c>
      <c r="S228" s="78">
        <v>1.7600000000000001E-2</v>
      </c>
      <c r="T228" s="79">
        <v>63</v>
      </c>
      <c r="U228" s="80">
        <v>4468686</v>
      </c>
      <c r="V228" s="72">
        <v>3339</v>
      </c>
      <c r="W228" s="29">
        <f t="shared" si="11"/>
        <v>9</v>
      </c>
      <c r="X228" s="38" t="str">
        <f t="array" ref="X228">W228&amp;CHOOSE(AND(W228&lt;&gt;{11,12,13})*MIN(4,MOD(W228,10))+1,"th","st","nd","rd","th")</f>
        <v>9th</v>
      </c>
      <c r="Y228" s="77">
        <v>0.49</v>
      </c>
      <c r="Z228" s="39">
        <v>1.28</v>
      </c>
      <c r="AA228" s="81">
        <v>622938.26</v>
      </c>
      <c r="AB228" s="82">
        <v>219564139</v>
      </c>
      <c r="AC228" s="83">
        <v>111449668</v>
      </c>
      <c r="AD228" s="81">
        <v>5150576.78</v>
      </c>
      <c r="AE228" s="81">
        <v>0</v>
      </c>
      <c r="AF228" s="81">
        <v>67906.94</v>
      </c>
    </row>
    <row r="229" spans="1:32" x14ac:dyDescent="0.25">
      <c r="A229" s="7">
        <v>105257602</v>
      </c>
      <c r="B229" s="8" t="s">
        <v>407</v>
      </c>
      <c r="C229" s="8" t="s">
        <v>238</v>
      </c>
      <c r="D229" s="70">
        <v>55547</v>
      </c>
      <c r="E229" s="71">
        <v>22469</v>
      </c>
      <c r="F229" s="72">
        <v>59025728</v>
      </c>
      <c r="G229" s="73">
        <v>47.29</v>
      </c>
      <c r="H229" s="29">
        <f t="shared" si="9"/>
        <v>42</v>
      </c>
      <c r="I229" s="38" t="str">
        <f t="array" ref="I229">H229&amp;CHOOSE(AND(H229&lt;&gt;{11,12,13})*MIN(4,MOD(H229,10))+1,"th","st","nd","rd","th")</f>
        <v>42nd</v>
      </c>
      <c r="J229" s="74">
        <v>0.94</v>
      </c>
      <c r="K229" s="75">
        <v>81735414.269999996</v>
      </c>
      <c r="L229" s="38">
        <v>7072.4369999999999</v>
      </c>
      <c r="M229" s="38">
        <v>793.64</v>
      </c>
      <c r="N229" s="72">
        <v>10390.870000000001</v>
      </c>
      <c r="O229" s="29">
        <f t="shared" si="10"/>
        <v>27</v>
      </c>
      <c r="P229" s="38" t="str">
        <f t="array" ref="P229">O229&amp;CHOOSE(AND(O229&lt;&gt;{11,12,13})*MIN(4,MOD(O229,10))+1,"th","st","nd","rd","th")</f>
        <v>27th</v>
      </c>
      <c r="Q229" s="76">
        <v>1.0934999999999999</v>
      </c>
      <c r="R229" s="77">
        <v>0.94</v>
      </c>
      <c r="S229" s="78">
        <v>1.17E-2</v>
      </c>
      <c r="T229" s="79">
        <v>361</v>
      </c>
      <c r="U229" s="80">
        <v>68192987</v>
      </c>
      <c r="V229" s="72">
        <v>8669.25</v>
      </c>
      <c r="W229" s="29">
        <f t="shared" si="11"/>
        <v>73</v>
      </c>
      <c r="X229" s="38" t="str">
        <f t="array" ref="X229">W229&amp;CHOOSE(AND(W229&lt;&gt;{11,12,13})*MIN(4,MOD(W229,10))+1,"th","st","nd","rd","th")</f>
        <v>73rd</v>
      </c>
      <c r="Y229" s="77">
        <v>0</v>
      </c>
      <c r="Z229" s="39">
        <v>0.94</v>
      </c>
      <c r="AA229" s="81">
        <v>934701.43</v>
      </c>
      <c r="AB229" s="82">
        <v>3466671909</v>
      </c>
      <c r="AC229" s="83">
        <v>1584660476</v>
      </c>
      <c r="AD229" s="81">
        <v>58047567.189999998</v>
      </c>
      <c r="AE229" s="81">
        <v>0</v>
      </c>
      <c r="AF229" s="81">
        <v>43459.38</v>
      </c>
    </row>
    <row r="230" spans="1:32" x14ac:dyDescent="0.25">
      <c r="A230" s="7">
        <v>105258303</v>
      </c>
      <c r="B230" s="8" t="s">
        <v>440</v>
      </c>
      <c r="C230" s="8" t="s">
        <v>238</v>
      </c>
      <c r="D230" s="70">
        <v>49462</v>
      </c>
      <c r="E230" s="71">
        <v>3982</v>
      </c>
      <c r="F230" s="72">
        <v>9299944.1999999993</v>
      </c>
      <c r="G230" s="73">
        <v>47.22</v>
      </c>
      <c r="H230" s="29">
        <f t="shared" si="9"/>
        <v>42</v>
      </c>
      <c r="I230" s="38" t="str">
        <f t="array" ref="I230">H230&amp;CHOOSE(AND(H230&lt;&gt;{11,12,13})*MIN(4,MOD(H230,10))+1,"th","st","nd","rd","th")</f>
        <v>42nd</v>
      </c>
      <c r="J230" s="74">
        <v>0.94</v>
      </c>
      <c r="K230" s="75">
        <v>19539385.149999999</v>
      </c>
      <c r="L230" s="38">
        <v>1716.1780000000001</v>
      </c>
      <c r="M230" s="38">
        <v>252.995</v>
      </c>
      <c r="N230" s="72">
        <v>9922.64</v>
      </c>
      <c r="O230" s="29">
        <f t="shared" si="10"/>
        <v>18</v>
      </c>
      <c r="P230" s="38" t="str">
        <f t="array" ref="P230">O230&amp;CHOOSE(AND(O230&lt;&gt;{11,12,13})*MIN(4,MOD(O230,10))+1,"th","st","nd","rd","th")</f>
        <v>18th</v>
      </c>
      <c r="Q230" s="76">
        <v>1.1451</v>
      </c>
      <c r="R230" s="77">
        <v>0.94</v>
      </c>
      <c r="S230" s="78">
        <v>1.24E-2</v>
      </c>
      <c r="T230" s="79">
        <v>324</v>
      </c>
      <c r="U230" s="80">
        <v>10153539</v>
      </c>
      <c r="V230" s="72">
        <v>5156.25</v>
      </c>
      <c r="W230" s="29">
        <f t="shared" si="11"/>
        <v>31</v>
      </c>
      <c r="X230" s="38" t="str">
        <f t="array" ref="X230">W230&amp;CHOOSE(AND(W230&lt;&gt;{11,12,13})*MIN(4,MOD(W230,10))+1,"th","st","nd","rd","th")</f>
        <v>31st</v>
      </c>
      <c r="Y230" s="77">
        <v>0.21</v>
      </c>
      <c r="Z230" s="39">
        <v>1.1499999999999999</v>
      </c>
      <c r="AA230" s="81">
        <v>558246.68999999994</v>
      </c>
      <c r="AB230" s="82">
        <v>525783829</v>
      </c>
      <c r="AC230" s="83">
        <v>226330138</v>
      </c>
      <c r="AD230" s="81">
        <v>8716457.9399999995</v>
      </c>
      <c r="AE230" s="81">
        <v>8155</v>
      </c>
      <c r="AF230" s="81">
        <v>17084.57</v>
      </c>
    </row>
    <row r="231" spans="1:32" x14ac:dyDescent="0.25">
      <c r="A231" s="7">
        <v>105258503</v>
      </c>
      <c r="B231" s="8" t="s">
        <v>459</v>
      </c>
      <c r="C231" s="8" t="s">
        <v>238</v>
      </c>
      <c r="D231" s="70">
        <v>50336</v>
      </c>
      <c r="E231" s="71">
        <v>3871</v>
      </c>
      <c r="F231" s="72">
        <v>5209085.0299999993</v>
      </c>
      <c r="G231" s="73">
        <v>26.73</v>
      </c>
      <c r="H231" s="29">
        <f t="shared" si="9"/>
        <v>3</v>
      </c>
      <c r="I231" s="38" t="str">
        <f t="array" ref="I231">H231&amp;CHOOSE(AND(H231&lt;&gt;{11,12,13})*MIN(4,MOD(H231,10))+1,"th","st","nd","rd","th")</f>
        <v>3rd</v>
      </c>
      <c r="J231" s="74">
        <v>0.53</v>
      </c>
      <c r="K231" s="75">
        <v>17097112.359999999</v>
      </c>
      <c r="L231" s="38">
        <v>1460.7180000000001</v>
      </c>
      <c r="M231" s="38">
        <v>348.10199999999998</v>
      </c>
      <c r="N231" s="72">
        <v>9452.08</v>
      </c>
      <c r="O231" s="29">
        <f t="shared" si="10"/>
        <v>10</v>
      </c>
      <c r="P231" s="38" t="str">
        <f t="array" ref="P231">O231&amp;CHOOSE(AND(O231&lt;&gt;{11,12,13})*MIN(4,MOD(O231,10))+1,"th","st","nd","rd","th")</f>
        <v>10th</v>
      </c>
      <c r="Q231" s="76">
        <v>1.2020999999999999</v>
      </c>
      <c r="R231" s="77">
        <v>0.53</v>
      </c>
      <c r="S231" s="78">
        <v>9.2999999999999992E-3</v>
      </c>
      <c r="T231" s="79">
        <v>470</v>
      </c>
      <c r="U231" s="80">
        <v>7553491</v>
      </c>
      <c r="V231" s="72">
        <v>4175.92</v>
      </c>
      <c r="W231" s="29">
        <f t="shared" si="11"/>
        <v>17</v>
      </c>
      <c r="X231" s="38" t="str">
        <f t="array" ref="X231">W231&amp;CHOOSE(AND(W231&lt;&gt;{11,12,13})*MIN(4,MOD(W231,10))+1,"th","st","nd","rd","th")</f>
        <v>17th</v>
      </c>
      <c r="Y231" s="77">
        <v>0.36</v>
      </c>
      <c r="Z231" s="39">
        <v>0.89</v>
      </c>
      <c r="AA231" s="81">
        <v>394516.92</v>
      </c>
      <c r="AB231" s="82">
        <v>398952277</v>
      </c>
      <c r="AC231" s="83">
        <v>160565579</v>
      </c>
      <c r="AD231" s="81">
        <v>4808035.68</v>
      </c>
      <c r="AE231" s="81">
        <v>0</v>
      </c>
      <c r="AF231" s="81">
        <v>6532.43</v>
      </c>
    </row>
    <row r="232" spans="1:32" x14ac:dyDescent="0.25">
      <c r="A232" s="7">
        <v>105259103</v>
      </c>
      <c r="B232" s="8" t="s">
        <v>599</v>
      </c>
      <c r="C232" s="8" t="s">
        <v>238</v>
      </c>
      <c r="D232" s="70">
        <v>45257</v>
      </c>
      <c r="E232" s="71">
        <v>2601</v>
      </c>
      <c r="F232" s="72">
        <v>3466517.47</v>
      </c>
      <c r="G232" s="73">
        <v>29.45</v>
      </c>
      <c r="H232" s="29">
        <f t="shared" si="9"/>
        <v>5</v>
      </c>
      <c r="I232" s="38" t="str">
        <f t="array" ref="I232">H232&amp;CHOOSE(AND(H232&lt;&gt;{11,12,13})*MIN(4,MOD(H232,10))+1,"th","st","nd","rd","th")</f>
        <v>5th</v>
      </c>
      <c r="J232" s="74">
        <v>0.59</v>
      </c>
      <c r="K232" s="75">
        <v>16111868.43</v>
      </c>
      <c r="L232" s="38">
        <v>1150.117</v>
      </c>
      <c r="M232" s="38">
        <v>269.06599999999997</v>
      </c>
      <c r="N232" s="72">
        <v>11352.92</v>
      </c>
      <c r="O232" s="29">
        <f t="shared" si="10"/>
        <v>50</v>
      </c>
      <c r="P232" s="38" t="str">
        <f t="array" ref="P232">O232&amp;CHOOSE(AND(O232&lt;&gt;{11,12,13})*MIN(4,MOD(O232,10))+1,"th","st","nd","rd","th")</f>
        <v>50th</v>
      </c>
      <c r="Q232" s="76">
        <v>1.0008999999999999</v>
      </c>
      <c r="R232" s="77">
        <v>0.59</v>
      </c>
      <c r="S232" s="78">
        <v>1.0200000000000001E-2</v>
      </c>
      <c r="T232" s="79">
        <v>444</v>
      </c>
      <c r="U232" s="80">
        <v>4593660</v>
      </c>
      <c r="V232" s="72">
        <v>3236.83</v>
      </c>
      <c r="W232" s="29">
        <f t="shared" si="11"/>
        <v>8</v>
      </c>
      <c r="X232" s="38" t="str">
        <f t="array" ref="X232">W232&amp;CHOOSE(AND(W232&lt;&gt;{11,12,13})*MIN(4,MOD(W232,10))+1,"th","st","nd","rd","th")</f>
        <v>8th</v>
      </c>
      <c r="Y232" s="77">
        <v>0.51</v>
      </c>
      <c r="Z232" s="39">
        <v>1.1000000000000001</v>
      </c>
      <c r="AA232" s="81">
        <v>334576.64000000001</v>
      </c>
      <c r="AB232" s="82">
        <v>242112697</v>
      </c>
      <c r="AC232" s="83">
        <v>98158403</v>
      </c>
      <c r="AD232" s="81">
        <v>3102489.19</v>
      </c>
      <c r="AE232" s="81">
        <v>0</v>
      </c>
      <c r="AF232" s="81">
        <v>29451.64</v>
      </c>
    </row>
    <row r="233" spans="1:32" x14ac:dyDescent="0.25">
      <c r="A233" s="7">
        <v>105259703</v>
      </c>
      <c r="B233" s="8" t="s">
        <v>620</v>
      </c>
      <c r="C233" s="8" t="s">
        <v>238</v>
      </c>
      <c r="D233" s="70">
        <v>62979</v>
      </c>
      <c r="E233" s="71">
        <v>3930</v>
      </c>
      <c r="F233" s="72">
        <v>10319663.460000001</v>
      </c>
      <c r="G233" s="73">
        <v>41.69</v>
      </c>
      <c r="H233" s="29">
        <f t="shared" si="9"/>
        <v>28</v>
      </c>
      <c r="I233" s="38" t="str">
        <f t="array" ref="I233">H233&amp;CHOOSE(AND(H233&lt;&gt;{11,12,13})*MIN(4,MOD(H233,10))+1,"th","st","nd","rd","th")</f>
        <v>28th</v>
      </c>
      <c r="J233" s="74">
        <v>0.83</v>
      </c>
      <c r="K233" s="75">
        <v>19057187.219999999</v>
      </c>
      <c r="L233" s="38">
        <v>1418.481</v>
      </c>
      <c r="M233" s="38">
        <v>306.30799999999999</v>
      </c>
      <c r="N233" s="72">
        <v>11049</v>
      </c>
      <c r="O233" s="29">
        <f t="shared" si="10"/>
        <v>43</v>
      </c>
      <c r="P233" s="38" t="str">
        <f t="array" ref="P233">O233&amp;CHOOSE(AND(O233&lt;&gt;{11,12,13})*MIN(4,MOD(O233,10))+1,"th","st","nd","rd","th")</f>
        <v>43rd</v>
      </c>
      <c r="Q233" s="76">
        <v>1.0284</v>
      </c>
      <c r="R233" s="77">
        <v>0.83</v>
      </c>
      <c r="S233" s="78">
        <v>1.37E-2</v>
      </c>
      <c r="T233" s="79">
        <v>232</v>
      </c>
      <c r="U233" s="80">
        <v>10167038</v>
      </c>
      <c r="V233" s="72">
        <v>5894.66</v>
      </c>
      <c r="W233" s="29">
        <f t="shared" si="11"/>
        <v>40</v>
      </c>
      <c r="X233" s="38" t="str">
        <f t="array" ref="X233">W233&amp;CHOOSE(AND(W233&lt;&gt;{11,12,13})*MIN(4,MOD(W233,10))+1,"th","st","nd","rd","th")</f>
        <v>40th</v>
      </c>
      <c r="Y233" s="77">
        <v>0.1</v>
      </c>
      <c r="Z233" s="39">
        <v>0.93</v>
      </c>
      <c r="AA233" s="81">
        <v>463439.46</v>
      </c>
      <c r="AB233" s="82">
        <v>534597350</v>
      </c>
      <c r="AC233" s="83">
        <v>218516567</v>
      </c>
      <c r="AD233" s="81">
        <v>9845785</v>
      </c>
      <c r="AE233" s="81">
        <v>0</v>
      </c>
      <c r="AF233" s="81">
        <v>10439</v>
      </c>
    </row>
    <row r="234" spans="1:32" x14ac:dyDescent="0.25">
      <c r="A234" s="7">
        <v>101260303</v>
      </c>
      <c r="B234" s="8" t="s">
        <v>97</v>
      </c>
      <c r="C234" s="8" t="s">
        <v>98</v>
      </c>
      <c r="D234" s="70">
        <v>38165</v>
      </c>
      <c r="E234" s="71">
        <v>9032</v>
      </c>
      <c r="F234" s="72">
        <v>11071278.4</v>
      </c>
      <c r="G234" s="73">
        <v>32.119999999999997</v>
      </c>
      <c r="H234" s="29">
        <f t="shared" si="9"/>
        <v>8</v>
      </c>
      <c r="I234" s="38" t="str">
        <f t="array" ref="I234">H234&amp;CHOOSE(AND(H234&lt;&gt;{11,12,13})*MIN(4,MOD(H234,10))+1,"th","st","nd","rd","th")</f>
        <v>8th</v>
      </c>
      <c r="J234" s="74">
        <v>0.64</v>
      </c>
      <c r="K234" s="75">
        <v>46059016.990000002</v>
      </c>
      <c r="L234" s="38">
        <v>3530.453</v>
      </c>
      <c r="M234" s="38">
        <v>1488.192</v>
      </c>
      <c r="N234" s="72">
        <v>9177.58</v>
      </c>
      <c r="O234" s="29">
        <f t="shared" si="10"/>
        <v>6</v>
      </c>
      <c r="P234" s="38" t="str">
        <f t="array" ref="P234">O234&amp;CHOOSE(AND(O234&lt;&gt;{11,12,13})*MIN(4,MOD(O234,10))+1,"th","st","nd","rd","th")</f>
        <v>6th</v>
      </c>
      <c r="Q234" s="76">
        <v>1.2381</v>
      </c>
      <c r="R234" s="77">
        <v>0.64</v>
      </c>
      <c r="S234" s="78">
        <v>8.6E-3</v>
      </c>
      <c r="T234" s="79">
        <v>483</v>
      </c>
      <c r="U234" s="80">
        <v>17298278</v>
      </c>
      <c r="V234" s="72">
        <v>3446.8</v>
      </c>
      <c r="W234" s="29">
        <f t="shared" si="11"/>
        <v>10</v>
      </c>
      <c r="X234" s="38" t="str">
        <f t="array" ref="X234">W234&amp;CHOOSE(AND(W234&lt;&gt;{11,12,13})*MIN(4,MOD(W234,10))+1,"th","st","nd","rd","th")</f>
        <v>10th</v>
      </c>
      <c r="Y234" s="77">
        <v>0.47</v>
      </c>
      <c r="Z234" s="39">
        <v>1.1100000000000001</v>
      </c>
      <c r="AA234" s="81">
        <v>820255.98</v>
      </c>
      <c r="AB234" s="82">
        <v>905879305</v>
      </c>
      <c r="AC234" s="83">
        <v>375474627</v>
      </c>
      <c r="AD234" s="81">
        <v>10228733.359999999</v>
      </c>
      <c r="AE234" s="81">
        <v>0</v>
      </c>
      <c r="AF234" s="81">
        <v>22289.06</v>
      </c>
    </row>
    <row r="235" spans="1:32" x14ac:dyDescent="0.25">
      <c r="A235" s="7">
        <v>101260803</v>
      </c>
      <c r="B235" s="8" t="s">
        <v>173</v>
      </c>
      <c r="C235" s="8" t="s">
        <v>98</v>
      </c>
      <c r="D235" s="70">
        <v>35263</v>
      </c>
      <c r="E235" s="71">
        <v>5334</v>
      </c>
      <c r="F235" s="72">
        <v>6298118</v>
      </c>
      <c r="G235" s="73">
        <v>33.479999999999997</v>
      </c>
      <c r="H235" s="29">
        <f t="shared" si="9"/>
        <v>10</v>
      </c>
      <c r="I235" s="38" t="str">
        <f t="array" ref="I235">H235&amp;CHOOSE(AND(H235&lt;&gt;{11,12,13})*MIN(4,MOD(H235,10))+1,"th","st","nd","rd","th")</f>
        <v>10th</v>
      </c>
      <c r="J235" s="74">
        <v>0.67</v>
      </c>
      <c r="K235" s="75">
        <v>24190120.699999999</v>
      </c>
      <c r="L235" s="38">
        <v>1780.7809999999999</v>
      </c>
      <c r="M235" s="38">
        <v>673.92499999999995</v>
      </c>
      <c r="N235" s="72">
        <v>9854.59</v>
      </c>
      <c r="O235" s="29">
        <f t="shared" si="10"/>
        <v>17</v>
      </c>
      <c r="P235" s="38" t="str">
        <f t="array" ref="P235">O235&amp;CHOOSE(AND(O235&lt;&gt;{11,12,13})*MIN(4,MOD(O235,10))+1,"th","st","nd","rd","th")</f>
        <v>17th</v>
      </c>
      <c r="Q235" s="76">
        <v>1.153</v>
      </c>
      <c r="R235" s="77">
        <v>0.67</v>
      </c>
      <c r="S235" s="78">
        <v>1.14E-2</v>
      </c>
      <c r="T235" s="79">
        <v>379</v>
      </c>
      <c r="U235" s="80">
        <v>7458041</v>
      </c>
      <c r="V235" s="72">
        <v>3038.26</v>
      </c>
      <c r="W235" s="29">
        <f t="shared" si="11"/>
        <v>7</v>
      </c>
      <c r="X235" s="38" t="str">
        <f t="array" ref="X235">W235&amp;CHOOSE(AND(W235&lt;&gt;{11,12,13})*MIN(4,MOD(W235,10))+1,"th","st","nd","rd","th")</f>
        <v>7th</v>
      </c>
      <c r="Y235" s="77">
        <v>0.54</v>
      </c>
      <c r="Z235" s="39">
        <v>1.21</v>
      </c>
      <c r="AA235" s="81">
        <v>335377.08</v>
      </c>
      <c r="AB235" s="82">
        <v>359016443</v>
      </c>
      <c r="AC235" s="83">
        <v>193431006</v>
      </c>
      <c r="AD235" s="81">
        <v>5930879.9000000004</v>
      </c>
      <c r="AE235" s="81">
        <v>0</v>
      </c>
      <c r="AF235" s="81">
        <v>31861.02</v>
      </c>
    </row>
    <row r="236" spans="1:32" x14ac:dyDescent="0.25">
      <c r="A236" s="7">
        <v>101261302</v>
      </c>
      <c r="B236" s="8" t="s">
        <v>233</v>
      </c>
      <c r="C236" s="8" t="s">
        <v>98</v>
      </c>
      <c r="D236" s="70">
        <v>38442</v>
      </c>
      <c r="E236" s="71">
        <v>14187</v>
      </c>
      <c r="F236" s="72">
        <v>17821857.360000003</v>
      </c>
      <c r="G236" s="73">
        <v>32.68</v>
      </c>
      <c r="H236" s="29">
        <f t="shared" si="9"/>
        <v>8</v>
      </c>
      <c r="I236" s="38" t="str">
        <f t="array" ref="I236">H236&amp;CHOOSE(AND(H236&lt;&gt;{11,12,13})*MIN(4,MOD(H236,10))+1,"th","st","nd","rd","th")</f>
        <v>8th</v>
      </c>
      <c r="J236" s="74">
        <v>0.65</v>
      </c>
      <c r="K236" s="75">
        <v>62944622.490000002</v>
      </c>
      <c r="L236" s="38">
        <v>4904.6660000000002</v>
      </c>
      <c r="M236" s="38">
        <v>1853.364</v>
      </c>
      <c r="N236" s="72">
        <v>9314.0499999999993</v>
      </c>
      <c r="O236" s="29">
        <f t="shared" si="10"/>
        <v>8</v>
      </c>
      <c r="P236" s="38" t="str">
        <f t="array" ref="P236">O236&amp;CHOOSE(AND(O236&lt;&gt;{11,12,13})*MIN(4,MOD(O236,10))+1,"th","st","nd","rd","th")</f>
        <v>8th</v>
      </c>
      <c r="Q236" s="76">
        <v>1.2199</v>
      </c>
      <c r="R236" s="77">
        <v>0.65</v>
      </c>
      <c r="S236" s="78">
        <v>9.4000000000000004E-3</v>
      </c>
      <c r="T236" s="79">
        <v>465</v>
      </c>
      <c r="U236" s="80">
        <v>25676638</v>
      </c>
      <c r="V236" s="72">
        <v>3799.43</v>
      </c>
      <c r="W236" s="29">
        <f t="shared" si="11"/>
        <v>14</v>
      </c>
      <c r="X236" s="38" t="str">
        <f t="array" ref="X236">W236&amp;CHOOSE(AND(W236&lt;&gt;{11,12,13})*MIN(4,MOD(W236,10))+1,"th","st","nd","rd","th")</f>
        <v>14th</v>
      </c>
      <c r="Y236" s="77">
        <v>0.42</v>
      </c>
      <c r="Z236" s="39">
        <v>1.07</v>
      </c>
      <c r="AA236" s="81">
        <v>1462689.27</v>
      </c>
      <c r="AB236" s="82">
        <v>1339568026</v>
      </c>
      <c r="AC236" s="83">
        <v>562405138</v>
      </c>
      <c r="AD236" s="81">
        <v>16105675.65</v>
      </c>
      <c r="AE236" s="81">
        <v>0</v>
      </c>
      <c r="AF236" s="81">
        <v>253492.44</v>
      </c>
    </row>
    <row r="237" spans="1:32" x14ac:dyDescent="0.25">
      <c r="A237" s="7">
        <v>101262903</v>
      </c>
      <c r="B237" s="8" t="s">
        <v>300</v>
      </c>
      <c r="C237" s="8" t="s">
        <v>98</v>
      </c>
      <c r="D237" s="70">
        <v>49274</v>
      </c>
      <c r="E237" s="71">
        <v>3271</v>
      </c>
      <c r="F237" s="72">
        <v>5547386.3299999991</v>
      </c>
      <c r="G237" s="73">
        <v>34.42</v>
      </c>
      <c r="H237" s="29">
        <f t="shared" si="9"/>
        <v>11</v>
      </c>
      <c r="I237" s="38" t="str">
        <f t="array" ref="I237">H237&amp;CHOOSE(AND(H237&lt;&gt;{11,12,13})*MIN(4,MOD(H237,10))+1,"th","st","nd","rd","th")</f>
        <v>11th</v>
      </c>
      <c r="J237" s="74">
        <v>0.69</v>
      </c>
      <c r="K237" s="75">
        <v>15024368.41</v>
      </c>
      <c r="L237" s="38">
        <v>1218.413</v>
      </c>
      <c r="M237" s="38">
        <v>236.19499999999999</v>
      </c>
      <c r="N237" s="72">
        <v>10328.81</v>
      </c>
      <c r="O237" s="29">
        <f t="shared" si="10"/>
        <v>26</v>
      </c>
      <c r="P237" s="38" t="str">
        <f t="array" ref="P237">O237&amp;CHOOSE(AND(O237&lt;&gt;{11,12,13})*MIN(4,MOD(O237,10))+1,"th","st","nd","rd","th")</f>
        <v>26th</v>
      </c>
      <c r="Q237" s="76">
        <v>1.1001000000000001</v>
      </c>
      <c r="R237" s="77">
        <v>0.69</v>
      </c>
      <c r="S237" s="78">
        <v>1.0999999999999999E-2</v>
      </c>
      <c r="T237" s="79">
        <v>398</v>
      </c>
      <c r="U237" s="80">
        <v>6832341</v>
      </c>
      <c r="V237" s="72">
        <v>4697.03</v>
      </c>
      <c r="W237" s="29">
        <f t="shared" si="11"/>
        <v>23</v>
      </c>
      <c r="X237" s="38" t="str">
        <f t="array" ref="X237">W237&amp;CHOOSE(AND(W237&lt;&gt;{11,12,13})*MIN(4,MOD(W237,10))+1,"th","st","nd","rd","th")</f>
        <v>23rd</v>
      </c>
      <c r="Y237" s="77">
        <v>0.28000000000000003</v>
      </c>
      <c r="Z237" s="39">
        <v>0.97</v>
      </c>
      <c r="AA237" s="81">
        <v>278993.59999999998</v>
      </c>
      <c r="AB237" s="82">
        <v>354166358</v>
      </c>
      <c r="AC237" s="83">
        <v>151932970</v>
      </c>
      <c r="AD237" s="81">
        <v>5050609.97</v>
      </c>
      <c r="AE237" s="81">
        <v>960.02</v>
      </c>
      <c r="AF237" s="81">
        <v>216822.74</v>
      </c>
    </row>
    <row r="238" spans="1:32" x14ac:dyDescent="0.25">
      <c r="A238" s="7">
        <v>101264003</v>
      </c>
      <c r="B238" s="8" t="s">
        <v>373</v>
      </c>
      <c r="C238" s="8" t="s">
        <v>98</v>
      </c>
      <c r="D238" s="70">
        <v>40912</v>
      </c>
      <c r="E238" s="71">
        <v>9596</v>
      </c>
      <c r="F238" s="72">
        <v>19661276.370000001</v>
      </c>
      <c r="G238" s="73">
        <v>50.08</v>
      </c>
      <c r="H238" s="29">
        <f t="shared" si="9"/>
        <v>49</v>
      </c>
      <c r="I238" s="38" t="str">
        <f t="array" ref="I238">H238&amp;CHOOSE(AND(H238&lt;&gt;{11,12,13})*MIN(4,MOD(H238,10))+1,"th","st","nd","rd","th")</f>
        <v>49th</v>
      </c>
      <c r="J238" s="74">
        <v>1</v>
      </c>
      <c r="K238" s="75">
        <v>40879624.619999997</v>
      </c>
      <c r="L238" s="38">
        <v>3211.029</v>
      </c>
      <c r="M238" s="38">
        <v>572.22799999999995</v>
      </c>
      <c r="N238" s="72">
        <v>10805.41</v>
      </c>
      <c r="O238" s="29">
        <f t="shared" si="10"/>
        <v>38</v>
      </c>
      <c r="P238" s="38" t="str">
        <f t="array" ref="P238">O238&amp;CHOOSE(AND(O238&lt;&gt;{11,12,13})*MIN(4,MOD(O238,10))+1,"th","st","nd","rd","th")</f>
        <v>38th</v>
      </c>
      <c r="Q238" s="76">
        <v>1.0516000000000001</v>
      </c>
      <c r="R238" s="77">
        <v>1</v>
      </c>
      <c r="S238" s="78">
        <v>1.17E-2</v>
      </c>
      <c r="T238" s="79">
        <v>361</v>
      </c>
      <c r="U238" s="80">
        <v>22632500</v>
      </c>
      <c r="V238" s="72">
        <v>5982.28</v>
      </c>
      <c r="W238" s="29">
        <f t="shared" si="11"/>
        <v>42</v>
      </c>
      <c r="X238" s="38" t="str">
        <f t="array" ref="X238">W238&amp;CHOOSE(AND(W238&lt;&gt;{11,12,13})*MIN(4,MOD(W238,10))+1,"th","st","nd","rd","th")</f>
        <v>42nd</v>
      </c>
      <c r="Y238" s="77">
        <v>0.09</v>
      </c>
      <c r="Z238" s="39">
        <v>1.0900000000000001</v>
      </c>
      <c r="AA238" s="81">
        <v>1015555.25</v>
      </c>
      <c r="AB238" s="82">
        <v>1217933691</v>
      </c>
      <c r="AC238" s="83">
        <v>458547755</v>
      </c>
      <c r="AD238" s="81">
        <v>18620942.640000001</v>
      </c>
      <c r="AE238" s="81">
        <v>0</v>
      </c>
      <c r="AF238" s="81">
        <v>24778.48</v>
      </c>
    </row>
    <row r="239" spans="1:32" x14ac:dyDescent="0.25">
      <c r="A239" s="7">
        <v>101268003</v>
      </c>
      <c r="B239" s="8" t="s">
        <v>600</v>
      </c>
      <c r="C239" s="8" t="s">
        <v>98</v>
      </c>
      <c r="D239" s="70">
        <v>35826</v>
      </c>
      <c r="E239" s="71">
        <v>9247</v>
      </c>
      <c r="F239" s="72">
        <v>15374777.98</v>
      </c>
      <c r="G239" s="73">
        <v>46.41</v>
      </c>
      <c r="H239" s="29">
        <f t="shared" si="9"/>
        <v>39</v>
      </c>
      <c r="I239" s="38" t="str">
        <f t="array" ref="I239">H239&amp;CHOOSE(AND(H239&lt;&gt;{11,12,13})*MIN(4,MOD(H239,10))+1,"th","st","nd","rd","th")</f>
        <v>39th</v>
      </c>
      <c r="J239" s="74">
        <v>0.93</v>
      </c>
      <c r="K239" s="75">
        <v>38615169.369999997</v>
      </c>
      <c r="L239" s="38">
        <v>2944.2069999999999</v>
      </c>
      <c r="M239" s="38">
        <v>990.04499999999996</v>
      </c>
      <c r="N239" s="72">
        <v>9815.1200000000008</v>
      </c>
      <c r="O239" s="29">
        <f t="shared" si="10"/>
        <v>16</v>
      </c>
      <c r="P239" s="38" t="str">
        <f t="array" ref="P239">O239&amp;CHOOSE(AND(O239&lt;&gt;{11,12,13})*MIN(4,MOD(O239,10))+1,"th","st","nd","rd","th")</f>
        <v>16th</v>
      </c>
      <c r="Q239" s="76">
        <v>1.1577</v>
      </c>
      <c r="R239" s="77">
        <v>0.93</v>
      </c>
      <c r="S239" s="78">
        <v>1.01E-2</v>
      </c>
      <c r="T239" s="79">
        <v>446</v>
      </c>
      <c r="U239" s="80">
        <v>20505996</v>
      </c>
      <c r="V239" s="72">
        <v>5212.17</v>
      </c>
      <c r="W239" s="29">
        <f t="shared" si="11"/>
        <v>32</v>
      </c>
      <c r="X239" s="38" t="str">
        <f t="array" ref="X239">W239&amp;CHOOSE(AND(W239&lt;&gt;{11,12,13})*MIN(4,MOD(W239,10))+1,"th","st","nd","rd","th")</f>
        <v>32nd</v>
      </c>
      <c r="Y239" s="77">
        <v>0.2</v>
      </c>
      <c r="Z239" s="39">
        <v>1.1299999999999999</v>
      </c>
      <c r="AA239" s="81">
        <v>1120790.6200000001</v>
      </c>
      <c r="AB239" s="82">
        <v>1169712022</v>
      </c>
      <c r="AC239" s="83">
        <v>349250629</v>
      </c>
      <c r="AD239" s="81">
        <v>14232330.32</v>
      </c>
      <c r="AE239" s="81">
        <v>10551.19</v>
      </c>
      <c r="AF239" s="81">
        <v>11105.85</v>
      </c>
    </row>
    <row r="240" spans="1:32" x14ac:dyDescent="0.25">
      <c r="A240" s="7">
        <v>106272003</v>
      </c>
      <c r="B240" s="8" t="s">
        <v>291</v>
      </c>
      <c r="C240" s="8" t="s">
        <v>292</v>
      </c>
      <c r="D240" s="70">
        <v>37139</v>
      </c>
      <c r="E240" s="71">
        <v>2307</v>
      </c>
      <c r="F240" s="72">
        <v>6473572.419999999</v>
      </c>
      <c r="G240" s="73">
        <v>75.56</v>
      </c>
      <c r="H240" s="29">
        <f t="shared" si="9"/>
        <v>93</v>
      </c>
      <c r="I240" s="38" t="str">
        <f t="array" ref="I240">H240&amp;CHOOSE(AND(H240&lt;&gt;{11,12,13})*MIN(4,MOD(H240,10))+1,"th","st","nd","rd","th")</f>
        <v>93rd</v>
      </c>
      <c r="J240" s="74">
        <v>1.51</v>
      </c>
      <c r="K240" s="75">
        <v>10990688.970000001</v>
      </c>
      <c r="L240" s="38">
        <v>501.57400000000001</v>
      </c>
      <c r="M240" s="38">
        <v>236.965</v>
      </c>
      <c r="N240" s="72">
        <v>14881.66</v>
      </c>
      <c r="O240" s="29">
        <f t="shared" si="10"/>
        <v>90</v>
      </c>
      <c r="P240" s="38" t="str">
        <f t="array" ref="P240">O240&amp;CHOOSE(AND(O240&lt;&gt;{11,12,13})*MIN(4,MOD(O240,10))+1,"th","st","nd","rd","th")</f>
        <v>90th</v>
      </c>
      <c r="Q240" s="76">
        <v>0.76349999999999996</v>
      </c>
      <c r="R240" s="77">
        <v>1.1499999999999999</v>
      </c>
      <c r="S240" s="78">
        <v>1.32E-2</v>
      </c>
      <c r="T240" s="79">
        <v>265</v>
      </c>
      <c r="U240" s="80">
        <v>6597752</v>
      </c>
      <c r="V240" s="72">
        <v>8933.52</v>
      </c>
      <c r="W240" s="29">
        <f t="shared" si="11"/>
        <v>76</v>
      </c>
      <c r="X240" s="38" t="str">
        <f t="array" ref="X240">W240&amp;CHOOSE(AND(W240&lt;&gt;{11,12,13})*MIN(4,MOD(W240,10))+1,"th","st","nd","rd","th")</f>
        <v>76th</v>
      </c>
      <c r="Y240" s="77">
        <v>0</v>
      </c>
      <c r="Z240" s="39">
        <v>1.1499999999999999</v>
      </c>
      <c r="AA240" s="81">
        <v>233426.31</v>
      </c>
      <c r="AB240" s="82">
        <v>414217448</v>
      </c>
      <c r="AC240" s="83">
        <v>74504912</v>
      </c>
      <c r="AD240" s="81">
        <v>6221134.1399999997</v>
      </c>
      <c r="AE240" s="81">
        <v>0</v>
      </c>
      <c r="AF240" s="81">
        <v>19011.97</v>
      </c>
    </row>
    <row r="241" spans="1:32" x14ac:dyDescent="0.25">
      <c r="A241" s="7">
        <v>112281302</v>
      </c>
      <c r="B241" s="8" t="s">
        <v>204</v>
      </c>
      <c r="C241" s="8" t="s">
        <v>205</v>
      </c>
      <c r="D241" s="70">
        <v>52263</v>
      </c>
      <c r="E241" s="71">
        <v>26192</v>
      </c>
      <c r="F241" s="72">
        <v>74538793.390000001</v>
      </c>
      <c r="G241" s="73">
        <v>54.45</v>
      </c>
      <c r="H241" s="29">
        <f t="shared" si="9"/>
        <v>61</v>
      </c>
      <c r="I241" s="38" t="str">
        <f t="array" ref="I241">H241&amp;CHOOSE(AND(H241&lt;&gt;{11,12,13})*MIN(4,MOD(H241,10))+1,"th","st","nd","rd","th")</f>
        <v>61st</v>
      </c>
      <c r="J241" s="74">
        <v>1.0900000000000001</v>
      </c>
      <c r="K241" s="75">
        <v>109494346</v>
      </c>
      <c r="L241" s="38">
        <v>9431.2610000000004</v>
      </c>
      <c r="M241" s="38">
        <v>1879.624</v>
      </c>
      <c r="N241" s="72">
        <v>9680.44</v>
      </c>
      <c r="O241" s="29">
        <f t="shared" si="10"/>
        <v>13</v>
      </c>
      <c r="P241" s="38" t="str">
        <f t="array" ref="P241">O241&amp;CHOOSE(AND(O241&lt;&gt;{11,12,13})*MIN(4,MOD(O241,10))+1,"th","st","nd","rd","th")</f>
        <v>13th</v>
      </c>
      <c r="Q241" s="76">
        <v>1.1738</v>
      </c>
      <c r="R241" s="77">
        <v>1.0900000000000001</v>
      </c>
      <c r="S241" s="78">
        <v>1.2200000000000001E-2</v>
      </c>
      <c r="T241" s="79">
        <v>333</v>
      </c>
      <c r="U241" s="80">
        <v>82649242</v>
      </c>
      <c r="V241" s="72">
        <v>7307.05</v>
      </c>
      <c r="W241" s="29">
        <f t="shared" si="11"/>
        <v>59</v>
      </c>
      <c r="X241" s="38" t="str">
        <f t="array" ref="X241">W241&amp;CHOOSE(AND(W241&lt;&gt;{11,12,13})*MIN(4,MOD(W241,10))+1,"th","st","nd","rd","th")</f>
        <v>59th</v>
      </c>
      <c r="Y241" s="77">
        <v>0</v>
      </c>
      <c r="Z241" s="39">
        <v>1.0900000000000001</v>
      </c>
      <c r="AA241" s="81">
        <v>1343074.39</v>
      </c>
      <c r="AB241" s="82">
        <v>4719045480</v>
      </c>
      <c r="AC241" s="83">
        <v>1403120615</v>
      </c>
      <c r="AD241" s="81">
        <v>72632902</v>
      </c>
      <c r="AE241" s="81">
        <v>0</v>
      </c>
      <c r="AF241" s="81">
        <v>562817</v>
      </c>
    </row>
    <row r="242" spans="1:32" x14ac:dyDescent="0.25">
      <c r="A242" s="7">
        <v>112282004</v>
      </c>
      <c r="B242" s="8" t="s">
        <v>286</v>
      </c>
      <c r="C242" s="8" t="s">
        <v>205</v>
      </c>
      <c r="D242" s="70">
        <v>49440</v>
      </c>
      <c r="E242" s="71">
        <v>1601</v>
      </c>
      <c r="F242" s="72">
        <v>3188540.22</v>
      </c>
      <c r="G242" s="73">
        <v>40.28</v>
      </c>
      <c r="H242" s="29">
        <f t="shared" si="9"/>
        <v>24</v>
      </c>
      <c r="I242" s="38" t="str">
        <f t="array" ref="I242">H242&amp;CHOOSE(AND(H242&lt;&gt;{11,12,13})*MIN(4,MOD(H242,10))+1,"th","st","nd","rd","th")</f>
        <v>24th</v>
      </c>
      <c r="J242" s="74">
        <v>0.8</v>
      </c>
      <c r="K242" s="75">
        <v>7051441.7800000003</v>
      </c>
      <c r="L242" s="38">
        <v>515.35299999999995</v>
      </c>
      <c r="M242" s="38">
        <v>205.88</v>
      </c>
      <c r="N242" s="72">
        <v>9776.93</v>
      </c>
      <c r="O242" s="29">
        <f t="shared" si="10"/>
        <v>15</v>
      </c>
      <c r="P242" s="38" t="str">
        <f t="array" ref="P242">O242&amp;CHOOSE(AND(O242&lt;&gt;{11,12,13})*MIN(4,MOD(O242,10))+1,"th","st","nd","rd","th")</f>
        <v>15th</v>
      </c>
      <c r="Q242" s="76">
        <v>1.1621999999999999</v>
      </c>
      <c r="R242" s="77">
        <v>0.8</v>
      </c>
      <c r="S242" s="78">
        <v>9.1000000000000004E-3</v>
      </c>
      <c r="T242" s="79">
        <v>475</v>
      </c>
      <c r="U242" s="80">
        <v>4741872</v>
      </c>
      <c r="V242" s="72">
        <v>6574.67</v>
      </c>
      <c r="W242" s="29">
        <f t="shared" si="11"/>
        <v>51</v>
      </c>
      <c r="X242" s="38" t="str">
        <f t="array" ref="X242">W242&amp;CHOOSE(AND(W242&lt;&gt;{11,12,13})*MIN(4,MOD(W242,10))+1,"th","st","nd","rd","th")</f>
        <v>51st</v>
      </c>
      <c r="Y242" s="77">
        <v>0</v>
      </c>
      <c r="Z242" s="39">
        <v>0.8</v>
      </c>
      <c r="AA242" s="81">
        <v>111109.25</v>
      </c>
      <c r="AB242" s="82">
        <v>275699161</v>
      </c>
      <c r="AC242" s="83">
        <v>75550653</v>
      </c>
      <c r="AD242" s="81">
        <v>3053295.08</v>
      </c>
      <c r="AE242" s="81">
        <v>0</v>
      </c>
      <c r="AF242" s="81">
        <v>24135.89</v>
      </c>
    </row>
    <row r="243" spans="1:32" x14ac:dyDescent="0.25">
      <c r="A243" s="7">
        <v>112283003</v>
      </c>
      <c r="B243" s="8" t="s">
        <v>315</v>
      </c>
      <c r="C243" s="8" t="s">
        <v>205</v>
      </c>
      <c r="D243" s="70">
        <v>62453</v>
      </c>
      <c r="E243" s="71">
        <v>7295</v>
      </c>
      <c r="F243" s="72">
        <v>23171734.009999998</v>
      </c>
      <c r="G243" s="73">
        <v>50.86</v>
      </c>
      <c r="H243" s="29">
        <f t="shared" si="9"/>
        <v>52</v>
      </c>
      <c r="I243" s="38" t="str">
        <f t="array" ref="I243">H243&amp;CHOOSE(AND(H243&lt;&gt;{11,12,13})*MIN(4,MOD(H243,10))+1,"th","st","nd","rd","th")</f>
        <v>52nd</v>
      </c>
      <c r="J243" s="74">
        <v>1.01</v>
      </c>
      <c r="K243" s="75">
        <v>34167120.310000002</v>
      </c>
      <c r="L243" s="38">
        <v>3087.1010000000001</v>
      </c>
      <c r="M243" s="38">
        <v>235.87200000000001</v>
      </c>
      <c r="N243" s="72">
        <v>10282.09</v>
      </c>
      <c r="O243" s="29">
        <f t="shared" si="10"/>
        <v>25</v>
      </c>
      <c r="P243" s="38" t="str">
        <f t="array" ref="P243">O243&amp;CHOOSE(AND(O243&lt;&gt;{11,12,13})*MIN(4,MOD(O243,10))+1,"th","st","nd","rd","th")</f>
        <v>25th</v>
      </c>
      <c r="Q243" s="76">
        <v>1.1051</v>
      </c>
      <c r="R243" s="77">
        <v>1.01</v>
      </c>
      <c r="S243" s="78">
        <v>1.23E-2</v>
      </c>
      <c r="T243" s="79">
        <v>328</v>
      </c>
      <c r="U243" s="80">
        <v>25428368</v>
      </c>
      <c r="V243" s="72">
        <v>7652.29</v>
      </c>
      <c r="W243" s="29">
        <f t="shared" si="11"/>
        <v>64</v>
      </c>
      <c r="X243" s="38" t="str">
        <f t="array" ref="X243">W243&amp;CHOOSE(AND(W243&lt;&gt;{11,12,13})*MIN(4,MOD(W243,10))+1,"th","st","nd","rd","th")</f>
        <v>64th</v>
      </c>
      <c r="Y243" s="77">
        <v>0</v>
      </c>
      <c r="Z243" s="39">
        <v>1.01</v>
      </c>
      <c r="AA243" s="81">
        <v>630837.94999999995</v>
      </c>
      <c r="AB243" s="82">
        <v>1405950701</v>
      </c>
      <c r="AC243" s="83">
        <v>477632115</v>
      </c>
      <c r="AD243" s="81">
        <v>22516716.75</v>
      </c>
      <c r="AE243" s="81">
        <v>0</v>
      </c>
      <c r="AF243" s="81">
        <v>24179.31</v>
      </c>
    </row>
    <row r="244" spans="1:32" x14ac:dyDescent="0.25">
      <c r="A244" s="7">
        <v>112286003</v>
      </c>
      <c r="B244" s="8" t="s">
        <v>593</v>
      </c>
      <c r="C244" s="8" t="s">
        <v>205</v>
      </c>
      <c r="D244" s="70">
        <v>53718</v>
      </c>
      <c r="E244" s="71">
        <v>6695</v>
      </c>
      <c r="F244" s="72">
        <v>19302570.760000002</v>
      </c>
      <c r="G244" s="73">
        <v>53.67</v>
      </c>
      <c r="H244" s="29">
        <f t="shared" si="9"/>
        <v>58</v>
      </c>
      <c r="I244" s="38" t="str">
        <f t="array" ref="I244">H244&amp;CHOOSE(AND(H244&lt;&gt;{11,12,13})*MIN(4,MOD(H244,10))+1,"th","st","nd","rd","th")</f>
        <v>58th</v>
      </c>
      <c r="J244" s="74">
        <v>1.07</v>
      </c>
      <c r="K244" s="75">
        <v>30326992.469999999</v>
      </c>
      <c r="L244" s="38">
        <v>2561.69</v>
      </c>
      <c r="M244" s="38">
        <v>392.654</v>
      </c>
      <c r="N244" s="72">
        <v>10265.219999999999</v>
      </c>
      <c r="O244" s="29">
        <f t="shared" si="10"/>
        <v>24</v>
      </c>
      <c r="P244" s="38" t="str">
        <f t="array" ref="P244">O244&amp;CHOOSE(AND(O244&lt;&gt;{11,12,13})*MIN(4,MOD(O244,10))+1,"th","st","nd","rd","th")</f>
        <v>24th</v>
      </c>
      <c r="Q244" s="76">
        <v>1.1069</v>
      </c>
      <c r="R244" s="77">
        <v>1.07</v>
      </c>
      <c r="S244" s="78">
        <v>1.2200000000000001E-2</v>
      </c>
      <c r="T244" s="79">
        <v>333</v>
      </c>
      <c r="U244" s="80">
        <v>21310751</v>
      </c>
      <c r="V244" s="72">
        <v>7213.36</v>
      </c>
      <c r="W244" s="29">
        <f t="shared" si="11"/>
        <v>59</v>
      </c>
      <c r="X244" s="38" t="str">
        <f t="array" ref="X244">W244&amp;CHOOSE(AND(W244&lt;&gt;{11,12,13})*MIN(4,MOD(W244,10))+1,"th","st","nd","rd","th")</f>
        <v>59th</v>
      </c>
      <c r="Y244" s="77">
        <v>0</v>
      </c>
      <c r="Z244" s="39">
        <v>1.07</v>
      </c>
      <c r="AA244" s="81">
        <v>630412.34</v>
      </c>
      <c r="AB244" s="82">
        <v>1203228510</v>
      </c>
      <c r="AC244" s="83">
        <v>375345663</v>
      </c>
      <c r="AD244" s="81">
        <v>18668199.66</v>
      </c>
      <c r="AE244" s="81">
        <v>0</v>
      </c>
      <c r="AF244" s="81">
        <v>3958.76</v>
      </c>
    </row>
    <row r="245" spans="1:32" x14ac:dyDescent="0.25">
      <c r="A245" s="7">
        <v>112289003</v>
      </c>
      <c r="B245" s="8" t="s">
        <v>623</v>
      </c>
      <c r="C245" s="8" t="s">
        <v>205</v>
      </c>
      <c r="D245" s="70">
        <v>51449</v>
      </c>
      <c r="E245" s="71">
        <v>12872</v>
      </c>
      <c r="F245" s="72">
        <v>25293590.239999998</v>
      </c>
      <c r="G245" s="73">
        <v>38.19</v>
      </c>
      <c r="H245" s="29">
        <f t="shared" si="9"/>
        <v>19</v>
      </c>
      <c r="I245" s="38" t="str">
        <f t="array" ref="I245">H245&amp;CHOOSE(AND(H245&lt;&gt;{11,12,13})*MIN(4,MOD(H245,10))+1,"th","st","nd","rd","th")</f>
        <v>19th</v>
      </c>
      <c r="J245" s="74">
        <v>0.76</v>
      </c>
      <c r="K245" s="75">
        <v>48517242.399999999</v>
      </c>
      <c r="L245" s="38">
        <v>4527.4340000000002</v>
      </c>
      <c r="M245" s="38">
        <v>637.28800000000001</v>
      </c>
      <c r="N245" s="72">
        <v>9393.9699999999993</v>
      </c>
      <c r="O245" s="29">
        <f t="shared" si="10"/>
        <v>9</v>
      </c>
      <c r="P245" s="38" t="str">
        <f t="array" ref="P245">O245&amp;CHOOSE(AND(O245&lt;&gt;{11,12,13})*MIN(4,MOD(O245,10))+1,"th","st","nd","rd","th")</f>
        <v>9th</v>
      </c>
      <c r="Q245" s="76">
        <v>1.2096</v>
      </c>
      <c r="R245" s="77">
        <v>0.76</v>
      </c>
      <c r="S245" s="78">
        <v>1.06E-2</v>
      </c>
      <c r="T245" s="79">
        <v>423</v>
      </c>
      <c r="U245" s="80">
        <v>32324163</v>
      </c>
      <c r="V245" s="72">
        <v>6258.65</v>
      </c>
      <c r="W245" s="29">
        <f t="shared" si="11"/>
        <v>46</v>
      </c>
      <c r="X245" s="38" t="str">
        <f t="array" ref="X245">W245&amp;CHOOSE(AND(W245&lt;&gt;{11,12,13})*MIN(4,MOD(W245,10))+1,"th","st","nd","rd","th")</f>
        <v>46th</v>
      </c>
      <c r="Y245" s="77">
        <v>0.04</v>
      </c>
      <c r="Z245" s="39">
        <v>0.8</v>
      </c>
      <c r="AA245" s="81">
        <v>732021.59</v>
      </c>
      <c r="AB245" s="82">
        <v>1776458311</v>
      </c>
      <c r="AC245" s="83">
        <v>617924106</v>
      </c>
      <c r="AD245" s="81">
        <v>24561565.649999999</v>
      </c>
      <c r="AE245" s="81">
        <v>0</v>
      </c>
      <c r="AF245" s="81">
        <v>3</v>
      </c>
    </row>
    <row r="246" spans="1:32" x14ac:dyDescent="0.25">
      <c r="A246" s="7">
        <v>111291304</v>
      </c>
      <c r="B246" s="8" t="s">
        <v>198</v>
      </c>
      <c r="C246" s="8" t="s">
        <v>199</v>
      </c>
      <c r="D246" s="70">
        <v>46698</v>
      </c>
      <c r="E246" s="71">
        <v>2644</v>
      </c>
      <c r="F246" s="72">
        <v>5661382.1900000004</v>
      </c>
      <c r="G246" s="73">
        <v>45.85</v>
      </c>
      <c r="H246" s="29">
        <f t="shared" si="9"/>
        <v>37</v>
      </c>
      <c r="I246" s="38" t="str">
        <f t="array" ref="I246">H246&amp;CHOOSE(AND(H246&lt;&gt;{11,12,13})*MIN(4,MOD(H246,10))+1,"th","st","nd","rd","th")</f>
        <v>37th</v>
      </c>
      <c r="J246" s="74">
        <v>0.91</v>
      </c>
      <c r="K246" s="75">
        <v>13065935</v>
      </c>
      <c r="L246" s="38">
        <v>1002.237</v>
      </c>
      <c r="M246" s="38">
        <v>333.51900000000001</v>
      </c>
      <c r="N246" s="72">
        <v>9781.68</v>
      </c>
      <c r="O246" s="29">
        <f t="shared" si="10"/>
        <v>15</v>
      </c>
      <c r="P246" s="38" t="str">
        <f t="array" ref="P246">O246&amp;CHOOSE(AND(O246&lt;&gt;{11,12,13})*MIN(4,MOD(O246,10))+1,"th","st","nd","rd","th")</f>
        <v>15th</v>
      </c>
      <c r="Q246" s="76">
        <v>1.1616</v>
      </c>
      <c r="R246" s="77">
        <v>0.91</v>
      </c>
      <c r="S246" s="78">
        <v>1.0699999999999999E-2</v>
      </c>
      <c r="T246" s="79">
        <v>415</v>
      </c>
      <c r="U246" s="80">
        <v>7173219</v>
      </c>
      <c r="V246" s="72">
        <v>5370.16</v>
      </c>
      <c r="W246" s="29">
        <f t="shared" si="11"/>
        <v>34</v>
      </c>
      <c r="X246" s="38" t="str">
        <f t="array" ref="X246">W246&amp;CHOOSE(AND(W246&lt;&gt;{11,12,13})*MIN(4,MOD(W246,10))+1,"th","st","nd","rd","th")</f>
        <v>34th</v>
      </c>
      <c r="Y246" s="77">
        <v>0.18</v>
      </c>
      <c r="Z246" s="39">
        <v>1.0900000000000001</v>
      </c>
      <c r="AA246" s="81">
        <v>384874.19</v>
      </c>
      <c r="AB246" s="82">
        <v>417713089</v>
      </c>
      <c r="AC246" s="83">
        <v>113636456</v>
      </c>
      <c r="AD246" s="81">
        <v>5269907</v>
      </c>
      <c r="AE246" s="81">
        <v>0</v>
      </c>
      <c r="AF246" s="81">
        <v>6601</v>
      </c>
    </row>
    <row r="247" spans="1:32" x14ac:dyDescent="0.25">
      <c r="A247" s="7">
        <v>111292304</v>
      </c>
      <c r="B247" s="8" t="s">
        <v>290</v>
      </c>
      <c r="C247" s="8" t="s">
        <v>199</v>
      </c>
      <c r="D247" s="70">
        <v>47794</v>
      </c>
      <c r="E247" s="71">
        <v>1168</v>
      </c>
      <c r="F247" s="72">
        <v>2650773.6999999997</v>
      </c>
      <c r="G247" s="73">
        <v>47.48</v>
      </c>
      <c r="H247" s="29">
        <f t="shared" si="9"/>
        <v>43</v>
      </c>
      <c r="I247" s="38" t="str">
        <f t="array" ref="I247">H247&amp;CHOOSE(AND(H247&lt;&gt;{11,12,13})*MIN(4,MOD(H247,10))+1,"th","st","nd","rd","th")</f>
        <v>43rd</v>
      </c>
      <c r="J247" s="74">
        <v>0.95</v>
      </c>
      <c r="K247" s="75">
        <v>5711013.0199999996</v>
      </c>
      <c r="L247" s="38">
        <v>367.60500000000002</v>
      </c>
      <c r="M247" s="38">
        <v>133.744</v>
      </c>
      <c r="N247" s="72">
        <v>11391.29</v>
      </c>
      <c r="O247" s="29">
        <f t="shared" si="10"/>
        <v>51</v>
      </c>
      <c r="P247" s="38" t="str">
        <f t="array" ref="P247">O247&amp;CHOOSE(AND(O247&lt;&gt;{11,12,13})*MIN(4,MOD(O247,10))+1,"th","st","nd","rd","th")</f>
        <v>51st</v>
      </c>
      <c r="Q247" s="76">
        <v>0.99750000000000005</v>
      </c>
      <c r="R247" s="77">
        <v>0.95</v>
      </c>
      <c r="S247" s="78">
        <v>1.2999999999999999E-2</v>
      </c>
      <c r="T247" s="79">
        <v>279</v>
      </c>
      <c r="U247" s="80">
        <v>2750667</v>
      </c>
      <c r="V247" s="72">
        <v>5486.53</v>
      </c>
      <c r="W247" s="29">
        <f t="shared" si="11"/>
        <v>36</v>
      </c>
      <c r="X247" s="38" t="str">
        <f t="array" ref="X247">W247&amp;CHOOSE(AND(W247&lt;&gt;{11,12,13})*MIN(4,MOD(W247,10))+1,"th","st","nd","rd","th")</f>
        <v>36th</v>
      </c>
      <c r="Y247" s="77">
        <v>0.16</v>
      </c>
      <c r="Z247" s="39">
        <v>1.1100000000000001</v>
      </c>
      <c r="AA247" s="81">
        <v>172355.16</v>
      </c>
      <c r="AB247" s="82">
        <v>156348111</v>
      </c>
      <c r="AC247" s="83">
        <v>47405013</v>
      </c>
      <c r="AD247" s="81">
        <v>2470654.0099999998</v>
      </c>
      <c r="AE247" s="81">
        <v>4080</v>
      </c>
      <c r="AF247" s="81">
        <v>3684.53</v>
      </c>
    </row>
    <row r="248" spans="1:32" x14ac:dyDescent="0.25">
      <c r="A248" s="7">
        <v>111297504</v>
      </c>
      <c r="B248" s="8" t="s">
        <v>562</v>
      </c>
      <c r="C248" s="8" t="s">
        <v>199</v>
      </c>
      <c r="D248" s="70">
        <v>51283</v>
      </c>
      <c r="E248" s="71">
        <v>2169</v>
      </c>
      <c r="F248" s="72">
        <v>4162004.58</v>
      </c>
      <c r="G248" s="73">
        <v>37.42</v>
      </c>
      <c r="H248" s="29">
        <f t="shared" si="9"/>
        <v>17</v>
      </c>
      <c r="I248" s="38" t="str">
        <f t="array" ref="I248">H248&amp;CHOOSE(AND(H248&lt;&gt;{11,12,13})*MIN(4,MOD(H248,10))+1,"th","st","nd","rd","th")</f>
        <v>17th</v>
      </c>
      <c r="J248" s="74">
        <v>0.75</v>
      </c>
      <c r="K248" s="75">
        <v>9920418.6999999993</v>
      </c>
      <c r="L248" s="38">
        <v>773.13599999999997</v>
      </c>
      <c r="M248" s="38">
        <v>244.76</v>
      </c>
      <c r="N248" s="72">
        <v>9746</v>
      </c>
      <c r="O248" s="29">
        <f t="shared" si="10"/>
        <v>14</v>
      </c>
      <c r="P248" s="38" t="str">
        <f t="array" ref="P248">O248&amp;CHOOSE(AND(O248&lt;&gt;{11,12,13})*MIN(4,MOD(O248,10))+1,"th","st","nd","rd","th")</f>
        <v>14th</v>
      </c>
      <c r="Q248" s="76">
        <v>1.1658999999999999</v>
      </c>
      <c r="R248" s="77">
        <v>0.75</v>
      </c>
      <c r="S248" s="78">
        <v>9.7999999999999997E-3</v>
      </c>
      <c r="T248" s="79">
        <v>456</v>
      </c>
      <c r="U248" s="80">
        <v>5731129</v>
      </c>
      <c r="V248" s="72">
        <v>5630.37</v>
      </c>
      <c r="W248" s="29">
        <f t="shared" si="11"/>
        <v>37</v>
      </c>
      <c r="X248" s="38" t="str">
        <f t="array" ref="X248">W248&amp;CHOOSE(AND(W248&lt;&gt;{11,12,13})*MIN(4,MOD(W248,10))+1,"th","st","nd","rd","th")</f>
        <v>37th</v>
      </c>
      <c r="Y248" s="77">
        <v>0.14000000000000001</v>
      </c>
      <c r="Z248" s="39">
        <v>0.89</v>
      </c>
      <c r="AA248" s="81">
        <v>289388.31</v>
      </c>
      <c r="AB248" s="82">
        <v>327061849</v>
      </c>
      <c r="AC248" s="83">
        <v>97466230</v>
      </c>
      <c r="AD248" s="81">
        <v>3859358.8</v>
      </c>
      <c r="AE248" s="81">
        <v>0</v>
      </c>
      <c r="AF248" s="81">
        <v>13257.47</v>
      </c>
    </row>
    <row r="249" spans="1:32" x14ac:dyDescent="0.25">
      <c r="A249" s="7">
        <v>101301303</v>
      </c>
      <c r="B249" s="8" t="s">
        <v>189</v>
      </c>
      <c r="C249" s="8" t="s">
        <v>190</v>
      </c>
      <c r="D249" s="70">
        <v>40265</v>
      </c>
      <c r="E249" s="71">
        <v>2986</v>
      </c>
      <c r="F249" s="72">
        <v>4760170.1500000004</v>
      </c>
      <c r="G249" s="73">
        <v>39.590000000000003</v>
      </c>
      <c r="H249" s="29">
        <f t="shared" si="9"/>
        <v>22</v>
      </c>
      <c r="I249" s="38" t="str">
        <f t="array" ref="I249">H249&amp;CHOOSE(AND(H249&lt;&gt;{11,12,13})*MIN(4,MOD(H249,10))+1,"th","st","nd","rd","th")</f>
        <v>22nd</v>
      </c>
      <c r="J249" s="74">
        <v>0.79</v>
      </c>
      <c r="K249" s="75">
        <v>13650711.960000001</v>
      </c>
      <c r="L249" s="38">
        <v>1100.6959999999999</v>
      </c>
      <c r="M249" s="38">
        <v>202.70699999999999</v>
      </c>
      <c r="N249" s="72">
        <v>10473.129999999999</v>
      </c>
      <c r="O249" s="29">
        <f t="shared" si="10"/>
        <v>28</v>
      </c>
      <c r="P249" s="38" t="str">
        <f t="array" ref="P249">O249&amp;CHOOSE(AND(O249&lt;&gt;{11,12,13})*MIN(4,MOD(O249,10))+1,"th","st","nd","rd","th")</f>
        <v>28th</v>
      </c>
      <c r="Q249" s="76">
        <v>1.0849</v>
      </c>
      <c r="R249" s="77">
        <v>0.79</v>
      </c>
      <c r="S249" s="78">
        <v>1.35E-2</v>
      </c>
      <c r="T249" s="79">
        <v>242</v>
      </c>
      <c r="U249" s="80">
        <v>4764558</v>
      </c>
      <c r="V249" s="72">
        <v>3655.48</v>
      </c>
      <c r="W249" s="29">
        <f t="shared" si="11"/>
        <v>13</v>
      </c>
      <c r="X249" s="38" t="str">
        <f t="array" ref="X249">W249&amp;CHOOSE(AND(W249&lt;&gt;{11,12,13})*MIN(4,MOD(W249,10))+1,"th","st","nd","rd","th")</f>
        <v>13th</v>
      </c>
      <c r="Y249" s="77">
        <v>0.44</v>
      </c>
      <c r="Z249" s="39">
        <v>1.23</v>
      </c>
      <c r="AA249" s="81">
        <v>430511.66</v>
      </c>
      <c r="AB249" s="82">
        <v>222006611</v>
      </c>
      <c r="AC249" s="83">
        <v>130923626</v>
      </c>
      <c r="AD249" s="81">
        <v>4224033</v>
      </c>
      <c r="AE249" s="81">
        <v>0</v>
      </c>
      <c r="AF249" s="81">
        <v>105625.49</v>
      </c>
    </row>
    <row r="250" spans="1:32" x14ac:dyDescent="0.25">
      <c r="A250" s="7">
        <v>101301403</v>
      </c>
      <c r="B250" s="8" t="s">
        <v>200</v>
      </c>
      <c r="C250" s="8" t="s">
        <v>190</v>
      </c>
      <c r="D250" s="70">
        <v>52139</v>
      </c>
      <c r="E250" s="71">
        <v>5043</v>
      </c>
      <c r="F250" s="72">
        <v>17047849.25</v>
      </c>
      <c r="G250" s="73">
        <v>64.84</v>
      </c>
      <c r="H250" s="29">
        <f t="shared" si="9"/>
        <v>79</v>
      </c>
      <c r="I250" s="38" t="str">
        <f t="array" ref="I250">H250&amp;CHOOSE(AND(H250&lt;&gt;{11,12,13})*MIN(4,MOD(H250,10))+1,"th","st","nd","rd","th")</f>
        <v>79th</v>
      </c>
      <c r="J250" s="74">
        <v>1.29</v>
      </c>
      <c r="K250" s="75">
        <v>29035798.68</v>
      </c>
      <c r="L250" s="38">
        <v>1871.213</v>
      </c>
      <c r="M250" s="38">
        <v>261.05900000000003</v>
      </c>
      <c r="N250" s="72">
        <v>13617.31</v>
      </c>
      <c r="O250" s="29">
        <f t="shared" si="10"/>
        <v>81</v>
      </c>
      <c r="P250" s="38" t="str">
        <f t="array" ref="P250">O250&amp;CHOOSE(AND(O250&lt;&gt;{11,12,13})*MIN(4,MOD(O250,10))+1,"th","st","nd","rd","th")</f>
        <v>81st</v>
      </c>
      <c r="Q250" s="76">
        <v>0.83440000000000003</v>
      </c>
      <c r="R250" s="77">
        <v>1.08</v>
      </c>
      <c r="S250" s="78">
        <v>1.49E-2</v>
      </c>
      <c r="T250" s="79">
        <v>165</v>
      </c>
      <c r="U250" s="80">
        <v>15474964</v>
      </c>
      <c r="V250" s="72">
        <v>7257.5</v>
      </c>
      <c r="W250" s="29">
        <f t="shared" si="11"/>
        <v>59</v>
      </c>
      <c r="X250" s="38" t="str">
        <f t="array" ref="X250">W250&amp;CHOOSE(AND(W250&lt;&gt;{11,12,13})*MIN(4,MOD(W250,10))+1,"th","st","nd","rd","th")</f>
        <v>59th</v>
      </c>
      <c r="Y250" s="77">
        <v>0</v>
      </c>
      <c r="Z250" s="39">
        <v>1.08</v>
      </c>
      <c r="AA250" s="81">
        <v>920986.79</v>
      </c>
      <c r="AB250" s="82">
        <v>831246475</v>
      </c>
      <c r="AC250" s="83">
        <v>315047156</v>
      </c>
      <c r="AD250" s="81">
        <v>16126862.460000001</v>
      </c>
      <c r="AE250" s="81">
        <v>0</v>
      </c>
      <c r="AF250" s="81">
        <v>0</v>
      </c>
    </row>
    <row r="251" spans="1:32" x14ac:dyDescent="0.25">
      <c r="A251" s="7">
        <v>101303503</v>
      </c>
      <c r="B251" s="8" t="s">
        <v>346</v>
      </c>
      <c r="C251" s="8" t="s">
        <v>190</v>
      </c>
      <c r="D251" s="70">
        <v>43149</v>
      </c>
      <c r="E251" s="71">
        <v>2543</v>
      </c>
      <c r="F251" s="72">
        <v>4902219.62</v>
      </c>
      <c r="G251" s="73">
        <v>44.68</v>
      </c>
      <c r="H251" s="29">
        <f t="shared" si="9"/>
        <v>35</v>
      </c>
      <c r="I251" s="38" t="str">
        <f t="array" ref="I251">H251&amp;CHOOSE(AND(H251&lt;&gt;{11,12,13})*MIN(4,MOD(H251,10))+1,"th","st","nd","rd","th")</f>
        <v>35th</v>
      </c>
      <c r="J251" s="74">
        <v>0.89</v>
      </c>
      <c r="K251" s="75">
        <v>11981965.73</v>
      </c>
      <c r="L251" s="38">
        <v>820.69799999999998</v>
      </c>
      <c r="M251" s="38">
        <v>259.25599999999997</v>
      </c>
      <c r="N251" s="72">
        <v>11094.89</v>
      </c>
      <c r="O251" s="29">
        <f t="shared" si="10"/>
        <v>44</v>
      </c>
      <c r="P251" s="38" t="str">
        <f t="array" ref="P251">O251&amp;CHOOSE(AND(O251&lt;&gt;{11,12,13})*MIN(4,MOD(O251,10))+1,"th","st","nd","rd","th")</f>
        <v>44th</v>
      </c>
      <c r="Q251" s="76">
        <v>1.0241</v>
      </c>
      <c r="R251" s="77">
        <v>0.89</v>
      </c>
      <c r="S251" s="78">
        <v>1.46E-2</v>
      </c>
      <c r="T251" s="79">
        <v>179</v>
      </c>
      <c r="U251" s="80">
        <v>4545780</v>
      </c>
      <c r="V251" s="72">
        <v>4209.2299999999996</v>
      </c>
      <c r="W251" s="29">
        <f t="shared" si="11"/>
        <v>17</v>
      </c>
      <c r="X251" s="38" t="str">
        <f t="array" ref="X251">W251&amp;CHOOSE(AND(W251&lt;&gt;{11,12,13})*MIN(4,MOD(W251,10))+1,"th","st","nd","rd","th")</f>
        <v>17th</v>
      </c>
      <c r="Y251" s="77">
        <v>0.36</v>
      </c>
      <c r="Z251" s="39">
        <v>1.25</v>
      </c>
      <c r="AA251" s="81">
        <v>435037.11</v>
      </c>
      <c r="AB251" s="82">
        <v>215395262</v>
      </c>
      <c r="AC251" s="83">
        <v>121329187</v>
      </c>
      <c r="AD251" s="81">
        <v>4318153.3099999996</v>
      </c>
      <c r="AE251" s="81">
        <v>0</v>
      </c>
      <c r="AF251" s="81">
        <v>149029.20000000001</v>
      </c>
    </row>
    <row r="252" spans="1:32" x14ac:dyDescent="0.25">
      <c r="A252" s="7">
        <v>101306503</v>
      </c>
      <c r="B252" s="8" t="s">
        <v>560</v>
      </c>
      <c r="C252" s="8" t="s">
        <v>190</v>
      </c>
      <c r="D252" s="70">
        <v>46422</v>
      </c>
      <c r="E252" s="71">
        <v>1907</v>
      </c>
      <c r="F252" s="72">
        <v>3183017.42</v>
      </c>
      <c r="G252" s="73">
        <v>35.96</v>
      </c>
      <c r="H252" s="29">
        <f t="shared" si="9"/>
        <v>14</v>
      </c>
      <c r="I252" s="38" t="str">
        <f t="array" ref="I252">H252&amp;CHOOSE(AND(H252&lt;&gt;{11,12,13})*MIN(4,MOD(H252,10))+1,"th","st","nd","rd","th")</f>
        <v>14th</v>
      </c>
      <c r="J252" s="74">
        <v>0.72</v>
      </c>
      <c r="K252" s="75">
        <v>10283930.310000001</v>
      </c>
      <c r="L252" s="38">
        <v>615.80799999999999</v>
      </c>
      <c r="M252" s="38">
        <v>226.21600000000001</v>
      </c>
      <c r="N252" s="72">
        <v>12213.35</v>
      </c>
      <c r="O252" s="29">
        <f t="shared" si="10"/>
        <v>64</v>
      </c>
      <c r="P252" s="38" t="str">
        <f t="array" ref="P252">O252&amp;CHOOSE(AND(O252&lt;&gt;{11,12,13})*MIN(4,MOD(O252,10))+1,"th","st","nd","rd","th")</f>
        <v>64th</v>
      </c>
      <c r="Q252" s="76">
        <v>0.93030000000000002</v>
      </c>
      <c r="R252" s="77">
        <v>0.67</v>
      </c>
      <c r="S252" s="78">
        <v>1.4E-2</v>
      </c>
      <c r="T252" s="79">
        <v>217</v>
      </c>
      <c r="U252" s="80">
        <v>3067849</v>
      </c>
      <c r="V252" s="72">
        <v>3643.42</v>
      </c>
      <c r="W252" s="29">
        <f t="shared" si="11"/>
        <v>12</v>
      </c>
      <c r="X252" s="38" t="str">
        <f t="array" ref="X252">W252&amp;CHOOSE(AND(W252&lt;&gt;{11,12,13})*MIN(4,MOD(W252,10))+1,"th","st","nd","rd","th")</f>
        <v>12th</v>
      </c>
      <c r="Y252" s="77">
        <v>0.44</v>
      </c>
      <c r="Z252" s="39">
        <v>1.1100000000000001</v>
      </c>
      <c r="AA252" s="81">
        <v>374291.52</v>
      </c>
      <c r="AB252" s="82">
        <v>141646783</v>
      </c>
      <c r="AC252" s="83">
        <v>85601286</v>
      </c>
      <c r="AD252" s="81">
        <v>2808725.9</v>
      </c>
      <c r="AE252" s="81">
        <v>0</v>
      </c>
      <c r="AF252" s="81">
        <v>0</v>
      </c>
    </row>
    <row r="253" spans="1:32" x14ac:dyDescent="0.25">
      <c r="A253" s="7">
        <v>101308503</v>
      </c>
      <c r="B253" s="8" t="s">
        <v>629</v>
      </c>
      <c r="C253" s="8" t="s">
        <v>190</v>
      </c>
      <c r="D253" s="70">
        <v>51809</v>
      </c>
      <c r="E253" s="71">
        <v>1904</v>
      </c>
      <c r="F253" s="72">
        <v>11216466.999999998</v>
      </c>
      <c r="G253" s="73">
        <v>113.71</v>
      </c>
      <c r="H253" s="29">
        <f t="shared" si="9"/>
        <v>99</v>
      </c>
      <c r="I253" s="38" t="str">
        <f t="array" ref="I253">H253&amp;CHOOSE(AND(H253&lt;&gt;{11,12,13})*MIN(4,MOD(H253,10))+1,"th","st","nd","rd","th")</f>
        <v>99th</v>
      </c>
      <c r="J253" s="74">
        <v>2.27</v>
      </c>
      <c r="K253" s="75">
        <v>14394213.810000001</v>
      </c>
      <c r="L253" s="38">
        <v>731.42600000000004</v>
      </c>
      <c r="M253" s="38">
        <v>244.869</v>
      </c>
      <c r="N253" s="72">
        <v>14743.71</v>
      </c>
      <c r="O253" s="29">
        <f t="shared" si="10"/>
        <v>90</v>
      </c>
      <c r="P253" s="38" t="str">
        <f t="array" ref="P253">O253&amp;CHOOSE(AND(O253&lt;&gt;{11,12,13})*MIN(4,MOD(O253,10))+1,"th","st","nd","rd","th")</f>
        <v>90th</v>
      </c>
      <c r="Q253" s="76">
        <v>0.77070000000000005</v>
      </c>
      <c r="R253" s="77">
        <v>1.75</v>
      </c>
      <c r="S253" s="78">
        <v>1.0800000000000001E-2</v>
      </c>
      <c r="T253" s="79">
        <v>408</v>
      </c>
      <c r="U253" s="80">
        <v>14022316</v>
      </c>
      <c r="V253" s="72">
        <v>14362.79</v>
      </c>
      <c r="W253" s="29">
        <f t="shared" si="11"/>
        <v>95</v>
      </c>
      <c r="X253" s="38" t="str">
        <f t="array" ref="X253">W253&amp;CHOOSE(AND(W253&lt;&gt;{11,12,13})*MIN(4,MOD(W253,10))+1,"th","st","nd","rd","th")</f>
        <v>95th</v>
      </c>
      <c r="Y253" s="77">
        <v>0</v>
      </c>
      <c r="Z253" s="39">
        <v>1.75</v>
      </c>
      <c r="AA253" s="81">
        <v>112754.37</v>
      </c>
      <c r="AB253" s="82">
        <v>888701508</v>
      </c>
      <c r="AC253" s="83">
        <v>149988539</v>
      </c>
      <c r="AD253" s="81">
        <v>11042635.43</v>
      </c>
      <c r="AE253" s="81">
        <v>0</v>
      </c>
      <c r="AF253" s="81">
        <v>61077.2</v>
      </c>
    </row>
    <row r="254" spans="1:32" x14ac:dyDescent="0.25">
      <c r="A254" s="7">
        <v>111312503</v>
      </c>
      <c r="B254" s="8" t="s">
        <v>339</v>
      </c>
      <c r="C254" s="8" t="s">
        <v>340</v>
      </c>
      <c r="D254" s="70">
        <v>45124</v>
      </c>
      <c r="E254" s="71">
        <v>6795</v>
      </c>
      <c r="F254" s="72">
        <v>11826082.75</v>
      </c>
      <c r="G254" s="73">
        <v>38.57</v>
      </c>
      <c r="H254" s="29">
        <f t="shared" si="9"/>
        <v>20</v>
      </c>
      <c r="I254" s="38" t="str">
        <f t="array" ref="I254">H254&amp;CHOOSE(AND(H254&lt;&gt;{11,12,13})*MIN(4,MOD(H254,10))+1,"th","st","nd","rd","th")</f>
        <v>20th</v>
      </c>
      <c r="J254" s="74">
        <v>0.77</v>
      </c>
      <c r="K254" s="75">
        <v>23002183.5</v>
      </c>
      <c r="L254" s="38">
        <v>2043.9369999999999</v>
      </c>
      <c r="M254" s="38">
        <v>396.00700000000001</v>
      </c>
      <c r="N254" s="72">
        <v>9427.34</v>
      </c>
      <c r="O254" s="29">
        <f t="shared" si="10"/>
        <v>10</v>
      </c>
      <c r="P254" s="38" t="str">
        <f t="array" ref="P254">O254&amp;CHOOSE(AND(O254&lt;&gt;{11,12,13})*MIN(4,MOD(O254,10))+1,"th","st","nd","rd","th")</f>
        <v>10th</v>
      </c>
      <c r="Q254" s="76">
        <v>1.2053</v>
      </c>
      <c r="R254" s="77">
        <v>0.77</v>
      </c>
      <c r="S254" s="78">
        <v>0.01</v>
      </c>
      <c r="T254" s="79">
        <v>451</v>
      </c>
      <c r="U254" s="80">
        <v>15992498</v>
      </c>
      <c r="V254" s="72">
        <v>6554.45</v>
      </c>
      <c r="W254" s="29">
        <f t="shared" si="11"/>
        <v>50</v>
      </c>
      <c r="X254" s="38" t="str">
        <f t="array" ref="X254">W254&amp;CHOOSE(AND(W254&lt;&gt;{11,12,13})*MIN(4,MOD(W254,10))+1,"th","st","nd","rd","th")</f>
        <v>50th</v>
      </c>
      <c r="Y254" s="77">
        <v>0</v>
      </c>
      <c r="Z254" s="39">
        <v>0.77</v>
      </c>
      <c r="AA254" s="81">
        <v>670537.67000000004</v>
      </c>
      <c r="AB254" s="82">
        <v>900429659</v>
      </c>
      <c r="AC254" s="83">
        <v>284199841</v>
      </c>
      <c r="AD254" s="81">
        <v>11143547.57</v>
      </c>
      <c r="AE254" s="81">
        <v>0</v>
      </c>
      <c r="AF254" s="81">
        <v>11997.51</v>
      </c>
    </row>
    <row r="255" spans="1:32" x14ac:dyDescent="0.25">
      <c r="A255" s="7">
        <v>111312804</v>
      </c>
      <c r="B255" s="8" t="s">
        <v>355</v>
      </c>
      <c r="C255" s="8" t="s">
        <v>340</v>
      </c>
      <c r="D255" s="70">
        <v>47965</v>
      </c>
      <c r="E255" s="71">
        <v>2134</v>
      </c>
      <c r="F255" s="72">
        <v>3864612.0900000003</v>
      </c>
      <c r="G255" s="73">
        <v>37.76</v>
      </c>
      <c r="H255" s="29">
        <f t="shared" si="9"/>
        <v>18</v>
      </c>
      <c r="I255" s="38" t="str">
        <f t="array" ref="I255">H255&amp;CHOOSE(AND(H255&lt;&gt;{11,12,13})*MIN(4,MOD(H255,10))+1,"th","st","nd","rd","th")</f>
        <v>18th</v>
      </c>
      <c r="J255" s="74">
        <v>0.75</v>
      </c>
      <c r="K255" s="75">
        <v>9392309.7300000004</v>
      </c>
      <c r="L255" s="38">
        <v>771.73299999999995</v>
      </c>
      <c r="M255" s="38">
        <v>273.25</v>
      </c>
      <c r="N255" s="72">
        <v>8988</v>
      </c>
      <c r="O255" s="29">
        <f t="shared" si="10"/>
        <v>5</v>
      </c>
      <c r="P255" s="38" t="str">
        <f t="array" ref="P255">O255&amp;CHOOSE(AND(O255&lt;&gt;{11,12,13})*MIN(4,MOD(O255,10))+1,"th","st","nd","rd","th")</f>
        <v>5th</v>
      </c>
      <c r="Q255" s="76">
        <v>1.2642</v>
      </c>
      <c r="R255" s="77">
        <v>0.75</v>
      </c>
      <c r="S255" s="78">
        <v>1.06E-2</v>
      </c>
      <c r="T255" s="79">
        <v>423</v>
      </c>
      <c r="U255" s="80">
        <v>4917353</v>
      </c>
      <c r="V255" s="72">
        <v>4705.68</v>
      </c>
      <c r="W255" s="29">
        <f t="shared" si="11"/>
        <v>23</v>
      </c>
      <c r="X255" s="38" t="str">
        <f t="array" ref="X255">W255&amp;CHOOSE(AND(W255&lt;&gt;{11,12,13})*MIN(4,MOD(W255,10))+1,"th","st","nd","rd","th")</f>
        <v>23rd</v>
      </c>
      <c r="Y255" s="77">
        <v>0.28000000000000003</v>
      </c>
      <c r="Z255" s="39">
        <v>1.03</v>
      </c>
      <c r="AA255" s="81">
        <v>210047.79</v>
      </c>
      <c r="AB255" s="82">
        <v>274848967</v>
      </c>
      <c r="AC255" s="83">
        <v>89399436</v>
      </c>
      <c r="AD255" s="81">
        <v>3650764.87</v>
      </c>
      <c r="AE255" s="81">
        <v>0</v>
      </c>
      <c r="AF255" s="81">
        <v>3799.43</v>
      </c>
    </row>
    <row r="256" spans="1:32" x14ac:dyDescent="0.25">
      <c r="A256" s="7">
        <v>111316003</v>
      </c>
      <c r="B256" s="8" t="s">
        <v>424</v>
      </c>
      <c r="C256" s="8" t="s">
        <v>340</v>
      </c>
      <c r="D256" s="70">
        <v>38623</v>
      </c>
      <c r="E256" s="71">
        <v>4119</v>
      </c>
      <c r="F256" s="72">
        <v>5319071.12</v>
      </c>
      <c r="G256" s="73">
        <v>33.43</v>
      </c>
      <c r="H256" s="29">
        <f t="shared" si="9"/>
        <v>10</v>
      </c>
      <c r="I256" s="38" t="str">
        <f t="array" ref="I256">H256&amp;CHOOSE(AND(H256&lt;&gt;{11,12,13})*MIN(4,MOD(H256,10))+1,"th","st","nd","rd","th")</f>
        <v>10th</v>
      </c>
      <c r="J256" s="74">
        <v>0.67</v>
      </c>
      <c r="K256" s="75">
        <v>17124022.41</v>
      </c>
      <c r="L256" s="38">
        <v>1540.3340000000001</v>
      </c>
      <c r="M256" s="38">
        <v>484.04700000000003</v>
      </c>
      <c r="N256" s="72">
        <v>8458.89</v>
      </c>
      <c r="O256" s="29">
        <f t="shared" si="10"/>
        <v>3</v>
      </c>
      <c r="P256" s="38" t="str">
        <f t="array" ref="P256">O256&amp;CHOOSE(AND(O256&lt;&gt;{11,12,13})*MIN(4,MOD(O256,10))+1,"th","st","nd","rd","th")</f>
        <v>3rd</v>
      </c>
      <c r="Q256" s="76">
        <v>1.3432999999999999</v>
      </c>
      <c r="R256" s="77">
        <v>0.67</v>
      </c>
      <c r="S256" s="78">
        <v>1.03E-2</v>
      </c>
      <c r="T256" s="79">
        <v>440</v>
      </c>
      <c r="U256" s="80">
        <v>6959392</v>
      </c>
      <c r="V256" s="72">
        <v>3437.79</v>
      </c>
      <c r="W256" s="29">
        <f t="shared" si="11"/>
        <v>10</v>
      </c>
      <c r="X256" s="38" t="str">
        <f t="array" ref="X256">W256&amp;CHOOSE(AND(W256&lt;&gt;{11,12,13})*MIN(4,MOD(W256,10))+1,"th","st","nd","rd","th")</f>
        <v>10th</v>
      </c>
      <c r="Y256" s="77">
        <v>0.47</v>
      </c>
      <c r="Z256" s="39">
        <v>1.1399999999999999</v>
      </c>
      <c r="AA256" s="81">
        <v>237969.87</v>
      </c>
      <c r="AB256" s="82">
        <v>387867745</v>
      </c>
      <c r="AC256" s="83">
        <v>127642755</v>
      </c>
      <c r="AD256" s="81">
        <v>5081101.25</v>
      </c>
      <c r="AE256" s="81">
        <v>0</v>
      </c>
      <c r="AF256" s="81">
        <v>0</v>
      </c>
    </row>
    <row r="257" spans="1:32" x14ac:dyDescent="0.25">
      <c r="A257" s="7">
        <v>111317503</v>
      </c>
      <c r="B257" s="8" t="s">
        <v>563</v>
      </c>
      <c r="C257" s="8" t="s">
        <v>340</v>
      </c>
      <c r="D257" s="70">
        <v>43956</v>
      </c>
      <c r="E257" s="71">
        <v>3158</v>
      </c>
      <c r="F257" s="72">
        <v>4959723.6900000004</v>
      </c>
      <c r="G257" s="73">
        <v>35.729999999999997</v>
      </c>
      <c r="H257" s="29">
        <f t="shared" si="9"/>
        <v>13</v>
      </c>
      <c r="I257" s="38" t="str">
        <f t="array" ref="I257">H257&amp;CHOOSE(AND(H257&lt;&gt;{11,12,13})*MIN(4,MOD(H257,10))+1,"th","st","nd","rd","th")</f>
        <v>13th</v>
      </c>
      <c r="J257" s="74">
        <v>0.71</v>
      </c>
      <c r="K257" s="75">
        <v>14784924.48</v>
      </c>
      <c r="L257" s="38">
        <v>1228.8599999999999</v>
      </c>
      <c r="M257" s="38">
        <v>369.28800000000001</v>
      </c>
      <c r="N257" s="72">
        <v>9251.2900000000009</v>
      </c>
      <c r="O257" s="29">
        <f t="shared" si="10"/>
        <v>8</v>
      </c>
      <c r="P257" s="38" t="str">
        <f t="array" ref="P257">O257&amp;CHOOSE(AND(O257&lt;&gt;{11,12,13})*MIN(4,MOD(O257,10))+1,"th","st","nd","rd","th")</f>
        <v>8th</v>
      </c>
      <c r="Q257" s="76">
        <v>1.2282</v>
      </c>
      <c r="R257" s="77">
        <v>0.71</v>
      </c>
      <c r="S257" s="78">
        <v>8.3000000000000001E-3</v>
      </c>
      <c r="T257" s="79">
        <v>487</v>
      </c>
      <c r="U257" s="80">
        <v>8092084</v>
      </c>
      <c r="V257" s="72">
        <v>5063.41</v>
      </c>
      <c r="W257" s="29">
        <f t="shared" si="11"/>
        <v>30</v>
      </c>
      <c r="X257" s="38" t="str">
        <f t="array" ref="X257">W257&amp;CHOOSE(AND(W257&lt;&gt;{11,12,13})*MIN(4,MOD(W257,10))+1,"th","st","nd","rd","th")</f>
        <v>30th</v>
      </c>
      <c r="Y257" s="77">
        <v>0.23</v>
      </c>
      <c r="Z257" s="39">
        <v>0.94</v>
      </c>
      <c r="AA257" s="81">
        <v>285525.62</v>
      </c>
      <c r="AB257" s="82">
        <v>470020010</v>
      </c>
      <c r="AC257" s="83">
        <v>129393651</v>
      </c>
      <c r="AD257" s="81">
        <v>4597676.07</v>
      </c>
      <c r="AE257" s="81">
        <v>62624.56</v>
      </c>
      <c r="AF257" s="81">
        <v>13897.44</v>
      </c>
    </row>
    <row r="258" spans="1:32" x14ac:dyDescent="0.25">
      <c r="A258" s="7">
        <v>128321103</v>
      </c>
      <c r="B258" s="8" t="s">
        <v>156</v>
      </c>
      <c r="C258" s="8" t="s">
        <v>157</v>
      </c>
      <c r="D258" s="70">
        <v>45248</v>
      </c>
      <c r="E258" s="71">
        <v>5722</v>
      </c>
      <c r="F258" s="72">
        <v>14045258.780000001</v>
      </c>
      <c r="G258" s="73">
        <v>54.25</v>
      </c>
      <c r="H258" s="29">
        <f t="shared" si="9"/>
        <v>60</v>
      </c>
      <c r="I258" s="38" t="str">
        <f t="array" ref="I258">H258&amp;CHOOSE(AND(H258&lt;&gt;{11,12,13})*MIN(4,MOD(H258,10))+1,"th","st","nd","rd","th")</f>
        <v>60th</v>
      </c>
      <c r="J258" s="74">
        <v>1.08</v>
      </c>
      <c r="K258" s="75">
        <v>27403489.149999999</v>
      </c>
      <c r="L258" s="38">
        <v>1662.8779999999999</v>
      </c>
      <c r="M258" s="38">
        <v>311.22699999999998</v>
      </c>
      <c r="N258" s="72">
        <v>13881.47</v>
      </c>
      <c r="O258" s="29">
        <f t="shared" si="10"/>
        <v>83</v>
      </c>
      <c r="P258" s="38" t="str">
        <f t="array" ref="P258">O258&amp;CHOOSE(AND(O258&lt;&gt;{11,12,13})*MIN(4,MOD(O258,10))+1,"th","st","nd","rd","th")</f>
        <v>83rd</v>
      </c>
      <c r="Q258" s="76">
        <v>0.81850000000000001</v>
      </c>
      <c r="R258" s="77">
        <v>0.88</v>
      </c>
      <c r="S258" s="78">
        <v>1.8700000000000001E-2</v>
      </c>
      <c r="T258" s="79">
        <v>37</v>
      </c>
      <c r="U258" s="80">
        <v>10150803</v>
      </c>
      <c r="V258" s="72">
        <v>5141.9799999999996</v>
      </c>
      <c r="W258" s="29">
        <f t="shared" si="11"/>
        <v>31</v>
      </c>
      <c r="X258" s="38" t="str">
        <f t="array" ref="X258">W258&amp;CHOOSE(AND(W258&lt;&gt;{11,12,13})*MIN(4,MOD(W258,10))+1,"th","st","nd","rd","th")</f>
        <v>31st</v>
      </c>
      <c r="Y258" s="77">
        <v>0.21</v>
      </c>
      <c r="Z258" s="39">
        <v>1.0900000000000001</v>
      </c>
      <c r="AA258" s="81">
        <v>1133935.3999999999</v>
      </c>
      <c r="AB258" s="82">
        <v>502443348</v>
      </c>
      <c r="AC258" s="83">
        <v>249468016</v>
      </c>
      <c r="AD258" s="81">
        <v>12911323.380000001</v>
      </c>
      <c r="AE258" s="81">
        <v>0</v>
      </c>
      <c r="AF258" s="81">
        <v>0</v>
      </c>
    </row>
    <row r="259" spans="1:32" x14ac:dyDescent="0.25">
      <c r="A259" s="7">
        <v>128323303</v>
      </c>
      <c r="B259" s="8" t="s">
        <v>337</v>
      </c>
      <c r="C259" s="8" t="s">
        <v>157</v>
      </c>
      <c r="D259" s="70">
        <v>44100</v>
      </c>
      <c r="E259" s="71">
        <v>2593</v>
      </c>
      <c r="F259" s="72">
        <v>6808089.1799999997</v>
      </c>
      <c r="G259" s="73">
        <v>59.54</v>
      </c>
      <c r="H259" s="29">
        <f t="shared" ref="H259:H322" si="12">ROUND(_xlfn.PERCENTRANK.EXC(G$2:G$501,G259)*100,0)</f>
        <v>69</v>
      </c>
      <c r="I259" s="38" t="str">
        <f t="array" ref="I259">H259&amp;CHOOSE(AND(H259&lt;&gt;{11,12,13})*MIN(4,MOD(H259,10))+1,"th","st","nd","rd","th")</f>
        <v>69th</v>
      </c>
      <c r="J259" s="74">
        <v>1.19</v>
      </c>
      <c r="K259" s="75">
        <v>13541600.310000001</v>
      </c>
      <c r="L259" s="38">
        <v>856.09100000000001</v>
      </c>
      <c r="M259" s="38">
        <v>233.93799999999999</v>
      </c>
      <c r="N259" s="72">
        <v>12423.16</v>
      </c>
      <c r="O259" s="29">
        <f t="shared" ref="O259:O322" si="13">ROUND(_xlfn.PERCENTRANK.EXC(N$2:N$501,N259)*100,0)</f>
        <v>67</v>
      </c>
      <c r="P259" s="38" t="str">
        <f t="array" ref="P259">O259&amp;CHOOSE(AND(O259&lt;&gt;{11,12,13})*MIN(4,MOD(O259,10))+1,"th","st","nd","rd","th")</f>
        <v>67th</v>
      </c>
      <c r="Q259" s="76">
        <v>0.91459999999999997</v>
      </c>
      <c r="R259" s="77">
        <v>1.0900000000000001</v>
      </c>
      <c r="S259" s="78">
        <v>1.8200000000000001E-2</v>
      </c>
      <c r="T259" s="79">
        <v>49</v>
      </c>
      <c r="U259" s="80">
        <v>5058528</v>
      </c>
      <c r="V259" s="72">
        <v>4640.7299999999996</v>
      </c>
      <c r="W259" s="29">
        <f t="shared" ref="W259:W322" si="14">ROUND(_xlfn.PERCENTRANK.EXC(V$2:V$501,V259)*100,0)</f>
        <v>23</v>
      </c>
      <c r="X259" s="38" t="str">
        <f t="array" ref="X259">W259&amp;CHOOSE(AND(W259&lt;&gt;{11,12,13})*MIN(4,MOD(W259,10))+1,"th","st","nd","rd","th")</f>
        <v>23rd</v>
      </c>
      <c r="Y259" s="77">
        <v>0.28999999999999998</v>
      </c>
      <c r="Z259" s="39">
        <v>1.38</v>
      </c>
      <c r="AA259" s="81">
        <v>393168.09</v>
      </c>
      <c r="AB259" s="82">
        <v>257798391</v>
      </c>
      <c r="AC259" s="83">
        <v>116907361</v>
      </c>
      <c r="AD259" s="81">
        <v>6414921.0899999999</v>
      </c>
      <c r="AE259" s="81">
        <v>0</v>
      </c>
      <c r="AF259" s="81">
        <v>0</v>
      </c>
    </row>
    <row r="260" spans="1:32" x14ac:dyDescent="0.25">
      <c r="A260" s="7">
        <v>128323703</v>
      </c>
      <c r="B260" s="8" t="s">
        <v>341</v>
      </c>
      <c r="C260" s="8" t="s">
        <v>157</v>
      </c>
      <c r="D260" s="70">
        <v>42257</v>
      </c>
      <c r="E260" s="71">
        <v>13041</v>
      </c>
      <c r="F260" s="72">
        <v>32854597.600000001</v>
      </c>
      <c r="G260" s="73">
        <v>59.62</v>
      </c>
      <c r="H260" s="29">
        <f t="shared" si="12"/>
        <v>70</v>
      </c>
      <c r="I260" s="38" t="str">
        <f t="array" ref="I260">H260&amp;CHOOSE(AND(H260&lt;&gt;{11,12,13})*MIN(4,MOD(H260,10))+1,"th","st","nd","rd","th")</f>
        <v>70th</v>
      </c>
      <c r="J260" s="74">
        <v>1.19</v>
      </c>
      <c r="K260" s="75">
        <v>46484331.189999998</v>
      </c>
      <c r="L260" s="38">
        <v>2797.5309999999999</v>
      </c>
      <c r="M260" s="38">
        <v>292.93200000000002</v>
      </c>
      <c r="N260" s="72">
        <v>15041.22</v>
      </c>
      <c r="O260" s="29">
        <f t="shared" si="13"/>
        <v>91</v>
      </c>
      <c r="P260" s="38" t="str">
        <f t="array" ref="P260">O260&amp;CHOOSE(AND(O260&lt;&gt;{11,12,13})*MIN(4,MOD(O260,10))+1,"th","st","nd","rd","th")</f>
        <v>91st</v>
      </c>
      <c r="Q260" s="76">
        <v>0.75539999999999996</v>
      </c>
      <c r="R260" s="77">
        <v>0.9</v>
      </c>
      <c r="S260" s="78">
        <v>1.6299999999999999E-2</v>
      </c>
      <c r="T260" s="79">
        <v>111</v>
      </c>
      <c r="U260" s="80">
        <v>27196835</v>
      </c>
      <c r="V260" s="72">
        <v>8800.25</v>
      </c>
      <c r="W260" s="29">
        <f t="shared" si="14"/>
        <v>74</v>
      </c>
      <c r="X260" s="38" t="str">
        <f t="array" ref="X260">W260&amp;CHOOSE(AND(W260&lt;&gt;{11,12,13})*MIN(4,MOD(W260,10))+1,"th","st","nd","rd","th")</f>
        <v>74th</v>
      </c>
      <c r="Y260" s="77">
        <v>0</v>
      </c>
      <c r="Z260" s="39">
        <v>0.9</v>
      </c>
      <c r="AA260" s="81">
        <v>1032929.29</v>
      </c>
      <c r="AB260" s="82">
        <v>1435501718</v>
      </c>
      <c r="AC260" s="83">
        <v>579078645</v>
      </c>
      <c r="AD260" s="81">
        <v>31802451.050000001</v>
      </c>
      <c r="AE260" s="81">
        <v>0</v>
      </c>
      <c r="AF260" s="81">
        <v>19217.259999999998</v>
      </c>
    </row>
    <row r="261" spans="1:32" x14ac:dyDescent="0.25">
      <c r="A261" s="7">
        <v>128325203</v>
      </c>
      <c r="B261" s="8" t="s">
        <v>390</v>
      </c>
      <c r="C261" s="8" t="s">
        <v>157</v>
      </c>
      <c r="D261" s="70">
        <v>51683</v>
      </c>
      <c r="E261" s="71">
        <v>3774</v>
      </c>
      <c r="F261" s="72">
        <v>7817762.8900000006</v>
      </c>
      <c r="G261" s="73">
        <v>40.08</v>
      </c>
      <c r="H261" s="29">
        <f t="shared" si="12"/>
        <v>23</v>
      </c>
      <c r="I261" s="38" t="str">
        <f t="array" ref="I261">H261&amp;CHOOSE(AND(H261&lt;&gt;{11,12,13})*MIN(4,MOD(H261,10))+1,"th","st","nd","rd","th")</f>
        <v>23rd</v>
      </c>
      <c r="J261" s="74">
        <v>0.8</v>
      </c>
      <c r="K261" s="75">
        <v>20543014.100000001</v>
      </c>
      <c r="L261" s="38">
        <v>1377.8109999999999</v>
      </c>
      <c r="M261" s="38">
        <v>376.77699999999999</v>
      </c>
      <c r="N261" s="72">
        <v>11708.17</v>
      </c>
      <c r="O261" s="29">
        <f t="shared" si="13"/>
        <v>55</v>
      </c>
      <c r="P261" s="38" t="str">
        <f t="array" ref="P261">O261&amp;CHOOSE(AND(O261&lt;&gt;{11,12,13})*MIN(4,MOD(O261,10))+1,"th","st","nd","rd","th")</f>
        <v>55th</v>
      </c>
      <c r="Q261" s="76">
        <v>0.97050000000000003</v>
      </c>
      <c r="R261" s="77">
        <v>0.78</v>
      </c>
      <c r="S261" s="78">
        <v>1.2E-2</v>
      </c>
      <c r="T261" s="79">
        <v>348</v>
      </c>
      <c r="U261" s="80">
        <v>8776180</v>
      </c>
      <c r="V261" s="72">
        <v>5001.8500000000004</v>
      </c>
      <c r="W261" s="29">
        <f t="shared" si="14"/>
        <v>29</v>
      </c>
      <c r="X261" s="38" t="str">
        <f t="array" ref="X261">W261&amp;CHOOSE(AND(W261&lt;&gt;{11,12,13})*MIN(4,MOD(W261,10))+1,"th","st","nd","rd","th")</f>
        <v>29th</v>
      </c>
      <c r="Y261" s="77">
        <v>0.24</v>
      </c>
      <c r="Z261" s="39">
        <v>1.02</v>
      </c>
      <c r="AA261" s="81">
        <v>599410.27</v>
      </c>
      <c r="AB261" s="82">
        <v>458052524</v>
      </c>
      <c r="AC261" s="83">
        <v>192034910</v>
      </c>
      <c r="AD261" s="81">
        <v>7207461.4500000002</v>
      </c>
      <c r="AE261" s="81">
        <v>0</v>
      </c>
      <c r="AF261" s="81">
        <v>10891.17</v>
      </c>
    </row>
    <row r="262" spans="1:32" x14ac:dyDescent="0.25">
      <c r="A262" s="7">
        <v>128326303</v>
      </c>
      <c r="B262" s="8" t="s">
        <v>482</v>
      </c>
      <c r="C262" s="8" t="s">
        <v>157</v>
      </c>
      <c r="D262" s="70">
        <v>46173</v>
      </c>
      <c r="E262" s="71">
        <v>2330</v>
      </c>
      <c r="F262" s="72">
        <v>4392272.47</v>
      </c>
      <c r="G262" s="73">
        <v>40.83</v>
      </c>
      <c r="H262" s="29">
        <f t="shared" si="12"/>
        <v>26</v>
      </c>
      <c r="I262" s="38" t="str">
        <f t="array" ref="I262">H262&amp;CHOOSE(AND(H262&lt;&gt;{11,12,13})*MIN(4,MOD(H262,10))+1,"th","st","nd","rd","th")</f>
        <v>26th</v>
      </c>
      <c r="J262" s="74">
        <v>0.81</v>
      </c>
      <c r="K262" s="75">
        <v>14507104.65</v>
      </c>
      <c r="L262" s="38">
        <v>887.68499999999995</v>
      </c>
      <c r="M262" s="38">
        <v>287.625</v>
      </c>
      <c r="N262" s="72">
        <v>12343.22</v>
      </c>
      <c r="O262" s="29">
        <f t="shared" si="13"/>
        <v>66</v>
      </c>
      <c r="P262" s="38" t="str">
        <f t="array" ref="P262">O262&amp;CHOOSE(AND(O262&lt;&gt;{11,12,13})*MIN(4,MOD(O262,10))+1,"th","st","nd","rd","th")</f>
        <v>66th</v>
      </c>
      <c r="Q262" s="76">
        <v>0.92059999999999997</v>
      </c>
      <c r="R262" s="77">
        <v>0.75</v>
      </c>
      <c r="S262" s="78">
        <v>1.4500000000000001E-2</v>
      </c>
      <c r="T262" s="79">
        <v>186</v>
      </c>
      <c r="U262" s="80">
        <v>4078441</v>
      </c>
      <c r="V262" s="72">
        <v>3470.1</v>
      </c>
      <c r="W262" s="29">
        <f t="shared" si="14"/>
        <v>10</v>
      </c>
      <c r="X262" s="38" t="str">
        <f t="array" ref="X262">W262&amp;CHOOSE(AND(W262&lt;&gt;{11,12,13})*MIN(4,MOD(W262,10))+1,"th","st","nd","rd","th")</f>
        <v>10th</v>
      </c>
      <c r="Y262" s="77">
        <v>0.47</v>
      </c>
      <c r="Z262" s="39">
        <v>1.22</v>
      </c>
      <c r="AA262" s="81">
        <v>274192.77</v>
      </c>
      <c r="AB262" s="82">
        <v>198361535</v>
      </c>
      <c r="AC262" s="83">
        <v>103745228</v>
      </c>
      <c r="AD262" s="81">
        <v>4109629.28</v>
      </c>
      <c r="AE262" s="81">
        <v>0</v>
      </c>
      <c r="AF262" s="81">
        <v>8450.42</v>
      </c>
    </row>
    <row r="263" spans="1:32" x14ac:dyDescent="0.25">
      <c r="A263" s="7">
        <v>128327303</v>
      </c>
      <c r="B263" s="8" t="s">
        <v>506</v>
      </c>
      <c r="C263" s="8" t="s">
        <v>157</v>
      </c>
      <c r="D263" s="70">
        <v>40893</v>
      </c>
      <c r="E263" s="71">
        <v>2784</v>
      </c>
      <c r="F263" s="72">
        <v>3771977.2099999995</v>
      </c>
      <c r="G263" s="73">
        <v>33.130000000000003</v>
      </c>
      <c r="H263" s="29">
        <f t="shared" si="12"/>
        <v>9</v>
      </c>
      <c r="I263" s="38" t="str">
        <f t="array" ref="I263">H263&amp;CHOOSE(AND(H263&lt;&gt;{11,12,13})*MIN(4,MOD(H263,10))+1,"th","st","nd","rd","th")</f>
        <v>9th</v>
      </c>
      <c r="J263" s="74">
        <v>0.66</v>
      </c>
      <c r="K263" s="75">
        <v>15640814.67</v>
      </c>
      <c r="L263" s="38">
        <v>965.77599999999995</v>
      </c>
      <c r="M263" s="38">
        <v>323.49299999999999</v>
      </c>
      <c r="N263" s="72">
        <v>12131.54</v>
      </c>
      <c r="O263" s="29">
        <f t="shared" si="13"/>
        <v>62</v>
      </c>
      <c r="P263" s="38" t="str">
        <f t="array" ref="P263">O263&amp;CHOOSE(AND(O263&lt;&gt;{11,12,13})*MIN(4,MOD(O263,10))+1,"th","st","nd","rd","th")</f>
        <v>62nd</v>
      </c>
      <c r="Q263" s="76">
        <v>0.93659999999999999</v>
      </c>
      <c r="R263" s="77">
        <v>0.62</v>
      </c>
      <c r="S263" s="78">
        <v>1.1599999999999999E-2</v>
      </c>
      <c r="T263" s="79">
        <v>369</v>
      </c>
      <c r="U263" s="80">
        <v>4373647</v>
      </c>
      <c r="V263" s="72">
        <v>3392.35</v>
      </c>
      <c r="W263" s="29">
        <f t="shared" si="14"/>
        <v>9</v>
      </c>
      <c r="X263" s="38" t="str">
        <f t="array" ref="X263">W263&amp;CHOOSE(AND(W263&lt;&gt;{11,12,13})*MIN(4,MOD(W263,10))+1,"th","st","nd","rd","th")</f>
        <v>9th</v>
      </c>
      <c r="Y263" s="77">
        <v>0.48</v>
      </c>
      <c r="Z263" s="39">
        <v>1.1000000000000001</v>
      </c>
      <c r="AA263" s="81">
        <v>283196.57</v>
      </c>
      <c r="AB263" s="82">
        <v>216122837</v>
      </c>
      <c r="AC263" s="83">
        <v>107851002</v>
      </c>
      <c r="AD263" s="81">
        <v>3479868.63</v>
      </c>
      <c r="AE263" s="81">
        <v>0</v>
      </c>
      <c r="AF263" s="81">
        <v>8912.01</v>
      </c>
    </row>
    <row r="264" spans="1:32" x14ac:dyDescent="0.25">
      <c r="A264" s="7">
        <v>128328003</v>
      </c>
      <c r="B264" s="8" t="s">
        <v>602</v>
      </c>
      <c r="C264" s="8" t="s">
        <v>157</v>
      </c>
      <c r="D264" s="70">
        <v>48750</v>
      </c>
      <c r="E264" s="71">
        <v>3105</v>
      </c>
      <c r="F264" s="72">
        <v>6264552.6500000004</v>
      </c>
      <c r="G264" s="73">
        <v>41.39</v>
      </c>
      <c r="H264" s="29">
        <f t="shared" si="12"/>
        <v>27</v>
      </c>
      <c r="I264" s="38" t="str">
        <f t="array" ref="I264">H264&amp;CHOOSE(AND(H264&lt;&gt;{11,12,13})*MIN(4,MOD(H264,10))+1,"th","st","nd","rd","th")</f>
        <v>27th</v>
      </c>
      <c r="J264" s="74">
        <v>0.82</v>
      </c>
      <c r="K264" s="75">
        <v>18928896.870000001</v>
      </c>
      <c r="L264" s="38">
        <v>1123.04</v>
      </c>
      <c r="M264" s="38">
        <v>313.38400000000001</v>
      </c>
      <c r="N264" s="72">
        <v>13177.79</v>
      </c>
      <c r="O264" s="29">
        <f t="shared" si="13"/>
        <v>77</v>
      </c>
      <c r="P264" s="38" t="str">
        <f t="array" ref="P264">O264&amp;CHOOSE(AND(O264&lt;&gt;{11,12,13})*MIN(4,MOD(O264,10))+1,"th","st","nd","rd","th")</f>
        <v>77th</v>
      </c>
      <c r="Q264" s="76">
        <v>0.86229999999999996</v>
      </c>
      <c r="R264" s="77">
        <v>0.71</v>
      </c>
      <c r="S264" s="78">
        <v>1.38E-2</v>
      </c>
      <c r="T264" s="79">
        <v>225</v>
      </c>
      <c r="U264" s="80">
        <v>6118270</v>
      </c>
      <c r="V264" s="72">
        <v>4259.38</v>
      </c>
      <c r="W264" s="29">
        <f t="shared" si="14"/>
        <v>18</v>
      </c>
      <c r="X264" s="38" t="str">
        <f t="array" ref="X264">W264&amp;CHOOSE(AND(W264&lt;&gt;{11,12,13})*MIN(4,MOD(W264,10))+1,"th","st","nd","rd","th")</f>
        <v>18th</v>
      </c>
      <c r="Y264" s="77">
        <v>0.35</v>
      </c>
      <c r="Z264" s="39">
        <v>1.06</v>
      </c>
      <c r="AA264" s="81">
        <v>445883.34</v>
      </c>
      <c r="AB264" s="82">
        <v>316128920</v>
      </c>
      <c r="AC264" s="83">
        <v>137076293</v>
      </c>
      <c r="AD264" s="81">
        <v>5810628.8600000003</v>
      </c>
      <c r="AE264" s="81">
        <v>0</v>
      </c>
      <c r="AF264" s="81">
        <v>8040.45</v>
      </c>
    </row>
    <row r="265" spans="1:32" x14ac:dyDescent="0.25">
      <c r="A265" s="7">
        <v>106330703</v>
      </c>
      <c r="B265" s="8" t="s">
        <v>170</v>
      </c>
      <c r="C265" s="8" t="s">
        <v>171</v>
      </c>
      <c r="D265" s="70">
        <v>45257</v>
      </c>
      <c r="E265" s="71">
        <v>3120</v>
      </c>
      <c r="F265" s="72">
        <v>3481113.4699999997</v>
      </c>
      <c r="G265" s="73">
        <v>24.65</v>
      </c>
      <c r="H265" s="29">
        <f t="shared" si="12"/>
        <v>2</v>
      </c>
      <c r="I265" s="38" t="str">
        <f t="array" ref="I265">H265&amp;CHOOSE(AND(H265&lt;&gt;{11,12,13})*MIN(4,MOD(H265,10))+1,"th","st","nd","rd","th")</f>
        <v>2nd</v>
      </c>
      <c r="J265" s="74">
        <v>0.49</v>
      </c>
      <c r="K265" s="75">
        <v>13797910.32</v>
      </c>
      <c r="L265" s="38">
        <v>1053.402</v>
      </c>
      <c r="M265" s="38">
        <v>350.98899999999998</v>
      </c>
      <c r="N265" s="72">
        <v>9824.84</v>
      </c>
      <c r="O265" s="29">
        <f t="shared" si="13"/>
        <v>16</v>
      </c>
      <c r="P265" s="38" t="str">
        <f t="array" ref="P265">O265&amp;CHOOSE(AND(O265&lt;&gt;{11,12,13})*MIN(4,MOD(O265,10))+1,"th","st","nd","rd","th")</f>
        <v>16th</v>
      </c>
      <c r="Q265" s="76">
        <v>1.1565000000000001</v>
      </c>
      <c r="R265" s="77">
        <v>0.49</v>
      </c>
      <c r="S265" s="78">
        <v>7.7999999999999996E-3</v>
      </c>
      <c r="T265" s="79">
        <v>492</v>
      </c>
      <c r="U265" s="80">
        <v>6017778</v>
      </c>
      <c r="V265" s="72">
        <v>4284.97</v>
      </c>
      <c r="W265" s="29">
        <f t="shared" si="14"/>
        <v>19</v>
      </c>
      <c r="X265" s="38" t="str">
        <f t="array" ref="X265">W265&amp;CHOOSE(AND(W265&lt;&gt;{11,12,13})*MIN(4,MOD(W265,10))+1,"th","st","nd","rd","th")</f>
        <v>19th</v>
      </c>
      <c r="Y265" s="77">
        <v>0.34</v>
      </c>
      <c r="Z265" s="39">
        <v>0.83</v>
      </c>
      <c r="AA265" s="81">
        <v>351784.67</v>
      </c>
      <c r="AB265" s="82">
        <v>289337686</v>
      </c>
      <c r="AC265" s="83">
        <v>156423631</v>
      </c>
      <c r="AD265" s="81">
        <v>3111538.8</v>
      </c>
      <c r="AE265" s="81">
        <v>0</v>
      </c>
      <c r="AF265" s="81">
        <v>17790</v>
      </c>
    </row>
    <row r="266" spans="1:32" x14ac:dyDescent="0.25">
      <c r="A266" s="7">
        <v>106330803</v>
      </c>
      <c r="B266" s="8" t="s">
        <v>172</v>
      </c>
      <c r="C266" s="8" t="s">
        <v>171</v>
      </c>
      <c r="D266" s="70">
        <v>42690</v>
      </c>
      <c r="E266" s="71">
        <v>5047</v>
      </c>
      <c r="F266" s="72">
        <v>8562649.8300000001</v>
      </c>
      <c r="G266" s="73">
        <v>39.74</v>
      </c>
      <c r="H266" s="29">
        <f t="shared" si="12"/>
        <v>22</v>
      </c>
      <c r="I266" s="38" t="str">
        <f t="array" ref="I266">H266&amp;CHOOSE(AND(H266&lt;&gt;{11,12,13})*MIN(4,MOD(H266,10))+1,"th","st","nd","rd","th")</f>
        <v>22nd</v>
      </c>
      <c r="J266" s="74">
        <v>0.79</v>
      </c>
      <c r="K266" s="75">
        <v>19702316.239999998</v>
      </c>
      <c r="L266" s="38">
        <v>1625.2449999999999</v>
      </c>
      <c r="M266" s="38">
        <v>406.791</v>
      </c>
      <c r="N266" s="72">
        <v>9695.85</v>
      </c>
      <c r="O266" s="29">
        <f t="shared" si="13"/>
        <v>13</v>
      </c>
      <c r="P266" s="38" t="str">
        <f t="array" ref="P266">O266&amp;CHOOSE(AND(O266&lt;&gt;{11,12,13})*MIN(4,MOD(O266,10))+1,"th","st","nd","rd","th")</f>
        <v>13th</v>
      </c>
      <c r="Q266" s="76">
        <v>1.1718999999999999</v>
      </c>
      <c r="R266" s="77">
        <v>0.79</v>
      </c>
      <c r="S266" s="78">
        <v>1.0800000000000001E-2</v>
      </c>
      <c r="T266" s="79">
        <v>408</v>
      </c>
      <c r="U266" s="80">
        <v>10716936</v>
      </c>
      <c r="V266" s="72">
        <v>5273.99</v>
      </c>
      <c r="W266" s="29">
        <f t="shared" si="14"/>
        <v>33</v>
      </c>
      <c r="X266" s="38" t="str">
        <f t="array" ref="X266">W266&amp;CHOOSE(AND(W266&lt;&gt;{11,12,13})*MIN(4,MOD(W266,10))+1,"th","st","nd","rd","th")</f>
        <v>33rd</v>
      </c>
      <c r="Y266" s="77">
        <v>0.19</v>
      </c>
      <c r="Z266" s="39">
        <v>0.98</v>
      </c>
      <c r="AA266" s="81">
        <v>714526.99</v>
      </c>
      <c r="AB266" s="82">
        <v>575041626</v>
      </c>
      <c r="AC266" s="83">
        <v>218805491</v>
      </c>
      <c r="AD266" s="81">
        <v>7845259.4100000001</v>
      </c>
      <c r="AE266" s="81">
        <v>0</v>
      </c>
      <c r="AF266" s="81">
        <v>2863.43</v>
      </c>
    </row>
    <row r="267" spans="1:32" x14ac:dyDescent="0.25">
      <c r="A267" s="7">
        <v>106338003</v>
      </c>
      <c r="B267" s="8" t="s">
        <v>505</v>
      </c>
      <c r="C267" s="8" t="s">
        <v>171</v>
      </c>
      <c r="D267" s="70">
        <v>42277</v>
      </c>
      <c r="E267" s="71">
        <v>8131</v>
      </c>
      <c r="F267" s="72">
        <v>11532752.270000001</v>
      </c>
      <c r="G267" s="73">
        <v>33.549999999999997</v>
      </c>
      <c r="H267" s="29">
        <f t="shared" si="12"/>
        <v>10</v>
      </c>
      <c r="I267" s="38" t="str">
        <f t="array" ref="I267">H267&amp;CHOOSE(AND(H267&lt;&gt;{11,12,13})*MIN(4,MOD(H267,10))+1,"th","st","nd","rd","th")</f>
        <v>10th</v>
      </c>
      <c r="J267" s="74">
        <v>0.67</v>
      </c>
      <c r="K267" s="75">
        <v>34563040.520000003</v>
      </c>
      <c r="L267" s="38">
        <v>2307.7089999999998</v>
      </c>
      <c r="M267" s="38">
        <v>521.59699999999998</v>
      </c>
      <c r="N267" s="72">
        <v>12216.08</v>
      </c>
      <c r="O267" s="29">
        <f t="shared" si="13"/>
        <v>64</v>
      </c>
      <c r="P267" s="38" t="str">
        <f t="array" ref="P267">O267&amp;CHOOSE(AND(O267&lt;&gt;{11,12,13})*MIN(4,MOD(O267,10))+1,"th","st","nd","rd","th")</f>
        <v>64th</v>
      </c>
      <c r="Q267" s="76">
        <v>0.93010000000000004</v>
      </c>
      <c r="R267" s="77">
        <v>0.62</v>
      </c>
      <c r="S267" s="78">
        <v>1.01E-2</v>
      </c>
      <c r="T267" s="79">
        <v>446</v>
      </c>
      <c r="U267" s="80">
        <v>15346283</v>
      </c>
      <c r="V267" s="72">
        <v>5424.04</v>
      </c>
      <c r="W267" s="29">
        <f t="shared" si="14"/>
        <v>35</v>
      </c>
      <c r="X267" s="38" t="str">
        <f t="array" ref="X267">W267&amp;CHOOSE(AND(W267&lt;&gt;{11,12,13})*MIN(4,MOD(W267,10))+1,"th","st","nd","rd","th")</f>
        <v>35th</v>
      </c>
      <c r="Y267" s="77">
        <v>0.17</v>
      </c>
      <c r="Z267" s="39">
        <v>0.79</v>
      </c>
      <c r="AA267" s="81">
        <v>1119135.21</v>
      </c>
      <c r="AB267" s="82">
        <v>777712751</v>
      </c>
      <c r="AC267" s="83">
        <v>359048927</v>
      </c>
      <c r="AD267" s="81">
        <v>10303004.66</v>
      </c>
      <c r="AE267" s="81">
        <v>0</v>
      </c>
      <c r="AF267" s="81">
        <v>110612.4</v>
      </c>
    </row>
    <row r="268" spans="1:32" x14ac:dyDescent="0.25">
      <c r="A268" s="7">
        <v>111343603</v>
      </c>
      <c r="B268" s="8" t="s">
        <v>353</v>
      </c>
      <c r="C268" s="8" t="s">
        <v>354</v>
      </c>
      <c r="D268" s="70">
        <v>47390</v>
      </c>
      <c r="E268" s="71">
        <v>9092</v>
      </c>
      <c r="F268" s="72">
        <v>15987693.92</v>
      </c>
      <c r="G268" s="73">
        <v>37.11</v>
      </c>
      <c r="H268" s="29">
        <f t="shared" si="12"/>
        <v>16</v>
      </c>
      <c r="I268" s="38" t="str">
        <f t="array" ref="I268">H268&amp;CHOOSE(AND(H268&lt;&gt;{11,12,13})*MIN(4,MOD(H268,10))+1,"th","st","nd","rd","th")</f>
        <v>16th</v>
      </c>
      <c r="J268" s="74">
        <v>0.74</v>
      </c>
      <c r="K268" s="75">
        <v>31094292.68</v>
      </c>
      <c r="L268" s="38">
        <v>3009.3679999999999</v>
      </c>
      <c r="M268" s="38">
        <v>594.06100000000004</v>
      </c>
      <c r="N268" s="72">
        <v>8629.08</v>
      </c>
      <c r="O268" s="29">
        <f t="shared" si="13"/>
        <v>3</v>
      </c>
      <c r="P268" s="38" t="str">
        <f t="array" ref="P268">O268&amp;CHOOSE(AND(O268&lt;&gt;{11,12,13})*MIN(4,MOD(O268,10))+1,"th","st","nd","rd","th")</f>
        <v>3rd</v>
      </c>
      <c r="Q268" s="76">
        <v>1.3168</v>
      </c>
      <c r="R268" s="77">
        <v>0.74</v>
      </c>
      <c r="S268" s="78">
        <v>8.9999999999999993E-3</v>
      </c>
      <c r="T268" s="79">
        <v>477</v>
      </c>
      <c r="U268" s="80">
        <v>23861675</v>
      </c>
      <c r="V268" s="72">
        <v>6621.94</v>
      </c>
      <c r="W268" s="29">
        <f t="shared" si="14"/>
        <v>51</v>
      </c>
      <c r="X268" s="38" t="str">
        <f t="array" ref="X268">W268&amp;CHOOSE(AND(W268&lt;&gt;{11,12,13})*MIN(4,MOD(W268,10))+1,"th","st","nd","rd","th")</f>
        <v>51st</v>
      </c>
      <c r="Y268" s="77">
        <v>0</v>
      </c>
      <c r="Z268" s="39">
        <v>0.74</v>
      </c>
      <c r="AA268" s="81">
        <v>520862.28</v>
      </c>
      <c r="AB268" s="82">
        <v>1361295781</v>
      </c>
      <c r="AC268" s="83">
        <v>406235679</v>
      </c>
      <c r="AD268" s="81">
        <v>15445528.640000001</v>
      </c>
      <c r="AE268" s="81">
        <v>0</v>
      </c>
      <c r="AF268" s="81">
        <v>21303</v>
      </c>
    </row>
    <row r="269" spans="1:32" x14ac:dyDescent="0.25">
      <c r="A269" s="7">
        <v>119350303</v>
      </c>
      <c r="B269" s="8" t="s">
        <v>95</v>
      </c>
      <c r="C269" s="8" t="s">
        <v>96</v>
      </c>
      <c r="D269" s="70">
        <v>72791</v>
      </c>
      <c r="E269" s="71">
        <v>9208</v>
      </c>
      <c r="F269" s="72">
        <v>30677344.18</v>
      </c>
      <c r="G269" s="73">
        <v>45.77</v>
      </c>
      <c r="H269" s="29">
        <f t="shared" si="12"/>
        <v>37</v>
      </c>
      <c r="I269" s="38" t="str">
        <f t="array" ref="I269">H269&amp;CHOOSE(AND(H269&lt;&gt;{11,12,13})*MIN(4,MOD(H269,10))+1,"th","st","nd","rd","th")</f>
        <v>37th</v>
      </c>
      <c r="J269" s="74">
        <v>0.91</v>
      </c>
      <c r="K269" s="75">
        <v>42994863.990000002</v>
      </c>
      <c r="L269" s="38">
        <v>3278.6990000000001</v>
      </c>
      <c r="M269" s="38">
        <v>255.286</v>
      </c>
      <c r="N269" s="72">
        <v>12166.11</v>
      </c>
      <c r="O269" s="29">
        <f t="shared" si="13"/>
        <v>64</v>
      </c>
      <c r="P269" s="38" t="str">
        <f t="array" ref="P269">O269&amp;CHOOSE(AND(O269&lt;&gt;{11,12,13})*MIN(4,MOD(O269,10))+1,"th","st","nd","rd","th")</f>
        <v>64th</v>
      </c>
      <c r="Q269" s="76">
        <v>0.93400000000000005</v>
      </c>
      <c r="R269" s="77">
        <v>0.85</v>
      </c>
      <c r="S269" s="78">
        <v>1.15E-2</v>
      </c>
      <c r="T269" s="79">
        <v>371</v>
      </c>
      <c r="U269" s="80">
        <v>35965710</v>
      </c>
      <c r="V269" s="72">
        <v>10177.1</v>
      </c>
      <c r="W269" s="29">
        <f t="shared" si="14"/>
        <v>84</v>
      </c>
      <c r="X269" s="38" t="str">
        <f t="array" ref="X269">W269&amp;CHOOSE(AND(W269&lt;&gt;{11,12,13})*MIN(4,MOD(W269,10))+1,"th","st","nd","rd","th")</f>
        <v>84th</v>
      </c>
      <c r="Y269" s="77">
        <v>0</v>
      </c>
      <c r="Z269" s="39">
        <v>0.85</v>
      </c>
      <c r="AA269" s="81">
        <v>812153.65</v>
      </c>
      <c r="AB269" s="82">
        <v>1768026522</v>
      </c>
      <c r="AC269" s="83">
        <v>896100167</v>
      </c>
      <c r="AD269" s="81">
        <v>29815846.5</v>
      </c>
      <c r="AE269" s="81">
        <v>0</v>
      </c>
      <c r="AF269" s="81">
        <v>49344.03</v>
      </c>
    </row>
    <row r="270" spans="1:32" x14ac:dyDescent="0.25">
      <c r="A270" s="7">
        <v>119351303</v>
      </c>
      <c r="B270" s="8" t="s">
        <v>186</v>
      </c>
      <c r="C270" s="8" t="s">
        <v>96</v>
      </c>
      <c r="D270" s="70">
        <v>33774</v>
      </c>
      <c r="E270" s="71">
        <v>4685</v>
      </c>
      <c r="F270" s="72">
        <v>7380859.2700000005</v>
      </c>
      <c r="G270" s="73">
        <v>46.65</v>
      </c>
      <c r="H270" s="29">
        <f t="shared" si="12"/>
        <v>41</v>
      </c>
      <c r="I270" s="38" t="str">
        <f t="array" ref="I270">H270&amp;CHOOSE(AND(H270&lt;&gt;{11,12,13})*MIN(4,MOD(H270,10))+1,"th","st","nd","rd","th")</f>
        <v>41st</v>
      </c>
      <c r="J270" s="74">
        <v>0.93</v>
      </c>
      <c r="K270" s="75">
        <v>21688088.199999999</v>
      </c>
      <c r="L270" s="38">
        <v>1757.6890000000001</v>
      </c>
      <c r="M270" s="38">
        <v>745.69799999999998</v>
      </c>
      <c r="N270" s="72">
        <v>8663.5</v>
      </c>
      <c r="O270" s="29">
        <f t="shared" si="13"/>
        <v>3</v>
      </c>
      <c r="P270" s="38" t="str">
        <f t="array" ref="P270">O270&amp;CHOOSE(AND(O270&lt;&gt;{11,12,13})*MIN(4,MOD(O270,10))+1,"th","st","nd","rd","th")</f>
        <v>3rd</v>
      </c>
      <c r="Q270" s="76">
        <v>1.3115000000000001</v>
      </c>
      <c r="R270" s="77">
        <v>0.93</v>
      </c>
      <c r="S270" s="78">
        <v>1.54E-2</v>
      </c>
      <c r="T270" s="79">
        <v>139</v>
      </c>
      <c r="U270" s="80">
        <v>6457676</v>
      </c>
      <c r="V270" s="72">
        <v>2579.58</v>
      </c>
      <c r="W270" s="29">
        <f t="shared" si="14"/>
        <v>4</v>
      </c>
      <c r="X270" s="38" t="str">
        <f t="array" ref="X270">W270&amp;CHOOSE(AND(W270&lt;&gt;{11,12,13})*MIN(4,MOD(W270,10))+1,"th","st","nd","rd","th")</f>
        <v>4th</v>
      </c>
      <c r="Y270" s="77">
        <v>0.61</v>
      </c>
      <c r="Z270" s="39">
        <v>1.54</v>
      </c>
      <c r="AA270" s="81">
        <v>624960.94999999995</v>
      </c>
      <c r="AB270" s="82">
        <v>318784150</v>
      </c>
      <c r="AC270" s="83">
        <v>159562208</v>
      </c>
      <c r="AD270" s="81">
        <v>6380584.2599999998</v>
      </c>
      <c r="AE270" s="81">
        <v>369581.99</v>
      </c>
      <c r="AF270" s="81">
        <v>5732.07</v>
      </c>
    </row>
    <row r="271" spans="1:32" x14ac:dyDescent="0.25">
      <c r="A271" s="7">
        <v>119352203</v>
      </c>
      <c r="B271" s="8" t="s">
        <v>262</v>
      </c>
      <c r="C271" s="8" t="s">
        <v>96</v>
      </c>
      <c r="D271" s="70">
        <v>48422</v>
      </c>
      <c r="E271" s="71">
        <v>5726</v>
      </c>
      <c r="F271" s="72">
        <v>10768425.959999999</v>
      </c>
      <c r="G271" s="73">
        <v>38.840000000000003</v>
      </c>
      <c r="H271" s="29">
        <f t="shared" si="12"/>
        <v>21</v>
      </c>
      <c r="I271" s="38" t="str">
        <f t="array" ref="I271">H271&amp;CHOOSE(AND(H271&lt;&gt;{11,12,13})*MIN(4,MOD(H271,10))+1,"th","st","nd","rd","th")</f>
        <v>21st</v>
      </c>
      <c r="J271" s="74">
        <v>0.77</v>
      </c>
      <c r="K271" s="75">
        <v>18316389.48</v>
      </c>
      <c r="L271" s="38">
        <v>1573.386</v>
      </c>
      <c r="M271" s="38">
        <v>247.375</v>
      </c>
      <c r="N271" s="72">
        <v>10059.74</v>
      </c>
      <c r="O271" s="29">
        <f t="shared" si="13"/>
        <v>20</v>
      </c>
      <c r="P271" s="38" t="str">
        <f t="array" ref="P271">O271&amp;CHOOSE(AND(O271&lt;&gt;{11,12,13})*MIN(4,MOD(O271,10))+1,"th","st","nd","rd","th")</f>
        <v>20th</v>
      </c>
      <c r="Q271" s="76">
        <v>1.1294999999999999</v>
      </c>
      <c r="R271" s="77">
        <v>0.77</v>
      </c>
      <c r="S271" s="78">
        <v>1.0699999999999999E-2</v>
      </c>
      <c r="T271" s="79">
        <v>415</v>
      </c>
      <c r="U271" s="80">
        <v>13581744</v>
      </c>
      <c r="V271" s="72">
        <v>7459.38</v>
      </c>
      <c r="W271" s="29">
        <f t="shared" si="14"/>
        <v>62</v>
      </c>
      <c r="X271" s="38" t="str">
        <f t="array" ref="X271">W271&amp;CHOOSE(AND(W271&lt;&gt;{11,12,13})*MIN(4,MOD(W271,10))+1,"th","st","nd","rd","th")</f>
        <v>62nd</v>
      </c>
      <c r="Y271" s="77">
        <v>0</v>
      </c>
      <c r="Z271" s="39">
        <v>0.77</v>
      </c>
      <c r="AA271" s="81">
        <v>334321.5</v>
      </c>
      <c r="AB271" s="82">
        <v>674393240</v>
      </c>
      <c r="AC271" s="83">
        <v>331661901</v>
      </c>
      <c r="AD271" s="81">
        <v>10433693.76</v>
      </c>
      <c r="AE271" s="81">
        <v>0</v>
      </c>
      <c r="AF271" s="81">
        <v>410.7</v>
      </c>
    </row>
    <row r="272" spans="1:32" x14ac:dyDescent="0.25">
      <c r="A272" s="7">
        <v>119354603</v>
      </c>
      <c r="B272" s="8" t="s">
        <v>367</v>
      </c>
      <c r="C272" s="8" t="s">
        <v>96</v>
      </c>
      <c r="D272" s="70">
        <v>49405</v>
      </c>
      <c r="E272" s="71">
        <v>5119</v>
      </c>
      <c r="F272" s="72">
        <v>10210969.469999999</v>
      </c>
      <c r="G272" s="73">
        <v>40.369999999999997</v>
      </c>
      <c r="H272" s="29">
        <f t="shared" si="12"/>
        <v>25</v>
      </c>
      <c r="I272" s="38" t="str">
        <f t="array" ref="I272">H272&amp;CHOOSE(AND(H272&lt;&gt;{11,12,13})*MIN(4,MOD(H272,10))+1,"th","st","nd","rd","th")</f>
        <v>25th</v>
      </c>
      <c r="J272" s="74">
        <v>0.8</v>
      </c>
      <c r="K272" s="75">
        <v>20006789.07</v>
      </c>
      <c r="L272" s="38">
        <v>1575.172</v>
      </c>
      <c r="M272" s="38">
        <v>184.83600000000001</v>
      </c>
      <c r="N272" s="72">
        <v>11367.44</v>
      </c>
      <c r="O272" s="29">
        <f t="shared" si="13"/>
        <v>50</v>
      </c>
      <c r="P272" s="38" t="str">
        <f t="array" ref="P272">O272&amp;CHOOSE(AND(O272&lt;&gt;{11,12,13})*MIN(4,MOD(O272,10))+1,"th","st","nd","rd","th")</f>
        <v>50th</v>
      </c>
      <c r="Q272" s="76">
        <v>0.99960000000000004</v>
      </c>
      <c r="R272" s="77">
        <v>0.8</v>
      </c>
      <c r="S272" s="78">
        <v>1.15E-2</v>
      </c>
      <c r="T272" s="79">
        <v>371</v>
      </c>
      <c r="U272" s="80">
        <v>11990745</v>
      </c>
      <c r="V272" s="72">
        <v>6812.89</v>
      </c>
      <c r="W272" s="29">
        <f t="shared" si="14"/>
        <v>53</v>
      </c>
      <c r="X272" s="38" t="str">
        <f t="array" ref="X272">W272&amp;CHOOSE(AND(W272&lt;&gt;{11,12,13})*MIN(4,MOD(W272,10))+1,"th","st","nd","rd","th")</f>
        <v>53rd</v>
      </c>
      <c r="Y272" s="77">
        <v>0</v>
      </c>
      <c r="Z272" s="39">
        <v>0.8</v>
      </c>
      <c r="AA272" s="81">
        <v>339529.28</v>
      </c>
      <c r="AB272" s="82">
        <v>628404474</v>
      </c>
      <c r="AC272" s="83">
        <v>259798824</v>
      </c>
      <c r="AD272" s="81">
        <v>9869930.5800000001</v>
      </c>
      <c r="AE272" s="81">
        <v>0</v>
      </c>
      <c r="AF272" s="81">
        <v>1509.61</v>
      </c>
    </row>
    <row r="273" spans="1:32" x14ac:dyDescent="0.25">
      <c r="A273" s="7">
        <v>119355503</v>
      </c>
      <c r="B273" s="8" t="s">
        <v>399</v>
      </c>
      <c r="C273" s="8" t="s">
        <v>96</v>
      </c>
      <c r="D273" s="70">
        <v>45379</v>
      </c>
      <c r="E273" s="71">
        <v>6675</v>
      </c>
      <c r="F273" s="72">
        <v>15490316.020000001</v>
      </c>
      <c r="G273" s="73">
        <v>51.14</v>
      </c>
      <c r="H273" s="29">
        <f t="shared" si="12"/>
        <v>53</v>
      </c>
      <c r="I273" s="38" t="str">
        <f t="array" ref="I273">H273&amp;CHOOSE(AND(H273&lt;&gt;{11,12,13})*MIN(4,MOD(H273,10))+1,"th","st","nd","rd","th")</f>
        <v>53rd</v>
      </c>
      <c r="J273" s="74">
        <v>1.02</v>
      </c>
      <c r="K273" s="75">
        <v>20706406.800000001</v>
      </c>
      <c r="L273" s="38">
        <v>1795.6210000000001</v>
      </c>
      <c r="M273" s="38">
        <v>279.79700000000003</v>
      </c>
      <c r="N273" s="72">
        <v>9976.98</v>
      </c>
      <c r="O273" s="29">
        <f t="shared" si="13"/>
        <v>18</v>
      </c>
      <c r="P273" s="38" t="str">
        <f t="array" ref="P273">O273&amp;CHOOSE(AND(O273&lt;&gt;{11,12,13})*MIN(4,MOD(O273,10))+1,"th","st","nd","rd","th")</f>
        <v>18th</v>
      </c>
      <c r="Q273" s="76">
        <v>1.1389</v>
      </c>
      <c r="R273" s="77">
        <v>1.02</v>
      </c>
      <c r="S273" s="78">
        <v>1.37E-2</v>
      </c>
      <c r="T273" s="79">
        <v>232</v>
      </c>
      <c r="U273" s="80">
        <v>15276272</v>
      </c>
      <c r="V273" s="72">
        <v>7360.58</v>
      </c>
      <c r="W273" s="29">
        <f t="shared" si="14"/>
        <v>61</v>
      </c>
      <c r="X273" s="38" t="str">
        <f t="array" ref="X273">W273&amp;CHOOSE(AND(W273&lt;&gt;{11,12,13})*MIN(4,MOD(W273,10))+1,"th","st","nd","rd","th")</f>
        <v>61st</v>
      </c>
      <c r="Y273" s="77">
        <v>0</v>
      </c>
      <c r="Z273" s="39">
        <v>1.02</v>
      </c>
      <c r="AA273" s="81">
        <v>261346.75</v>
      </c>
      <c r="AB273" s="82">
        <v>852908963</v>
      </c>
      <c r="AC273" s="83">
        <v>278666722</v>
      </c>
      <c r="AD273" s="81">
        <v>15218941.880000001</v>
      </c>
      <c r="AE273" s="81">
        <v>0</v>
      </c>
      <c r="AF273" s="81">
        <v>10027.39</v>
      </c>
    </row>
    <row r="274" spans="1:32" x14ac:dyDescent="0.25">
      <c r="A274" s="7">
        <v>119356503</v>
      </c>
      <c r="B274" s="8" t="s">
        <v>443</v>
      </c>
      <c r="C274" s="8" t="s">
        <v>96</v>
      </c>
      <c r="D274" s="70">
        <v>57577</v>
      </c>
      <c r="E274" s="71">
        <v>7995</v>
      </c>
      <c r="F274" s="72">
        <v>30989762.459999997</v>
      </c>
      <c r="G274" s="73">
        <v>67.319999999999993</v>
      </c>
      <c r="H274" s="29">
        <f t="shared" si="12"/>
        <v>84</v>
      </c>
      <c r="I274" s="38" t="str">
        <f t="array" ref="I274">H274&amp;CHOOSE(AND(H274&lt;&gt;{11,12,13})*MIN(4,MOD(H274,10))+1,"th","st","nd","rd","th")</f>
        <v>84th</v>
      </c>
      <c r="J274" s="74">
        <v>1.34</v>
      </c>
      <c r="K274" s="75">
        <v>41152319.689999998</v>
      </c>
      <c r="L274" s="38">
        <v>3049.3939999999998</v>
      </c>
      <c r="M274" s="38">
        <v>375.02199999999999</v>
      </c>
      <c r="N274" s="72">
        <v>12017.32</v>
      </c>
      <c r="O274" s="29">
        <f t="shared" si="13"/>
        <v>60</v>
      </c>
      <c r="P274" s="38" t="str">
        <f t="array" ref="P274">O274&amp;CHOOSE(AND(O274&lt;&gt;{11,12,13})*MIN(4,MOD(O274,10))+1,"th","st","nd","rd","th")</f>
        <v>60th</v>
      </c>
      <c r="Q274" s="76">
        <v>0.94550000000000001</v>
      </c>
      <c r="R274" s="77">
        <v>1.27</v>
      </c>
      <c r="S274" s="78">
        <v>1.52E-2</v>
      </c>
      <c r="T274" s="79">
        <v>149</v>
      </c>
      <c r="U274" s="80">
        <v>27456031</v>
      </c>
      <c r="V274" s="72">
        <v>8017.73</v>
      </c>
      <c r="W274" s="29">
        <f t="shared" si="14"/>
        <v>68</v>
      </c>
      <c r="X274" s="38" t="str">
        <f t="array" ref="X274">W274&amp;CHOOSE(AND(W274&lt;&gt;{11,12,13})*MIN(4,MOD(W274,10))+1,"th","st","nd","rd","th")</f>
        <v>68th</v>
      </c>
      <c r="Y274" s="77">
        <v>0</v>
      </c>
      <c r="Z274" s="39">
        <v>1.27</v>
      </c>
      <c r="AA274" s="81">
        <v>1196553.1599999999</v>
      </c>
      <c r="AB274" s="82">
        <v>1542071389</v>
      </c>
      <c r="AC274" s="83">
        <v>491708672</v>
      </c>
      <c r="AD274" s="81">
        <v>29572997.469999999</v>
      </c>
      <c r="AE274" s="81">
        <v>0</v>
      </c>
      <c r="AF274" s="81">
        <v>220211.83</v>
      </c>
    </row>
    <row r="275" spans="1:32" x14ac:dyDescent="0.25">
      <c r="A275" s="7">
        <v>119356603</v>
      </c>
      <c r="B275" s="8" t="s">
        <v>464</v>
      </c>
      <c r="C275" s="8" t="s">
        <v>96</v>
      </c>
      <c r="D275" s="70">
        <v>51135</v>
      </c>
      <c r="E275" s="71">
        <v>3664</v>
      </c>
      <c r="F275" s="72">
        <v>7199069.3200000003</v>
      </c>
      <c r="G275" s="73">
        <v>38.42</v>
      </c>
      <c r="H275" s="29">
        <f t="shared" si="12"/>
        <v>19</v>
      </c>
      <c r="I275" s="38" t="str">
        <f t="array" ref="I275">H275&amp;CHOOSE(AND(H275&lt;&gt;{11,12,13})*MIN(4,MOD(H275,10))+1,"th","st","nd","rd","th")</f>
        <v>19th</v>
      </c>
      <c r="J275" s="74">
        <v>0.77</v>
      </c>
      <c r="K275" s="75">
        <v>11316571.18</v>
      </c>
      <c r="L275" s="38">
        <v>938.83399999999995</v>
      </c>
      <c r="M275" s="38">
        <v>141.65199999999999</v>
      </c>
      <c r="N275" s="72">
        <v>10473.59</v>
      </c>
      <c r="O275" s="29">
        <f t="shared" si="13"/>
        <v>28</v>
      </c>
      <c r="P275" s="38" t="str">
        <f t="array" ref="P275">O275&amp;CHOOSE(AND(O275&lt;&gt;{11,12,13})*MIN(4,MOD(O275,10))+1,"th","st","nd","rd","th")</f>
        <v>28th</v>
      </c>
      <c r="Q275" s="76">
        <v>1.0849</v>
      </c>
      <c r="R275" s="77">
        <v>0.77</v>
      </c>
      <c r="S275" s="78">
        <v>1.29E-2</v>
      </c>
      <c r="T275" s="79">
        <v>290</v>
      </c>
      <c r="U275" s="80">
        <v>7546312</v>
      </c>
      <c r="V275" s="72">
        <v>6984.18</v>
      </c>
      <c r="W275" s="29">
        <f t="shared" si="14"/>
        <v>56</v>
      </c>
      <c r="X275" s="38" t="str">
        <f t="array" ref="X275">W275&amp;CHOOSE(AND(W275&lt;&gt;{11,12,13})*MIN(4,MOD(W275,10))+1,"th","st","nd","rd","th")</f>
        <v>56th</v>
      </c>
      <c r="Y275" s="77">
        <v>0</v>
      </c>
      <c r="Z275" s="39">
        <v>0.77</v>
      </c>
      <c r="AA275" s="81">
        <v>224311.33</v>
      </c>
      <c r="AB275" s="82">
        <v>383328894</v>
      </c>
      <c r="AC275" s="83">
        <v>175657197</v>
      </c>
      <c r="AD275" s="81">
        <v>6966903.9800000004</v>
      </c>
      <c r="AE275" s="81">
        <v>0</v>
      </c>
      <c r="AF275" s="81">
        <v>7854.01</v>
      </c>
    </row>
    <row r="276" spans="1:32" x14ac:dyDescent="0.25">
      <c r="A276" s="7">
        <v>119357003</v>
      </c>
      <c r="B276" s="8" t="s">
        <v>518</v>
      </c>
      <c r="C276" s="8" t="s">
        <v>96</v>
      </c>
      <c r="D276" s="70">
        <v>45229</v>
      </c>
      <c r="E276" s="71">
        <v>4846</v>
      </c>
      <c r="F276" s="72">
        <v>13860337.529999999</v>
      </c>
      <c r="G276" s="73">
        <v>63.24</v>
      </c>
      <c r="H276" s="29">
        <f t="shared" si="12"/>
        <v>77</v>
      </c>
      <c r="I276" s="38" t="str">
        <f t="array" ref="I276">H276&amp;CHOOSE(AND(H276&lt;&gt;{11,12,13})*MIN(4,MOD(H276,10))+1,"th","st","nd","rd","th")</f>
        <v>77th</v>
      </c>
      <c r="J276" s="74">
        <v>1.26</v>
      </c>
      <c r="K276" s="75">
        <v>20429930.41</v>
      </c>
      <c r="L276" s="38">
        <v>1608.4960000000001</v>
      </c>
      <c r="M276" s="38">
        <v>284.11799999999999</v>
      </c>
      <c r="N276" s="72">
        <v>10794.56</v>
      </c>
      <c r="O276" s="29">
        <f t="shared" si="13"/>
        <v>37</v>
      </c>
      <c r="P276" s="38" t="str">
        <f t="array" ref="P276">O276&amp;CHOOSE(AND(O276&lt;&gt;{11,12,13})*MIN(4,MOD(O276,10))+1,"th","st","nd","rd","th")</f>
        <v>37th</v>
      </c>
      <c r="Q276" s="76">
        <v>1.0526</v>
      </c>
      <c r="R276" s="77">
        <v>1.26</v>
      </c>
      <c r="S276" s="78">
        <v>1.3299999999999999E-2</v>
      </c>
      <c r="T276" s="79">
        <v>258</v>
      </c>
      <c r="U276" s="80">
        <v>14018336</v>
      </c>
      <c r="V276" s="72">
        <v>7406.86</v>
      </c>
      <c r="W276" s="29">
        <f t="shared" si="14"/>
        <v>61</v>
      </c>
      <c r="X276" s="38" t="str">
        <f t="array" ref="X276">W276&amp;CHOOSE(AND(W276&lt;&gt;{11,12,13})*MIN(4,MOD(W276,10))+1,"th","st","nd","rd","th")</f>
        <v>61st</v>
      </c>
      <c r="Y276" s="77">
        <v>0</v>
      </c>
      <c r="Z276" s="39">
        <v>1.26</v>
      </c>
      <c r="AA276" s="81">
        <v>462107.84</v>
      </c>
      <c r="AB276" s="82">
        <v>770135433</v>
      </c>
      <c r="AC276" s="83">
        <v>268259813</v>
      </c>
      <c r="AD276" s="81">
        <v>13387508.119999999</v>
      </c>
      <c r="AE276" s="81">
        <v>0</v>
      </c>
      <c r="AF276" s="81">
        <v>10721.57</v>
      </c>
    </row>
    <row r="277" spans="1:32" x14ac:dyDescent="0.25">
      <c r="A277" s="7">
        <v>119357402</v>
      </c>
      <c r="B277" s="8" t="s">
        <v>532</v>
      </c>
      <c r="C277" s="8" t="s">
        <v>96</v>
      </c>
      <c r="D277" s="70">
        <v>37551</v>
      </c>
      <c r="E277" s="71">
        <v>28924</v>
      </c>
      <c r="F277" s="72">
        <v>63033136.68</v>
      </c>
      <c r="G277" s="73">
        <v>58.03</v>
      </c>
      <c r="H277" s="29">
        <f t="shared" si="12"/>
        <v>67</v>
      </c>
      <c r="I277" s="38" t="str">
        <f t="array" ref="I277">H277&amp;CHOOSE(AND(H277&lt;&gt;{11,12,13})*MIN(4,MOD(H277,10))+1,"th","st","nd","rd","th")</f>
        <v>67th</v>
      </c>
      <c r="J277" s="74">
        <v>1.1599999999999999</v>
      </c>
      <c r="K277" s="75">
        <v>133941536.05</v>
      </c>
      <c r="L277" s="38">
        <v>9965.0120000000006</v>
      </c>
      <c r="M277" s="38">
        <v>4032.2220000000002</v>
      </c>
      <c r="N277" s="72">
        <v>9569.14</v>
      </c>
      <c r="O277" s="29">
        <f t="shared" si="13"/>
        <v>12</v>
      </c>
      <c r="P277" s="38" t="str">
        <f t="array" ref="P277">O277&amp;CHOOSE(AND(O277&lt;&gt;{11,12,13})*MIN(4,MOD(O277,10))+1,"th","st","nd","rd","th")</f>
        <v>12th</v>
      </c>
      <c r="Q277" s="76">
        <v>1.1874</v>
      </c>
      <c r="R277" s="77">
        <v>1.1599999999999999</v>
      </c>
      <c r="S277" s="78">
        <v>1.9199999999999998E-2</v>
      </c>
      <c r="T277" s="79">
        <v>28</v>
      </c>
      <c r="U277" s="80">
        <v>44286090</v>
      </c>
      <c r="V277" s="72">
        <v>3163.92</v>
      </c>
      <c r="W277" s="29">
        <f t="shared" si="14"/>
        <v>8</v>
      </c>
      <c r="X277" s="38" t="str">
        <f t="array" ref="X277">W277&amp;CHOOSE(AND(W277&lt;&gt;{11,12,13})*MIN(4,MOD(W277,10))+1,"th","st","nd","rd","th")</f>
        <v>8th</v>
      </c>
      <c r="Y277" s="77">
        <v>0.52</v>
      </c>
      <c r="Z277" s="39">
        <v>1.68</v>
      </c>
      <c r="AA277" s="81">
        <v>4349899.1100000003</v>
      </c>
      <c r="AB277" s="82">
        <v>2282430414</v>
      </c>
      <c r="AC277" s="83">
        <v>998020677</v>
      </c>
      <c r="AD277" s="81">
        <v>57880784.369999997</v>
      </c>
      <c r="AE277" s="81">
        <v>0</v>
      </c>
      <c r="AF277" s="81">
        <v>802453.2</v>
      </c>
    </row>
    <row r="278" spans="1:32" x14ac:dyDescent="0.25">
      <c r="A278" s="7">
        <v>119358403</v>
      </c>
      <c r="B278" s="8" t="s">
        <v>612</v>
      </c>
      <c r="C278" s="8" t="s">
        <v>96</v>
      </c>
      <c r="D278" s="70">
        <v>45989</v>
      </c>
      <c r="E278" s="71">
        <v>7480</v>
      </c>
      <c r="F278" s="72">
        <v>14735453.800000001</v>
      </c>
      <c r="G278" s="73">
        <v>42.84</v>
      </c>
      <c r="H278" s="29">
        <f t="shared" si="12"/>
        <v>31</v>
      </c>
      <c r="I278" s="38" t="str">
        <f t="array" ref="I278">H278&amp;CHOOSE(AND(H278&lt;&gt;{11,12,13})*MIN(4,MOD(H278,10))+1,"th","st","nd","rd","th")</f>
        <v>31st</v>
      </c>
      <c r="J278" s="74">
        <v>0.85</v>
      </c>
      <c r="K278" s="75">
        <v>27059304</v>
      </c>
      <c r="L278" s="38">
        <v>2439.8470000000002</v>
      </c>
      <c r="M278" s="38">
        <v>220.404</v>
      </c>
      <c r="N278" s="72">
        <v>10171.709999999999</v>
      </c>
      <c r="O278" s="29">
        <f t="shared" si="13"/>
        <v>22</v>
      </c>
      <c r="P278" s="38" t="str">
        <f t="array" ref="P278">O278&amp;CHOOSE(AND(O278&lt;&gt;{11,12,13})*MIN(4,MOD(O278,10))+1,"th","st","nd","rd","th")</f>
        <v>22nd</v>
      </c>
      <c r="Q278" s="76">
        <v>1.1171</v>
      </c>
      <c r="R278" s="77">
        <v>0.85</v>
      </c>
      <c r="S278" s="78">
        <v>1.0999999999999999E-2</v>
      </c>
      <c r="T278" s="79">
        <v>398</v>
      </c>
      <c r="U278" s="80">
        <v>18025669</v>
      </c>
      <c r="V278" s="72">
        <v>6775.93</v>
      </c>
      <c r="W278" s="29">
        <f t="shared" si="14"/>
        <v>53</v>
      </c>
      <c r="X278" s="38" t="str">
        <f t="array" ref="X278">W278&amp;CHOOSE(AND(W278&lt;&gt;{11,12,13})*MIN(4,MOD(W278,10))+1,"th","st","nd","rd","th")</f>
        <v>53rd</v>
      </c>
      <c r="Y278" s="77">
        <v>0</v>
      </c>
      <c r="Z278" s="39">
        <v>0.85</v>
      </c>
      <c r="AA278" s="81">
        <v>893206.8</v>
      </c>
      <c r="AB278" s="82">
        <v>954634716</v>
      </c>
      <c r="AC278" s="83">
        <v>380600055</v>
      </c>
      <c r="AD278" s="81">
        <v>13835610</v>
      </c>
      <c r="AE278" s="81">
        <v>0</v>
      </c>
      <c r="AF278" s="81">
        <v>6637</v>
      </c>
    </row>
    <row r="279" spans="1:32" x14ac:dyDescent="0.25">
      <c r="A279" s="7">
        <v>113361303</v>
      </c>
      <c r="B279" s="8" t="s">
        <v>221</v>
      </c>
      <c r="C279" s="8" t="s">
        <v>222</v>
      </c>
      <c r="D279" s="70">
        <v>62506</v>
      </c>
      <c r="E279" s="71">
        <v>8345</v>
      </c>
      <c r="F279" s="72">
        <v>35875968.32</v>
      </c>
      <c r="G279" s="73">
        <v>68.78</v>
      </c>
      <c r="H279" s="29">
        <f t="shared" si="12"/>
        <v>86</v>
      </c>
      <c r="I279" s="38" t="str">
        <f t="array" ref="I279">H279&amp;CHOOSE(AND(H279&lt;&gt;{11,12,13})*MIN(4,MOD(H279,10))+1,"th","st","nd","rd","th")</f>
        <v>86th</v>
      </c>
      <c r="J279" s="74">
        <v>1.37</v>
      </c>
      <c r="K279" s="75">
        <v>42803440.990000002</v>
      </c>
      <c r="L279" s="38">
        <v>3050.8319999999999</v>
      </c>
      <c r="M279" s="38">
        <v>417.42399999999998</v>
      </c>
      <c r="N279" s="72">
        <v>12341.49</v>
      </c>
      <c r="O279" s="29">
        <f t="shared" si="13"/>
        <v>66</v>
      </c>
      <c r="P279" s="38" t="str">
        <f t="array" ref="P279">O279&amp;CHOOSE(AND(O279&lt;&gt;{11,12,13})*MIN(4,MOD(O279,10))+1,"th","st","nd","rd","th")</f>
        <v>66th</v>
      </c>
      <c r="Q279" s="76">
        <v>0.92069999999999996</v>
      </c>
      <c r="R279" s="77">
        <v>1.26</v>
      </c>
      <c r="S279" s="78">
        <v>1.6199999999999999E-2</v>
      </c>
      <c r="T279" s="79">
        <v>112</v>
      </c>
      <c r="U279" s="80">
        <v>29881337</v>
      </c>
      <c r="V279" s="72">
        <v>8615.67</v>
      </c>
      <c r="W279" s="29">
        <f t="shared" si="14"/>
        <v>72</v>
      </c>
      <c r="X279" s="38" t="str">
        <f t="array" ref="X279">W279&amp;CHOOSE(AND(W279&lt;&gt;{11,12,13})*MIN(4,MOD(W279,10))+1,"th","st","nd","rd","th")</f>
        <v>72nd</v>
      </c>
      <c r="Y279" s="77">
        <v>0</v>
      </c>
      <c r="Z279" s="39">
        <v>1.26</v>
      </c>
      <c r="AA279" s="81">
        <v>1100516.28</v>
      </c>
      <c r="AB279" s="82">
        <v>1631114948</v>
      </c>
      <c r="AC279" s="83">
        <v>582317416</v>
      </c>
      <c r="AD279" s="81">
        <v>34695797.039999999</v>
      </c>
      <c r="AE279" s="81">
        <v>36739</v>
      </c>
      <c r="AF279" s="81">
        <v>42916</v>
      </c>
    </row>
    <row r="280" spans="1:32" x14ac:dyDescent="0.25">
      <c r="A280" s="7">
        <v>113361503</v>
      </c>
      <c r="B280" s="8" t="s">
        <v>224</v>
      </c>
      <c r="C280" s="8" t="s">
        <v>222</v>
      </c>
      <c r="D280" s="70">
        <v>43410</v>
      </c>
      <c r="E280" s="71">
        <v>4133</v>
      </c>
      <c r="F280" s="72">
        <v>10966619.800000001</v>
      </c>
      <c r="G280" s="73">
        <v>61.12</v>
      </c>
      <c r="H280" s="29">
        <f t="shared" si="12"/>
        <v>71</v>
      </c>
      <c r="I280" s="38" t="str">
        <f t="array" ref="I280">H280&amp;CHOOSE(AND(H280&lt;&gt;{11,12,13})*MIN(4,MOD(H280,10))+1,"th","st","nd","rd","th")</f>
        <v>71st</v>
      </c>
      <c r="J280" s="74">
        <v>1.22</v>
      </c>
      <c r="K280" s="75">
        <v>19916152.199999999</v>
      </c>
      <c r="L280" s="38">
        <v>1482.847</v>
      </c>
      <c r="M280" s="38">
        <v>361.59800000000001</v>
      </c>
      <c r="N280" s="72">
        <v>10797.91</v>
      </c>
      <c r="O280" s="29">
        <f t="shared" si="13"/>
        <v>37</v>
      </c>
      <c r="P280" s="38" t="str">
        <f t="array" ref="P280">O280&amp;CHOOSE(AND(O280&lt;&gt;{11,12,13})*MIN(4,MOD(O280,10))+1,"th","st","nd","rd","th")</f>
        <v>37th</v>
      </c>
      <c r="Q280" s="76">
        <v>1.0523</v>
      </c>
      <c r="R280" s="77">
        <v>1.22</v>
      </c>
      <c r="S280" s="78">
        <v>2.1700000000000001E-2</v>
      </c>
      <c r="T280" s="79">
        <v>13</v>
      </c>
      <c r="U280" s="80">
        <v>6807588</v>
      </c>
      <c r="V280" s="72">
        <v>3690.86</v>
      </c>
      <c r="W280" s="29">
        <f t="shared" si="14"/>
        <v>13</v>
      </c>
      <c r="X280" s="38" t="str">
        <f t="array" ref="X280">W280&amp;CHOOSE(AND(W280&lt;&gt;{11,12,13})*MIN(4,MOD(W280,10))+1,"th","st","nd","rd","th")</f>
        <v>13th</v>
      </c>
      <c r="Y280" s="77">
        <v>0.44</v>
      </c>
      <c r="Z280" s="39">
        <v>1.66</v>
      </c>
      <c r="AA280" s="81">
        <v>636835.31999999995</v>
      </c>
      <c r="AB280" s="82">
        <v>355730524</v>
      </c>
      <c r="AC280" s="83">
        <v>148535246</v>
      </c>
      <c r="AD280" s="81">
        <v>10303917.84</v>
      </c>
      <c r="AE280" s="81">
        <v>0</v>
      </c>
      <c r="AF280" s="81">
        <v>25866.639999999999</v>
      </c>
    </row>
    <row r="281" spans="1:32" x14ac:dyDescent="0.25">
      <c r="A281" s="7">
        <v>113361703</v>
      </c>
      <c r="B281" s="8" t="s">
        <v>229</v>
      </c>
      <c r="C281" s="8" t="s">
        <v>222</v>
      </c>
      <c r="D281" s="70">
        <v>56316</v>
      </c>
      <c r="E281" s="71">
        <v>11797</v>
      </c>
      <c r="F281" s="72">
        <v>45559414.949999996</v>
      </c>
      <c r="G281" s="73">
        <v>68.58</v>
      </c>
      <c r="H281" s="29">
        <f t="shared" si="12"/>
        <v>85</v>
      </c>
      <c r="I281" s="38" t="str">
        <f t="array" ref="I281">H281&amp;CHOOSE(AND(H281&lt;&gt;{11,12,13})*MIN(4,MOD(H281,10))+1,"th","st","nd","rd","th")</f>
        <v>85th</v>
      </c>
      <c r="J281" s="74">
        <v>1.37</v>
      </c>
      <c r="K281" s="75">
        <v>53790240.189999998</v>
      </c>
      <c r="L281" s="38">
        <v>4492.63</v>
      </c>
      <c r="M281" s="38">
        <v>917.39800000000002</v>
      </c>
      <c r="N281" s="72">
        <v>9942.69</v>
      </c>
      <c r="O281" s="29">
        <f t="shared" si="13"/>
        <v>18</v>
      </c>
      <c r="P281" s="38" t="str">
        <f t="array" ref="P281">O281&amp;CHOOSE(AND(O281&lt;&gt;{11,12,13})*MIN(4,MOD(O281,10))+1,"th","st","nd","rd","th")</f>
        <v>18th</v>
      </c>
      <c r="Q281" s="76">
        <v>1.1428</v>
      </c>
      <c r="R281" s="77">
        <v>1.37</v>
      </c>
      <c r="S281" s="78">
        <v>1.2200000000000001E-2</v>
      </c>
      <c r="T281" s="79">
        <v>333</v>
      </c>
      <c r="U281" s="80">
        <v>50530718</v>
      </c>
      <c r="V281" s="72">
        <v>9340.2000000000007</v>
      </c>
      <c r="W281" s="29">
        <f t="shared" si="14"/>
        <v>78</v>
      </c>
      <c r="X281" s="38" t="str">
        <f t="array" ref="X281">W281&amp;CHOOSE(AND(W281&lt;&gt;{11,12,13})*MIN(4,MOD(W281,10))+1,"th","st","nd","rd","th")</f>
        <v>78th</v>
      </c>
      <c r="Y281" s="77">
        <v>0</v>
      </c>
      <c r="Z281" s="39">
        <v>1.37</v>
      </c>
      <c r="AA281" s="81">
        <v>699064.89</v>
      </c>
      <c r="AB281" s="82">
        <v>2926156117</v>
      </c>
      <c r="AC281" s="83">
        <v>816860056</v>
      </c>
      <c r="AD281" s="81">
        <v>44356701.329999998</v>
      </c>
      <c r="AE281" s="81">
        <v>0</v>
      </c>
      <c r="AF281" s="81">
        <v>503648.73</v>
      </c>
    </row>
    <row r="282" spans="1:32" x14ac:dyDescent="0.25">
      <c r="A282" s="7">
        <v>113362203</v>
      </c>
      <c r="B282" s="8" t="s">
        <v>258</v>
      </c>
      <c r="C282" s="8" t="s">
        <v>222</v>
      </c>
      <c r="D282" s="70">
        <v>62174</v>
      </c>
      <c r="E282" s="71">
        <v>8362</v>
      </c>
      <c r="F282" s="72">
        <v>30162073.010000002</v>
      </c>
      <c r="G282" s="73">
        <v>58.02</v>
      </c>
      <c r="H282" s="29">
        <f t="shared" si="12"/>
        <v>67</v>
      </c>
      <c r="I282" s="38" t="str">
        <f t="array" ref="I282">H282&amp;CHOOSE(AND(H282&lt;&gt;{11,12,13})*MIN(4,MOD(H282,10))+1,"th","st","nd","rd","th")</f>
        <v>67th</v>
      </c>
      <c r="J282" s="74">
        <v>1.1599999999999999</v>
      </c>
      <c r="K282" s="75">
        <v>36355454.549999997</v>
      </c>
      <c r="L282" s="38">
        <v>2969.9630000000002</v>
      </c>
      <c r="M282" s="38">
        <v>446.27100000000002</v>
      </c>
      <c r="N282" s="72">
        <v>10641.97</v>
      </c>
      <c r="O282" s="29">
        <f t="shared" si="13"/>
        <v>33</v>
      </c>
      <c r="P282" s="38" t="str">
        <f t="array" ref="P282">O282&amp;CHOOSE(AND(O282&lt;&gt;{11,12,13})*MIN(4,MOD(O282,10))+1,"th","st","nd","rd","th")</f>
        <v>33rd</v>
      </c>
      <c r="Q282" s="76">
        <v>1.0677000000000001</v>
      </c>
      <c r="R282" s="77">
        <v>1.1599999999999999</v>
      </c>
      <c r="S282" s="78">
        <v>1.6899999999999998E-2</v>
      </c>
      <c r="T282" s="79">
        <v>89</v>
      </c>
      <c r="U282" s="80">
        <v>24158118</v>
      </c>
      <c r="V282" s="72">
        <v>7071.56</v>
      </c>
      <c r="W282" s="29">
        <f t="shared" si="14"/>
        <v>57</v>
      </c>
      <c r="X282" s="38" t="str">
        <f t="array" ref="X282">W282&amp;CHOOSE(AND(W282&lt;&gt;{11,12,13})*MIN(4,MOD(W282,10))+1,"th","st","nd","rd","th")</f>
        <v>57th</v>
      </c>
      <c r="Y282" s="77">
        <v>0</v>
      </c>
      <c r="Z282" s="39">
        <v>1.1599999999999999</v>
      </c>
      <c r="AA282" s="81">
        <v>666866.06000000006</v>
      </c>
      <c r="AB282" s="82">
        <v>1304363514</v>
      </c>
      <c r="AC282" s="83">
        <v>485126742</v>
      </c>
      <c r="AD282" s="81">
        <v>29404704.420000002</v>
      </c>
      <c r="AE282" s="81">
        <v>0</v>
      </c>
      <c r="AF282" s="81">
        <v>90502.53</v>
      </c>
    </row>
    <row r="283" spans="1:32" x14ac:dyDescent="0.25">
      <c r="A283" s="7">
        <v>113362303</v>
      </c>
      <c r="B283" s="8" t="s">
        <v>271</v>
      </c>
      <c r="C283" s="8" t="s">
        <v>222</v>
      </c>
      <c r="D283" s="70">
        <v>58367</v>
      </c>
      <c r="E283" s="71">
        <v>10980</v>
      </c>
      <c r="F283" s="72">
        <v>34646541.359999999</v>
      </c>
      <c r="G283" s="73">
        <v>54.06</v>
      </c>
      <c r="H283" s="29">
        <f t="shared" si="12"/>
        <v>59</v>
      </c>
      <c r="I283" s="38" t="str">
        <f t="array" ref="I283">H283&amp;CHOOSE(AND(H283&lt;&gt;{11,12,13})*MIN(4,MOD(H283,10))+1,"th","st","nd","rd","th")</f>
        <v>59th</v>
      </c>
      <c r="J283" s="74">
        <v>1.08</v>
      </c>
      <c r="K283" s="75">
        <v>44727960.340000004</v>
      </c>
      <c r="L283" s="38">
        <v>3118.4029999999998</v>
      </c>
      <c r="M283" s="38">
        <v>413.62400000000002</v>
      </c>
      <c r="N283" s="72">
        <v>12663.54</v>
      </c>
      <c r="O283" s="29">
        <f t="shared" si="13"/>
        <v>70</v>
      </c>
      <c r="P283" s="38" t="str">
        <f t="array" ref="P283">O283&amp;CHOOSE(AND(O283&lt;&gt;{11,12,13})*MIN(4,MOD(O283,10))+1,"th","st","nd","rd","th")</f>
        <v>70th</v>
      </c>
      <c r="Q283" s="76">
        <v>0.89729999999999999</v>
      </c>
      <c r="R283" s="77">
        <v>0.97</v>
      </c>
      <c r="S283" s="78">
        <v>1.0999999999999999E-2</v>
      </c>
      <c r="T283" s="79">
        <v>398</v>
      </c>
      <c r="U283" s="80">
        <v>42483377</v>
      </c>
      <c r="V283" s="72">
        <v>12028.04</v>
      </c>
      <c r="W283" s="29">
        <f t="shared" si="14"/>
        <v>91</v>
      </c>
      <c r="X283" s="38" t="str">
        <f t="array" ref="X283">W283&amp;CHOOSE(AND(W283&lt;&gt;{11,12,13})*MIN(4,MOD(W283,10))+1,"th","st","nd","rd","th")</f>
        <v>91st</v>
      </c>
      <c r="Y283" s="77">
        <v>0</v>
      </c>
      <c r="Z283" s="39">
        <v>0.97</v>
      </c>
      <c r="AA283" s="81">
        <v>443750.54</v>
      </c>
      <c r="AB283" s="82">
        <v>2429442518</v>
      </c>
      <c r="AC283" s="83">
        <v>717474322</v>
      </c>
      <c r="AD283" s="81">
        <v>34041616.119999997</v>
      </c>
      <c r="AE283" s="81">
        <v>0</v>
      </c>
      <c r="AF283" s="81">
        <v>161174.70000000001</v>
      </c>
    </row>
    <row r="284" spans="1:32" x14ac:dyDescent="0.25">
      <c r="A284" s="7">
        <v>113362403</v>
      </c>
      <c r="B284" s="8" t="s">
        <v>276</v>
      </c>
      <c r="C284" s="8" t="s">
        <v>222</v>
      </c>
      <c r="D284" s="70">
        <v>59293</v>
      </c>
      <c r="E284" s="71">
        <v>11196</v>
      </c>
      <c r="F284" s="72">
        <v>34086139.979999997</v>
      </c>
      <c r="G284" s="73">
        <v>51.35</v>
      </c>
      <c r="H284" s="29">
        <f t="shared" si="12"/>
        <v>54</v>
      </c>
      <c r="I284" s="38" t="str">
        <f t="array" ref="I284">H284&amp;CHOOSE(AND(H284&lt;&gt;{11,12,13})*MIN(4,MOD(H284,10))+1,"th","st","nd","rd","th")</f>
        <v>54th</v>
      </c>
      <c r="J284" s="74">
        <v>1.02</v>
      </c>
      <c r="K284" s="75">
        <v>48958387.350000001</v>
      </c>
      <c r="L284" s="38">
        <v>3833.76</v>
      </c>
      <c r="M284" s="38">
        <v>439.423</v>
      </c>
      <c r="N284" s="72">
        <v>11457.12</v>
      </c>
      <c r="O284" s="29">
        <f t="shared" si="13"/>
        <v>52</v>
      </c>
      <c r="P284" s="38" t="str">
        <f t="array" ref="P284">O284&amp;CHOOSE(AND(O284&lt;&gt;{11,12,13})*MIN(4,MOD(O284,10))+1,"th","st","nd","rd","th")</f>
        <v>52nd</v>
      </c>
      <c r="Q284" s="76">
        <v>0.99170000000000003</v>
      </c>
      <c r="R284" s="77">
        <v>1.01</v>
      </c>
      <c r="S284" s="78">
        <v>1.38E-2</v>
      </c>
      <c r="T284" s="79">
        <v>225</v>
      </c>
      <c r="U284" s="80">
        <v>33298458</v>
      </c>
      <c r="V284" s="72">
        <v>7792.42</v>
      </c>
      <c r="W284" s="29">
        <f t="shared" si="14"/>
        <v>66</v>
      </c>
      <c r="X284" s="38" t="str">
        <f t="array" ref="X284">W284&amp;CHOOSE(AND(W284&lt;&gt;{11,12,13})*MIN(4,MOD(W284,10))+1,"th","st","nd","rd","th")</f>
        <v>66th</v>
      </c>
      <c r="Y284" s="77">
        <v>0</v>
      </c>
      <c r="Z284" s="39">
        <v>1.01</v>
      </c>
      <c r="AA284" s="81">
        <v>594998.74</v>
      </c>
      <c r="AB284" s="82">
        <v>1736045036</v>
      </c>
      <c r="AC284" s="83">
        <v>730507390</v>
      </c>
      <c r="AD284" s="81">
        <v>33427388.050000001</v>
      </c>
      <c r="AE284" s="81">
        <v>0</v>
      </c>
      <c r="AF284" s="81">
        <v>63753.19</v>
      </c>
    </row>
    <row r="285" spans="1:32" x14ac:dyDescent="0.25">
      <c r="A285" s="7">
        <v>113362603</v>
      </c>
      <c r="B285" s="8" t="s">
        <v>280</v>
      </c>
      <c r="C285" s="8" t="s">
        <v>222</v>
      </c>
      <c r="D285" s="70">
        <v>54569</v>
      </c>
      <c r="E285" s="71">
        <v>13047</v>
      </c>
      <c r="F285" s="72">
        <v>41772091.449999996</v>
      </c>
      <c r="G285" s="73">
        <v>58.67</v>
      </c>
      <c r="H285" s="29">
        <f t="shared" si="12"/>
        <v>68</v>
      </c>
      <c r="I285" s="38" t="str">
        <f t="array" ref="I285">H285&amp;CHOOSE(AND(H285&lt;&gt;{11,12,13})*MIN(4,MOD(H285,10))+1,"th","st","nd","rd","th")</f>
        <v>68th</v>
      </c>
      <c r="J285" s="74">
        <v>1.17</v>
      </c>
      <c r="K285" s="75">
        <v>51420070.960000001</v>
      </c>
      <c r="L285" s="38">
        <v>4081.873</v>
      </c>
      <c r="M285" s="38">
        <v>676.06299999999999</v>
      </c>
      <c r="N285" s="72">
        <v>10807.22</v>
      </c>
      <c r="O285" s="29">
        <f t="shared" si="13"/>
        <v>38</v>
      </c>
      <c r="P285" s="38" t="str">
        <f t="array" ref="P285">O285&amp;CHOOSE(AND(O285&lt;&gt;{11,12,13})*MIN(4,MOD(O285,10))+1,"th","st","nd","rd","th")</f>
        <v>38th</v>
      </c>
      <c r="Q285" s="76">
        <v>1.0513999999999999</v>
      </c>
      <c r="R285" s="77">
        <v>1.17</v>
      </c>
      <c r="S285" s="78">
        <v>1.4500000000000001E-2</v>
      </c>
      <c r="T285" s="79">
        <v>186</v>
      </c>
      <c r="U285" s="80">
        <v>38792893</v>
      </c>
      <c r="V285" s="72">
        <v>8153.3</v>
      </c>
      <c r="W285" s="29">
        <f t="shared" si="14"/>
        <v>69</v>
      </c>
      <c r="X285" s="38" t="str">
        <f t="array" ref="X285">W285&amp;CHOOSE(AND(W285&lt;&gt;{11,12,13})*MIN(4,MOD(W285,10))+1,"th","st","nd","rd","th")</f>
        <v>69th</v>
      </c>
      <c r="Y285" s="77">
        <v>0</v>
      </c>
      <c r="Z285" s="39">
        <v>1.17</v>
      </c>
      <c r="AA285" s="81">
        <v>1018782.05</v>
      </c>
      <c r="AB285" s="82">
        <v>2078977466</v>
      </c>
      <c r="AC285" s="83">
        <v>794570171</v>
      </c>
      <c r="AD285" s="81">
        <v>40742185.990000002</v>
      </c>
      <c r="AE285" s="81">
        <v>0</v>
      </c>
      <c r="AF285" s="81">
        <v>11123.41</v>
      </c>
    </row>
    <row r="286" spans="1:32" x14ac:dyDescent="0.25">
      <c r="A286" s="7">
        <v>113363103</v>
      </c>
      <c r="B286" s="8" t="s">
        <v>332</v>
      </c>
      <c r="C286" s="8" t="s">
        <v>222</v>
      </c>
      <c r="D286" s="70">
        <v>67081</v>
      </c>
      <c r="E286" s="71">
        <v>18877</v>
      </c>
      <c r="F286" s="72">
        <v>78398932</v>
      </c>
      <c r="G286" s="73">
        <v>61.91</v>
      </c>
      <c r="H286" s="29">
        <f t="shared" si="12"/>
        <v>74</v>
      </c>
      <c r="I286" s="38" t="str">
        <f t="array" ref="I286">H286&amp;CHOOSE(AND(H286&lt;&gt;{11,12,13})*MIN(4,MOD(H286,10))+1,"th","st","nd","rd","th")</f>
        <v>74th</v>
      </c>
      <c r="J286" s="74">
        <v>1.23</v>
      </c>
      <c r="K286" s="75">
        <v>98624809.849999994</v>
      </c>
      <c r="L286" s="38">
        <v>6688.5709999999999</v>
      </c>
      <c r="M286" s="38">
        <v>580.12900000000002</v>
      </c>
      <c r="N286" s="72">
        <v>13568.42</v>
      </c>
      <c r="O286" s="29">
        <f t="shared" si="13"/>
        <v>81</v>
      </c>
      <c r="P286" s="38" t="str">
        <f t="array" ref="P286">O286&amp;CHOOSE(AND(O286&lt;&gt;{11,12,13})*MIN(4,MOD(O286,10))+1,"th","st","nd","rd","th")</f>
        <v>81st</v>
      </c>
      <c r="Q286" s="76">
        <v>0.83740000000000003</v>
      </c>
      <c r="R286" s="77">
        <v>1.03</v>
      </c>
      <c r="S286" s="78">
        <v>1.4200000000000001E-2</v>
      </c>
      <c r="T286" s="79">
        <v>207</v>
      </c>
      <c r="U286" s="80">
        <v>74435053</v>
      </c>
      <c r="V286" s="72">
        <v>10240.49</v>
      </c>
      <c r="W286" s="29">
        <f t="shared" si="14"/>
        <v>84</v>
      </c>
      <c r="X286" s="38" t="str">
        <f t="array" ref="X286">W286&amp;CHOOSE(AND(W286&lt;&gt;{11,12,13})*MIN(4,MOD(W286,10))+1,"th","st","nd","rd","th")</f>
        <v>84th</v>
      </c>
      <c r="Y286" s="77">
        <v>0</v>
      </c>
      <c r="Z286" s="39">
        <v>1.03</v>
      </c>
      <c r="AA286" s="81">
        <v>1623750.99</v>
      </c>
      <c r="AB286" s="82">
        <v>4040845123</v>
      </c>
      <c r="AC286" s="83">
        <v>1472862512</v>
      </c>
      <c r="AD286" s="81">
        <v>76725900.5</v>
      </c>
      <c r="AE286" s="81">
        <v>0</v>
      </c>
      <c r="AF286" s="81">
        <v>49280.51</v>
      </c>
    </row>
    <row r="287" spans="1:32" x14ac:dyDescent="0.25">
      <c r="A287" s="7">
        <v>113363603</v>
      </c>
      <c r="B287" s="8" t="s">
        <v>370</v>
      </c>
      <c r="C287" s="8" t="s">
        <v>222</v>
      </c>
      <c r="D287" s="70">
        <v>67392</v>
      </c>
      <c r="E287" s="71">
        <v>8652</v>
      </c>
      <c r="F287" s="72">
        <v>35958979.330000006</v>
      </c>
      <c r="G287" s="73">
        <v>61.67</v>
      </c>
      <c r="H287" s="29">
        <f t="shared" si="12"/>
        <v>73</v>
      </c>
      <c r="I287" s="38" t="str">
        <f t="array" ref="I287">H287&amp;CHOOSE(AND(H287&lt;&gt;{11,12,13})*MIN(4,MOD(H287,10))+1,"th","st","nd","rd","th")</f>
        <v>73rd</v>
      </c>
      <c r="J287" s="74">
        <v>1.23</v>
      </c>
      <c r="K287" s="75">
        <v>39606249.619999997</v>
      </c>
      <c r="L287" s="38">
        <v>3005.27</v>
      </c>
      <c r="M287" s="38">
        <v>276.803</v>
      </c>
      <c r="N287" s="72">
        <v>12067.45</v>
      </c>
      <c r="O287" s="29">
        <f t="shared" si="13"/>
        <v>61</v>
      </c>
      <c r="P287" s="38" t="str">
        <f t="array" ref="P287">O287&amp;CHOOSE(AND(O287&lt;&gt;{11,12,13})*MIN(4,MOD(O287,10))+1,"th","st","nd","rd","th")</f>
        <v>61st</v>
      </c>
      <c r="Q287" s="76">
        <v>0.94159999999999999</v>
      </c>
      <c r="R287" s="77">
        <v>1.1599999999999999</v>
      </c>
      <c r="S287" s="78">
        <v>1.49E-2</v>
      </c>
      <c r="T287" s="79">
        <v>165</v>
      </c>
      <c r="U287" s="80">
        <v>32491190</v>
      </c>
      <c r="V287" s="72">
        <v>9899.59</v>
      </c>
      <c r="W287" s="29">
        <f t="shared" si="14"/>
        <v>83</v>
      </c>
      <c r="X287" s="38" t="str">
        <f t="array" ref="X287">W287&amp;CHOOSE(AND(W287&lt;&gt;{11,12,13})*MIN(4,MOD(W287,10))+1,"th","st","nd","rd","th")</f>
        <v>83rd</v>
      </c>
      <c r="Y287" s="77">
        <v>0</v>
      </c>
      <c r="Z287" s="39">
        <v>1.1599999999999999</v>
      </c>
      <c r="AA287" s="81">
        <v>628060.81000000006</v>
      </c>
      <c r="AB287" s="82">
        <v>1788175634</v>
      </c>
      <c r="AC287" s="83">
        <v>618579186</v>
      </c>
      <c r="AD287" s="81">
        <v>35258960.090000004</v>
      </c>
      <c r="AE287" s="81">
        <v>0</v>
      </c>
      <c r="AF287" s="81">
        <v>71958.429999999993</v>
      </c>
    </row>
    <row r="288" spans="1:32" x14ac:dyDescent="0.25">
      <c r="A288" s="7">
        <v>113364002</v>
      </c>
      <c r="B288" s="8" t="s">
        <v>371</v>
      </c>
      <c r="C288" s="8" t="s">
        <v>222</v>
      </c>
      <c r="D288" s="70">
        <v>36980</v>
      </c>
      <c r="E288" s="71">
        <v>28062</v>
      </c>
      <c r="F288" s="72">
        <v>80358250.030000001</v>
      </c>
      <c r="G288" s="73">
        <v>77.44</v>
      </c>
      <c r="H288" s="29">
        <f t="shared" si="12"/>
        <v>95</v>
      </c>
      <c r="I288" s="38" t="str">
        <f t="array" ref="I288">H288&amp;CHOOSE(AND(H288&lt;&gt;{11,12,13})*MIN(4,MOD(H288,10))+1,"th","st","nd","rd","th")</f>
        <v>95th</v>
      </c>
      <c r="J288" s="74">
        <v>1.54</v>
      </c>
      <c r="K288" s="75">
        <v>170275802</v>
      </c>
      <c r="L288" s="38">
        <v>11466.402</v>
      </c>
      <c r="M288" s="38">
        <v>6005.2950000000001</v>
      </c>
      <c r="N288" s="72">
        <v>9745.81</v>
      </c>
      <c r="O288" s="29">
        <f t="shared" si="13"/>
        <v>14</v>
      </c>
      <c r="P288" s="38" t="str">
        <f t="array" ref="P288">O288&amp;CHOOSE(AND(O288&lt;&gt;{11,12,13})*MIN(4,MOD(O288,10))+1,"th","st","nd","rd","th")</f>
        <v>14th</v>
      </c>
      <c r="Q288" s="76">
        <v>1.1658999999999999</v>
      </c>
      <c r="R288" s="77">
        <v>1.54</v>
      </c>
      <c r="S288" s="78">
        <v>1.8100000000000002E-2</v>
      </c>
      <c r="T288" s="79">
        <v>51</v>
      </c>
      <c r="U288" s="80">
        <v>59974970</v>
      </c>
      <c r="V288" s="72">
        <v>3432.69</v>
      </c>
      <c r="W288" s="29">
        <f t="shared" si="14"/>
        <v>9</v>
      </c>
      <c r="X288" s="38" t="str">
        <f t="array" ref="X288">W288&amp;CHOOSE(AND(W288&lt;&gt;{11,12,13})*MIN(4,MOD(W288,10))+1,"th","st","nd","rd","th")</f>
        <v>9th</v>
      </c>
      <c r="Y288" s="77">
        <v>0.48</v>
      </c>
      <c r="Z288" s="39">
        <v>2.02</v>
      </c>
      <c r="AA288" s="81">
        <v>4981825.03</v>
      </c>
      <c r="AB288" s="82">
        <v>3062533609</v>
      </c>
      <c r="AC288" s="83">
        <v>1380056742</v>
      </c>
      <c r="AD288" s="81">
        <v>75020775</v>
      </c>
      <c r="AE288" s="81">
        <v>0</v>
      </c>
      <c r="AF288" s="81">
        <v>355650</v>
      </c>
    </row>
    <row r="289" spans="1:32" x14ac:dyDescent="0.25">
      <c r="A289" s="7">
        <v>113364403</v>
      </c>
      <c r="B289" s="8" t="s">
        <v>388</v>
      </c>
      <c r="C289" s="8" t="s">
        <v>222</v>
      </c>
      <c r="D289" s="70">
        <v>63726</v>
      </c>
      <c r="E289" s="71">
        <v>9628</v>
      </c>
      <c r="F289" s="72">
        <v>33275888.290000003</v>
      </c>
      <c r="G289" s="73">
        <v>54.23</v>
      </c>
      <c r="H289" s="29">
        <f t="shared" si="12"/>
        <v>60</v>
      </c>
      <c r="I289" s="38" t="str">
        <f t="array" ref="I289">H289&amp;CHOOSE(AND(H289&lt;&gt;{11,12,13})*MIN(4,MOD(H289,10))+1,"th","st","nd","rd","th")</f>
        <v>60th</v>
      </c>
      <c r="J289" s="74">
        <v>1.08</v>
      </c>
      <c r="K289" s="75">
        <v>41125221.600000001</v>
      </c>
      <c r="L289" s="38">
        <v>2991.52</v>
      </c>
      <c r="M289" s="38">
        <v>224.16399999999999</v>
      </c>
      <c r="N289" s="72">
        <v>12788.95</v>
      </c>
      <c r="O289" s="29">
        <f t="shared" si="13"/>
        <v>73</v>
      </c>
      <c r="P289" s="38" t="str">
        <f t="array" ref="P289">O289&amp;CHOOSE(AND(O289&lt;&gt;{11,12,13})*MIN(4,MOD(O289,10))+1,"th","st","nd","rd","th")</f>
        <v>73rd</v>
      </c>
      <c r="Q289" s="76">
        <v>0.88849999999999996</v>
      </c>
      <c r="R289" s="77">
        <v>0.96</v>
      </c>
      <c r="S289" s="78">
        <v>1.2800000000000001E-2</v>
      </c>
      <c r="T289" s="79">
        <v>295</v>
      </c>
      <c r="U289" s="80">
        <v>34998813</v>
      </c>
      <c r="V289" s="72">
        <v>10883.78</v>
      </c>
      <c r="W289" s="29">
        <f t="shared" si="14"/>
        <v>87</v>
      </c>
      <c r="X289" s="38" t="str">
        <f t="array" ref="X289">W289&amp;CHOOSE(AND(W289&lt;&gt;{11,12,13})*MIN(4,MOD(W289,10))+1,"th","st","nd","rd","th")</f>
        <v>87th</v>
      </c>
      <c r="Y289" s="77">
        <v>0</v>
      </c>
      <c r="Z289" s="39">
        <v>0.96</v>
      </c>
      <c r="AA289" s="81">
        <v>830367.85</v>
      </c>
      <c r="AB289" s="82">
        <v>1951914792</v>
      </c>
      <c r="AC289" s="83">
        <v>640589874</v>
      </c>
      <c r="AD289" s="81">
        <v>32087956.93</v>
      </c>
      <c r="AE289" s="81">
        <v>0</v>
      </c>
      <c r="AF289" s="81">
        <v>357563.51</v>
      </c>
    </row>
    <row r="290" spans="1:32" x14ac:dyDescent="0.25">
      <c r="A290" s="7">
        <v>113364503</v>
      </c>
      <c r="B290" s="8" t="s">
        <v>389</v>
      </c>
      <c r="C290" s="8" t="s">
        <v>222</v>
      </c>
      <c r="D290" s="70">
        <v>67796</v>
      </c>
      <c r="E290" s="71">
        <v>15275</v>
      </c>
      <c r="F290" s="72">
        <v>66734360.039999999</v>
      </c>
      <c r="G290" s="73">
        <v>64.44</v>
      </c>
      <c r="H290" s="29">
        <f t="shared" si="12"/>
        <v>78</v>
      </c>
      <c r="I290" s="38" t="str">
        <f t="array" ref="I290">H290&amp;CHOOSE(AND(H290&lt;&gt;{11,12,13})*MIN(4,MOD(H290,10))+1,"th","st","nd","rd","th")</f>
        <v>78th</v>
      </c>
      <c r="J290" s="74">
        <v>1.28</v>
      </c>
      <c r="K290" s="75">
        <v>67194943.540000007</v>
      </c>
      <c r="L290" s="38">
        <v>5871.6049999999996</v>
      </c>
      <c r="M290" s="38">
        <v>679.48599999999999</v>
      </c>
      <c r="N290" s="72">
        <v>10257.06</v>
      </c>
      <c r="O290" s="29">
        <f t="shared" si="13"/>
        <v>24</v>
      </c>
      <c r="P290" s="38" t="str">
        <f t="array" ref="P290">O290&amp;CHOOSE(AND(O290&lt;&gt;{11,12,13})*MIN(4,MOD(O290,10))+1,"th","st","nd","rd","th")</f>
        <v>24th</v>
      </c>
      <c r="Q290" s="76">
        <v>1.1077999999999999</v>
      </c>
      <c r="R290" s="77">
        <v>1.28</v>
      </c>
      <c r="S290" s="78">
        <v>1.38E-2</v>
      </c>
      <c r="T290" s="79">
        <v>225</v>
      </c>
      <c r="U290" s="80">
        <v>65087582</v>
      </c>
      <c r="V290" s="72">
        <v>9935.3799999999992</v>
      </c>
      <c r="W290" s="29">
        <f t="shared" si="14"/>
        <v>83</v>
      </c>
      <c r="X290" s="38" t="str">
        <f t="array" ref="X290">W290&amp;CHOOSE(AND(W290&lt;&gt;{11,12,13})*MIN(4,MOD(W290,10))+1,"th","st","nd","rd","th")</f>
        <v>83rd</v>
      </c>
      <c r="Y290" s="77">
        <v>0</v>
      </c>
      <c r="Z290" s="39">
        <v>1.28</v>
      </c>
      <c r="AA290" s="81">
        <v>1098708.23</v>
      </c>
      <c r="AB290" s="82">
        <v>3452684572</v>
      </c>
      <c r="AC290" s="83">
        <v>1368617790</v>
      </c>
      <c r="AD290" s="81">
        <v>65635651.810000002</v>
      </c>
      <c r="AE290" s="81">
        <v>0</v>
      </c>
      <c r="AF290" s="81">
        <v>0</v>
      </c>
    </row>
    <row r="291" spans="1:32" x14ac:dyDescent="0.25">
      <c r="A291" s="7">
        <v>113365203</v>
      </c>
      <c r="B291" s="8" t="s">
        <v>478</v>
      </c>
      <c r="C291" s="8" t="s">
        <v>222</v>
      </c>
      <c r="D291" s="70">
        <v>59244</v>
      </c>
      <c r="E291" s="71">
        <v>15775</v>
      </c>
      <c r="F291" s="72">
        <v>47663881.759999998</v>
      </c>
      <c r="G291" s="73">
        <v>51</v>
      </c>
      <c r="H291" s="29">
        <f t="shared" si="12"/>
        <v>53</v>
      </c>
      <c r="I291" s="38" t="str">
        <f t="array" ref="I291">H291&amp;CHOOSE(AND(H291&lt;&gt;{11,12,13})*MIN(4,MOD(H291,10))+1,"th","st","nd","rd","th")</f>
        <v>53rd</v>
      </c>
      <c r="J291" s="74">
        <v>1.02</v>
      </c>
      <c r="K291" s="75">
        <v>62274251</v>
      </c>
      <c r="L291" s="38">
        <v>5116.5630000000001</v>
      </c>
      <c r="M291" s="38">
        <v>571.26700000000005</v>
      </c>
      <c r="N291" s="72">
        <v>10948.68</v>
      </c>
      <c r="O291" s="29">
        <f t="shared" si="13"/>
        <v>41</v>
      </c>
      <c r="P291" s="38" t="str">
        <f t="array" ref="P291">O291&amp;CHOOSE(AND(O291&lt;&gt;{11,12,13})*MIN(4,MOD(O291,10))+1,"th","st","nd","rd","th")</f>
        <v>41st</v>
      </c>
      <c r="Q291" s="76">
        <v>1.0378000000000001</v>
      </c>
      <c r="R291" s="77">
        <v>1.02</v>
      </c>
      <c r="S291" s="78">
        <v>1.34E-2</v>
      </c>
      <c r="T291" s="79">
        <v>253</v>
      </c>
      <c r="U291" s="80">
        <v>48137523</v>
      </c>
      <c r="V291" s="72">
        <v>8463.25</v>
      </c>
      <c r="W291" s="29">
        <f t="shared" si="14"/>
        <v>71</v>
      </c>
      <c r="X291" s="38" t="str">
        <f t="array" ref="X291">W291&amp;CHOOSE(AND(W291&lt;&gt;{11,12,13})*MIN(4,MOD(W291,10))+1,"th","st","nd","rd","th")</f>
        <v>71st</v>
      </c>
      <c r="Y291" s="77">
        <v>0</v>
      </c>
      <c r="Z291" s="39">
        <v>1.02</v>
      </c>
      <c r="AA291" s="81">
        <v>1293175.76</v>
      </c>
      <c r="AB291" s="82">
        <v>2630022541</v>
      </c>
      <c r="AC291" s="83">
        <v>935719920</v>
      </c>
      <c r="AD291" s="81">
        <v>45675590</v>
      </c>
      <c r="AE291" s="81">
        <v>0</v>
      </c>
      <c r="AF291" s="81">
        <v>695116</v>
      </c>
    </row>
    <row r="292" spans="1:32" x14ac:dyDescent="0.25">
      <c r="A292" s="7">
        <v>113365303</v>
      </c>
      <c r="B292" s="8" t="s">
        <v>486</v>
      </c>
      <c r="C292" s="8" t="s">
        <v>222</v>
      </c>
      <c r="D292" s="70">
        <v>58486</v>
      </c>
      <c r="E292" s="71">
        <v>6414</v>
      </c>
      <c r="F292" s="72">
        <v>24675923.77</v>
      </c>
      <c r="G292" s="73">
        <v>65.78</v>
      </c>
      <c r="H292" s="29">
        <f t="shared" si="12"/>
        <v>80</v>
      </c>
      <c r="I292" s="38" t="str">
        <f t="array" ref="I292">H292&amp;CHOOSE(AND(H292&lt;&gt;{11,12,13})*MIN(4,MOD(H292,10))+1,"th","st","nd","rd","th")</f>
        <v>80th</v>
      </c>
      <c r="J292" s="74">
        <v>1.31</v>
      </c>
      <c r="K292" s="75">
        <v>27630070.5</v>
      </c>
      <c r="L292" s="38">
        <v>1713.7</v>
      </c>
      <c r="M292" s="38">
        <v>255.655</v>
      </c>
      <c r="N292" s="72">
        <v>14030.01</v>
      </c>
      <c r="O292" s="29">
        <f t="shared" si="13"/>
        <v>85</v>
      </c>
      <c r="P292" s="38" t="str">
        <f t="array" ref="P292">O292&amp;CHOOSE(AND(O292&lt;&gt;{11,12,13})*MIN(4,MOD(O292,10))+1,"th","st","nd","rd","th")</f>
        <v>85th</v>
      </c>
      <c r="Q292" s="76">
        <v>0.80989999999999995</v>
      </c>
      <c r="R292" s="77">
        <v>1.06</v>
      </c>
      <c r="S292" s="78">
        <v>1.2999999999999999E-2</v>
      </c>
      <c r="T292" s="79">
        <v>279</v>
      </c>
      <c r="U292" s="80">
        <v>25542396</v>
      </c>
      <c r="V292" s="72">
        <v>12969.93</v>
      </c>
      <c r="W292" s="29">
        <f t="shared" si="14"/>
        <v>93</v>
      </c>
      <c r="X292" s="38" t="str">
        <f t="array" ref="X292">W292&amp;CHOOSE(AND(W292&lt;&gt;{11,12,13})*MIN(4,MOD(W292,10))+1,"th","st","nd","rd","th")</f>
        <v>93rd</v>
      </c>
      <c r="Y292" s="77">
        <v>0</v>
      </c>
      <c r="Z292" s="39">
        <v>1.06</v>
      </c>
      <c r="AA292" s="81">
        <v>371585.17</v>
      </c>
      <c r="AB292" s="82">
        <v>1473310659</v>
      </c>
      <c r="AC292" s="83">
        <v>418718703</v>
      </c>
      <c r="AD292" s="81">
        <v>24252623.469999999</v>
      </c>
      <c r="AE292" s="81">
        <v>0</v>
      </c>
      <c r="AF292" s="81">
        <v>51715.13</v>
      </c>
    </row>
    <row r="293" spans="1:32" x14ac:dyDescent="0.25">
      <c r="A293" s="7">
        <v>113367003</v>
      </c>
      <c r="B293" s="8" t="s">
        <v>547</v>
      </c>
      <c r="C293" s="8" t="s">
        <v>222</v>
      </c>
      <c r="D293" s="70">
        <v>55006</v>
      </c>
      <c r="E293" s="71">
        <v>10947</v>
      </c>
      <c r="F293" s="72">
        <v>29443491.27</v>
      </c>
      <c r="G293" s="73">
        <v>48.9</v>
      </c>
      <c r="H293" s="29">
        <f t="shared" si="12"/>
        <v>47</v>
      </c>
      <c r="I293" s="38" t="str">
        <f t="array" ref="I293">H293&amp;CHOOSE(AND(H293&lt;&gt;{11,12,13})*MIN(4,MOD(H293,10))+1,"th","st","nd","rd","th")</f>
        <v>47th</v>
      </c>
      <c r="J293" s="74">
        <v>0.97</v>
      </c>
      <c r="K293" s="75">
        <v>44571291.299999997</v>
      </c>
      <c r="L293" s="38">
        <v>3633.518</v>
      </c>
      <c r="M293" s="38">
        <v>617.471</v>
      </c>
      <c r="N293" s="72">
        <v>10484.92</v>
      </c>
      <c r="O293" s="29">
        <f t="shared" si="13"/>
        <v>29</v>
      </c>
      <c r="P293" s="38" t="str">
        <f t="array" ref="P293">O293&amp;CHOOSE(AND(O293&lt;&gt;{11,12,13})*MIN(4,MOD(O293,10))+1,"th","st","nd","rd","th")</f>
        <v>29th</v>
      </c>
      <c r="Q293" s="76">
        <v>1.0837000000000001</v>
      </c>
      <c r="R293" s="77">
        <v>0.97</v>
      </c>
      <c r="S293" s="78">
        <v>1.0500000000000001E-2</v>
      </c>
      <c r="T293" s="79">
        <v>427</v>
      </c>
      <c r="U293" s="80">
        <v>37684383</v>
      </c>
      <c r="V293" s="72">
        <v>8864.85</v>
      </c>
      <c r="W293" s="29">
        <f t="shared" si="14"/>
        <v>75</v>
      </c>
      <c r="X293" s="38" t="str">
        <f t="array" ref="X293">W293&amp;CHOOSE(AND(W293&lt;&gt;{11,12,13})*MIN(4,MOD(W293,10))+1,"th","st","nd","rd","th")</f>
        <v>75th</v>
      </c>
      <c r="Y293" s="77">
        <v>0</v>
      </c>
      <c r="Z293" s="39">
        <v>0.97</v>
      </c>
      <c r="AA293" s="81">
        <v>529191.88</v>
      </c>
      <c r="AB293" s="82">
        <v>2193913648</v>
      </c>
      <c r="AC293" s="83">
        <v>597522106</v>
      </c>
      <c r="AD293" s="81">
        <v>28810896.629999999</v>
      </c>
      <c r="AE293" s="81">
        <v>0</v>
      </c>
      <c r="AF293" s="81">
        <v>103402.76</v>
      </c>
    </row>
    <row r="294" spans="1:32" x14ac:dyDescent="0.25">
      <c r="A294" s="7">
        <v>113369003</v>
      </c>
      <c r="B294" s="8" t="s">
        <v>618</v>
      </c>
      <c r="C294" s="8" t="s">
        <v>222</v>
      </c>
      <c r="D294" s="70">
        <v>64079</v>
      </c>
      <c r="E294" s="71">
        <v>11749</v>
      </c>
      <c r="F294" s="72">
        <v>43984567.619999997</v>
      </c>
      <c r="G294" s="73">
        <v>58.42</v>
      </c>
      <c r="H294" s="29">
        <f t="shared" si="12"/>
        <v>68</v>
      </c>
      <c r="I294" s="38" t="str">
        <f t="array" ref="I294">H294&amp;CHOOSE(AND(H294&lt;&gt;{11,12,13})*MIN(4,MOD(H294,10))+1,"th","st","nd","rd","th")</f>
        <v>68th</v>
      </c>
      <c r="J294" s="74">
        <v>1.1599999999999999</v>
      </c>
      <c r="K294" s="75">
        <v>54389179.490000002</v>
      </c>
      <c r="L294" s="38">
        <v>4176.42</v>
      </c>
      <c r="M294" s="38">
        <v>483.36700000000002</v>
      </c>
      <c r="N294" s="72">
        <v>11672.03</v>
      </c>
      <c r="O294" s="29">
        <f t="shared" si="13"/>
        <v>55</v>
      </c>
      <c r="P294" s="38" t="str">
        <f t="array" ref="P294">O294&amp;CHOOSE(AND(O294&lt;&gt;{11,12,13})*MIN(4,MOD(O294,10))+1,"th","st","nd","rd","th")</f>
        <v>55th</v>
      </c>
      <c r="Q294" s="76">
        <v>0.97350000000000003</v>
      </c>
      <c r="R294" s="77">
        <v>1.1299999999999999</v>
      </c>
      <c r="S294" s="78">
        <v>1.41E-2</v>
      </c>
      <c r="T294" s="79">
        <v>212</v>
      </c>
      <c r="U294" s="80">
        <v>42119167</v>
      </c>
      <c r="V294" s="72">
        <v>9038.86</v>
      </c>
      <c r="W294" s="29">
        <f t="shared" si="14"/>
        <v>77</v>
      </c>
      <c r="X294" s="38" t="str">
        <f t="array" ref="X294">W294&amp;CHOOSE(AND(W294&lt;&gt;{11,12,13})*MIN(4,MOD(W294,10))+1,"th","st","nd","rd","th")</f>
        <v>77th</v>
      </c>
      <c r="Y294" s="77">
        <v>0</v>
      </c>
      <c r="Z294" s="39">
        <v>1.1299999999999999</v>
      </c>
      <c r="AA294" s="81">
        <v>915355.62</v>
      </c>
      <c r="AB294" s="82">
        <v>2259770394</v>
      </c>
      <c r="AC294" s="83">
        <v>860167906</v>
      </c>
      <c r="AD294" s="81">
        <v>43037959</v>
      </c>
      <c r="AE294" s="81">
        <v>0</v>
      </c>
      <c r="AF294" s="81">
        <v>31253</v>
      </c>
    </row>
    <row r="295" spans="1:32" x14ac:dyDescent="0.25">
      <c r="A295" s="7">
        <v>104372003</v>
      </c>
      <c r="B295" s="8" t="s">
        <v>278</v>
      </c>
      <c r="C295" s="8" t="s">
        <v>279</v>
      </c>
      <c r="D295" s="70">
        <v>43610</v>
      </c>
      <c r="E295" s="71">
        <v>5895</v>
      </c>
      <c r="F295" s="72">
        <v>9492718.9800000004</v>
      </c>
      <c r="G295" s="73">
        <v>36.93</v>
      </c>
      <c r="H295" s="29">
        <f t="shared" si="12"/>
        <v>15</v>
      </c>
      <c r="I295" s="38" t="str">
        <f t="array" ref="I295">H295&amp;CHOOSE(AND(H295&lt;&gt;{11,12,13})*MIN(4,MOD(H295,10))+1,"th","st","nd","rd","th")</f>
        <v>15th</v>
      </c>
      <c r="J295" s="74">
        <v>0.74</v>
      </c>
      <c r="K295" s="75">
        <v>24087143.25</v>
      </c>
      <c r="L295" s="38">
        <v>1896.769</v>
      </c>
      <c r="M295" s="38">
        <v>358.24</v>
      </c>
      <c r="N295" s="72">
        <v>10681.62</v>
      </c>
      <c r="O295" s="29">
        <f t="shared" si="13"/>
        <v>34</v>
      </c>
      <c r="P295" s="38" t="str">
        <f t="array" ref="P295">O295&amp;CHOOSE(AND(O295&lt;&gt;{11,12,13})*MIN(4,MOD(O295,10))+1,"th","st","nd","rd","th")</f>
        <v>34th</v>
      </c>
      <c r="Q295" s="76">
        <v>1.0638000000000001</v>
      </c>
      <c r="R295" s="77">
        <v>0.74</v>
      </c>
      <c r="S295" s="78">
        <v>1.21E-2</v>
      </c>
      <c r="T295" s="79">
        <v>340</v>
      </c>
      <c r="U295" s="80">
        <v>10563459</v>
      </c>
      <c r="V295" s="72">
        <v>4684.4399999999996</v>
      </c>
      <c r="W295" s="29">
        <f t="shared" si="14"/>
        <v>23</v>
      </c>
      <c r="X295" s="38" t="str">
        <f t="array" ref="X295">W295&amp;CHOOSE(AND(W295&lt;&gt;{11,12,13})*MIN(4,MOD(W295,10))+1,"th","st","nd","rd","th")</f>
        <v>23rd</v>
      </c>
      <c r="Y295" s="77">
        <v>0.28000000000000003</v>
      </c>
      <c r="Z295" s="39">
        <v>1.02</v>
      </c>
      <c r="AA295" s="81">
        <v>690415.25</v>
      </c>
      <c r="AB295" s="82">
        <v>521404983</v>
      </c>
      <c r="AC295" s="83">
        <v>261073440</v>
      </c>
      <c r="AD295" s="81">
        <v>8798552.9800000004</v>
      </c>
      <c r="AE295" s="81">
        <v>0</v>
      </c>
      <c r="AF295" s="81">
        <v>3750.75</v>
      </c>
    </row>
    <row r="296" spans="1:32" x14ac:dyDescent="0.25">
      <c r="A296" s="7">
        <v>104374003</v>
      </c>
      <c r="B296" s="8" t="s">
        <v>372</v>
      </c>
      <c r="C296" s="8" t="s">
        <v>279</v>
      </c>
      <c r="D296" s="70">
        <v>54259</v>
      </c>
      <c r="E296" s="71">
        <v>3226</v>
      </c>
      <c r="F296" s="72">
        <v>5275283.7399999993</v>
      </c>
      <c r="G296" s="73">
        <v>30.14</v>
      </c>
      <c r="H296" s="29">
        <f t="shared" si="12"/>
        <v>6</v>
      </c>
      <c r="I296" s="38" t="str">
        <f t="array" ref="I296">H296&amp;CHOOSE(AND(H296&lt;&gt;{11,12,13})*MIN(4,MOD(H296,10))+1,"th","st","nd","rd","th")</f>
        <v>6th</v>
      </c>
      <c r="J296" s="74">
        <v>0.6</v>
      </c>
      <c r="K296" s="75">
        <v>16645427.35</v>
      </c>
      <c r="L296" s="38">
        <v>1266.171</v>
      </c>
      <c r="M296" s="38">
        <v>234.637</v>
      </c>
      <c r="N296" s="72">
        <v>11090.98</v>
      </c>
      <c r="O296" s="29">
        <f t="shared" si="13"/>
        <v>44</v>
      </c>
      <c r="P296" s="38" t="str">
        <f t="array" ref="P296">O296&amp;CHOOSE(AND(O296&lt;&gt;{11,12,13})*MIN(4,MOD(O296,10))+1,"th","st","nd","rd","th")</f>
        <v>44th</v>
      </c>
      <c r="Q296" s="76">
        <v>1.0245</v>
      </c>
      <c r="R296" s="77">
        <v>0.6</v>
      </c>
      <c r="S296" s="78">
        <v>9.1999999999999998E-3</v>
      </c>
      <c r="T296" s="79">
        <v>473</v>
      </c>
      <c r="U296" s="80">
        <v>7711183</v>
      </c>
      <c r="V296" s="72">
        <v>5138.0200000000004</v>
      </c>
      <c r="W296" s="29">
        <f t="shared" si="14"/>
        <v>31</v>
      </c>
      <c r="X296" s="38" t="str">
        <f t="array" ref="X296">W296&amp;CHOOSE(AND(W296&lt;&gt;{11,12,13})*MIN(4,MOD(W296,10))+1,"th","st","nd","rd","th")</f>
        <v>31st</v>
      </c>
      <c r="Y296" s="77">
        <v>0.21</v>
      </c>
      <c r="Z296" s="39">
        <v>0.81</v>
      </c>
      <c r="AA296" s="81">
        <v>365967.67</v>
      </c>
      <c r="AB296" s="82">
        <v>404214189</v>
      </c>
      <c r="AC296" s="83">
        <v>166984545</v>
      </c>
      <c r="AD296" s="81">
        <v>4813272.3899999997</v>
      </c>
      <c r="AE296" s="81">
        <v>0</v>
      </c>
      <c r="AF296" s="81">
        <v>96043.68</v>
      </c>
    </row>
    <row r="297" spans="1:32" x14ac:dyDescent="0.25">
      <c r="A297" s="7">
        <v>104375003</v>
      </c>
      <c r="B297" s="8" t="s">
        <v>412</v>
      </c>
      <c r="C297" s="8" t="s">
        <v>279</v>
      </c>
      <c r="D297" s="70">
        <v>49912</v>
      </c>
      <c r="E297" s="71">
        <v>4204</v>
      </c>
      <c r="F297" s="72">
        <v>6998536.6600000001</v>
      </c>
      <c r="G297" s="73">
        <v>33.35</v>
      </c>
      <c r="H297" s="29">
        <f t="shared" si="12"/>
        <v>9</v>
      </c>
      <c r="I297" s="38" t="str">
        <f t="array" ref="I297">H297&amp;CHOOSE(AND(H297&lt;&gt;{11,12,13})*MIN(4,MOD(H297,10))+1,"th","st","nd","rd","th")</f>
        <v>9th</v>
      </c>
      <c r="J297" s="74">
        <v>0.66</v>
      </c>
      <c r="K297" s="75">
        <v>21566653.379999999</v>
      </c>
      <c r="L297" s="38">
        <v>1582.701</v>
      </c>
      <c r="M297" s="38">
        <v>327.88499999999999</v>
      </c>
      <c r="N297" s="72">
        <v>11287.98</v>
      </c>
      <c r="O297" s="29">
        <f t="shared" si="13"/>
        <v>48</v>
      </c>
      <c r="P297" s="38" t="str">
        <f t="array" ref="P297">O297&amp;CHOOSE(AND(O297&lt;&gt;{11,12,13})*MIN(4,MOD(O297,10))+1,"th","st","nd","rd","th")</f>
        <v>48th</v>
      </c>
      <c r="Q297" s="76">
        <v>1.0065999999999999</v>
      </c>
      <c r="R297" s="77">
        <v>0.66</v>
      </c>
      <c r="S297" s="78">
        <v>0.01</v>
      </c>
      <c r="T297" s="79">
        <v>451</v>
      </c>
      <c r="U297" s="80">
        <v>9466225</v>
      </c>
      <c r="V297" s="72">
        <v>4954.62</v>
      </c>
      <c r="W297" s="29">
        <f t="shared" si="14"/>
        <v>28</v>
      </c>
      <c r="X297" s="38" t="str">
        <f t="array" ref="X297">W297&amp;CHOOSE(AND(W297&lt;&gt;{11,12,13})*MIN(4,MOD(W297,10))+1,"th","st","nd","rd","th")</f>
        <v>28th</v>
      </c>
      <c r="Y297" s="77">
        <v>0.24</v>
      </c>
      <c r="Z297" s="39">
        <v>0.9</v>
      </c>
      <c r="AA297" s="81">
        <v>483033.83</v>
      </c>
      <c r="AB297" s="82">
        <v>482148295</v>
      </c>
      <c r="AC297" s="83">
        <v>219053553</v>
      </c>
      <c r="AD297" s="81">
        <v>6474251.9900000002</v>
      </c>
      <c r="AE297" s="81">
        <v>0</v>
      </c>
      <c r="AF297" s="81">
        <v>41250.839999999997</v>
      </c>
    </row>
    <row r="298" spans="1:32" x14ac:dyDescent="0.25">
      <c r="A298" s="7">
        <v>104375203</v>
      </c>
      <c r="B298" s="8" t="s">
        <v>431</v>
      </c>
      <c r="C298" s="8" t="s">
        <v>279</v>
      </c>
      <c r="D298" s="70">
        <v>57083</v>
      </c>
      <c r="E298" s="71">
        <v>4318</v>
      </c>
      <c r="F298" s="72">
        <v>11366933.560000001</v>
      </c>
      <c r="G298" s="73">
        <v>46.12</v>
      </c>
      <c r="H298" s="29">
        <f t="shared" si="12"/>
        <v>38</v>
      </c>
      <c r="I298" s="38" t="str">
        <f t="array" ref="I298">H298&amp;CHOOSE(AND(H298&lt;&gt;{11,12,13})*MIN(4,MOD(H298,10))+1,"th","st","nd","rd","th")</f>
        <v>38th</v>
      </c>
      <c r="J298" s="74">
        <v>0.92</v>
      </c>
      <c r="K298" s="75">
        <v>16581875.68</v>
      </c>
      <c r="L298" s="38">
        <v>1252.961</v>
      </c>
      <c r="M298" s="38">
        <v>124.863</v>
      </c>
      <c r="N298" s="72">
        <v>12034.83</v>
      </c>
      <c r="O298" s="29">
        <f t="shared" si="13"/>
        <v>60</v>
      </c>
      <c r="P298" s="38" t="str">
        <f t="array" ref="P298">O298&amp;CHOOSE(AND(O298&lt;&gt;{11,12,13})*MIN(4,MOD(O298,10))+1,"th","st","nd","rd","th")</f>
        <v>60th</v>
      </c>
      <c r="Q298" s="76">
        <v>0.94410000000000005</v>
      </c>
      <c r="R298" s="77">
        <v>0.87</v>
      </c>
      <c r="S298" s="78">
        <v>1.18E-2</v>
      </c>
      <c r="T298" s="79">
        <v>359</v>
      </c>
      <c r="U298" s="80">
        <v>12980414</v>
      </c>
      <c r="V298" s="72">
        <v>9420.9500000000007</v>
      </c>
      <c r="W298" s="29">
        <f t="shared" si="14"/>
        <v>79</v>
      </c>
      <c r="X298" s="38" t="str">
        <f t="array" ref="X298">W298&amp;CHOOSE(AND(W298&lt;&gt;{11,12,13})*MIN(4,MOD(W298,10))+1,"th","st","nd","rd","th")</f>
        <v>79th</v>
      </c>
      <c r="Y298" s="77">
        <v>0</v>
      </c>
      <c r="Z298" s="39">
        <v>0.87</v>
      </c>
      <c r="AA298" s="81">
        <v>199007.16</v>
      </c>
      <c r="AB298" s="82">
        <v>661151762</v>
      </c>
      <c r="AC298" s="83">
        <v>300360397</v>
      </c>
      <c r="AD298" s="81">
        <v>11167664.210000001</v>
      </c>
      <c r="AE298" s="81">
        <v>0</v>
      </c>
      <c r="AF298" s="81">
        <v>262.19</v>
      </c>
    </row>
    <row r="299" spans="1:32" x14ac:dyDescent="0.25">
      <c r="A299" s="7">
        <v>104375302</v>
      </c>
      <c r="B299" s="8" t="s">
        <v>433</v>
      </c>
      <c r="C299" s="8" t="s">
        <v>279</v>
      </c>
      <c r="D299" s="70">
        <v>29844</v>
      </c>
      <c r="E299" s="71">
        <v>9971</v>
      </c>
      <c r="F299" s="72">
        <v>11293030.359999999</v>
      </c>
      <c r="G299" s="73">
        <v>37.950000000000003</v>
      </c>
      <c r="H299" s="29">
        <f t="shared" si="12"/>
        <v>18</v>
      </c>
      <c r="I299" s="38" t="str">
        <f t="array" ref="I299">H299&amp;CHOOSE(AND(H299&lt;&gt;{11,12,13})*MIN(4,MOD(H299,10))+1,"th","st","nd","rd","th")</f>
        <v>18th</v>
      </c>
      <c r="J299" s="74">
        <v>0.76</v>
      </c>
      <c r="K299" s="75">
        <v>43440144.200000003</v>
      </c>
      <c r="L299" s="38">
        <v>3332.7429999999999</v>
      </c>
      <c r="M299" s="38">
        <v>1391.748</v>
      </c>
      <c r="N299" s="72">
        <v>9194.67</v>
      </c>
      <c r="O299" s="29">
        <f t="shared" si="13"/>
        <v>7</v>
      </c>
      <c r="P299" s="38" t="str">
        <f t="array" ref="P299">O299&amp;CHOOSE(AND(O299&lt;&gt;{11,12,13})*MIN(4,MOD(O299,10))+1,"th","st","nd","rd","th")</f>
        <v>7th</v>
      </c>
      <c r="Q299" s="76">
        <v>1.2358</v>
      </c>
      <c r="R299" s="77">
        <v>0.76</v>
      </c>
      <c r="S299" s="78">
        <v>1.38E-2</v>
      </c>
      <c r="T299" s="79">
        <v>225</v>
      </c>
      <c r="U299" s="80">
        <v>11057340</v>
      </c>
      <c r="V299" s="72">
        <v>2340.4299999999998</v>
      </c>
      <c r="W299" s="29">
        <f t="shared" si="14"/>
        <v>2</v>
      </c>
      <c r="X299" s="38" t="str">
        <f t="array" ref="X299">W299&amp;CHOOSE(AND(W299&lt;&gt;{11,12,13})*MIN(4,MOD(W299,10))+1,"th","st","nd","rd","th")</f>
        <v>2nd</v>
      </c>
      <c r="Y299" s="77">
        <v>0.64</v>
      </c>
      <c r="Z299" s="39">
        <v>1.4</v>
      </c>
      <c r="AA299" s="81">
        <v>1185326.45</v>
      </c>
      <c r="AB299" s="82">
        <v>553260952</v>
      </c>
      <c r="AC299" s="83">
        <v>265801307</v>
      </c>
      <c r="AD299" s="81">
        <v>10093692.699999999</v>
      </c>
      <c r="AE299" s="81">
        <v>0</v>
      </c>
      <c r="AF299" s="81">
        <v>14011.21</v>
      </c>
    </row>
    <row r="300" spans="1:32" x14ac:dyDescent="0.25">
      <c r="A300" s="7">
        <v>104376203</v>
      </c>
      <c r="B300" s="8" t="s">
        <v>542</v>
      </c>
      <c r="C300" s="8" t="s">
        <v>279</v>
      </c>
      <c r="D300" s="70">
        <v>50794</v>
      </c>
      <c r="E300" s="71">
        <v>3056</v>
      </c>
      <c r="F300" s="72">
        <v>5772267.7299999995</v>
      </c>
      <c r="G300" s="73">
        <v>37.19</v>
      </c>
      <c r="H300" s="29">
        <f t="shared" si="12"/>
        <v>17</v>
      </c>
      <c r="I300" s="38" t="str">
        <f t="array" ref="I300">H300&amp;CHOOSE(AND(H300&lt;&gt;{11,12,13})*MIN(4,MOD(H300,10))+1,"th","st","nd","rd","th")</f>
        <v>17th</v>
      </c>
      <c r="J300" s="74">
        <v>0.74</v>
      </c>
      <c r="K300" s="75">
        <v>15711501.93</v>
      </c>
      <c r="L300" s="38">
        <v>1192.9110000000001</v>
      </c>
      <c r="M300" s="38">
        <v>216.738</v>
      </c>
      <c r="N300" s="72">
        <v>11145.68</v>
      </c>
      <c r="O300" s="29">
        <f t="shared" si="13"/>
        <v>45</v>
      </c>
      <c r="P300" s="38" t="str">
        <f t="array" ref="P300">O300&amp;CHOOSE(AND(O300&lt;&gt;{11,12,13})*MIN(4,MOD(O300,10))+1,"th","st","nd","rd","th")</f>
        <v>45th</v>
      </c>
      <c r="Q300" s="76">
        <v>1.0195000000000001</v>
      </c>
      <c r="R300" s="77">
        <v>0.74</v>
      </c>
      <c r="S300" s="78">
        <v>1.0500000000000001E-2</v>
      </c>
      <c r="T300" s="79">
        <v>427</v>
      </c>
      <c r="U300" s="80">
        <v>7404117</v>
      </c>
      <c r="V300" s="72">
        <v>5252.45</v>
      </c>
      <c r="W300" s="29">
        <f t="shared" si="14"/>
        <v>33</v>
      </c>
      <c r="X300" s="38" t="str">
        <f t="array" ref="X300">W300&amp;CHOOSE(AND(W300&lt;&gt;{11,12,13})*MIN(4,MOD(W300,10))+1,"th","st","nd","rd","th")</f>
        <v>33rd</v>
      </c>
      <c r="Y300" s="77">
        <v>0.2</v>
      </c>
      <c r="Z300" s="39">
        <v>0.94</v>
      </c>
      <c r="AA300" s="81">
        <v>459479.41</v>
      </c>
      <c r="AB300" s="82">
        <v>385588210</v>
      </c>
      <c r="AC300" s="83">
        <v>162864912</v>
      </c>
      <c r="AD300" s="81">
        <v>5309954.8899999997</v>
      </c>
      <c r="AE300" s="81">
        <v>0</v>
      </c>
      <c r="AF300" s="81">
        <v>2833.43</v>
      </c>
    </row>
    <row r="301" spans="1:32" x14ac:dyDescent="0.25">
      <c r="A301" s="7">
        <v>104377003</v>
      </c>
      <c r="B301" s="8" t="s">
        <v>598</v>
      </c>
      <c r="C301" s="8" t="s">
        <v>279</v>
      </c>
      <c r="D301" s="70">
        <v>41071</v>
      </c>
      <c r="E301" s="71">
        <v>2360</v>
      </c>
      <c r="F301" s="72">
        <v>3844125.06</v>
      </c>
      <c r="G301" s="73">
        <v>39.659999999999997</v>
      </c>
      <c r="H301" s="29">
        <f t="shared" si="12"/>
        <v>22</v>
      </c>
      <c r="I301" s="38" t="str">
        <f t="array" ref="I301">H301&amp;CHOOSE(AND(H301&lt;&gt;{11,12,13})*MIN(4,MOD(H301,10))+1,"th","st","nd","rd","th")</f>
        <v>22nd</v>
      </c>
      <c r="J301" s="74">
        <v>0.79</v>
      </c>
      <c r="K301" s="75">
        <v>10336691</v>
      </c>
      <c r="L301" s="38">
        <v>791.35500000000002</v>
      </c>
      <c r="M301" s="38">
        <v>157.251</v>
      </c>
      <c r="N301" s="72">
        <v>10896.72</v>
      </c>
      <c r="O301" s="29">
        <f t="shared" si="13"/>
        <v>40</v>
      </c>
      <c r="P301" s="38" t="str">
        <f t="array" ref="P301">O301&amp;CHOOSE(AND(O301&lt;&gt;{11,12,13})*MIN(4,MOD(O301,10))+1,"th","st","nd","rd","th")</f>
        <v>40th</v>
      </c>
      <c r="Q301" s="76">
        <v>1.0427999999999999</v>
      </c>
      <c r="R301" s="77">
        <v>0.79</v>
      </c>
      <c r="S301" s="78">
        <v>1.1900000000000001E-2</v>
      </c>
      <c r="T301" s="79">
        <v>351</v>
      </c>
      <c r="U301" s="80">
        <v>4348418</v>
      </c>
      <c r="V301" s="72">
        <v>4584.01</v>
      </c>
      <c r="W301" s="29">
        <f t="shared" si="14"/>
        <v>22</v>
      </c>
      <c r="X301" s="38" t="str">
        <f t="array" ref="X301">W301&amp;CHOOSE(AND(W301&lt;&gt;{11,12,13})*MIN(4,MOD(W301,10))+1,"th","st","nd","rd","th")</f>
        <v>22nd</v>
      </c>
      <c r="Y301" s="77">
        <v>0.3</v>
      </c>
      <c r="Z301" s="39">
        <v>1.0900000000000001</v>
      </c>
      <c r="AA301" s="81">
        <v>251604.06</v>
      </c>
      <c r="AB301" s="82">
        <v>233740518</v>
      </c>
      <c r="AC301" s="83">
        <v>88364485</v>
      </c>
      <c r="AD301" s="81">
        <v>3592357</v>
      </c>
      <c r="AE301" s="81">
        <v>0</v>
      </c>
      <c r="AF301" s="81">
        <v>164</v>
      </c>
    </row>
    <row r="302" spans="1:32" x14ac:dyDescent="0.25">
      <c r="A302" s="7">
        <v>104378003</v>
      </c>
      <c r="B302" s="8" t="s">
        <v>646</v>
      </c>
      <c r="C302" s="8" t="s">
        <v>279</v>
      </c>
      <c r="D302" s="70">
        <v>48698</v>
      </c>
      <c r="E302" s="71">
        <v>4147</v>
      </c>
      <c r="F302" s="72">
        <v>8322436.29</v>
      </c>
      <c r="G302" s="73">
        <v>41.21</v>
      </c>
      <c r="H302" s="29">
        <f t="shared" si="12"/>
        <v>27</v>
      </c>
      <c r="I302" s="38" t="str">
        <f t="array" ref="I302">H302&amp;CHOOSE(AND(H302&lt;&gt;{11,12,13})*MIN(4,MOD(H302,10))+1,"th","st","nd","rd","th")</f>
        <v>27th</v>
      </c>
      <c r="J302" s="74">
        <v>0.82</v>
      </c>
      <c r="K302" s="75">
        <v>17822448.02</v>
      </c>
      <c r="L302" s="38">
        <v>1256.0630000000001</v>
      </c>
      <c r="M302" s="38">
        <v>322.71899999999999</v>
      </c>
      <c r="N302" s="72">
        <v>11288.73</v>
      </c>
      <c r="O302" s="29">
        <f t="shared" si="13"/>
        <v>48</v>
      </c>
      <c r="P302" s="38" t="str">
        <f t="array" ref="P302">O302&amp;CHOOSE(AND(O302&lt;&gt;{11,12,13})*MIN(4,MOD(O302,10))+1,"th","st","nd","rd","th")</f>
        <v>48th</v>
      </c>
      <c r="Q302" s="76">
        <v>1.0065</v>
      </c>
      <c r="R302" s="77">
        <v>0.82</v>
      </c>
      <c r="S302" s="78">
        <v>1.09E-2</v>
      </c>
      <c r="T302" s="79">
        <v>404</v>
      </c>
      <c r="U302" s="80">
        <v>10288243</v>
      </c>
      <c r="V302" s="72">
        <v>6516.57</v>
      </c>
      <c r="W302" s="29">
        <f t="shared" si="14"/>
        <v>50</v>
      </c>
      <c r="X302" s="38" t="str">
        <f t="array" ref="X302">W302&amp;CHOOSE(AND(W302&lt;&gt;{11,12,13})*MIN(4,MOD(W302,10))+1,"th","st","nd","rd","th")</f>
        <v>50th</v>
      </c>
      <c r="Y302" s="77">
        <v>0</v>
      </c>
      <c r="Z302" s="39">
        <v>0.82</v>
      </c>
      <c r="AA302" s="81">
        <v>379155.83</v>
      </c>
      <c r="AB302" s="82">
        <v>536501821</v>
      </c>
      <c r="AC302" s="83">
        <v>225590221</v>
      </c>
      <c r="AD302" s="81">
        <v>7787661.4000000004</v>
      </c>
      <c r="AE302" s="81">
        <v>0</v>
      </c>
      <c r="AF302" s="81">
        <v>155619.06</v>
      </c>
    </row>
    <row r="303" spans="1:32" x14ac:dyDescent="0.25">
      <c r="A303" s="7">
        <v>113380303</v>
      </c>
      <c r="B303" s="8" t="s">
        <v>109</v>
      </c>
      <c r="C303" s="8" t="s">
        <v>110</v>
      </c>
      <c r="D303" s="70">
        <v>56620</v>
      </c>
      <c r="E303" s="71">
        <v>4305</v>
      </c>
      <c r="F303" s="72">
        <v>13279344.439999999</v>
      </c>
      <c r="G303" s="73">
        <v>54.48</v>
      </c>
      <c r="H303" s="29">
        <f t="shared" si="12"/>
        <v>61</v>
      </c>
      <c r="I303" s="38" t="str">
        <f t="array" ref="I303">H303&amp;CHOOSE(AND(H303&lt;&gt;{11,12,13})*MIN(4,MOD(H303,10))+1,"th","st","nd","rd","th")</f>
        <v>61st</v>
      </c>
      <c r="J303" s="74">
        <v>1.0900000000000001</v>
      </c>
      <c r="K303" s="75">
        <v>18844561.399999999</v>
      </c>
      <c r="L303" s="38">
        <v>1465.877</v>
      </c>
      <c r="M303" s="38">
        <v>162.97</v>
      </c>
      <c r="N303" s="72">
        <v>11569.26</v>
      </c>
      <c r="O303" s="29">
        <f t="shared" si="13"/>
        <v>53</v>
      </c>
      <c r="P303" s="38" t="str">
        <f t="array" ref="P303">O303&amp;CHOOSE(AND(O303&lt;&gt;{11,12,13})*MIN(4,MOD(O303,10))+1,"th","st","nd","rd","th")</f>
        <v>53rd</v>
      </c>
      <c r="Q303" s="76">
        <v>0.98209999999999997</v>
      </c>
      <c r="R303" s="77">
        <v>1.07</v>
      </c>
      <c r="S303" s="78">
        <v>1.3100000000000001E-2</v>
      </c>
      <c r="T303" s="79">
        <v>271</v>
      </c>
      <c r="U303" s="80">
        <v>13648514</v>
      </c>
      <c r="V303" s="72">
        <v>8379.25</v>
      </c>
      <c r="W303" s="29">
        <f t="shared" si="14"/>
        <v>70</v>
      </c>
      <c r="X303" s="38" t="str">
        <f t="array" ref="X303">W303&amp;CHOOSE(AND(W303&lt;&gt;{11,12,13})*MIN(4,MOD(W303,10))+1,"th","st","nd","rd","th")</f>
        <v>70th</v>
      </c>
      <c r="Y303" s="77">
        <v>0</v>
      </c>
      <c r="Z303" s="39">
        <v>1.07</v>
      </c>
      <c r="AA303" s="81">
        <v>260556.73</v>
      </c>
      <c r="AB303" s="82">
        <v>756463244</v>
      </c>
      <c r="AC303" s="83">
        <v>254537790</v>
      </c>
      <c r="AD303" s="81">
        <v>13014285.439999999</v>
      </c>
      <c r="AE303" s="81">
        <v>0</v>
      </c>
      <c r="AF303" s="81">
        <v>4502.2700000000004</v>
      </c>
    </row>
    <row r="304" spans="1:32" x14ac:dyDescent="0.25">
      <c r="A304" s="7">
        <v>113381303</v>
      </c>
      <c r="B304" s="8" t="s">
        <v>236</v>
      </c>
      <c r="C304" s="8" t="s">
        <v>110</v>
      </c>
      <c r="D304" s="70">
        <v>64982</v>
      </c>
      <c r="E304" s="71">
        <v>13449</v>
      </c>
      <c r="F304" s="72">
        <v>45882424.619999997</v>
      </c>
      <c r="G304" s="73">
        <v>52.5</v>
      </c>
      <c r="H304" s="29">
        <f t="shared" si="12"/>
        <v>56</v>
      </c>
      <c r="I304" s="38" t="str">
        <f t="array" ref="I304">H304&amp;CHOOSE(AND(H304&lt;&gt;{11,12,13})*MIN(4,MOD(H304,10))+1,"th","st","nd","rd","th")</f>
        <v>56th</v>
      </c>
      <c r="J304" s="74">
        <v>1.05</v>
      </c>
      <c r="K304" s="75">
        <v>61530714.799999997</v>
      </c>
      <c r="L304" s="38">
        <v>4663.6319999999996</v>
      </c>
      <c r="M304" s="38">
        <v>494.37099999999998</v>
      </c>
      <c r="N304" s="72">
        <v>11929.17</v>
      </c>
      <c r="O304" s="29">
        <f t="shared" si="13"/>
        <v>59</v>
      </c>
      <c r="P304" s="38" t="str">
        <f t="array" ref="P304">O304&amp;CHOOSE(AND(O304&lt;&gt;{11,12,13})*MIN(4,MOD(O304,10))+1,"th","st","nd","rd","th")</f>
        <v>59th</v>
      </c>
      <c r="Q304" s="76">
        <v>0.95250000000000001</v>
      </c>
      <c r="R304" s="77">
        <v>1</v>
      </c>
      <c r="S304" s="78">
        <v>1.3599999999999999E-2</v>
      </c>
      <c r="T304" s="79">
        <v>237</v>
      </c>
      <c r="U304" s="80">
        <v>45650987</v>
      </c>
      <c r="V304" s="72">
        <v>8850.52</v>
      </c>
      <c r="W304" s="29">
        <f t="shared" si="14"/>
        <v>75</v>
      </c>
      <c r="X304" s="38" t="str">
        <f t="array" ref="X304">W304&amp;CHOOSE(AND(W304&lt;&gt;{11,12,13})*MIN(4,MOD(W304,10))+1,"th","st","nd","rd","th")</f>
        <v>75th</v>
      </c>
      <c r="Y304" s="77">
        <v>0</v>
      </c>
      <c r="Z304" s="39">
        <v>1</v>
      </c>
      <c r="AA304" s="81">
        <v>1264055.6200000001</v>
      </c>
      <c r="AB304" s="82">
        <v>2543884830</v>
      </c>
      <c r="AC304" s="83">
        <v>837669740</v>
      </c>
      <c r="AD304" s="81">
        <v>44601947</v>
      </c>
      <c r="AE304" s="81">
        <v>0</v>
      </c>
      <c r="AF304" s="81">
        <v>16422</v>
      </c>
    </row>
    <row r="305" spans="1:32" x14ac:dyDescent="0.25">
      <c r="A305" s="7">
        <v>113382303</v>
      </c>
      <c r="B305" s="8" t="s">
        <v>272</v>
      </c>
      <c r="C305" s="8" t="s">
        <v>110</v>
      </c>
      <c r="D305" s="70">
        <v>58036</v>
      </c>
      <c r="E305" s="71">
        <v>7743</v>
      </c>
      <c r="F305" s="72">
        <v>25339178.469999999</v>
      </c>
      <c r="G305" s="73">
        <v>56.39</v>
      </c>
      <c r="H305" s="29">
        <f t="shared" si="12"/>
        <v>64</v>
      </c>
      <c r="I305" s="38" t="str">
        <f t="array" ref="I305">H305&amp;CHOOSE(AND(H305&lt;&gt;{11,12,13})*MIN(4,MOD(H305,10))+1,"th","st","nd","rd","th")</f>
        <v>64th</v>
      </c>
      <c r="J305" s="74">
        <v>1.1200000000000001</v>
      </c>
      <c r="K305" s="75">
        <v>30922615.609999999</v>
      </c>
      <c r="L305" s="38">
        <v>2376.8710000000001</v>
      </c>
      <c r="M305" s="38">
        <v>353.13799999999998</v>
      </c>
      <c r="N305" s="72">
        <v>11326.93</v>
      </c>
      <c r="O305" s="29">
        <f t="shared" si="13"/>
        <v>49</v>
      </c>
      <c r="P305" s="38" t="str">
        <f t="array" ref="P305">O305&amp;CHOOSE(AND(O305&lt;&gt;{11,12,13})*MIN(4,MOD(O305,10))+1,"th","st","nd","rd","th")</f>
        <v>49th</v>
      </c>
      <c r="Q305" s="76">
        <v>1.0031000000000001</v>
      </c>
      <c r="R305" s="77">
        <v>1.1200000000000001</v>
      </c>
      <c r="S305" s="78">
        <v>1.3299999999999999E-2</v>
      </c>
      <c r="T305" s="79">
        <v>258</v>
      </c>
      <c r="U305" s="80">
        <v>25743186</v>
      </c>
      <c r="V305" s="72">
        <v>9429.7099999999991</v>
      </c>
      <c r="W305" s="29">
        <f t="shared" si="14"/>
        <v>79</v>
      </c>
      <c r="X305" s="38" t="str">
        <f t="array" ref="X305">W305&amp;CHOOSE(AND(W305&lt;&gt;{11,12,13})*MIN(4,MOD(W305,10))+1,"th","st","nd","rd","th")</f>
        <v>79th</v>
      </c>
      <c r="Y305" s="77">
        <v>0</v>
      </c>
      <c r="Z305" s="39">
        <v>1.1200000000000001</v>
      </c>
      <c r="AA305" s="81">
        <v>465235.38</v>
      </c>
      <c r="AB305" s="82">
        <v>1456448134</v>
      </c>
      <c r="AC305" s="83">
        <v>450454551</v>
      </c>
      <c r="AD305" s="81">
        <v>24853333.32</v>
      </c>
      <c r="AE305" s="81">
        <v>0</v>
      </c>
      <c r="AF305" s="81">
        <v>20609.77</v>
      </c>
    </row>
    <row r="306" spans="1:32" x14ac:dyDescent="0.25">
      <c r="A306" s="7">
        <v>113384603</v>
      </c>
      <c r="B306" s="8" t="s">
        <v>374</v>
      </c>
      <c r="C306" s="8" t="s">
        <v>110</v>
      </c>
      <c r="D306" s="70">
        <v>35899</v>
      </c>
      <c r="E306" s="71">
        <v>10311</v>
      </c>
      <c r="F306" s="72">
        <v>19258778.98</v>
      </c>
      <c r="G306" s="73">
        <v>52.03</v>
      </c>
      <c r="H306" s="29">
        <f t="shared" si="12"/>
        <v>55</v>
      </c>
      <c r="I306" s="38" t="str">
        <f t="array" ref="I306">H306&amp;CHOOSE(AND(H306&lt;&gt;{11,12,13})*MIN(4,MOD(H306,10))+1,"th","st","nd","rd","th")</f>
        <v>55th</v>
      </c>
      <c r="J306" s="74">
        <v>1.04</v>
      </c>
      <c r="K306" s="75">
        <v>55252159.75</v>
      </c>
      <c r="L306" s="38">
        <v>5002.6450000000004</v>
      </c>
      <c r="M306" s="38">
        <v>2551.83</v>
      </c>
      <c r="N306" s="72">
        <v>7313.83</v>
      </c>
      <c r="O306" s="29">
        <f t="shared" si="13"/>
        <v>0</v>
      </c>
      <c r="P306" s="38" t="str">
        <f t="array" ref="P306">O306&amp;CHOOSE(AND(O306&lt;&gt;{11,12,13})*MIN(4,MOD(O306,10))+1,"th","st","nd","rd","th")</f>
        <v>0th</v>
      </c>
      <c r="Q306" s="76">
        <v>1.5536000000000001</v>
      </c>
      <c r="R306" s="77">
        <v>1.04</v>
      </c>
      <c r="S306" s="78">
        <v>1.7600000000000001E-2</v>
      </c>
      <c r="T306" s="79">
        <v>63</v>
      </c>
      <c r="U306" s="80">
        <v>14795015</v>
      </c>
      <c r="V306" s="72">
        <v>1958.44</v>
      </c>
      <c r="W306" s="29">
        <f t="shared" si="14"/>
        <v>1</v>
      </c>
      <c r="X306" s="38" t="str">
        <f t="array" ref="X306">W306&amp;CHOOSE(AND(W306&lt;&gt;{11,12,13})*MIN(4,MOD(W306,10))+1,"th","st","nd","rd","th")</f>
        <v>1st</v>
      </c>
      <c r="Y306" s="77">
        <v>0.7</v>
      </c>
      <c r="Z306" s="39">
        <v>1.74</v>
      </c>
      <c r="AA306" s="81">
        <v>1767747.41</v>
      </c>
      <c r="AB306" s="82">
        <v>736963502</v>
      </c>
      <c r="AC306" s="83">
        <v>358963501</v>
      </c>
      <c r="AD306" s="81">
        <v>17396023.920000002</v>
      </c>
      <c r="AE306" s="81">
        <v>0</v>
      </c>
      <c r="AF306" s="81">
        <v>95007.65</v>
      </c>
    </row>
    <row r="307" spans="1:32" x14ac:dyDescent="0.25">
      <c r="A307" s="7">
        <v>113385003</v>
      </c>
      <c r="B307" s="8" t="s">
        <v>451</v>
      </c>
      <c r="C307" s="8" t="s">
        <v>110</v>
      </c>
      <c r="D307" s="70">
        <v>61500</v>
      </c>
      <c r="E307" s="71">
        <v>6628</v>
      </c>
      <c r="F307" s="72">
        <v>19631810.009999998</v>
      </c>
      <c r="G307" s="73">
        <v>48.16</v>
      </c>
      <c r="H307" s="29">
        <f t="shared" si="12"/>
        <v>45</v>
      </c>
      <c r="I307" s="38" t="str">
        <f t="array" ref="I307">H307&amp;CHOOSE(AND(H307&lt;&gt;{11,12,13})*MIN(4,MOD(H307,10))+1,"th","st","nd","rd","th")</f>
        <v>45th</v>
      </c>
      <c r="J307" s="74">
        <v>0.96</v>
      </c>
      <c r="K307" s="75">
        <v>29995464.350000001</v>
      </c>
      <c r="L307" s="38">
        <v>2304.328</v>
      </c>
      <c r="M307" s="38">
        <v>266.64299999999997</v>
      </c>
      <c r="N307" s="72">
        <v>11666.98</v>
      </c>
      <c r="O307" s="29">
        <f t="shared" si="13"/>
        <v>54</v>
      </c>
      <c r="P307" s="38" t="str">
        <f t="array" ref="P307">O307&amp;CHOOSE(AND(O307&lt;&gt;{11,12,13})*MIN(4,MOD(O307,10))+1,"th","st","nd","rd","th")</f>
        <v>54th</v>
      </c>
      <c r="Q307" s="76">
        <v>0.97389999999999999</v>
      </c>
      <c r="R307" s="77">
        <v>0.93</v>
      </c>
      <c r="S307" s="78">
        <v>1.1900000000000001E-2</v>
      </c>
      <c r="T307" s="79">
        <v>351</v>
      </c>
      <c r="U307" s="80">
        <v>22302121</v>
      </c>
      <c r="V307" s="72">
        <v>8674.59</v>
      </c>
      <c r="W307" s="29">
        <f t="shared" si="14"/>
        <v>73</v>
      </c>
      <c r="X307" s="38" t="str">
        <f t="array" ref="X307">W307&amp;CHOOSE(AND(W307&lt;&gt;{11,12,13})*MIN(4,MOD(W307,10))+1,"th","st","nd","rd","th")</f>
        <v>73rd</v>
      </c>
      <c r="Y307" s="77">
        <v>0</v>
      </c>
      <c r="Z307" s="39">
        <v>0.93</v>
      </c>
      <c r="AA307" s="81">
        <v>649182.68000000005</v>
      </c>
      <c r="AB307" s="82">
        <v>1271000447</v>
      </c>
      <c r="AC307" s="83">
        <v>381008480</v>
      </c>
      <c r="AD307" s="81">
        <v>18974523.43</v>
      </c>
      <c r="AE307" s="81">
        <v>0</v>
      </c>
      <c r="AF307" s="81">
        <v>8103.9</v>
      </c>
    </row>
    <row r="308" spans="1:32" x14ac:dyDescent="0.25">
      <c r="A308" s="7">
        <v>113385303</v>
      </c>
      <c r="B308" s="8" t="s">
        <v>472</v>
      </c>
      <c r="C308" s="8" t="s">
        <v>110</v>
      </c>
      <c r="D308" s="70">
        <v>60006</v>
      </c>
      <c r="E308" s="71">
        <v>9357</v>
      </c>
      <c r="F308" s="72">
        <v>29363072.239999998</v>
      </c>
      <c r="G308" s="73">
        <v>52.3</v>
      </c>
      <c r="H308" s="29">
        <f t="shared" si="12"/>
        <v>56</v>
      </c>
      <c r="I308" s="38" t="str">
        <f t="array" ref="I308">H308&amp;CHOOSE(AND(H308&lt;&gt;{11,12,13})*MIN(4,MOD(H308,10))+1,"th","st","nd","rd","th")</f>
        <v>56th</v>
      </c>
      <c r="J308" s="74">
        <v>1.04</v>
      </c>
      <c r="K308" s="75">
        <v>36789976.359999999</v>
      </c>
      <c r="L308" s="38">
        <v>3464.5630000000001</v>
      </c>
      <c r="M308" s="38">
        <v>331.101</v>
      </c>
      <c r="N308" s="72">
        <v>9692.6299999999992</v>
      </c>
      <c r="O308" s="29">
        <f t="shared" si="13"/>
        <v>13</v>
      </c>
      <c r="P308" s="38" t="str">
        <f t="array" ref="P308">O308&amp;CHOOSE(AND(O308&lt;&gt;{11,12,13})*MIN(4,MOD(O308,10))+1,"th","st","nd","rd","th")</f>
        <v>13th</v>
      </c>
      <c r="Q308" s="76">
        <v>1.1722999999999999</v>
      </c>
      <c r="R308" s="77">
        <v>1.04</v>
      </c>
      <c r="S308" s="78">
        <v>1.2699999999999999E-2</v>
      </c>
      <c r="T308" s="79">
        <v>300</v>
      </c>
      <c r="U308" s="80">
        <v>31230423</v>
      </c>
      <c r="V308" s="72">
        <v>8227.92</v>
      </c>
      <c r="W308" s="29">
        <f t="shared" si="14"/>
        <v>70</v>
      </c>
      <c r="X308" s="38" t="str">
        <f t="array" ref="X308">W308&amp;CHOOSE(AND(W308&lt;&gt;{11,12,13})*MIN(4,MOD(W308,10))+1,"th","st","nd","rd","th")</f>
        <v>70th</v>
      </c>
      <c r="Y308" s="77">
        <v>0</v>
      </c>
      <c r="Z308" s="39">
        <v>1.04</v>
      </c>
      <c r="AA308" s="81">
        <v>343052.77</v>
      </c>
      <c r="AB308" s="82">
        <v>1677676749</v>
      </c>
      <c r="AC308" s="83">
        <v>635687897</v>
      </c>
      <c r="AD308" s="81">
        <v>28960063.02</v>
      </c>
      <c r="AE308" s="81">
        <v>8000</v>
      </c>
      <c r="AF308" s="81">
        <v>51956.45</v>
      </c>
    </row>
    <row r="309" spans="1:32" x14ac:dyDescent="0.25">
      <c r="A309" s="7">
        <v>121390302</v>
      </c>
      <c r="B309" s="8" t="s">
        <v>104</v>
      </c>
      <c r="C309" s="8" t="s">
        <v>105</v>
      </c>
      <c r="D309" s="70">
        <v>36578</v>
      </c>
      <c r="E309" s="71">
        <v>41537</v>
      </c>
      <c r="F309" s="72">
        <v>102314023.11</v>
      </c>
      <c r="G309" s="73">
        <v>67.34</v>
      </c>
      <c r="H309" s="29">
        <f t="shared" si="12"/>
        <v>84</v>
      </c>
      <c r="I309" s="38" t="str">
        <f t="array" ref="I309">H309&amp;CHOOSE(AND(H309&lt;&gt;{11,12,13})*MIN(4,MOD(H309,10))+1,"th","st","nd","rd","th")</f>
        <v>84th</v>
      </c>
      <c r="J309" s="74">
        <v>1.34</v>
      </c>
      <c r="K309" s="75">
        <v>235451524</v>
      </c>
      <c r="L309" s="38">
        <v>19330.743999999999</v>
      </c>
      <c r="M309" s="38">
        <v>10256.842000000001</v>
      </c>
      <c r="N309" s="72">
        <v>7957.78</v>
      </c>
      <c r="O309" s="29">
        <f t="shared" si="13"/>
        <v>1</v>
      </c>
      <c r="P309" s="38" t="str">
        <f t="array" ref="P309">O309&amp;CHOOSE(AND(O309&lt;&gt;{11,12,13})*MIN(4,MOD(O309,10))+1,"th","st","nd","rd","th")</f>
        <v>1st</v>
      </c>
      <c r="Q309" s="76">
        <v>1.4278999999999999</v>
      </c>
      <c r="R309" s="77">
        <v>1.34</v>
      </c>
      <c r="S309" s="78">
        <v>1.78E-2</v>
      </c>
      <c r="T309" s="79">
        <v>59</v>
      </c>
      <c r="U309" s="80">
        <v>77510517</v>
      </c>
      <c r="V309" s="72">
        <v>2619.6999999999998</v>
      </c>
      <c r="W309" s="29">
        <f t="shared" si="14"/>
        <v>4</v>
      </c>
      <c r="X309" s="38" t="str">
        <f t="array" ref="X309">W309&amp;CHOOSE(AND(W309&lt;&gt;{11,12,13})*MIN(4,MOD(W309,10))+1,"th","st","nd","rd","th")</f>
        <v>4th</v>
      </c>
      <c r="Y309" s="77">
        <v>0.6</v>
      </c>
      <c r="Z309" s="39">
        <v>1.94</v>
      </c>
      <c r="AA309" s="81">
        <v>9633595.1099999994</v>
      </c>
      <c r="AB309" s="82">
        <v>4071755859</v>
      </c>
      <c r="AC309" s="83">
        <v>1669763926</v>
      </c>
      <c r="AD309" s="81">
        <v>90519740</v>
      </c>
      <c r="AE309" s="81">
        <v>25000</v>
      </c>
      <c r="AF309" s="81">
        <v>2135688</v>
      </c>
    </row>
    <row r="310" spans="1:32" x14ac:dyDescent="0.25">
      <c r="A310" s="7">
        <v>121391303</v>
      </c>
      <c r="B310" s="8" t="s">
        <v>191</v>
      </c>
      <c r="C310" s="8" t="s">
        <v>105</v>
      </c>
      <c r="D310" s="70">
        <v>51532</v>
      </c>
      <c r="E310" s="71">
        <v>4514</v>
      </c>
      <c r="F310" s="72">
        <v>18409183.77</v>
      </c>
      <c r="G310" s="73">
        <v>79.14</v>
      </c>
      <c r="H310" s="29">
        <f t="shared" si="12"/>
        <v>96</v>
      </c>
      <c r="I310" s="38" t="str">
        <f t="array" ref="I310">H310&amp;CHOOSE(AND(H310&lt;&gt;{11,12,13})*MIN(4,MOD(H310,10))+1,"th","st","nd","rd","th")</f>
        <v>96th</v>
      </c>
      <c r="J310" s="74">
        <v>1.58</v>
      </c>
      <c r="K310" s="75">
        <v>23118804.879999999</v>
      </c>
      <c r="L310" s="38">
        <v>1549.829</v>
      </c>
      <c r="M310" s="38">
        <v>201.971</v>
      </c>
      <c r="N310" s="72">
        <v>13197.17</v>
      </c>
      <c r="O310" s="29">
        <f t="shared" si="13"/>
        <v>78</v>
      </c>
      <c r="P310" s="38" t="str">
        <f t="array" ref="P310">O310&amp;CHOOSE(AND(O310&lt;&gt;{11,12,13})*MIN(4,MOD(O310,10))+1,"th","st","nd","rd","th")</f>
        <v>78th</v>
      </c>
      <c r="Q310" s="76">
        <v>0.86099999999999999</v>
      </c>
      <c r="R310" s="77">
        <v>1.36</v>
      </c>
      <c r="S310" s="78">
        <v>1.7399999999999999E-2</v>
      </c>
      <c r="T310" s="79">
        <v>73</v>
      </c>
      <c r="U310" s="80">
        <v>14280165</v>
      </c>
      <c r="V310" s="72">
        <v>8151.71</v>
      </c>
      <c r="W310" s="29">
        <f t="shared" si="14"/>
        <v>69</v>
      </c>
      <c r="X310" s="38" t="str">
        <f t="array" ref="X310">W310&amp;CHOOSE(AND(W310&lt;&gt;{11,12,13})*MIN(4,MOD(W310,10))+1,"th","st","nd","rd","th")</f>
        <v>69th</v>
      </c>
      <c r="Y310" s="77">
        <v>0</v>
      </c>
      <c r="Z310" s="39">
        <v>1.36</v>
      </c>
      <c r="AA310" s="81">
        <v>680328.89</v>
      </c>
      <c r="AB310" s="82">
        <v>860591471</v>
      </c>
      <c r="AC310" s="83">
        <v>197198563</v>
      </c>
      <c r="AD310" s="81">
        <v>17561317.34</v>
      </c>
      <c r="AE310" s="81">
        <v>0</v>
      </c>
      <c r="AF310" s="81">
        <v>167537.54</v>
      </c>
    </row>
    <row r="311" spans="1:32" x14ac:dyDescent="0.25">
      <c r="A311" s="7">
        <v>121392303</v>
      </c>
      <c r="B311" s="8" t="s">
        <v>267</v>
      </c>
      <c r="C311" s="8" t="s">
        <v>105</v>
      </c>
      <c r="D311" s="70">
        <v>70520</v>
      </c>
      <c r="E311" s="71">
        <v>21780</v>
      </c>
      <c r="F311" s="72">
        <v>96181551.609999999</v>
      </c>
      <c r="G311" s="73">
        <v>62.62</v>
      </c>
      <c r="H311" s="29">
        <f t="shared" si="12"/>
        <v>76</v>
      </c>
      <c r="I311" s="38" t="str">
        <f t="array" ref="I311">H311&amp;CHOOSE(AND(H311&lt;&gt;{11,12,13})*MIN(4,MOD(H311,10))+1,"th","st","nd","rd","th")</f>
        <v>76th</v>
      </c>
      <c r="J311" s="74">
        <v>1.25</v>
      </c>
      <c r="K311" s="75">
        <v>113567082.05</v>
      </c>
      <c r="L311" s="38">
        <v>8192.7520000000004</v>
      </c>
      <c r="M311" s="38">
        <v>763.09199999999998</v>
      </c>
      <c r="N311" s="72">
        <v>12680.78</v>
      </c>
      <c r="O311" s="29">
        <f t="shared" si="13"/>
        <v>72</v>
      </c>
      <c r="P311" s="38" t="str">
        <f t="array" ref="P311">O311&amp;CHOOSE(AND(O311&lt;&gt;{11,12,13})*MIN(4,MOD(O311,10))+1,"th","st","nd","rd","th")</f>
        <v>72nd</v>
      </c>
      <c r="Q311" s="76">
        <v>0.89600000000000002</v>
      </c>
      <c r="R311" s="77">
        <v>1.1200000000000001</v>
      </c>
      <c r="S311" s="78">
        <v>1.49E-2</v>
      </c>
      <c r="T311" s="79">
        <v>165</v>
      </c>
      <c r="U311" s="80">
        <v>87091723</v>
      </c>
      <c r="V311" s="72">
        <v>9724.57</v>
      </c>
      <c r="W311" s="29">
        <f t="shared" si="14"/>
        <v>82</v>
      </c>
      <c r="X311" s="38" t="str">
        <f t="array" ref="X311">W311&amp;CHOOSE(AND(W311&lt;&gt;{11,12,13})*MIN(4,MOD(W311,10))+1,"th","st","nd","rd","th")</f>
        <v>82nd</v>
      </c>
      <c r="Y311" s="77">
        <v>0</v>
      </c>
      <c r="Z311" s="39">
        <v>1.1200000000000001</v>
      </c>
      <c r="AA311" s="81">
        <v>1792484.61</v>
      </c>
      <c r="AB311" s="82">
        <v>4726417161</v>
      </c>
      <c r="AC311" s="83">
        <v>1724821605</v>
      </c>
      <c r="AD311" s="81">
        <v>94347364.170000002</v>
      </c>
      <c r="AE311" s="81">
        <v>0</v>
      </c>
      <c r="AF311" s="81">
        <v>41702.83</v>
      </c>
    </row>
    <row r="312" spans="1:32" x14ac:dyDescent="0.25">
      <c r="A312" s="7">
        <v>121394503</v>
      </c>
      <c r="B312" s="8" t="s">
        <v>452</v>
      </c>
      <c r="C312" s="8" t="s">
        <v>105</v>
      </c>
      <c r="D312" s="70">
        <v>58750</v>
      </c>
      <c r="E312" s="71">
        <v>5232</v>
      </c>
      <c r="F312" s="72">
        <v>17666922.050000001</v>
      </c>
      <c r="G312" s="73">
        <v>57.48</v>
      </c>
      <c r="H312" s="29">
        <f t="shared" si="12"/>
        <v>66</v>
      </c>
      <c r="I312" s="38" t="str">
        <f t="array" ref="I312">H312&amp;CHOOSE(AND(H312&lt;&gt;{11,12,13})*MIN(4,MOD(H312,10))+1,"th","st","nd","rd","th")</f>
        <v>66th</v>
      </c>
      <c r="J312" s="74">
        <v>1.1499999999999999</v>
      </c>
      <c r="K312" s="75">
        <v>25170043.300000001</v>
      </c>
      <c r="L312" s="38">
        <v>1708.671</v>
      </c>
      <c r="M312" s="38">
        <v>298.67399999999998</v>
      </c>
      <c r="N312" s="72">
        <v>12538.97</v>
      </c>
      <c r="O312" s="29">
        <f t="shared" si="13"/>
        <v>69</v>
      </c>
      <c r="P312" s="38" t="str">
        <f t="array" ref="P312">O312&amp;CHOOSE(AND(O312&lt;&gt;{11,12,13})*MIN(4,MOD(O312,10))+1,"th","st","nd","rd","th")</f>
        <v>69th</v>
      </c>
      <c r="Q312" s="76">
        <v>0.90620000000000001</v>
      </c>
      <c r="R312" s="77">
        <v>1.04</v>
      </c>
      <c r="S312" s="78">
        <v>1.8599999999999998E-2</v>
      </c>
      <c r="T312" s="79">
        <v>40</v>
      </c>
      <c r="U312" s="80">
        <v>12855633</v>
      </c>
      <c r="V312" s="72">
        <v>6404.3</v>
      </c>
      <c r="W312" s="29">
        <f t="shared" si="14"/>
        <v>47</v>
      </c>
      <c r="X312" s="38" t="str">
        <f t="array" ref="X312">W312&amp;CHOOSE(AND(W312&lt;&gt;{11,12,13})*MIN(4,MOD(W312,10))+1,"th","st","nd","rd","th")</f>
        <v>47th</v>
      </c>
      <c r="Y312" s="77">
        <v>0.02</v>
      </c>
      <c r="Z312" s="39">
        <v>1.06</v>
      </c>
      <c r="AA312" s="81">
        <v>951118.97</v>
      </c>
      <c r="AB312" s="82">
        <v>684798238</v>
      </c>
      <c r="AC312" s="83">
        <v>267470868</v>
      </c>
      <c r="AD312" s="81">
        <v>16640756.24</v>
      </c>
      <c r="AE312" s="81">
        <v>0</v>
      </c>
      <c r="AF312" s="81">
        <v>75046.84</v>
      </c>
    </row>
    <row r="313" spans="1:32" x14ac:dyDescent="0.25">
      <c r="A313" s="7">
        <v>121394603</v>
      </c>
      <c r="B313" s="8" t="s">
        <v>460</v>
      </c>
      <c r="C313" s="8" t="s">
        <v>105</v>
      </c>
      <c r="D313" s="70">
        <v>75702</v>
      </c>
      <c r="E313" s="71">
        <v>5586</v>
      </c>
      <c r="F313" s="72">
        <v>26681677.440000001</v>
      </c>
      <c r="G313" s="73">
        <v>63.1</v>
      </c>
      <c r="H313" s="29">
        <f t="shared" si="12"/>
        <v>77</v>
      </c>
      <c r="I313" s="38" t="str">
        <f t="array" ref="I313">H313&amp;CHOOSE(AND(H313&lt;&gt;{11,12,13})*MIN(4,MOD(H313,10))+1,"th","st","nd","rd","th")</f>
        <v>77th</v>
      </c>
      <c r="J313" s="74">
        <v>1.26</v>
      </c>
      <c r="K313" s="75">
        <v>33703479.100000001</v>
      </c>
      <c r="L313" s="38">
        <v>2230.4380000000001</v>
      </c>
      <c r="M313" s="38">
        <v>115.062</v>
      </c>
      <c r="N313" s="72">
        <v>14369.42</v>
      </c>
      <c r="O313" s="29">
        <f t="shared" si="13"/>
        <v>87</v>
      </c>
      <c r="P313" s="38" t="str">
        <f t="array" ref="P313">O313&amp;CHOOSE(AND(O313&lt;&gt;{11,12,13})*MIN(4,MOD(O313,10))+1,"th","st","nd","rd","th")</f>
        <v>87th</v>
      </c>
      <c r="Q313" s="76">
        <v>0.79069999999999996</v>
      </c>
      <c r="R313" s="77">
        <v>1</v>
      </c>
      <c r="S313" s="78">
        <v>1.46E-2</v>
      </c>
      <c r="T313" s="79">
        <v>179</v>
      </c>
      <c r="U313" s="80">
        <v>24621796</v>
      </c>
      <c r="V313" s="72">
        <v>10497.46</v>
      </c>
      <c r="W313" s="29">
        <f t="shared" si="14"/>
        <v>86</v>
      </c>
      <c r="X313" s="38" t="str">
        <f t="array" ref="X313">W313&amp;CHOOSE(AND(W313&lt;&gt;{11,12,13})*MIN(4,MOD(W313,10))+1,"th","st","nd","rd","th")</f>
        <v>86th</v>
      </c>
      <c r="Y313" s="77">
        <v>0</v>
      </c>
      <c r="Z313" s="39">
        <v>1</v>
      </c>
      <c r="AA313" s="81">
        <v>672235.84</v>
      </c>
      <c r="AB313" s="82">
        <v>1332427962</v>
      </c>
      <c r="AC313" s="83">
        <v>491408790</v>
      </c>
      <c r="AD313" s="81">
        <v>25978370.890000001</v>
      </c>
      <c r="AE313" s="81">
        <v>0</v>
      </c>
      <c r="AF313" s="81">
        <v>31070.71</v>
      </c>
    </row>
    <row r="314" spans="1:32" x14ac:dyDescent="0.25">
      <c r="A314" s="7">
        <v>121395103</v>
      </c>
      <c r="B314" s="8" t="s">
        <v>474</v>
      </c>
      <c r="C314" s="8" t="s">
        <v>105</v>
      </c>
      <c r="D314" s="70">
        <v>79564</v>
      </c>
      <c r="E314" s="71">
        <v>21502</v>
      </c>
      <c r="F314" s="72">
        <v>121979284.92</v>
      </c>
      <c r="G314" s="73">
        <v>71.3</v>
      </c>
      <c r="H314" s="29">
        <f t="shared" si="12"/>
        <v>89</v>
      </c>
      <c r="I314" s="38" t="str">
        <f t="array" ref="I314">H314&amp;CHOOSE(AND(H314&lt;&gt;{11,12,13})*MIN(4,MOD(H314,10))+1,"th","st","nd","rd","th")</f>
        <v>89th</v>
      </c>
      <c r="J314" s="74">
        <v>1.42</v>
      </c>
      <c r="K314" s="75">
        <v>133023149.44</v>
      </c>
      <c r="L314" s="38">
        <v>9147.07</v>
      </c>
      <c r="M314" s="38">
        <v>694.74800000000005</v>
      </c>
      <c r="N314" s="72">
        <v>13516.12</v>
      </c>
      <c r="O314" s="29">
        <f t="shared" si="13"/>
        <v>80</v>
      </c>
      <c r="P314" s="38" t="str">
        <f t="array" ref="P314">O314&amp;CHOOSE(AND(O314&lt;&gt;{11,12,13})*MIN(4,MOD(O314,10))+1,"th","st","nd","rd","th")</f>
        <v>80th</v>
      </c>
      <c r="Q314" s="76">
        <v>0.8407</v>
      </c>
      <c r="R314" s="77">
        <v>1.19</v>
      </c>
      <c r="S314" s="78">
        <v>1.3100000000000001E-2</v>
      </c>
      <c r="T314" s="79">
        <v>271</v>
      </c>
      <c r="U314" s="80">
        <v>126014776</v>
      </c>
      <c r="V314" s="72">
        <v>12804.01</v>
      </c>
      <c r="W314" s="29">
        <f t="shared" si="14"/>
        <v>93</v>
      </c>
      <c r="X314" s="38" t="str">
        <f t="array" ref="X314">W314&amp;CHOOSE(AND(W314&lt;&gt;{11,12,13})*MIN(4,MOD(W314,10))+1,"th","st","nd","rd","th")</f>
        <v>93rd</v>
      </c>
      <c r="Y314" s="77">
        <v>0</v>
      </c>
      <c r="Z314" s="39">
        <v>1.19</v>
      </c>
      <c r="AA314" s="81">
        <v>1742001.92</v>
      </c>
      <c r="AB314" s="82">
        <v>7239758349</v>
      </c>
      <c r="AC314" s="83">
        <v>2094669503</v>
      </c>
      <c r="AD314" s="81">
        <v>120155733</v>
      </c>
      <c r="AE314" s="81">
        <v>0</v>
      </c>
      <c r="AF314" s="81">
        <v>81550</v>
      </c>
    </row>
    <row r="315" spans="1:32" x14ac:dyDescent="0.25">
      <c r="A315" s="7">
        <v>121395603</v>
      </c>
      <c r="B315" s="8" t="s">
        <v>526</v>
      </c>
      <c r="C315" s="8" t="s">
        <v>105</v>
      </c>
      <c r="D315" s="70">
        <v>69685</v>
      </c>
      <c r="E315" s="71">
        <v>5158</v>
      </c>
      <c r="F315" s="72">
        <v>26794750.320000004</v>
      </c>
      <c r="G315" s="73">
        <v>74.55</v>
      </c>
      <c r="H315" s="29">
        <f t="shared" si="12"/>
        <v>92</v>
      </c>
      <c r="I315" s="38" t="str">
        <f t="array" ref="I315">H315&amp;CHOOSE(AND(H315&lt;&gt;{11,12,13})*MIN(4,MOD(H315,10))+1,"th","st","nd","rd","th")</f>
        <v>92nd</v>
      </c>
      <c r="J315" s="74">
        <v>1.49</v>
      </c>
      <c r="K315" s="75">
        <v>28678222.34</v>
      </c>
      <c r="L315" s="38">
        <v>1598.9870000000001</v>
      </c>
      <c r="M315" s="38">
        <v>140.845</v>
      </c>
      <c r="N315" s="72">
        <v>16483.330000000002</v>
      </c>
      <c r="O315" s="29">
        <f t="shared" si="13"/>
        <v>95</v>
      </c>
      <c r="P315" s="38" t="str">
        <f t="array" ref="P315">O315&amp;CHOOSE(AND(O315&lt;&gt;{11,12,13})*MIN(4,MOD(O315,10))+1,"th","st","nd","rd","th")</f>
        <v>95th</v>
      </c>
      <c r="Q315" s="76">
        <v>0.68930000000000002</v>
      </c>
      <c r="R315" s="77">
        <v>1.03</v>
      </c>
      <c r="S315" s="78">
        <v>1.6799999999999999E-2</v>
      </c>
      <c r="T315" s="79">
        <v>90</v>
      </c>
      <c r="U315" s="80">
        <v>21525059</v>
      </c>
      <c r="V315" s="72">
        <v>12371.92</v>
      </c>
      <c r="W315" s="29">
        <f t="shared" si="14"/>
        <v>92</v>
      </c>
      <c r="X315" s="38" t="str">
        <f t="array" ref="X315">W315&amp;CHOOSE(AND(W315&lt;&gt;{11,12,13})*MIN(4,MOD(W315,10))+1,"th","st","nd","rd","th")</f>
        <v>92nd</v>
      </c>
      <c r="Y315" s="77">
        <v>0</v>
      </c>
      <c r="Z315" s="39">
        <v>1.03</v>
      </c>
      <c r="AA315" s="81">
        <v>497694.76</v>
      </c>
      <c r="AB315" s="82">
        <v>1181903274</v>
      </c>
      <c r="AC315" s="83">
        <v>412545506</v>
      </c>
      <c r="AD315" s="81">
        <v>26237111.960000001</v>
      </c>
      <c r="AE315" s="81">
        <v>0</v>
      </c>
      <c r="AF315" s="81">
        <v>59943.6</v>
      </c>
    </row>
    <row r="316" spans="1:32" x14ac:dyDescent="0.25">
      <c r="A316" s="7">
        <v>121395703</v>
      </c>
      <c r="B316" s="8" t="s">
        <v>564</v>
      </c>
      <c r="C316" s="8" t="s">
        <v>105</v>
      </c>
      <c r="D316" s="70">
        <v>80373</v>
      </c>
      <c r="E316" s="71">
        <v>7229</v>
      </c>
      <c r="F316" s="72">
        <v>44768337.639999993</v>
      </c>
      <c r="G316" s="73">
        <v>77.05</v>
      </c>
      <c r="H316" s="29">
        <f t="shared" si="12"/>
        <v>95</v>
      </c>
      <c r="I316" s="38" t="str">
        <f t="array" ref="I316">H316&amp;CHOOSE(AND(H316&lt;&gt;{11,12,13})*MIN(4,MOD(H316,10))+1,"th","st","nd","rd","th")</f>
        <v>95th</v>
      </c>
      <c r="J316" s="74">
        <v>1.54</v>
      </c>
      <c r="K316" s="75">
        <v>50619611.729999997</v>
      </c>
      <c r="L316" s="38">
        <v>3143.3049999999998</v>
      </c>
      <c r="M316" s="38">
        <v>174.756</v>
      </c>
      <c r="N316" s="72">
        <v>15255.78</v>
      </c>
      <c r="O316" s="29">
        <f t="shared" si="13"/>
        <v>92</v>
      </c>
      <c r="P316" s="38" t="str">
        <f t="array" ref="P316">O316&amp;CHOOSE(AND(O316&lt;&gt;{11,12,13})*MIN(4,MOD(O316,10))+1,"th","st","nd","rd","th")</f>
        <v>92nd</v>
      </c>
      <c r="Q316" s="76">
        <v>0.74480000000000002</v>
      </c>
      <c r="R316" s="77">
        <v>1.1499999999999999</v>
      </c>
      <c r="S316" s="78">
        <v>1.34E-2</v>
      </c>
      <c r="T316" s="79">
        <v>253</v>
      </c>
      <c r="U316" s="80">
        <v>44951269</v>
      </c>
      <c r="V316" s="72">
        <v>13547.45</v>
      </c>
      <c r="W316" s="29">
        <f t="shared" si="14"/>
        <v>94</v>
      </c>
      <c r="X316" s="38" t="str">
        <f t="array" ref="X316">W316&amp;CHOOSE(AND(W316&lt;&gt;{11,12,13})*MIN(4,MOD(W316,10))+1,"th","st","nd","rd","th")</f>
        <v>94th</v>
      </c>
      <c r="Y316" s="77">
        <v>0</v>
      </c>
      <c r="Z316" s="39">
        <v>1.1499999999999999</v>
      </c>
      <c r="AA316" s="81">
        <v>647471.23</v>
      </c>
      <c r="AB316" s="82">
        <v>2401901524</v>
      </c>
      <c r="AC316" s="83">
        <v>927822112</v>
      </c>
      <c r="AD316" s="81">
        <v>44077879.659999996</v>
      </c>
      <c r="AE316" s="81">
        <v>0</v>
      </c>
      <c r="AF316" s="81">
        <v>42986.75</v>
      </c>
    </row>
    <row r="317" spans="1:32" x14ac:dyDescent="0.25">
      <c r="A317" s="7">
        <v>121397803</v>
      </c>
      <c r="B317" s="8" t="s">
        <v>639</v>
      </c>
      <c r="C317" s="8" t="s">
        <v>105</v>
      </c>
      <c r="D317" s="70">
        <v>55954</v>
      </c>
      <c r="E317" s="71">
        <v>12494</v>
      </c>
      <c r="F317" s="72">
        <v>43183213.410000004</v>
      </c>
      <c r="G317" s="73">
        <v>61.77</v>
      </c>
      <c r="H317" s="29">
        <f t="shared" si="12"/>
        <v>73</v>
      </c>
      <c r="I317" s="38" t="str">
        <f t="array" ref="I317">H317&amp;CHOOSE(AND(H317&lt;&gt;{11,12,13})*MIN(4,MOD(H317,10))+1,"th","st","nd","rd","th")</f>
        <v>73rd</v>
      </c>
      <c r="J317" s="74">
        <v>1.23</v>
      </c>
      <c r="K317" s="75">
        <v>53025996.32</v>
      </c>
      <c r="L317" s="38">
        <v>4328.0879999999997</v>
      </c>
      <c r="M317" s="38">
        <v>689.02</v>
      </c>
      <c r="N317" s="72">
        <v>10569.04</v>
      </c>
      <c r="O317" s="29">
        <f t="shared" si="13"/>
        <v>32</v>
      </c>
      <c r="P317" s="38" t="str">
        <f t="array" ref="P317">O317&amp;CHOOSE(AND(O317&lt;&gt;{11,12,13})*MIN(4,MOD(O317,10))+1,"th","st","nd","rd","th")</f>
        <v>32nd</v>
      </c>
      <c r="Q317" s="76">
        <v>1.0750999999999999</v>
      </c>
      <c r="R317" s="77">
        <v>1.23</v>
      </c>
      <c r="S317" s="78">
        <v>1.61E-2</v>
      </c>
      <c r="T317" s="79">
        <v>118</v>
      </c>
      <c r="U317" s="80">
        <v>36261135</v>
      </c>
      <c r="V317" s="72">
        <v>7227.5</v>
      </c>
      <c r="W317" s="29">
        <f t="shared" si="14"/>
        <v>59</v>
      </c>
      <c r="X317" s="38" t="str">
        <f t="array" ref="X317">W317&amp;CHOOSE(AND(W317&lt;&gt;{11,12,13})*MIN(4,MOD(W317,10))+1,"th","st","nd","rd","th")</f>
        <v>59th</v>
      </c>
      <c r="Y317" s="77">
        <v>0</v>
      </c>
      <c r="Z317" s="39">
        <v>1.23</v>
      </c>
      <c r="AA317" s="81">
        <v>1172712.8400000001</v>
      </c>
      <c r="AB317" s="82">
        <v>2068236916</v>
      </c>
      <c r="AC317" s="83">
        <v>617773118</v>
      </c>
      <c r="AD317" s="81">
        <v>41979096.32</v>
      </c>
      <c r="AE317" s="81">
        <v>0</v>
      </c>
      <c r="AF317" s="81">
        <v>31404.25</v>
      </c>
    </row>
    <row r="318" spans="1:32" x14ac:dyDescent="0.25">
      <c r="A318" s="7">
        <v>118401403</v>
      </c>
      <c r="B318" s="8" t="s">
        <v>244</v>
      </c>
      <c r="C318" s="8" t="s">
        <v>245</v>
      </c>
      <c r="D318" s="70">
        <v>72094</v>
      </c>
      <c r="E318" s="71">
        <v>7707</v>
      </c>
      <c r="F318" s="72">
        <v>20544720.140000001</v>
      </c>
      <c r="G318" s="73">
        <v>36.979999999999997</v>
      </c>
      <c r="H318" s="29">
        <f t="shared" si="12"/>
        <v>16</v>
      </c>
      <c r="I318" s="38" t="str">
        <f t="array" ref="I318">H318&amp;CHOOSE(AND(H318&lt;&gt;{11,12,13})*MIN(4,MOD(H318,10))+1,"th","st","nd","rd","th")</f>
        <v>16th</v>
      </c>
      <c r="J318" s="74">
        <v>0.74</v>
      </c>
      <c r="K318" s="75">
        <v>32357326.84</v>
      </c>
      <c r="L318" s="38">
        <v>2912.9870000000001</v>
      </c>
      <c r="M318" s="38">
        <v>177.785</v>
      </c>
      <c r="N318" s="72">
        <v>10469.01</v>
      </c>
      <c r="O318" s="29">
        <f t="shared" si="13"/>
        <v>28</v>
      </c>
      <c r="P318" s="38" t="str">
        <f t="array" ref="P318">O318&amp;CHOOSE(AND(O318&lt;&gt;{11,12,13})*MIN(4,MOD(O318,10))+1,"th","st","nd","rd","th")</f>
        <v>28th</v>
      </c>
      <c r="Q318" s="76">
        <v>1.0853999999999999</v>
      </c>
      <c r="R318" s="77">
        <v>0.74</v>
      </c>
      <c r="S318" s="78">
        <v>1.03E-2</v>
      </c>
      <c r="T318" s="79">
        <v>440</v>
      </c>
      <c r="U318" s="80">
        <v>27018358</v>
      </c>
      <c r="V318" s="72">
        <v>8741.6200000000008</v>
      </c>
      <c r="W318" s="29">
        <f t="shared" si="14"/>
        <v>74</v>
      </c>
      <c r="X318" s="38" t="str">
        <f t="array" ref="X318">W318&amp;CHOOSE(AND(W318&lt;&gt;{11,12,13})*MIN(4,MOD(W318,10))+1,"th","st","nd","rd","th")</f>
        <v>74th</v>
      </c>
      <c r="Y318" s="77">
        <v>0</v>
      </c>
      <c r="Z318" s="39">
        <v>0.74</v>
      </c>
      <c r="AA318" s="81">
        <v>421305.11</v>
      </c>
      <c r="AB318" s="82">
        <v>1407066173</v>
      </c>
      <c r="AC318" s="83">
        <v>594293675</v>
      </c>
      <c r="AD318" s="81">
        <v>20044977.02</v>
      </c>
      <c r="AE318" s="81">
        <v>0</v>
      </c>
      <c r="AF318" s="81">
        <v>78438.009999999995</v>
      </c>
    </row>
    <row r="319" spans="1:32" x14ac:dyDescent="0.25">
      <c r="A319" s="7">
        <v>118401603</v>
      </c>
      <c r="B319" s="8" t="s">
        <v>248</v>
      </c>
      <c r="C319" s="8" t="s">
        <v>245</v>
      </c>
      <c r="D319" s="70">
        <v>64157</v>
      </c>
      <c r="E319" s="71">
        <v>7990</v>
      </c>
      <c r="F319" s="72">
        <v>23293216.02</v>
      </c>
      <c r="G319" s="73">
        <v>45.44</v>
      </c>
      <c r="H319" s="29">
        <f t="shared" si="12"/>
        <v>36</v>
      </c>
      <c r="I319" s="38" t="str">
        <f t="array" ref="I319">H319&amp;CHOOSE(AND(H319&lt;&gt;{11,12,13})*MIN(4,MOD(H319,10))+1,"th","st","nd","rd","th")</f>
        <v>36th</v>
      </c>
      <c r="J319" s="74">
        <v>0.91</v>
      </c>
      <c r="K319" s="75">
        <v>30811277.140000001</v>
      </c>
      <c r="L319" s="38">
        <v>2653.759</v>
      </c>
      <c r="M319" s="38">
        <v>171.95699999999999</v>
      </c>
      <c r="N319" s="72">
        <v>10903.88</v>
      </c>
      <c r="O319" s="29">
        <f t="shared" si="13"/>
        <v>40</v>
      </c>
      <c r="P319" s="38" t="str">
        <f t="array" ref="P319">O319&amp;CHOOSE(AND(O319&lt;&gt;{11,12,13})*MIN(4,MOD(O319,10))+1,"th","st","nd","rd","th")</f>
        <v>40th</v>
      </c>
      <c r="Q319" s="76">
        <v>1.0421</v>
      </c>
      <c r="R319" s="77">
        <v>0.91</v>
      </c>
      <c r="S319" s="78">
        <v>1.1900000000000001E-2</v>
      </c>
      <c r="T319" s="79">
        <v>351</v>
      </c>
      <c r="U319" s="80">
        <v>26488629</v>
      </c>
      <c r="V319" s="72">
        <v>9374.1299999999992</v>
      </c>
      <c r="W319" s="29">
        <f t="shared" si="14"/>
        <v>79</v>
      </c>
      <c r="X319" s="38" t="str">
        <f t="array" ref="X319">W319&amp;CHOOSE(AND(W319&lt;&gt;{11,12,13})*MIN(4,MOD(W319,10))+1,"th","st","nd","rd","th")</f>
        <v>79th</v>
      </c>
      <c r="Y319" s="77">
        <v>0</v>
      </c>
      <c r="Z319" s="39">
        <v>0.91</v>
      </c>
      <c r="AA319" s="81">
        <v>321273.52</v>
      </c>
      <c r="AB319" s="82">
        <v>1272718851</v>
      </c>
      <c r="AC319" s="83">
        <v>689401840</v>
      </c>
      <c r="AD319" s="81">
        <v>22830337.300000001</v>
      </c>
      <c r="AE319" s="81">
        <v>0</v>
      </c>
      <c r="AF319" s="81">
        <v>141605.20000000001</v>
      </c>
    </row>
    <row r="320" spans="1:32" x14ac:dyDescent="0.25">
      <c r="A320" s="7">
        <v>118402603</v>
      </c>
      <c r="B320" s="8" t="s">
        <v>314</v>
      </c>
      <c r="C320" s="8" t="s">
        <v>245</v>
      </c>
      <c r="D320" s="70">
        <v>38426</v>
      </c>
      <c r="E320" s="71">
        <v>7720</v>
      </c>
      <c r="F320" s="72">
        <v>8936260.5700000003</v>
      </c>
      <c r="G320" s="73">
        <v>30.12</v>
      </c>
      <c r="H320" s="29">
        <f t="shared" si="12"/>
        <v>6</v>
      </c>
      <c r="I320" s="38" t="str">
        <f t="array" ref="I320">H320&amp;CHOOSE(AND(H320&lt;&gt;{11,12,13})*MIN(4,MOD(H320,10))+1,"th","st","nd","rd","th")</f>
        <v>6th</v>
      </c>
      <c r="J320" s="74">
        <v>0.6</v>
      </c>
      <c r="K320" s="75">
        <v>24893084.879999999</v>
      </c>
      <c r="L320" s="38">
        <v>2416.0680000000002</v>
      </c>
      <c r="M320" s="38">
        <v>960.11800000000005</v>
      </c>
      <c r="N320" s="72">
        <v>7373.14</v>
      </c>
      <c r="O320" s="29">
        <f t="shared" si="13"/>
        <v>1</v>
      </c>
      <c r="P320" s="38" t="str">
        <f t="array" ref="P320">O320&amp;CHOOSE(AND(O320&lt;&gt;{11,12,13})*MIN(4,MOD(O320,10))+1,"th","st","nd","rd","th")</f>
        <v>1st</v>
      </c>
      <c r="Q320" s="76">
        <v>1.5410999999999999</v>
      </c>
      <c r="R320" s="77">
        <v>0.6</v>
      </c>
      <c r="S320" s="78">
        <v>1.14E-2</v>
      </c>
      <c r="T320" s="79">
        <v>379</v>
      </c>
      <c r="U320" s="80">
        <v>10566835</v>
      </c>
      <c r="V320" s="72">
        <v>3129.81</v>
      </c>
      <c r="W320" s="29">
        <f t="shared" si="14"/>
        <v>7</v>
      </c>
      <c r="X320" s="38" t="str">
        <f t="array" ref="X320">W320&amp;CHOOSE(AND(W320&lt;&gt;{11,12,13})*MIN(4,MOD(W320,10))+1,"th","st","nd","rd","th")</f>
        <v>7th</v>
      </c>
      <c r="Y320" s="77">
        <v>0.52</v>
      </c>
      <c r="Z320" s="39">
        <v>1.1200000000000001</v>
      </c>
      <c r="AA320" s="81">
        <v>705488.07</v>
      </c>
      <c r="AB320" s="82">
        <v>526165453</v>
      </c>
      <c r="AC320" s="83">
        <v>256563051</v>
      </c>
      <c r="AD320" s="81">
        <v>8211640.1100000003</v>
      </c>
      <c r="AE320" s="81">
        <v>0</v>
      </c>
      <c r="AF320" s="81">
        <v>19132.39</v>
      </c>
    </row>
    <row r="321" spans="1:32" x14ac:dyDescent="0.25">
      <c r="A321" s="7">
        <v>118403003</v>
      </c>
      <c r="B321" s="8" t="s">
        <v>324</v>
      </c>
      <c r="C321" s="8" t="s">
        <v>245</v>
      </c>
      <c r="D321" s="70">
        <v>39392</v>
      </c>
      <c r="E321" s="71">
        <v>6687</v>
      </c>
      <c r="F321" s="72">
        <v>14609703.24</v>
      </c>
      <c r="G321" s="73">
        <v>55.46</v>
      </c>
      <c r="H321" s="29">
        <f t="shared" si="12"/>
        <v>63</v>
      </c>
      <c r="I321" s="38" t="str">
        <f t="array" ref="I321">H321&amp;CHOOSE(AND(H321&lt;&gt;{11,12,13})*MIN(4,MOD(H321,10))+1,"th","st","nd","rd","th")</f>
        <v>63rd</v>
      </c>
      <c r="J321" s="74">
        <v>1.1100000000000001</v>
      </c>
      <c r="K321" s="75">
        <v>25463604.149999999</v>
      </c>
      <c r="L321" s="38">
        <v>2089.4479999999999</v>
      </c>
      <c r="M321" s="38">
        <v>450.99099999999999</v>
      </c>
      <c r="N321" s="72">
        <v>10023.31</v>
      </c>
      <c r="O321" s="29">
        <f t="shared" si="13"/>
        <v>19</v>
      </c>
      <c r="P321" s="38" t="str">
        <f t="array" ref="P321">O321&amp;CHOOSE(AND(O321&lt;&gt;{11,12,13})*MIN(4,MOD(O321,10))+1,"th","st","nd","rd","th")</f>
        <v>19th</v>
      </c>
      <c r="Q321" s="76">
        <v>1.1335999999999999</v>
      </c>
      <c r="R321" s="77">
        <v>1.1100000000000001</v>
      </c>
      <c r="S321" s="78">
        <v>1.55E-2</v>
      </c>
      <c r="T321" s="79">
        <v>133</v>
      </c>
      <c r="U321" s="80">
        <v>12750265</v>
      </c>
      <c r="V321" s="72">
        <v>5018.92</v>
      </c>
      <c r="W321" s="29">
        <f t="shared" si="14"/>
        <v>29</v>
      </c>
      <c r="X321" s="38" t="str">
        <f t="array" ref="X321">W321&amp;CHOOSE(AND(W321&lt;&gt;{11,12,13})*MIN(4,MOD(W321,10))+1,"th","st","nd","rd","th")</f>
        <v>29th</v>
      </c>
      <c r="Y321" s="77">
        <v>0.23</v>
      </c>
      <c r="Z321" s="39">
        <v>1.34</v>
      </c>
      <c r="AA321" s="81">
        <v>886954.47</v>
      </c>
      <c r="AB321" s="82">
        <v>682741879</v>
      </c>
      <c r="AC321" s="83">
        <v>261722199</v>
      </c>
      <c r="AD321" s="81">
        <v>13722748.77</v>
      </c>
      <c r="AE321" s="81">
        <v>0</v>
      </c>
      <c r="AF321" s="81">
        <v>0</v>
      </c>
    </row>
    <row r="322" spans="1:32" x14ac:dyDescent="0.25">
      <c r="A322" s="7">
        <v>118403302</v>
      </c>
      <c r="B322" s="8" t="s">
        <v>331</v>
      </c>
      <c r="C322" s="8" t="s">
        <v>245</v>
      </c>
      <c r="D322" s="70">
        <v>41289</v>
      </c>
      <c r="E322" s="71">
        <v>28592</v>
      </c>
      <c r="F322" s="72">
        <v>60623686.259999998</v>
      </c>
      <c r="G322" s="73">
        <v>51.35</v>
      </c>
      <c r="H322" s="29">
        <f t="shared" si="12"/>
        <v>54</v>
      </c>
      <c r="I322" s="38" t="str">
        <f t="array" ref="I322">H322&amp;CHOOSE(AND(H322&lt;&gt;{11,12,13})*MIN(4,MOD(H322,10))+1,"th","st","nd","rd","th")</f>
        <v>54th</v>
      </c>
      <c r="J322" s="74">
        <v>1.02</v>
      </c>
      <c r="K322" s="75">
        <v>121487231.53</v>
      </c>
      <c r="L322" s="38">
        <v>10907.007</v>
      </c>
      <c r="M322" s="38">
        <v>4778.5709999999999</v>
      </c>
      <c r="N322" s="72">
        <v>7745.15</v>
      </c>
      <c r="O322" s="29">
        <f t="shared" si="13"/>
        <v>1</v>
      </c>
      <c r="P322" s="38" t="str">
        <f t="array" ref="P322">O322&amp;CHOOSE(AND(O322&lt;&gt;{11,12,13})*MIN(4,MOD(O322,10))+1,"th","st","nd","rd","th")</f>
        <v>1st</v>
      </c>
      <c r="Q322" s="76">
        <v>1.4671000000000001</v>
      </c>
      <c r="R322" s="77">
        <v>1.02</v>
      </c>
      <c r="S322" s="78">
        <v>1.17E-2</v>
      </c>
      <c r="T322" s="79">
        <v>361</v>
      </c>
      <c r="U322" s="80">
        <v>69943624</v>
      </c>
      <c r="V322" s="72">
        <v>4459.1000000000004</v>
      </c>
      <c r="W322" s="29">
        <f t="shared" si="14"/>
        <v>20</v>
      </c>
      <c r="X322" s="38" t="str">
        <f t="array" ref="X322">W322&amp;CHOOSE(AND(W322&lt;&gt;{11,12,13})*MIN(4,MOD(W322,10))+1,"th","st","nd","rd","th")</f>
        <v>20th</v>
      </c>
      <c r="Y322" s="77">
        <v>0.32</v>
      </c>
      <c r="Z322" s="39">
        <v>1.34</v>
      </c>
      <c r="AA322" s="81">
        <v>2687339.64</v>
      </c>
      <c r="AB322" s="82">
        <v>3938234607</v>
      </c>
      <c r="AC322" s="83">
        <v>1242774563</v>
      </c>
      <c r="AD322" s="81">
        <v>57936346.619999997</v>
      </c>
      <c r="AE322" s="81">
        <v>0</v>
      </c>
      <c r="AF322" s="81">
        <v>0</v>
      </c>
    </row>
    <row r="323" spans="1:32" x14ac:dyDescent="0.25">
      <c r="A323" s="7">
        <v>118403903</v>
      </c>
      <c r="B323" s="8" t="s">
        <v>368</v>
      </c>
      <c r="C323" s="8" t="s">
        <v>245</v>
      </c>
      <c r="D323" s="70">
        <v>60000</v>
      </c>
      <c r="E323" s="71">
        <v>5924</v>
      </c>
      <c r="F323" s="72">
        <v>15565884.469999999</v>
      </c>
      <c r="G323" s="73">
        <v>43.79</v>
      </c>
      <c r="H323" s="29">
        <f t="shared" ref="H323:H386" si="15">ROUND(_xlfn.PERCENTRANK.EXC(G$2:G$501,G323)*100,0)</f>
        <v>32</v>
      </c>
      <c r="I323" s="38" t="str">
        <f t="array" ref="I323">H323&amp;CHOOSE(AND(H323&lt;&gt;{11,12,13})*MIN(4,MOD(H323,10))+1,"th","st","nd","rd","th")</f>
        <v>32nd</v>
      </c>
      <c r="J323" s="74">
        <v>0.87</v>
      </c>
      <c r="K323" s="75">
        <v>24877075.010000002</v>
      </c>
      <c r="L323" s="38">
        <v>1986.82</v>
      </c>
      <c r="M323" s="38">
        <v>293.774</v>
      </c>
      <c r="N323" s="72">
        <v>10908.16</v>
      </c>
      <c r="O323" s="29">
        <f t="shared" ref="O323:O386" si="16">ROUND(_xlfn.PERCENTRANK.EXC(N$2:N$501,N323)*100,0)</f>
        <v>40</v>
      </c>
      <c r="P323" s="38" t="str">
        <f t="array" ref="P323">O323&amp;CHOOSE(AND(O323&lt;&gt;{11,12,13})*MIN(4,MOD(O323,10))+1,"th","st","nd","rd","th")</f>
        <v>40th</v>
      </c>
      <c r="Q323" s="76">
        <v>1.0417000000000001</v>
      </c>
      <c r="R323" s="77">
        <v>0.87</v>
      </c>
      <c r="S323" s="78">
        <v>1.14E-2</v>
      </c>
      <c r="T323" s="79">
        <v>379</v>
      </c>
      <c r="U323" s="80">
        <v>18465629</v>
      </c>
      <c r="V323" s="72">
        <v>8096.85</v>
      </c>
      <c r="W323" s="29">
        <f t="shared" ref="W323:W386" si="17">ROUND(_xlfn.PERCENTRANK.EXC(V$2:V$501,V323)*100,0)</f>
        <v>68</v>
      </c>
      <c r="X323" s="38" t="str">
        <f t="array" ref="X323">W323&amp;CHOOSE(AND(W323&lt;&gt;{11,12,13})*MIN(4,MOD(W323,10))+1,"th","st","nd","rd","th")</f>
        <v>68th</v>
      </c>
      <c r="Y323" s="77">
        <v>0</v>
      </c>
      <c r="Z323" s="39">
        <v>0.87</v>
      </c>
      <c r="AA323" s="81">
        <v>464031.51</v>
      </c>
      <c r="AB323" s="82">
        <v>1008106955</v>
      </c>
      <c r="AC323" s="83">
        <v>359717440</v>
      </c>
      <c r="AD323" s="81">
        <v>15060078.01</v>
      </c>
      <c r="AE323" s="81">
        <v>0</v>
      </c>
      <c r="AF323" s="81">
        <v>41774.949999999997</v>
      </c>
    </row>
    <row r="324" spans="1:32" x14ac:dyDescent="0.25">
      <c r="A324" s="7">
        <v>118406003</v>
      </c>
      <c r="B324" s="8" t="s">
        <v>458</v>
      </c>
      <c r="C324" s="8" t="s">
        <v>245</v>
      </c>
      <c r="D324" s="70">
        <v>51938</v>
      </c>
      <c r="E324" s="71">
        <v>3417</v>
      </c>
      <c r="F324" s="72">
        <v>6585706.1399999997</v>
      </c>
      <c r="G324" s="73">
        <v>37.11</v>
      </c>
      <c r="H324" s="29">
        <f t="shared" si="15"/>
        <v>16</v>
      </c>
      <c r="I324" s="38" t="str">
        <f t="array" ref="I324">H324&amp;CHOOSE(AND(H324&lt;&gt;{11,12,13})*MIN(4,MOD(H324,10))+1,"th","st","nd","rd","th")</f>
        <v>16th</v>
      </c>
      <c r="J324" s="74">
        <v>0.74</v>
      </c>
      <c r="K324" s="75">
        <v>16975162.129999999</v>
      </c>
      <c r="L324" s="38">
        <v>1128.9359999999999</v>
      </c>
      <c r="M324" s="38">
        <v>321.85399999999998</v>
      </c>
      <c r="N324" s="72">
        <v>11700.63</v>
      </c>
      <c r="O324" s="29">
        <f t="shared" si="16"/>
        <v>55</v>
      </c>
      <c r="P324" s="38" t="str">
        <f t="array" ref="P324">O324&amp;CHOOSE(AND(O324&lt;&gt;{11,12,13})*MIN(4,MOD(O324,10))+1,"th","st","nd","rd","th")</f>
        <v>55th</v>
      </c>
      <c r="Q324" s="76">
        <v>0.97109999999999996</v>
      </c>
      <c r="R324" s="77">
        <v>0.72</v>
      </c>
      <c r="S324" s="78">
        <v>1.0500000000000001E-2</v>
      </c>
      <c r="T324" s="79">
        <v>427</v>
      </c>
      <c r="U324" s="80">
        <v>8472148</v>
      </c>
      <c r="V324" s="72">
        <v>5839.68</v>
      </c>
      <c r="W324" s="29">
        <f t="shared" si="17"/>
        <v>39</v>
      </c>
      <c r="X324" s="38" t="str">
        <f t="array" ref="X324">W324&amp;CHOOSE(AND(W324&lt;&gt;{11,12,13})*MIN(4,MOD(W324,10))+1,"th","st","nd","rd","th")</f>
        <v>39th</v>
      </c>
      <c r="Y324" s="77">
        <v>0.11</v>
      </c>
      <c r="Z324" s="39">
        <v>0.83</v>
      </c>
      <c r="AA324" s="81">
        <v>492023.55</v>
      </c>
      <c r="AB324" s="82">
        <v>455652789</v>
      </c>
      <c r="AC324" s="83">
        <v>171913736</v>
      </c>
      <c r="AD324" s="81">
        <v>6055871.2000000002</v>
      </c>
      <c r="AE324" s="81">
        <v>0</v>
      </c>
      <c r="AF324" s="81">
        <v>37811.39</v>
      </c>
    </row>
    <row r="325" spans="1:32" x14ac:dyDescent="0.25">
      <c r="A325" s="7">
        <v>118406602</v>
      </c>
      <c r="B325" s="8" t="s">
        <v>496</v>
      </c>
      <c r="C325" s="8" t="s">
        <v>245</v>
      </c>
      <c r="D325" s="70">
        <v>44750</v>
      </c>
      <c r="E325" s="71">
        <v>11678</v>
      </c>
      <c r="F325" s="72">
        <v>26241939.330000002</v>
      </c>
      <c r="G325" s="73">
        <v>50.22</v>
      </c>
      <c r="H325" s="29">
        <f t="shared" si="15"/>
        <v>50</v>
      </c>
      <c r="I325" s="38" t="str">
        <f t="array" ref="I325">H325&amp;CHOOSE(AND(H325&lt;&gt;{11,12,13})*MIN(4,MOD(H325,10))+1,"th","st","nd","rd","th")</f>
        <v>50th</v>
      </c>
      <c r="J325" s="74">
        <v>1</v>
      </c>
      <c r="K325" s="75">
        <v>41167404.060000002</v>
      </c>
      <c r="L325" s="38">
        <v>3464.3429999999998</v>
      </c>
      <c r="M325" s="38">
        <v>564.53300000000002</v>
      </c>
      <c r="N325" s="72">
        <v>10218.09</v>
      </c>
      <c r="O325" s="29">
        <f t="shared" si="16"/>
        <v>23</v>
      </c>
      <c r="P325" s="38" t="str">
        <f t="array" ref="P325">O325&amp;CHOOSE(AND(O325&lt;&gt;{11,12,13})*MIN(4,MOD(O325,10))+1,"th","st","nd","rd","th")</f>
        <v>23rd</v>
      </c>
      <c r="Q325" s="76">
        <v>1.1120000000000001</v>
      </c>
      <c r="R325" s="77">
        <v>1</v>
      </c>
      <c r="S325" s="78">
        <v>1.4200000000000001E-2</v>
      </c>
      <c r="T325" s="79">
        <v>207</v>
      </c>
      <c r="U325" s="80">
        <v>25009772</v>
      </c>
      <c r="V325" s="72">
        <v>6207.63</v>
      </c>
      <c r="W325" s="29">
        <f t="shared" si="17"/>
        <v>45</v>
      </c>
      <c r="X325" s="38" t="str">
        <f t="array" ref="X325">W325&amp;CHOOSE(AND(W325&lt;&gt;{11,12,13})*MIN(4,MOD(W325,10))+1,"th","st","nd","rd","th")</f>
        <v>45th</v>
      </c>
      <c r="Y325" s="77">
        <v>0.05</v>
      </c>
      <c r="Z325" s="39">
        <v>1.05</v>
      </c>
      <c r="AA325" s="81">
        <v>841748.84</v>
      </c>
      <c r="AB325" s="82">
        <v>1311100603</v>
      </c>
      <c r="AC325" s="83">
        <v>541475086</v>
      </c>
      <c r="AD325" s="81">
        <v>25160962.050000001</v>
      </c>
      <c r="AE325" s="81">
        <v>0</v>
      </c>
      <c r="AF325" s="81">
        <v>239228.44</v>
      </c>
    </row>
    <row r="326" spans="1:32" x14ac:dyDescent="0.25">
      <c r="A326" s="7">
        <v>118408852</v>
      </c>
      <c r="B326" s="8" t="s">
        <v>640</v>
      </c>
      <c r="C326" s="8" t="s">
        <v>245</v>
      </c>
      <c r="D326" s="70">
        <v>37474</v>
      </c>
      <c r="E326" s="71">
        <v>24011</v>
      </c>
      <c r="F326" s="72">
        <v>59447654.659999996</v>
      </c>
      <c r="G326" s="73">
        <v>66.069999999999993</v>
      </c>
      <c r="H326" s="29">
        <f t="shared" si="15"/>
        <v>81</v>
      </c>
      <c r="I326" s="38" t="str">
        <f t="array" ref="I326">H326&amp;CHOOSE(AND(H326&lt;&gt;{11,12,13})*MIN(4,MOD(H326,10))+1,"th","st","nd","rd","th")</f>
        <v>81st</v>
      </c>
      <c r="J326" s="74">
        <v>1.32</v>
      </c>
      <c r="K326" s="75">
        <v>107691576.03</v>
      </c>
      <c r="L326" s="38">
        <v>7407.9560000000001</v>
      </c>
      <c r="M326" s="38">
        <v>3569.982</v>
      </c>
      <c r="N326" s="72">
        <v>9809.82</v>
      </c>
      <c r="O326" s="29">
        <f t="shared" si="16"/>
        <v>16</v>
      </c>
      <c r="P326" s="38" t="str">
        <f t="array" ref="P326">O326&amp;CHOOSE(AND(O326&lt;&gt;{11,12,13})*MIN(4,MOD(O326,10))+1,"th","st","nd","rd","th")</f>
        <v>16th</v>
      </c>
      <c r="Q326" s="76">
        <v>1.1583000000000001</v>
      </c>
      <c r="R326" s="77">
        <v>1.32</v>
      </c>
      <c r="S326" s="78">
        <v>1.6799999999999999E-2</v>
      </c>
      <c r="T326" s="79">
        <v>90</v>
      </c>
      <c r="U326" s="80">
        <v>47739876</v>
      </c>
      <c r="V326" s="72">
        <v>4348.71</v>
      </c>
      <c r="W326" s="29">
        <f t="shared" si="17"/>
        <v>19</v>
      </c>
      <c r="X326" s="38" t="str">
        <f t="array" ref="X326">W326&amp;CHOOSE(AND(W326&lt;&gt;{11,12,13})*MIN(4,MOD(W326,10))+1,"th","st","nd","rd","th")</f>
        <v>19th</v>
      </c>
      <c r="Y326" s="77">
        <v>0.34</v>
      </c>
      <c r="Z326" s="39">
        <v>1.66</v>
      </c>
      <c r="AA326" s="81">
        <v>2882591.99</v>
      </c>
      <c r="AB326" s="82">
        <v>2644587695</v>
      </c>
      <c r="AC326" s="83">
        <v>891699432</v>
      </c>
      <c r="AD326" s="81">
        <v>56549234.189999998</v>
      </c>
      <c r="AE326" s="81">
        <v>0</v>
      </c>
      <c r="AF326" s="81">
        <v>15828.48</v>
      </c>
    </row>
    <row r="327" spans="1:32" x14ac:dyDescent="0.25">
      <c r="A327" s="7">
        <v>118409203</v>
      </c>
      <c r="B327" s="8" t="s">
        <v>653</v>
      </c>
      <c r="C327" s="8" t="s">
        <v>245</v>
      </c>
      <c r="D327" s="70">
        <v>48583</v>
      </c>
      <c r="E327" s="71">
        <v>8339</v>
      </c>
      <c r="F327" s="72">
        <v>17173966.18</v>
      </c>
      <c r="G327" s="73">
        <v>42.39</v>
      </c>
      <c r="H327" s="29">
        <f t="shared" si="15"/>
        <v>29</v>
      </c>
      <c r="I327" s="38" t="str">
        <f t="array" ref="I327">H327&amp;CHOOSE(AND(H327&lt;&gt;{11,12,13})*MIN(4,MOD(H327,10))+1,"th","st","nd","rd","th")</f>
        <v>29th</v>
      </c>
      <c r="J327" s="74">
        <v>0.84</v>
      </c>
      <c r="K327" s="75">
        <v>29515447.02</v>
      </c>
      <c r="L327" s="38">
        <v>2432.2040000000002</v>
      </c>
      <c r="M327" s="38">
        <v>505.81799999999998</v>
      </c>
      <c r="N327" s="72">
        <v>10046.030000000001</v>
      </c>
      <c r="O327" s="29">
        <f t="shared" si="16"/>
        <v>20</v>
      </c>
      <c r="P327" s="38" t="str">
        <f t="array" ref="P327">O327&amp;CHOOSE(AND(O327&lt;&gt;{11,12,13})*MIN(4,MOD(O327,10))+1,"th","st","nd","rd","th")</f>
        <v>20th</v>
      </c>
      <c r="Q327" s="76">
        <v>1.1311</v>
      </c>
      <c r="R327" s="77">
        <v>0.84</v>
      </c>
      <c r="S327" s="78">
        <v>1.35E-2</v>
      </c>
      <c r="T327" s="79">
        <v>242</v>
      </c>
      <c r="U327" s="80">
        <v>17225401</v>
      </c>
      <c r="V327" s="72">
        <v>5862.92</v>
      </c>
      <c r="W327" s="29">
        <f t="shared" si="17"/>
        <v>40</v>
      </c>
      <c r="X327" s="38" t="str">
        <f t="array" ref="X327">W327&amp;CHOOSE(AND(W327&lt;&gt;{11,12,13})*MIN(4,MOD(W327,10))+1,"th","st","nd","rd","th")</f>
        <v>40th</v>
      </c>
      <c r="Y327" s="77">
        <v>0.1</v>
      </c>
      <c r="Z327" s="39">
        <v>0.94</v>
      </c>
      <c r="AA327" s="81">
        <v>472499.68</v>
      </c>
      <c r="AB327" s="82">
        <v>887514109</v>
      </c>
      <c r="AC327" s="83">
        <v>388441503</v>
      </c>
      <c r="AD327" s="81">
        <v>16655385.17</v>
      </c>
      <c r="AE327" s="81">
        <v>0</v>
      </c>
      <c r="AF327" s="81">
        <v>46081.33</v>
      </c>
    </row>
    <row r="328" spans="1:32" x14ac:dyDescent="0.25">
      <c r="A328" s="7">
        <v>118409302</v>
      </c>
      <c r="B328" s="8" t="s">
        <v>654</v>
      </c>
      <c r="C328" s="8" t="s">
        <v>245</v>
      </c>
      <c r="D328" s="70">
        <v>43927</v>
      </c>
      <c r="E328" s="71">
        <v>18308</v>
      </c>
      <c r="F328" s="72">
        <v>33881932.560000002</v>
      </c>
      <c r="G328" s="73">
        <v>42.13</v>
      </c>
      <c r="H328" s="29">
        <f t="shared" si="15"/>
        <v>29</v>
      </c>
      <c r="I328" s="38" t="str">
        <f t="array" ref="I328">H328&amp;CHOOSE(AND(H328&lt;&gt;{11,12,13})*MIN(4,MOD(H328,10))+1,"th","st","nd","rd","th")</f>
        <v>29th</v>
      </c>
      <c r="J328" s="74">
        <v>0.84</v>
      </c>
      <c r="K328" s="75">
        <v>66806957.060000002</v>
      </c>
      <c r="L328" s="38">
        <v>5254.3</v>
      </c>
      <c r="M328" s="38">
        <v>1806.9359999999999</v>
      </c>
      <c r="N328" s="72">
        <v>9461.09</v>
      </c>
      <c r="O328" s="29">
        <f t="shared" si="16"/>
        <v>11</v>
      </c>
      <c r="P328" s="38" t="str">
        <f t="array" ref="P328">O328&amp;CHOOSE(AND(O328&lt;&gt;{11,12,13})*MIN(4,MOD(O328,10))+1,"th","st","nd","rd","th")</f>
        <v>11th</v>
      </c>
      <c r="Q328" s="76">
        <v>1.2010000000000001</v>
      </c>
      <c r="R328" s="77">
        <v>0.84</v>
      </c>
      <c r="S328" s="78">
        <v>1.47E-2</v>
      </c>
      <c r="T328" s="79">
        <v>173</v>
      </c>
      <c r="U328" s="80">
        <v>31154078</v>
      </c>
      <c r="V328" s="72">
        <v>4411.99</v>
      </c>
      <c r="W328" s="29">
        <f t="shared" si="17"/>
        <v>20</v>
      </c>
      <c r="X328" s="38" t="str">
        <f t="array" ref="X328">W328&amp;CHOOSE(AND(W328&lt;&gt;{11,12,13})*MIN(4,MOD(W328,10))+1,"th","st","nd","rd","th")</f>
        <v>20th</v>
      </c>
      <c r="Y328" s="77">
        <v>0.33</v>
      </c>
      <c r="Z328" s="39">
        <v>1.17</v>
      </c>
      <c r="AA328" s="81">
        <v>1561754.1</v>
      </c>
      <c r="AB328" s="82">
        <v>1535916659</v>
      </c>
      <c r="AC328" s="83">
        <v>771792831</v>
      </c>
      <c r="AD328" s="81">
        <v>32274781.530000001</v>
      </c>
      <c r="AE328" s="81">
        <v>0</v>
      </c>
      <c r="AF328" s="81">
        <v>45396.93</v>
      </c>
    </row>
    <row r="329" spans="1:32" x14ac:dyDescent="0.25">
      <c r="A329" s="7">
        <v>117412003</v>
      </c>
      <c r="B329" s="8" t="s">
        <v>265</v>
      </c>
      <c r="C329" s="8" t="s">
        <v>266</v>
      </c>
      <c r="D329" s="70">
        <v>53656</v>
      </c>
      <c r="E329" s="71">
        <v>4044</v>
      </c>
      <c r="F329" s="72">
        <v>9227980.8900000006</v>
      </c>
      <c r="G329" s="73">
        <v>42.53</v>
      </c>
      <c r="H329" s="29">
        <f t="shared" si="15"/>
        <v>29</v>
      </c>
      <c r="I329" s="38" t="str">
        <f t="array" ref="I329">H329&amp;CHOOSE(AND(H329&lt;&gt;{11,12,13})*MIN(4,MOD(H329,10))+1,"th","st","nd","rd","th")</f>
        <v>29th</v>
      </c>
      <c r="J329" s="74">
        <v>0.85</v>
      </c>
      <c r="K329" s="75">
        <v>20179085.73</v>
      </c>
      <c r="L329" s="38">
        <v>1620.7850000000001</v>
      </c>
      <c r="M329" s="38">
        <v>265.22699999999998</v>
      </c>
      <c r="N329" s="72">
        <v>10699.34</v>
      </c>
      <c r="O329" s="29">
        <f t="shared" si="16"/>
        <v>34</v>
      </c>
      <c r="P329" s="38" t="str">
        <f t="array" ref="P329">O329&amp;CHOOSE(AND(O329&lt;&gt;{11,12,13})*MIN(4,MOD(O329,10))+1,"th","st","nd","rd","th")</f>
        <v>34th</v>
      </c>
      <c r="Q329" s="76">
        <v>1.0620000000000001</v>
      </c>
      <c r="R329" s="77">
        <v>0.85</v>
      </c>
      <c r="S329" s="78">
        <v>1.09E-2</v>
      </c>
      <c r="T329" s="79">
        <v>404</v>
      </c>
      <c r="U329" s="80">
        <v>11378767</v>
      </c>
      <c r="V329" s="72">
        <v>6033.24</v>
      </c>
      <c r="W329" s="29">
        <f t="shared" si="17"/>
        <v>43</v>
      </c>
      <c r="X329" s="38" t="str">
        <f t="array" ref="X329">W329&amp;CHOOSE(AND(W329&lt;&gt;{11,12,13})*MIN(4,MOD(W329,10))+1,"th","st","nd","rd","th")</f>
        <v>43rd</v>
      </c>
      <c r="Y329" s="77">
        <v>0.08</v>
      </c>
      <c r="Z329" s="39">
        <v>0.93</v>
      </c>
      <c r="AA329" s="81">
        <v>534789.63</v>
      </c>
      <c r="AB329" s="82">
        <v>619218320</v>
      </c>
      <c r="AC329" s="83">
        <v>223653343</v>
      </c>
      <c r="AD329" s="81">
        <v>8680420.0800000001</v>
      </c>
      <c r="AE329" s="81">
        <v>2970.77</v>
      </c>
      <c r="AF329" s="81">
        <v>9800.41</v>
      </c>
    </row>
    <row r="330" spans="1:32" x14ac:dyDescent="0.25">
      <c r="A330" s="7">
        <v>117414003</v>
      </c>
      <c r="B330" s="8" t="s">
        <v>348</v>
      </c>
      <c r="C330" s="8" t="s">
        <v>266</v>
      </c>
      <c r="D330" s="70">
        <v>53174</v>
      </c>
      <c r="E330" s="71">
        <v>7070</v>
      </c>
      <c r="F330" s="72">
        <v>16767508.870000001</v>
      </c>
      <c r="G330" s="73">
        <v>44.6</v>
      </c>
      <c r="H330" s="29">
        <f t="shared" si="15"/>
        <v>34</v>
      </c>
      <c r="I330" s="38" t="str">
        <f t="array" ref="I330">H330&amp;CHOOSE(AND(H330&lt;&gt;{11,12,13})*MIN(4,MOD(H330,10))+1,"th","st","nd","rd","th")</f>
        <v>34th</v>
      </c>
      <c r="J330" s="74">
        <v>0.89</v>
      </c>
      <c r="K330" s="75">
        <v>34140166.289999999</v>
      </c>
      <c r="L330" s="38">
        <v>2640.0619999999999</v>
      </c>
      <c r="M330" s="38">
        <v>381.56</v>
      </c>
      <c r="N330" s="72">
        <v>11298.62</v>
      </c>
      <c r="O330" s="29">
        <f t="shared" si="16"/>
        <v>48</v>
      </c>
      <c r="P330" s="38" t="str">
        <f t="array" ref="P330">O330&amp;CHOOSE(AND(O330&lt;&gt;{11,12,13})*MIN(4,MOD(O330,10))+1,"th","st","nd","rd","th")</f>
        <v>48th</v>
      </c>
      <c r="Q330" s="76">
        <v>1.0057</v>
      </c>
      <c r="R330" s="77">
        <v>0.89</v>
      </c>
      <c r="S330" s="78">
        <v>1.2999999999999999E-2</v>
      </c>
      <c r="T330" s="79">
        <v>279</v>
      </c>
      <c r="U330" s="80">
        <v>17371249</v>
      </c>
      <c r="V330" s="72">
        <v>5748.98</v>
      </c>
      <c r="W330" s="29">
        <f t="shared" si="17"/>
        <v>38</v>
      </c>
      <c r="X330" s="38" t="str">
        <f t="array" ref="X330">W330&amp;CHOOSE(AND(W330&lt;&gt;{11,12,13})*MIN(4,MOD(W330,10))+1,"th","st","nd","rd","th")</f>
        <v>38th</v>
      </c>
      <c r="Y330" s="77">
        <v>0.12</v>
      </c>
      <c r="Z330" s="39">
        <v>1.01</v>
      </c>
      <c r="AA330" s="81">
        <v>1142647.92</v>
      </c>
      <c r="AB330" s="82">
        <v>950441548</v>
      </c>
      <c r="AC330" s="83">
        <v>336317643</v>
      </c>
      <c r="AD330" s="81">
        <v>15573652.210000001</v>
      </c>
      <c r="AE330" s="81">
        <v>0</v>
      </c>
      <c r="AF330" s="81">
        <v>51208.74</v>
      </c>
    </row>
    <row r="331" spans="1:32" x14ac:dyDescent="0.25">
      <c r="A331" s="7">
        <v>117414203</v>
      </c>
      <c r="B331" s="8" t="s">
        <v>386</v>
      </c>
      <c r="C331" s="8" t="s">
        <v>266</v>
      </c>
      <c r="D331" s="70">
        <v>46843</v>
      </c>
      <c r="E331" s="71">
        <v>5009</v>
      </c>
      <c r="F331" s="72">
        <v>14458230.98</v>
      </c>
      <c r="G331" s="73">
        <v>61.62</v>
      </c>
      <c r="H331" s="29">
        <f t="shared" si="15"/>
        <v>73</v>
      </c>
      <c r="I331" s="38" t="str">
        <f t="array" ref="I331">H331&amp;CHOOSE(AND(H331&lt;&gt;{11,12,13})*MIN(4,MOD(H331,10))+1,"th","st","nd","rd","th")</f>
        <v>73rd</v>
      </c>
      <c r="J331" s="74">
        <v>1.23</v>
      </c>
      <c r="K331" s="75">
        <v>18494241.870000001</v>
      </c>
      <c r="L331" s="38">
        <v>1555.079</v>
      </c>
      <c r="M331" s="38">
        <v>110.131</v>
      </c>
      <c r="N331" s="72">
        <v>11106.25</v>
      </c>
      <c r="O331" s="29">
        <f t="shared" si="16"/>
        <v>44</v>
      </c>
      <c r="P331" s="38" t="str">
        <f t="array" ref="P331">O331&amp;CHOOSE(AND(O331&lt;&gt;{11,12,13})*MIN(4,MOD(O331,10))+1,"th","st","nd","rd","th")</f>
        <v>44th</v>
      </c>
      <c r="Q331" s="76">
        <v>1.0230999999999999</v>
      </c>
      <c r="R331" s="77">
        <v>1.23</v>
      </c>
      <c r="S331" s="78">
        <v>1.29E-2</v>
      </c>
      <c r="T331" s="79">
        <v>290</v>
      </c>
      <c r="U331" s="80">
        <v>15185278</v>
      </c>
      <c r="V331" s="72">
        <v>9119.14</v>
      </c>
      <c r="W331" s="29">
        <f t="shared" si="17"/>
        <v>77</v>
      </c>
      <c r="X331" s="38" t="str">
        <f t="array" ref="X331">W331&amp;CHOOSE(AND(W331&lt;&gt;{11,12,13})*MIN(4,MOD(W331,10))+1,"th","st","nd","rd","th")</f>
        <v>77th</v>
      </c>
      <c r="Y331" s="77">
        <v>0</v>
      </c>
      <c r="Z331" s="39">
        <v>1.23</v>
      </c>
      <c r="AA331" s="81">
        <v>393671.37</v>
      </c>
      <c r="AB331" s="82">
        <v>804757114</v>
      </c>
      <c r="AC331" s="83">
        <v>320078262</v>
      </c>
      <c r="AD331" s="81">
        <v>14010994.73</v>
      </c>
      <c r="AE331" s="81">
        <v>32000</v>
      </c>
      <c r="AF331" s="81">
        <v>21564.880000000001</v>
      </c>
    </row>
    <row r="332" spans="1:32" x14ac:dyDescent="0.25">
      <c r="A332" s="7">
        <v>117415004</v>
      </c>
      <c r="B332" s="8" t="s">
        <v>415</v>
      </c>
      <c r="C332" s="8" t="s">
        <v>266</v>
      </c>
      <c r="D332" s="70">
        <v>49417</v>
      </c>
      <c r="E332" s="71">
        <v>2228</v>
      </c>
      <c r="F332" s="72">
        <v>5383166.2400000002</v>
      </c>
      <c r="G332" s="73">
        <v>48.89</v>
      </c>
      <c r="H332" s="29">
        <f t="shared" si="15"/>
        <v>47</v>
      </c>
      <c r="I332" s="38" t="str">
        <f t="array" ref="I332">H332&amp;CHOOSE(AND(H332&lt;&gt;{11,12,13})*MIN(4,MOD(H332,10))+1,"th","st","nd","rd","th")</f>
        <v>47th</v>
      </c>
      <c r="J332" s="74">
        <v>0.97</v>
      </c>
      <c r="K332" s="75">
        <v>12921828.92</v>
      </c>
      <c r="L332" s="38">
        <v>872.65599999999995</v>
      </c>
      <c r="M332" s="38">
        <v>264.63600000000002</v>
      </c>
      <c r="N332" s="72">
        <v>11361.93</v>
      </c>
      <c r="O332" s="29">
        <f t="shared" si="16"/>
        <v>50</v>
      </c>
      <c r="P332" s="38" t="str">
        <f t="array" ref="P332">O332&amp;CHOOSE(AND(O332&lt;&gt;{11,12,13})*MIN(4,MOD(O332,10))+1,"th","st","nd","rd","th")</f>
        <v>50th</v>
      </c>
      <c r="Q332" s="76">
        <v>1.0001</v>
      </c>
      <c r="R332" s="77">
        <v>0.97</v>
      </c>
      <c r="S332" s="78">
        <v>1.1900000000000001E-2</v>
      </c>
      <c r="T332" s="79">
        <v>351</v>
      </c>
      <c r="U332" s="80">
        <v>6101505</v>
      </c>
      <c r="V332" s="72">
        <v>5364.94</v>
      </c>
      <c r="W332" s="29">
        <f t="shared" si="17"/>
        <v>34</v>
      </c>
      <c r="X332" s="38" t="str">
        <f t="array" ref="X332">W332&amp;CHOOSE(AND(W332&lt;&gt;{11,12,13})*MIN(4,MOD(W332,10))+1,"th","st","nd","rd","th")</f>
        <v>34th</v>
      </c>
      <c r="Y332" s="77">
        <v>0.18</v>
      </c>
      <c r="Z332" s="39">
        <v>1.1499999999999999</v>
      </c>
      <c r="AA332" s="81">
        <v>318783.92</v>
      </c>
      <c r="AB332" s="82">
        <v>334257026</v>
      </c>
      <c r="AC332" s="83">
        <v>117706306</v>
      </c>
      <c r="AD332" s="81">
        <v>5045634.84</v>
      </c>
      <c r="AE332" s="81">
        <v>0</v>
      </c>
      <c r="AF332" s="81">
        <v>18747.48</v>
      </c>
    </row>
    <row r="333" spans="1:32" x14ac:dyDescent="0.25">
      <c r="A333" s="7">
        <v>117415103</v>
      </c>
      <c r="B333" s="8" t="s">
        <v>417</v>
      </c>
      <c r="C333" s="8" t="s">
        <v>266</v>
      </c>
      <c r="D333" s="70">
        <v>52296</v>
      </c>
      <c r="E333" s="71">
        <v>5568</v>
      </c>
      <c r="F333" s="72">
        <v>14997784.710000001</v>
      </c>
      <c r="G333" s="73">
        <v>51.51</v>
      </c>
      <c r="H333" s="29">
        <f t="shared" si="15"/>
        <v>54</v>
      </c>
      <c r="I333" s="38" t="str">
        <f t="array" ref="I333">H333&amp;CHOOSE(AND(H333&lt;&gt;{11,12,13})*MIN(4,MOD(H333,10))+1,"th","st","nd","rd","th")</f>
        <v>54th</v>
      </c>
      <c r="J333" s="74">
        <v>1.03</v>
      </c>
      <c r="K333" s="75">
        <v>24940923.010000002</v>
      </c>
      <c r="L333" s="38">
        <v>2001.874</v>
      </c>
      <c r="M333" s="38">
        <v>239.114</v>
      </c>
      <c r="N333" s="72">
        <v>11129.43</v>
      </c>
      <c r="O333" s="29">
        <f t="shared" si="16"/>
        <v>45</v>
      </c>
      <c r="P333" s="38" t="str">
        <f t="array" ref="P333">O333&amp;CHOOSE(AND(O333&lt;&gt;{11,12,13})*MIN(4,MOD(O333,10))+1,"th","st","nd","rd","th")</f>
        <v>45th</v>
      </c>
      <c r="Q333" s="76">
        <v>1.0208999999999999</v>
      </c>
      <c r="R333" s="77">
        <v>1.03</v>
      </c>
      <c r="S333" s="78">
        <v>1.2E-2</v>
      </c>
      <c r="T333" s="79">
        <v>348</v>
      </c>
      <c r="U333" s="80">
        <v>16882938</v>
      </c>
      <c r="V333" s="72">
        <v>7533.7</v>
      </c>
      <c r="W333" s="29">
        <f t="shared" si="17"/>
        <v>63</v>
      </c>
      <c r="X333" s="38" t="str">
        <f t="array" ref="X333">W333&amp;CHOOSE(AND(W333&lt;&gt;{11,12,13})*MIN(4,MOD(W333,10))+1,"th","st","nd","rd","th")</f>
        <v>63rd</v>
      </c>
      <c r="Y333" s="77">
        <v>0</v>
      </c>
      <c r="Z333" s="39">
        <v>1.03</v>
      </c>
      <c r="AA333" s="81">
        <v>511285.17</v>
      </c>
      <c r="AB333" s="82">
        <v>898927311</v>
      </c>
      <c r="AC333" s="83">
        <v>351660702</v>
      </c>
      <c r="AD333" s="81">
        <v>14442291.32</v>
      </c>
      <c r="AE333" s="81">
        <v>0</v>
      </c>
      <c r="AF333" s="81">
        <v>44208.22</v>
      </c>
    </row>
    <row r="334" spans="1:32" x14ac:dyDescent="0.25">
      <c r="A334" s="7">
        <v>117415303</v>
      </c>
      <c r="B334" s="8" t="s">
        <v>428</v>
      </c>
      <c r="C334" s="8" t="s">
        <v>266</v>
      </c>
      <c r="D334" s="70">
        <v>50051</v>
      </c>
      <c r="E334" s="71">
        <v>3020</v>
      </c>
      <c r="F334" s="72">
        <v>9169959.040000001</v>
      </c>
      <c r="G334" s="73">
        <v>60.67</v>
      </c>
      <c r="H334" s="29">
        <f t="shared" si="15"/>
        <v>71</v>
      </c>
      <c r="I334" s="38" t="str">
        <f t="array" ref="I334">H334&amp;CHOOSE(AND(H334&lt;&gt;{11,12,13})*MIN(4,MOD(H334,10))+1,"th","st","nd","rd","th")</f>
        <v>71st</v>
      </c>
      <c r="J334" s="74">
        <v>1.21</v>
      </c>
      <c r="K334" s="75">
        <v>15133908.359999999</v>
      </c>
      <c r="L334" s="38">
        <v>1072.797</v>
      </c>
      <c r="M334" s="38">
        <v>123.252</v>
      </c>
      <c r="N334" s="72">
        <v>12653.25</v>
      </c>
      <c r="O334" s="29">
        <f t="shared" si="16"/>
        <v>70</v>
      </c>
      <c r="P334" s="38" t="str">
        <f t="array" ref="P334">O334&amp;CHOOSE(AND(O334&lt;&gt;{11,12,13})*MIN(4,MOD(O334,10))+1,"th","st","nd","rd","th")</f>
        <v>70th</v>
      </c>
      <c r="Q334" s="76">
        <v>0.89800000000000002</v>
      </c>
      <c r="R334" s="77">
        <v>1.0900000000000001</v>
      </c>
      <c r="S334" s="78">
        <v>1.41E-2</v>
      </c>
      <c r="T334" s="79">
        <v>212</v>
      </c>
      <c r="U334" s="80">
        <v>8771273</v>
      </c>
      <c r="V334" s="72">
        <v>7333.54</v>
      </c>
      <c r="W334" s="29">
        <f t="shared" si="17"/>
        <v>60</v>
      </c>
      <c r="X334" s="38" t="str">
        <f t="array" ref="X334">W334&amp;CHOOSE(AND(W334&lt;&gt;{11,12,13})*MIN(4,MOD(W334,10))+1,"th","st","nd","rd","th")</f>
        <v>60th</v>
      </c>
      <c r="Y334" s="77">
        <v>0</v>
      </c>
      <c r="Z334" s="39">
        <v>1.0900000000000001</v>
      </c>
      <c r="AA334" s="81">
        <v>330968.63</v>
      </c>
      <c r="AB334" s="82">
        <v>493462451</v>
      </c>
      <c r="AC334" s="83">
        <v>156261483</v>
      </c>
      <c r="AD334" s="81">
        <v>8821065.2799999993</v>
      </c>
      <c r="AE334" s="81">
        <v>0</v>
      </c>
      <c r="AF334" s="81">
        <v>17925.13</v>
      </c>
    </row>
    <row r="335" spans="1:32" x14ac:dyDescent="0.25">
      <c r="A335" s="7">
        <v>117416103</v>
      </c>
      <c r="B335" s="8" t="s">
        <v>558</v>
      </c>
      <c r="C335" s="8" t="s">
        <v>266</v>
      </c>
      <c r="D335" s="70">
        <v>44380</v>
      </c>
      <c r="E335" s="71">
        <v>3966</v>
      </c>
      <c r="F335" s="72">
        <v>7787897.3300000001</v>
      </c>
      <c r="G335" s="73">
        <v>44.25</v>
      </c>
      <c r="H335" s="29">
        <f t="shared" si="15"/>
        <v>33</v>
      </c>
      <c r="I335" s="38" t="str">
        <f t="array" ref="I335">H335&amp;CHOOSE(AND(H335&lt;&gt;{11,12,13})*MIN(4,MOD(H335,10))+1,"th","st","nd","rd","th")</f>
        <v>33rd</v>
      </c>
      <c r="J335" s="74">
        <v>0.88</v>
      </c>
      <c r="K335" s="75">
        <v>15644371.32</v>
      </c>
      <c r="L335" s="38">
        <v>1348.9</v>
      </c>
      <c r="M335" s="38">
        <v>193.58199999999999</v>
      </c>
      <c r="N335" s="72">
        <v>10142.34</v>
      </c>
      <c r="O335" s="29">
        <f t="shared" si="16"/>
        <v>22</v>
      </c>
      <c r="P335" s="38" t="str">
        <f t="array" ref="P335">O335&amp;CHOOSE(AND(O335&lt;&gt;{11,12,13})*MIN(4,MOD(O335,10))+1,"th","st","nd","rd","th")</f>
        <v>22nd</v>
      </c>
      <c r="Q335" s="76">
        <v>1.1203000000000001</v>
      </c>
      <c r="R335" s="77">
        <v>0.88</v>
      </c>
      <c r="S335" s="78">
        <v>1.2999999999999999E-2</v>
      </c>
      <c r="T335" s="79">
        <v>279</v>
      </c>
      <c r="U335" s="80">
        <v>8097626</v>
      </c>
      <c r="V335" s="72">
        <v>5249.74</v>
      </c>
      <c r="W335" s="29">
        <f t="shared" si="17"/>
        <v>33</v>
      </c>
      <c r="X335" s="38" t="str">
        <f t="array" ref="X335">W335&amp;CHOOSE(AND(W335&lt;&gt;{11,12,13})*MIN(4,MOD(W335,10))+1,"th","st","nd","rd","th")</f>
        <v>33rd</v>
      </c>
      <c r="Y335" s="77">
        <v>0.2</v>
      </c>
      <c r="Z335" s="39">
        <v>1.08</v>
      </c>
      <c r="AA335" s="81">
        <v>560596.06000000006</v>
      </c>
      <c r="AB335" s="82">
        <v>421544312</v>
      </c>
      <c r="AC335" s="83">
        <v>178279825</v>
      </c>
      <c r="AD335" s="81">
        <v>7225817.0899999999</v>
      </c>
      <c r="AE335" s="81">
        <v>0</v>
      </c>
      <c r="AF335" s="81">
        <v>1484.18</v>
      </c>
    </row>
    <row r="336" spans="1:32" x14ac:dyDescent="0.25">
      <c r="A336" s="7">
        <v>117417202</v>
      </c>
      <c r="B336" s="8" t="s">
        <v>645</v>
      </c>
      <c r="C336" s="8" t="s">
        <v>266</v>
      </c>
      <c r="D336" s="70">
        <v>38713</v>
      </c>
      <c r="E336" s="71">
        <v>16072</v>
      </c>
      <c r="F336" s="72">
        <v>35149453.039999999</v>
      </c>
      <c r="G336" s="73">
        <v>56.49</v>
      </c>
      <c r="H336" s="29">
        <f t="shared" si="15"/>
        <v>64</v>
      </c>
      <c r="I336" s="38" t="str">
        <f t="array" ref="I336">H336&amp;CHOOSE(AND(H336&lt;&gt;{11,12,13})*MIN(4,MOD(H336,10))+1,"th","st","nd","rd","th")</f>
        <v>64th</v>
      </c>
      <c r="J336" s="74">
        <v>1.1299999999999999</v>
      </c>
      <c r="K336" s="75">
        <v>71237864.549999997</v>
      </c>
      <c r="L336" s="38">
        <v>5123.6819999999998</v>
      </c>
      <c r="M336" s="38">
        <v>1829.5650000000001</v>
      </c>
      <c r="N336" s="72">
        <v>10245.27</v>
      </c>
      <c r="O336" s="29">
        <f t="shared" si="16"/>
        <v>23</v>
      </c>
      <c r="P336" s="38" t="str">
        <f t="array" ref="P336">O336&amp;CHOOSE(AND(O336&lt;&gt;{11,12,13})*MIN(4,MOD(O336,10))+1,"th","st","nd","rd","th")</f>
        <v>23rd</v>
      </c>
      <c r="Q336" s="76">
        <v>1.1091</v>
      </c>
      <c r="R336" s="77">
        <v>1.1299999999999999</v>
      </c>
      <c r="S336" s="78">
        <v>1.5100000000000001E-2</v>
      </c>
      <c r="T336" s="79">
        <v>154</v>
      </c>
      <c r="U336" s="80">
        <v>31345442</v>
      </c>
      <c r="V336" s="72">
        <v>4508.03</v>
      </c>
      <c r="W336" s="29">
        <f t="shared" si="17"/>
        <v>21</v>
      </c>
      <c r="X336" s="38" t="str">
        <f t="array" ref="X336">W336&amp;CHOOSE(AND(W336&lt;&gt;{11,12,13})*MIN(4,MOD(W336,10))+1,"th","st","nd","rd","th")</f>
        <v>21st</v>
      </c>
      <c r="Y336" s="77">
        <v>0.31</v>
      </c>
      <c r="Z336" s="39">
        <v>1.44</v>
      </c>
      <c r="AA336" s="81">
        <v>2438558.9900000002</v>
      </c>
      <c r="AB336" s="82">
        <v>1676851601</v>
      </c>
      <c r="AC336" s="83">
        <v>645032971</v>
      </c>
      <c r="AD336" s="81">
        <v>32299595.82</v>
      </c>
      <c r="AE336" s="81">
        <v>0</v>
      </c>
      <c r="AF336" s="81">
        <v>411298.23</v>
      </c>
    </row>
    <row r="337" spans="1:32" x14ac:dyDescent="0.25">
      <c r="A337" s="7">
        <v>109420803</v>
      </c>
      <c r="B337" s="8" t="s">
        <v>164</v>
      </c>
      <c r="C337" s="8" t="s">
        <v>165</v>
      </c>
      <c r="D337" s="70">
        <v>42529</v>
      </c>
      <c r="E337" s="71">
        <v>8112</v>
      </c>
      <c r="F337" s="72">
        <v>13439624.960000001</v>
      </c>
      <c r="G337" s="73">
        <v>38.96</v>
      </c>
      <c r="H337" s="29">
        <f t="shared" si="15"/>
        <v>21</v>
      </c>
      <c r="I337" s="38" t="str">
        <f t="array" ref="I337">H337&amp;CHOOSE(AND(H337&lt;&gt;{11,12,13})*MIN(4,MOD(H337,10))+1,"th","st","nd","rd","th")</f>
        <v>21st</v>
      </c>
      <c r="J337" s="74">
        <v>0.78</v>
      </c>
      <c r="K337" s="75">
        <v>34531015.43</v>
      </c>
      <c r="L337" s="38">
        <v>2613.7350000000001</v>
      </c>
      <c r="M337" s="38">
        <v>501.22800000000001</v>
      </c>
      <c r="N337" s="72">
        <v>11085.53</v>
      </c>
      <c r="O337" s="29">
        <f t="shared" si="16"/>
        <v>43</v>
      </c>
      <c r="P337" s="38" t="str">
        <f t="array" ref="P337">O337&amp;CHOOSE(AND(O337&lt;&gt;{11,12,13})*MIN(4,MOD(O337,10))+1,"th","st","nd","rd","th")</f>
        <v>43rd</v>
      </c>
      <c r="Q337" s="76">
        <v>1.0249999999999999</v>
      </c>
      <c r="R337" s="77">
        <v>0.78</v>
      </c>
      <c r="S337" s="78">
        <v>1.54E-2</v>
      </c>
      <c r="T337" s="79">
        <v>139</v>
      </c>
      <c r="U337" s="80">
        <v>11804155</v>
      </c>
      <c r="V337" s="72">
        <v>3789.5</v>
      </c>
      <c r="W337" s="29">
        <f t="shared" si="17"/>
        <v>13</v>
      </c>
      <c r="X337" s="38" t="str">
        <f t="array" ref="X337">W337&amp;CHOOSE(AND(W337&lt;&gt;{11,12,13})*MIN(4,MOD(W337,10))+1,"th","st","nd","rd","th")</f>
        <v>13th</v>
      </c>
      <c r="Y337" s="77">
        <v>0.42</v>
      </c>
      <c r="Z337" s="39">
        <v>1.2</v>
      </c>
      <c r="AA337" s="81">
        <v>1522136.88</v>
      </c>
      <c r="AB337" s="82">
        <v>536553949</v>
      </c>
      <c r="AC337" s="83">
        <v>337827924</v>
      </c>
      <c r="AD337" s="81">
        <v>11910656.619999999</v>
      </c>
      <c r="AE337" s="81">
        <v>0</v>
      </c>
      <c r="AF337" s="81">
        <v>6831.46</v>
      </c>
    </row>
    <row r="338" spans="1:32" x14ac:dyDescent="0.25">
      <c r="A338" s="7">
        <v>109422303</v>
      </c>
      <c r="B338" s="8" t="s">
        <v>356</v>
      </c>
      <c r="C338" s="8" t="s">
        <v>165</v>
      </c>
      <c r="D338" s="70">
        <v>43582</v>
      </c>
      <c r="E338" s="71">
        <v>3186</v>
      </c>
      <c r="F338" s="72">
        <v>4431607.08</v>
      </c>
      <c r="G338" s="73">
        <v>31.92</v>
      </c>
      <c r="H338" s="29">
        <f t="shared" si="15"/>
        <v>8</v>
      </c>
      <c r="I338" s="38" t="str">
        <f t="array" ref="I338">H338&amp;CHOOSE(AND(H338&lt;&gt;{11,12,13})*MIN(4,MOD(H338,10))+1,"th","st","nd","rd","th")</f>
        <v>8th</v>
      </c>
      <c r="J338" s="74">
        <v>0.64</v>
      </c>
      <c r="K338" s="75">
        <v>15300206.619999999</v>
      </c>
      <c r="L338" s="38">
        <v>1204.607</v>
      </c>
      <c r="M338" s="38">
        <v>393.72</v>
      </c>
      <c r="N338" s="72">
        <v>9572.64</v>
      </c>
      <c r="O338" s="29">
        <f t="shared" si="16"/>
        <v>12</v>
      </c>
      <c r="P338" s="38" t="str">
        <f t="array" ref="P338">O338&amp;CHOOSE(AND(O338&lt;&gt;{11,12,13})*MIN(4,MOD(O338,10))+1,"th","st","nd","rd","th")</f>
        <v>12th</v>
      </c>
      <c r="Q338" s="76">
        <v>1.1870000000000001</v>
      </c>
      <c r="R338" s="77">
        <v>0.64</v>
      </c>
      <c r="S338" s="78">
        <v>1.2699999999999999E-2</v>
      </c>
      <c r="T338" s="79">
        <v>300</v>
      </c>
      <c r="U338" s="80">
        <v>4727753</v>
      </c>
      <c r="V338" s="72">
        <v>2957.94</v>
      </c>
      <c r="W338" s="29">
        <f t="shared" si="17"/>
        <v>6</v>
      </c>
      <c r="X338" s="38" t="str">
        <f t="array" ref="X338">W338&amp;CHOOSE(AND(W338&lt;&gt;{11,12,13})*MIN(4,MOD(W338,10))+1,"th","st","nd","rd","th")</f>
        <v>6th</v>
      </c>
      <c r="Y338" s="77">
        <v>0.55000000000000004</v>
      </c>
      <c r="Z338" s="39">
        <v>1.19</v>
      </c>
      <c r="AA338" s="81">
        <v>339480.07</v>
      </c>
      <c r="AB338" s="82">
        <v>220588653</v>
      </c>
      <c r="AC338" s="83">
        <v>129615307</v>
      </c>
      <c r="AD338" s="81">
        <v>4085757.81</v>
      </c>
      <c r="AE338" s="81">
        <v>0</v>
      </c>
      <c r="AF338" s="81">
        <v>6369.2</v>
      </c>
    </row>
    <row r="339" spans="1:32" x14ac:dyDescent="0.25">
      <c r="A339" s="7">
        <v>109426003</v>
      </c>
      <c r="B339" s="8" t="s">
        <v>467</v>
      </c>
      <c r="C339" s="8" t="s">
        <v>165</v>
      </c>
      <c r="D339" s="70">
        <v>44953</v>
      </c>
      <c r="E339" s="71">
        <v>1710</v>
      </c>
      <c r="F339" s="72">
        <v>1881429.33</v>
      </c>
      <c r="G339" s="73">
        <v>24.48</v>
      </c>
      <c r="H339" s="29">
        <f t="shared" si="15"/>
        <v>2</v>
      </c>
      <c r="I339" s="38" t="str">
        <f t="array" ref="I339">H339&amp;CHOOSE(AND(H339&lt;&gt;{11,12,13})*MIN(4,MOD(H339,10))+1,"th","st","nd","rd","th")</f>
        <v>2nd</v>
      </c>
      <c r="J339" s="74">
        <v>0.49</v>
      </c>
      <c r="K339" s="75">
        <v>9701471.7300000004</v>
      </c>
      <c r="L339" s="38">
        <v>677.83600000000001</v>
      </c>
      <c r="M339" s="38">
        <v>247.69499999999999</v>
      </c>
      <c r="N339" s="72">
        <v>10482.06</v>
      </c>
      <c r="O339" s="29">
        <f t="shared" si="16"/>
        <v>29</v>
      </c>
      <c r="P339" s="38" t="str">
        <f t="array" ref="P339">O339&amp;CHOOSE(AND(O339&lt;&gt;{11,12,13})*MIN(4,MOD(O339,10))+1,"th","st","nd","rd","th")</f>
        <v>29th</v>
      </c>
      <c r="Q339" s="76">
        <v>1.0840000000000001</v>
      </c>
      <c r="R339" s="77">
        <v>0.49</v>
      </c>
      <c r="S339" s="78">
        <v>1.23E-2</v>
      </c>
      <c r="T339" s="79">
        <v>328</v>
      </c>
      <c r="U339" s="80">
        <v>2057913</v>
      </c>
      <c r="V339" s="72">
        <v>2223.4899999999998</v>
      </c>
      <c r="W339" s="29">
        <f t="shared" si="17"/>
        <v>2</v>
      </c>
      <c r="X339" s="38" t="str">
        <f t="array" ref="X339">W339&amp;CHOOSE(AND(W339&lt;&gt;{11,12,13})*MIN(4,MOD(W339,10))+1,"th","st","nd","rd","th")</f>
        <v>2nd</v>
      </c>
      <c r="Y339" s="77">
        <v>0.66</v>
      </c>
      <c r="Z339" s="39">
        <v>1.1499999999999999</v>
      </c>
      <c r="AA339" s="81">
        <v>189328.5</v>
      </c>
      <c r="AB339" s="82">
        <v>98394660</v>
      </c>
      <c r="AC339" s="83">
        <v>54043311</v>
      </c>
      <c r="AD339" s="81">
        <v>1675415.86</v>
      </c>
      <c r="AE339" s="81">
        <v>0</v>
      </c>
      <c r="AF339" s="81">
        <v>16684.97</v>
      </c>
    </row>
    <row r="340" spans="1:32" x14ac:dyDescent="0.25">
      <c r="A340" s="7">
        <v>109426303</v>
      </c>
      <c r="B340" s="8" t="s">
        <v>500</v>
      </c>
      <c r="C340" s="8" t="s">
        <v>165</v>
      </c>
      <c r="D340" s="70">
        <v>37610</v>
      </c>
      <c r="E340" s="71">
        <v>2419</v>
      </c>
      <c r="F340" s="72">
        <v>3397882.41</v>
      </c>
      <c r="G340" s="73">
        <v>37.35</v>
      </c>
      <c r="H340" s="29">
        <f t="shared" si="15"/>
        <v>17</v>
      </c>
      <c r="I340" s="38" t="str">
        <f t="array" ref="I340">H340&amp;CHOOSE(AND(H340&lt;&gt;{11,12,13})*MIN(4,MOD(H340,10))+1,"th","st","nd","rd","th")</f>
        <v>17th</v>
      </c>
      <c r="J340" s="74">
        <v>0.74</v>
      </c>
      <c r="K340" s="75">
        <v>11994708.789999999</v>
      </c>
      <c r="L340" s="38">
        <v>884.83500000000004</v>
      </c>
      <c r="M340" s="38">
        <v>324.315</v>
      </c>
      <c r="N340" s="72">
        <v>9919.9500000000007</v>
      </c>
      <c r="O340" s="29">
        <f t="shared" si="16"/>
        <v>17</v>
      </c>
      <c r="P340" s="38" t="str">
        <f t="array" ref="P340">O340&amp;CHOOSE(AND(O340&lt;&gt;{11,12,13})*MIN(4,MOD(O340,10))+1,"th","st","nd","rd","th")</f>
        <v>17th</v>
      </c>
      <c r="Q340" s="76">
        <v>1.1454</v>
      </c>
      <c r="R340" s="77">
        <v>0.74</v>
      </c>
      <c r="S340" s="78">
        <v>1.12E-2</v>
      </c>
      <c r="T340" s="79">
        <v>389</v>
      </c>
      <c r="U340" s="80">
        <v>4111519</v>
      </c>
      <c r="V340" s="72">
        <v>3400.34</v>
      </c>
      <c r="W340" s="29">
        <f t="shared" si="17"/>
        <v>9</v>
      </c>
      <c r="X340" s="38" t="str">
        <f t="array" ref="X340">W340&amp;CHOOSE(AND(W340&lt;&gt;{11,12,13})*MIN(4,MOD(W340,10))+1,"th","st","nd","rd","th")</f>
        <v>9th</v>
      </c>
      <c r="Y340" s="77">
        <v>0.48</v>
      </c>
      <c r="Z340" s="39">
        <v>1.22</v>
      </c>
      <c r="AA340" s="81">
        <v>324867.25</v>
      </c>
      <c r="AB340" s="82">
        <v>210102906</v>
      </c>
      <c r="AC340" s="83">
        <v>94454057</v>
      </c>
      <c r="AD340" s="81">
        <v>3048628.16</v>
      </c>
      <c r="AE340" s="81">
        <v>0</v>
      </c>
      <c r="AF340" s="81">
        <v>24387</v>
      </c>
    </row>
    <row r="341" spans="1:32" x14ac:dyDescent="0.25">
      <c r="A341" s="7">
        <v>109427503</v>
      </c>
      <c r="B341" s="8" t="s">
        <v>546</v>
      </c>
      <c r="C341" s="8" t="s">
        <v>165</v>
      </c>
      <c r="D341" s="70">
        <v>44159</v>
      </c>
      <c r="E341" s="71">
        <v>2365</v>
      </c>
      <c r="F341" s="72">
        <v>4654009.3500000006</v>
      </c>
      <c r="G341" s="73">
        <v>44.56</v>
      </c>
      <c r="H341" s="29">
        <f t="shared" si="15"/>
        <v>34</v>
      </c>
      <c r="I341" s="38" t="str">
        <f t="array" ref="I341">H341&amp;CHOOSE(AND(H341&lt;&gt;{11,12,13})*MIN(4,MOD(H341,10))+1,"th","st","nd","rd","th")</f>
        <v>34th</v>
      </c>
      <c r="J341" s="74">
        <v>0.89</v>
      </c>
      <c r="K341" s="75">
        <v>12954146.289999999</v>
      </c>
      <c r="L341" s="38">
        <v>875.38199999999995</v>
      </c>
      <c r="M341" s="38">
        <v>372.29500000000002</v>
      </c>
      <c r="N341" s="72">
        <v>10382.61</v>
      </c>
      <c r="O341" s="29">
        <f t="shared" si="16"/>
        <v>27</v>
      </c>
      <c r="P341" s="38" t="str">
        <f t="array" ref="P341">O341&amp;CHOOSE(AND(O341&lt;&gt;{11,12,13})*MIN(4,MOD(O341,10))+1,"th","st","nd","rd","th")</f>
        <v>27th</v>
      </c>
      <c r="Q341" s="76">
        <v>1.0944</v>
      </c>
      <c r="R341" s="77">
        <v>0.89</v>
      </c>
      <c r="S341" s="78">
        <v>1.4E-2</v>
      </c>
      <c r="T341" s="79">
        <v>217</v>
      </c>
      <c r="U341" s="80">
        <v>4500382</v>
      </c>
      <c r="V341" s="72">
        <v>3607.01</v>
      </c>
      <c r="W341" s="29">
        <f t="shared" si="17"/>
        <v>11</v>
      </c>
      <c r="X341" s="38" t="str">
        <f t="array" ref="X341">W341&amp;CHOOSE(AND(W341&lt;&gt;{11,12,13})*MIN(4,MOD(W341,10))+1,"th","st","nd","rd","th")</f>
        <v>11th</v>
      </c>
      <c r="Y341" s="77">
        <v>0.45</v>
      </c>
      <c r="Z341" s="39">
        <v>1.34</v>
      </c>
      <c r="AA341" s="81">
        <v>315667.94</v>
      </c>
      <c r="AB341" s="82">
        <v>236571018</v>
      </c>
      <c r="AC341" s="83">
        <v>96790642</v>
      </c>
      <c r="AD341" s="81">
        <v>4337832.75</v>
      </c>
      <c r="AE341" s="81">
        <v>0</v>
      </c>
      <c r="AF341" s="81">
        <v>508.66</v>
      </c>
    </row>
    <row r="342" spans="1:32" x14ac:dyDescent="0.25">
      <c r="A342" s="7">
        <v>104431304</v>
      </c>
      <c r="B342" s="8" t="s">
        <v>225</v>
      </c>
      <c r="C342" s="8" t="s">
        <v>226</v>
      </c>
      <c r="D342" s="70">
        <v>47580</v>
      </c>
      <c r="E342" s="71">
        <v>1677</v>
      </c>
      <c r="F342" s="72">
        <v>2374090.3099999996</v>
      </c>
      <c r="G342" s="73">
        <v>29.75</v>
      </c>
      <c r="H342" s="29">
        <f t="shared" si="15"/>
        <v>5</v>
      </c>
      <c r="I342" s="38" t="str">
        <f t="array" ref="I342">H342&amp;CHOOSE(AND(H342&lt;&gt;{11,12,13})*MIN(4,MOD(H342,10))+1,"th","st","nd","rd","th")</f>
        <v>5th</v>
      </c>
      <c r="J342" s="74">
        <v>0.59</v>
      </c>
      <c r="K342" s="75">
        <v>7682669.9500000002</v>
      </c>
      <c r="L342" s="38">
        <v>507.15699999999998</v>
      </c>
      <c r="M342" s="38">
        <v>170.947</v>
      </c>
      <c r="N342" s="72">
        <v>11329.63</v>
      </c>
      <c r="O342" s="29">
        <f t="shared" si="16"/>
        <v>49</v>
      </c>
      <c r="P342" s="38" t="str">
        <f t="array" ref="P342">O342&amp;CHOOSE(AND(O342&lt;&gt;{11,12,13})*MIN(4,MOD(O342,10))+1,"th","st","nd","rd","th")</f>
        <v>49th</v>
      </c>
      <c r="Q342" s="76">
        <v>1.0028999999999999</v>
      </c>
      <c r="R342" s="77">
        <v>0.59</v>
      </c>
      <c r="S342" s="78">
        <v>9.7000000000000003E-3</v>
      </c>
      <c r="T342" s="79">
        <v>459</v>
      </c>
      <c r="U342" s="80">
        <v>3314537</v>
      </c>
      <c r="V342" s="72">
        <v>4887.95</v>
      </c>
      <c r="W342" s="29">
        <f t="shared" si="17"/>
        <v>26</v>
      </c>
      <c r="X342" s="38" t="str">
        <f t="array" ref="X342">W342&amp;CHOOSE(AND(W342&lt;&gt;{11,12,13})*MIN(4,MOD(W342,10))+1,"th","st","nd","rd","th")</f>
        <v>26th</v>
      </c>
      <c r="Y342" s="77">
        <v>0.25</v>
      </c>
      <c r="Z342" s="39">
        <v>0.84</v>
      </c>
      <c r="AA342" s="81">
        <v>180363.65</v>
      </c>
      <c r="AB342" s="82">
        <v>166056629</v>
      </c>
      <c r="AC342" s="83">
        <v>79464666</v>
      </c>
      <c r="AD342" s="81">
        <v>2167720.2799999998</v>
      </c>
      <c r="AE342" s="81">
        <v>0</v>
      </c>
      <c r="AF342" s="81">
        <v>26006.38</v>
      </c>
    </row>
    <row r="343" spans="1:32" x14ac:dyDescent="0.25">
      <c r="A343" s="7">
        <v>104432503</v>
      </c>
      <c r="B343" s="8" t="s">
        <v>287</v>
      </c>
      <c r="C343" s="8" t="s">
        <v>226</v>
      </c>
      <c r="D343" s="70">
        <v>32071</v>
      </c>
      <c r="E343" s="71">
        <v>2400</v>
      </c>
      <c r="F343" s="72">
        <v>3433014.26</v>
      </c>
      <c r="G343" s="73">
        <v>44.6</v>
      </c>
      <c r="H343" s="29">
        <f t="shared" si="15"/>
        <v>34</v>
      </c>
      <c r="I343" s="38" t="str">
        <f t="array" ref="I343">H343&amp;CHOOSE(AND(H343&lt;&gt;{11,12,13})*MIN(4,MOD(H343,10))+1,"th","st","nd","rd","th")</f>
        <v>34th</v>
      </c>
      <c r="J343" s="74">
        <v>0.89</v>
      </c>
      <c r="K343" s="75">
        <v>14414247</v>
      </c>
      <c r="L343" s="38">
        <v>772.49900000000002</v>
      </c>
      <c r="M343" s="38">
        <v>347.02300000000002</v>
      </c>
      <c r="N343" s="72">
        <v>12875.36</v>
      </c>
      <c r="O343" s="29">
        <f t="shared" si="16"/>
        <v>74</v>
      </c>
      <c r="P343" s="38" t="str">
        <f t="array" ref="P343">O343&amp;CHOOSE(AND(O343&lt;&gt;{11,12,13})*MIN(4,MOD(O343,10))+1,"th","st","nd","rd","th")</f>
        <v>74th</v>
      </c>
      <c r="Q343" s="76">
        <v>0.88249999999999995</v>
      </c>
      <c r="R343" s="77">
        <v>0.79</v>
      </c>
      <c r="S343" s="78">
        <v>0.02</v>
      </c>
      <c r="T343" s="79">
        <v>22</v>
      </c>
      <c r="U343" s="80">
        <v>2321699</v>
      </c>
      <c r="V343" s="72">
        <v>2073.83</v>
      </c>
      <c r="W343" s="29">
        <f t="shared" si="17"/>
        <v>2</v>
      </c>
      <c r="X343" s="38" t="str">
        <f t="array" ref="X343">W343&amp;CHOOSE(AND(W343&lt;&gt;{11,12,13})*MIN(4,MOD(W343,10))+1,"th","st","nd","rd","th")</f>
        <v>2nd</v>
      </c>
      <c r="Y343" s="77">
        <v>0.68</v>
      </c>
      <c r="Z343" s="39">
        <v>1.47</v>
      </c>
      <c r="AA343" s="81">
        <v>266834.26</v>
      </c>
      <c r="AB343" s="82">
        <v>117802489</v>
      </c>
      <c r="AC343" s="83">
        <v>54175178</v>
      </c>
      <c r="AD343" s="81">
        <v>3125797</v>
      </c>
      <c r="AE343" s="81">
        <v>0</v>
      </c>
      <c r="AF343" s="81">
        <v>40383</v>
      </c>
    </row>
    <row r="344" spans="1:32" x14ac:dyDescent="0.25">
      <c r="A344" s="7">
        <v>104432803</v>
      </c>
      <c r="B344" s="8" t="s">
        <v>317</v>
      </c>
      <c r="C344" s="8" t="s">
        <v>226</v>
      </c>
      <c r="D344" s="70">
        <v>41690</v>
      </c>
      <c r="E344" s="71">
        <v>4287</v>
      </c>
      <c r="F344" s="72">
        <v>6589448.8499999996</v>
      </c>
      <c r="G344" s="73">
        <v>36.869999999999997</v>
      </c>
      <c r="H344" s="29">
        <f t="shared" si="15"/>
        <v>15</v>
      </c>
      <c r="I344" s="38" t="str">
        <f t="array" ref="I344">H344&amp;CHOOSE(AND(H344&lt;&gt;{11,12,13})*MIN(4,MOD(H344,10))+1,"th","st","nd","rd","th")</f>
        <v>15th</v>
      </c>
      <c r="J344" s="74">
        <v>0.73</v>
      </c>
      <c r="K344" s="75">
        <v>16991645.309999999</v>
      </c>
      <c r="L344" s="38">
        <v>1392.2090000000001</v>
      </c>
      <c r="M344" s="38">
        <v>301.02999999999997</v>
      </c>
      <c r="N344" s="72">
        <v>10035</v>
      </c>
      <c r="O344" s="29">
        <f t="shared" si="16"/>
        <v>20</v>
      </c>
      <c r="P344" s="38" t="str">
        <f t="array" ref="P344">O344&amp;CHOOSE(AND(O344&lt;&gt;{11,12,13})*MIN(4,MOD(O344,10))+1,"th","st","nd","rd","th")</f>
        <v>20th</v>
      </c>
      <c r="Q344" s="76">
        <v>1.1323000000000001</v>
      </c>
      <c r="R344" s="77">
        <v>0.73</v>
      </c>
      <c r="S344" s="78">
        <v>1.2500000000000001E-2</v>
      </c>
      <c r="T344" s="79">
        <v>315</v>
      </c>
      <c r="U344" s="80">
        <v>7093729</v>
      </c>
      <c r="V344" s="72">
        <v>4189.4399999999996</v>
      </c>
      <c r="W344" s="29">
        <f t="shared" si="17"/>
        <v>17</v>
      </c>
      <c r="X344" s="38" t="str">
        <f t="array" ref="X344">W344&amp;CHOOSE(AND(W344&lt;&gt;{11,12,13})*MIN(4,MOD(W344,10))+1,"th","st","nd","rd","th")</f>
        <v>17th</v>
      </c>
      <c r="Y344" s="77">
        <v>0.36</v>
      </c>
      <c r="Z344" s="39">
        <v>1.0900000000000001</v>
      </c>
      <c r="AA344" s="81">
        <v>537851.52</v>
      </c>
      <c r="AB344" s="82">
        <v>353044759</v>
      </c>
      <c r="AC344" s="83">
        <v>172416681</v>
      </c>
      <c r="AD344" s="81">
        <v>6049530.5800000001</v>
      </c>
      <c r="AE344" s="81">
        <v>0</v>
      </c>
      <c r="AF344" s="81">
        <v>2066.75</v>
      </c>
    </row>
    <row r="345" spans="1:32" x14ac:dyDescent="0.25">
      <c r="A345" s="7">
        <v>104432903</v>
      </c>
      <c r="B345" s="8" t="s">
        <v>320</v>
      </c>
      <c r="C345" s="8" t="s">
        <v>226</v>
      </c>
      <c r="D345" s="70">
        <v>48002</v>
      </c>
      <c r="E345" s="71">
        <v>6055</v>
      </c>
      <c r="F345" s="72">
        <v>12808902.729999999</v>
      </c>
      <c r="G345" s="73">
        <v>44.07</v>
      </c>
      <c r="H345" s="29">
        <f t="shared" si="15"/>
        <v>32</v>
      </c>
      <c r="I345" s="38" t="str">
        <f t="array" ref="I345">H345&amp;CHOOSE(AND(H345&lt;&gt;{11,12,13})*MIN(4,MOD(H345,10))+1,"th","st","nd","rd","th")</f>
        <v>32nd</v>
      </c>
      <c r="J345" s="74">
        <v>0.88</v>
      </c>
      <c r="K345" s="75">
        <v>34190965.219999999</v>
      </c>
      <c r="L345" s="38">
        <v>2070.0189999999998</v>
      </c>
      <c r="M345" s="38">
        <v>295.53399999999999</v>
      </c>
      <c r="N345" s="72">
        <v>14453.69</v>
      </c>
      <c r="O345" s="29">
        <f t="shared" si="16"/>
        <v>88</v>
      </c>
      <c r="P345" s="38" t="str">
        <f t="array" ref="P345">O345&amp;CHOOSE(AND(O345&lt;&gt;{11,12,13})*MIN(4,MOD(O345,10))+1,"th","st","nd","rd","th")</f>
        <v>88th</v>
      </c>
      <c r="Q345" s="76">
        <v>0.78610000000000002</v>
      </c>
      <c r="R345" s="77">
        <v>0.69</v>
      </c>
      <c r="S345" s="78">
        <v>1.1299999999999999E-2</v>
      </c>
      <c r="T345" s="79">
        <v>385</v>
      </c>
      <c r="U345" s="80">
        <v>15368386</v>
      </c>
      <c r="V345" s="72">
        <v>6496.74</v>
      </c>
      <c r="W345" s="29">
        <f t="shared" si="17"/>
        <v>49</v>
      </c>
      <c r="X345" s="38" t="str">
        <f t="array" ref="X345">W345&amp;CHOOSE(AND(W345&lt;&gt;{11,12,13})*MIN(4,MOD(W345,10))+1,"th","st","nd","rd","th")</f>
        <v>49th</v>
      </c>
      <c r="Y345" s="77">
        <v>0.01</v>
      </c>
      <c r="Z345" s="39">
        <v>0.7</v>
      </c>
      <c r="AA345" s="81">
        <v>502282.29</v>
      </c>
      <c r="AB345" s="82">
        <v>808345230</v>
      </c>
      <c r="AC345" s="83">
        <v>330053747</v>
      </c>
      <c r="AD345" s="81">
        <v>12296832.609999999</v>
      </c>
      <c r="AE345" s="81">
        <v>1982.68</v>
      </c>
      <c r="AF345" s="81">
        <v>7805.15</v>
      </c>
    </row>
    <row r="346" spans="1:32" x14ac:dyDescent="0.25">
      <c r="A346" s="7">
        <v>104433303</v>
      </c>
      <c r="B346" s="8" t="s">
        <v>334</v>
      </c>
      <c r="C346" s="8" t="s">
        <v>226</v>
      </c>
      <c r="D346" s="70">
        <v>53784</v>
      </c>
      <c r="E346" s="71">
        <v>7088</v>
      </c>
      <c r="F346" s="72">
        <v>17714620.66</v>
      </c>
      <c r="G346" s="73">
        <v>46.47</v>
      </c>
      <c r="H346" s="29">
        <f t="shared" si="15"/>
        <v>40</v>
      </c>
      <c r="I346" s="38" t="str">
        <f t="array" ref="I346">H346&amp;CHOOSE(AND(H346&lt;&gt;{11,12,13})*MIN(4,MOD(H346,10))+1,"th","st","nd","rd","th")</f>
        <v>40th</v>
      </c>
      <c r="J346" s="74">
        <v>0.93</v>
      </c>
      <c r="K346" s="75">
        <v>25813991.390000001</v>
      </c>
      <c r="L346" s="38">
        <v>2118.5329999999999</v>
      </c>
      <c r="M346" s="38">
        <v>192.84299999999999</v>
      </c>
      <c r="N346" s="72">
        <v>11168.24</v>
      </c>
      <c r="O346" s="29">
        <f t="shared" si="16"/>
        <v>46</v>
      </c>
      <c r="P346" s="38" t="str">
        <f t="array" ref="P346">O346&amp;CHOOSE(AND(O346&lt;&gt;{11,12,13})*MIN(4,MOD(O346,10))+1,"th","st","nd","rd","th")</f>
        <v>46th</v>
      </c>
      <c r="Q346" s="76">
        <v>1.0174000000000001</v>
      </c>
      <c r="R346" s="77">
        <v>0.93</v>
      </c>
      <c r="S346" s="78">
        <v>1.26E-2</v>
      </c>
      <c r="T346" s="79">
        <v>308</v>
      </c>
      <c r="U346" s="80">
        <v>18958312</v>
      </c>
      <c r="V346" s="72">
        <v>8202.18</v>
      </c>
      <c r="W346" s="29">
        <f t="shared" si="17"/>
        <v>69</v>
      </c>
      <c r="X346" s="38" t="str">
        <f t="array" ref="X346">W346&amp;CHOOSE(AND(W346&lt;&gt;{11,12,13})*MIN(4,MOD(W346,10))+1,"th","st","nd","rd","th")</f>
        <v>69th</v>
      </c>
      <c r="Y346" s="77">
        <v>0</v>
      </c>
      <c r="Z346" s="39">
        <v>0.93</v>
      </c>
      <c r="AA346" s="81">
        <v>461673.5</v>
      </c>
      <c r="AB346" s="82">
        <v>997861529</v>
      </c>
      <c r="AC346" s="83">
        <v>406457857</v>
      </c>
      <c r="AD346" s="81">
        <v>17251799.109999999</v>
      </c>
      <c r="AE346" s="81">
        <v>0</v>
      </c>
      <c r="AF346" s="81">
        <v>1148.05</v>
      </c>
    </row>
    <row r="347" spans="1:32" x14ac:dyDescent="0.25">
      <c r="A347" s="7">
        <v>104433604</v>
      </c>
      <c r="B347" s="8" t="s">
        <v>344</v>
      </c>
      <c r="C347" s="8" t="s">
        <v>226</v>
      </c>
      <c r="D347" s="70">
        <v>43625</v>
      </c>
      <c r="E347" s="71">
        <v>1779</v>
      </c>
      <c r="F347" s="72">
        <v>3436651.79</v>
      </c>
      <c r="G347" s="73">
        <v>44.28</v>
      </c>
      <c r="H347" s="29">
        <f t="shared" si="15"/>
        <v>33</v>
      </c>
      <c r="I347" s="38" t="str">
        <f t="array" ref="I347">H347&amp;CHOOSE(AND(H347&lt;&gt;{11,12,13})*MIN(4,MOD(H347,10))+1,"th","st","nd","rd","th")</f>
        <v>33rd</v>
      </c>
      <c r="J347" s="74">
        <v>0.88</v>
      </c>
      <c r="K347" s="75">
        <v>7819280.0999999996</v>
      </c>
      <c r="L347" s="38">
        <v>522.04999999999995</v>
      </c>
      <c r="M347" s="38">
        <v>203.91</v>
      </c>
      <c r="N347" s="72">
        <v>10770.95</v>
      </c>
      <c r="O347" s="29">
        <f t="shared" si="16"/>
        <v>36</v>
      </c>
      <c r="P347" s="38" t="str">
        <f t="array" ref="P347">O347&amp;CHOOSE(AND(O347&lt;&gt;{11,12,13})*MIN(4,MOD(O347,10))+1,"th","st","nd","rd","th")</f>
        <v>36th</v>
      </c>
      <c r="Q347" s="76">
        <v>1.0548999999999999</v>
      </c>
      <c r="R347" s="77">
        <v>0.88</v>
      </c>
      <c r="S347" s="78">
        <v>1.2500000000000001E-2</v>
      </c>
      <c r="T347" s="79">
        <v>315</v>
      </c>
      <c r="U347" s="80">
        <v>3723669</v>
      </c>
      <c r="V347" s="72">
        <v>5129.3</v>
      </c>
      <c r="W347" s="29">
        <f t="shared" si="17"/>
        <v>31</v>
      </c>
      <c r="X347" s="38" t="str">
        <f t="array" ref="X347">W347&amp;CHOOSE(AND(W347&lt;&gt;{11,12,13})*MIN(4,MOD(W347,10))+1,"th","st","nd","rd","th")</f>
        <v>31st</v>
      </c>
      <c r="Y347" s="77">
        <v>0.22</v>
      </c>
      <c r="Z347" s="39">
        <v>1.1000000000000001</v>
      </c>
      <c r="AA347" s="81">
        <v>276548.13</v>
      </c>
      <c r="AB347" s="82">
        <v>209754185</v>
      </c>
      <c r="AC347" s="83">
        <v>66073181</v>
      </c>
      <c r="AD347" s="81">
        <v>3055462.42</v>
      </c>
      <c r="AE347" s="81">
        <v>0</v>
      </c>
      <c r="AF347" s="81">
        <v>104641.24</v>
      </c>
    </row>
    <row r="348" spans="1:32" x14ac:dyDescent="0.25">
      <c r="A348" s="7">
        <v>104433903</v>
      </c>
      <c r="B348" s="8" t="s">
        <v>369</v>
      </c>
      <c r="C348" s="8" t="s">
        <v>226</v>
      </c>
      <c r="D348" s="70">
        <v>49360</v>
      </c>
      <c r="E348" s="71">
        <v>3302</v>
      </c>
      <c r="F348" s="72">
        <v>4885181.6999999993</v>
      </c>
      <c r="G348" s="73">
        <v>29.97</v>
      </c>
      <c r="H348" s="29">
        <f t="shared" si="15"/>
        <v>5</v>
      </c>
      <c r="I348" s="38" t="str">
        <f t="array" ref="I348">H348&amp;CHOOSE(AND(H348&lt;&gt;{11,12,13})*MIN(4,MOD(H348,10))+1,"th","st","nd","rd","th")</f>
        <v>5th</v>
      </c>
      <c r="J348" s="74">
        <v>0.6</v>
      </c>
      <c r="K348" s="75">
        <v>15317136.35</v>
      </c>
      <c r="L348" s="38">
        <v>1161.6859999999999</v>
      </c>
      <c r="M348" s="38">
        <v>404.38099999999997</v>
      </c>
      <c r="N348" s="72">
        <v>9780.64</v>
      </c>
      <c r="O348" s="29">
        <f t="shared" si="16"/>
        <v>15</v>
      </c>
      <c r="P348" s="38" t="str">
        <f t="array" ref="P348">O348&amp;CHOOSE(AND(O348&lt;&gt;{11,12,13})*MIN(4,MOD(O348,10))+1,"th","st","nd","rd","th")</f>
        <v>15th</v>
      </c>
      <c r="Q348" s="76">
        <v>1.1617</v>
      </c>
      <c r="R348" s="77">
        <v>0.6</v>
      </c>
      <c r="S348" s="78">
        <v>8.5000000000000006E-3</v>
      </c>
      <c r="T348" s="79">
        <v>484</v>
      </c>
      <c r="U348" s="80">
        <v>7752099</v>
      </c>
      <c r="V348" s="72">
        <v>4950.04</v>
      </c>
      <c r="W348" s="29">
        <f t="shared" si="17"/>
        <v>28</v>
      </c>
      <c r="X348" s="38" t="str">
        <f t="array" ref="X348">W348&amp;CHOOSE(AND(W348&lt;&gt;{11,12,13})*MIN(4,MOD(W348,10))+1,"th","st","nd","rd","th")</f>
        <v>28th</v>
      </c>
      <c r="Y348" s="77">
        <v>0.24</v>
      </c>
      <c r="Z348" s="39">
        <v>0.84</v>
      </c>
      <c r="AA348" s="81">
        <v>363790.14</v>
      </c>
      <c r="AB348" s="82">
        <v>404100686</v>
      </c>
      <c r="AC348" s="83">
        <v>170128873</v>
      </c>
      <c r="AD348" s="81">
        <v>4416921.5599999996</v>
      </c>
      <c r="AE348" s="81">
        <v>0</v>
      </c>
      <c r="AF348" s="81">
        <v>104470</v>
      </c>
    </row>
    <row r="349" spans="1:32" x14ac:dyDescent="0.25">
      <c r="A349" s="7">
        <v>104435003</v>
      </c>
      <c r="B349" s="8" t="s">
        <v>396</v>
      </c>
      <c r="C349" s="8" t="s">
        <v>226</v>
      </c>
      <c r="D349" s="70">
        <v>49901</v>
      </c>
      <c r="E349" s="71">
        <v>3630</v>
      </c>
      <c r="F349" s="72">
        <v>6979450.1400000006</v>
      </c>
      <c r="G349" s="73">
        <v>38.53</v>
      </c>
      <c r="H349" s="29">
        <f t="shared" si="15"/>
        <v>19</v>
      </c>
      <c r="I349" s="38" t="str">
        <f t="array" ref="I349">H349&amp;CHOOSE(AND(H349&lt;&gt;{11,12,13})*MIN(4,MOD(H349,10))+1,"th","st","nd","rd","th")</f>
        <v>19th</v>
      </c>
      <c r="J349" s="74">
        <v>0.77</v>
      </c>
      <c r="K349" s="75">
        <v>15719576.189999999</v>
      </c>
      <c r="L349" s="38">
        <v>1197.829</v>
      </c>
      <c r="M349" s="38">
        <v>228.858</v>
      </c>
      <c r="N349" s="72">
        <v>11018.24</v>
      </c>
      <c r="O349" s="29">
        <f t="shared" si="16"/>
        <v>42</v>
      </c>
      <c r="P349" s="38" t="str">
        <f t="array" ref="P349">O349&amp;CHOOSE(AND(O349&lt;&gt;{11,12,13})*MIN(4,MOD(O349,10))+1,"th","st","nd","rd","th")</f>
        <v>42nd</v>
      </c>
      <c r="Q349" s="76">
        <v>1.0313000000000001</v>
      </c>
      <c r="R349" s="77">
        <v>0.77</v>
      </c>
      <c r="S349" s="78">
        <v>1.0999999999999999E-2</v>
      </c>
      <c r="T349" s="79">
        <v>398</v>
      </c>
      <c r="U349" s="80">
        <v>8557285</v>
      </c>
      <c r="V349" s="72">
        <v>5998.01</v>
      </c>
      <c r="W349" s="29">
        <f t="shared" si="17"/>
        <v>42</v>
      </c>
      <c r="X349" s="38" t="str">
        <f t="array" ref="X349">W349&amp;CHOOSE(AND(W349&lt;&gt;{11,12,13})*MIN(4,MOD(W349,10))+1,"th","st","nd","rd","th")</f>
        <v>42nd</v>
      </c>
      <c r="Y349" s="77">
        <v>0.08</v>
      </c>
      <c r="Z349" s="39">
        <v>0.85</v>
      </c>
      <c r="AA349" s="81">
        <v>405839.94</v>
      </c>
      <c r="AB349" s="82">
        <v>435462216</v>
      </c>
      <c r="AC349" s="83">
        <v>198410739</v>
      </c>
      <c r="AD349" s="81">
        <v>6481667.6200000001</v>
      </c>
      <c r="AE349" s="81">
        <v>0</v>
      </c>
      <c r="AF349" s="81">
        <v>91942.58</v>
      </c>
    </row>
    <row r="350" spans="1:32" x14ac:dyDescent="0.25">
      <c r="A350" s="7">
        <v>104435303</v>
      </c>
      <c r="B350" s="8" t="s">
        <v>513</v>
      </c>
      <c r="C350" s="8" t="s">
        <v>226</v>
      </c>
      <c r="D350" s="70">
        <v>42413</v>
      </c>
      <c r="E350" s="71">
        <v>4084</v>
      </c>
      <c r="F350" s="72">
        <v>6062152.0700000003</v>
      </c>
      <c r="G350" s="73">
        <v>35</v>
      </c>
      <c r="H350" s="29">
        <f t="shared" si="15"/>
        <v>12</v>
      </c>
      <c r="I350" s="38" t="str">
        <f t="array" ref="I350">H350&amp;CHOOSE(AND(H350&lt;&gt;{11,12,13})*MIN(4,MOD(H350,10))+1,"th","st","nd","rd","th")</f>
        <v>12th</v>
      </c>
      <c r="J350" s="74">
        <v>0.7</v>
      </c>
      <c r="K350" s="75">
        <v>17616655.640000001</v>
      </c>
      <c r="L350" s="38">
        <v>1118.3240000000001</v>
      </c>
      <c r="M350" s="38">
        <v>270.16699999999997</v>
      </c>
      <c r="N350" s="72">
        <v>12687.63</v>
      </c>
      <c r="O350" s="29">
        <f t="shared" si="16"/>
        <v>72</v>
      </c>
      <c r="P350" s="38" t="str">
        <f t="array" ref="P350">O350&amp;CHOOSE(AND(O350&lt;&gt;{11,12,13})*MIN(4,MOD(O350,10))+1,"th","st","nd","rd","th")</f>
        <v>72nd</v>
      </c>
      <c r="Q350" s="76">
        <v>0.89559999999999995</v>
      </c>
      <c r="R350" s="77">
        <v>0.63</v>
      </c>
      <c r="S350" s="78">
        <v>1.24E-2</v>
      </c>
      <c r="T350" s="79">
        <v>324</v>
      </c>
      <c r="U350" s="80">
        <v>6602904</v>
      </c>
      <c r="V350" s="72">
        <v>4755.45</v>
      </c>
      <c r="W350" s="29">
        <f t="shared" si="17"/>
        <v>24</v>
      </c>
      <c r="X350" s="38" t="str">
        <f t="array" ref="X350">W350&amp;CHOOSE(AND(W350&lt;&gt;{11,12,13})*MIN(4,MOD(W350,10))+1,"th","st","nd","rd","th")</f>
        <v>24th</v>
      </c>
      <c r="Y350" s="77">
        <v>0.27</v>
      </c>
      <c r="Z350" s="39">
        <v>0.9</v>
      </c>
      <c r="AA350" s="81">
        <v>494183.21</v>
      </c>
      <c r="AB350" s="82">
        <v>333325487</v>
      </c>
      <c r="AC350" s="83">
        <v>155778535</v>
      </c>
      <c r="AD350" s="81">
        <v>5567222.3700000001</v>
      </c>
      <c r="AE350" s="81">
        <v>0</v>
      </c>
      <c r="AF350" s="81">
        <v>746.49</v>
      </c>
    </row>
    <row r="351" spans="1:32" x14ac:dyDescent="0.25">
      <c r="A351" s="7">
        <v>104435603</v>
      </c>
      <c r="B351" s="8" t="s">
        <v>539</v>
      </c>
      <c r="C351" s="8" t="s">
        <v>226</v>
      </c>
      <c r="D351" s="70">
        <v>29213</v>
      </c>
      <c r="E351" s="71">
        <v>6165</v>
      </c>
      <c r="F351" s="72">
        <v>8410291.6799999997</v>
      </c>
      <c r="G351" s="73">
        <v>46.7</v>
      </c>
      <c r="H351" s="29">
        <f t="shared" si="15"/>
        <v>41</v>
      </c>
      <c r="I351" s="38" t="str">
        <f t="array" ref="I351">H351&amp;CHOOSE(AND(H351&lt;&gt;{11,12,13})*MIN(4,MOD(H351,10))+1,"th","st","nd","rd","th")</f>
        <v>41st</v>
      </c>
      <c r="J351" s="74">
        <v>0.93</v>
      </c>
      <c r="K351" s="75">
        <v>25124570.969999999</v>
      </c>
      <c r="L351" s="38">
        <v>2177.0520000000001</v>
      </c>
      <c r="M351" s="38">
        <v>927.15599999999995</v>
      </c>
      <c r="N351" s="72">
        <v>8093.71</v>
      </c>
      <c r="O351" s="29">
        <f t="shared" si="16"/>
        <v>2</v>
      </c>
      <c r="P351" s="38" t="str">
        <f t="array" ref="P351">O351&amp;CHOOSE(AND(O351&lt;&gt;{11,12,13})*MIN(4,MOD(O351,10))+1,"th","st","nd","rd","th")</f>
        <v>2nd</v>
      </c>
      <c r="Q351" s="76">
        <v>1.4038999999999999</v>
      </c>
      <c r="R351" s="77">
        <v>0.93</v>
      </c>
      <c r="S351" s="78">
        <v>1.8800000000000001E-2</v>
      </c>
      <c r="T351" s="79">
        <v>36</v>
      </c>
      <c r="U351" s="80">
        <v>6048486</v>
      </c>
      <c r="V351" s="72">
        <v>1948.48</v>
      </c>
      <c r="W351" s="29">
        <f t="shared" si="17"/>
        <v>1</v>
      </c>
      <c r="X351" s="38" t="str">
        <f t="array" ref="X351">W351&amp;CHOOSE(AND(W351&lt;&gt;{11,12,13})*MIN(4,MOD(W351,10))+1,"th","st","nd","rd","th")</f>
        <v>1st</v>
      </c>
      <c r="Y351" s="77">
        <v>0.7</v>
      </c>
      <c r="Z351" s="39">
        <v>1.63</v>
      </c>
      <c r="AA351" s="81">
        <v>753927.9</v>
      </c>
      <c r="AB351" s="82">
        <v>278355696</v>
      </c>
      <c r="AC351" s="83">
        <v>169680334</v>
      </c>
      <c r="AD351" s="81">
        <v>7629179.2199999997</v>
      </c>
      <c r="AE351" s="81">
        <v>0</v>
      </c>
      <c r="AF351" s="81">
        <v>27184.560000000001</v>
      </c>
    </row>
    <row r="352" spans="1:32" x14ac:dyDescent="0.25">
      <c r="A352" s="7">
        <v>104435703</v>
      </c>
      <c r="B352" s="8" t="s">
        <v>540</v>
      </c>
      <c r="C352" s="8" t="s">
        <v>226</v>
      </c>
      <c r="D352" s="70">
        <v>44939</v>
      </c>
      <c r="E352" s="71">
        <v>3133</v>
      </c>
      <c r="F352" s="72">
        <v>5507024.1899999995</v>
      </c>
      <c r="G352" s="73">
        <v>39.11</v>
      </c>
      <c r="H352" s="29">
        <f t="shared" si="15"/>
        <v>21</v>
      </c>
      <c r="I352" s="38" t="str">
        <f t="array" ref="I352">H352&amp;CHOOSE(AND(H352&lt;&gt;{11,12,13})*MIN(4,MOD(H352,10))+1,"th","st","nd","rd","th")</f>
        <v>21st</v>
      </c>
      <c r="J352" s="74">
        <v>0.78</v>
      </c>
      <c r="K352" s="75">
        <v>14045096.27</v>
      </c>
      <c r="L352" s="38">
        <v>1274.135</v>
      </c>
      <c r="M352" s="38">
        <v>246.88900000000001</v>
      </c>
      <c r="N352" s="72">
        <v>9233.9699999999993</v>
      </c>
      <c r="O352" s="29">
        <f t="shared" si="16"/>
        <v>7</v>
      </c>
      <c r="P352" s="38" t="str">
        <f t="array" ref="P352">O352&amp;CHOOSE(AND(O352&lt;&gt;{11,12,13})*MIN(4,MOD(O352,10))+1,"th","st","nd","rd","th")</f>
        <v>7th</v>
      </c>
      <c r="Q352" s="76">
        <v>1.2304999999999999</v>
      </c>
      <c r="R352" s="77">
        <v>0.78</v>
      </c>
      <c r="S352" s="78">
        <v>1.2999999999999999E-2</v>
      </c>
      <c r="T352" s="79">
        <v>279</v>
      </c>
      <c r="U352" s="80">
        <v>5713166</v>
      </c>
      <c r="V352" s="72">
        <v>3756.13</v>
      </c>
      <c r="W352" s="29">
        <f t="shared" si="17"/>
        <v>13</v>
      </c>
      <c r="X352" s="38" t="str">
        <f t="array" ref="X352">W352&amp;CHOOSE(AND(W352&lt;&gt;{11,12,13})*MIN(4,MOD(W352,10))+1,"th","st","nd","rd","th")</f>
        <v>13th</v>
      </c>
      <c r="Y352" s="77">
        <v>0.43</v>
      </c>
      <c r="Z352" s="39">
        <v>1.21</v>
      </c>
      <c r="AA352" s="81">
        <v>450865.34</v>
      </c>
      <c r="AB352" s="82">
        <v>270538648</v>
      </c>
      <c r="AC352" s="83">
        <v>152658857</v>
      </c>
      <c r="AD352" s="81">
        <v>5054825.43</v>
      </c>
      <c r="AE352" s="81">
        <v>0</v>
      </c>
      <c r="AF352" s="81">
        <v>1333.42</v>
      </c>
    </row>
    <row r="353" spans="1:32" x14ac:dyDescent="0.25">
      <c r="A353" s="7">
        <v>104437503</v>
      </c>
      <c r="B353" s="8" t="s">
        <v>631</v>
      </c>
      <c r="C353" s="8" t="s">
        <v>226</v>
      </c>
      <c r="D353" s="70">
        <v>40882</v>
      </c>
      <c r="E353" s="71">
        <v>2808</v>
      </c>
      <c r="F353" s="72">
        <v>5311667.4800000004</v>
      </c>
      <c r="G353" s="73">
        <v>46.27</v>
      </c>
      <c r="H353" s="29">
        <f t="shared" si="15"/>
        <v>39</v>
      </c>
      <c r="I353" s="38" t="str">
        <f t="array" ref="I353">H353&amp;CHOOSE(AND(H353&lt;&gt;{11,12,13})*MIN(4,MOD(H353,10))+1,"th","st","nd","rd","th")</f>
        <v>39th</v>
      </c>
      <c r="J353" s="74">
        <v>0.92</v>
      </c>
      <c r="K353" s="75">
        <v>12837097.859999999</v>
      </c>
      <c r="L353" s="38">
        <v>971.54</v>
      </c>
      <c r="M353" s="38">
        <v>279.74700000000001</v>
      </c>
      <c r="N353" s="72">
        <v>10259.120000000001</v>
      </c>
      <c r="O353" s="29">
        <f t="shared" si="16"/>
        <v>24</v>
      </c>
      <c r="P353" s="38" t="str">
        <f t="array" ref="P353">O353&amp;CHOOSE(AND(O353&lt;&gt;{11,12,13})*MIN(4,MOD(O353,10))+1,"th","st","nd","rd","th")</f>
        <v>24th</v>
      </c>
      <c r="Q353" s="76">
        <v>1.1075999999999999</v>
      </c>
      <c r="R353" s="77">
        <v>0.92</v>
      </c>
      <c r="S353" s="78">
        <v>1.17E-2</v>
      </c>
      <c r="T353" s="79">
        <v>361</v>
      </c>
      <c r="U353" s="80">
        <v>6144558</v>
      </c>
      <c r="V353" s="72">
        <v>4910.59</v>
      </c>
      <c r="W353" s="29">
        <f t="shared" si="17"/>
        <v>27</v>
      </c>
      <c r="X353" s="38" t="str">
        <f t="array" ref="X353">W353&amp;CHOOSE(AND(W353&lt;&gt;{11,12,13})*MIN(4,MOD(W353,10))+1,"th","st","nd","rd","th")</f>
        <v>27th</v>
      </c>
      <c r="Y353" s="77">
        <v>0.25</v>
      </c>
      <c r="Z353" s="39">
        <v>1.17</v>
      </c>
      <c r="AA353" s="81">
        <v>401285.93</v>
      </c>
      <c r="AB353" s="82">
        <v>311905877</v>
      </c>
      <c r="AC353" s="83">
        <v>143246575</v>
      </c>
      <c r="AD353" s="81">
        <v>4896090.7300000004</v>
      </c>
      <c r="AE353" s="81">
        <v>0</v>
      </c>
      <c r="AF353" s="81">
        <v>14290.82</v>
      </c>
    </row>
    <row r="354" spans="1:32" x14ac:dyDescent="0.25">
      <c r="A354" s="7">
        <v>111444602</v>
      </c>
      <c r="B354" s="8" t="s">
        <v>404</v>
      </c>
      <c r="C354" s="8" t="s">
        <v>405</v>
      </c>
      <c r="D354" s="70">
        <v>40828</v>
      </c>
      <c r="E354" s="71">
        <v>17580</v>
      </c>
      <c r="F354" s="72">
        <v>32775300.850000001</v>
      </c>
      <c r="G354" s="73">
        <v>45.66</v>
      </c>
      <c r="H354" s="29">
        <f t="shared" si="15"/>
        <v>37</v>
      </c>
      <c r="I354" s="38" t="str">
        <f t="array" ref="I354">H354&amp;CHOOSE(AND(H354&lt;&gt;{11,12,13})*MIN(4,MOD(H354,10))+1,"th","st","nd","rd","th")</f>
        <v>37th</v>
      </c>
      <c r="J354" s="74">
        <v>0.91</v>
      </c>
      <c r="K354" s="75">
        <v>61050838.380000003</v>
      </c>
      <c r="L354" s="38">
        <v>5311.2579999999998</v>
      </c>
      <c r="M354" s="38">
        <v>1144.182</v>
      </c>
      <c r="N354" s="72">
        <v>9457.27</v>
      </c>
      <c r="O354" s="29">
        <f t="shared" si="16"/>
        <v>11</v>
      </c>
      <c r="P354" s="38" t="str">
        <f t="array" ref="P354">O354&amp;CHOOSE(AND(O354&lt;&gt;{11,12,13})*MIN(4,MOD(O354,10))+1,"th","st","nd","rd","th")</f>
        <v>11th</v>
      </c>
      <c r="Q354" s="76">
        <v>1.2015</v>
      </c>
      <c r="R354" s="77">
        <v>0.91</v>
      </c>
      <c r="S354" s="78">
        <v>1.35E-2</v>
      </c>
      <c r="T354" s="79">
        <v>242</v>
      </c>
      <c r="U354" s="80">
        <v>32862944</v>
      </c>
      <c r="V354" s="72">
        <v>5090.74</v>
      </c>
      <c r="W354" s="29">
        <f t="shared" si="17"/>
        <v>30</v>
      </c>
      <c r="X354" s="38" t="str">
        <f t="array" ref="X354">W354&amp;CHOOSE(AND(W354&lt;&gt;{11,12,13})*MIN(4,MOD(W354,10))+1,"th","st","nd","rd","th")</f>
        <v>30th</v>
      </c>
      <c r="Y354" s="77">
        <v>0.22</v>
      </c>
      <c r="Z354" s="39">
        <v>1.1299999999999999</v>
      </c>
      <c r="AA354" s="81">
        <v>1919732.1</v>
      </c>
      <c r="AB354" s="82">
        <v>1737040951</v>
      </c>
      <c r="AC354" s="83">
        <v>697251164</v>
      </c>
      <c r="AD354" s="81">
        <v>30793402.41</v>
      </c>
      <c r="AE354" s="81">
        <v>0</v>
      </c>
      <c r="AF354" s="81">
        <v>62166.34</v>
      </c>
    </row>
    <row r="355" spans="1:32" x14ac:dyDescent="0.25">
      <c r="A355" s="7">
        <v>120452003</v>
      </c>
      <c r="B355" s="8" t="s">
        <v>269</v>
      </c>
      <c r="C355" s="8" t="s">
        <v>270</v>
      </c>
      <c r="D355" s="70">
        <v>58719</v>
      </c>
      <c r="E355" s="71">
        <v>15954</v>
      </c>
      <c r="F355" s="72">
        <v>107141601.01000001</v>
      </c>
      <c r="G355" s="73">
        <v>114.37</v>
      </c>
      <c r="H355" s="29">
        <f t="shared" si="15"/>
        <v>100</v>
      </c>
      <c r="I355" s="38" t="str">
        <f t="array" ref="I355">H355&amp;CHOOSE(AND(H355&lt;&gt;{11,12,13})*MIN(4,MOD(H355,10))+1,"th","st","nd","rd","th")</f>
        <v>100th</v>
      </c>
      <c r="J355" s="74">
        <v>2.2799999999999998</v>
      </c>
      <c r="K355" s="75">
        <v>126088266.45</v>
      </c>
      <c r="L355" s="38">
        <v>7287.2520000000004</v>
      </c>
      <c r="M355" s="38">
        <v>1388.24</v>
      </c>
      <c r="N355" s="72">
        <v>14533.85</v>
      </c>
      <c r="O355" s="29">
        <f t="shared" si="16"/>
        <v>89</v>
      </c>
      <c r="P355" s="38" t="str">
        <f t="array" ref="P355">O355&amp;CHOOSE(AND(O355&lt;&gt;{11,12,13})*MIN(4,MOD(O355,10))+1,"th","st","nd","rd","th")</f>
        <v>89th</v>
      </c>
      <c r="Q355" s="76">
        <v>0.78180000000000005</v>
      </c>
      <c r="R355" s="77">
        <v>1.78</v>
      </c>
      <c r="S355" s="78">
        <v>2.75E-2</v>
      </c>
      <c r="T355" s="79">
        <v>1</v>
      </c>
      <c r="U355" s="80">
        <v>52558133</v>
      </c>
      <c r="V355" s="72">
        <v>6058.23</v>
      </c>
      <c r="W355" s="29">
        <f t="shared" si="17"/>
        <v>43</v>
      </c>
      <c r="X355" s="38" t="str">
        <f t="array" ref="X355">W355&amp;CHOOSE(AND(W355&lt;&gt;{11,12,13})*MIN(4,MOD(W355,10))+1,"th","st","nd","rd","th")</f>
        <v>43rd</v>
      </c>
      <c r="Y355" s="77">
        <v>7.0000000000000007E-2</v>
      </c>
      <c r="Z355" s="39">
        <v>1.85</v>
      </c>
      <c r="AA355" s="81">
        <v>4345051.37</v>
      </c>
      <c r="AB355" s="82">
        <v>3221930531</v>
      </c>
      <c r="AC355" s="83">
        <v>671264480</v>
      </c>
      <c r="AD355" s="81">
        <v>102796549.64</v>
      </c>
      <c r="AE355" s="81">
        <v>0</v>
      </c>
      <c r="AF355" s="81">
        <v>0</v>
      </c>
    </row>
    <row r="356" spans="1:32" x14ac:dyDescent="0.25">
      <c r="A356" s="7">
        <v>120455203</v>
      </c>
      <c r="B356" s="8" t="s">
        <v>497</v>
      </c>
      <c r="C356" s="8" t="s">
        <v>270</v>
      </c>
      <c r="D356" s="70">
        <v>60951</v>
      </c>
      <c r="E356" s="71">
        <v>11579</v>
      </c>
      <c r="F356" s="72">
        <v>53468773.159999996</v>
      </c>
      <c r="G356" s="73">
        <v>75.760000000000005</v>
      </c>
      <c r="H356" s="29">
        <f t="shared" si="15"/>
        <v>93</v>
      </c>
      <c r="I356" s="38" t="str">
        <f t="array" ref="I356">H356&amp;CHOOSE(AND(H356&lt;&gt;{11,12,13})*MIN(4,MOD(H356,10))+1,"th","st","nd","rd","th")</f>
        <v>93rd</v>
      </c>
      <c r="J356" s="74">
        <v>1.51</v>
      </c>
      <c r="K356" s="75">
        <v>84110684.689999998</v>
      </c>
      <c r="L356" s="38">
        <v>5091.9470000000001</v>
      </c>
      <c r="M356" s="38">
        <v>677.00099999999998</v>
      </c>
      <c r="N356" s="72">
        <v>14579.9</v>
      </c>
      <c r="O356" s="29">
        <f t="shared" si="16"/>
        <v>89</v>
      </c>
      <c r="P356" s="38" t="str">
        <f t="array" ref="P356">O356&amp;CHOOSE(AND(O356&lt;&gt;{11,12,13})*MIN(4,MOD(O356,10))+1,"th","st","nd","rd","th")</f>
        <v>89th</v>
      </c>
      <c r="Q356" s="76">
        <v>0.77929999999999999</v>
      </c>
      <c r="R356" s="77">
        <v>1.18</v>
      </c>
      <c r="S356" s="78">
        <v>2.0400000000000001E-2</v>
      </c>
      <c r="T356" s="79">
        <v>21</v>
      </c>
      <c r="U356" s="80">
        <v>35342767</v>
      </c>
      <c r="V356" s="72">
        <v>6126.38</v>
      </c>
      <c r="W356" s="29">
        <f t="shared" si="17"/>
        <v>44</v>
      </c>
      <c r="X356" s="38" t="str">
        <f t="array" ref="X356">W356&amp;CHOOSE(AND(W356&lt;&gt;{11,12,13})*MIN(4,MOD(W356,10))+1,"th","st","nd","rd","th")</f>
        <v>44th</v>
      </c>
      <c r="Y356" s="77">
        <v>0.06</v>
      </c>
      <c r="Z356" s="39">
        <v>1.24</v>
      </c>
      <c r="AA356" s="81">
        <v>4067796.94</v>
      </c>
      <c r="AB356" s="82">
        <v>2035867428</v>
      </c>
      <c r="AC356" s="83">
        <v>582115277</v>
      </c>
      <c r="AD356" s="81">
        <v>48825113.159999996</v>
      </c>
      <c r="AE356" s="81">
        <v>0</v>
      </c>
      <c r="AF356" s="81">
        <v>575863.06000000006</v>
      </c>
    </row>
    <row r="357" spans="1:32" x14ac:dyDescent="0.25">
      <c r="A357" s="7">
        <v>120455403</v>
      </c>
      <c r="B357" s="8" t="s">
        <v>499</v>
      </c>
      <c r="C357" s="8" t="s">
        <v>270</v>
      </c>
      <c r="D357" s="70">
        <v>54868</v>
      </c>
      <c r="E357" s="71">
        <v>21653</v>
      </c>
      <c r="F357" s="72">
        <v>149050478.63</v>
      </c>
      <c r="G357" s="73">
        <v>125.46</v>
      </c>
      <c r="H357" s="29">
        <f t="shared" si="15"/>
        <v>100</v>
      </c>
      <c r="I357" s="38" t="str">
        <f t="array" ref="I357">H357&amp;CHOOSE(AND(H357&lt;&gt;{11,12,13})*MIN(4,MOD(H357,10))+1,"th","st","nd","rd","th")</f>
        <v>100th</v>
      </c>
      <c r="J357" s="74">
        <v>2.5</v>
      </c>
      <c r="K357" s="75">
        <v>167461347.86000001</v>
      </c>
      <c r="L357" s="38">
        <v>9846.59</v>
      </c>
      <c r="M357" s="38">
        <v>2137.6509999999998</v>
      </c>
      <c r="N357" s="72">
        <v>13973.46</v>
      </c>
      <c r="O357" s="29">
        <f t="shared" si="16"/>
        <v>84</v>
      </c>
      <c r="P357" s="38" t="str">
        <f t="array" ref="P357">O357&amp;CHOOSE(AND(O357&lt;&gt;{11,12,13})*MIN(4,MOD(O357,10))+1,"th","st","nd","rd","th")</f>
        <v>84th</v>
      </c>
      <c r="Q357" s="76">
        <v>0.81320000000000003</v>
      </c>
      <c r="R357" s="77">
        <v>2.0299999999999998</v>
      </c>
      <c r="S357" s="78">
        <v>2.1700000000000001E-2</v>
      </c>
      <c r="T357" s="79">
        <v>13</v>
      </c>
      <c r="U357" s="80">
        <v>92667054</v>
      </c>
      <c r="V357" s="72">
        <v>7732.41</v>
      </c>
      <c r="W357" s="29">
        <f t="shared" si="17"/>
        <v>66</v>
      </c>
      <c r="X357" s="38" t="str">
        <f t="array" ref="X357">W357&amp;CHOOSE(AND(W357&lt;&gt;{11,12,13})*MIN(4,MOD(W357,10))+1,"th","st","nd","rd","th")</f>
        <v>66th</v>
      </c>
      <c r="Y357" s="77">
        <v>0</v>
      </c>
      <c r="Z357" s="39">
        <v>2.0299999999999998</v>
      </c>
      <c r="AA357" s="81">
        <v>6195277.9400000004</v>
      </c>
      <c r="AB357" s="82">
        <v>5939661777</v>
      </c>
      <c r="AC357" s="83">
        <v>924564431</v>
      </c>
      <c r="AD357" s="81">
        <v>142831673.22</v>
      </c>
      <c r="AE357" s="81">
        <v>0</v>
      </c>
      <c r="AF357" s="81">
        <v>23527.47</v>
      </c>
    </row>
    <row r="358" spans="1:32" x14ac:dyDescent="0.25">
      <c r="A358" s="7">
        <v>120456003</v>
      </c>
      <c r="B358" s="8" t="s">
        <v>577</v>
      </c>
      <c r="C358" s="8" t="s">
        <v>270</v>
      </c>
      <c r="D358" s="70">
        <v>59207</v>
      </c>
      <c r="E358" s="71">
        <v>12277</v>
      </c>
      <c r="F358" s="72">
        <v>70693956.559999987</v>
      </c>
      <c r="G358" s="73">
        <v>97.26</v>
      </c>
      <c r="H358" s="29">
        <f t="shared" si="15"/>
        <v>99</v>
      </c>
      <c r="I358" s="38" t="str">
        <f t="array" ref="I358">H358&amp;CHOOSE(AND(H358&lt;&gt;{11,12,13})*MIN(4,MOD(H358,10))+1,"th","st","nd","rd","th")</f>
        <v>99th</v>
      </c>
      <c r="J358" s="74">
        <v>1.94</v>
      </c>
      <c r="K358" s="75">
        <v>87106375.620000005</v>
      </c>
      <c r="L358" s="38">
        <v>5175.9560000000001</v>
      </c>
      <c r="M358" s="38">
        <v>885.96</v>
      </c>
      <c r="N358" s="72">
        <v>14369.45</v>
      </c>
      <c r="O358" s="29">
        <f t="shared" si="16"/>
        <v>88</v>
      </c>
      <c r="P358" s="38" t="str">
        <f t="array" ref="P358">O358&amp;CHOOSE(AND(O358&lt;&gt;{11,12,13})*MIN(4,MOD(O358,10))+1,"th","st","nd","rd","th")</f>
        <v>88th</v>
      </c>
      <c r="Q358" s="76">
        <v>0.79069999999999996</v>
      </c>
      <c r="R358" s="77">
        <v>1.53</v>
      </c>
      <c r="S358" s="78">
        <v>2.2599999999999999E-2</v>
      </c>
      <c r="T358" s="79">
        <v>8</v>
      </c>
      <c r="U358" s="80">
        <v>42238225</v>
      </c>
      <c r="V358" s="72">
        <v>6967.8</v>
      </c>
      <c r="W358" s="29">
        <f t="shared" si="17"/>
        <v>55</v>
      </c>
      <c r="X358" s="38" t="str">
        <f t="array" ref="X358">W358&amp;CHOOSE(AND(W358&lt;&gt;{11,12,13})*MIN(4,MOD(W358,10))+1,"th","st","nd","rd","th")</f>
        <v>55th</v>
      </c>
      <c r="Y358" s="77">
        <v>0</v>
      </c>
      <c r="Z358" s="39">
        <v>1.53</v>
      </c>
      <c r="AA358" s="81">
        <v>2654805.71</v>
      </c>
      <c r="AB358" s="82">
        <v>2493949133</v>
      </c>
      <c r="AC358" s="83">
        <v>634808301</v>
      </c>
      <c r="AD358" s="81">
        <v>68030278.599999994</v>
      </c>
      <c r="AE358" s="81">
        <v>0</v>
      </c>
      <c r="AF358" s="81">
        <v>8872.25</v>
      </c>
    </row>
    <row r="359" spans="1:32" x14ac:dyDescent="0.25">
      <c r="A359" s="7">
        <v>123460302</v>
      </c>
      <c r="B359" s="8" t="s">
        <v>93</v>
      </c>
      <c r="C359" s="8" t="s">
        <v>94</v>
      </c>
      <c r="D359" s="70">
        <v>75281</v>
      </c>
      <c r="E359" s="71">
        <v>21854</v>
      </c>
      <c r="F359" s="72">
        <v>109338392.71000001</v>
      </c>
      <c r="G359" s="73">
        <v>66.459999999999994</v>
      </c>
      <c r="H359" s="29">
        <f t="shared" si="15"/>
        <v>82</v>
      </c>
      <c r="I359" s="38" t="str">
        <f t="array" ref="I359">H359&amp;CHOOSE(AND(H359&lt;&gt;{11,12,13})*MIN(4,MOD(H359,10))+1,"th","st","nd","rd","th")</f>
        <v>82nd</v>
      </c>
      <c r="J359" s="74">
        <v>1.32</v>
      </c>
      <c r="K359" s="75">
        <v>128079452.36</v>
      </c>
      <c r="L359" s="38">
        <v>7758.87</v>
      </c>
      <c r="M359" s="38">
        <v>714.221</v>
      </c>
      <c r="N359" s="72">
        <v>15116.02</v>
      </c>
      <c r="O359" s="29">
        <f t="shared" si="16"/>
        <v>91</v>
      </c>
      <c r="P359" s="38" t="str">
        <f t="array" ref="P359">O359&amp;CHOOSE(AND(O359&lt;&gt;{11,12,13})*MIN(4,MOD(O359,10))+1,"th","st","nd","rd","th")</f>
        <v>91st</v>
      </c>
      <c r="Q359" s="76">
        <v>0.75170000000000003</v>
      </c>
      <c r="R359" s="77">
        <v>0.99</v>
      </c>
      <c r="S359" s="78">
        <v>1.4500000000000001E-2</v>
      </c>
      <c r="T359" s="79">
        <v>186</v>
      </c>
      <c r="U359" s="80">
        <v>101767978</v>
      </c>
      <c r="V359" s="72">
        <v>12010.73</v>
      </c>
      <c r="W359" s="29">
        <f t="shared" si="17"/>
        <v>91</v>
      </c>
      <c r="X359" s="38" t="str">
        <f t="array" ref="X359">W359&amp;CHOOSE(AND(W359&lt;&gt;{11,12,13})*MIN(4,MOD(W359,10))+1,"th","st","nd","rd","th")</f>
        <v>91st</v>
      </c>
      <c r="Y359" s="77">
        <v>0</v>
      </c>
      <c r="Z359" s="39">
        <v>0.99</v>
      </c>
      <c r="AA359" s="81">
        <v>4978438.03</v>
      </c>
      <c r="AB359" s="82">
        <v>5347003721</v>
      </c>
      <c r="AC359" s="83">
        <v>2191364998</v>
      </c>
      <c r="AD359" s="81">
        <v>104359954.68000001</v>
      </c>
      <c r="AE359" s="81">
        <v>0</v>
      </c>
      <c r="AF359" s="81">
        <v>0</v>
      </c>
    </row>
    <row r="360" spans="1:32" x14ac:dyDescent="0.25">
      <c r="A360" s="7">
        <v>123460504</v>
      </c>
      <c r="B360" s="8" t="s">
        <v>174</v>
      </c>
      <c r="C360" s="8" t="s">
        <v>94</v>
      </c>
      <c r="D360" s="70">
        <v>82946</v>
      </c>
      <c r="E360" s="71">
        <v>455</v>
      </c>
      <c r="F360" s="72">
        <v>256867.81</v>
      </c>
      <c r="G360" s="73">
        <v>6.81</v>
      </c>
      <c r="H360" s="29">
        <f t="shared" si="15"/>
        <v>0</v>
      </c>
      <c r="I360" s="38" t="str">
        <f t="array" ref="I360">H360&amp;CHOOSE(AND(H360&lt;&gt;{11,12,13})*MIN(4,MOD(H360,10))+1,"th","st","nd","rd","th")</f>
        <v>0th</v>
      </c>
      <c r="J360" s="74">
        <v>0.14000000000000001</v>
      </c>
      <c r="K360" s="75">
        <v>174965</v>
      </c>
      <c r="L360" s="38">
        <v>9.7119999999999997</v>
      </c>
      <c r="M360" s="38">
        <v>3.444</v>
      </c>
      <c r="N360" s="72">
        <v>13299.26</v>
      </c>
      <c r="O360" s="29">
        <f t="shared" si="16"/>
        <v>78</v>
      </c>
      <c r="P360" s="38" t="str">
        <f t="array" ref="P360">O360&amp;CHOOSE(AND(O360&lt;&gt;{11,12,13})*MIN(4,MOD(O360,10))+1,"th","st","nd","rd","th")</f>
        <v>78th</v>
      </c>
      <c r="Q360" s="76">
        <v>0.85440000000000005</v>
      </c>
      <c r="R360" s="77">
        <v>0.12</v>
      </c>
      <c r="S360" s="78">
        <v>1.1000000000000001E-3</v>
      </c>
      <c r="T360" s="79">
        <v>500</v>
      </c>
      <c r="U360" s="80">
        <v>3175857</v>
      </c>
      <c r="V360" s="72">
        <v>241399.89</v>
      </c>
      <c r="W360" s="29">
        <f t="shared" si="17"/>
        <v>100</v>
      </c>
      <c r="X360" s="38" t="str">
        <f t="array" ref="X360">W360&amp;CHOOSE(AND(W360&lt;&gt;{11,12,13})*MIN(4,MOD(W360,10))+1,"th","st","nd","rd","th")</f>
        <v>100th</v>
      </c>
      <c r="Y360" s="77">
        <v>0</v>
      </c>
      <c r="Z360" s="39">
        <v>0.12</v>
      </c>
      <c r="AA360" s="81">
        <v>7851.81</v>
      </c>
      <c r="AB360" s="82">
        <v>172076041</v>
      </c>
      <c r="AC360" s="83">
        <v>63172592</v>
      </c>
      <c r="AD360" s="81">
        <v>249014</v>
      </c>
      <c r="AE360" s="81">
        <v>0</v>
      </c>
      <c r="AF360" s="81">
        <v>2</v>
      </c>
    </row>
    <row r="361" spans="1:32" x14ac:dyDescent="0.25">
      <c r="A361" s="7">
        <v>123461302</v>
      </c>
      <c r="B361" s="8" t="s">
        <v>209</v>
      </c>
      <c r="C361" s="8" t="s">
        <v>94</v>
      </c>
      <c r="D361" s="70">
        <v>75831</v>
      </c>
      <c r="E361" s="71">
        <v>14287</v>
      </c>
      <c r="F361" s="72">
        <v>86060488.260000005</v>
      </c>
      <c r="G361" s="73">
        <v>79.44</v>
      </c>
      <c r="H361" s="29">
        <f t="shared" si="15"/>
        <v>96</v>
      </c>
      <c r="I361" s="38" t="str">
        <f t="array" ref="I361">H361&amp;CHOOSE(AND(H361&lt;&gt;{11,12,13})*MIN(4,MOD(H361,10))+1,"th","st","nd","rd","th")</f>
        <v>96th</v>
      </c>
      <c r="J361" s="74">
        <v>1.58</v>
      </c>
      <c r="K361" s="75">
        <v>92679377.150000006</v>
      </c>
      <c r="L361" s="38">
        <v>4513.9669999999996</v>
      </c>
      <c r="M361" s="38">
        <v>444.78800000000001</v>
      </c>
      <c r="N361" s="72">
        <v>18690.05</v>
      </c>
      <c r="O361" s="29">
        <f t="shared" si="16"/>
        <v>99</v>
      </c>
      <c r="P361" s="38" t="str">
        <f t="array" ref="P361">O361&amp;CHOOSE(AND(O361&lt;&gt;{11,12,13})*MIN(4,MOD(O361,10))+1,"th","st","nd","rd","th")</f>
        <v>99th</v>
      </c>
      <c r="Q361" s="76">
        <v>0.6079</v>
      </c>
      <c r="R361" s="77">
        <v>0.96</v>
      </c>
      <c r="S361" s="78">
        <v>2.24E-2</v>
      </c>
      <c r="T361" s="79">
        <v>11</v>
      </c>
      <c r="U361" s="80">
        <v>51790994</v>
      </c>
      <c r="V361" s="72">
        <v>10444.35</v>
      </c>
      <c r="W361" s="29">
        <f t="shared" si="17"/>
        <v>86</v>
      </c>
      <c r="X361" s="38" t="str">
        <f t="array" ref="X361">W361&amp;CHOOSE(AND(W361&lt;&gt;{11,12,13})*MIN(4,MOD(W361,10))+1,"th","st","nd","rd","th")</f>
        <v>86th</v>
      </c>
      <c r="Y361" s="77">
        <v>0</v>
      </c>
      <c r="Z361" s="39">
        <v>0.96</v>
      </c>
      <c r="AA361" s="81">
        <v>3466115.26</v>
      </c>
      <c r="AB361" s="82">
        <v>2712022562</v>
      </c>
      <c r="AC361" s="83">
        <v>1124347386</v>
      </c>
      <c r="AD361" s="81">
        <v>82553397</v>
      </c>
      <c r="AE361" s="81">
        <v>0</v>
      </c>
      <c r="AF361" s="81">
        <v>40976</v>
      </c>
    </row>
    <row r="362" spans="1:32" x14ac:dyDescent="0.25">
      <c r="A362" s="7">
        <v>123461602</v>
      </c>
      <c r="B362" s="8" t="s">
        <v>223</v>
      </c>
      <c r="C362" s="8" t="s">
        <v>94</v>
      </c>
      <c r="D362" s="70">
        <v>87981</v>
      </c>
      <c r="E362" s="71">
        <v>17205</v>
      </c>
      <c r="F362" s="72">
        <v>90299171.25</v>
      </c>
      <c r="G362" s="73">
        <v>59.65</v>
      </c>
      <c r="H362" s="29">
        <f t="shared" si="15"/>
        <v>70</v>
      </c>
      <c r="I362" s="38" t="str">
        <f t="array" ref="I362">H362&amp;CHOOSE(AND(H362&lt;&gt;{11,12,13})*MIN(4,MOD(H362,10))+1,"th","st","nd","rd","th")</f>
        <v>70th</v>
      </c>
      <c r="J362" s="74">
        <v>1.19</v>
      </c>
      <c r="K362" s="75">
        <v>93717939.25</v>
      </c>
      <c r="L362" s="38">
        <v>4792.7420000000002</v>
      </c>
      <c r="M362" s="38">
        <v>337.92599999999999</v>
      </c>
      <c r="N362" s="72">
        <v>18266.23</v>
      </c>
      <c r="O362" s="29">
        <f t="shared" si="16"/>
        <v>99</v>
      </c>
      <c r="P362" s="38" t="str">
        <f t="array" ref="P362">O362&amp;CHOOSE(AND(O362&lt;&gt;{11,12,13})*MIN(4,MOD(O362,10))+1,"th","st","nd","rd","th")</f>
        <v>99th</v>
      </c>
      <c r="Q362" s="76">
        <v>0.62209999999999999</v>
      </c>
      <c r="R362" s="77">
        <v>0.74</v>
      </c>
      <c r="S362" s="78">
        <v>1.06E-2</v>
      </c>
      <c r="T362" s="79">
        <v>423</v>
      </c>
      <c r="U362" s="80">
        <v>114826316</v>
      </c>
      <c r="V362" s="72">
        <v>22380.38</v>
      </c>
      <c r="W362" s="29">
        <f t="shared" si="17"/>
        <v>98</v>
      </c>
      <c r="X362" s="38" t="str">
        <f t="array" ref="X362">W362&amp;CHOOSE(AND(W362&lt;&gt;{11,12,13})*MIN(4,MOD(W362,10))+1,"th","st","nd","rd","th")</f>
        <v>98th</v>
      </c>
      <c r="Y362" s="77">
        <v>0</v>
      </c>
      <c r="Z362" s="39">
        <v>0.74</v>
      </c>
      <c r="AA362" s="81">
        <v>2867760.26</v>
      </c>
      <c r="AB362" s="82">
        <v>6478608157</v>
      </c>
      <c r="AC362" s="83">
        <v>2027044874</v>
      </c>
      <c r="AD362" s="81">
        <v>87286703.579999998</v>
      </c>
      <c r="AE362" s="81">
        <v>0</v>
      </c>
      <c r="AF362" s="81">
        <v>144707.41</v>
      </c>
    </row>
    <row r="363" spans="1:32" x14ac:dyDescent="0.25">
      <c r="A363" s="7">
        <v>123463603</v>
      </c>
      <c r="B363" s="8" t="s">
        <v>329</v>
      </c>
      <c r="C363" s="8" t="s">
        <v>94</v>
      </c>
      <c r="D363" s="70">
        <v>80966</v>
      </c>
      <c r="E363" s="71">
        <v>12540</v>
      </c>
      <c r="F363" s="72">
        <v>75229614.389999986</v>
      </c>
      <c r="G363" s="73">
        <v>74.09</v>
      </c>
      <c r="H363" s="29">
        <f t="shared" si="15"/>
        <v>92</v>
      </c>
      <c r="I363" s="38" t="str">
        <f t="array" ref="I363">H363&amp;CHOOSE(AND(H363&lt;&gt;{11,12,13})*MIN(4,MOD(H363,10))+1,"th","st","nd","rd","th")</f>
        <v>92nd</v>
      </c>
      <c r="J363" s="74">
        <v>1.48</v>
      </c>
      <c r="K363" s="75">
        <v>82582616.349999994</v>
      </c>
      <c r="L363" s="38">
        <v>4683.7539999999999</v>
      </c>
      <c r="M363" s="38">
        <v>196.23500000000001</v>
      </c>
      <c r="N363" s="72">
        <v>16922.71</v>
      </c>
      <c r="O363" s="29">
        <f t="shared" si="16"/>
        <v>96</v>
      </c>
      <c r="P363" s="38" t="str">
        <f t="array" ref="P363">O363&amp;CHOOSE(AND(O363&lt;&gt;{11,12,13})*MIN(4,MOD(O363,10))+1,"th","st","nd","rd","th")</f>
        <v>96th</v>
      </c>
      <c r="Q363" s="76">
        <v>0.6714</v>
      </c>
      <c r="R363" s="77">
        <v>0.99</v>
      </c>
      <c r="S363" s="78">
        <v>1.41E-2</v>
      </c>
      <c r="T363" s="79">
        <v>212</v>
      </c>
      <c r="U363" s="80">
        <v>72217520</v>
      </c>
      <c r="V363" s="72">
        <v>14798.71</v>
      </c>
      <c r="W363" s="29">
        <f t="shared" si="17"/>
        <v>96</v>
      </c>
      <c r="X363" s="38" t="str">
        <f t="array" ref="X363">W363&amp;CHOOSE(AND(W363&lt;&gt;{11,12,13})*MIN(4,MOD(W363,10))+1,"th","st","nd","rd","th")</f>
        <v>96th</v>
      </c>
      <c r="Y363" s="77">
        <v>0</v>
      </c>
      <c r="Z363" s="39">
        <v>0.99</v>
      </c>
      <c r="AA363" s="81">
        <v>2322489.0699999998</v>
      </c>
      <c r="AB363" s="82">
        <v>4019602539</v>
      </c>
      <c r="AC363" s="83">
        <v>1329843399</v>
      </c>
      <c r="AD363" s="81">
        <v>72899219.989999995</v>
      </c>
      <c r="AE363" s="81">
        <v>0</v>
      </c>
      <c r="AF363" s="81">
        <v>7905.33</v>
      </c>
    </row>
    <row r="364" spans="1:32" x14ac:dyDescent="0.25">
      <c r="A364" s="7">
        <v>123463803</v>
      </c>
      <c r="B364" s="8" t="s">
        <v>347</v>
      </c>
      <c r="C364" s="8" t="s">
        <v>94</v>
      </c>
      <c r="D364" s="70">
        <v>75116</v>
      </c>
      <c r="E364" s="71">
        <v>2024</v>
      </c>
      <c r="F364" s="72">
        <v>12134044.880000001</v>
      </c>
      <c r="G364" s="73">
        <v>79.81</v>
      </c>
      <c r="H364" s="29">
        <f t="shared" si="15"/>
        <v>97</v>
      </c>
      <c r="I364" s="38" t="str">
        <f t="array" ref="I364">H364&amp;CHOOSE(AND(H364&lt;&gt;{11,12,13})*MIN(4,MOD(H364,10))+1,"th","st","nd","rd","th")</f>
        <v>97th</v>
      </c>
      <c r="J364" s="74">
        <v>1.59</v>
      </c>
      <c r="K364" s="75">
        <v>13088177</v>
      </c>
      <c r="L364" s="38">
        <v>622.072</v>
      </c>
      <c r="M364" s="38">
        <v>40.267000000000003</v>
      </c>
      <c r="N364" s="72">
        <v>19760.54</v>
      </c>
      <c r="O364" s="29">
        <f t="shared" si="16"/>
        <v>99</v>
      </c>
      <c r="P364" s="38" t="str">
        <f t="array" ref="P364">O364&amp;CHOOSE(AND(O364&lt;&gt;{11,12,13})*MIN(4,MOD(O364,10))+1,"th","st","nd","rd","th")</f>
        <v>99th</v>
      </c>
      <c r="Q364" s="76">
        <v>0.57499999999999996</v>
      </c>
      <c r="R364" s="77">
        <v>0.91</v>
      </c>
      <c r="S364" s="78">
        <v>1.84E-2</v>
      </c>
      <c r="T364" s="79">
        <v>41</v>
      </c>
      <c r="U364" s="80">
        <v>8911769</v>
      </c>
      <c r="V364" s="72">
        <v>13455</v>
      </c>
      <c r="W364" s="29">
        <f t="shared" si="17"/>
        <v>94</v>
      </c>
      <c r="X364" s="38" t="str">
        <f t="array" ref="X364">W364&amp;CHOOSE(AND(W364&lt;&gt;{11,12,13})*MIN(4,MOD(W364,10))+1,"th","st","nd","rd","th")</f>
        <v>94th</v>
      </c>
      <c r="Y364" s="77">
        <v>0</v>
      </c>
      <c r="Z364" s="39">
        <v>0.91</v>
      </c>
      <c r="AA364" s="81">
        <v>506483.88</v>
      </c>
      <c r="AB364" s="82">
        <v>422828906</v>
      </c>
      <c r="AC364" s="83">
        <v>237302135</v>
      </c>
      <c r="AD364" s="81">
        <v>11626685</v>
      </c>
      <c r="AE364" s="81">
        <v>0</v>
      </c>
      <c r="AF364" s="81">
        <v>876</v>
      </c>
    </row>
    <row r="365" spans="1:32" x14ac:dyDescent="0.25">
      <c r="A365" s="7">
        <v>123464502</v>
      </c>
      <c r="B365" s="8" t="s">
        <v>384</v>
      </c>
      <c r="C365" s="8" t="s">
        <v>94</v>
      </c>
      <c r="D365" s="70">
        <v>111956</v>
      </c>
      <c r="E365" s="71">
        <v>23945</v>
      </c>
      <c r="F365" s="72">
        <v>198630294.17999998</v>
      </c>
      <c r="G365" s="73">
        <v>74.09</v>
      </c>
      <c r="H365" s="29">
        <f t="shared" si="15"/>
        <v>92</v>
      </c>
      <c r="I365" s="38" t="str">
        <f t="array" ref="I365">H365&amp;CHOOSE(AND(H365&lt;&gt;{11,12,13})*MIN(4,MOD(H365,10))+1,"th","st","nd","rd","th")</f>
        <v>92nd</v>
      </c>
      <c r="J365" s="74">
        <v>1.48</v>
      </c>
      <c r="K365" s="75">
        <v>197319582.62</v>
      </c>
      <c r="L365" s="38">
        <v>7879.8419999999996</v>
      </c>
      <c r="M365" s="38">
        <v>214.24199999999999</v>
      </c>
      <c r="N365" s="72">
        <v>24378.25</v>
      </c>
      <c r="O365" s="29">
        <f t="shared" si="16"/>
        <v>100</v>
      </c>
      <c r="P365" s="38" t="str">
        <f t="array" ref="P365">O365&amp;CHOOSE(AND(O365&lt;&gt;{11,12,13})*MIN(4,MOD(O365,10))+1,"th","st","nd","rd","th")</f>
        <v>100th</v>
      </c>
      <c r="Q365" s="76">
        <v>0.46610000000000001</v>
      </c>
      <c r="R365" s="77">
        <v>0.69</v>
      </c>
      <c r="S365" s="78">
        <v>1.0500000000000001E-2</v>
      </c>
      <c r="T365" s="79">
        <v>427</v>
      </c>
      <c r="U365" s="80">
        <v>255111748</v>
      </c>
      <c r="V365" s="72">
        <v>31518.3</v>
      </c>
      <c r="W365" s="29">
        <f t="shared" si="17"/>
        <v>99</v>
      </c>
      <c r="X365" s="38" t="str">
        <f t="array" ref="X365">W365&amp;CHOOSE(AND(W365&lt;&gt;{11,12,13})*MIN(4,MOD(W365,10))+1,"th","st","nd","rd","th")</f>
        <v>99th</v>
      </c>
      <c r="Y365" s="77">
        <v>0</v>
      </c>
      <c r="Z365" s="39">
        <v>0.69</v>
      </c>
      <c r="AA365" s="81">
        <v>3473909.23</v>
      </c>
      <c r="AB365" s="82">
        <v>12507927419</v>
      </c>
      <c r="AC365" s="83">
        <v>6389239072</v>
      </c>
      <c r="AD365" s="81">
        <v>195156384.94999999</v>
      </c>
      <c r="AE365" s="81">
        <v>0</v>
      </c>
      <c r="AF365" s="81">
        <v>0</v>
      </c>
    </row>
    <row r="366" spans="1:32" x14ac:dyDescent="0.25">
      <c r="A366" s="7">
        <v>123464603</v>
      </c>
      <c r="B366" s="8" t="s">
        <v>385</v>
      </c>
      <c r="C366" s="8" t="s">
        <v>94</v>
      </c>
      <c r="D366" s="70">
        <v>105109</v>
      </c>
      <c r="E366" s="71">
        <v>4628</v>
      </c>
      <c r="F366" s="72">
        <v>36475432.909999996</v>
      </c>
      <c r="G366" s="73">
        <v>74.98</v>
      </c>
      <c r="H366" s="29">
        <f t="shared" si="15"/>
        <v>93</v>
      </c>
      <c r="I366" s="38" t="str">
        <f t="array" ref="I366">H366&amp;CHOOSE(AND(H366&lt;&gt;{11,12,13})*MIN(4,MOD(H366,10))+1,"th","st","nd","rd","th")</f>
        <v>93rd</v>
      </c>
      <c r="J366" s="74">
        <v>1.49</v>
      </c>
      <c r="K366" s="75">
        <v>38295673.43</v>
      </c>
      <c r="L366" s="38">
        <v>2173.413</v>
      </c>
      <c r="M366" s="38">
        <v>213.25</v>
      </c>
      <c r="N366" s="72">
        <v>16045.7</v>
      </c>
      <c r="O366" s="29">
        <f t="shared" si="16"/>
        <v>94</v>
      </c>
      <c r="P366" s="38" t="str">
        <f t="array" ref="P366">O366&amp;CHOOSE(AND(O366&lt;&gt;{11,12,13})*MIN(4,MOD(O366,10))+1,"th","st","nd","rd","th")</f>
        <v>94th</v>
      </c>
      <c r="Q366" s="76">
        <v>0.70809999999999995</v>
      </c>
      <c r="R366" s="77">
        <v>1.06</v>
      </c>
      <c r="S366" s="78">
        <v>1.5800000000000002E-2</v>
      </c>
      <c r="T366" s="79">
        <v>126</v>
      </c>
      <c r="U366" s="80">
        <v>31162382</v>
      </c>
      <c r="V366" s="72">
        <v>13056.88</v>
      </c>
      <c r="W366" s="29">
        <f t="shared" si="17"/>
        <v>94</v>
      </c>
      <c r="X366" s="38" t="str">
        <f t="array" ref="X366">W366&amp;CHOOSE(AND(W366&lt;&gt;{11,12,13})*MIN(4,MOD(W366,10))+1,"th","st","nd","rd","th")</f>
        <v>94th</v>
      </c>
      <c r="Y366" s="77">
        <v>0</v>
      </c>
      <c r="Z366" s="39">
        <v>1.06</v>
      </c>
      <c r="AA366" s="81">
        <v>1391692.8</v>
      </c>
      <c r="AB366" s="82">
        <v>1669580933</v>
      </c>
      <c r="AC366" s="83">
        <v>638743650</v>
      </c>
      <c r="AD366" s="81">
        <v>35082063.719999999</v>
      </c>
      <c r="AE366" s="81">
        <v>0</v>
      </c>
      <c r="AF366" s="81">
        <v>1676.39</v>
      </c>
    </row>
    <row r="367" spans="1:32" x14ac:dyDescent="0.25">
      <c r="A367" s="7">
        <v>123465303</v>
      </c>
      <c r="B367" s="8" t="s">
        <v>397</v>
      </c>
      <c r="C367" s="8" t="s">
        <v>94</v>
      </c>
      <c r="D367" s="70">
        <v>99910</v>
      </c>
      <c r="E367" s="71">
        <v>12345</v>
      </c>
      <c r="F367" s="72">
        <v>78464983.409999996</v>
      </c>
      <c r="G367" s="73">
        <v>63.62</v>
      </c>
      <c r="H367" s="29">
        <f t="shared" si="15"/>
        <v>78</v>
      </c>
      <c r="I367" s="38" t="str">
        <f t="array" ref="I367">H367&amp;CHOOSE(AND(H367&lt;&gt;{11,12,13})*MIN(4,MOD(H367,10))+1,"th","st","nd","rd","th")</f>
        <v>78th</v>
      </c>
      <c r="J367" s="74">
        <v>1.27</v>
      </c>
      <c r="K367" s="75">
        <v>87053628.310000002</v>
      </c>
      <c r="L367" s="38">
        <v>4874.674</v>
      </c>
      <c r="M367" s="38">
        <v>308.26</v>
      </c>
      <c r="N367" s="72">
        <v>16796.21</v>
      </c>
      <c r="O367" s="29">
        <f t="shared" si="16"/>
        <v>96</v>
      </c>
      <c r="P367" s="38" t="str">
        <f t="array" ref="P367">O367&amp;CHOOSE(AND(O367&lt;&gt;{11,12,13})*MIN(4,MOD(O367,10))+1,"th","st","nd","rd","th")</f>
        <v>96th</v>
      </c>
      <c r="Q367" s="76">
        <v>0.67649999999999999</v>
      </c>
      <c r="R367" s="77">
        <v>0.86</v>
      </c>
      <c r="S367" s="78">
        <v>1.5100000000000001E-2</v>
      </c>
      <c r="T367" s="79">
        <v>154</v>
      </c>
      <c r="U367" s="80">
        <v>70335799</v>
      </c>
      <c r="V367" s="72">
        <v>13570.65</v>
      </c>
      <c r="W367" s="29">
        <f t="shared" si="17"/>
        <v>94</v>
      </c>
      <c r="X367" s="38" t="str">
        <f t="array" ref="X367">W367&amp;CHOOSE(AND(W367&lt;&gt;{11,12,13})*MIN(4,MOD(W367,10))+1,"th","st","nd","rd","th")</f>
        <v>94th</v>
      </c>
      <c r="Y367" s="77">
        <v>0</v>
      </c>
      <c r="Z367" s="39">
        <v>0.86</v>
      </c>
      <c r="AA367" s="81">
        <v>1922482.05</v>
      </c>
      <c r="AB367" s="82">
        <v>3771376374</v>
      </c>
      <c r="AC367" s="83">
        <v>1438682795</v>
      </c>
      <c r="AD367" s="81">
        <v>76532413.239999995</v>
      </c>
      <c r="AE367" s="81">
        <v>0</v>
      </c>
      <c r="AF367" s="81">
        <v>10088.120000000001</v>
      </c>
    </row>
    <row r="368" spans="1:32" x14ac:dyDescent="0.25">
      <c r="A368" s="7">
        <v>123465602</v>
      </c>
      <c r="B368" s="8" t="s">
        <v>437</v>
      </c>
      <c r="C368" s="8" t="s">
        <v>94</v>
      </c>
      <c r="D368" s="70">
        <v>55741</v>
      </c>
      <c r="E368" s="71">
        <v>25925</v>
      </c>
      <c r="F368" s="72">
        <v>100428102.63</v>
      </c>
      <c r="G368" s="73">
        <v>69.5</v>
      </c>
      <c r="H368" s="29">
        <f t="shared" si="15"/>
        <v>86</v>
      </c>
      <c r="I368" s="38" t="str">
        <f t="array" ref="I368">H368&amp;CHOOSE(AND(H368&lt;&gt;{11,12,13})*MIN(4,MOD(H368,10))+1,"th","st","nd","rd","th")</f>
        <v>86th</v>
      </c>
      <c r="J368" s="74">
        <v>1.39</v>
      </c>
      <c r="K368" s="75">
        <v>131946717.64</v>
      </c>
      <c r="L368" s="38">
        <v>7544.2449999999999</v>
      </c>
      <c r="M368" s="38">
        <v>2207.3249999999998</v>
      </c>
      <c r="N368" s="72">
        <v>13530.82</v>
      </c>
      <c r="O368" s="29">
        <f t="shared" si="16"/>
        <v>80</v>
      </c>
      <c r="P368" s="38" t="str">
        <f t="array" ref="P368">O368&amp;CHOOSE(AND(O368&lt;&gt;{11,12,13})*MIN(4,MOD(O368,10))+1,"th","st","nd","rd","th")</f>
        <v>80th</v>
      </c>
      <c r="Q368" s="76">
        <v>0.83979999999999999</v>
      </c>
      <c r="R368" s="77">
        <v>1.17</v>
      </c>
      <c r="S368" s="78">
        <v>1.8100000000000002E-2</v>
      </c>
      <c r="T368" s="79">
        <v>51</v>
      </c>
      <c r="U368" s="80">
        <v>75106803</v>
      </c>
      <c r="V368" s="72">
        <v>7702.02</v>
      </c>
      <c r="W368" s="29">
        <f t="shared" si="17"/>
        <v>65</v>
      </c>
      <c r="X368" s="38" t="str">
        <f t="array" ref="X368">W368&amp;CHOOSE(AND(W368&lt;&gt;{11,12,13})*MIN(4,MOD(W368,10))+1,"th","st","nd","rd","th")</f>
        <v>65th</v>
      </c>
      <c r="Y368" s="77">
        <v>0</v>
      </c>
      <c r="Z368" s="39">
        <v>1.17</v>
      </c>
      <c r="AA368" s="81">
        <v>2770349.98</v>
      </c>
      <c r="AB368" s="82">
        <v>4105033952</v>
      </c>
      <c r="AC368" s="83">
        <v>1458432937</v>
      </c>
      <c r="AD368" s="81">
        <v>97654283.209999993</v>
      </c>
      <c r="AE368" s="81">
        <v>0</v>
      </c>
      <c r="AF368" s="81">
        <v>3469.44</v>
      </c>
    </row>
    <row r="369" spans="1:32" x14ac:dyDescent="0.25">
      <c r="A369" s="7">
        <v>123465702</v>
      </c>
      <c r="B369" s="8" t="s">
        <v>442</v>
      </c>
      <c r="C369" s="8" t="s">
        <v>94</v>
      </c>
      <c r="D369" s="70">
        <v>79023</v>
      </c>
      <c r="E369" s="71">
        <v>38751</v>
      </c>
      <c r="F369" s="72">
        <v>183149530.68000001</v>
      </c>
      <c r="G369" s="73">
        <v>59.81</v>
      </c>
      <c r="H369" s="29">
        <f t="shared" si="15"/>
        <v>70</v>
      </c>
      <c r="I369" s="38" t="str">
        <f t="array" ref="I369">H369&amp;CHOOSE(AND(H369&lt;&gt;{11,12,13})*MIN(4,MOD(H369,10))+1,"th","st","nd","rd","th")</f>
        <v>70th</v>
      </c>
      <c r="J369" s="74">
        <v>1.19</v>
      </c>
      <c r="K369" s="75">
        <v>207354729.41999999</v>
      </c>
      <c r="L369" s="38">
        <v>12484.295</v>
      </c>
      <c r="M369" s="38">
        <v>1133.4970000000001</v>
      </c>
      <c r="N369" s="72">
        <v>15226.75</v>
      </c>
      <c r="O369" s="29">
        <f t="shared" si="16"/>
        <v>92</v>
      </c>
      <c r="P369" s="38" t="str">
        <f t="array" ref="P369">O369&amp;CHOOSE(AND(O369&lt;&gt;{11,12,13})*MIN(4,MOD(O369,10))+1,"th","st","nd","rd","th")</f>
        <v>92nd</v>
      </c>
      <c r="Q369" s="76">
        <v>0.74619999999999997</v>
      </c>
      <c r="R369" s="77">
        <v>0.89</v>
      </c>
      <c r="S369" s="78">
        <v>1.2999999999999999E-2</v>
      </c>
      <c r="T369" s="79">
        <v>279</v>
      </c>
      <c r="U369" s="80">
        <v>190080954</v>
      </c>
      <c r="V369" s="72">
        <v>13958.28</v>
      </c>
      <c r="W369" s="29">
        <f t="shared" si="17"/>
        <v>95</v>
      </c>
      <c r="X369" s="38" t="str">
        <f t="array" ref="X369">W369&amp;CHOOSE(AND(W369&lt;&gt;{11,12,13})*MIN(4,MOD(W369,10))+1,"th","st","nd","rd","th")</f>
        <v>95th</v>
      </c>
      <c r="Y369" s="77">
        <v>0</v>
      </c>
      <c r="Z369" s="39">
        <v>0.89</v>
      </c>
      <c r="AA369" s="81">
        <v>4886160.43</v>
      </c>
      <c r="AB369" s="82">
        <v>10632936140</v>
      </c>
      <c r="AC369" s="83">
        <v>3447134546</v>
      </c>
      <c r="AD369" s="81">
        <v>177888194.47999999</v>
      </c>
      <c r="AE369" s="81">
        <v>0</v>
      </c>
      <c r="AF369" s="81">
        <v>375175.77</v>
      </c>
    </row>
    <row r="370" spans="1:32" x14ac:dyDescent="0.25">
      <c r="A370" s="7">
        <v>123466103</v>
      </c>
      <c r="B370" s="8" t="s">
        <v>487</v>
      </c>
      <c r="C370" s="8" t="s">
        <v>94</v>
      </c>
      <c r="D370" s="70">
        <v>92688</v>
      </c>
      <c r="E370" s="71">
        <v>12401</v>
      </c>
      <c r="F370" s="72">
        <v>76063402.879999995</v>
      </c>
      <c r="G370" s="73">
        <v>66.180000000000007</v>
      </c>
      <c r="H370" s="29">
        <f t="shared" si="15"/>
        <v>81</v>
      </c>
      <c r="I370" s="38" t="str">
        <f t="array" ref="I370">H370&amp;CHOOSE(AND(H370&lt;&gt;{11,12,13})*MIN(4,MOD(H370,10))+1,"th","st","nd","rd","th")</f>
        <v>81st</v>
      </c>
      <c r="J370" s="74">
        <v>1.32</v>
      </c>
      <c r="K370" s="75">
        <v>83699301.209999993</v>
      </c>
      <c r="L370" s="38">
        <v>5648.5829999999996</v>
      </c>
      <c r="M370" s="38">
        <v>397.60300000000001</v>
      </c>
      <c r="N370" s="72">
        <v>13843.32</v>
      </c>
      <c r="O370" s="29">
        <f t="shared" si="16"/>
        <v>82</v>
      </c>
      <c r="P370" s="38" t="str">
        <f t="array" ref="P370">O370&amp;CHOOSE(AND(O370&lt;&gt;{11,12,13})*MIN(4,MOD(O370,10))+1,"th","st","nd","rd","th")</f>
        <v>82nd</v>
      </c>
      <c r="Q370" s="76">
        <v>0.82079999999999997</v>
      </c>
      <c r="R370" s="77">
        <v>1.08</v>
      </c>
      <c r="S370" s="78">
        <v>1.6799999999999999E-2</v>
      </c>
      <c r="T370" s="79">
        <v>90</v>
      </c>
      <c r="U370" s="80">
        <v>60968808</v>
      </c>
      <c r="V370" s="72">
        <v>10083.85</v>
      </c>
      <c r="W370" s="29">
        <f t="shared" si="17"/>
        <v>84</v>
      </c>
      <c r="X370" s="38" t="str">
        <f t="array" ref="X370">W370&amp;CHOOSE(AND(W370&lt;&gt;{11,12,13})*MIN(4,MOD(W370,10))+1,"th","st","nd","rd","th")</f>
        <v>84th</v>
      </c>
      <c r="Y370" s="77">
        <v>0</v>
      </c>
      <c r="Z370" s="39">
        <v>1.08</v>
      </c>
      <c r="AA370" s="81">
        <v>1955902.95</v>
      </c>
      <c r="AB370" s="82">
        <v>3180000697</v>
      </c>
      <c r="AC370" s="83">
        <v>1336207280</v>
      </c>
      <c r="AD370" s="81">
        <v>74065269.349999994</v>
      </c>
      <c r="AE370" s="81">
        <v>0</v>
      </c>
      <c r="AF370" s="81">
        <v>42230.58</v>
      </c>
    </row>
    <row r="371" spans="1:32" x14ac:dyDescent="0.25">
      <c r="A371" s="7">
        <v>123466303</v>
      </c>
      <c r="B371" s="8" t="s">
        <v>502</v>
      </c>
      <c r="C371" s="8" t="s">
        <v>94</v>
      </c>
      <c r="D371" s="70">
        <v>73177</v>
      </c>
      <c r="E371" s="71">
        <v>7825</v>
      </c>
      <c r="F371" s="72">
        <v>43772136.270000003</v>
      </c>
      <c r="G371" s="73">
        <v>76.44</v>
      </c>
      <c r="H371" s="29">
        <f t="shared" si="15"/>
        <v>94</v>
      </c>
      <c r="I371" s="38" t="str">
        <f t="array" ref="I371">H371&amp;CHOOSE(AND(H371&lt;&gt;{11,12,13})*MIN(4,MOD(H371,10))+1,"th","st","nd","rd","th")</f>
        <v>94th</v>
      </c>
      <c r="J371" s="74">
        <v>1.52</v>
      </c>
      <c r="K371" s="75">
        <v>54471123</v>
      </c>
      <c r="L371" s="38">
        <v>3367.6590000000001</v>
      </c>
      <c r="M371" s="38">
        <v>375.13</v>
      </c>
      <c r="N371" s="72">
        <v>14553.62</v>
      </c>
      <c r="O371" s="29">
        <f t="shared" si="16"/>
        <v>89</v>
      </c>
      <c r="P371" s="38" t="str">
        <f t="array" ref="P371">O371&amp;CHOOSE(AND(O371&lt;&gt;{11,12,13})*MIN(4,MOD(O371,10))+1,"th","st","nd","rd","th")</f>
        <v>89th</v>
      </c>
      <c r="Q371" s="76">
        <v>0.78069999999999995</v>
      </c>
      <c r="R371" s="77">
        <v>1.19</v>
      </c>
      <c r="S371" s="78">
        <v>2.1600000000000001E-2</v>
      </c>
      <c r="T371" s="79">
        <v>16</v>
      </c>
      <c r="U371" s="80">
        <v>27366759</v>
      </c>
      <c r="V371" s="72">
        <v>7311.86</v>
      </c>
      <c r="W371" s="29">
        <f t="shared" si="17"/>
        <v>60</v>
      </c>
      <c r="X371" s="38" t="str">
        <f t="array" ref="X371">W371&amp;CHOOSE(AND(W371&lt;&gt;{11,12,13})*MIN(4,MOD(W371,10))+1,"th","st","nd","rd","th")</f>
        <v>60th</v>
      </c>
      <c r="Y371" s="77">
        <v>0</v>
      </c>
      <c r="Z371" s="39">
        <v>1.19</v>
      </c>
      <c r="AA371" s="81">
        <v>1537526.27</v>
      </c>
      <c r="AB371" s="82">
        <v>1466062319</v>
      </c>
      <c r="AC371" s="83">
        <v>561105017</v>
      </c>
      <c r="AD371" s="81">
        <v>42109346</v>
      </c>
      <c r="AE371" s="81">
        <v>0</v>
      </c>
      <c r="AF371" s="81">
        <v>125264</v>
      </c>
    </row>
    <row r="372" spans="1:32" x14ac:dyDescent="0.25">
      <c r="A372" s="7">
        <v>123466403</v>
      </c>
      <c r="B372" s="8" t="s">
        <v>503</v>
      </c>
      <c r="C372" s="8" t="s">
        <v>94</v>
      </c>
      <c r="D372" s="70">
        <v>45724</v>
      </c>
      <c r="E372" s="71">
        <v>9504</v>
      </c>
      <c r="F372" s="72">
        <v>34660717.240000002</v>
      </c>
      <c r="G372" s="73">
        <v>79.760000000000005</v>
      </c>
      <c r="H372" s="29">
        <f t="shared" si="15"/>
        <v>97</v>
      </c>
      <c r="I372" s="38" t="str">
        <f t="array" ref="I372">H372&amp;CHOOSE(AND(H372&lt;&gt;{11,12,13})*MIN(4,MOD(H372,10))+1,"th","st","nd","rd","th")</f>
        <v>97th</v>
      </c>
      <c r="J372" s="74">
        <v>1.59</v>
      </c>
      <c r="K372" s="75">
        <v>49383989.93</v>
      </c>
      <c r="L372" s="38">
        <v>3287.0369999999998</v>
      </c>
      <c r="M372" s="38">
        <v>882.91300000000001</v>
      </c>
      <c r="N372" s="72">
        <v>11842.83</v>
      </c>
      <c r="O372" s="29">
        <f t="shared" si="16"/>
        <v>58</v>
      </c>
      <c r="P372" s="38" t="str">
        <f t="array" ref="P372">O372&amp;CHOOSE(AND(O372&lt;&gt;{11,12,13})*MIN(4,MOD(O372,10))+1,"th","st","nd","rd","th")</f>
        <v>58th</v>
      </c>
      <c r="Q372" s="76">
        <v>0.95940000000000003</v>
      </c>
      <c r="R372" s="77">
        <v>1.53</v>
      </c>
      <c r="S372" s="78">
        <v>2.5499999999999998E-2</v>
      </c>
      <c r="T372" s="79">
        <v>2</v>
      </c>
      <c r="U372" s="80">
        <v>18342207</v>
      </c>
      <c r="V372" s="72">
        <v>4398.66</v>
      </c>
      <c r="W372" s="29">
        <f t="shared" si="17"/>
        <v>20</v>
      </c>
      <c r="X372" s="38" t="str">
        <f t="array" ref="X372">W372&amp;CHOOSE(AND(W372&lt;&gt;{11,12,13})*MIN(4,MOD(W372,10))+1,"th","st","nd","rd","th")</f>
        <v>20th</v>
      </c>
      <c r="Y372" s="77">
        <v>0.33</v>
      </c>
      <c r="Z372" s="39">
        <v>1.86</v>
      </c>
      <c r="AA372" s="81">
        <v>1618228.49</v>
      </c>
      <c r="AB372" s="82">
        <v>991838371</v>
      </c>
      <c r="AC372" s="83">
        <v>366843607</v>
      </c>
      <c r="AD372" s="81">
        <v>32704427.550000001</v>
      </c>
      <c r="AE372" s="81">
        <v>0</v>
      </c>
      <c r="AF372" s="81">
        <v>338061.2</v>
      </c>
    </row>
    <row r="373" spans="1:32" x14ac:dyDescent="0.25">
      <c r="A373" s="7">
        <v>123467103</v>
      </c>
      <c r="B373" s="8" t="s">
        <v>549</v>
      </c>
      <c r="C373" s="8" t="s">
        <v>94</v>
      </c>
      <c r="D373" s="70">
        <v>78809</v>
      </c>
      <c r="E373" s="71">
        <v>16790</v>
      </c>
      <c r="F373" s="72">
        <v>88445695.430000007</v>
      </c>
      <c r="G373" s="73">
        <v>66.84</v>
      </c>
      <c r="H373" s="29">
        <f t="shared" si="15"/>
        <v>83</v>
      </c>
      <c r="I373" s="38" t="str">
        <f t="array" ref="I373">H373&amp;CHOOSE(AND(H373&lt;&gt;{11,12,13})*MIN(4,MOD(H373,10))+1,"th","st","nd","rd","th")</f>
        <v>83rd</v>
      </c>
      <c r="J373" s="74">
        <v>1.33</v>
      </c>
      <c r="K373" s="75">
        <v>101105219.73</v>
      </c>
      <c r="L373" s="38">
        <v>6589.3209999999999</v>
      </c>
      <c r="M373" s="38">
        <v>678.88499999999999</v>
      </c>
      <c r="N373" s="72">
        <v>13910.62</v>
      </c>
      <c r="O373" s="29">
        <f t="shared" si="16"/>
        <v>83</v>
      </c>
      <c r="P373" s="38" t="str">
        <f t="array" ref="P373">O373&amp;CHOOSE(AND(O373&lt;&gt;{11,12,13})*MIN(4,MOD(O373,10))+1,"th","st","nd","rd","th")</f>
        <v>83rd</v>
      </c>
      <c r="Q373" s="76">
        <v>0.81679999999999997</v>
      </c>
      <c r="R373" s="77">
        <v>1.0900000000000001</v>
      </c>
      <c r="S373" s="78">
        <v>1.5599999999999999E-2</v>
      </c>
      <c r="T373" s="79">
        <v>131</v>
      </c>
      <c r="U373" s="80">
        <v>76604249</v>
      </c>
      <c r="V373" s="72">
        <v>10539.64</v>
      </c>
      <c r="W373" s="29">
        <f t="shared" si="17"/>
        <v>87</v>
      </c>
      <c r="X373" s="38" t="str">
        <f t="array" ref="X373">W373&amp;CHOOSE(AND(W373&lt;&gt;{11,12,13})*MIN(4,MOD(W373,10))+1,"th","st","nd","rd","th")</f>
        <v>87th</v>
      </c>
      <c r="Y373" s="77">
        <v>0</v>
      </c>
      <c r="Z373" s="39">
        <v>1.0900000000000001</v>
      </c>
      <c r="AA373" s="81">
        <v>2187670.9</v>
      </c>
      <c r="AB373" s="82">
        <v>4131713478</v>
      </c>
      <c r="AC373" s="83">
        <v>1542675335</v>
      </c>
      <c r="AD373" s="81">
        <v>86111975.450000003</v>
      </c>
      <c r="AE373" s="81">
        <v>0</v>
      </c>
      <c r="AF373" s="81">
        <v>146049.07999999999</v>
      </c>
    </row>
    <row r="374" spans="1:32" x14ac:dyDescent="0.25">
      <c r="A374" s="7">
        <v>123467203</v>
      </c>
      <c r="B374" s="8" t="s">
        <v>571</v>
      </c>
      <c r="C374" s="8" t="s">
        <v>94</v>
      </c>
      <c r="D374" s="70">
        <v>85074</v>
      </c>
      <c r="E374" s="71">
        <v>7393</v>
      </c>
      <c r="F374" s="72">
        <v>42564815.770000003</v>
      </c>
      <c r="G374" s="73">
        <v>67.680000000000007</v>
      </c>
      <c r="H374" s="29">
        <f t="shared" si="15"/>
        <v>84</v>
      </c>
      <c r="I374" s="38" t="str">
        <f t="array" ref="I374">H374&amp;CHOOSE(AND(H374&lt;&gt;{11,12,13})*MIN(4,MOD(H374,10))+1,"th","st","nd","rd","th")</f>
        <v>84th</v>
      </c>
      <c r="J374" s="74">
        <v>1.35</v>
      </c>
      <c r="K374" s="75">
        <v>42595818.469999999</v>
      </c>
      <c r="L374" s="38">
        <v>2338.0770000000002</v>
      </c>
      <c r="M374" s="38">
        <v>112.20699999999999</v>
      </c>
      <c r="N374" s="72">
        <v>17384.03</v>
      </c>
      <c r="O374" s="29">
        <f t="shared" si="16"/>
        <v>97</v>
      </c>
      <c r="P374" s="38" t="str">
        <f t="array" ref="P374">O374&amp;CHOOSE(AND(O374&lt;&gt;{11,12,13})*MIN(4,MOD(O374,10))+1,"th","st","nd","rd","th")</f>
        <v>97th</v>
      </c>
      <c r="Q374" s="76">
        <v>0.65359999999999996</v>
      </c>
      <c r="R374" s="77">
        <v>0.88</v>
      </c>
      <c r="S374" s="78">
        <v>1.46E-2</v>
      </c>
      <c r="T374" s="79">
        <v>179</v>
      </c>
      <c r="U374" s="80">
        <v>39394850</v>
      </c>
      <c r="V374" s="72">
        <v>16077.67</v>
      </c>
      <c r="W374" s="29">
        <f t="shared" si="17"/>
        <v>97</v>
      </c>
      <c r="X374" s="38" t="str">
        <f t="array" ref="X374">W374&amp;CHOOSE(AND(W374&lt;&gt;{11,12,13})*MIN(4,MOD(W374,10))+1,"th","st","nd","rd","th")</f>
        <v>97th</v>
      </c>
      <c r="Y374" s="77">
        <v>0</v>
      </c>
      <c r="Z374" s="39">
        <v>0.88</v>
      </c>
      <c r="AA374" s="81">
        <v>1666754.07</v>
      </c>
      <c r="AB374" s="82">
        <v>2074977494</v>
      </c>
      <c r="AC374" s="83">
        <v>843159553</v>
      </c>
      <c r="AD374" s="81">
        <v>40860219.060000002</v>
      </c>
      <c r="AE374" s="81">
        <v>0</v>
      </c>
      <c r="AF374" s="81">
        <v>37842.639999999999</v>
      </c>
    </row>
    <row r="375" spans="1:32" x14ac:dyDescent="0.25">
      <c r="A375" s="7">
        <v>123467303</v>
      </c>
      <c r="B375" s="8" t="s">
        <v>572</v>
      </c>
      <c r="C375" s="8" t="s">
        <v>94</v>
      </c>
      <c r="D375" s="70">
        <v>85790</v>
      </c>
      <c r="E375" s="71">
        <v>17977</v>
      </c>
      <c r="F375" s="72">
        <v>109795355.73999999</v>
      </c>
      <c r="G375" s="73">
        <v>71.19</v>
      </c>
      <c r="H375" s="29">
        <f t="shared" si="15"/>
        <v>89</v>
      </c>
      <c r="I375" s="38" t="str">
        <f t="array" ref="I375">H375&amp;CHOOSE(AND(H375&lt;&gt;{11,12,13})*MIN(4,MOD(H375,10))+1,"th","st","nd","rd","th")</f>
        <v>89th</v>
      </c>
      <c r="J375" s="74">
        <v>1.42</v>
      </c>
      <c r="K375" s="75">
        <v>116072143.16</v>
      </c>
      <c r="L375" s="38">
        <v>7868.2979999999998</v>
      </c>
      <c r="M375" s="38">
        <v>428.02499999999998</v>
      </c>
      <c r="N375" s="72">
        <v>13990.79</v>
      </c>
      <c r="O375" s="29">
        <f t="shared" si="16"/>
        <v>84</v>
      </c>
      <c r="P375" s="38" t="str">
        <f t="array" ref="P375">O375&amp;CHOOSE(AND(O375&lt;&gt;{11,12,13})*MIN(4,MOD(O375,10))+1,"th","st","nd","rd","th")</f>
        <v>84th</v>
      </c>
      <c r="Q375" s="76">
        <v>0.81210000000000004</v>
      </c>
      <c r="R375" s="77">
        <v>1.1499999999999999</v>
      </c>
      <c r="S375" s="78">
        <v>1.43E-2</v>
      </c>
      <c r="T375" s="79">
        <v>201</v>
      </c>
      <c r="U375" s="80">
        <v>103587805</v>
      </c>
      <c r="V375" s="72">
        <v>12485.99</v>
      </c>
      <c r="W375" s="29">
        <f t="shared" si="17"/>
        <v>92</v>
      </c>
      <c r="X375" s="38" t="str">
        <f t="array" ref="X375">W375&amp;CHOOSE(AND(W375&lt;&gt;{11,12,13})*MIN(4,MOD(W375,10))+1,"th","st","nd","rd","th")</f>
        <v>92nd</v>
      </c>
      <c r="Y375" s="77">
        <v>0</v>
      </c>
      <c r="Z375" s="39">
        <v>1.1499999999999999</v>
      </c>
      <c r="AA375" s="81">
        <v>2345477.9900000002</v>
      </c>
      <c r="AB375" s="82">
        <v>5793737247</v>
      </c>
      <c r="AC375" s="83">
        <v>1879433523</v>
      </c>
      <c r="AD375" s="81">
        <v>107173390.14</v>
      </c>
      <c r="AE375" s="81">
        <v>80000</v>
      </c>
      <c r="AF375" s="81">
        <v>196487.61</v>
      </c>
    </row>
    <row r="376" spans="1:32" x14ac:dyDescent="0.25">
      <c r="A376" s="7">
        <v>123468303</v>
      </c>
      <c r="B376" s="8" t="s">
        <v>606</v>
      </c>
      <c r="C376" s="8" t="s">
        <v>94</v>
      </c>
      <c r="D376" s="70">
        <v>106869</v>
      </c>
      <c r="E376" s="71">
        <v>9513</v>
      </c>
      <c r="F376" s="72">
        <v>73803799.780000001</v>
      </c>
      <c r="G376" s="73">
        <v>72.599999999999994</v>
      </c>
      <c r="H376" s="29">
        <f t="shared" si="15"/>
        <v>90</v>
      </c>
      <c r="I376" s="38" t="str">
        <f t="array" ref="I376">H376&amp;CHOOSE(AND(H376&lt;&gt;{11,12,13})*MIN(4,MOD(H376,10))+1,"th","st","nd","rd","th")</f>
        <v>90th</v>
      </c>
      <c r="J376" s="74">
        <v>1.45</v>
      </c>
      <c r="K376" s="75">
        <v>73238555.599999994</v>
      </c>
      <c r="L376" s="38">
        <v>4219.6970000000001</v>
      </c>
      <c r="M376" s="38">
        <v>216.86500000000001</v>
      </c>
      <c r="N376" s="72">
        <v>16507.95</v>
      </c>
      <c r="O376" s="29">
        <f t="shared" si="16"/>
        <v>95</v>
      </c>
      <c r="P376" s="38" t="str">
        <f t="array" ref="P376">O376&amp;CHOOSE(AND(O376&lt;&gt;{11,12,13})*MIN(4,MOD(O376,10))+1,"th","st","nd","rd","th")</f>
        <v>95th</v>
      </c>
      <c r="Q376" s="76">
        <v>0.68830000000000002</v>
      </c>
      <c r="R376" s="77">
        <v>1</v>
      </c>
      <c r="S376" s="78">
        <v>1.52E-2</v>
      </c>
      <c r="T376" s="79">
        <v>149</v>
      </c>
      <c r="U376" s="80">
        <v>65651956</v>
      </c>
      <c r="V376" s="72">
        <v>14797.93</v>
      </c>
      <c r="W376" s="29">
        <f t="shared" si="17"/>
        <v>96</v>
      </c>
      <c r="X376" s="38" t="str">
        <f t="array" ref="X376">W376&amp;CHOOSE(AND(W376&lt;&gt;{11,12,13})*MIN(4,MOD(W376,10))+1,"th","st","nd","rd","th")</f>
        <v>96th</v>
      </c>
      <c r="Y376" s="77">
        <v>0</v>
      </c>
      <c r="Z376" s="39">
        <v>1</v>
      </c>
      <c r="AA376" s="81">
        <v>2307700.0299999998</v>
      </c>
      <c r="AB376" s="82">
        <v>3377704417</v>
      </c>
      <c r="AC376" s="83">
        <v>1485403416</v>
      </c>
      <c r="AD376" s="81">
        <v>71392573.189999998</v>
      </c>
      <c r="AE376" s="81">
        <v>0</v>
      </c>
      <c r="AF376" s="81">
        <v>103526.56</v>
      </c>
    </row>
    <row r="377" spans="1:32" x14ac:dyDescent="0.25">
      <c r="A377" s="7">
        <v>123468402</v>
      </c>
      <c r="B377" s="8" t="s">
        <v>607</v>
      </c>
      <c r="C377" s="8" t="s">
        <v>94</v>
      </c>
      <c r="D377" s="70">
        <v>76571</v>
      </c>
      <c r="E377" s="71">
        <v>14675</v>
      </c>
      <c r="F377" s="72">
        <v>73077621.720000014</v>
      </c>
      <c r="G377" s="73">
        <v>65.03</v>
      </c>
      <c r="H377" s="29">
        <f t="shared" si="15"/>
        <v>79</v>
      </c>
      <c r="I377" s="38" t="str">
        <f t="array" ref="I377">H377&amp;CHOOSE(AND(H377&lt;&gt;{11,12,13})*MIN(4,MOD(H377,10))+1,"th","st","nd","rd","th")</f>
        <v>79th</v>
      </c>
      <c r="J377" s="74">
        <v>1.3</v>
      </c>
      <c r="K377" s="75">
        <v>74027206.260000005</v>
      </c>
      <c r="L377" s="38">
        <v>3879.4609999999998</v>
      </c>
      <c r="M377" s="38">
        <v>473.54399999999998</v>
      </c>
      <c r="N377" s="72">
        <v>17006</v>
      </c>
      <c r="O377" s="29">
        <f t="shared" si="16"/>
        <v>97</v>
      </c>
      <c r="P377" s="38" t="str">
        <f t="array" ref="P377">O377&amp;CHOOSE(AND(O377&lt;&gt;{11,12,13})*MIN(4,MOD(O377,10))+1,"th","st","nd","rd","th")</f>
        <v>97th</v>
      </c>
      <c r="Q377" s="76">
        <v>0.66820000000000002</v>
      </c>
      <c r="R377" s="77">
        <v>0.87</v>
      </c>
      <c r="S377" s="78">
        <v>1.0500000000000001E-2</v>
      </c>
      <c r="T377" s="79">
        <v>427</v>
      </c>
      <c r="U377" s="80">
        <v>93836205</v>
      </c>
      <c r="V377" s="72">
        <v>21556.65</v>
      </c>
      <c r="W377" s="29">
        <f t="shared" si="17"/>
        <v>98</v>
      </c>
      <c r="X377" s="38" t="str">
        <f t="array" ref="X377">W377&amp;CHOOSE(AND(W377&lt;&gt;{11,12,13})*MIN(4,MOD(W377,10))+1,"th","st","nd","rd","th")</f>
        <v>98th</v>
      </c>
      <c r="Y377" s="77">
        <v>0</v>
      </c>
      <c r="Z377" s="39">
        <v>0.87</v>
      </c>
      <c r="AA377" s="81">
        <v>611403.87</v>
      </c>
      <c r="AB377" s="82">
        <v>5628943737</v>
      </c>
      <c r="AC377" s="83">
        <v>1321886286</v>
      </c>
      <c r="AD377" s="81">
        <v>71967113.450000003</v>
      </c>
      <c r="AE377" s="81">
        <v>0</v>
      </c>
      <c r="AF377" s="81">
        <v>499104.4</v>
      </c>
    </row>
    <row r="378" spans="1:32" x14ac:dyDescent="0.25">
      <c r="A378" s="7">
        <v>123468503</v>
      </c>
      <c r="B378" s="8" t="s">
        <v>608</v>
      </c>
      <c r="C378" s="8" t="s">
        <v>94</v>
      </c>
      <c r="D378" s="70">
        <v>65208</v>
      </c>
      <c r="E378" s="71">
        <v>9602</v>
      </c>
      <c r="F378" s="72">
        <v>45750711.960000001</v>
      </c>
      <c r="G378" s="73">
        <v>73.069999999999993</v>
      </c>
      <c r="H378" s="29">
        <f t="shared" si="15"/>
        <v>91</v>
      </c>
      <c r="I378" s="38" t="str">
        <f t="array" ref="I378">H378&amp;CHOOSE(AND(H378&lt;&gt;{11,12,13})*MIN(4,MOD(H378,10))+1,"th","st","nd","rd","th")</f>
        <v>91st</v>
      </c>
      <c r="J378" s="74">
        <v>1.46</v>
      </c>
      <c r="K378" s="75">
        <v>49458150.18</v>
      </c>
      <c r="L378" s="38">
        <v>3137.3609999999999</v>
      </c>
      <c r="M378" s="38">
        <v>384.99200000000002</v>
      </c>
      <c r="N378" s="72">
        <v>14041.22</v>
      </c>
      <c r="O378" s="29">
        <f t="shared" si="16"/>
        <v>85</v>
      </c>
      <c r="P378" s="38" t="str">
        <f t="array" ref="P378">O378&amp;CHOOSE(AND(O378&lt;&gt;{11,12,13})*MIN(4,MOD(O378,10))+1,"th","st","nd","rd","th")</f>
        <v>85th</v>
      </c>
      <c r="Q378" s="76">
        <v>0.80920000000000003</v>
      </c>
      <c r="R378" s="77">
        <v>1.18</v>
      </c>
      <c r="S378" s="78">
        <v>1.5800000000000002E-2</v>
      </c>
      <c r="T378" s="79">
        <v>126</v>
      </c>
      <c r="U378" s="80">
        <v>39069816</v>
      </c>
      <c r="V378" s="72">
        <v>11091.96</v>
      </c>
      <c r="W378" s="29">
        <f t="shared" si="17"/>
        <v>88</v>
      </c>
      <c r="X378" s="38" t="str">
        <f t="array" ref="X378">W378&amp;CHOOSE(AND(W378&lt;&gt;{11,12,13})*MIN(4,MOD(W378,10))+1,"th","st","nd","rd","th")</f>
        <v>88th</v>
      </c>
      <c r="Y378" s="77">
        <v>0</v>
      </c>
      <c r="Z378" s="39">
        <v>1.18</v>
      </c>
      <c r="AA378" s="81">
        <v>1249496.27</v>
      </c>
      <c r="AB378" s="82">
        <v>2221503239</v>
      </c>
      <c r="AC378" s="83">
        <v>672557229</v>
      </c>
      <c r="AD378" s="81">
        <v>43714714.909999996</v>
      </c>
      <c r="AE378" s="81">
        <v>0</v>
      </c>
      <c r="AF378" s="81">
        <v>786500.78</v>
      </c>
    </row>
    <row r="379" spans="1:32" x14ac:dyDescent="0.25">
      <c r="A379" s="7">
        <v>123468603</v>
      </c>
      <c r="B379" s="8" t="s">
        <v>609</v>
      </c>
      <c r="C379" s="8" t="s">
        <v>94</v>
      </c>
      <c r="D379" s="70">
        <v>68343</v>
      </c>
      <c r="E379" s="71">
        <v>8354</v>
      </c>
      <c r="F379" s="72">
        <v>35469534.520000003</v>
      </c>
      <c r="G379" s="73">
        <v>62.13</v>
      </c>
      <c r="H379" s="29">
        <f t="shared" si="15"/>
        <v>75</v>
      </c>
      <c r="I379" s="38" t="str">
        <f t="array" ref="I379">H379&amp;CHOOSE(AND(H379&lt;&gt;{11,12,13})*MIN(4,MOD(H379,10))+1,"th","st","nd","rd","th")</f>
        <v>75th</v>
      </c>
      <c r="J379" s="74">
        <v>1.24</v>
      </c>
      <c r="K379" s="75">
        <v>46932192.920000002</v>
      </c>
      <c r="L379" s="38">
        <v>3248.2190000000001</v>
      </c>
      <c r="M379" s="38">
        <v>262.29899999999998</v>
      </c>
      <c r="N379" s="72">
        <v>13369.02</v>
      </c>
      <c r="O379" s="29">
        <f t="shared" si="16"/>
        <v>79</v>
      </c>
      <c r="P379" s="38" t="str">
        <f t="array" ref="P379">O379&amp;CHOOSE(AND(O379&lt;&gt;{11,12,13})*MIN(4,MOD(O379,10))+1,"th","st","nd","rd","th")</f>
        <v>79th</v>
      </c>
      <c r="Q379" s="76">
        <v>0.84989999999999999</v>
      </c>
      <c r="R379" s="77">
        <v>1.05</v>
      </c>
      <c r="S379" s="78">
        <v>1.5100000000000001E-2</v>
      </c>
      <c r="T379" s="79">
        <v>154</v>
      </c>
      <c r="U379" s="80">
        <v>31716812</v>
      </c>
      <c r="V379" s="72">
        <v>9034.7999999999993</v>
      </c>
      <c r="W379" s="29">
        <f t="shared" si="17"/>
        <v>76</v>
      </c>
      <c r="X379" s="38" t="str">
        <f t="array" ref="X379">W379&amp;CHOOSE(AND(W379&lt;&gt;{11,12,13})*MIN(4,MOD(W379,10))+1,"th","st","nd","rd","th")</f>
        <v>76th</v>
      </c>
      <c r="Y379" s="77">
        <v>0</v>
      </c>
      <c r="Z379" s="39">
        <v>1.05</v>
      </c>
      <c r="AA379" s="81">
        <v>1130756.3600000001</v>
      </c>
      <c r="AB379" s="82">
        <v>1748934208</v>
      </c>
      <c r="AC379" s="83">
        <v>600459303</v>
      </c>
      <c r="AD379" s="81">
        <v>34329036.950000003</v>
      </c>
      <c r="AE379" s="81">
        <v>0</v>
      </c>
      <c r="AF379" s="81">
        <v>9741.2099999999991</v>
      </c>
    </row>
    <row r="380" spans="1:32" x14ac:dyDescent="0.25">
      <c r="A380" s="7">
        <v>123469303</v>
      </c>
      <c r="B380" s="8" t="s">
        <v>650</v>
      </c>
      <c r="C380" s="8" t="s">
        <v>94</v>
      </c>
      <c r="D380" s="70">
        <v>98454</v>
      </c>
      <c r="E380" s="71">
        <v>14353</v>
      </c>
      <c r="F380" s="72">
        <v>73820928.510000005</v>
      </c>
      <c r="G380" s="73">
        <v>52.24</v>
      </c>
      <c r="H380" s="29">
        <f t="shared" si="15"/>
        <v>56</v>
      </c>
      <c r="I380" s="38" t="str">
        <f t="array" ref="I380">H380&amp;CHOOSE(AND(H380&lt;&gt;{11,12,13})*MIN(4,MOD(H380,10))+1,"th","st","nd","rd","th")</f>
        <v>56th</v>
      </c>
      <c r="J380" s="74">
        <v>1.04</v>
      </c>
      <c r="K380" s="75">
        <v>86812720.590000004</v>
      </c>
      <c r="L380" s="38">
        <v>4494.1379999999999</v>
      </c>
      <c r="M380" s="38">
        <v>291.72000000000003</v>
      </c>
      <c r="N380" s="72">
        <v>18139.43</v>
      </c>
      <c r="O380" s="29">
        <f t="shared" si="16"/>
        <v>98</v>
      </c>
      <c r="P380" s="38" t="str">
        <f t="array" ref="P380">O380&amp;CHOOSE(AND(O380&lt;&gt;{11,12,13})*MIN(4,MOD(O380,10))+1,"th","st","nd","rd","th")</f>
        <v>98th</v>
      </c>
      <c r="Q380" s="76">
        <v>0.62639999999999996</v>
      </c>
      <c r="R380" s="77">
        <v>0.65</v>
      </c>
      <c r="S380" s="78">
        <v>9.5999999999999992E-3</v>
      </c>
      <c r="T380" s="79">
        <v>462</v>
      </c>
      <c r="U380" s="80">
        <v>104253141</v>
      </c>
      <c r="V380" s="72">
        <v>21783.58</v>
      </c>
      <c r="W380" s="29">
        <f t="shared" si="17"/>
        <v>98</v>
      </c>
      <c r="X380" s="38" t="str">
        <f t="array" ref="X380">W380&amp;CHOOSE(AND(W380&lt;&gt;{11,12,13})*MIN(4,MOD(W380,10))+1,"th","st","nd","rd","th")</f>
        <v>98th</v>
      </c>
      <c r="Y380" s="77">
        <v>0</v>
      </c>
      <c r="Z380" s="39">
        <v>0.65</v>
      </c>
      <c r="AA380" s="81">
        <v>2869222.68</v>
      </c>
      <c r="AB380" s="82">
        <v>5337336515</v>
      </c>
      <c r="AC380" s="83">
        <v>2385118388</v>
      </c>
      <c r="AD380" s="81">
        <v>70951705.829999998</v>
      </c>
      <c r="AE380" s="81">
        <v>0</v>
      </c>
      <c r="AF380" s="81">
        <v>0</v>
      </c>
    </row>
    <row r="381" spans="1:32" x14ac:dyDescent="0.25">
      <c r="A381" s="7">
        <v>116471803</v>
      </c>
      <c r="B381" s="8" t="s">
        <v>251</v>
      </c>
      <c r="C381" s="8" t="s">
        <v>252</v>
      </c>
      <c r="D381" s="70">
        <v>53560</v>
      </c>
      <c r="E381" s="71">
        <v>7712</v>
      </c>
      <c r="F381" s="72">
        <v>20480264.719999999</v>
      </c>
      <c r="G381" s="73">
        <v>49.58</v>
      </c>
      <c r="H381" s="29">
        <f t="shared" si="15"/>
        <v>48</v>
      </c>
      <c r="I381" s="38" t="str">
        <f t="array" ref="I381">H381&amp;CHOOSE(AND(H381&lt;&gt;{11,12,13})*MIN(4,MOD(H381,10))+1,"th","st","nd","rd","th")</f>
        <v>48th</v>
      </c>
      <c r="J381" s="74">
        <v>0.99</v>
      </c>
      <c r="K381" s="75">
        <v>30588880.890000001</v>
      </c>
      <c r="L381" s="38">
        <v>2373.63</v>
      </c>
      <c r="M381" s="38">
        <v>319.89999999999998</v>
      </c>
      <c r="N381" s="72">
        <v>11356.43</v>
      </c>
      <c r="O381" s="29">
        <f t="shared" si="16"/>
        <v>50</v>
      </c>
      <c r="P381" s="38" t="str">
        <f t="array" ref="P381">O381&amp;CHOOSE(AND(O381&lt;&gt;{11,12,13})*MIN(4,MOD(O381,10))+1,"th","st","nd","rd","th")</f>
        <v>50th</v>
      </c>
      <c r="Q381" s="76">
        <v>1.0004999999999999</v>
      </c>
      <c r="R381" s="77">
        <v>0.99</v>
      </c>
      <c r="S381" s="78">
        <v>1.0800000000000001E-2</v>
      </c>
      <c r="T381" s="79">
        <v>408</v>
      </c>
      <c r="U381" s="80">
        <v>25574044</v>
      </c>
      <c r="V381" s="72">
        <v>9494.6200000000008</v>
      </c>
      <c r="W381" s="29">
        <f t="shared" si="17"/>
        <v>80</v>
      </c>
      <c r="X381" s="38" t="str">
        <f t="array" ref="X381">W381&amp;CHOOSE(AND(W381&lt;&gt;{11,12,13})*MIN(4,MOD(W381,10))+1,"th","st","nd","rd","th")</f>
        <v>80th</v>
      </c>
      <c r="Y381" s="77">
        <v>0</v>
      </c>
      <c r="Z381" s="39">
        <v>0.99</v>
      </c>
      <c r="AA381" s="81">
        <v>552337.9</v>
      </c>
      <c r="AB381" s="82">
        <v>1344553462</v>
      </c>
      <c r="AC381" s="83">
        <v>549820199</v>
      </c>
      <c r="AD381" s="81">
        <v>19858225.850000001</v>
      </c>
      <c r="AE381" s="81">
        <v>0</v>
      </c>
      <c r="AF381" s="81">
        <v>69700.97</v>
      </c>
    </row>
    <row r="382" spans="1:32" x14ac:dyDescent="0.25">
      <c r="A382" s="7">
        <v>120480803</v>
      </c>
      <c r="B382" s="8" t="s">
        <v>128</v>
      </c>
      <c r="C382" s="8" t="s">
        <v>129</v>
      </c>
      <c r="D382" s="70">
        <v>58129</v>
      </c>
      <c r="E382" s="71">
        <v>8838</v>
      </c>
      <c r="F382" s="72">
        <v>33010065.459999997</v>
      </c>
      <c r="G382" s="73">
        <v>64.25</v>
      </c>
      <c r="H382" s="29">
        <f t="shared" si="15"/>
        <v>78</v>
      </c>
      <c r="I382" s="38" t="str">
        <f t="array" ref="I382">H382&amp;CHOOSE(AND(H382&lt;&gt;{11,12,13})*MIN(4,MOD(H382,10))+1,"th","st","nd","rd","th")</f>
        <v>78th</v>
      </c>
      <c r="J382" s="74">
        <v>1.28</v>
      </c>
      <c r="K382" s="75">
        <v>45392553.270000003</v>
      </c>
      <c r="L382" s="38">
        <v>3078.6840000000002</v>
      </c>
      <c r="M382" s="38">
        <v>430.221</v>
      </c>
      <c r="N382" s="72">
        <v>12936.39</v>
      </c>
      <c r="O382" s="29">
        <f t="shared" si="16"/>
        <v>75</v>
      </c>
      <c r="P382" s="38" t="str">
        <f t="array" ref="P382">O382&amp;CHOOSE(AND(O382&lt;&gt;{11,12,13})*MIN(4,MOD(O382,10))+1,"th","st","nd","rd","th")</f>
        <v>75th</v>
      </c>
      <c r="Q382" s="76">
        <v>0.87829999999999997</v>
      </c>
      <c r="R382" s="77">
        <v>1.1200000000000001</v>
      </c>
      <c r="S382" s="78">
        <v>1.67E-2</v>
      </c>
      <c r="T382" s="79">
        <v>98</v>
      </c>
      <c r="U382" s="80">
        <v>26736144</v>
      </c>
      <c r="V382" s="72">
        <v>7619.51</v>
      </c>
      <c r="W382" s="29">
        <f t="shared" si="17"/>
        <v>64</v>
      </c>
      <c r="X382" s="38" t="str">
        <f t="array" ref="X382">W382&amp;CHOOSE(AND(W382&lt;&gt;{11,12,13})*MIN(4,MOD(W382,10))+1,"th","st","nd","rd","th")</f>
        <v>64th</v>
      </c>
      <c r="Y382" s="77">
        <v>0</v>
      </c>
      <c r="Z382" s="39">
        <v>1.1200000000000001</v>
      </c>
      <c r="AA382" s="81">
        <v>1721694.97</v>
      </c>
      <c r="AB382" s="82">
        <v>1504104304</v>
      </c>
      <c r="AC382" s="83">
        <v>476350801</v>
      </c>
      <c r="AD382" s="81">
        <v>31284800.34</v>
      </c>
      <c r="AE382" s="81">
        <v>0</v>
      </c>
      <c r="AF382" s="81">
        <v>3570.15</v>
      </c>
    </row>
    <row r="383" spans="1:32" x14ac:dyDescent="0.25">
      <c r="A383" s="7">
        <v>120481002</v>
      </c>
      <c r="B383" s="8" t="s">
        <v>148</v>
      </c>
      <c r="C383" s="8" t="s">
        <v>129</v>
      </c>
      <c r="D383" s="70">
        <v>54630</v>
      </c>
      <c r="E383" s="71">
        <v>45089</v>
      </c>
      <c r="F383" s="72">
        <v>168313997.82999998</v>
      </c>
      <c r="G383" s="73">
        <v>68.33</v>
      </c>
      <c r="H383" s="29">
        <f t="shared" si="15"/>
        <v>85</v>
      </c>
      <c r="I383" s="38" t="str">
        <f t="array" ref="I383">H383&amp;CHOOSE(AND(H383&lt;&gt;{11,12,13})*MIN(4,MOD(H383,10))+1,"th","st","nd","rd","th")</f>
        <v>85th</v>
      </c>
      <c r="J383" s="74">
        <v>1.36</v>
      </c>
      <c r="K383" s="75">
        <v>203274548.75999999</v>
      </c>
      <c r="L383" s="38">
        <v>15178.213</v>
      </c>
      <c r="M383" s="38">
        <v>3490.078</v>
      </c>
      <c r="N383" s="72">
        <v>10888.76</v>
      </c>
      <c r="O383" s="29">
        <f t="shared" si="16"/>
        <v>39</v>
      </c>
      <c r="P383" s="38" t="str">
        <f t="array" ref="P383">O383&amp;CHOOSE(AND(O383&lt;&gt;{11,12,13})*MIN(4,MOD(O383,10))+1,"th","st","nd","rd","th")</f>
        <v>39th</v>
      </c>
      <c r="Q383" s="76">
        <v>1.0435000000000001</v>
      </c>
      <c r="R383" s="77">
        <v>1.36</v>
      </c>
      <c r="S383" s="78">
        <v>1.5299999999999999E-2</v>
      </c>
      <c r="T383" s="79">
        <v>143</v>
      </c>
      <c r="U383" s="80">
        <v>148956676</v>
      </c>
      <c r="V383" s="72">
        <v>7979.13</v>
      </c>
      <c r="W383" s="29">
        <f t="shared" si="17"/>
        <v>68</v>
      </c>
      <c r="X383" s="38" t="str">
        <f t="array" ref="X383">W383&amp;CHOOSE(AND(W383&lt;&gt;{11,12,13})*MIN(4,MOD(W383,10))+1,"th","st","nd","rd","th")</f>
        <v>68th</v>
      </c>
      <c r="Y383" s="77">
        <v>0</v>
      </c>
      <c r="Z383" s="39">
        <v>1.36</v>
      </c>
      <c r="AA383" s="81">
        <v>4743762.72</v>
      </c>
      <c r="AB383" s="82">
        <v>8423685719</v>
      </c>
      <c r="AC383" s="83">
        <v>2610142144</v>
      </c>
      <c r="AD383" s="81">
        <v>163197719.66</v>
      </c>
      <c r="AE383" s="81">
        <v>64250</v>
      </c>
      <c r="AF383" s="81">
        <v>308265.45</v>
      </c>
    </row>
    <row r="384" spans="1:32" x14ac:dyDescent="0.25">
      <c r="A384" s="7">
        <v>120483302</v>
      </c>
      <c r="B384" s="8" t="s">
        <v>274</v>
      </c>
      <c r="C384" s="8" t="s">
        <v>129</v>
      </c>
      <c r="D384" s="70">
        <v>61868</v>
      </c>
      <c r="E384" s="71">
        <v>23753</v>
      </c>
      <c r="F384" s="72">
        <v>98604443.280000001</v>
      </c>
      <c r="G384" s="73">
        <v>67.099999999999994</v>
      </c>
      <c r="H384" s="29">
        <f t="shared" si="15"/>
        <v>83</v>
      </c>
      <c r="I384" s="38" t="str">
        <f t="array" ref="I384">H384&amp;CHOOSE(AND(H384&lt;&gt;{11,12,13})*MIN(4,MOD(H384,10))+1,"th","st","nd","rd","th")</f>
        <v>83rd</v>
      </c>
      <c r="J384" s="74">
        <v>1.34</v>
      </c>
      <c r="K384" s="75">
        <v>120814851.63</v>
      </c>
      <c r="L384" s="38">
        <v>9020.0079999999998</v>
      </c>
      <c r="M384" s="38">
        <v>1516.252</v>
      </c>
      <c r="N384" s="72">
        <v>11466.58</v>
      </c>
      <c r="O384" s="29">
        <f t="shared" si="16"/>
        <v>52</v>
      </c>
      <c r="P384" s="38" t="str">
        <f t="array" ref="P384">O384&amp;CHOOSE(AND(O384&lt;&gt;{11,12,13})*MIN(4,MOD(O384,10))+1,"th","st","nd","rd","th")</f>
        <v>52nd</v>
      </c>
      <c r="Q384" s="76">
        <v>0.9909</v>
      </c>
      <c r="R384" s="77">
        <v>1.33</v>
      </c>
      <c r="S384" s="78">
        <v>1.77E-2</v>
      </c>
      <c r="T384" s="79">
        <v>61</v>
      </c>
      <c r="U384" s="80">
        <v>75077860</v>
      </c>
      <c r="V384" s="72">
        <v>7125.67</v>
      </c>
      <c r="W384" s="29">
        <f t="shared" si="17"/>
        <v>57</v>
      </c>
      <c r="X384" s="38" t="str">
        <f t="array" ref="X384">W384&amp;CHOOSE(AND(W384&lt;&gt;{11,12,13})*MIN(4,MOD(W384,10))+1,"th","st","nd","rd","th")</f>
        <v>57th</v>
      </c>
      <c r="Y384" s="77">
        <v>0</v>
      </c>
      <c r="Z384" s="39">
        <v>1.33</v>
      </c>
      <c r="AA384" s="81">
        <v>3293594.96</v>
      </c>
      <c r="AB384" s="82">
        <v>4128466576</v>
      </c>
      <c r="AC384" s="83">
        <v>1432856392</v>
      </c>
      <c r="AD384" s="81">
        <v>94987546.280000001</v>
      </c>
      <c r="AE384" s="81">
        <v>0</v>
      </c>
      <c r="AF384" s="81">
        <v>323302.03999999998</v>
      </c>
    </row>
    <row r="385" spans="1:32" x14ac:dyDescent="0.25">
      <c r="A385" s="7">
        <v>120484803</v>
      </c>
      <c r="B385" s="8" t="s">
        <v>429</v>
      </c>
      <c r="C385" s="8" t="s">
        <v>129</v>
      </c>
      <c r="D385" s="70">
        <v>77321</v>
      </c>
      <c r="E385" s="71">
        <v>10168</v>
      </c>
      <c r="F385" s="72">
        <v>55472138.359999999</v>
      </c>
      <c r="G385" s="73">
        <v>70.56</v>
      </c>
      <c r="H385" s="29">
        <f t="shared" si="15"/>
        <v>88</v>
      </c>
      <c r="I385" s="38" t="str">
        <f t="array" ref="I385">H385&amp;CHOOSE(AND(H385&lt;&gt;{11,12,13})*MIN(4,MOD(H385,10))+1,"th","st","nd","rd","th")</f>
        <v>88th</v>
      </c>
      <c r="J385" s="74">
        <v>1.41</v>
      </c>
      <c r="K385" s="75">
        <v>64967403.869999997</v>
      </c>
      <c r="L385" s="38">
        <v>4776.4690000000001</v>
      </c>
      <c r="M385" s="38">
        <v>189.696</v>
      </c>
      <c r="N385" s="72">
        <v>13082.01</v>
      </c>
      <c r="O385" s="29">
        <f t="shared" si="16"/>
        <v>76</v>
      </c>
      <c r="P385" s="38" t="str">
        <f t="array" ref="P385">O385&amp;CHOOSE(AND(O385&lt;&gt;{11,12,13})*MIN(4,MOD(O385,10))+1,"th","st","nd","rd","th")</f>
        <v>76th</v>
      </c>
      <c r="Q385" s="76">
        <v>0.86860000000000004</v>
      </c>
      <c r="R385" s="77">
        <v>1.22</v>
      </c>
      <c r="S385" s="78">
        <v>1.47E-2</v>
      </c>
      <c r="T385" s="79">
        <v>173</v>
      </c>
      <c r="U385" s="80">
        <v>51078628</v>
      </c>
      <c r="V385" s="72">
        <v>10285.33</v>
      </c>
      <c r="W385" s="29">
        <f t="shared" si="17"/>
        <v>85</v>
      </c>
      <c r="X385" s="38" t="str">
        <f t="array" ref="X385">W385&amp;CHOOSE(AND(W385&lt;&gt;{11,12,13})*MIN(4,MOD(W385,10))+1,"th","st","nd","rd","th")</f>
        <v>85th</v>
      </c>
      <c r="Y385" s="77">
        <v>0</v>
      </c>
      <c r="Z385" s="39">
        <v>1.22</v>
      </c>
      <c r="AA385" s="81">
        <v>1598094.37</v>
      </c>
      <c r="AB385" s="82">
        <v>2875205721</v>
      </c>
      <c r="AC385" s="83">
        <v>908396362</v>
      </c>
      <c r="AD385" s="81">
        <v>53853644.090000004</v>
      </c>
      <c r="AE385" s="81">
        <v>0</v>
      </c>
      <c r="AF385" s="81">
        <v>20399.900000000001</v>
      </c>
    </row>
    <row r="386" spans="1:32" x14ac:dyDescent="0.25">
      <c r="A386" s="7">
        <v>120484903</v>
      </c>
      <c r="B386" s="8" t="s">
        <v>446</v>
      </c>
      <c r="C386" s="8" t="s">
        <v>129</v>
      </c>
      <c r="D386" s="70">
        <v>62384</v>
      </c>
      <c r="E386" s="71">
        <v>16289</v>
      </c>
      <c r="F386" s="72">
        <v>62967703.480000004</v>
      </c>
      <c r="G386" s="73">
        <v>61.97</v>
      </c>
      <c r="H386" s="29">
        <f t="shared" si="15"/>
        <v>74</v>
      </c>
      <c r="I386" s="38" t="str">
        <f t="array" ref="I386">H386&amp;CHOOSE(AND(H386&lt;&gt;{11,12,13})*MIN(4,MOD(H386,10))+1,"th","st","nd","rd","th")</f>
        <v>74th</v>
      </c>
      <c r="J386" s="74">
        <v>1.24</v>
      </c>
      <c r="K386" s="75">
        <v>81207122.909999996</v>
      </c>
      <c r="L386" s="38">
        <v>5774.3819999999996</v>
      </c>
      <c r="M386" s="38">
        <v>509.66199999999998</v>
      </c>
      <c r="N386" s="72">
        <v>12922.75</v>
      </c>
      <c r="O386" s="29">
        <f t="shared" si="16"/>
        <v>74</v>
      </c>
      <c r="P386" s="38" t="str">
        <f t="array" ref="P386">O386&amp;CHOOSE(AND(O386&lt;&gt;{11,12,13})*MIN(4,MOD(O386,10))+1,"th","st","nd","rd","th")</f>
        <v>74th</v>
      </c>
      <c r="Q386" s="76">
        <v>0.87929999999999997</v>
      </c>
      <c r="R386" s="77">
        <v>1.0900000000000001</v>
      </c>
      <c r="S386" s="78">
        <v>1.5299999999999999E-2</v>
      </c>
      <c r="T386" s="79">
        <v>143</v>
      </c>
      <c r="U386" s="80">
        <v>55475409</v>
      </c>
      <c r="V386" s="72">
        <v>8827.98</v>
      </c>
      <c r="W386" s="29">
        <f t="shared" si="17"/>
        <v>75</v>
      </c>
      <c r="X386" s="38" t="str">
        <f t="array" ref="X386">W386&amp;CHOOSE(AND(W386&lt;&gt;{11,12,13})*MIN(4,MOD(W386,10))+1,"th","st","nd","rd","th")</f>
        <v>75th</v>
      </c>
      <c r="Y386" s="77">
        <v>0</v>
      </c>
      <c r="Z386" s="39">
        <v>1.0900000000000001</v>
      </c>
      <c r="AA386" s="81">
        <v>1462445.45</v>
      </c>
      <c r="AB386" s="82">
        <v>3048910653</v>
      </c>
      <c r="AC386" s="83">
        <v>1060378867</v>
      </c>
      <c r="AD386" s="81">
        <v>61448481.079999998</v>
      </c>
      <c r="AE386" s="81">
        <v>0</v>
      </c>
      <c r="AF386" s="81">
        <v>56776.95</v>
      </c>
    </row>
    <row r="387" spans="1:32" x14ac:dyDescent="0.25">
      <c r="A387" s="7">
        <v>120485603</v>
      </c>
      <c r="B387" s="8" t="s">
        <v>475</v>
      </c>
      <c r="C387" s="8" t="s">
        <v>129</v>
      </c>
      <c r="D387" s="70">
        <v>55516</v>
      </c>
      <c r="E387" s="71">
        <v>4887</v>
      </c>
      <c r="F387" s="72">
        <v>17607559.549999997</v>
      </c>
      <c r="G387" s="73">
        <v>64.900000000000006</v>
      </c>
      <c r="H387" s="29">
        <f t="shared" ref="H387:H450" si="18">ROUND(_xlfn.PERCENTRANK.EXC(G$2:G$501,G387)*100,0)</f>
        <v>79</v>
      </c>
      <c r="I387" s="38" t="str">
        <f t="array" ref="I387">H387&amp;CHOOSE(AND(H387&lt;&gt;{11,12,13})*MIN(4,MOD(H387,10))+1,"th","st","nd","rd","th")</f>
        <v>79th</v>
      </c>
      <c r="J387" s="74">
        <v>1.29</v>
      </c>
      <c r="K387" s="75">
        <v>24911873.73</v>
      </c>
      <c r="L387" s="38">
        <v>1720.019</v>
      </c>
      <c r="M387" s="38">
        <v>240.197</v>
      </c>
      <c r="N387" s="72">
        <v>12708.74</v>
      </c>
      <c r="O387" s="29">
        <f t="shared" ref="O387:O450" si="19">ROUND(_xlfn.PERCENTRANK.EXC(N$2:N$501,N387)*100,0)</f>
        <v>72</v>
      </c>
      <c r="P387" s="38" t="str">
        <f t="array" ref="P387">O387&amp;CHOOSE(AND(O387&lt;&gt;{11,12,13})*MIN(4,MOD(O387,10))+1,"th","st","nd","rd","th")</f>
        <v>72nd</v>
      </c>
      <c r="Q387" s="76">
        <v>0.89410000000000001</v>
      </c>
      <c r="R387" s="77">
        <v>1.1499999999999999</v>
      </c>
      <c r="S387" s="78">
        <v>1.54E-2</v>
      </c>
      <c r="T387" s="79">
        <v>139</v>
      </c>
      <c r="U387" s="80">
        <v>15459502</v>
      </c>
      <c r="V387" s="72">
        <v>7886.63</v>
      </c>
      <c r="W387" s="29">
        <f t="shared" ref="W387:W450" si="20">ROUND(_xlfn.PERCENTRANK.EXC(V$2:V$501,V387)*100,0)</f>
        <v>66</v>
      </c>
      <c r="X387" s="38" t="str">
        <f t="array" ref="X387">W387&amp;CHOOSE(AND(W387&lt;&gt;{11,12,13})*MIN(4,MOD(W387,10))+1,"th","st","nd","rd","th")</f>
        <v>66th</v>
      </c>
      <c r="Y387" s="77">
        <v>0</v>
      </c>
      <c r="Z387" s="39">
        <v>1.1499999999999999</v>
      </c>
      <c r="AA387" s="81">
        <v>695308.49</v>
      </c>
      <c r="AB387" s="82">
        <v>866186843</v>
      </c>
      <c r="AC387" s="83">
        <v>278961477</v>
      </c>
      <c r="AD387" s="81">
        <v>16910078.07</v>
      </c>
      <c r="AE387" s="81">
        <v>0</v>
      </c>
      <c r="AF387" s="81">
        <v>2172.9899999999998</v>
      </c>
    </row>
    <row r="388" spans="1:32" x14ac:dyDescent="0.25">
      <c r="A388" s="7">
        <v>120486003</v>
      </c>
      <c r="B388" s="8" t="s">
        <v>528</v>
      </c>
      <c r="C388" s="8" t="s">
        <v>129</v>
      </c>
      <c r="D388" s="70">
        <v>66582</v>
      </c>
      <c r="E388" s="71">
        <v>6586</v>
      </c>
      <c r="F388" s="72">
        <v>33944245.349999994</v>
      </c>
      <c r="G388" s="73">
        <v>77.41</v>
      </c>
      <c r="H388" s="29">
        <f t="shared" si="18"/>
        <v>95</v>
      </c>
      <c r="I388" s="38" t="str">
        <f t="array" ref="I388">H388&amp;CHOOSE(AND(H388&lt;&gt;{11,12,13})*MIN(4,MOD(H388,10))+1,"th","st","nd","rd","th")</f>
        <v>95th</v>
      </c>
      <c r="J388" s="74">
        <v>1.54</v>
      </c>
      <c r="K388" s="75">
        <v>38432197.68</v>
      </c>
      <c r="L388" s="38">
        <v>2269.9050000000002</v>
      </c>
      <c r="M388" s="38">
        <v>161.65799999999999</v>
      </c>
      <c r="N388" s="72">
        <v>15805.55</v>
      </c>
      <c r="O388" s="29">
        <f t="shared" si="19"/>
        <v>94</v>
      </c>
      <c r="P388" s="38" t="str">
        <f t="array" ref="P388">O388&amp;CHOOSE(AND(O388&lt;&gt;{11,12,13})*MIN(4,MOD(O388,10))+1,"th","st","nd","rd","th")</f>
        <v>94th</v>
      </c>
      <c r="Q388" s="76">
        <v>0.71889999999999998</v>
      </c>
      <c r="R388" s="77">
        <v>1.1100000000000001</v>
      </c>
      <c r="S388" s="78">
        <v>1.52E-2</v>
      </c>
      <c r="T388" s="79">
        <v>149</v>
      </c>
      <c r="U388" s="80">
        <v>30236869</v>
      </c>
      <c r="V388" s="72">
        <v>12435.16</v>
      </c>
      <c r="W388" s="29">
        <f t="shared" si="20"/>
        <v>92</v>
      </c>
      <c r="X388" s="38" t="str">
        <f t="array" ref="X388">W388&amp;CHOOSE(AND(W388&lt;&gt;{11,12,13})*MIN(4,MOD(W388,10))+1,"th","st","nd","rd","th")</f>
        <v>92nd</v>
      </c>
      <c r="Y388" s="77">
        <v>0</v>
      </c>
      <c r="Z388" s="39">
        <v>1.1100000000000001</v>
      </c>
      <c r="AA388" s="81">
        <v>935525.76</v>
      </c>
      <c r="AB388" s="82">
        <v>1582825714</v>
      </c>
      <c r="AC388" s="83">
        <v>656942360</v>
      </c>
      <c r="AD388" s="81">
        <v>32946290.43</v>
      </c>
      <c r="AE388" s="81">
        <v>0</v>
      </c>
      <c r="AF388" s="81">
        <v>62429.16</v>
      </c>
    </row>
    <row r="389" spans="1:32" x14ac:dyDescent="0.25">
      <c r="A389" s="7">
        <v>120488603</v>
      </c>
      <c r="B389" s="8" t="s">
        <v>648</v>
      </c>
      <c r="C389" s="8" t="s">
        <v>129</v>
      </c>
      <c r="D389" s="70">
        <v>59799</v>
      </c>
      <c r="E389" s="71">
        <v>6198</v>
      </c>
      <c r="F389" s="72">
        <v>23970505.09</v>
      </c>
      <c r="G389" s="73">
        <v>64.67</v>
      </c>
      <c r="H389" s="29">
        <f t="shared" si="18"/>
        <v>79</v>
      </c>
      <c r="I389" s="38" t="str">
        <f t="array" ref="I389">H389&amp;CHOOSE(AND(H389&lt;&gt;{11,12,13})*MIN(4,MOD(H389,10))+1,"th","st","nd","rd","th")</f>
        <v>79th</v>
      </c>
      <c r="J389" s="74">
        <v>1.29</v>
      </c>
      <c r="K389" s="75">
        <v>31692635.949999999</v>
      </c>
      <c r="L389" s="38">
        <v>2245.4389999999999</v>
      </c>
      <c r="M389" s="38">
        <v>278.786</v>
      </c>
      <c r="N389" s="72">
        <v>12555.39</v>
      </c>
      <c r="O389" s="29">
        <f t="shared" si="19"/>
        <v>69</v>
      </c>
      <c r="P389" s="38" t="str">
        <f t="array" ref="P389">O389&amp;CHOOSE(AND(O389&lt;&gt;{11,12,13})*MIN(4,MOD(O389,10))+1,"th","st","nd","rd","th")</f>
        <v>69th</v>
      </c>
      <c r="Q389" s="76">
        <v>0.90500000000000003</v>
      </c>
      <c r="R389" s="77">
        <v>1.17</v>
      </c>
      <c r="S389" s="78">
        <v>1.6199999999999999E-2</v>
      </c>
      <c r="T389" s="79">
        <v>112</v>
      </c>
      <c r="U389" s="80">
        <v>19915141</v>
      </c>
      <c r="V389" s="72">
        <v>7889.61</v>
      </c>
      <c r="W389" s="29">
        <f t="shared" si="20"/>
        <v>67</v>
      </c>
      <c r="X389" s="38" t="str">
        <f t="array" ref="X389">W389&amp;CHOOSE(AND(W389&lt;&gt;{11,12,13})*MIN(4,MOD(W389,10))+1,"th","st","nd","rd","th")</f>
        <v>67th</v>
      </c>
      <c r="Y389" s="77">
        <v>0</v>
      </c>
      <c r="Z389" s="39">
        <v>1.17</v>
      </c>
      <c r="AA389" s="81">
        <v>977031.28</v>
      </c>
      <c r="AB389" s="82">
        <v>1109162219</v>
      </c>
      <c r="AC389" s="83">
        <v>366033423</v>
      </c>
      <c r="AD389" s="81">
        <v>22993473.809999999</v>
      </c>
      <c r="AE389" s="81">
        <v>0</v>
      </c>
      <c r="AF389" s="81">
        <v>0</v>
      </c>
    </row>
    <row r="390" spans="1:32" x14ac:dyDescent="0.25">
      <c r="A390" s="7">
        <v>116493503</v>
      </c>
      <c r="B390" s="8" t="s">
        <v>380</v>
      </c>
      <c r="C390" s="8" t="s">
        <v>381</v>
      </c>
      <c r="D390" s="70">
        <v>48815</v>
      </c>
      <c r="E390" s="71">
        <v>3603</v>
      </c>
      <c r="F390" s="72">
        <v>7577463.2800000012</v>
      </c>
      <c r="G390" s="73">
        <v>43.08</v>
      </c>
      <c r="H390" s="29">
        <f t="shared" si="18"/>
        <v>31</v>
      </c>
      <c r="I390" s="38" t="str">
        <f t="array" ref="I390">H390&amp;CHOOSE(AND(H390&lt;&gt;{11,12,13})*MIN(4,MOD(H390,10))+1,"th","st","nd","rd","th")</f>
        <v>31st</v>
      </c>
      <c r="J390" s="74">
        <v>0.86</v>
      </c>
      <c r="K390" s="75">
        <v>15707333.83</v>
      </c>
      <c r="L390" s="38">
        <v>1257.501</v>
      </c>
      <c r="M390" s="38">
        <v>400.10599999999999</v>
      </c>
      <c r="N390" s="72">
        <v>9475.91</v>
      </c>
      <c r="O390" s="29">
        <f t="shared" si="19"/>
        <v>11</v>
      </c>
      <c r="P390" s="38" t="str">
        <f t="array" ref="P390">O390&amp;CHOOSE(AND(O390&lt;&gt;{11,12,13})*MIN(4,MOD(O390,10))+1,"th","st","nd","rd","th")</f>
        <v>11th</v>
      </c>
      <c r="Q390" s="76">
        <v>1.1991000000000001</v>
      </c>
      <c r="R390" s="77">
        <v>0.86</v>
      </c>
      <c r="S390" s="78">
        <v>1.35E-2</v>
      </c>
      <c r="T390" s="79">
        <v>242</v>
      </c>
      <c r="U390" s="80">
        <v>7595289</v>
      </c>
      <c r="V390" s="72">
        <v>4582.08</v>
      </c>
      <c r="W390" s="29">
        <f t="shared" si="20"/>
        <v>22</v>
      </c>
      <c r="X390" s="38" t="str">
        <f t="array" ref="X390">W390&amp;CHOOSE(AND(W390&lt;&gt;{11,12,13})*MIN(4,MOD(W390,10))+1,"th","st","nd","rd","th")</f>
        <v>22nd</v>
      </c>
      <c r="Y390" s="77">
        <v>0.3</v>
      </c>
      <c r="Z390" s="39">
        <v>1.1599999999999999</v>
      </c>
      <c r="AA390" s="81">
        <v>343359.52</v>
      </c>
      <c r="AB390" s="82">
        <v>399389927</v>
      </c>
      <c r="AC390" s="83">
        <v>163224103</v>
      </c>
      <c r="AD390" s="81">
        <v>7174516.4400000004</v>
      </c>
      <c r="AE390" s="81">
        <v>46127.66</v>
      </c>
      <c r="AF390" s="81">
        <v>13459.66</v>
      </c>
    </row>
    <row r="391" spans="1:32" x14ac:dyDescent="0.25">
      <c r="A391" s="7">
        <v>116495003</v>
      </c>
      <c r="B391" s="8" t="s">
        <v>410</v>
      </c>
      <c r="C391" s="8" t="s">
        <v>381</v>
      </c>
      <c r="D391" s="70">
        <v>43509</v>
      </c>
      <c r="E391" s="71">
        <v>7291</v>
      </c>
      <c r="F391" s="72">
        <v>13535085.559999999</v>
      </c>
      <c r="G391" s="73">
        <v>42.67</v>
      </c>
      <c r="H391" s="29">
        <f t="shared" si="18"/>
        <v>30</v>
      </c>
      <c r="I391" s="38" t="str">
        <f t="array" ref="I391">H391&amp;CHOOSE(AND(H391&lt;&gt;{11,12,13})*MIN(4,MOD(H391,10))+1,"th","st","nd","rd","th")</f>
        <v>30th</v>
      </c>
      <c r="J391" s="74">
        <v>0.85</v>
      </c>
      <c r="K391" s="75">
        <v>27796390.850000001</v>
      </c>
      <c r="L391" s="38">
        <v>2101.895</v>
      </c>
      <c r="M391" s="38">
        <v>398.52499999999998</v>
      </c>
      <c r="N391" s="72">
        <v>11116.69</v>
      </c>
      <c r="O391" s="29">
        <f t="shared" si="19"/>
        <v>45</v>
      </c>
      <c r="P391" s="38" t="str">
        <f t="array" ref="P391">O391&amp;CHOOSE(AND(O391&lt;&gt;{11,12,13})*MIN(4,MOD(O391,10))+1,"th","st","nd","rd","th")</f>
        <v>45th</v>
      </c>
      <c r="Q391" s="76">
        <v>1.0221</v>
      </c>
      <c r="R391" s="77">
        <v>0.85</v>
      </c>
      <c r="S391" s="78">
        <v>1.26E-2</v>
      </c>
      <c r="T391" s="79">
        <v>308</v>
      </c>
      <c r="U391" s="80">
        <v>14484330</v>
      </c>
      <c r="V391" s="72">
        <v>5792.76</v>
      </c>
      <c r="W391" s="29">
        <f t="shared" si="20"/>
        <v>39</v>
      </c>
      <c r="X391" s="38" t="str">
        <f t="array" ref="X391">W391&amp;CHOOSE(AND(W391&lt;&gt;{11,12,13})*MIN(4,MOD(W391,10))+1,"th","st","nd","rd","th")</f>
        <v>39th</v>
      </c>
      <c r="Y391" s="77">
        <v>0.11</v>
      </c>
      <c r="Z391" s="39">
        <v>0.96</v>
      </c>
      <c r="AA391" s="81">
        <v>615604.27</v>
      </c>
      <c r="AB391" s="82">
        <v>780570602</v>
      </c>
      <c r="AC391" s="83">
        <v>292342695</v>
      </c>
      <c r="AD391" s="81">
        <v>12889579</v>
      </c>
      <c r="AE391" s="81">
        <v>0</v>
      </c>
      <c r="AF391" s="81">
        <v>29902.29</v>
      </c>
    </row>
    <row r="392" spans="1:32" x14ac:dyDescent="0.25">
      <c r="A392" s="7">
        <v>116495103</v>
      </c>
      <c r="B392" s="8" t="s">
        <v>422</v>
      </c>
      <c r="C392" s="8" t="s">
        <v>381</v>
      </c>
      <c r="D392" s="70">
        <v>35007</v>
      </c>
      <c r="E392" s="71">
        <v>5807</v>
      </c>
      <c r="F392" s="72">
        <v>4240021.5</v>
      </c>
      <c r="G392" s="73">
        <v>20.86</v>
      </c>
      <c r="H392" s="29">
        <f t="shared" si="18"/>
        <v>1</v>
      </c>
      <c r="I392" s="38" t="str">
        <f t="array" ref="I392">H392&amp;CHOOSE(AND(H392&lt;&gt;{11,12,13})*MIN(4,MOD(H392,10))+1,"th","st","nd","rd","th")</f>
        <v>1st</v>
      </c>
      <c r="J392" s="74">
        <v>0.42</v>
      </c>
      <c r="K392" s="75">
        <v>16726581.560000001</v>
      </c>
      <c r="L392" s="38">
        <v>1524.9949999999999</v>
      </c>
      <c r="M392" s="38">
        <v>517.74</v>
      </c>
      <c r="N392" s="72">
        <v>8188.33</v>
      </c>
      <c r="O392" s="29">
        <f t="shared" si="19"/>
        <v>2</v>
      </c>
      <c r="P392" s="38" t="str">
        <f t="array" ref="P392">O392&amp;CHOOSE(AND(O392&lt;&gt;{11,12,13})*MIN(4,MOD(O392,10))+1,"th","st","nd","rd","th")</f>
        <v>2nd</v>
      </c>
      <c r="Q392" s="76">
        <v>1.3876999999999999</v>
      </c>
      <c r="R392" s="77">
        <v>0.42</v>
      </c>
      <c r="S392" s="78">
        <v>0.01</v>
      </c>
      <c r="T392" s="79">
        <v>451</v>
      </c>
      <c r="U392" s="80">
        <v>5700226</v>
      </c>
      <c r="V392" s="72">
        <v>2790.49</v>
      </c>
      <c r="W392" s="29">
        <f t="shared" si="20"/>
        <v>5</v>
      </c>
      <c r="X392" s="38" t="str">
        <f t="array" ref="X392">W392&amp;CHOOSE(AND(W392&lt;&gt;{11,12,13})*MIN(4,MOD(W392,10))+1,"th","st","nd","rd","th")</f>
        <v>5th</v>
      </c>
      <c r="Y392" s="77">
        <v>0.56999999999999995</v>
      </c>
      <c r="Z392" s="39">
        <v>0.99</v>
      </c>
      <c r="AA392" s="81">
        <v>223380.61</v>
      </c>
      <c r="AB392" s="82">
        <v>256547097</v>
      </c>
      <c r="AC392" s="83">
        <v>165691878</v>
      </c>
      <c r="AD392" s="81">
        <v>4009818.96</v>
      </c>
      <c r="AE392" s="81">
        <v>0</v>
      </c>
      <c r="AF392" s="81">
        <v>6821.93</v>
      </c>
    </row>
    <row r="393" spans="1:32" x14ac:dyDescent="0.25">
      <c r="A393" s="7">
        <v>116496503</v>
      </c>
      <c r="B393" s="8" t="s">
        <v>537</v>
      </c>
      <c r="C393" s="8" t="s">
        <v>381</v>
      </c>
      <c r="D393" s="70">
        <v>36745</v>
      </c>
      <c r="E393" s="71">
        <v>7870</v>
      </c>
      <c r="F393" s="72">
        <v>5773062.5000000009</v>
      </c>
      <c r="G393" s="73">
        <v>19.96</v>
      </c>
      <c r="H393" s="29">
        <f t="shared" si="18"/>
        <v>0</v>
      </c>
      <c r="I393" s="38" t="str">
        <f t="array" ref="I393">H393&amp;CHOOSE(AND(H393&lt;&gt;{11,12,13})*MIN(4,MOD(H393,10))+1,"th","st","nd","rd","th")</f>
        <v>0th</v>
      </c>
      <c r="J393" s="74">
        <v>0.4</v>
      </c>
      <c r="K393" s="75">
        <v>27040425.649999999</v>
      </c>
      <c r="L393" s="38">
        <v>2472.1689999999999</v>
      </c>
      <c r="M393" s="38">
        <v>494.76499999999999</v>
      </c>
      <c r="N393" s="72">
        <v>9113.93</v>
      </c>
      <c r="O393" s="29">
        <f t="shared" si="19"/>
        <v>6</v>
      </c>
      <c r="P393" s="38" t="str">
        <f t="array" ref="P393">O393&amp;CHOOSE(AND(O393&lt;&gt;{11,12,13})*MIN(4,MOD(O393,10))+1,"th","st","nd","rd","th")</f>
        <v>6th</v>
      </c>
      <c r="Q393" s="76">
        <v>1.2466999999999999</v>
      </c>
      <c r="R393" s="77">
        <v>0.4</v>
      </c>
      <c r="S393" s="78">
        <v>8.5000000000000006E-3</v>
      </c>
      <c r="T393" s="79">
        <v>484</v>
      </c>
      <c r="U393" s="80">
        <v>9185187</v>
      </c>
      <c r="V393" s="72">
        <v>3095.85</v>
      </c>
      <c r="W393" s="29">
        <f t="shared" si="20"/>
        <v>7</v>
      </c>
      <c r="X393" s="38" t="str">
        <f t="array" ref="X393">W393&amp;CHOOSE(AND(W393&lt;&gt;{11,12,13})*MIN(4,MOD(W393,10))+1,"th","st","nd","rd","th")</f>
        <v>7th</v>
      </c>
      <c r="Y393" s="77">
        <v>0.53</v>
      </c>
      <c r="Z393" s="39">
        <v>0.93</v>
      </c>
      <c r="AA393" s="81">
        <v>350496.12</v>
      </c>
      <c r="AB393" s="82">
        <v>430275958</v>
      </c>
      <c r="AC393" s="83">
        <v>250108233</v>
      </c>
      <c r="AD393" s="81">
        <v>5325058.4000000004</v>
      </c>
      <c r="AE393" s="81">
        <v>0</v>
      </c>
      <c r="AF393" s="81">
        <v>97507.98</v>
      </c>
    </row>
    <row r="394" spans="1:32" x14ac:dyDescent="0.25">
      <c r="A394" s="7">
        <v>116496603</v>
      </c>
      <c r="B394" s="8" t="s">
        <v>543</v>
      </c>
      <c r="C394" s="8" t="s">
        <v>381</v>
      </c>
      <c r="D394" s="70">
        <v>41523</v>
      </c>
      <c r="E394" s="71">
        <v>9683</v>
      </c>
      <c r="F394" s="72">
        <v>20054336.690000001</v>
      </c>
      <c r="G394" s="73">
        <v>49.88</v>
      </c>
      <c r="H394" s="29">
        <f t="shared" si="18"/>
        <v>49</v>
      </c>
      <c r="I394" s="38" t="str">
        <f t="array" ref="I394">H394&amp;CHOOSE(AND(H394&lt;&gt;{11,12,13})*MIN(4,MOD(H394,10))+1,"th","st","nd","rd","th")</f>
        <v>49th</v>
      </c>
      <c r="J394" s="74">
        <v>0.99</v>
      </c>
      <c r="K394" s="75">
        <v>36533739.850000001</v>
      </c>
      <c r="L394" s="38">
        <v>3006.5149999999999</v>
      </c>
      <c r="M394" s="38">
        <v>653.67499999999995</v>
      </c>
      <c r="N394" s="72">
        <v>9981.3799999999992</v>
      </c>
      <c r="O394" s="29">
        <f t="shared" si="19"/>
        <v>19</v>
      </c>
      <c r="P394" s="38" t="str">
        <f t="array" ref="P394">O394&amp;CHOOSE(AND(O394&lt;&gt;{11,12,13})*MIN(4,MOD(O394,10))+1,"th","st","nd","rd","th")</f>
        <v>19th</v>
      </c>
      <c r="Q394" s="76">
        <v>1.1384000000000001</v>
      </c>
      <c r="R394" s="77">
        <v>0.99</v>
      </c>
      <c r="S394" s="78">
        <v>1.54E-2</v>
      </c>
      <c r="T394" s="79">
        <v>139</v>
      </c>
      <c r="U394" s="80">
        <v>17618888</v>
      </c>
      <c r="V394" s="72">
        <v>4813.6499999999996</v>
      </c>
      <c r="W394" s="29">
        <f t="shared" si="20"/>
        <v>26</v>
      </c>
      <c r="X394" s="38" t="str">
        <f t="array" ref="X394">W394&amp;CHOOSE(AND(W394&lt;&gt;{11,12,13})*MIN(4,MOD(W394,10))+1,"th","st","nd","rd","th")</f>
        <v>26th</v>
      </c>
      <c r="Y394" s="77">
        <v>0.26</v>
      </c>
      <c r="Z394" s="39">
        <v>1.25</v>
      </c>
      <c r="AA394" s="81">
        <v>896032.87</v>
      </c>
      <c r="AB394" s="82">
        <v>892153553</v>
      </c>
      <c r="AC394" s="83">
        <v>412949290</v>
      </c>
      <c r="AD394" s="81">
        <v>19141184.420000002</v>
      </c>
      <c r="AE394" s="81">
        <v>0</v>
      </c>
      <c r="AF394" s="81">
        <v>17119.400000000001</v>
      </c>
    </row>
    <row r="395" spans="1:32" x14ac:dyDescent="0.25">
      <c r="A395" s="7">
        <v>116498003</v>
      </c>
      <c r="B395" s="8" t="s">
        <v>617</v>
      </c>
      <c r="C395" s="8" t="s">
        <v>381</v>
      </c>
      <c r="D395" s="70">
        <v>50471</v>
      </c>
      <c r="E395" s="71">
        <v>5254</v>
      </c>
      <c r="F395" s="72">
        <v>10744205.09</v>
      </c>
      <c r="G395" s="73">
        <v>40.520000000000003</v>
      </c>
      <c r="H395" s="29">
        <f t="shared" si="18"/>
        <v>25</v>
      </c>
      <c r="I395" s="38" t="str">
        <f t="array" ref="I395">H395&amp;CHOOSE(AND(H395&lt;&gt;{11,12,13})*MIN(4,MOD(H395,10))+1,"th","st","nd","rd","th")</f>
        <v>25th</v>
      </c>
      <c r="J395" s="74">
        <v>0.81</v>
      </c>
      <c r="K395" s="75">
        <v>18771537.710000001</v>
      </c>
      <c r="L395" s="38">
        <v>1587.96</v>
      </c>
      <c r="M395" s="38">
        <v>285.38200000000001</v>
      </c>
      <c r="N395" s="72">
        <v>10020.35</v>
      </c>
      <c r="O395" s="29">
        <f t="shared" si="19"/>
        <v>19</v>
      </c>
      <c r="P395" s="38" t="str">
        <f t="array" ref="P395">O395&amp;CHOOSE(AND(O395&lt;&gt;{11,12,13})*MIN(4,MOD(O395,10))+1,"th","st","nd","rd","th")</f>
        <v>19th</v>
      </c>
      <c r="Q395" s="76">
        <v>1.1339999999999999</v>
      </c>
      <c r="R395" s="77">
        <v>0.81</v>
      </c>
      <c r="S395" s="78">
        <v>1.17E-2</v>
      </c>
      <c r="T395" s="79">
        <v>361</v>
      </c>
      <c r="U395" s="80">
        <v>12371877</v>
      </c>
      <c r="V395" s="72">
        <v>6604.17</v>
      </c>
      <c r="W395" s="29">
        <f t="shared" si="20"/>
        <v>51</v>
      </c>
      <c r="X395" s="38" t="str">
        <f t="array" ref="X395">W395&amp;CHOOSE(AND(W395&lt;&gt;{11,12,13})*MIN(4,MOD(W395,10))+1,"th","st","nd","rd","th")</f>
        <v>51st</v>
      </c>
      <c r="Y395" s="77">
        <v>0</v>
      </c>
      <c r="Z395" s="39">
        <v>0.81</v>
      </c>
      <c r="AA395" s="81">
        <v>399678.2</v>
      </c>
      <c r="AB395" s="82">
        <v>667165282</v>
      </c>
      <c r="AC395" s="83">
        <v>249270020</v>
      </c>
      <c r="AD395" s="81">
        <v>10325454.92</v>
      </c>
      <c r="AE395" s="81">
        <v>0</v>
      </c>
      <c r="AF395" s="81">
        <v>19071.97</v>
      </c>
    </row>
    <row r="396" spans="1:32" x14ac:dyDescent="0.25">
      <c r="A396" s="7">
        <v>115503004</v>
      </c>
      <c r="B396" s="8" t="s">
        <v>318</v>
      </c>
      <c r="C396" s="8" t="s">
        <v>319</v>
      </c>
      <c r="D396" s="70">
        <v>55078</v>
      </c>
      <c r="E396" s="71">
        <v>2120</v>
      </c>
      <c r="F396" s="72">
        <v>6353721.1799999997</v>
      </c>
      <c r="G396" s="73">
        <v>54.41</v>
      </c>
      <c r="H396" s="29">
        <f t="shared" si="18"/>
        <v>60</v>
      </c>
      <c r="I396" s="38" t="str">
        <f t="array" ref="I396">H396&amp;CHOOSE(AND(H396&lt;&gt;{11,12,13})*MIN(4,MOD(H396,10))+1,"th","st","nd","rd","th")</f>
        <v>60th</v>
      </c>
      <c r="J396" s="74">
        <v>1.08</v>
      </c>
      <c r="K396" s="75">
        <v>10901171.24</v>
      </c>
      <c r="L396" s="38">
        <v>784.04600000000005</v>
      </c>
      <c r="M396" s="38">
        <v>207.06299999999999</v>
      </c>
      <c r="N396" s="72">
        <v>10998.96</v>
      </c>
      <c r="O396" s="29">
        <f t="shared" si="19"/>
        <v>42</v>
      </c>
      <c r="P396" s="38" t="str">
        <f t="array" ref="P396">O396&amp;CHOOSE(AND(O396&lt;&gt;{11,12,13})*MIN(4,MOD(O396,10))+1,"th","st","nd","rd","th")</f>
        <v>42nd</v>
      </c>
      <c r="Q396" s="76">
        <v>1.0330999999999999</v>
      </c>
      <c r="R396" s="77">
        <v>1.08</v>
      </c>
      <c r="S396" s="78">
        <v>1.4200000000000001E-2</v>
      </c>
      <c r="T396" s="79">
        <v>207</v>
      </c>
      <c r="U396" s="80">
        <v>6036308</v>
      </c>
      <c r="V396" s="72">
        <v>6090.46</v>
      </c>
      <c r="W396" s="29">
        <f t="shared" si="20"/>
        <v>43</v>
      </c>
      <c r="X396" s="38" t="str">
        <f t="array" ref="X396">W396&amp;CHOOSE(AND(W396&lt;&gt;{11,12,13})*MIN(4,MOD(W396,10))+1,"th","st","nd","rd","th")</f>
        <v>43rd</v>
      </c>
      <c r="Y396" s="77">
        <v>7.0000000000000007E-2</v>
      </c>
      <c r="Z396" s="39">
        <v>1.1499999999999999</v>
      </c>
      <c r="AA396" s="81">
        <v>205486.41</v>
      </c>
      <c r="AB396" s="82">
        <v>334481249</v>
      </c>
      <c r="AC396" s="83">
        <v>112652691</v>
      </c>
      <c r="AD396" s="81">
        <v>6141999.0999999996</v>
      </c>
      <c r="AE396" s="81">
        <v>0</v>
      </c>
      <c r="AF396" s="81">
        <v>6235.67</v>
      </c>
    </row>
    <row r="397" spans="1:32" x14ac:dyDescent="0.25">
      <c r="A397" s="7">
        <v>115504003</v>
      </c>
      <c r="B397" s="8" t="s">
        <v>436</v>
      </c>
      <c r="C397" s="8" t="s">
        <v>319</v>
      </c>
      <c r="D397" s="70">
        <v>50662</v>
      </c>
      <c r="E397" s="71">
        <v>3064</v>
      </c>
      <c r="F397" s="72">
        <v>8169586.6499999994</v>
      </c>
      <c r="G397" s="73">
        <v>52.63</v>
      </c>
      <c r="H397" s="29">
        <f t="shared" si="18"/>
        <v>57</v>
      </c>
      <c r="I397" s="38" t="str">
        <f t="array" ref="I397">H397&amp;CHOOSE(AND(H397&lt;&gt;{11,12,13})*MIN(4,MOD(H397,10))+1,"th","st","nd","rd","th")</f>
        <v>57th</v>
      </c>
      <c r="J397" s="74">
        <v>1.05</v>
      </c>
      <c r="K397" s="75">
        <v>15843787.66</v>
      </c>
      <c r="L397" s="38">
        <v>1115.7650000000001</v>
      </c>
      <c r="M397" s="38">
        <v>294.774</v>
      </c>
      <c r="N397" s="72">
        <v>11232.44</v>
      </c>
      <c r="O397" s="29">
        <f t="shared" si="19"/>
        <v>47</v>
      </c>
      <c r="P397" s="38" t="str">
        <f t="array" ref="P397">O397&amp;CHOOSE(AND(O397&lt;&gt;{11,12,13})*MIN(4,MOD(O397,10))+1,"th","st","nd","rd","th")</f>
        <v>47th</v>
      </c>
      <c r="Q397" s="76">
        <v>1.0116000000000001</v>
      </c>
      <c r="R397" s="77">
        <v>1.05</v>
      </c>
      <c r="S397" s="78">
        <v>1.5100000000000001E-2</v>
      </c>
      <c r="T397" s="79">
        <v>154</v>
      </c>
      <c r="U397" s="80">
        <v>7287856</v>
      </c>
      <c r="V397" s="72">
        <v>5166.72</v>
      </c>
      <c r="W397" s="29">
        <f t="shared" si="20"/>
        <v>32</v>
      </c>
      <c r="X397" s="38" t="str">
        <f t="array" ref="X397">W397&amp;CHOOSE(AND(W397&lt;&gt;{11,12,13})*MIN(4,MOD(W397,10))+1,"th","st","nd","rd","th")</f>
        <v>32nd</v>
      </c>
      <c r="Y397" s="77">
        <v>0.21</v>
      </c>
      <c r="Z397" s="39">
        <v>1.26</v>
      </c>
      <c r="AA397" s="81">
        <v>422390.67</v>
      </c>
      <c r="AB397" s="82">
        <v>400319308</v>
      </c>
      <c r="AC397" s="83">
        <v>139521853</v>
      </c>
      <c r="AD397" s="81">
        <v>7605203.96</v>
      </c>
      <c r="AE397" s="81">
        <v>0</v>
      </c>
      <c r="AF397" s="81">
        <v>141992.01999999999</v>
      </c>
    </row>
    <row r="398" spans="1:32" x14ac:dyDescent="0.25">
      <c r="A398" s="7">
        <v>115506003</v>
      </c>
      <c r="B398" s="8" t="s">
        <v>582</v>
      </c>
      <c r="C398" s="8" t="s">
        <v>319</v>
      </c>
      <c r="D398" s="70">
        <v>61753</v>
      </c>
      <c r="E398" s="71">
        <v>6110</v>
      </c>
      <c r="F398" s="72">
        <v>15009064.879999999</v>
      </c>
      <c r="G398" s="73">
        <v>39.78</v>
      </c>
      <c r="H398" s="29">
        <f t="shared" si="18"/>
        <v>23</v>
      </c>
      <c r="I398" s="38" t="str">
        <f t="array" ref="I398">H398&amp;CHOOSE(AND(H398&lt;&gt;{11,12,13})*MIN(4,MOD(H398,10))+1,"th","st","nd","rd","th")</f>
        <v>23rd</v>
      </c>
      <c r="J398" s="74">
        <v>0.79</v>
      </c>
      <c r="K398" s="75">
        <v>26478677.690000001</v>
      </c>
      <c r="L398" s="38">
        <v>1799.329</v>
      </c>
      <c r="M398" s="38">
        <v>192.09299999999999</v>
      </c>
      <c r="N398" s="72">
        <v>13296.37</v>
      </c>
      <c r="O398" s="29">
        <f t="shared" si="19"/>
        <v>78</v>
      </c>
      <c r="P398" s="38" t="str">
        <f t="array" ref="P398">O398&amp;CHOOSE(AND(O398&lt;&gt;{11,12,13})*MIN(4,MOD(O398,10))+1,"th","st","nd","rd","th")</f>
        <v>78th</v>
      </c>
      <c r="Q398" s="76">
        <v>0.85460000000000003</v>
      </c>
      <c r="R398" s="77">
        <v>0.68</v>
      </c>
      <c r="S398" s="78">
        <v>1.4200000000000001E-2</v>
      </c>
      <c r="T398" s="79">
        <v>207</v>
      </c>
      <c r="U398" s="80">
        <v>14257362</v>
      </c>
      <c r="V398" s="72">
        <v>7159.39</v>
      </c>
      <c r="W398" s="29">
        <f t="shared" si="20"/>
        <v>58</v>
      </c>
      <c r="X398" s="38" t="str">
        <f t="array" ref="X398">W398&amp;CHOOSE(AND(W398&lt;&gt;{11,12,13})*MIN(4,MOD(W398,10))+1,"th","st","nd","rd","th")</f>
        <v>58th</v>
      </c>
      <c r="Y398" s="77">
        <v>0</v>
      </c>
      <c r="Z398" s="39">
        <v>0.68</v>
      </c>
      <c r="AA398" s="81">
        <v>756127.36</v>
      </c>
      <c r="AB398" s="82">
        <v>761137707</v>
      </c>
      <c r="AC398" s="83">
        <v>294963178</v>
      </c>
      <c r="AD398" s="81">
        <v>14232638.32</v>
      </c>
      <c r="AE398" s="81">
        <v>0</v>
      </c>
      <c r="AF398" s="81">
        <v>20299.2</v>
      </c>
    </row>
    <row r="399" spans="1:32" x14ac:dyDescent="0.25">
      <c r="A399" s="7">
        <v>115508003</v>
      </c>
      <c r="B399" s="8" t="s">
        <v>633</v>
      </c>
      <c r="C399" s="8" t="s">
        <v>319</v>
      </c>
      <c r="D399" s="70">
        <v>57242</v>
      </c>
      <c r="E399" s="71">
        <v>7086</v>
      </c>
      <c r="F399" s="72">
        <v>18195505.359999999</v>
      </c>
      <c r="G399" s="73">
        <v>44.86</v>
      </c>
      <c r="H399" s="29">
        <f t="shared" si="18"/>
        <v>35</v>
      </c>
      <c r="I399" s="38" t="str">
        <f t="array" ref="I399">H399&amp;CHOOSE(AND(H399&lt;&gt;{11,12,13})*MIN(4,MOD(H399,10))+1,"th","st","nd","rd","th")</f>
        <v>35th</v>
      </c>
      <c r="J399" s="74">
        <v>0.89</v>
      </c>
      <c r="K399" s="75">
        <v>32869347.670000002</v>
      </c>
      <c r="L399" s="38">
        <v>2608.0630000000001</v>
      </c>
      <c r="M399" s="38">
        <v>413.13</v>
      </c>
      <c r="N399" s="72">
        <v>10879.59</v>
      </c>
      <c r="O399" s="29">
        <f t="shared" si="19"/>
        <v>39</v>
      </c>
      <c r="P399" s="38" t="str">
        <f t="array" ref="P399">O399&amp;CHOOSE(AND(O399&lt;&gt;{11,12,13})*MIN(4,MOD(O399,10))+1,"th","st","nd","rd","th")</f>
        <v>39th</v>
      </c>
      <c r="Q399" s="76">
        <v>1.0444</v>
      </c>
      <c r="R399" s="77">
        <v>0.89</v>
      </c>
      <c r="S399" s="78">
        <v>1.2500000000000001E-2</v>
      </c>
      <c r="T399" s="79">
        <v>315</v>
      </c>
      <c r="U399" s="80">
        <v>19608885</v>
      </c>
      <c r="V399" s="72">
        <v>6490.44</v>
      </c>
      <c r="W399" s="29">
        <f t="shared" si="20"/>
        <v>49</v>
      </c>
      <c r="X399" s="38" t="str">
        <f t="array" ref="X399">W399&amp;CHOOSE(AND(W399&lt;&gt;{11,12,13})*MIN(4,MOD(W399,10))+1,"th","st","nd","rd","th")</f>
        <v>49th</v>
      </c>
      <c r="Y399" s="77">
        <v>0.01</v>
      </c>
      <c r="Z399" s="39">
        <v>0.9</v>
      </c>
      <c r="AA399" s="81">
        <v>737949.43</v>
      </c>
      <c r="AB399" s="82">
        <v>1089903863</v>
      </c>
      <c r="AC399" s="83">
        <v>362606101</v>
      </c>
      <c r="AD399" s="81">
        <v>17457555.93</v>
      </c>
      <c r="AE399" s="81">
        <v>0</v>
      </c>
      <c r="AF399" s="81">
        <v>0</v>
      </c>
    </row>
    <row r="400" spans="1:32" x14ac:dyDescent="0.25">
      <c r="A400" s="7">
        <v>126515001</v>
      </c>
      <c r="B400" s="8" t="s">
        <v>489</v>
      </c>
      <c r="C400" s="8" t="s">
        <v>490</v>
      </c>
      <c r="D400" s="70">
        <v>37460</v>
      </c>
      <c r="E400" s="71">
        <v>580297</v>
      </c>
      <c r="F400" s="72">
        <v>1115906666.6900001</v>
      </c>
      <c r="G400" s="73">
        <v>51.33</v>
      </c>
      <c r="H400" s="29">
        <f t="shared" si="18"/>
        <v>53</v>
      </c>
      <c r="I400" s="38" t="str">
        <f t="array" ref="I400">H400&amp;CHOOSE(AND(H400&lt;&gt;{11,12,13})*MIN(4,MOD(H400,10))+1,"th","st","nd","rd","th")</f>
        <v>53rd</v>
      </c>
      <c r="J400" s="74">
        <v>1.02</v>
      </c>
      <c r="K400" s="75">
        <v>2476937060.0500002</v>
      </c>
      <c r="L400" s="38">
        <v>203400.99799999999</v>
      </c>
      <c r="M400" s="38">
        <v>104712.372</v>
      </c>
      <c r="N400" s="72">
        <v>8039.04</v>
      </c>
      <c r="O400" s="29">
        <f t="shared" si="19"/>
        <v>1</v>
      </c>
      <c r="P400" s="38" t="str">
        <f t="array" ref="P400">O400&amp;CHOOSE(AND(O400&lt;&gt;{11,12,13})*MIN(4,MOD(O400,10))+1,"th","st","nd","rd","th")</f>
        <v>1st</v>
      </c>
      <c r="Q400" s="76">
        <v>1.4134</v>
      </c>
      <c r="R400" s="77">
        <v>1.02</v>
      </c>
      <c r="S400" s="78">
        <v>1.7100000000000001E-2</v>
      </c>
      <c r="T400" s="79">
        <v>82</v>
      </c>
      <c r="U400" s="80">
        <v>883470085</v>
      </c>
      <c r="V400" s="72">
        <v>2867.35</v>
      </c>
      <c r="W400" s="29">
        <f t="shared" si="20"/>
        <v>5</v>
      </c>
      <c r="X400" s="38" t="str">
        <f t="array" ref="X400">W400&amp;CHOOSE(AND(W400&lt;&gt;{11,12,13})*MIN(4,MOD(W400,10))+1,"th","st","nd","rd","th")</f>
        <v>5th</v>
      </c>
      <c r="Y400" s="77">
        <v>0.56000000000000005</v>
      </c>
      <c r="Z400" s="39">
        <v>1.58</v>
      </c>
      <c r="AA400" s="81">
        <v>86283171.310000002</v>
      </c>
      <c r="AB400" s="82">
        <v>42299103900</v>
      </c>
      <c r="AC400" s="83">
        <v>23143124634</v>
      </c>
      <c r="AD400" s="81">
        <v>893216977.16999996</v>
      </c>
      <c r="AE400" s="81">
        <v>16195334.9</v>
      </c>
      <c r="AF400" s="81">
        <v>120211183.31</v>
      </c>
    </row>
    <row r="401" spans="1:32" x14ac:dyDescent="0.25">
      <c r="A401" s="7">
        <v>120522003</v>
      </c>
      <c r="B401" s="8" t="s">
        <v>254</v>
      </c>
      <c r="C401" s="8" t="s">
        <v>255</v>
      </c>
      <c r="D401" s="70">
        <v>63708</v>
      </c>
      <c r="E401" s="71">
        <v>10540</v>
      </c>
      <c r="F401" s="72">
        <v>47438607.75</v>
      </c>
      <c r="G401" s="73">
        <v>70.650000000000006</v>
      </c>
      <c r="H401" s="29">
        <f t="shared" si="18"/>
        <v>88</v>
      </c>
      <c r="I401" s="38" t="str">
        <f t="array" ref="I401">H401&amp;CHOOSE(AND(H401&lt;&gt;{11,12,13})*MIN(4,MOD(H401,10))+1,"th","st","nd","rd","th")</f>
        <v>88th</v>
      </c>
      <c r="J401" s="74">
        <v>1.41</v>
      </c>
      <c r="K401" s="75">
        <v>68695513.400000006</v>
      </c>
      <c r="L401" s="38">
        <v>4754.91</v>
      </c>
      <c r="M401" s="38">
        <v>510.38799999999998</v>
      </c>
      <c r="N401" s="72">
        <v>13046.84</v>
      </c>
      <c r="O401" s="29">
        <f t="shared" si="19"/>
        <v>75</v>
      </c>
      <c r="P401" s="38" t="str">
        <f t="array" ref="P401">O401&amp;CHOOSE(AND(O401&lt;&gt;{11,12,13})*MIN(4,MOD(O401,10))+1,"th","st","nd","rd","th")</f>
        <v>75th</v>
      </c>
      <c r="Q401" s="76">
        <v>0.87090000000000001</v>
      </c>
      <c r="R401" s="77">
        <v>1.23</v>
      </c>
      <c r="S401" s="78">
        <v>1.6199999999999999E-2</v>
      </c>
      <c r="T401" s="79">
        <v>112</v>
      </c>
      <c r="U401" s="80">
        <v>39629438</v>
      </c>
      <c r="V401" s="72">
        <v>7526.53</v>
      </c>
      <c r="W401" s="29">
        <f t="shared" si="20"/>
        <v>63</v>
      </c>
      <c r="X401" s="38" t="str">
        <f t="array" ref="X401">W401&amp;CHOOSE(AND(W401&lt;&gt;{11,12,13})*MIN(4,MOD(W401,10))+1,"th","st","nd","rd","th")</f>
        <v>63rd</v>
      </c>
      <c r="Y401" s="77">
        <v>0</v>
      </c>
      <c r="Z401" s="39">
        <v>1.23</v>
      </c>
      <c r="AA401" s="81">
        <v>2988193.97</v>
      </c>
      <c r="AB401" s="82">
        <v>2506495351</v>
      </c>
      <c r="AC401" s="83">
        <v>429018575</v>
      </c>
      <c r="AD401" s="81">
        <v>44450413.780000001</v>
      </c>
      <c r="AE401" s="81">
        <v>0</v>
      </c>
      <c r="AF401" s="81">
        <v>0</v>
      </c>
    </row>
    <row r="402" spans="1:32" x14ac:dyDescent="0.25">
      <c r="A402" s="7">
        <v>119648303</v>
      </c>
      <c r="B402" s="8" t="s">
        <v>613</v>
      </c>
      <c r="C402" s="8" t="s">
        <v>255</v>
      </c>
      <c r="D402" s="70">
        <v>53138</v>
      </c>
      <c r="E402" s="71">
        <v>10165</v>
      </c>
      <c r="F402" s="72">
        <v>49351352.359999999</v>
      </c>
      <c r="G402" s="73">
        <v>91.37</v>
      </c>
      <c r="H402" s="29">
        <f t="shared" si="18"/>
        <v>99</v>
      </c>
      <c r="I402" s="38" t="str">
        <f t="array" ref="I402">H402&amp;CHOOSE(AND(H402&lt;&gt;{11,12,13})*MIN(4,MOD(H402,10))+1,"th","st","nd","rd","th")</f>
        <v>99th</v>
      </c>
      <c r="J402" s="74">
        <v>1.82</v>
      </c>
      <c r="K402" s="75">
        <v>59279386.990000002</v>
      </c>
      <c r="L402" s="38">
        <v>3048.3290000000002</v>
      </c>
      <c r="M402" s="38">
        <v>452.34</v>
      </c>
      <c r="N402" s="72">
        <v>16933.73</v>
      </c>
      <c r="O402" s="29">
        <f t="shared" si="19"/>
        <v>96</v>
      </c>
      <c r="P402" s="38" t="str">
        <f t="array" ref="P402">O402&amp;CHOOSE(AND(O402&lt;&gt;{11,12,13})*MIN(4,MOD(O402,10))+1,"th","st","nd","rd","th")</f>
        <v>96th</v>
      </c>
      <c r="Q402" s="76">
        <v>0.67100000000000004</v>
      </c>
      <c r="R402" s="77">
        <v>1.22</v>
      </c>
      <c r="S402" s="78">
        <v>1.11E-2</v>
      </c>
      <c r="T402" s="79">
        <v>394</v>
      </c>
      <c r="U402" s="80">
        <v>60221810</v>
      </c>
      <c r="V402" s="72">
        <v>17202.939999999999</v>
      </c>
      <c r="W402" s="29">
        <f t="shared" si="20"/>
        <v>97</v>
      </c>
      <c r="X402" s="38" t="str">
        <f t="array" ref="X402">W402&amp;CHOOSE(AND(W402&lt;&gt;{11,12,13})*MIN(4,MOD(W402,10))+1,"th","st","nd","rd","th")</f>
        <v>97th</v>
      </c>
      <c r="Y402" s="77">
        <v>0</v>
      </c>
      <c r="Z402" s="39">
        <v>1.22</v>
      </c>
      <c r="AA402" s="81">
        <v>1357503.45</v>
      </c>
      <c r="AB402" s="82">
        <v>4078076275</v>
      </c>
      <c r="AC402" s="83">
        <v>382798526</v>
      </c>
      <c r="AD402" s="81">
        <v>47976135.369999997</v>
      </c>
      <c r="AE402" s="81">
        <v>10220</v>
      </c>
      <c r="AF402" s="81">
        <v>7493.54</v>
      </c>
    </row>
    <row r="403" spans="1:32" x14ac:dyDescent="0.25">
      <c r="A403" s="7">
        <v>109530304</v>
      </c>
      <c r="B403" s="8" t="s">
        <v>118</v>
      </c>
      <c r="C403" s="8" t="s">
        <v>119</v>
      </c>
      <c r="D403" s="70">
        <v>38750</v>
      </c>
      <c r="E403" s="71">
        <v>463</v>
      </c>
      <c r="F403" s="72">
        <v>1654307.9100000001</v>
      </c>
      <c r="G403" s="73">
        <v>92.21</v>
      </c>
      <c r="H403" s="29">
        <f t="shared" si="18"/>
        <v>99</v>
      </c>
      <c r="I403" s="38" t="str">
        <f t="array" ref="I403">H403&amp;CHOOSE(AND(H403&lt;&gt;{11,12,13})*MIN(4,MOD(H403,10))+1,"th","st","nd","rd","th")</f>
        <v>99th</v>
      </c>
      <c r="J403" s="74">
        <v>1.84</v>
      </c>
      <c r="K403" s="75">
        <v>4285946.47</v>
      </c>
      <c r="L403" s="38">
        <v>169.84700000000001</v>
      </c>
      <c r="M403" s="38">
        <v>66.992000000000004</v>
      </c>
      <c r="N403" s="72">
        <v>18096.46</v>
      </c>
      <c r="O403" s="29">
        <f t="shared" si="19"/>
        <v>98</v>
      </c>
      <c r="P403" s="38" t="str">
        <f t="array" ref="P403">O403&amp;CHOOSE(AND(O403&lt;&gt;{11,12,13})*MIN(4,MOD(O403,10))+1,"th","st","nd","rd","th")</f>
        <v>98th</v>
      </c>
      <c r="Q403" s="76">
        <v>0.62790000000000001</v>
      </c>
      <c r="R403" s="77">
        <v>1.1599999999999999</v>
      </c>
      <c r="S403" s="78">
        <v>1.38E-2</v>
      </c>
      <c r="T403" s="79">
        <v>225</v>
      </c>
      <c r="U403" s="80">
        <v>1618025</v>
      </c>
      <c r="V403" s="72">
        <v>6831.75</v>
      </c>
      <c r="W403" s="29">
        <f t="shared" si="20"/>
        <v>53</v>
      </c>
      <c r="X403" s="38" t="str">
        <f t="array" ref="X403">W403&amp;CHOOSE(AND(W403&lt;&gt;{11,12,13})*MIN(4,MOD(W403,10))+1,"th","st","nd","rd","th")</f>
        <v>53rd</v>
      </c>
      <c r="Y403" s="77">
        <v>0</v>
      </c>
      <c r="Z403" s="39">
        <v>1.1599999999999999</v>
      </c>
      <c r="AA403" s="81">
        <v>132377.85</v>
      </c>
      <c r="AB403" s="82">
        <v>100577976</v>
      </c>
      <c r="AC403" s="83">
        <v>19275736</v>
      </c>
      <c r="AD403" s="81">
        <v>1510005.06</v>
      </c>
      <c r="AE403" s="81">
        <v>0</v>
      </c>
      <c r="AF403" s="81">
        <v>11925</v>
      </c>
    </row>
    <row r="404" spans="1:32" x14ac:dyDescent="0.25">
      <c r="A404" s="7">
        <v>109531304</v>
      </c>
      <c r="B404" s="8" t="s">
        <v>239</v>
      </c>
      <c r="C404" s="8" t="s">
        <v>119</v>
      </c>
      <c r="D404" s="70">
        <v>47380</v>
      </c>
      <c r="E404" s="71">
        <v>2153</v>
      </c>
      <c r="F404" s="72">
        <v>5893180.6699999999</v>
      </c>
      <c r="G404" s="73">
        <v>57.77</v>
      </c>
      <c r="H404" s="29">
        <f t="shared" si="18"/>
        <v>67</v>
      </c>
      <c r="I404" s="38" t="str">
        <f t="array" ref="I404">H404&amp;CHOOSE(AND(H404&lt;&gt;{11,12,13})*MIN(4,MOD(H404,10))+1,"th","st","nd","rd","th")</f>
        <v>67th</v>
      </c>
      <c r="J404" s="74">
        <v>1.1499999999999999</v>
      </c>
      <c r="K404" s="75">
        <v>10372598.24</v>
      </c>
      <c r="L404" s="38">
        <v>811.01</v>
      </c>
      <c r="M404" s="38">
        <v>247.29599999999999</v>
      </c>
      <c r="N404" s="72">
        <v>9801.1299999999992</v>
      </c>
      <c r="O404" s="29">
        <f t="shared" si="19"/>
        <v>15</v>
      </c>
      <c r="P404" s="38" t="str">
        <f t="array" ref="P404">O404&amp;CHOOSE(AND(O404&lt;&gt;{11,12,13})*MIN(4,MOD(O404,10))+1,"th","st","nd","rd","th")</f>
        <v>15th</v>
      </c>
      <c r="Q404" s="76">
        <v>1.1593</v>
      </c>
      <c r="R404" s="77">
        <v>1.1499999999999999</v>
      </c>
      <c r="S404" s="78">
        <v>1.35E-2</v>
      </c>
      <c r="T404" s="79">
        <v>242</v>
      </c>
      <c r="U404" s="80">
        <v>5873461</v>
      </c>
      <c r="V404" s="72">
        <v>5549.87</v>
      </c>
      <c r="W404" s="29">
        <f t="shared" si="20"/>
        <v>37</v>
      </c>
      <c r="X404" s="38" t="str">
        <f t="array" ref="X404">W404&amp;CHOOSE(AND(W404&lt;&gt;{11,12,13})*MIN(4,MOD(W404,10))+1,"th","st","nd","rd","th")</f>
        <v>37th</v>
      </c>
      <c r="Y404" s="77">
        <v>0.15</v>
      </c>
      <c r="Z404" s="39">
        <v>1.3</v>
      </c>
      <c r="AA404" s="81">
        <v>251820.75</v>
      </c>
      <c r="AB404" s="82">
        <v>330662252</v>
      </c>
      <c r="AC404" s="83">
        <v>104408921</v>
      </c>
      <c r="AD404" s="81">
        <v>5608722.1600000001</v>
      </c>
      <c r="AE404" s="81">
        <v>0</v>
      </c>
      <c r="AF404" s="81">
        <v>32637.759999999998</v>
      </c>
    </row>
    <row r="405" spans="1:32" x14ac:dyDescent="0.25">
      <c r="A405" s="7">
        <v>109532804</v>
      </c>
      <c r="B405" s="8" t="s">
        <v>303</v>
      </c>
      <c r="C405" s="8" t="s">
        <v>119</v>
      </c>
      <c r="D405" s="70">
        <v>40000</v>
      </c>
      <c r="E405" s="71">
        <v>1212</v>
      </c>
      <c r="F405" s="72">
        <v>3212017.4999999995</v>
      </c>
      <c r="G405" s="73">
        <v>66.25</v>
      </c>
      <c r="H405" s="29">
        <f t="shared" si="18"/>
        <v>82</v>
      </c>
      <c r="I405" s="38" t="str">
        <f t="array" ref="I405">H405&amp;CHOOSE(AND(H405&lt;&gt;{11,12,13})*MIN(4,MOD(H405,10))+1,"th","st","nd","rd","th")</f>
        <v>82nd</v>
      </c>
      <c r="J405" s="74">
        <v>1.32</v>
      </c>
      <c r="K405" s="75">
        <v>6484186.9900000002</v>
      </c>
      <c r="L405" s="38">
        <v>348.41500000000002</v>
      </c>
      <c r="M405" s="38">
        <v>168.727</v>
      </c>
      <c r="N405" s="72">
        <v>12538.5</v>
      </c>
      <c r="O405" s="29">
        <f t="shared" si="19"/>
        <v>69</v>
      </c>
      <c r="P405" s="38" t="str">
        <f t="array" ref="P405">O405&amp;CHOOSE(AND(O405&lt;&gt;{11,12,13})*MIN(4,MOD(O405,10))+1,"th","st","nd","rd","th")</f>
        <v>69th</v>
      </c>
      <c r="Q405" s="76">
        <v>0.90620000000000001</v>
      </c>
      <c r="R405" s="77">
        <v>1.2</v>
      </c>
      <c r="S405" s="78">
        <v>1.03E-2</v>
      </c>
      <c r="T405" s="79">
        <v>440</v>
      </c>
      <c r="U405" s="80">
        <v>4209187</v>
      </c>
      <c r="V405" s="72">
        <v>8139.33</v>
      </c>
      <c r="W405" s="29">
        <f t="shared" si="20"/>
        <v>68</v>
      </c>
      <c r="X405" s="38" t="str">
        <f t="array" ref="X405">W405&amp;CHOOSE(AND(W405&lt;&gt;{11,12,13})*MIN(4,MOD(W405,10))+1,"th","st","nd","rd","th")</f>
        <v>68th</v>
      </c>
      <c r="Y405" s="77">
        <v>0</v>
      </c>
      <c r="Z405" s="39">
        <v>1.2</v>
      </c>
      <c r="AA405" s="81">
        <v>177149.88</v>
      </c>
      <c r="AB405" s="82">
        <v>271389758</v>
      </c>
      <c r="AC405" s="83">
        <v>40401858</v>
      </c>
      <c r="AD405" s="81">
        <v>3012205.03</v>
      </c>
      <c r="AE405" s="81">
        <v>0</v>
      </c>
      <c r="AF405" s="81">
        <v>22662.59</v>
      </c>
    </row>
    <row r="406" spans="1:32" x14ac:dyDescent="0.25">
      <c r="A406" s="7">
        <v>109535504</v>
      </c>
      <c r="B406" s="8" t="s">
        <v>453</v>
      </c>
      <c r="C406" s="8" t="s">
        <v>119</v>
      </c>
      <c r="D406" s="70">
        <v>40925</v>
      </c>
      <c r="E406" s="71">
        <v>1777</v>
      </c>
      <c r="F406" s="72">
        <v>2984368.38</v>
      </c>
      <c r="G406" s="73">
        <v>41.04</v>
      </c>
      <c r="H406" s="29">
        <f t="shared" si="18"/>
        <v>27</v>
      </c>
      <c r="I406" s="38" t="str">
        <f t="array" ref="I406">H406&amp;CHOOSE(AND(H406&lt;&gt;{11,12,13})*MIN(4,MOD(H406,10))+1,"th","st","nd","rd","th")</f>
        <v>27th</v>
      </c>
      <c r="J406" s="74">
        <v>0.82</v>
      </c>
      <c r="K406" s="75">
        <v>8751634.5500000007</v>
      </c>
      <c r="L406" s="38">
        <v>564.64</v>
      </c>
      <c r="M406" s="38">
        <v>229.58</v>
      </c>
      <c r="N406" s="72">
        <v>11019.16</v>
      </c>
      <c r="O406" s="29">
        <f t="shared" si="19"/>
        <v>42</v>
      </c>
      <c r="P406" s="38" t="str">
        <f t="array" ref="P406">O406&amp;CHOOSE(AND(O406&lt;&gt;{11,12,13})*MIN(4,MOD(O406,10))+1,"th","st","nd","rd","th")</f>
        <v>42nd</v>
      </c>
      <c r="Q406" s="76">
        <v>1.0311999999999999</v>
      </c>
      <c r="R406" s="77">
        <v>0.82</v>
      </c>
      <c r="S406" s="78">
        <v>9.4000000000000004E-3</v>
      </c>
      <c r="T406" s="79">
        <v>465</v>
      </c>
      <c r="U406" s="80">
        <v>4276736</v>
      </c>
      <c r="V406" s="72">
        <v>5384.83</v>
      </c>
      <c r="W406" s="29">
        <f t="shared" si="20"/>
        <v>34</v>
      </c>
      <c r="X406" s="38" t="str">
        <f t="array" ref="X406">W406&amp;CHOOSE(AND(W406&lt;&gt;{11,12,13})*MIN(4,MOD(W406,10))+1,"th","st","nd","rd","th")</f>
        <v>34th</v>
      </c>
      <c r="Y406" s="77">
        <v>0.18</v>
      </c>
      <c r="Z406" s="39">
        <v>1</v>
      </c>
      <c r="AA406" s="81">
        <v>235309.55</v>
      </c>
      <c r="AB406" s="82">
        <v>264211868</v>
      </c>
      <c r="AC406" s="83">
        <v>52583362</v>
      </c>
      <c r="AD406" s="81">
        <v>2743594.85</v>
      </c>
      <c r="AE406" s="81">
        <v>0</v>
      </c>
      <c r="AF406" s="81">
        <v>5463.98</v>
      </c>
    </row>
    <row r="407" spans="1:32" x14ac:dyDescent="0.25">
      <c r="A407" s="7">
        <v>109537504</v>
      </c>
      <c r="B407" s="8" t="s">
        <v>466</v>
      </c>
      <c r="C407" s="8" t="s">
        <v>119</v>
      </c>
      <c r="D407" s="70">
        <v>40026</v>
      </c>
      <c r="E407" s="71">
        <v>1287</v>
      </c>
      <c r="F407" s="72">
        <v>2369346.2400000002</v>
      </c>
      <c r="G407" s="73">
        <v>45.99</v>
      </c>
      <c r="H407" s="29">
        <f t="shared" si="18"/>
        <v>38</v>
      </c>
      <c r="I407" s="38" t="str">
        <f t="array" ref="I407">H407&amp;CHOOSE(AND(H407&lt;&gt;{11,12,13})*MIN(4,MOD(H407,10))+1,"th","st","nd","rd","th")</f>
        <v>38th</v>
      </c>
      <c r="J407" s="74">
        <v>0.92</v>
      </c>
      <c r="K407" s="75">
        <v>7183123.75</v>
      </c>
      <c r="L407" s="38">
        <v>428.63499999999999</v>
      </c>
      <c r="M407" s="38">
        <v>181.923</v>
      </c>
      <c r="N407" s="72">
        <v>11764.85</v>
      </c>
      <c r="O407" s="29">
        <f t="shared" si="19"/>
        <v>57</v>
      </c>
      <c r="P407" s="38" t="str">
        <f t="array" ref="P407">O407&amp;CHOOSE(AND(O407&lt;&gt;{11,12,13})*MIN(4,MOD(O407,10))+1,"th","st","nd","rd","th")</f>
        <v>57th</v>
      </c>
      <c r="Q407" s="76">
        <v>0.96579999999999999</v>
      </c>
      <c r="R407" s="77">
        <v>0.89</v>
      </c>
      <c r="S407" s="78">
        <v>1.2500000000000001E-2</v>
      </c>
      <c r="T407" s="79">
        <v>315</v>
      </c>
      <c r="U407" s="80">
        <v>2558397</v>
      </c>
      <c r="V407" s="72">
        <v>4190.26</v>
      </c>
      <c r="W407" s="29">
        <f t="shared" si="20"/>
        <v>17</v>
      </c>
      <c r="X407" s="38" t="str">
        <f t="array" ref="X407">W407&amp;CHOOSE(AND(W407&lt;&gt;{11,12,13})*MIN(4,MOD(W407,10))+1,"th","st","nd","rd","th")</f>
        <v>17th</v>
      </c>
      <c r="Y407" s="77">
        <v>0.36</v>
      </c>
      <c r="Z407" s="39">
        <v>1.25</v>
      </c>
      <c r="AA407" s="81">
        <v>134050.32999999999</v>
      </c>
      <c r="AB407" s="82">
        <v>148137823</v>
      </c>
      <c r="AC407" s="83">
        <v>41373057</v>
      </c>
      <c r="AD407" s="81">
        <v>2211578.66</v>
      </c>
      <c r="AE407" s="81">
        <v>0</v>
      </c>
      <c r="AF407" s="81">
        <v>23717.25</v>
      </c>
    </row>
    <row r="408" spans="1:32" x14ac:dyDescent="0.25">
      <c r="A408" s="7">
        <v>129540803</v>
      </c>
      <c r="B408" s="8" t="s">
        <v>159</v>
      </c>
      <c r="C408" s="8" t="s">
        <v>160</v>
      </c>
      <c r="D408" s="70">
        <v>58838</v>
      </c>
      <c r="E408" s="71">
        <v>8412</v>
      </c>
      <c r="F408" s="72">
        <v>23021783.329999998</v>
      </c>
      <c r="G408" s="73">
        <v>46.51</v>
      </c>
      <c r="H408" s="29">
        <f t="shared" si="18"/>
        <v>40</v>
      </c>
      <c r="I408" s="38" t="str">
        <f t="array" ref="I408">H408&amp;CHOOSE(AND(H408&lt;&gt;{11,12,13})*MIN(4,MOD(H408,10))+1,"th","st","nd","rd","th")</f>
        <v>40th</v>
      </c>
      <c r="J408" s="74">
        <v>0.93</v>
      </c>
      <c r="K408" s="75">
        <v>32737341.34</v>
      </c>
      <c r="L408" s="38">
        <v>2777.38</v>
      </c>
      <c r="M408" s="38">
        <v>260.39600000000002</v>
      </c>
      <c r="N408" s="72">
        <v>10776.75</v>
      </c>
      <c r="O408" s="29">
        <f t="shared" si="19"/>
        <v>37</v>
      </c>
      <c r="P408" s="38" t="str">
        <f t="array" ref="P408">O408&amp;CHOOSE(AND(O408&lt;&gt;{11,12,13})*MIN(4,MOD(O408,10))+1,"th","st","nd","rd","th")</f>
        <v>37th</v>
      </c>
      <c r="Q408" s="76">
        <v>1.0544</v>
      </c>
      <c r="R408" s="77">
        <v>0.93</v>
      </c>
      <c r="S408" s="78">
        <v>1.32E-2</v>
      </c>
      <c r="T408" s="79">
        <v>265</v>
      </c>
      <c r="U408" s="80">
        <v>23460065</v>
      </c>
      <c r="V408" s="72">
        <v>7722.78</v>
      </c>
      <c r="W408" s="29">
        <f t="shared" si="20"/>
        <v>65</v>
      </c>
      <c r="X408" s="38" t="str">
        <f t="array" ref="X408">W408&amp;CHOOSE(AND(W408&lt;&gt;{11,12,13})*MIN(4,MOD(W408,10))+1,"th","st","nd","rd","th")</f>
        <v>65th</v>
      </c>
      <c r="Y408" s="77">
        <v>0</v>
      </c>
      <c r="Z408" s="39">
        <v>0.93</v>
      </c>
      <c r="AA408" s="81">
        <v>764102.38</v>
      </c>
      <c r="AB408" s="82">
        <v>1209914659</v>
      </c>
      <c r="AC408" s="83">
        <v>527867905</v>
      </c>
      <c r="AD408" s="81">
        <v>22243250.879999999</v>
      </c>
      <c r="AE408" s="81">
        <v>0</v>
      </c>
      <c r="AF408" s="81">
        <v>14430.07</v>
      </c>
    </row>
    <row r="409" spans="1:32" x14ac:dyDescent="0.25">
      <c r="A409" s="7">
        <v>129544503</v>
      </c>
      <c r="B409" s="8" t="s">
        <v>387</v>
      </c>
      <c r="C409" s="8" t="s">
        <v>160</v>
      </c>
      <c r="D409" s="70">
        <v>35686</v>
      </c>
      <c r="E409" s="71">
        <v>3232</v>
      </c>
      <c r="F409" s="72">
        <v>5395875.5600000005</v>
      </c>
      <c r="G409" s="73">
        <v>46.78</v>
      </c>
      <c r="H409" s="29">
        <f t="shared" si="18"/>
        <v>41</v>
      </c>
      <c r="I409" s="38" t="str">
        <f t="array" ref="I409">H409&amp;CHOOSE(AND(H409&lt;&gt;{11,12,13})*MIN(4,MOD(H409,10))+1,"th","st","nd","rd","th")</f>
        <v>41st</v>
      </c>
      <c r="J409" s="74">
        <v>0.93</v>
      </c>
      <c r="K409" s="75">
        <v>16008802.880000001</v>
      </c>
      <c r="L409" s="38">
        <v>1099.422</v>
      </c>
      <c r="M409" s="38">
        <v>323.077</v>
      </c>
      <c r="N409" s="72">
        <v>11254</v>
      </c>
      <c r="O409" s="29">
        <f t="shared" si="19"/>
        <v>47</v>
      </c>
      <c r="P409" s="38" t="str">
        <f t="array" ref="P409">O409&amp;CHOOSE(AND(O409&lt;&gt;{11,12,13})*MIN(4,MOD(O409,10))+1,"th","st","nd","rd","th")</f>
        <v>47th</v>
      </c>
      <c r="Q409" s="76">
        <v>1.0096000000000001</v>
      </c>
      <c r="R409" s="77">
        <v>0.93</v>
      </c>
      <c r="S409" s="78">
        <v>1.7399999999999999E-2</v>
      </c>
      <c r="T409" s="79">
        <v>73</v>
      </c>
      <c r="U409" s="80">
        <v>4176947</v>
      </c>
      <c r="V409" s="72">
        <v>2936.34</v>
      </c>
      <c r="W409" s="29">
        <f t="shared" si="20"/>
        <v>6</v>
      </c>
      <c r="X409" s="38" t="str">
        <f t="array" ref="X409">W409&amp;CHOOSE(AND(W409&lt;&gt;{11,12,13})*MIN(4,MOD(W409,10))+1,"th","st","nd","rd","th")</f>
        <v>6th</v>
      </c>
      <c r="Y409" s="77">
        <v>0.55000000000000004</v>
      </c>
      <c r="Z409" s="39">
        <v>1.48</v>
      </c>
      <c r="AA409" s="81">
        <v>459120.48</v>
      </c>
      <c r="AB409" s="82">
        <v>200036610</v>
      </c>
      <c r="AC409" s="83">
        <v>109366840</v>
      </c>
      <c r="AD409" s="81">
        <v>4673163.5</v>
      </c>
      <c r="AE409" s="81">
        <v>0</v>
      </c>
      <c r="AF409" s="81">
        <v>263591.58</v>
      </c>
    </row>
    <row r="410" spans="1:32" x14ac:dyDescent="0.25">
      <c r="A410" s="7">
        <v>129544703</v>
      </c>
      <c r="B410" s="8" t="s">
        <v>411</v>
      </c>
      <c r="C410" s="8" t="s">
        <v>160</v>
      </c>
      <c r="D410" s="70">
        <v>41157</v>
      </c>
      <c r="E410" s="71">
        <v>3813</v>
      </c>
      <c r="F410" s="72">
        <v>7369733.1199999992</v>
      </c>
      <c r="G410" s="73">
        <v>46.96</v>
      </c>
      <c r="H410" s="29">
        <f t="shared" si="18"/>
        <v>42</v>
      </c>
      <c r="I410" s="38" t="str">
        <f t="array" ref="I410">H410&amp;CHOOSE(AND(H410&lt;&gt;{11,12,13})*MIN(4,MOD(H410,10))+1,"th","st","nd","rd","th")</f>
        <v>42nd</v>
      </c>
      <c r="J410" s="74">
        <v>0.94</v>
      </c>
      <c r="K410" s="75">
        <v>14954870.460000001</v>
      </c>
      <c r="L410" s="38">
        <v>1284.4880000000001</v>
      </c>
      <c r="M410" s="38">
        <v>113.253</v>
      </c>
      <c r="N410" s="72">
        <v>10699.31</v>
      </c>
      <c r="O410" s="29">
        <f t="shared" si="19"/>
        <v>34</v>
      </c>
      <c r="P410" s="38" t="str">
        <f t="array" ref="P410">O410&amp;CHOOSE(AND(O410&lt;&gt;{11,12,13})*MIN(4,MOD(O410,10))+1,"th","st","nd","rd","th")</f>
        <v>34th</v>
      </c>
      <c r="Q410" s="76">
        <v>1.0620000000000001</v>
      </c>
      <c r="R410" s="77">
        <v>0.94</v>
      </c>
      <c r="S410" s="78">
        <v>1.4999999999999999E-2</v>
      </c>
      <c r="T410" s="79">
        <v>163</v>
      </c>
      <c r="U410" s="80">
        <v>6625383</v>
      </c>
      <c r="V410" s="72">
        <v>4740.0600000000004</v>
      </c>
      <c r="W410" s="29">
        <f t="shared" si="20"/>
        <v>23</v>
      </c>
      <c r="X410" s="38" t="str">
        <f t="array" ref="X410">W410&amp;CHOOSE(AND(W410&lt;&gt;{11,12,13})*MIN(4,MOD(W410,10))+1,"th","st","nd","rd","th")</f>
        <v>23rd</v>
      </c>
      <c r="Y410" s="77">
        <v>0.28000000000000003</v>
      </c>
      <c r="Z410" s="39">
        <v>1.22</v>
      </c>
      <c r="AA410" s="81">
        <v>355555.81</v>
      </c>
      <c r="AB410" s="82">
        <v>346938505</v>
      </c>
      <c r="AC410" s="83">
        <v>143830585</v>
      </c>
      <c r="AD410" s="81">
        <v>6939406.9900000002</v>
      </c>
      <c r="AE410" s="81">
        <v>2556.14</v>
      </c>
      <c r="AF410" s="81">
        <v>72214.179999999993</v>
      </c>
    </row>
    <row r="411" spans="1:32" x14ac:dyDescent="0.25">
      <c r="A411" s="7">
        <v>129545003</v>
      </c>
      <c r="B411" s="8" t="s">
        <v>444</v>
      </c>
      <c r="C411" s="8" t="s">
        <v>160</v>
      </c>
      <c r="D411" s="70">
        <v>43469</v>
      </c>
      <c r="E411" s="71">
        <v>6702</v>
      </c>
      <c r="F411" s="72">
        <v>11757632.449999999</v>
      </c>
      <c r="G411" s="73">
        <v>40.36</v>
      </c>
      <c r="H411" s="29">
        <f t="shared" si="18"/>
        <v>25</v>
      </c>
      <c r="I411" s="38" t="str">
        <f t="array" ref="I411">H411&amp;CHOOSE(AND(H411&lt;&gt;{11,12,13})*MIN(4,MOD(H411,10))+1,"th","st","nd","rd","th")</f>
        <v>25th</v>
      </c>
      <c r="J411" s="74">
        <v>0.8</v>
      </c>
      <c r="K411" s="75">
        <v>24353368.18</v>
      </c>
      <c r="L411" s="38">
        <v>1913.665</v>
      </c>
      <c r="M411" s="38">
        <v>304.04700000000003</v>
      </c>
      <c r="N411" s="72">
        <v>10981.3</v>
      </c>
      <c r="O411" s="29">
        <f t="shared" si="19"/>
        <v>41</v>
      </c>
      <c r="P411" s="38" t="str">
        <f t="array" ref="P411">O411&amp;CHOOSE(AND(O411&lt;&gt;{11,12,13})*MIN(4,MOD(O411,10))+1,"th","st","nd","rd","th")</f>
        <v>41st</v>
      </c>
      <c r="Q411" s="76">
        <v>1.0347</v>
      </c>
      <c r="R411" s="77">
        <v>0.8</v>
      </c>
      <c r="S411" s="78">
        <v>1.5800000000000002E-2</v>
      </c>
      <c r="T411" s="79">
        <v>126</v>
      </c>
      <c r="U411" s="80">
        <v>10052889</v>
      </c>
      <c r="V411" s="72">
        <v>4533</v>
      </c>
      <c r="W411" s="29">
        <f t="shared" si="20"/>
        <v>21</v>
      </c>
      <c r="X411" s="38" t="str">
        <f t="array" ref="X411">W411&amp;CHOOSE(AND(W411&lt;&gt;{11,12,13})*MIN(4,MOD(W411,10))+1,"th","st","nd","rd","th")</f>
        <v>21st</v>
      </c>
      <c r="Y411" s="77">
        <v>0.31</v>
      </c>
      <c r="Z411" s="39">
        <v>1.1100000000000001</v>
      </c>
      <c r="AA411" s="81">
        <v>418441.9</v>
      </c>
      <c r="AB411" s="82">
        <v>483088570</v>
      </c>
      <c r="AC411" s="83">
        <v>261569907</v>
      </c>
      <c r="AD411" s="81">
        <v>11335000.039999999</v>
      </c>
      <c r="AE411" s="81">
        <v>4000</v>
      </c>
      <c r="AF411" s="81">
        <v>190.51</v>
      </c>
    </row>
    <row r="412" spans="1:32" x14ac:dyDescent="0.25">
      <c r="A412" s="7">
        <v>129546003</v>
      </c>
      <c r="B412" s="8" t="s">
        <v>493</v>
      </c>
      <c r="C412" s="8" t="s">
        <v>160</v>
      </c>
      <c r="D412" s="70">
        <v>51198</v>
      </c>
      <c r="E412" s="71">
        <v>4483</v>
      </c>
      <c r="F412" s="72">
        <v>11020380.25</v>
      </c>
      <c r="G412" s="73">
        <v>48.01</v>
      </c>
      <c r="H412" s="29">
        <f t="shared" si="18"/>
        <v>44</v>
      </c>
      <c r="I412" s="38" t="str">
        <f t="array" ref="I412">H412&amp;CHOOSE(AND(H412&lt;&gt;{11,12,13})*MIN(4,MOD(H412,10))+1,"th","st","nd","rd","th")</f>
        <v>44th</v>
      </c>
      <c r="J412" s="74">
        <v>0.96</v>
      </c>
      <c r="K412" s="75">
        <v>19334184.27</v>
      </c>
      <c r="L412" s="38">
        <v>1659.8789999999999</v>
      </c>
      <c r="M412" s="38">
        <v>274.05900000000003</v>
      </c>
      <c r="N412" s="72">
        <v>9997.31</v>
      </c>
      <c r="O412" s="29">
        <f t="shared" si="19"/>
        <v>19</v>
      </c>
      <c r="P412" s="38" t="str">
        <f t="array" ref="P412">O412&amp;CHOOSE(AND(O412&lt;&gt;{11,12,13})*MIN(4,MOD(O412,10))+1,"th","st","nd","rd","th")</f>
        <v>19th</v>
      </c>
      <c r="Q412" s="76">
        <v>1.1366000000000001</v>
      </c>
      <c r="R412" s="77">
        <v>0.96</v>
      </c>
      <c r="S412" s="78">
        <v>1.35E-2</v>
      </c>
      <c r="T412" s="79">
        <v>242</v>
      </c>
      <c r="U412" s="80">
        <v>10989107</v>
      </c>
      <c r="V412" s="72">
        <v>5682.24</v>
      </c>
      <c r="W412" s="29">
        <f t="shared" si="20"/>
        <v>38</v>
      </c>
      <c r="X412" s="38" t="str">
        <f t="array" ref="X412">W412&amp;CHOOSE(AND(W412&lt;&gt;{11,12,13})*MIN(4,MOD(W412,10))+1,"th","st","nd","rd","th")</f>
        <v>38th</v>
      </c>
      <c r="Y412" s="77">
        <v>0.13</v>
      </c>
      <c r="Z412" s="39">
        <v>1.0900000000000001</v>
      </c>
      <c r="AA412" s="81">
        <v>578904.72</v>
      </c>
      <c r="AB412" s="82">
        <v>598025605</v>
      </c>
      <c r="AC412" s="83">
        <v>215982334</v>
      </c>
      <c r="AD412" s="81">
        <v>10400257.689999999</v>
      </c>
      <c r="AE412" s="81">
        <v>0</v>
      </c>
      <c r="AF412" s="81">
        <v>41217.839999999997</v>
      </c>
    </row>
    <row r="413" spans="1:32" x14ac:dyDescent="0.25">
      <c r="A413" s="7">
        <v>129546103</v>
      </c>
      <c r="B413" s="8" t="s">
        <v>504</v>
      </c>
      <c r="C413" s="8" t="s">
        <v>160</v>
      </c>
      <c r="D413" s="70">
        <v>39630</v>
      </c>
      <c r="E413" s="71">
        <v>8370</v>
      </c>
      <c r="F413" s="72">
        <v>13812502.029999999</v>
      </c>
      <c r="G413" s="73">
        <v>41.64</v>
      </c>
      <c r="H413" s="29">
        <f t="shared" si="18"/>
        <v>28</v>
      </c>
      <c r="I413" s="38" t="str">
        <f t="array" ref="I413">H413&amp;CHOOSE(AND(H413&lt;&gt;{11,12,13})*MIN(4,MOD(H413,10))+1,"th","st","nd","rd","th")</f>
        <v>28th</v>
      </c>
      <c r="J413" s="74">
        <v>0.83</v>
      </c>
      <c r="K413" s="75">
        <v>39666204.719999999</v>
      </c>
      <c r="L413" s="38">
        <v>2746.415</v>
      </c>
      <c r="M413" s="38">
        <v>589.35900000000004</v>
      </c>
      <c r="N413" s="72">
        <v>11891.15</v>
      </c>
      <c r="O413" s="29">
        <f t="shared" si="19"/>
        <v>59</v>
      </c>
      <c r="P413" s="38" t="str">
        <f t="array" ref="P413">O413&amp;CHOOSE(AND(O413&lt;&gt;{11,12,13})*MIN(4,MOD(O413,10))+1,"th","st","nd","rd","th")</f>
        <v>59th</v>
      </c>
      <c r="Q413" s="76">
        <v>0.9556</v>
      </c>
      <c r="R413" s="77">
        <v>0.79</v>
      </c>
      <c r="S413" s="78">
        <v>1.2800000000000001E-2</v>
      </c>
      <c r="T413" s="79">
        <v>295</v>
      </c>
      <c r="U413" s="80">
        <v>14551190</v>
      </c>
      <c r="V413" s="72">
        <v>4362.16</v>
      </c>
      <c r="W413" s="29">
        <f t="shared" si="20"/>
        <v>19</v>
      </c>
      <c r="X413" s="38" t="str">
        <f t="array" ref="X413">W413&amp;CHOOSE(AND(W413&lt;&gt;{11,12,13})*MIN(4,MOD(W413,10))+1,"th","st","nd","rd","th")</f>
        <v>19th</v>
      </c>
      <c r="Y413" s="77">
        <v>0.33</v>
      </c>
      <c r="Z413" s="39">
        <v>1.1200000000000001</v>
      </c>
      <c r="AA413" s="81">
        <v>702674.29</v>
      </c>
      <c r="AB413" s="82">
        <v>671416477</v>
      </c>
      <c r="AC413" s="83">
        <v>406449484</v>
      </c>
      <c r="AD413" s="81">
        <v>12989125.68</v>
      </c>
      <c r="AE413" s="81">
        <v>0</v>
      </c>
      <c r="AF413" s="81">
        <v>120702.06</v>
      </c>
    </row>
    <row r="414" spans="1:32" x14ac:dyDescent="0.25">
      <c r="A414" s="7">
        <v>129546803</v>
      </c>
      <c r="B414" s="8" t="s">
        <v>524</v>
      </c>
      <c r="C414" s="8" t="s">
        <v>160</v>
      </c>
      <c r="D414" s="70">
        <v>40319</v>
      </c>
      <c r="E414" s="71">
        <v>2862</v>
      </c>
      <c r="F414" s="72">
        <v>4799582.18</v>
      </c>
      <c r="G414" s="73">
        <v>41.59</v>
      </c>
      <c r="H414" s="29">
        <f t="shared" si="18"/>
        <v>28</v>
      </c>
      <c r="I414" s="38" t="str">
        <f t="array" ref="I414">H414&amp;CHOOSE(AND(H414&lt;&gt;{11,12,13})*MIN(4,MOD(H414,10))+1,"th","st","nd","rd","th")</f>
        <v>28th</v>
      </c>
      <c r="J414" s="74">
        <v>0.83</v>
      </c>
      <c r="K414" s="75">
        <v>8395645.8300000001</v>
      </c>
      <c r="L414" s="38">
        <v>790.97500000000002</v>
      </c>
      <c r="M414" s="38">
        <v>227.517</v>
      </c>
      <c r="N414" s="72">
        <v>8243.2099999999991</v>
      </c>
      <c r="O414" s="29">
        <f t="shared" si="19"/>
        <v>2</v>
      </c>
      <c r="P414" s="38" t="str">
        <f t="array" ref="P414">O414&amp;CHOOSE(AND(O414&lt;&gt;{11,12,13})*MIN(4,MOD(O414,10))+1,"th","st","nd","rd","th")</f>
        <v>2nd</v>
      </c>
      <c r="Q414" s="76">
        <v>1.3784000000000001</v>
      </c>
      <c r="R414" s="77">
        <v>0.83</v>
      </c>
      <c r="S414" s="78">
        <v>1.34E-2</v>
      </c>
      <c r="T414" s="79">
        <v>253</v>
      </c>
      <c r="U414" s="80">
        <v>4848527</v>
      </c>
      <c r="V414" s="72">
        <v>4760.5</v>
      </c>
      <c r="W414" s="29">
        <f t="shared" si="20"/>
        <v>24</v>
      </c>
      <c r="X414" s="38" t="str">
        <f t="array" ref="X414">W414&amp;CHOOSE(AND(W414&lt;&gt;{11,12,13})*MIN(4,MOD(W414,10))+1,"th","st","nd","rd","th")</f>
        <v>24th</v>
      </c>
      <c r="Y414" s="77">
        <v>0.27</v>
      </c>
      <c r="Z414" s="39">
        <v>1.1000000000000001</v>
      </c>
      <c r="AA414" s="81">
        <v>146565.57</v>
      </c>
      <c r="AB414" s="82">
        <v>256897717</v>
      </c>
      <c r="AC414" s="83">
        <v>102252440</v>
      </c>
      <c r="AD414" s="81">
        <v>4651805.8499999996</v>
      </c>
      <c r="AE414" s="81">
        <v>0</v>
      </c>
      <c r="AF414" s="81">
        <v>1210.76</v>
      </c>
    </row>
    <row r="415" spans="1:32" x14ac:dyDescent="0.25">
      <c r="A415" s="7">
        <v>129547303</v>
      </c>
      <c r="B415" s="8" t="s">
        <v>530</v>
      </c>
      <c r="C415" s="8" t="s">
        <v>160</v>
      </c>
      <c r="D415" s="70">
        <v>49012</v>
      </c>
      <c r="E415" s="71">
        <v>3442</v>
      </c>
      <c r="F415" s="72">
        <v>7992434.0900000008</v>
      </c>
      <c r="G415" s="73">
        <v>47.38</v>
      </c>
      <c r="H415" s="29">
        <f t="shared" si="18"/>
        <v>43</v>
      </c>
      <c r="I415" s="38" t="str">
        <f t="array" ref="I415">H415&amp;CHOOSE(AND(H415&lt;&gt;{11,12,13})*MIN(4,MOD(H415,10))+1,"th","st","nd","rd","th")</f>
        <v>43rd</v>
      </c>
      <c r="J415" s="74">
        <v>0.94</v>
      </c>
      <c r="K415" s="75">
        <v>16045787.15</v>
      </c>
      <c r="L415" s="38">
        <v>1292.58</v>
      </c>
      <c r="M415" s="38">
        <v>242.59700000000001</v>
      </c>
      <c r="N415" s="72">
        <v>10452.08</v>
      </c>
      <c r="O415" s="29">
        <f t="shared" si="19"/>
        <v>28</v>
      </c>
      <c r="P415" s="38" t="str">
        <f t="array" ref="P415">O415&amp;CHOOSE(AND(O415&lt;&gt;{11,12,13})*MIN(4,MOD(O415,10))+1,"th","st","nd","rd","th")</f>
        <v>28th</v>
      </c>
      <c r="Q415" s="76">
        <v>1.0871</v>
      </c>
      <c r="R415" s="77">
        <v>0.94</v>
      </c>
      <c r="S415" s="78">
        <v>1.46E-2</v>
      </c>
      <c r="T415" s="79">
        <v>179</v>
      </c>
      <c r="U415" s="80">
        <v>7376576</v>
      </c>
      <c r="V415" s="72">
        <v>4805.03</v>
      </c>
      <c r="W415" s="29">
        <f t="shared" si="20"/>
        <v>25</v>
      </c>
      <c r="X415" s="38" t="str">
        <f t="array" ref="X415">W415&amp;CHOOSE(AND(W415&lt;&gt;{11,12,13})*MIN(4,MOD(W415,10))+1,"th","st","nd","rd","th")</f>
        <v>25th</v>
      </c>
      <c r="Y415" s="77">
        <v>0.27</v>
      </c>
      <c r="Z415" s="39">
        <v>1.21</v>
      </c>
      <c r="AA415" s="81">
        <v>469258.98</v>
      </c>
      <c r="AB415" s="82">
        <v>375898041</v>
      </c>
      <c r="AC415" s="83">
        <v>170514963</v>
      </c>
      <c r="AD415" s="81">
        <v>7510295.2300000004</v>
      </c>
      <c r="AE415" s="81">
        <v>0</v>
      </c>
      <c r="AF415" s="81">
        <v>12879.88</v>
      </c>
    </row>
    <row r="416" spans="1:32" x14ac:dyDescent="0.25">
      <c r="A416" s="7">
        <v>129547203</v>
      </c>
      <c r="B416" s="8" t="s">
        <v>541</v>
      </c>
      <c r="C416" s="8" t="s">
        <v>160</v>
      </c>
      <c r="D416" s="70">
        <v>30901</v>
      </c>
      <c r="E416" s="71">
        <v>3296</v>
      </c>
      <c r="F416" s="72">
        <v>4636548.4000000004</v>
      </c>
      <c r="G416" s="73">
        <v>45.52</v>
      </c>
      <c r="H416" s="29">
        <f t="shared" si="18"/>
        <v>37</v>
      </c>
      <c r="I416" s="38" t="str">
        <f t="array" ref="I416">H416&amp;CHOOSE(AND(H416&lt;&gt;{11,12,13})*MIN(4,MOD(H416,10))+1,"th","st","nd","rd","th")</f>
        <v>37th</v>
      </c>
      <c r="J416" s="74">
        <v>0.91</v>
      </c>
      <c r="K416" s="75">
        <v>14784155.4</v>
      </c>
      <c r="L416" s="38">
        <v>1122.931</v>
      </c>
      <c r="M416" s="38">
        <v>582.42399999999998</v>
      </c>
      <c r="N416" s="72">
        <v>8669.25</v>
      </c>
      <c r="O416" s="29">
        <f t="shared" si="19"/>
        <v>4</v>
      </c>
      <c r="P416" s="38" t="str">
        <f t="array" ref="P416">O416&amp;CHOOSE(AND(O416&lt;&gt;{11,12,13})*MIN(4,MOD(O416,10))+1,"th","st","nd","rd","th")</f>
        <v>4th</v>
      </c>
      <c r="Q416" s="76">
        <v>1.3107</v>
      </c>
      <c r="R416" s="77">
        <v>0.91</v>
      </c>
      <c r="S416" s="78">
        <v>1.9400000000000001E-2</v>
      </c>
      <c r="T416" s="79">
        <v>25</v>
      </c>
      <c r="U416" s="80">
        <v>3219641</v>
      </c>
      <c r="V416" s="72">
        <v>1887.96</v>
      </c>
      <c r="W416" s="29">
        <f t="shared" si="20"/>
        <v>1</v>
      </c>
      <c r="X416" s="38" t="str">
        <f t="array" ref="X416">W416&amp;CHOOSE(AND(W416&lt;&gt;{11,12,13})*MIN(4,MOD(W416,10))+1,"th","st","nd","rd","th")</f>
        <v>1st</v>
      </c>
      <c r="Y416" s="77">
        <v>0.71</v>
      </c>
      <c r="Z416" s="39">
        <v>1.62</v>
      </c>
      <c r="AA416" s="81">
        <v>312748.15000000002</v>
      </c>
      <c r="AB416" s="82">
        <v>150558903</v>
      </c>
      <c r="AC416" s="83">
        <v>87933009</v>
      </c>
      <c r="AD416" s="81">
        <v>4284441.4400000004</v>
      </c>
      <c r="AE416" s="81">
        <v>0</v>
      </c>
      <c r="AF416" s="81">
        <v>39358.81</v>
      </c>
    </row>
    <row r="417" spans="1:32" x14ac:dyDescent="0.25">
      <c r="A417" s="7">
        <v>129547603</v>
      </c>
      <c r="B417" s="8" t="s">
        <v>583</v>
      </c>
      <c r="C417" s="8" t="s">
        <v>160</v>
      </c>
      <c r="D417" s="70">
        <v>46845</v>
      </c>
      <c r="E417" s="71">
        <v>6790</v>
      </c>
      <c r="F417" s="72">
        <v>14059582.009999998</v>
      </c>
      <c r="G417" s="73">
        <v>44.2</v>
      </c>
      <c r="H417" s="29">
        <f t="shared" si="18"/>
        <v>33</v>
      </c>
      <c r="I417" s="38" t="str">
        <f t="array" ref="I417">H417&amp;CHOOSE(AND(H417&lt;&gt;{11,12,13})*MIN(4,MOD(H417,10))+1,"th","st","nd","rd","th")</f>
        <v>33rd</v>
      </c>
      <c r="J417" s="74">
        <v>0.88</v>
      </c>
      <c r="K417" s="75">
        <v>24746471.829999998</v>
      </c>
      <c r="L417" s="38">
        <v>2110.029</v>
      </c>
      <c r="M417" s="38">
        <v>365.86900000000003</v>
      </c>
      <c r="N417" s="72">
        <v>9994.9500000000007</v>
      </c>
      <c r="O417" s="29">
        <f t="shared" si="19"/>
        <v>19</v>
      </c>
      <c r="P417" s="38" t="str">
        <f t="array" ref="P417">O417&amp;CHOOSE(AND(O417&lt;&gt;{11,12,13})*MIN(4,MOD(O417,10))+1,"th","st","nd","rd","th")</f>
        <v>19th</v>
      </c>
      <c r="Q417" s="76">
        <v>1.1368</v>
      </c>
      <c r="R417" s="77">
        <v>0.88</v>
      </c>
      <c r="S417" s="78">
        <v>1.26E-2</v>
      </c>
      <c r="T417" s="79">
        <v>308</v>
      </c>
      <c r="U417" s="80">
        <v>15037531</v>
      </c>
      <c r="V417" s="72">
        <v>6073.57</v>
      </c>
      <c r="W417" s="29">
        <f t="shared" si="20"/>
        <v>43</v>
      </c>
      <c r="X417" s="38" t="str">
        <f t="array" ref="X417">W417&amp;CHOOSE(AND(W417&lt;&gt;{11,12,13})*MIN(4,MOD(W417,10))+1,"th","st","nd","rd","th")</f>
        <v>43rd</v>
      </c>
      <c r="Y417" s="77">
        <v>7.0000000000000007E-2</v>
      </c>
      <c r="Z417" s="39">
        <v>0.95</v>
      </c>
      <c r="AA417" s="81">
        <v>697495.79</v>
      </c>
      <c r="AB417" s="82">
        <v>823891281</v>
      </c>
      <c r="AC417" s="83">
        <v>289999874</v>
      </c>
      <c r="AD417" s="81">
        <v>13360219.359999999</v>
      </c>
      <c r="AE417" s="81">
        <v>0</v>
      </c>
      <c r="AF417" s="81">
        <v>1866.86</v>
      </c>
    </row>
    <row r="418" spans="1:32" x14ac:dyDescent="0.25">
      <c r="A418" s="7">
        <v>129547803</v>
      </c>
      <c r="B418" s="8" t="s">
        <v>588</v>
      </c>
      <c r="C418" s="8" t="s">
        <v>160</v>
      </c>
      <c r="D418" s="70">
        <v>47995</v>
      </c>
      <c r="E418" s="71">
        <v>2673</v>
      </c>
      <c r="F418" s="72">
        <v>5359599.1399999997</v>
      </c>
      <c r="G418" s="73">
        <v>41.78</v>
      </c>
      <c r="H418" s="29">
        <f t="shared" si="18"/>
        <v>28</v>
      </c>
      <c r="I418" s="38" t="str">
        <f t="array" ref="I418">H418&amp;CHOOSE(AND(H418&lt;&gt;{11,12,13})*MIN(4,MOD(H418,10))+1,"th","st","nd","rd","th")</f>
        <v>28th</v>
      </c>
      <c r="J418" s="74">
        <v>0.83</v>
      </c>
      <c r="K418" s="75">
        <v>12208337.449999999</v>
      </c>
      <c r="L418" s="38">
        <v>885.81799999999998</v>
      </c>
      <c r="M418" s="38">
        <v>216.25299999999999</v>
      </c>
      <c r="N418" s="72">
        <v>11077.63</v>
      </c>
      <c r="O418" s="29">
        <f t="shared" si="19"/>
        <v>43</v>
      </c>
      <c r="P418" s="38" t="str">
        <f t="array" ref="P418">O418&amp;CHOOSE(AND(O418&lt;&gt;{11,12,13})*MIN(4,MOD(O418,10))+1,"th","st","nd","rd","th")</f>
        <v>43rd</v>
      </c>
      <c r="Q418" s="76">
        <v>1.0257000000000001</v>
      </c>
      <c r="R418" s="77">
        <v>0.83</v>
      </c>
      <c r="S418" s="78">
        <v>1.0800000000000001E-2</v>
      </c>
      <c r="T418" s="79">
        <v>408</v>
      </c>
      <c r="U418" s="80">
        <v>6714171</v>
      </c>
      <c r="V418" s="72">
        <v>6092.32</v>
      </c>
      <c r="W418" s="29">
        <f t="shared" si="20"/>
        <v>44</v>
      </c>
      <c r="X418" s="38" t="str">
        <f t="array" ref="X418">W418&amp;CHOOSE(AND(W418&lt;&gt;{11,12,13})*MIN(4,MOD(W418,10))+1,"th","st","nd","rd","th")</f>
        <v>44th</v>
      </c>
      <c r="Y418" s="77">
        <v>7.0000000000000007E-2</v>
      </c>
      <c r="Z418" s="39">
        <v>0.9</v>
      </c>
      <c r="AA418" s="81">
        <v>241756.56</v>
      </c>
      <c r="AB418" s="82">
        <v>362056586</v>
      </c>
      <c r="AC418" s="83">
        <v>135289407</v>
      </c>
      <c r="AD418" s="81">
        <v>5041915.18</v>
      </c>
      <c r="AE418" s="81">
        <v>0</v>
      </c>
      <c r="AF418" s="81">
        <v>75927.399999999994</v>
      </c>
    </row>
    <row r="419" spans="1:32" x14ac:dyDescent="0.25">
      <c r="A419" s="7">
        <v>129548803</v>
      </c>
      <c r="B419" s="8" t="s">
        <v>643</v>
      </c>
      <c r="C419" s="8" t="s">
        <v>160</v>
      </c>
      <c r="D419" s="70">
        <v>46403</v>
      </c>
      <c r="E419" s="71">
        <v>2889</v>
      </c>
      <c r="F419" s="72">
        <v>4150088.3000000003</v>
      </c>
      <c r="G419" s="73">
        <v>30.96</v>
      </c>
      <c r="H419" s="29">
        <f t="shared" si="18"/>
        <v>7</v>
      </c>
      <c r="I419" s="38" t="str">
        <f t="array" ref="I419">H419&amp;CHOOSE(AND(H419&lt;&gt;{11,12,13})*MIN(4,MOD(H419,10))+1,"th","st","nd","rd","th")</f>
        <v>7th</v>
      </c>
      <c r="J419" s="74">
        <v>0.62</v>
      </c>
      <c r="K419" s="75">
        <v>13399721.789999999</v>
      </c>
      <c r="L419" s="38">
        <v>1080.825</v>
      </c>
      <c r="M419" s="38">
        <v>276.94099999999997</v>
      </c>
      <c r="N419" s="72">
        <v>9868.9500000000007</v>
      </c>
      <c r="O419" s="29">
        <f t="shared" si="19"/>
        <v>17</v>
      </c>
      <c r="P419" s="38" t="str">
        <f t="array" ref="P419">O419&amp;CHOOSE(AND(O419&lt;&gt;{11,12,13})*MIN(4,MOD(O419,10))+1,"th","st","nd","rd","th")</f>
        <v>17th</v>
      </c>
      <c r="Q419" s="76">
        <v>1.1513</v>
      </c>
      <c r="R419" s="77">
        <v>0.62</v>
      </c>
      <c r="S419" s="78">
        <v>1.14E-2</v>
      </c>
      <c r="T419" s="79">
        <v>379</v>
      </c>
      <c r="U419" s="80">
        <v>4918343</v>
      </c>
      <c r="V419" s="72">
        <v>3622.38</v>
      </c>
      <c r="W419" s="29">
        <f t="shared" si="20"/>
        <v>11</v>
      </c>
      <c r="X419" s="38" t="str">
        <f t="array" ref="X419">W419&amp;CHOOSE(AND(W419&lt;&gt;{11,12,13})*MIN(4,MOD(W419,10))+1,"th","st","nd","rd","th")</f>
        <v>11th</v>
      </c>
      <c r="Y419" s="77">
        <v>0.45</v>
      </c>
      <c r="Z419" s="39">
        <v>1.07</v>
      </c>
      <c r="AA419" s="81">
        <v>334402.83</v>
      </c>
      <c r="AB419" s="82">
        <v>240654461</v>
      </c>
      <c r="AC419" s="83">
        <v>123667240</v>
      </c>
      <c r="AD419" s="81">
        <v>3810242.02</v>
      </c>
      <c r="AE419" s="81">
        <v>0</v>
      </c>
      <c r="AF419" s="81">
        <v>5443.45</v>
      </c>
    </row>
    <row r="420" spans="1:32" x14ac:dyDescent="0.25">
      <c r="A420" s="7">
        <v>116555003</v>
      </c>
      <c r="B420" s="8" t="s">
        <v>401</v>
      </c>
      <c r="C420" s="8" t="s">
        <v>402</v>
      </c>
      <c r="D420" s="70">
        <v>45239</v>
      </c>
      <c r="E420" s="71">
        <v>6440</v>
      </c>
      <c r="F420" s="72">
        <v>17864531.310000002</v>
      </c>
      <c r="G420" s="73">
        <v>61.32</v>
      </c>
      <c r="H420" s="29">
        <f t="shared" si="18"/>
        <v>72</v>
      </c>
      <c r="I420" s="38" t="str">
        <f t="array" ref="I420">H420&amp;CHOOSE(AND(H420&lt;&gt;{11,12,13})*MIN(4,MOD(H420,10))+1,"th","st","nd","rd","th")</f>
        <v>72nd</v>
      </c>
      <c r="J420" s="74">
        <v>1.22</v>
      </c>
      <c r="K420" s="75">
        <v>28254197.84</v>
      </c>
      <c r="L420" s="38">
        <v>2252.59</v>
      </c>
      <c r="M420" s="38">
        <v>472.18599999999998</v>
      </c>
      <c r="N420" s="72">
        <v>10369.370000000001</v>
      </c>
      <c r="O420" s="29">
        <f t="shared" si="19"/>
        <v>26</v>
      </c>
      <c r="P420" s="38" t="str">
        <f t="array" ref="P420">O420&amp;CHOOSE(AND(O420&lt;&gt;{11,12,13})*MIN(4,MOD(O420,10))+1,"th","st","nd","rd","th")</f>
        <v>26th</v>
      </c>
      <c r="Q420" s="76">
        <v>1.0958000000000001</v>
      </c>
      <c r="R420" s="77">
        <v>1.22</v>
      </c>
      <c r="S420" s="78">
        <v>1.4800000000000001E-2</v>
      </c>
      <c r="T420" s="79">
        <v>171</v>
      </c>
      <c r="U420" s="80">
        <v>16291252</v>
      </c>
      <c r="V420" s="72">
        <v>5978.93</v>
      </c>
      <c r="W420" s="29">
        <f t="shared" si="20"/>
        <v>42</v>
      </c>
      <c r="X420" s="38" t="str">
        <f t="array" ref="X420">W420&amp;CHOOSE(AND(W420&lt;&gt;{11,12,13})*MIN(4,MOD(W420,10))+1,"th","st","nd","rd","th")</f>
        <v>42nd</v>
      </c>
      <c r="Y420" s="77">
        <v>0.09</v>
      </c>
      <c r="Z420" s="39">
        <v>1.31</v>
      </c>
      <c r="AA420" s="81">
        <v>791669.07</v>
      </c>
      <c r="AB420" s="82">
        <v>922948891</v>
      </c>
      <c r="AC420" s="83">
        <v>283810520</v>
      </c>
      <c r="AD420" s="81">
        <v>17068679.550000001</v>
      </c>
      <c r="AE420" s="81">
        <v>0</v>
      </c>
      <c r="AF420" s="81">
        <v>4182.6899999999996</v>
      </c>
    </row>
    <row r="421" spans="1:32" x14ac:dyDescent="0.25">
      <c r="A421" s="7">
        <v>116557103</v>
      </c>
      <c r="B421" s="8" t="s">
        <v>533</v>
      </c>
      <c r="C421" s="8" t="s">
        <v>402</v>
      </c>
      <c r="D421" s="70">
        <v>51439</v>
      </c>
      <c r="E421" s="71">
        <v>7974</v>
      </c>
      <c r="F421" s="72">
        <v>23472283.82</v>
      </c>
      <c r="G421" s="73">
        <v>57.23</v>
      </c>
      <c r="H421" s="29">
        <f t="shared" si="18"/>
        <v>65</v>
      </c>
      <c r="I421" s="38" t="str">
        <f t="array" ref="I421">H421&amp;CHOOSE(AND(H421&lt;&gt;{11,12,13})*MIN(4,MOD(H421,10))+1,"th","st","nd","rd","th")</f>
        <v>65th</v>
      </c>
      <c r="J421" s="74">
        <v>1.1399999999999999</v>
      </c>
      <c r="K421" s="75">
        <v>35152538.170000002</v>
      </c>
      <c r="L421" s="38">
        <v>2794.2469999999998</v>
      </c>
      <c r="M421" s="38">
        <v>490.52499999999998</v>
      </c>
      <c r="N421" s="72">
        <v>10701.67</v>
      </c>
      <c r="O421" s="29">
        <f t="shared" si="19"/>
        <v>35</v>
      </c>
      <c r="P421" s="38" t="str">
        <f t="array" ref="P421">O421&amp;CHOOSE(AND(O421&lt;&gt;{11,12,13})*MIN(4,MOD(O421,10))+1,"th","st","nd","rd","th")</f>
        <v>35th</v>
      </c>
      <c r="Q421" s="76">
        <v>1.0618000000000001</v>
      </c>
      <c r="R421" s="77">
        <v>1.1399999999999999</v>
      </c>
      <c r="S421" s="78">
        <v>1.35E-2</v>
      </c>
      <c r="T421" s="79">
        <v>242</v>
      </c>
      <c r="U421" s="80">
        <v>23460590</v>
      </c>
      <c r="V421" s="72">
        <v>7142.23</v>
      </c>
      <c r="W421" s="29">
        <f t="shared" si="20"/>
        <v>57</v>
      </c>
      <c r="X421" s="38" t="str">
        <f t="array" ref="X421">W421&amp;CHOOSE(AND(W421&lt;&gt;{11,12,13})*MIN(4,MOD(W421,10))+1,"th","st","nd","rd","th")</f>
        <v>57th</v>
      </c>
      <c r="Y421" s="77">
        <v>0</v>
      </c>
      <c r="Z421" s="39">
        <v>1.1399999999999999</v>
      </c>
      <c r="AA421" s="81">
        <v>664616.54</v>
      </c>
      <c r="AB421" s="82">
        <v>1316720980</v>
      </c>
      <c r="AC421" s="83">
        <v>421100468</v>
      </c>
      <c r="AD421" s="81">
        <v>22795554.920000002</v>
      </c>
      <c r="AE421" s="81">
        <v>0</v>
      </c>
      <c r="AF421" s="81">
        <v>12112.36</v>
      </c>
    </row>
    <row r="422" spans="1:32" x14ac:dyDescent="0.25">
      <c r="A422" s="7">
        <v>108561003</v>
      </c>
      <c r="B422" s="8" t="s">
        <v>142</v>
      </c>
      <c r="C422" s="8" t="s">
        <v>143</v>
      </c>
      <c r="D422" s="70">
        <v>43426</v>
      </c>
      <c r="E422" s="71">
        <v>2294</v>
      </c>
      <c r="F422" s="72">
        <v>3417130.92</v>
      </c>
      <c r="G422" s="73">
        <v>34.299999999999997</v>
      </c>
      <c r="H422" s="29">
        <f t="shared" si="18"/>
        <v>11</v>
      </c>
      <c r="I422" s="38" t="str">
        <f t="array" ref="I422">H422&amp;CHOOSE(AND(H422&lt;&gt;{11,12,13})*MIN(4,MOD(H422,10))+1,"th","st","nd","rd","th")</f>
        <v>11th</v>
      </c>
      <c r="J422" s="74">
        <v>0.68</v>
      </c>
      <c r="K422" s="75">
        <v>10057324.859999999</v>
      </c>
      <c r="L422" s="38">
        <v>806.93499999999995</v>
      </c>
      <c r="M422" s="38">
        <v>318.26400000000001</v>
      </c>
      <c r="N422" s="72">
        <v>8938.26</v>
      </c>
      <c r="O422" s="29">
        <f t="shared" si="19"/>
        <v>5</v>
      </c>
      <c r="P422" s="38" t="str">
        <f t="array" ref="P422">O422&amp;CHOOSE(AND(O422&lt;&gt;{11,12,13})*MIN(4,MOD(O422,10))+1,"th","st","nd","rd","th")</f>
        <v>5th</v>
      </c>
      <c r="Q422" s="76">
        <v>1.2712000000000001</v>
      </c>
      <c r="R422" s="77">
        <v>0.68</v>
      </c>
      <c r="S422" s="78">
        <v>8.2000000000000007E-3</v>
      </c>
      <c r="T422" s="79">
        <v>489</v>
      </c>
      <c r="U422" s="80">
        <v>5603794</v>
      </c>
      <c r="V422" s="72">
        <v>4980.2700000000004</v>
      </c>
      <c r="W422" s="29">
        <f t="shared" si="20"/>
        <v>28</v>
      </c>
      <c r="X422" s="38" t="str">
        <f t="array" ref="X422">W422&amp;CHOOSE(AND(W422&lt;&gt;{11,12,13})*MIN(4,MOD(W422,10))+1,"th","st","nd","rd","th")</f>
        <v>28th</v>
      </c>
      <c r="Y422" s="77">
        <v>0.24</v>
      </c>
      <c r="Z422" s="39">
        <v>0.92</v>
      </c>
      <c r="AA422" s="81">
        <v>213797.17</v>
      </c>
      <c r="AB422" s="82">
        <v>304721112</v>
      </c>
      <c r="AC422" s="83">
        <v>110374730</v>
      </c>
      <c r="AD422" s="81">
        <v>3187709.73</v>
      </c>
      <c r="AE422" s="81">
        <v>0</v>
      </c>
      <c r="AF422" s="81">
        <v>15624.02</v>
      </c>
    </row>
    <row r="423" spans="1:32" x14ac:dyDescent="0.25">
      <c r="A423" s="7">
        <v>108561803</v>
      </c>
      <c r="B423" s="8" t="s">
        <v>227</v>
      </c>
      <c r="C423" s="8" t="s">
        <v>143</v>
      </c>
      <c r="D423" s="70">
        <v>49411</v>
      </c>
      <c r="E423" s="71">
        <v>3463</v>
      </c>
      <c r="F423" s="72">
        <v>4073538.66</v>
      </c>
      <c r="G423" s="73">
        <v>23.81</v>
      </c>
      <c r="H423" s="29">
        <f t="shared" si="18"/>
        <v>1</v>
      </c>
      <c r="I423" s="38" t="str">
        <f t="array" ref="I423">H423&amp;CHOOSE(AND(H423&lt;&gt;{11,12,13})*MIN(4,MOD(H423,10))+1,"th","st","nd","rd","th")</f>
        <v>1st</v>
      </c>
      <c r="J423" s="74">
        <v>0.47</v>
      </c>
      <c r="K423" s="75">
        <v>12222740.220000001</v>
      </c>
      <c r="L423" s="38">
        <v>1001.467</v>
      </c>
      <c r="M423" s="38">
        <v>191.58500000000001</v>
      </c>
      <c r="N423" s="72">
        <v>10244.94</v>
      </c>
      <c r="O423" s="29">
        <f t="shared" si="19"/>
        <v>23</v>
      </c>
      <c r="P423" s="38" t="str">
        <f t="array" ref="P423">O423&amp;CHOOSE(AND(O423&lt;&gt;{11,12,13})*MIN(4,MOD(O423,10))+1,"th","st","nd","rd","th")</f>
        <v>23rd</v>
      </c>
      <c r="Q423" s="76">
        <v>1.1091</v>
      </c>
      <c r="R423" s="77">
        <v>0.47</v>
      </c>
      <c r="S423" s="78">
        <v>9.1000000000000004E-3</v>
      </c>
      <c r="T423" s="79">
        <v>475</v>
      </c>
      <c r="U423" s="80">
        <v>6045957</v>
      </c>
      <c r="V423" s="72">
        <v>5067.6400000000003</v>
      </c>
      <c r="W423" s="29">
        <f t="shared" si="20"/>
        <v>30</v>
      </c>
      <c r="X423" s="38" t="str">
        <f t="array" ref="X423">W423&amp;CHOOSE(AND(W423&lt;&gt;{11,12,13})*MIN(4,MOD(W423,10))+1,"th","st","nd","rd","th")</f>
        <v>30th</v>
      </c>
      <c r="Y423" s="77">
        <v>0.23</v>
      </c>
      <c r="Z423" s="39">
        <v>0.7</v>
      </c>
      <c r="AA423" s="81">
        <v>271033.03999999998</v>
      </c>
      <c r="AB423" s="82">
        <v>301440666</v>
      </c>
      <c r="AC423" s="83">
        <v>146408011</v>
      </c>
      <c r="AD423" s="81">
        <v>3800172.21</v>
      </c>
      <c r="AE423" s="81">
        <v>0</v>
      </c>
      <c r="AF423" s="81">
        <v>2333.41</v>
      </c>
    </row>
    <row r="424" spans="1:32" x14ac:dyDescent="0.25">
      <c r="A424" s="7">
        <v>108565203</v>
      </c>
      <c r="B424" s="8" t="s">
        <v>398</v>
      </c>
      <c r="C424" s="8" t="s">
        <v>143</v>
      </c>
      <c r="D424" s="70">
        <v>44493</v>
      </c>
      <c r="E424" s="71">
        <v>2672</v>
      </c>
      <c r="F424" s="72">
        <v>2971930.31</v>
      </c>
      <c r="G424" s="73">
        <v>25</v>
      </c>
      <c r="H424" s="29">
        <f t="shared" si="18"/>
        <v>2</v>
      </c>
      <c r="I424" s="38" t="str">
        <f t="array" ref="I424">H424&amp;CHOOSE(AND(H424&lt;&gt;{11,12,13})*MIN(4,MOD(H424,10))+1,"th","st","nd","rd","th")</f>
        <v>2nd</v>
      </c>
      <c r="J424" s="74">
        <v>0.5</v>
      </c>
      <c r="K424" s="75">
        <v>12551907.34</v>
      </c>
      <c r="L424" s="38">
        <v>893.47900000000004</v>
      </c>
      <c r="M424" s="38">
        <v>300.29700000000003</v>
      </c>
      <c r="N424" s="72">
        <v>10514.46</v>
      </c>
      <c r="O424" s="29">
        <f t="shared" si="19"/>
        <v>30</v>
      </c>
      <c r="P424" s="38" t="str">
        <f t="array" ref="P424">O424&amp;CHOOSE(AND(O424&lt;&gt;{11,12,13})*MIN(4,MOD(O424,10))+1,"th","st","nd","rd","th")</f>
        <v>30th</v>
      </c>
      <c r="Q424" s="76">
        <v>1.0807</v>
      </c>
      <c r="R424" s="77">
        <v>0.5</v>
      </c>
      <c r="S424" s="78">
        <v>7.7999999999999996E-3</v>
      </c>
      <c r="T424" s="79">
        <v>492</v>
      </c>
      <c r="U424" s="80">
        <v>5163748</v>
      </c>
      <c r="V424" s="72">
        <v>4325.5600000000004</v>
      </c>
      <c r="W424" s="29">
        <f t="shared" si="20"/>
        <v>19</v>
      </c>
      <c r="X424" s="38" t="str">
        <f t="array" ref="X424">W424&amp;CHOOSE(AND(W424&lt;&gt;{11,12,13})*MIN(4,MOD(W424,10))+1,"th","st","nd","rd","th")</f>
        <v>19th</v>
      </c>
      <c r="Y424" s="77">
        <v>0.34</v>
      </c>
      <c r="Z424" s="39">
        <v>0.84</v>
      </c>
      <c r="AA424" s="81">
        <v>210669.71</v>
      </c>
      <c r="AB424" s="82">
        <v>276522919</v>
      </c>
      <c r="AC424" s="83">
        <v>105976949</v>
      </c>
      <c r="AD424" s="81">
        <v>2761260.6</v>
      </c>
      <c r="AE424" s="81">
        <v>0</v>
      </c>
      <c r="AF424" s="81">
        <v>0</v>
      </c>
    </row>
    <row r="425" spans="1:32" x14ac:dyDescent="0.25">
      <c r="A425" s="7">
        <v>108565503</v>
      </c>
      <c r="B425" s="8" t="s">
        <v>445</v>
      </c>
      <c r="C425" s="8" t="s">
        <v>143</v>
      </c>
      <c r="D425" s="70">
        <v>44245</v>
      </c>
      <c r="E425" s="71">
        <v>3486</v>
      </c>
      <c r="F425" s="72">
        <v>5304730.1499999994</v>
      </c>
      <c r="G425" s="73">
        <v>34.39</v>
      </c>
      <c r="H425" s="29">
        <f t="shared" si="18"/>
        <v>11</v>
      </c>
      <c r="I425" s="38" t="str">
        <f t="array" ref="I425">H425&amp;CHOOSE(AND(H425&lt;&gt;{11,12,13})*MIN(4,MOD(H425,10))+1,"th","st","nd","rd","th")</f>
        <v>11th</v>
      </c>
      <c r="J425" s="74">
        <v>0.69</v>
      </c>
      <c r="K425" s="75">
        <v>15352789.5</v>
      </c>
      <c r="L425" s="38">
        <v>1160.223</v>
      </c>
      <c r="M425" s="38">
        <v>290.94200000000001</v>
      </c>
      <c r="N425" s="72">
        <v>10579.63</v>
      </c>
      <c r="O425" s="29">
        <f t="shared" si="19"/>
        <v>32</v>
      </c>
      <c r="P425" s="38" t="str">
        <f t="array" ref="P425">O425&amp;CHOOSE(AND(O425&lt;&gt;{11,12,13})*MIN(4,MOD(O425,10))+1,"th","st","nd","rd","th")</f>
        <v>32nd</v>
      </c>
      <c r="Q425" s="76">
        <v>1.0740000000000001</v>
      </c>
      <c r="R425" s="77">
        <v>0.69</v>
      </c>
      <c r="S425" s="78">
        <v>0.01</v>
      </c>
      <c r="T425" s="79">
        <v>451</v>
      </c>
      <c r="U425" s="80">
        <v>7153472</v>
      </c>
      <c r="V425" s="72">
        <v>4929.47</v>
      </c>
      <c r="W425" s="29">
        <f t="shared" si="20"/>
        <v>27</v>
      </c>
      <c r="X425" s="38" t="str">
        <f t="array" ref="X425">W425&amp;CHOOSE(AND(W425&lt;&gt;{11,12,13})*MIN(4,MOD(W425,10))+1,"th","st","nd","rd","th")</f>
        <v>27th</v>
      </c>
      <c r="Y425" s="77">
        <v>0.25</v>
      </c>
      <c r="Z425" s="39">
        <v>0.94</v>
      </c>
      <c r="AA425" s="81">
        <v>384419.63</v>
      </c>
      <c r="AB425" s="82">
        <v>379045219</v>
      </c>
      <c r="AC425" s="83">
        <v>150841599</v>
      </c>
      <c r="AD425" s="81">
        <v>4884319.91</v>
      </c>
      <c r="AE425" s="81">
        <v>17100.55</v>
      </c>
      <c r="AF425" s="81">
        <v>18890.060000000001</v>
      </c>
    </row>
    <row r="426" spans="1:32" x14ac:dyDescent="0.25">
      <c r="A426" s="7">
        <v>108566303</v>
      </c>
      <c r="B426" s="8" t="s">
        <v>522</v>
      </c>
      <c r="C426" s="8" t="s">
        <v>143</v>
      </c>
      <c r="D426" s="70">
        <v>48009</v>
      </c>
      <c r="E426" s="71">
        <v>2256</v>
      </c>
      <c r="F426" s="72">
        <v>5695379.6500000004</v>
      </c>
      <c r="G426" s="73">
        <v>52.58</v>
      </c>
      <c r="H426" s="29">
        <f t="shared" si="18"/>
        <v>57</v>
      </c>
      <c r="I426" s="38" t="str">
        <f t="array" ref="I426">H426&amp;CHOOSE(AND(H426&lt;&gt;{11,12,13})*MIN(4,MOD(H426,10))+1,"th","st","nd","rd","th")</f>
        <v>57th</v>
      </c>
      <c r="J426" s="74">
        <v>1.05</v>
      </c>
      <c r="K426" s="75">
        <v>9575683.9800000004</v>
      </c>
      <c r="L426" s="38">
        <v>757.06299999999999</v>
      </c>
      <c r="M426" s="38">
        <v>274.86</v>
      </c>
      <c r="N426" s="72">
        <v>9279.4599999999991</v>
      </c>
      <c r="O426" s="29">
        <f t="shared" si="19"/>
        <v>8</v>
      </c>
      <c r="P426" s="38" t="str">
        <f t="array" ref="P426">O426&amp;CHOOSE(AND(O426&lt;&gt;{11,12,13})*MIN(4,MOD(O426,10))+1,"th","st","nd","rd","th")</f>
        <v>8th</v>
      </c>
      <c r="Q426" s="76">
        <v>1.2244999999999999</v>
      </c>
      <c r="R426" s="77">
        <v>1.05</v>
      </c>
      <c r="S426" s="78">
        <v>7.1000000000000004E-3</v>
      </c>
      <c r="T426" s="79">
        <v>499</v>
      </c>
      <c r="U426" s="80">
        <v>10755504</v>
      </c>
      <c r="V426" s="72">
        <v>10422.780000000001</v>
      </c>
      <c r="W426" s="29">
        <f t="shared" si="20"/>
        <v>85</v>
      </c>
      <c r="X426" s="38" t="str">
        <f t="array" ref="X426">W426&amp;CHOOSE(AND(W426&lt;&gt;{11,12,13})*MIN(4,MOD(W426,10))+1,"th","st","nd","rd","th")</f>
        <v>85th</v>
      </c>
      <c r="Y426" s="77">
        <v>0</v>
      </c>
      <c r="Z426" s="39">
        <v>1.05</v>
      </c>
      <c r="AA426" s="81">
        <v>232768.9</v>
      </c>
      <c r="AB426" s="82">
        <v>681624918</v>
      </c>
      <c r="AC426" s="83">
        <v>115079114</v>
      </c>
      <c r="AD426" s="81">
        <v>5462279.8600000003</v>
      </c>
      <c r="AE426" s="81">
        <v>0</v>
      </c>
      <c r="AF426" s="81">
        <v>330.89</v>
      </c>
    </row>
    <row r="427" spans="1:32" x14ac:dyDescent="0.25">
      <c r="A427" s="7">
        <v>108567004</v>
      </c>
      <c r="B427" s="8" t="s">
        <v>527</v>
      </c>
      <c r="C427" s="8" t="s">
        <v>143</v>
      </c>
      <c r="D427" s="70">
        <v>39013</v>
      </c>
      <c r="E427" s="71">
        <v>1122</v>
      </c>
      <c r="F427" s="72">
        <v>1259716.6199999999</v>
      </c>
      <c r="G427" s="73">
        <v>28.78</v>
      </c>
      <c r="H427" s="29">
        <f t="shared" si="18"/>
        <v>4</v>
      </c>
      <c r="I427" s="38" t="str">
        <f t="array" ref="I427">H427&amp;CHOOSE(AND(H427&lt;&gt;{11,12,13})*MIN(4,MOD(H427,10))+1,"th","st","nd","rd","th")</f>
        <v>4th</v>
      </c>
      <c r="J427" s="74">
        <v>0.56999999999999995</v>
      </c>
      <c r="K427" s="75">
        <v>3998853.33</v>
      </c>
      <c r="L427" s="38">
        <v>288.85899999999998</v>
      </c>
      <c r="M427" s="38">
        <v>122.93899999999999</v>
      </c>
      <c r="N427" s="72">
        <v>9710.7199999999993</v>
      </c>
      <c r="O427" s="29">
        <f t="shared" si="19"/>
        <v>14</v>
      </c>
      <c r="P427" s="38" t="str">
        <f t="array" ref="P427">O427&amp;CHOOSE(AND(O427&lt;&gt;{11,12,13})*MIN(4,MOD(O427,10))+1,"th","st","nd","rd","th")</f>
        <v>14th</v>
      </c>
      <c r="Q427" s="76">
        <v>1.1700999999999999</v>
      </c>
      <c r="R427" s="77">
        <v>0.56999999999999995</v>
      </c>
      <c r="S427" s="78">
        <v>7.7999999999999996E-3</v>
      </c>
      <c r="T427" s="79">
        <v>492</v>
      </c>
      <c r="U427" s="80">
        <v>2188692</v>
      </c>
      <c r="V427" s="72">
        <v>5314.97</v>
      </c>
      <c r="W427" s="29">
        <f t="shared" si="20"/>
        <v>33</v>
      </c>
      <c r="X427" s="38" t="str">
        <f t="array" ref="X427">W427&amp;CHOOSE(AND(W427&lt;&gt;{11,12,13})*MIN(4,MOD(W427,10))+1,"th","st","nd","rd","th")</f>
        <v>33rd</v>
      </c>
      <c r="Y427" s="77">
        <v>0.19</v>
      </c>
      <c r="Z427" s="39">
        <v>0.76</v>
      </c>
      <c r="AA427" s="81">
        <v>122982.64</v>
      </c>
      <c r="AB427" s="82">
        <v>120132945</v>
      </c>
      <c r="AC427" s="83">
        <v>41992400</v>
      </c>
      <c r="AD427" s="81">
        <v>1135782.48</v>
      </c>
      <c r="AE427" s="81">
        <v>0</v>
      </c>
      <c r="AF427" s="81">
        <v>951.5</v>
      </c>
    </row>
    <row r="428" spans="1:32" x14ac:dyDescent="0.25">
      <c r="A428" s="7">
        <v>108567204</v>
      </c>
      <c r="B428" s="8" t="s">
        <v>535</v>
      </c>
      <c r="C428" s="8" t="s">
        <v>143</v>
      </c>
      <c r="D428" s="70">
        <v>41203</v>
      </c>
      <c r="E428" s="71">
        <v>1533</v>
      </c>
      <c r="F428" s="72">
        <v>2243804.79</v>
      </c>
      <c r="G428" s="73">
        <v>35.520000000000003</v>
      </c>
      <c r="H428" s="29">
        <f t="shared" si="18"/>
        <v>13</v>
      </c>
      <c r="I428" s="38" t="str">
        <f t="array" ref="I428">H428&amp;CHOOSE(AND(H428&lt;&gt;{11,12,13})*MIN(4,MOD(H428,10))+1,"th","st","nd","rd","th")</f>
        <v>13th</v>
      </c>
      <c r="J428" s="74">
        <v>0.71</v>
      </c>
      <c r="K428" s="75">
        <v>7113884.2300000004</v>
      </c>
      <c r="L428" s="38">
        <v>492.60300000000001</v>
      </c>
      <c r="M428" s="38">
        <v>175.78100000000001</v>
      </c>
      <c r="N428" s="72">
        <v>10643.41</v>
      </c>
      <c r="O428" s="29">
        <f t="shared" si="19"/>
        <v>33</v>
      </c>
      <c r="P428" s="38" t="str">
        <f t="array" ref="P428">O428&amp;CHOOSE(AND(O428&lt;&gt;{11,12,13})*MIN(4,MOD(O428,10))+1,"th","st","nd","rd","th")</f>
        <v>33rd</v>
      </c>
      <c r="Q428" s="76">
        <v>1.0676000000000001</v>
      </c>
      <c r="R428" s="77">
        <v>0.71</v>
      </c>
      <c r="S428" s="78">
        <v>1.0999999999999999E-2</v>
      </c>
      <c r="T428" s="79">
        <v>398</v>
      </c>
      <c r="U428" s="80">
        <v>2754372</v>
      </c>
      <c r="V428" s="72">
        <v>4120.9399999999996</v>
      </c>
      <c r="W428" s="29">
        <f t="shared" si="20"/>
        <v>16</v>
      </c>
      <c r="X428" s="38" t="str">
        <f t="array" ref="X428">W428&amp;CHOOSE(AND(W428&lt;&gt;{11,12,13})*MIN(4,MOD(W428,10))+1,"th","st","nd","rd","th")</f>
        <v>16th</v>
      </c>
      <c r="Y428" s="77">
        <v>0.37</v>
      </c>
      <c r="Z428" s="39">
        <v>1.08</v>
      </c>
      <c r="AA428" s="81">
        <v>194874.42</v>
      </c>
      <c r="AB428" s="82">
        <v>148882879</v>
      </c>
      <c r="AC428" s="83">
        <v>55144676</v>
      </c>
      <c r="AD428" s="81">
        <v>2029740.13</v>
      </c>
      <c r="AE428" s="81">
        <v>0</v>
      </c>
      <c r="AF428" s="81">
        <v>19190.240000000002</v>
      </c>
    </row>
    <row r="429" spans="1:32" x14ac:dyDescent="0.25">
      <c r="A429" s="7">
        <v>108567404</v>
      </c>
      <c r="B429" s="8" t="s">
        <v>538</v>
      </c>
      <c r="C429" s="8" t="s">
        <v>143</v>
      </c>
      <c r="D429" s="70">
        <v>50385</v>
      </c>
      <c r="E429" s="71">
        <v>1112</v>
      </c>
      <c r="F429" s="72">
        <v>3957000.8200000003</v>
      </c>
      <c r="G429" s="73">
        <v>70.63</v>
      </c>
      <c r="H429" s="29">
        <f t="shared" si="18"/>
        <v>88</v>
      </c>
      <c r="I429" s="38" t="str">
        <f t="array" ref="I429">H429&amp;CHOOSE(AND(H429&lt;&gt;{11,12,13})*MIN(4,MOD(H429,10))+1,"th","st","nd","rd","th")</f>
        <v>88th</v>
      </c>
      <c r="J429" s="74">
        <v>1.41</v>
      </c>
      <c r="K429" s="75">
        <v>5564759.5999999996</v>
      </c>
      <c r="L429" s="38">
        <v>331.82100000000003</v>
      </c>
      <c r="M429" s="38">
        <v>140.054</v>
      </c>
      <c r="N429" s="72">
        <v>11792.87</v>
      </c>
      <c r="O429" s="29">
        <f t="shared" si="19"/>
        <v>58</v>
      </c>
      <c r="P429" s="38" t="str">
        <f t="array" ref="P429">O429&amp;CHOOSE(AND(O429&lt;&gt;{11,12,13})*MIN(4,MOD(O429,10))+1,"th","st","nd","rd","th")</f>
        <v>58th</v>
      </c>
      <c r="Q429" s="76">
        <v>0.96350000000000002</v>
      </c>
      <c r="R429" s="77">
        <v>1.36</v>
      </c>
      <c r="S429" s="78">
        <v>9.2999999999999992E-3</v>
      </c>
      <c r="T429" s="79">
        <v>470</v>
      </c>
      <c r="U429" s="80">
        <v>5718435</v>
      </c>
      <c r="V429" s="72">
        <v>12118.54</v>
      </c>
      <c r="W429" s="29">
        <f t="shared" si="20"/>
        <v>91</v>
      </c>
      <c r="X429" s="38" t="str">
        <f t="array" ref="X429">W429&amp;CHOOSE(AND(W429&lt;&gt;{11,12,13})*MIN(4,MOD(W429,10))+1,"th","st","nd","rd","th")</f>
        <v>91st</v>
      </c>
      <c r="Y429" s="77">
        <v>0</v>
      </c>
      <c r="Z429" s="39">
        <v>1.36</v>
      </c>
      <c r="AA429" s="81">
        <v>172455.73</v>
      </c>
      <c r="AB429" s="82">
        <v>354635384</v>
      </c>
      <c r="AC429" s="83">
        <v>68952430</v>
      </c>
      <c r="AD429" s="81">
        <v>3728000.25</v>
      </c>
      <c r="AE429" s="81">
        <v>55565.93</v>
      </c>
      <c r="AF429" s="81">
        <v>978.91</v>
      </c>
    </row>
    <row r="430" spans="1:32" x14ac:dyDescent="0.25">
      <c r="A430" s="7">
        <v>108567703</v>
      </c>
      <c r="B430" s="8" t="s">
        <v>548</v>
      </c>
      <c r="C430" s="8" t="s">
        <v>143</v>
      </c>
      <c r="D430" s="70">
        <v>43817</v>
      </c>
      <c r="E430" s="71">
        <v>7308</v>
      </c>
      <c r="F430" s="72">
        <v>20111796.02</v>
      </c>
      <c r="G430" s="73">
        <v>62.81</v>
      </c>
      <c r="H430" s="29">
        <f t="shared" si="18"/>
        <v>76</v>
      </c>
      <c r="I430" s="38" t="str">
        <f t="array" ref="I430">H430&amp;CHOOSE(AND(H430&lt;&gt;{11,12,13})*MIN(4,MOD(H430,10))+1,"th","st","nd","rd","th")</f>
        <v>76th</v>
      </c>
      <c r="J430" s="74">
        <v>1.25</v>
      </c>
      <c r="K430" s="75">
        <v>30316814.23</v>
      </c>
      <c r="L430" s="38">
        <v>2294.6660000000002</v>
      </c>
      <c r="M430" s="38">
        <v>500.60500000000002</v>
      </c>
      <c r="N430" s="72">
        <v>10845.75</v>
      </c>
      <c r="O430" s="29">
        <f t="shared" si="19"/>
        <v>39</v>
      </c>
      <c r="P430" s="38" t="str">
        <f t="array" ref="P430">O430&amp;CHOOSE(AND(O430&lt;&gt;{11,12,13})*MIN(4,MOD(O430,10))+1,"th","st","nd","rd","th")</f>
        <v>39th</v>
      </c>
      <c r="Q430" s="76">
        <v>1.0477000000000001</v>
      </c>
      <c r="R430" s="77">
        <v>1.25</v>
      </c>
      <c r="S430" s="78">
        <v>1.26E-2</v>
      </c>
      <c r="T430" s="79">
        <v>308</v>
      </c>
      <c r="U430" s="80">
        <v>21512459</v>
      </c>
      <c r="V430" s="72">
        <v>7696.02</v>
      </c>
      <c r="W430" s="29">
        <f t="shared" si="20"/>
        <v>65</v>
      </c>
      <c r="X430" s="38" t="str">
        <f t="array" ref="X430">W430&amp;CHOOSE(AND(W430&lt;&gt;{11,12,13})*MIN(4,MOD(W430,10))+1,"th","st","nd","rd","th")</f>
        <v>65th</v>
      </c>
      <c r="Y430" s="77">
        <v>0</v>
      </c>
      <c r="Z430" s="39">
        <v>1.25</v>
      </c>
      <c r="AA430" s="81">
        <v>656975.53</v>
      </c>
      <c r="AB430" s="82">
        <v>1223585195</v>
      </c>
      <c r="AC430" s="83">
        <v>369930297</v>
      </c>
      <c r="AD430" s="81">
        <v>19452499.469999999</v>
      </c>
      <c r="AE430" s="81">
        <v>0</v>
      </c>
      <c r="AF430" s="81">
        <v>2321.02</v>
      </c>
    </row>
    <row r="431" spans="1:32" x14ac:dyDescent="0.25">
      <c r="A431" s="7">
        <v>108568404</v>
      </c>
      <c r="B431" s="8" t="s">
        <v>592</v>
      </c>
      <c r="C431" s="8" t="s">
        <v>143</v>
      </c>
      <c r="D431" s="70">
        <v>37634</v>
      </c>
      <c r="E431" s="71">
        <v>1197</v>
      </c>
      <c r="F431" s="72">
        <v>1671270.5</v>
      </c>
      <c r="G431" s="73">
        <v>37.1</v>
      </c>
      <c r="H431" s="29">
        <f t="shared" si="18"/>
        <v>16</v>
      </c>
      <c r="I431" s="38" t="str">
        <f t="array" ref="I431">H431&amp;CHOOSE(AND(H431&lt;&gt;{11,12,13})*MIN(4,MOD(H431,10))+1,"th","st","nd","rd","th")</f>
        <v>16th</v>
      </c>
      <c r="J431" s="74">
        <v>0.74</v>
      </c>
      <c r="K431" s="75">
        <v>5076819.49</v>
      </c>
      <c r="L431" s="38">
        <v>387.19200000000001</v>
      </c>
      <c r="M431" s="38">
        <v>174.642</v>
      </c>
      <c r="N431" s="72">
        <v>9036.16</v>
      </c>
      <c r="O431" s="29">
        <f t="shared" si="19"/>
        <v>6</v>
      </c>
      <c r="P431" s="38" t="str">
        <f t="array" ref="P431">O431&amp;CHOOSE(AND(O431&lt;&gt;{11,12,13})*MIN(4,MOD(O431,10))+1,"th","st","nd","rd","th")</f>
        <v>6th</v>
      </c>
      <c r="Q431" s="76">
        <v>1.2575000000000001</v>
      </c>
      <c r="R431" s="77">
        <v>0.74</v>
      </c>
      <c r="S431" s="78">
        <v>7.7999999999999996E-3</v>
      </c>
      <c r="T431" s="79">
        <v>492</v>
      </c>
      <c r="U431" s="80">
        <v>2879954</v>
      </c>
      <c r="V431" s="72">
        <v>5125.99</v>
      </c>
      <c r="W431" s="29">
        <f t="shared" si="20"/>
        <v>30</v>
      </c>
      <c r="X431" s="38" t="str">
        <f t="array" ref="X431">W431&amp;CHOOSE(AND(W431&lt;&gt;{11,12,13})*MIN(4,MOD(W431,10))+1,"th","st","nd","rd","th")</f>
        <v>30th</v>
      </c>
      <c r="Y431" s="77">
        <v>0.22</v>
      </c>
      <c r="Z431" s="39">
        <v>0.96</v>
      </c>
      <c r="AA431" s="81">
        <v>101366.08</v>
      </c>
      <c r="AB431" s="82">
        <v>178377517</v>
      </c>
      <c r="AC431" s="83">
        <v>34952398</v>
      </c>
      <c r="AD431" s="81">
        <v>1569288.17</v>
      </c>
      <c r="AE431" s="81">
        <v>0</v>
      </c>
      <c r="AF431" s="81">
        <v>616.25</v>
      </c>
    </row>
    <row r="432" spans="1:32" x14ac:dyDescent="0.25">
      <c r="A432" s="7">
        <v>108569103</v>
      </c>
      <c r="B432" s="8" t="s">
        <v>649</v>
      </c>
      <c r="C432" s="8" t="s">
        <v>143</v>
      </c>
      <c r="D432" s="70">
        <v>37420</v>
      </c>
      <c r="E432" s="71">
        <v>3661</v>
      </c>
      <c r="F432" s="72">
        <v>3530514.6399999997</v>
      </c>
      <c r="G432" s="73">
        <v>25.77</v>
      </c>
      <c r="H432" s="29">
        <f t="shared" si="18"/>
        <v>3</v>
      </c>
      <c r="I432" s="38" t="str">
        <f t="array" ref="I432">H432&amp;CHOOSE(AND(H432&lt;&gt;{11,12,13})*MIN(4,MOD(H432,10))+1,"th","st","nd","rd","th")</f>
        <v>3rd</v>
      </c>
      <c r="J432" s="74">
        <v>0.51</v>
      </c>
      <c r="K432" s="75">
        <v>14843338.08</v>
      </c>
      <c r="L432" s="38">
        <v>1205.3900000000001</v>
      </c>
      <c r="M432" s="38">
        <v>233.929</v>
      </c>
      <c r="N432" s="72">
        <v>10312.75</v>
      </c>
      <c r="O432" s="29">
        <f t="shared" si="19"/>
        <v>25</v>
      </c>
      <c r="P432" s="38" t="str">
        <f t="array" ref="P432">O432&amp;CHOOSE(AND(O432&lt;&gt;{11,12,13})*MIN(4,MOD(O432,10))+1,"th","st","nd","rd","th")</f>
        <v>25th</v>
      </c>
      <c r="Q432" s="76">
        <v>1.1017999999999999</v>
      </c>
      <c r="R432" s="77">
        <v>0.51</v>
      </c>
      <c r="S432" s="78">
        <v>7.7000000000000002E-3</v>
      </c>
      <c r="T432" s="79">
        <v>496</v>
      </c>
      <c r="U432" s="80">
        <v>6154875</v>
      </c>
      <c r="V432" s="72">
        <v>4276.24</v>
      </c>
      <c r="W432" s="29">
        <f t="shared" si="20"/>
        <v>18</v>
      </c>
      <c r="X432" s="38" t="str">
        <f t="array" ref="X432">W432&amp;CHOOSE(AND(W432&lt;&gt;{11,12,13})*MIN(4,MOD(W432,10))+1,"th","st","nd","rd","th")</f>
        <v>18th</v>
      </c>
      <c r="Y432" s="77">
        <v>0.35</v>
      </c>
      <c r="Z432" s="39">
        <v>0.86</v>
      </c>
      <c r="AA432" s="81">
        <v>277817.34000000003</v>
      </c>
      <c r="AB432" s="82">
        <v>310875083</v>
      </c>
      <c r="AC432" s="83">
        <v>145041611</v>
      </c>
      <c r="AD432" s="81">
        <v>3243483.96</v>
      </c>
      <c r="AE432" s="81">
        <v>0</v>
      </c>
      <c r="AF432" s="81">
        <v>9213.34</v>
      </c>
    </row>
    <row r="433" spans="1:32" x14ac:dyDescent="0.25">
      <c r="A433" s="7">
        <v>117576303</v>
      </c>
      <c r="B433" s="8" t="s">
        <v>578</v>
      </c>
      <c r="C433" s="8" t="s">
        <v>579</v>
      </c>
      <c r="D433" s="70">
        <v>41786</v>
      </c>
      <c r="E433" s="71">
        <v>2476</v>
      </c>
      <c r="F433" s="72">
        <v>8655101.5599999987</v>
      </c>
      <c r="G433" s="73">
        <v>83.65</v>
      </c>
      <c r="H433" s="29">
        <f t="shared" si="18"/>
        <v>98</v>
      </c>
      <c r="I433" s="38" t="str">
        <f t="array" ref="I433">H433&amp;CHOOSE(AND(H433&lt;&gt;{11,12,13})*MIN(4,MOD(H433,10))+1,"th","st","nd","rd","th")</f>
        <v>98th</v>
      </c>
      <c r="J433" s="74">
        <v>1.67</v>
      </c>
      <c r="K433" s="75">
        <v>12685991.58</v>
      </c>
      <c r="L433" s="38">
        <v>657.15700000000004</v>
      </c>
      <c r="M433" s="38">
        <v>274.35000000000002</v>
      </c>
      <c r="N433" s="72">
        <v>13618.78</v>
      </c>
      <c r="O433" s="29">
        <f t="shared" si="19"/>
        <v>81</v>
      </c>
      <c r="P433" s="38" t="str">
        <f t="array" ref="P433">O433&amp;CHOOSE(AND(O433&lt;&gt;{11,12,13})*MIN(4,MOD(O433,10))+1,"th","st","nd","rd","th")</f>
        <v>81st</v>
      </c>
      <c r="Q433" s="76">
        <v>0.83430000000000004</v>
      </c>
      <c r="R433" s="77">
        <v>1.39</v>
      </c>
      <c r="S433" s="78">
        <v>8.8999999999999999E-3</v>
      </c>
      <c r="T433" s="79">
        <v>479</v>
      </c>
      <c r="U433" s="80">
        <v>13055368</v>
      </c>
      <c r="V433" s="72">
        <v>14015.32</v>
      </c>
      <c r="W433" s="29">
        <f t="shared" si="20"/>
        <v>95</v>
      </c>
      <c r="X433" s="38" t="str">
        <f t="array" ref="X433">W433&amp;CHOOSE(AND(W433&lt;&gt;{11,12,13})*MIN(4,MOD(W433,10))+1,"th","st","nd","rd","th")</f>
        <v>95th</v>
      </c>
      <c r="Y433" s="77">
        <v>0</v>
      </c>
      <c r="Z433" s="39">
        <v>1.39</v>
      </c>
      <c r="AA433" s="81">
        <v>208064.87</v>
      </c>
      <c r="AB433" s="82">
        <v>846458394</v>
      </c>
      <c r="AC433" s="83">
        <v>120605918</v>
      </c>
      <c r="AD433" s="81">
        <v>8447036.6899999995</v>
      </c>
      <c r="AE433" s="81">
        <v>0</v>
      </c>
      <c r="AF433" s="81">
        <v>0</v>
      </c>
    </row>
    <row r="434" spans="1:32" x14ac:dyDescent="0.25">
      <c r="A434" s="7">
        <v>119581003</v>
      </c>
      <c r="B434" s="8" t="s">
        <v>161</v>
      </c>
      <c r="C434" s="8" t="s">
        <v>162</v>
      </c>
      <c r="D434" s="70">
        <v>46226</v>
      </c>
      <c r="E434" s="71">
        <v>3253</v>
      </c>
      <c r="F434" s="72">
        <v>6909051.0199999996</v>
      </c>
      <c r="G434" s="73">
        <v>45.95</v>
      </c>
      <c r="H434" s="29">
        <f t="shared" si="18"/>
        <v>38</v>
      </c>
      <c r="I434" s="38" t="str">
        <f t="array" ref="I434">H434&amp;CHOOSE(AND(H434&lt;&gt;{11,12,13})*MIN(4,MOD(H434,10))+1,"th","st","nd","rd","th")</f>
        <v>38th</v>
      </c>
      <c r="J434" s="74">
        <v>0.92</v>
      </c>
      <c r="K434" s="75">
        <v>14277039.619999999</v>
      </c>
      <c r="L434" s="38">
        <v>1044.3630000000001</v>
      </c>
      <c r="M434" s="38">
        <v>312.61200000000002</v>
      </c>
      <c r="N434" s="72">
        <v>10521.23</v>
      </c>
      <c r="O434" s="29">
        <f t="shared" si="19"/>
        <v>30</v>
      </c>
      <c r="P434" s="38" t="str">
        <f t="array" ref="P434">O434&amp;CHOOSE(AND(O434&lt;&gt;{11,12,13})*MIN(4,MOD(O434,10))+1,"th","st","nd","rd","th")</f>
        <v>30th</v>
      </c>
      <c r="Q434" s="76">
        <v>1.08</v>
      </c>
      <c r="R434" s="77">
        <v>0.92</v>
      </c>
      <c r="S434" s="78">
        <v>1.3100000000000001E-2</v>
      </c>
      <c r="T434" s="79">
        <v>271</v>
      </c>
      <c r="U434" s="80">
        <v>7098975</v>
      </c>
      <c r="V434" s="72">
        <v>5231.47</v>
      </c>
      <c r="W434" s="29">
        <f t="shared" si="20"/>
        <v>32</v>
      </c>
      <c r="X434" s="38" t="str">
        <f t="array" ref="X434">W434&amp;CHOOSE(AND(W434&lt;&gt;{11,12,13})*MIN(4,MOD(W434,10))+1,"th","st","nd","rd","th")</f>
        <v>32nd</v>
      </c>
      <c r="Y434" s="77">
        <v>0.2</v>
      </c>
      <c r="Z434" s="39">
        <v>1.1200000000000001</v>
      </c>
      <c r="AA434" s="81">
        <v>732412.19</v>
      </c>
      <c r="AB434" s="82">
        <v>428110940</v>
      </c>
      <c r="AC434" s="83">
        <v>97739026</v>
      </c>
      <c r="AD434" s="81">
        <v>6022105.2400000002</v>
      </c>
      <c r="AE434" s="81">
        <v>0</v>
      </c>
      <c r="AF434" s="81">
        <v>154533.59</v>
      </c>
    </row>
    <row r="435" spans="1:32" x14ac:dyDescent="0.25">
      <c r="A435" s="7">
        <v>119582503</v>
      </c>
      <c r="B435" s="8" t="s">
        <v>277</v>
      </c>
      <c r="C435" s="8" t="s">
        <v>162</v>
      </c>
      <c r="D435" s="70">
        <v>56000</v>
      </c>
      <c r="E435" s="71">
        <v>2972</v>
      </c>
      <c r="F435" s="72">
        <v>6482268.6200000001</v>
      </c>
      <c r="G435" s="73">
        <v>38.950000000000003</v>
      </c>
      <c r="H435" s="29">
        <f t="shared" si="18"/>
        <v>21</v>
      </c>
      <c r="I435" s="38" t="str">
        <f t="array" ref="I435">H435&amp;CHOOSE(AND(H435&lt;&gt;{11,12,13})*MIN(4,MOD(H435,10))+1,"th","st","nd","rd","th")</f>
        <v>21st</v>
      </c>
      <c r="J435" s="74">
        <v>0.78</v>
      </c>
      <c r="K435" s="75">
        <v>17769083.629999999</v>
      </c>
      <c r="L435" s="38">
        <v>1179.0129999999999</v>
      </c>
      <c r="M435" s="38">
        <v>342.86399999999998</v>
      </c>
      <c r="N435" s="72">
        <v>11675.77</v>
      </c>
      <c r="O435" s="29">
        <f t="shared" si="19"/>
        <v>55</v>
      </c>
      <c r="P435" s="38" t="str">
        <f t="array" ref="P435">O435&amp;CHOOSE(AND(O435&lt;&gt;{11,12,13})*MIN(4,MOD(O435,10))+1,"th","st","nd","rd","th")</f>
        <v>55th</v>
      </c>
      <c r="Q435" s="76">
        <v>0.97319999999999995</v>
      </c>
      <c r="R435" s="77">
        <v>0.76</v>
      </c>
      <c r="S435" s="78">
        <v>9.1999999999999998E-3</v>
      </c>
      <c r="T435" s="79">
        <v>473</v>
      </c>
      <c r="U435" s="80">
        <v>9511522</v>
      </c>
      <c r="V435" s="72">
        <v>6249.86</v>
      </c>
      <c r="W435" s="29">
        <f t="shared" si="20"/>
        <v>46</v>
      </c>
      <c r="X435" s="38" t="str">
        <f t="array" ref="X435">W435&amp;CHOOSE(AND(W435&lt;&gt;{11,12,13})*MIN(4,MOD(W435,10))+1,"th","st","nd","rd","th")</f>
        <v>46th</v>
      </c>
      <c r="Y435" s="77">
        <v>0.04</v>
      </c>
      <c r="Z435" s="39">
        <v>0.8</v>
      </c>
      <c r="AA435" s="81">
        <v>339579.63</v>
      </c>
      <c r="AB435" s="82">
        <v>472310288</v>
      </c>
      <c r="AC435" s="83">
        <v>232246875</v>
      </c>
      <c r="AD435" s="81">
        <v>6114942.0099999998</v>
      </c>
      <c r="AE435" s="81">
        <v>0</v>
      </c>
      <c r="AF435" s="81">
        <v>27746.98</v>
      </c>
    </row>
    <row r="436" spans="1:32" x14ac:dyDescent="0.25">
      <c r="A436" s="7">
        <v>119583003</v>
      </c>
      <c r="B436" s="8" t="s">
        <v>293</v>
      </c>
      <c r="C436" s="8" t="s">
        <v>162</v>
      </c>
      <c r="D436" s="70">
        <v>49743</v>
      </c>
      <c r="E436" s="71">
        <v>2426</v>
      </c>
      <c r="F436" s="72">
        <v>6602463.3399999999</v>
      </c>
      <c r="G436" s="73">
        <v>54.71</v>
      </c>
      <c r="H436" s="29">
        <f t="shared" si="18"/>
        <v>61</v>
      </c>
      <c r="I436" s="38" t="str">
        <f t="array" ref="I436">H436&amp;CHOOSE(AND(H436&lt;&gt;{11,12,13})*MIN(4,MOD(H436,10))+1,"th","st","nd","rd","th")</f>
        <v>61st</v>
      </c>
      <c r="J436" s="74">
        <v>1.0900000000000001</v>
      </c>
      <c r="K436" s="75">
        <v>12310552.75</v>
      </c>
      <c r="L436" s="38">
        <v>778.33</v>
      </c>
      <c r="M436" s="38">
        <v>259.48200000000003</v>
      </c>
      <c r="N436" s="72">
        <v>11862.03</v>
      </c>
      <c r="O436" s="29">
        <f t="shared" si="19"/>
        <v>58</v>
      </c>
      <c r="P436" s="38" t="str">
        <f t="array" ref="P436">O436&amp;CHOOSE(AND(O436&lt;&gt;{11,12,13})*MIN(4,MOD(O436,10))+1,"th","st","nd","rd","th")</f>
        <v>58th</v>
      </c>
      <c r="Q436" s="76">
        <v>0.95789999999999997</v>
      </c>
      <c r="R436" s="77">
        <v>1.04</v>
      </c>
      <c r="S436" s="78">
        <v>1.1900000000000001E-2</v>
      </c>
      <c r="T436" s="79">
        <v>351</v>
      </c>
      <c r="U436" s="80">
        <v>7469981</v>
      </c>
      <c r="V436" s="72">
        <v>7197.82</v>
      </c>
      <c r="W436" s="29">
        <f t="shared" si="20"/>
        <v>58</v>
      </c>
      <c r="X436" s="38" t="str">
        <f t="array" ref="X436">W436&amp;CHOOSE(AND(W436&lt;&gt;{11,12,13})*MIN(4,MOD(W436,10))+1,"th","st","nd","rd","th")</f>
        <v>58th</v>
      </c>
      <c r="Y436" s="77">
        <v>0</v>
      </c>
      <c r="Z436" s="39">
        <v>1.04</v>
      </c>
      <c r="AA436" s="81">
        <v>373744.31</v>
      </c>
      <c r="AB436" s="82">
        <v>456650087</v>
      </c>
      <c r="AC436" s="83">
        <v>96681868</v>
      </c>
      <c r="AD436" s="81">
        <v>6224054.1600000001</v>
      </c>
      <c r="AE436" s="81">
        <v>0</v>
      </c>
      <c r="AF436" s="81">
        <v>4664.87</v>
      </c>
    </row>
    <row r="437" spans="1:32" x14ac:dyDescent="0.25">
      <c r="A437" s="7">
        <v>119584503</v>
      </c>
      <c r="B437" s="8" t="s">
        <v>418</v>
      </c>
      <c r="C437" s="8" t="s">
        <v>162</v>
      </c>
      <c r="D437" s="70">
        <v>54198</v>
      </c>
      <c r="E437" s="71">
        <v>4889</v>
      </c>
      <c r="F437" s="72">
        <v>10805486.619999999</v>
      </c>
      <c r="G437" s="73">
        <v>40.78</v>
      </c>
      <c r="H437" s="29">
        <f t="shared" si="18"/>
        <v>26</v>
      </c>
      <c r="I437" s="38" t="str">
        <f t="array" ref="I437">H437&amp;CHOOSE(AND(H437&lt;&gt;{11,12,13})*MIN(4,MOD(H437,10))+1,"th","st","nd","rd","th")</f>
        <v>26th</v>
      </c>
      <c r="J437" s="74">
        <v>0.81</v>
      </c>
      <c r="K437" s="75">
        <v>23599498.460000001</v>
      </c>
      <c r="L437" s="38">
        <v>1505.6420000000001</v>
      </c>
      <c r="M437" s="38">
        <v>355.53899999999999</v>
      </c>
      <c r="N437" s="72">
        <v>12679.85</v>
      </c>
      <c r="O437" s="29">
        <f t="shared" si="19"/>
        <v>71</v>
      </c>
      <c r="P437" s="38" t="str">
        <f t="array" ref="P437">O437&amp;CHOOSE(AND(O437&lt;&gt;{11,12,13})*MIN(4,MOD(O437,10))+1,"th","st","nd","rd","th")</f>
        <v>71st</v>
      </c>
      <c r="Q437" s="76">
        <v>0.89610000000000001</v>
      </c>
      <c r="R437" s="77">
        <v>0.73</v>
      </c>
      <c r="S437" s="78">
        <v>1.0800000000000001E-2</v>
      </c>
      <c r="T437" s="79">
        <v>408</v>
      </c>
      <c r="U437" s="80">
        <v>13561512</v>
      </c>
      <c r="V437" s="72">
        <v>7286.51</v>
      </c>
      <c r="W437" s="29">
        <f t="shared" si="20"/>
        <v>59</v>
      </c>
      <c r="X437" s="38" t="str">
        <f t="array" ref="X437">W437&amp;CHOOSE(AND(W437&lt;&gt;{11,12,13})*MIN(4,MOD(W437,10))+1,"th","st","nd","rd","th")</f>
        <v>59th</v>
      </c>
      <c r="Y437" s="77">
        <v>0</v>
      </c>
      <c r="Z437" s="39">
        <v>0.73</v>
      </c>
      <c r="AA437" s="81">
        <v>1098743.56</v>
      </c>
      <c r="AB437" s="82">
        <v>776691528</v>
      </c>
      <c r="AC437" s="83">
        <v>227864890</v>
      </c>
      <c r="AD437" s="81">
        <v>9705344.1199999992</v>
      </c>
      <c r="AE437" s="81">
        <v>0</v>
      </c>
      <c r="AF437" s="81">
        <v>1398.94</v>
      </c>
    </row>
    <row r="438" spans="1:32" x14ac:dyDescent="0.25">
      <c r="A438" s="7">
        <v>119584603</v>
      </c>
      <c r="B438" s="8" t="s">
        <v>425</v>
      </c>
      <c r="C438" s="8" t="s">
        <v>162</v>
      </c>
      <c r="D438" s="70">
        <v>50346</v>
      </c>
      <c r="E438" s="71">
        <v>3513</v>
      </c>
      <c r="F438" s="72">
        <v>8035195.2199999997</v>
      </c>
      <c r="G438" s="73">
        <v>45.43</v>
      </c>
      <c r="H438" s="29">
        <f t="shared" si="18"/>
        <v>36</v>
      </c>
      <c r="I438" s="38" t="str">
        <f t="array" ref="I438">H438&amp;CHOOSE(AND(H438&lt;&gt;{11,12,13})*MIN(4,MOD(H438,10))+1,"th","st","nd","rd","th")</f>
        <v>36th</v>
      </c>
      <c r="J438" s="74">
        <v>0.91</v>
      </c>
      <c r="K438" s="75">
        <v>17574865.899999999</v>
      </c>
      <c r="L438" s="38">
        <v>1063.1030000000001</v>
      </c>
      <c r="M438" s="38">
        <v>371.15600000000001</v>
      </c>
      <c r="N438" s="72">
        <v>12253.62</v>
      </c>
      <c r="O438" s="29">
        <f t="shared" si="19"/>
        <v>65</v>
      </c>
      <c r="P438" s="38" t="str">
        <f t="array" ref="P438">O438&amp;CHOOSE(AND(O438&lt;&gt;{11,12,13})*MIN(4,MOD(O438,10))+1,"th","st","nd","rd","th")</f>
        <v>65th</v>
      </c>
      <c r="Q438" s="76">
        <v>0.92730000000000001</v>
      </c>
      <c r="R438" s="77">
        <v>0.84</v>
      </c>
      <c r="S438" s="78">
        <v>1.01E-2</v>
      </c>
      <c r="T438" s="79">
        <v>446</v>
      </c>
      <c r="U438" s="80">
        <v>10687946</v>
      </c>
      <c r="V438" s="72">
        <v>7451.89</v>
      </c>
      <c r="W438" s="29">
        <f t="shared" si="20"/>
        <v>62</v>
      </c>
      <c r="X438" s="38" t="str">
        <f t="array" ref="X438">W438&amp;CHOOSE(AND(W438&lt;&gt;{11,12,13})*MIN(4,MOD(W438,10))+1,"th","st","nd","rd","th")</f>
        <v>62nd</v>
      </c>
      <c r="Y438" s="77">
        <v>0</v>
      </c>
      <c r="Z438" s="39">
        <v>0.84</v>
      </c>
      <c r="AA438" s="81">
        <v>523804.52</v>
      </c>
      <c r="AB438" s="82">
        <v>581468022</v>
      </c>
      <c r="AC438" s="83">
        <v>210231702</v>
      </c>
      <c r="AD438" s="81">
        <v>7508713.2300000004</v>
      </c>
      <c r="AE438" s="81">
        <v>0</v>
      </c>
      <c r="AF438" s="81">
        <v>2677.47</v>
      </c>
    </row>
    <row r="439" spans="1:32" x14ac:dyDescent="0.25">
      <c r="A439" s="7">
        <v>119586503</v>
      </c>
      <c r="B439" s="8" t="s">
        <v>580</v>
      </c>
      <c r="C439" s="8" t="s">
        <v>162</v>
      </c>
      <c r="D439" s="70">
        <v>39555</v>
      </c>
      <c r="E439" s="71">
        <v>2027</v>
      </c>
      <c r="F439" s="72">
        <v>4134890.41</v>
      </c>
      <c r="G439" s="73">
        <v>51.57</v>
      </c>
      <c r="H439" s="29">
        <f t="shared" si="18"/>
        <v>54</v>
      </c>
      <c r="I439" s="38" t="str">
        <f t="array" ref="I439">H439&amp;CHOOSE(AND(H439&lt;&gt;{11,12,13})*MIN(4,MOD(H439,10))+1,"th","st","nd","rd","th")</f>
        <v>54th</v>
      </c>
      <c r="J439" s="74">
        <v>1.03</v>
      </c>
      <c r="K439" s="75">
        <v>13961987.51</v>
      </c>
      <c r="L439" s="38">
        <v>836.50900000000001</v>
      </c>
      <c r="M439" s="38">
        <v>302.17399999999998</v>
      </c>
      <c r="N439" s="72">
        <v>12261.52</v>
      </c>
      <c r="O439" s="29">
        <f t="shared" si="19"/>
        <v>65</v>
      </c>
      <c r="P439" s="38" t="str">
        <f t="array" ref="P439">O439&amp;CHOOSE(AND(O439&lt;&gt;{11,12,13})*MIN(4,MOD(O439,10))+1,"th","st","nd","rd","th")</f>
        <v>65th</v>
      </c>
      <c r="Q439" s="76">
        <v>0.92669999999999997</v>
      </c>
      <c r="R439" s="77">
        <v>0.95</v>
      </c>
      <c r="S439" s="78">
        <v>1.26E-2</v>
      </c>
      <c r="T439" s="79">
        <v>308</v>
      </c>
      <c r="U439" s="80">
        <v>4429719</v>
      </c>
      <c r="V439" s="72">
        <v>3890.21</v>
      </c>
      <c r="W439" s="29">
        <f t="shared" si="20"/>
        <v>14</v>
      </c>
      <c r="X439" s="38" t="str">
        <f t="array" ref="X439">W439&amp;CHOOSE(AND(W439&lt;&gt;{11,12,13})*MIN(4,MOD(W439,10))+1,"th","st","nd","rd","th")</f>
        <v>14th</v>
      </c>
      <c r="Y439" s="77">
        <v>0.41</v>
      </c>
      <c r="Z439" s="39">
        <v>1.36</v>
      </c>
      <c r="AA439" s="81">
        <v>398337.1</v>
      </c>
      <c r="AB439" s="82">
        <v>262150401</v>
      </c>
      <c r="AC439" s="83">
        <v>65976906</v>
      </c>
      <c r="AD439" s="81">
        <v>3736641.44</v>
      </c>
      <c r="AE439" s="81">
        <v>0</v>
      </c>
      <c r="AF439" s="81">
        <v>-88.13</v>
      </c>
    </row>
    <row r="440" spans="1:32" x14ac:dyDescent="0.25">
      <c r="A440" s="7">
        <v>117596003</v>
      </c>
      <c r="B440" s="8" t="s">
        <v>454</v>
      </c>
      <c r="C440" s="8" t="s">
        <v>455</v>
      </c>
      <c r="D440" s="70">
        <v>43554</v>
      </c>
      <c r="E440" s="71">
        <v>5876</v>
      </c>
      <c r="F440" s="72">
        <v>10956846.67</v>
      </c>
      <c r="G440" s="73">
        <v>42.81</v>
      </c>
      <c r="H440" s="29">
        <f t="shared" si="18"/>
        <v>30</v>
      </c>
      <c r="I440" s="38" t="str">
        <f t="array" ref="I440">H440&amp;CHOOSE(AND(H440&lt;&gt;{11,12,13})*MIN(4,MOD(H440,10))+1,"th","st","nd","rd","th")</f>
        <v>30th</v>
      </c>
      <c r="J440" s="74">
        <v>0.85</v>
      </c>
      <c r="K440" s="75">
        <v>27787443.16</v>
      </c>
      <c r="L440" s="38">
        <v>2071.6869999999999</v>
      </c>
      <c r="M440" s="38">
        <v>455.56900000000002</v>
      </c>
      <c r="N440" s="72">
        <v>10995.1</v>
      </c>
      <c r="O440" s="29">
        <f t="shared" si="19"/>
        <v>42</v>
      </c>
      <c r="P440" s="38" t="str">
        <f t="array" ref="P440">O440&amp;CHOOSE(AND(O440&lt;&gt;{11,12,13})*MIN(4,MOD(O440,10))+1,"th","st","nd","rd","th")</f>
        <v>42nd</v>
      </c>
      <c r="Q440" s="76">
        <v>1.0334000000000001</v>
      </c>
      <c r="R440" s="77">
        <v>0.85</v>
      </c>
      <c r="S440" s="78">
        <v>1.2999999999999999E-2</v>
      </c>
      <c r="T440" s="79">
        <v>279</v>
      </c>
      <c r="U440" s="80">
        <v>11391298</v>
      </c>
      <c r="V440" s="72">
        <v>4507.38</v>
      </c>
      <c r="W440" s="29">
        <f t="shared" si="20"/>
        <v>21</v>
      </c>
      <c r="X440" s="38" t="str">
        <f t="array" ref="X440">W440&amp;CHOOSE(AND(W440&lt;&gt;{11,12,13})*MIN(4,MOD(W440,10))+1,"th","st","nd","rd","th")</f>
        <v>21st</v>
      </c>
      <c r="Y440" s="77">
        <v>0.31</v>
      </c>
      <c r="Z440" s="39">
        <v>1.1599999999999999</v>
      </c>
      <c r="AA440" s="81">
        <v>477440.01</v>
      </c>
      <c r="AB440" s="82">
        <v>668595904</v>
      </c>
      <c r="AC440" s="83">
        <v>175203940</v>
      </c>
      <c r="AD440" s="81">
        <v>10431355.42</v>
      </c>
      <c r="AE440" s="81">
        <v>0</v>
      </c>
      <c r="AF440" s="81">
        <v>48051.24</v>
      </c>
    </row>
    <row r="441" spans="1:32" x14ac:dyDescent="0.25">
      <c r="A441" s="7">
        <v>117597003</v>
      </c>
      <c r="B441" s="8" t="s">
        <v>565</v>
      </c>
      <c r="C441" s="8" t="s">
        <v>455</v>
      </c>
      <c r="D441" s="70">
        <v>47545</v>
      </c>
      <c r="E441" s="71">
        <v>6017</v>
      </c>
      <c r="F441" s="72">
        <v>13938667.34</v>
      </c>
      <c r="G441" s="73">
        <v>48.72</v>
      </c>
      <c r="H441" s="29">
        <f t="shared" si="18"/>
        <v>46</v>
      </c>
      <c r="I441" s="38" t="str">
        <f t="array" ref="I441">H441&amp;CHOOSE(AND(H441&lt;&gt;{11,12,13})*MIN(4,MOD(H441,10))+1,"th","st","nd","rd","th")</f>
        <v>46th</v>
      </c>
      <c r="J441" s="74">
        <v>0.97</v>
      </c>
      <c r="K441" s="75">
        <v>24326744.149999999</v>
      </c>
      <c r="L441" s="38">
        <v>1867.231</v>
      </c>
      <c r="M441" s="38">
        <v>464.25</v>
      </c>
      <c r="N441" s="72">
        <v>10434.030000000001</v>
      </c>
      <c r="O441" s="29">
        <f t="shared" si="19"/>
        <v>27</v>
      </c>
      <c r="P441" s="38" t="str">
        <f t="array" ref="P441">O441&amp;CHOOSE(AND(O441&lt;&gt;{11,12,13})*MIN(4,MOD(O441,10))+1,"th","st","nd","rd","th")</f>
        <v>27th</v>
      </c>
      <c r="Q441" s="76">
        <v>1.089</v>
      </c>
      <c r="R441" s="77">
        <v>0.97</v>
      </c>
      <c r="S441" s="78">
        <v>1.17E-2</v>
      </c>
      <c r="T441" s="79">
        <v>361</v>
      </c>
      <c r="U441" s="80">
        <v>16112615</v>
      </c>
      <c r="V441" s="72">
        <v>6910.89</v>
      </c>
      <c r="W441" s="29">
        <f t="shared" si="20"/>
        <v>54</v>
      </c>
      <c r="X441" s="38" t="str">
        <f t="array" ref="X441">W441&amp;CHOOSE(AND(W441&lt;&gt;{11,12,13})*MIN(4,MOD(W441,10))+1,"th","st","nd","rd","th")</f>
        <v>54th</v>
      </c>
      <c r="Y441" s="77">
        <v>0</v>
      </c>
      <c r="Z441" s="39">
        <v>0.97</v>
      </c>
      <c r="AA441" s="81">
        <v>655623.87</v>
      </c>
      <c r="AB441" s="82">
        <v>920104145</v>
      </c>
      <c r="AC441" s="83">
        <v>273422902</v>
      </c>
      <c r="AD441" s="81">
        <v>13188102.970000001</v>
      </c>
      <c r="AE441" s="81">
        <v>0</v>
      </c>
      <c r="AF441" s="81">
        <v>94940.5</v>
      </c>
    </row>
    <row r="442" spans="1:32" x14ac:dyDescent="0.25">
      <c r="A442" s="7">
        <v>117598503</v>
      </c>
      <c r="B442" s="8" t="s">
        <v>625</v>
      </c>
      <c r="C442" s="8" t="s">
        <v>455</v>
      </c>
      <c r="D442" s="70">
        <v>47066</v>
      </c>
      <c r="E442" s="71">
        <v>4882</v>
      </c>
      <c r="F442" s="72">
        <v>13410238.329999998</v>
      </c>
      <c r="G442" s="73">
        <v>58.36</v>
      </c>
      <c r="H442" s="29">
        <f t="shared" si="18"/>
        <v>68</v>
      </c>
      <c r="I442" s="38" t="str">
        <f t="array" ref="I442">H442&amp;CHOOSE(AND(H442&lt;&gt;{11,12,13})*MIN(4,MOD(H442,10))+1,"th","st","nd","rd","th")</f>
        <v>68th</v>
      </c>
      <c r="J442" s="74">
        <v>1.1599999999999999</v>
      </c>
      <c r="K442" s="75">
        <v>20851108.359999999</v>
      </c>
      <c r="L442" s="38">
        <v>1518.1479999999999</v>
      </c>
      <c r="M442" s="38">
        <v>393.21499999999997</v>
      </c>
      <c r="N442" s="72">
        <v>10909.03</v>
      </c>
      <c r="O442" s="29">
        <f t="shared" si="19"/>
        <v>40</v>
      </c>
      <c r="P442" s="38" t="str">
        <f t="array" ref="P442">O442&amp;CHOOSE(AND(O442&lt;&gt;{11,12,13})*MIN(4,MOD(O442,10))+1,"th","st","nd","rd","th")</f>
        <v>40th</v>
      </c>
      <c r="Q442" s="76">
        <v>1.0416000000000001</v>
      </c>
      <c r="R442" s="77">
        <v>1.1599999999999999</v>
      </c>
      <c r="S442" s="78">
        <v>1.29E-2</v>
      </c>
      <c r="T442" s="79">
        <v>290</v>
      </c>
      <c r="U442" s="80">
        <v>13982917</v>
      </c>
      <c r="V442" s="72">
        <v>7315.68</v>
      </c>
      <c r="W442" s="29">
        <f t="shared" si="20"/>
        <v>60</v>
      </c>
      <c r="X442" s="38" t="str">
        <f t="array" ref="X442">W442&amp;CHOOSE(AND(W442&lt;&gt;{11,12,13})*MIN(4,MOD(W442,10))+1,"th","st","nd","rd","th")</f>
        <v>60th</v>
      </c>
      <c r="Y442" s="77">
        <v>0</v>
      </c>
      <c r="Z442" s="39">
        <v>1.1599999999999999</v>
      </c>
      <c r="AA442" s="81">
        <v>379408.37</v>
      </c>
      <c r="AB442" s="82">
        <v>810564452</v>
      </c>
      <c r="AC442" s="83">
        <v>225207151</v>
      </c>
      <c r="AD442" s="81">
        <v>13028534.619999999</v>
      </c>
      <c r="AE442" s="81">
        <v>0</v>
      </c>
      <c r="AF442" s="81">
        <v>2295.34</v>
      </c>
    </row>
    <row r="443" spans="1:32" x14ac:dyDescent="0.25">
      <c r="A443" s="7">
        <v>116604003</v>
      </c>
      <c r="B443" s="8" t="s">
        <v>377</v>
      </c>
      <c r="C443" s="8" t="s">
        <v>378</v>
      </c>
      <c r="D443" s="70">
        <v>49291</v>
      </c>
      <c r="E443" s="71">
        <v>6008</v>
      </c>
      <c r="F443" s="72">
        <v>22777827.050000001</v>
      </c>
      <c r="G443" s="73">
        <v>76.92</v>
      </c>
      <c r="H443" s="29">
        <f t="shared" si="18"/>
        <v>94</v>
      </c>
      <c r="I443" s="38" t="str">
        <f t="array" ref="I443">H443&amp;CHOOSE(AND(H443&lt;&gt;{11,12,13})*MIN(4,MOD(H443,10))+1,"th","st","nd","rd","th")</f>
        <v>94th</v>
      </c>
      <c r="J443" s="74">
        <v>1.53</v>
      </c>
      <c r="K443" s="75">
        <v>26928392.170000002</v>
      </c>
      <c r="L443" s="38">
        <v>1957.53</v>
      </c>
      <c r="M443" s="38">
        <v>340.267</v>
      </c>
      <c r="N443" s="72">
        <v>11719.22</v>
      </c>
      <c r="O443" s="29">
        <f t="shared" si="19"/>
        <v>56</v>
      </c>
      <c r="P443" s="38" t="str">
        <f t="array" ref="P443">O443&amp;CHOOSE(AND(O443&lt;&gt;{11,12,13})*MIN(4,MOD(O443,10))+1,"th","st","nd","rd","th")</f>
        <v>56th</v>
      </c>
      <c r="Q443" s="76">
        <v>0.96960000000000002</v>
      </c>
      <c r="R443" s="77">
        <v>1.48</v>
      </c>
      <c r="S443" s="78">
        <v>1.49E-2</v>
      </c>
      <c r="T443" s="79">
        <v>165</v>
      </c>
      <c r="U443" s="80">
        <v>20626831</v>
      </c>
      <c r="V443" s="72">
        <v>8976.7900000000009</v>
      </c>
      <c r="W443" s="29">
        <f t="shared" si="20"/>
        <v>76</v>
      </c>
      <c r="X443" s="38" t="str">
        <f t="array" ref="X443">W443&amp;CHOOSE(AND(W443&lt;&gt;{11,12,13})*MIN(4,MOD(W443,10))+1,"th","st","nd","rd","th")</f>
        <v>76th</v>
      </c>
      <c r="Y443" s="77">
        <v>0</v>
      </c>
      <c r="Z443" s="39">
        <v>1.48</v>
      </c>
      <c r="AA443" s="81">
        <v>514934.34</v>
      </c>
      <c r="AB443" s="82">
        <v>1108852869</v>
      </c>
      <c r="AC443" s="83">
        <v>419060540</v>
      </c>
      <c r="AD443" s="81">
        <v>22243360.260000002</v>
      </c>
      <c r="AE443" s="81">
        <v>0</v>
      </c>
      <c r="AF443" s="81">
        <v>19532.45</v>
      </c>
    </row>
    <row r="444" spans="1:32" x14ac:dyDescent="0.25">
      <c r="A444" s="7">
        <v>116605003</v>
      </c>
      <c r="B444" s="8" t="s">
        <v>406</v>
      </c>
      <c r="C444" s="8" t="s">
        <v>378</v>
      </c>
      <c r="D444" s="70">
        <v>47599</v>
      </c>
      <c r="E444" s="71">
        <v>6472</v>
      </c>
      <c r="F444" s="72">
        <v>14413425.369999999</v>
      </c>
      <c r="G444" s="73">
        <v>46.79</v>
      </c>
      <c r="H444" s="29">
        <f t="shared" si="18"/>
        <v>41</v>
      </c>
      <c r="I444" s="38" t="str">
        <f t="array" ref="I444">H444&amp;CHOOSE(AND(H444&lt;&gt;{11,12,13})*MIN(4,MOD(H444,10))+1,"th","st","nd","rd","th")</f>
        <v>41st</v>
      </c>
      <c r="J444" s="74">
        <v>0.93</v>
      </c>
      <c r="K444" s="75">
        <v>25572097.469999999</v>
      </c>
      <c r="L444" s="38">
        <v>2122.9699999999998</v>
      </c>
      <c r="M444" s="38">
        <v>377.16500000000002</v>
      </c>
      <c r="N444" s="72">
        <v>10228.290000000001</v>
      </c>
      <c r="O444" s="29">
        <f t="shared" si="19"/>
        <v>23</v>
      </c>
      <c r="P444" s="38" t="str">
        <f t="array" ref="P444">O444&amp;CHOOSE(AND(O444&lt;&gt;{11,12,13})*MIN(4,MOD(O444,10))+1,"th","st","nd","rd","th")</f>
        <v>23rd</v>
      </c>
      <c r="Q444" s="76">
        <v>1.1109</v>
      </c>
      <c r="R444" s="77">
        <v>0.93</v>
      </c>
      <c r="S444" s="78">
        <v>1.12E-2</v>
      </c>
      <c r="T444" s="79">
        <v>389</v>
      </c>
      <c r="U444" s="80">
        <v>17305394</v>
      </c>
      <c r="V444" s="72">
        <v>6921.78</v>
      </c>
      <c r="W444" s="29">
        <f t="shared" si="20"/>
        <v>54</v>
      </c>
      <c r="X444" s="38" t="str">
        <f t="array" ref="X444">W444&amp;CHOOSE(AND(W444&lt;&gt;{11,12,13})*MIN(4,MOD(W444,10))+1,"th","st","nd","rd","th")</f>
        <v>54th</v>
      </c>
      <c r="Y444" s="77">
        <v>0</v>
      </c>
      <c r="Z444" s="39">
        <v>0.93</v>
      </c>
      <c r="AA444" s="81">
        <v>567355.37</v>
      </c>
      <c r="AB444" s="82">
        <v>986770035</v>
      </c>
      <c r="AC444" s="83">
        <v>295111039</v>
      </c>
      <c r="AD444" s="81">
        <v>13742233.5</v>
      </c>
      <c r="AE444" s="81">
        <v>0</v>
      </c>
      <c r="AF444" s="81">
        <v>103836.5</v>
      </c>
    </row>
    <row r="445" spans="1:32" x14ac:dyDescent="0.25">
      <c r="A445" s="7">
        <v>106611303</v>
      </c>
      <c r="B445" s="8" t="s">
        <v>241</v>
      </c>
      <c r="C445" s="8" t="s">
        <v>242</v>
      </c>
      <c r="D445" s="70">
        <v>48417</v>
      </c>
      <c r="E445" s="71">
        <v>3889</v>
      </c>
      <c r="F445" s="72">
        <v>7128534.3200000003</v>
      </c>
      <c r="G445" s="73">
        <v>37.86</v>
      </c>
      <c r="H445" s="29">
        <f t="shared" si="18"/>
        <v>18</v>
      </c>
      <c r="I445" s="38" t="str">
        <f t="array" ref="I445">H445&amp;CHOOSE(AND(H445&lt;&gt;{11,12,13})*MIN(4,MOD(H445,10))+1,"th","st","nd","rd","th")</f>
        <v>18th</v>
      </c>
      <c r="J445" s="74">
        <v>0.75</v>
      </c>
      <c r="K445" s="75">
        <v>17461475.190000001</v>
      </c>
      <c r="L445" s="38">
        <v>1211.971</v>
      </c>
      <c r="M445" s="38">
        <v>271.45100000000002</v>
      </c>
      <c r="N445" s="72">
        <v>11771.08</v>
      </c>
      <c r="O445" s="29">
        <f t="shared" si="19"/>
        <v>57</v>
      </c>
      <c r="P445" s="38" t="str">
        <f t="array" ref="P445">O445&amp;CHOOSE(AND(O445&lt;&gt;{11,12,13})*MIN(4,MOD(O445,10))+1,"th","st","nd","rd","th")</f>
        <v>57th</v>
      </c>
      <c r="Q445" s="76">
        <v>0.96530000000000005</v>
      </c>
      <c r="R445" s="77">
        <v>0.72</v>
      </c>
      <c r="S445" s="78">
        <v>1.09E-2</v>
      </c>
      <c r="T445" s="79">
        <v>404</v>
      </c>
      <c r="U445" s="80">
        <v>8864911</v>
      </c>
      <c r="V445" s="72">
        <v>5975.99</v>
      </c>
      <c r="W445" s="29">
        <f t="shared" si="20"/>
        <v>42</v>
      </c>
      <c r="X445" s="38" t="str">
        <f t="array" ref="X445">W445&amp;CHOOSE(AND(W445&lt;&gt;{11,12,13})*MIN(4,MOD(W445,10))+1,"th","st","nd","rd","th")</f>
        <v>42nd</v>
      </c>
      <c r="Y445" s="77">
        <v>0.09</v>
      </c>
      <c r="Z445" s="39">
        <v>0.81</v>
      </c>
      <c r="AA445" s="81">
        <v>588649.41</v>
      </c>
      <c r="AB445" s="82">
        <v>493774648</v>
      </c>
      <c r="AC445" s="83">
        <v>162885461</v>
      </c>
      <c r="AD445" s="81">
        <v>6537588.1900000004</v>
      </c>
      <c r="AE445" s="81">
        <v>0</v>
      </c>
      <c r="AF445" s="81">
        <v>2296.7199999999998</v>
      </c>
    </row>
    <row r="446" spans="1:32" x14ac:dyDescent="0.25">
      <c r="A446" s="7">
        <v>106612203</v>
      </c>
      <c r="B446" s="8" t="s">
        <v>298</v>
      </c>
      <c r="C446" s="8" t="s">
        <v>242</v>
      </c>
      <c r="D446" s="70">
        <v>43510</v>
      </c>
      <c r="E446" s="71">
        <v>6748</v>
      </c>
      <c r="F446" s="72">
        <v>11728087.209999999</v>
      </c>
      <c r="G446" s="73">
        <v>39.950000000000003</v>
      </c>
      <c r="H446" s="29">
        <f t="shared" si="18"/>
        <v>23</v>
      </c>
      <c r="I446" s="38" t="str">
        <f t="array" ref="I446">H446&amp;CHOOSE(AND(H446&lt;&gt;{11,12,13})*MIN(4,MOD(H446,10))+1,"th","st","nd","rd","th")</f>
        <v>23rd</v>
      </c>
      <c r="J446" s="74">
        <v>0.8</v>
      </c>
      <c r="K446" s="75">
        <v>28346041.57</v>
      </c>
      <c r="L446" s="38">
        <v>1981.6759999999999</v>
      </c>
      <c r="M446" s="38">
        <v>456.56599999999997</v>
      </c>
      <c r="N446" s="72">
        <v>11625.61</v>
      </c>
      <c r="O446" s="29">
        <f t="shared" si="19"/>
        <v>54</v>
      </c>
      <c r="P446" s="38" t="str">
        <f t="array" ref="P446">O446&amp;CHOOSE(AND(O446&lt;&gt;{11,12,13})*MIN(4,MOD(O446,10))+1,"th","st","nd","rd","th")</f>
        <v>54th</v>
      </c>
      <c r="Q446" s="76">
        <v>0.97740000000000005</v>
      </c>
      <c r="R446" s="77">
        <v>0.78</v>
      </c>
      <c r="S446" s="78">
        <v>1.3100000000000001E-2</v>
      </c>
      <c r="T446" s="79">
        <v>271</v>
      </c>
      <c r="U446" s="80">
        <v>12047974</v>
      </c>
      <c r="V446" s="72">
        <v>4941.25</v>
      </c>
      <c r="W446" s="29">
        <f t="shared" si="20"/>
        <v>27</v>
      </c>
      <c r="X446" s="38" t="str">
        <f t="array" ref="X446">W446&amp;CHOOSE(AND(W446&lt;&gt;{11,12,13})*MIN(4,MOD(W446,10))+1,"th","st","nd","rd","th")</f>
        <v>27th</v>
      </c>
      <c r="Y446" s="77">
        <v>0.24</v>
      </c>
      <c r="Z446" s="39">
        <v>1.02</v>
      </c>
      <c r="AA446" s="81">
        <v>934745.25</v>
      </c>
      <c r="AB446" s="82">
        <v>615852828</v>
      </c>
      <c r="AC446" s="83">
        <v>276589676</v>
      </c>
      <c r="AD446" s="81">
        <v>10751934.109999999</v>
      </c>
      <c r="AE446" s="81">
        <v>0</v>
      </c>
      <c r="AF446" s="81">
        <v>41407.85</v>
      </c>
    </row>
    <row r="447" spans="1:32" x14ac:dyDescent="0.25">
      <c r="A447" s="7">
        <v>106616203</v>
      </c>
      <c r="B447" s="8" t="s">
        <v>463</v>
      </c>
      <c r="C447" s="8" t="s">
        <v>242</v>
      </c>
      <c r="D447" s="70">
        <v>38492</v>
      </c>
      <c r="E447" s="71">
        <v>6085</v>
      </c>
      <c r="F447" s="72">
        <v>7488445.5599999996</v>
      </c>
      <c r="G447" s="73">
        <v>31.97</v>
      </c>
      <c r="H447" s="29">
        <f t="shared" si="18"/>
        <v>8</v>
      </c>
      <c r="I447" s="38" t="str">
        <f t="array" ref="I447">H447&amp;CHOOSE(AND(H447&lt;&gt;{11,12,13})*MIN(4,MOD(H447,10))+1,"th","st","nd","rd","th")</f>
        <v>8th</v>
      </c>
      <c r="J447" s="74">
        <v>0.64</v>
      </c>
      <c r="K447" s="75">
        <v>26206528.100000001</v>
      </c>
      <c r="L447" s="38">
        <v>2147.0410000000002</v>
      </c>
      <c r="M447" s="38">
        <v>853.36199999999997</v>
      </c>
      <c r="N447" s="72">
        <v>8734.34</v>
      </c>
      <c r="O447" s="29">
        <f t="shared" si="19"/>
        <v>4</v>
      </c>
      <c r="P447" s="38" t="str">
        <f t="array" ref="P447">O447&amp;CHOOSE(AND(O447&lt;&gt;{11,12,13})*MIN(4,MOD(O447,10))+1,"th","st","nd","rd","th")</f>
        <v>4th</v>
      </c>
      <c r="Q447" s="76">
        <v>1.3008999999999999</v>
      </c>
      <c r="R447" s="77">
        <v>0.64</v>
      </c>
      <c r="S447" s="78">
        <v>1.2699999999999999E-2</v>
      </c>
      <c r="T447" s="79">
        <v>300</v>
      </c>
      <c r="U447" s="80">
        <v>7953898</v>
      </c>
      <c r="V447" s="72">
        <v>2650.94</v>
      </c>
      <c r="W447" s="29">
        <f t="shared" si="20"/>
        <v>4</v>
      </c>
      <c r="X447" s="38" t="str">
        <f t="array" ref="X447">W447&amp;CHOOSE(AND(W447&lt;&gt;{11,12,13})*MIN(4,MOD(W447,10))+1,"th","st","nd","rd","th")</f>
        <v>4th</v>
      </c>
      <c r="Y447" s="77">
        <v>0.59</v>
      </c>
      <c r="Z447" s="39">
        <v>1.23</v>
      </c>
      <c r="AA447" s="81">
        <v>1063827.76</v>
      </c>
      <c r="AB447" s="82">
        <v>361088190</v>
      </c>
      <c r="AC447" s="83">
        <v>228089410</v>
      </c>
      <c r="AD447" s="81">
        <v>6401076.7400000002</v>
      </c>
      <c r="AE447" s="81">
        <v>0</v>
      </c>
      <c r="AF447" s="81">
        <v>23541.06</v>
      </c>
    </row>
    <row r="448" spans="1:32" x14ac:dyDescent="0.25">
      <c r="A448" s="7">
        <v>106617203</v>
      </c>
      <c r="B448" s="8" t="s">
        <v>584</v>
      </c>
      <c r="C448" s="8" t="s">
        <v>242</v>
      </c>
      <c r="D448" s="70">
        <v>38472</v>
      </c>
      <c r="E448" s="71">
        <v>5543</v>
      </c>
      <c r="F448" s="72">
        <v>8149255.21</v>
      </c>
      <c r="G448" s="73">
        <v>38.21</v>
      </c>
      <c r="H448" s="29">
        <f t="shared" si="18"/>
        <v>19</v>
      </c>
      <c r="I448" s="38" t="str">
        <f t="array" ref="I448">H448&amp;CHOOSE(AND(H448&lt;&gt;{11,12,13})*MIN(4,MOD(H448,10))+1,"th","st","nd","rd","th")</f>
        <v>19th</v>
      </c>
      <c r="J448" s="74">
        <v>0.76</v>
      </c>
      <c r="K448" s="75">
        <v>26343261.219999999</v>
      </c>
      <c r="L448" s="38">
        <v>2016.961</v>
      </c>
      <c r="M448" s="38">
        <v>839.36</v>
      </c>
      <c r="N448" s="72">
        <v>9222.7900000000009</v>
      </c>
      <c r="O448" s="29">
        <f t="shared" si="19"/>
        <v>7</v>
      </c>
      <c r="P448" s="38" t="str">
        <f t="array" ref="P448">O448&amp;CHOOSE(AND(O448&lt;&gt;{11,12,13})*MIN(4,MOD(O448,10))+1,"th","st","nd","rd","th")</f>
        <v>7th</v>
      </c>
      <c r="Q448" s="76">
        <v>1.232</v>
      </c>
      <c r="R448" s="77">
        <v>0.76</v>
      </c>
      <c r="S448" s="78">
        <v>1.2800000000000001E-2</v>
      </c>
      <c r="T448" s="79">
        <v>295</v>
      </c>
      <c r="U448" s="80">
        <v>8578776</v>
      </c>
      <c r="V448" s="72">
        <v>3003.44</v>
      </c>
      <c r="W448" s="29">
        <f t="shared" si="20"/>
        <v>7</v>
      </c>
      <c r="X448" s="38" t="str">
        <f t="array" ref="X448">W448&amp;CHOOSE(AND(W448&lt;&gt;{11,12,13})*MIN(4,MOD(W448,10))+1,"th","st","nd","rd","th")</f>
        <v>7th</v>
      </c>
      <c r="Y448" s="77">
        <v>0.54</v>
      </c>
      <c r="Z448" s="39">
        <v>1.3</v>
      </c>
      <c r="AA448" s="81">
        <v>489839</v>
      </c>
      <c r="AB448" s="82">
        <v>440354252</v>
      </c>
      <c r="AC448" s="83">
        <v>195110648</v>
      </c>
      <c r="AD448" s="81">
        <v>7642438.7199999997</v>
      </c>
      <c r="AE448" s="81">
        <v>0</v>
      </c>
      <c r="AF448" s="81">
        <v>16977.490000000002</v>
      </c>
    </row>
    <row r="449" spans="1:32" x14ac:dyDescent="0.25">
      <c r="A449" s="7">
        <v>106618603</v>
      </c>
      <c r="B449" s="8" t="s">
        <v>611</v>
      </c>
      <c r="C449" s="8" t="s">
        <v>242</v>
      </c>
      <c r="D449" s="70">
        <v>42938</v>
      </c>
      <c r="E449" s="71">
        <v>2767</v>
      </c>
      <c r="F449" s="72">
        <v>3309600.5900000003</v>
      </c>
      <c r="G449" s="73">
        <v>27.86</v>
      </c>
      <c r="H449" s="29">
        <f t="shared" si="18"/>
        <v>3</v>
      </c>
      <c r="I449" s="38" t="str">
        <f t="array" ref="I449">H449&amp;CHOOSE(AND(H449&lt;&gt;{11,12,13})*MIN(4,MOD(H449,10))+1,"th","st","nd","rd","th")</f>
        <v>3rd</v>
      </c>
      <c r="J449" s="74">
        <v>0.56000000000000005</v>
      </c>
      <c r="K449" s="75">
        <v>12204908.310000001</v>
      </c>
      <c r="L449" s="38">
        <v>943.15800000000002</v>
      </c>
      <c r="M449" s="38">
        <v>244.17400000000001</v>
      </c>
      <c r="N449" s="72">
        <v>10279.27</v>
      </c>
      <c r="O449" s="29">
        <f t="shared" si="19"/>
        <v>25</v>
      </c>
      <c r="P449" s="38" t="str">
        <f t="array" ref="P449">O449&amp;CHOOSE(AND(O449&lt;&gt;{11,12,13})*MIN(4,MOD(O449,10))+1,"th","st","nd","rd","th")</f>
        <v>25th</v>
      </c>
      <c r="Q449" s="76">
        <v>1.1053999999999999</v>
      </c>
      <c r="R449" s="77">
        <v>0.56000000000000005</v>
      </c>
      <c r="S449" s="78">
        <v>9.2999999999999992E-3</v>
      </c>
      <c r="T449" s="79">
        <v>470</v>
      </c>
      <c r="U449" s="80">
        <v>4798660</v>
      </c>
      <c r="V449" s="72">
        <v>4041.55</v>
      </c>
      <c r="W449" s="29">
        <f t="shared" si="20"/>
        <v>15</v>
      </c>
      <c r="X449" s="38" t="str">
        <f t="array" ref="X449">W449&amp;CHOOSE(AND(W449&lt;&gt;{11,12,13})*MIN(4,MOD(W449,10))+1,"th","st","nd","rd","th")</f>
        <v>15th</v>
      </c>
      <c r="Y449" s="77">
        <v>0.38</v>
      </c>
      <c r="Z449" s="39">
        <v>0.94</v>
      </c>
      <c r="AA449" s="81">
        <v>341972.93</v>
      </c>
      <c r="AB449" s="82">
        <v>243984987</v>
      </c>
      <c r="AC449" s="83">
        <v>111471325</v>
      </c>
      <c r="AD449" s="81">
        <v>2963802.77</v>
      </c>
      <c r="AE449" s="81">
        <v>0</v>
      </c>
      <c r="AF449" s="81">
        <v>3824.89</v>
      </c>
    </row>
    <row r="450" spans="1:32" x14ac:dyDescent="0.25">
      <c r="A450" s="7">
        <v>105628302</v>
      </c>
      <c r="B450" s="8" t="s">
        <v>615</v>
      </c>
      <c r="C450" s="8" t="s">
        <v>616</v>
      </c>
      <c r="D450" s="70">
        <v>44426</v>
      </c>
      <c r="E450" s="71">
        <v>15853</v>
      </c>
      <c r="F450" s="72">
        <v>28238510.830000002</v>
      </c>
      <c r="G450" s="73">
        <v>40.1</v>
      </c>
      <c r="H450" s="29">
        <f t="shared" si="18"/>
        <v>24</v>
      </c>
      <c r="I450" s="38" t="str">
        <f t="array" ref="I450">H450&amp;CHOOSE(AND(H450&lt;&gt;{11,12,13})*MIN(4,MOD(H450,10))+1,"th","st","nd","rd","th")</f>
        <v>24th</v>
      </c>
      <c r="J450" s="74">
        <v>0.8</v>
      </c>
      <c r="K450" s="75">
        <v>61192238.450000003</v>
      </c>
      <c r="L450" s="38">
        <v>4830.8630000000003</v>
      </c>
      <c r="M450" s="38">
        <v>872.92700000000002</v>
      </c>
      <c r="N450" s="72">
        <v>10728.35</v>
      </c>
      <c r="O450" s="29">
        <f t="shared" si="19"/>
        <v>35</v>
      </c>
      <c r="P450" s="38" t="str">
        <f t="array" ref="P450">O450&amp;CHOOSE(AND(O450&lt;&gt;{11,12,13})*MIN(4,MOD(O450,10))+1,"th","st","nd","rd","th")</f>
        <v>35th</v>
      </c>
      <c r="Q450" s="76">
        <v>1.0590999999999999</v>
      </c>
      <c r="R450" s="77">
        <v>0.8</v>
      </c>
      <c r="S450" s="78">
        <v>1.3899999999999999E-2</v>
      </c>
      <c r="T450" s="79">
        <v>220</v>
      </c>
      <c r="U450" s="80">
        <v>27357404</v>
      </c>
      <c r="V450" s="72">
        <v>4796.3599999999997</v>
      </c>
      <c r="W450" s="29">
        <f t="shared" si="20"/>
        <v>25</v>
      </c>
      <c r="X450" s="38" t="str">
        <f t="array" ref="X450">W450&amp;CHOOSE(AND(W450&lt;&gt;{11,12,13})*MIN(4,MOD(W450,10))+1,"th","st","nd","rd","th")</f>
        <v>25th</v>
      </c>
      <c r="Y450" s="77">
        <v>0.27</v>
      </c>
      <c r="Z450" s="39">
        <v>1.07</v>
      </c>
      <c r="AA450" s="81">
        <v>2735100.42</v>
      </c>
      <c r="AB450" s="82">
        <v>1342262403</v>
      </c>
      <c r="AC450" s="83">
        <v>684211960</v>
      </c>
      <c r="AD450" s="81">
        <v>25294143.25</v>
      </c>
      <c r="AE450" s="81">
        <v>0</v>
      </c>
      <c r="AF450" s="81">
        <v>209267.16</v>
      </c>
    </row>
    <row r="451" spans="1:32" x14ac:dyDescent="0.25">
      <c r="A451" s="7">
        <v>101630504</v>
      </c>
      <c r="B451" s="8" t="s">
        <v>120</v>
      </c>
      <c r="C451" s="8" t="s">
        <v>121</v>
      </c>
      <c r="D451" s="70">
        <v>62757</v>
      </c>
      <c r="E451" s="71">
        <v>1625</v>
      </c>
      <c r="F451" s="72">
        <v>3379637.92</v>
      </c>
      <c r="G451" s="73">
        <v>33.14</v>
      </c>
      <c r="H451" s="29">
        <f t="shared" ref="H451:H501" si="21">ROUND(_xlfn.PERCENTRANK.EXC(G$2:G$501,G451)*100,0)</f>
        <v>9</v>
      </c>
      <c r="I451" s="38" t="str">
        <f t="array" ref="I451">H451&amp;CHOOSE(AND(H451&lt;&gt;{11,12,13})*MIN(4,MOD(H451,10))+1,"th","st","nd","rd","th")</f>
        <v>9th</v>
      </c>
      <c r="J451" s="74">
        <v>0.66</v>
      </c>
      <c r="K451" s="75">
        <v>9012006.25</v>
      </c>
      <c r="L451" s="38">
        <v>574.15700000000004</v>
      </c>
      <c r="M451" s="38">
        <v>175.614</v>
      </c>
      <c r="N451" s="72">
        <v>12019.68</v>
      </c>
      <c r="O451" s="29">
        <f t="shared" ref="O451:O501" si="22">ROUND(_xlfn.PERCENTRANK.EXC(N$2:N$501,N451)*100,0)</f>
        <v>60</v>
      </c>
      <c r="P451" s="38" t="str">
        <f t="array" ref="P451">O451&amp;CHOOSE(AND(O451&lt;&gt;{11,12,13})*MIN(4,MOD(O451,10))+1,"th","st","nd","rd","th")</f>
        <v>60th</v>
      </c>
      <c r="Q451" s="76">
        <v>0.94530000000000003</v>
      </c>
      <c r="R451" s="77">
        <v>0.62</v>
      </c>
      <c r="S451" s="78">
        <v>9.4000000000000004E-3</v>
      </c>
      <c r="T451" s="79">
        <v>465</v>
      </c>
      <c r="U451" s="80">
        <v>4869421</v>
      </c>
      <c r="V451" s="72">
        <v>6494.54</v>
      </c>
      <c r="W451" s="29">
        <f t="shared" ref="W451:W501" si="23">ROUND(_xlfn.PERCENTRANK.EXC(V$2:V$501,V451)*100,0)</f>
        <v>49</v>
      </c>
      <c r="X451" s="38" t="str">
        <f t="array" ref="X451">W451&amp;CHOOSE(AND(W451&lt;&gt;{11,12,13})*MIN(4,MOD(W451,10))+1,"th","st","nd","rd","th")</f>
        <v>49th</v>
      </c>
      <c r="Y451" s="77">
        <v>0.01</v>
      </c>
      <c r="Z451" s="39">
        <v>0.63</v>
      </c>
      <c r="AA451" s="81">
        <v>251529.32</v>
      </c>
      <c r="AB451" s="82">
        <v>225710797</v>
      </c>
      <c r="AC451" s="83">
        <v>134987064</v>
      </c>
      <c r="AD451" s="81">
        <v>3115842.7</v>
      </c>
      <c r="AE451" s="81">
        <v>0</v>
      </c>
      <c r="AF451" s="81">
        <v>12265.9</v>
      </c>
    </row>
    <row r="452" spans="1:32" x14ac:dyDescent="0.25">
      <c r="A452" s="7">
        <v>101630903</v>
      </c>
      <c r="B452" s="8" t="s">
        <v>141</v>
      </c>
      <c r="C452" s="8" t="s">
        <v>121</v>
      </c>
      <c r="D452" s="70">
        <v>49746</v>
      </c>
      <c r="E452" s="71">
        <v>3425</v>
      </c>
      <c r="F452" s="72">
        <v>6841203.2799999993</v>
      </c>
      <c r="G452" s="73">
        <v>40.15</v>
      </c>
      <c r="H452" s="29">
        <f t="shared" si="21"/>
        <v>24</v>
      </c>
      <c r="I452" s="38" t="str">
        <f t="array" ref="I452">H452&amp;CHOOSE(AND(H452&lt;&gt;{11,12,13})*MIN(4,MOD(H452,10))+1,"th","st","nd","rd","th")</f>
        <v>24th</v>
      </c>
      <c r="J452" s="74">
        <v>0.8</v>
      </c>
      <c r="K452" s="75">
        <v>14435587.27</v>
      </c>
      <c r="L452" s="38">
        <v>1162.806</v>
      </c>
      <c r="M452" s="38">
        <v>265.77699999999999</v>
      </c>
      <c r="N452" s="72">
        <v>10104.83</v>
      </c>
      <c r="O452" s="29">
        <f t="shared" si="22"/>
        <v>21</v>
      </c>
      <c r="P452" s="38" t="str">
        <f t="array" ref="P452">O452&amp;CHOOSE(AND(O452&lt;&gt;{11,12,13})*MIN(4,MOD(O452,10))+1,"th","st","nd","rd","th")</f>
        <v>21st</v>
      </c>
      <c r="Q452" s="76">
        <v>1.1245000000000001</v>
      </c>
      <c r="R452" s="77">
        <v>0.8</v>
      </c>
      <c r="S452" s="78">
        <v>1.2800000000000001E-2</v>
      </c>
      <c r="T452" s="79">
        <v>295</v>
      </c>
      <c r="U452" s="80">
        <v>7227810</v>
      </c>
      <c r="V452" s="72">
        <v>5059.43</v>
      </c>
      <c r="W452" s="29">
        <f t="shared" si="23"/>
        <v>29</v>
      </c>
      <c r="X452" s="38" t="str">
        <f t="array" ref="X452">W452&amp;CHOOSE(AND(W452&lt;&gt;{11,12,13})*MIN(4,MOD(W452,10))+1,"th","st","nd","rd","th")</f>
        <v>29th</v>
      </c>
      <c r="Y452" s="77">
        <v>0.23</v>
      </c>
      <c r="Z452" s="39">
        <v>1.03</v>
      </c>
      <c r="AA452" s="81">
        <v>399086.01</v>
      </c>
      <c r="AB452" s="82">
        <v>370119308</v>
      </c>
      <c r="AC452" s="83">
        <v>165274009</v>
      </c>
      <c r="AD452" s="81">
        <v>6438811.5999999996</v>
      </c>
      <c r="AE452" s="81">
        <v>0</v>
      </c>
      <c r="AF452" s="81">
        <v>3305.67</v>
      </c>
    </row>
    <row r="453" spans="1:32" x14ac:dyDescent="0.25">
      <c r="A453" s="7">
        <v>101631003</v>
      </c>
      <c r="B453" s="8" t="s">
        <v>149</v>
      </c>
      <c r="C453" s="8" t="s">
        <v>121</v>
      </c>
      <c r="D453" s="70">
        <v>48090</v>
      </c>
      <c r="E453" s="71">
        <v>3486</v>
      </c>
      <c r="F453" s="72">
        <v>4817793.33</v>
      </c>
      <c r="G453" s="73">
        <v>28.74</v>
      </c>
      <c r="H453" s="29">
        <f t="shared" si="21"/>
        <v>4</v>
      </c>
      <c r="I453" s="38" t="str">
        <f t="array" ref="I453">H453&amp;CHOOSE(AND(H453&lt;&gt;{11,12,13})*MIN(4,MOD(H453,10))+1,"th","st","nd","rd","th")</f>
        <v>4th</v>
      </c>
      <c r="J453" s="74">
        <v>0.56999999999999995</v>
      </c>
      <c r="K453" s="75">
        <v>18243998.469999999</v>
      </c>
      <c r="L453" s="38">
        <v>1290.799</v>
      </c>
      <c r="M453" s="38">
        <v>242.43299999999999</v>
      </c>
      <c r="N453" s="72">
        <v>11899.05</v>
      </c>
      <c r="O453" s="29">
        <f t="shared" si="22"/>
        <v>59</v>
      </c>
      <c r="P453" s="38" t="str">
        <f t="array" ref="P453">O453&amp;CHOOSE(AND(O453&lt;&gt;{11,12,13})*MIN(4,MOD(O453,10))+1,"th","st","nd","rd","th")</f>
        <v>59th</v>
      </c>
      <c r="Q453" s="76">
        <v>0.95489999999999997</v>
      </c>
      <c r="R453" s="77">
        <v>0.54</v>
      </c>
      <c r="S453" s="78">
        <v>1.0500000000000001E-2</v>
      </c>
      <c r="T453" s="79">
        <v>427</v>
      </c>
      <c r="U453" s="80">
        <v>6175374</v>
      </c>
      <c r="V453" s="72">
        <v>4027.68</v>
      </c>
      <c r="W453" s="29">
        <f t="shared" si="23"/>
        <v>15</v>
      </c>
      <c r="X453" s="38" t="str">
        <f t="array" ref="X453">W453&amp;CHOOSE(AND(W453&lt;&gt;{11,12,13})*MIN(4,MOD(W453,10))+1,"th","st","nd","rd","th")</f>
        <v>15th</v>
      </c>
      <c r="Y453" s="77">
        <v>0.38</v>
      </c>
      <c r="Z453" s="39">
        <v>0.92</v>
      </c>
      <c r="AA453" s="81">
        <v>465563.71</v>
      </c>
      <c r="AB453" s="82">
        <v>294191834</v>
      </c>
      <c r="AC453" s="83">
        <v>163243288</v>
      </c>
      <c r="AD453" s="81">
        <v>4350509.2</v>
      </c>
      <c r="AE453" s="81">
        <v>0</v>
      </c>
      <c r="AF453" s="81">
        <v>1720.42</v>
      </c>
    </row>
    <row r="454" spans="1:32" x14ac:dyDescent="0.25">
      <c r="A454" s="7">
        <v>101631203</v>
      </c>
      <c r="B454" s="8" t="s">
        <v>175</v>
      </c>
      <c r="C454" s="8" t="s">
        <v>121</v>
      </c>
      <c r="D454" s="70">
        <v>50897</v>
      </c>
      <c r="E454" s="71">
        <v>4009</v>
      </c>
      <c r="F454" s="72">
        <v>7534563.5200000005</v>
      </c>
      <c r="G454" s="73">
        <v>36.93</v>
      </c>
      <c r="H454" s="29">
        <f t="shared" si="21"/>
        <v>15</v>
      </c>
      <c r="I454" s="38" t="str">
        <f t="array" ref="I454">H454&amp;CHOOSE(AND(H454&lt;&gt;{11,12,13})*MIN(4,MOD(H454,10))+1,"th","st","nd","rd","th")</f>
        <v>15th</v>
      </c>
      <c r="J454" s="74">
        <v>0.74</v>
      </c>
      <c r="K454" s="75">
        <v>16584054.210000001</v>
      </c>
      <c r="L454" s="38">
        <v>1265.087</v>
      </c>
      <c r="M454" s="38">
        <v>229.90100000000001</v>
      </c>
      <c r="N454" s="72">
        <v>11093.1</v>
      </c>
      <c r="O454" s="29">
        <f t="shared" si="22"/>
        <v>44</v>
      </c>
      <c r="P454" s="38" t="str">
        <f t="array" ref="P454">O454&amp;CHOOSE(AND(O454&lt;&gt;{11,12,13})*MIN(4,MOD(O454,10))+1,"th","st","nd","rd","th")</f>
        <v>44th</v>
      </c>
      <c r="Q454" s="76">
        <v>1.0243</v>
      </c>
      <c r="R454" s="77">
        <v>0.74</v>
      </c>
      <c r="S454" s="78">
        <v>1.15E-2</v>
      </c>
      <c r="T454" s="79">
        <v>371</v>
      </c>
      <c r="U454" s="80">
        <v>8861681</v>
      </c>
      <c r="V454" s="72">
        <v>5927.59</v>
      </c>
      <c r="W454" s="29">
        <f t="shared" si="23"/>
        <v>40</v>
      </c>
      <c r="X454" s="38" t="str">
        <f t="array" ref="X454">W454&amp;CHOOSE(AND(W454&lt;&gt;{11,12,13})*MIN(4,MOD(W454,10))+1,"th","st","nd","rd","th")</f>
        <v>40th</v>
      </c>
      <c r="Y454" s="77">
        <v>0.09</v>
      </c>
      <c r="Z454" s="39">
        <v>0.83</v>
      </c>
      <c r="AA454" s="81">
        <v>532409.36</v>
      </c>
      <c r="AB454" s="82">
        <v>449548782</v>
      </c>
      <c r="AC454" s="83">
        <v>206872049</v>
      </c>
      <c r="AD454" s="81">
        <v>6899200.8700000001</v>
      </c>
      <c r="AE454" s="81">
        <v>0</v>
      </c>
      <c r="AF454" s="81">
        <v>102953.29</v>
      </c>
    </row>
    <row r="455" spans="1:32" x14ac:dyDescent="0.25">
      <c r="A455" s="7">
        <v>101631503</v>
      </c>
      <c r="B455" s="8" t="s">
        <v>179</v>
      </c>
      <c r="C455" s="8" t="s">
        <v>121</v>
      </c>
      <c r="D455" s="70">
        <v>41313</v>
      </c>
      <c r="E455" s="71">
        <v>4250</v>
      </c>
      <c r="F455" s="72">
        <v>4620816.71</v>
      </c>
      <c r="G455" s="73">
        <v>26.32</v>
      </c>
      <c r="H455" s="29">
        <f t="shared" si="21"/>
        <v>3</v>
      </c>
      <c r="I455" s="38" t="str">
        <f t="array" ref="I455">H455&amp;CHOOSE(AND(H455&lt;&gt;{11,12,13})*MIN(4,MOD(H455,10))+1,"th","st","nd","rd","th")</f>
        <v>3rd</v>
      </c>
      <c r="J455" s="74">
        <v>0.52</v>
      </c>
      <c r="K455" s="75">
        <v>12419529.48</v>
      </c>
      <c r="L455" s="38">
        <v>964.928</v>
      </c>
      <c r="M455" s="38">
        <v>192.43199999999999</v>
      </c>
      <c r="N455" s="72">
        <v>10730.91</v>
      </c>
      <c r="O455" s="29">
        <f t="shared" si="22"/>
        <v>35</v>
      </c>
      <c r="P455" s="38" t="str">
        <f t="array" ref="P455">O455&amp;CHOOSE(AND(O455&lt;&gt;{11,12,13})*MIN(4,MOD(O455,10))+1,"th","st","nd","rd","th")</f>
        <v>35th</v>
      </c>
      <c r="Q455" s="76">
        <v>1.0589</v>
      </c>
      <c r="R455" s="77">
        <v>0.52</v>
      </c>
      <c r="S455" s="78">
        <v>1.04E-2</v>
      </c>
      <c r="T455" s="79">
        <v>436</v>
      </c>
      <c r="U455" s="80">
        <v>5995147</v>
      </c>
      <c r="V455" s="72">
        <v>5180.0200000000004</v>
      </c>
      <c r="W455" s="29">
        <f t="shared" si="23"/>
        <v>32</v>
      </c>
      <c r="X455" s="38" t="str">
        <f t="array" ref="X455">W455&amp;CHOOSE(AND(W455&lt;&gt;{11,12,13})*MIN(4,MOD(W455,10))+1,"th","st","nd","rd","th")</f>
        <v>32nd</v>
      </c>
      <c r="Y455" s="77">
        <v>0.21</v>
      </c>
      <c r="Z455" s="39">
        <v>0.73</v>
      </c>
      <c r="AA455" s="81">
        <v>407179.95</v>
      </c>
      <c r="AB455" s="82">
        <v>308623041</v>
      </c>
      <c r="AC455" s="83">
        <v>135461943</v>
      </c>
      <c r="AD455" s="81">
        <v>4211745.87</v>
      </c>
      <c r="AE455" s="81">
        <v>0</v>
      </c>
      <c r="AF455" s="81">
        <v>1890.89</v>
      </c>
    </row>
    <row r="456" spans="1:32" x14ac:dyDescent="0.25">
      <c r="A456" s="7">
        <v>101631703</v>
      </c>
      <c r="B456" s="8" t="s">
        <v>184</v>
      </c>
      <c r="C456" s="8" t="s">
        <v>121</v>
      </c>
      <c r="D456" s="70">
        <v>62005</v>
      </c>
      <c r="E456" s="71">
        <v>14068</v>
      </c>
      <c r="F456" s="72">
        <v>49900948.819999993</v>
      </c>
      <c r="G456" s="73">
        <v>57.21</v>
      </c>
      <c r="H456" s="29">
        <f t="shared" si="21"/>
        <v>65</v>
      </c>
      <c r="I456" s="38" t="str">
        <f t="array" ref="I456">H456&amp;CHOOSE(AND(H456&lt;&gt;{11,12,13})*MIN(4,MOD(H456,10))+1,"th","st","nd","rd","th")</f>
        <v>65th</v>
      </c>
      <c r="J456" s="74">
        <v>1.1399999999999999</v>
      </c>
      <c r="K456" s="75">
        <v>59440967.200000003</v>
      </c>
      <c r="L456" s="38">
        <v>5060.5630000000001</v>
      </c>
      <c r="M456" s="38">
        <v>330.48099999999999</v>
      </c>
      <c r="N456" s="72">
        <v>11025.87</v>
      </c>
      <c r="O456" s="29">
        <f t="shared" si="22"/>
        <v>42</v>
      </c>
      <c r="P456" s="38" t="str">
        <f t="array" ref="P456">O456&amp;CHOOSE(AND(O456&lt;&gt;{11,12,13})*MIN(4,MOD(O456,10))+1,"th","st","nd","rd","th")</f>
        <v>42nd</v>
      </c>
      <c r="Q456" s="76">
        <v>1.0305</v>
      </c>
      <c r="R456" s="77">
        <v>1.1399999999999999</v>
      </c>
      <c r="S456" s="78">
        <v>1.2999999999999999E-2</v>
      </c>
      <c r="T456" s="79">
        <v>279</v>
      </c>
      <c r="U456" s="80">
        <v>51878830</v>
      </c>
      <c r="V456" s="72">
        <v>9623.15</v>
      </c>
      <c r="W456" s="29">
        <f t="shared" si="23"/>
        <v>82</v>
      </c>
      <c r="X456" s="38" t="str">
        <f t="array" ref="X456">W456&amp;CHOOSE(AND(W456&lt;&gt;{11,12,13})*MIN(4,MOD(W456,10))+1,"th","st","nd","rd","th")</f>
        <v>82nd</v>
      </c>
      <c r="Y456" s="77">
        <v>0</v>
      </c>
      <c r="Z456" s="39">
        <v>1.1399999999999999</v>
      </c>
      <c r="AA456" s="81">
        <v>926031.48</v>
      </c>
      <c r="AB456" s="82">
        <v>2738166629</v>
      </c>
      <c r="AC456" s="83">
        <v>1104709699</v>
      </c>
      <c r="AD456" s="81">
        <v>48812487.829999998</v>
      </c>
      <c r="AE456" s="81">
        <v>0</v>
      </c>
      <c r="AF456" s="81">
        <v>162429.51</v>
      </c>
    </row>
    <row r="457" spans="1:32" x14ac:dyDescent="0.25">
      <c r="A457" s="7">
        <v>101631803</v>
      </c>
      <c r="B457" s="8" t="s">
        <v>206</v>
      </c>
      <c r="C457" s="8" t="s">
        <v>121</v>
      </c>
      <c r="D457" s="70">
        <v>40345</v>
      </c>
      <c r="E457" s="71">
        <v>5023</v>
      </c>
      <c r="F457" s="72">
        <v>8646111.4299999997</v>
      </c>
      <c r="G457" s="73">
        <v>42.66</v>
      </c>
      <c r="H457" s="29">
        <f t="shared" si="21"/>
        <v>30</v>
      </c>
      <c r="I457" s="38" t="str">
        <f t="array" ref="I457">H457&amp;CHOOSE(AND(H457&lt;&gt;{11,12,13})*MIN(4,MOD(H457,10))+1,"th","st","nd","rd","th")</f>
        <v>30th</v>
      </c>
      <c r="J457" s="74">
        <v>0.85</v>
      </c>
      <c r="K457" s="75">
        <v>18681738.390000001</v>
      </c>
      <c r="L457" s="38">
        <v>1631.2950000000001</v>
      </c>
      <c r="M457" s="38">
        <v>372.85599999999999</v>
      </c>
      <c r="N457" s="72">
        <v>9321.52</v>
      </c>
      <c r="O457" s="29">
        <f t="shared" si="22"/>
        <v>9</v>
      </c>
      <c r="P457" s="38" t="str">
        <f t="array" ref="P457">O457&amp;CHOOSE(AND(O457&lt;&gt;{11,12,13})*MIN(4,MOD(O457,10))+1,"th","st","nd","rd","th")</f>
        <v>9th</v>
      </c>
      <c r="Q457" s="76">
        <v>1.2190000000000001</v>
      </c>
      <c r="R457" s="77">
        <v>0.85</v>
      </c>
      <c r="S457" s="78">
        <v>1.4999999999999999E-2</v>
      </c>
      <c r="T457" s="79">
        <v>163</v>
      </c>
      <c r="U457" s="80">
        <v>7780405</v>
      </c>
      <c r="V457" s="72">
        <v>3882.15</v>
      </c>
      <c r="W457" s="29">
        <f t="shared" si="23"/>
        <v>14</v>
      </c>
      <c r="X457" s="38" t="str">
        <f t="array" ref="X457">W457&amp;CHOOSE(AND(W457&lt;&gt;{11,12,13})*MIN(4,MOD(W457,10))+1,"th","st","nd","rd","th")</f>
        <v>14th</v>
      </c>
      <c r="Y457" s="77">
        <v>0.41</v>
      </c>
      <c r="Z457" s="39">
        <v>1.26</v>
      </c>
      <c r="AA457" s="81">
        <v>643906.26</v>
      </c>
      <c r="AB457" s="82">
        <v>373890353</v>
      </c>
      <c r="AC457" s="83">
        <v>202435910</v>
      </c>
      <c r="AD457" s="81">
        <v>8002205.1699999999</v>
      </c>
      <c r="AE457" s="81">
        <v>0</v>
      </c>
      <c r="AF457" s="81">
        <v>0</v>
      </c>
    </row>
    <row r="458" spans="1:32" x14ac:dyDescent="0.25">
      <c r="A458" s="7">
        <v>101631903</v>
      </c>
      <c r="B458" s="8" t="s">
        <v>208</v>
      </c>
      <c r="C458" s="8" t="s">
        <v>121</v>
      </c>
      <c r="D458" s="70">
        <v>55945</v>
      </c>
      <c r="E458" s="71">
        <v>3568</v>
      </c>
      <c r="F458" s="72">
        <v>9348008.0199999996</v>
      </c>
      <c r="G458" s="73">
        <v>46.83</v>
      </c>
      <c r="H458" s="29">
        <f t="shared" si="21"/>
        <v>42</v>
      </c>
      <c r="I458" s="38" t="str">
        <f t="array" ref="I458">H458&amp;CHOOSE(AND(H458&lt;&gt;{11,12,13})*MIN(4,MOD(H458,10))+1,"th","st","nd","rd","th")</f>
        <v>42nd</v>
      </c>
      <c r="J458" s="74">
        <v>0.93</v>
      </c>
      <c r="K458" s="75">
        <v>14373192.33</v>
      </c>
      <c r="L458" s="38">
        <v>1190.1600000000001</v>
      </c>
      <c r="M458" s="38">
        <v>76.350999999999999</v>
      </c>
      <c r="N458" s="72">
        <v>11348.65</v>
      </c>
      <c r="O458" s="29">
        <f t="shared" si="22"/>
        <v>49</v>
      </c>
      <c r="P458" s="38" t="str">
        <f t="array" ref="P458">O458&amp;CHOOSE(AND(O458&lt;&gt;{11,12,13})*MIN(4,MOD(O458,10))+1,"th","st","nd","rd","th")</f>
        <v>49th</v>
      </c>
      <c r="Q458" s="76">
        <v>1.0012000000000001</v>
      </c>
      <c r="R458" s="77">
        <v>0.93</v>
      </c>
      <c r="S458" s="78">
        <v>1.26E-2</v>
      </c>
      <c r="T458" s="79">
        <v>308</v>
      </c>
      <c r="U458" s="80">
        <v>10022864</v>
      </c>
      <c r="V458" s="72">
        <v>7913.76</v>
      </c>
      <c r="W458" s="29">
        <f t="shared" si="23"/>
        <v>67</v>
      </c>
      <c r="X458" s="38" t="str">
        <f t="array" ref="X458">W458&amp;CHOOSE(AND(W458&lt;&gt;{11,12,13})*MIN(4,MOD(W458,10))+1,"th","st","nd","rd","th")</f>
        <v>67th</v>
      </c>
      <c r="Y458" s="77">
        <v>0</v>
      </c>
      <c r="Z458" s="39">
        <v>0.93</v>
      </c>
      <c r="AA458" s="81">
        <v>312347.78999999998</v>
      </c>
      <c r="AB458" s="82">
        <v>519052596</v>
      </c>
      <c r="AC458" s="83">
        <v>223381766</v>
      </c>
      <c r="AD458" s="81">
        <v>9002347.3300000001</v>
      </c>
      <c r="AE458" s="81">
        <v>0</v>
      </c>
      <c r="AF458" s="81">
        <v>33312.9</v>
      </c>
    </row>
    <row r="459" spans="1:32" x14ac:dyDescent="0.25">
      <c r="A459" s="7">
        <v>101632403</v>
      </c>
      <c r="B459" s="8" t="s">
        <v>295</v>
      </c>
      <c r="C459" s="8" t="s">
        <v>121</v>
      </c>
      <c r="D459" s="70">
        <v>54194</v>
      </c>
      <c r="E459" s="71">
        <v>3448</v>
      </c>
      <c r="F459" s="72">
        <v>7299128.2599999998</v>
      </c>
      <c r="G459" s="73">
        <v>39.06</v>
      </c>
      <c r="H459" s="29">
        <f t="shared" si="21"/>
        <v>21</v>
      </c>
      <c r="I459" s="38" t="str">
        <f t="array" ref="I459">H459&amp;CHOOSE(AND(H459&lt;&gt;{11,12,13})*MIN(4,MOD(H459,10))+1,"th","st","nd","rd","th")</f>
        <v>21st</v>
      </c>
      <c r="J459" s="74">
        <v>0.78</v>
      </c>
      <c r="K459" s="75">
        <v>16521274.970000001</v>
      </c>
      <c r="L459" s="38">
        <v>1104.491</v>
      </c>
      <c r="M459" s="38">
        <v>195.5</v>
      </c>
      <c r="N459" s="72">
        <v>12708.76</v>
      </c>
      <c r="O459" s="29">
        <f t="shared" si="22"/>
        <v>72</v>
      </c>
      <c r="P459" s="38" t="str">
        <f t="array" ref="P459">O459&amp;CHOOSE(AND(O459&lt;&gt;{11,12,13})*MIN(4,MOD(O459,10))+1,"th","st","nd","rd","th")</f>
        <v>72nd</v>
      </c>
      <c r="Q459" s="76">
        <v>0.89410000000000001</v>
      </c>
      <c r="R459" s="77">
        <v>0.7</v>
      </c>
      <c r="S459" s="78">
        <v>1.17E-2</v>
      </c>
      <c r="T459" s="79">
        <v>361</v>
      </c>
      <c r="U459" s="80">
        <v>8422333</v>
      </c>
      <c r="V459" s="72">
        <v>6478.76</v>
      </c>
      <c r="W459" s="29">
        <f t="shared" si="23"/>
        <v>48</v>
      </c>
      <c r="X459" s="38" t="str">
        <f t="array" ref="X459">W459&amp;CHOOSE(AND(W459&lt;&gt;{11,12,13})*MIN(4,MOD(W459,10))+1,"th","st","nd","rd","th")</f>
        <v>48th</v>
      </c>
      <c r="Y459" s="77">
        <v>0.01</v>
      </c>
      <c r="Z459" s="39">
        <v>0.71</v>
      </c>
      <c r="AA459" s="81">
        <v>449667.81</v>
      </c>
      <c r="AB459" s="82">
        <v>414264637</v>
      </c>
      <c r="AC459" s="83">
        <v>209611851</v>
      </c>
      <c r="AD459" s="81">
        <v>6825756.3399999999</v>
      </c>
      <c r="AE459" s="81">
        <v>0</v>
      </c>
      <c r="AF459" s="81">
        <v>23704.11</v>
      </c>
    </row>
    <row r="460" spans="1:32" x14ac:dyDescent="0.25">
      <c r="A460" s="7">
        <v>101633903</v>
      </c>
      <c r="B460" s="8" t="s">
        <v>393</v>
      </c>
      <c r="C460" s="8" t="s">
        <v>121</v>
      </c>
      <c r="D460" s="70">
        <v>56319</v>
      </c>
      <c r="E460" s="71">
        <v>4860</v>
      </c>
      <c r="F460" s="72">
        <v>13032860.98</v>
      </c>
      <c r="G460" s="73">
        <v>47.62</v>
      </c>
      <c r="H460" s="29">
        <f t="shared" si="21"/>
        <v>43</v>
      </c>
      <c r="I460" s="38" t="str">
        <f t="array" ref="I460">H460&amp;CHOOSE(AND(H460&lt;&gt;{11,12,13})*MIN(4,MOD(H460,10))+1,"th","st","nd","rd","th")</f>
        <v>43rd</v>
      </c>
      <c r="J460" s="74">
        <v>0.95</v>
      </c>
      <c r="K460" s="75">
        <v>26691694.149999999</v>
      </c>
      <c r="L460" s="38">
        <v>1783.3820000000001</v>
      </c>
      <c r="M460" s="38">
        <v>307.83100000000002</v>
      </c>
      <c r="N460" s="72">
        <v>12763.74</v>
      </c>
      <c r="O460" s="29">
        <f t="shared" si="22"/>
        <v>73</v>
      </c>
      <c r="P460" s="38" t="str">
        <f t="array" ref="P460">O460&amp;CHOOSE(AND(O460&lt;&gt;{11,12,13})*MIN(4,MOD(O460,10))+1,"th","st","nd","rd","th")</f>
        <v>73rd</v>
      </c>
      <c r="Q460" s="76">
        <v>0.89019999999999999</v>
      </c>
      <c r="R460" s="77">
        <v>0.85</v>
      </c>
      <c r="S460" s="78">
        <v>1.15E-2</v>
      </c>
      <c r="T460" s="79">
        <v>371</v>
      </c>
      <c r="U460" s="80">
        <v>15299415</v>
      </c>
      <c r="V460" s="72">
        <v>7316.05</v>
      </c>
      <c r="W460" s="29">
        <f t="shared" si="23"/>
        <v>60</v>
      </c>
      <c r="X460" s="38" t="str">
        <f t="array" ref="X460">W460&amp;CHOOSE(AND(W460&lt;&gt;{11,12,13})*MIN(4,MOD(W460,10))+1,"th","st","nd","rd","th")</f>
        <v>60th</v>
      </c>
      <c r="Y460" s="77">
        <v>0</v>
      </c>
      <c r="Z460" s="39">
        <v>0.85</v>
      </c>
      <c r="AA460" s="81">
        <v>873365.23</v>
      </c>
      <c r="AB460" s="82">
        <v>792658279</v>
      </c>
      <c r="AC460" s="83">
        <v>340631731</v>
      </c>
      <c r="AD460" s="81">
        <v>12039991.48</v>
      </c>
      <c r="AE460" s="81">
        <v>20000</v>
      </c>
      <c r="AF460" s="81">
        <v>99504.27</v>
      </c>
    </row>
    <row r="461" spans="1:32" x14ac:dyDescent="0.25">
      <c r="A461" s="7">
        <v>101636503</v>
      </c>
      <c r="B461" s="8" t="s">
        <v>488</v>
      </c>
      <c r="C461" s="8" t="s">
        <v>121</v>
      </c>
      <c r="D461" s="70">
        <v>107237</v>
      </c>
      <c r="E461" s="71">
        <v>7484</v>
      </c>
      <c r="F461" s="72">
        <v>43121206.709999993</v>
      </c>
      <c r="G461" s="73">
        <v>53.73</v>
      </c>
      <c r="H461" s="29">
        <f t="shared" si="21"/>
        <v>59</v>
      </c>
      <c r="I461" s="38" t="str">
        <f t="array" ref="I461">H461&amp;CHOOSE(AND(H461&lt;&gt;{11,12,13})*MIN(4,MOD(H461,10))+1,"th","st","nd","rd","th")</f>
        <v>59th</v>
      </c>
      <c r="J461" s="74">
        <v>1.07</v>
      </c>
      <c r="K461" s="75">
        <v>51616233.109999999</v>
      </c>
      <c r="L461" s="38">
        <v>4137.4880000000003</v>
      </c>
      <c r="M461" s="38">
        <v>134.465</v>
      </c>
      <c r="N461" s="72">
        <v>12082.58</v>
      </c>
      <c r="O461" s="29">
        <f t="shared" si="22"/>
        <v>62</v>
      </c>
      <c r="P461" s="38" t="str">
        <f t="array" ref="P461">O461&amp;CHOOSE(AND(O461&lt;&gt;{11,12,13})*MIN(4,MOD(O461,10))+1,"th","st","nd","rd","th")</f>
        <v>62nd</v>
      </c>
      <c r="Q461" s="76">
        <v>0.94040000000000001</v>
      </c>
      <c r="R461" s="77">
        <v>1.01</v>
      </c>
      <c r="S461" s="78">
        <v>1.21E-2</v>
      </c>
      <c r="T461" s="79">
        <v>340</v>
      </c>
      <c r="U461" s="80">
        <v>48213698</v>
      </c>
      <c r="V461" s="72">
        <v>11286.1</v>
      </c>
      <c r="W461" s="29">
        <f t="shared" si="23"/>
        <v>89</v>
      </c>
      <c r="X461" s="38" t="str">
        <f t="array" ref="X461">W461&amp;CHOOSE(AND(W461&lt;&gt;{11,12,13})*MIN(4,MOD(W461,10))+1,"th","st","nd","rd","th")</f>
        <v>89th</v>
      </c>
      <c r="Y461" s="77">
        <v>0</v>
      </c>
      <c r="Z461" s="39">
        <v>1.01</v>
      </c>
      <c r="AA461" s="81">
        <v>732886.66</v>
      </c>
      <c r="AB461" s="82">
        <v>2269148667</v>
      </c>
      <c r="AC461" s="83">
        <v>1302236376</v>
      </c>
      <c r="AD461" s="81">
        <v>42382537</v>
      </c>
      <c r="AE461" s="81">
        <v>0</v>
      </c>
      <c r="AF461" s="81">
        <v>5783.05</v>
      </c>
    </row>
    <row r="462" spans="1:32" x14ac:dyDescent="0.25">
      <c r="A462" s="7">
        <v>101637002</v>
      </c>
      <c r="B462" s="8" t="s">
        <v>517</v>
      </c>
      <c r="C462" s="8" t="s">
        <v>121</v>
      </c>
      <c r="D462" s="70">
        <v>48049</v>
      </c>
      <c r="E462" s="71">
        <v>10949</v>
      </c>
      <c r="F462" s="72">
        <v>21355905.73</v>
      </c>
      <c r="G462" s="73">
        <v>40.590000000000003</v>
      </c>
      <c r="H462" s="29">
        <f t="shared" si="21"/>
        <v>26</v>
      </c>
      <c r="I462" s="38" t="str">
        <f t="array" ref="I462">H462&amp;CHOOSE(AND(H462&lt;&gt;{11,12,13})*MIN(4,MOD(H462,10))+1,"th","st","nd","rd","th")</f>
        <v>26th</v>
      </c>
      <c r="J462" s="74">
        <v>0.81</v>
      </c>
      <c r="K462" s="75">
        <v>35613610.619999997</v>
      </c>
      <c r="L462" s="38">
        <v>3096.9630000000002</v>
      </c>
      <c r="M462" s="38">
        <v>552.63099999999997</v>
      </c>
      <c r="N462" s="72">
        <v>9758.24</v>
      </c>
      <c r="O462" s="29">
        <f t="shared" si="22"/>
        <v>15</v>
      </c>
      <c r="P462" s="38" t="str">
        <f t="array" ref="P462">O462&amp;CHOOSE(AND(O462&lt;&gt;{11,12,13})*MIN(4,MOD(O462,10))+1,"th","st","nd","rd","th")</f>
        <v>15th</v>
      </c>
      <c r="Q462" s="76">
        <v>1.1644000000000001</v>
      </c>
      <c r="R462" s="77">
        <v>0.81</v>
      </c>
      <c r="S462" s="78">
        <v>1.3299999999999999E-2</v>
      </c>
      <c r="T462" s="79">
        <v>258</v>
      </c>
      <c r="U462" s="80">
        <v>21680037</v>
      </c>
      <c r="V462" s="72">
        <v>5940.4</v>
      </c>
      <c r="W462" s="29">
        <f t="shared" si="23"/>
        <v>40</v>
      </c>
      <c r="X462" s="38" t="str">
        <f t="array" ref="X462">W462&amp;CHOOSE(AND(W462&lt;&gt;{11,12,13})*MIN(4,MOD(W462,10))+1,"th","st","nd","rd","th")</f>
        <v>40th</v>
      </c>
      <c r="Y462" s="77">
        <v>0.09</v>
      </c>
      <c r="Z462" s="39">
        <v>0.9</v>
      </c>
      <c r="AA462" s="81">
        <v>1220078.1399999999</v>
      </c>
      <c r="AB462" s="82">
        <v>1085547788</v>
      </c>
      <c r="AC462" s="83">
        <v>520380882</v>
      </c>
      <c r="AD462" s="81">
        <v>20021962.649999999</v>
      </c>
      <c r="AE462" s="81">
        <v>0</v>
      </c>
      <c r="AF462" s="81">
        <v>113864.94</v>
      </c>
    </row>
    <row r="463" spans="1:32" x14ac:dyDescent="0.25">
      <c r="A463" s="7">
        <v>101638003</v>
      </c>
      <c r="B463" s="8" t="s">
        <v>587</v>
      </c>
      <c r="C463" s="8" t="s">
        <v>121</v>
      </c>
      <c r="D463" s="70">
        <v>59261</v>
      </c>
      <c r="E463" s="71">
        <v>10999</v>
      </c>
      <c r="F463" s="72">
        <v>28818488.09</v>
      </c>
      <c r="G463" s="73">
        <v>44.21</v>
      </c>
      <c r="H463" s="29">
        <f t="shared" si="21"/>
        <v>33</v>
      </c>
      <c r="I463" s="38" t="str">
        <f t="array" ref="I463">H463&amp;CHOOSE(AND(H463&lt;&gt;{11,12,13})*MIN(4,MOD(H463,10))+1,"th","st","nd","rd","th")</f>
        <v>33rd</v>
      </c>
      <c r="J463" s="74">
        <v>0.88</v>
      </c>
      <c r="K463" s="75">
        <v>47861755.880000003</v>
      </c>
      <c r="L463" s="38">
        <v>3344.337</v>
      </c>
      <c r="M463" s="38">
        <v>427.23500000000001</v>
      </c>
      <c r="N463" s="72">
        <v>12690.13</v>
      </c>
      <c r="O463" s="29">
        <f t="shared" si="22"/>
        <v>72</v>
      </c>
      <c r="P463" s="38" t="str">
        <f t="array" ref="P463">O463&amp;CHOOSE(AND(O463&lt;&gt;{11,12,13})*MIN(4,MOD(O463,10))+1,"th","st","nd","rd","th")</f>
        <v>72nd</v>
      </c>
      <c r="Q463" s="76">
        <v>0.89539999999999997</v>
      </c>
      <c r="R463" s="77">
        <v>0.79</v>
      </c>
      <c r="S463" s="78">
        <v>1.21E-2</v>
      </c>
      <c r="T463" s="79">
        <v>340</v>
      </c>
      <c r="U463" s="80">
        <v>32156448</v>
      </c>
      <c r="V463" s="72">
        <v>8526.01</v>
      </c>
      <c r="W463" s="29">
        <f t="shared" si="23"/>
        <v>72</v>
      </c>
      <c r="X463" s="38" t="str">
        <f t="array" ref="X463">W463&amp;CHOOSE(AND(W463&lt;&gt;{11,12,13})*MIN(4,MOD(W463,10))+1,"th","st","nd","rd","th")</f>
        <v>72nd</v>
      </c>
      <c r="Y463" s="77">
        <v>0</v>
      </c>
      <c r="Z463" s="39">
        <v>0.79</v>
      </c>
      <c r="AA463" s="81">
        <v>1287572.1499999999</v>
      </c>
      <c r="AB463" s="82">
        <v>1609568923</v>
      </c>
      <c r="AC463" s="83">
        <v>772390177</v>
      </c>
      <c r="AD463" s="81">
        <v>27481077.41</v>
      </c>
      <c r="AE463" s="81">
        <v>0</v>
      </c>
      <c r="AF463" s="81">
        <v>49838.53</v>
      </c>
    </row>
    <row r="464" spans="1:32" x14ac:dyDescent="0.25">
      <c r="A464" s="7">
        <v>101638803</v>
      </c>
      <c r="B464" s="8" t="s">
        <v>619</v>
      </c>
      <c r="C464" s="8" t="s">
        <v>121</v>
      </c>
      <c r="D464" s="70">
        <v>37353</v>
      </c>
      <c r="E464" s="71">
        <v>6497</v>
      </c>
      <c r="F464" s="72">
        <v>11243577.960000001</v>
      </c>
      <c r="G464" s="73">
        <v>46.33</v>
      </c>
      <c r="H464" s="29">
        <f t="shared" si="21"/>
        <v>39</v>
      </c>
      <c r="I464" s="38" t="str">
        <f t="array" ref="I464">H464&amp;CHOOSE(AND(H464&lt;&gt;{11,12,13})*MIN(4,MOD(H464,10))+1,"th","st","nd","rd","th")</f>
        <v>39th</v>
      </c>
      <c r="J464" s="74">
        <v>0.92</v>
      </c>
      <c r="K464" s="75">
        <v>22094476.969999999</v>
      </c>
      <c r="L464" s="38">
        <v>1562.511</v>
      </c>
      <c r="M464" s="38">
        <v>395.928</v>
      </c>
      <c r="N464" s="72">
        <v>11281.68</v>
      </c>
      <c r="O464" s="29">
        <f t="shared" si="22"/>
        <v>48</v>
      </c>
      <c r="P464" s="38" t="str">
        <f t="array" ref="P464">O464&amp;CHOOSE(AND(O464&lt;&gt;{11,12,13})*MIN(4,MOD(O464,10))+1,"th","st","nd","rd","th")</f>
        <v>48th</v>
      </c>
      <c r="Q464" s="76">
        <v>1.0072000000000001</v>
      </c>
      <c r="R464" s="77">
        <v>0.92</v>
      </c>
      <c r="S464" s="78">
        <v>1.6199999999999999E-2</v>
      </c>
      <c r="T464" s="79">
        <v>112</v>
      </c>
      <c r="U464" s="80">
        <v>9373219</v>
      </c>
      <c r="V464" s="72">
        <v>4786.07</v>
      </c>
      <c r="W464" s="29">
        <f t="shared" si="23"/>
        <v>25</v>
      </c>
      <c r="X464" s="38" t="str">
        <f t="array" ref="X464">W464&amp;CHOOSE(AND(W464&lt;&gt;{11,12,13})*MIN(4,MOD(W464,10))+1,"th","st","nd","rd","th")</f>
        <v>25th</v>
      </c>
      <c r="Y464" s="77">
        <v>0.27</v>
      </c>
      <c r="Z464" s="39">
        <v>1.19</v>
      </c>
      <c r="AA464" s="81">
        <v>1120603.32</v>
      </c>
      <c r="AB464" s="82">
        <v>457636293</v>
      </c>
      <c r="AC464" s="83">
        <v>236676227</v>
      </c>
      <c r="AD464" s="81">
        <v>9922997.6600000001</v>
      </c>
      <c r="AE464" s="81">
        <v>0</v>
      </c>
      <c r="AF464" s="81">
        <v>199976.98</v>
      </c>
    </row>
    <row r="465" spans="1:32" x14ac:dyDescent="0.25">
      <c r="A465" s="7">
        <v>119648703</v>
      </c>
      <c r="B465" s="8" t="s">
        <v>621</v>
      </c>
      <c r="C465" s="8" t="s">
        <v>622</v>
      </c>
      <c r="D465" s="70">
        <v>44956</v>
      </c>
      <c r="E465" s="71">
        <v>8422</v>
      </c>
      <c r="F465" s="72">
        <v>31061818.100000001</v>
      </c>
      <c r="G465" s="73">
        <v>82.04</v>
      </c>
      <c r="H465" s="29">
        <f t="shared" si="21"/>
        <v>97</v>
      </c>
      <c r="I465" s="38" t="str">
        <f t="array" ref="I465">H465&amp;CHOOSE(AND(H465&lt;&gt;{11,12,13})*MIN(4,MOD(H465,10))+1,"th","st","nd","rd","th")</f>
        <v>97th</v>
      </c>
      <c r="J465" s="74">
        <v>1.64</v>
      </c>
      <c r="K465" s="75">
        <v>44737926.969999999</v>
      </c>
      <c r="L465" s="38">
        <v>2761.913</v>
      </c>
      <c r="M465" s="38">
        <v>539.06899999999996</v>
      </c>
      <c r="N465" s="72">
        <v>13552.91</v>
      </c>
      <c r="O465" s="29">
        <f t="shared" si="22"/>
        <v>80</v>
      </c>
      <c r="P465" s="38" t="str">
        <f t="array" ref="P465">O465&amp;CHOOSE(AND(O465&lt;&gt;{11,12,13})*MIN(4,MOD(O465,10))+1,"th","st","nd","rd","th")</f>
        <v>80th</v>
      </c>
      <c r="Q465" s="76">
        <v>0.83840000000000003</v>
      </c>
      <c r="R465" s="77">
        <v>1.37</v>
      </c>
      <c r="S465" s="78">
        <v>1.1299999999999999E-2</v>
      </c>
      <c r="T465" s="79">
        <v>385</v>
      </c>
      <c r="U465" s="80">
        <v>37115656</v>
      </c>
      <c r="V465" s="72">
        <v>11243.82</v>
      </c>
      <c r="W465" s="29">
        <f t="shared" si="23"/>
        <v>89</v>
      </c>
      <c r="X465" s="38" t="str">
        <f t="array" ref="X465">W465&amp;CHOOSE(AND(W465&lt;&gt;{11,12,13})*MIN(4,MOD(W465,10))+1,"th","st","nd","rd","th")</f>
        <v>89th</v>
      </c>
      <c r="Y465" s="77">
        <v>0</v>
      </c>
      <c r="Z465" s="39">
        <v>1.37</v>
      </c>
      <c r="AA465" s="81">
        <v>1154047.8899999999</v>
      </c>
      <c r="AB465" s="82">
        <v>2402331511</v>
      </c>
      <c r="AC465" s="83">
        <v>346976320</v>
      </c>
      <c r="AD465" s="81">
        <v>29879580.300000001</v>
      </c>
      <c r="AE465" s="81">
        <v>0</v>
      </c>
      <c r="AF465" s="81">
        <v>28189.91</v>
      </c>
    </row>
    <row r="466" spans="1:32" x14ac:dyDescent="0.25">
      <c r="A466" s="7">
        <v>119648903</v>
      </c>
      <c r="B466" s="8" t="s">
        <v>637</v>
      </c>
      <c r="C466" s="8" t="s">
        <v>622</v>
      </c>
      <c r="D466" s="70">
        <v>52336</v>
      </c>
      <c r="E466" s="71">
        <v>5886</v>
      </c>
      <c r="F466" s="72">
        <v>25444597.190000001</v>
      </c>
      <c r="G466" s="73">
        <v>82.6</v>
      </c>
      <c r="H466" s="29">
        <f t="shared" si="21"/>
        <v>98</v>
      </c>
      <c r="I466" s="38" t="str">
        <f t="array" ref="I466">H466&amp;CHOOSE(AND(H466&lt;&gt;{11,12,13})*MIN(4,MOD(H466,10))+1,"th","st","nd","rd","th")</f>
        <v>98th</v>
      </c>
      <c r="J466" s="74">
        <v>1.65</v>
      </c>
      <c r="K466" s="75">
        <v>34042458.130000003</v>
      </c>
      <c r="L466" s="38">
        <v>2021.7470000000001</v>
      </c>
      <c r="M466" s="38">
        <v>329.40800000000002</v>
      </c>
      <c r="N466" s="72">
        <v>14479.04</v>
      </c>
      <c r="O466" s="29">
        <f t="shared" si="22"/>
        <v>88</v>
      </c>
      <c r="P466" s="38" t="str">
        <f t="array" ref="P466">O466&amp;CHOOSE(AND(O466&lt;&gt;{11,12,13})*MIN(4,MOD(O466,10))+1,"th","st","nd","rd","th")</f>
        <v>88th</v>
      </c>
      <c r="Q466" s="76">
        <v>0.78480000000000005</v>
      </c>
      <c r="R466" s="77">
        <v>1.29</v>
      </c>
      <c r="S466" s="78">
        <v>1.2500000000000001E-2</v>
      </c>
      <c r="T466" s="79">
        <v>315</v>
      </c>
      <c r="U466" s="80">
        <v>27475877</v>
      </c>
      <c r="V466" s="72">
        <v>11686.12</v>
      </c>
      <c r="W466" s="29">
        <f t="shared" si="23"/>
        <v>90</v>
      </c>
      <c r="X466" s="38" t="str">
        <f t="array" ref="X466">W466&amp;CHOOSE(AND(W466&lt;&gt;{11,12,13})*MIN(4,MOD(W466,10))+1,"th","st","nd","rd","th")</f>
        <v>90th</v>
      </c>
      <c r="Y466" s="77">
        <v>0</v>
      </c>
      <c r="Z466" s="39">
        <v>1.29</v>
      </c>
      <c r="AA466" s="81">
        <v>876971.8</v>
      </c>
      <c r="AB466" s="82">
        <v>1783025349</v>
      </c>
      <c r="AC466" s="83">
        <v>252224831</v>
      </c>
      <c r="AD466" s="81">
        <v>24566323.41</v>
      </c>
      <c r="AE466" s="81">
        <v>0</v>
      </c>
      <c r="AF466" s="81">
        <v>1301.98</v>
      </c>
    </row>
    <row r="467" spans="1:32" x14ac:dyDescent="0.25">
      <c r="A467" s="7">
        <v>107650603</v>
      </c>
      <c r="B467" s="8" t="s">
        <v>133</v>
      </c>
      <c r="C467" s="8" t="s">
        <v>134</v>
      </c>
      <c r="D467" s="70">
        <v>53196</v>
      </c>
      <c r="E467" s="71">
        <v>7539</v>
      </c>
      <c r="F467" s="72">
        <v>18200493.379999999</v>
      </c>
      <c r="G467" s="73">
        <v>45.38</v>
      </c>
      <c r="H467" s="29">
        <f t="shared" si="21"/>
        <v>36</v>
      </c>
      <c r="I467" s="38" t="str">
        <f t="array" ref="I467">H467&amp;CHOOSE(AND(H467&lt;&gt;{11,12,13})*MIN(4,MOD(H467,10))+1,"th","st","nd","rd","th")</f>
        <v>36th</v>
      </c>
      <c r="J467" s="74">
        <v>0.9</v>
      </c>
      <c r="K467" s="75">
        <v>33171037.91</v>
      </c>
      <c r="L467" s="38">
        <v>2595.1289999999999</v>
      </c>
      <c r="M467" s="38">
        <v>379.09500000000003</v>
      </c>
      <c r="N467" s="72">
        <v>11152.84</v>
      </c>
      <c r="O467" s="29">
        <f t="shared" si="22"/>
        <v>46</v>
      </c>
      <c r="P467" s="38" t="str">
        <f t="array" ref="P467">O467&amp;CHOOSE(AND(O467&lt;&gt;{11,12,13})*MIN(4,MOD(O467,10))+1,"th","st","nd","rd","th")</f>
        <v>46th</v>
      </c>
      <c r="Q467" s="76">
        <v>1.0187999999999999</v>
      </c>
      <c r="R467" s="77">
        <v>0.9</v>
      </c>
      <c r="S467" s="78">
        <v>1.3299999999999999E-2</v>
      </c>
      <c r="T467" s="79">
        <v>258</v>
      </c>
      <c r="U467" s="80">
        <v>18512812</v>
      </c>
      <c r="V467" s="72">
        <v>6224.42</v>
      </c>
      <c r="W467" s="29">
        <f t="shared" si="23"/>
        <v>45</v>
      </c>
      <c r="X467" s="38" t="str">
        <f t="array" ref="X467">W467&amp;CHOOSE(AND(W467&lt;&gt;{11,12,13})*MIN(4,MOD(W467,10))+1,"th","st","nd","rd","th")</f>
        <v>45th</v>
      </c>
      <c r="Y467" s="77">
        <v>0.05</v>
      </c>
      <c r="Z467" s="39">
        <v>0.95</v>
      </c>
      <c r="AA467" s="81">
        <v>942941.97</v>
      </c>
      <c r="AB467" s="82">
        <v>960859634</v>
      </c>
      <c r="AC467" s="83">
        <v>410459739</v>
      </c>
      <c r="AD467" s="81">
        <v>17130498.699999999</v>
      </c>
      <c r="AE467" s="81">
        <v>0</v>
      </c>
      <c r="AF467" s="81">
        <v>127052.71</v>
      </c>
    </row>
    <row r="468" spans="1:32" x14ac:dyDescent="0.25">
      <c r="A468" s="7">
        <v>107650703</v>
      </c>
      <c r="B468" s="8" t="s">
        <v>176</v>
      </c>
      <c r="C468" s="8" t="s">
        <v>134</v>
      </c>
      <c r="D468" s="70">
        <v>53913</v>
      </c>
      <c r="E468" s="71">
        <v>5780</v>
      </c>
      <c r="F468" s="72">
        <v>15700839.969999999</v>
      </c>
      <c r="G468" s="73">
        <v>50.39</v>
      </c>
      <c r="H468" s="29">
        <f t="shared" si="21"/>
        <v>50</v>
      </c>
      <c r="I468" s="38" t="str">
        <f t="array" ref="I468">H468&amp;CHOOSE(AND(H468&lt;&gt;{11,12,13})*MIN(4,MOD(H468,10))+1,"th","st","nd","rd","th")</f>
        <v>50th</v>
      </c>
      <c r="J468" s="74">
        <v>1</v>
      </c>
      <c r="K468" s="75">
        <v>23915901.510000002</v>
      </c>
      <c r="L468" s="38">
        <v>1827.65</v>
      </c>
      <c r="M468" s="38">
        <v>282.84399999999999</v>
      </c>
      <c r="N468" s="72">
        <v>11331.9</v>
      </c>
      <c r="O468" s="29">
        <f t="shared" si="22"/>
        <v>49</v>
      </c>
      <c r="P468" s="38" t="str">
        <f t="array" ref="P468">O468&amp;CHOOSE(AND(O468&lt;&gt;{11,12,13})*MIN(4,MOD(O468,10))+1,"th","st","nd","rd","th")</f>
        <v>49th</v>
      </c>
      <c r="Q468" s="76">
        <v>1.0026999999999999</v>
      </c>
      <c r="R468" s="77">
        <v>1</v>
      </c>
      <c r="S468" s="78">
        <v>1.43E-2</v>
      </c>
      <c r="T468" s="79">
        <v>201</v>
      </c>
      <c r="U468" s="80">
        <v>14867511</v>
      </c>
      <c r="V468" s="72">
        <v>7044.56</v>
      </c>
      <c r="W468" s="29">
        <f t="shared" si="23"/>
        <v>57</v>
      </c>
      <c r="X468" s="38" t="str">
        <f t="array" ref="X468">W468&amp;CHOOSE(AND(W468&lt;&gt;{11,12,13})*MIN(4,MOD(W468,10))+1,"th","st","nd","rd","th")</f>
        <v>57th</v>
      </c>
      <c r="Y468" s="77">
        <v>0</v>
      </c>
      <c r="Z468" s="39">
        <v>1</v>
      </c>
      <c r="AA468" s="81">
        <v>701669.91</v>
      </c>
      <c r="AB468" s="82">
        <v>779378035</v>
      </c>
      <c r="AC468" s="83">
        <v>321919111</v>
      </c>
      <c r="AD468" s="81">
        <v>14985890.449999999</v>
      </c>
      <c r="AE468" s="81">
        <v>0</v>
      </c>
      <c r="AF468" s="81">
        <v>13279.61</v>
      </c>
    </row>
    <row r="469" spans="1:32" x14ac:dyDescent="0.25">
      <c r="A469" s="7">
        <v>107651603</v>
      </c>
      <c r="B469" s="8" t="s">
        <v>256</v>
      </c>
      <c r="C469" s="8" t="s">
        <v>134</v>
      </c>
      <c r="D469" s="70">
        <v>43887</v>
      </c>
      <c r="E469" s="71">
        <v>7440</v>
      </c>
      <c r="F469" s="72">
        <v>12454751.810000001</v>
      </c>
      <c r="G469" s="73">
        <v>38.14</v>
      </c>
      <c r="H469" s="29">
        <f t="shared" si="21"/>
        <v>19</v>
      </c>
      <c r="I469" s="38" t="str">
        <f t="array" ref="I469">H469&amp;CHOOSE(AND(H469&lt;&gt;{11,12,13})*MIN(4,MOD(H469,10))+1,"th","st","nd","rd","th")</f>
        <v>19th</v>
      </c>
      <c r="J469" s="74">
        <v>0.76</v>
      </c>
      <c r="K469" s="75">
        <v>28687747.210000001</v>
      </c>
      <c r="L469" s="38">
        <v>2177.5419999999999</v>
      </c>
      <c r="M469" s="38">
        <v>475.65300000000002</v>
      </c>
      <c r="N469" s="72">
        <v>10812.53</v>
      </c>
      <c r="O469" s="29">
        <f t="shared" si="22"/>
        <v>38</v>
      </c>
      <c r="P469" s="38" t="str">
        <f t="array" ref="P469">O469&amp;CHOOSE(AND(O469&lt;&gt;{11,12,13})*MIN(4,MOD(O469,10))+1,"th","st","nd","rd","th")</f>
        <v>38th</v>
      </c>
      <c r="Q469" s="76">
        <v>1.0508999999999999</v>
      </c>
      <c r="R469" s="77">
        <v>0.76</v>
      </c>
      <c r="S469" s="78">
        <v>1.21E-2</v>
      </c>
      <c r="T469" s="79">
        <v>340</v>
      </c>
      <c r="U469" s="80">
        <v>13911143</v>
      </c>
      <c r="V469" s="72">
        <v>5243.17</v>
      </c>
      <c r="W469" s="29">
        <f t="shared" si="23"/>
        <v>33</v>
      </c>
      <c r="X469" s="38" t="str">
        <f t="array" ref="X469">W469&amp;CHOOSE(AND(W469&lt;&gt;{11,12,13})*MIN(4,MOD(W469,10))+1,"th","st","nd","rd","th")</f>
        <v>33rd</v>
      </c>
      <c r="Y469" s="77">
        <v>0.2</v>
      </c>
      <c r="Z469" s="39">
        <v>0.96</v>
      </c>
      <c r="AA469" s="81">
        <v>969440.55</v>
      </c>
      <c r="AB469" s="82">
        <v>707394068</v>
      </c>
      <c r="AC469" s="83">
        <v>323060989</v>
      </c>
      <c r="AD469" s="81">
        <v>11440426.689999999</v>
      </c>
      <c r="AE469" s="81">
        <v>0</v>
      </c>
      <c r="AF469" s="81">
        <v>44884.57</v>
      </c>
    </row>
    <row r="470" spans="1:32" x14ac:dyDescent="0.25">
      <c r="A470" s="7">
        <v>107652603</v>
      </c>
      <c r="B470" s="8" t="s">
        <v>299</v>
      </c>
      <c r="C470" s="8" t="s">
        <v>134</v>
      </c>
      <c r="D470" s="70">
        <v>82728</v>
      </c>
      <c r="E470" s="71">
        <v>9261</v>
      </c>
      <c r="F470" s="72">
        <v>36294683.799999997</v>
      </c>
      <c r="G470" s="73">
        <v>47.37</v>
      </c>
      <c r="H470" s="29">
        <f t="shared" si="21"/>
        <v>43</v>
      </c>
      <c r="I470" s="38" t="str">
        <f t="array" ref="I470">H470&amp;CHOOSE(AND(H470&lt;&gt;{11,12,13})*MIN(4,MOD(H470,10))+1,"th","st","nd","rd","th")</f>
        <v>43rd</v>
      </c>
      <c r="J470" s="74">
        <v>0.94</v>
      </c>
      <c r="K470" s="75">
        <v>46434287.310000002</v>
      </c>
      <c r="L470" s="38">
        <v>3578.0549999999998</v>
      </c>
      <c r="M470" s="38">
        <v>381.35899999999998</v>
      </c>
      <c r="N470" s="72">
        <v>11727.57</v>
      </c>
      <c r="O470" s="29">
        <f t="shared" si="22"/>
        <v>56</v>
      </c>
      <c r="P470" s="38" t="str">
        <f t="array" ref="P470">O470&amp;CHOOSE(AND(O470&lt;&gt;{11,12,13})*MIN(4,MOD(O470,10))+1,"th","st","nd","rd","th")</f>
        <v>56th</v>
      </c>
      <c r="Q470" s="76">
        <v>0.96889999999999998</v>
      </c>
      <c r="R470" s="77">
        <v>0.91</v>
      </c>
      <c r="S470" s="78">
        <v>1.2999999999999999E-2</v>
      </c>
      <c r="T470" s="79">
        <v>279</v>
      </c>
      <c r="U470" s="80">
        <v>37809560</v>
      </c>
      <c r="V470" s="72">
        <v>9549.2800000000007</v>
      </c>
      <c r="W470" s="29">
        <f t="shared" si="23"/>
        <v>81</v>
      </c>
      <c r="X470" s="38" t="str">
        <f t="array" ref="X470">W470&amp;CHOOSE(AND(W470&lt;&gt;{11,12,13})*MIN(4,MOD(W470,10))+1,"th","st","nd","rd","th")</f>
        <v>81st</v>
      </c>
      <c r="Y470" s="77">
        <v>0</v>
      </c>
      <c r="Z470" s="39">
        <v>0.91</v>
      </c>
      <c r="AA470" s="81">
        <v>842090.12</v>
      </c>
      <c r="AB470" s="82">
        <v>1812452827</v>
      </c>
      <c r="AC470" s="83">
        <v>988255356</v>
      </c>
      <c r="AD470" s="81">
        <v>35452593.68</v>
      </c>
      <c r="AE470" s="81">
        <v>0</v>
      </c>
      <c r="AF470" s="81">
        <v>0</v>
      </c>
    </row>
    <row r="471" spans="1:32" x14ac:dyDescent="0.25">
      <c r="A471" s="7">
        <v>107653102</v>
      </c>
      <c r="B471" s="8" t="s">
        <v>313</v>
      </c>
      <c r="C471" s="8" t="s">
        <v>134</v>
      </c>
      <c r="D471" s="70">
        <v>51879</v>
      </c>
      <c r="E471" s="71">
        <v>12404</v>
      </c>
      <c r="F471" s="72">
        <v>32290749.18</v>
      </c>
      <c r="G471" s="73">
        <v>50.18</v>
      </c>
      <c r="H471" s="29">
        <f t="shared" si="21"/>
        <v>50</v>
      </c>
      <c r="I471" s="38" t="str">
        <f t="array" ref="I471">H471&amp;CHOOSE(AND(H471&lt;&gt;{11,12,13})*MIN(4,MOD(H471,10))+1,"th","st","nd","rd","th")</f>
        <v>50th</v>
      </c>
      <c r="J471" s="74">
        <v>1</v>
      </c>
      <c r="K471" s="75">
        <v>45817577.270000003</v>
      </c>
      <c r="L471" s="38">
        <v>4079.8020000000001</v>
      </c>
      <c r="M471" s="38">
        <v>478.733</v>
      </c>
      <c r="N471" s="72">
        <v>10050.94</v>
      </c>
      <c r="O471" s="29">
        <f t="shared" si="22"/>
        <v>20</v>
      </c>
      <c r="P471" s="38" t="str">
        <f t="array" ref="P471">O471&amp;CHOOSE(AND(O471&lt;&gt;{11,12,13})*MIN(4,MOD(O471,10))+1,"th","st","nd","rd","th")</f>
        <v>20th</v>
      </c>
      <c r="Q471" s="76">
        <v>1.1305000000000001</v>
      </c>
      <c r="R471" s="77">
        <v>1</v>
      </c>
      <c r="S471" s="78">
        <v>1.2500000000000001E-2</v>
      </c>
      <c r="T471" s="79">
        <v>315</v>
      </c>
      <c r="U471" s="80">
        <v>34985518</v>
      </c>
      <c r="V471" s="72">
        <v>7674.73</v>
      </c>
      <c r="W471" s="29">
        <f t="shared" si="23"/>
        <v>65</v>
      </c>
      <c r="X471" s="38" t="str">
        <f t="array" ref="X471">W471&amp;CHOOSE(AND(W471&lt;&gt;{11,12,13})*MIN(4,MOD(W471,10))+1,"th","st","nd","rd","th")</f>
        <v>65th</v>
      </c>
      <c r="Y471" s="77">
        <v>0</v>
      </c>
      <c r="Z471" s="39">
        <v>1</v>
      </c>
      <c r="AA471" s="81">
        <v>754526.2</v>
      </c>
      <c r="AB471" s="82">
        <v>1786259178</v>
      </c>
      <c r="AC471" s="83">
        <v>805260684</v>
      </c>
      <c r="AD471" s="81">
        <v>31536222.98</v>
      </c>
      <c r="AE471" s="81">
        <v>0</v>
      </c>
      <c r="AF471" s="81">
        <v>0</v>
      </c>
    </row>
    <row r="472" spans="1:32" x14ac:dyDescent="0.25">
      <c r="A472" s="7">
        <v>107653203</v>
      </c>
      <c r="B472" s="8" t="s">
        <v>316</v>
      </c>
      <c r="C472" s="8" t="s">
        <v>134</v>
      </c>
      <c r="D472" s="70">
        <v>41741</v>
      </c>
      <c r="E472" s="71">
        <v>11867</v>
      </c>
      <c r="F472" s="72">
        <v>22945314.579999998</v>
      </c>
      <c r="G472" s="73">
        <v>46.32</v>
      </c>
      <c r="H472" s="29">
        <f t="shared" si="21"/>
        <v>39</v>
      </c>
      <c r="I472" s="38" t="str">
        <f t="array" ref="I472">H472&amp;CHOOSE(AND(H472&lt;&gt;{11,12,13})*MIN(4,MOD(H472,10))+1,"th","st","nd","rd","th")</f>
        <v>39th</v>
      </c>
      <c r="J472" s="74">
        <v>0.92</v>
      </c>
      <c r="K472" s="75">
        <v>38415064.159999996</v>
      </c>
      <c r="L472" s="38">
        <v>2943.6439999999998</v>
      </c>
      <c r="M472" s="38">
        <v>635.09199999999998</v>
      </c>
      <c r="N472" s="72">
        <v>10734.25</v>
      </c>
      <c r="O472" s="29">
        <f t="shared" si="22"/>
        <v>35</v>
      </c>
      <c r="P472" s="38" t="str">
        <f t="array" ref="P472">O472&amp;CHOOSE(AND(O472&lt;&gt;{11,12,13})*MIN(4,MOD(O472,10))+1,"th","st","nd","rd","th")</f>
        <v>35th</v>
      </c>
      <c r="Q472" s="76">
        <v>1.0585</v>
      </c>
      <c r="R472" s="77">
        <v>0.92</v>
      </c>
      <c r="S472" s="78">
        <v>1.3599999999999999E-2</v>
      </c>
      <c r="T472" s="79">
        <v>237</v>
      </c>
      <c r="U472" s="80">
        <v>22710241</v>
      </c>
      <c r="V472" s="72">
        <v>6345.88</v>
      </c>
      <c r="W472" s="29">
        <f t="shared" si="23"/>
        <v>46</v>
      </c>
      <c r="X472" s="38" t="str">
        <f t="array" ref="X472">W472&amp;CHOOSE(AND(W472&lt;&gt;{11,12,13})*MIN(4,MOD(W472,10))+1,"th","st","nd","rd","th")</f>
        <v>46th</v>
      </c>
      <c r="Y472" s="77">
        <v>0.03</v>
      </c>
      <c r="Z472" s="39">
        <v>0.95</v>
      </c>
      <c r="AA472" s="81">
        <v>829009.77</v>
      </c>
      <c r="AB472" s="82">
        <v>1183295843</v>
      </c>
      <c r="AC472" s="83">
        <v>498944231</v>
      </c>
      <c r="AD472" s="81">
        <v>22105184</v>
      </c>
      <c r="AE472" s="81">
        <v>0</v>
      </c>
      <c r="AF472" s="81">
        <v>11120.81</v>
      </c>
    </row>
    <row r="473" spans="1:32" x14ac:dyDescent="0.25">
      <c r="A473" s="7">
        <v>107653802</v>
      </c>
      <c r="B473" s="8" t="s">
        <v>333</v>
      </c>
      <c r="C473" s="8" t="s">
        <v>134</v>
      </c>
      <c r="D473" s="70">
        <v>54911</v>
      </c>
      <c r="E473" s="71">
        <v>20102</v>
      </c>
      <c r="F473" s="72">
        <v>54225582.799999997</v>
      </c>
      <c r="G473" s="73">
        <v>49.13</v>
      </c>
      <c r="H473" s="29">
        <f t="shared" si="21"/>
        <v>47</v>
      </c>
      <c r="I473" s="38" t="str">
        <f t="array" ref="I473">H473&amp;CHOOSE(AND(H473&lt;&gt;{11,12,13})*MIN(4,MOD(H473,10))+1,"th","st","nd","rd","th")</f>
        <v>47th</v>
      </c>
      <c r="J473" s="74">
        <v>0.98</v>
      </c>
      <c r="K473" s="75">
        <v>77501843</v>
      </c>
      <c r="L473" s="38">
        <v>6070.8370000000004</v>
      </c>
      <c r="M473" s="38">
        <v>734.67200000000003</v>
      </c>
      <c r="N473" s="72">
        <v>11388.1</v>
      </c>
      <c r="O473" s="29">
        <f t="shared" si="22"/>
        <v>51</v>
      </c>
      <c r="P473" s="38" t="str">
        <f t="array" ref="P473">O473&amp;CHOOSE(AND(O473&lt;&gt;{11,12,13})*MIN(4,MOD(O473,10))+1,"th","st","nd","rd","th")</f>
        <v>51st</v>
      </c>
      <c r="Q473" s="76">
        <v>0.99780000000000002</v>
      </c>
      <c r="R473" s="77">
        <v>0.98</v>
      </c>
      <c r="S473" s="78">
        <v>1.2699999999999999E-2</v>
      </c>
      <c r="T473" s="79">
        <v>300</v>
      </c>
      <c r="U473" s="80">
        <v>57568132</v>
      </c>
      <c r="V473" s="72">
        <v>8459.0499999999993</v>
      </c>
      <c r="W473" s="29">
        <f t="shared" si="23"/>
        <v>71</v>
      </c>
      <c r="X473" s="38" t="str">
        <f t="array" ref="X473">W473&amp;CHOOSE(AND(W473&lt;&gt;{11,12,13})*MIN(4,MOD(W473,10))+1,"th","st","nd","rd","th")</f>
        <v>71st</v>
      </c>
      <c r="Y473" s="77">
        <v>0</v>
      </c>
      <c r="Z473" s="39">
        <v>0.98</v>
      </c>
      <c r="AA473" s="81">
        <v>1258011.8</v>
      </c>
      <c r="AB473" s="82">
        <v>3065103301</v>
      </c>
      <c r="AC473" s="83">
        <v>1199202748</v>
      </c>
      <c r="AD473" s="81">
        <v>52869139</v>
      </c>
      <c r="AE473" s="81">
        <v>0</v>
      </c>
      <c r="AF473" s="81">
        <v>98432</v>
      </c>
    </row>
    <row r="474" spans="1:32" x14ac:dyDescent="0.25">
      <c r="A474" s="7">
        <v>107654103</v>
      </c>
      <c r="B474" s="8" t="s">
        <v>345</v>
      </c>
      <c r="C474" s="8" t="s">
        <v>134</v>
      </c>
      <c r="D474" s="70">
        <v>41773</v>
      </c>
      <c r="E474" s="71">
        <v>4345</v>
      </c>
      <c r="F474" s="72">
        <v>6035477.3799999999</v>
      </c>
      <c r="G474" s="73">
        <v>33.25</v>
      </c>
      <c r="H474" s="29">
        <f t="shared" si="21"/>
        <v>9</v>
      </c>
      <c r="I474" s="38" t="str">
        <f t="array" ref="I474">H474&amp;CHOOSE(AND(H474&lt;&gt;{11,12,13})*MIN(4,MOD(H474,10))+1,"th","st","nd","rd","th")</f>
        <v>9th</v>
      </c>
      <c r="J474" s="74">
        <v>0.66</v>
      </c>
      <c r="K474" s="75">
        <v>16199680.98</v>
      </c>
      <c r="L474" s="38">
        <v>1150.087</v>
      </c>
      <c r="M474" s="38">
        <v>228.15899999999999</v>
      </c>
      <c r="N474" s="72">
        <v>11753.84</v>
      </c>
      <c r="O474" s="29">
        <f t="shared" si="22"/>
        <v>57</v>
      </c>
      <c r="P474" s="38" t="str">
        <f t="array" ref="P474">O474&amp;CHOOSE(AND(O474&lt;&gt;{11,12,13})*MIN(4,MOD(O474,10))+1,"th","st","nd","rd","th")</f>
        <v>57th</v>
      </c>
      <c r="Q474" s="76">
        <v>0.9667</v>
      </c>
      <c r="R474" s="77">
        <v>0.64</v>
      </c>
      <c r="S474" s="78">
        <v>1.44E-2</v>
      </c>
      <c r="T474" s="79">
        <v>197</v>
      </c>
      <c r="U474" s="80">
        <v>5639313</v>
      </c>
      <c r="V474" s="72">
        <v>4091.66</v>
      </c>
      <c r="W474" s="29">
        <f t="shared" si="23"/>
        <v>16</v>
      </c>
      <c r="X474" s="38" t="str">
        <f t="array" ref="X474">W474&amp;CHOOSE(AND(W474&lt;&gt;{11,12,13})*MIN(4,MOD(W474,10))+1,"th","st","nd","rd","th")</f>
        <v>16th</v>
      </c>
      <c r="Y474" s="77">
        <v>0.37</v>
      </c>
      <c r="Z474" s="39">
        <v>1.01</v>
      </c>
      <c r="AA474" s="81">
        <v>628946.07999999996</v>
      </c>
      <c r="AB474" s="82">
        <v>281010442</v>
      </c>
      <c r="AC474" s="83">
        <v>136716461</v>
      </c>
      <c r="AD474" s="81">
        <v>5405687.71</v>
      </c>
      <c r="AE474" s="81">
        <v>0</v>
      </c>
      <c r="AF474" s="81">
        <v>843.59</v>
      </c>
    </row>
    <row r="475" spans="1:32" x14ac:dyDescent="0.25">
      <c r="A475" s="7">
        <v>107654403</v>
      </c>
      <c r="B475" s="8" t="s">
        <v>363</v>
      </c>
      <c r="C475" s="8" t="s">
        <v>134</v>
      </c>
      <c r="D475" s="70">
        <v>48877</v>
      </c>
      <c r="E475" s="71">
        <v>11987</v>
      </c>
      <c r="F475" s="72">
        <v>24611595.849999998</v>
      </c>
      <c r="G475" s="73">
        <v>42.01</v>
      </c>
      <c r="H475" s="29">
        <f t="shared" si="21"/>
        <v>29</v>
      </c>
      <c r="I475" s="38" t="str">
        <f t="array" ref="I475">H475&amp;CHOOSE(AND(H475&lt;&gt;{11,12,13})*MIN(4,MOD(H475,10))+1,"th","st","nd","rd","th")</f>
        <v>29th</v>
      </c>
      <c r="J475" s="74">
        <v>0.84</v>
      </c>
      <c r="K475" s="75">
        <v>47544044.100000001</v>
      </c>
      <c r="L475" s="38">
        <v>3925.4189999999999</v>
      </c>
      <c r="M475" s="38">
        <v>492.18799999999999</v>
      </c>
      <c r="N475" s="72">
        <v>10762.4</v>
      </c>
      <c r="O475" s="29">
        <f t="shared" si="22"/>
        <v>36</v>
      </c>
      <c r="P475" s="38" t="str">
        <f t="array" ref="P475">O475&amp;CHOOSE(AND(O475&lt;&gt;{11,12,13})*MIN(4,MOD(O475,10))+1,"th","st","nd","rd","th")</f>
        <v>36th</v>
      </c>
      <c r="Q475" s="76">
        <v>1.0558000000000001</v>
      </c>
      <c r="R475" s="77">
        <v>0.84</v>
      </c>
      <c r="S475" s="78">
        <v>1.32E-2</v>
      </c>
      <c r="T475" s="79">
        <v>265</v>
      </c>
      <c r="U475" s="80">
        <v>25166462</v>
      </c>
      <c r="V475" s="72">
        <v>5696.85</v>
      </c>
      <c r="W475" s="29">
        <f t="shared" si="23"/>
        <v>38</v>
      </c>
      <c r="X475" s="38" t="str">
        <f t="array" ref="X475">W475&amp;CHOOSE(AND(W475&lt;&gt;{11,12,13})*MIN(4,MOD(W475,10))+1,"th","st","nd","rd","th")</f>
        <v>38th</v>
      </c>
      <c r="Y475" s="77">
        <v>0.13</v>
      </c>
      <c r="Z475" s="39">
        <v>0.97</v>
      </c>
      <c r="AA475" s="81">
        <v>1166948.46</v>
      </c>
      <c r="AB475" s="82">
        <v>1252648144</v>
      </c>
      <c r="AC475" s="83">
        <v>611534208</v>
      </c>
      <c r="AD475" s="81">
        <v>23435740.809999999</v>
      </c>
      <c r="AE475" s="81">
        <v>0</v>
      </c>
      <c r="AF475" s="81">
        <v>8906.58</v>
      </c>
    </row>
    <row r="476" spans="1:32" x14ac:dyDescent="0.25">
      <c r="A476" s="7">
        <v>107654903</v>
      </c>
      <c r="B476" s="8" t="s">
        <v>379</v>
      </c>
      <c r="C476" s="8" t="s">
        <v>134</v>
      </c>
      <c r="D476" s="70">
        <v>47554</v>
      </c>
      <c r="E476" s="71">
        <v>6888</v>
      </c>
      <c r="F476" s="72">
        <v>16406803.210000001</v>
      </c>
      <c r="G476" s="73">
        <v>50.09</v>
      </c>
      <c r="H476" s="29">
        <f t="shared" si="21"/>
        <v>49</v>
      </c>
      <c r="I476" s="38" t="str">
        <f t="array" ref="I476">H476&amp;CHOOSE(AND(H476&lt;&gt;{11,12,13})*MIN(4,MOD(H476,10))+1,"th","st","nd","rd","th")</f>
        <v>49th</v>
      </c>
      <c r="J476" s="74">
        <v>1</v>
      </c>
      <c r="K476" s="75">
        <v>23800911.289999999</v>
      </c>
      <c r="L476" s="38">
        <v>1668.883</v>
      </c>
      <c r="M476" s="38">
        <v>350.65699999999998</v>
      </c>
      <c r="N476" s="72">
        <v>11785.31</v>
      </c>
      <c r="O476" s="29">
        <f t="shared" si="22"/>
        <v>58</v>
      </c>
      <c r="P476" s="38" t="str">
        <f t="array" ref="P476">O476&amp;CHOOSE(AND(O476&lt;&gt;{11,12,13})*MIN(4,MOD(O476,10))+1,"th","st","nd","rd","th")</f>
        <v>58th</v>
      </c>
      <c r="Q476" s="76">
        <v>0.96409999999999996</v>
      </c>
      <c r="R476" s="77">
        <v>0.96</v>
      </c>
      <c r="S476" s="78">
        <v>1.0500000000000001E-2</v>
      </c>
      <c r="T476" s="79">
        <v>427</v>
      </c>
      <c r="U476" s="80">
        <v>21145717</v>
      </c>
      <c r="V476" s="72">
        <v>10470.56</v>
      </c>
      <c r="W476" s="29">
        <f t="shared" si="23"/>
        <v>86</v>
      </c>
      <c r="X476" s="38" t="str">
        <f t="array" ref="X476">W476&amp;CHOOSE(AND(W476&lt;&gt;{11,12,13})*MIN(4,MOD(W476,10))+1,"th","st","nd","rd","th")</f>
        <v>86th</v>
      </c>
      <c r="Y476" s="77">
        <v>0</v>
      </c>
      <c r="Z476" s="39">
        <v>0.96</v>
      </c>
      <c r="AA476" s="81">
        <v>323835.51</v>
      </c>
      <c r="AB476" s="82">
        <v>1096782296</v>
      </c>
      <c r="AC476" s="83">
        <v>469567081</v>
      </c>
      <c r="AD476" s="81">
        <v>16005128.74</v>
      </c>
      <c r="AE476" s="81">
        <v>0</v>
      </c>
      <c r="AF476" s="81">
        <v>77838.960000000006</v>
      </c>
    </row>
    <row r="477" spans="1:32" x14ac:dyDescent="0.25">
      <c r="A477" s="7">
        <v>107655803</v>
      </c>
      <c r="B477" s="8" t="s">
        <v>413</v>
      </c>
      <c r="C477" s="8" t="s">
        <v>134</v>
      </c>
      <c r="D477" s="70">
        <v>32970</v>
      </c>
      <c r="E477" s="71">
        <v>3667</v>
      </c>
      <c r="F477" s="72">
        <v>4870753.22</v>
      </c>
      <c r="G477" s="73">
        <v>40.29</v>
      </c>
      <c r="H477" s="29">
        <f t="shared" si="21"/>
        <v>24</v>
      </c>
      <c r="I477" s="38" t="str">
        <f t="array" ref="I477">H477&amp;CHOOSE(AND(H477&lt;&gt;{11,12,13})*MIN(4,MOD(H477,10))+1,"th","st","nd","rd","th")</f>
        <v>24th</v>
      </c>
      <c r="J477" s="74">
        <v>0.8</v>
      </c>
      <c r="K477" s="75">
        <v>13038027.460000001</v>
      </c>
      <c r="L477" s="38">
        <v>821.41800000000001</v>
      </c>
      <c r="M477" s="38">
        <v>383.47500000000002</v>
      </c>
      <c r="N477" s="72">
        <v>10820.9</v>
      </c>
      <c r="O477" s="29">
        <f t="shared" si="22"/>
        <v>38</v>
      </c>
      <c r="P477" s="38" t="str">
        <f t="array" ref="P477">O477&amp;CHOOSE(AND(O477&lt;&gt;{11,12,13})*MIN(4,MOD(O477,10))+1,"th","st","nd","rd","th")</f>
        <v>38th</v>
      </c>
      <c r="Q477" s="76">
        <v>1.0501</v>
      </c>
      <c r="R477" s="77">
        <v>0.8</v>
      </c>
      <c r="S477" s="78">
        <v>1.7399999999999999E-2</v>
      </c>
      <c r="T477" s="79">
        <v>73</v>
      </c>
      <c r="U477" s="80">
        <v>3784077</v>
      </c>
      <c r="V477" s="72">
        <v>3140.59</v>
      </c>
      <c r="W477" s="29">
        <f t="shared" si="23"/>
        <v>8</v>
      </c>
      <c r="X477" s="38" t="str">
        <f t="array" ref="X477">W477&amp;CHOOSE(AND(W477&lt;&gt;{11,12,13})*MIN(4,MOD(W477,10))+1,"th","st","nd","rd","th")</f>
        <v>8th</v>
      </c>
      <c r="Y477" s="77">
        <v>0.52</v>
      </c>
      <c r="Z477" s="39">
        <v>1.32</v>
      </c>
      <c r="AA477" s="81">
        <v>527631.85</v>
      </c>
      <c r="AB477" s="82">
        <v>178000069</v>
      </c>
      <c r="AC477" s="83">
        <v>102301919</v>
      </c>
      <c r="AD477" s="81">
        <v>4033039.23</v>
      </c>
      <c r="AE477" s="81">
        <v>0</v>
      </c>
      <c r="AF477" s="81">
        <v>310082.14</v>
      </c>
    </row>
    <row r="478" spans="1:32" x14ac:dyDescent="0.25">
      <c r="A478" s="7">
        <v>107655903</v>
      </c>
      <c r="B478" s="8" t="s">
        <v>423</v>
      </c>
      <c r="C478" s="8" t="s">
        <v>134</v>
      </c>
      <c r="D478" s="70">
        <v>47298</v>
      </c>
      <c r="E478" s="71">
        <v>7643</v>
      </c>
      <c r="F478" s="72">
        <v>15432851.719999999</v>
      </c>
      <c r="G478" s="73">
        <v>42.69</v>
      </c>
      <c r="H478" s="29">
        <f t="shared" si="21"/>
        <v>30</v>
      </c>
      <c r="I478" s="38" t="str">
        <f t="array" ref="I478">H478&amp;CHOOSE(AND(H478&lt;&gt;{11,12,13})*MIN(4,MOD(H478,10))+1,"th","st","nd","rd","th")</f>
        <v>30th</v>
      </c>
      <c r="J478" s="74">
        <v>0.85</v>
      </c>
      <c r="K478" s="75">
        <v>28104851.469999999</v>
      </c>
      <c r="L478" s="38">
        <v>2164.0479999999998</v>
      </c>
      <c r="M478" s="38">
        <v>463.92099999999999</v>
      </c>
      <c r="N478" s="72">
        <v>10694.51</v>
      </c>
      <c r="O478" s="29">
        <f t="shared" si="22"/>
        <v>34</v>
      </c>
      <c r="P478" s="38" t="str">
        <f t="array" ref="P478">O478&amp;CHOOSE(AND(O478&lt;&gt;{11,12,13})*MIN(4,MOD(O478,10))+1,"th","st","nd","rd","th")</f>
        <v>34th</v>
      </c>
      <c r="Q478" s="76">
        <v>1.0625</v>
      </c>
      <c r="R478" s="77">
        <v>0.85</v>
      </c>
      <c r="S478" s="78">
        <v>1.3299999999999999E-2</v>
      </c>
      <c r="T478" s="79">
        <v>258</v>
      </c>
      <c r="U478" s="80">
        <v>15695887</v>
      </c>
      <c r="V478" s="72">
        <v>5972.63</v>
      </c>
      <c r="W478" s="29">
        <f t="shared" si="23"/>
        <v>41</v>
      </c>
      <c r="X478" s="38" t="str">
        <f t="array" ref="X478">W478&amp;CHOOSE(AND(W478&lt;&gt;{11,12,13})*MIN(4,MOD(W478,10))+1,"th","st","nd","rd","th")</f>
        <v>41st</v>
      </c>
      <c r="Y478" s="77">
        <v>0.09</v>
      </c>
      <c r="Z478" s="39">
        <v>0.94</v>
      </c>
      <c r="AA478" s="81">
        <v>834907.52</v>
      </c>
      <c r="AB478" s="82">
        <v>796672811</v>
      </c>
      <c r="AC478" s="83">
        <v>365985454</v>
      </c>
      <c r="AD478" s="81">
        <v>14535627.66</v>
      </c>
      <c r="AE478" s="81">
        <v>0</v>
      </c>
      <c r="AF478" s="81">
        <v>62316.54</v>
      </c>
    </row>
    <row r="479" spans="1:32" x14ac:dyDescent="0.25">
      <c r="A479" s="7">
        <v>107656303</v>
      </c>
      <c r="B479" s="8" t="s">
        <v>435</v>
      </c>
      <c r="C479" s="8" t="s">
        <v>134</v>
      </c>
      <c r="D479" s="70">
        <v>32515</v>
      </c>
      <c r="E479" s="71">
        <v>8322</v>
      </c>
      <c r="F479" s="72">
        <v>12557266.359999999</v>
      </c>
      <c r="G479" s="73">
        <v>46.41</v>
      </c>
      <c r="H479" s="29">
        <f t="shared" si="21"/>
        <v>39</v>
      </c>
      <c r="I479" s="38" t="str">
        <f t="array" ref="I479">H479&amp;CHOOSE(AND(H479&lt;&gt;{11,12,13})*MIN(4,MOD(H479,10))+1,"th","st","nd","rd","th")</f>
        <v>39th</v>
      </c>
      <c r="J479" s="74">
        <v>0.93</v>
      </c>
      <c r="K479" s="75">
        <v>30059108.449999999</v>
      </c>
      <c r="L479" s="38">
        <v>2197.0639999999999</v>
      </c>
      <c r="M479" s="38">
        <v>1017.824</v>
      </c>
      <c r="N479" s="72">
        <v>9349.9699999999993</v>
      </c>
      <c r="O479" s="29">
        <f t="shared" si="22"/>
        <v>9</v>
      </c>
      <c r="P479" s="38" t="str">
        <f t="array" ref="P479">O479&amp;CHOOSE(AND(O479&lt;&gt;{11,12,13})*MIN(4,MOD(O479,10))+1,"th","st","nd","rd","th")</f>
        <v>9th</v>
      </c>
      <c r="Q479" s="76">
        <v>1.2153</v>
      </c>
      <c r="R479" s="77">
        <v>0.93</v>
      </c>
      <c r="S479" s="78">
        <v>1.7500000000000002E-2</v>
      </c>
      <c r="T479" s="79">
        <v>66</v>
      </c>
      <c r="U479" s="80">
        <v>9692223</v>
      </c>
      <c r="V479" s="72">
        <v>3014.79</v>
      </c>
      <c r="W479" s="29">
        <f t="shared" si="23"/>
        <v>7</v>
      </c>
      <c r="X479" s="38" t="str">
        <f t="array" ref="X479">W479&amp;CHOOSE(AND(W479&lt;&gt;{11,12,13})*MIN(4,MOD(W479,10))+1,"th","st","nd","rd","th")</f>
        <v>7th</v>
      </c>
      <c r="Y479" s="77">
        <v>0.54</v>
      </c>
      <c r="Z479" s="39">
        <v>1.47</v>
      </c>
      <c r="AA479" s="81">
        <v>1280888.1100000001</v>
      </c>
      <c r="AB479" s="82">
        <v>454848070</v>
      </c>
      <c r="AC479" s="83">
        <v>263094382</v>
      </c>
      <c r="AD479" s="81">
        <v>11263934.35</v>
      </c>
      <c r="AE479" s="81">
        <v>0</v>
      </c>
      <c r="AF479" s="81">
        <v>12443.9</v>
      </c>
    </row>
    <row r="480" spans="1:32" x14ac:dyDescent="0.25">
      <c r="A480" s="7">
        <v>107656502</v>
      </c>
      <c r="B480" s="8" t="s">
        <v>461</v>
      </c>
      <c r="C480" s="8" t="s">
        <v>134</v>
      </c>
      <c r="D480" s="70">
        <v>64258</v>
      </c>
      <c r="E480" s="71">
        <v>14494</v>
      </c>
      <c r="F480" s="72">
        <v>35077335.740000002</v>
      </c>
      <c r="G480" s="73">
        <v>37.659999999999997</v>
      </c>
      <c r="H480" s="29">
        <f t="shared" si="21"/>
        <v>17</v>
      </c>
      <c r="I480" s="38" t="str">
        <f t="array" ref="I480">H480&amp;CHOOSE(AND(H480&lt;&gt;{11,12,13})*MIN(4,MOD(H480,10))+1,"th","st","nd","rd","th")</f>
        <v>17th</v>
      </c>
      <c r="J480" s="74">
        <v>0.75</v>
      </c>
      <c r="K480" s="75">
        <v>56629120.450000003</v>
      </c>
      <c r="L480" s="38">
        <v>5212.7860000000001</v>
      </c>
      <c r="M480" s="38">
        <v>368.52100000000002</v>
      </c>
      <c r="N480" s="72">
        <v>10146.209999999999</v>
      </c>
      <c r="O480" s="29">
        <f t="shared" si="22"/>
        <v>22</v>
      </c>
      <c r="P480" s="38" t="str">
        <f t="array" ref="P480">O480&amp;CHOOSE(AND(O480&lt;&gt;{11,12,13})*MIN(4,MOD(O480,10))+1,"th","st","nd","rd","th")</f>
        <v>22nd</v>
      </c>
      <c r="Q480" s="76">
        <v>1.1198999999999999</v>
      </c>
      <c r="R480" s="77">
        <v>0.75</v>
      </c>
      <c r="S480" s="78">
        <v>1.12E-2</v>
      </c>
      <c r="T480" s="79">
        <v>389</v>
      </c>
      <c r="U480" s="80">
        <v>42156824</v>
      </c>
      <c r="V480" s="72">
        <v>7553.22</v>
      </c>
      <c r="W480" s="29">
        <f t="shared" si="23"/>
        <v>63</v>
      </c>
      <c r="X480" s="38" t="str">
        <f t="array" ref="X480">W480&amp;CHOOSE(AND(W480&lt;&gt;{11,12,13})*MIN(4,MOD(W480,10))+1,"th","st","nd","rd","th")</f>
        <v>63rd</v>
      </c>
      <c r="Y480" s="77">
        <v>0</v>
      </c>
      <c r="Z480" s="39">
        <v>0.75</v>
      </c>
      <c r="AA480" s="81">
        <v>950789.74</v>
      </c>
      <c r="AB480" s="82">
        <v>2103110200</v>
      </c>
      <c r="AC480" s="83">
        <v>1019617505</v>
      </c>
      <c r="AD480" s="81">
        <v>34092142</v>
      </c>
      <c r="AE480" s="81">
        <v>0</v>
      </c>
      <c r="AF480" s="81">
        <v>34404</v>
      </c>
    </row>
    <row r="481" spans="1:32" x14ac:dyDescent="0.25">
      <c r="A481" s="7">
        <v>107657103</v>
      </c>
      <c r="B481" s="8" t="s">
        <v>485</v>
      </c>
      <c r="C481" s="8" t="s">
        <v>134</v>
      </c>
      <c r="D481" s="70">
        <v>71399</v>
      </c>
      <c r="E481" s="71">
        <v>10198</v>
      </c>
      <c r="F481" s="72">
        <v>27521854.120000001</v>
      </c>
      <c r="G481" s="73">
        <v>37.799999999999997</v>
      </c>
      <c r="H481" s="29">
        <f t="shared" si="21"/>
        <v>18</v>
      </c>
      <c r="I481" s="38" t="str">
        <f t="array" ref="I481">H481&amp;CHOOSE(AND(H481&lt;&gt;{11,12,13})*MIN(4,MOD(H481,10))+1,"th","st","nd","rd","th")</f>
        <v>18th</v>
      </c>
      <c r="J481" s="74">
        <v>0.75</v>
      </c>
      <c r="K481" s="75">
        <v>47678727.789999999</v>
      </c>
      <c r="L481" s="38">
        <v>3970.9229999999998</v>
      </c>
      <c r="M481" s="38">
        <v>286.48099999999999</v>
      </c>
      <c r="N481" s="72">
        <v>11199.01</v>
      </c>
      <c r="O481" s="29">
        <f t="shared" si="22"/>
        <v>46</v>
      </c>
      <c r="P481" s="38" t="str">
        <f t="array" ref="P481">O481&amp;CHOOSE(AND(O481&lt;&gt;{11,12,13})*MIN(4,MOD(O481,10))+1,"th","st","nd","rd","th")</f>
        <v>46th</v>
      </c>
      <c r="Q481" s="76">
        <v>1.0145999999999999</v>
      </c>
      <c r="R481" s="77">
        <v>0.75</v>
      </c>
      <c r="S481" s="78">
        <v>1.18E-2</v>
      </c>
      <c r="T481" s="79">
        <v>359</v>
      </c>
      <c r="U481" s="80">
        <v>31532467</v>
      </c>
      <c r="V481" s="72">
        <v>7406.5</v>
      </c>
      <c r="W481" s="29">
        <f t="shared" si="23"/>
        <v>61</v>
      </c>
      <c r="X481" s="38" t="str">
        <f t="array" ref="X481">W481&amp;CHOOSE(AND(W481&lt;&gt;{11,12,13})*MIN(4,MOD(W481,10))+1,"th","st","nd","rd","th")</f>
        <v>61st</v>
      </c>
      <c r="Y481" s="77">
        <v>0</v>
      </c>
      <c r="Z481" s="39">
        <v>0.75</v>
      </c>
      <c r="AA481" s="81">
        <v>1021010.1</v>
      </c>
      <c r="AB481" s="82">
        <v>1561524090</v>
      </c>
      <c r="AC481" s="83">
        <v>774214197</v>
      </c>
      <c r="AD481" s="81">
        <v>26472662.18</v>
      </c>
      <c r="AE481" s="81">
        <v>0</v>
      </c>
      <c r="AF481" s="81">
        <v>28181.84</v>
      </c>
    </row>
    <row r="482" spans="1:32" x14ac:dyDescent="0.25">
      <c r="A482" s="7">
        <v>107657503</v>
      </c>
      <c r="B482" s="8" t="s">
        <v>567</v>
      </c>
      <c r="C482" s="8" t="s">
        <v>134</v>
      </c>
      <c r="D482" s="70">
        <v>44206</v>
      </c>
      <c r="E482" s="71">
        <v>6342</v>
      </c>
      <c r="F482" s="72">
        <v>11287623.880000001</v>
      </c>
      <c r="G482" s="73">
        <v>40.26</v>
      </c>
      <c r="H482" s="29">
        <f t="shared" si="21"/>
        <v>24</v>
      </c>
      <c r="I482" s="38" t="str">
        <f t="array" ref="I482">H482&amp;CHOOSE(AND(H482&lt;&gt;{11,12,13})*MIN(4,MOD(H482,10))+1,"th","st","nd","rd","th")</f>
        <v>24th</v>
      </c>
      <c r="J482" s="74">
        <v>0.8</v>
      </c>
      <c r="K482" s="75">
        <v>24708367.66</v>
      </c>
      <c r="L482" s="38">
        <v>1923.336</v>
      </c>
      <c r="M482" s="38">
        <v>361.70600000000002</v>
      </c>
      <c r="N482" s="72">
        <v>10813.09</v>
      </c>
      <c r="O482" s="29">
        <f t="shared" si="22"/>
        <v>38</v>
      </c>
      <c r="P482" s="38" t="str">
        <f t="array" ref="P482">O482&amp;CHOOSE(AND(O482&lt;&gt;{11,12,13})*MIN(4,MOD(O482,10))+1,"th","st","nd","rd","th")</f>
        <v>38th</v>
      </c>
      <c r="Q482" s="76">
        <v>1.0508</v>
      </c>
      <c r="R482" s="77">
        <v>0.8</v>
      </c>
      <c r="S482" s="78">
        <v>1.2200000000000001E-2</v>
      </c>
      <c r="T482" s="79">
        <v>333</v>
      </c>
      <c r="U482" s="80">
        <v>12522881</v>
      </c>
      <c r="V482" s="72">
        <v>5480.37</v>
      </c>
      <c r="W482" s="29">
        <f t="shared" si="23"/>
        <v>36</v>
      </c>
      <c r="X482" s="38" t="str">
        <f t="array" ref="X482">W482&amp;CHOOSE(AND(W482&lt;&gt;{11,12,13})*MIN(4,MOD(W482,10))+1,"th","st","nd","rd","th")</f>
        <v>36th</v>
      </c>
      <c r="Y482" s="77">
        <v>0.16</v>
      </c>
      <c r="Z482" s="39">
        <v>0.96</v>
      </c>
      <c r="AA482" s="81">
        <v>938517.66</v>
      </c>
      <c r="AB482" s="82">
        <v>660657611</v>
      </c>
      <c r="AC482" s="83">
        <v>266963232</v>
      </c>
      <c r="AD482" s="81">
        <v>10342203.09</v>
      </c>
      <c r="AE482" s="81">
        <v>0</v>
      </c>
      <c r="AF482" s="81">
        <v>6903.13</v>
      </c>
    </row>
    <row r="483" spans="1:32" x14ac:dyDescent="0.25">
      <c r="A483" s="7">
        <v>107658903</v>
      </c>
      <c r="B483" s="8" t="s">
        <v>658</v>
      </c>
      <c r="C483" s="8" t="s">
        <v>134</v>
      </c>
      <c r="D483" s="70">
        <v>48459</v>
      </c>
      <c r="E483" s="71">
        <v>6614</v>
      </c>
      <c r="F483" s="72">
        <v>12833128.01</v>
      </c>
      <c r="G483" s="73">
        <v>40.04</v>
      </c>
      <c r="H483" s="29">
        <f t="shared" si="21"/>
        <v>23</v>
      </c>
      <c r="I483" s="38" t="str">
        <f t="array" ref="I483">H483&amp;CHOOSE(AND(H483&lt;&gt;{11,12,13})*MIN(4,MOD(H483,10))+1,"th","st","nd","rd","th")</f>
        <v>23rd</v>
      </c>
      <c r="J483" s="74">
        <v>0.8</v>
      </c>
      <c r="K483" s="75">
        <v>28604729.09</v>
      </c>
      <c r="L483" s="38">
        <v>2205.3560000000002</v>
      </c>
      <c r="M483" s="38">
        <v>338.75099999999998</v>
      </c>
      <c r="N483" s="72">
        <v>11243.52</v>
      </c>
      <c r="O483" s="29">
        <f t="shared" si="22"/>
        <v>47</v>
      </c>
      <c r="P483" s="38" t="str">
        <f t="array" ref="P483">O483&amp;CHOOSE(AND(O483&lt;&gt;{11,12,13})*MIN(4,MOD(O483,10))+1,"th","st","nd","rd","th")</f>
        <v>47th</v>
      </c>
      <c r="Q483" s="76">
        <v>1.0105999999999999</v>
      </c>
      <c r="R483" s="77">
        <v>0.8</v>
      </c>
      <c r="S483" s="78">
        <v>1.24E-2</v>
      </c>
      <c r="T483" s="79">
        <v>324</v>
      </c>
      <c r="U483" s="80">
        <v>13936381</v>
      </c>
      <c r="V483" s="72">
        <v>5477.91</v>
      </c>
      <c r="W483" s="29">
        <f t="shared" si="23"/>
        <v>36</v>
      </c>
      <c r="X483" s="38" t="str">
        <f t="array" ref="X483">W483&amp;CHOOSE(AND(W483&lt;&gt;{11,12,13})*MIN(4,MOD(W483,10))+1,"th","st","nd","rd","th")</f>
        <v>36th</v>
      </c>
      <c r="Y483" s="77">
        <v>0.16</v>
      </c>
      <c r="Z483" s="39">
        <v>0.96</v>
      </c>
      <c r="AA483" s="81">
        <v>767701.79</v>
      </c>
      <c r="AB483" s="82">
        <v>719948747</v>
      </c>
      <c r="AC483" s="83">
        <v>312375744</v>
      </c>
      <c r="AD483" s="81">
        <v>11738117.300000001</v>
      </c>
      <c r="AE483" s="81">
        <v>0</v>
      </c>
      <c r="AF483" s="81">
        <v>327308.92</v>
      </c>
    </row>
    <row r="484" spans="1:32" x14ac:dyDescent="0.25">
      <c r="A484" s="7">
        <v>119665003</v>
      </c>
      <c r="B484" s="8" t="s">
        <v>365</v>
      </c>
      <c r="C484" s="8" t="s">
        <v>366</v>
      </c>
      <c r="D484" s="70">
        <v>54583</v>
      </c>
      <c r="E484" s="71">
        <v>3247</v>
      </c>
      <c r="F484" s="72">
        <v>8750215.5399999991</v>
      </c>
      <c r="G484" s="73">
        <v>49.37</v>
      </c>
      <c r="H484" s="29">
        <f t="shared" si="21"/>
        <v>48</v>
      </c>
      <c r="I484" s="38" t="str">
        <f t="array" ref="I484">H484&amp;CHOOSE(AND(H484&lt;&gt;{11,12,13})*MIN(4,MOD(H484,10))+1,"th","st","nd","rd","th")</f>
        <v>48th</v>
      </c>
      <c r="J484" s="74">
        <v>0.98</v>
      </c>
      <c r="K484" s="75">
        <v>19829520</v>
      </c>
      <c r="L484" s="38">
        <v>1087.336</v>
      </c>
      <c r="M484" s="38">
        <v>257.11599999999999</v>
      </c>
      <c r="N484" s="72">
        <v>14749.15</v>
      </c>
      <c r="O484" s="29">
        <f t="shared" si="22"/>
        <v>90</v>
      </c>
      <c r="P484" s="38" t="str">
        <f t="array" ref="P484">O484&amp;CHOOSE(AND(O484&lt;&gt;{11,12,13})*MIN(4,MOD(O484,10))+1,"th","st","nd","rd","th")</f>
        <v>90th</v>
      </c>
      <c r="Q484" s="76">
        <v>0.77039999999999997</v>
      </c>
      <c r="R484" s="77">
        <v>0.75</v>
      </c>
      <c r="S484" s="78">
        <v>1.2999999999999999E-2</v>
      </c>
      <c r="T484" s="79">
        <v>279</v>
      </c>
      <c r="U484" s="80">
        <v>9065891</v>
      </c>
      <c r="V484" s="72">
        <v>6743.19</v>
      </c>
      <c r="W484" s="29">
        <f t="shared" si="23"/>
        <v>53</v>
      </c>
      <c r="X484" s="38" t="str">
        <f t="array" ref="X484">W484&amp;CHOOSE(AND(W484&lt;&gt;{11,12,13})*MIN(4,MOD(W484,10))+1,"th","st","nd","rd","th")</f>
        <v>53rd</v>
      </c>
      <c r="Y484" s="77">
        <v>0</v>
      </c>
      <c r="Z484" s="39">
        <v>0.75</v>
      </c>
      <c r="AA484" s="81">
        <v>531628.54</v>
      </c>
      <c r="AB484" s="82">
        <v>473585689</v>
      </c>
      <c r="AC484" s="83">
        <v>197961823</v>
      </c>
      <c r="AD484" s="81">
        <v>8208197</v>
      </c>
      <c r="AE484" s="81">
        <v>0</v>
      </c>
      <c r="AF484" s="81">
        <v>10390</v>
      </c>
    </row>
    <row r="485" spans="1:32" x14ac:dyDescent="0.25">
      <c r="A485" s="7">
        <v>118667503</v>
      </c>
      <c r="B485" s="8" t="s">
        <v>591</v>
      </c>
      <c r="C485" s="8" t="s">
        <v>366</v>
      </c>
      <c r="D485" s="70">
        <v>51446</v>
      </c>
      <c r="E485" s="71">
        <v>7413</v>
      </c>
      <c r="F485" s="72">
        <v>23891691.819999997</v>
      </c>
      <c r="G485" s="73">
        <v>62.65</v>
      </c>
      <c r="H485" s="29">
        <f t="shared" si="21"/>
        <v>76</v>
      </c>
      <c r="I485" s="38" t="str">
        <f t="array" ref="I485">H485&amp;CHOOSE(AND(H485&lt;&gt;{11,12,13})*MIN(4,MOD(H485,10))+1,"th","st","nd","rd","th")</f>
        <v>76th</v>
      </c>
      <c r="J485" s="74">
        <v>1.25</v>
      </c>
      <c r="K485" s="75">
        <v>39101368.590000004</v>
      </c>
      <c r="L485" s="38">
        <v>2618.8620000000001</v>
      </c>
      <c r="M485" s="38">
        <v>386.75900000000001</v>
      </c>
      <c r="N485" s="72">
        <v>13009.41</v>
      </c>
      <c r="O485" s="29">
        <f t="shared" si="22"/>
        <v>75</v>
      </c>
      <c r="P485" s="38" t="str">
        <f t="array" ref="P485">O485&amp;CHOOSE(AND(O485&lt;&gt;{11,12,13})*MIN(4,MOD(O485,10))+1,"th","st","nd","rd","th")</f>
        <v>75th</v>
      </c>
      <c r="Q485" s="76">
        <v>0.87339999999999995</v>
      </c>
      <c r="R485" s="77">
        <v>1.0900000000000001</v>
      </c>
      <c r="S485" s="78">
        <v>1.2500000000000001E-2</v>
      </c>
      <c r="T485" s="79">
        <v>315</v>
      </c>
      <c r="U485" s="80">
        <v>25709482</v>
      </c>
      <c r="V485" s="72">
        <v>8553.7999999999993</v>
      </c>
      <c r="W485" s="29">
        <f t="shared" si="23"/>
        <v>72</v>
      </c>
      <c r="X485" s="38" t="str">
        <f t="array" ref="X485">W485&amp;CHOOSE(AND(W485&lt;&gt;{11,12,13})*MIN(4,MOD(W485,10))+1,"th","st","nd","rd","th")</f>
        <v>72nd</v>
      </c>
      <c r="Y485" s="77">
        <v>0</v>
      </c>
      <c r="Z485" s="39">
        <v>1.0900000000000001</v>
      </c>
      <c r="AA485" s="81">
        <v>1143750.72</v>
      </c>
      <c r="AB485" s="82">
        <v>1468696584</v>
      </c>
      <c r="AC485" s="83">
        <v>435709499</v>
      </c>
      <c r="AD485" s="81">
        <v>22511004.469999999</v>
      </c>
      <c r="AE485" s="81">
        <v>0</v>
      </c>
      <c r="AF485" s="81">
        <v>236936.63</v>
      </c>
    </row>
    <row r="486" spans="1:32" x14ac:dyDescent="0.25">
      <c r="A486" s="7">
        <v>112671303</v>
      </c>
      <c r="B486" s="8" t="s">
        <v>202</v>
      </c>
      <c r="C486" s="8" t="s">
        <v>203</v>
      </c>
      <c r="D486" s="70">
        <v>64449</v>
      </c>
      <c r="E486" s="71">
        <v>13314</v>
      </c>
      <c r="F486" s="72">
        <v>58833850.450000003</v>
      </c>
      <c r="G486" s="73">
        <v>68.569999999999993</v>
      </c>
      <c r="H486" s="29">
        <f t="shared" si="21"/>
        <v>85</v>
      </c>
      <c r="I486" s="38" t="str">
        <f t="array" ref="I486">H486&amp;CHOOSE(AND(H486&lt;&gt;{11,12,13})*MIN(4,MOD(H486,10))+1,"th","st","nd","rd","th")</f>
        <v>85th</v>
      </c>
      <c r="J486" s="74">
        <v>1.37</v>
      </c>
      <c r="K486" s="75">
        <v>68628021.049999997</v>
      </c>
      <c r="L486" s="38">
        <v>6017.7780000000002</v>
      </c>
      <c r="M486" s="38">
        <v>490.08100000000002</v>
      </c>
      <c r="N486" s="72">
        <v>10545.41</v>
      </c>
      <c r="O486" s="29">
        <f t="shared" si="22"/>
        <v>31</v>
      </c>
      <c r="P486" s="38" t="str">
        <f t="array" ref="P486">O486&amp;CHOOSE(AND(O486&lt;&gt;{11,12,13})*MIN(4,MOD(O486,10))+1,"th","st","nd","rd","th")</f>
        <v>31st</v>
      </c>
      <c r="Q486" s="76">
        <v>1.0774999999999999</v>
      </c>
      <c r="R486" s="77">
        <v>1.37</v>
      </c>
      <c r="S486" s="78">
        <v>1.4500000000000001E-2</v>
      </c>
      <c r="T486" s="79">
        <v>186</v>
      </c>
      <c r="U486" s="80">
        <v>54606659</v>
      </c>
      <c r="V486" s="72">
        <v>8390.8799999999992</v>
      </c>
      <c r="W486" s="29">
        <f t="shared" si="23"/>
        <v>71</v>
      </c>
      <c r="X486" s="38" t="str">
        <f t="array" ref="X486">W486&amp;CHOOSE(AND(W486&lt;&gt;{11,12,13})*MIN(4,MOD(W486,10))+1,"th","st","nd","rd","th")</f>
        <v>71st</v>
      </c>
      <c r="Y486" s="77">
        <v>0</v>
      </c>
      <c r="Z486" s="39">
        <v>1.37</v>
      </c>
      <c r="AA486" s="81">
        <v>1069623.7</v>
      </c>
      <c r="AB486" s="82">
        <v>3006907521</v>
      </c>
      <c r="AC486" s="83">
        <v>1038030153</v>
      </c>
      <c r="AD486" s="81">
        <v>57563765.710000001</v>
      </c>
      <c r="AE486" s="81">
        <v>0</v>
      </c>
      <c r="AF486" s="81">
        <v>200461.04</v>
      </c>
    </row>
    <row r="487" spans="1:32" x14ac:dyDescent="0.25">
      <c r="A487" s="7">
        <v>112671603</v>
      </c>
      <c r="B487" s="8" t="s">
        <v>249</v>
      </c>
      <c r="C487" s="8" t="s">
        <v>203</v>
      </c>
      <c r="D487" s="70">
        <v>63003</v>
      </c>
      <c r="E487" s="71">
        <v>16825</v>
      </c>
      <c r="F487" s="72">
        <v>70214473.920000002</v>
      </c>
      <c r="G487" s="73">
        <v>66.239999999999995</v>
      </c>
      <c r="H487" s="29">
        <f t="shared" si="21"/>
        <v>81</v>
      </c>
      <c r="I487" s="38" t="str">
        <f t="array" ref="I487">H487&amp;CHOOSE(AND(H487&lt;&gt;{11,12,13})*MIN(4,MOD(H487,10))+1,"th","st","nd","rd","th")</f>
        <v>81st</v>
      </c>
      <c r="J487" s="74">
        <v>1.32</v>
      </c>
      <c r="K487" s="75">
        <v>86134420.090000004</v>
      </c>
      <c r="L487" s="38">
        <v>6384.8119999999999</v>
      </c>
      <c r="M487" s="38">
        <v>715.20299999999997</v>
      </c>
      <c r="N487" s="72">
        <v>12131.58</v>
      </c>
      <c r="O487" s="29">
        <f t="shared" si="22"/>
        <v>63</v>
      </c>
      <c r="P487" s="38" t="str">
        <f t="array" ref="P487">O487&amp;CHOOSE(AND(O487&lt;&gt;{11,12,13})*MIN(4,MOD(O487,10))+1,"th","st","nd","rd","th")</f>
        <v>63rd</v>
      </c>
      <c r="Q487" s="76">
        <v>0.93659999999999999</v>
      </c>
      <c r="R487" s="77">
        <v>1.24</v>
      </c>
      <c r="S487" s="78">
        <v>1.67E-2</v>
      </c>
      <c r="T487" s="79">
        <v>98</v>
      </c>
      <c r="U487" s="80">
        <v>56664472</v>
      </c>
      <c r="V487" s="72">
        <v>7980.89</v>
      </c>
      <c r="W487" s="29">
        <f t="shared" si="23"/>
        <v>68</v>
      </c>
      <c r="X487" s="38" t="str">
        <f t="array" ref="X487">W487&amp;CHOOSE(AND(W487&lt;&gt;{11,12,13})*MIN(4,MOD(W487,10))+1,"th","st","nd","rd","th")</f>
        <v>68th</v>
      </c>
      <c r="Y487" s="77">
        <v>0</v>
      </c>
      <c r="Z487" s="39">
        <v>1.24</v>
      </c>
      <c r="AA487" s="81">
        <v>1381695.31</v>
      </c>
      <c r="AB487" s="82">
        <v>3016325563</v>
      </c>
      <c r="AC487" s="83">
        <v>1181042751</v>
      </c>
      <c r="AD487" s="81">
        <v>68808714.609999999</v>
      </c>
      <c r="AE487" s="81">
        <v>0</v>
      </c>
      <c r="AF487" s="81">
        <v>24064</v>
      </c>
    </row>
    <row r="488" spans="1:32" x14ac:dyDescent="0.25">
      <c r="A488" s="7">
        <v>112671803</v>
      </c>
      <c r="B488" s="8" t="s">
        <v>259</v>
      </c>
      <c r="C488" s="8" t="s">
        <v>203</v>
      </c>
      <c r="D488" s="70">
        <v>55919</v>
      </c>
      <c r="E488" s="71">
        <v>10155</v>
      </c>
      <c r="F488" s="72">
        <v>35086246.780000001</v>
      </c>
      <c r="G488" s="73">
        <v>61.79</v>
      </c>
      <c r="H488" s="29">
        <f t="shared" si="21"/>
        <v>73</v>
      </c>
      <c r="I488" s="38" t="str">
        <f t="array" ref="I488">H488&amp;CHOOSE(AND(H488&lt;&gt;{11,12,13})*MIN(4,MOD(H488,10))+1,"th","st","nd","rd","th")</f>
        <v>73rd</v>
      </c>
      <c r="J488" s="74">
        <v>1.23</v>
      </c>
      <c r="K488" s="75">
        <v>49277622.920000002</v>
      </c>
      <c r="L488" s="38">
        <v>3806.4960000000001</v>
      </c>
      <c r="M488" s="38">
        <v>380.58</v>
      </c>
      <c r="N488" s="72">
        <v>11768.98</v>
      </c>
      <c r="O488" s="29">
        <f t="shared" si="22"/>
        <v>57</v>
      </c>
      <c r="P488" s="38" t="str">
        <f t="array" ref="P488">O488&amp;CHOOSE(AND(O488&lt;&gt;{11,12,13})*MIN(4,MOD(O488,10))+1,"th","st","nd","rd","th")</f>
        <v>57th</v>
      </c>
      <c r="Q488" s="76">
        <v>0.96550000000000002</v>
      </c>
      <c r="R488" s="77">
        <v>1.19</v>
      </c>
      <c r="S488" s="78">
        <v>1.7500000000000002E-2</v>
      </c>
      <c r="T488" s="79">
        <v>66</v>
      </c>
      <c r="U488" s="80">
        <v>27090156</v>
      </c>
      <c r="V488" s="72">
        <v>6469.95</v>
      </c>
      <c r="W488" s="29">
        <f t="shared" si="23"/>
        <v>48</v>
      </c>
      <c r="X488" s="38" t="str">
        <f t="array" ref="X488">W488&amp;CHOOSE(AND(W488&lt;&gt;{11,12,13})*MIN(4,MOD(W488,10))+1,"th","st","nd","rd","th")</f>
        <v>48th</v>
      </c>
      <c r="Y488" s="77">
        <v>0.01</v>
      </c>
      <c r="Z488" s="39">
        <v>1.2</v>
      </c>
      <c r="AA488" s="81">
        <v>1276167.08</v>
      </c>
      <c r="AB488" s="82">
        <v>1452103706</v>
      </c>
      <c r="AC488" s="83">
        <v>554574551</v>
      </c>
      <c r="AD488" s="81">
        <v>33722933.460000001</v>
      </c>
      <c r="AE488" s="81">
        <v>0</v>
      </c>
      <c r="AF488" s="81">
        <v>87146.240000000005</v>
      </c>
    </row>
    <row r="489" spans="1:32" x14ac:dyDescent="0.25">
      <c r="A489" s="7">
        <v>112672203</v>
      </c>
      <c r="B489" s="8" t="s">
        <v>273</v>
      </c>
      <c r="C489" s="8" t="s">
        <v>203</v>
      </c>
      <c r="D489" s="70">
        <v>55148</v>
      </c>
      <c r="E489" s="71">
        <v>8335</v>
      </c>
      <c r="F489" s="72">
        <v>25361912.5</v>
      </c>
      <c r="G489" s="73">
        <v>55.18</v>
      </c>
      <c r="H489" s="29">
        <f t="shared" si="21"/>
        <v>62</v>
      </c>
      <c r="I489" s="38" t="str">
        <f t="array" ref="I489">H489&amp;CHOOSE(AND(H489&lt;&gt;{11,12,13})*MIN(4,MOD(H489,10))+1,"th","st","nd","rd","th")</f>
        <v>62nd</v>
      </c>
      <c r="J489" s="74">
        <v>1.1000000000000001</v>
      </c>
      <c r="K489" s="75">
        <v>36981672.850000001</v>
      </c>
      <c r="L489" s="38">
        <v>2634.7979999999998</v>
      </c>
      <c r="M489" s="38">
        <v>511.09</v>
      </c>
      <c r="N489" s="72">
        <v>11755.56</v>
      </c>
      <c r="O489" s="29">
        <f t="shared" si="22"/>
        <v>57</v>
      </c>
      <c r="P489" s="38" t="str">
        <f t="array" ref="P489">O489&amp;CHOOSE(AND(O489&lt;&gt;{11,12,13})*MIN(4,MOD(O489,10))+1,"th","st","nd","rd","th")</f>
        <v>57th</v>
      </c>
      <c r="Q489" s="76">
        <v>0.96660000000000001</v>
      </c>
      <c r="R489" s="77">
        <v>1.06</v>
      </c>
      <c r="S489" s="78">
        <v>1.5599999999999999E-2</v>
      </c>
      <c r="T489" s="79">
        <v>131</v>
      </c>
      <c r="U489" s="80">
        <v>21961352</v>
      </c>
      <c r="V489" s="72">
        <v>6980.97</v>
      </c>
      <c r="W489" s="29">
        <f t="shared" si="23"/>
        <v>56</v>
      </c>
      <c r="X489" s="38" t="str">
        <f t="array" ref="X489">W489&amp;CHOOSE(AND(W489&lt;&gt;{11,12,13})*MIN(4,MOD(W489,10))+1,"th","st","nd","rd","th")</f>
        <v>56th</v>
      </c>
      <c r="Y489" s="77">
        <v>0</v>
      </c>
      <c r="Z489" s="39">
        <v>1.06</v>
      </c>
      <c r="AA489" s="81">
        <v>731785.66</v>
      </c>
      <c r="AB489" s="82">
        <v>1186622044</v>
      </c>
      <c r="AC489" s="83">
        <v>440144807</v>
      </c>
      <c r="AD489" s="81">
        <v>24610041.370000001</v>
      </c>
      <c r="AE489" s="81">
        <v>0</v>
      </c>
      <c r="AF489" s="81">
        <v>20085.47</v>
      </c>
    </row>
    <row r="490" spans="1:32" x14ac:dyDescent="0.25">
      <c r="A490" s="7">
        <v>112672803</v>
      </c>
      <c r="B490" s="8" t="s">
        <v>325</v>
      </c>
      <c r="C490" s="8" t="s">
        <v>203</v>
      </c>
      <c r="D490" s="70">
        <v>44249</v>
      </c>
      <c r="E490" s="71">
        <v>6645</v>
      </c>
      <c r="F490" s="72">
        <v>21802423.039999999</v>
      </c>
      <c r="G490" s="73">
        <v>74.150000000000006</v>
      </c>
      <c r="H490" s="29">
        <f t="shared" si="21"/>
        <v>92</v>
      </c>
      <c r="I490" s="38" t="str">
        <f t="array" ref="I490">H490&amp;CHOOSE(AND(H490&lt;&gt;{11,12,13})*MIN(4,MOD(H490,10))+1,"th","st","nd","rd","th")</f>
        <v>92nd</v>
      </c>
      <c r="J490" s="74">
        <v>1.48</v>
      </c>
      <c r="K490" s="75">
        <v>27071019</v>
      </c>
      <c r="L490" s="38">
        <v>1884.1110000000001</v>
      </c>
      <c r="M490" s="38">
        <v>496.58699999999999</v>
      </c>
      <c r="N490" s="72">
        <v>11371.04</v>
      </c>
      <c r="O490" s="29">
        <f t="shared" si="22"/>
        <v>50</v>
      </c>
      <c r="P490" s="38" t="str">
        <f t="array" ref="P490">O490&amp;CHOOSE(AND(O490&lt;&gt;{11,12,13})*MIN(4,MOD(O490,10))+1,"th","st","nd","rd","th")</f>
        <v>50th</v>
      </c>
      <c r="Q490" s="76">
        <v>0.99929999999999997</v>
      </c>
      <c r="R490" s="77">
        <v>1.48</v>
      </c>
      <c r="S490" s="78">
        <v>1.7399999999999999E-2</v>
      </c>
      <c r="T490" s="79">
        <v>73</v>
      </c>
      <c r="U490" s="80">
        <v>16947154</v>
      </c>
      <c r="V490" s="72">
        <v>7118.57</v>
      </c>
      <c r="W490" s="29">
        <f t="shared" si="23"/>
        <v>57</v>
      </c>
      <c r="X490" s="38" t="str">
        <f t="array" ref="X490">W490&amp;CHOOSE(AND(W490&lt;&gt;{11,12,13})*MIN(4,MOD(W490,10))+1,"th","st","nd","rd","th")</f>
        <v>57th</v>
      </c>
      <c r="Y490" s="77">
        <v>0</v>
      </c>
      <c r="Z490" s="39">
        <v>1.48</v>
      </c>
      <c r="AA490" s="81">
        <v>574738.04</v>
      </c>
      <c r="AB490" s="82">
        <v>963492773</v>
      </c>
      <c r="AC490" s="83">
        <v>291851965</v>
      </c>
      <c r="AD490" s="81">
        <v>21202869</v>
      </c>
      <c r="AE490" s="81">
        <v>0</v>
      </c>
      <c r="AF490" s="81">
        <v>24816</v>
      </c>
    </row>
    <row r="491" spans="1:32" x14ac:dyDescent="0.25">
      <c r="A491" s="7">
        <v>112674403</v>
      </c>
      <c r="B491" s="8" t="s">
        <v>448</v>
      </c>
      <c r="C491" s="8" t="s">
        <v>203</v>
      </c>
      <c r="D491" s="70">
        <v>63546</v>
      </c>
      <c r="E491" s="71">
        <v>8988</v>
      </c>
      <c r="F491" s="72">
        <v>39945312.450000003</v>
      </c>
      <c r="G491" s="73">
        <v>69.94</v>
      </c>
      <c r="H491" s="29">
        <f t="shared" si="21"/>
        <v>87</v>
      </c>
      <c r="I491" s="38" t="str">
        <f t="array" ref="I491">H491&amp;CHOOSE(AND(H491&lt;&gt;{11,12,13})*MIN(4,MOD(H491,10))+1,"th","st","nd","rd","th")</f>
        <v>87th</v>
      </c>
      <c r="J491" s="74">
        <v>1.39</v>
      </c>
      <c r="K491" s="75">
        <v>52587102.909999996</v>
      </c>
      <c r="L491" s="38">
        <v>3962.5929999999998</v>
      </c>
      <c r="M491" s="38">
        <v>594.75800000000004</v>
      </c>
      <c r="N491" s="72">
        <v>11538.96</v>
      </c>
      <c r="O491" s="29">
        <f t="shared" si="22"/>
        <v>53</v>
      </c>
      <c r="P491" s="38" t="str">
        <f t="array" ref="P491">O491&amp;CHOOSE(AND(O491&lt;&gt;{11,12,13})*MIN(4,MOD(O491,10))+1,"th","st","nd","rd","th")</f>
        <v>53rd</v>
      </c>
      <c r="Q491" s="76">
        <v>0.98470000000000002</v>
      </c>
      <c r="R491" s="77">
        <v>1.37</v>
      </c>
      <c r="S491" s="78">
        <v>1.84E-2</v>
      </c>
      <c r="T491" s="79">
        <v>41</v>
      </c>
      <c r="U491" s="80">
        <v>29242695</v>
      </c>
      <c r="V491" s="72">
        <v>6416.6</v>
      </c>
      <c r="W491" s="29">
        <f t="shared" si="23"/>
        <v>47</v>
      </c>
      <c r="X491" s="38" t="str">
        <f t="array" ref="X491">W491&amp;CHOOSE(AND(W491&lt;&gt;{11,12,13})*MIN(4,MOD(W491,10))+1,"th","st","nd","rd","th")</f>
        <v>47th</v>
      </c>
      <c r="Y491" s="77">
        <v>0.02</v>
      </c>
      <c r="Z491" s="39">
        <v>1.39</v>
      </c>
      <c r="AA491" s="81">
        <v>1284297.47</v>
      </c>
      <c r="AB491" s="82">
        <v>1633188881</v>
      </c>
      <c r="AC491" s="83">
        <v>532936689</v>
      </c>
      <c r="AD491" s="81">
        <v>38646920.670000002</v>
      </c>
      <c r="AE491" s="81">
        <v>5062.5</v>
      </c>
      <c r="AF491" s="81">
        <v>9031.81</v>
      </c>
    </row>
    <row r="492" spans="1:32" x14ac:dyDescent="0.25">
      <c r="A492" s="7">
        <v>115674603</v>
      </c>
      <c r="B492" s="8" t="s">
        <v>456</v>
      </c>
      <c r="C492" s="8" t="s">
        <v>203</v>
      </c>
      <c r="D492" s="70">
        <v>64847</v>
      </c>
      <c r="E492" s="71">
        <v>8387</v>
      </c>
      <c r="F492" s="72">
        <v>27223678.770000003</v>
      </c>
      <c r="G492" s="73">
        <v>50.06</v>
      </c>
      <c r="H492" s="29">
        <f t="shared" si="21"/>
        <v>49</v>
      </c>
      <c r="I492" s="38" t="str">
        <f t="array" ref="I492">H492&amp;CHOOSE(AND(H492&lt;&gt;{11,12,13})*MIN(4,MOD(H492,10))+1,"th","st","nd","rd","th")</f>
        <v>49th</v>
      </c>
      <c r="J492" s="74">
        <v>1</v>
      </c>
      <c r="K492" s="75">
        <v>38187821.020000003</v>
      </c>
      <c r="L492" s="38">
        <v>3122.806</v>
      </c>
      <c r="M492" s="38">
        <v>318.49799999999999</v>
      </c>
      <c r="N492" s="72">
        <v>11096.9</v>
      </c>
      <c r="O492" s="29">
        <f t="shared" si="22"/>
        <v>44</v>
      </c>
      <c r="P492" s="38" t="str">
        <f t="array" ref="P492">O492&amp;CHOOSE(AND(O492&lt;&gt;{11,12,13})*MIN(4,MOD(O492,10))+1,"th","st","nd","rd","th")</f>
        <v>44th</v>
      </c>
      <c r="Q492" s="76">
        <v>1.0239</v>
      </c>
      <c r="R492" s="77">
        <v>1</v>
      </c>
      <c r="S492" s="78">
        <v>1.2699999999999999E-2</v>
      </c>
      <c r="T492" s="79">
        <v>300</v>
      </c>
      <c r="U492" s="80">
        <v>28865593</v>
      </c>
      <c r="V492" s="72">
        <v>8387.98</v>
      </c>
      <c r="W492" s="29">
        <f t="shared" si="23"/>
        <v>70</v>
      </c>
      <c r="X492" s="38" t="str">
        <f t="array" ref="X492">W492&amp;CHOOSE(AND(W492&lt;&gt;{11,12,13})*MIN(4,MOD(W492,10))+1,"th","st","nd","rd","th")</f>
        <v>70th</v>
      </c>
      <c r="Y492" s="77">
        <v>0</v>
      </c>
      <c r="Z492" s="39">
        <v>1</v>
      </c>
      <c r="AA492" s="81">
        <v>720157.17</v>
      </c>
      <c r="AB492" s="82">
        <v>1549792553</v>
      </c>
      <c r="AC492" s="83">
        <v>588399514</v>
      </c>
      <c r="AD492" s="81">
        <v>26489888.760000002</v>
      </c>
      <c r="AE492" s="81">
        <v>0</v>
      </c>
      <c r="AF492" s="81">
        <v>13632.84</v>
      </c>
    </row>
    <row r="493" spans="1:32" x14ac:dyDescent="0.25">
      <c r="A493" s="7">
        <v>112675503</v>
      </c>
      <c r="B493" s="8" t="s">
        <v>511</v>
      </c>
      <c r="C493" s="8" t="s">
        <v>203</v>
      </c>
      <c r="D493" s="70">
        <v>57869</v>
      </c>
      <c r="E493" s="71">
        <v>14736</v>
      </c>
      <c r="F493" s="72">
        <v>53615548.939999998</v>
      </c>
      <c r="G493" s="73">
        <v>62.87</v>
      </c>
      <c r="H493" s="29">
        <f t="shared" si="21"/>
        <v>76</v>
      </c>
      <c r="I493" s="38" t="str">
        <f t="array" ref="I493">H493&amp;CHOOSE(AND(H493&lt;&gt;{11,12,13})*MIN(4,MOD(H493,10))+1,"th","st","nd","rd","th")</f>
        <v>76th</v>
      </c>
      <c r="J493" s="74">
        <v>1.25</v>
      </c>
      <c r="K493" s="75">
        <v>72812859.469999999</v>
      </c>
      <c r="L493" s="38">
        <v>5498.9470000000001</v>
      </c>
      <c r="M493" s="38">
        <v>775.27</v>
      </c>
      <c r="N493" s="72">
        <v>11605.09</v>
      </c>
      <c r="O493" s="29">
        <f t="shared" si="22"/>
        <v>53</v>
      </c>
      <c r="P493" s="38" t="str">
        <f t="array" ref="P493">O493&amp;CHOOSE(AND(O493&lt;&gt;{11,12,13})*MIN(4,MOD(O493,10))+1,"th","st","nd","rd","th")</f>
        <v>53rd</v>
      </c>
      <c r="Q493" s="76">
        <v>0.97909999999999997</v>
      </c>
      <c r="R493" s="77">
        <v>1.22</v>
      </c>
      <c r="S493" s="78">
        <v>1.7100000000000001E-2</v>
      </c>
      <c r="T493" s="79">
        <v>82</v>
      </c>
      <c r="U493" s="80">
        <v>42302197</v>
      </c>
      <c r="V493" s="72">
        <v>6742.23</v>
      </c>
      <c r="W493" s="29">
        <f t="shared" si="23"/>
        <v>52</v>
      </c>
      <c r="X493" s="38" t="str">
        <f t="array" ref="X493">W493&amp;CHOOSE(AND(W493&lt;&gt;{11,12,13})*MIN(4,MOD(W493,10))+1,"th","st","nd","rd","th")</f>
        <v>52nd</v>
      </c>
      <c r="Y493" s="77">
        <v>0</v>
      </c>
      <c r="Z493" s="39">
        <v>1.22</v>
      </c>
      <c r="AA493" s="81">
        <v>1898268.94</v>
      </c>
      <c r="AB493" s="82">
        <v>2275203497</v>
      </c>
      <c r="AC493" s="83">
        <v>858292612</v>
      </c>
      <c r="AD493" s="81">
        <v>50536087</v>
      </c>
      <c r="AE493" s="81">
        <v>0</v>
      </c>
      <c r="AF493" s="81">
        <v>1181193</v>
      </c>
    </row>
    <row r="494" spans="1:32" x14ac:dyDescent="0.25">
      <c r="A494" s="7">
        <v>112676203</v>
      </c>
      <c r="B494" s="8" t="s">
        <v>552</v>
      </c>
      <c r="C494" s="8" t="s">
        <v>203</v>
      </c>
      <c r="D494" s="70">
        <v>67363</v>
      </c>
      <c r="E494" s="71">
        <v>7132</v>
      </c>
      <c r="F494" s="72">
        <v>33224877.930000003</v>
      </c>
      <c r="G494" s="73">
        <v>69.16</v>
      </c>
      <c r="H494" s="29">
        <f t="shared" si="21"/>
        <v>86</v>
      </c>
      <c r="I494" s="38" t="str">
        <f t="array" ref="I494">H494&amp;CHOOSE(AND(H494&lt;&gt;{11,12,13})*MIN(4,MOD(H494,10))+1,"th","st","nd","rd","th")</f>
        <v>86th</v>
      </c>
      <c r="J494" s="74">
        <v>1.38</v>
      </c>
      <c r="K494" s="75">
        <v>41878854.009999998</v>
      </c>
      <c r="L494" s="38">
        <v>2865.3960000000002</v>
      </c>
      <c r="M494" s="38">
        <v>439.88900000000001</v>
      </c>
      <c r="N494" s="72">
        <v>12670.27</v>
      </c>
      <c r="O494" s="29">
        <f t="shared" si="22"/>
        <v>71</v>
      </c>
      <c r="P494" s="38" t="str">
        <f t="array" ref="P494">O494&amp;CHOOSE(AND(O494&lt;&gt;{11,12,13})*MIN(4,MOD(O494,10))+1,"th","st","nd","rd","th")</f>
        <v>71st</v>
      </c>
      <c r="Q494" s="76">
        <v>0.89680000000000004</v>
      </c>
      <c r="R494" s="77">
        <v>1.24</v>
      </c>
      <c r="S494" s="78">
        <v>1.7399999999999999E-2</v>
      </c>
      <c r="T494" s="79">
        <v>73</v>
      </c>
      <c r="U494" s="80">
        <v>25835576</v>
      </c>
      <c r="V494" s="72">
        <v>7816.44</v>
      </c>
      <c r="W494" s="29">
        <f t="shared" si="23"/>
        <v>66</v>
      </c>
      <c r="X494" s="38" t="str">
        <f t="array" ref="X494">W494&amp;CHOOSE(AND(W494&lt;&gt;{11,12,13})*MIN(4,MOD(W494,10))+1,"th","st","nd","rd","th")</f>
        <v>66th</v>
      </c>
      <c r="Y494" s="77">
        <v>0</v>
      </c>
      <c r="Z494" s="39">
        <v>1.24</v>
      </c>
      <c r="AA494" s="81">
        <v>993568.28</v>
      </c>
      <c r="AB494" s="82">
        <v>1446343768</v>
      </c>
      <c r="AC494" s="83">
        <v>467402636</v>
      </c>
      <c r="AD494" s="81">
        <v>32214820.800000001</v>
      </c>
      <c r="AE494" s="81">
        <v>0</v>
      </c>
      <c r="AF494" s="81">
        <v>16488.849999999999</v>
      </c>
    </row>
    <row r="495" spans="1:32" x14ac:dyDescent="0.25">
      <c r="A495" s="7">
        <v>112676403</v>
      </c>
      <c r="B495" s="8" t="s">
        <v>557</v>
      </c>
      <c r="C495" s="8" t="s">
        <v>203</v>
      </c>
      <c r="D495" s="70">
        <v>69287</v>
      </c>
      <c r="E495" s="71">
        <v>10007</v>
      </c>
      <c r="F495" s="72">
        <v>39084077.560000002</v>
      </c>
      <c r="G495" s="73">
        <v>56.37</v>
      </c>
      <c r="H495" s="29">
        <f t="shared" si="21"/>
        <v>64</v>
      </c>
      <c r="I495" s="38" t="str">
        <f t="array" ref="I495">H495&amp;CHOOSE(AND(H495&lt;&gt;{11,12,13})*MIN(4,MOD(H495,10))+1,"th","st","nd","rd","th")</f>
        <v>64th</v>
      </c>
      <c r="J495" s="74">
        <v>1.1200000000000001</v>
      </c>
      <c r="K495" s="75">
        <v>53475863.640000001</v>
      </c>
      <c r="L495" s="38">
        <v>4129.3779999999997</v>
      </c>
      <c r="M495" s="38">
        <v>297.161</v>
      </c>
      <c r="N495" s="72">
        <v>12080.74</v>
      </c>
      <c r="O495" s="29">
        <f t="shared" si="22"/>
        <v>61</v>
      </c>
      <c r="P495" s="38" t="str">
        <f t="array" ref="P495">O495&amp;CHOOSE(AND(O495&lt;&gt;{11,12,13})*MIN(4,MOD(O495,10))+1,"th","st","nd","rd","th")</f>
        <v>61st</v>
      </c>
      <c r="Q495" s="76">
        <v>0.94059999999999999</v>
      </c>
      <c r="R495" s="77">
        <v>1.05</v>
      </c>
      <c r="S495" s="78">
        <v>1.35E-2</v>
      </c>
      <c r="T495" s="79">
        <v>242</v>
      </c>
      <c r="U495" s="80">
        <v>39097270</v>
      </c>
      <c r="V495" s="72">
        <v>8832.4699999999993</v>
      </c>
      <c r="W495" s="29">
        <f t="shared" si="23"/>
        <v>75</v>
      </c>
      <c r="X495" s="38" t="str">
        <f t="array" ref="X495">W495&amp;CHOOSE(AND(W495&lt;&gt;{11,12,13})*MIN(4,MOD(W495,10))+1,"th","st","nd","rd","th")</f>
        <v>75th</v>
      </c>
      <c r="Y495" s="77">
        <v>0</v>
      </c>
      <c r="Z495" s="39">
        <v>1.05</v>
      </c>
      <c r="AA495" s="81">
        <v>1123183.31</v>
      </c>
      <c r="AB495" s="82">
        <v>2222903484</v>
      </c>
      <c r="AC495" s="83">
        <v>673190624</v>
      </c>
      <c r="AD495" s="81">
        <v>37852407.450000003</v>
      </c>
      <c r="AE495" s="81">
        <v>0</v>
      </c>
      <c r="AF495" s="81">
        <v>108486.8</v>
      </c>
    </row>
    <row r="496" spans="1:32" x14ac:dyDescent="0.25">
      <c r="A496" s="7">
        <v>112676503</v>
      </c>
      <c r="B496" s="8" t="s">
        <v>566</v>
      </c>
      <c r="C496" s="8" t="s">
        <v>203</v>
      </c>
      <c r="D496" s="70">
        <v>73284</v>
      </c>
      <c r="E496" s="71">
        <v>7906</v>
      </c>
      <c r="F496" s="72">
        <v>33911608.630000003</v>
      </c>
      <c r="G496" s="73">
        <v>58.53</v>
      </c>
      <c r="H496" s="29">
        <f t="shared" si="21"/>
        <v>68</v>
      </c>
      <c r="I496" s="38" t="str">
        <f t="array" ref="I496">H496&amp;CHOOSE(AND(H496&lt;&gt;{11,12,13})*MIN(4,MOD(H496,10))+1,"th","st","nd","rd","th")</f>
        <v>68th</v>
      </c>
      <c r="J496" s="74">
        <v>1.17</v>
      </c>
      <c r="K496" s="75">
        <v>43976873.979999997</v>
      </c>
      <c r="L496" s="38">
        <v>3143.1010000000001</v>
      </c>
      <c r="M496" s="38">
        <v>147.65299999999999</v>
      </c>
      <c r="N496" s="72">
        <v>13363.77</v>
      </c>
      <c r="O496" s="29">
        <f t="shared" si="22"/>
        <v>79</v>
      </c>
      <c r="P496" s="38" t="str">
        <f t="array" ref="P496">O496&amp;CHOOSE(AND(O496&lt;&gt;{11,12,13})*MIN(4,MOD(O496,10))+1,"th","st","nd","rd","th")</f>
        <v>79th</v>
      </c>
      <c r="Q496" s="76">
        <v>0.85029999999999994</v>
      </c>
      <c r="R496" s="77">
        <v>0.99</v>
      </c>
      <c r="S496" s="78">
        <v>1.47E-2</v>
      </c>
      <c r="T496" s="79">
        <v>173</v>
      </c>
      <c r="U496" s="80">
        <v>31045852</v>
      </c>
      <c r="V496" s="72">
        <v>9434.27</v>
      </c>
      <c r="W496" s="29">
        <f t="shared" si="23"/>
        <v>80</v>
      </c>
      <c r="X496" s="38" t="str">
        <f t="array" ref="X496">W496&amp;CHOOSE(AND(W496&lt;&gt;{11,12,13})*MIN(4,MOD(W496,10))+1,"th","st","nd","rd","th")</f>
        <v>80th</v>
      </c>
      <c r="Y496" s="77">
        <v>0</v>
      </c>
      <c r="Z496" s="39">
        <v>0.99</v>
      </c>
      <c r="AA496" s="81">
        <v>1061072.25</v>
      </c>
      <c r="AB496" s="82">
        <v>1722472175</v>
      </c>
      <c r="AC496" s="83">
        <v>577220543</v>
      </c>
      <c r="AD496" s="81">
        <v>32821162.34</v>
      </c>
      <c r="AE496" s="81">
        <v>0</v>
      </c>
      <c r="AF496" s="81">
        <v>29374.04</v>
      </c>
    </row>
    <row r="497" spans="1:32" x14ac:dyDescent="0.25">
      <c r="A497" s="7">
        <v>112676703</v>
      </c>
      <c r="B497" s="8" t="s">
        <v>569</v>
      </c>
      <c r="C497" s="8" t="s">
        <v>203</v>
      </c>
      <c r="D497" s="70">
        <v>66792</v>
      </c>
      <c r="E497" s="71">
        <v>10266</v>
      </c>
      <c r="F497" s="72">
        <v>39162083.130000003</v>
      </c>
      <c r="G497" s="73">
        <v>57.11</v>
      </c>
      <c r="H497" s="29">
        <f t="shared" si="21"/>
        <v>65</v>
      </c>
      <c r="I497" s="38" t="str">
        <f t="array" ref="I497">H497&amp;CHOOSE(AND(H497&lt;&gt;{11,12,13})*MIN(4,MOD(H497,10))+1,"th","st","nd","rd","th")</f>
        <v>65th</v>
      </c>
      <c r="J497" s="74">
        <v>1.1399999999999999</v>
      </c>
      <c r="K497" s="75">
        <v>53152966.189999998</v>
      </c>
      <c r="L497" s="38">
        <v>3919.087</v>
      </c>
      <c r="M497" s="38">
        <v>359.23099999999999</v>
      </c>
      <c r="N497" s="72">
        <v>12423.8</v>
      </c>
      <c r="O497" s="29">
        <f t="shared" si="22"/>
        <v>68</v>
      </c>
      <c r="P497" s="38" t="str">
        <f t="array" ref="P497">O497&amp;CHOOSE(AND(O497&lt;&gt;{11,12,13})*MIN(4,MOD(O497,10))+1,"th","st","nd","rd","th")</f>
        <v>68th</v>
      </c>
      <c r="Q497" s="76">
        <v>0.91459999999999997</v>
      </c>
      <c r="R497" s="77">
        <v>1.04</v>
      </c>
      <c r="S497" s="78">
        <v>1.5100000000000001E-2</v>
      </c>
      <c r="T497" s="79">
        <v>154</v>
      </c>
      <c r="U497" s="80">
        <v>34984017</v>
      </c>
      <c r="V497" s="72">
        <v>8177.05</v>
      </c>
      <c r="W497" s="29">
        <f t="shared" si="23"/>
        <v>69</v>
      </c>
      <c r="X497" s="38" t="str">
        <f t="array" ref="X497">W497&amp;CHOOSE(AND(W497&lt;&gt;{11,12,13})*MIN(4,MOD(W497,10))+1,"th","st","nd","rd","th")</f>
        <v>69th</v>
      </c>
      <c r="Y497" s="77">
        <v>0</v>
      </c>
      <c r="Z497" s="39">
        <v>1.04</v>
      </c>
      <c r="AA497" s="81">
        <v>999015.02</v>
      </c>
      <c r="AB497" s="82">
        <v>1900779933</v>
      </c>
      <c r="AC497" s="83">
        <v>690628718</v>
      </c>
      <c r="AD497" s="81">
        <v>37537730.549999997</v>
      </c>
      <c r="AE497" s="81">
        <v>501007</v>
      </c>
      <c r="AF497" s="81">
        <v>124330.56</v>
      </c>
    </row>
    <row r="498" spans="1:32" x14ac:dyDescent="0.25">
      <c r="A498" s="7">
        <v>115219002</v>
      </c>
      <c r="B498" s="8" t="s">
        <v>634</v>
      </c>
      <c r="C498" s="8" t="s">
        <v>203</v>
      </c>
      <c r="D498" s="70">
        <v>59716</v>
      </c>
      <c r="E498" s="71">
        <v>25473</v>
      </c>
      <c r="F498" s="72">
        <v>70783121.409999996</v>
      </c>
      <c r="G498" s="73">
        <v>46.53</v>
      </c>
      <c r="H498" s="29">
        <f t="shared" si="21"/>
        <v>40</v>
      </c>
      <c r="I498" s="38" t="str">
        <f t="array" ref="I498">H498&amp;CHOOSE(AND(H498&lt;&gt;{11,12,13})*MIN(4,MOD(H498,10))+1,"th","st","nd","rd","th")</f>
        <v>40th</v>
      </c>
      <c r="J498" s="74">
        <v>0.93</v>
      </c>
      <c r="K498" s="75">
        <v>88056273.180000007</v>
      </c>
      <c r="L498" s="38">
        <v>7790.5129999999999</v>
      </c>
      <c r="M498" s="38">
        <v>1106.7270000000001</v>
      </c>
      <c r="N498" s="72">
        <v>9897.0300000000007</v>
      </c>
      <c r="O498" s="29">
        <f t="shared" si="22"/>
        <v>17</v>
      </c>
      <c r="P498" s="38" t="str">
        <f t="array" ref="P498">O498&amp;CHOOSE(AND(O498&lt;&gt;{11,12,13})*MIN(4,MOD(O498,10))+1,"th","st","nd","rd","th")</f>
        <v>17th</v>
      </c>
      <c r="Q498" s="76">
        <v>1.1480999999999999</v>
      </c>
      <c r="R498" s="77">
        <v>0.93</v>
      </c>
      <c r="S498" s="78">
        <v>1.1299999999999999E-2</v>
      </c>
      <c r="T498" s="79">
        <v>385</v>
      </c>
      <c r="U498" s="80">
        <v>84264552</v>
      </c>
      <c r="V498" s="72">
        <v>9470.86</v>
      </c>
      <c r="W498" s="29">
        <f t="shared" si="23"/>
        <v>80</v>
      </c>
      <c r="X498" s="38" t="str">
        <f t="array" ref="X498">W498&amp;CHOOSE(AND(W498&lt;&gt;{11,12,13})*MIN(4,MOD(W498,10))+1,"th","st","nd","rd","th")</f>
        <v>80th</v>
      </c>
      <c r="Y498" s="77">
        <v>0</v>
      </c>
      <c r="Z498" s="39">
        <v>0.93</v>
      </c>
      <c r="AA498" s="81">
        <v>1277456.4099999999</v>
      </c>
      <c r="AB498" s="82">
        <v>4507682703</v>
      </c>
      <c r="AC498" s="83">
        <v>1734135983</v>
      </c>
      <c r="AD498" s="81">
        <v>69340816</v>
      </c>
      <c r="AE498" s="81">
        <v>0</v>
      </c>
      <c r="AF498" s="81">
        <v>164849</v>
      </c>
    </row>
    <row r="499" spans="1:32" x14ac:dyDescent="0.25">
      <c r="A499" s="7">
        <v>112678503</v>
      </c>
      <c r="B499" s="8" t="s">
        <v>635</v>
      </c>
      <c r="C499" s="8" t="s">
        <v>203</v>
      </c>
      <c r="D499" s="70">
        <v>56391</v>
      </c>
      <c r="E499" s="71">
        <v>9819</v>
      </c>
      <c r="F499" s="72">
        <v>37419568.380000003</v>
      </c>
      <c r="G499" s="73">
        <v>67.58</v>
      </c>
      <c r="H499" s="29">
        <f t="shared" si="21"/>
        <v>84</v>
      </c>
      <c r="I499" s="38" t="str">
        <f t="array" ref="I499">H499&amp;CHOOSE(AND(H499&lt;&gt;{11,12,13})*MIN(4,MOD(H499,10))+1,"th","st","nd","rd","th")</f>
        <v>84th</v>
      </c>
      <c r="J499" s="74">
        <v>1.35</v>
      </c>
      <c r="K499" s="75">
        <v>44221029</v>
      </c>
      <c r="L499" s="38">
        <v>3209.114</v>
      </c>
      <c r="M499" s="38">
        <v>428.81599999999997</v>
      </c>
      <c r="N499" s="72">
        <v>12155.55</v>
      </c>
      <c r="O499" s="29">
        <f t="shared" si="22"/>
        <v>63</v>
      </c>
      <c r="P499" s="38" t="str">
        <f t="array" ref="P499">O499&amp;CHOOSE(AND(O499&lt;&gt;{11,12,13})*MIN(4,MOD(O499,10))+1,"th","st","nd","rd","th")</f>
        <v>63rd</v>
      </c>
      <c r="Q499" s="76">
        <v>0.93479999999999996</v>
      </c>
      <c r="R499" s="77">
        <v>1.26</v>
      </c>
      <c r="S499" s="78">
        <v>1.7999999999999999E-2</v>
      </c>
      <c r="T499" s="79">
        <v>57</v>
      </c>
      <c r="U499" s="80">
        <v>27987485</v>
      </c>
      <c r="V499" s="72">
        <v>7693.24</v>
      </c>
      <c r="W499" s="29">
        <f t="shared" si="23"/>
        <v>65</v>
      </c>
      <c r="X499" s="38" t="str">
        <f t="array" ref="X499">W499&amp;CHOOSE(AND(W499&lt;&gt;{11,12,13})*MIN(4,MOD(W499,10))+1,"th","st","nd","rd","th")</f>
        <v>65th</v>
      </c>
      <c r="Y499" s="77">
        <v>0</v>
      </c>
      <c r="Z499" s="39">
        <v>1.26</v>
      </c>
      <c r="AA499" s="81">
        <v>1062098.3799999999</v>
      </c>
      <c r="AB499" s="82">
        <v>1567720504</v>
      </c>
      <c r="AC499" s="83">
        <v>505426551</v>
      </c>
      <c r="AD499" s="81">
        <v>35350570</v>
      </c>
      <c r="AE499" s="81">
        <v>0</v>
      </c>
      <c r="AF499" s="81">
        <v>1006900</v>
      </c>
    </row>
    <row r="500" spans="1:32" x14ac:dyDescent="0.25">
      <c r="A500" s="7">
        <v>112679002</v>
      </c>
      <c r="B500" s="8" t="s">
        <v>656</v>
      </c>
      <c r="C500" s="8" t="s">
        <v>203</v>
      </c>
      <c r="D500" s="70">
        <v>28819</v>
      </c>
      <c r="E500" s="71">
        <v>16482</v>
      </c>
      <c r="F500" s="72">
        <v>33752211.420000002</v>
      </c>
      <c r="G500" s="73">
        <v>71.06</v>
      </c>
      <c r="H500" s="29">
        <f t="shared" si="21"/>
        <v>89</v>
      </c>
      <c r="I500" s="38" t="str">
        <f t="array" ref="I500">H500&amp;CHOOSE(AND(H500&lt;&gt;{11,12,13})*MIN(4,MOD(H500,10))+1,"th","st","nd","rd","th")</f>
        <v>89th</v>
      </c>
      <c r="J500" s="74">
        <v>1.42</v>
      </c>
      <c r="K500" s="75">
        <v>98920792.280000001</v>
      </c>
      <c r="L500" s="38">
        <v>7755.5640000000003</v>
      </c>
      <c r="M500" s="38">
        <v>5256.9830000000002</v>
      </c>
      <c r="N500" s="72">
        <v>7601.95</v>
      </c>
      <c r="O500" s="29">
        <f t="shared" si="22"/>
        <v>1</v>
      </c>
      <c r="P500" s="38" t="str">
        <f t="array" ref="P500">O500&amp;CHOOSE(AND(O500&lt;&gt;{11,12,13})*MIN(4,MOD(O500,10))+1,"th","st","nd","rd","th")</f>
        <v>1st</v>
      </c>
      <c r="Q500" s="76">
        <v>1.4946999999999999</v>
      </c>
      <c r="R500" s="77">
        <v>1.42</v>
      </c>
      <c r="S500" s="78">
        <v>2.3699999999999999E-2</v>
      </c>
      <c r="T500" s="79">
        <v>6</v>
      </c>
      <c r="U500" s="80">
        <v>19213147</v>
      </c>
      <c r="V500" s="72">
        <v>1476.51</v>
      </c>
      <c r="W500" s="29">
        <f t="shared" si="23"/>
        <v>0</v>
      </c>
      <c r="X500" s="38" t="str">
        <f t="array" ref="X500">W500&amp;CHOOSE(AND(W500&lt;&gt;{11,12,13})*MIN(4,MOD(W500,10))+1,"th","st","nd","rd","th")</f>
        <v>0th</v>
      </c>
      <c r="Y500" s="77">
        <v>0.77</v>
      </c>
      <c r="Z500" s="39">
        <v>2.19</v>
      </c>
      <c r="AA500" s="81">
        <v>2901195.13</v>
      </c>
      <c r="AB500" s="82">
        <v>996417033</v>
      </c>
      <c r="AC500" s="83">
        <v>426779037</v>
      </c>
      <c r="AD500" s="81">
        <v>30665082.530000001</v>
      </c>
      <c r="AE500" s="81">
        <v>0</v>
      </c>
      <c r="AF500" s="81">
        <v>185933.76</v>
      </c>
    </row>
    <row r="501" spans="1:32" x14ac:dyDescent="0.25">
      <c r="A501" s="7">
        <v>112679403</v>
      </c>
      <c r="B501" s="8" t="s">
        <v>657</v>
      </c>
      <c r="C501" s="8" t="s">
        <v>203</v>
      </c>
      <c r="D501" s="70">
        <v>65876</v>
      </c>
      <c r="E501" s="71">
        <v>7966</v>
      </c>
      <c r="F501" s="72">
        <v>42291431.980000004</v>
      </c>
      <c r="G501" s="73">
        <v>80.59</v>
      </c>
      <c r="H501" s="29">
        <f t="shared" si="21"/>
        <v>97</v>
      </c>
      <c r="I501" s="38" t="str">
        <f t="array" ref="I501">H501&amp;CHOOSE(AND(H501&lt;&gt;{11,12,13})*MIN(4,MOD(H501,10))+1,"th","st","nd","rd","th")</f>
        <v>97th</v>
      </c>
      <c r="J501" s="74">
        <v>1.61</v>
      </c>
      <c r="K501" s="75">
        <v>44308040.229999997</v>
      </c>
      <c r="L501" s="38">
        <v>2945.55</v>
      </c>
      <c r="M501" s="38">
        <v>183.245</v>
      </c>
      <c r="N501" s="72">
        <v>14161.38</v>
      </c>
      <c r="O501" s="29">
        <f t="shared" si="22"/>
        <v>86</v>
      </c>
      <c r="P501" s="38" t="str">
        <f t="array" ref="P501">O501&amp;CHOOSE(AND(O501&lt;&gt;{11,12,13})*MIN(4,MOD(O501,10))+1,"th","st","nd","rd","th")</f>
        <v>86th</v>
      </c>
      <c r="Q501" s="76">
        <v>0.8024</v>
      </c>
      <c r="R501" s="77">
        <v>1.29</v>
      </c>
      <c r="S501" s="78">
        <v>1.7500000000000002E-2</v>
      </c>
      <c r="T501" s="79">
        <v>66</v>
      </c>
      <c r="U501" s="80">
        <v>32629102</v>
      </c>
      <c r="V501" s="72">
        <v>10428.65</v>
      </c>
      <c r="W501" s="29">
        <f t="shared" si="23"/>
        <v>85</v>
      </c>
      <c r="X501" s="38" t="str">
        <f t="array" ref="X501">W501&amp;CHOOSE(AND(W501&lt;&gt;{11,12,13})*MIN(4,MOD(W501,10))+1,"th","st","nd","rd","th")</f>
        <v>85th</v>
      </c>
      <c r="Y501" s="77">
        <v>0</v>
      </c>
      <c r="Z501" s="39">
        <v>1.29</v>
      </c>
      <c r="AA501" s="81">
        <v>663522.88</v>
      </c>
      <c r="AB501" s="82">
        <v>1756097879</v>
      </c>
      <c r="AC501" s="83">
        <v>660872611</v>
      </c>
      <c r="AD501" s="81">
        <v>41517351.469999999</v>
      </c>
      <c r="AE501" s="81">
        <v>0</v>
      </c>
      <c r="AF501" s="81">
        <v>110557.63</v>
      </c>
    </row>
    <row r="502" spans="1:32" x14ac:dyDescent="0.25">
      <c r="A502" s="8"/>
      <c r="B502" s="8"/>
      <c r="C502" s="8"/>
      <c r="D502" s="84"/>
      <c r="E502" s="71"/>
      <c r="F502" s="85"/>
      <c r="G502" s="86"/>
      <c r="H502" s="86"/>
      <c r="I502" s="86"/>
      <c r="J502" s="86"/>
      <c r="K502" s="57"/>
      <c r="L502" s="87"/>
      <c r="M502" s="87"/>
      <c r="N502" s="80"/>
      <c r="O502" s="80"/>
      <c r="P502" s="80"/>
      <c r="Q502" s="57"/>
      <c r="R502" s="57"/>
      <c r="S502" s="78"/>
      <c r="T502" s="78"/>
      <c r="U502" s="80"/>
      <c r="V502" s="80"/>
      <c r="W502" s="80"/>
      <c r="X502" s="80"/>
      <c r="Y502" s="80"/>
      <c r="Z502" s="39"/>
      <c r="AA502" s="81"/>
      <c r="AB502" s="82"/>
      <c r="AC502" s="83"/>
      <c r="AD502" s="84"/>
      <c r="AE502" s="84"/>
      <c r="AF502" s="84"/>
    </row>
    <row r="503" spans="1:32" x14ac:dyDescent="0.25">
      <c r="A503" s="48"/>
      <c r="B503" s="48"/>
      <c r="C503" s="48"/>
      <c r="D503" s="85"/>
      <c r="E503" s="71">
        <v>4957736</v>
      </c>
      <c r="F503" s="80">
        <v>15806704220.909998</v>
      </c>
      <c r="G503" s="86">
        <v>50.17</v>
      </c>
      <c r="H503" s="86"/>
      <c r="I503" s="86"/>
      <c r="J503" s="86">
        <v>518.01000000000045</v>
      </c>
      <c r="K503" s="75">
        <v>23875129937.959991</v>
      </c>
      <c r="L503" s="38">
        <v>1710830.6690000005</v>
      </c>
      <c r="M503" s="38">
        <v>390951.97400000005</v>
      </c>
      <c r="N503" s="72">
        <v>11362.59</v>
      </c>
      <c r="O503" s="72"/>
      <c r="P503" s="72"/>
      <c r="Q503" s="57"/>
      <c r="R503" s="86">
        <v>470.77000000000015</v>
      </c>
      <c r="S503" s="78">
        <v>1.35E-2</v>
      </c>
      <c r="T503" s="78"/>
      <c r="U503" s="80">
        <v>15019557373</v>
      </c>
      <c r="V503" s="72">
        <v>6541.83</v>
      </c>
      <c r="W503" s="72"/>
      <c r="X503" s="72"/>
      <c r="Y503" s="88">
        <v>72.919999999999945</v>
      </c>
      <c r="Z503" s="86">
        <v>543.6900000000004</v>
      </c>
      <c r="AA503" s="81"/>
      <c r="AB503" s="82"/>
      <c r="AC503" s="83"/>
      <c r="AD503" s="89"/>
      <c r="AE503" s="89"/>
      <c r="AF503" s="89"/>
    </row>
    <row r="504" spans="1:32" x14ac:dyDescent="0.25">
      <c r="A504" s="84"/>
      <c r="B504" s="84"/>
      <c r="C504" s="84"/>
      <c r="D504" s="85"/>
      <c r="E504" s="71"/>
      <c r="F504" s="85"/>
      <c r="G504" s="90"/>
      <c r="H504" s="90"/>
      <c r="I504" s="90"/>
      <c r="J504" s="86"/>
      <c r="K504" s="57"/>
      <c r="L504" s="57"/>
      <c r="M504" s="57"/>
      <c r="N504" s="91" t="s">
        <v>1652</v>
      </c>
      <c r="O504" s="91"/>
      <c r="P504" s="91"/>
      <c r="Q504" s="57"/>
      <c r="R504" s="57"/>
      <c r="S504" s="92" t="s">
        <v>1652</v>
      </c>
      <c r="T504" s="92"/>
      <c r="U504" s="91"/>
      <c r="V504" s="91" t="s">
        <v>1652</v>
      </c>
      <c r="W504" s="91"/>
      <c r="X504" s="91"/>
      <c r="Y504" s="91"/>
      <c r="Z504" s="91"/>
      <c r="AA504" s="85"/>
      <c r="AB504" s="82"/>
      <c r="AC504" s="93"/>
      <c r="AD504" s="84"/>
      <c r="AE504" s="84"/>
      <c r="AF504" s="8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08"/>
  <sheetViews>
    <sheetView workbookViewId="0">
      <pane xSplit="3" ySplit="1" topLeftCell="D476" activePane="bottomRight" state="frozen"/>
      <selection pane="topRight" activeCell="D1" sqref="D1"/>
      <selection pane="bottomLeft" activeCell="A2" sqref="A2"/>
      <selection pane="bottomRight" activeCell="C505" sqref="C505"/>
    </sheetView>
  </sheetViews>
  <sheetFormatPr defaultRowHeight="15" x14ac:dyDescent="0.25"/>
  <cols>
    <col min="1" max="1" width="11.42578125" customWidth="1"/>
    <col min="2" max="2" width="21" customWidth="1"/>
    <col min="3" max="3" width="14.140625" customWidth="1"/>
    <col min="4" max="51" width="11.7109375" customWidth="1"/>
  </cols>
  <sheetData>
    <row r="1" spans="1:47" ht="58.9" customHeight="1" x14ac:dyDescent="0.25">
      <c r="A1" s="5" t="s">
        <v>90</v>
      </c>
      <c r="B1" s="6" t="s">
        <v>91</v>
      </c>
      <c r="C1" s="6" t="s">
        <v>92</v>
      </c>
      <c r="D1" s="22" t="s">
        <v>1590</v>
      </c>
      <c r="E1" s="22"/>
      <c r="F1" s="22" t="s">
        <v>1591</v>
      </c>
      <c r="G1" s="22" t="s">
        <v>1592</v>
      </c>
      <c r="H1" s="23" t="s">
        <v>1653</v>
      </c>
      <c r="I1" s="23" t="s">
        <v>1654</v>
      </c>
      <c r="J1" s="23" t="s">
        <v>1595</v>
      </c>
      <c r="K1" s="22" t="s">
        <v>1655</v>
      </c>
      <c r="L1" s="22" t="s">
        <v>1656</v>
      </c>
      <c r="M1" s="22"/>
      <c r="N1" s="22" t="s">
        <v>1598</v>
      </c>
      <c r="O1" s="22" t="s">
        <v>1657</v>
      </c>
      <c r="P1" s="22"/>
      <c r="Q1" s="22" t="s">
        <v>1600</v>
      </c>
      <c r="R1" s="23" t="s">
        <v>1601</v>
      </c>
      <c r="S1" s="23" t="s">
        <v>1602</v>
      </c>
      <c r="T1" s="23" t="s">
        <v>1603</v>
      </c>
      <c r="U1" s="23" t="s">
        <v>1604</v>
      </c>
      <c r="V1" s="24" t="s">
        <v>1605</v>
      </c>
      <c r="W1" s="24" t="s">
        <v>1606</v>
      </c>
      <c r="X1" s="24"/>
      <c r="Y1" s="24" t="s">
        <v>1607</v>
      </c>
      <c r="Z1" s="23" t="s">
        <v>1608</v>
      </c>
      <c r="AA1" s="22" t="s">
        <v>1658</v>
      </c>
      <c r="AB1" s="22" t="s">
        <v>1610</v>
      </c>
      <c r="AC1" s="22"/>
      <c r="AD1" s="22" t="s">
        <v>1611</v>
      </c>
      <c r="AE1" s="23" t="s">
        <v>1612</v>
      </c>
      <c r="AF1" s="22" t="s">
        <v>1613</v>
      </c>
      <c r="AG1" s="22" t="s">
        <v>1614</v>
      </c>
      <c r="AH1" s="22" t="s">
        <v>1615</v>
      </c>
      <c r="AI1" s="23" t="s">
        <v>1659</v>
      </c>
      <c r="AJ1" s="23"/>
      <c r="AK1" s="23" t="s">
        <v>1660</v>
      </c>
      <c r="AL1" s="23" t="s">
        <v>1661</v>
      </c>
      <c r="AM1" s="23" t="s">
        <v>1662</v>
      </c>
      <c r="AN1" s="23" t="s">
        <v>1620</v>
      </c>
      <c r="AO1" s="23"/>
      <c r="AP1" s="23" t="s">
        <v>1621</v>
      </c>
      <c r="AQ1" s="22" t="s">
        <v>1663</v>
      </c>
      <c r="AR1" s="26" t="s">
        <v>1623</v>
      </c>
      <c r="AS1" s="26"/>
      <c r="AT1" s="23" t="s">
        <v>1624</v>
      </c>
      <c r="AU1" s="26" t="s">
        <v>5</v>
      </c>
    </row>
    <row r="2" spans="1:47" x14ac:dyDescent="0.25">
      <c r="A2" s="7">
        <v>112011103</v>
      </c>
      <c r="B2" s="8" t="s">
        <v>144</v>
      </c>
      <c r="C2" s="8" t="s">
        <v>145</v>
      </c>
      <c r="D2" s="27">
        <v>63434</v>
      </c>
      <c r="E2" s="29">
        <f>ROUND(_xlfn.PERCENTRANK.EXC(D$2:D$501,D2)*100,0)</f>
        <v>77</v>
      </c>
      <c r="F2" s="38" t="str">
        <f t="array" ref="F2">E2&amp;CHOOSE(AND(E2&lt;&gt;{11,12,13})*MIN(4,MOD(E2,10))+1,"th","st","nd","rd","th")</f>
        <v>77th</v>
      </c>
      <c r="G2" s="29">
        <v>4916</v>
      </c>
      <c r="H2" s="30">
        <v>0.83730000000000004</v>
      </c>
      <c r="I2" s="31">
        <v>0.67120000000000002</v>
      </c>
      <c r="J2" s="94">
        <f>RANK(I2,$I$2:$I$501)</f>
        <v>200</v>
      </c>
      <c r="K2" s="33">
        <v>0</v>
      </c>
      <c r="L2" s="34">
        <v>7.8E-2</v>
      </c>
      <c r="M2" s="29">
        <f>ROUND(_xlfn.PERCENTRANK.EXC(L$2:L$501,L2)*100,0)</f>
        <v>24</v>
      </c>
      <c r="N2" s="38" t="str">
        <f t="array" ref="N2">M2&amp;CHOOSE(AND(M2&lt;&gt;{11,12,13})*MIN(4,MOD(M2,10))+1,"th","st","nd","rd","th")</f>
        <v>24th</v>
      </c>
      <c r="O2" s="34">
        <v>0.14860000000000001</v>
      </c>
      <c r="P2" s="29">
        <f>ROUND(_xlfn.PERCENTRANK.EXC(O$2:O$501,O2)*100,0)</f>
        <v>37</v>
      </c>
      <c r="Q2" s="38" t="str">
        <f t="array" ref="Q2">P2&amp;CHOOSE(AND(P2&lt;&gt;{11,12,13})*MIN(4,MOD(P2,10))+1,"th","st","nd","rd","th")</f>
        <v>37th</v>
      </c>
      <c r="R2" s="35">
        <v>97.887</v>
      </c>
      <c r="S2" s="35">
        <v>93.242999999999995</v>
      </c>
      <c r="T2" s="35">
        <v>0</v>
      </c>
      <c r="U2" s="35">
        <v>191.13</v>
      </c>
      <c r="V2" s="36">
        <v>65.155000000000001</v>
      </c>
      <c r="W2" s="220">
        <f>V2/AF2</f>
        <v>3.1150838330710931E-2</v>
      </c>
      <c r="X2" s="29">
        <f>ROUNDUP(_xlfn.PERCENTRANK.EXC(W$2:W$501,W2)*100,0)</f>
        <v>65</v>
      </c>
      <c r="Y2" s="38" t="str">
        <f t="array" ref="Y2">X2&amp;CHOOSE(AND(X2&lt;&gt;{11,12,13})*MIN(4,MOD(X2,10))+1,"th","st","nd","rd","th")</f>
        <v>65th</v>
      </c>
      <c r="Z2" s="37">
        <v>13.031000000000001</v>
      </c>
      <c r="AA2" s="28">
        <v>71</v>
      </c>
      <c r="AB2" s="221">
        <f>AA2/AF2</f>
        <v>3.3945353717757289E-2</v>
      </c>
      <c r="AC2" s="29">
        <f>ROUNDUP(_xlfn.PERCENTRANK.EXC(AB$2:AB$501,AB2)*100,0)</f>
        <v>92</v>
      </c>
      <c r="AD2" s="38" t="str">
        <f t="array" ref="AD2">AC2&amp;CHOOSE(AND(AC2&lt;&gt;{11,12,13})*MIN(4,MOD(AC2,10))+1,"th","st","nd","rd","th")</f>
        <v>92nd</v>
      </c>
      <c r="AE2" s="37">
        <v>42.6</v>
      </c>
      <c r="AF2" s="38">
        <v>2091.5970000000002</v>
      </c>
      <c r="AG2" s="38">
        <v>2109.2049999999999</v>
      </c>
      <c r="AH2" s="38">
        <v>2075.64</v>
      </c>
      <c r="AI2" s="38">
        <v>2092.1469999999999</v>
      </c>
      <c r="AJ2" s="29">
        <f>ROUND(_xlfn.PERCENTRANK.EXC($AI$2:$AI$501,AI2)*100,0)</f>
        <v>48</v>
      </c>
      <c r="AK2" s="38" t="str">
        <f t="array" ref="AK2">AJ2&amp;CHOOSE(AND(AJ2&lt;&gt;{11,12,13})*MIN(4,MOD(AJ2,10))+1,"th","st","nd","rd","th")</f>
        <v>48th</v>
      </c>
      <c r="AL2" s="38">
        <v>246.761</v>
      </c>
      <c r="AM2" s="38">
        <v>246.761</v>
      </c>
      <c r="AN2" s="38">
        <v>2338.9079999999999</v>
      </c>
      <c r="AO2" s="29">
        <f>ROUND(_xlfn.PERCENTRANK.EXC(AN$2:AN$501,AN2)*100,0)</f>
        <v>46</v>
      </c>
      <c r="AP2" s="38" t="str">
        <f t="array" ref="AP2">AO2&amp;CHOOSE(AND(AO2&lt;&gt;{11,12,13})*MIN(4,MOD(AO2,10))+1,"th","st","nd","rd","th")</f>
        <v>46th</v>
      </c>
      <c r="AQ2" s="77">
        <v>1</v>
      </c>
      <c r="AR2" s="36">
        <v>1958.3679999999999</v>
      </c>
      <c r="AS2" s="29">
        <f>ROUND(_xlfn.PERCENTRANK.EXC(AR$2:AR$501,AR2)*100,0)</f>
        <v>34</v>
      </c>
      <c r="AT2" s="38" t="str">
        <f t="array" ref="AT2">AS2&amp;CHOOSE(AND(AS2&lt;&gt;{11,12,13})*MIN(4,MOD(AS2,10))+1,"th","st","nd","rd","th")</f>
        <v>34th</v>
      </c>
      <c r="AU2" s="40">
        <f>AR2/$AR$503</f>
        <v>6.6973756640934488E-4</v>
      </c>
    </row>
    <row r="3" spans="1:47" x14ac:dyDescent="0.25">
      <c r="A3" s="7">
        <v>112011603</v>
      </c>
      <c r="B3" s="8" t="s">
        <v>230</v>
      </c>
      <c r="C3" s="8" t="s">
        <v>145</v>
      </c>
      <c r="D3" s="27">
        <v>56969</v>
      </c>
      <c r="E3" s="29">
        <f t="shared" ref="E3:E66" si="0">ROUND(_xlfn.PERCENTRANK.EXC(D$2:D$501,D3)*100,0)</f>
        <v>64</v>
      </c>
      <c r="F3" s="38" t="str">
        <f t="array" ref="F3">E3&amp;CHOOSE(AND(E3&lt;&gt;{11,12,13})*MIN(4,MOD(E3,10))+1,"th","st","nd","rd","th")</f>
        <v>64th</v>
      </c>
      <c r="G3" s="29">
        <v>10335</v>
      </c>
      <c r="H3" s="30">
        <v>0.93230000000000002</v>
      </c>
      <c r="I3" s="31">
        <v>0.37019999999999997</v>
      </c>
      <c r="J3" s="94">
        <f t="shared" ref="J3:J66" si="1">RANK(I3,$I$2:$I$501)</f>
        <v>295</v>
      </c>
      <c r="K3" s="33">
        <v>0</v>
      </c>
      <c r="L3" s="34">
        <v>0.14829999999999999</v>
      </c>
      <c r="M3" s="29">
        <f t="shared" ref="M3:M66" si="2">ROUND(_xlfn.PERCENTRANK.EXC(L$2:L$501,L3)*100,0)</f>
        <v>50</v>
      </c>
      <c r="N3" s="38" t="str">
        <f t="array" ref="N3">M3&amp;CHOOSE(AND(M3&lt;&gt;{11,12,13})*MIN(4,MOD(M3,10))+1,"th","st","nd","rd","th")</f>
        <v>50th</v>
      </c>
      <c r="O3" s="34">
        <v>0.20960000000000001</v>
      </c>
      <c r="P3" s="29">
        <f t="shared" ref="P3:P66" si="3">ROUND(_xlfn.PERCENTRANK.EXC(O$2:O$501,O3)*100,0)</f>
        <v>65</v>
      </c>
      <c r="Q3" s="38" t="str">
        <f t="array" ref="Q3">P3&amp;CHOOSE(AND(P3&lt;&gt;{11,12,13})*MIN(4,MOD(P3,10))+1,"th","st","nd","rd","th")</f>
        <v>65th</v>
      </c>
      <c r="R3" s="35">
        <v>352.923</v>
      </c>
      <c r="S3" s="35">
        <v>249.40199999999999</v>
      </c>
      <c r="T3" s="35">
        <v>0</v>
      </c>
      <c r="U3" s="35">
        <v>602.32500000000005</v>
      </c>
      <c r="V3" s="36">
        <v>164.20599999999999</v>
      </c>
      <c r="W3" s="220">
        <f t="shared" ref="W3:W66" si="4">V3/AF3</f>
        <v>4.1400109623081147E-2</v>
      </c>
      <c r="X3" s="29">
        <f t="shared" ref="X3:X66" si="5">ROUNDUP(_xlfn.PERCENTRANK.EXC(W$2:W$501,W3)*100,0)</f>
        <v>82</v>
      </c>
      <c r="Y3" s="38" t="str">
        <f t="array" ref="Y3">X3&amp;CHOOSE(AND(X3&lt;&gt;{11,12,13})*MIN(4,MOD(X3,10))+1,"th","st","nd","rd","th")</f>
        <v>82nd</v>
      </c>
      <c r="Z3" s="37">
        <v>32.841000000000001</v>
      </c>
      <c r="AA3" s="28">
        <v>71</v>
      </c>
      <c r="AB3" s="221">
        <f t="shared" ref="AB3:AB66" si="6">AA3/AF3</f>
        <v>1.7900733123264446E-2</v>
      </c>
      <c r="AC3" s="29">
        <f t="shared" ref="AC3:AC66" si="7">ROUNDUP(_xlfn.PERCENTRANK.EXC(AB$2:AB$501,AB3)*100,0)</f>
        <v>81</v>
      </c>
      <c r="AD3" s="38" t="str">
        <f t="array" ref="AD3">AC3&amp;CHOOSE(AND(AC3&lt;&gt;{11,12,13})*MIN(4,MOD(AC3,10))+1,"th","st","nd","rd","th")</f>
        <v>81st</v>
      </c>
      <c r="AE3" s="37">
        <v>42.6</v>
      </c>
      <c r="AF3" s="38">
        <v>3966.3180000000002</v>
      </c>
      <c r="AG3" s="38">
        <v>4004.0189999999998</v>
      </c>
      <c r="AH3" s="38">
        <v>4039.5880000000002</v>
      </c>
      <c r="AI3" s="38">
        <v>4003.308</v>
      </c>
      <c r="AJ3" s="29">
        <f t="shared" ref="AJ3:AJ66" si="8">ROUND(_xlfn.PERCENTRANK.EXC($AI$2:$AI$501,AI3)*100,0)</f>
        <v>77</v>
      </c>
      <c r="AK3" s="38" t="str">
        <f t="array" ref="AK3">AJ3&amp;CHOOSE(AND(AJ3&lt;&gt;{11,12,13})*MIN(4,MOD(AJ3,10))+1,"th","st","nd","rd","th")</f>
        <v>77th</v>
      </c>
      <c r="AL3" s="38">
        <v>677.76599999999996</v>
      </c>
      <c r="AM3" s="38">
        <v>677.76599999999996</v>
      </c>
      <c r="AN3" s="38">
        <v>4681.0739999999996</v>
      </c>
      <c r="AO3" s="29">
        <f t="shared" ref="AO3:AO66" si="9">ROUND(_xlfn.PERCENTRANK.EXC(AN$2:AN$501,AN3)*100,0)</f>
        <v>78</v>
      </c>
      <c r="AP3" s="38" t="str">
        <f t="array" ref="AP3">AO3&amp;CHOOSE(AND(AO3&lt;&gt;{11,12,13})*MIN(4,MOD(AO3,10))+1,"th","st","nd","rd","th")</f>
        <v>78th</v>
      </c>
      <c r="AQ3" s="77">
        <v>1.07</v>
      </c>
      <c r="AR3" s="36">
        <v>4669.6570000000002</v>
      </c>
      <c r="AS3" s="29">
        <f t="shared" ref="AS3:AS66" si="10">ROUND(_xlfn.PERCENTRANK.EXC(AR$2:AR$501,AR3)*100,0)</f>
        <v>78</v>
      </c>
      <c r="AT3" s="38" t="str">
        <f t="array" ref="AT3">AS3&amp;CHOOSE(AND(AS3&lt;&gt;{11,12,13})*MIN(4,MOD(AS3,10))+1,"th","st","nd","rd","th")</f>
        <v>78th</v>
      </c>
      <c r="AU3" s="40">
        <f t="shared" ref="AU3:AU66" si="11">AR3/$AR$503</f>
        <v>1.5969647763578463E-3</v>
      </c>
    </row>
    <row r="4" spans="1:47" x14ac:dyDescent="0.25">
      <c r="A4" s="7">
        <v>112013054</v>
      </c>
      <c r="B4" s="8" t="s">
        <v>284</v>
      </c>
      <c r="C4" s="8" t="s">
        <v>145</v>
      </c>
      <c r="D4" s="27">
        <v>68611</v>
      </c>
      <c r="E4" s="29">
        <f t="shared" si="0"/>
        <v>85</v>
      </c>
      <c r="F4" s="38" t="str">
        <f t="array" ref="F4">E4&amp;CHOOSE(AND(E4&lt;&gt;{11,12,13})*MIN(4,MOD(E4,10))+1,"th","st","nd","rd","th")</f>
        <v>85th</v>
      </c>
      <c r="G4" s="29">
        <v>3004</v>
      </c>
      <c r="H4" s="30">
        <v>0.77410000000000001</v>
      </c>
      <c r="I4" s="31">
        <v>0.8</v>
      </c>
      <c r="J4" s="94">
        <f t="shared" si="1"/>
        <v>110</v>
      </c>
      <c r="K4" s="33">
        <v>55.597999999999999</v>
      </c>
      <c r="L4" s="34">
        <v>5.8599999999999999E-2</v>
      </c>
      <c r="M4" s="29">
        <f t="shared" si="2"/>
        <v>15</v>
      </c>
      <c r="N4" s="38" t="str">
        <f t="array" ref="N4">M4&amp;CHOOSE(AND(M4&lt;&gt;{11,12,13})*MIN(4,MOD(M4,10))+1,"th","st","nd","rd","th")</f>
        <v>15th</v>
      </c>
      <c r="O4" s="34">
        <v>0.1515</v>
      </c>
      <c r="P4" s="29">
        <f t="shared" si="3"/>
        <v>38</v>
      </c>
      <c r="Q4" s="38" t="str">
        <f t="array" ref="Q4">P4&amp;CHOOSE(AND(P4&lt;&gt;{11,12,13})*MIN(4,MOD(P4,10))+1,"th","st","nd","rd","th")</f>
        <v>38th</v>
      </c>
      <c r="R4" s="35">
        <v>39.54</v>
      </c>
      <c r="S4" s="35">
        <v>51.110999999999997</v>
      </c>
      <c r="T4" s="35">
        <v>0</v>
      </c>
      <c r="U4" s="35">
        <v>90.650999999999996</v>
      </c>
      <c r="V4" s="36">
        <v>55.363</v>
      </c>
      <c r="W4" s="220">
        <f t="shared" si="4"/>
        <v>4.9230635161716003E-2</v>
      </c>
      <c r="X4" s="29">
        <f t="shared" si="5"/>
        <v>88</v>
      </c>
      <c r="Y4" s="38" t="str">
        <f t="array" ref="Y4">X4&amp;CHOOSE(AND(X4&lt;&gt;{11,12,13})*MIN(4,MOD(X4,10))+1,"th","st","nd","rd","th")</f>
        <v>88th</v>
      </c>
      <c r="Z4" s="37">
        <v>11.073</v>
      </c>
      <c r="AA4" s="28">
        <v>6</v>
      </c>
      <c r="AB4" s="221">
        <f t="shared" si="6"/>
        <v>5.3354010976698523E-3</v>
      </c>
      <c r="AC4" s="29">
        <f t="shared" si="7"/>
        <v>55</v>
      </c>
      <c r="AD4" s="38" t="str">
        <f t="array" ref="AD4">AC4&amp;CHOOSE(AND(AC4&lt;&gt;{11,12,13})*MIN(4,MOD(AC4,10))+1,"th","st","nd","rd","th")</f>
        <v>55th</v>
      </c>
      <c r="AE4" s="37">
        <v>3.6</v>
      </c>
      <c r="AF4" s="38">
        <v>1124.5640000000001</v>
      </c>
      <c r="AG4" s="38">
        <v>1157.1959999999999</v>
      </c>
      <c r="AH4" s="38">
        <v>1194.0329999999999</v>
      </c>
      <c r="AI4" s="38">
        <v>1158.598</v>
      </c>
      <c r="AJ4" s="29">
        <f t="shared" si="8"/>
        <v>21</v>
      </c>
      <c r="AK4" s="38" t="str">
        <f t="array" ref="AK4">AJ4&amp;CHOOSE(AND(AJ4&lt;&gt;{11,12,13})*MIN(4,MOD(AJ4,10))+1,"th","st","nd","rd","th")</f>
        <v>21st</v>
      </c>
      <c r="AL4" s="38">
        <v>105.324</v>
      </c>
      <c r="AM4" s="38">
        <v>160.922</v>
      </c>
      <c r="AN4" s="38">
        <v>1319.52</v>
      </c>
      <c r="AO4" s="29">
        <f t="shared" si="9"/>
        <v>17</v>
      </c>
      <c r="AP4" s="38" t="str">
        <f t="array" ref="AP4">AO4&amp;CHOOSE(AND(AO4&lt;&gt;{11,12,13})*MIN(4,MOD(AO4,10))+1,"th","st","nd","rd","th")</f>
        <v>17th</v>
      </c>
      <c r="AQ4" s="77">
        <v>1.02</v>
      </c>
      <c r="AR4" s="36">
        <v>1041.8689999999999</v>
      </c>
      <c r="AS4" s="29">
        <f t="shared" si="10"/>
        <v>6</v>
      </c>
      <c r="AT4" s="38" t="str">
        <f t="array" ref="AT4">AS4&amp;CHOOSE(AND(AS4&lt;&gt;{11,12,13})*MIN(4,MOD(AS4,10))+1,"th","st","nd","rd","th")</f>
        <v>6th</v>
      </c>
      <c r="AU4" s="40">
        <f t="shared" si="11"/>
        <v>3.563062757241426E-4</v>
      </c>
    </row>
    <row r="5" spans="1:47" x14ac:dyDescent="0.25">
      <c r="A5" s="7">
        <v>112013753</v>
      </c>
      <c r="B5" s="8" t="s">
        <v>307</v>
      </c>
      <c r="C5" s="8" t="s">
        <v>145</v>
      </c>
      <c r="D5" s="27">
        <v>59411</v>
      </c>
      <c r="E5" s="29">
        <f t="shared" si="0"/>
        <v>70</v>
      </c>
      <c r="F5" s="38" t="str">
        <f t="array" ref="F5">E5&amp;CHOOSE(AND(E5&lt;&gt;{11,12,13})*MIN(4,MOD(E5,10))+1,"th","st","nd","rd","th")</f>
        <v>70th</v>
      </c>
      <c r="G5" s="29">
        <v>10018</v>
      </c>
      <c r="H5" s="30">
        <v>0.89400000000000002</v>
      </c>
      <c r="I5" s="31">
        <v>0.64100000000000001</v>
      </c>
      <c r="J5" s="94">
        <f t="shared" si="1"/>
        <v>208</v>
      </c>
      <c r="K5" s="33">
        <v>0</v>
      </c>
      <c r="L5" s="34">
        <v>0.28129999999999999</v>
      </c>
      <c r="M5" s="29">
        <f t="shared" si="2"/>
        <v>89</v>
      </c>
      <c r="N5" s="38" t="str">
        <f t="array" ref="N5">M5&amp;CHOOSE(AND(M5&lt;&gt;{11,12,13})*MIN(4,MOD(M5,10))+1,"th","st","nd","rd","th")</f>
        <v>89th</v>
      </c>
      <c r="O5" s="34">
        <v>0.1812</v>
      </c>
      <c r="P5" s="29">
        <f t="shared" si="3"/>
        <v>50</v>
      </c>
      <c r="Q5" s="38" t="str">
        <f t="array" ref="Q5">P5&amp;CHOOSE(AND(P5&lt;&gt;{11,12,13})*MIN(4,MOD(P5,10))+1,"th","st","nd","rd","th")</f>
        <v>50th</v>
      </c>
      <c r="R5" s="35">
        <v>520.79</v>
      </c>
      <c r="S5" s="35">
        <v>167.73400000000001</v>
      </c>
      <c r="T5" s="35">
        <v>0</v>
      </c>
      <c r="U5" s="35">
        <v>688.524</v>
      </c>
      <c r="V5" s="36">
        <v>185.15700000000001</v>
      </c>
      <c r="W5" s="220">
        <f t="shared" si="4"/>
        <v>6.0006572440086441E-2</v>
      </c>
      <c r="X5" s="29">
        <f t="shared" si="5"/>
        <v>92</v>
      </c>
      <c r="Y5" s="38" t="str">
        <f t="array" ref="Y5">X5&amp;CHOOSE(AND(X5&lt;&gt;{11,12,13})*MIN(4,MOD(X5,10))+1,"th","st","nd","rd","th")</f>
        <v>92nd</v>
      </c>
      <c r="Z5" s="37">
        <v>37.030999999999999</v>
      </c>
      <c r="AA5" s="28">
        <v>131</v>
      </c>
      <c r="AB5" s="221">
        <f t="shared" si="6"/>
        <v>4.2455111012013172E-2</v>
      </c>
      <c r="AC5" s="29">
        <f t="shared" si="7"/>
        <v>94</v>
      </c>
      <c r="AD5" s="38" t="str">
        <f t="array" ref="AD5">AC5&amp;CHOOSE(AND(AC5&lt;&gt;{11,12,13})*MIN(4,MOD(AC5,10))+1,"th","st","nd","rd","th")</f>
        <v>94th</v>
      </c>
      <c r="AE5" s="37">
        <v>78.599999999999994</v>
      </c>
      <c r="AF5" s="38">
        <v>3085.6120000000001</v>
      </c>
      <c r="AG5" s="38">
        <v>3078.7350000000001</v>
      </c>
      <c r="AH5" s="38">
        <v>3043.93</v>
      </c>
      <c r="AI5" s="38">
        <v>3069.4259999999999</v>
      </c>
      <c r="AJ5" s="29">
        <f t="shared" si="8"/>
        <v>65</v>
      </c>
      <c r="AK5" s="38" t="str">
        <f t="array" ref="AK5">AJ5&amp;CHOOSE(AND(AJ5&lt;&gt;{11,12,13})*MIN(4,MOD(AJ5,10))+1,"th","st","nd","rd","th")</f>
        <v>65th</v>
      </c>
      <c r="AL5" s="38">
        <v>804.15499999999997</v>
      </c>
      <c r="AM5" s="38">
        <v>804.15499999999997</v>
      </c>
      <c r="AN5" s="38">
        <v>3873.5810000000001</v>
      </c>
      <c r="AO5" s="29">
        <f t="shared" si="9"/>
        <v>71</v>
      </c>
      <c r="AP5" s="38" t="str">
        <f t="array" ref="AP5">AO5&amp;CHOOSE(AND(AO5&lt;&gt;{11,12,13})*MIN(4,MOD(AO5,10))+1,"th","st","nd","rd","th")</f>
        <v>71st</v>
      </c>
      <c r="AQ5" s="77">
        <v>1.1599999999999999</v>
      </c>
      <c r="AR5" s="36">
        <v>4017.058</v>
      </c>
      <c r="AS5" s="29">
        <f t="shared" si="10"/>
        <v>72</v>
      </c>
      <c r="AT5" s="38" t="str">
        <f t="array" ref="AT5">AS5&amp;CHOOSE(AND(AS5&lt;&gt;{11,12,13})*MIN(4,MOD(AS5,10))+1,"th","st","nd","rd","th")</f>
        <v>72nd</v>
      </c>
      <c r="AU5" s="40">
        <f t="shared" si="11"/>
        <v>1.3737840125273649E-3</v>
      </c>
    </row>
    <row r="6" spans="1:47" x14ac:dyDescent="0.25">
      <c r="A6" s="7">
        <v>112015203</v>
      </c>
      <c r="B6" s="8" t="s">
        <v>382</v>
      </c>
      <c r="C6" s="8" t="s">
        <v>145</v>
      </c>
      <c r="D6" s="27">
        <v>63345</v>
      </c>
      <c r="E6" s="29">
        <f t="shared" si="0"/>
        <v>76</v>
      </c>
      <c r="F6" s="38" t="str">
        <f t="array" ref="F6">E6&amp;CHOOSE(AND(E6&lt;&gt;{11,12,13})*MIN(4,MOD(E6,10))+1,"th","st","nd","rd","th")</f>
        <v>76th</v>
      </c>
      <c r="G6" s="29">
        <v>5635</v>
      </c>
      <c r="H6" s="30">
        <v>0.83850000000000002</v>
      </c>
      <c r="I6" s="31">
        <v>0.59119999999999995</v>
      </c>
      <c r="J6" s="94">
        <f t="shared" si="1"/>
        <v>224</v>
      </c>
      <c r="K6" s="33">
        <v>0</v>
      </c>
      <c r="L6" s="34">
        <v>0.1022</v>
      </c>
      <c r="M6" s="29">
        <f t="shared" si="2"/>
        <v>33</v>
      </c>
      <c r="N6" s="38" t="str">
        <f t="array" ref="N6">M6&amp;CHOOSE(AND(M6&lt;&gt;{11,12,13})*MIN(4,MOD(M6,10))+1,"th","st","nd","rd","th")</f>
        <v>33rd</v>
      </c>
      <c r="O6" s="34">
        <v>0.16309999999999999</v>
      </c>
      <c r="P6" s="29">
        <f t="shared" si="3"/>
        <v>44</v>
      </c>
      <c r="Q6" s="38" t="str">
        <f t="array" ref="Q6">P6&amp;CHOOSE(AND(P6&lt;&gt;{11,12,13})*MIN(4,MOD(P6,10))+1,"th","st","nd","rd","th")</f>
        <v>44th</v>
      </c>
      <c r="R6" s="35">
        <v>126.292</v>
      </c>
      <c r="S6" s="35">
        <v>100.774</v>
      </c>
      <c r="T6" s="35">
        <v>0</v>
      </c>
      <c r="U6" s="35">
        <v>227.066</v>
      </c>
      <c r="V6" s="36">
        <v>102.30800000000001</v>
      </c>
      <c r="W6" s="220">
        <f t="shared" si="4"/>
        <v>4.9674760154732316E-2</v>
      </c>
      <c r="X6" s="29">
        <f t="shared" si="5"/>
        <v>88</v>
      </c>
      <c r="Y6" s="38" t="str">
        <f t="array" ref="Y6">X6&amp;CHOOSE(AND(X6&lt;&gt;{11,12,13})*MIN(4,MOD(X6,10))+1,"th","st","nd","rd","th")</f>
        <v>88th</v>
      </c>
      <c r="Z6" s="37">
        <v>20.462</v>
      </c>
      <c r="AA6" s="28">
        <v>20</v>
      </c>
      <c r="AB6" s="221">
        <f t="shared" si="6"/>
        <v>9.7108261631020654E-3</v>
      </c>
      <c r="AC6" s="29">
        <f t="shared" si="7"/>
        <v>69</v>
      </c>
      <c r="AD6" s="38" t="str">
        <f t="array" ref="AD6">AC6&amp;CHOOSE(AND(AC6&lt;&gt;{11,12,13})*MIN(4,MOD(AC6,10))+1,"th","st","nd","rd","th")</f>
        <v>69th</v>
      </c>
      <c r="AE6" s="37">
        <v>12</v>
      </c>
      <c r="AF6" s="38">
        <v>2059.5569999999998</v>
      </c>
      <c r="AG6" s="38">
        <v>2105.52</v>
      </c>
      <c r="AH6" s="38">
        <v>2148.6709999999998</v>
      </c>
      <c r="AI6" s="38">
        <v>2104.5830000000001</v>
      </c>
      <c r="AJ6" s="29">
        <f t="shared" si="8"/>
        <v>48</v>
      </c>
      <c r="AK6" s="38" t="str">
        <f t="array" ref="AK6">AJ6&amp;CHOOSE(AND(AJ6&lt;&gt;{11,12,13})*MIN(4,MOD(AJ6,10))+1,"th","st","nd","rd","th")</f>
        <v>48th</v>
      </c>
      <c r="AL6" s="38">
        <v>259.52800000000002</v>
      </c>
      <c r="AM6" s="38">
        <v>259.52800000000002</v>
      </c>
      <c r="AN6" s="38">
        <v>2364.1109999999999</v>
      </c>
      <c r="AO6" s="29">
        <f t="shared" si="9"/>
        <v>47</v>
      </c>
      <c r="AP6" s="38" t="str">
        <f t="array" ref="AP6">AO6&amp;CHOOSE(AND(AO6&lt;&gt;{11,12,13})*MIN(4,MOD(AO6,10))+1,"th","st","nd","rd","th")</f>
        <v>47th</v>
      </c>
      <c r="AQ6" s="77">
        <v>0.95</v>
      </c>
      <c r="AR6" s="36">
        <v>1883.192</v>
      </c>
      <c r="AS6" s="29">
        <f t="shared" si="10"/>
        <v>32</v>
      </c>
      <c r="AT6" s="38" t="str">
        <f t="array" ref="AT6">AS6&amp;CHOOSE(AND(AS6&lt;&gt;{11,12,13})*MIN(4,MOD(AS6,10))+1,"th","st","nd","rd","th")</f>
        <v>32nd</v>
      </c>
      <c r="AU6" s="40">
        <f t="shared" si="11"/>
        <v>6.4402830681544387E-4</v>
      </c>
    </row>
    <row r="7" spans="1:47" x14ac:dyDescent="0.25">
      <c r="A7" s="7">
        <v>112018523</v>
      </c>
      <c r="B7" s="8" t="s">
        <v>603</v>
      </c>
      <c r="C7" s="8" t="s">
        <v>145</v>
      </c>
      <c r="D7" s="27">
        <v>57267</v>
      </c>
      <c r="E7" s="29">
        <f t="shared" si="0"/>
        <v>65</v>
      </c>
      <c r="F7" s="38" t="str">
        <f t="array" ref="F7">E7&amp;CHOOSE(AND(E7&lt;&gt;{11,12,13})*MIN(4,MOD(E7,10))+1,"th","st","nd","rd","th")</f>
        <v>65th</v>
      </c>
      <c r="G7" s="29">
        <v>4048</v>
      </c>
      <c r="H7" s="30">
        <v>0.92749999999999999</v>
      </c>
      <c r="I7" s="31">
        <v>0.7389</v>
      </c>
      <c r="J7" s="94">
        <f t="shared" si="1"/>
        <v>159</v>
      </c>
      <c r="K7" s="33">
        <v>0</v>
      </c>
      <c r="L7" s="34">
        <v>0.1171</v>
      </c>
      <c r="M7" s="29">
        <f t="shared" si="2"/>
        <v>38</v>
      </c>
      <c r="N7" s="38" t="str">
        <f t="array" ref="N7">M7&amp;CHOOSE(AND(M7&lt;&gt;{11,12,13})*MIN(4,MOD(M7,10))+1,"th","st","nd","rd","th")</f>
        <v>38th</v>
      </c>
      <c r="O7" s="34">
        <v>0.13850000000000001</v>
      </c>
      <c r="P7" s="29">
        <f t="shared" si="3"/>
        <v>33</v>
      </c>
      <c r="Q7" s="38" t="str">
        <f t="array" ref="Q7">P7&amp;CHOOSE(AND(P7&lt;&gt;{11,12,13})*MIN(4,MOD(P7,10))+1,"th","st","nd","rd","th")</f>
        <v>33rd</v>
      </c>
      <c r="R7" s="35">
        <v>123.129</v>
      </c>
      <c r="S7" s="35">
        <v>72.814999999999998</v>
      </c>
      <c r="T7" s="35">
        <v>0</v>
      </c>
      <c r="U7" s="35">
        <v>195.94399999999999</v>
      </c>
      <c r="V7" s="36">
        <v>80.311999999999998</v>
      </c>
      <c r="W7" s="220">
        <f t="shared" si="4"/>
        <v>4.5827862486740152E-2</v>
      </c>
      <c r="X7" s="29">
        <f t="shared" si="5"/>
        <v>85</v>
      </c>
      <c r="Y7" s="38" t="str">
        <f t="array" ref="Y7">X7&amp;CHOOSE(AND(X7&lt;&gt;{11,12,13})*MIN(4,MOD(X7,10))+1,"th","st","nd","rd","th")</f>
        <v>85th</v>
      </c>
      <c r="Z7" s="37">
        <v>16.062000000000001</v>
      </c>
      <c r="AA7" s="28">
        <v>145</v>
      </c>
      <c r="AB7" s="221">
        <f t="shared" si="6"/>
        <v>8.2740313534432244E-2</v>
      </c>
      <c r="AC7" s="29">
        <f t="shared" si="7"/>
        <v>98</v>
      </c>
      <c r="AD7" s="38" t="str">
        <f t="array" ref="AD7">AC7&amp;CHOOSE(AND(AC7&lt;&gt;{11,12,13})*MIN(4,MOD(AC7,10))+1,"th","st","nd","rd","th")</f>
        <v>98th</v>
      </c>
      <c r="AE7" s="37">
        <v>87</v>
      </c>
      <c r="AF7" s="38">
        <v>1752.471</v>
      </c>
      <c r="AG7" s="38">
        <v>1731.0060000000001</v>
      </c>
      <c r="AH7" s="38">
        <v>1735.3979999999999</v>
      </c>
      <c r="AI7" s="38">
        <v>1739.625</v>
      </c>
      <c r="AJ7" s="29">
        <f t="shared" si="8"/>
        <v>39</v>
      </c>
      <c r="AK7" s="38" t="str">
        <f t="array" ref="AK7">AJ7&amp;CHOOSE(AND(AJ7&lt;&gt;{11,12,13})*MIN(4,MOD(AJ7,10))+1,"th","st","nd","rd","th")</f>
        <v>39th</v>
      </c>
      <c r="AL7" s="38">
        <v>299.00599999999997</v>
      </c>
      <c r="AM7" s="38">
        <v>299.00599999999997</v>
      </c>
      <c r="AN7" s="38">
        <v>2038.6310000000001</v>
      </c>
      <c r="AO7" s="29">
        <f t="shared" si="9"/>
        <v>39</v>
      </c>
      <c r="AP7" s="38" t="str">
        <f t="array" ref="AP7">AO7&amp;CHOOSE(AND(AO7&lt;&gt;{11,12,13})*MIN(4,MOD(AO7,10))+1,"th","st","nd","rd","th")</f>
        <v>39th</v>
      </c>
      <c r="AQ7" s="77">
        <v>1.33</v>
      </c>
      <c r="AR7" s="36">
        <v>2514.8040000000001</v>
      </c>
      <c r="AS7" s="29">
        <f t="shared" si="10"/>
        <v>48</v>
      </c>
      <c r="AT7" s="38" t="str">
        <f t="array" ref="AT7">AS7&amp;CHOOSE(AND(AS7&lt;&gt;{11,12,13})*MIN(4,MOD(AS7,10))+1,"th","st","nd","rd","th")</f>
        <v>48th</v>
      </c>
      <c r="AU7" s="40">
        <f t="shared" si="11"/>
        <v>8.6003177694717557E-4</v>
      </c>
    </row>
    <row r="8" spans="1:47" x14ac:dyDescent="0.25">
      <c r="A8" s="7">
        <v>103020603</v>
      </c>
      <c r="B8" s="8" t="s">
        <v>100</v>
      </c>
      <c r="C8" s="8" t="s">
        <v>101</v>
      </c>
      <c r="D8" s="27">
        <v>49393</v>
      </c>
      <c r="E8" s="29">
        <f t="shared" si="0"/>
        <v>45</v>
      </c>
      <c r="F8" s="38" t="str">
        <f t="array" ref="F8">E8&amp;CHOOSE(AND(E8&lt;&gt;{11,12,13})*MIN(4,MOD(E8,10))+1,"th","st","nd","rd","th")</f>
        <v>45th</v>
      </c>
      <c r="G8" s="29">
        <v>4435</v>
      </c>
      <c r="H8" s="30">
        <v>1.0753999999999999</v>
      </c>
      <c r="I8" s="31">
        <v>0.40539999999999998</v>
      </c>
      <c r="J8" s="94">
        <f t="shared" si="1"/>
        <v>289</v>
      </c>
      <c r="K8" s="33">
        <v>0</v>
      </c>
      <c r="L8" s="34">
        <v>0.182</v>
      </c>
      <c r="M8" s="29">
        <f t="shared" si="2"/>
        <v>64</v>
      </c>
      <c r="N8" s="38" t="str">
        <f t="array" ref="N8">M8&amp;CHOOSE(AND(M8&lt;&gt;{11,12,13})*MIN(4,MOD(M8,10))+1,"th","st","nd","rd","th")</f>
        <v>64th</v>
      </c>
      <c r="O8" s="34">
        <v>0.18659999999999999</v>
      </c>
      <c r="P8" s="29">
        <f t="shared" si="3"/>
        <v>53</v>
      </c>
      <c r="Q8" s="38" t="str">
        <f t="array" ref="Q8">P8&amp;CHOOSE(AND(P8&lt;&gt;{11,12,13})*MIN(4,MOD(P8,10))+1,"th","st","nd","rd","th")</f>
        <v>53rd</v>
      </c>
      <c r="R8" s="35">
        <v>105.589</v>
      </c>
      <c r="S8" s="35">
        <v>54.128999999999998</v>
      </c>
      <c r="T8" s="35">
        <v>0</v>
      </c>
      <c r="U8" s="35">
        <v>159.71799999999999</v>
      </c>
      <c r="V8" s="36">
        <v>23.343</v>
      </c>
      <c r="W8" s="220">
        <f t="shared" si="4"/>
        <v>2.414137956354603E-2</v>
      </c>
      <c r="X8" s="29">
        <f t="shared" si="5"/>
        <v>45</v>
      </c>
      <c r="Y8" s="38" t="str">
        <f t="array" ref="Y8">X8&amp;CHOOSE(AND(X8&lt;&gt;{11,12,13})*MIN(4,MOD(X8,10))+1,"th","st","nd","rd","th")</f>
        <v>45th</v>
      </c>
      <c r="Z8" s="37">
        <v>4.6689999999999996</v>
      </c>
      <c r="AA8" s="28">
        <v>2</v>
      </c>
      <c r="AB8" s="221">
        <f t="shared" si="6"/>
        <v>2.0684041951373887E-3</v>
      </c>
      <c r="AC8" s="29">
        <f t="shared" si="7"/>
        <v>35</v>
      </c>
      <c r="AD8" s="38" t="str">
        <f t="array" ref="AD8">AC8&amp;CHOOSE(AND(AC8&lt;&gt;{11,12,13})*MIN(4,MOD(AC8,10))+1,"th","st","nd","rd","th")</f>
        <v>35th</v>
      </c>
      <c r="AE8" s="37">
        <v>1.2</v>
      </c>
      <c r="AF8" s="38">
        <v>966.92899999999997</v>
      </c>
      <c r="AG8" s="38">
        <v>1003.175</v>
      </c>
      <c r="AH8" s="38">
        <v>1029.22</v>
      </c>
      <c r="AI8" s="38">
        <v>999.77499999999998</v>
      </c>
      <c r="AJ8" s="29">
        <f t="shared" si="8"/>
        <v>16</v>
      </c>
      <c r="AK8" s="38" t="str">
        <f t="array" ref="AK8">AJ8&amp;CHOOSE(AND(AJ8&lt;&gt;{11,12,13})*MIN(4,MOD(AJ8,10))+1,"th","st","nd","rd","th")</f>
        <v>16th</v>
      </c>
      <c r="AL8" s="38">
        <v>165.58699999999999</v>
      </c>
      <c r="AM8" s="38">
        <v>165.58699999999999</v>
      </c>
      <c r="AN8" s="38">
        <v>1165.3620000000001</v>
      </c>
      <c r="AO8" s="29">
        <f t="shared" si="9"/>
        <v>12</v>
      </c>
      <c r="AP8" s="38" t="str">
        <f t="array" ref="AP8">AO8&amp;CHOOSE(AND(AO8&lt;&gt;{11,12,13})*MIN(4,MOD(AO8,10))+1,"th","st","nd","rd","th")</f>
        <v>12th</v>
      </c>
      <c r="AQ8" s="77">
        <v>1.05</v>
      </c>
      <c r="AR8" s="36">
        <v>1315.8920000000001</v>
      </c>
      <c r="AS8" s="29">
        <f t="shared" si="10"/>
        <v>13</v>
      </c>
      <c r="AT8" s="38" t="str">
        <f t="array" ref="AT8">AS8&amp;CHOOSE(AND(AS8&lt;&gt;{11,12,13})*MIN(4,MOD(AS8,10))+1,"th","st","nd","rd","th")</f>
        <v>13th</v>
      </c>
      <c r="AU8" s="40">
        <f t="shared" si="11"/>
        <v>4.5001874302354092E-4</v>
      </c>
    </row>
    <row r="9" spans="1:47" x14ac:dyDescent="0.25">
      <c r="A9" s="7">
        <v>103020753</v>
      </c>
      <c r="B9" s="8" t="s">
        <v>124</v>
      </c>
      <c r="C9" s="8" t="s">
        <v>101</v>
      </c>
      <c r="D9" s="27">
        <v>85652</v>
      </c>
      <c r="E9" s="29">
        <f t="shared" si="0"/>
        <v>94</v>
      </c>
      <c r="F9" s="38" t="str">
        <f t="array" ref="F9">E9&amp;CHOOSE(AND(E9&lt;&gt;{11,12,13})*MIN(4,MOD(E9,10))+1,"th","st","nd","rd","th")</f>
        <v>94th</v>
      </c>
      <c r="G9" s="29">
        <v>4259</v>
      </c>
      <c r="H9" s="30">
        <v>0.62009999999999998</v>
      </c>
      <c r="I9" s="31">
        <v>8.3099999999999993E-2</v>
      </c>
      <c r="J9" s="94">
        <f t="shared" si="1"/>
        <v>345</v>
      </c>
      <c r="K9" s="33">
        <v>0</v>
      </c>
      <c r="L9" s="34">
        <v>3.6400000000000002E-2</v>
      </c>
      <c r="M9" s="29">
        <f t="shared" si="2"/>
        <v>6</v>
      </c>
      <c r="N9" s="38" t="str">
        <f t="array" ref="N9">M9&amp;CHOOSE(AND(M9&lt;&gt;{11,12,13})*MIN(4,MOD(M9,10))+1,"th","st","nd","rd","th")</f>
        <v>6th</v>
      </c>
      <c r="O9" s="34">
        <v>4.3900000000000002E-2</v>
      </c>
      <c r="P9" s="29">
        <f t="shared" si="3"/>
        <v>3</v>
      </c>
      <c r="Q9" s="38" t="str">
        <f t="array" ref="Q9">P9&amp;CHOOSE(AND(P9&lt;&gt;{11,12,13})*MIN(4,MOD(P9,10))+1,"th","st","nd","rd","th")</f>
        <v>3rd</v>
      </c>
      <c r="R9" s="35">
        <v>35.212000000000003</v>
      </c>
      <c r="S9" s="35">
        <v>21.233000000000001</v>
      </c>
      <c r="T9" s="35">
        <v>0</v>
      </c>
      <c r="U9" s="35">
        <v>56.445</v>
      </c>
      <c r="V9" s="36">
        <v>35.255000000000003</v>
      </c>
      <c r="W9" s="220">
        <f t="shared" si="4"/>
        <v>2.186692899124951E-2</v>
      </c>
      <c r="X9" s="29">
        <f t="shared" si="5"/>
        <v>38</v>
      </c>
      <c r="Y9" s="38" t="str">
        <f t="array" ref="Y9">X9&amp;CHOOSE(AND(X9&lt;&gt;{11,12,13})*MIN(4,MOD(X9,10))+1,"th","st","nd","rd","th")</f>
        <v>38th</v>
      </c>
      <c r="Z9" s="37">
        <v>7.0510000000000002</v>
      </c>
      <c r="AA9" s="28">
        <v>7</v>
      </c>
      <c r="AB9" s="221">
        <f t="shared" si="6"/>
        <v>4.3417530262018595E-3</v>
      </c>
      <c r="AC9" s="29">
        <f t="shared" si="7"/>
        <v>50</v>
      </c>
      <c r="AD9" s="38" t="str">
        <f t="array" ref="AD9">AC9&amp;CHOOSE(AND(AC9&lt;&gt;{11,12,13})*MIN(4,MOD(AC9,10))+1,"th","st","nd","rd","th")</f>
        <v>50th</v>
      </c>
      <c r="AE9" s="37">
        <v>4.2</v>
      </c>
      <c r="AF9" s="38">
        <v>1612.252</v>
      </c>
      <c r="AG9" s="38">
        <v>1587.2280000000001</v>
      </c>
      <c r="AH9" s="38">
        <v>1576.2170000000001</v>
      </c>
      <c r="AI9" s="38">
        <v>1591.8989999999999</v>
      </c>
      <c r="AJ9" s="29">
        <f t="shared" si="8"/>
        <v>35</v>
      </c>
      <c r="AK9" s="38" t="str">
        <f t="array" ref="AK9">AJ9&amp;CHOOSE(AND(AJ9&lt;&gt;{11,12,13})*MIN(4,MOD(AJ9,10))+1,"th","st","nd","rd","th")</f>
        <v>35th</v>
      </c>
      <c r="AL9" s="38">
        <v>67.695999999999998</v>
      </c>
      <c r="AM9" s="38">
        <v>67.695999999999998</v>
      </c>
      <c r="AN9" s="38">
        <v>1659.595</v>
      </c>
      <c r="AO9" s="29">
        <f t="shared" si="9"/>
        <v>28</v>
      </c>
      <c r="AP9" s="38" t="str">
        <f t="array" ref="AP9">AO9&amp;CHOOSE(AND(AO9&lt;&gt;{11,12,13})*MIN(4,MOD(AO9,10))+1,"th","st","nd","rd","th")</f>
        <v>28th</v>
      </c>
      <c r="AQ9" s="77">
        <v>0.9</v>
      </c>
      <c r="AR9" s="36">
        <v>926.20299999999997</v>
      </c>
      <c r="AS9" s="29">
        <f t="shared" si="10"/>
        <v>5</v>
      </c>
      <c r="AT9" s="38" t="str">
        <f t="array" ref="AT9">AS9&amp;CHOOSE(AND(AS9&lt;&gt;{11,12,13})*MIN(4,MOD(AS9,10))+1,"th","st","nd","rd","th")</f>
        <v>5th</v>
      </c>
      <c r="AU9" s="40">
        <f t="shared" si="11"/>
        <v>3.1674993832672639E-4</v>
      </c>
    </row>
    <row r="10" spans="1:47" x14ac:dyDescent="0.25">
      <c r="A10" s="7">
        <v>103021102</v>
      </c>
      <c r="B10" s="8" t="s">
        <v>127</v>
      </c>
      <c r="C10" s="8" t="s">
        <v>101</v>
      </c>
      <c r="D10" s="27">
        <v>55233</v>
      </c>
      <c r="E10" s="29">
        <f t="shared" si="0"/>
        <v>61</v>
      </c>
      <c r="F10" s="38" t="str">
        <f t="array" ref="F10">E10&amp;CHOOSE(AND(E10&lt;&gt;{11,12,13})*MIN(4,MOD(E10,10))+1,"th","st","nd","rd","th")</f>
        <v>61st</v>
      </c>
      <c r="G10" s="29">
        <v>15235</v>
      </c>
      <c r="H10" s="30">
        <v>0.9617</v>
      </c>
      <c r="I10" s="31">
        <v>-1.4482999999999999</v>
      </c>
      <c r="J10" s="94">
        <f t="shared" si="1"/>
        <v>449</v>
      </c>
      <c r="K10" s="33">
        <v>0</v>
      </c>
      <c r="L10" s="34">
        <v>0.16420000000000001</v>
      </c>
      <c r="M10" s="29">
        <f t="shared" si="2"/>
        <v>56</v>
      </c>
      <c r="N10" s="38" t="str">
        <f t="array" ref="N10">M10&amp;CHOOSE(AND(M10&lt;&gt;{11,12,13})*MIN(4,MOD(M10,10))+1,"th","st","nd","rd","th")</f>
        <v>56th</v>
      </c>
      <c r="O10" s="34">
        <v>8.6099999999999996E-2</v>
      </c>
      <c r="P10" s="29">
        <f t="shared" si="3"/>
        <v>10</v>
      </c>
      <c r="Q10" s="38" t="str">
        <f t="array" ref="Q10">P10&amp;CHOOSE(AND(P10&lt;&gt;{11,12,13})*MIN(4,MOD(P10,10))+1,"th","st","nd","rd","th")</f>
        <v>10th</v>
      </c>
      <c r="R10" s="35">
        <v>420.714</v>
      </c>
      <c r="S10" s="35">
        <v>110.303</v>
      </c>
      <c r="T10" s="35">
        <v>0</v>
      </c>
      <c r="U10" s="35">
        <v>531.01700000000005</v>
      </c>
      <c r="V10" s="36">
        <v>106.97499999999999</v>
      </c>
      <c r="W10" s="220">
        <f t="shared" si="4"/>
        <v>2.505072200407649E-2</v>
      </c>
      <c r="X10" s="29">
        <f t="shared" si="5"/>
        <v>47</v>
      </c>
      <c r="Y10" s="38" t="str">
        <f t="array" ref="Y10">X10&amp;CHOOSE(AND(X10&lt;&gt;{11,12,13})*MIN(4,MOD(X10,10))+1,"th","st","nd","rd","th")</f>
        <v>47th</v>
      </c>
      <c r="Z10" s="37">
        <v>21.395</v>
      </c>
      <c r="AA10" s="28">
        <v>263</v>
      </c>
      <c r="AB10" s="221">
        <f t="shared" si="6"/>
        <v>6.1587659612733048E-2</v>
      </c>
      <c r="AC10" s="29">
        <f t="shared" si="7"/>
        <v>97</v>
      </c>
      <c r="AD10" s="38" t="str">
        <f t="array" ref="AD10">AC10&amp;CHOOSE(AND(AC10&lt;&gt;{11,12,13})*MIN(4,MOD(AC10,10))+1,"th","st","nd","rd","th")</f>
        <v>97th</v>
      </c>
      <c r="AE10" s="37">
        <v>157.80000000000001</v>
      </c>
      <c r="AF10" s="38">
        <v>4270.3360000000002</v>
      </c>
      <c r="AG10" s="38">
        <v>4251.4160000000002</v>
      </c>
      <c r="AH10" s="38">
        <v>4237.2929999999997</v>
      </c>
      <c r="AI10" s="38">
        <v>4253.0150000000003</v>
      </c>
      <c r="AJ10" s="29">
        <f t="shared" si="8"/>
        <v>79</v>
      </c>
      <c r="AK10" s="38" t="str">
        <f t="array" ref="AK10">AJ10&amp;CHOOSE(AND(AJ10&lt;&gt;{11,12,13})*MIN(4,MOD(AJ10,10))+1,"th","st","nd","rd","th")</f>
        <v>79th</v>
      </c>
      <c r="AL10" s="38">
        <v>710.21199999999999</v>
      </c>
      <c r="AM10" s="38">
        <v>710.21199999999999</v>
      </c>
      <c r="AN10" s="38">
        <v>4963.2269999999999</v>
      </c>
      <c r="AO10" s="29">
        <f t="shared" si="9"/>
        <v>81</v>
      </c>
      <c r="AP10" s="38" t="str">
        <f t="array" ref="AP10">AO10&amp;CHOOSE(AND(AO10&lt;&gt;{11,12,13})*MIN(4,MOD(AO10,10))+1,"th","st","nd","rd","th")</f>
        <v>81st</v>
      </c>
      <c r="AQ10" s="77">
        <v>0.88</v>
      </c>
      <c r="AR10" s="36">
        <v>4200.3590000000004</v>
      </c>
      <c r="AS10" s="29">
        <f t="shared" si="10"/>
        <v>73</v>
      </c>
      <c r="AT10" s="38" t="str">
        <f t="array" ref="AT10">AS10&amp;CHOOSE(AND(AS10&lt;&gt;{11,12,13})*MIN(4,MOD(AS10,10))+1,"th","st","nd","rd","th")</f>
        <v>73rd</v>
      </c>
      <c r="AU10" s="40">
        <f t="shared" si="11"/>
        <v>1.4364706810495217E-3</v>
      </c>
    </row>
    <row r="11" spans="1:47" x14ac:dyDescent="0.25">
      <c r="A11" s="7">
        <v>103021252</v>
      </c>
      <c r="B11" s="8" t="s">
        <v>147</v>
      </c>
      <c r="C11" s="8" t="s">
        <v>101</v>
      </c>
      <c r="D11" s="27">
        <v>70168</v>
      </c>
      <c r="E11" s="29">
        <f t="shared" si="0"/>
        <v>86</v>
      </c>
      <c r="F11" s="38" t="str">
        <f t="array" ref="F11">E11&amp;CHOOSE(AND(E11&lt;&gt;{11,12,13})*MIN(4,MOD(E11,10))+1,"th","st","nd","rd","th")</f>
        <v>86th</v>
      </c>
      <c r="G11" s="29">
        <v>13446</v>
      </c>
      <c r="H11" s="30">
        <v>0.75700000000000001</v>
      </c>
      <c r="I11" s="31">
        <v>-1.3612</v>
      </c>
      <c r="J11" s="94">
        <f t="shared" si="1"/>
        <v>446</v>
      </c>
      <c r="K11" s="33">
        <v>0</v>
      </c>
      <c r="L11" s="34">
        <v>5.2200000000000003E-2</v>
      </c>
      <c r="M11" s="29">
        <f t="shared" si="2"/>
        <v>11</v>
      </c>
      <c r="N11" s="38" t="str">
        <f t="array" ref="N11">M11&amp;CHOOSE(AND(M11&lt;&gt;{11,12,13})*MIN(4,MOD(M11,10))+1,"th","st","nd","rd","th")</f>
        <v>11th</v>
      </c>
      <c r="O11" s="34">
        <v>0.1032</v>
      </c>
      <c r="P11" s="29">
        <f t="shared" si="3"/>
        <v>16</v>
      </c>
      <c r="Q11" s="38" t="str">
        <f t="array" ref="Q11">P11&amp;CHOOSE(AND(P11&lt;&gt;{11,12,13})*MIN(4,MOD(P11,10))+1,"th","st","nd","rd","th")</f>
        <v>16th</v>
      </c>
      <c r="R11" s="35">
        <v>134.48699999999999</v>
      </c>
      <c r="S11" s="35">
        <v>132.941</v>
      </c>
      <c r="T11" s="35">
        <v>0</v>
      </c>
      <c r="U11" s="35">
        <v>267.428</v>
      </c>
      <c r="V11" s="36">
        <v>48.031999999999996</v>
      </c>
      <c r="W11" s="220">
        <f t="shared" si="4"/>
        <v>1.1185926673400145E-2</v>
      </c>
      <c r="X11" s="29">
        <f t="shared" si="5"/>
        <v>10</v>
      </c>
      <c r="Y11" s="38" t="str">
        <f t="array" ref="Y11">X11&amp;CHOOSE(AND(X11&lt;&gt;{11,12,13})*MIN(4,MOD(X11,10))+1,"th","st","nd","rd","th")</f>
        <v>10th</v>
      </c>
      <c r="Z11" s="37">
        <v>9.6059999999999999</v>
      </c>
      <c r="AA11" s="28">
        <v>30</v>
      </c>
      <c r="AB11" s="221">
        <f t="shared" si="6"/>
        <v>6.9865464732262739E-3</v>
      </c>
      <c r="AC11" s="29">
        <f t="shared" si="7"/>
        <v>62</v>
      </c>
      <c r="AD11" s="38" t="str">
        <f t="array" ref="AD11">AC11&amp;CHOOSE(AND(AC11&lt;&gt;{11,12,13})*MIN(4,MOD(AC11,10))+1,"th","st","nd","rd","th")</f>
        <v>62nd</v>
      </c>
      <c r="AE11" s="37">
        <v>18</v>
      </c>
      <c r="AF11" s="38">
        <v>4293.9669999999996</v>
      </c>
      <c r="AG11" s="38">
        <v>4410.768</v>
      </c>
      <c r="AH11" s="38">
        <v>4523.5339999999997</v>
      </c>
      <c r="AI11" s="38">
        <v>4409.4229999999998</v>
      </c>
      <c r="AJ11" s="29">
        <f t="shared" si="8"/>
        <v>81</v>
      </c>
      <c r="AK11" s="38" t="str">
        <f t="array" ref="AK11">AJ11&amp;CHOOSE(AND(AJ11&lt;&gt;{11,12,13})*MIN(4,MOD(AJ11,10))+1,"th","st","nd","rd","th")</f>
        <v>81st</v>
      </c>
      <c r="AL11" s="38">
        <v>295.03399999999999</v>
      </c>
      <c r="AM11" s="38">
        <v>295.03399999999999</v>
      </c>
      <c r="AN11" s="38">
        <v>4704.4570000000003</v>
      </c>
      <c r="AO11" s="29">
        <f t="shared" si="9"/>
        <v>79</v>
      </c>
      <c r="AP11" s="38" t="str">
        <f t="array" ref="AP11">AO11&amp;CHOOSE(AND(AO11&lt;&gt;{11,12,13})*MIN(4,MOD(AO11,10))+1,"th","st","nd","rd","th")</f>
        <v>79th</v>
      </c>
      <c r="AQ11" s="77">
        <v>0.94</v>
      </c>
      <c r="AR11" s="36">
        <v>3347.598</v>
      </c>
      <c r="AS11" s="29">
        <f t="shared" si="10"/>
        <v>64</v>
      </c>
      <c r="AT11" s="38" t="str">
        <f t="array" ref="AT11">AS11&amp;CHOOSE(AND(AS11&lt;&gt;{11,12,13})*MIN(4,MOD(AS11,10))+1,"th","st","nd","rd","th")</f>
        <v>64th</v>
      </c>
      <c r="AU11" s="40">
        <f t="shared" si="11"/>
        <v>1.1448369958234562E-3</v>
      </c>
    </row>
    <row r="12" spans="1:47" x14ac:dyDescent="0.25">
      <c r="A12" s="7">
        <v>103021453</v>
      </c>
      <c r="B12" s="8" t="s">
        <v>167</v>
      </c>
      <c r="C12" s="8" t="s">
        <v>101</v>
      </c>
      <c r="D12" s="27">
        <v>52455</v>
      </c>
      <c r="E12" s="29">
        <f t="shared" si="0"/>
        <v>55</v>
      </c>
      <c r="F12" s="38" t="str">
        <f t="array" ref="F12">E12&amp;CHOOSE(AND(E12&lt;&gt;{11,12,13})*MIN(4,MOD(E12,10))+1,"th","st","nd","rd","th")</f>
        <v>55th</v>
      </c>
      <c r="G12" s="29">
        <v>4276</v>
      </c>
      <c r="H12" s="30">
        <v>1.0125999999999999</v>
      </c>
      <c r="I12" s="31">
        <v>-3.7704</v>
      </c>
      <c r="J12" s="94">
        <f t="shared" si="1"/>
        <v>487</v>
      </c>
      <c r="K12" s="33">
        <v>0</v>
      </c>
      <c r="L12" s="34">
        <v>0.15579999999999999</v>
      </c>
      <c r="M12" s="29">
        <f t="shared" si="2"/>
        <v>53</v>
      </c>
      <c r="N12" s="38" t="str">
        <f t="array" ref="N12">M12&amp;CHOOSE(AND(M12&lt;&gt;{11,12,13})*MIN(4,MOD(M12,10))+1,"th","st","nd","rd","th")</f>
        <v>53rd</v>
      </c>
      <c r="O12" s="34">
        <v>0.22720000000000001</v>
      </c>
      <c r="P12" s="29">
        <f t="shared" si="3"/>
        <v>72</v>
      </c>
      <c r="Q12" s="38" t="str">
        <f t="array" ref="Q12">P12&amp;CHOOSE(AND(P12&lt;&gt;{11,12,13})*MIN(4,MOD(P12,10))+1,"th","st","nd","rd","th")</f>
        <v>72nd</v>
      </c>
      <c r="R12" s="35">
        <v>117.733</v>
      </c>
      <c r="S12" s="35">
        <v>85.843999999999994</v>
      </c>
      <c r="T12" s="35">
        <v>0</v>
      </c>
      <c r="U12" s="35">
        <v>203.577</v>
      </c>
      <c r="V12" s="36">
        <v>37.527999999999999</v>
      </c>
      <c r="W12" s="220">
        <f t="shared" si="4"/>
        <v>2.9797299282301778E-2</v>
      </c>
      <c r="X12" s="29">
        <f t="shared" si="5"/>
        <v>62</v>
      </c>
      <c r="Y12" s="38" t="str">
        <f t="array" ref="Y12">X12&amp;CHOOSE(AND(X12&lt;&gt;{11,12,13})*MIN(4,MOD(X12,10))+1,"th","st","nd","rd","th")</f>
        <v>62nd</v>
      </c>
      <c r="Z12" s="37">
        <v>7.5060000000000002</v>
      </c>
      <c r="AA12" s="28">
        <v>41</v>
      </c>
      <c r="AB12" s="221">
        <f t="shared" si="6"/>
        <v>3.2554073507097978E-2</v>
      </c>
      <c r="AC12" s="29">
        <f t="shared" si="7"/>
        <v>91</v>
      </c>
      <c r="AD12" s="38" t="str">
        <f t="array" ref="AD12">AC12&amp;CHOOSE(AND(AC12&lt;&gt;{11,12,13})*MIN(4,MOD(AC12,10))+1,"th","st","nd","rd","th")</f>
        <v>91st</v>
      </c>
      <c r="AE12" s="37">
        <v>24.6</v>
      </c>
      <c r="AF12" s="38">
        <v>1259.443</v>
      </c>
      <c r="AG12" s="38">
        <v>1328.518</v>
      </c>
      <c r="AH12" s="38">
        <v>1254.212</v>
      </c>
      <c r="AI12" s="38">
        <v>1280.7239999999999</v>
      </c>
      <c r="AJ12" s="29">
        <f t="shared" si="8"/>
        <v>26</v>
      </c>
      <c r="AK12" s="38" t="str">
        <f t="array" ref="AK12">AJ12&amp;CHOOSE(AND(AJ12&lt;&gt;{11,12,13})*MIN(4,MOD(AJ12,10))+1,"th","st","nd","rd","th")</f>
        <v>26th</v>
      </c>
      <c r="AL12" s="38">
        <v>235.68299999999999</v>
      </c>
      <c r="AM12" s="38">
        <v>235.68299999999999</v>
      </c>
      <c r="AN12" s="38">
        <v>1516.4069999999999</v>
      </c>
      <c r="AO12" s="29">
        <f t="shared" si="9"/>
        <v>24</v>
      </c>
      <c r="AP12" s="38" t="str">
        <f t="array" ref="AP12">AO12&amp;CHOOSE(AND(AO12&lt;&gt;{11,12,13})*MIN(4,MOD(AO12,10))+1,"th","st","nd","rd","th")</f>
        <v>24th</v>
      </c>
      <c r="AQ12" s="77">
        <v>1.21</v>
      </c>
      <c r="AR12" s="36">
        <v>1857.972</v>
      </c>
      <c r="AS12" s="29">
        <f t="shared" si="10"/>
        <v>30</v>
      </c>
      <c r="AT12" s="38" t="str">
        <f t="array" ref="AT12">AS12&amp;CHOOSE(AND(AS12&lt;&gt;{11,12,13})*MIN(4,MOD(AS12,10))+1,"th","st","nd","rd","th")</f>
        <v>30th</v>
      </c>
      <c r="AU12" s="40">
        <f t="shared" si="11"/>
        <v>6.3540337961849017E-4</v>
      </c>
    </row>
    <row r="13" spans="1:47" x14ac:dyDescent="0.25">
      <c r="A13" s="7">
        <v>103021603</v>
      </c>
      <c r="B13" s="8" t="s">
        <v>188</v>
      </c>
      <c r="C13" s="8" t="s">
        <v>101</v>
      </c>
      <c r="D13" s="27">
        <v>44297</v>
      </c>
      <c r="E13" s="29">
        <f t="shared" si="0"/>
        <v>26</v>
      </c>
      <c r="F13" s="38" t="str">
        <f t="array" ref="F13">E13&amp;CHOOSE(AND(E13&lt;&gt;{11,12,13})*MIN(4,MOD(E13,10))+1,"th","st","nd","rd","th")</f>
        <v>26th</v>
      </c>
      <c r="G13" s="29">
        <v>6613</v>
      </c>
      <c r="H13" s="30">
        <v>1.1991000000000001</v>
      </c>
      <c r="I13" s="31">
        <v>-1.4572000000000001</v>
      </c>
      <c r="J13" s="94">
        <f t="shared" si="1"/>
        <v>450</v>
      </c>
      <c r="K13" s="33">
        <v>0</v>
      </c>
      <c r="L13" s="34">
        <v>0.35630000000000001</v>
      </c>
      <c r="M13" s="29">
        <f t="shared" si="2"/>
        <v>94</v>
      </c>
      <c r="N13" s="38" t="str">
        <f t="array" ref="N13">M13&amp;CHOOSE(AND(M13&lt;&gt;{11,12,13})*MIN(4,MOD(M13,10))+1,"th","st","nd","rd","th")</f>
        <v>94th</v>
      </c>
      <c r="O13" s="34">
        <v>0.13500000000000001</v>
      </c>
      <c r="P13" s="29">
        <f t="shared" si="3"/>
        <v>30</v>
      </c>
      <c r="Q13" s="38" t="str">
        <f t="array" ref="Q13">P13&amp;CHOOSE(AND(P13&lt;&gt;{11,12,13})*MIN(4,MOD(P13,10))+1,"th","st","nd","rd","th")</f>
        <v>30th</v>
      </c>
      <c r="R13" s="35">
        <v>307.642</v>
      </c>
      <c r="S13" s="35">
        <v>58.281999999999996</v>
      </c>
      <c r="T13" s="35">
        <v>153.821</v>
      </c>
      <c r="U13" s="35">
        <v>519.745</v>
      </c>
      <c r="V13" s="36">
        <v>59.746000000000002</v>
      </c>
      <c r="W13" s="220">
        <f t="shared" si="4"/>
        <v>4.1517465951661399E-2</v>
      </c>
      <c r="X13" s="29">
        <f t="shared" si="5"/>
        <v>82</v>
      </c>
      <c r="Y13" s="38" t="str">
        <f t="array" ref="Y13">X13&amp;CHOOSE(AND(X13&lt;&gt;{11,12,13})*MIN(4,MOD(X13,10))+1,"th","st","nd","rd","th")</f>
        <v>82nd</v>
      </c>
      <c r="Z13" s="37">
        <v>11.949</v>
      </c>
      <c r="AA13" s="28">
        <v>18</v>
      </c>
      <c r="AB13" s="221">
        <f t="shared" si="6"/>
        <v>1.2508191127940034E-2</v>
      </c>
      <c r="AC13" s="29">
        <f t="shared" si="7"/>
        <v>74</v>
      </c>
      <c r="AD13" s="38" t="str">
        <f t="array" ref="AD13">AC13&amp;CHOOSE(AND(AC13&lt;&gt;{11,12,13})*MIN(4,MOD(AC13,10))+1,"th","st","nd","rd","th")</f>
        <v>74th</v>
      </c>
      <c r="AE13" s="37">
        <v>10.8</v>
      </c>
      <c r="AF13" s="38">
        <v>1439.057</v>
      </c>
      <c r="AG13" s="38">
        <v>1483.952</v>
      </c>
      <c r="AH13" s="38">
        <v>1482.5540000000001</v>
      </c>
      <c r="AI13" s="38">
        <v>1468.521</v>
      </c>
      <c r="AJ13" s="29">
        <f t="shared" si="8"/>
        <v>30</v>
      </c>
      <c r="AK13" s="38" t="str">
        <f t="array" ref="AK13">AJ13&amp;CHOOSE(AND(AJ13&lt;&gt;{11,12,13})*MIN(4,MOD(AJ13,10))+1,"th","st","nd","rd","th")</f>
        <v>30th</v>
      </c>
      <c r="AL13" s="38">
        <v>542.49400000000003</v>
      </c>
      <c r="AM13" s="38">
        <v>542.49400000000003</v>
      </c>
      <c r="AN13" s="38">
        <v>2011.0150000000001</v>
      </c>
      <c r="AO13" s="29">
        <f t="shared" si="9"/>
        <v>38</v>
      </c>
      <c r="AP13" s="38" t="str">
        <f t="array" ref="AP13">AO13&amp;CHOOSE(AND(AO13&lt;&gt;{11,12,13})*MIN(4,MOD(AO13,10))+1,"th","st","nd","rd","th")</f>
        <v>38th</v>
      </c>
      <c r="AQ13" s="77">
        <v>0.97</v>
      </c>
      <c r="AR13" s="36">
        <v>2339.0659999999998</v>
      </c>
      <c r="AS13" s="29">
        <f t="shared" si="10"/>
        <v>44</v>
      </c>
      <c r="AT13" s="38" t="str">
        <f t="array" ref="AT13">AS13&amp;CHOOSE(AND(AS13&lt;&gt;{11,12,13})*MIN(4,MOD(AS13,10))+1,"th","st","nd","rd","th")</f>
        <v>44th</v>
      </c>
      <c r="AU13" s="40">
        <f t="shared" si="11"/>
        <v>7.9993156062131362E-4</v>
      </c>
    </row>
    <row r="14" spans="1:47" x14ac:dyDescent="0.25">
      <c r="A14" s="7">
        <v>103021752</v>
      </c>
      <c r="B14" s="8" t="s">
        <v>207</v>
      </c>
      <c r="C14" s="8" t="s">
        <v>101</v>
      </c>
      <c r="D14" s="27">
        <v>59373</v>
      </c>
      <c r="E14" s="29">
        <f t="shared" si="0"/>
        <v>69</v>
      </c>
      <c r="F14" s="38" t="str">
        <f t="array" ref="F14">E14&amp;CHOOSE(AND(E14&lt;&gt;{11,12,13})*MIN(4,MOD(E14,10))+1,"th","st","nd","rd","th")</f>
        <v>69th</v>
      </c>
      <c r="G14" s="29">
        <v>14173</v>
      </c>
      <c r="H14" s="30">
        <v>0.89459999999999995</v>
      </c>
      <c r="I14" s="31">
        <v>-0.2465</v>
      </c>
      <c r="J14" s="94">
        <f t="shared" si="1"/>
        <v>384</v>
      </c>
      <c r="K14" s="33">
        <v>0</v>
      </c>
      <c r="L14" s="34">
        <v>0.13589999999999999</v>
      </c>
      <c r="M14" s="29">
        <f t="shared" si="2"/>
        <v>46</v>
      </c>
      <c r="N14" s="38" t="str">
        <f t="array" ref="N14">M14&amp;CHOOSE(AND(M14&lt;&gt;{11,12,13})*MIN(4,MOD(M14,10))+1,"th","st","nd","rd","th")</f>
        <v>46th</v>
      </c>
      <c r="O14" s="34">
        <v>0.1426</v>
      </c>
      <c r="P14" s="29">
        <f t="shared" si="3"/>
        <v>34</v>
      </c>
      <c r="Q14" s="38" t="str">
        <f t="array" ref="Q14">P14&amp;CHOOSE(AND(P14&lt;&gt;{11,12,13})*MIN(4,MOD(P14,10))+1,"th","st","nd","rd","th")</f>
        <v>34th</v>
      </c>
      <c r="R14" s="35">
        <v>276.98899999999998</v>
      </c>
      <c r="S14" s="35">
        <v>145.322</v>
      </c>
      <c r="T14" s="35">
        <v>0</v>
      </c>
      <c r="U14" s="35">
        <v>422.31099999999998</v>
      </c>
      <c r="V14" s="36">
        <v>57.185000000000002</v>
      </c>
      <c r="W14" s="220">
        <f t="shared" si="4"/>
        <v>1.6834144596720897E-2</v>
      </c>
      <c r="X14" s="29">
        <f t="shared" si="5"/>
        <v>23</v>
      </c>
      <c r="Y14" s="38" t="str">
        <f t="array" ref="Y14">X14&amp;CHOOSE(AND(X14&lt;&gt;{11,12,13})*MIN(4,MOD(X14,10))+1,"th","st","nd","rd","th")</f>
        <v>23rd</v>
      </c>
      <c r="Z14" s="37">
        <v>11.436999999999999</v>
      </c>
      <c r="AA14" s="28">
        <v>87</v>
      </c>
      <c r="AB14" s="221">
        <f t="shared" si="6"/>
        <v>2.5611096964496247E-2</v>
      </c>
      <c r="AC14" s="29">
        <f t="shared" si="7"/>
        <v>87</v>
      </c>
      <c r="AD14" s="38" t="str">
        <f t="array" ref="AD14">AC14&amp;CHOOSE(AND(AC14&lt;&gt;{11,12,13})*MIN(4,MOD(AC14,10))+1,"th","st","nd","rd","th")</f>
        <v>87th</v>
      </c>
      <c r="AE14" s="37">
        <v>52.2</v>
      </c>
      <c r="AF14" s="38">
        <v>3396.9650000000001</v>
      </c>
      <c r="AG14" s="38">
        <v>3448.3960000000002</v>
      </c>
      <c r="AH14" s="38">
        <v>3507.15</v>
      </c>
      <c r="AI14" s="38">
        <v>3450.837</v>
      </c>
      <c r="AJ14" s="29">
        <f t="shared" si="8"/>
        <v>71</v>
      </c>
      <c r="AK14" s="38" t="str">
        <f t="array" ref="AK14">AJ14&amp;CHOOSE(AND(AJ14&lt;&gt;{11,12,13})*MIN(4,MOD(AJ14,10))+1,"th","st","nd","rd","th")</f>
        <v>71st</v>
      </c>
      <c r="AL14" s="38">
        <v>485.94799999999998</v>
      </c>
      <c r="AM14" s="38">
        <v>485.94799999999998</v>
      </c>
      <c r="AN14" s="38">
        <v>3936.7849999999999</v>
      </c>
      <c r="AO14" s="29">
        <f t="shared" si="9"/>
        <v>71</v>
      </c>
      <c r="AP14" s="38" t="str">
        <f t="array" ref="AP14">AO14&amp;CHOOSE(AND(AO14&lt;&gt;{11,12,13})*MIN(4,MOD(AO14,10))+1,"th","st","nd","rd","th")</f>
        <v>71st</v>
      </c>
      <c r="AQ14" s="77">
        <v>0.85</v>
      </c>
      <c r="AR14" s="36">
        <v>2993.5709999999999</v>
      </c>
      <c r="AS14" s="29">
        <f t="shared" si="10"/>
        <v>58</v>
      </c>
      <c r="AT14" s="38" t="str">
        <f t="array" ref="AT14">AS14&amp;CHOOSE(AND(AS14&lt;&gt;{11,12,13})*MIN(4,MOD(AS14,10))+1,"th","st","nd","rd","th")</f>
        <v>58th</v>
      </c>
      <c r="AU14" s="40">
        <f t="shared" si="11"/>
        <v>1.0237641528117233E-3</v>
      </c>
    </row>
    <row r="15" spans="1:47" x14ac:dyDescent="0.25">
      <c r="A15" s="7">
        <v>103021903</v>
      </c>
      <c r="B15" s="8" t="s">
        <v>214</v>
      </c>
      <c r="C15" s="8" t="s">
        <v>101</v>
      </c>
      <c r="D15" s="27">
        <v>29158</v>
      </c>
      <c r="E15" s="29">
        <f t="shared" si="0"/>
        <v>1</v>
      </c>
      <c r="F15" s="38" t="str">
        <f t="array" ref="F15">E15&amp;CHOOSE(AND(E15&lt;&gt;{11,12,13})*MIN(4,MOD(E15,10))+1,"th","st","nd","rd","th")</f>
        <v>1st</v>
      </c>
      <c r="G15" s="29">
        <v>3143</v>
      </c>
      <c r="H15" s="30">
        <v>1.8216000000000001</v>
      </c>
      <c r="I15" s="31">
        <v>-0.6764</v>
      </c>
      <c r="J15" s="94">
        <f t="shared" si="1"/>
        <v>418</v>
      </c>
      <c r="K15" s="33">
        <v>0</v>
      </c>
      <c r="L15" s="34">
        <v>0.3085</v>
      </c>
      <c r="M15" s="29">
        <f t="shared" si="2"/>
        <v>92</v>
      </c>
      <c r="N15" s="38" t="str">
        <f t="array" ref="N15">M15&amp;CHOOSE(AND(M15&lt;&gt;{11,12,13})*MIN(4,MOD(M15,10))+1,"th","st","nd","rd","th")</f>
        <v>92nd</v>
      </c>
      <c r="O15" s="34">
        <v>0.29260000000000003</v>
      </c>
      <c r="P15" s="29">
        <f t="shared" si="3"/>
        <v>95</v>
      </c>
      <c r="Q15" s="38" t="str">
        <f t="array" ref="Q15">P15&amp;CHOOSE(AND(P15&lt;&gt;{11,12,13})*MIN(4,MOD(P15,10))+1,"th","st","nd","rd","th")</f>
        <v>95th</v>
      </c>
      <c r="R15" s="35">
        <v>169.54599999999999</v>
      </c>
      <c r="S15" s="35">
        <v>80.403999999999996</v>
      </c>
      <c r="T15" s="35">
        <v>84.772999999999996</v>
      </c>
      <c r="U15" s="35">
        <v>334.72300000000001</v>
      </c>
      <c r="V15" s="36">
        <v>96.013000000000005</v>
      </c>
      <c r="W15" s="220">
        <f t="shared" si="4"/>
        <v>0.10482134747065401</v>
      </c>
      <c r="X15" s="29">
        <f t="shared" si="5"/>
        <v>96</v>
      </c>
      <c r="Y15" s="38" t="str">
        <f t="array" ref="Y15">X15&amp;CHOOSE(AND(X15&lt;&gt;{11,12,13})*MIN(4,MOD(X15,10))+1,"th","st","nd","rd","th")</f>
        <v>96th</v>
      </c>
      <c r="Z15" s="37">
        <v>19.202999999999999</v>
      </c>
      <c r="AA15" s="28">
        <v>5</v>
      </c>
      <c r="AB15" s="221">
        <f t="shared" si="6"/>
        <v>5.4587059809949696E-3</v>
      </c>
      <c r="AC15" s="29">
        <f t="shared" si="7"/>
        <v>56</v>
      </c>
      <c r="AD15" s="38" t="str">
        <f t="array" ref="AD15">AC15&amp;CHOOSE(AND(AC15&lt;&gt;{11,12,13})*MIN(4,MOD(AC15,10))+1,"th","st","nd","rd","th")</f>
        <v>56th</v>
      </c>
      <c r="AE15" s="37">
        <v>3</v>
      </c>
      <c r="AF15" s="38">
        <v>915.96799999999996</v>
      </c>
      <c r="AG15" s="38">
        <v>916.44799999999998</v>
      </c>
      <c r="AH15" s="38">
        <v>914.84199999999998</v>
      </c>
      <c r="AI15" s="38">
        <v>915.75300000000004</v>
      </c>
      <c r="AJ15" s="29">
        <f t="shared" si="8"/>
        <v>13</v>
      </c>
      <c r="AK15" s="38" t="str">
        <f t="array" ref="AK15">AJ15&amp;CHOOSE(AND(AJ15&lt;&gt;{11,12,13})*MIN(4,MOD(AJ15,10))+1,"th","st","nd","rd","th")</f>
        <v>13th</v>
      </c>
      <c r="AL15" s="38">
        <v>356.92599999999999</v>
      </c>
      <c r="AM15" s="38">
        <v>356.92599999999999</v>
      </c>
      <c r="AN15" s="38">
        <v>1272.6790000000001</v>
      </c>
      <c r="AO15" s="29">
        <f t="shared" si="9"/>
        <v>15</v>
      </c>
      <c r="AP15" s="38" t="str">
        <f t="array" ref="AP15">AO15&amp;CHOOSE(AND(AO15&lt;&gt;{11,12,13})*MIN(4,MOD(AO15,10))+1,"th","st","nd","rd","th")</f>
        <v>15th</v>
      </c>
      <c r="AQ15" s="77">
        <v>1.43</v>
      </c>
      <c r="AR15" s="36">
        <v>3315.1860000000001</v>
      </c>
      <c r="AS15" s="29">
        <f t="shared" si="10"/>
        <v>64</v>
      </c>
      <c r="AT15" s="38" t="str">
        <f t="array" ref="AT15">AS15&amp;CHOOSE(AND(AS15&lt;&gt;{11,12,13})*MIN(4,MOD(AS15,10))+1,"th","st","nd","rd","th")</f>
        <v>64th</v>
      </c>
      <c r="AU15" s="40">
        <f t="shared" si="11"/>
        <v>1.1337524938287036E-3</v>
      </c>
    </row>
    <row r="16" spans="1:47" x14ac:dyDescent="0.25">
      <c r="A16" s="7">
        <v>103022103</v>
      </c>
      <c r="B16" s="8" t="s">
        <v>235</v>
      </c>
      <c r="C16" s="8" t="s">
        <v>101</v>
      </c>
      <c r="D16" s="27">
        <v>36227</v>
      </c>
      <c r="E16" s="29">
        <f t="shared" si="0"/>
        <v>6</v>
      </c>
      <c r="F16" s="38" t="str">
        <f t="array" ref="F16">E16&amp;CHOOSE(AND(E16&lt;&gt;{11,12,13})*MIN(4,MOD(E16,10))+1,"th","st","nd","rd","th")</f>
        <v>6th</v>
      </c>
      <c r="G16" s="29">
        <v>3260</v>
      </c>
      <c r="H16" s="30">
        <v>1.4661999999999999</v>
      </c>
      <c r="I16" s="31">
        <v>-7.7000000000000002E-3</v>
      </c>
      <c r="J16" s="94">
        <f t="shared" si="1"/>
        <v>360</v>
      </c>
      <c r="K16" s="33">
        <v>0</v>
      </c>
      <c r="L16" s="34">
        <v>0.2452</v>
      </c>
      <c r="M16" s="29">
        <f t="shared" si="2"/>
        <v>85</v>
      </c>
      <c r="N16" s="38" t="str">
        <f t="array" ref="N16">M16&amp;CHOOSE(AND(M16&lt;&gt;{11,12,13})*MIN(4,MOD(M16,10))+1,"th","st","nd","rd","th")</f>
        <v>85th</v>
      </c>
      <c r="O16" s="34">
        <v>0.42370000000000002</v>
      </c>
      <c r="P16" s="29">
        <f t="shared" si="3"/>
        <v>100</v>
      </c>
      <c r="Q16" s="38" t="str">
        <f t="array" ref="Q16">P16&amp;CHOOSE(AND(P16&lt;&gt;{11,12,13})*MIN(4,MOD(P16,10))+1,"th","st","nd","rd","th")</f>
        <v>100th</v>
      </c>
      <c r="R16" s="35">
        <v>100.262</v>
      </c>
      <c r="S16" s="35">
        <v>86.625</v>
      </c>
      <c r="T16" s="35">
        <v>0</v>
      </c>
      <c r="U16" s="35">
        <v>186.887</v>
      </c>
      <c r="V16" s="36">
        <v>34.686999999999998</v>
      </c>
      <c r="W16" s="220">
        <f t="shared" si="4"/>
        <v>5.0898317818446476E-2</v>
      </c>
      <c r="X16" s="29">
        <f t="shared" si="5"/>
        <v>89</v>
      </c>
      <c r="Y16" s="38" t="str">
        <f t="array" ref="Y16">X16&amp;CHOOSE(AND(X16&lt;&gt;{11,12,13})*MIN(4,MOD(X16,10))+1,"th","st","nd","rd","th")</f>
        <v>89th</v>
      </c>
      <c r="Z16" s="37">
        <v>6.9370000000000003</v>
      </c>
      <c r="AA16" s="28">
        <v>7</v>
      </c>
      <c r="AB16" s="221">
        <f t="shared" si="6"/>
        <v>1.0271520302393557E-2</v>
      </c>
      <c r="AC16" s="29">
        <f t="shared" si="7"/>
        <v>71</v>
      </c>
      <c r="AD16" s="38" t="str">
        <f t="array" ref="AD16">AC16&amp;CHOOSE(AND(AC16&lt;&gt;{11,12,13})*MIN(4,MOD(AC16,10))+1,"th","st","nd","rd","th")</f>
        <v>71st</v>
      </c>
      <c r="AE16" s="37">
        <v>4.2</v>
      </c>
      <c r="AF16" s="38">
        <v>681.49599999999998</v>
      </c>
      <c r="AG16" s="38">
        <v>683.94899999999996</v>
      </c>
      <c r="AH16" s="38">
        <v>690.15899999999999</v>
      </c>
      <c r="AI16" s="38">
        <v>685.20100000000002</v>
      </c>
      <c r="AJ16" s="29">
        <f t="shared" si="8"/>
        <v>6</v>
      </c>
      <c r="AK16" s="38" t="str">
        <f t="array" ref="AK16">AJ16&amp;CHOOSE(AND(AJ16&lt;&gt;{11,12,13})*MIN(4,MOD(AJ16,10))+1,"th","st","nd","rd","th")</f>
        <v>6th</v>
      </c>
      <c r="AL16" s="38">
        <v>198.024</v>
      </c>
      <c r="AM16" s="38">
        <v>198.024</v>
      </c>
      <c r="AN16" s="38">
        <v>883.22500000000002</v>
      </c>
      <c r="AO16" s="29">
        <f t="shared" si="9"/>
        <v>5</v>
      </c>
      <c r="AP16" s="38" t="str">
        <f t="array" ref="AP16">AO16&amp;CHOOSE(AND(AO16&lt;&gt;{11,12,13})*MIN(4,MOD(AO16,10))+1,"th","st","nd","rd","th")</f>
        <v>5th</v>
      </c>
      <c r="AQ16" s="77">
        <v>1.25</v>
      </c>
      <c r="AR16" s="36">
        <v>1618.731</v>
      </c>
      <c r="AS16" s="29">
        <f t="shared" si="10"/>
        <v>21</v>
      </c>
      <c r="AT16" s="38" t="str">
        <f t="array" ref="AT16">AS16&amp;CHOOSE(AND(AS16&lt;&gt;{11,12,13})*MIN(4,MOD(AS16,10))+1,"th","st","nd","rd","th")</f>
        <v>21st</v>
      </c>
      <c r="AU16" s="40">
        <f t="shared" si="11"/>
        <v>5.5358592491879226E-4</v>
      </c>
    </row>
    <row r="17" spans="1:47" x14ac:dyDescent="0.25">
      <c r="A17" s="7">
        <v>103022253</v>
      </c>
      <c r="B17" s="8" t="s">
        <v>253</v>
      </c>
      <c r="C17" s="8" t="s">
        <v>101</v>
      </c>
      <c r="D17" s="27">
        <v>57702</v>
      </c>
      <c r="E17" s="29">
        <f t="shared" si="0"/>
        <v>66</v>
      </c>
      <c r="F17" s="38" t="str">
        <f t="array" ref="F17">E17&amp;CHOOSE(AND(E17&lt;&gt;{11,12,13})*MIN(4,MOD(E17,10))+1,"th","st","nd","rd","th")</f>
        <v>66th</v>
      </c>
      <c r="G17" s="29">
        <v>5936</v>
      </c>
      <c r="H17" s="30">
        <v>0.92049999999999998</v>
      </c>
      <c r="I17" s="31">
        <v>0.56930000000000003</v>
      </c>
      <c r="J17" s="94">
        <f t="shared" si="1"/>
        <v>239</v>
      </c>
      <c r="K17" s="33">
        <v>0</v>
      </c>
      <c r="L17" s="34">
        <v>9.0200000000000002E-2</v>
      </c>
      <c r="M17" s="29">
        <f t="shared" si="2"/>
        <v>28</v>
      </c>
      <c r="N17" s="38" t="str">
        <f t="array" ref="N17">M17&amp;CHOOSE(AND(M17&lt;&gt;{11,12,13})*MIN(4,MOD(M17,10))+1,"th","st","nd","rd","th")</f>
        <v>28th</v>
      </c>
      <c r="O17" s="34">
        <v>0.1288</v>
      </c>
      <c r="P17" s="29">
        <f t="shared" si="3"/>
        <v>28</v>
      </c>
      <c r="Q17" s="38" t="str">
        <f t="array" ref="Q17">P17&amp;CHOOSE(AND(P17&lt;&gt;{11,12,13})*MIN(4,MOD(P17,10))+1,"th","st","nd","rd","th")</f>
        <v>28th</v>
      </c>
      <c r="R17" s="35">
        <v>107.893</v>
      </c>
      <c r="S17" s="35">
        <v>77.031999999999996</v>
      </c>
      <c r="T17" s="35">
        <v>0</v>
      </c>
      <c r="U17" s="35">
        <v>184.92500000000001</v>
      </c>
      <c r="V17" s="36">
        <v>22.701000000000001</v>
      </c>
      <c r="W17" s="220">
        <f t="shared" si="4"/>
        <v>1.1387041014615903E-2</v>
      </c>
      <c r="X17" s="29">
        <f t="shared" si="5"/>
        <v>11</v>
      </c>
      <c r="Y17" s="38" t="str">
        <f t="array" ref="Y17">X17&amp;CHOOSE(AND(X17&lt;&gt;{11,12,13})*MIN(4,MOD(X17,10))+1,"th","st","nd","rd","th")</f>
        <v>11th</v>
      </c>
      <c r="Z17" s="37">
        <v>4.54</v>
      </c>
      <c r="AA17" s="28">
        <v>9</v>
      </c>
      <c r="AB17" s="221">
        <f t="shared" si="6"/>
        <v>4.5144869887468889E-3</v>
      </c>
      <c r="AC17" s="29">
        <f t="shared" si="7"/>
        <v>51</v>
      </c>
      <c r="AD17" s="38" t="str">
        <f t="array" ref="AD17">AC17&amp;CHOOSE(AND(AC17&lt;&gt;{11,12,13})*MIN(4,MOD(AC17,10))+1,"th","st","nd","rd","th")</f>
        <v>51st</v>
      </c>
      <c r="AE17" s="37">
        <v>5.4</v>
      </c>
      <c r="AF17" s="38">
        <v>1993.5820000000001</v>
      </c>
      <c r="AG17" s="38">
        <v>2000.2950000000001</v>
      </c>
      <c r="AH17" s="38">
        <v>1975.2570000000001</v>
      </c>
      <c r="AI17" s="38">
        <v>1989.711</v>
      </c>
      <c r="AJ17" s="29">
        <f t="shared" si="8"/>
        <v>46</v>
      </c>
      <c r="AK17" s="38" t="str">
        <f t="array" ref="AK17">AJ17&amp;CHOOSE(AND(AJ17&lt;&gt;{11,12,13})*MIN(4,MOD(AJ17,10))+1,"th","st","nd","rd","th")</f>
        <v>46th</v>
      </c>
      <c r="AL17" s="38">
        <v>194.86500000000001</v>
      </c>
      <c r="AM17" s="38">
        <v>194.86500000000001</v>
      </c>
      <c r="AN17" s="38">
        <v>2184.576</v>
      </c>
      <c r="AO17" s="29">
        <f t="shared" si="9"/>
        <v>42</v>
      </c>
      <c r="AP17" s="38" t="str">
        <f t="array" ref="AP17">AO17&amp;CHOOSE(AND(AO17&lt;&gt;{11,12,13})*MIN(4,MOD(AO17,10))+1,"th","st","nd","rd","th")</f>
        <v>42nd</v>
      </c>
      <c r="AQ17" s="77">
        <v>1.17</v>
      </c>
      <c r="AR17" s="36">
        <v>2352.7559999999999</v>
      </c>
      <c r="AS17" s="29">
        <f t="shared" si="10"/>
        <v>45</v>
      </c>
      <c r="AT17" s="38" t="str">
        <f t="array" ref="AT17">AS17&amp;CHOOSE(AND(AS17&lt;&gt;{11,12,13})*MIN(4,MOD(AS17,10))+1,"th","st","nd","rd","th")</f>
        <v>45th</v>
      </c>
      <c r="AU17" s="40">
        <f t="shared" si="11"/>
        <v>8.046133708245767E-4</v>
      </c>
    </row>
    <row r="18" spans="1:47" x14ac:dyDescent="0.25">
      <c r="A18" s="7">
        <v>103022503</v>
      </c>
      <c r="B18" s="8" t="s">
        <v>263</v>
      </c>
      <c r="C18" s="8" t="s">
        <v>101</v>
      </c>
      <c r="D18" s="27">
        <v>19811</v>
      </c>
      <c r="E18" s="29">
        <f t="shared" si="0"/>
        <v>0</v>
      </c>
      <c r="F18" s="38" t="str">
        <f t="array" ref="F18">E18&amp;CHOOSE(AND(E18&lt;&gt;{11,12,13})*MIN(4,MOD(E18,10))+1,"th","st","nd","rd","th")</f>
        <v>0th</v>
      </c>
      <c r="G18" s="29">
        <v>2369</v>
      </c>
      <c r="H18" s="30">
        <v>2.6810999999999998</v>
      </c>
      <c r="I18" s="31">
        <v>-1.1165</v>
      </c>
      <c r="J18" s="94">
        <f t="shared" si="1"/>
        <v>439</v>
      </c>
      <c r="K18" s="33">
        <v>0</v>
      </c>
      <c r="L18" s="34">
        <v>0.61499999999999999</v>
      </c>
      <c r="M18" s="29">
        <f t="shared" si="2"/>
        <v>100</v>
      </c>
      <c r="N18" s="38" t="str">
        <f t="array" ref="N18">M18&amp;CHOOSE(AND(M18&lt;&gt;{11,12,13})*MIN(4,MOD(M18,10))+1,"th","st","nd","rd","th")</f>
        <v>100th</v>
      </c>
      <c r="O18" s="34">
        <v>0.1072</v>
      </c>
      <c r="P18" s="29">
        <f t="shared" si="3"/>
        <v>17</v>
      </c>
      <c r="Q18" s="38" t="str">
        <f t="array" ref="Q18">P18&amp;CHOOSE(AND(P18&lt;&gt;{11,12,13})*MIN(4,MOD(P18,10))+1,"th","st","nd","rd","th")</f>
        <v>17th</v>
      </c>
      <c r="R18" s="35">
        <v>297.97300000000001</v>
      </c>
      <c r="S18" s="35">
        <v>25.97</v>
      </c>
      <c r="T18" s="35">
        <v>148.98699999999999</v>
      </c>
      <c r="U18" s="35">
        <v>472.93</v>
      </c>
      <c r="V18" s="36">
        <v>181.68799999999999</v>
      </c>
      <c r="W18" s="220">
        <f t="shared" si="4"/>
        <v>0.22499643969461866</v>
      </c>
      <c r="X18" s="29">
        <f t="shared" si="5"/>
        <v>99</v>
      </c>
      <c r="Y18" s="38" t="str">
        <f t="array" ref="Y18">X18&amp;CHOOSE(AND(X18&lt;&gt;{11,12,13})*MIN(4,MOD(X18,10))+1,"th","st","nd","rd","th")</f>
        <v>99th</v>
      </c>
      <c r="Z18" s="37">
        <v>36.338000000000001</v>
      </c>
      <c r="AA18" s="28">
        <v>0</v>
      </c>
      <c r="AB18" s="221">
        <f t="shared" si="6"/>
        <v>0</v>
      </c>
      <c r="AC18" s="29">
        <f t="shared" si="7"/>
        <v>1</v>
      </c>
      <c r="AD18" s="38" t="str">
        <f t="array" ref="AD18">AC18&amp;CHOOSE(AND(AC18&lt;&gt;{11,12,13})*MIN(4,MOD(AC18,10))+1,"th","st","nd","rd","th")</f>
        <v>1st</v>
      </c>
      <c r="AE18" s="37">
        <v>0</v>
      </c>
      <c r="AF18" s="38">
        <v>807.51499999999999</v>
      </c>
      <c r="AG18" s="38">
        <v>800.92899999999997</v>
      </c>
      <c r="AH18" s="38">
        <v>765.91399999999999</v>
      </c>
      <c r="AI18" s="38">
        <v>791.45299999999997</v>
      </c>
      <c r="AJ18" s="29">
        <f t="shared" si="8"/>
        <v>8</v>
      </c>
      <c r="AK18" s="38" t="str">
        <f t="array" ref="AK18">AJ18&amp;CHOOSE(AND(AJ18&lt;&gt;{11,12,13})*MIN(4,MOD(AJ18,10))+1,"th","st","nd","rd","th")</f>
        <v>8th</v>
      </c>
      <c r="AL18" s="38">
        <v>509.26799999999997</v>
      </c>
      <c r="AM18" s="38">
        <v>509.26799999999997</v>
      </c>
      <c r="AN18" s="38">
        <v>1300.721</v>
      </c>
      <c r="AO18" s="29">
        <f t="shared" si="9"/>
        <v>16</v>
      </c>
      <c r="AP18" s="38" t="str">
        <f t="array" ref="AP18">AO18&amp;CHOOSE(AND(AO18&lt;&gt;{11,12,13})*MIN(4,MOD(AO18,10))+1,"th","st","nd","rd","th")</f>
        <v>16th</v>
      </c>
      <c r="AQ18" s="77">
        <v>1.65</v>
      </c>
      <c r="AR18" s="36">
        <v>5754.1490000000003</v>
      </c>
      <c r="AS18" s="29">
        <f t="shared" si="10"/>
        <v>83</v>
      </c>
      <c r="AT18" s="38" t="str">
        <f t="array" ref="AT18">AS18&amp;CHOOSE(AND(AS18&lt;&gt;{11,12,13})*MIN(4,MOD(AS18,10))+1,"th","st","nd","rd","th")</f>
        <v>83rd</v>
      </c>
      <c r="AU18" s="40">
        <f t="shared" si="11"/>
        <v>1.9678475894299571E-3</v>
      </c>
    </row>
    <row r="19" spans="1:47" x14ac:dyDescent="0.25">
      <c r="A19" s="7">
        <v>103022803</v>
      </c>
      <c r="B19" s="8" t="s">
        <v>264</v>
      </c>
      <c r="C19" s="8" t="s">
        <v>101</v>
      </c>
      <c r="D19" s="27">
        <v>37942</v>
      </c>
      <c r="E19" s="29">
        <f t="shared" si="0"/>
        <v>8</v>
      </c>
      <c r="F19" s="38" t="str">
        <f t="array" ref="F19">E19&amp;CHOOSE(AND(E19&lt;&gt;{11,12,13})*MIN(4,MOD(E19,10))+1,"th","st","nd","rd","th")</f>
        <v>8th</v>
      </c>
      <c r="G19" s="29">
        <v>6905</v>
      </c>
      <c r="H19" s="30">
        <v>1.3998999999999999</v>
      </c>
      <c r="I19" s="31">
        <v>-0.19159999999999999</v>
      </c>
      <c r="J19" s="94">
        <f t="shared" si="1"/>
        <v>379</v>
      </c>
      <c r="K19" s="33">
        <v>0</v>
      </c>
      <c r="L19" s="34">
        <v>0.26740000000000003</v>
      </c>
      <c r="M19" s="29">
        <f t="shared" si="2"/>
        <v>87</v>
      </c>
      <c r="N19" s="38" t="str">
        <f t="array" ref="N19">M19&amp;CHOOSE(AND(M19&lt;&gt;{11,12,13})*MIN(4,MOD(M19,10))+1,"th","st","nd","rd","th")</f>
        <v>87th</v>
      </c>
      <c r="O19" s="34">
        <v>0.17050000000000001</v>
      </c>
      <c r="P19" s="29">
        <f t="shared" si="3"/>
        <v>47</v>
      </c>
      <c r="Q19" s="38" t="str">
        <f t="array" ref="Q19">P19&amp;CHOOSE(AND(P19&lt;&gt;{11,12,13})*MIN(4,MOD(P19,10))+1,"th","st","nd","rd","th")</f>
        <v>47th</v>
      </c>
      <c r="R19" s="35">
        <v>298.36399999999998</v>
      </c>
      <c r="S19" s="35">
        <v>95.122</v>
      </c>
      <c r="T19" s="35">
        <v>0</v>
      </c>
      <c r="U19" s="35">
        <v>393.48599999999999</v>
      </c>
      <c r="V19" s="36">
        <v>178.31</v>
      </c>
      <c r="W19" s="220">
        <f t="shared" si="4"/>
        <v>9.5883169979012278E-2</v>
      </c>
      <c r="X19" s="29">
        <f t="shared" si="5"/>
        <v>95</v>
      </c>
      <c r="Y19" s="38" t="str">
        <f t="array" ref="Y19">X19&amp;CHOOSE(AND(X19&lt;&gt;{11,12,13})*MIN(4,MOD(X19,10))+1,"th","st","nd","rd","th")</f>
        <v>95th</v>
      </c>
      <c r="Z19" s="37">
        <v>35.661999999999999</v>
      </c>
      <c r="AA19" s="28">
        <v>8</v>
      </c>
      <c r="AB19" s="221">
        <f t="shared" si="6"/>
        <v>4.3018639438735812E-3</v>
      </c>
      <c r="AC19" s="29">
        <f t="shared" si="7"/>
        <v>50</v>
      </c>
      <c r="AD19" s="38" t="str">
        <f t="array" ref="AD19">AC19&amp;CHOOSE(AND(AC19&lt;&gt;{11,12,13})*MIN(4,MOD(AC19,10))+1,"th","st","nd","rd","th")</f>
        <v>50th</v>
      </c>
      <c r="AE19" s="37">
        <v>4.8</v>
      </c>
      <c r="AF19" s="38">
        <v>1859.6590000000001</v>
      </c>
      <c r="AG19" s="38">
        <v>1820.9290000000001</v>
      </c>
      <c r="AH19" s="38">
        <v>1874.1969999999999</v>
      </c>
      <c r="AI19" s="38">
        <v>1851.595</v>
      </c>
      <c r="AJ19" s="29">
        <f t="shared" si="8"/>
        <v>43</v>
      </c>
      <c r="AK19" s="38" t="str">
        <f t="array" ref="AK19">AJ19&amp;CHOOSE(AND(AJ19&lt;&gt;{11,12,13})*MIN(4,MOD(AJ19,10))+1,"th","st","nd","rd","th")</f>
        <v>43rd</v>
      </c>
      <c r="AL19" s="38">
        <v>433.94799999999998</v>
      </c>
      <c r="AM19" s="38">
        <v>433.94799999999998</v>
      </c>
      <c r="AN19" s="38">
        <v>2285.5430000000001</v>
      </c>
      <c r="AO19" s="29">
        <f t="shared" si="9"/>
        <v>45</v>
      </c>
      <c r="AP19" s="38" t="str">
        <f t="array" ref="AP19">AO19&amp;CHOOSE(AND(AO19&lt;&gt;{11,12,13})*MIN(4,MOD(AO19,10))+1,"th","st","nd","rd","th")</f>
        <v>45th</v>
      </c>
      <c r="AQ19" s="77">
        <v>1.45</v>
      </c>
      <c r="AR19" s="36">
        <v>4639.3209999999999</v>
      </c>
      <c r="AS19" s="29">
        <f t="shared" si="10"/>
        <v>77</v>
      </c>
      <c r="AT19" s="38" t="str">
        <f t="array" ref="AT19">AS19&amp;CHOOSE(AND(AS19&lt;&gt;{11,12,13})*MIN(4,MOD(AS19,10))+1,"th","st","nd","rd","th")</f>
        <v>77th</v>
      </c>
      <c r="AU19" s="40">
        <f t="shared" si="11"/>
        <v>1.5865902406145161E-3</v>
      </c>
    </row>
    <row r="20" spans="1:47" x14ac:dyDescent="0.25">
      <c r="A20" s="7">
        <v>103023153</v>
      </c>
      <c r="B20" s="8" t="s">
        <v>275</v>
      </c>
      <c r="C20" s="8" t="s">
        <v>101</v>
      </c>
      <c r="D20" s="27">
        <v>54807</v>
      </c>
      <c r="E20" s="29">
        <f t="shared" si="0"/>
        <v>60</v>
      </c>
      <c r="F20" s="38" t="str">
        <f t="array" ref="F20">E20&amp;CHOOSE(AND(E20&lt;&gt;{11,12,13})*MIN(4,MOD(E20,10))+1,"th","st","nd","rd","th")</f>
        <v>60th</v>
      </c>
      <c r="G20" s="29">
        <v>7643</v>
      </c>
      <c r="H20" s="30">
        <v>0.96909999999999996</v>
      </c>
      <c r="I20" s="31">
        <v>0.49830000000000002</v>
      </c>
      <c r="J20" s="94">
        <f t="shared" si="1"/>
        <v>263</v>
      </c>
      <c r="K20" s="33">
        <v>0</v>
      </c>
      <c r="L20" s="34">
        <v>9.3100000000000002E-2</v>
      </c>
      <c r="M20" s="29">
        <f t="shared" si="2"/>
        <v>30</v>
      </c>
      <c r="N20" s="38" t="str">
        <f t="array" ref="N20">M20&amp;CHOOSE(AND(M20&lt;&gt;{11,12,13})*MIN(4,MOD(M20,10))+1,"th","st","nd","rd","th")</f>
        <v>30th</v>
      </c>
      <c r="O20" s="34">
        <v>0.11600000000000001</v>
      </c>
      <c r="P20" s="29">
        <f t="shared" si="3"/>
        <v>21</v>
      </c>
      <c r="Q20" s="38" t="str">
        <f t="array" ref="Q20">P20&amp;CHOOSE(AND(P20&lt;&gt;{11,12,13})*MIN(4,MOD(P20,10))+1,"th","st","nd","rd","th")</f>
        <v>21st</v>
      </c>
      <c r="R20" s="35">
        <v>133.19200000000001</v>
      </c>
      <c r="S20" s="35">
        <v>82.977000000000004</v>
      </c>
      <c r="T20" s="35">
        <v>0</v>
      </c>
      <c r="U20" s="35">
        <v>216.16900000000001</v>
      </c>
      <c r="V20" s="36">
        <v>23.094999999999999</v>
      </c>
      <c r="W20" s="220">
        <f t="shared" si="4"/>
        <v>9.6859032885937835E-3</v>
      </c>
      <c r="X20" s="29">
        <f t="shared" si="5"/>
        <v>8</v>
      </c>
      <c r="Y20" s="38" t="str">
        <f t="array" ref="Y20">X20&amp;CHOOSE(AND(X20&lt;&gt;{11,12,13})*MIN(4,MOD(X20,10))+1,"th","st","nd","rd","th")</f>
        <v>8th</v>
      </c>
      <c r="Z20" s="37">
        <v>4.6189999999999998</v>
      </c>
      <c r="AA20" s="28">
        <v>0</v>
      </c>
      <c r="AB20" s="221">
        <f t="shared" si="6"/>
        <v>0</v>
      </c>
      <c r="AC20" s="29">
        <f t="shared" si="7"/>
        <v>1</v>
      </c>
      <c r="AD20" s="38" t="str">
        <f t="array" ref="AD20">AC20&amp;CHOOSE(AND(AC20&lt;&gt;{11,12,13})*MIN(4,MOD(AC20,10))+1,"th","st","nd","rd","th")</f>
        <v>1st</v>
      </c>
      <c r="AE20" s="37">
        <v>0</v>
      </c>
      <c r="AF20" s="38">
        <v>2384.393</v>
      </c>
      <c r="AG20" s="38">
        <v>2397.0500000000002</v>
      </c>
      <c r="AH20" s="38">
        <v>2445.2170000000001</v>
      </c>
      <c r="AI20" s="38">
        <v>2408.8870000000002</v>
      </c>
      <c r="AJ20" s="29">
        <f t="shared" si="8"/>
        <v>56</v>
      </c>
      <c r="AK20" s="38" t="str">
        <f t="array" ref="AK20">AJ20&amp;CHOOSE(AND(AJ20&lt;&gt;{11,12,13})*MIN(4,MOD(AJ20,10))+1,"th","st","nd","rd","th")</f>
        <v>56th</v>
      </c>
      <c r="AL20" s="38">
        <v>220.78800000000001</v>
      </c>
      <c r="AM20" s="38">
        <v>220.78800000000001</v>
      </c>
      <c r="AN20" s="38">
        <v>2629.6750000000002</v>
      </c>
      <c r="AO20" s="29">
        <f t="shared" si="9"/>
        <v>53</v>
      </c>
      <c r="AP20" s="38" t="str">
        <f t="array" ref="AP20">AO20&amp;CHOOSE(AND(AO20&lt;&gt;{11,12,13})*MIN(4,MOD(AO20,10))+1,"th","st","nd","rd","th")</f>
        <v>53rd</v>
      </c>
      <c r="AQ20" s="77">
        <v>0.9</v>
      </c>
      <c r="AR20" s="36">
        <v>2293.576</v>
      </c>
      <c r="AS20" s="29">
        <f t="shared" si="10"/>
        <v>43</v>
      </c>
      <c r="AT20" s="38" t="str">
        <f t="array" ref="AT20">AS20&amp;CHOOSE(AND(AS20&lt;&gt;{11,12,13})*MIN(4,MOD(AS20,10))+1,"th","st","nd","rd","th")</f>
        <v>43rd</v>
      </c>
      <c r="AU20" s="40">
        <f t="shared" si="11"/>
        <v>7.8437454483267681E-4</v>
      </c>
    </row>
    <row r="21" spans="1:47" x14ac:dyDescent="0.25">
      <c r="A21" s="7">
        <v>103023912</v>
      </c>
      <c r="B21" s="8" t="s">
        <v>297</v>
      </c>
      <c r="C21" s="8" t="s">
        <v>101</v>
      </c>
      <c r="D21" s="27">
        <v>76250</v>
      </c>
      <c r="E21" s="29">
        <f t="shared" si="0"/>
        <v>90</v>
      </c>
      <c r="F21" s="38" t="str">
        <f t="array" ref="F21">E21&amp;CHOOSE(AND(E21&lt;&gt;{11,12,13})*MIN(4,MOD(E21,10))+1,"th","st","nd","rd","th")</f>
        <v>90th</v>
      </c>
      <c r="G21" s="29">
        <v>11777</v>
      </c>
      <c r="H21" s="30">
        <v>0.6966</v>
      </c>
      <c r="I21" s="31">
        <v>-3.7999999999999999E-2</v>
      </c>
      <c r="J21" s="94">
        <f t="shared" si="1"/>
        <v>363</v>
      </c>
      <c r="K21" s="33">
        <v>0</v>
      </c>
      <c r="L21" s="34">
        <v>7.3499999999999996E-2</v>
      </c>
      <c r="M21" s="29">
        <f t="shared" si="2"/>
        <v>22</v>
      </c>
      <c r="N21" s="38" t="str">
        <f t="array" ref="N21">M21&amp;CHOOSE(AND(M21&lt;&gt;{11,12,13})*MIN(4,MOD(M21,10))+1,"th","st","nd","rd","th")</f>
        <v>22nd</v>
      </c>
      <c r="O21" s="34">
        <v>0.1057</v>
      </c>
      <c r="P21" s="29">
        <f t="shared" si="3"/>
        <v>17</v>
      </c>
      <c r="Q21" s="38" t="str">
        <f t="array" ref="Q21">P21&amp;CHOOSE(AND(P21&lt;&gt;{11,12,13})*MIN(4,MOD(P21,10))+1,"th","st","nd","rd","th")</f>
        <v>17th</v>
      </c>
      <c r="R21" s="35">
        <v>187.983</v>
      </c>
      <c r="S21" s="35">
        <v>135.16900000000001</v>
      </c>
      <c r="T21" s="35">
        <v>0</v>
      </c>
      <c r="U21" s="35">
        <v>323.15199999999999</v>
      </c>
      <c r="V21" s="36">
        <v>32.700000000000003</v>
      </c>
      <c r="W21" s="220">
        <f t="shared" si="4"/>
        <v>7.6712842949808232E-3</v>
      </c>
      <c r="X21" s="29">
        <f t="shared" si="5"/>
        <v>6</v>
      </c>
      <c r="Y21" s="38" t="str">
        <f t="array" ref="Y21">X21&amp;CHOOSE(AND(X21&lt;&gt;{11,12,13})*MIN(4,MOD(X21,10))+1,"th","st","nd","rd","th")</f>
        <v>6th</v>
      </c>
      <c r="Z21" s="37">
        <v>6.54</v>
      </c>
      <c r="AA21" s="28">
        <v>55</v>
      </c>
      <c r="AB21" s="221">
        <f t="shared" si="6"/>
        <v>1.2902771749967745E-2</v>
      </c>
      <c r="AC21" s="29">
        <f t="shared" si="7"/>
        <v>75</v>
      </c>
      <c r="AD21" s="38" t="str">
        <f t="array" ref="AD21">AC21&amp;CHOOSE(AND(AC21&lt;&gt;{11,12,13})*MIN(4,MOD(AC21,10))+1,"th","st","nd","rd","th")</f>
        <v>75th</v>
      </c>
      <c r="AE21" s="37">
        <v>33</v>
      </c>
      <c r="AF21" s="38">
        <v>4262.6499999999996</v>
      </c>
      <c r="AG21" s="38">
        <v>4300.0519999999997</v>
      </c>
      <c r="AH21" s="38">
        <v>4367.3990000000003</v>
      </c>
      <c r="AI21" s="38">
        <v>4310.0339999999997</v>
      </c>
      <c r="AJ21" s="29">
        <f t="shared" si="8"/>
        <v>80</v>
      </c>
      <c r="AK21" s="38" t="str">
        <f t="array" ref="AK21">AJ21&amp;CHOOSE(AND(AJ21&lt;&gt;{11,12,13})*MIN(4,MOD(AJ21,10))+1,"th","st","nd","rd","th")</f>
        <v>80th</v>
      </c>
      <c r="AL21" s="38">
        <v>362.69200000000001</v>
      </c>
      <c r="AM21" s="38">
        <v>362.69200000000001</v>
      </c>
      <c r="AN21" s="38">
        <v>4672.7259999999997</v>
      </c>
      <c r="AO21" s="29">
        <f t="shared" si="9"/>
        <v>78</v>
      </c>
      <c r="AP21" s="38" t="str">
        <f t="array" ref="AP21">AO21&amp;CHOOSE(AND(AO21&lt;&gt;{11,12,13})*MIN(4,MOD(AO21,10))+1,"th","st","nd","rd","th")</f>
        <v>78th</v>
      </c>
      <c r="AQ21" s="77">
        <v>1.02</v>
      </c>
      <c r="AR21" s="36">
        <v>3320.1210000000001</v>
      </c>
      <c r="AS21" s="29">
        <f t="shared" si="10"/>
        <v>64</v>
      </c>
      <c r="AT21" s="38" t="str">
        <f t="array" ref="AT21">AS21&amp;CHOOSE(AND(AS21&lt;&gt;{11,12,13})*MIN(4,MOD(AS21,10))+1,"th","st","nd","rd","th")</f>
        <v>64th</v>
      </c>
      <c r="AU21" s="40">
        <f t="shared" si="11"/>
        <v>1.1354402026200186E-3</v>
      </c>
    </row>
    <row r="22" spans="1:47" x14ac:dyDescent="0.25">
      <c r="A22" s="7">
        <v>103024102</v>
      </c>
      <c r="B22" s="8" t="s">
        <v>305</v>
      </c>
      <c r="C22" s="8" t="s">
        <v>101</v>
      </c>
      <c r="D22" s="27">
        <v>51960</v>
      </c>
      <c r="E22" s="29">
        <f t="shared" si="0"/>
        <v>53</v>
      </c>
      <c r="F22" s="38" t="str">
        <f t="array" ref="F22">E22&amp;CHOOSE(AND(E22&lt;&gt;{11,12,13})*MIN(4,MOD(E22,10))+1,"th","st","nd","rd","th")</f>
        <v>53rd</v>
      </c>
      <c r="G22" s="29">
        <v>14179</v>
      </c>
      <c r="H22" s="30">
        <v>1.0222</v>
      </c>
      <c r="I22" s="31">
        <v>-0.30259999999999998</v>
      </c>
      <c r="J22" s="94">
        <f t="shared" si="1"/>
        <v>390</v>
      </c>
      <c r="K22" s="33">
        <v>0</v>
      </c>
      <c r="L22" s="34">
        <v>0.1401</v>
      </c>
      <c r="M22" s="29">
        <f t="shared" si="2"/>
        <v>47</v>
      </c>
      <c r="N22" s="38" t="str">
        <f t="array" ref="N22">M22&amp;CHOOSE(AND(M22&lt;&gt;{11,12,13})*MIN(4,MOD(M22,10))+1,"th","st","nd","rd","th")</f>
        <v>47th</v>
      </c>
      <c r="O22" s="34">
        <v>0.18329999999999999</v>
      </c>
      <c r="P22" s="29">
        <f t="shared" si="3"/>
        <v>51</v>
      </c>
      <c r="Q22" s="38" t="str">
        <f t="array" ref="Q22">P22&amp;CHOOSE(AND(P22&lt;&gt;{11,12,13})*MIN(4,MOD(P22,10))+1,"th","st","nd","rd","th")</f>
        <v>51st</v>
      </c>
      <c r="R22" s="35">
        <v>307.00799999999998</v>
      </c>
      <c r="S22" s="35">
        <v>200.83699999999999</v>
      </c>
      <c r="T22" s="35">
        <v>0</v>
      </c>
      <c r="U22" s="35">
        <v>507.84500000000003</v>
      </c>
      <c r="V22" s="36">
        <v>222.37700000000001</v>
      </c>
      <c r="W22" s="220">
        <f t="shared" si="4"/>
        <v>6.088777201085141E-2</v>
      </c>
      <c r="X22" s="29">
        <f t="shared" si="5"/>
        <v>92</v>
      </c>
      <c r="Y22" s="38" t="str">
        <f t="array" ref="Y22">X22&amp;CHOOSE(AND(X22&lt;&gt;{11,12,13})*MIN(4,MOD(X22,10))+1,"th","st","nd","rd","th")</f>
        <v>92nd</v>
      </c>
      <c r="Z22" s="37">
        <v>44.475000000000001</v>
      </c>
      <c r="AA22" s="28">
        <v>115</v>
      </c>
      <c r="AB22" s="221">
        <f t="shared" si="6"/>
        <v>3.1487490978149325E-2</v>
      </c>
      <c r="AC22" s="29">
        <f t="shared" si="7"/>
        <v>91</v>
      </c>
      <c r="AD22" s="38" t="str">
        <f t="array" ref="AD22">AC22&amp;CHOOSE(AND(AC22&lt;&gt;{11,12,13})*MIN(4,MOD(AC22,10))+1,"th","st","nd","rd","th")</f>
        <v>91st</v>
      </c>
      <c r="AE22" s="37">
        <v>69</v>
      </c>
      <c r="AF22" s="38">
        <v>3652.2440000000001</v>
      </c>
      <c r="AG22" s="38">
        <v>3770.384</v>
      </c>
      <c r="AH22" s="38">
        <v>3829.8589999999999</v>
      </c>
      <c r="AI22" s="38">
        <v>3750.8290000000002</v>
      </c>
      <c r="AJ22" s="29">
        <f t="shared" si="8"/>
        <v>74</v>
      </c>
      <c r="AK22" s="38" t="str">
        <f t="array" ref="AK22">AJ22&amp;CHOOSE(AND(AJ22&lt;&gt;{11,12,13})*MIN(4,MOD(AJ22,10))+1,"th","st","nd","rd","th")</f>
        <v>74th</v>
      </c>
      <c r="AL22" s="38">
        <v>621.32000000000005</v>
      </c>
      <c r="AM22" s="38">
        <v>621.32000000000005</v>
      </c>
      <c r="AN22" s="38">
        <v>4372.1490000000003</v>
      </c>
      <c r="AO22" s="29">
        <f t="shared" si="9"/>
        <v>76</v>
      </c>
      <c r="AP22" s="38" t="str">
        <f t="array" ref="AP22">AO22&amp;CHOOSE(AND(AO22&lt;&gt;{11,12,13})*MIN(4,MOD(AO22,10))+1,"th","st","nd","rd","th")</f>
        <v>76th</v>
      </c>
      <c r="AQ22" s="77">
        <v>1.04</v>
      </c>
      <c r="AR22" s="36">
        <v>4647.9790000000003</v>
      </c>
      <c r="AS22" s="29">
        <f t="shared" si="10"/>
        <v>78</v>
      </c>
      <c r="AT22" s="38" t="str">
        <f t="array" ref="AT22">AS22&amp;CHOOSE(AND(AS22&lt;&gt;{11,12,13})*MIN(4,MOD(AS22,10))+1,"th","st","nd","rd","th")</f>
        <v>78th</v>
      </c>
      <c r="AU22" s="40">
        <f t="shared" si="11"/>
        <v>1.5895511692295527E-3</v>
      </c>
    </row>
    <row r="23" spans="1:47" x14ac:dyDescent="0.25">
      <c r="A23" s="7">
        <v>103024603</v>
      </c>
      <c r="B23" s="8" t="s">
        <v>323</v>
      </c>
      <c r="C23" s="8" t="s">
        <v>101</v>
      </c>
      <c r="D23" s="27">
        <v>84351</v>
      </c>
      <c r="E23" s="29">
        <f t="shared" si="0"/>
        <v>93</v>
      </c>
      <c r="F23" s="38" t="str">
        <f t="array" ref="F23">E23&amp;CHOOSE(AND(E23&lt;&gt;{11,12,13})*MIN(4,MOD(E23,10))+1,"th","st","nd","rd","th")</f>
        <v>93rd</v>
      </c>
      <c r="G23" s="29">
        <v>7231</v>
      </c>
      <c r="H23" s="30">
        <v>0.62970000000000004</v>
      </c>
      <c r="I23" s="31">
        <v>-0.23630000000000001</v>
      </c>
      <c r="J23" s="94">
        <f t="shared" si="1"/>
        <v>382</v>
      </c>
      <c r="K23" s="33">
        <v>0</v>
      </c>
      <c r="L23" s="34">
        <v>2.87E-2</v>
      </c>
      <c r="M23" s="29">
        <f t="shared" si="2"/>
        <v>3</v>
      </c>
      <c r="N23" s="38" t="str">
        <f t="array" ref="N23">M23&amp;CHOOSE(AND(M23&lt;&gt;{11,12,13})*MIN(4,MOD(M23,10))+1,"th","st","nd","rd","th")</f>
        <v>3rd</v>
      </c>
      <c r="O23" s="34">
        <v>0.1181</v>
      </c>
      <c r="P23" s="29">
        <f t="shared" si="3"/>
        <v>22</v>
      </c>
      <c r="Q23" s="38" t="str">
        <f t="array" ref="Q23">P23&amp;CHOOSE(AND(P23&lt;&gt;{11,12,13})*MIN(4,MOD(P23,10))+1,"th","st","nd","rd","th")</f>
        <v>22nd</v>
      </c>
      <c r="R23" s="35">
        <v>50.686</v>
      </c>
      <c r="S23" s="35">
        <v>104.286</v>
      </c>
      <c r="T23" s="35">
        <v>0</v>
      </c>
      <c r="U23" s="35">
        <v>154.97200000000001</v>
      </c>
      <c r="V23" s="36">
        <v>31.024000000000001</v>
      </c>
      <c r="W23" s="220">
        <f t="shared" si="4"/>
        <v>1.0540102091950703E-2</v>
      </c>
      <c r="X23" s="29">
        <f t="shared" si="5"/>
        <v>9</v>
      </c>
      <c r="Y23" s="38" t="str">
        <f t="array" ref="Y23">X23&amp;CHOOSE(AND(X23&lt;&gt;{11,12,13})*MIN(4,MOD(X23,10))+1,"th","st","nd","rd","th")</f>
        <v>9th</v>
      </c>
      <c r="Z23" s="37">
        <v>6.2050000000000001</v>
      </c>
      <c r="AA23" s="28">
        <v>13</v>
      </c>
      <c r="AB23" s="221">
        <f t="shared" si="6"/>
        <v>4.4166234913408696E-3</v>
      </c>
      <c r="AC23" s="29">
        <f t="shared" si="7"/>
        <v>50</v>
      </c>
      <c r="AD23" s="38" t="str">
        <f t="array" ref="AD23">AC23&amp;CHOOSE(AND(AC23&lt;&gt;{11,12,13})*MIN(4,MOD(AC23,10))+1,"th","st","nd","rd","th")</f>
        <v>50th</v>
      </c>
      <c r="AE23" s="37">
        <v>7.8</v>
      </c>
      <c r="AF23" s="38">
        <v>2943.4250000000002</v>
      </c>
      <c r="AG23" s="38">
        <v>2988.922</v>
      </c>
      <c r="AH23" s="38">
        <v>3065.3989999999999</v>
      </c>
      <c r="AI23" s="38">
        <v>2999.2489999999998</v>
      </c>
      <c r="AJ23" s="29">
        <f t="shared" si="8"/>
        <v>64</v>
      </c>
      <c r="AK23" s="38" t="str">
        <f t="array" ref="AK23">AJ23&amp;CHOOSE(AND(AJ23&lt;&gt;{11,12,13})*MIN(4,MOD(AJ23,10))+1,"th","st","nd","rd","th")</f>
        <v>64th</v>
      </c>
      <c r="AL23" s="38">
        <v>168.977</v>
      </c>
      <c r="AM23" s="38">
        <v>168.977</v>
      </c>
      <c r="AN23" s="38">
        <v>3168.2260000000001</v>
      </c>
      <c r="AO23" s="29">
        <f t="shared" si="9"/>
        <v>61</v>
      </c>
      <c r="AP23" s="38" t="str">
        <f t="array" ref="AP23">AO23&amp;CHOOSE(AND(AO23&lt;&gt;{11,12,13})*MIN(4,MOD(AO23,10))+1,"th","st","nd","rd","th")</f>
        <v>61st</v>
      </c>
      <c r="AQ23" s="77">
        <v>0.98</v>
      </c>
      <c r="AR23" s="36">
        <v>1955.1310000000001</v>
      </c>
      <c r="AS23" s="29">
        <f t="shared" si="10"/>
        <v>34</v>
      </c>
      <c r="AT23" s="38" t="str">
        <f t="array" ref="AT23">AS23&amp;CHOOSE(AND(AS23&lt;&gt;{11,12,13})*MIN(4,MOD(AS23,10))+1,"th","st","nd","rd","th")</f>
        <v>34th</v>
      </c>
      <c r="AU23" s="40">
        <f t="shared" si="11"/>
        <v>6.6863055255777723E-4</v>
      </c>
    </row>
    <row r="24" spans="1:47" x14ac:dyDescent="0.25">
      <c r="A24" s="7">
        <v>103024753</v>
      </c>
      <c r="B24" s="8" t="s">
        <v>335</v>
      </c>
      <c r="C24" s="8" t="s">
        <v>101</v>
      </c>
      <c r="D24" s="27">
        <v>44745</v>
      </c>
      <c r="E24" s="29">
        <f t="shared" si="0"/>
        <v>28</v>
      </c>
      <c r="F24" s="38" t="str">
        <f t="array" ref="F24">E24&amp;CHOOSE(AND(E24&lt;&gt;{11,12,13})*MIN(4,MOD(E24,10))+1,"th","st","nd","rd","th")</f>
        <v>28th</v>
      </c>
      <c r="G24" s="29">
        <v>8842</v>
      </c>
      <c r="H24" s="30">
        <v>1.1871</v>
      </c>
      <c r="I24" s="31">
        <v>0.17280000000000001</v>
      </c>
      <c r="J24" s="94">
        <f t="shared" si="1"/>
        <v>331</v>
      </c>
      <c r="K24" s="33">
        <v>0</v>
      </c>
      <c r="L24" s="34">
        <v>0.27360000000000001</v>
      </c>
      <c r="M24" s="29">
        <f t="shared" si="2"/>
        <v>88</v>
      </c>
      <c r="N24" s="38" t="str">
        <f t="array" ref="N24">M24&amp;CHOOSE(AND(M24&lt;&gt;{11,12,13})*MIN(4,MOD(M24,10))+1,"th","st","nd","rd","th")</f>
        <v>88th</v>
      </c>
      <c r="O24" s="34">
        <v>0.1676</v>
      </c>
      <c r="P24" s="29">
        <f t="shared" si="3"/>
        <v>46</v>
      </c>
      <c r="Q24" s="38" t="str">
        <f t="array" ref="Q24">P24&amp;CHOOSE(AND(P24&lt;&gt;{11,12,13})*MIN(4,MOD(P24,10))+1,"th","st","nd","rd","th")</f>
        <v>46th</v>
      </c>
      <c r="R24" s="35">
        <v>425.82499999999999</v>
      </c>
      <c r="S24" s="35">
        <v>130.42500000000001</v>
      </c>
      <c r="T24" s="35">
        <v>0</v>
      </c>
      <c r="U24" s="35">
        <v>556.25</v>
      </c>
      <c r="V24" s="36">
        <v>73.781000000000006</v>
      </c>
      <c r="W24" s="220">
        <f t="shared" si="4"/>
        <v>2.8443329034894459E-2</v>
      </c>
      <c r="X24" s="29">
        <f t="shared" si="5"/>
        <v>56</v>
      </c>
      <c r="Y24" s="38" t="str">
        <f t="array" ref="Y24">X24&amp;CHOOSE(AND(X24&lt;&gt;{11,12,13})*MIN(4,MOD(X24,10))+1,"th","st","nd","rd","th")</f>
        <v>56th</v>
      </c>
      <c r="Z24" s="37">
        <v>14.756</v>
      </c>
      <c r="AA24" s="28">
        <v>4</v>
      </c>
      <c r="AB24" s="221">
        <f t="shared" si="6"/>
        <v>1.5420408525172852E-3</v>
      </c>
      <c r="AC24" s="29">
        <f t="shared" si="7"/>
        <v>29</v>
      </c>
      <c r="AD24" s="38" t="str">
        <f t="array" ref="AD24">AC24&amp;CHOOSE(AND(AC24&lt;&gt;{11,12,13})*MIN(4,MOD(AC24,10))+1,"th","st","nd","rd","th")</f>
        <v>29th</v>
      </c>
      <c r="AE24" s="37">
        <v>2.4</v>
      </c>
      <c r="AF24" s="38">
        <v>2593.9650000000001</v>
      </c>
      <c r="AG24" s="38">
        <v>2577.7199999999998</v>
      </c>
      <c r="AH24" s="38">
        <v>2621.585</v>
      </c>
      <c r="AI24" s="38">
        <v>2597.7570000000001</v>
      </c>
      <c r="AJ24" s="29">
        <f t="shared" si="8"/>
        <v>58</v>
      </c>
      <c r="AK24" s="38" t="str">
        <f t="array" ref="AK24">AJ24&amp;CHOOSE(AND(AJ24&lt;&gt;{11,12,13})*MIN(4,MOD(AJ24,10))+1,"th","st","nd","rd","th")</f>
        <v>58th</v>
      </c>
      <c r="AL24" s="38">
        <v>573.40599999999995</v>
      </c>
      <c r="AM24" s="38">
        <v>573.40599999999995</v>
      </c>
      <c r="AN24" s="38">
        <v>3171.163</v>
      </c>
      <c r="AO24" s="29">
        <f t="shared" si="9"/>
        <v>62</v>
      </c>
      <c r="AP24" s="38" t="str">
        <f t="array" ref="AP24">AO24&amp;CHOOSE(AND(AO24&lt;&gt;{11,12,13})*MIN(4,MOD(AO24,10))+1,"th","st","nd","rd","th")</f>
        <v>62nd</v>
      </c>
      <c r="AQ24" s="77">
        <v>1.28</v>
      </c>
      <c r="AR24" s="36">
        <v>4818.5439999999999</v>
      </c>
      <c r="AS24" s="29">
        <f t="shared" si="10"/>
        <v>79</v>
      </c>
      <c r="AT24" s="38" t="str">
        <f t="array" ref="AT24">AS24&amp;CHOOSE(AND(AS24&lt;&gt;{11,12,13})*MIN(4,MOD(AS24,10))+1,"th","st","nd","rd","th")</f>
        <v>79th</v>
      </c>
      <c r="AU24" s="40">
        <f t="shared" si="11"/>
        <v>1.6478822837160075E-3</v>
      </c>
    </row>
    <row r="25" spans="1:47" x14ac:dyDescent="0.25">
      <c r="A25" s="7">
        <v>103025002</v>
      </c>
      <c r="B25" s="8" t="s">
        <v>362</v>
      </c>
      <c r="C25" s="8" t="s">
        <v>101</v>
      </c>
      <c r="D25" s="27">
        <v>52550</v>
      </c>
      <c r="E25" s="29">
        <f t="shared" si="0"/>
        <v>55</v>
      </c>
      <c r="F25" s="38" t="str">
        <f t="array" ref="F25">E25&amp;CHOOSE(AND(E25&lt;&gt;{11,12,13})*MIN(4,MOD(E25,10))+1,"th","st","nd","rd","th")</f>
        <v>55th</v>
      </c>
      <c r="G25" s="29">
        <v>9541</v>
      </c>
      <c r="H25" s="30">
        <v>1.0107999999999999</v>
      </c>
      <c r="I25" s="31">
        <v>-1.5625</v>
      </c>
      <c r="J25" s="94">
        <f t="shared" si="1"/>
        <v>456</v>
      </c>
      <c r="K25" s="33">
        <v>0</v>
      </c>
      <c r="L25" s="34">
        <v>0.20730000000000001</v>
      </c>
      <c r="M25" s="29">
        <f t="shared" si="2"/>
        <v>75</v>
      </c>
      <c r="N25" s="38" t="str">
        <f t="array" ref="N25">M25&amp;CHOOSE(AND(M25&lt;&gt;{11,12,13})*MIN(4,MOD(M25,10))+1,"th","st","nd","rd","th")</f>
        <v>75th</v>
      </c>
      <c r="O25" s="34">
        <v>0.1105</v>
      </c>
      <c r="P25" s="29">
        <f t="shared" si="3"/>
        <v>20</v>
      </c>
      <c r="Q25" s="38" t="str">
        <f t="array" ref="Q25">P25&amp;CHOOSE(AND(P25&lt;&gt;{11,12,13})*MIN(4,MOD(P25,10))+1,"th","st","nd","rd","th")</f>
        <v>20th</v>
      </c>
      <c r="R25" s="35">
        <v>241.66399999999999</v>
      </c>
      <c r="S25" s="35">
        <v>64.409000000000006</v>
      </c>
      <c r="T25" s="35">
        <v>0</v>
      </c>
      <c r="U25" s="35">
        <v>306.07299999999998</v>
      </c>
      <c r="V25" s="36">
        <v>56.222000000000001</v>
      </c>
      <c r="W25" s="220">
        <f t="shared" si="4"/>
        <v>2.8936470699648886E-2</v>
      </c>
      <c r="X25" s="29">
        <f t="shared" si="5"/>
        <v>58</v>
      </c>
      <c r="Y25" s="38" t="str">
        <f t="array" ref="Y25">X25&amp;CHOOSE(AND(X25&lt;&gt;{11,12,13})*MIN(4,MOD(X25,10))+1,"th","st","nd","rd","th")</f>
        <v>58th</v>
      </c>
      <c r="Z25" s="37">
        <v>11.244</v>
      </c>
      <c r="AA25" s="28">
        <v>48</v>
      </c>
      <c r="AB25" s="221">
        <f t="shared" si="6"/>
        <v>2.4704752473820684E-2</v>
      </c>
      <c r="AC25" s="29">
        <f t="shared" si="7"/>
        <v>86</v>
      </c>
      <c r="AD25" s="38" t="str">
        <f t="array" ref="AD25">AC25&amp;CHOOSE(AND(AC25&lt;&gt;{11,12,13})*MIN(4,MOD(AC25,10))+1,"th","st","nd","rd","th")</f>
        <v>86th</v>
      </c>
      <c r="AE25" s="37">
        <v>28.8</v>
      </c>
      <c r="AF25" s="38">
        <v>1942.9459999999999</v>
      </c>
      <c r="AG25" s="38">
        <v>1987.0309999999999</v>
      </c>
      <c r="AH25" s="38">
        <v>1998.8150000000001</v>
      </c>
      <c r="AI25" s="38">
        <v>1976.2639999999999</v>
      </c>
      <c r="AJ25" s="29">
        <f t="shared" si="8"/>
        <v>46</v>
      </c>
      <c r="AK25" s="38" t="str">
        <f t="array" ref="AK25">AJ25&amp;CHOOSE(AND(AJ25&lt;&gt;{11,12,13})*MIN(4,MOD(AJ25,10))+1,"th","st","nd","rd","th")</f>
        <v>46th</v>
      </c>
      <c r="AL25" s="38">
        <v>346.11700000000002</v>
      </c>
      <c r="AM25" s="38">
        <v>346.11700000000002</v>
      </c>
      <c r="AN25" s="38">
        <v>2322.3809999999999</v>
      </c>
      <c r="AO25" s="29">
        <f t="shared" si="9"/>
        <v>45</v>
      </c>
      <c r="AP25" s="38" t="str">
        <f t="array" ref="AP25">AO25&amp;CHOOSE(AND(AO25&lt;&gt;{11,12,13})*MIN(4,MOD(AO25,10))+1,"th","st","nd","rd","th")</f>
        <v>45th</v>
      </c>
      <c r="AQ25" s="77">
        <v>0.88</v>
      </c>
      <c r="AR25" s="36">
        <v>2065.7669999999998</v>
      </c>
      <c r="AS25" s="29">
        <f t="shared" si="10"/>
        <v>37</v>
      </c>
      <c r="AT25" s="38" t="str">
        <f t="array" ref="AT25">AS25&amp;CHOOSE(AND(AS25&lt;&gt;{11,12,13})*MIN(4,MOD(AS25,10))+1,"th","st","nd","rd","th")</f>
        <v>37th</v>
      </c>
      <c r="AU25" s="40">
        <f t="shared" si="11"/>
        <v>7.0646669234216103E-4</v>
      </c>
    </row>
    <row r="26" spans="1:47" x14ac:dyDescent="0.25">
      <c r="A26" s="7">
        <v>103026002</v>
      </c>
      <c r="B26" s="8" t="s">
        <v>394</v>
      </c>
      <c r="C26" s="8" t="s">
        <v>101</v>
      </c>
      <c r="D26" s="27">
        <v>34255</v>
      </c>
      <c r="E26" s="29">
        <f t="shared" si="0"/>
        <v>4</v>
      </c>
      <c r="F26" s="38" t="str">
        <f t="array" ref="F26">E26&amp;CHOOSE(AND(E26&lt;&gt;{11,12,13})*MIN(4,MOD(E26,10))+1,"th","st","nd","rd","th")</f>
        <v>4th</v>
      </c>
      <c r="G26" s="29">
        <v>14332</v>
      </c>
      <c r="H26" s="30">
        <v>1.5506</v>
      </c>
      <c r="I26" s="31">
        <v>-0.79369999999999996</v>
      </c>
      <c r="J26" s="94">
        <f t="shared" si="1"/>
        <v>427</v>
      </c>
      <c r="K26" s="33">
        <v>0</v>
      </c>
      <c r="L26" s="34">
        <v>0.39040000000000002</v>
      </c>
      <c r="M26" s="29">
        <f t="shared" si="2"/>
        <v>97</v>
      </c>
      <c r="N26" s="38" t="str">
        <f t="array" ref="N26">M26&amp;CHOOSE(AND(M26&lt;&gt;{11,12,13})*MIN(4,MOD(M26,10))+1,"th","st","nd","rd","th")</f>
        <v>97th</v>
      </c>
      <c r="O26" s="34">
        <v>0.2041</v>
      </c>
      <c r="P26" s="29">
        <f t="shared" si="3"/>
        <v>62</v>
      </c>
      <c r="Q26" s="38" t="str">
        <f t="array" ref="Q26">P26&amp;CHOOSE(AND(P26&lt;&gt;{11,12,13})*MIN(4,MOD(P26,10))+1,"th","st","nd","rd","th")</f>
        <v>62nd</v>
      </c>
      <c r="R26" s="35">
        <v>946.32299999999998</v>
      </c>
      <c r="S26" s="35">
        <v>247.36699999999999</v>
      </c>
      <c r="T26" s="35">
        <v>473.161</v>
      </c>
      <c r="U26" s="35">
        <v>1666.8510000000001</v>
      </c>
      <c r="V26" s="36">
        <v>454.89</v>
      </c>
      <c r="W26" s="220">
        <f t="shared" si="4"/>
        <v>0.11259734290171884</v>
      </c>
      <c r="X26" s="29">
        <f t="shared" si="5"/>
        <v>97</v>
      </c>
      <c r="Y26" s="38" t="str">
        <f t="array" ref="Y26">X26&amp;CHOOSE(AND(X26&lt;&gt;{11,12,13})*MIN(4,MOD(X26,10))+1,"th","st","nd","rd","th")</f>
        <v>97th</v>
      </c>
      <c r="Z26" s="37">
        <v>90.977999999999994</v>
      </c>
      <c r="AA26" s="28">
        <v>11</v>
      </c>
      <c r="AB26" s="221">
        <f t="shared" si="6"/>
        <v>2.7227918220205046E-3</v>
      </c>
      <c r="AC26" s="29">
        <f t="shared" si="7"/>
        <v>40</v>
      </c>
      <c r="AD26" s="38" t="str">
        <f t="array" ref="AD26">AC26&amp;CHOOSE(AND(AC26&lt;&gt;{11,12,13})*MIN(4,MOD(AC26,10))+1,"th","st","nd","rd","th")</f>
        <v>40th</v>
      </c>
      <c r="AE26" s="37">
        <v>6.6</v>
      </c>
      <c r="AF26" s="38">
        <v>4039.971</v>
      </c>
      <c r="AG26" s="38">
        <v>3945.4090000000001</v>
      </c>
      <c r="AH26" s="38">
        <v>3979.4989999999998</v>
      </c>
      <c r="AI26" s="38">
        <v>3988.2930000000001</v>
      </c>
      <c r="AJ26" s="29">
        <f t="shared" si="8"/>
        <v>76</v>
      </c>
      <c r="AK26" s="38" t="str">
        <f t="array" ref="AK26">AJ26&amp;CHOOSE(AND(AJ26&lt;&gt;{11,12,13})*MIN(4,MOD(AJ26,10))+1,"th","st","nd","rd","th")</f>
        <v>76th</v>
      </c>
      <c r="AL26" s="38">
        <v>1764.4290000000001</v>
      </c>
      <c r="AM26" s="38">
        <v>1764.4290000000001</v>
      </c>
      <c r="AN26" s="38">
        <v>5752.7219999999998</v>
      </c>
      <c r="AO26" s="29">
        <f t="shared" si="9"/>
        <v>85</v>
      </c>
      <c r="AP26" s="38" t="str">
        <f t="array" ref="AP26">AO26&amp;CHOOSE(AND(AO26&lt;&gt;{11,12,13})*MIN(4,MOD(AO26,10))+1,"th","st","nd","rd","th")</f>
        <v>85th</v>
      </c>
      <c r="AQ26" s="77">
        <v>1.24</v>
      </c>
      <c r="AR26" s="36">
        <v>11061.012000000001</v>
      </c>
      <c r="AS26" s="29">
        <f t="shared" si="10"/>
        <v>95</v>
      </c>
      <c r="AT26" s="38" t="str">
        <f t="array" ref="AT26">AS26&amp;CHOOSE(AND(AS26&lt;&gt;{11,12,13})*MIN(4,MOD(AS26,10))+1,"th","st","nd","rd","th")</f>
        <v>95th</v>
      </c>
      <c r="AU26" s="40">
        <f t="shared" si="11"/>
        <v>3.7827289145372892E-3</v>
      </c>
    </row>
    <row r="27" spans="1:47" x14ac:dyDescent="0.25">
      <c r="A27" s="7">
        <v>103026303</v>
      </c>
      <c r="B27" s="8" t="s">
        <v>416</v>
      </c>
      <c r="C27" s="8" t="s">
        <v>101</v>
      </c>
      <c r="D27" s="27">
        <v>67027</v>
      </c>
      <c r="E27" s="29">
        <f t="shared" si="0"/>
        <v>82</v>
      </c>
      <c r="F27" s="38" t="str">
        <f t="array" ref="F27">E27&amp;CHOOSE(AND(E27&lt;&gt;{11,12,13})*MIN(4,MOD(E27,10))+1,"th","st","nd","rd","th")</f>
        <v>82nd</v>
      </c>
      <c r="G27" s="29">
        <v>11226</v>
      </c>
      <c r="H27" s="30">
        <v>0.79239999999999999</v>
      </c>
      <c r="I27" s="31">
        <v>2.6599999999999999E-2</v>
      </c>
      <c r="J27" s="94">
        <f t="shared" si="1"/>
        <v>353</v>
      </c>
      <c r="K27" s="33">
        <v>0</v>
      </c>
      <c r="L27" s="34">
        <v>6.5100000000000005E-2</v>
      </c>
      <c r="M27" s="29">
        <f t="shared" si="2"/>
        <v>19</v>
      </c>
      <c r="N27" s="38" t="str">
        <f t="array" ref="N27">M27&amp;CHOOSE(AND(M27&lt;&gt;{11,12,13})*MIN(4,MOD(M27,10))+1,"th","st","nd","rd","th")</f>
        <v>19th</v>
      </c>
      <c r="O27" s="34">
        <v>0.12230000000000001</v>
      </c>
      <c r="P27" s="29">
        <f t="shared" si="3"/>
        <v>24</v>
      </c>
      <c r="Q27" s="38" t="str">
        <f t="array" ref="Q27">P27&amp;CHOOSE(AND(P27&lt;&gt;{11,12,13})*MIN(4,MOD(P27,10))+1,"th","st","nd","rd","th")</f>
        <v>24th</v>
      </c>
      <c r="R27" s="35">
        <v>113.402</v>
      </c>
      <c r="S27" s="35">
        <v>106.521</v>
      </c>
      <c r="T27" s="35">
        <v>0</v>
      </c>
      <c r="U27" s="35">
        <v>219.923</v>
      </c>
      <c r="V27" s="36">
        <v>84.838999999999999</v>
      </c>
      <c r="W27" s="220">
        <f t="shared" si="4"/>
        <v>2.9221927726197919E-2</v>
      </c>
      <c r="X27" s="29">
        <f t="shared" si="5"/>
        <v>59</v>
      </c>
      <c r="Y27" s="38" t="str">
        <f t="array" ref="Y27">X27&amp;CHOOSE(AND(X27&lt;&gt;{11,12,13})*MIN(4,MOD(X27,10))+1,"th","st","nd","rd","th")</f>
        <v>59th</v>
      </c>
      <c r="Z27" s="37">
        <v>16.968</v>
      </c>
      <c r="AA27" s="28">
        <v>25</v>
      </c>
      <c r="AB27" s="221">
        <f t="shared" si="6"/>
        <v>8.6109948626804655E-3</v>
      </c>
      <c r="AC27" s="29">
        <f t="shared" si="7"/>
        <v>66</v>
      </c>
      <c r="AD27" s="38" t="str">
        <f t="array" ref="AD27">AC27&amp;CHOOSE(AND(AC27&lt;&gt;{11,12,13})*MIN(4,MOD(AC27,10))+1,"th","st","nd","rd","th")</f>
        <v>66th</v>
      </c>
      <c r="AE27" s="37">
        <v>15</v>
      </c>
      <c r="AF27" s="38">
        <v>2903.2649999999999</v>
      </c>
      <c r="AG27" s="38">
        <v>2914.922</v>
      </c>
      <c r="AH27" s="38">
        <v>2973.1640000000002</v>
      </c>
      <c r="AI27" s="38">
        <v>2930.45</v>
      </c>
      <c r="AJ27" s="29">
        <f t="shared" si="8"/>
        <v>63</v>
      </c>
      <c r="AK27" s="38" t="str">
        <f t="array" ref="AK27">AJ27&amp;CHOOSE(AND(AJ27&lt;&gt;{11,12,13})*MIN(4,MOD(AJ27,10))+1,"th","st","nd","rd","th")</f>
        <v>63rd</v>
      </c>
      <c r="AL27" s="38">
        <v>251.89099999999999</v>
      </c>
      <c r="AM27" s="38">
        <v>251.89099999999999</v>
      </c>
      <c r="AN27" s="38">
        <v>3182.3409999999999</v>
      </c>
      <c r="AO27" s="29">
        <f t="shared" si="9"/>
        <v>62</v>
      </c>
      <c r="AP27" s="38" t="str">
        <f t="array" ref="AP27">AO27&amp;CHOOSE(AND(AO27&lt;&gt;{11,12,13})*MIN(4,MOD(AO27,10))+1,"th","st","nd","rd","th")</f>
        <v>62nd</v>
      </c>
      <c r="AQ27" s="77">
        <v>0.84</v>
      </c>
      <c r="AR27" s="36">
        <v>2118.2170000000001</v>
      </c>
      <c r="AS27" s="29">
        <f t="shared" si="10"/>
        <v>38</v>
      </c>
      <c r="AT27" s="38" t="str">
        <f t="array" ref="AT27">AS27&amp;CHOOSE(AND(AS27&lt;&gt;{11,12,13})*MIN(4,MOD(AS27,10))+1,"th","st","nd","rd","th")</f>
        <v>38th</v>
      </c>
      <c r="AU27" s="40">
        <f t="shared" si="11"/>
        <v>7.244039418060872E-4</v>
      </c>
    </row>
    <row r="28" spans="1:47" x14ac:dyDescent="0.25">
      <c r="A28" s="7">
        <v>103026343</v>
      </c>
      <c r="B28" s="8" t="s">
        <v>419</v>
      </c>
      <c r="C28" s="8" t="s">
        <v>101</v>
      </c>
      <c r="D28" s="27">
        <v>67275</v>
      </c>
      <c r="E28" s="29">
        <f t="shared" si="0"/>
        <v>83</v>
      </c>
      <c r="F28" s="38" t="str">
        <f t="array" ref="F28">E28&amp;CHOOSE(AND(E28&lt;&gt;{11,12,13})*MIN(4,MOD(E28,10))+1,"th","st","nd","rd","th")</f>
        <v>83rd</v>
      </c>
      <c r="G28" s="29">
        <v>10977</v>
      </c>
      <c r="H28" s="30">
        <v>0.78949999999999998</v>
      </c>
      <c r="I28" s="31">
        <v>-0.10299999999999999</v>
      </c>
      <c r="J28" s="94">
        <f t="shared" si="1"/>
        <v>371</v>
      </c>
      <c r="K28" s="33">
        <v>0</v>
      </c>
      <c r="L28" s="34">
        <v>3.9E-2</v>
      </c>
      <c r="M28" s="29">
        <f t="shared" si="2"/>
        <v>7</v>
      </c>
      <c r="N28" s="38" t="str">
        <f t="array" ref="N28">M28&amp;CHOOSE(AND(M28&lt;&gt;{11,12,13})*MIN(4,MOD(M28,10))+1,"th","st","nd","rd","th")</f>
        <v>7th</v>
      </c>
      <c r="O28" s="34">
        <v>0.12330000000000001</v>
      </c>
      <c r="P28" s="29">
        <f t="shared" si="3"/>
        <v>25</v>
      </c>
      <c r="Q28" s="38" t="str">
        <f t="array" ref="Q28">P28&amp;CHOOSE(AND(P28&lt;&gt;{11,12,13})*MIN(4,MOD(P28,10))+1,"th","st","nd","rd","th")</f>
        <v>25th</v>
      </c>
      <c r="R28" s="35">
        <v>91.311000000000007</v>
      </c>
      <c r="S28" s="35">
        <v>144.34200000000001</v>
      </c>
      <c r="T28" s="35">
        <v>0</v>
      </c>
      <c r="U28" s="35">
        <v>235.65299999999999</v>
      </c>
      <c r="V28" s="36">
        <v>106.16800000000001</v>
      </c>
      <c r="W28" s="220">
        <f t="shared" si="4"/>
        <v>2.7207230386566753E-2</v>
      </c>
      <c r="X28" s="29">
        <f t="shared" si="5"/>
        <v>53</v>
      </c>
      <c r="Y28" s="38" t="str">
        <f t="array" ref="Y28">X28&amp;CHOOSE(AND(X28&lt;&gt;{11,12,13})*MIN(4,MOD(X28,10))+1,"th","st","nd","rd","th")</f>
        <v>53rd</v>
      </c>
      <c r="Z28" s="37">
        <v>21.234000000000002</v>
      </c>
      <c r="AA28" s="28">
        <v>26</v>
      </c>
      <c r="AB28" s="221">
        <f t="shared" si="6"/>
        <v>6.6629115180726348E-3</v>
      </c>
      <c r="AC28" s="29">
        <f t="shared" si="7"/>
        <v>61</v>
      </c>
      <c r="AD28" s="38" t="str">
        <f t="array" ref="AD28">AC28&amp;CHOOSE(AND(AC28&lt;&gt;{11,12,13})*MIN(4,MOD(AC28,10))+1,"th","st","nd","rd","th")</f>
        <v>61st</v>
      </c>
      <c r="AE28" s="37">
        <v>15.6</v>
      </c>
      <c r="AF28" s="38">
        <v>3902.1979999999999</v>
      </c>
      <c r="AG28" s="38">
        <v>3831.9780000000001</v>
      </c>
      <c r="AH28" s="38">
        <v>3845.2910000000002</v>
      </c>
      <c r="AI28" s="38">
        <v>3859.8220000000001</v>
      </c>
      <c r="AJ28" s="29">
        <f t="shared" si="8"/>
        <v>75</v>
      </c>
      <c r="AK28" s="38" t="str">
        <f t="array" ref="AK28">AJ28&amp;CHOOSE(AND(AJ28&lt;&gt;{11,12,13})*MIN(4,MOD(AJ28,10))+1,"th","st","nd","rd","th")</f>
        <v>75th</v>
      </c>
      <c r="AL28" s="38">
        <v>272.48700000000002</v>
      </c>
      <c r="AM28" s="38">
        <v>272.48700000000002</v>
      </c>
      <c r="AN28" s="38">
        <v>4132.3090000000002</v>
      </c>
      <c r="AO28" s="29">
        <f t="shared" si="9"/>
        <v>73</v>
      </c>
      <c r="AP28" s="38" t="str">
        <f t="array" ref="AP28">AO28&amp;CHOOSE(AND(AO28&lt;&gt;{11,12,13})*MIN(4,MOD(AO28,10))+1,"th","st","nd","rd","th")</f>
        <v>73rd</v>
      </c>
      <c r="AQ28" s="77">
        <v>1.1200000000000001</v>
      </c>
      <c r="AR28" s="36">
        <v>3653.953</v>
      </c>
      <c r="AS28" s="29">
        <f t="shared" si="10"/>
        <v>68</v>
      </c>
      <c r="AT28" s="38" t="str">
        <f t="array" ref="AT28">AS28&amp;CHOOSE(AND(AS28&lt;&gt;{11,12,13})*MIN(4,MOD(AS28,10))+1,"th","st","nd","rd","th")</f>
        <v>68th</v>
      </c>
      <c r="AU28" s="40">
        <f t="shared" si="11"/>
        <v>1.2496066061098452E-3</v>
      </c>
    </row>
    <row r="29" spans="1:47" x14ac:dyDescent="0.25">
      <c r="A29" s="7">
        <v>103026402</v>
      </c>
      <c r="B29" s="8" t="s">
        <v>426</v>
      </c>
      <c r="C29" s="8" t="s">
        <v>101</v>
      </c>
      <c r="D29" s="27">
        <v>80914</v>
      </c>
      <c r="E29" s="29">
        <f t="shared" si="0"/>
        <v>92</v>
      </c>
      <c r="F29" s="38" t="str">
        <f t="array" ref="F29">E29&amp;CHOOSE(AND(E29&lt;&gt;{11,12,13})*MIN(4,MOD(E29,10))+1,"th","st","nd","rd","th")</f>
        <v>92nd</v>
      </c>
      <c r="G29" s="29">
        <v>13963</v>
      </c>
      <c r="H29" s="30">
        <v>0.65639999999999998</v>
      </c>
      <c r="I29" s="31">
        <v>-3.8898000000000001</v>
      </c>
      <c r="J29" s="94">
        <f t="shared" si="1"/>
        <v>488</v>
      </c>
      <c r="K29" s="33">
        <v>0</v>
      </c>
      <c r="L29" s="34">
        <v>7.0199999999999999E-2</v>
      </c>
      <c r="M29" s="29">
        <f t="shared" si="2"/>
        <v>21</v>
      </c>
      <c r="N29" s="38" t="str">
        <f t="array" ref="N29">M29&amp;CHOOSE(AND(M29&lt;&gt;{11,12,13})*MIN(4,MOD(M29,10))+1,"th","st","nd","rd","th")</f>
        <v>21st</v>
      </c>
      <c r="O29" s="34">
        <v>7.22E-2</v>
      </c>
      <c r="P29" s="29">
        <f t="shared" si="3"/>
        <v>7</v>
      </c>
      <c r="Q29" s="38" t="str">
        <f t="array" ref="Q29">P29&amp;CHOOSE(AND(P29&lt;&gt;{11,12,13})*MIN(4,MOD(P29,10))+1,"th","st","nd","rd","th")</f>
        <v>7th</v>
      </c>
      <c r="R29" s="35">
        <v>217.523</v>
      </c>
      <c r="S29" s="35">
        <v>111.86</v>
      </c>
      <c r="T29" s="35">
        <v>0</v>
      </c>
      <c r="U29" s="35">
        <v>329.38299999999998</v>
      </c>
      <c r="V29" s="36">
        <v>14.769</v>
      </c>
      <c r="W29" s="220">
        <f t="shared" si="4"/>
        <v>2.8597851356234076E-3</v>
      </c>
      <c r="X29" s="29">
        <f t="shared" si="5"/>
        <v>1</v>
      </c>
      <c r="Y29" s="38" t="str">
        <f t="array" ref="Y29">X29&amp;CHOOSE(AND(X29&lt;&gt;{11,12,13})*MIN(4,MOD(X29,10))+1,"th","st","nd","rd","th")</f>
        <v>1st</v>
      </c>
      <c r="Z29" s="37">
        <v>2.9540000000000002</v>
      </c>
      <c r="AA29" s="28">
        <v>87</v>
      </c>
      <c r="AB29" s="221">
        <f t="shared" si="6"/>
        <v>1.6846185036172825E-2</v>
      </c>
      <c r="AC29" s="29">
        <f t="shared" si="7"/>
        <v>80</v>
      </c>
      <c r="AD29" s="38" t="str">
        <f t="array" ref="AD29">AC29&amp;CHOOSE(AND(AC29&lt;&gt;{11,12,13})*MIN(4,MOD(AC29,10))+1,"th","st","nd","rd","th")</f>
        <v>80th</v>
      </c>
      <c r="AE29" s="37">
        <v>52.2</v>
      </c>
      <c r="AF29" s="38">
        <v>5164.3739999999998</v>
      </c>
      <c r="AG29" s="38">
        <v>5095.6850000000004</v>
      </c>
      <c r="AH29" s="38">
        <v>5126.8850000000002</v>
      </c>
      <c r="AI29" s="38">
        <v>5128.9809999999998</v>
      </c>
      <c r="AJ29" s="29">
        <f t="shared" si="8"/>
        <v>86</v>
      </c>
      <c r="AK29" s="38" t="str">
        <f t="array" ref="AK29">AJ29&amp;CHOOSE(AND(AJ29&lt;&gt;{11,12,13})*MIN(4,MOD(AJ29,10))+1,"th","st","nd","rd","th")</f>
        <v>86th</v>
      </c>
      <c r="AL29" s="38">
        <v>384.53699999999998</v>
      </c>
      <c r="AM29" s="38">
        <v>384.53699999999998</v>
      </c>
      <c r="AN29" s="38">
        <v>5513.518</v>
      </c>
      <c r="AO29" s="29">
        <f t="shared" si="9"/>
        <v>84</v>
      </c>
      <c r="AP29" s="38" t="str">
        <f t="array" ref="AP29">AO29&amp;CHOOSE(AND(AO29&lt;&gt;{11,12,13})*MIN(4,MOD(AO29,10))+1,"th","st","nd","rd","th")</f>
        <v>84th</v>
      </c>
      <c r="AQ29" s="77">
        <v>1.01</v>
      </c>
      <c r="AR29" s="36">
        <v>3655.2640000000001</v>
      </c>
      <c r="AS29" s="29">
        <f t="shared" si="10"/>
        <v>69</v>
      </c>
      <c r="AT29" s="38" t="str">
        <f t="array" ref="AT29">AS29&amp;CHOOSE(AND(AS29&lt;&gt;{11,12,13})*MIN(4,MOD(AS29,10))+1,"th","st","nd","rd","th")</f>
        <v>69th</v>
      </c>
      <c r="AU29" s="40">
        <f t="shared" si="11"/>
        <v>1.2500549518495441E-3</v>
      </c>
    </row>
    <row r="30" spans="1:47" x14ac:dyDescent="0.25">
      <c r="A30" s="7">
        <v>103026852</v>
      </c>
      <c r="B30" s="8" t="s">
        <v>438</v>
      </c>
      <c r="C30" s="8" t="s">
        <v>101</v>
      </c>
      <c r="D30" s="27">
        <v>95592</v>
      </c>
      <c r="E30" s="29">
        <f t="shared" si="0"/>
        <v>96</v>
      </c>
      <c r="F30" s="38" t="str">
        <f t="array" ref="F30">E30&amp;CHOOSE(AND(E30&lt;&gt;{11,12,13})*MIN(4,MOD(E30,10))+1,"th","st","nd","rd","th")</f>
        <v>96th</v>
      </c>
      <c r="G30" s="29">
        <v>19419</v>
      </c>
      <c r="H30" s="30">
        <v>0.55559999999999998</v>
      </c>
      <c r="I30" s="31">
        <v>-0.62460000000000004</v>
      </c>
      <c r="J30" s="94">
        <f t="shared" si="1"/>
        <v>415</v>
      </c>
      <c r="K30" s="33">
        <v>0</v>
      </c>
      <c r="L30" s="34">
        <v>2.2800000000000001E-2</v>
      </c>
      <c r="M30" s="29">
        <f t="shared" si="2"/>
        <v>2</v>
      </c>
      <c r="N30" s="38" t="str">
        <f t="array" ref="N30">M30&amp;CHOOSE(AND(M30&lt;&gt;{11,12,13})*MIN(4,MOD(M30,10))+1,"th","st","nd","rd","th")</f>
        <v>2nd</v>
      </c>
      <c r="O30" s="34">
        <v>4.9099999999999998E-2</v>
      </c>
      <c r="P30" s="29">
        <f t="shared" si="3"/>
        <v>4</v>
      </c>
      <c r="Q30" s="38" t="str">
        <f t="array" ref="Q30">P30&amp;CHOOSE(AND(P30&lt;&gt;{11,12,13})*MIN(4,MOD(P30,10))+1,"th","st","nd","rd","th")</f>
        <v>4th</v>
      </c>
      <c r="R30" s="35">
        <v>110.768</v>
      </c>
      <c r="S30" s="35">
        <v>119.27</v>
      </c>
      <c r="T30" s="35">
        <v>0</v>
      </c>
      <c r="U30" s="35">
        <v>230.03800000000001</v>
      </c>
      <c r="V30" s="36">
        <v>111.28700000000001</v>
      </c>
      <c r="W30" s="220">
        <f t="shared" si="4"/>
        <v>1.3744095554482192E-2</v>
      </c>
      <c r="X30" s="29">
        <f t="shared" si="5"/>
        <v>15</v>
      </c>
      <c r="Y30" s="38" t="str">
        <f t="array" ref="Y30">X30&amp;CHOOSE(AND(X30&lt;&gt;{11,12,13})*MIN(4,MOD(X30,10))+1,"th","st","nd","rd","th")</f>
        <v>15th</v>
      </c>
      <c r="Z30" s="37">
        <v>22.257000000000001</v>
      </c>
      <c r="AA30" s="28">
        <v>75</v>
      </c>
      <c r="AB30" s="221">
        <f t="shared" si="6"/>
        <v>9.2626018006250893E-3</v>
      </c>
      <c r="AC30" s="29">
        <f t="shared" si="7"/>
        <v>67</v>
      </c>
      <c r="AD30" s="38" t="str">
        <f t="array" ref="AD30">AC30&amp;CHOOSE(AND(AC30&lt;&gt;{11,12,13})*MIN(4,MOD(AC30,10))+1,"th","st","nd","rd","th")</f>
        <v>67th</v>
      </c>
      <c r="AE30" s="37">
        <v>45</v>
      </c>
      <c r="AF30" s="38">
        <v>8097.0770000000002</v>
      </c>
      <c r="AG30" s="38">
        <v>8126.19</v>
      </c>
      <c r="AH30" s="38">
        <v>8082.6239999999998</v>
      </c>
      <c r="AI30" s="38">
        <v>8101.9639999999999</v>
      </c>
      <c r="AJ30" s="29">
        <f t="shared" si="8"/>
        <v>95</v>
      </c>
      <c r="AK30" s="38" t="str">
        <f t="array" ref="AK30">AJ30&amp;CHOOSE(AND(AJ30&lt;&gt;{11,12,13})*MIN(4,MOD(AJ30,10))+1,"th","st","nd","rd","th")</f>
        <v>95th</v>
      </c>
      <c r="AL30" s="38">
        <v>297.29500000000002</v>
      </c>
      <c r="AM30" s="38">
        <v>297.29500000000002</v>
      </c>
      <c r="AN30" s="38">
        <v>8399.259</v>
      </c>
      <c r="AO30" s="29">
        <f t="shared" si="9"/>
        <v>92</v>
      </c>
      <c r="AP30" s="38" t="str">
        <f t="array" ref="AP30">AO30&amp;CHOOSE(AND(AO30&lt;&gt;{11,12,13})*MIN(4,MOD(AO30,10))+1,"th","st","nd","rd","th")</f>
        <v>92nd</v>
      </c>
      <c r="AQ30" s="77">
        <v>0.92</v>
      </c>
      <c r="AR30" s="36">
        <v>4293.2979999999998</v>
      </c>
      <c r="AS30" s="29">
        <f t="shared" si="10"/>
        <v>75</v>
      </c>
      <c r="AT30" s="38" t="str">
        <f t="array" ref="AT30">AS30&amp;CHOOSE(AND(AS30&lt;&gt;{11,12,13})*MIN(4,MOD(AS30,10))+1,"th","st","nd","rd","th")</f>
        <v>75th</v>
      </c>
      <c r="AU30" s="40">
        <f t="shared" si="11"/>
        <v>1.4682546663293658E-3</v>
      </c>
    </row>
    <row r="31" spans="1:47" x14ac:dyDescent="0.25">
      <c r="A31" s="7">
        <v>103026902</v>
      </c>
      <c r="B31" s="8" t="s">
        <v>441</v>
      </c>
      <c r="C31" s="8" t="s">
        <v>101</v>
      </c>
      <c r="D31" s="27">
        <v>61587</v>
      </c>
      <c r="E31" s="29">
        <f t="shared" si="0"/>
        <v>73</v>
      </c>
      <c r="F31" s="38" t="str">
        <f t="array" ref="F31">E31&amp;CHOOSE(AND(E31&lt;&gt;{11,12,13})*MIN(4,MOD(E31,10))+1,"th","st","nd","rd","th")</f>
        <v>73rd</v>
      </c>
      <c r="G31" s="29">
        <v>17006</v>
      </c>
      <c r="H31" s="30">
        <v>0.86240000000000006</v>
      </c>
      <c r="I31" s="31">
        <v>-0.85060000000000002</v>
      </c>
      <c r="J31" s="94">
        <f t="shared" si="1"/>
        <v>429</v>
      </c>
      <c r="K31" s="33">
        <v>0</v>
      </c>
      <c r="L31" s="34">
        <v>7.8899999999999998E-2</v>
      </c>
      <c r="M31" s="29">
        <f t="shared" si="2"/>
        <v>24</v>
      </c>
      <c r="N31" s="38" t="str">
        <f t="array" ref="N31">M31&amp;CHOOSE(AND(M31&lt;&gt;{11,12,13})*MIN(4,MOD(M31,10))+1,"th","st","nd","rd","th")</f>
        <v>24th</v>
      </c>
      <c r="O31" s="34">
        <v>9.98E-2</v>
      </c>
      <c r="P31" s="29">
        <f t="shared" si="3"/>
        <v>15</v>
      </c>
      <c r="Q31" s="38" t="str">
        <f t="array" ref="Q31">P31&amp;CHOOSE(AND(P31&lt;&gt;{11,12,13})*MIN(4,MOD(P31,10))+1,"th","st","nd","rd","th")</f>
        <v>15th</v>
      </c>
      <c r="R31" s="35">
        <v>206.06399999999999</v>
      </c>
      <c r="S31" s="35">
        <v>130.32499999999999</v>
      </c>
      <c r="T31" s="35">
        <v>0</v>
      </c>
      <c r="U31" s="35">
        <v>336.38900000000001</v>
      </c>
      <c r="V31" s="36">
        <v>77.210999999999999</v>
      </c>
      <c r="W31" s="220">
        <f t="shared" si="4"/>
        <v>1.7737997026781707E-2</v>
      </c>
      <c r="X31" s="29">
        <f t="shared" si="5"/>
        <v>25</v>
      </c>
      <c r="Y31" s="38" t="str">
        <f t="array" ref="Y31">X31&amp;CHOOSE(AND(X31&lt;&gt;{11,12,13})*MIN(4,MOD(X31,10))+1,"th","st","nd","rd","th")</f>
        <v>25th</v>
      </c>
      <c r="Z31" s="37">
        <v>15.442</v>
      </c>
      <c r="AA31" s="28">
        <v>39</v>
      </c>
      <c r="AB31" s="221">
        <f t="shared" si="6"/>
        <v>8.9596286027183499E-3</v>
      </c>
      <c r="AC31" s="29">
        <f t="shared" si="7"/>
        <v>67</v>
      </c>
      <c r="AD31" s="38" t="str">
        <f t="array" ref="AD31">AC31&amp;CHOOSE(AND(AC31&lt;&gt;{11,12,13})*MIN(4,MOD(AC31,10))+1,"th","st","nd","rd","th")</f>
        <v>67th</v>
      </c>
      <c r="AE31" s="37">
        <v>23.4</v>
      </c>
      <c r="AF31" s="38">
        <v>4352.8590000000004</v>
      </c>
      <c r="AG31" s="38">
        <v>4338.0060000000003</v>
      </c>
      <c r="AH31" s="38">
        <v>4300.9690000000001</v>
      </c>
      <c r="AI31" s="38">
        <v>4330.6109999999999</v>
      </c>
      <c r="AJ31" s="29">
        <f t="shared" si="8"/>
        <v>80</v>
      </c>
      <c r="AK31" s="38" t="str">
        <f t="array" ref="AK31">AJ31&amp;CHOOSE(AND(AJ31&lt;&gt;{11,12,13})*MIN(4,MOD(AJ31,10))+1,"th","st","nd","rd","th")</f>
        <v>80th</v>
      </c>
      <c r="AL31" s="38">
        <v>375.23099999999999</v>
      </c>
      <c r="AM31" s="38">
        <v>375.23099999999999</v>
      </c>
      <c r="AN31" s="38">
        <v>4705.8419999999996</v>
      </c>
      <c r="AO31" s="29">
        <f t="shared" si="9"/>
        <v>79</v>
      </c>
      <c r="AP31" s="38" t="str">
        <f t="array" ref="AP31">AO31&amp;CHOOSE(AND(AO31&lt;&gt;{11,12,13})*MIN(4,MOD(AO31,10))+1,"th","st","nd","rd","th")</f>
        <v>79th</v>
      </c>
      <c r="AQ31" s="77">
        <v>0.91</v>
      </c>
      <c r="AR31" s="36">
        <v>3693.07</v>
      </c>
      <c r="AS31" s="29">
        <f t="shared" si="10"/>
        <v>69</v>
      </c>
      <c r="AT31" s="38" t="str">
        <f t="array" ref="AT31">AS31&amp;CHOOSE(AND(AS31&lt;&gt;{11,12,13})*MIN(4,MOD(AS31,10))+1,"th","st","nd","rd","th")</f>
        <v>69th</v>
      </c>
      <c r="AU31" s="40">
        <f t="shared" si="11"/>
        <v>1.2629841349426458E-3</v>
      </c>
    </row>
    <row r="32" spans="1:47" x14ac:dyDescent="0.25">
      <c r="A32" s="7">
        <v>103026873</v>
      </c>
      <c r="B32" s="8" t="s">
        <v>457</v>
      </c>
      <c r="C32" s="8" t="s">
        <v>101</v>
      </c>
      <c r="D32" s="27">
        <v>39417</v>
      </c>
      <c r="E32" s="29">
        <f t="shared" si="0"/>
        <v>12</v>
      </c>
      <c r="F32" s="38" t="str">
        <f t="array" ref="F32">E32&amp;CHOOSE(AND(E32&lt;&gt;{11,12,13})*MIN(4,MOD(E32,10))+1,"th","st","nd","rd","th")</f>
        <v>12th</v>
      </c>
      <c r="G32" s="29">
        <v>6605</v>
      </c>
      <c r="H32" s="30">
        <v>1.3474999999999999</v>
      </c>
      <c r="I32" s="31">
        <v>-2.7635000000000001</v>
      </c>
      <c r="J32" s="94">
        <f t="shared" si="1"/>
        <v>484</v>
      </c>
      <c r="K32" s="33">
        <v>0</v>
      </c>
      <c r="L32" s="34">
        <v>0.20419999999999999</v>
      </c>
      <c r="M32" s="29">
        <f t="shared" si="2"/>
        <v>74</v>
      </c>
      <c r="N32" s="38" t="str">
        <f t="array" ref="N32">M32&amp;CHOOSE(AND(M32&lt;&gt;{11,12,13})*MIN(4,MOD(M32,10))+1,"th","st","nd","rd","th")</f>
        <v>74th</v>
      </c>
      <c r="O32" s="34">
        <v>0.1658</v>
      </c>
      <c r="P32" s="29">
        <f t="shared" si="3"/>
        <v>45</v>
      </c>
      <c r="Q32" s="38" t="str">
        <f t="array" ref="Q32">P32&amp;CHOOSE(AND(P32&lt;&gt;{11,12,13})*MIN(4,MOD(P32,10))+1,"th","st","nd","rd","th")</f>
        <v>45th</v>
      </c>
      <c r="R32" s="35">
        <v>155.392</v>
      </c>
      <c r="S32" s="35">
        <v>63.085000000000001</v>
      </c>
      <c r="T32" s="35">
        <v>0</v>
      </c>
      <c r="U32" s="35">
        <v>218.477</v>
      </c>
      <c r="V32" s="36">
        <v>39.753</v>
      </c>
      <c r="W32" s="220">
        <f t="shared" si="4"/>
        <v>3.1343505997393363E-2</v>
      </c>
      <c r="X32" s="29">
        <f t="shared" si="5"/>
        <v>65</v>
      </c>
      <c r="Y32" s="38" t="str">
        <f t="array" ref="Y32">X32&amp;CHOOSE(AND(X32&lt;&gt;{11,12,13})*MIN(4,MOD(X32,10))+1,"th","st","nd","rd","th")</f>
        <v>65th</v>
      </c>
      <c r="Z32" s="37">
        <v>7.9509999999999996</v>
      </c>
      <c r="AA32" s="28">
        <v>23</v>
      </c>
      <c r="AB32" s="221">
        <f t="shared" si="6"/>
        <v>1.813449646416742E-2</v>
      </c>
      <c r="AC32" s="29">
        <f t="shared" si="7"/>
        <v>81</v>
      </c>
      <c r="AD32" s="38" t="str">
        <f t="array" ref="AD32">AC32&amp;CHOOSE(AND(AC32&lt;&gt;{11,12,13})*MIN(4,MOD(AC32,10))+1,"th","st","nd","rd","th")</f>
        <v>81st</v>
      </c>
      <c r="AE32" s="37">
        <v>13.8</v>
      </c>
      <c r="AF32" s="38">
        <v>1268.3009999999999</v>
      </c>
      <c r="AG32" s="38">
        <v>1249.2909999999999</v>
      </c>
      <c r="AH32" s="38">
        <v>1257.4649999999999</v>
      </c>
      <c r="AI32" s="38">
        <v>1258.3520000000001</v>
      </c>
      <c r="AJ32" s="29">
        <f t="shared" si="8"/>
        <v>24</v>
      </c>
      <c r="AK32" s="38" t="str">
        <f t="array" ref="AK32">AJ32&amp;CHOOSE(AND(AJ32&lt;&gt;{11,12,13})*MIN(4,MOD(AJ32,10))+1,"th","st","nd","rd","th")</f>
        <v>24th</v>
      </c>
      <c r="AL32" s="38">
        <v>240.22800000000001</v>
      </c>
      <c r="AM32" s="38">
        <v>240.22800000000001</v>
      </c>
      <c r="AN32" s="38">
        <v>1498.58</v>
      </c>
      <c r="AO32" s="29">
        <f t="shared" si="9"/>
        <v>23</v>
      </c>
      <c r="AP32" s="38" t="str">
        <f t="array" ref="AP32">AO32&amp;CHOOSE(AND(AO32&lt;&gt;{11,12,13})*MIN(4,MOD(AO32,10))+1,"th","st","nd","rd","th")</f>
        <v>23rd</v>
      </c>
      <c r="AQ32" s="77">
        <v>1.06</v>
      </c>
      <c r="AR32" s="36">
        <v>2140.4969999999998</v>
      </c>
      <c r="AS32" s="29">
        <f t="shared" si="10"/>
        <v>39</v>
      </c>
      <c r="AT32" s="38" t="str">
        <f t="array" ref="AT32">AS32&amp;CHOOSE(AND(AS32&lt;&gt;{11,12,13})*MIN(4,MOD(AS32,10))+1,"th","st","nd","rd","th")</f>
        <v>39th</v>
      </c>
      <c r="AU32" s="40">
        <f t="shared" si="11"/>
        <v>7.320234254677892E-4</v>
      </c>
    </row>
    <row r="33" spans="1:47" x14ac:dyDescent="0.25">
      <c r="A33" s="7">
        <v>103027352</v>
      </c>
      <c r="B33" s="8" t="s">
        <v>477</v>
      </c>
      <c r="C33" s="8" t="s">
        <v>101</v>
      </c>
      <c r="D33" s="27">
        <v>46842</v>
      </c>
      <c r="E33" s="29">
        <f t="shared" si="0"/>
        <v>34</v>
      </c>
      <c r="F33" s="38" t="str">
        <f t="array" ref="F33">E33&amp;CHOOSE(AND(E33&lt;&gt;{11,12,13})*MIN(4,MOD(E33,10))+1,"th","st","nd","rd","th")</f>
        <v>34th</v>
      </c>
      <c r="G33" s="29">
        <v>18299</v>
      </c>
      <c r="H33" s="30">
        <v>1.1338999999999999</v>
      </c>
      <c r="I33" s="31">
        <v>-0.68889999999999996</v>
      </c>
      <c r="J33" s="94">
        <f t="shared" si="1"/>
        <v>419</v>
      </c>
      <c r="K33" s="33">
        <v>0</v>
      </c>
      <c r="L33" s="34">
        <v>0.1961</v>
      </c>
      <c r="M33" s="29">
        <f t="shared" si="2"/>
        <v>70</v>
      </c>
      <c r="N33" s="38" t="str">
        <f t="array" ref="N33">M33&amp;CHOOSE(AND(M33&lt;&gt;{11,12,13})*MIN(4,MOD(M33,10))+1,"th","st","nd","rd","th")</f>
        <v>70th</v>
      </c>
      <c r="O33" s="34">
        <v>0.26600000000000001</v>
      </c>
      <c r="P33" s="29">
        <f t="shared" si="3"/>
        <v>89</v>
      </c>
      <c r="Q33" s="38" t="str">
        <f t="array" ref="Q33">P33&amp;CHOOSE(AND(P33&lt;&gt;{11,12,13})*MIN(4,MOD(P33,10))+1,"th","st","nd","rd","th")</f>
        <v>89th</v>
      </c>
      <c r="R33" s="35">
        <v>553.58299999999997</v>
      </c>
      <c r="S33" s="35">
        <v>375.45400000000001</v>
      </c>
      <c r="T33" s="35">
        <v>0</v>
      </c>
      <c r="U33" s="35">
        <v>929.03700000000003</v>
      </c>
      <c r="V33" s="36">
        <v>763.54399999999998</v>
      </c>
      <c r="W33" s="220">
        <f t="shared" si="4"/>
        <v>0.16228566667616023</v>
      </c>
      <c r="X33" s="29">
        <f t="shared" si="5"/>
        <v>98</v>
      </c>
      <c r="Y33" s="38" t="str">
        <f t="array" ref="Y33">X33&amp;CHOOSE(AND(X33&lt;&gt;{11,12,13})*MIN(4,MOD(X33,10))+1,"th","st","nd","rd","th")</f>
        <v>98th</v>
      </c>
      <c r="Z33" s="37">
        <v>152.709</v>
      </c>
      <c r="AA33" s="28">
        <v>18</v>
      </c>
      <c r="AB33" s="221">
        <f t="shared" si="6"/>
        <v>3.8257677359404096E-3</v>
      </c>
      <c r="AC33" s="29">
        <f t="shared" si="7"/>
        <v>47</v>
      </c>
      <c r="AD33" s="38" t="str">
        <f t="array" ref="AD33">AC33&amp;CHOOSE(AND(AC33&lt;&gt;{11,12,13})*MIN(4,MOD(AC33,10))+1,"th","st","nd","rd","th")</f>
        <v>47th</v>
      </c>
      <c r="AE33" s="37">
        <v>10.8</v>
      </c>
      <c r="AF33" s="38">
        <v>4704.9380000000001</v>
      </c>
      <c r="AG33" s="38">
        <v>4734.8029999999999</v>
      </c>
      <c r="AH33" s="38">
        <v>4693.9830000000002</v>
      </c>
      <c r="AI33" s="38">
        <v>4711.241</v>
      </c>
      <c r="AJ33" s="29">
        <f t="shared" si="8"/>
        <v>83</v>
      </c>
      <c r="AK33" s="38" t="str">
        <f t="array" ref="AK33">AJ33&amp;CHOOSE(AND(AJ33&lt;&gt;{11,12,13})*MIN(4,MOD(AJ33,10))+1,"th","st","nd","rd","th")</f>
        <v>83rd</v>
      </c>
      <c r="AL33" s="38">
        <v>1092.546</v>
      </c>
      <c r="AM33" s="38">
        <v>1092.546</v>
      </c>
      <c r="AN33" s="38">
        <v>5803.7870000000003</v>
      </c>
      <c r="AO33" s="29">
        <f t="shared" si="9"/>
        <v>85</v>
      </c>
      <c r="AP33" s="38" t="str">
        <f t="array" ref="AP33">AO33&amp;CHOOSE(AND(AO33&lt;&gt;{11,12,13})*MIN(4,MOD(AO33,10))+1,"th","st","nd","rd","th")</f>
        <v>85th</v>
      </c>
      <c r="AQ33" s="77">
        <v>1.07</v>
      </c>
      <c r="AR33" s="36">
        <v>7041.5780000000004</v>
      </c>
      <c r="AS33" s="29">
        <f t="shared" si="10"/>
        <v>88</v>
      </c>
      <c r="AT33" s="38" t="str">
        <f t="array" ref="AT33">AS33&amp;CHOOSE(AND(AS33&lt;&gt;{11,12,13})*MIN(4,MOD(AS33,10))+1,"th","st","nd","rd","th")</f>
        <v>88th</v>
      </c>
      <c r="AU33" s="40">
        <f t="shared" si="11"/>
        <v>2.4081323394793941E-3</v>
      </c>
    </row>
    <row r="34" spans="1:47" x14ac:dyDescent="0.25">
      <c r="A34" s="7">
        <v>103021003</v>
      </c>
      <c r="B34" s="8" t="s">
        <v>494</v>
      </c>
      <c r="C34" s="8" t="s">
        <v>101</v>
      </c>
      <c r="D34" s="27">
        <v>111250</v>
      </c>
      <c r="E34" s="29">
        <f t="shared" si="0"/>
        <v>99</v>
      </c>
      <c r="F34" s="38" t="str">
        <f t="array" ref="F34">E34&amp;CHOOSE(AND(E34&lt;&gt;{11,12,13})*MIN(4,MOD(E34,10))+1,"th","st","nd","rd","th")</f>
        <v>99th</v>
      </c>
      <c r="G34" s="29">
        <v>8258</v>
      </c>
      <c r="H34" s="30">
        <v>0.47739999999999999</v>
      </c>
      <c r="I34" s="31">
        <v>-0.15390000000000001</v>
      </c>
      <c r="J34" s="94">
        <f t="shared" si="1"/>
        <v>374</v>
      </c>
      <c r="K34" s="33">
        <v>0</v>
      </c>
      <c r="L34" s="34">
        <v>1.61E-2</v>
      </c>
      <c r="M34" s="29">
        <f t="shared" si="2"/>
        <v>1</v>
      </c>
      <c r="N34" s="38" t="str">
        <f t="array" ref="N34">M34&amp;CHOOSE(AND(M34&lt;&gt;{11,12,13})*MIN(4,MOD(M34,10))+1,"th","st","nd","rd","th")</f>
        <v>1st</v>
      </c>
      <c r="O34" s="34">
        <v>9.1000000000000004E-3</v>
      </c>
      <c r="P34" s="29">
        <f t="shared" si="3"/>
        <v>0</v>
      </c>
      <c r="Q34" s="38" t="str">
        <f t="array" ref="Q34">P34&amp;CHOOSE(AND(P34&lt;&gt;{11,12,13})*MIN(4,MOD(P34,10))+1,"th","st","nd","rd","th")</f>
        <v>0th</v>
      </c>
      <c r="R34" s="35">
        <v>43.555</v>
      </c>
      <c r="S34" s="35">
        <v>12.308999999999999</v>
      </c>
      <c r="T34" s="35">
        <v>0</v>
      </c>
      <c r="U34" s="35">
        <v>55.863999999999997</v>
      </c>
      <c r="V34" s="36">
        <v>51.036000000000001</v>
      </c>
      <c r="W34" s="220">
        <f t="shared" si="4"/>
        <v>1.1319167887239478E-2</v>
      </c>
      <c r="X34" s="29">
        <f t="shared" si="5"/>
        <v>10</v>
      </c>
      <c r="Y34" s="38" t="str">
        <f t="array" ref="Y34">X34&amp;CHOOSE(AND(X34&lt;&gt;{11,12,13})*MIN(4,MOD(X34,10))+1,"th","st","nd","rd","th")</f>
        <v>10th</v>
      </c>
      <c r="Z34" s="37">
        <v>10.207000000000001</v>
      </c>
      <c r="AA34" s="28">
        <v>13</v>
      </c>
      <c r="AB34" s="221">
        <f t="shared" si="6"/>
        <v>2.8832428586510151E-3</v>
      </c>
      <c r="AC34" s="29">
        <f t="shared" si="7"/>
        <v>41</v>
      </c>
      <c r="AD34" s="38" t="str">
        <f t="array" ref="AD34">AC34&amp;CHOOSE(AND(AC34&lt;&gt;{11,12,13})*MIN(4,MOD(AC34,10))+1,"th","st","nd","rd","th")</f>
        <v>41st</v>
      </c>
      <c r="AE34" s="37">
        <v>7.8</v>
      </c>
      <c r="AF34" s="38">
        <v>4508.8119999999999</v>
      </c>
      <c r="AG34" s="38">
        <v>4548.6719999999996</v>
      </c>
      <c r="AH34" s="38">
        <v>4580.3</v>
      </c>
      <c r="AI34" s="38">
        <v>4545.9279999999999</v>
      </c>
      <c r="AJ34" s="29">
        <f t="shared" si="8"/>
        <v>82</v>
      </c>
      <c r="AK34" s="38" t="str">
        <f t="array" ref="AK34">AJ34&amp;CHOOSE(AND(AJ34&lt;&gt;{11,12,13})*MIN(4,MOD(AJ34,10))+1,"th","st","nd","rd","th")</f>
        <v>82nd</v>
      </c>
      <c r="AL34" s="38">
        <v>73.870999999999995</v>
      </c>
      <c r="AM34" s="38">
        <v>73.870999999999995</v>
      </c>
      <c r="AN34" s="38">
        <v>4619.799</v>
      </c>
      <c r="AO34" s="29">
        <f t="shared" si="9"/>
        <v>78</v>
      </c>
      <c r="AP34" s="38" t="str">
        <f t="array" ref="AP34">AO34&amp;CHOOSE(AND(AO34&lt;&gt;{11,12,13})*MIN(4,MOD(AO34,10))+1,"th","st","nd","rd","th")</f>
        <v>78th</v>
      </c>
      <c r="AQ34" s="77">
        <v>1.04</v>
      </c>
      <c r="AR34" s="36">
        <v>2293.712</v>
      </c>
      <c r="AS34" s="29">
        <f t="shared" si="10"/>
        <v>44</v>
      </c>
      <c r="AT34" s="38" t="str">
        <f t="array" ref="AT34">AS34&amp;CHOOSE(AND(AS34&lt;&gt;{11,12,13})*MIN(4,MOD(AS34,10))+1,"th","st","nd","rd","th")</f>
        <v>44th</v>
      </c>
      <c r="AU34" s="40">
        <f t="shared" si="11"/>
        <v>7.8442105514587213E-4</v>
      </c>
    </row>
    <row r="35" spans="1:47" x14ac:dyDescent="0.25">
      <c r="A35" s="7">
        <v>102027451</v>
      </c>
      <c r="B35" s="8" t="s">
        <v>495</v>
      </c>
      <c r="C35" s="8" t="s">
        <v>101</v>
      </c>
      <c r="D35" s="27">
        <v>39864</v>
      </c>
      <c r="E35" s="29">
        <f t="shared" si="0"/>
        <v>12</v>
      </c>
      <c r="F35" s="38" t="str">
        <f t="array" ref="F35">E35&amp;CHOOSE(AND(E35&lt;&gt;{11,12,13})*MIN(4,MOD(E35,10))+1,"th","st","nd","rd","th")</f>
        <v>12th</v>
      </c>
      <c r="G35" s="29">
        <v>133726</v>
      </c>
      <c r="H35" s="30">
        <v>1.3324</v>
      </c>
      <c r="I35" s="31">
        <v>-3.891</v>
      </c>
      <c r="J35" s="94">
        <f t="shared" si="1"/>
        <v>489</v>
      </c>
      <c r="K35" s="33">
        <v>0</v>
      </c>
      <c r="L35" s="34">
        <v>0.31879999999999997</v>
      </c>
      <c r="M35" s="29">
        <f t="shared" si="2"/>
        <v>94</v>
      </c>
      <c r="N35" s="38" t="str">
        <f t="array" ref="N35">M35&amp;CHOOSE(AND(M35&lt;&gt;{11,12,13})*MIN(4,MOD(M35,10))+1,"th","st","nd","rd","th")</f>
        <v>94th</v>
      </c>
      <c r="O35" s="34">
        <v>0.19450000000000001</v>
      </c>
      <c r="P35" s="29">
        <f t="shared" si="3"/>
        <v>57</v>
      </c>
      <c r="Q35" s="38" t="str">
        <f t="array" ref="Q35">P35&amp;CHOOSE(AND(P35&lt;&gt;{11,12,13})*MIN(4,MOD(P35,10))+1,"th","st","nd","rd","th")</f>
        <v>57th</v>
      </c>
      <c r="R35" s="35">
        <v>5049.6670000000004</v>
      </c>
      <c r="S35" s="35">
        <v>1540.402</v>
      </c>
      <c r="T35" s="35">
        <v>2524.8330000000001</v>
      </c>
      <c r="U35" s="35">
        <v>9114.902</v>
      </c>
      <c r="V35" s="36">
        <v>3678.2260000000001</v>
      </c>
      <c r="W35" s="220">
        <f t="shared" si="4"/>
        <v>0.13933020456871958</v>
      </c>
      <c r="X35" s="29">
        <f t="shared" si="5"/>
        <v>98</v>
      </c>
      <c r="Y35" s="38" t="str">
        <f t="array" ref="Y35">X35&amp;CHOOSE(AND(X35&lt;&gt;{11,12,13})*MIN(4,MOD(X35,10))+1,"th","st","nd","rd","th")</f>
        <v>98th</v>
      </c>
      <c r="Z35" s="37">
        <v>735.64499999999998</v>
      </c>
      <c r="AA35" s="28">
        <v>755</v>
      </c>
      <c r="AB35" s="221">
        <f t="shared" si="6"/>
        <v>2.8599195495160788E-2</v>
      </c>
      <c r="AC35" s="29">
        <f t="shared" si="7"/>
        <v>89</v>
      </c>
      <c r="AD35" s="38" t="str">
        <f t="array" ref="AD35">AC35&amp;CHOOSE(AND(AC35&lt;&gt;{11,12,13})*MIN(4,MOD(AC35,10))+1,"th","st","nd","rd","th")</f>
        <v>89th</v>
      </c>
      <c r="AE35" s="37">
        <v>453</v>
      </c>
      <c r="AF35" s="38">
        <v>26399.344000000001</v>
      </c>
      <c r="AG35" s="38">
        <v>27531.955999999998</v>
      </c>
      <c r="AH35" s="38">
        <v>28217.632000000001</v>
      </c>
      <c r="AI35" s="38">
        <v>27382.976999999999</v>
      </c>
      <c r="AJ35" s="29">
        <f t="shared" si="8"/>
        <v>100</v>
      </c>
      <c r="AK35" s="38" t="str">
        <f t="array" ref="AK35">AJ35&amp;CHOOSE(AND(AJ35&lt;&gt;{11,12,13})*MIN(4,MOD(AJ35,10))+1,"th","st","nd","rd","th")</f>
        <v>100th</v>
      </c>
      <c r="AL35" s="38">
        <v>10303.547</v>
      </c>
      <c r="AM35" s="38">
        <v>10303.547</v>
      </c>
      <c r="AN35" s="38">
        <v>37686.523999999998</v>
      </c>
      <c r="AO35" s="29">
        <f t="shared" si="9"/>
        <v>100</v>
      </c>
      <c r="AP35" s="38" t="str">
        <f t="array" ref="AP35">AO35&amp;CHOOSE(AND(AO35&lt;&gt;{11,12,13})*MIN(4,MOD(AO35,10))+1,"th","st","nd","rd","th")</f>
        <v>100th</v>
      </c>
      <c r="AQ35" s="77">
        <v>0.89</v>
      </c>
      <c r="AR35" s="36">
        <v>44690.036999999997</v>
      </c>
      <c r="AS35" s="29">
        <f t="shared" si="10"/>
        <v>99</v>
      </c>
      <c r="AT35" s="38" t="str">
        <f t="array" ref="AT35">AS35&amp;CHOOSE(AND(AS35&lt;&gt;{11,12,13})*MIN(4,MOD(AS35,10))+1,"th","st","nd","rd","th")</f>
        <v>99th</v>
      </c>
      <c r="AU35" s="40">
        <f t="shared" si="11"/>
        <v>1.5283438364558439E-2</v>
      </c>
    </row>
    <row r="36" spans="1:47" x14ac:dyDescent="0.25">
      <c r="A36" s="7">
        <v>103027503</v>
      </c>
      <c r="B36" s="8" t="s">
        <v>498</v>
      </c>
      <c r="C36" s="8" t="s">
        <v>101</v>
      </c>
      <c r="D36" s="27">
        <v>67639</v>
      </c>
      <c r="E36" s="29">
        <f t="shared" si="0"/>
        <v>83</v>
      </c>
      <c r="F36" s="38" t="str">
        <f t="array" ref="F36">E36&amp;CHOOSE(AND(E36&lt;&gt;{11,12,13})*MIN(4,MOD(E36,10))+1,"th","st","nd","rd","th")</f>
        <v>83rd</v>
      </c>
      <c r="G36" s="29">
        <v>10867</v>
      </c>
      <c r="H36" s="30">
        <v>0.7853</v>
      </c>
      <c r="I36" s="31">
        <v>-9.3200000000000005E-2</v>
      </c>
      <c r="J36" s="94">
        <f t="shared" si="1"/>
        <v>369</v>
      </c>
      <c r="K36" s="33">
        <v>0</v>
      </c>
      <c r="L36" s="34">
        <v>4.3499999999999997E-2</v>
      </c>
      <c r="M36" s="29">
        <f t="shared" si="2"/>
        <v>8</v>
      </c>
      <c r="N36" s="38" t="str">
        <f t="array" ref="N36">M36&amp;CHOOSE(AND(M36&lt;&gt;{11,12,13})*MIN(4,MOD(M36,10))+1,"th","st","nd","rd","th")</f>
        <v>8th</v>
      </c>
      <c r="O36" s="34">
        <v>9.2499999999999999E-2</v>
      </c>
      <c r="P36" s="29">
        <f t="shared" si="3"/>
        <v>12</v>
      </c>
      <c r="Q36" s="38" t="str">
        <f t="array" ref="Q36">P36&amp;CHOOSE(AND(P36&lt;&gt;{11,12,13})*MIN(4,MOD(P36,10))+1,"th","st","nd","rd","th")</f>
        <v>12th</v>
      </c>
      <c r="R36" s="35">
        <v>104.678</v>
      </c>
      <c r="S36" s="35">
        <v>111.295</v>
      </c>
      <c r="T36" s="35">
        <v>0</v>
      </c>
      <c r="U36" s="35">
        <v>215.97300000000001</v>
      </c>
      <c r="V36" s="36">
        <v>90.188999999999993</v>
      </c>
      <c r="W36" s="220">
        <f t="shared" si="4"/>
        <v>2.2487472675759661E-2</v>
      </c>
      <c r="X36" s="29">
        <f t="shared" si="5"/>
        <v>40</v>
      </c>
      <c r="Y36" s="38" t="str">
        <f t="array" ref="Y36">X36&amp;CHOOSE(AND(X36&lt;&gt;{11,12,13})*MIN(4,MOD(X36,10))+1,"th","st","nd","rd","th")</f>
        <v>40th</v>
      </c>
      <c r="Z36" s="37">
        <v>18.038</v>
      </c>
      <c r="AA36" s="28">
        <v>7</v>
      </c>
      <c r="AB36" s="221">
        <f t="shared" si="6"/>
        <v>1.7453603957280561E-3</v>
      </c>
      <c r="AC36" s="29">
        <f t="shared" si="7"/>
        <v>30</v>
      </c>
      <c r="AD36" s="38" t="str">
        <f t="array" ref="AD36">AC36&amp;CHOOSE(AND(AC36&lt;&gt;{11,12,13})*MIN(4,MOD(AC36,10))+1,"th","st","nd","rd","th")</f>
        <v>30th</v>
      </c>
      <c r="AE36" s="37">
        <v>4.2</v>
      </c>
      <c r="AF36" s="38">
        <v>4010.6329999999998</v>
      </c>
      <c r="AG36" s="38">
        <v>4101.0469999999996</v>
      </c>
      <c r="AH36" s="38">
        <v>4077.2429999999999</v>
      </c>
      <c r="AI36" s="38">
        <v>4062.9740000000002</v>
      </c>
      <c r="AJ36" s="29">
        <f t="shared" si="8"/>
        <v>78</v>
      </c>
      <c r="AK36" s="38" t="str">
        <f t="array" ref="AK36">AJ36&amp;CHOOSE(AND(AJ36&lt;&gt;{11,12,13})*MIN(4,MOD(AJ36,10))+1,"th","st","nd","rd","th")</f>
        <v>78th</v>
      </c>
      <c r="AL36" s="38">
        <v>238.21100000000001</v>
      </c>
      <c r="AM36" s="38">
        <v>238.21100000000001</v>
      </c>
      <c r="AN36" s="38">
        <v>4301.1850000000004</v>
      </c>
      <c r="AO36" s="29">
        <f t="shared" si="9"/>
        <v>75</v>
      </c>
      <c r="AP36" s="38" t="str">
        <f t="array" ref="AP36">AO36&amp;CHOOSE(AND(AO36&lt;&gt;{11,12,13})*MIN(4,MOD(AO36,10))+1,"th","st","nd","rd","th")</f>
        <v>75th</v>
      </c>
      <c r="AQ36" s="77">
        <v>0.82</v>
      </c>
      <c r="AR36" s="36">
        <v>2769.7310000000002</v>
      </c>
      <c r="AS36" s="29">
        <f t="shared" si="10"/>
        <v>54</v>
      </c>
      <c r="AT36" s="38" t="str">
        <f t="array" ref="AT36">AS36&amp;CHOOSE(AND(AS36&lt;&gt;{11,12,13})*MIN(4,MOD(AS36,10))+1,"th","st","nd","rd","th")</f>
        <v>54th</v>
      </c>
      <c r="AU36" s="40">
        <f t="shared" si="11"/>
        <v>9.4721364909379718E-4</v>
      </c>
    </row>
    <row r="37" spans="1:47" x14ac:dyDescent="0.25">
      <c r="A37" s="7">
        <v>103027753</v>
      </c>
      <c r="B37" s="8" t="s">
        <v>507</v>
      </c>
      <c r="C37" s="8" t="s">
        <v>101</v>
      </c>
      <c r="D37" s="27">
        <v>71353</v>
      </c>
      <c r="E37" s="29">
        <f t="shared" si="0"/>
        <v>86</v>
      </c>
      <c r="F37" s="38" t="str">
        <f t="array" ref="F37">E37&amp;CHOOSE(AND(E37&lt;&gt;{11,12,13})*MIN(4,MOD(E37,10))+1,"th","st","nd","rd","th")</f>
        <v>86th</v>
      </c>
      <c r="G37" s="29">
        <v>5861</v>
      </c>
      <c r="H37" s="30">
        <v>0.74439999999999995</v>
      </c>
      <c r="I37" s="31">
        <v>0.42270000000000002</v>
      </c>
      <c r="J37" s="94">
        <f t="shared" si="1"/>
        <v>286</v>
      </c>
      <c r="K37" s="33">
        <v>0</v>
      </c>
      <c r="L37" s="34">
        <v>3.5000000000000003E-2</v>
      </c>
      <c r="M37" s="29">
        <f t="shared" si="2"/>
        <v>6</v>
      </c>
      <c r="N37" s="38" t="str">
        <f t="array" ref="N37">M37&amp;CHOOSE(AND(M37&lt;&gt;{11,12,13})*MIN(4,MOD(M37,10))+1,"th","st","nd","rd","th")</f>
        <v>6th</v>
      </c>
      <c r="O37" s="34">
        <v>8.5800000000000001E-2</v>
      </c>
      <c r="P37" s="29">
        <f t="shared" si="3"/>
        <v>10</v>
      </c>
      <c r="Q37" s="38" t="str">
        <f t="array" ref="Q37">P37&amp;CHOOSE(AND(P37&lt;&gt;{11,12,13})*MIN(4,MOD(P37,10))+1,"th","st","nd","rd","th")</f>
        <v>10th</v>
      </c>
      <c r="R37" s="35">
        <v>39.665999999999997</v>
      </c>
      <c r="S37" s="35">
        <v>48.619</v>
      </c>
      <c r="T37" s="35">
        <v>0</v>
      </c>
      <c r="U37" s="35">
        <v>88.284999999999997</v>
      </c>
      <c r="V37" s="36">
        <v>35.116999999999997</v>
      </c>
      <c r="W37" s="220">
        <f t="shared" si="4"/>
        <v>1.8591765240911516E-2</v>
      </c>
      <c r="X37" s="29">
        <f t="shared" si="5"/>
        <v>28</v>
      </c>
      <c r="Y37" s="38" t="str">
        <f t="array" ref="Y37">X37&amp;CHOOSE(AND(X37&lt;&gt;{11,12,13})*MIN(4,MOD(X37,10))+1,"th","st","nd","rd","th")</f>
        <v>28th</v>
      </c>
      <c r="Z37" s="37">
        <v>7.0229999999999997</v>
      </c>
      <c r="AA37" s="28">
        <v>7</v>
      </c>
      <c r="AB37" s="221">
        <f t="shared" si="6"/>
        <v>3.7059645381547581E-3</v>
      </c>
      <c r="AC37" s="29">
        <f t="shared" si="7"/>
        <v>46</v>
      </c>
      <c r="AD37" s="38" t="str">
        <f t="array" ref="AD37">AC37&amp;CHOOSE(AND(AC37&lt;&gt;{11,12,13})*MIN(4,MOD(AC37,10))+1,"th","st","nd","rd","th")</f>
        <v>46th</v>
      </c>
      <c r="AE37" s="37">
        <v>4.2</v>
      </c>
      <c r="AF37" s="38">
        <v>1888.847</v>
      </c>
      <c r="AG37" s="38">
        <v>1906.1120000000001</v>
      </c>
      <c r="AH37" s="38">
        <v>1887.019</v>
      </c>
      <c r="AI37" s="38">
        <v>1893.9929999999999</v>
      </c>
      <c r="AJ37" s="29">
        <f t="shared" si="8"/>
        <v>43</v>
      </c>
      <c r="AK37" s="38" t="str">
        <f t="array" ref="AK37">AJ37&amp;CHOOSE(AND(AJ37&lt;&gt;{11,12,13})*MIN(4,MOD(AJ37,10))+1,"th","st","nd","rd","th")</f>
        <v>43rd</v>
      </c>
      <c r="AL37" s="38">
        <v>99.507999999999996</v>
      </c>
      <c r="AM37" s="38">
        <v>99.507999999999996</v>
      </c>
      <c r="AN37" s="38">
        <v>1993.501</v>
      </c>
      <c r="AO37" s="29">
        <f t="shared" si="9"/>
        <v>37</v>
      </c>
      <c r="AP37" s="38" t="str">
        <f t="array" ref="AP37">AO37&amp;CHOOSE(AND(AO37&lt;&gt;{11,12,13})*MIN(4,MOD(AO37,10))+1,"th","st","nd","rd","th")</f>
        <v>37th</v>
      </c>
      <c r="AQ37" s="77">
        <v>1.1200000000000001</v>
      </c>
      <c r="AR37" s="36">
        <v>1662.038</v>
      </c>
      <c r="AS37" s="29">
        <f t="shared" si="10"/>
        <v>23</v>
      </c>
      <c r="AT37" s="38" t="str">
        <f t="array" ref="AT37">AS37&amp;CHOOSE(AND(AS37&lt;&gt;{11,12,13})*MIN(4,MOD(AS37,10))+1,"th","st","nd","rd","th")</f>
        <v>23rd</v>
      </c>
      <c r="AU37" s="40">
        <f t="shared" si="11"/>
        <v>5.6839638178312495E-4</v>
      </c>
    </row>
    <row r="38" spans="1:47" x14ac:dyDescent="0.25">
      <c r="A38" s="7">
        <v>103028203</v>
      </c>
      <c r="B38" s="8" t="s">
        <v>520</v>
      </c>
      <c r="C38" s="8" t="s">
        <v>101</v>
      </c>
      <c r="D38" s="27">
        <v>48163</v>
      </c>
      <c r="E38" s="29">
        <f t="shared" si="0"/>
        <v>40</v>
      </c>
      <c r="F38" s="38" t="str">
        <f t="array" ref="F38">E38&amp;CHOOSE(AND(E38&lt;&gt;{11,12,13})*MIN(4,MOD(E38,10))+1,"th","st","nd","rd","th")</f>
        <v>40th</v>
      </c>
      <c r="G38" s="29">
        <v>4214</v>
      </c>
      <c r="H38" s="30">
        <v>1.1028</v>
      </c>
      <c r="I38" s="31">
        <v>-1.4147000000000001</v>
      </c>
      <c r="J38" s="94">
        <f t="shared" si="1"/>
        <v>447</v>
      </c>
      <c r="K38" s="33">
        <v>0</v>
      </c>
      <c r="L38" s="34">
        <v>0.1268</v>
      </c>
      <c r="M38" s="29">
        <f t="shared" si="2"/>
        <v>43</v>
      </c>
      <c r="N38" s="38" t="str">
        <f t="array" ref="N38">M38&amp;CHOOSE(AND(M38&lt;&gt;{11,12,13})*MIN(4,MOD(M38,10))+1,"th","st","nd","rd","th")</f>
        <v>43rd</v>
      </c>
      <c r="O38" s="34">
        <v>0.1547</v>
      </c>
      <c r="P38" s="29">
        <f t="shared" si="3"/>
        <v>40</v>
      </c>
      <c r="Q38" s="38" t="str">
        <f t="array" ref="Q38">P38&amp;CHOOSE(AND(P38&lt;&gt;{11,12,13})*MIN(4,MOD(P38,10))+1,"th","st","nd","rd","th")</f>
        <v>40th</v>
      </c>
      <c r="R38" s="35">
        <v>77.724999999999994</v>
      </c>
      <c r="S38" s="35">
        <v>47.414000000000001</v>
      </c>
      <c r="T38" s="35">
        <v>0</v>
      </c>
      <c r="U38" s="35">
        <v>125.139</v>
      </c>
      <c r="V38" s="36">
        <v>10.99</v>
      </c>
      <c r="W38" s="220">
        <f t="shared" si="4"/>
        <v>1.0757382363765925E-2</v>
      </c>
      <c r="X38" s="29">
        <f t="shared" si="5"/>
        <v>9</v>
      </c>
      <c r="Y38" s="38" t="str">
        <f t="array" ref="Y38">X38&amp;CHOOSE(AND(X38&lt;&gt;{11,12,13})*MIN(4,MOD(X38,10))+1,"th","st","nd","rd","th")</f>
        <v>9th</v>
      </c>
      <c r="Z38" s="37">
        <v>2.198</v>
      </c>
      <c r="AA38" s="28">
        <v>3</v>
      </c>
      <c r="AB38" s="221">
        <f t="shared" si="6"/>
        <v>2.9365011002090787E-3</v>
      </c>
      <c r="AC38" s="29">
        <f t="shared" si="7"/>
        <v>42</v>
      </c>
      <c r="AD38" s="38" t="str">
        <f t="array" ref="AD38">AC38&amp;CHOOSE(AND(AC38&lt;&gt;{11,12,13})*MIN(4,MOD(AC38,10))+1,"th","st","nd","rd","th")</f>
        <v>42nd</v>
      </c>
      <c r="AE38" s="37">
        <v>1.8</v>
      </c>
      <c r="AF38" s="38">
        <v>1021.624</v>
      </c>
      <c r="AG38" s="38">
        <v>1056.5519999999999</v>
      </c>
      <c r="AH38" s="38">
        <v>1054.4590000000001</v>
      </c>
      <c r="AI38" s="38">
        <v>1044.212</v>
      </c>
      <c r="AJ38" s="29">
        <f t="shared" si="8"/>
        <v>16</v>
      </c>
      <c r="AK38" s="38" t="str">
        <f t="array" ref="AK38">AJ38&amp;CHOOSE(AND(AJ38&lt;&gt;{11,12,13})*MIN(4,MOD(AJ38,10))+1,"th","st","nd","rd","th")</f>
        <v>16th</v>
      </c>
      <c r="AL38" s="38">
        <v>129.137</v>
      </c>
      <c r="AM38" s="38">
        <v>129.137</v>
      </c>
      <c r="AN38" s="38">
        <v>1173.3489999999999</v>
      </c>
      <c r="AO38" s="29">
        <f t="shared" si="9"/>
        <v>13</v>
      </c>
      <c r="AP38" s="38" t="str">
        <f t="array" ref="AP38">AO38&amp;CHOOSE(AND(AO38&lt;&gt;{11,12,13})*MIN(4,MOD(AO38,10))+1,"th","st","nd","rd","th")</f>
        <v>13th</v>
      </c>
      <c r="AQ38" s="77">
        <v>1.07</v>
      </c>
      <c r="AR38" s="36">
        <v>1384.547</v>
      </c>
      <c r="AS38" s="29">
        <f t="shared" si="10"/>
        <v>16</v>
      </c>
      <c r="AT38" s="38" t="str">
        <f t="array" ref="AT38">AS38&amp;CHOOSE(AND(AS38&lt;&gt;{11,12,13})*MIN(4,MOD(AS38,10))+1,"th","st","nd","rd","th")</f>
        <v>16th</v>
      </c>
      <c r="AU38" s="40">
        <f t="shared" si="11"/>
        <v>4.7349790149724634E-4</v>
      </c>
    </row>
    <row r="39" spans="1:47" x14ac:dyDescent="0.25">
      <c r="A39" s="7">
        <v>103028302</v>
      </c>
      <c r="B39" s="8" t="s">
        <v>536</v>
      </c>
      <c r="C39" s="8" t="s">
        <v>101</v>
      </c>
      <c r="D39" s="27">
        <v>59309</v>
      </c>
      <c r="E39" s="29">
        <f t="shared" si="0"/>
        <v>69</v>
      </c>
      <c r="F39" s="38" t="str">
        <f t="array" ref="F39">E39&amp;CHOOSE(AND(E39&lt;&gt;{11,12,13})*MIN(4,MOD(E39,10))+1,"th","st","nd","rd","th")</f>
        <v>69th</v>
      </c>
      <c r="G39" s="29">
        <v>16689</v>
      </c>
      <c r="H39" s="30">
        <v>0.89559999999999995</v>
      </c>
      <c r="I39" s="31">
        <v>-1.1168</v>
      </c>
      <c r="J39" s="94">
        <f t="shared" si="1"/>
        <v>440</v>
      </c>
      <c r="K39" s="33">
        <v>0</v>
      </c>
      <c r="L39" s="34">
        <v>0.1008</v>
      </c>
      <c r="M39" s="29">
        <f t="shared" si="2"/>
        <v>32</v>
      </c>
      <c r="N39" s="38" t="str">
        <f t="array" ref="N39">M39&amp;CHOOSE(AND(M39&lt;&gt;{11,12,13})*MIN(4,MOD(M39,10))+1,"th","st","nd","rd","th")</f>
        <v>32nd</v>
      </c>
      <c r="O39" s="34">
        <v>0.1235</v>
      </c>
      <c r="P39" s="29">
        <f t="shared" si="3"/>
        <v>25</v>
      </c>
      <c r="Q39" s="38" t="str">
        <f t="array" ref="Q39">P39&amp;CHOOSE(AND(P39&lt;&gt;{11,12,13})*MIN(4,MOD(P39,10))+1,"th","st","nd","rd","th")</f>
        <v>25th</v>
      </c>
      <c r="R39" s="35">
        <v>283.34100000000001</v>
      </c>
      <c r="S39" s="35">
        <v>173.57499999999999</v>
      </c>
      <c r="T39" s="35">
        <v>0</v>
      </c>
      <c r="U39" s="35">
        <v>456.916</v>
      </c>
      <c r="V39" s="36">
        <v>85.897999999999996</v>
      </c>
      <c r="W39" s="220">
        <f t="shared" si="4"/>
        <v>1.8335162623231597E-2</v>
      </c>
      <c r="X39" s="29">
        <f t="shared" si="5"/>
        <v>27</v>
      </c>
      <c r="Y39" s="38" t="str">
        <f t="array" ref="Y39">X39&amp;CHOOSE(AND(X39&lt;&gt;{11,12,13})*MIN(4,MOD(X39,10))+1,"th","st","nd","rd","th")</f>
        <v>27th</v>
      </c>
      <c r="Z39" s="37">
        <v>17.18</v>
      </c>
      <c r="AA39" s="28">
        <v>14</v>
      </c>
      <c r="AB39" s="221">
        <f t="shared" si="6"/>
        <v>2.9883382235353835E-3</v>
      </c>
      <c r="AC39" s="29">
        <f t="shared" si="7"/>
        <v>42</v>
      </c>
      <c r="AD39" s="38" t="str">
        <f t="array" ref="AD39">AC39&amp;CHOOSE(AND(AC39&lt;&gt;{11,12,13})*MIN(4,MOD(AC39,10))+1,"th","st","nd","rd","th")</f>
        <v>42nd</v>
      </c>
      <c r="AE39" s="37">
        <v>8.4</v>
      </c>
      <c r="AF39" s="38">
        <v>4684.8779999999997</v>
      </c>
      <c r="AG39" s="38">
        <v>4768.05</v>
      </c>
      <c r="AH39" s="38">
        <v>4803.4989999999998</v>
      </c>
      <c r="AI39" s="38">
        <v>4752.1419999999998</v>
      </c>
      <c r="AJ39" s="29">
        <f t="shared" si="8"/>
        <v>84</v>
      </c>
      <c r="AK39" s="38" t="str">
        <f t="array" ref="AK39">AJ39&amp;CHOOSE(AND(AJ39&lt;&gt;{11,12,13})*MIN(4,MOD(AJ39,10))+1,"th","st","nd","rd","th")</f>
        <v>84th</v>
      </c>
      <c r="AL39" s="38">
        <v>482.49599999999998</v>
      </c>
      <c r="AM39" s="38">
        <v>482.49599999999998</v>
      </c>
      <c r="AN39" s="38">
        <v>5234.6379999999999</v>
      </c>
      <c r="AO39" s="29">
        <f t="shared" si="9"/>
        <v>83</v>
      </c>
      <c r="AP39" s="38" t="str">
        <f t="array" ref="AP39">AO39&amp;CHOOSE(AND(AO39&lt;&gt;{11,12,13})*MIN(4,MOD(AO39,10))+1,"th","st","nd","rd","th")</f>
        <v>83rd</v>
      </c>
      <c r="AQ39" s="77">
        <v>0.83</v>
      </c>
      <c r="AR39" s="36">
        <v>3891.1579999999999</v>
      </c>
      <c r="AS39" s="29">
        <f t="shared" si="10"/>
        <v>71</v>
      </c>
      <c r="AT39" s="38" t="str">
        <f t="array" ref="AT39">AS39&amp;CHOOSE(AND(AS39&lt;&gt;{11,12,13})*MIN(4,MOD(AS39,10))+1,"th","st","nd","rd","th")</f>
        <v>71st</v>
      </c>
      <c r="AU39" s="40">
        <f t="shared" si="11"/>
        <v>1.3307277740620014E-3</v>
      </c>
    </row>
    <row r="40" spans="1:47" x14ac:dyDescent="0.25">
      <c r="A40" s="7">
        <v>103028653</v>
      </c>
      <c r="B40" s="8" t="s">
        <v>550</v>
      </c>
      <c r="C40" s="8" t="s">
        <v>101</v>
      </c>
      <c r="D40" s="27">
        <v>41279</v>
      </c>
      <c r="E40" s="29">
        <f t="shared" si="0"/>
        <v>17</v>
      </c>
      <c r="F40" s="38" t="str">
        <f t="array" ref="F40">E40&amp;CHOOSE(AND(E40&lt;&gt;{11,12,13})*MIN(4,MOD(E40,10))+1,"th","st","nd","rd","th")</f>
        <v>17th</v>
      </c>
      <c r="G40" s="29">
        <v>5213</v>
      </c>
      <c r="H40" s="30">
        <v>1.2867</v>
      </c>
      <c r="I40" s="31">
        <v>-4.9000000000000002E-2</v>
      </c>
      <c r="J40" s="94">
        <f t="shared" si="1"/>
        <v>364</v>
      </c>
      <c r="K40" s="33">
        <v>0</v>
      </c>
      <c r="L40" s="34">
        <v>0.12640000000000001</v>
      </c>
      <c r="M40" s="29">
        <f t="shared" si="2"/>
        <v>43</v>
      </c>
      <c r="N40" s="38" t="str">
        <f t="array" ref="N40">M40&amp;CHOOSE(AND(M40&lt;&gt;{11,12,13})*MIN(4,MOD(M40,10))+1,"th","st","nd","rd","th")</f>
        <v>43rd</v>
      </c>
      <c r="O40" s="34">
        <v>0.22589999999999999</v>
      </c>
      <c r="P40" s="29">
        <f t="shared" si="3"/>
        <v>71</v>
      </c>
      <c r="Q40" s="38" t="str">
        <f t="array" ref="Q40">P40&amp;CHOOSE(AND(P40&lt;&gt;{11,12,13})*MIN(4,MOD(P40,10))+1,"th","st","nd","rd","th")</f>
        <v>71st</v>
      </c>
      <c r="R40" s="35">
        <v>122.746</v>
      </c>
      <c r="S40" s="35">
        <v>109.685</v>
      </c>
      <c r="T40" s="35">
        <v>0</v>
      </c>
      <c r="U40" s="35">
        <v>232.43100000000001</v>
      </c>
      <c r="V40" s="36">
        <v>33.997999999999998</v>
      </c>
      <c r="W40" s="220">
        <f t="shared" si="4"/>
        <v>2.1006051334395228E-2</v>
      </c>
      <c r="X40" s="29">
        <f t="shared" si="5"/>
        <v>35</v>
      </c>
      <c r="Y40" s="38" t="str">
        <f t="array" ref="Y40">X40&amp;CHOOSE(AND(X40&lt;&gt;{11,12,13})*MIN(4,MOD(X40,10))+1,"th","st","nd","rd","th")</f>
        <v>35th</v>
      </c>
      <c r="Z40" s="37">
        <v>6.8</v>
      </c>
      <c r="AA40" s="28">
        <v>1</v>
      </c>
      <c r="AB40" s="221">
        <f t="shared" si="6"/>
        <v>6.1786138403421462E-4</v>
      </c>
      <c r="AC40" s="29">
        <f t="shared" si="7"/>
        <v>17</v>
      </c>
      <c r="AD40" s="38" t="str">
        <f t="array" ref="AD40">AC40&amp;CHOOSE(AND(AC40&lt;&gt;{11,12,13})*MIN(4,MOD(AC40,10))+1,"th","st","nd","rd","th")</f>
        <v>17th</v>
      </c>
      <c r="AE40" s="37">
        <v>0.6</v>
      </c>
      <c r="AF40" s="38">
        <v>1618.4860000000001</v>
      </c>
      <c r="AG40" s="38">
        <v>1615.817</v>
      </c>
      <c r="AH40" s="38">
        <v>1651.568</v>
      </c>
      <c r="AI40" s="38">
        <v>1628.624</v>
      </c>
      <c r="AJ40" s="29">
        <f t="shared" si="8"/>
        <v>36</v>
      </c>
      <c r="AK40" s="38" t="str">
        <f t="array" ref="AK40">AJ40&amp;CHOOSE(AND(AJ40&lt;&gt;{11,12,13})*MIN(4,MOD(AJ40,10))+1,"th","st","nd","rd","th")</f>
        <v>36th</v>
      </c>
      <c r="AL40" s="38">
        <v>239.83099999999999</v>
      </c>
      <c r="AM40" s="38">
        <v>239.83099999999999</v>
      </c>
      <c r="AN40" s="38">
        <v>1868.4549999999999</v>
      </c>
      <c r="AO40" s="29">
        <f t="shared" si="9"/>
        <v>33</v>
      </c>
      <c r="AP40" s="38" t="str">
        <f t="array" ref="AP40">AO40&amp;CHOOSE(AND(AO40&lt;&gt;{11,12,13})*MIN(4,MOD(AO40,10))+1,"th","st","nd","rd","th")</f>
        <v>33rd</v>
      </c>
      <c r="AQ40" s="77">
        <v>1.1299999999999999</v>
      </c>
      <c r="AR40" s="36">
        <v>2716.6790000000001</v>
      </c>
      <c r="AS40" s="29">
        <f t="shared" si="10"/>
        <v>54</v>
      </c>
      <c r="AT40" s="38" t="str">
        <f t="array" ref="AT40">AS40&amp;CHOOSE(AND(AS40&lt;&gt;{11,12,13})*MIN(4,MOD(AS40,10))+1,"th","st","nd","rd","th")</f>
        <v>54th</v>
      </c>
      <c r="AU40" s="40">
        <f t="shared" si="11"/>
        <v>9.2907052309646235E-4</v>
      </c>
    </row>
    <row r="41" spans="1:47" x14ac:dyDescent="0.25">
      <c r="A41" s="7">
        <v>103028703</v>
      </c>
      <c r="B41" s="8" t="s">
        <v>553</v>
      </c>
      <c r="C41" s="8" t="s">
        <v>101</v>
      </c>
      <c r="D41" s="27">
        <v>80804</v>
      </c>
      <c r="E41" s="29">
        <f t="shared" si="0"/>
        <v>92</v>
      </c>
      <c r="F41" s="38" t="str">
        <f t="array" ref="F41">E41&amp;CHOOSE(AND(E41&lt;&gt;{11,12,13})*MIN(4,MOD(E41,10))+1,"th","st","nd","rd","th")</f>
        <v>92nd</v>
      </c>
      <c r="G41" s="29">
        <v>5770</v>
      </c>
      <c r="H41" s="30">
        <v>0.6573</v>
      </c>
      <c r="I41" s="31">
        <v>5.3699999999999998E-2</v>
      </c>
      <c r="J41" s="94">
        <f t="shared" si="1"/>
        <v>350</v>
      </c>
      <c r="K41" s="33">
        <v>0</v>
      </c>
      <c r="L41" s="34">
        <v>5.1700000000000003E-2</v>
      </c>
      <c r="M41" s="29">
        <f t="shared" si="2"/>
        <v>11</v>
      </c>
      <c r="N41" s="38" t="str">
        <f t="array" ref="N41">M41&amp;CHOOSE(AND(M41&lt;&gt;{11,12,13})*MIN(4,MOD(M41,10))+1,"th","st","nd","rd","th")</f>
        <v>11th</v>
      </c>
      <c r="O41" s="34">
        <v>6.4000000000000001E-2</v>
      </c>
      <c r="P41" s="29">
        <f t="shared" si="3"/>
        <v>6</v>
      </c>
      <c r="Q41" s="38" t="str">
        <f t="array" ref="Q41">P41&amp;CHOOSE(AND(P41&lt;&gt;{11,12,13})*MIN(4,MOD(P41,10))+1,"th","st","nd","rd","th")</f>
        <v>6th</v>
      </c>
      <c r="R41" s="35">
        <v>87.835999999999999</v>
      </c>
      <c r="S41" s="35">
        <v>54.366</v>
      </c>
      <c r="T41" s="35">
        <v>0</v>
      </c>
      <c r="U41" s="35">
        <v>142.202</v>
      </c>
      <c r="V41" s="36">
        <v>26.693000000000001</v>
      </c>
      <c r="W41" s="220">
        <f t="shared" si="4"/>
        <v>9.4268990647617696E-3</v>
      </c>
      <c r="X41" s="29">
        <f t="shared" si="5"/>
        <v>8</v>
      </c>
      <c r="Y41" s="38" t="str">
        <f t="array" ref="Y41">X41&amp;CHOOSE(AND(X41&lt;&gt;{11,12,13})*MIN(4,MOD(X41,10))+1,"th","st","nd","rd","th")</f>
        <v>8th</v>
      </c>
      <c r="Z41" s="37">
        <v>5.3390000000000004</v>
      </c>
      <c r="AA41" s="28">
        <v>18</v>
      </c>
      <c r="AB41" s="221">
        <f t="shared" si="6"/>
        <v>6.3568794502570653E-3</v>
      </c>
      <c r="AC41" s="29">
        <f t="shared" si="7"/>
        <v>60</v>
      </c>
      <c r="AD41" s="38" t="str">
        <f t="array" ref="AD41">AC41&amp;CHOOSE(AND(AC41&lt;&gt;{11,12,13})*MIN(4,MOD(AC41,10))+1,"th","st","nd","rd","th")</f>
        <v>60th</v>
      </c>
      <c r="AE41" s="37">
        <v>10.8</v>
      </c>
      <c r="AF41" s="38">
        <v>2831.578</v>
      </c>
      <c r="AG41" s="38">
        <v>2737.9690000000001</v>
      </c>
      <c r="AH41" s="38">
        <v>2646.0619999999999</v>
      </c>
      <c r="AI41" s="38">
        <v>2738.5360000000001</v>
      </c>
      <c r="AJ41" s="29">
        <f t="shared" si="8"/>
        <v>60</v>
      </c>
      <c r="AK41" s="38" t="str">
        <f t="array" ref="AK41">AJ41&amp;CHOOSE(AND(AJ41&lt;&gt;{11,12,13})*MIN(4,MOD(AJ41,10))+1,"th","st","nd","rd","th")</f>
        <v>60th</v>
      </c>
      <c r="AL41" s="38">
        <v>158.34100000000001</v>
      </c>
      <c r="AM41" s="38">
        <v>158.34100000000001</v>
      </c>
      <c r="AN41" s="38">
        <v>2896.877</v>
      </c>
      <c r="AO41" s="29">
        <f t="shared" si="9"/>
        <v>56</v>
      </c>
      <c r="AP41" s="38" t="str">
        <f t="array" ref="AP41">AO41&amp;CHOOSE(AND(AO41&lt;&gt;{11,12,13})*MIN(4,MOD(AO41,10))+1,"th","st","nd","rd","th")</f>
        <v>56th</v>
      </c>
      <c r="AQ41" s="77">
        <v>1.41</v>
      </c>
      <c r="AR41" s="36">
        <v>2684.8049999999998</v>
      </c>
      <c r="AS41" s="29">
        <f t="shared" si="10"/>
        <v>53</v>
      </c>
      <c r="AT41" s="38" t="str">
        <f t="array" ref="AT41">AS41&amp;CHOOSE(AND(AS41&lt;&gt;{11,12,13})*MIN(4,MOD(AS41,10))+1,"th","st","nd","rd","th")</f>
        <v>53rd</v>
      </c>
      <c r="AU41" s="40">
        <f t="shared" si="11"/>
        <v>9.1817001042890877E-4</v>
      </c>
    </row>
    <row r="42" spans="1:47" x14ac:dyDescent="0.25">
      <c r="A42" s="7">
        <v>103028753</v>
      </c>
      <c r="B42" s="8" t="s">
        <v>555</v>
      </c>
      <c r="C42" s="8" t="s">
        <v>101</v>
      </c>
      <c r="D42" s="27">
        <v>69365</v>
      </c>
      <c r="E42" s="29">
        <f t="shared" si="0"/>
        <v>85</v>
      </c>
      <c r="F42" s="38" t="str">
        <f t="array" ref="F42">E42&amp;CHOOSE(AND(E42&lt;&gt;{11,12,13})*MIN(4,MOD(E42,10))+1,"th","st","nd","rd","th")</f>
        <v>85th</v>
      </c>
      <c r="G42" s="29">
        <v>5440</v>
      </c>
      <c r="H42" s="30">
        <v>0.76570000000000005</v>
      </c>
      <c r="I42" s="31">
        <v>-0.27110000000000001</v>
      </c>
      <c r="J42" s="94">
        <f t="shared" si="1"/>
        <v>387</v>
      </c>
      <c r="K42" s="33">
        <v>0</v>
      </c>
      <c r="L42" s="34">
        <v>0.1239</v>
      </c>
      <c r="M42" s="29">
        <f t="shared" si="2"/>
        <v>42</v>
      </c>
      <c r="N42" s="38" t="str">
        <f t="array" ref="N42">M42&amp;CHOOSE(AND(M42&lt;&gt;{11,12,13})*MIN(4,MOD(M42,10))+1,"th","st","nd","rd","th")</f>
        <v>42nd</v>
      </c>
      <c r="O42" s="34">
        <v>0.18790000000000001</v>
      </c>
      <c r="P42" s="29">
        <f t="shared" si="3"/>
        <v>54</v>
      </c>
      <c r="Q42" s="38" t="str">
        <f t="array" ref="Q42">P42&amp;CHOOSE(AND(P42&lt;&gt;{11,12,13})*MIN(4,MOD(P42,10))+1,"th","st","nd","rd","th")</f>
        <v>54th</v>
      </c>
      <c r="R42" s="35">
        <v>139.71799999999999</v>
      </c>
      <c r="S42" s="35">
        <v>105.944</v>
      </c>
      <c r="T42" s="35">
        <v>0</v>
      </c>
      <c r="U42" s="35">
        <v>245.66200000000001</v>
      </c>
      <c r="V42" s="36">
        <v>34.075000000000003</v>
      </c>
      <c r="W42" s="220">
        <f t="shared" si="4"/>
        <v>1.8130342664806547E-2</v>
      </c>
      <c r="X42" s="29">
        <f t="shared" si="5"/>
        <v>27</v>
      </c>
      <c r="Y42" s="38" t="str">
        <f t="array" ref="Y42">X42&amp;CHOOSE(AND(X42&lt;&gt;{11,12,13})*MIN(4,MOD(X42,10))+1,"th","st","nd","rd","th")</f>
        <v>27th</v>
      </c>
      <c r="Z42" s="37">
        <v>6.8150000000000004</v>
      </c>
      <c r="AA42" s="28">
        <v>8</v>
      </c>
      <c r="AB42" s="221">
        <f t="shared" si="6"/>
        <v>4.2565734796317636E-3</v>
      </c>
      <c r="AC42" s="29">
        <f t="shared" si="7"/>
        <v>50</v>
      </c>
      <c r="AD42" s="38" t="str">
        <f t="array" ref="AD42">AC42&amp;CHOOSE(AND(AC42&lt;&gt;{11,12,13})*MIN(4,MOD(AC42,10))+1,"th","st","nd","rd","th")</f>
        <v>50th</v>
      </c>
      <c r="AE42" s="37">
        <v>4.8</v>
      </c>
      <c r="AF42" s="38">
        <v>1879.4459999999999</v>
      </c>
      <c r="AG42" s="38">
        <v>1924.423</v>
      </c>
      <c r="AH42" s="38">
        <v>2014.6579999999999</v>
      </c>
      <c r="AI42" s="38">
        <v>1939.509</v>
      </c>
      <c r="AJ42" s="29">
        <f t="shared" si="8"/>
        <v>45</v>
      </c>
      <c r="AK42" s="38" t="str">
        <f t="array" ref="AK42">AJ42&amp;CHOOSE(AND(AJ42&lt;&gt;{11,12,13})*MIN(4,MOD(AJ42,10))+1,"th","st","nd","rd","th")</f>
        <v>45th</v>
      </c>
      <c r="AL42" s="38">
        <v>257.27699999999999</v>
      </c>
      <c r="AM42" s="38">
        <v>257.27699999999999</v>
      </c>
      <c r="AN42" s="38">
        <v>2196.7860000000001</v>
      </c>
      <c r="AO42" s="29">
        <f t="shared" si="9"/>
        <v>43</v>
      </c>
      <c r="AP42" s="38" t="str">
        <f t="array" ref="AP42">AO42&amp;CHOOSE(AND(AO42&lt;&gt;{11,12,13})*MIN(4,MOD(AO42,10))+1,"th","st","nd","rd","th")</f>
        <v>43rd</v>
      </c>
      <c r="AQ42" s="77">
        <v>0.96</v>
      </c>
      <c r="AR42" s="36">
        <v>1614.796</v>
      </c>
      <c r="AS42" s="29">
        <f t="shared" si="10"/>
        <v>21</v>
      </c>
      <c r="AT42" s="38" t="str">
        <f t="array" ref="AT42">AS42&amp;CHOOSE(AND(AS42&lt;&gt;{11,12,13})*MIN(4,MOD(AS42,10))+1,"th","st","nd","rd","th")</f>
        <v>21st</v>
      </c>
      <c r="AU42" s="40">
        <f t="shared" si="11"/>
        <v>5.5224020372450153E-4</v>
      </c>
    </row>
    <row r="43" spans="1:47" x14ac:dyDescent="0.25">
      <c r="A43" s="7">
        <v>103028833</v>
      </c>
      <c r="B43" s="8" t="s">
        <v>574</v>
      </c>
      <c r="C43" s="8" t="s">
        <v>101</v>
      </c>
      <c r="D43" s="27">
        <v>39891</v>
      </c>
      <c r="E43" s="29">
        <f t="shared" si="0"/>
        <v>13</v>
      </c>
      <c r="F43" s="38" t="str">
        <f t="array" ref="F43">E43&amp;CHOOSE(AND(E43&lt;&gt;{11,12,13})*MIN(4,MOD(E43,10))+1,"th","st","nd","rd","th")</f>
        <v>13th</v>
      </c>
      <c r="G43" s="29">
        <v>7577</v>
      </c>
      <c r="H43" s="30">
        <v>1.3314999999999999</v>
      </c>
      <c r="I43" s="31">
        <v>-1.5931999999999999</v>
      </c>
      <c r="J43" s="94">
        <f t="shared" si="1"/>
        <v>458</v>
      </c>
      <c r="K43" s="33">
        <v>0</v>
      </c>
      <c r="L43" s="34">
        <v>0.23100000000000001</v>
      </c>
      <c r="M43" s="29">
        <f t="shared" si="2"/>
        <v>82</v>
      </c>
      <c r="N43" s="38" t="str">
        <f t="array" ref="N43">M43&amp;CHOOSE(AND(M43&lt;&gt;{11,12,13})*MIN(4,MOD(M43,10))+1,"th","st","nd","rd","th")</f>
        <v>82nd</v>
      </c>
      <c r="O43" s="34">
        <v>0.21440000000000001</v>
      </c>
      <c r="P43" s="29">
        <f t="shared" si="3"/>
        <v>67</v>
      </c>
      <c r="Q43" s="38" t="str">
        <f t="array" ref="Q43">P43&amp;CHOOSE(AND(P43&lt;&gt;{11,12,13})*MIN(4,MOD(P43,10))+1,"th","st","nd","rd","th")</f>
        <v>67th</v>
      </c>
      <c r="R43" s="35">
        <v>249.03299999999999</v>
      </c>
      <c r="S43" s="35">
        <v>115.568</v>
      </c>
      <c r="T43" s="35">
        <v>0</v>
      </c>
      <c r="U43" s="35">
        <v>364.601</v>
      </c>
      <c r="V43" s="36">
        <v>210.005</v>
      </c>
      <c r="W43" s="220">
        <f t="shared" si="4"/>
        <v>0.1168789824869363</v>
      </c>
      <c r="X43" s="29">
        <f t="shared" si="5"/>
        <v>97</v>
      </c>
      <c r="Y43" s="38" t="str">
        <f t="array" ref="Y43">X43&amp;CHOOSE(AND(X43&lt;&gt;{11,12,13})*MIN(4,MOD(X43,10))+1,"th","st","nd","rd","th")</f>
        <v>97th</v>
      </c>
      <c r="Z43" s="37">
        <v>42.000999999999998</v>
      </c>
      <c r="AA43" s="28">
        <v>11</v>
      </c>
      <c r="AB43" s="221">
        <f t="shared" si="6"/>
        <v>6.1220866520144733E-3</v>
      </c>
      <c r="AC43" s="29">
        <f t="shared" si="7"/>
        <v>59</v>
      </c>
      <c r="AD43" s="38" t="str">
        <f t="array" ref="AD43">AC43&amp;CHOOSE(AND(AC43&lt;&gt;{11,12,13})*MIN(4,MOD(AC43,10))+1,"th","st","nd","rd","th")</f>
        <v>59th</v>
      </c>
      <c r="AE43" s="37">
        <v>6.6</v>
      </c>
      <c r="AF43" s="38">
        <v>1796.7729999999999</v>
      </c>
      <c r="AG43" s="38">
        <v>1880.921</v>
      </c>
      <c r="AH43" s="38">
        <v>1920.5930000000001</v>
      </c>
      <c r="AI43" s="38">
        <v>1866.096</v>
      </c>
      <c r="AJ43" s="29">
        <f t="shared" si="8"/>
        <v>43</v>
      </c>
      <c r="AK43" s="38" t="str">
        <f t="array" ref="AK43">AJ43&amp;CHOOSE(AND(AJ43&lt;&gt;{11,12,13})*MIN(4,MOD(AJ43,10))+1,"th","st","nd","rd","th")</f>
        <v>43rd</v>
      </c>
      <c r="AL43" s="38">
        <v>413.202</v>
      </c>
      <c r="AM43" s="38">
        <v>413.202</v>
      </c>
      <c r="AN43" s="38">
        <v>2279.2979999999998</v>
      </c>
      <c r="AO43" s="29">
        <f t="shared" si="9"/>
        <v>44</v>
      </c>
      <c r="AP43" s="38" t="str">
        <f t="array" ref="AP43">AO43&amp;CHOOSE(AND(AO43&lt;&gt;{11,12,13})*MIN(4,MOD(AO43,10))+1,"th","st","nd","rd","th")</f>
        <v>44th</v>
      </c>
      <c r="AQ43" s="77">
        <v>1.02</v>
      </c>
      <c r="AR43" s="36">
        <v>3095.5830000000001</v>
      </c>
      <c r="AS43" s="29">
        <f t="shared" si="10"/>
        <v>60</v>
      </c>
      <c r="AT43" s="38" t="str">
        <f t="array" ref="AT43">AS43&amp;CHOOSE(AND(AS43&lt;&gt;{11,12,13})*MIN(4,MOD(AS43,10))+1,"th","st","nd","rd","th")</f>
        <v>60th</v>
      </c>
      <c r="AU43" s="40">
        <f t="shared" si="11"/>
        <v>1.0586509915593695E-3</v>
      </c>
    </row>
    <row r="44" spans="1:47" x14ac:dyDescent="0.25">
      <c r="A44" s="7">
        <v>103028853</v>
      </c>
      <c r="B44" s="8" t="s">
        <v>576</v>
      </c>
      <c r="C44" s="8" t="s">
        <v>101</v>
      </c>
      <c r="D44" s="27">
        <v>29639</v>
      </c>
      <c r="E44" s="29">
        <f t="shared" si="0"/>
        <v>2</v>
      </c>
      <c r="F44" s="38" t="str">
        <f t="array" ref="F44">E44&amp;CHOOSE(AND(E44&lt;&gt;{11,12,13})*MIN(4,MOD(E44,10))+1,"th","st","nd","rd","th")</f>
        <v>2nd</v>
      </c>
      <c r="G44" s="29">
        <v>5472</v>
      </c>
      <c r="H44" s="30">
        <v>1.7921</v>
      </c>
      <c r="I44" s="31">
        <v>-1.8333999999999999</v>
      </c>
      <c r="J44" s="94">
        <f t="shared" si="1"/>
        <v>466</v>
      </c>
      <c r="K44" s="33">
        <v>0</v>
      </c>
      <c r="L44" s="34">
        <v>0.35930000000000001</v>
      </c>
      <c r="M44" s="29">
        <f t="shared" si="2"/>
        <v>95</v>
      </c>
      <c r="N44" s="38" t="str">
        <f t="array" ref="N44">M44&amp;CHOOSE(AND(M44&lt;&gt;{11,12,13})*MIN(4,MOD(M44,10))+1,"th","st","nd","rd","th")</f>
        <v>95th</v>
      </c>
      <c r="O44" s="34">
        <v>0.25750000000000001</v>
      </c>
      <c r="P44" s="29">
        <f t="shared" si="3"/>
        <v>86</v>
      </c>
      <c r="Q44" s="38" t="str">
        <f t="array" ref="Q44">P44&amp;CHOOSE(AND(P44&lt;&gt;{11,12,13})*MIN(4,MOD(P44,10))+1,"th","st","nd","rd","th")</f>
        <v>86th</v>
      </c>
      <c r="R44" s="35">
        <v>373.46100000000001</v>
      </c>
      <c r="S44" s="35">
        <v>133.82400000000001</v>
      </c>
      <c r="T44" s="35">
        <v>186.73</v>
      </c>
      <c r="U44" s="35">
        <v>694.01499999999999</v>
      </c>
      <c r="V44" s="36">
        <v>391.50400000000002</v>
      </c>
      <c r="W44" s="220">
        <f t="shared" si="4"/>
        <v>0.22599551015295383</v>
      </c>
      <c r="X44" s="29">
        <f t="shared" si="5"/>
        <v>99</v>
      </c>
      <c r="Y44" s="38" t="str">
        <f t="array" ref="Y44">X44&amp;CHOOSE(AND(X44&lt;&gt;{11,12,13})*MIN(4,MOD(X44,10))+1,"th","st","nd","rd","th")</f>
        <v>99th</v>
      </c>
      <c r="Z44" s="37">
        <v>78.301000000000002</v>
      </c>
      <c r="AA44" s="28">
        <v>12</v>
      </c>
      <c r="AB44" s="221">
        <f t="shared" si="6"/>
        <v>6.9269946714093488E-3</v>
      </c>
      <c r="AC44" s="29">
        <f t="shared" si="7"/>
        <v>62</v>
      </c>
      <c r="AD44" s="38" t="str">
        <f t="array" ref="AD44">AC44&amp;CHOOSE(AND(AC44&lt;&gt;{11,12,13})*MIN(4,MOD(AC44,10))+1,"th","st","nd","rd","th")</f>
        <v>62nd</v>
      </c>
      <c r="AE44" s="37">
        <v>7.2</v>
      </c>
      <c r="AF44" s="38">
        <v>1732.3530000000001</v>
      </c>
      <c r="AG44" s="38">
        <v>1778.241</v>
      </c>
      <c r="AH44" s="38">
        <v>1708.5050000000001</v>
      </c>
      <c r="AI44" s="38">
        <v>1739.7</v>
      </c>
      <c r="AJ44" s="29">
        <f t="shared" si="8"/>
        <v>39</v>
      </c>
      <c r="AK44" s="38" t="str">
        <f t="array" ref="AK44">AJ44&amp;CHOOSE(AND(AJ44&lt;&gt;{11,12,13})*MIN(4,MOD(AJ44,10))+1,"th","st","nd","rd","th")</f>
        <v>39th</v>
      </c>
      <c r="AL44" s="38">
        <v>779.51599999999996</v>
      </c>
      <c r="AM44" s="38">
        <v>779.51599999999996</v>
      </c>
      <c r="AN44" s="38">
        <v>2519.2159999999999</v>
      </c>
      <c r="AO44" s="29">
        <f t="shared" si="9"/>
        <v>50</v>
      </c>
      <c r="AP44" s="38" t="str">
        <f t="array" ref="AP44">AO44&amp;CHOOSE(AND(AO44&lt;&gt;{11,12,13})*MIN(4,MOD(AO44,10))+1,"th","st","nd","rd","th")</f>
        <v>50th</v>
      </c>
      <c r="AQ44" s="77">
        <v>1.69</v>
      </c>
      <c r="AR44" s="36">
        <v>7629.8209999999999</v>
      </c>
      <c r="AS44" s="29">
        <f t="shared" si="10"/>
        <v>91</v>
      </c>
      <c r="AT44" s="38" t="str">
        <f t="array" ref="AT44">AS44&amp;CHOOSE(AND(AS44&lt;&gt;{11,12,13})*MIN(4,MOD(AS44,10))+1,"th","st","nd","rd","th")</f>
        <v>91st</v>
      </c>
      <c r="AU44" s="40">
        <f t="shared" si="11"/>
        <v>2.6093041495157776E-3</v>
      </c>
    </row>
    <row r="45" spans="1:47" x14ac:dyDescent="0.25">
      <c r="A45" s="7">
        <v>103029203</v>
      </c>
      <c r="B45" s="8" t="s">
        <v>610</v>
      </c>
      <c r="C45" s="8" t="s">
        <v>101</v>
      </c>
      <c r="D45" s="27">
        <v>106444</v>
      </c>
      <c r="E45" s="29">
        <f t="shared" si="0"/>
        <v>98</v>
      </c>
      <c r="F45" s="38" t="str">
        <f t="array" ref="F45">E45&amp;CHOOSE(AND(E45&lt;&gt;{11,12,13})*MIN(4,MOD(E45,10))+1,"th","st","nd","rd","th")</f>
        <v>98th</v>
      </c>
      <c r="G45" s="29">
        <v>6973</v>
      </c>
      <c r="H45" s="30">
        <v>0.499</v>
      </c>
      <c r="I45" s="31">
        <v>-1.5262</v>
      </c>
      <c r="J45" s="94">
        <f t="shared" si="1"/>
        <v>455</v>
      </c>
      <c r="K45" s="33">
        <v>0</v>
      </c>
      <c r="L45" s="34">
        <v>2.1299999999999999E-2</v>
      </c>
      <c r="M45" s="29">
        <f t="shared" si="2"/>
        <v>1</v>
      </c>
      <c r="N45" s="38" t="str">
        <f t="array" ref="N45">M45&amp;CHOOSE(AND(M45&lt;&gt;{11,12,13})*MIN(4,MOD(M45,10))+1,"th","st","nd","rd","th")</f>
        <v>1st</v>
      </c>
      <c r="O45" s="34">
        <v>4.7600000000000003E-2</v>
      </c>
      <c r="P45" s="29">
        <f t="shared" si="3"/>
        <v>4</v>
      </c>
      <c r="Q45" s="38" t="str">
        <f t="array" ref="Q45">P45&amp;CHOOSE(AND(P45&lt;&gt;{11,12,13})*MIN(4,MOD(P45,10))+1,"th","st","nd","rd","th")</f>
        <v>4th</v>
      </c>
      <c r="R45" s="35">
        <v>51.215000000000003</v>
      </c>
      <c r="S45" s="35">
        <v>57.225999999999999</v>
      </c>
      <c r="T45" s="35">
        <v>0</v>
      </c>
      <c r="U45" s="35">
        <v>108.441</v>
      </c>
      <c r="V45" s="36">
        <v>11.336</v>
      </c>
      <c r="W45" s="220">
        <f t="shared" si="4"/>
        <v>2.8287611343791302E-3</v>
      </c>
      <c r="X45" s="29">
        <f t="shared" si="5"/>
        <v>1</v>
      </c>
      <c r="Y45" s="38" t="str">
        <f t="array" ref="Y45">X45&amp;CHOOSE(AND(X45&lt;&gt;{11,12,13})*MIN(4,MOD(X45,10))+1,"th","st","nd","rd","th")</f>
        <v>1st</v>
      </c>
      <c r="Z45" s="37">
        <v>2.2669999999999999</v>
      </c>
      <c r="AA45" s="28">
        <v>34</v>
      </c>
      <c r="AB45" s="221">
        <f t="shared" si="6"/>
        <v>8.4842871002902623E-3</v>
      </c>
      <c r="AC45" s="29">
        <f t="shared" si="7"/>
        <v>66</v>
      </c>
      <c r="AD45" s="38" t="str">
        <f t="array" ref="AD45">AC45&amp;CHOOSE(AND(AC45&lt;&gt;{11,12,13})*MIN(4,MOD(AC45,10))+1,"th","st","nd","rd","th")</f>
        <v>66th</v>
      </c>
      <c r="AE45" s="37">
        <v>20.399999999999999</v>
      </c>
      <c r="AF45" s="38">
        <v>4007.4079999999999</v>
      </c>
      <c r="AG45" s="38">
        <v>4073.9459999999999</v>
      </c>
      <c r="AH45" s="38">
        <v>4078.835</v>
      </c>
      <c r="AI45" s="38">
        <v>4053.3960000000002</v>
      </c>
      <c r="AJ45" s="29">
        <f t="shared" si="8"/>
        <v>78</v>
      </c>
      <c r="AK45" s="38" t="str">
        <f t="array" ref="AK45">AJ45&amp;CHOOSE(AND(AJ45&lt;&gt;{11,12,13})*MIN(4,MOD(AJ45,10))+1,"th","st","nd","rd","th")</f>
        <v>78th</v>
      </c>
      <c r="AL45" s="38">
        <v>131.108</v>
      </c>
      <c r="AM45" s="38">
        <v>131.108</v>
      </c>
      <c r="AN45" s="38">
        <v>4184.5039999999999</v>
      </c>
      <c r="AO45" s="29">
        <f t="shared" si="9"/>
        <v>74</v>
      </c>
      <c r="AP45" s="38" t="str">
        <f t="array" ref="AP45">AO45&amp;CHOOSE(AND(AO45&lt;&gt;{11,12,13})*MIN(4,MOD(AO45,10))+1,"th","st","nd","rd","th")</f>
        <v>74th</v>
      </c>
      <c r="AQ45" s="77">
        <v>1.07</v>
      </c>
      <c r="AR45" s="36">
        <v>2234.232</v>
      </c>
      <c r="AS45" s="29">
        <f t="shared" si="10"/>
        <v>42</v>
      </c>
      <c r="AT45" s="38" t="str">
        <f t="array" ref="AT45">AS45&amp;CHOOSE(AND(AS45&lt;&gt;{11,12,13})*MIN(4,MOD(AS45,10))+1,"th","st","nd","rd","th")</f>
        <v>42nd</v>
      </c>
      <c r="AU45" s="40">
        <f t="shared" si="11"/>
        <v>7.640796328748649E-4</v>
      </c>
    </row>
    <row r="46" spans="1:47" x14ac:dyDescent="0.25">
      <c r="A46" s="7">
        <v>103029403</v>
      </c>
      <c r="B46" s="8" t="s">
        <v>626</v>
      </c>
      <c r="C46" s="8" t="s">
        <v>101</v>
      </c>
      <c r="D46" s="27">
        <v>68267</v>
      </c>
      <c r="E46" s="29">
        <f t="shared" si="0"/>
        <v>84</v>
      </c>
      <c r="F46" s="38" t="str">
        <f t="array" ref="F46">E46&amp;CHOOSE(AND(E46&lt;&gt;{11,12,13})*MIN(4,MOD(E46,10))+1,"th","st","nd","rd","th")</f>
        <v>84th</v>
      </c>
      <c r="G46" s="29">
        <v>8571</v>
      </c>
      <c r="H46" s="30">
        <v>0.77800000000000002</v>
      </c>
      <c r="I46" s="31">
        <v>0.42980000000000002</v>
      </c>
      <c r="J46" s="94">
        <f t="shared" si="1"/>
        <v>284</v>
      </c>
      <c r="K46" s="33">
        <v>0</v>
      </c>
      <c r="L46" s="34">
        <v>6.3700000000000007E-2</v>
      </c>
      <c r="M46" s="29">
        <f t="shared" si="2"/>
        <v>18</v>
      </c>
      <c r="N46" s="38" t="str">
        <f t="array" ref="N46">M46&amp;CHOOSE(AND(M46&lt;&gt;{11,12,13})*MIN(4,MOD(M46,10))+1,"th","st","nd","rd","th")</f>
        <v>18th</v>
      </c>
      <c r="O46" s="34">
        <v>0.109</v>
      </c>
      <c r="P46" s="29">
        <f t="shared" si="3"/>
        <v>18</v>
      </c>
      <c r="Q46" s="38" t="str">
        <f t="array" ref="Q46">P46&amp;CHOOSE(AND(P46&lt;&gt;{11,12,13})*MIN(4,MOD(P46,10))+1,"th","st","nd","rd","th")</f>
        <v>18th</v>
      </c>
      <c r="R46" s="35">
        <v>121.63200000000001</v>
      </c>
      <c r="S46" s="35">
        <v>104.065</v>
      </c>
      <c r="T46" s="35">
        <v>0</v>
      </c>
      <c r="U46" s="35">
        <v>225.697</v>
      </c>
      <c r="V46" s="36">
        <v>53.156999999999996</v>
      </c>
      <c r="W46" s="220">
        <f t="shared" si="4"/>
        <v>1.6703326399406738E-2</v>
      </c>
      <c r="X46" s="29">
        <f t="shared" si="5"/>
        <v>23</v>
      </c>
      <c r="Y46" s="38" t="str">
        <f t="array" ref="Y46">X46&amp;CHOOSE(AND(X46&lt;&gt;{11,12,13})*MIN(4,MOD(X46,10))+1,"th","st","nd","rd","th")</f>
        <v>23rd</v>
      </c>
      <c r="Z46" s="37">
        <v>10.631</v>
      </c>
      <c r="AA46" s="28">
        <v>13</v>
      </c>
      <c r="AB46" s="221">
        <f t="shared" si="6"/>
        <v>4.0849416481796869E-3</v>
      </c>
      <c r="AC46" s="29">
        <f t="shared" si="7"/>
        <v>49</v>
      </c>
      <c r="AD46" s="38" t="str">
        <f t="array" ref="AD46">AC46&amp;CHOOSE(AND(AC46&lt;&gt;{11,12,13})*MIN(4,MOD(AC46,10))+1,"th","st","nd","rd","th")</f>
        <v>49th</v>
      </c>
      <c r="AE46" s="37">
        <v>7.8</v>
      </c>
      <c r="AF46" s="38">
        <v>3182.42</v>
      </c>
      <c r="AG46" s="38">
        <v>3216.3820000000001</v>
      </c>
      <c r="AH46" s="38">
        <v>3205.3319999999999</v>
      </c>
      <c r="AI46" s="38">
        <v>3201.3780000000002</v>
      </c>
      <c r="AJ46" s="29">
        <f t="shared" si="8"/>
        <v>68</v>
      </c>
      <c r="AK46" s="38" t="str">
        <f t="array" ref="AK46">AJ46&amp;CHOOSE(AND(AJ46&lt;&gt;{11,12,13})*MIN(4,MOD(AJ46,10))+1,"th","st","nd","rd","th")</f>
        <v>68th</v>
      </c>
      <c r="AL46" s="38">
        <v>244.12799999999999</v>
      </c>
      <c r="AM46" s="38">
        <v>244.12799999999999</v>
      </c>
      <c r="AN46" s="38">
        <v>3445.5059999999999</v>
      </c>
      <c r="AO46" s="29">
        <f t="shared" si="9"/>
        <v>65</v>
      </c>
      <c r="AP46" s="38" t="str">
        <f t="array" ref="AP46">AO46&amp;CHOOSE(AND(AO46&lt;&gt;{11,12,13})*MIN(4,MOD(AO46,10))+1,"th","st","nd","rd","th")</f>
        <v>65th</v>
      </c>
      <c r="AQ46" s="77">
        <v>1.1599999999999999</v>
      </c>
      <c r="AR46" s="36">
        <v>3109.5</v>
      </c>
      <c r="AS46" s="29">
        <f t="shared" si="10"/>
        <v>60</v>
      </c>
      <c r="AT46" s="38" t="str">
        <f t="array" ref="AT46">AS46&amp;CHOOSE(AND(AS46&lt;&gt;{11,12,13})*MIN(4,MOD(AS46,10))+1,"th","st","nd","rd","th")</f>
        <v>60th</v>
      </c>
      <c r="AU46" s="40">
        <f t="shared" si="11"/>
        <v>1.063410432947157E-3</v>
      </c>
    </row>
    <row r="47" spans="1:47" x14ac:dyDescent="0.25">
      <c r="A47" s="7">
        <v>103029553</v>
      </c>
      <c r="B47" s="8" t="s">
        <v>630</v>
      </c>
      <c r="C47" s="8" t="s">
        <v>101</v>
      </c>
      <c r="D47" s="27">
        <v>67596</v>
      </c>
      <c r="E47" s="29">
        <f t="shared" si="0"/>
        <v>83</v>
      </c>
      <c r="F47" s="38" t="str">
        <f t="array" ref="F47">E47&amp;CHOOSE(AND(E47&lt;&gt;{11,12,13})*MIN(4,MOD(E47,10))+1,"th","st","nd","rd","th")</f>
        <v>83rd</v>
      </c>
      <c r="G47" s="29">
        <v>8177</v>
      </c>
      <c r="H47" s="30">
        <v>0.78580000000000005</v>
      </c>
      <c r="I47" s="31">
        <v>1.37E-2</v>
      </c>
      <c r="J47" s="94">
        <f t="shared" si="1"/>
        <v>356</v>
      </c>
      <c r="K47" s="33">
        <v>0</v>
      </c>
      <c r="L47" s="34">
        <v>5.0500000000000003E-2</v>
      </c>
      <c r="M47" s="29">
        <f t="shared" si="2"/>
        <v>11</v>
      </c>
      <c r="N47" s="38" t="str">
        <f t="array" ref="N47">M47&amp;CHOOSE(AND(M47&lt;&gt;{11,12,13})*MIN(4,MOD(M47,10))+1,"th","st","nd","rd","th")</f>
        <v>11th</v>
      </c>
      <c r="O47" s="34">
        <v>2.4899999999999999E-2</v>
      </c>
      <c r="P47" s="29">
        <f t="shared" si="3"/>
        <v>1</v>
      </c>
      <c r="Q47" s="38" t="str">
        <f t="array" ref="Q47">P47&amp;CHOOSE(AND(P47&lt;&gt;{11,12,13})*MIN(4,MOD(P47,10))+1,"th","st","nd","rd","th")</f>
        <v>1st</v>
      </c>
      <c r="R47" s="35">
        <v>84.290999999999997</v>
      </c>
      <c r="S47" s="35">
        <v>20.780999999999999</v>
      </c>
      <c r="T47" s="35">
        <v>0</v>
      </c>
      <c r="U47" s="35">
        <v>105.072</v>
      </c>
      <c r="V47" s="36">
        <v>45.822000000000003</v>
      </c>
      <c r="W47" s="220">
        <f t="shared" si="4"/>
        <v>1.6471582906823511E-2</v>
      </c>
      <c r="X47" s="29">
        <f t="shared" si="5"/>
        <v>22</v>
      </c>
      <c r="Y47" s="38" t="str">
        <f t="array" ref="Y47">X47&amp;CHOOSE(AND(X47&lt;&gt;{11,12,13})*MIN(4,MOD(X47,10))+1,"th","st","nd","rd","th")</f>
        <v>22nd</v>
      </c>
      <c r="Z47" s="37">
        <v>9.1639999999999997</v>
      </c>
      <c r="AA47" s="28">
        <v>16</v>
      </c>
      <c r="AB47" s="221">
        <f t="shared" si="6"/>
        <v>5.7515020407048175E-3</v>
      </c>
      <c r="AC47" s="29">
        <f t="shared" si="7"/>
        <v>58</v>
      </c>
      <c r="AD47" s="38" t="str">
        <f t="array" ref="AD47">AC47&amp;CHOOSE(AND(AC47&lt;&gt;{11,12,13})*MIN(4,MOD(AC47,10))+1,"th","st","nd","rd","th")</f>
        <v>58th</v>
      </c>
      <c r="AE47" s="37">
        <v>9.6</v>
      </c>
      <c r="AF47" s="38">
        <v>2781.8820000000001</v>
      </c>
      <c r="AG47" s="38">
        <v>2783.1529999999998</v>
      </c>
      <c r="AH47" s="38">
        <v>2781.1750000000002</v>
      </c>
      <c r="AI47" s="38">
        <v>2782.07</v>
      </c>
      <c r="AJ47" s="29">
        <f t="shared" si="8"/>
        <v>61</v>
      </c>
      <c r="AK47" s="38" t="str">
        <f t="array" ref="AK47">AJ47&amp;CHOOSE(AND(AJ47&lt;&gt;{11,12,13})*MIN(4,MOD(AJ47,10))+1,"th","st","nd","rd","th")</f>
        <v>61st</v>
      </c>
      <c r="AL47" s="38">
        <v>123.836</v>
      </c>
      <c r="AM47" s="38">
        <v>123.836</v>
      </c>
      <c r="AN47" s="38">
        <v>2905.9059999999999</v>
      </c>
      <c r="AO47" s="29">
        <f t="shared" si="9"/>
        <v>57</v>
      </c>
      <c r="AP47" s="38" t="str">
        <f t="array" ref="AP47">AO47&amp;CHOOSE(AND(AO47&lt;&gt;{11,12,13})*MIN(4,MOD(AO47,10))+1,"th","st","nd","rd","th")</f>
        <v>57th</v>
      </c>
      <c r="AQ47" s="77">
        <v>1.03</v>
      </c>
      <c r="AR47" s="36">
        <v>2351.9650000000001</v>
      </c>
      <c r="AS47" s="29">
        <f t="shared" si="10"/>
        <v>45</v>
      </c>
      <c r="AT47" s="38" t="str">
        <f t="array" ref="AT47">AS47&amp;CHOOSE(AND(AS47&lt;&gt;{11,12,13})*MIN(4,MOD(AS47,10))+1,"th","st","nd","rd","th")</f>
        <v>45th</v>
      </c>
      <c r="AU47" s="40">
        <f t="shared" si="11"/>
        <v>8.0434285863533058E-4</v>
      </c>
    </row>
    <row r="48" spans="1:47" x14ac:dyDescent="0.25">
      <c r="A48" s="7">
        <v>103029603</v>
      </c>
      <c r="B48" s="8" t="s">
        <v>632</v>
      </c>
      <c r="C48" s="8" t="s">
        <v>101</v>
      </c>
      <c r="D48" s="27">
        <v>46845</v>
      </c>
      <c r="E48" s="29">
        <f t="shared" si="0"/>
        <v>35</v>
      </c>
      <c r="F48" s="38" t="str">
        <f t="array" ref="F48">E48&amp;CHOOSE(AND(E48&lt;&gt;{11,12,13})*MIN(4,MOD(E48,10))+1,"th","st","nd","rd","th")</f>
        <v>35th</v>
      </c>
      <c r="G48" s="29">
        <v>9238</v>
      </c>
      <c r="H48" s="30">
        <v>1.1337999999999999</v>
      </c>
      <c r="I48" s="31">
        <v>-0.22939999999999999</v>
      </c>
      <c r="J48" s="94">
        <f t="shared" si="1"/>
        <v>381</v>
      </c>
      <c r="K48" s="33">
        <v>0</v>
      </c>
      <c r="L48" s="34">
        <v>0.19370000000000001</v>
      </c>
      <c r="M48" s="29">
        <f t="shared" si="2"/>
        <v>68</v>
      </c>
      <c r="N48" s="38" t="str">
        <f t="array" ref="N48">M48&amp;CHOOSE(AND(M48&lt;&gt;{11,12,13})*MIN(4,MOD(M48,10))+1,"th","st","nd","rd","th")</f>
        <v>68th</v>
      </c>
      <c r="O48" s="34">
        <v>0.2303</v>
      </c>
      <c r="P48" s="29">
        <f t="shared" si="3"/>
        <v>74</v>
      </c>
      <c r="Q48" s="38" t="str">
        <f t="array" ref="Q48">P48&amp;CHOOSE(AND(P48&lt;&gt;{11,12,13})*MIN(4,MOD(P48,10))+1,"th","st","nd","rd","th")</f>
        <v>74th</v>
      </c>
      <c r="R48" s="35">
        <v>315.97699999999998</v>
      </c>
      <c r="S48" s="35">
        <v>187.84100000000001</v>
      </c>
      <c r="T48" s="35">
        <v>0</v>
      </c>
      <c r="U48" s="35">
        <v>503.81799999999998</v>
      </c>
      <c r="V48" s="36">
        <v>73.888999999999996</v>
      </c>
      <c r="W48" s="220">
        <f t="shared" si="4"/>
        <v>2.7177233343006778E-2</v>
      </c>
      <c r="X48" s="29">
        <f t="shared" si="5"/>
        <v>52</v>
      </c>
      <c r="Y48" s="38" t="str">
        <f t="array" ref="Y48">X48&amp;CHOOSE(AND(X48&lt;&gt;{11,12,13})*MIN(4,MOD(X48,10))+1,"th","st","nd","rd","th")</f>
        <v>52nd</v>
      </c>
      <c r="Z48" s="37">
        <v>14.778</v>
      </c>
      <c r="AA48" s="28">
        <v>5</v>
      </c>
      <c r="AB48" s="221">
        <f t="shared" si="6"/>
        <v>1.8390581374092747E-3</v>
      </c>
      <c r="AC48" s="29">
        <f t="shared" si="7"/>
        <v>32</v>
      </c>
      <c r="AD48" s="38" t="str">
        <f t="array" ref="AD48">AC48&amp;CHOOSE(AND(AC48&lt;&gt;{11,12,13})*MIN(4,MOD(AC48,10))+1,"th","st","nd","rd","th")</f>
        <v>32nd</v>
      </c>
      <c r="AE48" s="37">
        <v>3</v>
      </c>
      <c r="AF48" s="38">
        <v>2718.7829999999999</v>
      </c>
      <c r="AG48" s="38">
        <v>2793.2629999999999</v>
      </c>
      <c r="AH48" s="38">
        <v>2828.683</v>
      </c>
      <c r="AI48" s="38">
        <v>2780.2429999999999</v>
      </c>
      <c r="AJ48" s="29">
        <f t="shared" si="8"/>
        <v>61</v>
      </c>
      <c r="AK48" s="38" t="str">
        <f t="array" ref="AK48">AJ48&amp;CHOOSE(AND(AJ48&lt;&gt;{11,12,13})*MIN(4,MOD(AJ48,10))+1,"th","st","nd","rd","th")</f>
        <v>61st</v>
      </c>
      <c r="AL48" s="38">
        <v>521.596</v>
      </c>
      <c r="AM48" s="38">
        <v>521.596</v>
      </c>
      <c r="AN48" s="38">
        <v>3301.8389999999999</v>
      </c>
      <c r="AO48" s="29">
        <f t="shared" si="9"/>
        <v>63</v>
      </c>
      <c r="AP48" s="38" t="str">
        <f t="array" ref="AP48">AO48&amp;CHOOSE(AND(AO48&lt;&gt;{11,12,13})*MIN(4,MOD(AO48,10))+1,"th","st","nd","rd","th")</f>
        <v>63rd</v>
      </c>
      <c r="AQ48" s="77">
        <v>1.41</v>
      </c>
      <c r="AR48" s="36">
        <v>5278.5110000000004</v>
      </c>
      <c r="AS48" s="29">
        <f t="shared" si="10"/>
        <v>81</v>
      </c>
      <c r="AT48" s="38" t="str">
        <f t="array" ref="AT48">AS48&amp;CHOOSE(AND(AS48&lt;&gt;{11,12,13})*MIN(4,MOD(AS48,10))+1,"th","st","nd","rd","th")</f>
        <v>81st</v>
      </c>
      <c r="AU48" s="40">
        <f t="shared" si="11"/>
        <v>1.8051852927564982E-3</v>
      </c>
    </row>
    <row r="49" spans="1:47" x14ac:dyDescent="0.25">
      <c r="A49" s="7">
        <v>103029803</v>
      </c>
      <c r="B49" s="8" t="s">
        <v>641</v>
      </c>
      <c r="C49" s="8" t="s">
        <v>101</v>
      </c>
      <c r="D49" s="27">
        <v>33483</v>
      </c>
      <c r="E49" s="29">
        <f t="shared" si="0"/>
        <v>3</v>
      </c>
      <c r="F49" s="38" t="str">
        <f t="array" ref="F49">E49&amp;CHOOSE(AND(E49&lt;&gt;{11,12,13})*MIN(4,MOD(E49,10))+1,"th","st","nd","rd","th")</f>
        <v>3rd</v>
      </c>
      <c r="G49" s="29">
        <v>8014</v>
      </c>
      <c r="H49" s="30">
        <v>1.5863</v>
      </c>
      <c r="I49" s="31">
        <v>-2.0710999999999999</v>
      </c>
      <c r="J49" s="94">
        <f t="shared" si="1"/>
        <v>471</v>
      </c>
      <c r="K49" s="33">
        <v>0</v>
      </c>
      <c r="L49" s="34">
        <v>0.35620000000000002</v>
      </c>
      <c r="M49" s="29">
        <f t="shared" si="2"/>
        <v>94</v>
      </c>
      <c r="N49" s="38" t="str">
        <f t="array" ref="N49">M49&amp;CHOOSE(AND(M49&lt;&gt;{11,12,13})*MIN(4,MOD(M49,10))+1,"th","st","nd","rd","th")</f>
        <v>94th</v>
      </c>
      <c r="O49" s="34">
        <v>0.38629999999999998</v>
      </c>
      <c r="P49" s="29">
        <f t="shared" si="3"/>
        <v>100</v>
      </c>
      <c r="Q49" s="38" t="str">
        <f t="array" ref="Q49">P49&amp;CHOOSE(AND(P49&lt;&gt;{11,12,13})*MIN(4,MOD(P49,10))+1,"th","st","nd","rd","th")</f>
        <v>100th</v>
      </c>
      <c r="R49" s="35">
        <v>253.102</v>
      </c>
      <c r="S49" s="35">
        <v>137.245</v>
      </c>
      <c r="T49" s="35">
        <v>126.551</v>
      </c>
      <c r="U49" s="35">
        <v>516.89800000000002</v>
      </c>
      <c r="V49" s="36">
        <v>316.99799999999999</v>
      </c>
      <c r="W49" s="220">
        <f t="shared" si="4"/>
        <v>0.26767443490361548</v>
      </c>
      <c r="X49" s="29">
        <f t="shared" si="5"/>
        <v>100</v>
      </c>
      <c r="Y49" s="38" t="str">
        <f t="array" ref="Y49">X49&amp;CHOOSE(AND(X49&lt;&gt;{11,12,13})*MIN(4,MOD(X49,10))+1,"th","st","nd","rd","th")</f>
        <v>100th</v>
      </c>
      <c r="Z49" s="37">
        <v>63.4</v>
      </c>
      <c r="AA49" s="28">
        <v>3</v>
      </c>
      <c r="AB49" s="221">
        <f t="shared" si="6"/>
        <v>2.5332125272425894E-3</v>
      </c>
      <c r="AC49" s="29">
        <f t="shared" si="7"/>
        <v>39</v>
      </c>
      <c r="AD49" s="38" t="str">
        <f t="array" ref="AD49">AC49&amp;CHOOSE(AND(AC49&lt;&gt;{11,12,13})*MIN(4,MOD(AC49,10))+1,"th","st","nd","rd","th")</f>
        <v>39th</v>
      </c>
      <c r="AE49" s="37">
        <v>1.8</v>
      </c>
      <c r="AF49" s="38">
        <v>1184.2670000000001</v>
      </c>
      <c r="AG49" s="38">
        <v>1265</v>
      </c>
      <c r="AH49" s="38">
        <v>1346.7180000000001</v>
      </c>
      <c r="AI49" s="38">
        <v>1265.328</v>
      </c>
      <c r="AJ49" s="29">
        <f t="shared" si="8"/>
        <v>25</v>
      </c>
      <c r="AK49" s="38" t="str">
        <f t="array" ref="AK49">AJ49&amp;CHOOSE(AND(AJ49&lt;&gt;{11,12,13})*MIN(4,MOD(AJ49,10))+1,"th","st","nd","rd","th")</f>
        <v>25th</v>
      </c>
      <c r="AL49" s="38">
        <v>582.09799999999996</v>
      </c>
      <c r="AM49" s="38">
        <v>582.09799999999996</v>
      </c>
      <c r="AN49" s="38">
        <v>1847.4259999999999</v>
      </c>
      <c r="AO49" s="29">
        <f t="shared" si="9"/>
        <v>33</v>
      </c>
      <c r="AP49" s="38" t="str">
        <f t="array" ref="AP49">AO49&amp;CHOOSE(AND(AO49&lt;&gt;{11,12,13})*MIN(4,MOD(AO49,10))+1,"th","st","nd","rd","th")</f>
        <v>33rd</v>
      </c>
      <c r="AQ49" s="77">
        <v>1.05</v>
      </c>
      <c r="AR49" s="36">
        <v>3077.1</v>
      </c>
      <c r="AS49" s="29">
        <f t="shared" si="10"/>
        <v>60</v>
      </c>
      <c r="AT49" s="38" t="str">
        <f t="array" ref="AT49">AS49&amp;CHOOSE(AND(AS49&lt;&gt;{11,12,13})*MIN(4,MOD(AS49,10))+1,"th","st","nd","rd","th")</f>
        <v>60th</v>
      </c>
      <c r="AU49" s="40">
        <f t="shared" si="11"/>
        <v>1.0523300348035686E-3</v>
      </c>
    </row>
    <row r="50" spans="1:47" x14ac:dyDescent="0.25">
      <c r="A50" s="7">
        <v>103029902</v>
      </c>
      <c r="B50" s="8" t="s">
        <v>651</v>
      </c>
      <c r="C50" s="8" t="s">
        <v>101</v>
      </c>
      <c r="D50" s="27">
        <v>41962</v>
      </c>
      <c r="E50" s="29">
        <f t="shared" si="0"/>
        <v>19</v>
      </c>
      <c r="F50" s="38" t="str">
        <f t="array" ref="F50">E50&amp;CHOOSE(AND(E50&lt;&gt;{11,12,13})*MIN(4,MOD(E50,10))+1,"th","st","nd","rd","th")</f>
        <v>19th</v>
      </c>
      <c r="G50" s="29">
        <v>21958</v>
      </c>
      <c r="H50" s="30">
        <v>1.2658</v>
      </c>
      <c r="I50" s="31">
        <v>-1.4294</v>
      </c>
      <c r="J50" s="94">
        <f t="shared" si="1"/>
        <v>448</v>
      </c>
      <c r="K50" s="33">
        <v>0</v>
      </c>
      <c r="L50" s="34">
        <v>0.29549999999999998</v>
      </c>
      <c r="M50" s="29">
        <f t="shared" si="2"/>
        <v>91</v>
      </c>
      <c r="N50" s="38" t="str">
        <f t="array" ref="N50">M50&amp;CHOOSE(AND(M50&lt;&gt;{11,12,13})*MIN(4,MOD(M50,10))+1,"th","st","nd","rd","th")</f>
        <v>91st</v>
      </c>
      <c r="O50" s="34">
        <v>0.185</v>
      </c>
      <c r="P50" s="29">
        <f t="shared" si="3"/>
        <v>52</v>
      </c>
      <c r="Q50" s="38" t="str">
        <f t="array" ref="Q50">P50&amp;CHOOSE(AND(P50&lt;&gt;{11,12,13})*MIN(4,MOD(P50,10))+1,"th","st","nd","rd","th")</f>
        <v>52nd</v>
      </c>
      <c r="R50" s="35">
        <v>893.94299999999998</v>
      </c>
      <c r="S50" s="35">
        <v>279.83</v>
      </c>
      <c r="T50" s="35">
        <v>0</v>
      </c>
      <c r="U50" s="35">
        <v>1173.7729999999999</v>
      </c>
      <c r="V50" s="36">
        <v>1132.807</v>
      </c>
      <c r="W50" s="220">
        <f t="shared" si="4"/>
        <v>0.22467502846104112</v>
      </c>
      <c r="X50" s="29">
        <f t="shared" si="5"/>
        <v>99</v>
      </c>
      <c r="Y50" s="38" t="str">
        <f t="array" ref="Y50">X50&amp;CHOOSE(AND(X50&lt;&gt;{11,12,13})*MIN(4,MOD(X50,10))+1,"th","st","nd","rd","th")</f>
        <v>99th</v>
      </c>
      <c r="Z50" s="37">
        <v>226.56100000000001</v>
      </c>
      <c r="AA50" s="28">
        <v>14</v>
      </c>
      <c r="AB50" s="221">
        <f t="shared" si="6"/>
        <v>2.7766869364813031E-3</v>
      </c>
      <c r="AC50" s="29">
        <f t="shared" si="7"/>
        <v>40</v>
      </c>
      <c r="AD50" s="38" t="str">
        <f t="array" ref="AD50">AC50&amp;CHOOSE(AND(AC50&lt;&gt;{11,12,13})*MIN(4,MOD(AC50,10))+1,"th","st","nd","rd","th")</f>
        <v>40th</v>
      </c>
      <c r="AE50" s="37">
        <v>8.4</v>
      </c>
      <c r="AF50" s="38">
        <v>5041.9799999999996</v>
      </c>
      <c r="AG50" s="38">
        <v>5091.0209999999997</v>
      </c>
      <c r="AH50" s="38">
        <v>5082.567</v>
      </c>
      <c r="AI50" s="38">
        <v>5071.8559999999998</v>
      </c>
      <c r="AJ50" s="29">
        <f t="shared" si="8"/>
        <v>85</v>
      </c>
      <c r="AK50" s="38" t="str">
        <f t="array" ref="AK50">AJ50&amp;CHOOSE(AND(AJ50&lt;&gt;{11,12,13})*MIN(4,MOD(AJ50,10))+1,"th","st","nd","rd","th")</f>
        <v>85th</v>
      </c>
      <c r="AL50" s="38">
        <v>1408.7339999999999</v>
      </c>
      <c r="AM50" s="38">
        <v>1408.7339999999999</v>
      </c>
      <c r="AN50" s="38">
        <v>6480.59</v>
      </c>
      <c r="AO50" s="29">
        <f t="shared" si="9"/>
        <v>88</v>
      </c>
      <c r="AP50" s="38" t="str">
        <f t="array" ref="AP50">AO50&amp;CHOOSE(AND(AO50&lt;&gt;{11,12,13})*MIN(4,MOD(AO50,10))+1,"th","st","nd","rd","th")</f>
        <v>88th</v>
      </c>
      <c r="AQ50" s="77">
        <v>1.1200000000000001</v>
      </c>
      <c r="AR50" s="36">
        <v>9187.5069999999996</v>
      </c>
      <c r="AS50" s="29">
        <f t="shared" si="10"/>
        <v>93</v>
      </c>
      <c r="AT50" s="38" t="str">
        <f t="array" ref="AT50">AS50&amp;CHOOSE(AND(AS50&lt;&gt;{11,12,13})*MIN(4,MOD(AS50,10))+1,"th","st","nd","rd","th")</f>
        <v>93rd</v>
      </c>
      <c r="AU50" s="40">
        <f t="shared" si="11"/>
        <v>3.1420134415742194E-3</v>
      </c>
    </row>
    <row r="51" spans="1:47" x14ac:dyDescent="0.25">
      <c r="A51" s="7">
        <v>128030603</v>
      </c>
      <c r="B51" s="8" t="s">
        <v>113</v>
      </c>
      <c r="C51" s="8" t="s">
        <v>114</v>
      </c>
      <c r="D51" s="27">
        <v>45765</v>
      </c>
      <c r="E51" s="29">
        <f t="shared" si="0"/>
        <v>32</v>
      </c>
      <c r="F51" s="38" t="str">
        <f t="array" ref="F51">E51&amp;CHOOSE(AND(E51&lt;&gt;{11,12,13})*MIN(4,MOD(E51,10))+1,"th","st","nd","rd","th")</f>
        <v>32nd</v>
      </c>
      <c r="G51" s="29">
        <v>3974</v>
      </c>
      <c r="H51" s="30">
        <v>1.1606000000000001</v>
      </c>
      <c r="I51" s="31">
        <v>0.78510000000000002</v>
      </c>
      <c r="J51" s="94">
        <f t="shared" si="1"/>
        <v>123</v>
      </c>
      <c r="K51" s="33">
        <v>48.545999999999999</v>
      </c>
      <c r="L51" s="34">
        <v>0.21179999999999999</v>
      </c>
      <c r="M51" s="29">
        <f t="shared" si="2"/>
        <v>76</v>
      </c>
      <c r="N51" s="38" t="str">
        <f t="array" ref="N51">M51&amp;CHOOSE(AND(M51&lt;&gt;{11,12,13})*MIN(4,MOD(M51,10))+1,"th","st","nd","rd","th")</f>
        <v>76th</v>
      </c>
      <c r="O51" s="34">
        <v>0.12379999999999999</v>
      </c>
      <c r="P51" s="29">
        <f t="shared" si="3"/>
        <v>26</v>
      </c>
      <c r="Q51" s="38" t="str">
        <f t="array" ref="Q51">P51&amp;CHOOSE(AND(P51&lt;&gt;{11,12,13})*MIN(4,MOD(P51,10))+1,"th","st","nd","rd","th")</f>
        <v>26th</v>
      </c>
      <c r="R51" s="35">
        <v>172.03899999999999</v>
      </c>
      <c r="S51" s="35">
        <v>50.28</v>
      </c>
      <c r="T51" s="35">
        <v>0</v>
      </c>
      <c r="U51" s="35">
        <v>222.31899999999999</v>
      </c>
      <c r="V51" s="36">
        <v>39.860999999999997</v>
      </c>
      <c r="W51" s="220">
        <f t="shared" si="4"/>
        <v>2.9444048846643638E-2</v>
      </c>
      <c r="X51" s="29">
        <f t="shared" si="5"/>
        <v>59</v>
      </c>
      <c r="Y51" s="38" t="str">
        <f t="array" ref="Y51">X51&amp;CHOOSE(AND(X51&lt;&gt;{11,12,13})*MIN(4,MOD(X51,10))+1,"th","st","nd","rd","th")</f>
        <v>59th</v>
      </c>
      <c r="Z51" s="37">
        <v>7.9720000000000004</v>
      </c>
      <c r="AA51" s="28">
        <v>1</v>
      </c>
      <c r="AB51" s="221">
        <f t="shared" si="6"/>
        <v>7.3866809278853114E-4</v>
      </c>
      <c r="AC51" s="29">
        <f t="shared" si="7"/>
        <v>18</v>
      </c>
      <c r="AD51" s="38" t="str">
        <f t="array" ref="AD51">AC51&amp;CHOOSE(AND(AC51&lt;&gt;{11,12,13})*MIN(4,MOD(AC51,10))+1,"th","st","nd","rd","th")</f>
        <v>18th</v>
      </c>
      <c r="AE51" s="37">
        <v>0.6</v>
      </c>
      <c r="AF51" s="38">
        <v>1353.788</v>
      </c>
      <c r="AG51" s="38">
        <v>1371.3420000000001</v>
      </c>
      <c r="AH51" s="38">
        <v>1415.5730000000001</v>
      </c>
      <c r="AI51" s="38">
        <v>1380.2339999999999</v>
      </c>
      <c r="AJ51" s="29">
        <f t="shared" si="8"/>
        <v>28</v>
      </c>
      <c r="AK51" s="38" t="str">
        <f t="array" ref="AK51">AJ51&amp;CHOOSE(AND(AJ51&lt;&gt;{11,12,13})*MIN(4,MOD(AJ51,10))+1,"th","st","nd","rd","th")</f>
        <v>28th</v>
      </c>
      <c r="AL51" s="38">
        <v>230.89099999999999</v>
      </c>
      <c r="AM51" s="38">
        <v>279.43700000000001</v>
      </c>
      <c r="AN51" s="38">
        <v>1659.671</v>
      </c>
      <c r="AO51" s="29">
        <f t="shared" si="9"/>
        <v>28</v>
      </c>
      <c r="AP51" s="38" t="str">
        <f t="array" ref="AP51">AO51&amp;CHOOSE(AND(AO51&lt;&gt;{11,12,13})*MIN(4,MOD(AO51,10))+1,"th","st","nd","rd","th")</f>
        <v>28th</v>
      </c>
      <c r="AQ51" s="77">
        <v>1.36</v>
      </c>
      <c r="AR51" s="36">
        <v>2619.6509999999998</v>
      </c>
      <c r="AS51" s="29">
        <f t="shared" si="10"/>
        <v>51</v>
      </c>
      <c r="AT51" s="38" t="str">
        <f t="array" ref="AT51">AS51&amp;CHOOSE(AND(AS51&lt;&gt;{11,12,13})*MIN(4,MOD(AS51,10))+1,"th","st","nd","rd","th")</f>
        <v>51st</v>
      </c>
      <c r="AU51" s="40">
        <f t="shared" si="11"/>
        <v>8.9588815053238545E-4</v>
      </c>
    </row>
    <row r="52" spans="1:47" x14ac:dyDescent="0.25">
      <c r="A52" s="7">
        <v>128030852</v>
      </c>
      <c r="B52" s="8" t="s">
        <v>115</v>
      </c>
      <c r="C52" s="8" t="s">
        <v>114</v>
      </c>
      <c r="D52" s="27">
        <v>44013</v>
      </c>
      <c r="E52" s="29">
        <f t="shared" si="0"/>
        <v>25</v>
      </c>
      <c r="F52" s="38" t="str">
        <f t="array" ref="F52">E52&amp;CHOOSE(AND(E52&lt;&gt;{11,12,13})*MIN(4,MOD(E52,10))+1,"th","st","nd","rd","th")</f>
        <v>25th</v>
      </c>
      <c r="G52" s="29">
        <v>17731</v>
      </c>
      <c r="H52" s="30">
        <v>1.2068000000000001</v>
      </c>
      <c r="I52" s="31">
        <v>0.44590000000000002</v>
      </c>
      <c r="J52" s="94">
        <f t="shared" si="1"/>
        <v>278</v>
      </c>
      <c r="K52" s="33">
        <v>0</v>
      </c>
      <c r="L52" s="34">
        <v>0.17849999999999999</v>
      </c>
      <c r="M52" s="29">
        <f t="shared" si="2"/>
        <v>63</v>
      </c>
      <c r="N52" s="38" t="str">
        <f t="array" ref="N52">M52&amp;CHOOSE(AND(M52&lt;&gt;{11,12,13})*MIN(4,MOD(M52,10))+1,"th","st","nd","rd","th")</f>
        <v>63rd</v>
      </c>
      <c r="O52" s="34">
        <v>0.23250000000000001</v>
      </c>
      <c r="P52" s="29">
        <f t="shared" si="3"/>
        <v>75</v>
      </c>
      <c r="Q52" s="38" t="str">
        <f t="array" ref="Q52">P52&amp;CHOOSE(AND(P52&lt;&gt;{11,12,13})*MIN(4,MOD(P52,10))+1,"th","st","nd","rd","th")</f>
        <v>75th</v>
      </c>
      <c r="R52" s="35">
        <v>585.48</v>
      </c>
      <c r="S52" s="35">
        <v>381.3</v>
      </c>
      <c r="T52" s="35">
        <v>0</v>
      </c>
      <c r="U52" s="35">
        <v>966.78</v>
      </c>
      <c r="V52" s="36">
        <v>119.81399999999999</v>
      </c>
      <c r="W52" s="220">
        <f t="shared" si="4"/>
        <v>2.1917185767054856E-2</v>
      </c>
      <c r="X52" s="29">
        <f t="shared" si="5"/>
        <v>38</v>
      </c>
      <c r="Y52" s="38" t="str">
        <f t="array" ref="Y52">X52&amp;CHOOSE(AND(X52&lt;&gt;{11,12,13})*MIN(4,MOD(X52,10))+1,"th","st","nd","rd","th")</f>
        <v>38th</v>
      </c>
      <c r="Z52" s="37">
        <v>23.963000000000001</v>
      </c>
      <c r="AA52" s="28">
        <v>5</v>
      </c>
      <c r="AB52" s="221">
        <f t="shared" si="6"/>
        <v>9.1463375594900661E-4</v>
      </c>
      <c r="AC52" s="29">
        <f t="shared" si="7"/>
        <v>20</v>
      </c>
      <c r="AD52" s="38" t="str">
        <f t="array" ref="AD52">AC52&amp;CHOOSE(AND(AC52&lt;&gt;{11,12,13})*MIN(4,MOD(AC52,10))+1,"th","st","nd","rd","th")</f>
        <v>20th</v>
      </c>
      <c r="AE52" s="37">
        <v>3</v>
      </c>
      <c r="AF52" s="38">
        <v>5466.6689999999999</v>
      </c>
      <c r="AG52" s="38">
        <v>5669.116</v>
      </c>
      <c r="AH52" s="38">
        <v>5645.81</v>
      </c>
      <c r="AI52" s="38">
        <v>5593.8649999999998</v>
      </c>
      <c r="AJ52" s="29">
        <f t="shared" si="8"/>
        <v>88</v>
      </c>
      <c r="AK52" s="38" t="str">
        <f t="array" ref="AK52">AJ52&amp;CHOOSE(AND(AJ52&lt;&gt;{11,12,13})*MIN(4,MOD(AJ52,10))+1,"th","st","nd","rd","th")</f>
        <v>88th</v>
      </c>
      <c r="AL52" s="38">
        <v>993.74300000000005</v>
      </c>
      <c r="AM52" s="38">
        <v>993.74300000000005</v>
      </c>
      <c r="AN52" s="38">
        <v>6587.6080000000002</v>
      </c>
      <c r="AO52" s="29">
        <f t="shared" si="9"/>
        <v>88</v>
      </c>
      <c r="AP52" s="38" t="str">
        <f t="array" ref="AP52">AO52&amp;CHOOSE(AND(AO52&lt;&gt;{11,12,13})*MIN(4,MOD(AO52,10))+1,"th","st","nd","rd","th")</f>
        <v>88th</v>
      </c>
      <c r="AQ52" s="77">
        <v>1.06</v>
      </c>
      <c r="AR52" s="36">
        <v>8426.9210000000003</v>
      </c>
      <c r="AS52" s="29">
        <f t="shared" si="10"/>
        <v>92</v>
      </c>
      <c r="AT52" s="38" t="str">
        <f t="array" ref="AT52">AS52&amp;CHOOSE(AND(AS52&lt;&gt;{11,12,13})*MIN(4,MOD(AS52,10))+1,"th","st","nd","rd","th")</f>
        <v>92nd</v>
      </c>
      <c r="AU52" s="40">
        <f t="shared" si="11"/>
        <v>2.8819024631038721E-3</v>
      </c>
    </row>
    <row r="53" spans="1:47" x14ac:dyDescent="0.25">
      <c r="A53" s="7">
        <v>128033053</v>
      </c>
      <c r="B53" s="8" t="s">
        <v>302</v>
      </c>
      <c r="C53" s="8" t="s">
        <v>114</v>
      </c>
      <c r="D53" s="27">
        <v>61632</v>
      </c>
      <c r="E53" s="29">
        <f t="shared" si="0"/>
        <v>73</v>
      </c>
      <c r="F53" s="38" t="str">
        <f t="array" ref="F53">E53&amp;CHOOSE(AND(E53&lt;&gt;{11,12,13})*MIN(4,MOD(E53,10))+1,"th","st","nd","rd","th")</f>
        <v>73rd</v>
      </c>
      <c r="G53" s="29">
        <v>4783</v>
      </c>
      <c r="H53" s="30">
        <v>0.86180000000000001</v>
      </c>
      <c r="I53" s="31">
        <v>0.6421</v>
      </c>
      <c r="J53" s="94">
        <f t="shared" si="1"/>
        <v>207</v>
      </c>
      <c r="K53" s="33">
        <v>0</v>
      </c>
      <c r="L53" s="34">
        <v>8.4099999999999994E-2</v>
      </c>
      <c r="M53" s="29">
        <f t="shared" si="2"/>
        <v>25</v>
      </c>
      <c r="N53" s="38" t="str">
        <f t="array" ref="N53">M53&amp;CHOOSE(AND(M53&lt;&gt;{11,12,13})*MIN(4,MOD(M53,10))+1,"th","st","nd","rd","th")</f>
        <v>25th</v>
      </c>
      <c r="O53" s="34">
        <v>0.1358</v>
      </c>
      <c r="P53" s="29">
        <f t="shared" si="3"/>
        <v>31</v>
      </c>
      <c r="Q53" s="38" t="str">
        <f t="array" ref="Q53">P53&amp;CHOOSE(AND(P53&lt;&gt;{11,12,13})*MIN(4,MOD(P53,10))+1,"th","st","nd","rd","th")</f>
        <v>31st</v>
      </c>
      <c r="R53" s="35">
        <v>95.453999999999994</v>
      </c>
      <c r="S53" s="35">
        <v>77.066999999999993</v>
      </c>
      <c r="T53" s="35">
        <v>0</v>
      </c>
      <c r="U53" s="35">
        <v>172.52099999999999</v>
      </c>
      <c r="V53" s="36">
        <v>19.782</v>
      </c>
      <c r="W53" s="220">
        <f t="shared" si="4"/>
        <v>1.0457398866084291E-2</v>
      </c>
      <c r="X53" s="29">
        <f t="shared" si="5"/>
        <v>9</v>
      </c>
      <c r="Y53" s="38" t="str">
        <f t="array" ref="Y53">X53&amp;CHOOSE(AND(X53&lt;&gt;{11,12,13})*MIN(4,MOD(X53,10))+1,"th","st","nd","rd","th")</f>
        <v>9th</v>
      </c>
      <c r="Z53" s="37">
        <v>3.956</v>
      </c>
      <c r="AA53" s="28">
        <v>2</v>
      </c>
      <c r="AB53" s="221">
        <f t="shared" si="6"/>
        <v>1.0572640649160136E-3</v>
      </c>
      <c r="AC53" s="29">
        <f t="shared" si="7"/>
        <v>23</v>
      </c>
      <c r="AD53" s="38" t="str">
        <f t="array" ref="AD53">AC53&amp;CHOOSE(AND(AC53&lt;&gt;{11,12,13})*MIN(4,MOD(AC53,10))+1,"th","st","nd","rd","th")</f>
        <v>23rd</v>
      </c>
      <c r="AE53" s="37">
        <v>1.2</v>
      </c>
      <c r="AF53" s="38">
        <v>1891.675</v>
      </c>
      <c r="AG53" s="38">
        <v>1925.1780000000001</v>
      </c>
      <c r="AH53" s="38">
        <v>1962.796</v>
      </c>
      <c r="AI53" s="38">
        <v>1926.55</v>
      </c>
      <c r="AJ53" s="29">
        <f t="shared" si="8"/>
        <v>44</v>
      </c>
      <c r="AK53" s="38" t="str">
        <f t="array" ref="AK53">AJ53&amp;CHOOSE(AND(AJ53&lt;&gt;{11,12,13})*MIN(4,MOD(AJ53,10))+1,"th","st","nd","rd","th")</f>
        <v>44th</v>
      </c>
      <c r="AL53" s="38">
        <v>177.67699999999999</v>
      </c>
      <c r="AM53" s="38">
        <v>177.67699999999999</v>
      </c>
      <c r="AN53" s="38">
        <v>2104.2269999999999</v>
      </c>
      <c r="AO53" s="29">
        <f t="shared" si="9"/>
        <v>41</v>
      </c>
      <c r="AP53" s="38" t="str">
        <f t="array" ref="AP53">AO53&amp;CHOOSE(AND(AO53&lt;&gt;{11,12,13})*MIN(4,MOD(AO53,10))+1,"th","st","nd","rd","th")</f>
        <v>41st</v>
      </c>
      <c r="AQ53" s="77">
        <v>1.02</v>
      </c>
      <c r="AR53" s="36">
        <v>1849.691</v>
      </c>
      <c r="AS53" s="29">
        <f t="shared" si="10"/>
        <v>30</v>
      </c>
      <c r="AT53" s="38" t="str">
        <f t="array" ref="AT53">AS53&amp;CHOOSE(AND(AS53&lt;&gt;{11,12,13})*MIN(4,MOD(AS53,10))+1,"th","st","nd","rd","th")</f>
        <v>30th</v>
      </c>
      <c r="AU53" s="40">
        <f t="shared" si="11"/>
        <v>6.3257138032753169E-4</v>
      </c>
    </row>
    <row r="54" spans="1:47" x14ac:dyDescent="0.25">
      <c r="A54" s="7">
        <v>128034503</v>
      </c>
      <c r="B54" s="8" t="s">
        <v>375</v>
      </c>
      <c r="C54" s="8" t="s">
        <v>114</v>
      </c>
      <c r="D54" s="27">
        <v>45096</v>
      </c>
      <c r="E54" s="29">
        <f t="shared" si="0"/>
        <v>30</v>
      </c>
      <c r="F54" s="38" t="str">
        <f t="array" ref="F54">E54&amp;CHOOSE(AND(E54&lt;&gt;{11,12,13})*MIN(4,MOD(E54,10))+1,"th","st","nd","rd","th")</f>
        <v>30th</v>
      </c>
      <c r="G54" s="29">
        <v>2619</v>
      </c>
      <c r="H54" s="30">
        <v>1.1778</v>
      </c>
      <c r="I54" s="31">
        <v>0.69799999999999995</v>
      </c>
      <c r="J54" s="94">
        <f t="shared" si="1"/>
        <v>183</v>
      </c>
      <c r="K54" s="33">
        <v>0</v>
      </c>
      <c r="L54" s="34">
        <v>0.28549999999999998</v>
      </c>
      <c r="M54" s="29">
        <f t="shared" si="2"/>
        <v>89</v>
      </c>
      <c r="N54" s="38" t="str">
        <f t="array" ref="N54">M54&amp;CHOOSE(AND(M54&lt;&gt;{11,12,13})*MIN(4,MOD(M54,10))+1,"th","st","nd","rd","th")</f>
        <v>89th</v>
      </c>
      <c r="O54" s="34">
        <v>0.13600000000000001</v>
      </c>
      <c r="P54" s="29">
        <f t="shared" si="3"/>
        <v>31</v>
      </c>
      <c r="Q54" s="38" t="str">
        <f t="array" ref="Q54">P54&amp;CHOOSE(AND(P54&lt;&gt;{11,12,13})*MIN(4,MOD(P54,10))+1,"th","st","nd","rd","th")</f>
        <v>31st</v>
      </c>
      <c r="R54" s="35">
        <v>139.834</v>
      </c>
      <c r="S54" s="35">
        <v>33.305</v>
      </c>
      <c r="T54" s="35">
        <v>0</v>
      </c>
      <c r="U54" s="35">
        <v>173.13900000000001</v>
      </c>
      <c r="V54" s="36">
        <v>12.288</v>
      </c>
      <c r="W54" s="220">
        <f t="shared" si="4"/>
        <v>1.5053104825372716E-2</v>
      </c>
      <c r="X54" s="29">
        <f t="shared" si="5"/>
        <v>18</v>
      </c>
      <c r="Y54" s="38" t="str">
        <f t="array" ref="Y54">X54&amp;CHOOSE(AND(X54&lt;&gt;{11,12,13})*MIN(4,MOD(X54,10))+1,"th","st","nd","rd","th")</f>
        <v>18th</v>
      </c>
      <c r="Z54" s="37">
        <v>2.4580000000000002</v>
      </c>
      <c r="AA54" s="28">
        <v>3</v>
      </c>
      <c r="AB54" s="221">
        <f t="shared" si="6"/>
        <v>3.6750744202570106E-3</v>
      </c>
      <c r="AC54" s="29">
        <f t="shared" si="7"/>
        <v>46</v>
      </c>
      <c r="AD54" s="38" t="str">
        <f t="array" ref="AD54">AC54&amp;CHOOSE(AND(AC54&lt;&gt;{11,12,13})*MIN(4,MOD(AC54,10))+1,"th","st","nd","rd","th")</f>
        <v>46th</v>
      </c>
      <c r="AE54" s="37">
        <v>1.8</v>
      </c>
      <c r="AF54" s="38">
        <v>816.31</v>
      </c>
      <c r="AG54" s="38">
        <v>814.26499999999999</v>
      </c>
      <c r="AH54" s="38">
        <v>818.149</v>
      </c>
      <c r="AI54" s="38">
        <v>816.24099999999999</v>
      </c>
      <c r="AJ54" s="29">
        <f t="shared" si="8"/>
        <v>9</v>
      </c>
      <c r="AK54" s="38" t="str">
        <f t="array" ref="AK54">AJ54&amp;CHOOSE(AND(AJ54&lt;&gt;{11,12,13})*MIN(4,MOD(AJ54,10))+1,"th","st","nd","rd","th")</f>
        <v>9th</v>
      </c>
      <c r="AL54" s="38">
        <v>177.39699999999999</v>
      </c>
      <c r="AM54" s="38">
        <v>177.39699999999999</v>
      </c>
      <c r="AN54" s="38">
        <v>993.63800000000003</v>
      </c>
      <c r="AO54" s="29">
        <f t="shared" si="9"/>
        <v>7</v>
      </c>
      <c r="AP54" s="38" t="str">
        <f t="array" ref="AP54">AO54&amp;CHOOSE(AND(AO54&lt;&gt;{11,12,13})*MIN(4,MOD(AO54,10))+1,"th","st","nd","rd","th")</f>
        <v>7th</v>
      </c>
      <c r="AQ54" s="77">
        <v>1.27</v>
      </c>
      <c r="AR54" s="36">
        <v>1486.29</v>
      </c>
      <c r="AS54" s="29">
        <f t="shared" si="10"/>
        <v>19</v>
      </c>
      <c r="AT54" s="38" t="str">
        <f t="array" ref="AT54">AS54&amp;CHOOSE(AND(AS54&lt;&gt;{11,12,13})*MIN(4,MOD(AS54,10))+1,"th","st","nd","rd","th")</f>
        <v>19th</v>
      </c>
      <c r="AU54" s="40">
        <f t="shared" si="11"/>
        <v>5.0829274558129281E-4</v>
      </c>
    </row>
    <row r="55" spans="1:47" x14ac:dyDescent="0.25">
      <c r="A55" s="7">
        <v>127040503</v>
      </c>
      <c r="B55" s="8" t="s">
        <v>3</v>
      </c>
      <c r="C55" s="8" t="s">
        <v>99</v>
      </c>
      <c r="D55" s="27">
        <v>34816</v>
      </c>
      <c r="E55" s="29">
        <f t="shared" si="0"/>
        <v>4</v>
      </c>
      <c r="F55" s="38" t="str">
        <f t="array" ref="F55">E55&amp;CHOOSE(AND(E55&lt;&gt;{11,12,13})*MIN(4,MOD(E55,10))+1,"th","st","nd","rd","th")</f>
        <v>4th</v>
      </c>
      <c r="G55" s="29">
        <v>4219</v>
      </c>
      <c r="H55" s="30">
        <v>1.5256000000000001</v>
      </c>
      <c r="I55" s="31">
        <v>-0.58709999999999996</v>
      </c>
      <c r="J55" s="94">
        <f t="shared" si="1"/>
        <v>410</v>
      </c>
      <c r="K55" s="33">
        <v>0</v>
      </c>
      <c r="L55" s="34">
        <v>0.39369999999999999</v>
      </c>
      <c r="M55" s="29">
        <f t="shared" si="2"/>
        <v>97</v>
      </c>
      <c r="N55" s="38" t="str">
        <f t="array" ref="N55">M55&amp;CHOOSE(AND(M55&lt;&gt;{11,12,13})*MIN(4,MOD(M55,10))+1,"th","st","nd","rd","th")</f>
        <v>97th</v>
      </c>
      <c r="O55" s="34">
        <v>0.32619999999999999</v>
      </c>
      <c r="P55" s="29">
        <f t="shared" si="3"/>
        <v>98</v>
      </c>
      <c r="Q55" s="38" t="str">
        <f t="array" ref="Q55">P55&amp;CHOOSE(AND(P55&lt;&gt;{11,12,13})*MIN(4,MOD(P55,10))+1,"th","st","nd","rd","th")</f>
        <v>98th</v>
      </c>
      <c r="R55" s="35">
        <v>306.83499999999998</v>
      </c>
      <c r="S55" s="35">
        <v>127.114</v>
      </c>
      <c r="T55" s="35">
        <v>153.41800000000001</v>
      </c>
      <c r="U55" s="35">
        <v>587.36699999999996</v>
      </c>
      <c r="V55" s="36">
        <v>138.50399999999999</v>
      </c>
      <c r="W55" s="220">
        <f t="shared" si="4"/>
        <v>0.10662864586300499</v>
      </c>
      <c r="X55" s="29">
        <f t="shared" si="5"/>
        <v>96</v>
      </c>
      <c r="Y55" s="38" t="str">
        <f t="array" ref="Y55">X55&amp;CHOOSE(AND(X55&lt;&gt;{11,12,13})*MIN(4,MOD(X55,10))+1,"th","st","nd","rd","th")</f>
        <v>96th</v>
      </c>
      <c r="Z55" s="37">
        <v>27.701000000000001</v>
      </c>
      <c r="AA55" s="28">
        <v>1</v>
      </c>
      <c r="AB55" s="221">
        <f t="shared" si="6"/>
        <v>7.6985968537374367E-4</v>
      </c>
      <c r="AC55" s="29">
        <f t="shared" si="7"/>
        <v>18</v>
      </c>
      <c r="AD55" s="38" t="str">
        <f t="array" ref="AD55">AC55&amp;CHOOSE(AND(AC55&lt;&gt;{11,12,13})*MIN(4,MOD(AC55,10))+1,"th","st","nd","rd","th")</f>
        <v>18th</v>
      </c>
      <c r="AE55" s="37">
        <v>0.6</v>
      </c>
      <c r="AF55" s="38">
        <v>1298.9380000000001</v>
      </c>
      <c r="AG55" s="38">
        <v>1304.2180000000001</v>
      </c>
      <c r="AH55" s="38">
        <v>1257.8409999999999</v>
      </c>
      <c r="AI55" s="38">
        <v>1286.999</v>
      </c>
      <c r="AJ55" s="29">
        <f t="shared" si="8"/>
        <v>26</v>
      </c>
      <c r="AK55" s="38" t="str">
        <f t="array" ref="AK55">AJ55&amp;CHOOSE(AND(AJ55&lt;&gt;{11,12,13})*MIN(4,MOD(AJ55,10))+1,"th","st","nd","rd","th")</f>
        <v>26th</v>
      </c>
      <c r="AL55" s="38">
        <v>615.66800000000001</v>
      </c>
      <c r="AM55" s="38">
        <v>615.66800000000001</v>
      </c>
      <c r="AN55" s="38">
        <v>1902.6669999999999</v>
      </c>
      <c r="AO55" s="29">
        <f t="shared" si="9"/>
        <v>34</v>
      </c>
      <c r="AP55" s="38" t="str">
        <f t="array" ref="AP55">AO55&amp;CHOOSE(AND(AO55&lt;&gt;{11,12,13})*MIN(4,MOD(AO55,10))+1,"th","st","nd","rd","th")</f>
        <v>34th</v>
      </c>
      <c r="AQ55" s="77">
        <v>1.5</v>
      </c>
      <c r="AR55" s="36">
        <v>4354.0630000000001</v>
      </c>
      <c r="AS55" s="29">
        <f t="shared" si="10"/>
        <v>75</v>
      </c>
      <c r="AT55" s="38" t="str">
        <f t="array" ref="AT55">AS55&amp;CHOOSE(AND(AS55&lt;&gt;{11,12,13})*MIN(4,MOD(AS55,10))+1,"th","st","nd","rd","th")</f>
        <v>75th</v>
      </c>
      <c r="AU55" s="40">
        <f t="shared" si="11"/>
        <v>1.4890355426625495E-3</v>
      </c>
    </row>
    <row r="56" spans="1:47" x14ac:dyDescent="0.25">
      <c r="A56" s="7">
        <v>127040703</v>
      </c>
      <c r="B56" s="8" t="s">
        <v>108</v>
      </c>
      <c r="C56" s="8" t="s">
        <v>99</v>
      </c>
      <c r="D56" s="27">
        <v>48948</v>
      </c>
      <c r="E56" s="29">
        <f t="shared" si="0"/>
        <v>43</v>
      </c>
      <c r="F56" s="38" t="str">
        <f t="array" ref="F56">E56&amp;CHOOSE(AND(E56&lt;&gt;{11,12,13})*MIN(4,MOD(E56,10))+1,"th","st","nd","rd","th")</f>
        <v>43rd</v>
      </c>
      <c r="G56" s="29">
        <v>10209</v>
      </c>
      <c r="H56" s="30">
        <v>1.0851</v>
      </c>
      <c r="I56" s="31">
        <v>0.14610000000000001</v>
      </c>
      <c r="J56" s="94">
        <f t="shared" si="1"/>
        <v>336</v>
      </c>
      <c r="K56" s="33">
        <v>0</v>
      </c>
      <c r="L56" s="34">
        <v>0.21740000000000001</v>
      </c>
      <c r="M56" s="29">
        <f t="shared" si="2"/>
        <v>78</v>
      </c>
      <c r="N56" s="38" t="str">
        <f t="array" ref="N56">M56&amp;CHOOSE(AND(M56&lt;&gt;{11,12,13})*MIN(4,MOD(M56,10))+1,"th","st","nd","rd","th")</f>
        <v>78th</v>
      </c>
      <c r="O56" s="34">
        <v>0.1207</v>
      </c>
      <c r="P56" s="29">
        <f t="shared" si="3"/>
        <v>24</v>
      </c>
      <c r="Q56" s="38" t="str">
        <f t="array" ref="Q56">P56&amp;CHOOSE(AND(P56&lt;&gt;{11,12,13})*MIN(4,MOD(P56,10))+1,"th","st","nd","rd","th")</f>
        <v>24th</v>
      </c>
      <c r="R56" s="35">
        <v>383.96600000000001</v>
      </c>
      <c r="S56" s="35">
        <v>106.58799999999999</v>
      </c>
      <c r="T56" s="35">
        <v>0</v>
      </c>
      <c r="U56" s="35">
        <v>490.55399999999997</v>
      </c>
      <c r="V56" s="36">
        <v>326.334</v>
      </c>
      <c r="W56" s="220">
        <f t="shared" si="4"/>
        <v>0.11086145630210421</v>
      </c>
      <c r="X56" s="29">
        <f t="shared" si="5"/>
        <v>96</v>
      </c>
      <c r="Y56" s="38" t="str">
        <f t="array" ref="Y56">X56&amp;CHOOSE(AND(X56&lt;&gt;{11,12,13})*MIN(4,MOD(X56,10))+1,"th","st","nd","rd","th")</f>
        <v>96th</v>
      </c>
      <c r="Z56" s="37">
        <v>65.266999999999996</v>
      </c>
      <c r="AA56" s="28">
        <v>6</v>
      </c>
      <c r="AB56" s="221">
        <f t="shared" si="6"/>
        <v>2.038306574897575E-3</v>
      </c>
      <c r="AC56" s="29">
        <f t="shared" si="7"/>
        <v>35</v>
      </c>
      <c r="AD56" s="38" t="str">
        <f t="array" ref="AD56">AC56&amp;CHOOSE(AND(AC56&lt;&gt;{11,12,13})*MIN(4,MOD(AC56,10))+1,"th","st","nd","rd","th")</f>
        <v>35th</v>
      </c>
      <c r="AE56" s="37">
        <v>3.6</v>
      </c>
      <c r="AF56" s="38">
        <v>2943.62</v>
      </c>
      <c r="AG56" s="38">
        <v>2913.2950000000001</v>
      </c>
      <c r="AH56" s="38">
        <v>2884.8470000000002</v>
      </c>
      <c r="AI56" s="38">
        <v>2913.9209999999998</v>
      </c>
      <c r="AJ56" s="29">
        <f t="shared" si="8"/>
        <v>62</v>
      </c>
      <c r="AK56" s="38" t="str">
        <f t="array" ref="AK56">AJ56&amp;CHOOSE(AND(AJ56&lt;&gt;{11,12,13})*MIN(4,MOD(AJ56,10))+1,"th","st","nd","rd","th")</f>
        <v>62nd</v>
      </c>
      <c r="AL56" s="38">
        <v>559.42100000000005</v>
      </c>
      <c r="AM56" s="38">
        <v>559.42100000000005</v>
      </c>
      <c r="AN56" s="38">
        <v>3473.3420000000001</v>
      </c>
      <c r="AO56" s="29">
        <f t="shared" si="9"/>
        <v>65</v>
      </c>
      <c r="AP56" s="38" t="str">
        <f t="array" ref="AP56">AO56&amp;CHOOSE(AND(AO56&lt;&gt;{11,12,13})*MIN(4,MOD(AO56,10))+1,"th","st","nd","rd","th")</f>
        <v>65th</v>
      </c>
      <c r="AQ56" s="77">
        <v>1.06</v>
      </c>
      <c r="AR56" s="36">
        <v>3995.0590000000002</v>
      </c>
      <c r="AS56" s="29">
        <f t="shared" si="10"/>
        <v>72</v>
      </c>
      <c r="AT56" s="38" t="str">
        <f t="array" ref="AT56">AS56&amp;CHOOSE(AND(AS56&lt;&gt;{11,12,13})*MIN(4,MOD(AS56,10))+1,"th","st","nd","rd","th")</f>
        <v>72nd</v>
      </c>
      <c r="AU56" s="40">
        <f t="shared" si="11"/>
        <v>1.3662606273804265E-3</v>
      </c>
    </row>
    <row r="57" spans="1:47" x14ac:dyDescent="0.25">
      <c r="A57" s="7">
        <v>127041203</v>
      </c>
      <c r="B57" s="8" t="s">
        <v>130</v>
      </c>
      <c r="C57" s="8" t="s">
        <v>99</v>
      </c>
      <c r="D57" s="27">
        <v>57538</v>
      </c>
      <c r="E57" s="29">
        <f t="shared" si="0"/>
        <v>66</v>
      </c>
      <c r="F57" s="38" t="str">
        <f t="array" ref="F57">E57&amp;CHOOSE(AND(E57&lt;&gt;{11,12,13})*MIN(4,MOD(E57,10))+1,"th","st","nd","rd","th")</f>
        <v>66th</v>
      </c>
      <c r="G57" s="29">
        <v>6330</v>
      </c>
      <c r="H57" s="30">
        <v>0.92310000000000003</v>
      </c>
      <c r="I57" s="31">
        <v>0.3488</v>
      </c>
      <c r="J57" s="94">
        <f t="shared" si="1"/>
        <v>299</v>
      </c>
      <c r="K57" s="33">
        <v>0</v>
      </c>
      <c r="L57" s="34">
        <v>6.3100000000000003E-2</v>
      </c>
      <c r="M57" s="29">
        <f t="shared" si="2"/>
        <v>18</v>
      </c>
      <c r="N57" s="38" t="str">
        <f t="array" ref="N57">M57&amp;CHOOSE(AND(M57&lt;&gt;{11,12,13})*MIN(4,MOD(M57,10))+1,"th","st","nd","rd","th")</f>
        <v>18th</v>
      </c>
      <c r="O57" s="34">
        <v>0.1082</v>
      </c>
      <c r="P57" s="29">
        <f t="shared" si="3"/>
        <v>18</v>
      </c>
      <c r="Q57" s="38" t="str">
        <f t="array" ref="Q57">P57&amp;CHOOSE(AND(P57&lt;&gt;{11,12,13})*MIN(4,MOD(P57,10))+1,"th","st","nd","rd","th")</f>
        <v>18th</v>
      </c>
      <c r="R57" s="35">
        <v>76.054000000000002</v>
      </c>
      <c r="S57" s="35">
        <v>65.206000000000003</v>
      </c>
      <c r="T57" s="35">
        <v>0</v>
      </c>
      <c r="U57" s="35">
        <v>141.26</v>
      </c>
      <c r="V57" s="36">
        <v>103.55800000000001</v>
      </c>
      <c r="W57" s="220">
        <f t="shared" si="4"/>
        <v>5.1551734179868053E-2</v>
      </c>
      <c r="X57" s="29">
        <f t="shared" si="5"/>
        <v>89</v>
      </c>
      <c r="Y57" s="38" t="str">
        <f t="array" ref="Y57">X57&amp;CHOOSE(AND(X57&lt;&gt;{11,12,13})*MIN(4,MOD(X57,10))+1,"th","st","nd","rd","th")</f>
        <v>89th</v>
      </c>
      <c r="Z57" s="37">
        <v>20.712</v>
      </c>
      <c r="AA57" s="28">
        <v>12</v>
      </c>
      <c r="AB57" s="221">
        <f t="shared" si="6"/>
        <v>5.9736650974180324E-3</v>
      </c>
      <c r="AC57" s="29">
        <f t="shared" si="7"/>
        <v>59</v>
      </c>
      <c r="AD57" s="38" t="str">
        <f t="array" ref="AD57">AC57&amp;CHOOSE(AND(AC57&lt;&gt;{11,12,13})*MIN(4,MOD(AC57,10))+1,"th","st","nd","rd","th")</f>
        <v>59th</v>
      </c>
      <c r="AE57" s="37">
        <v>7.2</v>
      </c>
      <c r="AF57" s="38">
        <v>2008.817</v>
      </c>
      <c r="AG57" s="38">
        <v>2021.6379999999999</v>
      </c>
      <c r="AH57" s="38">
        <v>2040.825</v>
      </c>
      <c r="AI57" s="38">
        <v>2023.76</v>
      </c>
      <c r="AJ57" s="29">
        <f t="shared" si="8"/>
        <v>47</v>
      </c>
      <c r="AK57" s="38" t="str">
        <f t="array" ref="AK57">AJ57&amp;CHOOSE(AND(AJ57&lt;&gt;{11,12,13})*MIN(4,MOD(AJ57,10))+1,"th","st","nd","rd","th")</f>
        <v>47th</v>
      </c>
      <c r="AL57" s="38">
        <v>169.172</v>
      </c>
      <c r="AM57" s="38">
        <v>169.172</v>
      </c>
      <c r="AN57" s="38">
        <v>2192.9319999999998</v>
      </c>
      <c r="AO57" s="29">
        <f t="shared" si="9"/>
        <v>43</v>
      </c>
      <c r="AP57" s="38" t="str">
        <f t="array" ref="AP57">AO57&amp;CHOOSE(AND(AO57&lt;&gt;{11,12,13})*MIN(4,MOD(AO57,10))+1,"th","st","nd","rd","th")</f>
        <v>43rd</v>
      </c>
      <c r="AQ57" s="77">
        <v>0.9</v>
      </c>
      <c r="AR57" s="36">
        <v>1821.866</v>
      </c>
      <c r="AS57" s="29">
        <f t="shared" si="10"/>
        <v>30</v>
      </c>
      <c r="AT57" s="38" t="str">
        <f t="array" ref="AT57">AS57&amp;CHOOSE(AND(AS57&lt;&gt;{11,12,13})*MIN(4,MOD(AS57,10))+1,"th","st","nd","rd","th")</f>
        <v>30th</v>
      </c>
      <c r="AU57" s="40">
        <f t="shared" si="11"/>
        <v>6.2305557544032968E-4</v>
      </c>
    </row>
    <row r="58" spans="1:47" x14ac:dyDescent="0.25">
      <c r="A58" s="7">
        <v>127041503</v>
      </c>
      <c r="B58" s="8" t="s">
        <v>150</v>
      </c>
      <c r="C58" s="8" t="s">
        <v>99</v>
      </c>
      <c r="D58" s="27">
        <v>34414</v>
      </c>
      <c r="E58" s="29">
        <f t="shared" si="0"/>
        <v>4</v>
      </c>
      <c r="F58" s="38" t="str">
        <f t="array" ref="F58">E58&amp;CHOOSE(AND(E58&lt;&gt;{11,12,13})*MIN(4,MOD(E58,10))+1,"th","st","nd","rd","th")</f>
        <v>4th</v>
      </c>
      <c r="G58" s="29">
        <v>5316</v>
      </c>
      <c r="H58" s="30">
        <v>1.5434000000000001</v>
      </c>
      <c r="I58" s="31">
        <v>0.43219999999999997</v>
      </c>
      <c r="J58" s="94">
        <f t="shared" si="1"/>
        <v>283</v>
      </c>
      <c r="K58" s="33">
        <v>0</v>
      </c>
      <c r="L58" s="34">
        <v>0.39019999999999999</v>
      </c>
      <c r="M58" s="29">
        <f t="shared" si="2"/>
        <v>97</v>
      </c>
      <c r="N58" s="38" t="str">
        <f t="array" ref="N58">M58&amp;CHOOSE(AND(M58&lt;&gt;{11,12,13})*MIN(4,MOD(M58,10))+1,"th","st","nd","rd","th")</f>
        <v>97th</v>
      </c>
      <c r="O58" s="34">
        <v>0.20569999999999999</v>
      </c>
      <c r="P58" s="29">
        <f t="shared" si="3"/>
        <v>63</v>
      </c>
      <c r="Q58" s="38" t="str">
        <f t="array" ref="Q58">P58&amp;CHOOSE(AND(P58&lt;&gt;{11,12,13})*MIN(4,MOD(P58,10))+1,"th","st","nd","rd","th")</f>
        <v>63rd</v>
      </c>
      <c r="R58" s="35">
        <v>410.84899999999999</v>
      </c>
      <c r="S58" s="35">
        <v>108.29300000000001</v>
      </c>
      <c r="T58" s="35">
        <v>205.42400000000001</v>
      </c>
      <c r="U58" s="35">
        <v>724.56600000000003</v>
      </c>
      <c r="V58" s="36">
        <v>82.965999999999994</v>
      </c>
      <c r="W58" s="220">
        <f t="shared" si="4"/>
        <v>4.7277710821060304E-2</v>
      </c>
      <c r="X58" s="29">
        <f t="shared" si="5"/>
        <v>87</v>
      </c>
      <c r="Y58" s="38" t="str">
        <f t="array" ref="Y58">X58&amp;CHOOSE(AND(X58&lt;&gt;{11,12,13})*MIN(4,MOD(X58,10))+1,"th","st","nd","rd","th")</f>
        <v>87th</v>
      </c>
      <c r="Z58" s="37">
        <v>16.593</v>
      </c>
      <c r="AA58" s="28">
        <v>1</v>
      </c>
      <c r="AB58" s="221">
        <f t="shared" si="6"/>
        <v>5.6984440398549178E-4</v>
      </c>
      <c r="AC58" s="29">
        <f t="shared" si="7"/>
        <v>17</v>
      </c>
      <c r="AD58" s="38" t="str">
        <f t="array" ref="AD58">AC58&amp;CHOOSE(AND(AC58&lt;&gt;{11,12,13})*MIN(4,MOD(AC58,10))+1,"th","st","nd","rd","th")</f>
        <v>17th</v>
      </c>
      <c r="AE58" s="37">
        <v>0.6</v>
      </c>
      <c r="AF58" s="38">
        <v>1754.865</v>
      </c>
      <c r="AG58" s="38">
        <v>1760.586</v>
      </c>
      <c r="AH58" s="38">
        <v>1736.8689999999999</v>
      </c>
      <c r="AI58" s="38">
        <v>1750.7729999999999</v>
      </c>
      <c r="AJ58" s="29">
        <f t="shared" si="8"/>
        <v>40</v>
      </c>
      <c r="AK58" s="38" t="str">
        <f t="array" ref="AK58">AJ58&amp;CHOOSE(AND(AJ58&lt;&gt;{11,12,13})*MIN(4,MOD(AJ58,10))+1,"th","st","nd","rd","th")</f>
        <v>40th</v>
      </c>
      <c r="AL58" s="38">
        <v>741.75900000000001</v>
      </c>
      <c r="AM58" s="38">
        <v>741.75900000000001</v>
      </c>
      <c r="AN58" s="38">
        <v>2492.5320000000002</v>
      </c>
      <c r="AO58" s="29">
        <f t="shared" si="9"/>
        <v>50</v>
      </c>
      <c r="AP58" s="38" t="str">
        <f t="array" ref="AP58">AO58&amp;CHOOSE(AND(AO58&lt;&gt;{11,12,13})*MIN(4,MOD(AO58,10))+1,"th","st","nd","rd","th")</f>
        <v>50th</v>
      </c>
      <c r="AQ58" s="77">
        <v>1.53</v>
      </c>
      <c r="AR58" s="36">
        <v>5885.87</v>
      </c>
      <c r="AS58" s="29">
        <f t="shared" si="10"/>
        <v>84</v>
      </c>
      <c r="AT58" s="38" t="str">
        <f t="array" ref="AT58">AS58&amp;CHOOSE(AND(AS58&lt;&gt;{11,12,13})*MIN(4,MOD(AS58,10))+1,"th","st","nd","rd","th")</f>
        <v>84th</v>
      </c>
      <c r="AU58" s="40">
        <f t="shared" si="11"/>
        <v>2.0128945376975986E-3</v>
      </c>
    </row>
    <row r="59" spans="1:47" x14ac:dyDescent="0.25">
      <c r="A59" s="7">
        <v>127041603</v>
      </c>
      <c r="B59" s="8" t="s">
        <v>153</v>
      </c>
      <c r="C59" s="8" t="s">
        <v>99</v>
      </c>
      <c r="D59" s="27">
        <v>53690</v>
      </c>
      <c r="E59" s="29">
        <f t="shared" si="0"/>
        <v>57</v>
      </c>
      <c r="F59" s="38" t="str">
        <f t="array" ref="F59">E59&amp;CHOOSE(AND(E59&lt;&gt;{11,12,13})*MIN(4,MOD(E59,10))+1,"th","st","nd","rd","th")</f>
        <v>57th</v>
      </c>
      <c r="G59" s="29">
        <v>7338</v>
      </c>
      <c r="H59" s="30">
        <v>0.98929999999999996</v>
      </c>
      <c r="I59" s="31">
        <v>0.58609999999999995</v>
      </c>
      <c r="J59" s="94">
        <f t="shared" si="1"/>
        <v>230</v>
      </c>
      <c r="K59" s="33">
        <v>0</v>
      </c>
      <c r="L59" s="34">
        <v>0.1244</v>
      </c>
      <c r="M59" s="29">
        <f t="shared" si="2"/>
        <v>42</v>
      </c>
      <c r="N59" s="38" t="str">
        <f t="array" ref="N59">M59&amp;CHOOSE(AND(M59&lt;&gt;{11,12,13})*MIN(4,MOD(M59,10))+1,"th","st","nd","rd","th")</f>
        <v>42nd</v>
      </c>
      <c r="O59" s="34">
        <v>0.19350000000000001</v>
      </c>
      <c r="P59" s="29">
        <f t="shared" si="3"/>
        <v>57</v>
      </c>
      <c r="Q59" s="38" t="str">
        <f t="array" ref="Q59">P59&amp;CHOOSE(AND(P59&lt;&gt;{11,12,13})*MIN(4,MOD(P59,10))+1,"th","st","nd","rd","th")</f>
        <v>57th</v>
      </c>
      <c r="R59" s="35">
        <v>187.47200000000001</v>
      </c>
      <c r="S59" s="35">
        <v>145.803</v>
      </c>
      <c r="T59" s="35">
        <v>0</v>
      </c>
      <c r="U59" s="35">
        <v>333.27499999999998</v>
      </c>
      <c r="V59" s="36">
        <v>64.921999999999997</v>
      </c>
      <c r="W59" s="220">
        <f t="shared" si="4"/>
        <v>2.5848017384366335E-2</v>
      </c>
      <c r="X59" s="29">
        <f t="shared" si="5"/>
        <v>49</v>
      </c>
      <c r="Y59" s="38" t="str">
        <f t="array" ref="Y59">X59&amp;CHOOSE(AND(X59&lt;&gt;{11,12,13})*MIN(4,MOD(X59,10))+1,"th","st","nd","rd","th")</f>
        <v>49th</v>
      </c>
      <c r="Z59" s="37">
        <v>12.984</v>
      </c>
      <c r="AA59" s="28">
        <v>4</v>
      </c>
      <c r="AB59" s="221">
        <f t="shared" si="6"/>
        <v>1.5925582936056398E-3</v>
      </c>
      <c r="AC59" s="29">
        <f t="shared" si="7"/>
        <v>29</v>
      </c>
      <c r="AD59" s="38" t="str">
        <f t="array" ref="AD59">AC59&amp;CHOOSE(AND(AC59&lt;&gt;{11,12,13})*MIN(4,MOD(AC59,10))+1,"th","st","nd","rd","th")</f>
        <v>29th</v>
      </c>
      <c r="AE59" s="37">
        <v>2.4</v>
      </c>
      <c r="AF59" s="38">
        <v>2511.6819999999998</v>
      </c>
      <c r="AG59" s="38">
        <v>2576.415</v>
      </c>
      <c r="AH59" s="38">
        <v>2596.0050000000001</v>
      </c>
      <c r="AI59" s="38">
        <v>2561.3670000000002</v>
      </c>
      <c r="AJ59" s="29">
        <f t="shared" si="8"/>
        <v>57</v>
      </c>
      <c r="AK59" s="38" t="str">
        <f t="array" ref="AK59">AJ59&amp;CHOOSE(AND(AJ59&lt;&gt;{11,12,13})*MIN(4,MOD(AJ59,10))+1,"th","st","nd","rd","th")</f>
        <v>57th</v>
      </c>
      <c r="AL59" s="38">
        <v>348.65899999999999</v>
      </c>
      <c r="AM59" s="38">
        <v>348.65899999999999</v>
      </c>
      <c r="AN59" s="38">
        <v>2910.0259999999998</v>
      </c>
      <c r="AO59" s="29">
        <f t="shared" si="9"/>
        <v>57</v>
      </c>
      <c r="AP59" s="38" t="str">
        <f t="array" ref="AP59">AO59&amp;CHOOSE(AND(AO59&lt;&gt;{11,12,13})*MIN(4,MOD(AO59,10))+1,"th","st","nd","rd","th")</f>
        <v>57th</v>
      </c>
      <c r="AQ59" s="77">
        <v>0.91</v>
      </c>
      <c r="AR59" s="36">
        <v>2619.7890000000002</v>
      </c>
      <c r="AS59" s="29">
        <f t="shared" si="10"/>
        <v>51</v>
      </c>
      <c r="AT59" s="38" t="str">
        <f t="array" ref="AT59">AS59&amp;CHOOSE(AND(AS59&lt;&gt;{11,12,13})*MIN(4,MOD(AS59,10))+1,"th","st","nd","rd","th")</f>
        <v>51st</v>
      </c>
      <c r="AU59" s="40">
        <f t="shared" si="11"/>
        <v>8.9593534482077495E-4</v>
      </c>
    </row>
    <row r="60" spans="1:47" x14ac:dyDescent="0.25">
      <c r="A60" s="9">
        <v>127042003</v>
      </c>
      <c r="B60" s="10" t="s">
        <v>201</v>
      </c>
      <c r="C60" s="10" t="s">
        <v>99</v>
      </c>
      <c r="D60" s="27">
        <v>60798</v>
      </c>
      <c r="E60" s="29">
        <f t="shared" si="0"/>
        <v>72</v>
      </c>
      <c r="F60" s="38" t="str">
        <f t="array" ref="F60">E60&amp;CHOOSE(AND(E60&lt;&gt;{11,12,13})*MIN(4,MOD(E60,10))+1,"th","st","nd","rd","th")</f>
        <v>72nd</v>
      </c>
      <c r="G60" s="29">
        <v>7383</v>
      </c>
      <c r="H60" s="30">
        <v>0.87360000000000004</v>
      </c>
      <c r="I60" s="31">
        <v>0.28100000000000003</v>
      </c>
      <c r="J60" s="94">
        <f t="shared" si="1"/>
        <v>315</v>
      </c>
      <c r="K60" s="33">
        <v>0</v>
      </c>
      <c r="L60" s="34">
        <v>8.3299999999999999E-2</v>
      </c>
      <c r="M60" s="29">
        <f t="shared" si="2"/>
        <v>25</v>
      </c>
      <c r="N60" s="38" t="str">
        <f t="array" ref="N60">M60&amp;CHOOSE(AND(M60&lt;&gt;{11,12,13})*MIN(4,MOD(M60,10))+1,"th","st","nd","rd","th")</f>
        <v>25th</v>
      </c>
      <c r="O60" s="34">
        <v>0.16270000000000001</v>
      </c>
      <c r="P60" s="29">
        <f t="shared" si="3"/>
        <v>44</v>
      </c>
      <c r="Q60" s="38" t="str">
        <f t="array" ref="Q60">P60&amp;CHOOSE(AND(P60&lt;&gt;{11,12,13})*MIN(4,MOD(P60,10))+1,"th","st","nd","rd","th")</f>
        <v>44th</v>
      </c>
      <c r="R60" s="35">
        <v>118.899</v>
      </c>
      <c r="S60" s="35">
        <v>116.116</v>
      </c>
      <c r="T60" s="35">
        <v>0</v>
      </c>
      <c r="U60" s="35">
        <v>235.01499999999999</v>
      </c>
      <c r="V60" s="36">
        <v>98.314999999999998</v>
      </c>
      <c r="W60" s="220">
        <f t="shared" si="4"/>
        <v>4.1327334007584905E-2</v>
      </c>
      <c r="X60" s="29">
        <f t="shared" si="5"/>
        <v>81</v>
      </c>
      <c r="Y60" s="38" t="str">
        <f t="array" ref="Y60">X60&amp;CHOOSE(AND(X60&lt;&gt;{11,12,13})*MIN(4,MOD(X60,10))+1,"th","st","nd","rd","th")</f>
        <v>81st</v>
      </c>
      <c r="Z60" s="37">
        <v>19.663</v>
      </c>
      <c r="AA60" s="28">
        <v>3</v>
      </c>
      <c r="AB60" s="221">
        <f t="shared" si="6"/>
        <v>1.2610690334410285E-3</v>
      </c>
      <c r="AC60" s="29">
        <f t="shared" si="7"/>
        <v>26</v>
      </c>
      <c r="AD60" s="38" t="str">
        <f t="array" ref="AD60">AC60&amp;CHOOSE(AND(AC60&lt;&gt;{11,12,13})*MIN(4,MOD(AC60,10))+1,"th","st","nd","rd","th")</f>
        <v>26th</v>
      </c>
      <c r="AE60" s="37">
        <v>1.8</v>
      </c>
      <c r="AF60" s="38">
        <v>2378.9340000000002</v>
      </c>
      <c r="AG60" s="38">
        <v>2393.8470000000002</v>
      </c>
      <c r="AH60" s="38">
        <v>2401.3850000000002</v>
      </c>
      <c r="AI60" s="38">
        <v>2391.3890000000001</v>
      </c>
      <c r="AJ60" s="29">
        <f t="shared" si="8"/>
        <v>56</v>
      </c>
      <c r="AK60" s="38" t="str">
        <f t="array" ref="AK60">AJ60&amp;CHOOSE(AND(AJ60&lt;&gt;{11,12,13})*MIN(4,MOD(AJ60,10))+1,"th","st","nd","rd","th")</f>
        <v>56th</v>
      </c>
      <c r="AL60" s="38">
        <v>256.47800000000001</v>
      </c>
      <c r="AM60" s="38">
        <v>256.47800000000001</v>
      </c>
      <c r="AN60" s="38">
        <v>2647.8670000000002</v>
      </c>
      <c r="AO60" s="29">
        <f t="shared" si="9"/>
        <v>53</v>
      </c>
      <c r="AP60" s="38" t="str">
        <f t="array" ref="AP60">AO60&amp;CHOOSE(AND(AO60&lt;&gt;{11,12,13})*MIN(4,MOD(AO60,10))+1,"th","st","nd","rd","th")</f>
        <v>53rd</v>
      </c>
      <c r="AQ60" s="77">
        <v>0.74</v>
      </c>
      <c r="AR60" s="36">
        <v>1711.751</v>
      </c>
      <c r="AS60" s="29">
        <f t="shared" si="10"/>
        <v>25</v>
      </c>
      <c r="AT60" s="38" t="str">
        <f t="array" ref="AT60">AS60&amp;CHOOSE(AND(AS60&lt;&gt;{11,12,13})*MIN(4,MOD(AS60,10))+1,"th","st","nd","rd","th")</f>
        <v>25th</v>
      </c>
      <c r="AU60" s="40">
        <f t="shared" si="11"/>
        <v>5.8539761119399546E-4</v>
      </c>
    </row>
    <row r="61" spans="1:47" x14ac:dyDescent="0.25">
      <c r="A61" s="7">
        <v>127042853</v>
      </c>
      <c r="B61" s="8" t="s">
        <v>301</v>
      </c>
      <c r="C61" s="8" t="s">
        <v>99</v>
      </c>
      <c r="D61" s="27">
        <v>51227</v>
      </c>
      <c r="E61" s="29">
        <f t="shared" si="0"/>
        <v>51</v>
      </c>
      <c r="F61" s="38" t="str">
        <f t="array" ref="F61">E61&amp;CHOOSE(AND(E61&lt;&gt;{11,12,13})*MIN(4,MOD(E61,10))+1,"th","st","nd","rd","th")</f>
        <v>51st</v>
      </c>
      <c r="G61" s="29">
        <v>4801</v>
      </c>
      <c r="H61" s="30">
        <v>1.0368999999999999</v>
      </c>
      <c r="I61" s="31">
        <v>0.62819999999999998</v>
      </c>
      <c r="J61" s="94">
        <f t="shared" si="1"/>
        <v>214</v>
      </c>
      <c r="K61" s="33">
        <v>0</v>
      </c>
      <c r="L61" s="34">
        <v>0.25340000000000001</v>
      </c>
      <c r="M61" s="29">
        <f t="shared" si="2"/>
        <v>86</v>
      </c>
      <c r="N61" s="38" t="str">
        <f t="array" ref="N61">M61&amp;CHOOSE(AND(M61&lt;&gt;{11,12,13})*MIN(4,MOD(M61,10))+1,"th","st","nd","rd","th")</f>
        <v>86th</v>
      </c>
      <c r="O61" s="34">
        <v>0.2994</v>
      </c>
      <c r="P61" s="29">
        <f t="shared" si="3"/>
        <v>95</v>
      </c>
      <c r="Q61" s="38" t="str">
        <f t="array" ref="Q61">P61&amp;CHOOSE(AND(P61&lt;&gt;{11,12,13})*MIN(4,MOD(P61,10))+1,"th","st","nd","rd","th")</f>
        <v>95th</v>
      </c>
      <c r="R61" s="35">
        <v>233.358</v>
      </c>
      <c r="S61" s="35">
        <v>137.86000000000001</v>
      </c>
      <c r="T61" s="35">
        <v>0</v>
      </c>
      <c r="U61" s="35">
        <v>371.21800000000002</v>
      </c>
      <c r="V61" s="36">
        <v>77.813999999999993</v>
      </c>
      <c r="W61" s="220">
        <f t="shared" si="4"/>
        <v>5.0698345042457106E-2</v>
      </c>
      <c r="X61" s="29">
        <f t="shared" si="5"/>
        <v>89</v>
      </c>
      <c r="Y61" s="38" t="str">
        <f t="array" ref="Y61">X61&amp;CHOOSE(AND(X61&lt;&gt;{11,12,13})*MIN(4,MOD(X61,10))+1,"th","st","nd","rd","th")</f>
        <v>89th</v>
      </c>
      <c r="Z61" s="37">
        <v>15.563000000000001</v>
      </c>
      <c r="AA61" s="28">
        <v>0</v>
      </c>
      <c r="AB61" s="221">
        <f t="shared" si="6"/>
        <v>0</v>
      </c>
      <c r="AC61" s="29">
        <f t="shared" si="7"/>
        <v>1</v>
      </c>
      <c r="AD61" s="38" t="str">
        <f t="array" ref="AD61">AC61&amp;CHOOSE(AND(AC61&lt;&gt;{11,12,13})*MIN(4,MOD(AC61,10))+1,"th","st","nd","rd","th")</f>
        <v>1st</v>
      </c>
      <c r="AE61" s="37">
        <v>0</v>
      </c>
      <c r="AF61" s="38">
        <v>1534.8430000000001</v>
      </c>
      <c r="AG61" s="38">
        <v>1570.8219999999999</v>
      </c>
      <c r="AH61" s="38">
        <v>1577.0319999999999</v>
      </c>
      <c r="AI61" s="38">
        <v>1560.8989999999999</v>
      </c>
      <c r="AJ61" s="29">
        <f t="shared" si="8"/>
        <v>33</v>
      </c>
      <c r="AK61" s="38" t="str">
        <f t="array" ref="AK61">AJ61&amp;CHOOSE(AND(AJ61&lt;&gt;{11,12,13})*MIN(4,MOD(AJ61,10))+1,"th","st","nd","rd","th")</f>
        <v>33rd</v>
      </c>
      <c r="AL61" s="38">
        <v>386.78100000000001</v>
      </c>
      <c r="AM61" s="38">
        <v>386.78100000000001</v>
      </c>
      <c r="AN61" s="38">
        <v>1947.68</v>
      </c>
      <c r="AO61" s="29">
        <f t="shared" si="9"/>
        <v>36</v>
      </c>
      <c r="AP61" s="38" t="str">
        <f t="array" ref="AP61">AO61&amp;CHOOSE(AND(AO61&lt;&gt;{11,12,13})*MIN(4,MOD(AO61,10))+1,"th","st","nd","rd","th")</f>
        <v>36th</v>
      </c>
      <c r="AQ61" s="77">
        <v>0.83</v>
      </c>
      <c r="AR61" s="36">
        <v>1676.2260000000001</v>
      </c>
      <c r="AS61" s="29">
        <f t="shared" si="10"/>
        <v>24</v>
      </c>
      <c r="AT61" s="38" t="str">
        <f t="array" ref="AT61">AS61&amp;CHOOSE(AND(AS61&lt;&gt;{11,12,13})*MIN(4,MOD(AS61,10))+1,"th","st","nd","rd","th")</f>
        <v>24th</v>
      </c>
      <c r="AU61" s="40">
        <f t="shared" si="11"/>
        <v>5.7324850180970614E-4</v>
      </c>
    </row>
    <row r="62" spans="1:47" x14ac:dyDescent="0.25">
      <c r="A62" s="7">
        <v>127044103</v>
      </c>
      <c r="B62" s="8" t="s">
        <v>338</v>
      </c>
      <c r="C62" s="8" t="s">
        <v>99</v>
      </c>
      <c r="D62" s="27">
        <v>61748</v>
      </c>
      <c r="E62" s="29">
        <f t="shared" si="0"/>
        <v>74</v>
      </c>
      <c r="F62" s="38" t="str">
        <f t="array" ref="F62">E62&amp;CHOOSE(AND(E62&lt;&gt;{11,12,13})*MIN(4,MOD(E62,10))+1,"th","st","nd","rd","th")</f>
        <v>74th</v>
      </c>
      <c r="G62" s="29">
        <v>7279</v>
      </c>
      <c r="H62" s="30">
        <v>0.86019999999999996</v>
      </c>
      <c r="I62" s="31">
        <v>0.59009999999999996</v>
      </c>
      <c r="J62" s="94">
        <f t="shared" si="1"/>
        <v>225</v>
      </c>
      <c r="K62" s="33">
        <v>0</v>
      </c>
      <c r="L62" s="34">
        <v>5.3999999999999999E-2</v>
      </c>
      <c r="M62" s="29">
        <f t="shared" si="2"/>
        <v>13</v>
      </c>
      <c r="N62" s="38" t="str">
        <f t="array" ref="N62">M62&amp;CHOOSE(AND(M62&lt;&gt;{11,12,13})*MIN(4,MOD(M62,10))+1,"th","st","nd","rd","th")</f>
        <v>13th</v>
      </c>
      <c r="O62" s="34">
        <v>0.14280000000000001</v>
      </c>
      <c r="P62" s="29">
        <f t="shared" si="3"/>
        <v>34</v>
      </c>
      <c r="Q62" s="38" t="str">
        <f t="array" ref="Q62">P62&amp;CHOOSE(AND(P62&lt;&gt;{11,12,13})*MIN(4,MOD(P62,10))+1,"th","st","nd","rd","th")</f>
        <v>34th</v>
      </c>
      <c r="R62" s="35">
        <v>74.343000000000004</v>
      </c>
      <c r="S62" s="35">
        <v>98.299000000000007</v>
      </c>
      <c r="T62" s="35">
        <v>0</v>
      </c>
      <c r="U62" s="35">
        <v>172.642</v>
      </c>
      <c r="V62" s="36">
        <v>110.47199999999999</v>
      </c>
      <c r="W62" s="220">
        <f t="shared" si="4"/>
        <v>4.8145367002084501E-2</v>
      </c>
      <c r="X62" s="29">
        <f t="shared" si="5"/>
        <v>88</v>
      </c>
      <c r="Y62" s="38" t="str">
        <f t="array" ref="Y62">X62&amp;CHOOSE(AND(X62&lt;&gt;{11,12,13})*MIN(4,MOD(X62,10))+1,"th","st","nd","rd","th")</f>
        <v>88th</v>
      </c>
      <c r="Z62" s="37">
        <v>22.094000000000001</v>
      </c>
      <c r="AA62" s="28">
        <v>2</v>
      </c>
      <c r="AB62" s="221">
        <f t="shared" si="6"/>
        <v>8.7163022308068118E-4</v>
      </c>
      <c r="AC62" s="29">
        <f t="shared" si="7"/>
        <v>20</v>
      </c>
      <c r="AD62" s="38" t="str">
        <f t="array" ref="AD62">AC62&amp;CHOOSE(AND(AC62&lt;&gt;{11,12,13})*MIN(4,MOD(AC62,10))+1,"th","st","nd","rd","th")</f>
        <v>20th</v>
      </c>
      <c r="AE62" s="37">
        <v>1.2</v>
      </c>
      <c r="AF62" s="38">
        <v>2294.5509999999999</v>
      </c>
      <c r="AG62" s="38">
        <v>2354.759</v>
      </c>
      <c r="AH62" s="38">
        <v>2368.1390000000001</v>
      </c>
      <c r="AI62" s="38">
        <v>2339.15</v>
      </c>
      <c r="AJ62" s="29">
        <f t="shared" si="8"/>
        <v>55</v>
      </c>
      <c r="AK62" s="38" t="str">
        <f t="array" ref="AK62">AJ62&amp;CHOOSE(AND(AJ62&lt;&gt;{11,12,13})*MIN(4,MOD(AJ62,10))+1,"th","st","nd","rd","th")</f>
        <v>55th</v>
      </c>
      <c r="AL62" s="38">
        <v>195.93600000000001</v>
      </c>
      <c r="AM62" s="38">
        <v>195.93600000000001</v>
      </c>
      <c r="AN62" s="38">
        <v>2535.0859999999998</v>
      </c>
      <c r="AO62" s="29">
        <f t="shared" si="9"/>
        <v>51</v>
      </c>
      <c r="AP62" s="38" t="str">
        <f t="array" ref="AP62">AO62&amp;CHOOSE(AND(AO62&lt;&gt;{11,12,13})*MIN(4,MOD(AO62,10))+1,"th","st","nd","rd","th")</f>
        <v>51st</v>
      </c>
      <c r="AQ62" s="77">
        <v>0.74</v>
      </c>
      <c r="AR62" s="36">
        <v>1613.704</v>
      </c>
      <c r="AS62" s="29">
        <f t="shared" si="10"/>
        <v>21</v>
      </c>
      <c r="AT62" s="38" t="str">
        <f t="array" ref="AT62">AS62&amp;CHOOSE(AND(AS62&lt;&gt;{11,12,13})*MIN(4,MOD(AS62,10))+1,"th","st","nd","rd","th")</f>
        <v>21st</v>
      </c>
      <c r="AU62" s="40">
        <f t="shared" si="11"/>
        <v>5.5186675326855087E-4</v>
      </c>
    </row>
    <row r="63" spans="1:47" x14ac:dyDescent="0.25">
      <c r="A63" s="7">
        <v>127045303</v>
      </c>
      <c r="B63" s="8" t="s">
        <v>403</v>
      </c>
      <c r="C63" s="8" t="s">
        <v>99</v>
      </c>
      <c r="D63" s="27">
        <v>24970</v>
      </c>
      <c r="E63" s="29">
        <f t="shared" si="0"/>
        <v>0</v>
      </c>
      <c r="F63" s="38" t="str">
        <f t="array" ref="F63">E63&amp;CHOOSE(AND(E63&lt;&gt;{11,12,13})*MIN(4,MOD(E63,10))+1,"th","st","nd","rd","th")</f>
        <v>0th</v>
      </c>
      <c r="G63" s="29">
        <v>1048</v>
      </c>
      <c r="H63" s="30">
        <v>2.1272000000000002</v>
      </c>
      <c r="I63" s="31">
        <v>-0.1865</v>
      </c>
      <c r="J63" s="94">
        <f t="shared" si="1"/>
        <v>378</v>
      </c>
      <c r="K63" s="33">
        <v>0</v>
      </c>
      <c r="L63" s="34">
        <v>0.39810000000000001</v>
      </c>
      <c r="M63" s="29">
        <f t="shared" si="2"/>
        <v>98</v>
      </c>
      <c r="N63" s="38" t="str">
        <f t="array" ref="N63">M63&amp;CHOOSE(AND(M63&lt;&gt;{11,12,13})*MIN(4,MOD(M63,10))+1,"th","st","nd","rd","th")</f>
        <v>98th</v>
      </c>
      <c r="O63" s="34">
        <v>0.20380000000000001</v>
      </c>
      <c r="P63" s="29">
        <f t="shared" si="3"/>
        <v>62</v>
      </c>
      <c r="Q63" s="38" t="str">
        <f t="array" ref="Q63">P63&amp;CHOOSE(AND(P63&lt;&gt;{11,12,13})*MIN(4,MOD(P63,10))+1,"th","st","nd","rd","th")</f>
        <v>62nd</v>
      </c>
      <c r="R63" s="35">
        <v>99.605999999999995</v>
      </c>
      <c r="S63" s="35">
        <v>25.495999999999999</v>
      </c>
      <c r="T63" s="35">
        <v>49.802999999999997</v>
      </c>
      <c r="U63" s="35">
        <v>174.905</v>
      </c>
      <c r="V63" s="36">
        <v>127.52</v>
      </c>
      <c r="W63" s="220">
        <f t="shared" si="4"/>
        <v>0.30580042397674839</v>
      </c>
      <c r="X63" s="29">
        <f t="shared" si="5"/>
        <v>100</v>
      </c>
      <c r="Y63" s="38" t="str">
        <f t="array" ref="Y63">X63&amp;CHOOSE(AND(X63&lt;&gt;{11,12,13})*MIN(4,MOD(X63,10))+1,"th","st","nd","rd","th")</f>
        <v>100th</v>
      </c>
      <c r="Z63" s="37">
        <v>25.504000000000001</v>
      </c>
      <c r="AA63" s="28">
        <v>2</v>
      </c>
      <c r="AB63" s="221">
        <f t="shared" si="6"/>
        <v>4.796117063625289E-3</v>
      </c>
      <c r="AC63" s="29">
        <f t="shared" si="7"/>
        <v>53</v>
      </c>
      <c r="AD63" s="38" t="str">
        <f t="array" ref="AD63">AC63&amp;CHOOSE(AND(AC63&lt;&gt;{11,12,13})*MIN(4,MOD(AC63,10))+1,"th","st","nd","rd","th")</f>
        <v>53rd</v>
      </c>
      <c r="AE63" s="37">
        <v>1.2</v>
      </c>
      <c r="AF63" s="38">
        <v>417.00400000000002</v>
      </c>
      <c r="AG63" s="38">
        <v>436.08</v>
      </c>
      <c r="AH63" s="38">
        <v>449.548</v>
      </c>
      <c r="AI63" s="38">
        <v>434.21100000000001</v>
      </c>
      <c r="AJ63" s="29">
        <f t="shared" si="8"/>
        <v>2</v>
      </c>
      <c r="AK63" s="38" t="str">
        <f t="array" ref="AK63">AJ63&amp;CHOOSE(AND(AJ63&lt;&gt;{11,12,13})*MIN(4,MOD(AJ63,10))+1,"th","st","nd","rd","th")</f>
        <v>2nd</v>
      </c>
      <c r="AL63" s="38">
        <v>201.60900000000001</v>
      </c>
      <c r="AM63" s="38">
        <v>201.60900000000001</v>
      </c>
      <c r="AN63" s="38">
        <v>635.82000000000005</v>
      </c>
      <c r="AO63" s="29">
        <f t="shared" si="9"/>
        <v>2</v>
      </c>
      <c r="AP63" s="38" t="str">
        <f t="array" ref="AP63">AO63&amp;CHOOSE(AND(AO63&lt;&gt;{11,12,13})*MIN(4,MOD(AO63,10))+1,"th","st","nd","rd","th")</f>
        <v>2nd</v>
      </c>
      <c r="AQ63" s="77">
        <v>1.38</v>
      </c>
      <c r="AR63" s="36">
        <v>1866.472</v>
      </c>
      <c r="AS63" s="29">
        <f t="shared" si="10"/>
        <v>31</v>
      </c>
      <c r="AT63" s="38" t="str">
        <f t="array" ref="AT63">AS63&amp;CHOOSE(AND(AS63&lt;&gt;{11,12,13})*MIN(4,MOD(AS63,10))+1,"th","st","nd","rd","th")</f>
        <v>31st</v>
      </c>
      <c r="AU63" s="40">
        <f t="shared" si="11"/>
        <v>6.3831027419319702E-4</v>
      </c>
    </row>
    <row r="64" spans="1:47" x14ac:dyDescent="0.25">
      <c r="A64" s="7">
        <v>127045653</v>
      </c>
      <c r="B64" s="8" t="s">
        <v>432</v>
      </c>
      <c r="C64" s="8" t="s">
        <v>99</v>
      </c>
      <c r="D64" s="27">
        <v>40094</v>
      </c>
      <c r="E64" s="29">
        <f t="shared" si="0"/>
        <v>13</v>
      </c>
      <c r="F64" s="38" t="str">
        <f t="array" ref="F64">E64&amp;CHOOSE(AND(E64&lt;&gt;{11,12,13})*MIN(4,MOD(E64,10))+1,"th","st","nd","rd","th")</f>
        <v>13th</v>
      </c>
      <c r="G64" s="29">
        <v>4571</v>
      </c>
      <c r="H64" s="30">
        <v>1.3248</v>
      </c>
      <c r="I64" s="31">
        <v>0.19259999999999999</v>
      </c>
      <c r="J64" s="94">
        <f t="shared" si="1"/>
        <v>328</v>
      </c>
      <c r="K64" s="33">
        <v>0</v>
      </c>
      <c r="L64" s="34">
        <v>0.2205</v>
      </c>
      <c r="M64" s="29">
        <f t="shared" si="2"/>
        <v>79</v>
      </c>
      <c r="N64" s="38" t="str">
        <f t="array" ref="N64">M64&amp;CHOOSE(AND(M64&lt;&gt;{11,12,13})*MIN(4,MOD(M64,10))+1,"th","st","nd","rd","th")</f>
        <v>79th</v>
      </c>
      <c r="O64" s="34">
        <v>0.23430000000000001</v>
      </c>
      <c r="P64" s="29">
        <f t="shared" si="3"/>
        <v>76</v>
      </c>
      <c r="Q64" s="38" t="str">
        <f t="array" ref="Q64">P64&amp;CHOOSE(AND(P64&lt;&gt;{11,12,13})*MIN(4,MOD(P64,10))+1,"th","st","nd","rd","th")</f>
        <v>76th</v>
      </c>
      <c r="R64" s="35">
        <v>198.25299999999999</v>
      </c>
      <c r="S64" s="35">
        <v>105.33</v>
      </c>
      <c r="T64" s="35">
        <v>0</v>
      </c>
      <c r="U64" s="35">
        <v>303.58300000000003</v>
      </c>
      <c r="V64" s="36">
        <v>56.386000000000003</v>
      </c>
      <c r="W64" s="220">
        <f t="shared" si="4"/>
        <v>3.7628094077575829E-2</v>
      </c>
      <c r="X64" s="29">
        <f t="shared" si="5"/>
        <v>78</v>
      </c>
      <c r="Y64" s="38" t="str">
        <f t="array" ref="Y64">X64&amp;CHOOSE(AND(X64&lt;&gt;{11,12,13})*MIN(4,MOD(X64,10))+1,"th","st","nd","rd","th")</f>
        <v>78th</v>
      </c>
      <c r="Z64" s="37">
        <v>11.276999999999999</v>
      </c>
      <c r="AA64" s="28">
        <v>0</v>
      </c>
      <c r="AB64" s="221">
        <f t="shared" si="6"/>
        <v>0</v>
      </c>
      <c r="AC64" s="29">
        <f t="shared" si="7"/>
        <v>1</v>
      </c>
      <c r="AD64" s="38" t="str">
        <f t="array" ref="AD64">AC64&amp;CHOOSE(AND(AC64&lt;&gt;{11,12,13})*MIN(4,MOD(AC64,10))+1,"th","st","nd","rd","th")</f>
        <v>1st</v>
      </c>
      <c r="AE64" s="37">
        <v>0</v>
      </c>
      <c r="AF64" s="38">
        <v>1498.508</v>
      </c>
      <c r="AG64" s="38">
        <v>1568.3140000000001</v>
      </c>
      <c r="AH64" s="38">
        <v>1627.3320000000001</v>
      </c>
      <c r="AI64" s="38">
        <v>1564.7180000000001</v>
      </c>
      <c r="AJ64" s="29">
        <f t="shared" si="8"/>
        <v>33</v>
      </c>
      <c r="AK64" s="38" t="str">
        <f t="array" ref="AK64">AJ64&amp;CHOOSE(AND(AJ64&lt;&gt;{11,12,13})*MIN(4,MOD(AJ64,10))+1,"th","st","nd","rd","th")</f>
        <v>33rd</v>
      </c>
      <c r="AL64" s="38">
        <v>314.86</v>
      </c>
      <c r="AM64" s="38">
        <v>314.86</v>
      </c>
      <c r="AN64" s="38">
        <v>1879.578</v>
      </c>
      <c r="AO64" s="29">
        <f t="shared" si="9"/>
        <v>33</v>
      </c>
      <c r="AP64" s="38" t="str">
        <f t="array" ref="AP64">AO64&amp;CHOOSE(AND(AO64&lt;&gt;{11,12,13})*MIN(4,MOD(AO64,10))+1,"th","st","nd","rd","th")</f>
        <v>33rd</v>
      </c>
      <c r="AQ64" s="77">
        <v>1.19</v>
      </c>
      <c r="AR64" s="36">
        <v>2963.1770000000001</v>
      </c>
      <c r="AS64" s="29">
        <f t="shared" si="10"/>
        <v>58</v>
      </c>
      <c r="AT64" s="38" t="str">
        <f t="array" ref="AT64">AS64&amp;CHOOSE(AND(AS64&lt;&gt;{11,12,13})*MIN(4,MOD(AS64,10))+1,"th","st","nd","rd","th")</f>
        <v>58th</v>
      </c>
      <c r="AU64" s="40">
        <f t="shared" si="11"/>
        <v>1.0133697817877659E-3</v>
      </c>
    </row>
    <row r="65" spans="1:47" x14ac:dyDescent="0.25">
      <c r="A65" s="7">
        <v>127045853</v>
      </c>
      <c r="B65" s="8" t="s">
        <v>519</v>
      </c>
      <c r="C65" s="8" t="s">
        <v>99</v>
      </c>
      <c r="D65" s="27">
        <v>61160</v>
      </c>
      <c r="E65" s="29">
        <f t="shared" si="0"/>
        <v>72</v>
      </c>
      <c r="F65" s="38" t="str">
        <f t="array" ref="F65">E65&amp;CHOOSE(AND(E65&lt;&gt;{11,12,13})*MIN(4,MOD(E65,10))+1,"th","st","nd","rd","th")</f>
        <v>72nd</v>
      </c>
      <c r="G65" s="29">
        <v>4060</v>
      </c>
      <c r="H65" s="30">
        <v>0.86850000000000005</v>
      </c>
      <c r="I65" s="31">
        <v>0.69479999999999997</v>
      </c>
      <c r="J65" s="94">
        <f t="shared" si="1"/>
        <v>185</v>
      </c>
      <c r="K65" s="33">
        <v>0</v>
      </c>
      <c r="L65" s="34">
        <v>7.3999999999999996E-2</v>
      </c>
      <c r="M65" s="29">
        <f t="shared" si="2"/>
        <v>22</v>
      </c>
      <c r="N65" s="38" t="str">
        <f t="array" ref="N65">M65&amp;CHOOSE(AND(M65&lt;&gt;{11,12,13})*MIN(4,MOD(M65,10))+1,"th","st","nd","rd","th")</f>
        <v>22nd</v>
      </c>
      <c r="O65" s="34">
        <v>7.0800000000000002E-2</v>
      </c>
      <c r="P65" s="29">
        <f t="shared" si="3"/>
        <v>6</v>
      </c>
      <c r="Q65" s="38" t="str">
        <f t="array" ref="Q65">P65&amp;CHOOSE(AND(P65&lt;&gt;{11,12,13})*MIN(4,MOD(P65,10))+1,"th","st","nd","rd","th")</f>
        <v>6th</v>
      </c>
      <c r="R65" s="35">
        <v>68.691000000000003</v>
      </c>
      <c r="S65" s="35">
        <v>32.86</v>
      </c>
      <c r="T65" s="35">
        <v>0</v>
      </c>
      <c r="U65" s="35">
        <v>101.551</v>
      </c>
      <c r="V65" s="36">
        <v>52.420999999999999</v>
      </c>
      <c r="W65" s="220">
        <f t="shared" si="4"/>
        <v>3.3883307133844909E-2</v>
      </c>
      <c r="X65" s="29">
        <f t="shared" si="5"/>
        <v>71</v>
      </c>
      <c r="Y65" s="38" t="str">
        <f t="array" ref="Y65">X65&amp;CHOOSE(AND(X65&lt;&gt;{11,12,13})*MIN(4,MOD(X65,10))+1,"th","st","nd","rd","th")</f>
        <v>71st</v>
      </c>
      <c r="Z65" s="37">
        <v>10.484</v>
      </c>
      <c r="AA65" s="28">
        <v>3</v>
      </c>
      <c r="AB65" s="221">
        <f t="shared" si="6"/>
        <v>1.9391068732289489E-3</v>
      </c>
      <c r="AC65" s="29">
        <f t="shared" si="7"/>
        <v>34</v>
      </c>
      <c r="AD65" s="38" t="str">
        <f t="array" ref="AD65">AC65&amp;CHOOSE(AND(AC65&lt;&gt;{11,12,13})*MIN(4,MOD(AC65,10))+1,"th","st","nd","rd","th")</f>
        <v>34th</v>
      </c>
      <c r="AE65" s="37">
        <v>1.8</v>
      </c>
      <c r="AF65" s="38">
        <v>1547.104</v>
      </c>
      <c r="AG65" s="38">
        <v>1565.818</v>
      </c>
      <c r="AH65" s="38">
        <v>1611.1110000000001</v>
      </c>
      <c r="AI65" s="38">
        <v>1574.6780000000001</v>
      </c>
      <c r="AJ65" s="29">
        <f t="shared" si="8"/>
        <v>34</v>
      </c>
      <c r="AK65" s="38" t="str">
        <f t="array" ref="AK65">AJ65&amp;CHOOSE(AND(AJ65&lt;&gt;{11,12,13})*MIN(4,MOD(AJ65,10))+1,"th","st","nd","rd","th")</f>
        <v>34th</v>
      </c>
      <c r="AL65" s="38">
        <v>113.83499999999999</v>
      </c>
      <c r="AM65" s="38">
        <v>113.83499999999999</v>
      </c>
      <c r="AN65" s="38">
        <v>1688.5129999999999</v>
      </c>
      <c r="AO65" s="29">
        <f t="shared" si="9"/>
        <v>29</v>
      </c>
      <c r="AP65" s="38" t="str">
        <f t="array" ref="AP65">AO65&amp;CHOOSE(AND(AO65&lt;&gt;{11,12,13})*MIN(4,MOD(AO65,10))+1,"th","st","nd","rd","th")</f>
        <v>29th</v>
      </c>
      <c r="AQ65" s="77">
        <v>0.76</v>
      </c>
      <c r="AR65" s="36">
        <v>1114.52</v>
      </c>
      <c r="AS65" s="29">
        <f t="shared" si="10"/>
        <v>8</v>
      </c>
      <c r="AT65" s="38" t="str">
        <f t="array" ref="AT65">AS65&amp;CHOOSE(AND(AS65&lt;&gt;{11,12,13})*MIN(4,MOD(AS65,10))+1,"th","st","nd","rd","th")</f>
        <v>8th</v>
      </c>
      <c r="AU65" s="40">
        <f t="shared" si="11"/>
        <v>3.811520166355573E-4</v>
      </c>
    </row>
    <row r="66" spans="1:47" x14ac:dyDescent="0.25">
      <c r="A66" s="7">
        <v>127046903</v>
      </c>
      <c r="B66" s="8" t="s">
        <v>521</v>
      </c>
      <c r="C66" s="8" t="s">
        <v>99</v>
      </c>
      <c r="D66" s="27">
        <v>43588</v>
      </c>
      <c r="E66" s="29">
        <f t="shared" si="0"/>
        <v>24</v>
      </c>
      <c r="F66" s="38" t="str">
        <f t="array" ref="F66">E66&amp;CHOOSE(AND(E66&lt;&gt;{11,12,13})*MIN(4,MOD(E66,10))+1,"th","st","nd","rd","th")</f>
        <v>24th</v>
      </c>
      <c r="G66" s="29">
        <v>3088</v>
      </c>
      <c r="H66" s="30">
        <v>1.2185999999999999</v>
      </c>
      <c r="I66" s="31">
        <v>5.5399999999999998E-2</v>
      </c>
      <c r="J66" s="94">
        <f t="shared" si="1"/>
        <v>349</v>
      </c>
      <c r="K66" s="33">
        <v>0</v>
      </c>
      <c r="L66" s="34">
        <v>0.15720000000000001</v>
      </c>
      <c r="M66" s="29">
        <f t="shared" si="2"/>
        <v>53</v>
      </c>
      <c r="N66" s="38" t="str">
        <f t="array" ref="N66">M66&amp;CHOOSE(AND(M66&lt;&gt;{11,12,13})*MIN(4,MOD(M66,10))+1,"th","st","nd","rd","th")</f>
        <v>53rd</v>
      </c>
      <c r="O66" s="34">
        <v>0.1583</v>
      </c>
      <c r="P66" s="29">
        <f t="shared" si="3"/>
        <v>41</v>
      </c>
      <c r="Q66" s="38" t="str">
        <f t="array" ref="Q66">P66&amp;CHOOSE(AND(P66&lt;&gt;{11,12,13})*MIN(4,MOD(P66,10))+1,"th","st","nd","rd","th")</f>
        <v>41st</v>
      </c>
      <c r="R66" s="35">
        <v>76.923000000000002</v>
      </c>
      <c r="S66" s="35">
        <v>38.731000000000002</v>
      </c>
      <c r="T66" s="35">
        <v>0</v>
      </c>
      <c r="U66" s="35">
        <v>115.654</v>
      </c>
      <c r="V66" s="36">
        <v>90.459000000000003</v>
      </c>
      <c r="W66" s="220">
        <f t="shared" si="4"/>
        <v>0.11091751353684376</v>
      </c>
      <c r="X66" s="29">
        <f t="shared" si="5"/>
        <v>97</v>
      </c>
      <c r="Y66" s="38" t="str">
        <f t="array" ref="Y66">X66&amp;CHOOSE(AND(X66&lt;&gt;{11,12,13})*MIN(4,MOD(X66,10))+1,"th","st","nd","rd","th")</f>
        <v>97th</v>
      </c>
      <c r="Z66" s="37">
        <v>18.091999999999999</v>
      </c>
      <c r="AA66" s="28">
        <v>2</v>
      </c>
      <c r="AB66" s="221">
        <f t="shared" si="6"/>
        <v>2.4523267676371339E-3</v>
      </c>
      <c r="AC66" s="29">
        <f t="shared" si="7"/>
        <v>38</v>
      </c>
      <c r="AD66" s="38" t="str">
        <f t="array" ref="AD66">AC66&amp;CHOOSE(AND(AC66&lt;&gt;{11,12,13})*MIN(4,MOD(AC66,10))+1,"th","st","nd","rd","th")</f>
        <v>38th</v>
      </c>
      <c r="AE66" s="37">
        <v>1.2</v>
      </c>
      <c r="AF66" s="38">
        <v>815.55200000000002</v>
      </c>
      <c r="AG66" s="38">
        <v>859.70600000000002</v>
      </c>
      <c r="AH66" s="38">
        <v>872.57600000000002</v>
      </c>
      <c r="AI66" s="38">
        <v>849.27800000000002</v>
      </c>
      <c r="AJ66" s="29">
        <f t="shared" si="8"/>
        <v>11</v>
      </c>
      <c r="AK66" s="38" t="str">
        <f t="array" ref="AK66">AJ66&amp;CHOOSE(AND(AJ66&lt;&gt;{11,12,13})*MIN(4,MOD(AJ66,10))+1,"th","st","nd","rd","th")</f>
        <v>11th</v>
      </c>
      <c r="AL66" s="38">
        <v>134.946</v>
      </c>
      <c r="AM66" s="38">
        <v>134.946</v>
      </c>
      <c r="AN66" s="38">
        <v>984.22400000000005</v>
      </c>
      <c r="AO66" s="29">
        <f t="shared" si="9"/>
        <v>7</v>
      </c>
      <c r="AP66" s="38" t="str">
        <f t="array" ref="AP66">AO66&amp;CHOOSE(AND(AO66&lt;&gt;{11,12,13})*MIN(4,MOD(AO66,10))+1,"th","st","nd","rd","th")</f>
        <v>7th</v>
      </c>
      <c r="AQ66" s="77">
        <v>0.96</v>
      </c>
      <c r="AR66" s="36">
        <v>1151.4000000000001</v>
      </c>
      <c r="AS66" s="29">
        <f t="shared" si="10"/>
        <v>9</v>
      </c>
      <c r="AT66" s="38" t="str">
        <f t="array" ref="AT66">AS66&amp;CHOOSE(AND(AS66&lt;&gt;{11,12,13})*MIN(4,MOD(AS66,10))+1,"th","st","nd","rd","th")</f>
        <v>9th</v>
      </c>
      <c r="AU66" s="40">
        <f t="shared" si="11"/>
        <v>3.9376451921381469E-4</v>
      </c>
    </row>
    <row r="67" spans="1:47" x14ac:dyDescent="0.25">
      <c r="A67" s="7">
        <v>127047404</v>
      </c>
      <c r="B67" s="8" t="s">
        <v>556</v>
      </c>
      <c r="C67" s="8" t="s">
        <v>99</v>
      </c>
      <c r="D67" s="27">
        <v>65514</v>
      </c>
      <c r="E67" s="29">
        <f t="shared" ref="E67:E130" si="12">ROUND(_xlfn.PERCENTRANK.EXC(D$2:D$501,D67)*100,0)</f>
        <v>80</v>
      </c>
      <c r="F67" s="38" t="str">
        <f t="array" ref="F67">E67&amp;CHOOSE(AND(E67&lt;&gt;{11,12,13})*MIN(4,MOD(E67,10))+1,"th","st","nd","rd","th")</f>
        <v>80th</v>
      </c>
      <c r="G67" s="29">
        <v>2484</v>
      </c>
      <c r="H67" s="30">
        <v>0.81069999999999998</v>
      </c>
      <c r="I67" s="31">
        <v>0.81520000000000004</v>
      </c>
      <c r="J67" s="94">
        <f t="shared" ref="J67:J130" si="13">RANK(I67,$I$2:$I$501)</f>
        <v>98</v>
      </c>
      <c r="K67" s="33">
        <v>75.832999999999998</v>
      </c>
      <c r="L67" s="34">
        <v>8.9499999999999996E-2</v>
      </c>
      <c r="M67" s="29">
        <f t="shared" ref="M67:M130" si="14">ROUND(_xlfn.PERCENTRANK.EXC(L$2:L$501,L67)*100,0)</f>
        <v>27</v>
      </c>
      <c r="N67" s="38" t="str">
        <f t="array" ref="N67">M67&amp;CHOOSE(AND(M67&lt;&gt;{11,12,13})*MIN(4,MOD(M67,10))+1,"th","st","nd","rd","th")</f>
        <v>27th</v>
      </c>
      <c r="O67" s="34">
        <v>0.17069999999999999</v>
      </c>
      <c r="P67" s="29">
        <f t="shared" ref="P67:P130" si="15">ROUND(_xlfn.PERCENTRANK.EXC(O$2:O$501,O67)*100,0)</f>
        <v>48</v>
      </c>
      <c r="Q67" s="38" t="str">
        <f t="array" ref="Q67">P67&amp;CHOOSE(AND(P67&lt;&gt;{11,12,13})*MIN(4,MOD(P67,10))+1,"th","st","nd","rd","th")</f>
        <v>48th</v>
      </c>
      <c r="R67" s="35">
        <v>62.194000000000003</v>
      </c>
      <c r="S67" s="35">
        <v>59.31</v>
      </c>
      <c r="T67" s="35">
        <v>0</v>
      </c>
      <c r="U67" s="35">
        <v>121.504</v>
      </c>
      <c r="V67" s="36">
        <v>23.376000000000001</v>
      </c>
      <c r="W67" s="220">
        <f t="shared" ref="W67:W130" si="16">V67/AF67</f>
        <v>2.0183460890227396E-2</v>
      </c>
      <c r="X67" s="29">
        <f t="shared" ref="X67:X130" si="17">ROUNDUP(_xlfn.PERCENTRANK.EXC(W$2:W$501,W67)*100,0)</f>
        <v>34</v>
      </c>
      <c r="Y67" s="38" t="str">
        <f t="array" ref="Y67">X67&amp;CHOOSE(AND(X67&lt;&gt;{11,12,13})*MIN(4,MOD(X67,10))+1,"th","st","nd","rd","th")</f>
        <v>34th</v>
      </c>
      <c r="Z67" s="37">
        <v>4.6749999999999998</v>
      </c>
      <c r="AA67" s="28">
        <v>1</v>
      </c>
      <c r="AB67" s="221">
        <f t="shared" ref="AB67:AB130" si="18">AA67/AF67</f>
        <v>8.6342662945873517E-4</v>
      </c>
      <c r="AC67" s="29">
        <f t="shared" ref="AC67:AC130" si="19">ROUNDUP(_xlfn.PERCENTRANK.EXC(AB$2:AB$501,AB67)*100,0)</f>
        <v>20</v>
      </c>
      <c r="AD67" s="38" t="str">
        <f t="array" ref="AD67">AC67&amp;CHOOSE(AND(AC67&lt;&gt;{11,12,13})*MIN(4,MOD(AC67,10))+1,"th","st","nd","rd","th")</f>
        <v>20th</v>
      </c>
      <c r="AE67" s="37">
        <v>0.6</v>
      </c>
      <c r="AF67" s="38">
        <v>1158.1759999999999</v>
      </c>
      <c r="AG67" s="38">
        <v>1174.319</v>
      </c>
      <c r="AH67" s="38">
        <v>1201.211</v>
      </c>
      <c r="AI67" s="38">
        <v>1177.902</v>
      </c>
      <c r="AJ67" s="29">
        <f t="shared" ref="AJ67:AJ130" si="20">ROUND(_xlfn.PERCENTRANK.EXC($AI$2:$AI$501,AI67)*100,0)</f>
        <v>21</v>
      </c>
      <c r="AK67" s="38" t="str">
        <f t="array" ref="AK67">AJ67&amp;CHOOSE(AND(AJ67&lt;&gt;{11,12,13})*MIN(4,MOD(AJ67,10))+1,"th","st","nd","rd","th")</f>
        <v>21st</v>
      </c>
      <c r="AL67" s="38">
        <v>126.779</v>
      </c>
      <c r="AM67" s="38">
        <v>202.61199999999999</v>
      </c>
      <c r="AN67" s="38">
        <v>1380.5139999999999</v>
      </c>
      <c r="AO67" s="29">
        <f t="shared" ref="AO67:AO130" si="21">ROUND(_xlfn.PERCENTRANK.EXC(AN$2:AN$501,AN67)*100,0)</f>
        <v>19</v>
      </c>
      <c r="AP67" s="38" t="str">
        <f t="array" ref="AP67">AO67&amp;CHOOSE(AND(AO67&lt;&gt;{11,12,13})*MIN(4,MOD(AO67,10))+1,"th","st","nd","rd","th")</f>
        <v>19th</v>
      </c>
      <c r="AQ67" s="77">
        <v>0.74</v>
      </c>
      <c r="AR67" s="36">
        <v>828.19500000000005</v>
      </c>
      <c r="AS67" s="29">
        <f t="shared" ref="AS67:AS130" si="22">ROUND(_xlfn.PERCENTRANK.EXC(AR$2:AR$501,AR67)*100,0)</f>
        <v>3</v>
      </c>
      <c r="AT67" s="38" t="str">
        <f t="array" ref="AT67">AS67&amp;CHOOSE(AND(AS67&lt;&gt;{11,12,13})*MIN(4,MOD(AS67,10))+1,"th","st","nd","rd","th")</f>
        <v>3rd</v>
      </c>
      <c r="AU67" s="40">
        <f t="shared" ref="AU67:AU130" si="23">AR67/$AR$503</f>
        <v>2.8323241791756575E-4</v>
      </c>
    </row>
    <row r="68" spans="1:47" x14ac:dyDescent="0.25">
      <c r="A68" s="7">
        <v>127049303</v>
      </c>
      <c r="B68" s="8" t="s">
        <v>636</v>
      </c>
      <c r="C68" s="8" t="s">
        <v>99</v>
      </c>
      <c r="D68" s="27">
        <v>53984</v>
      </c>
      <c r="E68" s="29">
        <f t="shared" si="12"/>
        <v>58</v>
      </c>
      <c r="F68" s="38" t="str">
        <f t="array" ref="F68">E68&amp;CHOOSE(AND(E68&lt;&gt;{11,12,13})*MIN(4,MOD(E68,10))+1,"th","st","nd","rd","th")</f>
        <v>58th</v>
      </c>
      <c r="G68" s="29">
        <v>2134</v>
      </c>
      <c r="H68" s="30">
        <v>0.9839</v>
      </c>
      <c r="I68" s="31">
        <v>0.81720000000000004</v>
      </c>
      <c r="J68" s="94">
        <f t="shared" si="13"/>
        <v>94</v>
      </c>
      <c r="K68" s="33">
        <v>52.744999999999997</v>
      </c>
      <c r="L68" s="34">
        <v>0.1203</v>
      </c>
      <c r="M68" s="29">
        <f t="shared" si="14"/>
        <v>40</v>
      </c>
      <c r="N68" s="38" t="str">
        <f t="array" ref="N68">M68&amp;CHOOSE(AND(M68&lt;&gt;{11,12,13})*MIN(4,MOD(M68,10))+1,"th","st","nd","rd","th")</f>
        <v>40th</v>
      </c>
      <c r="O68" s="34">
        <v>0.22700000000000001</v>
      </c>
      <c r="P68" s="29">
        <f t="shared" si="15"/>
        <v>72</v>
      </c>
      <c r="Q68" s="38" t="str">
        <f t="array" ref="Q68">P68&amp;CHOOSE(AND(P68&lt;&gt;{11,12,13})*MIN(4,MOD(P68,10))+1,"th","st","nd","rd","th")</f>
        <v>72nd</v>
      </c>
      <c r="R68" s="35">
        <v>54.945999999999998</v>
      </c>
      <c r="S68" s="35">
        <v>51.84</v>
      </c>
      <c r="T68" s="35">
        <v>0</v>
      </c>
      <c r="U68" s="35">
        <v>106.786</v>
      </c>
      <c r="V68" s="36">
        <v>32.598999999999997</v>
      </c>
      <c r="W68" s="220">
        <f t="shared" si="16"/>
        <v>4.2824169862157112E-2</v>
      </c>
      <c r="X68" s="29">
        <f t="shared" si="17"/>
        <v>83</v>
      </c>
      <c r="Y68" s="38" t="str">
        <f t="array" ref="Y68">X68&amp;CHOOSE(AND(X68&lt;&gt;{11,12,13})*MIN(4,MOD(X68,10))+1,"th","st","nd","rd","th")</f>
        <v>83rd</v>
      </c>
      <c r="Z68" s="37">
        <v>6.52</v>
      </c>
      <c r="AA68" s="28">
        <v>0</v>
      </c>
      <c r="AB68" s="221">
        <f t="shared" si="18"/>
        <v>0</v>
      </c>
      <c r="AC68" s="29">
        <f t="shared" si="19"/>
        <v>1</v>
      </c>
      <c r="AD68" s="38" t="str">
        <f t="array" ref="AD68">AC68&amp;CHOOSE(AND(AC68&lt;&gt;{11,12,13})*MIN(4,MOD(AC68,10))+1,"th","st","nd","rd","th")</f>
        <v>1st</v>
      </c>
      <c r="AE68" s="37">
        <v>0</v>
      </c>
      <c r="AF68" s="38">
        <v>761.22900000000004</v>
      </c>
      <c r="AG68" s="38">
        <v>748.90599999999995</v>
      </c>
      <c r="AH68" s="38">
        <v>787.88599999999997</v>
      </c>
      <c r="AI68" s="38">
        <v>766.00699999999995</v>
      </c>
      <c r="AJ68" s="29">
        <f t="shared" si="20"/>
        <v>7</v>
      </c>
      <c r="AK68" s="38" t="str">
        <f t="array" ref="AK68">AJ68&amp;CHOOSE(AND(AJ68&lt;&gt;{11,12,13})*MIN(4,MOD(AJ68,10))+1,"th","st","nd","rd","th")</f>
        <v>7th</v>
      </c>
      <c r="AL68" s="38">
        <v>113.306</v>
      </c>
      <c r="AM68" s="38">
        <v>166.05099999999999</v>
      </c>
      <c r="AN68" s="38">
        <v>932.05799999999999</v>
      </c>
      <c r="AO68" s="29">
        <f t="shared" si="21"/>
        <v>6</v>
      </c>
      <c r="AP68" s="38" t="str">
        <f t="array" ref="AP68">AO68&amp;CHOOSE(AND(AO68&lt;&gt;{11,12,13})*MIN(4,MOD(AO68,10))+1,"th","st","nd","rd","th")</f>
        <v>6th</v>
      </c>
      <c r="AQ68" s="77">
        <v>0.89</v>
      </c>
      <c r="AR68" s="36">
        <v>816.17600000000004</v>
      </c>
      <c r="AS68" s="29">
        <f t="shared" si="22"/>
        <v>3</v>
      </c>
      <c r="AT68" s="38" t="str">
        <f t="array" ref="AT68">AS68&amp;CHOOSE(AND(AS68&lt;&gt;{11,12,13})*MIN(4,MOD(AS68,10))+1,"th","st","nd","rd","th")</f>
        <v>3rd</v>
      </c>
      <c r="AU68" s="40">
        <f t="shared" si="23"/>
        <v>2.7912206898893032E-4</v>
      </c>
    </row>
    <row r="69" spans="1:47" x14ac:dyDescent="0.25">
      <c r="A69" s="7">
        <v>108051003</v>
      </c>
      <c r="B69" s="8" t="s">
        <v>131</v>
      </c>
      <c r="C69" s="8" t="s">
        <v>132</v>
      </c>
      <c r="D69" s="27">
        <v>44861</v>
      </c>
      <c r="E69" s="29">
        <f t="shared" si="12"/>
        <v>29</v>
      </c>
      <c r="F69" s="38" t="str">
        <f t="array" ref="F69">E69&amp;CHOOSE(AND(E69&lt;&gt;{11,12,13})*MIN(4,MOD(E69,10))+1,"th","st","nd","rd","th")</f>
        <v>29th</v>
      </c>
      <c r="G69" s="29">
        <v>6906</v>
      </c>
      <c r="H69" s="30">
        <v>1.1839999999999999</v>
      </c>
      <c r="I69" s="31">
        <v>0.76890000000000003</v>
      </c>
      <c r="J69" s="94">
        <f t="shared" si="13"/>
        <v>138</v>
      </c>
      <c r="K69" s="33">
        <v>38.799999999999997</v>
      </c>
      <c r="L69" s="34">
        <v>0.15210000000000001</v>
      </c>
      <c r="M69" s="29">
        <f t="shared" si="14"/>
        <v>52</v>
      </c>
      <c r="N69" s="38" t="str">
        <f t="array" ref="N69">M69&amp;CHOOSE(AND(M69&lt;&gt;{11,12,13})*MIN(4,MOD(M69,10))+1,"th","st","nd","rd","th")</f>
        <v>52nd</v>
      </c>
      <c r="O69" s="34">
        <v>0.19750000000000001</v>
      </c>
      <c r="P69" s="29">
        <f t="shared" si="15"/>
        <v>59</v>
      </c>
      <c r="Q69" s="38" t="str">
        <f t="array" ref="Q69">P69&amp;CHOOSE(AND(P69&lt;&gt;{11,12,13})*MIN(4,MOD(P69,10))+1,"th","st","nd","rd","th")</f>
        <v>59th</v>
      </c>
      <c r="R69" s="35">
        <v>195.27199999999999</v>
      </c>
      <c r="S69" s="35">
        <v>126.779</v>
      </c>
      <c r="T69" s="35">
        <v>0</v>
      </c>
      <c r="U69" s="35">
        <v>322.05099999999999</v>
      </c>
      <c r="V69" s="36">
        <v>284.09899999999999</v>
      </c>
      <c r="W69" s="220">
        <f t="shared" si="16"/>
        <v>0.13277316972405889</v>
      </c>
      <c r="X69" s="29">
        <f t="shared" si="17"/>
        <v>97</v>
      </c>
      <c r="Y69" s="38" t="str">
        <f t="array" ref="Y69">X69&amp;CHOOSE(AND(X69&lt;&gt;{11,12,13})*MIN(4,MOD(X69,10))+1,"th","st","nd","rd","th")</f>
        <v>97th</v>
      </c>
      <c r="Z69" s="37">
        <v>56.82</v>
      </c>
      <c r="AA69" s="28">
        <v>2</v>
      </c>
      <c r="AB69" s="221">
        <f t="shared" si="18"/>
        <v>9.3469649470120562E-4</v>
      </c>
      <c r="AC69" s="29">
        <f t="shared" si="19"/>
        <v>21</v>
      </c>
      <c r="AD69" s="38" t="str">
        <f t="array" ref="AD69">AC69&amp;CHOOSE(AND(AC69&lt;&gt;{11,12,13})*MIN(4,MOD(AC69,10))+1,"th","st","nd","rd","th")</f>
        <v>21st</v>
      </c>
      <c r="AE69" s="37">
        <v>1.2</v>
      </c>
      <c r="AF69" s="38">
        <v>2139.732</v>
      </c>
      <c r="AG69" s="38">
        <v>2216.7600000000002</v>
      </c>
      <c r="AH69" s="38">
        <v>2229.3539999999998</v>
      </c>
      <c r="AI69" s="38">
        <v>2195.2820000000002</v>
      </c>
      <c r="AJ69" s="29">
        <f t="shared" si="20"/>
        <v>52</v>
      </c>
      <c r="AK69" s="38" t="str">
        <f t="array" ref="AK69">AJ69&amp;CHOOSE(AND(AJ69&lt;&gt;{11,12,13})*MIN(4,MOD(AJ69,10))+1,"th","st","nd","rd","th")</f>
        <v>52nd</v>
      </c>
      <c r="AL69" s="38">
        <v>380.07100000000003</v>
      </c>
      <c r="AM69" s="38">
        <v>418.87099999999998</v>
      </c>
      <c r="AN69" s="38">
        <v>2614.1529999999998</v>
      </c>
      <c r="AO69" s="29">
        <f t="shared" si="21"/>
        <v>52</v>
      </c>
      <c r="AP69" s="38" t="str">
        <f t="array" ref="AP69">AO69&amp;CHOOSE(AND(AO69&lt;&gt;{11,12,13})*MIN(4,MOD(AO69,10))+1,"th","st","nd","rd","th")</f>
        <v>52nd</v>
      </c>
      <c r="AQ69" s="77">
        <v>0.82</v>
      </c>
      <c r="AR69" s="36">
        <v>2538.029</v>
      </c>
      <c r="AS69" s="29">
        <f t="shared" si="22"/>
        <v>49</v>
      </c>
      <c r="AT69" s="38" t="str">
        <f t="array" ref="AT69">AS69&amp;CHOOSE(AND(AS69&lt;&gt;{11,12,13})*MIN(4,MOD(AS69,10))+1,"th","st","nd","rd","th")</f>
        <v>49th</v>
      </c>
      <c r="AU69" s="40">
        <f t="shared" si="23"/>
        <v>8.6797443888806563E-4</v>
      </c>
    </row>
    <row r="70" spans="1:47" x14ac:dyDescent="0.25">
      <c r="A70" s="7">
        <v>108051503</v>
      </c>
      <c r="B70" s="8" t="s">
        <v>212</v>
      </c>
      <c r="C70" s="8" t="s">
        <v>132</v>
      </c>
      <c r="D70" s="27">
        <v>45381</v>
      </c>
      <c r="E70" s="29">
        <f t="shared" si="12"/>
        <v>31</v>
      </c>
      <c r="F70" s="38" t="str">
        <f t="array" ref="F70">E70&amp;CHOOSE(AND(E70&lt;&gt;{11,12,13})*MIN(4,MOD(E70,10))+1,"th","st","nd","rd","th")</f>
        <v>31st</v>
      </c>
      <c r="G70" s="29">
        <v>4263</v>
      </c>
      <c r="H70" s="30">
        <v>1.1704000000000001</v>
      </c>
      <c r="I70" s="31">
        <v>0.82369999999999999</v>
      </c>
      <c r="J70" s="94">
        <f t="shared" si="13"/>
        <v>87</v>
      </c>
      <c r="K70" s="33">
        <v>127.03700000000001</v>
      </c>
      <c r="L70" s="34">
        <v>0.19739999999999999</v>
      </c>
      <c r="M70" s="29">
        <f t="shared" si="14"/>
        <v>70</v>
      </c>
      <c r="N70" s="38" t="str">
        <f t="array" ref="N70">M70&amp;CHOOSE(AND(M70&lt;&gt;{11,12,13})*MIN(4,MOD(M70,10))+1,"th","st","nd","rd","th")</f>
        <v>70th</v>
      </c>
      <c r="O70" s="34">
        <v>0.28399999999999997</v>
      </c>
      <c r="P70" s="29">
        <f t="shared" si="15"/>
        <v>93</v>
      </c>
      <c r="Q70" s="38" t="str">
        <f t="array" ref="Q70">P70&amp;CHOOSE(AND(P70&lt;&gt;{11,12,13})*MIN(4,MOD(P70,10))+1,"th","st","nd","rd","th")</f>
        <v>93rd</v>
      </c>
      <c r="R70" s="35">
        <v>186.26599999999999</v>
      </c>
      <c r="S70" s="35">
        <v>133.99100000000001</v>
      </c>
      <c r="T70" s="35">
        <v>0</v>
      </c>
      <c r="U70" s="35">
        <v>320.25700000000001</v>
      </c>
      <c r="V70" s="36">
        <v>38.558</v>
      </c>
      <c r="W70" s="220">
        <f t="shared" si="16"/>
        <v>2.4517664952799775E-2</v>
      </c>
      <c r="X70" s="29">
        <f t="shared" si="17"/>
        <v>45</v>
      </c>
      <c r="Y70" s="38" t="str">
        <f t="array" ref="Y70">X70&amp;CHOOSE(AND(X70&lt;&gt;{11,12,13})*MIN(4,MOD(X70,10))+1,"th","st","nd","rd","th")</f>
        <v>45th</v>
      </c>
      <c r="Z70" s="37">
        <v>7.7119999999999997</v>
      </c>
      <c r="AA70" s="28">
        <v>5</v>
      </c>
      <c r="AB70" s="221">
        <f t="shared" si="18"/>
        <v>3.1793227025260352E-3</v>
      </c>
      <c r="AC70" s="29">
        <f t="shared" si="19"/>
        <v>43</v>
      </c>
      <c r="AD70" s="38" t="str">
        <f t="array" ref="AD70">AC70&amp;CHOOSE(AND(AC70&lt;&gt;{11,12,13})*MIN(4,MOD(AC70,10))+1,"th","st","nd","rd","th")</f>
        <v>43rd</v>
      </c>
      <c r="AE70" s="37">
        <v>3</v>
      </c>
      <c r="AF70" s="38">
        <v>1572.662</v>
      </c>
      <c r="AG70" s="38">
        <v>1601.65</v>
      </c>
      <c r="AH70" s="38">
        <v>1604.672</v>
      </c>
      <c r="AI70" s="38">
        <v>1592.9949999999999</v>
      </c>
      <c r="AJ70" s="29">
        <f t="shared" si="20"/>
        <v>35</v>
      </c>
      <c r="AK70" s="38" t="str">
        <f t="array" ref="AK70">AJ70&amp;CHOOSE(AND(AJ70&lt;&gt;{11,12,13})*MIN(4,MOD(AJ70,10))+1,"th","st","nd","rd","th")</f>
        <v>35th</v>
      </c>
      <c r="AL70" s="38">
        <v>330.96899999999999</v>
      </c>
      <c r="AM70" s="38">
        <v>458.00599999999997</v>
      </c>
      <c r="AN70" s="38">
        <v>2051.0010000000002</v>
      </c>
      <c r="AO70" s="29">
        <f t="shared" si="21"/>
        <v>40</v>
      </c>
      <c r="AP70" s="38" t="str">
        <f t="array" ref="AP70">AO70&amp;CHOOSE(AND(AO70&lt;&gt;{11,12,13})*MIN(4,MOD(AO70,10))+1,"th","st","nd","rd","th")</f>
        <v>40th</v>
      </c>
      <c r="AQ70" s="77">
        <v>0.86</v>
      </c>
      <c r="AR70" s="36">
        <v>2064.4229999999998</v>
      </c>
      <c r="AS70" s="29">
        <f t="shared" si="22"/>
        <v>36</v>
      </c>
      <c r="AT70" s="38" t="str">
        <f t="array" ref="AT70">AS70&amp;CHOOSE(AND(AS70&lt;&gt;{11,12,13})*MIN(4,MOD(AS70,10))+1,"th","st","nd","rd","th")</f>
        <v>36th</v>
      </c>
      <c r="AU70" s="40">
        <f t="shared" si="23"/>
        <v>7.0600706101176024E-4</v>
      </c>
    </row>
    <row r="71" spans="1:47" x14ac:dyDescent="0.25">
      <c r="A71" s="7">
        <v>108053003</v>
      </c>
      <c r="B71" s="8" t="s">
        <v>282</v>
      </c>
      <c r="C71" s="8" t="s">
        <v>132</v>
      </c>
      <c r="D71" s="27">
        <v>41765</v>
      </c>
      <c r="E71" s="29">
        <f t="shared" si="12"/>
        <v>18</v>
      </c>
      <c r="F71" s="38" t="str">
        <f t="array" ref="F71">E71&amp;CHOOSE(AND(E71&lt;&gt;{11,12,13})*MIN(4,MOD(E71,10))+1,"th","st","nd","rd","th")</f>
        <v>18th</v>
      </c>
      <c r="G71" s="29">
        <v>4096</v>
      </c>
      <c r="H71" s="30">
        <v>1.2718</v>
      </c>
      <c r="I71" s="31">
        <v>0.8589</v>
      </c>
      <c r="J71" s="94">
        <f t="shared" si="13"/>
        <v>62</v>
      </c>
      <c r="K71" s="33">
        <v>167.21199999999999</v>
      </c>
      <c r="L71" s="34">
        <v>0.26319999999999999</v>
      </c>
      <c r="M71" s="29">
        <f t="shared" si="14"/>
        <v>87</v>
      </c>
      <c r="N71" s="38" t="str">
        <f t="array" ref="N71">M71&amp;CHOOSE(AND(M71&lt;&gt;{11,12,13})*MIN(4,MOD(M71,10))+1,"th","st","nd","rd","th")</f>
        <v>87th</v>
      </c>
      <c r="O71" s="34">
        <v>0.3226</v>
      </c>
      <c r="P71" s="29">
        <f t="shared" si="15"/>
        <v>98</v>
      </c>
      <c r="Q71" s="38" t="str">
        <f t="array" ref="Q71">P71&amp;CHOOSE(AND(P71&lt;&gt;{11,12,13})*MIN(4,MOD(P71,10))+1,"th","st","nd","rd","th")</f>
        <v>98th</v>
      </c>
      <c r="R71" s="35">
        <v>213.316</v>
      </c>
      <c r="S71" s="35">
        <v>130.72900000000001</v>
      </c>
      <c r="T71" s="35">
        <v>0</v>
      </c>
      <c r="U71" s="35">
        <v>344.04500000000002</v>
      </c>
      <c r="V71" s="36">
        <v>26.754000000000001</v>
      </c>
      <c r="W71" s="220">
        <f t="shared" si="16"/>
        <v>1.9806246141135606E-2</v>
      </c>
      <c r="X71" s="29">
        <f t="shared" si="17"/>
        <v>32</v>
      </c>
      <c r="Y71" s="38" t="str">
        <f t="array" ref="Y71">X71&amp;CHOOSE(AND(X71&lt;&gt;{11,12,13})*MIN(4,MOD(X71,10))+1,"th","st","nd","rd","th")</f>
        <v>32nd</v>
      </c>
      <c r="Z71" s="37">
        <v>5.351</v>
      </c>
      <c r="AA71" s="28">
        <v>1</v>
      </c>
      <c r="AB71" s="221">
        <f t="shared" si="18"/>
        <v>7.4030971597277432E-4</v>
      </c>
      <c r="AC71" s="29">
        <f t="shared" si="19"/>
        <v>18</v>
      </c>
      <c r="AD71" s="38" t="str">
        <f t="array" ref="AD71">AC71&amp;CHOOSE(AND(AC71&lt;&gt;{11,12,13})*MIN(4,MOD(AC71,10))+1,"th","st","nd","rd","th")</f>
        <v>18th</v>
      </c>
      <c r="AE71" s="37">
        <v>0.6</v>
      </c>
      <c r="AF71" s="38">
        <v>1350.7860000000001</v>
      </c>
      <c r="AG71" s="38">
        <v>1326.242</v>
      </c>
      <c r="AH71" s="38">
        <v>1352.1120000000001</v>
      </c>
      <c r="AI71" s="38">
        <v>1343.047</v>
      </c>
      <c r="AJ71" s="29">
        <f t="shared" si="20"/>
        <v>28</v>
      </c>
      <c r="AK71" s="38" t="str">
        <f t="array" ref="AK71">AJ71&amp;CHOOSE(AND(AJ71&lt;&gt;{11,12,13})*MIN(4,MOD(AJ71,10))+1,"th","st","nd","rd","th")</f>
        <v>28th</v>
      </c>
      <c r="AL71" s="38">
        <v>349.99599999999998</v>
      </c>
      <c r="AM71" s="38">
        <v>517.20799999999997</v>
      </c>
      <c r="AN71" s="38">
        <v>1860.2550000000001</v>
      </c>
      <c r="AO71" s="29">
        <f t="shared" si="21"/>
        <v>33</v>
      </c>
      <c r="AP71" s="38" t="str">
        <f t="array" ref="AP71">AO71&amp;CHOOSE(AND(AO71&lt;&gt;{11,12,13})*MIN(4,MOD(AO71,10))+1,"th","st","nd","rd","th")</f>
        <v>33rd</v>
      </c>
      <c r="AQ71" s="77">
        <v>1.1599999999999999</v>
      </c>
      <c r="AR71" s="36">
        <v>2744.4119999999998</v>
      </c>
      <c r="AS71" s="29">
        <f t="shared" si="22"/>
        <v>54</v>
      </c>
      <c r="AT71" s="38" t="str">
        <f t="array" ref="AT71">AS71&amp;CHOOSE(AND(AS71&lt;&gt;{11,12,13})*MIN(4,MOD(AS71,10))+1,"th","st","nd","rd","th")</f>
        <v>54th</v>
      </c>
      <c r="AU71" s="40">
        <f t="shared" si="23"/>
        <v>9.3855486512473799E-4</v>
      </c>
    </row>
    <row r="72" spans="1:47" x14ac:dyDescent="0.25">
      <c r="A72" s="7">
        <v>108056004</v>
      </c>
      <c r="B72" s="8" t="s">
        <v>449</v>
      </c>
      <c r="C72" s="8" t="s">
        <v>132</v>
      </c>
      <c r="D72" s="27">
        <v>52152</v>
      </c>
      <c r="E72" s="29">
        <f t="shared" si="12"/>
        <v>53</v>
      </c>
      <c r="F72" s="38" t="str">
        <f t="array" ref="F72">E72&amp;CHOOSE(AND(E72&lt;&gt;{11,12,13})*MIN(4,MOD(E72,10))+1,"th","st","nd","rd","th")</f>
        <v>53rd</v>
      </c>
      <c r="G72" s="29">
        <v>2488</v>
      </c>
      <c r="H72" s="30">
        <v>1.0185</v>
      </c>
      <c r="I72" s="31">
        <v>0.86580000000000001</v>
      </c>
      <c r="J72" s="94">
        <f t="shared" si="13"/>
        <v>55</v>
      </c>
      <c r="K72" s="33">
        <v>123.301</v>
      </c>
      <c r="L72" s="34">
        <v>0.19869999999999999</v>
      </c>
      <c r="M72" s="29">
        <f t="shared" si="14"/>
        <v>71</v>
      </c>
      <c r="N72" s="38" t="str">
        <f t="array" ref="N72">M72&amp;CHOOSE(AND(M72&lt;&gt;{11,12,13})*MIN(4,MOD(M72,10))+1,"th","st","nd","rd","th")</f>
        <v>71st</v>
      </c>
      <c r="O72" s="34">
        <v>0.1857</v>
      </c>
      <c r="P72" s="29">
        <f t="shared" si="15"/>
        <v>53</v>
      </c>
      <c r="Q72" s="38" t="str">
        <f t="array" ref="Q72">P72&amp;CHOOSE(AND(P72&lt;&gt;{11,12,13})*MIN(4,MOD(P72,10))+1,"th","st","nd","rd","th")</f>
        <v>53rd</v>
      </c>
      <c r="R72" s="35">
        <v>116.041</v>
      </c>
      <c r="S72" s="35">
        <v>54.225000000000001</v>
      </c>
      <c r="T72" s="35">
        <v>0</v>
      </c>
      <c r="U72" s="35">
        <v>170.26599999999999</v>
      </c>
      <c r="V72" s="36">
        <v>13.776999999999999</v>
      </c>
      <c r="W72" s="220">
        <f t="shared" si="16"/>
        <v>1.4154384191308671E-2</v>
      </c>
      <c r="X72" s="29">
        <f t="shared" si="17"/>
        <v>15</v>
      </c>
      <c r="Y72" s="38" t="str">
        <f t="array" ref="Y72">X72&amp;CHOOSE(AND(X72&lt;&gt;{11,12,13})*MIN(4,MOD(X72,10))+1,"th","st","nd","rd","th")</f>
        <v>15th</v>
      </c>
      <c r="Z72" s="37">
        <v>2.7549999999999999</v>
      </c>
      <c r="AA72" s="28">
        <v>2</v>
      </c>
      <c r="AB72" s="221">
        <f t="shared" si="18"/>
        <v>2.0547846688406288E-3</v>
      </c>
      <c r="AC72" s="29">
        <f t="shared" si="19"/>
        <v>35</v>
      </c>
      <c r="AD72" s="38" t="str">
        <f t="array" ref="AD72">AC72&amp;CHOOSE(AND(AC72&lt;&gt;{11,12,13})*MIN(4,MOD(AC72,10))+1,"th","st","nd","rd","th")</f>
        <v>35th</v>
      </c>
      <c r="AE72" s="37">
        <v>1.2</v>
      </c>
      <c r="AF72" s="38">
        <v>973.33799999999997</v>
      </c>
      <c r="AG72" s="38">
        <v>994.09799999999996</v>
      </c>
      <c r="AH72" s="38">
        <v>1026.7139999999999</v>
      </c>
      <c r="AI72" s="38">
        <v>998.05</v>
      </c>
      <c r="AJ72" s="29">
        <f t="shared" si="20"/>
        <v>15</v>
      </c>
      <c r="AK72" s="38" t="str">
        <f t="array" ref="AK72">AJ72&amp;CHOOSE(AND(AJ72&lt;&gt;{11,12,13})*MIN(4,MOD(AJ72,10))+1,"th","st","nd","rd","th")</f>
        <v>15th</v>
      </c>
      <c r="AL72" s="38">
        <v>174.221</v>
      </c>
      <c r="AM72" s="38">
        <v>297.52199999999999</v>
      </c>
      <c r="AN72" s="38">
        <v>1295.5719999999999</v>
      </c>
      <c r="AO72" s="29">
        <f t="shared" si="21"/>
        <v>16</v>
      </c>
      <c r="AP72" s="38" t="str">
        <f t="array" ref="AP72">AO72&amp;CHOOSE(AND(AO72&lt;&gt;{11,12,13})*MIN(4,MOD(AO72,10))+1,"th","st","nd","rd","th")</f>
        <v>16th</v>
      </c>
      <c r="AQ72" s="77">
        <v>0.88</v>
      </c>
      <c r="AR72" s="36">
        <v>1161.1949999999999</v>
      </c>
      <c r="AS72" s="29">
        <f t="shared" si="22"/>
        <v>9</v>
      </c>
      <c r="AT72" s="38" t="str">
        <f t="array" ref="AT72">AS72&amp;CHOOSE(AND(AS72&lt;&gt;{11,12,13})*MIN(4,MOD(AS72,10))+1,"th","st","nd","rd","th")</f>
        <v>9th</v>
      </c>
      <c r="AU72" s="40">
        <f t="shared" si="23"/>
        <v>3.9711428772666791E-4</v>
      </c>
    </row>
    <row r="73" spans="1:47" x14ac:dyDescent="0.25">
      <c r="A73" s="7">
        <v>108058003</v>
      </c>
      <c r="B73" s="8" t="s">
        <v>594</v>
      </c>
      <c r="C73" s="8" t="s">
        <v>132</v>
      </c>
      <c r="D73" s="27">
        <v>40533</v>
      </c>
      <c r="E73" s="29">
        <f t="shared" si="12"/>
        <v>14</v>
      </c>
      <c r="F73" s="38" t="str">
        <f t="array" ref="F73">E73&amp;CHOOSE(AND(E73&lt;&gt;{11,12,13})*MIN(4,MOD(E73,10))+1,"th","st","nd","rd","th")</f>
        <v>14th</v>
      </c>
      <c r="G73" s="29">
        <v>2977</v>
      </c>
      <c r="H73" s="30">
        <v>1.3104</v>
      </c>
      <c r="I73" s="31">
        <v>0.87290000000000001</v>
      </c>
      <c r="J73" s="94">
        <f t="shared" si="13"/>
        <v>49</v>
      </c>
      <c r="K73" s="33">
        <v>144.21799999999999</v>
      </c>
      <c r="L73" s="34">
        <v>0.25430000000000003</v>
      </c>
      <c r="M73" s="29">
        <f t="shared" si="14"/>
        <v>86</v>
      </c>
      <c r="N73" s="38" t="str">
        <f t="array" ref="N73">M73&amp;CHOOSE(AND(M73&lt;&gt;{11,12,13})*MIN(4,MOD(M73,10))+1,"th","st","nd","rd","th")</f>
        <v>86th</v>
      </c>
      <c r="O73" s="34">
        <v>0.13200000000000001</v>
      </c>
      <c r="P73" s="29">
        <f t="shared" si="15"/>
        <v>30</v>
      </c>
      <c r="Q73" s="38" t="str">
        <f t="array" ref="Q73">P73&amp;CHOOSE(AND(P73&lt;&gt;{11,12,13})*MIN(4,MOD(P73,10))+1,"th","st","nd","rd","th")</f>
        <v>30th</v>
      </c>
      <c r="R73" s="35">
        <v>161.476</v>
      </c>
      <c r="S73" s="35">
        <v>41.908999999999999</v>
      </c>
      <c r="T73" s="35">
        <v>0</v>
      </c>
      <c r="U73" s="35">
        <v>203.38499999999999</v>
      </c>
      <c r="V73" s="36">
        <v>31.986000000000001</v>
      </c>
      <c r="W73" s="220">
        <f t="shared" si="16"/>
        <v>3.0223744149854438E-2</v>
      </c>
      <c r="X73" s="29">
        <f t="shared" si="17"/>
        <v>62</v>
      </c>
      <c r="Y73" s="38" t="str">
        <f t="array" ref="Y73">X73&amp;CHOOSE(AND(X73&lt;&gt;{11,12,13})*MIN(4,MOD(X73,10))+1,"th","st","nd","rd","th")</f>
        <v>62nd</v>
      </c>
      <c r="Z73" s="37">
        <v>6.3970000000000002</v>
      </c>
      <c r="AA73" s="28">
        <v>0</v>
      </c>
      <c r="AB73" s="221">
        <f t="shared" si="18"/>
        <v>0</v>
      </c>
      <c r="AC73" s="29">
        <f t="shared" si="19"/>
        <v>1</v>
      </c>
      <c r="AD73" s="38" t="str">
        <f t="array" ref="AD73">AC73&amp;CHOOSE(AND(AC73&lt;&gt;{11,12,13})*MIN(4,MOD(AC73,10))+1,"th","st","nd","rd","th")</f>
        <v>1st</v>
      </c>
      <c r="AE73" s="37">
        <v>0</v>
      </c>
      <c r="AF73" s="38">
        <v>1058.307</v>
      </c>
      <c r="AG73" s="38">
        <v>1076.807</v>
      </c>
      <c r="AH73" s="38">
        <v>1105.991</v>
      </c>
      <c r="AI73" s="38">
        <v>1080.3679999999999</v>
      </c>
      <c r="AJ73" s="29">
        <f t="shared" si="20"/>
        <v>17</v>
      </c>
      <c r="AK73" s="38" t="str">
        <f t="array" ref="AK73">AJ73&amp;CHOOSE(AND(AJ73&lt;&gt;{11,12,13})*MIN(4,MOD(AJ73,10))+1,"th","st","nd","rd","th")</f>
        <v>17th</v>
      </c>
      <c r="AL73" s="38">
        <v>209.78200000000001</v>
      </c>
      <c r="AM73" s="38">
        <v>354</v>
      </c>
      <c r="AN73" s="38">
        <v>1434.3679999999999</v>
      </c>
      <c r="AO73" s="29">
        <f t="shared" si="21"/>
        <v>21</v>
      </c>
      <c r="AP73" s="38" t="str">
        <f t="array" ref="AP73">AO73&amp;CHOOSE(AND(AO73&lt;&gt;{11,12,13})*MIN(4,MOD(AO73,10))+1,"th","st","nd","rd","th")</f>
        <v>21st</v>
      </c>
      <c r="AQ73" s="77">
        <v>1.08</v>
      </c>
      <c r="AR73" s="36">
        <v>2029.963</v>
      </c>
      <c r="AS73" s="29">
        <f t="shared" si="22"/>
        <v>36</v>
      </c>
      <c r="AT73" s="38" t="str">
        <f t="array" ref="AT73">AS73&amp;CHOOSE(AND(AS73&lt;&gt;{11,12,13})*MIN(4,MOD(AS73,10))+1,"th","st","nd","rd","th")</f>
        <v>36th</v>
      </c>
      <c r="AU73" s="40">
        <f t="shared" si="23"/>
        <v>6.9422216841830186E-4</v>
      </c>
    </row>
    <row r="74" spans="1:47" x14ac:dyDescent="0.25">
      <c r="A74" s="7">
        <v>114060503</v>
      </c>
      <c r="B74" s="8" t="s">
        <v>111</v>
      </c>
      <c r="C74" s="8" t="s">
        <v>112</v>
      </c>
      <c r="D74" s="27">
        <v>48945</v>
      </c>
      <c r="E74" s="29">
        <f t="shared" si="12"/>
        <v>43</v>
      </c>
      <c r="F74" s="38" t="str">
        <f t="array" ref="F74">E74&amp;CHOOSE(AND(E74&lt;&gt;{11,12,13})*MIN(4,MOD(E74,10))+1,"th","st","nd","rd","th")</f>
        <v>43rd</v>
      </c>
      <c r="G74" s="29">
        <v>3035</v>
      </c>
      <c r="H74" s="30">
        <v>1.0851999999999999</v>
      </c>
      <c r="I74" s="31">
        <v>-0.16</v>
      </c>
      <c r="J74" s="94">
        <f t="shared" si="13"/>
        <v>376</v>
      </c>
      <c r="K74" s="33">
        <v>0</v>
      </c>
      <c r="L74" s="34">
        <v>0.24890000000000001</v>
      </c>
      <c r="M74" s="29">
        <f t="shared" si="14"/>
        <v>85</v>
      </c>
      <c r="N74" s="38" t="str">
        <f t="array" ref="N74">M74&amp;CHOOSE(AND(M74&lt;&gt;{11,12,13})*MIN(4,MOD(M74,10))+1,"th","st","nd","rd","th")</f>
        <v>85th</v>
      </c>
      <c r="O74" s="34">
        <v>0.1109</v>
      </c>
      <c r="P74" s="29">
        <f t="shared" si="15"/>
        <v>20</v>
      </c>
      <c r="Q74" s="38" t="str">
        <f t="array" ref="Q74">P74&amp;CHOOSE(AND(P74&lt;&gt;{11,12,13})*MIN(4,MOD(P74,10))+1,"th","st","nd","rd","th")</f>
        <v>20th</v>
      </c>
      <c r="R74" s="35">
        <v>160.86000000000001</v>
      </c>
      <c r="S74" s="35">
        <v>35.835999999999999</v>
      </c>
      <c r="T74" s="35">
        <v>0</v>
      </c>
      <c r="U74" s="35">
        <v>196.696</v>
      </c>
      <c r="V74" s="36">
        <v>32.993000000000002</v>
      </c>
      <c r="W74" s="220">
        <f t="shared" si="16"/>
        <v>3.063018734797705E-2</v>
      </c>
      <c r="X74" s="29">
        <f t="shared" si="17"/>
        <v>63</v>
      </c>
      <c r="Y74" s="38" t="str">
        <f t="array" ref="Y74">X74&amp;CHOOSE(AND(X74&lt;&gt;{11,12,13})*MIN(4,MOD(X74,10))+1,"th","st","nd","rd","th")</f>
        <v>63rd</v>
      </c>
      <c r="Z74" s="37">
        <v>6.5990000000000002</v>
      </c>
      <c r="AA74" s="28">
        <v>25</v>
      </c>
      <c r="AB74" s="221">
        <f t="shared" si="18"/>
        <v>2.3209610635571976E-2</v>
      </c>
      <c r="AC74" s="29">
        <f t="shared" si="19"/>
        <v>85</v>
      </c>
      <c r="AD74" s="38" t="str">
        <f t="array" ref="AD74">AC74&amp;CHOOSE(AND(AC74&lt;&gt;{11,12,13})*MIN(4,MOD(AC74,10))+1,"th","st","nd","rd","th")</f>
        <v>85th</v>
      </c>
      <c r="AE74" s="37">
        <v>15</v>
      </c>
      <c r="AF74" s="38">
        <v>1077.1400000000001</v>
      </c>
      <c r="AG74" s="38">
        <v>1053.953</v>
      </c>
      <c r="AH74" s="38">
        <v>1039.223</v>
      </c>
      <c r="AI74" s="38">
        <v>1056.7719999999999</v>
      </c>
      <c r="AJ74" s="29">
        <f t="shared" si="20"/>
        <v>17</v>
      </c>
      <c r="AK74" s="38" t="str">
        <f t="array" ref="AK74">AJ74&amp;CHOOSE(AND(AJ74&lt;&gt;{11,12,13})*MIN(4,MOD(AJ74,10))+1,"th","st","nd","rd","th")</f>
        <v>17th</v>
      </c>
      <c r="AL74" s="38">
        <v>218.29499999999999</v>
      </c>
      <c r="AM74" s="38">
        <v>218.29499999999999</v>
      </c>
      <c r="AN74" s="38">
        <v>1275.067</v>
      </c>
      <c r="AO74" s="29">
        <f t="shared" si="21"/>
        <v>15</v>
      </c>
      <c r="AP74" s="38" t="str">
        <f t="array" ref="AP74">AO74&amp;CHOOSE(AND(AO74&lt;&gt;{11,12,13})*MIN(4,MOD(AO74,10))+1,"th","st","nd","rd","th")</f>
        <v>15th</v>
      </c>
      <c r="AQ74" s="77">
        <v>1.62</v>
      </c>
      <c r="AR74" s="36">
        <v>2241.598</v>
      </c>
      <c r="AS74" s="29">
        <f t="shared" si="22"/>
        <v>42</v>
      </c>
      <c r="AT74" s="38" t="str">
        <f t="array" ref="AT74">AS74&amp;CHOOSE(AND(AS74&lt;&gt;{11,12,13})*MIN(4,MOD(AS74,10))+1,"th","st","nd","rd","th")</f>
        <v>42nd</v>
      </c>
      <c r="AU74" s="40">
        <f t="shared" si="23"/>
        <v>7.6659871351454612E-4</v>
      </c>
    </row>
    <row r="75" spans="1:47" x14ac:dyDescent="0.25">
      <c r="A75" s="7">
        <v>114060753</v>
      </c>
      <c r="B75" s="8" t="s">
        <v>163</v>
      </c>
      <c r="C75" s="8" t="s">
        <v>112</v>
      </c>
      <c r="D75" s="27">
        <v>70023</v>
      </c>
      <c r="E75" s="29">
        <f t="shared" si="12"/>
        <v>86</v>
      </c>
      <c r="F75" s="38" t="str">
        <f t="array" ref="F75">E75&amp;CHOOSE(AND(E75&lt;&gt;{11,12,13})*MIN(4,MOD(E75,10))+1,"th","st","nd","rd","th")</f>
        <v>86th</v>
      </c>
      <c r="G75" s="29">
        <v>17944</v>
      </c>
      <c r="H75" s="30">
        <v>0.75849999999999995</v>
      </c>
      <c r="I75" s="31">
        <v>7.6E-3</v>
      </c>
      <c r="J75" s="94">
        <f t="shared" si="13"/>
        <v>358</v>
      </c>
      <c r="K75" s="33">
        <v>0</v>
      </c>
      <c r="L75" s="34">
        <v>5.4800000000000001E-2</v>
      </c>
      <c r="M75" s="29">
        <f t="shared" si="14"/>
        <v>14</v>
      </c>
      <c r="N75" s="38" t="str">
        <f t="array" ref="N75">M75&amp;CHOOSE(AND(M75&lt;&gt;{11,12,13})*MIN(4,MOD(M75,10))+1,"th","st","nd","rd","th")</f>
        <v>14th</v>
      </c>
      <c r="O75" s="34">
        <v>0.129</v>
      </c>
      <c r="P75" s="29">
        <f t="shared" si="15"/>
        <v>28</v>
      </c>
      <c r="Q75" s="38" t="str">
        <f t="array" ref="Q75">P75&amp;CHOOSE(AND(P75&lt;&gt;{11,12,13})*MIN(4,MOD(P75,10))+1,"th","st","nd","rd","th")</f>
        <v>28th</v>
      </c>
      <c r="R75" s="35">
        <v>229.101</v>
      </c>
      <c r="S75" s="35">
        <v>269.65300000000002</v>
      </c>
      <c r="T75" s="35">
        <v>0</v>
      </c>
      <c r="U75" s="35">
        <v>498.75400000000002</v>
      </c>
      <c r="V75" s="36">
        <v>132.68600000000001</v>
      </c>
      <c r="W75" s="220">
        <f t="shared" si="16"/>
        <v>1.90427749872377E-2</v>
      </c>
      <c r="X75" s="29">
        <f t="shared" si="17"/>
        <v>29</v>
      </c>
      <c r="Y75" s="38" t="str">
        <f t="array" ref="Y75">X75&amp;CHOOSE(AND(X75&lt;&gt;{11,12,13})*MIN(4,MOD(X75,10))+1,"th","st","nd","rd","th")</f>
        <v>29th</v>
      </c>
      <c r="Z75" s="37">
        <v>26.536999999999999</v>
      </c>
      <c r="AA75" s="28">
        <v>16</v>
      </c>
      <c r="AB75" s="221">
        <f t="shared" si="18"/>
        <v>2.2962814448834329E-3</v>
      </c>
      <c r="AC75" s="29">
        <f t="shared" si="19"/>
        <v>37</v>
      </c>
      <c r="AD75" s="38" t="str">
        <f t="array" ref="AD75">AC75&amp;CHOOSE(AND(AC75&lt;&gt;{11,12,13})*MIN(4,MOD(AC75,10))+1,"th","st","nd","rd","th")</f>
        <v>37th</v>
      </c>
      <c r="AE75" s="37">
        <v>9.6</v>
      </c>
      <c r="AF75" s="38">
        <v>6967.7870000000003</v>
      </c>
      <c r="AG75" s="38">
        <v>7048.6310000000003</v>
      </c>
      <c r="AH75" s="38">
        <v>7104.1629999999996</v>
      </c>
      <c r="AI75" s="38">
        <v>7040.1940000000004</v>
      </c>
      <c r="AJ75" s="29">
        <f t="shared" si="20"/>
        <v>91</v>
      </c>
      <c r="AK75" s="38" t="str">
        <f t="array" ref="AK75">AJ75&amp;CHOOSE(AND(AJ75&lt;&gt;{11,12,13})*MIN(4,MOD(AJ75,10))+1,"th","st","nd","rd","th")</f>
        <v>91st</v>
      </c>
      <c r="AL75" s="38">
        <v>534.89099999999996</v>
      </c>
      <c r="AM75" s="38">
        <v>534.89099999999996</v>
      </c>
      <c r="AN75" s="38">
        <v>7575.085</v>
      </c>
      <c r="AO75" s="29">
        <f t="shared" si="21"/>
        <v>91</v>
      </c>
      <c r="AP75" s="38" t="str">
        <f t="array" ref="AP75">AO75&amp;CHOOSE(AND(AO75&lt;&gt;{11,12,13})*MIN(4,MOD(AO75,10))+1,"th","st","nd","rd","th")</f>
        <v>91st</v>
      </c>
      <c r="AQ75" s="77">
        <v>1</v>
      </c>
      <c r="AR75" s="36">
        <v>5745.7020000000002</v>
      </c>
      <c r="AS75" s="29">
        <f t="shared" si="22"/>
        <v>83</v>
      </c>
      <c r="AT75" s="38" t="str">
        <f t="array" ref="AT75">AS75&amp;CHOOSE(AND(AS75&lt;&gt;{11,12,13})*MIN(4,MOD(AS75,10))+1,"th","st","nd","rd","th")</f>
        <v>83rd</v>
      </c>
      <c r="AU75" s="40">
        <f t="shared" si="23"/>
        <v>1.9649588201978924E-3</v>
      </c>
    </row>
    <row r="76" spans="1:47" x14ac:dyDescent="0.25">
      <c r="A76" s="7">
        <v>114060853</v>
      </c>
      <c r="B76" s="8" t="s">
        <v>166</v>
      </c>
      <c r="C76" s="8" t="s">
        <v>112</v>
      </c>
      <c r="D76" s="27">
        <v>62422</v>
      </c>
      <c r="E76" s="29">
        <f t="shared" si="12"/>
        <v>75</v>
      </c>
      <c r="F76" s="38" t="str">
        <f t="array" ref="F76">E76&amp;CHOOSE(AND(E76&lt;&gt;{11,12,13})*MIN(4,MOD(E76,10))+1,"th","st","nd","rd","th")</f>
        <v>75th</v>
      </c>
      <c r="G76" s="29">
        <v>5114</v>
      </c>
      <c r="H76" s="30">
        <v>0.85089999999999999</v>
      </c>
      <c r="I76" s="31">
        <v>0.69879999999999998</v>
      </c>
      <c r="J76" s="94">
        <f t="shared" si="13"/>
        <v>182</v>
      </c>
      <c r="K76" s="33">
        <v>0</v>
      </c>
      <c r="L76" s="34">
        <v>3.2000000000000001E-2</v>
      </c>
      <c r="M76" s="29">
        <f t="shared" si="14"/>
        <v>5</v>
      </c>
      <c r="N76" s="38" t="str">
        <f t="array" ref="N76">M76&amp;CHOOSE(AND(M76&lt;&gt;{11,12,13})*MIN(4,MOD(M76,10))+1,"th","st","nd","rd","th")</f>
        <v>5th</v>
      </c>
      <c r="O76" s="34">
        <v>7.3800000000000004E-2</v>
      </c>
      <c r="P76" s="29">
        <f t="shared" si="15"/>
        <v>7</v>
      </c>
      <c r="Q76" s="38" t="str">
        <f t="array" ref="Q76">P76&amp;CHOOSE(AND(P76&lt;&gt;{11,12,13})*MIN(4,MOD(P76,10))+1,"th","st","nd","rd","th")</f>
        <v>7th</v>
      </c>
      <c r="R76" s="35">
        <v>29.577999999999999</v>
      </c>
      <c r="S76" s="35">
        <v>34.106999999999999</v>
      </c>
      <c r="T76" s="35">
        <v>0</v>
      </c>
      <c r="U76" s="35">
        <v>63.685000000000002</v>
      </c>
      <c r="V76" s="36">
        <v>35.055999999999997</v>
      </c>
      <c r="W76" s="220">
        <f t="shared" si="16"/>
        <v>2.27560707089591E-2</v>
      </c>
      <c r="X76" s="29">
        <f t="shared" si="17"/>
        <v>42</v>
      </c>
      <c r="Y76" s="38" t="str">
        <f t="array" ref="Y76">X76&amp;CHOOSE(AND(X76&lt;&gt;{11,12,13})*MIN(4,MOD(X76,10))+1,"th","st","nd","rd","th")</f>
        <v>42nd</v>
      </c>
      <c r="Z76" s="37">
        <v>7.0110000000000001</v>
      </c>
      <c r="AA76" s="28">
        <v>9</v>
      </c>
      <c r="AB76" s="221">
        <f t="shared" si="18"/>
        <v>5.8422134978500656E-3</v>
      </c>
      <c r="AC76" s="29">
        <f t="shared" si="19"/>
        <v>58</v>
      </c>
      <c r="AD76" s="38" t="str">
        <f t="array" ref="AD76">AC76&amp;CHOOSE(AND(AC76&lt;&gt;{11,12,13})*MIN(4,MOD(AC76,10))+1,"th","st","nd","rd","th")</f>
        <v>58th</v>
      </c>
      <c r="AE76" s="37">
        <v>5.4</v>
      </c>
      <c r="AF76" s="38">
        <v>1540.5119999999999</v>
      </c>
      <c r="AG76" s="38">
        <v>1598.1880000000001</v>
      </c>
      <c r="AH76" s="38">
        <v>1663.405</v>
      </c>
      <c r="AI76" s="38">
        <v>1600.702</v>
      </c>
      <c r="AJ76" s="29">
        <f t="shared" si="20"/>
        <v>35</v>
      </c>
      <c r="AK76" s="38" t="str">
        <f t="array" ref="AK76">AJ76&amp;CHOOSE(AND(AJ76&lt;&gt;{11,12,13})*MIN(4,MOD(AJ76,10))+1,"th","st","nd","rd","th")</f>
        <v>35th</v>
      </c>
      <c r="AL76" s="38">
        <v>76.096000000000004</v>
      </c>
      <c r="AM76" s="38">
        <v>76.096000000000004</v>
      </c>
      <c r="AN76" s="38">
        <v>1676.798</v>
      </c>
      <c r="AO76" s="29">
        <f t="shared" si="21"/>
        <v>28</v>
      </c>
      <c r="AP76" s="38" t="str">
        <f t="array" ref="AP76">AO76&amp;CHOOSE(AND(AO76&lt;&gt;{11,12,13})*MIN(4,MOD(AO76,10))+1,"th","st","nd","rd","th")</f>
        <v>28th</v>
      </c>
      <c r="AQ76" s="77">
        <v>0.98</v>
      </c>
      <c r="AR76" s="36">
        <v>1398.252</v>
      </c>
      <c r="AS76" s="29">
        <f t="shared" si="22"/>
        <v>16</v>
      </c>
      <c r="AT76" s="38" t="str">
        <f t="array" ref="AT76">AS76&amp;CHOOSE(AND(AS76&lt;&gt;{11,12,13})*MIN(4,MOD(AS76,10))+1,"th","st","nd","rd","th")</f>
        <v>16th</v>
      </c>
      <c r="AU76" s="40">
        <f t="shared" si="23"/>
        <v>4.7818484151446476E-4</v>
      </c>
    </row>
    <row r="77" spans="1:47" x14ac:dyDescent="0.25">
      <c r="A77" s="7">
        <v>114061103</v>
      </c>
      <c r="B77" s="8" t="s">
        <v>234</v>
      </c>
      <c r="C77" s="8" t="s">
        <v>112</v>
      </c>
      <c r="D77" s="27">
        <v>65304</v>
      </c>
      <c r="E77" s="29">
        <f t="shared" si="12"/>
        <v>80</v>
      </c>
      <c r="F77" s="38" t="str">
        <f t="array" ref="F77">E77&amp;CHOOSE(AND(E77&lt;&gt;{11,12,13})*MIN(4,MOD(E77,10))+1,"th","st","nd","rd","th")</f>
        <v>80th</v>
      </c>
      <c r="G77" s="29">
        <v>7068</v>
      </c>
      <c r="H77" s="30">
        <v>0.81330000000000002</v>
      </c>
      <c r="I77" s="31">
        <v>0.51700000000000002</v>
      </c>
      <c r="J77" s="94">
        <f t="shared" si="13"/>
        <v>255</v>
      </c>
      <c r="K77" s="33">
        <v>0</v>
      </c>
      <c r="L77" s="34">
        <v>9.7699999999999995E-2</v>
      </c>
      <c r="M77" s="29">
        <f t="shared" si="14"/>
        <v>31</v>
      </c>
      <c r="N77" s="38" t="str">
        <f t="array" ref="N77">M77&amp;CHOOSE(AND(M77&lt;&gt;{11,12,13})*MIN(4,MOD(M77,10))+1,"th","st","nd","rd","th")</f>
        <v>31st</v>
      </c>
      <c r="O77" s="34">
        <v>0.2001</v>
      </c>
      <c r="P77" s="29">
        <f t="shared" si="15"/>
        <v>60</v>
      </c>
      <c r="Q77" s="38" t="str">
        <f t="array" ref="Q77">P77&amp;CHOOSE(AND(P77&lt;&gt;{11,12,13})*MIN(4,MOD(P77,10))+1,"th","st","nd","rd","th")</f>
        <v>60th</v>
      </c>
      <c r="R77" s="35">
        <v>158.28899999999999</v>
      </c>
      <c r="S77" s="35">
        <v>162.09700000000001</v>
      </c>
      <c r="T77" s="35">
        <v>0</v>
      </c>
      <c r="U77" s="35">
        <v>320.38600000000002</v>
      </c>
      <c r="V77" s="36">
        <v>42.884</v>
      </c>
      <c r="W77" s="220">
        <f t="shared" si="16"/>
        <v>1.5881427758279661E-2</v>
      </c>
      <c r="X77" s="29">
        <f t="shared" si="17"/>
        <v>19</v>
      </c>
      <c r="Y77" s="38" t="str">
        <f t="array" ref="Y77">X77&amp;CHOOSE(AND(X77&lt;&gt;{11,12,13})*MIN(4,MOD(X77,10))+1,"th","st","nd","rd","th")</f>
        <v>19th</v>
      </c>
      <c r="Z77" s="37">
        <v>8.577</v>
      </c>
      <c r="AA77" s="28">
        <v>20</v>
      </c>
      <c r="AB77" s="221">
        <f t="shared" si="18"/>
        <v>7.4066914272361084E-3</v>
      </c>
      <c r="AC77" s="29">
        <f t="shared" si="19"/>
        <v>63</v>
      </c>
      <c r="AD77" s="38" t="str">
        <f t="array" ref="AD77">AC77&amp;CHOOSE(AND(AC77&lt;&gt;{11,12,13})*MIN(4,MOD(AC77,10))+1,"th","st","nd","rd","th")</f>
        <v>63rd</v>
      </c>
      <c r="AE77" s="37">
        <v>12</v>
      </c>
      <c r="AF77" s="38">
        <v>2700.261</v>
      </c>
      <c r="AG77" s="38">
        <v>2792.9259999999999</v>
      </c>
      <c r="AH77" s="38">
        <v>2767.0929999999998</v>
      </c>
      <c r="AI77" s="38">
        <v>2753.4270000000001</v>
      </c>
      <c r="AJ77" s="29">
        <f t="shared" si="20"/>
        <v>60</v>
      </c>
      <c r="AK77" s="38" t="str">
        <f t="array" ref="AK77">AJ77&amp;CHOOSE(AND(AJ77&lt;&gt;{11,12,13})*MIN(4,MOD(AJ77,10))+1,"th","st","nd","rd","th")</f>
        <v>60th</v>
      </c>
      <c r="AL77" s="38">
        <v>340.96300000000002</v>
      </c>
      <c r="AM77" s="38">
        <v>340.96300000000002</v>
      </c>
      <c r="AN77" s="38">
        <v>3094.39</v>
      </c>
      <c r="AO77" s="29">
        <f t="shared" si="21"/>
        <v>60</v>
      </c>
      <c r="AP77" s="38" t="str">
        <f t="array" ref="AP77">AO77&amp;CHOOSE(AND(AO77&lt;&gt;{11,12,13})*MIN(4,MOD(AO77,10))+1,"th","st","nd","rd","th")</f>
        <v>60th</v>
      </c>
      <c r="AQ77" s="77">
        <v>1.1000000000000001</v>
      </c>
      <c r="AR77" s="36">
        <v>2768.3339999999998</v>
      </c>
      <c r="AS77" s="29">
        <f t="shared" si="22"/>
        <v>54</v>
      </c>
      <c r="AT77" s="38" t="str">
        <f t="array" ref="AT77">AS77&amp;CHOOSE(AND(AS77&lt;&gt;{11,12,13})*MIN(4,MOD(AS77,10))+1,"th","st","nd","rd","th")</f>
        <v>54th</v>
      </c>
      <c r="AU77" s="40">
        <f t="shared" si="23"/>
        <v>9.4673589242075414E-4</v>
      </c>
    </row>
    <row r="78" spans="1:47" x14ac:dyDescent="0.25">
      <c r="A78" s="7">
        <v>114061503</v>
      </c>
      <c r="B78" s="8" t="s">
        <v>250</v>
      </c>
      <c r="C78" s="8" t="s">
        <v>112</v>
      </c>
      <c r="D78" s="27">
        <v>76574</v>
      </c>
      <c r="E78" s="29">
        <f t="shared" si="12"/>
        <v>90</v>
      </c>
      <c r="F78" s="38" t="str">
        <f t="array" ref="F78">E78&amp;CHOOSE(AND(E78&lt;&gt;{11,12,13})*MIN(4,MOD(E78,10))+1,"th","st","nd","rd","th")</f>
        <v>90th</v>
      </c>
      <c r="G78" s="29">
        <v>7787</v>
      </c>
      <c r="H78" s="30">
        <v>0.69359999999999999</v>
      </c>
      <c r="I78" s="31">
        <v>0.252</v>
      </c>
      <c r="J78" s="94">
        <f t="shared" si="13"/>
        <v>319</v>
      </c>
      <c r="K78" s="33">
        <v>0</v>
      </c>
      <c r="L78" s="34">
        <v>6.4600000000000005E-2</v>
      </c>
      <c r="M78" s="29">
        <f t="shared" si="14"/>
        <v>18</v>
      </c>
      <c r="N78" s="38" t="str">
        <f t="array" ref="N78">M78&amp;CHOOSE(AND(M78&lt;&gt;{11,12,13})*MIN(4,MOD(M78,10))+1,"th","st","nd","rd","th")</f>
        <v>18th</v>
      </c>
      <c r="O78" s="34">
        <v>9.4799999999999995E-2</v>
      </c>
      <c r="P78" s="29">
        <f t="shared" si="15"/>
        <v>14</v>
      </c>
      <c r="Q78" s="38" t="str">
        <f t="array" ref="Q78">P78&amp;CHOOSE(AND(P78&lt;&gt;{11,12,13})*MIN(4,MOD(P78,10))+1,"th","st","nd","rd","th")</f>
        <v>14th</v>
      </c>
      <c r="R78" s="35">
        <v>137.06</v>
      </c>
      <c r="S78" s="35">
        <v>100.56699999999999</v>
      </c>
      <c r="T78" s="35">
        <v>0</v>
      </c>
      <c r="U78" s="35">
        <v>237.62700000000001</v>
      </c>
      <c r="V78" s="36">
        <v>92.093000000000004</v>
      </c>
      <c r="W78" s="220">
        <f t="shared" si="16"/>
        <v>2.6043597637968742E-2</v>
      </c>
      <c r="X78" s="29">
        <f t="shared" si="17"/>
        <v>50</v>
      </c>
      <c r="Y78" s="38" t="str">
        <f t="array" ref="Y78">X78&amp;CHOOSE(AND(X78&lt;&gt;{11,12,13})*MIN(4,MOD(X78,10))+1,"th","st","nd","rd","th")</f>
        <v>50th</v>
      </c>
      <c r="Z78" s="37">
        <v>18.419</v>
      </c>
      <c r="AA78" s="28">
        <v>7</v>
      </c>
      <c r="AB78" s="221">
        <f t="shared" si="18"/>
        <v>1.9795769870216105E-3</v>
      </c>
      <c r="AC78" s="29">
        <f t="shared" si="19"/>
        <v>34</v>
      </c>
      <c r="AD78" s="38" t="str">
        <f t="array" ref="AD78">AC78&amp;CHOOSE(AND(AC78&lt;&gt;{11,12,13})*MIN(4,MOD(AC78,10))+1,"th","st","nd","rd","th")</f>
        <v>34th</v>
      </c>
      <c r="AE78" s="37">
        <v>4.2</v>
      </c>
      <c r="AF78" s="38">
        <v>3536.1089999999999</v>
      </c>
      <c r="AG78" s="38">
        <v>3597.6309999999999</v>
      </c>
      <c r="AH78" s="38">
        <v>3661.663</v>
      </c>
      <c r="AI78" s="38">
        <v>3598.4679999999998</v>
      </c>
      <c r="AJ78" s="29">
        <f t="shared" si="20"/>
        <v>73</v>
      </c>
      <c r="AK78" s="38" t="str">
        <f t="array" ref="AK78">AJ78&amp;CHOOSE(AND(AJ78&lt;&gt;{11,12,13})*MIN(4,MOD(AJ78,10))+1,"th","st","nd","rd","th")</f>
        <v>73rd</v>
      </c>
      <c r="AL78" s="38">
        <v>260.24599999999998</v>
      </c>
      <c r="AM78" s="38">
        <v>260.24599999999998</v>
      </c>
      <c r="AN78" s="38">
        <v>3858.7139999999999</v>
      </c>
      <c r="AO78" s="29">
        <f t="shared" si="21"/>
        <v>71</v>
      </c>
      <c r="AP78" s="38" t="str">
        <f t="array" ref="AP78">AO78&amp;CHOOSE(AND(AO78&lt;&gt;{11,12,13})*MIN(4,MOD(AO78,10))+1,"th","st","nd","rd","th")</f>
        <v>71st</v>
      </c>
      <c r="AQ78" s="77">
        <v>1.07</v>
      </c>
      <c r="AR78" s="36">
        <v>2863.752</v>
      </c>
      <c r="AS78" s="29">
        <f t="shared" si="22"/>
        <v>56</v>
      </c>
      <c r="AT78" s="38" t="str">
        <f t="array" ref="AT78">AS78&amp;CHOOSE(AND(AS78&lt;&gt;{11,12,13})*MIN(4,MOD(AS78,10))+1,"th","st","nd","rd","th")</f>
        <v>56th</v>
      </c>
      <c r="AU78" s="40">
        <f t="shared" si="23"/>
        <v>9.7936766495362176E-4</v>
      </c>
    </row>
    <row r="79" spans="1:47" x14ac:dyDescent="0.25">
      <c r="A79" s="7">
        <v>114062003</v>
      </c>
      <c r="B79" s="8" t="s">
        <v>283</v>
      </c>
      <c r="C79" s="8" t="s">
        <v>112</v>
      </c>
      <c r="D79" s="27">
        <v>73348</v>
      </c>
      <c r="E79" s="29">
        <f t="shared" si="12"/>
        <v>88</v>
      </c>
      <c r="F79" s="38" t="str">
        <f t="array" ref="F79">E79&amp;CHOOSE(AND(E79&lt;&gt;{11,12,13})*MIN(4,MOD(E79,10))+1,"th","st","nd","rd","th")</f>
        <v>88th</v>
      </c>
      <c r="G79" s="29">
        <v>10370</v>
      </c>
      <c r="H79" s="30">
        <v>0.72419999999999995</v>
      </c>
      <c r="I79" s="31">
        <v>-0.23949999999999999</v>
      </c>
      <c r="J79" s="94">
        <f t="shared" si="13"/>
        <v>383</v>
      </c>
      <c r="K79" s="33">
        <v>0</v>
      </c>
      <c r="L79" s="34">
        <v>7.0800000000000002E-2</v>
      </c>
      <c r="M79" s="29">
        <f t="shared" si="14"/>
        <v>21</v>
      </c>
      <c r="N79" s="38" t="str">
        <f t="array" ref="N79">M79&amp;CHOOSE(AND(M79&lt;&gt;{11,12,13})*MIN(4,MOD(M79,10))+1,"th","st","nd","rd","th")</f>
        <v>21st</v>
      </c>
      <c r="O79" s="34">
        <v>0.16</v>
      </c>
      <c r="P79" s="29">
        <f t="shared" si="15"/>
        <v>42</v>
      </c>
      <c r="Q79" s="38" t="str">
        <f t="array" ref="Q79">P79&amp;CHOOSE(AND(P79&lt;&gt;{11,12,13})*MIN(4,MOD(P79,10))+1,"th","st","nd","rd","th")</f>
        <v>42nd</v>
      </c>
      <c r="R79" s="35">
        <v>177.24199999999999</v>
      </c>
      <c r="S79" s="35">
        <v>200.273</v>
      </c>
      <c r="T79" s="35">
        <v>0</v>
      </c>
      <c r="U79" s="35">
        <v>377.51499999999999</v>
      </c>
      <c r="V79" s="36">
        <v>94.775999999999996</v>
      </c>
      <c r="W79" s="220">
        <f t="shared" si="16"/>
        <v>2.2715240057588605E-2</v>
      </c>
      <c r="X79" s="29">
        <f t="shared" si="17"/>
        <v>41</v>
      </c>
      <c r="Y79" s="38" t="str">
        <f t="array" ref="Y79">X79&amp;CHOOSE(AND(X79&lt;&gt;{11,12,13})*MIN(4,MOD(X79,10))+1,"th","st","nd","rd","th")</f>
        <v>41st</v>
      </c>
      <c r="Z79" s="37">
        <v>18.954999999999998</v>
      </c>
      <c r="AA79" s="28">
        <v>35</v>
      </c>
      <c r="AB79" s="221">
        <f t="shared" si="18"/>
        <v>8.3885519753482025E-3</v>
      </c>
      <c r="AC79" s="29">
        <f t="shared" si="19"/>
        <v>65</v>
      </c>
      <c r="AD79" s="38" t="str">
        <f t="array" ref="AD79">AC79&amp;CHOOSE(AND(AC79&lt;&gt;{11,12,13})*MIN(4,MOD(AC79,10))+1,"th","st","nd","rd","th")</f>
        <v>65th</v>
      </c>
      <c r="AE79" s="37">
        <v>21</v>
      </c>
      <c r="AF79" s="38">
        <v>4172.3530000000001</v>
      </c>
      <c r="AG79" s="38">
        <v>4211.5349999999999</v>
      </c>
      <c r="AH79" s="38">
        <v>4261.9570000000003</v>
      </c>
      <c r="AI79" s="38">
        <v>4215.2820000000002</v>
      </c>
      <c r="AJ79" s="29">
        <f t="shared" si="20"/>
        <v>79</v>
      </c>
      <c r="AK79" s="38" t="str">
        <f t="array" ref="AK79">AJ79&amp;CHOOSE(AND(AJ79&lt;&gt;{11,12,13})*MIN(4,MOD(AJ79,10))+1,"th","st","nd","rd","th")</f>
        <v>79th</v>
      </c>
      <c r="AL79" s="38">
        <v>417.47</v>
      </c>
      <c r="AM79" s="38">
        <v>417.47</v>
      </c>
      <c r="AN79" s="38">
        <v>4632.7520000000004</v>
      </c>
      <c r="AO79" s="29">
        <f t="shared" si="21"/>
        <v>78</v>
      </c>
      <c r="AP79" s="38" t="str">
        <f t="array" ref="AP79">AO79&amp;CHOOSE(AND(AO79&lt;&gt;{11,12,13})*MIN(4,MOD(AO79,10))+1,"th","st","nd","rd","th")</f>
        <v>78th</v>
      </c>
      <c r="AQ79" s="77">
        <v>1.1499999999999999</v>
      </c>
      <c r="AR79" s="36">
        <v>3858.2950000000001</v>
      </c>
      <c r="AS79" s="29">
        <f t="shared" si="22"/>
        <v>70</v>
      </c>
      <c r="AT79" s="38" t="str">
        <f t="array" ref="AT79">AS79&amp;CHOOSE(AND(AS79&lt;&gt;{11,12,13})*MIN(4,MOD(AS79,10))+1,"th","st","nd","rd","th")</f>
        <v>70th</v>
      </c>
      <c r="AU79" s="40">
        <f t="shared" si="23"/>
        <v>1.3194890356609909E-3</v>
      </c>
    </row>
    <row r="80" spans="1:47" x14ac:dyDescent="0.25">
      <c r="A80" s="7">
        <v>114062503</v>
      </c>
      <c r="B80" s="8" t="s">
        <v>289</v>
      </c>
      <c r="C80" s="8" t="s">
        <v>112</v>
      </c>
      <c r="D80" s="27">
        <v>65557</v>
      </c>
      <c r="E80" s="29">
        <f t="shared" si="12"/>
        <v>80</v>
      </c>
      <c r="F80" s="38" t="str">
        <f t="array" ref="F80">E80&amp;CHOOSE(AND(E80&lt;&gt;{11,12,13})*MIN(4,MOD(E80,10))+1,"th","st","nd","rd","th")</f>
        <v>80th</v>
      </c>
      <c r="G80" s="29">
        <v>6532</v>
      </c>
      <c r="H80" s="30">
        <v>0.81020000000000003</v>
      </c>
      <c r="I80" s="31">
        <v>0.41099999999999998</v>
      </c>
      <c r="J80" s="94">
        <f t="shared" si="13"/>
        <v>287</v>
      </c>
      <c r="K80" s="33">
        <v>0</v>
      </c>
      <c r="L80" s="34">
        <v>8.8999999999999996E-2</v>
      </c>
      <c r="M80" s="29">
        <f t="shared" si="14"/>
        <v>27</v>
      </c>
      <c r="N80" s="38" t="str">
        <f t="array" ref="N80">M80&amp;CHOOSE(AND(M80&lt;&gt;{11,12,13})*MIN(4,MOD(M80,10))+1,"th","st","nd","rd","th")</f>
        <v>27th</v>
      </c>
      <c r="O80" s="34">
        <v>0.1246</v>
      </c>
      <c r="P80" s="29">
        <f t="shared" si="15"/>
        <v>26</v>
      </c>
      <c r="Q80" s="38" t="str">
        <f t="array" ref="Q80">P80&amp;CHOOSE(AND(P80&lt;&gt;{11,12,13})*MIN(4,MOD(P80,10))+1,"th","st","nd","rd","th")</f>
        <v>26th</v>
      </c>
      <c r="R80" s="35">
        <v>141.45500000000001</v>
      </c>
      <c r="S80" s="35">
        <v>99.018000000000001</v>
      </c>
      <c r="T80" s="35">
        <v>0</v>
      </c>
      <c r="U80" s="35">
        <v>240.47300000000001</v>
      </c>
      <c r="V80" s="36">
        <v>39.938000000000002</v>
      </c>
      <c r="W80" s="220">
        <f t="shared" si="16"/>
        <v>1.5076809128381646E-2</v>
      </c>
      <c r="X80" s="29">
        <f t="shared" si="17"/>
        <v>18</v>
      </c>
      <c r="Y80" s="38" t="str">
        <f t="array" ref="Y80">X80&amp;CHOOSE(AND(X80&lt;&gt;{11,12,13})*MIN(4,MOD(X80,10))+1,"th","st","nd","rd","th")</f>
        <v>18th</v>
      </c>
      <c r="Z80" s="37">
        <v>7.9880000000000004</v>
      </c>
      <c r="AA80" s="28">
        <v>31</v>
      </c>
      <c r="AB80" s="221">
        <f t="shared" si="18"/>
        <v>1.1702666207116807E-2</v>
      </c>
      <c r="AC80" s="29">
        <f t="shared" si="19"/>
        <v>73</v>
      </c>
      <c r="AD80" s="38" t="str">
        <f t="array" ref="AD80">AC80&amp;CHOOSE(AND(AC80&lt;&gt;{11,12,13})*MIN(4,MOD(AC80,10))+1,"th","st","nd","rd","th")</f>
        <v>73rd</v>
      </c>
      <c r="AE80" s="37">
        <v>18.600000000000001</v>
      </c>
      <c r="AF80" s="38">
        <v>2648.9690000000001</v>
      </c>
      <c r="AG80" s="38">
        <v>2660.1120000000001</v>
      </c>
      <c r="AH80" s="38">
        <v>2695.9349999999999</v>
      </c>
      <c r="AI80" s="38">
        <v>2668.3389999999999</v>
      </c>
      <c r="AJ80" s="29">
        <f t="shared" si="20"/>
        <v>59</v>
      </c>
      <c r="AK80" s="38" t="str">
        <f t="array" ref="AK80">AJ80&amp;CHOOSE(AND(AJ80&lt;&gt;{11,12,13})*MIN(4,MOD(AJ80,10))+1,"th","st","nd","rd","th")</f>
        <v>59th</v>
      </c>
      <c r="AL80" s="38">
        <v>267.06099999999998</v>
      </c>
      <c r="AM80" s="38">
        <v>267.06099999999998</v>
      </c>
      <c r="AN80" s="38">
        <v>2935.4</v>
      </c>
      <c r="AO80" s="29">
        <f t="shared" si="21"/>
        <v>57</v>
      </c>
      <c r="AP80" s="38" t="str">
        <f t="array" ref="AP80">AO80&amp;CHOOSE(AND(AO80&lt;&gt;{11,12,13})*MIN(4,MOD(AO80,10))+1,"th","st","nd","rd","th")</f>
        <v>57th</v>
      </c>
      <c r="AQ80" s="77">
        <v>1.22</v>
      </c>
      <c r="AR80" s="36">
        <v>2901.4789999999998</v>
      </c>
      <c r="AS80" s="29">
        <f t="shared" si="22"/>
        <v>57</v>
      </c>
      <c r="AT80" s="38" t="str">
        <f t="array" ref="AT80">AS80&amp;CHOOSE(AND(AS80&lt;&gt;{11,12,13})*MIN(4,MOD(AS80,10))+1,"th","st","nd","rd","th")</f>
        <v>57th</v>
      </c>
      <c r="AU80" s="40">
        <f t="shared" si="23"/>
        <v>9.922698310265586E-4</v>
      </c>
    </row>
    <row r="81" spans="1:47" x14ac:dyDescent="0.25">
      <c r="A81" s="7">
        <v>114063003</v>
      </c>
      <c r="B81" s="8" t="s">
        <v>310</v>
      </c>
      <c r="C81" s="8" t="s">
        <v>112</v>
      </c>
      <c r="D81" s="27">
        <v>59818</v>
      </c>
      <c r="E81" s="29">
        <f t="shared" si="12"/>
        <v>70</v>
      </c>
      <c r="F81" s="38" t="str">
        <f t="array" ref="F81">E81&amp;CHOOSE(AND(E81&lt;&gt;{11,12,13})*MIN(4,MOD(E81,10))+1,"th","st","nd","rd","th")</f>
        <v>70th</v>
      </c>
      <c r="G81" s="29">
        <v>12884</v>
      </c>
      <c r="H81" s="30">
        <v>0.88790000000000002</v>
      </c>
      <c r="I81" s="31">
        <v>0.1062</v>
      </c>
      <c r="J81" s="94">
        <f t="shared" si="13"/>
        <v>341</v>
      </c>
      <c r="K81" s="33">
        <v>0</v>
      </c>
      <c r="L81" s="34">
        <v>9.0200000000000002E-2</v>
      </c>
      <c r="M81" s="29">
        <f t="shared" si="14"/>
        <v>28</v>
      </c>
      <c r="N81" s="38" t="str">
        <f t="array" ref="N81">M81&amp;CHOOSE(AND(M81&lt;&gt;{11,12,13})*MIN(4,MOD(M81,10))+1,"th","st","nd","rd","th")</f>
        <v>28th</v>
      </c>
      <c r="O81" s="34">
        <v>0.1177</v>
      </c>
      <c r="P81" s="29">
        <f t="shared" si="15"/>
        <v>21</v>
      </c>
      <c r="Q81" s="38" t="str">
        <f t="array" ref="Q81">P81&amp;CHOOSE(AND(P81&lt;&gt;{11,12,13})*MIN(4,MOD(P81,10))+1,"th","st","nd","rd","th")</f>
        <v>21st</v>
      </c>
      <c r="R81" s="35">
        <v>221.73400000000001</v>
      </c>
      <c r="S81" s="35">
        <v>144.66800000000001</v>
      </c>
      <c r="T81" s="35">
        <v>0</v>
      </c>
      <c r="U81" s="35">
        <v>366.40199999999999</v>
      </c>
      <c r="V81" s="36">
        <v>60.823999999999998</v>
      </c>
      <c r="W81" s="220">
        <f t="shared" si="16"/>
        <v>1.4845691359287257E-2</v>
      </c>
      <c r="X81" s="29">
        <f t="shared" si="17"/>
        <v>17</v>
      </c>
      <c r="Y81" s="38" t="str">
        <f t="array" ref="Y81">X81&amp;CHOOSE(AND(X81&lt;&gt;{11,12,13})*MIN(4,MOD(X81,10))+1,"th","st","nd","rd","th")</f>
        <v>17th</v>
      </c>
      <c r="Z81" s="37">
        <v>12.164999999999999</v>
      </c>
      <c r="AA81" s="28">
        <v>55</v>
      </c>
      <c r="AB81" s="221">
        <f t="shared" si="18"/>
        <v>1.3424191515862147E-2</v>
      </c>
      <c r="AC81" s="29">
        <f t="shared" si="19"/>
        <v>75</v>
      </c>
      <c r="AD81" s="38" t="str">
        <f t="array" ref="AD81">AC81&amp;CHOOSE(AND(AC81&lt;&gt;{11,12,13})*MIN(4,MOD(AC81,10))+1,"th","st","nd","rd","th")</f>
        <v>75th</v>
      </c>
      <c r="AE81" s="37">
        <v>33</v>
      </c>
      <c r="AF81" s="38">
        <v>4097.0810000000001</v>
      </c>
      <c r="AG81" s="38">
        <v>4116.2659999999996</v>
      </c>
      <c r="AH81" s="38">
        <v>4267.1329999999998</v>
      </c>
      <c r="AI81" s="38">
        <v>4160.16</v>
      </c>
      <c r="AJ81" s="29">
        <f t="shared" si="20"/>
        <v>79</v>
      </c>
      <c r="AK81" s="38" t="str">
        <f t="array" ref="AK81">AJ81&amp;CHOOSE(AND(AJ81&lt;&gt;{11,12,13})*MIN(4,MOD(AJ81,10))+1,"th","st","nd","rd","th")</f>
        <v>79th</v>
      </c>
      <c r="AL81" s="38">
        <v>411.56700000000001</v>
      </c>
      <c r="AM81" s="38">
        <v>411.56700000000001</v>
      </c>
      <c r="AN81" s="38">
        <v>4571.7269999999999</v>
      </c>
      <c r="AO81" s="29">
        <f t="shared" si="21"/>
        <v>77</v>
      </c>
      <c r="AP81" s="38" t="str">
        <f t="array" ref="AP81">AO81&amp;CHOOSE(AND(AO81&lt;&gt;{11,12,13})*MIN(4,MOD(AO81,10))+1,"th","st","nd","rd","th")</f>
        <v>77th</v>
      </c>
      <c r="AQ81" s="77">
        <v>1.1399999999999999</v>
      </c>
      <c r="AR81" s="36">
        <v>4627.5290000000005</v>
      </c>
      <c r="AS81" s="29">
        <f t="shared" si="22"/>
        <v>77</v>
      </c>
      <c r="AT81" s="38" t="str">
        <f t="array" ref="AT81">AS81&amp;CHOOSE(AND(AS81&lt;&gt;{11,12,13})*MIN(4,MOD(AS81,10))+1,"th","st","nd","rd","th")</f>
        <v>77th</v>
      </c>
      <c r="AU81" s="40">
        <f t="shared" si="23"/>
        <v>1.5825575228704052E-3</v>
      </c>
    </row>
    <row r="82" spans="1:47" x14ac:dyDescent="0.25">
      <c r="A82" s="7">
        <v>114063503</v>
      </c>
      <c r="B82" s="8" t="s">
        <v>322</v>
      </c>
      <c r="C82" s="8" t="s">
        <v>112</v>
      </c>
      <c r="D82" s="27">
        <v>56467</v>
      </c>
      <c r="E82" s="29">
        <f t="shared" si="12"/>
        <v>64</v>
      </c>
      <c r="F82" s="38" t="str">
        <f t="array" ref="F82">E82&amp;CHOOSE(AND(E82&lt;&gt;{11,12,13})*MIN(4,MOD(E82,10))+1,"th","st","nd","rd","th")</f>
        <v>64th</v>
      </c>
      <c r="G82" s="29">
        <v>7067</v>
      </c>
      <c r="H82" s="30">
        <v>0.94059999999999999</v>
      </c>
      <c r="I82" s="31">
        <v>0.67820000000000003</v>
      </c>
      <c r="J82" s="94">
        <f t="shared" si="13"/>
        <v>196</v>
      </c>
      <c r="K82" s="33">
        <v>0</v>
      </c>
      <c r="L82" s="34">
        <v>0.1648</v>
      </c>
      <c r="M82" s="29">
        <f t="shared" si="14"/>
        <v>56</v>
      </c>
      <c r="N82" s="38" t="str">
        <f t="array" ref="N82">M82&amp;CHOOSE(AND(M82&lt;&gt;{11,12,13})*MIN(4,MOD(M82,10))+1,"th","st","nd","rd","th")</f>
        <v>56th</v>
      </c>
      <c r="O82" s="34">
        <v>0.12239999999999999</v>
      </c>
      <c r="P82" s="29">
        <f t="shared" si="15"/>
        <v>24</v>
      </c>
      <c r="Q82" s="38" t="str">
        <f t="array" ref="Q82">P82&amp;CHOOSE(AND(P82&lt;&gt;{11,12,13})*MIN(4,MOD(P82,10))+1,"th","st","nd","rd","th")</f>
        <v>24th</v>
      </c>
      <c r="R82" s="35">
        <v>224.34399999999999</v>
      </c>
      <c r="S82" s="35">
        <v>83.311999999999998</v>
      </c>
      <c r="T82" s="35">
        <v>0</v>
      </c>
      <c r="U82" s="35">
        <v>307.65600000000001</v>
      </c>
      <c r="V82" s="36">
        <v>57.655999999999999</v>
      </c>
      <c r="W82" s="220">
        <f t="shared" si="16"/>
        <v>2.5411925657688277E-2</v>
      </c>
      <c r="X82" s="29">
        <f t="shared" si="17"/>
        <v>48</v>
      </c>
      <c r="Y82" s="38" t="str">
        <f t="array" ref="Y82">X82&amp;CHOOSE(AND(X82&lt;&gt;{11,12,13})*MIN(4,MOD(X82,10))+1,"th","st","nd","rd","th")</f>
        <v>48th</v>
      </c>
      <c r="Z82" s="37">
        <v>11.531000000000001</v>
      </c>
      <c r="AA82" s="28">
        <v>11</v>
      </c>
      <c r="AB82" s="221">
        <f t="shared" si="18"/>
        <v>4.8482583293078096E-3</v>
      </c>
      <c r="AC82" s="29">
        <f t="shared" si="19"/>
        <v>53</v>
      </c>
      <c r="AD82" s="38" t="str">
        <f t="array" ref="AD82">AC82&amp;CHOOSE(AND(AC82&lt;&gt;{11,12,13})*MIN(4,MOD(AC82,10))+1,"th","st","nd","rd","th")</f>
        <v>53rd</v>
      </c>
      <c r="AE82" s="37">
        <v>6.6</v>
      </c>
      <c r="AF82" s="38">
        <v>2268.8560000000002</v>
      </c>
      <c r="AG82" s="38">
        <v>2322.0770000000002</v>
      </c>
      <c r="AH82" s="38">
        <v>2415.922</v>
      </c>
      <c r="AI82" s="38">
        <v>2335.6179999999999</v>
      </c>
      <c r="AJ82" s="29">
        <f t="shared" si="20"/>
        <v>54</v>
      </c>
      <c r="AK82" s="38" t="str">
        <f t="array" ref="AK82">AJ82&amp;CHOOSE(AND(AJ82&lt;&gt;{11,12,13})*MIN(4,MOD(AJ82,10))+1,"th","st","nd","rd","th")</f>
        <v>54th</v>
      </c>
      <c r="AL82" s="38">
        <v>325.78699999999998</v>
      </c>
      <c r="AM82" s="38">
        <v>325.78699999999998</v>
      </c>
      <c r="AN82" s="38">
        <v>2661.4050000000002</v>
      </c>
      <c r="AO82" s="29">
        <f t="shared" si="21"/>
        <v>53</v>
      </c>
      <c r="AP82" s="38" t="str">
        <f t="array" ref="AP82">AO82&amp;CHOOSE(AND(AO82&lt;&gt;{11,12,13})*MIN(4,MOD(AO82,10))+1,"th","st","nd","rd","th")</f>
        <v>53rd</v>
      </c>
      <c r="AQ82" s="77">
        <v>1.1299999999999999</v>
      </c>
      <c r="AR82" s="36">
        <v>2828.7489999999998</v>
      </c>
      <c r="AS82" s="29">
        <f t="shared" si="22"/>
        <v>56</v>
      </c>
      <c r="AT82" s="38" t="str">
        <f t="array" ref="AT82">AS82&amp;CHOOSE(AND(AS82&lt;&gt;{11,12,13})*MIN(4,MOD(AS82,10))+1,"th","st","nd","rd","th")</f>
        <v>56th</v>
      </c>
      <c r="AU82" s="40">
        <f t="shared" si="23"/>
        <v>9.6739707309497901E-4</v>
      </c>
    </row>
    <row r="83" spans="1:47" x14ac:dyDescent="0.25">
      <c r="A83" s="7">
        <v>114064003</v>
      </c>
      <c r="B83" s="8" t="s">
        <v>364</v>
      </c>
      <c r="C83" s="8" t="s">
        <v>112</v>
      </c>
      <c r="D83" s="27">
        <v>59107</v>
      </c>
      <c r="E83" s="29">
        <f t="shared" si="12"/>
        <v>68</v>
      </c>
      <c r="F83" s="38" t="str">
        <f t="array" ref="F83">E83&amp;CHOOSE(AND(E83&lt;&gt;{11,12,13})*MIN(4,MOD(E83,10))+1,"th","st","nd","rd","th")</f>
        <v>68th</v>
      </c>
      <c r="G83" s="29">
        <v>5689</v>
      </c>
      <c r="H83" s="30">
        <v>0.89859999999999995</v>
      </c>
      <c r="I83" s="31">
        <v>0.7964</v>
      </c>
      <c r="J83" s="94">
        <f t="shared" si="13"/>
        <v>115</v>
      </c>
      <c r="K83" s="33">
        <v>66.8</v>
      </c>
      <c r="L83" s="34">
        <v>0.1109</v>
      </c>
      <c r="M83" s="29">
        <f t="shared" si="14"/>
        <v>36</v>
      </c>
      <c r="N83" s="38" t="str">
        <f t="array" ref="N83">M83&amp;CHOOSE(AND(M83&lt;&gt;{11,12,13})*MIN(4,MOD(M83,10))+1,"th","st","nd","rd","th")</f>
        <v>36th</v>
      </c>
      <c r="O83" s="34">
        <v>0.1915</v>
      </c>
      <c r="P83" s="29">
        <f t="shared" si="15"/>
        <v>55</v>
      </c>
      <c r="Q83" s="38" t="str">
        <f t="array" ref="Q83">P83&amp;CHOOSE(AND(P83&lt;&gt;{11,12,13})*MIN(4,MOD(P83,10))+1,"th","st","nd","rd","th")</f>
        <v>55th</v>
      </c>
      <c r="R83" s="35">
        <v>93.34</v>
      </c>
      <c r="S83" s="35">
        <v>80.588999999999999</v>
      </c>
      <c r="T83" s="35">
        <v>0</v>
      </c>
      <c r="U83" s="35">
        <v>173.929</v>
      </c>
      <c r="V83" s="36">
        <v>55.561999999999998</v>
      </c>
      <c r="W83" s="220">
        <f t="shared" si="16"/>
        <v>3.9608915249525041E-2</v>
      </c>
      <c r="X83" s="29">
        <f t="shared" si="17"/>
        <v>80</v>
      </c>
      <c r="Y83" s="38" t="str">
        <f t="array" ref="Y83">X83&amp;CHOOSE(AND(X83&lt;&gt;{11,12,13})*MIN(4,MOD(X83,10))+1,"th","st","nd","rd","th")</f>
        <v>80th</v>
      </c>
      <c r="Z83" s="37">
        <v>11.112</v>
      </c>
      <c r="AA83" s="28">
        <v>14</v>
      </c>
      <c r="AB83" s="221">
        <f t="shared" si="18"/>
        <v>9.9802889293645041E-3</v>
      </c>
      <c r="AC83" s="29">
        <f t="shared" si="19"/>
        <v>70</v>
      </c>
      <c r="AD83" s="38" t="str">
        <f t="array" ref="AD83">AC83&amp;CHOOSE(AND(AC83&lt;&gt;{11,12,13})*MIN(4,MOD(AC83,10))+1,"th","st","nd","rd","th")</f>
        <v>70th</v>
      </c>
      <c r="AE83" s="37">
        <v>8.4</v>
      </c>
      <c r="AF83" s="38">
        <v>1402.7650000000001</v>
      </c>
      <c r="AG83" s="38">
        <v>1451.1610000000001</v>
      </c>
      <c r="AH83" s="38">
        <v>1496.816</v>
      </c>
      <c r="AI83" s="38">
        <v>1450.2470000000001</v>
      </c>
      <c r="AJ83" s="29">
        <f t="shared" si="20"/>
        <v>30</v>
      </c>
      <c r="AK83" s="38" t="str">
        <f t="array" ref="AK83">AJ83&amp;CHOOSE(AND(AJ83&lt;&gt;{11,12,13})*MIN(4,MOD(AJ83,10))+1,"th","st","nd","rd","th")</f>
        <v>30th</v>
      </c>
      <c r="AL83" s="38">
        <v>193.441</v>
      </c>
      <c r="AM83" s="38">
        <v>260.24099999999999</v>
      </c>
      <c r="AN83" s="38">
        <v>1710.4880000000001</v>
      </c>
      <c r="AO83" s="29">
        <f t="shared" si="21"/>
        <v>29</v>
      </c>
      <c r="AP83" s="38" t="str">
        <f t="array" ref="AP83">AO83&amp;CHOOSE(AND(AO83&lt;&gt;{11,12,13})*MIN(4,MOD(AO83,10))+1,"th","st","nd","rd","th")</f>
        <v>29th</v>
      </c>
      <c r="AQ83" s="77">
        <v>0.93</v>
      </c>
      <c r="AR83" s="36">
        <v>1429.451</v>
      </c>
      <c r="AS83" s="29">
        <f t="shared" si="22"/>
        <v>18</v>
      </c>
      <c r="AT83" s="38" t="str">
        <f t="array" ref="AT83">AS83&amp;CHOOSE(AND(AS83&lt;&gt;{11,12,13})*MIN(4,MOD(AS83,10))+1,"th","st","nd","rd","th")</f>
        <v>18th</v>
      </c>
      <c r="AU83" s="40">
        <f t="shared" si="23"/>
        <v>4.8885451255402694E-4</v>
      </c>
    </row>
    <row r="84" spans="1:47" x14ac:dyDescent="0.25">
      <c r="A84" s="7">
        <v>114065503</v>
      </c>
      <c r="B84" s="8" t="s">
        <v>427</v>
      </c>
      <c r="C84" s="8" t="s">
        <v>112</v>
      </c>
      <c r="D84" s="27">
        <v>60239</v>
      </c>
      <c r="E84" s="29">
        <f t="shared" si="12"/>
        <v>71</v>
      </c>
      <c r="F84" s="38" t="str">
        <f t="array" ref="F84">E84&amp;CHOOSE(AND(E84&lt;&gt;{11,12,13})*MIN(4,MOD(E84,10))+1,"th","st","nd","rd","th")</f>
        <v>71st</v>
      </c>
      <c r="G84" s="29">
        <v>9338</v>
      </c>
      <c r="H84" s="30">
        <v>0.88170000000000004</v>
      </c>
      <c r="I84" s="31">
        <v>-0.7883</v>
      </c>
      <c r="J84" s="94">
        <f t="shared" si="13"/>
        <v>426</v>
      </c>
      <c r="K84" s="33">
        <v>0</v>
      </c>
      <c r="L84" s="34">
        <v>0.1469</v>
      </c>
      <c r="M84" s="29">
        <f t="shared" si="14"/>
        <v>50</v>
      </c>
      <c r="N84" s="38" t="str">
        <f t="array" ref="N84">M84&amp;CHOOSE(AND(M84&lt;&gt;{11,12,13})*MIN(4,MOD(M84,10))+1,"th","st","nd","rd","th")</f>
        <v>50th</v>
      </c>
      <c r="O84" s="34">
        <v>9.7900000000000001E-2</v>
      </c>
      <c r="P84" s="29">
        <f t="shared" si="15"/>
        <v>15</v>
      </c>
      <c r="Q84" s="38" t="str">
        <f t="array" ref="Q84">P84&amp;CHOOSE(AND(P84&lt;&gt;{11,12,13})*MIN(4,MOD(P84,10))+1,"th","st","nd","rd","th")</f>
        <v>15th</v>
      </c>
      <c r="R84" s="35">
        <v>320.471</v>
      </c>
      <c r="S84" s="35">
        <v>106.78700000000001</v>
      </c>
      <c r="T84" s="35">
        <v>0</v>
      </c>
      <c r="U84" s="35">
        <v>427.25799999999998</v>
      </c>
      <c r="V84" s="36">
        <v>61.533999999999999</v>
      </c>
      <c r="W84" s="220">
        <f t="shared" si="16"/>
        <v>1.6923868171279426E-2</v>
      </c>
      <c r="X84" s="29">
        <f t="shared" si="17"/>
        <v>23</v>
      </c>
      <c r="Y84" s="38" t="str">
        <f t="array" ref="Y84">X84&amp;CHOOSE(AND(X84&lt;&gt;{11,12,13})*MIN(4,MOD(X84,10))+1,"th","st","nd","rd","th")</f>
        <v>23rd</v>
      </c>
      <c r="Z84" s="37">
        <v>12.307</v>
      </c>
      <c r="AA84" s="28">
        <v>161</v>
      </c>
      <c r="AB84" s="221">
        <f t="shared" si="18"/>
        <v>4.4280280423440496E-2</v>
      </c>
      <c r="AC84" s="29">
        <f t="shared" si="19"/>
        <v>95</v>
      </c>
      <c r="AD84" s="38" t="str">
        <f t="array" ref="AD84">AC84&amp;CHOOSE(AND(AC84&lt;&gt;{11,12,13})*MIN(4,MOD(AC84,10))+1,"th","st","nd","rd","th")</f>
        <v>95th</v>
      </c>
      <c r="AE84" s="37">
        <v>96.6</v>
      </c>
      <c r="AF84" s="38">
        <v>3635.93</v>
      </c>
      <c r="AG84" s="38">
        <v>3561.549</v>
      </c>
      <c r="AH84" s="38">
        <v>3559.3919999999998</v>
      </c>
      <c r="AI84" s="38">
        <v>3585.6239999999998</v>
      </c>
      <c r="AJ84" s="29">
        <f t="shared" si="20"/>
        <v>73</v>
      </c>
      <c r="AK84" s="38" t="str">
        <f t="array" ref="AK84">AJ84&amp;CHOOSE(AND(AJ84&lt;&gt;{11,12,13})*MIN(4,MOD(AJ84,10))+1,"th","st","nd","rd","th")</f>
        <v>73rd</v>
      </c>
      <c r="AL84" s="38">
        <v>536.16499999999996</v>
      </c>
      <c r="AM84" s="38">
        <v>536.16499999999996</v>
      </c>
      <c r="AN84" s="38">
        <v>4121.7889999999998</v>
      </c>
      <c r="AO84" s="29">
        <f t="shared" si="21"/>
        <v>73</v>
      </c>
      <c r="AP84" s="38" t="str">
        <f t="array" ref="AP84">AO84&amp;CHOOSE(AND(AO84&lt;&gt;{11,12,13})*MIN(4,MOD(AO84,10))+1,"th","st","nd","rd","th")</f>
        <v>73rd</v>
      </c>
      <c r="AQ84" s="77">
        <v>1.37</v>
      </c>
      <c r="AR84" s="36">
        <v>4978.8280000000004</v>
      </c>
      <c r="AS84" s="29">
        <f t="shared" si="22"/>
        <v>79</v>
      </c>
      <c r="AT84" s="38" t="str">
        <f t="array" ref="AT84">AS84&amp;CHOOSE(AND(AS84&lt;&gt;{11,12,13})*MIN(4,MOD(AS84,10))+1,"th","st","nd","rd","th")</f>
        <v>79th</v>
      </c>
      <c r="AU84" s="40">
        <f t="shared" si="23"/>
        <v>1.7026974237174556E-3</v>
      </c>
    </row>
    <row r="85" spans="1:47" x14ac:dyDescent="0.25">
      <c r="A85" s="7">
        <v>114066503</v>
      </c>
      <c r="B85" s="8" t="s">
        <v>465</v>
      </c>
      <c r="C85" s="8" t="s">
        <v>112</v>
      </c>
      <c r="D85" s="27">
        <v>71460</v>
      </c>
      <c r="E85" s="29">
        <f t="shared" si="12"/>
        <v>87</v>
      </c>
      <c r="F85" s="38" t="str">
        <f t="array" ref="F85">E85&amp;CHOOSE(AND(E85&lt;&gt;{11,12,13})*MIN(4,MOD(E85,10))+1,"th","st","nd","rd","th")</f>
        <v>87th</v>
      </c>
      <c r="G85" s="29">
        <v>5181</v>
      </c>
      <c r="H85" s="30">
        <v>0.74329999999999996</v>
      </c>
      <c r="I85" s="31">
        <v>0.70440000000000003</v>
      </c>
      <c r="J85" s="94">
        <f t="shared" si="13"/>
        <v>179</v>
      </c>
      <c r="K85" s="33">
        <v>0</v>
      </c>
      <c r="L85" s="34">
        <v>3.0700000000000002E-2</v>
      </c>
      <c r="M85" s="29">
        <f t="shared" si="14"/>
        <v>4</v>
      </c>
      <c r="N85" s="38" t="str">
        <f t="array" ref="N85">M85&amp;CHOOSE(AND(M85&lt;&gt;{11,12,13})*MIN(4,MOD(M85,10))+1,"th","st","nd","rd","th")</f>
        <v>4th</v>
      </c>
      <c r="O85" s="34">
        <v>7.3999999999999996E-2</v>
      </c>
      <c r="P85" s="29">
        <f t="shared" si="15"/>
        <v>7</v>
      </c>
      <c r="Q85" s="38" t="str">
        <f t="array" ref="Q85">P85&amp;CHOOSE(AND(P85&lt;&gt;{11,12,13})*MIN(4,MOD(P85,10))+1,"th","st","nd","rd","th")</f>
        <v>7th</v>
      </c>
      <c r="R85" s="35">
        <v>31.863</v>
      </c>
      <c r="S85" s="35">
        <v>38.402000000000001</v>
      </c>
      <c r="T85" s="35">
        <v>0</v>
      </c>
      <c r="U85" s="35">
        <v>70.265000000000001</v>
      </c>
      <c r="V85" s="36">
        <v>38.718000000000004</v>
      </c>
      <c r="W85" s="220">
        <f t="shared" si="16"/>
        <v>2.2382701532762408E-2</v>
      </c>
      <c r="X85" s="29">
        <f t="shared" si="17"/>
        <v>40</v>
      </c>
      <c r="Y85" s="38" t="str">
        <f t="array" ref="Y85">X85&amp;CHOOSE(AND(X85&lt;&gt;{11,12,13})*MIN(4,MOD(X85,10))+1,"th","st","nd","rd","th")</f>
        <v>40th</v>
      </c>
      <c r="Z85" s="37">
        <v>7.7439999999999998</v>
      </c>
      <c r="AA85" s="28">
        <v>13</v>
      </c>
      <c r="AB85" s="221">
        <f t="shared" si="18"/>
        <v>7.5152414878328242E-3</v>
      </c>
      <c r="AC85" s="29">
        <f t="shared" si="19"/>
        <v>64</v>
      </c>
      <c r="AD85" s="38" t="str">
        <f t="array" ref="AD85">AC85&amp;CHOOSE(AND(AC85&lt;&gt;{11,12,13})*MIN(4,MOD(AC85,10))+1,"th","st","nd","rd","th")</f>
        <v>64th</v>
      </c>
      <c r="AE85" s="37">
        <v>7.8</v>
      </c>
      <c r="AF85" s="38">
        <v>1729.818</v>
      </c>
      <c r="AG85" s="38">
        <v>1768.06</v>
      </c>
      <c r="AH85" s="38">
        <v>1735.1030000000001</v>
      </c>
      <c r="AI85" s="38">
        <v>1744.327</v>
      </c>
      <c r="AJ85" s="29">
        <f t="shared" si="20"/>
        <v>39</v>
      </c>
      <c r="AK85" s="38" t="str">
        <f t="array" ref="AK85">AJ85&amp;CHOOSE(AND(AJ85&lt;&gt;{11,12,13})*MIN(4,MOD(AJ85,10))+1,"th","st","nd","rd","th")</f>
        <v>39th</v>
      </c>
      <c r="AL85" s="38">
        <v>85.808999999999997</v>
      </c>
      <c r="AM85" s="38">
        <v>85.808999999999997</v>
      </c>
      <c r="AN85" s="38">
        <v>1830.136</v>
      </c>
      <c r="AO85" s="29">
        <f t="shared" si="21"/>
        <v>32</v>
      </c>
      <c r="AP85" s="38" t="str">
        <f t="array" ref="AP85">AO85&amp;CHOOSE(AND(AO85&lt;&gt;{11,12,13})*MIN(4,MOD(AO85,10))+1,"th","st","nd","rd","th")</f>
        <v>32nd</v>
      </c>
      <c r="AQ85" s="77">
        <v>0.89</v>
      </c>
      <c r="AR85" s="36">
        <v>1210.703</v>
      </c>
      <c r="AS85" s="29">
        <f t="shared" si="22"/>
        <v>10</v>
      </c>
      <c r="AT85" s="38" t="str">
        <f t="array" ref="AT85">AS85&amp;CHOOSE(AND(AS85&lt;&gt;{11,12,13})*MIN(4,MOD(AS85,10))+1,"th","st","nd","rd","th")</f>
        <v>10th</v>
      </c>
      <c r="AU85" s="40">
        <f t="shared" si="23"/>
        <v>4.1404540968014851E-4</v>
      </c>
    </row>
    <row r="86" spans="1:47" x14ac:dyDescent="0.25">
      <c r="A86" s="7">
        <v>114067002</v>
      </c>
      <c r="B86" s="8" t="s">
        <v>510</v>
      </c>
      <c r="C86" s="8" t="s">
        <v>112</v>
      </c>
      <c r="D86" s="27">
        <v>26867</v>
      </c>
      <c r="E86" s="29">
        <f t="shared" si="12"/>
        <v>1</v>
      </c>
      <c r="F86" s="38" t="str">
        <f t="array" ref="F86">E86&amp;CHOOSE(AND(E86&lt;&gt;{11,12,13})*MIN(4,MOD(E86,10))+1,"th","st","nd","rd","th")</f>
        <v>1st</v>
      </c>
      <c r="G86" s="29">
        <v>30435</v>
      </c>
      <c r="H86" s="30">
        <v>1.9770000000000001</v>
      </c>
      <c r="I86" s="31">
        <v>-9.9785000000000004</v>
      </c>
      <c r="J86" s="94">
        <f t="shared" si="13"/>
        <v>499</v>
      </c>
      <c r="K86" s="33">
        <v>0</v>
      </c>
      <c r="L86" s="34">
        <v>0.55279999999999996</v>
      </c>
      <c r="M86" s="29">
        <f t="shared" si="14"/>
        <v>100</v>
      </c>
      <c r="N86" s="38" t="str">
        <f t="array" ref="N86">M86&amp;CHOOSE(AND(M86&lt;&gt;{11,12,13})*MIN(4,MOD(M86,10))+1,"th","st","nd","rd","th")</f>
        <v>100th</v>
      </c>
      <c r="O86" s="34">
        <v>0.26479999999999998</v>
      </c>
      <c r="P86" s="29">
        <f t="shared" si="15"/>
        <v>88</v>
      </c>
      <c r="Q86" s="38" t="str">
        <f t="array" ref="Q86">P86&amp;CHOOSE(AND(P86&lt;&gt;{11,12,13})*MIN(4,MOD(P86,10))+1,"th","st","nd","rd","th")</f>
        <v>88th</v>
      </c>
      <c r="R86" s="35">
        <v>5977.0910000000003</v>
      </c>
      <c r="S86" s="35">
        <v>1431.5609999999999</v>
      </c>
      <c r="T86" s="35">
        <v>2988.5450000000001</v>
      </c>
      <c r="U86" s="35">
        <v>10397.197</v>
      </c>
      <c r="V86" s="36">
        <v>1057.174</v>
      </c>
      <c r="W86" s="220">
        <f t="shared" si="16"/>
        <v>5.8664574548737247E-2</v>
      </c>
      <c r="X86" s="29">
        <f t="shared" si="17"/>
        <v>91</v>
      </c>
      <c r="Y86" s="38" t="str">
        <f t="array" ref="Y86">X86&amp;CHOOSE(AND(X86&lt;&gt;{11,12,13})*MIN(4,MOD(X86,10))+1,"th","st","nd","rd","th")</f>
        <v>91st</v>
      </c>
      <c r="Z86" s="37">
        <v>211.435</v>
      </c>
      <c r="AA86" s="28">
        <v>3544</v>
      </c>
      <c r="AB86" s="221">
        <f t="shared" si="18"/>
        <v>0.19666322875962217</v>
      </c>
      <c r="AC86" s="29">
        <f t="shared" si="19"/>
        <v>100</v>
      </c>
      <c r="AD86" s="38" t="str">
        <f t="array" ref="AD86">AC86&amp;CHOOSE(AND(AC86&lt;&gt;{11,12,13})*MIN(4,MOD(AC86,10))+1,"th","st","nd","rd","th")</f>
        <v>100th</v>
      </c>
      <c r="AE86" s="37">
        <v>2126.4</v>
      </c>
      <c r="AF86" s="38">
        <v>18020.653999999999</v>
      </c>
      <c r="AG86" s="38">
        <v>18137.807000000001</v>
      </c>
      <c r="AH86" s="38">
        <v>18127.561000000002</v>
      </c>
      <c r="AI86" s="38">
        <v>18095.341</v>
      </c>
      <c r="AJ86" s="29">
        <f t="shared" si="20"/>
        <v>99</v>
      </c>
      <c r="AK86" s="38" t="str">
        <f t="array" ref="AK86">AJ86&amp;CHOOSE(AND(AJ86&lt;&gt;{11,12,13})*MIN(4,MOD(AJ86,10))+1,"th","st","nd","rd","th")</f>
        <v>99th</v>
      </c>
      <c r="AL86" s="38">
        <v>12735.031999999999</v>
      </c>
      <c r="AM86" s="38">
        <v>12735.031999999999</v>
      </c>
      <c r="AN86" s="38">
        <v>30830.373</v>
      </c>
      <c r="AO86" s="29">
        <f t="shared" si="21"/>
        <v>99</v>
      </c>
      <c r="AP86" s="38" t="str">
        <f t="array" ref="AP86">AO86&amp;CHOOSE(AND(AO86&lt;&gt;{11,12,13})*MIN(4,MOD(AO86,10))+1,"th","st","nd","rd","th")</f>
        <v>99th</v>
      </c>
      <c r="AQ86" s="77">
        <v>1.84</v>
      </c>
      <c r="AR86" s="36">
        <v>112151.031</v>
      </c>
      <c r="AS86" s="29">
        <f t="shared" si="22"/>
        <v>100</v>
      </c>
      <c r="AT86" s="38" t="str">
        <f t="array" ref="AT86">AS86&amp;CHOOSE(AND(AS86&lt;&gt;{11,12,13})*MIN(4,MOD(AS86,10))+1,"th","st","nd","rd","th")</f>
        <v>100th</v>
      </c>
      <c r="AU86" s="40">
        <f t="shared" si="23"/>
        <v>3.8354261595491247E-2</v>
      </c>
    </row>
    <row r="87" spans="1:47" x14ac:dyDescent="0.25">
      <c r="A87" s="7">
        <v>114067503</v>
      </c>
      <c r="B87" s="8" t="s">
        <v>531</v>
      </c>
      <c r="C87" s="8" t="s">
        <v>112</v>
      </c>
      <c r="D87" s="27">
        <v>66680</v>
      </c>
      <c r="E87" s="29">
        <f t="shared" si="12"/>
        <v>81</v>
      </c>
      <c r="F87" s="38" t="str">
        <f t="array" ref="F87">E87&amp;CHOOSE(AND(E87&lt;&gt;{11,12,13})*MIN(4,MOD(E87,10))+1,"th","st","nd","rd","th")</f>
        <v>81st</v>
      </c>
      <c r="G87" s="29">
        <v>4954</v>
      </c>
      <c r="H87" s="30">
        <v>0.79659999999999997</v>
      </c>
      <c r="I87" s="31">
        <v>0.62039999999999995</v>
      </c>
      <c r="J87" s="94">
        <f t="shared" si="13"/>
        <v>216</v>
      </c>
      <c r="K87" s="33">
        <v>0</v>
      </c>
      <c r="L87" s="34">
        <v>5.2699999999999997E-2</v>
      </c>
      <c r="M87" s="29">
        <f t="shared" si="14"/>
        <v>11</v>
      </c>
      <c r="N87" s="38" t="str">
        <f t="array" ref="N87">M87&amp;CHOOSE(AND(M87&lt;&gt;{11,12,13})*MIN(4,MOD(M87,10))+1,"th","st","nd","rd","th")</f>
        <v>11th</v>
      </c>
      <c r="O87" s="34">
        <v>0.2069</v>
      </c>
      <c r="P87" s="29">
        <f t="shared" si="15"/>
        <v>64</v>
      </c>
      <c r="Q87" s="38" t="str">
        <f t="array" ref="Q87">P87&amp;CHOOSE(AND(P87&lt;&gt;{11,12,13})*MIN(4,MOD(P87,10))+1,"th","st","nd","rd","th")</f>
        <v>64th</v>
      </c>
      <c r="R87" s="35">
        <v>64.525999999999996</v>
      </c>
      <c r="S87" s="35">
        <v>126.664</v>
      </c>
      <c r="T87" s="35">
        <v>0</v>
      </c>
      <c r="U87" s="35">
        <v>191.19</v>
      </c>
      <c r="V87" s="36">
        <v>39.962000000000003</v>
      </c>
      <c r="W87" s="220">
        <f t="shared" si="16"/>
        <v>1.9582851259615137E-2</v>
      </c>
      <c r="X87" s="29">
        <f t="shared" si="17"/>
        <v>31</v>
      </c>
      <c r="Y87" s="38" t="str">
        <f t="array" ref="Y87">X87&amp;CHOOSE(AND(X87&lt;&gt;{11,12,13})*MIN(4,MOD(X87,10))+1,"th","st","nd","rd","th")</f>
        <v>31st</v>
      </c>
      <c r="Z87" s="37">
        <v>7.992</v>
      </c>
      <c r="AA87" s="28">
        <v>12</v>
      </c>
      <c r="AB87" s="221">
        <f t="shared" si="18"/>
        <v>5.8804417975922528E-3</v>
      </c>
      <c r="AC87" s="29">
        <f t="shared" si="19"/>
        <v>58</v>
      </c>
      <c r="AD87" s="38" t="str">
        <f t="array" ref="AD87">AC87&amp;CHOOSE(AND(AC87&lt;&gt;{11,12,13})*MIN(4,MOD(AC87,10))+1,"th","st","nd","rd","th")</f>
        <v>58th</v>
      </c>
      <c r="AE87" s="37">
        <v>7.2</v>
      </c>
      <c r="AF87" s="38">
        <v>2040.663</v>
      </c>
      <c r="AG87" s="38">
        <v>2006.4749999999999</v>
      </c>
      <c r="AH87" s="38">
        <v>1994.261</v>
      </c>
      <c r="AI87" s="38">
        <v>2013.8</v>
      </c>
      <c r="AJ87" s="29">
        <f t="shared" si="20"/>
        <v>47</v>
      </c>
      <c r="AK87" s="38" t="str">
        <f t="array" ref="AK87">AJ87&amp;CHOOSE(AND(AJ87&lt;&gt;{11,12,13})*MIN(4,MOD(AJ87,10))+1,"th","st","nd","rd","th")</f>
        <v>47th</v>
      </c>
      <c r="AL87" s="38">
        <v>206.38200000000001</v>
      </c>
      <c r="AM87" s="38">
        <v>206.38200000000001</v>
      </c>
      <c r="AN87" s="38">
        <v>2220.1819999999998</v>
      </c>
      <c r="AO87" s="29">
        <f t="shared" si="21"/>
        <v>43</v>
      </c>
      <c r="AP87" s="38" t="str">
        <f t="array" ref="AP87">AO87&amp;CHOOSE(AND(AO87&lt;&gt;{11,12,13})*MIN(4,MOD(AO87,10))+1,"th","st","nd","rd","th")</f>
        <v>43rd</v>
      </c>
      <c r="AQ87" s="77">
        <v>1.33</v>
      </c>
      <c r="AR87" s="36">
        <v>2352.2339999999999</v>
      </c>
      <c r="AS87" s="29">
        <f t="shared" si="22"/>
        <v>45</v>
      </c>
      <c r="AT87" s="38" t="str">
        <f t="array" ref="AT87">AS87&amp;CHOOSE(AND(AS87&lt;&gt;{11,12,13})*MIN(4,MOD(AS87,10))+1,"th","st","nd","rd","th")</f>
        <v>45th</v>
      </c>
      <c r="AU87" s="40">
        <f t="shared" si="23"/>
        <v>8.0443485329893003E-4</v>
      </c>
    </row>
    <row r="88" spans="1:47" x14ac:dyDescent="0.25">
      <c r="A88" s="7">
        <v>114068003</v>
      </c>
      <c r="B88" s="8" t="s">
        <v>590</v>
      </c>
      <c r="C88" s="8" t="s">
        <v>112</v>
      </c>
      <c r="D88" s="27">
        <v>60478</v>
      </c>
      <c r="E88" s="29">
        <f t="shared" si="12"/>
        <v>71</v>
      </c>
      <c r="F88" s="38" t="str">
        <f t="array" ref="F88">E88&amp;CHOOSE(AND(E88&lt;&gt;{11,12,13})*MIN(4,MOD(E88,10))+1,"th","st","nd","rd","th")</f>
        <v>71st</v>
      </c>
      <c r="G88" s="29">
        <v>4258</v>
      </c>
      <c r="H88" s="30">
        <v>0.87829999999999997</v>
      </c>
      <c r="I88" s="31">
        <v>0.79630000000000001</v>
      </c>
      <c r="J88" s="94">
        <f t="shared" si="13"/>
        <v>116</v>
      </c>
      <c r="K88" s="33">
        <v>68.816000000000003</v>
      </c>
      <c r="L88" s="34">
        <v>0.129</v>
      </c>
      <c r="M88" s="29">
        <f t="shared" si="14"/>
        <v>44</v>
      </c>
      <c r="N88" s="38" t="str">
        <f t="array" ref="N88">M88&amp;CHOOSE(AND(M88&lt;&gt;{11,12,13})*MIN(4,MOD(M88,10))+1,"th","st","nd","rd","th")</f>
        <v>44th</v>
      </c>
      <c r="O88" s="34">
        <v>0.21179999999999999</v>
      </c>
      <c r="P88" s="29">
        <f t="shared" si="15"/>
        <v>65</v>
      </c>
      <c r="Q88" s="38" t="str">
        <f t="array" ref="Q88">P88&amp;CHOOSE(AND(P88&lt;&gt;{11,12,13})*MIN(4,MOD(P88,10))+1,"th","st","nd","rd","th")</f>
        <v>65th</v>
      </c>
      <c r="R88" s="35">
        <v>109.827</v>
      </c>
      <c r="S88" s="35">
        <v>90.16</v>
      </c>
      <c r="T88" s="35">
        <v>0</v>
      </c>
      <c r="U88" s="35">
        <v>199.98699999999999</v>
      </c>
      <c r="V88" s="36">
        <v>45.716999999999999</v>
      </c>
      <c r="W88" s="220">
        <f t="shared" si="16"/>
        <v>3.221878072243306E-2</v>
      </c>
      <c r="X88" s="29">
        <f t="shared" si="17"/>
        <v>67</v>
      </c>
      <c r="Y88" s="38" t="str">
        <f t="array" ref="Y88">X88&amp;CHOOSE(AND(X88&lt;&gt;{11,12,13})*MIN(4,MOD(X88,10))+1,"th","st","nd","rd","th")</f>
        <v>67th</v>
      </c>
      <c r="Z88" s="37">
        <v>9.1430000000000007</v>
      </c>
      <c r="AA88" s="28">
        <v>41</v>
      </c>
      <c r="AB88" s="221">
        <f t="shared" si="18"/>
        <v>2.8894503349295785E-2</v>
      </c>
      <c r="AC88" s="29">
        <f t="shared" si="19"/>
        <v>89</v>
      </c>
      <c r="AD88" s="38" t="str">
        <f t="array" ref="AD88">AC88&amp;CHOOSE(AND(AC88&lt;&gt;{11,12,13})*MIN(4,MOD(AC88,10))+1,"th","st","nd","rd","th")</f>
        <v>89th</v>
      </c>
      <c r="AE88" s="37">
        <v>24.6</v>
      </c>
      <c r="AF88" s="38">
        <v>1418.9549999999999</v>
      </c>
      <c r="AG88" s="38">
        <v>1452.5419999999999</v>
      </c>
      <c r="AH88" s="38">
        <v>1518.85</v>
      </c>
      <c r="AI88" s="38">
        <v>1463.4490000000001</v>
      </c>
      <c r="AJ88" s="29">
        <f t="shared" si="20"/>
        <v>30</v>
      </c>
      <c r="AK88" s="38" t="str">
        <f t="array" ref="AK88">AJ88&amp;CHOOSE(AND(AJ88&lt;&gt;{11,12,13})*MIN(4,MOD(AJ88,10))+1,"th","st","nd","rd","th")</f>
        <v>30th</v>
      </c>
      <c r="AL88" s="38">
        <v>233.73</v>
      </c>
      <c r="AM88" s="38">
        <v>302.54599999999999</v>
      </c>
      <c r="AN88" s="38">
        <v>1765.9949999999999</v>
      </c>
      <c r="AO88" s="29">
        <f t="shared" si="21"/>
        <v>31</v>
      </c>
      <c r="AP88" s="38" t="str">
        <f t="array" ref="AP88">AO88&amp;CHOOSE(AND(AO88&lt;&gt;{11,12,13})*MIN(4,MOD(AO88,10))+1,"th","st","nd","rd","th")</f>
        <v>31st</v>
      </c>
      <c r="AQ88" s="77">
        <v>1.1299999999999999</v>
      </c>
      <c r="AR88" s="36">
        <v>1752.713</v>
      </c>
      <c r="AS88" s="29">
        <f t="shared" si="22"/>
        <v>27</v>
      </c>
      <c r="AT88" s="38" t="str">
        <f t="array" ref="AT88">AS88&amp;CHOOSE(AND(AS88&lt;&gt;{11,12,13})*MIN(4,MOD(AS88,10))+1,"th","st","nd","rd","th")</f>
        <v>27th</v>
      </c>
      <c r="AU88" s="40">
        <f t="shared" si="23"/>
        <v>5.9940610714330608E-4</v>
      </c>
    </row>
    <row r="89" spans="1:47" x14ac:dyDescent="0.25">
      <c r="A89" s="7">
        <v>114068103</v>
      </c>
      <c r="B89" s="8" t="s">
        <v>595</v>
      </c>
      <c r="C89" s="8" t="s">
        <v>112</v>
      </c>
      <c r="D89" s="27">
        <v>73158</v>
      </c>
      <c r="E89" s="29">
        <f t="shared" si="12"/>
        <v>88</v>
      </c>
      <c r="F89" s="38" t="str">
        <f t="array" ref="F89">E89&amp;CHOOSE(AND(E89&lt;&gt;{11,12,13})*MIN(4,MOD(E89,10))+1,"th","st","nd","rd","th")</f>
        <v>88th</v>
      </c>
      <c r="G89" s="29">
        <v>8740</v>
      </c>
      <c r="H89" s="30">
        <v>0.72599999999999998</v>
      </c>
      <c r="I89" s="31">
        <v>0.48920000000000002</v>
      </c>
      <c r="J89" s="94">
        <f t="shared" si="13"/>
        <v>267</v>
      </c>
      <c r="K89" s="33">
        <v>0</v>
      </c>
      <c r="L89" s="34">
        <v>0.1021</v>
      </c>
      <c r="M89" s="29">
        <f t="shared" si="14"/>
        <v>33</v>
      </c>
      <c r="N89" s="38" t="str">
        <f t="array" ref="N89">M89&amp;CHOOSE(AND(M89&lt;&gt;{11,12,13})*MIN(4,MOD(M89,10))+1,"th","st","nd","rd","th")</f>
        <v>33rd</v>
      </c>
      <c r="O89" s="34">
        <v>0.1099</v>
      </c>
      <c r="P89" s="29">
        <f t="shared" si="15"/>
        <v>19</v>
      </c>
      <c r="Q89" s="38" t="str">
        <f t="array" ref="Q89">P89&amp;CHOOSE(AND(P89&lt;&gt;{11,12,13})*MIN(4,MOD(P89,10))+1,"th","st","nd","rd","th")</f>
        <v>19th</v>
      </c>
      <c r="R89" s="35">
        <v>212.78700000000001</v>
      </c>
      <c r="S89" s="35">
        <v>114.521</v>
      </c>
      <c r="T89" s="35">
        <v>0</v>
      </c>
      <c r="U89" s="35">
        <v>327.30799999999999</v>
      </c>
      <c r="V89" s="36">
        <v>87.826999999999998</v>
      </c>
      <c r="W89" s="220">
        <f t="shared" si="16"/>
        <v>2.5284842049987565E-2</v>
      </c>
      <c r="X89" s="29">
        <f t="shared" si="17"/>
        <v>48</v>
      </c>
      <c r="Y89" s="38" t="str">
        <f t="array" ref="Y89">X89&amp;CHOOSE(AND(X89&lt;&gt;{11,12,13})*MIN(4,MOD(X89,10))+1,"th","st","nd","rd","th")</f>
        <v>48th</v>
      </c>
      <c r="Z89" s="37">
        <v>17.565000000000001</v>
      </c>
      <c r="AA89" s="28">
        <v>10</v>
      </c>
      <c r="AB89" s="221">
        <f t="shared" si="18"/>
        <v>2.8789372345619868E-3</v>
      </c>
      <c r="AC89" s="29">
        <f t="shared" si="19"/>
        <v>41</v>
      </c>
      <c r="AD89" s="38" t="str">
        <f t="array" ref="AD89">AC89&amp;CHOOSE(AND(AC89&lt;&gt;{11,12,13})*MIN(4,MOD(AC89,10))+1,"th","st","nd","rd","th")</f>
        <v>41st</v>
      </c>
      <c r="AE89" s="37">
        <v>6</v>
      </c>
      <c r="AF89" s="38">
        <v>3473.5039999999999</v>
      </c>
      <c r="AG89" s="38">
        <v>3488.7550000000001</v>
      </c>
      <c r="AH89" s="38">
        <v>3510.45</v>
      </c>
      <c r="AI89" s="38">
        <v>3490.9029999999998</v>
      </c>
      <c r="AJ89" s="29">
        <f t="shared" si="20"/>
        <v>72</v>
      </c>
      <c r="AK89" s="38" t="str">
        <f t="array" ref="AK89">AJ89&amp;CHOOSE(AND(AJ89&lt;&gt;{11,12,13})*MIN(4,MOD(AJ89,10))+1,"th","st","nd","rd","th")</f>
        <v>72nd</v>
      </c>
      <c r="AL89" s="38">
        <v>350.87299999999999</v>
      </c>
      <c r="AM89" s="38">
        <v>350.87299999999999</v>
      </c>
      <c r="AN89" s="38">
        <v>3841.7759999999998</v>
      </c>
      <c r="AO89" s="29">
        <f t="shared" si="21"/>
        <v>70</v>
      </c>
      <c r="AP89" s="38" t="str">
        <f t="array" ref="AP89">AO89&amp;CHOOSE(AND(AO89&lt;&gt;{11,12,13})*MIN(4,MOD(AO89,10))+1,"th","st","nd","rd","th")</f>
        <v>70th</v>
      </c>
      <c r="AQ89" s="77">
        <v>1.1399999999999999</v>
      </c>
      <c r="AR89" s="36">
        <v>3179.607</v>
      </c>
      <c r="AS89" s="29">
        <f t="shared" si="22"/>
        <v>62</v>
      </c>
      <c r="AT89" s="38" t="str">
        <f t="array" ref="AT89">AS89&amp;CHOOSE(AND(AS89&lt;&gt;{11,12,13})*MIN(4,MOD(AS89,10))+1,"th","st","nd","rd","th")</f>
        <v>62nd</v>
      </c>
      <c r="AU89" s="40">
        <f t="shared" si="23"/>
        <v>1.0873861574117417E-3</v>
      </c>
    </row>
    <row r="90" spans="1:47" x14ac:dyDescent="0.25">
      <c r="A90" s="7">
        <v>114069103</v>
      </c>
      <c r="B90" s="8" t="s">
        <v>647</v>
      </c>
      <c r="C90" s="8" t="s">
        <v>112</v>
      </c>
      <c r="D90" s="27">
        <v>66693</v>
      </c>
      <c r="E90" s="29">
        <f t="shared" si="12"/>
        <v>82</v>
      </c>
      <c r="F90" s="38" t="str">
        <f t="array" ref="F90">E90&amp;CHOOSE(AND(E90&lt;&gt;{11,12,13})*MIN(4,MOD(E90,10))+1,"th","st","nd","rd","th")</f>
        <v>82nd</v>
      </c>
      <c r="G90" s="29">
        <v>15098</v>
      </c>
      <c r="H90" s="30">
        <v>0.7964</v>
      </c>
      <c r="I90" s="31">
        <v>-0.37930000000000003</v>
      </c>
      <c r="J90" s="94">
        <f t="shared" si="13"/>
        <v>392</v>
      </c>
      <c r="K90" s="33">
        <v>0</v>
      </c>
      <c r="L90" s="34">
        <v>5.8000000000000003E-2</v>
      </c>
      <c r="M90" s="29">
        <f t="shared" si="14"/>
        <v>15</v>
      </c>
      <c r="N90" s="38" t="str">
        <f t="array" ref="N90">M90&amp;CHOOSE(AND(M90&lt;&gt;{11,12,13})*MIN(4,MOD(M90,10))+1,"th","st","nd","rd","th")</f>
        <v>15th</v>
      </c>
      <c r="O90" s="34">
        <v>0.16739999999999999</v>
      </c>
      <c r="P90" s="29">
        <f t="shared" si="15"/>
        <v>46</v>
      </c>
      <c r="Q90" s="38" t="str">
        <f t="array" ref="Q90">P90&amp;CHOOSE(AND(P90&lt;&gt;{11,12,13})*MIN(4,MOD(P90,10))+1,"th","st","nd","rd","th")</f>
        <v>46th</v>
      </c>
      <c r="R90" s="35">
        <v>210.76</v>
      </c>
      <c r="S90" s="35">
        <v>304.14800000000002</v>
      </c>
      <c r="T90" s="35">
        <v>0</v>
      </c>
      <c r="U90" s="35">
        <v>514.90800000000002</v>
      </c>
      <c r="V90" s="36">
        <v>70.242999999999995</v>
      </c>
      <c r="W90" s="220">
        <f t="shared" si="16"/>
        <v>1.1598295400788695E-2</v>
      </c>
      <c r="X90" s="29">
        <f t="shared" si="17"/>
        <v>11</v>
      </c>
      <c r="Y90" s="38" t="str">
        <f t="array" ref="Y90">X90&amp;CHOOSE(AND(X90&lt;&gt;{11,12,13})*MIN(4,MOD(X90,10))+1,"th","st","nd","rd","th")</f>
        <v>11th</v>
      </c>
      <c r="Z90" s="37">
        <v>14.048999999999999</v>
      </c>
      <c r="AA90" s="28">
        <v>144</v>
      </c>
      <c r="AB90" s="221">
        <f t="shared" si="18"/>
        <v>2.3776811037591963E-2</v>
      </c>
      <c r="AC90" s="29">
        <f t="shared" si="19"/>
        <v>85</v>
      </c>
      <c r="AD90" s="38" t="str">
        <f t="array" ref="AD90">AC90&amp;CHOOSE(AND(AC90&lt;&gt;{11,12,13})*MIN(4,MOD(AC90,10))+1,"th","st","nd","rd","th")</f>
        <v>85th</v>
      </c>
      <c r="AE90" s="37">
        <v>86.4</v>
      </c>
      <c r="AF90" s="38">
        <v>6056.3209999999999</v>
      </c>
      <c r="AG90" s="38">
        <v>5972.7960000000003</v>
      </c>
      <c r="AH90" s="38">
        <v>5954.0060000000003</v>
      </c>
      <c r="AI90" s="38">
        <v>5994.3739999999998</v>
      </c>
      <c r="AJ90" s="29">
        <f t="shared" si="20"/>
        <v>90</v>
      </c>
      <c r="AK90" s="38" t="str">
        <f t="array" ref="AK90">AJ90&amp;CHOOSE(AND(AJ90&lt;&gt;{11,12,13})*MIN(4,MOD(AJ90,10))+1,"th","st","nd","rd","th")</f>
        <v>90th</v>
      </c>
      <c r="AL90" s="38">
        <v>615.35699999999997</v>
      </c>
      <c r="AM90" s="38">
        <v>615.35699999999997</v>
      </c>
      <c r="AN90" s="38">
        <v>6609.7309999999998</v>
      </c>
      <c r="AO90" s="29">
        <f t="shared" si="21"/>
        <v>89</v>
      </c>
      <c r="AP90" s="38" t="str">
        <f t="array" ref="AP90">AO90&amp;CHOOSE(AND(AO90&lt;&gt;{11,12,13})*MIN(4,MOD(AO90,10))+1,"th","st","nd","rd","th")</f>
        <v>89th</v>
      </c>
      <c r="AQ90" s="77">
        <v>1.37</v>
      </c>
      <c r="AR90" s="36">
        <v>7211.6660000000002</v>
      </c>
      <c r="AS90" s="29">
        <f t="shared" si="22"/>
        <v>89</v>
      </c>
      <c r="AT90" s="38" t="str">
        <f t="array" ref="AT90">AS90&amp;CHOOSE(AND(AS90&lt;&gt;{11,12,13})*MIN(4,MOD(AS90,10))+1,"th","st","nd","rd","th")</f>
        <v>89th</v>
      </c>
      <c r="AU90" s="40">
        <f t="shared" si="23"/>
        <v>2.4663003258820686E-3</v>
      </c>
    </row>
    <row r="91" spans="1:47" x14ac:dyDescent="0.25">
      <c r="A91" s="7">
        <v>114069353</v>
      </c>
      <c r="B91" s="8" t="s">
        <v>655</v>
      </c>
      <c r="C91" s="8" t="s">
        <v>112</v>
      </c>
      <c r="D91" s="27">
        <v>67092</v>
      </c>
      <c r="E91" s="29">
        <f t="shared" si="12"/>
        <v>82</v>
      </c>
      <c r="F91" s="38" t="str">
        <f t="array" ref="F91">E91&amp;CHOOSE(AND(E91&lt;&gt;{11,12,13})*MIN(4,MOD(E91,10))+1,"th","st","nd","rd","th")</f>
        <v>82nd</v>
      </c>
      <c r="G91" s="29">
        <v>5064</v>
      </c>
      <c r="H91" s="30">
        <v>0.79169999999999996</v>
      </c>
      <c r="I91" s="31">
        <v>-2.0831</v>
      </c>
      <c r="J91" s="94">
        <f t="shared" si="13"/>
        <v>472</v>
      </c>
      <c r="K91" s="33">
        <v>0</v>
      </c>
      <c r="L91" s="34">
        <v>8.9599999999999999E-2</v>
      </c>
      <c r="M91" s="29">
        <f t="shared" si="14"/>
        <v>27</v>
      </c>
      <c r="N91" s="38" t="str">
        <f t="array" ref="N91">M91&amp;CHOOSE(AND(M91&lt;&gt;{11,12,13})*MIN(4,MOD(M91,10))+1,"th","st","nd","rd","th")</f>
        <v>27th</v>
      </c>
      <c r="O91" s="34">
        <v>5.7700000000000001E-2</v>
      </c>
      <c r="P91" s="29">
        <f t="shared" si="15"/>
        <v>5</v>
      </c>
      <c r="Q91" s="38" t="str">
        <f t="array" ref="Q91">P91&amp;CHOOSE(AND(P91&lt;&gt;{11,12,13})*MIN(4,MOD(P91,10))+1,"th","st","nd","rd","th")</f>
        <v>5th</v>
      </c>
      <c r="R91" s="35">
        <v>104.65</v>
      </c>
      <c r="S91" s="35">
        <v>33.695999999999998</v>
      </c>
      <c r="T91" s="35">
        <v>0</v>
      </c>
      <c r="U91" s="35">
        <v>138.346</v>
      </c>
      <c r="V91" s="36">
        <v>24.071999999999999</v>
      </c>
      <c r="W91" s="220">
        <f t="shared" si="16"/>
        <v>1.2366087986627035E-2</v>
      </c>
      <c r="X91" s="29">
        <f t="shared" si="17"/>
        <v>12</v>
      </c>
      <c r="Y91" s="38" t="str">
        <f t="array" ref="Y91">X91&amp;CHOOSE(AND(X91&lt;&gt;{11,12,13})*MIN(4,MOD(X91,10))+1,"th","st","nd","rd","th")</f>
        <v>12th</v>
      </c>
      <c r="Z91" s="37">
        <v>4.8140000000000001</v>
      </c>
      <c r="AA91" s="28">
        <v>39</v>
      </c>
      <c r="AB91" s="221">
        <f t="shared" si="18"/>
        <v>2.0034788612431638E-2</v>
      </c>
      <c r="AC91" s="29">
        <f t="shared" si="19"/>
        <v>82</v>
      </c>
      <c r="AD91" s="38" t="str">
        <f t="array" ref="AD91">AC91&amp;CHOOSE(AND(AC91&lt;&gt;{11,12,13})*MIN(4,MOD(AC91,10))+1,"th","st","nd","rd","th")</f>
        <v>82nd</v>
      </c>
      <c r="AE91" s="37">
        <v>23.4</v>
      </c>
      <c r="AF91" s="38">
        <v>1946.614</v>
      </c>
      <c r="AG91" s="38">
        <v>1926.7940000000001</v>
      </c>
      <c r="AH91" s="38">
        <v>1932.954</v>
      </c>
      <c r="AI91" s="38">
        <v>1935.454</v>
      </c>
      <c r="AJ91" s="29">
        <f t="shared" si="20"/>
        <v>44</v>
      </c>
      <c r="AK91" s="38" t="str">
        <f t="array" ref="AK91">AJ91&amp;CHOOSE(AND(AJ91&lt;&gt;{11,12,13})*MIN(4,MOD(AJ91,10))+1,"th","st","nd","rd","th")</f>
        <v>44th</v>
      </c>
      <c r="AL91" s="38">
        <v>166.56</v>
      </c>
      <c r="AM91" s="38">
        <v>166.56</v>
      </c>
      <c r="AN91" s="38">
        <v>2102.0140000000001</v>
      </c>
      <c r="AO91" s="29">
        <f t="shared" si="21"/>
        <v>41</v>
      </c>
      <c r="AP91" s="38" t="str">
        <f t="array" ref="AP91">AO91&amp;CHOOSE(AND(AO91&lt;&gt;{11,12,13})*MIN(4,MOD(AO91,10))+1,"th","st","nd","rd","th")</f>
        <v>41st</v>
      </c>
      <c r="AQ91" s="77">
        <v>1.35</v>
      </c>
      <c r="AR91" s="36">
        <v>2246.6219999999998</v>
      </c>
      <c r="AS91" s="29">
        <f t="shared" si="22"/>
        <v>43</v>
      </c>
      <c r="AT91" s="38" t="str">
        <f t="array" ref="AT91">AS91&amp;CHOOSE(AND(AS91&lt;&gt;{11,12,13})*MIN(4,MOD(AS91,10))+1,"th","st","nd","rd","th")</f>
        <v>43rd</v>
      </c>
      <c r="AU91" s="40">
        <f t="shared" si="23"/>
        <v>7.6831685920199634E-4</v>
      </c>
    </row>
    <row r="92" spans="1:47" x14ac:dyDescent="0.25">
      <c r="A92" s="7">
        <v>108070502</v>
      </c>
      <c r="B92" s="8" t="s">
        <v>106</v>
      </c>
      <c r="C92" s="8" t="s">
        <v>107</v>
      </c>
      <c r="D92" s="27">
        <v>38198</v>
      </c>
      <c r="E92" s="29">
        <f t="shared" si="12"/>
        <v>9</v>
      </c>
      <c r="F92" s="38" t="str">
        <f t="array" ref="F92">E92&amp;CHOOSE(AND(E92&lt;&gt;{11,12,13})*MIN(4,MOD(E92,10))+1,"th","st","nd","rd","th")</f>
        <v>9th</v>
      </c>
      <c r="G92" s="29">
        <v>23955</v>
      </c>
      <c r="H92" s="30">
        <v>1.3905000000000001</v>
      </c>
      <c r="I92" s="31">
        <v>-0.2893</v>
      </c>
      <c r="J92" s="94">
        <f t="shared" si="13"/>
        <v>389</v>
      </c>
      <c r="K92" s="33">
        <v>0</v>
      </c>
      <c r="L92" s="34">
        <v>0.20250000000000001</v>
      </c>
      <c r="M92" s="29">
        <f t="shared" si="14"/>
        <v>73</v>
      </c>
      <c r="N92" s="38" t="str">
        <f t="array" ref="N92">M92&amp;CHOOSE(AND(M92&lt;&gt;{11,12,13})*MIN(4,MOD(M92,10))+1,"th","st","nd","rd","th")</f>
        <v>73rd</v>
      </c>
      <c r="O92" s="34">
        <v>0.28989999999999999</v>
      </c>
      <c r="P92" s="29">
        <f t="shared" si="15"/>
        <v>94</v>
      </c>
      <c r="Q92" s="38" t="str">
        <f t="array" ref="Q92">P92&amp;CHOOSE(AND(P92&lt;&gt;{11,12,13})*MIN(4,MOD(P92,10))+1,"th","st","nd","rd","th")</f>
        <v>94th</v>
      </c>
      <c r="R92" s="35">
        <v>967.18499999999995</v>
      </c>
      <c r="S92" s="35">
        <v>692.31299999999999</v>
      </c>
      <c r="T92" s="35">
        <v>0</v>
      </c>
      <c r="U92" s="35">
        <v>1659.498</v>
      </c>
      <c r="V92" s="36">
        <v>192.066</v>
      </c>
      <c r="W92" s="220">
        <f t="shared" si="16"/>
        <v>2.4127779017251463E-2</v>
      </c>
      <c r="X92" s="29">
        <f t="shared" si="17"/>
        <v>44</v>
      </c>
      <c r="Y92" s="38" t="str">
        <f t="array" ref="Y92">X92&amp;CHOOSE(AND(X92&lt;&gt;{11,12,13})*MIN(4,MOD(X92,10))+1,"th","st","nd","rd","th")</f>
        <v>44th</v>
      </c>
      <c r="Z92" s="37">
        <v>38.412999999999997</v>
      </c>
      <c r="AA92" s="28">
        <v>11</v>
      </c>
      <c r="AB92" s="221">
        <f t="shared" si="18"/>
        <v>1.3818456634165656E-3</v>
      </c>
      <c r="AC92" s="29">
        <f t="shared" si="19"/>
        <v>27</v>
      </c>
      <c r="AD92" s="38" t="str">
        <f t="array" ref="AD92">AC92&amp;CHOOSE(AND(AC92&lt;&gt;{11,12,13})*MIN(4,MOD(AC92,10))+1,"th","st","nd","rd","th")</f>
        <v>27th</v>
      </c>
      <c r="AE92" s="37">
        <v>6.6</v>
      </c>
      <c r="AF92" s="38">
        <v>7960.3680000000004</v>
      </c>
      <c r="AG92" s="38">
        <v>7954.3440000000001</v>
      </c>
      <c r="AH92" s="38">
        <v>7926.6819999999998</v>
      </c>
      <c r="AI92" s="38">
        <v>7947.1310000000003</v>
      </c>
      <c r="AJ92" s="29">
        <f t="shared" si="20"/>
        <v>95</v>
      </c>
      <c r="AK92" s="38" t="str">
        <f t="array" ref="AK92">AJ92&amp;CHOOSE(AND(AJ92&lt;&gt;{11,12,13})*MIN(4,MOD(AJ92,10))+1,"th","st","nd","rd","th")</f>
        <v>95th</v>
      </c>
      <c r="AL92" s="38">
        <v>1704.511</v>
      </c>
      <c r="AM92" s="38">
        <v>1704.511</v>
      </c>
      <c r="AN92" s="38">
        <v>9651.6419999999998</v>
      </c>
      <c r="AO92" s="29">
        <f t="shared" si="21"/>
        <v>94</v>
      </c>
      <c r="AP92" s="38" t="str">
        <f t="array" ref="AP92">AO92&amp;CHOOSE(AND(AO92&lt;&gt;{11,12,13})*MIN(4,MOD(AO92,10))+1,"th","st","nd","rd","th")</f>
        <v>94th</v>
      </c>
      <c r="AQ92" s="77">
        <v>0.94</v>
      </c>
      <c r="AR92" s="36">
        <v>12615.371999999999</v>
      </c>
      <c r="AS92" s="29">
        <f t="shared" si="22"/>
        <v>96</v>
      </c>
      <c r="AT92" s="38" t="str">
        <f t="array" ref="AT92">AS92&amp;CHOOSE(AND(AS92&lt;&gt;{11,12,13})*MIN(4,MOD(AS92,10))+1,"th","st","nd","rd","th")</f>
        <v>96th</v>
      </c>
      <c r="AU92" s="40">
        <f t="shared" si="23"/>
        <v>4.3143007558480275E-3</v>
      </c>
    </row>
    <row r="93" spans="1:47" x14ac:dyDescent="0.25">
      <c r="A93" s="7">
        <v>108071003</v>
      </c>
      <c r="B93" s="8" t="s">
        <v>136</v>
      </c>
      <c r="C93" s="8" t="s">
        <v>107</v>
      </c>
      <c r="D93" s="27">
        <v>60485</v>
      </c>
      <c r="E93" s="29">
        <f t="shared" si="12"/>
        <v>71</v>
      </c>
      <c r="F93" s="38" t="str">
        <f t="array" ref="F93">E93&amp;CHOOSE(AND(E93&lt;&gt;{11,12,13})*MIN(4,MOD(E93,10))+1,"th","st","nd","rd","th")</f>
        <v>71st</v>
      </c>
      <c r="G93" s="29">
        <v>3200</v>
      </c>
      <c r="H93" s="30">
        <v>0.87819999999999998</v>
      </c>
      <c r="I93" s="31">
        <v>0.78029999999999999</v>
      </c>
      <c r="J93" s="94">
        <f t="shared" si="13"/>
        <v>130</v>
      </c>
      <c r="K93" s="33">
        <v>37.933</v>
      </c>
      <c r="L93" s="34">
        <v>0.14599999999999999</v>
      </c>
      <c r="M93" s="29">
        <f t="shared" si="14"/>
        <v>49</v>
      </c>
      <c r="N93" s="38" t="str">
        <f t="array" ref="N93">M93&amp;CHOOSE(AND(M93&lt;&gt;{11,12,13})*MIN(4,MOD(M93,10))+1,"th","st","nd","rd","th")</f>
        <v>49th</v>
      </c>
      <c r="O93" s="34">
        <v>0.24410000000000001</v>
      </c>
      <c r="P93" s="29">
        <f t="shared" si="15"/>
        <v>80</v>
      </c>
      <c r="Q93" s="38" t="str">
        <f t="array" ref="Q93">P93&amp;CHOOSE(AND(P93&lt;&gt;{11,12,13})*MIN(4,MOD(P93,10))+1,"th","st","nd","rd","th")</f>
        <v>80th</v>
      </c>
      <c r="R93" s="35">
        <v>111.34699999999999</v>
      </c>
      <c r="S93" s="35">
        <v>93.081999999999994</v>
      </c>
      <c r="T93" s="35">
        <v>0</v>
      </c>
      <c r="U93" s="35">
        <v>204.429</v>
      </c>
      <c r="V93" s="36">
        <v>8.8019999999999996</v>
      </c>
      <c r="W93" s="220">
        <f t="shared" si="16"/>
        <v>6.9247762546731616E-3</v>
      </c>
      <c r="X93" s="29">
        <f t="shared" si="17"/>
        <v>5</v>
      </c>
      <c r="Y93" s="38" t="str">
        <f t="array" ref="Y93">X93&amp;CHOOSE(AND(X93&lt;&gt;{11,12,13})*MIN(4,MOD(X93,10))+1,"th","st","nd","rd","th")</f>
        <v>5th</v>
      </c>
      <c r="Z93" s="37">
        <v>1.76</v>
      </c>
      <c r="AA93" s="28">
        <v>1</v>
      </c>
      <c r="AB93" s="221">
        <f t="shared" si="18"/>
        <v>7.8672759085130222E-4</v>
      </c>
      <c r="AC93" s="29">
        <f t="shared" si="19"/>
        <v>19</v>
      </c>
      <c r="AD93" s="38" t="str">
        <f t="array" ref="AD93">AC93&amp;CHOOSE(AND(AC93&lt;&gt;{11,12,13})*MIN(4,MOD(AC93,10))+1,"th","st","nd","rd","th")</f>
        <v>19th</v>
      </c>
      <c r="AE93" s="37">
        <v>0.6</v>
      </c>
      <c r="AF93" s="38">
        <v>1271.088</v>
      </c>
      <c r="AG93" s="38">
        <v>1274.008</v>
      </c>
      <c r="AH93" s="38">
        <v>1268.1010000000001</v>
      </c>
      <c r="AI93" s="38">
        <v>1271.066</v>
      </c>
      <c r="AJ93" s="29">
        <f t="shared" si="20"/>
        <v>25</v>
      </c>
      <c r="AK93" s="38" t="str">
        <f t="array" ref="AK93">AJ93&amp;CHOOSE(AND(AJ93&lt;&gt;{11,12,13})*MIN(4,MOD(AJ93,10))+1,"th","st","nd","rd","th")</f>
        <v>25th</v>
      </c>
      <c r="AL93" s="38">
        <v>206.78899999999999</v>
      </c>
      <c r="AM93" s="38">
        <v>244.72200000000001</v>
      </c>
      <c r="AN93" s="38">
        <v>1515.788</v>
      </c>
      <c r="AO93" s="29">
        <f t="shared" si="21"/>
        <v>24</v>
      </c>
      <c r="AP93" s="38" t="str">
        <f t="array" ref="AP93">AO93&amp;CHOOSE(AND(AO93&lt;&gt;{11,12,13})*MIN(4,MOD(AO93,10))+1,"th","st","nd","rd","th")</f>
        <v>24th</v>
      </c>
      <c r="AQ93" s="77">
        <v>0.86</v>
      </c>
      <c r="AR93" s="36">
        <v>1144.8019999999999</v>
      </c>
      <c r="AS93" s="29">
        <f t="shared" si="22"/>
        <v>8</v>
      </c>
      <c r="AT93" s="38" t="str">
        <f t="array" ref="AT93">AS93&amp;CHOOSE(AND(AS93&lt;&gt;{11,12,13})*MIN(4,MOD(AS93,10))+1,"th","st","nd","rd","th")</f>
        <v>8th</v>
      </c>
      <c r="AU93" s="40">
        <f t="shared" si="23"/>
        <v>3.9150808504864808E-4</v>
      </c>
    </row>
    <row r="94" spans="1:47" x14ac:dyDescent="0.25">
      <c r="A94" s="7">
        <v>108071504</v>
      </c>
      <c r="B94" s="8" t="s">
        <v>217</v>
      </c>
      <c r="C94" s="8" t="s">
        <v>107</v>
      </c>
      <c r="D94" s="27">
        <v>40886</v>
      </c>
      <c r="E94" s="29">
        <f t="shared" si="12"/>
        <v>15</v>
      </c>
      <c r="F94" s="38" t="str">
        <f t="array" ref="F94">E94&amp;CHOOSE(AND(E94&lt;&gt;{11,12,13})*MIN(4,MOD(E94,10))+1,"th","st","nd","rd","th")</f>
        <v>15th</v>
      </c>
      <c r="G94" s="29">
        <v>2315</v>
      </c>
      <c r="H94" s="30">
        <v>1.2990999999999999</v>
      </c>
      <c r="I94" s="31">
        <v>0.84189999999999998</v>
      </c>
      <c r="J94" s="94">
        <f t="shared" si="13"/>
        <v>73</v>
      </c>
      <c r="K94" s="33">
        <v>89.347999999999999</v>
      </c>
      <c r="L94" s="34">
        <v>0.29909999999999998</v>
      </c>
      <c r="M94" s="29">
        <f t="shared" si="14"/>
        <v>91</v>
      </c>
      <c r="N94" s="38" t="str">
        <f t="array" ref="N94">M94&amp;CHOOSE(AND(M94&lt;&gt;{11,12,13})*MIN(4,MOD(M94,10))+1,"th","st","nd","rd","th")</f>
        <v>91st</v>
      </c>
      <c r="O94" s="34">
        <v>0.18060000000000001</v>
      </c>
      <c r="P94" s="29">
        <f t="shared" si="15"/>
        <v>50</v>
      </c>
      <c r="Q94" s="38" t="str">
        <f t="array" ref="Q94">P94&amp;CHOOSE(AND(P94&lt;&gt;{11,12,13})*MIN(4,MOD(P94,10))+1,"th","st","nd","rd","th")</f>
        <v>50th</v>
      </c>
      <c r="R94" s="35">
        <v>153.28</v>
      </c>
      <c r="S94" s="35">
        <v>46.276000000000003</v>
      </c>
      <c r="T94" s="35">
        <v>0</v>
      </c>
      <c r="U94" s="35">
        <v>199.55600000000001</v>
      </c>
      <c r="V94" s="36">
        <v>8.6050000000000004</v>
      </c>
      <c r="W94" s="220">
        <f t="shared" si="16"/>
        <v>1.0074720354798752E-2</v>
      </c>
      <c r="X94" s="29">
        <f t="shared" si="17"/>
        <v>8</v>
      </c>
      <c r="Y94" s="38" t="str">
        <f t="array" ref="Y94">X94&amp;CHOOSE(AND(X94&lt;&gt;{11,12,13})*MIN(4,MOD(X94,10))+1,"th","st","nd","rd","th")</f>
        <v>8th</v>
      </c>
      <c r="Z94" s="37">
        <v>1.7210000000000001</v>
      </c>
      <c r="AA94" s="28">
        <v>0</v>
      </c>
      <c r="AB94" s="221">
        <f t="shared" si="18"/>
        <v>0</v>
      </c>
      <c r="AC94" s="29">
        <f t="shared" si="19"/>
        <v>1</v>
      </c>
      <c r="AD94" s="38" t="str">
        <f t="array" ref="AD94">AC94&amp;CHOOSE(AND(AC94&lt;&gt;{11,12,13})*MIN(4,MOD(AC94,10))+1,"th","st","nd","rd","th")</f>
        <v>1st</v>
      </c>
      <c r="AE94" s="37">
        <v>0</v>
      </c>
      <c r="AF94" s="38">
        <v>854.11800000000005</v>
      </c>
      <c r="AG94" s="38">
        <v>890.09500000000003</v>
      </c>
      <c r="AH94" s="38">
        <v>883.16</v>
      </c>
      <c r="AI94" s="38">
        <v>875.79100000000005</v>
      </c>
      <c r="AJ94" s="29">
        <f t="shared" si="20"/>
        <v>12</v>
      </c>
      <c r="AK94" s="38" t="str">
        <f t="array" ref="AK94">AJ94&amp;CHOOSE(AND(AJ94&lt;&gt;{11,12,13})*MIN(4,MOD(AJ94,10))+1,"th","st","nd","rd","th")</f>
        <v>12th</v>
      </c>
      <c r="AL94" s="38">
        <v>201.27699999999999</v>
      </c>
      <c r="AM94" s="38">
        <v>290.625</v>
      </c>
      <c r="AN94" s="38">
        <v>1166.4159999999999</v>
      </c>
      <c r="AO94" s="29">
        <f t="shared" si="21"/>
        <v>12</v>
      </c>
      <c r="AP94" s="38" t="str">
        <f t="array" ref="AP94">AO94&amp;CHOOSE(AND(AO94&lt;&gt;{11,12,13})*MIN(4,MOD(AO94,10))+1,"th","st","nd","rd","th")</f>
        <v>12th</v>
      </c>
      <c r="AQ94" s="77">
        <v>1.17</v>
      </c>
      <c r="AR94" s="36">
        <v>1772.89</v>
      </c>
      <c r="AS94" s="29">
        <f t="shared" si="22"/>
        <v>27</v>
      </c>
      <c r="AT94" s="38" t="str">
        <f t="array" ref="AT94">AS94&amp;CHOOSE(AND(AS94&lt;&gt;{11,12,13})*MIN(4,MOD(AS94,10))+1,"th","st","nd","rd","th")</f>
        <v>27th</v>
      </c>
      <c r="AU94" s="40">
        <f t="shared" si="23"/>
        <v>6.0630639088846605E-4</v>
      </c>
    </row>
    <row r="95" spans="1:47" x14ac:dyDescent="0.25">
      <c r="A95" s="7">
        <v>108073503</v>
      </c>
      <c r="B95" s="8" t="s">
        <v>336</v>
      </c>
      <c r="C95" s="8" t="s">
        <v>107</v>
      </c>
      <c r="D95" s="27">
        <v>51006</v>
      </c>
      <c r="E95" s="29">
        <f t="shared" si="12"/>
        <v>50</v>
      </c>
      <c r="F95" s="38" t="str">
        <f t="array" ref="F95">E95&amp;CHOOSE(AND(E95&lt;&gt;{11,12,13})*MIN(4,MOD(E95,10))+1,"th","st","nd","rd","th")</f>
        <v>50th</v>
      </c>
      <c r="G95" s="29">
        <v>11222</v>
      </c>
      <c r="H95" s="30">
        <v>1.0412999999999999</v>
      </c>
      <c r="I95" s="31">
        <v>0.54849999999999999</v>
      </c>
      <c r="J95" s="94">
        <f t="shared" si="13"/>
        <v>246</v>
      </c>
      <c r="K95" s="33">
        <v>0</v>
      </c>
      <c r="L95" s="34">
        <v>0.1128</v>
      </c>
      <c r="M95" s="29">
        <f t="shared" si="14"/>
        <v>36</v>
      </c>
      <c r="N95" s="38" t="str">
        <f t="array" ref="N95">M95&amp;CHOOSE(AND(M95&lt;&gt;{11,12,13})*MIN(4,MOD(M95,10))+1,"th","st","nd","rd","th")</f>
        <v>36th</v>
      </c>
      <c r="O95" s="34">
        <v>0.12939999999999999</v>
      </c>
      <c r="P95" s="29">
        <f t="shared" si="15"/>
        <v>29</v>
      </c>
      <c r="Q95" s="38" t="str">
        <f t="array" ref="Q95">P95&amp;CHOOSE(AND(P95&lt;&gt;{11,12,13})*MIN(4,MOD(P95,10))+1,"th","st","nd","rd","th")</f>
        <v>29th</v>
      </c>
      <c r="R95" s="35">
        <v>232.738</v>
      </c>
      <c r="S95" s="35">
        <v>133.494</v>
      </c>
      <c r="T95" s="35">
        <v>0</v>
      </c>
      <c r="U95" s="35">
        <v>366.23200000000003</v>
      </c>
      <c r="V95" s="36">
        <v>66.742000000000004</v>
      </c>
      <c r="W95" s="220">
        <f t="shared" si="16"/>
        <v>1.9408548462048033E-2</v>
      </c>
      <c r="X95" s="29">
        <f t="shared" si="17"/>
        <v>31</v>
      </c>
      <c r="Y95" s="38" t="str">
        <f t="array" ref="Y95">X95&amp;CHOOSE(AND(X95&lt;&gt;{11,12,13})*MIN(4,MOD(X95,10))+1,"th","st","nd","rd","th")</f>
        <v>31st</v>
      </c>
      <c r="Z95" s="37">
        <v>13.348000000000001</v>
      </c>
      <c r="AA95" s="28">
        <v>14</v>
      </c>
      <c r="AB95" s="221">
        <f t="shared" si="18"/>
        <v>4.0711947269885902E-3</v>
      </c>
      <c r="AC95" s="29">
        <f t="shared" si="19"/>
        <v>48</v>
      </c>
      <c r="AD95" s="38" t="str">
        <f t="array" ref="AD95">AC95&amp;CHOOSE(AND(AC95&lt;&gt;{11,12,13})*MIN(4,MOD(AC95,10))+1,"th","st","nd","rd","th")</f>
        <v>48th</v>
      </c>
      <c r="AE95" s="37">
        <v>8.4</v>
      </c>
      <c r="AF95" s="38">
        <v>3438.7939999999999</v>
      </c>
      <c r="AG95" s="38">
        <v>3466.433</v>
      </c>
      <c r="AH95" s="38">
        <v>3475.68</v>
      </c>
      <c r="AI95" s="38">
        <v>3460.3020000000001</v>
      </c>
      <c r="AJ95" s="29">
        <f t="shared" si="20"/>
        <v>71</v>
      </c>
      <c r="AK95" s="38" t="str">
        <f t="array" ref="AK95">AJ95&amp;CHOOSE(AND(AJ95&lt;&gt;{11,12,13})*MIN(4,MOD(AJ95,10))+1,"th","st","nd","rd","th")</f>
        <v>71st</v>
      </c>
      <c r="AL95" s="38">
        <v>387.98</v>
      </c>
      <c r="AM95" s="38">
        <v>387.98</v>
      </c>
      <c r="AN95" s="38">
        <v>3848.2820000000002</v>
      </c>
      <c r="AO95" s="29">
        <f t="shared" si="21"/>
        <v>70</v>
      </c>
      <c r="AP95" s="38" t="str">
        <f t="array" ref="AP95">AO95&amp;CHOOSE(AND(AO95&lt;&gt;{11,12,13})*MIN(4,MOD(AO95,10))+1,"th","st","nd","rd","th")</f>
        <v>70th</v>
      </c>
      <c r="AQ95" s="77">
        <v>0.85</v>
      </c>
      <c r="AR95" s="36">
        <v>3406.134</v>
      </c>
      <c r="AS95" s="29">
        <f t="shared" si="22"/>
        <v>66</v>
      </c>
      <c r="AT95" s="38" t="str">
        <f t="array" ref="AT95">AS95&amp;CHOOSE(AND(AS95&lt;&gt;{11,12,13})*MIN(4,MOD(AS95,10))+1,"th","st","nd","rd","th")</f>
        <v>66th</v>
      </c>
      <c r="AU95" s="40">
        <f t="shared" si="23"/>
        <v>1.1648555818028724E-3</v>
      </c>
    </row>
    <row r="96" spans="1:47" x14ac:dyDescent="0.25">
      <c r="A96" s="7">
        <v>108077503</v>
      </c>
      <c r="B96" s="8" t="s">
        <v>568</v>
      </c>
      <c r="C96" s="8" t="s">
        <v>107</v>
      </c>
      <c r="D96" s="27">
        <v>46740</v>
      </c>
      <c r="E96" s="29">
        <f t="shared" si="12"/>
        <v>34</v>
      </c>
      <c r="F96" s="38" t="str">
        <f t="array" ref="F96">E96&amp;CHOOSE(AND(E96&lt;&gt;{11,12,13})*MIN(4,MOD(E96,10))+1,"th","st","nd","rd","th")</f>
        <v>34th</v>
      </c>
      <c r="G96" s="29">
        <v>5803</v>
      </c>
      <c r="H96" s="30">
        <v>1.1364000000000001</v>
      </c>
      <c r="I96" s="31">
        <v>0.73560000000000003</v>
      </c>
      <c r="J96" s="94">
        <f t="shared" si="13"/>
        <v>162</v>
      </c>
      <c r="K96" s="33">
        <v>0</v>
      </c>
      <c r="L96" s="34">
        <v>9.1200000000000003E-2</v>
      </c>
      <c r="M96" s="29">
        <f t="shared" si="14"/>
        <v>28</v>
      </c>
      <c r="N96" s="38" t="str">
        <f t="array" ref="N96">M96&amp;CHOOSE(AND(M96&lt;&gt;{11,12,13})*MIN(4,MOD(M96,10))+1,"th","st","nd","rd","th")</f>
        <v>28th</v>
      </c>
      <c r="O96" s="34">
        <v>0.20200000000000001</v>
      </c>
      <c r="P96" s="29">
        <f t="shared" si="15"/>
        <v>61</v>
      </c>
      <c r="Q96" s="38" t="str">
        <f t="array" ref="Q96">P96&amp;CHOOSE(AND(P96&lt;&gt;{11,12,13})*MIN(4,MOD(P96,10))+1,"th","st","nd","rd","th")</f>
        <v>61st</v>
      </c>
      <c r="R96" s="35">
        <v>101.346</v>
      </c>
      <c r="S96" s="35">
        <v>112.236</v>
      </c>
      <c r="T96" s="35">
        <v>0</v>
      </c>
      <c r="U96" s="35">
        <v>213.58199999999999</v>
      </c>
      <c r="V96" s="36">
        <v>38.097000000000001</v>
      </c>
      <c r="W96" s="220">
        <f t="shared" si="16"/>
        <v>2.0569801369700293E-2</v>
      </c>
      <c r="X96" s="29">
        <f t="shared" si="17"/>
        <v>35</v>
      </c>
      <c r="Y96" s="38" t="str">
        <f t="array" ref="Y96">X96&amp;CHOOSE(AND(X96&lt;&gt;{11,12,13})*MIN(4,MOD(X96,10))+1,"th","st","nd","rd","th")</f>
        <v>35th</v>
      </c>
      <c r="Z96" s="37">
        <v>7.6189999999999998</v>
      </c>
      <c r="AA96" s="28">
        <v>11</v>
      </c>
      <c r="AB96" s="221">
        <f t="shared" si="18"/>
        <v>5.9392554549361687E-3</v>
      </c>
      <c r="AC96" s="29">
        <f t="shared" si="19"/>
        <v>59</v>
      </c>
      <c r="AD96" s="38" t="str">
        <f t="array" ref="AD96">AC96&amp;CHOOSE(AND(AC96&lt;&gt;{11,12,13})*MIN(4,MOD(AC96,10))+1,"th","st","nd","rd","th")</f>
        <v>59th</v>
      </c>
      <c r="AE96" s="37">
        <v>6.6</v>
      </c>
      <c r="AF96" s="38">
        <v>1852.0840000000001</v>
      </c>
      <c r="AG96" s="38">
        <v>1884.644</v>
      </c>
      <c r="AH96" s="38">
        <v>1894.0419999999999</v>
      </c>
      <c r="AI96" s="38">
        <v>1876.923</v>
      </c>
      <c r="AJ96" s="29">
        <f t="shared" si="20"/>
        <v>43</v>
      </c>
      <c r="AK96" s="38" t="str">
        <f t="array" ref="AK96">AJ96&amp;CHOOSE(AND(AJ96&lt;&gt;{11,12,13})*MIN(4,MOD(AJ96,10))+1,"th","st","nd","rd","th")</f>
        <v>43rd</v>
      </c>
      <c r="AL96" s="38">
        <v>227.80099999999999</v>
      </c>
      <c r="AM96" s="38">
        <v>227.80099999999999</v>
      </c>
      <c r="AN96" s="38">
        <v>2104.7240000000002</v>
      </c>
      <c r="AO96" s="29">
        <f t="shared" si="21"/>
        <v>41</v>
      </c>
      <c r="AP96" s="38" t="str">
        <f t="array" ref="AP96">AO96&amp;CHOOSE(AND(AO96&lt;&gt;{11,12,13})*MIN(4,MOD(AO96,10))+1,"th","st","nd","rd","th")</f>
        <v>41st</v>
      </c>
      <c r="AQ96" s="77">
        <v>0.81</v>
      </c>
      <c r="AR96" s="36">
        <v>1937.365</v>
      </c>
      <c r="AS96" s="29">
        <f t="shared" si="22"/>
        <v>33</v>
      </c>
      <c r="AT96" s="38" t="str">
        <f t="array" ref="AT96">AS96&amp;CHOOSE(AND(AS96&lt;&gt;{11,12,13})*MIN(4,MOD(AS96,10))+1,"th","st","nd","rd","th")</f>
        <v>33rd</v>
      </c>
      <c r="AU96" s="40">
        <f t="shared" si="23"/>
        <v>6.6255480090904285E-4</v>
      </c>
    </row>
    <row r="97" spans="1:47" x14ac:dyDescent="0.25">
      <c r="A97" s="7">
        <v>108078003</v>
      </c>
      <c r="B97" s="8" t="s">
        <v>596</v>
      </c>
      <c r="C97" s="8" t="s">
        <v>107</v>
      </c>
      <c r="D97" s="27">
        <v>47726</v>
      </c>
      <c r="E97" s="29">
        <f t="shared" si="12"/>
        <v>38</v>
      </c>
      <c r="F97" s="38" t="str">
        <f t="array" ref="F97">E97&amp;CHOOSE(AND(E97&lt;&gt;{11,12,13})*MIN(4,MOD(E97,10))+1,"th","st","nd","rd","th")</f>
        <v>38th</v>
      </c>
      <c r="G97" s="29">
        <v>5009</v>
      </c>
      <c r="H97" s="30">
        <v>1.1129</v>
      </c>
      <c r="I97" s="31">
        <v>0.78339999999999999</v>
      </c>
      <c r="J97" s="94">
        <f t="shared" si="13"/>
        <v>125</v>
      </c>
      <c r="K97" s="33">
        <v>59.53</v>
      </c>
      <c r="L97" s="34">
        <v>0.15529999999999999</v>
      </c>
      <c r="M97" s="29">
        <f t="shared" si="14"/>
        <v>52</v>
      </c>
      <c r="N97" s="38" t="str">
        <f t="array" ref="N97">M97&amp;CHOOSE(AND(M97&lt;&gt;{11,12,13})*MIN(4,MOD(M97,10))+1,"th","st","nd","rd","th")</f>
        <v>52nd</v>
      </c>
      <c r="O97" s="34">
        <v>0.1368</v>
      </c>
      <c r="P97" s="29">
        <f t="shared" si="15"/>
        <v>31</v>
      </c>
      <c r="Q97" s="38" t="str">
        <f t="array" ref="Q97">P97&amp;CHOOSE(AND(P97&lt;&gt;{11,12,13})*MIN(4,MOD(P97,10))+1,"th","st","nd","rd","th")</f>
        <v>31st</v>
      </c>
      <c r="R97" s="35">
        <v>170.506</v>
      </c>
      <c r="S97" s="35">
        <v>75.096999999999994</v>
      </c>
      <c r="T97" s="35">
        <v>0</v>
      </c>
      <c r="U97" s="35">
        <v>245.60300000000001</v>
      </c>
      <c r="V97" s="36">
        <v>59.533000000000001</v>
      </c>
      <c r="W97" s="220">
        <f t="shared" si="16"/>
        <v>3.2534342960164518E-2</v>
      </c>
      <c r="X97" s="29">
        <f t="shared" si="17"/>
        <v>68</v>
      </c>
      <c r="Y97" s="38" t="str">
        <f t="array" ref="Y97">X97&amp;CHOOSE(AND(X97&lt;&gt;{11,12,13})*MIN(4,MOD(X97,10))+1,"th","st","nd","rd","th")</f>
        <v>68th</v>
      </c>
      <c r="Z97" s="37">
        <v>11.907</v>
      </c>
      <c r="AA97" s="28">
        <v>5</v>
      </c>
      <c r="AB97" s="221">
        <f t="shared" si="18"/>
        <v>2.7324629163795302E-3</v>
      </c>
      <c r="AC97" s="29">
        <f t="shared" si="19"/>
        <v>40</v>
      </c>
      <c r="AD97" s="38" t="str">
        <f t="array" ref="AD97">AC97&amp;CHOOSE(AND(AC97&lt;&gt;{11,12,13})*MIN(4,MOD(AC97,10))+1,"th","st","nd","rd","th")</f>
        <v>40th</v>
      </c>
      <c r="AE97" s="37">
        <v>3</v>
      </c>
      <c r="AF97" s="38">
        <v>1829.8510000000001</v>
      </c>
      <c r="AG97" s="38">
        <v>1808.115</v>
      </c>
      <c r="AH97" s="38">
        <v>1835.6959999999999</v>
      </c>
      <c r="AI97" s="38">
        <v>1824.5540000000001</v>
      </c>
      <c r="AJ97" s="29">
        <f t="shared" si="20"/>
        <v>42</v>
      </c>
      <c r="AK97" s="38" t="str">
        <f t="array" ref="AK97">AJ97&amp;CHOOSE(AND(AJ97&lt;&gt;{11,12,13})*MIN(4,MOD(AJ97,10))+1,"th","st","nd","rd","th")</f>
        <v>42nd</v>
      </c>
      <c r="AL97" s="38">
        <v>260.51</v>
      </c>
      <c r="AM97" s="38">
        <v>320.04000000000002</v>
      </c>
      <c r="AN97" s="38">
        <v>2144.5940000000001</v>
      </c>
      <c r="AO97" s="29">
        <f t="shared" si="21"/>
        <v>42</v>
      </c>
      <c r="AP97" s="38" t="str">
        <f t="array" ref="AP97">AO97&amp;CHOOSE(AND(AO97&lt;&gt;{11,12,13})*MIN(4,MOD(AO97,10))+1,"th","st","nd","rd","th")</f>
        <v>42nd</v>
      </c>
      <c r="AQ97" s="77">
        <v>0.76</v>
      </c>
      <c r="AR97" s="36">
        <v>1813.9059999999999</v>
      </c>
      <c r="AS97" s="29">
        <f t="shared" si="22"/>
        <v>29</v>
      </c>
      <c r="AT97" s="38" t="str">
        <f t="array" ref="AT97">AS97&amp;CHOOSE(AND(AS97&lt;&gt;{11,12,13})*MIN(4,MOD(AS97,10))+1,"th","st","nd","rd","th")</f>
        <v>29th</v>
      </c>
      <c r="AU97" s="40">
        <f t="shared" si="23"/>
        <v>6.2033335416801603E-4</v>
      </c>
    </row>
    <row r="98" spans="1:47" x14ac:dyDescent="0.25">
      <c r="A98" s="7">
        <v>108079004</v>
      </c>
      <c r="B98" s="8" t="s">
        <v>644</v>
      </c>
      <c r="C98" s="8" t="s">
        <v>107</v>
      </c>
      <c r="D98" s="27">
        <v>44841</v>
      </c>
      <c r="E98" s="29">
        <f t="shared" si="12"/>
        <v>29</v>
      </c>
      <c r="F98" s="38" t="str">
        <f t="array" ref="F98">E98&amp;CHOOSE(AND(E98&lt;&gt;{11,12,13})*MIN(4,MOD(E98,10))+1,"th","st","nd","rd","th")</f>
        <v>29th</v>
      </c>
      <c r="G98" s="29">
        <v>1409</v>
      </c>
      <c r="H98" s="30">
        <v>1.1845000000000001</v>
      </c>
      <c r="I98" s="31">
        <v>0.91269999999999996</v>
      </c>
      <c r="J98" s="94">
        <f t="shared" si="13"/>
        <v>20</v>
      </c>
      <c r="K98" s="33">
        <v>89.787999999999997</v>
      </c>
      <c r="L98" s="34">
        <v>0.15890000000000001</v>
      </c>
      <c r="M98" s="29">
        <f t="shared" si="14"/>
        <v>54</v>
      </c>
      <c r="N98" s="38" t="str">
        <f t="array" ref="N98">M98&amp;CHOOSE(AND(M98&lt;&gt;{11,12,13})*MIN(4,MOD(M98,10))+1,"th","st","nd","rd","th")</f>
        <v>54th</v>
      </c>
      <c r="O98" s="34">
        <v>0.25330000000000003</v>
      </c>
      <c r="P98" s="29">
        <f t="shared" si="15"/>
        <v>84</v>
      </c>
      <c r="Q98" s="38" t="str">
        <f t="array" ref="Q98">P98&amp;CHOOSE(AND(P98&lt;&gt;{11,12,13})*MIN(4,MOD(P98,10))+1,"th","st","nd","rd","th")</f>
        <v>84th</v>
      </c>
      <c r="R98" s="35">
        <v>47.908999999999999</v>
      </c>
      <c r="S98" s="35">
        <v>38.186</v>
      </c>
      <c r="T98" s="35">
        <v>0</v>
      </c>
      <c r="U98" s="35">
        <v>86.094999999999999</v>
      </c>
      <c r="V98" s="36">
        <v>13.877000000000001</v>
      </c>
      <c r="W98" s="220">
        <f t="shared" si="16"/>
        <v>2.7615480748565201E-2</v>
      </c>
      <c r="X98" s="29">
        <f t="shared" si="17"/>
        <v>53</v>
      </c>
      <c r="Y98" s="38" t="str">
        <f t="array" ref="Y98">X98&amp;CHOOSE(AND(X98&lt;&gt;{11,12,13})*MIN(4,MOD(X98,10))+1,"th","st","nd","rd","th")</f>
        <v>53rd</v>
      </c>
      <c r="Z98" s="37">
        <v>2.7749999999999999</v>
      </c>
      <c r="AA98" s="28">
        <v>2</v>
      </c>
      <c r="AB98" s="221">
        <f t="shared" si="18"/>
        <v>3.9800361387281394E-3</v>
      </c>
      <c r="AC98" s="29">
        <f t="shared" si="19"/>
        <v>48</v>
      </c>
      <c r="AD98" s="38" t="str">
        <f t="array" ref="AD98">AC98&amp;CHOOSE(AND(AC98&lt;&gt;{11,12,13})*MIN(4,MOD(AC98,10))+1,"th","st","nd","rd","th")</f>
        <v>48th</v>
      </c>
      <c r="AE98" s="37">
        <v>1.2</v>
      </c>
      <c r="AF98" s="38">
        <v>502.50799999999998</v>
      </c>
      <c r="AG98" s="38">
        <v>517.60500000000002</v>
      </c>
      <c r="AH98" s="38">
        <v>519.94299999999998</v>
      </c>
      <c r="AI98" s="38">
        <v>513.35199999999998</v>
      </c>
      <c r="AJ98" s="29">
        <f t="shared" si="20"/>
        <v>2</v>
      </c>
      <c r="AK98" s="38" t="str">
        <f t="array" ref="AK98">AJ98&amp;CHOOSE(AND(AJ98&lt;&gt;{11,12,13})*MIN(4,MOD(AJ98,10))+1,"th","st","nd","rd","th")</f>
        <v>2nd</v>
      </c>
      <c r="AL98" s="38">
        <v>90.07</v>
      </c>
      <c r="AM98" s="38">
        <v>179.858</v>
      </c>
      <c r="AN98" s="38">
        <v>693.21</v>
      </c>
      <c r="AO98" s="29">
        <f t="shared" si="21"/>
        <v>3</v>
      </c>
      <c r="AP98" s="38" t="str">
        <f t="array" ref="AP98">AO98&amp;CHOOSE(AND(AO98&lt;&gt;{11,12,13})*MIN(4,MOD(AO98,10))+1,"th","st","nd","rd","th")</f>
        <v>3rd</v>
      </c>
      <c r="AQ98" s="77">
        <v>1.1499999999999999</v>
      </c>
      <c r="AR98" s="36">
        <v>944.27300000000002</v>
      </c>
      <c r="AS98" s="29">
        <f t="shared" si="22"/>
        <v>5</v>
      </c>
      <c r="AT98" s="38" t="str">
        <f t="array" ref="AT98">AS98&amp;CHOOSE(AND(AS98&lt;&gt;{11,12,13})*MIN(4,MOD(AS98,10))+1,"th","st","nd","rd","th")</f>
        <v>5th</v>
      </c>
      <c r="AU98" s="40">
        <f t="shared" si="23"/>
        <v>3.2292965420495606E-4</v>
      </c>
    </row>
    <row r="99" spans="1:47" x14ac:dyDescent="0.25">
      <c r="A99" s="7">
        <v>117080503</v>
      </c>
      <c r="B99" s="8" t="s">
        <v>116</v>
      </c>
      <c r="C99" s="8" t="s">
        <v>117</v>
      </c>
      <c r="D99" s="27">
        <v>47144</v>
      </c>
      <c r="E99" s="29">
        <f t="shared" si="12"/>
        <v>36</v>
      </c>
      <c r="F99" s="38" t="str">
        <f t="array" ref="F99">E99&amp;CHOOSE(AND(E99&lt;&gt;{11,12,13})*MIN(4,MOD(E99,10))+1,"th","st","nd","rd","th")</f>
        <v>36th</v>
      </c>
      <c r="G99" s="29">
        <v>5655</v>
      </c>
      <c r="H99" s="30">
        <v>1.1267</v>
      </c>
      <c r="I99" s="31">
        <v>0.74719999999999998</v>
      </c>
      <c r="J99" s="94">
        <f t="shared" si="13"/>
        <v>155</v>
      </c>
      <c r="K99" s="33">
        <v>0</v>
      </c>
      <c r="L99" s="34">
        <v>0.1653</v>
      </c>
      <c r="M99" s="29">
        <f t="shared" si="14"/>
        <v>56</v>
      </c>
      <c r="N99" s="38" t="str">
        <f t="array" ref="N99">M99&amp;CHOOSE(AND(M99&lt;&gt;{11,12,13})*MIN(4,MOD(M99,10))+1,"th","st","nd","rd","th")</f>
        <v>56th</v>
      </c>
      <c r="O99" s="34">
        <v>0.19439999999999999</v>
      </c>
      <c r="P99" s="29">
        <f t="shared" si="15"/>
        <v>57</v>
      </c>
      <c r="Q99" s="38" t="str">
        <f t="array" ref="Q99">P99&amp;CHOOSE(AND(P99&lt;&gt;{11,12,13})*MIN(4,MOD(P99,10))+1,"th","st","nd","rd","th")</f>
        <v>57th</v>
      </c>
      <c r="R99" s="35">
        <v>213.94499999999999</v>
      </c>
      <c r="S99" s="35">
        <v>125.804</v>
      </c>
      <c r="T99" s="35">
        <v>0</v>
      </c>
      <c r="U99" s="35">
        <v>339.74900000000002</v>
      </c>
      <c r="V99" s="36">
        <v>46.341000000000001</v>
      </c>
      <c r="W99" s="220">
        <f t="shared" si="16"/>
        <v>2.1482611235246672E-2</v>
      </c>
      <c r="X99" s="29">
        <f t="shared" si="17"/>
        <v>37</v>
      </c>
      <c r="Y99" s="38" t="str">
        <f t="array" ref="Y99">X99&amp;CHOOSE(AND(X99&lt;&gt;{11,12,13})*MIN(4,MOD(X99,10))+1,"th","st","nd","rd","th")</f>
        <v>37th</v>
      </c>
      <c r="Z99" s="37">
        <v>9.2680000000000007</v>
      </c>
      <c r="AA99" s="28">
        <v>2</v>
      </c>
      <c r="AB99" s="221">
        <f t="shared" si="18"/>
        <v>9.2715354589873638E-4</v>
      </c>
      <c r="AC99" s="29">
        <f t="shared" si="19"/>
        <v>21</v>
      </c>
      <c r="AD99" s="38" t="str">
        <f t="array" ref="AD99">AC99&amp;CHOOSE(AND(AC99&lt;&gt;{11,12,13})*MIN(4,MOD(AC99,10))+1,"th","st","nd","rd","th")</f>
        <v>21st</v>
      </c>
      <c r="AE99" s="37">
        <v>1.2</v>
      </c>
      <c r="AF99" s="38">
        <v>2157.14</v>
      </c>
      <c r="AG99" s="38">
        <v>2171.413</v>
      </c>
      <c r="AH99" s="38">
        <v>2210.866</v>
      </c>
      <c r="AI99" s="38">
        <v>2179.806</v>
      </c>
      <c r="AJ99" s="29">
        <f t="shared" si="20"/>
        <v>50</v>
      </c>
      <c r="AK99" s="38" t="str">
        <f t="array" ref="AK99">AJ99&amp;CHOOSE(AND(AJ99&lt;&gt;{11,12,13})*MIN(4,MOD(AJ99,10))+1,"th","st","nd","rd","th")</f>
        <v>50th</v>
      </c>
      <c r="AL99" s="38">
        <v>350.21699999999998</v>
      </c>
      <c r="AM99" s="38">
        <v>350.21699999999998</v>
      </c>
      <c r="AN99" s="38">
        <v>2530.0230000000001</v>
      </c>
      <c r="AO99" s="29">
        <f t="shared" si="21"/>
        <v>50</v>
      </c>
      <c r="AP99" s="38" t="str">
        <f t="array" ref="AP99">AO99&amp;CHOOSE(AND(AO99&lt;&gt;{11,12,13})*MIN(4,MOD(AO99,10))+1,"th","st","nd","rd","th")</f>
        <v>50th</v>
      </c>
      <c r="AQ99" s="77">
        <v>1.31</v>
      </c>
      <c r="AR99" s="36">
        <v>3734.2559999999999</v>
      </c>
      <c r="AS99" s="29">
        <f t="shared" si="22"/>
        <v>69</v>
      </c>
      <c r="AT99" s="38" t="str">
        <f t="array" ref="AT99">AS99&amp;CHOOSE(AND(AS99&lt;&gt;{11,12,13})*MIN(4,MOD(AS99,10))+1,"th","st","nd","rd","th")</f>
        <v>69th</v>
      </c>
      <c r="AU99" s="40">
        <f t="shared" si="23"/>
        <v>1.2770692361136898E-3</v>
      </c>
    </row>
    <row r="100" spans="1:47" x14ac:dyDescent="0.25">
      <c r="A100" s="7">
        <v>117081003</v>
      </c>
      <c r="B100" s="8" t="s">
        <v>185</v>
      </c>
      <c r="C100" s="8" t="s">
        <v>117</v>
      </c>
      <c r="D100" s="27">
        <v>44300</v>
      </c>
      <c r="E100" s="29">
        <f t="shared" si="12"/>
        <v>27</v>
      </c>
      <c r="F100" s="38" t="str">
        <f t="array" ref="F100">E100&amp;CHOOSE(AND(E100&lt;&gt;{11,12,13})*MIN(4,MOD(E100,10))+1,"th","st","nd","rd","th")</f>
        <v>27th</v>
      </c>
      <c r="G100" s="29">
        <v>2574</v>
      </c>
      <c r="H100" s="30">
        <v>1.1990000000000001</v>
      </c>
      <c r="I100" s="31">
        <v>0.88790000000000002</v>
      </c>
      <c r="J100" s="94">
        <f t="shared" si="13"/>
        <v>40</v>
      </c>
      <c r="K100" s="33">
        <v>152.988</v>
      </c>
      <c r="L100" s="34">
        <v>0.20699999999999999</v>
      </c>
      <c r="M100" s="29">
        <f t="shared" si="14"/>
        <v>75</v>
      </c>
      <c r="N100" s="38" t="str">
        <f t="array" ref="N100">M100&amp;CHOOSE(AND(M100&lt;&gt;{11,12,13})*MIN(4,MOD(M100,10))+1,"th","st","nd","rd","th")</f>
        <v>75th</v>
      </c>
      <c r="O100" s="34">
        <v>0.32</v>
      </c>
      <c r="P100" s="29">
        <f t="shared" si="15"/>
        <v>97</v>
      </c>
      <c r="Q100" s="38" t="str">
        <f t="array" ref="Q100">P100&amp;CHOOSE(AND(P100&lt;&gt;{11,12,13})*MIN(4,MOD(P100,10))+1,"th","st","nd","rd","th")</f>
        <v>97th</v>
      </c>
      <c r="R100" s="35">
        <v>118.73</v>
      </c>
      <c r="S100" s="35">
        <v>91.772000000000006</v>
      </c>
      <c r="T100" s="35">
        <v>0</v>
      </c>
      <c r="U100" s="35">
        <v>210.50200000000001</v>
      </c>
      <c r="V100" s="36">
        <v>26.683</v>
      </c>
      <c r="W100" s="220">
        <f t="shared" si="16"/>
        <v>2.7912255742918113E-2</v>
      </c>
      <c r="X100" s="29">
        <f t="shared" si="17"/>
        <v>54</v>
      </c>
      <c r="Y100" s="38" t="str">
        <f t="array" ref="Y100">X100&amp;CHOOSE(AND(X100&lt;&gt;{11,12,13})*MIN(4,MOD(X100,10))+1,"th","st","nd","rd","th")</f>
        <v>54th</v>
      </c>
      <c r="Z100" s="37">
        <v>5.3369999999999997</v>
      </c>
      <c r="AA100" s="28">
        <v>1</v>
      </c>
      <c r="AB100" s="221">
        <f t="shared" si="18"/>
        <v>1.0460688731746097E-3</v>
      </c>
      <c r="AC100" s="29">
        <f t="shared" si="19"/>
        <v>23</v>
      </c>
      <c r="AD100" s="38" t="str">
        <f t="array" ref="AD100">AC100&amp;CHOOSE(AND(AC100&lt;&gt;{11,12,13})*MIN(4,MOD(AC100,10))+1,"th","st","nd","rd","th")</f>
        <v>23rd</v>
      </c>
      <c r="AE100" s="37">
        <v>0.6</v>
      </c>
      <c r="AF100" s="38">
        <v>955.96</v>
      </c>
      <c r="AG100" s="38">
        <v>1012.778</v>
      </c>
      <c r="AH100" s="38">
        <v>1032.222</v>
      </c>
      <c r="AI100" s="38">
        <v>1000.32</v>
      </c>
      <c r="AJ100" s="29">
        <f t="shared" si="20"/>
        <v>16</v>
      </c>
      <c r="AK100" s="38" t="str">
        <f t="array" ref="AK100">AJ100&amp;CHOOSE(AND(AJ100&lt;&gt;{11,12,13})*MIN(4,MOD(AJ100,10))+1,"th","st","nd","rd","th")</f>
        <v>16th</v>
      </c>
      <c r="AL100" s="38">
        <v>216.43899999999999</v>
      </c>
      <c r="AM100" s="38">
        <v>369.42700000000002</v>
      </c>
      <c r="AN100" s="38">
        <v>1369.7470000000001</v>
      </c>
      <c r="AO100" s="29">
        <f t="shared" si="21"/>
        <v>18</v>
      </c>
      <c r="AP100" s="38" t="str">
        <f t="array" ref="AP100">AO100&amp;CHOOSE(AND(AO100&lt;&gt;{11,12,13})*MIN(4,MOD(AO100,10))+1,"th","st","nd","rd","th")</f>
        <v>18th</v>
      </c>
      <c r="AQ100" s="77">
        <v>1.1000000000000001</v>
      </c>
      <c r="AR100" s="36">
        <v>1806.559</v>
      </c>
      <c r="AS100" s="29">
        <f t="shared" si="22"/>
        <v>29</v>
      </c>
      <c r="AT100" s="38" t="str">
        <f t="array" ref="AT100">AS100&amp;CHOOSE(AND(AS100&lt;&gt;{11,12,13})*MIN(4,MOD(AS100,10))+1,"th","st","nd","rd","th")</f>
        <v>29th</v>
      </c>
      <c r="AU100" s="40">
        <f t="shared" si="23"/>
        <v>6.1782077129267821E-4</v>
      </c>
    </row>
    <row r="101" spans="1:47" x14ac:dyDescent="0.25">
      <c r="A101" s="7">
        <v>117083004</v>
      </c>
      <c r="B101" s="8" t="s">
        <v>447</v>
      </c>
      <c r="C101" s="8" t="s">
        <v>117</v>
      </c>
      <c r="D101" s="27">
        <v>48935</v>
      </c>
      <c r="E101" s="29">
        <f t="shared" si="12"/>
        <v>43</v>
      </c>
      <c r="F101" s="38" t="str">
        <f t="array" ref="F101">E101&amp;CHOOSE(AND(E101&lt;&gt;{11,12,13})*MIN(4,MOD(E101,10))+1,"th","st","nd","rd","th")</f>
        <v>43rd</v>
      </c>
      <c r="G101" s="29">
        <v>2132</v>
      </c>
      <c r="H101" s="30">
        <v>1.0853999999999999</v>
      </c>
      <c r="I101" s="31">
        <v>0.89759999999999995</v>
      </c>
      <c r="J101" s="94">
        <f t="shared" si="13"/>
        <v>33</v>
      </c>
      <c r="K101" s="33">
        <v>140.17099999999999</v>
      </c>
      <c r="L101" s="34">
        <v>0.21629999999999999</v>
      </c>
      <c r="M101" s="29">
        <f t="shared" si="14"/>
        <v>78</v>
      </c>
      <c r="N101" s="38" t="str">
        <f t="array" ref="N101">M101&amp;CHOOSE(AND(M101&lt;&gt;{11,12,13})*MIN(4,MOD(M101,10))+1,"th","st","nd","rd","th")</f>
        <v>78th</v>
      </c>
      <c r="O101" s="34">
        <v>0.23769999999999999</v>
      </c>
      <c r="P101" s="29">
        <f t="shared" si="15"/>
        <v>77</v>
      </c>
      <c r="Q101" s="38" t="str">
        <f t="array" ref="Q101">P101&amp;CHOOSE(AND(P101&lt;&gt;{11,12,13})*MIN(4,MOD(P101,10))+1,"th","st","nd","rd","th")</f>
        <v>77th</v>
      </c>
      <c r="R101" s="35">
        <v>112.139</v>
      </c>
      <c r="S101" s="35">
        <v>61.616999999999997</v>
      </c>
      <c r="T101" s="35">
        <v>0</v>
      </c>
      <c r="U101" s="35">
        <v>173.756</v>
      </c>
      <c r="V101" s="36">
        <v>23.003</v>
      </c>
      <c r="W101" s="220">
        <f t="shared" si="16"/>
        <v>2.6621654933448754E-2</v>
      </c>
      <c r="X101" s="29">
        <f t="shared" si="17"/>
        <v>51</v>
      </c>
      <c r="Y101" s="38" t="str">
        <f t="array" ref="Y101">X101&amp;CHOOSE(AND(X101&lt;&gt;{11,12,13})*MIN(4,MOD(X101,10))+1,"th","st","nd","rd","th")</f>
        <v>51st</v>
      </c>
      <c r="Z101" s="37">
        <v>4.601</v>
      </c>
      <c r="AA101" s="28">
        <v>0</v>
      </c>
      <c r="AB101" s="221">
        <f t="shared" si="18"/>
        <v>0</v>
      </c>
      <c r="AC101" s="29">
        <f t="shared" si="19"/>
        <v>1</v>
      </c>
      <c r="AD101" s="38" t="str">
        <f t="array" ref="AD101">AC101&amp;CHOOSE(AND(AC101&lt;&gt;{11,12,13})*MIN(4,MOD(AC101,10))+1,"th","st","nd","rd","th")</f>
        <v>1st</v>
      </c>
      <c r="AE101" s="37">
        <v>0</v>
      </c>
      <c r="AF101" s="38">
        <v>864.07100000000003</v>
      </c>
      <c r="AG101" s="38">
        <v>868.58799999999997</v>
      </c>
      <c r="AH101" s="38">
        <v>852.85299999999995</v>
      </c>
      <c r="AI101" s="38">
        <v>861.83699999999999</v>
      </c>
      <c r="AJ101" s="29">
        <f t="shared" si="20"/>
        <v>11</v>
      </c>
      <c r="AK101" s="38" t="str">
        <f t="array" ref="AK101">AJ101&amp;CHOOSE(AND(AJ101&lt;&gt;{11,12,13})*MIN(4,MOD(AJ101,10))+1,"th","st","nd","rd","th")</f>
        <v>11th</v>
      </c>
      <c r="AL101" s="38">
        <v>178.357</v>
      </c>
      <c r="AM101" s="38">
        <v>318.52800000000002</v>
      </c>
      <c r="AN101" s="38">
        <v>1180.365</v>
      </c>
      <c r="AO101" s="29">
        <f t="shared" si="21"/>
        <v>13</v>
      </c>
      <c r="AP101" s="38" t="str">
        <f t="array" ref="AP101">AO101&amp;CHOOSE(AND(AO101&lt;&gt;{11,12,13})*MIN(4,MOD(AO101,10))+1,"th","st","nd","rd","th")</f>
        <v>13th</v>
      </c>
      <c r="AQ101" s="77">
        <v>1.05</v>
      </c>
      <c r="AR101" s="36">
        <v>1345.2270000000001</v>
      </c>
      <c r="AS101" s="29">
        <f t="shared" si="22"/>
        <v>14</v>
      </c>
      <c r="AT101" s="38" t="str">
        <f t="array" ref="AT101">AS101&amp;CHOOSE(AND(AS101&lt;&gt;{11,12,13})*MIN(4,MOD(AS101,10))+1,"th","st","nd","rd","th")</f>
        <v>14th</v>
      </c>
      <c r="AU101" s="40">
        <f t="shared" si="23"/>
        <v>4.6005094918224966E-4</v>
      </c>
    </row>
    <row r="102" spans="1:47" x14ac:dyDescent="0.25">
      <c r="A102" s="7">
        <v>117086003</v>
      </c>
      <c r="B102" s="8" t="s">
        <v>529</v>
      </c>
      <c r="C102" s="8" t="s">
        <v>117</v>
      </c>
      <c r="D102" s="27">
        <v>44364</v>
      </c>
      <c r="E102" s="29">
        <f t="shared" si="12"/>
        <v>27</v>
      </c>
      <c r="F102" s="38" t="str">
        <f t="array" ref="F102">E102&amp;CHOOSE(AND(E102&lt;&gt;{11,12,13})*MIN(4,MOD(E102,10))+1,"th","st","nd","rd","th")</f>
        <v>27th</v>
      </c>
      <c r="G102" s="29">
        <v>3478</v>
      </c>
      <c r="H102" s="30">
        <v>1.1973</v>
      </c>
      <c r="I102" s="31">
        <v>0.72540000000000004</v>
      </c>
      <c r="J102" s="94">
        <f t="shared" si="13"/>
        <v>169</v>
      </c>
      <c r="K102" s="33">
        <v>0</v>
      </c>
      <c r="L102" s="34">
        <v>0.11070000000000001</v>
      </c>
      <c r="M102" s="29">
        <f t="shared" si="14"/>
        <v>35</v>
      </c>
      <c r="N102" s="38" t="str">
        <f t="array" ref="N102">M102&amp;CHOOSE(AND(M102&lt;&gt;{11,12,13})*MIN(4,MOD(M102,10))+1,"th","st","nd","rd","th")</f>
        <v>35th</v>
      </c>
      <c r="O102" s="34">
        <v>0.3367</v>
      </c>
      <c r="P102" s="29">
        <f t="shared" si="15"/>
        <v>99</v>
      </c>
      <c r="Q102" s="38" t="str">
        <f t="array" ref="Q102">P102&amp;CHOOSE(AND(P102&lt;&gt;{11,12,13})*MIN(4,MOD(P102,10))+1,"th","st","nd","rd","th")</f>
        <v>99th</v>
      </c>
      <c r="R102" s="35">
        <v>74.566999999999993</v>
      </c>
      <c r="S102" s="35">
        <v>113.4</v>
      </c>
      <c r="T102" s="35">
        <v>0</v>
      </c>
      <c r="U102" s="35">
        <v>187.96700000000001</v>
      </c>
      <c r="V102" s="36">
        <v>26.428000000000001</v>
      </c>
      <c r="W102" s="220">
        <f t="shared" si="16"/>
        <v>2.3540394026362252E-2</v>
      </c>
      <c r="X102" s="29">
        <f t="shared" si="17"/>
        <v>43</v>
      </c>
      <c r="Y102" s="38" t="str">
        <f t="array" ref="Y102">X102&amp;CHOOSE(AND(X102&lt;&gt;{11,12,13})*MIN(4,MOD(X102,10))+1,"th","st","nd","rd","th")</f>
        <v>43rd</v>
      </c>
      <c r="Z102" s="37">
        <v>5.2859999999999996</v>
      </c>
      <c r="AA102" s="28">
        <v>1</v>
      </c>
      <c r="AB102" s="221">
        <f t="shared" si="18"/>
        <v>8.907368709838902E-4</v>
      </c>
      <c r="AC102" s="29">
        <f t="shared" si="19"/>
        <v>20</v>
      </c>
      <c r="AD102" s="38" t="str">
        <f t="array" ref="AD102">AC102&amp;CHOOSE(AND(AC102&lt;&gt;{11,12,13})*MIN(4,MOD(AC102,10))+1,"th","st","nd","rd","th")</f>
        <v>20th</v>
      </c>
      <c r="AE102" s="37">
        <v>0.6</v>
      </c>
      <c r="AF102" s="38">
        <v>1122.6659999999999</v>
      </c>
      <c r="AG102" s="38">
        <v>1119.818</v>
      </c>
      <c r="AH102" s="38">
        <v>1116.1980000000001</v>
      </c>
      <c r="AI102" s="38">
        <v>1119.5609999999999</v>
      </c>
      <c r="AJ102" s="29">
        <f t="shared" si="20"/>
        <v>18</v>
      </c>
      <c r="AK102" s="38" t="str">
        <f t="array" ref="AK102">AJ102&amp;CHOOSE(AND(AJ102&lt;&gt;{11,12,13})*MIN(4,MOD(AJ102,10))+1,"th","st","nd","rd","th")</f>
        <v>18th</v>
      </c>
      <c r="AL102" s="38">
        <v>193.85300000000001</v>
      </c>
      <c r="AM102" s="38">
        <v>193.85300000000001</v>
      </c>
      <c r="AN102" s="38">
        <v>1313.414</v>
      </c>
      <c r="AO102" s="29">
        <f t="shared" si="21"/>
        <v>16</v>
      </c>
      <c r="AP102" s="38" t="str">
        <f t="array" ref="AP102">AO102&amp;CHOOSE(AND(AO102&lt;&gt;{11,12,13})*MIN(4,MOD(AO102,10))+1,"th","st","nd","rd","th")</f>
        <v>16th</v>
      </c>
      <c r="AQ102" s="77">
        <v>1.1299999999999999</v>
      </c>
      <c r="AR102" s="36">
        <v>1776.982</v>
      </c>
      <c r="AS102" s="29">
        <f t="shared" si="22"/>
        <v>28</v>
      </c>
      <c r="AT102" s="38" t="str">
        <f t="array" ref="AT102">AS102&amp;CHOOSE(AND(AS102&lt;&gt;{11,12,13})*MIN(4,MOD(AS102,10))+1,"th","st","nd","rd","th")</f>
        <v>28th</v>
      </c>
      <c r="AU102" s="40">
        <f t="shared" si="23"/>
        <v>6.0770580413548958E-4</v>
      </c>
    </row>
    <row r="103" spans="1:47" x14ac:dyDescent="0.25">
      <c r="A103" s="7">
        <v>117086503</v>
      </c>
      <c r="B103" s="8" t="s">
        <v>585</v>
      </c>
      <c r="C103" s="8" t="s">
        <v>117</v>
      </c>
      <c r="D103" s="27">
        <v>49897</v>
      </c>
      <c r="E103" s="29">
        <f t="shared" si="12"/>
        <v>47</v>
      </c>
      <c r="F103" s="38" t="str">
        <f t="array" ref="F103">E103&amp;CHOOSE(AND(E103&lt;&gt;{11,12,13})*MIN(4,MOD(E103,10))+1,"th","st","nd","rd","th")</f>
        <v>47th</v>
      </c>
      <c r="G103" s="29">
        <v>4320</v>
      </c>
      <c r="H103" s="30">
        <v>1.0645</v>
      </c>
      <c r="I103" s="31">
        <v>0.81379999999999997</v>
      </c>
      <c r="J103" s="94">
        <f t="shared" si="13"/>
        <v>100</v>
      </c>
      <c r="K103" s="33">
        <v>103.58499999999999</v>
      </c>
      <c r="L103" s="34">
        <v>0.15429999999999999</v>
      </c>
      <c r="M103" s="29">
        <f t="shared" si="14"/>
        <v>52</v>
      </c>
      <c r="N103" s="38" t="str">
        <f t="array" ref="N103">M103&amp;CHOOSE(AND(M103&lt;&gt;{11,12,13})*MIN(4,MOD(M103,10))+1,"th","st","nd","rd","th")</f>
        <v>52nd</v>
      </c>
      <c r="O103" s="34">
        <v>0.2462</v>
      </c>
      <c r="P103" s="29">
        <f t="shared" si="15"/>
        <v>81</v>
      </c>
      <c r="Q103" s="38" t="str">
        <f t="array" ref="Q103">P103&amp;CHOOSE(AND(P103&lt;&gt;{11,12,13})*MIN(4,MOD(P103,10))+1,"th","st","nd","rd","th")</f>
        <v>81st</v>
      </c>
      <c r="R103" s="35">
        <v>142.52500000000001</v>
      </c>
      <c r="S103" s="35">
        <v>113.706</v>
      </c>
      <c r="T103" s="35">
        <v>0</v>
      </c>
      <c r="U103" s="35">
        <v>256.23099999999999</v>
      </c>
      <c r="V103" s="36">
        <v>14.792999999999999</v>
      </c>
      <c r="W103" s="220">
        <f t="shared" si="16"/>
        <v>9.6090825414539057E-3</v>
      </c>
      <c r="X103" s="29">
        <f t="shared" si="17"/>
        <v>8</v>
      </c>
      <c r="Y103" s="38" t="str">
        <f t="array" ref="Y103">X103&amp;CHOOSE(AND(X103&lt;&gt;{11,12,13})*MIN(4,MOD(X103,10))+1,"th","st","nd","rd","th")</f>
        <v>8th</v>
      </c>
      <c r="Z103" s="37">
        <v>2.9590000000000001</v>
      </c>
      <c r="AA103" s="28">
        <v>12</v>
      </c>
      <c r="AB103" s="221">
        <f t="shared" si="18"/>
        <v>7.7948347527510894E-3</v>
      </c>
      <c r="AC103" s="29">
        <f t="shared" si="19"/>
        <v>64</v>
      </c>
      <c r="AD103" s="38" t="str">
        <f t="array" ref="AD103">AC103&amp;CHOOSE(AND(AC103&lt;&gt;{11,12,13})*MIN(4,MOD(AC103,10))+1,"th","st","nd","rd","th")</f>
        <v>64th</v>
      </c>
      <c r="AE103" s="37">
        <v>7.2</v>
      </c>
      <c r="AF103" s="38">
        <v>1539.481</v>
      </c>
      <c r="AG103" s="38">
        <v>1555.627</v>
      </c>
      <c r="AH103" s="38">
        <v>1574.623</v>
      </c>
      <c r="AI103" s="38">
        <v>1556.577</v>
      </c>
      <c r="AJ103" s="29">
        <f t="shared" si="20"/>
        <v>33</v>
      </c>
      <c r="AK103" s="38" t="str">
        <f t="array" ref="AK103">AJ103&amp;CHOOSE(AND(AJ103&lt;&gt;{11,12,13})*MIN(4,MOD(AJ103,10))+1,"th","st","nd","rd","th")</f>
        <v>33rd</v>
      </c>
      <c r="AL103" s="38">
        <v>266.39</v>
      </c>
      <c r="AM103" s="38">
        <v>369.97500000000002</v>
      </c>
      <c r="AN103" s="38">
        <v>1926.5519999999999</v>
      </c>
      <c r="AO103" s="29">
        <f t="shared" si="21"/>
        <v>36</v>
      </c>
      <c r="AP103" s="38" t="str">
        <f t="array" ref="AP103">AO103&amp;CHOOSE(AND(AO103&lt;&gt;{11,12,13})*MIN(4,MOD(AO103,10))+1,"th","st","nd","rd","th")</f>
        <v>36th</v>
      </c>
      <c r="AQ103" s="77">
        <v>1.07</v>
      </c>
      <c r="AR103" s="36">
        <v>2194.3719999999998</v>
      </c>
      <c r="AS103" s="29">
        <f t="shared" si="22"/>
        <v>41</v>
      </c>
      <c r="AT103" s="38" t="str">
        <f t="array" ref="AT103">AS103&amp;CHOOSE(AND(AS103&lt;&gt;{11,12,13})*MIN(4,MOD(AS103,10))+1,"th","st","nd","rd","th")</f>
        <v>41st</v>
      </c>
      <c r="AU103" s="40">
        <f t="shared" si="23"/>
        <v>7.5044800725747503E-4</v>
      </c>
    </row>
    <row r="104" spans="1:47" x14ac:dyDescent="0.25">
      <c r="A104" s="7">
        <v>117086653</v>
      </c>
      <c r="B104" s="8" t="s">
        <v>589</v>
      </c>
      <c r="C104" s="8" t="s">
        <v>117</v>
      </c>
      <c r="D104" s="27">
        <v>49675</v>
      </c>
      <c r="E104" s="29">
        <f t="shared" si="12"/>
        <v>46</v>
      </c>
      <c r="F104" s="38" t="str">
        <f t="array" ref="F104">E104&amp;CHOOSE(AND(E104&lt;&gt;{11,12,13})*MIN(4,MOD(E104,10))+1,"th","st","nd","rd","th")</f>
        <v>46th</v>
      </c>
      <c r="G104" s="29">
        <v>3905</v>
      </c>
      <c r="H104" s="30">
        <v>1.0692999999999999</v>
      </c>
      <c r="I104" s="31">
        <v>0.83589999999999998</v>
      </c>
      <c r="J104" s="94">
        <f t="shared" si="13"/>
        <v>77</v>
      </c>
      <c r="K104" s="33">
        <v>139.77699999999999</v>
      </c>
      <c r="L104" s="34">
        <v>0.1661</v>
      </c>
      <c r="M104" s="29">
        <f t="shared" si="14"/>
        <v>57</v>
      </c>
      <c r="N104" s="38" t="str">
        <f t="array" ref="N104">M104&amp;CHOOSE(AND(M104&lt;&gt;{11,12,13})*MIN(4,MOD(M104,10))+1,"th","st","nd","rd","th")</f>
        <v>57th</v>
      </c>
      <c r="O104" s="34">
        <v>0.21990000000000001</v>
      </c>
      <c r="P104" s="29">
        <f t="shared" si="15"/>
        <v>69</v>
      </c>
      <c r="Q104" s="38" t="str">
        <f t="array" ref="Q104">P104&amp;CHOOSE(AND(P104&lt;&gt;{11,12,13})*MIN(4,MOD(P104,10))+1,"th","st","nd","rd","th")</f>
        <v>69th</v>
      </c>
      <c r="R104" s="35">
        <v>151.26499999999999</v>
      </c>
      <c r="S104" s="35">
        <v>100.13</v>
      </c>
      <c r="T104" s="35">
        <v>0</v>
      </c>
      <c r="U104" s="35">
        <v>251.39500000000001</v>
      </c>
      <c r="V104" s="36">
        <v>52.386000000000003</v>
      </c>
      <c r="W104" s="220">
        <f t="shared" si="16"/>
        <v>3.451422412174391E-2</v>
      </c>
      <c r="X104" s="29">
        <f t="shared" si="17"/>
        <v>72</v>
      </c>
      <c r="Y104" s="38" t="str">
        <f t="array" ref="Y104">X104&amp;CHOOSE(AND(X104&lt;&gt;{11,12,13})*MIN(4,MOD(X104,10))+1,"th","st","nd","rd","th")</f>
        <v>72nd</v>
      </c>
      <c r="Z104" s="37">
        <v>10.477</v>
      </c>
      <c r="AA104" s="28">
        <v>0</v>
      </c>
      <c r="AB104" s="221">
        <f t="shared" si="18"/>
        <v>0</v>
      </c>
      <c r="AC104" s="29">
        <f t="shared" si="19"/>
        <v>1</v>
      </c>
      <c r="AD104" s="38" t="str">
        <f t="array" ref="AD104">AC104&amp;CHOOSE(AND(AC104&lt;&gt;{11,12,13})*MIN(4,MOD(AC104,10))+1,"th","st","nd","rd","th")</f>
        <v>1st</v>
      </c>
      <c r="AE104" s="37">
        <v>0</v>
      </c>
      <c r="AF104" s="38">
        <v>1517.809</v>
      </c>
      <c r="AG104" s="38">
        <v>1530.4079999999999</v>
      </c>
      <c r="AH104" s="38">
        <v>1585.645</v>
      </c>
      <c r="AI104" s="38">
        <v>1544.6210000000001</v>
      </c>
      <c r="AJ104" s="29">
        <f t="shared" si="20"/>
        <v>32</v>
      </c>
      <c r="AK104" s="38" t="str">
        <f t="array" ref="AK104">AJ104&amp;CHOOSE(AND(AJ104&lt;&gt;{11,12,13})*MIN(4,MOD(AJ104,10))+1,"th","st","nd","rd","th")</f>
        <v>32nd</v>
      </c>
      <c r="AL104" s="38">
        <v>261.87200000000001</v>
      </c>
      <c r="AM104" s="38">
        <v>401.649</v>
      </c>
      <c r="AN104" s="38">
        <v>1946.27</v>
      </c>
      <c r="AO104" s="29">
        <f t="shared" si="21"/>
        <v>36</v>
      </c>
      <c r="AP104" s="38" t="str">
        <f t="array" ref="AP104">AO104&amp;CHOOSE(AND(AO104&lt;&gt;{11,12,13})*MIN(4,MOD(AO104,10))+1,"th","st","nd","rd","th")</f>
        <v>36th</v>
      </c>
      <c r="AQ104" s="77">
        <v>0.97</v>
      </c>
      <c r="AR104" s="36">
        <v>2018.712</v>
      </c>
      <c r="AS104" s="29">
        <f t="shared" si="22"/>
        <v>35</v>
      </c>
      <c r="AT104" s="38" t="str">
        <f t="array" ref="AT104">AS104&amp;CHOOSE(AND(AS104&lt;&gt;{11,12,13})*MIN(4,MOD(AS104,10))+1,"th","st","nd","rd","th")</f>
        <v>35th</v>
      </c>
      <c r="AU104" s="40">
        <f t="shared" si="23"/>
        <v>6.9037446596418119E-4</v>
      </c>
    </row>
    <row r="105" spans="1:47" x14ac:dyDescent="0.25">
      <c r="A105" s="7">
        <v>117089003</v>
      </c>
      <c r="B105" s="8" t="s">
        <v>652</v>
      </c>
      <c r="C105" s="8" t="s">
        <v>117</v>
      </c>
      <c r="D105" s="27">
        <v>54794</v>
      </c>
      <c r="E105" s="29">
        <f t="shared" si="12"/>
        <v>60</v>
      </c>
      <c r="F105" s="38" t="str">
        <f t="array" ref="F105">E105&amp;CHOOSE(AND(E105&lt;&gt;{11,12,13})*MIN(4,MOD(E105,10))+1,"th","st","nd","rd","th")</f>
        <v>60th</v>
      </c>
      <c r="G105" s="29">
        <v>3414</v>
      </c>
      <c r="H105" s="30">
        <v>0.96940000000000004</v>
      </c>
      <c r="I105" s="31">
        <v>0.85209999999999997</v>
      </c>
      <c r="J105" s="94">
        <f t="shared" si="13"/>
        <v>68</v>
      </c>
      <c r="K105" s="33">
        <v>151.435</v>
      </c>
      <c r="L105" s="34">
        <v>0.16750000000000001</v>
      </c>
      <c r="M105" s="29">
        <f t="shared" si="14"/>
        <v>58</v>
      </c>
      <c r="N105" s="38" t="str">
        <f t="array" ref="N105">M105&amp;CHOOSE(AND(M105&lt;&gt;{11,12,13})*MIN(4,MOD(M105,10))+1,"th","st","nd","rd","th")</f>
        <v>58th</v>
      </c>
      <c r="O105" s="34">
        <v>0.22850000000000001</v>
      </c>
      <c r="P105" s="29">
        <f t="shared" si="15"/>
        <v>73</v>
      </c>
      <c r="Q105" s="38" t="str">
        <f t="array" ref="Q105">P105&amp;CHOOSE(AND(P105&lt;&gt;{11,12,13})*MIN(4,MOD(P105,10))+1,"th","st","nd","rd","th")</f>
        <v>73rd</v>
      </c>
      <c r="R105" s="35">
        <v>136.37100000000001</v>
      </c>
      <c r="S105" s="35">
        <v>93.016999999999996</v>
      </c>
      <c r="T105" s="35">
        <v>0</v>
      </c>
      <c r="U105" s="35">
        <v>229.38800000000001</v>
      </c>
      <c r="V105" s="36">
        <v>47.828000000000003</v>
      </c>
      <c r="W105" s="220">
        <f t="shared" si="16"/>
        <v>3.5247420264392502E-2</v>
      </c>
      <c r="X105" s="29">
        <f t="shared" si="17"/>
        <v>74</v>
      </c>
      <c r="Y105" s="38" t="str">
        <f t="array" ref="Y105">X105&amp;CHOOSE(AND(X105&lt;&gt;{11,12,13})*MIN(4,MOD(X105,10))+1,"th","st","nd","rd","th")</f>
        <v>74th</v>
      </c>
      <c r="Z105" s="37">
        <v>9.5660000000000007</v>
      </c>
      <c r="AA105" s="28">
        <v>10</v>
      </c>
      <c r="AB105" s="221">
        <f t="shared" si="18"/>
        <v>7.3696203613767041E-3</v>
      </c>
      <c r="AC105" s="29">
        <f t="shared" si="19"/>
        <v>63</v>
      </c>
      <c r="AD105" s="38" t="str">
        <f t="array" ref="AD105">AC105&amp;CHOOSE(AND(AC105&lt;&gt;{11,12,13})*MIN(4,MOD(AC105,10))+1,"th","st","nd","rd","th")</f>
        <v>63rd</v>
      </c>
      <c r="AE105" s="37">
        <v>6</v>
      </c>
      <c r="AF105" s="38">
        <v>1356.922</v>
      </c>
      <c r="AG105" s="38">
        <v>1400.396</v>
      </c>
      <c r="AH105" s="38">
        <v>1422.3820000000001</v>
      </c>
      <c r="AI105" s="38">
        <v>1393.2329999999999</v>
      </c>
      <c r="AJ105" s="29">
        <f t="shared" si="20"/>
        <v>29</v>
      </c>
      <c r="AK105" s="38" t="str">
        <f t="array" ref="AK105">AJ105&amp;CHOOSE(AND(AJ105&lt;&gt;{11,12,13})*MIN(4,MOD(AJ105,10))+1,"th","st","nd","rd","th")</f>
        <v>29th</v>
      </c>
      <c r="AL105" s="38">
        <v>244.95400000000001</v>
      </c>
      <c r="AM105" s="38">
        <v>396.38900000000001</v>
      </c>
      <c r="AN105" s="38">
        <v>1789.6220000000001</v>
      </c>
      <c r="AO105" s="29">
        <f t="shared" si="21"/>
        <v>32</v>
      </c>
      <c r="AP105" s="38" t="str">
        <f t="array" ref="AP105">AO105&amp;CHOOSE(AND(AO105&lt;&gt;{11,12,13})*MIN(4,MOD(AO105,10))+1,"th","st","nd","rd","th")</f>
        <v>32nd</v>
      </c>
      <c r="AQ105" s="77">
        <v>1.1000000000000001</v>
      </c>
      <c r="AR105" s="36">
        <v>1908.346</v>
      </c>
      <c r="AS105" s="29">
        <f t="shared" si="22"/>
        <v>32</v>
      </c>
      <c r="AT105" s="38" t="str">
        <f t="array" ref="AT105">AS105&amp;CHOOSE(AND(AS105&lt;&gt;{11,12,13})*MIN(4,MOD(AS105,10))+1,"th","st","nd","rd","th")</f>
        <v>32nd</v>
      </c>
      <c r="AU105" s="40">
        <f t="shared" si="23"/>
        <v>6.5263066283099383E-4</v>
      </c>
    </row>
    <row r="106" spans="1:47" x14ac:dyDescent="0.25">
      <c r="A106" s="7">
        <v>122091002</v>
      </c>
      <c r="B106" s="8" t="s">
        <v>137</v>
      </c>
      <c r="C106" s="8" t="s">
        <v>138</v>
      </c>
      <c r="D106" s="27">
        <v>60468</v>
      </c>
      <c r="E106" s="29">
        <f t="shared" si="12"/>
        <v>71</v>
      </c>
      <c r="F106" s="38" t="str">
        <f t="array" ref="F106">E106&amp;CHOOSE(AND(E106&lt;&gt;{11,12,13})*MIN(4,MOD(E106,10))+1,"th","st","nd","rd","th")</f>
        <v>71st</v>
      </c>
      <c r="G106" s="29">
        <v>23591</v>
      </c>
      <c r="H106" s="30">
        <v>0.87839999999999996</v>
      </c>
      <c r="I106" s="31">
        <v>-1.5221</v>
      </c>
      <c r="J106" s="94">
        <f t="shared" si="13"/>
        <v>454</v>
      </c>
      <c r="K106" s="33">
        <v>0</v>
      </c>
      <c r="L106" s="34">
        <v>0.115</v>
      </c>
      <c r="M106" s="29">
        <f t="shared" si="14"/>
        <v>37</v>
      </c>
      <c r="N106" s="38" t="str">
        <f t="array" ref="N106">M106&amp;CHOOSE(AND(M106&lt;&gt;{11,12,13})*MIN(4,MOD(M106,10))+1,"th","st","nd","rd","th")</f>
        <v>37th</v>
      </c>
      <c r="O106" s="34">
        <v>0.1399</v>
      </c>
      <c r="P106" s="29">
        <f t="shared" si="15"/>
        <v>33</v>
      </c>
      <c r="Q106" s="38" t="str">
        <f t="array" ref="Q106">P106&amp;CHOOSE(AND(P106&lt;&gt;{11,12,13})*MIN(4,MOD(P106,10))+1,"th","st","nd","rd","th")</f>
        <v>33rd</v>
      </c>
      <c r="R106" s="35">
        <v>521.851</v>
      </c>
      <c r="S106" s="35">
        <v>317.42099999999999</v>
      </c>
      <c r="T106" s="35">
        <v>0</v>
      </c>
      <c r="U106" s="35">
        <v>839.27200000000005</v>
      </c>
      <c r="V106" s="36">
        <v>781.726</v>
      </c>
      <c r="W106" s="220">
        <f t="shared" si="16"/>
        <v>0.10336119642720906</v>
      </c>
      <c r="X106" s="29">
        <f t="shared" si="17"/>
        <v>96</v>
      </c>
      <c r="Y106" s="38" t="str">
        <f t="array" ref="Y106">X106&amp;CHOOSE(AND(X106&lt;&gt;{11,12,13})*MIN(4,MOD(X106,10))+1,"th","st","nd","rd","th")</f>
        <v>96th</v>
      </c>
      <c r="Z106" s="37">
        <v>156.345</v>
      </c>
      <c r="AA106" s="28">
        <v>414</v>
      </c>
      <c r="AB106" s="221">
        <f t="shared" si="18"/>
        <v>5.4739813337236515E-2</v>
      </c>
      <c r="AC106" s="29">
        <f t="shared" si="19"/>
        <v>96</v>
      </c>
      <c r="AD106" s="38" t="str">
        <f t="array" ref="AD106">AC106&amp;CHOOSE(AND(AC106&lt;&gt;{11,12,13})*MIN(4,MOD(AC106,10))+1,"th","st","nd","rd","th")</f>
        <v>96th</v>
      </c>
      <c r="AE106" s="37">
        <v>248.4</v>
      </c>
      <c r="AF106" s="38">
        <v>7563.0510000000004</v>
      </c>
      <c r="AG106" s="38">
        <v>7428.8779999999997</v>
      </c>
      <c r="AH106" s="38">
        <v>7331.8050000000003</v>
      </c>
      <c r="AI106" s="38">
        <v>7441.2449999999999</v>
      </c>
      <c r="AJ106" s="29">
        <f t="shared" si="20"/>
        <v>93</v>
      </c>
      <c r="AK106" s="38" t="str">
        <f t="array" ref="AK106">AJ106&amp;CHOOSE(AND(AJ106&lt;&gt;{11,12,13})*MIN(4,MOD(AJ106,10))+1,"th","st","nd","rd","th")</f>
        <v>93rd</v>
      </c>
      <c r="AL106" s="38">
        <v>1244.0170000000001</v>
      </c>
      <c r="AM106" s="38">
        <v>1244.0170000000001</v>
      </c>
      <c r="AN106" s="38">
        <v>8685.2620000000006</v>
      </c>
      <c r="AO106" s="29">
        <f t="shared" si="21"/>
        <v>93</v>
      </c>
      <c r="AP106" s="38" t="str">
        <f t="array" ref="AP106">AO106&amp;CHOOSE(AND(AO106&lt;&gt;{11,12,13})*MIN(4,MOD(AO106,10))+1,"th","st","nd","rd","th")</f>
        <v>93rd</v>
      </c>
      <c r="AQ106" s="77">
        <v>1.1299999999999999</v>
      </c>
      <c r="AR106" s="36">
        <v>8620.9220000000005</v>
      </c>
      <c r="AS106" s="29">
        <f t="shared" si="22"/>
        <v>92</v>
      </c>
      <c r="AT106" s="38" t="str">
        <f t="array" ref="AT106">AS106&amp;CHOOSE(AND(AS106&lt;&gt;{11,12,13})*MIN(4,MOD(AS106,10))+1,"th","st","nd","rd","th")</f>
        <v>92nd</v>
      </c>
      <c r="AU106" s="40">
        <f t="shared" si="23"/>
        <v>2.9482483989141891E-3</v>
      </c>
    </row>
    <row r="107" spans="1:47" x14ac:dyDescent="0.25">
      <c r="A107" s="7">
        <v>122091303</v>
      </c>
      <c r="B107" s="8" t="s">
        <v>168</v>
      </c>
      <c r="C107" s="8" t="s">
        <v>138</v>
      </c>
      <c r="D107" s="27">
        <v>41446</v>
      </c>
      <c r="E107" s="29">
        <f t="shared" si="12"/>
        <v>17</v>
      </c>
      <c r="F107" s="38" t="str">
        <f t="array" ref="F107">E107&amp;CHOOSE(AND(E107&lt;&gt;{11,12,13})*MIN(4,MOD(E107,10))+1,"th","st","nd","rd","th")</f>
        <v>17th</v>
      </c>
      <c r="G107" s="29">
        <v>3700</v>
      </c>
      <c r="H107" s="30">
        <v>1.2815000000000001</v>
      </c>
      <c r="I107" s="31">
        <v>-2.8227000000000002</v>
      </c>
      <c r="J107" s="94">
        <f t="shared" si="13"/>
        <v>485</v>
      </c>
      <c r="K107" s="33">
        <v>0</v>
      </c>
      <c r="L107" s="34">
        <v>0.2298</v>
      </c>
      <c r="M107" s="29">
        <f t="shared" si="14"/>
        <v>82</v>
      </c>
      <c r="N107" s="38" t="str">
        <f t="array" ref="N107">M107&amp;CHOOSE(AND(M107&lt;&gt;{11,12,13})*MIN(4,MOD(M107,10))+1,"th","st","nd","rd","th")</f>
        <v>82nd</v>
      </c>
      <c r="O107" s="34">
        <v>0.18229999999999999</v>
      </c>
      <c r="P107" s="29">
        <f t="shared" si="15"/>
        <v>50</v>
      </c>
      <c r="Q107" s="38" t="str">
        <f t="array" ref="Q107">P107&amp;CHOOSE(AND(P107&lt;&gt;{11,12,13})*MIN(4,MOD(P107,10))+1,"th","st","nd","rd","th")</f>
        <v>50th</v>
      </c>
      <c r="R107" s="35">
        <v>185.011</v>
      </c>
      <c r="S107" s="35">
        <v>73.384</v>
      </c>
      <c r="T107" s="35">
        <v>0</v>
      </c>
      <c r="U107" s="35">
        <v>258.39499999999998</v>
      </c>
      <c r="V107" s="36">
        <v>43.744999999999997</v>
      </c>
      <c r="W107" s="220">
        <f t="shared" si="16"/>
        <v>3.2601121606766897E-2</v>
      </c>
      <c r="X107" s="29">
        <f t="shared" si="17"/>
        <v>68</v>
      </c>
      <c r="Y107" s="38" t="str">
        <f t="array" ref="Y107">X107&amp;CHOOSE(AND(X107&lt;&gt;{11,12,13})*MIN(4,MOD(X107,10))+1,"th","st","nd","rd","th")</f>
        <v>68th</v>
      </c>
      <c r="Z107" s="37">
        <v>8.7490000000000006</v>
      </c>
      <c r="AA107" s="28">
        <v>28</v>
      </c>
      <c r="AB107" s="221">
        <f t="shared" si="18"/>
        <v>2.086710264006111E-2</v>
      </c>
      <c r="AC107" s="29">
        <f t="shared" si="19"/>
        <v>83</v>
      </c>
      <c r="AD107" s="38" t="str">
        <f t="array" ref="AD107">AC107&amp;CHOOSE(AND(AC107&lt;&gt;{11,12,13})*MIN(4,MOD(AC107,10))+1,"th","st","nd","rd","th")</f>
        <v>83rd</v>
      </c>
      <c r="AE107" s="37">
        <v>16.8</v>
      </c>
      <c r="AF107" s="38">
        <v>1341.825</v>
      </c>
      <c r="AG107" s="38">
        <v>1300.546</v>
      </c>
      <c r="AH107" s="38">
        <v>1276.1020000000001</v>
      </c>
      <c r="AI107" s="38">
        <v>1306.1579999999999</v>
      </c>
      <c r="AJ107" s="29">
        <f t="shared" si="20"/>
        <v>27</v>
      </c>
      <c r="AK107" s="38" t="str">
        <f t="array" ref="AK107">AJ107&amp;CHOOSE(AND(AJ107&lt;&gt;{11,12,13})*MIN(4,MOD(AJ107,10))+1,"th","st","nd","rd","th")</f>
        <v>27th</v>
      </c>
      <c r="AL107" s="38">
        <v>283.94400000000002</v>
      </c>
      <c r="AM107" s="38">
        <v>283.94400000000002</v>
      </c>
      <c r="AN107" s="38">
        <v>1590.1020000000001</v>
      </c>
      <c r="AO107" s="29">
        <f t="shared" si="21"/>
        <v>26</v>
      </c>
      <c r="AP107" s="38" t="str">
        <f t="array" ref="AP107">AO107&amp;CHOOSE(AND(AO107&lt;&gt;{11,12,13})*MIN(4,MOD(AO107,10))+1,"th","st","nd","rd","th")</f>
        <v>26th</v>
      </c>
      <c r="AQ107" s="77">
        <v>1.49</v>
      </c>
      <c r="AR107" s="36">
        <v>3036.1959999999999</v>
      </c>
      <c r="AS107" s="29">
        <f t="shared" si="22"/>
        <v>59</v>
      </c>
      <c r="AT107" s="38" t="str">
        <f t="array" ref="AT107">AS107&amp;CHOOSE(AND(AS107&lt;&gt;{11,12,13})*MIN(4,MOD(AS107,10))+1,"th","st","nd","rd","th")</f>
        <v>59th</v>
      </c>
      <c r="AU107" s="40">
        <f t="shared" si="23"/>
        <v>1.0383413741348855E-3</v>
      </c>
    </row>
    <row r="108" spans="1:47" x14ac:dyDescent="0.25">
      <c r="A108" s="7">
        <v>122091352</v>
      </c>
      <c r="B108" s="8" t="s">
        <v>169</v>
      </c>
      <c r="C108" s="8" t="s">
        <v>138</v>
      </c>
      <c r="D108" s="27">
        <v>57128</v>
      </c>
      <c r="E108" s="29">
        <f t="shared" si="12"/>
        <v>65</v>
      </c>
      <c r="F108" s="38" t="str">
        <f t="array" ref="F108">E108&amp;CHOOSE(AND(E108&lt;&gt;{11,12,13})*MIN(4,MOD(E108,10))+1,"th","st","nd","rd","th")</f>
        <v>65th</v>
      </c>
      <c r="G108" s="29">
        <v>19695</v>
      </c>
      <c r="H108" s="30">
        <v>0.92979999999999996</v>
      </c>
      <c r="I108" s="31">
        <v>-1.8143</v>
      </c>
      <c r="J108" s="94">
        <f t="shared" si="13"/>
        <v>463</v>
      </c>
      <c r="K108" s="33">
        <v>0</v>
      </c>
      <c r="L108" s="34">
        <v>0.1459</v>
      </c>
      <c r="M108" s="29">
        <f t="shared" si="14"/>
        <v>49</v>
      </c>
      <c r="N108" s="38" t="str">
        <f t="array" ref="N108">M108&amp;CHOOSE(AND(M108&lt;&gt;{11,12,13})*MIN(4,MOD(M108,10))+1,"th","st","nd","rd","th")</f>
        <v>49th</v>
      </c>
      <c r="O108" s="34">
        <v>0.2049</v>
      </c>
      <c r="P108" s="29">
        <f t="shared" si="15"/>
        <v>63</v>
      </c>
      <c r="Q108" s="38" t="str">
        <f t="array" ref="Q108">P108&amp;CHOOSE(AND(P108&lt;&gt;{11,12,13})*MIN(4,MOD(P108,10))+1,"th","st","nd","rd","th")</f>
        <v>63rd</v>
      </c>
      <c r="R108" s="35">
        <v>634.79200000000003</v>
      </c>
      <c r="S108" s="35">
        <v>445.74700000000001</v>
      </c>
      <c r="T108" s="35">
        <v>0</v>
      </c>
      <c r="U108" s="35">
        <v>1080.539</v>
      </c>
      <c r="V108" s="36">
        <v>298.96600000000001</v>
      </c>
      <c r="W108" s="220">
        <f t="shared" si="16"/>
        <v>4.1228449651924744E-2</v>
      </c>
      <c r="X108" s="29">
        <f t="shared" si="17"/>
        <v>81</v>
      </c>
      <c r="Y108" s="38" t="str">
        <f t="array" ref="Y108">X108&amp;CHOOSE(AND(X108&lt;&gt;{11,12,13})*MIN(4,MOD(X108,10))+1,"th","st","nd","rd","th")</f>
        <v>81st</v>
      </c>
      <c r="Z108" s="37">
        <v>59.792999999999999</v>
      </c>
      <c r="AA108" s="28">
        <v>224</v>
      </c>
      <c r="AB108" s="221">
        <f t="shared" si="18"/>
        <v>3.0890377909297852E-2</v>
      </c>
      <c r="AC108" s="29">
        <f t="shared" si="19"/>
        <v>90</v>
      </c>
      <c r="AD108" s="38" t="str">
        <f t="array" ref="AD108">AC108&amp;CHOOSE(AND(AC108&lt;&gt;{11,12,13})*MIN(4,MOD(AC108,10))+1,"th","st","nd","rd","th")</f>
        <v>90th</v>
      </c>
      <c r="AE108" s="37">
        <v>134.4</v>
      </c>
      <c r="AF108" s="38">
        <v>7251.4489999999996</v>
      </c>
      <c r="AG108" s="38">
        <v>7158.259</v>
      </c>
      <c r="AH108" s="38">
        <v>7051.43</v>
      </c>
      <c r="AI108" s="38">
        <v>7153.7129999999997</v>
      </c>
      <c r="AJ108" s="29">
        <f t="shared" si="20"/>
        <v>92</v>
      </c>
      <c r="AK108" s="38" t="str">
        <f t="array" ref="AK108">AJ108&amp;CHOOSE(AND(AJ108&lt;&gt;{11,12,13})*MIN(4,MOD(AJ108,10))+1,"th","st","nd","rd","th")</f>
        <v>92nd</v>
      </c>
      <c r="AL108" s="38">
        <v>1274.732</v>
      </c>
      <c r="AM108" s="38">
        <v>1274.732</v>
      </c>
      <c r="AN108" s="38">
        <v>8428.4449999999997</v>
      </c>
      <c r="AO108" s="29">
        <f t="shared" si="21"/>
        <v>93</v>
      </c>
      <c r="AP108" s="38" t="str">
        <f t="array" ref="AP108">AO108&amp;CHOOSE(AND(AO108&lt;&gt;{11,12,13})*MIN(4,MOD(AO108,10))+1,"th","st","nd","rd","th")</f>
        <v>93rd</v>
      </c>
      <c r="AQ108" s="77">
        <v>1.21</v>
      </c>
      <c r="AR108" s="36">
        <v>9482.4889999999996</v>
      </c>
      <c r="AS108" s="29">
        <f t="shared" si="22"/>
        <v>93</v>
      </c>
      <c r="AT108" s="38" t="str">
        <f t="array" ref="AT108">AS108&amp;CHOOSE(AND(AS108&lt;&gt;{11,12,13})*MIN(4,MOD(AS108,10))+1,"th","st","nd","rd","th")</f>
        <v>93rd</v>
      </c>
      <c r="AU108" s="40">
        <f t="shared" si="23"/>
        <v>3.2428936269196505E-3</v>
      </c>
    </row>
    <row r="109" spans="1:47" x14ac:dyDescent="0.25">
      <c r="A109" s="7">
        <v>122092002</v>
      </c>
      <c r="B109" s="8" t="s">
        <v>192</v>
      </c>
      <c r="C109" s="8" t="s">
        <v>138</v>
      </c>
      <c r="D109" s="27">
        <v>65679</v>
      </c>
      <c r="E109" s="29">
        <f t="shared" si="12"/>
        <v>80</v>
      </c>
      <c r="F109" s="38" t="str">
        <f t="array" ref="F109">E109&amp;CHOOSE(AND(E109&lt;&gt;{11,12,13})*MIN(4,MOD(E109,10))+1,"th","st","nd","rd","th")</f>
        <v>80th</v>
      </c>
      <c r="G109" s="29">
        <v>18584</v>
      </c>
      <c r="H109" s="30">
        <v>0.80869999999999997</v>
      </c>
      <c r="I109" s="31">
        <v>-1.1912</v>
      </c>
      <c r="J109" s="94">
        <f t="shared" si="13"/>
        <v>441</v>
      </c>
      <c r="K109" s="33">
        <v>0</v>
      </c>
      <c r="L109" s="34">
        <v>6.2399999999999997E-2</v>
      </c>
      <c r="M109" s="29">
        <f t="shared" si="14"/>
        <v>17</v>
      </c>
      <c r="N109" s="38" t="str">
        <f t="array" ref="N109">M109&amp;CHOOSE(AND(M109&lt;&gt;{11,12,13})*MIN(4,MOD(M109,10))+1,"th","st","nd","rd","th")</f>
        <v>17th</v>
      </c>
      <c r="O109" s="34">
        <v>0.1696</v>
      </c>
      <c r="P109" s="29">
        <f t="shared" si="15"/>
        <v>47</v>
      </c>
      <c r="Q109" s="38" t="str">
        <f t="array" ref="Q109">P109&amp;CHOOSE(AND(P109&lt;&gt;{11,12,13})*MIN(4,MOD(P109,10))+1,"th","st","nd","rd","th")</f>
        <v>47th</v>
      </c>
      <c r="R109" s="35">
        <v>206.685</v>
      </c>
      <c r="S109" s="35">
        <v>280.88</v>
      </c>
      <c r="T109" s="35">
        <v>0</v>
      </c>
      <c r="U109" s="35">
        <v>487.565</v>
      </c>
      <c r="V109" s="36">
        <v>51.389000000000003</v>
      </c>
      <c r="W109" s="220">
        <f t="shared" si="16"/>
        <v>9.3088628112479484E-3</v>
      </c>
      <c r="X109" s="29">
        <f t="shared" si="17"/>
        <v>7</v>
      </c>
      <c r="Y109" s="38" t="str">
        <f t="array" ref="Y109">X109&amp;CHOOSE(AND(X109&lt;&gt;{11,12,13})*MIN(4,MOD(X109,10))+1,"th","st","nd","rd","th")</f>
        <v>7th</v>
      </c>
      <c r="Z109" s="37">
        <v>10.278</v>
      </c>
      <c r="AA109" s="28">
        <v>305</v>
      </c>
      <c r="AB109" s="221">
        <f t="shared" si="18"/>
        <v>5.5249239281375859E-2</v>
      </c>
      <c r="AC109" s="29">
        <f t="shared" si="19"/>
        <v>96</v>
      </c>
      <c r="AD109" s="38" t="str">
        <f t="array" ref="AD109">AC109&amp;CHOOSE(AND(AC109&lt;&gt;{11,12,13})*MIN(4,MOD(AC109,10))+1,"th","st","nd","rd","th")</f>
        <v>96th</v>
      </c>
      <c r="AE109" s="37">
        <v>183</v>
      </c>
      <c r="AF109" s="38">
        <v>5520.4380000000001</v>
      </c>
      <c r="AG109" s="38">
        <v>5527.37</v>
      </c>
      <c r="AH109" s="38">
        <v>5638.0339999999997</v>
      </c>
      <c r="AI109" s="38">
        <v>5561.9470000000001</v>
      </c>
      <c r="AJ109" s="29">
        <f t="shared" si="20"/>
        <v>88</v>
      </c>
      <c r="AK109" s="38" t="str">
        <f t="array" ref="AK109">AJ109&amp;CHOOSE(AND(AJ109&lt;&gt;{11,12,13})*MIN(4,MOD(AJ109,10))+1,"th","st","nd","rd","th")</f>
        <v>88th</v>
      </c>
      <c r="AL109" s="38">
        <v>680.84299999999996</v>
      </c>
      <c r="AM109" s="38">
        <v>680.84299999999996</v>
      </c>
      <c r="AN109" s="38">
        <v>6242.79</v>
      </c>
      <c r="AO109" s="29">
        <f t="shared" si="21"/>
        <v>87</v>
      </c>
      <c r="AP109" s="38" t="str">
        <f t="array" ref="AP109">AO109&amp;CHOOSE(AND(AO109&lt;&gt;{11,12,13})*MIN(4,MOD(AO109,10))+1,"th","st","nd","rd","th")</f>
        <v>87th</v>
      </c>
      <c r="AQ109" s="77">
        <v>0.92</v>
      </c>
      <c r="AR109" s="36">
        <v>4644.6610000000001</v>
      </c>
      <c r="AS109" s="29">
        <f t="shared" si="22"/>
        <v>77</v>
      </c>
      <c r="AT109" s="38" t="str">
        <f t="array" ref="AT109">AS109&amp;CHOOSE(AND(AS109&lt;&gt;{11,12,13})*MIN(4,MOD(AS109,10))+1,"th","st","nd","rd","th")</f>
        <v>77th</v>
      </c>
      <c r="AU109" s="40">
        <f t="shared" si="23"/>
        <v>1.588416454382626E-3</v>
      </c>
    </row>
    <row r="110" spans="1:47" x14ac:dyDescent="0.25">
      <c r="A110" s="7">
        <v>122092102</v>
      </c>
      <c r="B110" s="8" t="s">
        <v>193</v>
      </c>
      <c r="C110" s="8" t="s">
        <v>138</v>
      </c>
      <c r="D110" s="27">
        <v>97047</v>
      </c>
      <c r="E110" s="29">
        <f t="shared" si="12"/>
        <v>97</v>
      </c>
      <c r="F110" s="38" t="str">
        <f t="array" ref="F110">E110&amp;CHOOSE(AND(E110&lt;&gt;{11,12,13})*MIN(4,MOD(E110,10))+1,"th","st","nd","rd","th")</f>
        <v>97th</v>
      </c>
      <c r="G110" s="29">
        <v>40948</v>
      </c>
      <c r="H110" s="30">
        <v>0.54730000000000001</v>
      </c>
      <c r="I110" s="31">
        <v>-1.5072000000000001</v>
      </c>
      <c r="J110" s="94">
        <f t="shared" si="13"/>
        <v>453</v>
      </c>
      <c r="K110" s="33">
        <v>0</v>
      </c>
      <c r="L110" s="34">
        <v>5.5300000000000002E-2</v>
      </c>
      <c r="M110" s="29">
        <f t="shared" si="14"/>
        <v>14</v>
      </c>
      <c r="N110" s="38" t="str">
        <f t="array" ref="N110">M110&amp;CHOOSE(AND(M110&lt;&gt;{11,12,13})*MIN(4,MOD(M110,10))+1,"th","st","nd","rd","th")</f>
        <v>14th</v>
      </c>
      <c r="O110" s="34">
        <v>3.1099999999999999E-2</v>
      </c>
      <c r="P110" s="29">
        <f t="shared" si="15"/>
        <v>1</v>
      </c>
      <c r="Q110" s="38" t="str">
        <f t="array" ref="Q110">P110&amp;CHOOSE(AND(P110&lt;&gt;{11,12,13})*MIN(4,MOD(P110,10))+1,"th","st","nd","rd","th")</f>
        <v>1st</v>
      </c>
      <c r="R110" s="35">
        <v>623.35599999999999</v>
      </c>
      <c r="S110" s="35">
        <v>175.28399999999999</v>
      </c>
      <c r="T110" s="35">
        <v>0</v>
      </c>
      <c r="U110" s="35">
        <v>798.64</v>
      </c>
      <c r="V110" s="36">
        <v>104.024</v>
      </c>
      <c r="W110" s="220">
        <f t="shared" si="16"/>
        <v>5.5369881550162937E-3</v>
      </c>
      <c r="X110" s="29">
        <f t="shared" si="17"/>
        <v>4</v>
      </c>
      <c r="Y110" s="38" t="str">
        <f t="array" ref="Y110">X110&amp;CHOOSE(AND(X110&lt;&gt;{11,12,13})*MIN(4,MOD(X110,10))+1,"th","st","nd","rd","th")</f>
        <v>4th</v>
      </c>
      <c r="Z110" s="37">
        <v>20.805</v>
      </c>
      <c r="AA110" s="28">
        <v>188</v>
      </c>
      <c r="AB110" s="221">
        <f t="shared" si="18"/>
        <v>1.000686161984795E-2</v>
      </c>
      <c r="AC110" s="29">
        <f t="shared" si="19"/>
        <v>70</v>
      </c>
      <c r="AD110" s="38" t="str">
        <f t="array" ref="AD110">AC110&amp;CHOOSE(AND(AC110&lt;&gt;{11,12,13})*MIN(4,MOD(AC110,10))+1,"th","st","nd","rd","th")</f>
        <v>70th</v>
      </c>
      <c r="AE110" s="37">
        <v>112.8</v>
      </c>
      <c r="AF110" s="38">
        <v>18787.109</v>
      </c>
      <c r="AG110" s="38">
        <v>19247.196</v>
      </c>
      <c r="AH110" s="38">
        <v>19511.585999999999</v>
      </c>
      <c r="AI110" s="38">
        <v>19181.964</v>
      </c>
      <c r="AJ110" s="29">
        <f t="shared" si="20"/>
        <v>99</v>
      </c>
      <c r="AK110" s="38" t="str">
        <f t="array" ref="AK110">AJ110&amp;CHOOSE(AND(AJ110&lt;&gt;{11,12,13})*MIN(4,MOD(AJ110,10))+1,"th","st","nd","rd","th")</f>
        <v>99th</v>
      </c>
      <c r="AL110" s="38">
        <v>932.245</v>
      </c>
      <c r="AM110" s="38">
        <v>932.245</v>
      </c>
      <c r="AN110" s="38">
        <v>20114.208999999999</v>
      </c>
      <c r="AO110" s="29">
        <f t="shared" si="21"/>
        <v>99</v>
      </c>
      <c r="AP110" s="38" t="str">
        <f t="array" ref="AP110">AO110&amp;CHOOSE(AND(AO110&lt;&gt;{11,12,13})*MIN(4,MOD(AO110,10))+1,"th","st","nd","rd","th")</f>
        <v>99th</v>
      </c>
      <c r="AQ110" s="77">
        <v>1.1100000000000001</v>
      </c>
      <c r="AR110" s="36">
        <v>12219.441999999999</v>
      </c>
      <c r="AS110" s="29">
        <f t="shared" si="22"/>
        <v>96</v>
      </c>
      <c r="AT110" s="38" t="str">
        <f t="array" ref="AT110">AS110&amp;CHOOSE(AND(AS110&lt;&gt;{11,12,13})*MIN(4,MOD(AS110,10))+1,"th","st","nd","rd","th")</f>
        <v>96th</v>
      </c>
      <c r="AU110" s="40">
        <f t="shared" si="23"/>
        <v>4.1788976065581839E-3</v>
      </c>
    </row>
    <row r="111" spans="1:47" x14ac:dyDescent="0.25">
      <c r="A111" s="7">
        <v>122092353</v>
      </c>
      <c r="B111" s="8" t="s">
        <v>240</v>
      </c>
      <c r="C111" s="8" t="s">
        <v>138</v>
      </c>
      <c r="D111" s="27">
        <v>111836</v>
      </c>
      <c r="E111" s="29">
        <f t="shared" si="12"/>
        <v>99</v>
      </c>
      <c r="F111" s="38" t="str">
        <f t="array" ref="F111">E111&amp;CHOOSE(AND(E111&lt;&gt;{11,12,13})*MIN(4,MOD(E111,10))+1,"th","st","nd","rd","th")</f>
        <v>99th</v>
      </c>
      <c r="G111" s="29">
        <v>26058</v>
      </c>
      <c r="H111" s="30">
        <v>0.47489999999999999</v>
      </c>
      <c r="I111" s="31">
        <v>-0.79430000000000001</v>
      </c>
      <c r="J111" s="94">
        <f t="shared" si="13"/>
        <v>428</v>
      </c>
      <c r="K111" s="33">
        <v>0</v>
      </c>
      <c r="L111" s="34">
        <v>2.1399999999999999E-2</v>
      </c>
      <c r="M111" s="29">
        <f t="shared" si="14"/>
        <v>2</v>
      </c>
      <c r="N111" s="38" t="str">
        <f t="array" ref="N111">M111&amp;CHOOSE(AND(M111&lt;&gt;{11,12,13})*MIN(4,MOD(M111,10))+1,"th","st","nd","rd","th")</f>
        <v>2nd</v>
      </c>
      <c r="O111" s="34">
        <v>5.8999999999999997E-2</v>
      </c>
      <c r="P111" s="29">
        <f t="shared" si="15"/>
        <v>5</v>
      </c>
      <c r="Q111" s="38" t="str">
        <f t="array" ref="Q111">P111&amp;CHOOSE(AND(P111&lt;&gt;{11,12,13})*MIN(4,MOD(P111,10))+1,"th","st","nd","rd","th")</f>
        <v>5th</v>
      </c>
      <c r="R111" s="35">
        <v>139.89699999999999</v>
      </c>
      <c r="S111" s="35">
        <v>192.84899999999999</v>
      </c>
      <c r="T111" s="35">
        <v>0</v>
      </c>
      <c r="U111" s="35">
        <v>332.74599999999998</v>
      </c>
      <c r="V111" s="36">
        <v>47.253999999999998</v>
      </c>
      <c r="W111" s="220">
        <f t="shared" si="16"/>
        <v>4.3370485308149437E-3</v>
      </c>
      <c r="X111" s="29">
        <f t="shared" si="17"/>
        <v>2</v>
      </c>
      <c r="Y111" s="38" t="str">
        <f t="array" ref="Y111">X111&amp;CHOOSE(AND(X111&lt;&gt;{11,12,13})*MIN(4,MOD(X111,10))+1,"th","st","nd","rd","th")</f>
        <v>2nd</v>
      </c>
      <c r="Z111" s="37">
        <v>9.4510000000000005</v>
      </c>
      <c r="AA111" s="28">
        <v>202</v>
      </c>
      <c r="AB111" s="221">
        <f t="shared" si="18"/>
        <v>1.8539886638689183E-2</v>
      </c>
      <c r="AC111" s="29">
        <f t="shared" si="19"/>
        <v>82</v>
      </c>
      <c r="AD111" s="38" t="str">
        <f t="array" ref="AD111">AC111&amp;CHOOSE(AND(AC111&lt;&gt;{11,12,13})*MIN(4,MOD(AC111,10))+1,"th","st","nd","rd","th")</f>
        <v>82nd</v>
      </c>
      <c r="AE111" s="37">
        <v>121.2</v>
      </c>
      <c r="AF111" s="38">
        <v>10895.428</v>
      </c>
      <c r="AG111" s="38">
        <v>11048.003000000001</v>
      </c>
      <c r="AH111" s="38">
        <v>11245.42</v>
      </c>
      <c r="AI111" s="38">
        <v>11062.95</v>
      </c>
      <c r="AJ111" s="29">
        <f t="shared" si="20"/>
        <v>97</v>
      </c>
      <c r="AK111" s="38" t="str">
        <f t="array" ref="AK111">AJ111&amp;CHOOSE(AND(AJ111&lt;&gt;{11,12,13})*MIN(4,MOD(AJ111,10))+1,"th","st","nd","rd","th")</f>
        <v>97th</v>
      </c>
      <c r="AL111" s="38">
        <v>463.39699999999999</v>
      </c>
      <c r="AM111" s="38">
        <v>463.39699999999999</v>
      </c>
      <c r="AN111" s="38">
        <v>11526.347</v>
      </c>
      <c r="AO111" s="29">
        <f t="shared" si="21"/>
        <v>96</v>
      </c>
      <c r="AP111" s="38" t="str">
        <f t="array" ref="AP111">AO111&amp;CHOOSE(AND(AO111&lt;&gt;{11,12,13})*MIN(4,MOD(AO111,10))+1,"th","st","nd","rd","th")</f>
        <v>96th</v>
      </c>
      <c r="AQ111" s="77">
        <v>0.78</v>
      </c>
      <c r="AR111" s="36">
        <v>4269.6130000000003</v>
      </c>
      <c r="AS111" s="29">
        <f t="shared" si="22"/>
        <v>74</v>
      </c>
      <c r="AT111" s="38" t="str">
        <f t="array" ref="AT111">AS111&amp;CHOOSE(AND(AS111&lt;&gt;{11,12,13})*MIN(4,MOD(AS111,10))+1,"th","st","nd","rd","th")</f>
        <v>74th</v>
      </c>
      <c r="AU111" s="40">
        <f t="shared" si="23"/>
        <v>1.4601546900938447E-3</v>
      </c>
    </row>
    <row r="112" spans="1:47" x14ac:dyDescent="0.25">
      <c r="A112" s="7">
        <v>122097203</v>
      </c>
      <c r="B112" s="8" t="s">
        <v>420</v>
      </c>
      <c r="C112" s="8" t="s">
        <v>138</v>
      </c>
      <c r="D112" s="27">
        <v>61689</v>
      </c>
      <c r="E112" s="29">
        <f t="shared" si="12"/>
        <v>73</v>
      </c>
      <c r="F112" s="38" t="str">
        <f t="array" ref="F112">E112&amp;CHOOSE(AND(E112&lt;&gt;{11,12,13})*MIN(4,MOD(E112,10))+1,"th","st","nd","rd","th")</f>
        <v>73rd</v>
      </c>
      <c r="G112" s="29">
        <v>3360</v>
      </c>
      <c r="H112" s="30">
        <v>0.86099999999999999</v>
      </c>
      <c r="I112" s="31">
        <v>-1.6669</v>
      </c>
      <c r="J112" s="94">
        <f t="shared" si="13"/>
        <v>461</v>
      </c>
      <c r="K112" s="33">
        <v>0</v>
      </c>
      <c r="L112" s="34">
        <v>4.8599999999999997E-2</v>
      </c>
      <c r="M112" s="29">
        <f t="shared" si="14"/>
        <v>10</v>
      </c>
      <c r="N112" s="38" t="str">
        <f t="array" ref="N112">M112&amp;CHOOSE(AND(M112&lt;&gt;{11,12,13})*MIN(4,MOD(M112,10))+1,"th","st","nd","rd","th")</f>
        <v>10th</v>
      </c>
      <c r="O112" s="34">
        <v>0.27910000000000001</v>
      </c>
      <c r="P112" s="29">
        <f t="shared" si="15"/>
        <v>92</v>
      </c>
      <c r="Q112" s="38" t="str">
        <f t="array" ref="Q112">P112&amp;CHOOSE(AND(P112&lt;&gt;{11,12,13})*MIN(4,MOD(P112,10))+1,"th","st","nd","rd","th")</f>
        <v>92nd</v>
      </c>
      <c r="R112" s="35">
        <v>28.088000000000001</v>
      </c>
      <c r="S112" s="35">
        <v>80.650999999999996</v>
      </c>
      <c r="T112" s="35">
        <v>0</v>
      </c>
      <c r="U112" s="35">
        <v>108.739</v>
      </c>
      <c r="V112" s="36">
        <v>39.518999999999998</v>
      </c>
      <c r="W112" s="220">
        <f t="shared" si="16"/>
        <v>4.1027754649479976E-2</v>
      </c>
      <c r="X112" s="29">
        <f t="shared" si="17"/>
        <v>81</v>
      </c>
      <c r="Y112" s="38" t="str">
        <f t="array" ref="Y112">X112&amp;CHOOSE(AND(X112&lt;&gt;{11,12,13})*MIN(4,MOD(X112,10))+1,"th","st","nd","rd","th")</f>
        <v>81st</v>
      </c>
      <c r="Z112" s="37">
        <v>7.9039999999999999</v>
      </c>
      <c r="AA112" s="28">
        <v>41</v>
      </c>
      <c r="AB112" s="221">
        <f t="shared" si="18"/>
        <v>4.2565296202552672E-2</v>
      </c>
      <c r="AC112" s="29">
        <f t="shared" si="19"/>
        <v>94</v>
      </c>
      <c r="AD112" s="38" t="str">
        <f t="array" ref="AD112">AC112&amp;CHOOSE(AND(AC112&lt;&gt;{11,12,13})*MIN(4,MOD(AC112,10))+1,"th","st","nd","rd","th")</f>
        <v>94th</v>
      </c>
      <c r="AE112" s="37">
        <v>24.6</v>
      </c>
      <c r="AF112" s="38">
        <v>963.226</v>
      </c>
      <c r="AG112" s="38">
        <v>938.78300000000002</v>
      </c>
      <c r="AH112" s="38">
        <v>998.66399999999999</v>
      </c>
      <c r="AI112" s="38">
        <v>966.89099999999996</v>
      </c>
      <c r="AJ112" s="29">
        <f t="shared" si="20"/>
        <v>14</v>
      </c>
      <c r="AK112" s="38" t="str">
        <f t="array" ref="AK112">AJ112&amp;CHOOSE(AND(AJ112&lt;&gt;{11,12,13})*MIN(4,MOD(AJ112,10))+1,"th","st","nd","rd","th")</f>
        <v>14th</v>
      </c>
      <c r="AL112" s="38">
        <v>141.24299999999999</v>
      </c>
      <c r="AM112" s="38">
        <v>141.24299999999999</v>
      </c>
      <c r="AN112" s="38">
        <v>1108.134</v>
      </c>
      <c r="AO112" s="29">
        <f t="shared" si="21"/>
        <v>11</v>
      </c>
      <c r="AP112" s="38" t="str">
        <f t="array" ref="AP112">AO112&amp;CHOOSE(AND(AO112&lt;&gt;{11,12,13})*MIN(4,MOD(AO112,10))+1,"th","st","nd","rd","th")</f>
        <v>11th</v>
      </c>
      <c r="AQ112" s="77">
        <v>0.91</v>
      </c>
      <c r="AR112" s="36">
        <v>868.23400000000004</v>
      </c>
      <c r="AS112" s="29">
        <f t="shared" si="22"/>
        <v>4</v>
      </c>
      <c r="AT112" s="38" t="str">
        <f t="array" ref="AT112">AS112&amp;CHOOSE(AND(AS112&lt;&gt;{11,12,13})*MIN(4,MOD(AS112,10))+1,"th","st","nd","rd","th")</f>
        <v>4th</v>
      </c>
      <c r="AU112" s="40">
        <f t="shared" si="23"/>
        <v>2.9692525931482295E-4</v>
      </c>
    </row>
    <row r="113" spans="1:47" x14ac:dyDescent="0.25">
      <c r="A113" s="7">
        <v>122097502</v>
      </c>
      <c r="B113" s="8" t="s">
        <v>430</v>
      </c>
      <c r="C113" s="8" t="s">
        <v>138</v>
      </c>
      <c r="D113" s="27">
        <v>79475</v>
      </c>
      <c r="E113" s="29">
        <f t="shared" si="12"/>
        <v>91</v>
      </c>
      <c r="F113" s="38" t="str">
        <f t="array" ref="F113">E113&amp;CHOOSE(AND(E113&lt;&gt;{11,12,13})*MIN(4,MOD(E113,10))+1,"th","st","nd","rd","th")</f>
        <v>91st</v>
      </c>
      <c r="G113" s="29">
        <v>25491</v>
      </c>
      <c r="H113" s="30">
        <v>0.66830000000000001</v>
      </c>
      <c r="I113" s="31">
        <v>-1.4795</v>
      </c>
      <c r="J113" s="94">
        <f t="shared" si="13"/>
        <v>451</v>
      </c>
      <c r="K113" s="33">
        <v>0</v>
      </c>
      <c r="L113" s="34">
        <v>5.7200000000000001E-2</v>
      </c>
      <c r="M113" s="29">
        <f t="shared" si="14"/>
        <v>15</v>
      </c>
      <c r="N113" s="38" t="str">
        <f t="array" ref="N113">M113&amp;CHOOSE(AND(M113&lt;&gt;{11,12,13})*MIN(4,MOD(M113,10))+1,"th","st","nd","rd","th")</f>
        <v>15th</v>
      </c>
      <c r="O113" s="34">
        <v>9.6000000000000002E-2</v>
      </c>
      <c r="P113" s="29">
        <f t="shared" si="15"/>
        <v>14</v>
      </c>
      <c r="Q113" s="38" t="str">
        <f t="array" ref="Q113">P113&amp;CHOOSE(AND(P113&lt;&gt;{11,12,13})*MIN(4,MOD(P113,10))+1,"th","st","nd","rd","th")</f>
        <v>14th</v>
      </c>
      <c r="R113" s="35">
        <v>312.66199999999998</v>
      </c>
      <c r="S113" s="35">
        <v>262.37400000000002</v>
      </c>
      <c r="T113" s="35">
        <v>0</v>
      </c>
      <c r="U113" s="35">
        <v>575.03599999999994</v>
      </c>
      <c r="V113" s="36">
        <v>140.54400000000001</v>
      </c>
      <c r="W113" s="220">
        <f t="shared" si="16"/>
        <v>1.5427085058732451E-2</v>
      </c>
      <c r="X113" s="29">
        <f t="shared" si="17"/>
        <v>19</v>
      </c>
      <c r="Y113" s="38" t="str">
        <f t="array" ref="Y113">X113&amp;CHOOSE(AND(X113&lt;&gt;{11,12,13})*MIN(4,MOD(X113,10))+1,"th","st","nd","rd","th")</f>
        <v>19th</v>
      </c>
      <c r="Z113" s="37">
        <v>28.109000000000002</v>
      </c>
      <c r="AA113" s="28">
        <v>76</v>
      </c>
      <c r="AB113" s="221">
        <f t="shared" si="18"/>
        <v>8.3422875716050934E-3</v>
      </c>
      <c r="AC113" s="29">
        <f t="shared" si="19"/>
        <v>65</v>
      </c>
      <c r="AD113" s="38" t="str">
        <f t="array" ref="AD113">AC113&amp;CHOOSE(AND(AC113&lt;&gt;{11,12,13})*MIN(4,MOD(AC113,10))+1,"th","st","nd","rd","th")</f>
        <v>65th</v>
      </c>
      <c r="AE113" s="37">
        <v>45.6</v>
      </c>
      <c r="AF113" s="38">
        <v>9110.2109999999993</v>
      </c>
      <c r="AG113" s="38">
        <v>8778.8549999999996</v>
      </c>
      <c r="AH113" s="38">
        <v>9082.7929999999997</v>
      </c>
      <c r="AI113" s="38">
        <v>8990.6200000000008</v>
      </c>
      <c r="AJ113" s="29">
        <f t="shared" si="20"/>
        <v>96</v>
      </c>
      <c r="AK113" s="38" t="str">
        <f t="array" ref="AK113">AJ113&amp;CHOOSE(AND(AJ113&lt;&gt;{11,12,13})*MIN(4,MOD(AJ113,10))+1,"th","st","nd","rd","th")</f>
        <v>96th</v>
      </c>
      <c r="AL113" s="38">
        <v>648.745</v>
      </c>
      <c r="AM113" s="38">
        <v>648.745</v>
      </c>
      <c r="AN113" s="38">
        <v>9639.3649999999998</v>
      </c>
      <c r="AO113" s="29">
        <f t="shared" si="21"/>
        <v>94</v>
      </c>
      <c r="AP113" s="38" t="str">
        <f t="array" ref="AP113">AO113&amp;CHOOSE(AND(AO113&lt;&gt;{11,12,13})*MIN(4,MOD(AO113,10))+1,"th","st","nd","rd","th")</f>
        <v>94th</v>
      </c>
      <c r="AQ113" s="77">
        <v>0.92</v>
      </c>
      <c r="AR113" s="36">
        <v>5926.6289999999999</v>
      </c>
      <c r="AS113" s="29">
        <f t="shared" si="22"/>
        <v>85</v>
      </c>
      <c r="AT113" s="38" t="str">
        <f t="array" ref="AT113">AS113&amp;CHOOSE(AND(AS113&lt;&gt;{11,12,13})*MIN(4,MOD(AS113,10))+1,"th","st","nd","rd","th")</f>
        <v>85th</v>
      </c>
      <c r="AU113" s="40">
        <f t="shared" si="23"/>
        <v>2.0268336101647135E-3</v>
      </c>
    </row>
    <row r="114" spans="1:47" x14ac:dyDescent="0.25">
      <c r="A114" s="7">
        <v>122097604</v>
      </c>
      <c r="B114" s="8" t="s">
        <v>434</v>
      </c>
      <c r="C114" s="8" t="s">
        <v>138</v>
      </c>
      <c r="D114" s="27">
        <v>108784</v>
      </c>
      <c r="E114" s="29">
        <f t="shared" si="12"/>
        <v>99</v>
      </c>
      <c r="F114" s="38" t="str">
        <f t="array" ref="F114">E114&amp;CHOOSE(AND(E114&lt;&gt;{11,12,13})*MIN(4,MOD(E114,10))+1,"th","st","nd","rd","th")</f>
        <v>99th</v>
      </c>
      <c r="G114" s="29">
        <v>4780</v>
      </c>
      <c r="H114" s="30">
        <v>0.48830000000000001</v>
      </c>
      <c r="I114" s="31">
        <v>0.57909999999999995</v>
      </c>
      <c r="J114" s="94">
        <f t="shared" si="13"/>
        <v>233</v>
      </c>
      <c r="K114" s="33">
        <v>0</v>
      </c>
      <c r="L114" s="34">
        <v>2.2100000000000002E-2</v>
      </c>
      <c r="M114" s="29">
        <f t="shared" si="14"/>
        <v>2</v>
      </c>
      <c r="N114" s="38" t="str">
        <f t="array" ref="N114">M114&amp;CHOOSE(AND(M114&lt;&gt;{11,12,13})*MIN(4,MOD(M114,10))+1,"th","st","nd","rd","th")</f>
        <v>2nd</v>
      </c>
      <c r="O114" s="34">
        <v>0.1134</v>
      </c>
      <c r="P114" s="29">
        <f t="shared" si="15"/>
        <v>21</v>
      </c>
      <c r="Q114" s="38" t="str">
        <f t="array" ref="Q114">P114&amp;CHOOSE(AND(P114&lt;&gt;{11,12,13})*MIN(4,MOD(P114,10))+1,"th","st","nd","rd","th")</f>
        <v>21st</v>
      </c>
      <c r="R114" s="35">
        <v>20.137</v>
      </c>
      <c r="S114" s="35">
        <v>51.664000000000001</v>
      </c>
      <c r="T114" s="35">
        <v>0</v>
      </c>
      <c r="U114" s="35">
        <v>71.801000000000002</v>
      </c>
      <c r="V114" s="36">
        <v>6.9939999999999998</v>
      </c>
      <c r="W114" s="220">
        <f t="shared" si="16"/>
        <v>4.6054637367471092E-3</v>
      </c>
      <c r="X114" s="29">
        <f t="shared" si="17"/>
        <v>3</v>
      </c>
      <c r="Y114" s="38" t="str">
        <f t="array" ref="Y114">X114&amp;CHOOSE(AND(X114&lt;&gt;{11,12,13})*MIN(4,MOD(X114,10))+1,"th","st","nd","rd","th")</f>
        <v>3rd</v>
      </c>
      <c r="Z114" s="37">
        <v>1.399</v>
      </c>
      <c r="AA114" s="28">
        <v>26</v>
      </c>
      <c r="AB114" s="221">
        <f t="shared" si="18"/>
        <v>1.7120683036234607E-2</v>
      </c>
      <c r="AC114" s="29">
        <f t="shared" si="19"/>
        <v>80</v>
      </c>
      <c r="AD114" s="38" t="str">
        <f t="array" ref="AD114">AC114&amp;CHOOSE(AND(AC114&lt;&gt;{11,12,13})*MIN(4,MOD(AC114,10))+1,"th","st","nd","rd","th")</f>
        <v>80th</v>
      </c>
      <c r="AE114" s="37">
        <v>15.6</v>
      </c>
      <c r="AF114" s="38">
        <v>1518.6310000000001</v>
      </c>
      <c r="AG114" s="38">
        <v>1540.9949999999999</v>
      </c>
      <c r="AH114" s="38">
        <v>1590.644</v>
      </c>
      <c r="AI114" s="38">
        <v>1550.09</v>
      </c>
      <c r="AJ114" s="29">
        <f t="shared" si="20"/>
        <v>32</v>
      </c>
      <c r="AK114" s="38" t="str">
        <f t="array" ref="AK114">AJ114&amp;CHOOSE(AND(AJ114&lt;&gt;{11,12,13})*MIN(4,MOD(AJ114,10))+1,"th","st","nd","rd","th")</f>
        <v>32nd</v>
      </c>
      <c r="AL114" s="38">
        <v>88.8</v>
      </c>
      <c r="AM114" s="38">
        <v>88.8</v>
      </c>
      <c r="AN114" s="38">
        <v>1638.89</v>
      </c>
      <c r="AO114" s="29">
        <f t="shared" si="21"/>
        <v>27</v>
      </c>
      <c r="AP114" s="38" t="str">
        <f t="array" ref="AP114">AO114&amp;CHOOSE(AND(AO114&lt;&gt;{11,12,13})*MIN(4,MOD(AO114,10))+1,"th","st","nd","rd","th")</f>
        <v>27th</v>
      </c>
      <c r="AQ114" s="77">
        <v>0.67</v>
      </c>
      <c r="AR114" s="36">
        <v>536.18100000000004</v>
      </c>
      <c r="AS114" s="29">
        <f t="shared" si="22"/>
        <v>1</v>
      </c>
      <c r="AT114" s="38" t="str">
        <f t="array" ref="AT114">AS114&amp;CHOOSE(AND(AS114&lt;&gt;{11,12,13})*MIN(4,MOD(AS114,10))+1,"th","st","nd","rd","th")</f>
        <v>1st</v>
      </c>
      <c r="AU114" s="40">
        <f t="shared" si="23"/>
        <v>1.8336725176010279E-4</v>
      </c>
    </row>
    <row r="115" spans="1:47" x14ac:dyDescent="0.25">
      <c r="A115" s="7">
        <v>122098003</v>
      </c>
      <c r="B115" s="8" t="s">
        <v>470</v>
      </c>
      <c r="C115" s="8" t="s">
        <v>138</v>
      </c>
      <c r="D115" s="27">
        <v>69021</v>
      </c>
      <c r="E115" s="29">
        <f t="shared" si="12"/>
        <v>85</v>
      </c>
      <c r="F115" s="38" t="str">
        <f t="array" ref="F115">E115&amp;CHOOSE(AND(E115&lt;&gt;{11,12,13})*MIN(4,MOD(E115,10))+1,"th","st","nd","rd","th")</f>
        <v>85th</v>
      </c>
      <c r="G115" s="29">
        <v>5863</v>
      </c>
      <c r="H115" s="30">
        <v>0.76949999999999996</v>
      </c>
      <c r="I115" s="31">
        <v>0.75670000000000004</v>
      </c>
      <c r="J115" s="94">
        <f t="shared" si="13"/>
        <v>149</v>
      </c>
      <c r="K115" s="33">
        <v>7.3010000000000002</v>
      </c>
      <c r="L115" s="34">
        <v>0.1043</v>
      </c>
      <c r="M115" s="29">
        <f t="shared" si="14"/>
        <v>34</v>
      </c>
      <c r="N115" s="38" t="str">
        <f t="array" ref="N115">M115&amp;CHOOSE(AND(M115&lt;&gt;{11,12,13})*MIN(4,MOD(M115,10))+1,"th","st","nd","rd","th")</f>
        <v>34th</v>
      </c>
      <c r="O115" s="34">
        <v>0.1888</v>
      </c>
      <c r="P115" s="29">
        <f t="shared" si="15"/>
        <v>54</v>
      </c>
      <c r="Q115" s="38" t="str">
        <f t="array" ref="Q115">P115&amp;CHOOSE(AND(P115&lt;&gt;{11,12,13})*MIN(4,MOD(P115,10))+1,"th","st","nd","rd","th")</f>
        <v>54th</v>
      </c>
      <c r="R115" s="35">
        <v>107.089</v>
      </c>
      <c r="S115" s="35">
        <v>96.924999999999997</v>
      </c>
      <c r="T115" s="35">
        <v>0</v>
      </c>
      <c r="U115" s="35">
        <v>204.01400000000001</v>
      </c>
      <c r="V115" s="36">
        <v>34.371000000000002</v>
      </c>
      <c r="W115" s="220">
        <f t="shared" si="16"/>
        <v>2.0085435123068655E-2</v>
      </c>
      <c r="X115" s="29">
        <f t="shared" si="17"/>
        <v>33</v>
      </c>
      <c r="Y115" s="38" t="str">
        <f t="array" ref="Y115">X115&amp;CHOOSE(AND(X115&lt;&gt;{11,12,13})*MIN(4,MOD(X115,10))+1,"th","st","nd","rd","th")</f>
        <v>33rd</v>
      </c>
      <c r="Z115" s="37">
        <v>6.8739999999999997</v>
      </c>
      <c r="AA115" s="28">
        <v>9</v>
      </c>
      <c r="AB115" s="221">
        <f t="shared" si="18"/>
        <v>5.2593441013534048E-3</v>
      </c>
      <c r="AC115" s="29">
        <f t="shared" si="19"/>
        <v>54</v>
      </c>
      <c r="AD115" s="38" t="str">
        <f t="array" ref="AD115">AC115&amp;CHOOSE(AND(AC115&lt;&gt;{11,12,13})*MIN(4,MOD(AC115,10))+1,"th","st","nd","rd","th")</f>
        <v>54th</v>
      </c>
      <c r="AE115" s="37">
        <v>5.4</v>
      </c>
      <c r="AF115" s="38">
        <v>1711.24</v>
      </c>
      <c r="AG115" s="38">
        <v>1754.1089999999999</v>
      </c>
      <c r="AH115" s="38">
        <v>1773.3810000000001</v>
      </c>
      <c r="AI115" s="38">
        <v>1746.2429999999999</v>
      </c>
      <c r="AJ115" s="29">
        <f t="shared" si="20"/>
        <v>40</v>
      </c>
      <c r="AK115" s="38" t="str">
        <f t="array" ref="AK115">AJ115&amp;CHOOSE(AND(AJ115&lt;&gt;{11,12,13})*MIN(4,MOD(AJ115,10))+1,"th","st","nd","rd","th")</f>
        <v>40th</v>
      </c>
      <c r="AL115" s="38">
        <v>216.28800000000001</v>
      </c>
      <c r="AM115" s="38">
        <v>223.589</v>
      </c>
      <c r="AN115" s="38">
        <v>1969.8320000000001</v>
      </c>
      <c r="AO115" s="29">
        <f t="shared" si="21"/>
        <v>37</v>
      </c>
      <c r="AP115" s="38" t="str">
        <f t="array" ref="AP115">AO115&amp;CHOOSE(AND(AO115&lt;&gt;{11,12,13})*MIN(4,MOD(AO115,10))+1,"th","st","nd","rd","th")</f>
        <v>37th</v>
      </c>
      <c r="AQ115" s="77">
        <v>0.98</v>
      </c>
      <c r="AR115" s="36">
        <v>1485.47</v>
      </c>
      <c r="AS115" s="29">
        <f t="shared" si="22"/>
        <v>19</v>
      </c>
      <c r="AT115" s="38" t="str">
        <f t="array" ref="AT115">AS115&amp;CHOOSE(AND(AS115&lt;&gt;{11,12,13})*MIN(4,MOD(AS115,10))+1,"th","st","nd","rd","th")</f>
        <v>19th</v>
      </c>
      <c r="AU115" s="40">
        <f t="shared" si="23"/>
        <v>5.0801231575173288E-4</v>
      </c>
    </row>
    <row r="116" spans="1:47" x14ac:dyDescent="0.25">
      <c r="A116" s="7">
        <v>122098103</v>
      </c>
      <c r="B116" s="8" t="s">
        <v>481</v>
      </c>
      <c r="C116" s="8" t="s">
        <v>138</v>
      </c>
      <c r="D116" s="27">
        <v>73515</v>
      </c>
      <c r="E116" s="29">
        <f t="shared" si="12"/>
        <v>88</v>
      </c>
      <c r="F116" s="38" t="str">
        <f t="array" ref="F116">E116&amp;CHOOSE(AND(E116&lt;&gt;{11,12,13})*MIN(4,MOD(E116,10))+1,"th","st","nd","rd","th")</f>
        <v>88th</v>
      </c>
      <c r="G116" s="29">
        <v>18334</v>
      </c>
      <c r="H116" s="30">
        <v>0.72250000000000003</v>
      </c>
      <c r="I116" s="31">
        <v>-6.3399999999999998E-2</v>
      </c>
      <c r="J116" s="94">
        <f t="shared" si="13"/>
        <v>367</v>
      </c>
      <c r="K116" s="33">
        <v>0</v>
      </c>
      <c r="L116" s="34">
        <v>5.6500000000000002E-2</v>
      </c>
      <c r="M116" s="29">
        <f t="shared" si="14"/>
        <v>14</v>
      </c>
      <c r="N116" s="38" t="str">
        <f t="array" ref="N116">M116&amp;CHOOSE(AND(M116&lt;&gt;{11,12,13})*MIN(4,MOD(M116,10))+1,"th","st","nd","rd","th")</f>
        <v>14th</v>
      </c>
      <c r="O116" s="34">
        <v>9.6699999999999994E-2</v>
      </c>
      <c r="P116" s="29">
        <f t="shared" si="15"/>
        <v>15</v>
      </c>
      <c r="Q116" s="38" t="str">
        <f t="array" ref="Q116">P116&amp;CHOOSE(AND(P116&lt;&gt;{11,12,13})*MIN(4,MOD(P116,10))+1,"th","st","nd","rd","th")</f>
        <v>15th</v>
      </c>
      <c r="R116" s="35">
        <v>250.767</v>
      </c>
      <c r="S116" s="35">
        <v>214.59399999999999</v>
      </c>
      <c r="T116" s="35">
        <v>0</v>
      </c>
      <c r="U116" s="35">
        <v>465.36099999999999</v>
      </c>
      <c r="V116" s="36">
        <v>149.56100000000001</v>
      </c>
      <c r="W116" s="220">
        <f t="shared" si="16"/>
        <v>2.0218445896484576E-2</v>
      </c>
      <c r="X116" s="29">
        <f t="shared" si="17"/>
        <v>34</v>
      </c>
      <c r="Y116" s="38" t="str">
        <f t="array" ref="Y116">X116&amp;CHOOSE(AND(X116&lt;&gt;{11,12,13})*MIN(4,MOD(X116,10))+1,"th","st","nd","rd","th")</f>
        <v>34th</v>
      </c>
      <c r="Z116" s="37">
        <v>29.911999999999999</v>
      </c>
      <c r="AA116" s="28">
        <v>103</v>
      </c>
      <c r="AB116" s="221">
        <f t="shared" si="18"/>
        <v>1.392408400143026E-2</v>
      </c>
      <c r="AC116" s="29">
        <f t="shared" si="19"/>
        <v>77</v>
      </c>
      <c r="AD116" s="38" t="str">
        <f t="array" ref="AD116">AC116&amp;CHOOSE(AND(AC116&lt;&gt;{11,12,13})*MIN(4,MOD(AC116,10))+1,"th","st","nd","rd","th")</f>
        <v>77th</v>
      </c>
      <c r="AE116" s="37">
        <v>61.8</v>
      </c>
      <c r="AF116" s="38">
        <v>7397.2550000000001</v>
      </c>
      <c r="AG116" s="38">
        <v>7353.402</v>
      </c>
      <c r="AH116" s="38">
        <v>7379.585</v>
      </c>
      <c r="AI116" s="38">
        <v>7376.7470000000003</v>
      </c>
      <c r="AJ116" s="29">
        <f t="shared" si="20"/>
        <v>93</v>
      </c>
      <c r="AK116" s="38" t="str">
        <f t="array" ref="AK116">AJ116&amp;CHOOSE(AND(AJ116&lt;&gt;{11,12,13})*MIN(4,MOD(AJ116,10))+1,"th","st","nd","rd","th")</f>
        <v>93rd</v>
      </c>
      <c r="AL116" s="38">
        <v>557.07299999999998</v>
      </c>
      <c r="AM116" s="38">
        <v>557.07299999999998</v>
      </c>
      <c r="AN116" s="38">
        <v>7933.82</v>
      </c>
      <c r="AO116" s="29">
        <f t="shared" si="21"/>
        <v>92</v>
      </c>
      <c r="AP116" s="38" t="str">
        <f t="array" ref="AP116">AO116&amp;CHOOSE(AND(AO116&lt;&gt;{11,12,13})*MIN(4,MOD(AO116,10))+1,"th","st","nd","rd","th")</f>
        <v>92nd</v>
      </c>
      <c r="AQ116" s="77">
        <v>1.21</v>
      </c>
      <c r="AR116" s="36">
        <v>6935.9440000000004</v>
      </c>
      <c r="AS116" s="29">
        <f t="shared" si="22"/>
        <v>88</v>
      </c>
      <c r="AT116" s="38" t="str">
        <f t="array" ref="AT116">AS116&amp;CHOOSE(AND(AS116&lt;&gt;{11,12,13})*MIN(4,MOD(AS116,10))+1,"th","st","nd","rd","th")</f>
        <v>88th</v>
      </c>
      <c r="AU116" s="40">
        <f t="shared" si="23"/>
        <v>2.3720068216553261E-3</v>
      </c>
    </row>
    <row r="117" spans="1:47" x14ac:dyDescent="0.25">
      <c r="A117" s="7">
        <v>122098202</v>
      </c>
      <c r="B117" s="8" t="s">
        <v>484</v>
      </c>
      <c r="C117" s="8" t="s">
        <v>138</v>
      </c>
      <c r="D117" s="27">
        <v>84737</v>
      </c>
      <c r="E117" s="29">
        <f t="shared" si="12"/>
        <v>94</v>
      </c>
      <c r="F117" s="38" t="str">
        <f t="array" ref="F117">E117&amp;CHOOSE(AND(E117&lt;&gt;{11,12,13})*MIN(4,MOD(E117,10))+1,"th","st","nd","rd","th")</f>
        <v>94th</v>
      </c>
      <c r="G117" s="29">
        <v>26503</v>
      </c>
      <c r="H117" s="30">
        <v>0.62680000000000002</v>
      </c>
      <c r="I117" s="31">
        <v>-1.1129</v>
      </c>
      <c r="J117" s="94">
        <f t="shared" si="13"/>
        <v>438</v>
      </c>
      <c r="K117" s="33">
        <v>0</v>
      </c>
      <c r="L117" s="34">
        <v>5.3100000000000001E-2</v>
      </c>
      <c r="M117" s="29">
        <f t="shared" si="14"/>
        <v>12</v>
      </c>
      <c r="N117" s="38" t="str">
        <f t="array" ref="N117">M117&amp;CHOOSE(AND(M117&lt;&gt;{11,12,13})*MIN(4,MOD(M117,10))+1,"th","st","nd","rd","th")</f>
        <v>12th</v>
      </c>
      <c r="O117" s="34">
        <v>7.6899999999999996E-2</v>
      </c>
      <c r="P117" s="29">
        <f t="shared" si="15"/>
        <v>8</v>
      </c>
      <c r="Q117" s="38" t="str">
        <f t="array" ref="Q117">P117&amp;CHOOSE(AND(P117&lt;&gt;{11,12,13})*MIN(4,MOD(P117,10))+1,"th","st","nd","rd","th")</f>
        <v>8th</v>
      </c>
      <c r="R117" s="35">
        <v>344.65100000000001</v>
      </c>
      <c r="S117" s="35">
        <v>249.56299999999999</v>
      </c>
      <c r="T117" s="35">
        <v>0</v>
      </c>
      <c r="U117" s="35">
        <v>594.21400000000006</v>
      </c>
      <c r="V117" s="36">
        <v>288.64999999999998</v>
      </c>
      <c r="W117" s="220">
        <f t="shared" si="16"/>
        <v>2.6683224779337635E-2</v>
      </c>
      <c r="X117" s="29">
        <f t="shared" si="17"/>
        <v>51</v>
      </c>
      <c r="Y117" s="38" t="str">
        <f t="array" ref="Y117">X117&amp;CHOOSE(AND(X117&lt;&gt;{11,12,13})*MIN(4,MOD(X117,10))+1,"th","st","nd","rd","th")</f>
        <v>51st</v>
      </c>
      <c r="Z117" s="37">
        <v>57.73</v>
      </c>
      <c r="AA117" s="28">
        <v>139</v>
      </c>
      <c r="AB117" s="221">
        <f t="shared" si="18"/>
        <v>1.284936166404965E-2</v>
      </c>
      <c r="AC117" s="29">
        <f t="shared" si="19"/>
        <v>74</v>
      </c>
      <c r="AD117" s="38" t="str">
        <f t="array" ref="AD117">AC117&amp;CHOOSE(AND(AC117&lt;&gt;{11,12,13})*MIN(4,MOD(AC117,10))+1,"th","st","nd","rd","th")</f>
        <v>74th</v>
      </c>
      <c r="AE117" s="37">
        <v>83.4</v>
      </c>
      <c r="AF117" s="38">
        <v>10817.657999999999</v>
      </c>
      <c r="AG117" s="38">
        <v>10578.824000000001</v>
      </c>
      <c r="AH117" s="38">
        <v>10788.849</v>
      </c>
      <c r="AI117" s="38">
        <v>10728.444</v>
      </c>
      <c r="AJ117" s="29">
        <f t="shared" si="20"/>
        <v>97</v>
      </c>
      <c r="AK117" s="38" t="str">
        <f t="array" ref="AK117">AJ117&amp;CHOOSE(AND(AJ117&lt;&gt;{11,12,13})*MIN(4,MOD(AJ117,10))+1,"th","st","nd","rd","th")</f>
        <v>97th</v>
      </c>
      <c r="AL117" s="38">
        <v>735.34400000000005</v>
      </c>
      <c r="AM117" s="38">
        <v>735.34400000000005</v>
      </c>
      <c r="AN117" s="38">
        <v>11463.788</v>
      </c>
      <c r="AO117" s="29">
        <f t="shared" si="21"/>
        <v>96</v>
      </c>
      <c r="AP117" s="38" t="str">
        <f t="array" ref="AP117">AO117&amp;CHOOSE(AND(AO117&lt;&gt;{11,12,13})*MIN(4,MOD(AO117,10))+1,"th","st","nd","rd","th")</f>
        <v>96th</v>
      </c>
      <c r="AQ117" s="77">
        <v>0.96</v>
      </c>
      <c r="AR117" s="36">
        <v>6898.0820000000003</v>
      </c>
      <c r="AS117" s="29">
        <f t="shared" si="22"/>
        <v>87</v>
      </c>
      <c r="AT117" s="38" t="str">
        <f t="array" ref="AT117">AS117&amp;CHOOSE(AND(AS117&lt;&gt;{11,12,13})*MIN(4,MOD(AS117,10))+1,"th","st","nd","rd","th")</f>
        <v>87th</v>
      </c>
      <c r="AU117" s="40">
        <f t="shared" si="23"/>
        <v>2.3590584872567907E-3</v>
      </c>
    </row>
    <row r="118" spans="1:47" x14ac:dyDescent="0.25">
      <c r="A118" s="7">
        <v>122098403</v>
      </c>
      <c r="B118" s="8" t="s">
        <v>508</v>
      </c>
      <c r="C118" s="8" t="s">
        <v>138</v>
      </c>
      <c r="D118" s="27">
        <v>65398</v>
      </c>
      <c r="E118" s="29">
        <f t="shared" si="12"/>
        <v>80</v>
      </c>
      <c r="F118" s="38" t="str">
        <f t="array" ref="F118">E118&amp;CHOOSE(AND(E118&lt;&gt;{11,12,13})*MIN(4,MOD(E118,10))+1,"th","st","nd","rd","th")</f>
        <v>80th</v>
      </c>
      <c r="G118" s="29">
        <v>13604</v>
      </c>
      <c r="H118" s="30">
        <v>0.81220000000000003</v>
      </c>
      <c r="I118" s="31">
        <v>0.13969999999999999</v>
      </c>
      <c r="J118" s="94">
        <f t="shared" si="13"/>
        <v>338</v>
      </c>
      <c r="K118" s="33">
        <v>0</v>
      </c>
      <c r="L118" s="34">
        <v>9.2299999999999993E-2</v>
      </c>
      <c r="M118" s="29">
        <f t="shared" si="14"/>
        <v>30</v>
      </c>
      <c r="N118" s="38" t="str">
        <f t="array" ref="N118">M118&amp;CHOOSE(AND(M118&lt;&gt;{11,12,13})*MIN(4,MOD(M118,10))+1,"th","st","nd","rd","th")</f>
        <v>30th</v>
      </c>
      <c r="O118" s="34">
        <v>0.1231</v>
      </c>
      <c r="P118" s="29">
        <f t="shared" si="15"/>
        <v>25</v>
      </c>
      <c r="Q118" s="38" t="str">
        <f t="array" ref="Q118">P118&amp;CHOOSE(AND(P118&lt;&gt;{11,12,13})*MIN(4,MOD(P118,10))+1,"th","st","nd","rd","th")</f>
        <v>25th</v>
      </c>
      <c r="R118" s="35">
        <v>297.65199999999999</v>
      </c>
      <c r="S118" s="35">
        <v>198.489</v>
      </c>
      <c r="T118" s="35">
        <v>0</v>
      </c>
      <c r="U118" s="35">
        <v>496.14100000000002</v>
      </c>
      <c r="V118" s="36">
        <v>151.49</v>
      </c>
      <c r="W118" s="220">
        <f t="shared" si="16"/>
        <v>2.8185628101902886E-2</v>
      </c>
      <c r="X118" s="29">
        <f t="shared" si="17"/>
        <v>55</v>
      </c>
      <c r="Y118" s="38" t="str">
        <f t="array" ref="Y118">X118&amp;CHOOSE(AND(X118&lt;&gt;{11,12,13})*MIN(4,MOD(X118,10))+1,"th","st","nd","rd","th")</f>
        <v>55th</v>
      </c>
      <c r="Z118" s="37">
        <v>30.297999999999998</v>
      </c>
      <c r="AA118" s="28">
        <v>112</v>
      </c>
      <c r="AB118" s="221">
        <f t="shared" si="18"/>
        <v>2.0838275446650758E-2</v>
      </c>
      <c r="AC118" s="29">
        <f t="shared" si="19"/>
        <v>83</v>
      </c>
      <c r="AD118" s="38" t="str">
        <f t="array" ref="AD118">AC118&amp;CHOOSE(AND(AC118&lt;&gt;{11,12,13})*MIN(4,MOD(AC118,10))+1,"th","st","nd","rd","th")</f>
        <v>83rd</v>
      </c>
      <c r="AE118" s="37">
        <v>67.2</v>
      </c>
      <c r="AF118" s="38">
        <v>5374.7250000000004</v>
      </c>
      <c r="AG118" s="38">
        <v>5346.1989999999996</v>
      </c>
      <c r="AH118" s="38">
        <v>5409.3410000000003</v>
      </c>
      <c r="AI118" s="38">
        <v>5376.7550000000001</v>
      </c>
      <c r="AJ118" s="29">
        <f t="shared" si="20"/>
        <v>87</v>
      </c>
      <c r="AK118" s="38" t="str">
        <f t="array" ref="AK118">AJ118&amp;CHOOSE(AND(AJ118&lt;&gt;{11,12,13})*MIN(4,MOD(AJ118,10))+1,"th","st","nd","rd","th")</f>
        <v>87th</v>
      </c>
      <c r="AL118" s="38">
        <v>593.63900000000001</v>
      </c>
      <c r="AM118" s="38">
        <v>593.63900000000001</v>
      </c>
      <c r="AN118" s="38">
        <v>5970.3940000000002</v>
      </c>
      <c r="AO118" s="29">
        <f t="shared" si="21"/>
        <v>86</v>
      </c>
      <c r="AP118" s="38" t="str">
        <f t="array" ref="AP118">AO118&amp;CHOOSE(AND(AO118&lt;&gt;{11,12,13})*MIN(4,MOD(AO118,10))+1,"th","st","nd","rd","th")</f>
        <v>86th</v>
      </c>
      <c r="AQ118" s="77">
        <v>1.28</v>
      </c>
      <c r="AR118" s="36">
        <v>6206.9170000000004</v>
      </c>
      <c r="AS118" s="29">
        <f t="shared" si="22"/>
        <v>86</v>
      </c>
      <c r="AT118" s="38" t="str">
        <f t="array" ref="AT118">AS118&amp;CHOOSE(AND(AS118&lt;&gt;{11,12,13})*MIN(4,MOD(AS118,10))+1,"th","st","nd","rd","th")</f>
        <v>86th</v>
      </c>
      <c r="AU118" s="40">
        <f t="shared" si="23"/>
        <v>2.1226886297594691E-3</v>
      </c>
    </row>
    <row r="119" spans="1:47" x14ac:dyDescent="0.25">
      <c r="A119" s="7">
        <v>104101252</v>
      </c>
      <c r="B119" s="8" t="s">
        <v>177</v>
      </c>
      <c r="C119" s="8" t="s">
        <v>178</v>
      </c>
      <c r="D119" s="27">
        <v>48793</v>
      </c>
      <c r="E119" s="29">
        <f t="shared" si="12"/>
        <v>42</v>
      </c>
      <c r="F119" s="38" t="str">
        <f t="array" ref="F119">E119&amp;CHOOSE(AND(E119&lt;&gt;{11,12,13})*MIN(4,MOD(E119,10))+1,"th","st","nd","rd","th")</f>
        <v>42nd</v>
      </c>
      <c r="G119" s="29">
        <v>23046</v>
      </c>
      <c r="H119" s="30">
        <v>1.0886</v>
      </c>
      <c r="I119" s="31">
        <v>9.9299999999999999E-2</v>
      </c>
      <c r="J119" s="94">
        <f t="shared" si="13"/>
        <v>342</v>
      </c>
      <c r="K119" s="33">
        <v>0</v>
      </c>
      <c r="L119" s="34">
        <v>0.17130000000000001</v>
      </c>
      <c r="M119" s="29">
        <f t="shared" si="14"/>
        <v>59</v>
      </c>
      <c r="N119" s="38" t="str">
        <f t="array" ref="N119">M119&amp;CHOOSE(AND(M119&lt;&gt;{11,12,13})*MIN(4,MOD(M119,10))+1,"th","st","nd","rd","th")</f>
        <v>59th</v>
      </c>
      <c r="O119" s="34">
        <v>0.15190000000000001</v>
      </c>
      <c r="P119" s="29">
        <f t="shared" si="15"/>
        <v>39</v>
      </c>
      <c r="Q119" s="38" t="str">
        <f t="array" ref="Q119">P119&amp;CHOOSE(AND(P119&lt;&gt;{11,12,13})*MIN(4,MOD(P119,10))+1,"th","st","nd","rd","th")</f>
        <v>39th</v>
      </c>
      <c r="R119" s="35">
        <v>732.94</v>
      </c>
      <c r="S119" s="35">
        <v>324.96699999999998</v>
      </c>
      <c r="T119" s="35">
        <v>0</v>
      </c>
      <c r="U119" s="35">
        <v>1057.9069999999999</v>
      </c>
      <c r="V119" s="36">
        <v>225.29400000000001</v>
      </c>
      <c r="W119" s="220">
        <f t="shared" si="16"/>
        <v>3.1592927539207193E-2</v>
      </c>
      <c r="X119" s="29">
        <f t="shared" si="17"/>
        <v>66</v>
      </c>
      <c r="Y119" s="38" t="str">
        <f t="array" ref="Y119">X119&amp;CHOOSE(AND(X119&lt;&gt;{11,12,13})*MIN(4,MOD(X119,10))+1,"th","st","nd","rd","th")</f>
        <v>66th</v>
      </c>
      <c r="Z119" s="37">
        <v>45.058999999999997</v>
      </c>
      <c r="AA119" s="28">
        <v>30</v>
      </c>
      <c r="AB119" s="221">
        <f t="shared" si="18"/>
        <v>4.20689333127476E-3</v>
      </c>
      <c r="AC119" s="29">
        <f t="shared" si="19"/>
        <v>49</v>
      </c>
      <c r="AD119" s="38" t="str">
        <f t="array" ref="AD119">AC119&amp;CHOOSE(AND(AC119&lt;&gt;{11,12,13})*MIN(4,MOD(AC119,10))+1,"th","st","nd","rd","th")</f>
        <v>49th</v>
      </c>
      <c r="AE119" s="37">
        <v>18</v>
      </c>
      <c r="AF119" s="38">
        <v>7131.1530000000002</v>
      </c>
      <c r="AG119" s="38">
        <v>7312.085</v>
      </c>
      <c r="AH119" s="38">
        <v>7397.5730000000003</v>
      </c>
      <c r="AI119" s="38">
        <v>7280.27</v>
      </c>
      <c r="AJ119" s="29">
        <f t="shared" si="20"/>
        <v>92</v>
      </c>
      <c r="AK119" s="38" t="str">
        <f t="array" ref="AK119">AJ119&amp;CHOOSE(AND(AJ119&lt;&gt;{11,12,13})*MIN(4,MOD(AJ119,10))+1,"th","st","nd","rd","th")</f>
        <v>92nd</v>
      </c>
      <c r="AL119" s="38">
        <v>1120.9659999999999</v>
      </c>
      <c r="AM119" s="38">
        <v>1120.9659999999999</v>
      </c>
      <c r="AN119" s="38">
        <v>8401.2360000000008</v>
      </c>
      <c r="AO119" s="29">
        <f t="shared" si="21"/>
        <v>93</v>
      </c>
      <c r="AP119" s="38" t="str">
        <f t="array" ref="AP119">AO119&amp;CHOOSE(AND(AO119&lt;&gt;{11,12,13})*MIN(4,MOD(AO119,10))+1,"th","st","nd","rd","th")</f>
        <v>93rd</v>
      </c>
      <c r="AQ119" s="77">
        <v>0.86</v>
      </c>
      <c r="AR119" s="36">
        <v>7865.2039999999997</v>
      </c>
      <c r="AS119" s="29">
        <f t="shared" si="22"/>
        <v>91</v>
      </c>
      <c r="AT119" s="38" t="str">
        <f t="array" ref="AT119">AS119&amp;CHOOSE(AND(AS119&lt;&gt;{11,12,13})*MIN(4,MOD(AS119,10))+1,"th","st","nd","rd","th")</f>
        <v>91st</v>
      </c>
      <c r="AU119" s="40">
        <f t="shared" si="23"/>
        <v>2.6898022160661557E-3</v>
      </c>
    </row>
    <row r="120" spans="1:47" x14ac:dyDescent="0.25">
      <c r="A120" s="7">
        <v>104103603</v>
      </c>
      <c r="B120" s="8" t="s">
        <v>357</v>
      </c>
      <c r="C120" s="8" t="s">
        <v>178</v>
      </c>
      <c r="D120" s="27">
        <v>49774</v>
      </c>
      <c r="E120" s="29">
        <f t="shared" si="12"/>
        <v>47</v>
      </c>
      <c r="F120" s="38" t="str">
        <f t="array" ref="F120">E120&amp;CHOOSE(AND(E120&lt;&gt;{11,12,13})*MIN(4,MOD(E120,10))+1,"th","st","nd","rd","th")</f>
        <v>47th</v>
      </c>
      <c r="G120" s="29">
        <v>4065</v>
      </c>
      <c r="H120" s="30">
        <v>1.0670999999999999</v>
      </c>
      <c r="I120" s="31">
        <v>0.79549999999999998</v>
      </c>
      <c r="J120" s="94">
        <f t="shared" si="13"/>
        <v>117</v>
      </c>
      <c r="K120" s="33">
        <v>73.466999999999999</v>
      </c>
      <c r="L120" s="34">
        <v>0.14330000000000001</v>
      </c>
      <c r="M120" s="29">
        <f t="shared" si="14"/>
        <v>48</v>
      </c>
      <c r="N120" s="38" t="str">
        <f t="array" ref="N120">M120&amp;CHOOSE(AND(M120&lt;&gt;{11,12,13})*MIN(4,MOD(M120,10))+1,"th","st","nd","rd","th")</f>
        <v>48th</v>
      </c>
      <c r="O120" s="34">
        <v>0.19839999999999999</v>
      </c>
      <c r="P120" s="29">
        <f t="shared" si="15"/>
        <v>59</v>
      </c>
      <c r="Q120" s="38" t="str">
        <f t="array" ref="Q120">P120&amp;CHOOSE(AND(P120&lt;&gt;{11,12,13})*MIN(4,MOD(P120,10))+1,"th","st","nd","rd","th")</f>
        <v>59th</v>
      </c>
      <c r="R120" s="35">
        <v>135.75200000000001</v>
      </c>
      <c r="S120" s="35">
        <v>93.974999999999994</v>
      </c>
      <c r="T120" s="35">
        <v>0</v>
      </c>
      <c r="U120" s="35">
        <v>229.727</v>
      </c>
      <c r="V120" s="36">
        <v>45.142000000000003</v>
      </c>
      <c r="W120" s="220">
        <f t="shared" si="16"/>
        <v>2.8591080788708988E-2</v>
      </c>
      <c r="X120" s="29">
        <f t="shared" si="17"/>
        <v>57</v>
      </c>
      <c r="Y120" s="38" t="str">
        <f t="array" ref="Y120">X120&amp;CHOOSE(AND(X120&lt;&gt;{11,12,13})*MIN(4,MOD(X120,10))+1,"th","st","nd","rd","th")</f>
        <v>57th</v>
      </c>
      <c r="Z120" s="37">
        <v>9.0280000000000005</v>
      </c>
      <c r="AA120" s="28">
        <v>1</v>
      </c>
      <c r="AB120" s="221">
        <f t="shared" si="18"/>
        <v>6.3335875213125223E-4</v>
      </c>
      <c r="AC120" s="29">
        <f t="shared" si="19"/>
        <v>17</v>
      </c>
      <c r="AD120" s="38" t="str">
        <f t="array" ref="AD120">AC120&amp;CHOOSE(AND(AC120&lt;&gt;{11,12,13})*MIN(4,MOD(AC120,10))+1,"th","st","nd","rd","th")</f>
        <v>17th</v>
      </c>
      <c r="AE120" s="37">
        <v>0.6</v>
      </c>
      <c r="AF120" s="38">
        <v>1578.884</v>
      </c>
      <c r="AG120" s="38">
        <v>1594.846</v>
      </c>
      <c r="AH120" s="38">
        <v>1645.48</v>
      </c>
      <c r="AI120" s="38">
        <v>1606.403</v>
      </c>
      <c r="AJ120" s="29">
        <f t="shared" si="20"/>
        <v>36</v>
      </c>
      <c r="AK120" s="38" t="str">
        <f t="array" ref="AK120">AJ120&amp;CHOOSE(AND(AJ120&lt;&gt;{11,12,13})*MIN(4,MOD(AJ120,10))+1,"th","st","nd","rd","th")</f>
        <v>36th</v>
      </c>
      <c r="AL120" s="38">
        <v>239.35499999999999</v>
      </c>
      <c r="AM120" s="38">
        <v>312.822</v>
      </c>
      <c r="AN120" s="38">
        <v>1919.2249999999999</v>
      </c>
      <c r="AO120" s="29">
        <f t="shared" si="21"/>
        <v>35</v>
      </c>
      <c r="AP120" s="38" t="str">
        <f t="array" ref="AP120">AO120&amp;CHOOSE(AND(AO120&lt;&gt;{11,12,13})*MIN(4,MOD(AO120,10))+1,"th","st","nd","rd","th")</f>
        <v>35th</v>
      </c>
      <c r="AQ120" s="77">
        <v>0.98</v>
      </c>
      <c r="AR120" s="36">
        <v>2007.0450000000001</v>
      </c>
      <c r="AS120" s="29">
        <f t="shared" si="22"/>
        <v>35</v>
      </c>
      <c r="AT120" s="38" t="str">
        <f t="array" ref="AT120">AS120&amp;CHOOSE(AND(AS120&lt;&gt;{11,12,13})*MIN(4,MOD(AS120,10))+1,"th","st","nd","rd","th")</f>
        <v>35th</v>
      </c>
      <c r="AU120" s="40">
        <f t="shared" si="23"/>
        <v>6.8638449666969827E-4</v>
      </c>
    </row>
    <row r="121" spans="1:47" x14ac:dyDescent="0.25">
      <c r="A121" s="7">
        <v>104105003</v>
      </c>
      <c r="B121" s="8" t="s">
        <v>392</v>
      </c>
      <c r="C121" s="8" t="s">
        <v>178</v>
      </c>
      <c r="D121" s="27">
        <v>79923</v>
      </c>
      <c r="E121" s="29">
        <f t="shared" si="12"/>
        <v>92</v>
      </c>
      <c r="F121" s="38" t="str">
        <f t="array" ref="F121">E121&amp;CHOOSE(AND(E121&lt;&gt;{11,12,13})*MIN(4,MOD(E121,10))+1,"th","st","nd","rd","th")</f>
        <v>92nd</v>
      </c>
      <c r="G121" s="29">
        <v>7744</v>
      </c>
      <c r="H121" s="30">
        <v>0.66459999999999997</v>
      </c>
      <c r="I121" s="31">
        <v>0.34810000000000002</v>
      </c>
      <c r="J121" s="94">
        <f t="shared" si="13"/>
        <v>300</v>
      </c>
      <c r="K121" s="33">
        <v>0</v>
      </c>
      <c r="L121" s="34">
        <v>1.9800000000000002E-2</v>
      </c>
      <c r="M121" s="29">
        <f t="shared" si="14"/>
        <v>1</v>
      </c>
      <c r="N121" s="38" t="str">
        <f t="array" ref="N121">M121&amp;CHOOSE(AND(M121&lt;&gt;{11,12,13})*MIN(4,MOD(M121,10))+1,"th","st","nd","rd","th")</f>
        <v>1st</v>
      </c>
      <c r="O121" s="34">
        <v>4.1000000000000002E-2</v>
      </c>
      <c r="P121" s="29">
        <f t="shared" si="15"/>
        <v>3</v>
      </c>
      <c r="Q121" s="38" t="str">
        <f t="array" ref="Q121">P121&amp;CHOOSE(AND(P121&lt;&gt;{11,12,13})*MIN(4,MOD(P121,10))+1,"th","st","nd","rd","th")</f>
        <v>3rd</v>
      </c>
      <c r="R121" s="35">
        <v>38.646000000000001</v>
      </c>
      <c r="S121" s="35">
        <v>40.012</v>
      </c>
      <c r="T121" s="35">
        <v>0</v>
      </c>
      <c r="U121" s="35">
        <v>78.658000000000001</v>
      </c>
      <c r="V121" s="36">
        <v>63.374000000000002</v>
      </c>
      <c r="W121" s="220">
        <f t="shared" si="16"/>
        <v>1.9481511561671831E-2</v>
      </c>
      <c r="X121" s="29">
        <f t="shared" si="17"/>
        <v>31</v>
      </c>
      <c r="Y121" s="38" t="str">
        <f t="array" ref="Y121">X121&amp;CHOOSE(AND(X121&lt;&gt;{11,12,13})*MIN(4,MOD(X121,10))+1,"th","st","nd","rd","th")</f>
        <v>31st</v>
      </c>
      <c r="Z121" s="37">
        <v>12.675000000000001</v>
      </c>
      <c r="AA121" s="28">
        <v>21</v>
      </c>
      <c r="AB121" s="221">
        <f t="shared" si="18"/>
        <v>6.4555139772636801E-3</v>
      </c>
      <c r="AC121" s="29">
        <f t="shared" si="19"/>
        <v>61</v>
      </c>
      <c r="AD121" s="38" t="str">
        <f t="array" ref="AD121">AC121&amp;CHOOSE(AND(AC121&lt;&gt;{11,12,13})*MIN(4,MOD(AC121,10))+1,"th","st","nd","rd","th")</f>
        <v>61st</v>
      </c>
      <c r="AE121" s="37">
        <v>12.6</v>
      </c>
      <c r="AF121" s="38">
        <v>3253.0329999999999</v>
      </c>
      <c r="AG121" s="38">
        <v>3241.375</v>
      </c>
      <c r="AH121" s="38">
        <v>3243.0709999999999</v>
      </c>
      <c r="AI121" s="38">
        <v>3245.826</v>
      </c>
      <c r="AJ121" s="29">
        <f t="shared" si="20"/>
        <v>68</v>
      </c>
      <c r="AK121" s="38" t="str">
        <f t="array" ref="AK121">AJ121&amp;CHOOSE(AND(AJ121&lt;&gt;{11,12,13})*MIN(4,MOD(AJ121,10))+1,"th","st","nd","rd","th")</f>
        <v>68th</v>
      </c>
      <c r="AL121" s="38">
        <v>103.93300000000001</v>
      </c>
      <c r="AM121" s="38">
        <v>103.93300000000001</v>
      </c>
      <c r="AN121" s="38">
        <v>3349.759</v>
      </c>
      <c r="AO121" s="29">
        <f t="shared" si="21"/>
        <v>64</v>
      </c>
      <c r="AP121" s="38" t="str">
        <f t="array" ref="AP121">AO121&amp;CHOOSE(AND(AO121&lt;&gt;{11,12,13})*MIN(4,MOD(AO121,10))+1,"th","st","nd","rd","th")</f>
        <v>64th</v>
      </c>
      <c r="AQ121" s="77">
        <v>0.95</v>
      </c>
      <c r="AR121" s="36">
        <v>2114.9369999999999</v>
      </c>
      <c r="AS121" s="29">
        <f t="shared" si="22"/>
        <v>38</v>
      </c>
      <c r="AT121" s="38" t="str">
        <f t="array" ref="AT121">AS121&amp;CHOOSE(AND(AS121&lt;&gt;{11,12,13})*MIN(4,MOD(AS121,10))+1,"th","st","nd","rd","th")</f>
        <v>38th</v>
      </c>
      <c r="AU121" s="40">
        <f t="shared" si="23"/>
        <v>7.2328222248784738E-4</v>
      </c>
    </row>
    <row r="122" spans="1:47" x14ac:dyDescent="0.25">
      <c r="A122" s="7">
        <v>104105353</v>
      </c>
      <c r="B122" s="8" t="s">
        <v>414</v>
      </c>
      <c r="C122" s="8" t="s">
        <v>178</v>
      </c>
      <c r="D122" s="27">
        <v>49074</v>
      </c>
      <c r="E122" s="29">
        <f t="shared" si="12"/>
        <v>44</v>
      </c>
      <c r="F122" s="38" t="str">
        <f t="array" ref="F122">E122&amp;CHOOSE(AND(E122&lt;&gt;{11,12,13})*MIN(4,MOD(E122,10))+1,"th","st","nd","rd","th")</f>
        <v>44th</v>
      </c>
      <c r="G122" s="29">
        <v>3772</v>
      </c>
      <c r="H122" s="30">
        <v>1.0823</v>
      </c>
      <c r="I122" s="31">
        <v>0.83050000000000002</v>
      </c>
      <c r="J122" s="94">
        <f t="shared" si="13"/>
        <v>83</v>
      </c>
      <c r="K122" s="33">
        <v>117.10599999999999</v>
      </c>
      <c r="L122" s="34">
        <v>0.1719</v>
      </c>
      <c r="M122" s="29">
        <f t="shared" si="14"/>
        <v>60</v>
      </c>
      <c r="N122" s="38" t="str">
        <f t="array" ref="N122">M122&amp;CHOOSE(AND(M122&lt;&gt;{11,12,13})*MIN(4,MOD(M122,10))+1,"th","st","nd","rd","th")</f>
        <v>60th</v>
      </c>
      <c r="O122" s="34">
        <v>0.20230000000000001</v>
      </c>
      <c r="P122" s="29">
        <f t="shared" si="15"/>
        <v>61</v>
      </c>
      <c r="Q122" s="38" t="str">
        <f t="array" ref="Q122">P122&amp;CHOOSE(AND(P122&lt;&gt;{11,12,13})*MIN(4,MOD(P122,10))+1,"th","st","nd","rd","th")</f>
        <v>61st</v>
      </c>
      <c r="R122" s="35">
        <v>137.673</v>
      </c>
      <c r="S122" s="35">
        <v>81.010000000000005</v>
      </c>
      <c r="T122" s="35">
        <v>0</v>
      </c>
      <c r="U122" s="35">
        <v>218.68299999999999</v>
      </c>
      <c r="V122" s="36">
        <v>52.368000000000002</v>
      </c>
      <c r="W122" s="220">
        <f t="shared" si="16"/>
        <v>3.9232344208981459E-2</v>
      </c>
      <c r="X122" s="29">
        <f t="shared" si="17"/>
        <v>79</v>
      </c>
      <c r="Y122" s="38" t="str">
        <f t="array" ref="Y122">X122&amp;CHOOSE(AND(X122&lt;&gt;{11,12,13})*MIN(4,MOD(X122,10))+1,"th","st","nd","rd","th")</f>
        <v>79th</v>
      </c>
      <c r="Z122" s="37">
        <v>10.474</v>
      </c>
      <c r="AA122" s="28">
        <v>2</v>
      </c>
      <c r="AB122" s="221">
        <f t="shared" si="18"/>
        <v>1.4983327302544095E-3</v>
      </c>
      <c r="AC122" s="29">
        <f t="shared" si="19"/>
        <v>28</v>
      </c>
      <c r="AD122" s="38" t="str">
        <f t="array" ref="AD122">AC122&amp;CHOOSE(AND(AC122&lt;&gt;{11,12,13})*MIN(4,MOD(AC122,10))+1,"th","st","nd","rd","th")</f>
        <v>28th</v>
      </c>
      <c r="AE122" s="37">
        <v>1.2</v>
      </c>
      <c r="AF122" s="38">
        <v>1334.817</v>
      </c>
      <c r="AG122" s="38">
        <v>1367.8579999999999</v>
      </c>
      <c r="AH122" s="38">
        <v>1461.866</v>
      </c>
      <c r="AI122" s="38">
        <v>1388.18</v>
      </c>
      <c r="AJ122" s="29">
        <f t="shared" si="20"/>
        <v>29</v>
      </c>
      <c r="AK122" s="38" t="str">
        <f t="array" ref="AK122">AJ122&amp;CHOOSE(AND(AJ122&lt;&gt;{11,12,13})*MIN(4,MOD(AJ122,10))+1,"th","st","nd","rd","th")</f>
        <v>29th</v>
      </c>
      <c r="AL122" s="38">
        <v>230.357</v>
      </c>
      <c r="AM122" s="38">
        <v>347.46300000000002</v>
      </c>
      <c r="AN122" s="38">
        <v>1735.643</v>
      </c>
      <c r="AO122" s="29">
        <f t="shared" si="21"/>
        <v>30</v>
      </c>
      <c r="AP122" s="38" t="str">
        <f t="array" ref="AP122">AO122&amp;CHOOSE(AND(AO122&lt;&gt;{11,12,13})*MIN(4,MOD(AO122,10))+1,"th","st","nd","rd","th")</f>
        <v>30th</v>
      </c>
      <c r="AQ122" s="77">
        <v>0.95</v>
      </c>
      <c r="AR122" s="36">
        <v>1784.5619999999999</v>
      </c>
      <c r="AS122" s="29">
        <f t="shared" si="22"/>
        <v>28</v>
      </c>
      <c r="AT122" s="38" t="str">
        <f t="array" ref="AT122">AS122&amp;CHOOSE(AND(AS122&lt;&gt;{11,12,13})*MIN(4,MOD(AS122,10))+1,"th","st","nd","rd","th")</f>
        <v>28th</v>
      </c>
      <c r="AU122" s="40">
        <f t="shared" si="23"/>
        <v>6.1029807012093402E-4</v>
      </c>
    </row>
    <row r="123" spans="1:47" x14ac:dyDescent="0.25">
      <c r="A123" s="7">
        <v>104107903</v>
      </c>
      <c r="B123" s="8" t="s">
        <v>534</v>
      </c>
      <c r="C123" s="8" t="s">
        <v>178</v>
      </c>
      <c r="D123" s="27">
        <v>82385</v>
      </c>
      <c r="E123" s="29">
        <f t="shared" si="12"/>
        <v>93</v>
      </c>
      <c r="F123" s="38" t="str">
        <f t="array" ref="F123">E123&amp;CHOOSE(AND(E123&lt;&gt;{11,12,13})*MIN(4,MOD(E123,10))+1,"th","st","nd","rd","th")</f>
        <v>93rd</v>
      </c>
      <c r="G123" s="29">
        <v>18594</v>
      </c>
      <c r="H123" s="30">
        <v>0.64470000000000005</v>
      </c>
      <c r="I123" s="31">
        <v>-2.0299999999999999E-2</v>
      </c>
      <c r="J123" s="94">
        <f t="shared" si="13"/>
        <v>362</v>
      </c>
      <c r="K123" s="33">
        <v>0</v>
      </c>
      <c r="L123" s="34">
        <v>3.1099999999999999E-2</v>
      </c>
      <c r="M123" s="29">
        <f t="shared" si="14"/>
        <v>4</v>
      </c>
      <c r="N123" s="38" t="str">
        <f t="array" ref="N123">M123&amp;CHOOSE(AND(M123&lt;&gt;{11,12,13})*MIN(4,MOD(M123,10))+1,"th","st","nd","rd","th")</f>
        <v>4th</v>
      </c>
      <c r="O123" s="34">
        <v>9.3200000000000005E-2</v>
      </c>
      <c r="P123" s="29">
        <f t="shared" si="15"/>
        <v>13</v>
      </c>
      <c r="Q123" s="38" t="str">
        <f t="array" ref="Q123">P123&amp;CHOOSE(AND(P123&lt;&gt;{11,12,13})*MIN(4,MOD(P123,10))+1,"th","st","nd","rd","th")</f>
        <v>13th</v>
      </c>
      <c r="R123" s="35">
        <v>133.32400000000001</v>
      </c>
      <c r="S123" s="35">
        <v>199.77199999999999</v>
      </c>
      <c r="T123" s="35">
        <v>0</v>
      </c>
      <c r="U123" s="35">
        <v>333.096</v>
      </c>
      <c r="V123" s="36">
        <v>141.75700000000001</v>
      </c>
      <c r="W123" s="220">
        <f t="shared" si="16"/>
        <v>1.98402584662635E-2</v>
      </c>
      <c r="X123" s="29">
        <f t="shared" si="17"/>
        <v>32</v>
      </c>
      <c r="Y123" s="38" t="str">
        <f t="array" ref="Y123">X123&amp;CHOOSE(AND(X123&lt;&gt;{11,12,13})*MIN(4,MOD(X123,10))+1,"th","st","nd","rd","th")</f>
        <v>32nd</v>
      </c>
      <c r="Z123" s="37">
        <v>28.350999999999999</v>
      </c>
      <c r="AA123" s="28">
        <v>33</v>
      </c>
      <c r="AB123" s="221">
        <f t="shared" si="18"/>
        <v>4.6186680685024054E-3</v>
      </c>
      <c r="AC123" s="29">
        <f t="shared" si="19"/>
        <v>51</v>
      </c>
      <c r="AD123" s="38" t="str">
        <f t="array" ref="AD123">AC123&amp;CHOOSE(AND(AC123&lt;&gt;{11,12,13})*MIN(4,MOD(AC123,10))+1,"th","st","nd","rd","th")</f>
        <v>51st</v>
      </c>
      <c r="AE123" s="37">
        <v>19.8</v>
      </c>
      <c r="AF123" s="38">
        <v>7144.9170000000004</v>
      </c>
      <c r="AG123" s="38">
        <v>7167.0190000000002</v>
      </c>
      <c r="AH123" s="38">
        <v>7181.0379999999996</v>
      </c>
      <c r="AI123" s="38">
        <v>7164.3249999999998</v>
      </c>
      <c r="AJ123" s="29">
        <f t="shared" si="20"/>
        <v>92</v>
      </c>
      <c r="AK123" s="38" t="str">
        <f t="array" ref="AK123">AJ123&amp;CHOOSE(AND(AJ123&lt;&gt;{11,12,13})*MIN(4,MOD(AJ123,10))+1,"th","st","nd","rd","th")</f>
        <v>92nd</v>
      </c>
      <c r="AL123" s="38">
        <v>381.24700000000001</v>
      </c>
      <c r="AM123" s="38">
        <v>381.24700000000001</v>
      </c>
      <c r="AN123" s="38">
        <v>7545.5720000000001</v>
      </c>
      <c r="AO123" s="29">
        <f t="shared" si="21"/>
        <v>91</v>
      </c>
      <c r="AP123" s="38" t="str">
        <f t="array" ref="AP123">AO123&amp;CHOOSE(AND(AO123&lt;&gt;{11,12,13})*MIN(4,MOD(AO123,10))+1,"th","st","nd","rd","th")</f>
        <v>91st</v>
      </c>
      <c r="AQ123" s="77">
        <v>0.91</v>
      </c>
      <c r="AR123" s="36">
        <v>4426.8140000000003</v>
      </c>
      <c r="AS123" s="29">
        <f t="shared" si="22"/>
        <v>76</v>
      </c>
      <c r="AT123" s="38" t="str">
        <f t="array" ref="AT123">AS123&amp;CHOOSE(AND(AS123&lt;&gt;{11,12,13})*MIN(4,MOD(AS123,10))+1,"th","st","nd","rd","th")</f>
        <v>76th</v>
      </c>
      <c r="AU123" s="40">
        <f t="shared" si="23"/>
        <v>1.5139154823336667E-3</v>
      </c>
    </row>
    <row r="124" spans="1:47" x14ac:dyDescent="0.25">
      <c r="A124" s="7">
        <v>104107503</v>
      </c>
      <c r="B124" s="8" t="s">
        <v>545</v>
      </c>
      <c r="C124" s="8" t="s">
        <v>178</v>
      </c>
      <c r="D124" s="27">
        <v>46791</v>
      </c>
      <c r="E124" s="29">
        <f t="shared" si="12"/>
        <v>34</v>
      </c>
      <c r="F124" s="38" t="str">
        <f t="array" ref="F124">E124&amp;CHOOSE(AND(E124&lt;&gt;{11,12,13})*MIN(4,MOD(E124,10))+1,"th","st","nd","rd","th")</f>
        <v>34th</v>
      </c>
      <c r="G124" s="29">
        <v>7707</v>
      </c>
      <c r="H124" s="30">
        <v>1.1352</v>
      </c>
      <c r="I124" s="31">
        <v>0.72689999999999999</v>
      </c>
      <c r="J124" s="94">
        <f t="shared" si="13"/>
        <v>165</v>
      </c>
      <c r="K124" s="33">
        <v>0</v>
      </c>
      <c r="L124" s="34">
        <v>0.13139999999999999</v>
      </c>
      <c r="M124" s="29">
        <f t="shared" si="14"/>
        <v>45</v>
      </c>
      <c r="N124" s="38" t="str">
        <f t="array" ref="N124">M124&amp;CHOOSE(AND(M124&lt;&gt;{11,12,13})*MIN(4,MOD(M124,10))+1,"th","st","nd","rd","th")</f>
        <v>45th</v>
      </c>
      <c r="O124" s="34">
        <v>0.1502</v>
      </c>
      <c r="P124" s="29">
        <f t="shared" si="15"/>
        <v>38</v>
      </c>
      <c r="Q124" s="38" t="str">
        <f t="array" ref="Q124">P124&amp;CHOOSE(AND(P124&lt;&gt;{11,12,13})*MIN(4,MOD(P124,10))+1,"th","st","nd","rd","th")</f>
        <v>38th</v>
      </c>
      <c r="R124" s="35">
        <v>169.792</v>
      </c>
      <c r="S124" s="35">
        <v>97.042000000000002</v>
      </c>
      <c r="T124" s="35">
        <v>0</v>
      </c>
      <c r="U124" s="35">
        <v>266.834</v>
      </c>
      <c r="V124" s="36">
        <v>101.994</v>
      </c>
      <c r="W124" s="220">
        <f t="shared" si="16"/>
        <v>4.7359197929445498E-2</v>
      </c>
      <c r="X124" s="29">
        <f t="shared" si="17"/>
        <v>87</v>
      </c>
      <c r="Y124" s="38" t="str">
        <f t="array" ref="Y124">X124&amp;CHOOSE(AND(X124&lt;&gt;{11,12,13})*MIN(4,MOD(X124,10))+1,"th","st","nd","rd","th")</f>
        <v>87th</v>
      </c>
      <c r="Z124" s="37">
        <v>20.399000000000001</v>
      </c>
      <c r="AA124" s="28">
        <v>8</v>
      </c>
      <c r="AB124" s="221">
        <f t="shared" si="18"/>
        <v>3.7146654061568718E-3</v>
      </c>
      <c r="AC124" s="29">
        <f t="shared" si="19"/>
        <v>46</v>
      </c>
      <c r="AD124" s="38" t="str">
        <f t="array" ref="AD124">AC124&amp;CHOOSE(AND(AC124&lt;&gt;{11,12,13})*MIN(4,MOD(AC124,10))+1,"th","st","nd","rd","th")</f>
        <v>46th</v>
      </c>
      <c r="AE124" s="37">
        <v>4.8</v>
      </c>
      <c r="AF124" s="38">
        <v>2153.6260000000002</v>
      </c>
      <c r="AG124" s="38">
        <v>2164.9650000000001</v>
      </c>
      <c r="AH124" s="38">
        <v>2239.7190000000001</v>
      </c>
      <c r="AI124" s="38">
        <v>2186.1030000000001</v>
      </c>
      <c r="AJ124" s="29">
        <f t="shared" si="20"/>
        <v>51</v>
      </c>
      <c r="AK124" s="38" t="str">
        <f t="array" ref="AK124">AJ124&amp;CHOOSE(AND(AJ124&lt;&gt;{11,12,13})*MIN(4,MOD(AJ124,10))+1,"th","st","nd","rd","th")</f>
        <v>51st</v>
      </c>
      <c r="AL124" s="38">
        <v>292.03300000000002</v>
      </c>
      <c r="AM124" s="38">
        <v>292.03300000000002</v>
      </c>
      <c r="AN124" s="38">
        <v>2478.136</v>
      </c>
      <c r="AO124" s="29">
        <f t="shared" si="21"/>
        <v>50</v>
      </c>
      <c r="AP124" s="38" t="str">
        <f t="array" ref="AP124">AO124&amp;CHOOSE(AND(AO124&lt;&gt;{11,12,13})*MIN(4,MOD(AO124,10))+1,"th","st","nd","rd","th")</f>
        <v>50th</v>
      </c>
      <c r="AQ124" s="77">
        <v>0.84</v>
      </c>
      <c r="AR124" s="36">
        <v>2363.0709999999999</v>
      </c>
      <c r="AS124" s="29">
        <f t="shared" si="22"/>
        <v>46</v>
      </c>
      <c r="AT124" s="38" t="str">
        <f t="array" ref="AT124">AS124&amp;CHOOSE(AND(AS124&lt;&gt;{11,12,13})*MIN(4,MOD(AS124,10))+1,"th","st","nd","rd","th")</f>
        <v>46th</v>
      </c>
      <c r="AU124" s="40">
        <f t="shared" si="23"/>
        <v>8.0814097288788272E-4</v>
      </c>
    </row>
    <row r="125" spans="1:47" x14ac:dyDescent="0.25">
      <c r="A125" s="7">
        <v>104107803</v>
      </c>
      <c r="B125" s="8" t="s">
        <v>551</v>
      </c>
      <c r="C125" s="8" t="s">
        <v>178</v>
      </c>
      <c r="D125" s="27">
        <v>57500</v>
      </c>
      <c r="E125" s="29">
        <f t="shared" si="12"/>
        <v>66</v>
      </c>
      <c r="F125" s="38" t="str">
        <f t="array" ref="F125">E125&amp;CHOOSE(AND(E125&lt;&gt;{11,12,13})*MIN(4,MOD(E125,10))+1,"th","st","nd","rd","th")</f>
        <v>66th</v>
      </c>
      <c r="G125" s="29">
        <v>7454</v>
      </c>
      <c r="H125" s="30">
        <v>0.92369999999999997</v>
      </c>
      <c r="I125" s="31">
        <v>0.63480000000000003</v>
      </c>
      <c r="J125" s="94">
        <f t="shared" si="13"/>
        <v>212</v>
      </c>
      <c r="K125" s="33">
        <v>0</v>
      </c>
      <c r="L125" s="34">
        <v>7.1900000000000006E-2</v>
      </c>
      <c r="M125" s="29">
        <f t="shared" si="14"/>
        <v>21</v>
      </c>
      <c r="N125" s="38" t="str">
        <f t="array" ref="N125">M125&amp;CHOOSE(AND(M125&lt;&gt;{11,12,13})*MIN(4,MOD(M125,10))+1,"th","st","nd","rd","th")</f>
        <v>21st</v>
      </c>
      <c r="O125" s="34">
        <v>0.13389999999999999</v>
      </c>
      <c r="P125" s="29">
        <f t="shared" si="15"/>
        <v>30</v>
      </c>
      <c r="Q125" s="38" t="str">
        <f t="array" ref="Q125">P125&amp;CHOOSE(AND(P125&lt;&gt;{11,12,13})*MIN(4,MOD(P125,10))+1,"th","st","nd","rd","th")</f>
        <v>30th</v>
      </c>
      <c r="R125" s="35">
        <v>108.289</v>
      </c>
      <c r="S125" s="35">
        <v>100.833</v>
      </c>
      <c r="T125" s="35">
        <v>0</v>
      </c>
      <c r="U125" s="35">
        <v>209.12200000000001</v>
      </c>
      <c r="V125" s="36">
        <v>41.875999999999998</v>
      </c>
      <c r="W125" s="220">
        <f t="shared" si="16"/>
        <v>1.6682542091787444E-2</v>
      </c>
      <c r="X125" s="29">
        <f t="shared" si="17"/>
        <v>22</v>
      </c>
      <c r="Y125" s="38" t="str">
        <f t="array" ref="Y125">X125&amp;CHOOSE(AND(X125&lt;&gt;{11,12,13})*MIN(4,MOD(X125,10))+1,"th","st","nd","rd","th")</f>
        <v>22nd</v>
      </c>
      <c r="Z125" s="37">
        <v>8.375</v>
      </c>
      <c r="AA125" s="28">
        <v>0</v>
      </c>
      <c r="AB125" s="221">
        <f t="shared" si="18"/>
        <v>0</v>
      </c>
      <c r="AC125" s="29">
        <f t="shared" si="19"/>
        <v>1</v>
      </c>
      <c r="AD125" s="38" t="str">
        <f t="array" ref="AD125">AC125&amp;CHOOSE(AND(AC125&lt;&gt;{11,12,13})*MIN(4,MOD(AC125,10))+1,"th","st","nd","rd","th")</f>
        <v>1st</v>
      </c>
      <c r="AE125" s="37">
        <v>0</v>
      </c>
      <c r="AF125" s="38">
        <v>2510.1689999999999</v>
      </c>
      <c r="AG125" s="38">
        <v>2563.5709999999999</v>
      </c>
      <c r="AH125" s="38">
        <v>2630.3310000000001</v>
      </c>
      <c r="AI125" s="38">
        <v>2568.0239999999999</v>
      </c>
      <c r="AJ125" s="29">
        <f t="shared" si="20"/>
        <v>58</v>
      </c>
      <c r="AK125" s="38" t="str">
        <f t="array" ref="AK125">AJ125&amp;CHOOSE(AND(AJ125&lt;&gt;{11,12,13})*MIN(4,MOD(AJ125,10))+1,"th","st","nd","rd","th")</f>
        <v>58th</v>
      </c>
      <c r="AL125" s="38">
        <v>217.49700000000001</v>
      </c>
      <c r="AM125" s="38">
        <v>217.49700000000001</v>
      </c>
      <c r="AN125" s="38">
        <v>2785.5210000000002</v>
      </c>
      <c r="AO125" s="29">
        <f t="shared" si="21"/>
        <v>55</v>
      </c>
      <c r="AP125" s="38" t="str">
        <f t="array" ref="AP125">AO125&amp;CHOOSE(AND(AO125&lt;&gt;{11,12,13})*MIN(4,MOD(AO125,10))+1,"th","st","nd","rd","th")</f>
        <v>55th</v>
      </c>
      <c r="AQ125" s="77">
        <v>0.89</v>
      </c>
      <c r="AR125" s="36">
        <v>2289.9569999999999</v>
      </c>
      <c r="AS125" s="29">
        <f t="shared" si="22"/>
        <v>43</v>
      </c>
      <c r="AT125" s="38" t="str">
        <f t="array" ref="AT125">AS125&amp;CHOOSE(AND(AS125&lt;&gt;{11,12,13})*MIN(4,MOD(AS125,10))+1,"th","st","nd","rd","th")</f>
        <v>43rd</v>
      </c>
      <c r="AU125" s="40">
        <f t="shared" si="23"/>
        <v>7.8313689171904575E-4</v>
      </c>
    </row>
    <row r="126" spans="1:47" x14ac:dyDescent="0.25">
      <c r="A126" s="7">
        <v>108110603</v>
      </c>
      <c r="B126" s="8" t="s">
        <v>154</v>
      </c>
      <c r="C126" s="8" t="s">
        <v>155</v>
      </c>
      <c r="D126" s="27">
        <v>39225</v>
      </c>
      <c r="E126" s="29">
        <f t="shared" si="12"/>
        <v>11</v>
      </c>
      <c r="F126" s="38" t="str">
        <f t="array" ref="F126">E126&amp;CHOOSE(AND(E126&lt;&gt;{11,12,13})*MIN(4,MOD(E126,10))+1,"th","st","nd","rd","th")</f>
        <v>11th</v>
      </c>
      <c r="G126" s="29">
        <v>2221</v>
      </c>
      <c r="H126" s="30">
        <v>1.3541000000000001</v>
      </c>
      <c r="I126" s="31">
        <v>0.83379999999999999</v>
      </c>
      <c r="J126" s="94">
        <f t="shared" si="13"/>
        <v>81</v>
      </c>
      <c r="K126" s="33">
        <v>70.281999999999996</v>
      </c>
      <c r="L126" s="34">
        <v>0.31719999999999998</v>
      </c>
      <c r="M126" s="29">
        <f t="shared" si="14"/>
        <v>93</v>
      </c>
      <c r="N126" s="38" t="str">
        <f t="array" ref="N126">M126&amp;CHOOSE(AND(M126&lt;&gt;{11,12,13})*MIN(4,MOD(M126,10))+1,"th","st","nd","rd","th")</f>
        <v>93rd</v>
      </c>
      <c r="O126" s="34">
        <v>0.28970000000000001</v>
      </c>
      <c r="P126" s="29">
        <f t="shared" si="15"/>
        <v>94</v>
      </c>
      <c r="Q126" s="38" t="str">
        <f t="array" ref="Q126">P126&amp;CHOOSE(AND(P126&lt;&gt;{11,12,13})*MIN(4,MOD(P126,10))+1,"th","st","nd","rd","th")</f>
        <v>94th</v>
      </c>
      <c r="R126" s="35">
        <v>126.88200000000001</v>
      </c>
      <c r="S126" s="35">
        <v>57.941000000000003</v>
      </c>
      <c r="T126" s="35">
        <v>63.441000000000003</v>
      </c>
      <c r="U126" s="35">
        <v>248.26400000000001</v>
      </c>
      <c r="V126" s="36">
        <v>15.414999999999999</v>
      </c>
      <c r="W126" s="220">
        <f t="shared" si="16"/>
        <v>2.3122210972362847E-2</v>
      </c>
      <c r="X126" s="29">
        <f t="shared" si="17"/>
        <v>42</v>
      </c>
      <c r="Y126" s="38" t="str">
        <f t="array" ref="Y126">X126&amp;CHOOSE(AND(X126&lt;&gt;{11,12,13})*MIN(4,MOD(X126,10))+1,"th","st","nd","rd","th")</f>
        <v>42nd</v>
      </c>
      <c r="Z126" s="37">
        <v>3.0830000000000002</v>
      </c>
      <c r="AA126" s="28">
        <v>0</v>
      </c>
      <c r="AB126" s="221">
        <f t="shared" si="18"/>
        <v>0</v>
      </c>
      <c r="AC126" s="29">
        <f t="shared" si="19"/>
        <v>1</v>
      </c>
      <c r="AD126" s="38" t="str">
        <f t="array" ref="AD126">AC126&amp;CHOOSE(AND(AC126&lt;&gt;{11,12,13})*MIN(4,MOD(AC126,10))+1,"th","st","nd","rd","th")</f>
        <v>1st</v>
      </c>
      <c r="AE126" s="37">
        <v>0</v>
      </c>
      <c r="AF126" s="38">
        <v>666.67499999999995</v>
      </c>
      <c r="AG126" s="38">
        <v>693.18299999999999</v>
      </c>
      <c r="AH126" s="38">
        <v>681.65</v>
      </c>
      <c r="AI126" s="38">
        <v>680.50300000000004</v>
      </c>
      <c r="AJ126" s="29">
        <f t="shared" si="20"/>
        <v>5</v>
      </c>
      <c r="AK126" s="38" t="str">
        <f t="array" ref="AK126">AJ126&amp;CHOOSE(AND(AJ126&lt;&gt;{11,12,13})*MIN(4,MOD(AJ126,10))+1,"th","st","nd","rd","th")</f>
        <v>5th</v>
      </c>
      <c r="AL126" s="38">
        <v>251.34700000000001</v>
      </c>
      <c r="AM126" s="38">
        <v>321.62900000000002</v>
      </c>
      <c r="AN126" s="38">
        <v>1002.1319999999999</v>
      </c>
      <c r="AO126" s="29">
        <f t="shared" si="21"/>
        <v>7</v>
      </c>
      <c r="AP126" s="38" t="str">
        <f t="array" ref="AP126">AO126&amp;CHOOSE(AND(AO126&lt;&gt;{11,12,13})*MIN(4,MOD(AO126,10))+1,"th","st","nd","rd","th")</f>
        <v>7th</v>
      </c>
      <c r="AQ126" s="77">
        <v>1</v>
      </c>
      <c r="AR126" s="36">
        <v>1356.9870000000001</v>
      </c>
      <c r="AS126" s="29">
        <f t="shared" si="22"/>
        <v>14</v>
      </c>
      <c r="AT126" s="38" t="str">
        <f t="array" ref="AT126">AS126&amp;CHOOSE(AND(AS126&lt;&gt;{11,12,13})*MIN(4,MOD(AS126,10))+1,"th","st","nd","rd","th")</f>
        <v>14th</v>
      </c>
      <c r="AU126" s="40">
        <f t="shared" si="23"/>
        <v>4.6407272332325578E-4</v>
      </c>
    </row>
    <row r="127" spans="1:47" x14ac:dyDescent="0.25">
      <c r="A127" s="7">
        <v>108111203</v>
      </c>
      <c r="B127" s="8" t="s">
        <v>180</v>
      </c>
      <c r="C127" s="8" t="s">
        <v>155</v>
      </c>
      <c r="D127" s="27">
        <v>45783</v>
      </c>
      <c r="E127" s="29">
        <f t="shared" si="12"/>
        <v>32</v>
      </c>
      <c r="F127" s="38" t="str">
        <f t="array" ref="F127">E127&amp;CHOOSE(AND(E127&lt;&gt;{11,12,13})*MIN(4,MOD(E127,10))+1,"th","st","nd","rd","th")</f>
        <v>32nd</v>
      </c>
      <c r="G127" s="29">
        <v>4057</v>
      </c>
      <c r="H127" s="30">
        <v>1.1600999999999999</v>
      </c>
      <c r="I127" s="31">
        <v>0.8034</v>
      </c>
      <c r="J127" s="94">
        <f t="shared" si="13"/>
        <v>107</v>
      </c>
      <c r="K127" s="33">
        <v>76.944000000000003</v>
      </c>
      <c r="L127" s="34">
        <v>0.1133</v>
      </c>
      <c r="M127" s="29">
        <f t="shared" si="14"/>
        <v>36</v>
      </c>
      <c r="N127" s="38" t="str">
        <f t="array" ref="N127">M127&amp;CHOOSE(AND(M127&lt;&gt;{11,12,13})*MIN(4,MOD(M127,10))+1,"th","st","nd","rd","th")</f>
        <v>36th</v>
      </c>
      <c r="O127" s="34">
        <v>0.16039999999999999</v>
      </c>
      <c r="P127" s="29">
        <f t="shared" si="15"/>
        <v>42</v>
      </c>
      <c r="Q127" s="38" t="str">
        <f t="array" ref="Q127">P127&amp;CHOOSE(AND(P127&lt;&gt;{11,12,13})*MIN(4,MOD(P127,10))+1,"th","st","nd","rd","th")</f>
        <v>42nd</v>
      </c>
      <c r="R127" s="35">
        <v>98.328999999999994</v>
      </c>
      <c r="S127" s="35">
        <v>69.602999999999994</v>
      </c>
      <c r="T127" s="35">
        <v>0</v>
      </c>
      <c r="U127" s="35">
        <v>167.93199999999999</v>
      </c>
      <c r="V127" s="36">
        <v>12.404</v>
      </c>
      <c r="W127" s="220">
        <f t="shared" si="16"/>
        <v>8.5755549671364881E-3</v>
      </c>
      <c r="X127" s="29">
        <f t="shared" si="17"/>
        <v>7</v>
      </c>
      <c r="Y127" s="38" t="str">
        <f t="array" ref="Y127">X127&amp;CHOOSE(AND(X127&lt;&gt;{11,12,13})*MIN(4,MOD(X127,10))+1,"th","st","nd","rd","th")</f>
        <v>7th</v>
      </c>
      <c r="Z127" s="37">
        <v>2.4809999999999999</v>
      </c>
      <c r="AA127" s="28">
        <v>2</v>
      </c>
      <c r="AB127" s="221">
        <f t="shared" si="18"/>
        <v>1.3827079921213299E-3</v>
      </c>
      <c r="AC127" s="29">
        <f t="shared" si="19"/>
        <v>28</v>
      </c>
      <c r="AD127" s="38" t="str">
        <f t="array" ref="AD127">AC127&amp;CHOOSE(AND(AC127&lt;&gt;{11,12,13})*MIN(4,MOD(AC127,10))+1,"th","st","nd","rd","th")</f>
        <v>28th</v>
      </c>
      <c r="AE127" s="37">
        <v>1.2</v>
      </c>
      <c r="AF127" s="38">
        <v>1446.4369999999999</v>
      </c>
      <c r="AG127" s="38">
        <v>1446.204</v>
      </c>
      <c r="AH127" s="38">
        <v>1488.1579999999999</v>
      </c>
      <c r="AI127" s="38">
        <v>1460.2660000000001</v>
      </c>
      <c r="AJ127" s="29">
        <f t="shared" si="20"/>
        <v>30</v>
      </c>
      <c r="AK127" s="38" t="str">
        <f t="array" ref="AK127">AJ127&amp;CHOOSE(AND(AJ127&lt;&gt;{11,12,13})*MIN(4,MOD(AJ127,10))+1,"th","st","nd","rd","th")</f>
        <v>30th</v>
      </c>
      <c r="AL127" s="38">
        <v>171.613</v>
      </c>
      <c r="AM127" s="38">
        <v>248.55699999999999</v>
      </c>
      <c r="AN127" s="38">
        <v>1708.8230000000001</v>
      </c>
      <c r="AO127" s="29">
        <f t="shared" si="21"/>
        <v>29</v>
      </c>
      <c r="AP127" s="38" t="str">
        <f t="array" ref="AP127">AO127&amp;CHOOSE(AND(AO127&lt;&gt;{11,12,13})*MIN(4,MOD(AO127,10))+1,"th","st","nd","rd","th")</f>
        <v>29th</v>
      </c>
      <c r="AQ127" s="77">
        <v>0.98</v>
      </c>
      <c r="AR127" s="36">
        <v>1942.7570000000001</v>
      </c>
      <c r="AS127" s="29">
        <f t="shared" si="22"/>
        <v>33</v>
      </c>
      <c r="AT127" s="38" t="str">
        <f t="array" ref="AT127">AS127&amp;CHOOSE(AND(AS127&lt;&gt;{11,12,13})*MIN(4,MOD(AS127,10))+1,"th","st","nd","rd","th")</f>
        <v>33rd</v>
      </c>
      <c r="AU127" s="40">
        <f t="shared" si="23"/>
        <v>6.6439879803219812E-4</v>
      </c>
    </row>
    <row r="128" spans="1:47" x14ac:dyDescent="0.25">
      <c r="A128" s="7">
        <v>108111303</v>
      </c>
      <c r="B128" s="8" t="s">
        <v>194</v>
      </c>
      <c r="C128" s="8" t="s">
        <v>155</v>
      </c>
      <c r="D128" s="27">
        <v>51917</v>
      </c>
      <c r="E128" s="29">
        <f t="shared" si="12"/>
        <v>53</v>
      </c>
      <c r="F128" s="38" t="str">
        <f t="array" ref="F128">E128&amp;CHOOSE(AND(E128&lt;&gt;{11,12,13})*MIN(4,MOD(E128,10))+1,"th","st","nd","rd","th")</f>
        <v>53rd</v>
      </c>
      <c r="G128" s="29">
        <v>5403</v>
      </c>
      <c r="H128" s="30">
        <v>1.0230999999999999</v>
      </c>
      <c r="I128" s="31">
        <v>0.75849999999999995</v>
      </c>
      <c r="J128" s="94">
        <f t="shared" si="13"/>
        <v>146</v>
      </c>
      <c r="K128" s="33">
        <v>10.271000000000001</v>
      </c>
      <c r="L128" s="34">
        <v>6.83E-2</v>
      </c>
      <c r="M128" s="29">
        <f t="shared" si="14"/>
        <v>20</v>
      </c>
      <c r="N128" s="38" t="str">
        <f t="array" ref="N128">M128&amp;CHOOSE(AND(M128&lt;&gt;{11,12,13})*MIN(4,MOD(M128,10))+1,"th","st","nd","rd","th")</f>
        <v>20th</v>
      </c>
      <c r="O128" s="34">
        <v>0.20039999999999999</v>
      </c>
      <c r="P128" s="29">
        <f t="shared" si="15"/>
        <v>60</v>
      </c>
      <c r="Q128" s="38" t="str">
        <f t="array" ref="Q128">P128&amp;CHOOSE(AND(P128&lt;&gt;{11,12,13})*MIN(4,MOD(P128,10))+1,"th","st","nd","rd","th")</f>
        <v>60th</v>
      </c>
      <c r="R128" s="35">
        <v>70.015000000000001</v>
      </c>
      <c r="S128" s="35">
        <v>102.717</v>
      </c>
      <c r="T128" s="35">
        <v>0</v>
      </c>
      <c r="U128" s="35">
        <v>172.732</v>
      </c>
      <c r="V128" s="36">
        <v>19.2</v>
      </c>
      <c r="W128" s="220">
        <f t="shared" si="16"/>
        <v>1.1237750413075122E-2</v>
      </c>
      <c r="X128" s="29">
        <f t="shared" si="17"/>
        <v>10</v>
      </c>
      <c r="Y128" s="38" t="str">
        <f t="array" ref="Y128">X128&amp;CHOOSE(AND(X128&lt;&gt;{11,12,13})*MIN(4,MOD(X128,10))+1,"th","st","nd","rd","th")</f>
        <v>10th</v>
      </c>
      <c r="Z128" s="37">
        <v>3.84</v>
      </c>
      <c r="AA128" s="28">
        <v>2</v>
      </c>
      <c r="AB128" s="221">
        <f t="shared" si="18"/>
        <v>1.1705990013619919E-3</v>
      </c>
      <c r="AC128" s="29">
        <f t="shared" si="19"/>
        <v>25</v>
      </c>
      <c r="AD128" s="38" t="str">
        <f t="array" ref="AD128">AC128&amp;CHOOSE(AND(AC128&lt;&gt;{11,12,13})*MIN(4,MOD(AC128,10))+1,"th","st","nd","rd","th")</f>
        <v>25th</v>
      </c>
      <c r="AE128" s="37">
        <v>1.2</v>
      </c>
      <c r="AF128" s="38">
        <v>1708.527</v>
      </c>
      <c r="AG128" s="38">
        <v>1719.643</v>
      </c>
      <c r="AH128" s="38">
        <v>1750.999</v>
      </c>
      <c r="AI128" s="38">
        <v>1726.39</v>
      </c>
      <c r="AJ128" s="29">
        <f t="shared" si="20"/>
        <v>39</v>
      </c>
      <c r="AK128" s="38" t="str">
        <f t="array" ref="AK128">AJ128&amp;CHOOSE(AND(AJ128&lt;&gt;{11,12,13})*MIN(4,MOD(AJ128,10))+1,"th","st","nd","rd","th")</f>
        <v>39th</v>
      </c>
      <c r="AL128" s="38">
        <v>177.77199999999999</v>
      </c>
      <c r="AM128" s="38">
        <v>188.04300000000001</v>
      </c>
      <c r="AN128" s="38">
        <v>1914.433</v>
      </c>
      <c r="AO128" s="29">
        <f t="shared" si="21"/>
        <v>35</v>
      </c>
      <c r="AP128" s="38" t="str">
        <f t="array" ref="AP128">AO128&amp;CHOOSE(AND(AO128&lt;&gt;{11,12,13})*MIN(4,MOD(AO128,10))+1,"th","st","nd","rd","th")</f>
        <v>35th</v>
      </c>
      <c r="AQ128" s="77">
        <v>0.72</v>
      </c>
      <c r="AR128" s="36">
        <v>1410.2329999999999</v>
      </c>
      <c r="AS128" s="29">
        <f t="shared" si="22"/>
        <v>17</v>
      </c>
      <c r="AT128" s="38" t="str">
        <f t="array" ref="AT128">AS128&amp;CHOOSE(AND(AS128&lt;&gt;{11,12,13})*MIN(4,MOD(AS128,10))+1,"th","st","nd","rd","th")</f>
        <v>17th</v>
      </c>
      <c r="AU128" s="40">
        <f t="shared" si="23"/>
        <v>4.8228219491441328E-4</v>
      </c>
    </row>
    <row r="129" spans="1:47" x14ac:dyDescent="0.25">
      <c r="A129" s="7">
        <v>108111403</v>
      </c>
      <c r="B129" s="8" t="s">
        <v>228</v>
      </c>
      <c r="C129" s="8" t="s">
        <v>155</v>
      </c>
      <c r="D129" s="27">
        <v>44500</v>
      </c>
      <c r="E129" s="29">
        <f t="shared" si="12"/>
        <v>28</v>
      </c>
      <c r="F129" s="38" t="str">
        <f t="array" ref="F129">E129&amp;CHOOSE(AND(E129&lt;&gt;{11,12,13})*MIN(4,MOD(E129,10))+1,"th","st","nd","rd","th")</f>
        <v>28th</v>
      </c>
      <c r="G129" s="29">
        <v>2694</v>
      </c>
      <c r="H129" s="30">
        <v>1.1936</v>
      </c>
      <c r="I129" s="31">
        <v>0.71719999999999995</v>
      </c>
      <c r="J129" s="94">
        <f t="shared" si="13"/>
        <v>173</v>
      </c>
      <c r="K129" s="33">
        <v>0</v>
      </c>
      <c r="L129" s="34">
        <v>0.1802</v>
      </c>
      <c r="M129" s="29">
        <f t="shared" si="14"/>
        <v>63</v>
      </c>
      <c r="N129" s="38" t="str">
        <f t="array" ref="N129">M129&amp;CHOOSE(AND(M129&lt;&gt;{11,12,13})*MIN(4,MOD(M129,10))+1,"th","st","nd","rd","th")</f>
        <v>63rd</v>
      </c>
      <c r="O129" s="34">
        <v>0.2392</v>
      </c>
      <c r="P129" s="29">
        <f t="shared" si="15"/>
        <v>78</v>
      </c>
      <c r="Q129" s="38" t="str">
        <f t="array" ref="Q129">P129&amp;CHOOSE(AND(P129&lt;&gt;{11,12,13})*MIN(4,MOD(P129,10))+1,"th","st","nd","rd","th")</f>
        <v>78th</v>
      </c>
      <c r="R129" s="35">
        <v>89.087999999999994</v>
      </c>
      <c r="S129" s="35">
        <v>59.128</v>
      </c>
      <c r="T129" s="35">
        <v>0</v>
      </c>
      <c r="U129" s="35">
        <v>148.21600000000001</v>
      </c>
      <c r="V129" s="36">
        <v>29.831</v>
      </c>
      <c r="W129" s="220">
        <f t="shared" si="16"/>
        <v>3.6203856194317048E-2</v>
      </c>
      <c r="X129" s="29">
        <f t="shared" si="17"/>
        <v>75</v>
      </c>
      <c r="Y129" s="38" t="str">
        <f t="array" ref="Y129">X129&amp;CHOOSE(AND(X129&lt;&gt;{11,12,13})*MIN(4,MOD(X129,10))+1,"th","st","nd","rd","th")</f>
        <v>75th</v>
      </c>
      <c r="Z129" s="37">
        <v>5.9660000000000002</v>
      </c>
      <c r="AA129" s="28">
        <v>1</v>
      </c>
      <c r="AB129" s="221">
        <f t="shared" si="18"/>
        <v>1.2136320000776725E-3</v>
      </c>
      <c r="AC129" s="29">
        <f t="shared" si="19"/>
        <v>25</v>
      </c>
      <c r="AD129" s="38" t="str">
        <f t="array" ref="AD129">AC129&amp;CHOOSE(AND(AC129&lt;&gt;{11,12,13})*MIN(4,MOD(AC129,10))+1,"th","st","nd","rd","th")</f>
        <v>25th</v>
      </c>
      <c r="AE129" s="37">
        <v>0.6</v>
      </c>
      <c r="AF129" s="38">
        <v>823.97299999999996</v>
      </c>
      <c r="AG129" s="38">
        <v>831.98900000000003</v>
      </c>
      <c r="AH129" s="38">
        <v>904.29600000000005</v>
      </c>
      <c r="AI129" s="38">
        <v>853.41899999999998</v>
      </c>
      <c r="AJ129" s="29">
        <f t="shared" si="20"/>
        <v>11</v>
      </c>
      <c r="AK129" s="38" t="str">
        <f t="array" ref="AK129">AJ129&amp;CHOOSE(AND(AJ129&lt;&gt;{11,12,13})*MIN(4,MOD(AJ129,10))+1,"th","st","nd","rd","th")</f>
        <v>11th</v>
      </c>
      <c r="AL129" s="38">
        <v>154.78200000000001</v>
      </c>
      <c r="AM129" s="38">
        <v>154.78200000000001</v>
      </c>
      <c r="AN129" s="38">
        <v>1008.201</v>
      </c>
      <c r="AO129" s="29">
        <f t="shared" si="21"/>
        <v>8</v>
      </c>
      <c r="AP129" s="38" t="str">
        <f t="array" ref="AP129">AO129&amp;CHOOSE(AND(AO129&lt;&gt;{11,12,13})*MIN(4,MOD(AO129,10))+1,"th","st","nd","rd","th")</f>
        <v>8th</v>
      </c>
      <c r="AQ129" s="77">
        <v>0.91</v>
      </c>
      <c r="AR129" s="36">
        <v>1095.0840000000001</v>
      </c>
      <c r="AS129" s="29">
        <f t="shared" si="22"/>
        <v>7</v>
      </c>
      <c r="AT129" s="38" t="str">
        <f t="array" ref="AT129">AS129&amp;CHOOSE(AND(AS129&lt;&gt;{11,12,13})*MIN(4,MOD(AS129,10))+1,"th","st","nd","rd","th")</f>
        <v>7th</v>
      </c>
      <c r="AU129" s="40">
        <f t="shared" si="23"/>
        <v>3.7450514569979242E-4</v>
      </c>
    </row>
    <row r="130" spans="1:47" x14ac:dyDescent="0.25">
      <c r="A130" s="7">
        <v>108112003</v>
      </c>
      <c r="B130" s="8" t="s">
        <v>288</v>
      </c>
      <c r="C130" s="8" t="s">
        <v>155</v>
      </c>
      <c r="D130" s="27">
        <v>38209</v>
      </c>
      <c r="E130" s="29">
        <f t="shared" si="12"/>
        <v>9</v>
      </c>
      <c r="F130" s="38" t="str">
        <f t="array" ref="F130">E130&amp;CHOOSE(AND(E130&lt;&gt;{11,12,13})*MIN(4,MOD(E130,10))+1,"th","st","nd","rd","th")</f>
        <v>9th</v>
      </c>
      <c r="G130" s="29">
        <v>2203</v>
      </c>
      <c r="H130" s="30">
        <v>1.3900999999999999</v>
      </c>
      <c r="I130" s="31">
        <v>0.29899999999999999</v>
      </c>
      <c r="J130" s="94">
        <f t="shared" si="13"/>
        <v>312</v>
      </c>
      <c r="K130" s="33">
        <v>0</v>
      </c>
      <c r="L130" s="34">
        <v>0.22950000000000001</v>
      </c>
      <c r="M130" s="29">
        <f t="shared" si="14"/>
        <v>82</v>
      </c>
      <c r="N130" s="38" t="str">
        <f t="array" ref="N130">M130&amp;CHOOSE(AND(M130&lt;&gt;{11,12,13})*MIN(4,MOD(M130,10))+1,"th","st","nd","rd","th")</f>
        <v>82nd</v>
      </c>
      <c r="O130" s="34">
        <v>0.2374</v>
      </c>
      <c r="P130" s="29">
        <f t="shared" si="15"/>
        <v>77</v>
      </c>
      <c r="Q130" s="38" t="str">
        <f t="array" ref="Q130">P130&amp;CHOOSE(AND(P130&lt;&gt;{11,12,13})*MIN(4,MOD(P130,10))+1,"th","st","nd","rd","th")</f>
        <v>77th</v>
      </c>
      <c r="R130" s="35">
        <v>96.593999999999994</v>
      </c>
      <c r="S130" s="35">
        <v>49.959000000000003</v>
      </c>
      <c r="T130" s="35">
        <v>0</v>
      </c>
      <c r="U130" s="35">
        <v>146.553</v>
      </c>
      <c r="V130" s="36">
        <v>31.402999999999999</v>
      </c>
      <c r="W130" s="220">
        <f t="shared" si="16"/>
        <v>4.4766842628218374E-2</v>
      </c>
      <c r="X130" s="29">
        <f t="shared" si="17"/>
        <v>85</v>
      </c>
      <c r="Y130" s="38" t="str">
        <f t="array" ref="Y130">X130&amp;CHOOSE(AND(X130&lt;&gt;{11,12,13})*MIN(4,MOD(X130,10))+1,"th","st","nd","rd","th")</f>
        <v>85th</v>
      </c>
      <c r="Z130" s="37">
        <v>6.2809999999999997</v>
      </c>
      <c r="AA130" s="28">
        <v>2</v>
      </c>
      <c r="AB130" s="221">
        <f t="shared" si="18"/>
        <v>2.8511188503148347E-3</v>
      </c>
      <c r="AC130" s="29">
        <f t="shared" si="19"/>
        <v>41</v>
      </c>
      <c r="AD130" s="38" t="str">
        <f t="array" ref="AD130">AC130&amp;CHOOSE(AND(AC130&lt;&gt;{11,12,13})*MIN(4,MOD(AC130,10))+1,"th","st","nd","rd","th")</f>
        <v>41st</v>
      </c>
      <c r="AE130" s="37">
        <v>1.2</v>
      </c>
      <c r="AF130" s="38">
        <v>701.47900000000004</v>
      </c>
      <c r="AG130" s="38">
        <v>710.56899999999996</v>
      </c>
      <c r="AH130" s="38">
        <v>753.29399999999998</v>
      </c>
      <c r="AI130" s="38">
        <v>721.78099999999995</v>
      </c>
      <c r="AJ130" s="29">
        <f t="shared" si="20"/>
        <v>6</v>
      </c>
      <c r="AK130" s="38" t="str">
        <f t="array" ref="AK130">AJ130&amp;CHOOSE(AND(AJ130&lt;&gt;{11,12,13})*MIN(4,MOD(AJ130,10))+1,"th","st","nd","rd","th")</f>
        <v>6th</v>
      </c>
      <c r="AL130" s="38">
        <v>154.03399999999999</v>
      </c>
      <c r="AM130" s="38">
        <v>154.03399999999999</v>
      </c>
      <c r="AN130" s="38">
        <v>875.81500000000005</v>
      </c>
      <c r="AO130" s="29">
        <f t="shared" si="21"/>
        <v>5</v>
      </c>
      <c r="AP130" s="38" t="str">
        <f t="array" ref="AP130">AO130&amp;CHOOSE(AND(AO130&lt;&gt;{11,12,13})*MIN(4,MOD(AO130,10))+1,"th","st","nd","rd","th")</f>
        <v>5th</v>
      </c>
      <c r="AQ130" s="77">
        <v>1.17</v>
      </c>
      <c r="AR130" s="36">
        <v>1424.44</v>
      </c>
      <c r="AS130" s="29">
        <f t="shared" si="22"/>
        <v>18</v>
      </c>
      <c r="AT130" s="38" t="str">
        <f t="array" ref="AT130">AS130&amp;CHOOSE(AND(AS130&lt;&gt;{11,12,13})*MIN(4,MOD(AS130,10))+1,"th","st","nd","rd","th")</f>
        <v>18th</v>
      </c>
      <c r="AU130" s="40">
        <f t="shared" si="23"/>
        <v>4.8714081270533798E-4</v>
      </c>
    </row>
    <row r="131" spans="1:47" x14ac:dyDescent="0.25">
      <c r="A131" s="7">
        <v>108112203</v>
      </c>
      <c r="B131" s="8" t="s">
        <v>294</v>
      </c>
      <c r="C131" s="8" t="s">
        <v>155</v>
      </c>
      <c r="D131" s="27">
        <v>49491</v>
      </c>
      <c r="E131" s="29">
        <f t="shared" ref="E131:E194" si="24">ROUND(_xlfn.PERCENTRANK.EXC(D$2:D$501,D131)*100,0)</f>
        <v>46</v>
      </c>
      <c r="F131" s="38" t="str">
        <f t="array" ref="F131">E131&amp;CHOOSE(AND(E131&lt;&gt;{11,12,13})*MIN(4,MOD(E131,10))+1,"th","st","nd","rd","th")</f>
        <v>46th</v>
      </c>
      <c r="G131" s="29">
        <v>5036</v>
      </c>
      <c r="H131" s="30">
        <v>1.0731999999999999</v>
      </c>
      <c r="I131" s="31">
        <v>0.7258</v>
      </c>
      <c r="J131" s="94">
        <f t="shared" ref="J131:J194" si="25">RANK(I131,$I$2:$I$501)</f>
        <v>167</v>
      </c>
      <c r="K131" s="33">
        <v>0</v>
      </c>
      <c r="L131" s="34">
        <v>0.14799999999999999</v>
      </c>
      <c r="M131" s="29">
        <f t="shared" ref="M131:M194" si="26">ROUND(_xlfn.PERCENTRANK.EXC(L$2:L$501,L131)*100,0)</f>
        <v>50</v>
      </c>
      <c r="N131" s="38" t="str">
        <f t="array" ref="N131">M131&amp;CHOOSE(AND(M131&lt;&gt;{11,12,13})*MIN(4,MOD(M131,10))+1,"th","st","nd","rd","th")</f>
        <v>50th</v>
      </c>
      <c r="O131" s="34">
        <v>0.1956</v>
      </c>
      <c r="P131" s="29">
        <f t="shared" ref="P131:P194" si="27">ROUND(_xlfn.PERCENTRANK.EXC(O$2:O$501,O131)*100,0)</f>
        <v>58</v>
      </c>
      <c r="Q131" s="38" t="str">
        <f t="array" ref="Q131">P131&amp;CHOOSE(AND(P131&lt;&gt;{11,12,13})*MIN(4,MOD(P131,10))+1,"th","st","nd","rd","th")</f>
        <v>58th</v>
      </c>
      <c r="R131" s="35">
        <v>168.72300000000001</v>
      </c>
      <c r="S131" s="35">
        <v>111.494</v>
      </c>
      <c r="T131" s="35">
        <v>0</v>
      </c>
      <c r="U131" s="35">
        <v>280.21699999999998</v>
      </c>
      <c r="V131" s="36">
        <v>33.884999999999998</v>
      </c>
      <c r="W131" s="220">
        <f t="shared" ref="W131:W194" si="28">V131/AF131</f>
        <v>1.7833872621360856E-2</v>
      </c>
      <c r="X131" s="29">
        <f t="shared" ref="X131:X194" si="29">ROUNDUP(_xlfn.PERCENTRANK.EXC(W$2:W$501,W131)*100,0)</f>
        <v>26</v>
      </c>
      <c r="Y131" s="38" t="str">
        <f t="array" ref="Y131">X131&amp;CHOOSE(AND(X131&lt;&gt;{11,12,13})*MIN(4,MOD(X131,10))+1,"th","st","nd","rd","th")</f>
        <v>26th</v>
      </c>
      <c r="Z131" s="37">
        <v>6.7770000000000001</v>
      </c>
      <c r="AA131" s="28">
        <v>3</v>
      </c>
      <c r="AB131" s="221">
        <f t="shared" ref="AB131:AB194" si="30">AA131/AF131</f>
        <v>1.5789174520903814E-3</v>
      </c>
      <c r="AC131" s="29">
        <f t="shared" ref="AC131:AC194" si="31">ROUNDUP(_xlfn.PERCENTRANK.EXC(AB$2:AB$501,AB131)*100,0)</f>
        <v>29</v>
      </c>
      <c r="AD131" s="38" t="str">
        <f t="array" ref="AD131">AC131&amp;CHOOSE(AND(AC131&lt;&gt;{11,12,13})*MIN(4,MOD(AC131,10))+1,"th","st","nd","rd","th")</f>
        <v>29th</v>
      </c>
      <c r="AE131" s="37">
        <v>1.8</v>
      </c>
      <c r="AF131" s="38">
        <v>1900.0360000000001</v>
      </c>
      <c r="AG131" s="38">
        <v>1945.1949999999999</v>
      </c>
      <c r="AH131" s="38">
        <v>1950.19</v>
      </c>
      <c r="AI131" s="38">
        <v>1931.807</v>
      </c>
      <c r="AJ131" s="29">
        <f t="shared" ref="AJ131:AJ194" si="32">ROUND(_xlfn.PERCENTRANK.EXC($AI$2:$AI$501,AI131)*100,0)</f>
        <v>44</v>
      </c>
      <c r="AK131" s="38" t="str">
        <f t="array" ref="AK131">AJ131&amp;CHOOSE(AND(AJ131&lt;&gt;{11,12,13})*MIN(4,MOD(AJ131,10))+1,"th","st","nd","rd","th")</f>
        <v>44th</v>
      </c>
      <c r="AL131" s="38">
        <v>288.79399999999998</v>
      </c>
      <c r="AM131" s="38">
        <v>288.79399999999998</v>
      </c>
      <c r="AN131" s="38">
        <v>2220.6010000000001</v>
      </c>
      <c r="AO131" s="29">
        <f t="shared" ref="AO131:AO194" si="33">ROUND(_xlfn.PERCENTRANK.EXC(AN$2:AN$501,AN131)*100,0)</f>
        <v>44</v>
      </c>
      <c r="AP131" s="38" t="str">
        <f t="array" ref="AP131">AO131&amp;CHOOSE(AND(AO131&lt;&gt;{11,12,13})*MIN(4,MOD(AO131,10))+1,"th","st","nd","rd","th")</f>
        <v>44th</v>
      </c>
      <c r="AQ131" s="77">
        <v>0.8</v>
      </c>
      <c r="AR131" s="36">
        <v>1906.519</v>
      </c>
      <c r="AS131" s="29">
        <f t="shared" ref="AS131:AS194" si="34">ROUND(_xlfn.PERCENTRANK.EXC(AR$2:AR$501,AR131)*100,0)</f>
        <v>32</v>
      </c>
      <c r="AT131" s="38" t="str">
        <f t="array" ref="AT131">AS131&amp;CHOOSE(AND(AS131&lt;&gt;{11,12,13})*MIN(4,MOD(AS131,10))+1,"th","st","nd","rd","th")</f>
        <v>32nd</v>
      </c>
      <c r="AU131" s="40">
        <f t="shared" ref="AU131:AU194" si="35">AR131/$AR$503</f>
        <v>6.5200585149123038E-4</v>
      </c>
    </row>
    <row r="132" spans="1:47" x14ac:dyDescent="0.25">
      <c r="A132" s="7">
        <v>108112502</v>
      </c>
      <c r="B132" s="8" t="s">
        <v>312</v>
      </c>
      <c r="C132" s="8" t="s">
        <v>155</v>
      </c>
      <c r="D132" s="27">
        <v>28949</v>
      </c>
      <c r="E132" s="29">
        <f t="shared" si="24"/>
        <v>1</v>
      </c>
      <c r="F132" s="38" t="str">
        <f t="array" ref="F132">E132&amp;CHOOSE(AND(E132&lt;&gt;{11,12,13})*MIN(4,MOD(E132,10))+1,"th","st","nd","rd","th")</f>
        <v>1st</v>
      </c>
      <c r="G132" s="29">
        <v>13111</v>
      </c>
      <c r="H132" s="30">
        <v>1.8348</v>
      </c>
      <c r="I132" s="31">
        <v>0.14410000000000001</v>
      </c>
      <c r="J132" s="94">
        <f t="shared" si="25"/>
        <v>337</v>
      </c>
      <c r="K132" s="33">
        <v>0</v>
      </c>
      <c r="L132" s="34">
        <v>0.47370000000000001</v>
      </c>
      <c r="M132" s="29">
        <f t="shared" si="26"/>
        <v>99</v>
      </c>
      <c r="N132" s="38" t="str">
        <f t="array" ref="N132">M132&amp;CHOOSE(AND(M132&lt;&gt;{11,12,13})*MIN(4,MOD(M132,10))+1,"th","st","nd","rd","th")</f>
        <v>99th</v>
      </c>
      <c r="O132" s="34">
        <v>0.25169999999999998</v>
      </c>
      <c r="P132" s="29">
        <f t="shared" si="27"/>
        <v>84</v>
      </c>
      <c r="Q132" s="38" t="str">
        <f t="array" ref="Q132">P132&amp;CHOOSE(AND(P132&lt;&gt;{11,12,13})*MIN(4,MOD(P132,10))+1,"th","st","nd","rd","th")</f>
        <v>84th</v>
      </c>
      <c r="R132" s="35">
        <v>907.25199999999995</v>
      </c>
      <c r="S132" s="35">
        <v>241.03399999999999</v>
      </c>
      <c r="T132" s="35">
        <v>453.62599999999998</v>
      </c>
      <c r="U132" s="35">
        <v>1601.912</v>
      </c>
      <c r="V132" s="36">
        <v>133.739</v>
      </c>
      <c r="W132" s="220">
        <f t="shared" si="28"/>
        <v>4.1897198530736278E-2</v>
      </c>
      <c r="X132" s="29">
        <f t="shared" si="29"/>
        <v>82</v>
      </c>
      <c r="Y132" s="38" t="str">
        <f t="array" ref="Y132">X132&amp;CHOOSE(AND(X132&lt;&gt;{11,12,13})*MIN(4,MOD(X132,10))+1,"th","st","nd","rd","th")</f>
        <v>82nd</v>
      </c>
      <c r="Z132" s="37">
        <v>26.748000000000001</v>
      </c>
      <c r="AA132" s="28">
        <v>34</v>
      </c>
      <c r="AB132" s="221">
        <f t="shared" si="30"/>
        <v>1.0651378805322556E-2</v>
      </c>
      <c r="AC132" s="29">
        <f t="shared" si="31"/>
        <v>71</v>
      </c>
      <c r="AD132" s="38" t="str">
        <f t="array" ref="AD132">AC132&amp;CHOOSE(AND(AC132&lt;&gt;{11,12,13})*MIN(4,MOD(AC132,10))+1,"th","st","nd","rd","th")</f>
        <v>71st</v>
      </c>
      <c r="AE132" s="37">
        <v>20.399999999999999</v>
      </c>
      <c r="AF132" s="38">
        <v>3192.0749999999998</v>
      </c>
      <c r="AG132" s="38">
        <v>3245.3130000000001</v>
      </c>
      <c r="AH132" s="38">
        <v>3144.8310000000001</v>
      </c>
      <c r="AI132" s="38">
        <v>3194.0729999999999</v>
      </c>
      <c r="AJ132" s="29">
        <f t="shared" si="32"/>
        <v>67</v>
      </c>
      <c r="AK132" s="38" t="str">
        <f t="array" ref="AK132">AJ132&amp;CHOOSE(AND(AJ132&lt;&gt;{11,12,13})*MIN(4,MOD(AJ132,10))+1,"th","st","nd","rd","th")</f>
        <v>67th</v>
      </c>
      <c r="AL132" s="38">
        <v>1649.06</v>
      </c>
      <c r="AM132" s="38">
        <v>1649.06</v>
      </c>
      <c r="AN132" s="38">
        <v>4843.1329999999998</v>
      </c>
      <c r="AO132" s="29">
        <f t="shared" si="33"/>
        <v>80</v>
      </c>
      <c r="AP132" s="38" t="str">
        <f t="array" ref="AP132">AO132&amp;CHOOSE(AND(AO132&lt;&gt;{11,12,13})*MIN(4,MOD(AO132,10))+1,"th","st","nd","rd","th")</f>
        <v>80th</v>
      </c>
      <c r="AQ132" s="77">
        <v>1.24</v>
      </c>
      <c r="AR132" s="36">
        <v>11018.864</v>
      </c>
      <c r="AS132" s="29">
        <f t="shared" si="34"/>
        <v>95</v>
      </c>
      <c r="AT132" s="38" t="str">
        <f t="array" ref="AT132">AS132&amp;CHOOSE(AND(AS132&lt;&gt;{11,12,13})*MIN(4,MOD(AS132,10))+1,"th","st","nd","rd","th")</f>
        <v>95th</v>
      </c>
      <c r="AU132" s="40">
        <f t="shared" si="35"/>
        <v>3.7683148212979069E-3</v>
      </c>
    </row>
    <row r="133" spans="1:47" x14ac:dyDescent="0.25">
      <c r="A133" s="7">
        <v>108114503</v>
      </c>
      <c r="B133" s="8" t="s">
        <v>450</v>
      </c>
      <c r="C133" s="8" t="s">
        <v>155</v>
      </c>
      <c r="D133" s="27">
        <v>43307</v>
      </c>
      <c r="E133" s="29">
        <f t="shared" si="24"/>
        <v>22</v>
      </c>
      <c r="F133" s="38" t="str">
        <f t="array" ref="F133">E133&amp;CHOOSE(AND(E133&lt;&gt;{11,12,13})*MIN(4,MOD(E133,10))+1,"th","st","nd","rd","th")</f>
        <v>22nd</v>
      </c>
      <c r="G133" s="29">
        <v>3090</v>
      </c>
      <c r="H133" s="30">
        <v>1.2264999999999999</v>
      </c>
      <c r="I133" s="31">
        <v>0.80179999999999996</v>
      </c>
      <c r="J133" s="94">
        <f t="shared" si="25"/>
        <v>109</v>
      </c>
      <c r="K133" s="33">
        <v>62.554000000000002</v>
      </c>
      <c r="L133" s="34">
        <v>0.19539999999999999</v>
      </c>
      <c r="M133" s="29">
        <f t="shared" si="26"/>
        <v>69</v>
      </c>
      <c r="N133" s="38" t="str">
        <f t="array" ref="N133">M133&amp;CHOOSE(AND(M133&lt;&gt;{11,12,13})*MIN(4,MOD(M133,10))+1,"th","st","nd","rd","th")</f>
        <v>69th</v>
      </c>
      <c r="O133" s="34">
        <v>0.2487</v>
      </c>
      <c r="P133" s="29">
        <f t="shared" si="27"/>
        <v>83</v>
      </c>
      <c r="Q133" s="38" t="str">
        <f t="array" ref="Q133">P133&amp;CHOOSE(AND(P133&lt;&gt;{11,12,13})*MIN(4,MOD(P133,10))+1,"th","st","nd","rd","th")</f>
        <v>83rd</v>
      </c>
      <c r="R133" s="35">
        <v>130.18100000000001</v>
      </c>
      <c r="S133" s="35">
        <v>82.844999999999999</v>
      </c>
      <c r="T133" s="35">
        <v>0</v>
      </c>
      <c r="U133" s="35">
        <v>213.02600000000001</v>
      </c>
      <c r="V133" s="36">
        <v>8.4489999999999998</v>
      </c>
      <c r="W133" s="220">
        <f t="shared" si="28"/>
        <v>7.6091067922693127E-3</v>
      </c>
      <c r="X133" s="29">
        <f t="shared" si="29"/>
        <v>6</v>
      </c>
      <c r="Y133" s="38" t="str">
        <f t="array" ref="Y133">X133&amp;CHOOSE(AND(X133&lt;&gt;{11,12,13})*MIN(4,MOD(X133,10))+1,"th","st","nd","rd","th")</f>
        <v>6th</v>
      </c>
      <c r="Z133" s="37">
        <v>1.69</v>
      </c>
      <c r="AA133" s="28">
        <v>0</v>
      </c>
      <c r="AB133" s="221">
        <f t="shared" si="30"/>
        <v>0</v>
      </c>
      <c r="AC133" s="29">
        <f t="shared" si="31"/>
        <v>1</v>
      </c>
      <c r="AD133" s="38" t="str">
        <f t="array" ref="AD133">AC133&amp;CHOOSE(AND(AC133&lt;&gt;{11,12,13})*MIN(4,MOD(AC133,10))+1,"th","st","nd","rd","th")</f>
        <v>1st</v>
      </c>
      <c r="AE133" s="37">
        <v>0</v>
      </c>
      <c r="AF133" s="38">
        <v>1110.3800000000001</v>
      </c>
      <c r="AG133" s="38">
        <v>1161.32</v>
      </c>
      <c r="AH133" s="38">
        <v>1193.9179999999999</v>
      </c>
      <c r="AI133" s="38">
        <v>1155.2059999999999</v>
      </c>
      <c r="AJ133" s="29">
        <f t="shared" si="32"/>
        <v>20</v>
      </c>
      <c r="AK133" s="38" t="str">
        <f t="array" ref="AK133">AJ133&amp;CHOOSE(AND(AJ133&lt;&gt;{11,12,13})*MIN(4,MOD(AJ133,10))+1,"th","st","nd","rd","th")</f>
        <v>20th</v>
      </c>
      <c r="AL133" s="38">
        <v>214.71600000000001</v>
      </c>
      <c r="AM133" s="38">
        <v>277.27</v>
      </c>
      <c r="AN133" s="38">
        <v>1432.4760000000001</v>
      </c>
      <c r="AO133" s="29">
        <f t="shared" si="33"/>
        <v>21</v>
      </c>
      <c r="AP133" s="38" t="str">
        <f t="array" ref="AP133">AO133&amp;CHOOSE(AND(AO133&lt;&gt;{11,12,13})*MIN(4,MOD(AO133,10))+1,"th","st","nd","rd","th")</f>
        <v>21st</v>
      </c>
      <c r="AQ133" s="77">
        <v>1.03</v>
      </c>
      <c r="AR133" s="36">
        <v>1809.64</v>
      </c>
      <c r="AS133" s="29">
        <f t="shared" si="34"/>
        <v>29</v>
      </c>
      <c r="AT133" s="38" t="str">
        <f t="array" ref="AT133">AS133&amp;CHOOSE(AND(AS133&lt;&gt;{11,12,13})*MIN(4,MOD(AS133,10))+1,"th","st","nd","rd","th")</f>
        <v>29th</v>
      </c>
      <c r="AU133" s="40">
        <f t="shared" si="35"/>
        <v>6.1887443507911027E-4</v>
      </c>
    </row>
    <row r="134" spans="1:47" x14ac:dyDescent="0.25">
      <c r="A134" s="7">
        <v>108116003</v>
      </c>
      <c r="B134" s="8" t="s">
        <v>476</v>
      </c>
      <c r="C134" s="8" t="s">
        <v>155</v>
      </c>
      <c r="D134" s="27">
        <v>47446</v>
      </c>
      <c r="E134" s="29">
        <f t="shared" si="24"/>
        <v>37</v>
      </c>
      <c r="F134" s="38" t="str">
        <f t="array" ref="F134">E134&amp;CHOOSE(AND(E134&lt;&gt;{11,12,13})*MIN(4,MOD(E134,10))+1,"th","st","nd","rd","th")</f>
        <v>37th</v>
      </c>
      <c r="G134" s="29">
        <v>5062</v>
      </c>
      <c r="H134" s="30">
        <v>1.1194999999999999</v>
      </c>
      <c r="I134" s="31">
        <v>0.76170000000000004</v>
      </c>
      <c r="J134" s="94">
        <f t="shared" si="25"/>
        <v>144</v>
      </c>
      <c r="K134" s="33">
        <v>16.821000000000002</v>
      </c>
      <c r="L134" s="34">
        <v>0.15110000000000001</v>
      </c>
      <c r="M134" s="29">
        <f t="shared" si="26"/>
        <v>52</v>
      </c>
      <c r="N134" s="38" t="str">
        <f t="array" ref="N134">M134&amp;CHOOSE(AND(M134&lt;&gt;{11,12,13})*MIN(4,MOD(M134,10))+1,"th","st","nd","rd","th")</f>
        <v>52nd</v>
      </c>
      <c r="O134" s="34">
        <v>0.16209999999999999</v>
      </c>
      <c r="P134" s="29">
        <f t="shared" si="27"/>
        <v>43</v>
      </c>
      <c r="Q134" s="38" t="str">
        <f t="array" ref="Q134">P134&amp;CHOOSE(AND(P134&lt;&gt;{11,12,13})*MIN(4,MOD(P134,10))+1,"th","st","nd","rd","th")</f>
        <v>43rd</v>
      </c>
      <c r="R134" s="35">
        <v>156.102</v>
      </c>
      <c r="S134" s="35">
        <v>83.733000000000004</v>
      </c>
      <c r="T134" s="35">
        <v>0</v>
      </c>
      <c r="U134" s="35">
        <v>239.83500000000001</v>
      </c>
      <c r="V134" s="36">
        <v>33.168999999999997</v>
      </c>
      <c r="W134" s="220">
        <f t="shared" si="28"/>
        <v>1.9263683464384923E-2</v>
      </c>
      <c r="X134" s="29">
        <f t="shared" si="29"/>
        <v>30</v>
      </c>
      <c r="Y134" s="38" t="str">
        <f t="array" ref="Y134">X134&amp;CHOOSE(AND(X134&lt;&gt;{11,12,13})*MIN(4,MOD(X134,10))+1,"th","st","nd","rd","th")</f>
        <v>30th</v>
      </c>
      <c r="Z134" s="37">
        <v>6.6340000000000003</v>
      </c>
      <c r="AA134" s="28">
        <v>1</v>
      </c>
      <c r="AB134" s="221">
        <f t="shared" si="30"/>
        <v>5.8077371836307771E-4</v>
      </c>
      <c r="AC134" s="29">
        <f t="shared" si="31"/>
        <v>17</v>
      </c>
      <c r="AD134" s="38" t="str">
        <f t="array" ref="AD134">AC134&amp;CHOOSE(AND(AC134&lt;&gt;{11,12,13})*MIN(4,MOD(AC134,10))+1,"th","st","nd","rd","th")</f>
        <v>17th</v>
      </c>
      <c r="AE134" s="37">
        <v>0.6</v>
      </c>
      <c r="AF134" s="38">
        <v>1721.8409999999999</v>
      </c>
      <c r="AG134" s="38">
        <v>1780.385</v>
      </c>
      <c r="AH134" s="38">
        <v>1785.5419999999999</v>
      </c>
      <c r="AI134" s="38">
        <v>1762.5889999999999</v>
      </c>
      <c r="AJ134" s="29">
        <f t="shared" si="32"/>
        <v>41</v>
      </c>
      <c r="AK134" s="38" t="str">
        <f t="array" ref="AK134">AJ134&amp;CHOOSE(AND(AJ134&lt;&gt;{11,12,13})*MIN(4,MOD(AJ134,10))+1,"th","st","nd","rd","th")</f>
        <v>41st</v>
      </c>
      <c r="AL134" s="38">
        <v>247.06899999999999</v>
      </c>
      <c r="AM134" s="38">
        <v>263.89</v>
      </c>
      <c r="AN134" s="38">
        <v>2026.479</v>
      </c>
      <c r="AO134" s="29">
        <f t="shared" si="33"/>
        <v>39</v>
      </c>
      <c r="AP134" s="38" t="str">
        <f t="array" ref="AP134">AO134&amp;CHOOSE(AND(AO134&lt;&gt;{11,12,13})*MIN(4,MOD(AO134,10))+1,"th","st","nd","rd","th")</f>
        <v>39th</v>
      </c>
      <c r="AQ134" s="77">
        <v>0.82</v>
      </c>
      <c r="AR134" s="36">
        <v>1860.287</v>
      </c>
      <c r="AS134" s="29">
        <f t="shared" si="34"/>
        <v>31</v>
      </c>
      <c r="AT134" s="38" t="str">
        <f t="array" ref="AT134">AS134&amp;CHOOSE(AND(AS134&lt;&gt;{11,12,13})*MIN(4,MOD(AS134,10))+1,"th","st","nd","rd","th")</f>
        <v>31st</v>
      </c>
      <c r="AU134" s="40">
        <f t="shared" si="35"/>
        <v>6.3619508090560154E-4</v>
      </c>
    </row>
    <row r="135" spans="1:47" x14ac:dyDescent="0.25">
      <c r="A135" s="7">
        <v>108116303</v>
      </c>
      <c r="B135" s="8" t="s">
        <v>501</v>
      </c>
      <c r="C135" s="8" t="s">
        <v>155</v>
      </c>
      <c r="D135" s="27">
        <v>45530</v>
      </c>
      <c r="E135" s="29">
        <f t="shared" si="24"/>
        <v>31</v>
      </c>
      <c r="F135" s="38" t="str">
        <f t="array" ref="F135">E135&amp;CHOOSE(AND(E135&lt;&gt;{11,12,13})*MIN(4,MOD(E135,10))+1,"th","st","nd","rd","th")</f>
        <v>31st</v>
      </c>
      <c r="G135" s="29">
        <v>2514</v>
      </c>
      <c r="H135" s="30">
        <v>1.1666000000000001</v>
      </c>
      <c r="I135" s="31">
        <v>0.72570000000000001</v>
      </c>
      <c r="J135" s="94">
        <f t="shared" si="25"/>
        <v>168</v>
      </c>
      <c r="K135" s="33">
        <v>0</v>
      </c>
      <c r="L135" s="34">
        <v>0.20039999999999999</v>
      </c>
      <c r="M135" s="29">
        <f t="shared" si="26"/>
        <v>72</v>
      </c>
      <c r="N135" s="38" t="str">
        <f t="array" ref="N135">M135&amp;CHOOSE(AND(M135&lt;&gt;{11,12,13})*MIN(4,MOD(M135,10))+1,"th","st","nd","rd","th")</f>
        <v>72nd</v>
      </c>
      <c r="O135" s="34">
        <v>0.1618</v>
      </c>
      <c r="P135" s="29">
        <f t="shared" si="27"/>
        <v>43</v>
      </c>
      <c r="Q135" s="38" t="str">
        <f t="array" ref="Q135">P135&amp;CHOOSE(AND(P135&lt;&gt;{11,12,13})*MIN(4,MOD(P135,10))+1,"th","st","nd","rd","th")</f>
        <v>43rd</v>
      </c>
      <c r="R135" s="35">
        <v>110.858</v>
      </c>
      <c r="S135" s="35">
        <v>44.752000000000002</v>
      </c>
      <c r="T135" s="35">
        <v>0</v>
      </c>
      <c r="U135" s="35">
        <v>155.61000000000001</v>
      </c>
      <c r="V135" s="36">
        <v>16.835999999999999</v>
      </c>
      <c r="W135" s="220">
        <f t="shared" si="28"/>
        <v>1.8260917666429129E-2</v>
      </c>
      <c r="X135" s="29">
        <f t="shared" si="29"/>
        <v>27</v>
      </c>
      <c r="Y135" s="38" t="str">
        <f t="array" ref="Y135">X135&amp;CHOOSE(AND(X135&lt;&gt;{11,12,13})*MIN(4,MOD(X135,10))+1,"th","st","nd","rd","th")</f>
        <v>27th</v>
      </c>
      <c r="Z135" s="37">
        <v>3.367</v>
      </c>
      <c r="AA135" s="28">
        <v>2</v>
      </c>
      <c r="AB135" s="221">
        <f t="shared" si="30"/>
        <v>2.1692703333843111E-3</v>
      </c>
      <c r="AC135" s="29">
        <f t="shared" si="31"/>
        <v>36</v>
      </c>
      <c r="AD135" s="38" t="str">
        <f t="array" ref="AD135">AC135&amp;CHOOSE(AND(AC135&lt;&gt;{11,12,13})*MIN(4,MOD(AC135,10))+1,"th","st","nd","rd","th")</f>
        <v>36th</v>
      </c>
      <c r="AE135" s="37">
        <v>1.2</v>
      </c>
      <c r="AF135" s="38">
        <v>921.96900000000005</v>
      </c>
      <c r="AG135" s="38">
        <v>935.46699999999998</v>
      </c>
      <c r="AH135" s="38">
        <v>918.96</v>
      </c>
      <c r="AI135" s="38">
        <v>925.46500000000003</v>
      </c>
      <c r="AJ135" s="29">
        <f t="shared" si="32"/>
        <v>14</v>
      </c>
      <c r="AK135" s="38" t="str">
        <f t="array" ref="AK135">AJ135&amp;CHOOSE(AND(AJ135&lt;&gt;{11,12,13})*MIN(4,MOD(AJ135,10))+1,"th","st","nd","rd","th")</f>
        <v>14th</v>
      </c>
      <c r="AL135" s="38">
        <v>160.17699999999999</v>
      </c>
      <c r="AM135" s="38">
        <v>160.17699999999999</v>
      </c>
      <c r="AN135" s="38">
        <v>1085.6420000000001</v>
      </c>
      <c r="AO135" s="29">
        <f t="shared" si="33"/>
        <v>10</v>
      </c>
      <c r="AP135" s="38" t="str">
        <f t="array" ref="AP135">AO135&amp;CHOOSE(AND(AO135&lt;&gt;{11,12,13})*MIN(4,MOD(AO135,10))+1,"th","st","nd","rd","th")</f>
        <v>10th</v>
      </c>
      <c r="AQ135" s="77">
        <v>0.94</v>
      </c>
      <c r="AR135" s="36">
        <v>1190.519</v>
      </c>
      <c r="AS135" s="29">
        <f t="shared" si="34"/>
        <v>10</v>
      </c>
      <c r="AT135" s="38" t="str">
        <f t="array" ref="AT135">AS135&amp;CHOOSE(AND(AS135&lt;&gt;{11,12,13})*MIN(4,MOD(AS135,10))+1,"th","st","nd","rd","th")</f>
        <v>10th</v>
      </c>
      <c r="AU135" s="40">
        <f t="shared" si="35"/>
        <v>4.0714273202180942E-4</v>
      </c>
    </row>
    <row r="136" spans="1:47" x14ac:dyDescent="0.25">
      <c r="A136" s="7">
        <v>108116503</v>
      </c>
      <c r="B136" s="8" t="s">
        <v>514</v>
      </c>
      <c r="C136" s="8" t="s">
        <v>155</v>
      </c>
      <c r="D136" s="27">
        <v>47064</v>
      </c>
      <c r="E136" s="29">
        <f t="shared" si="24"/>
        <v>35</v>
      </c>
      <c r="F136" s="38" t="str">
        <f t="array" ref="F136">E136&amp;CHOOSE(AND(E136&lt;&gt;{11,12,13})*MIN(4,MOD(E136,10))+1,"th","st","nd","rd","th")</f>
        <v>35th</v>
      </c>
      <c r="G136" s="29">
        <v>5786</v>
      </c>
      <c r="H136" s="30">
        <v>1.1286</v>
      </c>
      <c r="I136" s="31">
        <v>0.45369999999999999</v>
      </c>
      <c r="J136" s="94">
        <f t="shared" si="25"/>
        <v>274</v>
      </c>
      <c r="K136" s="33">
        <v>0</v>
      </c>
      <c r="L136" s="34">
        <v>0.2145</v>
      </c>
      <c r="M136" s="29">
        <f t="shared" si="26"/>
        <v>77</v>
      </c>
      <c r="N136" s="38" t="str">
        <f t="array" ref="N136">M136&amp;CHOOSE(AND(M136&lt;&gt;{11,12,13})*MIN(4,MOD(M136,10))+1,"th","st","nd","rd","th")</f>
        <v>77th</v>
      </c>
      <c r="O136" s="34">
        <v>8.48E-2</v>
      </c>
      <c r="P136" s="29">
        <f t="shared" si="27"/>
        <v>10</v>
      </c>
      <c r="Q136" s="38" t="str">
        <f t="array" ref="Q136">P136&amp;CHOOSE(AND(P136&lt;&gt;{11,12,13})*MIN(4,MOD(P136,10))+1,"th","st","nd","rd","th")</f>
        <v>10th</v>
      </c>
      <c r="R136" s="35">
        <v>212.28899999999999</v>
      </c>
      <c r="S136" s="35">
        <v>41.963000000000001</v>
      </c>
      <c r="T136" s="35">
        <v>0</v>
      </c>
      <c r="U136" s="35">
        <v>254.25200000000001</v>
      </c>
      <c r="V136" s="36">
        <v>26.288</v>
      </c>
      <c r="W136" s="220">
        <f t="shared" si="28"/>
        <v>1.5937076193992435E-2</v>
      </c>
      <c r="X136" s="29">
        <f t="shared" si="29"/>
        <v>20</v>
      </c>
      <c r="Y136" s="38" t="str">
        <f t="array" ref="Y136">X136&amp;CHOOSE(AND(X136&lt;&gt;{11,12,13})*MIN(4,MOD(X136,10))+1,"th","st","nd","rd","th")</f>
        <v>20th</v>
      </c>
      <c r="Z136" s="37">
        <v>5.258</v>
      </c>
      <c r="AA136" s="28">
        <v>18</v>
      </c>
      <c r="AB136" s="221">
        <f t="shared" si="30"/>
        <v>1.0912483699477473E-2</v>
      </c>
      <c r="AC136" s="29">
        <f t="shared" si="31"/>
        <v>72</v>
      </c>
      <c r="AD136" s="38" t="str">
        <f t="array" ref="AD136">AC136&amp;CHOOSE(AND(AC136&lt;&gt;{11,12,13})*MIN(4,MOD(AC136,10))+1,"th","st","nd","rd","th")</f>
        <v>72nd</v>
      </c>
      <c r="AE136" s="37">
        <v>10.8</v>
      </c>
      <c r="AF136" s="38">
        <v>1649.4870000000001</v>
      </c>
      <c r="AG136" s="38">
        <v>1657.3430000000001</v>
      </c>
      <c r="AH136" s="38">
        <v>1619.1389999999999</v>
      </c>
      <c r="AI136" s="38">
        <v>1641.99</v>
      </c>
      <c r="AJ136" s="29">
        <f t="shared" si="32"/>
        <v>37</v>
      </c>
      <c r="AK136" s="38" t="str">
        <f t="array" ref="AK136">AJ136&amp;CHOOSE(AND(AJ136&lt;&gt;{11,12,13})*MIN(4,MOD(AJ136,10))+1,"th","st","nd","rd","th")</f>
        <v>37th</v>
      </c>
      <c r="AL136" s="38">
        <v>270.31</v>
      </c>
      <c r="AM136" s="38">
        <v>270.31</v>
      </c>
      <c r="AN136" s="38">
        <v>1912.3</v>
      </c>
      <c r="AO136" s="29">
        <f t="shared" si="33"/>
        <v>35</v>
      </c>
      <c r="AP136" s="38" t="str">
        <f t="array" ref="AP136">AO136&amp;CHOOSE(AND(AO136&lt;&gt;{11,12,13})*MIN(4,MOD(AO136,10))+1,"th","st","nd","rd","th")</f>
        <v>35th</v>
      </c>
      <c r="AQ136" s="77">
        <v>1.01</v>
      </c>
      <c r="AR136" s="36">
        <v>2179.8040000000001</v>
      </c>
      <c r="AS136" s="29">
        <f t="shared" si="34"/>
        <v>40</v>
      </c>
      <c r="AT136" s="38" t="str">
        <f t="array" ref="AT136">AS136&amp;CHOOSE(AND(AS136&lt;&gt;{11,12,13})*MIN(4,MOD(AS136,10))+1,"th","st","nd","rd","th")</f>
        <v>40th</v>
      </c>
      <c r="AU136" s="40">
        <f t="shared" si="35"/>
        <v>7.4546593194402472E-4</v>
      </c>
    </row>
    <row r="137" spans="1:47" x14ac:dyDescent="0.25">
      <c r="A137" s="7">
        <v>108118503</v>
      </c>
      <c r="B137" s="8" t="s">
        <v>638</v>
      </c>
      <c r="C137" s="8" t="s">
        <v>155</v>
      </c>
      <c r="D137" s="27">
        <v>60804</v>
      </c>
      <c r="E137" s="29">
        <f t="shared" si="24"/>
        <v>72</v>
      </c>
      <c r="F137" s="38" t="str">
        <f t="array" ref="F137">E137&amp;CHOOSE(AND(E137&lt;&gt;{11,12,13})*MIN(4,MOD(E137,10))+1,"th","st","nd","rd","th")</f>
        <v>72nd</v>
      </c>
      <c r="G137" s="29">
        <v>5467</v>
      </c>
      <c r="H137" s="30">
        <v>0.87350000000000005</v>
      </c>
      <c r="I137" s="31">
        <v>0.33129999999999998</v>
      </c>
      <c r="J137" s="94">
        <f t="shared" si="25"/>
        <v>302</v>
      </c>
      <c r="K137" s="33">
        <v>0</v>
      </c>
      <c r="L137" s="34">
        <v>0.12089999999999999</v>
      </c>
      <c r="M137" s="29">
        <f t="shared" si="26"/>
        <v>41</v>
      </c>
      <c r="N137" s="38" t="str">
        <f t="array" ref="N137">M137&amp;CHOOSE(AND(M137&lt;&gt;{11,12,13})*MIN(4,MOD(M137,10))+1,"th","st","nd","rd","th")</f>
        <v>41st</v>
      </c>
      <c r="O137" s="34">
        <v>0.1089</v>
      </c>
      <c r="P137" s="29">
        <f t="shared" si="27"/>
        <v>18</v>
      </c>
      <c r="Q137" s="38" t="str">
        <f t="array" ref="Q137">P137&amp;CHOOSE(AND(P137&lt;&gt;{11,12,13})*MIN(4,MOD(P137,10))+1,"th","st","nd","rd","th")</f>
        <v>18th</v>
      </c>
      <c r="R137" s="35">
        <v>111.446</v>
      </c>
      <c r="S137" s="35">
        <v>50.192</v>
      </c>
      <c r="T137" s="35">
        <v>0</v>
      </c>
      <c r="U137" s="35">
        <v>161.63800000000001</v>
      </c>
      <c r="V137" s="36">
        <v>8.3680000000000003</v>
      </c>
      <c r="W137" s="220">
        <f t="shared" si="28"/>
        <v>5.4466932882913672E-3</v>
      </c>
      <c r="X137" s="29">
        <f t="shared" si="29"/>
        <v>4</v>
      </c>
      <c r="Y137" s="38" t="str">
        <f t="array" ref="Y137">X137&amp;CHOOSE(AND(X137&lt;&gt;{11,12,13})*MIN(4,MOD(X137,10))+1,"th","st","nd","rd","th")</f>
        <v>4th</v>
      </c>
      <c r="Z137" s="37">
        <v>1.6739999999999999</v>
      </c>
      <c r="AA137" s="28">
        <v>9</v>
      </c>
      <c r="AB137" s="221">
        <f t="shared" si="30"/>
        <v>5.8580592249787644E-3</v>
      </c>
      <c r="AC137" s="29">
        <f t="shared" si="31"/>
        <v>58</v>
      </c>
      <c r="AD137" s="38" t="str">
        <f t="array" ref="AD137">AC137&amp;CHOOSE(AND(AC137&lt;&gt;{11,12,13})*MIN(4,MOD(AC137,10))+1,"th","st","nd","rd","th")</f>
        <v>58th</v>
      </c>
      <c r="AE137" s="37">
        <v>5.4</v>
      </c>
      <c r="AF137" s="38">
        <v>1536.345</v>
      </c>
      <c r="AG137" s="38">
        <v>1580.1310000000001</v>
      </c>
      <c r="AH137" s="38">
        <v>1611.933</v>
      </c>
      <c r="AI137" s="38">
        <v>1576.136</v>
      </c>
      <c r="AJ137" s="29">
        <f t="shared" si="32"/>
        <v>34</v>
      </c>
      <c r="AK137" s="38" t="str">
        <f t="array" ref="AK137">AJ137&amp;CHOOSE(AND(AJ137&lt;&gt;{11,12,13})*MIN(4,MOD(AJ137,10))+1,"th","st","nd","rd","th")</f>
        <v>34th</v>
      </c>
      <c r="AL137" s="38">
        <v>168.71199999999999</v>
      </c>
      <c r="AM137" s="38">
        <v>168.71199999999999</v>
      </c>
      <c r="AN137" s="38">
        <v>1744.848</v>
      </c>
      <c r="AO137" s="29">
        <f t="shared" si="33"/>
        <v>30</v>
      </c>
      <c r="AP137" s="38" t="str">
        <f t="array" ref="AP137">AO137&amp;CHOOSE(AND(AO137&lt;&gt;{11,12,13})*MIN(4,MOD(AO137,10))+1,"th","st","nd","rd","th")</f>
        <v>30th</v>
      </c>
      <c r="AQ137" s="77">
        <v>0.82</v>
      </c>
      <c r="AR137" s="36">
        <v>1249.7819999999999</v>
      </c>
      <c r="AS137" s="29">
        <f t="shared" si="34"/>
        <v>11</v>
      </c>
      <c r="AT137" s="38" t="str">
        <f t="array" ref="AT137">AS137&amp;CHOOSE(AND(AS137&lt;&gt;{11,12,13})*MIN(4,MOD(AS137,10))+1,"th","st","nd","rd","th")</f>
        <v>11th</v>
      </c>
      <c r="AU137" s="40">
        <f t="shared" si="35"/>
        <v>4.2740994298426236E-4</v>
      </c>
    </row>
    <row r="138" spans="1:47" x14ac:dyDescent="0.25">
      <c r="A138" s="7">
        <v>109122703</v>
      </c>
      <c r="B138" s="8" t="s">
        <v>181</v>
      </c>
      <c r="C138" s="8" t="s">
        <v>182</v>
      </c>
      <c r="D138" s="27">
        <v>41157</v>
      </c>
      <c r="E138" s="29">
        <f t="shared" si="24"/>
        <v>16</v>
      </c>
      <c r="F138" s="38" t="str">
        <f t="array" ref="F138">E138&amp;CHOOSE(AND(E138&lt;&gt;{11,12,13})*MIN(4,MOD(E138,10))+1,"th","st","nd","rd","th")</f>
        <v>16th</v>
      </c>
      <c r="G138" s="29">
        <v>2214</v>
      </c>
      <c r="H138" s="30">
        <v>1.2905</v>
      </c>
      <c r="I138" s="31">
        <v>0.93310000000000004</v>
      </c>
      <c r="J138" s="94">
        <f t="shared" si="25"/>
        <v>13</v>
      </c>
      <c r="K138" s="33">
        <v>134.67400000000001</v>
      </c>
      <c r="L138" s="34">
        <v>0.23760000000000001</v>
      </c>
      <c r="M138" s="29">
        <f t="shared" si="26"/>
        <v>83</v>
      </c>
      <c r="N138" s="38" t="str">
        <f t="array" ref="N138">M138&amp;CHOOSE(AND(M138&lt;&gt;{11,12,13})*MIN(4,MOD(M138,10))+1,"th","st","nd","rd","th")</f>
        <v>83rd</v>
      </c>
      <c r="O138" s="34">
        <v>0.2137</v>
      </c>
      <c r="P138" s="29">
        <f t="shared" si="27"/>
        <v>67</v>
      </c>
      <c r="Q138" s="38" t="str">
        <f t="array" ref="Q138">P138&amp;CHOOSE(AND(P138&lt;&gt;{11,12,13})*MIN(4,MOD(P138,10))+1,"th","st","nd","rd","th")</f>
        <v>67th</v>
      </c>
      <c r="R138" s="35">
        <v>89.492999999999995</v>
      </c>
      <c r="S138" s="35">
        <v>40.244999999999997</v>
      </c>
      <c r="T138" s="35">
        <v>0</v>
      </c>
      <c r="U138" s="35">
        <v>129.738</v>
      </c>
      <c r="V138" s="36">
        <v>22.742999999999999</v>
      </c>
      <c r="W138" s="220">
        <f t="shared" si="28"/>
        <v>3.6229102117864453E-2</v>
      </c>
      <c r="X138" s="29">
        <f t="shared" si="29"/>
        <v>76</v>
      </c>
      <c r="Y138" s="38" t="str">
        <f t="array" ref="Y138">X138&amp;CHOOSE(AND(X138&lt;&gt;{11,12,13})*MIN(4,MOD(X138,10))+1,"th","st","nd","rd","th")</f>
        <v>76th</v>
      </c>
      <c r="Z138" s="37">
        <v>4.5490000000000004</v>
      </c>
      <c r="AA138" s="28">
        <v>3</v>
      </c>
      <c r="AB138" s="221">
        <f t="shared" si="30"/>
        <v>4.7789344569139237E-3</v>
      </c>
      <c r="AC138" s="29">
        <f t="shared" si="31"/>
        <v>52</v>
      </c>
      <c r="AD138" s="38" t="str">
        <f t="array" ref="AD138">AC138&amp;CHOOSE(AND(AC138&lt;&gt;{11,12,13})*MIN(4,MOD(AC138,10))+1,"th","st","nd","rd","th")</f>
        <v>52nd</v>
      </c>
      <c r="AE138" s="37">
        <v>1.8</v>
      </c>
      <c r="AF138" s="38">
        <v>627.755</v>
      </c>
      <c r="AG138" s="38">
        <v>664.32799999999997</v>
      </c>
      <c r="AH138" s="38">
        <v>707.86099999999999</v>
      </c>
      <c r="AI138" s="38">
        <v>666.64800000000002</v>
      </c>
      <c r="AJ138" s="29">
        <f t="shared" si="32"/>
        <v>5</v>
      </c>
      <c r="AK138" s="38" t="str">
        <f t="array" ref="AK138">AJ138&amp;CHOOSE(AND(AJ138&lt;&gt;{11,12,13})*MIN(4,MOD(AJ138,10))+1,"th","st","nd","rd","th")</f>
        <v>5th</v>
      </c>
      <c r="AL138" s="38">
        <v>136.08699999999999</v>
      </c>
      <c r="AM138" s="38">
        <v>270.76100000000002</v>
      </c>
      <c r="AN138" s="38">
        <v>937.40899999999999</v>
      </c>
      <c r="AO138" s="29">
        <f t="shared" si="33"/>
        <v>6</v>
      </c>
      <c r="AP138" s="38" t="str">
        <f t="array" ref="AP138">AO138&amp;CHOOSE(AND(AO138&lt;&gt;{11,12,13})*MIN(4,MOD(AO138,10))+1,"th","st","nd","rd","th")</f>
        <v>6th</v>
      </c>
      <c r="AQ138" s="77">
        <v>1.1399999999999999</v>
      </c>
      <c r="AR138" s="36">
        <v>1379.088</v>
      </c>
      <c r="AS138" s="29">
        <f t="shared" si="34"/>
        <v>15</v>
      </c>
      <c r="AT138" s="38" t="str">
        <f t="array" ref="AT138">AS138&amp;CHOOSE(AND(AS138&lt;&gt;{11,12,13})*MIN(4,MOD(AS138,10))+1,"th","st","nd","rd","th")</f>
        <v>15th</v>
      </c>
      <c r="AU138" s="40">
        <f t="shared" si="35"/>
        <v>4.7163099120509051E-4</v>
      </c>
    </row>
    <row r="139" spans="1:47" x14ac:dyDescent="0.25">
      <c r="A139" s="7">
        <v>121135003</v>
      </c>
      <c r="B139" s="8" t="s">
        <v>349</v>
      </c>
      <c r="C139" s="8" t="s">
        <v>350</v>
      </c>
      <c r="D139" s="27">
        <v>55628</v>
      </c>
      <c r="E139" s="29">
        <f t="shared" si="24"/>
        <v>62</v>
      </c>
      <c r="F139" s="38" t="str">
        <f t="array" ref="F139">E139&amp;CHOOSE(AND(E139&lt;&gt;{11,12,13})*MIN(4,MOD(E139,10))+1,"th","st","nd","rd","th")</f>
        <v>62nd</v>
      </c>
      <c r="G139" s="29">
        <v>5867</v>
      </c>
      <c r="H139" s="30">
        <v>0.95479999999999998</v>
      </c>
      <c r="I139" s="31">
        <v>0.70399999999999996</v>
      </c>
      <c r="J139" s="94">
        <f t="shared" si="25"/>
        <v>180</v>
      </c>
      <c r="K139" s="33">
        <v>0</v>
      </c>
      <c r="L139" s="34">
        <v>0.18579999999999999</v>
      </c>
      <c r="M139" s="29">
        <f t="shared" si="26"/>
        <v>65</v>
      </c>
      <c r="N139" s="38" t="str">
        <f t="array" ref="N139">M139&amp;CHOOSE(AND(M139&lt;&gt;{11,12,13})*MIN(4,MOD(M139,10))+1,"th","st","nd","rd","th")</f>
        <v>65th</v>
      </c>
      <c r="O139" s="34">
        <v>0.35949999999999999</v>
      </c>
      <c r="P139" s="29">
        <f t="shared" si="27"/>
        <v>99</v>
      </c>
      <c r="Q139" s="38" t="str">
        <f t="array" ref="Q139">P139&amp;CHOOSE(AND(P139&lt;&gt;{11,12,13})*MIN(4,MOD(P139,10))+1,"th","st","nd","rd","th")</f>
        <v>99th</v>
      </c>
      <c r="R139" s="35">
        <v>241.47499999999999</v>
      </c>
      <c r="S139" s="35">
        <v>233.61199999999999</v>
      </c>
      <c r="T139" s="35">
        <v>0</v>
      </c>
      <c r="U139" s="35">
        <v>475.08699999999999</v>
      </c>
      <c r="V139" s="36">
        <v>90.786000000000001</v>
      </c>
      <c r="W139" s="220">
        <f t="shared" si="28"/>
        <v>4.1912579406116118E-2</v>
      </c>
      <c r="X139" s="29">
        <f t="shared" si="29"/>
        <v>83</v>
      </c>
      <c r="Y139" s="38" t="str">
        <f t="array" ref="Y139">X139&amp;CHOOSE(AND(X139&lt;&gt;{11,12,13})*MIN(4,MOD(X139,10))+1,"th","st","nd","rd","th")</f>
        <v>83rd</v>
      </c>
      <c r="Z139" s="37">
        <v>18.157</v>
      </c>
      <c r="AA139" s="28">
        <v>14</v>
      </c>
      <c r="AB139" s="221">
        <f t="shared" si="30"/>
        <v>6.4632885211995863E-3</v>
      </c>
      <c r="AC139" s="29">
        <f t="shared" si="31"/>
        <v>61</v>
      </c>
      <c r="AD139" s="38" t="str">
        <f t="array" ref="AD139">AC139&amp;CHOOSE(AND(AC139&lt;&gt;{11,12,13})*MIN(4,MOD(AC139,10))+1,"th","st","nd","rd","th")</f>
        <v>61st</v>
      </c>
      <c r="AE139" s="37">
        <v>8.4</v>
      </c>
      <c r="AF139" s="38">
        <v>2166.08</v>
      </c>
      <c r="AG139" s="38">
        <v>2272.37</v>
      </c>
      <c r="AH139" s="38">
        <v>2270.0259999999998</v>
      </c>
      <c r="AI139" s="38">
        <v>2236.1590000000001</v>
      </c>
      <c r="AJ139" s="29">
        <f t="shared" si="32"/>
        <v>53</v>
      </c>
      <c r="AK139" s="38" t="str">
        <f t="array" ref="AK139">AJ139&amp;CHOOSE(AND(AJ139&lt;&gt;{11,12,13})*MIN(4,MOD(AJ139,10))+1,"th","st","nd","rd","th")</f>
        <v>53rd</v>
      </c>
      <c r="AL139" s="38">
        <v>501.64400000000001</v>
      </c>
      <c r="AM139" s="38">
        <v>501.64400000000001</v>
      </c>
      <c r="AN139" s="38">
        <v>2737.8029999999999</v>
      </c>
      <c r="AO139" s="29">
        <f t="shared" si="33"/>
        <v>54</v>
      </c>
      <c r="AP139" s="38" t="str">
        <f t="array" ref="AP139">AO139&amp;CHOOSE(AND(AO139&lt;&gt;{11,12,13})*MIN(4,MOD(AO139,10))+1,"th","st","nd","rd","th")</f>
        <v>54th</v>
      </c>
      <c r="AQ139" s="77">
        <v>1.74</v>
      </c>
      <c r="AR139" s="36">
        <v>4548.4539999999997</v>
      </c>
      <c r="AS139" s="29">
        <f t="shared" si="34"/>
        <v>77</v>
      </c>
      <c r="AT139" s="38" t="str">
        <f t="array" ref="AT139">AS139&amp;CHOOSE(AND(AS139&lt;&gt;{11,12,13})*MIN(4,MOD(AS139,10))+1,"th","st","nd","rd","th")</f>
        <v>77th</v>
      </c>
      <c r="AU139" s="40">
        <f t="shared" si="35"/>
        <v>1.555514853635706E-3</v>
      </c>
    </row>
    <row r="140" spans="1:47" x14ac:dyDescent="0.25">
      <c r="A140" s="7">
        <v>121135503</v>
      </c>
      <c r="B140" s="8" t="s">
        <v>376</v>
      </c>
      <c r="C140" s="8" t="s">
        <v>350</v>
      </c>
      <c r="D140" s="27">
        <v>50349</v>
      </c>
      <c r="E140" s="29">
        <f t="shared" si="24"/>
        <v>49</v>
      </c>
      <c r="F140" s="38" t="str">
        <f t="array" ref="F140">E140&amp;CHOOSE(AND(E140&lt;&gt;{11,12,13})*MIN(4,MOD(E140,10))+1,"th","st","nd","rd","th")</f>
        <v>49th</v>
      </c>
      <c r="G140" s="29">
        <v>7031</v>
      </c>
      <c r="H140" s="30">
        <v>1.0548999999999999</v>
      </c>
      <c r="I140" s="31">
        <v>0.5877</v>
      </c>
      <c r="J140" s="94">
        <f t="shared" si="25"/>
        <v>226</v>
      </c>
      <c r="K140" s="33">
        <v>0</v>
      </c>
      <c r="L140" s="34">
        <v>9.6799999999999997E-2</v>
      </c>
      <c r="M140" s="29">
        <f t="shared" si="26"/>
        <v>31</v>
      </c>
      <c r="N140" s="38" t="str">
        <f t="array" ref="N140">M140&amp;CHOOSE(AND(M140&lt;&gt;{11,12,13})*MIN(4,MOD(M140,10))+1,"th","st","nd","rd","th")</f>
        <v>31st</v>
      </c>
      <c r="O140" s="34">
        <v>0.15820000000000001</v>
      </c>
      <c r="P140" s="29">
        <f t="shared" si="27"/>
        <v>41</v>
      </c>
      <c r="Q140" s="38" t="str">
        <f t="array" ref="Q140">P140&amp;CHOOSE(AND(P140&lt;&gt;{11,12,13})*MIN(4,MOD(P140,10))+1,"th","st","nd","rd","th")</f>
        <v>41st</v>
      </c>
      <c r="R140" s="35">
        <v>142.47</v>
      </c>
      <c r="S140" s="35">
        <v>116.419</v>
      </c>
      <c r="T140" s="35">
        <v>0</v>
      </c>
      <c r="U140" s="35">
        <v>258.88900000000001</v>
      </c>
      <c r="V140" s="36">
        <v>60.923000000000002</v>
      </c>
      <c r="W140" s="220">
        <f t="shared" si="28"/>
        <v>2.4836108913123149E-2</v>
      </c>
      <c r="X140" s="29">
        <f t="shared" si="29"/>
        <v>47</v>
      </c>
      <c r="Y140" s="38" t="str">
        <f t="array" ref="Y140">X140&amp;CHOOSE(AND(X140&lt;&gt;{11,12,13})*MIN(4,MOD(X140,10))+1,"th","st","nd","rd","th")</f>
        <v>47th</v>
      </c>
      <c r="Z140" s="37">
        <v>12.185</v>
      </c>
      <c r="AA140" s="28">
        <v>17</v>
      </c>
      <c r="AB140" s="221">
        <f t="shared" si="30"/>
        <v>6.9302866162712527E-3</v>
      </c>
      <c r="AC140" s="29">
        <f t="shared" si="31"/>
        <v>62</v>
      </c>
      <c r="AD140" s="38" t="str">
        <f t="array" ref="AD140">AC140&amp;CHOOSE(AND(AC140&lt;&gt;{11,12,13})*MIN(4,MOD(AC140,10))+1,"th","st","nd","rd","th")</f>
        <v>62nd</v>
      </c>
      <c r="AE140" s="37">
        <v>10.199999999999999</v>
      </c>
      <c r="AF140" s="38">
        <v>2453.0010000000002</v>
      </c>
      <c r="AG140" s="38">
        <v>2483.2449999999999</v>
      </c>
      <c r="AH140" s="38">
        <v>2455.0450000000001</v>
      </c>
      <c r="AI140" s="38">
        <v>2463.7640000000001</v>
      </c>
      <c r="AJ140" s="29">
        <f t="shared" si="32"/>
        <v>57</v>
      </c>
      <c r="AK140" s="38" t="str">
        <f t="array" ref="AK140">AJ140&amp;CHOOSE(AND(AJ140&lt;&gt;{11,12,13})*MIN(4,MOD(AJ140,10))+1,"th","st","nd","rd","th")</f>
        <v>57th</v>
      </c>
      <c r="AL140" s="38">
        <v>281.274</v>
      </c>
      <c r="AM140" s="38">
        <v>281.274</v>
      </c>
      <c r="AN140" s="38">
        <v>2745.038</v>
      </c>
      <c r="AO140" s="29">
        <f t="shared" si="33"/>
        <v>54</v>
      </c>
      <c r="AP140" s="38" t="str">
        <f t="array" ref="AP140">AO140&amp;CHOOSE(AND(AO140&lt;&gt;{11,12,13})*MIN(4,MOD(AO140,10))+1,"th","st","nd","rd","th")</f>
        <v>54th</v>
      </c>
      <c r="AQ140" s="77">
        <v>1.1100000000000001</v>
      </c>
      <c r="AR140" s="36">
        <v>3214.2719999999999</v>
      </c>
      <c r="AS140" s="29">
        <f t="shared" si="34"/>
        <v>63</v>
      </c>
      <c r="AT140" s="38" t="str">
        <f t="array" ref="AT140">AS140&amp;CHOOSE(AND(AS140&lt;&gt;{11,12,13})*MIN(4,MOD(AS140,10))+1,"th","st","nd","rd","th")</f>
        <v>63rd</v>
      </c>
      <c r="AU140" s="40">
        <f t="shared" si="35"/>
        <v>1.0992411574625902E-3</v>
      </c>
    </row>
    <row r="141" spans="1:47" x14ac:dyDescent="0.25">
      <c r="A141" s="7">
        <v>121136503</v>
      </c>
      <c r="B141" s="8" t="s">
        <v>471</v>
      </c>
      <c r="C141" s="8" t="s">
        <v>350</v>
      </c>
      <c r="D141" s="27">
        <v>54563</v>
      </c>
      <c r="E141" s="29">
        <f t="shared" si="24"/>
        <v>59</v>
      </c>
      <c r="F141" s="38" t="str">
        <f t="array" ref="F141">E141&amp;CHOOSE(AND(E141&lt;&gt;{11,12,13})*MIN(4,MOD(E141,10))+1,"th","st","nd","rd","th")</f>
        <v>59th</v>
      </c>
      <c r="G141" s="29">
        <v>5746</v>
      </c>
      <c r="H141" s="30">
        <v>0.97350000000000003</v>
      </c>
      <c r="I141" s="31">
        <v>0.63539999999999996</v>
      </c>
      <c r="J141" s="94">
        <f t="shared" si="25"/>
        <v>210</v>
      </c>
      <c r="K141" s="33">
        <v>0</v>
      </c>
      <c r="L141" s="34">
        <v>0.17280000000000001</v>
      </c>
      <c r="M141" s="29">
        <f t="shared" si="26"/>
        <v>60</v>
      </c>
      <c r="N141" s="38" t="str">
        <f t="array" ref="N141">M141&amp;CHOOSE(AND(M141&lt;&gt;{11,12,13})*MIN(4,MOD(M141,10))+1,"th","st","nd","rd","th")</f>
        <v>60th</v>
      </c>
      <c r="O141" s="34">
        <v>0.13619999999999999</v>
      </c>
      <c r="P141" s="29">
        <f t="shared" si="27"/>
        <v>31</v>
      </c>
      <c r="Q141" s="38" t="str">
        <f t="array" ref="Q141">P141&amp;CHOOSE(AND(P141&lt;&gt;{11,12,13})*MIN(4,MOD(P141,10))+1,"th","st","nd","rd","th")</f>
        <v>31st</v>
      </c>
      <c r="R141" s="35">
        <v>203.56399999999999</v>
      </c>
      <c r="S141" s="35">
        <v>80.224000000000004</v>
      </c>
      <c r="T141" s="35">
        <v>0</v>
      </c>
      <c r="U141" s="35">
        <v>283.78800000000001</v>
      </c>
      <c r="V141" s="36">
        <v>51.353000000000002</v>
      </c>
      <c r="W141" s="220">
        <f t="shared" si="28"/>
        <v>2.6155258937216274E-2</v>
      </c>
      <c r="X141" s="29">
        <f t="shared" si="29"/>
        <v>50</v>
      </c>
      <c r="Y141" s="38" t="str">
        <f t="array" ref="Y141">X141&amp;CHOOSE(AND(X141&lt;&gt;{11,12,13})*MIN(4,MOD(X141,10))+1,"th","st","nd","rd","th")</f>
        <v>50th</v>
      </c>
      <c r="Z141" s="37">
        <v>10.271000000000001</v>
      </c>
      <c r="AA141" s="28">
        <v>4</v>
      </c>
      <c r="AB141" s="221">
        <f t="shared" si="30"/>
        <v>2.0372916041685022E-3</v>
      </c>
      <c r="AC141" s="29">
        <f t="shared" si="31"/>
        <v>34</v>
      </c>
      <c r="AD141" s="38" t="str">
        <f t="array" ref="AD141">AC141&amp;CHOOSE(AND(AC141&lt;&gt;{11,12,13})*MIN(4,MOD(AC141,10))+1,"th","st","nd","rd","th")</f>
        <v>34th</v>
      </c>
      <c r="AE141" s="37">
        <v>2.4</v>
      </c>
      <c r="AF141" s="38">
        <v>1963.3910000000001</v>
      </c>
      <c r="AG141" s="38">
        <v>1971.3150000000001</v>
      </c>
      <c r="AH141" s="38">
        <v>1960.579</v>
      </c>
      <c r="AI141" s="38">
        <v>1965.095</v>
      </c>
      <c r="AJ141" s="29">
        <f t="shared" si="32"/>
        <v>45</v>
      </c>
      <c r="AK141" s="38" t="str">
        <f t="array" ref="AK141">AJ141&amp;CHOOSE(AND(AJ141&lt;&gt;{11,12,13})*MIN(4,MOD(AJ141,10))+1,"th","st","nd","rd","th")</f>
        <v>45th</v>
      </c>
      <c r="AL141" s="38">
        <v>296.459</v>
      </c>
      <c r="AM141" s="38">
        <v>296.459</v>
      </c>
      <c r="AN141" s="38">
        <v>2261.5540000000001</v>
      </c>
      <c r="AO141" s="29">
        <f t="shared" si="33"/>
        <v>44</v>
      </c>
      <c r="AP141" s="38" t="str">
        <f t="array" ref="AP141">AO141&amp;CHOOSE(AND(AO141&lt;&gt;{11,12,13})*MIN(4,MOD(AO141,10))+1,"th","st","nd","rd","th")</f>
        <v>44th</v>
      </c>
      <c r="AQ141" s="77">
        <v>1.18</v>
      </c>
      <c r="AR141" s="36">
        <v>2597.915</v>
      </c>
      <c r="AS141" s="29">
        <f t="shared" si="34"/>
        <v>50</v>
      </c>
      <c r="AT141" s="38" t="str">
        <f t="array" ref="AT141">AS141&amp;CHOOSE(AND(AS141&lt;&gt;{11,12,13})*MIN(4,MOD(AS141,10))+1,"th","st","nd","rd","th")</f>
        <v>50th</v>
      </c>
      <c r="AU141" s="40">
        <f t="shared" si="35"/>
        <v>8.8845470812346471E-4</v>
      </c>
    </row>
    <row r="142" spans="1:47" x14ac:dyDescent="0.25">
      <c r="A142" s="7">
        <v>121136603</v>
      </c>
      <c r="B142" s="8" t="s">
        <v>473</v>
      </c>
      <c r="C142" s="8" t="s">
        <v>350</v>
      </c>
      <c r="D142" s="27">
        <v>36106</v>
      </c>
      <c r="E142" s="29">
        <f t="shared" si="24"/>
        <v>6</v>
      </c>
      <c r="F142" s="38" t="str">
        <f t="array" ref="F142">E142&amp;CHOOSE(AND(E142&lt;&gt;{11,12,13})*MIN(4,MOD(E142,10))+1,"th","st","nd","rd","th")</f>
        <v>6th</v>
      </c>
      <c r="G142" s="29">
        <v>5347</v>
      </c>
      <c r="H142" s="30">
        <v>1.4711000000000001</v>
      </c>
      <c r="I142" s="31">
        <v>0.58750000000000002</v>
      </c>
      <c r="J142" s="94">
        <f t="shared" si="25"/>
        <v>227</v>
      </c>
      <c r="K142" s="33">
        <v>0</v>
      </c>
      <c r="L142" s="34">
        <v>0.31769999999999998</v>
      </c>
      <c r="M142" s="29">
        <f t="shared" si="26"/>
        <v>93</v>
      </c>
      <c r="N142" s="38" t="str">
        <f t="array" ref="N142">M142&amp;CHOOSE(AND(M142&lt;&gt;{11,12,13})*MIN(4,MOD(M142,10))+1,"th","st","nd","rd","th")</f>
        <v>93rd</v>
      </c>
      <c r="O142" s="34">
        <v>0.35930000000000001</v>
      </c>
      <c r="P142" s="29">
        <f t="shared" si="27"/>
        <v>99</v>
      </c>
      <c r="Q142" s="38" t="str">
        <f t="array" ref="Q142">P142&amp;CHOOSE(AND(P142&lt;&gt;{11,12,13})*MIN(4,MOD(P142,10))+1,"th","st","nd","rd","th")</f>
        <v>99th</v>
      </c>
      <c r="R142" s="35">
        <v>339.50299999999999</v>
      </c>
      <c r="S142" s="35">
        <v>191.97900000000001</v>
      </c>
      <c r="T142" s="35">
        <v>169.75200000000001</v>
      </c>
      <c r="U142" s="35">
        <v>701.23400000000004</v>
      </c>
      <c r="V142" s="36">
        <v>87.45</v>
      </c>
      <c r="W142" s="220">
        <f t="shared" si="28"/>
        <v>4.9100304988972783E-2</v>
      </c>
      <c r="X142" s="29">
        <f t="shared" si="29"/>
        <v>88</v>
      </c>
      <c r="Y142" s="38" t="str">
        <f t="array" ref="Y142">X142&amp;CHOOSE(AND(X142&lt;&gt;{11,12,13})*MIN(4,MOD(X142,10))+1,"th","st","nd","rd","th")</f>
        <v>88th</v>
      </c>
      <c r="Z142" s="37">
        <v>17.489999999999998</v>
      </c>
      <c r="AA142" s="28">
        <v>37</v>
      </c>
      <c r="AB142" s="221">
        <f t="shared" si="30"/>
        <v>2.0774285701452178E-2</v>
      </c>
      <c r="AC142" s="29">
        <f t="shared" si="31"/>
        <v>82</v>
      </c>
      <c r="AD142" s="38" t="str">
        <f t="array" ref="AD142">AC142&amp;CHOOSE(AND(AC142&lt;&gt;{11,12,13})*MIN(4,MOD(AC142,10))+1,"th","st","nd","rd","th")</f>
        <v>82nd</v>
      </c>
      <c r="AE142" s="37">
        <v>22.2</v>
      </c>
      <c r="AF142" s="38">
        <v>1781.048</v>
      </c>
      <c r="AG142" s="38">
        <v>1699.8810000000001</v>
      </c>
      <c r="AH142" s="38">
        <v>1665.7049999999999</v>
      </c>
      <c r="AI142" s="38">
        <v>1715.5450000000001</v>
      </c>
      <c r="AJ142" s="29">
        <f t="shared" si="32"/>
        <v>38</v>
      </c>
      <c r="AK142" s="38" t="str">
        <f t="array" ref="AK142">AJ142&amp;CHOOSE(AND(AJ142&lt;&gt;{11,12,13})*MIN(4,MOD(AJ142,10))+1,"th","st","nd","rd","th")</f>
        <v>38th</v>
      </c>
      <c r="AL142" s="38">
        <v>740.92399999999998</v>
      </c>
      <c r="AM142" s="38">
        <v>740.92399999999998</v>
      </c>
      <c r="AN142" s="38">
        <v>2456.4690000000001</v>
      </c>
      <c r="AO142" s="29">
        <f t="shared" si="33"/>
        <v>48</v>
      </c>
      <c r="AP142" s="38" t="str">
        <f t="array" ref="AP142">AO142&amp;CHOOSE(AND(AO142&lt;&gt;{11,12,13})*MIN(4,MOD(AO142,10))+1,"th","st","nd","rd","th")</f>
        <v>48th</v>
      </c>
      <c r="AQ142" s="77">
        <v>1.68</v>
      </c>
      <c r="AR142" s="36">
        <v>6071.0349999999999</v>
      </c>
      <c r="AS142" s="29">
        <f t="shared" si="34"/>
        <v>86</v>
      </c>
      <c r="AT142" s="38" t="str">
        <f t="array" ref="AT142">AS142&amp;CHOOSE(AND(AS142&lt;&gt;{11,12,13})*MIN(4,MOD(AS142,10))+1,"th","st","nd","rd","th")</f>
        <v>86th</v>
      </c>
      <c r="AU142" s="40">
        <f t="shared" si="35"/>
        <v>2.076218671100609E-3</v>
      </c>
    </row>
    <row r="143" spans="1:47" x14ac:dyDescent="0.25">
      <c r="A143" s="7">
        <v>121139004</v>
      </c>
      <c r="B143" s="8" t="s">
        <v>624</v>
      </c>
      <c r="C143" s="8" t="s">
        <v>350</v>
      </c>
      <c r="D143" s="27">
        <v>47306</v>
      </c>
      <c r="E143" s="29">
        <f t="shared" si="24"/>
        <v>36</v>
      </c>
      <c r="F143" s="38" t="str">
        <f t="array" ref="F143">E143&amp;CHOOSE(AND(E143&lt;&gt;{11,12,13})*MIN(4,MOD(E143,10))+1,"th","st","nd","rd","th")</f>
        <v>36th</v>
      </c>
      <c r="G143" s="29">
        <v>1971</v>
      </c>
      <c r="H143" s="30">
        <v>1.1228</v>
      </c>
      <c r="I143" s="31">
        <v>0.9083</v>
      </c>
      <c r="J143" s="94">
        <f t="shared" si="25"/>
        <v>23</v>
      </c>
      <c r="K143" s="33">
        <v>113.95099999999999</v>
      </c>
      <c r="L143" s="34">
        <v>0.18590000000000001</v>
      </c>
      <c r="M143" s="29">
        <f t="shared" si="26"/>
        <v>65</v>
      </c>
      <c r="N143" s="38" t="str">
        <f t="array" ref="N143">M143&amp;CHOOSE(AND(M143&lt;&gt;{11,12,13})*MIN(4,MOD(M143,10))+1,"th","st","nd","rd","th")</f>
        <v>65th</v>
      </c>
      <c r="O143" s="34">
        <v>0.1827</v>
      </c>
      <c r="P143" s="29">
        <f t="shared" si="27"/>
        <v>51</v>
      </c>
      <c r="Q143" s="38" t="str">
        <f t="array" ref="Q143">P143&amp;CHOOSE(AND(P143&lt;&gt;{11,12,13})*MIN(4,MOD(P143,10))+1,"th","st","nd","rd","th")</f>
        <v>51st</v>
      </c>
      <c r="R143" s="35">
        <v>73.667000000000002</v>
      </c>
      <c r="S143" s="35">
        <v>36.198999999999998</v>
      </c>
      <c r="T143" s="35">
        <v>0</v>
      </c>
      <c r="U143" s="35">
        <v>109.866</v>
      </c>
      <c r="V143" s="36">
        <v>14.672000000000001</v>
      </c>
      <c r="W143" s="220">
        <f t="shared" si="28"/>
        <v>2.221505542408014E-2</v>
      </c>
      <c r="X143" s="29">
        <f t="shared" si="29"/>
        <v>39</v>
      </c>
      <c r="Y143" s="38" t="str">
        <f t="array" ref="Y143">X143&amp;CHOOSE(AND(X143&lt;&gt;{11,12,13})*MIN(4,MOD(X143,10))+1,"th","st","nd","rd","th")</f>
        <v>39th</v>
      </c>
      <c r="Z143" s="37">
        <v>2.9340000000000002</v>
      </c>
      <c r="AA143" s="28">
        <v>2</v>
      </c>
      <c r="AB143" s="221">
        <f t="shared" si="30"/>
        <v>3.0282245670774453E-3</v>
      </c>
      <c r="AC143" s="29">
        <f t="shared" si="31"/>
        <v>42</v>
      </c>
      <c r="AD143" s="38" t="str">
        <f t="array" ref="AD143">AC143&amp;CHOOSE(AND(AC143&lt;&gt;{11,12,13})*MIN(4,MOD(AC143,10))+1,"th","st","nd","rd","th")</f>
        <v>42nd</v>
      </c>
      <c r="AE143" s="37">
        <v>1.2</v>
      </c>
      <c r="AF143" s="38">
        <v>660.45299999999997</v>
      </c>
      <c r="AG143" s="38">
        <v>683.24300000000005</v>
      </c>
      <c r="AH143" s="38">
        <v>676.71299999999997</v>
      </c>
      <c r="AI143" s="38">
        <v>673.47</v>
      </c>
      <c r="AJ143" s="29">
        <f t="shared" si="32"/>
        <v>5</v>
      </c>
      <c r="AK143" s="38" t="str">
        <f t="array" ref="AK143">AJ143&amp;CHOOSE(AND(AJ143&lt;&gt;{11,12,13})*MIN(4,MOD(AJ143,10))+1,"th","st","nd","rd","th")</f>
        <v>5th</v>
      </c>
      <c r="AL143" s="38">
        <v>114</v>
      </c>
      <c r="AM143" s="38">
        <v>227.95099999999999</v>
      </c>
      <c r="AN143" s="38">
        <v>901.42100000000005</v>
      </c>
      <c r="AO143" s="29">
        <f t="shared" si="33"/>
        <v>5</v>
      </c>
      <c r="AP143" s="38" t="str">
        <f t="array" ref="AP143">AO143&amp;CHOOSE(AND(AO143&lt;&gt;{11,12,13})*MIN(4,MOD(AO143,10))+1,"th","st","nd","rd","th")</f>
        <v>5th</v>
      </c>
      <c r="AQ143" s="77">
        <v>1.17</v>
      </c>
      <c r="AR143" s="36">
        <v>1184.175</v>
      </c>
      <c r="AS143" s="29">
        <f t="shared" si="34"/>
        <v>9</v>
      </c>
      <c r="AT143" s="38" t="str">
        <f t="array" ref="AT143">AS143&amp;CHOOSE(AND(AS143&lt;&gt;{11,12,13})*MIN(4,MOD(AS143,10))+1,"th","st","nd","rd","th")</f>
        <v>9th</v>
      </c>
      <c r="AU143" s="40">
        <f t="shared" si="35"/>
        <v>4.0497316270628707E-4</v>
      </c>
    </row>
    <row r="144" spans="1:47" x14ac:dyDescent="0.25">
      <c r="A144" s="7">
        <v>110141003</v>
      </c>
      <c r="B144" s="8" t="s">
        <v>125</v>
      </c>
      <c r="C144" s="8" t="s">
        <v>126</v>
      </c>
      <c r="D144" s="27">
        <v>53445</v>
      </c>
      <c r="E144" s="29">
        <f t="shared" si="24"/>
        <v>56</v>
      </c>
      <c r="F144" s="38" t="str">
        <f t="array" ref="F144">E144&amp;CHOOSE(AND(E144&lt;&gt;{11,12,13})*MIN(4,MOD(E144,10))+1,"th","st","nd","rd","th")</f>
        <v>56th</v>
      </c>
      <c r="G144" s="29">
        <v>5209</v>
      </c>
      <c r="H144" s="30">
        <v>0.99380000000000002</v>
      </c>
      <c r="I144" s="31">
        <v>0.81730000000000003</v>
      </c>
      <c r="J144" s="94">
        <f t="shared" si="25"/>
        <v>92</v>
      </c>
      <c r="K144" s="33">
        <v>119.739</v>
      </c>
      <c r="L144" s="34">
        <v>0.1179</v>
      </c>
      <c r="M144" s="29">
        <f t="shared" si="26"/>
        <v>38</v>
      </c>
      <c r="N144" s="38" t="str">
        <f t="array" ref="N144">M144&amp;CHOOSE(AND(M144&lt;&gt;{11,12,13})*MIN(4,MOD(M144,10))+1,"th","st","nd","rd","th")</f>
        <v>38th</v>
      </c>
      <c r="O144" s="34">
        <v>0.16200000000000001</v>
      </c>
      <c r="P144" s="29">
        <f t="shared" si="27"/>
        <v>43</v>
      </c>
      <c r="Q144" s="38" t="str">
        <f t="array" ref="Q144">P144&amp;CHOOSE(AND(P144&lt;&gt;{11,12,13})*MIN(4,MOD(P144,10))+1,"th","st","nd","rd","th")</f>
        <v>43rd</v>
      </c>
      <c r="R144" s="35">
        <v>121.886</v>
      </c>
      <c r="S144" s="35">
        <v>83.738</v>
      </c>
      <c r="T144" s="35">
        <v>0</v>
      </c>
      <c r="U144" s="35">
        <v>205.624</v>
      </c>
      <c r="V144" s="36">
        <v>37.143999999999998</v>
      </c>
      <c r="W144" s="220">
        <f t="shared" si="28"/>
        <v>2.1557572950655073E-2</v>
      </c>
      <c r="X144" s="29">
        <f t="shared" si="29"/>
        <v>37</v>
      </c>
      <c r="Y144" s="38" t="str">
        <f t="array" ref="Y144">X144&amp;CHOOSE(AND(X144&lt;&gt;{11,12,13})*MIN(4,MOD(X144,10))+1,"th","st","nd","rd","th")</f>
        <v>37th</v>
      </c>
      <c r="Z144" s="37">
        <v>7.4290000000000003</v>
      </c>
      <c r="AA144" s="28">
        <v>0</v>
      </c>
      <c r="AB144" s="221">
        <f t="shared" si="30"/>
        <v>0</v>
      </c>
      <c r="AC144" s="29">
        <f t="shared" si="31"/>
        <v>1</v>
      </c>
      <c r="AD144" s="38" t="str">
        <f t="array" ref="AD144">AC144&amp;CHOOSE(AND(AC144&lt;&gt;{11,12,13})*MIN(4,MOD(AC144,10))+1,"th","st","nd","rd","th")</f>
        <v>1st</v>
      </c>
      <c r="AE144" s="37">
        <v>0</v>
      </c>
      <c r="AF144" s="38">
        <v>1723.0139999999999</v>
      </c>
      <c r="AG144" s="38">
        <v>1792.432</v>
      </c>
      <c r="AH144" s="38">
        <v>1824.67</v>
      </c>
      <c r="AI144" s="38">
        <v>1780.039</v>
      </c>
      <c r="AJ144" s="29">
        <f t="shared" si="32"/>
        <v>41</v>
      </c>
      <c r="AK144" s="38" t="str">
        <f t="array" ref="AK144">AJ144&amp;CHOOSE(AND(AJ144&lt;&gt;{11,12,13})*MIN(4,MOD(AJ144,10))+1,"th","st","nd","rd","th")</f>
        <v>41st</v>
      </c>
      <c r="AL144" s="38">
        <v>213.053</v>
      </c>
      <c r="AM144" s="38">
        <v>332.79199999999997</v>
      </c>
      <c r="AN144" s="38">
        <v>2112.8310000000001</v>
      </c>
      <c r="AO144" s="29">
        <f t="shared" si="33"/>
        <v>41</v>
      </c>
      <c r="AP144" s="38" t="str">
        <f t="array" ref="AP144">AO144&amp;CHOOSE(AND(AO144&lt;&gt;{11,12,13})*MIN(4,MOD(AO144,10))+1,"th","st","nd","rd","th")</f>
        <v>41st</v>
      </c>
      <c r="AQ144" s="77">
        <v>1.01</v>
      </c>
      <c r="AR144" s="36">
        <v>2120.7289999999998</v>
      </c>
      <c r="AS144" s="29">
        <f t="shared" si="34"/>
        <v>38</v>
      </c>
      <c r="AT144" s="38" t="str">
        <f t="array" ref="AT144">AS144&amp;CHOOSE(AND(AS144&lt;&gt;{11,12,13})*MIN(4,MOD(AS144,10))+1,"th","st","nd","rd","th")</f>
        <v>38th</v>
      </c>
      <c r="AU144" s="40">
        <f t="shared" si="35"/>
        <v>7.2526301464981226E-4</v>
      </c>
    </row>
    <row r="145" spans="1:47" x14ac:dyDescent="0.25">
      <c r="A145" s="7">
        <v>110141103</v>
      </c>
      <c r="B145" s="8" t="s">
        <v>135</v>
      </c>
      <c r="C145" s="8" t="s">
        <v>126</v>
      </c>
      <c r="D145" s="27">
        <v>52994</v>
      </c>
      <c r="E145" s="29">
        <f t="shared" si="24"/>
        <v>55</v>
      </c>
      <c r="F145" s="38" t="str">
        <f t="array" ref="F145">E145&amp;CHOOSE(AND(E145&lt;&gt;{11,12,13})*MIN(4,MOD(E145,10))+1,"th","st","nd","rd","th")</f>
        <v>55th</v>
      </c>
      <c r="G145" s="29">
        <v>10177</v>
      </c>
      <c r="H145" s="30">
        <v>1.0023</v>
      </c>
      <c r="I145" s="31">
        <v>0.62209999999999999</v>
      </c>
      <c r="J145" s="94">
        <f t="shared" si="25"/>
        <v>215</v>
      </c>
      <c r="K145" s="33">
        <v>0</v>
      </c>
      <c r="L145" s="34">
        <v>0.1656</v>
      </c>
      <c r="M145" s="29">
        <f t="shared" si="26"/>
        <v>57</v>
      </c>
      <c r="N145" s="38" t="str">
        <f t="array" ref="N145">M145&amp;CHOOSE(AND(M145&lt;&gt;{11,12,13})*MIN(4,MOD(M145,10))+1,"th","st","nd","rd","th")</f>
        <v>57th</v>
      </c>
      <c r="O145" s="34">
        <v>0.2001</v>
      </c>
      <c r="P145" s="29">
        <f t="shared" si="27"/>
        <v>60</v>
      </c>
      <c r="Q145" s="38" t="str">
        <f t="array" ref="Q145">P145&amp;CHOOSE(AND(P145&lt;&gt;{11,12,13})*MIN(4,MOD(P145,10))+1,"th","st","nd","rd","th")</f>
        <v>60th</v>
      </c>
      <c r="R145" s="35">
        <v>277.69299999999998</v>
      </c>
      <c r="S145" s="35">
        <v>167.773</v>
      </c>
      <c r="T145" s="35">
        <v>0</v>
      </c>
      <c r="U145" s="35">
        <v>445.46600000000001</v>
      </c>
      <c r="V145" s="36">
        <v>134.16300000000001</v>
      </c>
      <c r="W145" s="220">
        <f t="shared" si="28"/>
        <v>4.8004285080969641E-2</v>
      </c>
      <c r="X145" s="29">
        <f t="shared" si="29"/>
        <v>88</v>
      </c>
      <c r="Y145" s="38" t="str">
        <f t="array" ref="Y145">X145&amp;CHOOSE(AND(X145&lt;&gt;{11,12,13})*MIN(4,MOD(X145,10))+1,"th","st","nd","rd","th")</f>
        <v>88th</v>
      </c>
      <c r="Z145" s="37">
        <v>26.832999999999998</v>
      </c>
      <c r="AA145" s="28">
        <v>31</v>
      </c>
      <c r="AB145" s="221">
        <f t="shared" si="30"/>
        <v>1.1091976457816677E-2</v>
      </c>
      <c r="AC145" s="29">
        <f t="shared" si="31"/>
        <v>72</v>
      </c>
      <c r="AD145" s="38" t="str">
        <f t="array" ref="AD145">AC145&amp;CHOOSE(AND(AC145&lt;&gt;{11,12,13})*MIN(4,MOD(AC145,10))+1,"th","st","nd","rd","th")</f>
        <v>72nd</v>
      </c>
      <c r="AE145" s="37">
        <v>18.600000000000001</v>
      </c>
      <c r="AF145" s="38">
        <v>2794.8130000000001</v>
      </c>
      <c r="AG145" s="38">
        <v>2829.9929999999999</v>
      </c>
      <c r="AH145" s="38">
        <v>2944.288</v>
      </c>
      <c r="AI145" s="38">
        <v>2856.3649999999998</v>
      </c>
      <c r="AJ145" s="29">
        <f t="shared" si="32"/>
        <v>62</v>
      </c>
      <c r="AK145" s="38" t="str">
        <f t="array" ref="AK145">AJ145&amp;CHOOSE(AND(AJ145&lt;&gt;{11,12,13})*MIN(4,MOD(AJ145,10))+1,"th","st","nd","rd","th")</f>
        <v>62nd</v>
      </c>
      <c r="AL145" s="38">
        <v>490.899</v>
      </c>
      <c r="AM145" s="38">
        <v>490.899</v>
      </c>
      <c r="AN145" s="38">
        <v>3347.2640000000001</v>
      </c>
      <c r="AO145" s="29">
        <f t="shared" si="33"/>
        <v>64</v>
      </c>
      <c r="AP145" s="38" t="str">
        <f t="array" ref="AP145">AO145&amp;CHOOSE(AND(AO145&lt;&gt;{11,12,13})*MIN(4,MOD(AO145,10))+1,"th","st","nd","rd","th")</f>
        <v>64th</v>
      </c>
      <c r="AQ145" s="77">
        <v>1.01</v>
      </c>
      <c r="AR145" s="36">
        <v>3388.5120000000002</v>
      </c>
      <c r="AS145" s="29">
        <f t="shared" si="34"/>
        <v>65</v>
      </c>
      <c r="AT145" s="38" t="str">
        <f t="array" ref="AT145">AS145&amp;CHOOSE(AND(AS145&lt;&gt;{11,12,13})*MIN(4,MOD(AS145,10))+1,"th","st","nd","rd","th")</f>
        <v>65th</v>
      </c>
      <c r="AU145" s="40">
        <f t="shared" si="35"/>
        <v>1.1588290763681096E-3</v>
      </c>
    </row>
    <row r="146" spans="1:47" x14ac:dyDescent="0.25">
      <c r="A146" s="7">
        <v>110147003</v>
      </c>
      <c r="B146" s="8" t="s">
        <v>483</v>
      </c>
      <c r="C146" s="8" t="s">
        <v>126</v>
      </c>
      <c r="D146" s="27">
        <v>49038</v>
      </c>
      <c r="E146" s="29">
        <f t="shared" si="24"/>
        <v>44</v>
      </c>
      <c r="F146" s="38" t="str">
        <f t="array" ref="F146">E146&amp;CHOOSE(AND(E146&lt;&gt;{11,12,13})*MIN(4,MOD(E146,10))+1,"th","st","nd","rd","th")</f>
        <v>44th</v>
      </c>
      <c r="G146" s="29">
        <v>5000</v>
      </c>
      <c r="H146" s="30">
        <v>1.0831</v>
      </c>
      <c r="I146" s="31">
        <v>0.83560000000000001</v>
      </c>
      <c r="J146" s="94">
        <f t="shared" si="25"/>
        <v>79</v>
      </c>
      <c r="K146" s="33">
        <v>141.679</v>
      </c>
      <c r="L146" s="34">
        <v>0.22789999999999999</v>
      </c>
      <c r="M146" s="29">
        <f t="shared" si="26"/>
        <v>82</v>
      </c>
      <c r="N146" s="38" t="str">
        <f t="array" ref="N146">M146&amp;CHOOSE(AND(M146&lt;&gt;{11,12,13})*MIN(4,MOD(M146,10))+1,"th","st","nd","rd","th")</f>
        <v>82nd</v>
      </c>
      <c r="O146" s="34">
        <v>0.19120000000000001</v>
      </c>
      <c r="P146" s="29">
        <f t="shared" si="27"/>
        <v>55</v>
      </c>
      <c r="Q146" s="38" t="str">
        <f t="array" ref="Q146">P146&amp;CHOOSE(AND(P146&lt;&gt;{11,12,13})*MIN(4,MOD(P146,10))+1,"th","st","nd","rd","th")</f>
        <v>55th</v>
      </c>
      <c r="R146" s="35">
        <v>204.55</v>
      </c>
      <c r="S146" s="35">
        <v>85.805000000000007</v>
      </c>
      <c r="T146" s="35">
        <v>0</v>
      </c>
      <c r="U146" s="35">
        <v>290.35500000000002</v>
      </c>
      <c r="V146" s="36">
        <v>89.316999999999993</v>
      </c>
      <c r="W146" s="220">
        <f t="shared" si="28"/>
        <v>5.9707588773901046E-2</v>
      </c>
      <c r="X146" s="29">
        <f t="shared" si="29"/>
        <v>92</v>
      </c>
      <c r="Y146" s="38" t="str">
        <f t="array" ref="Y146">X146&amp;CHOOSE(AND(X146&lt;&gt;{11,12,13})*MIN(4,MOD(X146,10))+1,"th","st","nd","rd","th")</f>
        <v>92nd</v>
      </c>
      <c r="Z146" s="37">
        <v>17.863</v>
      </c>
      <c r="AA146" s="28">
        <v>7</v>
      </c>
      <c r="AB146" s="221">
        <f t="shared" si="30"/>
        <v>4.6794352857497156E-3</v>
      </c>
      <c r="AC146" s="29">
        <f t="shared" si="31"/>
        <v>52</v>
      </c>
      <c r="AD146" s="38" t="str">
        <f t="array" ref="AD146">AC146&amp;CHOOSE(AND(AC146&lt;&gt;{11,12,13})*MIN(4,MOD(AC146,10))+1,"th","st","nd","rd","th")</f>
        <v>52nd</v>
      </c>
      <c r="AE146" s="37">
        <v>4.2</v>
      </c>
      <c r="AF146" s="38">
        <v>1495.9069999999999</v>
      </c>
      <c r="AG146" s="38">
        <v>1534.502</v>
      </c>
      <c r="AH146" s="38">
        <v>1545.424</v>
      </c>
      <c r="AI146" s="38">
        <v>1525.278</v>
      </c>
      <c r="AJ146" s="29">
        <f t="shared" si="32"/>
        <v>31</v>
      </c>
      <c r="AK146" s="38" t="str">
        <f t="array" ref="AK146">AJ146&amp;CHOOSE(AND(AJ146&lt;&gt;{11,12,13})*MIN(4,MOD(AJ146,10))+1,"th","st","nd","rd","th")</f>
        <v>31st</v>
      </c>
      <c r="AL146" s="38">
        <v>312.41800000000001</v>
      </c>
      <c r="AM146" s="38">
        <v>454.09699999999998</v>
      </c>
      <c r="AN146" s="38">
        <v>1979.375</v>
      </c>
      <c r="AO146" s="29">
        <f t="shared" si="33"/>
        <v>37</v>
      </c>
      <c r="AP146" s="38" t="str">
        <f t="array" ref="AP146">AO146&amp;CHOOSE(AND(AO146&lt;&gt;{11,12,13})*MIN(4,MOD(AO146,10))+1,"th","st","nd","rd","th")</f>
        <v>37th</v>
      </c>
      <c r="AQ146" s="77">
        <v>1.26</v>
      </c>
      <c r="AR146" s="36">
        <v>2701.2649999999999</v>
      </c>
      <c r="AS146" s="29">
        <f t="shared" si="34"/>
        <v>53</v>
      </c>
      <c r="AT146" s="38" t="str">
        <f t="array" ref="AT146">AS146&amp;CHOOSE(AND(AS146&lt;&gt;{11,12,13})*MIN(4,MOD(AS146,10))+1,"th","st","nd","rd","th")</f>
        <v>53rd</v>
      </c>
      <c r="AU146" s="40">
        <f t="shared" si="35"/>
        <v>9.2379912627592927E-4</v>
      </c>
    </row>
    <row r="147" spans="1:47" x14ac:dyDescent="0.25">
      <c r="A147" s="7">
        <v>110148002</v>
      </c>
      <c r="B147" s="8" t="s">
        <v>573</v>
      </c>
      <c r="C147" s="8" t="s">
        <v>126</v>
      </c>
      <c r="D147" s="27">
        <v>49621</v>
      </c>
      <c r="E147" s="29">
        <f t="shared" si="24"/>
        <v>46</v>
      </c>
      <c r="F147" s="38" t="str">
        <f t="array" ref="F147">E147&amp;CHOOSE(AND(E147&lt;&gt;{11,12,13})*MIN(4,MOD(E147,10))+1,"th","st","nd","rd","th")</f>
        <v>46th</v>
      </c>
      <c r="G147" s="29">
        <v>32531</v>
      </c>
      <c r="H147" s="30">
        <v>1.0704</v>
      </c>
      <c r="I147" s="31">
        <v>0.13700000000000001</v>
      </c>
      <c r="J147" s="94">
        <f t="shared" si="25"/>
        <v>339</v>
      </c>
      <c r="K147" s="33">
        <v>0</v>
      </c>
      <c r="L147" s="34">
        <v>9.6299999999999997E-2</v>
      </c>
      <c r="M147" s="29">
        <f t="shared" si="26"/>
        <v>30</v>
      </c>
      <c r="N147" s="38" t="str">
        <f t="array" ref="N147">M147&amp;CHOOSE(AND(M147&lt;&gt;{11,12,13})*MIN(4,MOD(M147,10))+1,"th","st","nd","rd","th")</f>
        <v>30th</v>
      </c>
      <c r="O147" s="34">
        <v>9.6199999999999994E-2</v>
      </c>
      <c r="P147" s="29">
        <f t="shared" si="27"/>
        <v>15</v>
      </c>
      <c r="Q147" s="38" t="str">
        <f t="array" ref="Q147">P147&amp;CHOOSE(AND(P147&lt;&gt;{11,12,13})*MIN(4,MOD(P147,10))+1,"th","st","nd","rd","th")</f>
        <v>15th</v>
      </c>
      <c r="R147" s="35">
        <v>409.61799999999999</v>
      </c>
      <c r="S147" s="35">
        <v>204.59700000000001</v>
      </c>
      <c r="T147" s="35">
        <v>0</v>
      </c>
      <c r="U147" s="35">
        <v>614.21500000000003</v>
      </c>
      <c r="V147" s="36">
        <v>373.03500000000003</v>
      </c>
      <c r="W147" s="220">
        <f t="shared" si="28"/>
        <v>5.2619611280529735E-2</v>
      </c>
      <c r="X147" s="29">
        <f t="shared" si="29"/>
        <v>90</v>
      </c>
      <c r="Y147" s="38" t="str">
        <f t="array" ref="Y147">X147&amp;CHOOSE(AND(X147&lt;&gt;{11,12,13})*MIN(4,MOD(X147,10))+1,"th","st","nd","rd","th")</f>
        <v>90th</v>
      </c>
      <c r="Z147" s="37">
        <v>74.606999999999999</v>
      </c>
      <c r="AA147" s="28">
        <v>260</v>
      </c>
      <c r="AB147" s="221">
        <f t="shared" si="30"/>
        <v>3.6675108054037106E-2</v>
      </c>
      <c r="AC147" s="29">
        <f t="shared" si="31"/>
        <v>92</v>
      </c>
      <c r="AD147" s="38" t="str">
        <f t="array" ref="AD147">AC147&amp;CHOOSE(AND(AC147&lt;&gt;{11,12,13})*MIN(4,MOD(AC147,10))+1,"th","st","nd","rd","th")</f>
        <v>92nd</v>
      </c>
      <c r="AE147" s="37">
        <v>156</v>
      </c>
      <c r="AF147" s="38">
        <v>7089.277</v>
      </c>
      <c r="AG147" s="38">
        <v>7046.12</v>
      </c>
      <c r="AH147" s="38">
        <v>7077.9989999999998</v>
      </c>
      <c r="AI147" s="38">
        <v>7071.1319999999996</v>
      </c>
      <c r="AJ147" s="29">
        <f t="shared" si="32"/>
        <v>92</v>
      </c>
      <c r="AK147" s="38" t="str">
        <f t="array" ref="AK147">AJ147&amp;CHOOSE(AND(AJ147&lt;&gt;{11,12,13})*MIN(4,MOD(AJ147,10))+1,"th","st","nd","rd","th")</f>
        <v>92nd</v>
      </c>
      <c r="AL147" s="38">
        <v>844.822</v>
      </c>
      <c r="AM147" s="38">
        <v>844.822</v>
      </c>
      <c r="AN147" s="38">
        <v>7915.9539999999997</v>
      </c>
      <c r="AO147" s="29">
        <f t="shared" si="33"/>
        <v>91</v>
      </c>
      <c r="AP147" s="38" t="str">
        <f t="array" ref="AP147">AO147&amp;CHOOSE(AND(AO147&lt;&gt;{11,12,13})*MIN(4,MOD(AO147,10))+1,"th","st","nd","rd","th")</f>
        <v>91st</v>
      </c>
      <c r="AQ147" s="77">
        <v>1.08</v>
      </c>
      <c r="AR147" s="36">
        <v>9151.0959999999995</v>
      </c>
      <c r="AS147" s="29">
        <f t="shared" si="34"/>
        <v>93</v>
      </c>
      <c r="AT147" s="38" t="str">
        <f t="array" ref="AT147">AS147&amp;CHOOSE(AND(AS147&lt;&gt;{11,12,13})*MIN(4,MOD(AS147,10))+1,"th","st","nd","rd","th")</f>
        <v>93rd</v>
      </c>
      <c r="AU147" s="40">
        <f t="shared" si="35"/>
        <v>3.1295613311789665E-3</v>
      </c>
    </row>
    <row r="148" spans="1:47" x14ac:dyDescent="0.25">
      <c r="A148" s="7">
        <v>124150503</v>
      </c>
      <c r="B148" s="8" t="s">
        <v>122</v>
      </c>
      <c r="C148" s="8" t="s">
        <v>123</v>
      </c>
      <c r="D148" s="27">
        <v>91508</v>
      </c>
      <c r="E148" s="29">
        <f t="shared" si="24"/>
        <v>95</v>
      </c>
      <c r="F148" s="38" t="str">
        <f t="array" ref="F148">E148&amp;CHOOSE(AND(E148&lt;&gt;{11,12,13})*MIN(4,MOD(E148,10))+1,"th","st","nd","rd","th")</f>
        <v>95th</v>
      </c>
      <c r="G148" s="29">
        <v>10449</v>
      </c>
      <c r="H148" s="30">
        <v>0.58040000000000003</v>
      </c>
      <c r="I148" s="31">
        <v>1.1999999999999999E-3</v>
      </c>
      <c r="J148" s="94">
        <f t="shared" si="25"/>
        <v>359</v>
      </c>
      <c r="K148" s="33">
        <v>0</v>
      </c>
      <c r="L148" s="34">
        <v>5.67E-2</v>
      </c>
      <c r="M148" s="29">
        <f t="shared" si="26"/>
        <v>15</v>
      </c>
      <c r="N148" s="38" t="str">
        <f t="array" ref="N148">M148&amp;CHOOSE(AND(M148&lt;&gt;{11,12,13})*MIN(4,MOD(M148,10))+1,"th","st","nd","rd","th")</f>
        <v>15th</v>
      </c>
      <c r="O148" s="34">
        <v>0.1187</v>
      </c>
      <c r="P148" s="29">
        <f t="shared" si="27"/>
        <v>22</v>
      </c>
      <c r="Q148" s="38" t="str">
        <f t="array" ref="Q148">P148&amp;CHOOSE(AND(P148&lt;&gt;{11,12,13})*MIN(4,MOD(P148,10))+1,"th","st","nd","rd","th")</f>
        <v>22nd</v>
      </c>
      <c r="R148" s="35">
        <v>195.84200000000001</v>
      </c>
      <c r="S148" s="35">
        <v>204.99600000000001</v>
      </c>
      <c r="T148" s="35">
        <v>0</v>
      </c>
      <c r="U148" s="35">
        <v>400.83800000000002</v>
      </c>
      <c r="V148" s="36">
        <v>811.60299999999995</v>
      </c>
      <c r="W148" s="220">
        <f t="shared" si="28"/>
        <v>0.14098446258297309</v>
      </c>
      <c r="X148" s="29">
        <f t="shared" si="29"/>
        <v>98</v>
      </c>
      <c r="Y148" s="38" t="str">
        <f t="array" ref="Y148">X148&amp;CHOOSE(AND(X148&lt;&gt;{11,12,13})*MIN(4,MOD(X148,10))+1,"th","st","nd","rd","th")</f>
        <v>98th</v>
      </c>
      <c r="Z148" s="37">
        <v>162.321</v>
      </c>
      <c r="AA148" s="28">
        <v>417</v>
      </c>
      <c r="AB148" s="221">
        <f t="shared" si="30"/>
        <v>7.2437535219928698E-2</v>
      </c>
      <c r="AC148" s="29">
        <f t="shared" si="31"/>
        <v>97</v>
      </c>
      <c r="AD148" s="38" t="str">
        <f t="array" ref="AD148">AC148&amp;CHOOSE(AND(AC148&lt;&gt;{11,12,13})*MIN(4,MOD(AC148,10))+1,"th","st","nd","rd","th")</f>
        <v>97th</v>
      </c>
      <c r="AE148" s="37">
        <v>250.2</v>
      </c>
      <c r="AF148" s="38">
        <v>5756.6840000000002</v>
      </c>
      <c r="AG148" s="38">
        <v>5878.2449999999999</v>
      </c>
      <c r="AH148" s="38">
        <v>5869.5320000000002</v>
      </c>
      <c r="AI148" s="38">
        <v>5834.82</v>
      </c>
      <c r="AJ148" s="29">
        <f t="shared" si="32"/>
        <v>89</v>
      </c>
      <c r="AK148" s="38" t="str">
        <f t="array" ref="AK148">AJ148&amp;CHOOSE(AND(AJ148&lt;&gt;{11,12,13})*MIN(4,MOD(AJ148,10))+1,"th","st","nd","rd","th")</f>
        <v>89th</v>
      </c>
      <c r="AL148" s="38">
        <v>813.35900000000004</v>
      </c>
      <c r="AM148" s="38">
        <v>813.35900000000004</v>
      </c>
      <c r="AN148" s="38">
        <v>6648.1790000000001</v>
      </c>
      <c r="AO148" s="29">
        <f t="shared" si="33"/>
        <v>89</v>
      </c>
      <c r="AP148" s="38" t="str">
        <f t="array" ref="AP148">AO148&amp;CHOOSE(AND(AO148&lt;&gt;{11,12,13})*MIN(4,MOD(AO148,10))+1,"th","st","nd","rd","th")</f>
        <v>89th</v>
      </c>
      <c r="AQ148" s="77">
        <v>1.1000000000000001</v>
      </c>
      <c r="AR148" s="36">
        <v>4244.4629999999997</v>
      </c>
      <c r="AS148" s="29">
        <f t="shared" si="34"/>
        <v>74</v>
      </c>
      <c r="AT148" s="38" t="str">
        <f t="array" ref="AT148">AS148&amp;CHOOSE(AND(AS148&lt;&gt;{11,12,13})*MIN(4,MOD(AS148,10))+1,"th","st","nd","rd","th")</f>
        <v>74th</v>
      </c>
      <c r="AU148" s="40">
        <f t="shared" si="35"/>
        <v>1.4515537020286828E-3</v>
      </c>
    </row>
    <row r="149" spans="1:47" x14ac:dyDescent="0.25">
      <c r="A149" s="7">
        <v>124151902</v>
      </c>
      <c r="B149" s="8" t="s">
        <v>220</v>
      </c>
      <c r="C149" s="8" t="s">
        <v>123</v>
      </c>
      <c r="D149" s="27">
        <v>65962</v>
      </c>
      <c r="E149" s="29">
        <f t="shared" si="24"/>
        <v>81</v>
      </c>
      <c r="F149" s="38" t="str">
        <f t="array" ref="F149">E149&amp;CHOOSE(AND(E149&lt;&gt;{11,12,13})*MIN(4,MOD(E149,10))+1,"th","st","nd","rd","th")</f>
        <v>81st</v>
      </c>
      <c r="G149" s="29">
        <v>23487</v>
      </c>
      <c r="H149" s="30">
        <v>0.80520000000000003</v>
      </c>
      <c r="I149" s="31">
        <v>-0.3992</v>
      </c>
      <c r="J149" s="94">
        <f t="shared" si="25"/>
        <v>395</v>
      </c>
      <c r="K149" s="33">
        <v>0</v>
      </c>
      <c r="L149" s="34">
        <v>0.1943</v>
      </c>
      <c r="M149" s="29">
        <f t="shared" si="26"/>
        <v>69</v>
      </c>
      <c r="N149" s="38" t="str">
        <f t="array" ref="N149">M149&amp;CHOOSE(AND(M149&lt;&gt;{11,12,13})*MIN(4,MOD(M149,10))+1,"th","st","nd","rd","th")</f>
        <v>69th</v>
      </c>
      <c r="O149" s="34">
        <v>0.16619999999999999</v>
      </c>
      <c r="P149" s="29">
        <f t="shared" si="27"/>
        <v>45</v>
      </c>
      <c r="Q149" s="38" t="str">
        <f t="array" ref="Q149">P149&amp;CHOOSE(AND(P149&lt;&gt;{11,12,13})*MIN(4,MOD(P149,10))+1,"th","st","nd","rd","th")</f>
        <v>45th</v>
      </c>
      <c r="R149" s="35">
        <v>1041.145</v>
      </c>
      <c r="S149" s="35">
        <v>445.286</v>
      </c>
      <c r="T149" s="35">
        <v>0</v>
      </c>
      <c r="U149" s="35">
        <v>1486.431</v>
      </c>
      <c r="V149" s="36">
        <v>1738.556</v>
      </c>
      <c r="W149" s="220">
        <f t="shared" si="28"/>
        <v>0.19467120828868414</v>
      </c>
      <c r="X149" s="29">
        <f t="shared" si="29"/>
        <v>99</v>
      </c>
      <c r="Y149" s="38" t="str">
        <f t="array" ref="Y149">X149&amp;CHOOSE(AND(X149&lt;&gt;{11,12,13})*MIN(4,MOD(X149,10))+1,"th","st","nd","rd","th")</f>
        <v>99th</v>
      </c>
      <c r="Z149" s="37">
        <v>347.71100000000001</v>
      </c>
      <c r="AA149" s="28">
        <v>360</v>
      </c>
      <c r="AB149" s="221">
        <f t="shared" si="30"/>
        <v>4.0310254592849634E-2</v>
      </c>
      <c r="AC149" s="29">
        <f t="shared" si="31"/>
        <v>93</v>
      </c>
      <c r="AD149" s="38" t="str">
        <f t="array" ref="AD149">AC149&amp;CHOOSE(AND(AC149&lt;&gt;{11,12,13})*MIN(4,MOD(AC149,10))+1,"th","st","nd","rd","th")</f>
        <v>93rd</v>
      </c>
      <c r="AE149" s="37">
        <v>216</v>
      </c>
      <c r="AF149" s="38">
        <v>8930.73</v>
      </c>
      <c r="AG149" s="38">
        <v>8938.4639999999999</v>
      </c>
      <c r="AH149" s="38">
        <v>8924.1790000000001</v>
      </c>
      <c r="AI149" s="38">
        <v>8931.1239999999998</v>
      </c>
      <c r="AJ149" s="29">
        <f t="shared" si="32"/>
        <v>95</v>
      </c>
      <c r="AK149" s="38" t="str">
        <f t="array" ref="AK149">AJ149&amp;CHOOSE(AND(AJ149&lt;&gt;{11,12,13})*MIN(4,MOD(AJ149,10))+1,"th","st","nd","rd","th")</f>
        <v>95th</v>
      </c>
      <c r="AL149" s="38">
        <v>2050.1419999999998</v>
      </c>
      <c r="AM149" s="38">
        <v>2050.1419999999998</v>
      </c>
      <c r="AN149" s="38">
        <v>10981.266</v>
      </c>
      <c r="AO149" s="29">
        <f t="shared" si="33"/>
        <v>95</v>
      </c>
      <c r="AP149" s="38" t="str">
        <f t="array" ref="AP149">AO149&amp;CHOOSE(AND(AO149&lt;&gt;{11,12,13})*MIN(4,MOD(AO149,10))+1,"th","st","nd","rd","th")</f>
        <v>95th</v>
      </c>
      <c r="AQ149" s="77">
        <v>1.23</v>
      </c>
      <c r="AR149" s="36">
        <v>10875.802</v>
      </c>
      <c r="AS149" s="29">
        <f t="shared" si="34"/>
        <v>94</v>
      </c>
      <c r="AT149" s="38" t="str">
        <f t="array" ref="AT149">AS149&amp;CHOOSE(AND(AS149&lt;&gt;{11,12,13})*MIN(4,MOD(AS149,10))+1,"th","st","nd","rd","th")</f>
        <v>94th</v>
      </c>
      <c r="AU149" s="40">
        <f t="shared" si="35"/>
        <v>3.7193893916924125E-3</v>
      </c>
    </row>
    <row r="150" spans="1:47" x14ac:dyDescent="0.25">
      <c r="A150" s="7">
        <v>124152003</v>
      </c>
      <c r="B150" s="8" t="s">
        <v>260</v>
      </c>
      <c r="C150" s="8" t="s">
        <v>123</v>
      </c>
      <c r="D150" s="27">
        <v>104756</v>
      </c>
      <c r="E150" s="29">
        <f t="shared" si="24"/>
        <v>98</v>
      </c>
      <c r="F150" s="38" t="str">
        <f t="array" ref="F150">E150&amp;CHOOSE(AND(E150&lt;&gt;{11,12,13})*MIN(4,MOD(E150,10))+1,"th","st","nd","rd","th")</f>
        <v>98th</v>
      </c>
      <c r="G150" s="29">
        <v>25102</v>
      </c>
      <c r="H150" s="30">
        <v>0.50700000000000001</v>
      </c>
      <c r="I150" s="31">
        <v>-0.91349999999999998</v>
      </c>
      <c r="J150" s="94">
        <f t="shared" si="25"/>
        <v>430</v>
      </c>
      <c r="K150" s="33">
        <v>0</v>
      </c>
      <c r="L150" s="34">
        <v>1.8800000000000001E-2</v>
      </c>
      <c r="M150" s="29">
        <f t="shared" si="26"/>
        <v>1</v>
      </c>
      <c r="N150" s="38" t="str">
        <f t="array" ref="N150">M150&amp;CHOOSE(AND(M150&lt;&gt;{11,12,13})*MIN(4,MOD(M150,10))+1,"th","st","nd","rd","th")</f>
        <v>1st</v>
      </c>
      <c r="O150" s="34">
        <v>4.53E-2</v>
      </c>
      <c r="P150" s="29">
        <f t="shared" si="27"/>
        <v>3</v>
      </c>
      <c r="Q150" s="38" t="str">
        <f t="array" ref="Q150">P150&amp;CHOOSE(AND(P150&lt;&gt;{11,12,13})*MIN(4,MOD(P150,10))+1,"th","st","nd","rd","th")</f>
        <v>3rd</v>
      </c>
      <c r="R150" s="35">
        <v>142.08600000000001</v>
      </c>
      <c r="S150" s="35">
        <v>171.184</v>
      </c>
      <c r="T150" s="35">
        <v>0</v>
      </c>
      <c r="U150" s="35">
        <v>313.27</v>
      </c>
      <c r="V150" s="36">
        <v>714.79700000000003</v>
      </c>
      <c r="W150" s="220">
        <f t="shared" si="28"/>
        <v>5.6746512234211968E-2</v>
      </c>
      <c r="X150" s="29">
        <f t="shared" si="29"/>
        <v>90</v>
      </c>
      <c r="Y150" s="38" t="str">
        <f t="array" ref="Y150">X150&amp;CHOOSE(AND(X150&lt;&gt;{11,12,13})*MIN(4,MOD(X150,10))+1,"th","st","nd","rd","th")</f>
        <v>90th</v>
      </c>
      <c r="Z150" s="37">
        <v>142.959</v>
      </c>
      <c r="AA150" s="28">
        <v>162</v>
      </c>
      <c r="AB150" s="221">
        <f t="shared" si="30"/>
        <v>1.2860903140251482E-2</v>
      </c>
      <c r="AC150" s="29">
        <f t="shared" si="31"/>
        <v>74</v>
      </c>
      <c r="AD150" s="38" t="str">
        <f t="array" ref="AD150">AC150&amp;CHOOSE(AND(AC150&lt;&gt;{11,12,13})*MIN(4,MOD(AC150,10))+1,"th","st","nd","rd","th")</f>
        <v>74th</v>
      </c>
      <c r="AE150" s="37">
        <v>97.2</v>
      </c>
      <c r="AF150" s="38">
        <v>12596.316000000001</v>
      </c>
      <c r="AG150" s="38">
        <v>12549.839</v>
      </c>
      <c r="AH150" s="38">
        <v>12368.626</v>
      </c>
      <c r="AI150" s="38">
        <v>12504.927</v>
      </c>
      <c r="AJ150" s="29">
        <f t="shared" si="32"/>
        <v>98</v>
      </c>
      <c r="AK150" s="38" t="str">
        <f t="array" ref="AK150">AJ150&amp;CHOOSE(AND(AJ150&lt;&gt;{11,12,13})*MIN(4,MOD(AJ150,10))+1,"th","st","nd","rd","th")</f>
        <v>98th</v>
      </c>
      <c r="AL150" s="38">
        <v>553.42899999999997</v>
      </c>
      <c r="AM150" s="38">
        <v>553.42899999999997</v>
      </c>
      <c r="AN150" s="38">
        <v>13058.356</v>
      </c>
      <c r="AO150" s="29">
        <f t="shared" si="33"/>
        <v>97</v>
      </c>
      <c r="AP150" s="38" t="str">
        <f t="array" ref="AP150">AO150&amp;CHOOSE(AND(AO150&lt;&gt;{11,12,13})*MIN(4,MOD(AO150,10))+1,"th","st","nd","rd","th")</f>
        <v>97th</v>
      </c>
      <c r="AQ150" s="77">
        <v>1.05</v>
      </c>
      <c r="AR150" s="36">
        <v>6951.616</v>
      </c>
      <c r="AS150" s="29">
        <f t="shared" si="34"/>
        <v>88</v>
      </c>
      <c r="AT150" s="38" t="str">
        <f t="array" ref="AT150">AS150&amp;CHOOSE(AND(AS150&lt;&gt;{11,12,13})*MIN(4,MOD(AS150,10))+1,"th","st","nd","rd","th")</f>
        <v>88th</v>
      </c>
      <c r="AU150" s="40">
        <f t="shared" si="35"/>
        <v>2.3773664512758913E-3</v>
      </c>
    </row>
    <row r="151" spans="1:47" x14ac:dyDescent="0.25">
      <c r="A151" s="7">
        <v>124153503</v>
      </c>
      <c r="B151" s="8" t="s">
        <v>311</v>
      </c>
      <c r="C151" s="8" t="s">
        <v>123</v>
      </c>
      <c r="D151" s="27">
        <v>100154</v>
      </c>
      <c r="E151" s="29">
        <f t="shared" si="24"/>
        <v>97</v>
      </c>
      <c r="F151" s="38" t="str">
        <f t="array" ref="F151">E151&amp;CHOOSE(AND(E151&lt;&gt;{11,12,13})*MIN(4,MOD(E151,10))+1,"th","st","nd","rd","th")</f>
        <v>97th</v>
      </c>
      <c r="G151" s="29">
        <v>11009</v>
      </c>
      <c r="H151" s="30">
        <v>0.53029999999999999</v>
      </c>
      <c r="I151" s="31">
        <v>0.16420000000000001</v>
      </c>
      <c r="J151" s="94">
        <f t="shared" si="25"/>
        <v>333</v>
      </c>
      <c r="K151" s="33">
        <v>0</v>
      </c>
      <c r="L151" s="34">
        <v>4.1000000000000002E-2</v>
      </c>
      <c r="M151" s="29">
        <f t="shared" si="26"/>
        <v>8</v>
      </c>
      <c r="N151" s="38" t="str">
        <f t="array" ref="N151">M151&amp;CHOOSE(AND(M151&lt;&gt;{11,12,13})*MIN(4,MOD(M151,10))+1,"th","st","nd","rd","th")</f>
        <v>8th</v>
      </c>
      <c r="O151" s="34">
        <v>5.6399999999999999E-2</v>
      </c>
      <c r="P151" s="29">
        <f t="shared" si="27"/>
        <v>5</v>
      </c>
      <c r="Q151" s="38" t="str">
        <f t="array" ref="Q151">P151&amp;CHOOSE(AND(P151&lt;&gt;{11,12,13})*MIN(4,MOD(P151,10))+1,"th","st","nd","rd","th")</f>
        <v>5th</v>
      </c>
      <c r="R151" s="35">
        <v>97.688000000000002</v>
      </c>
      <c r="S151" s="35">
        <v>67.19</v>
      </c>
      <c r="T151" s="35">
        <v>0</v>
      </c>
      <c r="U151" s="35">
        <v>164.87799999999999</v>
      </c>
      <c r="V151" s="36">
        <v>77.016000000000005</v>
      </c>
      <c r="W151" s="220">
        <f t="shared" si="28"/>
        <v>1.9394376497085909E-2</v>
      </c>
      <c r="X151" s="29">
        <f t="shared" si="29"/>
        <v>31</v>
      </c>
      <c r="Y151" s="38" t="str">
        <f t="array" ref="Y151">X151&amp;CHOOSE(AND(X151&lt;&gt;{11,12,13})*MIN(4,MOD(X151,10))+1,"th","st","nd","rd","th")</f>
        <v>31st</v>
      </c>
      <c r="Z151" s="37">
        <v>15.403</v>
      </c>
      <c r="AA151" s="28">
        <v>129</v>
      </c>
      <c r="AB151" s="221">
        <f t="shared" si="30"/>
        <v>3.2485127351772128E-2</v>
      </c>
      <c r="AC151" s="29">
        <f t="shared" si="31"/>
        <v>91</v>
      </c>
      <c r="AD151" s="38" t="str">
        <f t="array" ref="AD151">AC151&amp;CHOOSE(AND(AC151&lt;&gt;{11,12,13})*MIN(4,MOD(AC151,10))+1,"th","st","nd","rd","th")</f>
        <v>91st</v>
      </c>
      <c r="AE151" s="37">
        <v>77.400000000000006</v>
      </c>
      <c r="AF151" s="38">
        <v>3971.0479999999998</v>
      </c>
      <c r="AG151" s="38">
        <v>3973.39</v>
      </c>
      <c r="AH151" s="38">
        <v>4023.585</v>
      </c>
      <c r="AI151" s="38">
        <v>3989.3409999999999</v>
      </c>
      <c r="AJ151" s="29">
        <f t="shared" si="32"/>
        <v>77</v>
      </c>
      <c r="AK151" s="38" t="str">
        <f t="array" ref="AK151">AJ151&amp;CHOOSE(AND(AJ151&lt;&gt;{11,12,13})*MIN(4,MOD(AJ151,10))+1,"th","st","nd","rd","th")</f>
        <v>77th</v>
      </c>
      <c r="AL151" s="38">
        <v>257.68099999999998</v>
      </c>
      <c r="AM151" s="38">
        <v>257.68099999999998</v>
      </c>
      <c r="AN151" s="38">
        <v>4247.0219999999999</v>
      </c>
      <c r="AO151" s="29">
        <f t="shared" si="33"/>
        <v>74</v>
      </c>
      <c r="AP151" s="38" t="str">
        <f t="array" ref="AP151">AO151&amp;CHOOSE(AND(AO151&lt;&gt;{11,12,13})*MIN(4,MOD(AO151,10))+1,"th","st","nd","rd","th")</f>
        <v>74th</v>
      </c>
      <c r="AQ151" s="77">
        <v>0.85</v>
      </c>
      <c r="AR151" s="36">
        <v>1914.366</v>
      </c>
      <c r="AS151" s="29">
        <f t="shared" si="34"/>
        <v>32</v>
      </c>
      <c r="AT151" s="38" t="str">
        <f t="array" ref="AT151">AS151&amp;CHOOSE(AND(AS151&lt;&gt;{11,12,13})*MIN(4,MOD(AS151,10))+1,"th","st","nd","rd","th")</f>
        <v>32nd</v>
      </c>
      <c r="AU151" s="40">
        <f t="shared" si="35"/>
        <v>6.5468942816508029E-4</v>
      </c>
    </row>
    <row r="152" spans="1:47" x14ac:dyDescent="0.25">
      <c r="A152" s="7">
        <v>124154003</v>
      </c>
      <c r="B152" s="8" t="s">
        <v>358</v>
      </c>
      <c r="C152" s="8" t="s">
        <v>123</v>
      </c>
      <c r="D152" s="27">
        <v>96952</v>
      </c>
      <c r="E152" s="29">
        <f t="shared" si="24"/>
        <v>96</v>
      </c>
      <c r="F152" s="38" t="str">
        <f t="array" ref="F152">E152&amp;CHOOSE(AND(E152&lt;&gt;{11,12,13})*MIN(4,MOD(E152,10))+1,"th","st","nd","rd","th")</f>
        <v>96th</v>
      </c>
      <c r="G152" s="29">
        <v>9547</v>
      </c>
      <c r="H152" s="30">
        <v>0.54779999999999995</v>
      </c>
      <c r="I152" s="31">
        <v>-8.2400000000000001E-2</v>
      </c>
      <c r="J152" s="94">
        <f t="shared" si="25"/>
        <v>368</v>
      </c>
      <c r="K152" s="33">
        <v>0</v>
      </c>
      <c r="L152" s="34">
        <v>0.15629999999999999</v>
      </c>
      <c r="M152" s="29">
        <f t="shared" si="26"/>
        <v>53</v>
      </c>
      <c r="N152" s="38" t="str">
        <f t="array" ref="N152">M152&amp;CHOOSE(AND(M152&lt;&gt;{11,12,13})*MIN(4,MOD(M152,10))+1,"th","st","nd","rd","th")</f>
        <v>53rd</v>
      </c>
      <c r="O152" s="34">
        <v>0.11020000000000001</v>
      </c>
      <c r="P152" s="29">
        <f t="shared" si="27"/>
        <v>19</v>
      </c>
      <c r="Q152" s="38" t="str">
        <f t="array" ref="Q152">P152&amp;CHOOSE(AND(P152&lt;&gt;{11,12,13})*MIN(4,MOD(P152,10))+1,"th","st","nd","rd","th")</f>
        <v>19th</v>
      </c>
      <c r="R152" s="35">
        <v>418.83800000000002</v>
      </c>
      <c r="S152" s="35">
        <v>147.65199999999999</v>
      </c>
      <c r="T152" s="35">
        <v>0</v>
      </c>
      <c r="U152" s="35">
        <v>566.49</v>
      </c>
      <c r="V152" s="36">
        <v>207.292</v>
      </c>
      <c r="W152" s="220">
        <f t="shared" si="28"/>
        <v>4.6413765694358143E-2</v>
      </c>
      <c r="X152" s="29">
        <f t="shared" si="29"/>
        <v>86</v>
      </c>
      <c r="Y152" s="38" t="str">
        <f t="array" ref="Y152">X152&amp;CHOOSE(AND(X152&lt;&gt;{11,12,13})*MIN(4,MOD(X152,10))+1,"th","st","nd","rd","th")</f>
        <v>86th</v>
      </c>
      <c r="Z152" s="37">
        <v>41.457999999999998</v>
      </c>
      <c r="AA152" s="28">
        <v>591</v>
      </c>
      <c r="AB152" s="221">
        <f t="shared" si="30"/>
        <v>0.13232799879091167</v>
      </c>
      <c r="AC152" s="29">
        <f t="shared" si="31"/>
        <v>99</v>
      </c>
      <c r="AD152" s="38" t="str">
        <f t="array" ref="AD152">AC152&amp;CHOOSE(AND(AC152&lt;&gt;{11,12,13})*MIN(4,MOD(AC152,10))+1,"th","st","nd","rd","th")</f>
        <v>99th</v>
      </c>
      <c r="AE152" s="37">
        <v>354.6</v>
      </c>
      <c r="AF152" s="38">
        <v>4466.1750000000002</v>
      </c>
      <c r="AG152" s="38">
        <v>4486.5039999999999</v>
      </c>
      <c r="AH152" s="38">
        <v>4503.3180000000002</v>
      </c>
      <c r="AI152" s="38">
        <v>4485.3320000000003</v>
      </c>
      <c r="AJ152" s="29">
        <f t="shared" si="32"/>
        <v>82</v>
      </c>
      <c r="AK152" s="38" t="str">
        <f t="array" ref="AK152">AJ152&amp;CHOOSE(AND(AJ152&lt;&gt;{11,12,13})*MIN(4,MOD(AJ152,10))+1,"th","st","nd","rd","th")</f>
        <v>82nd</v>
      </c>
      <c r="AL152" s="38">
        <v>962.548</v>
      </c>
      <c r="AM152" s="38">
        <v>962.548</v>
      </c>
      <c r="AN152" s="38">
        <v>5447.88</v>
      </c>
      <c r="AO152" s="29">
        <f t="shared" si="33"/>
        <v>84</v>
      </c>
      <c r="AP152" s="38" t="str">
        <f t="array" ref="AP152">AO152&amp;CHOOSE(AND(AO152&lt;&gt;{11,12,13})*MIN(4,MOD(AO152,10))+1,"th","st","nd","rd","th")</f>
        <v>84th</v>
      </c>
      <c r="AQ152" s="77">
        <v>1.21</v>
      </c>
      <c r="AR152" s="36">
        <v>3611.0619999999999</v>
      </c>
      <c r="AS152" s="29">
        <f t="shared" si="34"/>
        <v>68</v>
      </c>
      <c r="AT152" s="38" t="str">
        <f t="array" ref="AT152">AS152&amp;CHOOSE(AND(AS152&lt;&gt;{11,12,13})*MIN(4,MOD(AS152,10))+1,"th","st","nd","rd","th")</f>
        <v>68th</v>
      </c>
      <c r="AU152" s="40">
        <f t="shared" si="35"/>
        <v>1.2349384160858744E-3</v>
      </c>
    </row>
    <row r="153" spans="1:47" x14ac:dyDescent="0.25">
      <c r="A153" s="7">
        <v>124156503</v>
      </c>
      <c r="B153" s="8" t="s">
        <v>462</v>
      </c>
      <c r="C153" s="8" t="s">
        <v>123</v>
      </c>
      <c r="D153" s="27">
        <v>66134</v>
      </c>
      <c r="E153" s="29">
        <f t="shared" si="24"/>
        <v>81</v>
      </c>
      <c r="F153" s="38" t="str">
        <f t="array" ref="F153">E153&amp;CHOOSE(AND(E153&lt;&gt;{11,12,13})*MIN(4,MOD(E153,10))+1,"th","st","nd","rd","th")</f>
        <v>81st</v>
      </c>
      <c r="G153" s="29">
        <v>6069</v>
      </c>
      <c r="H153" s="30">
        <v>0.80310000000000004</v>
      </c>
      <c r="I153" s="31">
        <v>0.5867</v>
      </c>
      <c r="J153" s="94">
        <f t="shared" si="25"/>
        <v>228</v>
      </c>
      <c r="K153" s="33">
        <v>0</v>
      </c>
      <c r="L153" s="34">
        <v>7.5600000000000001E-2</v>
      </c>
      <c r="M153" s="29">
        <f t="shared" si="26"/>
        <v>23</v>
      </c>
      <c r="N153" s="38" t="str">
        <f t="array" ref="N153">M153&amp;CHOOSE(AND(M153&lt;&gt;{11,12,13})*MIN(4,MOD(M153,10))+1,"th","st","nd","rd","th")</f>
        <v>23rd</v>
      </c>
      <c r="O153" s="34">
        <v>0.191</v>
      </c>
      <c r="P153" s="29">
        <f t="shared" si="27"/>
        <v>55</v>
      </c>
      <c r="Q153" s="38" t="str">
        <f t="array" ref="Q153">P153&amp;CHOOSE(AND(P153&lt;&gt;{11,12,13})*MIN(4,MOD(P153,10))+1,"th","st","nd","rd","th")</f>
        <v>55th</v>
      </c>
      <c r="R153" s="35">
        <v>121.291</v>
      </c>
      <c r="S153" s="35">
        <v>153.21799999999999</v>
      </c>
      <c r="T153" s="35">
        <v>0</v>
      </c>
      <c r="U153" s="35">
        <v>274.50900000000001</v>
      </c>
      <c r="V153" s="36">
        <v>170.43199999999999</v>
      </c>
      <c r="W153" s="220">
        <f t="shared" si="28"/>
        <v>6.3737844307659858E-2</v>
      </c>
      <c r="X153" s="29">
        <f t="shared" si="29"/>
        <v>93</v>
      </c>
      <c r="Y153" s="38" t="str">
        <f t="array" ref="Y153">X153&amp;CHOOSE(AND(X153&lt;&gt;{11,12,13})*MIN(4,MOD(X153,10))+1,"th","st","nd","rd","th")</f>
        <v>93rd</v>
      </c>
      <c r="Z153" s="37">
        <v>34.085999999999999</v>
      </c>
      <c r="AA153" s="28">
        <v>62</v>
      </c>
      <c r="AB153" s="221">
        <f t="shared" si="30"/>
        <v>2.3186645389803036E-2</v>
      </c>
      <c r="AC153" s="29">
        <f t="shared" si="31"/>
        <v>84</v>
      </c>
      <c r="AD153" s="38" t="str">
        <f t="array" ref="AD153">AC153&amp;CHOOSE(AND(AC153&lt;&gt;{11,12,13})*MIN(4,MOD(AC153,10))+1,"th","st","nd","rd","th")</f>
        <v>84th</v>
      </c>
      <c r="AE153" s="37">
        <v>37.200000000000003</v>
      </c>
      <c r="AF153" s="38">
        <v>2673.953</v>
      </c>
      <c r="AG153" s="38">
        <v>2693.433</v>
      </c>
      <c r="AH153" s="38">
        <v>2725.67</v>
      </c>
      <c r="AI153" s="38">
        <v>2697.6849999999999</v>
      </c>
      <c r="AJ153" s="29">
        <f t="shared" si="32"/>
        <v>60</v>
      </c>
      <c r="AK153" s="38" t="str">
        <f t="array" ref="AK153">AJ153&amp;CHOOSE(AND(AJ153&lt;&gt;{11,12,13})*MIN(4,MOD(AJ153,10))+1,"th","st","nd","rd","th")</f>
        <v>60th</v>
      </c>
      <c r="AL153" s="38">
        <v>345.79500000000002</v>
      </c>
      <c r="AM153" s="38">
        <v>345.79500000000002</v>
      </c>
      <c r="AN153" s="38">
        <v>3043.48</v>
      </c>
      <c r="AO153" s="29">
        <f t="shared" si="33"/>
        <v>58</v>
      </c>
      <c r="AP153" s="38" t="str">
        <f t="array" ref="AP153">AO153&amp;CHOOSE(AND(AO153&lt;&gt;{11,12,13})*MIN(4,MOD(AO153,10))+1,"th","st","nd","rd","th")</f>
        <v>58th</v>
      </c>
      <c r="AQ153" s="77">
        <v>1.38</v>
      </c>
      <c r="AR153" s="36">
        <v>3373.0219999999999</v>
      </c>
      <c r="AS153" s="29">
        <f t="shared" si="34"/>
        <v>65</v>
      </c>
      <c r="AT153" s="38" t="str">
        <f t="array" ref="AT153">AS153&amp;CHOOSE(AND(AS153&lt;&gt;{11,12,13})*MIN(4,MOD(AS153,10))+1,"th","st","nd","rd","th")</f>
        <v>65th</v>
      </c>
      <c r="AU153" s="40">
        <f t="shared" si="35"/>
        <v>1.1535316884902027E-3</v>
      </c>
    </row>
    <row r="154" spans="1:47" x14ac:dyDescent="0.25">
      <c r="A154" s="7">
        <v>124156603</v>
      </c>
      <c r="B154" s="8" t="s">
        <v>468</v>
      </c>
      <c r="C154" s="8" t="s">
        <v>123</v>
      </c>
      <c r="D154" s="27">
        <v>84389</v>
      </c>
      <c r="E154" s="29">
        <f t="shared" si="24"/>
        <v>94</v>
      </c>
      <c r="F154" s="38" t="str">
        <f t="array" ref="F154">E154&amp;CHOOSE(AND(E154&lt;&gt;{11,12,13})*MIN(4,MOD(E154,10))+1,"th","st","nd","rd","th")</f>
        <v>94th</v>
      </c>
      <c r="G154" s="29">
        <v>12297</v>
      </c>
      <c r="H154" s="30">
        <v>0.62939999999999996</v>
      </c>
      <c r="I154" s="31">
        <v>0.26740000000000003</v>
      </c>
      <c r="J154" s="94">
        <f t="shared" si="25"/>
        <v>317</v>
      </c>
      <c r="K154" s="33">
        <v>0</v>
      </c>
      <c r="L154" s="34">
        <v>6.59E-2</v>
      </c>
      <c r="M154" s="29">
        <f t="shared" si="26"/>
        <v>19</v>
      </c>
      <c r="N154" s="38" t="str">
        <f t="array" ref="N154">M154&amp;CHOOSE(AND(M154&lt;&gt;{11,12,13})*MIN(4,MOD(M154,10))+1,"th","st","nd","rd","th")</f>
        <v>19th</v>
      </c>
      <c r="O154" s="34">
        <v>8.0100000000000005E-2</v>
      </c>
      <c r="P154" s="29">
        <f t="shared" si="27"/>
        <v>8</v>
      </c>
      <c r="Q154" s="38" t="str">
        <f t="array" ref="Q154">P154&amp;CHOOSE(AND(P154&lt;&gt;{11,12,13})*MIN(4,MOD(P154,10))+1,"th","st","nd","rd","th")</f>
        <v>8th</v>
      </c>
      <c r="R154" s="35">
        <v>207.47</v>
      </c>
      <c r="S154" s="35">
        <v>126.087</v>
      </c>
      <c r="T154" s="35">
        <v>0</v>
      </c>
      <c r="U154" s="35">
        <v>333.55700000000002</v>
      </c>
      <c r="V154" s="36">
        <v>120.626</v>
      </c>
      <c r="W154" s="220">
        <f t="shared" si="28"/>
        <v>2.2989145401684938E-2</v>
      </c>
      <c r="X154" s="29">
        <f t="shared" si="29"/>
        <v>42</v>
      </c>
      <c r="Y154" s="38" t="str">
        <f t="array" ref="Y154">X154&amp;CHOOSE(AND(X154&lt;&gt;{11,12,13})*MIN(4,MOD(X154,10))+1,"th","st","nd","rd","th")</f>
        <v>42nd</v>
      </c>
      <c r="Z154" s="37">
        <v>24.125</v>
      </c>
      <c r="AA154" s="28">
        <v>31</v>
      </c>
      <c r="AB154" s="221">
        <f t="shared" si="30"/>
        <v>5.9080422749012073E-3</v>
      </c>
      <c r="AC154" s="29">
        <f t="shared" si="31"/>
        <v>58</v>
      </c>
      <c r="AD154" s="38" t="str">
        <f t="array" ref="AD154">AC154&amp;CHOOSE(AND(AC154&lt;&gt;{11,12,13})*MIN(4,MOD(AC154,10))+1,"th","st","nd","rd","th")</f>
        <v>58th</v>
      </c>
      <c r="AE154" s="37">
        <v>18.600000000000001</v>
      </c>
      <c r="AF154" s="38">
        <v>5247.085</v>
      </c>
      <c r="AG154" s="38">
        <v>5224.9059999999999</v>
      </c>
      <c r="AH154" s="38">
        <v>5168.5339999999997</v>
      </c>
      <c r="AI154" s="38">
        <v>5213.5079999999998</v>
      </c>
      <c r="AJ154" s="29">
        <f t="shared" si="32"/>
        <v>86</v>
      </c>
      <c r="AK154" s="38" t="str">
        <f t="array" ref="AK154">AJ154&amp;CHOOSE(AND(AJ154&lt;&gt;{11,12,13})*MIN(4,MOD(AJ154,10))+1,"th","st","nd","rd","th")</f>
        <v>86th</v>
      </c>
      <c r="AL154" s="38">
        <v>376.28199999999998</v>
      </c>
      <c r="AM154" s="38">
        <v>376.28199999999998</v>
      </c>
      <c r="AN154" s="38">
        <v>5589.79</v>
      </c>
      <c r="AO154" s="29">
        <f t="shared" si="33"/>
        <v>85</v>
      </c>
      <c r="AP154" s="38" t="str">
        <f t="array" ref="AP154">AO154&amp;CHOOSE(AND(AO154&lt;&gt;{11,12,13})*MIN(4,MOD(AO154,10))+1,"th","st","nd","rd","th")</f>
        <v>85th</v>
      </c>
      <c r="AQ154" s="77">
        <v>1.1000000000000001</v>
      </c>
      <c r="AR154" s="36">
        <v>3870.0349999999999</v>
      </c>
      <c r="AS154" s="29">
        <f t="shared" si="34"/>
        <v>71</v>
      </c>
      <c r="AT154" s="38" t="str">
        <f t="array" ref="AT154">AS154&amp;CHOOSE(AND(AS154&lt;&gt;{11,12,13})*MIN(4,MOD(AS154,10))+1,"th","st","nd","rd","th")</f>
        <v>71st</v>
      </c>
      <c r="AU154" s="40">
        <f t="shared" si="35"/>
        <v>1.3235039700500565E-3</v>
      </c>
    </row>
    <row r="155" spans="1:47" x14ac:dyDescent="0.25">
      <c r="A155" s="7">
        <v>124156703</v>
      </c>
      <c r="B155" s="8" t="s">
        <v>469</v>
      </c>
      <c r="C155" s="8" t="s">
        <v>123</v>
      </c>
      <c r="D155" s="27">
        <v>68184</v>
      </c>
      <c r="E155" s="29">
        <f t="shared" si="24"/>
        <v>84</v>
      </c>
      <c r="F155" s="38" t="str">
        <f t="array" ref="F155">E155&amp;CHOOSE(AND(E155&lt;&gt;{11,12,13})*MIN(4,MOD(E155,10))+1,"th","st","nd","rd","th")</f>
        <v>84th</v>
      </c>
      <c r="G155" s="29">
        <v>8093</v>
      </c>
      <c r="H155" s="30">
        <v>0.77900000000000003</v>
      </c>
      <c r="I155" s="31">
        <v>0.33860000000000001</v>
      </c>
      <c r="J155" s="94">
        <f t="shared" si="25"/>
        <v>301</v>
      </c>
      <c r="K155" s="33">
        <v>0</v>
      </c>
      <c r="L155" s="34">
        <v>0.1588</v>
      </c>
      <c r="M155" s="29">
        <f t="shared" si="26"/>
        <v>54</v>
      </c>
      <c r="N155" s="38" t="str">
        <f t="array" ref="N155">M155&amp;CHOOSE(AND(M155&lt;&gt;{11,12,13})*MIN(4,MOD(M155,10))+1,"th","st","nd","rd","th")</f>
        <v>54th</v>
      </c>
      <c r="O155" s="34">
        <v>0.1187</v>
      </c>
      <c r="P155" s="29">
        <f t="shared" si="27"/>
        <v>22</v>
      </c>
      <c r="Q155" s="38" t="str">
        <f t="array" ref="Q155">P155&amp;CHOOSE(AND(P155&lt;&gt;{11,12,13})*MIN(4,MOD(P155,10))+1,"th","st","nd","rd","th")</f>
        <v>22nd</v>
      </c>
      <c r="R155" s="35">
        <v>417.24099999999999</v>
      </c>
      <c r="S155" s="35">
        <v>155.94</v>
      </c>
      <c r="T155" s="35">
        <v>0</v>
      </c>
      <c r="U155" s="35">
        <v>573.18100000000004</v>
      </c>
      <c r="V155" s="36">
        <v>499.66300000000001</v>
      </c>
      <c r="W155" s="220">
        <f t="shared" si="28"/>
        <v>0.11410165184476093</v>
      </c>
      <c r="X155" s="29">
        <f t="shared" si="29"/>
        <v>97</v>
      </c>
      <c r="Y155" s="38" t="str">
        <f t="array" ref="Y155">X155&amp;CHOOSE(AND(X155&lt;&gt;{11,12,13})*MIN(4,MOD(X155,10))+1,"th","st","nd","rd","th")</f>
        <v>97th</v>
      </c>
      <c r="Z155" s="37">
        <v>99.933000000000007</v>
      </c>
      <c r="AA155" s="28">
        <v>316</v>
      </c>
      <c r="AB155" s="221">
        <f t="shared" si="30"/>
        <v>7.2160880399278024E-2</v>
      </c>
      <c r="AC155" s="29">
        <f t="shared" si="31"/>
        <v>97</v>
      </c>
      <c r="AD155" s="38" t="str">
        <f t="array" ref="AD155">AC155&amp;CHOOSE(AND(AC155&lt;&gt;{11,12,13})*MIN(4,MOD(AC155,10))+1,"th","st","nd","rd","th")</f>
        <v>97th</v>
      </c>
      <c r="AE155" s="37">
        <v>189.6</v>
      </c>
      <c r="AF155" s="38">
        <v>4379.1040000000003</v>
      </c>
      <c r="AG155" s="38">
        <v>4401.1310000000003</v>
      </c>
      <c r="AH155" s="38">
        <v>4287.348</v>
      </c>
      <c r="AI155" s="38">
        <v>4355.8609999999999</v>
      </c>
      <c r="AJ155" s="29">
        <f t="shared" si="32"/>
        <v>81</v>
      </c>
      <c r="AK155" s="38" t="str">
        <f t="array" ref="AK155">AJ155&amp;CHOOSE(AND(AJ155&lt;&gt;{11,12,13})*MIN(4,MOD(AJ155,10))+1,"th","st","nd","rd","th")</f>
        <v>81st</v>
      </c>
      <c r="AL155" s="38">
        <v>862.71400000000006</v>
      </c>
      <c r="AM155" s="38">
        <v>862.71400000000006</v>
      </c>
      <c r="AN155" s="38">
        <v>5218.5749999999998</v>
      </c>
      <c r="AO155" s="29">
        <f t="shared" si="33"/>
        <v>82</v>
      </c>
      <c r="AP155" s="38" t="str">
        <f t="array" ref="AP155">AO155&amp;CHOOSE(AND(AO155&lt;&gt;{11,12,13})*MIN(4,MOD(AO155,10))+1,"th","st","nd","rd","th")</f>
        <v>82nd</v>
      </c>
      <c r="AQ155" s="77">
        <v>1.47</v>
      </c>
      <c r="AR155" s="36">
        <v>5975.9470000000001</v>
      </c>
      <c r="AS155" s="29">
        <f t="shared" si="34"/>
        <v>85</v>
      </c>
      <c r="AT155" s="38" t="str">
        <f t="array" ref="AT155">AS155&amp;CHOOSE(AND(AS155&lt;&gt;{11,12,13})*MIN(4,MOD(AS155,10))+1,"th","st","nd","rd","th")</f>
        <v>85th</v>
      </c>
      <c r="AU155" s="40">
        <f t="shared" si="35"/>
        <v>2.0436997544747595E-3</v>
      </c>
    </row>
    <row r="156" spans="1:47" x14ac:dyDescent="0.25">
      <c r="A156" s="7">
        <v>124157203</v>
      </c>
      <c r="B156" s="8" t="s">
        <v>492</v>
      </c>
      <c r="C156" s="8" t="s">
        <v>123</v>
      </c>
      <c r="D156" s="27">
        <v>72763</v>
      </c>
      <c r="E156" s="29">
        <f t="shared" si="24"/>
        <v>87</v>
      </c>
      <c r="F156" s="38" t="str">
        <f t="array" ref="F156">E156&amp;CHOOSE(AND(E156&lt;&gt;{11,12,13})*MIN(4,MOD(E156,10))+1,"th","st","nd","rd","th")</f>
        <v>87th</v>
      </c>
      <c r="G156" s="29">
        <v>13276</v>
      </c>
      <c r="H156" s="30">
        <v>0.73</v>
      </c>
      <c r="I156" s="31">
        <v>-0.34410000000000002</v>
      </c>
      <c r="J156" s="94">
        <f t="shared" si="25"/>
        <v>391</v>
      </c>
      <c r="K156" s="33">
        <v>0</v>
      </c>
      <c r="L156" s="34">
        <v>8.9300000000000004E-2</v>
      </c>
      <c r="M156" s="29">
        <f t="shared" si="26"/>
        <v>27</v>
      </c>
      <c r="N156" s="38" t="str">
        <f t="array" ref="N156">M156&amp;CHOOSE(AND(M156&lt;&gt;{11,12,13})*MIN(4,MOD(M156,10))+1,"th","st","nd","rd","th")</f>
        <v>27th</v>
      </c>
      <c r="O156" s="34">
        <v>9.2200000000000004E-2</v>
      </c>
      <c r="P156" s="29">
        <f t="shared" si="27"/>
        <v>12</v>
      </c>
      <c r="Q156" s="38" t="str">
        <f t="array" ref="Q156">P156&amp;CHOOSE(AND(P156&lt;&gt;{11,12,13})*MIN(4,MOD(P156,10))+1,"th","st","nd","rd","th")</f>
        <v>12th</v>
      </c>
      <c r="R156" s="35">
        <v>224.30500000000001</v>
      </c>
      <c r="S156" s="35">
        <v>115.795</v>
      </c>
      <c r="T156" s="35">
        <v>0</v>
      </c>
      <c r="U156" s="35">
        <v>340.1</v>
      </c>
      <c r="V156" s="36">
        <v>377.49599999999998</v>
      </c>
      <c r="W156" s="220">
        <f t="shared" si="28"/>
        <v>9.0172825516003044E-2</v>
      </c>
      <c r="X156" s="29">
        <f t="shared" si="29"/>
        <v>95</v>
      </c>
      <c r="Y156" s="38" t="str">
        <f t="array" ref="Y156">X156&amp;CHOOSE(AND(X156&lt;&gt;{11,12,13})*MIN(4,MOD(X156,10))+1,"th","st","nd","rd","th")</f>
        <v>95th</v>
      </c>
      <c r="Z156" s="37">
        <v>75.498999999999995</v>
      </c>
      <c r="AA156" s="28">
        <v>176</v>
      </c>
      <c r="AB156" s="221">
        <f t="shared" si="30"/>
        <v>4.2041285976054145E-2</v>
      </c>
      <c r="AC156" s="29">
        <f t="shared" si="31"/>
        <v>94</v>
      </c>
      <c r="AD156" s="38" t="str">
        <f t="array" ref="AD156">AC156&amp;CHOOSE(AND(AC156&lt;&gt;{11,12,13})*MIN(4,MOD(AC156,10))+1,"th","st","nd","rd","th")</f>
        <v>94th</v>
      </c>
      <c r="AE156" s="37">
        <v>105.6</v>
      </c>
      <c r="AF156" s="38">
        <v>4186.3609999999999</v>
      </c>
      <c r="AG156" s="38">
        <v>4124.2520000000004</v>
      </c>
      <c r="AH156" s="38">
        <v>3839.4279999999999</v>
      </c>
      <c r="AI156" s="38">
        <v>4050.0140000000001</v>
      </c>
      <c r="AJ156" s="29">
        <f t="shared" si="32"/>
        <v>77</v>
      </c>
      <c r="AK156" s="38" t="str">
        <f t="array" ref="AK156">AJ156&amp;CHOOSE(AND(AJ156&lt;&gt;{11,12,13})*MIN(4,MOD(AJ156,10))+1,"th","st","nd","rd","th")</f>
        <v>77th</v>
      </c>
      <c r="AL156" s="38">
        <v>521.19899999999996</v>
      </c>
      <c r="AM156" s="38">
        <v>521.19899999999996</v>
      </c>
      <c r="AN156" s="38">
        <v>4571.2129999999997</v>
      </c>
      <c r="AO156" s="29">
        <f t="shared" si="33"/>
        <v>77</v>
      </c>
      <c r="AP156" s="38" t="str">
        <f t="array" ref="AP156">AO156&amp;CHOOSE(AND(AO156&lt;&gt;{11,12,13})*MIN(4,MOD(AO156,10))+1,"th","st","nd","rd","th")</f>
        <v>77th</v>
      </c>
      <c r="AQ156" s="77">
        <v>1.06</v>
      </c>
      <c r="AR156" s="36">
        <v>3537.2049999999999</v>
      </c>
      <c r="AS156" s="29">
        <f t="shared" si="34"/>
        <v>67</v>
      </c>
      <c r="AT156" s="38" t="str">
        <f t="array" ref="AT156">AS156&amp;CHOOSE(AND(AS156&lt;&gt;{11,12,13})*MIN(4,MOD(AS156,10))+1,"th","st","nd","rd","th")</f>
        <v>67th</v>
      </c>
      <c r="AU156" s="40">
        <f t="shared" si="35"/>
        <v>1.2096802381324485E-3</v>
      </c>
    </row>
    <row r="157" spans="1:47" x14ac:dyDescent="0.25">
      <c r="A157" s="7">
        <v>124157802</v>
      </c>
      <c r="B157" s="8" t="s">
        <v>586</v>
      </c>
      <c r="C157" s="8" t="s">
        <v>123</v>
      </c>
      <c r="D157" s="27">
        <v>115089</v>
      </c>
      <c r="E157" s="29">
        <f t="shared" si="24"/>
        <v>100</v>
      </c>
      <c r="F157" s="38" t="str">
        <f t="array" ref="F157">E157&amp;CHOOSE(AND(E157&lt;&gt;{11,12,13})*MIN(4,MOD(E157,10))+1,"th","st","nd","rd","th")</f>
        <v>100th</v>
      </c>
      <c r="G157" s="29">
        <v>15853</v>
      </c>
      <c r="H157" s="30">
        <v>0.46150000000000002</v>
      </c>
      <c r="I157" s="31">
        <v>-0.77380000000000004</v>
      </c>
      <c r="J157" s="94">
        <f t="shared" si="25"/>
        <v>424</v>
      </c>
      <c r="K157" s="33">
        <v>0</v>
      </c>
      <c r="L157" s="34">
        <v>4.9299999999999997E-2</v>
      </c>
      <c r="M157" s="29">
        <f t="shared" si="26"/>
        <v>10</v>
      </c>
      <c r="N157" s="38" t="str">
        <f t="array" ref="N157">M157&amp;CHOOSE(AND(M157&lt;&gt;{11,12,13})*MIN(4,MOD(M157,10))+1,"th","st","nd","rd","th")</f>
        <v>10th</v>
      </c>
      <c r="O157" s="34">
        <v>2.9499999999999998E-2</v>
      </c>
      <c r="P157" s="29">
        <f t="shared" si="27"/>
        <v>1</v>
      </c>
      <c r="Q157" s="38" t="str">
        <f t="array" ref="Q157">P157&amp;CHOOSE(AND(P157&lt;&gt;{11,12,13})*MIN(4,MOD(P157,10))+1,"th","st","nd","rd","th")</f>
        <v>1st</v>
      </c>
      <c r="R157" s="35">
        <v>191.75700000000001</v>
      </c>
      <c r="S157" s="35">
        <v>57.372</v>
      </c>
      <c r="T157" s="35">
        <v>0</v>
      </c>
      <c r="U157" s="35">
        <v>249.12899999999999</v>
      </c>
      <c r="V157" s="36">
        <v>29.378</v>
      </c>
      <c r="W157" s="220">
        <f t="shared" si="28"/>
        <v>4.5317810078299636E-3</v>
      </c>
      <c r="X157" s="29">
        <f t="shared" si="29"/>
        <v>3</v>
      </c>
      <c r="Y157" s="38" t="str">
        <f t="array" ref="Y157">X157&amp;CHOOSE(AND(X157&lt;&gt;{11,12,13})*MIN(4,MOD(X157,10))+1,"th","st","nd","rd","th")</f>
        <v>3rd</v>
      </c>
      <c r="Z157" s="37">
        <v>5.8760000000000003</v>
      </c>
      <c r="AA157" s="28">
        <v>95</v>
      </c>
      <c r="AB157" s="221">
        <f t="shared" si="30"/>
        <v>1.4654475993731587E-2</v>
      </c>
      <c r="AC157" s="29">
        <f t="shared" si="31"/>
        <v>78</v>
      </c>
      <c r="AD157" s="38" t="str">
        <f t="array" ref="AD157">AC157&amp;CHOOSE(AND(AC157&lt;&gt;{11,12,13})*MIN(4,MOD(AC157,10))+1,"th","st","nd","rd","th")</f>
        <v>78th</v>
      </c>
      <c r="AE157" s="37">
        <v>57</v>
      </c>
      <c r="AF157" s="38">
        <v>6482.6610000000001</v>
      </c>
      <c r="AG157" s="38">
        <v>6460.9470000000001</v>
      </c>
      <c r="AH157" s="38">
        <v>6442.0309999999999</v>
      </c>
      <c r="AI157" s="38">
        <v>6461.88</v>
      </c>
      <c r="AJ157" s="29">
        <f t="shared" si="32"/>
        <v>90</v>
      </c>
      <c r="AK157" s="38" t="str">
        <f t="array" ref="AK157">AJ157&amp;CHOOSE(AND(AJ157&lt;&gt;{11,12,13})*MIN(4,MOD(AJ157,10))+1,"th","st","nd","rd","th")</f>
        <v>90th</v>
      </c>
      <c r="AL157" s="38">
        <v>312.005</v>
      </c>
      <c r="AM157" s="38">
        <v>312.005</v>
      </c>
      <c r="AN157" s="38">
        <v>6773.8850000000002</v>
      </c>
      <c r="AO157" s="29">
        <f t="shared" si="33"/>
        <v>89</v>
      </c>
      <c r="AP157" s="38" t="str">
        <f t="array" ref="AP157">AO157&amp;CHOOSE(AND(AO157&lt;&gt;{11,12,13})*MIN(4,MOD(AO157,10))+1,"th","st","nd","rd","th")</f>
        <v>89th</v>
      </c>
      <c r="AQ157" s="77">
        <v>0.75</v>
      </c>
      <c r="AR157" s="36">
        <v>2344.6109999999999</v>
      </c>
      <c r="AS157" s="29">
        <f t="shared" si="34"/>
        <v>45</v>
      </c>
      <c r="AT157" s="38" t="str">
        <f t="array" ref="AT157">AS157&amp;CHOOSE(AND(AS157&lt;&gt;{11,12,13})*MIN(4,MOD(AS157,10))+1,"th","st","nd","rd","th")</f>
        <v>45th</v>
      </c>
      <c r="AU157" s="40">
        <f t="shared" si="35"/>
        <v>8.0182788184681353E-4</v>
      </c>
    </row>
    <row r="158" spans="1:47" x14ac:dyDescent="0.25">
      <c r="A158" s="7">
        <v>124158503</v>
      </c>
      <c r="B158" s="8" t="s">
        <v>601</v>
      </c>
      <c r="C158" s="8" t="s">
        <v>123</v>
      </c>
      <c r="D158" s="27">
        <v>120179</v>
      </c>
      <c r="E158" s="29">
        <f t="shared" si="24"/>
        <v>100</v>
      </c>
      <c r="F158" s="38" t="str">
        <f t="array" ref="F158">E158&amp;CHOOSE(AND(E158&lt;&gt;{11,12,13})*MIN(4,MOD(E158,10))+1,"th","st","nd","rd","th")</f>
        <v>100th</v>
      </c>
      <c r="G158" s="29">
        <v>8413</v>
      </c>
      <c r="H158" s="30">
        <v>0.442</v>
      </c>
      <c r="I158" s="31">
        <v>0.37109999999999999</v>
      </c>
      <c r="J158" s="94">
        <f t="shared" si="25"/>
        <v>294</v>
      </c>
      <c r="K158" s="33">
        <v>0</v>
      </c>
      <c r="L158" s="34">
        <v>3.1E-2</v>
      </c>
      <c r="M158" s="29">
        <f t="shared" si="26"/>
        <v>4</v>
      </c>
      <c r="N158" s="38" t="str">
        <f t="array" ref="N158">M158&amp;CHOOSE(AND(M158&lt;&gt;{11,12,13})*MIN(4,MOD(M158,10))+1,"th","st","nd","rd","th")</f>
        <v>4th</v>
      </c>
      <c r="O158" s="34">
        <v>3.8899999999999997E-2</v>
      </c>
      <c r="P158" s="29">
        <f t="shared" si="27"/>
        <v>2</v>
      </c>
      <c r="Q158" s="38" t="str">
        <f t="array" ref="Q158">P158&amp;CHOOSE(AND(P158&lt;&gt;{11,12,13})*MIN(4,MOD(P158,10))+1,"th","st","nd","rd","th")</f>
        <v>2nd</v>
      </c>
      <c r="R158" s="35">
        <v>74.132000000000005</v>
      </c>
      <c r="S158" s="35">
        <v>46.512</v>
      </c>
      <c r="T158" s="35">
        <v>0</v>
      </c>
      <c r="U158" s="35">
        <v>120.64400000000001</v>
      </c>
      <c r="V158" s="36">
        <v>54.052999999999997</v>
      </c>
      <c r="W158" s="220">
        <f t="shared" si="28"/>
        <v>1.3562039436874153E-2</v>
      </c>
      <c r="X158" s="29">
        <f t="shared" si="29"/>
        <v>15</v>
      </c>
      <c r="Y158" s="38" t="str">
        <f t="array" ref="Y158">X158&amp;CHOOSE(AND(X158&lt;&gt;{11,12,13})*MIN(4,MOD(X158,10))+1,"th","st","nd","rd","th")</f>
        <v>15th</v>
      </c>
      <c r="Z158" s="37">
        <v>10.811</v>
      </c>
      <c r="AA158" s="28">
        <v>44</v>
      </c>
      <c r="AB158" s="221">
        <f t="shared" si="30"/>
        <v>1.1039715376065394E-2</v>
      </c>
      <c r="AC158" s="29">
        <f t="shared" si="31"/>
        <v>72</v>
      </c>
      <c r="AD158" s="38" t="str">
        <f t="array" ref="AD158">AC158&amp;CHOOSE(AND(AC158&lt;&gt;{11,12,13})*MIN(4,MOD(AC158,10))+1,"th","st","nd","rd","th")</f>
        <v>72nd</v>
      </c>
      <c r="AE158" s="37">
        <v>26.4</v>
      </c>
      <c r="AF158" s="38">
        <v>3985.61</v>
      </c>
      <c r="AG158" s="38">
        <v>4104.3940000000002</v>
      </c>
      <c r="AH158" s="38">
        <v>4032.3620000000001</v>
      </c>
      <c r="AI158" s="38">
        <v>4040.7890000000002</v>
      </c>
      <c r="AJ158" s="29">
        <f t="shared" si="32"/>
        <v>77</v>
      </c>
      <c r="AK158" s="38" t="str">
        <f t="array" ref="AK158">AJ158&amp;CHOOSE(AND(AJ158&lt;&gt;{11,12,13})*MIN(4,MOD(AJ158,10))+1,"th","st","nd","rd","th")</f>
        <v>77th</v>
      </c>
      <c r="AL158" s="38">
        <v>157.85499999999999</v>
      </c>
      <c r="AM158" s="38">
        <v>157.85499999999999</v>
      </c>
      <c r="AN158" s="38">
        <v>4198.6440000000002</v>
      </c>
      <c r="AO158" s="29">
        <f t="shared" si="33"/>
        <v>74</v>
      </c>
      <c r="AP158" s="38" t="str">
        <f t="array" ref="AP158">AO158&amp;CHOOSE(AND(AO158&lt;&gt;{11,12,13})*MIN(4,MOD(AO158,10))+1,"th","st","nd","rd","th")</f>
        <v>74th</v>
      </c>
      <c r="AQ158" s="77">
        <v>0.88</v>
      </c>
      <c r="AR158" s="36">
        <v>1633.105</v>
      </c>
      <c r="AS158" s="29">
        <f t="shared" si="34"/>
        <v>22</v>
      </c>
      <c r="AT158" s="38" t="str">
        <f t="array" ref="AT158">AS158&amp;CHOOSE(AND(AS158&lt;&gt;{11,12,13})*MIN(4,MOD(AS158,10))+1,"th","st","nd","rd","th")</f>
        <v>22nd</v>
      </c>
      <c r="AU158" s="40">
        <f t="shared" si="35"/>
        <v>5.5850165463841995E-4</v>
      </c>
    </row>
    <row r="159" spans="1:47" x14ac:dyDescent="0.25">
      <c r="A159" s="7">
        <v>124159002</v>
      </c>
      <c r="B159" s="8" t="s">
        <v>628</v>
      </c>
      <c r="C159" s="8" t="s">
        <v>123</v>
      </c>
      <c r="D159" s="27">
        <v>86579</v>
      </c>
      <c r="E159" s="29">
        <f t="shared" si="24"/>
        <v>95</v>
      </c>
      <c r="F159" s="38" t="str">
        <f t="array" ref="F159">E159&amp;CHOOSE(AND(E159&lt;&gt;{11,12,13})*MIN(4,MOD(E159,10))+1,"th","st","nd","rd","th")</f>
        <v>95th</v>
      </c>
      <c r="G159" s="29">
        <v>40747</v>
      </c>
      <c r="H159" s="30">
        <v>0.61350000000000005</v>
      </c>
      <c r="I159" s="31">
        <v>-0.92679999999999996</v>
      </c>
      <c r="J159" s="94">
        <f t="shared" si="25"/>
        <v>431</v>
      </c>
      <c r="K159" s="33">
        <v>0</v>
      </c>
      <c r="L159" s="34">
        <v>3.6400000000000002E-2</v>
      </c>
      <c r="M159" s="29">
        <f t="shared" si="26"/>
        <v>6</v>
      </c>
      <c r="N159" s="38" t="str">
        <f t="array" ref="N159">M159&amp;CHOOSE(AND(M159&lt;&gt;{11,12,13})*MIN(4,MOD(M159,10))+1,"th","st","nd","rd","th")</f>
        <v>6th</v>
      </c>
      <c r="O159" s="34">
        <v>5.3800000000000001E-2</v>
      </c>
      <c r="P159" s="29">
        <f t="shared" si="27"/>
        <v>5</v>
      </c>
      <c r="Q159" s="38" t="str">
        <f t="array" ref="Q159">P159&amp;CHOOSE(AND(P159&lt;&gt;{11,12,13})*MIN(4,MOD(P159,10))+1,"th","st","nd","rd","th")</f>
        <v>5th</v>
      </c>
      <c r="R159" s="35">
        <v>264.47300000000001</v>
      </c>
      <c r="S159" s="35">
        <v>195.44800000000001</v>
      </c>
      <c r="T159" s="35">
        <v>0</v>
      </c>
      <c r="U159" s="35">
        <v>459.92099999999999</v>
      </c>
      <c r="V159" s="36">
        <v>680.87900000000002</v>
      </c>
      <c r="W159" s="220">
        <f t="shared" si="28"/>
        <v>5.6226554170451901E-2</v>
      </c>
      <c r="X159" s="29">
        <f t="shared" si="29"/>
        <v>90</v>
      </c>
      <c r="Y159" s="38" t="str">
        <f t="array" ref="Y159">X159&amp;CHOOSE(AND(X159&lt;&gt;{11,12,13})*MIN(4,MOD(X159,10))+1,"th","st","nd","rd","th")</f>
        <v>90th</v>
      </c>
      <c r="Z159" s="37">
        <v>136.17599999999999</v>
      </c>
      <c r="AA159" s="28">
        <v>452</v>
      </c>
      <c r="AB159" s="221">
        <f t="shared" si="30"/>
        <v>3.7325872122718221E-2</v>
      </c>
      <c r="AC159" s="29">
        <f t="shared" si="31"/>
        <v>92</v>
      </c>
      <c r="AD159" s="38" t="str">
        <f t="array" ref="AD159">AC159&amp;CHOOSE(AND(AC159&lt;&gt;{11,12,13})*MIN(4,MOD(AC159,10))+1,"th","st","nd","rd","th")</f>
        <v>92nd</v>
      </c>
      <c r="AE159" s="37">
        <v>271.2</v>
      </c>
      <c r="AF159" s="38">
        <v>12109.563</v>
      </c>
      <c r="AG159" s="38">
        <v>12207.675999999999</v>
      </c>
      <c r="AH159" s="38">
        <v>12172.145</v>
      </c>
      <c r="AI159" s="38">
        <v>12163.128000000001</v>
      </c>
      <c r="AJ159" s="29">
        <f t="shared" si="32"/>
        <v>98</v>
      </c>
      <c r="AK159" s="38" t="str">
        <f t="array" ref="AK159">AJ159&amp;CHOOSE(AND(AJ159&lt;&gt;{11,12,13})*MIN(4,MOD(AJ159,10))+1,"th","st","nd","rd","th")</f>
        <v>98th</v>
      </c>
      <c r="AL159" s="38">
        <v>867.29700000000003</v>
      </c>
      <c r="AM159" s="38">
        <v>867.29700000000003</v>
      </c>
      <c r="AN159" s="38">
        <v>13030.424999999999</v>
      </c>
      <c r="AO159" s="29">
        <f t="shared" si="33"/>
        <v>97</v>
      </c>
      <c r="AP159" s="38" t="str">
        <f t="array" ref="AP159">AO159&amp;CHOOSE(AND(AO159&lt;&gt;{11,12,13})*MIN(4,MOD(AO159,10))+1,"th","st","nd","rd","th")</f>
        <v>97th</v>
      </c>
      <c r="AQ159" s="77">
        <v>0.8</v>
      </c>
      <c r="AR159" s="36">
        <v>6395.3329999999996</v>
      </c>
      <c r="AS159" s="29">
        <f t="shared" si="34"/>
        <v>86</v>
      </c>
      <c r="AT159" s="38" t="str">
        <f t="array" ref="AT159">AS159&amp;CHOOSE(AND(AS159&lt;&gt;{11,12,13})*MIN(4,MOD(AS159,10))+1,"th","st","nd","rd","th")</f>
        <v>86th</v>
      </c>
      <c r="AU159" s="40">
        <f t="shared" si="35"/>
        <v>2.1871245648404053E-3</v>
      </c>
    </row>
    <row r="160" spans="1:47" x14ac:dyDescent="0.25">
      <c r="A160" s="7">
        <v>106160303</v>
      </c>
      <c r="B160" s="8" t="s">
        <v>102</v>
      </c>
      <c r="C160" s="8" t="s">
        <v>103</v>
      </c>
      <c r="D160" s="27">
        <v>47877</v>
      </c>
      <c r="E160" s="29">
        <f t="shared" si="24"/>
        <v>39</v>
      </c>
      <c r="F160" s="38" t="str">
        <f t="array" ref="F160">E160&amp;CHOOSE(AND(E160&lt;&gt;{11,12,13})*MIN(4,MOD(E160,10))+1,"th","st","nd","rd","th")</f>
        <v>39th</v>
      </c>
      <c r="G160" s="29">
        <v>2352</v>
      </c>
      <c r="H160" s="30">
        <v>1.1093999999999999</v>
      </c>
      <c r="I160" s="31">
        <v>0.90639999999999998</v>
      </c>
      <c r="J160" s="94">
        <f t="shared" si="25"/>
        <v>27</v>
      </c>
      <c r="K160" s="33">
        <v>124.145</v>
      </c>
      <c r="L160" s="34">
        <v>0.20449999999999999</v>
      </c>
      <c r="M160" s="29">
        <f t="shared" si="26"/>
        <v>74</v>
      </c>
      <c r="N160" s="38" t="str">
        <f t="array" ref="N160">M160&amp;CHOOSE(AND(M160&lt;&gt;{11,12,13})*MIN(4,MOD(M160,10))+1,"th","st","nd","rd","th")</f>
        <v>74th</v>
      </c>
      <c r="O160" s="34">
        <v>0.255</v>
      </c>
      <c r="P160" s="29">
        <f t="shared" si="27"/>
        <v>85</v>
      </c>
      <c r="Q160" s="38" t="str">
        <f t="array" ref="Q160">P160&amp;CHOOSE(AND(P160&lt;&gt;{11,12,13})*MIN(4,MOD(P160,10))+1,"th","st","nd","rd","th")</f>
        <v>85th</v>
      </c>
      <c r="R160" s="35">
        <v>87.073999999999998</v>
      </c>
      <c r="S160" s="35">
        <v>54.287999999999997</v>
      </c>
      <c r="T160" s="35">
        <v>0</v>
      </c>
      <c r="U160" s="35">
        <v>141.36199999999999</v>
      </c>
      <c r="V160" s="36">
        <v>13.404999999999999</v>
      </c>
      <c r="W160" s="220">
        <f t="shared" si="28"/>
        <v>1.888962007978592E-2</v>
      </c>
      <c r="X160" s="29">
        <f t="shared" si="29"/>
        <v>29</v>
      </c>
      <c r="Y160" s="38" t="str">
        <f t="array" ref="Y160">X160&amp;CHOOSE(AND(X160&lt;&gt;{11,12,13})*MIN(4,MOD(X160,10))+1,"th","st","nd","rd","th")</f>
        <v>29th</v>
      </c>
      <c r="Z160" s="37">
        <v>2.681</v>
      </c>
      <c r="AA160" s="28">
        <v>0</v>
      </c>
      <c r="AB160" s="221">
        <f t="shared" si="30"/>
        <v>0</v>
      </c>
      <c r="AC160" s="29">
        <f t="shared" si="31"/>
        <v>1</v>
      </c>
      <c r="AD160" s="38" t="str">
        <f t="array" ref="AD160">AC160&amp;CHOOSE(AND(AC160&lt;&gt;{11,12,13})*MIN(4,MOD(AC160,10))+1,"th","st","nd","rd","th")</f>
        <v>1st</v>
      </c>
      <c r="AE160" s="37">
        <v>0</v>
      </c>
      <c r="AF160" s="38">
        <v>709.649</v>
      </c>
      <c r="AG160" s="38">
        <v>723.55700000000002</v>
      </c>
      <c r="AH160" s="38">
        <v>740.21199999999999</v>
      </c>
      <c r="AI160" s="38">
        <v>724.47299999999996</v>
      </c>
      <c r="AJ160" s="29">
        <f t="shared" si="32"/>
        <v>6</v>
      </c>
      <c r="AK160" s="38" t="str">
        <f t="array" ref="AK160">AJ160&amp;CHOOSE(AND(AJ160&lt;&gt;{11,12,13})*MIN(4,MOD(AJ160,10))+1,"th","st","nd","rd","th")</f>
        <v>6th</v>
      </c>
      <c r="AL160" s="38">
        <v>144.04300000000001</v>
      </c>
      <c r="AM160" s="38">
        <v>268.18799999999999</v>
      </c>
      <c r="AN160" s="38">
        <v>992.66099999999994</v>
      </c>
      <c r="AO160" s="29">
        <f t="shared" si="33"/>
        <v>7</v>
      </c>
      <c r="AP160" s="38" t="str">
        <f t="array" ref="AP160">AO160&amp;CHOOSE(AND(AO160&lt;&gt;{11,12,13})*MIN(4,MOD(AO160,10))+1,"th","st","nd","rd","th")</f>
        <v>7th</v>
      </c>
      <c r="AQ160" s="77">
        <v>0.75</v>
      </c>
      <c r="AR160" s="36">
        <v>825.94399999999996</v>
      </c>
      <c r="AS160" s="29">
        <f t="shared" si="34"/>
        <v>3</v>
      </c>
      <c r="AT160" s="38" t="str">
        <f t="array" ref="AT160">AS160&amp;CHOOSE(AND(AS160&lt;&gt;{11,12,13})*MIN(4,MOD(AS160,10))+1,"th","st","nd","rd","th")</f>
        <v>3rd</v>
      </c>
      <c r="AU160" s="40">
        <f t="shared" si="35"/>
        <v>2.8246260383666397E-4</v>
      </c>
    </row>
    <row r="161" spans="1:47" x14ac:dyDescent="0.25">
      <c r="A161" s="7">
        <v>106161203</v>
      </c>
      <c r="B161" s="8" t="s">
        <v>215</v>
      </c>
      <c r="C161" s="8" t="s">
        <v>103</v>
      </c>
      <c r="D161" s="27">
        <v>43218</v>
      </c>
      <c r="E161" s="29">
        <f t="shared" si="24"/>
        <v>21</v>
      </c>
      <c r="F161" s="38" t="str">
        <f t="array" ref="F161">E161&amp;CHOOSE(AND(E161&lt;&gt;{11,12,13})*MIN(4,MOD(E161,10))+1,"th","st","nd","rd","th")</f>
        <v>21st</v>
      </c>
      <c r="G161" s="29">
        <v>3272</v>
      </c>
      <c r="H161" s="30">
        <v>1.2290000000000001</v>
      </c>
      <c r="I161" s="31">
        <v>0.86760000000000004</v>
      </c>
      <c r="J161" s="94">
        <f t="shared" si="25"/>
        <v>52</v>
      </c>
      <c r="K161" s="33">
        <v>105.452</v>
      </c>
      <c r="L161" s="34">
        <v>0.29120000000000001</v>
      </c>
      <c r="M161" s="29">
        <f t="shared" si="26"/>
        <v>90</v>
      </c>
      <c r="N161" s="38" t="str">
        <f t="array" ref="N161">M161&amp;CHOOSE(AND(M161&lt;&gt;{11,12,13})*MIN(4,MOD(M161,10))+1,"th","st","nd","rd","th")</f>
        <v>90th</v>
      </c>
      <c r="O161" s="34">
        <v>9.4100000000000003E-2</v>
      </c>
      <c r="P161" s="29">
        <f t="shared" si="27"/>
        <v>13</v>
      </c>
      <c r="Q161" s="38" t="str">
        <f t="array" ref="Q161">P161&amp;CHOOSE(AND(P161&lt;&gt;{11,12,13})*MIN(4,MOD(P161,10))+1,"th","st","nd","rd","th")</f>
        <v>13th</v>
      </c>
      <c r="R161" s="35">
        <v>140.55600000000001</v>
      </c>
      <c r="S161" s="35">
        <v>22.71</v>
      </c>
      <c r="T161" s="35">
        <v>0</v>
      </c>
      <c r="U161" s="35">
        <v>163.26599999999999</v>
      </c>
      <c r="V161" s="36">
        <v>11.538</v>
      </c>
      <c r="W161" s="220">
        <f t="shared" si="28"/>
        <v>1.434243336573578E-2</v>
      </c>
      <c r="X161" s="29">
        <f t="shared" si="29"/>
        <v>16</v>
      </c>
      <c r="Y161" s="38" t="str">
        <f t="array" ref="Y161">X161&amp;CHOOSE(AND(X161&lt;&gt;{11,12,13})*MIN(4,MOD(X161,10))+1,"th","st","nd","rd","th")</f>
        <v>16th</v>
      </c>
      <c r="Z161" s="37">
        <v>2.3079999999999998</v>
      </c>
      <c r="AA161" s="28">
        <v>13</v>
      </c>
      <c r="AB161" s="221">
        <f t="shared" si="30"/>
        <v>1.6159787983581655E-2</v>
      </c>
      <c r="AC161" s="29">
        <f t="shared" si="31"/>
        <v>79</v>
      </c>
      <c r="AD161" s="38" t="str">
        <f t="array" ref="AD161">AC161&amp;CHOOSE(AND(AC161&lt;&gt;{11,12,13})*MIN(4,MOD(AC161,10))+1,"th","st","nd","rd","th")</f>
        <v>79th</v>
      </c>
      <c r="AE161" s="37">
        <v>7.8</v>
      </c>
      <c r="AF161" s="38">
        <v>804.46600000000001</v>
      </c>
      <c r="AG161" s="38">
        <v>806.23400000000004</v>
      </c>
      <c r="AH161" s="38">
        <v>829.78300000000002</v>
      </c>
      <c r="AI161" s="38">
        <v>813.49400000000003</v>
      </c>
      <c r="AJ161" s="29">
        <f t="shared" si="32"/>
        <v>9</v>
      </c>
      <c r="AK161" s="38" t="str">
        <f t="array" ref="AK161">AJ161&amp;CHOOSE(AND(AJ161&lt;&gt;{11,12,13})*MIN(4,MOD(AJ161,10))+1,"th","st","nd","rd","th")</f>
        <v>9th</v>
      </c>
      <c r="AL161" s="38">
        <v>173.374</v>
      </c>
      <c r="AM161" s="38">
        <v>278.82600000000002</v>
      </c>
      <c r="AN161" s="38">
        <v>1092.32</v>
      </c>
      <c r="AO161" s="29">
        <f t="shared" si="33"/>
        <v>10</v>
      </c>
      <c r="AP161" s="38" t="str">
        <f t="array" ref="AP161">AO161&amp;CHOOSE(AND(AO161&lt;&gt;{11,12,13})*MIN(4,MOD(AO161,10))+1,"th","st","nd","rd","th")</f>
        <v>10th</v>
      </c>
      <c r="AQ161" s="77">
        <v>1.03</v>
      </c>
      <c r="AR161" s="36">
        <v>1382.7349999999999</v>
      </c>
      <c r="AS161" s="29">
        <f t="shared" si="34"/>
        <v>15</v>
      </c>
      <c r="AT161" s="38" t="str">
        <f t="array" ref="AT161">AS161&amp;CHOOSE(AND(AS161&lt;&gt;{11,12,13})*MIN(4,MOD(AS161,10))+1,"th","st","nd","rd","th")</f>
        <v>15th</v>
      </c>
      <c r="AU161" s="40">
        <f t="shared" si="35"/>
        <v>4.7287821997143818E-4</v>
      </c>
    </row>
    <row r="162" spans="1:47" x14ac:dyDescent="0.25">
      <c r="A162" s="7">
        <v>106161703</v>
      </c>
      <c r="B162" s="8" t="s">
        <v>216</v>
      </c>
      <c r="C162" s="8" t="s">
        <v>103</v>
      </c>
      <c r="D162" s="27">
        <v>34517</v>
      </c>
      <c r="E162" s="29">
        <f t="shared" si="24"/>
        <v>4</v>
      </c>
      <c r="F162" s="38" t="str">
        <f t="array" ref="F162">E162&amp;CHOOSE(AND(E162&lt;&gt;{11,12,13})*MIN(4,MOD(E162,10))+1,"th","st","nd","rd","th")</f>
        <v>4th</v>
      </c>
      <c r="G162" s="29">
        <v>3349</v>
      </c>
      <c r="H162" s="30">
        <v>1.5387999999999999</v>
      </c>
      <c r="I162" s="31">
        <v>0.87880000000000003</v>
      </c>
      <c r="J162" s="94">
        <f t="shared" si="25"/>
        <v>45</v>
      </c>
      <c r="K162" s="33">
        <v>140.72</v>
      </c>
      <c r="L162" s="34">
        <v>0.31219999999999998</v>
      </c>
      <c r="M162" s="29">
        <f t="shared" si="26"/>
        <v>92</v>
      </c>
      <c r="N162" s="38" t="str">
        <f t="array" ref="N162">M162&amp;CHOOSE(AND(M162&lt;&gt;{11,12,13})*MIN(4,MOD(M162,10))+1,"th","st","nd","rd","th")</f>
        <v>92nd</v>
      </c>
      <c r="O162" s="34">
        <v>9.6000000000000002E-2</v>
      </c>
      <c r="P162" s="29">
        <f t="shared" si="27"/>
        <v>14</v>
      </c>
      <c r="Q162" s="38" t="str">
        <f t="array" ref="Q162">P162&amp;CHOOSE(AND(P162&lt;&gt;{11,12,13})*MIN(4,MOD(P162,10))+1,"th","st","nd","rd","th")</f>
        <v>14th</v>
      </c>
      <c r="R162" s="35">
        <v>169.03200000000001</v>
      </c>
      <c r="S162" s="35">
        <v>25.988</v>
      </c>
      <c r="T162" s="35">
        <v>84.516000000000005</v>
      </c>
      <c r="U162" s="35">
        <v>279.536</v>
      </c>
      <c r="V162" s="36">
        <v>13.824999999999999</v>
      </c>
      <c r="W162" s="220">
        <f t="shared" si="28"/>
        <v>1.5320783404571743E-2</v>
      </c>
      <c r="X162" s="29">
        <f t="shared" si="29"/>
        <v>18</v>
      </c>
      <c r="Y162" s="38" t="str">
        <f t="array" ref="Y162">X162&amp;CHOOSE(AND(X162&lt;&gt;{11,12,13})*MIN(4,MOD(X162,10))+1,"th","st","nd","rd","th")</f>
        <v>18th</v>
      </c>
      <c r="Z162" s="37">
        <v>2.7650000000000001</v>
      </c>
      <c r="AA162" s="28">
        <v>0</v>
      </c>
      <c r="AB162" s="221">
        <f t="shared" si="30"/>
        <v>0</v>
      </c>
      <c r="AC162" s="29">
        <f t="shared" si="31"/>
        <v>1</v>
      </c>
      <c r="AD162" s="38" t="str">
        <f t="array" ref="AD162">AC162&amp;CHOOSE(AND(AC162&lt;&gt;{11,12,13})*MIN(4,MOD(AC162,10))+1,"th","st","nd","rd","th")</f>
        <v>1st</v>
      </c>
      <c r="AE162" s="37">
        <v>0</v>
      </c>
      <c r="AF162" s="38">
        <v>902.36900000000003</v>
      </c>
      <c r="AG162" s="38">
        <v>932.91499999999996</v>
      </c>
      <c r="AH162" s="38">
        <v>917.67499999999995</v>
      </c>
      <c r="AI162" s="38">
        <v>917.65300000000002</v>
      </c>
      <c r="AJ162" s="29">
        <f t="shared" si="32"/>
        <v>13</v>
      </c>
      <c r="AK162" s="38" t="str">
        <f t="array" ref="AK162">AJ162&amp;CHOOSE(AND(AJ162&lt;&gt;{11,12,13})*MIN(4,MOD(AJ162,10))+1,"th","st","nd","rd","th")</f>
        <v>13th</v>
      </c>
      <c r="AL162" s="38">
        <v>282.30099999999999</v>
      </c>
      <c r="AM162" s="38">
        <v>423.02100000000002</v>
      </c>
      <c r="AN162" s="38">
        <v>1340.674</v>
      </c>
      <c r="AO162" s="29">
        <f t="shared" si="33"/>
        <v>18</v>
      </c>
      <c r="AP162" s="38" t="str">
        <f t="array" ref="AP162">AO162&amp;CHOOSE(AND(AO162&lt;&gt;{11,12,13})*MIN(4,MOD(AO162,10))+1,"th","st","nd","rd","th")</f>
        <v>18th</v>
      </c>
      <c r="AQ162" s="77">
        <v>1.23</v>
      </c>
      <c r="AR162" s="36">
        <v>2537.5259999999998</v>
      </c>
      <c r="AS162" s="29">
        <f t="shared" si="34"/>
        <v>49</v>
      </c>
      <c r="AT162" s="38" t="str">
        <f t="array" ref="AT162">AS162&amp;CHOOSE(AND(AS162&lt;&gt;{11,12,13})*MIN(4,MOD(AS162,10))+1,"th","st","nd","rd","th")</f>
        <v>49th</v>
      </c>
      <c r="AU162" s="40">
        <f t="shared" si="35"/>
        <v>8.6780241912676236E-4</v>
      </c>
    </row>
    <row r="163" spans="1:47" x14ac:dyDescent="0.25">
      <c r="A163" s="7">
        <v>106166503</v>
      </c>
      <c r="B163" s="8" t="s">
        <v>359</v>
      </c>
      <c r="C163" s="8" t="s">
        <v>103</v>
      </c>
      <c r="D163" s="27">
        <v>46961</v>
      </c>
      <c r="E163" s="29">
        <f t="shared" si="24"/>
        <v>35</v>
      </c>
      <c r="F163" s="38" t="str">
        <f t="array" ref="F163">E163&amp;CHOOSE(AND(E163&lt;&gt;{11,12,13})*MIN(4,MOD(E163,10))+1,"th","st","nd","rd","th")</f>
        <v>35th</v>
      </c>
      <c r="G163" s="29">
        <v>3022</v>
      </c>
      <c r="H163" s="30">
        <v>1.131</v>
      </c>
      <c r="I163" s="31">
        <v>0.85880000000000001</v>
      </c>
      <c r="J163" s="94">
        <f t="shared" si="25"/>
        <v>63</v>
      </c>
      <c r="K163" s="33">
        <v>124.926</v>
      </c>
      <c r="L163" s="34">
        <v>0.1757</v>
      </c>
      <c r="M163" s="29">
        <f t="shared" si="26"/>
        <v>62</v>
      </c>
      <c r="N163" s="38" t="str">
        <f t="array" ref="N163">M163&amp;CHOOSE(AND(M163&lt;&gt;{11,12,13})*MIN(4,MOD(M163,10))+1,"th","st","nd","rd","th")</f>
        <v>62nd</v>
      </c>
      <c r="O163" s="34">
        <v>0.1731</v>
      </c>
      <c r="P163" s="29">
        <f t="shared" si="27"/>
        <v>49</v>
      </c>
      <c r="Q163" s="38" t="str">
        <f t="array" ref="Q163">P163&amp;CHOOSE(AND(P163&lt;&gt;{11,12,13})*MIN(4,MOD(P163,10))+1,"th","st","nd","rd","th")</f>
        <v>49th</v>
      </c>
      <c r="R163" s="35">
        <v>114.871</v>
      </c>
      <c r="S163" s="35">
        <v>56.585000000000001</v>
      </c>
      <c r="T163" s="35">
        <v>0</v>
      </c>
      <c r="U163" s="35">
        <v>171.45599999999999</v>
      </c>
      <c r="V163" s="36">
        <v>33.508000000000003</v>
      </c>
      <c r="W163" s="220">
        <f t="shared" si="28"/>
        <v>3.0751186850077415E-2</v>
      </c>
      <c r="X163" s="29">
        <f t="shared" si="29"/>
        <v>63</v>
      </c>
      <c r="Y163" s="38" t="str">
        <f t="array" ref="Y163">X163&amp;CHOOSE(AND(X163&lt;&gt;{11,12,13})*MIN(4,MOD(X163,10))+1,"th","st","nd","rd","th")</f>
        <v>63rd</v>
      </c>
      <c r="Z163" s="37">
        <v>6.702</v>
      </c>
      <c r="AA163" s="28">
        <v>2</v>
      </c>
      <c r="AB163" s="221">
        <f t="shared" si="30"/>
        <v>1.8354534350052175E-3</v>
      </c>
      <c r="AC163" s="29">
        <f t="shared" si="31"/>
        <v>32</v>
      </c>
      <c r="AD163" s="38" t="str">
        <f t="array" ref="AD163">AC163&amp;CHOOSE(AND(AC163&lt;&gt;{11,12,13})*MIN(4,MOD(AC163,10))+1,"th","st","nd","rd","th")</f>
        <v>32nd</v>
      </c>
      <c r="AE163" s="37">
        <v>1.2</v>
      </c>
      <c r="AF163" s="38">
        <v>1089.6489999999999</v>
      </c>
      <c r="AG163" s="38">
        <v>1083.4490000000001</v>
      </c>
      <c r="AH163" s="38">
        <v>1087.066</v>
      </c>
      <c r="AI163" s="38">
        <v>1086.721</v>
      </c>
      <c r="AJ163" s="29">
        <f t="shared" si="32"/>
        <v>18</v>
      </c>
      <c r="AK163" s="38" t="str">
        <f t="array" ref="AK163">AJ163&amp;CHOOSE(AND(AJ163&lt;&gt;{11,12,13})*MIN(4,MOD(AJ163,10))+1,"th","st","nd","rd","th")</f>
        <v>18th</v>
      </c>
      <c r="AL163" s="38">
        <v>179.358</v>
      </c>
      <c r="AM163" s="38">
        <v>304.28399999999999</v>
      </c>
      <c r="AN163" s="38">
        <v>1391.0050000000001</v>
      </c>
      <c r="AO163" s="29">
        <f t="shared" si="33"/>
        <v>19</v>
      </c>
      <c r="AP163" s="38" t="str">
        <f t="array" ref="AP163">AO163&amp;CHOOSE(AND(AO163&lt;&gt;{11,12,13})*MIN(4,MOD(AO163,10))+1,"th","st","nd","rd","th")</f>
        <v>19th</v>
      </c>
      <c r="AQ163" s="77">
        <v>1.01</v>
      </c>
      <c r="AR163" s="36">
        <v>1588.9590000000001</v>
      </c>
      <c r="AS163" s="29">
        <f t="shared" si="34"/>
        <v>20</v>
      </c>
      <c r="AT163" s="38" t="str">
        <f t="array" ref="AT163">AS163&amp;CHOOSE(AND(AS163&lt;&gt;{11,12,13})*MIN(4,MOD(AS163,10))+1,"th","st","nd","rd","th")</f>
        <v>20th</v>
      </c>
      <c r="AU163" s="40">
        <f t="shared" si="35"/>
        <v>5.4340427018018383E-4</v>
      </c>
    </row>
    <row r="164" spans="1:47" x14ac:dyDescent="0.25">
      <c r="A164" s="7">
        <v>106167504</v>
      </c>
      <c r="B164" s="8" t="s">
        <v>439</v>
      </c>
      <c r="C164" s="8" t="s">
        <v>103</v>
      </c>
      <c r="D164" s="27">
        <v>49676</v>
      </c>
      <c r="E164" s="29">
        <f t="shared" si="24"/>
        <v>47</v>
      </c>
      <c r="F164" s="38" t="str">
        <f t="array" ref="F164">E164&amp;CHOOSE(AND(E164&lt;&gt;{11,12,13})*MIN(4,MOD(E164,10))+1,"th","st","nd","rd","th")</f>
        <v>47th</v>
      </c>
      <c r="G164" s="29">
        <v>1955</v>
      </c>
      <c r="H164" s="30">
        <v>1.0691999999999999</v>
      </c>
      <c r="I164" s="31">
        <v>0.92020000000000002</v>
      </c>
      <c r="J164" s="94">
        <f t="shared" si="25"/>
        <v>16</v>
      </c>
      <c r="K164" s="33">
        <v>108.655</v>
      </c>
      <c r="L164" s="34">
        <v>0.21360000000000001</v>
      </c>
      <c r="M164" s="29">
        <f t="shared" si="26"/>
        <v>77</v>
      </c>
      <c r="N164" s="38" t="str">
        <f t="array" ref="N164">M164&amp;CHOOSE(AND(M164&lt;&gt;{11,12,13})*MIN(4,MOD(M164,10))+1,"th","st","nd","rd","th")</f>
        <v>77th</v>
      </c>
      <c r="O164" s="34">
        <v>0.15029999999999999</v>
      </c>
      <c r="P164" s="29">
        <f t="shared" si="27"/>
        <v>38</v>
      </c>
      <c r="Q164" s="38" t="str">
        <f t="array" ref="Q164">P164&amp;CHOOSE(AND(P164&lt;&gt;{11,12,13})*MIN(4,MOD(P164,10))+1,"th","st","nd","rd","th")</f>
        <v>38th</v>
      </c>
      <c r="R164" s="35">
        <v>74.451999999999998</v>
      </c>
      <c r="S164" s="35">
        <v>26.193999999999999</v>
      </c>
      <c r="T164" s="35">
        <v>0</v>
      </c>
      <c r="U164" s="35">
        <v>100.646</v>
      </c>
      <c r="V164" s="36">
        <v>10.128</v>
      </c>
      <c r="W164" s="220">
        <f t="shared" si="28"/>
        <v>1.7434204297613984E-2</v>
      </c>
      <c r="X164" s="29">
        <f t="shared" si="29"/>
        <v>25</v>
      </c>
      <c r="Y164" s="38" t="str">
        <f t="array" ref="Y164">X164&amp;CHOOSE(AND(X164&lt;&gt;{11,12,13})*MIN(4,MOD(X164,10))+1,"th","st","nd","rd","th")</f>
        <v>25th</v>
      </c>
      <c r="Z164" s="37">
        <v>2.0259999999999998</v>
      </c>
      <c r="AA164" s="28">
        <v>0</v>
      </c>
      <c r="AB164" s="221">
        <f t="shared" si="30"/>
        <v>0</v>
      </c>
      <c r="AC164" s="29">
        <f t="shared" si="31"/>
        <v>1</v>
      </c>
      <c r="AD164" s="38" t="str">
        <f t="array" ref="AD164">AC164&amp;CHOOSE(AND(AC164&lt;&gt;{11,12,13})*MIN(4,MOD(AC164,10))+1,"th","st","nd","rd","th")</f>
        <v>1st</v>
      </c>
      <c r="AE164" s="37">
        <v>0</v>
      </c>
      <c r="AF164" s="38">
        <v>580.92700000000002</v>
      </c>
      <c r="AG164" s="38">
        <v>612.60299999999995</v>
      </c>
      <c r="AH164" s="38">
        <v>591.02099999999996</v>
      </c>
      <c r="AI164" s="38">
        <v>594.85</v>
      </c>
      <c r="AJ164" s="29">
        <f t="shared" si="32"/>
        <v>4</v>
      </c>
      <c r="AK164" s="38" t="str">
        <f t="array" ref="AK164">AJ164&amp;CHOOSE(AND(AJ164&lt;&gt;{11,12,13})*MIN(4,MOD(AJ164,10))+1,"th","st","nd","rd","th")</f>
        <v>4th</v>
      </c>
      <c r="AL164" s="38">
        <v>102.672</v>
      </c>
      <c r="AM164" s="38">
        <v>211.327</v>
      </c>
      <c r="AN164" s="38">
        <v>806.17700000000002</v>
      </c>
      <c r="AO164" s="29">
        <f t="shared" si="33"/>
        <v>4</v>
      </c>
      <c r="AP164" s="38" t="str">
        <f t="array" ref="AP164">AO164&amp;CHOOSE(AND(AO164&lt;&gt;{11,12,13})*MIN(4,MOD(AO164,10))+1,"th","st","nd","rd","th")</f>
        <v>4th</v>
      </c>
      <c r="AQ164" s="77">
        <v>0.63</v>
      </c>
      <c r="AR164" s="36">
        <v>543.03800000000001</v>
      </c>
      <c r="AS164" s="29">
        <f t="shared" si="34"/>
        <v>1</v>
      </c>
      <c r="AT164" s="38" t="str">
        <f t="array" ref="AT164">AS164&amp;CHOOSE(AND(AS164&lt;&gt;{11,12,13})*MIN(4,MOD(AS164,10))+1,"th","st","nd","rd","th")</f>
        <v>1st</v>
      </c>
      <c r="AU164" s="40">
        <f t="shared" si="35"/>
        <v>1.8571226071289863E-4</v>
      </c>
    </row>
    <row r="165" spans="1:47" x14ac:dyDescent="0.25">
      <c r="A165" s="7">
        <v>106168003</v>
      </c>
      <c r="B165" s="8" t="s">
        <v>512</v>
      </c>
      <c r="C165" s="8" t="s">
        <v>103</v>
      </c>
      <c r="D165" s="27">
        <v>42364</v>
      </c>
      <c r="E165" s="29">
        <f t="shared" si="24"/>
        <v>20</v>
      </c>
      <c r="F165" s="38" t="str">
        <f t="array" ref="F165">E165&amp;CHOOSE(AND(E165&lt;&gt;{11,12,13})*MIN(4,MOD(E165,10))+1,"th","st","nd","rd","th")</f>
        <v>20th</v>
      </c>
      <c r="G165" s="29">
        <v>3433</v>
      </c>
      <c r="H165" s="30">
        <v>1.2538</v>
      </c>
      <c r="I165" s="31">
        <v>0.8619</v>
      </c>
      <c r="J165" s="94">
        <f t="shared" si="25"/>
        <v>59</v>
      </c>
      <c r="K165" s="33">
        <v>142.93799999999999</v>
      </c>
      <c r="L165" s="34">
        <v>0.2334</v>
      </c>
      <c r="M165" s="29">
        <f t="shared" si="26"/>
        <v>83</v>
      </c>
      <c r="N165" s="38" t="str">
        <f t="array" ref="N165">M165&amp;CHOOSE(AND(M165&lt;&gt;{11,12,13})*MIN(4,MOD(M165,10))+1,"th","st","nd","rd","th")</f>
        <v>83rd</v>
      </c>
      <c r="O165" s="34">
        <v>0.21990000000000001</v>
      </c>
      <c r="P165" s="29">
        <f t="shared" si="27"/>
        <v>69</v>
      </c>
      <c r="Q165" s="38" t="str">
        <f t="array" ref="Q165">P165&amp;CHOOSE(AND(P165&lt;&gt;{11,12,13})*MIN(4,MOD(P165,10))+1,"th","st","nd","rd","th")</f>
        <v>69th</v>
      </c>
      <c r="R165" s="35">
        <v>162.26</v>
      </c>
      <c r="S165" s="35">
        <v>76.436999999999998</v>
      </c>
      <c r="T165" s="35">
        <v>0</v>
      </c>
      <c r="U165" s="35">
        <v>238.697</v>
      </c>
      <c r="V165" s="36">
        <v>23.085999999999999</v>
      </c>
      <c r="W165" s="220">
        <f t="shared" si="28"/>
        <v>1.9924620274850324E-2</v>
      </c>
      <c r="X165" s="29">
        <f t="shared" si="29"/>
        <v>33</v>
      </c>
      <c r="Y165" s="38" t="str">
        <f t="array" ref="Y165">X165&amp;CHOOSE(AND(X165&lt;&gt;{11,12,13})*MIN(4,MOD(X165,10))+1,"th","st","nd","rd","th")</f>
        <v>33rd</v>
      </c>
      <c r="Z165" s="37">
        <v>4.617</v>
      </c>
      <c r="AA165" s="28">
        <v>0</v>
      </c>
      <c r="AB165" s="221">
        <f t="shared" si="30"/>
        <v>0</v>
      </c>
      <c r="AC165" s="29">
        <f t="shared" si="31"/>
        <v>1</v>
      </c>
      <c r="AD165" s="38" t="str">
        <f t="array" ref="AD165">AC165&amp;CHOOSE(AND(AC165&lt;&gt;{11,12,13})*MIN(4,MOD(AC165,10))+1,"th","st","nd","rd","th")</f>
        <v>1st</v>
      </c>
      <c r="AE165" s="37">
        <v>0</v>
      </c>
      <c r="AF165" s="38">
        <v>1158.6669999999999</v>
      </c>
      <c r="AG165" s="38">
        <v>1164.5509999999999</v>
      </c>
      <c r="AH165" s="38">
        <v>1169.335</v>
      </c>
      <c r="AI165" s="38">
        <v>1164.184</v>
      </c>
      <c r="AJ165" s="29">
        <f t="shared" si="32"/>
        <v>21</v>
      </c>
      <c r="AK165" s="38" t="str">
        <f t="array" ref="AK165">AJ165&amp;CHOOSE(AND(AJ165&lt;&gt;{11,12,13})*MIN(4,MOD(AJ165,10))+1,"th","st","nd","rd","th")</f>
        <v>21st</v>
      </c>
      <c r="AL165" s="38">
        <v>243.31399999999999</v>
      </c>
      <c r="AM165" s="38">
        <v>386.25200000000001</v>
      </c>
      <c r="AN165" s="38">
        <v>1550.4359999999999</v>
      </c>
      <c r="AO165" s="29">
        <f t="shared" si="33"/>
        <v>26</v>
      </c>
      <c r="AP165" s="38" t="str">
        <f t="array" ref="AP165">AO165&amp;CHOOSE(AND(AO165&lt;&gt;{11,12,13})*MIN(4,MOD(AO165,10))+1,"th","st","nd","rd","th")</f>
        <v>26th</v>
      </c>
      <c r="AQ165" s="77">
        <v>0.85</v>
      </c>
      <c r="AR165" s="36">
        <v>1652.346</v>
      </c>
      <c r="AS165" s="29">
        <f t="shared" si="34"/>
        <v>23</v>
      </c>
      <c r="AT165" s="38" t="str">
        <f t="array" ref="AT165">AS165&amp;CHOOSE(AND(AS165&lt;&gt;{11,12,13})*MIN(4,MOD(AS165,10))+1,"th","st","nd","rd","th")</f>
        <v>23rd</v>
      </c>
      <c r="AU165" s="40">
        <f t="shared" si="35"/>
        <v>5.6508183799276507E-4</v>
      </c>
    </row>
    <row r="166" spans="1:47" x14ac:dyDescent="0.25">
      <c r="A166" s="7">
        <v>106169003</v>
      </c>
      <c r="B166" s="8" t="s">
        <v>597</v>
      </c>
      <c r="C166" s="8" t="s">
        <v>103</v>
      </c>
      <c r="D166" s="27">
        <v>42978</v>
      </c>
      <c r="E166" s="29">
        <f t="shared" si="24"/>
        <v>21</v>
      </c>
      <c r="F166" s="38" t="str">
        <f t="array" ref="F166">E166&amp;CHOOSE(AND(E166&lt;&gt;{11,12,13})*MIN(4,MOD(E166,10))+1,"th","st","nd","rd","th")</f>
        <v>21st</v>
      </c>
      <c r="G166" s="29">
        <v>1698</v>
      </c>
      <c r="H166" s="30">
        <v>1.2359</v>
      </c>
      <c r="I166" s="31">
        <v>0.90149999999999997</v>
      </c>
      <c r="J166" s="94">
        <f t="shared" si="25"/>
        <v>31</v>
      </c>
      <c r="K166" s="33">
        <v>105.446</v>
      </c>
      <c r="L166" s="34">
        <v>0.18129999999999999</v>
      </c>
      <c r="M166" s="29">
        <f t="shared" si="26"/>
        <v>64</v>
      </c>
      <c r="N166" s="38" t="str">
        <f t="array" ref="N166">M166&amp;CHOOSE(AND(M166&lt;&gt;{11,12,13})*MIN(4,MOD(M166,10))+1,"th","st","nd","rd","th")</f>
        <v>64th</v>
      </c>
      <c r="O166" s="34">
        <v>0.31140000000000001</v>
      </c>
      <c r="P166" s="29">
        <f t="shared" si="27"/>
        <v>96</v>
      </c>
      <c r="Q166" s="38" t="str">
        <f t="array" ref="Q166">P166&amp;CHOOSE(AND(P166&lt;&gt;{11,12,13})*MIN(4,MOD(P166,10))+1,"th","st","nd","rd","th")</f>
        <v>96th</v>
      </c>
      <c r="R166" s="35">
        <v>67.072000000000003</v>
      </c>
      <c r="S166" s="35">
        <v>57.601999999999997</v>
      </c>
      <c r="T166" s="35">
        <v>0</v>
      </c>
      <c r="U166" s="35">
        <v>124.67400000000001</v>
      </c>
      <c r="V166" s="36">
        <v>21.731000000000002</v>
      </c>
      <c r="W166" s="220">
        <f t="shared" si="28"/>
        <v>3.5244012604871658E-2</v>
      </c>
      <c r="X166" s="29">
        <f t="shared" si="29"/>
        <v>74</v>
      </c>
      <c r="Y166" s="38" t="str">
        <f t="array" ref="Y166">X166&amp;CHOOSE(AND(X166&lt;&gt;{11,12,13})*MIN(4,MOD(X166,10))+1,"th","st","nd","rd","th")</f>
        <v>74th</v>
      </c>
      <c r="Z166" s="37">
        <v>4.3460000000000001</v>
      </c>
      <c r="AA166" s="28">
        <v>0</v>
      </c>
      <c r="AB166" s="221">
        <f t="shared" si="30"/>
        <v>0</v>
      </c>
      <c r="AC166" s="29">
        <f t="shared" si="31"/>
        <v>1</v>
      </c>
      <c r="AD166" s="38" t="str">
        <f t="array" ref="AD166">AC166&amp;CHOOSE(AND(AC166&lt;&gt;{11,12,13})*MIN(4,MOD(AC166,10))+1,"th","st","nd","rd","th")</f>
        <v>1st</v>
      </c>
      <c r="AE166" s="37">
        <v>0</v>
      </c>
      <c r="AF166" s="38">
        <v>616.58699999999999</v>
      </c>
      <c r="AG166" s="38">
        <v>634.12099999999998</v>
      </c>
      <c r="AH166" s="38">
        <v>648.21400000000006</v>
      </c>
      <c r="AI166" s="38">
        <v>632.97400000000005</v>
      </c>
      <c r="AJ166" s="29">
        <f t="shared" si="32"/>
        <v>5</v>
      </c>
      <c r="AK166" s="38" t="str">
        <f t="array" ref="AK166">AJ166&amp;CHOOSE(AND(AJ166&lt;&gt;{11,12,13})*MIN(4,MOD(AJ166,10))+1,"th","st","nd","rd","th")</f>
        <v>5th</v>
      </c>
      <c r="AL166" s="38">
        <v>129.02000000000001</v>
      </c>
      <c r="AM166" s="38">
        <v>234.46600000000001</v>
      </c>
      <c r="AN166" s="38">
        <v>867.44</v>
      </c>
      <c r="AO166" s="29">
        <f t="shared" si="33"/>
        <v>5</v>
      </c>
      <c r="AP166" s="38" t="str">
        <f t="array" ref="AP166">AO166&amp;CHOOSE(AND(AO166&lt;&gt;{11,12,13})*MIN(4,MOD(AO166,10))+1,"th","st","nd","rd","th")</f>
        <v>5th</v>
      </c>
      <c r="AQ166" s="77">
        <v>1.1599999999999999</v>
      </c>
      <c r="AR166" s="36">
        <v>1243.5999999999999</v>
      </c>
      <c r="AS166" s="29">
        <f t="shared" si="34"/>
        <v>11</v>
      </c>
      <c r="AT166" s="38" t="str">
        <f t="array" ref="AT166">AS166&amp;CHOOSE(AND(AS166&lt;&gt;{11,12,13})*MIN(4,MOD(AS166,10))+1,"th","st","nd","rd","th")</f>
        <v>11th</v>
      </c>
      <c r="AU166" s="40">
        <f t="shared" si="35"/>
        <v>4.252957756594579E-4</v>
      </c>
    </row>
    <row r="167" spans="1:47" x14ac:dyDescent="0.25">
      <c r="A167" s="7">
        <v>110171003</v>
      </c>
      <c r="B167" s="8" t="s">
        <v>218</v>
      </c>
      <c r="C167" s="8" t="s">
        <v>219</v>
      </c>
      <c r="D167" s="27">
        <v>40691</v>
      </c>
      <c r="E167" s="29">
        <f t="shared" si="24"/>
        <v>14</v>
      </c>
      <c r="F167" s="38" t="str">
        <f t="array" ref="F167">E167&amp;CHOOSE(AND(E167&lt;&gt;{11,12,13})*MIN(4,MOD(E167,10))+1,"th","st","nd","rd","th")</f>
        <v>14th</v>
      </c>
      <c r="G167" s="29">
        <v>8139</v>
      </c>
      <c r="H167" s="30">
        <v>1.3052999999999999</v>
      </c>
      <c r="I167" s="31">
        <v>0.7581</v>
      </c>
      <c r="J167" s="94">
        <f t="shared" si="25"/>
        <v>147</v>
      </c>
      <c r="K167" s="33">
        <v>13.564</v>
      </c>
      <c r="L167" s="34">
        <v>0.1048</v>
      </c>
      <c r="M167" s="29">
        <f t="shared" si="26"/>
        <v>34</v>
      </c>
      <c r="N167" s="38" t="str">
        <f t="array" ref="N167">M167&amp;CHOOSE(AND(M167&lt;&gt;{11,12,13})*MIN(4,MOD(M167,10))+1,"th","st","nd","rd","th")</f>
        <v>34th</v>
      </c>
      <c r="O167" s="34">
        <v>0.2495</v>
      </c>
      <c r="P167" s="29">
        <f t="shared" si="27"/>
        <v>83</v>
      </c>
      <c r="Q167" s="38" t="str">
        <f t="array" ref="Q167">P167&amp;CHOOSE(AND(P167&lt;&gt;{11,12,13})*MIN(4,MOD(P167,10))+1,"th","st","nd","rd","th")</f>
        <v>83rd</v>
      </c>
      <c r="R167" s="35">
        <v>146.96100000000001</v>
      </c>
      <c r="S167" s="35">
        <v>174.93700000000001</v>
      </c>
      <c r="T167" s="35">
        <v>0</v>
      </c>
      <c r="U167" s="35">
        <v>321.89800000000002</v>
      </c>
      <c r="V167" s="36">
        <v>67.981999999999999</v>
      </c>
      <c r="W167" s="220">
        <f t="shared" si="28"/>
        <v>2.9087277664083918E-2</v>
      </c>
      <c r="X167" s="29">
        <f t="shared" si="29"/>
        <v>59</v>
      </c>
      <c r="Y167" s="38" t="str">
        <f t="array" ref="Y167">X167&amp;CHOOSE(AND(X167&lt;&gt;{11,12,13})*MIN(4,MOD(X167,10))+1,"th","st","nd","rd","th")</f>
        <v>59th</v>
      </c>
      <c r="Z167" s="37">
        <v>13.596</v>
      </c>
      <c r="AA167" s="28">
        <v>2</v>
      </c>
      <c r="AB167" s="221">
        <f t="shared" si="30"/>
        <v>8.5573468459544937E-4</v>
      </c>
      <c r="AC167" s="29">
        <f t="shared" si="31"/>
        <v>19</v>
      </c>
      <c r="AD167" s="38" t="str">
        <f t="array" ref="AD167">AC167&amp;CHOOSE(AND(AC167&lt;&gt;{11,12,13})*MIN(4,MOD(AC167,10))+1,"th","st","nd","rd","th")</f>
        <v>19th</v>
      </c>
      <c r="AE167" s="37">
        <v>1.2</v>
      </c>
      <c r="AF167" s="38">
        <v>2337.1729999999998</v>
      </c>
      <c r="AG167" s="38">
        <v>2366.04</v>
      </c>
      <c r="AH167" s="38">
        <v>2389.6550000000002</v>
      </c>
      <c r="AI167" s="38">
        <v>2364.2890000000002</v>
      </c>
      <c r="AJ167" s="29">
        <f t="shared" si="32"/>
        <v>55</v>
      </c>
      <c r="AK167" s="38" t="str">
        <f t="array" ref="AK167">AJ167&amp;CHOOSE(AND(AJ167&lt;&gt;{11,12,13})*MIN(4,MOD(AJ167,10))+1,"th","st","nd","rd","th")</f>
        <v>55th</v>
      </c>
      <c r="AL167" s="38">
        <v>336.69400000000002</v>
      </c>
      <c r="AM167" s="38">
        <v>350.25799999999998</v>
      </c>
      <c r="AN167" s="38">
        <v>2714.547</v>
      </c>
      <c r="AO167" s="29">
        <f t="shared" si="33"/>
        <v>54</v>
      </c>
      <c r="AP167" s="38" t="str">
        <f t="array" ref="AP167">AO167&amp;CHOOSE(AND(AO167&lt;&gt;{11,12,13})*MIN(4,MOD(AO167,10))+1,"th","st","nd","rd","th")</f>
        <v>54th</v>
      </c>
      <c r="AQ167" s="77">
        <v>1.1000000000000001</v>
      </c>
      <c r="AR167" s="36">
        <v>3897.6280000000002</v>
      </c>
      <c r="AS167" s="29">
        <f t="shared" si="34"/>
        <v>71</v>
      </c>
      <c r="AT167" s="38" t="str">
        <f t="array" ref="AT167">AS167&amp;CHOOSE(AND(AS167&lt;&gt;{11,12,13})*MIN(4,MOD(AS167,10))+1,"th","st","nd","rd","th")</f>
        <v>71st</v>
      </c>
      <c r="AU167" s="40">
        <f t="shared" si="35"/>
        <v>1.332940433814749E-3</v>
      </c>
    </row>
    <row r="168" spans="1:47" x14ac:dyDescent="0.25">
      <c r="A168" s="7">
        <v>110171803</v>
      </c>
      <c r="B168" s="8" t="s">
        <v>247</v>
      </c>
      <c r="C168" s="8" t="s">
        <v>219</v>
      </c>
      <c r="D168" s="27">
        <v>40224</v>
      </c>
      <c r="E168" s="29">
        <f t="shared" si="24"/>
        <v>13</v>
      </c>
      <c r="F168" s="38" t="str">
        <f t="array" ref="F168">E168&amp;CHOOSE(AND(E168&lt;&gt;{11,12,13})*MIN(4,MOD(E168,10))+1,"th","st","nd","rd","th")</f>
        <v>13th</v>
      </c>
      <c r="G168" s="29">
        <v>2938</v>
      </c>
      <c r="H168" s="30">
        <v>1.3205</v>
      </c>
      <c r="I168" s="31">
        <v>0.85299999999999998</v>
      </c>
      <c r="J168" s="94">
        <f t="shared" si="25"/>
        <v>67</v>
      </c>
      <c r="K168" s="33">
        <v>118.877</v>
      </c>
      <c r="L168" s="34">
        <v>0.1227</v>
      </c>
      <c r="M168" s="29">
        <f t="shared" si="26"/>
        <v>41</v>
      </c>
      <c r="N168" s="38" t="str">
        <f t="array" ref="N168">M168&amp;CHOOSE(AND(M168&lt;&gt;{11,12,13})*MIN(4,MOD(M168,10))+1,"th","st","nd","rd","th")</f>
        <v>41st</v>
      </c>
      <c r="O168" s="34">
        <v>0.24660000000000001</v>
      </c>
      <c r="P168" s="29">
        <f t="shared" si="27"/>
        <v>82</v>
      </c>
      <c r="Q168" s="38" t="str">
        <f t="array" ref="Q168">P168&amp;CHOOSE(AND(P168&lt;&gt;{11,12,13})*MIN(4,MOD(P168,10))+1,"th","st","nd","rd","th")</f>
        <v>82nd</v>
      </c>
      <c r="R168" s="35">
        <v>80.144000000000005</v>
      </c>
      <c r="S168" s="35">
        <v>80.536000000000001</v>
      </c>
      <c r="T168" s="35">
        <v>0</v>
      </c>
      <c r="U168" s="35">
        <v>160.68</v>
      </c>
      <c r="V168" s="36">
        <v>12.757999999999999</v>
      </c>
      <c r="W168" s="220">
        <f t="shared" si="28"/>
        <v>1.1719446123433563E-2</v>
      </c>
      <c r="X168" s="29">
        <f t="shared" si="29"/>
        <v>12</v>
      </c>
      <c r="Y168" s="38" t="str">
        <f t="array" ref="Y168">X168&amp;CHOOSE(AND(X168&lt;&gt;{11,12,13})*MIN(4,MOD(X168,10))+1,"th","st","nd","rd","th")</f>
        <v>12th</v>
      </c>
      <c r="Z168" s="37">
        <v>2.552</v>
      </c>
      <c r="AA168" s="28">
        <v>1</v>
      </c>
      <c r="AB168" s="221">
        <f t="shared" si="30"/>
        <v>9.1859587109527862E-4</v>
      </c>
      <c r="AC168" s="29">
        <f t="shared" si="31"/>
        <v>21</v>
      </c>
      <c r="AD168" s="38" t="str">
        <f t="array" ref="AD168">AC168&amp;CHOOSE(AND(AC168&lt;&gt;{11,12,13})*MIN(4,MOD(AC168,10))+1,"th","st","nd","rd","th")</f>
        <v>21st</v>
      </c>
      <c r="AE168" s="37">
        <v>0.6</v>
      </c>
      <c r="AF168" s="38">
        <v>1088.6179999999999</v>
      </c>
      <c r="AG168" s="38">
        <v>1106.0609999999999</v>
      </c>
      <c r="AH168" s="38">
        <v>1137.165</v>
      </c>
      <c r="AI168" s="38">
        <v>1110.615</v>
      </c>
      <c r="AJ168" s="29">
        <f t="shared" si="32"/>
        <v>18</v>
      </c>
      <c r="AK168" s="38" t="str">
        <f t="array" ref="AK168">AJ168&amp;CHOOSE(AND(AJ168&lt;&gt;{11,12,13})*MIN(4,MOD(AJ168,10))+1,"th","st","nd","rd","th")</f>
        <v>18th</v>
      </c>
      <c r="AL168" s="38">
        <v>163.83199999999999</v>
      </c>
      <c r="AM168" s="38">
        <v>282.709</v>
      </c>
      <c r="AN168" s="38">
        <v>1393.3240000000001</v>
      </c>
      <c r="AO168" s="29">
        <f t="shared" si="33"/>
        <v>19</v>
      </c>
      <c r="AP168" s="38" t="str">
        <f t="array" ref="AP168">AO168&amp;CHOOSE(AND(AO168&lt;&gt;{11,12,13})*MIN(4,MOD(AO168,10))+1,"th","st","nd","rd","th")</f>
        <v>19th</v>
      </c>
      <c r="AQ168" s="77">
        <v>1.1599999999999999</v>
      </c>
      <c r="AR168" s="36">
        <v>2134.2660000000001</v>
      </c>
      <c r="AS168" s="29">
        <f t="shared" si="34"/>
        <v>39</v>
      </c>
      <c r="AT168" s="38" t="str">
        <f t="array" ref="AT168">AS168&amp;CHOOSE(AND(AS168&lt;&gt;{11,12,13})*MIN(4,MOD(AS168,10))+1,"th","st","nd","rd","th")</f>
        <v>39th</v>
      </c>
      <c r="AU168" s="40">
        <f t="shared" si="35"/>
        <v>7.298925007507307E-4</v>
      </c>
    </row>
    <row r="169" spans="1:47" x14ac:dyDescent="0.25">
      <c r="A169" s="7">
        <v>106172003</v>
      </c>
      <c r="B169" s="8" t="s">
        <v>261</v>
      </c>
      <c r="C169" s="8" t="s">
        <v>219</v>
      </c>
      <c r="D169" s="27">
        <v>41669</v>
      </c>
      <c r="E169" s="29">
        <f t="shared" si="24"/>
        <v>18</v>
      </c>
      <c r="F169" s="38" t="str">
        <f t="array" ref="F169">E169&amp;CHOOSE(AND(E169&lt;&gt;{11,12,13})*MIN(4,MOD(E169,10))+1,"th","st","nd","rd","th")</f>
        <v>18th</v>
      </c>
      <c r="G169" s="29">
        <v>12820</v>
      </c>
      <c r="H169" s="30">
        <v>1.2746999999999999</v>
      </c>
      <c r="I169" s="31">
        <v>0.56389999999999996</v>
      </c>
      <c r="J169" s="94">
        <f t="shared" si="25"/>
        <v>240</v>
      </c>
      <c r="K169" s="33">
        <v>0</v>
      </c>
      <c r="L169" s="34">
        <v>0.20569999999999999</v>
      </c>
      <c r="M169" s="29">
        <f t="shared" si="26"/>
        <v>74</v>
      </c>
      <c r="N169" s="38" t="str">
        <f t="array" ref="N169">M169&amp;CHOOSE(AND(M169&lt;&gt;{11,12,13})*MIN(4,MOD(M169,10))+1,"th","st","nd","rd","th")</f>
        <v>74th</v>
      </c>
      <c r="O169" s="34">
        <v>0.22969999999999999</v>
      </c>
      <c r="P169" s="29">
        <f t="shared" si="27"/>
        <v>74</v>
      </c>
      <c r="Q169" s="38" t="str">
        <f t="array" ref="Q169">P169&amp;CHOOSE(AND(P169&lt;&gt;{11,12,13})*MIN(4,MOD(P169,10))+1,"th","st","nd","rd","th")</f>
        <v>74th</v>
      </c>
      <c r="R169" s="35">
        <v>486.42899999999997</v>
      </c>
      <c r="S169" s="35">
        <v>271.59100000000001</v>
      </c>
      <c r="T169" s="35">
        <v>0</v>
      </c>
      <c r="U169" s="35">
        <v>758.02</v>
      </c>
      <c r="V169" s="36">
        <v>71.293000000000006</v>
      </c>
      <c r="W169" s="220">
        <f t="shared" si="28"/>
        <v>1.8088949535248498E-2</v>
      </c>
      <c r="X169" s="29">
        <f t="shared" si="29"/>
        <v>27</v>
      </c>
      <c r="Y169" s="38" t="str">
        <f t="array" ref="Y169">X169&amp;CHOOSE(AND(X169&lt;&gt;{11,12,13})*MIN(4,MOD(X169,10))+1,"th","st","nd","rd","th")</f>
        <v>27th</v>
      </c>
      <c r="Z169" s="37">
        <v>14.259</v>
      </c>
      <c r="AA169" s="28">
        <v>2</v>
      </c>
      <c r="AB169" s="221">
        <f t="shared" si="30"/>
        <v>5.0745373417442096E-4</v>
      </c>
      <c r="AC169" s="29">
        <f t="shared" si="31"/>
        <v>17</v>
      </c>
      <c r="AD169" s="38" t="str">
        <f t="array" ref="AD169">AC169&amp;CHOOSE(AND(AC169&lt;&gt;{11,12,13})*MIN(4,MOD(AC169,10))+1,"th","st","nd","rd","th")</f>
        <v>17th</v>
      </c>
      <c r="AE169" s="37">
        <v>1.2</v>
      </c>
      <c r="AF169" s="38">
        <v>3941.2460000000001</v>
      </c>
      <c r="AG169" s="38">
        <v>4052.174</v>
      </c>
      <c r="AH169" s="38">
        <v>4166.92</v>
      </c>
      <c r="AI169" s="38">
        <v>4053.4470000000001</v>
      </c>
      <c r="AJ169" s="29">
        <f t="shared" si="32"/>
        <v>78</v>
      </c>
      <c r="AK169" s="38" t="str">
        <f t="array" ref="AK169">AJ169&amp;CHOOSE(AND(AJ169&lt;&gt;{11,12,13})*MIN(4,MOD(AJ169,10))+1,"th","st","nd","rd","th")</f>
        <v>78th</v>
      </c>
      <c r="AL169" s="38">
        <v>773.47900000000004</v>
      </c>
      <c r="AM169" s="38">
        <v>773.47900000000004</v>
      </c>
      <c r="AN169" s="38">
        <v>4826.9260000000004</v>
      </c>
      <c r="AO169" s="29">
        <f t="shared" si="33"/>
        <v>80</v>
      </c>
      <c r="AP169" s="38" t="str">
        <f t="array" ref="AP169">AO169&amp;CHOOSE(AND(AO169&lt;&gt;{11,12,13})*MIN(4,MOD(AO169,10))+1,"th","st","nd","rd","th")</f>
        <v>80th</v>
      </c>
      <c r="AQ169" s="77">
        <v>1.1000000000000001</v>
      </c>
      <c r="AR169" s="36">
        <v>6768.1710000000003</v>
      </c>
      <c r="AS169" s="29">
        <f t="shared" si="34"/>
        <v>87</v>
      </c>
      <c r="AT169" s="38" t="str">
        <f t="array" ref="AT169">AS169&amp;CHOOSE(AND(AS169&lt;&gt;{11,12,13})*MIN(4,MOD(AS169,10))+1,"th","st","nd","rd","th")</f>
        <v>87th</v>
      </c>
      <c r="AU169" s="40">
        <f t="shared" si="35"/>
        <v>2.314630536539763E-3</v>
      </c>
    </row>
    <row r="170" spans="1:47" x14ac:dyDescent="0.25">
      <c r="A170" s="7">
        <v>110173003</v>
      </c>
      <c r="B170" s="8" t="s">
        <v>309</v>
      </c>
      <c r="C170" s="8" t="s">
        <v>219</v>
      </c>
      <c r="D170" s="27">
        <v>38880</v>
      </c>
      <c r="E170" s="29">
        <f t="shared" si="24"/>
        <v>11</v>
      </c>
      <c r="F170" s="38" t="str">
        <f t="array" ref="F170">E170&amp;CHOOSE(AND(E170&lt;&gt;{11,12,13})*MIN(4,MOD(E170,10))+1,"th","st","nd","rd","th")</f>
        <v>11th</v>
      </c>
      <c r="G170" s="29">
        <v>2207</v>
      </c>
      <c r="H170" s="30">
        <v>1.3661000000000001</v>
      </c>
      <c r="I170" s="31">
        <v>0.88329999999999997</v>
      </c>
      <c r="J170" s="94">
        <f t="shared" si="25"/>
        <v>43</v>
      </c>
      <c r="K170" s="33">
        <v>122.974</v>
      </c>
      <c r="L170" s="34">
        <v>0.1991</v>
      </c>
      <c r="M170" s="29">
        <f t="shared" si="26"/>
        <v>72</v>
      </c>
      <c r="N170" s="38" t="str">
        <f t="array" ref="N170">M170&amp;CHOOSE(AND(M170&lt;&gt;{11,12,13})*MIN(4,MOD(M170,10))+1,"th","st","nd","rd","th")</f>
        <v>72nd</v>
      </c>
      <c r="O170" s="34">
        <v>0.316</v>
      </c>
      <c r="P170" s="29">
        <f t="shared" si="27"/>
        <v>97</v>
      </c>
      <c r="Q170" s="38" t="str">
        <f t="array" ref="Q170">P170&amp;CHOOSE(AND(P170&lt;&gt;{11,12,13})*MIN(4,MOD(P170,10))+1,"th","st","nd","rd","th")</f>
        <v>97th</v>
      </c>
      <c r="R170" s="35">
        <v>99.564999999999998</v>
      </c>
      <c r="S170" s="35">
        <v>79.012</v>
      </c>
      <c r="T170" s="35">
        <v>0</v>
      </c>
      <c r="U170" s="35">
        <v>178.577</v>
      </c>
      <c r="V170" s="36">
        <v>15.074</v>
      </c>
      <c r="W170" s="220">
        <f t="shared" si="28"/>
        <v>1.8085985820606314E-2</v>
      </c>
      <c r="X170" s="29">
        <f t="shared" si="29"/>
        <v>27</v>
      </c>
      <c r="Y170" s="38" t="str">
        <f t="array" ref="Y170">X170&amp;CHOOSE(AND(X170&lt;&gt;{11,12,13})*MIN(4,MOD(X170,10))+1,"th","st","nd","rd","th")</f>
        <v>27th</v>
      </c>
      <c r="Z170" s="37">
        <v>3.0150000000000001</v>
      </c>
      <c r="AA170" s="28">
        <v>0</v>
      </c>
      <c r="AB170" s="221">
        <f t="shared" si="30"/>
        <v>0</v>
      </c>
      <c r="AC170" s="29">
        <f t="shared" si="31"/>
        <v>1</v>
      </c>
      <c r="AD170" s="38" t="str">
        <f t="array" ref="AD170">AC170&amp;CHOOSE(AND(AC170&lt;&gt;{11,12,13})*MIN(4,MOD(AC170,10))+1,"th","st","nd","rd","th")</f>
        <v>1st</v>
      </c>
      <c r="AE170" s="37">
        <v>0</v>
      </c>
      <c r="AF170" s="38">
        <v>833.46299999999997</v>
      </c>
      <c r="AG170" s="38">
        <v>830.48900000000003</v>
      </c>
      <c r="AH170" s="38">
        <v>828.755</v>
      </c>
      <c r="AI170" s="38">
        <v>830.90200000000004</v>
      </c>
      <c r="AJ170" s="29">
        <f t="shared" si="32"/>
        <v>10</v>
      </c>
      <c r="AK170" s="38" t="str">
        <f t="array" ref="AK170">AJ170&amp;CHOOSE(AND(AJ170&lt;&gt;{11,12,13})*MIN(4,MOD(AJ170,10))+1,"th","st","nd","rd","th")</f>
        <v>10th</v>
      </c>
      <c r="AL170" s="38">
        <v>181.59200000000001</v>
      </c>
      <c r="AM170" s="38">
        <v>304.56599999999997</v>
      </c>
      <c r="AN170" s="38">
        <v>1135.4680000000001</v>
      </c>
      <c r="AO170" s="29">
        <f t="shared" si="33"/>
        <v>11</v>
      </c>
      <c r="AP170" s="38" t="str">
        <f t="array" ref="AP170">AO170&amp;CHOOSE(AND(AO170&lt;&gt;{11,12,13})*MIN(4,MOD(AO170,10))+1,"th","st","nd","rd","th")</f>
        <v>11th</v>
      </c>
      <c r="AQ170" s="77">
        <v>1.33</v>
      </c>
      <c r="AR170" s="36">
        <v>2063.047</v>
      </c>
      <c r="AS170" s="29">
        <f t="shared" si="34"/>
        <v>36</v>
      </c>
      <c r="AT170" s="38" t="str">
        <f t="array" ref="AT170">AS170&amp;CHOOSE(AND(AS170&lt;&gt;{11,12,13})*MIN(4,MOD(AS170,10))+1,"th","st","nd","rd","th")</f>
        <v>36th</v>
      </c>
      <c r="AU170" s="40">
        <f t="shared" si="35"/>
        <v>7.0553648607825489E-4</v>
      </c>
    </row>
    <row r="171" spans="1:47" x14ac:dyDescent="0.25">
      <c r="A171" s="7">
        <v>110173504</v>
      </c>
      <c r="B171" s="8" t="s">
        <v>327</v>
      </c>
      <c r="C171" s="8" t="s">
        <v>219</v>
      </c>
      <c r="D171" s="27">
        <v>41116</v>
      </c>
      <c r="E171" s="29">
        <f t="shared" si="24"/>
        <v>16</v>
      </c>
      <c r="F171" s="38" t="str">
        <f t="array" ref="F171">E171&amp;CHOOSE(AND(E171&lt;&gt;{11,12,13})*MIN(4,MOD(E171,10))+1,"th","st","nd","rd","th")</f>
        <v>16th</v>
      </c>
      <c r="G171" s="29">
        <v>857</v>
      </c>
      <c r="H171" s="30">
        <v>1.2918000000000001</v>
      </c>
      <c r="I171" s="31">
        <v>0.95250000000000001</v>
      </c>
      <c r="J171" s="94">
        <f t="shared" si="25"/>
        <v>4</v>
      </c>
      <c r="K171" s="33">
        <v>70.531000000000006</v>
      </c>
      <c r="L171" s="34">
        <v>0.20649999999999999</v>
      </c>
      <c r="M171" s="29">
        <f t="shared" si="26"/>
        <v>74</v>
      </c>
      <c r="N171" s="38" t="str">
        <f t="array" ref="N171">M171&amp;CHOOSE(AND(M171&lt;&gt;{11,12,13})*MIN(4,MOD(M171,10))+1,"th","st","nd","rd","th")</f>
        <v>74th</v>
      </c>
      <c r="O171" s="34">
        <v>0.26450000000000001</v>
      </c>
      <c r="P171" s="29">
        <f t="shared" si="27"/>
        <v>88</v>
      </c>
      <c r="Q171" s="38" t="str">
        <f t="array" ref="Q171">P171&amp;CHOOSE(AND(P171&lt;&gt;{11,12,13})*MIN(4,MOD(P171,10))+1,"th","st","nd","rd","th")</f>
        <v>88th</v>
      </c>
      <c r="R171" s="35">
        <v>37.515999999999998</v>
      </c>
      <c r="S171" s="35">
        <v>24.027000000000001</v>
      </c>
      <c r="T171" s="35">
        <v>0</v>
      </c>
      <c r="U171" s="35">
        <v>61.542999999999999</v>
      </c>
      <c r="V171" s="36">
        <v>9.1839999999999993</v>
      </c>
      <c r="W171" s="220">
        <f t="shared" si="28"/>
        <v>3.0331052339559829E-2</v>
      </c>
      <c r="X171" s="29">
        <f t="shared" si="29"/>
        <v>62</v>
      </c>
      <c r="Y171" s="38" t="str">
        <f t="array" ref="Y171">X171&amp;CHOOSE(AND(X171&lt;&gt;{11,12,13})*MIN(4,MOD(X171,10))+1,"th","st","nd","rd","th")</f>
        <v>62nd</v>
      </c>
      <c r="Z171" s="37">
        <v>1.837</v>
      </c>
      <c r="AA171" s="28">
        <v>0</v>
      </c>
      <c r="AB171" s="221">
        <f t="shared" si="30"/>
        <v>0</v>
      </c>
      <c r="AC171" s="29">
        <f t="shared" si="31"/>
        <v>1</v>
      </c>
      <c r="AD171" s="38" t="str">
        <f t="array" ref="AD171">AC171&amp;CHOOSE(AND(AC171&lt;&gt;{11,12,13})*MIN(4,MOD(AC171,10))+1,"th","st","nd","rd","th")</f>
        <v>1st</v>
      </c>
      <c r="AE171" s="37">
        <v>0</v>
      </c>
      <c r="AF171" s="38">
        <v>302.79199999999997</v>
      </c>
      <c r="AG171" s="38">
        <v>313.87299999999999</v>
      </c>
      <c r="AH171" s="38">
        <v>331.94900000000001</v>
      </c>
      <c r="AI171" s="38">
        <v>316.20499999999998</v>
      </c>
      <c r="AJ171" s="29">
        <f t="shared" si="32"/>
        <v>1</v>
      </c>
      <c r="AK171" s="38" t="str">
        <f t="array" ref="AK171">AJ171&amp;CHOOSE(AND(AJ171&lt;&gt;{11,12,13})*MIN(4,MOD(AJ171,10))+1,"th","st","nd","rd","th")</f>
        <v>1st</v>
      </c>
      <c r="AL171" s="38">
        <v>63.38</v>
      </c>
      <c r="AM171" s="38">
        <v>133.911</v>
      </c>
      <c r="AN171" s="38">
        <v>450.11599999999999</v>
      </c>
      <c r="AO171" s="29">
        <f t="shared" si="33"/>
        <v>1</v>
      </c>
      <c r="AP171" s="38" t="str">
        <f t="array" ref="AP171">AO171&amp;CHOOSE(AND(AO171&lt;&gt;{11,12,13})*MIN(4,MOD(AO171,10))+1,"th","st","nd","rd","th")</f>
        <v>1st</v>
      </c>
      <c r="AQ171" s="77">
        <v>1.1200000000000001</v>
      </c>
      <c r="AR171" s="36">
        <v>651.23500000000001</v>
      </c>
      <c r="AS171" s="29">
        <f t="shared" si="34"/>
        <v>2</v>
      </c>
      <c r="AT171" s="38" t="str">
        <f t="array" ref="AT171">AS171&amp;CHOOSE(AND(AS171&lt;&gt;{11,12,13})*MIN(4,MOD(AS171,10))+1,"th","st","nd","rd","th")</f>
        <v>2nd</v>
      </c>
      <c r="AU171" s="40">
        <f t="shared" si="35"/>
        <v>2.2271429274814015E-4</v>
      </c>
    </row>
    <row r="172" spans="1:47" x14ac:dyDescent="0.25">
      <c r="A172" s="7">
        <v>110175003</v>
      </c>
      <c r="B172" s="8" t="s">
        <v>421</v>
      </c>
      <c r="C172" s="8" t="s">
        <v>219</v>
      </c>
      <c r="D172" s="27">
        <v>38254</v>
      </c>
      <c r="E172" s="29">
        <f t="shared" si="24"/>
        <v>9</v>
      </c>
      <c r="F172" s="38" t="str">
        <f t="array" ref="F172">E172&amp;CHOOSE(AND(E172&lt;&gt;{11,12,13})*MIN(4,MOD(E172,10))+1,"th","st","nd","rd","th")</f>
        <v>9th</v>
      </c>
      <c r="G172" s="29">
        <v>2699</v>
      </c>
      <c r="H172" s="30">
        <v>1.3885000000000001</v>
      </c>
      <c r="I172" s="31">
        <v>0.8649</v>
      </c>
      <c r="J172" s="94">
        <f t="shared" si="25"/>
        <v>56</v>
      </c>
      <c r="K172" s="33">
        <v>118.55500000000001</v>
      </c>
      <c r="L172" s="34">
        <v>0.22470000000000001</v>
      </c>
      <c r="M172" s="29">
        <f t="shared" si="26"/>
        <v>81</v>
      </c>
      <c r="N172" s="38" t="str">
        <f t="array" ref="N172">M172&amp;CHOOSE(AND(M172&lt;&gt;{11,12,13})*MIN(4,MOD(M172,10))+1,"th","st","nd","rd","th")</f>
        <v>81st</v>
      </c>
      <c r="O172" s="34">
        <v>0.21360000000000001</v>
      </c>
      <c r="P172" s="29">
        <f t="shared" si="27"/>
        <v>66</v>
      </c>
      <c r="Q172" s="38" t="str">
        <f t="array" ref="Q172">P172&amp;CHOOSE(AND(P172&lt;&gt;{11,12,13})*MIN(4,MOD(P172,10))+1,"th","st","nd","rd","th")</f>
        <v>66th</v>
      </c>
      <c r="R172" s="35">
        <v>124.63200000000001</v>
      </c>
      <c r="S172" s="35">
        <v>59.238</v>
      </c>
      <c r="T172" s="35">
        <v>0</v>
      </c>
      <c r="U172" s="35">
        <v>183.87</v>
      </c>
      <c r="V172" s="36">
        <v>20.567</v>
      </c>
      <c r="W172" s="220">
        <f t="shared" si="28"/>
        <v>2.224823215960486E-2</v>
      </c>
      <c r="X172" s="29">
        <f t="shared" si="29"/>
        <v>40</v>
      </c>
      <c r="Y172" s="38" t="str">
        <f t="array" ref="Y172">X172&amp;CHOOSE(AND(X172&lt;&gt;{11,12,13})*MIN(4,MOD(X172,10))+1,"th","st","nd","rd","th")</f>
        <v>40th</v>
      </c>
      <c r="Z172" s="37">
        <v>4.1130000000000004</v>
      </c>
      <c r="AA172" s="28">
        <v>3</v>
      </c>
      <c r="AB172" s="221">
        <f t="shared" si="30"/>
        <v>3.2452324830463649E-3</v>
      </c>
      <c r="AC172" s="29">
        <f t="shared" si="31"/>
        <v>44</v>
      </c>
      <c r="AD172" s="38" t="str">
        <f t="array" ref="AD172">AC172&amp;CHOOSE(AND(AC172&lt;&gt;{11,12,13})*MIN(4,MOD(AC172,10))+1,"th","st","nd","rd","th")</f>
        <v>44th</v>
      </c>
      <c r="AE172" s="37">
        <v>1.8</v>
      </c>
      <c r="AF172" s="38">
        <v>924.43299999999999</v>
      </c>
      <c r="AG172" s="38">
        <v>964.20699999999999</v>
      </c>
      <c r="AH172" s="38">
        <v>950.57799999999997</v>
      </c>
      <c r="AI172" s="38">
        <v>946.40599999999995</v>
      </c>
      <c r="AJ172" s="29">
        <f t="shared" si="32"/>
        <v>14</v>
      </c>
      <c r="AK172" s="38" t="str">
        <f t="array" ref="AK172">AJ172&amp;CHOOSE(AND(AJ172&lt;&gt;{11,12,13})*MIN(4,MOD(AJ172,10))+1,"th","st","nd","rd","th")</f>
        <v>14th</v>
      </c>
      <c r="AL172" s="38">
        <v>189.78299999999999</v>
      </c>
      <c r="AM172" s="38">
        <v>308.33800000000002</v>
      </c>
      <c r="AN172" s="38">
        <v>1254.7439999999999</v>
      </c>
      <c r="AO172" s="29">
        <f t="shared" si="33"/>
        <v>14</v>
      </c>
      <c r="AP172" s="38" t="str">
        <f t="array" ref="AP172">AO172&amp;CHOOSE(AND(AO172&lt;&gt;{11,12,13})*MIN(4,MOD(AO172,10))+1,"th","st","nd","rd","th")</f>
        <v>14th</v>
      </c>
      <c r="AQ172" s="77">
        <v>1.17</v>
      </c>
      <c r="AR172" s="36">
        <v>2038.3879999999999</v>
      </c>
      <c r="AS172" s="29">
        <f t="shared" si="34"/>
        <v>36</v>
      </c>
      <c r="AT172" s="38" t="str">
        <f t="array" ref="AT172">AS172&amp;CHOOSE(AND(AS172&lt;&gt;{11,12,13})*MIN(4,MOD(AS172,10))+1,"th","st","nd","rd","th")</f>
        <v>36th</v>
      </c>
      <c r="AU172" s="40">
        <f t="shared" si="35"/>
        <v>6.9710341392323187E-4</v>
      </c>
    </row>
    <row r="173" spans="1:47" x14ac:dyDescent="0.25">
      <c r="A173" s="7">
        <v>110177003</v>
      </c>
      <c r="B173" s="8" t="s">
        <v>491</v>
      </c>
      <c r="C173" s="8" t="s">
        <v>219</v>
      </c>
      <c r="D173" s="27">
        <v>42070</v>
      </c>
      <c r="E173" s="29">
        <f t="shared" si="24"/>
        <v>19</v>
      </c>
      <c r="F173" s="38" t="str">
        <f t="array" ref="F173">E173&amp;CHOOSE(AND(E173&lt;&gt;{11,12,13})*MIN(4,MOD(E173,10))+1,"th","st","nd","rd","th")</f>
        <v>19th</v>
      </c>
      <c r="G173" s="29">
        <v>6196</v>
      </c>
      <c r="H173" s="30">
        <v>1.2625</v>
      </c>
      <c r="I173" s="31">
        <v>0.79769999999999996</v>
      </c>
      <c r="J173" s="94">
        <f t="shared" si="25"/>
        <v>112</v>
      </c>
      <c r="K173" s="33">
        <v>89.031000000000006</v>
      </c>
      <c r="L173" s="34">
        <v>0.19009999999999999</v>
      </c>
      <c r="M173" s="29">
        <f t="shared" si="26"/>
        <v>68</v>
      </c>
      <c r="N173" s="38" t="str">
        <f t="array" ref="N173">M173&amp;CHOOSE(AND(M173&lt;&gt;{11,12,13})*MIN(4,MOD(M173,10))+1,"th","st","nd","rd","th")</f>
        <v>68th</v>
      </c>
      <c r="O173" s="34">
        <v>0.1447</v>
      </c>
      <c r="P173" s="29">
        <f t="shared" si="27"/>
        <v>35</v>
      </c>
      <c r="Q173" s="38" t="str">
        <f t="array" ref="Q173">P173&amp;CHOOSE(AND(P173&lt;&gt;{11,12,13})*MIN(4,MOD(P173,10))+1,"th","st","nd","rd","th")</f>
        <v>35th</v>
      </c>
      <c r="R173" s="35">
        <v>206.17699999999999</v>
      </c>
      <c r="S173" s="35">
        <v>78.468999999999994</v>
      </c>
      <c r="T173" s="35">
        <v>0</v>
      </c>
      <c r="U173" s="35">
        <v>284.64600000000002</v>
      </c>
      <c r="V173" s="36">
        <v>62.978000000000002</v>
      </c>
      <c r="W173" s="220">
        <f t="shared" si="28"/>
        <v>3.4840248680310375E-2</v>
      </c>
      <c r="X173" s="29">
        <f t="shared" si="29"/>
        <v>73</v>
      </c>
      <c r="Y173" s="38" t="str">
        <f t="array" ref="Y173">X173&amp;CHOOSE(AND(X173&lt;&gt;{11,12,13})*MIN(4,MOD(X173,10))+1,"th","st","nd","rd","th")</f>
        <v>73rd</v>
      </c>
      <c r="Z173" s="37">
        <v>12.596</v>
      </c>
      <c r="AA173" s="28">
        <v>2</v>
      </c>
      <c r="AB173" s="221">
        <f t="shared" si="30"/>
        <v>1.106426011632963E-3</v>
      </c>
      <c r="AC173" s="29">
        <f t="shared" si="31"/>
        <v>23</v>
      </c>
      <c r="AD173" s="38" t="str">
        <f t="array" ref="AD173">AC173&amp;CHOOSE(AND(AC173&lt;&gt;{11,12,13})*MIN(4,MOD(AC173,10))+1,"th","st","nd","rd","th")</f>
        <v>23rd</v>
      </c>
      <c r="AE173" s="37">
        <v>1.2</v>
      </c>
      <c r="AF173" s="38">
        <v>1807.6220000000001</v>
      </c>
      <c r="AG173" s="38">
        <v>1826.251</v>
      </c>
      <c r="AH173" s="38">
        <v>1853.0340000000001</v>
      </c>
      <c r="AI173" s="38">
        <v>1828.9690000000001</v>
      </c>
      <c r="AJ173" s="29">
        <f t="shared" si="32"/>
        <v>42</v>
      </c>
      <c r="AK173" s="38" t="str">
        <f t="array" ref="AK173">AJ173&amp;CHOOSE(AND(AJ173&lt;&gt;{11,12,13})*MIN(4,MOD(AJ173,10))+1,"th","st","nd","rd","th")</f>
        <v>42nd</v>
      </c>
      <c r="AL173" s="38">
        <v>298.44200000000001</v>
      </c>
      <c r="AM173" s="38">
        <v>387.47300000000001</v>
      </c>
      <c r="AN173" s="38">
        <v>2216.442</v>
      </c>
      <c r="AO173" s="29">
        <f t="shared" si="33"/>
        <v>43</v>
      </c>
      <c r="AP173" s="38" t="str">
        <f t="array" ref="AP173">AO173&amp;CHOOSE(AND(AO173&lt;&gt;{11,12,13})*MIN(4,MOD(AO173,10))+1,"th","st","nd","rd","th")</f>
        <v>43rd</v>
      </c>
      <c r="AQ173" s="77">
        <v>1.06</v>
      </c>
      <c r="AR173" s="36">
        <v>2966.154</v>
      </c>
      <c r="AS173" s="29">
        <f t="shared" si="34"/>
        <v>58</v>
      </c>
      <c r="AT173" s="38" t="str">
        <f t="array" ref="AT173">AS173&amp;CHOOSE(AND(AS173&lt;&gt;{11,12,13})*MIN(4,MOD(AS173,10))+1,"th","st","nd","rd","th")</f>
        <v>58th</v>
      </c>
      <c r="AU173" s="40">
        <f t="shared" si="35"/>
        <v>1.0143878788641072E-3</v>
      </c>
    </row>
    <row r="174" spans="1:47" x14ac:dyDescent="0.25">
      <c r="A174" s="7">
        <v>110179003</v>
      </c>
      <c r="B174" s="8" t="s">
        <v>627</v>
      </c>
      <c r="C174" s="8" t="s">
        <v>219</v>
      </c>
      <c r="D174" s="27">
        <v>48611</v>
      </c>
      <c r="E174" s="29">
        <f t="shared" si="24"/>
        <v>41</v>
      </c>
      <c r="F174" s="38" t="str">
        <f t="array" ref="F174">E174&amp;CHOOSE(AND(E174&lt;&gt;{11,12,13})*MIN(4,MOD(E174,10))+1,"th","st","nd","rd","th")</f>
        <v>41st</v>
      </c>
      <c r="G174" s="29">
        <v>2884</v>
      </c>
      <c r="H174" s="30">
        <v>1.0927</v>
      </c>
      <c r="I174" s="31">
        <v>0.86650000000000005</v>
      </c>
      <c r="J174" s="94">
        <f t="shared" si="25"/>
        <v>54</v>
      </c>
      <c r="K174" s="33">
        <v>146.381</v>
      </c>
      <c r="L174" s="34">
        <v>0.27239999999999998</v>
      </c>
      <c r="M174" s="29">
        <f t="shared" si="26"/>
        <v>88</v>
      </c>
      <c r="N174" s="38" t="str">
        <f t="array" ref="N174">M174&amp;CHOOSE(AND(M174&lt;&gt;{11,12,13})*MIN(4,MOD(M174,10))+1,"th","st","nd","rd","th")</f>
        <v>88th</v>
      </c>
      <c r="O174" s="34">
        <v>0.2263</v>
      </c>
      <c r="P174" s="29">
        <f t="shared" si="27"/>
        <v>71</v>
      </c>
      <c r="Q174" s="38" t="str">
        <f t="array" ref="Q174">P174&amp;CHOOSE(AND(P174&lt;&gt;{11,12,13})*MIN(4,MOD(P174,10))+1,"th","st","nd","rd","th")</f>
        <v>71st</v>
      </c>
      <c r="R174" s="35">
        <v>179.833</v>
      </c>
      <c r="S174" s="35">
        <v>74.698999999999998</v>
      </c>
      <c r="T174" s="35">
        <v>0</v>
      </c>
      <c r="U174" s="35">
        <v>254.53200000000001</v>
      </c>
      <c r="V174" s="36">
        <v>28.574000000000002</v>
      </c>
      <c r="W174" s="220">
        <f t="shared" si="28"/>
        <v>2.5969257503174133E-2</v>
      </c>
      <c r="X174" s="29">
        <f t="shared" si="29"/>
        <v>49</v>
      </c>
      <c r="Y174" s="38" t="str">
        <f t="array" ref="Y174">X174&amp;CHOOSE(AND(X174&lt;&gt;{11,12,13})*MIN(4,MOD(X174,10))+1,"th","st","nd","rd","th")</f>
        <v>49th</v>
      </c>
      <c r="Z174" s="37">
        <v>5.7149999999999999</v>
      </c>
      <c r="AA174" s="28">
        <v>2</v>
      </c>
      <c r="AB174" s="221">
        <f t="shared" si="30"/>
        <v>1.8176844336231632E-3</v>
      </c>
      <c r="AC174" s="29">
        <f t="shared" si="31"/>
        <v>31</v>
      </c>
      <c r="AD174" s="38" t="str">
        <f t="array" ref="AD174">AC174&amp;CHOOSE(AND(AC174&lt;&gt;{11,12,13})*MIN(4,MOD(AC174,10))+1,"th","st","nd","rd","th")</f>
        <v>31st</v>
      </c>
      <c r="AE174" s="37">
        <v>1.2</v>
      </c>
      <c r="AF174" s="38">
        <v>1100.3009999999999</v>
      </c>
      <c r="AG174" s="38">
        <v>1134.684</v>
      </c>
      <c r="AH174" s="38">
        <v>1130.0809999999999</v>
      </c>
      <c r="AI174" s="38">
        <v>1121.6890000000001</v>
      </c>
      <c r="AJ174" s="29">
        <f t="shared" si="32"/>
        <v>19</v>
      </c>
      <c r="AK174" s="38" t="str">
        <f t="array" ref="AK174">AJ174&amp;CHOOSE(AND(AJ174&lt;&gt;{11,12,13})*MIN(4,MOD(AJ174,10))+1,"th","st","nd","rd","th")</f>
        <v>19th</v>
      </c>
      <c r="AL174" s="38">
        <v>261.447</v>
      </c>
      <c r="AM174" s="38">
        <v>407.82799999999997</v>
      </c>
      <c r="AN174" s="38">
        <v>1529.5170000000001</v>
      </c>
      <c r="AO174" s="29">
        <f t="shared" si="33"/>
        <v>24</v>
      </c>
      <c r="AP174" s="38" t="str">
        <f t="array" ref="AP174">AO174&amp;CHOOSE(AND(AO174&lt;&gt;{11,12,13})*MIN(4,MOD(AO174,10))+1,"th","st","nd","rd","th")</f>
        <v>24th</v>
      </c>
      <c r="AQ174" s="77">
        <v>1.18</v>
      </c>
      <c r="AR174" s="36">
        <v>1972.1379999999999</v>
      </c>
      <c r="AS174" s="29">
        <f t="shared" si="34"/>
        <v>34</v>
      </c>
      <c r="AT174" s="38" t="str">
        <f t="array" ref="AT174">AS174&amp;CHOOSE(AND(AS174&lt;&gt;{11,12,13})*MIN(4,MOD(AS174,10))+1,"th","st","nd","rd","th")</f>
        <v>34th</v>
      </c>
      <c r="AU174" s="40">
        <f t="shared" si="35"/>
        <v>6.7444673562036994E-4</v>
      </c>
    </row>
    <row r="175" spans="1:47" x14ac:dyDescent="0.25">
      <c r="A175" s="7">
        <v>110183602</v>
      </c>
      <c r="B175" s="8" t="s">
        <v>360</v>
      </c>
      <c r="C175" s="8" t="s">
        <v>361</v>
      </c>
      <c r="D175" s="27">
        <v>43570</v>
      </c>
      <c r="E175" s="29">
        <f t="shared" si="24"/>
        <v>23</v>
      </c>
      <c r="F175" s="38" t="str">
        <f t="array" ref="F175">E175&amp;CHOOSE(AND(E175&lt;&gt;{11,12,13})*MIN(4,MOD(E175,10))+1,"th","st","nd","rd","th")</f>
        <v>23rd</v>
      </c>
      <c r="G175" s="29">
        <v>14061</v>
      </c>
      <c r="H175" s="30">
        <v>1.2191000000000001</v>
      </c>
      <c r="I175" s="31">
        <v>0.58260000000000001</v>
      </c>
      <c r="J175" s="94">
        <f t="shared" si="25"/>
        <v>231</v>
      </c>
      <c r="K175" s="33">
        <v>0</v>
      </c>
      <c r="L175" s="34">
        <v>0.2319</v>
      </c>
      <c r="M175" s="29">
        <f t="shared" si="26"/>
        <v>82</v>
      </c>
      <c r="N175" s="38" t="str">
        <f t="array" ref="N175">M175&amp;CHOOSE(AND(M175&lt;&gt;{11,12,13})*MIN(4,MOD(M175,10))+1,"th","st","nd","rd","th")</f>
        <v>82nd</v>
      </c>
      <c r="O175" s="34">
        <v>0.19969999999999999</v>
      </c>
      <c r="P175" s="29">
        <f t="shared" si="27"/>
        <v>60</v>
      </c>
      <c r="Q175" s="38" t="str">
        <f t="array" ref="Q175">P175&amp;CHOOSE(AND(P175&lt;&gt;{11,12,13})*MIN(4,MOD(P175,10))+1,"th","st","nd","rd","th")</f>
        <v>60th</v>
      </c>
      <c r="R175" s="35">
        <v>620.11400000000003</v>
      </c>
      <c r="S175" s="35">
        <v>267.00400000000002</v>
      </c>
      <c r="T175" s="35">
        <v>0</v>
      </c>
      <c r="U175" s="35">
        <v>887.11800000000005</v>
      </c>
      <c r="V175" s="36">
        <v>412.19099999999997</v>
      </c>
      <c r="W175" s="220">
        <f t="shared" si="28"/>
        <v>9.2486694369900993E-2</v>
      </c>
      <c r="X175" s="29">
        <f t="shared" si="29"/>
        <v>95</v>
      </c>
      <c r="Y175" s="38" t="str">
        <f t="array" ref="Y175">X175&amp;CHOOSE(AND(X175&lt;&gt;{11,12,13})*MIN(4,MOD(X175,10))+1,"th","st","nd","rd","th")</f>
        <v>95th</v>
      </c>
      <c r="Z175" s="37">
        <v>82.438000000000002</v>
      </c>
      <c r="AA175" s="28">
        <v>20</v>
      </c>
      <c r="AB175" s="221">
        <f t="shared" si="30"/>
        <v>4.4875649575027597E-3</v>
      </c>
      <c r="AC175" s="29">
        <f t="shared" si="31"/>
        <v>51</v>
      </c>
      <c r="AD175" s="38" t="str">
        <f t="array" ref="AD175">AC175&amp;CHOOSE(AND(AC175&lt;&gt;{11,12,13})*MIN(4,MOD(AC175,10))+1,"th","st","nd","rd","th")</f>
        <v>51st</v>
      </c>
      <c r="AE175" s="37">
        <v>12</v>
      </c>
      <c r="AF175" s="38">
        <v>4456.76</v>
      </c>
      <c r="AG175" s="38">
        <v>4505.4849999999997</v>
      </c>
      <c r="AH175" s="38">
        <v>4557.625</v>
      </c>
      <c r="AI175" s="38">
        <v>4506.6229999999996</v>
      </c>
      <c r="AJ175" s="29">
        <f t="shared" si="32"/>
        <v>82</v>
      </c>
      <c r="AK175" s="38" t="str">
        <f t="array" ref="AK175">AJ175&amp;CHOOSE(AND(AJ175&lt;&gt;{11,12,13})*MIN(4,MOD(AJ175,10))+1,"th","st","nd","rd","th")</f>
        <v>82nd</v>
      </c>
      <c r="AL175" s="38">
        <v>981.55600000000004</v>
      </c>
      <c r="AM175" s="38">
        <v>981.55600000000004</v>
      </c>
      <c r="AN175" s="38">
        <v>5488.1790000000001</v>
      </c>
      <c r="AO175" s="29">
        <f t="shared" si="33"/>
        <v>84</v>
      </c>
      <c r="AP175" s="38" t="str">
        <f t="array" ref="AP175">AO175&amp;CHOOSE(AND(AO175&lt;&gt;{11,12,13})*MIN(4,MOD(AO175,10))+1,"th","st","nd","rd","th")</f>
        <v>84th</v>
      </c>
      <c r="AQ175" s="77">
        <v>1.1100000000000001</v>
      </c>
      <c r="AR175" s="36">
        <v>7426.6090000000004</v>
      </c>
      <c r="AS175" s="29">
        <f t="shared" si="34"/>
        <v>90</v>
      </c>
      <c r="AT175" s="38" t="str">
        <f t="array" ref="AT175">AS175&amp;CHOOSE(AND(AS175&lt;&gt;{11,12,13})*MIN(4,MOD(AS175,10))+1,"th","st","nd","rd","th")</f>
        <v>90th</v>
      </c>
      <c r="AU175" s="40">
        <f t="shared" si="35"/>
        <v>2.5398081659492693E-3</v>
      </c>
    </row>
    <row r="176" spans="1:47" x14ac:dyDescent="0.25">
      <c r="A176" s="7">
        <v>116191004</v>
      </c>
      <c r="B176" s="8" t="s">
        <v>139</v>
      </c>
      <c r="C176" s="8" t="s">
        <v>140</v>
      </c>
      <c r="D176" s="27">
        <v>47250</v>
      </c>
      <c r="E176" s="29">
        <f t="shared" si="24"/>
        <v>36</v>
      </c>
      <c r="F176" s="38" t="str">
        <f t="array" ref="F176">E176&amp;CHOOSE(AND(E176&lt;&gt;{11,12,13})*MIN(4,MOD(E176,10))+1,"th","st","nd","rd","th")</f>
        <v>36th</v>
      </c>
      <c r="G176" s="29">
        <v>2111</v>
      </c>
      <c r="H176" s="30">
        <v>1.1241000000000001</v>
      </c>
      <c r="I176" s="31">
        <v>0.89539999999999997</v>
      </c>
      <c r="J176" s="94">
        <f t="shared" si="25"/>
        <v>36</v>
      </c>
      <c r="K176" s="33">
        <v>118.70099999999999</v>
      </c>
      <c r="L176" s="34">
        <v>0.23980000000000001</v>
      </c>
      <c r="M176" s="29">
        <f t="shared" si="26"/>
        <v>84</v>
      </c>
      <c r="N176" s="38" t="str">
        <f t="array" ref="N176">M176&amp;CHOOSE(AND(M176&lt;&gt;{11,12,13})*MIN(4,MOD(M176,10))+1,"th","st","nd","rd","th")</f>
        <v>84th</v>
      </c>
      <c r="O176" s="34">
        <v>0.2132</v>
      </c>
      <c r="P176" s="29">
        <f t="shared" si="27"/>
        <v>66</v>
      </c>
      <c r="Q176" s="38" t="str">
        <f t="array" ref="Q176">P176&amp;CHOOSE(AND(P176&lt;&gt;{11,12,13})*MIN(4,MOD(P176,10))+1,"th","st","nd","rd","th")</f>
        <v>66th</v>
      </c>
      <c r="R176" s="35">
        <v>104.239</v>
      </c>
      <c r="S176" s="35">
        <v>46.338000000000001</v>
      </c>
      <c r="T176" s="35">
        <v>0</v>
      </c>
      <c r="U176" s="35">
        <v>150.577</v>
      </c>
      <c r="V176" s="36">
        <v>18.271000000000001</v>
      </c>
      <c r="W176" s="220">
        <f t="shared" si="28"/>
        <v>2.5219328515191503E-2</v>
      </c>
      <c r="X176" s="29">
        <f t="shared" si="29"/>
        <v>48</v>
      </c>
      <c r="Y176" s="38" t="str">
        <f t="array" ref="Y176">X176&amp;CHOOSE(AND(X176&lt;&gt;{11,12,13})*MIN(4,MOD(X176,10))+1,"th","st","nd","rd","th")</f>
        <v>48th</v>
      </c>
      <c r="Z176" s="37">
        <v>3.6539999999999999</v>
      </c>
      <c r="AA176" s="28">
        <v>1</v>
      </c>
      <c r="AB176" s="221">
        <f t="shared" si="30"/>
        <v>1.3802927324827049E-3</v>
      </c>
      <c r="AC176" s="29">
        <f t="shared" si="31"/>
        <v>27</v>
      </c>
      <c r="AD176" s="38" t="str">
        <f t="array" ref="AD176">AC176&amp;CHOOSE(AND(AC176&lt;&gt;{11,12,13})*MIN(4,MOD(AC176,10))+1,"th","st","nd","rd","th")</f>
        <v>27th</v>
      </c>
      <c r="AE176" s="37">
        <v>0.6</v>
      </c>
      <c r="AF176" s="38">
        <v>724.48400000000004</v>
      </c>
      <c r="AG176" s="38">
        <v>750.49800000000005</v>
      </c>
      <c r="AH176" s="38">
        <v>743.86099999999999</v>
      </c>
      <c r="AI176" s="38">
        <v>739.61400000000003</v>
      </c>
      <c r="AJ176" s="29">
        <f t="shared" si="32"/>
        <v>7</v>
      </c>
      <c r="AK176" s="38" t="str">
        <f t="array" ref="AK176">AJ176&amp;CHOOSE(AND(AJ176&lt;&gt;{11,12,13})*MIN(4,MOD(AJ176,10))+1,"th","st","nd","rd","th")</f>
        <v>7th</v>
      </c>
      <c r="AL176" s="38">
        <v>154.83099999999999</v>
      </c>
      <c r="AM176" s="38">
        <v>273.53199999999998</v>
      </c>
      <c r="AN176" s="38">
        <v>1013.146</v>
      </c>
      <c r="AO176" s="29">
        <f t="shared" si="33"/>
        <v>8</v>
      </c>
      <c r="AP176" s="38" t="str">
        <f t="array" ref="AP176">AO176&amp;CHOOSE(AND(AO176&lt;&gt;{11,12,13})*MIN(4,MOD(AO176,10))+1,"th","st","nd","rd","th")</f>
        <v>8th</v>
      </c>
      <c r="AQ176" s="77">
        <v>1.23</v>
      </c>
      <c r="AR176" s="36">
        <v>1400.819</v>
      </c>
      <c r="AS176" s="29">
        <f t="shared" si="34"/>
        <v>17</v>
      </c>
      <c r="AT176" s="38" t="str">
        <f t="array" ref="AT176">AS176&amp;CHOOSE(AND(AS176&lt;&gt;{11,12,13})*MIN(4,MOD(AS176,10))+1,"th","st","nd","rd","th")</f>
        <v>17th</v>
      </c>
      <c r="AU176" s="40">
        <f t="shared" si="35"/>
        <v>4.7906272367602621E-4</v>
      </c>
    </row>
    <row r="177" spans="1:47" x14ac:dyDescent="0.25">
      <c r="A177" s="7">
        <v>116191103</v>
      </c>
      <c r="B177" s="8" t="s">
        <v>146</v>
      </c>
      <c r="C177" s="8" t="s">
        <v>140</v>
      </c>
      <c r="D177" s="27">
        <v>43230</v>
      </c>
      <c r="E177" s="29">
        <f t="shared" si="24"/>
        <v>22</v>
      </c>
      <c r="F177" s="38" t="str">
        <f t="array" ref="F177">E177&amp;CHOOSE(AND(E177&lt;&gt;{11,12,13})*MIN(4,MOD(E177,10))+1,"th","st","nd","rd","th")</f>
        <v>22nd</v>
      </c>
      <c r="G177" s="29">
        <v>9296</v>
      </c>
      <c r="H177" s="30">
        <v>1.2286999999999999</v>
      </c>
      <c r="I177" s="31">
        <v>0.5373</v>
      </c>
      <c r="J177" s="94">
        <f t="shared" si="25"/>
        <v>250</v>
      </c>
      <c r="K177" s="33">
        <v>0</v>
      </c>
      <c r="L177" s="34">
        <v>0.16239999999999999</v>
      </c>
      <c r="M177" s="29">
        <f t="shared" si="26"/>
        <v>56</v>
      </c>
      <c r="N177" s="38" t="str">
        <f t="array" ref="N177">M177&amp;CHOOSE(AND(M177&lt;&gt;{11,12,13})*MIN(4,MOD(M177,10))+1,"th","st","nd","rd","th")</f>
        <v>56th</v>
      </c>
      <c r="O177" s="34">
        <v>0.24690000000000001</v>
      </c>
      <c r="P177" s="29">
        <f t="shared" si="27"/>
        <v>82</v>
      </c>
      <c r="Q177" s="38" t="str">
        <f t="array" ref="Q177">P177&amp;CHOOSE(AND(P177&lt;&gt;{11,12,13})*MIN(4,MOD(P177,10))+1,"th","st","nd","rd","th")</f>
        <v>82nd</v>
      </c>
      <c r="R177" s="35">
        <v>305.62400000000002</v>
      </c>
      <c r="S177" s="35">
        <v>232.32300000000001</v>
      </c>
      <c r="T177" s="35">
        <v>0</v>
      </c>
      <c r="U177" s="35">
        <v>537.947</v>
      </c>
      <c r="V177" s="36">
        <v>66.397000000000006</v>
      </c>
      <c r="W177" s="220">
        <f t="shared" si="28"/>
        <v>2.116888785306853E-2</v>
      </c>
      <c r="X177" s="29">
        <f t="shared" si="29"/>
        <v>36</v>
      </c>
      <c r="Y177" s="38" t="str">
        <f t="array" ref="Y177">X177&amp;CHOOSE(AND(X177&lt;&gt;{11,12,13})*MIN(4,MOD(X177,10))+1,"th","st","nd","rd","th")</f>
        <v>36th</v>
      </c>
      <c r="Z177" s="37">
        <v>13.279</v>
      </c>
      <c r="AA177" s="28">
        <v>45</v>
      </c>
      <c r="AB177" s="221">
        <f t="shared" si="30"/>
        <v>1.434703304950651E-2</v>
      </c>
      <c r="AC177" s="29">
        <f t="shared" si="31"/>
        <v>77</v>
      </c>
      <c r="AD177" s="38" t="str">
        <f t="array" ref="AD177">AC177&amp;CHOOSE(AND(AC177&lt;&gt;{11,12,13})*MIN(4,MOD(AC177,10))+1,"th","st","nd","rd","th")</f>
        <v>77th</v>
      </c>
      <c r="AE177" s="37">
        <v>27</v>
      </c>
      <c r="AF177" s="38">
        <v>3136.5369999999998</v>
      </c>
      <c r="AG177" s="38">
        <v>3215.194</v>
      </c>
      <c r="AH177" s="38">
        <v>3220.92</v>
      </c>
      <c r="AI177" s="38">
        <v>3190.884</v>
      </c>
      <c r="AJ177" s="29">
        <f t="shared" si="32"/>
        <v>67</v>
      </c>
      <c r="AK177" s="38" t="str">
        <f t="array" ref="AK177">AJ177&amp;CHOOSE(AND(AJ177&lt;&gt;{11,12,13})*MIN(4,MOD(AJ177,10))+1,"th","st","nd","rd","th")</f>
        <v>67th</v>
      </c>
      <c r="AL177" s="38">
        <v>578.226</v>
      </c>
      <c r="AM177" s="38">
        <v>578.226</v>
      </c>
      <c r="AN177" s="38">
        <v>3769.11</v>
      </c>
      <c r="AO177" s="29">
        <f t="shared" si="33"/>
        <v>69</v>
      </c>
      <c r="AP177" s="38" t="str">
        <f t="array" ref="AP177">AO177&amp;CHOOSE(AND(AO177&lt;&gt;{11,12,13})*MIN(4,MOD(AO177,10))+1,"th","st","nd","rd","th")</f>
        <v>69th</v>
      </c>
      <c r="AQ177" s="77">
        <v>1.1299999999999999</v>
      </c>
      <c r="AR177" s="36">
        <v>5233.1490000000003</v>
      </c>
      <c r="AS177" s="29">
        <f t="shared" si="34"/>
        <v>81</v>
      </c>
      <c r="AT177" s="38" t="str">
        <f t="array" ref="AT177">AS177&amp;CHOOSE(AND(AS177&lt;&gt;{11,12,13})*MIN(4,MOD(AS177,10))+1,"th","st","nd","rd","th")</f>
        <v>81st</v>
      </c>
      <c r="AU177" s="40">
        <f t="shared" si="35"/>
        <v>1.7896720513802804E-3</v>
      </c>
    </row>
    <row r="178" spans="1:47" x14ac:dyDescent="0.25">
      <c r="A178" s="7">
        <v>116191203</v>
      </c>
      <c r="B178" s="8" t="s">
        <v>158</v>
      </c>
      <c r="C178" s="8" t="s">
        <v>140</v>
      </c>
      <c r="D178" s="27">
        <v>39688</v>
      </c>
      <c r="E178" s="29">
        <f t="shared" si="24"/>
        <v>12</v>
      </c>
      <c r="F178" s="38" t="str">
        <f t="array" ref="F178">E178&amp;CHOOSE(AND(E178&lt;&gt;{11,12,13})*MIN(4,MOD(E178,10))+1,"th","st","nd","rd","th")</f>
        <v>12th</v>
      </c>
      <c r="G178" s="29">
        <v>7248</v>
      </c>
      <c r="H178" s="30">
        <v>1.3383</v>
      </c>
      <c r="I178" s="31">
        <v>0.74529999999999996</v>
      </c>
      <c r="J178" s="94">
        <f t="shared" si="25"/>
        <v>156</v>
      </c>
      <c r="K178" s="33">
        <v>0</v>
      </c>
      <c r="L178" s="34">
        <v>0.1265</v>
      </c>
      <c r="M178" s="29">
        <f t="shared" si="26"/>
        <v>43</v>
      </c>
      <c r="N178" s="38" t="str">
        <f t="array" ref="N178">M178&amp;CHOOSE(AND(M178&lt;&gt;{11,12,13})*MIN(4,MOD(M178,10))+1,"th","st","nd","rd","th")</f>
        <v>43rd</v>
      </c>
      <c r="O178" s="34">
        <v>0.14460000000000001</v>
      </c>
      <c r="P178" s="29">
        <f t="shared" si="27"/>
        <v>35</v>
      </c>
      <c r="Q178" s="38" t="str">
        <f t="array" ref="Q178">P178&amp;CHOOSE(AND(P178&lt;&gt;{11,12,13})*MIN(4,MOD(P178,10))+1,"th","st","nd","rd","th")</f>
        <v>35th</v>
      </c>
      <c r="R178" s="35">
        <v>126.749</v>
      </c>
      <c r="S178" s="35">
        <v>72.441999999999993</v>
      </c>
      <c r="T178" s="35">
        <v>0</v>
      </c>
      <c r="U178" s="35">
        <v>199.191</v>
      </c>
      <c r="V178" s="36">
        <v>27.068000000000001</v>
      </c>
      <c r="W178" s="220">
        <f t="shared" si="28"/>
        <v>1.6208887941420929E-2</v>
      </c>
      <c r="X178" s="29">
        <f t="shared" si="29"/>
        <v>21</v>
      </c>
      <c r="Y178" s="38" t="str">
        <f t="array" ref="Y178">X178&amp;CHOOSE(AND(X178&lt;&gt;{11,12,13})*MIN(4,MOD(X178,10))+1,"th","st","nd","rd","th")</f>
        <v>21st</v>
      </c>
      <c r="Z178" s="37">
        <v>5.4139999999999997</v>
      </c>
      <c r="AA178" s="28">
        <v>18</v>
      </c>
      <c r="AB178" s="221">
        <f t="shared" si="30"/>
        <v>1.0778778740415869E-2</v>
      </c>
      <c r="AC178" s="29">
        <f t="shared" si="31"/>
        <v>71</v>
      </c>
      <c r="AD178" s="38" t="str">
        <f t="array" ref="AD178">AC178&amp;CHOOSE(AND(AC178&lt;&gt;{11,12,13})*MIN(4,MOD(AC178,10))+1,"th","st","nd","rd","th")</f>
        <v>71st</v>
      </c>
      <c r="AE178" s="37">
        <v>10.8</v>
      </c>
      <c r="AF178" s="38">
        <v>1669.9480000000001</v>
      </c>
      <c r="AG178" s="38">
        <v>1698.335</v>
      </c>
      <c r="AH178" s="38">
        <v>1746.175</v>
      </c>
      <c r="AI178" s="38">
        <v>1704.819</v>
      </c>
      <c r="AJ178" s="29">
        <f t="shared" si="32"/>
        <v>38</v>
      </c>
      <c r="AK178" s="38" t="str">
        <f t="array" ref="AK178">AJ178&amp;CHOOSE(AND(AJ178&lt;&gt;{11,12,13})*MIN(4,MOD(AJ178,10))+1,"th","st","nd","rd","th")</f>
        <v>38th</v>
      </c>
      <c r="AL178" s="38">
        <v>215.405</v>
      </c>
      <c r="AM178" s="38">
        <v>215.405</v>
      </c>
      <c r="AN178" s="38">
        <v>1920.2239999999999</v>
      </c>
      <c r="AO178" s="29">
        <f t="shared" si="33"/>
        <v>36</v>
      </c>
      <c r="AP178" s="38" t="str">
        <f t="array" ref="AP178">AO178&amp;CHOOSE(AND(AO178&lt;&gt;{11,12,13})*MIN(4,MOD(AO178,10))+1,"th","st","nd","rd","th")</f>
        <v>36th</v>
      </c>
      <c r="AQ178" s="77">
        <v>0.93</v>
      </c>
      <c r="AR178" s="36">
        <v>2389.9470000000001</v>
      </c>
      <c r="AS178" s="29">
        <f t="shared" si="34"/>
        <v>46</v>
      </c>
      <c r="AT178" s="38" t="str">
        <f t="array" ref="AT178">AS178&amp;CHOOSE(AND(AS178&lt;&gt;{11,12,13})*MIN(4,MOD(AS178,10))+1,"th","st","nd","rd","th")</f>
        <v>46th</v>
      </c>
      <c r="AU178" s="40">
        <f t="shared" si="35"/>
        <v>8.1733223154550872E-4</v>
      </c>
    </row>
    <row r="179" spans="1:47" x14ac:dyDescent="0.25">
      <c r="A179" s="7">
        <v>116191503</v>
      </c>
      <c r="B179" s="8" t="s">
        <v>195</v>
      </c>
      <c r="C179" s="8" t="s">
        <v>140</v>
      </c>
      <c r="D179" s="27">
        <v>55586</v>
      </c>
      <c r="E179" s="29">
        <f t="shared" si="24"/>
        <v>62</v>
      </c>
      <c r="F179" s="38" t="str">
        <f t="array" ref="F179">E179&amp;CHOOSE(AND(E179&lt;&gt;{11,12,13})*MIN(4,MOD(E179,10))+1,"th","st","nd","rd","th")</f>
        <v>62nd</v>
      </c>
      <c r="G179" s="29">
        <v>6122</v>
      </c>
      <c r="H179" s="30">
        <v>0.95550000000000002</v>
      </c>
      <c r="I179" s="31">
        <v>0.69420000000000004</v>
      </c>
      <c r="J179" s="94">
        <f t="shared" si="25"/>
        <v>186</v>
      </c>
      <c r="K179" s="33">
        <v>0</v>
      </c>
      <c r="L179" s="34">
        <v>8.43E-2</v>
      </c>
      <c r="M179" s="29">
        <f t="shared" si="26"/>
        <v>26</v>
      </c>
      <c r="N179" s="38" t="str">
        <f t="array" ref="N179">M179&amp;CHOOSE(AND(M179&lt;&gt;{11,12,13})*MIN(4,MOD(M179,10))+1,"th","st","nd","rd","th")</f>
        <v>26th</v>
      </c>
      <c r="O179" s="34">
        <v>0.13070000000000001</v>
      </c>
      <c r="P179" s="29">
        <f t="shared" si="27"/>
        <v>29</v>
      </c>
      <c r="Q179" s="38" t="str">
        <f t="array" ref="Q179">P179&amp;CHOOSE(AND(P179&lt;&gt;{11,12,13})*MIN(4,MOD(P179,10))+1,"th","st","nd","rd","th")</f>
        <v>29th</v>
      </c>
      <c r="R179" s="35">
        <v>95.358999999999995</v>
      </c>
      <c r="S179" s="35">
        <v>73.923000000000002</v>
      </c>
      <c r="T179" s="35">
        <v>0</v>
      </c>
      <c r="U179" s="35">
        <v>169.28200000000001</v>
      </c>
      <c r="V179" s="36">
        <v>25.228000000000002</v>
      </c>
      <c r="W179" s="220">
        <f t="shared" si="28"/>
        <v>1.3381346631934998E-2</v>
      </c>
      <c r="X179" s="29">
        <f t="shared" si="29"/>
        <v>14</v>
      </c>
      <c r="Y179" s="38" t="str">
        <f t="array" ref="Y179">X179&amp;CHOOSE(AND(X179&lt;&gt;{11,12,13})*MIN(4,MOD(X179,10))+1,"th","st","nd","rd","th")</f>
        <v>14th</v>
      </c>
      <c r="Z179" s="37">
        <v>5.0460000000000003</v>
      </c>
      <c r="AA179" s="28">
        <v>10</v>
      </c>
      <c r="AB179" s="221">
        <f t="shared" si="30"/>
        <v>5.3041646709747091E-3</v>
      </c>
      <c r="AC179" s="29">
        <f t="shared" si="31"/>
        <v>54</v>
      </c>
      <c r="AD179" s="38" t="str">
        <f t="array" ref="AD179">AC179&amp;CHOOSE(AND(AC179&lt;&gt;{11,12,13})*MIN(4,MOD(AC179,10))+1,"th","st","nd","rd","th")</f>
        <v>54th</v>
      </c>
      <c r="AE179" s="37">
        <v>6</v>
      </c>
      <c r="AF179" s="38">
        <v>1885.3109999999999</v>
      </c>
      <c r="AG179" s="38">
        <v>2015.011</v>
      </c>
      <c r="AH179" s="38">
        <v>2051.3510000000001</v>
      </c>
      <c r="AI179" s="38">
        <v>1983.8910000000001</v>
      </c>
      <c r="AJ179" s="29">
        <f t="shared" si="32"/>
        <v>46</v>
      </c>
      <c r="AK179" s="38" t="str">
        <f t="array" ref="AK179">AJ179&amp;CHOOSE(AND(AJ179&lt;&gt;{11,12,13})*MIN(4,MOD(AJ179,10))+1,"th","st","nd","rd","th")</f>
        <v>46th</v>
      </c>
      <c r="AL179" s="38">
        <v>180.328</v>
      </c>
      <c r="AM179" s="38">
        <v>180.328</v>
      </c>
      <c r="AN179" s="38">
        <v>2164.2190000000001</v>
      </c>
      <c r="AO179" s="29">
        <f t="shared" si="33"/>
        <v>42</v>
      </c>
      <c r="AP179" s="38" t="str">
        <f t="array" ref="AP179">AO179&amp;CHOOSE(AND(AO179&lt;&gt;{11,12,13})*MIN(4,MOD(AO179,10))+1,"th","st","nd","rd","th")</f>
        <v>42nd</v>
      </c>
      <c r="AQ179" s="77">
        <v>0.97</v>
      </c>
      <c r="AR179" s="36">
        <v>2005.874</v>
      </c>
      <c r="AS179" s="29">
        <f t="shared" si="34"/>
        <v>35</v>
      </c>
      <c r="AT179" s="38" t="str">
        <f t="array" ref="AT179">AS179&amp;CHOOSE(AND(AS179&lt;&gt;{11,12,13})*MIN(4,MOD(AS179,10))+1,"th","st","nd","rd","th")</f>
        <v>35th</v>
      </c>
      <c r="AU179" s="40">
        <f t="shared" si="35"/>
        <v>6.8598402919358282E-4</v>
      </c>
    </row>
    <row r="180" spans="1:47" x14ac:dyDescent="0.25">
      <c r="A180" s="7">
        <v>116195004</v>
      </c>
      <c r="B180" s="8" t="s">
        <v>409</v>
      </c>
      <c r="C180" s="8" t="s">
        <v>140</v>
      </c>
      <c r="D180" s="27">
        <v>50063</v>
      </c>
      <c r="E180" s="29">
        <f t="shared" si="24"/>
        <v>48</v>
      </c>
      <c r="F180" s="38" t="str">
        <f t="array" ref="F180">E180&amp;CHOOSE(AND(E180&lt;&gt;{11,12,13})*MIN(4,MOD(E180,10))+1,"th","st","nd","rd","th")</f>
        <v>48th</v>
      </c>
      <c r="G180" s="29">
        <v>2259</v>
      </c>
      <c r="H180" s="30">
        <v>1.0609999999999999</v>
      </c>
      <c r="I180" s="31">
        <v>0.89410000000000001</v>
      </c>
      <c r="J180" s="94">
        <f t="shared" si="25"/>
        <v>38</v>
      </c>
      <c r="K180" s="33">
        <v>114.005</v>
      </c>
      <c r="L180" s="34">
        <v>0.2031</v>
      </c>
      <c r="M180" s="29">
        <f t="shared" si="26"/>
        <v>73</v>
      </c>
      <c r="N180" s="38" t="str">
        <f t="array" ref="N180">M180&amp;CHOOSE(AND(M180&lt;&gt;{11,12,13})*MIN(4,MOD(M180,10))+1,"th","st","nd","rd","th")</f>
        <v>73rd</v>
      </c>
      <c r="O180" s="34">
        <v>0.22009999999999999</v>
      </c>
      <c r="P180" s="29">
        <f t="shared" si="27"/>
        <v>69</v>
      </c>
      <c r="Q180" s="38" t="str">
        <f t="array" ref="Q180">P180&amp;CHOOSE(AND(P180&lt;&gt;{11,12,13})*MIN(4,MOD(P180,10))+1,"th","st","nd","rd","th")</f>
        <v>69th</v>
      </c>
      <c r="R180" s="35">
        <v>86.474000000000004</v>
      </c>
      <c r="S180" s="35">
        <v>46.856000000000002</v>
      </c>
      <c r="T180" s="35">
        <v>0</v>
      </c>
      <c r="U180" s="35">
        <v>133.33000000000001</v>
      </c>
      <c r="V180" s="36">
        <v>16.974</v>
      </c>
      <c r="W180" s="220">
        <f t="shared" si="28"/>
        <v>2.3919979256386552E-2</v>
      </c>
      <c r="X180" s="29">
        <f t="shared" si="29"/>
        <v>44</v>
      </c>
      <c r="Y180" s="38" t="str">
        <f t="array" ref="Y180">X180&amp;CHOOSE(AND(X180&lt;&gt;{11,12,13})*MIN(4,MOD(X180,10))+1,"th","st","nd","rd","th")</f>
        <v>44th</v>
      </c>
      <c r="Z180" s="37">
        <v>3.395</v>
      </c>
      <c r="AA180" s="28">
        <v>0</v>
      </c>
      <c r="AB180" s="221">
        <f t="shared" si="30"/>
        <v>0</v>
      </c>
      <c r="AC180" s="29">
        <f t="shared" si="31"/>
        <v>1</v>
      </c>
      <c r="AD180" s="38" t="str">
        <f t="array" ref="AD180">AC180&amp;CHOOSE(AND(AC180&lt;&gt;{11,12,13})*MIN(4,MOD(AC180,10))+1,"th","st","nd","rd","th")</f>
        <v>1st</v>
      </c>
      <c r="AE180" s="37">
        <v>0</v>
      </c>
      <c r="AF180" s="38">
        <v>709.61599999999999</v>
      </c>
      <c r="AG180" s="38">
        <v>736.39300000000003</v>
      </c>
      <c r="AH180" s="38">
        <v>744.69600000000003</v>
      </c>
      <c r="AI180" s="38">
        <v>730.23500000000001</v>
      </c>
      <c r="AJ180" s="29">
        <f t="shared" si="32"/>
        <v>6</v>
      </c>
      <c r="AK180" s="38" t="str">
        <f t="array" ref="AK180">AJ180&amp;CHOOSE(AND(AJ180&lt;&gt;{11,12,13})*MIN(4,MOD(AJ180,10))+1,"th","st","nd","rd","th")</f>
        <v>6th</v>
      </c>
      <c r="AL180" s="38">
        <v>136.72499999999999</v>
      </c>
      <c r="AM180" s="38">
        <v>250.73</v>
      </c>
      <c r="AN180" s="38">
        <v>980.96500000000003</v>
      </c>
      <c r="AO180" s="29">
        <f t="shared" si="33"/>
        <v>6</v>
      </c>
      <c r="AP180" s="38" t="str">
        <f t="array" ref="AP180">AO180&amp;CHOOSE(AND(AO180&lt;&gt;{11,12,13})*MIN(4,MOD(AO180,10))+1,"th","st","nd","rd","th")</f>
        <v>6th</v>
      </c>
      <c r="AQ180" s="77">
        <v>0.99</v>
      </c>
      <c r="AR180" s="36">
        <v>1030.396</v>
      </c>
      <c r="AS180" s="29">
        <f t="shared" si="34"/>
        <v>6</v>
      </c>
      <c r="AT180" s="38" t="str">
        <f t="array" ref="AT180">AS180&amp;CHOOSE(AND(AS180&lt;&gt;{11,12,13})*MIN(4,MOD(AS180,10))+1,"th","st","nd","rd","th")</f>
        <v>6th</v>
      </c>
      <c r="AU180" s="40">
        <f t="shared" si="35"/>
        <v>3.523826520234825E-4</v>
      </c>
    </row>
    <row r="181" spans="1:47" x14ac:dyDescent="0.25">
      <c r="A181" s="7">
        <v>116197503</v>
      </c>
      <c r="B181" s="8" t="s">
        <v>561</v>
      </c>
      <c r="C181" s="8" t="s">
        <v>140</v>
      </c>
      <c r="D181" s="27">
        <v>52251</v>
      </c>
      <c r="E181" s="29">
        <f t="shared" si="24"/>
        <v>54</v>
      </c>
      <c r="F181" s="38" t="str">
        <f t="array" ref="F181">E181&amp;CHOOSE(AND(E181&lt;&gt;{11,12,13})*MIN(4,MOD(E181,10))+1,"th","st","nd","rd","th")</f>
        <v>54th</v>
      </c>
      <c r="G181" s="29">
        <v>4400</v>
      </c>
      <c r="H181" s="30">
        <v>1.0165</v>
      </c>
      <c r="I181" s="31">
        <v>0.79700000000000004</v>
      </c>
      <c r="J181" s="94">
        <f t="shared" si="25"/>
        <v>114</v>
      </c>
      <c r="K181" s="33">
        <v>69.84</v>
      </c>
      <c r="L181" s="34">
        <v>0.161</v>
      </c>
      <c r="M181" s="29">
        <f t="shared" si="26"/>
        <v>55</v>
      </c>
      <c r="N181" s="38" t="str">
        <f t="array" ref="N181">M181&amp;CHOOSE(AND(M181&lt;&gt;{11,12,13})*MIN(4,MOD(M181,10))+1,"th","st","nd","rd","th")</f>
        <v>55th</v>
      </c>
      <c r="O181" s="34">
        <v>9.3399999999999997E-2</v>
      </c>
      <c r="P181" s="29">
        <f t="shared" si="27"/>
        <v>13</v>
      </c>
      <c r="Q181" s="38" t="str">
        <f t="array" ref="Q181">P181&amp;CHOOSE(AND(P181&lt;&gt;{11,12,13})*MIN(4,MOD(P181,10))+1,"th","st","nd","rd","th")</f>
        <v>13th</v>
      </c>
      <c r="R181" s="35">
        <v>144.94300000000001</v>
      </c>
      <c r="S181" s="35">
        <v>42.042000000000002</v>
      </c>
      <c r="T181" s="35">
        <v>0</v>
      </c>
      <c r="U181" s="35">
        <v>186.98500000000001</v>
      </c>
      <c r="V181" s="36">
        <v>22.193999999999999</v>
      </c>
      <c r="W181" s="220">
        <f t="shared" si="28"/>
        <v>1.4791631538152399E-2</v>
      </c>
      <c r="X181" s="29">
        <f t="shared" si="29"/>
        <v>17</v>
      </c>
      <c r="Y181" s="38" t="str">
        <f t="array" ref="Y181">X181&amp;CHOOSE(AND(X181&lt;&gt;{11,12,13})*MIN(4,MOD(X181,10))+1,"th","st","nd","rd","th")</f>
        <v>17th</v>
      </c>
      <c r="Z181" s="37">
        <v>4.4390000000000001</v>
      </c>
      <c r="AA181" s="28">
        <v>1</v>
      </c>
      <c r="AB181" s="221">
        <f t="shared" si="30"/>
        <v>6.6646983590846174E-4</v>
      </c>
      <c r="AC181" s="29">
        <f t="shared" si="31"/>
        <v>18</v>
      </c>
      <c r="AD181" s="38" t="str">
        <f t="array" ref="AD181">AC181&amp;CHOOSE(AND(AC181&lt;&gt;{11,12,13})*MIN(4,MOD(AC181,10))+1,"th","st","nd","rd","th")</f>
        <v>18th</v>
      </c>
      <c r="AE181" s="37">
        <v>0.6</v>
      </c>
      <c r="AF181" s="38">
        <v>1500.443</v>
      </c>
      <c r="AG181" s="38">
        <v>1495.2660000000001</v>
      </c>
      <c r="AH181" s="38">
        <v>1513.845</v>
      </c>
      <c r="AI181" s="38">
        <v>1503.1849999999999</v>
      </c>
      <c r="AJ181" s="29">
        <f t="shared" si="32"/>
        <v>31</v>
      </c>
      <c r="AK181" s="38" t="str">
        <f t="array" ref="AK181">AJ181&amp;CHOOSE(AND(AJ181&lt;&gt;{11,12,13})*MIN(4,MOD(AJ181,10))+1,"th","st","nd","rd","th")</f>
        <v>31st</v>
      </c>
      <c r="AL181" s="38">
        <v>192.024</v>
      </c>
      <c r="AM181" s="38">
        <v>261.86399999999998</v>
      </c>
      <c r="AN181" s="38">
        <v>1765.049</v>
      </c>
      <c r="AO181" s="29">
        <f t="shared" si="33"/>
        <v>31</v>
      </c>
      <c r="AP181" s="38" t="str">
        <f t="array" ref="AP181">AO181&amp;CHOOSE(AND(AO181&lt;&gt;{11,12,13})*MIN(4,MOD(AO181,10))+1,"th","st","nd","rd","th")</f>
        <v>31st</v>
      </c>
      <c r="AQ181" s="77">
        <v>0.92</v>
      </c>
      <c r="AR181" s="36">
        <v>1650.6389999999999</v>
      </c>
      <c r="AS181" s="29">
        <f t="shared" si="34"/>
        <v>22</v>
      </c>
      <c r="AT181" s="38" t="str">
        <f t="array" ref="AT181">AS181&amp;CHOOSE(AND(AS181&lt;&gt;{11,12,13})*MIN(4,MOD(AS181,10))+1,"th","st","nd","rd","th")</f>
        <v>22nd</v>
      </c>
      <c r="AU181" s="40">
        <f t="shared" si="35"/>
        <v>5.644980651646446E-4</v>
      </c>
    </row>
    <row r="182" spans="1:47" x14ac:dyDescent="0.25">
      <c r="A182" s="7">
        <v>105201033</v>
      </c>
      <c r="B182" s="8" t="s">
        <v>231</v>
      </c>
      <c r="C182" s="8" t="s">
        <v>232</v>
      </c>
      <c r="D182" s="27">
        <v>44652</v>
      </c>
      <c r="E182" s="29">
        <f t="shared" si="24"/>
        <v>28</v>
      </c>
      <c r="F182" s="38" t="str">
        <f t="array" ref="F182">E182&amp;CHOOSE(AND(E182&lt;&gt;{11,12,13})*MIN(4,MOD(E182,10))+1,"th","st","nd","rd","th")</f>
        <v>28th</v>
      </c>
      <c r="G182" s="29">
        <v>7455</v>
      </c>
      <c r="H182" s="30">
        <v>1.1895</v>
      </c>
      <c r="I182" s="31">
        <v>0.76319999999999999</v>
      </c>
      <c r="J182" s="94">
        <f t="shared" si="25"/>
        <v>142</v>
      </c>
      <c r="K182" s="33">
        <v>26.611999999999998</v>
      </c>
      <c r="L182" s="34">
        <v>0.1898</v>
      </c>
      <c r="M182" s="29">
        <f t="shared" si="26"/>
        <v>67</v>
      </c>
      <c r="N182" s="38" t="str">
        <f t="array" ref="N182">M182&amp;CHOOSE(AND(M182&lt;&gt;{11,12,13})*MIN(4,MOD(M182,10))+1,"th","st","nd","rd","th")</f>
        <v>67th</v>
      </c>
      <c r="O182" s="34">
        <v>0.24049999999999999</v>
      </c>
      <c r="P182" s="29">
        <f t="shared" si="27"/>
        <v>79</v>
      </c>
      <c r="Q182" s="38" t="str">
        <f t="array" ref="Q182">P182&amp;CHOOSE(AND(P182&lt;&gt;{11,12,13})*MIN(4,MOD(P182,10))+1,"th","st","nd","rd","th")</f>
        <v>79th</v>
      </c>
      <c r="R182" s="35">
        <v>253.465</v>
      </c>
      <c r="S182" s="35">
        <v>160.58600000000001</v>
      </c>
      <c r="T182" s="35">
        <v>0</v>
      </c>
      <c r="U182" s="35">
        <v>414.05099999999999</v>
      </c>
      <c r="V182" s="36">
        <v>128.06800000000001</v>
      </c>
      <c r="W182" s="220">
        <f t="shared" si="28"/>
        <v>5.753995443278432E-2</v>
      </c>
      <c r="X182" s="29">
        <f t="shared" si="29"/>
        <v>91</v>
      </c>
      <c r="Y182" s="38" t="str">
        <f t="array" ref="Y182">X182&amp;CHOOSE(AND(X182&lt;&gt;{11,12,13})*MIN(4,MOD(X182,10))+1,"th","st","nd","rd","th")</f>
        <v>91st</v>
      </c>
      <c r="Z182" s="37">
        <v>25.614000000000001</v>
      </c>
      <c r="AA182" s="28">
        <v>5</v>
      </c>
      <c r="AB182" s="221">
        <f t="shared" si="30"/>
        <v>2.24646103760441E-3</v>
      </c>
      <c r="AC182" s="29">
        <f t="shared" si="31"/>
        <v>37</v>
      </c>
      <c r="AD182" s="38" t="str">
        <f t="array" ref="AD182">AC182&amp;CHOOSE(AND(AC182&lt;&gt;{11,12,13})*MIN(4,MOD(AC182,10))+1,"th","st","nd","rd","th")</f>
        <v>37th</v>
      </c>
      <c r="AE182" s="37">
        <v>3</v>
      </c>
      <c r="AF182" s="38">
        <v>2225.723</v>
      </c>
      <c r="AG182" s="38">
        <v>2292.7910000000002</v>
      </c>
      <c r="AH182" s="38">
        <v>2329.4169999999999</v>
      </c>
      <c r="AI182" s="38">
        <v>2282.6439999999998</v>
      </c>
      <c r="AJ182" s="29">
        <f t="shared" si="32"/>
        <v>54</v>
      </c>
      <c r="AK182" s="38" t="str">
        <f t="array" ref="AK182">AJ182&amp;CHOOSE(AND(AJ182&lt;&gt;{11,12,13})*MIN(4,MOD(AJ182,10))+1,"th","st","nd","rd","th")</f>
        <v>54th</v>
      </c>
      <c r="AL182" s="38">
        <v>442.66500000000002</v>
      </c>
      <c r="AM182" s="38">
        <v>469.27699999999999</v>
      </c>
      <c r="AN182" s="38">
        <v>2751.9209999999998</v>
      </c>
      <c r="AO182" s="29">
        <f t="shared" si="33"/>
        <v>55</v>
      </c>
      <c r="AP182" s="38" t="str">
        <f t="array" ref="AP182">AO182&amp;CHOOSE(AND(AO182&lt;&gt;{11,12,13})*MIN(4,MOD(AO182,10))+1,"th","st","nd","rd","th")</f>
        <v>55th</v>
      </c>
      <c r="AQ182" s="77">
        <v>1.04</v>
      </c>
      <c r="AR182" s="36">
        <v>3404.346</v>
      </c>
      <c r="AS182" s="29">
        <f t="shared" si="34"/>
        <v>66</v>
      </c>
      <c r="AT182" s="38" t="str">
        <f t="array" ref="AT182">AS182&amp;CHOOSE(AND(AS182&lt;&gt;{11,12,13})*MIN(4,MOD(AS182,10))+1,"th","st","nd","rd","th")</f>
        <v>66th</v>
      </c>
      <c r="AU182" s="40">
        <f t="shared" si="35"/>
        <v>1.1642441079793928E-3</v>
      </c>
    </row>
    <row r="183" spans="1:47" x14ac:dyDescent="0.25">
      <c r="A183" s="7">
        <v>105201352</v>
      </c>
      <c r="B183" s="8" t="s">
        <v>243</v>
      </c>
      <c r="C183" s="8" t="s">
        <v>232</v>
      </c>
      <c r="D183" s="27">
        <v>43371</v>
      </c>
      <c r="E183" s="29">
        <f t="shared" si="24"/>
        <v>22</v>
      </c>
      <c r="F183" s="38" t="str">
        <f t="array" ref="F183">E183&amp;CHOOSE(AND(E183&lt;&gt;{11,12,13})*MIN(4,MOD(E183,10))+1,"th","st","nd","rd","th")</f>
        <v>22nd</v>
      </c>
      <c r="G183" s="29">
        <v>12431</v>
      </c>
      <c r="H183" s="30">
        <v>1.2246999999999999</v>
      </c>
      <c r="I183" s="31">
        <v>0.5232</v>
      </c>
      <c r="J183" s="94">
        <f t="shared" si="25"/>
        <v>254</v>
      </c>
      <c r="K183" s="33">
        <v>0</v>
      </c>
      <c r="L183" s="34">
        <v>0.21540000000000001</v>
      </c>
      <c r="M183" s="29">
        <f t="shared" si="26"/>
        <v>77</v>
      </c>
      <c r="N183" s="38" t="str">
        <f t="array" ref="N183">M183&amp;CHOOSE(AND(M183&lt;&gt;{11,12,13})*MIN(4,MOD(M183,10))+1,"th","st","nd","rd","th")</f>
        <v>77th</v>
      </c>
      <c r="O183" s="34">
        <v>0.1706</v>
      </c>
      <c r="P183" s="29">
        <f t="shared" si="27"/>
        <v>47</v>
      </c>
      <c r="Q183" s="38" t="str">
        <f t="array" ref="Q183">P183&amp;CHOOSE(AND(P183&lt;&gt;{11,12,13})*MIN(4,MOD(P183,10))+1,"th","st","nd","rd","th")</f>
        <v>47th</v>
      </c>
      <c r="R183" s="35">
        <v>507.05799999999999</v>
      </c>
      <c r="S183" s="35">
        <v>200.79900000000001</v>
      </c>
      <c r="T183" s="35">
        <v>0</v>
      </c>
      <c r="U183" s="35">
        <v>707.85699999999997</v>
      </c>
      <c r="V183" s="36">
        <v>115.758</v>
      </c>
      <c r="W183" s="220">
        <f t="shared" si="28"/>
        <v>2.9504639236087836E-2</v>
      </c>
      <c r="X183" s="29">
        <f t="shared" si="29"/>
        <v>60</v>
      </c>
      <c r="Y183" s="38" t="str">
        <f t="array" ref="Y183">X183&amp;CHOOSE(AND(X183&lt;&gt;{11,12,13})*MIN(4,MOD(X183,10))+1,"th","st","nd","rd","th")</f>
        <v>60th</v>
      </c>
      <c r="Z183" s="37">
        <v>23.152000000000001</v>
      </c>
      <c r="AA183" s="28">
        <v>7</v>
      </c>
      <c r="AB183" s="221">
        <f t="shared" si="30"/>
        <v>1.7841745248934403E-3</v>
      </c>
      <c r="AC183" s="29">
        <f t="shared" si="31"/>
        <v>31</v>
      </c>
      <c r="AD183" s="38" t="str">
        <f t="array" ref="AD183">AC183&amp;CHOOSE(AND(AC183&lt;&gt;{11,12,13})*MIN(4,MOD(AC183,10))+1,"th","st","nd","rd","th")</f>
        <v>31st</v>
      </c>
      <c r="AE183" s="37">
        <v>4.2</v>
      </c>
      <c r="AF183" s="38">
        <v>3923.3829999999998</v>
      </c>
      <c r="AG183" s="38">
        <v>3953.2559999999999</v>
      </c>
      <c r="AH183" s="38">
        <v>3999.0889999999999</v>
      </c>
      <c r="AI183" s="38">
        <v>3958.576</v>
      </c>
      <c r="AJ183" s="29">
        <f t="shared" si="32"/>
        <v>76</v>
      </c>
      <c r="AK183" s="38" t="str">
        <f t="array" ref="AK183">AJ183&amp;CHOOSE(AND(AJ183&lt;&gt;{11,12,13})*MIN(4,MOD(AJ183,10))+1,"th","st","nd","rd","th")</f>
        <v>76th</v>
      </c>
      <c r="AL183" s="38">
        <v>735.20899999999995</v>
      </c>
      <c r="AM183" s="38">
        <v>735.20899999999995</v>
      </c>
      <c r="AN183" s="38">
        <v>4693.7849999999999</v>
      </c>
      <c r="AO183" s="29">
        <f t="shared" si="33"/>
        <v>79</v>
      </c>
      <c r="AP183" s="38" t="str">
        <f t="array" ref="AP183">AO183&amp;CHOOSE(AND(AO183&lt;&gt;{11,12,13})*MIN(4,MOD(AO183,10))+1,"th","st","nd","rd","th")</f>
        <v>79th</v>
      </c>
      <c r="AQ183" s="77">
        <v>1.22</v>
      </c>
      <c r="AR183" s="36">
        <v>7013.1440000000002</v>
      </c>
      <c r="AS183" s="29">
        <f t="shared" si="34"/>
        <v>88</v>
      </c>
      <c r="AT183" s="38" t="str">
        <f t="array" ref="AT183">AS183&amp;CHOOSE(AND(AS183&lt;&gt;{11,12,13})*MIN(4,MOD(AS183,10))+1,"th","st","nd","rd","th")</f>
        <v>88th</v>
      </c>
      <c r="AU183" s="40">
        <f t="shared" si="35"/>
        <v>2.3984082641456046E-3</v>
      </c>
    </row>
    <row r="184" spans="1:47" x14ac:dyDescent="0.25">
      <c r="A184" s="7">
        <v>105204703</v>
      </c>
      <c r="B184" s="8" t="s">
        <v>479</v>
      </c>
      <c r="C184" s="8" t="s">
        <v>232</v>
      </c>
      <c r="D184" s="27">
        <v>46695</v>
      </c>
      <c r="E184" s="29">
        <f t="shared" si="24"/>
        <v>34</v>
      </c>
      <c r="F184" s="38" t="str">
        <f t="array" ref="F184">E184&amp;CHOOSE(AND(E184&lt;&gt;{11,12,13})*MIN(4,MOD(E184,10))+1,"th","st","nd","rd","th")</f>
        <v>34th</v>
      </c>
      <c r="G184" s="29">
        <v>9117</v>
      </c>
      <c r="H184" s="30">
        <v>1.1375</v>
      </c>
      <c r="I184" s="31">
        <v>0.6734</v>
      </c>
      <c r="J184" s="94">
        <f t="shared" si="25"/>
        <v>198</v>
      </c>
      <c r="K184" s="33">
        <v>0</v>
      </c>
      <c r="L184" s="34">
        <v>0.1663</v>
      </c>
      <c r="M184" s="29">
        <f t="shared" si="26"/>
        <v>57</v>
      </c>
      <c r="N184" s="38" t="str">
        <f t="array" ref="N184">M184&amp;CHOOSE(AND(M184&lt;&gt;{11,12,13})*MIN(4,MOD(M184,10))+1,"th","st","nd","rd","th")</f>
        <v>57th</v>
      </c>
      <c r="O184" s="34">
        <v>0.26800000000000002</v>
      </c>
      <c r="P184" s="29">
        <f t="shared" si="27"/>
        <v>90</v>
      </c>
      <c r="Q184" s="38" t="str">
        <f t="array" ref="Q184">P184&amp;CHOOSE(AND(P184&lt;&gt;{11,12,13})*MIN(4,MOD(P184,10))+1,"th","st","nd","rd","th")</f>
        <v>90th</v>
      </c>
      <c r="R184" s="35">
        <v>313.84500000000003</v>
      </c>
      <c r="S184" s="35">
        <v>252.887</v>
      </c>
      <c r="T184" s="35">
        <v>0</v>
      </c>
      <c r="U184" s="35">
        <v>566.73199999999997</v>
      </c>
      <c r="V184" s="36">
        <v>105.414</v>
      </c>
      <c r="W184" s="220">
        <f t="shared" si="28"/>
        <v>3.351407547295783E-2</v>
      </c>
      <c r="X184" s="29">
        <f t="shared" si="29"/>
        <v>71</v>
      </c>
      <c r="Y184" s="38" t="str">
        <f t="array" ref="Y184">X184&amp;CHOOSE(AND(X184&lt;&gt;{11,12,13})*MIN(4,MOD(X184,10))+1,"th","st","nd","rd","th")</f>
        <v>71st</v>
      </c>
      <c r="Z184" s="37">
        <v>21.082999999999998</v>
      </c>
      <c r="AA184" s="28">
        <v>7</v>
      </c>
      <c r="AB184" s="221">
        <f t="shared" si="30"/>
        <v>2.2254968819199047E-3</v>
      </c>
      <c r="AC184" s="29">
        <f t="shared" si="31"/>
        <v>36</v>
      </c>
      <c r="AD184" s="38" t="str">
        <f t="array" ref="AD184">AC184&amp;CHOOSE(AND(AC184&lt;&gt;{11,12,13})*MIN(4,MOD(AC184,10))+1,"th","st","nd","rd","th")</f>
        <v>36th</v>
      </c>
      <c r="AE184" s="37">
        <v>4.2</v>
      </c>
      <c r="AF184" s="38">
        <v>3145.3649999999998</v>
      </c>
      <c r="AG184" s="38">
        <v>3256.431</v>
      </c>
      <c r="AH184" s="38">
        <v>3385.36</v>
      </c>
      <c r="AI184" s="38">
        <v>3262.3850000000002</v>
      </c>
      <c r="AJ184" s="29">
        <f t="shared" si="32"/>
        <v>69</v>
      </c>
      <c r="AK184" s="38" t="str">
        <f t="array" ref="AK184">AJ184&amp;CHOOSE(AND(AJ184&lt;&gt;{11,12,13})*MIN(4,MOD(AJ184,10))+1,"th","st","nd","rd","th")</f>
        <v>69th</v>
      </c>
      <c r="AL184" s="38">
        <v>592.01499999999999</v>
      </c>
      <c r="AM184" s="38">
        <v>592.01499999999999</v>
      </c>
      <c r="AN184" s="38">
        <v>3854.4</v>
      </c>
      <c r="AO184" s="29">
        <f t="shared" si="33"/>
        <v>71</v>
      </c>
      <c r="AP184" s="38" t="str">
        <f t="array" ref="AP184">AO184&amp;CHOOSE(AND(AO184&lt;&gt;{11,12,13})*MIN(4,MOD(AO184,10))+1,"th","st","nd","rd","th")</f>
        <v>71st</v>
      </c>
      <c r="AQ184" s="77">
        <v>0.93</v>
      </c>
      <c r="AR184" s="36">
        <v>4077.473</v>
      </c>
      <c r="AS184" s="29">
        <f t="shared" si="34"/>
        <v>72</v>
      </c>
      <c r="AT184" s="38" t="str">
        <f t="array" ref="AT184">AS184&amp;CHOOSE(AND(AS184&lt;&gt;{11,12,13})*MIN(4,MOD(AS184,10))+1,"th","st","nd","rd","th")</f>
        <v>72nd</v>
      </c>
      <c r="AU184" s="40">
        <f t="shared" si="35"/>
        <v>1.3944451932015897E-3</v>
      </c>
    </row>
    <row r="185" spans="1:47" x14ac:dyDescent="0.25">
      <c r="A185" s="7">
        <v>115210503</v>
      </c>
      <c r="B185" s="8" t="s">
        <v>151</v>
      </c>
      <c r="C185" s="8" t="s">
        <v>152</v>
      </c>
      <c r="D185" s="27">
        <v>58200</v>
      </c>
      <c r="E185" s="29">
        <f t="shared" si="24"/>
        <v>67</v>
      </c>
      <c r="F185" s="38" t="str">
        <f t="array" ref="F185">E185&amp;CHOOSE(AND(E185&lt;&gt;{11,12,13})*MIN(4,MOD(E185,10))+1,"th","st","nd","rd","th")</f>
        <v>67th</v>
      </c>
      <c r="G185" s="29">
        <v>8261</v>
      </c>
      <c r="H185" s="30">
        <v>0.91259999999999997</v>
      </c>
      <c r="I185" s="31">
        <v>0.68700000000000006</v>
      </c>
      <c r="J185" s="94">
        <f t="shared" si="25"/>
        <v>191</v>
      </c>
      <c r="K185" s="33">
        <v>0</v>
      </c>
      <c r="L185" s="34">
        <v>0.1179</v>
      </c>
      <c r="M185" s="29">
        <f t="shared" si="26"/>
        <v>38</v>
      </c>
      <c r="N185" s="38" t="str">
        <f t="array" ref="N185">M185&amp;CHOOSE(AND(M185&lt;&gt;{11,12,13})*MIN(4,MOD(M185,10))+1,"th","st","nd","rd","th")</f>
        <v>38th</v>
      </c>
      <c r="O185" s="34">
        <v>0.1497</v>
      </c>
      <c r="P185" s="29">
        <f t="shared" si="27"/>
        <v>37</v>
      </c>
      <c r="Q185" s="38" t="str">
        <f t="array" ref="Q185">P185&amp;CHOOSE(AND(P185&lt;&gt;{11,12,13})*MIN(4,MOD(P185,10))+1,"th","st","nd","rd","th")</f>
        <v>37th</v>
      </c>
      <c r="R185" s="35">
        <v>191.548</v>
      </c>
      <c r="S185" s="35">
        <v>121.60599999999999</v>
      </c>
      <c r="T185" s="35">
        <v>0</v>
      </c>
      <c r="U185" s="35">
        <v>313.154</v>
      </c>
      <c r="V185" s="36">
        <v>120.178</v>
      </c>
      <c r="W185" s="220">
        <f t="shared" si="28"/>
        <v>4.4382646975186221E-2</v>
      </c>
      <c r="X185" s="29">
        <f t="shared" si="29"/>
        <v>84</v>
      </c>
      <c r="Y185" s="38" t="str">
        <f t="array" ref="Y185">X185&amp;CHOOSE(AND(X185&lt;&gt;{11,12,13})*MIN(4,MOD(X185,10))+1,"th","st","nd","rd","th")</f>
        <v>84th</v>
      </c>
      <c r="Z185" s="37">
        <v>24.036000000000001</v>
      </c>
      <c r="AA185" s="28">
        <v>3</v>
      </c>
      <c r="AB185" s="221">
        <f t="shared" si="30"/>
        <v>1.1079227556254779E-3</v>
      </c>
      <c r="AC185" s="29">
        <f t="shared" si="31"/>
        <v>24</v>
      </c>
      <c r="AD185" s="38" t="str">
        <f t="array" ref="AD185">AC185&amp;CHOOSE(AND(AC185&lt;&gt;{11,12,13})*MIN(4,MOD(AC185,10))+1,"th","st","nd","rd","th")</f>
        <v>24th</v>
      </c>
      <c r="AE185" s="37">
        <v>1.8</v>
      </c>
      <c r="AF185" s="38">
        <v>2707.77</v>
      </c>
      <c r="AG185" s="38">
        <v>2734.183</v>
      </c>
      <c r="AH185" s="38">
        <v>2781.087</v>
      </c>
      <c r="AI185" s="38">
        <v>2741.0129999999999</v>
      </c>
      <c r="AJ185" s="29">
        <f t="shared" si="32"/>
        <v>60</v>
      </c>
      <c r="AK185" s="38" t="str">
        <f t="array" ref="AK185">AJ185&amp;CHOOSE(AND(AJ185&lt;&gt;{11,12,13})*MIN(4,MOD(AJ185,10))+1,"th","st","nd","rd","th")</f>
        <v>60th</v>
      </c>
      <c r="AL185" s="38">
        <v>338.99</v>
      </c>
      <c r="AM185" s="38">
        <v>338.99</v>
      </c>
      <c r="AN185" s="38">
        <v>3080.0030000000002</v>
      </c>
      <c r="AO185" s="29">
        <f t="shared" si="33"/>
        <v>59</v>
      </c>
      <c r="AP185" s="38" t="str">
        <f t="array" ref="AP185">AO185&amp;CHOOSE(AND(AO185&lt;&gt;{11,12,13})*MIN(4,MOD(AO185,10))+1,"th","st","nd","rd","th")</f>
        <v>59th</v>
      </c>
      <c r="AQ185" s="77">
        <v>0.99</v>
      </c>
      <c r="AR185" s="36">
        <v>2782.703</v>
      </c>
      <c r="AS185" s="29">
        <f t="shared" si="34"/>
        <v>55</v>
      </c>
      <c r="AT185" s="38" t="str">
        <f t="array" ref="AT185">AS185&amp;CHOOSE(AND(AS185&lt;&gt;{11,12,13})*MIN(4,MOD(AS185,10))+1,"th","st","nd","rd","th")</f>
        <v>55th</v>
      </c>
      <c r="AU185" s="40">
        <f t="shared" si="35"/>
        <v>9.5164991220239678E-4</v>
      </c>
    </row>
    <row r="186" spans="1:47" x14ac:dyDescent="0.25">
      <c r="A186" s="7">
        <v>115211003</v>
      </c>
      <c r="B186" s="8" t="s">
        <v>183</v>
      </c>
      <c r="C186" s="8" t="s">
        <v>152</v>
      </c>
      <c r="D186" s="27">
        <v>65192</v>
      </c>
      <c r="E186" s="29">
        <f t="shared" si="24"/>
        <v>79</v>
      </c>
      <c r="F186" s="38" t="str">
        <f t="array" ref="F186">E186&amp;CHOOSE(AND(E186&lt;&gt;{11,12,13})*MIN(4,MOD(E186,10))+1,"th","st","nd","rd","th")</f>
        <v>79th</v>
      </c>
      <c r="G186" s="29">
        <v>3360</v>
      </c>
      <c r="H186" s="30">
        <v>0.81469999999999998</v>
      </c>
      <c r="I186" s="31">
        <v>-2.2098</v>
      </c>
      <c r="J186" s="94">
        <f t="shared" si="25"/>
        <v>474</v>
      </c>
      <c r="K186" s="33">
        <v>0</v>
      </c>
      <c r="L186" s="34">
        <v>6.0699999999999997E-2</v>
      </c>
      <c r="M186" s="29">
        <f t="shared" si="26"/>
        <v>16</v>
      </c>
      <c r="N186" s="38" t="str">
        <f t="array" ref="N186">M186&amp;CHOOSE(AND(M186&lt;&gt;{11,12,13})*MIN(4,MOD(M186,10))+1,"th","st","nd","rd","th")</f>
        <v>16th</v>
      </c>
      <c r="O186" s="34">
        <v>8.1500000000000003E-2</v>
      </c>
      <c r="P186" s="29">
        <f t="shared" si="27"/>
        <v>9</v>
      </c>
      <c r="Q186" s="38" t="str">
        <f t="array" ref="Q186">P186&amp;CHOOSE(AND(P186&lt;&gt;{11,12,13})*MIN(4,MOD(P186,10))+1,"th","st","nd","rd","th")</f>
        <v>9th</v>
      </c>
      <c r="R186" s="35">
        <v>45.459000000000003</v>
      </c>
      <c r="S186" s="35">
        <v>30.518000000000001</v>
      </c>
      <c r="T186" s="35">
        <v>0</v>
      </c>
      <c r="U186" s="35">
        <v>75.977000000000004</v>
      </c>
      <c r="V186" s="36">
        <v>18.024999999999999</v>
      </c>
      <c r="W186" s="220">
        <f t="shared" si="28"/>
        <v>1.444080631373683E-2</v>
      </c>
      <c r="X186" s="29">
        <f t="shared" si="29"/>
        <v>17</v>
      </c>
      <c r="Y186" s="38" t="str">
        <f t="array" ref="Y186">X186&amp;CHOOSE(AND(X186&lt;&gt;{11,12,13})*MIN(4,MOD(X186,10))+1,"th","st","nd","rd","th")</f>
        <v>17th</v>
      </c>
      <c r="Z186" s="37">
        <v>3.605</v>
      </c>
      <c r="AA186" s="28">
        <v>32</v>
      </c>
      <c r="AB186" s="221">
        <f t="shared" si="30"/>
        <v>2.5636937699837926E-2</v>
      </c>
      <c r="AC186" s="29">
        <f t="shared" si="31"/>
        <v>87</v>
      </c>
      <c r="AD186" s="38" t="str">
        <f t="array" ref="AD186">AC186&amp;CHOOSE(AND(AC186&lt;&gt;{11,12,13})*MIN(4,MOD(AC186,10))+1,"th","st","nd","rd","th")</f>
        <v>87th</v>
      </c>
      <c r="AE186" s="37">
        <v>19.2</v>
      </c>
      <c r="AF186" s="38">
        <v>1248.1990000000001</v>
      </c>
      <c r="AG186" s="38">
        <v>1264.354</v>
      </c>
      <c r="AH186" s="38">
        <v>1235.183</v>
      </c>
      <c r="AI186" s="38">
        <v>1249.2449999999999</v>
      </c>
      <c r="AJ186" s="29">
        <f t="shared" si="32"/>
        <v>24</v>
      </c>
      <c r="AK186" s="38" t="str">
        <f t="array" ref="AK186">AJ186&amp;CHOOSE(AND(AJ186&lt;&gt;{11,12,13})*MIN(4,MOD(AJ186,10))+1,"th","st","nd","rd","th")</f>
        <v>24th</v>
      </c>
      <c r="AL186" s="38">
        <v>98.781999999999996</v>
      </c>
      <c r="AM186" s="38">
        <v>98.781999999999996</v>
      </c>
      <c r="AN186" s="38">
        <v>1348.027</v>
      </c>
      <c r="AO186" s="29">
        <f t="shared" si="33"/>
        <v>18</v>
      </c>
      <c r="AP186" s="38" t="str">
        <f t="array" ref="AP186">AO186&amp;CHOOSE(AND(AO186&lt;&gt;{11,12,13})*MIN(4,MOD(AO186,10))+1,"th","st","nd","rd","th")</f>
        <v>18th</v>
      </c>
      <c r="AQ186" s="77">
        <v>1.24</v>
      </c>
      <c r="AR186" s="36">
        <v>1361.8150000000001</v>
      </c>
      <c r="AS186" s="29">
        <f t="shared" si="34"/>
        <v>14</v>
      </c>
      <c r="AT186" s="38" t="str">
        <f t="array" ref="AT186">AS186&amp;CHOOSE(AND(AS186&lt;&gt;{11,12,13})*MIN(4,MOD(AS186,10))+1,"th","st","nd","rd","th")</f>
        <v>14th</v>
      </c>
      <c r="AU186" s="40">
        <f t="shared" si="35"/>
        <v>4.6572383944168926E-4</v>
      </c>
    </row>
    <row r="187" spans="1:47" x14ac:dyDescent="0.25">
      <c r="A187" s="7">
        <v>115211103</v>
      </c>
      <c r="B187" s="8" t="s">
        <v>187</v>
      </c>
      <c r="C187" s="8" t="s">
        <v>152</v>
      </c>
      <c r="D187" s="27">
        <v>54240</v>
      </c>
      <c r="E187" s="29">
        <f t="shared" si="24"/>
        <v>58</v>
      </c>
      <c r="F187" s="38" t="str">
        <f t="array" ref="F187">E187&amp;CHOOSE(AND(E187&lt;&gt;{11,12,13})*MIN(4,MOD(E187,10))+1,"th","st","nd","rd","th")</f>
        <v>58th</v>
      </c>
      <c r="G187" s="29">
        <v>14593</v>
      </c>
      <c r="H187" s="30">
        <v>0.97929999999999995</v>
      </c>
      <c r="I187" s="31">
        <v>0.21340000000000001</v>
      </c>
      <c r="J187" s="94">
        <f t="shared" si="25"/>
        <v>326</v>
      </c>
      <c r="K187" s="33">
        <v>0</v>
      </c>
      <c r="L187" s="34">
        <v>0.16109999999999999</v>
      </c>
      <c r="M187" s="29">
        <f t="shared" si="26"/>
        <v>55</v>
      </c>
      <c r="N187" s="38" t="str">
        <f t="array" ref="N187">M187&amp;CHOOSE(AND(M187&lt;&gt;{11,12,13})*MIN(4,MOD(M187,10))+1,"th","st","nd","rd","th")</f>
        <v>55th</v>
      </c>
      <c r="O187" s="34">
        <v>0.16320000000000001</v>
      </c>
      <c r="P187" s="29">
        <f t="shared" si="27"/>
        <v>44</v>
      </c>
      <c r="Q187" s="38" t="str">
        <f t="array" ref="Q187">P187&amp;CHOOSE(AND(P187&lt;&gt;{11,12,13})*MIN(4,MOD(P187,10))+1,"th","st","nd","rd","th")</f>
        <v>44th</v>
      </c>
      <c r="R187" s="35">
        <v>491.452</v>
      </c>
      <c r="S187" s="35">
        <v>248.929</v>
      </c>
      <c r="T187" s="35">
        <v>0</v>
      </c>
      <c r="U187" s="35">
        <v>740.38099999999997</v>
      </c>
      <c r="V187" s="36">
        <v>125.001</v>
      </c>
      <c r="W187" s="220">
        <f t="shared" si="28"/>
        <v>2.4585496757788969E-2</v>
      </c>
      <c r="X187" s="29">
        <f t="shared" si="29"/>
        <v>46</v>
      </c>
      <c r="Y187" s="38" t="str">
        <f t="array" ref="Y187">X187&amp;CHOOSE(AND(X187&lt;&gt;{11,12,13})*MIN(4,MOD(X187,10))+1,"th","st","nd","rd","th")</f>
        <v>46th</v>
      </c>
      <c r="Z187" s="37">
        <v>25</v>
      </c>
      <c r="AA187" s="28">
        <v>127</v>
      </c>
      <c r="AB187" s="221">
        <f t="shared" si="30"/>
        <v>2.4978664876594579E-2</v>
      </c>
      <c r="AC187" s="29">
        <f t="shared" si="31"/>
        <v>86</v>
      </c>
      <c r="AD187" s="38" t="str">
        <f t="array" ref="AD187">AC187&amp;CHOOSE(AND(AC187&lt;&gt;{11,12,13})*MIN(4,MOD(AC187,10))+1,"th","st","nd","rd","th")</f>
        <v>86th</v>
      </c>
      <c r="AE187" s="37">
        <v>76.2</v>
      </c>
      <c r="AF187" s="38">
        <v>5084.3389999999999</v>
      </c>
      <c r="AG187" s="38">
        <v>5010.2650000000003</v>
      </c>
      <c r="AH187" s="38">
        <v>5026.0609999999997</v>
      </c>
      <c r="AI187" s="38">
        <v>5040.2219999999998</v>
      </c>
      <c r="AJ187" s="29">
        <f t="shared" si="32"/>
        <v>85</v>
      </c>
      <c r="AK187" s="38" t="str">
        <f t="array" ref="AK187">AJ187&amp;CHOOSE(AND(AJ187&lt;&gt;{11,12,13})*MIN(4,MOD(AJ187,10))+1,"th","st","nd","rd","th")</f>
        <v>85th</v>
      </c>
      <c r="AL187" s="38">
        <v>841.58100000000002</v>
      </c>
      <c r="AM187" s="38">
        <v>841.58100000000002</v>
      </c>
      <c r="AN187" s="38">
        <v>5881.8029999999999</v>
      </c>
      <c r="AO187" s="29">
        <f t="shared" si="33"/>
        <v>86</v>
      </c>
      <c r="AP187" s="38" t="str">
        <f t="array" ref="AP187">AO187&amp;CHOOSE(AND(AO187&lt;&gt;{11,12,13})*MIN(4,MOD(AO187,10))+1,"th","st","nd","rd","th")</f>
        <v>86th</v>
      </c>
      <c r="AQ187" s="77">
        <v>1.23</v>
      </c>
      <c r="AR187" s="36">
        <v>7084.8609999999999</v>
      </c>
      <c r="AS187" s="29">
        <f t="shared" si="34"/>
        <v>89</v>
      </c>
      <c r="AT187" s="38" t="str">
        <f t="array" ref="AT187">AS187&amp;CHOOSE(AND(AS187&lt;&gt;{11,12,13})*MIN(4,MOD(AS187,10))+1,"th","st","nd","rd","th")</f>
        <v>89th</v>
      </c>
      <c r="AU187" s="40">
        <f t="shared" si="35"/>
        <v>2.4229345886413981E-3</v>
      </c>
    </row>
    <row r="188" spans="1:47" x14ac:dyDescent="0.25">
      <c r="A188" s="7">
        <v>115211603</v>
      </c>
      <c r="B188" s="8" t="s">
        <v>246</v>
      </c>
      <c r="C188" s="8" t="s">
        <v>152</v>
      </c>
      <c r="D188" s="27">
        <v>79329</v>
      </c>
      <c r="E188" s="29">
        <f t="shared" si="24"/>
        <v>91</v>
      </c>
      <c r="F188" s="38" t="str">
        <f t="array" ref="F188">E188&amp;CHOOSE(AND(E188&lt;&gt;{11,12,13})*MIN(4,MOD(E188,10))+1,"th","st","nd","rd","th")</f>
        <v>91st</v>
      </c>
      <c r="G188" s="29">
        <v>22914</v>
      </c>
      <c r="H188" s="30">
        <v>0.66959999999999997</v>
      </c>
      <c r="I188" s="31">
        <v>-0.1236</v>
      </c>
      <c r="J188" s="94">
        <f t="shared" si="25"/>
        <v>372</v>
      </c>
      <c r="K188" s="33">
        <v>0</v>
      </c>
      <c r="L188" s="34">
        <v>5.91E-2</v>
      </c>
      <c r="M188" s="29">
        <f t="shared" si="26"/>
        <v>16</v>
      </c>
      <c r="N188" s="38" t="str">
        <f t="array" ref="N188">M188&amp;CHOOSE(AND(M188&lt;&gt;{11,12,13})*MIN(4,MOD(M188,10))+1,"th","st","nd","rd","th")</f>
        <v>16th</v>
      </c>
      <c r="O188" s="34">
        <v>9.5799999999999996E-2</v>
      </c>
      <c r="P188" s="29">
        <f t="shared" si="27"/>
        <v>14</v>
      </c>
      <c r="Q188" s="38" t="str">
        <f t="array" ref="Q188">P188&amp;CHOOSE(AND(P188&lt;&gt;{11,12,13})*MIN(4,MOD(P188,10))+1,"th","st","nd","rd","th")</f>
        <v>14th</v>
      </c>
      <c r="R188" s="35">
        <v>293.32799999999997</v>
      </c>
      <c r="S188" s="35">
        <v>237.74</v>
      </c>
      <c r="T188" s="35">
        <v>0</v>
      </c>
      <c r="U188" s="35">
        <v>531.06799999999998</v>
      </c>
      <c r="V188" s="36">
        <v>163.197</v>
      </c>
      <c r="W188" s="220">
        <f t="shared" si="28"/>
        <v>1.9728653494647055E-2</v>
      </c>
      <c r="X188" s="29">
        <f t="shared" si="29"/>
        <v>32</v>
      </c>
      <c r="Y188" s="38" t="str">
        <f t="array" ref="Y188">X188&amp;CHOOSE(AND(X188&lt;&gt;{11,12,13})*MIN(4,MOD(X188,10))+1,"th","st","nd","rd","th")</f>
        <v>32nd</v>
      </c>
      <c r="Z188" s="37">
        <v>32.639000000000003</v>
      </c>
      <c r="AA188" s="28">
        <v>196</v>
      </c>
      <c r="AB188" s="221">
        <f t="shared" si="30"/>
        <v>2.3694161565168615E-2</v>
      </c>
      <c r="AC188" s="29">
        <f t="shared" si="31"/>
        <v>85</v>
      </c>
      <c r="AD188" s="38" t="str">
        <f t="array" ref="AD188">AC188&amp;CHOOSE(AND(AC188&lt;&gt;{11,12,13})*MIN(4,MOD(AC188,10))+1,"th","st","nd","rd","th")</f>
        <v>85th</v>
      </c>
      <c r="AE188" s="37">
        <v>117.6</v>
      </c>
      <c r="AF188" s="38">
        <v>8272.08</v>
      </c>
      <c r="AG188" s="38">
        <v>8174.4949999999999</v>
      </c>
      <c r="AH188" s="38">
        <v>7916.6059999999998</v>
      </c>
      <c r="AI188" s="38">
        <v>8121.06</v>
      </c>
      <c r="AJ188" s="29">
        <f t="shared" si="32"/>
        <v>95</v>
      </c>
      <c r="AK188" s="38" t="str">
        <f t="array" ref="AK188">AJ188&amp;CHOOSE(AND(AJ188&lt;&gt;{11,12,13})*MIN(4,MOD(AJ188,10))+1,"th","st","nd","rd","th")</f>
        <v>95th</v>
      </c>
      <c r="AL188" s="38">
        <v>681.30700000000002</v>
      </c>
      <c r="AM188" s="38">
        <v>681.30700000000002</v>
      </c>
      <c r="AN188" s="38">
        <v>8802.3670000000002</v>
      </c>
      <c r="AO188" s="29">
        <f t="shared" si="33"/>
        <v>93</v>
      </c>
      <c r="AP188" s="38" t="str">
        <f t="array" ref="AP188">AO188&amp;CHOOSE(AND(AO188&lt;&gt;{11,12,13})*MIN(4,MOD(AO188,10))+1,"th","st","nd","rd","th")</f>
        <v>93rd</v>
      </c>
      <c r="AQ188" s="77">
        <v>0.96</v>
      </c>
      <c r="AR188" s="36">
        <v>5658.3019999999997</v>
      </c>
      <c r="AS188" s="29">
        <f t="shared" si="34"/>
        <v>83</v>
      </c>
      <c r="AT188" s="38" t="str">
        <f t="array" ref="AT188">AS188&amp;CHOOSE(AND(AS188&lt;&gt;{11,12,13})*MIN(4,MOD(AS188,10))+1,"th","st","nd","rd","th")</f>
        <v>83rd</v>
      </c>
      <c r="AU188" s="40">
        <f t="shared" si="35"/>
        <v>1.9350691042179656E-3</v>
      </c>
    </row>
    <row r="189" spans="1:47" x14ac:dyDescent="0.25">
      <c r="A189" s="7">
        <v>115212503</v>
      </c>
      <c r="B189" s="8" t="s">
        <v>268</v>
      </c>
      <c r="C189" s="8" t="s">
        <v>152</v>
      </c>
      <c r="D189" s="27">
        <v>62435</v>
      </c>
      <c r="E189" s="29">
        <f t="shared" si="24"/>
        <v>75</v>
      </c>
      <c r="F189" s="38" t="str">
        <f t="array" ref="F189">E189&amp;CHOOSE(AND(E189&lt;&gt;{11,12,13})*MIN(4,MOD(E189,10))+1,"th","st","nd","rd","th")</f>
        <v>75th</v>
      </c>
      <c r="G189" s="29">
        <v>8284</v>
      </c>
      <c r="H189" s="30">
        <v>0.85070000000000001</v>
      </c>
      <c r="I189" s="31">
        <v>-0.61129999999999995</v>
      </c>
      <c r="J189" s="94">
        <f t="shared" si="25"/>
        <v>413</v>
      </c>
      <c r="K189" s="33">
        <v>0</v>
      </c>
      <c r="L189" s="34">
        <v>0.12</v>
      </c>
      <c r="M189" s="29">
        <f t="shared" si="26"/>
        <v>40</v>
      </c>
      <c r="N189" s="38" t="str">
        <f t="array" ref="N189">M189&amp;CHOOSE(AND(M189&lt;&gt;{11,12,13})*MIN(4,MOD(M189,10))+1,"th","st","nd","rd","th")</f>
        <v>40th</v>
      </c>
      <c r="O189" s="34">
        <v>8.2199999999999995E-2</v>
      </c>
      <c r="P189" s="29">
        <f t="shared" si="27"/>
        <v>9</v>
      </c>
      <c r="Q189" s="38" t="str">
        <f t="array" ref="Q189">P189&amp;CHOOSE(AND(P189&lt;&gt;{11,12,13})*MIN(4,MOD(P189,10))+1,"th","st","nd","rd","th")</f>
        <v>9th</v>
      </c>
      <c r="R189" s="35">
        <v>201.364</v>
      </c>
      <c r="S189" s="35">
        <v>68.966999999999999</v>
      </c>
      <c r="T189" s="35">
        <v>0</v>
      </c>
      <c r="U189" s="35">
        <v>270.33100000000002</v>
      </c>
      <c r="V189" s="36">
        <v>83.221000000000004</v>
      </c>
      <c r="W189" s="220">
        <f t="shared" si="28"/>
        <v>2.9756547738447311E-2</v>
      </c>
      <c r="X189" s="29">
        <f t="shared" si="29"/>
        <v>61</v>
      </c>
      <c r="Y189" s="38" t="str">
        <f t="array" ref="Y189">X189&amp;CHOOSE(AND(X189&lt;&gt;{11,12,13})*MIN(4,MOD(X189,10))+1,"th","st","nd","rd","th")</f>
        <v>61st</v>
      </c>
      <c r="Z189" s="37">
        <v>16.643999999999998</v>
      </c>
      <c r="AA189" s="28">
        <v>67</v>
      </c>
      <c r="AB189" s="221">
        <f t="shared" si="30"/>
        <v>2.395655782165523E-2</v>
      </c>
      <c r="AC189" s="29">
        <f t="shared" si="31"/>
        <v>85</v>
      </c>
      <c r="AD189" s="38" t="str">
        <f t="array" ref="AD189">AC189&amp;CHOOSE(AND(AC189&lt;&gt;{11,12,13})*MIN(4,MOD(AC189,10))+1,"th","st","nd","rd","th")</f>
        <v>85th</v>
      </c>
      <c r="AE189" s="37">
        <v>40.200000000000003</v>
      </c>
      <c r="AF189" s="38">
        <v>2796.7289999999998</v>
      </c>
      <c r="AG189" s="38">
        <v>2726.848</v>
      </c>
      <c r="AH189" s="38">
        <v>2819.3470000000002</v>
      </c>
      <c r="AI189" s="38">
        <v>2780.9749999999999</v>
      </c>
      <c r="AJ189" s="29">
        <f t="shared" si="32"/>
        <v>61</v>
      </c>
      <c r="AK189" s="38" t="str">
        <f t="array" ref="AK189">AJ189&amp;CHOOSE(AND(AJ189&lt;&gt;{11,12,13})*MIN(4,MOD(AJ189,10))+1,"th","st","nd","rd","th")</f>
        <v>61st</v>
      </c>
      <c r="AL189" s="38">
        <v>327.17500000000001</v>
      </c>
      <c r="AM189" s="38">
        <v>327.17500000000001</v>
      </c>
      <c r="AN189" s="38">
        <v>3108.15</v>
      </c>
      <c r="AO189" s="29">
        <f t="shared" si="33"/>
        <v>60</v>
      </c>
      <c r="AP189" s="38" t="str">
        <f t="array" ref="AP189">AO189&amp;CHOOSE(AND(AO189&lt;&gt;{11,12,13})*MIN(4,MOD(AO189,10))+1,"th","st","nd","rd","th")</f>
        <v>60th</v>
      </c>
      <c r="AQ189" s="77">
        <v>1.01</v>
      </c>
      <c r="AR189" s="36">
        <v>2670.5439999999999</v>
      </c>
      <c r="AS189" s="29">
        <f t="shared" si="34"/>
        <v>52</v>
      </c>
      <c r="AT189" s="38" t="str">
        <f t="array" ref="AT189">AS189&amp;CHOOSE(AND(AS189&lt;&gt;{11,12,13})*MIN(4,MOD(AS189,10))+1,"th","st","nd","rd","th")</f>
        <v>52nd</v>
      </c>
      <c r="AU189" s="40">
        <f t="shared" si="35"/>
        <v>9.1329292530774482E-4</v>
      </c>
    </row>
    <row r="190" spans="1:47" x14ac:dyDescent="0.25">
      <c r="A190" s="7">
        <v>115216503</v>
      </c>
      <c r="B190" s="8" t="s">
        <v>395</v>
      </c>
      <c r="C190" s="8" t="s">
        <v>152</v>
      </c>
      <c r="D190" s="27">
        <v>61744</v>
      </c>
      <c r="E190" s="29">
        <f t="shared" si="24"/>
        <v>73</v>
      </c>
      <c r="F190" s="38" t="str">
        <f t="array" ref="F190">E190&amp;CHOOSE(AND(E190&lt;&gt;{11,12,13})*MIN(4,MOD(E190,10))+1,"th","st","nd","rd","th")</f>
        <v>73rd</v>
      </c>
      <c r="G190" s="29">
        <v>11484</v>
      </c>
      <c r="H190" s="30">
        <v>0.86019999999999996</v>
      </c>
      <c r="I190" s="31">
        <v>-0.60919999999999996</v>
      </c>
      <c r="J190" s="94">
        <f t="shared" si="25"/>
        <v>412</v>
      </c>
      <c r="K190" s="33">
        <v>0</v>
      </c>
      <c r="L190" s="34">
        <v>7.6200000000000004E-2</v>
      </c>
      <c r="M190" s="29">
        <f t="shared" si="26"/>
        <v>23</v>
      </c>
      <c r="N190" s="38" t="str">
        <f t="array" ref="N190">M190&amp;CHOOSE(AND(M190&lt;&gt;{11,12,13})*MIN(4,MOD(M190,10))+1,"th","st","nd","rd","th")</f>
        <v>23rd</v>
      </c>
      <c r="O190" s="34">
        <v>0.1176</v>
      </c>
      <c r="P190" s="29">
        <f t="shared" si="27"/>
        <v>21</v>
      </c>
      <c r="Q190" s="38" t="str">
        <f t="array" ref="Q190">P190&amp;CHOOSE(AND(P190&lt;&gt;{11,12,13})*MIN(4,MOD(P190,10))+1,"th","st","nd","rd","th")</f>
        <v>21st</v>
      </c>
      <c r="R190" s="35">
        <v>179.28100000000001</v>
      </c>
      <c r="S190" s="35">
        <v>138.34299999999999</v>
      </c>
      <c r="T190" s="35">
        <v>0</v>
      </c>
      <c r="U190" s="35">
        <v>317.62400000000002</v>
      </c>
      <c r="V190" s="36">
        <v>129.92400000000001</v>
      </c>
      <c r="W190" s="220">
        <f t="shared" si="28"/>
        <v>3.3133083941787329E-2</v>
      </c>
      <c r="X190" s="29">
        <f t="shared" si="29"/>
        <v>69</v>
      </c>
      <c r="Y190" s="38" t="str">
        <f t="array" ref="Y190">X190&amp;CHOOSE(AND(X190&lt;&gt;{11,12,13})*MIN(4,MOD(X190,10))+1,"th","st","nd","rd","th")</f>
        <v>69th</v>
      </c>
      <c r="Z190" s="37">
        <v>25.984999999999999</v>
      </c>
      <c r="AA190" s="28">
        <v>123</v>
      </c>
      <c r="AB190" s="221">
        <f t="shared" si="30"/>
        <v>3.1367332631691155E-2</v>
      </c>
      <c r="AC190" s="29">
        <f t="shared" si="31"/>
        <v>90</v>
      </c>
      <c r="AD190" s="38" t="str">
        <f t="array" ref="AD190">AC190&amp;CHOOSE(AND(AC190&lt;&gt;{11,12,13})*MIN(4,MOD(AC190,10))+1,"th","st","nd","rd","th")</f>
        <v>90th</v>
      </c>
      <c r="AE190" s="37">
        <v>73.8</v>
      </c>
      <c r="AF190" s="38">
        <v>3921.277</v>
      </c>
      <c r="AG190" s="38">
        <v>3896.8980000000001</v>
      </c>
      <c r="AH190" s="38">
        <v>3781.7</v>
      </c>
      <c r="AI190" s="38">
        <v>3866.625</v>
      </c>
      <c r="AJ190" s="29">
        <f t="shared" si="32"/>
        <v>75</v>
      </c>
      <c r="AK190" s="38" t="str">
        <f t="array" ref="AK190">AJ190&amp;CHOOSE(AND(AJ190&lt;&gt;{11,12,13})*MIN(4,MOD(AJ190,10))+1,"th","st","nd","rd","th")</f>
        <v>75th</v>
      </c>
      <c r="AL190" s="38">
        <v>417.40899999999999</v>
      </c>
      <c r="AM190" s="38">
        <v>417.40899999999999</v>
      </c>
      <c r="AN190" s="38">
        <v>4284.0339999999997</v>
      </c>
      <c r="AO190" s="29">
        <f t="shared" si="33"/>
        <v>75</v>
      </c>
      <c r="AP190" s="38" t="str">
        <f t="array" ref="AP190">AO190&amp;CHOOSE(AND(AO190&lt;&gt;{11,12,13})*MIN(4,MOD(AO190,10))+1,"th","st","nd","rd","th")</f>
        <v>75th</v>
      </c>
      <c r="AQ190" s="77">
        <v>1.21</v>
      </c>
      <c r="AR190" s="36">
        <v>4459.0029999999997</v>
      </c>
      <c r="AS190" s="29">
        <f t="shared" si="34"/>
        <v>76</v>
      </c>
      <c r="AT190" s="38" t="str">
        <f t="array" ref="AT190">AS190&amp;CHOOSE(AND(AS190&lt;&gt;{11,12,13})*MIN(4,MOD(AS190,10))+1,"th","st","nd","rd","th")</f>
        <v>76th</v>
      </c>
      <c r="AU190" s="40">
        <f t="shared" si="35"/>
        <v>1.5249237210942827E-3</v>
      </c>
    </row>
    <row r="191" spans="1:47" x14ac:dyDescent="0.25">
      <c r="A191" s="7">
        <v>115218003</v>
      </c>
      <c r="B191" s="8" t="s">
        <v>544</v>
      </c>
      <c r="C191" s="8" t="s">
        <v>152</v>
      </c>
      <c r="D191" s="27">
        <v>45816</v>
      </c>
      <c r="E191" s="29">
        <f t="shared" si="24"/>
        <v>32</v>
      </c>
      <c r="F191" s="38" t="str">
        <f t="array" ref="F191">E191&amp;CHOOSE(AND(E191&lt;&gt;{11,12,13})*MIN(4,MOD(E191,10))+1,"th","st","nd","rd","th")</f>
        <v>32nd</v>
      </c>
      <c r="G191" s="29">
        <v>10597</v>
      </c>
      <c r="H191" s="30">
        <v>1.1593</v>
      </c>
      <c r="I191" s="31">
        <v>0.54430000000000001</v>
      </c>
      <c r="J191" s="94">
        <f t="shared" si="25"/>
        <v>247</v>
      </c>
      <c r="K191" s="33">
        <v>0</v>
      </c>
      <c r="L191" s="34">
        <v>0.2621</v>
      </c>
      <c r="M191" s="29">
        <f t="shared" si="26"/>
        <v>87</v>
      </c>
      <c r="N191" s="38" t="str">
        <f t="array" ref="N191">M191&amp;CHOOSE(AND(M191&lt;&gt;{11,12,13})*MIN(4,MOD(M191,10))+1,"th","st","nd","rd","th")</f>
        <v>87th</v>
      </c>
      <c r="O191" s="34">
        <v>0.20810000000000001</v>
      </c>
      <c r="P191" s="29">
        <f t="shared" si="27"/>
        <v>64</v>
      </c>
      <c r="Q191" s="38" t="str">
        <f t="array" ref="Q191">P191&amp;CHOOSE(AND(P191&lt;&gt;{11,12,13})*MIN(4,MOD(P191,10))+1,"th","st","nd","rd","th")</f>
        <v>64th</v>
      </c>
      <c r="R191" s="35">
        <v>547.25599999999997</v>
      </c>
      <c r="S191" s="35">
        <v>217.25299999999999</v>
      </c>
      <c r="T191" s="35">
        <v>0</v>
      </c>
      <c r="U191" s="35">
        <v>764.50900000000001</v>
      </c>
      <c r="V191" s="36">
        <v>129.46299999999999</v>
      </c>
      <c r="W191" s="220">
        <f t="shared" si="28"/>
        <v>3.720258877580284E-2</v>
      </c>
      <c r="X191" s="29">
        <f t="shared" si="29"/>
        <v>77</v>
      </c>
      <c r="Y191" s="38" t="str">
        <f t="array" ref="Y191">X191&amp;CHOOSE(AND(X191&lt;&gt;{11,12,13})*MIN(4,MOD(X191,10))+1,"th","st","nd","rd","th")</f>
        <v>77th</v>
      </c>
      <c r="Z191" s="37">
        <v>25.893000000000001</v>
      </c>
      <c r="AA191" s="28">
        <v>34</v>
      </c>
      <c r="AB191" s="221">
        <f t="shared" si="30"/>
        <v>9.7702665501131335E-3</v>
      </c>
      <c r="AC191" s="29">
        <f t="shared" si="31"/>
        <v>70</v>
      </c>
      <c r="AD191" s="38" t="str">
        <f t="array" ref="AD191">AC191&amp;CHOOSE(AND(AC191&lt;&gt;{11,12,13})*MIN(4,MOD(AC191,10))+1,"th","st","nd","rd","th")</f>
        <v>70th</v>
      </c>
      <c r="AE191" s="37">
        <v>20.399999999999999</v>
      </c>
      <c r="AF191" s="38">
        <v>3479.9459999999999</v>
      </c>
      <c r="AG191" s="38">
        <v>3504.933</v>
      </c>
      <c r="AH191" s="38">
        <v>3513.9810000000002</v>
      </c>
      <c r="AI191" s="38">
        <v>3499.62</v>
      </c>
      <c r="AJ191" s="29">
        <f t="shared" si="32"/>
        <v>72</v>
      </c>
      <c r="AK191" s="38" t="str">
        <f t="array" ref="AK191">AJ191&amp;CHOOSE(AND(AJ191&lt;&gt;{11,12,13})*MIN(4,MOD(AJ191,10))+1,"th","st","nd","rd","th")</f>
        <v>72nd</v>
      </c>
      <c r="AL191" s="38">
        <v>810.80200000000002</v>
      </c>
      <c r="AM191" s="38">
        <v>810.80200000000002</v>
      </c>
      <c r="AN191" s="38">
        <v>4310.4219999999996</v>
      </c>
      <c r="AO191" s="29">
        <f t="shared" si="33"/>
        <v>75</v>
      </c>
      <c r="AP191" s="38" t="str">
        <f t="array" ref="AP191">AO191&amp;CHOOSE(AND(AO191&lt;&gt;{11,12,13})*MIN(4,MOD(AO191,10))+1,"th","st","nd","rd","th")</f>
        <v>75th</v>
      </c>
      <c r="AQ191" s="77">
        <v>1.1000000000000001</v>
      </c>
      <c r="AR191" s="36">
        <v>5496.7790000000005</v>
      </c>
      <c r="AS191" s="29">
        <f t="shared" si="34"/>
        <v>83</v>
      </c>
      <c r="AT191" s="38" t="str">
        <f t="array" ref="AT191">AS191&amp;CHOOSE(AND(AS191&lt;&gt;{11,12,13})*MIN(4,MOD(AS191,10))+1,"th","st","nd","rd","th")</f>
        <v>83rd</v>
      </c>
      <c r="AU191" s="40">
        <f t="shared" si="35"/>
        <v>1.8798302415838049E-3</v>
      </c>
    </row>
    <row r="192" spans="1:47" x14ac:dyDescent="0.25">
      <c r="A192" s="7">
        <v>115218303</v>
      </c>
      <c r="B192" s="8" t="s">
        <v>554</v>
      </c>
      <c r="C192" s="8" t="s">
        <v>152</v>
      </c>
      <c r="D192" s="27">
        <v>69300</v>
      </c>
      <c r="E192" s="29">
        <f t="shared" si="24"/>
        <v>85</v>
      </c>
      <c r="F192" s="38" t="str">
        <f t="array" ref="F192">E192&amp;CHOOSE(AND(E192&lt;&gt;{11,12,13})*MIN(4,MOD(E192,10))+1,"th","st","nd","rd","th")</f>
        <v>85th</v>
      </c>
      <c r="G192" s="29">
        <v>5856</v>
      </c>
      <c r="H192" s="30">
        <v>0.76649999999999996</v>
      </c>
      <c r="I192" s="31">
        <v>0.57030000000000003</v>
      </c>
      <c r="J192" s="94">
        <f t="shared" si="25"/>
        <v>237</v>
      </c>
      <c r="K192" s="33">
        <v>0</v>
      </c>
      <c r="L192" s="34">
        <v>3.6499999999999998E-2</v>
      </c>
      <c r="M192" s="29">
        <f t="shared" si="26"/>
        <v>6</v>
      </c>
      <c r="N192" s="38" t="str">
        <f t="array" ref="N192">M192&amp;CHOOSE(AND(M192&lt;&gt;{11,12,13})*MIN(4,MOD(M192,10))+1,"th","st","nd","rd","th")</f>
        <v>6th</v>
      </c>
      <c r="O192" s="34">
        <v>4.82E-2</v>
      </c>
      <c r="P192" s="29">
        <f t="shared" si="27"/>
        <v>4</v>
      </c>
      <c r="Q192" s="38" t="str">
        <f t="array" ref="Q192">P192&amp;CHOOSE(AND(P192&lt;&gt;{11,12,13})*MIN(4,MOD(P192,10))+1,"th","st","nd","rd","th")</f>
        <v>4th</v>
      </c>
      <c r="R192" s="35">
        <v>48.058999999999997</v>
      </c>
      <c r="S192" s="35">
        <v>31.731999999999999</v>
      </c>
      <c r="T192" s="35">
        <v>0</v>
      </c>
      <c r="U192" s="35">
        <v>79.790999999999997</v>
      </c>
      <c r="V192" s="36">
        <v>47.661999999999999</v>
      </c>
      <c r="W192" s="220">
        <f t="shared" si="28"/>
        <v>2.1718941530834045E-2</v>
      </c>
      <c r="X192" s="29">
        <f t="shared" si="29"/>
        <v>38</v>
      </c>
      <c r="Y192" s="38" t="str">
        <f t="array" ref="Y192">X192&amp;CHOOSE(AND(X192&lt;&gt;{11,12,13})*MIN(4,MOD(X192,10))+1,"th","st","nd","rd","th")</f>
        <v>38th</v>
      </c>
      <c r="Z192" s="37">
        <v>9.532</v>
      </c>
      <c r="AA192" s="28">
        <v>26</v>
      </c>
      <c r="AB192" s="221">
        <f t="shared" si="30"/>
        <v>1.1847855310345457E-2</v>
      </c>
      <c r="AC192" s="29">
        <f t="shared" si="31"/>
        <v>73</v>
      </c>
      <c r="AD192" s="38" t="str">
        <f t="array" ref="AD192">AC192&amp;CHOOSE(AND(AC192&lt;&gt;{11,12,13})*MIN(4,MOD(AC192,10))+1,"th","st","nd","rd","th")</f>
        <v>73rd</v>
      </c>
      <c r="AE192" s="37">
        <v>15.6</v>
      </c>
      <c r="AF192" s="38">
        <v>2194.4899999999998</v>
      </c>
      <c r="AG192" s="38">
        <v>2229.14</v>
      </c>
      <c r="AH192" s="38">
        <v>2203.3649999999998</v>
      </c>
      <c r="AI192" s="38">
        <v>2208.998</v>
      </c>
      <c r="AJ192" s="29">
        <f t="shared" si="32"/>
        <v>52</v>
      </c>
      <c r="AK192" s="38" t="str">
        <f t="array" ref="AK192">AJ192&amp;CHOOSE(AND(AJ192&lt;&gt;{11,12,13})*MIN(4,MOD(AJ192,10))+1,"th","st","nd","rd","th")</f>
        <v>52nd</v>
      </c>
      <c r="AL192" s="38">
        <v>104.923</v>
      </c>
      <c r="AM192" s="38">
        <v>104.923</v>
      </c>
      <c r="AN192" s="38">
        <v>2313.9209999999998</v>
      </c>
      <c r="AO192" s="29">
        <f t="shared" si="33"/>
        <v>45</v>
      </c>
      <c r="AP192" s="38" t="str">
        <f t="array" ref="AP192">AO192&amp;CHOOSE(AND(AO192&lt;&gt;{11,12,13})*MIN(4,MOD(AO192,10))+1,"th","st","nd","rd","th")</f>
        <v>45th</v>
      </c>
      <c r="AQ192" s="77">
        <v>0.97</v>
      </c>
      <c r="AR192" s="36">
        <v>1720.412</v>
      </c>
      <c r="AS192" s="29">
        <f t="shared" si="34"/>
        <v>25</v>
      </c>
      <c r="AT192" s="38" t="str">
        <f t="array" ref="AT192">AS192&amp;CHOOSE(AND(AS192&lt;&gt;{11,12,13})*MIN(4,MOD(AS192,10))+1,"th","st","nd","rd","th")</f>
        <v>25th</v>
      </c>
      <c r="AU192" s="40">
        <f t="shared" si="35"/>
        <v>5.8835956577182327E-4</v>
      </c>
    </row>
    <row r="193" spans="1:47" x14ac:dyDescent="0.25">
      <c r="A193" s="7">
        <v>115221402</v>
      </c>
      <c r="B193" s="8" t="s">
        <v>196</v>
      </c>
      <c r="C193" s="8" t="s">
        <v>197</v>
      </c>
      <c r="D193" s="27">
        <v>63783</v>
      </c>
      <c r="E193" s="29">
        <f t="shared" si="24"/>
        <v>78</v>
      </c>
      <c r="F193" s="38" t="str">
        <f t="array" ref="F193">E193&amp;CHOOSE(AND(E193&lt;&gt;{11,12,13})*MIN(4,MOD(E193,10))+1,"th","st","nd","rd","th")</f>
        <v>78th</v>
      </c>
      <c r="G193" s="29">
        <v>36977</v>
      </c>
      <c r="H193" s="30">
        <v>0.8327</v>
      </c>
      <c r="I193" s="31">
        <v>-0.4657</v>
      </c>
      <c r="J193" s="94">
        <f t="shared" si="25"/>
        <v>403</v>
      </c>
      <c r="K193" s="33">
        <v>0</v>
      </c>
      <c r="L193" s="34">
        <v>0.11799999999999999</v>
      </c>
      <c r="M193" s="29">
        <f t="shared" si="26"/>
        <v>39</v>
      </c>
      <c r="N193" s="38" t="str">
        <f t="array" ref="N193">M193&amp;CHOOSE(AND(M193&lt;&gt;{11,12,13})*MIN(4,MOD(M193,10))+1,"th","st","nd","rd","th")</f>
        <v>39th</v>
      </c>
      <c r="O193" s="34">
        <v>0.14460000000000001</v>
      </c>
      <c r="P193" s="29">
        <f t="shared" si="27"/>
        <v>35</v>
      </c>
      <c r="Q193" s="38" t="str">
        <f t="array" ref="Q193">P193&amp;CHOOSE(AND(P193&lt;&gt;{11,12,13})*MIN(4,MOD(P193,10))+1,"th","st","nd","rd","th")</f>
        <v>35th</v>
      </c>
      <c r="R193" s="35">
        <v>816.43799999999999</v>
      </c>
      <c r="S193" s="35">
        <v>500.24099999999999</v>
      </c>
      <c r="T193" s="35">
        <v>0</v>
      </c>
      <c r="U193" s="35">
        <v>1316.6790000000001</v>
      </c>
      <c r="V193" s="36">
        <v>480.58800000000002</v>
      </c>
      <c r="W193" s="220">
        <f t="shared" si="28"/>
        <v>4.1675725105048259E-2</v>
      </c>
      <c r="X193" s="29">
        <f t="shared" si="29"/>
        <v>82</v>
      </c>
      <c r="Y193" s="38" t="str">
        <f t="array" ref="Y193">X193&amp;CHOOSE(AND(X193&lt;&gt;{11,12,13})*MIN(4,MOD(X193,10))+1,"th","st","nd","rd","th")</f>
        <v>82nd</v>
      </c>
      <c r="Z193" s="37">
        <v>96.117999999999995</v>
      </c>
      <c r="AA193" s="28">
        <v>499</v>
      </c>
      <c r="AB193" s="221">
        <f t="shared" si="30"/>
        <v>4.3272380557606682E-2</v>
      </c>
      <c r="AC193" s="29">
        <f t="shared" si="31"/>
        <v>94</v>
      </c>
      <c r="AD193" s="38" t="str">
        <f t="array" ref="AD193">AC193&amp;CHOOSE(AND(AC193&lt;&gt;{11,12,13})*MIN(4,MOD(AC193,10))+1,"th","st","nd","rd","th")</f>
        <v>94th</v>
      </c>
      <c r="AE193" s="37">
        <v>299.39999999999998</v>
      </c>
      <c r="AF193" s="38">
        <v>11531.605</v>
      </c>
      <c r="AG193" s="38">
        <v>11347.615</v>
      </c>
      <c r="AH193" s="38">
        <v>11325.325000000001</v>
      </c>
      <c r="AI193" s="38">
        <v>11401.514999999999</v>
      </c>
      <c r="AJ193" s="29">
        <f t="shared" si="32"/>
        <v>97</v>
      </c>
      <c r="AK193" s="38" t="str">
        <f t="array" ref="AK193">AJ193&amp;CHOOSE(AND(AJ193&lt;&gt;{11,12,13})*MIN(4,MOD(AJ193,10))+1,"th","st","nd","rd","th")</f>
        <v>97th</v>
      </c>
      <c r="AL193" s="38">
        <v>1712.1969999999999</v>
      </c>
      <c r="AM193" s="38">
        <v>1712.1969999999999</v>
      </c>
      <c r="AN193" s="38">
        <v>13113.712</v>
      </c>
      <c r="AO193" s="29">
        <f t="shared" si="33"/>
        <v>97</v>
      </c>
      <c r="AP193" s="38" t="str">
        <f t="array" ref="AP193">AO193&amp;CHOOSE(AND(AO193&lt;&gt;{11,12,13})*MIN(4,MOD(AO193,10))+1,"th","st","nd","rd","th")</f>
        <v>97th</v>
      </c>
      <c r="AQ193" s="77">
        <v>1.02</v>
      </c>
      <c r="AR193" s="36">
        <v>11138.183999999999</v>
      </c>
      <c r="AS193" s="29">
        <f t="shared" si="34"/>
        <v>95</v>
      </c>
      <c r="AT193" s="38" t="str">
        <f t="array" ref="AT193">AS193&amp;CHOOSE(AND(AS193&lt;&gt;{11,12,13})*MIN(4,MOD(AS193,10))+1,"th","st","nd","rd","th")</f>
        <v>95th</v>
      </c>
      <c r="AU193" s="40">
        <f t="shared" si="35"/>
        <v>3.8091207813748503E-3</v>
      </c>
    </row>
    <row r="194" spans="1:47" x14ac:dyDescent="0.25">
      <c r="A194" s="7">
        <v>115221753</v>
      </c>
      <c r="B194" s="8" t="s">
        <v>257</v>
      </c>
      <c r="C194" s="8" t="s">
        <v>197</v>
      </c>
      <c r="D194" s="27">
        <v>65138</v>
      </c>
      <c r="E194" s="29">
        <f t="shared" si="24"/>
        <v>79</v>
      </c>
      <c r="F194" s="38" t="str">
        <f t="array" ref="F194">E194&amp;CHOOSE(AND(E194&lt;&gt;{11,12,13})*MIN(4,MOD(E194,10))+1,"th","st","nd","rd","th")</f>
        <v>79th</v>
      </c>
      <c r="G194" s="29">
        <v>9870</v>
      </c>
      <c r="H194" s="30">
        <v>0.81540000000000001</v>
      </c>
      <c r="I194" s="31">
        <v>2.81E-2</v>
      </c>
      <c r="J194" s="94">
        <f t="shared" si="25"/>
        <v>352</v>
      </c>
      <c r="K194" s="33">
        <v>0</v>
      </c>
      <c r="L194" s="34">
        <v>7.2599999999999998E-2</v>
      </c>
      <c r="M194" s="29">
        <f t="shared" si="26"/>
        <v>22</v>
      </c>
      <c r="N194" s="38" t="str">
        <f t="array" ref="N194">M194&amp;CHOOSE(AND(M194&lt;&gt;{11,12,13})*MIN(4,MOD(M194,10))+1,"th","st","nd","rd","th")</f>
        <v>22nd</v>
      </c>
      <c r="O194" s="34">
        <v>9.2700000000000005E-2</v>
      </c>
      <c r="P194" s="29">
        <f t="shared" si="27"/>
        <v>12</v>
      </c>
      <c r="Q194" s="38" t="str">
        <f t="array" ref="Q194">P194&amp;CHOOSE(AND(P194&lt;&gt;{11,12,13})*MIN(4,MOD(P194,10))+1,"th","st","nd","rd","th")</f>
        <v>12th</v>
      </c>
      <c r="R194" s="35">
        <v>148.96</v>
      </c>
      <c r="S194" s="35">
        <v>95.100999999999999</v>
      </c>
      <c r="T194" s="35">
        <v>0</v>
      </c>
      <c r="U194" s="35">
        <v>244.06100000000001</v>
      </c>
      <c r="V194" s="36">
        <v>54.966000000000001</v>
      </c>
      <c r="W194" s="220">
        <f t="shared" si="28"/>
        <v>1.6073518376962404E-2</v>
      </c>
      <c r="X194" s="29">
        <f t="shared" si="29"/>
        <v>21</v>
      </c>
      <c r="Y194" s="38" t="str">
        <f t="array" ref="Y194">X194&amp;CHOOSE(AND(X194&lt;&gt;{11,12,13})*MIN(4,MOD(X194,10))+1,"th","st","nd","rd","th")</f>
        <v>21st</v>
      </c>
      <c r="Z194" s="37">
        <v>10.993</v>
      </c>
      <c r="AA194" s="28">
        <v>53</v>
      </c>
      <c r="AB194" s="221">
        <f t="shared" si="30"/>
        <v>1.5498607757140912E-2</v>
      </c>
      <c r="AC194" s="29">
        <f t="shared" si="31"/>
        <v>79</v>
      </c>
      <c r="AD194" s="38" t="str">
        <f t="array" ref="AD194">AC194&amp;CHOOSE(AND(AC194&lt;&gt;{11,12,13})*MIN(4,MOD(AC194,10))+1,"th","st","nd","rd","th")</f>
        <v>79th</v>
      </c>
      <c r="AE194" s="37">
        <v>31.8</v>
      </c>
      <c r="AF194" s="38">
        <v>3419.6619999999998</v>
      </c>
      <c r="AG194" s="38">
        <v>3448.402</v>
      </c>
      <c r="AH194" s="38">
        <v>3565.4160000000002</v>
      </c>
      <c r="AI194" s="38">
        <v>3477.8270000000002</v>
      </c>
      <c r="AJ194" s="29">
        <f t="shared" si="32"/>
        <v>72</v>
      </c>
      <c r="AK194" s="38" t="str">
        <f t="array" ref="AK194">AJ194&amp;CHOOSE(AND(AJ194&lt;&gt;{11,12,13})*MIN(4,MOD(AJ194,10))+1,"th","st","nd","rd","th")</f>
        <v>72nd</v>
      </c>
      <c r="AL194" s="38">
        <v>286.85399999999998</v>
      </c>
      <c r="AM194" s="38">
        <v>286.85399999999998</v>
      </c>
      <c r="AN194" s="38">
        <v>3764.681</v>
      </c>
      <c r="AO194" s="29">
        <f t="shared" si="33"/>
        <v>69</v>
      </c>
      <c r="AP194" s="38" t="str">
        <f t="array" ref="AP194">AO194&amp;CHOOSE(AND(AO194&lt;&gt;{11,12,13})*MIN(4,MOD(AO194,10))+1,"th","st","nd","rd","th")</f>
        <v>69th</v>
      </c>
      <c r="AQ194" s="77">
        <v>1.22</v>
      </c>
      <c r="AR194" s="36">
        <v>3745.0590000000002</v>
      </c>
      <c r="AS194" s="29">
        <f t="shared" si="34"/>
        <v>70</v>
      </c>
      <c r="AT194" s="38" t="str">
        <f t="array" ref="AT194">AS194&amp;CHOOSE(AND(AS194&lt;&gt;{11,12,13})*MIN(4,MOD(AS194,10))+1,"th","st","nd","rd","th")</f>
        <v>70th</v>
      </c>
      <c r="AU194" s="40">
        <f t="shared" si="35"/>
        <v>1.2807637281243439E-3</v>
      </c>
    </row>
    <row r="195" spans="1:47" x14ac:dyDescent="0.25">
      <c r="A195" s="7">
        <v>115222504</v>
      </c>
      <c r="B195" s="8" t="s">
        <v>321</v>
      </c>
      <c r="C195" s="8" t="s">
        <v>197</v>
      </c>
      <c r="D195" s="27">
        <v>56350</v>
      </c>
      <c r="E195" s="29">
        <f t="shared" ref="E195:E258" si="36">ROUND(_xlfn.PERCENTRANK.EXC(D$2:D$501,D195)*100,0)</f>
        <v>64</v>
      </c>
      <c r="F195" s="38" t="str">
        <f t="array" ref="F195">E195&amp;CHOOSE(AND(E195&lt;&gt;{11,12,13})*MIN(4,MOD(E195,10))+1,"th","st","nd","rd","th")</f>
        <v>64th</v>
      </c>
      <c r="G195" s="29">
        <v>3131</v>
      </c>
      <c r="H195" s="30">
        <v>0.94259999999999999</v>
      </c>
      <c r="I195" s="31">
        <v>0.83350000000000002</v>
      </c>
      <c r="J195" s="94">
        <f t="shared" ref="J195:J258" si="37">RANK(I195,$I$2:$I$501)</f>
        <v>82</v>
      </c>
      <c r="K195" s="33">
        <v>99.198999999999998</v>
      </c>
      <c r="L195" s="34">
        <v>0.20300000000000001</v>
      </c>
      <c r="M195" s="29">
        <f t="shared" ref="M195:M258" si="38">ROUND(_xlfn.PERCENTRANK.EXC(L$2:L$501,L195)*100,0)</f>
        <v>73</v>
      </c>
      <c r="N195" s="38" t="str">
        <f t="array" ref="N195">M195&amp;CHOOSE(AND(M195&lt;&gt;{11,12,13})*MIN(4,MOD(M195,10))+1,"th","st","nd","rd","th")</f>
        <v>73rd</v>
      </c>
      <c r="O195" s="34">
        <v>0.16289999999999999</v>
      </c>
      <c r="P195" s="29">
        <f t="shared" ref="P195:P258" si="39">ROUND(_xlfn.PERCENTRANK.EXC(O$2:O$501,O195)*100,0)</f>
        <v>44</v>
      </c>
      <c r="Q195" s="38" t="str">
        <f t="array" ref="Q195">P195&amp;CHOOSE(AND(P195&lt;&gt;{11,12,13})*MIN(4,MOD(P195,10))+1,"th","st","nd","rd","th")</f>
        <v>44th</v>
      </c>
      <c r="R195" s="35">
        <v>135.328</v>
      </c>
      <c r="S195" s="35">
        <v>54.298000000000002</v>
      </c>
      <c r="T195" s="35">
        <v>0</v>
      </c>
      <c r="U195" s="35">
        <v>189.626</v>
      </c>
      <c r="V195" s="36">
        <v>30.14</v>
      </c>
      <c r="W195" s="220">
        <f t="shared" ref="W195:W258" si="40">V195/AF195</f>
        <v>2.7127150191168105E-2</v>
      </c>
      <c r="X195" s="29">
        <f t="shared" ref="X195:X258" si="41">ROUNDUP(_xlfn.PERCENTRANK.EXC(W$2:W$501,W195)*100,0)</f>
        <v>52</v>
      </c>
      <c r="Y195" s="38" t="str">
        <f t="array" ref="Y195">X195&amp;CHOOSE(AND(X195&lt;&gt;{11,12,13})*MIN(4,MOD(X195,10))+1,"th","st","nd","rd","th")</f>
        <v>52nd</v>
      </c>
      <c r="Z195" s="37">
        <v>6.0279999999999996</v>
      </c>
      <c r="AA195" s="28">
        <v>4</v>
      </c>
      <c r="AB195" s="221">
        <f t="shared" ref="AB195:AB258" si="42">AA195/AF195</f>
        <v>3.6001526464722101E-3</v>
      </c>
      <c r="AC195" s="29">
        <f t="shared" ref="AC195:AC258" si="43">ROUNDUP(_xlfn.PERCENTRANK.EXC(AB$2:AB$501,AB195)*100,0)</f>
        <v>46</v>
      </c>
      <c r="AD195" s="38" t="str">
        <f t="array" ref="AD195">AC195&amp;CHOOSE(AND(AC195&lt;&gt;{11,12,13})*MIN(4,MOD(AC195,10))+1,"th","st","nd","rd","th")</f>
        <v>46th</v>
      </c>
      <c r="AE195" s="37">
        <v>2.4</v>
      </c>
      <c r="AF195" s="38">
        <v>1111.0640000000001</v>
      </c>
      <c r="AG195" s="38">
        <v>1112.7170000000001</v>
      </c>
      <c r="AH195" s="38">
        <v>1142.4860000000001</v>
      </c>
      <c r="AI195" s="38">
        <v>1122.0889999999999</v>
      </c>
      <c r="AJ195" s="29">
        <f t="shared" ref="AJ195:AJ258" si="44">ROUND(_xlfn.PERCENTRANK.EXC($AI$2:$AI$501,AI195)*100,0)</f>
        <v>19</v>
      </c>
      <c r="AK195" s="38" t="str">
        <f t="array" ref="AK195">AJ195&amp;CHOOSE(AND(AJ195&lt;&gt;{11,12,13})*MIN(4,MOD(AJ195,10))+1,"th","st","nd","rd","th")</f>
        <v>19th</v>
      </c>
      <c r="AL195" s="38">
        <v>198.054</v>
      </c>
      <c r="AM195" s="38">
        <v>297.25299999999999</v>
      </c>
      <c r="AN195" s="38">
        <v>1419.3420000000001</v>
      </c>
      <c r="AO195" s="29">
        <f t="shared" ref="AO195:AO258" si="45">ROUND(_xlfn.PERCENTRANK.EXC(AN$2:AN$501,AN195)*100,0)</f>
        <v>20</v>
      </c>
      <c r="AP195" s="38" t="str">
        <f t="array" ref="AP195">AO195&amp;CHOOSE(AND(AO195&lt;&gt;{11,12,13})*MIN(4,MOD(AO195,10))+1,"th","st","nd","rd","th")</f>
        <v>20th</v>
      </c>
      <c r="AQ195" s="77">
        <v>1.03</v>
      </c>
      <c r="AR195" s="36">
        <v>1378.008</v>
      </c>
      <c r="AS195" s="29">
        <f t="shared" ref="AS195:AS258" si="46">ROUND(_xlfn.PERCENTRANK.EXC(AR$2:AR$501,AR195)*100,0)</f>
        <v>15</v>
      </c>
      <c r="AT195" s="38" t="str">
        <f t="array" ref="AT195">AS195&amp;CHOOSE(AND(AS195&lt;&gt;{11,12,13})*MIN(4,MOD(AS195,10))+1,"th","st","nd","rd","th")</f>
        <v>15th</v>
      </c>
      <c r="AU195" s="40">
        <f t="shared" ref="AU195:AU258" si="47">AR195/$AR$503</f>
        <v>4.7126164460030423E-4</v>
      </c>
    </row>
    <row r="196" spans="1:47" x14ac:dyDescent="0.25">
      <c r="A196" s="7">
        <v>115222752</v>
      </c>
      <c r="B196" s="8" t="s">
        <v>328</v>
      </c>
      <c r="C196" s="8" t="s">
        <v>197</v>
      </c>
      <c r="D196" s="27">
        <v>32476</v>
      </c>
      <c r="E196" s="29">
        <f t="shared" si="36"/>
        <v>3</v>
      </c>
      <c r="F196" s="38" t="str">
        <f t="array" ref="F196">E196&amp;CHOOSE(AND(E196&lt;&gt;{11,12,13})*MIN(4,MOD(E196,10))+1,"th","st","nd","rd","th")</f>
        <v>3rd</v>
      </c>
      <c r="G196" s="29">
        <v>20346</v>
      </c>
      <c r="H196" s="30">
        <v>1.6355</v>
      </c>
      <c r="I196" s="31">
        <v>-2.7517999999999998</v>
      </c>
      <c r="J196" s="94">
        <f t="shared" si="37"/>
        <v>482</v>
      </c>
      <c r="K196" s="33">
        <v>0</v>
      </c>
      <c r="L196" s="34">
        <v>0.47870000000000001</v>
      </c>
      <c r="M196" s="29">
        <f t="shared" si="38"/>
        <v>99</v>
      </c>
      <c r="N196" s="38" t="str">
        <f t="array" ref="N196">M196&amp;CHOOSE(AND(M196&lt;&gt;{11,12,13})*MIN(4,MOD(M196,10))+1,"th","st","nd","rd","th")</f>
        <v>99th</v>
      </c>
      <c r="O196" s="34">
        <v>0.2913</v>
      </c>
      <c r="P196" s="29">
        <f t="shared" si="39"/>
        <v>95</v>
      </c>
      <c r="Q196" s="38" t="str">
        <f t="array" ref="Q196">P196&amp;CHOOSE(AND(P196&lt;&gt;{11,12,13})*MIN(4,MOD(P196,10))+1,"th","st","nd","rd","th")</f>
        <v>95th</v>
      </c>
      <c r="R196" s="35">
        <v>2140.7260000000001</v>
      </c>
      <c r="S196" s="35">
        <v>651.34100000000001</v>
      </c>
      <c r="T196" s="35">
        <v>1070.3630000000001</v>
      </c>
      <c r="U196" s="35">
        <v>3862.43</v>
      </c>
      <c r="V196" s="36">
        <v>746.55200000000002</v>
      </c>
      <c r="W196" s="220">
        <f t="shared" si="40"/>
        <v>0.10016446490140828</v>
      </c>
      <c r="X196" s="29">
        <f t="shared" si="41"/>
        <v>95</v>
      </c>
      <c r="Y196" s="38" t="str">
        <f t="array" ref="Y196">X196&amp;CHOOSE(AND(X196&lt;&gt;{11,12,13})*MIN(4,MOD(X196,10))+1,"th","st","nd","rd","th")</f>
        <v>95th</v>
      </c>
      <c r="Z196" s="37">
        <v>149.31</v>
      </c>
      <c r="AA196" s="28">
        <v>824</v>
      </c>
      <c r="AB196" s="221">
        <f t="shared" si="42"/>
        <v>0.11055561980781033</v>
      </c>
      <c r="AC196" s="29">
        <f t="shared" si="43"/>
        <v>99</v>
      </c>
      <c r="AD196" s="38" t="str">
        <f t="array" ref="AD196">AC196&amp;CHOOSE(AND(AC196&lt;&gt;{11,12,13})*MIN(4,MOD(AC196,10))+1,"th","st","nd","rd","th")</f>
        <v>99th</v>
      </c>
      <c r="AE196" s="37">
        <v>494.4</v>
      </c>
      <c r="AF196" s="38">
        <v>7453.2619999999997</v>
      </c>
      <c r="AG196" s="38">
        <v>6915.79</v>
      </c>
      <c r="AH196" s="38">
        <v>6821.0410000000002</v>
      </c>
      <c r="AI196" s="38">
        <v>7063.3639999999996</v>
      </c>
      <c r="AJ196" s="29">
        <f t="shared" si="44"/>
        <v>91</v>
      </c>
      <c r="AK196" s="38" t="str">
        <f t="array" ref="AK196">AJ196&amp;CHOOSE(AND(AJ196&lt;&gt;{11,12,13})*MIN(4,MOD(AJ196,10))+1,"th","st","nd","rd","th")</f>
        <v>91st</v>
      </c>
      <c r="AL196" s="38">
        <v>4506.1400000000003</v>
      </c>
      <c r="AM196" s="38">
        <v>4506.1400000000003</v>
      </c>
      <c r="AN196" s="38">
        <v>11569.504000000001</v>
      </c>
      <c r="AO196" s="29">
        <f t="shared" si="45"/>
        <v>96</v>
      </c>
      <c r="AP196" s="38" t="str">
        <f t="array" ref="AP196">AO196&amp;CHOOSE(AND(AO196&lt;&gt;{11,12,13})*MIN(4,MOD(AO196,10))+1,"th","st","nd","rd","th")</f>
        <v>96th</v>
      </c>
      <c r="AQ196" s="77">
        <v>2.0699999999999998</v>
      </c>
      <c r="AR196" s="36">
        <v>39168.381999999998</v>
      </c>
      <c r="AS196" s="29">
        <f t="shared" si="46"/>
        <v>98</v>
      </c>
      <c r="AT196" s="38" t="str">
        <f t="array" ref="AT196">AS196&amp;CHOOSE(AND(AS196&lt;&gt;{11,12,13})*MIN(4,MOD(AS196,10))+1,"th","st","nd","rd","th")</f>
        <v>98th</v>
      </c>
      <c r="AU196" s="40">
        <f t="shared" si="47"/>
        <v>1.3395100839511056E-2</v>
      </c>
    </row>
    <row r="197" spans="1:47" x14ac:dyDescent="0.25">
      <c r="A197" s="7">
        <v>115224003</v>
      </c>
      <c r="B197" s="8" t="s">
        <v>383</v>
      </c>
      <c r="C197" s="8" t="s">
        <v>197</v>
      </c>
      <c r="D197" s="27">
        <v>68527</v>
      </c>
      <c r="E197" s="29">
        <f t="shared" si="36"/>
        <v>84</v>
      </c>
      <c r="F197" s="38" t="str">
        <f t="array" ref="F197">E197&amp;CHOOSE(AND(E197&lt;&gt;{11,12,13})*MIN(4,MOD(E197,10))+1,"th","st","nd","rd","th")</f>
        <v>84th</v>
      </c>
      <c r="G197" s="29">
        <v>9548</v>
      </c>
      <c r="H197" s="30">
        <v>0.77510000000000001</v>
      </c>
      <c r="I197" s="31">
        <v>0.46429999999999999</v>
      </c>
      <c r="J197" s="94">
        <f t="shared" si="37"/>
        <v>272</v>
      </c>
      <c r="K197" s="33">
        <v>0</v>
      </c>
      <c r="L197" s="34">
        <v>5.4899999999999997E-2</v>
      </c>
      <c r="M197" s="29">
        <f t="shared" si="38"/>
        <v>14</v>
      </c>
      <c r="N197" s="38" t="str">
        <f t="array" ref="N197">M197&amp;CHOOSE(AND(M197&lt;&gt;{11,12,13})*MIN(4,MOD(M197,10))+1,"th","st","nd","rd","th")</f>
        <v>14th</v>
      </c>
      <c r="O197" s="34">
        <v>0.12820000000000001</v>
      </c>
      <c r="P197" s="29">
        <f t="shared" si="39"/>
        <v>28</v>
      </c>
      <c r="Q197" s="38" t="str">
        <f t="array" ref="Q197">P197&amp;CHOOSE(AND(P197&lt;&gt;{11,12,13})*MIN(4,MOD(P197,10))+1,"th","st","nd","rd","th")</f>
        <v>28th</v>
      </c>
      <c r="R197" s="35">
        <v>123.697</v>
      </c>
      <c r="S197" s="35">
        <v>144.42599999999999</v>
      </c>
      <c r="T197" s="35">
        <v>0</v>
      </c>
      <c r="U197" s="35">
        <v>268.12299999999999</v>
      </c>
      <c r="V197" s="36">
        <v>104.80500000000001</v>
      </c>
      <c r="W197" s="220">
        <f t="shared" si="40"/>
        <v>2.7909091005925608E-2</v>
      </c>
      <c r="X197" s="29">
        <f t="shared" si="41"/>
        <v>54</v>
      </c>
      <c r="Y197" s="38" t="str">
        <f t="array" ref="Y197">X197&amp;CHOOSE(AND(X197&lt;&gt;{11,12,13})*MIN(4,MOD(X197,10))+1,"th","st","nd","rd","th")</f>
        <v>54th</v>
      </c>
      <c r="Z197" s="37">
        <v>20.960999999999999</v>
      </c>
      <c r="AA197" s="28">
        <v>66</v>
      </c>
      <c r="AB197" s="221">
        <f t="shared" si="42"/>
        <v>1.7575497413206336E-2</v>
      </c>
      <c r="AC197" s="29">
        <f t="shared" si="43"/>
        <v>80</v>
      </c>
      <c r="AD197" s="38" t="str">
        <f t="array" ref="AD197">AC197&amp;CHOOSE(AND(AC197&lt;&gt;{11,12,13})*MIN(4,MOD(AC197,10))+1,"th","st","nd","rd","th")</f>
        <v>80th</v>
      </c>
      <c r="AE197" s="37">
        <v>39.6</v>
      </c>
      <c r="AF197" s="38">
        <v>3755.2280000000001</v>
      </c>
      <c r="AG197" s="38">
        <v>3803.36</v>
      </c>
      <c r="AH197" s="38">
        <v>3781.4059999999999</v>
      </c>
      <c r="AI197" s="38">
        <v>3779.998</v>
      </c>
      <c r="AJ197" s="29">
        <f t="shared" si="44"/>
        <v>74</v>
      </c>
      <c r="AK197" s="38" t="str">
        <f t="array" ref="AK197">AJ197&amp;CHOOSE(AND(AJ197&lt;&gt;{11,12,13})*MIN(4,MOD(AJ197,10))+1,"th","st","nd","rd","th")</f>
        <v>74th</v>
      </c>
      <c r="AL197" s="38">
        <v>328.68400000000003</v>
      </c>
      <c r="AM197" s="38">
        <v>328.68400000000003</v>
      </c>
      <c r="AN197" s="38">
        <v>4108.6819999999998</v>
      </c>
      <c r="AO197" s="29">
        <f t="shared" si="45"/>
        <v>73</v>
      </c>
      <c r="AP197" s="38" t="str">
        <f t="array" ref="AP197">AO197&amp;CHOOSE(AND(AO197&lt;&gt;{11,12,13})*MIN(4,MOD(AO197,10))+1,"th","st","nd","rd","th")</f>
        <v>73rd</v>
      </c>
      <c r="AQ197" s="77">
        <v>0.98</v>
      </c>
      <c r="AR197" s="36">
        <v>3120.9470000000001</v>
      </c>
      <c r="AS197" s="29">
        <f t="shared" si="46"/>
        <v>61</v>
      </c>
      <c r="AT197" s="38" t="str">
        <f t="array" ref="AT197">AS197&amp;CHOOSE(AND(AS197&lt;&gt;{11,12,13})*MIN(4,MOD(AS197,10))+1,"th","st","nd","rd","th")</f>
        <v>61st</v>
      </c>
      <c r="AU197" s="40">
        <f t="shared" si="47"/>
        <v>1.0673251649702946E-3</v>
      </c>
    </row>
    <row r="198" spans="1:47" x14ac:dyDescent="0.25">
      <c r="A198" s="7">
        <v>115226003</v>
      </c>
      <c r="B198" s="8" t="s">
        <v>400</v>
      </c>
      <c r="C198" s="8" t="s">
        <v>197</v>
      </c>
      <c r="D198" s="27">
        <v>51866</v>
      </c>
      <c r="E198" s="29">
        <f t="shared" si="36"/>
        <v>52</v>
      </c>
      <c r="F198" s="38" t="str">
        <f t="array" ref="F198">E198&amp;CHOOSE(AND(E198&lt;&gt;{11,12,13})*MIN(4,MOD(E198,10))+1,"th","st","nd","rd","th")</f>
        <v>52nd</v>
      </c>
      <c r="G198" s="29">
        <v>7389</v>
      </c>
      <c r="H198" s="30">
        <v>1.0241</v>
      </c>
      <c r="I198" s="31">
        <v>5.2200000000000003E-2</v>
      </c>
      <c r="J198" s="94">
        <f t="shared" si="37"/>
        <v>351</v>
      </c>
      <c r="K198" s="33">
        <v>0</v>
      </c>
      <c r="L198" s="34">
        <v>0.24809999999999999</v>
      </c>
      <c r="M198" s="29">
        <f t="shared" si="38"/>
        <v>85</v>
      </c>
      <c r="N198" s="38" t="str">
        <f t="array" ref="N198">M198&amp;CHOOSE(AND(M198&lt;&gt;{11,12,13})*MIN(4,MOD(M198,10))+1,"th","st","nd","rd","th")</f>
        <v>85th</v>
      </c>
      <c r="O198" s="34">
        <v>0.13150000000000001</v>
      </c>
      <c r="P198" s="29">
        <f t="shared" si="39"/>
        <v>29</v>
      </c>
      <c r="Q198" s="38" t="str">
        <f t="array" ref="Q198">P198&amp;CHOOSE(AND(P198&lt;&gt;{11,12,13})*MIN(4,MOD(P198,10))+1,"th","st","nd","rd","th")</f>
        <v>29th</v>
      </c>
      <c r="R198" s="35">
        <v>363.733</v>
      </c>
      <c r="S198" s="35">
        <v>96.394000000000005</v>
      </c>
      <c r="T198" s="35">
        <v>0</v>
      </c>
      <c r="U198" s="35">
        <v>460.12700000000001</v>
      </c>
      <c r="V198" s="36">
        <v>61.454000000000001</v>
      </c>
      <c r="W198" s="220">
        <f t="shared" si="40"/>
        <v>2.5150422065777271E-2</v>
      </c>
      <c r="X198" s="29">
        <f t="shared" si="41"/>
        <v>47</v>
      </c>
      <c r="Y198" s="38" t="str">
        <f t="array" ref="Y198">X198&amp;CHOOSE(AND(X198&lt;&gt;{11,12,13})*MIN(4,MOD(X198,10))+1,"th","st","nd","rd","th")</f>
        <v>47th</v>
      </c>
      <c r="Z198" s="37">
        <v>12.291</v>
      </c>
      <c r="AA198" s="28">
        <v>55</v>
      </c>
      <c r="AB198" s="221">
        <f t="shared" si="42"/>
        <v>2.2509083438307511E-2</v>
      </c>
      <c r="AC198" s="29">
        <f t="shared" si="43"/>
        <v>84</v>
      </c>
      <c r="AD198" s="38" t="str">
        <f t="array" ref="AD198">AC198&amp;CHOOSE(AND(AC198&lt;&gt;{11,12,13})*MIN(4,MOD(AC198,10))+1,"th","st","nd","rd","th")</f>
        <v>84th</v>
      </c>
      <c r="AE198" s="37">
        <v>33</v>
      </c>
      <c r="AF198" s="38">
        <v>2443.4580000000001</v>
      </c>
      <c r="AG198" s="38">
        <v>2474.7330000000002</v>
      </c>
      <c r="AH198" s="38">
        <v>2317.212</v>
      </c>
      <c r="AI198" s="38">
        <v>2411.8009999999999</v>
      </c>
      <c r="AJ198" s="29">
        <f t="shared" si="44"/>
        <v>56</v>
      </c>
      <c r="AK198" s="38" t="str">
        <f t="array" ref="AK198">AJ198&amp;CHOOSE(AND(AJ198&lt;&gt;{11,12,13})*MIN(4,MOD(AJ198,10))+1,"th","st","nd","rd","th")</f>
        <v>56th</v>
      </c>
      <c r="AL198" s="38">
        <v>505.41800000000001</v>
      </c>
      <c r="AM198" s="38">
        <v>505.41800000000001</v>
      </c>
      <c r="AN198" s="38">
        <v>2917.2190000000001</v>
      </c>
      <c r="AO198" s="29">
        <f t="shared" si="45"/>
        <v>57</v>
      </c>
      <c r="AP198" s="38" t="str">
        <f t="array" ref="AP198">AO198&amp;CHOOSE(AND(AO198&lt;&gt;{11,12,13})*MIN(4,MOD(AO198,10))+1,"th","st","nd","rd","th")</f>
        <v>57th</v>
      </c>
      <c r="AQ198" s="77">
        <v>1.43</v>
      </c>
      <c r="AR198" s="36">
        <v>4272.1589999999997</v>
      </c>
      <c r="AS198" s="29">
        <f t="shared" si="46"/>
        <v>74</v>
      </c>
      <c r="AT198" s="38" t="str">
        <f t="array" ref="AT198">AS198&amp;CHOOSE(AND(AS198&lt;&gt;{11,12,13})*MIN(4,MOD(AS198,10))+1,"th","st","nd","rd","th")</f>
        <v>74th</v>
      </c>
      <c r="AU198" s="40">
        <f t="shared" si="47"/>
        <v>1.4610253905158685E-3</v>
      </c>
    </row>
    <row r="199" spans="1:47" x14ac:dyDescent="0.25">
      <c r="A199" s="7">
        <v>115226103</v>
      </c>
      <c r="B199" s="8" t="s">
        <v>408</v>
      </c>
      <c r="C199" s="8" t="s">
        <v>197</v>
      </c>
      <c r="D199" s="27">
        <v>53958</v>
      </c>
      <c r="E199" s="29">
        <f t="shared" si="36"/>
        <v>57</v>
      </c>
      <c r="F199" s="38" t="str">
        <f t="array" ref="F199">E199&amp;CHOOSE(AND(E199&lt;&gt;{11,12,13})*MIN(4,MOD(E199,10))+1,"th","st","nd","rd","th")</f>
        <v>57th</v>
      </c>
      <c r="G199" s="29">
        <v>2837</v>
      </c>
      <c r="H199" s="30">
        <v>0.98440000000000005</v>
      </c>
      <c r="I199" s="31">
        <v>0.79479999999999995</v>
      </c>
      <c r="J199" s="94">
        <f t="shared" si="37"/>
        <v>118</v>
      </c>
      <c r="K199" s="33">
        <v>35.037999999999997</v>
      </c>
      <c r="L199" s="34">
        <v>2.1299999999999999E-2</v>
      </c>
      <c r="M199" s="29">
        <f t="shared" si="38"/>
        <v>1</v>
      </c>
      <c r="N199" s="38" t="str">
        <f t="array" ref="N199">M199&amp;CHOOSE(AND(M199&lt;&gt;{11,12,13})*MIN(4,MOD(M199,10))+1,"th","st","nd","rd","th")</f>
        <v>1st</v>
      </c>
      <c r="O199" s="34">
        <v>0.26819999999999999</v>
      </c>
      <c r="P199" s="29">
        <f t="shared" si="39"/>
        <v>90</v>
      </c>
      <c r="Q199" s="38" t="str">
        <f t="array" ref="Q199">P199&amp;CHOOSE(AND(P199&lt;&gt;{11,12,13})*MIN(4,MOD(P199,10))+1,"th","st","nd","rd","th")</f>
        <v>90th</v>
      </c>
      <c r="R199" s="35">
        <v>10.364000000000001</v>
      </c>
      <c r="S199" s="35">
        <v>65.247</v>
      </c>
      <c r="T199" s="35">
        <v>0</v>
      </c>
      <c r="U199" s="35">
        <v>75.611000000000004</v>
      </c>
      <c r="V199" s="36">
        <v>19.478000000000002</v>
      </c>
      <c r="W199" s="220">
        <f t="shared" si="40"/>
        <v>2.4019483922680891E-2</v>
      </c>
      <c r="X199" s="29">
        <f t="shared" si="41"/>
        <v>44</v>
      </c>
      <c r="Y199" s="38" t="str">
        <f t="array" ref="Y199">X199&amp;CHOOSE(AND(X199&lt;&gt;{11,12,13})*MIN(4,MOD(X199,10))+1,"th","st","nd","rd","th")</f>
        <v>44th</v>
      </c>
      <c r="Z199" s="37">
        <v>3.8959999999999999</v>
      </c>
      <c r="AA199" s="28">
        <v>1</v>
      </c>
      <c r="AB199" s="221">
        <f t="shared" si="42"/>
        <v>1.2331596633474119E-3</v>
      </c>
      <c r="AC199" s="29">
        <f t="shared" si="43"/>
        <v>26</v>
      </c>
      <c r="AD199" s="38" t="str">
        <f t="array" ref="AD199">AC199&amp;CHOOSE(AND(AC199&lt;&gt;{11,12,13})*MIN(4,MOD(AC199,10))+1,"th","st","nd","rd","th")</f>
        <v>26th</v>
      </c>
      <c r="AE199" s="37">
        <v>0.6</v>
      </c>
      <c r="AF199" s="38">
        <v>810.92499999999995</v>
      </c>
      <c r="AG199" s="38">
        <v>809.101</v>
      </c>
      <c r="AH199" s="38">
        <v>824.41399999999999</v>
      </c>
      <c r="AI199" s="38">
        <v>814.81299999999999</v>
      </c>
      <c r="AJ199" s="29">
        <f t="shared" si="44"/>
        <v>9</v>
      </c>
      <c r="AK199" s="38" t="str">
        <f t="array" ref="AK199">AJ199&amp;CHOOSE(AND(AJ199&lt;&gt;{11,12,13})*MIN(4,MOD(AJ199,10))+1,"th","st","nd","rd","th")</f>
        <v>9th</v>
      </c>
      <c r="AL199" s="38">
        <v>80.106999999999999</v>
      </c>
      <c r="AM199" s="38">
        <v>115.145</v>
      </c>
      <c r="AN199" s="38">
        <v>929.95799999999997</v>
      </c>
      <c r="AO199" s="29">
        <f t="shared" si="45"/>
        <v>5</v>
      </c>
      <c r="AP199" s="38" t="str">
        <f t="array" ref="AP199">AO199&amp;CHOOSE(AND(AO199&lt;&gt;{11,12,13})*MIN(4,MOD(AO199,10))+1,"th","st","nd","rd","th")</f>
        <v>5th</v>
      </c>
      <c r="AQ199" s="77">
        <v>0.68</v>
      </c>
      <c r="AR199" s="36">
        <v>622.50599999999997</v>
      </c>
      <c r="AS199" s="29">
        <f t="shared" si="46"/>
        <v>2</v>
      </c>
      <c r="AT199" s="38" t="str">
        <f t="array" ref="AT199">AS199&amp;CHOOSE(AND(AS199&lt;&gt;{11,12,13})*MIN(4,MOD(AS199,10))+1,"th","st","nd","rd","th")</f>
        <v>2nd</v>
      </c>
      <c r="AU199" s="40">
        <f t="shared" si="47"/>
        <v>2.1288933107322815E-4</v>
      </c>
    </row>
    <row r="200" spans="1:47" x14ac:dyDescent="0.25">
      <c r="A200" s="7">
        <v>115228003</v>
      </c>
      <c r="B200" s="8" t="s">
        <v>575</v>
      </c>
      <c r="C200" s="8" t="s">
        <v>197</v>
      </c>
      <c r="D200" s="27">
        <v>45611</v>
      </c>
      <c r="E200" s="29">
        <f t="shared" si="36"/>
        <v>32</v>
      </c>
      <c r="F200" s="38" t="str">
        <f t="array" ref="F200">E200&amp;CHOOSE(AND(E200&lt;&gt;{11,12,13})*MIN(4,MOD(E200,10))+1,"th","st","nd","rd","th")</f>
        <v>32nd</v>
      </c>
      <c r="G200" s="29">
        <v>3143</v>
      </c>
      <c r="H200" s="30">
        <v>1.1645000000000001</v>
      </c>
      <c r="I200" s="31">
        <v>-1.9778</v>
      </c>
      <c r="J200" s="94">
        <f t="shared" si="37"/>
        <v>469</v>
      </c>
      <c r="K200" s="33">
        <v>0</v>
      </c>
      <c r="L200" s="34">
        <v>0.27650000000000002</v>
      </c>
      <c r="M200" s="29">
        <f t="shared" si="38"/>
        <v>89</v>
      </c>
      <c r="N200" s="38" t="str">
        <f t="array" ref="N200">M200&amp;CHOOSE(AND(M200&lt;&gt;{11,12,13})*MIN(4,MOD(M200,10))+1,"th","st","nd","rd","th")</f>
        <v>89th</v>
      </c>
      <c r="O200" s="34">
        <v>0.17549999999999999</v>
      </c>
      <c r="P200" s="29">
        <f t="shared" si="39"/>
        <v>49</v>
      </c>
      <c r="Q200" s="38" t="str">
        <f t="array" ref="Q200">P200&amp;CHOOSE(AND(P200&lt;&gt;{11,12,13})*MIN(4,MOD(P200,10))+1,"th","st","nd","rd","th")</f>
        <v>49th</v>
      </c>
      <c r="R200" s="35">
        <v>235.84399999999999</v>
      </c>
      <c r="S200" s="35">
        <v>74.847999999999999</v>
      </c>
      <c r="T200" s="35">
        <v>0</v>
      </c>
      <c r="U200" s="35">
        <v>310.69200000000001</v>
      </c>
      <c r="V200" s="36">
        <v>102.38500000000001</v>
      </c>
      <c r="W200" s="220">
        <f t="shared" si="40"/>
        <v>7.2020708987376947E-2</v>
      </c>
      <c r="X200" s="29">
        <f t="shared" si="41"/>
        <v>94</v>
      </c>
      <c r="Y200" s="38" t="str">
        <f t="array" ref="Y200">X200&amp;CHOOSE(AND(X200&lt;&gt;{11,12,13})*MIN(4,MOD(X200,10))+1,"th","st","nd","rd","th")</f>
        <v>94th</v>
      </c>
      <c r="Z200" s="37">
        <v>20.477</v>
      </c>
      <c r="AA200" s="28">
        <v>35</v>
      </c>
      <c r="AB200" s="221">
        <f t="shared" si="42"/>
        <v>2.4620059721230582E-2</v>
      </c>
      <c r="AC200" s="29">
        <f t="shared" si="43"/>
        <v>86</v>
      </c>
      <c r="AD200" s="38" t="str">
        <f t="array" ref="AD200">AC200&amp;CHOOSE(AND(AC200&lt;&gt;{11,12,13})*MIN(4,MOD(AC200,10))+1,"th","st","nd","rd","th")</f>
        <v>86th</v>
      </c>
      <c r="AE200" s="37">
        <v>21</v>
      </c>
      <c r="AF200" s="38">
        <v>1421.605</v>
      </c>
      <c r="AG200" s="38">
        <v>1412.741</v>
      </c>
      <c r="AH200" s="38">
        <v>1449.4829999999999</v>
      </c>
      <c r="AI200" s="38">
        <v>1427.943</v>
      </c>
      <c r="AJ200" s="29">
        <f t="shared" si="44"/>
        <v>29</v>
      </c>
      <c r="AK200" s="38" t="str">
        <f t="array" ref="AK200">AJ200&amp;CHOOSE(AND(AJ200&lt;&gt;{11,12,13})*MIN(4,MOD(AJ200,10))+1,"th","st","nd","rd","th")</f>
        <v>29th</v>
      </c>
      <c r="AL200" s="38">
        <v>352.16899999999998</v>
      </c>
      <c r="AM200" s="38">
        <v>352.16899999999998</v>
      </c>
      <c r="AN200" s="38">
        <v>1780.1120000000001</v>
      </c>
      <c r="AO200" s="29">
        <f t="shared" si="45"/>
        <v>31</v>
      </c>
      <c r="AP200" s="38" t="str">
        <f t="array" ref="AP200">AO200&amp;CHOOSE(AND(AO200&lt;&gt;{11,12,13})*MIN(4,MOD(AO200,10))+1,"th","st","nd","rd","th")</f>
        <v>31st</v>
      </c>
      <c r="AQ200" s="77">
        <v>1.48</v>
      </c>
      <c r="AR200" s="36">
        <v>3067.9520000000002</v>
      </c>
      <c r="AS200" s="29">
        <f t="shared" si="46"/>
        <v>59</v>
      </c>
      <c r="AT200" s="38" t="str">
        <f t="array" ref="AT200">AS200&amp;CHOOSE(AND(AS200&lt;&gt;{11,12,13})*MIN(4,MOD(AS200,10))+1,"th","st","nd","rd","th")</f>
        <v>59th</v>
      </c>
      <c r="AU200" s="40">
        <f t="shared" si="47"/>
        <v>1.0492015322659902E-3</v>
      </c>
    </row>
    <row r="201" spans="1:47" x14ac:dyDescent="0.25">
      <c r="A201" s="7">
        <v>115228303</v>
      </c>
      <c r="B201" s="8" t="s">
        <v>581</v>
      </c>
      <c r="C201" s="8" t="s">
        <v>197</v>
      </c>
      <c r="D201" s="27">
        <v>63357</v>
      </c>
      <c r="E201" s="29">
        <f t="shared" si="36"/>
        <v>77</v>
      </c>
      <c r="F201" s="38" t="str">
        <f t="array" ref="F201">E201&amp;CHOOSE(AND(E201&lt;&gt;{11,12,13})*MIN(4,MOD(E201,10))+1,"th","st","nd","rd","th")</f>
        <v>77th</v>
      </c>
      <c r="G201" s="29">
        <v>10649</v>
      </c>
      <c r="H201" s="30">
        <v>0.83830000000000005</v>
      </c>
      <c r="I201" s="31">
        <v>-0.26950000000000002</v>
      </c>
      <c r="J201" s="94">
        <f t="shared" si="37"/>
        <v>386</v>
      </c>
      <c r="K201" s="33">
        <v>0</v>
      </c>
      <c r="L201" s="34">
        <v>1.6299999999999999E-2</v>
      </c>
      <c r="M201" s="29">
        <f t="shared" si="38"/>
        <v>1</v>
      </c>
      <c r="N201" s="38" t="str">
        <f t="array" ref="N201">M201&amp;CHOOSE(AND(M201&lt;&gt;{11,12,13})*MIN(4,MOD(M201,10))+1,"th","st","nd","rd","th")</f>
        <v>1st</v>
      </c>
      <c r="O201" s="34">
        <v>0.13739999999999999</v>
      </c>
      <c r="P201" s="29">
        <f t="shared" si="39"/>
        <v>32</v>
      </c>
      <c r="Q201" s="38" t="str">
        <f t="array" ref="Q201">P201&amp;CHOOSE(AND(P201&lt;&gt;{11,12,13})*MIN(4,MOD(P201,10))+1,"th","st","nd","rd","th")</f>
        <v>32nd</v>
      </c>
      <c r="R201" s="35">
        <v>28.081</v>
      </c>
      <c r="S201" s="35">
        <v>118.35299999999999</v>
      </c>
      <c r="T201" s="35">
        <v>0</v>
      </c>
      <c r="U201" s="35">
        <v>146.434</v>
      </c>
      <c r="V201" s="36">
        <v>118.414</v>
      </c>
      <c r="W201" s="220">
        <f t="shared" si="40"/>
        <v>4.1241228132804737E-2</v>
      </c>
      <c r="X201" s="29">
        <f t="shared" si="41"/>
        <v>81</v>
      </c>
      <c r="Y201" s="38" t="str">
        <f t="array" ref="Y201">X201&amp;CHOOSE(AND(X201&lt;&gt;{11,12,13})*MIN(4,MOD(X201,10))+1,"th","st","nd","rd","th")</f>
        <v>81st</v>
      </c>
      <c r="Z201" s="37">
        <v>23.683</v>
      </c>
      <c r="AA201" s="28">
        <v>83</v>
      </c>
      <c r="AB201" s="221">
        <f t="shared" si="42"/>
        <v>2.8907240149161358E-2</v>
      </c>
      <c r="AC201" s="29">
        <f t="shared" si="43"/>
        <v>89</v>
      </c>
      <c r="AD201" s="38" t="str">
        <f t="array" ref="AD201">AC201&amp;CHOOSE(AND(AC201&lt;&gt;{11,12,13})*MIN(4,MOD(AC201,10))+1,"th","st","nd","rd","th")</f>
        <v>89th</v>
      </c>
      <c r="AE201" s="37">
        <v>49.8</v>
      </c>
      <c r="AF201" s="38">
        <v>2871.2530000000002</v>
      </c>
      <c r="AG201" s="38">
        <v>2937.7730000000001</v>
      </c>
      <c r="AH201" s="38">
        <v>3005.1190000000001</v>
      </c>
      <c r="AI201" s="38">
        <v>2938.0479999999998</v>
      </c>
      <c r="AJ201" s="29">
        <f t="shared" si="44"/>
        <v>63</v>
      </c>
      <c r="AK201" s="38" t="str">
        <f t="array" ref="AK201">AJ201&amp;CHOOSE(AND(AJ201&lt;&gt;{11,12,13})*MIN(4,MOD(AJ201,10))+1,"th","st","nd","rd","th")</f>
        <v>63rd</v>
      </c>
      <c r="AL201" s="38">
        <v>219.917</v>
      </c>
      <c r="AM201" s="38">
        <v>219.917</v>
      </c>
      <c r="AN201" s="38">
        <v>3157.9650000000001</v>
      </c>
      <c r="AO201" s="29">
        <f t="shared" si="45"/>
        <v>61</v>
      </c>
      <c r="AP201" s="38" t="str">
        <f t="array" ref="AP201">AO201&amp;CHOOSE(AND(AO201&lt;&gt;{11,12,13})*MIN(4,MOD(AO201,10))+1,"th","st","nd","rd","th")</f>
        <v>61st</v>
      </c>
      <c r="AQ201" s="77">
        <v>0.87</v>
      </c>
      <c r="AR201" s="36">
        <v>2303.17</v>
      </c>
      <c r="AS201" s="29">
        <f t="shared" si="46"/>
        <v>44</v>
      </c>
      <c r="AT201" s="38" t="str">
        <f t="array" ref="AT201">AS201&amp;CHOOSE(AND(AS201&lt;&gt;{11,12,13})*MIN(4,MOD(AS201,10))+1,"th","st","nd","rd","th")</f>
        <v>44th</v>
      </c>
      <c r="AU201" s="40">
        <f t="shared" si="47"/>
        <v>7.876555738385283E-4</v>
      </c>
    </row>
    <row r="202" spans="1:47" x14ac:dyDescent="0.25">
      <c r="A202" s="7">
        <v>115229003</v>
      </c>
      <c r="B202" s="8" t="s">
        <v>605</v>
      </c>
      <c r="C202" s="8" t="s">
        <v>197</v>
      </c>
      <c r="D202" s="27">
        <v>48900</v>
      </c>
      <c r="E202" s="29">
        <f t="shared" si="36"/>
        <v>42</v>
      </c>
      <c r="F202" s="38" t="str">
        <f t="array" ref="F202">E202&amp;CHOOSE(AND(E202&lt;&gt;{11,12,13})*MIN(4,MOD(E202,10))+1,"th","st","nd","rd","th")</f>
        <v>42nd</v>
      </c>
      <c r="G202" s="29">
        <v>3532</v>
      </c>
      <c r="H202" s="30">
        <v>1.0862000000000001</v>
      </c>
      <c r="I202" s="31">
        <v>0.81569999999999998</v>
      </c>
      <c r="J202" s="94">
        <f t="shared" si="37"/>
        <v>97</v>
      </c>
      <c r="K202" s="33">
        <v>88.66</v>
      </c>
      <c r="L202" s="34">
        <v>0.1862</v>
      </c>
      <c r="M202" s="29">
        <f t="shared" si="38"/>
        <v>65</v>
      </c>
      <c r="N202" s="38" t="str">
        <f t="array" ref="N202">M202&amp;CHOOSE(AND(M202&lt;&gt;{11,12,13})*MIN(4,MOD(M202,10))+1,"th","st","nd","rd","th")</f>
        <v>65th</v>
      </c>
      <c r="O202" s="34">
        <v>0.2661</v>
      </c>
      <c r="P202" s="29">
        <f t="shared" si="39"/>
        <v>89</v>
      </c>
      <c r="Q202" s="38" t="str">
        <f t="array" ref="Q202">P202&amp;CHOOSE(AND(P202&lt;&gt;{11,12,13})*MIN(4,MOD(P202,10))+1,"th","st","nd","rd","th")</f>
        <v>89th</v>
      </c>
      <c r="R202" s="35">
        <v>138.99299999999999</v>
      </c>
      <c r="S202" s="35">
        <v>99.317999999999998</v>
      </c>
      <c r="T202" s="35">
        <v>0</v>
      </c>
      <c r="U202" s="35">
        <v>238.31100000000001</v>
      </c>
      <c r="V202" s="36">
        <v>38.567999999999998</v>
      </c>
      <c r="W202" s="220">
        <f t="shared" si="40"/>
        <v>3.1000274893539036E-2</v>
      </c>
      <c r="X202" s="29">
        <f t="shared" si="41"/>
        <v>64</v>
      </c>
      <c r="Y202" s="38" t="str">
        <f t="array" ref="Y202">X202&amp;CHOOSE(AND(X202&lt;&gt;{11,12,13})*MIN(4,MOD(X202,10))+1,"th","st","nd","rd","th")</f>
        <v>64th</v>
      </c>
      <c r="Z202" s="37">
        <v>7.7140000000000004</v>
      </c>
      <c r="AA202" s="28">
        <v>5</v>
      </c>
      <c r="AB202" s="221">
        <f t="shared" si="42"/>
        <v>4.0189113894341212E-3</v>
      </c>
      <c r="AC202" s="29">
        <f t="shared" si="43"/>
        <v>48</v>
      </c>
      <c r="AD202" s="38" t="str">
        <f t="array" ref="AD202">AC202&amp;CHOOSE(AND(AC202&lt;&gt;{11,12,13})*MIN(4,MOD(AC202,10))+1,"th","st","nd","rd","th")</f>
        <v>48th</v>
      </c>
      <c r="AE202" s="37">
        <v>3</v>
      </c>
      <c r="AF202" s="38">
        <v>1244.1179999999999</v>
      </c>
      <c r="AG202" s="38">
        <v>1272.672</v>
      </c>
      <c r="AH202" s="38">
        <v>1275.9059999999999</v>
      </c>
      <c r="AI202" s="38">
        <v>1264.232</v>
      </c>
      <c r="AJ202" s="29">
        <f t="shared" si="44"/>
        <v>25</v>
      </c>
      <c r="AK202" s="38" t="str">
        <f t="array" ref="AK202">AJ202&amp;CHOOSE(AND(AJ202&lt;&gt;{11,12,13})*MIN(4,MOD(AJ202,10))+1,"th","st","nd","rd","th")</f>
        <v>25th</v>
      </c>
      <c r="AL202" s="38">
        <v>249.02500000000001</v>
      </c>
      <c r="AM202" s="38">
        <v>337.685</v>
      </c>
      <c r="AN202" s="38">
        <v>1601.9169999999999</v>
      </c>
      <c r="AO202" s="29">
        <f t="shared" si="45"/>
        <v>26</v>
      </c>
      <c r="AP202" s="38" t="str">
        <f t="array" ref="AP202">AO202&amp;CHOOSE(AND(AO202&lt;&gt;{11,12,13})*MIN(4,MOD(AO202,10))+1,"th","st","nd","rd","th")</f>
        <v>26th</v>
      </c>
      <c r="AQ202" s="77">
        <v>1.1499999999999999</v>
      </c>
      <c r="AR202" s="36">
        <v>2001.0029999999999</v>
      </c>
      <c r="AS202" s="29">
        <f t="shared" si="46"/>
        <v>34</v>
      </c>
      <c r="AT202" s="38" t="str">
        <f t="array" ref="AT202">AS202&amp;CHOOSE(AND(AS202&lt;&gt;{11,12,13})*MIN(4,MOD(AS202,10))+1,"th","st","nd","rd","th")</f>
        <v>34th</v>
      </c>
      <c r="AU202" s="40">
        <f t="shared" si="47"/>
        <v>6.8431820760847723E-4</v>
      </c>
    </row>
    <row r="203" spans="1:47" x14ac:dyDescent="0.25">
      <c r="A203" s="7">
        <v>125231232</v>
      </c>
      <c r="B203" s="8" t="s">
        <v>210</v>
      </c>
      <c r="C203" s="8" t="s">
        <v>211</v>
      </c>
      <c r="D203" s="27">
        <v>29933</v>
      </c>
      <c r="E203" s="29">
        <f t="shared" si="36"/>
        <v>2</v>
      </c>
      <c r="F203" s="38" t="str">
        <f t="array" ref="F203">E203&amp;CHOOSE(AND(E203&lt;&gt;{11,12,13})*MIN(4,MOD(E203,10))+1,"th","st","nd","rd","th")</f>
        <v>2nd</v>
      </c>
      <c r="G203" s="29">
        <v>14554</v>
      </c>
      <c r="H203" s="30">
        <v>1.7745</v>
      </c>
      <c r="I203" s="31">
        <v>-4.2152000000000003</v>
      </c>
      <c r="J203" s="94">
        <f t="shared" si="37"/>
        <v>490</v>
      </c>
      <c r="K203" s="33">
        <v>0</v>
      </c>
      <c r="L203" s="34">
        <v>0.44769999999999999</v>
      </c>
      <c r="M203" s="29">
        <f t="shared" si="38"/>
        <v>98</v>
      </c>
      <c r="N203" s="38" t="str">
        <f t="array" ref="N203">M203&amp;CHOOSE(AND(M203&lt;&gt;{11,12,13})*MIN(4,MOD(M203,10))+1,"th","st","nd","rd","th")</f>
        <v>98th</v>
      </c>
      <c r="O203" s="34">
        <v>0.27610000000000001</v>
      </c>
      <c r="P203" s="29">
        <f t="shared" si="39"/>
        <v>91</v>
      </c>
      <c r="Q203" s="38" t="str">
        <f t="array" ref="Q203">P203&amp;CHOOSE(AND(P203&lt;&gt;{11,12,13})*MIN(4,MOD(P203,10))+1,"th","st","nd","rd","th")</f>
        <v>91st</v>
      </c>
      <c r="R203" s="35">
        <v>1926.5640000000001</v>
      </c>
      <c r="S203" s="35">
        <v>594.06299999999999</v>
      </c>
      <c r="T203" s="35">
        <v>963.28200000000004</v>
      </c>
      <c r="U203" s="35">
        <v>3483.9090000000001</v>
      </c>
      <c r="V203" s="36">
        <v>3834.8980000000001</v>
      </c>
      <c r="W203" s="220">
        <f t="shared" si="40"/>
        <v>0.53469808832331933</v>
      </c>
      <c r="X203" s="29">
        <f t="shared" si="41"/>
        <v>100</v>
      </c>
      <c r="Y203" s="38" t="str">
        <f t="array" ref="Y203">X203&amp;CHOOSE(AND(X203&lt;&gt;{11,12,13})*MIN(4,MOD(X203,10))+1,"th","st","nd","rd","th")</f>
        <v>100th</v>
      </c>
      <c r="Z203" s="37">
        <v>766.98</v>
      </c>
      <c r="AA203" s="28">
        <v>269</v>
      </c>
      <c r="AB203" s="221">
        <f t="shared" si="42"/>
        <v>3.7506547960069053E-2</v>
      </c>
      <c r="AC203" s="29">
        <f t="shared" si="43"/>
        <v>93</v>
      </c>
      <c r="AD203" s="38" t="str">
        <f t="array" ref="AD203">AC203&amp;CHOOSE(AND(AC203&lt;&gt;{11,12,13})*MIN(4,MOD(AC203,10))+1,"th","st","nd","rd","th")</f>
        <v>93rd</v>
      </c>
      <c r="AE203" s="37">
        <v>161.4</v>
      </c>
      <c r="AF203" s="38">
        <v>7172.0810000000001</v>
      </c>
      <c r="AG203" s="38">
        <v>6995.3280000000004</v>
      </c>
      <c r="AH203" s="38">
        <v>7008.5709999999999</v>
      </c>
      <c r="AI203" s="38">
        <v>7058.66</v>
      </c>
      <c r="AJ203" s="29">
        <f t="shared" si="44"/>
        <v>91</v>
      </c>
      <c r="AK203" s="38" t="str">
        <f t="array" ref="AK203">AJ203&amp;CHOOSE(AND(AJ203&lt;&gt;{11,12,13})*MIN(4,MOD(AJ203,10))+1,"th","st","nd","rd","th")</f>
        <v>91st</v>
      </c>
      <c r="AL203" s="38">
        <v>4412.2889999999998</v>
      </c>
      <c r="AM203" s="38">
        <v>4412.2889999999998</v>
      </c>
      <c r="AN203" s="38">
        <v>11470.949000000001</v>
      </c>
      <c r="AO203" s="29">
        <f t="shared" si="45"/>
        <v>96</v>
      </c>
      <c r="AP203" s="38" t="str">
        <f t="array" ref="AP203">AO203&amp;CHOOSE(AND(AO203&lt;&gt;{11,12,13})*MIN(4,MOD(AO203,10))+1,"th","st","nd","rd","th")</f>
        <v>96th</v>
      </c>
      <c r="AQ203" s="77">
        <v>1.74</v>
      </c>
      <c r="AR203" s="36">
        <v>35418.046000000002</v>
      </c>
      <c r="AS203" s="29">
        <f t="shared" si="46"/>
        <v>98</v>
      </c>
      <c r="AT203" s="38" t="str">
        <f t="array" ref="AT203">AS203&amp;CHOOSE(AND(AS203&lt;&gt;{11,12,13})*MIN(4,MOD(AS203,10))+1,"th","st","nd","rd","th")</f>
        <v>98th</v>
      </c>
      <c r="AU203" s="40">
        <f t="shared" si="47"/>
        <v>1.2112532442837217E-2</v>
      </c>
    </row>
    <row r="204" spans="1:47" x14ac:dyDescent="0.25">
      <c r="A204" s="7">
        <v>125231303</v>
      </c>
      <c r="B204" s="8" t="s">
        <v>213</v>
      </c>
      <c r="C204" s="8" t="s">
        <v>211</v>
      </c>
      <c r="D204" s="27">
        <v>55893</v>
      </c>
      <c r="E204" s="29">
        <f t="shared" si="36"/>
        <v>62</v>
      </c>
      <c r="F204" s="38" t="str">
        <f t="array" ref="F204">E204&amp;CHOOSE(AND(E204&lt;&gt;{11,12,13})*MIN(4,MOD(E204,10))+1,"th","st","nd","rd","th")</f>
        <v>62nd</v>
      </c>
      <c r="G204" s="29">
        <v>9275</v>
      </c>
      <c r="H204" s="30">
        <v>0.95030000000000003</v>
      </c>
      <c r="I204" s="31">
        <v>-1.0111000000000001</v>
      </c>
      <c r="J204" s="94">
        <f t="shared" si="37"/>
        <v>435</v>
      </c>
      <c r="K204" s="33">
        <v>0</v>
      </c>
      <c r="L204" s="34">
        <v>0.13589999999999999</v>
      </c>
      <c r="M204" s="29">
        <f t="shared" si="38"/>
        <v>46</v>
      </c>
      <c r="N204" s="38" t="str">
        <f t="array" ref="N204">M204&amp;CHOOSE(AND(M204&lt;&gt;{11,12,13})*MIN(4,MOD(M204,10))+1,"th","st","nd","rd","th")</f>
        <v>46th</v>
      </c>
      <c r="O204" s="34">
        <v>0.1681</v>
      </c>
      <c r="P204" s="29">
        <f t="shared" si="39"/>
        <v>46</v>
      </c>
      <c r="Q204" s="38" t="str">
        <f t="array" ref="Q204">P204&amp;CHOOSE(AND(P204&lt;&gt;{11,12,13})*MIN(4,MOD(P204,10))+1,"th","st","nd","rd","th")</f>
        <v>46th</v>
      </c>
      <c r="R204" s="35">
        <v>286.98500000000001</v>
      </c>
      <c r="S204" s="35">
        <v>177.49100000000001</v>
      </c>
      <c r="T204" s="35">
        <v>0</v>
      </c>
      <c r="U204" s="35">
        <v>464.476</v>
      </c>
      <c r="V204" s="36">
        <v>111.71599999999999</v>
      </c>
      <c r="W204" s="220">
        <f t="shared" si="40"/>
        <v>3.1741476702052726E-2</v>
      </c>
      <c r="X204" s="29">
        <f t="shared" si="41"/>
        <v>66</v>
      </c>
      <c r="Y204" s="38" t="str">
        <f t="array" ref="Y204">X204&amp;CHOOSE(AND(X204&lt;&gt;{11,12,13})*MIN(4,MOD(X204,10))+1,"th","st","nd","rd","th")</f>
        <v>66th</v>
      </c>
      <c r="Z204" s="37">
        <v>22.343</v>
      </c>
      <c r="AA204" s="28">
        <v>46</v>
      </c>
      <c r="AB204" s="221">
        <f t="shared" si="42"/>
        <v>1.3069819258605979E-2</v>
      </c>
      <c r="AC204" s="29">
        <f t="shared" si="43"/>
        <v>75</v>
      </c>
      <c r="AD204" s="38" t="str">
        <f t="array" ref="AD204">AC204&amp;CHOOSE(AND(AC204&lt;&gt;{11,12,13})*MIN(4,MOD(AC204,10))+1,"th","st","nd","rd","th")</f>
        <v>75th</v>
      </c>
      <c r="AE204" s="37">
        <v>27.6</v>
      </c>
      <c r="AF204" s="38">
        <v>3519.5590000000002</v>
      </c>
      <c r="AG204" s="38">
        <v>3463.252</v>
      </c>
      <c r="AH204" s="38">
        <v>3485.6060000000002</v>
      </c>
      <c r="AI204" s="38">
        <v>3489.4720000000002</v>
      </c>
      <c r="AJ204" s="29">
        <f t="shared" si="44"/>
        <v>72</v>
      </c>
      <c r="AK204" s="38" t="str">
        <f t="array" ref="AK204">AJ204&amp;CHOOSE(AND(AJ204&lt;&gt;{11,12,13})*MIN(4,MOD(AJ204,10))+1,"th","st","nd","rd","th")</f>
        <v>72nd</v>
      </c>
      <c r="AL204" s="38">
        <v>514.41899999999998</v>
      </c>
      <c r="AM204" s="38">
        <v>514.41899999999998</v>
      </c>
      <c r="AN204" s="38">
        <v>4003.8910000000001</v>
      </c>
      <c r="AO204" s="29">
        <f t="shared" si="45"/>
        <v>72</v>
      </c>
      <c r="AP204" s="38" t="str">
        <f t="array" ref="AP204">AO204&amp;CHOOSE(AND(AO204&lt;&gt;{11,12,13})*MIN(4,MOD(AO204,10))+1,"th","st","nd","rd","th")</f>
        <v>72nd</v>
      </c>
      <c r="AQ204" s="77">
        <v>1.37</v>
      </c>
      <c r="AR204" s="36">
        <v>5212.71</v>
      </c>
      <c r="AS204" s="29">
        <f t="shared" si="46"/>
        <v>81</v>
      </c>
      <c r="AT204" s="38" t="str">
        <f t="array" ref="AT204">AS204&amp;CHOOSE(AND(AS204&lt;&gt;{11,12,13})*MIN(4,MOD(AS204,10))+1,"th","st","nd","rd","th")</f>
        <v>81st</v>
      </c>
      <c r="AU204" s="40">
        <f t="shared" si="47"/>
        <v>1.7826821668847001E-3</v>
      </c>
    </row>
    <row r="205" spans="1:47" x14ac:dyDescent="0.25">
      <c r="A205" s="7">
        <v>125234103</v>
      </c>
      <c r="B205" s="8" t="s">
        <v>304</v>
      </c>
      <c r="C205" s="8" t="s">
        <v>211</v>
      </c>
      <c r="D205" s="27">
        <v>92961</v>
      </c>
      <c r="E205" s="29">
        <f t="shared" si="36"/>
        <v>96</v>
      </c>
      <c r="F205" s="38" t="str">
        <f t="array" ref="F205">E205&amp;CHOOSE(AND(E205&lt;&gt;{11,12,13})*MIN(4,MOD(E205,10))+1,"th","st","nd","rd","th")</f>
        <v>96th</v>
      </c>
      <c r="G205" s="29">
        <v>10441</v>
      </c>
      <c r="H205" s="30">
        <v>0.57140000000000002</v>
      </c>
      <c r="I205" s="31">
        <v>-0.56830000000000003</v>
      </c>
      <c r="J205" s="94">
        <f t="shared" si="37"/>
        <v>409</v>
      </c>
      <c r="K205" s="33">
        <v>0</v>
      </c>
      <c r="L205" s="34">
        <v>4.5499999999999999E-2</v>
      </c>
      <c r="M205" s="29">
        <f t="shared" si="38"/>
        <v>9</v>
      </c>
      <c r="N205" s="38" t="str">
        <f t="array" ref="N205">M205&amp;CHOOSE(AND(M205&lt;&gt;{11,12,13})*MIN(4,MOD(M205,10))+1,"th","st","nd","rd","th")</f>
        <v>9th</v>
      </c>
      <c r="O205" s="34">
        <v>3.3700000000000001E-2</v>
      </c>
      <c r="P205" s="29">
        <f t="shared" si="39"/>
        <v>2</v>
      </c>
      <c r="Q205" s="38" t="str">
        <f t="array" ref="Q205">P205&amp;CHOOSE(AND(P205&lt;&gt;{11,12,13})*MIN(4,MOD(P205,10))+1,"th","st","nd","rd","th")</f>
        <v>2nd</v>
      </c>
      <c r="R205" s="35">
        <v>127.387</v>
      </c>
      <c r="S205" s="35">
        <v>47.174999999999997</v>
      </c>
      <c r="T205" s="35">
        <v>0</v>
      </c>
      <c r="U205" s="35">
        <v>174.56200000000001</v>
      </c>
      <c r="V205" s="36">
        <v>22.658999999999999</v>
      </c>
      <c r="W205" s="220">
        <f t="shared" si="40"/>
        <v>4.8559814358737855E-3</v>
      </c>
      <c r="X205" s="29">
        <f t="shared" si="41"/>
        <v>3</v>
      </c>
      <c r="Y205" s="38" t="str">
        <f t="array" ref="Y205">X205&amp;CHOOSE(AND(X205&lt;&gt;{11,12,13})*MIN(4,MOD(X205,10))+1,"th","st","nd","rd","th")</f>
        <v>3rd</v>
      </c>
      <c r="Z205" s="37">
        <v>4.532</v>
      </c>
      <c r="AA205" s="28">
        <v>44</v>
      </c>
      <c r="AB205" s="221">
        <f t="shared" si="42"/>
        <v>9.4295062967671376E-3</v>
      </c>
      <c r="AC205" s="29">
        <f t="shared" si="43"/>
        <v>68</v>
      </c>
      <c r="AD205" s="38" t="str">
        <f t="array" ref="AD205">AC205&amp;CHOOSE(AND(AC205&lt;&gt;{11,12,13})*MIN(4,MOD(AC205,10))+1,"th","st","nd","rd","th")</f>
        <v>68th</v>
      </c>
      <c r="AE205" s="37">
        <v>26.4</v>
      </c>
      <c r="AF205" s="38">
        <v>4666.2039999999997</v>
      </c>
      <c r="AG205" s="38">
        <v>4693.3230000000003</v>
      </c>
      <c r="AH205" s="38">
        <v>4694.2089999999998</v>
      </c>
      <c r="AI205" s="38">
        <v>4684.5789999999997</v>
      </c>
      <c r="AJ205" s="29">
        <f t="shared" si="44"/>
        <v>83</v>
      </c>
      <c r="AK205" s="38" t="str">
        <f t="array" ref="AK205">AJ205&amp;CHOOSE(AND(AJ205&lt;&gt;{11,12,13})*MIN(4,MOD(AJ205,10))+1,"th","st","nd","rd","th")</f>
        <v>83rd</v>
      </c>
      <c r="AL205" s="38">
        <v>205.494</v>
      </c>
      <c r="AM205" s="38">
        <v>205.494</v>
      </c>
      <c r="AN205" s="38">
        <v>4890.0730000000003</v>
      </c>
      <c r="AO205" s="29">
        <f t="shared" si="45"/>
        <v>80</v>
      </c>
      <c r="AP205" s="38" t="str">
        <f t="array" ref="AP205">AO205&amp;CHOOSE(AND(AO205&lt;&gt;{11,12,13})*MIN(4,MOD(AO205,10))+1,"th","st","nd","rd","th")</f>
        <v>80th</v>
      </c>
      <c r="AQ205" s="77">
        <v>1.06</v>
      </c>
      <c r="AR205" s="36">
        <v>2961.8389999999999</v>
      </c>
      <c r="AS205" s="29">
        <f t="shared" si="46"/>
        <v>58</v>
      </c>
      <c r="AT205" s="38" t="str">
        <f t="array" ref="AT205">AS205&amp;CHOOSE(AND(AS205&lt;&gt;{11,12,13})*MIN(4,MOD(AS205,10))+1,"th","st","nd","rd","th")</f>
        <v>58th</v>
      </c>
      <c r="AU205" s="40">
        <f t="shared" si="47"/>
        <v>1.0129122023829474E-3</v>
      </c>
    </row>
    <row r="206" spans="1:47" x14ac:dyDescent="0.25">
      <c r="A206" s="7">
        <v>125234502</v>
      </c>
      <c r="B206" s="8" t="s">
        <v>330</v>
      </c>
      <c r="C206" s="8" t="s">
        <v>211</v>
      </c>
      <c r="D206" s="27">
        <v>93788</v>
      </c>
      <c r="E206" s="29">
        <f t="shared" si="36"/>
        <v>96</v>
      </c>
      <c r="F206" s="38" t="str">
        <f t="array" ref="F206">E206&amp;CHOOSE(AND(E206&lt;&gt;{11,12,13})*MIN(4,MOD(E206,10))+1,"th","st","nd","rd","th")</f>
        <v>96th</v>
      </c>
      <c r="G206" s="29">
        <v>17577</v>
      </c>
      <c r="H206" s="30">
        <v>0.56630000000000003</v>
      </c>
      <c r="I206" s="31">
        <v>-2.4946000000000002</v>
      </c>
      <c r="J206" s="94">
        <f t="shared" si="37"/>
        <v>480</v>
      </c>
      <c r="K206" s="33">
        <v>0</v>
      </c>
      <c r="L206" s="34">
        <v>4.8599999999999997E-2</v>
      </c>
      <c r="M206" s="29">
        <f t="shared" si="38"/>
        <v>10</v>
      </c>
      <c r="N206" s="38" t="str">
        <f t="array" ref="N206">M206&amp;CHOOSE(AND(M206&lt;&gt;{11,12,13})*MIN(4,MOD(M206,10))+1,"th","st","nd","rd","th")</f>
        <v>10th</v>
      </c>
      <c r="O206" s="34">
        <v>4.5400000000000003E-2</v>
      </c>
      <c r="P206" s="29">
        <f t="shared" si="39"/>
        <v>3</v>
      </c>
      <c r="Q206" s="38" t="str">
        <f t="array" ref="Q206">P206&amp;CHOOSE(AND(P206&lt;&gt;{11,12,13})*MIN(4,MOD(P206,10))+1,"th","st","nd","rd","th")</f>
        <v>3rd</v>
      </c>
      <c r="R206" s="35">
        <v>166.95099999999999</v>
      </c>
      <c r="S206" s="35">
        <v>77.978999999999999</v>
      </c>
      <c r="T206" s="35">
        <v>0</v>
      </c>
      <c r="U206" s="35">
        <v>244.93</v>
      </c>
      <c r="V206" s="36">
        <v>37.558999999999997</v>
      </c>
      <c r="W206" s="220">
        <f t="shared" si="40"/>
        <v>6.5601137955041411E-3</v>
      </c>
      <c r="X206" s="29">
        <f t="shared" si="41"/>
        <v>5</v>
      </c>
      <c r="Y206" s="38" t="str">
        <f t="array" ref="Y206">X206&amp;CHOOSE(AND(X206&lt;&gt;{11,12,13})*MIN(4,MOD(X206,10))+1,"th","st","nd","rd","th")</f>
        <v>5th</v>
      </c>
      <c r="Z206" s="37">
        <v>7.5119999999999996</v>
      </c>
      <c r="AA206" s="28">
        <v>54</v>
      </c>
      <c r="AB206" s="221">
        <f t="shared" si="42"/>
        <v>9.4317246187923965E-3</v>
      </c>
      <c r="AC206" s="29">
        <f t="shared" si="43"/>
        <v>68</v>
      </c>
      <c r="AD206" s="38" t="str">
        <f t="array" ref="AD206">AC206&amp;CHOOSE(AND(AC206&lt;&gt;{11,12,13})*MIN(4,MOD(AC206,10))+1,"th","st","nd","rd","th")</f>
        <v>68th</v>
      </c>
      <c r="AE206" s="37">
        <v>32.4</v>
      </c>
      <c r="AF206" s="38">
        <v>5725.3580000000002</v>
      </c>
      <c r="AG206" s="38">
        <v>5700.0940000000001</v>
      </c>
      <c r="AH206" s="38">
        <v>5570.8410000000003</v>
      </c>
      <c r="AI206" s="38">
        <v>5665.4309999999996</v>
      </c>
      <c r="AJ206" s="29">
        <f t="shared" si="44"/>
        <v>89</v>
      </c>
      <c r="AK206" s="38" t="str">
        <f t="array" ref="AK206">AJ206&amp;CHOOSE(AND(AJ206&lt;&gt;{11,12,13})*MIN(4,MOD(AJ206,10))+1,"th","st","nd","rd","th")</f>
        <v>89th</v>
      </c>
      <c r="AL206" s="38">
        <v>284.84199999999998</v>
      </c>
      <c r="AM206" s="38">
        <v>284.84199999999998</v>
      </c>
      <c r="AN206" s="38">
        <v>5950.2730000000001</v>
      </c>
      <c r="AO206" s="29">
        <f t="shared" si="45"/>
        <v>86</v>
      </c>
      <c r="AP206" s="38" t="str">
        <f t="array" ref="AP206">AO206&amp;CHOOSE(AND(AO206&lt;&gt;{11,12,13})*MIN(4,MOD(AO206,10))+1,"th","st","nd","rd","th")</f>
        <v>86th</v>
      </c>
      <c r="AQ206" s="77">
        <v>0.78</v>
      </c>
      <c r="AR206" s="36">
        <v>2628.319</v>
      </c>
      <c r="AS206" s="29">
        <f t="shared" si="46"/>
        <v>51</v>
      </c>
      <c r="AT206" s="38" t="str">
        <f t="array" ref="AT206">AS206&amp;CHOOSE(AND(AS206&lt;&gt;{11,12,13})*MIN(4,MOD(AS206,10))+1,"th","st","nd","rd","th")</f>
        <v>51st</v>
      </c>
      <c r="AU206" s="40">
        <f t="shared" si="47"/>
        <v>8.9885249902339249E-4</v>
      </c>
    </row>
    <row r="207" spans="1:47" x14ac:dyDescent="0.25">
      <c r="A207" s="7">
        <v>125235103</v>
      </c>
      <c r="B207" s="8" t="s">
        <v>342</v>
      </c>
      <c r="C207" s="8" t="s">
        <v>211</v>
      </c>
      <c r="D207" s="27">
        <v>57266</v>
      </c>
      <c r="E207" s="29">
        <f t="shared" si="36"/>
        <v>65</v>
      </c>
      <c r="F207" s="38" t="str">
        <f t="array" ref="F207">E207&amp;CHOOSE(AND(E207&lt;&gt;{11,12,13})*MIN(4,MOD(E207,10))+1,"th","st","nd","rd","th")</f>
        <v>65th</v>
      </c>
      <c r="G207" s="29">
        <v>9137</v>
      </c>
      <c r="H207" s="30">
        <v>0.92749999999999999</v>
      </c>
      <c r="I207" s="31">
        <v>-0.9536</v>
      </c>
      <c r="J207" s="94">
        <f t="shared" si="37"/>
        <v>433</v>
      </c>
      <c r="K207" s="33">
        <v>0</v>
      </c>
      <c r="L207" s="34">
        <v>0.13170000000000001</v>
      </c>
      <c r="M207" s="29">
        <f t="shared" si="38"/>
        <v>45</v>
      </c>
      <c r="N207" s="38" t="str">
        <f t="array" ref="N207">M207&amp;CHOOSE(AND(M207&lt;&gt;{11,12,13})*MIN(4,MOD(M207,10))+1,"th","st","nd","rd","th")</f>
        <v>45th</v>
      </c>
      <c r="O207" s="34">
        <v>0.15390000000000001</v>
      </c>
      <c r="P207" s="29">
        <f t="shared" si="39"/>
        <v>39</v>
      </c>
      <c r="Q207" s="38" t="str">
        <f t="array" ref="Q207">P207&amp;CHOOSE(AND(P207&lt;&gt;{11,12,13})*MIN(4,MOD(P207,10))+1,"th","st","nd","rd","th")</f>
        <v>39th</v>
      </c>
      <c r="R207" s="35">
        <v>277.87299999999999</v>
      </c>
      <c r="S207" s="35">
        <v>162.35599999999999</v>
      </c>
      <c r="T207" s="35">
        <v>0</v>
      </c>
      <c r="U207" s="35">
        <v>440.22899999999998</v>
      </c>
      <c r="V207" s="36">
        <v>46.091999999999999</v>
      </c>
      <c r="W207" s="220">
        <f t="shared" si="40"/>
        <v>1.3107399515482353E-2</v>
      </c>
      <c r="X207" s="29">
        <f t="shared" si="41"/>
        <v>13</v>
      </c>
      <c r="Y207" s="38" t="str">
        <f t="array" ref="Y207">X207&amp;CHOOSE(AND(X207&lt;&gt;{11,12,13})*MIN(4,MOD(X207,10))+1,"th","st","nd","rd","th")</f>
        <v>13th</v>
      </c>
      <c r="Z207" s="37">
        <v>9.218</v>
      </c>
      <c r="AA207" s="28">
        <v>33</v>
      </c>
      <c r="AB207" s="221">
        <f t="shared" si="42"/>
        <v>9.3843657036127241E-3</v>
      </c>
      <c r="AC207" s="29">
        <f t="shared" si="43"/>
        <v>68</v>
      </c>
      <c r="AD207" s="38" t="str">
        <f t="array" ref="AD207">AC207&amp;CHOOSE(AND(AC207&lt;&gt;{11,12,13})*MIN(4,MOD(AC207,10))+1,"th","st","nd","rd","th")</f>
        <v>68th</v>
      </c>
      <c r="AE207" s="37">
        <v>19.8</v>
      </c>
      <c r="AF207" s="38">
        <v>3516.4870000000001</v>
      </c>
      <c r="AG207" s="38">
        <v>3534.1880000000001</v>
      </c>
      <c r="AH207" s="38">
        <v>3552.1410000000001</v>
      </c>
      <c r="AI207" s="38">
        <v>3534.2719999999999</v>
      </c>
      <c r="AJ207" s="29">
        <f t="shared" si="44"/>
        <v>72</v>
      </c>
      <c r="AK207" s="38" t="str">
        <f t="array" ref="AK207">AJ207&amp;CHOOSE(AND(AJ207&lt;&gt;{11,12,13})*MIN(4,MOD(AJ207,10))+1,"th","st","nd","rd","th")</f>
        <v>72nd</v>
      </c>
      <c r="AL207" s="38">
        <v>469.24700000000001</v>
      </c>
      <c r="AM207" s="38">
        <v>469.24700000000001</v>
      </c>
      <c r="AN207" s="38">
        <v>4003.5189999999998</v>
      </c>
      <c r="AO207" s="29">
        <f t="shared" si="45"/>
        <v>72</v>
      </c>
      <c r="AP207" s="38" t="str">
        <f t="array" ref="AP207">AO207&amp;CHOOSE(AND(AO207&lt;&gt;{11,12,13})*MIN(4,MOD(AO207,10))+1,"th","st","nd","rd","th")</f>
        <v>72nd</v>
      </c>
      <c r="AQ207" s="77">
        <v>1.1499999999999999</v>
      </c>
      <c r="AR207" s="36">
        <v>4270.2529999999997</v>
      </c>
      <c r="AS207" s="29">
        <f t="shared" si="46"/>
        <v>74</v>
      </c>
      <c r="AT207" s="38" t="str">
        <f t="array" ref="AT207">AS207&amp;CHOOSE(AND(AS207&lt;&gt;{11,12,13})*MIN(4,MOD(AS207,10))+1,"th","st","nd","rd","th")</f>
        <v>74th</v>
      </c>
      <c r="AU207" s="40">
        <f t="shared" si="47"/>
        <v>1.4603735621559401E-3</v>
      </c>
    </row>
    <row r="208" spans="1:47" x14ac:dyDescent="0.25">
      <c r="A208" s="7">
        <v>125235502</v>
      </c>
      <c r="B208" s="8" t="s">
        <v>391</v>
      </c>
      <c r="C208" s="8" t="s">
        <v>211</v>
      </c>
      <c r="D208" s="27">
        <v>78891</v>
      </c>
      <c r="E208" s="29">
        <f t="shared" si="36"/>
        <v>91</v>
      </c>
      <c r="F208" s="38" t="str">
        <f t="array" ref="F208">E208&amp;CHOOSE(AND(E208&lt;&gt;{11,12,13})*MIN(4,MOD(E208,10))+1,"th","st","nd","rd","th")</f>
        <v>91st</v>
      </c>
      <c r="G208" s="29">
        <v>13100</v>
      </c>
      <c r="H208" s="30">
        <v>0.67330000000000001</v>
      </c>
      <c r="I208" s="31">
        <v>-0.12839999999999999</v>
      </c>
      <c r="J208" s="94">
        <f t="shared" si="37"/>
        <v>373</v>
      </c>
      <c r="K208" s="33">
        <v>0</v>
      </c>
      <c r="L208" s="34">
        <v>3.1699999999999999E-2</v>
      </c>
      <c r="M208" s="29">
        <f t="shared" si="38"/>
        <v>5</v>
      </c>
      <c r="N208" s="38" t="str">
        <f t="array" ref="N208">M208&amp;CHOOSE(AND(M208&lt;&gt;{11,12,13})*MIN(4,MOD(M208,10))+1,"th","st","nd","rd","th")</f>
        <v>5th</v>
      </c>
      <c r="O208" s="34">
        <v>0.17299999999999999</v>
      </c>
      <c r="P208" s="29">
        <f t="shared" si="39"/>
        <v>48</v>
      </c>
      <c r="Q208" s="38" t="str">
        <f t="array" ref="Q208">P208&amp;CHOOSE(AND(P208&lt;&gt;{11,12,13})*MIN(4,MOD(P208,10))+1,"th","st","nd","rd","th")</f>
        <v>48th</v>
      </c>
      <c r="R208" s="35">
        <v>62.012</v>
      </c>
      <c r="S208" s="35">
        <v>169.21299999999999</v>
      </c>
      <c r="T208" s="35">
        <v>0</v>
      </c>
      <c r="U208" s="35">
        <v>231.22499999999999</v>
      </c>
      <c r="V208" s="36">
        <v>24.335999999999999</v>
      </c>
      <c r="W208" s="220">
        <f t="shared" si="40"/>
        <v>7.4642086960362338E-3</v>
      </c>
      <c r="X208" s="29">
        <f t="shared" si="41"/>
        <v>5</v>
      </c>
      <c r="Y208" s="38" t="str">
        <f t="array" ref="Y208">X208&amp;CHOOSE(AND(X208&lt;&gt;{11,12,13})*MIN(4,MOD(X208,10))+1,"th","st","nd","rd","th")</f>
        <v>5th</v>
      </c>
      <c r="Z208" s="37">
        <v>4.867</v>
      </c>
      <c r="AA208" s="28">
        <v>92</v>
      </c>
      <c r="AB208" s="221">
        <f t="shared" si="42"/>
        <v>2.8217751480741845E-2</v>
      </c>
      <c r="AC208" s="29">
        <f t="shared" si="43"/>
        <v>88</v>
      </c>
      <c r="AD208" s="38" t="str">
        <f t="array" ref="AD208">AC208&amp;CHOOSE(AND(AC208&lt;&gt;{11,12,13})*MIN(4,MOD(AC208,10))+1,"th","st","nd","rd","th")</f>
        <v>88th</v>
      </c>
      <c r="AE208" s="37">
        <v>55.2</v>
      </c>
      <c r="AF208" s="38">
        <v>3260.3589999999999</v>
      </c>
      <c r="AG208" s="38">
        <v>3317.5880000000002</v>
      </c>
      <c r="AH208" s="38">
        <v>3297.9</v>
      </c>
      <c r="AI208" s="38">
        <v>3291.9490000000001</v>
      </c>
      <c r="AJ208" s="29">
        <f t="shared" si="44"/>
        <v>69</v>
      </c>
      <c r="AK208" s="38" t="str">
        <f t="array" ref="AK208">AJ208&amp;CHOOSE(AND(AJ208&lt;&gt;{11,12,13})*MIN(4,MOD(AJ208,10))+1,"th","st","nd","rd","th")</f>
        <v>69th</v>
      </c>
      <c r="AL208" s="38">
        <v>291.29199999999997</v>
      </c>
      <c r="AM208" s="38">
        <v>291.29199999999997</v>
      </c>
      <c r="AN208" s="38">
        <v>3583.241</v>
      </c>
      <c r="AO208" s="29">
        <f t="shared" si="45"/>
        <v>67</v>
      </c>
      <c r="AP208" s="38" t="str">
        <f t="array" ref="AP208">AO208&amp;CHOOSE(AND(AO208&lt;&gt;{11,12,13})*MIN(4,MOD(AO208,10))+1,"th","st","nd","rd","th")</f>
        <v>67th</v>
      </c>
      <c r="AQ208" s="77">
        <v>0.74</v>
      </c>
      <c r="AR208" s="36">
        <v>1785.3209999999999</v>
      </c>
      <c r="AS208" s="29">
        <f t="shared" si="46"/>
        <v>28</v>
      </c>
      <c r="AT208" s="38" t="str">
        <f t="array" ref="AT208">AS208&amp;CHOOSE(AND(AS208&lt;&gt;{11,12,13})*MIN(4,MOD(AS208,10))+1,"th","st","nd","rd","th")</f>
        <v>28th</v>
      </c>
      <c r="AU208" s="40">
        <f t="shared" si="47"/>
        <v>6.1055763870707547E-4</v>
      </c>
    </row>
    <row r="209" spans="1:47" x14ac:dyDescent="0.25">
      <c r="A209" s="7">
        <v>125236903</v>
      </c>
      <c r="B209" s="8" t="s">
        <v>480</v>
      </c>
      <c r="C209" s="8" t="s">
        <v>211</v>
      </c>
      <c r="D209" s="27">
        <v>74003</v>
      </c>
      <c r="E209" s="29">
        <f t="shared" si="36"/>
        <v>89</v>
      </c>
      <c r="F209" s="38" t="str">
        <f t="array" ref="F209">E209&amp;CHOOSE(AND(E209&lt;&gt;{11,12,13})*MIN(4,MOD(E209,10))+1,"th","st","nd","rd","th")</f>
        <v>89th</v>
      </c>
      <c r="G209" s="29">
        <v>10256</v>
      </c>
      <c r="H209" s="30">
        <v>0.7177</v>
      </c>
      <c r="I209" s="31">
        <v>-1.5934999999999999</v>
      </c>
      <c r="J209" s="94">
        <f t="shared" si="37"/>
        <v>459</v>
      </c>
      <c r="K209" s="33">
        <v>0</v>
      </c>
      <c r="L209" s="34">
        <v>4.1099999999999998E-2</v>
      </c>
      <c r="M209" s="29">
        <f t="shared" si="38"/>
        <v>8</v>
      </c>
      <c r="N209" s="38" t="str">
        <f t="array" ref="N209">M209&amp;CHOOSE(AND(M209&lt;&gt;{11,12,13})*MIN(4,MOD(M209,10))+1,"th","st","nd","rd","th")</f>
        <v>8th</v>
      </c>
      <c r="O209" s="34">
        <v>0.10879999999999999</v>
      </c>
      <c r="P209" s="29">
        <f t="shared" si="39"/>
        <v>18</v>
      </c>
      <c r="Q209" s="38" t="str">
        <f t="array" ref="Q209">P209&amp;CHOOSE(AND(P209&lt;&gt;{11,12,13})*MIN(4,MOD(P209,10))+1,"th","st","nd","rd","th")</f>
        <v>18th</v>
      </c>
      <c r="R209" s="35">
        <v>83.176000000000002</v>
      </c>
      <c r="S209" s="35">
        <v>110.09099999999999</v>
      </c>
      <c r="T209" s="35">
        <v>0</v>
      </c>
      <c r="U209" s="35">
        <v>193.267</v>
      </c>
      <c r="V209" s="36">
        <v>50.527000000000001</v>
      </c>
      <c r="W209" s="220">
        <f t="shared" si="40"/>
        <v>1.4980284028580747E-2</v>
      </c>
      <c r="X209" s="29">
        <f t="shared" si="41"/>
        <v>18</v>
      </c>
      <c r="Y209" s="38" t="str">
        <f t="array" ref="Y209">X209&amp;CHOOSE(AND(X209&lt;&gt;{11,12,13})*MIN(4,MOD(X209,10))+1,"th","st","nd","rd","th")</f>
        <v>18th</v>
      </c>
      <c r="Z209" s="37">
        <v>10.105</v>
      </c>
      <c r="AA209" s="28">
        <v>27</v>
      </c>
      <c r="AB209" s="221">
        <f t="shared" si="42"/>
        <v>8.0049808769901264E-3</v>
      </c>
      <c r="AC209" s="29">
        <f t="shared" si="43"/>
        <v>64</v>
      </c>
      <c r="AD209" s="38" t="str">
        <f t="array" ref="AD209">AC209&amp;CHOOSE(AND(AC209&lt;&gt;{11,12,13})*MIN(4,MOD(AC209,10))+1,"th","st","nd","rd","th")</f>
        <v>64th</v>
      </c>
      <c r="AE209" s="37">
        <v>16.2</v>
      </c>
      <c r="AF209" s="38">
        <v>3372.9</v>
      </c>
      <c r="AG209" s="38">
        <v>3419.7220000000002</v>
      </c>
      <c r="AH209" s="38">
        <v>3367.7020000000002</v>
      </c>
      <c r="AI209" s="38">
        <v>3386.7750000000001</v>
      </c>
      <c r="AJ209" s="29">
        <f t="shared" si="44"/>
        <v>70</v>
      </c>
      <c r="AK209" s="38" t="str">
        <f t="array" ref="AK209">AJ209&amp;CHOOSE(AND(AJ209&lt;&gt;{11,12,13})*MIN(4,MOD(AJ209,10))+1,"th","st","nd","rd","th")</f>
        <v>70th</v>
      </c>
      <c r="AL209" s="38">
        <v>219.572</v>
      </c>
      <c r="AM209" s="38">
        <v>219.572</v>
      </c>
      <c r="AN209" s="38">
        <v>3606.3470000000002</v>
      </c>
      <c r="AO209" s="29">
        <f t="shared" si="45"/>
        <v>67</v>
      </c>
      <c r="AP209" s="38" t="str">
        <f t="array" ref="AP209">AO209&amp;CHOOSE(AND(AO209&lt;&gt;{11,12,13})*MIN(4,MOD(AO209,10))+1,"th","st","nd","rd","th")</f>
        <v>67th</v>
      </c>
      <c r="AQ209" s="77">
        <v>0.89</v>
      </c>
      <c r="AR209" s="36">
        <v>2303.5650000000001</v>
      </c>
      <c r="AS209" s="29">
        <f t="shared" si="46"/>
        <v>44</v>
      </c>
      <c r="AT209" s="38" t="str">
        <f t="array" ref="AT209">AS209&amp;CHOOSE(AND(AS209&lt;&gt;{11,12,13})*MIN(4,MOD(AS209,10))+1,"th","st","nd","rd","th")</f>
        <v>44th</v>
      </c>
      <c r="AU209" s="40">
        <f t="shared" si="47"/>
        <v>7.8779065893935286E-4</v>
      </c>
    </row>
    <row r="210" spans="1:47" x14ac:dyDescent="0.25">
      <c r="A210" s="7">
        <v>125237603</v>
      </c>
      <c r="B210" s="8" t="s">
        <v>509</v>
      </c>
      <c r="C210" s="8" t="s">
        <v>211</v>
      </c>
      <c r="D210" s="27">
        <v>100129</v>
      </c>
      <c r="E210" s="29">
        <f t="shared" si="36"/>
        <v>97</v>
      </c>
      <c r="F210" s="38" t="str">
        <f t="array" ref="F210">E210&amp;CHOOSE(AND(E210&lt;&gt;{11,12,13})*MIN(4,MOD(E210,10))+1,"th","st","nd","rd","th")</f>
        <v>97th</v>
      </c>
      <c r="G210" s="29">
        <v>9710</v>
      </c>
      <c r="H210" s="30">
        <v>0.53049999999999997</v>
      </c>
      <c r="I210" s="31">
        <v>-0.6966</v>
      </c>
      <c r="J210" s="94">
        <f t="shared" si="37"/>
        <v>420</v>
      </c>
      <c r="K210" s="33">
        <v>0</v>
      </c>
      <c r="L210" s="34">
        <v>4.8300000000000003E-2</v>
      </c>
      <c r="M210" s="29">
        <f t="shared" si="38"/>
        <v>9</v>
      </c>
      <c r="N210" s="38" t="str">
        <f t="array" ref="N210">M210&amp;CHOOSE(AND(M210&lt;&gt;{11,12,13})*MIN(4,MOD(M210,10))+1,"th","st","nd","rd","th")</f>
        <v>9th</v>
      </c>
      <c r="O210" s="34">
        <v>3.3799999999999997E-2</v>
      </c>
      <c r="P210" s="29">
        <f t="shared" si="39"/>
        <v>2</v>
      </c>
      <c r="Q210" s="38" t="str">
        <f t="array" ref="Q210">P210&amp;CHOOSE(AND(P210&lt;&gt;{11,12,13})*MIN(4,MOD(P210,10))+1,"th","st","nd","rd","th")</f>
        <v>2nd</v>
      </c>
      <c r="R210" s="35">
        <v>107.279</v>
      </c>
      <c r="S210" s="35">
        <v>37.536000000000001</v>
      </c>
      <c r="T210" s="35">
        <v>0</v>
      </c>
      <c r="U210" s="35">
        <v>144.815</v>
      </c>
      <c r="V210" s="36">
        <v>10.738</v>
      </c>
      <c r="W210" s="220">
        <f t="shared" si="40"/>
        <v>2.9007400155707445E-3</v>
      </c>
      <c r="X210" s="29">
        <f t="shared" si="41"/>
        <v>2</v>
      </c>
      <c r="Y210" s="38" t="str">
        <f t="array" ref="Y210">X210&amp;CHOOSE(AND(X210&lt;&gt;{11,12,13})*MIN(4,MOD(X210,10))+1,"th","st","nd","rd","th")</f>
        <v>2nd</v>
      </c>
      <c r="Z210" s="37">
        <v>2.1480000000000001</v>
      </c>
      <c r="AA210" s="28">
        <v>106</v>
      </c>
      <c r="AB210" s="221">
        <f t="shared" si="42"/>
        <v>2.8634609950689043E-2</v>
      </c>
      <c r="AC210" s="29">
        <f t="shared" si="43"/>
        <v>89</v>
      </c>
      <c r="AD210" s="38" t="str">
        <f t="array" ref="AD210">AC210&amp;CHOOSE(AND(AC210&lt;&gt;{11,12,13})*MIN(4,MOD(AC210,10))+1,"th","st","nd","rd","th")</f>
        <v>89th</v>
      </c>
      <c r="AE210" s="37">
        <v>63.6</v>
      </c>
      <c r="AF210" s="38">
        <v>3701.8139999999999</v>
      </c>
      <c r="AG210" s="38">
        <v>3561.1019999999999</v>
      </c>
      <c r="AH210" s="38">
        <v>3586.3009999999999</v>
      </c>
      <c r="AI210" s="38">
        <v>3616.4059999999999</v>
      </c>
      <c r="AJ210" s="29">
        <f t="shared" si="44"/>
        <v>73</v>
      </c>
      <c r="AK210" s="38" t="str">
        <f t="array" ref="AK210">AJ210&amp;CHOOSE(AND(AJ210&lt;&gt;{11,12,13})*MIN(4,MOD(AJ210,10))+1,"th","st","nd","rd","th")</f>
        <v>73rd</v>
      </c>
      <c r="AL210" s="38">
        <v>210.56299999999999</v>
      </c>
      <c r="AM210" s="38">
        <v>210.56299999999999</v>
      </c>
      <c r="AN210" s="38">
        <v>3826.9690000000001</v>
      </c>
      <c r="AO210" s="29">
        <f t="shared" si="45"/>
        <v>70</v>
      </c>
      <c r="AP210" s="38" t="str">
        <f t="array" ref="AP210">AO210&amp;CHOOSE(AND(AO210&lt;&gt;{11,12,13})*MIN(4,MOD(AO210,10))+1,"th","st","nd","rd","th")</f>
        <v>70th</v>
      </c>
      <c r="AQ210" s="77">
        <v>0.82</v>
      </c>
      <c r="AR210" s="36">
        <v>1664.77</v>
      </c>
      <c r="AS210" s="29">
        <f t="shared" si="46"/>
        <v>24</v>
      </c>
      <c r="AT210" s="38" t="str">
        <f t="array" ref="AT210">AS210&amp;CHOOSE(AND(AS210&lt;&gt;{11,12,13})*MIN(4,MOD(AS210,10))+1,"th","st","nd","rd","th")</f>
        <v>24th</v>
      </c>
      <c r="AU210" s="40">
        <f t="shared" si="47"/>
        <v>5.6933069189819537E-4</v>
      </c>
    </row>
    <row r="211" spans="1:47" x14ac:dyDescent="0.25">
      <c r="A211" s="7">
        <v>125237702</v>
      </c>
      <c r="B211" s="8" t="s">
        <v>516</v>
      </c>
      <c r="C211" s="8" t="s">
        <v>211</v>
      </c>
      <c r="D211" s="27">
        <v>61444</v>
      </c>
      <c r="E211" s="29">
        <f t="shared" si="36"/>
        <v>72</v>
      </c>
      <c r="F211" s="38" t="str">
        <f t="array" ref="F211">E211&amp;CHOOSE(AND(E211&lt;&gt;{11,12,13})*MIN(4,MOD(E211,10))+1,"th","st","nd","rd","th")</f>
        <v>72nd</v>
      </c>
      <c r="G211" s="29">
        <v>15583</v>
      </c>
      <c r="H211" s="30">
        <v>0.86439999999999995</v>
      </c>
      <c r="I211" s="31">
        <v>-3.1518999999999999</v>
      </c>
      <c r="J211" s="94">
        <f t="shared" si="37"/>
        <v>486</v>
      </c>
      <c r="K211" s="33">
        <v>0</v>
      </c>
      <c r="L211" s="34">
        <v>0.1066</v>
      </c>
      <c r="M211" s="29">
        <f t="shared" si="38"/>
        <v>34</v>
      </c>
      <c r="N211" s="38" t="str">
        <f t="array" ref="N211">M211&amp;CHOOSE(AND(M211&lt;&gt;{11,12,13})*MIN(4,MOD(M211,10))+1,"th","st","nd","rd","th")</f>
        <v>34th</v>
      </c>
      <c r="O211" s="34">
        <v>0.19750000000000001</v>
      </c>
      <c r="P211" s="29">
        <f t="shared" si="39"/>
        <v>59</v>
      </c>
      <c r="Q211" s="38" t="str">
        <f t="array" ref="Q211">P211&amp;CHOOSE(AND(P211&lt;&gt;{11,12,13})*MIN(4,MOD(P211,10))+1,"th","st","nd","rd","th")</f>
        <v>59th</v>
      </c>
      <c r="R211" s="35">
        <v>347.13499999999999</v>
      </c>
      <c r="S211" s="35">
        <v>321.572</v>
      </c>
      <c r="T211" s="35">
        <v>0</v>
      </c>
      <c r="U211" s="35">
        <v>668.70699999999999</v>
      </c>
      <c r="V211" s="36">
        <v>58.402999999999999</v>
      </c>
      <c r="W211" s="220">
        <f t="shared" si="40"/>
        <v>1.0760805117458104E-2</v>
      </c>
      <c r="X211" s="29">
        <f t="shared" si="41"/>
        <v>10</v>
      </c>
      <c r="Y211" s="38" t="str">
        <f t="array" ref="Y211">X211&amp;CHOOSE(AND(X211&lt;&gt;{11,12,13})*MIN(4,MOD(X211,10))+1,"th","st","nd","rd","th")</f>
        <v>10th</v>
      </c>
      <c r="Z211" s="37">
        <v>11.680999999999999</v>
      </c>
      <c r="AA211" s="28">
        <v>40</v>
      </c>
      <c r="AB211" s="221">
        <f t="shared" si="42"/>
        <v>7.3700358662795434E-3</v>
      </c>
      <c r="AC211" s="29">
        <f t="shared" si="43"/>
        <v>63</v>
      </c>
      <c r="AD211" s="38" t="str">
        <f t="array" ref="AD211">AC211&amp;CHOOSE(AND(AC211&lt;&gt;{11,12,13})*MIN(4,MOD(AC211,10))+1,"th","st","nd","rd","th")</f>
        <v>63rd</v>
      </c>
      <c r="AE211" s="37">
        <v>24</v>
      </c>
      <c r="AF211" s="38">
        <v>5427.3819999999996</v>
      </c>
      <c r="AG211" s="38">
        <v>5524.8310000000001</v>
      </c>
      <c r="AH211" s="38">
        <v>5602.1840000000002</v>
      </c>
      <c r="AI211" s="38">
        <v>5518.1319999999996</v>
      </c>
      <c r="AJ211" s="29">
        <f t="shared" si="44"/>
        <v>88</v>
      </c>
      <c r="AK211" s="38" t="str">
        <f t="array" ref="AK211">AJ211&amp;CHOOSE(AND(AJ211&lt;&gt;{11,12,13})*MIN(4,MOD(AJ211,10))+1,"th","st","nd","rd","th")</f>
        <v>88th</v>
      </c>
      <c r="AL211" s="38">
        <v>704.38800000000003</v>
      </c>
      <c r="AM211" s="38">
        <v>704.38800000000003</v>
      </c>
      <c r="AN211" s="38">
        <v>6222.52</v>
      </c>
      <c r="AO211" s="29">
        <f t="shared" si="45"/>
        <v>87</v>
      </c>
      <c r="AP211" s="38" t="str">
        <f t="array" ref="AP211">AO211&amp;CHOOSE(AND(AO211&lt;&gt;{11,12,13})*MIN(4,MOD(AO211,10))+1,"th","st","nd","rd","th")</f>
        <v>87th</v>
      </c>
      <c r="AQ211" s="77">
        <v>1.17</v>
      </c>
      <c r="AR211" s="36">
        <v>6293.1329999999998</v>
      </c>
      <c r="AS211" s="29">
        <f t="shared" si="46"/>
        <v>86</v>
      </c>
      <c r="AT211" s="38" t="str">
        <f t="array" ref="AT211">AS211&amp;CHOOSE(AND(AS211&lt;&gt;{11,12,13})*MIN(4,MOD(AS211,10))+1,"th","st","nd","rd","th")</f>
        <v>86th</v>
      </c>
      <c r="AU211" s="40">
        <f t="shared" si="47"/>
        <v>2.1521734324245188E-3</v>
      </c>
    </row>
    <row r="212" spans="1:47" x14ac:dyDescent="0.25">
      <c r="A212" s="7">
        <v>125237903</v>
      </c>
      <c r="B212" s="8" t="s">
        <v>523</v>
      </c>
      <c r="C212" s="8" t="s">
        <v>211</v>
      </c>
      <c r="D212" s="27">
        <v>89057</v>
      </c>
      <c r="E212" s="29">
        <f t="shared" si="36"/>
        <v>95</v>
      </c>
      <c r="F212" s="38" t="str">
        <f t="array" ref="F212">E212&amp;CHOOSE(AND(E212&lt;&gt;{11,12,13})*MIN(4,MOD(E212,10))+1,"th","st","nd","rd","th")</f>
        <v>95th</v>
      </c>
      <c r="G212" s="29">
        <v>14057</v>
      </c>
      <c r="H212" s="30">
        <v>0.59640000000000004</v>
      </c>
      <c r="I212" s="31">
        <v>2.07E-2</v>
      </c>
      <c r="J212" s="94">
        <f t="shared" si="37"/>
        <v>355</v>
      </c>
      <c r="K212" s="33">
        <v>0</v>
      </c>
      <c r="L212" s="34">
        <v>3.15E-2</v>
      </c>
      <c r="M212" s="29">
        <f t="shared" si="38"/>
        <v>4</v>
      </c>
      <c r="N212" s="38" t="str">
        <f t="array" ref="N212">M212&amp;CHOOSE(AND(M212&lt;&gt;{11,12,13})*MIN(4,MOD(M212,10))+1,"th","st","nd","rd","th")</f>
        <v>4th</v>
      </c>
      <c r="O212" s="34">
        <v>3.0599999999999999E-2</v>
      </c>
      <c r="P212" s="29">
        <f t="shared" si="39"/>
        <v>1</v>
      </c>
      <c r="Q212" s="38" t="str">
        <f t="array" ref="Q212">P212&amp;CHOOSE(AND(P212&lt;&gt;{11,12,13})*MIN(4,MOD(P212,10))+1,"th","st","nd","rd","th")</f>
        <v>1st</v>
      </c>
      <c r="R212" s="35">
        <v>70.167000000000002</v>
      </c>
      <c r="S212" s="35">
        <v>34.081000000000003</v>
      </c>
      <c r="T212" s="35">
        <v>0</v>
      </c>
      <c r="U212" s="35">
        <v>104.248</v>
      </c>
      <c r="V212" s="36">
        <v>39.393000000000001</v>
      </c>
      <c r="W212" s="220">
        <f t="shared" si="40"/>
        <v>1.0610837637456986E-2</v>
      </c>
      <c r="X212" s="29">
        <f t="shared" si="41"/>
        <v>9</v>
      </c>
      <c r="Y212" s="38" t="str">
        <f t="array" ref="Y212">X212&amp;CHOOSE(AND(X212&lt;&gt;{11,12,13})*MIN(4,MOD(X212,10))+1,"th","st","nd","rd","th")</f>
        <v>9th</v>
      </c>
      <c r="Z212" s="37">
        <v>7.8789999999999996</v>
      </c>
      <c r="AA212" s="28">
        <v>56</v>
      </c>
      <c r="AB212" s="221">
        <f t="shared" si="42"/>
        <v>1.5084073507922506E-2</v>
      </c>
      <c r="AC212" s="29">
        <f t="shared" si="43"/>
        <v>78</v>
      </c>
      <c r="AD212" s="38" t="str">
        <f t="array" ref="AD212">AC212&amp;CHOOSE(AND(AC212&lt;&gt;{11,12,13})*MIN(4,MOD(AC212,10))+1,"th","st","nd","rd","th")</f>
        <v>78th</v>
      </c>
      <c r="AE212" s="37">
        <v>33.6</v>
      </c>
      <c r="AF212" s="38">
        <v>3712.5250000000001</v>
      </c>
      <c r="AG212" s="38">
        <v>3694.3310000000001</v>
      </c>
      <c r="AH212" s="38">
        <v>3715.7150000000001</v>
      </c>
      <c r="AI212" s="38">
        <v>3707.5239999999999</v>
      </c>
      <c r="AJ212" s="29">
        <f t="shared" si="44"/>
        <v>74</v>
      </c>
      <c r="AK212" s="38" t="str">
        <f t="array" ref="AK212">AJ212&amp;CHOOSE(AND(AJ212&lt;&gt;{11,12,13})*MIN(4,MOD(AJ212,10))+1,"th","st","nd","rd","th")</f>
        <v>74th</v>
      </c>
      <c r="AL212" s="38">
        <v>145.727</v>
      </c>
      <c r="AM212" s="38">
        <v>145.727</v>
      </c>
      <c r="AN212" s="38">
        <v>3853.2510000000002</v>
      </c>
      <c r="AO212" s="29">
        <f t="shared" si="45"/>
        <v>70</v>
      </c>
      <c r="AP212" s="38" t="str">
        <f t="array" ref="AP212">AO212&amp;CHOOSE(AND(AO212&lt;&gt;{11,12,13})*MIN(4,MOD(AO212,10))+1,"th","st","nd","rd","th")</f>
        <v>70th</v>
      </c>
      <c r="AQ212" s="77">
        <v>0.64</v>
      </c>
      <c r="AR212" s="36">
        <v>1470.77</v>
      </c>
      <c r="AS212" s="29">
        <f t="shared" si="46"/>
        <v>18</v>
      </c>
      <c r="AT212" s="38" t="str">
        <f t="array" ref="AT212">AS212&amp;CHOOSE(AND(AS212&lt;&gt;{11,12,13})*MIN(4,MOD(AS212,10))+1,"th","st","nd","rd","th")</f>
        <v>18th</v>
      </c>
      <c r="AU212" s="40">
        <f t="shared" si="47"/>
        <v>5.0298509807547521E-4</v>
      </c>
    </row>
    <row r="213" spans="1:47" x14ac:dyDescent="0.25">
      <c r="A213" s="7">
        <v>125238402</v>
      </c>
      <c r="B213" s="8" t="s">
        <v>559</v>
      </c>
      <c r="C213" s="8" t="s">
        <v>211</v>
      </c>
      <c r="D213" s="27">
        <v>48918</v>
      </c>
      <c r="E213" s="29">
        <f t="shared" si="36"/>
        <v>42</v>
      </c>
      <c r="F213" s="38" t="str">
        <f t="array" ref="F213">E213&amp;CHOOSE(AND(E213&lt;&gt;{11,12,13})*MIN(4,MOD(E213,10))+1,"th","st","nd","rd","th")</f>
        <v>42nd</v>
      </c>
      <c r="G213" s="29">
        <v>11191</v>
      </c>
      <c r="H213" s="30">
        <v>1.0858000000000001</v>
      </c>
      <c r="I213" s="31">
        <v>-4.5179999999999998</v>
      </c>
      <c r="J213" s="94">
        <f t="shared" si="37"/>
        <v>491</v>
      </c>
      <c r="K213" s="33">
        <v>0</v>
      </c>
      <c r="L213" s="34">
        <v>0.24690000000000001</v>
      </c>
      <c r="M213" s="29">
        <f t="shared" si="38"/>
        <v>85</v>
      </c>
      <c r="N213" s="38" t="str">
        <f t="array" ref="N213">M213&amp;CHOOSE(AND(M213&lt;&gt;{11,12,13})*MIN(4,MOD(M213,10))+1,"th","st","nd","rd","th")</f>
        <v>85th</v>
      </c>
      <c r="O213" s="34">
        <v>0.28420000000000001</v>
      </c>
      <c r="P213" s="29">
        <f t="shared" si="39"/>
        <v>93</v>
      </c>
      <c r="Q213" s="38" t="str">
        <f t="array" ref="Q213">P213&amp;CHOOSE(AND(P213&lt;&gt;{11,12,13})*MIN(4,MOD(P213,10))+1,"th","st","nd","rd","th")</f>
        <v>93rd</v>
      </c>
      <c r="R213" s="35">
        <v>664.32600000000002</v>
      </c>
      <c r="S213" s="35">
        <v>382.34399999999999</v>
      </c>
      <c r="T213" s="35">
        <v>0</v>
      </c>
      <c r="U213" s="35">
        <v>1046.67</v>
      </c>
      <c r="V213" s="36">
        <v>242.26300000000001</v>
      </c>
      <c r="W213" s="220">
        <f t="shared" si="40"/>
        <v>5.4022973639541484E-2</v>
      </c>
      <c r="X213" s="29">
        <f t="shared" si="41"/>
        <v>90</v>
      </c>
      <c r="Y213" s="38" t="str">
        <f t="array" ref="Y213">X213&amp;CHOOSE(AND(X213&lt;&gt;{11,12,13})*MIN(4,MOD(X213,10))+1,"th","st","nd","rd","th")</f>
        <v>90th</v>
      </c>
      <c r="Z213" s="37">
        <v>48.453000000000003</v>
      </c>
      <c r="AA213" s="28">
        <v>100</v>
      </c>
      <c r="AB213" s="221">
        <f t="shared" si="42"/>
        <v>2.2299308453846228E-2</v>
      </c>
      <c r="AC213" s="29">
        <f t="shared" si="43"/>
        <v>84</v>
      </c>
      <c r="AD213" s="38" t="str">
        <f t="array" ref="AD213">AC213&amp;CHOOSE(AND(AC213&lt;&gt;{11,12,13})*MIN(4,MOD(AC213,10))+1,"th","st","nd","rd","th")</f>
        <v>84th</v>
      </c>
      <c r="AE213" s="37">
        <v>60</v>
      </c>
      <c r="AF213" s="38">
        <v>4484.4440000000004</v>
      </c>
      <c r="AG213" s="38">
        <v>4366.8059999999996</v>
      </c>
      <c r="AH213" s="38">
        <v>4270.13</v>
      </c>
      <c r="AI213" s="38">
        <v>4373.7929999999997</v>
      </c>
      <c r="AJ213" s="29">
        <f t="shared" si="44"/>
        <v>81</v>
      </c>
      <c r="AK213" s="38" t="str">
        <f t="array" ref="AK213">AJ213&amp;CHOOSE(AND(AJ213&lt;&gt;{11,12,13})*MIN(4,MOD(AJ213,10))+1,"th","st","nd","rd","th")</f>
        <v>81st</v>
      </c>
      <c r="AL213" s="38">
        <v>1155.123</v>
      </c>
      <c r="AM213" s="38">
        <v>1155.123</v>
      </c>
      <c r="AN213" s="38">
        <v>5528.9160000000002</v>
      </c>
      <c r="AO213" s="29">
        <f t="shared" si="45"/>
        <v>84</v>
      </c>
      <c r="AP213" s="38" t="str">
        <f t="array" ref="AP213">AO213&amp;CHOOSE(AND(AO213&lt;&gt;{11,12,13})*MIN(4,MOD(AO213,10))+1,"th","st","nd","rd","th")</f>
        <v>84th</v>
      </c>
      <c r="AQ213" s="77">
        <v>1.75</v>
      </c>
      <c r="AR213" s="36">
        <v>10505.77</v>
      </c>
      <c r="AS213" s="29">
        <f t="shared" si="46"/>
        <v>94</v>
      </c>
      <c r="AT213" s="38" t="str">
        <f t="array" ref="AT213">AS213&amp;CHOOSE(AND(AS213&lt;&gt;{11,12,13})*MIN(4,MOD(AS213,10))+1,"th","st","nd","rd","th")</f>
        <v>94th</v>
      </c>
      <c r="AU213" s="40">
        <f t="shared" si="47"/>
        <v>3.5928430371903052E-3</v>
      </c>
    </row>
    <row r="214" spans="1:47" x14ac:dyDescent="0.25">
      <c r="A214" s="7">
        <v>125238502</v>
      </c>
      <c r="B214" s="8" t="s">
        <v>570</v>
      </c>
      <c r="C214" s="8" t="s">
        <v>211</v>
      </c>
      <c r="D214" s="27">
        <v>90128</v>
      </c>
      <c r="E214" s="29">
        <f t="shared" si="36"/>
        <v>95</v>
      </c>
      <c r="F214" s="38" t="str">
        <f t="array" ref="F214">E214&amp;CHOOSE(AND(E214&lt;&gt;{11,12,13})*MIN(4,MOD(E214,10))+1,"th","st","nd","rd","th")</f>
        <v>95th</v>
      </c>
      <c r="G214" s="29">
        <v>9710</v>
      </c>
      <c r="H214" s="30">
        <v>0.58930000000000005</v>
      </c>
      <c r="I214" s="31">
        <v>-2.3325999999999998</v>
      </c>
      <c r="J214" s="94">
        <f t="shared" si="37"/>
        <v>478</v>
      </c>
      <c r="K214" s="33">
        <v>0</v>
      </c>
      <c r="L214" s="34">
        <v>6.9500000000000006E-2</v>
      </c>
      <c r="M214" s="29">
        <f t="shared" si="38"/>
        <v>20</v>
      </c>
      <c r="N214" s="38" t="str">
        <f t="array" ref="N214">M214&amp;CHOOSE(AND(M214&lt;&gt;{11,12,13})*MIN(4,MOD(M214,10))+1,"th","st","nd","rd","th")</f>
        <v>20th</v>
      </c>
      <c r="O214" s="34">
        <v>8.4199999999999997E-2</v>
      </c>
      <c r="P214" s="29">
        <f t="shared" si="39"/>
        <v>9</v>
      </c>
      <c r="Q214" s="38" t="str">
        <f t="array" ref="Q214">P214&amp;CHOOSE(AND(P214&lt;&gt;{11,12,13})*MIN(4,MOD(P214,10))+1,"th","st","nd","rd","th")</f>
        <v>9th</v>
      </c>
      <c r="R214" s="35">
        <v>161.13399999999999</v>
      </c>
      <c r="S214" s="35">
        <v>97.608000000000004</v>
      </c>
      <c r="T214" s="35">
        <v>0</v>
      </c>
      <c r="U214" s="35">
        <v>258.74200000000002</v>
      </c>
      <c r="V214" s="36">
        <v>28.654</v>
      </c>
      <c r="W214" s="220">
        <f t="shared" si="40"/>
        <v>7.4153954209014569E-3</v>
      </c>
      <c r="X214" s="29">
        <f t="shared" si="41"/>
        <v>5</v>
      </c>
      <c r="Y214" s="38" t="str">
        <f t="array" ref="Y214">X214&amp;CHOOSE(AND(X214&lt;&gt;{11,12,13})*MIN(4,MOD(X214,10))+1,"th","st","nd","rd","th")</f>
        <v>5th</v>
      </c>
      <c r="Z214" s="37">
        <v>5.7309999999999999</v>
      </c>
      <c r="AA214" s="28">
        <v>53</v>
      </c>
      <c r="AB214" s="221">
        <f t="shared" si="42"/>
        <v>1.3715919498421764E-2</v>
      </c>
      <c r="AC214" s="29">
        <f t="shared" si="43"/>
        <v>76</v>
      </c>
      <c r="AD214" s="38" t="str">
        <f t="array" ref="AD214">AC214&amp;CHOOSE(AND(AC214&lt;&gt;{11,12,13})*MIN(4,MOD(AC214,10))+1,"th","st","nd","rd","th")</f>
        <v>76th</v>
      </c>
      <c r="AE214" s="37">
        <v>31.8</v>
      </c>
      <c r="AF214" s="38">
        <v>3864.123</v>
      </c>
      <c r="AG214" s="38">
        <v>3821.5529999999999</v>
      </c>
      <c r="AH214" s="38">
        <v>3757.5070000000001</v>
      </c>
      <c r="AI214" s="38">
        <v>3814.3939999999998</v>
      </c>
      <c r="AJ214" s="29">
        <f t="shared" si="44"/>
        <v>74</v>
      </c>
      <c r="AK214" s="38" t="str">
        <f t="array" ref="AK214">AJ214&amp;CHOOSE(AND(AJ214&lt;&gt;{11,12,13})*MIN(4,MOD(AJ214,10))+1,"th","st","nd","rd","th")</f>
        <v>74th</v>
      </c>
      <c r="AL214" s="38">
        <v>296.27300000000002</v>
      </c>
      <c r="AM214" s="38">
        <v>296.27300000000002</v>
      </c>
      <c r="AN214" s="38">
        <v>4110.6670000000004</v>
      </c>
      <c r="AO214" s="29">
        <f t="shared" si="45"/>
        <v>73</v>
      </c>
      <c r="AP214" s="38" t="str">
        <f t="array" ref="AP214">AO214&amp;CHOOSE(AND(AO214&lt;&gt;{11,12,13})*MIN(4,MOD(AO214,10))+1,"th","st","nd","rd","th")</f>
        <v>73rd</v>
      </c>
      <c r="AQ214" s="77">
        <v>1.03</v>
      </c>
      <c r="AR214" s="36">
        <v>2495.0889999999999</v>
      </c>
      <c r="AS214" s="29">
        <f t="shared" si="46"/>
        <v>48</v>
      </c>
      <c r="AT214" s="38" t="str">
        <f t="array" ref="AT214">AS214&amp;CHOOSE(AND(AS214&lt;&gt;{11,12,13})*MIN(4,MOD(AS214,10))+1,"th","st","nd","rd","th")</f>
        <v>48th</v>
      </c>
      <c r="AU214" s="40">
        <f t="shared" si="47"/>
        <v>8.5328949147184079E-4</v>
      </c>
    </row>
    <row r="215" spans="1:47" x14ac:dyDescent="0.25">
      <c r="A215" s="7">
        <v>125239452</v>
      </c>
      <c r="B215" s="8" t="s">
        <v>604</v>
      </c>
      <c r="C215" s="8" t="s">
        <v>211</v>
      </c>
      <c r="D215" s="27">
        <v>50029</v>
      </c>
      <c r="E215" s="29">
        <f t="shared" si="36"/>
        <v>48</v>
      </c>
      <c r="F215" s="38" t="str">
        <f t="array" ref="F215">E215&amp;CHOOSE(AND(E215&lt;&gt;{11,12,13})*MIN(4,MOD(E215,10))+1,"th","st","nd","rd","th")</f>
        <v>48th</v>
      </c>
      <c r="G215" s="29">
        <v>33345</v>
      </c>
      <c r="H215" s="30">
        <v>1.0617000000000001</v>
      </c>
      <c r="I215" s="31">
        <v>-7.5846</v>
      </c>
      <c r="J215" s="94">
        <f t="shared" si="37"/>
        <v>498</v>
      </c>
      <c r="K215" s="33">
        <v>0</v>
      </c>
      <c r="L215" s="34">
        <v>0.19309999999999999</v>
      </c>
      <c r="M215" s="29">
        <f t="shared" si="38"/>
        <v>68</v>
      </c>
      <c r="N215" s="38" t="str">
        <f t="array" ref="N215">M215&amp;CHOOSE(AND(M215&lt;&gt;{11,12,13})*MIN(4,MOD(M215,10))+1,"th","st","nd","rd","th")</f>
        <v>68th</v>
      </c>
      <c r="O215" s="34">
        <v>0.2465</v>
      </c>
      <c r="P215" s="29">
        <f t="shared" si="39"/>
        <v>81</v>
      </c>
      <c r="Q215" s="38" t="str">
        <f t="array" ref="Q215">P215&amp;CHOOSE(AND(P215&lt;&gt;{11,12,13})*MIN(4,MOD(P215,10))+1,"th","st","nd","rd","th")</f>
        <v>81st</v>
      </c>
      <c r="R215" s="35">
        <v>1421.1790000000001</v>
      </c>
      <c r="S215" s="35">
        <v>907.09699999999998</v>
      </c>
      <c r="T215" s="35">
        <v>0</v>
      </c>
      <c r="U215" s="35">
        <v>2328.2759999999998</v>
      </c>
      <c r="V215" s="36">
        <v>499.35899999999998</v>
      </c>
      <c r="W215" s="220">
        <f t="shared" si="40"/>
        <v>4.0709668378096857E-2</v>
      </c>
      <c r="X215" s="29">
        <f t="shared" si="41"/>
        <v>81</v>
      </c>
      <c r="Y215" s="38" t="str">
        <f t="array" ref="Y215">X215&amp;CHOOSE(AND(X215&lt;&gt;{11,12,13})*MIN(4,MOD(X215,10))+1,"th","st","nd","rd","th")</f>
        <v>81st</v>
      </c>
      <c r="Z215" s="37">
        <v>99.872</v>
      </c>
      <c r="AA215" s="28">
        <v>882</v>
      </c>
      <c r="AB215" s="221">
        <f t="shared" si="42"/>
        <v>7.1904035993106019E-2</v>
      </c>
      <c r="AC215" s="29">
        <f t="shared" si="43"/>
        <v>97</v>
      </c>
      <c r="AD215" s="38" t="str">
        <f t="array" ref="AD215">AC215&amp;CHOOSE(AND(AC215&lt;&gt;{11,12,13})*MIN(4,MOD(AC215,10))+1,"th","st","nd","rd","th")</f>
        <v>97th</v>
      </c>
      <c r="AE215" s="37">
        <v>529.20000000000005</v>
      </c>
      <c r="AF215" s="38">
        <v>12266.349</v>
      </c>
      <c r="AG215" s="38">
        <v>12117.652</v>
      </c>
      <c r="AH215" s="38">
        <v>12161.982</v>
      </c>
      <c r="AI215" s="38">
        <v>12181.994000000001</v>
      </c>
      <c r="AJ215" s="29">
        <f t="shared" si="44"/>
        <v>98</v>
      </c>
      <c r="AK215" s="38" t="str">
        <f t="array" ref="AK215">AJ215&amp;CHOOSE(AND(AJ215&lt;&gt;{11,12,13})*MIN(4,MOD(AJ215,10))+1,"th","st","nd","rd","th")</f>
        <v>98th</v>
      </c>
      <c r="AL215" s="38">
        <v>2957.348</v>
      </c>
      <c r="AM215" s="38">
        <v>2957.348</v>
      </c>
      <c r="AN215" s="38">
        <v>15139.342000000001</v>
      </c>
      <c r="AO215" s="29">
        <f t="shared" si="45"/>
        <v>98</v>
      </c>
      <c r="AP215" s="38" t="str">
        <f t="array" ref="AP215">AO215&amp;CHOOSE(AND(AO215&lt;&gt;{11,12,13})*MIN(4,MOD(AO215,10))+1,"th","st","nd","rd","th")</f>
        <v>98th</v>
      </c>
      <c r="AQ215" s="77">
        <v>1.48</v>
      </c>
      <c r="AR215" s="36">
        <v>23788.69</v>
      </c>
      <c r="AS215" s="29">
        <f t="shared" si="46"/>
        <v>97</v>
      </c>
      <c r="AT215" s="38" t="str">
        <f t="array" ref="AT215">AS215&amp;CHOOSE(AND(AS215&lt;&gt;{11,12,13})*MIN(4,MOD(AS215,10))+1,"th","st","nd","rd","th")</f>
        <v>97th</v>
      </c>
      <c r="AU215" s="40">
        <f t="shared" si="47"/>
        <v>8.1354369294567314E-3</v>
      </c>
    </row>
    <row r="216" spans="1:47" x14ac:dyDescent="0.25">
      <c r="A216" s="7">
        <v>125239603</v>
      </c>
      <c r="B216" s="8" t="s">
        <v>614</v>
      </c>
      <c r="C216" s="8" t="s">
        <v>211</v>
      </c>
      <c r="D216" s="27">
        <v>102599</v>
      </c>
      <c r="E216" s="29">
        <f t="shared" si="36"/>
        <v>98</v>
      </c>
      <c r="F216" s="38" t="str">
        <f t="array" ref="F216">E216&amp;CHOOSE(AND(E216&lt;&gt;{11,12,13})*MIN(4,MOD(E216,10))+1,"th","st","nd","rd","th")</f>
        <v>98th</v>
      </c>
      <c r="G216" s="29">
        <v>7593</v>
      </c>
      <c r="H216" s="30">
        <v>0.51770000000000005</v>
      </c>
      <c r="I216" s="31">
        <v>-1.889</v>
      </c>
      <c r="J216" s="94">
        <f t="shared" si="37"/>
        <v>467</v>
      </c>
      <c r="K216" s="33">
        <v>0</v>
      </c>
      <c r="L216" s="34">
        <v>3.9899999999999998E-2</v>
      </c>
      <c r="M216" s="29">
        <f t="shared" si="38"/>
        <v>7</v>
      </c>
      <c r="N216" s="38" t="str">
        <f t="array" ref="N216">M216&amp;CHOOSE(AND(M216&lt;&gt;{11,12,13})*MIN(4,MOD(M216,10))+1,"th","st","nd","rd","th")</f>
        <v>7th</v>
      </c>
      <c r="O216" s="34">
        <v>3.9300000000000002E-2</v>
      </c>
      <c r="P216" s="29">
        <f t="shared" si="39"/>
        <v>2</v>
      </c>
      <c r="Q216" s="38" t="str">
        <f t="array" ref="Q216">P216&amp;CHOOSE(AND(P216&lt;&gt;{11,12,13})*MIN(4,MOD(P216,10))+1,"th","st","nd","rd","th")</f>
        <v>2nd</v>
      </c>
      <c r="R216" s="35">
        <v>82.231999999999999</v>
      </c>
      <c r="S216" s="35">
        <v>40.497999999999998</v>
      </c>
      <c r="T216" s="35">
        <v>0</v>
      </c>
      <c r="U216" s="35">
        <v>122.73</v>
      </c>
      <c r="V216" s="36">
        <v>13.125</v>
      </c>
      <c r="W216" s="220">
        <f t="shared" si="40"/>
        <v>3.8210296663287661E-3</v>
      </c>
      <c r="X216" s="29">
        <f t="shared" si="41"/>
        <v>2</v>
      </c>
      <c r="Y216" s="38" t="str">
        <f t="array" ref="Y216">X216&amp;CHOOSE(AND(X216&lt;&gt;{11,12,13})*MIN(4,MOD(X216,10))+1,"th","st","nd","rd","th")</f>
        <v>2nd</v>
      </c>
      <c r="Z216" s="37">
        <v>2.625</v>
      </c>
      <c r="AA216" s="28">
        <v>33</v>
      </c>
      <c r="AB216" s="221">
        <f t="shared" si="42"/>
        <v>9.6071603039123259E-3</v>
      </c>
      <c r="AC216" s="29">
        <f t="shared" si="43"/>
        <v>69</v>
      </c>
      <c r="AD216" s="38" t="str">
        <f t="array" ref="AD216">AC216&amp;CHOOSE(AND(AC216&lt;&gt;{11,12,13})*MIN(4,MOD(AC216,10))+1,"th","st","nd","rd","th")</f>
        <v>69th</v>
      </c>
      <c r="AE216" s="37">
        <v>19.8</v>
      </c>
      <c r="AF216" s="38">
        <v>3434.9380000000001</v>
      </c>
      <c r="AG216" s="38">
        <v>3443.2750000000001</v>
      </c>
      <c r="AH216" s="38">
        <v>3440.0909999999999</v>
      </c>
      <c r="AI216" s="38">
        <v>3439.4349999999999</v>
      </c>
      <c r="AJ216" s="29">
        <f t="shared" si="44"/>
        <v>71</v>
      </c>
      <c r="AK216" s="38" t="str">
        <f t="array" ref="AK216">AJ216&amp;CHOOSE(AND(AJ216&lt;&gt;{11,12,13})*MIN(4,MOD(AJ216,10))+1,"th","st","nd","rd","th")</f>
        <v>71st</v>
      </c>
      <c r="AL216" s="38">
        <v>145.155</v>
      </c>
      <c r="AM216" s="38">
        <v>145.155</v>
      </c>
      <c r="AN216" s="38">
        <v>3584.59</v>
      </c>
      <c r="AO216" s="29">
        <f t="shared" si="45"/>
        <v>67</v>
      </c>
      <c r="AP216" s="38" t="str">
        <f t="array" ref="AP216">AO216&amp;CHOOSE(AND(AO216&lt;&gt;{11,12,13})*MIN(4,MOD(AO216,10))+1,"th","st","nd","rd","th")</f>
        <v>67th</v>
      </c>
      <c r="AQ216" s="77">
        <v>0.94</v>
      </c>
      <c r="AR216" s="36">
        <v>1744.3979999999999</v>
      </c>
      <c r="AS216" s="29">
        <f t="shared" si="46"/>
        <v>26</v>
      </c>
      <c r="AT216" s="38" t="str">
        <f t="array" ref="AT216">AS216&amp;CHOOSE(AND(AS216&lt;&gt;{11,12,13})*MIN(4,MOD(AS216,10))+1,"th","st","nd","rd","th")</f>
        <v>26th</v>
      </c>
      <c r="AU216" s="40">
        <f t="shared" si="47"/>
        <v>5.9656248027404885E-4</v>
      </c>
    </row>
    <row r="217" spans="1:47" x14ac:dyDescent="0.25">
      <c r="A217" s="7">
        <v>125239652</v>
      </c>
      <c r="B217" s="8" t="s">
        <v>642</v>
      </c>
      <c r="C217" s="8" t="s">
        <v>211</v>
      </c>
      <c r="D217" s="27">
        <v>47319</v>
      </c>
      <c r="E217" s="29">
        <f t="shared" si="36"/>
        <v>37</v>
      </c>
      <c r="F217" s="38" t="str">
        <f t="array" ref="F217">E217&amp;CHOOSE(AND(E217&lt;&gt;{11,12,13})*MIN(4,MOD(E217,10))+1,"th","st","nd","rd","th")</f>
        <v>37th</v>
      </c>
      <c r="G217" s="29">
        <v>15258</v>
      </c>
      <c r="H217" s="30">
        <v>1.1225000000000001</v>
      </c>
      <c r="I217" s="31">
        <v>-5.7725999999999997</v>
      </c>
      <c r="J217" s="94">
        <f t="shared" si="37"/>
        <v>495</v>
      </c>
      <c r="K217" s="33">
        <v>0</v>
      </c>
      <c r="L217" s="34">
        <v>0.21560000000000001</v>
      </c>
      <c r="M217" s="29">
        <f t="shared" si="38"/>
        <v>77</v>
      </c>
      <c r="N217" s="38" t="str">
        <f t="array" ref="N217">M217&amp;CHOOSE(AND(M217&lt;&gt;{11,12,13})*MIN(4,MOD(M217,10))+1,"th","st","nd","rd","th")</f>
        <v>77th</v>
      </c>
      <c r="O217" s="34">
        <v>0.26390000000000002</v>
      </c>
      <c r="P217" s="29">
        <f t="shared" si="39"/>
        <v>88</v>
      </c>
      <c r="Q217" s="38" t="str">
        <f t="array" ref="Q217">P217&amp;CHOOSE(AND(P217&lt;&gt;{11,12,13})*MIN(4,MOD(P217,10))+1,"th","st","nd","rd","th")</f>
        <v>88th</v>
      </c>
      <c r="R217" s="35">
        <v>724.25199999999995</v>
      </c>
      <c r="S217" s="35">
        <v>443.25099999999998</v>
      </c>
      <c r="T217" s="35">
        <v>0</v>
      </c>
      <c r="U217" s="35">
        <v>1167.5029999999999</v>
      </c>
      <c r="V217" s="36">
        <v>433.54899999999998</v>
      </c>
      <c r="W217" s="220">
        <f t="shared" si="40"/>
        <v>7.7437025896944484E-2</v>
      </c>
      <c r="X217" s="29">
        <f t="shared" si="41"/>
        <v>94</v>
      </c>
      <c r="Y217" s="38" t="str">
        <f t="array" ref="Y217">X217&amp;CHOOSE(AND(X217&lt;&gt;{11,12,13})*MIN(4,MOD(X217,10))+1,"th","st","nd","rd","th")</f>
        <v>94th</v>
      </c>
      <c r="Z217" s="37">
        <v>86.71</v>
      </c>
      <c r="AA217" s="28">
        <v>191</v>
      </c>
      <c r="AB217" s="221">
        <f t="shared" si="42"/>
        <v>3.4114879624486269E-2</v>
      </c>
      <c r="AC217" s="29">
        <f t="shared" si="43"/>
        <v>92</v>
      </c>
      <c r="AD217" s="38" t="str">
        <f t="array" ref="AD217">AC217&amp;CHOOSE(AND(AC217&lt;&gt;{11,12,13})*MIN(4,MOD(AC217,10))+1,"th","st","nd","rd","th")</f>
        <v>92nd</v>
      </c>
      <c r="AE217" s="37">
        <v>114.6</v>
      </c>
      <c r="AF217" s="38">
        <v>5598.73</v>
      </c>
      <c r="AG217" s="38">
        <v>5550.83</v>
      </c>
      <c r="AH217" s="38">
        <v>5604.866</v>
      </c>
      <c r="AI217" s="38">
        <v>5584.8090000000002</v>
      </c>
      <c r="AJ217" s="29">
        <f t="shared" si="44"/>
        <v>88</v>
      </c>
      <c r="AK217" s="38" t="str">
        <f t="array" ref="AK217">AJ217&amp;CHOOSE(AND(AJ217&lt;&gt;{11,12,13})*MIN(4,MOD(AJ217,10))+1,"th","st","nd","rd","th")</f>
        <v>88th</v>
      </c>
      <c r="AL217" s="38">
        <v>1368.8130000000001</v>
      </c>
      <c r="AM217" s="38">
        <v>1368.8130000000001</v>
      </c>
      <c r="AN217" s="38">
        <v>6953.6220000000003</v>
      </c>
      <c r="AO217" s="29">
        <f t="shared" si="45"/>
        <v>90</v>
      </c>
      <c r="AP217" s="38" t="str">
        <f t="array" ref="AP217">AO217&amp;CHOOSE(AND(AO217&lt;&gt;{11,12,13})*MIN(4,MOD(AO217,10))+1,"th","st","nd","rd","th")</f>
        <v>90th</v>
      </c>
      <c r="AQ217" s="77">
        <v>1.66</v>
      </c>
      <c r="AR217" s="36">
        <v>12957.031999999999</v>
      </c>
      <c r="AS217" s="29">
        <f t="shared" si="46"/>
        <v>96</v>
      </c>
      <c r="AT217" s="38" t="str">
        <f t="array" ref="AT217">AS217&amp;CHOOSE(AND(AS217&lt;&gt;{11,12,13})*MIN(4,MOD(AS217,10))+1,"th","st","nd","rd","th")</f>
        <v>96th</v>
      </c>
      <c r="AU217" s="40">
        <f t="shared" si="47"/>
        <v>4.4311442382473608E-3</v>
      </c>
    </row>
    <row r="218" spans="1:47" x14ac:dyDescent="0.25">
      <c r="A218" s="7">
        <v>109243503</v>
      </c>
      <c r="B218" s="8" t="s">
        <v>351</v>
      </c>
      <c r="C218" s="8" t="s">
        <v>352</v>
      </c>
      <c r="D218" s="27">
        <v>44552</v>
      </c>
      <c r="E218" s="29">
        <f t="shared" si="36"/>
        <v>28</v>
      </c>
      <c r="F218" s="38" t="str">
        <f t="array" ref="F218">E218&amp;CHOOSE(AND(E218&lt;&gt;{11,12,13})*MIN(4,MOD(E218,10))+1,"th","st","nd","rd","th")</f>
        <v>28th</v>
      </c>
      <c r="G218" s="29">
        <v>1998</v>
      </c>
      <c r="H218" s="30">
        <v>1.1921999999999999</v>
      </c>
      <c r="I218" s="31">
        <v>0.9264</v>
      </c>
      <c r="J218" s="94">
        <f t="shared" si="37"/>
        <v>15</v>
      </c>
      <c r="K218" s="33">
        <v>120.241</v>
      </c>
      <c r="L218" s="34">
        <v>0.186</v>
      </c>
      <c r="M218" s="29">
        <f t="shared" si="38"/>
        <v>65</v>
      </c>
      <c r="N218" s="38" t="str">
        <f t="array" ref="N218">M218&amp;CHOOSE(AND(M218&lt;&gt;{11,12,13})*MIN(4,MOD(M218,10))+1,"th","st","nd","rd","th")</f>
        <v>65th</v>
      </c>
      <c r="O218" s="34">
        <v>0.30359999999999998</v>
      </c>
      <c r="P218" s="29">
        <f t="shared" si="39"/>
        <v>96</v>
      </c>
      <c r="Q218" s="38" t="str">
        <f t="array" ref="Q218">P218&amp;CHOOSE(AND(P218&lt;&gt;{11,12,13})*MIN(4,MOD(P218,10))+1,"th","st","nd","rd","th")</f>
        <v>96th</v>
      </c>
      <c r="R218" s="35">
        <v>67.884</v>
      </c>
      <c r="S218" s="35">
        <v>55.402000000000001</v>
      </c>
      <c r="T218" s="35">
        <v>0</v>
      </c>
      <c r="U218" s="35">
        <v>123.286</v>
      </c>
      <c r="V218" s="36">
        <v>5.73</v>
      </c>
      <c r="W218" s="220">
        <f t="shared" si="40"/>
        <v>9.4200504046676112E-3</v>
      </c>
      <c r="X218" s="29">
        <f t="shared" si="41"/>
        <v>8</v>
      </c>
      <c r="Y218" s="38" t="str">
        <f t="array" ref="Y218">X218&amp;CHOOSE(AND(X218&lt;&gt;{11,12,13})*MIN(4,MOD(X218,10))+1,"th","st","nd","rd","th")</f>
        <v>8th</v>
      </c>
      <c r="Z218" s="37">
        <v>1.1459999999999999</v>
      </c>
      <c r="AA218" s="28">
        <v>0</v>
      </c>
      <c r="AB218" s="221">
        <f t="shared" si="42"/>
        <v>0</v>
      </c>
      <c r="AC218" s="29">
        <f t="shared" si="43"/>
        <v>1</v>
      </c>
      <c r="AD218" s="38" t="str">
        <f t="array" ref="AD218">AC218&amp;CHOOSE(AND(AC218&lt;&gt;{11,12,13})*MIN(4,MOD(AC218,10))+1,"th","st","nd","rd","th")</f>
        <v>1st</v>
      </c>
      <c r="AE218" s="37">
        <v>0</v>
      </c>
      <c r="AF218" s="38">
        <v>608.27700000000004</v>
      </c>
      <c r="AG218" s="38">
        <v>628.90200000000004</v>
      </c>
      <c r="AH218" s="38">
        <v>622.58100000000002</v>
      </c>
      <c r="AI218" s="38">
        <v>619.91999999999996</v>
      </c>
      <c r="AJ218" s="29">
        <f t="shared" si="44"/>
        <v>4</v>
      </c>
      <c r="AK218" s="38" t="str">
        <f t="array" ref="AK218">AJ218&amp;CHOOSE(AND(AJ218&lt;&gt;{11,12,13})*MIN(4,MOD(AJ218,10))+1,"th","st","nd","rd","th")</f>
        <v>4th</v>
      </c>
      <c r="AL218" s="38">
        <v>124.432</v>
      </c>
      <c r="AM218" s="38">
        <v>244.673</v>
      </c>
      <c r="AN218" s="38">
        <v>864.59299999999996</v>
      </c>
      <c r="AO218" s="29">
        <f t="shared" si="45"/>
        <v>4</v>
      </c>
      <c r="AP218" s="38" t="str">
        <f t="array" ref="AP218">AO218&amp;CHOOSE(AND(AO218&lt;&gt;{11,12,13})*MIN(4,MOD(AO218,10))+1,"th","st","nd","rd","th")</f>
        <v>4th</v>
      </c>
      <c r="AQ218" s="77">
        <v>1.04</v>
      </c>
      <c r="AR218" s="36">
        <v>1071.998</v>
      </c>
      <c r="AS218" s="29">
        <f t="shared" si="46"/>
        <v>7</v>
      </c>
      <c r="AT218" s="38" t="str">
        <f t="array" ref="AT218">AS218&amp;CHOOSE(AND(AS218&lt;&gt;{11,12,13})*MIN(4,MOD(AS218,10))+1,"th","st","nd","rd","th")</f>
        <v>7th</v>
      </c>
      <c r="AU218" s="40">
        <f t="shared" si="47"/>
        <v>3.6661002003488875E-4</v>
      </c>
    </row>
    <row r="219" spans="1:47" x14ac:dyDescent="0.25">
      <c r="A219" s="7">
        <v>109246003</v>
      </c>
      <c r="B219" s="8" t="s">
        <v>515</v>
      </c>
      <c r="C219" s="8" t="s">
        <v>352</v>
      </c>
      <c r="D219" s="27">
        <v>42853</v>
      </c>
      <c r="E219" s="29">
        <f t="shared" si="36"/>
        <v>21</v>
      </c>
      <c r="F219" s="38" t="str">
        <f t="array" ref="F219">E219&amp;CHOOSE(AND(E219&lt;&gt;{11,12,13})*MIN(4,MOD(E219,10))+1,"th","st","nd","rd","th")</f>
        <v>21st</v>
      </c>
      <c r="G219" s="29">
        <v>2970</v>
      </c>
      <c r="H219" s="30">
        <v>1.2395</v>
      </c>
      <c r="I219" s="31">
        <v>0.89690000000000003</v>
      </c>
      <c r="J219" s="94">
        <f t="shared" si="37"/>
        <v>34</v>
      </c>
      <c r="K219" s="33">
        <v>136.977</v>
      </c>
      <c r="L219" s="34">
        <v>0.18729999999999999</v>
      </c>
      <c r="M219" s="29">
        <f t="shared" si="38"/>
        <v>66</v>
      </c>
      <c r="N219" s="38" t="str">
        <f t="array" ref="N219">M219&amp;CHOOSE(AND(M219&lt;&gt;{11,12,13})*MIN(4,MOD(M219,10))+1,"th","st","nd","rd","th")</f>
        <v>66th</v>
      </c>
      <c r="O219" s="34">
        <v>0.1104</v>
      </c>
      <c r="P219" s="29">
        <f t="shared" si="39"/>
        <v>19</v>
      </c>
      <c r="Q219" s="38" t="str">
        <f t="array" ref="Q219">P219&amp;CHOOSE(AND(P219&lt;&gt;{11,12,13})*MIN(4,MOD(P219,10))+1,"th","st","nd","rd","th")</f>
        <v>19th</v>
      </c>
      <c r="R219" s="35">
        <v>98.724999999999994</v>
      </c>
      <c r="S219" s="35">
        <v>29.096</v>
      </c>
      <c r="T219" s="35">
        <v>0</v>
      </c>
      <c r="U219" s="35">
        <v>127.821</v>
      </c>
      <c r="V219" s="36">
        <v>15.625999999999999</v>
      </c>
      <c r="W219" s="220">
        <f t="shared" si="40"/>
        <v>1.7787359887260965E-2</v>
      </c>
      <c r="X219" s="29">
        <f t="shared" si="41"/>
        <v>26</v>
      </c>
      <c r="Y219" s="38" t="str">
        <f t="array" ref="Y219">X219&amp;CHOOSE(AND(X219&lt;&gt;{11,12,13})*MIN(4,MOD(X219,10))+1,"th","st","nd","rd","th")</f>
        <v>26th</v>
      </c>
      <c r="Z219" s="37">
        <v>3.125</v>
      </c>
      <c r="AA219" s="28">
        <v>0</v>
      </c>
      <c r="AB219" s="221">
        <f t="shared" si="42"/>
        <v>0</v>
      </c>
      <c r="AC219" s="29">
        <f t="shared" si="43"/>
        <v>1</v>
      </c>
      <c r="AD219" s="38" t="str">
        <f t="array" ref="AD219">AC219&amp;CHOOSE(AND(AC219&lt;&gt;{11,12,13})*MIN(4,MOD(AC219,10))+1,"th","st","nd","rd","th")</f>
        <v>1st</v>
      </c>
      <c r="AE219" s="37">
        <v>0</v>
      </c>
      <c r="AF219" s="38">
        <v>878.48900000000003</v>
      </c>
      <c r="AG219" s="38">
        <v>879.78599999999994</v>
      </c>
      <c r="AH219" s="38">
        <v>913.16399999999999</v>
      </c>
      <c r="AI219" s="38">
        <v>890.48</v>
      </c>
      <c r="AJ219" s="29">
        <f t="shared" si="44"/>
        <v>12</v>
      </c>
      <c r="AK219" s="38" t="str">
        <f t="array" ref="AK219">AJ219&amp;CHOOSE(AND(AJ219&lt;&gt;{11,12,13})*MIN(4,MOD(AJ219,10))+1,"th","st","nd","rd","th")</f>
        <v>12th</v>
      </c>
      <c r="AL219" s="38">
        <v>130.946</v>
      </c>
      <c r="AM219" s="38">
        <v>267.923</v>
      </c>
      <c r="AN219" s="38">
        <v>1158.403</v>
      </c>
      <c r="AO219" s="29">
        <f t="shared" si="45"/>
        <v>12</v>
      </c>
      <c r="AP219" s="38" t="str">
        <f t="array" ref="AP219">AO219&amp;CHOOSE(AND(AO219&lt;&gt;{11,12,13})*MIN(4,MOD(AO219,10))+1,"th","st","nd","rd","th")</f>
        <v>12th</v>
      </c>
      <c r="AQ219" s="77">
        <v>1.1399999999999999</v>
      </c>
      <c r="AR219" s="36">
        <v>1636.8579999999999</v>
      </c>
      <c r="AS219" s="29">
        <f t="shared" si="46"/>
        <v>22</v>
      </c>
      <c r="AT219" s="38" t="str">
        <f t="array" ref="AT219">AS219&amp;CHOOSE(AND(AS219&lt;&gt;{11,12,13})*MIN(4,MOD(AS219,10))+1,"th","st","nd","rd","th")</f>
        <v>22nd</v>
      </c>
      <c r="AU219" s="40">
        <f t="shared" si="47"/>
        <v>5.5978513409005225E-4</v>
      </c>
    </row>
    <row r="220" spans="1:47" x14ac:dyDescent="0.25">
      <c r="A220" s="7">
        <v>109248003</v>
      </c>
      <c r="B220" s="8" t="s">
        <v>525</v>
      </c>
      <c r="C220" s="8" t="s">
        <v>352</v>
      </c>
      <c r="D220" s="27">
        <v>48935</v>
      </c>
      <c r="E220" s="29">
        <f t="shared" si="36"/>
        <v>43</v>
      </c>
      <c r="F220" s="38" t="str">
        <f t="array" ref="F220">E220&amp;CHOOSE(AND(E220&lt;&gt;{11,12,13})*MIN(4,MOD(E220,10))+1,"th","st","nd","rd","th")</f>
        <v>43rd</v>
      </c>
      <c r="G220" s="29">
        <v>7828</v>
      </c>
      <c r="H220" s="30">
        <v>1.0853999999999999</v>
      </c>
      <c r="I220" s="31">
        <v>0.7752</v>
      </c>
      <c r="J220" s="94">
        <f t="shared" si="37"/>
        <v>132</v>
      </c>
      <c r="K220" s="33">
        <v>53.499000000000002</v>
      </c>
      <c r="L220" s="34">
        <v>0.15079999999999999</v>
      </c>
      <c r="M220" s="29">
        <f t="shared" si="38"/>
        <v>51</v>
      </c>
      <c r="N220" s="38" t="str">
        <f t="array" ref="N220">M220&amp;CHOOSE(AND(M220&lt;&gt;{11,12,13})*MIN(4,MOD(M220,10))+1,"th","st","nd","rd","th")</f>
        <v>51st</v>
      </c>
      <c r="O220" s="34">
        <v>0.25719999999999998</v>
      </c>
      <c r="P220" s="29">
        <f t="shared" si="39"/>
        <v>86</v>
      </c>
      <c r="Q220" s="38" t="str">
        <f t="array" ref="Q220">P220&amp;CHOOSE(AND(P220&lt;&gt;{11,12,13})*MIN(4,MOD(P220,10))+1,"th","st","nd","rd","th")</f>
        <v>86th</v>
      </c>
      <c r="R220" s="35">
        <v>192.96899999999999</v>
      </c>
      <c r="S220" s="35">
        <v>164.56100000000001</v>
      </c>
      <c r="T220" s="35">
        <v>0</v>
      </c>
      <c r="U220" s="35">
        <v>357.53</v>
      </c>
      <c r="V220" s="36">
        <v>32.667000000000002</v>
      </c>
      <c r="W220" s="220">
        <f t="shared" si="40"/>
        <v>1.5317052722789338E-2</v>
      </c>
      <c r="X220" s="29">
        <f t="shared" si="41"/>
        <v>18</v>
      </c>
      <c r="Y220" s="38" t="str">
        <f t="array" ref="Y220">X220&amp;CHOOSE(AND(X220&lt;&gt;{11,12,13})*MIN(4,MOD(X220,10))+1,"th","st","nd","rd","th")</f>
        <v>18th</v>
      </c>
      <c r="Z220" s="37">
        <v>6.5330000000000004</v>
      </c>
      <c r="AA220" s="28">
        <v>2</v>
      </c>
      <c r="AB220" s="221">
        <f t="shared" si="42"/>
        <v>9.3776916905680585E-4</v>
      </c>
      <c r="AC220" s="29">
        <f t="shared" si="43"/>
        <v>21</v>
      </c>
      <c r="AD220" s="38" t="str">
        <f t="array" ref="AD220">AC220&amp;CHOOSE(AND(AC220&lt;&gt;{11,12,13})*MIN(4,MOD(AC220,10))+1,"th","st","nd","rd","th")</f>
        <v>21st</v>
      </c>
      <c r="AE220" s="37">
        <v>1.2</v>
      </c>
      <c r="AF220" s="38">
        <v>2132.721</v>
      </c>
      <c r="AG220" s="38">
        <v>2191.0859999999998</v>
      </c>
      <c r="AH220" s="38">
        <v>2250.672</v>
      </c>
      <c r="AI220" s="38">
        <v>2191.4929999999999</v>
      </c>
      <c r="AJ220" s="29">
        <f t="shared" si="44"/>
        <v>51</v>
      </c>
      <c r="AK220" s="38" t="str">
        <f t="array" ref="AK220">AJ220&amp;CHOOSE(AND(AJ220&lt;&gt;{11,12,13})*MIN(4,MOD(AJ220,10))+1,"th","st","nd","rd","th")</f>
        <v>51st</v>
      </c>
      <c r="AL220" s="38">
        <v>365.26299999999998</v>
      </c>
      <c r="AM220" s="38">
        <v>418.762</v>
      </c>
      <c r="AN220" s="38">
        <v>2610.2550000000001</v>
      </c>
      <c r="AO220" s="29">
        <f t="shared" si="45"/>
        <v>52</v>
      </c>
      <c r="AP220" s="38" t="str">
        <f t="array" ref="AP220">AO220&amp;CHOOSE(AND(AO220&lt;&gt;{11,12,13})*MIN(4,MOD(AO220,10))+1,"th","st","nd","rd","th")</f>
        <v>52nd</v>
      </c>
      <c r="AQ220" s="77">
        <v>0.74</v>
      </c>
      <c r="AR220" s="36">
        <v>2096.5459999999998</v>
      </c>
      <c r="AS220" s="29">
        <f t="shared" si="46"/>
        <v>37</v>
      </c>
      <c r="AT220" s="38" t="str">
        <f t="array" ref="AT220">AS220&amp;CHOOSE(AND(AS220&lt;&gt;{11,12,13})*MIN(4,MOD(AS220,10))+1,"th","st","nd","rd","th")</f>
        <v>37th</v>
      </c>
      <c r="AU220" s="40">
        <f t="shared" si="47"/>
        <v>7.1699272859097288E-4</v>
      </c>
    </row>
    <row r="221" spans="1:47" x14ac:dyDescent="0.25">
      <c r="A221" s="7">
        <v>105251453</v>
      </c>
      <c r="B221" s="8" t="s">
        <v>237</v>
      </c>
      <c r="C221" s="8" t="s">
        <v>238</v>
      </c>
      <c r="D221" s="27">
        <v>39252</v>
      </c>
      <c r="E221" s="29">
        <f t="shared" si="36"/>
        <v>11</v>
      </c>
      <c r="F221" s="38" t="str">
        <f t="array" ref="F221">E221&amp;CHOOSE(AND(E221&lt;&gt;{11,12,13})*MIN(4,MOD(E221,10))+1,"th","st","nd","rd","th")</f>
        <v>11th</v>
      </c>
      <c r="G221" s="29">
        <v>5367</v>
      </c>
      <c r="H221" s="30">
        <v>1.3532</v>
      </c>
      <c r="I221" s="31">
        <v>0.75800000000000001</v>
      </c>
      <c r="J221" s="94">
        <f t="shared" si="37"/>
        <v>148</v>
      </c>
      <c r="K221" s="33">
        <v>13.167</v>
      </c>
      <c r="L221" s="34">
        <v>0.26150000000000001</v>
      </c>
      <c r="M221" s="29">
        <f t="shared" si="38"/>
        <v>86</v>
      </c>
      <c r="N221" s="38" t="str">
        <f t="array" ref="N221">M221&amp;CHOOSE(AND(M221&lt;&gt;{11,12,13})*MIN(4,MOD(M221,10))+1,"th","st","nd","rd","th")</f>
        <v>86th</v>
      </c>
      <c r="O221" s="34">
        <v>0.26100000000000001</v>
      </c>
      <c r="P221" s="29">
        <f t="shared" si="39"/>
        <v>87</v>
      </c>
      <c r="Q221" s="38" t="str">
        <f t="array" ref="Q221">P221&amp;CHOOSE(AND(P221&lt;&gt;{11,12,13})*MIN(4,MOD(P221,10))+1,"th","st","nd","rd","th")</f>
        <v>87th</v>
      </c>
      <c r="R221" s="35">
        <v>336.12299999999999</v>
      </c>
      <c r="S221" s="35">
        <v>167.74</v>
      </c>
      <c r="T221" s="35">
        <v>0</v>
      </c>
      <c r="U221" s="35">
        <v>503.863</v>
      </c>
      <c r="V221" s="36">
        <v>47.36</v>
      </c>
      <c r="W221" s="220">
        <f t="shared" si="40"/>
        <v>2.2107318521367686E-2</v>
      </c>
      <c r="X221" s="29">
        <f t="shared" si="41"/>
        <v>39</v>
      </c>
      <c r="Y221" s="38" t="str">
        <f t="array" ref="Y221">X221&amp;CHOOSE(AND(X221&lt;&gt;{11,12,13})*MIN(4,MOD(X221,10))+1,"th","st","nd","rd","th")</f>
        <v>39th</v>
      </c>
      <c r="Z221" s="37">
        <v>9.4719999999999995</v>
      </c>
      <c r="AA221" s="28">
        <v>1</v>
      </c>
      <c r="AB221" s="221">
        <f t="shared" si="42"/>
        <v>4.6679304310320277E-4</v>
      </c>
      <c r="AC221" s="29">
        <f t="shared" si="43"/>
        <v>16</v>
      </c>
      <c r="AD221" s="38" t="str">
        <f t="array" ref="AD221">AC221&amp;CHOOSE(AND(AC221&lt;&gt;{11,12,13})*MIN(4,MOD(AC221,10))+1,"th","st","nd","rd","th")</f>
        <v>16th</v>
      </c>
      <c r="AE221" s="37">
        <v>0.6</v>
      </c>
      <c r="AF221" s="38">
        <v>2142.277</v>
      </c>
      <c r="AG221" s="38">
        <v>2146.116</v>
      </c>
      <c r="AH221" s="38">
        <v>2184.0720000000001</v>
      </c>
      <c r="AI221" s="38">
        <v>2157.4879999999998</v>
      </c>
      <c r="AJ221" s="29">
        <f t="shared" si="44"/>
        <v>50</v>
      </c>
      <c r="AK221" s="38" t="str">
        <f t="array" ref="AK221">AJ221&amp;CHOOSE(AND(AJ221&lt;&gt;{11,12,13})*MIN(4,MOD(AJ221,10))+1,"th","st","nd","rd","th")</f>
        <v>50th</v>
      </c>
      <c r="AL221" s="38">
        <v>513.93499999999995</v>
      </c>
      <c r="AM221" s="38">
        <v>527.10199999999998</v>
      </c>
      <c r="AN221" s="38">
        <v>2684.59</v>
      </c>
      <c r="AO221" s="29">
        <f t="shared" si="45"/>
        <v>54</v>
      </c>
      <c r="AP221" s="38" t="str">
        <f t="array" ref="AP221">AO221&amp;CHOOSE(AND(AO221&lt;&gt;{11,12,13})*MIN(4,MOD(AO221,10))+1,"th","st","nd","rd","th")</f>
        <v>54th</v>
      </c>
      <c r="AQ221" s="77">
        <v>1.26</v>
      </c>
      <c r="AR221" s="36">
        <v>4577.3119999999999</v>
      </c>
      <c r="AS221" s="29">
        <f t="shared" si="46"/>
        <v>77</v>
      </c>
      <c r="AT221" s="38" t="str">
        <f t="array" ref="AT221">AS221&amp;CHOOSE(AND(AS221&lt;&gt;{11,12,13})*MIN(4,MOD(AS221,10))+1,"th","st","nd","rd","th")</f>
        <v>77th</v>
      </c>
      <c r="AU221" s="40">
        <f t="shared" si="47"/>
        <v>1.5653839317106343E-3</v>
      </c>
    </row>
    <row r="222" spans="1:47" x14ac:dyDescent="0.25">
      <c r="A222" s="7">
        <v>105252602</v>
      </c>
      <c r="B222" s="8" t="s">
        <v>281</v>
      </c>
      <c r="C222" s="8" t="s">
        <v>238</v>
      </c>
      <c r="D222" s="27">
        <v>33007</v>
      </c>
      <c r="E222" s="29">
        <f t="shared" si="36"/>
        <v>3</v>
      </c>
      <c r="F222" s="38" t="str">
        <f t="array" ref="F222">E222&amp;CHOOSE(AND(E222&lt;&gt;{11,12,13})*MIN(4,MOD(E222,10))+1,"th","st","nd","rd","th")</f>
        <v>3rd</v>
      </c>
      <c r="G222" s="29">
        <v>40825</v>
      </c>
      <c r="H222" s="30">
        <v>1.6092</v>
      </c>
      <c r="I222" s="31">
        <v>-2.7574000000000001</v>
      </c>
      <c r="J222" s="94">
        <f t="shared" si="37"/>
        <v>483</v>
      </c>
      <c r="K222" s="33">
        <v>0</v>
      </c>
      <c r="L222" s="34">
        <v>0.38790000000000002</v>
      </c>
      <c r="M222" s="29">
        <f t="shared" si="38"/>
        <v>97</v>
      </c>
      <c r="N222" s="38" t="str">
        <f t="array" ref="N222">M222&amp;CHOOSE(AND(M222&lt;&gt;{11,12,13})*MIN(4,MOD(M222,10))+1,"th","st","nd","rd","th")</f>
        <v>97th</v>
      </c>
      <c r="O222" s="34">
        <v>0.2475</v>
      </c>
      <c r="P222" s="29">
        <f t="shared" si="39"/>
        <v>82</v>
      </c>
      <c r="Q222" s="38" t="str">
        <f t="array" ref="Q222">P222&amp;CHOOSE(AND(P222&lt;&gt;{11,12,13})*MIN(4,MOD(P222,10))+1,"th","st","nd","rd","th")</f>
        <v>82nd</v>
      </c>
      <c r="R222" s="35">
        <v>3178.7849999999999</v>
      </c>
      <c r="S222" s="35">
        <v>1014.114</v>
      </c>
      <c r="T222" s="35">
        <v>1589.393</v>
      </c>
      <c r="U222" s="35">
        <v>5782.2920000000004</v>
      </c>
      <c r="V222" s="36">
        <v>1959.2619999999999</v>
      </c>
      <c r="W222" s="220">
        <f t="shared" si="40"/>
        <v>0.14345058466051311</v>
      </c>
      <c r="X222" s="29">
        <f t="shared" si="41"/>
        <v>98</v>
      </c>
      <c r="Y222" s="38" t="str">
        <f t="array" ref="Y222">X222&amp;CHOOSE(AND(X222&lt;&gt;{11,12,13})*MIN(4,MOD(X222,10))+1,"th","st","nd","rd","th")</f>
        <v>98th</v>
      </c>
      <c r="Z222" s="37">
        <v>391.85199999999998</v>
      </c>
      <c r="AA222" s="28">
        <v>1126</v>
      </c>
      <c r="AB222" s="221">
        <f t="shared" si="42"/>
        <v>8.244193901976242E-2</v>
      </c>
      <c r="AC222" s="29">
        <f t="shared" si="43"/>
        <v>98</v>
      </c>
      <c r="AD222" s="38" t="str">
        <f t="array" ref="AD222">AC222&amp;CHOOSE(AND(AC222&lt;&gt;{11,12,13})*MIN(4,MOD(AC222,10))+1,"th","st","nd","rd","th")</f>
        <v>98th</v>
      </c>
      <c r="AE222" s="37">
        <v>675.6</v>
      </c>
      <c r="AF222" s="38">
        <v>13658.097</v>
      </c>
      <c r="AG222" s="38">
        <v>13576.843999999999</v>
      </c>
      <c r="AH222" s="38">
        <v>13664.7</v>
      </c>
      <c r="AI222" s="38">
        <v>13633.214</v>
      </c>
      <c r="AJ222" s="29">
        <f t="shared" si="44"/>
        <v>99</v>
      </c>
      <c r="AK222" s="38" t="str">
        <f t="array" ref="AK222">AJ222&amp;CHOOSE(AND(AJ222&lt;&gt;{11,12,13})*MIN(4,MOD(AJ222,10))+1,"th","st","nd","rd","th")</f>
        <v>99th</v>
      </c>
      <c r="AL222" s="38">
        <v>6849.7439999999997</v>
      </c>
      <c r="AM222" s="38">
        <v>6849.7439999999997</v>
      </c>
      <c r="AN222" s="38">
        <v>20482.957999999999</v>
      </c>
      <c r="AO222" s="29">
        <f t="shared" si="45"/>
        <v>99</v>
      </c>
      <c r="AP222" s="38" t="str">
        <f t="array" ref="AP222">AO222&amp;CHOOSE(AND(AO222&lt;&gt;{11,12,13})*MIN(4,MOD(AO222,10))+1,"th","st","nd","rd","th")</f>
        <v>99th</v>
      </c>
      <c r="AQ222" s="77">
        <v>1.48</v>
      </c>
      <c r="AR222" s="36">
        <v>48782.540999999997</v>
      </c>
      <c r="AS222" s="29">
        <f t="shared" si="46"/>
        <v>99</v>
      </c>
      <c r="AT222" s="38" t="str">
        <f t="array" ref="AT222">AS222&amp;CHOOSE(AND(AS222&lt;&gt;{11,12,13})*MIN(4,MOD(AS222,10))+1,"th","st","nd","rd","th")</f>
        <v>99th</v>
      </c>
      <c r="AU222" s="40">
        <f t="shared" si="47"/>
        <v>1.66830239733309E-2</v>
      </c>
    </row>
    <row r="223" spans="1:47" x14ac:dyDescent="0.25">
      <c r="A223" s="7">
        <v>105253303</v>
      </c>
      <c r="B223" s="8" t="s">
        <v>285</v>
      </c>
      <c r="C223" s="8" t="s">
        <v>238</v>
      </c>
      <c r="D223" s="27">
        <v>76602</v>
      </c>
      <c r="E223" s="29">
        <f t="shared" si="36"/>
        <v>90</v>
      </c>
      <c r="F223" s="38" t="str">
        <f t="array" ref="F223">E223&amp;CHOOSE(AND(E223&lt;&gt;{11,12,13})*MIN(4,MOD(E223,10))+1,"th","st","nd","rd","th")</f>
        <v>90th</v>
      </c>
      <c r="G223" s="29">
        <v>3800</v>
      </c>
      <c r="H223" s="30">
        <v>0.69340000000000002</v>
      </c>
      <c r="I223" s="31">
        <v>0.57240000000000002</v>
      </c>
      <c r="J223" s="94">
        <f t="shared" si="37"/>
        <v>236</v>
      </c>
      <c r="K223" s="33">
        <v>0</v>
      </c>
      <c r="L223" s="34">
        <v>6.7199999999999996E-2</v>
      </c>
      <c r="M223" s="29">
        <f t="shared" si="38"/>
        <v>19</v>
      </c>
      <c r="N223" s="38" t="str">
        <f t="array" ref="N223">M223&amp;CHOOSE(AND(M223&lt;&gt;{11,12,13})*MIN(4,MOD(M223,10))+1,"th","st","nd","rd","th")</f>
        <v>19th</v>
      </c>
      <c r="O223" s="34">
        <v>5.28E-2</v>
      </c>
      <c r="P223" s="29">
        <f t="shared" si="39"/>
        <v>5</v>
      </c>
      <c r="Q223" s="38" t="str">
        <f t="array" ref="Q223">P223&amp;CHOOSE(AND(P223&lt;&gt;{11,12,13})*MIN(4,MOD(P223,10))+1,"th","st","nd","rd","th")</f>
        <v>5th</v>
      </c>
      <c r="R223" s="35">
        <v>64.02</v>
      </c>
      <c r="S223" s="35">
        <v>25.151</v>
      </c>
      <c r="T223" s="35">
        <v>0</v>
      </c>
      <c r="U223" s="35">
        <v>89.171000000000006</v>
      </c>
      <c r="V223" s="36">
        <v>14.128</v>
      </c>
      <c r="W223" s="220">
        <f t="shared" si="40"/>
        <v>8.8978236608548665E-3</v>
      </c>
      <c r="X223" s="29">
        <f t="shared" si="41"/>
        <v>7</v>
      </c>
      <c r="Y223" s="38" t="str">
        <f t="array" ref="Y223">X223&amp;CHOOSE(AND(X223&lt;&gt;{11,12,13})*MIN(4,MOD(X223,10))+1,"th","st","nd","rd","th")</f>
        <v>7th</v>
      </c>
      <c r="Z223" s="37">
        <v>2.8260000000000001</v>
      </c>
      <c r="AA223" s="28">
        <v>10</v>
      </c>
      <c r="AB223" s="221">
        <f t="shared" si="42"/>
        <v>6.2980065549652223E-3</v>
      </c>
      <c r="AC223" s="29">
        <f t="shared" si="43"/>
        <v>60</v>
      </c>
      <c r="AD223" s="38" t="str">
        <f t="array" ref="AD223">AC223&amp;CHOOSE(AND(AC223&lt;&gt;{11,12,13})*MIN(4,MOD(AC223,10))+1,"th","st","nd","rd","th")</f>
        <v>60th</v>
      </c>
      <c r="AE223" s="37">
        <v>6</v>
      </c>
      <c r="AF223" s="38">
        <v>1587.8040000000001</v>
      </c>
      <c r="AG223" s="38">
        <v>1581.1679999999999</v>
      </c>
      <c r="AH223" s="38">
        <v>1620.9849999999999</v>
      </c>
      <c r="AI223" s="38">
        <v>1596.652</v>
      </c>
      <c r="AJ223" s="29">
        <f t="shared" si="44"/>
        <v>35</v>
      </c>
      <c r="AK223" s="38" t="str">
        <f t="array" ref="AK223">AJ223&amp;CHOOSE(AND(AJ223&lt;&gt;{11,12,13})*MIN(4,MOD(AJ223,10))+1,"th","st","nd","rd","th")</f>
        <v>35th</v>
      </c>
      <c r="AL223" s="38">
        <v>97.997</v>
      </c>
      <c r="AM223" s="38">
        <v>97.997</v>
      </c>
      <c r="AN223" s="38">
        <v>1694.6489999999999</v>
      </c>
      <c r="AO223" s="29">
        <f t="shared" si="45"/>
        <v>29</v>
      </c>
      <c r="AP223" s="38" t="str">
        <f t="array" ref="AP223">AO223&amp;CHOOSE(AND(AO223&lt;&gt;{11,12,13})*MIN(4,MOD(AO223,10))+1,"th","st","nd","rd","th")</f>
        <v>29th</v>
      </c>
      <c r="AQ223" s="77">
        <v>1.1200000000000001</v>
      </c>
      <c r="AR223" s="36">
        <v>1316.078</v>
      </c>
      <c r="AS223" s="29">
        <f t="shared" si="46"/>
        <v>13</v>
      </c>
      <c r="AT223" s="38" t="str">
        <f t="array" ref="AT223">AS223&amp;CHOOSE(AND(AS223&lt;&gt;{11,12,13})*MIN(4,MOD(AS223,10))+1,"th","st","nd","rd","th")</f>
        <v>13th</v>
      </c>
      <c r="AU223" s="40">
        <f t="shared" si="47"/>
        <v>4.5008235271658741E-4</v>
      </c>
    </row>
    <row r="224" spans="1:47" x14ac:dyDescent="0.25">
      <c r="A224" s="7">
        <v>105253553</v>
      </c>
      <c r="B224" s="8" t="s">
        <v>296</v>
      </c>
      <c r="C224" s="8" t="s">
        <v>238</v>
      </c>
      <c r="D224" s="27">
        <v>54426</v>
      </c>
      <c r="E224" s="29">
        <f t="shared" si="36"/>
        <v>59</v>
      </c>
      <c r="F224" s="38" t="str">
        <f t="array" ref="F224">E224&amp;CHOOSE(AND(E224&lt;&gt;{11,12,13})*MIN(4,MOD(E224,10))+1,"th","st","nd","rd","th")</f>
        <v>59th</v>
      </c>
      <c r="G224" s="29">
        <v>5743</v>
      </c>
      <c r="H224" s="30">
        <v>0.97589999999999999</v>
      </c>
      <c r="I224" s="31">
        <v>0.70799999999999996</v>
      </c>
      <c r="J224" s="94">
        <f t="shared" si="37"/>
        <v>177</v>
      </c>
      <c r="K224" s="33">
        <v>0</v>
      </c>
      <c r="L224" s="34">
        <v>7.9600000000000004E-2</v>
      </c>
      <c r="M224" s="29">
        <f t="shared" si="38"/>
        <v>25</v>
      </c>
      <c r="N224" s="38" t="str">
        <f t="array" ref="N224">M224&amp;CHOOSE(AND(M224&lt;&gt;{11,12,13})*MIN(4,MOD(M224,10))+1,"th","st","nd","rd","th")</f>
        <v>25th</v>
      </c>
      <c r="O224" s="34">
        <v>0.2195</v>
      </c>
      <c r="P224" s="29">
        <f t="shared" si="39"/>
        <v>68</v>
      </c>
      <c r="Q224" s="38" t="str">
        <f t="array" ref="Q224">P224&amp;CHOOSE(AND(P224&lt;&gt;{11,12,13})*MIN(4,MOD(P224,10))+1,"th","st","nd","rd","th")</f>
        <v>68th</v>
      </c>
      <c r="R224" s="35">
        <v>103.69</v>
      </c>
      <c r="S224" s="35">
        <v>142.964</v>
      </c>
      <c r="T224" s="35">
        <v>0</v>
      </c>
      <c r="U224" s="35">
        <v>246.654</v>
      </c>
      <c r="V224" s="36">
        <v>36.869999999999997</v>
      </c>
      <c r="W224" s="220">
        <f t="shared" si="40"/>
        <v>1.6982495639224909E-2</v>
      </c>
      <c r="X224" s="29">
        <f t="shared" si="41"/>
        <v>23</v>
      </c>
      <c r="Y224" s="38" t="str">
        <f t="array" ref="Y224">X224&amp;CHOOSE(AND(X224&lt;&gt;{11,12,13})*MIN(4,MOD(X224,10))+1,"th","st","nd","rd","th")</f>
        <v>23rd</v>
      </c>
      <c r="Z224" s="37">
        <v>7.3739999999999997</v>
      </c>
      <c r="AA224" s="28">
        <v>15</v>
      </c>
      <c r="AB224" s="221">
        <f t="shared" si="42"/>
        <v>6.9090706424836902E-3</v>
      </c>
      <c r="AC224" s="29">
        <f t="shared" si="43"/>
        <v>62</v>
      </c>
      <c r="AD224" s="38" t="str">
        <f t="array" ref="AD224">AC224&amp;CHOOSE(AND(AC224&lt;&gt;{11,12,13})*MIN(4,MOD(AC224,10))+1,"th","st","nd","rd","th")</f>
        <v>62nd</v>
      </c>
      <c r="AE224" s="37">
        <v>9</v>
      </c>
      <c r="AF224" s="38">
        <v>2171.0590000000002</v>
      </c>
      <c r="AG224" s="38">
        <v>2149.2060000000001</v>
      </c>
      <c r="AH224" s="38">
        <v>2173.4479999999999</v>
      </c>
      <c r="AI224" s="38">
        <v>2164.5709999999999</v>
      </c>
      <c r="AJ224" s="29">
        <f t="shared" si="44"/>
        <v>50</v>
      </c>
      <c r="AK224" s="38" t="str">
        <f t="array" ref="AK224">AJ224&amp;CHOOSE(AND(AJ224&lt;&gt;{11,12,13})*MIN(4,MOD(AJ224,10))+1,"th","st","nd","rd","th")</f>
        <v>50th</v>
      </c>
      <c r="AL224" s="38">
        <v>263.02800000000002</v>
      </c>
      <c r="AM224" s="38">
        <v>263.02800000000002</v>
      </c>
      <c r="AN224" s="38">
        <v>2427.5990000000002</v>
      </c>
      <c r="AO224" s="29">
        <f t="shared" si="45"/>
        <v>48</v>
      </c>
      <c r="AP224" s="38" t="str">
        <f t="array" ref="AP224">AO224&amp;CHOOSE(AND(AO224&lt;&gt;{11,12,13})*MIN(4,MOD(AO224,10))+1,"th","st","nd","rd","th")</f>
        <v>48th</v>
      </c>
      <c r="AQ224" s="77">
        <v>1.07</v>
      </c>
      <c r="AR224" s="36">
        <v>2534.9299999999998</v>
      </c>
      <c r="AS224" s="29">
        <f t="shared" si="46"/>
        <v>49</v>
      </c>
      <c r="AT224" s="38" t="str">
        <f t="array" ref="AT224">AS224&amp;CHOOSE(AND(AS224&lt;&gt;{11,12,13})*MIN(4,MOD(AS224,10))+1,"th","st","nd","rd","th")</f>
        <v>49th</v>
      </c>
      <c r="AU224" s="40">
        <f t="shared" si="47"/>
        <v>8.6691461932488715E-4</v>
      </c>
    </row>
    <row r="225" spans="1:47" x14ac:dyDescent="0.25">
      <c r="A225" s="7">
        <v>105253903</v>
      </c>
      <c r="B225" s="8" t="s">
        <v>306</v>
      </c>
      <c r="C225" s="8" t="s">
        <v>238</v>
      </c>
      <c r="D225" s="27">
        <v>52188</v>
      </c>
      <c r="E225" s="29">
        <f t="shared" si="36"/>
        <v>54</v>
      </c>
      <c r="F225" s="38" t="str">
        <f t="array" ref="F225">E225&amp;CHOOSE(AND(E225&lt;&gt;{11,12,13})*MIN(4,MOD(E225,10))+1,"th","st","nd","rd","th")</f>
        <v>54th</v>
      </c>
      <c r="G225" s="29">
        <v>6451</v>
      </c>
      <c r="H225" s="30">
        <v>1.0178</v>
      </c>
      <c r="I225" s="31">
        <v>0.70940000000000003</v>
      </c>
      <c r="J225" s="94">
        <f t="shared" si="37"/>
        <v>175</v>
      </c>
      <c r="K225" s="33">
        <v>0</v>
      </c>
      <c r="L225" s="34">
        <v>0.14899999999999999</v>
      </c>
      <c r="M225" s="29">
        <f t="shared" si="38"/>
        <v>51</v>
      </c>
      <c r="N225" s="38" t="str">
        <f t="array" ref="N225">M225&amp;CHOOSE(AND(M225&lt;&gt;{11,12,13})*MIN(4,MOD(M225,10))+1,"th","st","nd","rd","th")</f>
        <v>51st</v>
      </c>
      <c r="O225" s="34">
        <v>0.2853</v>
      </c>
      <c r="P225" s="29">
        <f t="shared" si="39"/>
        <v>93</v>
      </c>
      <c r="Q225" s="38" t="str">
        <f t="array" ref="Q225">P225&amp;CHOOSE(AND(P225&lt;&gt;{11,12,13})*MIN(4,MOD(P225,10))+1,"th","st","nd","rd","th")</f>
        <v>93rd</v>
      </c>
      <c r="R225" s="35">
        <v>195.047</v>
      </c>
      <c r="S225" s="35">
        <v>186.73400000000001</v>
      </c>
      <c r="T225" s="35">
        <v>0</v>
      </c>
      <c r="U225" s="35">
        <v>381.78100000000001</v>
      </c>
      <c r="V225" s="36">
        <v>43.476999999999997</v>
      </c>
      <c r="W225" s="220">
        <f t="shared" si="40"/>
        <v>1.9927763747118112E-2</v>
      </c>
      <c r="X225" s="29">
        <f t="shared" si="41"/>
        <v>33</v>
      </c>
      <c r="Y225" s="38" t="str">
        <f t="array" ref="Y225">X225&amp;CHOOSE(AND(X225&lt;&gt;{11,12,13})*MIN(4,MOD(X225,10))+1,"th","st","nd","rd","th")</f>
        <v>33rd</v>
      </c>
      <c r="Z225" s="37">
        <v>8.6950000000000003</v>
      </c>
      <c r="AA225" s="28">
        <v>3</v>
      </c>
      <c r="AB225" s="221">
        <f t="shared" si="42"/>
        <v>1.3750555751628295E-3</v>
      </c>
      <c r="AC225" s="29">
        <f t="shared" si="43"/>
        <v>27</v>
      </c>
      <c r="AD225" s="38" t="str">
        <f t="array" ref="AD225">AC225&amp;CHOOSE(AND(AC225&lt;&gt;{11,12,13})*MIN(4,MOD(AC225,10))+1,"th","st","nd","rd","th")</f>
        <v>27th</v>
      </c>
      <c r="AE225" s="37">
        <v>1.8</v>
      </c>
      <c r="AF225" s="38">
        <v>2181.73</v>
      </c>
      <c r="AG225" s="38">
        <v>2189.2939999999999</v>
      </c>
      <c r="AH225" s="38">
        <v>2170</v>
      </c>
      <c r="AI225" s="38">
        <v>2180.3409999999999</v>
      </c>
      <c r="AJ225" s="29">
        <f t="shared" si="44"/>
        <v>50</v>
      </c>
      <c r="AK225" s="38" t="str">
        <f t="array" ref="AK225">AJ225&amp;CHOOSE(AND(AJ225&lt;&gt;{11,12,13})*MIN(4,MOD(AJ225,10))+1,"th","st","nd","rd","th")</f>
        <v>50th</v>
      </c>
      <c r="AL225" s="38">
        <v>392.27600000000001</v>
      </c>
      <c r="AM225" s="38">
        <v>392.27600000000001</v>
      </c>
      <c r="AN225" s="38">
        <v>2572.6170000000002</v>
      </c>
      <c r="AO225" s="29">
        <f t="shared" si="45"/>
        <v>51</v>
      </c>
      <c r="AP225" s="38" t="str">
        <f t="array" ref="AP225">AO225&amp;CHOOSE(AND(AO225&lt;&gt;{11,12,13})*MIN(4,MOD(AO225,10))+1,"th","st","nd","rd","th")</f>
        <v>51st</v>
      </c>
      <c r="AQ225" s="77">
        <v>0.83</v>
      </c>
      <c r="AR225" s="36">
        <v>2173.2800000000002</v>
      </c>
      <c r="AS225" s="29">
        <f t="shared" si="46"/>
        <v>40</v>
      </c>
      <c r="AT225" s="38" t="str">
        <f t="array" ref="AT225">AS225&amp;CHOOSE(AND(AS225&lt;&gt;{11,12,13})*MIN(4,MOD(AS225,10))+1,"th","st","nd","rd","th")</f>
        <v>40th</v>
      </c>
      <c r="AU225" s="40">
        <f t="shared" si="47"/>
        <v>7.4323480486103801E-4</v>
      </c>
    </row>
    <row r="226" spans="1:47" x14ac:dyDescent="0.25">
      <c r="A226" s="7">
        <v>105254053</v>
      </c>
      <c r="B226" s="8" t="s">
        <v>308</v>
      </c>
      <c r="C226" s="8" t="s">
        <v>238</v>
      </c>
      <c r="D226" s="27">
        <v>49073</v>
      </c>
      <c r="E226" s="29">
        <f t="shared" si="36"/>
        <v>44</v>
      </c>
      <c r="F226" s="38" t="str">
        <f t="array" ref="F226">E226&amp;CHOOSE(AND(E226&lt;&gt;{11,12,13})*MIN(4,MOD(E226,10))+1,"th","st","nd","rd","th")</f>
        <v>44th</v>
      </c>
      <c r="G226" s="29">
        <v>4355</v>
      </c>
      <c r="H226" s="30">
        <v>1.0824</v>
      </c>
      <c r="I226" s="31">
        <v>0.57030000000000003</v>
      </c>
      <c r="J226" s="94">
        <f t="shared" si="37"/>
        <v>237</v>
      </c>
      <c r="K226" s="33">
        <v>0</v>
      </c>
      <c r="L226" s="34">
        <v>0.14990000000000001</v>
      </c>
      <c r="M226" s="29">
        <f t="shared" si="38"/>
        <v>51</v>
      </c>
      <c r="N226" s="38" t="str">
        <f t="array" ref="N226">M226&amp;CHOOSE(AND(M226&lt;&gt;{11,12,13})*MIN(4,MOD(M226,10))+1,"th","st","nd","rd","th")</f>
        <v>51st</v>
      </c>
      <c r="O226" s="34">
        <v>0.31119999999999998</v>
      </c>
      <c r="P226" s="29">
        <f t="shared" si="39"/>
        <v>96</v>
      </c>
      <c r="Q226" s="38" t="str">
        <f t="array" ref="Q226">P226&amp;CHOOSE(AND(P226&lt;&gt;{11,12,13})*MIN(4,MOD(P226,10))+1,"th","st","nd","rd","th")</f>
        <v>96th</v>
      </c>
      <c r="R226" s="35">
        <v>160.22800000000001</v>
      </c>
      <c r="S226" s="35">
        <v>166.321</v>
      </c>
      <c r="T226" s="35">
        <v>0</v>
      </c>
      <c r="U226" s="35">
        <v>326.54899999999998</v>
      </c>
      <c r="V226" s="36">
        <v>64.100999999999999</v>
      </c>
      <c r="W226" s="220">
        <f t="shared" si="40"/>
        <v>3.5981456086749318E-2</v>
      </c>
      <c r="X226" s="29">
        <f t="shared" si="41"/>
        <v>75</v>
      </c>
      <c r="Y226" s="38" t="str">
        <f t="array" ref="Y226">X226&amp;CHOOSE(AND(X226&lt;&gt;{11,12,13})*MIN(4,MOD(X226,10))+1,"th","st","nd","rd","th")</f>
        <v>75th</v>
      </c>
      <c r="Z226" s="37">
        <v>12.82</v>
      </c>
      <c r="AA226" s="28">
        <v>4</v>
      </c>
      <c r="AB226" s="221">
        <f t="shared" si="42"/>
        <v>2.2452976450756976E-3</v>
      </c>
      <c r="AC226" s="29">
        <f t="shared" si="43"/>
        <v>36</v>
      </c>
      <c r="AD226" s="38" t="str">
        <f t="array" ref="AD226">AC226&amp;CHOOSE(AND(AC226&lt;&gt;{11,12,13})*MIN(4,MOD(AC226,10))+1,"th","st","nd","rd","th")</f>
        <v>36th</v>
      </c>
      <c r="AE226" s="37">
        <v>2.4</v>
      </c>
      <c r="AF226" s="38">
        <v>1781.501</v>
      </c>
      <c r="AG226" s="38">
        <v>1838.0519999999999</v>
      </c>
      <c r="AH226" s="38">
        <v>1892.9580000000001</v>
      </c>
      <c r="AI226" s="38">
        <v>1837.5039999999999</v>
      </c>
      <c r="AJ226" s="29">
        <f t="shared" si="44"/>
        <v>42</v>
      </c>
      <c r="AK226" s="38" t="str">
        <f t="array" ref="AK226">AJ226&amp;CHOOSE(AND(AJ226&lt;&gt;{11,12,13})*MIN(4,MOD(AJ226,10))+1,"th","st","nd","rd","th")</f>
        <v>42nd</v>
      </c>
      <c r="AL226" s="38">
        <v>341.76900000000001</v>
      </c>
      <c r="AM226" s="38">
        <v>341.76900000000001</v>
      </c>
      <c r="AN226" s="38">
        <v>2179.2730000000001</v>
      </c>
      <c r="AO226" s="29">
        <f t="shared" si="45"/>
        <v>42</v>
      </c>
      <c r="AP226" s="38" t="str">
        <f t="array" ref="AP226">AO226&amp;CHOOSE(AND(AO226&lt;&gt;{11,12,13})*MIN(4,MOD(AO226,10))+1,"th","st","nd","rd","th")</f>
        <v>42nd</v>
      </c>
      <c r="AQ226" s="77">
        <v>1.24</v>
      </c>
      <c r="AR226" s="36">
        <v>2924.9679999999998</v>
      </c>
      <c r="AS226" s="29">
        <f t="shared" si="46"/>
        <v>57</v>
      </c>
      <c r="AT226" s="38" t="str">
        <f t="array" ref="AT226">AS226&amp;CHOOSE(AND(AS226&lt;&gt;{11,12,13})*MIN(4,MOD(AS226,10))+1,"th","st","nd","rd","th")</f>
        <v>57th</v>
      </c>
      <c r="AU226" s="40">
        <f t="shared" si="47"/>
        <v>1.0003027776930632E-3</v>
      </c>
    </row>
    <row r="227" spans="1:47" x14ac:dyDescent="0.25">
      <c r="A227" s="7">
        <v>105254353</v>
      </c>
      <c r="B227" s="8" t="s">
        <v>326</v>
      </c>
      <c r="C227" s="8" t="s">
        <v>238</v>
      </c>
      <c r="D227" s="27">
        <v>62236</v>
      </c>
      <c r="E227" s="29">
        <f t="shared" si="36"/>
        <v>75</v>
      </c>
      <c r="F227" s="38" t="str">
        <f t="array" ref="F227">E227&amp;CHOOSE(AND(E227&lt;&gt;{11,12,13})*MIN(4,MOD(E227,10))+1,"th","st","nd","rd","th")</f>
        <v>75th</v>
      </c>
      <c r="G227" s="29">
        <v>5944</v>
      </c>
      <c r="H227" s="30">
        <v>0.85340000000000005</v>
      </c>
      <c r="I227" s="31">
        <v>0.49270000000000003</v>
      </c>
      <c r="J227" s="94">
        <f t="shared" si="37"/>
        <v>266</v>
      </c>
      <c r="K227" s="33">
        <v>0</v>
      </c>
      <c r="L227" s="34">
        <v>9.1999999999999998E-2</v>
      </c>
      <c r="M227" s="29">
        <f t="shared" si="38"/>
        <v>29</v>
      </c>
      <c r="N227" s="38" t="str">
        <f t="array" ref="N227">M227&amp;CHOOSE(AND(M227&lt;&gt;{11,12,13})*MIN(4,MOD(M227,10))+1,"th","st","nd","rd","th")</f>
        <v>29th</v>
      </c>
      <c r="O227" s="34">
        <v>0.21679999999999999</v>
      </c>
      <c r="P227" s="29">
        <f t="shared" si="39"/>
        <v>68</v>
      </c>
      <c r="Q227" s="38" t="str">
        <f t="array" ref="Q227">P227&amp;CHOOSE(AND(P227&lt;&gt;{11,12,13})*MIN(4,MOD(P227,10))+1,"th","st","nd","rd","th")</f>
        <v>68th</v>
      </c>
      <c r="R227" s="35">
        <v>118.79900000000001</v>
      </c>
      <c r="S227" s="35">
        <v>139.977</v>
      </c>
      <c r="T227" s="35">
        <v>0</v>
      </c>
      <c r="U227" s="35">
        <v>258.77600000000001</v>
      </c>
      <c r="V227" s="36">
        <v>49.567999999999998</v>
      </c>
      <c r="W227" s="220">
        <f t="shared" si="40"/>
        <v>2.3031734150000857E-2</v>
      </c>
      <c r="X227" s="29">
        <f t="shared" si="41"/>
        <v>42</v>
      </c>
      <c r="Y227" s="38" t="str">
        <f t="array" ref="Y227">X227&amp;CHOOSE(AND(X227&lt;&gt;{11,12,13})*MIN(4,MOD(X227,10))+1,"th","st","nd","rd","th")</f>
        <v>42nd</v>
      </c>
      <c r="Z227" s="37">
        <v>9.9139999999999997</v>
      </c>
      <c r="AA227" s="28">
        <v>2</v>
      </c>
      <c r="AB227" s="221">
        <f t="shared" si="42"/>
        <v>9.2929850508395974E-4</v>
      </c>
      <c r="AC227" s="29">
        <f t="shared" si="43"/>
        <v>21</v>
      </c>
      <c r="AD227" s="38" t="str">
        <f t="array" ref="AD227">AC227&amp;CHOOSE(AND(AC227&lt;&gt;{11,12,13})*MIN(4,MOD(AC227,10))+1,"th","st","nd","rd","th")</f>
        <v>21st</v>
      </c>
      <c r="AE227" s="37">
        <v>1.2</v>
      </c>
      <c r="AF227" s="38">
        <v>2152.1610000000001</v>
      </c>
      <c r="AG227" s="38">
        <v>2063.9769999999999</v>
      </c>
      <c r="AH227" s="38">
        <v>2082.54</v>
      </c>
      <c r="AI227" s="38">
        <v>2099.5590000000002</v>
      </c>
      <c r="AJ227" s="29">
        <f t="shared" si="44"/>
        <v>48</v>
      </c>
      <c r="AK227" s="38" t="str">
        <f t="array" ref="AK227">AJ227&amp;CHOOSE(AND(AJ227&lt;&gt;{11,12,13})*MIN(4,MOD(AJ227,10))+1,"th","st","nd","rd","th")</f>
        <v>48th</v>
      </c>
      <c r="AL227" s="38">
        <v>269.89</v>
      </c>
      <c r="AM227" s="38">
        <v>269.89</v>
      </c>
      <c r="AN227" s="38">
        <v>2369.4490000000001</v>
      </c>
      <c r="AO227" s="29">
        <f t="shared" si="45"/>
        <v>47</v>
      </c>
      <c r="AP227" s="38" t="str">
        <f t="array" ref="AP227">AO227&amp;CHOOSE(AND(AO227&lt;&gt;{11,12,13})*MIN(4,MOD(AO227,10))+1,"th","st","nd","rd","th")</f>
        <v>47th</v>
      </c>
      <c r="AQ227" s="77">
        <v>0.88</v>
      </c>
      <c r="AR227" s="36">
        <v>1779.4369999999999</v>
      </c>
      <c r="AS227" s="29">
        <f t="shared" si="46"/>
        <v>28</v>
      </c>
      <c r="AT227" s="38" t="str">
        <f t="array" ref="AT227">AS227&amp;CHOOSE(AND(AS227&lt;&gt;{11,12,13})*MIN(4,MOD(AS227,10))+1,"th","st","nd","rd","th")</f>
        <v>28th</v>
      </c>
      <c r="AU227" s="40">
        <f t="shared" si="47"/>
        <v>6.0854538368618433E-4</v>
      </c>
    </row>
    <row r="228" spans="1:47" x14ac:dyDescent="0.25">
      <c r="A228" s="7">
        <v>105256553</v>
      </c>
      <c r="B228" s="8" t="s">
        <v>343</v>
      </c>
      <c r="C228" s="8" t="s">
        <v>238</v>
      </c>
      <c r="D228" s="27">
        <v>52317</v>
      </c>
      <c r="E228" s="29">
        <f t="shared" si="36"/>
        <v>54</v>
      </c>
      <c r="F228" s="38" t="str">
        <f t="array" ref="F228">E228&amp;CHOOSE(AND(E228&lt;&gt;{11,12,13})*MIN(4,MOD(E228,10))+1,"th","st","nd","rd","th")</f>
        <v>54th</v>
      </c>
      <c r="G228" s="29">
        <v>2733</v>
      </c>
      <c r="H228" s="30">
        <v>1.0153000000000001</v>
      </c>
      <c r="I228" s="31">
        <v>-1.8231999999999999</v>
      </c>
      <c r="J228" s="94">
        <f t="shared" si="37"/>
        <v>465</v>
      </c>
      <c r="K228" s="33">
        <v>0</v>
      </c>
      <c r="L228" s="34">
        <v>5.0500000000000003E-2</v>
      </c>
      <c r="M228" s="29">
        <f t="shared" si="38"/>
        <v>11</v>
      </c>
      <c r="N228" s="38" t="str">
        <f t="array" ref="N228">M228&amp;CHOOSE(AND(M228&lt;&gt;{11,12,13})*MIN(4,MOD(M228,10))+1,"th","st","nd","rd","th")</f>
        <v>11th</v>
      </c>
      <c r="O228" s="34">
        <v>0.18479999999999999</v>
      </c>
      <c r="P228" s="29">
        <f t="shared" si="39"/>
        <v>52</v>
      </c>
      <c r="Q228" s="38" t="str">
        <f t="array" ref="Q228">P228&amp;CHOOSE(AND(P228&lt;&gt;{11,12,13})*MIN(4,MOD(P228,10))+1,"th","st","nd","rd","th")</f>
        <v>52nd</v>
      </c>
      <c r="R228" s="35">
        <v>37.125999999999998</v>
      </c>
      <c r="S228" s="35">
        <v>67.930000000000007</v>
      </c>
      <c r="T228" s="35">
        <v>0</v>
      </c>
      <c r="U228" s="35">
        <v>105.056</v>
      </c>
      <c r="V228" s="36">
        <v>27.88</v>
      </c>
      <c r="W228" s="220">
        <f t="shared" si="40"/>
        <v>2.2753704210006567E-2</v>
      </c>
      <c r="X228" s="29">
        <f t="shared" si="41"/>
        <v>41</v>
      </c>
      <c r="Y228" s="38" t="str">
        <f t="array" ref="Y228">X228&amp;CHOOSE(AND(X228&lt;&gt;{11,12,13})*MIN(4,MOD(X228,10))+1,"th","st","nd","rd","th")</f>
        <v>41st</v>
      </c>
      <c r="Z228" s="37">
        <v>5.5759999999999996</v>
      </c>
      <c r="AA228" s="28">
        <v>4</v>
      </c>
      <c r="AB228" s="221">
        <f t="shared" si="42"/>
        <v>3.2645199727412582E-3</v>
      </c>
      <c r="AC228" s="29">
        <f t="shared" si="43"/>
        <v>44</v>
      </c>
      <c r="AD228" s="38" t="str">
        <f t="array" ref="AD228">AC228&amp;CHOOSE(AND(AC228&lt;&gt;{11,12,13})*MIN(4,MOD(AC228,10))+1,"th","st","nd","rd","th")</f>
        <v>44th</v>
      </c>
      <c r="AE228" s="37">
        <v>2.4</v>
      </c>
      <c r="AF228" s="38">
        <v>1225.2950000000001</v>
      </c>
      <c r="AG228" s="38">
        <v>1220.2560000000001</v>
      </c>
      <c r="AH228" s="38">
        <v>1215.6320000000001</v>
      </c>
      <c r="AI228" s="38">
        <v>1220.394</v>
      </c>
      <c r="AJ228" s="29">
        <f t="shared" si="44"/>
        <v>23</v>
      </c>
      <c r="AK228" s="38" t="str">
        <f t="array" ref="AK228">AJ228&amp;CHOOSE(AND(AJ228&lt;&gt;{11,12,13})*MIN(4,MOD(AJ228,10))+1,"th","st","nd","rd","th")</f>
        <v>23rd</v>
      </c>
      <c r="AL228" s="38">
        <v>113.032</v>
      </c>
      <c r="AM228" s="38">
        <v>113.032</v>
      </c>
      <c r="AN228" s="38">
        <v>1333.4259999999999</v>
      </c>
      <c r="AO228" s="29">
        <f t="shared" si="45"/>
        <v>17</v>
      </c>
      <c r="AP228" s="38" t="str">
        <f t="array" ref="AP228">AO228&amp;CHOOSE(AND(AO228&lt;&gt;{11,12,13})*MIN(4,MOD(AO228,10))+1,"th","st","nd","rd","th")</f>
        <v>17th</v>
      </c>
      <c r="AQ228" s="77">
        <v>1.28</v>
      </c>
      <c r="AR228" s="36">
        <v>1732.8989999999999</v>
      </c>
      <c r="AS228" s="29">
        <f t="shared" si="46"/>
        <v>26</v>
      </c>
      <c r="AT228" s="38" t="str">
        <f t="array" ref="AT228">AS228&amp;CHOOSE(AND(AS228&lt;&gt;{11,12,13})*MIN(4,MOD(AS228,10))+1,"th","st","nd","rd","th")</f>
        <v>26th</v>
      </c>
      <c r="AU228" s="40">
        <f t="shared" si="47"/>
        <v>5.9262996489586601E-4</v>
      </c>
    </row>
    <row r="229" spans="1:47" x14ac:dyDescent="0.25">
      <c r="A229" s="7">
        <v>105257602</v>
      </c>
      <c r="B229" s="8" t="s">
        <v>407</v>
      </c>
      <c r="C229" s="8" t="s">
        <v>238</v>
      </c>
      <c r="D229" s="27">
        <v>55547</v>
      </c>
      <c r="E229" s="29">
        <f t="shared" si="36"/>
        <v>61</v>
      </c>
      <c r="F229" s="38" t="str">
        <f t="array" ref="F229">E229&amp;CHOOSE(AND(E229&lt;&gt;{11,12,13})*MIN(4,MOD(E229,10))+1,"th","st","nd","rd","th")</f>
        <v>61st</v>
      </c>
      <c r="G229" s="29">
        <v>22469</v>
      </c>
      <c r="H229" s="30">
        <v>0.95620000000000005</v>
      </c>
      <c r="I229" s="31">
        <v>-0.93030000000000002</v>
      </c>
      <c r="J229" s="94">
        <f t="shared" si="37"/>
        <v>432</v>
      </c>
      <c r="K229" s="33">
        <v>0</v>
      </c>
      <c r="L229" s="34">
        <v>0.12089999999999999</v>
      </c>
      <c r="M229" s="29">
        <f t="shared" si="38"/>
        <v>41</v>
      </c>
      <c r="N229" s="38" t="str">
        <f t="array" ref="N229">M229&amp;CHOOSE(AND(M229&lt;&gt;{11,12,13})*MIN(4,MOD(M229,10))+1,"th","st","nd","rd","th")</f>
        <v>41st</v>
      </c>
      <c r="O229" s="34">
        <v>9.4E-2</v>
      </c>
      <c r="P229" s="29">
        <f t="shared" si="39"/>
        <v>13</v>
      </c>
      <c r="Q229" s="38" t="str">
        <f t="array" ref="Q229">P229&amp;CHOOSE(AND(P229&lt;&gt;{11,12,13})*MIN(4,MOD(P229,10))+1,"th","st","nd","rd","th")</f>
        <v>13th</v>
      </c>
      <c r="R229" s="35">
        <v>513.03499999999997</v>
      </c>
      <c r="S229" s="35">
        <v>199.44300000000001</v>
      </c>
      <c r="T229" s="35">
        <v>0</v>
      </c>
      <c r="U229" s="35">
        <v>712.47799999999995</v>
      </c>
      <c r="V229" s="36">
        <v>138.81200000000001</v>
      </c>
      <c r="W229" s="220">
        <f t="shared" si="40"/>
        <v>1.9627180843038973E-2</v>
      </c>
      <c r="X229" s="29">
        <f t="shared" si="41"/>
        <v>32</v>
      </c>
      <c r="Y229" s="38" t="str">
        <f t="array" ref="Y229">X229&amp;CHOOSE(AND(X229&lt;&gt;{11,12,13})*MIN(4,MOD(X229,10))+1,"th","st","nd","rd","th")</f>
        <v>32nd</v>
      </c>
      <c r="Z229" s="37">
        <v>27.762</v>
      </c>
      <c r="AA229" s="28">
        <v>98</v>
      </c>
      <c r="AB229" s="221">
        <f t="shared" si="42"/>
        <v>1.3856609822045781E-2</v>
      </c>
      <c r="AC229" s="29">
        <f t="shared" si="43"/>
        <v>76</v>
      </c>
      <c r="AD229" s="38" t="str">
        <f t="array" ref="AD229">AC229&amp;CHOOSE(AND(AC229&lt;&gt;{11,12,13})*MIN(4,MOD(AC229,10))+1,"th","st","nd","rd","th")</f>
        <v>76th</v>
      </c>
      <c r="AE229" s="37">
        <v>58.8</v>
      </c>
      <c r="AF229" s="38">
        <v>7072.4369999999999</v>
      </c>
      <c r="AG229" s="38">
        <v>7208.81</v>
      </c>
      <c r="AH229" s="38">
        <v>7408.8149999999996</v>
      </c>
      <c r="AI229" s="38">
        <v>7230.0209999999997</v>
      </c>
      <c r="AJ229" s="29">
        <f t="shared" si="44"/>
        <v>92</v>
      </c>
      <c r="AK229" s="38" t="str">
        <f t="array" ref="AK229">AJ229&amp;CHOOSE(AND(AJ229&lt;&gt;{11,12,13})*MIN(4,MOD(AJ229,10))+1,"th","st","nd","rd","th")</f>
        <v>92nd</v>
      </c>
      <c r="AL229" s="38">
        <v>799.04</v>
      </c>
      <c r="AM229" s="38">
        <v>799.04</v>
      </c>
      <c r="AN229" s="38">
        <v>8029.0609999999997</v>
      </c>
      <c r="AO229" s="29">
        <f t="shared" si="45"/>
        <v>92</v>
      </c>
      <c r="AP229" s="38" t="str">
        <f t="array" ref="AP229">AO229&amp;CHOOSE(AND(AO229&lt;&gt;{11,12,13})*MIN(4,MOD(AO229,10))+1,"th","st","nd","rd","th")</f>
        <v>92nd</v>
      </c>
      <c r="AQ229" s="77">
        <v>0.94</v>
      </c>
      <c r="AR229" s="36">
        <v>7216.7449999999999</v>
      </c>
      <c r="AS229" s="29">
        <f t="shared" si="46"/>
        <v>89</v>
      </c>
      <c r="AT229" s="38" t="str">
        <f t="array" ref="AT229">AS229&amp;CHOOSE(AND(AS229&lt;&gt;{11,12,13})*MIN(4,MOD(AS229,10))+1,"th","st","nd","rd","th")</f>
        <v>89th</v>
      </c>
      <c r="AU229" s="40">
        <f t="shared" si="47"/>
        <v>2.4680372808873552E-3</v>
      </c>
    </row>
    <row r="230" spans="1:47" x14ac:dyDescent="0.25">
      <c r="A230" s="7">
        <v>105258303</v>
      </c>
      <c r="B230" s="8" t="s">
        <v>440</v>
      </c>
      <c r="C230" s="8" t="s">
        <v>238</v>
      </c>
      <c r="D230" s="27">
        <v>49462</v>
      </c>
      <c r="E230" s="29">
        <f t="shared" si="36"/>
        <v>46</v>
      </c>
      <c r="F230" s="38" t="str">
        <f t="array" ref="F230">E230&amp;CHOOSE(AND(E230&lt;&gt;{11,12,13})*MIN(4,MOD(E230,10))+1,"th","st","nd","rd","th")</f>
        <v>46th</v>
      </c>
      <c r="G230" s="29">
        <v>3982</v>
      </c>
      <c r="H230" s="30">
        <v>1.0739000000000001</v>
      </c>
      <c r="I230" s="31">
        <v>0.64419999999999999</v>
      </c>
      <c r="J230" s="94">
        <f t="shared" si="37"/>
        <v>206</v>
      </c>
      <c r="K230" s="33">
        <v>0</v>
      </c>
      <c r="L230" s="34">
        <v>0.17929999999999999</v>
      </c>
      <c r="M230" s="29">
        <f t="shared" si="38"/>
        <v>63</v>
      </c>
      <c r="N230" s="38" t="str">
        <f t="array" ref="N230">M230&amp;CHOOSE(AND(M230&lt;&gt;{11,12,13})*MIN(4,MOD(M230,10))+1,"th","st","nd","rd","th")</f>
        <v>63rd</v>
      </c>
      <c r="O230" s="34">
        <v>0.12039999999999999</v>
      </c>
      <c r="P230" s="29">
        <f t="shared" si="39"/>
        <v>23</v>
      </c>
      <c r="Q230" s="38" t="str">
        <f t="array" ref="Q230">P230&amp;CHOOSE(AND(P230&lt;&gt;{11,12,13})*MIN(4,MOD(P230,10))+1,"th","st","nd","rd","th")</f>
        <v>23rd</v>
      </c>
      <c r="R230" s="35">
        <v>184.626</v>
      </c>
      <c r="S230" s="35">
        <v>61.988</v>
      </c>
      <c r="T230" s="35">
        <v>0</v>
      </c>
      <c r="U230" s="35">
        <v>246.614</v>
      </c>
      <c r="V230" s="36">
        <v>28.902999999999999</v>
      </c>
      <c r="W230" s="220">
        <f t="shared" si="40"/>
        <v>1.6841493131831312E-2</v>
      </c>
      <c r="X230" s="29">
        <f t="shared" si="41"/>
        <v>23</v>
      </c>
      <c r="Y230" s="38" t="str">
        <f t="array" ref="Y230">X230&amp;CHOOSE(AND(X230&lt;&gt;{11,12,13})*MIN(4,MOD(X230,10))+1,"th","st","nd","rd","th")</f>
        <v>23rd</v>
      </c>
      <c r="Z230" s="37">
        <v>5.7809999999999997</v>
      </c>
      <c r="AA230" s="28">
        <v>3</v>
      </c>
      <c r="AB230" s="221">
        <f t="shared" si="42"/>
        <v>1.7480704215996241E-3</v>
      </c>
      <c r="AC230" s="29">
        <f t="shared" si="43"/>
        <v>31</v>
      </c>
      <c r="AD230" s="38" t="str">
        <f t="array" ref="AD230">AC230&amp;CHOOSE(AND(AC230&lt;&gt;{11,12,13})*MIN(4,MOD(AC230,10))+1,"th","st","nd","rd","th")</f>
        <v>31st</v>
      </c>
      <c r="AE230" s="37">
        <v>1.8</v>
      </c>
      <c r="AF230" s="38">
        <v>1716.1780000000001</v>
      </c>
      <c r="AG230" s="38">
        <v>1698.665</v>
      </c>
      <c r="AH230" s="38">
        <v>1722.8009999999999</v>
      </c>
      <c r="AI230" s="38">
        <v>1712.548</v>
      </c>
      <c r="AJ230" s="29">
        <f t="shared" si="44"/>
        <v>38</v>
      </c>
      <c r="AK230" s="38" t="str">
        <f t="array" ref="AK230">AJ230&amp;CHOOSE(AND(AJ230&lt;&gt;{11,12,13})*MIN(4,MOD(AJ230,10))+1,"th","st","nd","rd","th")</f>
        <v>38th</v>
      </c>
      <c r="AL230" s="38">
        <v>254.19499999999999</v>
      </c>
      <c r="AM230" s="38">
        <v>254.19499999999999</v>
      </c>
      <c r="AN230" s="38">
        <v>1966.7429999999999</v>
      </c>
      <c r="AO230" s="29">
        <f t="shared" si="45"/>
        <v>37</v>
      </c>
      <c r="AP230" s="38" t="str">
        <f t="array" ref="AP230">AO230&amp;CHOOSE(AND(AO230&lt;&gt;{11,12,13})*MIN(4,MOD(AO230,10))+1,"th","st","nd","rd","th")</f>
        <v>37th</v>
      </c>
      <c r="AQ230" s="77">
        <v>1.1499999999999999</v>
      </c>
      <c r="AR230" s="36">
        <v>2428.8980000000001</v>
      </c>
      <c r="AS230" s="29">
        <f t="shared" si="46"/>
        <v>47</v>
      </c>
      <c r="AT230" s="38" t="str">
        <f t="array" ref="AT230">AS230&amp;CHOOSE(AND(AS230&lt;&gt;{11,12,13})*MIN(4,MOD(AS230,10))+1,"th","st","nd","rd","th")</f>
        <v>47th</v>
      </c>
      <c r="AU230" s="40">
        <f t="shared" si="47"/>
        <v>8.3065299043720336E-4</v>
      </c>
    </row>
    <row r="231" spans="1:47" x14ac:dyDescent="0.25">
      <c r="A231" s="7">
        <v>105258503</v>
      </c>
      <c r="B231" s="8" t="s">
        <v>459</v>
      </c>
      <c r="C231" s="8" t="s">
        <v>238</v>
      </c>
      <c r="D231" s="27">
        <v>50336</v>
      </c>
      <c r="E231" s="29">
        <f t="shared" si="36"/>
        <v>49</v>
      </c>
      <c r="F231" s="38" t="str">
        <f t="array" ref="F231">E231&amp;CHOOSE(AND(E231&lt;&gt;{11,12,13})*MIN(4,MOD(E231,10))+1,"th","st","nd","rd","th")</f>
        <v>49th</v>
      </c>
      <c r="G231" s="29">
        <v>3871</v>
      </c>
      <c r="H231" s="30">
        <v>1.0551999999999999</v>
      </c>
      <c r="I231" s="31">
        <v>0.80220000000000002</v>
      </c>
      <c r="J231" s="94">
        <f t="shared" si="37"/>
        <v>108</v>
      </c>
      <c r="K231" s="33">
        <v>81.947000000000003</v>
      </c>
      <c r="L231" s="34">
        <v>0.18859999999999999</v>
      </c>
      <c r="M231" s="29">
        <f t="shared" si="38"/>
        <v>67</v>
      </c>
      <c r="N231" s="38" t="str">
        <f t="array" ref="N231">M231&amp;CHOOSE(AND(M231&lt;&gt;{11,12,13})*MIN(4,MOD(M231,10))+1,"th","st","nd","rd","th")</f>
        <v>67th</v>
      </c>
      <c r="O231" s="34">
        <v>0.21290000000000001</v>
      </c>
      <c r="P231" s="29">
        <f t="shared" si="39"/>
        <v>66</v>
      </c>
      <c r="Q231" s="38" t="str">
        <f t="array" ref="Q231">P231&amp;CHOOSE(AND(P231&lt;&gt;{11,12,13})*MIN(4,MOD(P231,10))+1,"th","st","nd","rd","th")</f>
        <v>66th</v>
      </c>
      <c r="R231" s="35">
        <v>165.29499999999999</v>
      </c>
      <c r="S231" s="35">
        <v>93.296000000000006</v>
      </c>
      <c r="T231" s="35">
        <v>0</v>
      </c>
      <c r="U231" s="35">
        <v>258.59100000000001</v>
      </c>
      <c r="V231" s="36">
        <v>33.938000000000002</v>
      </c>
      <c r="W231" s="220">
        <f t="shared" si="40"/>
        <v>2.3233779552247594E-2</v>
      </c>
      <c r="X231" s="29">
        <f t="shared" si="41"/>
        <v>43</v>
      </c>
      <c r="Y231" s="38" t="str">
        <f t="array" ref="Y231">X231&amp;CHOOSE(AND(X231&lt;&gt;{11,12,13})*MIN(4,MOD(X231,10))+1,"th","st","nd","rd","th")</f>
        <v>43rd</v>
      </c>
      <c r="Z231" s="37">
        <v>6.7880000000000003</v>
      </c>
      <c r="AA231" s="28">
        <v>1</v>
      </c>
      <c r="AB231" s="221">
        <f t="shared" si="42"/>
        <v>6.845948362380692E-4</v>
      </c>
      <c r="AC231" s="29">
        <f t="shared" si="43"/>
        <v>18</v>
      </c>
      <c r="AD231" s="38" t="str">
        <f t="array" ref="AD231">AC231&amp;CHOOSE(AND(AC231&lt;&gt;{11,12,13})*MIN(4,MOD(AC231,10))+1,"th","st","nd","rd","th")</f>
        <v>18th</v>
      </c>
      <c r="AE231" s="37">
        <v>0.6</v>
      </c>
      <c r="AF231" s="38">
        <v>1460.7180000000001</v>
      </c>
      <c r="AG231" s="38">
        <v>1509.2049999999999</v>
      </c>
      <c r="AH231" s="38">
        <v>1572.5039999999999</v>
      </c>
      <c r="AI231" s="38">
        <v>1514.1420000000001</v>
      </c>
      <c r="AJ231" s="29">
        <f t="shared" si="44"/>
        <v>31</v>
      </c>
      <c r="AK231" s="38" t="str">
        <f t="array" ref="AK231">AJ231&amp;CHOOSE(AND(AJ231&lt;&gt;{11,12,13})*MIN(4,MOD(AJ231,10))+1,"th","st","nd","rd","th")</f>
        <v>31st</v>
      </c>
      <c r="AL231" s="38">
        <v>265.97899999999998</v>
      </c>
      <c r="AM231" s="38">
        <v>347.92599999999999</v>
      </c>
      <c r="AN231" s="38">
        <v>1862.068</v>
      </c>
      <c r="AO231" s="29">
        <f t="shared" si="45"/>
        <v>33</v>
      </c>
      <c r="AP231" s="38" t="str">
        <f t="array" ref="AP231">AO231&amp;CHOOSE(AND(AO231&lt;&gt;{11,12,13})*MIN(4,MOD(AO231,10))+1,"th","st","nd","rd","th")</f>
        <v>33rd</v>
      </c>
      <c r="AQ231" s="77">
        <v>0.89</v>
      </c>
      <c r="AR231" s="36">
        <v>1748.72</v>
      </c>
      <c r="AS231" s="29">
        <f t="shared" si="46"/>
        <v>26</v>
      </c>
      <c r="AT231" s="38" t="str">
        <f t="array" ref="AT231">AS231&amp;CHOOSE(AND(AS231&lt;&gt;{11,12,13})*MIN(4,MOD(AS231,10))+1,"th","st","nd","rd","th")</f>
        <v>26th</v>
      </c>
      <c r="AU231" s="40">
        <f t="shared" si="47"/>
        <v>5.9804055066838805E-4</v>
      </c>
    </row>
    <row r="232" spans="1:47" x14ac:dyDescent="0.25">
      <c r="A232" s="7">
        <v>105259103</v>
      </c>
      <c r="B232" s="8" t="s">
        <v>599</v>
      </c>
      <c r="C232" s="8" t="s">
        <v>238</v>
      </c>
      <c r="D232" s="27">
        <v>45257</v>
      </c>
      <c r="E232" s="29">
        <f t="shared" si="36"/>
        <v>31</v>
      </c>
      <c r="F232" s="38" t="str">
        <f t="array" ref="F232">E232&amp;CHOOSE(AND(E232&lt;&gt;{11,12,13})*MIN(4,MOD(E232,10))+1,"th","st","nd","rd","th")</f>
        <v>31st</v>
      </c>
      <c r="G232" s="29">
        <v>2601</v>
      </c>
      <c r="H232" s="30">
        <v>1.1736</v>
      </c>
      <c r="I232" s="31">
        <v>0.81079999999999997</v>
      </c>
      <c r="J232" s="94">
        <f t="shared" si="37"/>
        <v>105</v>
      </c>
      <c r="K232" s="33">
        <v>76.024000000000001</v>
      </c>
      <c r="L232" s="34">
        <v>0.1573</v>
      </c>
      <c r="M232" s="29">
        <f t="shared" si="38"/>
        <v>54</v>
      </c>
      <c r="N232" s="38" t="str">
        <f t="array" ref="N232">M232&amp;CHOOSE(AND(M232&lt;&gt;{11,12,13})*MIN(4,MOD(M232,10))+1,"th","st","nd","rd","th")</f>
        <v>54th</v>
      </c>
      <c r="O232" s="34">
        <v>0.22520000000000001</v>
      </c>
      <c r="P232" s="29">
        <f t="shared" si="39"/>
        <v>70</v>
      </c>
      <c r="Q232" s="38" t="str">
        <f t="array" ref="Q232">P232&amp;CHOOSE(AND(P232&lt;&gt;{11,12,13})*MIN(4,MOD(P232,10))+1,"th","st","nd","rd","th")</f>
        <v>70th</v>
      </c>
      <c r="R232" s="35">
        <v>108.548</v>
      </c>
      <c r="S232" s="35">
        <v>77.701999999999998</v>
      </c>
      <c r="T232" s="35">
        <v>0</v>
      </c>
      <c r="U232" s="35">
        <v>186.25</v>
      </c>
      <c r="V232" s="36">
        <v>33.253</v>
      </c>
      <c r="W232" s="220">
        <f t="shared" si="40"/>
        <v>2.8912710619876065E-2</v>
      </c>
      <c r="X232" s="29">
        <f t="shared" si="41"/>
        <v>58</v>
      </c>
      <c r="Y232" s="38" t="str">
        <f t="array" ref="Y232">X232&amp;CHOOSE(AND(X232&lt;&gt;{11,12,13})*MIN(4,MOD(X232,10))+1,"th","st","nd","rd","th")</f>
        <v>58th</v>
      </c>
      <c r="Z232" s="37">
        <v>6.6509999999999998</v>
      </c>
      <c r="AA232" s="28">
        <v>0</v>
      </c>
      <c r="AB232" s="221">
        <f t="shared" si="42"/>
        <v>0</v>
      </c>
      <c r="AC232" s="29">
        <f t="shared" si="43"/>
        <v>1</v>
      </c>
      <c r="AD232" s="38" t="str">
        <f t="array" ref="AD232">AC232&amp;CHOOSE(AND(AC232&lt;&gt;{11,12,13})*MIN(4,MOD(AC232,10))+1,"th","st","nd","rd","th")</f>
        <v>1st</v>
      </c>
      <c r="AE232" s="37">
        <v>0</v>
      </c>
      <c r="AF232" s="38">
        <v>1150.117</v>
      </c>
      <c r="AG232" s="38">
        <v>1256.328</v>
      </c>
      <c r="AH232" s="38">
        <v>1235.9079999999999</v>
      </c>
      <c r="AI232" s="38">
        <v>1214.1179999999999</v>
      </c>
      <c r="AJ232" s="29">
        <f t="shared" si="44"/>
        <v>23</v>
      </c>
      <c r="AK232" s="38" t="str">
        <f t="array" ref="AK232">AJ232&amp;CHOOSE(AND(AJ232&lt;&gt;{11,12,13})*MIN(4,MOD(AJ232,10))+1,"th","st","nd","rd","th")</f>
        <v>23rd</v>
      </c>
      <c r="AL232" s="38">
        <v>192.90100000000001</v>
      </c>
      <c r="AM232" s="38">
        <v>268.92500000000001</v>
      </c>
      <c r="AN232" s="38">
        <v>1483.0429999999999</v>
      </c>
      <c r="AO232" s="29">
        <f t="shared" si="45"/>
        <v>23</v>
      </c>
      <c r="AP232" s="38" t="str">
        <f t="array" ref="AP232">AO232&amp;CHOOSE(AND(AO232&lt;&gt;{11,12,13})*MIN(4,MOD(AO232,10))+1,"th","st","nd","rd","th")</f>
        <v>23rd</v>
      </c>
      <c r="AQ232" s="77">
        <v>1.1000000000000001</v>
      </c>
      <c r="AR232" s="36">
        <v>1914.549</v>
      </c>
      <c r="AS232" s="29">
        <f t="shared" si="46"/>
        <v>33</v>
      </c>
      <c r="AT232" s="38" t="str">
        <f t="array" ref="AT232">AS232&amp;CHOOSE(AND(AS232&lt;&gt;{11,12,13})*MIN(4,MOD(AS232,10))+1,"th","st","nd","rd","th")</f>
        <v>33rd</v>
      </c>
      <c r="AU232" s="40">
        <f t="shared" si="47"/>
        <v>6.5475201189533572E-4</v>
      </c>
    </row>
    <row r="233" spans="1:47" x14ac:dyDescent="0.25">
      <c r="A233" s="7">
        <v>105259703</v>
      </c>
      <c r="B233" s="8" t="s">
        <v>620</v>
      </c>
      <c r="C233" s="8" t="s">
        <v>238</v>
      </c>
      <c r="D233" s="27">
        <v>62979</v>
      </c>
      <c r="E233" s="29">
        <f t="shared" si="36"/>
        <v>76</v>
      </c>
      <c r="F233" s="38" t="str">
        <f t="array" ref="F233">E233&amp;CHOOSE(AND(E233&lt;&gt;{11,12,13})*MIN(4,MOD(E233,10))+1,"th","st","nd","rd","th")</f>
        <v>76th</v>
      </c>
      <c r="G233" s="29">
        <v>3930</v>
      </c>
      <c r="H233" s="30">
        <v>0.84340000000000004</v>
      </c>
      <c r="I233" s="31">
        <v>0.82089999999999996</v>
      </c>
      <c r="J233" s="94">
        <f t="shared" si="37"/>
        <v>89</v>
      </c>
      <c r="K233" s="33">
        <v>104.551</v>
      </c>
      <c r="L233" s="34">
        <v>8.8400000000000006E-2</v>
      </c>
      <c r="M233" s="29">
        <f t="shared" si="38"/>
        <v>26</v>
      </c>
      <c r="N233" s="38" t="str">
        <f t="array" ref="N233">M233&amp;CHOOSE(AND(M233&lt;&gt;{11,12,13})*MIN(4,MOD(M233,10))+1,"th","st","nd","rd","th")</f>
        <v>26th</v>
      </c>
      <c r="O233" s="34">
        <v>0.27329999999999999</v>
      </c>
      <c r="P233" s="29">
        <f t="shared" si="39"/>
        <v>90</v>
      </c>
      <c r="Q233" s="38" t="str">
        <f t="array" ref="Q233">P233&amp;CHOOSE(AND(P233&lt;&gt;{11,12,13})*MIN(4,MOD(P233,10))+1,"th","st","nd","rd","th")</f>
        <v>90th</v>
      </c>
      <c r="R233" s="35">
        <v>75.236000000000004</v>
      </c>
      <c r="S233" s="35">
        <v>116.301</v>
      </c>
      <c r="T233" s="35">
        <v>0</v>
      </c>
      <c r="U233" s="35">
        <v>191.53700000000001</v>
      </c>
      <c r="V233" s="36">
        <v>44.262</v>
      </c>
      <c r="W233" s="220">
        <f t="shared" si="40"/>
        <v>3.1203801813348222E-2</v>
      </c>
      <c r="X233" s="29">
        <f t="shared" si="41"/>
        <v>65</v>
      </c>
      <c r="Y233" s="38" t="str">
        <f t="array" ref="Y233">X233&amp;CHOOSE(AND(X233&lt;&gt;{11,12,13})*MIN(4,MOD(X233,10))+1,"th","st","nd","rd","th")</f>
        <v>65th</v>
      </c>
      <c r="Z233" s="37">
        <v>8.8520000000000003</v>
      </c>
      <c r="AA233" s="28">
        <v>2</v>
      </c>
      <c r="AB233" s="221">
        <f t="shared" si="42"/>
        <v>1.4099589631443776E-3</v>
      </c>
      <c r="AC233" s="29">
        <f t="shared" si="43"/>
        <v>28</v>
      </c>
      <c r="AD233" s="38" t="str">
        <f t="array" ref="AD233">AC233&amp;CHOOSE(AND(AC233&lt;&gt;{11,12,13})*MIN(4,MOD(AC233,10))+1,"th","st","nd","rd","th")</f>
        <v>28th</v>
      </c>
      <c r="AE233" s="37">
        <v>1.2</v>
      </c>
      <c r="AF233" s="38">
        <v>1418.481</v>
      </c>
      <c r="AG233" s="38">
        <v>1440.8979999999999</v>
      </c>
      <c r="AH233" s="38">
        <v>1481.127</v>
      </c>
      <c r="AI233" s="38">
        <v>1446.835</v>
      </c>
      <c r="AJ233" s="29">
        <f t="shared" si="44"/>
        <v>29</v>
      </c>
      <c r="AK233" s="38" t="str">
        <f t="array" ref="AK233">AJ233&amp;CHOOSE(AND(AJ233&lt;&gt;{11,12,13})*MIN(4,MOD(AJ233,10))+1,"th","st","nd","rd","th")</f>
        <v>29th</v>
      </c>
      <c r="AL233" s="38">
        <v>201.589</v>
      </c>
      <c r="AM233" s="38">
        <v>306.14</v>
      </c>
      <c r="AN233" s="38">
        <v>1752.9749999999999</v>
      </c>
      <c r="AO233" s="29">
        <f t="shared" si="45"/>
        <v>31</v>
      </c>
      <c r="AP233" s="38" t="str">
        <f t="array" ref="AP233">AO233&amp;CHOOSE(AND(AO233&lt;&gt;{11,12,13})*MIN(4,MOD(AO233,10))+1,"th","st","nd","rd","th")</f>
        <v>31st</v>
      </c>
      <c r="AQ233" s="77">
        <v>0.93</v>
      </c>
      <c r="AR233" s="36">
        <v>1374.9670000000001</v>
      </c>
      <c r="AS233" s="29">
        <f t="shared" si="46"/>
        <v>15</v>
      </c>
      <c r="AT233" s="38" t="str">
        <f t="array" ref="AT233">AS233&amp;CHOOSE(AND(AS233&lt;&gt;{11,12,13})*MIN(4,MOD(AS233,10))+1,"th","st","nd","rd","th")</f>
        <v>15th</v>
      </c>
      <c r="AU233" s="40">
        <f t="shared" si="47"/>
        <v>4.7022166031775327E-4</v>
      </c>
    </row>
    <row r="234" spans="1:47" x14ac:dyDescent="0.25">
      <c r="A234" s="7">
        <v>101260303</v>
      </c>
      <c r="B234" s="8" t="s">
        <v>97</v>
      </c>
      <c r="C234" s="8" t="s">
        <v>98</v>
      </c>
      <c r="D234" s="27">
        <v>38165</v>
      </c>
      <c r="E234" s="29">
        <f t="shared" si="36"/>
        <v>8</v>
      </c>
      <c r="F234" s="38" t="str">
        <f t="array" ref="F234">E234&amp;CHOOSE(AND(E234&lt;&gt;{11,12,13})*MIN(4,MOD(E234,10))+1,"th","st","nd","rd","th")</f>
        <v>8th</v>
      </c>
      <c r="G234" s="29">
        <v>9032</v>
      </c>
      <c r="H234" s="30">
        <v>1.3916999999999999</v>
      </c>
      <c r="I234" s="31">
        <v>0.5524</v>
      </c>
      <c r="J234" s="94">
        <f t="shared" si="37"/>
        <v>245</v>
      </c>
      <c r="K234" s="33">
        <v>0</v>
      </c>
      <c r="L234" s="34">
        <v>0.36890000000000001</v>
      </c>
      <c r="M234" s="29">
        <f t="shared" si="38"/>
        <v>95</v>
      </c>
      <c r="N234" s="38" t="str">
        <f t="array" ref="N234">M234&amp;CHOOSE(AND(M234&lt;&gt;{11,12,13})*MIN(4,MOD(M234,10))+1,"th","st","nd","rd","th")</f>
        <v>95th</v>
      </c>
      <c r="O234" s="34">
        <v>0.28079999999999999</v>
      </c>
      <c r="P234" s="29">
        <f t="shared" si="39"/>
        <v>92</v>
      </c>
      <c r="Q234" s="38" t="str">
        <f t="array" ref="Q234">P234&amp;CHOOSE(AND(P234&lt;&gt;{11,12,13})*MIN(4,MOD(P234,10))+1,"th","st","nd","rd","th")</f>
        <v>92nd</v>
      </c>
      <c r="R234" s="35">
        <v>781.43</v>
      </c>
      <c r="S234" s="35">
        <v>297.40499999999997</v>
      </c>
      <c r="T234" s="35">
        <v>390.71499999999997</v>
      </c>
      <c r="U234" s="35">
        <v>1469.55</v>
      </c>
      <c r="V234" s="36">
        <v>78.212000000000003</v>
      </c>
      <c r="W234" s="220">
        <f t="shared" si="40"/>
        <v>2.2153531005794442E-2</v>
      </c>
      <c r="X234" s="29">
        <f t="shared" si="41"/>
        <v>39</v>
      </c>
      <c r="Y234" s="38" t="str">
        <f t="array" ref="Y234">X234&amp;CHOOSE(AND(X234&lt;&gt;{11,12,13})*MIN(4,MOD(X234,10))+1,"th","st","nd","rd","th")</f>
        <v>39th</v>
      </c>
      <c r="Z234" s="37">
        <v>15.641999999999999</v>
      </c>
      <c r="AA234" s="28">
        <v>3</v>
      </c>
      <c r="AB234" s="221">
        <f t="shared" si="42"/>
        <v>8.497493097911231E-4</v>
      </c>
      <c r="AC234" s="29">
        <f t="shared" si="43"/>
        <v>19</v>
      </c>
      <c r="AD234" s="38" t="str">
        <f t="array" ref="AD234">AC234&amp;CHOOSE(AND(AC234&lt;&gt;{11,12,13})*MIN(4,MOD(AC234,10))+1,"th","st","nd","rd","th")</f>
        <v>19th</v>
      </c>
      <c r="AE234" s="37">
        <v>1.8</v>
      </c>
      <c r="AF234" s="38">
        <v>3530.453</v>
      </c>
      <c r="AG234" s="38">
        <v>3613.3449999999998</v>
      </c>
      <c r="AH234" s="38">
        <v>3653.3330000000001</v>
      </c>
      <c r="AI234" s="38">
        <v>3599.0439999999999</v>
      </c>
      <c r="AJ234" s="29">
        <f t="shared" si="44"/>
        <v>73</v>
      </c>
      <c r="AK234" s="38" t="str">
        <f t="array" ref="AK234">AJ234&amp;CHOOSE(AND(AJ234&lt;&gt;{11,12,13})*MIN(4,MOD(AJ234,10))+1,"th","st","nd","rd","th")</f>
        <v>73rd</v>
      </c>
      <c r="AL234" s="38">
        <v>1486.992</v>
      </c>
      <c r="AM234" s="38">
        <v>1486.992</v>
      </c>
      <c r="AN234" s="38">
        <v>5086.0360000000001</v>
      </c>
      <c r="AO234" s="29">
        <f t="shared" si="45"/>
        <v>82</v>
      </c>
      <c r="AP234" s="38" t="str">
        <f t="array" ref="AP234">AO234&amp;CHOOSE(AND(AO234&lt;&gt;{11,12,13})*MIN(4,MOD(AO234,10))+1,"th","st","nd","rd","th")</f>
        <v>82nd</v>
      </c>
      <c r="AQ234" s="77">
        <v>1.1100000000000001</v>
      </c>
      <c r="AR234" s="36">
        <v>7856.8419999999996</v>
      </c>
      <c r="AS234" s="29">
        <f t="shared" si="46"/>
        <v>91</v>
      </c>
      <c r="AT234" s="38" t="str">
        <f t="array" ref="AT234">AS234&amp;CHOOSE(AND(AS234&lt;&gt;{11,12,13})*MIN(4,MOD(AS234,10))+1,"th","st","nd","rd","th")</f>
        <v>91st</v>
      </c>
      <c r="AU234" s="40">
        <f t="shared" si="47"/>
        <v>2.686942515779838E-3</v>
      </c>
    </row>
    <row r="235" spans="1:47" x14ac:dyDescent="0.25">
      <c r="A235" s="7">
        <v>101260803</v>
      </c>
      <c r="B235" s="8" t="s">
        <v>173</v>
      </c>
      <c r="C235" s="8" t="s">
        <v>98</v>
      </c>
      <c r="D235" s="27">
        <v>35263</v>
      </c>
      <c r="E235" s="29">
        <f t="shared" si="36"/>
        <v>5</v>
      </c>
      <c r="F235" s="38" t="str">
        <f t="array" ref="F235">E235&amp;CHOOSE(AND(E235&lt;&gt;{11,12,13})*MIN(4,MOD(E235,10))+1,"th","st","nd","rd","th")</f>
        <v>5th</v>
      </c>
      <c r="G235" s="29">
        <v>5334</v>
      </c>
      <c r="H235" s="30">
        <v>1.5063</v>
      </c>
      <c r="I235" s="31">
        <v>0.67589999999999995</v>
      </c>
      <c r="J235" s="94">
        <f t="shared" si="37"/>
        <v>197</v>
      </c>
      <c r="K235" s="33">
        <v>0</v>
      </c>
      <c r="L235" s="34">
        <v>0.31569999999999998</v>
      </c>
      <c r="M235" s="29">
        <f t="shared" si="38"/>
        <v>93</v>
      </c>
      <c r="N235" s="38" t="str">
        <f t="array" ref="N235">M235&amp;CHOOSE(AND(M235&lt;&gt;{11,12,13})*MIN(4,MOD(M235,10))+1,"th","st","nd","rd","th")</f>
        <v>93rd</v>
      </c>
      <c r="O235" s="34">
        <v>0.2782</v>
      </c>
      <c r="P235" s="29">
        <f t="shared" si="39"/>
        <v>91</v>
      </c>
      <c r="Q235" s="38" t="str">
        <f t="array" ref="Q235">P235&amp;CHOOSE(AND(P235&lt;&gt;{11,12,13})*MIN(4,MOD(P235,10))+1,"th","st","nd","rd","th")</f>
        <v>91st</v>
      </c>
      <c r="R235" s="35">
        <v>337.31599999999997</v>
      </c>
      <c r="S235" s="35">
        <v>148.624</v>
      </c>
      <c r="T235" s="35">
        <v>168.65799999999999</v>
      </c>
      <c r="U235" s="35">
        <v>654.59799999999996</v>
      </c>
      <c r="V235" s="36">
        <v>84.632999999999996</v>
      </c>
      <c r="W235" s="220">
        <f t="shared" si="40"/>
        <v>4.752577661149799E-2</v>
      </c>
      <c r="X235" s="29">
        <f t="shared" si="41"/>
        <v>87</v>
      </c>
      <c r="Y235" s="38" t="str">
        <f t="array" ref="Y235">X235&amp;CHOOSE(AND(X235&lt;&gt;{11,12,13})*MIN(4,MOD(X235,10))+1,"th","st","nd","rd","th")</f>
        <v>87th</v>
      </c>
      <c r="Z235" s="37">
        <v>16.927</v>
      </c>
      <c r="AA235" s="28">
        <v>8</v>
      </c>
      <c r="AB235" s="221">
        <f t="shared" si="42"/>
        <v>4.4924109140876949E-3</v>
      </c>
      <c r="AC235" s="29">
        <f t="shared" si="43"/>
        <v>51</v>
      </c>
      <c r="AD235" s="38" t="str">
        <f t="array" ref="AD235">AC235&amp;CHOOSE(AND(AC235&lt;&gt;{11,12,13})*MIN(4,MOD(AC235,10))+1,"th","st","nd","rd","th")</f>
        <v>51st</v>
      </c>
      <c r="AE235" s="37">
        <v>4.8</v>
      </c>
      <c r="AF235" s="38">
        <v>1780.7809999999999</v>
      </c>
      <c r="AG235" s="38">
        <v>1794.136</v>
      </c>
      <c r="AH235" s="38">
        <v>1821.26</v>
      </c>
      <c r="AI235" s="38">
        <v>1798.7260000000001</v>
      </c>
      <c r="AJ235" s="29">
        <f t="shared" si="44"/>
        <v>41</v>
      </c>
      <c r="AK235" s="38" t="str">
        <f t="array" ref="AK235">AJ235&amp;CHOOSE(AND(AJ235&lt;&gt;{11,12,13})*MIN(4,MOD(AJ235,10))+1,"th","st","nd","rd","th")</f>
        <v>41st</v>
      </c>
      <c r="AL235" s="38">
        <v>676.32500000000005</v>
      </c>
      <c r="AM235" s="38">
        <v>676.32500000000005</v>
      </c>
      <c r="AN235" s="38">
        <v>2475.0509999999999</v>
      </c>
      <c r="AO235" s="29">
        <f t="shared" si="45"/>
        <v>49</v>
      </c>
      <c r="AP235" s="38" t="str">
        <f t="array" ref="AP235">AO235&amp;CHOOSE(AND(AO235&lt;&gt;{11,12,13})*MIN(4,MOD(AO235,10))+1,"th","st","nd","rd","th")</f>
        <v>49th</v>
      </c>
      <c r="AQ235" s="77">
        <v>1.21</v>
      </c>
      <c r="AR235" s="36">
        <v>4511.085</v>
      </c>
      <c r="AS235" s="29">
        <f t="shared" si="46"/>
        <v>76</v>
      </c>
      <c r="AT235" s="38" t="str">
        <f t="array" ref="AT235">AS235&amp;CHOOSE(AND(AS235&lt;&gt;{11,12,13})*MIN(4,MOD(AS235,10))+1,"th","st","nd","rd","th")</f>
        <v>76th</v>
      </c>
      <c r="AU235" s="40">
        <f t="shared" si="47"/>
        <v>1.5427351191225039E-3</v>
      </c>
    </row>
    <row r="236" spans="1:47" x14ac:dyDescent="0.25">
      <c r="A236" s="7">
        <v>101261302</v>
      </c>
      <c r="B236" s="8" t="s">
        <v>233</v>
      </c>
      <c r="C236" s="8" t="s">
        <v>98</v>
      </c>
      <c r="D236" s="27">
        <v>38442</v>
      </c>
      <c r="E236" s="29">
        <f t="shared" si="36"/>
        <v>9</v>
      </c>
      <c r="F236" s="38" t="str">
        <f t="array" ref="F236">E236&amp;CHOOSE(AND(E236&lt;&gt;{11,12,13})*MIN(4,MOD(E236,10))+1,"th","st","nd","rd","th")</f>
        <v>9th</v>
      </c>
      <c r="G236" s="29">
        <v>14187</v>
      </c>
      <c r="H236" s="30">
        <v>1.3816999999999999</v>
      </c>
      <c r="I236" s="31">
        <v>0.45040000000000002</v>
      </c>
      <c r="J236" s="94">
        <f t="shared" si="37"/>
        <v>277</v>
      </c>
      <c r="K236" s="33">
        <v>0</v>
      </c>
      <c r="L236" s="34">
        <v>0.34639999999999999</v>
      </c>
      <c r="M236" s="29">
        <f t="shared" si="38"/>
        <v>94</v>
      </c>
      <c r="N236" s="38" t="str">
        <f t="array" ref="N236">M236&amp;CHOOSE(AND(M236&lt;&gt;{11,12,13})*MIN(4,MOD(M236,10))+1,"th","st","nd","rd","th")</f>
        <v>94th</v>
      </c>
      <c r="O236" s="34">
        <v>0.19470000000000001</v>
      </c>
      <c r="P236" s="29">
        <f t="shared" si="39"/>
        <v>58</v>
      </c>
      <c r="Q236" s="38" t="str">
        <f t="array" ref="Q236">P236&amp;CHOOSE(AND(P236&lt;&gt;{11,12,13})*MIN(4,MOD(P236,10))+1,"th","st","nd","rd","th")</f>
        <v>58th</v>
      </c>
      <c r="R236" s="35">
        <v>1019.386</v>
      </c>
      <c r="S236" s="35">
        <v>286.48200000000003</v>
      </c>
      <c r="T236" s="35">
        <v>509.69299999999998</v>
      </c>
      <c r="U236" s="35">
        <v>1815.5609999999999</v>
      </c>
      <c r="V236" s="36">
        <v>183.017</v>
      </c>
      <c r="W236" s="220">
        <f t="shared" si="40"/>
        <v>3.7314875263677487E-2</v>
      </c>
      <c r="X236" s="29">
        <f t="shared" si="41"/>
        <v>77</v>
      </c>
      <c r="Y236" s="38" t="str">
        <f t="array" ref="Y236">X236&amp;CHOOSE(AND(X236&lt;&gt;{11,12,13})*MIN(4,MOD(X236,10))+1,"th","st","nd","rd","th")</f>
        <v>77th</v>
      </c>
      <c r="Z236" s="37">
        <v>36.603000000000002</v>
      </c>
      <c r="AA236" s="28">
        <v>2</v>
      </c>
      <c r="AB236" s="221">
        <f t="shared" si="42"/>
        <v>4.077749636774451E-4</v>
      </c>
      <c r="AC236" s="29">
        <f t="shared" si="43"/>
        <v>15</v>
      </c>
      <c r="AD236" s="38" t="str">
        <f t="array" ref="AD236">AC236&amp;CHOOSE(AND(AC236&lt;&gt;{11,12,13})*MIN(4,MOD(AC236,10))+1,"th","st","nd","rd","th")</f>
        <v>15th</v>
      </c>
      <c r="AE236" s="37">
        <v>1.2</v>
      </c>
      <c r="AF236" s="38">
        <v>4904.6660000000002</v>
      </c>
      <c r="AG236" s="38">
        <v>4880.9139999999998</v>
      </c>
      <c r="AH236" s="38">
        <v>5005.4489999999996</v>
      </c>
      <c r="AI236" s="38">
        <v>4930.3429999999998</v>
      </c>
      <c r="AJ236" s="29">
        <f t="shared" si="44"/>
        <v>84</v>
      </c>
      <c r="AK236" s="38" t="str">
        <f t="array" ref="AK236">AJ236&amp;CHOOSE(AND(AJ236&lt;&gt;{11,12,13})*MIN(4,MOD(AJ236,10))+1,"th","st","nd","rd","th")</f>
        <v>84th</v>
      </c>
      <c r="AL236" s="38">
        <v>1853.364</v>
      </c>
      <c r="AM236" s="38">
        <v>1853.364</v>
      </c>
      <c r="AN236" s="38">
        <v>6783.7070000000003</v>
      </c>
      <c r="AO236" s="29">
        <f t="shared" si="45"/>
        <v>89</v>
      </c>
      <c r="AP236" s="38" t="str">
        <f t="array" ref="AP236">AO236&amp;CHOOSE(AND(AO236&lt;&gt;{11,12,13})*MIN(4,MOD(AO236,10))+1,"th","st","nd","rd","th")</f>
        <v>89th</v>
      </c>
      <c r="AQ236" s="77">
        <v>1.07</v>
      </c>
      <c r="AR236" s="36">
        <v>10029.161</v>
      </c>
      <c r="AS236" s="29">
        <f t="shared" si="46"/>
        <v>94</v>
      </c>
      <c r="AT236" s="38" t="str">
        <f t="array" ref="AT236">AS236&amp;CHOOSE(AND(AS236&lt;&gt;{11,12,13})*MIN(4,MOD(AS236,10))+1,"th","st","nd","rd","th")</f>
        <v>94th</v>
      </c>
      <c r="AU236" s="40">
        <f t="shared" si="47"/>
        <v>3.4298486705601357E-3</v>
      </c>
    </row>
    <row r="237" spans="1:47" x14ac:dyDescent="0.25">
      <c r="A237" s="7">
        <v>101262903</v>
      </c>
      <c r="B237" s="8" t="s">
        <v>300</v>
      </c>
      <c r="C237" s="8" t="s">
        <v>98</v>
      </c>
      <c r="D237" s="27">
        <v>49274</v>
      </c>
      <c r="E237" s="29">
        <f t="shared" si="36"/>
        <v>44</v>
      </c>
      <c r="F237" s="38" t="str">
        <f t="array" ref="F237">E237&amp;CHOOSE(AND(E237&lt;&gt;{11,12,13})*MIN(4,MOD(E237,10))+1,"th","st","nd","rd","th")</f>
        <v>44th</v>
      </c>
      <c r="G237" s="29">
        <v>3271</v>
      </c>
      <c r="H237" s="30">
        <v>1.0780000000000001</v>
      </c>
      <c r="I237" s="31">
        <v>0.78779999999999994</v>
      </c>
      <c r="J237" s="94">
        <f t="shared" si="37"/>
        <v>122</v>
      </c>
      <c r="K237" s="33">
        <v>45.692</v>
      </c>
      <c r="L237" s="34">
        <v>0.2087</v>
      </c>
      <c r="M237" s="29">
        <f t="shared" si="38"/>
        <v>76</v>
      </c>
      <c r="N237" s="38" t="str">
        <f t="array" ref="N237">M237&amp;CHOOSE(AND(M237&lt;&gt;{11,12,13})*MIN(4,MOD(M237,10))+1,"th","st","nd","rd","th")</f>
        <v>76th</v>
      </c>
      <c r="O237" s="34">
        <v>8.5800000000000001E-2</v>
      </c>
      <c r="P237" s="29">
        <f t="shared" si="39"/>
        <v>10</v>
      </c>
      <c r="Q237" s="38" t="str">
        <f t="array" ref="Q237">P237&amp;CHOOSE(AND(P237&lt;&gt;{11,12,13})*MIN(4,MOD(P237,10))+1,"th","st","nd","rd","th")</f>
        <v>10th</v>
      </c>
      <c r="R237" s="35">
        <v>152.57</v>
      </c>
      <c r="S237" s="35">
        <v>31.361999999999998</v>
      </c>
      <c r="T237" s="35">
        <v>0</v>
      </c>
      <c r="U237" s="35">
        <v>183.93199999999999</v>
      </c>
      <c r="V237" s="36">
        <v>23.472000000000001</v>
      </c>
      <c r="W237" s="220">
        <f t="shared" si="40"/>
        <v>1.9264403777700993E-2</v>
      </c>
      <c r="X237" s="29">
        <f t="shared" si="41"/>
        <v>30</v>
      </c>
      <c r="Y237" s="38" t="str">
        <f t="array" ref="Y237">X237&amp;CHOOSE(AND(X237&lt;&gt;{11,12,13})*MIN(4,MOD(X237,10))+1,"th","st","nd","rd","th")</f>
        <v>30th</v>
      </c>
      <c r="Z237" s="37">
        <v>4.694</v>
      </c>
      <c r="AA237" s="28">
        <v>6</v>
      </c>
      <c r="AB237" s="221">
        <f t="shared" si="42"/>
        <v>4.9244385934818485E-3</v>
      </c>
      <c r="AC237" s="29">
        <f t="shared" si="43"/>
        <v>53</v>
      </c>
      <c r="AD237" s="38" t="str">
        <f t="array" ref="AD237">AC237&amp;CHOOSE(AND(AC237&lt;&gt;{11,12,13})*MIN(4,MOD(AC237,10))+1,"th","st","nd","rd","th")</f>
        <v>53rd</v>
      </c>
      <c r="AE237" s="37">
        <v>3.6</v>
      </c>
      <c r="AF237" s="38">
        <v>1218.413</v>
      </c>
      <c r="AG237" s="38">
        <v>1200.2560000000001</v>
      </c>
      <c r="AH237" s="38">
        <v>1203.922</v>
      </c>
      <c r="AI237" s="38">
        <v>1207.53</v>
      </c>
      <c r="AJ237" s="29">
        <f t="shared" si="44"/>
        <v>23</v>
      </c>
      <c r="AK237" s="38" t="str">
        <f t="array" ref="AK237">AJ237&amp;CHOOSE(AND(AJ237&lt;&gt;{11,12,13})*MIN(4,MOD(AJ237,10))+1,"th","st","nd","rd","th")</f>
        <v>23rd</v>
      </c>
      <c r="AL237" s="38">
        <v>192.226</v>
      </c>
      <c r="AM237" s="38">
        <v>237.91800000000001</v>
      </c>
      <c r="AN237" s="38">
        <v>1445.4480000000001</v>
      </c>
      <c r="AO237" s="29">
        <f t="shared" si="45"/>
        <v>22</v>
      </c>
      <c r="AP237" s="38" t="str">
        <f t="array" ref="AP237">AO237&amp;CHOOSE(AND(AO237&lt;&gt;{11,12,13})*MIN(4,MOD(AO237,10))+1,"th","st","nd","rd","th")</f>
        <v>22nd</v>
      </c>
      <c r="AQ237" s="77">
        <v>0.97</v>
      </c>
      <c r="AR237" s="36">
        <v>1511.4469999999999</v>
      </c>
      <c r="AS237" s="29">
        <f t="shared" si="46"/>
        <v>19</v>
      </c>
      <c r="AT237" s="38" t="str">
        <f t="array" ref="AT237">AS237&amp;CHOOSE(AND(AS237&lt;&gt;{11,12,13})*MIN(4,MOD(AS237,10))+1,"th","st","nd","rd","th")</f>
        <v>19th</v>
      </c>
      <c r="AU237" s="40">
        <f t="shared" si="47"/>
        <v>5.1689612755963384E-4</v>
      </c>
    </row>
    <row r="238" spans="1:47" x14ac:dyDescent="0.25">
      <c r="A238" s="7">
        <v>101264003</v>
      </c>
      <c r="B238" s="8" t="s">
        <v>373</v>
      </c>
      <c r="C238" s="8" t="s">
        <v>98</v>
      </c>
      <c r="D238" s="27">
        <v>40912</v>
      </c>
      <c r="E238" s="29">
        <f t="shared" si="36"/>
        <v>15</v>
      </c>
      <c r="F238" s="38" t="str">
        <f t="array" ref="F238">E238&amp;CHOOSE(AND(E238&lt;&gt;{11,12,13})*MIN(4,MOD(E238,10))+1,"th","st","nd","rd","th")</f>
        <v>15th</v>
      </c>
      <c r="G238" s="29">
        <v>9596</v>
      </c>
      <c r="H238" s="30">
        <v>1.2983</v>
      </c>
      <c r="I238" s="31">
        <v>0.40300000000000002</v>
      </c>
      <c r="J238" s="94">
        <f t="shared" si="37"/>
        <v>290</v>
      </c>
      <c r="K238" s="33">
        <v>0</v>
      </c>
      <c r="L238" s="34">
        <v>0.15989999999999999</v>
      </c>
      <c r="M238" s="29">
        <f t="shared" si="38"/>
        <v>55</v>
      </c>
      <c r="N238" s="38" t="str">
        <f t="array" ref="N238">M238&amp;CHOOSE(AND(M238&lt;&gt;{11,12,13})*MIN(4,MOD(M238,10))+1,"th","st","nd","rd","th")</f>
        <v>55th</v>
      </c>
      <c r="O238" s="34">
        <v>0.2515</v>
      </c>
      <c r="P238" s="29">
        <f t="shared" si="39"/>
        <v>84</v>
      </c>
      <c r="Q238" s="38" t="str">
        <f t="array" ref="Q238">P238&amp;CHOOSE(AND(P238&lt;&gt;{11,12,13})*MIN(4,MOD(P238,10))+1,"th","st","nd","rd","th")</f>
        <v>84th</v>
      </c>
      <c r="R238" s="35">
        <v>308.06599999999997</v>
      </c>
      <c r="S238" s="35">
        <v>242.27199999999999</v>
      </c>
      <c r="T238" s="35">
        <v>0</v>
      </c>
      <c r="U238" s="35">
        <v>550.33799999999997</v>
      </c>
      <c r="V238" s="36">
        <v>82.45</v>
      </c>
      <c r="W238" s="220">
        <f t="shared" si="40"/>
        <v>2.5677127176366207E-2</v>
      </c>
      <c r="X238" s="29">
        <f t="shared" si="41"/>
        <v>49</v>
      </c>
      <c r="Y238" s="38" t="str">
        <f t="array" ref="Y238">X238&amp;CHOOSE(AND(X238&lt;&gt;{11,12,13})*MIN(4,MOD(X238,10))+1,"th","st","nd","rd","th")</f>
        <v>49th</v>
      </c>
      <c r="Z238" s="37">
        <v>16.489999999999998</v>
      </c>
      <c r="AA238" s="28">
        <v>6</v>
      </c>
      <c r="AB238" s="221">
        <f t="shared" si="42"/>
        <v>1.8685598915487839E-3</v>
      </c>
      <c r="AC238" s="29">
        <f t="shared" si="43"/>
        <v>33</v>
      </c>
      <c r="AD238" s="38" t="str">
        <f t="array" ref="AD238">AC238&amp;CHOOSE(AND(AC238&lt;&gt;{11,12,13})*MIN(4,MOD(AC238,10))+1,"th","st","nd","rd","th")</f>
        <v>33rd</v>
      </c>
      <c r="AE238" s="37">
        <v>3.6</v>
      </c>
      <c r="AF238" s="38">
        <v>3211.029</v>
      </c>
      <c r="AG238" s="38">
        <v>3287.3589999999999</v>
      </c>
      <c r="AH238" s="38">
        <v>3366.2820000000002</v>
      </c>
      <c r="AI238" s="38">
        <v>3288.223</v>
      </c>
      <c r="AJ238" s="29">
        <f t="shared" si="44"/>
        <v>69</v>
      </c>
      <c r="AK238" s="38" t="str">
        <f t="array" ref="AK238">AJ238&amp;CHOOSE(AND(AJ238&lt;&gt;{11,12,13})*MIN(4,MOD(AJ238,10))+1,"th","st","nd","rd","th")</f>
        <v>69th</v>
      </c>
      <c r="AL238" s="38">
        <v>570.428</v>
      </c>
      <c r="AM238" s="38">
        <v>570.428</v>
      </c>
      <c r="AN238" s="38">
        <v>3858.6509999999998</v>
      </c>
      <c r="AO238" s="29">
        <f t="shared" si="45"/>
        <v>71</v>
      </c>
      <c r="AP238" s="38" t="str">
        <f t="array" ref="AP238">AO238&amp;CHOOSE(AND(AO238&lt;&gt;{11,12,13})*MIN(4,MOD(AO238,10))+1,"th","st","nd","rd","th")</f>
        <v>71st</v>
      </c>
      <c r="AQ238" s="77">
        <v>1.0900000000000001</v>
      </c>
      <c r="AR238" s="36">
        <v>5460.558</v>
      </c>
      <c r="AS238" s="29">
        <f t="shared" si="46"/>
        <v>82</v>
      </c>
      <c r="AT238" s="38" t="str">
        <f t="array" ref="AT238">AS238&amp;CHOOSE(AND(AS238&lt;&gt;{11,12,13})*MIN(4,MOD(AS238,10))+1,"th","st","nd","rd","th")</f>
        <v>82nd</v>
      </c>
      <c r="AU238" s="40">
        <f t="shared" si="47"/>
        <v>1.8674431088319865E-3</v>
      </c>
    </row>
    <row r="239" spans="1:47" x14ac:dyDescent="0.25">
      <c r="A239" s="7">
        <v>101268003</v>
      </c>
      <c r="B239" s="8" t="s">
        <v>600</v>
      </c>
      <c r="C239" s="8" t="s">
        <v>98</v>
      </c>
      <c r="D239" s="27">
        <v>35826</v>
      </c>
      <c r="E239" s="29">
        <f t="shared" si="36"/>
        <v>5</v>
      </c>
      <c r="F239" s="38" t="str">
        <f t="array" ref="F239">E239&amp;CHOOSE(AND(E239&lt;&gt;{11,12,13})*MIN(4,MOD(E239,10))+1,"th","st","nd","rd","th")</f>
        <v>5th</v>
      </c>
      <c r="G239" s="29">
        <v>9247</v>
      </c>
      <c r="H239" s="30">
        <v>1.4825999999999999</v>
      </c>
      <c r="I239" s="31">
        <v>0.67920000000000003</v>
      </c>
      <c r="J239" s="94">
        <f t="shared" si="37"/>
        <v>193</v>
      </c>
      <c r="K239" s="33">
        <v>0</v>
      </c>
      <c r="L239" s="34">
        <v>0.31330000000000002</v>
      </c>
      <c r="M239" s="29">
        <f t="shared" si="38"/>
        <v>92</v>
      </c>
      <c r="N239" s="38" t="str">
        <f t="array" ref="N239">M239&amp;CHOOSE(AND(M239&lt;&gt;{11,12,13})*MIN(4,MOD(M239,10))+1,"th","st","nd","rd","th")</f>
        <v>92nd</v>
      </c>
      <c r="O239" s="34">
        <v>0.1464</v>
      </c>
      <c r="P239" s="29">
        <f t="shared" si="39"/>
        <v>36</v>
      </c>
      <c r="Q239" s="38" t="str">
        <f t="array" ref="Q239">P239&amp;CHOOSE(AND(P239&lt;&gt;{11,12,13})*MIN(4,MOD(P239,10))+1,"th","st","nd","rd","th")</f>
        <v>36th</v>
      </c>
      <c r="R239" s="35">
        <v>553.452</v>
      </c>
      <c r="S239" s="35">
        <v>129.31</v>
      </c>
      <c r="T239" s="35">
        <v>276.726</v>
      </c>
      <c r="U239" s="35">
        <v>959.48800000000006</v>
      </c>
      <c r="V239" s="36">
        <v>113.78700000000001</v>
      </c>
      <c r="W239" s="220">
        <f t="shared" si="40"/>
        <v>3.8647758122985244E-2</v>
      </c>
      <c r="X239" s="29">
        <f t="shared" si="41"/>
        <v>78</v>
      </c>
      <c r="Y239" s="38" t="str">
        <f t="array" ref="Y239">X239&amp;CHOOSE(AND(X239&lt;&gt;{11,12,13})*MIN(4,MOD(X239,10))+1,"th","st","nd","rd","th")</f>
        <v>78th</v>
      </c>
      <c r="Z239" s="37">
        <v>22.757000000000001</v>
      </c>
      <c r="AA239" s="28">
        <v>13</v>
      </c>
      <c r="AB239" s="221">
        <f t="shared" si="42"/>
        <v>4.4154504082083903E-3</v>
      </c>
      <c r="AC239" s="29">
        <f t="shared" si="43"/>
        <v>50</v>
      </c>
      <c r="AD239" s="38" t="str">
        <f t="array" ref="AD239">AC239&amp;CHOOSE(AND(AC239&lt;&gt;{11,12,13})*MIN(4,MOD(AC239,10))+1,"th","st","nd","rd","th")</f>
        <v>50th</v>
      </c>
      <c r="AE239" s="37">
        <v>7.8</v>
      </c>
      <c r="AF239" s="38">
        <v>2944.2069999999999</v>
      </c>
      <c r="AG239" s="38">
        <v>2955.9879999999998</v>
      </c>
      <c r="AH239" s="38">
        <v>2988.2559999999999</v>
      </c>
      <c r="AI239" s="38">
        <v>2962.817</v>
      </c>
      <c r="AJ239" s="29">
        <f t="shared" si="44"/>
        <v>64</v>
      </c>
      <c r="AK239" s="38" t="str">
        <f t="array" ref="AK239">AJ239&amp;CHOOSE(AND(AJ239&lt;&gt;{11,12,13})*MIN(4,MOD(AJ239,10))+1,"th","st","nd","rd","th")</f>
        <v>64th</v>
      </c>
      <c r="AL239" s="38">
        <v>990.04499999999996</v>
      </c>
      <c r="AM239" s="38">
        <v>990.04499999999996</v>
      </c>
      <c r="AN239" s="38">
        <v>3952.8620000000001</v>
      </c>
      <c r="AO239" s="29">
        <f t="shared" si="45"/>
        <v>72</v>
      </c>
      <c r="AP239" s="38" t="str">
        <f t="array" ref="AP239">AO239&amp;CHOOSE(AND(AO239&lt;&gt;{11,12,13})*MIN(4,MOD(AO239,10))+1,"th","st","nd","rd","th")</f>
        <v>72nd</v>
      </c>
      <c r="AQ239" s="77">
        <v>1.1299999999999999</v>
      </c>
      <c r="AR239" s="36">
        <v>6622.38</v>
      </c>
      <c r="AS239" s="29">
        <f t="shared" si="46"/>
        <v>87</v>
      </c>
      <c r="AT239" s="38" t="str">
        <f t="array" ref="AT239">AS239&amp;CHOOSE(AND(AS239&lt;&gt;{11,12,13})*MIN(4,MOD(AS239,10))+1,"th","st","nd","rd","th")</f>
        <v>87th</v>
      </c>
      <c r="AU239" s="40">
        <f t="shared" si="47"/>
        <v>2.2647718227819889E-3</v>
      </c>
    </row>
    <row r="240" spans="1:47" x14ac:dyDescent="0.25">
      <c r="A240" s="7">
        <v>106272003</v>
      </c>
      <c r="B240" s="8" t="s">
        <v>291</v>
      </c>
      <c r="C240" s="8" t="s">
        <v>292</v>
      </c>
      <c r="D240" s="27">
        <v>37139</v>
      </c>
      <c r="E240" s="29">
        <f t="shared" si="36"/>
        <v>7</v>
      </c>
      <c r="F240" s="38" t="str">
        <f t="array" ref="F240">E240&amp;CHOOSE(AND(E240&lt;&gt;{11,12,13})*MIN(4,MOD(E240,10))+1,"th","st","nd","rd","th")</f>
        <v>7th</v>
      </c>
      <c r="G240" s="29">
        <v>2307</v>
      </c>
      <c r="H240" s="30">
        <v>1.4301999999999999</v>
      </c>
      <c r="I240" s="31">
        <v>0.94730000000000003</v>
      </c>
      <c r="J240" s="94">
        <f t="shared" si="37"/>
        <v>6</v>
      </c>
      <c r="K240" s="33">
        <v>118.992</v>
      </c>
      <c r="L240" s="34">
        <v>0.28899999999999998</v>
      </c>
      <c r="M240" s="29">
        <f t="shared" si="38"/>
        <v>90</v>
      </c>
      <c r="N240" s="38" t="str">
        <f t="array" ref="N240">M240&amp;CHOOSE(AND(M240&lt;&gt;{11,12,13})*MIN(4,MOD(M240,10))+1,"th","st","nd","rd","th")</f>
        <v>90th</v>
      </c>
      <c r="O240" s="34">
        <v>0.15179999999999999</v>
      </c>
      <c r="P240" s="29">
        <f t="shared" si="39"/>
        <v>39</v>
      </c>
      <c r="Q240" s="38" t="str">
        <f t="array" ref="Q240">P240&amp;CHOOSE(AND(P240&lt;&gt;{11,12,13})*MIN(4,MOD(P240,10))+1,"th","st","nd","rd","th")</f>
        <v>39th</v>
      </c>
      <c r="R240" s="35">
        <v>86.972999999999999</v>
      </c>
      <c r="S240" s="35">
        <v>22.841999999999999</v>
      </c>
      <c r="T240" s="35">
        <v>0</v>
      </c>
      <c r="U240" s="35">
        <v>109.815</v>
      </c>
      <c r="V240" s="36">
        <v>40.406999999999996</v>
      </c>
      <c r="W240" s="220">
        <f t="shared" si="40"/>
        <v>8.0560395873789298E-2</v>
      </c>
      <c r="X240" s="29">
        <f t="shared" si="41"/>
        <v>94</v>
      </c>
      <c r="Y240" s="38" t="str">
        <f t="array" ref="Y240">X240&amp;CHOOSE(AND(X240&lt;&gt;{11,12,13})*MIN(4,MOD(X240,10))+1,"th","st","nd","rd","th")</f>
        <v>94th</v>
      </c>
      <c r="Z240" s="37">
        <v>8.0809999999999995</v>
      </c>
      <c r="AA240" s="28">
        <v>0</v>
      </c>
      <c r="AB240" s="221">
        <f t="shared" si="42"/>
        <v>0</v>
      </c>
      <c r="AC240" s="29">
        <f t="shared" si="43"/>
        <v>1</v>
      </c>
      <c r="AD240" s="38" t="str">
        <f t="array" ref="AD240">AC240&amp;CHOOSE(AND(AC240&lt;&gt;{11,12,13})*MIN(4,MOD(AC240,10))+1,"th","st","nd","rd","th")</f>
        <v>1st</v>
      </c>
      <c r="AE240" s="37">
        <v>0</v>
      </c>
      <c r="AF240" s="38">
        <v>501.57400000000001</v>
      </c>
      <c r="AG240" s="38">
        <v>551.27200000000005</v>
      </c>
      <c r="AH240" s="38">
        <v>565.98699999999997</v>
      </c>
      <c r="AI240" s="38">
        <v>539.61099999999999</v>
      </c>
      <c r="AJ240" s="29">
        <f t="shared" si="44"/>
        <v>3</v>
      </c>
      <c r="AK240" s="38" t="str">
        <f t="array" ref="AK240">AJ240&amp;CHOOSE(AND(AJ240&lt;&gt;{11,12,13})*MIN(4,MOD(AJ240,10))+1,"th","st","nd","rd","th")</f>
        <v>3rd</v>
      </c>
      <c r="AL240" s="38">
        <v>117.896</v>
      </c>
      <c r="AM240" s="38">
        <v>236.88800000000001</v>
      </c>
      <c r="AN240" s="38">
        <v>776.49900000000002</v>
      </c>
      <c r="AO240" s="29">
        <f t="shared" si="45"/>
        <v>4</v>
      </c>
      <c r="AP240" s="38" t="str">
        <f t="array" ref="AP240">AO240&amp;CHOOSE(AND(AO240&lt;&gt;{11,12,13})*MIN(4,MOD(AO240,10))+1,"th","st","nd","rd","th")</f>
        <v>4th</v>
      </c>
      <c r="AQ240" s="77">
        <v>1.1499999999999999</v>
      </c>
      <c r="AR240" s="36">
        <v>1277.1310000000001</v>
      </c>
      <c r="AS240" s="29">
        <f t="shared" si="46"/>
        <v>11</v>
      </c>
      <c r="AT240" s="38" t="str">
        <f t="array" ref="AT240">AS240&amp;CHOOSE(AND(AS240&lt;&gt;{11,12,13})*MIN(4,MOD(AS240,10))+1,"th","st","nd","rd","th")</f>
        <v>11th</v>
      </c>
      <c r="AU240" s="40">
        <f t="shared" si="47"/>
        <v>4.3676296177528083E-4</v>
      </c>
    </row>
    <row r="241" spans="1:47" x14ac:dyDescent="0.25">
      <c r="A241" s="7">
        <v>112281302</v>
      </c>
      <c r="B241" s="8" t="s">
        <v>204</v>
      </c>
      <c r="C241" s="8" t="s">
        <v>205</v>
      </c>
      <c r="D241" s="27">
        <v>52263</v>
      </c>
      <c r="E241" s="29">
        <f t="shared" si="36"/>
        <v>54</v>
      </c>
      <c r="F241" s="38" t="str">
        <f t="array" ref="F241">E241&amp;CHOOSE(AND(E241&lt;&gt;{11,12,13})*MIN(4,MOD(E241,10))+1,"th","st","nd","rd","th")</f>
        <v>54th</v>
      </c>
      <c r="G241" s="29">
        <v>26192</v>
      </c>
      <c r="H241" s="30">
        <v>1.0163</v>
      </c>
      <c r="I241" s="31">
        <v>-1.5299999999999999E-2</v>
      </c>
      <c r="J241" s="94">
        <f t="shared" si="37"/>
        <v>361</v>
      </c>
      <c r="K241" s="33">
        <v>0</v>
      </c>
      <c r="L241" s="34">
        <v>0.17549999999999999</v>
      </c>
      <c r="M241" s="29">
        <f t="shared" si="38"/>
        <v>62</v>
      </c>
      <c r="N241" s="38" t="str">
        <f t="array" ref="N241">M241&amp;CHOOSE(AND(M241&lt;&gt;{11,12,13})*MIN(4,MOD(M241,10))+1,"th","st","nd","rd","th")</f>
        <v>62nd</v>
      </c>
      <c r="O241" s="34">
        <v>0.18509999999999999</v>
      </c>
      <c r="P241" s="29">
        <f t="shared" si="39"/>
        <v>53</v>
      </c>
      <c r="Q241" s="38" t="str">
        <f t="array" ref="Q241">P241&amp;CHOOSE(AND(P241&lt;&gt;{11,12,13})*MIN(4,MOD(P241,10))+1,"th","st","nd","rd","th")</f>
        <v>53rd</v>
      </c>
      <c r="R241" s="35">
        <v>993.11199999999997</v>
      </c>
      <c r="S241" s="35">
        <v>523.71799999999996</v>
      </c>
      <c r="T241" s="35">
        <v>0</v>
      </c>
      <c r="U241" s="35">
        <v>1516.83</v>
      </c>
      <c r="V241" s="36">
        <v>268.97000000000003</v>
      </c>
      <c r="W241" s="220">
        <f t="shared" si="40"/>
        <v>2.8518985955324535E-2</v>
      </c>
      <c r="X241" s="29">
        <f t="shared" si="41"/>
        <v>57</v>
      </c>
      <c r="Y241" s="38" t="str">
        <f t="array" ref="Y241">X241&amp;CHOOSE(AND(X241&lt;&gt;{11,12,13})*MIN(4,MOD(X241,10))+1,"th","st","nd","rd","th")</f>
        <v>57th</v>
      </c>
      <c r="Z241" s="37">
        <v>53.793999999999997</v>
      </c>
      <c r="AA241" s="28">
        <v>563</v>
      </c>
      <c r="AB241" s="221">
        <f t="shared" si="42"/>
        <v>5.969509273468309E-2</v>
      </c>
      <c r="AC241" s="29">
        <f t="shared" si="43"/>
        <v>96</v>
      </c>
      <c r="AD241" s="38" t="str">
        <f t="array" ref="AD241">AC241&amp;CHOOSE(AND(AC241&lt;&gt;{11,12,13})*MIN(4,MOD(AC241,10))+1,"th","st","nd","rd","th")</f>
        <v>96th</v>
      </c>
      <c r="AE241" s="37">
        <v>337.8</v>
      </c>
      <c r="AF241" s="38">
        <v>9431.2610000000004</v>
      </c>
      <c r="AG241" s="38">
        <v>9376.0079999999998</v>
      </c>
      <c r="AH241" s="38">
        <v>9313.3389999999999</v>
      </c>
      <c r="AI241" s="38">
        <v>9373.5360000000001</v>
      </c>
      <c r="AJ241" s="29">
        <f t="shared" si="44"/>
        <v>96</v>
      </c>
      <c r="AK241" s="38" t="str">
        <f t="array" ref="AK241">AJ241&amp;CHOOSE(AND(AJ241&lt;&gt;{11,12,13})*MIN(4,MOD(AJ241,10))+1,"th","st","nd","rd","th")</f>
        <v>96th</v>
      </c>
      <c r="AL241" s="38">
        <v>1908.424</v>
      </c>
      <c r="AM241" s="38">
        <v>1908.424</v>
      </c>
      <c r="AN241" s="38">
        <v>11281.96</v>
      </c>
      <c r="AO241" s="29">
        <f t="shared" si="45"/>
        <v>96</v>
      </c>
      <c r="AP241" s="38" t="str">
        <f t="array" ref="AP241">AO241&amp;CHOOSE(AND(AO241&lt;&gt;{11,12,13})*MIN(4,MOD(AO241,10))+1,"th","st","nd","rd","th")</f>
        <v>96th</v>
      </c>
      <c r="AQ241" s="77">
        <v>1.0900000000000001</v>
      </c>
      <c r="AR241" s="36">
        <v>12497.782999999999</v>
      </c>
      <c r="AS241" s="29">
        <f t="shared" si="46"/>
        <v>96</v>
      </c>
      <c r="AT241" s="38" t="str">
        <f t="array" ref="AT241">AS241&amp;CHOOSE(AND(AS241&lt;&gt;{11,12,13})*MIN(4,MOD(AS241,10))+1,"th","st","nd","rd","th")</f>
        <v>96th</v>
      </c>
      <c r="AU241" s="40">
        <f t="shared" si="47"/>
        <v>4.2740867763015333E-3</v>
      </c>
    </row>
    <row r="242" spans="1:47" x14ac:dyDescent="0.25">
      <c r="A242" s="7">
        <v>112282004</v>
      </c>
      <c r="B242" s="8" t="s">
        <v>286</v>
      </c>
      <c r="C242" s="8" t="s">
        <v>205</v>
      </c>
      <c r="D242" s="27">
        <v>49440</v>
      </c>
      <c r="E242" s="29">
        <f t="shared" si="36"/>
        <v>46</v>
      </c>
      <c r="F242" s="38" t="str">
        <f t="array" ref="F242">E242&amp;CHOOSE(AND(E242&lt;&gt;{11,12,13})*MIN(4,MOD(E242,10))+1,"th","st","nd","rd","th")</f>
        <v>46th</v>
      </c>
      <c r="G242" s="29">
        <v>1601</v>
      </c>
      <c r="H242" s="30">
        <v>1.0743</v>
      </c>
      <c r="I242" s="31">
        <v>0.92979999999999996</v>
      </c>
      <c r="J242" s="94">
        <f t="shared" si="37"/>
        <v>14</v>
      </c>
      <c r="K242" s="33">
        <v>105.206</v>
      </c>
      <c r="L242" s="34">
        <v>0.2382</v>
      </c>
      <c r="M242" s="29">
        <f t="shared" si="38"/>
        <v>83</v>
      </c>
      <c r="N242" s="38" t="str">
        <f t="array" ref="N242">M242&amp;CHOOSE(AND(M242&lt;&gt;{11,12,13})*MIN(4,MOD(M242,10))+1,"th","st","nd","rd","th")</f>
        <v>83rd</v>
      </c>
      <c r="O242" s="34">
        <v>0.1552</v>
      </c>
      <c r="P242" s="29">
        <f t="shared" si="39"/>
        <v>40</v>
      </c>
      <c r="Q242" s="38" t="str">
        <f t="array" ref="Q242">P242&amp;CHOOSE(AND(P242&lt;&gt;{11,12,13})*MIN(4,MOD(P242,10))+1,"th","st","nd","rd","th")</f>
        <v>40th</v>
      </c>
      <c r="R242" s="35">
        <v>73.653999999999996</v>
      </c>
      <c r="S242" s="35">
        <v>23.995000000000001</v>
      </c>
      <c r="T242" s="35">
        <v>0</v>
      </c>
      <c r="U242" s="35">
        <v>97.649000000000001</v>
      </c>
      <c r="V242" s="36">
        <v>14.76</v>
      </c>
      <c r="W242" s="220">
        <f t="shared" si="40"/>
        <v>2.864056287631973E-2</v>
      </c>
      <c r="X242" s="29">
        <f t="shared" si="41"/>
        <v>57</v>
      </c>
      <c r="Y242" s="38" t="str">
        <f t="array" ref="Y242">X242&amp;CHOOSE(AND(X242&lt;&gt;{11,12,13})*MIN(4,MOD(X242,10))+1,"th","st","nd","rd","th")</f>
        <v>57th</v>
      </c>
      <c r="Z242" s="37">
        <v>2.952</v>
      </c>
      <c r="AA242" s="28">
        <v>0</v>
      </c>
      <c r="AB242" s="221">
        <f t="shared" si="42"/>
        <v>0</v>
      </c>
      <c r="AC242" s="29">
        <f t="shared" si="43"/>
        <v>1</v>
      </c>
      <c r="AD242" s="38" t="str">
        <f t="array" ref="AD242">AC242&amp;CHOOSE(AND(AC242&lt;&gt;{11,12,13})*MIN(4,MOD(AC242,10))+1,"th","st","nd","rd","th")</f>
        <v>1st</v>
      </c>
      <c r="AE242" s="37">
        <v>0</v>
      </c>
      <c r="AF242" s="38">
        <v>515.35299999999995</v>
      </c>
      <c r="AG242" s="38">
        <v>537.96199999999999</v>
      </c>
      <c r="AH242" s="38">
        <v>561.19299999999998</v>
      </c>
      <c r="AI242" s="38">
        <v>538.16899999999998</v>
      </c>
      <c r="AJ242" s="29">
        <f t="shared" si="44"/>
        <v>3</v>
      </c>
      <c r="AK242" s="38" t="str">
        <f t="array" ref="AK242">AJ242&amp;CHOOSE(AND(AJ242&lt;&gt;{11,12,13})*MIN(4,MOD(AJ242,10))+1,"th","st","nd","rd","th")</f>
        <v>3rd</v>
      </c>
      <c r="AL242" s="38">
        <v>100.601</v>
      </c>
      <c r="AM242" s="38">
        <v>205.80699999999999</v>
      </c>
      <c r="AN242" s="38">
        <v>743.976</v>
      </c>
      <c r="AO242" s="29">
        <f t="shared" si="45"/>
        <v>3</v>
      </c>
      <c r="AP242" s="38" t="str">
        <f t="array" ref="AP242">AO242&amp;CHOOSE(AND(AO242&lt;&gt;{11,12,13})*MIN(4,MOD(AO242,10))+1,"th","st","nd","rd","th")</f>
        <v>3rd</v>
      </c>
      <c r="AQ242" s="77">
        <v>0.8</v>
      </c>
      <c r="AR242" s="36">
        <v>639.40300000000002</v>
      </c>
      <c r="AS242" s="29">
        <f t="shared" si="46"/>
        <v>2</v>
      </c>
      <c r="AT242" s="38" t="str">
        <f t="array" ref="AT242">AS242&amp;CHOOSE(AND(AS242&lt;&gt;{11,12,13})*MIN(4,MOD(AS242,10))+1,"th","st","nd","rd","th")</f>
        <v>2nd</v>
      </c>
      <c r="AU242" s="40">
        <f t="shared" si="47"/>
        <v>2.1866789550014829E-4</v>
      </c>
    </row>
    <row r="243" spans="1:47" x14ac:dyDescent="0.25">
      <c r="A243" s="7">
        <v>112283003</v>
      </c>
      <c r="B243" s="8" t="s">
        <v>315</v>
      </c>
      <c r="C243" s="8" t="s">
        <v>205</v>
      </c>
      <c r="D243" s="27">
        <v>62453</v>
      </c>
      <c r="E243" s="29">
        <f t="shared" si="36"/>
        <v>75</v>
      </c>
      <c r="F243" s="38" t="str">
        <f t="array" ref="F243">E243&amp;CHOOSE(AND(E243&lt;&gt;{11,12,13})*MIN(4,MOD(E243,10))+1,"th","st","nd","rd","th")</f>
        <v>75th</v>
      </c>
      <c r="G243" s="29">
        <v>7295</v>
      </c>
      <c r="H243" s="30">
        <v>0.85050000000000003</v>
      </c>
      <c r="I243" s="31">
        <v>0.50629999999999997</v>
      </c>
      <c r="J243" s="94">
        <f t="shared" si="37"/>
        <v>260</v>
      </c>
      <c r="K243" s="33">
        <v>0</v>
      </c>
      <c r="L243" s="34">
        <v>6.0100000000000001E-2</v>
      </c>
      <c r="M243" s="29">
        <f t="shared" si="38"/>
        <v>16</v>
      </c>
      <c r="N243" s="38" t="str">
        <f t="array" ref="N243">M243&amp;CHOOSE(AND(M243&lt;&gt;{11,12,13})*MIN(4,MOD(M243,10))+1,"th","st","nd","rd","th")</f>
        <v>16th</v>
      </c>
      <c r="O243" s="34">
        <v>0.1212</v>
      </c>
      <c r="P243" s="29">
        <f t="shared" si="39"/>
        <v>24</v>
      </c>
      <c r="Q243" s="38" t="str">
        <f t="array" ref="Q243">P243&amp;CHOOSE(AND(P243&lt;&gt;{11,12,13})*MIN(4,MOD(P243,10))+1,"th","st","nd","rd","th")</f>
        <v>24th</v>
      </c>
      <c r="R243" s="35">
        <v>111.321</v>
      </c>
      <c r="S243" s="35">
        <v>112.247</v>
      </c>
      <c r="T243" s="35">
        <v>0</v>
      </c>
      <c r="U243" s="35">
        <v>223.56800000000001</v>
      </c>
      <c r="V243" s="36">
        <v>37.521999999999998</v>
      </c>
      <c r="W243" s="220">
        <f t="shared" si="40"/>
        <v>1.2154445222232767E-2</v>
      </c>
      <c r="X243" s="29">
        <f t="shared" si="41"/>
        <v>12</v>
      </c>
      <c r="Y243" s="38" t="str">
        <f t="array" ref="Y243">X243&amp;CHOOSE(AND(X243&lt;&gt;{11,12,13})*MIN(4,MOD(X243,10))+1,"th","st","nd","rd","th")</f>
        <v>12th</v>
      </c>
      <c r="Z243" s="37">
        <v>7.5039999999999996</v>
      </c>
      <c r="AA243" s="28">
        <v>10</v>
      </c>
      <c r="AB243" s="221">
        <f t="shared" si="42"/>
        <v>3.2392850120549991E-3</v>
      </c>
      <c r="AC243" s="29">
        <f t="shared" si="43"/>
        <v>44</v>
      </c>
      <c r="AD243" s="38" t="str">
        <f t="array" ref="AD243">AC243&amp;CHOOSE(AND(AC243&lt;&gt;{11,12,13})*MIN(4,MOD(AC243,10))+1,"th","st","nd","rd","th")</f>
        <v>44th</v>
      </c>
      <c r="AE243" s="37">
        <v>6</v>
      </c>
      <c r="AF243" s="38">
        <v>3087.1010000000001</v>
      </c>
      <c r="AG243" s="38">
        <v>3081.9749999999999</v>
      </c>
      <c r="AH243" s="38">
        <v>3061.5309999999999</v>
      </c>
      <c r="AI243" s="38">
        <v>3076.8690000000001</v>
      </c>
      <c r="AJ243" s="29">
        <f t="shared" si="44"/>
        <v>65</v>
      </c>
      <c r="AK243" s="38" t="str">
        <f t="array" ref="AK243">AJ243&amp;CHOOSE(AND(AJ243&lt;&gt;{11,12,13})*MIN(4,MOD(AJ243,10))+1,"th","st","nd","rd","th")</f>
        <v>65th</v>
      </c>
      <c r="AL243" s="38">
        <v>237.072</v>
      </c>
      <c r="AM243" s="38">
        <v>237.072</v>
      </c>
      <c r="AN243" s="38">
        <v>3313.9409999999998</v>
      </c>
      <c r="AO243" s="29">
        <f t="shared" si="45"/>
        <v>63</v>
      </c>
      <c r="AP243" s="38" t="str">
        <f t="array" ref="AP243">AO243&amp;CHOOSE(AND(AO243&lt;&gt;{11,12,13})*MIN(4,MOD(AO243,10))+1,"th","st","nd","rd","th")</f>
        <v>63rd</v>
      </c>
      <c r="AQ243" s="77">
        <v>1.01</v>
      </c>
      <c r="AR243" s="36">
        <v>2846.692</v>
      </c>
      <c r="AS243" s="29">
        <f t="shared" si="46"/>
        <v>56</v>
      </c>
      <c r="AT243" s="38" t="str">
        <f t="array" ref="AT243">AS243&amp;CHOOSE(AND(AS243&lt;&gt;{11,12,13})*MIN(4,MOD(AS243,10))+1,"th","st","nd","rd","th")</f>
        <v>56th</v>
      </c>
      <c r="AU243" s="40">
        <f t="shared" si="47"/>
        <v>9.7353335654838669E-4</v>
      </c>
    </row>
    <row r="244" spans="1:47" x14ac:dyDescent="0.25">
      <c r="A244" s="7">
        <v>112286003</v>
      </c>
      <c r="B244" s="8" t="s">
        <v>593</v>
      </c>
      <c r="C244" s="8" t="s">
        <v>205</v>
      </c>
      <c r="D244" s="27">
        <v>53718</v>
      </c>
      <c r="E244" s="29">
        <f t="shared" si="36"/>
        <v>57</v>
      </c>
      <c r="F244" s="38" t="str">
        <f t="array" ref="F244">E244&amp;CHOOSE(AND(E244&lt;&gt;{11,12,13})*MIN(4,MOD(E244,10))+1,"th","st","nd","rd","th")</f>
        <v>57th</v>
      </c>
      <c r="G244" s="29">
        <v>6695</v>
      </c>
      <c r="H244" s="30">
        <v>0.98880000000000001</v>
      </c>
      <c r="I244" s="31">
        <v>0.70599999999999996</v>
      </c>
      <c r="J244" s="94">
        <f t="shared" si="37"/>
        <v>178</v>
      </c>
      <c r="K244" s="33">
        <v>0</v>
      </c>
      <c r="L244" s="34">
        <v>0.12</v>
      </c>
      <c r="M244" s="29">
        <f t="shared" si="38"/>
        <v>40</v>
      </c>
      <c r="N244" s="38" t="str">
        <f t="array" ref="N244">M244&amp;CHOOSE(AND(M244&lt;&gt;{11,12,13})*MIN(4,MOD(M244,10))+1,"th","st","nd","rd","th")</f>
        <v>40th</v>
      </c>
      <c r="O244" s="34">
        <v>0.24360000000000001</v>
      </c>
      <c r="P244" s="29">
        <f t="shared" si="39"/>
        <v>80</v>
      </c>
      <c r="Q244" s="38" t="str">
        <f t="array" ref="Q244">P244&amp;CHOOSE(AND(P244&lt;&gt;{11,12,13})*MIN(4,MOD(P244,10))+1,"th","st","nd","rd","th")</f>
        <v>80th</v>
      </c>
      <c r="R244" s="35">
        <v>184.44200000000001</v>
      </c>
      <c r="S244" s="35">
        <v>187.208</v>
      </c>
      <c r="T244" s="35">
        <v>0</v>
      </c>
      <c r="U244" s="35">
        <v>371.65</v>
      </c>
      <c r="V244" s="36">
        <v>72.021000000000001</v>
      </c>
      <c r="W244" s="220">
        <f t="shared" si="40"/>
        <v>2.8114643067662363E-2</v>
      </c>
      <c r="X244" s="29">
        <f t="shared" si="41"/>
        <v>55</v>
      </c>
      <c r="Y244" s="38" t="str">
        <f t="array" ref="Y244">X244&amp;CHOOSE(AND(X244&lt;&gt;{11,12,13})*MIN(4,MOD(X244,10))+1,"th","st","nd","rd","th")</f>
        <v>55th</v>
      </c>
      <c r="Z244" s="37">
        <v>14.404</v>
      </c>
      <c r="AA244" s="28">
        <v>18</v>
      </c>
      <c r="AB244" s="221">
        <f t="shared" si="42"/>
        <v>7.0266113386084966E-3</v>
      </c>
      <c r="AC244" s="29">
        <f t="shared" si="43"/>
        <v>63</v>
      </c>
      <c r="AD244" s="38" t="str">
        <f t="array" ref="AD244">AC244&amp;CHOOSE(AND(AC244&lt;&gt;{11,12,13})*MIN(4,MOD(AC244,10))+1,"th","st","nd","rd","th")</f>
        <v>63rd</v>
      </c>
      <c r="AE244" s="37">
        <v>10.8</v>
      </c>
      <c r="AF244" s="38">
        <v>2561.69</v>
      </c>
      <c r="AG244" s="38">
        <v>2630.502</v>
      </c>
      <c r="AH244" s="38">
        <v>2635.0309999999999</v>
      </c>
      <c r="AI244" s="38">
        <v>2609.0740000000001</v>
      </c>
      <c r="AJ244" s="29">
        <f t="shared" si="44"/>
        <v>58</v>
      </c>
      <c r="AK244" s="38" t="str">
        <f t="array" ref="AK244">AJ244&amp;CHOOSE(AND(AJ244&lt;&gt;{11,12,13})*MIN(4,MOD(AJ244,10))+1,"th","st","nd","rd","th")</f>
        <v>58th</v>
      </c>
      <c r="AL244" s="38">
        <v>396.85399999999998</v>
      </c>
      <c r="AM244" s="38">
        <v>396.85399999999998</v>
      </c>
      <c r="AN244" s="38">
        <v>3005.9279999999999</v>
      </c>
      <c r="AO244" s="29">
        <f t="shared" si="45"/>
        <v>58</v>
      </c>
      <c r="AP244" s="38" t="str">
        <f t="array" ref="AP244">AO244&amp;CHOOSE(AND(AO244&lt;&gt;{11,12,13})*MIN(4,MOD(AO244,10))+1,"th","st","nd","rd","th")</f>
        <v>58th</v>
      </c>
      <c r="AQ244" s="77">
        <v>1.07</v>
      </c>
      <c r="AR244" s="36">
        <v>3180.32</v>
      </c>
      <c r="AS244" s="29">
        <f t="shared" si="46"/>
        <v>62</v>
      </c>
      <c r="AT244" s="38" t="str">
        <f t="array" ref="AT244">AS244&amp;CHOOSE(AND(AS244&lt;&gt;{11,12,13})*MIN(4,MOD(AS244,10))+1,"th","st","nd","rd","th")</f>
        <v>62nd</v>
      </c>
      <c r="AU244" s="40">
        <f t="shared" si="47"/>
        <v>1.0876299945684201E-3</v>
      </c>
    </row>
    <row r="245" spans="1:47" x14ac:dyDescent="0.25">
      <c r="A245" s="7">
        <v>112289003</v>
      </c>
      <c r="B245" s="8" t="s">
        <v>623</v>
      </c>
      <c r="C245" s="8" t="s">
        <v>205</v>
      </c>
      <c r="D245" s="27">
        <v>51449</v>
      </c>
      <c r="E245" s="29">
        <f t="shared" si="36"/>
        <v>51</v>
      </c>
      <c r="F245" s="38" t="str">
        <f t="array" ref="F245">E245&amp;CHOOSE(AND(E245&lt;&gt;{11,12,13})*MIN(4,MOD(E245,10))+1,"th","st","nd","rd","th")</f>
        <v>51st</v>
      </c>
      <c r="G245" s="29">
        <v>12872</v>
      </c>
      <c r="H245" s="30">
        <v>1.0324</v>
      </c>
      <c r="I245" s="31">
        <v>0.3599</v>
      </c>
      <c r="J245" s="94">
        <f t="shared" si="37"/>
        <v>297</v>
      </c>
      <c r="K245" s="33">
        <v>0</v>
      </c>
      <c r="L245" s="34">
        <v>0.1176</v>
      </c>
      <c r="M245" s="29">
        <f t="shared" si="38"/>
        <v>38</v>
      </c>
      <c r="N245" s="38" t="str">
        <f t="array" ref="N245">M245&amp;CHOOSE(AND(M245&lt;&gt;{11,12,13})*MIN(4,MOD(M245,10))+1,"th","st","nd","rd","th")</f>
        <v>38th</v>
      </c>
      <c r="O245" s="34">
        <v>0.20319999999999999</v>
      </c>
      <c r="P245" s="29">
        <f t="shared" si="39"/>
        <v>62</v>
      </c>
      <c r="Q245" s="38" t="str">
        <f t="array" ref="Q245">P245&amp;CHOOSE(AND(P245&lt;&gt;{11,12,13})*MIN(4,MOD(P245,10))+1,"th","st","nd","rd","th")</f>
        <v>62nd</v>
      </c>
      <c r="R245" s="35">
        <v>319.45600000000002</v>
      </c>
      <c r="S245" s="35">
        <v>275.99200000000002</v>
      </c>
      <c r="T245" s="35">
        <v>0</v>
      </c>
      <c r="U245" s="35">
        <v>595.44799999999998</v>
      </c>
      <c r="V245" s="36">
        <v>125.2</v>
      </c>
      <c r="W245" s="220">
        <f t="shared" si="40"/>
        <v>2.7653633382618056E-2</v>
      </c>
      <c r="X245" s="29">
        <f t="shared" si="41"/>
        <v>53</v>
      </c>
      <c r="Y245" s="38" t="str">
        <f t="array" ref="Y245">X245&amp;CHOOSE(AND(X245&lt;&gt;{11,12,13})*MIN(4,MOD(X245,10))+1,"th","st","nd","rd","th")</f>
        <v>53rd</v>
      </c>
      <c r="Z245" s="37">
        <v>25.04</v>
      </c>
      <c r="AA245" s="28">
        <v>27</v>
      </c>
      <c r="AB245" s="221">
        <f t="shared" si="42"/>
        <v>5.9636429818745009E-3</v>
      </c>
      <c r="AC245" s="29">
        <f t="shared" si="43"/>
        <v>59</v>
      </c>
      <c r="AD245" s="38" t="str">
        <f t="array" ref="AD245">AC245&amp;CHOOSE(AND(AC245&lt;&gt;{11,12,13})*MIN(4,MOD(AC245,10))+1,"th","st","nd","rd","th")</f>
        <v>59th</v>
      </c>
      <c r="AE245" s="37">
        <v>16.2</v>
      </c>
      <c r="AF245" s="38">
        <v>4527.4340000000002</v>
      </c>
      <c r="AG245" s="38">
        <v>4460.6880000000001</v>
      </c>
      <c r="AH245" s="38">
        <v>4368.0780000000004</v>
      </c>
      <c r="AI245" s="38">
        <v>4452.067</v>
      </c>
      <c r="AJ245" s="29">
        <f t="shared" si="44"/>
        <v>81</v>
      </c>
      <c r="AK245" s="38" t="str">
        <f t="array" ref="AK245">AJ245&amp;CHOOSE(AND(AJ245&lt;&gt;{11,12,13})*MIN(4,MOD(AJ245,10))+1,"th","st","nd","rd","th")</f>
        <v>81st</v>
      </c>
      <c r="AL245" s="38">
        <v>636.68799999999999</v>
      </c>
      <c r="AM245" s="38">
        <v>636.68799999999999</v>
      </c>
      <c r="AN245" s="38">
        <v>5088.7550000000001</v>
      </c>
      <c r="AO245" s="29">
        <f t="shared" si="45"/>
        <v>82</v>
      </c>
      <c r="AP245" s="38" t="str">
        <f t="array" ref="AP245">AO245&amp;CHOOSE(AND(AO245&lt;&gt;{11,12,13})*MIN(4,MOD(AO245,10))+1,"th","st","nd","rd","th")</f>
        <v>82nd</v>
      </c>
      <c r="AQ245" s="77">
        <v>0.8</v>
      </c>
      <c r="AR245" s="36">
        <v>4202.9049999999997</v>
      </c>
      <c r="AS245" s="29">
        <f t="shared" si="46"/>
        <v>73</v>
      </c>
      <c r="AT245" s="38" t="str">
        <f t="array" ref="AT245">AS245&amp;CHOOSE(AND(AS245&lt;&gt;{11,12,13})*MIN(4,MOD(AS245,10))+1,"th","st","nd","rd","th")</f>
        <v>73rd</v>
      </c>
      <c r="AU245" s="40">
        <f t="shared" si="47"/>
        <v>1.4373413814715455E-3</v>
      </c>
    </row>
    <row r="246" spans="1:47" x14ac:dyDescent="0.25">
      <c r="A246" s="7">
        <v>111291304</v>
      </c>
      <c r="B246" s="8" t="s">
        <v>198</v>
      </c>
      <c r="C246" s="8" t="s">
        <v>199</v>
      </c>
      <c r="D246" s="27">
        <v>46698</v>
      </c>
      <c r="E246" s="29">
        <f t="shared" si="36"/>
        <v>34</v>
      </c>
      <c r="F246" s="38" t="str">
        <f t="array" ref="F246">E246&amp;CHOOSE(AND(E246&lt;&gt;{11,12,13})*MIN(4,MOD(E246,10))+1,"th","st","nd","rd","th")</f>
        <v>34th</v>
      </c>
      <c r="G246" s="29">
        <v>2644</v>
      </c>
      <c r="H246" s="30">
        <v>1.1374</v>
      </c>
      <c r="I246" s="31">
        <v>0.87009999999999998</v>
      </c>
      <c r="J246" s="94">
        <f t="shared" si="37"/>
        <v>51</v>
      </c>
      <c r="K246" s="33">
        <v>130.477</v>
      </c>
      <c r="L246" s="34">
        <v>0.20330000000000001</v>
      </c>
      <c r="M246" s="29">
        <f t="shared" si="38"/>
        <v>73</v>
      </c>
      <c r="N246" s="38" t="str">
        <f t="array" ref="N246">M246&amp;CHOOSE(AND(M246&lt;&gt;{11,12,13})*MIN(4,MOD(M246,10))+1,"th","st","nd","rd","th")</f>
        <v>73rd</v>
      </c>
      <c r="O246" s="34">
        <v>0.24</v>
      </c>
      <c r="P246" s="29">
        <f t="shared" si="39"/>
        <v>78</v>
      </c>
      <c r="Q246" s="38" t="str">
        <f t="array" ref="Q246">P246&amp;CHOOSE(AND(P246&lt;&gt;{11,12,13})*MIN(4,MOD(P246,10))+1,"th","st","nd","rd","th")</f>
        <v>78th</v>
      </c>
      <c r="R246" s="35">
        <v>122.253</v>
      </c>
      <c r="S246" s="35">
        <v>72.161000000000001</v>
      </c>
      <c r="T246" s="35">
        <v>0</v>
      </c>
      <c r="U246" s="35">
        <v>194.41399999999999</v>
      </c>
      <c r="V246" s="36">
        <v>35.963999999999999</v>
      </c>
      <c r="W246" s="220">
        <f t="shared" si="40"/>
        <v>3.5883728100239765E-2</v>
      </c>
      <c r="X246" s="29">
        <f t="shared" si="41"/>
        <v>75</v>
      </c>
      <c r="Y246" s="38" t="str">
        <f t="array" ref="Y246">X246&amp;CHOOSE(AND(X246&lt;&gt;{11,12,13})*MIN(4,MOD(X246,10))+1,"th","st","nd","rd","th")</f>
        <v>75th</v>
      </c>
      <c r="Z246" s="37">
        <v>7.1929999999999996</v>
      </c>
      <c r="AA246" s="28">
        <v>2</v>
      </c>
      <c r="AB246" s="221">
        <f t="shared" si="42"/>
        <v>1.9955359859993196E-3</v>
      </c>
      <c r="AC246" s="29">
        <f t="shared" si="43"/>
        <v>34</v>
      </c>
      <c r="AD246" s="38" t="str">
        <f t="array" ref="AD246">AC246&amp;CHOOSE(AND(AC246&lt;&gt;{11,12,13})*MIN(4,MOD(AC246,10))+1,"th","st","nd","rd","th")</f>
        <v>34th</v>
      </c>
      <c r="AE246" s="37">
        <v>1.2</v>
      </c>
      <c r="AF246" s="38">
        <v>1002.237</v>
      </c>
      <c r="AG246" s="38">
        <v>1000.328</v>
      </c>
      <c r="AH246" s="38">
        <v>974.19200000000001</v>
      </c>
      <c r="AI246" s="38">
        <v>992.25199999999995</v>
      </c>
      <c r="AJ246" s="29">
        <f t="shared" si="44"/>
        <v>15</v>
      </c>
      <c r="AK246" s="38" t="str">
        <f t="array" ref="AK246">AJ246&amp;CHOOSE(AND(AJ246&lt;&gt;{11,12,13})*MIN(4,MOD(AJ246,10))+1,"th","st","nd","rd","th")</f>
        <v>15th</v>
      </c>
      <c r="AL246" s="38">
        <v>202.80699999999999</v>
      </c>
      <c r="AM246" s="38">
        <v>333.28399999999999</v>
      </c>
      <c r="AN246" s="38">
        <v>1325.5360000000001</v>
      </c>
      <c r="AO246" s="29">
        <f t="shared" si="45"/>
        <v>17</v>
      </c>
      <c r="AP246" s="38" t="str">
        <f t="array" ref="AP246">AO246&amp;CHOOSE(AND(AO246&lt;&gt;{11,12,13})*MIN(4,MOD(AO246,10))+1,"th","st","nd","rd","th")</f>
        <v>17th</v>
      </c>
      <c r="AQ246" s="77">
        <v>1.0900000000000001</v>
      </c>
      <c r="AR246" s="36">
        <v>1643.354</v>
      </c>
      <c r="AS246" s="29">
        <f t="shared" si="46"/>
        <v>22</v>
      </c>
      <c r="AT246" s="38" t="str">
        <f t="array" ref="AT246">AS246&amp;CHOOSE(AND(AS246&lt;&gt;{11,12,13})*MIN(4,MOD(AS246,10))+1,"th","st","nd","rd","th")</f>
        <v>22nd</v>
      </c>
      <c r="AU246" s="40">
        <f t="shared" si="47"/>
        <v>5.6200668552032235E-4</v>
      </c>
    </row>
    <row r="247" spans="1:47" x14ac:dyDescent="0.25">
      <c r="A247" s="7">
        <v>111292304</v>
      </c>
      <c r="B247" s="8" t="s">
        <v>290</v>
      </c>
      <c r="C247" s="8" t="s">
        <v>199</v>
      </c>
      <c r="D247" s="27">
        <v>47794</v>
      </c>
      <c r="E247" s="29">
        <f t="shared" si="36"/>
        <v>38</v>
      </c>
      <c r="F247" s="38" t="str">
        <f t="array" ref="F247">E247&amp;CHOOSE(AND(E247&lt;&gt;{11,12,13})*MIN(4,MOD(E247,10))+1,"th","st","nd","rd","th")</f>
        <v>38th</v>
      </c>
      <c r="G247" s="29">
        <v>1168</v>
      </c>
      <c r="H247" s="30">
        <v>1.1113</v>
      </c>
      <c r="I247" s="31">
        <v>0.94589999999999996</v>
      </c>
      <c r="J247" s="94">
        <f t="shared" si="37"/>
        <v>7</v>
      </c>
      <c r="K247" s="33">
        <v>80.775000000000006</v>
      </c>
      <c r="L247" s="34">
        <v>0.109</v>
      </c>
      <c r="M247" s="29">
        <f t="shared" si="38"/>
        <v>35</v>
      </c>
      <c r="N247" s="38" t="str">
        <f t="array" ref="N247">M247&amp;CHOOSE(AND(M247&lt;&gt;{11,12,13})*MIN(4,MOD(M247,10))+1,"th","st","nd","rd","th")</f>
        <v>35th</v>
      </c>
      <c r="O247" s="34">
        <v>0.23710000000000001</v>
      </c>
      <c r="P247" s="29">
        <f t="shared" si="39"/>
        <v>77</v>
      </c>
      <c r="Q247" s="38" t="str">
        <f t="array" ref="Q247">P247&amp;CHOOSE(AND(P247&lt;&gt;{11,12,13})*MIN(4,MOD(P247,10))+1,"th","st","nd","rd","th")</f>
        <v>77th</v>
      </c>
      <c r="R247" s="35">
        <v>24.041</v>
      </c>
      <c r="S247" s="35">
        <v>26.148</v>
      </c>
      <c r="T247" s="35">
        <v>0</v>
      </c>
      <c r="U247" s="35">
        <v>50.189</v>
      </c>
      <c r="V247" s="36">
        <v>12.855</v>
      </c>
      <c r="W247" s="220">
        <f t="shared" si="40"/>
        <v>3.4969600522299749E-2</v>
      </c>
      <c r="X247" s="29">
        <f t="shared" si="41"/>
        <v>73</v>
      </c>
      <c r="Y247" s="38" t="str">
        <f t="array" ref="Y247">X247&amp;CHOOSE(AND(X247&lt;&gt;{11,12,13})*MIN(4,MOD(X247,10))+1,"th","st","nd","rd","th")</f>
        <v>73rd</v>
      </c>
      <c r="Z247" s="37">
        <v>2.5710000000000002</v>
      </c>
      <c r="AA247" s="28">
        <v>0</v>
      </c>
      <c r="AB247" s="221">
        <f t="shared" si="42"/>
        <v>0</v>
      </c>
      <c r="AC247" s="29">
        <f t="shared" si="43"/>
        <v>1</v>
      </c>
      <c r="AD247" s="38" t="str">
        <f t="array" ref="AD247">AC247&amp;CHOOSE(AND(AC247&lt;&gt;{11,12,13})*MIN(4,MOD(AC247,10))+1,"th","st","nd","rd","th")</f>
        <v>1st</v>
      </c>
      <c r="AE247" s="37">
        <v>0</v>
      </c>
      <c r="AF247" s="38">
        <v>367.60500000000002</v>
      </c>
      <c r="AG247" s="38">
        <v>407.238</v>
      </c>
      <c r="AH247" s="38">
        <v>415.584</v>
      </c>
      <c r="AI247" s="38">
        <v>396.80900000000003</v>
      </c>
      <c r="AJ247" s="29">
        <f t="shared" si="44"/>
        <v>1</v>
      </c>
      <c r="AK247" s="38" t="str">
        <f t="array" ref="AK247">AJ247&amp;CHOOSE(AND(AJ247&lt;&gt;{11,12,13})*MIN(4,MOD(AJ247,10))+1,"th","st","nd","rd","th")</f>
        <v>1st</v>
      </c>
      <c r="AL247" s="38">
        <v>52.76</v>
      </c>
      <c r="AM247" s="38">
        <v>133.535</v>
      </c>
      <c r="AN247" s="38">
        <v>530.34400000000005</v>
      </c>
      <c r="AO247" s="29">
        <f t="shared" si="45"/>
        <v>1</v>
      </c>
      <c r="AP247" s="38" t="str">
        <f t="array" ref="AP247">AO247&amp;CHOOSE(AND(AO247&lt;&gt;{11,12,13})*MIN(4,MOD(AO247,10))+1,"th","st","nd","rd","th")</f>
        <v>1st</v>
      </c>
      <c r="AQ247" s="77">
        <v>1.1100000000000001</v>
      </c>
      <c r="AR247" s="36">
        <v>654.202</v>
      </c>
      <c r="AS247" s="29">
        <f t="shared" si="46"/>
        <v>2</v>
      </c>
      <c r="AT247" s="38" t="str">
        <f t="array" ref="AT247">AS247&amp;CHOOSE(AND(AS247&lt;&gt;{11,12,13})*MIN(4,MOD(AS247,10))+1,"th","st","nd","rd","th")</f>
        <v>2nd</v>
      </c>
      <c r="AU247" s="40">
        <f t="shared" si="47"/>
        <v>2.2372896994851134E-4</v>
      </c>
    </row>
    <row r="248" spans="1:47" x14ac:dyDescent="0.25">
      <c r="A248" s="7">
        <v>111297504</v>
      </c>
      <c r="B248" s="8" t="s">
        <v>562</v>
      </c>
      <c r="C248" s="8" t="s">
        <v>199</v>
      </c>
      <c r="D248" s="27">
        <v>51283</v>
      </c>
      <c r="E248" s="29">
        <f t="shared" si="36"/>
        <v>51</v>
      </c>
      <c r="F248" s="38" t="str">
        <f t="array" ref="F248">E248&amp;CHOOSE(AND(E248&lt;&gt;{11,12,13})*MIN(4,MOD(E248,10))+1,"th","st","nd","rd","th")</f>
        <v>51st</v>
      </c>
      <c r="G248" s="29">
        <v>2169</v>
      </c>
      <c r="H248" s="30">
        <v>1.0357000000000001</v>
      </c>
      <c r="I248" s="31">
        <v>0.90890000000000004</v>
      </c>
      <c r="J248" s="94">
        <f t="shared" si="37"/>
        <v>21</v>
      </c>
      <c r="K248" s="33">
        <v>133.83199999999999</v>
      </c>
      <c r="L248" s="34">
        <v>8.9800000000000005E-2</v>
      </c>
      <c r="M248" s="29">
        <f t="shared" si="38"/>
        <v>28</v>
      </c>
      <c r="N248" s="38" t="str">
        <f t="array" ref="N248">M248&amp;CHOOSE(AND(M248&lt;&gt;{11,12,13})*MIN(4,MOD(M248,10))+1,"th","st","nd","rd","th")</f>
        <v>28th</v>
      </c>
      <c r="O248" s="34">
        <v>0.26479999999999998</v>
      </c>
      <c r="P248" s="29">
        <f t="shared" si="39"/>
        <v>88</v>
      </c>
      <c r="Q248" s="38" t="str">
        <f t="array" ref="Q248">P248&amp;CHOOSE(AND(P248&lt;&gt;{11,12,13})*MIN(4,MOD(P248,10))+1,"th","st","nd","rd","th")</f>
        <v>88th</v>
      </c>
      <c r="R248" s="35">
        <v>41.656999999999996</v>
      </c>
      <c r="S248" s="35">
        <v>61.417999999999999</v>
      </c>
      <c r="T248" s="35">
        <v>0</v>
      </c>
      <c r="U248" s="35">
        <v>103.075</v>
      </c>
      <c r="V248" s="36">
        <v>22.873000000000001</v>
      </c>
      <c r="W248" s="220">
        <f t="shared" si="40"/>
        <v>2.9584704372839967E-2</v>
      </c>
      <c r="X248" s="29">
        <f t="shared" si="41"/>
        <v>60</v>
      </c>
      <c r="Y248" s="38" t="str">
        <f t="array" ref="Y248">X248&amp;CHOOSE(AND(X248&lt;&gt;{11,12,13})*MIN(4,MOD(X248,10))+1,"th","st","nd","rd","th")</f>
        <v>60th</v>
      </c>
      <c r="Z248" s="37">
        <v>4.5750000000000002</v>
      </c>
      <c r="AA248" s="28">
        <v>3</v>
      </c>
      <c r="AB248" s="221">
        <f t="shared" si="42"/>
        <v>3.8803004904699821E-3</v>
      </c>
      <c r="AC248" s="29">
        <f t="shared" si="43"/>
        <v>47</v>
      </c>
      <c r="AD248" s="38" t="str">
        <f t="array" ref="AD248">AC248&amp;CHOOSE(AND(AC248&lt;&gt;{11,12,13})*MIN(4,MOD(AC248,10))+1,"th","st","nd","rd","th")</f>
        <v>47th</v>
      </c>
      <c r="AE248" s="37">
        <v>1.8</v>
      </c>
      <c r="AF248" s="38">
        <v>773.13599999999997</v>
      </c>
      <c r="AG248" s="38">
        <v>813.18799999999999</v>
      </c>
      <c r="AH248" s="38">
        <v>849.23199999999997</v>
      </c>
      <c r="AI248" s="38">
        <v>811.85199999999998</v>
      </c>
      <c r="AJ248" s="29">
        <f t="shared" si="44"/>
        <v>8</v>
      </c>
      <c r="AK248" s="38" t="str">
        <f t="array" ref="AK248">AJ248&amp;CHOOSE(AND(AJ248&lt;&gt;{11,12,13})*MIN(4,MOD(AJ248,10))+1,"th","st","nd","rd","th")</f>
        <v>8th</v>
      </c>
      <c r="AL248" s="38">
        <v>109.45</v>
      </c>
      <c r="AM248" s="38">
        <v>243.28200000000001</v>
      </c>
      <c r="AN248" s="38">
        <v>1055.134</v>
      </c>
      <c r="AO248" s="29">
        <f t="shared" si="45"/>
        <v>9</v>
      </c>
      <c r="AP248" s="38" t="str">
        <f t="array" ref="AP248">AO248&amp;CHOOSE(AND(AO248&lt;&gt;{11,12,13})*MIN(4,MOD(AO248,10))+1,"th","st","nd","rd","th")</f>
        <v>9th</v>
      </c>
      <c r="AQ248" s="77">
        <v>0.89</v>
      </c>
      <c r="AR248" s="36">
        <v>972.59400000000005</v>
      </c>
      <c r="AS248" s="29">
        <f t="shared" si="46"/>
        <v>5</v>
      </c>
      <c r="AT248" s="38" t="str">
        <f t="array" ref="AT248">AS248&amp;CHOOSE(AND(AS248&lt;&gt;{11,12,13})*MIN(4,MOD(AS248,10))+1,"th","st","nd","rd","th")</f>
        <v>5th</v>
      </c>
      <c r="AU248" s="40">
        <f t="shared" si="47"/>
        <v>3.3261508494028216E-4</v>
      </c>
    </row>
    <row r="249" spans="1:47" x14ac:dyDescent="0.25">
      <c r="A249" s="7">
        <v>101301303</v>
      </c>
      <c r="B249" s="8" t="s">
        <v>189</v>
      </c>
      <c r="C249" s="8" t="s">
        <v>190</v>
      </c>
      <c r="D249" s="27">
        <v>40265</v>
      </c>
      <c r="E249" s="29">
        <f t="shared" si="36"/>
        <v>14</v>
      </c>
      <c r="F249" s="38" t="str">
        <f t="array" ref="F249">E249&amp;CHOOSE(AND(E249&lt;&gt;{11,12,13})*MIN(4,MOD(E249,10))+1,"th","st","nd","rd","th")</f>
        <v>14th</v>
      </c>
      <c r="G249" s="29">
        <v>2986</v>
      </c>
      <c r="H249" s="30">
        <v>1.3190999999999999</v>
      </c>
      <c r="I249" s="31">
        <v>0.74850000000000005</v>
      </c>
      <c r="J249" s="94">
        <f t="shared" si="37"/>
        <v>154</v>
      </c>
      <c r="K249" s="33">
        <v>0</v>
      </c>
      <c r="L249" s="34">
        <v>0.24349999999999999</v>
      </c>
      <c r="M249" s="29">
        <f t="shared" si="38"/>
        <v>84</v>
      </c>
      <c r="N249" s="38" t="str">
        <f t="array" ref="N249">M249&amp;CHOOSE(AND(M249&lt;&gt;{11,12,13})*MIN(4,MOD(M249,10))+1,"th","st","nd","rd","th")</f>
        <v>84th</v>
      </c>
      <c r="O249" s="34">
        <v>0.1076</v>
      </c>
      <c r="P249" s="29">
        <f t="shared" si="39"/>
        <v>18</v>
      </c>
      <c r="Q249" s="38" t="str">
        <f t="array" ref="Q249">P249&amp;CHOOSE(AND(P249&lt;&gt;{11,12,13})*MIN(4,MOD(P249,10))+1,"th","st","nd","rd","th")</f>
        <v>18th</v>
      </c>
      <c r="R249" s="35">
        <v>160.81200000000001</v>
      </c>
      <c r="S249" s="35">
        <v>35.53</v>
      </c>
      <c r="T249" s="35">
        <v>0</v>
      </c>
      <c r="U249" s="35">
        <v>196.34200000000001</v>
      </c>
      <c r="V249" s="36">
        <v>31.827000000000002</v>
      </c>
      <c r="W249" s="220">
        <f t="shared" si="40"/>
        <v>2.8915340838887398E-2</v>
      </c>
      <c r="X249" s="29">
        <f t="shared" si="41"/>
        <v>58</v>
      </c>
      <c r="Y249" s="38" t="str">
        <f t="array" ref="Y249">X249&amp;CHOOSE(AND(X249&lt;&gt;{11,12,13})*MIN(4,MOD(X249,10))+1,"th","st","nd","rd","th")</f>
        <v>58th</v>
      </c>
      <c r="Z249" s="37">
        <v>6.3650000000000002</v>
      </c>
      <c r="AA249" s="28">
        <v>0</v>
      </c>
      <c r="AB249" s="221">
        <f t="shared" si="42"/>
        <v>0</v>
      </c>
      <c r="AC249" s="29">
        <f t="shared" si="43"/>
        <v>1</v>
      </c>
      <c r="AD249" s="38" t="str">
        <f t="array" ref="AD249">AC249&amp;CHOOSE(AND(AC249&lt;&gt;{11,12,13})*MIN(4,MOD(AC249,10))+1,"th","st","nd","rd","th")</f>
        <v>1st</v>
      </c>
      <c r="AE249" s="37">
        <v>0</v>
      </c>
      <c r="AF249" s="38">
        <v>1100.6959999999999</v>
      </c>
      <c r="AG249" s="38">
        <v>1150.5609999999999</v>
      </c>
      <c r="AH249" s="38">
        <v>1147.4829999999999</v>
      </c>
      <c r="AI249" s="38">
        <v>1132.913</v>
      </c>
      <c r="AJ249" s="29">
        <f t="shared" si="44"/>
        <v>20</v>
      </c>
      <c r="AK249" s="38" t="str">
        <f t="array" ref="AK249">AJ249&amp;CHOOSE(AND(AJ249&lt;&gt;{11,12,13})*MIN(4,MOD(AJ249,10))+1,"th","st","nd","rd","th")</f>
        <v>20th</v>
      </c>
      <c r="AL249" s="38">
        <v>202.70699999999999</v>
      </c>
      <c r="AM249" s="38">
        <v>202.70699999999999</v>
      </c>
      <c r="AN249" s="38">
        <v>1335.62</v>
      </c>
      <c r="AO249" s="29">
        <f t="shared" si="45"/>
        <v>17</v>
      </c>
      <c r="AP249" s="38" t="str">
        <f t="array" ref="AP249">AO249&amp;CHOOSE(AND(AO249&lt;&gt;{11,12,13})*MIN(4,MOD(AO249,10))+1,"th","st","nd","rd","th")</f>
        <v>17th</v>
      </c>
      <c r="AQ249" s="77">
        <v>1.23</v>
      </c>
      <c r="AR249" s="36">
        <v>2167.0340000000001</v>
      </c>
      <c r="AS249" s="29">
        <f t="shared" si="46"/>
        <v>39</v>
      </c>
      <c r="AT249" s="38" t="str">
        <f t="array" ref="AT249">AS249&amp;CHOOSE(AND(AS249&lt;&gt;{11,12,13})*MIN(4,MOD(AS249,10))+1,"th","st","nd","rd","th")</f>
        <v>39th</v>
      </c>
      <c r="AU249" s="40">
        <f t="shared" si="47"/>
        <v>7.4109875033002395E-4</v>
      </c>
    </row>
    <row r="250" spans="1:47" x14ac:dyDescent="0.25">
      <c r="A250" s="7">
        <v>101301403</v>
      </c>
      <c r="B250" s="8" t="s">
        <v>200</v>
      </c>
      <c r="C250" s="8" t="s">
        <v>190</v>
      </c>
      <c r="D250" s="27">
        <v>52139</v>
      </c>
      <c r="E250" s="29">
        <f t="shared" si="36"/>
        <v>53</v>
      </c>
      <c r="F250" s="38" t="str">
        <f t="array" ref="F250">E250&amp;CHOOSE(AND(E250&lt;&gt;{11,12,13})*MIN(4,MOD(E250,10))+1,"th","st","nd","rd","th")</f>
        <v>53rd</v>
      </c>
      <c r="G250" s="29">
        <v>5043</v>
      </c>
      <c r="H250" s="30">
        <v>1.0186999999999999</v>
      </c>
      <c r="I250" s="31">
        <v>0.77159999999999995</v>
      </c>
      <c r="J250" s="94">
        <f t="shared" si="37"/>
        <v>134</v>
      </c>
      <c r="K250" s="33">
        <v>37.872999999999998</v>
      </c>
      <c r="L250" s="34">
        <v>0.1201</v>
      </c>
      <c r="M250" s="29">
        <f t="shared" si="38"/>
        <v>40</v>
      </c>
      <c r="N250" s="38" t="str">
        <f t="array" ref="N250">M250&amp;CHOOSE(AND(M250&lt;&gt;{11,12,13})*MIN(4,MOD(M250,10))+1,"th","st","nd","rd","th")</f>
        <v>40th</v>
      </c>
      <c r="O250" s="34">
        <v>0.1426</v>
      </c>
      <c r="P250" s="29">
        <f t="shared" si="39"/>
        <v>34</v>
      </c>
      <c r="Q250" s="38" t="str">
        <f t="array" ref="Q250">P250&amp;CHOOSE(AND(P250&lt;&gt;{11,12,13})*MIN(4,MOD(P250,10))+1,"th","st","nd","rd","th")</f>
        <v>34th</v>
      </c>
      <c r="R250" s="35">
        <v>134.84</v>
      </c>
      <c r="S250" s="35">
        <v>80.05</v>
      </c>
      <c r="T250" s="35">
        <v>0</v>
      </c>
      <c r="U250" s="35">
        <v>214.89</v>
      </c>
      <c r="V250" s="36">
        <v>40.450000000000003</v>
      </c>
      <c r="W250" s="220">
        <f t="shared" si="40"/>
        <v>2.1616993896472505E-2</v>
      </c>
      <c r="X250" s="29">
        <f t="shared" si="41"/>
        <v>37</v>
      </c>
      <c r="Y250" s="38" t="str">
        <f t="array" ref="Y250">X250&amp;CHOOSE(AND(X250&lt;&gt;{11,12,13})*MIN(4,MOD(X250,10))+1,"th","st","nd","rd","th")</f>
        <v>37th</v>
      </c>
      <c r="Z250" s="37">
        <v>8.09</v>
      </c>
      <c r="AA250" s="28">
        <v>0</v>
      </c>
      <c r="AB250" s="221">
        <f t="shared" si="42"/>
        <v>0</v>
      </c>
      <c r="AC250" s="29">
        <f t="shared" si="43"/>
        <v>1</v>
      </c>
      <c r="AD250" s="38" t="str">
        <f t="array" ref="AD250">AC250&amp;CHOOSE(AND(AC250&lt;&gt;{11,12,13})*MIN(4,MOD(AC250,10))+1,"th","st","nd","rd","th")</f>
        <v>1st</v>
      </c>
      <c r="AE250" s="37">
        <v>0</v>
      </c>
      <c r="AF250" s="38">
        <v>1871.213</v>
      </c>
      <c r="AG250" s="38">
        <v>1944.57</v>
      </c>
      <c r="AH250" s="38">
        <v>1979.5239999999999</v>
      </c>
      <c r="AI250" s="38">
        <v>1931.769</v>
      </c>
      <c r="AJ250" s="29">
        <f t="shared" si="44"/>
        <v>44</v>
      </c>
      <c r="AK250" s="38" t="str">
        <f t="array" ref="AK250">AJ250&amp;CHOOSE(AND(AJ250&lt;&gt;{11,12,13})*MIN(4,MOD(AJ250,10))+1,"th","st","nd","rd","th")</f>
        <v>44th</v>
      </c>
      <c r="AL250" s="38">
        <v>222.98</v>
      </c>
      <c r="AM250" s="38">
        <v>260.85300000000001</v>
      </c>
      <c r="AN250" s="38">
        <v>2192.6219999999998</v>
      </c>
      <c r="AO250" s="29">
        <f t="shared" si="45"/>
        <v>43</v>
      </c>
      <c r="AP250" s="38" t="str">
        <f t="array" ref="AP250">AO250&amp;CHOOSE(AND(AO250&lt;&gt;{11,12,13})*MIN(4,MOD(AO250,10))+1,"th","st","nd","rd","th")</f>
        <v>43rd</v>
      </c>
      <c r="AQ250" s="77">
        <v>1.08</v>
      </c>
      <c r="AR250" s="36">
        <v>2412.3139999999999</v>
      </c>
      <c r="AS250" s="29">
        <f t="shared" si="46"/>
        <v>47</v>
      </c>
      <c r="AT250" s="38" t="str">
        <f t="array" ref="AT250">AS250&amp;CHOOSE(AND(AS250&lt;&gt;{11,12,13})*MIN(4,MOD(AS250,10))+1,"th","st","nd","rd","th")</f>
        <v>47th</v>
      </c>
      <c r="AU250" s="40">
        <f t="shared" si="47"/>
        <v>8.2498146812815182E-4</v>
      </c>
    </row>
    <row r="251" spans="1:47" x14ac:dyDescent="0.25">
      <c r="A251" s="7">
        <v>101303503</v>
      </c>
      <c r="B251" s="8" t="s">
        <v>346</v>
      </c>
      <c r="C251" s="8" t="s">
        <v>190</v>
      </c>
      <c r="D251" s="27">
        <v>43149</v>
      </c>
      <c r="E251" s="29">
        <f t="shared" si="36"/>
        <v>21</v>
      </c>
      <c r="F251" s="38" t="str">
        <f t="array" ref="F251">E251&amp;CHOOSE(AND(E251&lt;&gt;{11,12,13})*MIN(4,MOD(E251,10))+1,"th","st","nd","rd","th")</f>
        <v>21st</v>
      </c>
      <c r="G251" s="29">
        <v>2543</v>
      </c>
      <c r="H251" s="30">
        <v>1.2310000000000001</v>
      </c>
      <c r="I251" s="31">
        <v>0.83579999999999999</v>
      </c>
      <c r="J251" s="94">
        <f t="shared" si="37"/>
        <v>78</v>
      </c>
      <c r="K251" s="33">
        <v>78.113</v>
      </c>
      <c r="L251" s="34">
        <v>0.2707</v>
      </c>
      <c r="M251" s="29">
        <f t="shared" si="38"/>
        <v>87</v>
      </c>
      <c r="N251" s="38" t="str">
        <f t="array" ref="N251">M251&amp;CHOOSE(AND(M251&lt;&gt;{11,12,13})*MIN(4,MOD(M251,10))+1,"th","st","nd","rd","th")</f>
        <v>87th</v>
      </c>
      <c r="O251" s="34">
        <v>0.1762</v>
      </c>
      <c r="P251" s="29">
        <f t="shared" si="39"/>
        <v>49</v>
      </c>
      <c r="Q251" s="38" t="str">
        <f t="array" ref="Q251">P251&amp;CHOOSE(AND(P251&lt;&gt;{11,12,13})*MIN(4,MOD(P251,10))+1,"th","st","nd","rd","th")</f>
        <v>49th</v>
      </c>
      <c r="R251" s="35">
        <v>133.298</v>
      </c>
      <c r="S251" s="35">
        <v>43.381999999999998</v>
      </c>
      <c r="T251" s="35">
        <v>0</v>
      </c>
      <c r="U251" s="35">
        <v>176.68</v>
      </c>
      <c r="V251" s="36">
        <v>21.794</v>
      </c>
      <c r="W251" s="220">
        <f t="shared" si="40"/>
        <v>2.6555444268171729E-2</v>
      </c>
      <c r="X251" s="29">
        <f t="shared" si="41"/>
        <v>51</v>
      </c>
      <c r="Y251" s="38" t="str">
        <f t="array" ref="Y251">X251&amp;CHOOSE(AND(X251&lt;&gt;{11,12,13})*MIN(4,MOD(X251,10))+1,"th","st","nd","rd","th")</f>
        <v>51st</v>
      </c>
      <c r="Z251" s="37">
        <v>4.359</v>
      </c>
      <c r="AA251" s="28">
        <v>0</v>
      </c>
      <c r="AB251" s="221">
        <f t="shared" si="42"/>
        <v>0</v>
      </c>
      <c r="AC251" s="29">
        <f t="shared" si="43"/>
        <v>1</v>
      </c>
      <c r="AD251" s="38" t="str">
        <f t="array" ref="AD251">AC251&amp;CHOOSE(AND(AC251&lt;&gt;{11,12,13})*MIN(4,MOD(AC251,10))+1,"th","st","nd","rd","th")</f>
        <v>1st</v>
      </c>
      <c r="AE251" s="37">
        <v>0</v>
      </c>
      <c r="AF251" s="38">
        <v>820.69799999999998</v>
      </c>
      <c r="AG251" s="38">
        <v>829.18200000000002</v>
      </c>
      <c r="AH251" s="38">
        <v>839.26800000000003</v>
      </c>
      <c r="AI251" s="38">
        <v>829.71600000000001</v>
      </c>
      <c r="AJ251" s="29">
        <f t="shared" si="44"/>
        <v>10</v>
      </c>
      <c r="AK251" s="38" t="str">
        <f t="array" ref="AK251">AJ251&amp;CHOOSE(AND(AJ251&lt;&gt;{11,12,13})*MIN(4,MOD(AJ251,10))+1,"th","st","nd","rd","th")</f>
        <v>10th</v>
      </c>
      <c r="AL251" s="38">
        <v>181.03899999999999</v>
      </c>
      <c r="AM251" s="38">
        <v>259.15199999999999</v>
      </c>
      <c r="AN251" s="38">
        <v>1088.8679999999999</v>
      </c>
      <c r="AO251" s="29">
        <f t="shared" si="45"/>
        <v>10</v>
      </c>
      <c r="AP251" s="38" t="str">
        <f t="array" ref="AP251">AO251&amp;CHOOSE(AND(AO251&lt;&gt;{11,12,13})*MIN(4,MOD(AO251,10))+1,"th","st","nd","rd","th")</f>
        <v>10th</v>
      </c>
      <c r="AQ251" s="77">
        <v>1.25</v>
      </c>
      <c r="AR251" s="36">
        <v>1675.4960000000001</v>
      </c>
      <c r="AS251" s="29">
        <f t="shared" si="46"/>
        <v>24</v>
      </c>
      <c r="AT251" s="38" t="str">
        <f t="array" ref="AT251">AS251&amp;CHOOSE(AND(AS251&lt;&gt;{11,12,13})*MIN(4,MOD(AS251,10))+1,"th","st","nd","rd","th")</f>
        <v>24th</v>
      </c>
      <c r="AU251" s="40">
        <f t="shared" si="47"/>
        <v>5.729988508638784E-4</v>
      </c>
    </row>
    <row r="252" spans="1:47" x14ac:dyDescent="0.25">
      <c r="A252" s="7">
        <v>101306503</v>
      </c>
      <c r="B252" s="8" t="s">
        <v>560</v>
      </c>
      <c r="C252" s="8" t="s">
        <v>190</v>
      </c>
      <c r="D252" s="27">
        <v>46422</v>
      </c>
      <c r="E252" s="29">
        <f t="shared" si="36"/>
        <v>33</v>
      </c>
      <c r="F252" s="38" t="str">
        <f t="array" ref="F252">E252&amp;CHOOSE(AND(E252&lt;&gt;{11,12,13})*MIN(4,MOD(E252,10))+1,"th","st","nd","rd","th")</f>
        <v>33rd</v>
      </c>
      <c r="G252" s="29">
        <v>1907</v>
      </c>
      <c r="H252" s="30">
        <v>1.1442000000000001</v>
      </c>
      <c r="I252" s="31">
        <v>0.89949999999999997</v>
      </c>
      <c r="J252" s="94">
        <f t="shared" si="37"/>
        <v>32</v>
      </c>
      <c r="K252" s="33">
        <v>100.745</v>
      </c>
      <c r="L252" s="34">
        <v>0.1988</v>
      </c>
      <c r="M252" s="29">
        <f t="shared" si="38"/>
        <v>72</v>
      </c>
      <c r="N252" s="38" t="str">
        <f t="array" ref="N252">M252&amp;CHOOSE(AND(M252&lt;&gt;{11,12,13})*MIN(4,MOD(M252,10))+1,"th","st","nd","rd","th")</f>
        <v>72nd</v>
      </c>
      <c r="O252" s="34">
        <v>0.25640000000000002</v>
      </c>
      <c r="P252" s="29">
        <f t="shared" si="39"/>
        <v>85</v>
      </c>
      <c r="Q252" s="38" t="str">
        <f t="array" ref="Q252">P252&amp;CHOOSE(AND(P252&lt;&gt;{11,12,13})*MIN(4,MOD(P252,10))+1,"th","st","nd","rd","th")</f>
        <v>85th</v>
      </c>
      <c r="R252" s="35">
        <v>73.453999999999994</v>
      </c>
      <c r="S252" s="35">
        <v>47.368000000000002</v>
      </c>
      <c r="T252" s="35">
        <v>0</v>
      </c>
      <c r="U252" s="35">
        <v>120.822</v>
      </c>
      <c r="V252" s="36">
        <v>22.835999999999999</v>
      </c>
      <c r="W252" s="220">
        <f t="shared" si="40"/>
        <v>3.7082986905009351E-2</v>
      </c>
      <c r="X252" s="29">
        <f t="shared" si="41"/>
        <v>76</v>
      </c>
      <c r="Y252" s="38" t="str">
        <f t="array" ref="Y252">X252&amp;CHOOSE(AND(X252&lt;&gt;{11,12,13})*MIN(4,MOD(X252,10))+1,"th","st","nd","rd","th")</f>
        <v>76th</v>
      </c>
      <c r="Z252" s="37">
        <v>4.5670000000000002</v>
      </c>
      <c r="AA252" s="28">
        <v>0</v>
      </c>
      <c r="AB252" s="221">
        <f t="shared" si="42"/>
        <v>0</v>
      </c>
      <c r="AC252" s="29">
        <f t="shared" si="43"/>
        <v>1</v>
      </c>
      <c r="AD252" s="38" t="str">
        <f t="array" ref="AD252">AC252&amp;CHOOSE(AND(AC252&lt;&gt;{11,12,13})*MIN(4,MOD(AC252,10))+1,"th","st","nd","rd","th")</f>
        <v>1st</v>
      </c>
      <c r="AE252" s="37">
        <v>0</v>
      </c>
      <c r="AF252" s="38">
        <v>615.80799999999999</v>
      </c>
      <c r="AG252" s="38">
        <v>607.18499999999995</v>
      </c>
      <c r="AH252" s="38">
        <v>614.66700000000003</v>
      </c>
      <c r="AI252" s="38">
        <v>612.553</v>
      </c>
      <c r="AJ252" s="29">
        <f t="shared" si="44"/>
        <v>4</v>
      </c>
      <c r="AK252" s="38" t="str">
        <f t="array" ref="AK252">AJ252&amp;CHOOSE(AND(AJ252&lt;&gt;{11,12,13})*MIN(4,MOD(AJ252,10))+1,"th","st","nd","rd","th")</f>
        <v>4th</v>
      </c>
      <c r="AL252" s="38">
        <v>125.389</v>
      </c>
      <c r="AM252" s="38">
        <v>226.13399999999999</v>
      </c>
      <c r="AN252" s="38">
        <v>838.68700000000001</v>
      </c>
      <c r="AO252" s="29">
        <f t="shared" si="45"/>
        <v>4</v>
      </c>
      <c r="AP252" s="38" t="str">
        <f t="array" ref="AP252">AO252&amp;CHOOSE(AND(AO252&lt;&gt;{11,12,13})*MIN(4,MOD(AO252,10))+1,"th","st","nd","rd","th")</f>
        <v>4th</v>
      </c>
      <c r="AQ252" s="77">
        <v>1.1100000000000001</v>
      </c>
      <c r="AR252" s="36">
        <v>1065.184</v>
      </c>
      <c r="AS252" s="29">
        <f t="shared" si="46"/>
        <v>7</v>
      </c>
      <c r="AT252" s="38" t="str">
        <f t="array" ref="AT252">AS252&amp;CHOOSE(AND(AS252&lt;&gt;{11,12,13})*MIN(4,MOD(AS252,10))+1,"th","st","nd","rd","th")</f>
        <v>7th</v>
      </c>
      <c r="AU252" s="40">
        <f t="shared" si="47"/>
        <v>3.6427971654876489E-4</v>
      </c>
    </row>
    <row r="253" spans="1:47" x14ac:dyDescent="0.25">
      <c r="A253" s="7">
        <v>101308503</v>
      </c>
      <c r="B253" s="8" t="s">
        <v>629</v>
      </c>
      <c r="C253" s="8" t="s">
        <v>190</v>
      </c>
      <c r="D253" s="27">
        <v>51809</v>
      </c>
      <c r="E253" s="29">
        <f t="shared" si="36"/>
        <v>52</v>
      </c>
      <c r="F253" s="38" t="str">
        <f t="array" ref="F253">E253&amp;CHOOSE(AND(E253&lt;&gt;{11,12,13})*MIN(4,MOD(E253,10))+1,"th","st","nd","rd","th")</f>
        <v>52nd</v>
      </c>
      <c r="G253" s="29">
        <v>1904</v>
      </c>
      <c r="H253" s="30">
        <v>1.0251999999999999</v>
      </c>
      <c r="I253" s="31">
        <v>0.91790000000000005</v>
      </c>
      <c r="J253" s="94">
        <f t="shared" si="37"/>
        <v>18</v>
      </c>
      <c r="K253" s="33">
        <v>133.90100000000001</v>
      </c>
      <c r="L253" s="34">
        <v>0.15040000000000001</v>
      </c>
      <c r="M253" s="29">
        <f t="shared" si="38"/>
        <v>51</v>
      </c>
      <c r="N253" s="38" t="str">
        <f t="array" ref="N253">M253&amp;CHOOSE(AND(M253&lt;&gt;{11,12,13})*MIN(4,MOD(M253,10))+1,"th","st","nd","rd","th")</f>
        <v>51st</v>
      </c>
      <c r="O253" s="34">
        <v>0.18290000000000001</v>
      </c>
      <c r="P253" s="29">
        <f t="shared" si="39"/>
        <v>51</v>
      </c>
      <c r="Q253" s="38" t="str">
        <f t="array" ref="Q253">P253&amp;CHOOSE(AND(P253&lt;&gt;{11,12,13})*MIN(4,MOD(P253,10))+1,"th","st","nd","rd","th")</f>
        <v>51st</v>
      </c>
      <c r="R253" s="35">
        <v>66.004000000000005</v>
      </c>
      <c r="S253" s="35">
        <v>40.133000000000003</v>
      </c>
      <c r="T253" s="35">
        <v>0</v>
      </c>
      <c r="U253" s="35">
        <v>106.137</v>
      </c>
      <c r="V253" s="36">
        <v>23.66</v>
      </c>
      <c r="W253" s="220">
        <f t="shared" si="40"/>
        <v>3.2347769972628809E-2</v>
      </c>
      <c r="X253" s="29">
        <f t="shared" si="41"/>
        <v>68</v>
      </c>
      <c r="Y253" s="38" t="str">
        <f t="array" ref="Y253">X253&amp;CHOOSE(AND(X253&lt;&gt;{11,12,13})*MIN(4,MOD(X253,10))+1,"th","st","nd","rd","th")</f>
        <v>68th</v>
      </c>
      <c r="Z253" s="37">
        <v>4.7320000000000002</v>
      </c>
      <c r="AA253" s="28">
        <v>0</v>
      </c>
      <c r="AB253" s="221">
        <f t="shared" si="42"/>
        <v>0</v>
      </c>
      <c r="AC253" s="29">
        <f t="shared" si="43"/>
        <v>1</v>
      </c>
      <c r="AD253" s="38" t="str">
        <f t="array" ref="AD253">AC253&amp;CHOOSE(AND(AC253&lt;&gt;{11,12,13})*MIN(4,MOD(AC253,10))+1,"th","st","nd","rd","th")</f>
        <v>1st</v>
      </c>
      <c r="AE253" s="37">
        <v>0</v>
      </c>
      <c r="AF253" s="38">
        <v>731.42600000000004</v>
      </c>
      <c r="AG253" s="38">
        <v>744.11300000000006</v>
      </c>
      <c r="AH253" s="38">
        <v>806.54300000000001</v>
      </c>
      <c r="AI253" s="38">
        <v>760.69399999999996</v>
      </c>
      <c r="AJ253" s="29">
        <f t="shared" si="44"/>
        <v>7</v>
      </c>
      <c r="AK253" s="38" t="str">
        <f t="array" ref="AK253">AJ253&amp;CHOOSE(AND(AJ253&lt;&gt;{11,12,13})*MIN(4,MOD(AJ253,10))+1,"th","st","nd","rd","th")</f>
        <v>7th</v>
      </c>
      <c r="AL253" s="38">
        <v>110.869</v>
      </c>
      <c r="AM253" s="38">
        <v>244.77</v>
      </c>
      <c r="AN253" s="38">
        <v>1005.4640000000001</v>
      </c>
      <c r="AO253" s="29">
        <f t="shared" si="45"/>
        <v>8</v>
      </c>
      <c r="AP253" s="38" t="str">
        <f t="array" ref="AP253">AO253&amp;CHOOSE(AND(AO253&lt;&gt;{11,12,13})*MIN(4,MOD(AO253,10))+1,"th","st","nd","rd","th")</f>
        <v>8th</v>
      </c>
      <c r="AQ253" s="77">
        <v>1.75</v>
      </c>
      <c r="AR253" s="36">
        <v>1803.903</v>
      </c>
      <c r="AS253" s="29">
        <f t="shared" si="46"/>
        <v>29</v>
      </c>
      <c r="AT253" s="38" t="str">
        <f t="array" ref="AT253">AS253&amp;CHOOSE(AND(AS253&lt;&gt;{11,12,13})*MIN(4,MOD(AS253,10))+1,"th","st","nd","rd","th")</f>
        <v>29th</v>
      </c>
      <c r="AU253" s="40">
        <f t="shared" si="47"/>
        <v>6.1691245223498162E-4</v>
      </c>
    </row>
    <row r="254" spans="1:47" x14ac:dyDescent="0.25">
      <c r="A254" s="7">
        <v>111312503</v>
      </c>
      <c r="B254" s="8" t="s">
        <v>339</v>
      </c>
      <c r="C254" s="8" t="s">
        <v>340</v>
      </c>
      <c r="D254" s="27">
        <v>45124</v>
      </c>
      <c r="E254" s="29">
        <f t="shared" si="36"/>
        <v>30</v>
      </c>
      <c r="F254" s="38" t="str">
        <f t="array" ref="F254">E254&amp;CHOOSE(AND(E254&lt;&gt;{11,12,13})*MIN(4,MOD(E254,10))+1,"th","st","nd","rd","th")</f>
        <v>30th</v>
      </c>
      <c r="G254" s="29">
        <v>6795</v>
      </c>
      <c r="H254" s="30">
        <v>1.1771</v>
      </c>
      <c r="I254" s="31">
        <v>0.77910000000000001</v>
      </c>
      <c r="J254" s="94">
        <f t="shared" si="37"/>
        <v>131</v>
      </c>
      <c r="K254" s="33">
        <v>59.225000000000001</v>
      </c>
      <c r="L254" s="34">
        <v>0.1229</v>
      </c>
      <c r="M254" s="29">
        <f t="shared" si="38"/>
        <v>41</v>
      </c>
      <c r="N254" s="38" t="str">
        <f t="array" ref="N254">M254&amp;CHOOSE(AND(M254&lt;&gt;{11,12,13})*MIN(4,MOD(M254,10))+1,"th","st","nd","rd","th")</f>
        <v>41st</v>
      </c>
      <c r="O254" s="34">
        <v>0.2462</v>
      </c>
      <c r="P254" s="29">
        <f t="shared" si="39"/>
        <v>81</v>
      </c>
      <c r="Q254" s="38" t="str">
        <f t="array" ref="Q254">P254&amp;CHOOSE(AND(P254&lt;&gt;{11,12,13})*MIN(4,MOD(P254,10))+1,"th","st","nd","rd","th")</f>
        <v>81st</v>
      </c>
      <c r="R254" s="35">
        <v>150.72</v>
      </c>
      <c r="S254" s="35">
        <v>150.965</v>
      </c>
      <c r="T254" s="35">
        <v>0</v>
      </c>
      <c r="U254" s="35">
        <v>301.685</v>
      </c>
      <c r="V254" s="36">
        <v>117.173</v>
      </c>
      <c r="W254" s="220">
        <f t="shared" si="40"/>
        <v>5.7327109397207449E-2</v>
      </c>
      <c r="X254" s="29">
        <f t="shared" si="41"/>
        <v>91</v>
      </c>
      <c r="Y254" s="38" t="str">
        <f t="array" ref="Y254">X254&amp;CHOOSE(AND(X254&lt;&gt;{11,12,13})*MIN(4,MOD(X254,10))+1,"th","st","nd","rd","th")</f>
        <v>91st</v>
      </c>
      <c r="Z254" s="37">
        <v>23.434999999999999</v>
      </c>
      <c r="AA254" s="28">
        <v>17</v>
      </c>
      <c r="AB254" s="221">
        <f t="shared" si="42"/>
        <v>8.317281794888982E-3</v>
      </c>
      <c r="AC254" s="29">
        <f t="shared" si="43"/>
        <v>65</v>
      </c>
      <c r="AD254" s="38" t="str">
        <f t="array" ref="AD254">AC254&amp;CHOOSE(AND(AC254&lt;&gt;{11,12,13})*MIN(4,MOD(AC254,10))+1,"th","st","nd","rd","th")</f>
        <v>65th</v>
      </c>
      <c r="AE254" s="37">
        <v>10.199999999999999</v>
      </c>
      <c r="AF254" s="38">
        <v>2043.9369999999999</v>
      </c>
      <c r="AG254" s="38">
        <v>2077.8020000000001</v>
      </c>
      <c r="AH254" s="38">
        <v>2109.1260000000002</v>
      </c>
      <c r="AI254" s="38">
        <v>2076.9549999999999</v>
      </c>
      <c r="AJ254" s="29">
        <f t="shared" si="44"/>
        <v>48</v>
      </c>
      <c r="AK254" s="38" t="str">
        <f t="array" ref="AK254">AJ254&amp;CHOOSE(AND(AJ254&lt;&gt;{11,12,13})*MIN(4,MOD(AJ254,10))+1,"th","st","nd","rd","th")</f>
        <v>48th</v>
      </c>
      <c r="AL254" s="38">
        <v>335.32</v>
      </c>
      <c r="AM254" s="38">
        <v>394.54500000000002</v>
      </c>
      <c r="AN254" s="38">
        <v>2471.5</v>
      </c>
      <c r="AO254" s="29">
        <f t="shared" si="45"/>
        <v>49</v>
      </c>
      <c r="AP254" s="38" t="str">
        <f t="array" ref="AP254">AO254&amp;CHOOSE(AND(AO254&lt;&gt;{11,12,13})*MIN(4,MOD(AO254,10))+1,"th","st","nd","rd","th")</f>
        <v>49th</v>
      </c>
      <c r="AQ254" s="77">
        <v>0.77</v>
      </c>
      <c r="AR254" s="36">
        <v>2240.0859999999998</v>
      </c>
      <c r="AS254" s="29">
        <f t="shared" si="46"/>
        <v>42</v>
      </c>
      <c r="AT254" s="38" t="str">
        <f t="array" ref="AT254">AS254&amp;CHOOSE(AND(AS254&lt;&gt;{11,12,13})*MIN(4,MOD(AS254,10))+1,"th","st","nd","rd","th")</f>
        <v>42nd</v>
      </c>
      <c r="AU254" s="40">
        <f t="shared" si="47"/>
        <v>7.6608162826784535E-4</v>
      </c>
    </row>
    <row r="255" spans="1:47" x14ac:dyDescent="0.25">
      <c r="A255" s="7">
        <v>111312804</v>
      </c>
      <c r="B255" s="8" t="s">
        <v>355</v>
      </c>
      <c r="C255" s="8" t="s">
        <v>340</v>
      </c>
      <c r="D255" s="27">
        <v>47965</v>
      </c>
      <c r="E255" s="29">
        <f t="shared" si="36"/>
        <v>39</v>
      </c>
      <c r="F255" s="38" t="str">
        <f t="array" ref="F255">E255&amp;CHOOSE(AND(E255&lt;&gt;{11,12,13})*MIN(4,MOD(E255,10))+1,"th","st","nd","rd","th")</f>
        <v>39th</v>
      </c>
      <c r="G255" s="29">
        <v>2134</v>
      </c>
      <c r="H255" s="30">
        <v>1.1073999999999999</v>
      </c>
      <c r="I255" s="31">
        <v>0.90259999999999996</v>
      </c>
      <c r="J255" s="94">
        <f t="shared" si="37"/>
        <v>29</v>
      </c>
      <c r="K255" s="33">
        <v>127.81</v>
      </c>
      <c r="L255" s="34">
        <v>0.1613</v>
      </c>
      <c r="M255" s="29">
        <f t="shared" si="38"/>
        <v>55</v>
      </c>
      <c r="N255" s="38" t="str">
        <f t="array" ref="N255">M255&amp;CHOOSE(AND(M255&lt;&gt;{11,12,13})*MIN(4,MOD(M255,10))+1,"th","st","nd","rd","th")</f>
        <v>55th</v>
      </c>
      <c r="O255" s="34">
        <v>0.27660000000000001</v>
      </c>
      <c r="P255" s="29">
        <f t="shared" si="39"/>
        <v>91</v>
      </c>
      <c r="Q255" s="38" t="str">
        <f t="array" ref="Q255">P255&amp;CHOOSE(AND(P255&lt;&gt;{11,12,13})*MIN(4,MOD(P255,10))+1,"th","st","nd","rd","th")</f>
        <v>91st</v>
      </c>
      <c r="R255" s="35">
        <v>74.688000000000002</v>
      </c>
      <c r="S255" s="35">
        <v>64.037999999999997</v>
      </c>
      <c r="T255" s="35">
        <v>0</v>
      </c>
      <c r="U255" s="35">
        <v>138.726</v>
      </c>
      <c r="V255" s="36">
        <v>27.061</v>
      </c>
      <c r="W255" s="220">
        <f t="shared" si="40"/>
        <v>3.5065236292862949E-2</v>
      </c>
      <c r="X255" s="29">
        <f t="shared" si="41"/>
        <v>73</v>
      </c>
      <c r="Y255" s="38" t="str">
        <f t="array" ref="Y255">X255&amp;CHOOSE(AND(X255&lt;&gt;{11,12,13})*MIN(4,MOD(X255,10))+1,"th","st","nd","rd","th")</f>
        <v>73rd</v>
      </c>
      <c r="Z255" s="37">
        <v>5.4119999999999999</v>
      </c>
      <c r="AA255" s="28">
        <v>2</v>
      </c>
      <c r="AB255" s="221">
        <f t="shared" si="42"/>
        <v>2.5915698823297697E-3</v>
      </c>
      <c r="AC255" s="29">
        <f t="shared" si="43"/>
        <v>40</v>
      </c>
      <c r="AD255" s="38" t="str">
        <f t="array" ref="AD255">AC255&amp;CHOOSE(AND(AC255&lt;&gt;{11,12,13})*MIN(4,MOD(AC255,10))+1,"th","st","nd","rd","th")</f>
        <v>40th</v>
      </c>
      <c r="AE255" s="37">
        <v>1.2</v>
      </c>
      <c r="AF255" s="38">
        <v>771.73299999999995</v>
      </c>
      <c r="AG255" s="38">
        <v>768.59500000000003</v>
      </c>
      <c r="AH255" s="38">
        <v>774.14200000000005</v>
      </c>
      <c r="AI255" s="38">
        <v>771.49</v>
      </c>
      <c r="AJ255" s="29">
        <f t="shared" si="44"/>
        <v>7</v>
      </c>
      <c r="AK255" s="38" t="str">
        <f t="array" ref="AK255">AJ255&amp;CHOOSE(AND(AJ255&lt;&gt;{11,12,13})*MIN(4,MOD(AJ255,10))+1,"th","st","nd","rd","th")</f>
        <v>7th</v>
      </c>
      <c r="AL255" s="38">
        <v>145.33799999999999</v>
      </c>
      <c r="AM255" s="38">
        <v>273.14800000000002</v>
      </c>
      <c r="AN255" s="38">
        <v>1044.6379999999999</v>
      </c>
      <c r="AO255" s="29">
        <f t="shared" si="45"/>
        <v>8</v>
      </c>
      <c r="AP255" s="38" t="str">
        <f t="array" ref="AP255">AO255&amp;CHOOSE(AND(AO255&lt;&gt;{11,12,13})*MIN(4,MOD(AO255,10))+1,"th","st","nd","rd","th")</f>
        <v>8th</v>
      </c>
      <c r="AQ255" s="77">
        <v>1.03</v>
      </c>
      <c r="AR255" s="36">
        <v>1191.537</v>
      </c>
      <c r="AS255" s="29">
        <f t="shared" si="46"/>
        <v>10</v>
      </c>
      <c r="AT255" s="38" t="str">
        <f t="array" ref="AT255">AS255&amp;CHOOSE(AND(AS255&lt;&gt;{11,12,13})*MIN(4,MOD(AS255,10))+1,"th","st","nd","rd","th")</f>
        <v>10th</v>
      </c>
      <c r="AU255" s="40">
        <f t="shared" si="47"/>
        <v>4.0749087539558023E-4</v>
      </c>
    </row>
    <row r="256" spans="1:47" x14ac:dyDescent="0.25">
      <c r="A256" s="7">
        <v>111316003</v>
      </c>
      <c r="B256" s="8" t="s">
        <v>424</v>
      </c>
      <c r="C256" s="8" t="s">
        <v>340</v>
      </c>
      <c r="D256" s="27">
        <v>38623</v>
      </c>
      <c r="E256" s="29">
        <f t="shared" si="36"/>
        <v>10</v>
      </c>
      <c r="F256" s="38" t="str">
        <f t="array" ref="F256">E256&amp;CHOOSE(AND(E256&lt;&gt;{11,12,13})*MIN(4,MOD(E256,10))+1,"th","st","nd","rd","th")</f>
        <v>10th</v>
      </c>
      <c r="G256" s="29">
        <v>4119</v>
      </c>
      <c r="H256" s="30">
        <v>1.3752</v>
      </c>
      <c r="I256" s="31">
        <v>0.80879999999999996</v>
      </c>
      <c r="J256" s="94">
        <f t="shared" si="37"/>
        <v>106</v>
      </c>
      <c r="K256" s="33">
        <v>101.432</v>
      </c>
      <c r="L256" s="34">
        <v>0.28939999999999999</v>
      </c>
      <c r="M256" s="29">
        <f t="shared" si="38"/>
        <v>90</v>
      </c>
      <c r="N256" s="38" t="str">
        <f t="array" ref="N256">M256&amp;CHOOSE(AND(M256&lt;&gt;{11,12,13})*MIN(4,MOD(M256,10))+1,"th","st","nd","rd","th")</f>
        <v>90th</v>
      </c>
      <c r="O256" s="34">
        <v>0.22359999999999999</v>
      </c>
      <c r="P256" s="29">
        <f t="shared" si="39"/>
        <v>70</v>
      </c>
      <c r="Q256" s="38" t="str">
        <f t="array" ref="Q256">P256&amp;CHOOSE(AND(P256&lt;&gt;{11,12,13})*MIN(4,MOD(P256,10))+1,"th","st","nd","rd","th")</f>
        <v>70th</v>
      </c>
      <c r="R256" s="35">
        <v>267.464</v>
      </c>
      <c r="S256" s="35">
        <v>103.32599999999999</v>
      </c>
      <c r="T256" s="35">
        <v>0</v>
      </c>
      <c r="U256" s="35">
        <v>370.79</v>
      </c>
      <c r="V256" s="36">
        <v>48.975000000000001</v>
      </c>
      <c r="W256" s="220">
        <f t="shared" si="40"/>
        <v>3.1795052241916366E-2</v>
      </c>
      <c r="X256" s="29">
        <f t="shared" si="41"/>
        <v>67</v>
      </c>
      <c r="Y256" s="38" t="str">
        <f t="array" ref="Y256">X256&amp;CHOOSE(AND(X256&lt;&gt;{11,12,13})*MIN(4,MOD(X256,10))+1,"th","st","nd","rd","th")</f>
        <v>67th</v>
      </c>
      <c r="Z256" s="37">
        <v>9.7949999999999999</v>
      </c>
      <c r="AA256" s="28">
        <v>2</v>
      </c>
      <c r="AB256" s="221">
        <f t="shared" si="42"/>
        <v>1.2984196933911736E-3</v>
      </c>
      <c r="AC256" s="29">
        <f t="shared" si="43"/>
        <v>26</v>
      </c>
      <c r="AD256" s="38" t="str">
        <f t="array" ref="AD256">AC256&amp;CHOOSE(AND(AC256&lt;&gt;{11,12,13})*MIN(4,MOD(AC256,10))+1,"th","st","nd","rd","th")</f>
        <v>26th</v>
      </c>
      <c r="AE256" s="37">
        <v>1.2</v>
      </c>
      <c r="AF256" s="38">
        <v>1540.3340000000001</v>
      </c>
      <c r="AG256" s="38">
        <v>1565.4469999999999</v>
      </c>
      <c r="AH256" s="38">
        <v>1581.424</v>
      </c>
      <c r="AI256" s="38">
        <v>1562.402</v>
      </c>
      <c r="AJ256" s="29">
        <f t="shared" si="44"/>
        <v>33</v>
      </c>
      <c r="AK256" s="38" t="str">
        <f t="array" ref="AK256">AJ256&amp;CHOOSE(AND(AJ256&lt;&gt;{11,12,13})*MIN(4,MOD(AJ256,10))+1,"th","st","nd","rd","th")</f>
        <v>33rd</v>
      </c>
      <c r="AL256" s="38">
        <v>381.78500000000003</v>
      </c>
      <c r="AM256" s="38">
        <v>483.21699999999998</v>
      </c>
      <c r="AN256" s="38">
        <v>2045.6189999999999</v>
      </c>
      <c r="AO256" s="29">
        <f t="shared" si="45"/>
        <v>39</v>
      </c>
      <c r="AP256" s="38" t="str">
        <f t="array" ref="AP256">AO256&amp;CHOOSE(AND(AO256&lt;&gt;{11,12,13})*MIN(4,MOD(AO256,10))+1,"th","st","nd","rd","th")</f>
        <v>39th</v>
      </c>
      <c r="AQ256" s="77">
        <v>1.1399999999999999</v>
      </c>
      <c r="AR256" s="36">
        <v>3206.9740000000002</v>
      </c>
      <c r="AS256" s="29">
        <f t="shared" si="46"/>
        <v>63</v>
      </c>
      <c r="AT256" s="38" t="str">
        <f t="array" ref="AT256">AS256&amp;CHOOSE(AND(AS256&lt;&gt;{11,12,13})*MIN(4,MOD(AS256,10))+1,"th","st","nd","rd","th")</f>
        <v>63rd</v>
      </c>
      <c r="AU256" s="40">
        <f t="shared" si="47"/>
        <v>1.0967453319795067E-3</v>
      </c>
    </row>
    <row r="257" spans="1:47" x14ac:dyDescent="0.25">
      <c r="A257" s="7">
        <v>111317503</v>
      </c>
      <c r="B257" s="8" t="s">
        <v>563</v>
      </c>
      <c r="C257" s="8" t="s">
        <v>340</v>
      </c>
      <c r="D257" s="27">
        <v>43956</v>
      </c>
      <c r="E257" s="29">
        <f t="shared" si="36"/>
        <v>25</v>
      </c>
      <c r="F257" s="38" t="str">
        <f t="array" ref="F257">E257&amp;CHOOSE(AND(E257&lt;&gt;{11,12,13})*MIN(4,MOD(E257,10))+1,"th","st","nd","rd","th")</f>
        <v>25th</v>
      </c>
      <c r="G257" s="29">
        <v>3158</v>
      </c>
      <c r="H257" s="30">
        <v>1.2083999999999999</v>
      </c>
      <c r="I257" s="31">
        <v>0.85840000000000005</v>
      </c>
      <c r="J257" s="94">
        <f t="shared" si="37"/>
        <v>64</v>
      </c>
      <c r="K257" s="33">
        <v>147.25</v>
      </c>
      <c r="L257" s="34">
        <v>0.15379999999999999</v>
      </c>
      <c r="M257" s="29">
        <f t="shared" si="38"/>
        <v>52</v>
      </c>
      <c r="N257" s="38" t="str">
        <f t="array" ref="N257">M257&amp;CHOOSE(AND(M257&lt;&gt;{11,12,13})*MIN(4,MOD(M257,10))+1,"th","st","nd","rd","th")</f>
        <v>52nd</v>
      </c>
      <c r="O257" s="34">
        <v>0.2656</v>
      </c>
      <c r="P257" s="29">
        <f t="shared" si="39"/>
        <v>89</v>
      </c>
      <c r="Q257" s="38" t="str">
        <f t="array" ref="Q257">P257&amp;CHOOSE(AND(P257&lt;&gt;{11,12,13})*MIN(4,MOD(P257,10))+1,"th","st","nd","rd","th")</f>
        <v>89th</v>
      </c>
      <c r="R257" s="35">
        <v>113.399</v>
      </c>
      <c r="S257" s="35">
        <v>97.915999999999997</v>
      </c>
      <c r="T257" s="35">
        <v>0</v>
      </c>
      <c r="U257" s="35">
        <v>211.315</v>
      </c>
      <c r="V257" s="36">
        <v>52.817999999999998</v>
      </c>
      <c r="W257" s="220">
        <f t="shared" si="40"/>
        <v>4.2981299741223576E-2</v>
      </c>
      <c r="X257" s="29">
        <f t="shared" si="41"/>
        <v>84</v>
      </c>
      <c r="Y257" s="38" t="str">
        <f t="array" ref="Y257">X257&amp;CHOOSE(AND(X257&lt;&gt;{11,12,13})*MIN(4,MOD(X257,10))+1,"th","st","nd","rd","th")</f>
        <v>84th</v>
      </c>
      <c r="Z257" s="37">
        <v>10.564</v>
      </c>
      <c r="AA257" s="28">
        <v>0</v>
      </c>
      <c r="AB257" s="221">
        <f t="shared" si="42"/>
        <v>0</v>
      </c>
      <c r="AC257" s="29">
        <f t="shared" si="43"/>
        <v>1</v>
      </c>
      <c r="AD257" s="38" t="str">
        <f t="array" ref="AD257">AC257&amp;CHOOSE(AND(AC257&lt;&gt;{11,12,13})*MIN(4,MOD(AC257,10))+1,"th","st","nd","rd","th")</f>
        <v>1st</v>
      </c>
      <c r="AE257" s="37">
        <v>0</v>
      </c>
      <c r="AF257" s="38">
        <v>1228.8599999999999</v>
      </c>
      <c r="AG257" s="38">
        <v>1310.884</v>
      </c>
      <c r="AH257" s="38">
        <v>1288.528</v>
      </c>
      <c r="AI257" s="38">
        <v>1276.0909999999999</v>
      </c>
      <c r="AJ257" s="29">
        <f t="shared" si="44"/>
        <v>26</v>
      </c>
      <c r="AK257" s="38" t="str">
        <f t="array" ref="AK257">AJ257&amp;CHOOSE(AND(AJ257&lt;&gt;{11,12,13})*MIN(4,MOD(AJ257,10))+1,"th","st","nd","rd","th")</f>
        <v>26th</v>
      </c>
      <c r="AL257" s="38">
        <v>221.87899999999999</v>
      </c>
      <c r="AM257" s="38">
        <v>369.12900000000002</v>
      </c>
      <c r="AN257" s="38">
        <v>1645.22</v>
      </c>
      <c r="AO257" s="29">
        <f t="shared" si="45"/>
        <v>28</v>
      </c>
      <c r="AP257" s="38" t="str">
        <f t="array" ref="AP257">AO257&amp;CHOOSE(AND(AO257&lt;&gt;{11,12,13})*MIN(4,MOD(AO257,10))+1,"th","st","nd","rd","th")</f>
        <v>28th</v>
      </c>
      <c r="AQ257" s="77">
        <v>0.94</v>
      </c>
      <c r="AR257" s="36">
        <v>1868.799</v>
      </c>
      <c r="AS257" s="29">
        <f t="shared" si="46"/>
        <v>31</v>
      </c>
      <c r="AT257" s="38" t="str">
        <f t="array" ref="AT257">AS257&amp;CHOOSE(AND(AS257&lt;&gt;{11,12,13})*MIN(4,MOD(AS257,10))+1,"th","st","nd","rd","th")</f>
        <v>31st</v>
      </c>
      <c r="AU257" s="40">
        <f t="shared" si="47"/>
        <v>6.3910607933147267E-4</v>
      </c>
    </row>
    <row r="258" spans="1:47" x14ac:dyDescent="0.25">
      <c r="A258" s="7">
        <v>128321103</v>
      </c>
      <c r="B258" s="8" t="s">
        <v>156</v>
      </c>
      <c r="C258" s="8" t="s">
        <v>157</v>
      </c>
      <c r="D258" s="27">
        <v>45248</v>
      </c>
      <c r="E258" s="29">
        <f t="shared" si="36"/>
        <v>30</v>
      </c>
      <c r="F258" s="38" t="str">
        <f t="array" ref="F258">E258&amp;CHOOSE(AND(E258&lt;&gt;{11,12,13})*MIN(4,MOD(E258,10))+1,"th","st","nd","rd","th")</f>
        <v>30th</v>
      </c>
      <c r="G258" s="29">
        <v>5722</v>
      </c>
      <c r="H258" s="30">
        <v>1.1738999999999999</v>
      </c>
      <c r="I258" s="31">
        <v>0.76970000000000005</v>
      </c>
      <c r="J258" s="94">
        <f t="shared" si="37"/>
        <v>136</v>
      </c>
      <c r="K258" s="33">
        <v>31.451000000000001</v>
      </c>
      <c r="L258" s="34">
        <v>0.16439999999999999</v>
      </c>
      <c r="M258" s="29">
        <f t="shared" si="38"/>
        <v>56</v>
      </c>
      <c r="N258" s="38" t="str">
        <f t="array" ref="N258">M258&amp;CHOOSE(AND(M258&lt;&gt;{11,12,13})*MIN(4,MOD(M258,10))+1,"th","st","nd","rd","th")</f>
        <v>56th</v>
      </c>
      <c r="O258" s="34">
        <v>0.2059</v>
      </c>
      <c r="P258" s="29">
        <f t="shared" si="39"/>
        <v>63</v>
      </c>
      <c r="Q258" s="38" t="str">
        <f t="array" ref="Q258">P258&amp;CHOOSE(AND(P258&lt;&gt;{11,12,13})*MIN(4,MOD(P258,10))+1,"th","st","nd","rd","th")</f>
        <v>63rd</v>
      </c>
      <c r="R258" s="35">
        <v>164.02600000000001</v>
      </c>
      <c r="S258" s="35">
        <v>102.71599999999999</v>
      </c>
      <c r="T258" s="35">
        <v>0</v>
      </c>
      <c r="U258" s="35">
        <v>266.74200000000002</v>
      </c>
      <c r="V258" s="36">
        <v>58.225999999999999</v>
      </c>
      <c r="W258" s="220">
        <f t="shared" si="40"/>
        <v>3.5015196544785611E-2</v>
      </c>
      <c r="X258" s="29">
        <f t="shared" si="41"/>
        <v>73</v>
      </c>
      <c r="Y258" s="38" t="str">
        <f t="array" ref="Y258">X258&amp;CHOOSE(AND(X258&lt;&gt;{11,12,13})*MIN(4,MOD(X258,10))+1,"th","st","nd","rd","th")</f>
        <v>73rd</v>
      </c>
      <c r="Z258" s="37">
        <v>11.645</v>
      </c>
      <c r="AA258" s="28">
        <v>2</v>
      </c>
      <c r="AB258" s="221">
        <f t="shared" si="42"/>
        <v>1.2027340550539486E-3</v>
      </c>
      <c r="AC258" s="29">
        <f t="shared" si="43"/>
        <v>25</v>
      </c>
      <c r="AD258" s="38" t="str">
        <f t="array" ref="AD258">AC258&amp;CHOOSE(AND(AC258&lt;&gt;{11,12,13})*MIN(4,MOD(AC258,10))+1,"th","st","nd","rd","th")</f>
        <v>25th</v>
      </c>
      <c r="AE258" s="37">
        <v>1.2</v>
      </c>
      <c r="AF258" s="38">
        <v>1662.8779999999999</v>
      </c>
      <c r="AG258" s="38">
        <v>1692.078</v>
      </c>
      <c r="AH258" s="38">
        <v>1774.222</v>
      </c>
      <c r="AI258" s="38">
        <v>1709.7260000000001</v>
      </c>
      <c r="AJ258" s="29">
        <f t="shared" si="44"/>
        <v>38</v>
      </c>
      <c r="AK258" s="38" t="str">
        <f t="array" ref="AK258">AJ258&amp;CHOOSE(AND(AJ258&lt;&gt;{11,12,13})*MIN(4,MOD(AJ258,10))+1,"th","st","nd","rd","th")</f>
        <v>38th</v>
      </c>
      <c r="AL258" s="38">
        <v>279.58699999999999</v>
      </c>
      <c r="AM258" s="38">
        <v>311.03800000000001</v>
      </c>
      <c r="AN258" s="38">
        <v>2020.7639999999999</v>
      </c>
      <c r="AO258" s="29">
        <f t="shared" si="45"/>
        <v>38</v>
      </c>
      <c r="AP258" s="38" t="str">
        <f t="array" ref="AP258">AO258&amp;CHOOSE(AND(AO258&lt;&gt;{11,12,13})*MIN(4,MOD(AO258,10))+1,"th","st","nd","rd","th")</f>
        <v>38th</v>
      </c>
      <c r="AQ258" s="77">
        <v>1.0900000000000001</v>
      </c>
      <c r="AR258" s="36">
        <v>2585.6709999999998</v>
      </c>
      <c r="AS258" s="29">
        <f t="shared" si="46"/>
        <v>50</v>
      </c>
      <c r="AT258" s="38" t="str">
        <f t="array" ref="AT258">AS258&amp;CHOOSE(AND(AS258&lt;&gt;{11,12,13})*MIN(4,MOD(AS258,10))+1,"th","st","nd","rd","th")</f>
        <v>50th</v>
      </c>
      <c r="AU258" s="40">
        <f t="shared" si="47"/>
        <v>8.8426741198549877E-4</v>
      </c>
    </row>
    <row r="259" spans="1:47" x14ac:dyDescent="0.25">
      <c r="A259" s="7">
        <v>128323303</v>
      </c>
      <c r="B259" s="8" t="s">
        <v>337</v>
      </c>
      <c r="C259" s="8" t="s">
        <v>157</v>
      </c>
      <c r="D259" s="27">
        <v>44100</v>
      </c>
      <c r="E259" s="29">
        <f t="shared" ref="E259:E322" si="48">ROUND(_xlfn.PERCENTRANK.EXC(D$2:D$501,D259)*100,0)</f>
        <v>25</v>
      </c>
      <c r="F259" s="38" t="str">
        <f t="array" ref="F259">E259&amp;CHOOSE(AND(E259&lt;&gt;{11,12,13})*MIN(4,MOD(E259,10))+1,"th","st","nd","rd","th")</f>
        <v>25th</v>
      </c>
      <c r="G259" s="29">
        <v>2593</v>
      </c>
      <c r="H259" s="30">
        <v>1.2043999999999999</v>
      </c>
      <c r="I259" s="31">
        <v>0.81459999999999999</v>
      </c>
      <c r="J259" s="94">
        <f t="shared" ref="J259:J322" si="49">RANK(I259,$I$2:$I$501)</f>
        <v>99</v>
      </c>
      <c r="K259" s="33">
        <v>59.64</v>
      </c>
      <c r="L259" s="34">
        <v>0.17460000000000001</v>
      </c>
      <c r="M259" s="29">
        <f t="shared" ref="M259:M322" si="50">ROUND(_xlfn.PERCENTRANK.EXC(L$2:L$501,L259)*100,0)</f>
        <v>61</v>
      </c>
      <c r="N259" s="38" t="str">
        <f t="array" ref="N259">M259&amp;CHOOSE(AND(M259&lt;&gt;{11,12,13})*MIN(4,MOD(M259,10))+1,"th","st","nd","rd","th")</f>
        <v>61st</v>
      </c>
      <c r="O259" s="34">
        <v>0.31630000000000003</v>
      </c>
      <c r="P259" s="29">
        <f t="shared" ref="P259:P322" si="51">ROUND(_xlfn.PERCENTRANK.EXC(O$2:O$501,O259)*100,0)</f>
        <v>97</v>
      </c>
      <c r="Q259" s="38" t="str">
        <f t="array" ref="Q259">P259&amp;CHOOSE(AND(P259&lt;&gt;{11,12,13})*MIN(4,MOD(P259,10))+1,"th","st","nd","rd","th")</f>
        <v>97th</v>
      </c>
      <c r="R259" s="35">
        <v>89.683999999999997</v>
      </c>
      <c r="S259" s="35">
        <v>81.233999999999995</v>
      </c>
      <c r="T259" s="35">
        <v>0</v>
      </c>
      <c r="U259" s="35">
        <v>170.91800000000001</v>
      </c>
      <c r="V259" s="36">
        <v>13.379</v>
      </c>
      <c r="W259" s="220">
        <f t="shared" ref="W259:W322" si="52">V259/AF259</f>
        <v>1.5628011508122385E-2</v>
      </c>
      <c r="X259" s="29">
        <f t="shared" ref="X259:X322" si="53">ROUNDUP(_xlfn.PERCENTRANK.EXC(W$2:W$501,W259)*100,0)</f>
        <v>19</v>
      </c>
      <c r="Y259" s="38" t="str">
        <f t="array" ref="Y259">X259&amp;CHOOSE(AND(X259&lt;&gt;{11,12,13})*MIN(4,MOD(X259,10))+1,"th","st","nd","rd","th")</f>
        <v>19th</v>
      </c>
      <c r="Z259" s="37">
        <v>2.6760000000000002</v>
      </c>
      <c r="AA259" s="28">
        <v>1</v>
      </c>
      <c r="AB259" s="221">
        <f t="shared" ref="AB259:AB322" si="54">AA259/AF259</f>
        <v>1.1681001201975024E-3</v>
      </c>
      <c r="AC259" s="29">
        <f t="shared" ref="AC259:AC322" si="55">ROUNDUP(_xlfn.PERCENTRANK.EXC(AB$2:AB$501,AB259)*100,0)</f>
        <v>25</v>
      </c>
      <c r="AD259" s="38" t="str">
        <f t="array" ref="AD259">AC259&amp;CHOOSE(AND(AC259&lt;&gt;{11,12,13})*MIN(4,MOD(AC259,10))+1,"th","st","nd","rd","th")</f>
        <v>25th</v>
      </c>
      <c r="AE259" s="37">
        <v>0.6</v>
      </c>
      <c r="AF259" s="38">
        <v>856.09100000000001</v>
      </c>
      <c r="AG259" s="38">
        <v>863.31799999999998</v>
      </c>
      <c r="AH259" s="38">
        <v>866.08399999999995</v>
      </c>
      <c r="AI259" s="38">
        <v>861.83100000000002</v>
      </c>
      <c r="AJ259" s="29">
        <f t="shared" ref="AJ259:AJ322" si="56">ROUND(_xlfn.PERCENTRANK.EXC($AI$2:$AI$501,AI259)*100,0)</f>
        <v>11</v>
      </c>
      <c r="AK259" s="38" t="str">
        <f t="array" ref="AK259">AJ259&amp;CHOOSE(AND(AJ259&lt;&gt;{11,12,13})*MIN(4,MOD(AJ259,10))+1,"th","st","nd","rd","th")</f>
        <v>11th</v>
      </c>
      <c r="AL259" s="38">
        <v>174.19399999999999</v>
      </c>
      <c r="AM259" s="38">
        <v>233.834</v>
      </c>
      <c r="AN259" s="38">
        <v>1095.665</v>
      </c>
      <c r="AO259" s="29">
        <f t="shared" ref="AO259:AO322" si="57">ROUND(_xlfn.PERCENTRANK.EXC(AN$2:AN$501,AN259)*100,0)</f>
        <v>10</v>
      </c>
      <c r="AP259" s="38" t="str">
        <f t="array" ref="AP259">AO259&amp;CHOOSE(AND(AO259&lt;&gt;{11,12,13})*MIN(4,MOD(AO259,10))+1,"th","st","nd","rd","th")</f>
        <v>10th</v>
      </c>
      <c r="AQ259" s="77">
        <v>1.38</v>
      </c>
      <c r="AR259" s="36">
        <v>1821.0740000000001</v>
      </c>
      <c r="AS259" s="29">
        <f t="shared" ref="AS259:AS322" si="58">ROUND(_xlfn.PERCENTRANK.EXC(AR$2:AR$501,AR259)*100,0)</f>
        <v>30</v>
      </c>
      <c r="AT259" s="38" t="str">
        <f t="array" ref="AT259">AS259&amp;CHOOSE(AND(AS259&lt;&gt;{11,12,13})*MIN(4,MOD(AS259,10))+1,"th","st","nd","rd","th")</f>
        <v>30th</v>
      </c>
      <c r="AU259" s="40">
        <f t="shared" ref="AU259:AU322" si="59">AR259/$AR$503</f>
        <v>6.2278472126348647E-4</v>
      </c>
    </row>
    <row r="260" spans="1:47" x14ac:dyDescent="0.25">
      <c r="A260" s="7">
        <v>128323703</v>
      </c>
      <c r="B260" s="8" t="s">
        <v>341</v>
      </c>
      <c r="C260" s="8" t="s">
        <v>157</v>
      </c>
      <c r="D260" s="27">
        <v>42257</v>
      </c>
      <c r="E260" s="29">
        <f t="shared" si="48"/>
        <v>19</v>
      </c>
      <c r="F260" s="38" t="str">
        <f t="array" ref="F260">E260&amp;CHOOSE(AND(E260&lt;&gt;{11,12,13})*MIN(4,MOD(E260,10))+1,"th","st","nd","rd","th")</f>
        <v>19th</v>
      </c>
      <c r="G260" s="29">
        <v>13041</v>
      </c>
      <c r="H260" s="30">
        <v>1.2569999999999999</v>
      </c>
      <c r="I260" s="31">
        <v>0.57479999999999998</v>
      </c>
      <c r="J260" s="94">
        <f t="shared" si="49"/>
        <v>235</v>
      </c>
      <c r="K260" s="33">
        <v>0</v>
      </c>
      <c r="L260" s="34">
        <v>4.3499999999999997E-2</v>
      </c>
      <c r="M260" s="29">
        <f t="shared" si="50"/>
        <v>8</v>
      </c>
      <c r="N260" s="38" t="str">
        <f t="array" ref="N260">M260&amp;CHOOSE(AND(M260&lt;&gt;{11,12,13})*MIN(4,MOD(M260,10))+1,"th","st","nd","rd","th")</f>
        <v>8th</v>
      </c>
      <c r="O260" s="34">
        <v>0.21160000000000001</v>
      </c>
      <c r="P260" s="29">
        <f t="shared" si="51"/>
        <v>65</v>
      </c>
      <c r="Q260" s="38" t="str">
        <f t="array" ref="Q260">P260&amp;CHOOSE(AND(P260&lt;&gt;{11,12,13})*MIN(4,MOD(P260,10))+1,"th","st","nd","rd","th")</f>
        <v>65th</v>
      </c>
      <c r="R260" s="35">
        <v>73.016000000000005</v>
      </c>
      <c r="S260" s="35">
        <v>177.58699999999999</v>
      </c>
      <c r="T260" s="35">
        <v>0</v>
      </c>
      <c r="U260" s="35">
        <v>250.60300000000001</v>
      </c>
      <c r="V260" s="36">
        <v>55.646999999999998</v>
      </c>
      <c r="W260" s="220">
        <f t="shared" si="52"/>
        <v>1.9891468584262335E-2</v>
      </c>
      <c r="X260" s="29">
        <f t="shared" si="53"/>
        <v>33</v>
      </c>
      <c r="Y260" s="38" t="str">
        <f t="array" ref="Y260">X260&amp;CHOOSE(AND(X260&lt;&gt;{11,12,13})*MIN(4,MOD(X260,10))+1,"th","st","nd","rd","th")</f>
        <v>33rd</v>
      </c>
      <c r="Z260" s="37">
        <v>11.129</v>
      </c>
      <c r="AA260" s="28">
        <v>59</v>
      </c>
      <c r="AB260" s="221">
        <f t="shared" si="54"/>
        <v>2.1090025454588351E-2</v>
      </c>
      <c r="AC260" s="29">
        <f t="shared" si="55"/>
        <v>83</v>
      </c>
      <c r="AD260" s="38" t="str">
        <f t="array" ref="AD260">AC260&amp;CHOOSE(AND(AC260&lt;&gt;{11,12,13})*MIN(4,MOD(AC260,10))+1,"th","st","nd","rd","th")</f>
        <v>83rd</v>
      </c>
      <c r="AE260" s="37">
        <v>35.4</v>
      </c>
      <c r="AF260" s="38">
        <v>2797.5309999999999</v>
      </c>
      <c r="AG260" s="38">
        <v>2819.3829999999998</v>
      </c>
      <c r="AH260" s="38">
        <v>2822.8420000000001</v>
      </c>
      <c r="AI260" s="38">
        <v>2813.252</v>
      </c>
      <c r="AJ260" s="29">
        <f t="shared" si="56"/>
        <v>62</v>
      </c>
      <c r="AK260" s="38" t="str">
        <f t="array" ref="AK260">AJ260&amp;CHOOSE(AND(AJ260&lt;&gt;{11,12,13})*MIN(4,MOD(AJ260,10))+1,"th","st","nd","rd","th")</f>
        <v>62nd</v>
      </c>
      <c r="AL260" s="38">
        <v>297.13200000000001</v>
      </c>
      <c r="AM260" s="38">
        <v>297.13200000000001</v>
      </c>
      <c r="AN260" s="38">
        <v>3110.384</v>
      </c>
      <c r="AO260" s="29">
        <f t="shared" si="57"/>
        <v>60</v>
      </c>
      <c r="AP260" s="38" t="str">
        <f t="array" ref="AP260">AO260&amp;CHOOSE(AND(AO260&lt;&gt;{11,12,13})*MIN(4,MOD(AO260,10))+1,"th","st","nd","rd","th")</f>
        <v>60th</v>
      </c>
      <c r="AQ260" s="77">
        <v>0.9</v>
      </c>
      <c r="AR260" s="36">
        <v>3518.777</v>
      </c>
      <c r="AS260" s="29">
        <f t="shared" si="58"/>
        <v>67</v>
      </c>
      <c r="AT260" s="38" t="str">
        <f t="array" ref="AT260">AS260&amp;CHOOSE(AND(AS260&lt;&gt;{11,12,13})*MIN(4,MOD(AS260,10))+1,"th","st","nd","rd","th")</f>
        <v>67th</v>
      </c>
      <c r="AU260" s="40">
        <f t="shared" si="59"/>
        <v>1.2033780906944842E-3</v>
      </c>
    </row>
    <row r="261" spans="1:47" x14ac:dyDescent="0.25">
      <c r="A261" s="7">
        <v>128325203</v>
      </c>
      <c r="B261" s="8" t="s">
        <v>390</v>
      </c>
      <c r="C261" s="8" t="s">
        <v>157</v>
      </c>
      <c r="D261" s="27">
        <v>51683</v>
      </c>
      <c r="E261" s="29">
        <f t="shared" si="48"/>
        <v>52</v>
      </c>
      <c r="F261" s="38" t="str">
        <f t="array" ref="F261">E261&amp;CHOOSE(AND(E261&lt;&gt;{11,12,13})*MIN(4,MOD(E261,10))+1,"th","st","nd","rd","th")</f>
        <v>52nd</v>
      </c>
      <c r="G261" s="29">
        <v>3774</v>
      </c>
      <c r="H261" s="30">
        <v>1.0277000000000001</v>
      </c>
      <c r="I261" s="31">
        <v>0.84330000000000005</v>
      </c>
      <c r="J261" s="94">
        <f t="shared" si="49"/>
        <v>72</v>
      </c>
      <c r="K261" s="33">
        <v>135.44399999999999</v>
      </c>
      <c r="L261" s="34">
        <v>0.19</v>
      </c>
      <c r="M261" s="29">
        <f t="shared" si="50"/>
        <v>67</v>
      </c>
      <c r="N261" s="38" t="str">
        <f t="array" ref="N261">M261&amp;CHOOSE(AND(M261&lt;&gt;{11,12,13})*MIN(4,MOD(M261,10))+1,"th","st","nd","rd","th")</f>
        <v>67th</v>
      </c>
      <c r="O261" s="34">
        <v>0.18659999999999999</v>
      </c>
      <c r="P261" s="29">
        <f t="shared" si="51"/>
        <v>53</v>
      </c>
      <c r="Q261" s="38" t="str">
        <f t="array" ref="Q261">P261&amp;CHOOSE(AND(P261&lt;&gt;{11,12,13})*MIN(4,MOD(P261,10))+1,"th","st","nd","rd","th")</f>
        <v>53rd</v>
      </c>
      <c r="R261" s="35">
        <v>157.07</v>
      </c>
      <c r="S261" s="35">
        <v>77.13</v>
      </c>
      <c r="T261" s="35">
        <v>0</v>
      </c>
      <c r="U261" s="35">
        <v>234.2</v>
      </c>
      <c r="V261" s="36">
        <v>28.326000000000001</v>
      </c>
      <c r="W261" s="220">
        <f t="shared" si="52"/>
        <v>2.0558697818496154E-2</v>
      </c>
      <c r="X261" s="29">
        <f t="shared" si="53"/>
        <v>35</v>
      </c>
      <c r="Y261" s="38" t="str">
        <f t="array" ref="Y261">X261&amp;CHOOSE(AND(X261&lt;&gt;{11,12,13})*MIN(4,MOD(X261,10))+1,"th","st","nd","rd","th")</f>
        <v>35th</v>
      </c>
      <c r="Z261" s="37">
        <v>5.665</v>
      </c>
      <c r="AA261" s="28">
        <v>0</v>
      </c>
      <c r="AB261" s="221">
        <f t="shared" si="54"/>
        <v>0</v>
      </c>
      <c r="AC261" s="29">
        <f t="shared" si="55"/>
        <v>1</v>
      </c>
      <c r="AD261" s="38" t="str">
        <f t="array" ref="AD261">AC261&amp;CHOOSE(AND(AC261&lt;&gt;{11,12,13})*MIN(4,MOD(AC261,10))+1,"th","st","nd","rd","th")</f>
        <v>1st</v>
      </c>
      <c r="AE261" s="37">
        <v>0</v>
      </c>
      <c r="AF261" s="38">
        <v>1377.8109999999999</v>
      </c>
      <c r="AG261" s="38">
        <v>1364.624</v>
      </c>
      <c r="AH261" s="38">
        <v>1360.502</v>
      </c>
      <c r="AI261" s="38">
        <v>1367.646</v>
      </c>
      <c r="AJ261" s="29">
        <f t="shared" si="56"/>
        <v>28</v>
      </c>
      <c r="AK261" s="38" t="str">
        <f t="array" ref="AK261">AJ261&amp;CHOOSE(AND(AJ261&lt;&gt;{11,12,13})*MIN(4,MOD(AJ261,10))+1,"th","st","nd","rd","th")</f>
        <v>28th</v>
      </c>
      <c r="AL261" s="38">
        <v>239.86500000000001</v>
      </c>
      <c r="AM261" s="38">
        <v>375.30900000000003</v>
      </c>
      <c r="AN261" s="38">
        <v>1742.9549999999999</v>
      </c>
      <c r="AO261" s="29">
        <f t="shared" si="57"/>
        <v>30</v>
      </c>
      <c r="AP261" s="38" t="str">
        <f t="array" ref="AP261">AO261&amp;CHOOSE(AND(AO261&lt;&gt;{11,12,13})*MIN(4,MOD(AO261,10))+1,"th","st","nd","rd","th")</f>
        <v>30th</v>
      </c>
      <c r="AQ261" s="77">
        <v>1.02</v>
      </c>
      <c r="AR261" s="36">
        <v>1827.06</v>
      </c>
      <c r="AS261" s="29">
        <f t="shared" si="58"/>
        <v>30</v>
      </c>
      <c r="AT261" s="38" t="str">
        <f t="array" ref="AT261">AS261&amp;CHOOSE(AND(AS261&lt;&gt;{11,12,13})*MIN(4,MOD(AS261,10))+1,"th","st","nd","rd","th")</f>
        <v>30th</v>
      </c>
      <c r="AU261" s="40">
        <f t="shared" si="59"/>
        <v>6.2483185901927407E-4</v>
      </c>
    </row>
    <row r="262" spans="1:47" x14ac:dyDescent="0.25">
      <c r="A262" s="7">
        <v>128326303</v>
      </c>
      <c r="B262" s="8" t="s">
        <v>482</v>
      </c>
      <c r="C262" s="8" t="s">
        <v>157</v>
      </c>
      <c r="D262" s="27">
        <v>46173</v>
      </c>
      <c r="E262" s="29">
        <f t="shared" si="48"/>
        <v>33</v>
      </c>
      <c r="F262" s="38" t="str">
        <f t="array" ref="F262">E262&amp;CHOOSE(AND(E262&lt;&gt;{11,12,13})*MIN(4,MOD(E262,10))+1,"th","st","nd","rd","th")</f>
        <v>33rd</v>
      </c>
      <c r="G262" s="29">
        <v>2330</v>
      </c>
      <c r="H262" s="30">
        <v>1.1503000000000001</v>
      </c>
      <c r="I262" s="31">
        <v>0.86450000000000005</v>
      </c>
      <c r="J262" s="94">
        <f t="shared" si="49"/>
        <v>57</v>
      </c>
      <c r="K262" s="33">
        <v>110.983</v>
      </c>
      <c r="L262" s="34">
        <v>0.216</v>
      </c>
      <c r="M262" s="29">
        <f t="shared" si="50"/>
        <v>78</v>
      </c>
      <c r="N262" s="38" t="str">
        <f t="array" ref="N262">M262&amp;CHOOSE(AND(M262&lt;&gt;{11,12,13})*MIN(4,MOD(M262,10))+1,"th","st","nd","rd","th")</f>
        <v>78th</v>
      </c>
      <c r="O262" s="34">
        <v>0.216</v>
      </c>
      <c r="P262" s="29">
        <f t="shared" si="51"/>
        <v>67</v>
      </c>
      <c r="Q262" s="38" t="str">
        <f t="array" ref="Q262">P262&amp;CHOOSE(AND(P262&lt;&gt;{11,12,13})*MIN(4,MOD(P262,10))+1,"th","st","nd","rd","th")</f>
        <v>67th</v>
      </c>
      <c r="R262" s="35">
        <v>115.044</v>
      </c>
      <c r="S262" s="35">
        <v>57.521999999999998</v>
      </c>
      <c r="T262" s="35">
        <v>0</v>
      </c>
      <c r="U262" s="35">
        <v>172.566</v>
      </c>
      <c r="V262" s="36">
        <v>19.808</v>
      </c>
      <c r="W262" s="220">
        <f t="shared" si="52"/>
        <v>2.231422182418313E-2</v>
      </c>
      <c r="X262" s="29">
        <f t="shared" si="53"/>
        <v>40</v>
      </c>
      <c r="Y262" s="38" t="str">
        <f t="array" ref="Y262">X262&amp;CHOOSE(AND(X262&lt;&gt;{11,12,13})*MIN(4,MOD(X262,10))+1,"th","st","nd","rd","th")</f>
        <v>40th</v>
      </c>
      <c r="Z262" s="37">
        <v>3.9620000000000002</v>
      </c>
      <c r="AA262" s="28">
        <v>0</v>
      </c>
      <c r="AB262" s="221">
        <f t="shared" si="54"/>
        <v>0</v>
      </c>
      <c r="AC262" s="29">
        <f t="shared" si="55"/>
        <v>1</v>
      </c>
      <c r="AD262" s="38" t="str">
        <f t="array" ref="AD262">AC262&amp;CHOOSE(AND(AC262&lt;&gt;{11,12,13})*MIN(4,MOD(AC262,10))+1,"th","st","nd","rd","th")</f>
        <v>1st</v>
      </c>
      <c r="AE262" s="37">
        <v>0</v>
      </c>
      <c r="AF262" s="38">
        <v>887.68499999999995</v>
      </c>
      <c r="AG262" s="38">
        <v>880.94799999999998</v>
      </c>
      <c r="AH262" s="38">
        <v>904.05600000000004</v>
      </c>
      <c r="AI262" s="38">
        <v>890.89599999999996</v>
      </c>
      <c r="AJ262" s="29">
        <f t="shared" si="56"/>
        <v>12</v>
      </c>
      <c r="AK262" s="38" t="str">
        <f t="array" ref="AK262">AJ262&amp;CHOOSE(AND(AJ262&lt;&gt;{11,12,13})*MIN(4,MOD(AJ262,10))+1,"th","st","nd","rd","th")</f>
        <v>12th</v>
      </c>
      <c r="AL262" s="38">
        <v>176.52799999999999</v>
      </c>
      <c r="AM262" s="38">
        <v>287.51100000000002</v>
      </c>
      <c r="AN262" s="38">
        <v>1178.4069999999999</v>
      </c>
      <c r="AO262" s="29">
        <f t="shared" si="57"/>
        <v>13</v>
      </c>
      <c r="AP262" s="38" t="str">
        <f t="array" ref="AP262">AO262&amp;CHOOSE(AND(AO262&lt;&gt;{11,12,13})*MIN(4,MOD(AO262,10))+1,"th","st","nd","rd","th")</f>
        <v>13th</v>
      </c>
      <c r="AQ262" s="77">
        <v>1.22</v>
      </c>
      <c r="AR262" s="36">
        <v>1653.7360000000001</v>
      </c>
      <c r="AS262" s="29">
        <f t="shared" si="58"/>
        <v>23</v>
      </c>
      <c r="AT262" s="38" t="str">
        <f t="array" ref="AT262">AS262&amp;CHOOSE(AND(AS262&lt;&gt;{11,12,13})*MIN(4,MOD(AS262,10))+1,"th","st","nd","rd","th")</f>
        <v>23rd</v>
      </c>
      <c r="AU262" s="40">
        <f t="shared" si="59"/>
        <v>5.6555720075262899E-4</v>
      </c>
    </row>
    <row r="263" spans="1:47" x14ac:dyDescent="0.25">
      <c r="A263" s="7">
        <v>128327303</v>
      </c>
      <c r="B263" s="8" t="s">
        <v>506</v>
      </c>
      <c r="C263" s="8" t="s">
        <v>157</v>
      </c>
      <c r="D263" s="27">
        <v>40893</v>
      </c>
      <c r="E263" s="29">
        <f t="shared" si="48"/>
        <v>15</v>
      </c>
      <c r="F263" s="38" t="str">
        <f t="array" ref="F263">E263&amp;CHOOSE(AND(E263&lt;&gt;{11,12,13})*MIN(4,MOD(E263,10))+1,"th","st","nd","rd","th")</f>
        <v>15th</v>
      </c>
      <c r="G263" s="29">
        <v>2784</v>
      </c>
      <c r="H263" s="30">
        <v>1.2988999999999999</v>
      </c>
      <c r="I263" s="31">
        <v>0.87809999999999999</v>
      </c>
      <c r="J263" s="94">
        <f t="shared" si="49"/>
        <v>46</v>
      </c>
      <c r="K263" s="33">
        <v>137.21799999999999</v>
      </c>
      <c r="L263" s="34">
        <v>0.191</v>
      </c>
      <c r="M263" s="29">
        <f t="shared" si="50"/>
        <v>68</v>
      </c>
      <c r="N263" s="38" t="str">
        <f t="array" ref="N263">M263&amp;CHOOSE(AND(M263&lt;&gt;{11,12,13})*MIN(4,MOD(M263,10))+1,"th","st","nd","rd","th")</f>
        <v>68th</v>
      </c>
      <c r="O263" s="34">
        <v>0.23930000000000001</v>
      </c>
      <c r="P263" s="29">
        <f t="shared" si="51"/>
        <v>78</v>
      </c>
      <c r="Q263" s="38" t="str">
        <f t="array" ref="Q263">P263&amp;CHOOSE(AND(P263&lt;&gt;{11,12,13})*MIN(4,MOD(P263,10))+1,"th","st","nd","rd","th")</f>
        <v>78th</v>
      </c>
      <c r="R263" s="35">
        <v>110.678</v>
      </c>
      <c r="S263" s="35">
        <v>69.332999999999998</v>
      </c>
      <c r="T263" s="35">
        <v>0</v>
      </c>
      <c r="U263" s="35">
        <v>180.011</v>
      </c>
      <c r="V263" s="36">
        <v>32.085999999999999</v>
      </c>
      <c r="W263" s="220">
        <f t="shared" si="52"/>
        <v>3.3223024800781965E-2</v>
      </c>
      <c r="X263" s="29">
        <f t="shared" si="53"/>
        <v>69</v>
      </c>
      <c r="Y263" s="38" t="str">
        <f t="array" ref="Y263">X263&amp;CHOOSE(AND(X263&lt;&gt;{11,12,13})*MIN(4,MOD(X263,10))+1,"th","st","nd","rd","th")</f>
        <v>69th</v>
      </c>
      <c r="Z263" s="37">
        <v>6.4169999999999998</v>
      </c>
      <c r="AA263" s="28">
        <v>4</v>
      </c>
      <c r="AB263" s="221">
        <f t="shared" si="54"/>
        <v>4.1417471546197054E-3</v>
      </c>
      <c r="AC263" s="29">
        <f t="shared" si="55"/>
        <v>49</v>
      </c>
      <c r="AD263" s="38" t="str">
        <f t="array" ref="AD263">AC263&amp;CHOOSE(AND(AC263&lt;&gt;{11,12,13})*MIN(4,MOD(AC263,10))+1,"th","st","nd","rd","th")</f>
        <v>49th</v>
      </c>
      <c r="AE263" s="37">
        <v>2.4</v>
      </c>
      <c r="AF263" s="38">
        <v>965.77599999999995</v>
      </c>
      <c r="AG263" s="38">
        <v>994.00800000000004</v>
      </c>
      <c r="AH263" s="38">
        <v>1003.598</v>
      </c>
      <c r="AI263" s="38">
        <v>987.79399999999998</v>
      </c>
      <c r="AJ263" s="29">
        <f t="shared" si="56"/>
        <v>15</v>
      </c>
      <c r="AK263" s="38" t="str">
        <f t="array" ref="AK263">AJ263&amp;CHOOSE(AND(AJ263&lt;&gt;{11,12,13})*MIN(4,MOD(AJ263,10))+1,"th","st","nd","rd","th")</f>
        <v>15th</v>
      </c>
      <c r="AL263" s="38">
        <v>188.828</v>
      </c>
      <c r="AM263" s="38">
        <v>326.04599999999999</v>
      </c>
      <c r="AN263" s="38">
        <v>1313.84</v>
      </c>
      <c r="AO263" s="29">
        <f t="shared" si="57"/>
        <v>16</v>
      </c>
      <c r="AP263" s="38" t="str">
        <f t="array" ref="AP263">AO263&amp;CHOOSE(AND(AO263&lt;&gt;{11,12,13})*MIN(4,MOD(AO263,10))+1,"th","st","nd","rd","th")</f>
        <v>16th</v>
      </c>
      <c r="AQ263" s="77">
        <v>1.1000000000000001</v>
      </c>
      <c r="AR263" s="36">
        <v>1877.201</v>
      </c>
      <c r="AS263" s="29">
        <f t="shared" si="58"/>
        <v>31</v>
      </c>
      <c r="AT263" s="38" t="str">
        <f t="array" ref="AT263">AS263&amp;CHOOSE(AND(AS263&lt;&gt;{11,12,13})*MIN(4,MOD(AS263,10))+1,"th","st","nd","rd","th")</f>
        <v>31st</v>
      </c>
      <c r="AU263" s="40">
        <f t="shared" si="59"/>
        <v>6.4197945912167101E-4</v>
      </c>
    </row>
    <row r="264" spans="1:47" x14ac:dyDescent="0.25">
      <c r="A264" s="7">
        <v>128328003</v>
      </c>
      <c r="B264" s="8" t="s">
        <v>602</v>
      </c>
      <c r="C264" s="8" t="s">
        <v>157</v>
      </c>
      <c r="D264" s="27">
        <v>48750</v>
      </c>
      <c r="E264" s="29">
        <f t="shared" si="48"/>
        <v>41</v>
      </c>
      <c r="F264" s="38" t="str">
        <f t="array" ref="F264">E264&amp;CHOOSE(AND(E264&lt;&gt;{11,12,13})*MIN(4,MOD(E264,10))+1,"th","st","nd","rd","th")</f>
        <v>41st</v>
      </c>
      <c r="G264" s="29">
        <v>3105</v>
      </c>
      <c r="H264" s="30">
        <v>1.0894999999999999</v>
      </c>
      <c r="I264" s="31">
        <v>0.85519999999999996</v>
      </c>
      <c r="J264" s="94">
        <f t="shared" si="49"/>
        <v>66</v>
      </c>
      <c r="K264" s="33">
        <v>126.45</v>
      </c>
      <c r="L264" s="34">
        <v>0.15890000000000001</v>
      </c>
      <c r="M264" s="29">
        <f t="shared" si="50"/>
        <v>54</v>
      </c>
      <c r="N264" s="38" t="str">
        <f t="array" ref="N264">M264&amp;CHOOSE(AND(M264&lt;&gt;{11,12,13})*MIN(4,MOD(M264,10))+1,"th","st","nd","rd","th")</f>
        <v>54th</v>
      </c>
      <c r="O264" s="34">
        <v>0.21029999999999999</v>
      </c>
      <c r="P264" s="29">
        <f t="shared" si="51"/>
        <v>65</v>
      </c>
      <c r="Q264" s="38" t="str">
        <f t="array" ref="Q264">P264&amp;CHOOSE(AND(P264&lt;&gt;{11,12,13})*MIN(4,MOD(P264,10))+1,"th","st","nd","rd","th")</f>
        <v>65th</v>
      </c>
      <c r="R264" s="35">
        <v>107.071</v>
      </c>
      <c r="S264" s="35">
        <v>70.852999999999994</v>
      </c>
      <c r="T264" s="35">
        <v>0</v>
      </c>
      <c r="U264" s="35">
        <v>177.92400000000001</v>
      </c>
      <c r="V264" s="36">
        <v>41.344999999999999</v>
      </c>
      <c r="W264" s="220">
        <f t="shared" si="52"/>
        <v>3.6815251460321982E-2</v>
      </c>
      <c r="X264" s="29">
        <f t="shared" si="53"/>
        <v>76</v>
      </c>
      <c r="Y264" s="38" t="str">
        <f t="array" ref="Y264">X264&amp;CHOOSE(AND(X264&lt;&gt;{11,12,13})*MIN(4,MOD(X264,10))+1,"th","st","nd","rd","th")</f>
        <v>76th</v>
      </c>
      <c r="Z264" s="37">
        <v>8.2690000000000001</v>
      </c>
      <c r="AA264" s="28">
        <v>1</v>
      </c>
      <c r="AB264" s="221">
        <f t="shared" si="54"/>
        <v>8.9044023365151734E-4</v>
      </c>
      <c r="AC264" s="29">
        <f t="shared" si="55"/>
        <v>20</v>
      </c>
      <c r="AD264" s="38" t="str">
        <f t="array" ref="AD264">AC264&amp;CHOOSE(AND(AC264&lt;&gt;{11,12,13})*MIN(4,MOD(AC264,10))+1,"th","st","nd","rd","th")</f>
        <v>20th</v>
      </c>
      <c r="AE264" s="37">
        <v>0.6</v>
      </c>
      <c r="AF264" s="38">
        <v>1123.04</v>
      </c>
      <c r="AG264" s="38">
        <v>1139.778</v>
      </c>
      <c r="AH264" s="38">
        <v>1156.422</v>
      </c>
      <c r="AI264" s="38">
        <v>1139.7470000000001</v>
      </c>
      <c r="AJ264" s="29">
        <f t="shared" si="56"/>
        <v>20</v>
      </c>
      <c r="AK264" s="38" t="str">
        <f t="array" ref="AK264">AJ264&amp;CHOOSE(AND(AJ264&lt;&gt;{11,12,13})*MIN(4,MOD(AJ264,10))+1,"th","st","nd","rd","th")</f>
        <v>20th</v>
      </c>
      <c r="AL264" s="38">
        <v>186.79300000000001</v>
      </c>
      <c r="AM264" s="38">
        <v>313.24299999999999</v>
      </c>
      <c r="AN264" s="38">
        <v>1452.99</v>
      </c>
      <c r="AO264" s="29">
        <f t="shared" si="57"/>
        <v>22</v>
      </c>
      <c r="AP264" s="38" t="str">
        <f t="array" ref="AP264">AO264&amp;CHOOSE(AND(AO264&lt;&gt;{11,12,13})*MIN(4,MOD(AO264,10))+1,"th","st","nd","rd","th")</f>
        <v>22nd</v>
      </c>
      <c r="AQ264" s="77">
        <v>1.06</v>
      </c>
      <c r="AR264" s="36">
        <v>1678.0150000000001</v>
      </c>
      <c r="AS264" s="29">
        <f t="shared" si="58"/>
        <v>25</v>
      </c>
      <c r="AT264" s="38" t="str">
        <f t="array" ref="AT264">AS264&amp;CHOOSE(AND(AS264&lt;&gt;{11,12,13})*MIN(4,MOD(AS264,10))+1,"th","st","nd","rd","th")</f>
        <v>25th</v>
      </c>
      <c r="AU264" s="40">
        <f t="shared" si="59"/>
        <v>5.7386031762078269E-4</v>
      </c>
    </row>
    <row r="265" spans="1:47" x14ac:dyDescent="0.25">
      <c r="A265" s="7">
        <v>106330703</v>
      </c>
      <c r="B265" s="8" t="s">
        <v>170</v>
      </c>
      <c r="C265" s="8" t="s">
        <v>171</v>
      </c>
      <c r="D265" s="27">
        <v>45257</v>
      </c>
      <c r="E265" s="29">
        <f t="shared" si="48"/>
        <v>31</v>
      </c>
      <c r="F265" s="38" t="str">
        <f t="array" ref="F265">E265&amp;CHOOSE(AND(E265&lt;&gt;{11,12,13})*MIN(4,MOD(E265,10))+1,"th","st","nd","rd","th")</f>
        <v>31st</v>
      </c>
      <c r="G265" s="29">
        <v>3120</v>
      </c>
      <c r="H265" s="30">
        <v>1.1736</v>
      </c>
      <c r="I265" s="31">
        <v>0.86419999999999997</v>
      </c>
      <c r="J265" s="94">
        <f t="shared" si="49"/>
        <v>58</v>
      </c>
      <c r="K265" s="33">
        <v>132.92099999999999</v>
      </c>
      <c r="L265" s="34">
        <v>0.24060000000000001</v>
      </c>
      <c r="M265" s="29">
        <f t="shared" si="50"/>
        <v>84</v>
      </c>
      <c r="N265" s="38" t="str">
        <f t="array" ref="N265">M265&amp;CHOOSE(AND(M265&lt;&gt;{11,12,13})*MIN(4,MOD(M265,10))+1,"th","st","nd","rd","th")</f>
        <v>84th</v>
      </c>
      <c r="O265" s="34">
        <v>0.20300000000000001</v>
      </c>
      <c r="P265" s="29">
        <f t="shared" si="51"/>
        <v>61</v>
      </c>
      <c r="Q265" s="38" t="str">
        <f t="array" ref="Q265">P265&amp;CHOOSE(AND(P265&lt;&gt;{11,12,13})*MIN(4,MOD(P265,10))+1,"th","st","nd","rd","th")</f>
        <v>61st</v>
      </c>
      <c r="R265" s="35">
        <v>152.06899999999999</v>
      </c>
      <c r="S265" s="35">
        <v>64.152000000000001</v>
      </c>
      <c r="T265" s="35">
        <v>0</v>
      </c>
      <c r="U265" s="35">
        <v>216.221</v>
      </c>
      <c r="V265" s="36">
        <v>5.55</v>
      </c>
      <c r="W265" s="220">
        <f t="shared" si="52"/>
        <v>5.2686438795445613E-3</v>
      </c>
      <c r="X265" s="29">
        <f t="shared" si="53"/>
        <v>4</v>
      </c>
      <c r="Y265" s="38" t="str">
        <f t="array" ref="Y265">X265&amp;CHOOSE(AND(X265&lt;&gt;{11,12,13})*MIN(4,MOD(X265,10))+1,"th","st","nd","rd","th")</f>
        <v>4th</v>
      </c>
      <c r="Z265" s="37">
        <v>1.1100000000000001</v>
      </c>
      <c r="AA265" s="28">
        <v>1</v>
      </c>
      <c r="AB265" s="221">
        <f t="shared" si="54"/>
        <v>9.4930520352154251E-4</v>
      </c>
      <c r="AC265" s="29">
        <f t="shared" si="55"/>
        <v>22</v>
      </c>
      <c r="AD265" s="38" t="str">
        <f t="array" ref="AD265">AC265&amp;CHOOSE(AND(AC265&lt;&gt;{11,12,13})*MIN(4,MOD(AC265,10))+1,"th","st","nd","rd","th")</f>
        <v>22nd</v>
      </c>
      <c r="AE265" s="37">
        <v>0.6</v>
      </c>
      <c r="AF265" s="38">
        <v>1053.402</v>
      </c>
      <c r="AG265" s="38">
        <v>1071.048</v>
      </c>
      <c r="AH265" s="38">
        <v>1067.366</v>
      </c>
      <c r="AI265" s="38">
        <v>1063.9390000000001</v>
      </c>
      <c r="AJ265" s="29">
        <f t="shared" si="56"/>
        <v>17</v>
      </c>
      <c r="AK265" s="38" t="str">
        <f t="array" ref="AK265">AJ265&amp;CHOOSE(AND(AJ265&lt;&gt;{11,12,13})*MIN(4,MOD(AJ265,10))+1,"th","st","nd","rd","th")</f>
        <v>17th</v>
      </c>
      <c r="AL265" s="38">
        <v>217.93100000000001</v>
      </c>
      <c r="AM265" s="38">
        <v>350.85199999999998</v>
      </c>
      <c r="AN265" s="38">
        <v>1414.7909999999999</v>
      </c>
      <c r="AO265" s="29">
        <f t="shared" si="57"/>
        <v>20</v>
      </c>
      <c r="AP265" s="38" t="str">
        <f t="array" ref="AP265">AO265&amp;CHOOSE(AND(AO265&lt;&gt;{11,12,13})*MIN(4,MOD(AO265,10))+1,"th","st","nd","rd","th")</f>
        <v>20th</v>
      </c>
      <c r="AQ265" s="77">
        <v>0.84</v>
      </c>
      <c r="AR265" s="36">
        <v>1394.7349999999999</v>
      </c>
      <c r="AS265" s="29">
        <f t="shared" si="58"/>
        <v>16</v>
      </c>
      <c r="AT265" s="38" t="str">
        <f t="array" ref="AT265">AS265&amp;CHOOSE(AND(AS265&lt;&gt;{11,12,13})*MIN(4,MOD(AS265,10))+1,"th","st","nd","rd","th")</f>
        <v>16th</v>
      </c>
      <c r="AU265" s="40">
        <f t="shared" si="59"/>
        <v>4.7698207113573015E-4</v>
      </c>
    </row>
    <row r="266" spans="1:47" x14ac:dyDescent="0.25">
      <c r="A266" s="7">
        <v>106330803</v>
      </c>
      <c r="B266" s="8" t="s">
        <v>172</v>
      </c>
      <c r="C266" s="8" t="s">
        <v>171</v>
      </c>
      <c r="D266" s="27">
        <v>42690</v>
      </c>
      <c r="E266" s="29">
        <f t="shared" si="48"/>
        <v>20</v>
      </c>
      <c r="F266" s="38" t="str">
        <f t="array" ref="F266">E266&amp;CHOOSE(AND(E266&lt;&gt;{11,12,13})*MIN(4,MOD(E266,10))+1,"th","st","nd","rd","th")</f>
        <v>20th</v>
      </c>
      <c r="G266" s="29">
        <v>5047</v>
      </c>
      <c r="H266" s="30">
        <v>1.2442</v>
      </c>
      <c r="I266" s="31">
        <v>0.82420000000000004</v>
      </c>
      <c r="J266" s="94">
        <f t="shared" si="49"/>
        <v>86</v>
      </c>
      <c r="K266" s="33">
        <v>127.736</v>
      </c>
      <c r="L266" s="34">
        <v>0.16109999999999999</v>
      </c>
      <c r="M266" s="29">
        <f t="shared" si="50"/>
        <v>55</v>
      </c>
      <c r="N266" s="38" t="str">
        <f t="array" ref="N266">M266&amp;CHOOSE(AND(M266&lt;&gt;{11,12,13})*MIN(4,MOD(M266,10))+1,"th","st","nd","rd","th")</f>
        <v>55th</v>
      </c>
      <c r="O266" s="34">
        <v>0.24129999999999999</v>
      </c>
      <c r="P266" s="29">
        <f t="shared" si="51"/>
        <v>79</v>
      </c>
      <c r="Q266" s="38" t="str">
        <f t="array" ref="Q266">P266&amp;CHOOSE(AND(P266&lt;&gt;{11,12,13})*MIN(4,MOD(P266,10))+1,"th","st","nd","rd","th")</f>
        <v>79th</v>
      </c>
      <c r="R266" s="35">
        <v>157.096</v>
      </c>
      <c r="S266" s="35">
        <v>117.651</v>
      </c>
      <c r="T266" s="35">
        <v>0</v>
      </c>
      <c r="U266" s="35">
        <v>274.74700000000001</v>
      </c>
      <c r="V266" s="36">
        <v>9.3620000000000001</v>
      </c>
      <c r="W266" s="220">
        <f t="shared" si="52"/>
        <v>5.7603622838402826E-3</v>
      </c>
      <c r="X266" s="29">
        <f t="shared" si="53"/>
        <v>5</v>
      </c>
      <c r="Y266" s="38" t="str">
        <f t="array" ref="Y266">X266&amp;CHOOSE(AND(X266&lt;&gt;{11,12,13})*MIN(4,MOD(X266,10))+1,"th","st","nd","rd","th")</f>
        <v>5th</v>
      </c>
      <c r="Z266" s="37">
        <v>1.8720000000000001</v>
      </c>
      <c r="AA266" s="28">
        <v>8</v>
      </c>
      <c r="AB266" s="221">
        <f t="shared" si="54"/>
        <v>4.922334786447582E-3</v>
      </c>
      <c r="AC266" s="29">
        <f t="shared" si="55"/>
        <v>53</v>
      </c>
      <c r="AD266" s="38" t="str">
        <f t="array" ref="AD266">AC266&amp;CHOOSE(AND(AC266&lt;&gt;{11,12,13})*MIN(4,MOD(AC266,10))+1,"th","st","nd","rd","th")</f>
        <v>53rd</v>
      </c>
      <c r="AE266" s="37">
        <v>4.8</v>
      </c>
      <c r="AF266" s="38">
        <v>1625.2449999999999</v>
      </c>
      <c r="AG266" s="38">
        <v>1630.9369999999999</v>
      </c>
      <c r="AH266" s="38">
        <v>1662.626</v>
      </c>
      <c r="AI266" s="38">
        <v>1639.6030000000001</v>
      </c>
      <c r="AJ266" s="29">
        <f t="shared" si="56"/>
        <v>36</v>
      </c>
      <c r="AK266" s="38" t="str">
        <f t="array" ref="AK266">AJ266&amp;CHOOSE(AND(AJ266&lt;&gt;{11,12,13})*MIN(4,MOD(AJ266,10))+1,"th","st","nd","rd","th")</f>
        <v>36th</v>
      </c>
      <c r="AL266" s="38">
        <v>281.41899999999998</v>
      </c>
      <c r="AM266" s="38">
        <v>409.15499999999997</v>
      </c>
      <c r="AN266" s="38">
        <v>2048.7579999999998</v>
      </c>
      <c r="AO266" s="29">
        <f t="shared" si="57"/>
        <v>40</v>
      </c>
      <c r="AP266" s="38" t="str">
        <f t="array" ref="AP266">AO266&amp;CHOOSE(AND(AO266&lt;&gt;{11,12,13})*MIN(4,MOD(AO266,10))+1,"th","st","nd","rd","th")</f>
        <v>40th</v>
      </c>
      <c r="AQ266" s="77">
        <v>0.99</v>
      </c>
      <c r="AR266" s="36">
        <v>2523.5740000000001</v>
      </c>
      <c r="AS266" s="29">
        <f t="shared" si="58"/>
        <v>48</v>
      </c>
      <c r="AT266" s="38" t="str">
        <f t="array" ref="AT266">AS266&amp;CHOOSE(AND(AS266&lt;&gt;{11,12,13})*MIN(4,MOD(AS266,10))+1,"th","st","nd","rd","th")</f>
        <v>48th</v>
      </c>
      <c r="AU266" s="40">
        <f t="shared" si="59"/>
        <v>8.6303100817307896E-4</v>
      </c>
    </row>
    <row r="267" spans="1:47" x14ac:dyDescent="0.25">
      <c r="A267" s="7">
        <v>106338003</v>
      </c>
      <c r="B267" s="8" t="s">
        <v>505</v>
      </c>
      <c r="C267" s="8" t="s">
        <v>171</v>
      </c>
      <c r="D267" s="27">
        <v>42277</v>
      </c>
      <c r="E267" s="29">
        <f t="shared" si="48"/>
        <v>20</v>
      </c>
      <c r="F267" s="38" t="str">
        <f t="array" ref="F267">E267&amp;CHOOSE(AND(E267&lt;&gt;{11,12,13})*MIN(4,MOD(E267,10))+1,"th","st","nd","rd","th")</f>
        <v>20th</v>
      </c>
      <c r="G267" s="29">
        <v>8131</v>
      </c>
      <c r="H267" s="30">
        <v>1.2564</v>
      </c>
      <c r="I267" s="31">
        <v>0.74919999999999998</v>
      </c>
      <c r="J267" s="94">
        <f t="shared" si="49"/>
        <v>153</v>
      </c>
      <c r="K267" s="33">
        <v>0</v>
      </c>
      <c r="L267" s="34">
        <v>0.2215</v>
      </c>
      <c r="M267" s="29">
        <f t="shared" si="50"/>
        <v>80</v>
      </c>
      <c r="N267" s="38" t="str">
        <f t="array" ref="N267">M267&amp;CHOOSE(AND(M267&lt;&gt;{11,12,13})*MIN(4,MOD(M267,10))+1,"th","st","nd","rd","th")</f>
        <v>80th</v>
      </c>
      <c r="O267" s="34">
        <v>0.2863</v>
      </c>
      <c r="P267" s="29">
        <f t="shared" si="51"/>
        <v>94</v>
      </c>
      <c r="Q267" s="38" t="str">
        <f t="array" ref="Q267">P267&amp;CHOOSE(AND(P267&lt;&gt;{11,12,13})*MIN(4,MOD(P267,10))+1,"th","st","nd","rd","th")</f>
        <v>94th</v>
      </c>
      <c r="R267" s="35">
        <v>306.76600000000002</v>
      </c>
      <c r="S267" s="35">
        <v>198.256</v>
      </c>
      <c r="T267" s="35">
        <v>0</v>
      </c>
      <c r="U267" s="35">
        <v>505.02199999999999</v>
      </c>
      <c r="V267" s="36">
        <v>71.596000000000004</v>
      </c>
      <c r="W267" s="220">
        <f t="shared" si="52"/>
        <v>3.101743745261562E-2</v>
      </c>
      <c r="X267" s="29">
        <f t="shared" si="53"/>
        <v>64</v>
      </c>
      <c r="Y267" s="38" t="str">
        <f t="array" ref="Y267">X267&amp;CHOOSE(AND(X267&lt;&gt;{11,12,13})*MIN(4,MOD(X267,10))+1,"th","st","nd","rd","th")</f>
        <v>64th</v>
      </c>
      <c r="Z267" s="37">
        <v>14.319000000000001</v>
      </c>
      <c r="AA267" s="28">
        <v>1</v>
      </c>
      <c r="AB267" s="221">
        <f t="shared" si="54"/>
        <v>4.3322863641286687E-4</v>
      </c>
      <c r="AC267" s="29">
        <f t="shared" si="55"/>
        <v>16</v>
      </c>
      <c r="AD267" s="38" t="str">
        <f t="array" ref="AD267">AC267&amp;CHOOSE(AND(AC267&lt;&gt;{11,12,13})*MIN(4,MOD(AC267,10))+1,"th","st","nd","rd","th")</f>
        <v>16th</v>
      </c>
      <c r="AE267" s="37">
        <v>0.6</v>
      </c>
      <c r="AF267" s="38">
        <v>2308.25</v>
      </c>
      <c r="AG267" s="38">
        <v>2361.0729999999999</v>
      </c>
      <c r="AH267" s="38">
        <v>2402.5929999999998</v>
      </c>
      <c r="AI267" s="38">
        <v>2357.3049999999998</v>
      </c>
      <c r="AJ267" s="29">
        <f t="shared" si="56"/>
        <v>55</v>
      </c>
      <c r="AK267" s="38" t="str">
        <f t="array" ref="AK267">AJ267&amp;CHOOSE(AND(AJ267&lt;&gt;{11,12,13})*MIN(4,MOD(AJ267,10))+1,"th","st","nd","rd","th")</f>
        <v>55th</v>
      </c>
      <c r="AL267" s="38">
        <v>519.94100000000003</v>
      </c>
      <c r="AM267" s="38">
        <v>519.94100000000003</v>
      </c>
      <c r="AN267" s="38">
        <v>2877.2460000000001</v>
      </c>
      <c r="AO267" s="29">
        <f t="shared" si="57"/>
        <v>56</v>
      </c>
      <c r="AP267" s="38" t="str">
        <f t="array" ref="AP267">AO267&amp;CHOOSE(AND(AO267&lt;&gt;{11,12,13})*MIN(4,MOD(AO267,10))+1,"th","st","nd","rd","th")</f>
        <v>56th</v>
      </c>
      <c r="AQ267" s="77">
        <v>0.79</v>
      </c>
      <c r="AR267" s="36">
        <v>2855.828</v>
      </c>
      <c r="AS267" s="29">
        <f t="shared" si="58"/>
        <v>56</v>
      </c>
      <c r="AT267" s="38" t="str">
        <f t="array" ref="AT267">AS267&amp;CHOOSE(AND(AS267&lt;&gt;{11,12,13})*MIN(4,MOD(AS267,10))+1,"th","st","nd","rd","th")</f>
        <v>56th</v>
      </c>
      <c r="AU267" s="40">
        <f t="shared" si="59"/>
        <v>9.7665775523480105E-4</v>
      </c>
    </row>
    <row r="268" spans="1:47" x14ac:dyDescent="0.25">
      <c r="A268" s="7">
        <v>111343603</v>
      </c>
      <c r="B268" s="8" t="s">
        <v>353</v>
      </c>
      <c r="C268" s="8" t="s">
        <v>354</v>
      </c>
      <c r="D268" s="27">
        <v>47390</v>
      </c>
      <c r="E268" s="29">
        <f t="shared" si="48"/>
        <v>37</v>
      </c>
      <c r="F268" s="38" t="str">
        <f t="array" ref="F268">E268&amp;CHOOSE(AND(E268&lt;&gt;{11,12,13})*MIN(4,MOD(E268,10))+1,"th","st","nd","rd","th")</f>
        <v>37th</v>
      </c>
      <c r="G268" s="29">
        <v>9092</v>
      </c>
      <c r="H268" s="30">
        <v>1.1208</v>
      </c>
      <c r="I268" s="31">
        <v>0.69369999999999998</v>
      </c>
      <c r="J268" s="94">
        <f t="shared" si="49"/>
        <v>188</v>
      </c>
      <c r="K268" s="33">
        <v>0</v>
      </c>
      <c r="L268" s="34">
        <v>0.17730000000000001</v>
      </c>
      <c r="M268" s="29">
        <f t="shared" si="50"/>
        <v>63</v>
      </c>
      <c r="N268" s="38" t="str">
        <f t="array" ref="N268">M268&amp;CHOOSE(AND(M268&lt;&gt;{11,12,13})*MIN(4,MOD(M268,10))+1,"th","st","nd","rd","th")</f>
        <v>63rd</v>
      </c>
      <c r="O268" s="34">
        <v>0.23930000000000001</v>
      </c>
      <c r="P268" s="29">
        <f t="shared" si="51"/>
        <v>78</v>
      </c>
      <c r="Q268" s="38" t="str">
        <f t="array" ref="Q268">P268&amp;CHOOSE(AND(P268&lt;&gt;{11,12,13})*MIN(4,MOD(P268,10))+1,"th","st","nd","rd","th")</f>
        <v>78th</v>
      </c>
      <c r="R268" s="35">
        <v>320.137</v>
      </c>
      <c r="S268" s="35">
        <v>216.04300000000001</v>
      </c>
      <c r="T268" s="35">
        <v>0</v>
      </c>
      <c r="U268" s="35">
        <v>536.17999999999995</v>
      </c>
      <c r="V268" s="36">
        <v>106.407</v>
      </c>
      <c r="W268" s="220">
        <f t="shared" si="52"/>
        <v>3.5358586919246829E-2</v>
      </c>
      <c r="X268" s="29">
        <f t="shared" si="53"/>
        <v>74</v>
      </c>
      <c r="Y268" s="38" t="str">
        <f t="array" ref="Y268">X268&amp;CHOOSE(AND(X268&lt;&gt;{11,12,13})*MIN(4,MOD(X268,10))+1,"th","st","nd","rd","th")</f>
        <v>74th</v>
      </c>
      <c r="Z268" s="37">
        <v>21.280999999999999</v>
      </c>
      <c r="AA268" s="28">
        <v>67</v>
      </c>
      <c r="AB268" s="221">
        <f t="shared" si="54"/>
        <v>2.2263810873246477E-2</v>
      </c>
      <c r="AC268" s="29">
        <f t="shared" si="55"/>
        <v>84</v>
      </c>
      <c r="AD268" s="38" t="str">
        <f t="array" ref="AD268">AC268&amp;CHOOSE(AND(AC268&lt;&gt;{11,12,13})*MIN(4,MOD(AC268,10))+1,"th","st","nd","rd","th")</f>
        <v>84th</v>
      </c>
      <c r="AE268" s="37">
        <v>40.200000000000003</v>
      </c>
      <c r="AF268" s="38">
        <v>3009.3679999999999</v>
      </c>
      <c r="AG268" s="38">
        <v>3052.2640000000001</v>
      </c>
      <c r="AH268" s="38">
        <v>3012.4009999999998</v>
      </c>
      <c r="AI268" s="38">
        <v>3024.6779999999999</v>
      </c>
      <c r="AJ268" s="29">
        <f t="shared" si="56"/>
        <v>65</v>
      </c>
      <c r="AK268" s="38" t="str">
        <f t="array" ref="AK268">AJ268&amp;CHOOSE(AND(AJ268&lt;&gt;{11,12,13})*MIN(4,MOD(AJ268,10))+1,"th","st","nd","rd","th")</f>
        <v>65th</v>
      </c>
      <c r="AL268" s="38">
        <v>597.66099999999994</v>
      </c>
      <c r="AM268" s="38">
        <v>597.66099999999994</v>
      </c>
      <c r="AN268" s="38">
        <v>3622.3389999999999</v>
      </c>
      <c r="AO268" s="29">
        <f t="shared" si="57"/>
        <v>68</v>
      </c>
      <c r="AP268" s="38" t="str">
        <f t="array" ref="AP268">AO268&amp;CHOOSE(AND(AO268&lt;&gt;{11,12,13})*MIN(4,MOD(AO268,10))+1,"th","st","nd","rd","th")</f>
        <v>68th</v>
      </c>
      <c r="AQ268" s="77">
        <v>0.74</v>
      </c>
      <c r="AR268" s="36">
        <v>3004.3389999999999</v>
      </c>
      <c r="AS268" s="29">
        <f t="shared" si="58"/>
        <v>59</v>
      </c>
      <c r="AT268" s="38" t="str">
        <f t="array" ref="AT268">AS268&amp;CHOOSE(AND(AS268&lt;&gt;{11,12,13})*MIN(4,MOD(AS268,10))+1,"th","st","nd","rd","th")</f>
        <v>59th</v>
      </c>
      <c r="AU268" s="40">
        <f t="shared" si="59"/>
        <v>1.0274466752564814E-3</v>
      </c>
    </row>
    <row r="269" spans="1:47" x14ac:dyDescent="0.25">
      <c r="A269" s="7">
        <v>119350303</v>
      </c>
      <c r="B269" s="8" t="s">
        <v>95</v>
      </c>
      <c r="C269" s="8" t="s">
        <v>96</v>
      </c>
      <c r="D269" s="27">
        <v>72791</v>
      </c>
      <c r="E269" s="29">
        <f t="shared" si="48"/>
        <v>87</v>
      </c>
      <c r="F269" s="38" t="str">
        <f t="array" ref="F269">E269&amp;CHOOSE(AND(E269&lt;&gt;{11,12,13})*MIN(4,MOD(E269,10))+1,"th","st","nd","rd","th")</f>
        <v>87th</v>
      </c>
      <c r="G269" s="29">
        <v>9208</v>
      </c>
      <c r="H269" s="30">
        <v>0.72970000000000002</v>
      </c>
      <c r="I269" s="31">
        <v>0.46689999999999998</v>
      </c>
      <c r="J269" s="94">
        <f t="shared" si="49"/>
        <v>271</v>
      </c>
      <c r="K269" s="33">
        <v>0</v>
      </c>
      <c r="L269" s="34">
        <v>3.3300000000000003E-2</v>
      </c>
      <c r="M269" s="29">
        <f t="shared" si="50"/>
        <v>5</v>
      </c>
      <c r="N269" s="38" t="str">
        <f t="array" ref="N269">M269&amp;CHOOSE(AND(M269&lt;&gt;{11,12,13})*MIN(4,MOD(M269,10))+1,"th","st","nd","rd","th")</f>
        <v>5th</v>
      </c>
      <c r="O269" s="34">
        <v>0.16789999999999999</v>
      </c>
      <c r="P269" s="29">
        <f t="shared" si="51"/>
        <v>46</v>
      </c>
      <c r="Q269" s="38" t="str">
        <f t="array" ref="Q269">P269&amp;CHOOSE(AND(P269&lt;&gt;{11,12,13})*MIN(4,MOD(P269,10))+1,"th","st","nd","rd","th")</f>
        <v>46th</v>
      </c>
      <c r="R269" s="35">
        <v>65.507999999999996</v>
      </c>
      <c r="S269" s="35">
        <v>165.148</v>
      </c>
      <c r="T269" s="35">
        <v>0</v>
      </c>
      <c r="U269" s="35">
        <v>230.65600000000001</v>
      </c>
      <c r="V269" s="36">
        <v>78.150999999999996</v>
      </c>
      <c r="W269" s="220">
        <f t="shared" si="52"/>
        <v>2.3835978844047593E-2</v>
      </c>
      <c r="X269" s="29">
        <f t="shared" si="53"/>
        <v>44</v>
      </c>
      <c r="Y269" s="38" t="str">
        <f t="array" ref="Y269">X269&amp;CHOOSE(AND(X269&lt;&gt;{11,12,13})*MIN(4,MOD(X269,10))+1,"th","st","nd","rd","th")</f>
        <v>44th</v>
      </c>
      <c r="Z269" s="37">
        <v>15.63</v>
      </c>
      <c r="AA269" s="28">
        <v>13</v>
      </c>
      <c r="AB269" s="221">
        <f t="shared" si="54"/>
        <v>3.9649873318654749E-3</v>
      </c>
      <c r="AC269" s="29">
        <f t="shared" si="55"/>
        <v>47</v>
      </c>
      <c r="AD269" s="38" t="str">
        <f t="array" ref="AD269">AC269&amp;CHOOSE(AND(AC269&lt;&gt;{11,12,13})*MIN(4,MOD(AC269,10))+1,"th","st","nd","rd","th")</f>
        <v>47th</v>
      </c>
      <c r="AE269" s="37">
        <v>7.8</v>
      </c>
      <c r="AF269" s="38">
        <v>3278.6990000000001</v>
      </c>
      <c r="AG269" s="38">
        <v>3281.9250000000002</v>
      </c>
      <c r="AH269" s="38">
        <v>3319.7629999999999</v>
      </c>
      <c r="AI269" s="38">
        <v>3293.462</v>
      </c>
      <c r="AJ269" s="29">
        <f t="shared" si="56"/>
        <v>70</v>
      </c>
      <c r="AK269" s="38" t="str">
        <f t="array" ref="AK269">AJ269&amp;CHOOSE(AND(AJ269&lt;&gt;{11,12,13})*MIN(4,MOD(AJ269,10))+1,"th","st","nd","rd","th")</f>
        <v>70th</v>
      </c>
      <c r="AL269" s="38">
        <v>254.08600000000001</v>
      </c>
      <c r="AM269" s="38">
        <v>254.08600000000001</v>
      </c>
      <c r="AN269" s="38">
        <v>3547.5479999999998</v>
      </c>
      <c r="AO269" s="29">
        <f t="shared" si="57"/>
        <v>67</v>
      </c>
      <c r="AP269" s="38" t="str">
        <f t="array" ref="AP269">AO269&amp;CHOOSE(AND(AO269&lt;&gt;{11,12,13})*MIN(4,MOD(AO269,10))+1,"th","st","nd","rd","th")</f>
        <v>67th</v>
      </c>
      <c r="AQ269" s="77">
        <v>0.85</v>
      </c>
      <c r="AR269" s="36">
        <v>2200.3490000000002</v>
      </c>
      <c r="AS269" s="29">
        <f t="shared" si="58"/>
        <v>42</v>
      </c>
      <c r="AT269" s="38" t="str">
        <f t="array" ref="AT269">AS269&amp;CHOOSE(AND(AS269&lt;&gt;{11,12,13})*MIN(4,MOD(AS269,10))+1,"th","st","nd","rd","th")</f>
        <v>42nd</v>
      </c>
      <c r="AU269" s="40">
        <f t="shared" si="59"/>
        <v>7.5249206712488964E-4</v>
      </c>
    </row>
    <row r="270" spans="1:47" x14ac:dyDescent="0.25">
      <c r="A270" s="7">
        <v>119351303</v>
      </c>
      <c r="B270" s="8" t="s">
        <v>186</v>
      </c>
      <c r="C270" s="8" t="s">
        <v>96</v>
      </c>
      <c r="D270" s="27">
        <v>33774</v>
      </c>
      <c r="E270" s="29">
        <f t="shared" si="48"/>
        <v>4</v>
      </c>
      <c r="F270" s="38" t="str">
        <f t="array" ref="F270">E270&amp;CHOOSE(AND(E270&lt;&gt;{11,12,13})*MIN(4,MOD(E270,10))+1,"th","st","nd","rd","th")</f>
        <v>4th</v>
      </c>
      <c r="G270" s="29">
        <v>4685</v>
      </c>
      <c r="H270" s="30">
        <v>1.5727</v>
      </c>
      <c r="I270" s="31">
        <v>0.35299999999999998</v>
      </c>
      <c r="J270" s="94">
        <f t="shared" si="49"/>
        <v>298</v>
      </c>
      <c r="K270" s="33">
        <v>0</v>
      </c>
      <c r="L270" s="34">
        <v>0.39650000000000002</v>
      </c>
      <c r="M270" s="29">
        <f t="shared" si="50"/>
        <v>98</v>
      </c>
      <c r="N270" s="38" t="str">
        <f t="array" ref="N270">M270&amp;CHOOSE(AND(M270&lt;&gt;{11,12,13})*MIN(4,MOD(M270,10))+1,"th","st","nd","rd","th")</f>
        <v>98th</v>
      </c>
      <c r="O270" s="34">
        <v>0.16139999999999999</v>
      </c>
      <c r="P270" s="29">
        <f t="shared" si="51"/>
        <v>43</v>
      </c>
      <c r="Q270" s="38" t="str">
        <f t="array" ref="Q270">P270&amp;CHOOSE(AND(P270&lt;&gt;{11,12,13})*MIN(4,MOD(P270,10))+1,"th","st","nd","rd","th")</f>
        <v>43rd</v>
      </c>
      <c r="R270" s="35">
        <v>418.154</v>
      </c>
      <c r="S270" s="35">
        <v>85.106999999999999</v>
      </c>
      <c r="T270" s="35">
        <v>209.077</v>
      </c>
      <c r="U270" s="35">
        <v>712.33799999999997</v>
      </c>
      <c r="V270" s="36">
        <v>163.80099999999999</v>
      </c>
      <c r="W270" s="220">
        <f t="shared" si="52"/>
        <v>9.319111628962802E-2</v>
      </c>
      <c r="X270" s="29">
        <f t="shared" si="53"/>
        <v>95</v>
      </c>
      <c r="Y270" s="38" t="str">
        <f t="array" ref="Y270">X270&amp;CHOOSE(AND(X270&lt;&gt;{11,12,13})*MIN(4,MOD(X270,10))+1,"th","st","nd","rd","th")</f>
        <v>95th</v>
      </c>
      <c r="Z270" s="37">
        <v>32.76</v>
      </c>
      <c r="AA270" s="28">
        <v>2</v>
      </c>
      <c r="AB270" s="221">
        <f t="shared" si="54"/>
        <v>1.1378577211326919E-3</v>
      </c>
      <c r="AC270" s="29">
        <f t="shared" si="55"/>
        <v>25</v>
      </c>
      <c r="AD270" s="38" t="str">
        <f t="array" ref="AD270">AC270&amp;CHOOSE(AND(AC270&lt;&gt;{11,12,13})*MIN(4,MOD(AC270,10))+1,"th","st","nd","rd","th")</f>
        <v>25th</v>
      </c>
      <c r="AE270" s="37">
        <v>1.2</v>
      </c>
      <c r="AF270" s="38">
        <v>1757.6890000000001</v>
      </c>
      <c r="AG270" s="38">
        <v>1762.6679999999999</v>
      </c>
      <c r="AH270" s="38">
        <v>1718.4760000000001</v>
      </c>
      <c r="AI270" s="38">
        <v>1746.278</v>
      </c>
      <c r="AJ270" s="29">
        <f t="shared" si="56"/>
        <v>40</v>
      </c>
      <c r="AK270" s="38" t="str">
        <f t="array" ref="AK270">AJ270&amp;CHOOSE(AND(AJ270&lt;&gt;{11,12,13})*MIN(4,MOD(AJ270,10))+1,"th","st","nd","rd","th")</f>
        <v>40th</v>
      </c>
      <c r="AL270" s="38">
        <v>746.298</v>
      </c>
      <c r="AM270" s="38">
        <v>746.298</v>
      </c>
      <c r="AN270" s="38">
        <v>2492.576</v>
      </c>
      <c r="AO270" s="29">
        <f t="shared" si="57"/>
        <v>50</v>
      </c>
      <c r="AP270" s="38" t="str">
        <f t="array" ref="AP270">AO270&amp;CHOOSE(AND(AO270&lt;&gt;{11,12,13})*MIN(4,MOD(AO270,10))+1,"th","st","nd","rd","th")</f>
        <v>50th</v>
      </c>
      <c r="AQ270" s="77">
        <v>1.54</v>
      </c>
      <c r="AR270" s="36">
        <v>6036.9139999999998</v>
      </c>
      <c r="AS270" s="29">
        <f t="shared" si="58"/>
        <v>85</v>
      </c>
      <c r="AT270" s="38" t="str">
        <f t="array" ref="AT270">AS270&amp;CHOOSE(AND(AS270&lt;&gt;{11,12,13})*MIN(4,MOD(AS270,10))+1,"th","st","nd","rd","th")</f>
        <v>85th</v>
      </c>
      <c r="AU270" s="40">
        <f t="shared" si="59"/>
        <v>2.0645497123025418E-3</v>
      </c>
    </row>
    <row r="271" spans="1:47" x14ac:dyDescent="0.25">
      <c r="A271" s="7">
        <v>119352203</v>
      </c>
      <c r="B271" s="8" t="s">
        <v>262</v>
      </c>
      <c r="C271" s="8" t="s">
        <v>96</v>
      </c>
      <c r="D271" s="27">
        <v>48422</v>
      </c>
      <c r="E271" s="29">
        <f t="shared" si="48"/>
        <v>40</v>
      </c>
      <c r="F271" s="38" t="str">
        <f t="array" ref="F271">E271&amp;CHOOSE(AND(E271&lt;&gt;{11,12,13})*MIN(4,MOD(E271,10))+1,"th","st","nd","rd","th")</f>
        <v>40th</v>
      </c>
      <c r="G271" s="29">
        <v>5726</v>
      </c>
      <c r="H271" s="30">
        <v>1.0969</v>
      </c>
      <c r="I271" s="31">
        <v>-6.2700000000000006E-2</v>
      </c>
      <c r="J271" s="94">
        <f t="shared" si="49"/>
        <v>366</v>
      </c>
      <c r="K271" s="33">
        <v>0</v>
      </c>
      <c r="L271" s="34">
        <v>0.11609999999999999</v>
      </c>
      <c r="M271" s="29">
        <f t="shared" si="50"/>
        <v>38</v>
      </c>
      <c r="N271" s="38" t="str">
        <f t="array" ref="N271">M271&amp;CHOOSE(AND(M271&lt;&gt;{11,12,13})*MIN(4,MOD(M271,10))+1,"th","st","nd","rd","th")</f>
        <v>38th</v>
      </c>
      <c r="O271" s="34">
        <v>0.26550000000000001</v>
      </c>
      <c r="P271" s="29">
        <f t="shared" si="51"/>
        <v>89</v>
      </c>
      <c r="Q271" s="38" t="str">
        <f t="array" ref="Q271">P271&amp;CHOOSE(AND(P271&lt;&gt;{11,12,13})*MIN(4,MOD(P271,10))+1,"th","st","nd","rd","th")</f>
        <v>89th</v>
      </c>
      <c r="R271" s="35">
        <v>109.602</v>
      </c>
      <c r="S271" s="35">
        <v>125.32</v>
      </c>
      <c r="T271" s="35">
        <v>0</v>
      </c>
      <c r="U271" s="35">
        <v>234.922</v>
      </c>
      <c r="V271" s="36">
        <v>29.263000000000002</v>
      </c>
      <c r="W271" s="220">
        <f t="shared" si="52"/>
        <v>1.8598741821778002E-2</v>
      </c>
      <c r="X271" s="29">
        <f t="shared" si="53"/>
        <v>28</v>
      </c>
      <c r="Y271" s="38" t="str">
        <f t="array" ref="Y271">X271&amp;CHOOSE(AND(X271&lt;&gt;{11,12,13})*MIN(4,MOD(X271,10))+1,"th","st","nd","rd","th")</f>
        <v>28th</v>
      </c>
      <c r="Z271" s="37">
        <v>5.8529999999999998</v>
      </c>
      <c r="AA271" s="28">
        <v>21</v>
      </c>
      <c r="AB271" s="221">
        <f t="shared" si="54"/>
        <v>1.3347010841586236E-2</v>
      </c>
      <c r="AC271" s="29">
        <f t="shared" si="55"/>
        <v>75</v>
      </c>
      <c r="AD271" s="38" t="str">
        <f t="array" ref="AD271">AC271&amp;CHOOSE(AND(AC271&lt;&gt;{11,12,13})*MIN(4,MOD(AC271,10))+1,"th","st","nd","rd","th")</f>
        <v>75th</v>
      </c>
      <c r="AE271" s="37">
        <v>12.6</v>
      </c>
      <c r="AF271" s="38">
        <v>1573.386</v>
      </c>
      <c r="AG271" s="38">
        <v>1596.854</v>
      </c>
      <c r="AH271" s="38">
        <v>1568.5940000000001</v>
      </c>
      <c r="AI271" s="38">
        <v>1579.6110000000001</v>
      </c>
      <c r="AJ271" s="29">
        <f t="shared" si="56"/>
        <v>34</v>
      </c>
      <c r="AK271" s="38" t="str">
        <f t="array" ref="AK271">AJ271&amp;CHOOSE(AND(AJ271&lt;&gt;{11,12,13})*MIN(4,MOD(AJ271,10))+1,"th","st","nd","rd","th")</f>
        <v>34th</v>
      </c>
      <c r="AL271" s="38">
        <v>253.375</v>
      </c>
      <c r="AM271" s="38">
        <v>253.375</v>
      </c>
      <c r="AN271" s="38">
        <v>1832.9860000000001</v>
      </c>
      <c r="AO271" s="29">
        <f t="shared" si="57"/>
        <v>32</v>
      </c>
      <c r="AP271" s="38" t="str">
        <f t="array" ref="AP271">AO271&amp;CHOOSE(AND(AO271&lt;&gt;{11,12,13})*MIN(4,MOD(AO271,10))+1,"th","st","nd","rd","th")</f>
        <v>32nd</v>
      </c>
      <c r="AQ271" s="77">
        <v>0.77</v>
      </c>
      <c r="AR271" s="36">
        <v>1548.164</v>
      </c>
      <c r="AS271" s="29">
        <f t="shared" si="58"/>
        <v>20</v>
      </c>
      <c r="AT271" s="38" t="str">
        <f t="array" ref="AT271">AS271&amp;CHOOSE(AND(AS271&lt;&gt;{11,12,13})*MIN(4,MOD(AS271,10))+1,"th","st","nd","rd","th")</f>
        <v>20th</v>
      </c>
      <c r="AU271" s="40">
        <f t="shared" si="59"/>
        <v>5.294528861595763E-4</v>
      </c>
    </row>
    <row r="272" spans="1:47" x14ac:dyDescent="0.25">
      <c r="A272" s="7">
        <v>119354603</v>
      </c>
      <c r="B272" s="8" t="s">
        <v>367</v>
      </c>
      <c r="C272" s="8" t="s">
        <v>96</v>
      </c>
      <c r="D272" s="27">
        <v>49405</v>
      </c>
      <c r="E272" s="29">
        <f t="shared" si="48"/>
        <v>45</v>
      </c>
      <c r="F272" s="38" t="str">
        <f t="array" ref="F272">E272&amp;CHOOSE(AND(E272&lt;&gt;{11,12,13})*MIN(4,MOD(E272,10))+1,"th","st","nd","rd","th")</f>
        <v>45th</v>
      </c>
      <c r="G272" s="29">
        <v>5119</v>
      </c>
      <c r="H272" s="30">
        <v>1.0750999999999999</v>
      </c>
      <c r="I272" s="31">
        <v>0.73609999999999998</v>
      </c>
      <c r="J272" s="94">
        <f t="shared" si="49"/>
        <v>160</v>
      </c>
      <c r="K272" s="33">
        <v>0</v>
      </c>
      <c r="L272" s="34">
        <v>0.109</v>
      </c>
      <c r="M272" s="29">
        <f t="shared" si="50"/>
        <v>35</v>
      </c>
      <c r="N272" s="38" t="str">
        <f t="array" ref="N272">M272&amp;CHOOSE(AND(M272&lt;&gt;{11,12,13})*MIN(4,MOD(M272,10))+1,"th","st","nd","rd","th")</f>
        <v>35th</v>
      </c>
      <c r="O272" s="34">
        <v>0.14580000000000001</v>
      </c>
      <c r="P272" s="29">
        <f t="shared" si="51"/>
        <v>36</v>
      </c>
      <c r="Q272" s="38" t="str">
        <f t="array" ref="Q272">P272&amp;CHOOSE(AND(P272&lt;&gt;{11,12,13})*MIN(4,MOD(P272,10))+1,"th","st","nd","rd","th")</f>
        <v>36th</v>
      </c>
      <c r="R272" s="35">
        <v>102.81</v>
      </c>
      <c r="S272" s="35">
        <v>68.760000000000005</v>
      </c>
      <c r="T272" s="35">
        <v>0</v>
      </c>
      <c r="U272" s="35">
        <v>171.57</v>
      </c>
      <c r="V272" s="36">
        <v>55.609000000000002</v>
      </c>
      <c r="W272" s="220">
        <f t="shared" si="52"/>
        <v>3.5374321889853538E-2</v>
      </c>
      <c r="X272" s="29">
        <f t="shared" si="53"/>
        <v>74</v>
      </c>
      <c r="Y272" s="38" t="str">
        <f t="array" ref="Y272">X272&amp;CHOOSE(AND(X272&lt;&gt;{11,12,13})*MIN(4,MOD(X272,10))+1,"th","st","nd","rd","th")</f>
        <v>74th</v>
      </c>
      <c r="Z272" s="37">
        <v>11.122</v>
      </c>
      <c r="AA272" s="28">
        <v>2</v>
      </c>
      <c r="AB272" s="221">
        <f t="shared" si="54"/>
        <v>1.2722516819167235E-3</v>
      </c>
      <c r="AC272" s="29">
        <f t="shared" si="55"/>
        <v>26</v>
      </c>
      <c r="AD272" s="38" t="str">
        <f t="array" ref="AD272">AC272&amp;CHOOSE(AND(AC272&lt;&gt;{11,12,13})*MIN(4,MOD(AC272,10))+1,"th","st","nd","rd","th")</f>
        <v>26th</v>
      </c>
      <c r="AE272" s="37">
        <v>1.2</v>
      </c>
      <c r="AF272" s="38">
        <v>1572.0160000000001</v>
      </c>
      <c r="AG272" s="38">
        <v>1570.76</v>
      </c>
      <c r="AH272" s="38">
        <v>1609.434</v>
      </c>
      <c r="AI272" s="38">
        <v>1584.07</v>
      </c>
      <c r="AJ272" s="29">
        <f t="shared" si="56"/>
        <v>35</v>
      </c>
      <c r="AK272" s="38" t="str">
        <f t="array" ref="AK272">AJ272&amp;CHOOSE(AND(AJ272&lt;&gt;{11,12,13})*MIN(4,MOD(AJ272,10))+1,"th","st","nd","rd","th")</f>
        <v>35th</v>
      </c>
      <c r="AL272" s="38">
        <v>183.892</v>
      </c>
      <c r="AM272" s="38">
        <v>183.892</v>
      </c>
      <c r="AN272" s="38">
        <v>1767.962</v>
      </c>
      <c r="AO272" s="29">
        <f t="shared" si="57"/>
        <v>31</v>
      </c>
      <c r="AP272" s="38" t="str">
        <f t="array" ref="AP272">AO272&amp;CHOOSE(AND(AO272&lt;&gt;{11,12,13})*MIN(4,MOD(AO272,10))+1,"th","st","nd","rd","th")</f>
        <v>31st</v>
      </c>
      <c r="AQ272" s="77">
        <v>0.8</v>
      </c>
      <c r="AR272" s="36">
        <v>1520.5889999999999</v>
      </c>
      <c r="AS272" s="29">
        <f t="shared" si="58"/>
        <v>19</v>
      </c>
      <c r="AT272" s="38" t="str">
        <f t="array" ref="AT272">AS272&amp;CHOOSE(AND(AS272&lt;&gt;{11,12,13})*MIN(4,MOD(AS272,10))+1,"th","st","nd","rd","th")</f>
        <v>19th</v>
      </c>
      <c r="AU272" s="40">
        <f t="shared" si="59"/>
        <v>5.2002257817163034E-4</v>
      </c>
    </row>
    <row r="273" spans="1:47" x14ac:dyDescent="0.25">
      <c r="A273" s="7">
        <v>119355503</v>
      </c>
      <c r="B273" s="8" t="s">
        <v>399</v>
      </c>
      <c r="C273" s="8" t="s">
        <v>96</v>
      </c>
      <c r="D273" s="27">
        <v>45379</v>
      </c>
      <c r="E273" s="29">
        <f t="shared" si="48"/>
        <v>31</v>
      </c>
      <c r="F273" s="38" t="str">
        <f t="array" ref="F273">E273&amp;CHOOSE(AND(E273&lt;&gt;{11,12,13})*MIN(4,MOD(E273,10))+1,"th","st","nd","rd","th")</f>
        <v>31st</v>
      </c>
      <c r="G273" s="29">
        <v>6675</v>
      </c>
      <c r="H273" s="30">
        <v>1.1705000000000001</v>
      </c>
      <c r="I273" s="31">
        <v>0.221</v>
      </c>
      <c r="J273" s="94">
        <f t="shared" si="49"/>
        <v>324</v>
      </c>
      <c r="K273" s="33">
        <v>0</v>
      </c>
      <c r="L273" s="34">
        <v>0.1696</v>
      </c>
      <c r="M273" s="29">
        <f t="shared" si="50"/>
        <v>58</v>
      </c>
      <c r="N273" s="38" t="str">
        <f t="array" ref="N273">M273&amp;CHOOSE(AND(M273&lt;&gt;{11,12,13})*MIN(4,MOD(M273,10))+1,"th","st","nd","rd","th")</f>
        <v>58th</v>
      </c>
      <c r="O273" s="34">
        <v>0.14860000000000001</v>
      </c>
      <c r="P273" s="29">
        <f t="shared" si="51"/>
        <v>37</v>
      </c>
      <c r="Q273" s="38" t="str">
        <f t="array" ref="Q273">P273&amp;CHOOSE(AND(P273&lt;&gt;{11,12,13})*MIN(4,MOD(P273,10))+1,"th","st","nd","rd","th")</f>
        <v>37th</v>
      </c>
      <c r="R273" s="35">
        <v>182.82400000000001</v>
      </c>
      <c r="S273" s="35">
        <v>80.093000000000004</v>
      </c>
      <c r="T273" s="35">
        <v>0</v>
      </c>
      <c r="U273" s="35">
        <v>262.91699999999997</v>
      </c>
      <c r="V273" s="36">
        <v>49.128999999999998</v>
      </c>
      <c r="W273" s="220">
        <f t="shared" si="52"/>
        <v>2.7345221947199769E-2</v>
      </c>
      <c r="X273" s="29">
        <f t="shared" si="53"/>
        <v>53</v>
      </c>
      <c r="Y273" s="38" t="str">
        <f t="array" ref="Y273">X273&amp;CHOOSE(AND(X273&lt;&gt;{11,12,13})*MIN(4,MOD(X273,10))+1,"th","st","nd","rd","th")</f>
        <v>53rd</v>
      </c>
      <c r="Z273" s="37">
        <v>9.8260000000000005</v>
      </c>
      <c r="AA273" s="28">
        <v>15</v>
      </c>
      <c r="AB273" s="221">
        <f t="shared" si="54"/>
        <v>8.349006273443314E-3</v>
      </c>
      <c r="AC273" s="29">
        <f t="shared" si="55"/>
        <v>65</v>
      </c>
      <c r="AD273" s="38" t="str">
        <f t="array" ref="AD273">AC273&amp;CHOOSE(AND(AC273&lt;&gt;{11,12,13})*MIN(4,MOD(AC273,10))+1,"th","st","nd","rd","th")</f>
        <v>65th</v>
      </c>
      <c r="AE273" s="37">
        <v>9</v>
      </c>
      <c r="AF273" s="38">
        <v>1796.6210000000001</v>
      </c>
      <c r="AG273" s="38">
        <v>1818.7260000000001</v>
      </c>
      <c r="AH273" s="38">
        <v>1790.7429999999999</v>
      </c>
      <c r="AI273" s="38">
        <v>1802.03</v>
      </c>
      <c r="AJ273" s="29">
        <f t="shared" si="56"/>
        <v>41</v>
      </c>
      <c r="AK273" s="38" t="str">
        <f t="array" ref="AK273">AJ273&amp;CHOOSE(AND(AJ273&lt;&gt;{11,12,13})*MIN(4,MOD(AJ273,10))+1,"th","st","nd","rd","th")</f>
        <v>41st</v>
      </c>
      <c r="AL273" s="38">
        <v>281.74299999999999</v>
      </c>
      <c r="AM273" s="38">
        <v>281.74299999999999</v>
      </c>
      <c r="AN273" s="38">
        <v>2083.7730000000001</v>
      </c>
      <c r="AO273" s="29">
        <f t="shared" si="57"/>
        <v>40</v>
      </c>
      <c r="AP273" s="38" t="str">
        <f t="array" ref="AP273">AO273&amp;CHOOSE(AND(AO273&lt;&gt;{11,12,13})*MIN(4,MOD(AO273,10))+1,"th","st","nd","rd","th")</f>
        <v>40th</v>
      </c>
      <c r="AQ273" s="77">
        <v>1.02</v>
      </c>
      <c r="AR273" s="36">
        <v>2487.837</v>
      </c>
      <c r="AS273" s="29">
        <f t="shared" si="58"/>
        <v>48</v>
      </c>
      <c r="AT273" s="38" t="str">
        <f t="array" ref="AT273">AS273&amp;CHOOSE(AND(AS273&lt;&gt;{11,12,13})*MIN(4,MOD(AS273,10))+1,"th","st","nd","rd","th")</f>
        <v>48th</v>
      </c>
      <c r="AU273" s="40">
        <f t="shared" si="59"/>
        <v>8.5080939741822041E-4</v>
      </c>
    </row>
    <row r="274" spans="1:47" x14ac:dyDescent="0.25">
      <c r="A274" s="7">
        <v>119356503</v>
      </c>
      <c r="B274" s="8" t="s">
        <v>443</v>
      </c>
      <c r="C274" s="8" t="s">
        <v>96</v>
      </c>
      <c r="D274" s="27">
        <v>57577</v>
      </c>
      <c r="E274" s="29">
        <f t="shared" si="48"/>
        <v>66</v>
      </c>
      <c r="F274" s="38" t="str">
        <f t="array" ref="F274">E274&amp;CHOOSE(AND(E274&lt;&gt;{11,12,13})*MIN(4,MOD(E274,10))+1,"th","st","nd","rd","th")</f>
        <v>66th</v>
      </c>
      <c r="G274" s="29">
        <v>7995</v>
      </c>
      <c r="H274" s="30">
        <v>0.92249999999999999</v>
      </c>
      <c r="I274" s="31">
        <v>0.64470000000000005</v>
      </c>
      <c r="J274" s="94">
        <f t="shared" si="49"/>
        <v>205</v>
      </c>
      <c r="K274" s="33">
        <v>0</v>
      </c>
      <c r="L274" s="34">
        <v>0.1328</v>
      </c>
      <c r="M274" s="29">
        <f t="shared" si="50"/>
        <v>45</v>
      </c>
      <c r="N274" s="38" t="str">
        <f t="array" ref="N274">M274&amp;CHOOSE(AND(M274&lt;&gt;{11,12,13})*MIN(4,MOD(M274,10))+1,"th","st","nd","rd","th")</f>
        <v>45th</v>
      </c>
      <c r="O274" s="34">
        <v>0.12620000000000001</v>
      </c>
      <c r="P274" s="29">
        <f t="shared" si="51"/>
        <v>27</v>
      </c>
      <c r="Q274" s="38" t="str">
        <f t="array" ref="Q274">P274&amp;CHOOSE(AND(P274&lt;&gt;{11,12,13})*MIN(4,MOD(P274,10))+1,"th","st","nd","rd","th")</f>
        <v>27th</v>
      </c>
      <c r="R274" s="35">
        <v>242.976</v>
      </c>
      <c r="S274" s="35">
        <v>115.45</v>
      </c>
      <c r="T274" s="35">
        <v>0</v>
      </c>
      <c r="U274" s="35">
        <v>358.42599999999999</v>
      </c>
      <c r="V274" s="36">
        <v>79.980999999999995</v>
      </c>
      <c r="W274" s="220">
        <f t="shared" si="52"/>
        <v>2.6228489988502635E-2</v>
      </c>
      <c r="X274" s="29">
        <f t="shared" si="53"/>
        <v>50</v>
      </c>
      <c r="Y274" s="38" t="str">
        <f t="array" ref="Y274">X274&amp;CHOOSE(AND(X274&lt;&gt;{11,12,13})*MIN(4,MOD(X274,10))+1,"th","st","nd","rd","th")</f>
        <v>50th</v>
      </c>
      <c r="Z274" s="37">
        <v>15.996</v>
      </c>
      <c r="AA274" s="28">
        <v>0</v>
      </c>
      <c r="AB274" s="221">
        <f t="shared" si="54"/>
        <v>0</v>
      </c>
      <c r="AC274" s="29">
        <f t="shared" si="55"/>
        <v>1</v>
      </c>
      <c r="AD274" s="38" t="str">
        <f t="array" ref="AD274">AC274&amp;CHOOSE(AND(AC274&lt;&gt;{11,12,13})*MIN(4,MOD(AC274,10))+1,"th","st","nd","rd","th")</f>
        <v>1st</v>
      </c>
      <c r="AE274" s="37">
        <v>0</v>
      </c>
      <c r="AF274" s="38">
        <v>3049.3939999999998</v>
      </c>
      <c r="AG274" s="38">
        <v>3111.9569999999999</v>
      </c>
      <c r="AH274" s="38">
        <v>3138.4989999999998</v>
      </c>
      <c r="AI274" s="38">
        <v>3099.95</v>
      </c>
      <c r="AJ274" s="29">
        <f t="shared" si="56"/>
        <v>66</v>
      </c>
      <c r="AK274" s="38" t="str">
        <f t="array" ref="AK274">AJ274&amp;CHOOSE(AND(AJ274&lt;&gt;{11,12,13})*MIN(4,MOD(AJ274,10))+1,"th","st","nd","rd","th")</f>
        <v>66th</v>
      </c>
      <c r="AL274" s="38">
        <v>374.42200000000003</v>
      </c>
      <c r="AM274" s="38">
        <v>374.42200000000003</v>
      </c>
      <c r="AN274" s="38">
        <v>3474.3719999999998</v>
      </c>
      <c r="AO274" s="29">
        <f t="shared" si="57"/>
        <v>66</v>
      </c>
      <c r="AP274" s="38" t="str">
        <f t="array" ref="AP274">AO274&amp;CHOOSE(AND(AO274&lt;&gt;{11,12,13})*MIN(4,MOD(AO274,10))+1,"th","st","nd","rd","th")</f>
        <v>66th</v>
      </c>
      <c r="AQ274" s="77">
        <v>1.27</v>
      </c>
      <c r="AR274" s="36">
        <v>4070.4870000000001</v>
      </c>
      <c r="AS274" s="29">
        <f t="shared" si="58"/>
        <v>72</v>
      </c>
      <c r="AT274" s="38" t="str">
        <f t="array" ref="AT274">AS274&amp;CHOOSE(AND(AS274&lt;&gt;{11,12,13})*MIN(4,MOD(AS274,10))+1,"th","st","nd","rd","th")</f>
        <v>72nd</v>
      </c>
      <c r="AU274" s="40">
        <f t="shared" si="59"/>
        <v>1.3920560678487778E-3</v>
      </c>
    </row>
    <row r="275" spans="1:47" x14ac:dyDescent="0.25">
      <c r="A275" s="7">
        <v>119356603</v>
      </c>
      <c r="B275" s="8" t="s">
        <v>464</v>
      </c>
      <c r="C275" s="8" t="s">
        <v>96</v>
      </c>
      <c r="D275" s="27">
        <v>51135</v>
      </c>
      <c r="E275" s="29">
        <f t="shared" si="48"/>
        <v>50</v>
      </c>
      <c r="F275" s="38" t="str">
        <f t="array" ref="F275">E275&amp;CHOOSE(AND(E275&lt;&gt;{11,12,13})*MIN(4,MOD(E275,10))+1,"th","st","nd","rd","th")</f>
        <v>50th</v>
      </c>
      <c r="G275" s="29">
        <v>3664</v>
      </c>
      <c r="H275" s="30">
        <v>1.0387</v>
      </c>
      <c r="I275" s="31">
        <v>-0.5252</v>
      </c>
      <c r="J275" s="94">
        <f t="shared" si="49"/>
        <v>407</v>
      </c>
      <c r="K275" s="33">
        <v>0</v>
      </c>
      <c r="L275" s="34">
        <v>0.14419999999999999</v>
      </c>
      <c r="M275" s="29">
        <f t="shared" si="50"/>
        <v>49</v>
      </c>
      <c r="N275" s="38" t="str">
        <f t="array" ref="N275">M275&amp;CHOOSE(AND(M275&lt;&gt;{11,12,13})*MIN(4,MOD(M275,10))+1,"th","st","nd","rd","th")</f>
        <v>49th</v>
      </c>
      <c r="O275" s="34">
        <v>0.18909999999999999</v>
      </c>
      <c r="P275" s="29">
        <f t="shared" si="51"/>
        <v>54</v>
      </c>
      <c r="Q275" s="38" t="str">
        <f t="array" ref="Q275">P275&amp;CHOOSE(AND(P275&lt;&gt;{11,12,13})*MIN(4,MOD(P275,10))+1,"th","st","nd","rd","th")</f>
        <v>54th</v>
      </c>
      <c r="R275" s="35">
        <v>81.227999999999994</v>
      </c>
      <c r="S275" s="35">
        <v>53.26</v>
      </c>
      <c r="T275" s="35">
        <v>0</v>
      </c>
      <c r="U275" s="35">
        <v>134.488</v>
      </c>
      <c r="V275" s="36">
        <v>23.82</v>
      </c>
      <c r="W275" s="220">
        <f t="shared" si="52"/>
        <v>2.5371897481343882E-2</v>
      </c>
      <c r="X275" s="29">
        <f t="shared" si="53"/>
        <v>48</v>
      </c>
      <c r="Y275" s="38" t="str">
        <f t="array" ref="Y275">X275&amp;CHOOSE(AND(X275&lt;&gt;{11,12,13})*MIN(4,MOD(X275,10))+1,"th","st","nd","rd","th")</f>
        <v>48th</v>
      </c>
      <c r="Z275" s="37">
        <v>4.7640000000000002</v>
      </c>
      <c r="AA275" s="28">
        <v>3</v>
      </c>
      <c r="AB275" s="221">
        <f t="shared" si="54"/>
        <v>3.1954530832926801E-3</v>
      </c>
      <c r="AC275" s="29">
        <f t="shared" si="55"/>
        <v>43</v>
      </c>
      <c r="AD275" s="38" t="str">
        <f t="array" ref="AD275">AC275&amp;CHOOSE(AND(AC275&lt;&gt;{11,12,13})*MIN(4,MOD(AC275,10))+1,"th","st","nd","rd","th")</f>
        <v>43rd</v>
      </c>
      <c r="AE275" s="37">
        <v>1.8</v>
      </c>
      <c r="AF275" s="38">
        <v>938.83399999999995</v>
      </c>
      <c r="AG275" s="38">
        <v>953.33299999999997</v>
      </c>
      <c r="AH275" s="38">
        <v>915.721</v>
      </c>
      <c r="AI275" s="38">
        <v>935.96299999999997</v>
      </c>
      <c r="AJ275" s="29">
        <f t="shared" si="56"/>
        <v>14</v>
      </c>
      <c r="AK275" s="38" t="str">
        <f t="array" ref="AK275">AJ275&amp;CHOOSE(AND(AJ275&lt;&gt;{11,12,13})*MIN(4,MOD(AJ275,10))+1,"th","st","nd","rd","th")</f>
        <v>14th</v>
      </c>
      <c r="AL275" s="38">
        <v>141.05199999999999</v>
      </c>
      <c r="AM275" s="38">
        <v>141.05199999999999</v>
      </c>
      <c r="AN275" s="38">
        <v>1077.0150000000001</v>
      </c>
      <c r="AO275" s="29">
        <f t="shared" si="57"/>
        <v>10</v>
      </c>
      <c r="AP275" s="38" t="str">
        <f t="array" ref="AP275">AO275&amp;CHOOSE(AND(AO275&lt;&gt;{11,12,13})*MIN(4,MOD(AO275,10))+1,"th","st","nd","rd","th")</f>
        <v>10th</v>
      </c>
      <c r="AQ275" s="77">
        <v>0.77</v>
      </c>
      <c r="AR275" s="36">
        <v>861.39599999999996</v>
      </c>
      <c r="AS275" s="29">
        <f t="shared" si="58"/>
        <v>4</v>
      </c>
      <c r="AT275" s="38" t="str">
        <f t="array" ref="AT275">AS275&amp;CHOOSE(AND(AS275&lt;&gt;{11,12,13})*MIN(4,MOD(AS275,10))+1,"th","st","nd","rd","th")</f>
        <v>4th</v>
      </c>
      <c r="AU275" s="40">
        <f t="shared" si="59"/>
        <v>2.9458674812637053E-4</v>
      </c>
    </row>
    <row r="276" spans="1:47" x14ac:dyDescent="0.25">
      <c r="A276" s="7">
        <v>119357003</v>
      </c>
      <c r="B276" s="8" t="s">
        <v>518</v>
      </c>
      <c r="C276" s="8" t="s">
        <v>96</v>
      </c>
      <c r="D276" s="27">
        <v>45229</v>
      </c>
      <c r="E276" s="29">
        <f t="shared" si="48"/>
        <v>30</v>
      </c>
      <c r="F276" s="38" t="str">
        <f t="array" ref="F276">E276&amp;CHOOSE(AND(E276&lt;&gt;{11,12,13})*MIN(4,MOD(E276,10))+1,"th","st","nd","rd","th")</f>
        <v>30th</v>
      </c>
      <c r="G276" s="29">
        <v>4846</v>
      </c>
      <c r="H276" s="30">
        <v>1.1744000000000001</v>
      </c>
      <c r="I276" s="31">
        <v>0.13250000000000001</v>
      </c>
      <c r="J276" s="94">
        <f t="shared" si="49"/>
        <v>340</v>
      </c>
      <c r="K276" s="33">
        <v>0</v>
      </c>
      <c r="L276" s="34">
        <v>0.115</v>
      </c>
      <c r="M276" s="29">
        <f t="shared" si="50"/>
        <v>37</v>
      </c>
      <c r="N276" s="38" t="str">
        <f t="array" ref="N276">M276&amp;CHOOSE(AND(M276&lt;&gt;{11,12,13})*MIN(4,MOD(M276,10))+1,"th","st","nd","rd","th")</f>
        <v>37th</v>
      </c>
      <c r="O276" s="34">
        <v>0.28789999999999999</v>
      </c>
      <c r="P276" s="29">
        <f t="shared" si="51"/>
        <v>94</v>
      </c>
      <c r="Q276" s="38" t="str">
        <f t="array" ref="Q276">P276&amp;CHOOSE(AND(P276&lt;&gt;{11,12,13})*MIN(4,MOD(P276,10))+1,"th","st","nd","rd","th")</f>
        <v>94th</v>
      </c>
      <c r="R276" s="35">
        <v>110.986</v>
      </c>
      <c r="S276" s="35">
        <v>138.92599999999999</v>
      </c>
      <c r="T276" s="35">
        <v>0</v>
      </c>
      <c r="U276" s="35">
        <v>249.91200000000001</v>
      </c>
      <c r="V276" s="36">
        <v>30.03</v>
      </c>
      <c r="W276" s="220">
        <f t="shared" si="52"/>
        <v>1.8669614347813113E-2</v>
      </c>
      <c r="X276" s="29">
        <f t="shared" si="53"/>
        <v>28</v>
      </c>
      <c r="Y276" s="38" t="str">
        <f t="array" ref="Y276">X276&amp;CHOOSE(AND(X276&lt;&gt;{11,12,13})*MIN(4,MOD(X276,10))+1,"th","st","nd","rd","th")</f>
        <v>28th</v>
      </c>
      <c r="Z276" s="37">
        <v>6.0060000000000002</v>
      </c>
      <c r="AA276" s="28">
        <v>41</v>
      </c>
      <c r="AB276" s="221">
        <f t="shared" si="54"/>
        <v>2.5489649958719201E-2</v>
      </c>
      <c r="AC276" s="29">
        <f t="shared" si="55"/>
        <v>87</v>
      </c>
      <c r="AD276" s="38" t="str">
        <f t="array" ref="AD276">AC276&amp;CHOOSE(AND(AC276&lt;&gt;{11,12,13})*MIN(4,MOD(AC276,10))+1,"th","st","nd","rd","th")</f>
        <v>87th</v>
      </c>
      <c r="AE276" s="37">
        <v>24.6</v>
      </c>
      <c r="AF276" s="38">
        <v>1608.4960000000001</v>
      </c>
      <c r="AG276" s="38">
        <v>1650.2429999999999</v>
      </c>
      <c r="AH276" s="38">
        <v>1592.873</v>
      </c>
      <c r="AI276" s="38">
        <v>1617.204</v>
      </c>
      <c r="AJ276" s="29">
        <f t="shared" si="56"/>
        <v>36</v>
      </c>
      <c r="AK276" s="38" t="str">
        <f t="array" ref="AK276">AJ276&amp;CHOOSE(AND(AJ276&lt;&gt;{11,12,13})*MIN(4,MOD(AJ276,10))+1,"th","st","nd","rd","th")</f>
        <v>36th</v>
      </c>
      <c r="AL276" s="38">
        <v>280.51799999999997</v>
      </c>
      <c r="AM276" s="38">
        <v>280.51799999999997</v>
      </c>
      <c r="AN276" s="38">
        <v>1897.722</v>
      </c>
      <c r="AO276" s="29">
        <f t="shared" si="57"/>
        <v>34</v>
      </c>
      <c r="AP276" s="38" t="str">
        <f t="array" ref="AP276">AO276&amp;CHOOSE(AND(AO276&lt;&gt;{11,12,13})*MIN(4,MOD(AO276,10))+1,"th","st","nd","rd","th")</f>
        <v>34th</v>
      </c>
      <c r="AQ276" s="77">
        <v>1.26</v>
      </c>
      <c r="AR276" s="36">
        <v>2808.143</v>
      </c>
      <c r="AS276" s="29">
        <f t="shared" si="58"/>
        <v>55</v>
      </c>
      <c r="AT276" s="38" t="str">
        <f t="array" ref="AT276">AS276&amp;CHOOSE(AND(AS276&lt;&gt;{11,12,13})*MIN(4,MOD(AS276,10))+1,"th","st","nd","rd","th")</f>
        <v>55th</v>
      </c>
      <c r="AU276" s="40">
        <f t="shared" si="59"/>
        <v>9.6035007667069573E-4</v>
      </c>
    </row>
    <row r="277" spans="1:47" x14ac:dyDescent="0.25">
      <c r="A277" s="7">
        <v>119357402</v>
      </c>
      <c r="B277" s="8" t="s">
        <v>532</v>
      </c>
      <c r="C277" s="8" t="s">
        <v>96</v>
      </c>
      <c r="D277" s="27">
        <v>37551</v>
      </c>
      <c r="E277" s="29">
        <f t="shared" si="48"/>
        <v>8</v>
      </c>
      <c r="F277" s="38" t="str">
        <f t="array" ref="F277">E277&amp;CHOOSE(AND(E277&lt;&gt;{11,12,13})*MIN(4,MOD(E277,10))+1,"th","st","nd","rd","th")</f>
        <v>8th</v>
      </c>
      <c r="G277" s="29">
        <v>28924</v>
      </c>
      <c r="H277" s="30">
        <v>1.4145000000000001</v>
      </c>
      <c r="I277" s="31">
        <v>-1.9220999999999999</v>
      </c>
      <c r="J277" s="94">
        <f t="shared" si="49"/>
        <v>468</v>
      </c>
      <c r="K277" s="33">
        <v>0</v>
      </c>
      <c r="L277" s="34">
        <v>0.30380000000000001</v>
      </c>
      <c r="M277" s="29">
        <f t="shared" si="50"/>
        <v>91</v>
      </c>
      <c r="N277" s="38" t="str">
        <f t="array" ref="N277">M277&amp;CHOOSE(AND(M277&lt;&gt;{11,12,13})*MIN(4,MOD(M277,10))+1,"th","st","nd","rd","th")</f>
        <v>91st</v>
      </c>
      <c r="O277" s="34">
        <v>0.25580000000000003</v>
      </c>
      <c r="P277" s="29">
        <f t="shared" si="51"/>
        <v>85</v>
      </c>
      <c r="Q277" s="38" t="str">
        <f t="array" ref="Q277">P277&amp;CHOOSE(AND(P277&lt;&gt;{11,12,13})*MIN(4,MOD(P277,10))+1,"th","st","nd","rd","th")</f>
        <v>85th</v>
      </c>
      <c r="R277" s="35">
        <v>1816.422</v>
      </c>
      <c r="S277" s="35">
        <v>764.71500000000003</v>
      </c>
      <c r="T277" s="35">
        <v>908.21100000000001</v>
      </c>
      <c r="U277" s="35">
        <v>3489.348</v>
      </c>
      <c r="V277" s="36">
        <v>350.37200000000001</v>
      </c>
      <c r="W277" s="220">
        <f t="shared" si="52"/>
        <v>3.5160218572742312E-2</v>
      </c>
      <c r="X277" s="29">
        <f t="shared" si="53"/>
        <v>74</v>
      </c>
      <c r="Y277" s="38" t="str">
        <f t="array" ref="Y277">X277&amp;CHOOSE(AND(X277&lt;&gt;{11,12,13})*MIN(4,MOD(X277,10))+1,"th","st","nd","rd","th")</f>
        <v>74th</v>
      </c>
      <c r="Z277" s="37">
        <v>70.073999999999998</v>
      </c>
      <c r="AA277" s="28">
        <v>832</v>
      </c>
      <c r="AB277" s="221">
        <f t="shared" si="54"/>
        <v>8.3492122237283806E-2</v>
      </c>
      <c r="AC277" s="29">
        <f t="shared" si="55"/>
        <v>98</v>
      </c>
      <c r="AD277" s="38" t="str">
        <f t="array" ref="AD277">AC277&amp;CHOOSE(AND(AC277&lt;&gt;{11,12,13})*MIN(4,MOD(AC277,10))+1,"th","st","nd","rd","th")</f>
        <v>98th</v>
      </c>
      <c r="AE277" s="37">
        <v>499.2</v>
      </c>
      <c r="AF277" s="38">
        <v>9965.0120000000006</v>
      </c>
      <c r="AG277" s="38">
        <v>9981.4279999999999</v>
      </c>
      <c r="AH277" s="38">
        <v>9927.2219999999998</v>
      </c>
      <c r="AI277" s="38">
        <v>9957.8870000000006</v>
      </c>
      <c r="AJ277" s="29">
        <f t="shared" si="56"/>
        <v>96</v>
      </c>
      <c r="AK277" s="38" t="str">
        <f t="array" ref="AK277">AJ277&amp;CHOOSE(AND(AJ277&lt;&gt;{11,12,13})*MIN(4,MOD(AJ277,10))+1,"th","st","nd","rd","th")</f>
        <v>96th</v>
      </c>
      <c r="AL277" s="38">
        <v>4058.6219999999998</v>
      </c>
      <c r="AM277" s="38">
        <v>4058.6219999999998</v>
      </c>
      <c r="AN277" s="38">
        <v>14016.509</v>
      </c>
      <c r="AO277" s="29">
        <f t="shared" si="57"/>
        <v>98</v>
      </c>
      <c r="AP277" s="38" t="str">
        <f t="array" ref="AP277">AO277&amp;CHOOSE(AND(AO277&lt;&gt;{11,12,13})*MIN(4,MOD(AO277,10))+1,"th","st","nd","rd","th")</f>
        <v>98th</v>
      </c>
      <c r="AQ277" s="77">
        <v>1.68</v>
      </c>
      <c r="AR277" s="36">
        <v>33308.271000000001</v>
      </c>
      <c r="AS277" s="29">
        <f t="shared" si="58"/>
        <v>98</v>
      </c>
      <c r="AT277" s="38" t="str">
        <f t="array" ref="AT277">AS277&amp;CHOOSE(AND(AS277&lt;&gt;{11,12,13})*MIN(4,MOD(AS277,10))+1,"th","st","nd","rd","th")</f>
        <v>98th</v>
      </c>
      <c r="AU277" s="40">
        <f t="shared" si="59"/>
        <v>1.1391015560325209E-2</v>
      </c>
    </row>
    <row r="278" spans="1:47" x14ac:dyDescent="0.25">
      <c r="A278" s="7">
        <v>119358403</v>
      </c>
      <c r="B278" s="8" t="s">
        <v>612</v>
      </c>
      <c r="C278" s="8" t="s">
        <v>96</v>
      </c>
      <c r="D278" s="27">
        <v>45989</v>
      </c>
      <c r="E278" s="29">
        <f t="shared" si="48"/>
        <v>33</v>
      </c>
      <c r="F278" s="38" t="str">
        <f t="array" ref="F278">E278&amp;CHOOSE(AND(E278&lt;&gt;{11,12,13})*MIN(4,MOD(E278,10))+1,"th","st","nd","rd","th")</f>
        <v>33rd</v>
      </c>
      <c r="G278" s="29">
        <v>7480</v>
      </c>
      <c r="H278" s="30">
        <v>1.155</v>
      </c>
      <c r="I278" s="31">
        <v>0.29780000000000001</v>
      </c>
      <c r="J278" s="94">
        <f t="shared" si="49"/>
        <v>313</v>
      </c>
      <c r="K278" s="33">
        <v>0</v>
      </c>
      <c r="L278" s="34">
        <v>9.98E-2</v>
      </c>
      <c r="M278" s="29">
        <f t="shared" si="50"/>
        <v>31</v>
      </c>
      <c r="N278" s="38" t="str">
        <f t="array" ref="N278">M278&amp;CHOOSE(AND(M278&lt;&gt;{11,12,13})*MIN(4,MOD(M278,10))+1,"th","st","nd","rd","th")</f>
        <v>31st</v>
      </c>
      <c r="O278" s="34">
        <v>7.0599999999999996E-2</v>
      </c>
      <c r="P278" s="29">
        <f t="shared" si="51"/>
        <v>6</v>
      </c>
      <c r="Q278" s="38" t="str">
        <f t="array" ref="Q278">P278&amp;CHOOSE(AND(P278&lt;&gt;{11,12,13})*MIN(4,MOD(P278,10))+1,"th","st","nd","rd","th")</f>
        <v>6th</v>
      </c>
      <c r="R278" s="35">
        <v>146.09800000000001</v>
      </c>
      <c r="S278" s="35">
        <v>51.676000000000002</v>
      </c>
      <c r="T278" s="35">
        <v>0</v>
      </c>
      <c r="U278" s="35">
        <v>197.774</v>
      </c>
      <c r="V278" s="36">
        <v>47.152000000000001</v>
      </c>
      <c r="W278" s="220">
        <f t="shared" si="52"/>
        <v>1.9325801986763924E-2</v>
      </c>
      <c r="X278" s="29">
        <f t="shared" si="53"/>
        <v>30</v>
      </c>
      <c r="Y278" s="38" t="str">
        <f t="array" ref="Y278">X278&amp;CHOOSE(AND(X278&lt;&gt;{11,12,13})*MIN(4,MOD(X278,10))+1,"th","st","nd","rd","th")</f>
        <v>30th</v>
      </c>
      <c r="Z278" s="37">
        <v>9.43</v>
      </c>
      <c r="AA278" s="28">
        <v>24</v>
      </c>
      <c r="AB278" s="221">
        <f t="shared" si="54"/>
        <v>9.8366823821329774E-3</v>
      </c>
      <c r="AC278" s="29">
        <f t="shared" si="55"/>
        <v>70</v>
      </c>
      <c r="AD278" s="38" t="str">
        <f t="array" ref="AD278">AC278&amp;CHOOSE(AND(AC278&lt;&gt;{11,12,13})*MIN(4,MOD(AC278,10))+1,"th","st","nd","rd","th")</f>
        <v>70th</v>
      </c>
      <c r="AE278" s="37">
        <v>14.4</v>
      </c>
      <c r="AF278" s="38">
        <v>2439.8470000000002</v>
      </c>
      <c r="AG278" s="38">
        <v>2569.4050000000002</v>
      </c>
      <c r="AH278" s="38">
        <v>2586.7159999999999</v>
      </c>
      <c r="AI278" s="38">
        <v>2531.989</v>
      </c>
      <c r="AJ278" s="29">
        <f t="shared" si="56"/>
        <v>57</v>
      </c>
      <c r="AK278" s="38" t="str">
        <f t="array" ref="AK278">AJ278&amp;CHOOSE(AND(AJ278&lt;&gt;{11,12,13})*MIN(4,MOD(AJ278,10))+1,"th","st","nd","rd","th")</f>
        <v>57th</v>
      </c>
      <c r="AL278" s="38">
        <v>221.60400000000001</v>
      </c>
      <c r="AM278" s="38">
        <v>221.60400000000001</v>
      </c>
      <c r="AN278" s="38">
        <v>2753.5929999999998</v>
      </c>
      <c r="AO278" s="29">
        <f t="shared" si="57"/>
        <v>55</v>
      </c>
      <c r="AP278" s="38" t="str">
        <f t="array" ref="AP278">AO278&amp;CHOOSE(AND(AO278&lt;&gt;{11,12,13})*MIN(4,MOD(AO278,10))+1,"th","st","nd","rd","th")</f>
        <v>55th</v>
      </c>
      <c r="AQ278" s="77">
        <v>0.85</v>
      </c>
      <c r="AR278" s="36">
        <v>2703.34</v>
      </c>
      <c r="AS278" s="29">
        <f t="shared" si="58"/>
        <v>53</v>
      </c>
      <c r="AT278" s="38" t="str">
        <f t="array" ref="AT278">AS278&amp;CHOOSE(AND(AS278&lt;&gt;{11,12,13})*MIN(4,MOD(AS278,10))+1,"th","st","nd","rd","th")</f>
        <v>53rd</v>
      </c>
      <c r="AU278" s="40">
        <f t="shared" si="59"/>
        <v>9.245087505397548E-4</v>
      </c>
    </row>
    <row r="279" spans="1:47" x14ac:dyDescent="0.25">
      <c r="A279" s="7">
        <v>113361303</v>
      </c>
      <c r="B279" s="8" t="s">
        <v>221</v>
      </c>
      <c r="C279" s="8" t="s">
        <v>222</v>
      </c>
      <c r="D279" s="27">
        <v>62506</v>
      </c>
      <c r="E279" s="29">
        <f t="shared" si="48"/>
        <v>76</v>
      </c>
      <c r="F279" s="38" t="str">
        <f t="array" ref="F279">E279&amp;CHOOSE(AND(E279&lt;&gt;{11,12,13})*MIN(4,MOD(E279,10))+1,"th","st","nd","rd","th")</f>
        <v>76th</v>
      </c>
      <c r="G279" s="29">
        <v>8345</v>
      </c>
      <c r="H279" s="30">
        <v>0.8498</v>
      </c>
      <c r="I279" s="31">
        <v>0.40689999999999998</v>
      </c>
      <c r="J279" s="94">
        <f t="shared" si="49"/>
        <v>288</v>
      </c>
      <c r="K279" s="33">
        <v>0</v>
      </c>
      <c r="L279" s="34">
        <v>9.1499999999999998E-2</v>
      </c>
      <c r="M279" s="29">
        <f t="shared" si="50"/>
        <v>29</v>
      </c>
      <c r="N279" s="38" t="str">
        <f t="array" ref="N279">M279&amp;CHOOSE(AND(M279&lt;&gt;{11,12,13})*MIN(4,MOD(M279,10))+1,"th","st","nd","rd","th")</f>
        <v>29th</v>
      </c>
      <c r="O279" s="34">
        <v>0.24199999999999999</v>
      </c>
      <c r="P279" s="29">
        <f t="shared" si="51"/>
        <v>79</v>
      </c>
      <c r="Q279" s="38" t="str">
        <f t="array" ref="Q279">P279&amp;CHOOSE(AND(P279&lt;&gt;{11,12,13})*MIN(4,MOD(P279,10))+1,"th","st","nd","rd","th")</f>
        <v>79th</v>
      </c>
      <c r="R279" s="35">
        <v>167.49100000000001</v>
      </c>
      <c r="S279" s="35">
        <v>221.49</v>
      </c>
      <c r="T279" s="35">
        <v>0</v>
      </c>
      <c r="U279" s="35">
        <v>388.98099999999999</v>
      </c>
      <c r="V279" s="36">
        <v>43.213000000000001</v>
      </c>
      <c r="W279" s="220">
        <f t="shared" si="52"/>
        <v>1.4164332877064355E-2</v>
      </c>
      <c r="X279" s="29">
        <f t="shared" si="53"/>
        <v>16</v>
      </c>
      <c r="Y279" s="38" t="str">
        <f t="array" ref="Y279">X279&amp;CHOOSE(AND(X279&lt;&gt;{11,12,13})*MIN(4,MOD(X279,10))+1,"th","st","nd","rd","th")</f>
        <v>16th</v>
      </c>
      <c r="Z279" s="37">
        <v>8.6430000000000007</v>
      </c>
      <c r="AA279" s="28">
        <v>27</v>
      </c>
      <c r="AB279" s="221">
        <f t="shared" si="54"/>
        <v>8.8500448402271913E-3</v>
      </c>
      <c r="AC279" s="29">
        <f t="shared" si="55"/>
        <v>67</v>
      </c>
      <c r="AD279" s="38" t="str">
        <f t="array" ref="AD279">AC279&amp;CHOOSE(AND(AC279&lt;&gt;{11,12,13})*MIN(4,MOD(AC279,10))+1,"th","st","nd","rd","th")</f>
        <v>67th</v>
      </c>
      <c r="AE279" s="37">
        <v>16.2</v>
      </c>
      <c r="AF279" s="38">
        <v>3050.8319999999999</v>
      </c>
      <c r="AG279" s="38">
        <v>3082.0149999999999</v>
      </c>
      <c r="AH279" s="38">
        <v>3193.4789999999998</v>
      </c>
      <c r="AI279" s="38">
        <v>3108.7750000000001</v>
      </c>
      <c r="AJ279" s="29">
        <f t="shared" si="56"/>
        <v>66</v>
      </c>
      <c r="AK279" s="38" t="str">
        <f t="array" ref="AK279">AJ279&amp;CHOOSE(AND(AJ279&lt;&gt;{11,12,13})*MIN(4,MOD(AJ279,10))+1,"th","st","nd","rd","th")</f>
        <v>66th</v>
      </c>
      <c r="AL279" s="38">
        <v>413.82400000000001</v>
      </c>
      <c r="AM279" s="38">
        <v>413.82400000000001</v>
      </c>
      <c r="AN279" s="38">
        <v>3522.5990000000002</v>
      </c>
      <c r="AO279" s="29">
        <f t="shared" si="57"/>
        <v>66</v>
      </c>
      <c r="AP279" s="38" t="str">
        <f t="array" ref="AP279">AO279&amp;CHOOSE(AND(AO279&lt;&gt;{11,12,13})*MIN(4,MOD(AO279,10))+1,"th","st","nd","rd","th")</f>
        <v>66th</v>
      </c>
      <c r="AQ279" s="77">
        <v>1.26</v>
      </c>
      <c r="AR279" s="36">
        <v>3771.8159999999998</v>
      </c>
      <c r="AS279" s="29">
        <f t="shared" si="58"/>
        <v>70</v>
      </c>
      <c r="AT279" s="38" t="str">
        <f t="array" ref="AT279">AS279&amp;CHOOSE(AND(AS279&lt;&gt;{11,12,13})*MIN(4,MOD(AS279,10))+1,"th","st","nd","rd","th")</f>
        <v>70th</v>
      </c>
      <c r="AU279" s="40">
        <f t="shared" si="59"/>
        <v>1.2899142902579237E-3</v>
      </c>
    </row>
    <row r="280" spans="1:47" x14ac:dyDescent="0.25">
      <c r="A280" s="7">
        <v>113361503</v>
      </c>
      <c r="B280" s="8" t="s">
        <v>224</v>
      </c>
      <c r="C280" s="8" t="s">
        <v>222</v>
      </c>
      <c r="D280" s="27">
        <v>43410</v>
      </c>
      <c r="E280" s="29">
        <f t="shared" si="48"/>
        <v>22</v>
      </c>
      <c r="F280" s="38" t="str">
        <f t="array" ref="F280">E280&amp;CHOOSE(AND(E280&lt;&gt;{11,12,13})*MIN(4,MOD(E280,10))+1,"th","st","nd","rd","th")</f>
        <v>22nd</v>
      </c>
      <c r="G280" s="29">
        <v>4133</v>
      </c>
      <c r="H280" s="30">
        <v>1.2236</v>
      </c>
      <c r="I280" s="31">
        <v>-2.3388</v>
      </c>
      <c r="J280" s="94">
        <f t="shared" si="49"/>
        <v>479</v>
      </c>
      <c r="K280" s="33">
        <v>0</v>
      </c>
      <c r="L280" s="34">
        <v>0.2074</v>
      </c>
      <c r="M280" s="29">
        <f t="shared" si="50"/>
        <v>75</v>
      </c>
      <c r="N280" s="38" t="str">
        <f t="array" ref="N280">M280&amp;CHOOSE(AND(M280&lt;&gt;{11,12,13})*MIN(4,MOD(M280,10))+1,"th","st","nd","rd","th")</f>
        <v>75th</v>
      </c>
      <c r="O280" s="34">
        <v>0.32219999999999999</v>
      </c>
      <c r="P280" s="29">
        <f t="shared" si="51"/>
        <v>98</v>
      </c>
      <c r="Q280" s="38" t="str">
        <f t="array" ref="Q280">P280&amp;CHOOSE(AND(P280&lt;&gt;{11,12,13})*MIN(4,MOD(P280,10))+1,"th","st","nd","rd","th")</f>
        <v>98th</v>
      </c>
      <c r="R280" s="35">
        <v>184.52500000000001</v>
      </c>
      <c r="S280" s="35">
        <v>143.33199999999999</v>
      </c>
      <c r="T280" s="35">
        <v>0</v>
      </c>
      <c r="U280" s="35">
        <v>327.85700000000003</v>
      </c>
      <c r="V280" s="36">
        <v>45.704999999999998</v>
      </c>
      <c r="W280" s="220">
        <f t="shared" si="52"/>
        <v>3.0822465163297359E-2</v>
      </c>
      <c r="X280" s="29">
        <f t="shared" si="53"/>
        <v>64</v>
      </c>
      <c r="Y280" s="38" t="str">
        <f t="array" ref="Y280">X280&amp;CHOOSE(AND(X280&lt;&gt;{11,12,13})*MIN(4,MOD(X280,10))+1,"th","st","nd","rd","th")</f>
        <v>64th</v>
      </c>
      <c r="Z280" s="37">
        <v>9.141</v>
      </c>
      <c r="AA280" s="28">
        <v>47</v>
      </c>
      <c r="AB280" s="221">
        <f t="shared" si="54"/>
        <v>3.1695785202384336E-2</v>
      </c>
      <c r="AC280" s="29">
        <f t="shared" si="55"/>
        <v>91</v>
      </c>
      <c r="AD280" s="38" t="str">
        <f t="array" ref="AD280">AC280&amp;CHOOSE(AND(AC280&lt;&gt;{11,12,13})*MIN(4,MOD(AC280,10))+1,"th","st","nd","rd","th")</f>
        <v>91st</v>
      </c>
      <c r="AE280" s="37">
        <v>28.2</v>
      </c>
      <c r="AF280" s="38">
        <v>1482.847</v>
      </c>
      <c r="AG280" s="38">
        <v>1471.0239999999999</v>
      </c>
      <c r="AH280" s="38">
        <v>1474.4</v>
      </c>
      <c r="AI280" s="38">
        <v>1476.09</v>
      </c>
      <c r="AJ280" s="29">
        <f t="shared" si="56"/>
        <v>31</v>
      </c>
      <c r="AK280" s="38" t="str">
        <f t="array" ref="AK280">AJ280&amp;CHOOSE(AND(AJ280&lt;&gt;{11,12,13})*MIN(4,MOD(AJ280,10))+1,"th","st","nd","rd","th")</f>
        <v>31st</v>
      </c>
      <c r="AL280" s="38">
        <v>365.19799999999998</v>
      </c>
      <c r="AM280" s="38">
        <v>365.19799999999998</v>
      </c>
      <c r="AN280" s="38">
        <v>1841.288</v>
      </c>
      <c r="AO280" s="29">
        <f t="shared" si="57"/>
        <v>32</v>
      </c>
      <c r="AP280" s="38" t="str">
        <f t="array" ref="AP280">AO280&amp;CHOOSE(AND(AO280&lt;&gt;{11,12,13})*MIN(4,MOD(AO280,10))+1,"th","st","nd","rd","th")</f>
        <v>32nd</v>
      </c>
      <c r="AQ280" s="77">
        <v>1.66</v>
      </c>
      <c r="AR280" s="36">
        <v>3739.98</v>
      </c>
      <c r="AS280" s="29">
        <f t="shared" si="58"/>
        <v>69</v>
      </c>
      <c r="AT280" s="38" t="str">
        <f t="array" ref="AT280">AS280&amp;CHOOSE(AND(AS280&lt;&gt;{11,12,13})*MIN(4,MOD(AS280,10))+1,"th","st","nd","rd","th")</f>
        <v>69th</v>
      </c>
      <c r="AU280" s="40">
        <f t="shared" si="59"/>
        <v>1.2790267731190572E-3</v>
      </c>
    </row>
    <row r="281" spans="1:47" x14ac:dyDescent="0.25">
      <c r="A281" s="7">
        <v>113361703</v>
      </c>
      <c r="B281" s="8" t="s">
        <v>229</v>
      </c>
      <c r="C281" s="8" t="s">
        <v>222</v>
      </c>
      <c r="D281" s="27">
        <v>56316</v>
      </c>
      <c r="E281" s="29">
        <f t="shared" si="48"/>
        <v>63</v>
      </c>
      <c r="F281" s="38" t="str">
        <f t="array" ref="F281">E281&amp;CHOOSE(AND(E281&lt;&gt;{11,12,13})*MIN(4,MOD(E281,10))+1,"th","st","nd","rd","th")</f>
        <v>63rd</v>
      </c>
      <c r="G281" s="29">
        <v>11797</v>
      </c>
      <c r="H281" s="30">
        <v>0.94320000000000004</v>
      </c>
      <c r="I281" s="31">
        <v>0.19270000000000001</v>
      </c>
      <c r="J281" s="94">
        <f t="shared" si="49"/>
        <v>327</v>
      </c>
      <c r="K281" s="33">
        <v>0</v>
      </c>
      <c r="L281" s="34">
        <v>0.2</v>
      </c>
      <c r="M281" s="29">
        <f t="shared" si="50"/>
        <v>72</v>
      </c>
      <c r="N281" s="38" t="str">
        <f t="array" ref="N281">M281&amp;CHOOSE(AND(M281&lt;&gt;{11,12,13})*MIN(4,MOD(M281,10))+1,"th","st","nd","rd","th")</f>
        <v>72nd</v>
      </c>
      <c r="O281" s="34">
        <v>0.1961</v>
      </c>
      <c r="P281" s="29">
        <f t="shared" si="51"/>
        <v>58</v>
      </c>
      <c r="Q281" s="38" t="str">
        <f t="array" ref="Q281">P281&amp;CHOOSE(AND(P281&lt;&gt;{11,12,13})*MIN(4,MOD(P281,10))+1,"th","st","nd","rd","th")</f>
        <v>58th</v>
      </c>
      <c r="R281" s="35">
        <v>539.09500000000003</v>
      </c>
      <c r="S281" s="35">
        <v>264.291</v>
      </c>
      <c r="T281" s="35">
        <v>0</v>
      </c>
      <c r="U281" s="35">
        <v>803.38599999999997</v>
      </c>
      <c r="V281" s="36">
        <v>74.906000000000006</v>
      </c>
      <c r="W281" s="220">
        <f t="shared" si="52"/>
        <v>1.6673719225929497E-2</v>
      </c>
      <c r="X281" s="29">
        <f t="shared" si="53"/>
        <v>22</v>
      </c>
      <c r="Y281" s="38" t="str">
        <f t="array" ref="Y281">X281&amp;CHOOSE(AND(X281&lt;&gt;{11,12,13})*MIN(4,MOD(X281,10))+1,"th","st","nd","rd","th")</f>
        <v>22nd</v>
      </c>
      <c r="Z281" s="37">
        <v>14.981</v>
      </c>
      <c r="AA281" s="28">
        <v>172</v>
      </c>
      <c r="AB281" s="221">
        <f t="shared" si="54"/>
        <v>3.8286381689849588E-2</v>
      </c>
      <c r="AC281" s="29">
        <f t="shared" si="55"/>
        <v>93</v>
      </c>
      <c r="AD281" s="38" t="str">
        <f t="array" ref="AD281">AC281&amp;CHOOSE(AND(AC281&lt;&gt;{11,12,13})*MIN(4,MOD(AC281,10))+1,"th","st","nd","rd","th")</f>
        <v>93rd</v>
      </c>
      <c r="AE281" s="37">
        <v>103.2</v>
      </c>
      <c r="AF281" s="38">
        <v>4492.4589999999998</v>
      </c>
      <c r="AG281" s="38">
        <v>4439.5309999999999</v>
      </c>
      <c r="AH281" s="38">
        <v>4438.5240000000003</v>
      </c>
      <c r="AI281" s="38">
        <v>4456.8379999999997</v>
      </c>
      <c r="AJ281" s="29">
        <f t="shared" si="56"/>
        <v>81</v>
      </c>
      <c r="AK281" s="38" t="str">
        <f t="array" ref="AK281">AJ281&amp;CHOOSE(AND(AJ281&lt;&gt;{11,12,13})*MIN(4,MOD(AJ281,10))+1,"th","st","nd","rd","th")</f>
        <v>81st</v>
      </c>
      <c r="AL281" s="38">
        <v>921.56700000000001</v>
      </c>
      <c r="AM281" s="38">
        <v>921.56700000000001</v>
      </c>
      <c r="AN281" s="38">
        <v>5378.4049999999997</v>
      </c>
      <c r="AO281" s="29">
        <f t="shared" si="57"/>
        <v>83</v>
      </c>
      <c r="AP281" s="38" t="str">
        <f t="array" ref="AP281">AO281&amp;CHOOSE(AND(AO281&lt;&gt;{11,12,13})*MIN(4,MOD(AO281,10))+1,"th","st","nd","rd","th")</f>
        <v>83rd</v>
      </c>
      <c r="AQ281" s="77">
        <v>1.37</v>
      </c>
      <c r="AR281" s="36">
        <v>6949.8890000000001</v>
      </c>
      <c r="AS281" s="29">
        <f t="shared" si="58"/>
        <v>88</v>
      </c>
      <c r="AT281" s="38" t="str">
        <f t="array" ref="AT281">AS281&amp;CHOOSE(AND(AS281&lt;&gt;{11,12,13})*MIN(4,MOD(AS281,10))+1,"th","st","nd","rd","th")</f>
        <v>88th</v>
      </c>
      <c r="AU281" s="40">
        <f t="shared" si="59"/>
        <v>2.3767758386958305E-3</v>
      </c>
    </row>
    <row r="282" spans="1:47" x14ac:dyDescent="0.25">
      <c r="A282" s="7">
        <v>113362203</v>
      </c>
      <c r="B282" s="8" t="s">
        <v>258</v>
      </c>
      <c r="C282" s="8" t="s">
        <v>222</v>
      </c>
      <c r="D282" s="27">
        <v>62174</v>
      </c>
      <c r="E282" s="29">
        <f t="shared" si="48"/>
        <v>74</v>
      </c>
      <c r="F282" s="38" t="str">
        <f t="array" ref="F282">E282&amp;CHOOSE(AND(E282&lt;&gt;{11,12,13})*MIN(4,MOD(E282,10))+1,"th","st","nd","rd","th")</f>
        <v>74th</v>
      </c>
      <c r="G282" s="29">
        <v>8362</v>
      </c>
      <c r="H282" s="30">
        <v>0.85429999999999995</v>
      </c>
      <c r="I282" s="31">
        <v>0.3075</v>
      </c>
      <c r="J282" s="94">
        <f t="shared" si="49"/>
        <v>308</v>
      </c>
      <c r="K282" s="33">
        <v>0</v>
      </c>
      <c r="L282" s="34">
        <v>0.17319999999999999</v>
      </c>
      <c r="M282" s="29">
        <f t="shared" si="50"/>
        <v>60</v>
      </c>
      <c r="N282" s="38" t="str">
        <f t="array" ref="N282">M282&amp;CHOOSE(AND(M282&lt;&gt;{11,12,13})*MIN(4,MOD(M282,10))+1,"th","st","nd","rd","th")</f>
        <v>60th</v>
      </c>
      <c r="O282" s="34">
        <v>0.1045</v>
      </c>
      <c r="P282" s="29">
        <f t="shared" si="51"/>
        <v>16</v>
      </c>
      <c r="Q282" s="38" t="str">
        <f t="array" ref="Q282">P282&amp;CHOOSE(AND(P282&lt;&gt;{11,12,13})*MIN(4,MOD(P282,10))+1,"th","st","nd","rd","th")</f>
        <v>16th</v>
      </c>
      <c r="R282" s="35">
        <v>308.63900000000001</v>
      </c>
      <c r="S282" s="35">
        <v>93.108000000000004</v>
      </c>
      <c r="T282" s="35">
        <v>0</v>
      </c>
      <c r="U282" s="35">
        <v>401.74700000000001</v>
      </c>
      <c r="V282" s="36">
        <v>84.620999999999995</v>
      </c>
      <c r="W282" s="220">
        <f t="shared" si="52"/>
        <v>2.8492274146176229E-2</v>
      </c>
      <c r="X282" s="29">
        <f t="shared" si="53"/>
        <v>56</v>
      </c>
      <c r="Y282" s="38" t="str">
        <f t="array" ref="Y282">X282&amp;CHOOSE(AND(X282&lt;&gt;{11,12,13})*MIN(4,MOD(X282,10))+1,"th","st","nd","rd","th")</f>
        <v>56th</v>
      </c>
      <c r="Z282" s="37">
        <v>16.923999999999999</v>
      </c>
      <c r="AA282" s="28">
        <v>42</v>
      </c>
      <c r="AB282" s="221">
        <f t="shared" si="54"/>
        <v>1.4141590316108314E-2</v>
      </c>
      <c r="AC282" s="29">
        <f t="shared" si="55"/>
        <v>77</v>
      </c>
      <c r="AD282" s="38" t="str">
        <f t="array" ref="AD282">AC282&amp;CHOOSE(AND(AC282&lt;&gt;{11,12,13})*MIN(4,MOD(AC282,10))+1,"th","st","nd","rd","th")</f>
        <v>77th</v>
      </c>
      <c r="AE282" s="37">
        <v>25.2</v>
      </c>
      <c r="AF282" s="38">
        <v>2969.9630000000002</v>
      </c>
      <c r="AG282" s="38">
        <v>2944.2829999999999</v>
      </c>
      <c r="AH282" s="38">
        <v>2939.2379999999998</v>
      </c>
      <c r="AI282" s="38">
        <v>2951.1610000000001</v>
      </c>
      <c r="AJ282" s="29">
        <f t="shared" si="56"/>
        <v>63</v>
      </c>
      <c r="AK282" s="38" t="str">
        <f t="array" ref="AK282">AJ282&amp;CHOOSE(AND(AJ282&lt;&gt;{11,12,13})*MIN(4,MOD(AJ282,10))+1,"th","st","nd","rd","th")</f>
        <v>63rd</v>
      </c>
      <c r="AL282" s="38">
        <v>443.87099999999998</v>
      </c>
      <c r="AM282" s="38">
        <v>443.87099999999998</v>
      </c>
      <c r="AN282" s="38">
        <v>3395.0320000000002</v>
      </c>
      <c r="AO282" s="29">
        <f t="shared" si="57"/>
        <v>65</v>
      </c>
      <c r="AP282" s="38" t="str">
        <f t="array" ref="AP282">AO282&amp;CHOOSE(AND(AO282&lt;&gt;{11,12,13})*MIN(4,MOD(AO282,10))+1,"th","st","nd","rd","th")</f>
        <v>65th</v>
      </c>
      <c r="AQ282" s="77">
        <v>1.1599999999999999</v>
      </c>
      <c r="AR282" s="36">
        <v>3364.4360000000001</v>
      </c>
      <c r="AS282" s="29">
        <f t="shared" si="58"/>
        <v>65</v>
      </c>
      <c r="AT282" s="38" t="str">
        <f t="array" ref="AT282">AS282&amp;CHOOSE(AND(AS282&lt;&gt;{11,12,13})*MIN(4,MOD(AS282,10))+1,"th","st","nd","rd","th")</f>
        <v>65th</v>
      </c>
      <c r="AU282" s="40">
        <f t="shared" si="59"/>
        <v>1.150595382982152E-3</v>
      </c>
    </row>
    <row r="283" spans="1:47" x14ac:dyDescent="0.25">
      <c r="A283" s="7">
        <v>113362303</v>
      </c>
      <c r="B283" s="8" t="s">
        <v>271</v>
      </c>
      <c r="C283" s="8" t="s">
        <v>222</v>
      </c>
      <c r="D283" s="27">
        <v>58367</v>
      </c>
      <c r="E283" s="29">
        <f t="shared" si="48"/>
        <v>67</v>
      </c>
      <c r="F283" s="38" t="str">
        <f t="array" ref="F283">E283&amp;CHOOSE(AND(E283&lt;&gt;{11,12,13})*MIN(4,MOD(E283,10))+1,"th","st","nd","rd","th")</f>
        <v>67th</v>
      </c>
      <c r="G283" s="29">
        <v>10980</v>
      </c>
      <c r="H283" s="30">
        <v>0.91</v>
      </c>
      <c r="I283" s="31">
        <v>0.55879999999999996</v>
      </c>
      <c r="J283" s="94">
        <f t="shared" si="49"/>
        <v>244</v>
      </c>
      <c r="K283" s="33">
        <v>0</v>
      </c>
      <c r="L283" s="34">
        <v>0.12620000000000001</v>
      </c>
      <c r="M283" s="29">
        <f t="shared" si="50"/>
        <v>43</v>
      </c>
      <c r="N283" s="38" t="str">
        <f t="array" ref="N283">M283&amp;CHOOSE(AND(M283&lt;&gt;{11,12,13})*MIN(4,MOD(M283,10))+1,"th","st","nd","rd","th")</f>
        <v>43rd</v>
      </c>
      <c r="O283" s="34">
        <v>0.1384</v>
      </c>
      <c r="P283" s="29">
        <f t="shared" si="51"/>
        <v>33</v>
      </c>
      <c r="Q283" s="38" t="str">
        <f t="array" ref="Q283">P283&amp;CHOOSE(AND(P283&lt;&gt;{11,12,13})*MIN(4,MOD(P283,10))+1,"th","st","nd","rd","th")</f>
        <v>33rd</v>
      </c>
      <c r="R283" s="35">
        <v>236.125</v>
      </c>
      <c r="S283" s="35">
        <v>129.476</v>
      </c>
      <c r="T283" s="35">
        <v>0</v>
      </c>
      <c r="U283" s="35">
        <v>365.601</v>
      </c>
      <c r="V283" s="36">
        <v>105.117</v>
      </c>
      <c r="W283" s="220">
        <f t="shared" si="52"/>
        <v>3.370860020337333E-2</v>
      </c>
      <c r="X283" s="29">
        <f t="shared" si="53"/>
        <v>71</v>
      </c>
      <c r="Y283" s="38" t="str">
        <f t="array" ref="Y283">X283&amp;CHOOSE(AND(X283&lt;&gt;{11,12,13})*MIN(4,MOD(X283,10))+1,"th","st","nd","rd","th")</f>
        <v>71st</v>
      </c>
      <c r="Z283" s="37">
        <v>21.023</v>
      </c>
      <c r="AA283" s="28">
        <v>25</v>
      </c>
      <c r="AB283" s="221">
        <f t="shared" si="54"/>
        <v>8.0169240473408985E-3</v>
      </c>
      <c r="AC283" s="29">
        <f t="shared" si="55"/>
        <v>65</v>
      </c>
      <c r="AD283" s="38" t="str">
        <f t="array" ref="AD283">AC283&amp;CHOOSE(AND(AC283&lt;&gt;{11,12,13})*MIN(4,MOD(AC283,10))+1,"th","st","nd","rd","th")</f>
        <v>65th</v>
      </c>
      <c r="AE283" s="37">
        <v>15</v>
      </c>
      <c r="AF283" s="38">
        <v>3118.4029999999998</v>
      </c>
      <c r="AG283" s="38">
        <v>3096.1640000000002</v>
      </c>
      <c r="AH283" s="38">
        <v>3146.3629999999998</v>
      </c>
      <c r="AI283" s="38">
        <v>3120.31</v>
      </c>
      <c r="AJ283" s="29">
        <f t="shared" si="56"/>
        <v>66</v>
      </c>
      <c r="AK283" s="38" t="str">
        <f t="array" ref="AK283">AJ283&amp;CHOOSE(AND(AJ283&lt;&gt;{11,12,13})*MIN(4,MOD(AJ283,10))+1,"th","st","nd","rd","th")</f>
        <v>66th</v>
      </c>
      <c r="AL283" s="38">
        <v>401.62400000000002</v>
      </c>
      <c r="AM283" s="38">
        <v>401.62400000000002</v>
      </c>
      <c r="AN283" s="38">
        <v>3521.9340000000002</v>
      </c>
      <c r="AO283" s="29">
        <f t="shared" si="57"/>
        <v>66</v>
      </c>
      <c r="AP283" s="38" t="str">
        <f t="array" ref="AP283">AO283&amp;CHOOSE(AND(AO283&lt;&gt;{11,12,13})*MIN(4,MOD(AO283,10))+1,"th","st","nd","rd","th")</f>
        <v>66th</v>
      </c>
      <c r="AQ283" s="77">
        <v>0.97</v>
      </c>
      <c r="AR283" s="36">
        <v>3108.8110000000001</v>
      </c>
      <c r="AS283" s="29">
        <f t="shared" si="58"/>
        <v>60</v>
      </c>
      <c r="AT283" s="38" t="str">
        <f t="array" ref="AT283">AS283&amp;CHOOSE(AND(AS283&lt;&gt;{11,12,13})*MIN(4,MOD(AS283,10))+1,"th","st","nd","rd","th")</f>
        <v>60th</v>
      </c>
      <c r="AU283" s="40">
        <f t="shared" si="59"/>
        <v>1.0631748034928073E-3</v>
      </c>
    </row>
    <row r="284" spans="1:47" x14ac:dyDescent="0.25">
      <c r="A284" s="7">
        <v>113362403</v>
      </c>
      <c r="B284" s="8" t="s">
        <v>276</v>
      </c>
      <c r="C284" s="8" t="s">
        <v>222</v>
      </c>
      <c r="D284" s="27">
        <v>59293</v>
      </c>
      <c r="E284" s="29">
        <f t="shared" si="48"/>
        <v>69</v>
      </c>
      <c r="F284" s="38" t="str">
        <f t="array" ref="F284">E284&amp;CHOOSE(AND(E284&lt;&gt;{11,12,13})*MIN(4,MOD(E284,10))+1,"th","st","nd","rd","th")</f>
        <v>69th</v>
      </c>
      <c r="G284" s="29">
        <v>11196</v>
      </c>
      <c r="H284" s="30">
        <v>0.89580000000000004</v>
      </c>
      <c r="I284" s="31">
        <v>0.30330000000000001</v>
      </c>
      <c r="J284" s="94">
        <f t="shared" si="49"/>
        <v>311</v>
      </c>
      <c r="K284" s="33">
        <v>0</v>
      </c>
      <c r="L284" s="34">
        <v>7.6499999999999999E-2</v>
      </c>
      <c r="M284" s="29">
        <f t="shared" si="50"/>
        <v>23</v>
      </c>
      <c r="N284" s="38" t="str">
        <f t="array" ref="N284">M284&amp;CHOOSE(AND(M284&lt;&gt;{11,12,13})*MIN(4,MOD(M284,10))+1,"th","st","nd","rd","th")</f>
        <v>23rd</v>
      </c>
      <c r="O284" s="34">
        <v>0.19009999999999999</v>
      </c>
      <c r="P284" s="29">
        <f t="shared" si="51"/>
        <v>55</v>
      </c>
      <c r="Q284" s="38" t="str">
        <f t="array" ref="Q284">P284&amp;CHOOSE(AND(P284&lt;&gt;{11,12,13})*MIN(4,MOD(P284,10))+1,"th","st","nd","rd","th")</f>
        <v>55th</v>
      </c>
      <c r="R284" s="35">
        <v>175.97</v>
      </c>
      <c r="S284" s="35">
        <v>218.63900000000001</v>
      </c>
      <c r="T284" s="35">
        <v>0</v>
      </c>
      <c r="U284" s="35">
        <v>394.60899999999998</v>
      </c>
      <c r="V284" s="36">
        <v>95.07</v>
      </c>
      <c r="W284" s="220">
        <f t="shared" si="52"/>
        <v>2.4798109427820205E-2</v>
      </c>
      <c r="X284" s="29">
        <f t="shared" si="53"/>
        <v>46</v>
      </c>
      <c r="Y284" s="38" t="str">
        <f t="array" ref="Y284">X284&amp;CHOOSE(AND(X284&lt;&gt;{11,12,13})*MIN(4,MOD(X284,10))+1,"th","st","nd","rd","th")</f>
        <v>46th</v>
      </c>
      <c r="Z284" s="37">
        <v>19.013999999999999</v>
      </c>
      <c r="AA284" s="28">
        <v>41</v>
      </c>
      <c r="AB284" s="221">
        <f t="shared" si="54"/>
        <v>1.0694461833813279E-2</v>
      </c>
      <c r="AC284" s="29">
        <f t="shared" si="55"/>
        <v>71</v>
      </c>
      <c r="AD284" s="38" t="str">
        <f t="array" ref="AD284">AC284&amp;CHOOSE(AND(AC284&lt;&gt;{11,12,13})*MIN(4,MOD(AC284,10))+1,"th","st","nd","rd","th")</f>
        <v>71st</v>
      </c>
      <c r="AE284" s="37">
        <v>24.6</v>
      </c>
      <c r="AF284" s="38">
        <v>3833.76</v>
      </c>
      <c r="AG284" s="38">
        <v>3851.7730000000001</v>
      </c>
      <c r="AH284" s="38">
        <v>3867.31</v>
      </c>
      <c r="AI284" s="38">
        <v>3850.9479999999999</v>
      </c>
      <c r="AJ284" s="29">
        <f t="shared" si="56"/>
        <v>75</v>
      </c>
      <c r="AK284" s="38" t="str">
        <f t="array" ref="AK284">AJ284&amp;CHOOSE(AND(AJ284&lt;&gt;{11,12,13})*MIN(4,MOD(AJ284,10))+1,"th","st","nd","rd","th")</f>
        <v>75th</v>
      </c>
      <c r="AL284" s="38">
        <v>438.22300000000001</v>
      </c>
      <c r="AM284" s="38">
        <v>438.22300000000001</v>
      </c>
      <c r="AN284" s="38">
        <v>4289.1710000000003</v>
      </c>
      <c r="AO284" s="29">
        <f t="shared" si="57"/>
        <v>75</v>
      </c>
      <c r="AP284" s="38" t="str">
        <f t="array" ref="AP284">AO284&amp;CHOOSE(AND(AO284&lt;&gt;{11,12,13})*MIN(4,MOD(AO284,10))+1,"th","st","nd","rd","th")</f>
        <v>75th</v>
      </c>
      <c r="AQ284" s="77">
        <v>1.01</v>
      </c>
      <c r="AR284" s="36">
        <v>3880.6619999999998</v>
      </c>
      <c r="AS284" s="29">
        <f t="shared" si="58"/>
        <v>71</v>
      </c>
      <c r="AT284" s="38" t="str">
        <f t="array" ref="AT284">AS284&amp;CHOOSE(AND(AS284&lt;&gt;{11,12,13})*MIN(4,MOD(AS284,10))+1,"th","st","nd","rd","th")</f>
        <v>71st</v>
      </c>
      <c r="AU284" s="40">
        <f t="shared" si="59"/>
        <v>1.3271382722436342E-3</v>
      </c>
    </row>
    <row r="285" spans="1:47" x14ac:dyDescent="0.25">
      <c r="A285" s="7">
        <v>113362603</v>
      </c>
      <c r="B285" s="8" t="s">
        <v>280</v>
      </c>
      <c r="C285" s="8" t="s">
        <v>222</v>
      </c>
      <c r="D285" s="27">
        <v>54569</v>
      </c>
      <c r="E285" s="29">
        <f t="shared" si="48"/>
        <v>59</v>
      </c>
      <c r="F285" s="38" t="str">
        <f t="array" ref="F285">E285&amp;CHOOSE(AND(E285&lt;&gt;{11,12,13})*MIN(4,MOD(E285,10))+1,"th","st","nd","rd","th")</f>
        <v>59th</v>
      </c>
      <c r="G285" s="29">
        <v>13047</v>
      </c>
      <c r="H285" s="30">
        <v>0.97340000000000004</v>
      </c>
      <c r="I285" s="31">
        <v>0.151</v>
      </c>
      <c r="J285" s="94">
        <f t="shared" si="49"/>
        <v>335</v>
      </c>
      <c r="K285" s="33">
        <v>0</v>
      </c>
      <c r="L285" s="34">
        <v>0.13339999999999999</v>
      </c>
      <c r="M285" s="29">
        <f t="shared" si="50"/>
        <v>45</v>
      </c>
      <c r="N285" s="38" t="str">
        <f t="array" ref="N285">M285&amp;CHOOSE(AND(M285&lt;&gt;{11,12,13})*MIN(4,MOD(M285,10))+1,"th","st","nd","rd","th")</f>
        <v>45th</v>
      </c>
      <c r="O285" s="34">
        <v>0.2195</v>
      </c>
      <c r="P285" s="29">
        <f t="shared" si="51"/>
        <v>68</v>
      </c>
      <c r="Q285" s="38" t="str">
        <f t="array" ref="Q285">P285&amp;CHOOSE(AND(P285&lt;&gt;{11,12,13})*MIN(4,MOD(P285,10))+1,"th","st","nd","rd","th")</f>
        <v>68th</v>
      </c>
      <c r="R285" s="35">
        <v>326.71300000000002</v>
      </c>
      <c r="S285" s="35">
        <v>268.791</v>
      </c>
      <c r="T285" s="35">
        <v>0</v>
      </c>
      <c r="U285" s="35">
        <v>595.50400000000002</v>
      </c>
      <c r="V285" s="36">
        <v>66.796999999999997</v>
      </c>
      <c r="W285" s="220">
        <f t="shared" si="52"/>
        <v>1.6364301388112758E-2</v>
      </c>
      <c r="X285" s="29">
        <f t="shared" si="53"/>
        <v>22</v>
      </c>
      <c r="Y285" s="38" t="str">
        <f t="array" ref="Y285">X285&amp;CHOOSE(AND(X285&lt;&gt;{11,12,13})*MIN(4,MOD(X285,10))+1,"th","st","nd","rd","th")</f>
        <v>22nd</v>
      </c>
      <c r="Z285" s="37">
        <v>13.359</v>
      </c>
      <c r="AA285" s="28">
        <v>98</v>
      </c>
      <c r="AB285" s="221">
        <f t="shared" si="54"/>
        <v>2.400858625439841E-2</v>
      </c>
      <c r="AC285" s="29">
        <f t="shared" si="55"/>
        <v>85</v>
      </c>
      <c r="AD285" s="38" t="str">
        <f t="array" ref="AD285">AC285&amp;CHOOSE(AND(AC285&lt;&gt;{11,12,13})*MIN(4,MOD(AC285,10))+1,"th","st","nd","rd","th")</f>
        <v>85th</v>
      </c>
      <c r="AE285" s="37">
        <v>58.8</v>
      </c>
      <c r="AF285" s="38">
        <v>4081.873</v>
      </c>
      <c r="AG285" s="38">
        <v>4098.8819999999996</v>
      </c>
      <c r="AH285" s="38">
        <v>4106.3249999999998</v>
      </c>
      <c r="AI285" s="38">
        <v>4095.6930000000002</v>
      </c>
      <c r="AJ285" s="29">
        <f t="shared" si="56"/>
        <v>78</v>
      </c>
      <c r="AK285" s="38" t="str">
        <f t="array" ref="AK285">AJ285&amp;CHOOSE(AND(AJ285&lt;&gt;{11,12,13})*MIN(4,MOD(AJ285,10))+1,"th","st","nd","rd","th")</f>
        <v>78th</v>
      </c>
      <c r="AL285" s="38">
        <v>667.66300000000001</v>
      </c>
      <c r="AM285" s="38">
        <v>667.66300000000001</v>
      </c>
      <c r="AN285" s="38">
        <v>4763.3559999999998</v>
      </c>
      <c r="AO285" s="29">
        <f t="shared" si="57"/>
        <v>79</v>
      </c>
      <c r="AP285" s="38" t="str">
        <f t="array" ref="AP285">AO285&amp;CHOOSE(AND(AO285&lt;&gt;{11,12,13})*MIN(4,MOD(AO285,10))+1,"th","st","nd","rd","th")</f>
        <v>79th</v>
      </c>
      <c r="AQ285" s="77">
        <v>1.17</v>
      </c>
      <c r="AR285" s="36">
        <v>5424.8810000000003</v>
      </c>
      <c r="AS285" s="29">
        <f t="shared" si="58"/>
        <v>82</v>
      </c>
      <c r="AT285" s="38" t="str">
        <f t="array" ref="AT285">AS285&amp;CHOOSE(AND(AS285&lt;&gt;{11,12,13})*MIN(4,MOD(AS285,10))+1,"th","st","nd","rd","th")</f>
        <v>82nd</v>
      </c>
      <c r="AU285" s="40">
        <f t="shared" si="59"/>
        <v>1.8552420173329495E-3</v>
      </c>
    </row>
    <row r="286" spans="1:47" x14ac:dyDescent="0.25">
      <c r="A286" s="7">
        <v>113363103</v>
      </c>
      <c r="B286" s="8" t="s">
        <v>332</v>
      </c>
      <c r="C286" s="8" t="s">
        <v>222</v>
      </c>
      <c r="D286" s="27">
        <v>67081</v>
      </c>
      <c r="E286" s="29">
        <f t="shared" si="48"/>
        <v>82</v>
      </c>
      <c r="F286" s="38" t="str">
        <f t="array" ref="F286">E286&amp;CHOOSE(AND(E286&lt;&gt;{11,12,13})*MIN(4,MOD(E286,10))+1,"th","st","nd","rd","th")</f>
        <v>82nd</v>
      </c>
      <c r="G286" s="29">
        <v>18877</v>
      </c>
      <c r="H286" s="30">
        <v>0.79179999999999995</v>
      </c>
      <c r="I286" s="31">
        <v>-0.38300000000000001</v>
      </c>
      <c r="J286" s="94">
        <f t="shared" si="49"/>
        <v>393</v>
      </c>
      <c r="K286" s="33">
        <v>0</v>
      </c>
      <c r="L286" s="34">
        <v>3.9399999999999998E-2</v>
      </c>
      <c r="M286" s="29">
        <f t="shared" si="50"/>
        <v>7</v>
      </c>
      <c r="N286" s="38" t="str">
        <f t="array" ref="N286">M286&amp;CHOOSE(AND(M286&lt;&gt;{11,12,13})*MIN(4,MOD(M286,10))+1,"th","st","nd","rd","th")</f>
        <v>7th</v>
      </c>
      <c r="O286" s="34">
        <v>0.1196</v>
      </c>
      <c r="P286" s="29">
        <f t="shared" si="51"/>
        <v>23</v>
      </c>
      <c r="Q286" s="38" t="str">
        <f t="array" ref="Q286">P286&amp;CHOOSE(AND(P286&lt;&gt;{11,12,13})*MIN(4,MOD(P286,10))+1,"th","st","nd","rd","th")</f>
        <v>23rd</v>
      </c>
      <c r="R286" s="35">
        <v>158.11799999999999</v>
      </c>
      <c r="S286" s="35">
        <v>239.98599999999999</v>
      </c>
      <c r="T286" s="35">
        <v>0</v>
      </c>
      <c r="U286" s="35">
        <v>398.10399999999998</v>
      </c>
      <c r="V286" s="36">
        <v>88.123000000000005</v>
      </c>
      <c r="W286" s="220">
        <f t="shared" si="52"/>
        <v>1.3175161032154702E-2</v>
      </c>
      <c r="X286" s="29">
        <f t="shared" si="53"/>
        <v>13</v>
      </c>
      <c r="Y286" s="38" t="str">
        <f t="array" ref="Y286">X286&amp;CHOOSE(AND(X286&lt;&gt;{11,12,13})*MIN(4,MOD(X286,10))+1,"th","st","nd","rd","th")</f>
        <v>13th</v>
      </c>
      <c r="Z286" s="37">
        <v>17.625</v>
      </c>
      <c r="AA286" s="28">
        <v>303</v>
      </c>
      <c r="AB286" s="221">
        <f t="shared" si="54"/>
        <v>4.5301156255947647E-2</v>
      </c>
      <c r="AC286" s="29">
        <f t="shared" si="55"/>
        <v>95</v>
      </c>
      <c r="AD286" s="38" t="str">
        <f t="array" ref="AD286">AC286&amp;CHOOSE(AND(AC286&lt;&gt;{11,12,13})*MIN(4,MOD(AC286,10))+1,"th","st","nd","rd","th")</f>
        <v>95th</v>
      </c>
      <c r="AE286" s="37">
        <v>181.8</v>
      </c>
      <c r="AF286" s="38">
        <v>6688.5709999999999</v>
      </c>
      <c r="AG286" s="38">
        <v>6709.0259999999998</v>
      </c>
      <c r="AH286" s="38">
        <v>6726.4009999999998</v>
      </c>
      <c r="AI286" s="38">
        <v>6707.9989999999998</v>
      </c>
      <c r="AJ286" s="29">
        <f t="shared" si="56"/>
        <v>91</v>
      </c>
      <c r="AK286" s="38" t="str">
        <f t="array" ref="AK286">AJ286&amp;CHOOSE(AND(AJ286&lt;&gt;{11,12,13})*MIN(4,MOD(AJ286,10))+1,"th","st","nd","rd","th")</f>
        <v>91st</v>
      </c>
      <c r="AL286" s="38">
        <v>597.529</v>
      </c>
      <c r="AM286" s="38">
        <v>597.529</v>
      </c>
      <c r="AN286" s="38">
        <v>7305.5280000000002</v>
      </c>
      <c r="AO286" s="29">
        <f t="shared" si="57"/>
        <v>90</v>
      </c>
      <c r="AP286" s="38" t="str">
        <f t="array" ref="AP286">AO286&amp;CHOOSE(AND(AO286&lt;&gt;{11,12,13})*MIN(4,MOD(AO286,10))+1,"th","st","nd","rd","th")</f>
        <v>90th</v>
      </c>
      <c r="AQ286" s="77">
        <v>1.03</v>
      </c>
      <c r="AR286" s="36">
        <v>5958.0529999999999</v>
      </c>
      <c r="AS286" s="29">
        <f t="shared" si="58"/>
        <v>85</v>
      </c>
      <c r="AT286" s="38" t="str">
        <f t="array" ref="AT286">AS286&amp;CHOOSE(AND(AS286&lt;&gt;{11,12,13})*MIN(4,MOD(AS286,10))+1,"th","st","nd","rd","th")</f>
        <v>85th</v>
      </c>
      <c r="AU286" s="40">
        <f t="shared" si="59"/>
        <v>2.0375802284136059E-3</v>
      </c>
    </row>
    <row r="287" spans="1:47" x14ac:dyDescent="0.25">
      <c r="A287" s="7">
        <v>113363603</v>
      </c>
      <c r="B287" s="8" t="s">
        <v>370</v>
      </c>
      <c r="C287" s="8" t="s">
        <v>222</v>
      </c>
      <c r="D287" s="27">
        <v>67392</v>
      </c>
      <c r="E287" s="29">
        <f t="shared" si="48"/>
        <v>83</v>
      </c>
      <c r="F287" s="38" t="str">
        <f t="array" ref="F287">E287&amp;CHOOSE(AND(E287&lt;&gt;{11,12,13})*MIN(4,MOD(E287,10))+1,"th","st","nd","rd","th")</f>
        <v>83rd</v>
      </c>
      <c r="G287" s="29">
        <v>8652</v>
      </c>
      <c r="H287" s="30">
        <v>0.78810000000000002</v>
      </c>
      <c r="I287" s="31">
        <v>0.31130000000000002</v>
      </c>
      <c r="J287" s="94">
        <f t="shared" si="49"/>
        <v>307</v>
      </c>
      <c r="K287" s="33">
        <v>0</v>
      </c>
      <c r="L287" s="34">
        <v>6.7900000000000002E-2</v>
      </c>
      <c r="M287" s="29">
        <f t="shared" si="50"/>
        <v>19</v>
      </c>
      <c r="N287" s="38" t="str">
        <f t="array" ref="N287">M287&amp;CHOOSE(AND(M287&lt;&gt;{11,12,13})*MIN(4,MOD(M287,10))+1,"th","st","nd","rd","th")</f>
        <v>19th</v>
      </c>
      <c r="O287" s="34">
        <v>0.13769999999999999</v>
      </c>
      <c r="P287" s="29">
        <f t="shared" si="51"/>
        <v>32</v>
      </c>
      <c r="Q287" s="38" t="str">
        <f t="array" ref="Q287">P287&amp;CHOOSE(AND(P287&lt;&gt;{11,12,13})*MIN(4,MOD(P287,10))+1,"th","st","nd","rd","th")</f>
        <v>32nd</v>
      </c>
      <c r="R287" s="35">
        <v>122.435</v>
      </c>
      <c r="S287" s="35">
        <v>124.148</v>
      </c>
      <c r="T287" s="35">
        <v>0</v>
      </c>
      <c r="U287" s="35">
        <v>246.583</v>
      </c>
      <c r="V287" s="36">
        <v>43.1</v>
      </c>
      <c r="W287" s="220">
        <f t="shared" si="52"/>
        <v>1.434147347825653E-2</v>
      </c>
      <c r="X287" s="29">
        <f t="shared" si="53"/>
        <v>16</v>
      </c>
      <c r="Y287" s="38" t="str">
        <f t="array" ref="Y287">X287&amp;CHOOSE(AND(X287&lt;&gt;{11,12,13})*MIN(4,MOD(X287,10))+1,"th","st","nd","rd","th")</f>
        <v>16th</v>
      </c>
      <c r="Z287" s="37">
        <v>8.6199999999999992</v>
      </c>
      <c r="AA287" s="28">
        <v>29</v>
      </c>
      <c r="AB287" s="221">
        <f t="shared" si="54"/>
        <v>9.6497153333976651E-3</v>
      </c>
      <c r="AC287" s="29">
        <f t="shared" si="55"/>
        <v>69</v>
      </c>
      <c r="AD287" s="38" t="str">
        <f t="array" ref="AD287">AC287&amp;CHOOSE(AND(AC287&lt;&gt;{11,12,13})*MIN(4,MOD(AC287,10))+1,"th","st","nd","rd","th")</f>
        <v>69th</v>
      </c>
      <c r="AE287" s="37">
        <v>17.399999999999999</v>
      </c>
      <c r="AF287" s="38">
        <v>3005.27</v>
      </c>
      <c r="AG287" s="38">
        <v>3039.9969999999998</v>
      </c>
      <c r="AH287" s="38">
        <v>3087.72</v>
      </c>
      <c r="AI287" s="38">
        <v>3044.3290000000002</v>
      </c>
      <c r="AJ287" s="29">
        <f t="shared" si="56"/>
        <v>65</v>
      </c>
      <c r="AK287" s="38" t="str">
        <f t="array" ref="AK287">AJ287&amp;CHOOSE(AND(AJ287&lt;&gt;{11,12,13})*MIN(4,MOD(AJ287,10))+1,"th","st","nd","rd","th")</f>
        <v>65th</v>
      </c>
      <c r="AL287" s="38">
        <v>272.60300000000001</v>
      </c>
      <c r="AM287" s="38">
        <v>272.60300000000001</v>
      </c>
      <c r="AN287" s="38">
        <v>3316.9319999999998</v>
      </c>
      <c r="AO287" s="29">
        <f t="shared" si="57"/>
        <v>63</v>
      </c>
      <c r="AP287" s="38" t="str">
        <f t="array" ref="AP287">AO287&amp;CHOOSE(AND(AO287&lt;&gt;{11,12,13})*MIN(4,MOD(AO287,10))+1,"th","st","nd","rd","th")</f>
        <v>63rd</v>
      </c>
      <c r="AQ287" s="77">
        <v>1.1599999999999999</v>
      </c>
      <c r="AR287" s="36">
        <v>3032.326</v>
      </c>
      <c r="AS287" s="29">
        <f t="shared" si="58"/>
        <v>59</v>
      </c>
      <c r="AT287" s="38" t="str">
        <f t="array" ref="AT287">AS287&amp;CHOOSE(AND(AS287&lt;&gt;{11,12,13})*MIN(4,MOD(AS287,10))+1,"th","st","nd","rd","th")</f>
        <v>59th</v>
      </c>
      <c r="AU287" s="40">
        <f t="shared" si="59"/>
        <v>1.0370178821344014E-3</v>
      </c>
    </row>
    <row r="288" spans="1:47" x14ac:dyDescent="0.25">
      <c r="A288" s="7">
        <v>113364002</v>
      </c>
      <c r="B288" s="8" t="s">
        <v>371</v>
      </c>
      <c r="C288" s="8" t="s">
        <v>222</v>
      </c>
      <c r="D288" s="27">
        <v>36980</v>
      </c>
      <c r="E288" s="29">
        <f t="shared" si="48"/>
        <v>6</v>
      </c>
      <c r="F288" s="38" t="str">
        <f t="array" ref="F288">E288&amp;CHOOSE(AND(E288&lt;&gt;{11,12,13})*MIN(4,MOD(E288,10))+1,"th","st","nd","rd","th")</f>
        <v>6th</v>
      </c>
      <c r="G288" s="29">
        <v>28062</v>
      </c>
      <c r="H288" s="30">
        <v>1.4362999999999999</v>
      </c>
      <c r="I288" s="31">
        <v>-4.5212000000000003</v>
      </c>
      <c r="J288" s="94">
        <f t="shared" si="49"/>
        <v>492</v>
      </c>
      <c r="K288" s="33">
        <v>0</v>
      </c>
      <c r="L288" s="34">
        <v>0.37569999999999998</v>
      </c>
      <c r="M288" s="29">
        <f t="shared" si="50"/>
        <v>96</v>
      </c>
      <c r="N288" s="38" t="str">
        <f t="array" ref="N288">M288&amp;CHOOSE(AND(M288&lt;&gt;{11,12,13})*MIN(4,MOD(M288,10))+1,"th","st","nd","rd","th")</f>
        <v>96th</v>
      </c>
      <c r="O288" s="34">
        <v>0.28070000000000001</v>
      </c>
      <c r="P288" s="29">
        <f t="shared" si="51"/>
        <v>92</v>
      </c>
      <c r="Q288" s="38" t="str">
        <f t="array" ref="Q288">P288&amp;CHOOSE(AND(P288&lt;&gt;{11,12,13})*MIN(4,MOD(P288,10))+1,"th","st","nd","rd","th")</f>
        <v>92nd</v>
      </c>
      <c r="R288" s="35">
        <v>2584.7559999999999</v>
      </c>
      <c r="S288" s="35">
        <v>965.58600000000001</v>
      </c>
      <c r="T288" s="35">
        <v>1292.3779999999999</v>
      </c>
      <c r="U288" s="35">
        <v>4842.72</v>
      </c>
      <c r="V288" s="36">
        <v>337.87599999999998</v>
      </c>
      <c r="W288" s="220">
        <f t="shared" si="52"/>
        <v>2.9466610363041518E-2</v>
      </c>
      <c r="X288" s="29">
        <f t="shared" si="53"/>
        <v>60</v>
      </c>
      <c r="Y288" s="38" t="str">
        <f t="array" ref="Y288">X288&amp;CHOOSE(AND(X288&lt;&gt;{11,12,13})*MIN(4,MOD(X288,10))+1,"th","st","nd","rd","th")</f>
        <v>60th</v>
      </c>
      <c r="Z288" s="37">
        <v>67.575000000000003</v>
      </c>
      <c r="AA288" s="28">
        <v>1798</v>
      </c>
      <c r="AB288" s="221">
        <f t="shared" si="54"/>
        <v>0.1568059448814022</v>
      </c>
      <c r="AC288" s="29">
        <f t="shared" si="55"/>
        <v>100</v>
      </c>
      <c r="AD288" s="38" t="str">
        <f t="array" ref="AD288">AC288&amp;CHOOSE(AND(AC288&lt;&gt;{11,12,13})*MIN(4,MOD(AC288,10))+1,"th","st","nd","rd","th")</f>
        <v>100th</v>
      </c>
      <c r="AE288" s="37">
        <v>1078.8</v>
      </c>
      <c r="AF288" s="38">
        <v>11466.402</v>
      </c>
      <c r="AG288" s="38">
        <v>11397.879000000001</v>
      </c>
      <c r="AH288" s="38">
        <v>11429.637000000001</v>
      </c>
      <c r="AI288" s="38">
        <v>11431.306</v>
      </c>
      <c r="AJ288" s="29">
        <f t="shared" si="56"/>
        <v>98</v>
      </c>
      <c r="AK288" s="38" t="str">
        <f t="array" ref="AK288">AJ288&amp;CHOOSE(AND(AJ288&lt;&gt;{11,12,13})*MIN(4,MOD(AJ288,10))+1,"th","st","nd","rd","th")</f>
        <v>98th</v>
      </c>
      <c r="AL288" s="38">
        <v>5989.0950000000003</v>
      </c>
      <c r="AM288" s="38">
        <v>5989.0950000000003</v>
      </c>
      <c r="AN288" s="38">
        <v>17420.401000000002</v>
      </c>
      <c r="AO288" s="29">
        <f t="shared" si="57"/>
        <v>98</v>
      </c>
      <c r="AP288" s="38" t="str">
        <f t="array" ref="AP288">AO288&amp;CHOOSE(AND(AO288&lt;&gt;{11,12,13})*MIN(4,MOD(AO288,10))+1,"th","st","nd","rd","th")</f>
        <v>98th</v>
      </c>
      <c r="AQ288" s="77">
        <v>2.02</v>
      </c>
      <c r="AR288" s="36">
        <v>50542.262000000002</v>
      </c>
      <c r="AS288" s="29">
        <f t="shared" si="58"/>
        <v>99</v>
      </c>
      <c r="AT288" s="38" t="str">
        <f t="array" ref="AT288">AS288&amp;CHOOSE(AND(AS288&lt;&gt;{11,12,13})*MIN(4,MOD(AS288,10))+1,"th","st","nd","rd","th")</f>
        <v>99th</v>
      </c>
      <c r="AU288" s="40">
        <f t="shared" si="59"/>
        <v>1.7284826729554156E-2</v>
      </c>
    </row>
    <row r="289" spans="1:47" x14ac:dyDescent="0.25">
      <c r="A289" s="7">
        <v>113364403</v>
      </c>
      <c r="B289" s="8" t="s">
        <v>388</v>
      </c>
      <c r="C289" s="8" t="s">
        <v>222</v>
      </c>
      <c r="D289" s="27">
        <v>63726</v>
      </c>
      <c r="E289" s="29">
        <f t="shared" si="48"/>
        <v>77</v>
      </c>
      <c r="F289" s="38" t="str">
        <f t="array" ref="F289">E289&amp;CHOOSE(AND(E289&lt;&gt;{11,12,13})*MIN(4,MOD(E289,10))+1,"th","st","nd","rd","th")</f>
        <v>77th</v>
      </c>
      <c r="G289" s="29">
        <v>9628</v>
      </c>
      <c r="H289" s="30">
        <v>0.83350000000000002</v>
      </c>
      <c r="I289" s="31">
        <v>0.53810000000000002</v>
      </c>
      <c r="J289" s="94">
        <f t="shared" si="49"/>
        <v>249</v>
      </c>
      <c r="K289" s="33">
        <v>0</v>
      </c>
      <c r="L289" s="34">
        <v>5.3199999999999997E-2</v>
      </c>
      <c r="M289" s="29">
        <f t="shared" si="50"/>
        <v>12</v>
      </c>
      <c r="N289" s="38" t="str">
        <f t="array" ref="N289">M289&amp;CHOOSE(AND(M289&lt;&gt;{11,12,13})*MIN(4,MOD(M289,10))+1,"th","st","nd","rd","th")</f>
        <v>12th</v>
      </c>
      <c r="O289" s="34">
        <v>0.1075</v>
      </c>
      <c r="P289" s="29">
        <f t="shared" si="51"/>
        <v>17</v>
      </c>
      <c r="Q289" s="38" t="str">
        <f t="array" ref="Q289">P289&amp;CHOOSE(AND(P289&lt;&gt;{11,12,13})*MIN(4,MOD(P289,10))+1,"th","st","nd","rd","th")</f>
        <v>17th</v>
      </c>
      <c r="R289" s="35">
        <v>95.489000000000004</v>
      </c>
      <c r="S289" s="35">
        <v>96.477000000000004</v>
      </c>
      <c r="T289" s="35">
        <v>0</v>
      </c>
      <c r="U289" s="35">
        <v>191.96600000000001</v>
      </c>
      <c r="V289" s="36">
        <v>76.991</v>
      </c>
      <c r="W289" s="220">
        <f t="shared" si="52"/>
        <v>2.5736414932876931E-2</v>
      </c>
      <c r="X289" s="29">
        <f t="shared" si="53"/>
        <v>49</v>
      </c>
      <c r="Y289" s="38" t="str">
        <f t="array" ref="Y289">X289&amp;CHOOSE(AND(X289&lt;&gt;{11,12,13})*MIN(4,MOD(X289,10))+1,"th","st","nd","rd","th")</f>
        <v>49th</v>
      </c>
      <c r="Z289" s="37">
        <v>15.398</v>
      </c>
      <c r="AA289" s="28">
        <v>28</v>
      </c>
      <c r="AB289" s="221">
        <f t="shared" si="54"/>
        <v>9.3597903406963685E-3</v>
      </c>
      <c r="AC289" s="29">
        <f t="shared" si="55"/>
        <v>68</v>
      </c>
      <c r="AD289" s="38" t="str">
        <f t="array" ref="AD289">AC289&amp;CHOOSE(AND(AC289&lt;&gt;{11,12,13})*MIN(4,MOD(AC289,10))+1,"th","st","nd","rd","th")</f>
        <v>68th</v>
      </c>
      <c r="AE289" s="37">
        <v>16.8</v>
      </c>
      <c r="AF289" s="38">
        <v>2991.52</v>
      </c>
      <c r="AG289" s="38">
        <v>3017.8029999999999</v>
      </c>
      <c r="AH289" s="38">
        <v>2990.9409999999998</v>
      </c>
      <c r="AI289" s="38">
        <v>3000.0880000000002</v>
      </c>
      <c r="AJ289" s="29">
        <f t="shared" si="56"/>
        <v>64</v>
      </c>
      <c r="AK289" s="38" t="str">
        <f t="array" ref="AK289">AJ289&amp;CHOOSE(AND(AJ289&lt;&gt;{11,12,13})*MIN(4,MOD(AJ289,10))+1,"th","st","nd","rd","th")</f>
        <v>64th</v>
      </c>
      <c r="AL289" s="38">
        <v>224.16399999999999</v>
      </c>
      <c r="AM289" s="38">
        <v>224.16399999999999</v>
      </c>
      <c r="AN289" s="38">
        <v>3224.252</v>
      </c>
      <c r="AO289" s="29">
        <f t="shared" si="57"/>
        <v>62</v>
      </c>
      <c r="AP289" s="38" t="str">
        <f t="array" ref="AP289">AO289&amp;CHOOSE(AND(AO289&lt;&gt;{11,12,13})*MIN(4,MOD(AO289,10))+1,"th","st","nd","rd","th")</f>
        <v>62nd</v>
      </c>
      <c r="AQ289" s="77">
        <v>0.96</v>
      </c>
      <c r="AR289" s="36">
        <v>2579.9169999999999</v>
      </c>
      <c r="AS289" s="29">
        <f t="shared" si="58"/>
        <v>50</v>
      </c>
      <c r="AT289" s="38" t="str">
        <f t="array" ref="AT289">AS289&amp;CHOOSE(AND(AS289&lt;&gt;{11,12,13})*MIN(4,MOD(AS289,10))+1,"th","st","nd","rd","th")</f>
        <v>50th</v>
      </c>
      <c r="AU289" s="40">
        <f t="shared" si="59"/>
        <v>8.822996153522208E-4</v>
      </c>
    </row>
    <row r="290" spans="1:47" x14ac:dyDescent="0.25">
      <c r="A290" s="7">
        <v>113364503</v>
      </c>
      <c r="B290" s="8" t="s">
        <v>389</v>
      </c>
      <c r="C290" s="8" t="s">
        <v>222</v>
      </c>
      <c r="D290" s="27">
        <v>67796</v>
      </c>
      <c r="E290" s="29">
        <f t="shared" si="48"/>
        <v>84</v>
      </c>
      <c r="F290" s="38" t="str">
        <f t="array" ref="F290">E290&amp;CHOOSE(AND(E290&lt;&gt;{11,12,13})*MIN(4,MOD(E290,10))+1,"th","st","nd","rd","th")</f>
        <v>84th</v>
      </c>
      <c r="G290" s="29">
        <v>15275</v>
      </c>
      <c r="H290" s="30">
        <v>0.78349999999999997</v>
      </c>
      <c r="I290" s="31">
        <v>-0.77600000000000002</v>
      </c>
      <c r="J290" s="94">
        <f t="shared" si="49"/>
        <v>425</v>
      </c>
      <c r="K290" s="33">
        <v>0</v>
      </c>
      <c r="L290" s="34">
        <v>8.6800000000000002E-2</v>
      </c>
      <c r="M290" s="29">
        <f t="shared" si="50"/>
        <v>26</v>
      </c>
      <c r="N290" s="38" t="str">
        <f t="array" ref="N290">M290&amp;CHOOSE(AND(M290&lt;&gt;{11,12,13})*MIN(4,MOD(M290,10))+1,"th","st","nd","rd","th")</f>
        <v>26th</v>
      </c>
      <c r="O290" s="34">
        <v>0.14180000000000001</v>
      </c>
      <c r="P290" s="29">
        <f t="shared" si="51"/>
        <v>34</v>
      </c>
      <c r="Q290" s="38" t="str">
        <f t="array" ref="Q290">P290&amp;CHOOSE(AND(P290&lt;&gt;{11,12,13})*MIN(4,MOD(P290,10))+1,"th","st","nd","rd","th")</f>
        <v>34th</v>
      </c>
      <c r="R290" s="35">
        <v>305.79300000000001</v>
      </c>
      <c r="S290" s="35">
        <v>249.77799999999999</v>
      </c>
      <c r="T290" s="35">
        <v>0</v>
      </c>
      <c r="U290" s="35">
        <v>555.57100000000003</v>
      </c>
      <c r="V290" s="36">
        <v>112.57599999999999</v>
      </c>
      <c r="W290" s="220">
        <f t="shared" si="52"/>
        <v>1.9172951858989151E-2</v>
      </c>
      <c r="X290" s="29">
        <f t="shared" si="53"/>
        <v>30</v>
      </c>
      <c r="Y290" s="38" t="str">
        <f t="array" ref="Y290">X290&amp;CHOOSE(AND(X290&lt;&gt;{11,12,13})*MIN(4,MOD(X290,10))+1,"th","st","nd","rd","th")</f>
        <v>30th</v>
      </c>
      <c r="Z290" s="37">
        <v>22.515000000000001</v>
      </c>
      <c r="AA290" s="28">
        <v>176</v>
      </c>
      <c r="AB290" s="221">
        <f t="shared" si="54"/>
        <v>2.9974768398078552E-2</v>
      </c>
      <c r="AC290" s="29">
        <f t="shared" si="55"/>
        <v>90</v>
      </c>
      <c r="AD290" s="38" t="str">
        <f t="array" ref="AD290">AC290&amp;CHOOSE(AND(AC290&lt;&gt;{11,12,13})*MIN(4,MOD(AC290,10))+1,"th","st","nd","rd","th")</f>
        <v>90th</v>
      </c>
      <c r="AE290" s="37">
        <v>105.6</v>
      </c>
      <c r="AF290" s="38">
        <v>5871.6049999999996</v>
      </c>
      <c r="AG290" s="38">
        <v>5762.7420000000002</v>
      </c>
      <c r="AH290" s="38">
        <v>5775.4889999999996</v>
      </c>
      <c r="AI290" s="38">
        <v>5803.2790000000005</v>
      </c>
      <c r="AJ290" s="29">
        <f t="shared" si="56"/>
        <v>89</v>
      </c>
      <c r="AK290" s="38" t="str">
        <f t="array" ref="AK290">AJ290&amp;CHOOSE(AND(AJ290&lt;&gt;{11,12,13})*MIN(4,MOD(AJ290,10))+1,"th","st","nd","rd","th")</f>
        <v>89th</v>
      </c>
      <c r="AL290" s="38">
        <v>683.68600000000004</v>
      </c>
      <c r="AM290" s="38">
        <v>683.68600000000004</v>
      </c>
      <c r="AN290" s="38">
        <v>6486.9650000000001</v>
      </c>
      <c r="AO290" s="29">
        <f t="shared" si="57"/>
        <v>88</v>
      </c>
      <c r="AP290" s="38" t="str">
        <f t="array" ref="AP290">AO290&amp;CHOOSE(AND(AO290&lt;&gt;{11,12,13})*MIN(4,MOD(AO290,10))+1,"th","st","nd","rd","th")</f>
        <v>88th</v>
      </c>
      <c r="AQ290" s="77">
        <v>1.28</v>
      </c>
      <c r="AR290" s="36">
        <v>6505.6469999999999</v>
      </c>
      <c r="AS290" s="29">
        <f t="shared" si="58"/>
        <v>87</v>
      </c>
      <c r="AT290" s="38" t="str">
        <f t="array" ref="AT290">AS290&amp;CHOOSE(AND(AS290&lt;&gt;{11,12,13})*MIN(4,MOD(AS290,10))+1,"th","st","nd","rd","th")</f>
        <v>87th</v>
      </c>
      <c r="AU290" s="40">
        <f t="shared" si="59"/>
        <v>2.2248505846185476E-3</v>
      </c>
    </row>
    <row r="291" spans="1:47" x14ac:dyDescent="0.25">
      <c r="A291" s="7">
        <v>113365203</v>
      </c>
      <c r="B291" s="8" t="s">
        <v>478</v>
      </c>
      <c r="C291" s="8" t="s">
        <v>222</v>
      </c>
      <c r="D291" s="27">
        <v>59244</v>
      </c>
      <c r="E291" s="29">
        <f t="shared" si="48"/>
        <v>69</v>
      </c>
      <c r="F291" s="38" t="str">
        <f t="array" ref="F291">E291&amp;CHOOSE(AND(E291&lt;&gt;{11,12,13})*MIN(4,MOD(E291,10))+1,"th","st","nd","rd","th")</f>
        <v>69th</v>
      </c>
      <c r="G291" s="29">
        <v>15775</v>
      </c>
      <c r="H291" s="30">
        <v>0.89649999999999996</v>
      </c>
      <c r="I291" s="31">
        <v>0.3145</v>
      </c>
      <c r="J291" s="94">
        <f t="shared" si="49"/>
        <v>306</v>
      </c>
      <c r="K291" s="33">
        <v>0</v>
      </c>
      <c r="L291" s="34">
        <v>6.5500000000000003E-2</v>
      </c>
      <c r="M291" s="29">
        <f t="shared" si="50"/>
        <v>19</v>
      </c>
      <c r="N291" s="38" t="str">
        <f t="array" ref="N291">M291&amp;CHOOSE(AND(M291&lt;&gt;{11,12,13})*MIN(4,MOD(M291,10))+1,"th","st","nd","rd","th")</f>
        <v>19th</v>
      </c>
      <c r="O291" s="34">
        <v>0.2014</v>
      </c>
      <c r="P291" s="29">
        <f t="shared" si="51"/>
        <v>61</v>
      </c>
      <c r="Q291" s="38" t="str">
        <f t="array" ref="Q291">P291&amp;CHOOSE(AND(P291&lt;&gt;{11,12,13})*MIN(4,MOD(P291,10))+1,"th","st","nd","rd","th")</f>
        <v>61st</v>
      </c>
      <c r="R291" s="35">
        <v>201.08099999999999</v>
      </c>
      <c r="S291" s="35">
        <v>309.14299999999997</v>
      </c>
      <c r="T291" s="35">
        <v>0</v>
      </c>
      <c r="U291" s="35">
        <v>510.22399999999999</v>
      </c>
      <c r="V291" s="36">
        <v>98.215000000000003</v>
      </c>
      <c r="W291" s="220">
        <f t="shared" si="52"/>
        <v>1.9195502918658482E-2</v>
      </c>
      <c r="X291" s="29">
        <f t="shared" si="53"/>
        <v>30</v>
      </c>
      <c r="Y291" s="38" t="str">
        <f t="array" ref="Y291">X291&amp;CHOOSE(AND(X291&lt;&gt;{11,12,13})*MIN(4,MOD(X291,10))+1,"th","st","nd","rd","th")</f>
        <v>30th</v>
      </c>
      <c r="Z291" s="37">
        <v>19.643000000000001</v>
      </c>
      <c r="AA291" s="28">
        <v>76</v>
      </c>
      <c r="AB291" s="221">
        <f t="shared" si="54"/>
        <v>1.4853721140539069E-2</v>
      </c>
      <c r="AC291" s="29">
        <f t="shared" si="55"/>
        <v>78</v>
      </c>
      <c r="AD291" s="38" t="str">
        <f t="array" ref="AD291">AC291&amp;CHOOSE(AND(AC291&lt;&gt;{11,12,13})*MIN(4,MOD(AC291,10))+1,"th","st","nd","rd","th")</f>
        <v>78th</v>
      </c>
      <c r="AE291" s="37">
        <v>45.6</v>
      </c>
      <c r="AF291" s="38">
        <v>5116.5630000000001</v>
      </c>
      <c r="AG291" s="38">
        <v>5142.2860000000001</v>
      </c>
      <c r="AH291" s="38">
        <v>5127.0739999999996</v>
      </c>
      <c r="AI291" s="38">
        <v>5128.6409999999996</v>
      </c>
      <c r="AJ291" s="29">
        <f t="shared" si="56"/>
        <v>86</v>
      </c>
      <c r="AK291" s="38" t="str">
        <f t="array" ref="AK291">AJ291&amp;CHOOSE(AND(AJ291&lt;&gt;{11,12,13})*MIN(4,MOD(AJ291,10))+1,"th","st","nd","rd","th")</f>
        <v>86th</v>
      </c>
      <c r="AL291" s="38">
        <v>575.46699999999998</v>
      </c>
      <c r="AM291" s="38">
        <v>575.46699999999998</v>
      </c>
      <c r="AN291" s="38">
        <v>5704.1080000000002</v>
      </c>
      <c r="AO291" s="29">
        <f t="shared" si="57"/>
        <v>85</v>
      </c>
      <c r="AP291" s="38" t="str">
        <f t="array" ref="AP291">AO291&amp;CHOOSE(AND(AO291&lt;&gt;{11,12,13})*MIN(4,MOD(AO291,10))+1,"th","st","nd","rd","th")</f>
        <v>85th</v>
      </c>
      <c r="AQ291" s="77">
        <v>1.02</v>
      </c>
      <c r="AR291" s="36">
        <v>5216.0069999999996</v>
      </c>
      <c r="AS291" s="29">
        <f t="shared" si="58"/>
        <v>81</v>
      </c>
      <c r="AT291" s="38" t="str">
        <f t="array" ref="AT291">AS291&amp;CHOOSE(AND(AS291&lt;&gt;{11,12,13})*MIN(4,MOD(AS291,10))+1,"th","st","nd","rd","th")</f>
        <v>81st</v>
      </c>
      <c r="AU291" s="40">
        <f t="shared" si="59"/>
        <v>1.7838096999920892E-3</v>
      </c>
    </row>
    <row r="292" spans="1:47" x14ac:dyDescent="0.25">
      <c r="A292" s="7">
        <v>113365303</v>
      </c>
      <c r="B292" s="8" t="s">
        <v>486</v>
      </c>
      <c r="C292" s="8" t="s">
        <v>222</v>
      </c>
      <c r="D292" s="27">
        <v>58486</v>
      </c>
      <c r="E292" s="29">
        <f t="shared" si="48"/>
        <v>67</v>
      </c>
      <c r="F292" s="38" t="str">
        <f t="array" ref="F292">E292&amp;CHOOSE(AND(E292&lt;&gt;{11,12,13})*MIN(4,MOD(E292,10))+1,"th","st","nd","rd","th")</f>
        <v>67th</v>
      </c>
      <c r="G292" s="29">
        <v>6414</v>
      </c>
      <c r="H292" s="30">
        <v>0.90820000000000001</v>
      </c>
      <c r="I292" s="31">
        <v>0.7359</v>
      </c>
      <c r="J292" s="94">
        <f t="shared" si="49"/>
        <v>161</v>
      </c>
      <c r="K292" s="33">
        <v>0</v>
      </c>
      <c r="L292" s="34">
        <v>9.1200000000000003E-2</v>
      </c>
      <c r="M292" s="29">
        <f t="shared" si="50"/>
        <v>28</v>
      </c>
      <c r="N292" s="38" t="str">
        <f t="array" ref="N292">M292&amp;CHOOSE(AND(M292&lt;&gt;{11,12,13})*MIN(4,MOD(M292,10))+1,"th","st","nd","rd","th")</f>
        <v>28th</v>
      </c>
      <c r="O292" s="34">
        <v>0.2636</v>
      </c>
      <c r="P292" s="29">
        <f t="shared" si="51"/>
        <v>88</v>
      </c>
      <c r="Q292" s="38" t="str">
        <f t="array" ref="Q292">P292&amp;CHOOSE(AND(P292&lt;&gt;{11,12,13})*MIN(4,MOD(P292,10))+1,"th","st","nd","rd","th")</f>
        <v>88th</v>
      </c>
      <c r="R292" s="35">
        <v>93.774000000000001</v>
      </c>
      <c r="S292" s="35">
        <v>135.51900000000001</v>
      </c>
      <c r="T292" s="35">
        <v>0</v>
      </c>
      <c r="U292" s="35">
        <v>229.29300000000001</v>
      </c>
      <c r="V292" s="36">
        <v>53.811999999999998</v>
      </c>
      <c r="W292" s="220">
        <f t="shared" si="52"/>
        <v>3.140106202952675E-2</v>
      </c>
      <c r="X292" s="29">
        <f t="shared" si="53"/>
        <v>65</v>
      </c>
      <c r="Y292" s="38" t="str">
        <f t="array" ref="Y292">X292&amp;CHOOSE(AND(X292&lt;&gt;{11,12,13})*MIN(4,MOD(X292,10))+1,"th","st","nd","rd","th")</f>
        <v>65th</v>
      </c>
      <c r="Z292" s="37">
        <v>10.762</v>
      </c>
      <c r="AA292" s="28">
        <v>27</v>
      </c>
      <c r="AB292" s="221">
        <f t="shared" si="54"/>
        <v>1.5755383089222152E-2</v>
      </c>
      <c r="AC292" s="29">
        <f t="shared" si="55"/>
        <v>79</v>
      </c>
      <c r="AD292" s="38" t="str">
        <f t="array" ref="AD292">AC292&amp;CHOOSE(AND(AC292&lt;&gt;{11,12,13})*MIN(4,MOD(AC292,10))+1,"th","st","nd","rd","th")</f>
        <v>79th</v>
      </c>
      <c r="AE292" s="37">
        <v>16.2</v>
      </c>
      <c r="AF292" s="38">
        <v>1713.7</v>
      </c>
      <c r="AG292" s="38">
        <v>1752.86</v>
      </c>
      <c r="AH292" s="38">
        <v>1747.3779999999999</v>
      </c>
      <c r="AI292" s="38">
        <v>1737.979</v>
      </c>
      <c r="AJ292" s="29">
        <f t="shared" si="56"/>
        <v>39</v>
      </c>
      <c r="AK292" s="38" t="str">
        <f t="array" ref="AK292">AJ292&amp;CHOOSE(AND(AJ292&lt;&gt;{11,12,13})*MIN(4,MOD(AJ292,10))+1,"th","st","nd","rd","th")</f>
        <v>39th</v>
      </c>
      <c r="AL292" s="38">
        <v>256.255</v>
      </c>
      <c r="AM292" s="38">
        <v>256.255</v>
      </c>
      <c r="AN292" s="38">
        <v>1994.2339999999999</v>
      </c>
      <c r="AO292" s="29">
        <f t="shared" si="57"/>
        <v>38</v>
      </c>
      <c r="AP292" s="38" t="str">
        <f t="array" ref="AP292">AO292&amp;CHOOSE(AND(AO292&lt;&gt;{11,12,13})*MIN(4,MOD(AO292,10))+1,"th","st","nd","rd","th")</f>
        <v>38th</v>
      </c>
      <c r="AQ292" s="77">
        <v>1.06</v>
      </c>
      <c r="AR292" s="36">
        <v>1919.8330000000001</v>
      </c>
      <c r="AS292" s="29">
        <f t="shared" si="58"/>
        <v>33</v>
      </c>
      <c r="AT292" s="38" t="str">
        <f t="array" ref="AT292">AS292&amp;CHOOSE(AND(AS292&lt;&gt;{11,12,13})*MIN(4,MOD(AS292,10))+1,"th","st","nd","rd","th")</f>
        <v>33rd</v>
      </c>
      <c r="AU292" s="40">
        <f t="shared" si="59"/>
        <v>6.565590743580124E-4</v>
      </c>
    </row>
    <row r="293" spans="1:47" x14ac:dyDescent="0.25">
      <c r="A293" s="7">
        <v>113367003</v>
      </c>
      <c r="B293" s="8" t="s">
        <v>547</v>
      </c>
      <c r="C293" s="8" t="s">
        <v>222</v>
      </c>
      <c r="D293" s="27">
        <v>55006</v>
      </c>
      <c r="E293" s="29">
        <f t="shared" si="48"/>
        <v>60</v>
      </c>
      <c r="F293" s="38" t="str">
        <f t="array" ref="F293">E293&amp;CHOOSE(AND(E293&lt;&gt;{11,12,13})*MIN(4,MOD(E293,10))+1,"th","st","nd","rd","th")</f>
        <v>60th</v>
      </c>
      <c r="G293" s="29">
        <v>10947</v>
      </c>
      <c r="H293" s="30">
        <v>0.96560000000000001</v>
      </c>
      <c r="I293" s="31">
        <v>0.57669999999999999</v>
      </c>
      <c r="J293" s="94">
        <f t="shared" si="49"/>
        <v>234</v>
      </c>
      <c r="K293" s="33">
        <v>0</v>
      </c>
      <c r="L293" s="34">
        <v>0.1203</v>
      </c>
      <c r="M293" s="29">
        <f t="shared" si="50"/>
        <v>40</v>
      </c>
      <c r="N293" s="38" t="str">
        <f t="array" ref="N293">M293&amp;CHOOSE(AND(M293&lt;&gt;{11,12,13})*MIN(4,MOD(M293,10))+1,"th","st","nd","rd","th")</f>
        <v>40th</v>
      </c>
      <c r="O293" s="34">
        <v>0.2873</v>
      </c>
      <c r="P293" s="29">
        <f t="shared" si="51"/>
        <v>94</v>
      </c>
      <c r="Q293" s="38" t="str">
        <f t="array" ref="Q293">P293&amp;CHOOSE(AND(P293&lt;&gt;{11,12,13})*MIN(4,MOD(P293,10))+1,"th","st","nd","rd","th")</f>
        <v>94th</v>
      </c>
      <c r="R293" s="35">
        <v>262.267</v>
      </c>
      <c r="S293" s="35">
        <v>313.173</v>
      </c>
      <c r="T293" s="35">
        <v>0</v>
      </c>
      <c r="U293" s="35">
        <v>575.44000000000005</v>
      </c>
      <c r="V293" s="36">
        <v>81.156999999999996</v>
      </c>
      <c r="W293" s="220">
        <f t="shared" si="52"/>
        <v>2.2335653765854467E-2</v>
      </c>
      <c r="X293" s="29">
        <f t="shared" si="53"/>
        <v>40</v>
      </c>
      <c r="Y293" s="38" t="str">
        <f t="array" ref="Y293">X293&amp;CHOOSE(AND(X293&lt;&gt;{11,12,13})*MIN(4,MOD(X293,10))+1,"th","st","nd","rd","th")</f>
        <v>40th</v>
      </c>
      <c r="Z293" s="37">
        <v>16.231000000000002</v>
      </c>
      <c r="AA293" s="28">
        <v>49</v>
      </c>
      <c r="AB293" s="221">
        <f t="shared" si="54"/>
        <v>1.3485553119593739E-2</v>
      </c>
      <c r="AC293" s="29">
        <f t="shared" si="55"/>
        <v>76</v>
      </c>
      <c r="AD293" s="38" t="str">
        <f t="array" ref="AD293">AC293&amp;CHOOSE(AND(AC293&lt;&gt;{11,12,13})*MIN(4,MOD(AC293,10))+1,"th","st","nd","rd","th")</f>
        <v>76th</v>
      </c>
      <c r="AE293" s="37">
        <v>29.4</v>
      </c>
      <c r="AF293" s="38">
        <v>3633.518</v>
      </c>
      <c r="AG293" s="38">
        <v>3676.27</v>
      </c>
      <c r="AH293" s="38">
        <v>3717.2539999999999</v>
      </c>
      <c r="AI293" s="38">
        <v>3675.681</v>
      </c>
      <c r="AJ293" s="29">
        <f t="shared" si="56"/>
        <v>74</v>
      </c>
      <c r="AK293" s="38" t="str">
        <f t="array" ref="AK293">AJ293&amp;CHOOSE(AND(AJ293&lt;&gt;{11,12,13})*MIN(4,MOD(AJ293,10))+1,"th","st","nd","rd","th")</f>
        <v>74th</v>
      </c>
      <c r="AL293" s="38">
        <v>621.07100000000003</v>
      </c>
      <c r="AM293" s="38">
        <v>621.07100000000003</v>
      </c>
      <c r="AN293" s="38">
        <v>4296.7520000000004</v>
      </c>
      <c r="AO293" s="29">
        <f t="shared" si="57"/>
        <v>75</v>
      </c>
      <c r="AP293" s="38" t="str">
        <f t="array" ref="AP293">AO293&amp;CHOOSE(AND(AO293&lt;&gt;{11,12,13})*MIN(4,MOD(AO293,10))+1,"th","st","nd","rd","th")</f>
        <v>75th</v>
      </c>
      <c r="AQ293" s="77">
        <v>0.97</v>
      </c>
      <c r="AR293" s="36">
        <v>4024.4749999999999</v>
      </c>
      <c r="AS293" s="29">
        <f t="shared" si="58"/>
        <v>72</v>
      </c>
      <c r="AT293" s="38" t="str">
        <f t="array" ref="AT293">AS293&amp;CHOOSE(AND(AS293&lt;&gt;{11,12,13})*MIN(4,MOD(AS293,10))+1,"th","st","nd","rd","th")</f>
        <v>72nd</v>
      </c>
      <c r="AU293" s="40">
        <f t="shared" si="59"/>
        <v>1.3763205345344942E-3</v>
      </c>
    </row>
    <row r="294" spans="1:47" x14ac:dyDescent="0.25">
      <c r="A294" s="7">
        <v>113369003</v>
      </c>
      <c r="B294" s="8" t="s">
        <v>618</v>
      </c>
      <c r="C294" s="8" t="s">
        <v>222</v>
      </c>
      <c r="D294" s="27">
        <v>64079</v>
      </c>
      <c r="E294" s="29">
        <f t="shared" si="48"/>
        <v>78</v>
      </c>
      <c r="F294" s="38" t="str">
        <f t="array" ref="F294">E294&amp;CHOOSE(AND(E294&lt;&gt;{11,12,13})*MIN(4,MOD(E294,10))+1,"th","st","nd","rd","th")</f>
        <v>78th</v>
      </c>
      <c r="G294" s="29">
        <v>11749</v>
      </c>
      <c r="H294" s="30">
        <v>0.82889999999999997</v>
      </c>
      <c r="I294" s="31">
        <v>6.1600000000000002E-2</v>
      </c>
      <c r="J294" s="94">
        <f t="shared" si="49"/>
        <v>348</v>
      </c>
      <c r="K294" s="33">
        <v>0</v>
      </c>
      <c r="L294" s="34">
        <v>8.0100000000000005E-2</v>
      </c>
      <c r="M294" s="29">
        <f t="shared" si="50"/>
        <v>25</v>
      </c>
      <c r="N294" s="38" t="str">
        <f t="array" ref="N294">M294&amp;CHOOSE(AND(M294&lt;&gt;{11,12,13})*MIN(4,MOD(M294,10))+1,"th","st","nd","rd","th")</f>
        <v>25th</v>
      </c>
      <c r="O294" s="34">
        <v>0.19120000000000001</v>
      </c>
      <c r="P294" s="29">
        <f t="shared" si="51"/>
        <v>55</v>
      </c>
      <c r="Q294" s="38" t="str">
        <f t="array" ref="Q294">P294&amp;CHOOSE(AND(P294&lt;&gt;{11,12,13})*MIN(4,MOD(P294,10))+1,"th","st","nd","rd","th")</f>
        <v>55th</v>
      </c>
      <c r="R294" s="35">
        <v>200.71899999999999</v>
      </c>
      <c r="S294" s="35">
        <v>239.559</v>
      </c>
      <c r="T294" s="35">
        <v>0</v>
      </c>
      <c r="U294" s="35">
        <v>440.27800000000002</v>
      </c>
      <c r="V294" s="36">
        <v>71.444999999999993</v>
      </c>
      <c r="W294" s="220">
        <f t="shared" si="52"/>
        <v>1.7106756504374557E-2</v>
      </c>
      <c r="X294" s="29">
        <f t="shared" si="53"/>
        <v>24</v>
      </c>
      <c r="Y294" s="38" t="str">
        <f t="array" ref="Y294">X294&amp;CHOOSE(AND(X294&lt;&gt;{11,12,13})*MIN(4,MOD(X294,10))+1,"th","st","nd","rd","th")</f>
        <v>24th</v>
      </c>
      <c r="Z294" s="37">
        <v>14.289</v>
      </c>
      <c r="AA294" s="28">
        <v>54</v>
      </c>
      <c r="AB294" s="221">
        <f t="shared" si="54"/>
        <v>1.292973407846912E-2</v>
      </c>
      <c r="AC294" s="29">
        <f t="shared" si="55"/>
        <v>75</v>
      </c>
      <c r="AD294" s="38" t="str">
        <f t="array" ref="AD294">AC294&amp;CHOOSE(AND(AC294&lt;&gt;{11,12,13})*MIN(4,MOD(AC294,10))+1,"th","st","nd","rd","th")</f>
        <v>75th</v>
      </c>
      <c r="AE294" s="37">
        <v>32.4</v>
      </c>
      <c r="AF294" s="38">
        <v>4176.42</v>
      </c>
      <c r="AG294" s="38">
        <v>4297.4809999999998</v>
      </c>
      <c r="AH294" s="38">
        <v>4370.6869999999999</v>
      </c>
      <c r="AI294" s="38">
        <v>4281.5290000000005</v>
      </c>
      <c r="AJ294" s="29">
        <f t="shared" si="56"/>
        <v>80</v>
      </c>
      <c r="AK294" s="38" t="str">
        <f t="array" ref="AK294">AJ294&amp;CHOOSE(AND(AJ294&lt;&gt;{11,12,13})*MIN(4,MOD(AJ294,10))+1,"th","st","nd","rd","th")</f>
        <v>80th</v>
      </c>
      <c r="AL294" s="38">
        <v>486.96699999999998</v>
      </c>
      <c r="AM294" s="38">
        <v>486.96699999999998</v>
      </c>
      <c r="AN294" s="38">
        <v>4768.4960000000001</v>
      </c>
      <c r="AO294" s="29">
        <f t="shared" si="57"/>
        <v>80</v>
      </c>
      <c r="AP294" s="38" t="str">
        <f t="array" ref="AP294">AO294&amp;CHOOSE(AND(AO294&lt;&gt;{11,12,13})*MIN(4,MOD(AO294,10))+1,"th","st","nd","rd","th")</f>
        <v>80th</v>
      </c>
      <c r="AQ294" s="77">
        <v>1.1299999999999999</v>
      </c>
      <c r="AR294" s="36">
        <v>4466.4449999999997</v>
      </c>
      <c r="AS294" s="29">
        <f t="shared" si="58"/>
        <v>76</v>
      </c>
      <c r="AT294" s="38" t="str">
        <f t="array" ref="AT294">AS294&amp;CHOOSE(AND(AS294&lt;&gt;{11,12,13})*MIN(4,MOD(AS294,10))+1,"th","st","nd","rd","th")</f>
        <v>76th</v>
      </c>
      <c r="AU294" s="40">
        <f t="shared" si="59"/>
        <v>1.5274687927913377E-3</v>
      </c>
    </row>
    <row r="295" spans="1:47" x14ac:dyDescent="0.25">
      <c r="A295" s="7">
        <v>104372003</v>
      </c>
      <c r="B295" s="8" t="s">
        <v>278</v>
      </c>
      <c r="C295" s="8" t="s">
        <v>279</v>
      </c>
      <c r="D295" s="27">
        <v>43610</v>
      </c>
      <c r="E295" s="29">
        <f t="shared" si="48"/>
        <v>24</v>
      </c>
      <c r="F295" s="38" t="str">
        <f t="array" ref="F295">E295&amp;CHOOSE(AND(E295&lt;&gt;{11,12,13})*MIN(4,MOD(E295,10))+1,"th","st","nd","rd","th")</f>
        <v>24th</v>
      </c>
      <c r="G295" s="29">
        <v>5895</v>
      </c>
      <c r="H295" s="30">
        <v>1.218</v>
      </c>
      <c r="I295" s="31">
        <v>0.56169999999999998</v>
      </c>
      <c r="J295" s="94">
        <f t="shared" si="49"/>
        <v>242</v>
      </c>
      <c r="K295" s="33">
        <v>0</v>
      </c>
      <c r="L295" s="34">
        <v>0.1852</v>
      </c>
      <c r="M295" s="29">
        <f t="shared" si="50"/>
        <v>65</v>
      </c>
      <c r="N295" s="38" t="str">
        <f t="array" ref="N295">M295&amp;CHOOSE(AND(M295&lt;&gt;{11,12,13})*MIN(4,MOD(M295,10))+1,"th","st","nd","rd","th")</f>
        <v>65th</v>
      </c>
      <c r="O295" s="34">
        <v>0.23669999999999999</v>
      </c>
      <c r="P295" s="29">
        <f t="shared" si="51"/>
        <v>76</v>
      </c>
      <c r="Q295" s="38" t="str">
        <f t="array" ref="Q295">P295&amp;CHOOSE(AND(P295&lt;&gt;{11,12,13})*MIN(4,MOD(P295,10))+1,"th","st","nd","rd","th")</f>
        <v>76th</v>
      </c>
      <c r="R295" s="35">
        <v>210.5</v>
      </c>
      <c r="S295" s="35">
        <v>134.518</v>
      </c>
      <c r="T295" s="35">
        <v>0</v>
      </c>
      <c r="U295" s="35">
        <v>345.01799999999997</v>
      </c>
      <c r="V295" s="36">
        <v>45.902999999999999</v>
      </c>
      <c r="W295" s="220">
        <f t="shared" si="52"/>
        <v>2.42315178126968E-2</v>
      </c>
      <c r="X295" s="29">
        <f t="shared" si="53"/>
        <v>45</v>
      </c>
      <c r="Y295" s="38" t="str">
        <f t="array" ref="Y295">X295&amp;CHOOSE(AND(X295&lt;&gt;{11,12,13})*MIN(4,MOD(X295,10))+1,"th","st","nd","rd","th")</f>
        <v>45th</v>
      </c>
      <c r="Z295" s="37">
        <v>9.1809999999999992</v>
      </c>
      <c r="AA295" s="28">
        <v>9</v>
      </c>
      <c r="AB295" s="221">
        <f t="shared" si="54"/>
        <v>4.7509674817391287E-3</v>
      </c>
      <c r="AC295" s="29">
        <f t="shared" si="55"/>
        <v>52</v>
      </c>
      <c r="AD295" s="38" t="str">
        <f t="array" ref="AD295">AC295&amp;CHOOSE(AND(AC295&lt;&gt;{11,12,13})*MIN(4,MOD(AC295,10))+1,"th","st","nd","rd","th")</f>
        <v>52nd</v>
      </c>
      <c r="AE295" s="37">
        <v>5.4</v>
      </c>
      <c r="AF295" s="38">
        <v>1894.3510000000001</v>
      </c>
      <c r="AG295" s="38">
        <v>1962.954</v>
      </c>
      <c r="AH295" s="38">
        <v>2036.75</v>
      </c>
      <c r="AI295" s="38">
        <v>1964.6849999999999</v>
      </c>
      <c r="AJ295" s="29">
        <f t="shared" si="56"/>
        <v>45</v>
      </c>
      <c r="AK295" s="38" t="str">
        <f t="array" ref="AK295">AJ295&amp;CHOOSE(AND(AJ295&lt;&gt;{11,12,13})*MIN(4,MOD(AJ295,10))+1,"th","st","nd","rd","th")</f>
        <v>45th</v>
      </c>
      <c r="AL295" s="38">
        <v>359.59899999999999</v>
      </c>
      <c r="AM295" s="38">
        <v>359.59899999999999</v>
      </c>
      <c r="AN295" s="38">
        <v>2324.2840000000001</v>
      </c>
      <c r="AO295" s="29">
        <f t="shared" si="57"/>
        <v>46</v>
      </c>
      <c r="AP295" s="38" t="str">
        <f t="array" ref="AP295">AO295&amp;CHOOSE(AND(AO295&lt;&gt;{11,12,13})*MIN(4,MOD(AO295,10))+1,"th","st","nd","rd","th")</f>
        <v>46th</v>
      </c>
      <c r="AQ295" s="77">
        <v>1.02</v>
      </c>
      <c r="AR295" s="36">
        <v>2887.5970000000002</v>
      </c>
      <c r="AS295" s="29">
        <f t="shared" si="58"/>
        <v>57</v>
      </c>
      <c r="AT295" s="38" t="str">
        <f t="array" ref="AT295">AS295&amp;CHOOSE(AND(AS295&lt;&gt;{11,12,13})*MIN(4,MOD(AS295,10))+1,"th","st","nd","rd","th")</f>
        <v>57th</v>
      </c>
      <c r="AU295" s="40">
        <f t="shared" si="59"/>
        <v>9.8752235920466711E-4</v>
      </c>
    </row>
    <row r="296" spans="1:47" x14ac:dyDescent="0.25">
      <c r="A296" s="7">
        <v>104374003</v>
      </c>
      <c r="B296" s="8" t="s">
        <v>372</v>
      </c>
      <c r="C296" s="8" t="s">
        <v>279</v>
      </c>
      <c r="D296" s="27">
        <v>54259</v>
      </c>
      <c r="E296" s="29">
        <f t="shared" si="48"/>
        <v>58</v>
      </c>
      <c r="F296" s="38" t="str">
        <f t="array" ref="F296">E296&amp;CHOOSE(AND(E296&lt;&gt;{11,12,13})*MIN(4,MOD(E296,10))+1,"th","st","nd","rd","th")</f>
        <v>58th</v>
      </c>
      <c r="G296" s="29">
        <v>3226</v>
      </c>
      <c r="H296" s="30">
        <v>0.97889999999999999</v>
      </c>
      <c r="I296" s="31">
        <v>0.78320000000000001</v>
      </c>
      <c r="J296" s="94">
        <f t="shared" si="49"/>
        <v>127</v>
      </c>
      <c r="K296" s="33">
        <v>42.360999999999997</v>
      </c>
      <c r="L296" s="34">
        <v>0.14360000000000001</v>
      </c>
      <c r="M296" s="29">
        <f t="shared" si="50"/>
        <v>48</v>
      </c>
      <c r="N296" s="38" t="str">
        <f t="array" ref="N296">M296&amp;CHOOSE(AND(M296&lt;&gt;{11,12,13})*MIN(4,MOD(M296,10))+1,"th","st","nd","rd","th")</f>
        <v>48th</v>
      </c>
      <c r="O296" s="34">
        <v>0.2094</v>
      </c>
      <c r="P296" s="29">
        <f t="shared" si="51"/>
        <v>64</v>
      </c>
      <c r="Q296" s="38" t="str">
        <f t="array" ref="Q296">P296&amp;CHOOSE(AND(P296&lt;&gt;{11,12,13})*MIN(4,MOD(P296,10))+1,"th","st","nd","rd","th")</f>
        <v>64th</v>
      </c>
      <c r="R296" s="35">
        <v>109.093</v>
      </c>
      <c r="S296" s="35">
        <v>79.540999999999997</v>
      </c>
      <c r="T296" s="35">
        <v>0</v>
      </c>
      <c r="U296" s="35">
        <v>188.63399999999999</v>
      </c>
      <c r="V296" s="36">
        <v>18.181000000000001</v>
      </c>
      <c r="W296" s="220">
        <f t="shared" si="52"/>
        <v>1.4359039971694187E-2</v>
      </c>
      <c r="X296" s="29">
        <f t="shared" si="53"/>
        <v>16</v>
      </c>
      <c r="Y296" s="38" t="str">
        <f t="array" ref="Y296">X296&amp;CHOOSE(AND(X296&lt;&gt;{11,12,13})*MIN(4,MOD(X296,10))+1,"th","st","nd","rd","th")</f>
        <v>16th</v>
      </c>
      <c r="Z296" s="37">
        <v>3.6360000000000001</v>
      </c>
      <c r="AA296" s="28">
        <v>0</v>
      </c>
      <c r="AB296" s="221">
        <f t="shared" si="54"/>
        <v>0</v>
      </c>
      <c r="AC296" s="29">
        <f t="shared" si="55"/>
        <v>1</v>
      </c>
      <c r="AD296" s="38" t="str">
        <f t="array" ref="AD296">AC296&amp;CHOOSE(AND(AC296&lt;&gt;{11,12,13})*MIN(4,MOD(AC296,10))+1,"th","st","nd","rd","th")</f>
        <v>1st</v>
      </c>
      <c r="AE296" s="37">
        <v>0</v>
      </c>
      <c r="AF296" s="38">
        <v>1266.171</v>
      </c>
      <c r="AG296" s="38">
        <v>1305.9680000000001</v>
      </c>
      <c r="AH296" s="38">
        <v>1331.3979999999999</v>
      </c>
      <c r="AI296" s="38">
        <v>1301.1790000000001</v>
      </c>
      <c r="AJ296" s="29">
        <f t="shared" si="56"/>
        <v>27</v>
      </c>
      <c r="AK296" s="38" t="str">
        <f t="array" ref="AK296">AJ296&amp;CHOOSE(AND(AJ296&lt;&gt;{11,12,13})*MIN(4,MOD(AJ296,10))+1,"th","st","nd","rd","th")</f>
        <v>27th</v>
      </c>
      <c r="AL296" s="38">
        <v>192.27</v>
      </c>
      <c r="AM296" s="38">
        <v>234.631</v>
      </c>
      <c r="AN296" s="38">
        <v>1535.81</v>
      </c>
      <c r="AO296" s="29">
        <f t="shared" si="57"/>
        <v>25</v>
      </c>
      <c r="AP296" s="38" t="str">
        <f t="array" ref="AP296">AO296&amp;CHOOSE(AND(AO296&lt;&gt;{11,12,13})*MIN(4,MOD(AO296,10))+1,"th","st","nd","rd","th")</f>
        <v>25th</v>
      </c>
      <c r="AQ296" s="77">
        <v>0.81</v>
      </c>
      <c r="AR296" s="36">
        <v>1217.758</v>
      </c>
      <c r="AS296" s="29">
        <f t="shared" si="58"/>
        <v>11</v>
      </c>
      <c r="AT296" s="38" t="str">
        <f t="array" ref="AT296">AS296&amp;CHOOSE(AND(AS296&lt;&gt;{11,12,13})*MIN(4,MOD(AS296,10))+1,"th","st","nd","rd","th")</f>
        <v>11th</v>
      </c>
      <c r="AU296" s="40">
        <f t="shared" si="59"/>
        <v>4.1645813217715521E-4</v>
      </c>
    </row>
    <row r="297" spans="1:47" x14ac:dyDescent="0.25">
      <c r="A297" s="7">
        <v>104375003</v>
      </c>
      <c r="B297" s="8" t="s">
        <v>412</v>
      </c>
      <c r="C297" s="8" t="s">
        <v>279</v>
      </c>
      <c r="D297" s="27">
        <v>49912</v>
      </c>
      <c r="E297" s="29">
        <f t="shared" si="48"/>
        <v>48</v>
      </c>
      <c r="F297" s="38" t="str">
        <f t="array" ref="F297">E297&amp;CHOOSE(AND(E297&lt;&gt;{11,12,13})*MIN(4,MOD(E297,10))+1,"th","st","nd","rd","th")</f>
        <v>48th</v>
      </c>
      <c r="G297" s="29">
        <v>4204</v>
      </c>
      <c r="H297" s="30">
        <v>1.0642</v>
      </c>
      <c r="I297" s="31">
        <v>0.78390000000000004</v>
      </c>
      <c r="J297" s="94">
        <f t="shared" si="49"/>
        <v>124</v>
      </c>
      <c r="K297" s="33">
        <v>53.231000000000002</v>
      </c>
      <c r="L297" s="34">
        <v>0.14330000000000001</v>
      </c>
      <c r="M297" s="29">
        <f t="shared" si="50"/>
        <v>48</v>
      </c>
      <c r="N297" s="38" t="str">
        <f t="array" ref="N297">M297&amp;CHOOSE(AND(M297&lt;&gt;{11,12,13})*MIN(4,MOD(M297,10))+1,"th","st","nd","rd","th")</f>
        <v>48th</v>
      </c>
      <c r="O297" s="34">
        <v>0.2782</v>
      </c>
      <c r="P297" s="29">
        <f t="shared" si="51"/>
        <v>91</v>
      </c>
      <c r="Q297" s="38" t="str">
        <f t="array" ref="Q297">P297&amp;CHOOSE(AND(P297&lt;&gt;{11,12,13})*MIN(4,MOD(P297,10))+1,"th","st","nd","rd","th")</f>
        <v>91st</v>
      </c>
      <c r="R297" s="35">
        <v>136.08099999999999</v>
      </c>
      <c r="S297" s="35">
        <v>132.09200000000001</v>
      </c>
      <c r="T297" s="35">
        <v>0</v>
      </c>
      <c r="U297" s="35">
        <v>268.173</v>
      </c>
      <c r="V297" s="36">
        <v>22.251000000000001</v>
      </c>
      <c r="W297" s="220">
        <f t="shared" si="52"/>
        <v>1.405887782973537E-2</v>
      </c>
      <c r="X297" s="29">
        <f t="shared" si="53"/>
        <v>15</v>
      </c>
      <c r="Y297" s="38" t="str">
        <f t="array" ref="Y297">X297&amp;CHOOSE(AND(X297&lt;&gt;{11,12,13})*MIN(4,MOD(X297,10))+1,"th","st","nd","rd","th")</f>
        <v>15th</v>
      </c>
      <c r="Z297" s="37">
        <v>4.45</v>
      </c>
      <c r="AA297" s="28">
        <v>0</v>
      </c>
      <c r="AB297" s="221">
        <f t="shared" si="54"/>
        <v>0</v>
      </c>
      <c r="AC297" s="29">
        <f t="shared" si="55"/>
        <v>1</v>
      </c>
      <c r="AD297" s="38" t="str">
        <f t="array" ref="AD297">AC297&amp;CHOOSE(AND(AC297&lt;&gt;{11,12,13})*MIN(4,MOD(AC297,10))+1,"th","st","nd","rd","th")</f>
        <v>1st</v>
      </c>
      <c r="AE297" s="37">
        <v>0</v>
      </c>
      <c r="AF297" s="38">
        <v>1582.701</v>
      </c>
      <c r="AG297" s="38">
        <v>1552.432</v>
      </c>
      <c r="AH297" s="38">
        <v>1550.749</v>
      </c>
      <c r="AI297" s="38">
        <v>1561.961</v>
      </c>
      <c r="AJ297" s="29">
        <f t="shared" si="56"/>
        <v>33</v>
      </c>
      <c r="AK297" s="38" t="str">
        <f t="array" ref="AK297">AJ297&amp;CHOOSE(AND(AJ297&lt;&gt;{11,12,13})*MIN(4,MOD(AJ297,10))+1,"th","st","nd","rd","th")</f>
        <v>33rd</v>
      </c>
      <c r="AL297" s="38">
        <v>272.62299999999999</v>
      </c>
      <c r="AM297" s="38">
        <v>325.85399999999998</v>
      </c>
      <c r="AN297" s="38">
        <v>1887.8150000000001</v>
      </c>
      <c r="AO297" s="29">
        <f t="shared" si="57"/>
        <v>34</v>
      </c>
      <c r="AP297" s="38" t="str">
        <f t="array" ref="AP297">AO297&amp;CHOOSE(AND(AO297&lt;&gt;{11,12,13})*MIN(4,MOD(AO297,10))+1,"th","st","nd","rd","th")</f>
        <v>34th</v>
      </c>
      <c r="AQ297" s="77">
        <v>0.9</v>
      </c>
      <c r="AR297" s="36">
        <v>1808.1110000000001</v>
      </c>
      <c r="AS297" s="29">
        <f t="shared" si="58"/>
        <v>29</v>
      </c>
      <c r="AT297" s="38" t="str">
        <f t="array" ref="AT297">AS297&amp;CHOOSE(AND(AS297&lt;&gt;{11,12,13})*MIN(4,MOD(AS297,10))+1,"th","st","nd","rd","th")</f>
        <v>29th</v>
      </c>
      <c r="AU297" s="40">
        <f t="shared" si="59"/>
        <v>6.1835153604326008E-4</v>
      </c>
    </row>
    <row r="298" spans="1:47" x14ac:dyDescent="0.25">
      <c r="A298" s="7">
        <v>104375203</v>
      </c>
      <c r="B298" s="8" t="s">
        <v>431</v>
      </c>
      <c r="C298" s="8" t="s">
        <v>279</v>
      </c>
      <c r="D298" s="27">
        <v>57083</v>
      </c>
      <c r="E298" s="29">
        <f t="shared" si="48"/>
        <v>65</v>
      </c>
      <c r="F298" s="38" t="str">
        <f t="array" ref="F298">E298&amp;CHOOSE(AND(E298&lt;&gt;{11,12,13})*MIN(4,MOD(E298,10))+1,"th","st","nd","rd","th")</f>
        <v>65th</v>
      </c>
      <c r="G298" s="29">
        <v>4318</v>
      </c>
      <c r="H298" s="30">
        <v>0.93049999999999999</v>
      </c>
      <c r="I298" s="31">
        <v>0.4995</v>
      </c>
      <c r="J298" s="94">
        <f t="shared" si="49"/>
        <v>262</v>
      </c>
      <c r="K298" s="33">
        <v>0</v>
      </c>
      <c r="L298" s="34">
        <v>8.3199999999999996E-2</v>
      </c>
      <c r="M298" s="29">
        <f t="shared" si="50"/>
        <v>25</v>
      </c>
      <c r="N298" s="38" t="str">
        <f t="array" ref="N298">M298&amp;CHOOSE(AND(M298&lt;&gt;{11,12,13})*MIN(4,MOD(M298,10))+1,"th","st","nd","rd","th")</f>
        <v>25th</v>
      </c>
      <c r="O298" s="34">
        <v>0.1454</v>
      </c>
      <c r="P298" s="29">
        <f t="shared" si="51"/>
        <v>35</v>
      </c>
      <c r="Q298" s="38" t="str">
        <f t="array" ref="Q298">P298&amp;CHOOSE(AND(P298&lt;&gt;{11,12,13})*MIN(4,MOD(P298,10))+1,"th","st","nd","rd","th")</f>
        <v>35th</v>
      </c>
      <c r="R298" s="35">
        <v>62.548000000000002</v>
      </c>
      <c r="S298" s="35">
        <v>54.654000000000003</v>
      </c>
      <c r="T298" s="35">
        <v>0</v>
      </c>
      <c r="U298" s="35">
        <v>117.202</v>
      </c>
      <c r="V298" s="36">
        <v>29.303999999999998</v>
      </c>
      <c r="W298" s="220">
        <f t="shared" si="52"/>
        <v>2.3387798981771978E-2</v>
      </c>
      <c r="X298" s="29">
        <f t="shared" si="53"/>
        <v>43</v>
      </c>
      <c r="Y298" s="38" t="str">
        <f t="array" ref="Y298">X298&amp;CHOOSE(AND(X298&lt;&gt;{11,12,13})*MIN(4,MOD(X298,10))+1,"th","st","nd","rd","th")</f>
        <v>43rd</v>
      </c>
      <c r="Z298" s="37">
        <v>5.8609999999999998</v>
      </c>
      <c r="AA298" s="28">
        <v>5</v>
      </c>
      <c r="AB298" s="221">
        <f t="shared" si="54"/>
        <v>3.9905471918120355E-3</v>
      </c>
      <c r="AC298" s="29">
        <f t="shared" si="55"/>
        <v>48</v>
      </c>
      <c r="AD298" s="38" t="str">
        <f t="array" ref="AD298">AC298&amp;CHOOSE(AND(AC298&lt;&gt;{11,12,13})*MIN(4,MOD(AC298,10))+1,"th","st","nd","rd","th")</f>
        <v>48th</v>
      </c>
      <c r="AE298" s="37">
        <v>3</v>
      </c>
      <c r="AF298" s="38">
        <v>1252.961</v>
      </c>
      <c r="AG298" s="38">
        <v>1292.0260000000001</v>
      </c>
      <c r="AH298" s="38">
        <v>1309.4949999999999</v>
      </c>
      <c r="AI298" s="38">
        <v>1284.827</v>
      </c>
      <c r="AJ298" s="29">
        <f t="shared" si="56"/>
        <v>26</v>
      </c>
      <c r="AK298" s="38" t="str">
        <f t="array" ref="AK298">AJ298&amp;CHOOSE(AND(AJ298&lt;&gt;{11,12,13})*MIN(4,MOD(AJ298,10))+1,"th","st","nd","rd","th")</f>
        <v>26th</v>
      </c>
      <c r="AL298" s="38">
        <v>126.063</v>
      </c>
      <c r="AM298" s="38">
        <v>126.063</v>
      </c>
      <c r="AN298" s="38">
        <v>1410.89</v>
      </c>
      <c r="AO298" s="29">
        <f t="shared" si="57"/>
        <v>20</v>
      </c>
      <c r="AP298" s="38" t="str">
        <f t="array" ref="AP298">AO298&amp;CHOOSE(AND(AO298&lt;&gt;{11,12,13})*MIN(4,MOD(AO298,10))+1,"th","st","nd","rd","th")</f>
        <v>20th</v>
      </c>
      <c r="AQ298" s="77">
        <v>0.87</v>
      </c>
      <c r="AR298" s="36">
        <v>1142.165</v>
      </c>
      <c r="AS298" s="29">
        <f t="shared" si="58"/>
        <v>8</v>
      </c>
      <c r="AT298" s="38" t="str">
        <f t="array" ref="AT298">AS298&amp;CHOOSE(AND(AS298&lt;&gt;{11,12,13})*MIN(4,MOD(AS298,10))+1,"th","st","nd","rd","th")</f>
        <v>8th</v>
      </c>
      <c r="AU298" s="40">
        <f t="shared" si="59"/>
        <v>3.9060626375529494E-4</v>
      </c>
    </row>
    <row r="299" spans="1:47" x14ac:dyDescent="0.25">
      <c r="A299" s="7">
        <v>104375302</v>
      </c>
      <c r="B299" s="8" t="s">
        <v>433</v>
      </c>
      <c r="C299" s="8" t="s">
        <v>279</v>
      </c>
      <c r="D299" s="27">
        <v>29844</v>
      </c>
      <c r="E299" s="29">
        <f t="shared" si="48"/>
        <v>2</v>
      </c>
      <c r="F299" s="38" t="str">
        <f t="array" ref="F299">E299&amp;CHOOSE(AND(E299&lt;&gt;{11,12,13})*MIN(4,MOD(E299,10))+1,"th","st","nd","rd","th")</f>
        <v>2nd</v>
      </c>
      <c r="G299" s="29">
        <v>9971</v>
      </c>
      <c r="H299" s="30">
        <v>1.7798</v>
      </c>
      <c r="I299" s="31">
        <v>-0.55089999999999995</v>
      </c>
      <c r="J299" s="94">
        <f t="shared" si="49"/>
        <v>408</v>
      </c>
      <c r="K299" s="33">
        <v>0</v>
      </c>
      <c r="L299" s="34">
        <v>0.37419999999999998</v>
      </c>
      <c r="M299" s="29">
        <f t="shared" si="50"/>
        <v>96</v>
      </c>
      <c r="N299" s="38" t="str">
        <f t="array" ref="N299">M299&amp;CHOOSE(AND(M299&lt;&gt;{11,12,13})*MIN(4,MOD(M299,10))+1,"th","st","nd","rd","th")</f>
        <v>96th</v>
      </c>
      <c r="O299" s="34">
        <v>0.24390000000000001</v>
      </c>
      <c r="P299" s="29">
        <f t="shared" si="51"/>
        <v>80</v>
      </c>
      <c r="Q299" s="38" t="str">
        <f t="array" ref="Q299">P299&amp;CHOOSE(AND(P299&lt;&gt;{11,12,13})*MIN(4,MOD(P299,10))+1,"th","st","nd","rd","th")</f>
        <v>80th</v>
      </c>
      <c r="R299" s="35">
        <v>748.26700000000005</v>
      </c>
      <c r="S299" s="35">
        <v>243.857</v>
      </c>
      <c r="T299" s="35">
        <v>374.13400000000001</v>
      </c>
      <c r="U299" s="35">
        <v>1366.258</v>
      </c>
      <c r="V299" s="36">
        <v>115.452</v>
      </c>
      <c r="W299" s="220">
        <f t="shared" si="52"/>
        <v>3.4641735051277579E-2</v>
      </c>
      <c r="X299" s="29">
        <f t="shared" si="53"/>
        <v>72</v>
      </c>
      <c r="Y299" s="38" t="str">
        <f t="array" ref="Y299">X299&amp;CHOOSE(AND(X299&lt;&gt;{11,12,13})*MIN(4,MOD(X299,10))+1,"th","st","nd","rd","th")</f>
        <v>72nd</v>
      </c>
      <c r="Z299" s="37">
        <v>23.09</v>
      </c>
      <c r="AA299" s="28">
        <v>7</v>
      </c>
      <c r="AB299" s="221">
        <f t="shared" si="54"/>
        <v>2.1003719758769276E-3</v>
      </c>
      <c r="AC299" s="29">
        <f t="shared" si="55"/>
        <v>36</v>
      </c>
      <c r="AD299" s="38" t="str">
        <f t="array" ref="AD299">AC299&amp;CHOOSE(AND(AC299&lt;&gt;{11,12,13})*MIN(4,MOD(AC299,10))+1,"th","st","nd","rd","th")</f>
        <v>36th</v>
      </c>
      <c r="AE299" s="37">
        <v>4.2</v>
      </c>
      <c r="AF299" s="38">
        <v>3332.7429999999999</v>
      </c>
      <c r="AG299" s="38">
        <v>3346.2359999999999</v>
      </c>
      <c r="AH299" s="38">
        <v>3369.7730000000001</v>
      </c>
      <c r="AI299" s="38">
        <v>3349.5839999999998</v>
      </c>
      <c r="AJ299" s="29">
        <f t="shared" si="56"/>
        <v>70</v>
      </c>
      <c r="AK299" s="38" t="str">
        <f t="array" ref="AK299">AJ299&amp;CHOOSE(AND(AJ299&lt;&gt;{11,12,13})*MIN(4,MOD(AJ299,10))+1,"th","st","nd","rd","th")</f>
        <v>70th</v>
      </c>
      <c r="AL299" s="38">
        <v>1393.548</v>
      </c>
      <c r="AM299" s="38">
        <v>1393.548</v>
      </c>
      <c r="AN299" s="38">
        <v>4743.1319999999996</v>
      </c>
      <c r="AO299" s="29">
        <f t="shared" si="57"/>
        <v>79</v>
      </c>
      <c r="AP299" s="38" t="str">
        <f t="array" ref="AP299">AO299&amp;CHOOSE(AND(AO299&lt;&gt;{11,12,13})*MIN(4,MOD(AO299,10))+1,"th","st","nd","rd","th")</f>
        <v>79th</v>
      </c>
      <c r="AQ299" s="77">
        <v>1.4</v>
      </c>
      <c r="AR299" s="36">
        <v>11818.557000000001</v>
      </c>
      <c r="AS299" s="29">
        <f t="shared" si="58"/>
        <v>95</v>
      </c>
      <c r="AT299" s="38" t="str">
        <f t="array" ref="AT299">AS299&amp;CHOOSE(AND(AS299&lt;&gt;{11,12,13})*MIN(4,MOD(AS299,10))+1,"th","st","nd","rd","th")</f>
        <v>95th</v>
      </c>
      <c r="AU299" s="40">
        <f t="shared" si="59"/>
        <v>4.0417999087250861E-3</v>
      </c>
    </row>
    <row r="300" spans="1:47" x14ac:dyDescent="0.25">
      <c r="A300" s="7">
        <v>104376203</v>
      </c>
      <c r="B300" s="8" t="s">
        <v>542</v>
      </c>
      <c r="C300" s="8" t="s">
        <v>279</v>
      </c>
      <c r="D300" s="27">
        <v>50794</v>
      </c>
      <c r="E300" s="29">
        <f t="shared" si="48"/>
        <v>50</v>
      </c>
      <c r="F300" s="38" t="str">
        <f t="array" ref="F300">E300&amp;CHOOSE(AND(E300&lt;&gt;{11,12,13})*MIN(4,MOD(E300,10))+1,"th","st","nd","rd","th")</f>
        <v>50th</v>
      </c>
      <c r="G300" s="29">
        <v>3056</v>
      </c>
      <c r="H300" s="30">
        <v>1.0457000000000001</v>
      </c>
      <c r="I300" s="31">
        <v>0.63529999999999998</v>
      </c>
      <c r="J300" s="94">
        <f t="shared" si="49"/>
        <v>211</v>
      </c>
      <c r="K300" s="33">
        <v>0</v>
      </c>
      <c r="L300" s="34">
        <v>0.20880000000000001</v>
      </c>
      <c r="M300" s="29">
        <f t="shared" si="50"/>
        <v>76</v>
      </c>
      <c r="N300" s="38" t="str">
        <f t="array" ref="N300">M300&amp;CHOOSE(AND(M300&lt;&gt;{11,12,13})*MIN(4,MOD(M300,10))+1,"th","st","nd","rd","th")</f>
        <v>76th</v>
      </c>
      <c r="O300" s="34">
        <v>0.17080000000000001</v>
      </c>
      <c r="P300" s="29">
        <f t="shared" si="51"/>
        <v>48</v>
      </c>
      <c r="Q300" s="38" t="str">
        <f t="array" ref="Q300">P300&amp;CHOOSE(AND(P300&lt;&gt;{11,12,13})*MIN(4,MOD(P300,10))+1,"th","st","nd","rd","th")</f>
        <v>48th</v>
      </c>
      <c r="R300" s="35">
        <v>149.44800000000001</v>
      </c>
      <c r="S300" s="35">
        <v>61.125</v>
      </c>
      <c r="T300" s="35">
        <v>0</v>
      </c>
      <c r="U300" s="35">
        <v>210.57300000000001</v>
      </c>
      <c r="V300" s="36">
        <v>27.824999999999999</v>
      </c>
      <c r="W300" s="220">
        <f t="shared" si="52"/>
        <v>2.3325294175340825E-2</v>
      </c>
      <c r="X300" s="29">
        <f t="shared" si="53"/>
        <v>43</v>
      </c>
      <c r="Y300" s="38" t="str">
        <f t="array" ref="Y300">X300&amp;CHOOSE(AND(X300&lt;&gt;{11,12,13})*MIN(4,MOD(X300,10))+1,"th","st","nd","rd","th")</f>
        <v>43rd</v>
      </c>
      <c r="Z300" s="37">
        <v>5.5650000000000004</v>
      </c>
      <c r="AA300" s="28">
        <v>0</v>
      </c>
      <c r="AB300" s="221">
        <f t="shared" si="54"/>
        <v>0</v>
      </c>
      <c r="AC300" s="29">
        <f t="shared" si="55"/>
        <v>1</v>
      </c>
      <c r="AD300" s="38" t="str">
        <f t="array" ref="AD300">AC300&amp;CHOOSE(AND(AC300&lt;&gt;{11,12,13})*MIN(4,MOD(AC300,10))+1,"th","st","nd","rd","th")</f>
        <v>1st</v>
      </c>
      <c r="AE300" s="37">
        <v>0</v>
      </c>
      <c r="AF300" s="38">
        <v>1192.9110000000001</v>
      </c>
      <c r="AG300" s="38">
        <v>1231.847</v>
      </c>
      <c r="AH300" s="38">
        <v>1225.893</v>
      </c>
      <c r="AI300" s="38">
        <v>1216.884</v>
      </c>
      <c r="AJ300" s="29">
        <f t="shared" si="56"/>
        <v>23</v>
      </c>
      <c r="AK300" s="38" t="str">
        <f t="array" ref="AK300">AJ300&amp;CHOOSE(AND(AJ300&lt;&gt;{11,12,13})*MIN(4,MOD(AJ300,10))+1,"th","st","nd","rd","th")</f>
        <v>23rd</v>
      </c>
      <c r="AL300" s="38">
        <v>216.13800000000001</v>
      </c>
      <c r="AM300" s="38">
        <v>216.13800000000001</v>
      </c>
      <c r="AN300" s="38">
        <v>1433.0219999999999</v>
      </c>
      <c r="AO300" s="29">
        <f t="shared" si="57"/>
        <v>21</v>
      </c>
      <c r="AP300" s="38" t="str">
        <f t="array" ref="AP300">AO300&amp;CHOOSE(AND(AO300&lt;&gt;{11,12,13})*MIN(4,MOD(AO300,10))+1,"th","st","nd","rd","th")</f>
        <v>21st</v>
      </c>
      <c r="AQ300" s="77">
        <v>0.94</v>
      </c>
      <c r="AR300" s="36">
        <v>1408.6</v>
      </c>
      <c r="AS300" s="29">
        <f t="shared" si="58"/>
        <v>17</v>
      </c>
      <c r="AT300" s="38" t="str">
        <f t="array" ref="AT300">AS300&amp;CHOOSE(AND(AS300&lt;&gt;{11,12,13})*MIN(4,MOD(AS300,10))+1,"th","st","nd","rd","th")</f>
        <v>17th</v>
      </c>
      <c r="AU300" s="40">
        <f t="shared" si="59"/>
        <v>4.8172372916847255E-4</v>
      </c>
    </row>
    <row r="301" spans="1:47" x14ac:dyDescent="0.25">
      <c r="A301" s="7">
        <v>104377003</v>
      </c>
      <c r="B301" s="8" t="s">
        <v>598</v>
      </c>
      <c r="C301" s="8" t="s">
        <v>279</v>
      </c>
      <c r="D301" s="27">
        <v>41071</v>
      </c>
      <c r="E301" s="29">
        <f t="shared" si="48"/>
        <v>16</v>
      </c>
      <c r="F301" s="38" t="str">
        <f t="array" ref="F301">E301&amp;CHOOSE(AND(E301&lt;&gt;{11,12,13})*MIN(4,MOD(E301,10))+1,"th","st","nd","rd","th")</f>
        <v>16th</v>
      </c>
      <c r="G301" s="29">
        <v>2360</v>
      </c>
      <c r="H301" s="30">
        <v>1.2931999999999999</v>
      </c>
      <c r="I301" s="31">
        <v>0.56289999999999996</v>
      </c>
      <c r="J301" s="94">
        <f t="shared" si="49"/>
        <v>241</v>
      </c>
      <c r="K301" s="33">
        <v>0</v>
      </c>
      <c r="L301" s="34">
        <v>0.2238</v>
      </c>
      <c r="M301" s="29">
        <f t="shared" si="50"/>
        <v>80</v>
      </c>
      <c r="N301" s="38" t="str">
        <f t="array" ref="N301">M301&amp;CHOOSE(AND(M301&lt;&gt;{11,12,13})*MIN(4,MOD(M301,10))+1,"th","st","nd","rd","th")</f>
        <v>80th</v>
      </c>
      <c r="O301" s="34">
        <v>0.19159999999999999</v>
      </c>
      <c r="P301" s="29">
        <f t="shared" si="51"/>
        <v>56</v>
      </c>
      <c r="Q301" s="38" t="str">
        <f t="array" ref="Q301">P301&amp;CHOOSE(AND(P301&lt;&gt;{11,12,13})*MIN(4,MOD(P301,10))+1,"th","st","nd","rd","th")</f>
        <v>56th</v>
      </c>
      <c r="R301" s="35">
        <v>106.26300000000001</v>
      </c>
      <c r="S301" s="35">
        <v>45.487000000000002</v>
      </c>
      <c r="T301" s="35">
        <v>0</v>
      </c>
      <c r="U301" s="35">
        <v>151.75</v>
      </c>
      <c r="V301" s="36">
        <v>24.506</v>
      </c>
      <c r="W301" s="220">
        <f t="shared" si="52"/>
        <v>3.0967138641949568E-2</v>
      </c>
      <c r="X301" s="29">
        <f t="shared" si="53"/>
        <v>64</v>
      </c>
      <c r="Y301" s="38" t="str">
        <f t="array" ref="Y301">X301&amp;CHOOSE(AND(X301&lt;&gt;{11,12,13})*MIN(4,MOD(X301,10))+1,"th","st","nd","rd","th")</f>
        <v>64th</v>
      </c>
      <c r="Z301" s="37">
        <v>4.9009999999999998</v>
      </c>
      <c r="AA301" s="28">
        <v>1</v>
      </c>
      <c r="AB301" s="221">
        <f t="shared" si="54"/>
        <v>1.2636553759058828E-3</v>
      </c>
      <c r="AC301" s="29">
        <f t="shared" si="55"/>
        <v>26</v>
      </c>
      <c r="AD301" s="38" t="str">
        <f t="array" ref="AD301">AC301&amp;CHOOSE(AND(AC301&lt;&gt;{11,12,13})*MIN(4,MOD(AC301,10))+1,"th","st","nd","rd","th")</f>
        <v>26th</v>
      </c>
      <c r="AE301" s="37">
        <v>0.6</v>
      </c>
      <c r="AF301" s="38">
        <v>791.35500000000002</v>
      </c>
      <c r="AG301" s="38">
        <v>868.31200000000001</v>
      </c>
      <c r="AH301" s="38">
        <v>824.63099999999997</v>
      </c>
      <c r="AI301" s="38">
        <v>828.09900000000005</v>
      </c>
      <c r="AJ301" s="29">
        <f t="shared" si="56"/>
        <v>10</v>
      </c>
      <c r="AK301" s="38" t="str">
        <f t="array" ref="AK301">AJ301&amp;CHOOSE(AND(AJ301&lt;&gt;{11,12,13})*MIN(4,MOD(AJ301,10))+1,"th","st","nd","rd","th")</f>
        <v>10th</v>
      </c>
      <c r="AL301" s="38">
        <v>157.251</v>
      </c>
      <c r="AM301" s="38">
        <v>157.251</v>
      </c>
      <c r="AN301" s="38">
        <v>985.35</v>
      </c>
      <c r="AO301" s="29">
        <f t="shared" si="57"/>
        <v>7</v>
      </c>
      <c r="AP301" s="38" t="str">
        <f t="array" ref="AP301">AO301&amp;CHOOSE(AND(AO301&lt;&gt;{11,12,13})*MIN(4,MOD(AO301,10))+1,"th","st","nd","rd","th")</f>
        <v>7th</v>
      </c>
      <c r="AQ301" s="77">
        <v>1.0900000000000001</v>
      </c>
      <c r="AR301" s="36">
        <v>1388.9380000000001</v>
      </c>
      <c r="AS301" s="29">
        <f t="shared" si="58"/>
        <v>16</v>
      </c>
      <c r="AT301" s="38" t="str">
        <f t="array" ref="AT301">AS301&amp;CHOOSE(AND(AS301&lt;&gt;{11,12,13})*MIN(4,MOD(AS301,10))+1,"th","st","nd","rd","th")</f>
        <v>16th</v>
      </c>
      <c r="AU301" s="40">
        <f t="shared" si="59"/>
        <v>4.7499956903578018E-4</v>
      </c>
    </row>
    <row r="302" spans="1:47" x14ac:dyDescent="0.25">
      <c r="A302" s="7">
        <v>104378003</v>
      </c>
      <c r="B302" s="8" t="s">
        <v>646</v>
      </c>
      <c r="C302" s="8" t="s">
        <v>279</v>
      </c>
      <c r="D302" s="27">
        <v>48698</v>
      </c>
      <c r="E302" s="29">
        <f t="shared" si="48"/>
        <v>41</v>
      </c>
      <c r="F302" s="38" t="str">
        <f t="array" ref="F302">E302&amp;CHOOSE(AND(E302&lt;&gt;{11,12,13})*MIN(4,MOD(E302,10))+1,"th","st","nd","rd","th")</f>
        <v>41st</v>
      </c>
      <c r="G302" s="29">
        <v>4147</v>
      </c>
      <c r="H302" s="30">
        <v>1.0907</v>
      </c>
      <c r="I302" s="31">
        <v>0.81630000000000003</v>
      </c>
      <c r="J302" s="94">
        <f t="shared" si="49"/>
        <v>95</v>
      </c>
      <c r="K302" s="33">
        <v>91.173000000000002</v>
      </c>
      <c r="L302" s="34">
        <v>0.1346</v>
      </c>
      <c r="M302" s="29">
        <f t="shared" si="50"/>
        <v>46</v>
      </c>
      <c r="N302" s="38" t="str">
        <f t="array" ref="N302">M302&amp;CHOOSE(AND(M302&lt;&gt;{11,12,13})*MIN(4,MOD(M302,10))+1,"th","st","nd","rd","th")</f>
        <v>46th</v>
      </c>
      <c r="O302" s="34">
        <v>0.32050000000000001</v>
      </c>
      <c r="P302" s="29">
        <f t="shared" si="51"/>
        <v>97</v>
      </c>
      <c r="Q302" s="38" t="str">
        <f t="array" ref="Q302">P302&amp;CHOOSE(AND(P302&lt;&gt;{11,12,13})*MIN(4,MOD(P302,10))+1,"th","st","nd","rd","th")</f>
        <v>97th</v>
      </c>
      <c r="R302" s="35">
        <v>101.337</v>
      </c>
      <c r="S302" s="35">
        <v>120.648</v>
      </c>
      <c r="T302" s="35">
        <v>0</v>
      </c>
      <c r="U302" s="35">
        <v>221.98500000000001</v>
      </c>
      <c r="V302" s="36">
        <v>39.712000000000003</v>
      </c>
      <c r="W302" s="220">
        <f t="shared" si="52"/>
        <v>3.1648374067970053E-2</v>
      </c>
      <c r="X302" s="29">
        <f t="shared" si="53"/>
        <v>66</v>
      </c>
      <c r="Y302" s="38" t="str">
        <f t="array" ref="Y302">X302&amp;CHOOSE(AND(X302&lt;&gt;{11,12,13})*MIN(4,MOD(X302,10))+1,"th","st","nd","rd","th")</f>
        <v>66th</v>
      </c>
      <c r="Z302" s="37">
        <v>7.9420000000000002</v>
      </c>
      <c r="AA302" s="28">
        <v>2</v>
      </c>
      <c r="AB302" s="221">
        <f t="shared" si="54"/>
        <v>1.5938947455665818E-3</v>
      </c>
      <c r="AC302" s="29">
        <f t="shared" si="55"/>
        <v>30</v>
      </c>
      <c r="AD302" s="38" t="str">
        <f t="array" ref="AD302">AC302&amp;CHOOSE(AND(AC302&lt;&gt;{11,12,13})*MIN(4,MOD(AC302,10))+1,"th","st","nd","rd","th")</f>
        <v>30th</v>
      </c>
      <c r="AE302" s="37">
        <v>1.2</v>
      </c>
      <c r="AF302" s="38">
        <v>1254.788</v>
      </c>
      <c r="AG302" s="38">
        <v>1306.0360000000001</v>
      </c>
      <c r="AH302" s="38">
        <v>1370.1690000000001</v>
      </c>
      <c r="AI302" s="38">
        <v>1310.3309999999999</v>
      </c>
      <c r="AJ302" s="29">
        <f t="shared" si="56"/>
        <v>27</v>
      </c>
      <c r="AK302" s="38" t="str">
        <f t="array" ref="AK302">AJ302&amp;CHOOSE(AND(AJ302&lt;&gt;{11,12,13})*MIN(4,MOD(AJ302,10))+1,"th","st","nd","rd","th")</f>
        <v>27th</v>
      </c>
      <c r="AL302" s="38">
        <v>231.12700000000001</v>
      </c>
      <c r="AM302" s="38">
        <v>322.3</v>
      </c>
      <c r="AN302" s="38">
        <v>1632.6310000000001</v>
      </c>
      <c r="AO302" s="29">
        <f t="shared" si="57"/>
        <v>27</v>
      </c>
      <c r="AP302" s="38" t="str">
        <f t="array" ref="AP302">AO302&amp;CHOOSE(AND(AO302&lt;&gt;{11,12,13})*MIN(4,MOD(AO302,10))+1,"th","st","nd","rd","th")</f>
        <v>27th</v>
      </c>
      <c r="AQ302" s="77">
        <v>0.82</v>
      </c>
      <c r="AR302" s="36">
        <v>1460.183</v>
      </c>
      <c r="AS302" s="29">
        <f t="shared" si="58"/>
        <v>18</v>
      </c>
      <c r="AT302" s="38" t="str">
        <f t="array" ref="AT302">AS302&amp;CHOOSE(AND(AS302&lt;&gt;{11,12,13})*MIN(4,MOD(AS302,10))+1,"th","st","nd","rd","th")</f>
        <v>18th</v>
      </c>
      <c r="AU302" s="40">
        <f t="shared" si="59"/>
        <v>4.9936447538577856E-4</v>
      </c>
    </row>
    <row r="303" spans="1:47" x14ac:dyDescent="0.25">
      <c r="A303" s="7">
        <v>113380303</v>
      </c>
      <c r="B303" s="8" t="s">
        <v>109</v>
      </c>
      <c r="C303" s="8" t="s">
        <v>110</v>
      </c>
      <c r="D303" s="27">
        <v>56620</v>
      </c>
      <c r="E303" s="29">
        <f t="shared" si="48"/>
        <v>64</v>
      </c>
      <c r="F303" s="38" t="str">
        <f t="array" ref="F303">E303&amp;CHOOSE(AND(E303&lt;&gt;{11,12,13})*MIN(4,MOD(E303,10))+1,"th","st","nd","rd","th")</f>
        <v>64th</v>
      </c>
      <c r="G303" s="29">
        <v>4305</v>
      </c>
      <c r="H303" s="30">
        <v>0.93810000000000004</v>
      </c>
      <c r="I303" s="31">
        <v>0.67330000000000001</v>
      </c>
      <c r="J303" s="94">
        <f t="shared" si="49"/>
        <v>199</v>
      </c>
      <c r="K303" s="33">
        <v>0</v>
      </c>
      <c r="L303" s="34">
        <v>9.0700000000000003E-2</v>
      </c>
      <c r="M303" s="29">
        <f t="shared" si="50"/>
        <v>28</v>
      </c>
      <c r="N303" s="38" t="str">
        <f t="array" ref="N303">M303&amp;CHOOSE(AND(M303&lt;&gt;{11,12,13})*MIN(4,MOD(M303,10))+1,"th","st","nd","rd","th")</f>
        <v>28th</v>
      </c>
      <c r="O303" s="34">
        <v>0.14580000000000001</v>
      </c>
      <c r="P303" s="29">
        <f t="shared" si="51"/>
        <v>36</v>
      </c>
      <c r="Q303" s="38" t="str">
        <f t="array" ref="Q303">P303&amp;CHOOSE(AND(P303&lt;&gt;{11,12,13})*MIN(4,MOD(P303,10))+1,"th","st","nd","rd","th")</f>
        <v>36th</v>
      </c>
      <c r="R303" s="35">
        <v>79.772999999999996</v>
      </c>
      <c r="S303" s="35">
        <v>64.117000000000004</v>
      </c>
      <c r="T303" s="35">
        <v>0</v>
      </c>
      <c r="U303" s="35">
        <v>143.88999999999999</v>
      </c>
      <c r="V303" s="36">
        <v>32.4</v>
      </c>
      <c r="W303" s="220">
        <f t="shared" si="52"/>
        <v>2.2102809444448614E-2</v>
      </c>
      <c r="X303" s="29">
        <f t="shared" si="53"/>
        <v>39</v>
      </c>
      <c r="Y303" s="38" t="str">
        <f t="array" ref="Y303">X303&amp;CHOOSE(AND(X303&lt;&gt;{11,12,13})*MIN(4,MOD(X303,10))+1,"th","st","nd","rd","th")</f>
        <v>39th</v>
      </c>
      <c r="Z303" s="37">
        <v>6.48</v>
      </c>
      <c r="AA303" s="28">
        <v>21</v>
      </c>
      <c r="AB303" s="221">
        <f t="shared" si="54"/>
        <v>1.4325895010290768E-2</v>
      </c>
      <c r="AC303" s="29">
        <f t="shared" si="55"/>
        <v>77</v>
      </c>
      <c r="AD303" s="38" t="str">
        <f t="array" ref="AD303">AC303&amp;CHOOSE(AND(AC303&lt;&gt;{11,12,13})*MIN(4,MOD(AC303,10))+1,"th","st","nd","rd","th")</f>
        <v>77th</v>
      </c>
      <c r="AE303" s="37">
        <v>12.6</v>
      </c>
      <c r="AF303" s="38">
        <v>1465.877</v>
      </c>
      <c r="AG303" s="38">
        <v>1477.3330000000001</v>
      </c>
      <c r="AH303" s="38">
        <v>1481.451</v>
      </c>
      <c r="AI303" s="38">
        <v>1474.8869999999999</v>
      </c>
      <c r="AJ303" s="29">
        <f t="shared" si="56"/>
        <v>30</v>
      </c>
      <c r="AK303" s="38" t="str">
        <f t="array" ref="AK303">AJ303&amp;CHOOSE(AND(AJ303&lt;&gt;{11,12,13})*MIN(4,MOD(AJ303,10))+1,"th","st","nd","rd","th")</f>
        <v>30th</v>
      </c>
      <c r="AL303" s="38">
        <v>162.97</v>
      </c>
      <c r="AM303" s="38">
        <v>162.97</v>
      </c>
      <c r="AN303" s="38">
        <v>1637.857</v>
      </c>
      <c r="AO303" s="29">
        <f t="shared" si="57"/>
        <v>27</v>
      </c>
      <c r="AP303" s="38" t="str">
        <f t="array" ref="AP303">AO303&amp;CHOOSE(AND(AO303&lt;&gt;{11,12,13})*MIN(4,MOD(AO303,10))+1,"th","st","nd","rd","th")</f>
        <v>27th</v>
      </c>
      <c r="AQ303" s="77">
        <v>1.07</v>
      </c>
      <c r="AR303" s="36">
        <v>1644.027</v>
      </c>
      <c r="AS303" s="29">
        <f t="shared" si="58"/>
        <v>22</v>
      </c>
      <c r="AT303" s="38" t="str">
        <f t="array" ref="AT303">AS303&amp;CHOOSE(AND(AS303&lt;&gt;{11,12,13})*MIN(4,MOD(AS303,10))+1,"th","st","nd","rd","th")</f>
        <v>22nd</v>
      </c>
      <c r="AU303" s="40">
        <f t="shared" si="59"/>
        <v>5.6223684317311968E-4</v>
      </c>
    </row>
    <row r="304" spans="1:47" x14ac:dyDescent="0.25">
      <c r="A304" s="7">
        <v>113381303</v>
      </c>
      <c r="B304" s="8" t="s">
        <v>236</v>
      </c>
      <c r="C304" s="8" t="s">
        <v>110</v>
      </c>
      <c r="D304" s="27">
        <v>64982</v>
      </c>
      <c r="E304" s="29">
        <f t="shared" si="48"/>
        <v>79</v>
      </c>
      <c r="F304" s="38" t="str">
        <f t="array" ref="F304">E304&amp;CHOOSE(AND(E304&lt;&gt;{11,12,13})*MIN(4,MOD(E304,10))+1,"th","st","nd","rd","th")</f>
        <v>79th</v>
      </c>
      <c r="G304" s="29">
        <v>13449</v>
      </c>
      <c r="H304" s="30">
        <v>0.81740000000000002</v>
      </c>
      <c r="I304" s="31">
        <v>0.22409999999999999</v>
      </c>
      <c r="J304" s="94">
        <f t="shared" si="49"/>
        <v>323</v>
      </c>
      <c r="K304" s="33">
        <v>0</v>
      </c>
      <c r="L304" s="34">
        <v>6.0699999999999997E-2</v>
      </c>
      <c r="M304" s="29">
        <f t="shared" si="50"/>
        <v>16</v>
      </c>
      <c r="N304" s="38" t="str">
        <f t="array" ref="N304">M304&amp;CHOOSE(AND(M304&lt;&gt;{11,12,13})*MIN(4,MOD(M304,10))+1,"th","st","nd","rd","th")</f>
        <v>16th</v>
      </c>
      <c r="O304" s="34">
        <v>0.15920000000000001</v>
      </c>
      <c r="P304" s="29">
        <f t="shared" si="51"/>
        <v>42</v>
      </c>
      <c r="Q304" s="38" t="str">
        <f t="array" ref="Q304">P304&amp;CHOOSE(AND(P304&lt;&gt;{11,12,13})*MIN(4,MOD(P304,10))+1,"th","st","nd","rd","th")</f>
        <v>42nd</v>
      </c>
      <c r="R304" s="35">
        <v>169.84899999999999</v>
      </c>
      <c r="S304" s="35">
        <v>222.73500000000001</v>
      </c>
      <c r="T304" s="35">
        <v>0</v>
      </c>
      <c r="U304" s="35">
        <v>392.584</v>
      </c>
      <c r="V304" s="36">
        <v>79.936000000000007</v>
      </c>
      <c r="W304" s="220">
        <f t="shared" si="52"/>
        <v>1.7140288942180691E-2</v>
      </c>
      <c r="X304" s="29">
        <f t="shared" si="53"/>
        <v>24</v>
      </c>
      <c r="Y304" s="38" t="str">
        <f t="array" ref="Y304">X304&amp;CHOOSE(AND(X304&lt;&gt;{11,12,13})*MIN(4,MOD(X304,10))+1,"th","st","nd","rd","th")</f>
        <v>24th</v>
      </c>
      <c r="Z304" s="37">
        <v>15.987</v>
      </c>
      <c r="AA304" s="28">
        <v>143</v>
      </c>
      <c r="AB304" s="221">
        <f t="shared" si="54"/>
        <v>3.06627967215252E-2</v>
      </c>
      <c r="AC304" s="29">
        <f t="shared" si="55"/>
        <v>90</v>
      </c>
      <c r="AD304" s="38" t="str">
        <f t="array" ref="AD304">AC304&amp;CHOOSE(AND(AC304&lt;&gt;{11,12,13})*MIN(4,MOD(AC304,10))+1,"th","st","nd","rd","th")</f>
        <v>90th</v>
      </c>
      <c r="AE304" s="37">
        <v>85.8</v>
      </c>
      <c r="AF304" s="38">
        <v>4663.6319999999996</v>
      </c>
      <c r="AG304" s="38">
        <v>4647.3909999999996</v>
      </c>
      <c r="AH304" s="38">
        <v>4693.4430000000002</v>
      </c>
      <c r="AI304" s="38">
        <v>4668.1549999999997</v>
      </c>
      <c r="AJ304" s="29">
        <f t="shared" si="56"/>
        <v>83</v>
      </c>
      <c r="AK304" s="38" t="str">
        <f t="array" ref="AK304">AJ304&amp;CHOOSE(AND(AJ304&lt;&gt;{11,12,13})*MIN(4,MOD(AJ304,10))+1,"th","st","nd","rd","th")</f>
        <v>83rd</v>
      </c>
      <c r="AL304" s="38">
        <v>494.37099999999998</v>
      </c>
      <c r="AM304" s="38">
        <v>494.37099999999998</v>
      </c>
      <c r="AN304" s="38">
        <v>5162.5259999999998</v>
      </c>
      <c r="AO304" s="29">
        <f t="shared" si="57"/>
        <v>82</v>
      </c>
      <c r="AP304" s="38" t="str">
        <f t="array" ref="AP304">AO304&amp;CHOOSE(AND(AO304&lt;&gt;{11,12,13})*MIN(4,MOD(AO304,10))+1,"th","st","nd","rd","th")</f>
        <v>82nd</v>
      </c>
      <c r="AQ304" s="77">
        <v>1</v>
      </c>
      <c r="AR304" s="36">
        <v>4219.8490000000002</v>
      </c>
      <c r="AS304" s="29">
        <f t="shared" si="58"/>
        <v>73</v>
      </c>
      <c r="AT304" s="38" t="str">
        <f t="array" ref="AT304">AS304&amp;CHOOSE(AND(AS304&lt;&gt;{11,12,13})*MIN(4,MOD(AS304,10))+1,"th","st","nd","rd","th")</f>
        <v>73rd</v>
      </c>
      <c r="AU304" s="40">
        <f t="shared" si="59"/>
        <v>1.443136019315526E-3</v>
      </c>
    </row>
    <row r="305" spans="1:47" x14ac:dyDescent="0.25">
      <c r="A305" s="7">
        <v>113382303</v>
      </c>
      <c r="B305" s="8" t="s">
        <v>272</v>
      </c>
      <c r="C305" s="8" t="s">
        <v>110</v>
      </c>
      <c r="D305" s="27">
        <v>58036</v>
      </c>
      <c r="E305" s="29">
        <f t="shared" si="48"/>
        <v>67</v>
      </c>
      <c r="F305" s="38" t="str">
        <f t="array" ref="F305">E305&amp;CHOOSE(AND(E305&lt;&gt;{11,12,13})*MIN(4,MOD(E305,10))+1,"th","st","nd","rd","th")</f>
        <v>67th</v>
      </c>
      <c r="G305" s="29">
        <v>7743</v>
      </c>
      <c r="H305" s="30">
        <v>0.91520000000000001</v>
      </c>
      <c r="I305" s="31">
        <v>0.61160000000000003</v>
      </c>
      <c r="J305" s="94">
        <f t="shared" si="49"/>
        <v>219</v>
      </c>
      <c r="K305" s="33">
        <v>0</v>
      </c>
      <c r="L305" s="34">
        <v>0.13700000000000001</v>
      </c>
      <c r="M305" s="29">
        <f t="shared" si="50"/>
        <v>47</v>
      </c>
      <c r="N305" s="38" t="str">
        <f t="array" ref="N305">M305&amp;CHOOSE(AND(M305&lt;&gt;{11,12,13})*MIN(4,MOD(M305,10))+1,"th","st","nd","rd","th")</f>
        <v>47th</v>
      </c>
      <c r="O305" s="34">
        <v>0.19289999999999999</v>
      </c>
      <c r="P305" s="29">
        <f t="shared" si="51"/>
        <v>57</v>
      </c>
      <c r="Q305" s="38" t="str">
        <f t="array" ref="Q305">P305&amp;CHOOSE(AND(P305&lt;&gt;{11,12,13})*MIN(4,MOD(P305,10))+1,"th","st","nd","rd","th")</f>
        <v>57th</v>
      </c>
      <c r="R305" s="35">
        <v>195.37899999999999</v>
      </c>
      <c r="S305" s="35">
        <v>137.55000000000001</v>
      </c>
      <c r="T305" s="35">
        <v>0</v>
      </c>
      <c r="U305" s="35">
        <v>332.92899999999997</v>
      </c>
      <c r="V305" s="36">
        <v>47.045999999999999</v>
      </c>
      <c r="W305" s="220">
        <f t="shared" si="52"/>
        <v>1.9793249191899769E-2</v>
      </c>
      <c r="X305" s="29">
        <f t="shared" si="53"/>
        <v>32</v>
      </c>
      <c r="Y305" s="38" t="str">
        <f t="array" ref="Y305">X305&amp;CHOOSE(AND(X305&lt;&gt;{11,12,13})*MIN(4,MOD(X305,10))+1,"th","st","nd","rd","th")</f>
        <v>32nd</v>
      </c>
      <c r="Z305" s="37">
        <v>9.4090000000000007</v>
      </c>
      <c r="AA305" s="28">
        <v>11</v>
      </c>
      <c r="AB305" s="221">
        <f t="shared" si="54"/>
        <v>4.6279331103791493E-3</v>
      </c>
      <c r="AC305" s="29">
        <f t="shared" si="55"/>
        <v>52</v>
      </c>
      <c r="AD305" s="38" t="str">
        <f t="array" ref="AD305">AC305&amp;CHOOSE(AND(AC305&lt;&gt;{11,12,13})*MIN(4,MOD(AC305,10))+1,"th","st","nd","rd","th")</f>
        <v>52nd</v>
      </c>
      <c r="AE305" s="37">
        <v>6.6</v>
      </c>
      <c r="AF305" s="38">
        <v>2376.8710000000001</v>
      </c>
      <c r="AG305" s="38">
        <v>2422.8890000000001</v>
      </c>
      <c r="AH305" s="38">
        <v>2422.2269999999999</v>
      </c>
      <c r="AI305" s="38">
        <v>2407.3290000000002</v>
      </c>
      <c r="AJ305" s="29">
        <f t="shared" si="56"/>
        <v>56</v>
      </c>
      <c r="AK305" s="38" t="str">
        <f t="array" ref="AK305">AJ305&amp;CHOOSE(AND(AJ305&lt;&gt;{11,12,13})*MIN(4,MOD(AJ305,10))+1,"th","st","nd","rd","th")</f>
        <v>56th</v>
      </c>
      <c r="AL305" s="38">
        <v>348.93799999999999</v>
      </c>
      <c r="AM305" s="38">
        <v>348.93799999999999</v>
      </c>
      <c r="AN305" s="38">
        <v>2756.2669999999998</v>
      </c>
      <c r="AO305" s="29">
        <f t="shared" si="57"/>
        <v>55</v>
      </c>
      <c r="AP305" s="38" t="str">
        <f t="array" ref="AP305">AO305&amp;CHOOSE(AND(AO305&lt;&gt;{11,12,13})*MIN(4,MOD(AO305,10))+1,"th","st","nd","rd","th")</f>
        <v>55th</v>
      </c>
      <c r="AQ305" s="77">
        <v>1.1200000000000001</v>
      </c>
      <c r="AR305" s="36">
        <v>2825.24</v>
      </c>
      <c r="AS305" s="29">
        <f t="shared" si="58"/>
        <v>56</v>
      </c>
      <c r="AT305" s="38" t="str">
        <f t="array" ref="AT305">AS305&amp;CHOOSE(AND(AS305&lt;&gt;{11,12,13})*MIN(4,MOD(AS305,10))+1,"th","st","nd","rd","th")</f>
        <v>56th</v>
      </c>
      <c r="AU305" s="40">
        <f t="shared" si="59"/>
        <v>9.6619703861702062E-4</v>
      </c>
    </row>
    <row r="306" spans="1:47" x14ac:dyDescent="0.25">
      <c r="A306" s="7">
        <v>113384603</v>
      </c>
      <c r="B306" s="8" t="s">
        <v>374</v>
      </c>
      <c r="C306" s="8" t="s">
        <v>110</v>
      </c>
      <c r="D306" s="27">
        <v>35899</v>
      </c>
      <c r="E306" s="29">
        <f t="shared" si="48"/>
        <v>5</v>
      </c>
      <c r="F306" s="38" t="str">
        <f t="array" ref="F306">E306&amp;CHOOSE(AND(E306&lt;&gt;{11,12,13})*MIN(4,MOD(E306,10))+1,"th","st","nd","rd","th")</f>
        <v>5th</v>
      </c>
      <c r="G306" s="29">
        <v>10311</v>
      </c>
      <c r="H306" s="30">
        <v>1.4796</v>
      </c>
      <c r="I306" s="31">
        <v>-5.1684999999999999</v>
      </c>
      <c r="J306" s="94">
        <f t="shared" si="49"/>
        <v>494</v>
      </c>
      <c r="K306" s="33">
        <v>0</v>
      </c>
      <c r="L306" s="34">
        <v>0.3926</v>
      </c>
      <c r="M306" s="29">
        <f t="shared" si="50"/>
        <v>97</v>
      </c>
      <c r="N306" s="38" t="str">
        <f t="array" ref="N306">M306&amp;CHOOSE(AND(M306&lt;&gt;{11,12,13})*MIN(4,MOD(M306,10))+1,"th","st","nd","rd","th")</f>
        <v>97th</v>
      </c>
      <c r="O306" s="34">
        <v>0.26240000000000002</v>
      </c>
      <c r="P306" s="29">
        <f t="shared" si="51"/>
        <v>87</v>
      </c>
      <c r="Q306" s="38" t="str">
        <f t="array" ref="Q306">P306&amp;CHOOSE(AND(P306&lt;&gt;{11,12,13})*MIN(4,MOD(P306,10))+1,"th","st","nd","rd","th")</f>
        <v>87th</v>
      </c>
      <c r="R306" s="35">
        <v>1178.463</v>
      </c>
      <c r="S306" s="35">
        <v>393.822</v>
      </c>
      <c r="T306" s="35">
        <v>589.23199999999997</v>
      </c>
      <c r="U306" s="35">
        <v>2161.5169999999998</v>
      </c>
      <c r="V306" s="36">
        <v>88.933000000000007</v>
      </c>
      <c r="W306" s="220">
        <f t="shared" si="52"/>
        <v>1.7776588225511394E-2</v>
      </c>
      <c r="X306" s="29">
        <f t="shared" si="53"/>
        <v>26</v>
      </c>
      <c r="Y306" s="38" t="str">
        <f t="array" ref="Y306">X306&amp;CHOOSE(AND(X306&lt;&gt;{11,12,13})*MIN(4,MOD(X306,10))+1,"th","st","nd","rd","th")</f>
        <v>26th</v>
      </c>
      <c r="Z306" s="37">
        <v>17.786999999999999</v>
      </c>
      <c r="AA306" s="28">
        <v>632</v>
      </c>
      <c r="AB306" s="221">
        <f t="shared" si="54"/>
        <v>0.12632885159078408</v>
      </c>
      <c r="AC306" s="29">
        <f t="shared" si="55"/>
        <v>99</v>
      </c>
      <c r="AD306" s="38" t="str">
        <f t="array" ref="AD306">AC306&amp;CHOOSE(AND(AC306&lt;&gt;{11,12,13})*MIN(4,MOD(AC306,10))+1,"th","st","nd","rd","th")</f>
        <v>99th</v>
      </c>
      <c r="AE306" s="37">
        <v>379.2</v>
      </c>
      <c r="AF306" s="38">
        <v>5002.8159999999998</v>
      </c>
      <c r="AG306" s="38">
        <v>4917.3720000000003</v>
      </c>
      <c r="AH306" s="38">
        <v>4975.9340000000002</v>
      </c>
      <c r="AI306" s="38">
        <v>4965.3739999999998</v>
      </c>
      <c r="AJ306" s="29">
        <f t="shared" si="56"/>
        <v>85</v>
      </c>
      <c r="AK306" s="38" t="str">
        <f t="array" ref="AK306">AJ306&amp;CHOOSE(AND(AJ306&lt;&gt;{11,12,13})*MIN(4,MOD(AJ306,10))+1,"th","st","nd","rd","th")</f>
        <v>85th</v>
      </c>
      <c r="AL306" s="38">
        <v>2558.5039999999999</v>
      </c>
      <c r="AM306" s="38">
        <v>2558.5039999999999</v>
      </c>
      <c r="AN306" s="38">
        <v>7523.8779999999997</v>
      </c>
      <c r="AO306" s="29">
        <f t="shared" si="57"/>
        <v>91</v>
      </c>
      <c r="AP306" s="38" t="str">
        <f t="array" ref="AP306">AO306&amp;CHOOSE(AND(AO306&lt;&gt;{11,12,13})*MIN(4,MOD(AO306,10))+1,"th","st","nd","rd","th")</f>
        <v>91st</v>
      </c>
      <c r="AQ306" s="77">
        <v>1.74</v>
      </c>
      <c r="AR306" s="36">
        <v>19370.254000000001</v>
      </c>
      <c r="AS306" s="29">
        <f t="shared" si="58"/>
        <v>97</v>
      </c>
      <c r="AT306" s="38" t="str">
        <f t="array" ref="AT306">AS306&amp;CHOOSE(AND(AS306&lt;&gt;{11,12,13})*MIN(4,MOD(AS306,10))+1,"th","st","nd","rd","th")</f>
        <v>97th</v>
      </c>
      <c r="AU306" s="40">
        <f t="shared" si="59"/>
        <v>6.6243866192109346E-3</v>
      </c>
    </row>
    <row r="307" spans="1:47" x14ac:dyDescent="0.25">
      <c r="A307" s="7">
        <v>113385003</v>
      </c>
      <c r="B307" s="8" t="s">
        <v>451</v>
      </c>
      <c r="C307" s="8" t="s">
        <v>110</v>
      </c>
      <c r="D307" s="27">
        <v>61500</v>
      </c>
      <c r="E307" s="29">
        <f t="shared" si="48"/>
        <v>73</v>
      </c>
      <c r="F307" s="38" t="str">
        <f t="array" ref="F307">E307&amp;CHOOSE(AND(E307&lt;&gt;{11,12,13})*MIN(4,MOD(E307,10))+1,"th","st","nd","rd","th")</f>
        <v>73rd</v>
      </c>
      <c r="G307" s="29">
        <v>6628</v>
      </c>
      <c r="H307" s="30">
        <v>0.86370000000000002</v>
      </c>
      <c r="I307" s="31">
        <v>0.71260000000000001</v>
      </c>
      <c r="J307" s="94">
        <f t="shared" si="49"/>
        <v>174</v>
      </c>
      <c r="K307" s="33">
        <v>0</v>
      </c>
      <c r="L307" s="34">
        <v>0.10249999999999999</v>
      </c>
      <c r="M307" s="29">
        <f t="shared" si="50"/>
        <v>33</v>
      </c>
      <c r="N307" s="38" t="str">
        <f t="array" ref="N307">M307&amp;CHOOSE(AND(M307&lt;&gt;{11,12,13})*MIN(4,MOD(M307,10))+1,"th","st","nd","rd","th")</f>
        <v>33rd</v>
      </c>
      <c r="O307" s="34">
        <v>0.14230000000000001</v>
      </c>
      <c r="P307" s="29">
        <f t="shared" si="51"/>
        <v>34</v>
      </c>
      <c r="Q307" s="38" t="str">
        <f t="array" ref="Q307">P307&amp;CHOOSE(AND(P307&lt;&gt;{11,12,13})*MIN(4,MOD(P307,10))+1,"th","st","nd","rd","th")</f>
        <v>34th</v>
      </c>
      <c r="R307" s="35">
        <v>141.71600000000001</v>
      </c>
      <c r="S307" s="35">
        <v>98.372</v>
      </c>
      <c r="T307" s="35">
        <v>0</v>
      </c>
      <c r="U307" s="35">
        <v>240.08799999999999</v>
      </c>
      <c r="V307" s="36">
        <v>63.773000000000003</v>
      </c>
      <c r="W307" s="220">
        <f t="shared" si="52"/>
        <v>2.7675313583830081E-2</v>
      </c>
      <c r="X307" s="29">
        <f t="shared" si="53"/>
        <v>54</v>
      </c>
      <c r="Y307" s="38" t="str">
        <f t="array" ref="Y307">X307&amp;CHOOSE(AND(X307&lt;&gt;{11,12,13})*MIN(4,MOD(X307,10))+1,"th","st","nd","rd","th")</f>
        <v>54th</v>
      </c>
      <c r="Z307" s="37">
        <v>12.755000000000001</v>
      </c>
      <c r="AA307" s="28">
        <v>13</v>
      </c>
      <c r="AB307" s="221">
        <f t="shared" si="54"/>
        <v>5.6415579726497274E-3</v>
      </c>
      <c r="AC307" s="29">
        <f t="shared" si="55"/>
        <v>57</v>
      </c>
      <c r="AD307" s="38" t="str">
        <f t="array" ref="AD307">AC307&amp;CHOOSE(AND(AC307&lt;&gt;{11,12,13})*MIN(4,MOD(AC307,10))+1,"th","st","nd","rd","th")</f>
        <v>57th</v>
      </c>
      <c r="AE307" s="37">
        <v>7.8</v>
      </c>
      <c r="AF307" s="38">
        <v>2304.328</v>
      </c>
      <c r="AG307" s="38">
        <v>2323.837</v>
      </c>
      <c r="AH307" s="38">
        <v>2338.0880000000002</v>
      </c>
      <c r="AI307" s="38">
        <v>2322.0839999999998</v>
      </c>
      <c r="AJ307" s="29">
        <f t="shared" si="56"/>
        <v>54</v>
      </c>
      <c r="AK307" s="38" t="str">
        <f t="array" ref="AK307">AJ307&amp;CHOOSE(AND(AJ307&lt;&gt;{11,12,13})*MIN(4,MOD(AJ307,10))+1,"th","st","nd","rd","th")</f>
        <v>54th</v>
      </c>
      <c r="AL307" s="38">
        <v>260.64299999999997</v>
      </c>
      <c r="AM307" s="38">
        <v>260.64299999999997</v>
      </c>
      <c r="AN307" s="38">
        <v>2582.7269999999999</v>
      </c>
      <c r="AO307" s="29">
        <f t="shared" si="57"/>
        <v>52</v>
      </c>
      <c r="AP307" s="38" t="str">
        <f t="array" ref="AP307">AO307&amp;CHOOSE(AND(AO307&lt;&gt;{11,12,13})*MIN(4,MOD(AO307,10))+1,"th","st","nd","rd","th")</f>
        <v>52nd</v>
      </c>
      <c r="AQ307" s="77">
        <v>0.93</v>
      </c>
      <c r="AR307" s="36">
        <v>2074.5520000000001</v>
      </c>
      <c r="AS307" s="29">
        <f t="shared" si="58"/>
        <v>37</v>
      </c>
      <c r="AT307" s="38" t="str">
        <f t="array" ref="AT307">AS307&amp;CHOOSE(AND(AS307&lt;&gt;{11,12,13})*MIN(4,MOD(AS307,10))+1,"th","st","nd","rd","th")</f>
        <v>37th</v>
      </c>
      <c r="AU307" s="40">
        <f t="shared" si="59"/>
        <v>7.0947105338201987E-4</v>
      </c>
    </row>
    <row r="308" spans="1:47" x14ac:dyDescent="0.25">
      <c r="A308" s="7">
        <v>113385303</v>
      </c>
      <c r="B308" s="8" t="s">
        <v>472</v>
      </c>
      <c r="C308" s="8" t="s">
        <v>110</v>
      </c>
      <c r="D308" s="27">
        <v>60006</v>
      </c>
      <c r="E308" s="29">
        <f t="shared" si="48"/>
        <v>71</v>
      </c>
      <c r="F308" s="38" t="str">
        <f t="array" ref="F308">E308&amp;CHOOSE(AND(E308&lt;&gt;{11,12,13})*MIN(4,MOD(E308,10))+1,"th","st","nd","rd","th")</f>
        <v>71st</v>
      </c>
      <c r="G308" s="29">
        <v>9357</v>
      </c>
      <c r="H308" s="30">
        <v>0.88519999999999999</v>
      </c>
      <c r="I308" s="31">
        <v>0.22070000000000001</v>
      </c>
      <c r="J308" s="94">
        <f t="shared" si="49"/>
        <v>325</v>
      </c>
      <c r="K308" s="33">
        <v>0</v>
      </c>
      <c r="L308" s="34">
        <v>6.2700000000000006E-2</v>
      </c>
      <c r="M308" s="29">
        <f t="shared" si="50"/>
        <v>18</v>
      </c>
      <c r="N308" s="38" t="str">
        <f t="array" ref="N308">M308&amp;CHOOSE(AND(M308&lt;&gt;{11,12,13})*MIN(4,MOD(M308,10))+1,"th","st","nd","rd","th")</f>
        <v>18th</v>
      </c>
      <c r="O308" s="34">
        <v>0.16880000000000001</v>
      </c>
      <c r="P308" s="29">
        <f t="shared" si="51"/>
        <v>46</v>
      </c>
      <c r="Q308" s="38" t="str">
        <f t="array" ref="Q308">P308&amp;CHOOSE(AND(P308&lt;&gt;{11,12,13})*MIN(4,MOD(P308,10))+1,"th","st","nd","rd","th")</f>
        <v>46th</v>
      </c>
      <c r="R308" s="35">
        <v>130.33699999999999</v>
      </c>
      <c r="S308" s="35">
        <v>175.44499999999999</v>
      </c>
      <c r="T308" s="35">
        <v>0</v>
      </c>
      <c r="U308" s="35">
        <v>305.78199999999998</v>
      </c>
      <c r="V308" s="36">
        <v>81.596999999999994</v>
      </c>
      <c r="W308" s="220">
        <f t="shared" si="52"/>
        <v>2.3551888073618518E-2</v>
      </c>
      <c r="X308" s="29">
        <f t="shared" si="53"/>
        <v>44</v>
      </c>
      <c r="Y308" s="38" t="str">
        <f t="array" ref="Y308">X308&amp;CHOOSE(AND(X308&lt;&gt;{11,12,13})*MIN(4,MOD(X308,10))+1,"th","st","nd","rd","th")</f>
        <v>44th</v>
      </c>
      <c r="Z308" s="37">
        <v>16.318999999999999</v>
      </c>
      <c r="AA308" s="28">
        <v>18</v>
      </c>
      <c r="AB308" s="221">
        <f t="shared" si="54"/>
        <v>5.1954604375789963E-3</v>
      </c>
      <c r="AC308" s="29">
        <f t="shared" si="55"/>
        <v>54</v>
      </c>
      <c r="AD308" s="38" t="str">
        <f t="array" ref="AD308">AC308&amp;CHOOSE(AND(AC308&lt;&gt;{11,12,13})*MIN(4,MOD(AC308,10))+1,"th","st","nd","rd","th")</f>
        <v>54th</v>
      </c>
      <c r="AE308" s="37">
        <v>10.8</v>
      </c>
      <c r="AF308" s="38">
        <v>3464.5630000000001</v>
      </c>
      <c r="AG308" s="38">
        <v>3374.3710000000001</v>
      </c>
      <c r="AH308" s="38">
        <v>3357.6579999999999</v>
      </c>
      <c r="AI308" s="38">
        <v>3398.864</v>
      </c>
      <c r="AJ308" s="29">
        <f t="shared" si="56"/>
        <v>71</v>
      </c>
      <c r="AK308" s="38" t="str">
        <f t="array" ref="AK308">AJ308&amp;CHOOSE(AND(AJ308&lt;&gt;{11,12,13})*MIN(4,MOD(AJ308,10))+1,"th","st","nd","rd","th")</f>
        <v>71st</v>
      </c>
      <c r="AL308" s="38">
        <v>332.90100000000001</v>
      </c>
      <c r="AM308" s="38">
        <v>332.90100000000001</v>
      </c>
      <c r="AN308" s="38">
        <v>3731.7649999999999</v>
      </c>
      <c r="AO308" s="29">
        <f t="shared" si="57"/>
        <v>69</v>
      </c>
      <c r="AP308" s="38" t="str">
        <f t="array" ref="AP308">AO308&amp;CHOOSE(AND(AO308&lt;&gt;{11,12,13})*MIN(4,MOD(AO308,10))+1,"th","st","nd","rd","th")</f>
        <v>69th</v>
      </c>
      <c r="AQ308" s="77">
        <v>1.04</v>
      </c>
      <c r="AR308" s="36">
        <v>3435.4929999999999</v>
      </c>
      <c r="AS308" s="29">
        <f t="shared" si="58"/>
        <v>66</v>
      </c>
      <c r="AT308" s="38" t="str">
        <f t="array" ref="AT308">AS308&amp;CHOOSE(AND(AS308&lt;&gt;{11,12,13})*MIN(4,MOD(AS308,10))+1,"th","st","nd","rd","th")</f>
        <v>66th</v>
      </c>
      <c r="AU308" s="40">
        <f t="shared" si="59"/>
        <v>1.1748959956639096E-3</v>
      </c>
    </row>
    <row r="309" spans="1:47" x14ac:dyDescent="0.25">
      <c r="A309" s="7">
        <v>121390302</v>
      </c>
      <c r="B309" s="8" t="s">
        <v>104</v>
      </c>
      <c r="C309" s="8" t="s">
        <v>105</v>
      </c>
      <c r="D309" s="27">
        <v>36578</v>
      </c>
      <c r="E309" s="29">
        <f t="shared" si="48"/>
        <v>6</v>
      </c>
      <c r="F309" s="38" t="str">
        <f t="array" ref="F309">E309&amp;CHOOSE(AND(E309&lt;&gt;{11,12,13})*MIN(4,MOD(E309,10))+1,"th","st","nd","rd","th")</f>
        <v>6th</v>
      </c>
      <c r="G309" s="29">
        <v>41537</v>
      </c>
      <c r="H309" s="30">
        <v>1.4520999999999999</v>
      </c>
      <c r="I309" s="31">
        <v>-6.1574999999999998</v>
      </c>
      <c r="J309" s="94">
        <f t="shared" si="49"/>
        <v>496</v>
      </c>
      <c r="K309" s="33">
        <v>0</v>
      </c>
      <c r="L309" s="34">
        <v>0.3745</v>
      </c>
      <c r="M309" s="29">
        <f t="shared" si="50"/>
        <v>96</v>
      </c>
      <c r="N309" s="38" t="str">
        <f t="array" ref="N309">M309&amp;CHOOSE(AND(M309&lt;&gt;{11,12,13})*MIN(4,MOD(M309,10))+1,"th","st","nd","rd","th")</f>
        <v>96th</v>
      </c>
      <c r="O309" s="34">
        <v>0.31409999999999999</v>
      </c>
      <c r="P309" s="29">
        <f t="shared" si="51"/>
        <v>97</v>
      </c>
      <c r="Q309" s="38" t="str">
        <f t="array" ref="Q309">P309&amp;CHOOSE(AND(P309&lt;&gt;{11,12,13})*MIN(4,MOD(P309,10))+1,"th","st","nd","rd","th")</f>
        <v>97th</v>
      </c>
      <c r="R309" s="35">
        <v>4343.8239999999996</v>
      </c>
      <c r="S309" s="35">
        <v>1821.6220000000001</v>
      </c>
      <c r="T309" s="35">
        <v>2171.9119999999998</v>
      </c>
      <c r="U309" s="35">
        <v>8337.3580000000002</v>
      </c>
      <c r="V309" s="36">
        <v>3140.395</v>
      </c>
      <c r="W309" s="220">
        <f t="shared" si="52"/>
        <v>0.16244829272024713</v>
      </c>
      <c r="X309" s="29">
        <f t="shared" si="53"/>
        <v>98</v>
      </c>
      <c r="Y309" s="38" t="str">
        <f t="array" ref="Y309">X309&amp;CHOOSE(AND(X309&lt;&gt;{11,12,13})*MIN(4,MOD(X309,10))+1,"th","st","nd","rd","th")</f>
        <v>98th</v>
      </c>
      <c r="Z309" s="37">
        <v>628.07899999999995</v>
      </c>
      <c r="AA309" s="28">
        <v>2191</v>
      </c>
      <c r="AB309" s="221">
        <f t="shared" si="54"/>
        <v>0.11333740161669519</v>
      </c>
      <c r="AC309" s="29">
        <f t="shared" si="55"/>
        <v>99</v>
      </c>
      <c r="AD309" s="38" t="str">
        <f t="array" ref="AD309">AC309&amp;CHOOSE(AND(AC309&lt;&gt;{11,12,13})*MIN(4,MOD(AC309,10))+1,"th","st","nd","rd","th")</f>
        <v>99th</v>
      </c>
      <c r="AE309" s="37">
        <v>1314.6</v>
      </c>
      <c r="AF309" s="38">
        <v>19331.659</v>
      </c>
      <c r="AG309" s="38">
        <v>18834.940999999999</v>
      </c>
      <c r="AH309" s="38">
        <v>18427.245999999999</v>
      </c>
      <c r="AI309" s="38">
        <v>18864.615000000002</v>
      </c>
      <c r="AJ309" s="29">
        <f t="shared" si="56"/>
        <v>99</v>
      </c>
      <c r="AK309" s="38" t="str">
        <f t="array" ref="AK309">AJ309&amp;CHOOSE(AND(AJ309&lt;&gt;{11,12,13})*MIN(4,MOD(AJ309,10))+1,"th","st","nd","rd","th")</f>
        <v>99th</v>
      </c>
      <c r="AL309" s="38">
        <v>10280.037</v>
      </c>
      <c r="AM309" s="38">
        <v>10280.037</v>
      </c>
      <c r="AN309" s="38">
        <v>29144.651999999998</v>
      </c>
      <c r="AO309" s="29">
        <f t="shared" si="57"/>
        <v>99</v>
      </c>
      <c r="AP309" s="38" t="str">
        <f t="array" ref="AP309">AO309&amp;CHOOSE(AND(AO309&lt;&gt;{11,12,13})*MIN(4,MOD(AO309,10))+1,"th","st","nd","rd","th")</f>
        <v>99th</v>
      </c>
      <c r="AQ309" s="77">
        <v>1.94</v>
      </c>
      <c r="AR309" s="36">
        <v>82102.641000000003</v>
      </c>
      <c r="AS309" s="29">
        <f t="shared" si="58"/>
        <v>99</v>
      </c>
      <c r="AT309" s="38" t="str">
        <f t="array" ref="AT309">AS309&amp;CHOOSE(AND(AS309&lt;&gt;{11,12,13})*MIN(4,MOD(AS309,10))+1,"th","st","nd","rd","th")</f>
        <v>99th</v>
      </c>
      <c r="AU309" s="40">
        <f t="shared" si="59"/>
        <v>2.8078084904941313E-2</v>
      </c>
    </row>
    <row r="310" spans="1:47" x14ac:dyDescent="0.25">
      <c r="A310" s="7">
        <v>121391303</v>
      </c>
      <c r="B310" s="8" t="s">
        <v>191</v>
      </c>
      <c r="C310" s="8" t="s">
        <v>105</v>
      </c>
      <c r="D310" s="27">
        <v>51532</v>
      </c>
      <c r="E310" s="29">
        <f t="shared" si="48"/>
        <v>52</v>
      </c>
      <c r="F310" s="38" t="str">
        <f t="array" ref="F310">E310&amp;CHOOSE(AND(E310&lt;&gt;{11,12,13})*MIN(4,MOD(E310,10))+1,"th","st","nd","rd","th")</f>
        <v>52nd</v>
      </c>
      <c r="G310" s="29">
        <v>4514</v>
      </c>
      <c r="H310" s="30">
        <v>1.0306999999999999</v>
      </c>
      <c r="I310" s="31">
        <v>-0.42699999999999999</v>
      </c>
      <c r="J310" s="94">
        <f t="shared" si="49"/>
        <v>399</v>
      </c>
      <c r="K310" s="33">
        <v>0</v>
      </c>
      <c r="L310" s="34">
        <v>0.1003</v>
      </c>
      <c r="M310" s="29">
        <f t="shared" si="50"/>
        <v>32</v>
      </c>
      <c r="N310" s="38" t="str">
        <f t="array" ref="N310">M310&amp;CHOOSE(AND(M310&lt;&gt;{11,12,13})*MIN(4,MOD(M310,10))+1,"th","st","nd","rd","th")</f>
        <v>32nd</v>
      </c>
      <c r="O310" s="34">
        <v>0.18240000000000001</v>
      </c>
      <c r="P310" s="29">
        <f t="shared" si="51"/>
        <v>51</v>
      </c>
      <c r="Q310" s="38" t="str">
        <f t="array" ref="Q310">P310&amp;CHOOSE(AND(P310&lt;&gt;{11,12,13})*MIN(4,MOD(P310,10))+1,"th","st","nd","rd","th")</f>
        <v>51st</v>
      </c>
      <c r="R310" s="35">
        <v>93.269000000000005</v>
      </c>
      <c r="S310" s="35">
        <v>84.807000000000002</v>
      </c>
      <c r="T310" s="35">
        <v>0</v>
      </c>
      <c r="U310" s="35">
        <v>178.07599999999999</v>
      </c>
      <c r="V310" s="36">
        <v>65.474000000000004</v>
      </c>
      <c r="W310" s="220">
        <f t="shared" si="52"/>
        <v>4.224595100491732E-2</v>
      </c>
      <c r="X310" s="29">
        <f t="shared" si="53"/>
        <v>83</v>
      </c>
      <c r="Y310" s="38" t="str">
        <f t="array" ref="Y310">X310&amp;CHOOSE(AND(X310&lt;&gt;{11,12,13})*MIN(4,MOD(X310,10))+1,"th","st","nd","rd","th")</f>
        <v>83rd</v>
      </c>
      <c r="Z310" s="37">
        <v>13.095000000000001</v>
      </c>
      <c r="AA310" s="28">
        <v>22</v>
      </c>
      <c r="AB310" s="221">
        <f t="shared" si="54"/>
        <v>1.4195114428753108E-2</v>
      </c>
      <c r="AC310" s="29">
        <f t="shared" si="55"/>
        <v>77</v>
      </c>
      <c r="AD310" s="38" t="str">
        <f t="array" ref="AD310">AC310&amp;CHOOSE(AND(AC310&lt;&gt;{11,12,13})*MIN(4,MOD(AC310,10))+1,"th","st","nd","rd","th")</f>
        <v>77th</v>
      </c>
      <c r="AE310" s="37">
        <v>13.2</v>
      </c>
      <c r="AF310" s="38">
        <v>1549.829</v>
      </c>
      <c r="AG310" s="38">
        <v>1554.7950000000001</v>
      </c>
      <c r="AH310" s="38">
        <v>1536.508</v>
      </c>
      <c r="AI310" s="38">
        <v>1547.0440000000001</v>
      </c>
      <c r="AJ310" s="29">
        <f t="shared" si="56"/>
        <v>32</v>
      </c>
      <c r="AK310" s="38" t="str">
        <f t="array" ref="AK310">AJ310&amp;CHOOSE(AND(AJ310&lt;&gt;{11,12,13})*MIN(4,MOD(AJ310,10))+1,"th","st","nd","rd","th")</f>
        <v>32nd</v>
      </c>
      <c r="AL310" s="38">
        <v>204.37100000000001</v>
      </c>
      <c r="AM310" s="38">
        <v>204.37100000000001</v>
      </c>
      <c r="AN310" s="38">
        <v>1751.415</v>
      </c>
      <c r="AO310" s="29">
        <f t="shared" si="57"/>
        <v>30</v>
      </c>
      <c r="AP310" s="38" t="str">
        <f t="array" ref="AP310">AO310&amp;CHOOSE(AND(AO310&lt;&gt;{11,12,13})*MIN(4,MOD(AO310,10))+1,"th","st","nd","rd","th")</f>
        <v>30th</v>
      </c>
      <c r="AQ310" s="77">
        <v>1.36</v>
      </c>
      <c r="AR310" s="36">
        <v>2455.049</v>
      </c>
      <c r="AS310" s="29">
        <f t="shared" si="58"/>
        <v>47</v>
      </c>
      <c r="AT310" s="38" t="str">
        <f t="array" ref="AT310">AS310&amp;CHOOSE(AND(AS310&lt;&gt;{11,12,13})*MIN(4,MOD(AS310,10))+1,"th","st","nd","rd","th")</f>
        <v>47th</v>
      </c>
      <c r="AU310" s="40">
        <f t="shared" si="59"/>
        <v>8.3959630808698666E-4</v>
      </c>
    </row>
    <row r="311" spans="1:47" x14ac:dyDescent="0.25">
      <c r="A311" s="7">
        <v>121392303</v>
      </c>
      <c r="B311" s="8" t="s">
        <v>267</v>
      </c>
      <c r="C311" s="8" t="s">
        <v>105</v>
      </c>
      <c r="D311" s="27">
        <v>70520</v>
      </c>
      <c r="E311" s="29">
        <f t="shared" si="48"/>
        <v>86</v>
      </c>
      <c r="F311" s="38" t="str">
        <f t="array" ref="F311">E311&amp;CHOOSE(AND(E311&lt;&gt;{11,12,13})*MIN(4,MOD(E311,10))+1,"th","st","nd","rd","th")</f>
        <v>86th</v>
      </c>
      <c r="G311" s="29">
        <v>21780</v>
      </c>
      <c r="H311" s="30">
        <v>0.75319999999999998</v>
      </c>
      <c r="I311" s="31">
        <v>-0.67090000000000005</v>
      </c>
      <c r="J311" s="94">
        <f t="shared" si="49"/>
        <v>417</v>
      </c>
      <c r="K311" s="33">
        <v>0</v>
      </c>
      <c r="L311" s="34">
        <v>6.8000000000000005E-2</v>
      </c>
      <c r="M311" s="29">
        <f t="shared" si="50"/>
        <v>20</v>
      </c>
      <c r="N311" s="38" t="str">
        <f t="array" ref="N311">M311&amp;CHOOSE(AND(M311&lt;&gt;{11,12,13})*MIN(4,MOD(M311,10))+1,"th","st","nd","rd","th")</f>
        <v>20th</v>
      </c>
      <c r="O311" s="34">
        <v>0.111</v>
      </c>
      <c r="P311" s="29">
        <f t="shared" si="51"/>
        <v>20</v>
      </c>
      <c r="Q311" s="38" t="str">
        <f t="array" ref="Q311">P311&amp;CHOOSE(AND(P311&lt;&gt;{11,12,13})*MIN(4,MOD(P311,10))+1,"th","st","nd","rd","th")</f>
        <v>20th</v>
      </c>
      <c r="R311" s="35">
        <v>334.26400000000001</v>
      </c>
      <c r="S311" s="35">
        <v>272.81900000000002</v>
      </c>
      <c r="T311" s="35">
        <v>0</v>
      </c>
      <c r="U311" s="35">
        <v>607.08299999999997</v>
      </c>
      <c r="V311" s="36">
        <v>345.04399999999998</v>
      </c>
      <c r="W311" s="220">
        <f t="shared" si="52"/>
        <v>4.2115762810835719E-2</v>
      </c>
      <c r="X311" s="29">
        <f t="shared" si="53"/>
        <v>83</v>
      </c>
      <c r="Y311" s="38" t="str">
        <f t="array" ref="Y311">X311&amp;CHOOSE(AND(X311&lt;&gt;{11,12,13})*MIN(4,MOD(X311,10))+1,"th","st","nd","rd","th")</f>
        <v>83rd</v>
      </c>
      <c r="Z311" s="37">
        <v>69.009</v>
      </c>
      <c r="AA311" s="28">
        <v>138</v>
      </c>
      <c r="AB311" s="221">
        <f t="shared" si="54"/>
        <v>1.6844156884036034E-2</v>
      </c>
      <c r="AC311" s="29">
        <f t="shared" si="55"/>
        <v>80</v>
      </c>
      <c r="AD311" s="38" t="str">
        <f t="array" ref="AD311">AC311&amp;CHOOSE(AND(AC311&lt;&gt;{11,12,13})*MIN(4,MOD(AC311,10))+1,"th","st","nd","rd","th")</f>
        <v>80th</v>
      </c>
      <c r="AE311" s="37">
        <v>82.8</v>
      </c>
      <c r="AF311" s="38">
        <v>8192.7520000000004</v>
      </c>
      <c r="AG311" s="38">
        <v>8175.9930000000004</v>
      </c>
      <c r="AH311" s="38">
        <v>8195.8590000000004</v>
      </c>
      <c r="AI311" s="38">
        <v>8188.201</v>
      </c>
      <c r="AJ311" s="29">
        <f t="shared" si="56"/>
        <v>95</v>
      </c>
      <c r="AK311" s="38" t="str">
        <f t="array" ref="AK311">AJ311&amp;CHOOSE(AND(AJ311&lt;&gt;{11,12,13})*MIN(4,MOD(AJ311,10))+1,"th","st","nd","rd","th")</f>
        <v>95th</v>
      </c>
      <c r="AL311" s="38">
        <v>758.89200000000005</v>
      </c>
      <c r="AM311" s="38">
        <v>758.89200000000005</v>
      </c>
      <c r="AN311" s="38">
        <v>8947.0930000000008</v>
      </c>
      <c r="AO311" s="29">
        <f t="shared" si="57"/>
        <v>94</v>
      </c>
      <c r="AP311" s="38" t="str">
        <f t="array" ref="AP311">AO311&amp;CHOOSE(AND(AO311&lt;&gt;{11,12,13})*MIN(4,MOD(AO311,10))+1,"th","st","nd","rd","th")</f>
        <v>94th</v>
      </c>
      <c r="AQ311" s="77">
        <v>1.1200000000000001</v>
      </c>
      <c r="AR311" s="36">
        <v>7547.625</v>
      </c>
      <c r="AS311" s="29">
        <f t="shared" si="58"/>
        <v>90</v>
      </c>
      <c r="AT311" s="38" t="str">
        <f t="array" ref="AT311">AS311&amp;CHOOSE(AND(AS311&lt;&gt;{11,12,13})*MIN(4,MOD(AS311,10))+1,"th","st","nd","rd","th")</f>
        <v>90th</v>
      </c>
      <c r="AU311" s="40">
        <f t="shared" si="59"/>
        <v>2.5811941369907657E-3</v>
      </c>
    </row>
    <row r="312" spans="1:47" x14ac:dyDescent="0.25">
      <c r="A312" s="7">
        <v>121394503</v>
      </c>
      <c r="B312" s="8" t="s">
        <v>452</v>
      </c>
      <c r="C312" s="8" t="s">
        <v>105</v>
      </c>
      <c r="D312" s="27">
        <v>58750</v>
      </c>
      <c r="E312" s="29">
        <f t="shared" si="48"/>
        <v>68</v>
      </c>
      <c r="F312" s="38" t="str">
        <f t="array" ref="F312">E312&amp;CHOOSE(AND(E312&lt;&gt;{11,12,13})*MIN(4,MOD(E312,10))+1,"th","st","nd","rd","th")</f>
        <v>68th</v>
      </c>
      <c r="G312" s="29">
        <v>5232</v>
      </c>
      <c r="H312" s="30">
        <v>0.90410000000000001</v>
      </c>
      <c r="I312" s="31">
        <v>0.49340000000000001</v>
      </c>
      <c r="J312" s="94">
        <f t="shared" si="49"/>
        <v>264</v>
      </c>
      <c r="K312" s="33">
        <v>0</v>
      </c>
      <c r="L312" s="34">
        <v>0.2026</v>
      </c>
      <c r="M312" s="29">
        <f t="shared" si="50"/>
        <v>73</v>
      </c>
      <c r="N312" s="38" t="str">
        <f t="array" ref="N312">M312&amp;CHOOSE(AND(M312&lt;&gt;{11,12,13})*MIN(4,MOD(M312,10))+1,"th","st","nd","rd","th")</f>
        <v>73rd</v>
      </c>
      <c r="O312" s="34">
        <v>0.14430000000000001</v>
      </c>
      <c r="P312" s="29">
        <f t="shared" si="51"/>
        <v>35</v>
      </c>
      <c r="Q312" s="38" t="str">
        <f t="array" ref="Q312">P312&amp;CHOOSE(AND(P312&lt;&gt;{11,12,13})*MIN(4,MOD(P312,10))+1,"th","st","nd","rd","th")</f>
        <v>35th</v>
      </c>
      <c r="R312" s="35">
        <v>207.70599999999999</v>
      </c>
      <c r="S312" s="35">
        <v>73.968000000000004</v>
      </c>
      <c r="T312" s="35">
        <v>0</v>
      </c>
      <c r="U312" s="35">
        <v>281.67399999999998</v>
      </c>
      <c r="V312" s="36">
        <v>52.000999999999998</v>
      </c>
      <c r="W312" s="220">
        <f t="shared" si="52"/>
        <v>3.0433594296385903E-2</v>
      </c>
      <c r="X312" s="29">
        <f t="shared" si="53"/>
        <v>63</v>
      </c>
      <c r="Y312" s="38" t="str">
        <f t="array" ref="Y312">X312&amp;CHOOSE(AND(X312&lt;&gt;{11,12,13})*MIN(4,MOD(X312,10))+1,"th","st","nd","rd","th")</f>
        <v>63rd</v>
      </c>
      <c r="Z312" s="37">
        <v>10.4</v>
      </c>
      <c r="AA312" s="28">
        <v>8</v>
      </c>
      <c r="AB312" s="221">
        <f t="shared" si="54"/>
        <v>4.6820013917249137E-3</v>
      </c>
      <c r="AC312" s="29">
        <f t="shared" si="55"/>
        <v>52</v>
      </c>
      <c r="AD312" s="38" t="str">
        <f t="array" ref="AD312">AC312&amp;CHOOSE(AND(AC312&lt;&gt;{11,12,13})*MIN(4,MOD(AC312,10))+1,"th","st","nd","rd","th")</f>
        <v>52nd</v>
      </c>
      <c r="AE312" s="37">
        <v>4.8</v>
      </c>
      <c r="AF312" s="38">
        <v>1708.671</v>
      </c>
      <c r="AG312" s="38">
        <v>1753.549</v>
      </c>
      <c r="AH312" s="38">
        <v>1773.6079999999999</v>
      </c>
      <c r="AI312" s="38">
        <v>1745.2760000000001</v>
      </c>
      <c r="AJ312" s="29">
        <f t="shared" si="56"/>
        <v>40</v>
      </c>
      <c r="AK312" s="38" t="str">
        <f t="array" ref="AK312">AJ312&amp;CHOOSE(AND(AJ312&lt;&gt;{11,12,13})*MIN(4,MOD(AJ312,10))+1,"th","st","nd","rd","th")</f>
        <v>40th</v>
      </c>
      <c r="AL312" s="38">
        <v>296.87400000000002</v>
      </c>
      <c r="AM312" s="38">
        <v>296.87400000000002</v>
      </c>
      <c r="AN312" s="38">
        <v>2042.15</v>
      </c>
      <c r="AO312" s="29">
        <f t="shared" si="57"/>
        <v>39</v>
      </c>
      <c r="AP312" s="38" t="str">
        <f t="array" ref="AP312">AO312&amp;CHOOSE(AND(AO312&lt;&gt;{11,12,13})*MIN(4,MOD(AO312,10))+1,"th","st","nd","rd","th")</f>
        <v>39th</v>
      </c>
      <c r="AQ312" s="77">
        <v>1.06</v>
      </c>
      <c r="AR312" s="36">
        <v>1957.086</v>
      </c>
      <c r="AS312" s="29">
        <f t="shared" si="58"/>
        <v>34</v>
      </c>
      <c r="AT312" s="38" t="str">
        <f t="array" ref="AT312">AS312&amp;CHOOSE(AND(AS312&lt;&gt;{11,12,13})*MIN(4,MOD(AS312,10))+1,"th","st","nd","rd","th")</f>
        <v>34th</v>
      </c>
      <c r="AU312" s="40">
        <f t="shared" si="59"/>
        <v>6.6929913830995977E-4</v>
      </c>
    </row>
    <row r="313" spans="1:47" x14ac:dyDescent="0.25">
      <c r="A313" s="7">
        <v>121394603</v>
      </c>
      <c r="B313" s="8" t="s">
        <v>460</v>
      </c>
      <c r="C313" s="8" t="s">
        <v>105</v>
      </c>
      <c r="D313" s="27">
        <v>75702</v>
      </c>
      <c r="E313" s="29">
        <f t="shared" si="48"/>
        <v>89</v>
      </c>
      <c r="F313" s="38" t="str">
        <f t="array" ref="F313">E313&amp;CHOOSE(AND(E313&lt;&gt;{11,12,13})*MIN(4,MOD(E313,10))+1,"th","st","nd","rd","th")</f>
        <v>89th</v>
      </c>
      <c r="G313" s="29">
        <v>5586</v>
      </c>
      <c r="H313" s="30">
        <v>0.7016</v>
      </c>
      <c r="I313" s="31">
        <v>0.69420000000000004</v>
      </c>
      <c r="J313" s="94">
        <f t="shared" si="49"/>
        <v>186</v>
      </c>
      <c r="K313" s="33">
        <v>0</v>
      </c>
      <c r="L313" s="34">
        <v>2.86E-2</v>
      </c>
      <c r="M313" s="29">
        <f t="shared" si="50"/>
        <v>3</v>
      </c>
      <c r="N313" s="38" t="str">
        <f t="array" ref="N313">M313&amp;CHOOSE(AND(M313&lt;&gt;{11,12,13})*MIN(4,MOD(M313,10))+1,"th","st","nd","rd","th")</f>
        <v>3rd</v>
      </c>
      <c r="O313" s="34">
        <v>9.2700000000000005E-2</v>
      </c>
      <c r="P313" s="29">
        <f t="shared" si="51"/>
        <v>12</v>
      </c>
      <c r="Q313" s="38" t="str">
        <f t="array" ref="Q313">P313&amp;CHOOSE(AND(P313&lt;&gt;{11,12,13})*MIN(4,MOD(P313,10))+1,"th","st","nd","rd","th")</f>
        <v>12th</v>
      </c>
      <c r="R313" s="35">
        <v>38.274000000000001</v>
      </c>
      <c r="S313" s="35">
        <v>62.027999999999999</v>
      </c>
      <c r="T313" s="35">
        <v>0</v>
      </c>
      <c r="U313" s="35">
        <v>100.30200000000001</v>
      </c>
      <c r="V313" s="36">
        <v>61.801000000000002</v>
      </c>
      <c r="W313" s="220">
        <f t="shared" si="52"/>
        <v>2.7708010713590782E-2</v>
      </c>
      <c r="X313" s="29">
        <f t="shared" si="53"/>
        <v>54</v>
      </c>
      <c r="Y313" s="38" t="str">
        <f t="array" ref="Y313">X313&amp;CHOOSE(AND(X313&lt;&gt;{11,12,13})*MIN(4,MOD(X313,10))+1,"th","st","nd","rd","th")</f>
        <v>54th</v>
      </c>
      <c r="Z313" s="37">
        <v>12.36</v>
      </c>
      <c r="AA313" s="28">
        <v>7</v>
      </c>
      <c r="AB313" s="221">
        <f t="shared" si="54"/>
        <v>3.138397032331766E-3</v>
      </c>
      <c r="AC313" s="29">
        <f t="shared" si="55"/>
        <v>43</v>
      </c>
      <c r="AD313" s="38" t="str">
        <f t="array" ref="AD313">AC313&amp;CHOOSE(AND(AC313&lt;&gt;{11,12,13})*MIN(4,MOD(AC313,10))+1,"th","st","nd","rd","th")</f>
        <v>43rd</v>
      </c>
      <c r="AE313" s="37">
        <v>4.2</v>
      </c>
      <c r="AF313" s="38">
        <v>2230.4380000000001</v>
      </c>
      <c r="AG313" s="38">
        <v>2245.0050000000001</v>
      </c>
      <c r="AH313" s="38">
        <v>2255.4520000000002</v>
      </c>
      <c r="AI313" s="38">
        <v>2243.6320000000001</v>
      </c>
      <c r="AJ313" s="29">
        <f t="shared" si="56"/>
        <v>53</v>
      </c>
      <c r="AK313" s="38" t="str">
        <f t="array" ref="AK313">AJ313&amp;CHOOSE(AND(AJ313&lt;&gt;{11,12,13})*MIN(4,MOD(AJ313,10))+1,"th","st","nd","rd","th")</f>
        <v>53rd</v>
      </c>
      <c r="AL313" s="38">
        <v>116.86199999999999</v>
      </c>
      <c r="AM313" s="38">
        <v>116.86199999999999</v>
      </c>
      <c r="AN313" s="38">
        <v>2360.4940000000001</v>
      </c>
      <c r="AO313" s="29">
        <f t="shared" si="57"/>
        <v>46</v>
      </c>
      <c r="AP313" s="38" t="str">
        <f t="array" ref="AP313">AO313&amp;CHOOSE(AND(AO313&lt;&gt;{11,12,13})*MIN(4,MOD(AO313,10))+1,"th","st","nd","rd","th")</f>
        <v>46th</v>
      </c>
      <c r="AQ313" s="77">
        <v>1</v>
      </c>
      <c r="AR313" s="36">
        <v>1656.123</v>
      </c>
      <c r="AS313" s="29">
        <f t="shared" si="58"/>
        <v>23</v>
      </c>
      <c r="AT313" s="38" t="str">
        <f t="array" ref="AT313">AS313&amp;CHOOSE(AND(AS313&lt;&gt;{11,12,13})*MIN(4,MOD(AS313,10))+1,"th","st","nd","rd","th")</f>
        <v>23rd</v>
      </c>
      <c r="AU313" s="40">
        <f t="shared" si="59"/>
        <v>5.6637352514672602E-4</v>
      </c>
    </row>
    <row r="314" spans="1:47" x14ac:dyDescent="0.25">
      <c r="A314" s="7">
        <v>121395103</v>
      </c>
      <c r="B314" s="8" t="s">
        <v>474</v>
      </c>
      <c r="C314" s="8" t="s">
        <v>105</v>
      </c>
      <c r="D314" s="27">
        <v>79564</v>
      </c>
      <c r="E314" s="29">
        <f t="shared" si="48"/>
        <v>92</v>
      </c>
      <c r="F314" s="38" t="str">
        <f t="array" ref="F314">E314&amp;CHOOSE(AND(E314&lt;&gt;{11,12,13})*MIN(4,MOD(E314,10))+1,"th","st","nd","rd","th")</f>
        <v>92nd</v>
      </c>
      <c r="G314" s="29">
        <v>21502</v>
      </c>
      <c r="H314" s="30">
        <v>0.66759999999999997</v>
      </c>
      <c r="I314" s="31">
        <v>-0.47239999999999999</v>
      </c>
      <c r="J314" s="94">
        <f t="shared" si="49"/>
        <v>404</v>
      </c>
      <c r="K314" s="33">
        <v>0</v>
      </c>
      <c r="L314" s="34">
        <v>4.8599999999999997E-2</v>
      </c>
      <c r="M314" s="29">
        <f t="shared" si="50"/>
        <v>10</v>
      </c>
      <c r="N314" s="38" t="str">
        <f t="array" ref="N314">M314&amp;CHOOSE(AND(M314&lt;&gt;{11,12,13})*MIN(4,MOD(M314,10))+1,"th","st","nd","rd","th")</f>
        <v>10th</v>
      </c>
      <c r="O314" s="34">
        <v>9.5000000000000001E-2</v>
      </c>
      <c r="P314" s="29">
        <f t="shared" si="51"/>
        <v>14</v>
      </c>
      <c r="Q314" s="38" t="str">
        <f t="array" ref="Q314">P314&amp;CHOOSE(AND(P314&lt;&gt;{11,12,13})*MIN(4,MOD(P314,10))+1,"th","st","nd","rd","th")</f>
        <v>14th</v>
      </c>
      <c r="R314" s="35">
        <v>266.73200000000003</v>
      </c>
      <c r="S314" s="35">
        <v>260.69400000000002</v>
      </c>
      <c r="T314" s="35">
        <v>0</v>
      </c>
      <c r="U314" s="35">
        <v>527.42600000000004</v>
      </c>
      <c r="V314" s="36">
        <v>194.63900000000001</v>
      </c>
      <c r="W314" s="220">
        <f t="shared" si="52"/>
        <v>2.1278593803944257E-2</v>
      </c>
      <c r="X314" s="29">
        <f t="shared" si="53"/>
        <v>36</v>
      </c>
      <c r="Y314" s="38" t="str">
        <f t="array" ref="Y314">X314&amp;CHOOSE(AND(X314&lt;&gt;{11,12,13})*MIN(4,MOD(X314,10))+1,"th","st","nd","rd","th")</f>
        <v>36th</v>
      </c>
      <c r="Z314" s="37">
        <v>38.927999999999997</v>
      </c>
      <c r="AA314" s="28">
        <v>231</v>
      </c>
      <c r="AB314" s="221">
        <f t="shared" si="54"/>
        <v>2.525370130709222E-2</v>
      </c>
      <c r="AC314" s="29">
        <f t="shared" si="55"/>
        <v>86</v>
      </c>
      <c r="AD314" s="38" t="str">
        <f t="array" ref="AD314">AC314&amp;CHOOSE(AND(AC314&lt;&gt;{11,12,13})*MIN(4,MOD(AC314,10))+1,"th","st","nd","rd","th")</f>
        <v>86th</v>
      </c>
      <c r="AE314" s="37">
        <v>138.6</v>
      </c>
      <c r="AF314" s="38">
        <v>9147.1740000000009</v>
      </c>
      <c r="AG314" s="38">
        <v>9193.6560000000009</v>
      </c>
      <c r="AH314" s="38">
        <v>9219.3490000000002</v>
      </c>
      <c r="AI314" s="38">
        <v>9186.7260000000006</v>
      </c>
      <c r="AJ314" s="29">
        <f t="shared" si="56"/>
        <v>96</v>
      </c>
      <c r="AK314" s="38" t="str">
        <f t="array" ref="AK314">AJ314&amp;CHOOSE(AND(AJ314&lt;&gt;{11,12,13})*MIN(4,MOD(AJ314,10))+1,"th","st","nd","rd","th")</f>
        <v>96th</v>
      </c>
      <c r="AL314" s="38">
        <v>704.95399999999995</v>
      </c>
      <c r="AM314" s="38">
        <v>704.95399999999995</v>
      </c>
      <c r="AN314" s="38">
        <v>9891.68</v>
      </c>
      <c r="AO314" s="29">
        <f t="shared" si="57"/>
        <v>95</v>
      </c>
      <c r="AP314" s="38" t="str">
        <f t="array" ref="AP314">AO314&amp;CHOOSE(AND(AO314&lt;&gt;{11,12,13})*MIN(4,MOD(AO314,10))+1,"th","st","nd","rd","th")</f>
        <v>95th</v>
      </c>
      <c r="AQ314" s="77">
        <v>1.19</v>
      </c>
      <c r="AR314" s="36">
        <v>7858.3860000000004</v>
      </c>
      <c r="AS314" s="29">
        <f t="shared" si="58"/>
        <v>91</v>
      </c>
      <c r="AT314" s="38" t="str">
        <f t="array" ref="AT314">AS314&amp;CHOOSE(AND(AS314&lt;&gt;{11,12,13})*MIN(4,MOD(AS314,10))+1,"th","st","nd","rd","th")</f>
        <v>91st</v>
      </c>
      <c r="AU314" s="40">
        <f t="shared" si="59"/>
        <v>2.6874705446296439E-3</v>
      </c>
    </row>
    <row r="315" spans="1:47" x14ac:dyDescent="0.25">
      <c r="A315" s="7">
        <v>121395603</v>
      </c>
      <c r="B315" s="8" t="s">
        <v>526</v>
      </c>
      <c r="C315" s="8" t="s">
        <v>105</v>
      </c>
      <c r="D315" s="27">
        <v>69685</v>
      </c>
      <c r="E315" s="29">
        <f t="shared" si="48"/>
        <v>86</v>
      </c>
      <c r="F315" s="38" t="str">
        <f t="array" ref="F315">E315&amp;CHOOSE(AND(E315&lt;&gt;{11,12,13})*MIN(4,MOD(E315,10))+1,"th","st","nd","rd","th")</f>
        <v>86th</v>
      </c>
      <c r="G315" s="29">
        <v>5158</v>
      </c>
      <c r="H315" s="30">
        <v>0.76219999999999999</v>
      </c>
      <c r="I315" s="31">
        <v>8.9599999999999999E-2</v>
      </c>
      <c r="J315" s="94">
        <f t="shared" si="49"/>
        <v>344</v>
      </c>
      <c r="K315" s="33">
        <v>0</v>
      </c>
      <c r="L315" s="34">
        <v>5.7000000000000002E-2</v>
      </c>
      <c r="M315" s="29">
        <f t="shared" si="50"/>
        <v>15</v>
      </c>
      <c r="N315" s="38" t="str">
        <f t="array" ref="N315">M315&amp;CHOOSE(AND(M315&lt;&gt;{11,12,13})*MIN(4,MOD(M315,10))+1,"th","st","nd","rd","th")</f>
        <v>15th</v>
      </c>
      <c r="O315" s="34">
        <v>8.6400000000000005E-2</v>
      </c>
      <c r="P315" s="29">
        <f t="shared" si="51"/>
        <v>11</v>
      </c>
      <c r="Q315" s="38" t="str">
        <f t="array" ref="Q315">P315&amp;CHOOSE(AND(P315&lt;&gt;{11,12,13})*MIN(4,MOD(P315,10))+1,"th","st","nd","rd","th")</f>
        <v>11th</v>
      </c>
      <c r="R315" s="35">
        <v>54.685000000000002</v>
      </c>
      <c r="S315" s="35">
        <v>41.445999999999998</v>
      </c>
      <c r="T315" s="35">
        <v>0</v>
      </c>
      <c r="U315" s="35">
        <v>96.131</v>
      </c>
      <c r="V315" s="36">
        <v>52.572000000000003</v>
      </c>
      <c r="W315" s="220">
        <f t="shared" si="52"/>
        <v>3.2878316083870603E-2</v>
      </c>
      <c r="X315" s="29">
        <f t="shared" si="53"/>
        <v>68</v>
      </c>
      <c r="Y315" s="38" t="str">
        <f t="array" ref="Y315">X315&amp;CHOOSE(AND(X315&lt;&gt;{11,12,13})*MIN(4,MOD(X315,10))+1,"th","st","nd","rd","th")</f>
        <v>68th</v>
      </c>
      <c r="Z315" s="37">
        <v>10.513999999999999</v>
      </c>
      <c r="AA315" s="28">
        <v>67</v>
      </c>
      <c r="AB315" s="221">
        <f t="shared" si="54"/>
        <v>4.1901528905488282E-2</v>
      </c>
      <c r="AC315" s="29">
        <f t="shared" si="55"/>
        <v>94</v>
      </c>
      <c r="AD315" s="38" t="str">
        <f t="array" ref="AD315">AC315&amp;CHOOSE(AND(AC315&lt;&gt;{11,12,13})*MIN(4,MOD(AC315,10))+1,"th","st","nd","rd","th")</f>
        <v>94th</v>
      </c>
      <c r="AE315" s="37">
        <v>40.200000000000003</v>
      </c>
      <c r="AF315" s="38">
        <v>1598.9870000000001</v>
      </c>
      <c r="AG315" s="38">
        <v>1655.1010000000001</v>
      </c>
      <c r="AH315" s="38">
        <v>1671.5340000000001</v>
      </c>
      <c r="AI315" s="38">
        <v>1641.874</v>
      </c>
      <c r="AJ315" s="29">
        <f t="shared" si="56"/>
        <v>37</v>
      </c>
      <c r="AK315" s="38" t="str">
        <f t="array" ref="AK315">AJ315&amp;CHOOSE(AND(AJ315&lt;&gt;{11,12,13})*MIN(4,MOD(AJ315,10))+1,"th","st","nd","rd","th")</f>
        <v>37th</v>
      </c>
      <c r="AL315" s="38">
        <v>146.845</v>
      </c>
      <c r="AM315" s="38">
        <v>146.845</v>
      </c>
      <c r="AN315" s="38">
        <v>1788.7190000000001</v>
      </c>
      <c r="AO315" s="29">
        <f t="shared" si="57"/>
        <v>32</v>
      </c>
      <c r="AP315" s="38" t="str">
        <f t="array" ref="AP315">AO315&amp;CHOOSE(AND(AO315&lt;&gt;{11,12,13})*MIN(4,MOD(AO315,10))+1,"th","st","nd","rd","th")</f>
        <v>32nd</v>
      </c>
      <c r="AQ315" s="77">
        <v>1.03</v>
      </c>
      <c r="AR315" s="36">
        <v>1404.2619999999999</v>
      </c>
      <c r="AS315" s="29">
        <f t="shared" si="58"/>
        <v>17</v>
      </c>
      <c r="AT315" s="38" t="str">
        <f t="array" ref="AT315">AS315&amp;CHOOSE(AND(AS315&lt;&gt;{11,12,13})*MIN(4,MOD(AS315,10))+1,"th","st","nd","rd","th")</f>
        <v>17th</v>
      </c>
      <c r="AU315" s="40">
        <f t="shared" si="59"/>
        <v>4.8024018697258097E-4</v>
      </c>
    </row>
    <row r="316" spans="1:47" x14ac:dyDescent="0.25">
      <c r="A316" s="7">
        <v>121395703</v>
      </c>
      <c r="B316" s="8" t="s">
        <v>564</v>
      </c>
      <c r="C316" s="8" t="s">
        <v>105</v>
      </c>
      <c r="D316" s="27">
        <v>80373</v>
      </c>
      <c r="E316" s="29">
        <f t="shared" si="48"/>
        <v>92</v>
      </c>
      <c r="F316" s="38" t="str">
        <f t="array" ref="F316">E316&amp;CHOOSE(AND(E316&lt;&gt;{11,12,13})*MIN(4,MOD(E316,10))+1,"th","st","nd","rd","th")</f>
        <v>92nd</v>
      </c>
      <c r="G316" s="29">
        <v>7229</v>
      </c>
      <c r="H316" s="30">
        <v>0.66090000000000004</v>
      </c>
      <c r="I316" s="31">
        <v>0.36899999999999999</v>
      </c>
      <c r="J316" s="94">
        <f t="shared" si="49"/>
        <v>296</v>
      </c>
      <c r="K316" s="33">
        <v>0</v>
      </c>
      <c r="L316" s="34">
        <v>2.9700000000000001E-2</v>
      </c>
      <c r="M316" s="29">
        <f t="shared" si="50"/>
        <v>4</v>
      </c>
      <c r="N316" s="38" t="str">
        <f t="array" ref="N316">M316&amp;CHOOSE(AND(M316&lt;&gt;{11,12,13})*MIN(4,MOD(M316,10))+1,"th","st","nd","rd","th")</f>
        <v>4th</v>
      </c>
      <c r="O316" s="34">
        <v>9.0899999999999995E-2</v>
      </c>
      <c r="P316" s="29">
        <f t="shared" si="51"/>
        <v>12</v>
      </c>
      <c r="Q316" s="38" t="str">
        <f t="array" ref="Q316">P316&amp;CHOOSE(AND(P316&lt;&gt;{11,12,13})*MIN(4,MOD(P316,10))+1,"th","st","nd","rd","th")</f>
        <v>12th</v>
      </c>
      <c r="R316" s="35">
        <v>56.014000000000003</v>
      </c>
      <c r="S316" s="35">
        <v>85.718000000000004</v>
      </c>
      <c r="T316" s="35">
        <v>0</v>
      </c>
      <c r="U316" s="35">
        <v>141.732</v>
      </c>
      <c r="V316" s="36">
        <v>93.119</v>
      </c>
      <c r="W316" s="220">
        <f t="shared" si="52"/>
        <v>2.9624551228722637E-2</v>
      </c>
      <c r="X316" s="29">
        <f t="shared" si="53"/>
        <v>61</v>
      </c>
      <c r="Y316" s="38" t="str">
        <f t="array" ref="Y316">X316&amp;CHOOSE(AND(X316&lt;&gt;{11,12,13})*MIN(4,MOD(X316,10))+1,"th","st","nd","rd","th")</f>
        <v>61st</v>
      </c>
      <c r="Z316" s="37">
        <v>18.623999999999999</v>
      </c>
      <c r="AA316" s="28">
        <v>30</v>
      </c>
      <c r="AB316" s="221">
        <f t="shared" si="54"/>
        <v>9.544094511986588E-3</v>
      </c>
      <c r="AC316" s="29">
        <f t="shared" si="55"/>
        <v>69</v>
      </c>
      <c r="AD316" s="38" t="str">
        <f t="array" ref="AD316">AC316&amp;CHOOSE(AND(AC316&lt;&gt;{11,12,13})*MIN(4,MOD(AC316,10))+1,"th","st","nd","rd","th")</f>
        <v>69th</v>
      </c>
      <c r="AE316" s="37">
        <v>18</v>
      </c>
      <c r="AF316" s="38">
        <v>3143.3049999999998</v>
      </c>
      <c r="AG316" s="38">
        <v>3048.8890000000001</v>
      </c>
      <c r="AH316" s="38">
        <v>3107.4540000000002</v>
      </c>
      <c r="AI316" s="38">
        <v>3099.8829999999998</v>
      </c>
      <c r="AJ316" s="29">
        <f t="shared" si="56"/>
        <v>66</v>
      </c>
      <c r="AK316" s="38" t="str">
        <f t="array" ref="AK316">AJ316&amp;CHOOSE(AND(AJ316&lt;&gt;{11,12,13})*MIN(4,MOD(AJ316,10))+1,"th","st","nd","rd","th")</f>
        <v>66th</v>
      </c>
      <c r="AL316" s="38">
        <v>178.35599999999999</v>
      </c>
      <c r="AM316" s="38">
        <v>178.35599999999999</v>
      </c>
      <c r="AN316" s="38">
        <v>3278.239</v>
      </c>
      <c r="AO316" s="29">
        <f t="shared" si="57"/>
        <v>63</v>
      </c>
      <c r="AP316" s="38" t="str">
        <f t="array" ref="AP316">AO316&amp;CHOOSE(AND(AO316&lt;&gt;{11,12,13})*MIN(4,MOD(AO316,10))+1,"th","st","nd","rd","th")</f>
        <v>63rd</v>
      </c>
      <c r="AQ316" s="77">
        <v>1.1499999999999999</v>
      </c>
      <c r="AR316" s="36">
        <v>2491.576</v>
      </c>
      <c r="AS316" s="29">
        <f t="shared" si="58"/>
        <v>48</v>
      </c>
      <c r="AT316" s="38" t="str">
        <f t="array" ref="AT316">AS316&amp;CHOOSE(AND(AS316&lt;&gt;{11,12,13})*MIN(4,MOD(AS316,10))+1,"th","st","nd","rd","th")</f>
        <v>48th</v>
      </c>
      <c r="AU316" s="40">
        <f t="shared" si="59"/>
        <v>8.5208808904349434E-4</v>
      </c>
    </row>
    <row r="317" spans="1:47" x14ac:dyDescent="0.25">
      <c r="A317" s="7">
        <v>121397803</v>
      </c>
      <c r="B317" s="8" t="s">
        <v>639</v>
      </c>
      <c r="C317" s="8" t="s">
        <v>105</v>
      </c>
      <c r="D317" s="27">
        <v>55954</v>
      </c>
      <c r="E317" s="29">
        <f t="shared" si="48"/>
        <v>63</v>
      </c>
      <c r="F317" s="38" t="str">
        <f t="array" ref="F317">E317&amp;CHOOSE(AND(E317&lt;&gt;{11,12,13})*MIN(4,MOD(E317,10))+1,"th","st","nd","rd","th")</f>
        <v>63rd</v>
      </c>
      <c r="G317" s="29">
        <v>12494</v>
      </c>
      <c r="H317" s="30">
        <v>0.94930000000000003</v>
      </c>
      <c r="I317" s="31">
        <v>-1.0346</v>
      </c>
      <c r="J317" s="94">
        <f t="shared" si="49"/>
        <v>436</v>
      </c>
      <c r="K317" s="33">
        <v>0</v>
      </c>
      <c r="L317" s="34">
        <v>0.15559999999999999</v>
      </c>
      <c r="M317" s="29">
        <f t="shared" si="50"/>
        <v>53</v>
      </c>
      <c r="N317" s="38" t="str">
        <f t="array" ref="N317">M317&amp;CHOOSE(AND(M317&lt;&gt;{11,12,13})*MIN(4,MOD(M317,10))+1,"th","st","nd","rd","th")</f>
        <v>53rd</v>
      </c>
      <c r="O317" s="34">
        <v>0.1268</v>
      </c>
      <c r="P317" s="29">
        <f t="shared" si="51"/>
        <v>27</v>
      </c>
      <c r="Q317" s="38" t="str">
        <f t="array" ref="Q317">P317&amp;CHOOSE(AND(P317&lt;&gt;{11,12,13})*MIN(4,MOD(P317,10))+1,"th","st","nd","rd","th")</f>
        <v>27th</v>
      </c>
      <c r="R317" s="35">
        <v>404.07</v>
      </c>
      <c r="S317" s="35">
        <v>164.64</v>
      </c>
      <c r="T317" s="35">
        <v>0</v>
      </c>
      <c r="U317" s="35">
        <v>568.71</v>
      </c>
      <c r="V317" s="36">
        <v>124.551</v>
      </c>
      <c r="W317" s="220">
        <f t="shared" si="52"/>
        <v>2.8777372363963025E-2</v>
      </c>
      <c r="X317" s="29">
        <f t="shared" si="53"/>
        <v>57</v>
      </c>
      <c r="Y317" s="38" t="str">
        <f t="array" ref="Y317">X317&amp;CHOOSE(AND(X317&lt;&gt;{11,12,13})*MIN(4,MOD(X317,10))+1,"th","st","nd","rd","th")</f>
        <v>57th</v>
      </c>
      <c r="Z317" s="37">
        <v>24.91</v>
      </c>
      <c r="AA317" s="28">
        <v>170</v>
      </c>
      <c r="AB317" s="221">
        <f t="shared" si="54"/>
        <v>3.9278314119306261E-2</v>
      </c>
      <c r="AC317" s="29">
        <f t="shared" si="55"/>
        <v>93</v>
      </c>
      <c r="AD317" s="38" t="str">
        <f t="array" ref="AD317">AC317&amp;CHOOSE(AND(AC317&lt;&gt;{11,12,13})*MIN(4,MOD(AC317,10))+1,"th","st","nd","rd","th")</f>
        <v>93rd</v>
      </c>
      <c r="AE317" s="37">
        <v>102</v>
      </c>
      <c r="AF317" s="38">
        <v>4328.0879999999997</v>
      </c>
      <c r="AG317" s="38">
        <v>4222.3559999999998</v>
      </c>
      <c r="AH317" s="38">
        <v>4232.9709999999995</v>
      </c>
      <c r="AI317" s="38">
        <v>4261.1379999999999</v>
      </c>
      <c r="AJ317" s="29">
        <f t="shared" si="56"/>
        <v>80</v>
      </c>
      <c r="AK317" s="38" t="str">
        <f t="array" ref="AK317">AJ317&amp;CHOOSE(AND(AJ317&lt;&gt;{11,12,13})*MIN(4,MOD(AJ317,10))+1,"th","st","nd","rd","th")</f>
        <v>80th</v>
      </c>
      <c r="AL317" s="38">
        <v>695.62</v>
      </c>
      <c r="AM317" s="38">
        <v>695.62</v>
      </c>
      <c r="AN317" s="38">
        <v>4956.7579999999998</v>
      </c>
      <c r="AO317" s="29">
        <f t="shared" si="57"/>
        <v>81</v>
      </c>
      <c r="AP317" s="38" t="str">
        <f t="array" ref="AP317">AO317&amp;CHOOSE(AND(AO317&lt;&gt;{11,12,13})*MIN(4,MOD(AO317,10))+1,"th","st","nd","rd","th")</f>
        <v>81st</v>
      </c>
      <c r="AQ317" s="77">
        <v>1.23</v>
      </c>
      <c r="AR317" s="36">
        <v>5787.7039999999997</v>
      </c>
      <c r="AS317" s="29">
        <f t="shared" si="58"/>
        <v>84</v>
      </c>
      <c r="AT317" s="38" t="str">
        <f t="array" ref="AT317">AS317&amp;CHOOSE(AND(AS317&lt;&gt;{11,12,13})*MIN(4,MOD(AS317,10))+1,"th","st","nd","rd","th")</f>
        <v>84th</v>
      </c>
      <c r="AU317" s="40">
        <f t="shared" si="59"/>
        <v>1.9793229832481083E-3</v>
      </c>
    </row>
    <row r="318" spans="1:47" x14ac:dyDescent="0.25">
      <c r="A318" s="7">
        <v>118401403</v>
      </c>
      <c r="B318" s="8" t="s">
        <v>244</v>
      </c>
      <c r="C318" s="8" t="s">
        <v>245</v>
      </c>
      <c r="D318" s="27">
        <v>72094</v>
      </c>
      <c r="E318" s="29">
        <f t="shared" si="48"/>
        <v>87</v>
      </c>
      <c r="F318" s="38" t="str">
        <f t="array" ref="F318">E318&amp;CHOOSE(AND(E318&lt;&gt;{11,12,13})*MIN(4,MOD(E318,10))+1,"th","st","nd","rd","th")</f>
        <v>87th</v>
      </c>
      <c r="G318" s="29">
        <v>7707</v>
      </c>
      <c r="H318" s="30">
        <v>0.73670000000000002</v>
      </c>
      <c r="I318" s="31">
        <v>0.60189999999999999</v>
      </c>
      <c r="J318" s="94">
        <f t="shared" si="49"/>
        <v>221</v>
      </c>
      <c r="K318" s="33">
        <v>0</v>
      </c>
      <c r="L318" s="34">
        <v>2.3900000000000001E-2</v>
      </c>
      <c r="M318" s="29">
        <f t="shared" si="50"/>
        <v>3</v>
      </c>
      <c r="N318" s="38" t="str">
        <f t="array" ref="N318">M318&amp;CHOOSE(AND(M318&lt;&gt;{11,12,13})*MIN(4,MOD(M318,10))+1,"th","st","nd","rd","th")</f>
        <v>3rd</v>
      </c>
      <c r="O318" s="34">
        <v>0.128</v>
      </c>
      <c r="P318" s="29">
        <f t="shared" si="51"/>
        <v>28</v>
      </c>
      <c r="Q318" s="38" t="str">
        <f t="array" ref="Q318">P318&amp;CHOOSE(AND(P318&lt;&gt;{11,12,13})*MIN(4,MOD(P318,10))+1,"th","st","nd","rd","th")</f>
        <v>28th</v>
      </c>
      <c r="R318" s="35">
        <v>41.771999999999998</v>
      </c>
      <c r="S318" s="35">
        <v>111.85899999999999</v>
      </c>
      <c r="T318" s="35">
        <v>0</v>
      </c>
      <c r="U318" s="35">
        <v>153.631</v>
      </c>
      <c r="V318" s="36">
        <v>72.77</v>
      </c>
      <c r="W318" s="220">
        <f t="shared" si="52"/>
        <v>2.4981230606247126E-2</v>
      </c>
      <c r="X318" s="29">
        <f t="shared" si="53"/>
        <v>47</v>
      </c>
      <c r="Y318" s="38" t="str">
        <f t="array" ref="Y318">X318&amp;CHOOSE(AND(X318&lt;&gt;{11,12,13})*MIN(4,MOD(X318,10))+1,"th","st","nd","rd","th")</f>
        <v>47th</v>
      </c>
      <c r="Z318" s="37">
        <v>14.554</v>
      </c>
      <c r="AA318" s="28">
        <v>16</v>
      </c>
      <c r="AB318" s="221">
        <f t="shared" si="54"/>
        <v>5.492643805138849E-3</v>
      </c>
      <c r="AC318" s="29">
        <f t="shared" si="55"/>
        <v>57</v>
      </c>
      <c r="AD318" s="38" t="str">
        <f t="array" ref="AD318">AC318&amp;CHOOSE(AND(AC318&lt;&gt;{11,12,13})*MIN(4,MOD(AC318,10))+1,"th","st","nd","rd","th")</f>
        <v>57th</v>
      </c>
      <c r="AE318" s="37">
        <v>9.6</v>
      </c>
      <c r="AF318" s="38">
        <v>2912.9870000000001</v>
      </c>
      <c r="AG318" s="38">
        <v>2960.6320000000001</v>
      </c>
      <c r="AH318" s="38">
        <v>2908.1309999999999</v>
      </c>
      <c r="AI318" s="38">
        <v>2927.25</v>
      </c>
      <c r="AJ318" s="29">
        <f t="shared" si="56"/>
        <v>63</v>
      </c>
      <c r="AK318" s="38" t="str">
        <f t="array" ref="AK318">AJ318&amp;CHOOSE(AND(AJ318&lt;&gt;{11,12,13})*MIN(4,MOD(AJ318,10))+1,"th","st","nd","rd","th")</f>
        <v>63rd</v>
      </c>
      <c r="AL318" s="38">
        <v>177.785</v>
      </c>
      <c r="AM318" s="38">
        <v>177.785</v>
      </c>
      <c r="AN318" s="38">
        <v>3105.0349999999999</v>
      </c>
      <c r="AO318" s="29">
        <f t="shared" si="57"/>
        <v>60</v>
      </c>
      <c r="AP318" s="38" t="str">
        <f t="array" ref="AP318">AO318&amp;CHOOSE(AND(AO318&lt;&gt;{11,12,13})*MIN(4,MOD(AO318,10))+1,"th","st","nd","rd","th")</f>
        <v>60th</v>
      </c>
      <c r="AQ318" s="77">
        <v>0.74</v>
      </c>
      <c r="AR318" s="36">
        <v>1692.7349999999999</v>
      </c>
      <c r="AS318" s="29">
        <f t="shared" si="58"/>
        <v>25</v>
      </c>
      <c r="AT318" s="38" t="str">
        <f t="array" ref="AT318">AS318&amp;CHOOSE(AND(AS318&lt;&gt;{11,12,13})*MIN(4,MOD(AS318,10))+1,"th","st","nd","rd","th")</f>
        <v>25th</v>
      </c>
      <c r="AU318" s="40">
        <f t="shared" si="59"/>
        <v>5.7889437504898074E-4</v>
      </c>
    </row>
    <row r="319" spans="1:47" x14ac:dyDescent="0.25">
      <c r="A319" s="7">
        <v>118401603</v>
      </c>
      <c r="B319" s="8" t="s">
        <v>248</v>
      </c>
      <c r="C319" s="8" t="s">
        <v>245</v>
      </c>
      <c r="D319" s="27">
        <v>64157</v>
      </c>
      <c r="E319" s="29">
        <f t="shared" si="48"/>
        <v>78</v>
      </c>
      <c r="F319" s="38" t="str">
        <f t="array" ref="F319">E319&amp;CHOOSE(AND(E319&lt;&gt;{11,12,13})*MIN(4,MOD(E319,10))+1,"th","st","nd","rd","th")</f>
        <v>78th</v>
      </c>
      <c r="G319" s="29">
        <v>7990</v>
      </c>
      <c r="H319" s="30">
        <v>0.82789999999999997</v>
      </c>
      <c r="I319" s="31">
        <v>0.47649999999999998</v>
      </c>
      <c r="J319" s="94">
        <f t="shared" si="49"/>
        <v>268</v>
      </c>
      <c r="K319" s="33">
        <v>0</v>
      </c>
      <c r="L319" s="34">
        <v>4.7E-2</v>
      </c>
      <c r="M319" s="29">
        <f t="shared" si="50"/>
        <v>9</v>
      </c>
      <c r="N319" s="38" t="str">
        <f t="array" ref="N319">M319&amp;CHOOSE(AND(M319&lt;&gt;{11,12,13})*MIN(4,MOD(M319,10))+1,"th","st","nd","rd","th")</f>
        <v>9th</v>
      </c>
      <c r="O319" s="34">
        <v>0.10929999999999999</v>
      </c>
      <c r="P319" s="29">
        <f t="shared" si="51"/>
        <v>19</v>
      </c>
      <c r="Q319" s="38" t="str">
        <f t="array" ref="Q319">P319&amp;CHOOSE(AND(P319&lt;&gt;{11,12,13})*MIN(4,MOD(P319,10))+1,"th","st","nd","rd","th")</f>
        <v>19th</v>
      </c>
      <c r="R319" s="35">
        <v>74.835999999999999</v>
      </c>
      <c r="S319" s="35">
        <v>87.016999999999996</v>
      </c>
      <c r="T319" s="35">
        <v>0</v>
      </c>
      <c r="U319" s="35">
        <v>161.85300000000001</v>
      </c>
      <c r="V319" s="36">
        <v>32.521999999999998</v>
      </c>
      <c r="W319" s="220">
        <f t="shared" si="52"/>
        <v>1.225506913024129E-2</v>
      </c>
      <c r="X319" s="29">
        <f t="shared" si="53"/>
        <v>12</v>
      </c>
      <c r="Y319" s="38" t="str">
        <f t="array" ref="Y319">X319&amp;CHOOSE(AND(X319&lt;&gt;{11,12,13})*MIN(4,MOD(X319,10))+1,"th","st","nd","rd","th")</f>
        <v>12th</v>
      </c>
      <c r="Z319" s="37">
        <v>6.5039999999999996</v>
      </c>
      <c r="AA319" s="28">
        <v>7</v>
      </c>
      <c r="AB319" s="221">
        <f t="shared" si="54"/>
        <v>2.6377677852434979E-3</v>
      </c>
      <c r="AC319" s="29">
        <f t="shared" si="55"/>
        <v>40</v>
      </c>
      <c r="AD319" s="38" t="str">
        <f t="array" ref="AD319">AC319&amp;CHOOSE(AND(AC319&lt;&gt;{11,12,13})*MIN(4,MOD(AC319,10))+1,"th","st","nd","rd","th")</f>
        <v>40th</v>
      </c>
      <c r="AE319" s="37">
        <v>4.2</v>
      </c>
      <c r="AF319" s="38">
        <v>2653.759</v>
      </c>
      <c r="AG319" s="38">
        <v>2654.1849999999999</v>
      </c>
      <c r="AH319" s="38">
        <v>2679.002</v>
      </c>
      <c r="AI319" s="38">
        <v>2662.3150000000001</v>
      </c>
      <c r="AJ319" s="29">
        <f t="shared" si="56"/>
        <v>59</v>
      </c>
      <c r="AK319" s="38" t="str">
        <f t="array" ref="AK319">AJ319&amp;CHOOSE(AND(AJ319&lt;&gt;{11,12,13})*MIN(4,MOD(AJ319,10))+1,"th","st","nd","rd","th")</f>
        <v>59th</v>
      </c>
      <c r="AL319" s="38">
        <v>172.55699999999999</v>
      </c>
      <c r="AM319" s="38">
        <v>172.55699999999999</v>
      </c>
      <c r="AN319" s="38">
        <v>2834.8719999999998</v>
      </c>
      <c r="AO319" s="29">
        <f t="shared" si="57"/>
        <v>56</v>
      </c>
      <c r="AP319" s="38" t="str">
        <f t="array" ref="AP319">AO319&amp;CHOOSE(AND(AO319&lt;&gt;{11,12,13})*MIN(4,MOD(AO319,10))+1,"th","st","nd","rd","th")</f>
        <v>56th</v>
      </c>
      <c r="AQ319" s="77">
        <v>0.91</v>
      </c>
      <c r="AR319" s="36">
        <v>2135.761</v>
      </c>
      <c r="AS319" s="29">
        <f t="shared" si="58"/>
        <v>39</v>
      </c>
      <c r="AT319" s="38" t="str">
        <f t="array" ref="AT319">AS319&amp;CHOOSE(AND(AS319&lt;&gt;{11,12,13})*MIN(4,MOD(AS319,10))+1,"th","st","nd","rd","th")</f>
        <v>39th</v>
      </c>
      <c r="AU319" s="40">
        <f t="shared" si="59"/>
        <v>7.3040377220828204E-4</v>
      </c>
    </row>
    <row r="320" spans="1:47" x14ac:dyDescent="0.25">
      <c r="A320" s="7">
        <v>118402603</v>
      </c>
      <c r="B320" s="8" t="s">
        <v>314</v>
      </c>
      <c r="C320" s="8" t="s">
        <v>245</v>
      </c>
      <c r="D320" s="27">
        <v>38426</v>
      </c>
      <c r="E320" s="29">
        <f t="shared" si="48"/>
        <v>9</v>
      </c>
      <c r="F320" s="38" t="str">
        <f t="array" ref="F320">E320&amp;CHOOSE(AND(E320&lt;&gt;{11,12,13})*MIN(4,MOD(E320,10))+1,"th","st","nd","rd","th")</f>
        <v>9th</v>
      </c>
      <c r="G320" s="29">
        <v>7720</v>
      </c>
      <c r="H320" s="30">
        <v>1.3823000000000001</v>
      </c>
      <c r="I320" s="31">
        <v>0.56059999999999999</v>
      </c>
      <c r="J320" s="94">
        <f t="shared" si="49"/>
        <v>243</v>
      </c>
      <c r="K320" s="33">
        <v>0</v>
      </c>
      <c r="L320" s="34">
        <v>0.35349999999999998</v>
      </c>
      <c r="M320" s="29">
        <f t="shared" si="50"/>
        <v>94</v>
      </c>
      <c r="N320" s="38" t="str">
        <f t="array" ref="N320">M320&amp;CHOOSE(AND(M320&lt;&gt;{11,12,13})*MIN(4,MOD(M320,10))+1,"th","st","nd","rd","th")</f>
        <v>94th</v>
      </c>
      <c r="O320" s="34">
        <v>0.23200000000000001</v>
      </c>
      <c r="P320" s="29">
        <f t="shared" si="51"/>
        <v>75</v>
      </c>
      <c r="Q320" s="38" t="str">
        <f t="array" ref="Q320">P320&amp;CHOOSE(AND(P320&lt;&gt;{11,12,13})*MIN(4,MOD(P320,10))+1,"th","st","nd","rd","th")</f>
        <v>75th</v>
      </c>
      <c r="R320" s="35">
        <v>512.44799999999998</v>
      </c>
      <c r="S320" s="35">
        <v>168.15799999999999</v>
      </c>
      <c r="T320" s="35">
        <v>256.22399999999999</v>
      </c>
      <c r="U320" s="35">
        <v>936.83</v>
      </c>
      <c r="V320" s="36">
        <v>80.44</v>
      </c>
      <c r="W320" s="220">
        <f t="shared" si="52"/>
        <v>3.3293764910590259E-2</v>
      </c>
      <c r="X320" s="29">
        <f t="shared" si="53"/>
        <v>70</v>
      </c>
      <c r="Y320" s="38" t="str">
        <f t="array" ref="Y320">X320&amp;CHOOSE(AND(X320&lt;&gt;{11,12,13})*MIN(4,MOD(X320,10))+1,"th","st","nd","rd","th")</f>
        <v>70th</v>
      </c>
      <c r="Z320" s="37">
        <v>16.088000000000001</v>
      </c>
      <c r="AA320" s="28">
        <v>13</v>
      </c>
      <c r="AB320" s="221">
        <f t="shared" si="54"/>
        <v>5.3806432600406939E-3</v>
      </c>
      <c r="AC320" s="29">
        <f t="shared" si="55"/>
        <v>55</v>
      </c>
      <c r="AD320" s="38" t="str">
        <f t="array" ref="AD320">AC320&amp;CHOOSE(AND(AC320&lt;&gt;{11,12,13})*MIN(4,MOD(AC320,10))+1,"th","st","nd","rd","th")</f>
        <v>55th</v>
      </c>
      <c r="AE320" s="37">
        <v>7.8</v>
      </c>
      <c r="AF320" s="38">
        <v>2416.0680000000002</v>
      </c>
      <c r="AG320" s="38">
        <v>2381.962</v>
      </c>
      <c r="AH320" s="38">
        <v>2347.0569999999998</v>
      </c>
      <c r="AI320" s="38">
        <v>2381.6959999999999</v>
      </c>
      <c r="AJ320" s="29">
        <f t="shared" si="56"/>
        <v>56</v>
      </c>
      <c r="AK320" s="38" t="str">
        <f t="array" ref="AK320">AJ320&amp;CHOOSE(AND(AJ320&lt;&gt;{11,12,13})*MIN(4,MOD(AJ320,10))+1,"th","st","nd","rd","th")</f>
        <v>56th</v>
      </c>
      <c r="AL320" s="38">
        <v>960.71799999999996</v>
      </c>
      <c r="AM320" s="38">
        <v>960.71799999999996</v>
      </c>
      <c r="AN320" s="38">
        <v>3342.4140000000002</v>
      </c>
      <c r="AO320" s="29">
        <f t="shared" si="57"/>
        <v>63</v>
      </c>
      <c r="AP320" s="38" t="str">
        <f t="array" ref="AP320">AO320&amp;CHOOSE(AND(AO320&lt;&gt;{11,12,13})*MIN(4,MOD(AO320,10))+1,"th","st","nd","rd","th")</f>
        <v>63rd</v>
      </c>
      <c r="AQ320" s="77">
        <v>1.1200000000000001</v>
      </c>
      <c r="AR320" s="36">
        <v>5174.6450000000004</v>
      </c>
      <c r="AS320" s="29">
        <f t="shared" si="58"/>
        <v>80</v>
      </c>
      <c r="AT320" s="38" t="str">
        <f t="array" ref="AT320">AS320&amp;CHOOSE(AND(AS320&lt;&gt;{11,12,13})*MIN(4,MOD(AS320,10))+1,"th","st","nd","rd","th")</f>
        <v>80th</v>
      </c>
      <c r="AU320" s="40">
        <f t="shared" si="59"/>
        <v>1.7696644090039692E-3</v>
      </c>
    </row>
    <row r="321" spans="1:47" x14ac:dyDescent="0.25">
      <c r="A321" s="7">
        <v>118403003</v>
      </c>
      <c r="B321" s="8" t="s">
        <v>324</v>
      </c>
      <c r="C321" s="8" t="s">
        <v>245</v>
      </c>
      <c r="D321" s="27">
        <v>39392</v>
      </c>
      <c r="E321" s="29">
        <f t="shared" si="48"/>
        <v>11</v>
      </c>
      <c r="F321" s="38" t="str">
        <f t="array" ref="F321">E321&amp;CHOOSE(AND(E321&lt;&gt;{11,12,13})*MIN(4,MOD(E321,10))+1,"th","st","nd","rd","th")</f>
        <v>11th</v>
      </c>
      <c r="G321" s="29">
        <v>6687</v>
      </c>
      <c r="H321" s="30">
        <v>1.3484</v>
      </c>
      <c r="I321" s="31">
        <v>0.30659999999999998</v>
      </c>
      <c r="J321" s="94">
        <f t="shared" si="49"/>
        <v>309</v>
      </c>
      <c r="K321" s="33">
        <v>0</v>
      </c>
      <c r="L321" s="34">
        <v>0.21179999999999999</v>
      </c>
      <c r="M321" s="29">
        <f t="shared" si="50"/>
        <v>76</v>
      </c>
      <c r="N321" s="38" t="str">
        <f t="array" ref="N321">M321&amp;CHOOSE(AND(M321&lt;&gt;{11,12,13})*MIN(4,MOD(M321,10))+1,"th","st","nd","rd","th")</f>
        <v>76th</v>
      </c>
      <c r="O321" s="34">
        <v>0.22720000000000001</v>
      </c>
      <c r="P321" s="29">
        <f t="shared" si="51"/>
        <v>72</v>
      </c>
      <c r="Q321" s="38" t="str">
        <f t="array" ref="Q321">P321&amp;CHOOSE(AND(P321&lt;&gt;{11,12,13})*MIN(4,MOD(P321,10))+1,"th","st","nd","rd","th")</f>
        <v>72nd</v>
      </c>
      <c r="R321" s="35">
        <v>265.52699999999999</v>
      </c>
      <c r="S321" s="35">
        <v>142.417</v>
      </c>
      <c r="T321" s="35">
        <v>0</v>
      </c>
      <c r="U321" s="35">
        <v>407.94400000000002</v>
      </c>
      <c r="V321" s="36">
        <v>59.235999999999997</v>
      </c>
      <c r="W321" s="220">
        <f t="shared" si="52"/>
        <v>2.8350071406419302E-2</v>
      </c>
      <c r="X321" s="29">
        <f t="shared" si="53"/>
        <v>55</v>
      </c>
      <c r="Y321" s="38" t="str">
        <f t="array" ref="Y321">X321&amp;CHOOSE(AND(X321&lt;&gt;{11,12,13})*MIN(4,MOD(X321,10))+1,"th","st","nd","rd","th")</f>
        <v>55th</v>
      </c>
      <c r="Z321" s="37">
        <v>11.847</v>
      </c>
      <c r="AA321" s="28">
        <v>54</v>
      </c>
      <c r="AB321" s="221">
        <f t="shared" si="54"/>
        <v>2.5844146396560241E-2</v>
      </c>
      <c r="AC321" s="29">
        <f t="shared" si="55"/>
        <v>87</v>
      </c>
      <c r="AD321" s="38" t="str">
        <f t="array" ref="AD321">AC321&amp;CHOOSE(AND(AC321&lt;&gt;{11,12,13})*MIN(4,MOD(AC321,10))+1,"th","st","nd","rd","th")</f>
        <v>87th</v>
      </c>
      <c r="AE321" s="37">
        <v>32.4</v>
      </c>
      <c r="AF321" s="38">
        <v>2089.4479999999999</v>
      </c>
      <c r="AG321" s="38">
        <v>2140.5030000000002</v>
      </c>
      <c r="AH321" s="38">
        <v>2132.6190000000001</v>
      </c>
      <c r="AI321" s="38">
        <v>2120.857</v>
      </c>
      <c r="AJ321" s="29">
        <f t="shared" si="56"/>
        <v>49</v>
      </c>
      <c r="AK321" s="38" t="str">
        <f t="array" ref="AK321">AJ321&amp;CHOOSE(AND(AJ321&lt;&gt;{11,12,13})*MIN(4,MOD(AJ321,10))+1,"th","st","nd","rd","th")</f>
        <v>49th</v>
      </c>
      <c r="AL321" s="38">
        <v>452.19099999999997</v>
      </c>
      <c r="AM321" s="38">
        <v>452.19099999999997</v>
      </c>
      <c r="AN321" s="38">
        <v>2573.0479999999998</v>
      </c>
      <c r="AO321" s="29">
        <f t="shared" si="57"/>
        <v>52</v>
      </c>
      <c r="AP321" s="38" t="str">
        <f t="array" ref="AP321">AO321&amp;CHOOSE(AND(AO321&lt;&gt;{11,12,13})*MIN(4,MOD(AO321,10))+1,"th","st","nd","rd","th")</f>
        <v>52nd</v>
      </c>
      <c r="AQ321" s="77">
        <v>1.34</v>
      </c>
      <c r="AR321" s="36">
        <v>4649.1270000000004</v>
      </c>
      <c r="AS321" s="29">
        <f t="shared" si="58"/>
        <v>78</v>
      </c>
      <c r="AT321" s="38" t="str">
        <f t="array" ref="AT321">AS321&amp;CHOOSE(AND(AS321&lt;&gt;{11,12,13})*MIN(4,MOD(AS321,10))+1,"th","st","nd","rd","th")</f>
        <v>78th</v>
      </c>
      <c r="AU321" s="40">
        <f t="shared" si="59"/>
        <v>1.5899437709909368E-3</v>
      </c>
    </row>
    <row r="322" spans="1:47" x14ac:dyDescent="0.25">
      <c r="A322" s="7">
        <v>118403302</v>
      </c>
      <c r="B322" s="8" t="s">
        <v>331</v>
      </c>
      <c r="C322" s="8" t="s">
        <v>245</v>
      </c>
      <c r="D322" s="27">
        <v>41289</v>
      </c>
      <c r="E322" s="29">
        <f t="shared" si="48"/>
        <v>17</v>
      </c>
      <c r="F322" s="38" t="str">
        <f t="array" ref="F322">E322&amp;CHOOSE(AND(E322&lt;&gt;{11,12,13})*MIN(4,MOD(E322,10))+1,"th","st","nd","rd","th")</f>
        <v>17th</v>
      </c>
      <c r="G322" s="29">
        <v>28592</v>
      </c>
      <c r="H322" s="30">
        <v>1.2864</v>
      </c>
      <c r="I322" s="31">
        <v>-0.1653</v>
      </c>
      <c r="J322" s="94">
        <f t="shared" si="49"/>
        <v>377</v>
      </c>
      <c r="K322" s="33">
        <v>0</v>
      </c>
      <c r="L322" s="34">
        <v>0.31480000000000002</v>
      </c>
      <c r="M322" s="29">
        <f t="shared" si="50"/>
        <v>93</v>
      </c>
      <c r="N322" s="38" t="str">
        <f t="array" ref="N322">M322&amp;CHOOSE(AND(M322&lt;&gt;{11,12,13})*MIN(4,MOD(M322,10))+1,"th","st","nd","rd","th")</f>
        <v>93rd</v>
      </c>
      <c r="O322" s="34">
        <v>0.24829999999999999</v>
      </c>
      <c r="P322" s="29">
        <f t="shared" si="51"/>
        <v>83</v>
      </c>
      <c r="Q322" s="38" t="str">
        <f t="array" ref="Q322">P322&amp;CHOOSE(AND(P322&lt;&gt;{11,12,13})*MIN(4,MOD(P322,10))+1,"th","st","nd","rd","th")</f>
        <v>83rd</v>
      </c>
      <c r="R322" s="35">
        <v>2060.1149999999998</v>
      </c>
      <c r="S322" s="35">
        <v>812.46299999999997</v>
      </c>
      <c r="T322" s="35">
        <v>1030.058</v>
      </c>
      <c r="U322" s="35">
        <v>3902.636</v>
      </c>
      <c r="V322" s="36">
        <v>230.67699999999999</v>
      </c>
      <c r="W322" s="220">
        <f t="shared" si="52"/>
        <v>2.1149431736864201E-2</v>
      </c>
      <c r="X322" s="29">
        <f t="shared" si="53"/>
        <v>36</v>
      </c>
      <c r="Y322" s="38" t="str">
        <f t="array" ref="Y322">X322&amp;CHOOSE(AND(X322&lt;&gt;{11,12,13})*MIN(4,MOD(X322,10))+1,"th","st","nd","rd","th")</f>
        <v>36th</v>
      </c>
      <c r="Z322" s="37">
        <v>46.134999999999998</v>
      </c>
      <c r="AA322" s="28">
        <v>1513</v>
      </c>
      <c r="AB322" s="221">
        <f t="shared" si="54"/>
        <v>0.1387181653041939</v>
      </c>
      <c r="AC322" s="29">
        <f t="shared" si="55"/>
        <v>100</v>
      </c>
      <c r="AD322" s="38" t="str">
        <f t="array" ref="AD322">AC322&amp;CHOOSE(AND(AC322&lt;&gt;{11,12,13})*MIN(4,MOD(AC322,10))+1,"th","st","nd","rd","th")</f>
        <v>100th</v>
      </c>
      <c r="AE322" s="37">
        <v>907.8</v>
      </c>
      <c r="AF322" s="38">
        <v>10907.007</v>
      </c>
      <c r="AG322" s="38">
        <v>10769.572</v>
      </c>
      <c r="AH322" s="38">
        <v>10659.929</v>
      </c>
      <c r="AI322" s="38">
        <v>10778.835999999999</v>
      </c>
      <c r="AJ322" s="29">
        <f t="shared" si="56"/>
        <v>97</v>
      </c>
      <c r="AK322" s="38" t="str">
        <f t="array" ref="AK322">AJ322&amp;CHOOSE(AND(AJ322&lt;&gt;{11,12,13})*MIN(4,MOD(AJ322,10))+1,"th","st","nd","rd","th")</f>
        <v>97th</v>
      </c>
      <c r="AL322" s="38">
        <v>4856.5709999999999</v>
      </c>
      <c r="AM322" s="38">
        <v>4856.5709999999999</v>
      </c>
      <c r="AN322" s="38">
        <v>15635.406999999999</v>
      </c>
      <c r="AO322" s="29">
        <f t="shared" si="57"/>
        <v>98</v>
      </c>
      <c r="AP322" s="38" t="str">
        <f t="array" ref="AP322">AO322&amp;CHOOSE(AND(AO322&lt;&gt;{11,12,13})*MIN(4,MOD(AO322,10))+1,"th","st","nd","rd","th")</f>
        <v>98th</v>
      </c>
      <c r="AQ322" s="77">
        <v>1.34</v>
      </c>
      <c r="AR322" s="36">
        <v>26951.938999999998</v>
      </c>
      <c r="AS322" s="29">
        <f t="shared" si="58"/>
        <v>98</v>
      </c>
      <c r="AT322" s="38" t="str">
        <f t="array" ref="AT322">AS322&amp;CHOOSE(AND(AS322&lt;&gt;{11,12,13})*MIN(4,MOD(AS322,10))+1,"th","st","nd","rd","th")</f>
        <v>98th</v>
      </c>
      <c r="AU322" s="40">
        <f t="shared" si="59"/>
        <v>9.2172288537563478E-3</v>
      </c>
    </row>
    <row r="323" spans="1:47" x14ac:dyDescent="0.25">
      <c r="A323" s="7">
        <v>118403903</v>
      </c>
      <c r="B323" s="8" t="s">
        <v>368</v>
      </c>
      <c r="C323" s="8" t="s">
        <v>245</v>
      </c>
      <c r="D323" s="27">
        <v>60000</v>
      </c>
      <c r="E323" s="29">
        <f t="shared" ref="E323:E386" si="60">ROUND(_xlfn.PERCENTRANK.EXC(D$2:D$501,D323)*100,0)</f>
        <v>70</v>
      </c>
      <c r="F323" s="38" t="str">
        <f t="array" ref="F323">E323&amp;CHOOSE(AND(E323&lt;&gt;{11,12,13})*MIN(4,MOD(E323,10))+1,"th","st","nd","rd","th")</f>
        <v>70th</v>
      </c>
      <c r="G323" s="29">
        <v>5924</v>
      </c>
      <c r="H323" s="30">
        <v>0.88529999999999998</v>
      </c>
      <c r="I323" s="31">
        <v>0.75149999999999995</v>
      </c>
      <c r="J323" s="94">
        <f t="shared" ref="J323:J386" si="61">RANK(I323,$I$2:$I$501)</f>
        <v>151</v>
      </c>
      <c r="K323" s="33">
        <v>0</v>
      </c>
      <c r="L323" s="34">
        <v>0.12520000000000001</v>
      </c>
      <c r="M323" s="29">
        <f t="shared" ref="M323:M386" si="62">ROUND(_xlfn.PERCENTRANK.EXC(L$2:L$501,L323)*100,0)</f>
        <v>42</v>
      </c>
      <c r="N323" s="38" t="str">
        <f t="array" ref="N323">M323&amp;CHOOSE(AND(M323&lt;&gt;{11,12,13})*MIN(4,MOD(M323,10))+1,"th","st","nd","rd","th")</f>
        <v>42nd</v>
      </c>
      <c r="O323" s="34">
        <v>0.22509999999999999</v>
      </c>
      <c r="P323" s="29">
        <f t="shared" ref="P323:P386" si="63">ROUND(_xlfn.PERCENTRANK.EXC(O$2:O$501,O323)*100,0)</f>
        <v>70</v>
      </c>
      <c r="Q323" s="38" t="str">
        <f t="array" ref="Q323">P323&amp;CHOOSE(AND(P323&lt;&gt;{11,12,13})*MIN(4,MOD(P323,10))+1,"th","st","nd","rd","th")</f>
        <v>70th</v>
      </c>
      <c r="R323" s="35">
        <v>149.25</v>
      </c>
      <c r="S323" s="35">
        <v>134.16999999999999</v>
      </c>
      <c r="T323" s="35">
        <v>0</v>
      </c>
      <c r="U323" s="35">
        <v>283.42</v>
      </c>
      <c r="V323" s="36">
        <v>48.768999999999998</v>
      </c>
      <c r="W323" s="220">
        <f t="shared" ref="W323:W386" si="64">V323/AF323</f>
        <v>2.4546259852427497E-2</v>
      </c>
      <c r="X323" s="29">
        <f t="shared" ref="X323:X386" si="65">ROUNDUP(_xlfn.PERCENTRANK.EXC(W$2:W$501,W323)*100,0)</f>
        <v>46</v>
      </c>
      <c r="Y323" s="38" t="str">
        <f t="array" ref="Y323">X323&amp;CHOOSE(AND(X323&lt;&gt;{11,12,13})*MIN(4,MOD(X323,10))+1,"th","st","nd","rd","th")</f>
        <v>46th</v>
      </c>
      <c r="Z323" s="37">
        <v>9.7539999999999996</v>
      </c>
      <c r="AA323" s="28">
        <v>2</v>
      </c>
      <c r="AB323" s="221">
        <f t="shared" ref="AB323:AB386" si="66">AA323/AF323</f>
        <v>1.0066337161896901E-3</v>
      </c>
      <c r="AC323" s="29">
        <f t="shared" ref="AC323:AC386" si="67">ROUNDUP(_xlfn.PERCENTRANK.EXC(AB$2:AB$501,AB323)*100,0)</f>
        <v>22</v>
      </c>
      <c r="AD323" s="38" t="str">
        <f t="array" ref="AD323">AC323&amp;CHOOSE(AND(AC323&lt;&gt;{11,12,13})*MIN(4,MOD(AC323,10))+1,"th","st","nd","rd","th")</f>
        <v>22nd</v>
      </c>
      <c r="AE323" s="37">
        <v>1.2</v>
      </c>
      <c r="AF323" s="38">
        <v>1986.82</v>
      </c>
      <c r="AG323" s="38">
        <v>1982.922</v>
      </c>
      <c r="AH323" s="38">
        <v>2031.087</v>
      </c>
      <c r="AI323" s="38">
        <v>2000.2760000000001</v>
      </c>
      <c r="AJ323" s="29">
        <f t="shared" ref="AJ323:AJ386" si="68">ROUND(_xlfn.PERCENTRANK.EXC($AI$2:$AI$501,AI323)*100,0)</f>
        <v>46</v>
      </c>
      <c r="AK323" s="38" t="str">
        <f t="array" ref="AK323">AJ323&amp;CHOOSE(AND(AJ323&lt;&gt;{11,12,13})*MIN(4,MOD(AJ323,10))+1,"th","st","nd","rd","th")</f>
        <v>46th</v>
      </c>
      <c r="AL323" s="38">
        <v>294.37400000000002</v>
      </c>
      <c r="AM323" s="38">
        <v>294.37400000000002</v>
      </c>
      <c r="AN323" s="38">
        <v>2294.65</v>
      </c>
      <c r="AO323" s="29">
        <f t="shared" ref="AO323:AO386" si="69">ROUND(_xlfn.PERCENTRANK.EXC(AN$2:AN$501,AN323)*100,0)</f>
        <v>45</v>
      </c>
      <c r="AP323" s="38" t="str">
        <f t="array" ref="AP323">AO323&amp;CHOOSE(AND(AO323&lt;&gt;{11,12,13})*MIN(4,MOD(AO323,10))+1,"th","st","nd","rd","th")</f>
        <v>45th</v>
      </c>
      <c r="AQ323" s="77">
        <v>0.87</v>
      </c>
      <c r="AR323" s="36">
        <v>1767.365</v>
      </c>
      <c r="AS323" s="29">
        <f t="shared" ref="AS323:AS386" si="70">ROUND(_xlfn.PERCENTRANK.EXC(AR$2:AR$501,AR323)*100,0)</f>
        <v>27</v>
      </c>
      <c r="AT323" s="38" t="str">
        <f t="array" ref="AT323">AS323&amp;CHOOSE(AND(AS323&lt;&gt;{11,12,13})*MIN(4,MOD(AS323,10))+1,"th","st","nd","rd","th")</f>
        <v>27th</v>
      </c>
      <c r="AU323" s="40">
        <f t="shared" ref="AU323:AU386" si="71">AR323/$AR$503</f>
        <v>6.0441690941490664E-4</v>
      </c>
    </row>
    <row r="324" spans="1:47" x14ac:dyDescent="0.25">
      <c r="A324" s="7">
        <v>118406003</v>
      </c>
      <c r="B324" s="8" t="s">
        <v>458</v>
      </c>
      <c r="C324" s="8" t="s">
        <v>245</v>
      </c>
      <c r="D324" s="27">
        <v>51938</v>
      </c>
      <c r="E324" s="29">
        <f t="shared" si="60"/>
        <v>53</v>
      </c>
      <c r="F324" s="38" t="str">
        <f t="array" ref="F324">E324&amp;CHOOSE(AND(E324&lt;&gt;{11,12,13})*MIN(4,MOD(E324,10))+1,"th","st","nd","rd","th")</f>
        <v>53rd</v>
      </c>
      <c r="G324" s="29">
        <v>3417</v>
      </c>
      <c r="H324" s="30">
        <v>1.0226999999999999</v>
      </c>
      <c r="I324" s="31">
        <v>0.84340000000000004</v>
      </c>
      <c r="J324" s="94">
        <f t="shared" si="61"/>
        <v>71</v>
      </c>
      <c r="K324" s="33">
        <v>117.827</v>
      </c>
      <c r="L324" s="34">
        <v>0.18379999999999999</v>
      </c>
      <c r="M324" s="29">
        <f t="shared" si="62"/>
        <v>64</v>
      </c>
      <c r="N324" s="38" t="str">
        <f t="array" ref="N324">M324&amp;CHOOSE(AND(M324&lt;&gt;{11,12,13})*MIN(4,MOD(M324,10))+1,"th","st","nd","rd","th")</f>
        <v>64th</v>
      </c>
      <c r="O324" s="34">
        <v>0.20480000000000001</v>
      </c>
      <c r="P324" s="29">
        <f t="shared" si="63"/>
        <v>63</v>
      </c>
      <c r="Q324" s="38" t="str">
        <f t="array" ref="Q324">P324&amp;CHOOSE(AND(P324&lt;&gt;{11,12,13})*MIN(4,MOD(P324,10))+1,"th","st","nd","rd","th")</f>
        <v>63rd</v>
      </c>
      <c r="R324" s="35">
        <v>124.499</v>
      </c>
      <c r="S324" s="35">
        <v>69.361999999999995</v>
      </c>
      <c r="T324" s="35">
        <v>0</v>
      </c>
      <c r="U324" s="35">
        <v>193.86099999999999</v>
      </c>
      <c r="V324" s="36">
        <v>50.15</v>
      </c>
      <c r="W324" s="220">
        <f t="shared" si="64"/>
        <v>4.4422358751957595E-2</v>
      </c>
      <c r="X324" s="29">
        <f t="shared" si="65"/>
        <v>84</v>
      </c>
      <c r="Y324" s="38" t="str">
        <f t="array" ref="Y324">X324&amp;CHOOSE(AND(X324&lt;&gt;{11,12,13})*MIN(4,MOD(X324,10))+1,"th","st","nd","rd","th")</f>
        <v>84th</v>
      </c>
      <c r="Z324" s="37">
        <v>10.029999999999999</v>
      </c>
      <c r="AA324" s="28">
        <v>0</v>
      </c>
      <c r="AB324" s="221">
        <f t="shared" si="66"/>
        <v>0</v>
      </c>
      <c r="AC324" s="29">
        <f t="shared" si="67"/>
        <v>1</v>
      </c>
      <c r="AD324" s="38" t="str">
        <f t="array" ref="AD324">AC324&amp;CHOOSE(AND(AC324&lt;&gt;{11,12,13})*MIN(4,MOD(AC324,10))+1,"th","st","nd","rd","th")</f>
        <v>1st</v>
      </c>
      <c r="AE324" s="37">
        <v>0</v>
      </c>
      <c r="AF324" s="38">
        <v>1128.9359999999999</v>
      </c>
      <c r="AG324" s="38">
        <v>1214.5920000000001</v>
      </c>
      <c r="AH324" s="38">
        <v>1235.4590000000001</v>
      </c>
      <c r="AI324" s="38">
        <v>1192.9960000000001</v>
      </c>
      <c r="AJ324" s="29">
        <f t="shared" si="68"/>
        <v>22</v>
      </c>
      <c r="AK324" s="38" t="str">
        <f t="array" ref="AK324">AJ324&amp;CHOOSE(AND(AJ324&lt;&gt;{11,12,13})*MIN(4,MOD(AJ324,10))+1,"th","st","nd","rd","th")</f>
        <v>22nd</v>
      </c>
      <c r="AL324" s="38">
        <v>203.89099999999999</v>
      </c>
      <c r="AM324" s="38">
        <v>321.71800000000002</v>
      </c>
      <c r="AN324" s="38">
        <v>1514.7139999999999</v>
      </c>
      <c r="AO324" s="29">
        <f t="shared" si="69"/>
        <v>24</v>
      </c>
      <c r="AP324" s="38" t="str">
        <f t="array" ref="AP324">AO324&amp;CHOOSE(AND(AO324&lt;&gt;{11,12,13})*MIN(4,MOD(AO324,10))+1,"th","st","nd","rd","th")</f>
        <v>24th</v>
      </c>
      <c r="AQ324" s="77">
        <v>0.83</v>
      </c>
      <c r="AR324" s="36">
        <v>1285.751</v>
      </c>
      <c r="AS324" s="29">
        <f t="shared" si="70"/>
        <v>12</v>
      </c>
      <c r="AT324" s="38" t="str">
        <f t="array" ref="AT324">AS324&amp;CHOOSE(AND(AS324&lt;&gt;{11,12,13})*MIN(4,MOD(AS324,10))+1,"th","st","nd","rd","th")</f>
        <v>12th</v>
      </c>
      <c r="AU324" s="40">
        <f t="shared" si="71"/>
        <v>4.3971089486163049E-4</v>
      </c>
    </row>
    <row r="325" spans="1:47" x14ac:dyDescent="0.25">
      <c r="A325" s="7">
        <v>118406602</v>
      </c>
      <c r="B325" s="8" t="s">
        <v>496</v>
      </c>
      <c r="C325" s="8" t="s">
        <v>245</v>
      </c>
      <c r="D325" s="27">
        <v>44750</v>
      </c>
      <c r="E325" s="29">
        <f t="shared" si="60"/>
        <v>28</v>
      </c>
      <c r="F325" s="38" t="str">
        <f t="array" ref="F325">E325&amp;CHOOSE(AND(E325&lt;&gt;{11,12,13})*MIN(4,MOD(E325,10))+1,"th","st","nd","rd","th")</f>
        <v>28th</v>
      </c>
      <c r="G325" s="29">
        <v>11678</v>
      </c>
      <c r="H325" s="30">
        <v>1.1869000000000001</v>
      </c>
      <c r="I325" s="31">
        <v>0.2351</v>
      </c>
      <c r="J325" s="94">
        <f t="shared" si="61"/>
        <v>321</v>
      </c>
      <c r="K325" s="33">
        <v>0</v>
      </c>
      <c r="L325" s="34">
        <v>0.17519999999999999</v>
      </c>
      <c r="M325" s="29">
        <f t="shared" si="62"/>
        <v>61</v>
      </c>
      <c r="N325" s="38" t="str">
        <f t="array" ref="N325">M325&amp;CHOOSE(AND(M325&lt;&gt;{11,12,13})*MIN(4,MOD(M325,10))+1,"th","st","nd","rd","th")</f>
        <v>61st</v>
      </c>
      <c r="O325" s="34">
        <v>0.16039999999999999</v>
      </c>
      <c r="P325" s="29">
        <f t="shared" si="63"/>
        <v>42</v>
      </c>
      <c r="Q325" s="38" t="str">
        <f t="array" ref="Q325">P325&amp;CHOOSE(AND(P325&lt;&gt;{11,12,13})*MIN(4,MOD(P325,10))+1,"th","st","nd","rd","th")</f>
        <v>42nd</v>
      </c>
      <c r="R325" s="35">
        <v>364.17200000000003</v>
      </c>
      <c r="S325" s="35">
        <v>166.70400000000001</v>
      </c>
      <c r="T325" s="35">
        <v>0</v>
      </c>
      <c r="U325" s="35">
        <v>530.87599999999998</v>
      </c>
      <c r="V325" s="36">
        <v>90.284000000000006</v>
      </c>
      <c r="W325" s="220">
        <f t="shared" si="64"/>
        <v>2.6060929879056435E-2</v>
      </c>
      <c r="X325" s="29">
        <f t="shared" si="65"/>
        <v>50</v>
      </c>
      <c r="Y325" s="38" t="str">
        <f t="array" ref="Y325">X325&amp;CHOOSE(AND(X325&lt;&gt;{11,12,13})*MIN(4,MOD(X325,10))+1,"th","st","nd","rd","th")</f>
        <v>50th</v>
      </c>
      <c r="Z325" s="37">
        <v>18.056999999999999</v>
      </c>
      <c r="AA325" s="28">
        <v>30</v>
      </c>
      <c r="AB325" s="221">
        <f t="shared" si="66"/>
        <v>8.6596506177361778E-3</v>
      </c>
      <c r="AC325" s="29">
        <f t="shared" si="67"/>
        <v>66</v>
      </c>
      <c r="AD325" s="38" t="str">
        <f t="array" ref="AD325">AC325&amp;CHOOSE(AND(AC325&lt;&gt;{11,12,13})*MIN(4,MOD(AC325,10))+1,"th","st","nd","rd","th")</f>
        <v>66th</v>
      </c>
      <c r="AE325" s="37">
        <v>18</v>
      </c>
      <c r="AF325" s="38">
        <v>3464.3429999999998</v>
      </c>
      <c r="AG325" s="38">
        <v>3481.3449999999998</v>
      </c>
      <c r="AH325" s="38">
        <v>3424.7669999999998</v>
      </c>
      <c r="AI325" s="38">
        <v>3456.8180000000002</v>
      </c>
      <c r="AJ325" s="29">
        <f t="shared" si="68"/>
        <v>71</v>
      </c>
      <c r="AK325" s="38" t="str">
        <f t="array" ref="AK325">AJ325&amp;CHOOSE(AND(AJ325&lt;&gt;{11,12,13})*MIN(4,MOD(AJ325,10))+1,"th","st","nd","rd","th")</f>
        <v>71st</v>
      </c>
      <c r="AL325" s="38">
        <v>566.93299999999999</v>
      </c>
      <c r="AM325" s="38">
        <v>566.93299999999999</v>
      </c>
      <c r="AN325" s="38">
        <v>4023.7510000000002</v>
      </c>
      <c r="AO325" s="29">
        <f t="shared" si="69"/>
        <v>72</v>
      </c>
      <c r="AP325" s="38" t="str">
        <f t="array" ref="AP325">AO325&amp;CHOOSE(AND(AO325&lt;&gt;{11,12,13})*MIN(4,MOD(AO325,10))+1,"th","st","nd","rd","th")</f>
        <v>72nd</v>
      </c>
      <c r="AQ325" s="77">
        <v>1.05</v>
      </c>
      <c r="AR325" s="36">
        <v>5014.58</v>
      </c>
      <c r="AS325" s="29">
        <f t="shared" si="70"/>
        <v>80</v>
      </c>
      <c r="AT325" s="38" t="str">
        <f t="array" ref="AT325">AS325&amp;CHOOSE(AND(AS325&lt;&gt;{11,12,13})*MIN(4,MOD(AS325,10))+1,"th","st","nd","rd","th")</f>
        <v>80th</v>
      </c>
      <c r="AU325" s="40">
        <f t="shared" si="71"/>
        <v>1.7149241642862693E-3</v>
      </c>
    </row>
    <row r="326" spans="1:47" x14ac:dyDescent="0.25">
      <c r="A326" s="7">
        <v>118408852</v>
      </c>
      <c r="B326" s="8" t="s">
        <v>640</v>
      </c>
      <c r="C326" s="8" t="s">
        <v>245</v>
      </c>
      <c r="D326" s="27">
        <v>37474</v>
      </c>
      <c r="E326" s="29">
        <f t="shared" si="60"/>
        <v>7</v>
      </c>
      <c r="F326" s="38" t="str">
        <f t="array" ref="F326">E326&amp;CHOOSE(AND(E326&lt;&gt;{11,12,13})*MIN(4,MOD(E326,10))+1,"th","st","nd","rd","th")</f>
        <v>7th</v>
      </c>
      <c r="G326" s="29">
        <v>24011</v>
      </c>
      <c r="H326" s="30">
        <v>1.4174</v>
      </c>
      <c r="I326" s="31">
        <v>1.0500000000000001E-2</v>
      </c>
      <c r="J326" s="94">
        <f t="shared" si="61"/>
        <v>357</v>
      </c>
      <c r="K326" s="33">
        <v>0</v>
      </c>
      <c r="L326" s="34">
        <v>0.41410000000000002</v>
      </c>
      <c r="M326" s="29">
        <f t="shared" si="62"/>
        <v>98</v>
      </c>
      <c r="N326" s="38" t="str">
        <f t="array" ref="N326">M326&amp;CHOOSE(AND(M326&lt;&gt;{11,12,13})*MIN(4,MOD(M326,10))+1,"th","st","nd","rd","th")</f>
        <v>98th</v>
      </c>
      <c r="O326" s="34">
        <v>0.19209999999999999</v>
      </c>
      <c r="P326" s="29">
        <f t="shared" si="63"/>
        <v>56</v>
      </c>
      <c r="Q326" s="38" t="str">
        <f t="array" ref="Q326">P326&amp;CHOOSE(AND(P326&lt;&gt;{11,12,13})*MIN(4,MOD(P326,10))+1,"th","st","nd","rd","th")</f>
        <v>56th</v>
      </c>
      <c r="R326" s="35">
        <v>1840.43</v>
      </c>
      <c r="S326" s="35">
        <v>426.88499999999999</v>
      </c>
      <c r="T326" s="35">
        <v>920.21500000000003</v>
      </c>
      <c r="U326" s="35">
        <v>3187.53</v>
      </c>
      <c r="V326" s="36">
        <v>521.952</v>
      </c>
      <c r="W326" s="220">
        <f t="shared" si="64"/>
        <v>7.0464085121962672E-2</v>
      </c>
      <c r="X326" s="29">
        <f t="shared" si="65"/>
        <v>93</v>
      </c>
      <c r="Y326" s="38" t="str">
        <f t="array" ref="Y326">X326&amp;CHOOSE(AND(X326&lt;&gt;{11,12,13})*MIN(4,MOD(X326,10))+1,"th","st","nd","rd","th")</f>
        <v>93rd</v>
      </c>
      <c r="Z326" s="37">
        <v>104.39</v>
      </c>
      <c r="AA326" s="28">
        <v>431</v>
      </c>
      <c r="AB326" s="221">
        <f t="shared" si="66"/>
        <v>5.8185466647442514E-2</v>
      </c>
      <c r="AC326" s="29">
        <f t="shared" si="67"/>
        <v>96</v>
      </c>
      <c r="AD326" s="38" t="str">
        <f t="array" ref="AD326">AC326&amp;CHOOSE(AND(AC326&lt;&gt;{11,12,13})*MIN(4,MOD(AC326,10))+1,"th","st","nd","rd","th")</f>
        <v>96th</v>
      </c>
      <c r="AE326" s="37">
        <v>258.60000000000002</v>
      </c>
      <c r="AF326" s="38">
        <v>7407.348</v>
      </c>
      <c r="AG326" s="38">
        <v>7465.6959999999999</v>
      </c>
      <c r="AH326" s="38">
        <v>7557.0309999999999</v>
      </c>
      <c r="AI326" s="38">
        <v>7476.692</v>
      </c>
      <c r="AJ326" s="29">
        <f t="shared" si="68"/>
        <v>93</v>
      </c>
      <c r="AK326" s="38" t="str">
        <f t="array" ref="AK326">AJ326&amp;CHOOSE(AND(AJ326&lt;&gt;{11,12,13})*MIN(4,MOD(AJ326,10))+1,"th","st","nd","rd","th")</f>
        <v>93rd</v>
      </c>
      <c r="AL326" s="38">
        <v>3550.52</v>
      </c>
      <c r="AM326" s="38">
        <v>3550.52</v>
      </c>
      <c r="AN326" s="38">
        <v>11027.212</v>
      </c>
      <c r="AO326" s="29">
        <f t="shared" si="69"/>
        <v>95</v>
      </c>
      <c r="AP326" s="38" t="str">
        <f t="array" ref="AP326">AO326&amp;CHOOSE(AND(AO326&lt;&gt;{11,12,13})*MIN(4,MOD(AO326,10))+1,"th","st","nd","rd","th")</f>
        <v>95th</v>
      </c>
      <c r="AQ326" s="77">
        <v>1.65</v>
      </c>
      <c r="AR326" s="36">
        <v>25789.451000000001</v>
      </c>
      <c r="AS326" s="29">
        <f t="shared" si="70"/>
        <v>98</v>
      </c>
      <c r="AT326" s="38" t="str">
        <f t="array" ref="AT326">AS326&amp;CHOOSE(AND(AS326&lt;&gt;{11,12,13})*MIN(4,MOD(AS326,10))+1,"th","st","nd","rd","th")</f>
        <v>98th</v>
      </c>
      <c r="AU326" s="40">
        <f t="shared" si="71"/>
        <v>8.8196723760667287E-3</v>
      </c>
    </row>
    <row r="327" spans="1:47" x14ac:dyDescent="0.25">
      <c r="A327" s="7">
        <v>118409203</v>
      </c>
      <c r="B327" s="8" t="s">
        <v>653</v>
      </c>
      <c r="C327" s="8" t="s">
        <v>245</v>
      </c>
      <c r="D327" s="27">
        <v>48583</v>
      </c>
      <c r="E327" s="29">
        <f t="shared" si="60"/>
        <v>41</v>
      </c>
      <c r="F327" s="38" t="str">
        <f t="array" ref="F327">E327&amp;CHOOSE(AND(E327&lt;&gt;{11,12,13})*MIN(4,MOD(E327,10))+1,"th","st","nd","rd","th")</f>
        <v>41st</v>
      </c>
      <c r="G327" s="29">
        <v>8339</v>
      </c>
      <c r="H327" s="30">
        <v>1.0932999999999999</v>
      </c>
      <c r="I327" s="31">
        <v>0.32169999999999999</v>
      </c>
      <c r="J327" s="94">
        <f t="shared" si="61"/>
        <v>305</v>
      </c>
      <c r="K327" s="33">
        <v>0</v>
      </c>
      <c r="L327" s="34">
        <v>0.253</v>
      </c>
      <c r="M327" s="29">
        <f t="shared" si="62"/>
        <v>86</v>
      </c>
      <c r="N327" s="38" t="str">
        <f t="array" ref="N327">M327&amp;CHOOSE(AND(M327&lt;&gt;{11,12,13})*MIN(4,MOD(M327,10))+1,"th","st","nd","rd","th")</f>
        <v>86th</v>
      </c>
      <c r="O327" s="34">
        <v>0.16059999999999999</v>
      </c>
      <c r="P327" s="29">
        <f t="shared" si="63"/>
        <v>43</v>
      </c>
      <c r="Q327" s="38" t="str">
        <f t="array" ref="Q327">P327&amp;CHOOSE(AND(P327&lt;&gt;{11,12,13})*MIN(4,MOD(P327,10))+1,"th","st","nd","rd","th")</f>
        <v>43rd</v>
      </c>
      <c r="R327" s="35">
        <v>369.209</v>
      </c>
      <c r="S327" s="35">
        <v>117.184</v>
      </c>
      <c r="T327" s="35">
        <v>0</v>
      </c>
      <c r="U327" s="35">
        <v>486.39299999999997</v>
      </c>
      <c r="V327" s="36">
        <v>55.127000000000002</v>
      </c>
      <c r="W327" s="220">
        <f t="shared" si="64"/>
        <v>2.2665450759886917E-2</v>
      </c>
      <c r="X327" s="29">
        <f t="shared" si="65"/>
        <v>41</v>
      </c>
      <c r="Y327" s="38" t="str">
        <f t="array" ref="Y327">X327&amp;CHOOSE(AND(X327&lt;&gt;{11,12,13})*MIN(4,MOD(X327,10))+1,"th","st","nd","rd","th")</f>
        <v>41st</v>
      </c>
      <c r="Z327" s="37">
        <v>11.025</v>
      </c>
      <c r="AA327" s="28">
        <v>10</v>
      </c>
      <c r="AB327" s="221">
        <f t="shared" si="66"/>
        <v>4.111497226383971E-3</v>
      </c>
      <c r="AC327" s="29">
        <f t="shared" si="67"/>
        <v>49</v>
      </c>
      <c r="AD327" s="38" t="str">
        <f t="array" ref="AD327">AC327&amp;CHOOSE(AND(AC327&lt;&gt;{11,12,13})*MIN(4,MOD(AC327,10))+1,"th","st","nd","rd","th")</f>
        <v>49th</v>
      </c>
      <c r="AE327" s="37">
        <v>6</v>
      </c>
      <c r="AF327" s="38">
        <v>2432.2040000000002</v>
      </c>
      <c r="AG327" s="38">
        <v>2466.5140000000001</v>
      </c>
      <c r="AH327" s="38">
        <v>2499.3380000000002</v>
      </c>
      <c r="AI327" s="38">
        <v>2466.0189999999998</v>
      </c>
      <c r="AJ327" s="29">
        <f t="shared" si="68"/>
        <v>57</v>
      </c>
      <c r="AK327" s="38" t="str">
        <f t="array" ref="AK327">AJ327&amp;CHOOSE(AND(AJ327&lt;&gt;{11,12,13})*MIN(4,MOD(AJ327,10))+1,"th","st","nd","rd","th")</f>
        <v>57th</v>
      </c>
      <c r="AL327" s="38">
        <v>503.41800000000001</v>
      </c>
      <c r="AM327" s="38">
        <v>503.41800000000001</v>
      </c>
      <c r="AN327" s="38">
        <v>2969.4369999999999</v>
      </c>
      <c r="AO327" s="29">
        <f t="shared" si="69"/>
        <v>58</v>
      </c>
      <c r="AP327" s="38" t="str">
        <f t="array" ref="AP327">AO327&amp;CHOOSE(AND(AO327&lt;&gt;{11,12,13})*MIN(4,MOD(AO327,10))+1,"th","st","nd","rd","th")</f>
        <v>58th</v>
      </c>
      <c r="AQ327" s="77">
        <v>0.94</v>
      </c>
      <c r="AR327" s="36">
        <v>3051.6959999999999</v>
      </c>
      <c r="AS327" s="29">
        <f t="shared" si="70"/>
        <v>59</v>
      </c>
      <c r="AT327" s="38" t="str">
        <f t="array" ref="AT327">AS327&amp;CHOOSE(AND(AS327&lt;&gt;{11,12,13})*MIN(4,MOD(AS327,10))+1,"th","st","nd","rd","th")</f>
        <v>59th</v>
      </c>
      <c r="AU327" s="40">
        <f t="shared" si="71"/>
        <v>1.0436421818887625E-3</v>
      </c>
    </row>
    <row r="328" spans="1:47" x14ac:dyDescent="0.25">
      <c r="A328" s="7">
        <v>118409302</v>
      </c>
      <c r="B328" s="8" t="s">
        <v>654</v>
      </c>
      <c r="C328" s="8" t="s">
        <v>245</v>
      </c>
      <c r="D328" s="27">
        <v>43927</v>
      </c>
      <c r="E328" s="29">
        <f t="shared" si="60"/>
        <v>25</v>
      </c>
      <c r="F328" s="38" t="str">
        <f t="array" ref="F328">E328&amp;CHOOSE(AND(E328&lt;&gt;{11,12,13})*MIN(4,MOD(E328,10))+1,"th","st","nd","rd","th")</f>
        <v>25th</v>
      </c>
      <c r="G328" s="29">
        <v>18308</v>
      </c>
      <c r="H328" s="30">
        <v>1.2092000000000001</v>
      </c>
      <c r="I328" s="31">
        <v>-1.2865</v>
      </c>
      <c r="J328" s="94">
        <f t="shared" si="61"/>
        <v>442</v>
      </c>
      <c r="K328" s="33">
        <v>0</v>
      </c>
      <c r="L328" s="34">
        <v>0.30790000000000001</v>
      </c>
      <c r="M328" s="29">
        <f t="shared" si="62"/>
        <v>92</v>
      </c>
      <c r="N328" s="38" t="str">
        <f t="array" ref="N328">M328&amp;CHOOSE(AND(M328&lt;&gt;{11,12,13})*MIN(4,MOD(M328,10))+1,"th","st","nd","rd","th")</f>
        <v>92nd</v>
      </c>
      <c r="O328" s="34">
        <v>0.18229999999999999</v>
      </c>
      <c r="P328" s="29">
        <f t="shared" si="63"/>
        <v>50</v>
      </c>
      <c r="Q328" s="38" t="str">
        <f t="array" ref="Q328">P328&amp;CHOOSE(AND(P328&lt;&gt;{11,12,13})*MIN(4,MOD(P328,10))+1,"th","st","nd","rd","th")</f>
        <v>50th</v>
      </c>
      <c r="R328" s="35">
        <v>970.86400000000003</v>
      </c>
      <c r="S328" s="35">
        <v>287.41199999999998</v>
      </c>
      <c r="T328" s="35">
        <v>485.43200000000002</v>
      </c>
      <c r="U328" s="35">
        <v>1743.7080000000001</v>
      </c>
      <c r="V328" s="36">
        <v>173.79300000000001</v>
      </c>
      <c r="W328" s="220">
        <f t="shared" si="64"/>
        <v>3.3070043575057564E-2</v>
      </c>
      <c r="X328" s="29">
        <f t="shared" si="65"/>
        <v>69</v>
      </c>
      <c r="Y328" s="38" t="str">
        <f t="array" ref="Y328">X328&amp;CHOOSE(AND(X328&lt;&gt;{11,12,13})*MIN(4,MOD(X328,10))+1,"th","st","nd","rd","th")</f>
        <v>69th</v>
      </c>
      <c r="Z328" s="37">
        <v>34.759</v>
      </c>
      <c r="AA328" s="28">
        <v>49</v>
      </c>
      <c r="AB328" s="221">
        <f t="shared" si="66"/>
        <v>9.3239206134759188E-3</v>
      </c>
      <c r="AC328" s="29">
        <f t="shared" si="67"/>
        <v>68</v>
      </c>
      <c r="AD328" s="38" t="str">
        <f t="array" ref="AD328">AC328&amp;CHOOSE(AND(AC328&lt;&gt;{11,12,13})*MIN(4,MOD(AC328,10))+1,"th","st","nd","rd","th")</f>
        <v>68th</v>
      </c>
      <c r="AE328" s="37">
        <v>29.4</v>
      </c>
      <c r="AF328" s="38">
        <v>5255.3</v>
      </c>
      <c r="AG328" s="38">
        <v>5297.607</v>
      </c>
      <c r="AH328" s="38">
        <v>5348.7290000000003</v>
      </c>
      <c r="AI328" s="38">
        <v>5300.5450000000001</v>
      </c>
      <c r="AJ328" s="29">
        <f t="shared" si="68"/>
        <v>87</v>
      </c>
      <c r="AK328" s="38" t="str">
        <f t="array" ref="AK328">AJ328&amp;CHOOSE(AND(AJ328&lt;&gt;{11,12,13})*MIN(4,MOD(AJ328,10))+1,"th","st","nd","rd","th")</f>
        <v>87th</v>
      </c>
      <c r="AL328" s="38">
        <v>1807.867</v>
      </c>
      <c r="AM328" s="38">
        <v>1807.867</v>
      </c>
      <c r="AN328" s="38">
        <v>7108.4120000000003</v>
      </c>
      <c r="AO328" s="29">
        <f t="shared" si="69"/>
        <v>90</v>
      </c>
      <c r="AP328" s="38" t="str">
        <f t="array" ref="AP328">AO328&amp;CHOOSE(AND(AO328&lt;&gt;{11,12,13})*MIN(4,MOD(AO328,10))+1,"th","st","nd","rd","th")</f>
        <v>90th</v>
      </c>
      <c r="AQ328" s="77">
        <v>1.17</v>
      </c>
      <c r="AR328" s="36">
        <v>10056.725</v>
      </c>
      <c r="AS328" s="29">
        <f t="shared" si="70"/>
        <v>94</v>
      </c>
      <c r="AT328" s="38" t="str">
        <f t="array" ref="AT328">AS328&amp;CHOOSE(AND(AS328&lt;&gt;{11,12,13})*MIN(4,MOD(AS328,10))+1,"th","st","nd","rd","th")</f>
        <v>94th</v>
      </c>
      <c r="AU328" s="40">
        <f t="shared" si="71"/>
        <v>3.4392752166845148E-3</v>
      </c>
    </row>
    <row r="329" spans="1:47" x14ac:dyDescent="0.25">
      <c r="A329" s="7">
        <v>117412003</v>
      </c>
      <c r="B329" s="8" t="s">
        <v>265</v>
      </c>
      <c r="C329" s="8" t="s">
        <v>266</v>
      </c>
      <c r="D329" s="27">
        <v>53656</v>
      </c>
      <c r="E329" s="29">
        <f t="shared" si="60"/>
        <v>56</v>
      </c>
      <c r="F329" s="38" t="str">
        <f t="array" ref="F329">E329&amp;CHOOSE(AND(E329&lt;&gt;{11,12,13})*MIN(4,MOD(E329,10))+1,"th","st","nd","rd","th")</f>
        <v>56th</v>
      </c>
      <c r="G329" s="29">
        <v>4044</v>
      </c>
      <c r="H329" s="30">
        <v>0.9899</v>
      </c>
      <c r="I329" s="31">
        <v>0.79710000000000003</v>
      </c>
      <c r="J329" s="94">
        <f t="shared" si="61"/>
        <v>113</v>
      </c>
      <c r="K329" s="33">
        <v>75.968000000000004</v>
      </c>
      <c r="L329" s="34">
        <v>0.1283</v>
      </c>
      <c r="M329" s="29">
        <f t="shared" si="62"/>
        <v>44</v>
      </c>
      <c r="N329" s="38" t="str">
        <f t="array" ref="N329">M329&amp;CHOOSE(AND(M329&lt;&gt;{11,12,13})*MIN(4,MOD(M329,10))+1,"th","st","nd","rd","th")</f>
        <v>44th</v>
      </c>
      <c r="O329" s="34">
        <v>0.1178</v>
      </c>
      <c r="P329" s="29">
        <f t="shared" si="63"/>
        <v>22</v>
      </c>
      <c r="Q329" s="38" t="str">
        <f t="array" ref="Q329">P329&amp;CHOOSE(AND(P329&lt;&gt;{11,12,13})*MIN(4,MOD(P329,10))+1,"th","st","nd","rd","th")</f>
        <v>22nd</v>
      </c>
      <c r="R329" s="35">
        <v>124.768</v>
      </c>
      <c r="S329" s="35">
        <v>57.279000000000003</v>
      </c>
      <c r="T329" s="35">
        <v>0</v>
      </c>
      <c r="U329" s="35">
        <v>182.047</v>
      </c>
      <c r="V329" s="36">
        <v>32.4</v>
      </c>
      <c r="W329" s="220">
        <f t="shared" si="64"/>
        <v>1.9990313335821838E-2</v>
      </c>
      <c r="X329" s="29">
        <f t="shared" si="65"/>
        <v>33</v>
      </c>
      <c r="Y329" s="38" t="str">
        <f t="array" ref="Y329">X329&amp;CHOOSE(AND(X329&lt;&gt;{11,12,13})*MIN(4,MOD(X329,10))+1,"th","st","nd","rd","th")</f>
        <v>33rd</v>
      </c>
      <c r="Z329" s="37">
        <v>6.48</v>
      </c>
      <c r="AA329" s="28">
        <v>3</v>
      </c>
      <c r="AB329" s="221">
        <f t="shared" si="66"/>
        <v>1.8509549385020221E-3</v>
      </c>
      <c r="AC329" s="29">
        <f t="shared" si="67"/>
        <v>32</v>
      </c>
      <c r="AD329" s="38" t="str">
        <f t="array" ref="AD329">AC329&amp;CHOOSE(AND(AC329&lt;&gt;{11,12,13})*MIN(4,MOD(AC329,10))+1,"th","st","nd","rd","th")</f>
        <v>32nd</v>
      </c>
      <c r="AE329" s="37">
        <v>1.8</v>
      </c>
      <c r="AF329" s="38">
        <v>1620.7850000000001</v>
      </c>
      <c r="AG329" s="38">
        <v>1668.259</v>
      </c>
      <c r="AH329" s="38">
        <v>1659.4169999999999</v>
      </c>
      <c r="AI329" s="38">
        <v>1649.4870000000001</v>
      </c>
      <c r="AJ329" s="29">
        <f t="shared" si="68"/>
        <v>37</v>
      </c>
      <c r="AK329" s="38" t="str">
        <f t="array" ref="AK329">AJ329&amp;CHOOSE(AND(AJ329&lt;&gt;{11,12,13})*MIN(4,MOD(AJ329,10))+1,"th","st","nd","rd","th")</f>
        <v>37th</v>
      </c>
      <c r="AL329" s="38">
        <v>190.327</v>
      </c>
      <c r="AM329" s="38">
        <v>266.29500000000002</v>
      </c>
      <c r="AN329" s="38">
        <v>1915.7819999999999</v>
      </c>
      <c r="AO329" s="29">
        <f t="shared" si="69"/>
        <v>35</v>
      </c>
      <c r="AP329" s="38" t="str">
        <f t="array" ref="AP329">AO329&amp;CHOOSE(AND(AO329&lt;&gt;{11,12,13})*MIN(4,MOD(AO329,10))+1,"th","st","nd","rd","th")</f>
        <v>35th</v>
      </c>
      <c r="AQ329" s="77">
        <v>0.93</v>
      </c>
      <c r="AR329" s="36">
        <v>1763.682</v>
      </c>
      <c r="AS329" s="29">
        <f t="shared" si="70"/>
        <v>27</v>
      </c>
      <c r="AT329" s="38" t="str">
        <f t="array" ref="AT329">AS329&amp;CHOOSE(AND(AS329&lt;&gt;{11,12,13})*MIN(4,MOD(AS329,10))+1,"th","st","nd","rd","th")</f>
        <v>27th</v>
      </c>
      <c r="AU329" s="40">
        <f t="shared" si="71"/>
        <v>6.0315736909506603E-4</v>
      </c>
    </row>
    <row r="330" spans="1:47" x14ac:dyDescent="0.25">
      <c r="A330" s="7">
        <v>117414003</v>
      </c>
      <c r="B330" s="8" t="s">
        <v>348</v>
      </c>
      <c r="C330" s="8" t="s">
        <v>266</v>
      </c>
      <c r="D330" s="27">
        <v>53174</v>
      </c>
      <c r="E330" s="29">
        <f t="shared" si="60"/>
        <v>56</v>
      </c>
      <c r="F330" s="38" t="str">
        <f t="array" ref="F330">E330&amp;CHOOSE(AND(E330&lt;&gt;{11,12,13})*MIN(4,MOD(E330,10))+1,"th","st","nd","rd","th")</f>
        <v>56th</v>
      </c>
      <c r="G330" s="29">
        <v>7070</v>
      </c>
      <c r="H330" s="30">
        <v>0.99890000000000001</v>
      </c>
      <c r="I330" s="31">
        <v>0.72860000000000003</v>
      </c>
      <c r="J330" s="94">
        <f t="shared" si="61"/>
        <v>163</v>
      </c>
      <c r="K330" s="33">
        <v>0</v>
      </c>
      <c r="L330" s="34">
        <v>8.4199999999999997E-2</v>
      </c>
      <c r="M330" s="29">
        <f t="shared" si="62"/>
        <v>26</v>
      </c>
      <c r="N330" s="38" t="str">
        <f t="array" ref="N330">M330&amp;CHOOSE(AND(M330&lt;&gt;{11,12,13})*MIN(4,MOD(M330,10))+1,"th","st","nd","rd","th")</f>
        <v>26th</v>
      </c>
      <c r="O330" s="34">
        <v>0.28100000000000003</v>
      </c>
      <c r="P330" s="29">
        <f t="shared" si="63"/>
        <v>93</v>
      </c>
      <c r="Q330" s="38" t="str">
        <f t="array" ref="Q330">P330&amp;CHOOSE(AND(P330&lt;&gt;{11,12,13})*MIN(4,MOD(P330,10))+1,"th","st","nd","rd","th")</f>
        <v>93rd</v>
      </c>
      <c r="R330" s="35">
        <v>133.376</v>
      </c>
      <c r="S330" s="35">
        <v>222.55699999999999</v>
      </c>
      <c r="T330" s="35">
        <v>0</v>
      </c>
      <c r="U330" s="35">
        <v>355.93299999999999</v>
      </c>
      <c r="V330" s="36">
        <v>116.136</v>
      </c>
      <c r="W330" s="220">
        <f t="shared" si="64"/>
        <v>4.3989875995336471E-2</v>
      </c>
      <c r="X330" s="29">
        <f t="shared" si="65"/>
        <v>84</v>
      </c>
      <c r="Y330" s="38" t="str">
        <f t="array" ref="Y330">X330&amp;CHOOSE(AND(X330&lt;&gt;{11,12,13})*MIN(4,MOD(X330,10))+1,"th","st","nd","rd","th")</f>
        <v>84th</v>
      </c>
      <c r="Z330" s="37">
        <v>23.227</v>
      </c>
      <c r="AA330" s="28">
        <v>3</v>
      </c>
      <c r="AB330" s="221">
        <f t="shared" si="66"/>
        <v>1.1363369496625458E-3</v>
      </c>
      <c r="AC330" s="29">
        <f t="shared" si="67"/>
        <v>24</v>
      </c>
      <c r="AD330" s="38" t="str">
        <f t="array" ref="AD330">AC330&amp;CHOOSE(AND(AC330&lt;&gt;{11,12,13})*MIN(4,MOD(AC330,10))+1,"th","st","nd","rd","th")</f>
        <v>24th</v>
      </c>
      <c r="AE330" s="37">
        <v>1.8</v>
      </c>
      <c r="AF330" s="38">
        <v>2640.0619999999999</v>
      </c>
      <c r="AG330" s="38">
        <v>2699.2460000000001</v>
      </c>
      <c r="AH330" s="38">
        <v>2752.6550000000002</v>
      </c>
      <c r="AI330" s="38">
        <v>2697.3209999999999</v>
      </c>
      <c r="AJ330" s="29">
        <f t="shared" si="68"/>
        <v>60</v>
      </c>
      <c r="AK330" s="38" t="str">
        <f t="array" ref="AK330">AJ330&amp;CHOOSE(AND(AJ330&lt;&gt;{11,12,13})*MIN(4,MOD(AJ330,10))+1,"th","st","nd","rd","th")</f>
        <v>60th</v>
      </c>
      <c r="AL330" s="38">
        <v>380.96</v>
      </c>
      <c r="AM330" s="38">
        <v>380.96</v>
      </c>
      <c r="AN330" s="38">
        <v>3078.2809999999999</v>
      </c>
      <c r="AO330" s="29">
        <f t="shared" si="69"/>
        <v>59</v>
      </c>
      <c r="AP330" s="38" t="str">
        <f t="array" ref="AP330">AO330&amp;CHOOSE(AND(AO330&lt;&gt;{11,12,13})*MIN(4,MOD(AO330,10))+1,"th","st","nd","rd","th")</f>
        <v>59th</v>
      </c>
      <c r="AQ330" s="77">
        <v>1.01</v>
      </c>
      <c r="AR330" s="36">
        <v>3105.6439999999998</v>
      </c>
      <c r="AS330" s="29">
        <f t="shared" si="70"/>
        <v>60</v>
      </c>
      <c r="AT330" s="38" t="str">
        <f t="array" ref="AT330">AS330&amp;CHOOSE(AND(AS330&lt;&gt;{11,12,13})*MIN(4,MOD(AS330,10))+1,"th","st","nd","rd","th")</f>
        <v>60th</v>
      </c>
      <c r="AU330" s="40">
        <f t="shared" si="71"/>
        <v>1.0620917287730311E-3</v>
      </c>
    </row>
    <row r="331" spans="1:47" x14ac:dyDescent="0.25">
      <c r="A331" s="7">
        <v>117414203</v>
      </c>
      <c r="B331" s="8" t="s">
        <v>386</v>
      </c>
      <c r="C331" s="8" t="s">
        <v>266</v>
      </c>
      <c r="D331" s="27">
        <v>46843</v>
      </c>
      <c r="E331" s="29">
        <f t="shared" si="60"/>
        <v>35</v>
      </c>
      <c r="F331" s="38" t="str">
        <f t="array" ref="F331">E331&amp;CHOOSE(AND(E331&lt;&gt;{11,12,13})*MIN(4,MOD(E331,10))+1,"th","st","nd","rd","th")</f>
        <v>35th</v>
      </c>
      <c r="G331" s="29">
        <v>5009</v>
      </c>
      <c r="H331" s="30">
        <v>1.1338999999999999</v>
      </c>
      <c r="I331" s="31">
        <v>0.49280000000000002</v>
      </c>
      <c r="J331" s="94">
        <f t="shared" si="61"/>
        <v>265</v>
      </c>
      <c r="K331" s="33">
        <v>0</v>
      </c>
      <c r="L331" s="34">
        <v>4.07E-2</v>
      </c>
      <c r="M331" s="29">
        <f t="shared" si="62"/>
        <v>7</v>
      </c>
      <c r="N331" s="38" t="str">
        <f t="array" ref="N331">M331&amp;CHOOSE(AND(M331&lt;&gt;{11,12,13})*MIN(4,MOD(M331,10))+1,"th","st","nd","rd","th")</f>
        <v>7th</v>
      </c>
      <c r="O331" s="34">
        <v>0.13159999999999999</v>
      </c>
      <c r="P331" s="29">
        <f t="shared" si="63"/>
        <v>29</v>
      </c>
      <c r="Q331" s="38" t="str">
        <f t="array" ref="Q331">P331&amp;CHOOSE(AND(P331&lt;&gt;{11,12,13})*MIN(4,MOD(P331,10))+1,"th","st","nd","rd","th")</f>
        <v>29th</v>
      </c>
      <c r="R331" s="35">
        <v>37.975000000000001</v>
      </c>
      <c r="S331" s="35">
        <v>61.395000000000003</v>
      </c>
      <c r="T331" s="35">
        <v>0</v>
      </c>
      <c r="U331" s="35">
        <v>99.37</v>
      </c>
      <c r="V331" s="36">
        <v>29.803000000000001</v>
      </c>
      <c r="W331" s="220">
        <f t="shared" si="64"/>
        <v>1.9164942745674016E-2</v>
      </c>
      <c r="X331" s="29">
        <f t="shared" si="65"/>
        <v>29</v>
      </c>
      <c r="Y331" s="38" t="str">
        <f t="array" ref="Y331">X331&amp;CHOOSE(AND(X331&lt;&gt;{11,12,13})*MIN(4,MOD(X331,10))+1,"th","st","nd","rd","th")</f>
        <v>29th</v>
      </c>
      <c r="Z331" s="37">
        <v>5.9610000000000003</v>
      </c>
      <c r="AA331" s="28">
        <v>8</v>
      </c>
      <c r="AB331" s="221">
        <f t="shared" si="66"/>
        <v>5.144433176706778E-3</v>
      </c>
      <c r="AC331" s="29">
        <f t="shared" si="67"/>
        <v>54</v>
      </c>
      <c r="AD331" s="38" t="str">
        <f t="array" ref="AD331">AC331&amp;CHOOSE(AND(AC331&lt;&gt;{11,12,13})*MIN(4,MOD(AC331,10))+1,"th","st","nd","rd","th")</f>
        <v>54th</v>
      </c>
      <c r="AE331" s="37">
        <v>4.8</v>
      </c>
      <c r="AF331" s="38">
        <v>1555.079</v>
      </c>
      <c r="AG331" s="38">
        <v>1539.0830000000001</v>
      </c>
      <c r="AH331" s="38">
        <v>1485.3130000000001</v>
      </c>
      <c r="AI331" s="38">
        <v>1526.492</v>
      </c>
      <c r="AJ331" s="29">
        <f t="shared" si="68"/>
        <v>31</v>
      </c>
      <c r="AK331" s="38" t="str">
        <f t="array" ref="AK331">AJ331&amp;CHOOSE(AND(AJ331&lt;&gt;{11,12,13})*MIN(4,MOD(AJ331,10))+1,"th","st","nd","rd","th")</f>
        <v>31st</v>
      </c>
      <c r="AL331" s="38">
        <v>110.131</v>
      </c>
      <c r="AM331" s="38">
        <v>110.131</v>
      </c>
      <c r="AN331" s="38">
        <v>1636.623</v>
      </c>
      <c r="AO331" s="29">
        <f t="shared" si="69"/>
        <v>27</v>
      </c>
      <c r="AP331" s="38" t="str">
        <f t="array" ref="AP331">AO331&amp;CHOOSE(AND(AO331&lt;&gt;{11,12,13})*MIN(4,MOD(AO331,10))+1,"th","st","nd","rd","th")</f>
        <v>27th</v>
      </c>
      <c r="AQ331" s="77">
        <v>1.23</v>
      </c>
      <c r="AR331" s="36">
        <v>2282.5929999999998</v>
      </c>
      <c r="AS331" s="29">
        <f t="shared" si="70"/>
        <v>43</v>
      </c>
      <c r="AT331" s="38" t="str">
        <f t="array" ref="AT331">AS331&amp;CHOOSE(AND(AS331&lt;&gt;{11,12,13})*MIN(4,MOD(AS331,10))+1,"th","st","nd","rd","th")</f>
        <v>43rd</v>
      </c>
      <c r="AU331" s="40">
        <f t="shared" si="71"/>
        <v>7.8061849505455861E-4</v>
      </c>
    </row>
    <row r="332" spans="1:47" x14ac:dyDescent="0.25">
      <c r="A332" s="7">
        <v>117415004</v>
      </c>
      <c r="B332" s="8" t="s">
        <v>415</v>
      </c>
      <c r="C332" s="8" t="s">
        <v>266</v>
      </c>
      <c r="D332" s="27">
        <v>49417</v>
      </c>
      <c r="E332" s="29">
        <f t="shared" si="60"/>
        <v>45</v>
      </c>
      <c r="F332" s="38" t="str">
        <f t="array" ref="F332">E332&amp;CHOOSE(AND(E332&lt;&gt;{11,12,13})*MIN(4,MOD(E332,10))+1,"th","st","nd","rd","th")</f>
        <v>45th</v>
      </c>
      <c r="G332" s="29">
        <v>2228</v>
      </c>
      <c r="H332" s="30">
        <v>1.0748</v>
      </c>
      <c r="I332" s="31">
        <v>0.87139999999999995</v>
      </c>
      <c r="J332" s="94">
        <f t="shared" si="61"/>
        <v>50</v>
      </c>
      <c r="K332" s="33">
        <v>112.629</v>
      </c>
      <c r="L332" s="34">
        <v>0.1691</v>
      </c>
      <c r="M332" s="29">
        <f t="shared" si="62"/>
        <v>58</v>
      </c>
      <c r="N332" s="38" t="str">
        <f t="array" ref="N332">M332&amp;CHOOSE(AND(M332&lt;&gt;{11,12,13})*MIN(4,MOD(M332,10))+1,"th","st","nd","rd","th")</f>
        <v>58th</v>
      </c>
      <c r="O332" s="34">
        <v>0.2319</v>
      </c>
      <c r="P332" s="29">
        <f t="shared" si="63"/>
        <v>75</v>
      </c>
      <c r="Q332" s="38" t="str">
        <f t="array" ref="Q332">P332&amp;CHOOSE(AND(P332&lt;&gt;{11,12,13})*MIN(4,MOD(P332,10))+1,"th","st","nd","rd","th")</f>
        <v>75th</v>
      </c>
      <c r="R332" s="35">
        <v>88.54</v>
      </c>
      <c r="S332" s="35">
        <v>60.710999999999999</v>
      </c>
      <c r="T332" s="35">
        <v>0</v>
      </c>
      <c r="U332" s="35">
        <v>149.251</v>
      </c>
      <c r="V332" s="36">
        <v>13.895</v>
      </c>
      <c r="W332" s="220">
        <f t="shared" si="64"/>
        <v>1.5922654516785539E-2</v>
      </c>
      <c r="X332" s="29">
        <f t="shared" si="65"/>
        <v>19</v>
      </c>
      <c r="Y332" s="38" t="str">
        <f t="array" ref="Y332">X332&amp;CHOOSE(AND(X332&lt;&gt;{11,12,13})*MIN(4,MOD(X332,10))+1,"th","st","nd","rd","th")</f>
        <v>19th</v>
      </c>
      <c r="Z332" s="37">
        <v>2.7789999999999999</v>
      </c>
      <c r="AA332" s="28">
        <v>2</v>
      </c>
      <c r="AB332" s="221">
        <f t="shared" si="66"/>
        <v>2.2918538347298364E-3</v>
      </c>
      <c r="AC332" s="29">
        <f t="shared" si="67"/>
        <v>37</v>
      </c>
      <c r="AD332" s="38" t="str">
        <f t="array" ref="AD332">AC332&amp;CHOOSE(AND(AC332&lt;&gt;{11,12,13})*MIN(4,MOD(AC332,10))+1,"th","st","nd","rd","th")</f>
        <v>37th</v>
      </c>
      <c r="AE332" s="37">
        <v>1.2</v>
      </c>
      <c r="AF332" s="38">
        <v>872.65599999999995</v>
      </c>
      <c r="AG332" s="38">
        <v>865.08799999999997</v>
      </c>
      <c r="AH332" s="38">
        <v>863.42</v>
      </c>
      <c r="AI332" s="38">
        <v>867.05499999999995</v>
      </c>
      <c r="AJ332" s="29">
        <f t="shared" si="68"/>
        <v>11</v>
      </c>
      <c r="AK332" s="38" t="str">
        <f t="array" ref="AK332">AJ332&amp;CHOOSE(AND(AJ332&lt;&gt;{11,12,13})*MIN(4,MOD(AJ332,10))+1,"th","st","nd","rd","th")</f>
        <v>11th</v>
      </c>
      <c r="AL332" s="38">
        <v>153.22999999999999</v>
      </c>
      <c r="AM332" s="38">
        <v>265.85899999999998</v>
      </c>
      <c r="AN332" s="38">
        <v>1132.914</v>
      </c>
      <c r="AO332" s="29">
        <f t="shared" si="69"/>
        <v>11</v>
      </c>
      <c r="AP332" s="38" t="str">
        <f t="array" ref="AP332">AO332&amp;CHOOSE(AND(AO332&lt;&gt;{11,12,13})*MIN(4,MOD(AO332,10))+1,"th","st","nd","rd","th")</f>
        <v>11th</v>
      </c>
      <c r="AQ332" s="77">
        <v>1.1499999999999999</v>
      </c>
      <c r="AR332" s="36">
        <v>1400.3040000000001</v>
      </c>
      <c r="AS332" s="29">
        <f t="shared" si="70"/>
        <v>16</v>
      </c>
      <c r="AT332" s="38" t="str">
        <f t="array" ref="AT332">AS332&amp;CHOOSE(AND(AS332&lt;&gt;{11,12,13})*MIN(4,MOD(AS332,10))+1,"th","st","nd","rd","th")</f>
        <v>16th</v>
      </c>
      <c r="AU332" s="40">
        <f t="shared" si="71"/>
        <v>4.7888660006355872E-4</v>
      </c>
    </row>
    <row r="333" spans="1:47" x14ac:dyDescent="0.25">
      <c r="A333" s="7">
        <v>117415103</v>
      </c>
      <c r="B333" s="8" t="s">
        <v>417</v>
      </c>
      <c r="C333" s="8" t="s">
        <v>266</v>
      </c>
      <c r="D333" s="27">
        <v>52296</v>
      </c>
      <c r="E333" s="29">
        <f t="shared" si="60"/>
        <v>54</v>
      </c>
      <c r="F333" s="38" t="str">
        <f t="array" ref="F333">E333&amp;CHOOSE(AND(E333&lt;&gt;{11,12,13})*MIN(4,MOD(E333,10))+1,"th","st","nd","rd","th")</f>
        <v>54th</v>
      </c>
      <c r="G333" s="29">
        <v>5568</v>
      </c>
      <c r="H333" s="30">
        <v>1.0157</v>
      </c>
      <c r="I333" s="31">
        <v>0.76919999999999999</v>
      </c>
      <c r="J333" s="94">
        <f t="shared" si="61"/>
        <v>137</v>
      </c>
      <c r="K333" s="33">
        <v>33.865000000000002</v>
      </c>
      <c r="L333" s="34">
        <v>7.8700000000000006E-2</v>
      </c>
      <c r="M333" s="29">
        <f t="shared" si="62"/>
        <v>24</v>
      </c>
      <c r="N333" s="38" t="str">
        <f t="array" ref="N333">M333&amp;CHOOSE(AND(M333&lt;&gt;{11,12,13})*MIN(4,MOD(M333,10))+1,"th","st","nd","rd","th")</f>
        <v>24th</v>
      </c>
      <c r="O333" s="34">
        <v>0.16930000000000001</v>
      </c>
      <c r="P333" s="29">
        <f t="shared" si="63"/>
        <v>47</v>
      </c>
      <c r="Q333" s="38" t="str">
        <f t="array" ref="Q333">P333&amp;CHOOSE(AND(P333&lt;&gt;{11,12,13})*MIN(4,MOD(P333,10))+1,"th","st","nd","rd","th")</f>
        <v>47th</v>
      </c>
      <c r="R333" s="35">
        <v>94.581000000000003</v>
      </c>
      <c r="S333" s="35">
        <v>101.732</v>
      </c>
      <c r="T333" s="35">
        <v>0</v>
      </c>
      <c r="U333" s="35">
        <v>196.31299999999999</v>
      </c>
      <c r="V333" s="36">
        <v>17.030999999999999</v>
      </c>
      <c r="W333" s="220">
        <f t="shared" si="64"/>
        <v>8.5027925764944289E-3</v>
      </c>
      <c r="X333" s="29">
        <f t="shared" si="65"/>
        <v>7</v>
      </c>
      <c r="Y333" s="38" t="str">
        <f t="array" ref="Y333">X333&amp;CHOOSE(AND(X333&lt;&gt;{11,12,13})*MIN(4,MOD(X333,10))+1,"th","st","nd","rd","th")</f>
        <v>7th</v>
      </c>
      <c r="Z333" s="37">
        <v>3.4060000000000001</v>
      </c>
      <c r="AA333" s="28">
        <v>5</v>
      </c>
      <c r="AB333" s="221">
        <f t="shared" si="66"/>
        <v>2.4962693254930507E-3</v>
      </c>
      <c r="AC333" s="29">
        <f t="shared" si="67"/>
        <v>39</v>
      </c>
      <c r="AD333" s="38" t="str">
        <f t="array" ref="AD333">AC333&amp;CHOOSE(AND(AC333&lt;&gt;{11,12,13})*MIN(4,MOD(AC333,10))+1,"th","st","nd","rd","th")</f>
        <v>39th</v>
      </c>
      <c r="AE333" s="37">
        <v>3</v>
      </c>
      <c r="AF333" s="38">
        <v>2002.989</v>
      </c>
      <c r="AG333" s="38">
        <v>2016.2339999999999</v>
      </c>
      <c r="AH333" s="38">
        <v>1993.4849999999999</v>
      </c>
      <c r="AI333" s="38">
        <v>2004.2360000000001</v>
      </c>
      <c r="AJ333" s="29">
        <f t="shared" si="68"/>
        <v>47</v>
      </c>
      <c r="AK333" s="38" t="str">
        <f t="array" ref="AK333">AJ333&amp;CHOOSE(AND(AJ333&lt;&gt;{11,12,13})*MIN(4,MOD(AJ333,10))+1,"th","st","nd","rd","th")</f>
        <v>47th</v>
      </c>
      <c r="AL333" s="38">
        <v>202.71899999999999</v>
      </c>
      <c r="AM333" s="38">
        <v>236.584</v>
      </c>
      <c r="AN333" s="38">
        <v>2240.8200000000002</v>
      </c>
      <c r="AO333" s="29">
        <f t="shared" si="69"/>
        <v>44</v>
      </c>
      <c r="AP333" s="38" t="str">
        <f t="array" ref="AP333">AO333&amp;CHOOSE(AND(AO333&lt;&gt;{11,12,13})*MIN(4,MOD(AO333,10))+1,"th","st","nd","rd","th")</f>
        <v>44th</v>
      </c>
      <c r="AQ333" s="77">
        <v>1.03</v>
      </c>
      <c r="AR333" s="36">
        <v>2344.2809999999999</v>
      </c>
      <c r="AS333" s="29">
        <f t="shared" si="70"/>
        <v>44</v>
      </c>
      <c r="AT333" s="38" t="str">
        <f t="array" ref="AT333">AS333&amp;CHOOSE(AND(AS333&lt;&gt;{11,12,13})*MIN(4,MOD(AS333,10))+1,"th","st","nd","rd","th")</f>
        <v>44th</v>
      </c>
      <c r="AU333" s="40">
        <f t="shared" si="71"/>
        <v>8.017150259397955E-4</v>
      </c>
    </row>
    <row r="334" spans="1:47" x14ac:dyDescent="0.25">
      <c r="A334" s="7">
        <v>117415303</v>
      </c>
      <c r="B334" s="8" t="s">
        <v>428</v>
      </c>
      <c r="C334" s="8" t="s">
        <v>266</v>
      </c>
      <c r="D334" s="27">
        <v>50051</v>
      </c>
      <c r="E334" s="29">
        <f t="shared" si="60"/>
        <v>48</v>
      </c>
      <c r="F334" s="38" t="str">
        <f t="array" ref="F334">E334&amp;CHOOSE(AND(E334&lt;&gt;{11,12,13})*MIN(4,MOD(E334,10))+1,"th","st","nd","rd","th")</f>
        <v>48th</v>
      </c>
      <c r="G334" s="29">
        <v>3020</v>
      </c>
      <c r="H334" s="30">
        <v>1.0611999999999999</v>
      </c>
      <c r="I334" s="31">
        <v>0.75870000000000004</v>
      </c>
      <c r="J334" s="94">
        <f t="shared" si="61"/>
        <v>145</v>
      </c>
      <c r="K334" s="33">
        <v>6.524</v>
      </c>
      <c r="L334" s="34">
        <v>6.0400000000000002E-2</v>
      </c>
      <c r="M334" s="29">
        <f t="shared" si="62"/>
        <v>16</v>
      </c>
      <c r="N334" s="38" t="str">
        <f t="array" ref="N334">M334&amp;CHOOSE(AND(M334&lt;&gt;{11,12,13})*MIN(4,MOD(M334,10))+1,"th","st","nd","rd","th")</f>
        <v>16th</v>
      </c>
      <c r="O334" s="34">
        <v>0.2225</v>
      </c>
      <c r="P334" s="29">
        <f t="shared" si="63"/>
        <v>70</v>
      </c>
      <c r="Q334" s="38" t="str">
        <f t="array" ref="Q334">P334&amp;CHOOSE(AND(P334&lt;&gt;{11,12,13})*MIN(4,MOD(P334,10))+1,"th","st","nd","rd","th")</f>
        <v>70th</v>
      </c>
      <c r="R334" s="35">
        <v>38.930999999999997</v>
      </c>
      <c r="S334" s="35">
        <v>71.706999999999994</v>
      </c>
      <c r="T334" s="35">
        <v>0</v>
      </c>
      <c r="U334" s="35">
        <v>110.63800000000001</v>
      </c>
      <c r="V334" s="36">
        <v>17.553999999999998</v>
      </c>
      <c r="W334" s="220">
        <f t="shared" si="64"/>
        <v>1.6340596337747856E-2</v>
      </c>
      <c r="X334" s="29">
        <f t="shared" si="65"/>
        <v>22</v>
      </c>
      <c r="Y334" s="38" t="str">
        <f t="array" ref="Y334">X334&amp;CHOOSE(AND(X334&lt;&gt;{11,12,13})*MIN(4,MOD(X334,10))+1,"th","st","nd","rd","th")</f>
        <v>22nd</v>
      </c>
      <c r="Z334" s="37">
        <v>3.5110000000000001</v>
      </c>
      <c r="AA334" s="28">
        <v>2</v>
      </c>
      <c r="AB334" s="221">
        <f t="shared" si="66"/>
        <v>1.8617518899108872E-3</v>
      </c>
      <c r="AC334" s="29">
        <f t="shared" si="67"/>
        <v>33</v>
      </c>
      <c r="AD334" s="38" t="str">
        <f t="array" ref="AD334">AC334&amp;CHOOSE(AND(AC334&lt;&gt;{11,12,13})*MIN(4,MOD(AC334,10))+1,"th","st","nd","rd","th")</f>
        <v>33rd</v>
      </c>
      <c r="AE334" s="37">
        <v>1.2</v>
      </c>
      <c r="AF334" s="38">
        <v>1074.2570000000001</v>
      </c>
      <c r="AG334" s="38">
        <v>1046.29</v>
      </c>
      <c r="AH334" s="38">
        <v>1041.0309999999999</v>
      </c>
      <c r="AI334" s="38">
        <v>1053.8589999999999</v>
      </c>
      <c r="AJ334" s="29">
        <f t="shared" si="68"/>
        <v>17</v>
      </c>
      <c r="AK334" s="38" t="str">
        <f t="array" ref="AK334">AJ334&amp;CHOOSE(AND(AJ334&lt;&gt;{11,12,13})*MIN(4,MOD(AJ334,10))+1,"th","st","nd","rd","th")</f>
        <v>17th</v>
      </c>
      <c r="AL334" s="38">
        <v>115.349</v>
      </c>
      <c r="AM334" s="38">
        <v>121.873</v>
      </c>
      <c r="AN334" s="38">
        <v>1175.732</v>
      </c>
      <c r="AO334" s="29">
        <f t="shared" si="69"/>
        <v>13</v>
      </c>
      <c r="AP334" s="38" t="str">
        <f t="array" ref="AP334">AO334&amp;CHOOSE(AND(AO334&lt;&gt;{11,12,13})*MIN(4,MOD(AO334,10))+1,"th","st","nd","rd","th")</f>
        <v>13th</v>
      </c>
      <c r="AQ334" s="77">
        <v>1.0900000000000001</v>
      </c>
      <c r="AR334" s="36">
        <v>1359.979</v>
      </c>
      <c r="AS334" s="29">
        <f t="shared" si="70"/>
        <v>14</v>
      </c>
      <c r="AT334" s="38" t="str">
        <f t="array" ref="AT334">AS334&amp;CHOOSE(AND(AS334&lt;&gt;{11,12,13})*MIN(4,MOD(AS334,10))+1,"th","st","nd","rd","th")</f>
        <v>14th</v>
      </c>
      <c r="AU334" s="40">
        <f t="shared" si="71"/>
        <v>4.650959502135526E-4</v>
      </c>
    </row>
    <row r="335" spans="1:47" x14ac:dyDescent="0.25">
      <c r="A335" s="7">
        <v>117416103</v>
      </c>
      <c r="B335" s="8" t="s">
        <v>558</v>
      </c>
      <c r="C335" s="8" t="s">
        <v>266</v>
      </c>
      <c r="D335" s="27">
        <v>44380</v>
      </c>
      <c r="E335" s="29">
        <f t="shared" si="60"/>
        <v>27</v>
      </c>
      <c r="F335" s="38" t="str">
        <f t="array" ref="F335">E335&amp;CHOOSE(AND(E335&lt;&gt;{11,12,13})*MIN(4,MOD(E335,10))+1,"th","st","nd","rd","th")</f>
        <v>27th</v>
      </c>
      <c r="G335" s="29">
        <v>3966</v>
      </c>
      <c r="H335" s="30">
        <v>1.1968000000000001</v>
      </c>
      <c r="I335" s="31">
        <v>0.68059999999999998</v>
      </c>
      <c r="J335" s="94">
        <f t="shared" si="61"/>
        <v>192</v>
      </c>
      <c r="K335" s="33">
        <v>0</v>
      </c>
      <c r="L335" s="34">
        <v>0.19489999999999999</v>
      </c>
      <c r="M335" s="29">
        <f t="shared" si="62"/>
        <v>69</v>
      </c>
      <c r="N335" s="38" t="str">
        <f t="array" ref="N335">M335&amp;CHOOSE(AND(M335&lt;&gt;{11,12,13})*MIN(4,MOD(M335,10))+1,"th","st","nd","rd","th")</f>
        <v>69th</v>
      </c>
      <c r="O335" s="34">
        <v>7.5200000000000003E-2</v>
      </c>
      <c r="P335" s="29">
        <f t="shared" si="63"/>
        <v>7</v>
      </c>
      <c r="Q335" s="38" t="str">
        <f t="array" ref="Q335">P335&amp;CHOOSE(AND(P335&lt;&gt;{11,12,13})*MIN(4,MOD(P335,10))+1,"th","st","nd","rd","th")</f>
        <v>7th</v>
      </c>
      <c r="R335" s="35">
        <v>157.74</v>
      </c>
      <c r="S335" s="35">
        <v>30.431000000000001</v>
      </c>
      <c r="T335" s="35">
        <v>0</v>
      </c>
      <c r="U335" s="35">
        <v>188.17099999999999</v>
      </c>
      <c r="V335" s="36">
        <v>21.053000000000001</v>
      </c>
      <c r="W335" s="220">
        <f t="shared" si="64"/>
        <v>1.5607532063162576E-2</v>
      </c>
      <c r="X335" s="29">
        <f t="shared" si="65"/>
        <v>19</v>
      </c>
      <c r="Y335" s="38" t="str">
        <f t="array" ref="Y335">X335&amp;CHOOSE(AND(X335&lt;&gt;{11,12,13})*MIN(4,MOD(X335,10))+1,"th","st","nd","rd","th")</f>
        <v>19th</v>
      </c>
      <c r="Z335" s="37">
        <v>4.2110000000000003</v>
      </c>
      <c r="AA335" s="28">
        <v>2</v>
      </c>
      <c r="AB335" s="221">
        <f t="shared" si="66"/>
        <v>1.4826895989324634E-3</v>
      </c>
      <c r="AC335" s="29">
        <f t="shared" si="67"/>
        <v>28</v>
      </c>
      <c r="AD335" s="38" t="str">
        <f t="array" ref="AD335">AC335&amp;CHOOSE(AND(AC335&lt;&gt;{11,12,13})*MIN(4,MOD(AC335,10))+1,"th","st","nd","rd","th")</f>
        <v>28th</v>
      </c>
      <c r="AE335" s="37">
        <v>1.2</v>
      </c>
      <c r="AF335" s="38">
        <v>1348.9</v>
      </c>
      <c r="AG335" s="38">
        <v>1316.9490000000001</v>
      </c>
      <c r="AH335" s="38">
        <v>1403.37</v>
      </c>
      <c r="AI335" s="38">
        <v>1356.4059999999999</v>
      </c>
      <c r="AJ335" s="29">
        <f t="shared" si="68"/>
        <v>28</v>
      </c>
      <c r="AK335" s="38" t="str">
        <f t="array" ref="AK335">AJ335&amp;CHOOSE(AND(AJ335&lt;&gt;{11,12,13})*MIN(4,MOD(AJ335,10))+1,"th","st","nd","rd","th")</f>
        <v>28th</v>
      </c>
      <c r="AL335" s="38">
        <v>193.58199999999999</v>
      </c>
      <c r="AM335" s="38">
        <v>193.58199999999999</v>
      </c>
      <c r="AN335" s="38">
        <v>1549.9880000000001</v>
      </c>
      <c r="AO335" s="29">
        <f t="shared" si="69"/>
        <v>25</v>
      </c>
      <c r="AP335" s="38" t="str">
        <f t="array" ref="AP335">AO335&amp;CHOOSE(AND(AO335&lt;&gt;{11,12,13})*MIN(4,MOD(AO335,10))+1,"th","st","nd","rd","th")</f>
        <v>25th</v>
      </c>
      <c r="AQ335" s="77">
        <v>1.08</v>
      </c>
      <c r="AR335" s="36">
        <v>2003.4280000000001</v>
      </c>
      <c r="AS335" s="29">
        <f t="shared" si="70"/>
        <v>35</v>
      </c>
      <c r="AT335" s="38" t="str">
        <f t="array" ref="AT335">AS335&amp;CHOOSE(AND(AS335&lt;&gt;{11,12,13})*MIN(4,MOD(AS335,10))+1,"th","st","nd","rd","th")</f>
        <v>35th</v>
      </c>
      <c r="AU335" s="40">
        <f t="shared" si="71"/>
        <v>6.8514752753126129E-4</v>
      </c>
    </row>
    <row r="336" spans="1:47" x14ac:dyDescent="0.25">
      <c r="A336" s="7">
        <v>117417202</v>
      </c>
      <c r="B336" s="8" t="s">
        <v>645</v>
      </c>
      <c r="C336" s="8" t="s">
        <v>266</v>
      </c>
      <c r="D336" s="27">
        <v>38713</v>
      </c>
      <c r="E336" s="29">
        <f t="shared" si="60"/>
        <v>10</v>
      </c>
      <c r="F336" s="38" t="str">
        <f t="array" ref="F336">E336&amp;CHOOSE(AND(E336&lt;&gt;{11,12,13})*MIN(4,MOD(E336,10))+1,"th","st","nd","rd","th")</f>
        <v>10th</v>
      </c>
      <c r="G336" s="29">
        <v>16072</v>
      </c>
      <c r="H336" s="30">
        <v>1.3720000000000001</v>
      </c>
      <c r="I336" s="31">
        <v>0.27610000000000001</v>
      </c>
      <c r="J336" s="94">
        <f t="shared" si="61"/>
        <v>316</v>
      </c>
      <c r="K336" s="33">
        <v>0</v>
      </c>
      <c r="L336" s="34">
        <v>0.31869999999999998</v>
      </c>
      <c r="M336" s="29">
        <f t="shared" si="62"/>
        <v>93</v>
      </c>
      <c r="N336" s="38" t="str">
        <f t="array" ref="N336">M336&amp;CHOOSE(AND(M336&lt;&gt;{11,12,13})*MIN(4,MOD(M336,10))+1,"th","st","nd","rd","th")</f>
        <v>93rd</v>
      </c>
      <c r="O336" s="34">
        <v>0.21429999999999999</v>
      </c>
      <c r="P336" s="29">
        <f t="shared" si="63"/>
        <v>67</v>
      </c>
      <c r="Q336" s="38" t="str">
        <f t="array" ref="Q336">P336&amp;CHOOSE(AND(P336&lt;&gt;{11,12,13})*MIN(4,MOD(P336,10))+1,"th","st","nd","rd","th")</f>
        <v>67th</v>
      </c>
      <c r="R336" s="35">
        <v>979.97500000000002</v>
      </c>
      <c r="S336" s="35">
        <v>329.47699999999998</v>
      </c>
      <c r="T336" s="35">
        <v>489.98700000000002</v>
      </c>
      <c r="U336" s="35">
        <v>1799.4390000000001</v>
      </c>
      <c r="V336" s="36">
        <v>137.691</v>
      </c>
      <c r="W336" s="220">
        <f t="shared" si="64"/>
        <v>2.6867301975822138E-2</v>
      </c>
      <c r="X336" s="29">
        <f t="shared" si="65"/>
        <v>52</v>
      </c>
      <c r="Y336" s="38" t="str">
        <f t="array" ref="Y336">X336&amp;CHOOSE(AND(X336&lt;&gt;{11,12,13})*MIN(4,MOD(X336,10))+1,"th","st","nd","rd","th")</f>
        <v>52nd</v>
      </c>
      <c r="Z336" s="37">
        <v>27.538</v>
      </c>
      <c r="AA336" s="28">
        <v>9</v>
      </c>
      <c r="AB336" s="221">
        <f t="shared" si="66"/>
        <v>1.7561475897654841E-3</v>
      </c>
      <c r="AC336" s="29">
        <f t="shared" si="67"/>
        <v>31</v>
      </c>
      <c r="AD336" s="38" t="str">
        <f t="array" ref="AD336">AC336&amp;CHOOSE(AND(AC336&lt;&gt;{11,12,13})*MIN(4,MOD(AC336,10))+1,"th","st","nd","rd","th")</f>
        <v>31st</v>
      </c>
      <c r="AE336" s="37">
        <v>5.4</v>
      </c>
      <c r="AF336" s="38">
        <v>5124.8540000000003</v>
      </c>
      <c r="AG336" s="38">
        <v>5205.3019999999997</v>
      </c>
      <c r="AH336" s="38">
        <v>5307.31</v>
      </c>
      <c r="AI336" s="38">
        <v>5212.4889999999996</v>
      </c>
      <c r="AJ336" s="29">
        <f t="shared" si="68"/>
        <v>86</v>
      </c>
      <c r="AK336" s="38" t="str">
        <f t="array" ref="AK336">AJ336&amp;CHOOSE(AND(AJ336&lt;&gt;{11,12,13})*MIN(4,MOD(AJ336,10))+1,"th","st","nd","rd","th")</f>
        <v>86th</v>
      </c>
      <c r="AL336" s="38">
        <v>1832.377</v>
      </c>
      <c r="AM336" s="38">
        <v>1832.377</v>
      </c>
      <c r="AN336" s="38">
        <v>7044.866</v>
      </c>
      <c r="AO336" s="29">
        <f t="shared" si="69"/>
        <v>90</v>
      </c>
      <c r="AP336" s="38" t="str">
        <f t="array" ref="AP336">AO336&amp;CHOOSE(AND(AO336&lt;&gt;{11,12,13})*MIN(4,MOD(AO336,10))+1,"th","st","nd","rd","th")</f>
        <v>90th</v>
      </c>
      <c r="AQ336" s="77">
        <v>1.44</v>
      </c>
      <c r="AR336" s="36">
        <v>13918.401</v>
      </c>
      <c r="AS336" s="29">
        <f t="shared" si="70"/>
        <v>96</v>
      </c>
      <c r="AT336" s="38" t="str">
        <f t="array" ref="AT336">AS336&amp;CHOOSE(AND(AS336&lt;&gt;{11,12,13})*MIN(4,MOD(AS336,10))+1,"th","st","nd","rd","th")</f>
        <v>96th</v>
      </c>
      <c r="AU336" s="40">
        <f t="shared" si="71"/>
        <v>4.759920512411045E-3</v>
      </c>
    </row>
    <row r="337" spans="1:47" x14ac:dyDescent="0.25">
      <c r="A337" s="7">
        <v>109420803</v>
      </c>
      <c r="B337" s="8" t="s">
        <v>164</v>
      </c>
      <c r="C337" s="8" t="s">
        <v>165</v>
      </c>
      <c r="D337" s="27">
        <v>42529</v>
      </c>
      <c r="E337" s="29">
        <f t="shared" si="60"/>
        <v>20</v>
      </c>
      <c r="F337" s="38" t="str">
        <f t="array" ref="F337">E337&amp;CHOOSE(AND(E337&lt;&gt;{11,12,13})*MIN(4,MOD(E337,10))+1,"th","st","nd","rd","th")</f>
        <v>20th</v>
      </c>
      <c r="G337" s="29">
        <v>8112</v>
      </c>
      <c r="H337" s="30">
        <v>1.2488999999999999</v>
      </c>
      <c r="I337" s="31">
        <v>0.71870000000000001</v>
      </c>
      <c r="J337" s="94">
        <f t="shared" si="61"/>
        <v>171</v>
      </c>
      <c r="K337" s="33">
        <v>0</v>
      </c>
      <c r="L337" s="34">
        <v>0.19839999999999999</v>
      </c>
      <c r="M337" s="29">
        <f t="shared" si="62"/>
        <v>71</v>
      </c>
      <c r="N337" s="38" t="str">
        <f t="array" ref="N337">M337&amp;CHOOSE(AND(M337&lt;&gt;{11,12,13})*MIN(4,MOD(M337,10))+1,"th","st","nd","rd","th")</f>
        <v>71st</v>
      </c>
      <c r="O337" s="34">
        <v>0.22600000000000001</v>
      </c>
      <c r="P337" s="29">
        <f t="shared" si="63"/>
        <v>71</v>
      </c>
      <c r="Q337" s="38" t="str">
        <f t="array" ref="Q337">P337&amp;CHOOSE(AND(P337&lt;&gt;{11,12,13})*MIN(4,MOD(P337,10))+1,"th","st","nd","rd","th")</f>
        <v>71st</v>
      </c>
      <c r="R337" s="35">
        <v>311.07900000000001</v>
      </c>
      <c r="S337" s="35">
        <v>177.17699999999999</v>
      </c>
      <c r="T337" s="35">
        <v>0</v>
      </c>
      <c r="U337" s="35">
        <v>488.25599999999997</v>
      </c>
      <c r="V337" s="36">
        <v>49.387999999999998</v>
      </c>
      <c r="W337" s="220">
        <f t="shared" si="64"/>
        <v>1.889918051763427E-2</v>
      </c>
      <c r="X337" s="29">
        <f t="shared" si="65"/>
        <v>29</v>
      </c>
      <c r="Y337" s="38" t="str">
        <f t="array" ref="Y337">X337&amp;CHOOSE(AND(X337&lt;&gt;{11,12,13})*MIN(4,MOD(X337,10))+1,"th","st","nd","rd","th")</f>
        <v>29th</v>
      </c>
      <c r="Z337" s="37">
        <v>9.8780000000000001</v>
      </c>
      <c r="AA337" s="28">
        <v>6</v>
      </c>
      <c r="AB337" s="221">
        <f t="shared" si="66"/>
        <v>2.2960047603832029E-3</v>
      </c>
      <c r="AC337" s="29">
        <f t="shared" si="67"/>
        <v>37</v>
      </c>
      <c r="AD337" s="38" t="str">
        <f t="array" ref="AD337">AC337&amp;CHOOSE(AND(AC337&lt;&gt;{11,12,13})*MIN(4,MOD(AC337,10))+1,"th","st","nd","rd","th")</f>
        <v>37th</v>
      </c>
      <c r="AE337" s="37">
        <v>3.6</v>
      </c>
      <c r="AF337" s="38">
        <v>2613.2350000000001</v>
      </c>
      <c r="AG337" s="38">
        <v>2633.4409999999998</v>
      </c>
      <c r="AH337" s="38">
        <v>2568.4969999999998</v>
      </c>
      <c r="AI337" s="38">
        <v>2605.058</v>
      </c>
      <c r="AJ337" s="29">
        <f t="shared" si="68"/>
        <v>58</v>
      </c>
      <c r="AK337" s="38" t="str">
        <f t="array" ref="AK337">AJ337&amp;CHOOSE(AND(AJ337&lt;&gt;{11,12,13})*MIN(4,MOD(AJ337,10))+1,"th","st","nd","rd","th")</f>
        <v>58th</v>
      </c>
      <c r="AL337" s="38">
        <v>501.73399999999998</v>
      </c>
      <c r="AM337" s="38">
        <v>501.73399999999998</v>
      </c>
      <c r="AN337" s="38">
        <v>3106.7919999999999</v>
      </c>
      <c r="AO337" s="29">
        <f t="shared" si="69"/>
        <v>60</v>
      </c>
      <c r="AP337" s="38" t="str">
        <f t="array" ref="AP337">AO337&amp;CHOOSE(AND(AO337&lt;&gt;{11,12,13})*MIN(4,MOD(AO337,10))+1,"th","st","nd","rd","th")</f>
        <v>60th</v>
      </c>
      <c r="AQ337" s="77">
        <v>1.2</v>
      </c>
      <c r="AR337" s="36">
        <v>4656.0870000000004</v>
      </c>
      <c r="AS337" s="29">
        <f t="shared" si="70"/>
        <v>78</v>
      </c>
      <c r="AT337" s="38" t="str">
        <f t="array" ref="AT337">AS337&amp;CHOOSE(AND(AS337&lt;&gt;{11,12,13})*MIN(4,MOD(AS337,10))+1,"th","st","nd","rd","th")</f>
        <v>78th</v>
      </c>
      <c r="AU337" s="40">
        <f t="shared" si="71"/>
        <v>1.5923240046662262E-3</v>
      </c>
    </row>
    <row r="338" spans="1:47" x14ac:dyDescent="0.25">
      <c r="A338" s="7">
        <v>109422303</v>
      </c>
      <c r="B338" s="8" t="s">
        <v>356</v>
      </c>
      <c r="C338" s="8" t="s">
        <v>165</v>
      </c>
      <c r="D338" s="27">
        <v>43582</v>
      </c>
      <c r="E338" s="29">
        <f t="shared" si="60"/>
        <v>24</v>
      </c>
      <c r="F338" s="38" t="str">
        <f t="array" ref="F338">E338&amp;CHOOSE(AND(E338&lt;&gt;{11,12,13})*MIN(4,MOD(E338,10))+1,"th","st","nd","rd","th")</f>
        <v>24th</v>
      </c>
      <c r="G338" s="29">
        <v>3186</v>
      </c>
      <c r="H338" s="30">
        <v>1.2186999999999999</v>
      </c>
      <c r="I338" s="31">
        <v>0.8669</v>
      </c>
      <c r="J338" s="94">
        <f t="shared" si="61"/>
        <v>53</v>
      </c>
      <c r="K338" s="33">
        <v>155.44499999999999</v>
      </c>
      <c r="L338" s="34">
        <v>0.20669999999999999</v>
      </c>
      <c r="M338" s="29">
        <f t="shared" si="62"/>
        <v>75</v>
      </c>
      <c r="N338" s="38" t="str">
        <f t="array" ref="N338">M338&amp;CHOOSE(AND(M338&lt;&gt;{11,12,13})*MIN(4,MOD(M338,10))+1,"th","st","nd","rd","th")</f>
        <v>75th</v>
      </c>
      <c r="O338" s="34">
        <v>0.2306</v>
      </c>
      <c r="P338" s="29">
        <f t="shared" si="63"/>
        <v>74</v>
      </c>
      <c r="Q338" s="38" t="str">
        <f t="array" ref="Q338">P338&amp;CHOOSE(AND(P338&lt;&gt;{11,12,13})*MIN(4,MOD(P338,10))+1,"th","st","nd","rd","th")</f>
        <v>74th</v>
      </c>
      <c r="R338" s="35">
        <v>149.39500000000001</v>
      </c>
      <c r="S338" s="35">
        <v>83.334999999999994</v>
      </c>
      <c r="T338" s="35">
        <v>0</v>
      </c>
      <c r="U338" s="35">
        <v>232.73</v>
      </c>
      <c r="V338" s="36">
        <v>27.260999999999999</v>
      </c>
      <c r="W338" s="220">
        <f t="shared" si="64"/>
        <v>2.2630617288460053E-2</v>
      </c>
      <c r="X338" s="29">
        <f t="shared" si="65"/>
        <v>41</v>
      </c>
      <c r="Y338" s="38" t="str">
        <f t="array" ref="Y338">X338&amp;CHOOSE(AND(X338&lt;&gt;{11,12,13})*MIN(4,MOD(X338,10))+1,"th","st","nd","rd","th")</f>
        <v>41st</v>
      </c>
      <c r="Z338" s="37">
        <v>5.452</v>
      </c>
      <c r="AA338" s="28">
        <v>1</v>
      </c>
      <c r="AB338" s="221">
        <f t="shared" si="66"/>
        <v>8.3014626347016087E-4</v>
      </c>
      <c r="AC338" s="29">
        <f t="shared" si="67"/>
        <v>19</v>
      </c>
      <c r="AD338" s="38" t="str">
        <f t="array" ref="AD338">AC338&amp;CHOOSE(AND(AC338&lt;&gt;{11,12,13})*MIN(4,MOD(AC338,10))+1,"th","st","nd","rd","th")</f>
        <v>19th</v>
      </c>
      <c r="AE338" s="37">
        <v>0.6</v>
      </c>
      <c r="AF338" s="38">
        <v>1204.607</v>
      </c>
      <c r="AG338" s="38">
        <v>1227.461</v>
      </c>
      <c r="AH338" s="38">
        <v>1242.5219999999999</v>
      </c>
      <c r="AI338" s="38">
        <v>1224.8630000000001</v>
      </c>
      <c r="AJ338" s="29">
        <f t="shared" si="68"/>
        <v>23</v>
      </c>
      <c r="AK338" s="38" t="str">
        <f t="array" ref="AK338">AJ338&amp;CHOOSE(AND(AJ338&lt;&gt;{11,12,13})*MIN(4,MOD(AJ338,10))+1,"th","st","nd","rd","th")</f>
        <v>23rd</v>
      </c>
      <c r="AL338" s="38">
        <v>238.78200000000001</v>
      </c>
      <c r="AM338" s="38">
        <v>394.22699999999998</v>
      </c>
      <c r="AN338" s="38">
        <v>1619.09</v>
      </c>
      <c r="AO338" s="29">
        <f t="shared" si="69"/>
        <v>27</v>
      </c>
      <c r="AP338" s="38" t="str">
        <f t="array" ref="AP338">AO338&amp;CHOOSE(AND(AO338&lt;&gt;{11,12,13})*MIN(4,MOD(AO338,10))+1,"th","st","nd","rd","th")</f>
        <v>27th</v>
      </c>
      <c r="AQ338" s="77">
        <v>1.19</v>
      </c>
      <c r="AR338" s="36">
        <v>2348.09</v>
      </c>
      <c r="AS338" s="29">
        <f t="shared" si="70"/>
        <v>45</v>
      </c>
      <c r="AT338" s="38" t="str">
        <f t="array" ref="AT338">AS338&amp;CHOOSE(AND(AS338&lt;&gt;{11,12,13})*MIN(4,MOD(AS338,10))+1,"th","st","nd","rd","th")</f>
        <v>45th</v>
      </c>
      <c r="AU338" s="40">
        <f t="shared" si="71"/>
        <v>8.0301765669686122E-4</v>
      </c>
    </row>
    <row r="339" spans="1:47" x14ac:dyDescent="0.25">
      <c r="A339" s="7">
        <v>109426003</v>
      </c>
      <c r="B339" s="8" t="s">
        <v>467</v>
      </c>
      <c r="C339" s="8" t="s">
        <v>165</v>
      </c>
      <c r="D339" s="27">
        <v>44953</v>
      </c>
      <c r="E339" s="29">
        <f t="shared" si="60"/>
        <v>29</v>
      </c>
      <c r="F339" s="38" t="str">
        <f t="array" ref="F339">E339&amp;CHOOSE(AND(E339&lt;&gt;{11,12,13})*MIN(4,MOD(E339,10))+1,"th","st","nd","rd","th")</f>
        <v>29th</v>
      </c>
      <c r="G339" s="29">
        <v>1710</v>
      </c>
      <c r="H339" s="30">
        <v>1.1816</v>
      </c>
      <c r="I339" s="31">
        <v>0.89670000000000005</v>
      </c>
      <c r="J339" s="94">
        <f t="shared" si="61"/>
        <v>35</v>
      </c>
      <c r="K339" s="33">
        <v>112.08</v>
      </c>
      <c r="L339" s="34">
        <v>0.19719999999999999</v>
      </c>
      <c r="M339" s="29">
        <f t="shared" si="62"/>
        <v>70</v>
      </c>
      <c r="N339" s="38" t="str">
        <f t="array" ref="N339">M339&amp;CHOOSE(AND(M339&lt;&gt;{11,12,13})*MIN(4,MOD(M339,10))+1,"th","st","nd","rd","th")</f>
        <v>70th</v>
      </c>
      <c r="O339" s="34">
        <v>0.26129999999999998</v>
      </c>
      <c r="P339" s="29">
        <f t="shared" si="63"/>
        <v>87</v>
      </c>
      <c r="Q339" s="38" t="str">
        <f t="array" ref="Q339">P339&amp;CHOOSE(AND(P339&lt;&gt;{11,12,13})*MIN(4,MOD(P339,10))+1,"th","st","nd","rd","th")</f>
        <v>87th</v>
      </c>
      <c r="R339" s="35">
        <v>80.201999999999998</v>
      </c>
      <c r="S339" s="35">
        <v>53.136000000000003</v>
      </c>
      <c r="T339" s="35">
        <v>0</v>
      </c>
      <c r="U339" s="35">
        <v>133.33799999999999</v>
      </c>
      <c r="V339" s="36">
        <v>10.917999999999999</v>
      </c>
      <c r="W339" s="220">
        <f t="shared" si="64"/>
        <v>1.6107140960350291E-2</v>
      </c>
      <c r="X339" s="29">
        <f t="shared" si="65"/>
        <v>21</v>
      </c>
      <c r="Y339" s="38" t="str">
        <f t="array" ref="Y339">X339&amp;CHOOSE(AND(X339&lt;&gt;{11,12,13})*MIN(4,MOD(X339,10))+1,"th","st","nd","rd","th")</f>
        <v>21st</v>
      </c>
      <c r="Z339" s="37">
        <v>2.1840000000000002</v>
      </c>
      <c r="AA339" s="28">
        <v>0</v>
      </c>
      <c r="AB339" s="221">
        <f t="shared" si="66"/>
        <v>0</v>
      </c>
      <c r="AC339" s="29">
        <f t="shared" si="67"/>
        <v>1</v>
      </c>
      <c r="AD339" s="38" t="str">
        <f t="array" ref="AD339">AC339&amp;CHOOSE(AND(AC339&lt;&gt;{11,12,13})*MIN(4,MOD(AC339,10))+1,"th","st","nd","rd","th")</f>
        <v>1st</v>
      </c>
      <c r="AE339" s="37">
        <v>0</v>
      </c>
      <c r="AF339" s="38">
        <v>677.83600000000001</v>
      </c>
      <c r="AG339" s="38">
        <v>704.39</v>
      </c>
      <c r="AH339" s="38">
        <v>722.01099999999997</v>
      </c>
      <c r="AI339" s="38">
        <v>701.41200000000003</v>
      </c>
      <c r="AJ339" s="29">
        <f t="shared" si="68"/>
        <v>6</v>
      </c>
      <c r="AK339" s="38" t="str">
        <f t="array" ref="AK339">AJ339&amp;CHOOSE(AND(AJ339&lt;&gt;{11,12,13})*MIN(4,MOD(AJ339,10))+1,"th","st","nd","rd","th")</f>
        <v>6th</v>
      </c>
      <c r="AL339" s="38">
        <v>135.52199999999999</v>
      </c>
      <c r="AM339" s="38">
        <v>247.602</v>
      </c>
      <c r="AN339" s="38">
        <v>949.01400000000001</v>
      </c>
      <c r="AO339" s="29">
        <f t="shared" si="69"/>
        <v>6</v>
      </c>
      <c r="AP339" s="38" t="str">
        <f t="array" ref="AP339">AO339&amp;CHOOSE(AND(AO339&lt;&gt;{11,12,13})*MIN(4,MOD(AO339,10))+1,"th","st","nd","rd","th")</f>
        <v>6th</v>
      </c>
      <c r="AQ339" s="77">
        <v>1.1499999999999999</v>
      </c>
      <c r="AR339" s="36">
        <v>1289.558</v>
      </c>
      <c r="AS339" s="29">
        <f t="shared" si="70"/>
        <v>12</v>
      </c>
      <c r="AT339" s="38" t="str">
        <f t="array" ref="AT339">AS339&amp;CHOOSE(AND(AS339&lt;&gt;{11,12,13})*MIN(4,MOD(AS339,10))+1,"th","st","nd","rd","th")</f>
        <v>12th</v>
      </c>
      <c r="AU339" s="40">
        <f t="shared" si="71"/>
        <v>4.4101284164350214E-4</v>
      </c>
    </row>
    <row r="340" spans="1:47" x14ac:dyDescent="0.25">
      <c r="A340" s="7">
        <v>109426303</v>
      </c>
      <c r="B340" s="8" t="s">
        <v>500</v>
      </c>
      <c r="C340" s="8" t="s">
        <v>165</v>
      </c>
      <c r="D340" s="27">
        <v>37610</v>
      </c>
      <c r="E340" s="29">
        <f t="shared" si="60"/>
        <v>8</v>
      </c>
      <c r="F340" s="38" t="str">
        <f t="array" ref="F340">E340&amp;CHOOSE(AND(E340&lt;&gt;{11,12,13})*MIN(4,MOD(E340,10))+1,"th","st","nd","rd","th")</f>
        <v>8th</v>
      </c>
      <c r="G340" s="29">
        <v>2419</v>
      </c>
      <c r="H340" s="30">
        <v>1.4123000000000001</v>
      </c>
      <c r="I340" s="31">
        <v>0.89449999999999996</v>
      </c>
      <c r="J340" s="94">
        <f t="shared" si="61"/>
        <v>37</v>
      </c>
      <c r="K340" s="33">
        <v>141.959</v>
      </c>
      <c r="L340" s="34">
        <v>0.22509999999999999</v>
      </c>
      <c r="M340" s="29">
        <f t="shared" si="62"/>
        <v>81</v>
      </c>
      <c r="N340" s="38" t="str">
        <f t="array" ref="N340">M340&amp;CHOOSE(AND(M340&lt;&gt;{11,12,13})*MIN(4,MOD(M340,10))+1,"th","st","nd","rd","th")</f>
        <v>81st</v>
      </c>
      <c r="O340" s="34">
        <v>0.22509999999999999</v>
      </c>
      <c r="P340" s="29">
        <f t="shared" si="63"/>
        <v>70</v>
      </c>
      <c r="Q340" s="38" t="str">
        <f t="array" ref="Q340">P340&amp;CHOOSE(AND(P340&lt;&gt;{11,12,13})*MIN(4,MOD(P340,10))+1,"th","st","nd","rd","th")</f>
        <v>70th</v>
      </c>
      <c r="R340" s="35">
        <v>119.506</v>
      </c>
      <c r="S340" s="35">
        <v>59.753</v>
      </c>
      <c r="T340" s="35">
        <v>0</v>
      </c>
      <c r="U340" s="35">
        <v>179.25899999999999</v>
      </c>
      <c r="V340" s="36">
        <v>11.89</v>
      </c>
      <c r="W340" s="220">
        <f t="shared" si="64"/>
        <v>1.3437533551453096E-2</v>
      </c>
      <c r="X340" s="29">
        <f t="shared" si="65"/>
        <v>14</v>
      </c>
      <c r="Y340" s="38" t="str">
        <f t="array" ref="Y340">X340&amp;CHOOSE(AND(X340&lt;&gt;{11,12,13})*MIN(4,MOD(X340,10))+1,"th","st","nd","rd","th")</f>
        <v>14th</v>
      </c>
      <c r="Z340" s="37">
        <v>2.3780000000000001</v>
      </c>
      <c r="AA340" s="28">
        <v>1</v>
      </c>
      <c r="AB340" s="221">
        <f t="shared" si="66"/>
        <v>1.1301542095418921E-3</v>
      </c>
      <c r="AC340" s="29">
        <f t="shared" si="67"/>
        <v>24</v>
      </c>
      <c r="AD340" s="38" t="str">
        <f t="array" ref="AD340">AC340&amp;CHOOSE(AND(AC340&lt;&gt;{11,12,13})*MIN(4,MOD(AC340,10))+1,"th","st","nd","rd","th")</f>
        <v>24th</v>
      </c>
      <c r="AE340" s="37">
        <v>0.6</v>
      </c>
      <c r="AF340" s="38">
        <v>884.83500000000004</v>
      </c>
      <c r="AG340" s="38">
        <v>894.46600000000001</v>
      </c>
      <c r="AH340" s="38">
        <v>903.46699999999998</v>
      </c>
      <c r="AI340" s="38">
        <v>894.25599999999997</v>
      </c>
      <c r="AJ340" s="29">
        <f t="shared" si="68"/>
        <v>13</v>
      </c>
      <c r="AK340" s="38" t="str">
        <f t="array" ref="AK340">AJ340&amp;CHOOSE(AND(AJ340&lt;&gt;{11,12,13})*MIN(4,MOD(AJ340,10))+1,"th","st","nd","rd","th")</f>
        <v>13th</v>
      </c>
      <c r="AL340" s="38">
        <v>182.23699999999999</v>
      </c>
      <c r="AM340" s="38">
        <v>324.19600000000003</v>
      </c>
      <c r="AN340" s="38">
        <v>1218.452</v>
      </c>
      <c r="AO340" s="29">
        <f t="shared" si="69"/>
        <v>14</v>
      </c>
      <c r="AP340" s="38" t="str">
        <f t="array" ref="AP340">AO340&amp;CHOOSE(AND(AO340&lt;&gt;{11,12,13})*MIN(4,MOD(AO340,10))+1,"th","st","nd","rd","th")</f>
        <v>14th</v>
      </c>
      <c r="AQ340" s="77">
        <v>1.22</v>
      </c>
      <c r="AR340" s="36">
        <v>2099.4</v>
      </c>
      <c r="AS340" s="29">
        <f t="shared" si="70"/>
        <v>38</v>
      </c>
      <c r="AT340" s="38" t="str">
        <f t="array" ref="AT340">AS340&amp;CHOOSE(AND(AS340&lt;&gt;{11,12,13})*MIN(4,MOD(AS340,10))+1,"th","st","nd","rd","th")</f>
        <v>38th</v>
      </c>
      <c r="AU340" s="40">
        <f t="shared" si="71"/>
        <v>7.1796876119288036E-4</v>
      </c>
    </row>
    <row r="341" spans="1:47" x14ac:dyDescent="0.25">
      <c r="A341" s="7">
        <v>109427503</v>
      </c>
      <c r="B341" s="8" t="s">
        <v>546</v>
      </c>
      <c r="C341" s="8" t="s">
        <v>165</v>
      </c>
      <c r="D341" s="27">
        <v>44159</v>
      </c>
      <c r="E341" s="29">
        <f t="shared" si="60"/>
        <v>26</v>
      </c>
      <c r="F341" s="38" t="str">
        <f t="array" ref="F341">E341&amp;CHOOSE(AND(E341&lt;&gt;{11,12,13})*MIN(4,MOD(E341,10))+1,"th","st","nd","rd","th")</f>
        <v>26th</v>
      </c>
      <c r="G341" s="29">
        <v>2365</v>
      </c>
      <c r="H341" s="30">
        <v>1.2028000000000001</v>
      </c>
      <c r="I341" s="31">
        <v>0.90869999999999995</v>
      </c>
      <c r="J341" s="94">
        <f t="shared" si="61"/>
        <v>22</v>
      </c>
      <c r="K341" s="33">
        <v>159.76599999999999</v>
      </c>
      <c r="L341" s="34">
        <v>0.29909999999999998</v>
      </c>
      <c r="M341" s="29">
        <f t="shared" si="62"/>
        <v>91</v>
      </c>
      <c r="N341" s="38" t="str">
        <f t="array" ref="N341">M341&amp;CHOOSE(AND(M341&lt;&gt;{11,12,13})*MIN(4,MOD(M341,10))+1,"th","st","nd","rd","th")</f>
        <v>91st</v>
      </c>
      <c r="O341" s="34">
        <v>0.18160000000000001</v>
      </c>
      <c r="P341" s="29">
        <f t="shared" si="63"/>
        <v>50</v>
      </c>
      <c r="Q341" s="38" t="str">
        <f t="array" ref="Q341">P341&amp;CHOOSE(AND(P341&lt;&gt;{11,12,13})*MIN(4,MOD(P341,10))+1,"th","st","nd","rd","th")</f>
        <v>50th</v>
      </c>
      <c r="R341" s="35">
        <v>157.006</v>
      </c>
      <c r="S341" s="35">
        <v>47.664000000000001</v>
      </c>
      <c r="T341" s="35">
        <v>0</v>
      </c>
      <c r="U341" s="35">
        <v>204.67</v>
      </c>
      <c r="V341" s="36">
        <v>28.89</v>
      </c>
      <c r="W341" s="220">
        <f t="shared" si="64"/>
        <v>3.3021596055239452E-2</v>
      </c>
      <c r="X341" s="29">
        <f t="shared" si="65"/>
        <v>69</v>
      </c>
      <c r="Y341" s="38" t="str">
        <f t="array" ref="Y341">X341&amp;CHOOSE(AND(X341&lt;&gt;{11,12,13})*MIN(4,MOD(X341,10))+1,"th","st","nd","rd","th")</f>
        <v>69th</v>
      </c>
      <c r="Z341" s="37">
        <v>5.7779999999999996</v>
      </c>
      <c r="AA341" s="28">
        <v>3</v>
      </c>
      <c r="AB341" s="221">
        <f t="shared" si="66"/>
        <v>3.4290338582803168E-3</v>
      </c>
      <c r="AC341" s="29">
        <f t="shared" si="67"/>
        <v>45</v>
      </c>
      <c r="AD341" s="38" t="str">
        <f t="array" ref="AD341">AC341&amp;CHOOSE(AND(AC341&lt;&gt;{11,12,13})*MIN(4,MOD(AC341,10))+1,"th","st","nd","rd","th")</f>
        <v>45th</v>
      </c>
      <c r="AE341" s="37">
        <v>1.8</v>
      </c>
      <c r="AF341" s="38">
        <v>874.88199999999995</v>
      </c>
      <c r="AG341" s="38">
        <v>872.29499999999996</v>
      </c>
      <c r="AH341" s="38">
        <v>919.81</v>
      </c>
      <c r="AI341" s="38">
        <v>888.99599999999998</v>
      </c>
      <c r="AJ341" s="29">
        <f t="shared" si="68"/>
        <v>12</v>
      </c>
      <c r="AK341" s="38" t="str">
        <f t="array" ref="AK341">AJ341&amp;CHOOSE(AND(AJ341&lt;&gt;{11,12,13})*MIN(4,MOD(AJ341,10))+1,"th","st","nd","rd","th")</f>
        <v>12th</v>
      </c>
      <c r="AL341" s="38">
        <v>212.24799999999999</v>
      </c>
      <c r="AM341" s="38">
        <v>372.01400000000001</v>
      </c>
      <c r="AN341" s="38">
        <v>1261.01</v>
      </c>
      <c r="AO341" s="29">
        <f t="shared" si="69"/>
        <v>15</v>
      </c>
      <c r="AP341" s="38" t="str">
        <f t="array" ref="AP341">AO341&amp;CHOOSE(AND(AO341&lt;&gt;{11,12,13})*MIN(4,MOD(AO341,10))+1,"th","st","nd","rd","th")</f>
        <v>15th</v>
      </c>
      <c r="AQ341" s="77">
        <v>1.34</v>
      </c>
      <c r="AR341" s="36">
        <v>2032.4349999999999</v>
      </c>
      <c r="AS341" s="29">
        <f t="shared" si="70"/>
        <v>36</v>
      </c>
      <c r="AT341" s="38" t="str">
        <f t="array" ref="AT341">AS341&amp;CHOOSE(AND(AS341&lt;&gt;{11,12,13})*MIN(4,MOD(AS341,10))+1,"th","st","nd","rd","th")</f>
        <v>36th</v>
      </c>
      <c r="AU341" s="40">
        <f t="shared" si="71"/>
        <v>6.9506756175814603E-4</v>
      </c>
    </row>
    <row r="342" spans="1:47" x14ac:dyDescent="0.25">
      <c r="A342" s="7">
        <v>104431304</v>
      </c>
      <c r="B342" s="8" t="s">
        <v>225</v>
      </c>
      <c r="C342" s="8" t="s">
        <v>226</v>
      </c>
      <c r="D342" s="27">
        <v>47580</v>
      </c>
      <c r="E342" s="29">
        <f t="shared" si="60"/>
        <v>38</v>
      </c>
      <c r="F342" s="38" t="str">
        <f t="array" ref="F342">E342&amp;CHOOSE(AND(E342&lt;&gt;{11,12,13})*MIN(4,MOD(E342,10))+1,"th","st","nd","rd","th")</f>
        <v>38th</v>
      </c>
      <c r="G342" s="29">
        <v>1677</v>
      </c>
      <c r="H342" s="30">
        <v>1.1163000000000001</v>
      </c>
      <c r="I342" s="31">
        <v>0.91839999999999999</v>
      </c>
      <c r="J342" s="94">
        <f t="shared" si="61"/>
        <v>17</v>
      </c>
      <c r="K342" s="33">
        <v>91.691999999999993</v>
      </c>
      <c r="L342" s="34">
        <v>0.12479999999999999</v>
      </c>
      <c r="M342" s="29">
        <f t="shared" si="62"/>
        <v>42</v>
      </c>
      <c r="N342" s="38" t="str">
        <f t="array" ref="N342">M342&amp;CHOOSE(AND(M342&lt;&gt;{11,12,13})*MIN(4,MOD(M342,10))+1,"th","st","nd","rd","th")</f>
        <v>42nd</v>
      </c>
      <c r="O342" s="34">
        <v>0.25700000000000001</v>
      </c>
      <c r="P342" s="29">
        <f t="shared" si="63"/>
        <v>85</v>
      </c>
      <c r="Q342" s="38" t="str">
        <f t="array" ref="Q342">P342&amp;CHOOSE(AND(P342&lt;&gt;{11,12,13})*MIN(4,MOD(P342,10))+1,"th","st","nd","rd","th")</f>
        <v>85th</v>
      </c>
      <c r="R342" s="35">
        <v>37.975999999999999</v>
      </c>
      <c r="S342" s="35">
        <v>39.101999999999997</v>
      </c>
      <c r="T342" s="35">
        <v>0</v>
      </c>
      <c r="U342" s="35">
        <v>77.078000000000003</v>
      </c>
      <c r="V342" s="36">
        <v>7.0830000000000002</v>
      </c>
      <c r="W342" s="220">
        <f t="shared" si="64"/>
        <v>1.3966089396380214E-2</v>
      </c>
      <c r="X342" s="29">
        <f t="shared" si="65"/>
        <v>15</v>
      </c>
      <c r="Y342" s="38" t="str">
        <f t="array" ref="Y342">X342&amp;CHOOSE(AND(X342&lt;&gt;{11,12,13})*MIN(4,MOD(X342,10))+1,"th","st","nd","rd","th")</f>
        <v>15th</v>
      </c>
      <c r="Z342" s="37">
        <v>1.417</v>
      </c>
      <c r="AA342" s="28">
        <v>0</v>
      </c>
      <c r="AB342" s="221">
        <f t="shared" si="66"/>
        <v>0</v>
      </c>
      <c r="AC342" s="29">
        <f t="shared" si="67"/>
        <v>1</v>
      </c>
      <c r="AD342" s="38" t="str">
        <f t="array" ref="AD342">AC342&amp;CHOOSE(AND(AC342&lt;&gt;{11,12,13})*MIN(4,MOD(AC342,10))+1,"th","st","nd","rd","th")</f>
        <v>1st</v>
      </c>
      <c r="AE342" s="37">
        <v>0</v>
      </c>
      <c r="AF342" s="38">
        <v>507.15699999999998</v>
      </c>
      <c r="AG342" s="38">
        <v>517.47199999999998</v>
      </c>
      <c r="AH342" s="38">
        <v>524.95299999999997</v>
      </c>
      <c r="AI342" s="38">
        <v>516.52700000000004</v>
      </c>
      <c r="AJ342" s="29">
        <f t="shared" si="68"/>
        <v>3</v>
      </c>
      <c r="AK342" s="38" t="str">
        <f t="array" ref="AK342">AJ342&amp;CHOOSE(AND(AJ342&lt;&gt;{11,12,13})*MIN(4,MOD(AJ342,10))+1,"th","st","nd","rd","th")</f>
        <v>3rd</v>
      </c>
      <c r="AL342" s="38">
        <v>78.495000000000005</v>
      </c>
      <c r="AM342" s="38">
        <v>170.18700000000001</v>
      </c>
      <c r="AN342" s="38">
        <v>686.71400000000006</v>
      </c>
      <c r="AO342" s="29">
        <f t="shared" si="69"/>
        <v>3</v>
      </c>
      <c r="AP342" s="38" t="str">
        <f t="array" ref="AP342">AO342&amp;CHOOSE(AND(AO342&lt;&gt;{11,12,13})*MIN(4,MOD(AO342,10))+1,"th","st","nd","rd","th")</f>
        <v>3rd</v>
      </c>
      <c r="AQ342" s="77">
        <v>0.84</v>
      </c>
      <c r="AR342" s="36">
        <v>643.92600000000004</v>
      </c>
      <c r="AS342" s="29">
        <f t="shared" si="70"/>
        <v>2</v>
      </c>
      <c r="AT342" s="38" t="str">
        <f t="array" ref="AT342">AS342&amp;CHOOSE(AND(AS342&lt;&gt;{11,12,13})*MIN(4,MOD(AS342,10))+1,"th","st","nd","rd","th")</f>
        <v>2nd</v>
      </c>
      <c r="AU342" s="40">
        <f t="shared" si="71"/>
        <v>2.2021470540148933E-4</v>
      </c>
    </row>
    <row r="343" spans="1:47" x14ac:dyDescent="0.25">
      <c r="A343" s="7">
        <v>104432503</v>
      </c>
      <c r="B343" s="8" t="s">
        <v>287</v>
      </c>
      <c r="C343" s="8" t="s">
        <v>226</v>
      </c>
      <c r="D343" s="27">
        <v>32071</v>
      </c>
      <c r="E343" s="29">
        <f t="shared" si="60"/>
        <v>2</v>
      </c>
      <c r="F343" s="38" t="str">
        <f t="array" ref="F343">E343&amp;CHOOSE(AND(E343&lt;&gt;{11,12,13})*MIN(4,MOD(E343,10))+1,"th","st","nd","rd","th")</f>
        <v>2nd</v>
      </c>
      <c r="G343" s="29">
        <v>2400</v>
      </c>
      <c r="H343" s="30">
        <v>1.6561999999999999</v>
      </c>
      <c r="I343" s="31">
        <v>-0.39479999999999998</v>
      </c>
      <c r="J343" s="94">
        <f t="shared" si="61"/>
        <v>394</v>
      </c>
      <c r="K343" s="33">
        <v>0</v>
      </c>
      <c r="L343" s="34">
        <v>0.38279999999999997</v>
      </c>
      <c r="M343" s="29">
        <f t="shared" si="62"/>
        <v>96</v>
      </c>
      <c r="N343" s="38" t="str">
        <f t="array" ref="N343">M343&amp;CHOOSE(AND(M343&lt;&gt;{11,12,13})*MIN(4,MOD(M343,10))+1,"th","st","nd","rd","th")</f>
        <v>96th</v>
      </c>
      <c r="O343" s="34">
        <v>0.3054</v>
      </c>
      <c r="P343" s="29">
        <f t="shared" si="63"/>
        <v>96</v>
      </c>
      <c r="Q343" s="38" t="str">
        <f t="array" ref="Q343">P343&amp;CHOOSE(AND(P343&lt;&gt;{11,12,13})*MIN(4,MOD(P343,10))+1,"th","st","nd","rd","th")</f>
        <v>96th</v>
      </c>
      <c r="R343" s="35">
        <v>177.428</v>
      </c>
      <c r="S343" s="35">
        <v>70.775999999999996</v>
      </c>
      <c r="T343" s="35">
        <v>88.713999999999999</v>
      </c>
      <c r="U343" s="35">
        <v>336.91800000000001</v>
      </c>
      <c r="V343" s="36">
        <v>50.523000000000003</v>
      </c>
      <c r="W343" s="220">
        <f t="shared" si="64"/>
        <v>6.5402026410390182E-2</v>
      </c>
      <c r="X343" s="29">
        <f t="shared" si="65"/>
        <v>93</v>
      </c>
      <c r="Y343" s="38" t="str">
        <f t="array" ref="Y343">X343&amp;CHOOSE(AND(X343&lt;&gt;{11,12,13})*MIN(4,MOD(X343,10))+1,"th","st","nd","rd","th")</f>
        <v>93rd</v>
      </c>
      <c r="Z343" s="37">
        <v>10.105</v>
      </c>
      <c r="AA343" s="28">
        <v>0</v>
      </c>
      <c r="AB343" s="221">
        <f t="shared" si="66"/>
        <v>0</v>
      </c>
      <c r="AC343" s="29">
        <f t="shared" si="67"/>
        <v>1</v>
      </c>
      <c r="AD343" s="38" t="str">
        <f t="array" ref="AD343">AC343&amp;CHOOSE(AND(AC343&lt;&gt;{11,12,13})*MIN(4,MOD(AC343,10))+1,"th","st","nd","rd","th")</f>
        <v>1st</v>
      </c>
      <c r="AE343" s="37">
        <v>0</v>
      </c>
      <c r="AF343" s="38">
        <v>772.49900000000002</v>
      </c>
      <c r="AG343" s="38">
        <v>835.69799999999998</v>
      </c>
      <c r="AH343" s="38">
        <v>816.19899999999996</v>
      </c>
      <c r="AI343" s="38">
        <v>808.13199999999995</v>
      </c>
      <c r="AJ343" s="29">
        <f t="shared" si="68"/>
        <v>8</v>
      </c>
      <c r="AK343" s="38" t="str">
        <f t="array" ref="AK343">AJ343&amp;CHOOSE(AND(AJ343&lt;&gt;{11,12,13})*MIN(4,MOD(AJ343,10))+1,"th","st","nd","rd","th")</f>
        <v>8th</v>
      </c>
      <c r="AL343" s="38">
        <v>347.02300000000002</v>
      </c>
      <c r="AM343" s="38">
        <v>347.02300000000002</v>
      </c>
      <c r="AN343" s="38">
        <v>1155.155</v>
      </c>
      <c r="AO343" s="29">
        <f t="shared" si="69"/>
        <v>12</v>
      </c>
      <c r="AP343" s="38" t="str">
        <f t="array" ref="AP343">AO343&amp;CHOOSE(AND(AO343&lt;&gt;{11,12,13})*MIN(4,MOD(AO343,10))+1,"th","st","nd","rd","th")</f>
        <v>12th</v>
      </c>
      <c r="AQ343" s="77">
        <v>1.47</v>
      </c>
      <c r="AR343" s="36">
        <v>2812.357</v>
      </c>
      <c r="AS343" s="29">
        <f t="shared" si="70"/>
        <v>55</v>
      </c>
      <c r="AT343" s="38" t="str">
        <f t="array" ref="AT343">AS343&amp;CHOOSE(AND(AS343&lt;&gt;{11,12,13})*MIN(4,MOD(AS343,10))+1,"th","st","nd","rd","th")</f>
        <v>55th</v>
      </c>
      <c r="AU343" s="40">
        <f t="shared" si="71"/>
        <v>9.6179121240455622E-4</v>
      </c>
    </row>
    <row r="344" spans="1:47" x14ac:dyDescent="0.25">
      <c r="A344" s="7">
        <v>104432803</v>
      </c>
      <c r="B344" s="8" t="s">
        <v>317</v>
      </c>
      <c r="C344" s="8" t="s">
        <v>226</v>
      </c>
      <c r="D344" s="27">
        <v>41690</v>
      </c>
      <c r="E344" s="29">
        <f t="shared" si="60"/>
        <v>18</v>
      </c>
      <c r="F344" s="38" t="str">
        <f t="array" ref="F344">E344&amp;CHOOSE(AND(E344&lt;&gt;{11,12,13})*MIN(4,MOD(E344,10))+1,"th","st","nd","rd","th")</f>
        <v>18th</v>
      </c>
      <c r="G344" s="29">
        <v>4287</v>
      </c>
      <c r="H344" s="30">
        <v>1.274</v>
      </c>
      <c r="I344" s="31">
        <v>0.61170000000000002</v>
      </c>
      <c r="J344" s="94">
        <f t="shared" si="61"/>
        <v>218</v>
      </c>
      <c r="K344" s="33">
        <v>0</v>
      </c>
      <c r="L344" s="34">
        <v>0.22059999999999999</v>
      </c>
      <c r="M344" s="29">
        <f t="shared" si="62"/>
        <v>79</v>
      </c>
      <c r="N344" s="38" t="str">
        <f t="array" ref="N344">M344&amp;CHOOSE(AND(M344&lt;&gt;{11,12,13})*MIN(4,MOD(M344,10))+1,"th","st","nd","rd","th")</f>
        <v>79th</v>
      </c>
      <c r="O344" s="34">
        <v>0.2445</v>
      </c>
      <c r="P344" s="29">
        <f t="shared" si="63"/>
        <v>80</v>
      </c>
      <c r="Q344" s="38" t="str">
        <f t="array" ref="Q344">P344&amp;CHOOSE(AND(P344&lt;&gt;{11,12,13})*MIN(4,MOD(P344,10))+1,"th","st","nd","rd","th")</f>
        <v>80th</v>
      </c>
      <c r="R344" s="35">
        <v>184.273</v>
      </c>
      <c r="S344" s="35">
        <v>102.119</v>
      </c>
      <c r="T344" s="35">
        <v>0</v>
      </c>
      <c r="U344" s="35">
        <v>286.392</v>
      </c>
      <c r="V344" s="36">
        <v>52.189</v>
      </c>
      <c r="W344" s="220">
        <f t="shared" si="64"/>
        <v>3.7486469344760735E-2</v>
      </c>
      <c r="X344" s="29">
        <f t="shared" si="65"/>
        <v>77</v>
      </c>
      <c r="Y344" s="38" t="str">
        <f t="array" ref="Y344">X344&amp;CHOOSE(AND(X344&lt;&gt;{11,12,13})*MIN(4,MOD(X344,10))+1,"th","st","nd","rd","th")</f>
        <v>77th</v>
      </c>
      <c r="Z344" s="37">
        <v>10.438000000000001</v>
      </c>
      <c r="AA344" s="28">
        <v>5</v>
      </c>
      <c r="AB344" s="221">
        <f t="shared" si="66"/>
        <v>3.5914147947614184E-3</v>
      </c>
      <c r="AC344" s="29">
        <f t="shared" si="67"/>
        <v>45</v>
      </c>
      <c r="AD344" s="38" t="str">
        <f t="array" ref="AD344">AC344&amp;CHOOSE(AND(AC344&lt;&gt;{11,12,13})*MIN(4,MOD(AC344,10))+1,"th","st","nd","rd","th")</f>
        <v>45th</v>
      </c>
      <c r="AE344" s="37">
        <v>3</v>
      </c>
      <c r="AF344" s="38">
        <v>1392.2090000000001</v>
      </c>
      <c r="AG344" s="38">
        <v>1444.796</v>
      </c>
      <c r="AH344" s="38">
        <v>1444.2080000000001</v>
      </c>
      <c r="AI344" s="38">
        <v>1427.0709999999999</v>
      </c>
      <c r="AJ344" s="29">
        <f t="shared" si="68"/>
        <v>29</v>
      </c>
      <c r="AK344" s="38" t="str">
        <f t="array" ref="AK344">AJ344&amp;CHOOSE(AND(AJ344&lt;&gt;{11,12,13})*MIN(4,MOD(AJ344,10))+1,"th","st","nd","rd","th")</f>
        <v>29th</v>
      </c>
      <c r="AL344" s="38">
        <v>299.83</v>
      </c>
      <c r="AM344" s="38">
        <v>299.83</v>
      </c>
      <c r="AN344" s="38">
        <v>1726.9010000000001</v>
      </c>
      <c r="AO344" s="29">
        <f t="shared" si="69"/>
        <v>29</v>
      </c>
      <c r="AP344" s="38" t="str">
        <f t="array" ref="AP344">AO344&amp;CHOOSE(AND(AO344&lt;&gt;{11,12,13})*MIN(4,MOD(AO344,10))+1,"th","st","nd","rd","th")</f>
        <v>29th</v>
      </c>
      <c r="AQ344" s="77">
        <v>1.0900000000000001</v>
      </c>
      <c r="AR344" s="36">
        <v>2398.078</v>
      </c>
      <c r="AS344" s="29">
        <f t="shared" si="70"/>
        <v>46</v>
      </c>
      <c r="AT344" s="38" t="str">
        <f t="array" ref="AT344">AS344&amp;CHOOSE(AND(AS344&lt;&gt;{11,12,13})*MIN(4,MOD(AS344,10))+1,"th","st","nd","rd","th")</f>
        <v>46th</v>
      </c>
      <c r="AU344" s="40">
        <f t="shared" si="71"/>
        <v>8.2011293269691342E-4</v>
      </c>
    </row>
    <row r="345" spans="1:47" x14ac:dyDescent="0.25">
      <c r="A345" s="7">
        <v>104432903</v>
      </c>
      <c r="B345" s="8" t="s">
        <v>320</v>
      </c>
      <c r="C345" s="8" t="s">
        <v>226</v>
      </c>
      <c r="D345" s="27">
        <v>48002</v>
      </c>
      <c r="E345" s="29">
        <f t="shared" si="60"/>
        <v>39</v>
      </c>
      <c r="F345" s="38" t="str">
        <f t="array" ref="F345">E345&amp;CHOOSE(AND(E345&lt;&gt;{11,12,13})*MIN(4,MOD(E345,10))+1,"th","st","nd","rd","th")</f>
        <v>39th</v>
      </c>
      <c r="G345" s="29">
        <v>6055</v>
      </c>
      <c r="H345" s="30">
        <v>1.1065</v>
      </c>
      <c r="I345" s="31">
        <v>0.69010000000000005</v>
      </c>
      <c r="J345" s="94">
        <f t="shared" si="61"/>
        <v>189</v>
      </c>
      <c r="K345" s="33">
        <v>0</v>
      </c>
      <c r="L345" s="34">
        <v>0.1138</v>
      </c>
      <c r="M345" s="29">
        <f t="shared" si="62"/>
        <v>37</v>
      </c>
      <c r="N345" s="38" t="str">
        <f t="array" ref="N345">M345&amp;CHOOSE(AND(M345&lt;&gt;{11,12,13})*MIN(4,MOD(M345,10))+1,"th","st","nd","rd","th")</f>
        <v>37th</v>
      </c>
      <c r="O345" s="34">
        <v>0.21870000000000001</v>
      </c>
      <c r="P345" s="29">
        <f t="shared" si="63"/>
        <v>68</v>
      </c>
      <c r="Q345" s="38" t="str">
        <f t="array" ref="Q345">P345&amp;CHOOSE(AND(P345&lt;&gt;{11,12,13})*MIN(4,MOD(P345,10))+1,"th","st","nd","rd","th")</f>
        <v>68th</v>
      </c>
      <c r="R345" s="35">
        <v>141.34100000000001</v>
      </c>
      <c r="S345" s="35">
        <v>135.81399999999999</v>
      </c>
      <c r="T345" s="35">
        <v>0</v>
      </c>
      <c r="U345" s="35">
        <v>277.15499999999997</v>
      </c>
      <c r="V345" s="36">
        <v>58.896000000000001</v>
      </c>
      <c r="W345" s="220">
        <f t="shared" si="64"/>
        <v>2.8451912760221045E-2</v>
      </c>
      <c r="X345" s="29">
        <f t="shared" si="65"/>
        <v>56</v>
      </c>
      <c r="Y345" s="38" t="str">
        <f t="array" ref="Y345">X345&amp;CHOOSE(AND(X345&lt;&gt;{11,12,13})*MIN(4,MOD(X345,10))+1,"th","st","nd","rd","th")</f>
        <v>56th</v>
      </c>
      <c r="Z345" s="37">
        <v>11.779</v>
      </c>
      <c r="AA345" s="28">
        <v>11</v>
      </c>
      <c r="AB345" s="221">
        <f t="shared" si="66"/>
        <v>5.3139608863493528E-3</v>
      </c>
      <c r="AC345" s="29">
        <f t="shared" si="67"/>
        <v>55</v>
      </c>
      <c r="AD345" s="38" t="str">
        <f t="array" ref="AD345">AC345&amp;CHOOSE(AND(AC345&lt;&gt;{11,12,13})*MIN(4,MOD(AC345,10))+1,"th","st","nd","rd","th")</f>
        <v>55th</v>
      </c>
      <c r="AE345" s="37">
        <v>6.6</v>
      </c>
      <c r="AF345" s="38">
        <v>2070.0189999999998</v>
      </c>
      <c r="AG345" s="38">
        <v>2089.7199999999998</v>
      </c>
      <c r="AH345" s="38">
        <v>2156.357</v>
      </c>
      <c r="AI345" s="38">
        <v>2105.3649999999998</v>
      </c>
      <c r="AJ345" s="29">
        <f t="shared" si="68"/>
        <v>49</v>
      </c>
      <c r="AK345" s="38" t="str">
        <f t="array" ref="AK345">AJ345&amp;CHOOSE(AND(AJ345&lt;&gt;{11,12,13})*MIN(4,MOD(AJ345,10))+1,"th","st","nd","rd","th")</f>
        <v>49th</v>
      </c>
      <c r="AL345" s="38">
        <v>295.53399999999999</v>
      </c>
      <c r="AM345" s="38">
        <v>295.53399999999999</v>
      </c>
      <c r="AN345" s="38">
        <v>2400.8989999999999</v>
      </c>
      <c r="AO345" s="29">
        <f t="shared" si="69"/>
        <v>48</v>
      </c>
      <c r="AP345" s="38" t="str">
        <f t="array" ref="AP345">AO345&amp;CHOOSE(AND(AO345&lt;&gt;{11,12,13})*MIN(4,MOD(AO345,10))+1,"th","st","nd","rd","th")</f>
        <v>48th</v>
      </c>
      <c r="AQ345" s="77">
        <v>0.7</v>
      </c>
      <c r="AR345" s="36">
        <v>1859.616</v>
      </c>
      <c r="AS345" s="29">
        <f t="shared" si="70"/>
        <v>31</v>
      </c>
      <c r="AT345" s="38" t="str">
        <f t="array" ref="AT345">AS345&amp;CHOOSE(AND(AS345&lt;&gt;{11,12,13})*MIN(4,MOD(AS345,10))+1,"th","st","nd","rd","th")</f>
        <v>31st</v>
      </c>
      <c r="AU345" s="40">
        <f t="shared" si="71"/>
        <v>6.3596560722799819E-4</v>
      </c>
    </row>
    <row r="346" spans="1:47" x14ac:dyDescent="0.25">
      <c r="A346" s="7">
        <v>104433303</v>
      </c>
      <c r="B346" s="8" t="s">
        <v>334</v>
      </c>
      <c r="C346" s="8" t="s">
        <v>226</v>
      </c>
      <c r="D346" s="27">
        <v>53784</v>
      </c>
      <c r="E346" s="29">
        <f t="shared" si="60"/>
        <v>57</v>
      </c>
      <c r="F346" s="38" t="str">
        <f t="array" ref="F346">E346&amp;CHOOSE(AND(E346&lt;&gt;{11,12,13})*MIN(4,MOD(E346,10))+1,"th","st","nd","rd","th")</f>
        <v>57th</v>
      </c>
      <c r="G346" s="29">
        <v>7088</v>
      </c>
      <c r="H346" s="30">
        <v>0.98760000000000003</v>
      </c>
      <c r="I346" s="31">
        <v>0.42720000000000002</v>
      </c>
      <c r="J346" s="94">
        <f t="shared" si="61"/>
        <v>285</v>
      </c>
      <c r="K346" s="33">
        <v>0</v>
      </c>
      <c r="L346" s="34">
        <v>7.5899999999999995E-2</v>
      </c>
      <c r="M346" s="29">
        <f t="shared" si="62"/>
        <v>23</v>
      </c>
      <c r="N346" s="38" t="str">
        <f t="array" ref="N346">M346&amp;CHOOSE(AND(M346&lt;&gt;{11,12,13})*MIN(4,MOD(M346,10))+1,"th","st","nd","rd","th")</f>
        <v>23rd</v>
      </c>
      <c r="O346" s="34">
        <v>0.1245</v>
      </c>
      <c r="P346" s="29">
        <f t="shared" si="63"/>
        <v>26</v>
      </c>
      <c r="Q346" s="38" t="str">
        <f t="array" ref="Q346">P346&amp;CHOOSE(AND(P346&lt;&gt;{11,12,13})*MIN(4,MOD(P346,10))+1,"th","st","nd","rd","th")</f>
        <v>26th</v>
      </c>
      <c r="R346" s="35">
        <v>96.477999999999994</v>
      </c>
      <c r="S346" s="35">
        <v>79.126999999999995</v>
      </c>
      <c r="T346" s="35">
        <v>0</v>
      </c>
      <c r="U346" s="35">
        <v>175.60499999999999</v>
      </c>
      <c r="V346" s="36">
        <v>56.189</v>
      </c>
      <c r="W346" s="220">
        <f t="shared" si="64"/>
        <v>2.6522598420699608E-2</v>
      </c>
      <c r="X346" s="29">
        <f t="shared" si="65"/>
        <v>51</v>
      </c>
      <c r="Y346" s="38" t="str">
        <f t="array" ref="Y346">X346&amp;CHOOSE(AND(X346&lt;&gt;{11,12,13})*MIN(4,MOD(X346,10))+1,"th","st","nd","rd","th")</f>
        <v>51st</v>
      </c>
      <c r="Z346" s="37">
        <v>11.238</v>
      </c>
      <c r="AA346" s="28">
        <v>13</v>
      </c>
      <c r="AB346" s="221">
        <f t="shared" si="66"/>
        <v>6.1363216905283048E-3</v>
      </c>
      <c r="AC346" s="29">
        <f t="shared" si="67"/>
        <v>60</v>
      </c>
      <c r="AD346" s="38" t="str">
        <f t="array" ref="AD346">AC346&amp;CHOOSE(AND(AC346&lt;&gt;{11,12,13})*MIN(4,MOD(AC346,10))+1,"th","st","nd","rd","th")</f>
        <v>60th</v>
      </c>
      <c r="AE346" s="37">
        <v>7.8</v>
      </c>
      <c r="AF346" s="38">
        <v>2118.5329999999999</v>
      </c>
      <c r="AG346" s="38">
        <v>2122.538</v>
      </c>
      <c r="AH346" s="38">
        <v>2186.3530000000001</v>
      </c>
      <c r="AI346" s="38">
        <v>2142.4749999999999</v>
      </c>
      <c r="AJ346" s="29">
        <f t="shared" si="68"/>
        <v>49</v>
      </c>
      <c r="AK346" s="38" t="str">
        <f t="array" ref="AK346">AJ346&amp;CHOOSE(AND(AJ346&lt;&gt;{11,12,13})*MIN(4,MOD(AJ346,10))+1,"th","st","nd","rd","th")</f>
        <v>49th</v>
      </c>
      <c r="AL346" s="38">
        <v>194.643</v>
      </c>
      <c r="AM346" s="38">
        <v>194.643</v>
      </c>
      <c r="AN346" s="38">
        <v>2337.1179999999999</v>
      </c>
      <c r="AO346" s="29">
        <f t="shared" si="69"/>
        <v>46</v>
      </c>
      <c r="AP346" s="38" t="str">
        <f t="array" ref="AP346">AO346&amp;CHOOSE(AND(AO346&lt;&gt;{11,12,13})*MIN(4,MOD(AO346,10))+1,"th","st","nd","rd","th")</f>
        <v>46th</v>
      </c>
      <c r="AQ346" s="77">
        <v>0.93</v>
      </c>
      <c r="AR346" s="36">
        <v>2146.5680000000002</v>
      </c>
      <c r="AS346" s="29">
        <f t="shared" si="70"/>
        <v>39</v>
      </c>
      <c r="AT346" s="38" t="str">
        <f t="array" ref="AT346">AS346&amp;CHOOSE(AND(AS346&lt;&gt;{11,12,13})*MIN(4,MOD(AS346,10))+1,"th","st","nd","rd","th")</f>
        <v>39th</v>
      </c>
      <c r="AU346" s="40">
        <f t="shared" si="71"/>
        <v>7.3409963216932404E-4</v>
      </c>
    </row>
    <row r="347" spans="1:47" x14ac:dyDescent="0.25">
      <c r="A347" s="7">
        <v>104433604</v>
      </c>
      <c r="B347" s="8" t="s">
        <v>344</v>
      </c>
      <c r="C347" s="8" t="s">
        <v>226</v>
      </c>
      <c r="D347" s="27">
        <v>43625</v>
      </c>
      <c r="E347" s="29">
        <f t="shared" si="60"/>
        <v>24</v>
      </c>
      <c r="F347" s="38" t="str">
        <f t="array" ref="F347">E347&amp;CHOOSE(AND(E347&lt;&gt;{11,12,13})*MIN(4,MOD(E347,10))+1,"th","st","nd","rd","th")</f>
        <v>24th</v>
      </c>
      <c r="G347" s="29">
        <v>1779</v>
      </c>
      <c r="H347" s="30">
        <v>1.2175</v>
      </c>
      <c r="I347" s="31">
        <v>0.90669999999999995</v>
      </c>
      <c r="J347" s="94">
        <f t="shared" si="61"/>
        <v>26</v>
      </c>
      <c r="K347" s="33">
        <v>93.24</v>
      </c>
      <c r="L347" s="34">
        <v>0.27189999999999998</v>
      </c>
      <c r="M347" s="29">
        <f t="shared" si="62"/>
        <v>88</v>
      </c>
      <c r="N347" s="38" t="str">
        <f t="array" ref="N347">M347&amp;CHOOSE(AND(M347&lt;&gt;{11,12,13})*MIN(4,MOD(M347,10))+1,"th","st","nd","rd","th")</f>
        <v>88th</v>
      </c>
      <c r="O347" s="34">
        <v>0.15459999999999999</v>
      </c>
      <c r="P347" s="29">
        <f t="shared" si="63"/>
        <v>40</v>
      </c>
      <c r="Q347" s="38" t="str">
        <f t="array" ref="Q347">P347&amp;CHOOSE(AND(P347&lt;&gt;{11,12,13})*MIN(4,MOD(P347,10))+1,"th","st","nd","rd","th")</f>
        <v>40th</v>
      </c>
      <c r="R347" s="35">
        <v>85.167000000000002</v>
      </c>
      <c r="S347" s="35">
        <v>24.213000000000001</v>
      </c>
      <c r="T347" s="35">
        <v>0</v>
      </c>
      <c r="U347" s="35">
        <v>109.38</v>
      </c>
      <c r="V347" s="36">
        <v>6.0869999999999997</v>
      </c>
      <c r="W347" s="220">
        <f t="shared" si="64"/>
        <v>1.1659802700890719E-2</v>
      </c>
      <c r="X347" s="29">
        <f t="shared" si="65"/>
        <v>11</v>
      </c>
      <c r="Y347" s="38" t="str">
        <f t="array" ref="Y347">X347&amp;CHOOSE(AND(X347&lt;&gt;{11,12,13})*MIN(4,MOD(X347,10))+1,"th","st","nd","rd","th")</f>
        <v>11th</v>
      </c>
      <c r="Z347" s="37">
        <v>1.2170000000000001</v>
      </c>
      <c r="AA347" s="28">
        <v>0</v>
      </c>
      <c r="AB347" s="221">
        <f t="shared" si="66"/>
        <v>0</v>
      </c>
      <c r="AC347" s="29">
        <f t="shared" si="67"/>
        <v>1</v>
      </c>
      <c r="AD347" s="38" t="str">
        <f t="array" ref="AD347">AC347&amp;CHOOSE(AND(AC347&lt;&gt;{11,12,13})*MIN(4,MOD(AC347,10))+1,"th","st","nd","rd","th")</f>
        <v>1st</v>
      </c>
      <c r="AE347" s="37">
        <v>0</v>
      </c>
      <c r="AF347" s="38">
        <v>522.04999999999995</v>
      </c>
      <c r="AG347" s="38">
        <v>541.80899999999997</v>
      </c>
      <c r="AH347" s="38">
        <v>557.45799999999997</v>
      </c>
      <c r="AI347" s="38">
        <v>540.43899999999996</v>
      </c>
      <c r="AJ347" s="29">
        <f t="shared" si="68"/>
        <v>3</v>
      </c>
      <c r="AK347" s="38" t="str">
        <f t="array" ref="AK347">AJ347&amp;CHOOSE(AND(AJ347&lt;&gt;{11,12,13})*MIN(4,MOD(AJ347,10))+1,"th","st","nd","rd","th")</f>
        <v>3rd</v>
      </c>
      <c r="AL347" s="38">
        <v>110.59699999999999</v>
      </c>
      <c r="AM347" s="38">
        <v>203.83699999999999</v>
      </c>
      <c r="AN347" s="38">
        <v>744.27599999999995</v>
      </c>
      <c r="AO347" s="29">
        <f t="shared" si="69"/>
        <v>3</v>
      </c>
      <c r="AP347" s="38" t="str">
        <f t="array" ref="AP347">AO347&amp;CHOOSE(AND(AO347&lt;&gt;{11,12,13})*MIN(4,MOD(AO347,10))+1,"th","st","nd","rd","th")</f>
        <v>3rd</v>
      </c>
      <c r="AQ347" s="77">
        <v>1.1000000000000001</v>
      </c>
      <c r="AR347" s="36">
        <v>996.77200000000005</v>
      </c>
      <c r="AS347" s="29">
        <f t="shared" si="70"/>
        <v>5</v>
      </c>
      <c r="AT347" s="38" t="str">
        <f t="array" ref="AT347">AS347&amp;CHOOSE(AND(AS347&lt;&gt;{11,12,13})*MIN(4,MOD(AS347,10))+1,"th","st","nd","rd","th")</f>
        <v>5th</v>
      </c>
      <c r="AU347" s="40">
        <f t="shared" si="71"/>
        <v>3.4088366106113644E-4</v>
      </c>
    </row>
    <row r="348" spans="1:47" x14ac:dyDescent="0.25">
      <c r="A348" s="7">
        <v>104433903</v>
      </c>
      <c r="B348" s="8" t="s">
        <v>369</v>
      </c>
      <c r="C348" s="8" t="s">
        <v>226</v>
      </c>
      <c r="D348" s="27">
        <v>49360</v>
      </c>
      <c r="E348" s="29">
        <f t="shared" si="60"/>
        <v>45</v>
      </c>
      <c r="F348" s="38" t="str">
        <f t="array" ref="F348">E348&amp;CHOOSE(AND(E348&lt;&gt;{11,12,13})*MIN(4,MOD(E348,10))+1,"th","st","nd","rd","th")</f>
        <v>45th</v>
      </c>
      <c r="G348" s="29">
        <v>3302</v>
      </c>
      <c r="H348" s="30">
        <v>1.0761000000000001</v>
      </c>
      <c r="I348" s="31">
        <v>0.85060000000000002</v>
      </c>
      <c r="J348" s="94">
        <f t="shared" si="61"/>
        <v>69</v>
      </c>
      <c r="K348" s="33">
        <v>134.46600000000001</v>
      </c>
      <c r="L348" s="34">
        <v>0.29210000000000003</v>
      </c>
      <c r="M348" s="29">
        <f t="shared" si="62"/>
        <v>90</v>
      </c>
      <c r="N348" s="38" t="str">
        <f t="array" ref="N348">M348&amp;CHOOSE(AND(M348&lt;&gt;{11,12,13})*MIN(4,MOD(M348,10))+1,"th","st","nd","rd","th")</f>
        <v>90th</v>
      </c>
      <c r="O348" s="34">
        <v>0.16400000000000001</v>
      </c>
      <c r="P348" s="29">
        <f t="shared" si="63"/>
        <v>44</v>
      </c>
      <c r="Q348" s="38" t="str">
        <f t="array" ref="Q348">P348&amp;CHOOSE(AND(P348&lt;&gt;{11,12,13})*MIN(4,MOD(P348,10))+1,"th","st","nd","rd","th")</f>
        <v>44th</v>
      </c>
      <c r="R348" s="35">
        <v>203.59700000000001</v>
      </c>
      <c r="S348" s="35">
        <v>57.155000000000001</v>
      </c>
      <c r="T348" s="35">
        <v>0</v>
      </c>
      <c r="U348" s="35">
        <v>260.75200000000001</v>
      </c>
      <c r="V348" s="36">
        <v>45.034999999999997</v>
      </c>
      <c r="W348" s="220">
        <f t="shared" si="64"/>
        <v>3.8766930134304795E-2</v>
      </c>
      <c r="X348" s="29">
        <f t="shared" si="65"/>
        <v>78</v>
      </c>
      <c r="Y348" s="38" t="str">
        <f t="array" ref="Y348">X348&amp;CHOOSE(AND(X348&lt;&gt;{11,12,13})*MIN(4,MOD(X348,10))+1,"th","st","nd","rd","th")</f>
        <v>78th</v>
      </c>
      <c r="Z348" s="37">
        <v>9.0069999999999997</v>
      </c>
      <c r="AA348" s="28">
        <v>0</v>
      </c>
      <c r="AB348" s="221">
        <f t="shared" si="66"/>
        <v>0</v>
      </c>
      <c r="AC348" s="29">
        <f t="shared" si="67"/>
        <v>1</v>
      </c>
      <c r="AD348" s="38" t="str">
        <f t="array" ref="AD348">AC348&amp;CHOOSE(AND(AC348&lt;&gt;{11,12,13})*MIN(4,MOD(AC348,10))+1,"th","st","nd","rd","th")</f>
        <v>1st</v>
      </c>
      <c r="AE348" s="37">
        <v>0</v>
      </c>
      <c r="AF348" s="38">
        <v>1161.6859999999999</v>
      </c>
      <c r="AG348" s="38">
        <v>1215.0809999999999</v>
      </c>
      <c r="AH348" s="38">
        <v>1244.694</v>
      </c>
      <c r="AI348" s="38">
        <v>1207.154</v>
      </c>
      <c r="AJ348" s="29">
        <f t="shared" si="68"/>
        <v>22</v>
      </c>
      <c r="AK348" s="38" t="str">
        <f t="array" ref="AK348">AJ348&amp;CHOOSE(AND(AJ348&lt;&gt;{11,12,13})*MIN(4,MOD(AJ348,10))+1,"th","st","nd","rd","th")</f>
        <v>22nd</v>
      </c>
      <c r="AL348" s="38">
        <v>269.75900000000001</v>
      </c>
      <c r="AM348" s="38">
        <v>404.22500000000002</v>
      </c>
      <c r="AN348" s="38">
        <v>1611.3789999999999</v>
      </c>
      <c r="AO348" s="29">
        <f t="shared" si="69"/>
        <v>26</v>
      </c>
      <c r="AP348" s="38" t="str">
        <f t="array" ref="AP348">AO348&amp;CHOOSE(AND(AO348&lt;&gt;{11,12,13})*MIN(4,MOD(AO348,10))+1,"th","st","nd","rd","th")</f>
        <v>26th</v>
      </c>
      <c r="AQ348" s="77">
        <v>0.84</v>
      </c>
      <c r="AR348" s="36">
        <v>1456.5640000000001</v>
      </c>
      <c r="AS348" s="29">
        <f t="shared" si="70"/>
        <v>18</v>
      </c>
      <c r="AT348" s="38" t="str">
        <f t="array" ref="AT348">AS348&amp;CHOOSE(AND(AS348&lt;&gt;{11,12,13})*MIN(4,MOD(AS348,10))+1,"th","st","nd","rd","th")</f>
        <v>18th</v>
      </c>
      <c r="AU348" s="40">
        <f t="shared" si="71"/>
        <v>4.9812682227214761E-4</v>
      </c>
    </row>
    <row r="349" spans="1:47" x14ac:dyDescent="0.25">
      <c r="A349" s="7">
        <v>104435003</v>
      </c>
      <c r="B349" s="8" t="s">
        <v>396</v>
      </c>
      <c r="C349" s="8" t="s">
        <v>226</v>
      </c>
      <c r="D349" s="27">
        <v>49901</v>
      </c>
      <c r="E349" s="29">
        <f t="shared" si="60"/>
        <v>48</v>
      </c>
      <c r="F349" s="38" t="str">
        <f t="array" ref="F349">E349&amp;CHOOSE(AND(E349&lt;&gt;{11,12,13})*MIN(4,MOD(E349,10))+1,"th","st","nd","rd","th")</f>
        <v>48th</v>
      </c>
      <c r="G349" s="29">
        <v>3630</v>
      </c>
      <c r="H349" s="30">
        <v>1.0644</v>
      </c>
      <c r="I349" s="31">
        <v>0.81730000000000003</v>
      </c>
      <c r="J349" s="94">
        <f t="shared" si="61"/>
        <v>92</v>
      </c>
      <c r="K349" s="33">
        <v>83.438999999999993</v>
      </c>
      <c r="L349" s="34">
        <v>7.8399999999999997E-2</v>
      </c>
      <c r="M349" s="29">
        <f t="shared" si="62"/>
        <v>24</v>
      </c>
      <c r="N349" s="38" t="str">
        <f t="array" ref="N349">M349&amp;CHOOSE(AND(M349&lt;&gt;{11,12,13})*MIN(4,MOD(M349,10))+1,"th","st","nd","rd","th")</f>
        <v>24th</v>
      </c>
      <c r="O349" s="34">
        <v>0.22689999999999999</v>
      </c>
      <c r="P349" s="29">
        <f t="shared" si="63"/>
        <v>72</v>
      </c>
      <c r="Q349" s="38" t="str">
        <f t="array" ref="Q349">P349&amp;CHOOSE(AND(P349&lt;&gt;{11,12,13})*MIN(4,MOD(P349,10))+1,"th","st","nd","rd","th")</f>
        <v>72nd</v>
      </c>
      <c r="R349" s="35">
        <v>56.345999999999997</v>
      </c>
      <c r="S349" s="35">
        <v>81.536000000000001</v>
      </c>
      <c r="T349" s="35">
        <v>0</v>
      </c>
      <c r="U349" s="35">
        <v>137.88200000000001</v>
      </c>
      <c r="V349" s="36">
        <v>30.806999999999999</v>
      </c>
      <c r="W349" s="220">
        <f t="shared" si="64"/>
        <v>2.5719030011796342E-2</v>
      </c>
      <c r="X349" s="29">
        <f t="shared" si="65"/>
        <v>49</v>
      </c>
      <c r="Y349" s="38" t="str">
        <f t="array" ref="Y349">X349&amp;CHOOSE(AND(X349&lt;&gt;{11,12,13})*MIN(4,MOD(X349,10))+1,"th","st","nd","rd","th")</f>
        <v>49th</v>
      </c>
      <c r="Z349" s="37">
        <v>6.1609999999999996</v>
      </c>
      <c r="AA349" s="28">
        <v>1</v>
      </c>
      <c r="AB349" s="221">
        <f t="shared" si="66"/>
        <v>8.3484370473581792E-4</v>
      </c>
      <c r="AC349" s="29">
        <f t="shared" si="67"/>
        <v>19</v>
      </c>
      <c r="AD349" s="38" t="str">
        <f t="array" ref="AD349">AC349&amp;CHOOSE(AND(AC349&lt;&gt;{11,12,13})*MIN(4,MOD(AC349,10))+1,"th","st","nd","rd","th")</f>
        <v>19th</v>
      </c>
      <c r="AE349" s="37">
        <v>0.6</v>
      </c>
      <c r="AF349" s="38">
        <v>1197.829</v>
      </c>
      <c r="AG349" s="38">
        <v>1248.152</v>
      </c>
      <c r="AH349" s="38">
        <v>1286.6780000000001</v>
      </c>
      <c r="AI349" s="38">
        <v>1244.22</v>
      </c>
      <c r="AJ349" s="29">
        <f t="shared" si="68"/>
        <v>24</v>
      </c>
      <c r="AK349" s="38" t="str">
        <f t="array" ref="AK349">AJ349&amp;CHOOSE(AND(AJ349&lt;&gt;{11,12,13})*MIN(4,MOD(AJ349,10))+1,"th","st","nd","rd","th")</f>
        <v>24th</v>
      </c>
      <c r="AL349" s="38">
        <v>144.643</v>
      </c>
      <c r="AM349" s="38">
        <v>228.08199999999999</v>
      </c>
      <c r="AN349" s="38">
        <v>1472.3019999999999</v>
      </c>
      <c r="AO349" s="29">
        <f t="shared" si="69"/>
        <v>23</v>
      </c>
      <c r="AP349" s="38" t="str">
        <f t="array" ref="AP349">AO349&amp;CHOOSE(AND(AO349&lt;&gt;{11,12,13})*MIN(4,MOD(AO349,10))+1,"th","st","nd","rd","th")</f>
        <v>23rd</v>
      </c>
      <c r="AQ349" s="77">
        <v>0.85</v>
      </c>
      <c r="AR349" s="36">
        <v>1332.0509999999999</v>
      </c>
      <c r="AS349" s="29">
        <f t="shared" si="70"/>
        <v>13</v>
      </c>
      <c r="AT349" s="38" t="str">
        <f t="array" ref="AT349">AS349&amp;CHOOSE(AND(AS349&lt;&gt;{11,12,13})*MIN(4,MOD(AS349,10))+1,"th","st","nd","rd","th")</f>
        <v>13th</v>
      </c>
      <c r="AU349" s="40">
        <f t="shared" si="71"/>
        <v>4.5554492060385704E-4</v>
      </c>
    </row>
    <row r="350" spans="1:47" x14ac:dyDescent="0.25">
      <c r="A350" s="7">
        <v>104435303</v>
      </c>
      <c r="B350" s="8" t="s">
        <v>513</v>
      </c>
      <c r="C350" s="8" t="s">
        <v>226</v>
      </c>
      <c r="D350" s="27">
        <v>42413</v>
      </c>
      <c r="E350" s="29">
        <f t="shared" si="60"/>
        <v>20</v>
      </c>
      <c r="F350" s="38" t="str">
        <f t="array" ref="F350">E350&amp;CHOOSE(AND(E350&lt;&gt;{11,12,13})*MIN(4,MOD(E350,10))+1,"th","st","nd","rd","th")</f>
        <v>20th</v>
      </c>
      <c r="G350" s="29">
        <v>4084</v>
      </c>
      <c r="H350" s="30">
        <v>1.2523</v>
      </c>
      <c r="I350" s="31">
        <v>0.8276</v>
      </c>
      <c r="J350" s="94">
        <f t="shared" si="61"/>
        <v>85</v>
      </c>
      <c r="K350" s="33">
        <v>93.980999999999995</v>
      </c>
      <c r="L350" s="34">
        <v>0.1739</v>
      </c>
      <c r="M350" s="29">
        <f t="shared" si="62"/>
        <v>61</v>
      </c>
      <c r="N350" s="38" t="str">
        <f t="array" ref="N350">M350&amp;CHOOSE(AND(M350&lt;&gt;{11,12,13})*MIN(4,MOD(M350,10))+1,"th","st","nd","rd","th")</f>
        <v>61st</v>
      </c>
      <c r="O350" s="34">
        <v>0.1527</v>
      </c>
      <c r="P350" s="29">
        <f t="shared" si="63"/>
        <v>39</v>
      </c>
      <c r="Q350" s="38" t="str">
        <f t="array" ref="Q350">P350&amp;CHOOSE(AND(P350&lt;&gt;{11,12,13})*MIN(4,MOD(P350,10))+1,"th","st","nd","rd","th")</f>
        <v>39th</v>
      </c>
      <c r="R350" s="35">
        <v>116.68600000000001</v>
      </c>
      <c r="S350" s="35">
        <v>51.23</v>
      </c>
      <c r="T350" s="35">
        <v>0</v>
      </c>
      <c r="U350" s="35">
        <v>167.916</v>
      </c>
      <c r="V350" s="36">
        <v>40.658999999999999</v>
      </c>
      <c r="W350" s="220">
        <f t="shared" si="64"/>
        <v>3.6357084351225581E-2</v>
      </c>
      <c r="X350" s="29">
        <f t="shared" si="65"/>
        <v>76</v>
      </c>
      <c r="Y350" s="38" t="str">
        <f t="array" ref="Y350">X350&amp;CHOOSE(AND(X350&lt;&gt;{11,12,13})*MIN(4,MOD(X350,10))+1,"th","st","nd","rd","th")</f>
        <v>76th</v>
      </c>
      <c r="Z350" s="37">
        <v>8.1319999999999997</v>
      </c>
      <c r="AA350" s="28">
        <v>0</v>
      </c>
      <c r="AB350" s="221">
        <f t="shared" si="66"/>
        <v>0</v>
      </c>
      <c r="AC350" s="29">
        <f t="shared" si="67"/>
        <v>1</v>
      </c>
      <c r="AD350" s="38" t="str">
        <f t="array" ref="AD350">AC350&amp;CHOOSE(AND(AC350&lt;&gt;{11,12,13})*MIN(4,MOD(AC350,10))+1,"th","st","nd","rd","th")</f>
        <v>1st</v>
      </c>
      <c r="AE350" s="37">
        <v>0</v>
      </c>
      <c r="AF350" s="38">
        <v>1118.3240000000001</v>
      </c>
      <c r="AG350" s="38">
        <v>1172.1320000000001</v>
      </c>
      <c r="AH350" s="38">
        <v>1229.058</v>
      </c>
      <c r="AI350" s="38">
        <v>1173.171</v>
      </c>
      <c r="AJ350" s="29">
        <f t="shared" si="68"/>
        <v>21</v>
      </c>
      <c r="AK350" s="38" t="str">
        <f t="array" ref="AK350">AJ350&amp;CHOOSE(AND(AJ350&lt;&gt;{11,12,13})*MIN(4,MOD(AJ350,10))+1,"th","st","nd","rd","th")</f>
        <v>21st</v>
      </c>
      <c r="AL350" s="38">
        <v>176.048</v>
      </c>
      <c r="AM350" s="38">
        <v>270.029</v>
      </c>
      <c r="AN350" s="38">
        <v>1443.2</v>
      </c>
      <c r="AO350" s="29">
        <f t="shared" si="69"/>
        <v>21</v>
      </c>
      <c r="AP350" s="38" t="str">
        <f t="array" ref="AP350">AO350&amp;CHOOSE(AND(AO350&lt;&gt;{11,12,13})*MIN(4,MOD(AO350,10))+1,"th","st","nd","rd","th")</f>
        <v>21st</v>
      </c>
      <c r="AQ350" s="77">
        <v>0.9</v>
      </c>
      <c r="AR350" s="36">
        <v>1626.587</v>
      </c>
      <c r="AS350" s="29">
        <f t="shared" si="70"/>
        <v>21</v>
      </c>
      <c r="AT350" s="38" t="str">
        <f t="array" ref="AT350">AS350&amp;CHOOSE(AND(AS350&lt;&gt;{11,12,13})*MIN(4,MOD(AS350,10))+1,"th","st","nd","rd","th")</f>
        <v>21st</v>
      </c>
      <c r="AU350" s="40">
        <f t="shared" si="71"/>
        <v>5.5627257948101538E-4</v>
      </c>
    </row>
    <row r="351" spans="1:47" x14ac:dyDescent="0.25">
      <c r="A351" s="7">
        <v>104435603</v>
      </c>
      <c r="B351" s="8" t="s">
        <v>539</v>
      </c>
      <c r="C351" s="8" t="s">
        <v>226</v>
      </c>
      <c r="D351" s="27">
        <v>29213</v>
      </c>
      <c r="E351" s="29">
        <f t="shared" si="60"/>
        <v>1</v>
      </c>
      <c r="F351" s="38" t="str">
        <f t="array" ref="F351">E351&amp;CHOOSE(AND(E351&lt;&gt;{11,12,13})*MIN(4,MOD(E351,10))+1,"th","st","nd","rd","th")</f>
        <v>1st</v>
      </c>
      <c r="G351" s="29">
        <v>6165</v>
      </c>
      <c r="H351" s="30">
        <v>1.8182</v>
      </c>
      <c r="I351" s="31">
        <v>-2.2703000000000002</v>
      </c>
      <c r="J351" s="94">
        <f t="shared" si="61"/>
        <v>477</v>
      </c>
      <c r="K351" s="33">
        <v>0</v>
      </c>
      <c r="L351" s="34">
        <v>0.37130000000000002</v>
      </c>
      <c r="M351" s="29">
        <f t="shared" si="62"/>
        <v>96</v>
      </c>
      <c r="N351" s="38" t="str">
        <f t="array" ref="N351">M351&amp;CHOOSE(AND(M351&lt;&gt;{11,12,13})*MIN(4,MOD(M351,10))+1,"th","st","nd","rd","th")</f>
        <v>96th</v>
      </c>
      <c r="O351" s="34">
        <v>0.24829999999999999</v>
      </c>
      <c r="P351" s="29">
        <f t="shared" si="63"/>
        <v>83</v>
      </c>
      <c r="Q351" s="38" t="str">
        <f t="array" ref="Q351">P351&amp;CHOOSE(AND(P351&lt;&gt;{11,12,13})*MIN(4,MOD(P351,10))+1,"th","st","nd","rd","th")</f>
        <v>83rd</v>
      </c>
      <c r="R351" s="35">
        <v>485.00299999999999</v>
      </c>
      <c r="S351" s="35">
        <v>162.16900000000001</v>
      </c>
      <c r="T351" s="35">
        <v>242.50200000000001</v>
      </c>
      <c r="U351" s="35">
        <v>889.67399999999998</v>
      </c>
      <c r="V351" s="36">
        <v>124.40600000000001</v>
      </c>
      <c r="W351" s="220">
        <f t="shared" si="64"/>
        <v>5.7144274525493435E-2</v>
      </c>
      <c r="X351" s="29">
        <f t="shared" si="65"/>
        <v>91</v>
      </c>
      <c r="Y351" s="38" t="str">
        <f t="array" ref="Y351">X351&amp;CHOOSE(AND(X351&lt;&gt;{11,12,13})*MIN(4,MOD(X351,10))+1,"th","st","nd","rd","th")</f>
        <v>91st</v>
      </c>
      <c r="Z351" s="37">
        <v>24.881</v>
      </c>
      <c r="AA351" s="28">
        <v>22</v>
      </c>
      <c r="AB351" s="221">
        <f t="shared" si="66"/>
        <v>1.0105413240204295E-2</v>
      </c>
      <c r="AC351" s="29">
        <f t="shared" si="67"/>
        <v>70</v>
      </c>
      <c r="AD351" s="38" t="str">
        <f t="array" ref="AD351">AC351&amp;CHOOSE(AND(AC351&lt;&gt;{11,12,13})*MIN(4,MOD(AC351,10))+1,"th","st","nd","rd","th")</f>
        <v>70th</v>
      </c>
      <c r="AE351" s="37">
        <v>13.2</v>
      </c>
      <c r="AF351" s="38">
        <v>2177.0509999999999</v>
      </c>
      <c r="AG351" s="38">
        <v>2215.393</v>
      </c>
      <c r="AH351" s="38">
        <v>2217.1979999999999</v>
      </c>
      <c r="AI351" s="38">
        <v>2203.2139999999999</v>
      </c>
      <c r="AJ351" s="29">
        <f t="shared" si="68"/>
        <v>52</v>
      </c>
      <c r="AK351" s="38" t="str">
        <f t="array" ref="AK351">AJ351&amp;CHOOSE(AND(AJ351&lt;&gt;{11,12,13})*MIN(4,MOD(AJ351,10))+1,"th","st","nd","rd","th")</f>
        <v>52nd</v>
      </c>
      <c r="AL351" s="38">
        <v>927.755</v>
      </c>
      <c r="AM351" s="38">
        <v>927.755</v>
      </c>
      <c r="AN351" s="38">
        <v>3130.9690000000001</v>
      </c>
      <c r="AO351" s="29">
        <f t="shared" si="69"/>
        <v>61</v>
      </c>
      <c r="AP351" s="38" t="str">
        <f t="array" ref="AP351">AO351&amp;CHOOSE(AND(AO351&lt;&gt;{11,12,13})*MIN(4,MOD(AO351,10))+1,"th","st","nd","rd","th")</f>
        <v>61st</v>
      </c>
      <c r="AQ351" s="77">
        <v>1.63</v>
      </c>
      <c r="AR351" s="36">
        <v>9279.1460000000006</v>
      </c>
      <c r="AS351" s="29">
        <f t="shared" si="70"/>
        <v>93</v>
      </c>
      <c r="AT351" s="38" t="str">
        <f t="array" ref="AT351">AS351&amp;CHOOSE(AND(AS351&lt;&gt;{11,12,13})*MIN(4,MOD(AS351,10))+1,"th","st","nd","rd","th")</f>
        <v>93rd</v>
      </c>
      <c r="AU351" s="40">
        <f t="shared" si="71"/>
        <v>3.1733528429779326E-3</v>
      </c>
    </row>
    <row r="352" spans="1:47" x14ac:dyDescent="0.25">
      <c r="A352" s="7">
        <v>104435703</v>
      </c>
      <c r="B352" s="8" t="s">
        <v>540</v>
      </c>
      <c r="C352" s="8" t="s">
        <v>226</v>
      </c>
      <c r="D352" s="27">
        <v>44939</v>
      </c>
      <c r="E352" s="29">
        <f t="shared" si="60"/>
        <v>29</v>
      </c>
      <c r="F352" s="38" t="str">
        <f t="array" ref="F352">E352&amp;CHOOSE(AND(E352&lt;&gt;{11,12,13})*MIN(4,MOD(E352,10))+1,"th","st","nd","rd","th")</f>
        <v>29th</v>
      </c>
      <c r="G352" s="29">
        <v>3133</v>
      </c>
      <c r="H352" s="30">
        <v>1.1819</v>
      </c>
      <c r="I352" s="31">
        <v>0.63759999999999994</v>
      </c>
      <c r="J352" s="94">
        <f t="shared" si="61"/>
        <v>209</v>
      </c>
      <c r="K352" s="33">
        <v>0</v>
      </c>
      <c r="L352" s="34">
        <v>0.21110000000000001</v>
      </c>
      <c r="M352" s="29">
        <f t="shared" si="62"/>
        <v>76</v>
      </c>
      <c r="N352" s="38" t="str">
        <f t="array" ref="N352">M352&amp;CHOOSE(AND(M352&lt;&gt;{11,12,13})*MIN(4,MOD(M352,10))+1,"th","st","nd","rd","th")</f>
        <v>76th</v>
      </c>
      <c r="O352" s="34">
        <v>0.2077</v>
      </c>
      <c r="P352" s="29">
        <f t="shared" si="63"/>
        <v>64</v>
      </c>
      <c r="Q352" s="38" t="str">
        <f t="array" ref="Q352">P352&amp;CHOOSE(AND(P352&lt;&gt;{11,12,13})*MIN(4,MOD(P352,10))+1,"th","st","nd","rd","th")</f>
        <v>64th</v>
      </c>
      <c r="R352" s="35">
        <v>161.38200000000001</v>
      </c>
      <c r="S352" s="35">
        <v>79.391000000000005</v>
      </c>
      <c r="T352" s="35">
        <v>0</v>
      </c>
      <c r="U352" s="35">
        <v>240.773</v>
      </c>
      <c r="V352" s="36">
        <v>27.58</v>
      </c>
      <c r="W352" s="220">
        <f t="shared" si="64"/>
        <v>2.1646057913800341E-2</v>
      </c>
      <c r="X352" s="29">
        <f t="shared" si="65"/>
        <v>38</v>
      </c>
      <c r="Y352" s="38" t="str">
        <f t="array" ref="Y352">X352&amp;CHOOSE(AND(X352&lt;&gt;{11,12,13})*MIN(4,MOD(X352,10))+1,"th","st","nd","rd","th")</f>
        <v>38th</v>
      </c>
      <c r="Z352" s="37">
        <v>5.516</v>
      </c>
      <c r="AA352" s="28">
        <v>0</v>
      </c>
      <c r="AB352" s="221">
        <f t="shared" si="66"/>
        <v>0</v>
      </c>
      <c r="AC352" s="29">
        <f t="shared" si="67"/>
        <v>1</v>
      </c>
      <c r="AD352" s="38" t="str">
        <f t="array" ref="AD352">AC352&amp;CHOOSE(AND(AC352&lt;&gt;{11,12,13})*MIN(4,MOD(AC352,10))+1,"th","st","nd","rd","th")</f>
        <v>1st</v>
      </c>
      <c r="AE352" s="37">
        <v>0</v>
      </c>
      <c r="AF352" s="38">
        <v>1274.135</v>
      </c>
      <c r="AG352" s="38">
        <v>1259.558</v>
      </c>
      <c r="AH352" s="38">
        <v>1277.25</v>
      </c>
      <c r="AI352" s="38">
        <v>1270.3140000000001</v>
      </c>
      <c r="AJ352" s="29">
        <f t="shared" si="68"/>
        <v>25</v>
      </c>
      <c r="AK352" s="38" t="str">
        <f t="array" ref="AK352">AJ352&amp;CHOOSE(AND(AJ352&lt;&gt;{11,12,13})*MIN(4,MOD(AJ352,10))+1,"th","st","nd","rd","th")</f>
        <v>25th</v>
      </c>
      <c r="AL352" s="38">
        <v>246.28899999999999</v>
      </c>
      <c r="AM352" s="38">
        <v>246.28899999999999</v>
      </c>
      <c r="AN352" s="38">
        <v>1516.6030000000001</v>
      </c>
      <c r="AO352" s="29">
        <f t="shared" si="69"/>
        <v>24</v>
      </c>
      <c r="AP352" s="38" t="str">
        <f t="array" ref="AP352">AO352&amp;CHOOSE(AND(AO352&lt;&gt;{11,12,13})*MIN(4,MOD(AO352,10))+1,"th","st","nd","rd","th")</f>
        <v>24th</v>
      </c>
      <c r="AQ352" s="77">
        <v>1.21</v>
      </c>
      <c r="AR352" s="36">
        <v>2168.8919999999998</v>
      </c>
      <c r="AS352" s="29">
        <f t="shared" si="70"/>
        <v>40</v>
      </c>
      <c r="AT352" s="38" t="str">
        <f t="array" ref="AT352">AS352&amp;CHOOSE(AND(AS352&lt;&gt;{11,12,13})*MIN(4,MOD(AS352,10))+1,"th","st","nd","rd","th")</f>
        <v>40th</v>
      </c>
      <c r="AU352" s="40">
        <f t="shared" si="71"/>
        <v>7.4173416328529509E-4</v>
      </c>
    </row>
    <row r="353" spans="1:47" x14ac:dyDescent="0.25">
      <c r="A353" s="7">
        <v>104437503</v>
      </c>
      <c r="B353" s="8" t="s">
        <v>631</v>
      </c>
      <c r="C353" s="8" t="s">
        <v>226</v>
      </c>
      <c r="D353" s="27">
        <v>40882</v>
      </c>
      <c r="E353" s="29">
        <f t="shared" si="60"/>
        <v>15</v>
      </c>
      <c r="F353" s="38" t="str">
        <f t="array" ref="F353">E353&amp;CHOOSE(AND(E353&lt;&gt;{11,12,13})*MIN(4,MOD(E353,10))+1,"th","st","nd","rd","th")</f>
        <v>15th</v>
      </c>
      <c r="G353" s="29">
        <v>2808</v>
      </c>
      <c r="H353" s="30">
        <v>1.2991999999999999</v>
      </c>
      <c r="I353" s="31">
        <v>0.81200000000000006</v>
      </c>
      <c r="J353" s="94">
        <f t="shared" si="61"/>
        <v>104</v>
      </c>
      <c r="K353" s="33">
        <v>66.736999999999995</v>
      </c>
      <c r="L353" s="34">
        <v>0.2404</v>
      </c>
      <c r="M353" s="29">
        <f t="shared" si="62"/>
        <v>84</v>
      </c>
      <c r="N353" s="38" t="str">
        <f t="array" ref="N353">M353&amp;CHOOSE(AND(M353&lt;&gt;{11,12,13})*MIN(4,MOD(M353,10))+1,"th","st","nd","rd","th")</f>
        <v>84th</v>
      </c>
      <c r="O353" s="34">
        <v>0.2266</v>
      </c>
      <c r="P353" s="29">
        <f t="shared" si="63"/>
        <v>71</v>
      </c>
      <c r="Q353" s="38" t="str">
        <f t="array" ref="Q353">P353&amp;CHOOSE(AND(P353&lt;&gt;{11,12,13})*MIN(4,MOD(P353,10))+1,"th","st","nd","rd","th")</f>
        <v>71st</v>
      </c>
      <c r="R353" s="35">
        <v>140.13499999999999</v>
      </c>
      <c r="S353" s="35">
        <v>66.045000000000002</v>
      </c>
      <c r="T353" s="35">
        <v>0</v>
      </c>
      <c r="U353" s="35">
        <v>206.18</v>
      </c>
      <c r="V353" s="36">
        <v>27.373999999999999</v>
      </c>
      <c r="W353" s="220">
        <f t="shared" si="64"/>
        <v>2.8175885707227701E-2</v>
      </c>
      <c r="X353" s="29">
        <f t="shared" si="65"/>
        <v>55</v>
      </c>
      <c r="Y353" s="38" t="str">
        <f t="array" ref="Y353">X353&amp;CHOOSE(AND(X353&lt;&gt;{11,12,13})*MIN(4,MOD(X353,10))+1,"th","st","nd","rd","th")</f>
        <v>55th</v>
      </c>
      <c r="Z353" s="37">
        <v>5.4749999999999996</v>
      </c>
      <c r="AA353" s="28">
        <v>1</v>
      </c>
      <c r="AB353" s="221">
        <f t="shared" si="66"/>
        <v>1.0292936986639769E-3</v>
      </c>
      <c r="AC353" s="29">
        <f t="shared" si="67"/>
        <v>23</v>
      </c>
      <c r="AD353" s="38" t="str">
        <f t="array" ref="AD353">AC353&amp;CHOOSE(AND(AC353&lt;&gt;{11,12,13})*MIN(4,MOD(AC353,10))+1,"th","st","nd","rd","th")</f>
        <v>23rd</v>
      </c>
      <c r="AE353" s="37">
        <v>0.6</v>
      </c>
      <c r="AF353" s="38">
        <v>971.54</v>
      </c>
      <c r="AG353" s="38">
        <v>1004.625</v>
      </c>
      <c r="AH353" s="38">
        <v>1017.514</v>
      </c>
      <c r="AI353" s="38">
        <v>997.89300000000003</v>
      </c>
      <c r="AJ353" s="29">
        <f t="shared" si="68"/>
        <v>15</v>
      </c>
      <c r="AK353" s="38" t="str">
        <f t="array" ref="AK353">AJ353&amp;CHOOSE(AND(AJ353&lt;&gt;{11,12,13})*MIN(4,MOD(AJ353,10))+1,"th","st","nd","rd","th")</f>
        <v>15th</v>
      </c>
      <c r="AL353" s="38">
        <v>212.255</v>
      </c>
      <c r="AM353" s="38">
        <v>278.99200000000002</v>
      </c>
      <c r="AN353" s="38">
        <v>1276.885</v>
      </c>
      <c r="AO353" s="29">
        <f t="shared" si="69"/>
        <v>16</v>
      </c>
      <c r="AP353" s="38" t="str">
        <f t="array" ref="AP353">AO353&amp;CHOOSE(AND(AO353&lt;&gt;{11,12,13})*MIN(4,MOD(AO353,10))+1,"th","st","nd","rd","th")</f>
        <v>16th</v>
      </c>
      <c r="AQ353" s="77">
        <v>1.17</v>
      </c>
      <c r="AR353" s="36">
        <v>1940.9469999999999</v>
      </c>
      <c r="AS353" s="29">
        <f t="shared" si="70"/>
        <v>33</v>
      </c>
      <c r="AT353" s="38" t="str">
        <f t="array" ref="AT353">AS353&amp;CHOOSE(AND(AS353&lt;&gt;{11,12,13})*MIN(4,MOD(AS353,10))+1,"th","st","nd","rd","th")</f>
        <v>33rd</v>
      </c>
      <c r="AU353" s="40">
        <f t="shared" si="71"/>
        <v>6.6377980048158399E-4</v>
      </c>
    </row>
    <row r="354" spans="1:47" x14ac:dyDescent="0.25">
      <c r="A354" s="7">
        <v>111444602</v>
      </c>
      <c r="B354" s="8" t="s">
        <v>404</v>
      </c>
      <c r="C354" s="8" t="s">
        <v>405</v>
      </c>
      <c r="D354" s="27">
        <v>40828</v>
      </c>
      <c r="E354" s="29">
        <f t="shared" si="60"/>
        <v>15</v>
      </c>
      <c r="F354" s="38" t="str">
        <f t="array" ref="F354">E354&amp;CHOOSE(AND(E354&lt;&gt;{11,12,13})*MIN(4,MOD(E354,10))+1,"th","st","nd","rd","th")</f>
        <v>15th</v>
      </c>
      <c r="G354" s="29">
        <v>17580</v>
      </c>
      <c r="H354" s="30">
        <v>1.3008999999999999</v>
      </c>
      <c r="I354" s="31">
        <v>0.45340000000000003</v>
      </c>
      <c r="J354" s="94">
        <f t="shared" si="61"/>
        <v>275</v>
      </c>
      <c r="K354" s="33">
        <v>0</v>
      </c>
      <c r="L354" s="34">
        <v>0.2172</v>
      </c>
      <c r="M354" s="29">
        <f t="shared" si="62"/>
        <v>78</v>
      </c>
      <c r="N354" s="38" t="str">
        <f t="array" ref="N354">M354&amp;CHOOSE(AND(M354&lt;&gt;{11,12,13})*MIN(4,MOD(M354,10))+1,"th","st","nd","rd","th")</f>
        <v>78th</v>
      </c>
      <c r="O354" s="34">
        <v>0.24579999999999999</v>
      </c>
      <c r="P354" s="29">
        <f t="shared" si="63"/>
        <v>81</v>
      </c>
      <c r="Q354" s="38" t="str">
        <f t="array" ref="Q354">P354&amp;CHOOSE(AND(P354&lt;&gt;{11,12,13})*MIN(4,MOD(P354,10))+1,"th","st","nd","rd","th")</f>
        <v>81st</v>
      </c>
      <c r="R354" s="35">
        <v>692.16300000000001</v>
      </c>
      <c r="S354" s="35">
        <v>391.65199999999999</v>
      </c>
      <c r="T354" s="35">
        <v>0</v>
      </c>
      <c r="U354" s="35">
        <v>1083.8150000000001</v>
      </c>
      <c r="V354" s="36">
        <v>175.833</v>
      </c>
      <c r="W354" s="220">
        <f t="shared" si="64"/>
        <v>3.3105716197556208E-2</v>
      </c>
      <c r="X354" s="29">
        <f t="shared" si="65"/>
        <v>69</v>
      </c>
      <c r="Y354" s="38" t="str">
        <f t="array" ref="Y354">X354&amp;CHOOSE(AND(X354&lt;&gt;{11,12,13})*MIN(4,MOD(X354,10))+1,"th","st","nd","rd","th")</f>
        <v>69th</v>
      </c>
      <c r="Z354" s="37">
        <v>35.167000000000002</v>
      </c>
      <c r="AA354" s="28">
        <v>41</v>
      </c>
      <c r="AB354" s="221">
        <f t="shared" si="66"/>
        <v>7.7194517758316398E-3</v>
      </c>
      <c r="AC354" s="29">
        <f t="shared" si="67"/>
        <v>64</v>
      </c>
      <c r="AD354" s="38" t="str">
        <f t="array" ref="AD354">AC354&amp;CHOOSE(AND(AC354&lt;&gt;{11,12,13})*MIN(4,MOD(AC354,10))+1,"th","st","nd","rd","th")</f>
        <v>64th</v>
      </c>
      <c r="AE354" s="37">
        <v>24.6</v>
      </c>
      <c r="AF354" s="38">
        <v>5311.2579999999998</v>
      </c>
      <c r="AG354" s="38">
        <v>5403.0140000000001</v>
      </c>
      <c r="AH354" s="38">
        <v>5421.4</v>
      </c>
      <c r="AI354" s="38">
        <v>5378.5569999999998</v>
      </c>
      <c r="AJ354" s="29">
        <f t="shared" si="68"/>
        <v>87</v>
      </c>
      <c r="AK354" s="38" t="str">
        <f t="array" ref="AK354">AJ354&amp;CHOOSE(AND(AJ354&lt;&gt;{11,12,13})*MIN(4,MOD(AJ354,10))+1,"th","st","nd","rd","th")</f>
        <v>87th</v>
      </c>
      <c r="AL354" s="38">
        <v>1143.5820000000001</v>
      </c>
      <c r="AM354" s="38">
        <v>1143.5820000000001</v>
      </c>
      <c r="AN354" s="38">
        <v>6522.1390000000001</v>
      </c>
      <c r="AO354" s="29">
        <f t="shared" si="69"/>
        <v>88</v>
      </c>
      <c r="AP354" s="38" t="str">
        <f t="array" ref="AP354">AO354&amp;CHOOSE(AND(AO354&lt;&gt;{11,12,13})*MIN(4,MOD(AO354,10))+1,"th","st","nd","rd","th")</f>
        <v>88th</v>
      </c>
      <c r="AQ354" s="77">
        <v>1.1299999999999999</v>
      </c>
      <c r="AR354" s="36">
        <v>9587.6550000000007</v>
      </c>
      <c r="AS354" s="29">
        <f t="shared" si="70"/>
        <v>93</v>
      </c>
      <c r="AT354" s="38" t="str">
        <f t="array" ref="AT354">AS354&amp;CHOOSE(AND(AS354&lt;&gt;{11,12,13})*MIN(4,MOD(AS354,10))+1,"th","st","nd","rd","th")</f>
        <v>93rd</v>
      </c>
      <c r="AU354" s="40">
        <f t="shared" si="71"/>
        <v>3.2788590945483117E-3</v>
      </c>
    </row>
    <row r="355" spans="1:47" x14ac:dyDescent="0.25">
      <c r="A355" s="7">
        <v>120452003</v>
      </c>
      <c r="B355" s="8" t="s">
        <v>269</v>
      </c>
      <c r="C355" s="8" t="s">
        <v>270</v>
      </c>
      <c r="D355" s="27">
        <v>58719</v>
      </c>
      <c r="E355" s="29">
        <f t="shared" si="60"/>
        <v>68</v>
      </c>
      <c r="F355" s="38" t="str">
        <f t="array" ref="F355">E355&amp;CHOOSE(AND(E355&lt;&gt;{11,12,13})*MIN(4,MOD(E355,10))+1,"th","st","nd","rd","th")</f>
        <v>68th</v>
      </c>
      <c r="G355" s="29">
        <v>15954</v>
      </c>
      <c r="H355" s="30">
        <v>0.90459999999999996</v>
      </c>
      <c r="I355" s="31">
        <v>0.16919999999999999</v>
      </c>
      <c r="J355" s="94">
        <f t="shared" si="61"/>
        <v>332</v>
      </c>
      <c r="K355" s="33">
        <v>0</v>
      </c>
      <c r="L355" s="34">
        <v>0.185</v>
      </c>
      <c r="M355" s="29">
        <f t="shared" si="62"/>
        <v>64</v>
      </c>
      <c r="N355" s="38" t="str">
        <f t="array" ref="N355">M355&amp;CHOOSE(AND(M355&lt;&gt;{11,12,13})*MIN(4,MOD(M355,10))+1,"th","st","nd","rd","th")</f>
        <v>64th</v>
      </c>
      <c r="O355" s="34">
        <v>0.21199999999999999</v>
      </c>
      <c r="P355" s="29">
        <f t="shared" si="63"/>
        <v>66</v>
      </c>
      <c r="Q355" s="38" t="str">
        <f t="array" ref="Q355">P355&amp;CHOOSE(AND(P355&lt;&gt;{11,12,13})*MIN(4,MOD(P355,10))+1,"th","st","nd","rd","th")</f>
        <v>66th</v>
      </c>
      <c r="R355" s="35">
        <v>809.06600000000003</v>
      </c>
      <c r="S355" s="35">
        <v>463.57299999999998</v>
      </c>
      <c r="T355" s="35">
        <v>0</v>
      </c>
      <c r="U355" s="35">
        <v>1272.6389999999999</v>
      </c>
      <c r="V355" s="36">
        <v>225.43100000000001</v>
      </c>
      <c r="W355" s="220">
        <f t="shared" si="64"/>
        <v>3.0928050037831577E-2</v>
      </c>
      <c r="X355" s="29">
        <f t="shared" si="65"/>
        <v>64</v>
      </c>
      <c r="Y355" s="38" t="str">
        <f t="array" ref="Y355">X355&amp;CHOOSE(AND(X355&lt;&gt;{11,12,13})*MIN(4,MOD(X355,10))+1,"th","st","nd","rd","th")</f>
        <v>64th</v>
      </c>
      <c r="Z355" s="37">
        <v>45.085999999999999</v>
      </c>
      <c r="AA355" s="28">
        <v>91</v>
      </c>
      <c r="AB355" s="221">
        <f t="shared" si="66"/>
        <v>1.2484762758638666E-2</v>
      </c>
      <c r="AC355" s="29">
        <f t="shared" si="67"/>
        <v>73</v>
      </c>
      <c r="AD355" s="38" t="str">
        <f t="array" ref="AD355">AC355&amp;CHOOSE(AND(AC355&lt;&gt;{11,12,13})*MIN(4,MOD(AC355,10))+1,"th","st","nd","rd","th")</f>
        <v>73rd</v>
      </c>
      <c r="AE355" s="37">
        <v>54.6</v>
      </c>
      <c r="AF355" s="38">
        <v>7288.8850000000002</v>
      </c>
      <c r="AG355" s="38">
        <v>7447.79</v>
      </c>
      <c r="AH355" s="38">
        <v>7618.732</v>
      </c>
      <c r="AI355" s="38">
        <v>7451.8019999999997</v>
      </c>
      <c r="AJ355" s="29">
        <f t="shared" si="68"/>
        <v>93</v>
      </c>
      <c r="AK355" s="38" t="str">
        <f t="array" ref="AK355">AJ355&amp;CHOOSE(AND(AJ355&lt;&gt;{11,12,13})*MIN(4,MOD(AJ355,10))+1,"th","st","nd","rd","th")</f>
        <v>93rd</v>
      </c>
      <c r="AL355" s="38">
        <v>1372.325</v>
      </c>
      <c r="AM355" s="38">
        <v>1372.325</v>
      </c>
      <c r="AN355" s="38">
        <v>8824.1270000000004</v>
      </c>
      <c r="AO355" s="29">
        <f t="shared" si="69"/>
        <v>94</v>
      </c>
      <c r="AP355" s="38" t="str">
        <f t="array" ref="AP355">AO355&amp;CHOOSE(AND(AO355&lt;&gt;{11,12,13})*MIN(4,MOD(AO355,10))+1,"th","st","nd","rd","th")</f>
        <v>94th</v>
      </c>
      <c r="AQ355" s="77">
        <v>1.85</v>
      </c>
      <c r="AR355" s="36">
        <v>14767.264999999999</v>
      </c>
      <c r="AS355" s="29">
        <f t="shared" si="70"/>
        <v>97</v>
      </c>
      <c r="AT355" s="38" t="str">
        <f t="array" ref="AT355">AS355&amp;CHOOSE(AND(AS355&lt;&gt;{11,12,13})*MIN(4,MOD(AS355,10))+1,"th","st","nd","rd","th")</f>
        <v>97th</v>
      </c>
      <c r="AU355" s="40">
        <f t="shared" si="71"/>
        <v>5.0502214719715059E-3</v>
      </c>
    </row>
    <row r="356" spans="1:47" x14ac:dyDescent="0.25">
      <c r="A356" s="7">
        <v>120455203</v>
      </c>
      <c r="B356" s="8" t="s">
        <v>497</v>
      </c>
      <c r="C356" s="8" t="s">
        <v>270</v>
      </c>
      <c r="D356" s="27">
        <v>60951</v>
      </c>
      <c r="E356" s="29">
        <f t="shared" si="60"/>
        <v>72</v>
      </c>
      <c r="F356" s="38" t="str">
        <f t="array" ref="F356">E356&amp;CHOOSE(AND(E356&lt;&gt;{11,12,13})*MIN(4,MOD(E356,10))+1,"th","st","nd","rd","th")</f>
        <v>72nd</v>
      </c>
      <c r="G356" s="29">
        <v>11579</v>
      </c>
      <c r="H356" s="30">
        <v>0.87139999999999995</v>
      </c>
      <c r="I356" s="31">
        <v>0.29699999999999999</v>
      </c>
      <c r="J356" s="94">
        <f t="shared" si="61"/>
        <v>314</v>
      </c>
      <c r="K356" s="33">
        <v>0</v>
      </c>
      <c r="L356" s="34">
        <v>0.1115</v>
      </c>
      <c r="M356" s="29">
        <f t="shared" si="62"/>
        <v>36</v>
      </c>
      <c r="N356" s="38" t="str">
        <f t="array" ref="N356">M356&amp;CHOOSE(AND(M356&lt;&gt;{11,12,13})*MIN(4,MOD(M356,10))+1,"th","st","nd","rd","th")</f>
        <v>36th</v>
      </c>
      <c r="O356" s="34">
        <v>0.15140000000000001</v>
      </c>
      <c r="P356" s="29">
        <f t="shared" si="63"/>
        <v>38</v>
      </c>
      <c r="Q356" s="38" t="str">
        <f t="array" ref="Q356">P356&amp;CHOOSE(AND(P356&lt;&gt;{11,12,13})*MIN(4,MOD(P356,10))+1,"th","st","nd","rd","th")</f>
        <v>38th</v>
      </c>
      <c r="R356" s="35">
        <v>340.642</v>
      </c>
      <c r="S356" s="35">
        <v>231.27</v>
      </c>
      <c r="T356" s="35">
        <v>0</v>
      </c>
      <c r="U356" s="35">
        <v>571.91200000000003</v>
      </c>
      <c r="V356" s="36">
        <v>225.369</v>
      </c>
      <c r="W356" s="220">
        <f t="shared" si="64"/>
        <v>4.4261086776821362E-2</v>
      </c>
      <c r="X356" s="29">
        <f t="shared" si="65"/>
        <v>84</v>
      </c>
      <c r="Y356" s="38" t="str">
        <f t="array" ref="Y356">X356&amp;CHOOSE(AND(X356&lt;&gt;{11,12,13})*MIN(4,MOD(X356,10))+1,"th","st","nd","rd","th")</f>
        <v>84th</v>
      </c>
      <c r="Z356" s="37">
        <v>45.073999999999998</v>
      </c>
      <c r="AA356" s="28">
        <v>83</v>
      </c>
      <c r="AB356" s="221">
        <f t="shared" si="66"/>
        <v>1.6300689990531851E-2</v>
      </c>
      <c r="AC356" s="29">
        <f t="shared" si="67"/>
        <v>79</v>
      </c>
      <c r="AD356" s="38" t="str">
        <f t="array" ref="AD356">AC356&amp;CHOOSE(AND(AC356&lt;&gt;{11,12,13})*MIN(4,MOD(AC356,10))+1,"th","st","nd","rd","th")</f>
        <v>79th</v>
      </c>
      <c r="AE356" s="37">
        <v>49.8</v>
      </c>
      <c r="AF356" s="38">
        <v>5091.8090000000002</v>
      </c>
      <c r="AG356" s="38">
        <v>5331.4679999999998</v>
      </c>
      <c r="AH356" s="38">
        <v>5489.3450000000003</v>
      </c>
      <c r="AI356" s="38">
        <v>5304.2070000000003</v>
      </c>
      <c r="AJ356" s="29">
        <f t="shared" si="68"/>
        <v>87</v>
      </c>
      <c r="AK356" s="38" t="str">
        <f t="array" ref="AK356">AJ356&amp;CHOOSE(AND(AJ356&lt;&gt;{11,12,13})*MIN(4,MOD(AJ356,10))+1,"th","st","nd","rd","th")</f>
        <v>87th</v>
      </c>
      <c r="AL356" s="38">
        <v>666.78599999999994</v>
      </c>
      <c r="AM356" s="38">
        <v>666.78599999999994</v>
      </c>
      <c r="AN356" s="38">
        <v>5970.9930000000004</v>
      </c>
      <c r="AO356" s="29">
        <f t="shared" si="69"/>
        <v>86</v>
      </c>
      <c r="AP356" s="38" t="str">
        <f t="array" ref="AP356">AO356&amp;CHOOSE(AND(AO356&lt;&gt;{11,12,13})*MIN(4,MOD(AO356,10))+1,"th","st","nd","rd","th")</f>
        <v>86th</v>
      </c>
      <c r="AQ356" s="77">
        <v>1.23</v>
      </c>
      <c r="AR356" s="36">
        <v>6399.8419999999996</v>
      </c>
      <c r="AS356" s="29">
        <f t="shared" si="70"/>
        <v>86</v>
      </c>
      <c r="AT356" s="38" t="str">
        <f t="array" ref="AT356">AS356&amp;CHOOSE(AND(AS356&lt;&gt;{11,12,13})*MIN(4,MOD(AS356,10))+1,"th","st","nd","rd","th")</f>
        <v>86th</v>
      </c>
      <c r="AU356" s="40">
        <f t="shared" si="71"/>
        <v>2.188666586915388E-3</v>
      </c>
    </row>
    <row r="357" spans="1:47" x14ac:dyDescent="0.25">
      <c r="A357" s="7">
        <v>120455403</v>
      </c>
      <c r="B357" s="8" t="s">
        <v>499</v>
      </c>
      <c r="C357" s="8" t="s">
        <v>270</v>
      </c>
      <c r="D357" s="27">
        <v>54868</v>
      </c>
      <c r="E357" s="29">
        <f t="shared" si="60"/>
        <v>60</v>
      </c>
      <c r="F357" s="38" t="str">
        <f t="array" ref="F357">E357&amp;CHOOSE(AND(E357&lt;&gt;{11,12,13})*MIN(4,MOD(E357,10))+1,"th","st","nd","rd","th")</f>
        <v>60th</v>
      </c>
      <c r="G357" s="29">
        <v>21653</v>
      </c>
      <c r="H357" s="30">
        <v>0.96809999999999996</v>
      </c>
      <c r="I357" s="31">
        <v>-6.08E-2</v>
      </c>
      <c r="J357" s="94">
        <f t="shared" si="61"/>
        <v>365</v>
      </c>
      <c r="K357" s="33">
        <v>0</v>
      </c>
      <c r="L357" s="34">
        <v>0.19500000000000001</v>
      </c>
      <c r="M357" s="29">
        <f t="shared" si="62"/>
        <v>69</v>
      </c>
      <c r="N357" s="38" t="str">
        <f t="array" ref="N357">M357&amp;CHOOSE(AND(M357&lt;&gt;{11,12,13})*MIN(4,MOD(M357,10))+1,"th","st","nd","rd","th")</f>
        <v>69th</v>
      </c>
      <c r="O357" s="34">
        <v>0.24640000000000001</v>
      </c>
      <c r="P357" s="29">
        <f t="shared" si="63"/>
        <v>81</v>
      </c>
      <c r="Q357" s="38" t="str">
        <f t="array" ref="Q357">P357&amp;CHOOSE(AND(P357&lt;&gt;{11,12,13})*MIN(4,MOD(P357,10))+1,"th","st","nd","rd","th")</f>
        <v>81st</v>
      </c>
      <c r="R357" s="35">
        <v>1152.0509999999999</v>
      </c>
      <c r="S357" s="35">
        <v>727.86</v>
      </c>
      <c r="T357" s="35">
        <v>0</v>
      </c>
      <c r="U357" s="35">
        <v>1879.9110000000001</v>
      </c>
      <c r="V357" s="36">
        <v>457.7</v>
      </c>
      <c r="W357" s="220">
        <f t="shared" si="64"/>
        <v>4.6483097194053982E-2</v>
      </c>
      <c r="X357" s="29">
        <f t="shared" si="65"/>
        <v>86</v>
      </c>
      <c r="Y357" s="38" t="str">
        <f t="array" ref="Y357">X357&amp;CHOOSE(AND(X357&lt;&gt;{11,12,13})*MIN(4,MOD(X357,10))+1,"th","st","nd","rd","th")</f>
        <v>86th</v>
      </c>
      <c r="Z357" s="37">
        <v>91.54</v>
      </c>
      <c r="AA357" s="28">
        <v>267</v>
      </c>
      <c r="AB357" s="221">
        <f t="shared" si="66"/>
        <v>2.7115986346542303E-2</v>
      </c>
      <c r="AC357" s="29">
        <f t="shared" si="67"/>
        <v>88</v>
      </c>
      <c r="AD357" s="38" t="str">
        <f t="array" ref="AD357">AC357&amp;CHOOSE(AND(AC357&lt;&gt;{11,12,13})*MIN(4,MOD(AC357,10))+1,"th","st","nd","rd","th")</f>
        <v>88th</v>
      </c>
      <c r="AE357" s="37">
        <v>160.19999999999999</v>
      </c>
      <c r="AF357" s="38">
        <v>9846.59</v>
      </c>
      <c r="AG357" s="38">
        <v>10266.548000000001</v>
      </c>
      <c r="AH357" s="38">
        <v>10614.446</v>
      </c>
      <c r="AI357" s="38">
        <v>10242.528</v>
      </c>
      <c r="AJ357" s="29">
        <f t="shared" si="68"/>
        <v>97</v>
      </c>
      <c r="AK357" s="38" t="str">
        <f t="array" ref="AK357">AJ357&amp;CHOOSE(AND(AJ357&lt;&gt;{11,12,13})*MIN(4,MOD(AJ357,10))+1,"th","st","nd","rd","th")</f>
        <v>97th</v>
      </c>
      <c r="AL357" s="38">
        <v>2131.6509999999998</v>
      </c>
      <c r="AM357" s="38">
        <v>2131.6509999999998</v>
      </c>
      <c r="AN357" s="38">
        <v>12374.179</v>
      </c>
      <c r="AO357" s="29">
        <f t="shared" si="69"/>
        <v>97</v>
      </c>
      <c r="AP357" s="38" t="str">
        <f t="array" ref="AP357">AO357&amp;CHOOSE(AND(AO357&lt;&gt;{11,12,13})*MIN(4,MOD(AO357,10))+1,"th","st","nd","rd","th")</f>
        <v>97th</v>
      </c>
      <c r="AQ357" s="77">
        <v>2.0299999999999998</v>
      </c>
      <c r="AR357" s="36">
        <v>24318.269</v>
      </c>
      <c r="AS357" s="29">
        <f t="shared" si="70"/>
        <v>97</v>
      </c>
      <c r="AT357" s="38" t="str">
        <f t="array" ref="AT357">AS357&amp;CHOOSE(AND(AS357&lt;&gt;{11,12,13})*MIN(4,MOD(AS357,10))+1,"th","st","nd","rd","th")</f>
        <v>97th</v>
      </c>
      <c r="AU357" s="40">
        <f t="shared" si="71"/>
        <v>8.3165463791012792E-3</v>
      </c>
    </row>
    <row r="358" spans="1:47" x14ac:dyDescent="0.25">
      <c r="A358" s="7">
        <v>120456003</v>
      </c>
      <c r="B358" s="8" t="s">
        <v>577</v>
      </c>
      <c r="C358" s="8" t="s">
        <v>270</v>
      </c>
      <c r="D358" s="27">
        <v>59207</v>
      </c>
      <c r="E358" s="29">
        <f t="shared" si="60"/>
        <v>68</v>
      </c>
      <c r="F358" s="38" t="str">
        <f t="array" ref="F358">E358&amp;CHOOSE(AND(E358&lt;&gt;{11,12,13})*MIN(4,MOD(E358,10))+1,"th","st","nd","rd","th")</f>
        <v>68th</v>
      </c>
      <c r="G358" s="29">
        <v>12277</v>
      </c>
      <c r="H358" s="30">
        <v>0.89710000000000001</v>
      </c>
      <c r="I358" s="31">
        <v>0.1615</v>
      </c>
      <c r="J358" s="94">
        <f t="shared" si="61"/>
        <v>334</v>
      </c>
      <c r="K358" s="33">
        <v>0</v>
      </c>
      <c r="L358" s="34">
        <v>0.17</v>
      </c>
      <c r="M358" s="29">
        <f t="shared" si="62"/>
        <v>59</v>
      </c>
      <c r="N358" s="38" t="str">
        <f t="array" ref="N358">M358&amp;CHOOSE(AND(M358&lt;&gt;{11,12,13})*MIN(4,MOD(M358,10))+1,"th","st","nd","rd","th")</f>
        <v>59th</v>
      </c>
      <c r="O358" s="34">
        <v>0.15409999999999999</v>
      </c>
      <c r="P358" s="29">
        <f t="shared" si="63"/>
        <v>40</v>
      </c>
      <c r="Q358" s="38" t="str">
        <f t="array" ref="Q358">P358&amp;CHOOSE(AND(P358&lt;&gt;{11,12,13})*MIN(4,MOD(P358,10))+1,"th","st","nd","rd","th")</f>
        <v>40th</v>
      </c>
      <c r="R358" s="35">
        <v>527.94799999999998</v>
      </c>
      <c r="S358" s="35">
        <v>239.28399999999999</v>
      </c>
      <c r="T358" s="35">
        <v>0</v>
      </c>
      <c r="U358" s="35">
        <v>767.23199999999997</v>
      </c>
      <c r="V358" s="36">
        <v>161.64099999999999</v>
      </c>
      <c r="W358" s="220">
        <f t="shared" si="64"/>
        <v>3.1229206739779084E-2</v>
      </c>
      <c r="X358" s="29">
        <f t="shared" si="65"/>
        <v>65</v>
      </c>
      <c r="Y358" s="38" t="str">
        <f t="array" ref="Y358">X358&amp;CHOOSE(AND(X358&lt;&gt;{11,12,13})*MIN(4,MOD(X358,10))+1,"th","st","nd","rd","th")</f>
        <v>65th</v>
      </c>
      <c r="Z358" s="37">
        <v>32.328000000000003</v>
      </c>
      <c r="AA358" s="28">
        <v>143</v>
      </c>
      <c r="AB358" s="221">
        <f t="shared" si="66"/>
        <v>2.7627746449158375E-2</v>
      </c>
      <c r="AC358" s="29">
        <f t="shared" si="67"/>
        <v>88</v>
      </c>
      <c r="AD358" s="38" t="str">
        <f t="array" ref="AD358">AC358&amp;CHOOSE(AND(AC358&lt;&gt;{11,12,13})*MIN(4,MOD(AC358,10))+1,"th","st","nd","rd","th")</f>
        <v>88th</v>
      </c>
      <c r="AE358" s="37">
        <v>85.8</v>
      </c>
      <c r="AF358" s="38">
        <v>5175.9560000000001</v>
      </c>
      <c r="AG358" s="38">
        <v>5299.625</v>
      </c>
      <c r="AH358" s="38">
        <v>5371.3159999999998</v>
      </c>
      <c r="AI358" s="38">
        <v>5282.299</v>
      </c>
      <c r="AJ358" s="29">
        <f t="shared" si="68"/>
        <v>87</v>
      </c>
      <c r="AK358" s="38" t="str">
        <f t="array" ref="AK358">AJ358&amp;CHOOSE(AND(AJ358&lt;&gt;{11,12,13})*MIN(4,MOD(AJ358,10))+1,"th","st","nd","rd","th")</f>
        <v>87th</v>
      </c>
      <c r="AL358" s="38">
        <v>885.36</v>
      </c>
      <c r="AM358" s="38">
        <v>885.36</v>
      </c>
      <c r="AN358" s="38">
        <v>6167.6589999999997</v>
      </c>
      <c r="AO358" s="29">
        <f t="shared" si="69"/>
        <v>87</v>
      </c>
      <c r="AP358" s="38" t="str">
        <f t="array" ref="AP358">AO358&amp;CHOOSE(AND(AO358&lt;&gt;{11,12,13})*MIN(4,MOD(AO358,10))+1,"th","st","nd","rd","th")</f>
        <v>87th</v>
      </c>
      <c r="AQ358" s="77">
        <v>1.53</v>
      </c>
      <c r="AR358" s="36">
        <v>8465.5010000000002</v>
      </c>
      <c r="AS358" s="29">
        <f t="shared" si="70"/>
        <v>92</v>
      </c>
      <c r="AT358" s="38" t="str">
        <f t="array" ref="AT358">AS358&amp;CHOOSE(AND(AS358&lt;&gt;{11,12,13})*MIN(4,MOD(AS358,10))+1,"th","st","nd","rd","th")</f>
        <v>92nd</v>
      </c>
      <c r="AU358" s="40">
        <f t="shared" si="71"/>
        <v>2.8950963445970707E-3</v>
      </c>
    </row>
    <row r="359" spans="1:47" x14ac:dyDescent="0.25">
      <c r="A359" s="7">
        <v>123460302</v>
      </c>
      <c r="B359" s="8" t="s">
        <v>93</v>
      </c>
      <c r="C359" s="8" t="s">
        <v>94</v>
      </c>
      <c r="D359" s="27">
        <v>75281</v>
      </c>
      <c r="E359" s="29">
        <f t="shared" si="60"/>
        <v>89</v>
      </c>
      <c r="F359" s="38" t="str">
        <f t="array" ref="F359">E359&amp;CHOOSE(AND(E359&lt;&gt;{11,12,13})*MIN(4,MOD(E359,10))+1,"th","st","nd","rd","th")</f>
        <v>89th</v>
      </c>
      <c r="G359" s="29">
        <v>21854</v>
      </c>
      <c r="H359" s="30">
        <v>0.7056</v>
      </c>
      <c r="I359" s="31">
        <v>-2.2353000000000001</v>
      </c>
      <c r="J359" s="94">
        <f t="shared" si="61"/>
        <v>475</v>
      </c>
      <c r="K359" s="33">
        <v>0</v>
      </c>
      <c r="L359" s="34">
        <v>7.6499999999999999E-2</v>
      </c>
      <c r="M359" s="29">
        <f t="shared" si="62"/>
        <v>23</v>
      </c>
      <c r="N359" s="38" t="str">
        <f t="array" ref="N359">M359&amp;CHOOSE(AND(M359&lt;&gt;{11,12,13})*MIN(4,MOD(M359,10))+1,"th","st","nd","rd","th")</f>
        <v>23rd</v>
      </c>
      <c r="O359" s="34">
        <v>0.1047</v>
      </c>
      <c r="P359" s="29">
        <f t="shared" si="63"/>
        <v>17</v>
      </c>
      <c r="Q359" s="38" t="str">
        <f t="array" ref="Q359">P359&amp;CHOOSE(AND(P359&lt;&gt;{11,12,13})*MIN(4,MOD(P359,10))+1,"th","st","nd","rd","th")</f>
        <v>17th</v>
      </c>
      <c r="R359" s="35">
        <v>356.13200000000001</v>
      </c>
      <c r="S359" s="35">
        <v>243.70599999999999</v>
      </c>
      <c r="T359" s="35">
        <v>0</v>
      </c>
      <c r="U359" s="35">
        <v>599.83799999999997</v>
      </c>
      <c r="V359" s="36">
        <v>88.915000000000006</v>
      </c>
      <c r="W359" s="220">
        <f t="shared" si="64"/>
        <v>1.1459787314389853E-2</v>
      </c>
      <c r="X359" s="29">
        <f t="shared" si="65"/>
        <v>11</v>
      </c>
      <c r="Y359" s="38" t="str">
        <f t="array" ref="Y359">X359&amp;CHOOSE(AND(X359&lt;&gt;{11,12,13})*MIN(4,MOD(X359,10))+1,"th","st","nd","rd","th")</f>
        <v>11th</v>
      </c>
      <c r="Z359" s="37">
        <v>17.783000000000001</v>
      </c>
      <c r="AA359" s="28">
        <v>139</v>
      </c>
      <c r="AB359" s="221">
        <f t="shared" si="66"/>
        <v>1.7914979887535171E-2</v>
      </c>
      <c r="AC359" s="29">
        <f t="shared" si="67"/>
        <v>81</v>
      </c>
      <c r="AD359" s="38" t="str">
        <f t="array" ref="AD359">AC359&amp;CHOOSE(AND(AC359&lt;&gt;{11,12,13})*MIN(4,MOD(AC359,10))+1,"th","st","nd","rd","th")</f>
        <v>81st</v>
      </c>
      <c r="AE359" s="37">
        <v>83.4</v>
      </c>
      <c r="AF359" s="38">
        <v>7758.87</v>
      </c>
      <c r="AG359" s="38">
        <v>7730.9790000000003</v>
      </c>
      <c r="AH359" s="38">
        <v>7654.9189999999999</v>
      </c>
      <c r="AI359" s="38">
        <v>7714.9229999999998</v>
      </c>
      <c r="AJ359" s="29">
        <f t="shared" si="68"/>
        <v>94</v>
      </c>
      <c r="AK359" s="38" t="str">
        <f t="array" ref="AK359">AJ359&amp;CHOOSE(AND(AJ359&lt;&gt;{11,12,13})*MIN(4,MOD(AJ359,10))+1,"th","st","nd","rd","th")</f>
        <v>94th</v>
      </c>
      <c r="AL359" s="38">
        <v>701.02099999999996</v>
      </c>
      <c r="AM359" s="38">
        <v>701.02099999999996</v>
      </c>
      <c r="AN359" s="38">
        <v>8415.9439999999995</v>
      </c>
      <c r="AO359" s="29">
        <f t="shared" si="69"/>
        <v>93</v>
      </c>
      <c r="AP359" s="38" t="str">
        <f t="array" ref="AP359">AO359&amp;CHOOSE(AND(AO359&lt;&gt;{11,12,13})*MIN(4,MOD(AO359,10))+1,"th","st","nd","rd","th")</f>
        <v>93rd</v>
      </c>
      <c r="AQ359" s="77">
        <v>0.99</v>
      </c>
      <c r="AR359" s="36">
        <v>5878.9070000000002</v>
      </c>
      <c r="AS359" s="29">
        <f t="shared" si="70"/>
        <v>84</v>
      </c>
      <c r="AT359" s="38" t="str">
        <f t="array" ref="AT359">AS359&amp;CHOOSE(AND(AS359&lt;&gt;{11,12,13})*MIN(4,MOD(AS359,10))+1,"th","st","nd","rd","th")</f>
        <v>84th</v>
      </c>
      <c r="AU359" s="40">
        <f t="shared" si="71"/>
        <v>2.0105132780595183E-3</v>
      </c>
    </row>
    <row r="360" spans="1:47" x14ac:dyDescent="0.25">
      <c r="A360" s="7">
        <v>123460504</v>
      </c>
      <c r="B360" s="8" t="s">
        <v>174</v>
      </c>
      <c r="C360" s="8" t="s">
        <v>94</v>
      </c>
      <c r="D360" s="27">
        <v>82946</v>
      </c>
      <c r="E360" s="29">
        <f t="shared" si="60"/>
        <v>93</v>
      </c>
      <c r="F360" s="38" t="str">
        <f t="array" ref="F360">E360&amp;CHOOSE(AND(E360&lt;&gt;{11,12,13})*MIN(4,MOD(E360,10))+1,"th","st","nd","rd","th")</f>
        <v>93rd</v>
      </c>
      <c r="G360" s="29">
        <v>455</v>
      </c>
      <c r="H360" s="30">
        <v>0.64039999999999997</v>
      </c>
      <c r="I360" s="31">
        <v>0.96879999999999999</v>
      </c>
      <c r="J360" s="94">
        <f t="shared" si="61"/>
        <v>2</v>
      </c>
      <c r="K360" s="33">
        <v>2.4340000000000002</v>
      </c>
      <c r="L360" s="34">
        <v>0.11169999999999999</v>
      </c>
      <c r="M360" s="29">
        <f t="shared" si="62"/>
        <v>36</v>
      </c>
      <c r="N360" s="38" t="str">
        <f t="array" ref="N360">M360&amp;CHOOSE(AND(M360&lt;&gt;{11,12,13})*MIN(4,MOD(M360,10))+1,"th","st","nd","rd","th")</f>
        <v>36th</v>
      </c>
      <c r="O360" s="34">
        <v>0.1229</v>
      </c>
      <c r="P360" s="29">
        <f t="shared" si="63"/>
        <v>25</v>
      </c>
      <c r="Q360" s="38" t="str">
        <f t="array" ref="Q360">P360&amp;CHOOSE(AND(P360&lt;&gt;{11,12,13})*MIN(4,MOD(P360,10))+1,"th","st","nd","rd","th")</f>
        <v>25th</v>
      </c>
      <c r="R360" s="35">
        <v>0.65100000000000002</v>
      </c>
      <c r="S360" s="35">
        <v>0.35799999999999998</v>
      </c>
      <c r="T360" s="35">
        <v>0</v>
      </c>
      <c r="U360" s="35">
        <v>1.0089999999999999</v>
      </c>
      <c r="V360" s="36">
        <v>0</v>
      </c>
      <c r="W360" s="220">
        <f t="shared" si="64"/>
        <v>0</v>
      </c>
      <c r="X360" s="29">
        <f t="shared" si="65"/>
        <v>1</v>
      </c>
      <c r="Y360" s="38" t="str">
        <f t="array" ref="Y360">X360&amp;CHOOSE(AND(X360&lt;&gt;{11,12,13})*MIN(4,MOD(X360,10))+1,"th","st","nd","rd","th")</f>
        <v>1st</v>
      </c>
      <c r="Z360" s="37">
        <v>0</v>
      </c>
      <c r="AA360" s="28">
        <v>0</v>
      </c>
      <c r="AB360" s="221">
        <f t="shared" si="66"/>
        <v>0</v>
      </c>
      <c r="AC360" s="29">
        <f t="shared" si="67"/>
        <v>1</v>
      </c>
      <c r="AD360" s="38" t="str">
        <f t="array" ref="AD360">AC360&amp;CHOOSE(AND(AC360&lt;&gt;{11,12,13})*MIN(4,MOD(AC360,10))+1,"th","st","nd","rd","th")</f>
        <v>1st</v>
      </c>
      <c r="AE360" s="37">
        <v>0</v>
      </c>
      <c r="AF360" s="38">
        <v>9.7119999999999997</v>
      </c>
      <c r="AG360" s="38">
        <v>11.868</v>
      </c>
      <c r="AH360" s="38">
        <v>11.718999999999999</v>
      </c>
      <c r="AI360" s="38">
        <v>11.1</v>
      </c>
      <c r="AJ360" s="29">
        <f t="shared" si="68"/>
        <v>0</v>
      </c>
      <c r="AK360" s="38" t="str">
        <f t="array" ref="AK360">AJ360&amp;CHOOSE(AND(AJ360&lt;&gt;{11,12,13})*MIN(4,MOD(AJ360,10))+1,"th","st","nd","rd","th")</f>
        <v>0th</v>
      </c>
      <c r="AL360" s="38">
        <v>1.0089999999999999</v>
      </c>
      <c r="AM360" s="38">
        <v>3.4430000000000001</v>
      </c>
      <c r="AN360" s="38">
        <v>14.542999999999999</v>
      </c>
      <c r="AO360" s="29">
        <f t="shared" si="69"/>
        <v>0</v>
      </c>
      <c r="AP360" s="38" t="str">
        <f t="array" ref="AP360">AO360&amp;CHOOSE(AND(AO360&lt;&gt;{11,12,13})*MIN(4,MOD(AO360,10))+1,"th","st","nd","rd","th")</f>
        <v>0th</v>
      </c>
      <c r="AQ360" s="77">
        <v>0.12</v>
      </c>
      <c r="AR360" s="36">
        <v>1.1180000000000001</v>
      </c>
      <c r="AS360" s="29">
        <f t="shared" si="70"/>
        <v>0</v>
      </c>
      <c r="AT360" s="38" t="str">
        <f t="array" ref="AT360">AS360&amp;CHOOSE(AND(AS360&lt;&gt;{11,12,13})*MIN(4,MOD(AS360,10))+1,"th","st","nd","rd","th")</f>
        <v>0th</v>
      </c>
      <c r="AU360" s="40">
        <f t="shared" si="71"/>
        <v>3.8234213347320203E-7</v>
      </c>
    </row>
    <row r="361" spans="1:47" x14ac:dyDescent="0.25">
      <c r="A361" s="7">
        <v>123461302</v>
      </c>
      <c r="B361" s="8" t="s">
        <v>209</v>
      </c>
      <c r="C361" s="8" t="s">
        <v>94</v>
      </c>
      <c r="D361" s="27">
        <v>75831</v>
      </c>
      <c r="E361" s="29">
        <f t="shared" si="60"/>
        <v>89</v>
      </c>
      <c r="F361" s="38" t="str">
        <f t="array" ref="F361">E361&amp;CHOOSE(AND(E361&lt;&gt;{11,12,13})*MIN(4,MOD(E361,10))+1,"th","st","nd","rd","th")</f>
        <v>89th</v>
      </c>
      <c r="G361" s="29">
        <v>14287</v>
      </c>
      <c r="H361" s="30">
        <v>0.70040000000000002</v>
      </c>
      <c r="I361" s="31">
        <v>-2.0661</v>
      </c>
      <c r="J361" s="94">
        <f t="shared" si="61"/>
        <v>470</v>
      </c>
      <c r="K361" s="33">
        <v>0</v>
      </c>
      <c r="L361" s="34">
        <v>9.1499999999999998E-2</v>
      </c>
      <c r="M361" s="29">
        <f t="shared" si="62"/>
        <v>29</v>
      </c>
      <c r="N361" s="38" t="str">
        <f t="array" ref="N361">M361&amp;CHOOSE(AND(M361&lt;&gt;{11,12,13})*MIN(4,MOD(M361,10))+1,"th","st","nd","rd","th")</f>
        <v>29th</v>
      </c>
      <c r="O361" s="34">
        <v>8.9099999999999999E-2</v>
      </c>
      <c r="P361" s="29">
        <f t="shared" si="63"/>
        <v>11</v>
      </c>
      <c r="Q361" s="38" t="str">
        <f t="array" ref="Q361">P361&amp;CHOOSE(AND(P361&lt;&gt;{11,12,13})*MIN(4,MOD(P361,10))+1,"th","st","nd","rd","th")</f>
        <v>11th</v>
      </c>
      <c r="R361" s="35">
        <v>247.87200000000001</v>
      </c>
      <c r="S361" s="35">
        <v>120.685</v>
      </c>
      <c r="T361" s="35">
        <v>0</v>
      </c>
      <c r="U361" s="35">
        <v>368.55700000000002</v>
      </c>
      <c r="V361" s="36">
        <v>60.563000000000002</v>
      </c>
      <c r="W361" s="220">
        <f t="shared" si="64"/>
        <v>1.3413830045712406E-2</v>
      </c>
      <c r="X361" s="29">
        <f t="shared" si="65"/>
        <v>14</v>
      </c>
      <c r="Y361" s="38" t="str">
        <f t="array" ref="Y361">X361&amp;CHOOSE(AND(X361&lt;&gt;{11,12,13})*MIN(4,MOD(X361,10))+1,"th","st","nd","rd","th")</f>
        <v>14th</v>
      </c>
      <c r="Z361" s="37">
        <v>12.113</v>
      </c>
      <c r="AA361" s="28">
        <v>123</v>
      </c>
      <c r="AB361" s="221">
        <f t="shared" si="66"/>
        <v>2.7242724033198915E-2</v>
      </c>
      <c r="AC361" s="29">
        <f t="shared" si="67"/>
        <v>88</v>
      </c>
      <c r="AD361" s="38" t="str">
        <f t="array" ref="AD361">AC361&amp;CHOOSE(AND(AC361&lt;&gt;{11,12,13})*MIN(4,MOD(AC361,10))+1,"th","st","nd","rd","th")</f>
        <v>88th</v>
      </c>
      <c r="AE361" s="37">
        <v>73.8</v>
      </c>
      <c r="AF361" s="38">
        <v>4514.9669999999996</v>
      </c>
      <c r="AG361" s="38">
        <v>4641.6660000000002</v>
      </c>
      <c r="AH361" s="38">
        <v>4583.0870000000004</v>
      </c>
      <c r="AI361" s="38">
        <v>4579.9070000000002</v>
      </c>
      <c r="AJ361" s="29">
        <f t="shared" si="68"/>
        <v>82</v>
      </c>
      <c r="AK361" s="38" t="str">
        <f t="array" ref="AK361">AJ361&amp;CHOOSE(AND(AJ361&lt;&gt;{11,12,13})*MIN(4,MOD(AJ361,10))+1,"th","st","nd","rd","th")</f>
        <v>82nd</v>
      </c>
      <c r="AL361" s="38">
        <v>454.47</v>
      </c>
      <c r="AM361" s="38">
        <v>454.47</v>
      </c>
      <c r="AN361" s="38">
        <v>5034.3770000000004</v>
      </c>
      <c r="AO361" s="29">
        <f t="shared" si="69"/>
        <v>81</v>
      </c>
      <c r="AP361" s="38" t="str">
        <f t="array" ref="AP361">AO361&amp;CHOOSE(AND(AO361&lt;&gt;{11,12,13})*MIN(4,MOD(AO361,10))+1,"th","st","nd","rd","th")</f>
        <v>81st</v>
      </c>
      <c r="AQ361" s="77">
        <v>0.96</v>
      </c>
      <c r="AR361" s="36">
        <v>3385.0349999999999</v>
      </c>
      <c r="AS361" s="29">
        <f t="shared" si="70"/>
        <v>65</v>
      </c>
      <c r="AT361" s="38" t="str">
        <f t="array" ref="AT361">AS361&amp;CHOOSE(AND(AS361&lt;&gt;{11,12,13})*MIN(4,MOD(AS361,10))+1,"th","st","nd","rd","th")</f>
        <v>65th</v>
      </c>
      <c r="AU361" s="40">
        <f t="shared" si="71"/>
        <v>1.157639985493256E-3</v>
      </c>
    </row>
    <row r="362" spans="1:47" x14ac:dyDescent="0.25">
      <c r="A362" s="7">
        <v>123461602</v>
      </c>
      <c r="B362" s="8" t="s">
        <v>223</v>
      </c>
      <c r="C362" s="8" t="s">
        <v>94</v>
      </c>
      <c r="D362" s="27">
        <v>87981</v>
      </c>
      <c r="E362" s="29">
        <f t="shared" si="60"/>
        <v>95</v>
      </c>
      <c r="F362" s="38" t="str">
        <f t="array" ref="F362">E362&amp;CHOOSE(AND(E362&lt;&gt;{11,12,13})*MIN(4,MOD(E362,10))+1,"th","st","nd","rd","th")</f>
        <v>95th</v>
      </c>
      <c r="G362" s="29">
        <v>17205</v>
      </c>
      <c r="H362" s="30">
        <v>0.60370000000000001</v>
      </c>
      <c r="I362" s="31">
        <v>-0.45379999999999998</v>
      </c>
      <c r="J362" s="94">
        <f t="shared" si="61"/>
        <v>402</v>
      </c>
      <c r="K362" s="33">
        <v>0</v>
      </c>
      <c r="L362" s="34">
        <v>5.3199999999999997E-2</v>
      </c>
      <c r="M362" s="29">
        <f t="shared" si="62"/>
        <v>12</v>
      </c>
      <c r="N362" s="38" t="str">
        <f t="array" ref="N362">M362&amp;CHOOSE(AND(M362&lt;&gt;{11,12,13})*MIN(4,MOD(M362,10))+1,"th","st","nd","rd","th")</f>
        <v>12th</v>
      </c>
      <c r="O362" s="34">
        <v>8.4599999999999995E-2</v>
      </c>
      <c r="P362" s="29">
        <f t="shared" si="63"/>
        <v>9</v>
      </c>
      <c r="Q362" s="38" t="str">
        <f t="array" ref="Q362">P362&amp;CHOOSE(AND(P362&lt;&gt;{11,12,13})*MIN(4,MOD(P362,10))+1,"th","st","nd","rd","th")</f>
        <v>9th</v>
      </c>
      <c r="R362" s="35">
        <v>152.98400000000001</v>
      </c>
      <c r="S362" s="35">
        <v>121.64</v>
      </c>
      <c r="T362" s="35">
        <v>0</v>
      </c>
      <c r="U362" s="35">
        <v>274.62400000000002</v>
      </c>
      <c r="V362" s="36">
        <v>10.509</v>
      </c>
      <c r="W362" s="220">
        <f t="shared" si="64"/>
        <v>2.1926905308067906E-3</v>
      </c>
      <c r="X362" s="29">
        <f t="shared" si="65"/>
        <v>1</v>
      </c>
      <c r="Y362" s="38" t="str">
        <f t="array" ref="Y362">X362&amp;CHOOSE(AND(X362&lt;&gt;{11,12,13})*MIN(4,MOD(X362,10))+1,"th","st","nd","rd","th")</f>
        <v>1st</v>
      </c>
      <c r="Z362" s="37">
        <v>2.1019999999999999</v>
      </c>
      <c r="AA362" s="28">
        <v>101</v>
      </c>
      <c r="AB362" s="221">
        <f t="shared" si="66"/>
        <v>2.1073531602577397E-2</v>
      </c>
      <c r="AC362" s="29">
        <f t="shared" si="67"/>
        <v>83</v>
      </c>
      <c r="AD362" s="38" t="str">
        <f t="array" ref="AD362">AC362&amp;CHOOSE(AND(AC362&lt;&gt;{11,12,13})*MIN(4,MOD(AC362,10))+1,"th","st","nd","rd","th")</f>
        <v>83rd</v>
      </c>
      <c r="AE362" s="37">
        <v>60.6</v>
      </c>
      <c r="AF362" s="38">
        <v>4792.7420000000002</v>
      </c>
      <c r="AG362" s="38">
        <v>4794.8670000000002</v>
      </c>
      <c r="AH362" s="38">
        <v>4743.0050000000001</v>
      </c>
      <c r="AI362" s="38">
        <v>4776.8710000000001</v>
      </c>
      <c r="AJ362" s="29">
        <f t="shared" si="68"/>
        <v>84</v>
      </c>
      <c r="AK362" s="38" t="str">
        <f t="array" ref="AK362">AJ362&amp;CHOOSE(AND(AJ362&lt;&gt;{11,12,13})*MIN(4,MOD(AJ362,10))+1,"th","st","nd","rd","th")</f>
        <v>84th</v>
      </c>
      <c r="AL362" s="38">
        <v>337.32600000000002</v>
      </c>
      <c r="AM362" s="38">
        <v>337.32600000000002</v>
      </c>
      <c r="AN362" s="38">
        <v>5114.1970000000001</v>
      </c>
      <c r="AO362" s="29">
        <f t="shared" si="69"/>
        <v>82</v>
      </c>
      <c r="AP362" s="38" t="str">
        <f t="array" ref="AP362">AO362&amp;CHOOSE(AND(AO362&lt;&gt;{11,12,13})*MIN(4,MOD(AO362,10))+1,"th","st","nd","rd","th")</f>
        <v>82nd</v>
      </c>
      <c r="AQ362" s="77">
        <v>0.74</v>
      </c>
      <c r="AR362" s="36">
        <v>2284.7060000000001</v>
      </c>
      <c r="AS362" s="29">
        <f t="shared" si="70"/>
        <v>43</v>
      </c>
      <c r="AT362" s="38" t="str">
        <f t="array" ref="AT362">AS362&amp;CHOOSE(AND(AS362&lt;&gt;{11,12,13})*MIN(4,MOD(AS362,10))+1,"th","st","nd","rd","th")</f>
        <v>43rd</v>
      </c>
      <c r="AU362" s="40">
        <f t="shared" si="71"/>
        <v>7.8134111484707105E-4</v>
      </c>
    </row>
    <row r="363" spans="1:47" x14ac:dyDescent="0.25">
      <c r="A363" s="7">
        <v>123463603</v>
      </c>
      <c r="B363" s="8" t="s">
        <v>329</v>
      </c>
      <c r="C363" s="8" t="s">
        <v>94</v>
      </c>
      <c r="D363" s="27">
        <v>80966</v>
      </c>
      <c r="E363" s="29">
        <f t="shared" si="60"/>
        <v>93</v>
      </c>
      <c r="F363" s="38" t="str">
        <f t="array" ref="F363">E363&amp;CHOOSE(AND(E363&lt;&gt;{11,12,13})*MIN(4,MOD(E363,10))+1,"th","st","nd","rd","th")</f>
        <v>93rd</v>
      </c>
      <c r="G363" s="29">
        <v>12540</v>
      </c>
      <c r="H363" s="30">
        <v>0.65600000000000003</v>
      </c>
      <c r="I363" s="31">
        <v>-0.74370000000000003</v>
      </c>
      <c r="J363" s="94">
        <f t="shared" si="61"/>
        <v>421</v>
      </c>
      <c r="K363" s="33">
        <v>0</v>
      </c>
      <c r="L363" s="34">
        <v>8.5000000000000006E-3</v>
      </c>
      <c r="M363" s="29">
        <f t="shared" si="62"/>
        <v>0</v>
      </c>
      <c r="N363" s="38" t="str">
        <f t="array" ref="N363">M363&amp;CHOOSE(AND(M363&lt;&gt;{11,12,13})*MIN(4,MOD(M363,10))+1,"th","st","nd","rd","th")</f>
        <v>0th</v>
      </c>
      <c r="O363" s="34">
        <v>0.10100000000000001</v>
      </c>
      <c r="P363" s="29">
        <f t="shared" si="63"/>
        <v>16</v>
      </c>
      <c r="Q363" s="38" t="str">
        <f t="array" ref="Q363">P363&amp;CHOOSE(AND(P363&lt;&gt;{11,12,13})*MIN(4,MOD(P363,10))+1,"th","st","nd","rd","th")</f>
        <v>16th</v>
      </c>
      <c r="R363" s="35">
        <v>23.887</v>
      </c>
      <c r="S363" s="35">
        <v>141.91800000000001</v>
      </c>
      <c r="T363" s="35">
        <v>0</v>
      </c>
      <c r="U363" s="35">
        <v>165.80500000000001</v>
      </c>
      <c r="V363" s="36">
        <v>23.151</v>
      </c>
      <c r="W363" s="220">
        <f t="shared" si="64"/>
        <v>4.9428300461552849E-3</v>
      </c>
      <c r="X363" s="29">
        <f t="shared" si="65"/>
        <v>4</v>
      </c>
      <c r="Y363" s="38" t="str">
        <f t="array" ref="Y363">X363&amp;CHOOSE(AND(X363&lt;&gt;{11,12,13})*MIN(4,MOD(X363,10))+1,"th","st","nd","rd","th")</f>
        <v>4th</v>
      </c>
      <c r="Z363" s="37">
        <v>4.63</v>
      </c>
      <c r="AA363" s="28">
        <v>64</v>
      </c>
      <c r="AB363" s="221">
        <f t="shared" si="66"/>
        <v>1.3664253075631214E-2</v>
      </c>
      <c r="AC363" s="29">
        <f t="shared" si="67"/>
        <v>76</v>
      </c>
      <c r="AD363" s="38" t="str">
        <f t="array" ref="AD363">AC363&amp;CHOOSE(AND(AC363&lt;&gt;{11,12,13})*MIN(4,MOD(AC363,10))+1,"th","st","nd","rd","th")</f>
        <v>76th</v>
      </c>
      <c r="AE363" s="37">
        <v>38.4</v>
      </c>
      <c r="AF363" s="38">
        <v>4683.7539999999999</v>
      </c>
      <c r="AG363" s="38">
        <v>4726.0240000000003</v>
      </c>
      <c r="AH363" s="38">
        <v>4797.0219999999999</v>
      </c>
      <c r="AI363" s="38">
        <v>4735.6000000000004</v>
      </c>
      <c r="AJ363" s="29">
        <f t="shared" si="68"/>
        <v>83</v>
      </c>
      <c r="AK363" s="38" t="str">
        <f t="array" ref="AK363">AJ363&amp;CHOOSE(AND(AJ363&lt;&gt;{11,12,13})*MIN(4,MOD(AJ363,10))+1,"th","st","nd","rd","th")</f>
        <v>83rd</v>
      </c>
      <c r="AL363" s="38">
        <v>208.83500000000001</v>
      </c>
      <c r="AM363" s="38">
        <v>208.83500000000001</v>
      </c>
      <c r="AN363" s="38">
        <v>4944.4350000000004</v>
      </c>
      <c r="AO363" s="29">
        <f t="shared" si="69"/>
        <v>81</v>
      </c>
      <c r="AP363" s="38" t="str">
        <f t="array" ref="AP363">AO363&amp;CHOOSE(AND(AO363&lt;&gt;{11,12,13})*MIN(4,MOD(AO363,10))+1,"th","st","nd","rd","th")</f>
        <v>81st</v>
      </c>
      <c r="AQ363" s="77">
        <v>1</v>
      </c>
      <c r="AR363" s="36">
        <v>3243.549</v>
      </c>
      <c r="AS363" s="29">
        <f t="shared" si="70"/>
        <v>63</v>
      </c>
      <c r="AT363" s="38" t="str">
        <f t="array" ref="AT363">AS363&amp;CHOOSE(AND(AS363&lt;&gt;{11,12,13})*MIN(4,MOD(AS363,10))+1,"th","st","nd","rd","th")</f>
        <v>63rd</v>
      </c>
      <c r="AU363" s="40">
        <f t="shared" si="71"/>
        <v>1.1092535283406715E-3</v>
      </c>
    </row>
    <row r="364" spans="1:47" x14ac:dyDescent="0.25">
      <c r="A364" s="7">
        <v>123463803</v>
      </c>
      <c r="B364" s="8" t="s">
        <v>347</v>
      </c>
      <c r="C364" s="8" t="s">
        <v>94</v>
      </c>
      <c r="D364" s="27">
        <v>75116</v>
      </c>
      <c r="E364" s="29">
        <f t="shared" si="60"/>
        <v>89</v>
      </c>
      <c r="F364" s="38" t="str">
        <f t="array" ref="F364">E364&amp;CHOOSE(AND(E364&lt;&gt;{11,12,13})*MIN(4,MOD(E364,10))+1,"th","st","nd","rd","th")</f>
        <v>89th</v>
      </c>
      <c r="G364" s="29">
        <v>2024</v>
      </c>
      <c r="H364" s="30">
        <v>0.70709999999999995</v>
      </c>
      <c r="I364" s="31">
        <v>-4.7704000000000004</v>
      </c>
      <c r="J364" s="94">
        <f t="shared" si="61"/>
        <v>493</v>
      </c>
      <c r="K364" s="33">
        <v>0</v>
      </c>
      <c r="L364" s="34">
        <v>3.6900000000000002E-2</v>
      </c>
      <c r="M364" s="29">
        <f t="shared" si="62"/>
        <v>6</v>
      </c>
      <c r="N364" s="38" t="str">
        <f t="array" ref="N364">M364&amp;CHOOSE(AND(M364&lt;&gt;{11,12,13})*MIN(4,MOD(M364,10))+1,"th","st","nd","rd","th")</f>
        <v>6th</v>
      </c>
      <c r="O364" s="34">
        <v>8.1100000000000005E-2</v>
      </c>
      <c r="P364" s="29">
        <f t="shared" si="63"/>
        <v>8</v>
      </c>
      <c r="Q364" s="38" t="str">
        <f t="array" ref="Q364">P364&amp;CHOOSE(AND(P364&lt;&gt;{11,12,13})*MIN(4,MOD(P364,10))+1,"th","st","nd","rd","th")</f>
        <v>8th</v>
      </c>
      <c r="R364" s="35">
        <v>13.773</v>
      </c>
      <c r="S364" s="35">
        <v>15.135</v>
      </c>
      <c r="T364" s="35">
        <v>0</v>
      </c>
      <c r="U364" s="35">
        <v>28.908000000000001</v>
      </c>
      <c r="V364" s="36">
        <v>2.794</v>
      </c>
      <c r="W364" s="220">
        <f t="shared" si="64"/>
        <v>4.4914415051633891E-3</v>
      </c>
      <c r="X364" s="29">
        <f t="shared" si="65"/>
        <v>3</v>
      </c>
      <c r="Y364" s="38" t="str">
        <f t="array" ref="Y364">X364&amp;CHOOSE(AND(X364&lt;&gt;{11,12,13})*MIN(4,MOD(X364,10))+1,"th","st","nd","rd","th")</f>
        <v>3rd</v>
      </c>
      <c r="Z364" s="37">
        <v>0.55900000000000005</v>
      </c>
      <c r="AA364" s="28">
        <v>13</v>
      </c>
      <c r="AB364" s="221">
        <f t="shared" si="66"/>
        <v>2.0897902493602027E-2</v>
      </c>
      <c r="AC364" s="29">
        <f t="shared" si="67"/>
        <v>83</v>
      </c>
      <c r="AD364" s="38" t="str">
        <f t="array" ref="AD364">AC364&amp;CHOOSE(AND(AC364&lt;&gt;{11,12,13})*MIN(4,MOD(AC364,10))+1,"th","st","nd","rd","th")</f>
        <v>83rd</v>
      </c>
      <c r="AE364" s="37">
        <v>7.8</v>
      </c>
      <c r="AF364" s="38">
        <v>622.072</v>
      </c>
      <c r="AG364" s="38">
        <v>640.50099999999998</v>
      </c>
      <c r="AH364" s="38">
        <v>625.49699999999996</v>
      </c>
      <c r="AI364" s="38">
        <v>629.35699999999997</v>
      </c>
      <c r="AJ364" s="29">
        <f t="shared" si="68"/>
        <v>4</v>
      </c>
      <c r="AK364" s="38" t="str">
        <f t="array" ref="AK364">AJ364&amp;CHOOSE(AND(AJ364&lt;&gt;{11,12,13})*MIN(4,MOD(AJ364,10))+1,"th","st","nd","rd","th")</f>
        <v>4th</v>
      </c>
      <c r="AL364" s="38">
        <v>37.267000000000003</v>
      </c>
      <c r="AM364" s="38">
        <v>37.267000000000003</v>
      </c>
      <c r="AN364" s="38">
        <v>666.62400000000002</v>
      </c>
      <c r="AO364" s="29">
        <f t="shared" si="69"/>
        <v>2</v>
      </c>
      <c r="AP364" s="38" t="str">
        <f t="array" ref="AP364">AO364&amp;CHOOSE(AND(AO364&lt;&gt;{11,12,13})*MIN(4,MOD(AO364,10))+1,"th","st","nd","rd","th")</f>
        <v>2nd</v>
      </c>
      <c r="AQ364" s="77">
        <v>0.91</v>
      </c>
      <c r="AR364" s="36">
        <v>428.947</v>
      </c>
      <c r="AS364" s="29">
        <f t="shared" si="70"/>
        <v>1</v>
      </c>
      <c r="AT364" s="38" t="str">
        <f t="array" ref="AT364">AS364&amp;CHOOSE(AND(AS364&lt;&gt;{11,12,13})*MIN(4,MOD(AS364,10))+1,"th","st","nd","rd","th")</f>
        <v>1st</v>
      </c>
      <c r="AU364" s="40">
        <f t="shared" si="71"/>
        <v>1.4669455378079569E-4</v>
      </c>
    </row>
    <row r="365" spans="1:47" x14ac:dyDescent="0.25">
      <c r="A365" s="7">
        <v>123464502</v>
      </c>
      <c r="B365" s="8" t="s">
        <v>384</v>
      </c>
      <c r="C365" s="8" t="s">
        <v>94</v>
      </c>
      <c r="D365" s="27">
        <v>111956</v>
      </c>
      <c r="E365" s="29">
        <f t="shared" si="60"/>
        <v>99</v>
      </c>
      <c r="F365" s="38" t="str">
        <f t="array" ref="F365">E365&amp;CHOOSE(AND(E365&lt;&gt;{11,12,13})*MIN(4,MOD(E365,10))+1,"th","st","nd","rd","th")</f>
        <v>99th</v>
      </c>
      <c r="G365" s="29">
        <v>23945</v>
      </c>
      <c r="H365" s="30">
        <v>0.47439999999999999</v>
      </c>
      <c r="I365" s="31">
        <v>-1.3341000000000001</v>
      </c>
      <c r="J365" s="94">
        <f t="shared" si="61"/>
        <v>444</v>
      </c>
      <c r="K365" s="33">
        <v>0</v>
      </c>
      <c r="L365" s="34">
        <v>1.01E-2</v>
      </c>
      <c r="M365" s="29">
        <f t="shared" si="62"/>
        <v>0</v>
      </c>
      <c r="N365" s="38" t="str">
        <f t="array" ref="N365">M365&amp;CHOOSE(AND(M365&lt;&gt;{11,12,13})*MIN(4,MOD(M365,10))+1,"th","st","nd","rd","th")</f>
        <v>0th</v>
      </c>
      <c r="O365" s="34">
        <v>3.3700000000000001E-2</v>
      </c>
      <c r="P365" s="29">
        <f t="shared" si="63"/>
        <v>2</v>
      </c>
      <c r="Q365" s="38" t="str">
        <f t="array" ref="Q365">P365&amp;CHOOSE(AND(P365&lt;&gt;{11,12,13})*MIN(4,MOD(P365,10))+1,"th","st","nd","rd","th")</f>
        <v>2nd</v>
      </c>
      <c r="R365" s="35">
        <v>47.752000000000002</v>
      </c>
      <c r="S365" s="35">
        <v>79.665000000000006</v>
      </c>
      <c r="T365" s="35">
        <v>0</v>
      </c>
      <c r="U365" s="35">
        <v>127.417</v>
      </c>
      <c r="V365" s="36">
        <v>29.123999999999999</v>
      </c>
      <c r="W365" s="220">
        <f t="shared" si="64"/>
        <v>3.6960131941731825E-3</v>
      </c>
      <c r="X365" s="29">
        <f t="shared" si="65"/>
        <v>2</v>
      </c>
      <c r="Y365" s="38" t="str">
        <f t="array" ref="Y365">X365&amp;CHOOSE(AND(X365&lt;&gt;{11,12,13})*MIN(4,MOD(X365,10))+1,"th","st","nd","rd","th")</f>
        <v>2nd</v>
      </c>
      <c r="Z365" s="37">
        <v>5.8250000000000002</v>
      </c>
      <c r="AA365" s="28">
        <v>163</v>
      </c>
      <c r="AB365" s="221">
        <f t="shared" si="66"/>
        <v>2.0685693951731522E-2</v>
      </c>
      <c r="AC365" s="29">
        <f t="shared" si="67"/>
        <v>82</v>
      </c>
      <c r="AD365" s="38" t="str">
        <f t="array" ref="AD365">AC365&amp;CHOOSE(AND(AC365&lt;&gt;{11,12,13})*MIN(4,MOD(AC365,10))+1,"th","st","nd","rd","th")</f>
        <v>82nd</v>
      </c>
      <c r="AE365" s="37">
        <v>97.8</v>
      </c>
      <c r="AF365" s="38">
        <v>7879.8419999999996</v>
      </c>
      <c r="AG365" s="38">
        <v>7682.7529999999997</v>
      </c>
      <c r="AH365" s="38">
        <v>7498.9930000000004</v>
      </c>
      <c r="AI365" s="38">
        <v>7687.1959999999999</v>
      </c>
      <c r="AJ365" s="29">
        <f t="shared" si="68"/>
        <v>94</v>
      </c>
      <c r="AK365" s="38" t="str">
        <f t="array" ref="AK365">AJ365&amp;CHOOSE(AND(AJ365&lt;&gt;{11,12,13})*MIN(4,MOD(AJ365,10))+1,"th","st","nd","rd","th")</f>
        <v>94th</v>
      </c>
      <c r="AL365" s="38">
        <v>231.042</v>
      </c>
      <c r="AM365" s="38">
        <v>231.042</v>
      </c>
      <c r="AN365" s="38">
        <v>7918.2380000000003</v>
      </c>
      <c r="AO365" s="29">
        <f t="shared" si="69"/>
        <v>92</v>
      </c>
      <c r="AP365" s="38" t="str">
        <f t="array" ref="AP365">AO365&amp;CHOOSE(AND(AO365&lt;&gt;{11,12,13})*MIN(4,MOD(AO365,10))+1,"th","st","nd","rd","th")</f>
        <v>92nd</v>
      </c>
      <c r="AQ365" s="77">
        <v>0.69</v>
      </c>
      <c r="AR365" s="36">
        <v>2591.924</v>
      </c>
      <c r="AS365" s="29">
        <f t="shared" si="70"/>
        <v>50</v>
      </c>
      <c r="AT365" s="38" t="str">
        <f t="array" ref="AT365">AS365&amp;CHOOSE(AND(AS365&lt;&gt;{11,12,13})*MIN(4,MOD(AS365,10))+1,"th","st","nd","rd","th")</f>
        <v>50th</v>
      </c>
      <c r="AU365" s="40">
        <f t="shared" si="71"/>
        <v>8.8640586042969195E-4</v>
      </c>
    </row>
    <row r="366" spans="1:47" x14ac:dyDescent="0.25">
      <c r="A366" s="7">
        <v>123464603</v>
      </c>
      <c r="B366" s="8" t="s">
        <v>385</v>
      </c>
      <c r="C366" s="8" t="s">
        <v>94</v>
      </c>
      <c r="D366" s="27">
        <v>105109</v>
      </c>
      <c r="E366" s="29">
        <f t="shared" si="60"/>
        <v>98</v>
      </c>
      <c r="F366" s="38" t="str">
        <f t="array" ref="F366">E366&amp;CHOOSE(AND(E366&lt;&gt;{11,12,13})*MIN(4,MOD(E366,10))+1,"th","st","nd","rd","th")</f>
        <v>98th</v>
      </c>
      <c r="G366" s="29">
        <v>4628</v>
      </c>
      <c r="H366" s="30">
        <v>0.50529999999999997</v>
      </c>
      <c r="I366" s="31">
        <v>-0.76019999999999999</v>
      </c>
      <c r="J366" s="94">
        <f t="shared" si="61"/>
        <v>423</v>
      </c>
      <c r="K366" s="33">
        <v>0</v>
      </c>
      <c r="L366" s="34">
        <v>4.8500000000000001E-2</v>
      </c>
      <c r="M366" s="29">
        <f t="shared" si="62"/>
        <v>10</v>
      </c>
      <c r="N366" s="38" t="str">
        <f t="array" ref="N366">M366&amp;CHOOSE(AND(M366&lt;&gt;{11,12,13})*MIN(4,MOD(M366,10))+1,"th","st","nd","rd","th")</f>
        <v>10th</v>
      </c>
      <c r="O366" s="34">
        <v>0.1195</v>
      </c>
      <c r="P366" s="29">
        <f t="shared" si="63"/>
        <v>23</v>
      </c>
      <c r="Q366" s="38" t="str">
        <f t="array" ref="Q366">P366&amp;CHOOSE(AND(P366&lt;&gt;{11,12,13})*MIN(4,MOD(P366,10))+1,"th","st","nd","rd","th")</f>
        <v>23rd</v>
      </c>
      <c r="R366" s="35">
        <v>63.246000000000002</v>
      </c>
      <c r="S366" s="35">
        <v>77.917000000000002</v>
      </c>
      <c r="T366" s="35">
        <v>0</v>
      </c>
      <c r="U366" s="35">
        <v>141.16300000000001</v>
      </c>
      <c r="V366" s="36">
        <v>9.4329999999999998</v>
      </c>
      <c r="W366" s="220">
        <f t="shared" si="64"/>
        <v>4.3401783278189648E-3</v>
      </c>
      <c r="X366" s="29">
        <f t="shared" si="65"/>
        <v>3</v>
      </c>
      <c r="Y366" s="38" t="str">
        <f t="array" ref="Y366">X366&amp;CHOOSE(AND(X366&lt;&gt;{11,12,13})*MIN(4,MOD(X366,10))+1,"th","st","nd","rd","th")</f>
        <v>3rd</v>
      </c>
      <c r="Z366" s="37">
        <v>1.887</v>
      </c>
      <c r="AA366" s="28">
        <v>118</v>
      </c>
      <c r="AB366" s="221">
        <f t="shared" si="66"/>
        <v>5.4292488358172145E-2</v>
      </c>
      <c r="AC366" s="29">
        <f t="shared" si="67"/>
        <v>95</v>
      </c>
      <c r="AD366" s="38" t="str">
        <f t="array" ref="AD366">AC366&amp;CHOOSE(AND(AC366&lt;&gt;{11,12,13})*MIN(4,MOD(AC366,10))+1,"th","st","nd","rd","th")</f>
        <v>95th</v>
      </c>
      <c r="AE366" s="37">
        <v>70.8</v>
      </c>
      <c r="AF366" s="38">
        <v>2173.413</v>
      </c>
      <c r="AG366" s="38">
        <v>2163.029</v>
      </c>
      <c r="AH366" s="38">
        <v>2178.1320000000001</v>
      </c>
      <c r="AI366" s="38">
        <v>2171.5250000000001</v>
      </c>
      <c r="AJ366" s="29">
        <f t="shared" si="68"/>
        <v>50</v>
      </c>
      <c r="AK366" s="38" t="str">
        <f t="array" ref="AK366">AJ366&amp;CHOOSE(AND(AJ366&lt;&gt;{11,12,13})*MIN(4,MOD(AJ366,10))+1,"th","st","nd","rd","th")</f>
        <v>50th</v>
      </c>
      <c r="AL366" s="38">
        <v>213.85</v>
      </c>
      <c r="AM366" s="38">
        <v>213.85</v>
      </c>
      <c r="AN366" s="38">
        <v>2385.375</v>
      </c>
      <c r="AO366" s="29">
        <f t="shared" si="69"/>
        <v>47</v>
      </c>
      <c r="AP366" s="38" t="str">
        <f t="array" ref="AP366">AO366&amp;CHOOSE(AND(AO366&lt;&gt;{11,12,13})*MIN(4,MOD(AO366,10))+1,"th","st","nd","rd","th")</f>
        <v>47th</v>
      </c>
      <c r="AQ366" s="77">
        <v>1.06</v>
      </c>
      <c r="AR366" s="36">
        <v>1277.6500000000001</v>
      </c>
      <c r="AS366" s="29">
        <f t="shared" si="70"/>
        <v>12</v>
      </c>
      <c r="AT366" s="38" t="str">
        <f t="array" ref="AT366">AS366&amp;CHOOSE(AND(AS366&lt;&gt;{11,12,13})*MIN(4,MOD(AS366,10))+1,"th","st","nd","rd","th")</f>
        <v>12th</v>
      </c>
      <c r="AU366" s="40">
        <f t="shared" si="71"/>
        <v>4.3694045333813643E-4</v>
      </c>
    </row>
    <row r="367" spans="1:47" x14ac:dyDescent="0.25">
      <c r="A367" s="7">
        <v>123465303</v>
      </c>
      <c r="B367" s="8" t="s">
        <v>397</v>
      </c>
      <c r="C367" s="8" t="s">
        <v>94</v>
      </c>
      <c r="D367" s="27">
        <v>99910</v>
      </c>
      <c r="E367" s="29">
        <f t="shared" si="60"/>
        <v>97</v>
      </c>
      <c r="F367" s="38" t="str">
        <f t="array" ref="F367">E367&amp;CHOOSE(AND(E367&lt;&gt;{11,12,13})*MIN(4,MOD(E367,10))+1,"th","st","nd","rd","th")</f>
        <v>97th</v>
      </c>
      <c r="G367" s="29">
        <v>12345</v>
      </c>
      <c r="H367" s="30">
        <v>0.53159999999999996</v>
      </c>
      <c r="I367" s="31">
        <v>-0.255</v>
      </c>
      <c r="J367" s="94">
        <f t="shared" si="61"/>
        <v>385</v>
      </c>
      <c r="K367" s="33">
        <v>0</v>
      </c>
      <c r="L367" s="34">
        <v>6.3399999999999998E-2</v>
      </c>
      <c r="M367" s="29">
        <f t="shared" si="62"/>
        <v>18</v>
      </c>
      <c r="N367" s="38" t="str">
        <f t="array" ref="N367">M367&amp;CHOOSE(AND(M367&lt;&gt;{11,12,13})*MIN(4,MOD(M367,10))+1,"th","st","nd","rd","th")</f>
        <v>18th</v>
      </c>
      <c r="O367" s="34">
        <v>2.93E-2</v>
      </c>
      <c r="P367" s="29">
        <f t="shared" si="63"/>
        <v>1</v>
      </c>
      <c r="Q367" s="38" t="str">
        <f t="array" ref="Q367">P367&amp;CHOOSE(AND(P367&lt;&gt;{11,12,13})*MIN(4,MOD(P367,10))+1,"th","st","nd","rd","th")</f>
        <v>1st</v>
      </c>
      <c r="R367" s="35">
        <v>185.43299999999999</v>
      </c>
      <c r="S367" s="35">
        <v>42.847999999999999</v>
      </c>
      <c r="T367" s="35">
        <v>0</v>
      </c>
      <c r="U367" s="35">
        <v>228.28100000000001</v>
      </c>
      <c r="V367" s="36">
        <v>60.896999999999998</v>
      </c>
      <c r="W367" s="220">
        <f t="shared" si="64"/>
        <v>1.2492527705442456E-2</v>
      </c>
      <c r="X367" s="29">
        <f t="shared" si="65"/>
        <v>13</v>
      </c>
      <c r="Y367" s="38" t="str">
        <f t="array" ref="Y367">X367&amp;CHOOSE(AND(X367&lt;&gt;{11,12,13})*MIN(4,MOD(X367,10))+1,"th","st","nd","rd","th")</f>
        <v>13th</v>
      </c>
      <c r="Z367" s="37">
        <v>12.179</v>
      </c>
      <c r="AA367" s="28">
        <v>144</v>
      </c>
      <c r="AB367" s="221">
        <f t="shared" si="66"/>
        <v>2.9540436960502386E-2</v>
      </c>
      <c r="AC367" s="29">
        <f t="shared" si="67"/>
        <v>89</v>
      </c>
      <c r="AD367" s="38" t="str">
        <f t="array" ref="AD367">AC367&amp;CHOOSE(AND(AC367&lt;&gt;{11,12,13})*MIN(4,MOD(AC367,10))+1,"th","st","nd","rd","th")</f>
        <v>89th</v>
      </c>
      <c r="AE367" s="37">
        <v>86.4</v>
      </c>
      <c r="AF367" s="38">
        <v>4874.674</v>
      </c>
      <c r="AG367" s="38">
        <v>4952.7340000000004</v>
      </c>
      <c r="AH367" s="38">
        <v>5028.8710000000001</v>
      </c>
      <c r="AI367" s="38">
        <v>4952.0929999999998</v>
      </c>
      <c r="AJ367" s="29">
        <f t="shared" si="68"/>
        <v>85</v>
      </c>
      <c r="AK367" s="38" t="str">
        <f t="array" ref="AK367">AJ367&amp;CHOOSE(AND(AJ367&lt;&gt;{11,12,13})*MIN(4,MOD(AJ367,10))+1,"th","st","nd","rd","th")</f>
        <v>85th</v>
      </c>
      <c r="AL367" s="38">
        <v>326.86</v>
      </c>
      <c r="AM367" s="38">
        <v>326.86</v>
      </c>
      <c r="AN367" s="38">
        <v>5278.9530000000004</v>
      </c>
      <c r="AO367" s="29">
        <f t="shared" si="69"/>
        <v>83</v>
      </c>
      <c r="AP367" s="38" t="str">
        <f t="array" ref="AP367">AO367&amp;CHOOSE(AND(AO367&lt;&gt;{11,12,13})*MIN(4,MOD(AO367,10))+1,"th","st","nd","rd","th")</f>
        <v>83rd</v>
      </c>
      <c r="AQ367" s="77">
        <v>0.86</v>
      </c>
      <c r="AR367" s="36">
        <v>2413.4110000000001</v>
      </c>
      <c r="AS367" s="29">
        <f t="shared" si="70"/>
        <v>47</v>
      </c>
      <c r="AT367" s="38" t="str">
        <f t="array" ref="AT367">AS367&amp;CHOOSE(AND(AS367&lt;&gt;{11,12,13})*MIN(4,MOD(AS367,10))+1,"th","st","nd","rd","th")</f>
        <v>47th</v>
      </c>
      <c r="AU367" s="40">
        <f t="shared" si="71"/>
        <v>8.2535662852208753E-4</v>
      </c>
    </row>
    <row r="368" spans="1:47" x14ac:dyDescent="0.25">
      <c r="A368" s="7">
        <v>123465602</v>
      </c>
      <c r="B368" s="8" t="s">
        <v>437</v>
      </c>
      <c r="C368" s="8" t="s">
        <v>94</v>
      </c>
      <c r="D368" s="27">
        <v>55741</v>
      </c>
      <c r="E368" s="29">
        <f t="shared" si="60"/>
        <v>62</v>
      </c>
      <c r="F368" s="38" t="str">
        <f t="array" ref="F368">E368&amp;CHOOSE(AND(E368&lt;&gt;{11,12,13})*MIN(4,MOD(E368,10))+1,"th","st","nd","rd","th")</f>
        <v>62nd</v>
      </c>
      <c r="G368" s="29">
        <v>25925</v>
      </c>
      <c r="H368" s="30">
        <v>0.95289999999999997</v>
      </c>
      <c r="I368" s="31">
        <v>-2.1749999999999998</v>
      </c>
      <c r="J368" s="94">
        <f t="shared" si="61"/>
        <v>473</v>
      </c>
      <c r="K368" s="33">
        <v>0</v>
      </c>
      <c r="L368" s="34">
        <v>0.23960000000000001</v>
      </c>
      <c r="M368" s="29">
        <f t="shared" si="62"/>
        <v>84</v>
      </c>
      <c r="N368" s="38" t="str">
        <f t="array" ref="N368">M368&amp;CHOOSE(AND(M368&lt;&gt;{11,12,13})*MIN(4,MOD(M368,10))+1,"th","st","nd","rd","th")</f>
        <v>84th</v>
      </c>
      <c r="O368" s="34">
        <v>0.2293</v>
      </c>
      <c r="P368" s="29">
        <f t="shared" si="63"/>
        <v>73</v>
      </c>
      <c r="Q368" s="38" t="str">
        <f t="array" ref="Q368">P368&amp;CHOOSE(AND(P368&lt;&gt;{11,12,13})*MIN(4,MOD(P368,10))+1,"th","st","nd","rd","th")</f>
        <v>73rd</v>
      </c>
      <c r="R368" s="35">
        <v>1084.5609999999999</v>
      </c>
      <c r="S368" s="35">
        <v>518.96900000000005</v>
      </c>
      <c r="T368" s="35">
        <v>0</v>
      </c>
      <c r="U368" s="35">
        <v>1603.53</v>
      </c>
      <c r="V368" s="36">
        <v>477.976</v>
      </c>
      <c r="W368" s="220">
        <f t="shared" si="64"/>
        <v>6.3356372970390012E-2</v>
      </c>
      <c r="X368" s="29">
        <f t="shared" si="65"/>
        <v>93</v>
      </c>
      <c r="Y368" s="38" t="str">
        <f t="array" ref="Y368">X368&amp;CHOOSE(AND(X368&lt;&gt;{11,12,13})*MIN(4,MOD(X368,10))+1,"th","st","nd","rd","th")</f>
        <v>93rd</v>
      </c>
      <c r="Z368" s="37">
        <v>95.594999999999999</v>
      </c>
      <c r="AA368" s="28">
        <v>883</v>
      </c>
      <c r="AB368" s="221">
        <f t="shared" si="66"/>
        <v>0.11704285849677469</v>
      </c>
      <c r="AC368" s="29">
        <f t="shared" si="67"/>
        <v>99</v>
      </c>
      <c r="AD368" s="38" t="str">
        <f t="array" ref="AD368">AC368&amp;CHOOSE(AND(AC368&lt;&gt;{11,12,13})*MIN(4,MOD(AC368,10))+1,"th","st","nd","rd","th")</f>
        <v>99th</v>
      </c>
      <c r="AE368" s="37">
        <v>529.79999999999995</v>
      </c>
      <c r="AF368" s="38">
        <v>7544.2449999999999</v>
      </c>
      <c r="AG368" s="38">
        <v>7660.9129999999996</v>
      </c>
      <c r="AH368" s="38">
        <v>7548.4620000000004</v>
      </c>
      <c r="AI368" s="38">
        <v>7584.54</v>
      </c>
      <c r="AJ368" s="29">
        <f t="shared" si="68"/>
        <v>93</v>
      </c>
      <c r="AK368" s="38" t="str">
        <f t="array" ref="AK368">AJ368&amp;CHOOSE(AND(AJ368&lt;&gt;{11,12,13})*MIN(4,MOD(AJ368,10))+1,"th","st","nd","rd","th")</f>
        <v>93rd</v>
      </c>
      <c r="AL368" s="38">
        <v>2228.9250000000002</v>
      </c>
      <c r="AM368" s="38">
        <v>2228.9250000000002</v>
      </c>
      <c r="AN368" s="38">
        <v>9813.4650000000001</v>
      </c>
      <c r="AO368" s="29">
        <f t="shared" si="69"/>
        <v>95</v>
      </c>
      <c r="AP368" s="38" t="str">
        <f t="array" ref="AP368">AO368&amp;CHOOSE(AND(AO368&lt;&gt;{11,12,13})*MIN(4,MOD(AO368,10))+1,"th","st","nd","rd","th")</f>
        <v>95th</v>
      </c>
      <c r="AQ368" s="77">
        <v>1.17</v>
      </c>
      <c r="AR368" s="36">
        <v>10940.963</v>
      </c>
      <c r="AS368" s="29">
        <f t="shared" si="70"/>
        <v>94</v>
      </c>
      <c r="AT368" s="38" t="str">
        <f t="array" ref="AT368">AS368&amp;CHOOSE(AND(AS368&lt;&gt;{11,12,13})*MIN(4,MOD(AS368,10))+1,"th","st","nd","rd","th")</f>
        <v>94th</v>
      </c>
      <c r="AU368" s="40">
        <f t="shared" si="71"/>
        <v>3.7416736455021149E-3</v>
      </c>
    </row>
    <row r="369" spans="1:47" x14ac:dyDescent="0.25">
      <c r="A369" s="7">
        <v>123465702</v>
      </c>
      <c r="B369" s="8" t="s">
        <v>442</v>
      </c>
      <c r="C369" s="8" t="s">
        <v>94</v>
      </c>
      <c r="D369" s="27">
        <v>79023</v>
      </c>
      <c r="E369" s="29">
        <f t="shared" si="60"/>
        <v>91</v>
      </c>
      <c r="F369" s="38" t="str">
        <f t="array" ref="F369">E369&amp;CHOOSE(AND(E369&lt;&gt;{11,12,13})*MIN(4,MOD(E369,10))+1,"th","st","nd","rd","th")</f>
        <v>91st</v>
      </c>
      <c r="G369" s="29">
        <v>38751</v>
      </c>
      <c r="H369" s="30">
        <v>0.67210000000000003</v>
      </c>
      <c r="I369" s="31">
        <v>-1.6146</v>
      </c>
      <c r="J369" s="94">
        <f t="shared" si="61"/>
        <v>460</v>
      </c>
      <c r="K369" s="33">
        <v>0</v>
      </c>
      <c r="L369" s="34">
        <v>5.4300000000000001E-2</v>
      </c>
      <c r="M369" s="29">
        <f t="shared" si="62"/>
        <v>13</v>
      </c>
      <c r="N369" s="38" t="str">
        <f t="array" ref="N369">M369&amp;CHOOSE(AND(M369&lt;&gt;{11,12,13})*MIN(4,MOD(M369,10))+1,"th","st","nd","rd","th")</f>
        <v>13th</v>
      </c>
      <c r="O369" s="34">
        <v>0.11070000000000001</v>
      </c>
      <c r="P369" s="29">
        <f t="shared" si="63"/>
        <v>20</v>
      </c>
      <c r="Q369" s="38" t="str">
        <f t="array" ref="Q369">P369&amp;CHOOSE(AND(P369&lt;&gt;{11,12,13})*MIN(4,MOD(P369,10))+1,"th","st","nd","rd","th")</f>
        <v>20th</v>
      </c>
      <c r="R369" s="35">
        <v>406.738</v>
      </c>
      <c r="S369" s="35">
        <v>414.60300000000001</v>
      </c>
      <c r="T369" s="35">
        <v>0</v>
      </c>
      <c r="U369" s="35">
        <v>821.34100000000001</v>
      </c>
      <c r="V369" s="36">
        <v>114.779</v>
      </c>
      <c r="W369" s="220">
        <f t="shared" si="64"/>
        <v>9.1938711797502383E-3</v>
      </c>
      <c r="X369" s="29">
        <f t="shared" si="65"/>
        <v>7</v>
      </c>
      <c r="Y369" s="38" t="str">
        <f t="array" ref="Y369">X369&amp;CHOOSE(AND(X369&lt;&gt;{11,12,13})*MIN(4,MOD(X369,10))+1,"th","st","nd","rd","th")</f>
        <v>7th</v>
      </c>
      <c r="Z369" s="37">
        <v>22.956</v>
      </c>
      <c r="AA369" s="28">
        <v>467</v>
      </c>
      <c r="AB369" s="221">
        <f t="shared" si="66"/>
        <v>3.7406998152478776E-2</v>
      </c>
      <c r="AC369" s="29">
        <f t="shared" si="67"/>
        <v>93</v>
      </c>
      <c r="AD369" s="38" t="str">
        <f t="array" ref="AD369">AC369&amp;CHOOSE(AND(AC369&lt;&gt;{11,12,13})*MIN(4,MOD(AC369,10))+1,"th","st","nd","rd","th")</f>
        <v>93rd</v>
      </c>
      <c r="AE369" s="37">
        <v>280.2</v>
      </c>
      <c r="AF369" s="38">
        <v>12484.295</v>
      </c>
      <c r="AG369" s="38">
        <v>12437.004999999999</v>
      </c>
      <c r="AH369" s="38">
        <v>12350.458000000001</v>
      </c>
      <c r="AI369" s="38">
        <v>12423.919</v>
      </c>
      <c r="AJ369" s="29">
        <f t="shared" si="68"/>
        <v>98</v>
      </c>
      <c r="AK369" s="38" t="str">
        <f t="array" ref="AK369">AJ369&amp;CHOOSE(AND(AJ369&lt;&gt;{11,12,13})*MIN(4,MOD(AJ369,10))+1,"th","st","nd","rd","th")</f>
        <v>98th</v>
      </c>
      <c r="AL369" s="38">
        <v>1124.4970000000001</v>
      </c>
      <c r="AM369" s="38">
        <v>1124.4970000000001</v>
      </c>
      <c r="AN369" s="38">
        <v>13548.415999999999</v>
      </c>
      <c r="AO369" s="29">
        <f t="shared" si="69"/>
        <v>98</v>
      </c>
      <c r="AP369" s="38" t="str">
        <f t="array" ref="AP369">AO369&amp;CHOOSE(AND(AO369&lt;&gt;{11,12,13})*MIN(4,MOD(AO369,10))+1,"th","st","nd","rd","th")</f>
        <v>98th</v>
      </c>
      <c r="AQ369" s="77">
        <v>0.89</v>
      </c>
      <c r="AR369" s="36">
        <v>8104.2420000000002</v>
      </c>
      <c r="AS369" s="29">
        <f t="shared" si="70"/>
        <v>92</v>
      </c>
      <c r="AT369" s="38" t="str">
        <f t="array" ref="AT369">AS369&amp;CHOOSE(AND(AS369&lt;&gt;{11,12,13})*MIN(4,MOD(AS369,10))+1,"th","st","nd","rd","th")</f>
        <v>92nd</v>
      </c>
      <c r="AU369" s="40">
        <f t="shared" si="71"/>
        <v>2.7715502472836578E-3</v>
      </c>
    </row>
    <row r="370" spans="1:47" x14ac:dyDescent="0.25">
      <c r="A370" s="7">
        <v>123466103</v>
      </c>
      <c r="B370" s="8" t="s">
        <v>487</v>
      </c>
      <c r="C370" s="8" t="s">
        <v>94</v>
      </c>
      <c r="D370" s="27">
        <v>92688</v>
      </c>
      <c r="E370" s="29">
        <f t="shared" si="60"/>
        <v>96</v>
      </c>
      <c r="F370" s="38" t="str">
        <f t="array" ref="F370">E370&amp;CHOOSE(AND(E370&lt;&gt;{11,12,13})*MIN(4,MOD(E370,10))+1,"th","st","nd","rd","th")</f>
        <v>96th</v>
      </c>
      <c r="G370" s="29">
        <v>12401</v>
      </c>
      <c r="H370" s="30">
        <v>0.57310000000000005</v>
      </c>
      <c r="I370" s="31">
        <v>-0.47339999999999999</v>
      </c>
      <c r="J370" s="94">
        <f t="shared" si="61"/>
        <v>405</v>
      </c>
      <c r="K370" s="33">
        <v>0</v>
      </c>
      <c r="L370" s="34">
        <v>6.9000000000000006E-2</v>
      </c>
      <c r="M370" s="29">
        <f t="shared" si="62"/>
        <v>20</v>
      </c>
      <c r="N370" s="38" t="str">
        <f t="array" ref="N370">M370&amp;CHOOSE(AND(M370&lt;&gt;{11,12,13})*MIN(4,MOD(M370,10))+1,"th","st","nd","rd","th")</f>
        <v>20th</v>
      </c>
      <c r="O370" s="34">
        <v>7.7799999999999994E-2</v>
      </c>
      <c r="P370" s="29">
        <f t="shared" si="63"/>
        <v>8</v>
      </c>
      <c r="Q370" s="38" t="str">
        <f t="array" ref="Q370">P370&amp;CHOOSE(AND(P370&lt;&gt;{11,12,13})*MIN(4,MOD(P370,10))+1,"th","st","nd","rd","th")</f>
        <v>8th</v>
      </c>
      <c r="R370" s="35">
        <v>233.851</v>
      </c>
      <c r="S370" s="35">
        <v>131.83799999999999</v>
      </c>
      <c r="T370" s="35">
        <v>0</v>
      </c>
      <c r="U370" s="35">
        <v>365.68900000000002</v>
      </c>
      <c r="V370" s="36">
        <v>66.569999999999993</v>
      </c>
      <c r="W370" s="220">
        <f t="shared" si="64"/>
        <v>1.1785256585589696E-2</v>
      </c>
      <c r="X370" s="29">
        <f t="shared" si="65"/>
        <v>12</v>
      </c>
      <c r="Y370" s="38" t="str">
        <f t="array" ref="Y370">X370&amp;CHOOSE(AND(X370&lt;&gt;{11,12,13})*MIN(4,MOD(X370,10))+1,"th","st","nd","rd","th")</f>
        <v>12th</v>
      </c>
      <c r="Z370" s="37">
        <v>13.314</v>
      </c>
      <c r="AA370" s="28">
        <v>29</v>
      </c>
      <c r="AB370" s="221">
        <f t="shared" si="66"/>
        <v>5.1340309596229709E-3</v>
      </c>
      <c r="AC370" s="29">
        <f t="shared" si="67"/>
        <v>54</v>
      </c>
      <c r="AD370" s="38" t="str">
        <f t="array" ref="AD370">AC370&amp;CHOOSE(AND(AC370&lt;&gt;{11,12,13})*MIN(4,MOD(AC370,10))+1,"th","st","nd","rd","th")</f>
        <v>54th</v>
      </c>
      <c r="AE370" s="37">
        <v>17.399999999999999</v>
      </c>
      <c r="AF370" s="38">
        <v>5648.5829999999996</v>
      </c>
      <c r="AG370" s="38">
        <v>5746.1040000000003</v>
      </c>
      <c r="AH370" s="38">
        <v>5841.4589999999998</v>
      </c>
      <c r="AI370" s="38">
        <v>5745.3819999999996</v>
      </c>
      <c r="AJ370" s="29">
        <f t="shared" si="68"/>
        <v>89</v>
      </c>
      <c r="AK370" s="38" t="str">
        <f t="array" ref="AK370">AJ370&amp;CHOOSE(AND(AJ370&lt;&gt;{11,12,13})*MIN(4,MOD(AJ370,10))+1,"th","st","nd","rd","th")</f>
        <v>89th</v>
      </c>
      <c r="AL370" s="38">
        <v>396.40300000000002</v>
      </c>
      <c r="AM370" s="38">
        <v>396.40300000000002</v>
      </c>
      <c r="AN370" s="38">
        <v>6141.7849999999999</v>
      </c>
      <c r="AO370" s="29">
        <f t="shared" si="69"/>
        <v>86</v>
      </c>
      <c r="AP370" s="38" t="str">
        <f t="array" ref="AP370">AO370&amp;CHOOSE(AND(AO370&lt;&gt;{11,12,13})*MIN(4,MOD(AO370,10))+1,"th","st","nd","rd","th")</f>
        <v>86th</v>
      </c>
      <c r="AQ370" s="77">
        <v>1.08</v>
      </c>
      <c r="AR370" s="36">
        <v>3801.4459999999999</v>
      </c>
      <c r="AS370" s="29">
        <f t="shared" si="70"/>
        <v>70</v>
      </c>
      <c r="AT370" s="38" t="str">
        <f t="array" ref="AT370">AS370&amp;CHOOSE(AND(AS370&lt;&gt;{11,12,13})*MIN(4,MOD(AS370,10))+1,"th","st","nd","rd","th")</f>
        <v>70th</v>
      </c>
      <c r="AU370" s="40">
        <f t="shared" si="71"/>
        <v>1.3000473827577547E-3</v>
      </c>
    </row>
    <row r="371" spans="1:47" x14ac:dyDescent="0.25">
      <c r="A371" s="7">
        <v>123466303</v>
      </c>
      <c r="B371" s="8" t="s">
        <v>502</v>
      </c>
      <c r="C371" s="8" t="s">
        <v>94</v>
      </c>
      <c r="D371" s="27">
        <v>73177</v>
      </c>
      <c r="E371" s="29">
        <f t="shared" si="60"/>
        <v>88</v>
      </c>
      <c r="F371" s="38" t="str">
        <f t="array" ref="F371">E371&amp;CHOOSE(AND(E371&lt;&gt;{11,12,13})*MIN(4,MOD(E371,10))+1,"th","st","nd","rd","th")</f>
        <v>88th</v>
      </c>
      <c r="G371" s="29">
        <v>7825</v>
      </c>
      <c r="H371" s="30">
        <v>0.7258</v>
      </c>
      <c r="I371" s="31">
        <v>-0.43080000000000002</v>
      </c>
      <c r="J371" s="94">
        <f t="shared" si="61"/>
        <v>400</v>
      </c>
      <c r="K371" s="33">
        <v>0</v>
      </c>
      <c r="L371" s="34">
        <v>0.1071</v>
      </c>
      <c r="M371" s="29">
        <f t="shared" si="62"/>
        <v>34</v>
      </c>
      <c r="N371" s="38" t="str">
        <f t="array" ref="N371">M371&amp;CHOOSE(AND(M371&lt;&gt;{11,12,13})*MIN(4,MOD(M371,10))+1,"th","st","nd","rd","th")</f>
        <v>34th</v>
      </c>
      <c r="O371" s="34">
        <v>0.11210000000000001</v>
      </c>
      <c r="P371" s="29">
        <f t="shared" si="63"/>
        <v>21</v>
      </c>
      <c r="Q371" s="38" t="str">
        <f t="array" ref="Q371">P371&amp;CHOOSE(AND(P371&lt;&gt;{11,12,13})*MIN(4,MOD(P371,10))+1,"th","st","nd","rd","th")</f>
        <v>21st</v>
      </c>
      <c r="R371" s="35">
        <v>216.40600000000001</v>
      </c>
      <c r="S371" s="35">
        <v>113.254</v>
      </c>
      <c r="T371" s="35">
        <v>0</v>
      </c>
      <c r="U371" s="35">
        <v>329.66</v>
      </c>
      <c r="V371" s="36">
        <v>119.349</v>
      </c>
      <c r="W371" s="220">
        <f t="shared" si="64"/>
        <v>3.543975206515862E-2</v>
      </c>
      <c r="X371" s="29">
        <f t="shared" si="65"/>
        <v>75</v>
      </c>
      <c r="Y371" s="38" t="str">
        <f t="array" ref="Y371">X371&amp;CHOOSE(AND(X371&lt;&gt;{11,12,13})*MIN(4,MOD(X371,10))+1,"th","st","nd","rd","th")</f>
        <v>75th</v>
      </c>
      <c r="Z371" s="37">
        <v>23.87</v>
      </c>
      <c r="AA371" s="28">
        <v>30</v>
      </c>
      <c r="AB371" s="221">
        <f t="shared" si="66"/>
        <v>8.9082653558451141E-3</v>
      </c>
      <c r="AC371" s="29">
        <f t="shared" si="67"/>
        <v>67</v>
      </c>
      <c r="AD371" s="38" t="str">
        <f t="array" ref="AD371">AC371&amp;CHOOSE(AND(AC371&lt;&gt;{11,12,13})*MIN(4,MOD(AC371,10))+1,"th","st","nd","rd","th")</f>
        <v>67th</v>
      </c>
      <c r="AE371" s="37">
        <v>18</v>
      </c>
      <c r="AF371" s="38">
        <v>3367.6590000000001</v>
      </c>
      <c r="AG371" s="38">
        <v>3327.4009999999998</v>
      </c>
      <c r="AH371" s="38">
        <v>3327.5169999999998</v>
      </c>
      <c r="AI371" s="38">
        <v>3340.8589999999999</v>
      </c>
      <c r="AJ371" s="29">
        <f t="shared" si="68"/>
        <v>70</v>
      </c>
      <c r="AK371" s="38" t="str">
        <f t="array" ref="AK371">AJ371&amp;CHOOSE(AND(AJ371&lt;&gt;{11,12,13})*MIN(4,MOD(AJ371,10))+1,"th","st","nd","rd","th")</f>
        <v>70th</v>
      </c>
      <c r="AL371" s="38">
        <v>371.53</v>
      </c>
      <c r="AM371" s="38">
        <v>371.53</v>
      </c>
      <c r="AN371" s="38">
        <v>3712.3890000000001</v>
      </c>
      <c r="AO371" s="29">
        <f t="shared" si="69"/>
        <v>69</v>
      </c>
      <c r="AP371" s="38" t="str">
        <f t="array" ref="AP371">AO371&amp;CHOOSE(AND(AO371&lt;&gt;{11,12,13})*MIN(4,MOD(AO371,10))+1,"th","st","nd","rd","th")</f>
        <v>69th</v>
      </c>
      <c r="AQ371" s="77">
        <v>1.19</v>
      </c>
      <c r="AR371" s="36">
        <v>3206.3980000000001</v>
      </c>
      <c r="AS371" s="29">
        <f t="shared" si="70"/>
        <v>62</v>
      </c>
      <c r="AT371" s="38" t="str">
        <f t="array" ref="AT371">AS371&amp;CHOOSE(AND(AS371&lt;&gt;{11,12,13})*MIN(4,MOD(AS371,10))+1,"th","st","nd","rd","th")</f>
        <v>62nd</v>
      </c>
      <c r="AU371" s="40">
        <f t="shared" si="71"/>
        <v>1.0965483471236208E-3</v>
      </c>
    </row>
    <row r="372" spans="1:47" x14ac:dyDescent="0.25">
      <c r="A372" s="7">
        <v>123466403</v>
      </c>
      <c r="B372" s="8" t="s">
        <v>503</v>
      </c>
      <c r="C372" s="8" t="s">
        <v>94</v>
      </c>
      <c r="D372" s="27">
        <v>45724</v>
      </c>
      <c r="E372" s="29">
        <f t="shared" si="60"/>
        <v>32</v>
      </c>
      <c r="F372" s="38" t="str">
        <f t="array" ref="F372">E372&amp;CHOOSE(AND(E372&lt;&gt;{11,12,13})*MIN(4,MOD(E372,10))+1,"th","st","nd","rd","th")</f>
        <v>32nd</v>
      </c>
      <c r="G372" s="29">
        <v>9504</v>
      </c>
      <c r="H372" s="30">
        <v>1.1616</v>
      </c>
      <c r="I372" s="31">
        <v>-2.7498999999999998</v>
      </c>
      <c r="J372" s="94">
        <f t="shared" si="61"/>
        <v>481</v>
      </c>
      <c r="K372" s="33">
        <v>0</v>
      </c>
      <c r="L372" s="34">
        <v>0.29339999999999999</v>
      </c>
      <c r="M372" s="29">
        <f t="shared" si="62"/>
        <v>91</v>
      </c>
      <c r="N372" s="38" t="str">
        <f t="array" ref="N372">M372&amp;CHOOSE(AND(M372&lt;&gt;{11,12,13})*MIN(4,MOD(M372,10))+1,"th","st","nd","rd","th")</f>
        <v>91st</v>
      </c>
      <c r="O372" s="34">
        <v>0.2492</v>
      </c>
      <c r="P372" s="29">
        <f t="shared" si="63"/>
        <v>83</v>
      </c>
      <c r="Q372" s="38" t="str">
        <f t="array" ref="Q372">P372&amp;CHOOSE(AND(P372&lt;&gt;{11,12,13})*MIN(4,MOD(P372,10))+1,"th","st","nd","rd","th")</f>
        <v>83rd</v>
      </c>
      <c r="R372" s="35">
        <v>578.65</v>
      </c>
      <c r="S372" s="35">
        <v>245.739</v>
      </c>
      <c r="T372" s="35">
        <v>0</v>
      </c>
      <c r="U372" s="35">
        <v>824.38900000000001</v>
      </c>
      <c r="V372" s="36">
        <v>127.621</v>
      </c>
      <c r="W372" s="220">
        <f t="shared" si="64"/>
        <v>3.8825544099442749E-2</v>
      </c>
      <c r="X372" s="29">
        <f t="shared" si="65"/>
        <v>78</v>
      </c>
      <c r="Y372" s="38" t="str">
        <f t="array" ref="Y372">X372&amp;CHOOSE(AND(X372&lt;&gt;{11,12,13})*MIN(4,MOD(X372,10))+1,"th","st","nd","rd","th")</f>
        <v>78th</v>
      </c>
      <c r="Z372" s="37">
        <v>25.524000000000001</v>
      </c>
      <c r="AA372" s="28">
        <v>58</v>
      </c>
      <c r="AB372" s="221">
        <f t="shared" si="66"/>
        <v>1.7645070621352909E-2</v>
      </c>
      <c r="AC372" s="29">
        <f t="shared" si="67"/>
        <v>81</v>
      </c>
      <c r="AD372" s="38" t="str">
        <f t="array" ref="AD372">AC372&amp;CHOOSE(AND(AC372&lt;&gt;{11,12,13})*MIN(4,MOD(AC372,10))+1,"th","st","nd","rd","th")</f>
        <v>81st</v>
      </c>
      <c r="AE372" s="37">
        <v>34.799999999999997</v>
      </c>
      <c r="AF372" s="38">
        <v>3287.0369999999998</v>
      </c>
      <c r="AG372" s="38">
        <v>3278.4050000000002</v>
      </c>
      <c r="AH372" s="38">
        <v>3231.518</v>
      </c>
      <c r="AI372" s="38">
        <v>3265.6529999999998</v>
      </c>
      <c r="AJ372" s="29">
        <f t="shared" si="68"/>
        <v>69</v>
      </c>
      <c r="AK372" s="38" t="str">
        <f t="array" ref="AK372">AJ372&amp;CHOOSE(AND(AJ372&lt;&gt;{11,12,13})*MIN(4,MOD(AJ372,10))+1,"th","st","nd","rd","th")</f>
        <v>69th</v>
      </c>
      <c r="AL372" s="38">
        <v>884.71299999999997</v>
      </c>
      <c r="AM372" s="38">
        <v>884.71299999999997</v>
      </c>
      <c r="AN372" s="38">
        <v>4150.366</v>
      </c>
      <c r="AO372" s="29">
        <f t="shared" si="69"/>
        <v>73</v>
      </c>
      <c r="AP372" s="38" t="str">
        <f t="array" ref="AP372">AO372&amp;CHOOSE(AND(AO372&lt;&gt;{11,12,13})*MIN(4,MOD(AO372,10))+1,"th","st","nd","rd","th")</f>
        <v>73rd</v>
      </c>
      <c r="AQ372" s="77">
        <v>1.86</v>
      </c>
      <c r="AR372" s="36">
        <v>8967.1810000000005</v>
      </c>
      <c r="AS372" s="29">
        <f t="shared" si="70"/>
        <v>92</v>
      </c>
      <c r="AT372" s="38" t="str">
        <f t="array" ref="AT372">AS372&amp;CHOOSE(AND(AS372&lt;&gt;{11,12,13})*MIN(4,MOD(AS372,10))+1,"th","st","nd","rd","th")</f>
        <v>92nd</v>
      </c>
      <c r="AU372" s="40">
        <f t="shared" si="71"/>
        <v>3.0666646822722372E-3</v>
      </c>
    </row>
    <row r="373" spans="1:47" x14ac:dyDescent="0.25">
      <c r="A373" s="7">
        <v>123467103</v>
      </c>
      <c r="B373" s="8" t="s">
        <v>549</v>
      </c>
      <c r="C373" s="8" t="s">
        <v>94</v>
      </c>
      <c r="D373" s="27">
        <v>78809</v>
      </c>
      <c r="E373" s="29">
        <f t="shared" si="60"/>
        <v>91</v>
      </c>
      <c r="F373" s="38" t="str">
        <f t="array" ref="F373">E373&amp;CHOOSE(AND(E373&lt;&gt;{11,12,13})*MIN(4,MOD(E373,10))+1,"th","st","nd","rd","th")</f>
        <v>91st</v>
      </c>
      <c r="G373" s="29">
        <v>16790</v>
      </c>
      <c r="H373" s="30">
        <v>0.67400000000000004</v>
      </c>
      <c r="I373" s="31">
        <v>-0.2868</v>
      </c>
      <c r="J373" s="94">
        <f t="shared" si="61"/>
        <v>388</v>
      </c>
      <c r="K373" s="33">
        <v>0</v>
      </c>
      <c r="L373" s="34">
        <v>5.4199999999999998E-2</v>
      </c>
      <c r="M373" s="29">
        <f t="shared" si="62"/>
        <v>13</v>
      </c>
      <c r="N373" s="38" t="str">
        <f t="array" ref="N373">M373&amp;CHOOSE(AND(M373&lt;&gt;{11,12,13})*MIN(4,MOD(M373,10))+1,"th","st","nd","rd","th")</f>
        <v>13th</v>
      </c>
      <c r="O373" s="34">
        <v>0.12</v>
      </c>
      <c r="P373" s="29">
        <f t="shared" si="63"/>
        <v>23</v>
      </c>
      <c r="Q373" s="38" t="str">
        <f t="array" ref="Q373">P373&amp;CHOOSE(AND(P373&lt;&gt;{11,12,13})*MIN(4,MOD(P373,10))+1,"th","st","nd","rd","th")</f>
        <v>23rd</v>
      </c>
      <c r="R373" s="35">
        <v>214.285</v>
      </c>
      <c r="S373" s="35">
        <v>237.21600000000001</v>
      </c>
      <c r="T373" s="35">
        <v>0</v>
      </c>
      <c r="U373" s="35">
        <v>451.50099999999998</v>
      </c>
      <c r="V373" s="36">
        <v>257.91899999999998</v>
      </c>
      <c r="W373" s="220">
        <f t="shared" si="64"/>
        <v>3.9141969256012869E-2</v>
      </c>
      <c r="X373" s="29">
        <f t="shared" si="65"/>
        <v>79</v>
      </c>
      <c r="Y373" s="38" t="str">
        <f t="array" ref="Y373">X373&amp;CHOOSE(AND(X373&lt;&gt;{11,12,13})*MIN(4,MOD(X373,10))+1,"th","st","nd","rd","th")</f>
        <v>79th</v>
      </c>
      <c r="Z373" s="37">
        <v>51.584000000000003</v>
      </c>
      <c r="AA373" s="28">
        <v>311</v>
      </c>
      <c r="AB373" s="221">
        <f t="shared" si="66"/>
        <v>4.7197579234643447E-2</v>
      </c>
      <c r="AC373" s="29">
        <f t="shared" si="67"/>
        <v>95</v>
      </c>
      <c r="AD373" s="38" t="str">
        <f t="array" ref="AD373">AC373&amp;CHOOSE(AND(AC373&lt;&gt;{11,12,13})*MIN(4,MOD(AC373,10))+1,"th","st","nd","rd","th")</f>
        <v>95th</v>
      </c>
      <c r="AE373" s="37">
        <v>186.6</v>
      </c>
      <c r="AF373" s="38">
        <v>6589.3209999999999</v>
      </c>
      <c r="AG373" s="38">
        <v>6658.348</v>
      </c>
      <c r="AH373" s="38">
        <v>6672.8050000000003</v>
      </c>
      <c r="AI373" s="38">
        <v>6640.1580000000004</v>
      </c>
      <c r="AJ373" s="29">
        <f t="shared" si="68"/>
        <v>91</v>
      </c>
      <c r="AK373" s="38" t="str">
        <f t="array" ref="AK373">AJ373&amp;CHOOSE(AND(AJ373&lt;&gt;{11,12,13})*MIN(4,MOD(AJ373,10))+1,"th","st","nd","rd","th")</f>
        <v>91st</v>
      </c>
      <c r="AL373" s="38">
        <v>689.68499999999995</v>
      </c>
      <c r="AM373" s="38">
        <v>689.68499999999995</v>
      </c>
      <c r="AN373" s="38">
        <v>7329.8429999999998</v>
      </c>
      <c r="AO373" s="29">
        <f t="shared" si="69"/>
        <v>91</v>
      </c>
      <c r="AP373" s="38" t="str">
        <f t="array" ref="AP373">AO373&amp;CHOOSE(AND(AO373&lt;&gt;{11,12,13})*MIN(4,MOD(AO373,10))+1,"th","st","nd","rd","th")</f>
        <v>91st</v>
      </c>
      <c r="AQ373" s="77">
        <v>1.0900000000000001</v>
      </c>
      <c r="AR373" s="36">
        <v>5384.942</v>
      </c>
      <c r="AS373" s="29">
        <f t="shared" si="70"/>
        <v>82</v>
      </c>
      <c r="AT373" s="38" t="str">
        <f t="array" ref="AT373">AS373&amp;CHOOSE(AND(AS373&lt;&gt;{11,12,13})*MIN(4,MOD(AS373,10))+1,"th","st","nd","rd","th")</f>
        <v>82nd</v>
      </c>
      <c r="AU373" s="40">
        <f t="shared" si="71"/>
        <v>1.8415833746953947E-3</v>
      </c>
    </row>
    <row r="374" spans="1:47" x14ac:dyDescent="0.25">
      <c r="A374" s="7">
        <v>123467203</v>
      </c>
      <c r="B374" s="8" t="s">
        <v>571</v>
      </c>
      <c r="C374" s="8" t="s">
        <v>94</v>
      </c>
      <c r="D374" s="27">
        <v>85074</v>
      </c>
      <c r="E374" s="29">
        <f t="shared" si="60"/>
        <v>94</v>
      </c>
      <c r="F374" s="38" t="str">
        <f t="array" ref="F374">E374&amp;CHOOSE(AND(E374&lt;&gt;{11,12,13})*MIN(4,MOD(E374,10))+1,"th","st","nd","rd","th")</f>
        <v>94th</v>
      </c>
      <c r="G374" s="29">
        <v>7393</v>
      </c>
      <c r="H374" s="30">
        <v>0.62429999999999997</v>
      </c>
      <c r="I374" s="31">
        <v>-0.96260000000000001</v>
      </c>
      <c r="J374" s="94">
        <f t="shared" si="61"/>
        <v>434</v>
      </c>
      <c r="K374" s="33">
        <v>0</v>
      </c>
      <c r="L374" s="34">
        <v>3.32E-2</v>
      </c>
      <c r="M374" s="29">
        <f t="shared" si="62"/>
        <v>5</v>
      </c>
      <c r="N374" s="38" t="str">
        <f t="array" ref="N374">M374&amp;CHOOSE(AND(M374&lt;&gt;{11,12,13})*MIN(4,MOD(M374,10))+1,"th","st","nd","rd","th")</f>
        <v>5th</v>
      </c>
      <c r="O374" s="34">
        <v>6.1899999999999997E-2</v>
      </c>
      <c r="P374" s="29">
        <f t="shared" si="63"/>
        <v>6</v>
      </c>
      <c r="Q374" s="38" t="str">
        <f t="array" ref="Q374">P374&amp;CHOOSE(AND(P374&lt;&gt;{11,12,13})*MIN(4,MOD(P374,10))+1,"th","st","nd","rd","th")</f>
        <v>6th</v>
      </c>
      <c r="R374" s="35">
        <v>46.573999999999998</v>
      </c>
      <c r="S374" s="35">
        <v>43.417999999999999</v>
      </c>
      <c r="T374" s="35">
        <v>0</v>
      </c>
      <c r="U374" s="35">
        <v>89.992000000000004</v>
      </c>
      <c r="V374" s="36">
        <v>18.077000000000002</v>
      </c>
      <c r="W374" s="220">
        <f t="shared" si="64"/>
        <v>7.7315674376849013E-3</v>
      </c>
      <c r="X374" s="29">
        <f t="shared" si="65"/>
        <v>6</v>
      </c>
      <c r="Y374" s="38" t="str">
        <f t="array" ref="Y374">X374&amp;CHOOSE(AND(X374&lt;&gt;{11,12,13})*MIN(4,MOD(X374,10))+1,"th","st","nd","rd","th")</f>
        <v>6th</v>
      </c>
      <c r="Z374" s="37">
        <v>3.6150000000000002</v>
      </c>
      <c r="AA374" s="28">
        <v>30</v>
      </c>
      <c r="AB374" s="221">
        <f t="shared" si="66"/>
        <v>1.2831057317616142E-2</v>
      </c>
      <c r="AC374" s="29">
        <f t="shared" si="67"/>
        <v>74</v>
      </c>
      <c r="AD374" s="38" t="str">
        <f t="array" ref="AD374">AC374&amp;CHOOSE(AND(AC374&lt;&gt;{11,12,13})*MIN(4,MOD(AC374,10))+1,"th","st","nd","rd","th")</f>
        <v>74th</v>
      </c>
      <c r="AE374" s="37">
        <v>18</v>
      </c>
      <c r="AF374" s="38">
        <v>2338.0770000000002</v>
      </c>
      <c r="AG374" s="38">
        <v>2253.2249999999999</v>
      </c>
      <c r="AH374" s="38">
        <v>2233.6489999999999</v>
      </c>
      <c r="AI374" s="38">
        <v>2274.9839999999999</v>
      </c>
      <c r="AJ374" s="29">
        <f t="shared" si="68"/>
        <v>53</v>
      </c>
      <c r="AK374" s="38" t="str">
        <f t="array" ref="AK374">AJ374&amp;CHOOSE(AND(AJ374&lt;&gt;{11,12,13})*MIN(4,MOD(AJ374,10))+1,"th","st","nd","rd","th")</f>
        <v>53rd</v>
      </c>
      <c r="AL374" s="38">
        <v>111.607</v>
      </c>
      <c r="AM374" s="38">
        <v>111.607</v>
      </c>
      <c r="AN374" s="38">
        <v>2386.5909999999999</v>
      </c>
      <c r="AO374" s="29">
        <f t="shared" si="69"/>
        <v>48</v>
      </c>
      <c r="AP374" s="38" t="str">
        <f t="array" ref="AP374">AO374&amp;CHOOSE(AND(AO374&lt;&gt;{11,12,13})*MIN(4,MOD(AO374,10))+1,"th","st","nd","rd","th")</f>
        <v>48th</v>
      </c>
      <c r="AQ374" s="77">
        <v>0.88</v>
      </c>
      <c r="AR374" s="36">
        <v>1311.155</v>
      </c>
      <c r="AS374" s="29">
        <f t="shared" si="70"/>
        <v>13</v>
      </c>
      <c r="AT374" s="38" t="str">
        <f t="array" ref="AT374">AS374&amp;CHOOSE(AND(AS374&lt;&gt;{11,12,13})*MIN(4,MOD(AS374,10))+1,"th","st","nd","rd","th")</f>
        <v>13th</v>
      </c>
      <c r="AU374" s="40">
        <f t="shared" si="71"/>
        <v>4.4839874777643661E-4</v>
      </c>
    </row>
    <row r="375" spans="1:47" x14ac:dyDescent="0.25">
      <c r="A375" s="7">
        <v>123467303</v>
      </c>
      <c r="B375" s="8" t="s">
        <v>572</v>
      </c>
      <c r="C375" s="8" t="s">
        <v>94</v>
      </c>
      <c r="D375" s="27">
        <v>85790</v>
      </c>
      <c r="E375" s="29">
        <f t="shared" si="60"/>
        <v>94</v>
      </c>
      <c r="F375" s="38" t="str">
        <f t="array" ref="F375">E375&amp;CHOOSE(AND(E375&lt;&gt;{11,12,13})*MIN(4,MOD(E375,10))+1,"th","st","nd","rd","th")</f>
        <v>94th</v>
      </c>
      <c r="G375" s="29">
        <v>17977</v>
      </c>
      <c r="H375" s="30">
        <v>0.61909999999999998</v>
      </c>
      <c r="I375" s="31">
        <v>-0.65500000000000003</v>
      </c>
      <c r="J375" s="94">
        <f t="shared" si="61"/>
        <v>416</v>
      </c>
      <c r="K375" s="33">
        <v>0</v>
      </c>
      <c r="L375" s="34">
        <v>4.2799999999999998E-2</v>
      </c>
      <c r="M375" s="29">
        <f t="shared" si="62"/>
        <v>8</v>
      </c>
      <c r="N375" s="38" t="str">
        <f t="array" ref="N375">M375&amp;CHOOSE(AND(M375&lt;&gt;{11,12,13})*MIN(4,MOD(M375,10))+1,"th","st","nd","rd","th")</f>
        <v>8th</v>
      </c>
      <c r="O375" s="34">
        <v>6.2899999999999998E-2</v>
      </c>
      <c r="P375" s="29">
        <f t="shared" si="63"/>
        <v>6</v>
      </c>
      <c r="Q375" s="38" t="str">
        <f t="array" ref="Q375">P375&amp;CHOOSE(AND(P375&lt;&gt;{11,12,13})*MIN(4,MOD(P375,10))+1,"th","st","nd","rd","th")</f>
        <v>6th</v>
      </c>
      <c r="R375" s="35">
        <v>202.05799999999999</v>
      </c>
      <c r="S375" s="35">
        <v>148.47499999999999</v>
      </c>
      <c r="T375" s="35">
        <v>0</v>
      </c>
      <c r="U375" s="35">
        <v>350.53300000000002</v>
      </c>
      <c r="V375" s="36">
        <v>171.46</v>
      </c>
      <c r="W375" s="220">
        <f t="shared" si="64"/>
        <v>2.1791243798849513E-2</v>
      </c>
      <c r="X375" s="29">
        <f t="shared" si="65"/>
        <v>38</v>
      </c>
      <c r="Y375" s="38" t="str">
        <f t="array" ref="Y375">X375&amp;CHOOSE(AND(X375&lt;&gt;{11,12,13})*MIN(4,MOD(X375,10))+1,"th","st","nd","rd","th")</f>
        <v>38th</v>
      </c>
      <c r="Z375" s="37">
        <v>34.292000000000002</v>
      </c>
      <c r="AA375" s="28">
        <v>98</v>
      </c>
      <c r="AB375" s="221">
        <f t="shared" si="66"/>
        <v>1.2455044280224262E-2</v>
      </c>
      <c r="AC375" s="29">
        <f t="shared" si="67"/>
        <v>73</v>
      </c>
      <c r="AD375" s="38" t="str">
        <f t="array" ref="AD375">AC375&amp;CHOOSE(AND(AC375&lt;&gt;{11,12,13})*MIN(4,MOD(AC375,10))+1,"th","st","nd","rd","th")</f>
        <v>73rd</v>
      </c>
      <c r="AE375" s="37">
        <v>58.8</v>
      </c>
      <c r="AF375" s="38">
        <v>7868.2979999999998</v>
      </c>
      <c r="AG375" s="38">
        <v>7832.558</v>
      </c>
      <c r="AH375" s="38">
        <v>7822.8109999999997</v>
      </c>
      <c r="AI375" s="38">
        <v>7841.2219999999998</v>
      </c>
      <c r="AJ375" s="29">
        <f t="shared" si="68"/>
        <v>94</v>
      </c>
      <c r="AK375" s="38" t="str">
        <f t="array" ref="AK375">AJ375&amp;CHOOSE(AND(AJ375&lt;&gt;{11,12,13})*MIN(4,MOD(AJ375,10))+1,"th","st","nd","rd","th")</f>
        <v>94th</v>
      </c>
      <c r="AL375" s="38">
        <v>443.625</v>
      </c>
      <c r="AM375" s="38">
        <v>443.625</v>
      </c>
      <c r="AN375" s="38">
        <v>8284.8469999999998</v>
      </c>
      <c r="AO375" s="29">
        <f t="shared" si="69"/>
        <v>92</v>
      </c>
      <c r="AP375" s="38" t="str">
        <f t="array" ref="AP375">AO375&amp;CHOOSE(AND(AO375&lt;&gt;{11,12,13})*MIN(4,MOD(AO375,10))+1,"th","st","nd","rd","th")</f>
        <v>92nd</v>
      </c>
      <c r="AQ375" s="77">
        <v>1.1599999999999999</v>
      </c>
      <c r="AR375" s="36">
        <v>5949.8130000000001</v>
      </c>
      <c r="AS375" s="29">
        <f t="shared" si="70"/>
        <v>85</v>
      </c>
      <c r="AT375" s="38" t="str">
        <f t="array" ref="AT375">AS375&amp;CHOOSE(AND(AS375&lt;&gt;{11,12,13})*MIN(4,MOD(AS375,10))+1,"th","st","nd","rd","th")</f>
        <v>85th</v>
      </c>
      <c r="AU375" s="40">
        <f t="shared" si="71"/>
        <v>2.0347622506141257E-3</v>
      </c>
    </row>
    <row r="376" spans="1:47" x14ac:dyDescent="0.25">
      <c r="A376" s="7">
        <v>123468303</v>
      </c>
      <c r="B376" s="8" t="s">
        <v>606</v>
      </c>
      <c r="C376" s="8" t="s">
        <v>94</v>
      </c>
      <c r="D376" s="27">
        <v>106869</v>
      </c>
      <c r="E376" s="29">
        <f t="shared" si="60"/>
        <v>98</v>
      </c>
      <c r="F376" s="38" t="str">
        <f t="array" ref="F376">E376&amp;CHOOSE(AND(E376&lt;&gt;{11,12,13})*MIN(4,MOD(E376,10))+1,"th","st","nd","rd","th")</f>
        <v>98th</v>
      </c>
      <c r="G376" s="29">
        <v>9513</v>
      </c>
      <c r="H376" s="30">
        <v>0.497</v>
      </c>
      <c r="I376" s="31">
        <v>-1.0647</v>
      </c>
      <c r="J376" s="94">
        <f t="shared" si="61"/>
        <v>437</v>
      </c>
      <c r="K376" s="33">
        <v>0</v>
      </c>
      <c r="L376" s="34">
        <v>5.3600000000000002E-2</v>
      </c>
      <c r="M376" s="29">
        <f t="shared" si="62"/>
        <v>12</v>
      </c>
      <c r="N376" s="38" t="str">
        <f t="array" ref="N376">M376&amp;CHOOSE(AND(M376&lt;&gt;{11,12,13})*MIN(4,MOD(M376,10))+1,"th","st","nd","rd","th")</f>
        <v>12th</v>
      </c>
      <c r="O376" s="34">
        <v>4.3400000000000001E-2</v>
      </c>
      <c r="P376" s="29">
        <f t="shared" si="63"/>
        <v>3</v>
      </c>
      <c r="Q376" s="38" t="str">
        <f t="array" ref="Q376">P376&amp;CHOOSE(AND(P376&lt;&gt;{11,12,13})*MIN(4,MOD(P376,10))+1,"th","st","nd","rd","th")</f>
        <v>3rd</v>
      </c>
      <c r="R376" s="35">
        <v>135.70500000000001</v>
      </c>
      <c r="S376" s="35">
        <v>54.94</v>
      </c>
      <c r="T376" s="35">
        <v>0</v>
      </c>
      <c r="U376" s="35">
        <v>190.64500000000001</v>
      </c>
      <c r="V376" s="36">
        <v>14.101000000000001</v>
      </c>
      <c r="W376" s="220">
        <f t="shared" si="64"/>
        <v>3.3417091321959846E-3</v>
      </c>
      <c r="X376" s="29">
        <f t="shared" si="65"/>
        <v>2</v>
      </c>
      <c r="Y376" s="38" t="str">
        <f t="array" ref="Y376">X376&amp;CHOOSE(AND(X376&lt;&gt;{11,12,13})*MIN(4,MOD(X376,10))+1,"th","st","nd","rd","th")</f>
        <v>2nd</v>
      </c>
      <c r="Z376" s="37">
        <v>2.82</v>
      </c>
      <c r="AA376" s="28">
        <v>46</v>
      </c>
      <c r="AB376" s="221">
        <f t="shared" si="66"/>
        <v>1.0901256654210005E-2</v>
      </c>
      <c r="AC376" s="29">
        <f t="shared" si="67"/>
        <v>72</v>
      </c>
      <c r="AD376" s="38" t="str">
        <f t="array" ref="AD376">AC376&amp;CHOOSE(AND(AC376&lt;&gt;{11,12,13})*MIN(4,MOD(AC376,10))+1,"th","st","nd","rd","th")</f>
        <v>72nd</v>
      </c>
      <c r="AE376" s="37">
        <v>27.6</v>
      </c>
      <c r="AF376" s="38">
        <v>4219.6970000000001</v>
      </c>
      <c r="AG376" s="38">
        <v>4286.9660000000003</v>
      </c>
      <c r="AH376" s="38">
        <v>4279.8429999999998</v>
      </c>
      <c r="AI376" s="38">
        <v>4262.1689999999999</v>
      </c>
      <c r="AJ376" s="29">
        <f t="shared" si="68"/>
        <v>80</v>
      </c>
      <c r="AK376" s="38" t="str">
        <f t="array" ref="AK376">AJ376&amp;CHOOSE(AND(AJ376&lt;&gt;{11,12,13})*MIN(4,MOD(AJ376,10))+1,"th","st","nd","rd","th")</f>
        <v>80th</v>
      </c>
      <c r="AL376" s="38">
        <v>221.065</v>
      </c>
      <c r="AM376" s="38">
        <v>221.065</v>
      </c>
      <c r="AN376" s="38">
        <v>4483.2340000000004</v>
      </c>
      <c r="AO376" s="29">
        <f t="shared" si="69"/>
        <v>77</v>
      </c>
      <c r="AP376" s="38" t="str">
        <f t="array" ref="AP376">AO376&amp;CHOOSE(AND(AO376&lt;&gt;{11,12,13})*MIN(4,MOD(AO376,10))+1,"th","st","nd","rd","th")</f>
        <v>77th</v>
      </c>
      <c r="AQ376" s="77">
        <v>1</v>
      </c>
      <c r="AR376" s="36">
        <v>2228.1669999999999</v>
      </c>
      <c r="AS376" s="29">
        <f t="shared" si="70"/>
        <v>42</v>
      </c>
      <c r="AT376" s="38" t="str">
        <f t="array" ref="AT376">AS376&amp;CHOOSE(AND(AS376&lt;&gt;{11,12,13})*MIN(4,MOD(AS376,10))+1,"th","st","nd","rd","th")</f>
        <v>42nd</v>
      </c>
      <c r="AU376" s="40">
        <f t="shared" si="71"/>
        <v>7.620054780989123E-4</v>
      </c>
    </row>
    <row r="377" spans="1:47" x14ac:dyDescent="0.25">
      <c r="A377" s="7">
        <v>123468402</v>
      </c>
      <c r="B377" s="8" t="s">
        <v>607</v>
      </c>
      <c r="C377" s="8" t="s">
        <v>94</v>
      </c>
      <c r="D377" s="27">
        <v>76571</v>
      </c>
      <c r="E377" s="29">
        <f t="shared" si="60"/>
        <v>90</v>
      </c>
      <c r="F377" s="38" t="str">
        <f t="array" ref="F377">E377&amp;CHOOSE(AND(E377&lt;&gt;{11,12,13})*MIN(4,MOD(E377,10))+1,"th","st","nd","rd","th")</f>
        <v>90th</v>
      </c>
      <c r="G377" s="29">
        <v>14675</v>
      </c>
      <c r="H377" s="30">
        <v>0.69369999999999998</v>
      </c>
      <c r="I377" s="31">
        <v>-0.42170000000000002</v>
      </c>
      <c r="J377" s="94">
        <f t="shared" si="61"/>
        <v>398</v>
      </c>
      <c r="K377" s="33">
        <v>0</v>
      </c>
      <c r="L377" s="34">
        <v>0.109</v>
      </c>
      <c r="M377" s="29">
        <f t="shared" si="62"/>
        <v>35</v>
      </c>
      <c r="N377" s="38" t="str">
        <f t="array" ref="N377">M377&amp;CHOOSE(AND(M377&lt;&gt;{11,12,13})*MIN(4,MOD(M377,10))+1,"th","st","nd","rd","th")</f>
        <v>35th</v>
      </c>
      <c r="O377" s="34">
        <v>8.7800000000000003E-2</v>
      </c>
      <c r="P377" s="29">
        <f t="shared" si="63"/>
        <v>11</v>
      </c>
      <c r="Q377" s="38" t="str">
        <f t="array" ref="Q377">P377&amp;CHOOSE(AND(P377&lt;&gt;{11,12,13})*MIN(4,MOD(P377,10))+1,"th","st","nd","rd","th")</f>
        <v>11th</v>
      </c>
      <c r="R377" s="35">
        <v>253.72900000000001</v>
      </c>
      <c r="S377" s="35">
        <v>102.19</v>
      </c>
      <c r="T377" s="35">
        <v>0</v>
      </c>
      <c r="U377" s="35">
        <v>355.91899999999998</v>
      </c>
      <c r="V377" s="36">
        <v>45.21</v>
      </c>
      <c r="W377" s="220">
        <f t="shared" si="64"/>
        <v>1.1653116042198663E-2</v>
      </c>
      <c r="X377" s="29">
        <f t="shared" si="65"/>
        <v>11</v>
      </c>
      <c r="Y377" s="38" t="str">
        <f t="array" ref="Y377">X377&amp;CHOOSE(AND(X377&lt;&gt;{11,12,13})*MIN(4,MOD(X377,10))+1,"th","st","nd","rd","th")</f>
        <v>11th</v>
      </c>
      <c r="Z377" s="37">
        <v>9.0419999999999998</v>
      </c>
      <c r="AA377" s="28">
        <v>180</v>
      </c>
      <c r="AB377" s="221">
        <f t="shared" si="66"/>
        <v>4.6395949736690097E-2</v>
      </c>
      <c r="AC377" s="29">
        <f t="shared" si="67"/>
        <v>95</v>
      </c>
      <c r="AD377" s="38" t="str">
        <f t="array" ref="AD377">AC377&amp;CHOOSE(AND(AC377&lt;&gt;{11,12,13})*MIN(4,MOD(AC377,10))+1,"th","st","nd","rd","th")</f>
        <v>95th</v>
      </c>
      <c r="AE377" s="37">
        <v>108</v>
      </c>
      <c r="AF377" s="38">
        <v>3879.6489999999999</v>
      </c>
      <c r="AG377" s="38">
        <v>3863.85</v>
      </c>
      <c r="AH377" s="38">
        <v>3906.9989999999998</v>
      </c>
      <c r="AI377" s="38">
        <v>3883.4989999999998</v>
      </c>
      <c r="AJ377" s="29">
        <f t="shared" si="68"/>
        <v>75</v>
      </c>
      <c r="AK377" s="38" t="str">
        <f t="array" ref="AK377">AJ377&amp;CHOOSE(AND(AJ377&lt;&gt;{11,12,13})*MIN(4,MOD(AJ377,10))+1,"th","st","nd","rd","th")</f>
        <v>75th</v>
      </c>
      <c r="AL377" s="38">
        <v>472.96100000000001</v>
      </c>
      <c r="AM377" s="38">
        <v>472.96100000000001</v>
      </c>
      <c r="AN377" s="38">
        <v>4356.46</v>
      </c>
      <c r="AO377" s="29">
        <f t="shared" si="69"/>
        <v>76</v>
      </c>
      <c r="AP377" s="38" t="str">
        <f t="array" ref="AP377">AO377&amp;CHOOSE(AND(AO377&lt;&gt;{11,12,13})*MIN(4,MOD(AO377,10))+1,"th","st","nd","rd","th")</f>
        <v>76th</v>
      </c>
      <c r="AQ377" s="77">
        <v>0.87</v>
      </c>
      <c r="AR377" s="36">
        <v>2629.2060000000001</v>
      </c>
      <c r="AS377" s="29">
        <f t="shared" si="70"/>
        <v>52</v>
      </c>
      <c r="AT377" s="38" t="str">
        <f t="array" ref="AT377">AS377&amp;CHOOSE(AND(AS377&lt;&gt;{11,12,13})*MIN(4,MOD(AS377,10))+1,"th","st","nd","rd","th")</f>
        <v>52nd</v>
      </c>
      <c r="AU377" s="40">
        <f t="shared" si="71"/>
        <v>8.9915584202195304E-4</v>
      </c>
    </row>
    <row r="378" spans="1:47" x14ac:dyDescent="0.25">
      <c r="A378" s="7">
        <v>123468503</v>
      </c>
      <c r="B378" s="8" t="s">
        <v>608</v>
      </c>
      <c r="C378" s="8" t="s">
        <v>94</v>
      </c>
      <c r="D378" s="27">
        <v>65208</v>
      </c>
      <c r="E378" s="29">
        <f t="shared" si="60"/>
        <v>79</v>
      </c>
      <c r="F378" s="38" t="str">
        <f t="array" ref="F378">E378&amp;CHOOSE(AND(E378&lt;&gt;{11,12,13})*MIN(4,MOD(E378,10))+1,"th","st","nd","rd","th")</f>
        <v>79th</v>
      </c>
      <c r="G378" s="29">
        <v>9602</v>
      </c>
      <c r="H378" s="30">
        <v>0.8145</v>
      </c>
      <c r="I378" s="31">
        <v>-1.3349</v>
      </c>
      <c r="J378" s="94">
        <f t="shared" si="61"/>
        <v>445</v>
      </c>
      <c r="K378" s="33">
        <v>0</v>
      </c>
      <c r="L378" s="34">
        <v>7.7600000000000002E-2</v>
      </c>
      <c r="M378" s="29">
        <f t="shared" si="62"/>
        <v>24</v>
      </c>
      <c r="N378" s="38" t="str">
        <f t="array" ref="N378">M378&amp;CHOOSE(AND(M378&lt;&gt;{11,12,13})*MIN(4,MOD(M378,10))+1,"th","st","nd","rd","th")</f>
        <v>24th</v>
      </c>
      <c r="O378" s="34">
        <v>0.1893</v>
      </c>
      <c r="P378" s="29">
        <f t="shared" si="63"/>
        <v>54</v>
      </c>
      <c r="Q378" s="38" t="str">
        <f t="array" ref="Q378">P378&amp;CHOOSE(AND(P378&lt;&gt;{11,12,13})*MIN(4,MOD(P378,10))+1,"th","st","nd","rd","th")</f>
        <v>54th</v>
      </c>
      <c r="R378" s="35">
        <v>146.08500000000001</v>
      </c>
      <c r="S378" s="35">
        <v>178.18299999999999</v>
      </c>
      <c r="T378" s="35">
        <v>0</v>
      </c>
      <c r="U378" s="35">
        <v>324.26799999999997</v>
      </c>
      <c r="V378" s="36">
        <v>24.727</v>
      </c>
      <c r="W378" s="220">
        <f t="shared" si="64"/>
        <v>7.8809271491518135E-3</v>
      </c>
      <c r="X378" s="29">
        <f t="shared" si="65"/>
        <v>6</v>
      </c>
      <c r="Y378" s="38" t="str">
        <f t="array" ref="Y378">X378&amp;CHOOSE(AND(X378&lt;&gt;{11,12,13})*MIN(4,MOD(X378,10))+1,"th","st","nd","rd","th")</f>
        <v>6th</v>
      </c>
      <c r="Z378" s="37">
        <v>4.9450000000000003</v>
      </c>
      <c r="AA378" s="28">
        <v>99</v>
      </c>
      <c r="AB378" s="221">
        <f t="shared" si="66"/>
        <v>3.15530306048461E-2</v>
      </c>
      <c r="AC378" s="29">
        <f t="shared" si="67"/>
        <v>91</v>
      </c>
      <c r="AD378" s="38" t="str">
        <f t="array" ref="AD378">AC378&amp;CHOOSE(AND(AC378&lt;&gt;{11,12,13})*MIN(4,MOD(AC378,10))+1,"th","st","nd","rd","th")</f>
        <v>91st</v>
      </c>
      <c r="AE378" s="37">
        <v>59.4</v>
      </c>
      <c r="AF378" s="38">
        <v>3137.5749999999998</v>
      </c>
      <c r="AG378" s="38">
        <v>3127.6370000000002</v>
      </c>
      <c r="AH378" s="38">
        <v>3105.9780000000001</v>
      </c>
      <c r="AI378" s="38">
        <v>3123.73</v>
      </c>
      <c r="AJ378" s="29">
        <f t="shared" si="68"/>
        <v>67</v>
      </c>
      <c r="AK378" s="38" t="str">
        <f t="array" ref="AK378">AJ378&amp;CHOOSE(AND(AJ378&lt;&gt;{11,12,13})*MIN(4,MOD(AJ378,10))+1,"th","st","nd","rd","th")</f>
        <v>67th</v>
      </c>
      <c r="AL378" s="38">
        <v>388.613</v>
      </c>
      <c r="AM378" s="38">
        <v>388.613</v>
      </c>
      <c r="AN378" s="38">
        <v>3512.3429999999998</v>
      </c>
      <c r="AO378" s="29">
        <f t="shared" si="69"/>
        <v>66</v>
      </c>
      <c r="AP378" s="38" t="str">
        <f t="array" ref="AP378">AO378&amp;CHOOSE(AND(AO378&lt;&gt;{11,12,13})*MIN(4,MOD(AO378,10))+1,"th","st","nd","rd","th")</f>
        <v>66th</v>
      </c>
      <c r="AQ378" s="77">
        <v>1.18</v>
      </c>
      <c r="AR378" s="36">
        <v>3375.748</v>
      </c>
      <c r="AS378" s="29">
        <f t="shared" si="70"/>
        <v>65</v>
      </c>
      <c r="AT378" s="38" t="str">
        <f t="array" ref="AT378">AS378&amp;CHOOSE(AND(AS378&lt;&gt;{11,12,13})*MIN(4,MOD(AS378,10))+1,"th","st","nd","rd","th")</f>
        <v>65th</v>
      </c>
      <c r="AU378" s="40">
        <f t="shared" si="71"/>
        <v>1.1544639466796911E-3</v>
      </c>
    </row>
    <row r="379" spans="1:47" x14ac:dyDescent="0.25">
      <c r="A379" s="7">
        <v>123468603</v>
      </c>
      <c r="B379" s="8" t="s">
        <v>609</v>
      </c>
      <c r="C379" s="8" t="s">
        <v>94</v>
      </c>
      <c r="D379" s="27">
        <v>68343</v>
      </c>
      <c r="E379" s="29">
        <f t="shared" si="60"/>
        <v>84</v>
      </c>
      <c r="F379" s="38" t="str">
        <f t="array" ref="F379">E379&amp;CHOOSE(AND(E379&lt;&gt;{11,12,13})*MIN(4,MOD(E379,10))+1,"th","st","nd","rd","th")</f>
        <v>84th</v>
      </c>
      <c r="G379" s="29">
        <v>8354</v>
      </c>
      <c r="H379" s="30">
        <v>0.7772</v>
      </c>
      <c r="I379" s="31">
        <v>0.38100000000000001</v>
      </c>
      <c r="J379" s="94">
        <f t="shared" si="61"/>
        <v>292</v>
      </c>
      <c r="K379" s="33">
        <v>0</v>
      </c>
      <c r="L379" s="34">
        <v>5.3900000000000003E-2</v>
      </c>
      <c r="M379" s="29">
        <f t="shared" si="62"/>
        <v>13</v>
      </c>
      <c r="N379" s="38" t="str">
        <f t="array" ref="N379">M379&amp;CHOOSE(AND(M379&lt;&gt;{11,12,13})*MIN(4,MOD(M379,10))+1,"th","st","nd","rd","th")</f>
        <v>13th</v>
      </c>
      <c r="O379" s="34">
        <v>0.12620000000000001</v>
      </c>
      <c r="P379" s="29">
        <f t="shared" si="63"/>
        <v>27</v>
      </c>
      <c r="Q379" s="38" t="str">
        <f t="array" ref="Q379">P379&amp;CHOOSE(AND(P379&lt;&gt;{11,12,13})*MIN(4,MOD(P379,10))+1,"th","st","nd","rd","th")</f>
        <v>27th</v>
      </c>
      <c r="R379" s="35">
        <v>105.047</v>
      </c>
      <c r="S379" s="35">
        <v>122.97799999999999</v>
      </c>
      <c r="T379" s="35">
        <v>0</v>
      </c>
      <c r="U379" s="35">
        <v>228.02500000000001</v>
      </c>
      <c r="V379" s="36">
        <v>105.372</v>
      </c>
      <c r="W379" s="220">
        <f t="shared" si="64"/>
        <v>3.2439930928302559E-2</v>
      </c>
      <c r="X379" s="29">
        <f t="shared" si="65"/>
        <v>68</v>
      </c>
      <c r="Y379" s="38" t="str">
        <f t="array" ref="Y379">X379&amp;CHOOSE(AND(X379&lt;&gt;{11,12,13})*MIN(4,MOD(X379,10))+1,"th","st","nd","rd","th")</f>
        <v>68th</v>
      </c>
      <c r="Z379" s="37">
        <v>21.074000000000002</v>
      </c>
      <c r="AA379" s="28">
        <v>22</v>
      </c>
      <c r="AB379" s="221">
        <f t="shared" si="66"/>
        <v>6.7729423416339847E-3</v>
      </c>
      <c r="AC379" s="29">
        <f t="shared" si="67"/>
        <v>62</v>
      </c>
      <c r="AD379" s="38" t="str">
        <f t="array" ref="AD379">AC379&amp;CHOOSE(AND(AC379&lt;&gt;{11,12,13})*MIN(4,MOD(AC379,10))+1,"th","st","nd","rd","th")</f>
        <v>62nd</v>
      </c>
      <c r="AE379" s="37">
        <v>13.2</v>
      </c>
      <c r="AF379" s="38">
        <v>3248.2190000000001</v>
      </c>
      <c r="AG379" s="38">
        <v>3279.018</v>
      </c>
      <c r="AH379" s="38">
        <v>3253.7669999999998</v>
      </c>
      <c r="AI379" s="38">
        <v>3260.335</v>
      </c>
      <c r="AJ379" s="29">
        <f t="shared" si="68"/>
        <v>69</v>
      </c>
      <c r="AK379" s="38" t="str">
        <f t="array" ref="AK379">AJ379&amp;CHOOSE(AND(AJ379&lt;&gt;{11,12,13})*MIN(4,MOD(AJ379,10))+1,"th","st","nd","rd","th")</f>
        <v>69th</v>
      </c>
      <c r="AL379" s="38">
        <v>262.29899999999998</v>
      </c>
      <c r="AM379" s="38">
        <v>262.29899999999998</v>
      </c>
      <c r="AN379" s="38">
        <v>3522.634</v>
      </c>
      <c r="AO379" s="29">
        <f t="shared" si="69"/>
        <v>66</v>
      </c>
      <c r="AP379" s="38" t="str">
        <f t="array" ref="AP379">AO379&amp;CHOOSE(AND(AO379&lt;&gt;{11,12,13})*MIN(4,MOD(AO379,10))+1,"th","st","nd","rd","th")</f>
        <v>66th</v>
      </c>
      <c r="AQ379" s="77">
        <v>1.05</v>
      </c>
      <c r="AR379" s="36">
        <v>2874.681</v>
      </c>
      <c r="AS379" s="29">
        <f t="shared" si="70"/>
        <v>57</v>
      </c>
      <c r="AT379" s="38" t="str">
        <f t="array" ref="AT379">AS379&amp;CHOOSE(AND(AS379&lt;&gt;{11,12,13})*MIN(4,MOD(AS379,10))+1,"th","st","nd","rd","th")</f>
        <v>57th</v>
      </c>
      <c r="AU379" s="40">
        <f t="shared" si="71"/>
        <v>9.8310524740150072E-4</v>
      </c>
    </row>
    <row r="380" spans="1:47" x14ac:dyDescent="0.25">
      <c r="A380" s="7">
        <v>123469303</v>
      </c>
      <c r="B380" s="8" t="s">
        <v>650</v>
      </c>
      <c r="C380" s="8" t="s">
        <v>94</v>
      </c>
      <c r="D380" s="27">
        <v>98454</v>
      </c>
      <c r="E380" s="29">
        <f t="shared" si="60"/>
        <v>97</v>
      </c>
      <c r="F380" s="38" t="str">
        <f t="array" ref="F380">E380&amp;CHOOSE(AND(E380&lt;&gt;{11,12,13})*MIN(4,MOD(E380,10))+1,"th","st","nd","rd","th")</f>
        <v>97th</v>
      </c>
      <c r="G380" s="29">
        <v>14353</v>
      </c>
      <c r="H380" s="30">
        <v>0.53949999999999998</v>
      </c>
      <c r="I380" s="31">
        <v>-0.41909999999999997</v>
      </c>
      <c r="J380" s="94">
        <f t="shared" si="61"/>
        <v>397</v>
      </c>
      <c r="K380" s="33">
        <v>0</v>
      </c>
      <c r="L380" s="34">
        <v>4.4699999999999997E-2</v>
      </c>
      <c r="M380" s="29">
        <f t="shared" si="62"/>
        <v>9</v>
      </c>
      <c r="N380" s="38" t="str">
        <f t="array" ref="N380">M380&amp;CHOOSE(AND(M380&lt;&gt;{11,12,13})*MIN(4,MOD(M380,10))+1,"th","st","nd","rd","th")</f>
        <v>9th</v>
      </c>
      <c r="O380" s="34">
        <v>7.5600000000000001E-2</v>
      </c>
      <c r="P380" s="29">
        <f t="shared" si="63"/>
        <v>7</v>
      </c>
      <c r="Q380" s="38" t="str">
        <f t="array" ref="Q380">P380&amp;CHOOSE(AND(P380&lt;&gt;{11,12,13})*MIN(4,MOD(P380,10))+1,"th","st","nd","rd","th")</f>
        <v>7th</v>
      </c>
      <c r="R380" s="35">
        <v>120.533</v>
      </c>
      <c r="S380" s="35">
        <v>101.92700000000001</v>
      </c>
      <c r="T380" s="35">
        <v>0</v>
      </c>
      <c r="U380" s="35">
        <v>222.46</v>
      </c>
      <c r="V380" s="36">
        <v>22.300999999999998</v>
      </c>
      <c r="W380" s="220">
        <f t="shared" si="64"/>
        <v>4.9622419249253135E-3</v>
      </c>
      <c r="X380" s="29">
        <f t="shared" si="65"/>
        <v>4</v>
      </c>
      <c r="Y380" s="38" t="str">
        <f t="array" ref="Y380">X380&amp;CHOOSE(AND(X380&lt;&gt;{11,12,13})*MIN(4,MOD(X380,10))+1,"th","st","nd","rd","th")</f>
        <v>4th</v>
      </c>
      <c r="Z380" s="37">
        <v>4.46</v>
      </c>
      <c r="AA380" s="28">
        <v>115</v>
      </c>
      <c r="AB380" s="221">
        <f t="shared" si="66"/>
        <v>2.5588889348747191E-2</v>
      </c>
      <c r="AC380" s="29">
        <f t="shared" si="67"/>
        <v>87</v>
      </c>
      <c r="AD380" s="38" t="str">
        <f t="array" ref="AD380">AC380&amp;CHOOSE(AND(AC380&lt;&gt;{11,12,13})*MIN(4,MOD(AC380,10))+1,"th","st","nd","rd","th")</f>
        <v>87th</v>
      </c>
      <c r="AE380" s="37">
        <v>69</v>
      </c>
      <c r="AF380" s="38">
        <v>4494.1379999999999</v>
      </c>
      <c r="AG380" s="38">
        <v>4507.5770000000002</v>
      </c>
      <c r="AH380" s="38">
        <v>4469.5709999999999</v>
      </c>
      <c r="AI380" s="38">
        <v>4490.4290000000001</v>
      </c>
      <c r="AJ380" s="29">
        <f t="shared" si="68"/>
        <v>82</v>
      </c>
      <c r="AK380" s="38" t="str">
        <f t="array" ref="AK380">AJ380&amp;CHOOSE(AND(AJ380&lt;&gt;{11,12,13})*MIN(4,MOD(AJ380,10))+1,"th","st","nd","rd","th")</f>
        <v>82nd</v>
      </c>
      <c r="AL380" s="38">
        <v>295.92</v>
      </c>
      <c r="AM380" s="38">
        <v>295.92</v>
      </c>
      <c r="AN380" s="38">
        <v>4786.3490000000002</v>
      </c>
      <c r="AO380" s="29">
        <f t="shared" si="69"/>
        <v>80</v>
      </c>
      <c r="AP380" s="38" t="str">
        <f t="array" ref="AP380">AO380&amp;CHOOSE(AND(AO380&lt;&gt;{11,12,13})*MIN(4,MOD(AO380,10))+1,"th","st","nd","rd","th")</f>
        <v>80th</v>
      </c>
      <c r="AQ380" s="77">
        <v>0.65</v>
      </c>
      <c r="AR380" s="36">
        <v>1678.453</v>
      </c>
      <c r="AS380" s="29">
        <f t="shared" si="70"/>
        <v>25</v>
      </c>
      <c r="AT380" s="38" t="str">
        <f t="array" ref="AT380">AS380&amp;CHOOSE(AND(AS380&lt;&gt;{11,12,13})*MIN(4,MOD(AS380,10))+1,"th","st","nd","rd","th")</f>
        <v>25th</v>
      </c>
      <c r="AU380" s="40">
        <f t="shared" si="71"/>
        <v>5.7401010818827931E-4</v>
      </c>
    </row>
    <row r="381" spans="1:47" x14ac:dyDescent="0.25">
      <c r="A381" s="7">
        <v>116471803</v>
      </c>
      <c r="B381" s="8" t="s">
        <v>251</v>
      </c>
      <c r="C381" s="8" t="s">
        <v>252</v>
      </c>
      <c r="D381" s="27">
        <v>53560</v>
      </c>
      <c r="E381" s="29">
        <f t="shared" si="60"/>
        <v>56</v>
      </c>
      <c r="F381" s="38" t="str">
        <f t="array" ref="F381">E381&amp;CHOOSE(AND(E381&lt;&gt;{11,12,13})*MIN(4,MOD(E381,10))+1,"th","st","nd","rd","th")</f>
        <v>56th</v>
      </c>
      <c r="G381" s="29">
        <v>7712</v>
      </c>
      <c r="H381" s="30">
        <v>0.99170000000000003</v>
      </c>
      <c r="I381" s="31">
        <v>0.6966</v>
      </c>
      <c r="J381" s="94">
        <f t="shared" si="61"/>
        <v>184</v>
      </c>
      <c r="K381" s="33">
        <v>0</v>
      </c>
      <c r="L381" s="34">
        <v>0.15659999999999999</v>
      </c>
      <c r="M381" s="29">
        <f t="shared" si="62"/>
        <v>53</v>
      </c>
      <c r="N381" s="38" t="str">
        <f t="array" ref="N381">M381&amp;CHOOSE(AND(M381&lt;&gt;{11,12,13})*MIN(4,MOD(M381,10))+1,"th","st","nd","rd","th")</f>
        <v>53rd</v>
      </c>
      <c r="O381" s="34">
        <v>0.1188</v>
      </c>
      <c r="P381" s="29">
        <f t="shared" si="63"/>
        <v>22</v>
      </c>
      <c r="Q381" s="38" t="str">
        <f t="array" ref="Q381">P381&amp;CHOOSE(AND(P381&lt;&gt;{11,12,13})*MIN(4,MOD(P381,10))+1,"th","st","nd","rd","th")</f>
        <v>22nd</v>
      </c>
      <c r="R381" s="35">
        <v>223.02600000000001</v>
      </c>
      <c r="S381" s="35">
        <v>84.596000000000004</v>
      </c>
      <c r="T381" s="35">
        <v>0</v>
      </c>
      <c r="U381" s="35">
        <v>307.62200000000001</v>
      </c>
      <c r="V381" s="36">
        <v>34.390999999999998</v>
      </c>
      <c r="W381" s="220">
        <f t="shared" si="64"/>
        <v>1.4488778790291661E-2</v>
      </c>
      <c r="X381" s="29">
        <f t="shared" si="65"/>
        <v>17</v>
      </c>
      <c r="Y381" s="38" t="str">
        <f t="array" ref="Y381">X381&amp;CHOOSE(AND(X381&lt;&gt;{11,12,13})*MIN(4,MOD(X381,10))+1,"th","st","nd","rd","th")</f>
        <v>17th</v>
      </c>
      <c r="Z381" s="37">
        <v>6.8780000000000001</v>
      </c>
      <c r="AA381" s="28">
        <v>18</v>
      </c>
      <c r="AB381" s="221">
        <f t="shared" si="66"/>
        <v>7.5833217477028854E-3</v>
      </c>
      <c r="AC381" s="29">
        <f t="shared" si="67"/>
        <v>64</v>
      </c>
      <c r="AD381" s="38" t="str">
        <f t="array" ref="AD381">AC381&amp;CHOOSE(AND(AC381&lt;&gt;{11,12,13})*MIN(4,MOD(AC381,10))+1,"th","st","nd","rd","th")</f>
        <v>64th</v>
      </c>
      <c r="AE381" s="37">
        <v>10.8</v>
      </c>
      <c r="AF381" s="38">
        <v>2373.63</v>
      </c>
      <c r="AG381" s="38">
        <v>2396.7040000000002</v>
      </c>
      <c r="AH381" s="38">
        <v>2274.5100000000002</v>
      </c>
      <c r="AI381" s="38">
        <v>2348.2809999999999</v>
      </c>
      <c r="AJ381" s="29">
        <f t="shared" si="68"/>
        <v>55</v>
      </c>
      <c r="AK381" s="38" t="str">
        <f t="array" ref="AK381">AJ381&amp;CHOOSE(AND(AJ381&lt;&gt;{11,12,13})*MIN(4,MOD(AJ381,10))+1,"th","st","nd","rd","th")</f>
        <v>55th</v>
      </c>
      <c r="AL381" s="38">
        <v>325.3</v>
      </c>
      <c r="AM381" s="38">
        <v>325.3</v>
      </c>
      <c r="AN381" s="38">
        <v>2673.5810000000001</v>
      </c>
      <c r="AO381" s="29">
        <f t="shared" si="69"/>
        <v>53</v>
      </c>
      <c r="AP381" s="38" t="str">
        <f t="array" ref="AP381">AO381&amp;CHOOSE(AND(AO381&lt;&gt;{11,12,13})*MIN(4,MOD(AO381,10))+1,"th","st","nd","rd","th")</f>
        <v>53rd</v>
      </c>
      <c r="AQ381" s="77">
        <v>0.99</v>
      </c>
      <c r="AR381" s="36">
        <v>2624.8760000000002</v>
      </c>
      <c r="AS381" s="29">
        <f t="shared" si="70"/>
        <v>51</v>
      </c>
      <c r="AT381" s="38" t="str">
        <f t="array" ref="AT381">AS381&amp;CHOOSE(AND(AS381&lt;&gt;{11,12,13})*MIN(4,MOD(AS381,10))+1,"th","st","nd","rd","th")</f>
        <v>51st</v>
      </c>
      <c r="AU381" s="40">
        <f t="shared" si="71"/>
        <v>8.9767503572683773E-4</v>
      </c>
    </row>
    <row r="382" spans="1:47" x14ac:dyDescent="0.25">
      <c r="A382" s="7">
        <v>120480803</v>
      </c>
      <c r="B382" s="8" t="s">
        <v>128</v>
      </c>
      <c r="C382" s="8" t="s">
        <v>129</v>
      </c>
      <c r="D382" s="27">
        <v>58129</v>
      </c>
      <c r="E382" s="29">
        <f t="shared" si="60"/>
        <v>67</v>
      </c>
      <c r="F382" s="38" t="str">
        <f t="array" ref="F382">E382&amp;CHOOSE(AND(E382&lt;&gt;{11,12,13})*MIN(4,MOD(E382,10))+1,"th","st","nd","rd","th")</f>
        <v>67th</v>
      </c>
      <c r="G382" s="29">
        <v>8838</v>
      </c>
      <c r="H382" s="30">
        <v>0.91369999999999996</v>
      </c>
      <c r="I382" s="31">
        <v>0.5353</v>
      </c>
      <c r="J382" s="94">
        <f t="shared" si="61"/>
        <v>251</v>
      </c>
      <c r="K382" s="33">
        <v>0</v>
      </c>
      <c r="L382" s="34">
        <v>0.1404</v>
      </c>
      <c r="M382" s="29">
        <f t="shared" si="62"/>
        <v>47</v>
      </c>
      <c r="N382" s="38" t="str">
        <f t="array" ref="N382">M382&amp;CHOOSE(AND(M382&lt;&gt;{11,12,13})*MIN(4,MOD(M382,10))+1,"th","st","nd","rd","th")</f>
        <v>47th</v>
      </c>
      <c r="O382" s="34">
        <v>0.15890000000000001</v>
      </c>
      <c r="P382" s="29">
        <f t="shared" si="63"/>
        <v>41</v>
      </c>
      <c r="Q382" s="38" t="str">
        <f t="array" ref="Q382">P382&amp;CHOOSE(AND(P382&lt;&gt;{11,12,13})*MIN(4,MOD(P382,10))+1,"th","st","nd","rd","th")</f>
        <v>41st</v>
      </c>
      <c r="R382" s="35">
        <v>259.34800000000001</v>
      </c>
      <c r="S382" s="35">
        <v>146.761</v>
      </c>
      <c r="T382" s="35">
        <v>0</v>
      </c>
      <c r="U382" s="35">
        <v>406.10899999999998</v>
      </c>
      <c r="V382" s="36">
        <v>75.56</v>
      </c>
      <c r="W382" s="220">
        <f t="shared" si="64"/>
        <v>2.4542954067387233E-2</v>
      </c>
      <c r="X382" s="29">
        <f t="shared" si="65"/>
        <v>45</v>
      </c>
      <c r="Y382" s="38" t="str">
        <f t="array" ref="Y382">X382&amp;CHOOSE(AND(X382&lt;&gt;{11,12,13})*MIN(4,MOD(X382,10))+1,"th","st","nd","rd","th")</f>
        <v>45th</v>
      </c>
      <c r="Z382" s="37">
        <v>15.112</v>
      </c>
      <c r="AA382" s="28">
        <v>9</v>
      </c>
      <c r="AB382" s="221">
        <f t="shared" si="66"/>
        <v>2.9233269799693634E-3</v>
      </c>
      <c r="AC382" s="29">
        <f t="shared" si="67"/>
        <v>41</v>
      </c>
      <c r="AD382" s="38" t="str">
        <f t="array" ref="AD382">AC382&amp;CHOOSE(AND(AC382&lt;&gt;{11,12,13})*MIN(4,MOD(AC382,10))+1,"th","st","nd","rd","th")</f>
        <v>41st</v>
      </c>
      <c r="AE382" s="37">
        <v>5.4</v>
      </c>
      <c r="AF382" s="38">
        <v>3078.6840000000002</v>
      </c>
      <c r="AG382" s="38">
        <v>3139.9969999999998</v>
      </c>
      <c r="AH382" s="38">
        <v>3226.9349999999999</v>
      </c>
      <c r="AI382" s="38">
        <v>3148.5390000000002</v>
      </c>
      <c r="AJ382" s="29">
        <f t="shared" si="68"/>
        <v>67</v>
      </c>
      <c r="AK382" s="38" t="str">
        <f t="array" ref="AK382">AJ382&amp;CHOOSE(AND(AJ382&lt;&gt;{11,12,13})*MIN(4,MOD(AJ382,10))+1,"th","st","nd","rd","th")</f>
        <v>67th</v>
      </c>
      <c r="AL382" s="38">
        <v>426.62099999999998</v>
      </c>
      <c r="AM382" s="38">
        <v>426.62099999999998</v>
      </c>
      <c r="AN382" s="38">
        <v>3575.16</v>
      </c>
      <c r="AO382" s="29">
        <f t="shared" si="69"/>
        <v>67</v>
      </c>
      <c r="AP382" s="38" t="str">
        <f t="array" ref="AP382">AO382&amp;CHOOSE(AND(AO382&lt;&gt;{11,12,13})*MIN(4,MOD(AO382,10))+1,"th","st","nd","rd","th")</f>
        <v>67th</v>
      </c>
      <c r="AQ382" s="77">
        <v>1.1200000000000001</v>
      </c>
      <c r="AR382" s="36">
        <v>3658.6190000000001</v>
      </c>
      <c r="AS382" s="29">
        <f t="shared" si="70"/>
        <v>69</v>
      </c>
      <c r="AT382" s="38" t="str">
        <f t="array" ref="AT382">AS382&amp;CHOOSE(AND(AS382&lt;&gt;{11,12,13})*MIN(4,MOD(AS382,10))+1,"th","st","nd","rd","th")</f>
        <v>69th</v>
      </c>
      <c r="AU382" s="40">
        <f t="shared" si="71"/>
        <v>1.2512023202375607E-3</v>
      </c>
    </row>
    <row r="383" spans="1:47" x14ac:dyDescent="0.25">
      <c r="A383" s="7">
        <v>120481002</v>
      </c>
      <c r="B383" s="8" t="s">
        <v>148</v>
      </c>
      <c r="C383" s="8" t="s">
        <v>129</v>
      </c>
      <c r="D383" s="27">
        <v>54630</v>
      </c>
      <c r="E383" s="29">
        <f t="shared" si="60"/>
        <v>59</v>
      </c>
      <c r="F383" s="38" t="str">
        <f t="array" ref="F383">E383&amp;CHOOSE(AND(E383&lt;&gt;{11,12,13})*MIN(4,MOD(E383,10))+1,"th","st","nd","rd","th")</f>
        <v>59th</v>
      </c>
      <c r="G383" s="29">
        <v>45089</v>
      </c>
      <c r="H383" s="30">
        <v>0.97230000000000005</v>
      </c>
      <c r="I383" s="31">
        <v>-2.2404000000000002</v>
      </c>
      <c r="J383" s="94">
        <f t="shared" si="61"/>
        <v>476</v>
      </c>
      <c r="K383" s="33">
        <v>0</v>
      </c>
      <c r="L383" s="34">
        <v>0.1893</v>
      </c>
      <c r="M383" s="29">
        <f t="shared" si="62"/>
        <v>67</v>
      </c>
      <c r="N383" s="38" t="str">
        <f t="array" ref="N383">M383&amp;CHOOSE(AND(M383&lt;&gt;{11,12,13})*MIN(4,MOD(M383,10))+1,"th","st","nd","rd","th")</f>
        <v>67th</v>
      </c>
      <c r="O383" s="34">
        <v>0.19359999999999999</v>
      </c>
      <c r="P383" s="29">
        <f t="shared" si="63"/>
        <v>57</v>
      </c>
      <c r="Q383" s="38" t="str">
        <f t="array" ref="Q383">P383&amp;CHOOSE(AND(P383&lt;&gt;{11,12,13})*MIN(4,MOD(P383,10))+1,"th","st","nd","rd","th")</f>
        <v>57th</v>
      </c>
      <c r="R383" s="35">
        <v>1723.941</v>
      </c>
      <c r="S383" s="35">
        <v>881.55100000000004</v>
      </c>
      <c r="T383" s="35">
        <v>0</v>
      </c>
      <c r="U383" s="35">
        <v>2605.4920000000002</v>
      </c>
      <c r="V383" s="36">
        <v>1674.9290000000001</v>
      </c>
      <c r="W383" s="220">
        <f t="shared" si="64"/>
        <v>0.11035086936782348</v>
      </c>
      <c r="X383" s="29">
        <f t="shared" si="65"/>
        <v>96</v>
      </c>
      <c r="Y383" s="38" t="str">
        <f t="array" ref="Y383">X383&amp;CHOOSE(AND(X383&lt;&gt;{11,12,13})*MIN(4,MOD(X383,10))+1,"th","st","nd","rd","th")</f>
        <v>96th</v>
      </c>
      <c r="Z383" s="37">
        <v>334.98599999999999</v>
      </c>
      <c r="AA383" s="28">
        <v>908</v>
      </c>
      <c r="AB383" s="221">
        <f t="shared" si="66"/>
        <v>5.9822589128245861E-2</v>
      </c>
      <c r="AC383" s="29">
        <f t="shared" si="67"/>
        <v>96</v>
      </c>
      <c r="AD383" s="38" t="str">
        <f t="array" ref="AD383">AC383&amp;CHOOSE(AND(AC383&lt;&gt;{11,12,13})*MIN(4,MOD(AC383,10))+1,"th","st","nd","rd","th")</f>
        <v>96th</v>
      </c>
      <c r="AE383" s="37">
        <v>544.79999999999995</v>
      </c>
      <c r="AF383" s="38">
        <v>15178.213</v>
      </c>
      <c r="AG383" s="38">
        <v>15201.519</v>
      </c>
      <c r="AH383" s="38">
        <v>15380.556</v>
      </c>
      <c r="AI383" s="38">
        <v>15253.429</v>
      </c>
      <c r="AJ383" s="29">
        <f t="shared" si="68"/>
        <v>99</v>
      </c>
      <c r="AK383" s="38" t="str">
        <f t="array" ref="AK383">AJ383&amp;CHOOSE(AND(AJ383&lt;&gt;{11,12,13})*MIN(4,MOD(AJ383,10))+1,"th","st","nd","rd","th")</f>
        <v>99th</v>
      </c>
      <c r="AL383" s="38">
        <v>3485.2779999999998</v>
      </c>
      <c r="AM383" s="38">
        <v>3485.2779999999998</v>
      </c>
      <c r="AN383" s="38">
        <v>18738.706999999999</v>
      </c>
      <c r="AO383" s="29">
        <f t="shared" si="69"/>
        <v>99</v>
      </c>
      <c r="AP383" s="38" t="str">
        <f t="array" ref="AP383">AO383&amp;CHOOSE(AND(AO383&lt;&gt;{11,12,13})*MIN(4,MOD(AO383,10))+1,"th","st","nd","rd","th")</f>
        <v>99th</v>
      </c>
      <c r="AQ383" s="77">
        <v>1.36</v>
      </c>
      <c r="AR383" s="36">
        <v>24778.717000000001</v>
      </c>
      <c r="AS383" s="29">
        <f t="shared" si="70"/>
        <v>97</v>
      </c>
      <c r="AT383" s="38" t="str">
        <f t="array" ref="AT383">AS383&amp;CHOOSE(AND(AS383&lt;&gt;{11,12,13})*MIN(4,MOD(AS383,10))+1,"th","st","nd","rd","th")</f>
        <v>97th</v>
      </c>
      <c r="AU383" s="40">
        <f t="shared" si="71"/>
        <v>8.4740138841759381E-3</v>
      </c>
    </row>
    <row r="384" spans="1:47" x14ac:dyDescent="0.25">
      <c r="A384" s="7">
        <v>120483302</v>
      </c>
      <c r="B384" s="8" t="s">
        <v>274</v>
      </c>
      <c r="C384" s="8" t="s">
        <v>129</v>
      </c>
      <c r="D384" s="27">
        <v>61868</v>
      </c>
      <c r="E384" s="29">
        <f t="shared" si="60"/>
        <v>74</v>
      </c>
      <c r="F384" s="38" t="str">
        <f t="array" ref="F384">E384&amp;CHOOSE(AND(E384&lt;&gt;{11,12,13})*MIN(4,MOD(E384,10))+1,"th","st","nd","rd","th")</f>
        <v>74th</v>
      </c>
      <c r="G384" s="29">
        <v>23753</v>
      </c>
      <c r="H384" s="30">
        <v>0.85850000000000004</v>
      </c>
      <c r="I384" s="31">
        <v>-1.2963</v>
      </c>
      <c r="J384" s="94">
        <f t="shared" si="61"/>
        <v>443</v>
      </c>
      <c r="K384" s="33">
        <v>0</v>
      </c>
      <c r="L384" s="34">
        <v>0.16789999999999999</v>
      </c>
      <c r="M384" s="29">
        <f t="shared" si="62"/>
        <v>58</v>
      </c>
      <c r="N384" s="38" t="str">
        <f t="array" ref="N384">M384&amp;CHOOSE(AND(M384&lt;&gt;{11,12,13})*MIN(4,MOD(M384,10))+1,"th","st","nd","rd","th")</f>
        <v>58th</v>
      </c>
      <c r="O384" s="34">
        <v>0.123</v>
      </c>
      <c r="P384" s="29">
        <f t="shared" si="63"/>
        <v>25</v>
      </c>
      <c r="Q384" s="38" t="str">
        <f t="array" ref="Q384">P384&amp;CHOOSE(AND(P384&lt;&gt;{11,12,13})*MIN(4,MOD(P384,10))+1,"th","st","nd","rd","th")</f>
        <v>25th</v>
      </c>
      <c r="R384" s="35">
        <v>908.67600000000004</v>
      </c>
      <c r="S384" s="35">
        <v>332.83800000000002</v>
      </c>
      <c r="T384" s="35">
        <v>0</v>
      </c>
      <c r="U384" s="35">
        <v>1241.5139999999999</v>
      </c>
      <c r="V384" s="36">
        <v>326.68900000000002</v>
      </c>
      <c r="W384" s="220">
        <f t="shared" si="64"/>
        <v>3.6218260560301058E-2</v>
      </c>
      <c r="X384" s="29">
        <f t="shared" si="65"/>
        <v>75</v>
      </c>
      <c r="Y384" s="38" t="str">
        <f t="array" ref="Y384">X384&amp;CHOOSE(AND(X384&lt;&gt;{11,12,13})*MIN(4,MOD(X384,10))+1,"th","st","nd","rd","th")</f>
        <v>75th</v>
      </c>
      <c r="Z384" s="37">
        <v>65.337999999999994</v>
      </c>
      <c r="AA384" s="28">
        <v>336</v>
      </c>
      <c r="AB384" s="221">
        <f t="shared" si="66"/>
        <v>3.7250521285568702E-2</v>
      </c>
      <c r="AC384" s="29">
        <f t="shared" si="67"/>
        <v>92</v>
      </c>
      <c r="AD384" s="38" t="str">
        <f t="array" ref="AD384">AC384&amp;CHOOSE(AND(AC384&lt;&gt;{11,12,13})*MIN(4,MOD(AC384,10))+1,"th","st","nd","rd","th")</f>
        <v>92nd</v>
      </c>
      <c r="AE384" s="37">
        <v>201.6</v>
      </c>
      <c r="AF384" s="38">
        <v>9020.0079999999998</v>
      </c>
      <c r="AG384" s="38">
        <v>9064.99</v>
      </c>
      <c r="AH384" s="38">
        <v>9064.4159999999993</v>
      </c>
      <c r="AI384" s="38">
        <v>9049.8050000000003</v>
      </c>
      <c r="AJ384" s="29">
        <f t="shared" si="68"/>
        <v>96</v>
      </c>
      <c r="AK384" s="38" t="str">
        <f t="array" ref="AK384">AJ384&amp;CHOOSE(AND(AJ384&lt;&gt;{11,12,13})*MIN(4,MOD(AJ384,10))+1,"th","st","nd","rd","th")</f>
        <v>96th</v>
      </c>
      <c r="AL384" s="38">
        <v>1508.452</v>
      </c>
      <c r="AM384" s="38">
        <v>1508.452</v>
      </c>
      <c r="AN384" s="38">
        <v>10558.257</v>
      </c>
      <c r="AO384" s="29">
        <f t="shared" si="69"/>
        <v>95</v>
      </c>
      <c r="AP384" s="38" t="str">
        <f t="array" ref="AP384">AO384&amp;CHOOSE(AND(AO384&lt;&gt;{11,12,13})*MIN(4,MOD(AO384,10))+1,"th","st","nd","rd","th")</f>
        <v>95th</v>
      </c>
      <c r="AQ384" s="77">
        <v>1.33</v>
      </c>
      <c r="AR384" s="36">
        <v>12055.471</v>
      </c>
      <c r="AS384" s="29">
        <f t="shared" si="70"/>
        <v>95</v>
      </c>
      <c r="AT384" s="38" t="str">
        <f t="array" ref="AT384">AS384&amp;CHOOSE(AND(AS384&lt;&gt;{11,12,13})*MIN(4,MOD(AS384,10))+1,"th","st","nd","rd","th")</f>
        <v>95th</v>
      </c>
      <c r="AU384" s="40">
        <f t="shared" si="71"/>
        <v>4.1228215582865078E-3</v>
      </c>
    </row>
    <row r="385" spans="1:47" x14ac:dyDescent="0.25">
      <c r="A385" s="7">
        <v>120484803</v>
      </c>
      <c r="B385" s="8" t="s">
        <v>429</v>
      </c>
      <c r="C385" s="8" t="s">
        <v>129</v>
      </c>
      <c r="D385" s="27">
        <v>77321</v>
      </c>
      <c r="E385" s="29">
        <f t="shared" si="60"/>
        <v>90</v>
      </c>
      <c r="F385" s="38" t="str">
        <f t="array" ref="F385">E385&amp;CHOOSE(AND(E385&lt;&gt;{11,12,13})*MIN(4,MOD(E385,10))+1,"th","st","nd","rd","th")</f>
        <v>90th</v>
      </c>
      <c r="G385" s="29">
        <v>10168</v>
      </c>
      <c r="H385" s="30">
        <v>0.68689999999999996</v>
      </c>
      <c r="I385" s="31">
        <v>7.9399999999999998E-2</v>
      </c>
      <c r="J385" s="94">
        <f t="shared" si="61"/>
        <v>346</v>
      </c>
      <c r="K385" s="33">
        <v>0</v>
      </c>
      <c r="L385" s="34">
        <v>2.8500000000000001E-2</v>
      </c>
      <c r="M385" s="29">
        <f t="shared" si="62"/>
        <v>3</v>
      </c>
      <c r="N385" s="38" t="str">
        <f t="array" ref="N385">M385&amp;CHOOSE(AND(M385&lt;&gt;{11,12,13})*MIN(4,MOD(M385,10))+1,"th","st","nd","rd","th")</f>
        <v>3rd</v>
      </c>
      <c r="O385" s="34">
        <v>4.6300000000000001E-2</v>
      </c>
      <c r="P385" s="29">
        <f t="shared" si="63"/>
        <v>4</v>
      </c>
      <c r="Q385" s="38" t="str">
        <f t="array" ref="Q385">P385&amp;CHOOSE(AND(P385&lt;&gt;{11,12,13})*MIN(4,MOD(P385,10))+1,"th","st","nd","rd","th")</f>
        <v>4th</v>
      </c>
      <c r="R385" s="35">
        <v>81.677999999999997</v>
      </c>
      <c r="S385" s="35">
        <v>66.344999999999999</v>
      </c>
      <c r="T385" s="35">
        <v>0</v>
      </c>
      <c r="U385" s="35">
        <v>148.023</v>
      </c>
      <c r="V385" s="36">
        <v>100.367</v>
      </c>
      <c r="W385" s="220">
        <f t="shared" si="64"/>
        <v>2.101280255351809E-2</v>
      </c>
      <c r="X385" s="29">
        <f t="shared" si="65"/>
        <v>36</v>
      </c>
      <c r="Y385" s="38" t="str">
        <f t="array" ref="Y385">X385&amp;CHOOSE(AND(X385&lt;&gt;{11,12,13})*MIN(4,MOD(X385,10))+1,"th","st","nd","rd","th")</f>
        <v>36th</v>
      </c>
      <c r="Z385" s="37">
        <v>20.073</v>
      </c>
      <c r="AA385" s="28">
        <v>41</v>
      </c>
      <c r="AB385" s="221">
        <f t="shared" si="66"/>
        <v>8.5837466965660199E-3</v>
      </c>
      <c r="AC385" s="29">
        <f t="shared" si="67"/>
        <v>66</v>
      </c>
      <c r="AD385" s="38" t="str">
        <f t="array" ref="AD385">AC385&amp;CHOOSE(AND(AC385&lt;&gt;{11,12,13})*MIN(4,MOD(AC385,10))+1,"th","st","nd","rd","th")</f>
        <v>66th</v>
      </c>
      <c r="AE385" s="37">
        <v>24.6</v>
      </c>
      <c r="AF385" s="38">
        <v>4776.4690000000001</v>
      </c>
      <c r="AG385" s="38">
        <v>4739.9759999999997</v>
      </c>
      <c r="AH385" s="38">
        <v>4708.1270000000004</v>
      </c>
      <c r="AI385" s="38">
        <v>4741.5240000000003</v>
      </c>
      <c r="AJ385" s="29">
        <f t="shared" si="68"/>
        <v>83</v>
      </c>
      <c r="AK385" s="38" t="str">
        <f t="array" ref="AK385">AJ385&amp;CHOOSE(AND(AJ385&lt;&gt;{11,12,13})*MIN(4,MOD(AJ385,10))+1,"th","st","nd","rd","th")</f>
        <v>83rd</v>
      </c>
      <c r="AL385" s="38">
        <v>192.696</v>
      </c>
      <c r="AM385" s="38">
        <v>192.696</v>
      </c>
      <c r="AN385" s="38">
        <v>4934.22</v>
      </c>
      <c r="AO385" s="29">
        <f t="shared" si="69"/>
        <v>81</v>
      </c>
      <c r="AP385" s="38" t="str">
        <f t="array" ref="AP385">AO385&amp;CHOOSE(AND(AO385&lt;&gt;{11,12,13})*MIN(4,MOD(AO385,10))+1,"th","st","nd","rd","th")</f>
        <v>81st</v>
      </c>
      <c r="AQ385" s="77">
        <v>1.23</v>
      </c>
      <c r="AR385" s="36">
        <v>4168.8580000000002</v>
      </c>
      <c r="AS385" s="29">
        <f t="shared" si="70"/>
        <v>73</v>
      </c>
      <c r="AT385" s="38" t="str">
        <f t="array" ref="AT385">AS385&amp;CHOOSE(AND(AS385&lt;&gt;{11,12,13})*MIN(4,MOD(AS385,10))+1,"th","st","nd","rd","th")</f>
        <v>73rd</v>
      </c>
      <c r="AU385" s="40">
        <f t="shared" si="71"/>
        <v>1.4256977297556583E-3</v>
      </c>
    </row>
    <row r="386" spans="1:47" x14ac:dyDescent="0.25">
      <c r="A386" s="7">
        <v>120484903</v>
      </c>
      <c r="B386" s="8" t="s">
        <v>446</v>
      </c>
      <c r="C386" s="8" t="s">
        <v>129</v>
      </c>
      <c r="D386" s="27">
        <v>62384</v>
      </c>
      <c r="E386" s="29">
        <f t="shared" si="60"/>
        <v>75</v>
      </c>
      <c r="F386" s="38" t="str">
        <f t="array" ref="F386">E386&amp;CHOOSE(AND(E386&lt;&gt;{11,12,13})*MIN(4,MOD(E386,10))+1,"th","st","nd","rd","th")</f>
        <v>75th</v>
      </c>
      <c r="G386" s="29">
        <v>16289</v>
      </c>
      <c r="H386" s="30">
        <v>0.85140000000000005</v>
      </c>
      <c r="I386" s="31">
        <v>0.18709999999999999</v>
      </c>
      <c r="J386" s="94">
        <f t="shared" si="61"/>
        <v>329</v>
      </c>
      <c r="K386" s="33">
        <v>0</v>
      </c>
      <c r="L386" s="34">
        <v>6.2300000000000001E-2</v>
      </c>
      <c r="M386" s="29">
        <f t="shared" si="62"/>
        <v>17</v>
      </c>
      <c r="N386" s="38" t="str">
        <f t="array" ref="N386">M386&amp;CHOOSE(AND(M386&lt;&gt;{11,12,13})*MIN(4,MOD(M386,10))+1,"th","st","nd","rd","th")</f>
        <v>17th</v>
      </c>
      <c r="O386" s="34">
        <v>0.13650000000000001</v>
      </c>
      <c r="P386" s="29">
        <f t="shared" si="63"/>
        <v>31</v>
      </c>
      <c r="Q386" s="38" t="str">
        <f t="array" ref="Q386">P386&amp;CHOOSE(AND(P386&lt;&gt;{11,12,13})*MIN(4,MOD(P386,10))+1,"th","st","nd","rd","th")</f>
        <v>31st</v>
      </c>
      <c r="R386" s="35">
        <v>215.88399999999999</v>
      </c>
      <c r="S386" s="35">
        <v>236.50200000000001</v>
      </c>
      <c r="T386" s="35">
        <v>0</v>
      </c>
      <c r="U386" s="35">
        <v>452.38600000000002</v>
      </c>
      <c r="V386" s="36">
        <v>223.77500000000001</v>
      </c>
      <c r="W386" s="220">
        <f t="shared" si="64"/>
        <v>3.8746354786575163E-2</v>
      </c>
      <c r="X386" s="29">
        <f t="shared" si="65"/>
        <v>78</v>
      </c>
      <c r="Y386" s="38" t="str">
        <f t="array" ref="Y386">X386&amp;CHOOSE(AND(X386&lt;&gt;{11,12,13})*MIN(4,MOD(X386,10))+1,"th","st","nd","rd","th")</f>
        <v>78th</v>
      </c>
      <c r="Z386" s="37">
        <v>44.755000000000003</v>
      </c>
      <c r="AA386" s="28">
        <v>26</v>
      </c>
      <c r="AB386" s="221">
        <f t="shared" si="66"/>
        <v>4.501866716348806E-3</v>
      </c>
      <c r="AC386" s="29">
        <f t="shared" si="67"/>
        <v>51</v>
      </c>
      <c r="AD386" s="38" t="str">
        <f t="array" ref="AD386">AC386&amp;CHOOSE(AND(AC386&lt;&gt;{11,12,13})*MIN(4,MOD(AC386,10))+1,"th","st","nd","rd","th")</f>
        <v>51st</v>
      </c>
      <c r="AE386" s="37">
        <v>15.6</v>
      </c>
      <c r="AF386" s="38">
        <v>5775.3819999999996</v>
      </c>
      <c r="AG386" s="38">
        <v>5759.4570000000003</v>
      </c>
      <c r="AH386" s="38">
        <v>5710.3180000000002</v>
      </c>
      <c r="AI386" s="38">
        <v>5748.3860000000004</v>
      </c>
      <c r="AJ386" s="29">
        <f t="shared" si="68"/>
        <v>89</v>
      </c>
      <c r="AK386" s="38" t="str">
        <f t="array" ref="AK386">AJ386&amp;CHOOSE(AND(AJ386&lt;&gt;{11,12,13})*MIN(4,MOD(AJ386,10))+1,"th","st","nd","rd","th")</f>
        <v>89th</v>
      </c>
      <c r="AL386" s="38">
        <v>512.74099999999999</v>
      </c>
      <c r="AM386" s="38">
        <v>512.74099999999999</v>
      </c>
      <c r="AN386" s="38">
        <v>6261.1270000000004</v>
      </c>
      <c r="AO386" s="29">
        <f t="shared" si="69"/>
        <v>87</v>
      </c>
      <c r="AP386" s="38" t="str">
        <f t="array" ref="AP386">AO386&amp;CHOOSE(AND(AO386&lt;&gt;{11,12,13})*MIN(4,MOD(AO386,10))+1,"th","st","nd","rd","th")</f>
        <v>87th</v>
      </c>
      <c r="AQ386" s="77">
        <v>1.0900000000000001</v>
      </c>
      <c r="AR386" s="36">
        <v>5810.4889999999996</v>
      </c>
      <c r="AS386" s="29">
        <f t="shared" si="70"/>
        <v>84</v>
      </c>
      <c r="AT386" s="38" t="str">
        <f t="array" ref="AT386">AS386&amp;CHOOSE(AND(AS386&lt;&gt;{11,12,13})*MIN(4,MOD(AS386,10))+1,"th","st","nd","rd","th")</f>
        <v>84th</v>
      </c>
      <c r="AU386" s="40">
        <f t="shared" si="71"/>
        <v>1.9871151706463076E-3</v>
      </c>
    </row>
    <row r="387" spans="1:47" x14ac:dyDescent="0.25">
      <c r="A387" s="7">
        <v>120485603</v>
      </c>
      <c r="B387" s="8" t="s">
        <v>475</v>
      </c>
      <c r="C387" s="8" t="s">
        <v>129</v>
      </c>
      <c r="D387" s="27">
        <v>55516</v>
      </c>
      <c r="E387" s="29">
        <f t="shared" ref="E387:E450" si="72">ROUND(_xlfn.PERCENTRANK.EXC(D$2:D$501,D387)*100,0)</f>
        <v>61</v>
      </c>
      <c r="F387" s="38" t="str">
        <f t="array" ref="F387">E387&amp;CHOOSE(AND(E387&lt;&gt;{11,12,13})*MIN(4,MOD(E387,10))+1,"th","st","nd","rd","th")</f>
        <v>61st</v>
      </c>
      <c r="G387" s="29">
        <v>4887</v>
      </c>
      <c r="H387" s="30">
        <v>0.95679999999999998</v>
      </c>
      <c r="I387" s="31">
        <v>0.51329999999999998</v>
      </c>
      <c r="J387" s="94">
        <f t="shared" ref="J387:J450" si="73">RANK(I387,$I$2:$I$501)</f>
        <v>258</v>
      </c>
      <c r="K387" s="33">
        <v>0</v>
      </c>
      <c r="L387" s="34">
        <v>0.1143</v>
      </c>
      <c r="M387" s="29">
        <f t="shared" ref="M387:M450" si="74">ROUND(_xlfn.PERCENTRANK.EXC(L$2:L$501,L387)*100,0)</f>
        <v>37</v>
      </c>
      <c r="N387" s="38" t="str">
        <f t="array" ref="N387">M387&amp;CHOOSE(AND(M387&lt;&gt;{11,12,13})*MIN(4,MOD(M387,10))+1,"th","st","nd","rd","th")</f>
        <v>37th</v>
      </c>
      <c r="O387" s="34">
        <v>0.2064</v>
      </c>
      <c r="P387" s="29">
        <f t="shared" ref="P387:P450" si="75">ROUND(_xlfn.PERCENTRANK.EXC(O$2:O$501,O387)*100,0)</f>
        <v>63</v>
      </c>
      <c r="Q387" s="38" t="str">
        <f t="array" ref="Q387">P387&amp;CHOOSE(AND(P387&lt;&gt;{11,12,13})*MIN(4,MOD(P387,10))+1,"th","st","nd","rd","th")</f>
        <v>63rd</v>
      </c>
      <c r="R387" s="35">
        <v>117.959</v>
      </c>
      <c r="S387" s="35">
        <v>106.504</v>
      </c>
      <c r="T387" s="35">
        <v>0</v>
      </c>
      <c r="U387" s="35">
        <v>224.46299999999999</v>
      </c>
      <c r="V387" s="36">
        <v>36.668999999999997</v>
      </c>
      <c r="W387" s="220">
        <f t="shared" ref="W387:W450" si="76">V387/AF387</f>
        <v>2.131895054647652E-2</v>
      </c>
      <c r="X387" s="29">
        <f t="shared" ref="X387:X450" si="77">ROUNDUP(_xlfn.PERCENTRANK.EXC(W$2:W$501,W387)*100,0)</f>
        <v>36</v>
      </c>
      <c r="Y387" s="38" t="str">
        <f t="array" ref="Y387">X387&amp;CHOOSE(AND(X387&lt;&gt;{11,12,13})*MIN(4,MOD(X387,10))+1,"th","st","nd","rd","th")</f>
        <v>36th</v>
      </c>
      <c r="Z387" s="37">
        <v>7.3339999999999996</v>
      </c>
      <c r="AA387" s="28">
        <v>19</v>
      </c>
      <c r="AB387" s="221">
        <f t="shared" ref="AB387:AB450" si="78">AA387/AF387</f>
        <v>1.1046389603835772E-2</v>
      </c>
      <c r="AC387" s="29">
        <f t="shared" ref="AC387:AC450" si="79">ROUNDUP(_xlfn.PERCENTRANK.EXC(AB$2:AB$501,AB387)*100,0)</f>
        <v>72</v>
      </c>
      <c r="AD387" s="38" t="str">
        <f t="array" ref="AD387">AC387&amp;CHOOSE(AND(AC387&lt;&gt;{11,12,13})*MIN(4,MOD(AC387,10))+1,"th","st","nd","rd","th")</f>
        <v>72nd</v>
      </c>
      <c r="AE387" s="37">
        <v>11.4</v>
      </c>
      <c r="AF387" s="38">
        <v>1720.019</v>
      </c>
      <c r="AG387" s="38">
        <v>1757.877</v>
      </c>
      <c r="AH387" s="38">
        <v>1791.588</v>
      </c>
      <c r="AI387" s="38">
        <v>1756.4949999999999</v>
      </c>
      <c r="AJ387" s="29">
        <f t="shared" ref="AJ387:AJ450" si="80">ROUND(_xlfn.PERCENTRANK.EXC($AI$2:$AI$501,AI387)*100,0)</f>
        <v>40</v>
      </c>
      <c r="AK387" s="38" t="str">
        <f t="array" ref="AK387">AJ387&amp;CHOOSE(AND(AJ387&lt;&gt;{11,12,13})*MIN(4,MOD(AJ387,10))+1,"th","st","nd","rd","th")</f>
        <v>40th</v>
      </c>
      <c r="AL387" s="38">
        <v>243.197</v>
      </c>
      <c r="AM387" s="38">
        <v>243.197</v>
      </c>
      <c r="AN387" s="38">
        <v>1999.692</v>
      </c>
      <c r="AO387" s="29">
        <f t="shared" ref="AO387:AO450" si="81">ROUND(_xlfn.PERCENTRANK.EXC(AN$2:AN$501,AN387)*100,0)</f>
        <v>38</v>
      </c>
      <c r="AP387" s="38" t="str">
        <f t="array" ref="AP387">AO387&amp;CHOOSE(AND(AO387&lt;&gt;{11,12,13})*MIN(4,MOD(AO387,10))+1,"th","st","nd","rd","th")</f>
        <v>38th</v>
      </c>
      <c r="AQ387" s="77">
        <v>1.1499999999999999</v>
      </c>
      <c r="AR387" s="36">
        <v>2200.3009999999999</v>
      </c>
      <c r="AS387" s="29">
        <f t="shared" ref="AS387:AS450" si="82">ROUND(_xlfn.PERCENTRANK.EXC(AR$2:AR$501,AR387)*100,0)</f>
        <v>41</v>
      </c>
      <c r="AT387" s="38" t="str">
        <f t="array" ref="AT387">AS387&amp;CHOOSE(AND(AS387&lt;&gt;{11,12,13})*MIN(4,MOD(AS387,10))+1,"th","st","nd","rd","th")</f>
        <v>41st</v>
      </c>
      <c r="AU387" s="40">
        <f t="shared" ref="AU387:AU450" si="83">AR387/$AR$503</f>
        <v>7.5247565172023231E-4</v>
      </c>
    </row>
    <row r="388" spans="1:47" x14ac:dyDescent="0.25">
      <c r="A388" s="7">
        <v>120486003</v>
      </c>
      <c r="B388" s="8" t="s">
        <v>528</v>
      </c>
      <c r="C388" s="8" t="s">
        <v>129</v>
      </c>
      <c r="D388" s="27">
        <v>66582</v>
      </c>
      <c r="E388" s="29">
        <f t="shared" si="72"/>
        <v>81</v>
      </c>
      <c r="F388" s="38" t="str">
        <f t="array" ref="F388">E388&amp;CHOOSE(AND(E388&lt;&gt;{11,12,13})*MIN(4,MOD(E388,10))+1,"th","st","nd","rd","th")</f>
        <v>81st</v>
      </c>
      <c r="G388" s="29">
        <v>6586</v>
      </c>
      <c r="H388" s="30">
        <v>0.79769999999999996</v>
      </c>
      <c r="I388" s="31">
        <v>0.3266</v>
      </c>
      <c r="J388" s="94">
        <f t="shared" si="73"/>
        <v>303</v>
      </c>
      <c r="K388" s="33">
        <v>0</v>
      </c>
      <c r="L388" s="34">
        <v>6.83E-2</v>
      </c>
      <c r="M388" s="29">
        <f t="shared" si="74"/>
        <v>20</v>
      </c>
      <c r="N388" s="38" t="str">
        <f t="array" ref="N388">M388&amp;CHOOSE(AND(M388&lt;&gt;{11,12,13})*MIN(4,MOD(M388,10))+1,"th","st","nd","rd","th")</f>
        <v>20th</v>
      </c>
      <c r="O388" s="34">
        <v>5.0599999999999999E-2</v>
      </c>
      <c r="P388" s="29">
        <f t="shared" si="75"/>
        <v>4</v>
      </c>
      <c r="Q388" s="38" t="str">
        <f t="array" ref="Q388">P388&amp;CHOOSE(AND(P388&lt;&gt;{11,12,13})*MIN(4,MOD(P388,10))+1,"th","st","nd","rd","th")</f>
        <v>4th</v>
      </c>
      <c r="R388" s="35">
        <v>93.021000000000001</v>
      </c>
      <c r="S388" s="35">
        <v>34.457000000000001</v>
      </c>
      <c r="T388" s="35">
        <v>0</v>
      </c>
      <c r="U388" s="35">
        <v>127.47799999999999</v>
      </c>
      <c r="V388" s="36">
        <v>77.899000000000001</v>
      </c>
      <c r="W388" s="220">
        <f t="shared" si="76"/>
        <v>3.4318176311343422E-2</v>
      </c>
      <c r="X388" s="29">
        <f t="shared" si="77"/>
        <v>72</v>
      </c>
      <c r="Y388" s="38" t="str">
        <f t="array" ref="Y388">X388&amp;CHOOSE(AND(X388&lt;&gt;{11,12,13})*MIN(4,MOD(X388,10))+1,"th","st","nd","rd","th")</f>
        <v>72nd</v>
      </c>
      <c r="Z388" s="37">
        <v>15.58</v>
      </c>
      <c r="AA388" s="28">
        <v>31</v>
      </c>
      <c r="AB388" s="221">
        <f t="shared" si="78"/>
        <v>1.3656959211949397E-2</v>
      </c>
      <c r="AC388" s="29">
        <f t="shared" si="79"/>
        <v>76</v>
      </c>
      <c r="AD388" s="38" t="str">
        <f t="array" ref="AD388">AC388&amp;CHOOSE(AND(AC388&lt;&gt;{11,12,13})*MIN(4,MOD(AC388,10))+1,"th","st","nd","rd","th")</f>
        <v>76th</v>
      </c>
      <c r="AE388" s="37">
        <v>18.600000000000001</v>
      </c>
      <c r="AF388" s="38">
        <v>2269.9050000000002</v>
      </c>
      <c r="AG388" s="38">
        <v>2332.7959999999998</v>
      </c>
      <c r="AH388" s="38">
        <v>2340.799</v>
      </c>
      <c r="AI388" s="38">
        <v>2314.5</v>
      </c>
      <c r="AJ388" s="29">
        <f t="shared" si="80"/>
        <v>54</v>
      </c>
      <c r="AK388" s="38" t="str">
        <f t="array" ref="AK388">AJ388&amp;CHOOSE(AND(AJ388&lt;&gt;{11,12,13})*MIN(4,MOD(AJ388,10))+1,"th","st","nd","rd","th")</f>
        <v>54th</v>
      </c>
      <c r="AL388" s="38">
        <v>161.65799999999999</v>
      </c>
      <c r="AM388" s="38">
        <v>161.65799999999999</v>
      </c>
      <c r="AN388" s="38">
        <v>2476.1579999999999</v>
      </c>
      <c r="AO388" s="29">
        <f t="shared" si="81"/>
        <v>49</v>
      </c>
      <c r="AP388" s="38" t="str">
        <f t="array" ref="AP388">AO388&amp;CHOOSE(AND(AO388&lt;&gt;{11,12,13})*MIN(4,MOD(AO388,10))+1,"th","st","nd","rd","th")</f>
        <v>49th</v>
      </c>
      <c r="AQ388" s="77">
        <v>1.1100000000000001</v>
      </c>
      <c r="AR388" s="36">
        <v>2192.5070000000001</v>
      </c>
      <c r="AS388" s="29">
        <f t="shared" si="82"/>
        <v>41</v>
      </c>
      <c r="AT388" s="38" t="str">
        <f t="array" ref="AT388">AS388&amp;CHOOSE(AND(AS388&lt;&gt;{11,12,13})*MIN(4,MOD(AS388,10))+1,"th","st","nd","rd","th")</f>
        <v>41st</v>
      </c>
      <c r="AU388" s="40">
        <f t="shared" si="83"/>
        <v>7.4981020038902477E-4</v>
      </c>
    </row>
    <row r="389" spans="1:47" x14ac:dyDescent="0.25">
      <c r="A389" s="7">
        <v>120488603</v>
      </c>
      <c r="B389" s="8" t="s">
        <v>648</v>
      </c>
      <c r="C389" s="8" t="s">
        <v>129</v>
      </c>
      <c r="D389" s="27">
        <v>59799</v>
      </c>
      <c r="E389" s="29">
        <f t="shared" si="72"/>
        <v>70</v>
      </c>
      <c r="F389" s="38" t="str">
        <f t="array" ref="F389">E389&amp;CHOOSE(AND(E389&lt;&gt;{11,12,13})*MIN(4,MOD(E389,10))+1,"th","st","nd","rd","th")</f>
        <v>70th</v>
      </c>
      <c r="G389" s="29">
        <v>6198</v>
      </c>
      <c r="H389" s="30">
        <v>0.88819999999999999</v>
      </c>
      <c r="I389" s="31">
        <v>0.2344</v>
      </c>
      <c r="J389" s="94">
        <f t="shared" si="73"/>
        <v>322</v>
      </c>
      <c r="K389" s="33">
        <v>0</v>
      </c>
      <c r="L389" s="34">
        <v>8.7900000000000006E-2</v>
      </c>
      <c r="M389" s="29">
        <f t="shared" si="74"/>
        <v>26</v>
      </c>
      <c r="N389" s="38" t="str">
        <f t="array" ref="N389">M389&amp;CHOOSE(AND(M389&lt;&gt;{11,12,13})*MIN(4,MOD(M389,10))+1,"th","st","nd","rd","th")</f>
        <v>26th</v>
      </c>
      <c r="O389" s="34">
        <v>0.18479999999999999</v>
      </c>
      <c r="P389" s="29">
        <f t="shared" si="75"/>
        <v>52</v>
      </c>
      <c r="Q389" s="38" t="str">
        <f t="array" ref="Q389">P389&amp;CHOOSE(AND(P389&lt;&gt;{11,12,13})*MIN(4,MOD(P389,10))+1,"th","st","nd","rd","th")</f>
        <v>52nd</v>
      </c>
      <c r="R389" s="35">
        <v>118.42400000000001</v>
      </c>
      <c r="S389" s="35">
        <v>124.48699999999999</v>
      </c>
      <c r="T389" s="35">
        <v>0</v>
      </c>
      <c r="U389" s="35">
        <v>242.911</v>
      </c>
      <c r="V389" s="36">
        <v>71.376000000000005</v>
      </c>
      <c r="W389" s="220">
        <f t="shared" si="76"/>
        <v>3.1787102655649969E-2</v>
      </c>
      <c r="X389" s="29">
        <f t="shared" si="77"/>
        <v>67</v>
      </c>
      <c r="Y389" s="38" t="str">
        <f t="array" ref="Y389">X389&amp;CHOOSE(AND(X389&lt;&gt;{11,12,13})*MIN(4,MOD(X389,10))+1,"th","st","nd","rd","th")</f>
        <v>67th</v>
      </c>
      <c r="Z389" s="37">
        <v>14.275</v>
      </c>
      <c r="AA389" s="28">
        <v>43</v>
      </c>
      <c r="AB389" s="221">
        <f t="shared" si="78"/>
        <v>1.9149930147289686E-2</v>
      </c>
      <c r="AC389" s="29">
        <f t="shared" si="79"/>
        <v>82</v>
      </c>
      <c r="AD389" s="38" t="str">
        <f t="array" ref="AD389">AC389&amp;CHOOSE(AND(AC389&lt;&gt;{11,12,13})*MIN(4,MOD(AC389,10))+1,"th","st","nd","rd","th")</f>
        <v>82nd</v>
      </c>
      <c r="AE389" s="37">
        <v>25.8</v>
      </c>
      <c r="AF389" s="38">
        <v>2245.4389999999999</v>
      </c>
      <c r="AG389" s="38">
        <v>2237.1889999999999</v>
      </c>
      <c r="AH389" s="38">
        <v>2249.5639999999999</v>
      </c>
      <c r="AI389" s="38">
        <v>2244.0639999999999</v>
      </c>
      <c r="AJ389" s="29">
        <f t="shared" si="80"/>
        <v>53</v>
      </c>
      <c r="AK389" s="38" t="str">
        <f t="array" ref="AK389">AJ389&amp;CHOOSE(AND(AJ389&lt;&gt;{11,12,13})*MIN(4,MOD(AJ389,10))+1,"th","st","nd","rd","th")</f>
        <v>53rd</v>
      </c>
      <c r="AL389" s="38">
        <v>282.98599999999999</v>
      </c>
      <c r="AM389" s="38">
        <v>282.98599999999999</v>
      </c>
      <c r="AN389" s="38">
        <v>2527.0500000000002</v>
      </c>
      <c r="AO389" s="29">
        <f t="shared" si="81"/>
        <v>50</v>
      </c>
      <c r="AP389" s="38" t="str">
        <f t="array" ref="AP389">AO389&amp;CHOOSE(AND(AO389&lt;&gt;{11,12,13})*MIN(4,MOD(AO389,10))+1,"th","st","nd","rd","th")</f>
        <v>50th</v>
      </c>
      <c r="AQ389" s="77">
        <v>1.17</v>
      </c>
      <c r="AR389" s="36">
        <v>2626.0949999999998</v>
      </c>
      <c r="AS389" s="29">
        <f t="shared" si="82"/>
        <v>51</v>
      </c>
      <c r="AT389" s="38" t="str">
        <f t="array" ref="AT389">AS389&amp;CHOOSE(AND(AS389&lt;&gt;{11,12,13})*MIN(4,MOD(AS389,10))+1,"th","st","nd","rd","th")</f>
        <v>51st</v>
      </c>
      <c r="AU389" s="40">
        <f t="shared" si="83"/>
        <v>8.9809191860761028E-4</v>
      </c>
    </row>
    <row r="390" spans="1:47" x14ac:dyDescent="0.25">
      <c r="A390" s="7">
        <v>116493503</v>
      </c>
      <c r="B390" s="8" t="s">
        <v>380</v>
      </c>
      <c r="C390" s="8" t="s">
        <v>381</v>
      </c>
      <c r="D390" s="27">
        <v>48815</v>
      </c>
      <c r="E390" s="29">
        <f t="shared" si="72"/>
        <v>42</v>
      </c>
      <c r="F390" s="38" t="str">
        <f t="array" ref="F390">E390&amp;CHOOSE(AND(E390&lt;&gt;{11,12,13})*MIN(4,MOD(E390,10))+1,"th","st","nd","rd","th")</f>
        <v>42nd</v>
      </c>
      <c r="G390" s="29">
        <v>3603</v>
      </c>
      <c r="H390" s="30">
        <v>1.0881000000000001</v>
      </c>
      <c r="I390" s="31">
        <v>0.84750000000000003</v>
      </c>
      <c r="J390" s="94">
        <f t="shared" si="73"/>
        <v>70</v>
      </c>
      <c r="K390" s="33">
        <v>134.47</v>
      </c>
      <c r="L390" s="34">
        <v>0.22239999999999999</v>
      </c>
      <c r="M390" s="29">
        <f t="shared" si="74"/>
        <v>80</v>
      </c>
      <c r="N390" s="38" t="str">
        <f t="array" ref="N390">M390&amp;CHOOSE(AND(M390&lt;&gt;{11,12,13})*MIN(4,MOD(M390,10))+1,"th","st","nd","rd","th")</f>
        <v>80th</v>
      </c>
      <c r="O390" s="34">
        <v>0.22889999999999999</v>
      </c>
      <c r="P390" s="29">
        <f t="shared" si="75"/>
        <v>73</v>
      </c>
      <c r="Q390" s="38" t="str">
        <f t="array" ref="Q390">P390&amp;CHOOSE(AND(P390&lt;&gt;{11,12,13})*MIN(4,MOD(P390,10))+1,"th","st","nd","rd","th")</f>
        <v>73rd</v>
      </c>
      <c r="R390" s="35">
        <v>167.80099999999999</v>
      </c>
      <c r="S390" s="35">
        <v>86.352999999999994</v>
      </c>
      <c r="T390" s="35">
        <v>0</v>
      </c>
      <c r="U390" s="35">
        <v>254.154</v>
      </c>
      <c r="V390" s="36">
        <v>38.347000000000001</v>
      </c>
      <c r="W390" s="220">
        <f t="shared" si="76"/>
        <v>3.0494607956574191E-2</v>
      </c>
      <c r="X390" s="29">
        <f t="shared" si="77"/>
        <v>63</v>
      </c>
      <c r="Y390" s="38" t="str">
        <f t="array" ref="Y390">X390&amp;CHOOSE(AND(X390&lt;&gt;{11,12,13})*MIN(4,MOD(X390,10))+1,"th","st","nd","rd","th")</f>
        <v>63rd</v>
      </c>
      <c r="Z390" s="37">
        <v>7.6689999999999996</v>
      </c>
      <c r="AA390" s="28">
        <v>5</v>
      </c>
      <c r="AB390" s="221">
        <f t="shared" si="78"/>
        <v>3.9761399792127405E-3</v>
      </c>
      <c r="AC390" s="29">
        <f t="shared" si="79"/>
        <v>48</v>
      </c>
      <c r="AD390" s="38" t="str">
        <f t="array" ref="AD390">AC390&amp;CHOOSE(AND(AC390&lt;&gt;{11,12,13})*MIN(4,MOD(AC390,10))+1,"th","st","nd","rd","th")</f>
        <v>48th</v>
      </c>
      <c r="AE390" s="37">
        <v>3</v>
      </c>
      <c r="AF390" s="38">
        <v>1257.501</v>
      </c>
      <c r="AG390" s="38">
        <v>1264.579</v>
      </c>
      <c r="AH390" s="38">
        <v>1259.2170000000001</v>
      </c>
      <c r="AI390" s="38">
        <v>1260.432</v>
      </c>
      <c r="AJ390" s="29">
        <f t="shared" si="80"/>
        <v>25</v>
      </c>
      <c r="AK390" s="38" t="str">
        <f t="array" ref="AK390">AJ390&amp;CHOOSE(AND(AJ390&lt;&gt;{11,12,13})*MIN(4,MOD(AJ390,10))+1,"th","st","nd","rd","th")</f>
        <v>25th</v>
      </c>
      <c r="AL390" s="38">
        <v>264.82299999999998</v>
      </c>
      <c r="AM390" s="38">
        <v>399.29300000000001</v>
      </c>
      <c r="AN390" s="38">
        <v>1659.7249999999999</v>
      </c>
      <c r="AO390" s="29">
        <f t="shared" si="81"/>
        <v>28</v>
      </c>
      <c r="AP390" s="38" t="str">
        <f t="array" ref="AP390">AO390&amp;CHOOSE(AND(AO390&lt;&gt;{11,12,13})*MIN(4,MOD(AO390,10))+1,"th","st","nd","rd","th")</f>
        <v>28th</v>
      </c>
      <c r="AQ390" s="77">
        <v>1.1599999999999999</v>
      </c>
      <c r="AR390" s="36">
        <v>2094.8980000000001</v>
      </c>
      <c r="AS390" s="29">
        <f t="shared" si="82"/>
        <v>37</v>
      </c>
      <c r="AT390" s="38" t="str">
        <f t="array" ref="AT390">AS390&amp;CHOOSE(AND(AS390&lt;&gt;{11,12,13})*MIN(4,MOD(AS390,10))+1,"th","st","nd","rd","th")</f>
        <v>37th</v>
      </c>
      <c r="AU390" s="40">
        <f t="shared" si="83"/>
        <v>7.1642913303107691E-4</v>
      </c>
    </row>
    <row r="391" spans="1:47" x14ac:dyDescent="0.25">
      <c r="A391" s="7">
        <v>116495003</v>
      </c>
      <c r="B391" s="8" t="s">
        <v>410</v>
      </c>
      <c r="C391" s="8" t="s">
        <v>381</v>
      </c>
      <c r="D391" s="27">
        <v>43509</v>
      </c>
      <c r="E391" s="29">
        <f t="shared" si="72"/>
        <v>23</v>
      </c>
      <c r="F391" s="38" t="str">
        <f t="array" ref="F391">E391&amp;CHOOSE(AND(E391&lt;&gt;{11,12,13})*MIN(4,MOD(E391,10))+1,"th","st","nd","rd","th")</f>
        <v>23rd</v>
      </c>
      <c r="G391" s="29">
        <v>7291</v>
      </c>
      <c r="H391" s="30">
        <v>1.2208000000000001</v>
      </c>
      <c r="I391" s="31">
        <v>0.6784</v>
      </c>
      <c r="J391" s="94">
        <f t="shared" si="73"/>
        <v>195</v>
      </c>
      <c r="K391" s="33">
        <v>0</v>
      </c>
      <c r="L391" s="34">
        <v>0.18840000000000001</v>
      </c>
      <c r="M391" s="29">
        <f t="shared" si="74"/>
        <v>66</v>
      </c>
      <c r="N391" s="38" t="str">
        <f t="array" ref="N391">M391&amp;CHOOSE(AND(M391&lt;&gt;{11,12,13})*MIN(4,MOD(M391,10))+1,"th","st","nd","rd","th")</f>
        <v>66th</v>
      </c>
      <c r="O391" s="34">
        <v>0.19220000000000001</v>
      </c>
      <c r="P391" s="29">
        <f t="shared" si="75"/>
        <v>56</v>
      </c>
      <c r="Q391" s="38" t="str">
        <f t="array" ref="Q391">P391&amp;CHOOSE(AND(P391&lt;&gt;{11,12,13})*MIN(4,MOD(P391,10))+1,"th","st","nd","rd","th")</f>
        <v>56th</v>
      </c>
      <c r="R391" s="35">
        <v>237.59800000000001</v>
      </c>
      <c r="S391" s="35">
        <v>121.19499999999999</v>
      </c>
      <c r="T391" s="35">
        <v>0</v>
      </c>
      <c r="U391" s="35">
        <v>358.79300000000001</v>
      </c>
      <c r="V391" s="36">
        <v>27.658999999999999</v>
      </c>
      <c r="W391" s="220">
        <f t="shared" si="76"/>
        <v>1.3159077879722821E-2</v>
      </c>
      <c r="X391" s="29">
        <f t="shared" si="77"/>
        <v>13</v>
      </c>
      <c r="Y391" s="38" t="str">
        <f t="array" ref="Y391">X391&amp;CHOOSE(AND(X391&lt;&gt;{11,12,13})*MIN(4,MOD(X391,10))+1,"th","st","nd","rd","th")</f>
        <v>13th</v>
      </c>
      <c r="Z391" s="37">
        <v>5.532</v>
      </c>
      <c r="AA391" s="28">
        <v>47</v>
      </c>
      <c r="AB391" s="221">
        <f t="shared" si="78"/>
        <v>2.2360774444013617E-2</v>
      </c>
      <c r="AC391" s="29">
        <f t="shared" si="79"/>
        <v>84</v>
      </c>
      <c r="AD391" s="38" t="str">
        <f t="array" ref="AD391">AC391&amp;CHOOSE(AND(AC391&lt;&gt;{11,12,13})*MIN(4,MOD(AC391,10))+1,"th","st","nd","rd","th")</f>
        <v>84th</v>
      </c>
      <c r="AE391" s="37">
        <v>28.2</v>
      </c>
      <c r="AF391" s="38">
        <v>2101.895</v>
      </c>
      <c r="AG391" s="38">
        <v>2166.8960000000002</v>
      </c>
      <c r="AH391" s="38">
        <v>2239.1439999999998</v>
      </c>
      <c r="AI391" s="38">
        <v>2169.3119999999999</v>
      </c>
      <c r="AJ391" s="29">
        <f t="shared" si="80"/>
        <v>50</v>
      </c>
      <c r="AK391" s="38" t="str">
        <f t="array" ref="AK391">AJ391&amp;CHOOSE(AND(AJ391&lt;&gt;{11,12,13})*MIN(4,MOD(AJ391,10))+1,"th","st","nd","rd","th")</f>
        <v>50th</v>
      </c>
      <c r="AL391" s="38">
        <v>392.52499999999998</v>
      </c>
      <c r="AM391" s="38">
        <v>392.52499999999998</v>
      </c>
      <c r="AN391" s="38">
        <v>2561.837</v>
      </c>
      <c r="AO391" s="29">
        <f t="shared" si="81"/>
        <v>51</v>
      </c>
      <c r="AP391" s="38" t="str">
        <f t="array" ref="AP391">AO391&amp;CHOOSE(AND(AO391&lt;&gt;{11,12,13})*MIN(4,MOD(AO391,10))+1,"th","st","nd","rd","th")</f>
        <v>51st</v>
      </c>
      <c r="AQ391" s="77">
        <v>0.96</v>
      </c>
      <c r="AR391" s="36">
        <v>3002.3910000000001</v>
      </c>
      <c r="AS391" s="29">
        <f t="shared" si="82"/>
        <v>58</v>
      </c>
      <c r="AT391" s="38" t="str">
        <f t="array" ref="AT391">AS391&amp;CHOOSE(AND(AS391&lt;&gt;{11,12,13})*MIN(4,MOD(AS391,10))+1,"th","st","nd","rd","th")</f>
        <v>58th</v>
      </c>
      <c r="AU391" s="40">
        <f t="shared" si="83"/>
        <v>1.0267804834174781E-3</v>
      </c>
    </row>
    <row r="392" spans="1:47" x14ac:dyDescent="0.25">
      <c r="A392" s="7">
        <v>116495103</v>
      </c>
      <c r="B392" s="8" t="s">
        <v>422</v>
      </c>
      <c r="C392" s="8" t="s">
        <v>381</v>
      </c>
      <c r="D392" s="27">
        <v>35007</v>
      </c>
      <c r="E392" s="29">
        <f t="shared" si="72"/>
        <v>5</v>
      </c>
      <c r="F392" s="38" t="str">
        <f t="array" ref="F392">E392&amp;CHOOSE(AND(E392&lt;&gt;{11,12,13})*MIN(4,MOD(E392,10))+1,"th","st","nd","rd","th")</f>
        <v>5th</v>
      </c>
      <c r="G392" s="29">
        <v>5807</v>
      </c>
      <c r="H392" s="30">
        <v>1.5173000000000001</v>
      </c>
      <c r="I392" s="31">
        <v>0.51170000000000004</v>
      </c>
      <c r="J392" s="94">
        <f t="shared" si="73"/>
        <v>259</v>
      </c>
      <c r="K392" s="33">
        <v>0</v>
      </c>
      <c r="L392" s="34">
        <v>0.30580000000000002</v>
      </c>
      <c r="M392" s="29">
        <f t="shared" si="74"/>
        <v>92</v>
      </c>
      <c r="N392" s="38" t="str">
        <f t="array" ref="N392">M392&amp;CHOOSE(AND(M392&lt;&gt;{11,12,13})*MIN(4,MOD(M392,10))+1,"th","st","nd","rd","th")</f>
        <v>92nd</v>
      </c>
      <c r="O392" s="34">
        <v>0.17949999999999999</v>
      </c>
      <c r="P392" s="29">
        <f t="shared" si="75"/>
        <v>50</v>
      </c>
      <c r="Q392" s="38" t="str">
        <f t="array" ref="Q392">P392&amp;CHOOSE(AND(P392&lt;&gt;{11,12,13})*MIN(4,MOD(P392,10))+1,"th","st","nd","rd","th")</f>
        <v>50th</v>
      </c>
      <c r="R392" s="35">
        <v>279.80599999999998</v>
      </c>
      <c r="S392" s="35">
        <v>82.120999999999995</v>
      </c>
      <c r="T392" s="35">
        <v>139.90299999999999</v>
      </c>
      <c r="U392" s="35">
        <v>501.83</v>
      </c>
      <c r="V392" s="36">
        <v>61.551000000000002</v>
      </c>
      <c r="W392" s="220">
        <f t="shared" si="76"/>
        <v>4.0361443808012487E-2</v>
      </c>
      <c r="X392" s="29">
        <f t="shared" si="77"/>
        <v>80</v>
      </c>
      <c r="Y392" s="38" t="str">
        <f t="array" ref="Y392">X392&amp;CHOOSE(AND(X392&lt;&gt;{11,12,13})*MIN(4,MOD(X392,10))+1,"th","st","nd","rd","th")</f>
        <v>80th</v>
      </c>
      <c r="Z392" s="37">
        <v>12.31</v>
      </c>
      <c r="AA392" s="28">
        <v>6</v>
      </c>
      <c r="AB392" s="221">
        <f t="shared" si="78"/>
        <v>3.9344391293086207E-3</v>
      </c>
      <c r="AC392" s="29">
        <f t="shared" si="79"/>
        <v>47</v>
      </c>
      <c r="AD392" s="38" t="str">
        <f t="array" ref="AD392">AC392&amp;CHOOSE(AND(AC392&lt;&gt;{11,12,13})*MIN(4,MOD(AC392,10))+1,"th","st","nd","rd","th")</f>
        <v>47th</v>
      </c>
      <c r="AE392" s="37">
        <v>3.6</v>
      </c>
      <c r="AF392" s="38">
        <v>1524.9949999999999</v>
      </c>
      <c r="AG392" s="38">
        <v>1581.0039999999999</v>
      </c>
      <c r="AH392" s="38">
        <v>1611.8019999999999</v>
      </c>
      <c r="AI392" s="38">
        <v>1572.6</v>
      </c>
      <c r="AJ392" s="29">
        <f t="shared" si="80"/>
        <v>34</v>
      </c>
      <c r="AK392" s="38" t="str">
        <f t="array" ref="AK392">AJ392&amp;CHOOSE(AND(AJ392&lt;&gt;{11,12,13})*MIN(4,MOD(AJ392,10))+1,"th","st","nd","rd","th")</f>
        <v>34th</v>
      </c>
      <c r="AL392" s="38">
        <v>517.74</v>
      </c>
      <c r="AM392" s="38">
        <v>517.74</v>
      </c>
      <c r="AN392" s="38">
        <v>2090.34</v>
      </c>
      <c r="AO392" s="29">
        <f t="shared" si="81"/>
        <v>40</v>
      </c>
      <c r="AP392" s="38" t="str">
        <f t="array" ref="AP392">AO392&amp;CHOOSE(AND(AO392&lt;&gt;{11,12,13})*MIN(4,MOD(AO392,10))+1,"th","st","nd","rd","th")</f>
        <v>40th</v>
      </c>
      <c r="AQ392" s="77">
        <v>0.99</v>
      </c>
      <c r="AR392" s="36">
        <v>3139.9560000000001</v>
      </c>
      <c r="AS392" s="29">
        <f t="shared" si="82"/>
        <v>61</v>
      </c>
      <c r="AT392" s="38" t="str">
        <f t="array" ref="AT392">AS392&amp;CHOOSE(AND(AS392&lt;&gt;{11,12,13})*MIN(4,MOD(AS392,10))+1,"th","st","nd","rd","th")</f>
        <v>61st</v>
      </c>
      <c r="AU392" s="40">
        <f t="shared" si="83"/>
        <v>1.0738260072021301E-3</v>
      </c>
    </row>
    <row r="393" spans="1:47" x14ac:dyDescent="0.25">
      <c r="A393" s="7">
        <v>116496503</v>
      </c>
      <c r="B393" s="8" t="s">
        <v>537</v>
      </c>
      <c r="C393" s="8" t="s">
        <v>381</v>
      </c>
      <c r="D393" s="27">
        <v>36745</v>
      </c>
      <c r="E393" s="29">
        <f t="shared" si="72"/>
        <v>6</v>
      </c>
      <c r="F393" s="38" t="str">
        <f t="array" ref="F393">E393&amp;CHOOSE(AND(E393&lt;&gt;{11,12,13})*MIN(4,MOD(E393,10))+1,"th","st","nd","rd","th")</f>
        <v>6th</v>
      </c>
      <c r="G393" s="29">
        <v>7870</v>
      </c>
      <c r="H393" s="30">
        <v>1.4455</v>
      </c>
      <c r="I393" s="31">
        <v>0.60129999999999995</v>
      </c>
      <c r="J393" s="94">
        <f t="shared" si="73"/>
        <v>222</v>
      </c>
      <c r="K393" s="33">
        <v>0</v>
      </c>
      <c r="L393" s="34">
        <v>0.14860000000000001</v>
      </c>
      <c r="M393" s="29">
        <f t="shared" si="74"/>
        <v>50</v>
      </c>
      <c r="N393" s="38" t="str">
        <f t="array" ref="N393">M393&amp;CHOOSE(AND(M393&lt;&gt;{11,12,13})*MIN(4,MOD(M393,10))+1,"th","st","nd","rd","th")</f>
        <v>50th</v>
      </c>
      <c r="O393" s="34">
        <v>0.33129999999999998</v>
      </c>
      <c r="P393" s="29">
        <f t="shared" si="75"/>
        <v>98</v>
      </c>
      <c r="Q393" s="38" t="str">
        <f t="array" ref="Q393">P393&amp;CHOOSE(AND(P393&lt;&gt;{11,12,13})*MIN(4,MOD(P393,10))+1,"th","st","nd","rd","th")</f>
        <v>98th</v>
      </c>
      <c r="R393" s="35">
        <v>220.32900000000001</v>
      </c>
      <c r="S393" s="35">
        <v>245.60900000000001</v>
      </c>
      <c r="T393" s="35">
        <v>0</v>
      </c>
      <c r="U393" s="35">
        <v>465.93799999999999</v>
      </c>
      <c r="V393" s="36">
        <v>116.18600000000001</v>
      </c>
      <c r="W393" s="220">
        <f t="shared" si="76"/>
        <v>4.7016614403952141E-2</v>
      </c>
      <c r="X393" s="29">
        <f t="shared" si="77"/>
        <v>87</v>
      </c>
      <c r="Y393" s="38" t="str">
        <f t="array" ref="Y393">X393&amp;CHOOSE(AND(X393&lt;&gt;{11,12,13})*MIN(4,MOD(X393,10))+1,"th","st","nd","rd","th")</f>
        <v>87th</v>
      </c>
      <c r="Z393" s="37">
        <v>23.236999999999998</v>
      </c>
      <c r="AA393" s="28">
        <v>4</v>
      </c>
      <c r="AB393" s="221">
        <f t="shared" si="78"/>
        <v>1.6186671166561251E-3</v>
      </c>
      <c r="AC393" s="29">
        <f t="shared" si="79"/>
        <v>30</v>
      </c>
      <c r="AD393" s="38" t="str">
        <f t="array" ref="AD393">AC393&amp;CHOOSE(AND(AC393&lt;&gt;{11,12,13})*MIN(4,MOD(AC393,10))+1,"th","st","nd","rd","th")</f>
        <v>30th</v>
      </c>
      <c r="AE393" s="37">
        <v>2.4</v>
      </c>
      <c r="AF393" s="38">
        <v>2471.1689999999999</v>
      </c>
      <c r="AG393" s="38">
        <v>2462.326</v>
      </c>
      <c r="AH393" s="38">
        <v>2456.9290000000001</v>
      </c>
      <c r="AI393" s="38">
        <v>2463.4749999999999</v>
      </c>
      <c r="AJ393" s="29">
        <f t="shared" si="80"/>
        <v>57</v>
      </c>
      <c r="AK393" s="38" t="str">
        <f t="array" ref="AK393">AJ393&amp;CHOOSE(AND(AJ393&lt;&gt;{11,12,13})*MIN(4,MOD(AJ393,10))+1,"th","st","nd","rd","th")</f>
        <v>57th</v>
      </c>
      <c r="AL393" s="38">
        <v>491.57499999999999</v>
      </c>
      <c r="AM393" s="38">
        <v>491.57499999999999</v>
      </c>
      <c r="AN393" s="38">
        <v>2955.05</v>
      </c>
      <c r="AO393" s="29">
        <f t="shared" si="81"/>
        <v>57</v>
      </c>
      <c r="AP393" s="38" t="str">
        <f t="array" ref="AP393">AO393&amp;CHOOSE(AND(AO393&lt;&gt;{11,12,13})*MIN(4,MOD(AO393,10))+1,"th","st","nd","rd","th")</f>
        <v>57th</v>
      </c>
      <c r="AQ393" s="77">
        <v>0.93</v>
      </c>
      <c r="AR393" s="36">
        <v>3972.518</v>
      </c>
      <c r="AS393" s="29">
        <f t="shared" si="82"/>
        <v>71</v>
      </c>
      <c r="AT393" s="38" t="str">
        <f t="array" ref="AT393">AS393&amp;CHOOSE(AND(AS393&lt;&gt;{11,12,13})*MIN(4,MOD(AS393,10))+1,"th","st","nd","rd","th")</f>
        <v>71st</v>
      </c>
      <c r="AU393" s="40">
        <f t="shared" si="83"/>
        <v>1.358551884955901E-3</v>
      </c>
    </row>
    <row r="394" spans="1:47" x14ac:dyDescent="0.25">
      <c r="A394" s="7">
        <v>116496603</v>
      </c>
      <c r="B394" s="8" t="s">
        <v>543</v>
      </c>
      <c r="C394" s="8" t="s">
        <v>381</v>
      </c>
      <c r="D394" s="27">
        <v>41523</v>
      </c>
      <c r="E394" s="29">
        <f t="shared" si="72"/>
        <v>18</v>
      </c>
      <c r="F394" s="38" t="str">
        <f t="array" ref="F394">E394&amp;CHOOSE(AND(E394&lt;&gt;{11,12,13})*MIN(4,MOD(E394,10))+1,"th","st","nd","rd","th")</f>
        <v>18th</v>
      </c>
      <c r="G394" s="29">
        <v>9683</v>
      </c>
      <c r="H394" s="30">
        <v>1.2791999999999999</v>
      </c>
      <c r="I394" s="31">
        <v>0.5343</v>
      </c>
      <c r="J394" s="94">
        <f t="shared" si="73"/>
        <v>252</v>
      </c>
      <c r="K394" s="33">
        <v>0</v>
      </c>
      <c r="L394" s="34">
        <v>0.16619999999999999</v>
      </c>
      <c r="M394" s="29">
        <f t="shared" si="74"/>
        <v>57</v>
      </c>
      <c r="N394" s="38" t="str">
        <f t="array" ref="N394">M394&amp;CHOOSE(AND(M394&lt;&gt;{11,12,13})*MIN(4,MOD(M394,10))+1,"th","st","nd","rd","th")</f>
        <v>57th</v>
      </c>
      <c r="O394" s="34">
        <v>0.34489999999999998</v>
      </c>
      <c r="P394" s="29">
        <f t="shared" si="75"/>
        <v>99</v>
      </c>
      <c r="Q394" s="38" t="str">
        <f t="array" ref="Q394">P394&amp;CHOOSE(AND(P394&lt;&gt;{11,12,13})*MIN(4,MOD(P394,10))+1,"th","st","nd","rd","th")</f>
        <v>99th</v>
      </c>
      <c r="R394" s="35">
        <v>299.51100000000002</v>
      </c>
      <c r="S394" s="35">
        <v>310.774</v>
      </c>
      <c r="T394" s="35">
        <v>0</v>
      </c>
      <c r="U394" s="35">
        <v>610.28499999999997</v>
      </c>
      <c r="V394" s="36">
        <v>96.906000000000006</v>
      </c>
      <c r="W394" s="220">
        <f t="shared" si="76"/>
        <v>3.226419711571276E-2</v>
      </c>
      <c r="X394" s="29">
        <f t="shared" si="77"/>
        <v>67</v>
      </c>
      <c r="Y394" s="38" t="str">
        <f t="array" ref="Y394">X394&amp;CHOOSE(AND(X394&lt;&gt;{11,12,13})*MIN(4,MOD(X394,10))+1,"th","st","nd","rd","th")</f>
        <v>67th</v>
      </c>
      <c r="Z394" s="37">
        <v>19.381</v>
      </c>
      <c r="AA394" s="28">
        <v>37</v>
      </c>
      <c r="AB394" s="221">
        <f t="shared" si="78"/>
        <v>1.231889968919749E-2</v>
      </c>
      <c r="AC394" s="29">
        <f t="shared" si="79"/>
        <v>73</v>
      </c>
      <c r="AD394" s="38" t="str">
        <f t="array" ref="AD394">AC394&amp;CHOOSE(AND(AC394&lt;&gt;{11,12,13})*MIN(4,MOD(AC394,10))+1,"th","st","nd","rd","th")</f>
        <v>73rd</v>
      </c>
      <c r="AE394" s="37">
        <v>22.2</v>
      </c>
      <c r="AF394" s="38">
        <v>3003.5149999999999</v>
      </c>
      <c r="AG394" s="38">
        <v>2980.5329999999999</v>
      </c>
      <c r="AH394" s="38">
        <v>3028.076</v>
      </c>
      <c r="AI394" s="38">
        <v>3004.0410000000002</v>
      </c>
      <c r="AJ394" s="29">
        <f t="shared" si="80"/>
        <v>64</v>
      </c>
      <c r="AK394" s="38" t="str">
        <f t="array" ref="AK394">AJ394&amp;CHOOSE(AND(AJ394&lt;&gt;{11,12,13})*MIN(4,MOD(AJ394,10))+1,"th","st","nd","rd","th")</f>
        <v>64th</v>
      </c>
      <c r="AL394" s="38">
        <v>651.86599999999999</v>
      </c>
      <c r="AM394" s="38">
        <v>651.86599999999999</v>
      </c>
      <c r="AN394" s="38">
        <v>3655.9070000000002</v>
      </c>
      <c r="AO394" s="29">
        <f t="shared" si="81"/>
        <v>68</v>
      </c>
      <c r="AP394" s="38" t="str">
        <f t="array" ref="AP394">AO394&amp;CHOOSE(AND(AO394&lt;&gt;{11,12,13})*MIN(4,MOD(AO394,10))+1,"th","st","nd","rd","th")</f>
        <v>68th</v>
      </c>
      <c r="AQ394" s="77">
        <v>1.25</v>
      </c>
      <c r="AR394" s="36">
        <v>5845.7950000000001</v>
      </c>
      <c r="AS394" s="29">
        <f t="shared" si="82"/>
        <v>84</v>
      </c>
      <c r="AT394" s="38" t="str">
        <f t="array" ref="AT394">AS394&amp;CHOOSE(AND(AS394&lt;&gt;{11,12,13})*MIN(4,MOD(AS394,10))+1,"th","st","nd","rd","th")</f>
        <v>84th</v>
      </c>
      <c r="AU394" s="40">
        <f t="shared" si="83"/>
        <v>1.9991893847468487E-3</v>
      </c>
    </row>
    <row r="395" spans="1:47" x14ac:dyDescent="0.25">
      <c r="A395" s="7">
        <v>116498003</v>
      </c>
      <c r="B395" s="8" t="s">
        <v>617</v>
      </c>
      <c r="C395" s="8" t="s">
        <v>381</v>
      </c>
      <c r="D395" s="27">
        <v>50471</v>
      </c>
      <c r="E395" s="29">
        <f t="shared" si="72"/>
        <v>49</v>
      </c>
      <c r="F395" s="38" t="str">
        <f t="array" ref="F395">E395&amp;CHOOSE(AND(E395&lt;&gt;{11,12,13})*MIN(4,MOD(E395,10))+1,"th","st","nd","rd","th")</f>
        <v>49th</v>
      </c>
      <c r="G395" s="29">
        <v>5254</v>
      </c>
      <c r="H395" s="30">
        <v>1.0524</v>
      </c>
      <c r="I395" s="31">
        <v>0.78339999999999999</v>
      </c>
      <c r="J395" s="94">
        <f t="shared" si="73"/>
        <v>125</v>
      </c>
      <c r="K395" s="33">
        <v>52.948999999999998</v>
      </c>
      <c r="L395" s="34">
        <v>0.14510000000000001</v>
      </c>
      <c r="M395" s="29">
        <f t="shared" si="74"/>
        <v>49</v>
      </c>
      <c r="N395" s="38" t="str">
        <f t="array" ref="N395">M395&amp;CHOOSE(AND(M395&lt;&gt;{11,12,13})*MIN(4,MOD(M395,10))+1,"th","st","nd","rd","th")</f>
        <v>49th</v>
      </c>
      <c r="O395" s="34">
        <v>0.1699</v>
      </c>
      <c r="P395" s="29">
        <f t="shared" si="75"/>
        <v>47</v>
      </c>
      <c r="Q395" s="38" t="str">
        <f t="array" ref="Q395">P395&amp;CHOOSE(AND(P395&lt;&gt;{11,12,13})*MIN(4,MOD(P395,10))+1,"th","st","nd","rd","th")</f>
        <v>47th</v>
      </c>
      <c r="R395" s="35">
        <v>138.24799999999999</v>
      </c>
      <c r="S395" s="35">
        <v>80.938000000000002</v>
      </c>
      <c r="T395" s="35">
        <v>0</v>
      </c>
      <c r="U395" s="35">
        <v>219.18600000000001</v>
      </c>
      <c r="V395" s="36">
        <v>50.164000000000001</v>
      </c>
      <c r="W395" s="220">
        <f t="shared" si="76"/>
        <v>3.1590216378246307E-2</v>
      </c>
      <c r="X395" s="29">
        <f t="shared" si="77"/>
        <v>66</v>
      </c>
      <c r="Y395" s="38" t="str">
        <f t="array" ref="Y395">X395&amp;CHOOSE(AND(X395&lt;&gt;{11,12,13})*MIN(4,MOD(X395,10))+1,"th","st","nd","rd","th")</f>
        <v>66th</v>
      </c>
      <c r="Z395" s="37">
        <v>10.032999999999999</v>
      </c>
      <c r="AA395" s="28">
        <v>3</v>
      </c>
      <c r="AB395" s="221">
        <f t="shared" si="78"/>
        <v>1.889216353056752E-3</v>
      </c>
      <c r="AC395" s="29">
        <f t="shared" si="79"/>
        <v>33</v>
      </c>
      <c r="AD395" s="38" t="str">
        <f t="array" ref="AD395">AC395&amp;CHOOSE(AND(AC395&lt;&gt;{11,12,13})*MIN(4,MOD(AC395,10))+1,"th","st","nd","rd","th")</f>
        <v>33rd</v>
      </c>
      <c r="AE395" s="37">
        <v>1.8</v>
      </c>
      <c r="AF395" s="38">
        <v>1587.96</v>
      </c>
      <c r="AG395" s="38">
        <v>1609.46</v>
      </c>
      <c r="AH395" s="38">
        <v>1673.2529999999999</v>
      </c>
      <c r="AI395" s="38">
        <v>1623.558</v>
      </c>
      <c r="AJ395" s="29">
        <f t="shared" si="80"/>
        <v>36</v>
      </c>
      <c r="AK395" s="38" t="str">
        <f t="array" ref="AK395">AJ395&amp;CHOOSE(AND(AJ395&lt;&gt;{11,12,13})*MIN(4,MOD(AJ395,10))+1,"th","st","nd","rd","th")</f>
        <v>36th</v>
      </c>
      <c r="AL395" s="38">
        <v>231.01900000000001</v>
      </c>
      <c r="AM395" s="38">
        <v>283.96800000000002</v>
      </c>
      <c r="AN395" s="38">
        <v>1907.5260000000001</v>
      </c>
      <c r="AO395" s="29">
        <f t="shared" si="81"/>
        <v>34</v>
      </c>
      <c r="AP395" s="38" t="str">
        <f t="array" ref="AP395">AO395&amp;CHOOSE(AND(AO395&lt;&gt;{11,12,13})*MIN(4,MOD(AO395,10))+1,"th","st","nd","rd","th")</f>
        <v>34th</v>
      </c>
      <c r="AQ395" s="77">
        <v>0.81</v>
      </c>
      <c r="AR395" s="36">
        <v>1626.059</v>
      </c>
      <c r="AS395" s="29">
        <f t="shared" si="82"/>
        <v>21</v>
      </c>
      <c r="AT395" s="38" t="str">
        <f t="array" ref="AT395">AS395&amp;CHOOSE(AND(AS395&lt;&gt;{11,12,13})*MIN(4,MOD(AS395,10))+1,"th","st","nd","rd","th")</f>
        <v>21st</v>
      </c>
      <c r="AU395" s="40">
        <f t="shared" si="83"/>
        <v>5.5609201002978657E-4</v>
      </c>
    </row>
    <row r="396" spans="1:47" x14ac:dyDescent="0.25">
      <c r="A396" s="7">
        <v>115503004</v>
      </c>
      <c r="B396" s="8" t="s">
        <v>318</v>
      </c>
      <c r="C396" s="8" t="s">
        <v>319</v>
      </c>
      <c r="D396" s="27">
        <v>55078</v>
      </c>
      <c r="E396" s="29">
        <f t="shared" si="72"/>
        <v>61</v>
      </c>
      <c r="F396" s="38" t="str">
        <f t="array" ref="F396">E396&amp;CHOOSE(AND(E396&lt;&gt;{11,12,13})*MIN(4,MOD(E396,10))+1,"th","st","nd","rd","th")</f>
        <v>61st</v>
      </c>
      <c r="G396" s="29">
        <v>2120</v>
      </c>
      <c r="H396" s="30">
        <v>0.96440000000000003</v>
      </c>
      <c r="I396" s="31">
        <v>0.8871</v>
      </c>
      <c r="J396" s="94">
        <f t="shared" si="73"/>
        <v>41</v>
      </c>
      <c r="K396" s="33">
        <v>111.67400000000001</v>
      </c>
      <c r="L396" s="34">
        <v>0.1</v>
      </c>
      <c r="M396" s="29">
        <f t="shared" si="74"/>
        <v>32</v>
      </c>
      <c r="N396" s="38" t="str">
        <f t="array" ref="N396">M396&amp;CHOOSE(AND(M396&lt;&gt;{11,12,13})*MIN(4,MOD(M396,10))+1,"th","st","nd","rd","th")</f>
        <v>32nd</v>
      </c>
      <c r="O396" s="34">
        <v>0.18490000000000001</v>
      </c>
      <c r="P396" s="29">
        <f t="shared" si="75"/>
        <v>52</v>
      </c>
      <c r="Q396" s="38" t="str">
        <f t="array" ref="Q396">P396&amp;CHOOSE(AND(P396&lt;&gt;{11,12,13})*MIN(4,MOD(P396,10))+1,"th","st","nd","rd","th")</f>
        <v>52nd</v>
      </c>
      <c r="R396" s="35">
        <v>47.042999999999999</v>
      </c>
      <c r="S396" s="35">
        <v>43.491</v>
      </c>
      <c r="T396" s="35">
        <v>0</v>
      </c>
      <c r="U396" s="35">
        <v>90.534000000000006</v>
      </c>
      <c r="V396" s="36">
        <v>23.785</v>
      </c>
      <c r="W396" s="220">
        <f t="shared" si="76"/>
        <v>3.0336230272203415E-2</v>
      </c>
      <c r="X396" s="29">
        <f t="shared" si="77"/>
        <v>62</v>
      </c>
      <c r="Y396" s="38" t="str">
        <f t="array" ref="Y396">X396&amp;CHOOSE(AND(X396&lt;&gt;{11,12,13})*MIN(4,MOD(X396,10))+1,"th","st","nd","rd","th")</f>
        <v>62nd</v>
      </c>
      <c r="Z396" s="37">
        <v>4.7569999999999997</v>
      </c>
      <c r="AA396" s="28">
        <v>0</v>
      </c>
      <c r="AB396" s="221">
        <f t="shared" si="78"/>
        <v>0</v>
      </c>
      <c r="AC396" s="29">
        <f t="shared" si="79"/>
        <v>1</v>
      </c>
      <c r="AD396" s="38" t="str">
        <f t="array" ref="AD396">AC396&amp;CHOOSE(AND(AC396&lt;&gt;{11,12,13})*MIN(4,MOD(AC396,10))+1,"th","st","nd","rd","th")</f>
        <v>1st</v>
      </c>
      <c r="AE396" s="37">
        <v>0</v>
      </c>
      <c r="AF396" s="38">
        <v>784.04600000000005</v>
      </c>
      <c r="AG396" s="38">
        <v>795.03399999999999</v>
      </c>
      <c r="AH396" s="38">
        <v>815.44600000000003</v>
      </c>
      <c r="AI396" s="38">
        <v>798.17499999999995</v>
      </c>
      <c r="AJ396" s="29">
        <f t="shared" si="80"/>
        <v>8</v>
      </c>
      <c r="AK396" s="38" t="str">
        <f t="array" ref="AK396">AJ396&amp;CHOOSE(AND(AJ396&lt;&gt;{11,12,13})*MIN(4,MOD(AJ396,10))+1,"th","st","nd","rd","th")</f>
        <v>8th</v>
      </c>
      <c r="AL396" s="38">
        <v>95.290999999999997</v>
      </c>
      <c r="AM396" s="38">
        <v>206.965</v>
      </c>
      <c r="AN396" s="38">
        <v>1005.14</v>
      </c>
      <c r="AO396" s="29">
        <f t="shared" si="81"/>
        <v>8</v>
      </c>
      <c r="AP396" s="38" t="str">
        <f t="array" ref="AP396">AO396&amp;CHOOSE(AND(AO396&lt;&gt;{11,12,13})*MIN(4,MOD(AO396,10))+1,"th","st","nd","rd","th")</f>
        <v>8th</v>
      </c>
      <c r="AQ396" s="77">
        <v>1.1499999999999999</v>
      </c>
      <c r="AR396" s="36">
        <v>1114.761</v>
      </c>
      <c r="AS396" s="29">
        <f t="shared" si="82"/>
        <v>8</v>
      </c>
      <c r="AT396" s="38" t="str">
        <f t="array" ref="AT396">AS396&amp;CHOOSE(AND(AS396&lt;&gt;{11,12,13})*MIN(4,MOD(AS396,10))+1,"th","st","nd","rd","th")</f>
        <v>8th</v>
      </c>
      <c r="AU396" s="40">
        <f t="shared" si="83"/>
        <v>3.8123443564644019E-4</v>
      </c>
    </row>
    <row r="397" spans="1:47" x14ac:dyDescent="0.25">
      <c r="A397" s="7">
        <v>115504003</v>
      </c>
      <c r="B397" s="8" t="s">
        <v>436</v>
      </c>
      <c r="C397" s="8" t="s">
        <v>319</v>
      </c>
      <c r="D397" s="27">
        <v>50662</v>
      </c>
      <c r="E397" s="29">
        <f t="shared" si="72"/>
        <v>50</v>
      </c>
      <c r="F397" s="38" t="str">
        <f t="array" ref="F397">E397&amp;CHOOSE(AND(E397&lt;&gt;{11,12,13})*MIN(4,MOD(E397,10))+1,"th","st","nd","rd","th")</f>
        <v>50th</v>
      </c>
      <c r="G397" s="29">
        <v>3064</v>
      </c>
      <c r="H397" s="30">
        <v>1.0484</v>
      </c>
      <c r="I397" s="31">
        <v>0.81850000000000001</v>
      </c>
      <c r="J397" s="94">
        <f t="shared" si="73"/>
        <v>91</v>
      </c>
      <c r="K397" s="33">
        <v>82.066999999999993</v>
      </c>
      <c r="L397" s="34">
        <v>0.25209999999999999</v>
      </c>
      <c r="M397" s="29">
        <f t="shared" si="74"/>
        <v>85</v>
      </c>
      <c r="N397" s="38" t="str">
        <f t="array" ref="N397">M397&amp;CHOOSE(AND(M397&lt;&gt;{11,12,13})*MIN(4,MOD(M397,10))+1,"th","st","nd","rd","th")</f>
        <v>85th</v>
      </c>
      <c r="O397" s="34">
        <v>0.1033</v>
      </c>
      <c r="P397" s="29">
        <f t="shared" si="75"/>
        <v>16</v>
      </c>
      <c r="Q397" s="38" t="str">
        <f t="array" ref="Q397">P397&amp;CHOOSE(AND(P397&lt;&gt;{11,12,13})*MIN(4,MOD(P397,10))+1,"th","st","nd","rd","th")</f>
        <v>16th</v>
      </c>
      <c r="R397" s="35">
        <v>168.77099999999999</v>
      </c>
      <c r="S397" s="35">
        <v>34.578000000000003</v>
      </c>
      <c r="T397" s="35">
        <v>0</v>
      </c>
      <c r="U397" s="35">
        <v>203.34899999999999</v>
      </c>
      <c r="V397" s="36">
        <v>46.112000000000002</v>
      </c>
      <c r="W397" s="220">
        <f t="shared" si="76"/>
        <v>4.1327698933019047E-2</v>
      </c>
      <c r="X397" s="29">
        <f t="shared" si="77"/>
        <v>82</v>
      </c>
      <c r="Y397" s="38" t="str">
        <f t="array" ref="Y397">X397&amp;CHOOSE(AND(X397&lt;&gt;{11,12,13})*MIN(4,MOD(X397,10))+1,"th","st","nd","rd","th")</f>
        <v>82nd</v>
      </c>
      <c r="Z397" s="37">
        <v>9.2219999999999995</v>
      </c>
      <c r="AA397" s="28">
        <v>0</v>
      </c>
      <c r="AB397" s="221">
        <f t="shared" si="78"/>
        <v>0</v>
      </c>
      <c r="AC397" s="29">
        <f t="shared" si="79"/>
        <v>1</v>
      </c>
      <c r="AD397" s="38" t="str">
        <f t="array" ref="AD397">AC397&amp;CHOOSE(AND(AC397&lt;&gt;{11,12,13})*MIN(4,MOD(AC397,10))+1,"th","st","nd","rd","th")</f>
        <v>1st</v>
      </c>
      <c r="AE397" s="37">
        <v>0</v>
      </c>
      <c r="AF397" s="38">
        <v>1115.7650000000001</v>
      </c>
      <c r="AG397" s="38">
        <v>1119.58</v>
      </c>
      <c r="AH397" s="38">
        <v>1150.3109999999999</v>
      </c>
      <c r="AI397" s="38">
        <v>1128.5519999999999</v>
      </c>
      <c r="AJ397" s="29">
        <f t="shared" si="80"/>
        <v>19</v>
      </c>
      <c r="AK397" s="38" t="str">
        <f t="array" ref="AK397">AJ397&amp;CHOOSE(AND(AJ397&lt;&gt;{11,12,13})*MIN(4,MOD(AJ397,10))+1,"th","st","nd","rd","th")</f>
        <v>19th</v>
      </c>
      <c r="AL397" s="38">
        <v>212.571</v>
      </c>
      <c r="AM397" s="38">
        <v>294.63799999999998</v>
      </c>
      <c r="AN397" s="38">
        <v>1423.19</v>
      </c>
      <c r="AO397" s="29">
        <f t="shared" si="81"/>
        <v>20</v>
      </c>
      <c r="AP397" s="38" t="str">
        <f t="array" ref="AP397">AO397&amp;CHOOSE(AND(AO397&lt;&gt;{11,12,13})*MIN(4,MOD(AO397,10))+1,"th","st","nd","rd","th")</f>
        <v>20th</v>
      </c>
      <c r="AQ397" s="77">
        <v>1.26</v>
      </c>
      <c r="AR397" s="36">
        <v>1880.011</v>
      </c>
      <c r="AS397" s="29">
        <f t="shared" si="82"/>
        <v>32</v>
      </c>
      <c r="AT397" s="38" t="str">
        <f t="array" ref="AT397">AS397&amp;CHOOSE(AND(AS397&lt;&gt;{11,12,13})*MIN(4,MOD(AS397,10))+1,"th","st","nd","rd","th")</f>
        <v>32nd</v>
      </c>
      <c r="AU397" s="40">
        <f t="shared" si="83"/>
        <v>6.4294044426930943E-4</v>
      </c>
    </row>
    <row r="398" spans="1:47" x14ac:dyDescent="0.25">
      <c r="A398" s="7">
        <v>115506003</v>
      </c>
      <c r="B398" s="8" t="s">
        <v>582</v>
      </c>
      <c r="C398" s="8" t="s">
        <v>319</v>
      </c>
      <c r="D398" s="27">
        <v>61753</v>
      </c>
      <c r="E398" s="29">
        <f t="shared" si="72"/>
        <v>74</v>
      </c>
      <c r="F398" s="38" t="str">
        <f t="array" ref="F398">E398&amp;CHOOSE(AND(E398&lt;&gt;{11,12,13})*MIN(4,MOD(E398,10))+1,"th","st","nd","rd","th")</f>
        <v>74th</v>
      </c>
      <c r="G398" s="29">
        <v>6110</v>
      </c>
      <c r="H398" s="30">
        <v>0.86009999999999998</v>
      </c>
      <c r="I398" s="31">
        <v>0.73919999999999997</v>
      </c>
      <c r="J398" s="94">
        <f t="shared" si="73"/>
        <v>158</v>
      </c>
      <c r="K398" s="33">
        <v>0</v>
      </c>
      <c r="L398" s="34">
        <v>9.6699999999999994E-2</v>
      </c>
      <c r="M398" s="29">
        <f t="shared" si="74"/>
        <v>31</v>
      </c>
      <c r="N398" s="38" t="str">
        <f t="array" ref="N398">M398&amp;CHOOSE(AND(M398&lt;&gt;{11,12,13})*MIN(4,MOD(M398,10))+1,"th","st","nd","rd","th")</f>
        <v>31st</v>
      </c>
      <c r="O398" s="34">
        <v>0.12570000000000001</v>
      </c>
      <c r="P398" s="29">
        <f t="shared" si="75"/>
        <v>27</v>
      </c>
      <c r="Q398" s="38" t="str">
        <f t="array" ref="Q398">P398&amp;CHOOSE(AND(P398&lt;&gt;{11,12,13})*MIN(4,MOD(P398,10))+1,"th","st","nd","rd","th")</f>
        <v>27th</v>
      </c>
      <c r="R398" s="35">
        <v>104.39700000000001</v>
      </c>
      <c r="S398" s="35">
        <v>67.852999999999994</v>
      </c>
      <c r="T398" s="35">
        <v>0</v>
      </c>
      <c r="U398" s="35">
        <v>172.25</v>
      </c>
      <c r="V398" s="36">
        <v>84.212999999999994</v>
      </c>
      <c r="W398" s="220">
        <f t="shared" si="76"/>
        <v>4.6802446912154475E-2</v>
      </c>
      <c r="X398" s="29">
        <f t="shared" si="77"/>
        <v>86</v>
      </c>
      <c r="Y398" s="38" t="str">
        <f t="array" ref="Y398">X398&amp;CHOOSE(AND(X398&lt;&gt;{11,12,13})*MIN(4,MOD(X398,10))+1,"th","st","nd","rd","th")</f>
        <v>86th</v>
      </c>
      <c r="Z398" s="37">
        <v>16.843</v>
      </c>
      <c r="AA398" s="28">
        <v>9</v>
      </c>
      <c r="AB398" s="221">
        <f t="shared" si="78"/>
        <v>5.001864583964356E-3</v>
      </c>
      <c r="AC398" s="29">
        <f t="shared" si="79"/>
        <v>53</v>
      </c>
      <c r="AD398" s="38" t="str">
        <f t="array" ref="AD398">AC398&amp;CHOOSE(AND(AC398&lt;&gt;{11,12,13})*MIN(4,MOD(AC398,10))+1,"th","st","nd","rd","th")</f>
        <v>53rd</v>
      </c>
      <c r="AE398" s="37">
        <v>5.4</v>
      </c>
      <c r="AF398" s="38">
        <v>1799.329</v>
      </c>
      <c r="AG398" s="38">
        <v>1799.22</v>
      </c>
      <c r="AH398" s="38">
        <v>1812.0619999999999</v>
      </c>
      <c r="AI398" s="38">
        <v>1803.537</v>
      </c>
      <c r="AJ398" s="29">
        <f t="shared" si="80"/>
        <v>41</v>
      </c>
      <c r="AK398" s="38" t="str">
        <f t="array" ref="AK398">AJ398&amp;CHOOSE(AND(AJ398&lt;&gt;{11,12,13})*MIN(4,MOD(AJ398,10))+1,"th","st","nd","rd","th")</f>
        <v>41st</v>
      </c>
      <c r="AL398" s="38">
        <v>194.49299999999999</v>
      </c>
      <c r="AM398" s="38">
        <v>194.49299999999999</v>
      </c>
      <c r="AN398" s="38">
        <v>1998.03</v>
      </c>
      <c r="AO398" s="29">
        <f t="shared" si="81"/>
        <v>38</v>
      </c>
      <c r="AP398" s="38" t="str">
        <f t="array" ref="AP398">AO398&amp;CHOOSE(AND(AO398&lt;&gt;{11,12,13})*MIN(4,MOD(AO398,10))+1,"th","st","nd","rd","th")</f>
        <v>38th</v>
      </c>
      <c r="AQ398" s="77">
        <v>0.68</v>
      </c>
      <c r="AR398" s="36">
        <v>1168.5840000000001</v>
      </c>
      <c r="AS398" s="29">
        <f t="shared" si="82"/>
        <v>9</v>
      </c>
      <c r="AT398" s="38" t="str">
        <f t="array" ref="AT398">AS398&amp;CHOOSE(AND(AS398&lt;&gt;{11,12,13})*MIN(4,MOD(AS398,10))+1,"th","st","nd","rd","th")</f>
        <v>9th</v>
      </c>
      <c r="AU398" s="40">
        <f t="shared" si="83"/>
        <v>3.9964123408108075E-4</v>
      </c>
    </row>
    <row r="399" spans="1:47" x14ac:dyDescent="0.25">
      <c r="A399" s="7">
        <v>115508003</v>
      </c>
      <c r="B399" s="8" t="s">
        <v>633</v>
      </c>
      <c r="C399" s="8" t="s">
        <v>319</v>
      </c>
      <c r="D399" s="27">
        <v>57242</v>
      </c>
      <c r="E399" s="29">
        <f t="shared" si="72"/>
        <v>65</v>
      </c>
      <c r="F399" s="38" t="str">
        <f t="array" ref="F399">E399&amp;CHOOSE(AND(E399&lt;&gt;{11,12,13})*MIN(4,MOD(E399,10))+1,"th","st","nd","rd","th")</f>
        <v>65th</v>
      </c>
      <c r="G399" s="29">
        <v>7086</v>
      </c>
      <c r="H399" s="30">
        <v>0.92789999999999995</v>
      </c>
      <c r="I399" s="31">
        <v>0.72619999999999996</v>
      </c>
      <c r="J399" s="94">
        <f t="shared" si="73"/>
        <v>166</v>
      </c>
      <c r="K399" s="33">
        <v>0</v>
      </c>
      <c r="L399" s="34">
        <v>0.12859999999999999</v>
      </c>
      <c r="M399" s="29">
        <f t="shared" si="74"/>
        <v>44</v>
      </c>
      <c r="N399" s="38" t="str">
        <f t="array" ref="N399">M399&amp;CHOOSE(AND(M399&lt;&gt;{11,12,13})*MIN(4,MOD(M399,10))+1,"th","st","nd","rd","th")</f>
        <v>44th</v>
      </c>
      <c r="O399" s="34">
        <v>0.2364</v>
      </c>
      <c r="P399" s="29">
        <f t="shared" si="75"/>
        <v>76</v>
      </c>
      <c r="Q399" s="38" t="str">
        <f t="array" ref="Q399">P399&amp;CHOOSE(AND(P399&lt;&gt;{11,12,13})*MIN(4,MOD(P399,10))+1,"th","st","nd","rd","th")</f>
        <v>76th</v>
      </c>
      <c r="R399" s="35">
        <v>201.238</v>
      </c>
      <c r="S399" s="35">
        <v>184.964</v>
      </c>
      <c r="T399" s="35">
        <v>0</v>
      </c>
      <c r="U399" s="35">
        <v>386.202</v>
      </c>
      <c r="V399" s="36">
        <v>119.64100000000001</v>
      </c>
      <c r="W399" s="220">
        <f t="shared" si="76"/>
        <v>4.5873508423684553E-2</v>
      </c>
      <c r="X399" s="29">
        <f t="shared" si="77"/>
        <v>86</v>
      </c>
      <c r="Y399" s="38" t="str">
        <f t="array" ref="Y399">X399&amp;CHOOSE(AND(X399&lt;&gt;{11,12,13})*MIN(4,MOD(X399,10))+1,"th","st","nd","rd","th")</f>
        <v>86th</v>
      </c>
      <c r="Z399" s="37">
        <v>23.928000000000001</v>
      </c>
      <c r="AA399" s="28">
        <v>5</v>
      </c>
      <c r="AB399" s="221">
        <f t="shared" si="78"/>
        <v>1.9171316030325953E-3</v>
      </c>
      <c r="AC399" s="29">
        <f t="shared" si="79"/>
        <v>33</v>
      </c>
      <c r="AD399" s="38" t="str">
        <f t="array" ref="AD399">AC399&amp;CHOOSE(AND(AC399&lt;&gt;{11,12,13})*MIN(4,MOD(AC399,10))+1,"th","st","nd","rd","th")</f>
        <v>33rd</v>
      </c>
      <c r="AE399" s="37">
        <v>3</v>
      </c>
      <c r="AF399" s="38">
        <v>2608.0630000000001</v>
      </c>
      <c r="AG399" s="38">
        <v>2650.4169999999999</v>
      </c>
      <c r="AH399" s="38">
        <v>2641.6280000000002</v>
      </c>
      <c r="AI399" s="38">
        <v>2633.3690000000001</v>
      </c>
      <c r="AJ399" s="29">
        <f t="shared" si="80"/>
        <v>58</v>
      </c>
      <c r="AK399" s="38" t="str">
        <f t="array" ref="AK399">AJ399&amp;CHOOSE(AND(AJ399&lt;&gt;{11,12,13})*MIN(4,MOD(AJ399,10))+1,"th","st","nd","rd","th")</f>
        <v>58th</v>
      </c>
      <c r="AL399" s="38">
        <v>413.13</v>
      </c>
      <c r="AM399" s="38">
        <v>413.13</v>
      </c>
      <c r="AN399" s="38">
        <v>3046.4989999999998</v>
      </c>
      <c r="AO399" s="29">
        <f t="shared" si="81"/>
        <v>58</v>
      </c>
      <c r="AP399" s="38" t="str">
        <f t="array" ref="AP399">AO399&amp;CHOOSE(AND(AO399&lt;&gt;{11,12,13})*MIN(4,MOD(AO399,10))+1,"th","st","nd","rd","th")</f>
        <v>58th</v>
      </c>
      <c r="AQ399" s="77">
        <v>0.9</v>
      </c>
      <c r="AR399" s="36">
        <v>2544.1619999999998</v>
      </c>
      <c r="AS399" s="29">
        <f t="shared" si="82"/>
        <v>49</v>
      </c>
      <c r="AT399" s="38" t="str">
        <f t="array" ref="AT399">AS399&amp;CHOOSE(AND(AS399&lt;&gt;{11,12,13})*MIN(4,MOD(AS399,10))+1,"th","st","nd","rd","th")</f>
        <v>49th</v>
      </c>
      <c r="AU399" s="40">
        <f t="shared" si="83"/>
        <v>8.7007184882061572E-4</v>
      </c>
    </row>
    <row r="400" spans="1:47" x14ac:dyDescent="0.25">
      <c r="A400" s="7">
        <v>126515001</v>
      </c>
      <c r="B400" s="8" t="s">
        <v>489</v>
      </c>
      <c r="C400" s="8" t="s">
        <v>490</v>
      </c>
      <c r="D400" s="27">
        <v>37460</v>
      </c>
      <c r="E400" s="29">
        <f t="shared" si="72"/>
        <v>7</v>
      </c>
      <c r="F400" s="38" t="str">
        <f t="array" ref="F400">E400&amp;CHOOSE(AND(E400&lt;&gt;{11,12,13})*MIN(4,MOD(E400,10))+1,"th","st","nd","rd","th")</f>
        <v>7th</v>
      </c>
      <c r="G400" s="29">
        <v>580297</v>
      </c>
      <c r="H400" s="30">
        <v>1.4178999999999999</v>
      </c>
      <c r="I400" s="31">
        <v>-24.1934</v>
      </c>
      <c r="J400" s="94">
        <f t="shared" si="73"/>
        <v>500</v>
      </c>
      <c r="K400" s="33">
        <v>0</v>
      </c>
      <c r="L400" s="34">
        <v>0.36980000000000002</v>
      </c>
      <c r="M400" s="29">
        <f t="shared" si="74"/>
        <v>95</v>
      </c>
      <c r="N400" s="38" t="str">
        <f t="array" ref="N400">M400&amp;CHOOSE(AND(M400&lt;&gt;{11,12,13})*MIN(4,MOD(M400,10))+1,"th","st","nd","rd","th")</f>
        <v>95th</v>
      </c>
      <c r="O400" s="34">
        <v>0.22670000000000001</v>
      </c>
      <c r="P400" s="29">
        <f t="shared" si="75"/>
        <v>71</v>
      </c>
      <c r="Q400" s="38" t="str">
        <f t="array" ref="Q400">P400&amp;CHOOSE(AND(P400&lt;&gt;{11,12,13})*MIN(4,MOD(P400,10))+1,"th","st","nd","rd","th")</f>
        <v>71st</v>
      </c>
      <c r="R400" s="35">
        <v>45141.567999999999</v>
      </c>
      <c r="S400" s="35">
        <v>13836.66</v>
      </c>
      <c r="T400" s="35">
        <v>22570.784</v>
      </c>
      <c r="U400" s="35">
        <v>81549.012000000002</v>
      </c>
      <c r="V400" s="36">
        <v>68680.751999999993</v>
      </c>
      <c r="W400" s="220">
        <f t="shared" si="76"/>
        <v>0.3375798858225707</v>
      </c>
      <c r="X400" s="29">
        <f t="shared" si="77"/>
        <v>100</v>
      </c>
      <c r="Y400" s="38" t="str">
        <f t="array" ref="Y400">X400&amp;CHOOSE(AND(X400&lt;&gt;{11,12,13})*MIN(4,MOD(X400,10))+1,"th","st","nd","rd","th")</f>
        <v>100th</v>
      </c>
      <c r="Z400" s="37">
        <v>13736.15</v>
      </c>
      <c r="AA400" s="28">
        <v>15497</v>
      </c>
      <c r="AB400" s="221">
        <f t="shared" si="78"/>
        <v>7.6170911620076304E-2</v>
      </c>
      <c r="AC400" s="29">
        <f t="shared" si="79"/>
        <v>98</v>
      </c>
      <c r="AD400" s="38" t="str">
        <f t="array" ref="AD400">AC400&amp;CHOOSE(AND(AC400&lt;&gt;{11,12,13})*MIN(4,MOD(AC400,10))+1,"th","st","nd","rd","th")</f>
        <v>98th</v>
      </c>
      <c r="AE400" s="37">
        <v>9298.2000000000007</v>
      </c>
      <c r="AF400" s="38">
        <v>203450.36799999999</v>
      </c>
      <c r="AG400" s="38">
        <v>203277.49</v>
      </c>
      <c r="AH400" s="38">
        <v>202269.255</v>
      </c>
      <c r="AI400" s="38">
        <v>202999.038</v>
      </c>
      <c r="AJ400" s="29">
        <f t="shared" si="80"/>
        <v>100</v>
      </c>
      <c r="AK400" s="38" t="str">
        <f t="array" ref="AK400">AJ400&amp;CHOOSE(AND(AJ400&lt;&gt;{11,12,13})*MIN(4,MOD(AJ400,10))+1,"th","st","nd","rd","th")</f>
        <v>100th</v>
      </c>
      <c r="AL400" s="38">
        <v>104583.36199999999</v>
      </c>
      <c r="AM400" s="38">
        <v>104583.36199999999</v>
      </c>
      <c r="AN400" s="38">
        <v>307582.40000000002</v>
      </c>
      <c r="AO400" s="29">
        <f t="shared" si="81"/>
        <v>100</v>
      </c>
      <c r="AP400" s="38" t="str">
        <f t="array" ref="AP400">AO400&amp;CHOOSE(AND(AO400&lt;&gt;{11,12,13})*MIN(4,MOD(AO400,10))+1,"th","st","nd","rd","th")</f>
        <v>100th</v>
      </c>
      <c r="AQ400" s="77">
        <v>1.58</v>
      </c>
      <c r="AR400" s="36">
        <v>689071.31400000001</v>
      </c>
      <c r="AS400" s="29">
        <f t="shared" si="82"/>
        <v>100</v>
      </c>
      <c r="AT400" s="38" t="str">
        <f t="array" ref="AT400">AS400&amp;CHOOSE(AND(AS400&lt;&gt;{11,12,13})*MIN(4,MOD(AS400,10))+1,"th","st","nd","rd","th")</f>
        <v>100th</v>
      </c>
      <c r="AU400" s="40">
        <f t="shared" si="83"/>
        <v>0.23565384285325822</v>
      </c>
    </row>
    <row r="401" spans="1:47" x14ac:dyDescent="0.25">
      <c r="A401" s="7">
        <v>120522003</v>
      </c>
      <c r="B401" s="8" t="s">
        <v>254</v>
      </c>
      <c r="C401" s="8" t="s">
        <v>255</v>
      </c>
      <c r="D401" s="27">
        <v>63708</v>
      </c>
      <c r="E401" s="29">
        <f t="shared" si="72"/>
        <v>77</v>
      </c>
      <c r="F401" s="38" t="str">
        <f t="array" ref="F401">E401&amp;CHOOSE(AND(E401&lt;&gt;{11,12,13})*MIN(4,MOD(E401,10))+1,"th","st","nd","rd","th")</f>
        <v>77th</v>
      </c>
      <c r="G401" s="29">
        <v>10540</v>
      </c>
      <c r="H401" s="30">
        <v>0.8337</v>
      </c>
      <c r="I401" s="31">
        <v>0.44290000000000002</v>
      </c>
      <c r="J401" s="94">
        <f t="shared" si="73"/>
        <v>279</v>
      </c>
      <c r="K401" s="33">
        <v>0</v>
      </c>
      <c r="L401" s="34">
        <v>0.10100000000000001</v>
      </c>
      <c r="M401" s="29">
        <f t="shared" si="74"/>
        <v>32</v>
      </c>
      <c r="N401" s="38" t="str">
        <f t="array" ref="N401">M401&amp;CHOOSE(AND(M401&lt;&gt;{11,12,13})*MIN(4,MOD(M401,10))+1,"th","st","nd","rd","th")</f>
        <v>32nd</v>
      </c>
      <c r="O401" s="34">
        <v>0.13730000000000001</v>
      </c>
      <c r="P401" s="29">
        <f t="shared" si="75"/>
        <v>32</v>
      </c>
      <c r="Q401" s="38" t="str">
        <f t="array" ref="Q401">P401&amp;CHOOSE(AND(P401&lt;&gt;{11,12,13})*MIN(4,MOD(P401,10))+1,"th","st","nd","rd","th")</f>
        <v>32nd</v>
      </c>
      <c r="R401" s="35">
        <v>288.14800000000002</v>
      </c>
      <c r="S401" s="35">
        <v>195.85499999999999</v>
      </c>
      <c r="T401" s="35">
        <v>0</v>
      </c>
      <c r="U401" s="35">
        <v>484.00299999999999</v>
      </c>
      <c r="V401" s="36">
        <v>80.927000000000007</v>
      </c>
      <c r="W401" s="220">
        <f t="shared" si="76"/>
        <v>1.7019670193547304E-2</v>
      </c>
      <c r="X401" s="29">
        <f t="shared" si="77"/>
        <v>24</v>
      </c>
      <c r="Y401" s="38" t="str">
        <f t="array" ref="Y401">X401&amp;CHOOSE(AND(X401&lt;&gt;{11,12,13})*MIN(4,MOD(X401,10))+1,"th","st","nd","rd","th")</f>
        <v>24th</v>
      </c>
      <c r="Z401" s="37">
        <v>16.184999999999999</v>
      </c>
      <c r="AA401" s="28">
        <v>26</v>
      </c>
      <c r="AB401" s="221">
        <f t="shared" si="78"/>
        <v>5.4680319921933326E-3</v>
      </c>
      <c r="AC401" s="29">
        <f t="shared" si="79"/>
        <v>56</v>
      </c>
      <c r="AD401" s="38" t="str">
        <f t="array" ref="AD401">AC401&amp;CHOOSE(AND(AC401&lt;&gt;{11,12,13})*MIN(4,MOD(AC401,10))+1,"th","st","nd","rd","th")</f>
        <v>56th</v>
      </c>
      <c r="AE401" s="37">
        <v>15.6</v>
      </c>
      <c r="AF401" s="38">
        <v>4754.91</v>
      </c>
      <c r="AG401" s="38">
        <v>4860.3100000000004</v>
      </c>
      <c r="AH401" s="38">
        <v>5039.93</v>
      </c>
      <c r="AI401" s="38">
        <v>4885.05</v>
      </c>
      <c r="AJ401" s="29">
        <f t="shared" si="80"/>
        <v>84</v>
      </c>
      <c r="AK401" s="38" t="str">
        <f t="array" ref="AK401">AJ401&amp;CHOOSE(AND(AJ401&lt;&gt;{11,12,13})*MIN(4,MOD(AJ401,10))+1,"th","st","nd","rd","th")</f>
        <v>84th</v>
      </c>
      <c r="AL401" s="38">
        <v>515.78800000000001</v>
      </c>
      <c r="AM401" s="38">
        <v>515.78800000000001</v>
      </c>
      <c r="AN401" s="38">
        <v>5400.8379999999997</v>
      </c>
      <c r="AO401" s="29">
        <f t="shared" si="81"/>
        <v>83</v>
      </c>
      <c r="AP401" s="38" t="str">
        <f t="array" ref="AP401">AO401&amp;CHOOSE(AND(AO401&lt;&gt;{11,12,13})*MIN(4,MOD(AO401,10))+1,"th","st","nd","rd","th")</f>
        <v>83rd</v>
      </c>
      <c r="AQ401" s="77">
        <v>1.23</v>
      </c>
      <c r="AR401" s="36">
        <v>5538.2950000000001</v>
      </c>
      <c r="AS401" s="29">
        <f t="shared" si="82"/>
        <v>83</v>
      </c>
      <c r="AT401" s="38" t="str">
        <f t="array" ref="AT401">AS401&amp;CHOOSE(AND(AS401&lt;&gt;{11,12,13})*MIN(4,MOD(AS401,10))+1,"th","st","nd","rd","th")</f>
        <v>83rd</v>
      </c>
      <c r="AU401" s="40">
        <f t="shared" si="83"/>
        <v>1.894028198661867E-3</v>
      </c>
    </row>
    <row r="402" spans="1:47" x14ac:dyDescent="0.25">
      <c r="A402" s="7">
        <v>119648303</v>
      </c>
      <c r="B402" s="8" t="s">
        <v>613</v>
      </c>
      <c r="C402" s="8" t="s">
        <v>255</v>
      </c>
      <c r="D402" s="27">
        <v>53138</v>
      </c>
      <c r="E402" s="29">
        <f t="shared" si="72"/>
        <v>55</v>
      </c>
      <c r="F402" s="38" t="str">
        <f t="array" ref="F402">E402&amp;CHOOSE(AND(E402&lt;&gt;{11,12,13})*MIN(4,MOD(E402,10))+1,"th","st","nd","rd","th")</f>
        <v>55th</v>
      </c>
      <c r="G402" s="29">
        <v>10165</v>
      </c>
      <c r="H402" s="30">
        <v>0.99960000000000004</v>
      </c>
      <c r="I402" s="31">
        <v>0.66510000000000002</v>
      </c>
      <c r="J402" s="94">
        <f t="shared" si="73"/>
        <v>201</v>
      </c>
      <c r="K402" s="33">
        <v>0</v>
      </c>
      <c r="L402" s="34">
        <v>0.1268</v>
      </c>
      <c r="M402" s="29">
        <f t="shared" si="74"/>
        <v>43</v>
      </c>
      <c r="N402" s="38" t="str">
        <f t="array" ref="N402">M402&amp;CHOOSE(AND(M402&lt;&gt;{11,12,13})*MIN(4,MOD(M402,10))+1,"th","st","nd","rd","th")</f>
        <v>43rd</v>
      </c>
      <c r="O402" s="34">
        <v>0.2215</v>
      </c>
      <c r="P402" s="29">
        <f t="shared" si="75"/>
        <v>69</v>
      </c>
      <c r="Q402" s="38" t="str">
        <f t="array" ref="Q402">P402&amp;CHOOSE(AND(P402&lt;&gt;{11,12,13})*MIN(4,MOD(P402,10))+1,"th","st","nd","rd","th")</f>
        <v>69th</v>
      </c>
      <c r="R402" s="35">
        <v>231.917</v>
      </c>
      <c r="S402" s="35">
        <v>202.56100000000001</v>
      </c>
      <c r="T402" s="35">
        <v>0</v>
      </c>
      <c r="U402" s="35">
        <v>434.47800000000001</v>
      </c>
      <c r="V402" s="36">
        <v>59.308999999999997</v>
      </c>
      <c r="W402" s="220">
        <f t="shared" si="76"/>
        <v>1.9456233234667254E-2</v>
      </c>
      <c r="X402" s="29">
        <f t="shared" si="77"/>
        <v>31</v>
      </c>
      <c r="Y402" s="38" t="str">
        <f t="array" ref="Y402">X402&amp;CHOOSE(AND(X402&lt;&gt;{11,12,13})*MIN(4,MOD(X402,10))+1,"th","st","nd","rd","th")</f>
        <v>31st</v>
      </c>
      <c r="Z402" s="37">
        <v>11.862</v>
      </c>
      <c r="AA402" s="28">
        <v>6</v>
      </c>
      <c r="AB402" s="221">
        <f t="shared" si="78"/>
        <v>1.9682914803487417E-3</v>
      </c>
      <c r="AC402" s="29">
        <f t="shared" si="79"/>
        <v>34</v>
      </c>
      <c r="AD402" s="38" t="str">
        <f t="array" ref="AD402">AC402&amp;CHOOSE(AND(AC402&lt;&gt;{11,12,13})*MIN(4,MOD(AC402,10))+1,"th","st","nd","rd","th")</f>
        <v>34th</v>
      </c>
      <c r="AE402" s="37">
        <v>3.6</v>
      </c>
      <c r="AF402" s="38">
        <v>3048.3290000000002</v>
      </c>
      <c r="AG402" s="38">
        <v>3305.55</v>
      </c>
      <c r="AH402" s="38">
        <v>3374.2249999999999</v>
      </c>
      <c r="AI402" s="38">
        <v>3242.701</v>
      </c>
      <c r="AJ402" s="29">
        <f t="shared" si="80"/>
        <v>68</v>
      </c>
      <c r="AK402" s="38" t="str">
        <f t="array" ref="AK402">AJ402&amp;CHOOSE(AND(AJ402&lt;&gt;{11,12,13})*MIN(4,MOD(AJ402,10))+1,"th","st","nd","rd","th")</f>
        <v>68th</v>
      </c>
      <c r="AL402" s="38">
        <v>449.94</v>
      </c>
      <c r="AM402" s="38">
        <v>449.94</v>
      </c>
      <c r="AN402" s="38">
        <v>3692.6410000000001</v>
      </c>
      <c r="AO402" s="29">
        <f t="shared" si="81"/>
        <v>69</v>
      </c>
      <c r="AP402" s="38" t="str">
        <f t="array" ref="AP402">AO402&amp;CHOOSE(AND(AO402&lt;&gt;{11,12,13})*MIN(4,MOD(AO402,10))+1,"th","st","nd","rd","th")</f>
        <v>69th</v>
      </c>
      <c r="AQ402" s="77">
        <v>1.22</v>
      </c>
      <c r="AR402" s="36">
        <v>4503.22</v>
      </c>
      <c r="AS402" s="29">
        <f t="shared" si="82"/>
        <v>76</v>
      </c>
      <c r="AT402" s="38" t="str">
        <f t="array" ref="AT402">AS402&amp;CHOOSE(AND(AS402&lt;&gt;{11,12,13})*MIN(4,MOD(AS402,10))+1,"th","st","nd","rd","th")</f>
        <v>76th</v>
      </c>
      <c r="AU402" s="40">
        <f t="shared" si="83"/>
        <v>1.5400453866719077E-3</v>
      </c>
    </row>
    <row r="403" spans="1:47" x14ac:dyDescent="0.25">
      <c r="A403" s="7">
        <v>109530304</v>
      </c>
      <c r="B403" s="8" t="s">
        <v>118</v>
      </c>
      <c r="C403" s="8" t="s">
        <v>119</v>
      </c>
      <c r="D403" s="27">
        <v>38750</v>
      </c>
      <c r="E403" s="29">
        <f t="shared" si="72"/>
        <v>10</v>
      </c>
      <c r="F403" s="38" t="str">
        <f t="array" ref="F403">E403&amp;CHOOSE(AND(E403&lt;&gt;{11,12,13})*MIN(4,MOD(E403,10))+1,"th","st","nd","rd","th")</f>
        <v>10th</v>
      </c>
      <c r="G403" s="29">
        <v>463</v>
      </c>
      <c r="H403" s="30">
        <v>1.3707</v>
      </c>
      <c r="I403" s="31">
        <v>0.98029999999999995</v>
      </c>
      <c r="J403" s="94">
        <f t="shared" si="73"/>
        <v>1</v>
      </c>
      <c r="K403" s="33">
        <v>42.887999999999998</v>
      </c>
      <c r="L403" s="34">
        <v>0.13700000000000001</v>
      </c>
      <c r="M403" s="29">
        <f t="shared" si="74"/>
        <v>47</v>
      </c>
      <c r="N403" s="38" t="str">
        <f t="array" ref="N403">M403&amp;CHOOSE(AND(M403&lt;&gt;{11,12,13})*MIN(4,MOD(M403,10))+1,"th","st","nd","rd","th")</f>
        <v>47th</v>
      </c>
      <c r="O403" s="34">
        <v>0.1986</v>
      </c>
      <c r="P403" s="29">
        <f t="shared" si="75"/>
        <v>60</v>
      </c>
      <c r="Q403" s="38" t="str">
        <f t="array" ref="Q403">P403&amp;CHOOSE(AND(P403&lt;&gt;{11,12,13})*MIN(4,MOD(P403,10))+1,"th","st","nd","rd","th")</f>
        <v>60th</v>
      </c>
      <c r="R403" s="35">
        <v>13.961</v>
      </c>
      <c r="S403" s="35">
        <v>10.119</v>
      </c>
      <c r="T403" s="35">
        <v>0</v>
      </c>
      <c r="U403" s="35">
        <v>24.08</v>
      </c>
      <c r="V403" s="36">
        <v>0</v>
      </c>
      <c r="W403" s="220">
        <f t="shared" si="76"/>
        <v>0</v>
      </c>
      <c r="X403" s="29">
        <f t="shared" si="77"/>
        <v>1</v>
      </c>
      <c r="Y403" s="38" t="str">
        <f t="array" ref="Y403">X403&amp;CHOOSE(AND(X403&lt;&gt;{11,12,13})*MIN(4,MOD(X403,10))+1,"th","st","nd","rd","th")</f>
        <v>1st</v>
      </c>
      <c r="Z403" s="37">
        <v>0</v>
      </c>
      <c r="AA403" s="28">
        <v>0</v>
      </c>
      <c r="AB403" s="221">
        <f t="shared" si="78"/>
        <v>0</v>
      </c>
      <c r="AC403" s="29">
        <f t="shared" si="79"/>
        <v>1</v>
      </c>
      <c r="AD403" s="38" t="str">
        <f t="array" ref="AD403">AC403&amp;CHOOSE(AND(AC403&lt;&gt;{11,12,13})*MIN(4,MOD(AC403,10))+1,"th","st","nd","rd","th")</f>
        <v>1st</v>
      </c>
      <c r="AE403" s="37">
        <v>0</v>
      </c>
      <c r="AF403" s="38">
        <v>169.84700000000001</v>
      </c>
      <c r="AG403" s="38">
        <v>188.262</v>
      </c>
      <c r="AH403" s="38">
        <v>177.51499999999999</v>
      </c>
      <c r="AI403" s="38">
        <v>178.541</v>
      </c>
      <c r="AJ403" s="29">
        <f t="shared" si="80"/>
        <v>0</v>
      </c>
      <c r="AK403" s="38" t="str">
        <f t="array" ref="AK403">AJ403&amp;CHOOSE(AND(AJ403&lt;&gt;{11,12,13})*MIN(4,MOD(AJ403,10))+1,"th","st","nd","rd","th")</f>
        <v>0th</v>
      </c>
      <c r="AL403" s="38">
        <v>24.08</v>
      </c>
      <c r="AM403" s="38">
        <v>66.968000000000004</v>
      </c>
      <c r="AN403" s="38">
        <v>245.50899999999999</v>
      </c>
      <c r="AO403" s="29">
        <f t="shared" si="81"/>
        <v>0</v>
      </c>
      <c r="AP403" s="38" t="str">
        <f t="array" ref="AP403">AO403&amp;CHOOSE(AND(AO403&lt;&gt;{11,12,13})*MIN(4,MOD(AO403,10))+1,"th","st","nd","rd","th")</f>
        <v>0th</v>
      </c>
      <c r="AQ403" s="77">
        <v>1.1599999999999999</v>
      </c>
      <c r="AR403" s="36">
        <v>390.36200000000002</v>
      </c>
      <c r="AS403" s="29">
        <f t="shared" si="82"/>
        <v>0</v>
      </c>
      <c r="AT403" s="38" t="str">
        <f t="array" ref="AT403">AS403&amp;CHOOSE(AND(AS403&lt;&gt;{11,12,13})*MIN(4,MOD(AS403,10))+1,"th","st","nd","rd","th")</f>
        <v>0th</v>
      </c>
      <c r="AU403" s="40">
        <f t="shared" si="83"/>
        <v>1.3349896234961188E-4</v>
      </c>
    </row>
    <row r="404" spans="1:47" x14ac:dyDescent="0.25">
      <c r="A404" s="7">
        <v>109531304</v>
      </c>
      <c r="B404" s="8" t="s">
        <v>239</v>
      </c>
      <c r="C404" s="8" t="s">
        <v>119</v>
      </c>
      <c r="D404" s="27">
        <v>47380</v>
      </c>
      <c r="E404" s="29">
        <f t="shared" si="72"/>
        <v>37</v>
      </c>
      <c r="F404" s="38" t="str">
        <f t="array" ref="F404">E404&amp;CHOOSE(AND(E404&lt;&gt;{11,12,13})*MIN(4,MOD(E404,10))+1,"th","st","nd","rd","th")</f>
        <v>37th</v>
      </c>
      <c r="G404" s="29">
        <v>2153</v>
      </c>
      <c r="H404" s="30">
        <v>1.121</v>
      </c>
      <c r="I404" s="31">
        <v>0.90769999999999995</v>
      </c>
      <c r="J404" s="94">
        <f t="shared" si="73"/>
        <v>24</v>
      </c>
      <c r="K404" s="33">
        <v>134.982</v>
      </c>
      <c r="L404" s="34">
        <v>0.1424</v>
      </c>
      <c r="M404" s="29">
        <f t="shared" si="74"/>
        <v>48</v>
      </c>
      <c r="N404" s="38" t="str">
        <f t="array" ref="N404">M404&amp;CHOOSE(AND(M404&lt;&gt;{11,12,13})*MIN(4,MOD(M404,10))+1,"th","st","nd","rd","th")</f>
        <v>48th</v>
      </c>
      <c r="O404" s="34">
        <v>0.15770000000000001</v>
      </c>
      <c r="P404" s="29">
        <f t="shared" si="75"/>
        <v>41</v>
      </c>
      <c r="Q404" s="38" t="str">
        <f t="array" ref="Q404">P404&amp;CHOOSE(AND(P404&lt;&gt;{11,12,13})*MIN(4,MOD(P404,10))+1,"th","st","nd","rd","th")</f>
        <v>41st</v>
      </c>
      <c r="R404" s="35">
        <v>69.334999999999994</v>
      </c>
      <c r="S404" s="35">
        <v>38.393000000000001</v>
      </c>
      <c r="T404" s="35">
        <v>0</v>
      </c>
      <c r="U404" s="35">
        <v>107.72799999999999</v>
      </c>
      <c r="V404" s="36">
        <v>16.905999999999999</v>
      </c>
      <c r="W404" s="220">
        <f t="shared" si="76"/>
        <v>2.0832768542593437E-2</v>
      </c>
      <c r="X404" s="29">
        <f t="shared" si="77"/>
        <v>35</v>
      </c>
      <c r="Y404" s="38" t="str">
        <f t="array" ref="Y404">X404&amp;CHOOSE(AND(X404&lt;&gt;{11,12,13})*MIN(4,MOD(X404,10))+1,"th","st","nd","rd","th")</f>
        <v>35th</v>
      </c>
      <c r="Z404" s="37">
        <v>3.3809999999999998</v>
      </c>
      <c r="AA404" s="28">
        <v>2</v>
      </c>
      <c r="AB404" s="221">
        <f t="shared" si="78"/>
        <v>2.4645414104570492E-3</v>
      </c>
      <c r="AC404" s="29">
        <f t="shared" si="79"/>
        <v>38</v>
      </c>
      <c r="AD404" s="38" t="str">
        <f t="array" ref="AD404">AC404&amp;CHOOSE(AND(AC404&lt;&gt;{11,12,13})*MIN(4,MOD(AC404,10))+1,"th","st","nd","rd","th")</f>
        <v>38th</v>
      </c>
      <c r="AE404" s="37">
        <v>1.2</v>
      </c>
      <c r="AF404" s="38">
        <v>811.51</v>
      </c>
      <c r="AG404" s="38">
        <v>802.70600000000002</v>
      </c>
      <c r="AH404" s="38">
        <v>858.09900000000005</v>
      </c>
      <c r="AI404" s="38">
        <v>824.10500000000002</v>
      </c>
      <c r="AJ404" s="29">
        <f t="shared" si="80"/>
        <v>9</v>
      </c>
      <c r="AK404" s="38" t="str">
        <f t="array" ref="AK404">AJ404&amp;CHOOSE(AND(AJ404&lt;&gt;{11,12,13})*MIN(4,MOD(AJ404,10))+1,"th","st","nd","rd","th")</f>
        <v>9th</v>
      </c>
      <c r="AL404" s="38">
        <v>112.309</v>
      </c>
      <c r="AM404" s="38">
        <v>247.291</v>
      </c>
      <c r="AN404" s="38">
        <v>1071.396</v>
      </c>
      <c r="AO404" s="29">
        <f t="shared" si="81"/>
        <v>9</v>
      </c>
      <c r="AP404" s="38" t="str">
        <f t="array" ref="AP404">AO404&amp;CHOOSE(AND(AO404&lt;&gt;{11,12,13})*MIN(4,MOD(AO404,10))+1,"th","st","nd","rd","th")</f>
        <v>9th</v>
      </c>
      <c r="AQ404" s="77">
        <v>1.3</v>
      </c>
      <c r="AR404" s="36">
        <v>1561.345</v>
      </c>
      <c r="AS404" s="29">
        <f t="shared" si="82"/>
        <v>20</v>
      </c>
      <c r="AT404" s="38" t="str">
        <f t="array" ref="AT404">AS404&amp;CHOOSE(AND(AS404&lt;&gt;{11,12,13})*MIN(4,MOD(AS404,10))+1,"th","st","nd","rd","th")</f>
        <v>20th</v>
      </c>
      <c r="AU404" s="40">
        <f t="shared" si="83"/>
        <v>5.3396062467595397E-4</v>
      </c>
    </row>
    <row r="405" spans="1:47" x14ac:dyDescent="0.25">
      <c r="A405" s="7">
        <v>109532804</v>
      </c>
      <c r="B405" s="8" t="s">
        <v>303</v>
      </c>
      <c r="C405" s="8" t="s">
        <v>119</v>
      </c>
      <c r="D405" s="27">
        <v>40000</v>
      </c>
      <c r="E405" s="29">
        <f t="shared" si="72"/>
        <v>13</v>
      </c>
      <c r="F405" s="38" t="str">
        <f t="array" ref="F405">E405&amp;CHOOSE(AND(E405&lt;&gt;{11,12,13})*MIN(4,MOD(E405,10))+1,"th","st","nd","rd","th")</f>
        <v>13th</v>
      </c>
      <c r="G405" s="29">
        <v>1212</v>
      </c>
      <c r="H405" s="30">
        <v>1.3279000000000001</v>
      </c>
      <c r="I405" s="31">
        <v>0.96150000000000002</v>
      </c>
      <c r="J405" s="94">
        <f t="shared" si="73"/>
        <v>3</v>
      </c>
      <c r="K405" s="33">
        <v>87.620999999999995</v>
      </c>
      <c r="L405" s="34">
        <v>0.2722</v>
      </c>
      <c r="M405" s="29">
        <f t="shared" si="74"/>
        <v>88</v>
      </c>
      <c r="N405" s="38" t="str">
        <f t="array" ref="N405">M405&amp;CHOOSE(AND(M405&lt;&gt;{11,12,13})*MIN(4,MOD(M405,10))+1,"th","st","nd","rd","th")</f>
        <v>88th</v>
      </c>
      <c r="O405" s="34">
        <v>0.159</v>
      </c>
      <c r="P405" s="29">
        <f t="shared" si="75"/>
        <v>42</v>
      </c>
      <c r="Q405" s="38" t="str">
        <f t="array" ref="Q405">P405&amp;CHOOSE(AND(P405&lt;&gt;{11,12,13})*MIN(4,MOD(P405,10))+1,"th","st","nd","rd","th")</f>
        <v>42nd</v>
      </c>
      <c r="R405" s="35">
        <v>56.902999999999999</v>
      </c>
      <c r="S405" s="35">
        <v>16.619</v>
      </c>
      <c r="T405" s="35">
        <v>0</v>
      </c>
      <c r="U405" s="35">
        <v>73.522000000000006</v>
      </c>
      <c r="V405" s="36">
        <v>30.701000000000001</v>
      </c>
      <c r="W405" s="220">
        <f t="shared" si="76"/>
        <v>8.8116183287171898E-2</v>
      </c>
      <c r="X405" s="29">
        <f t="shared" si="77"/>
        <v>94</v>
      </c>
      <c r="Y405" s="38" t="str">
        <f t="array" ref="Y405">X405&amp;CHOOSE(AND(X405&lt;&gt;{11,12,13})*MIN(4,MOD(X405,10))+1,"th","st","nd","rd","th")</f>
        <v>94th</v>
      </c>
      <c r="Z405" s="37">
        <v>6.14</v>
      </c>
      <c r="AA405" s="28">
        <v>0</v>
      </c>
      <c r="AB405" s="221">
        <f t="shared" si="78"/>
        <v>0</v>
      </c>
      <c r="AC405" s="29">
        <f t="shared" si="79"/>
        <v>1</v>
      </c>
      <c r="AD405" s="38" t="str">
        <f t="array" ref="AD405">AC405&amp;CHOOSE(AND(AC405&lt;&gt;{11,12,13})*MIN(4,MOD(AC405,10))+1,"th","st","nd","rd","th")</f>
        <v>1st</v>
      </c>
      <c r="AE405" s="37">
        <v>0</v>
      </c>
      <c r="AF405" s="38">
        <v>348.41500000000002</v>
      </c>
      <c r="AG405" s="38">
        <v>374.45100000000002</v>
      </c>
      <c r="AH405" s="38">
        <v>391.84399999999999</v>
      </c>
      <c r="AI405" s="38">
        <v>371.57</v>
      </c>
      <c r="AJ405" s="29">
        <f t="shared" si="80"/>
        <v>1</v>
      </c>
      <c r="AK405" s="38" t="str">
        <f t="array" ref="AK405">AJ405&amp;CHOOSE(AND(AJ405&lt;&gt;{11,12,13})*MIN(4,MOD(AJ405,10))+1,"th","st","nd","rd","th")</f>
        <v>1st</v>
      </c>
      <c r="AL405" s="38">
        <v>79.662000000000006</v>
      </c>
      <c r="AM405" s="38">
        <v>167.28299999999999</v>
      </c>
      <c r="AN405" s="38">
        <v>538.85299999999995</v>
      </c>
      <c r="AO405" s="29">
        <f t="shared" si="81"/>
        <v>1</v>
      </c>
      <c r="AP405" s="38" t="str">
        <f t="array" ref="AP405">AO405&amp;CHOOSE(AND(AO405&lt;&gt;{11,12,13})*MIN(4,MOD(AO405,10))+1,"th","st","nd","rd","th")</f>
        <v>1st</v>
      </c>
      <c r="AQ405" s="77">
        <v>1.19</v>
      </c>
      <c r="AR405" s="36">
        <v>851.49599999999998</v>
      </c>
      <c r="AS405" s="29">
        <f t="shared" si="82"/>
        <v>4</v>
      </c>
      <c r="AT405" s="38" t="str">
        <f t="array" ref="AT405">AS405&amp;CHOOSE(AND(AS405&lt;&gt;{11,12,13})*MIN(4,MOD(AS405,10))+1,"th","st","nd","rd","th")</f>
        <v>4th</v>
      </c>
      <c r="AU405" s="40">
        <f t="shared" si="83"/>
        <v>2.9120107091582968E-4</v>
      </c>
    </row>
    <row r="406" spans="1:47" x14ac:dyDescent="0.25">
      <c r="A406" s="7">
        <v>109535504</v>
      </c>
      <c r="B406" s="8" t="s">
        <v>453</v>
      </c>
      <c r="C406" s="8" t="s">
        <v>119</v>
      </c>
      <c r="D406" s="27">
        <v>40925</v>
      </c>
      <c r="E406" s="29">
        <f t="shared" si="72"/>
        <v>16</v>
      </c>
      <c r="F406" s="38" t="str">
        <f t="array" ref="F406">E406&amp;CHOOSE(AND(E406&lt;&gt;{11,12,13})*MIN(4,MOD(E406,10))+1,"th","st","nd","rd","th")</f>
        <v>16th</v>
      </c>
      <c r="G406" s="29">
        <v>1777</v>
      </c>
      <c r="H406" s="30">
        <v>1.2979000000000001</v>
      </c>
      <c r="I406" s="31">
        <v>0.93859999999999999</v>
      </c>
      <c r="J406" s="94">
        <f t="shared" si="73"/>
        <v>11</v>
      </c>
      <c r="K406" s="33">
        <v>116.003</v>
      </c>
      <c r="L406" s="34">
        <v>0.1981</v>
      </c>
      <c r="M406" s="29">
        <f t="shared" si="74"/>
        <v>71</v>
      </c>
      <c r="N406" s="38" t="str">
        <f t="array" ref="N406">M406&amp;CHOOSE(AND(M406&lt;&gt;{11,12,13})*MIN(4,MOD(M406,10))+1,"th","st","nd","rd","th")</f>
        <v>71st</v>
      </c>
      <c r="O406" s="34">
        <v>0.26500000000000001</v>
      </c>
      <c r="P406" s="29">
        <f t="shared" si="75"/>
        <v>89</v>
      </c>
      <c r="Q406" s="38" t="str">
        <f t="array" ref="Q406">P406&amp;CHOOSE(AND(P406&lt;&gt;{11,12,13})*MIN(4,MOD(P406,10))+1,"th","st","nd","rd","th")</f>
        <v>89th</v>
      </c>
      <c r="R406" s="35">
        <v>67.113</v>
      </c>
      <c r="S406" s="35">
        <v>44.889000000000003</v>
      </c>
      <c r="T406" s="35">
        <v>0</v>
      </c>
      <c r="U406" s="35">
        <v>112.002</v>
      </c>
      <c r="V406" s="36">
        <v>7.4859999999999998</v>
      </c>
      <c r="W406" s="220">
        <f t="shared" si="76"/>
        <v>1.3258005100595069E-2</v>
      </c>
      <c r="X406" s="29">
        <f t="shared" si="77"/>
        <v>14</v>
      </c>
      <c r="Y406" s="38" t="str">
        <f t="array" ref="Y406">X406&amp;CHOOSE(AND(X406&lt;&gt;{11,12,13})*MIN(4,MOD(X406,10))+1,"th","st","nd","rd","th")</f>
        <v>14th</v>
      </c>
      <c r="Z406" s="37">
        <v>1.4970000000000001</v>
      </c>
      <c r="AA406" s="28">
        <v>0</v>
      </c>
      <c r="AB406" s="221">
        <f t="shared" si="78"/>
        <v>0</v>
      </c>
      <c r="AC406" s="29">
        <f t="shared" si="79"/>
        <v>1</v>
      </c>
      <c r="AD406" s="38" t="str">
        <f t="array" ref="AD406">AC406&amp;CHOOSE(AND(AC406&lt;&gt;{11,12,13})*MIN(4,MOD(AC406,10))+1,"th","st","nd","rd","th")</f>
        <v>1st</v>
      </c>
      <c r="AE406" s="37">
        <v>0</v>
      </c>
      <c r="AF406" s="38">
        <v>564.64</v>
      </c>
      <c r="AG406" s="38">
        <v>562.30799999999999</v>
      </c>
      <c r="AH406" s="38">
        <v>545.52099999999996</v>
      </c>
      <c r="AI406" s="38">
        <v>557.49</v>
      </c>
      <c r="AJ406" s="29">
        <f t="shared" si="80"/>
        <v>3</v>
      </c>
      <c r="AK406" s="38" t="str">
        <f t="array" ref="AK406">AJ406&amp;CHOOSE(AND(AJ406&lt;&gt;{11,12,13})*MIN(4,MOD(AJ406,10))+1,"th","st","nd","rd","th")</f>
        <v>3rd</v>
      </c>
      <c r="AL406" s="38">
        <v>113.499</v>
      </c>
      <c r="AM406" s="38">
        <v>229.50200000000001</v>
      </c>
      <c r="AN406" s="38">
        <v>786.99199999999996</v>
      </c>
      <c r="AO406" s="29">
        <f t="shared" si="81"/>
        <v>4</v>
      </c>
      <c r="AP406" s="38" t="str">
        <f t="array" ref="AP406">AO406&amp;CHOOSE(AND(AO406&lt;&gt;{11,12,13})*MIN(4,MOD(AO406,10))+1,"th","st","nd","rd","th")</f>
        <v>4th</v>
      </c>
      <c r="AQ406" s="77">
        <v>1</v>
      </c>
      <c r="AR406" s="36">
        <v>1021.437</v>
      </c>
      <c r="AS406" s="29">
        <f t="shared" si="82"/>
        <v>6</v>
      </c>
      <c r="AT406" s="38" t="str">
        <f t="array" ref="AT406">AS406&amp;CHOOSE(AND(AS406&lt;&gt;{11,12,13})*MIN(4,MOD(AS406,10))+1,"th","st","nd","rd","th")</f>
        <v>6th</v>
      </c>
      <c r="AU406" s="40">
        <f t="shared" si="83"/>
        <v>3.4931878514174154E-4</v>
      </c>
    </row>
    <row r="407" spans="1:47" x14ac:dyDescent="0.25">
      <c r="A407" s="7">
        <v>109537504</v>
      </c>
      <c r="B407" s="8" t="s">
        <v>466</v>
      </c>
      <c r="C407" s="8" t="s">
        <v>119</v>
      </c>
      <c r="D407" s="27">
        <v>40026</v>
      </c>
      <c r="E407" s="29">
        <f t="shared" si="72"/>
        <v>13</v>
      </c>
      <c r="F407" s="38" t="str">
        <f t="array" ref="F407">E407&amp;CHOOSE(AND(E407&lt;&gt;{11,12,13})*MIN(4,MOD(E407,10))+1,"th","st","nd","rd","th")</f>
        <v>13th</v>
      </c>
      <c r="G407" s="29">
        <v>1287</v>
      </c>
      <c r="H407" s="30">
        <v>1.327</v>
      </c>
      <c r="I407" s="31">
        <v>0.94110000000000005</v>
      </c>
      <c r="J407" s="94">
        <f t="shared" si="73"/>
        <v>9</v>
      </c>
      <c r="K407" s="33">
        <v>94.578999999999994</v>
      </c>
      <c r="L407" s="34">
        <v>0.16980000000000001</v>
      </c>
      <c r="M407" s="29">
        <f t="shared" si="74"/>
        <v>59</v>
      </c>
      <c r="N407" s="38" t="str">
        <f t="array" ref="N407">M407&amp;CHOOSE(AND(M407&lt;&gt;{11,12,13})*MIN(4,MOD(M407,10))+1,"th","st","nd","rd","th")</f>
        <v>59th</v>
      </c>
      <c r="O407" s="34">
        <v>0.3271</v>
      </c>
      <c r="P407" s="29">
        <f t="shared" si="75"/>
        <v>98</v>
      </c>
      <c r="Q407" s="38" t="str">
        <f t="array" ref="Q407">P407&amp;CHOOSE(AND(P407&lt;&gt;{11,12,13})*MIN(4,MOD(P407,10))+1,"th","st","nd","rd","th")</f>
        <v>98th</v>
      </c>
      <c r="R407" s="35">
        <v>43.668999999999997</v>
      </c>
      <c r="S407" s="35">
        <v>42.061999999999998</v>
      </c>
      <c r="T407" s="35">
        <v>0</v>
      </c>
      <c r="U407" s="35">
        <v>85.730999999999995</v>
      </c>
      <c r="V407" s="36">
        <v>7.7489999999999997</v>
      </c>
      <c r="W407" s="220">
        <f t="shared" si="76"/>
        <v>1.8078318382773222E-2</v>
      </c>
      <c r="X407" s="29">
        <f t="shared" si="77"/>
        <v>26</v>
      </c>
      <c r="Y407" s="38" t="str">
        <f t="array" ref="Y407">X407&amp;CHOOSE(AND(X407&lt;&gt;{11,12,13})*MIN(4,MOD(X407,10))+1,"th","st","nd","rd","th")</f>
        <v>26th</v>
      </c>
      <c r="Z407" s="37">
        <v>1.55</v>
      </c>
      <c r="AA407" s="28">
        <v>0</v>
      </c>
      <c r="AB407" s="221">
        <f t="shared" si="78"/>
        <v>0</v>
      </c>
      <c r="AC407" s="29">
        <f t="shared" si="79"/>
        <v>1</v>
      </c>
      <c r="AD407" s="38" t="str">
        <f t="array" ref="AD407">AC407&amp;CHOOSE(AND(AC407&lt;&gt;{11,12,13})*MIN(4,MOD(AC407,10))+1,"th","st","nd","rd","th")</f>
        <v>1st</v>
      </c>
      <c r="AE407" s="37">
        <v>0</v>
      </c>
      <c r="AF407" s="38">
        <v>428.63499999999999</v>
      </c>
      <c r="AG407" s="38">
        <v>454.83300000000003</v>
      </c>
      <c r="AH407" s="38">
        <v>474.10500000000002</v>
      </c>
      <c r="AI407" s="38">
        <v>452.524</v>
      </c>
      <c r="AJ407" s="29">
        <f t="shared" si="80"/>
        <v>2</v>
      </c>
      <c r="AK407" s="38" t="str">
        <f t="array" ref="AK407">AJ407&amp;CHOOSE(AND(AJ407&lt;&gt;{11,12,13})*MIN(4,MOD(AJ407,10))+1,"th","st","nd","rd","th")</f>
        <v>2nd</v>
      </c>
      <c r="AL407" s="38">
        <v>87.281000000000006</v>
      </c>
      <c r="AM407" s="38">
        <v>181.86</v>
      </c>
      <c r="AN407" s="38">
        <v>634.38400000000001</v>
      </c>
      <c r="AO407" s="29">
        <f t="shared" si="81"/>
        <v>2</v>
      </c>
      <c r="AP407" s="38" t="str">
        <f t="array" ref="AP407">AO407&amp;CHOOSE(AND(AO407&lt;&gt;{11,12,13})*MIN(4,MOD(AO407,10))+1,"th","st","nd","rd","th")</f>
        <v>2nd</v>
      </c>
      <c r="AQ407" s="77">
        <v>1.25</v>
      </c>
      <c r="AR407" s="36">
        <v>1052.2840000000001</v>
      </c>
      <c r="AS407" s="29">
        <f t="shared" si="82"/>
        <v>6</v>
      </c>
      <c r="AT407" s="38" t="str">
        <f t="array" ref="AT407">AS407&amp;CHOOSE(AND(AS407&lt;&gt;{11,12,13})*MIN(4,MOD(AS407,10))+1,"th","st","nd","rd","th")</f>
        <v>6th</v>
      </c>
      <c r="AU407" s="40">
        <f t="shared" si="83"/>
        <v>3.5986807654715111E-4</v>
      </c>
    </row>
    <row r="408" spans="1:47" x14ac:dyDescent="0.25">
      <c r="A408" s="7">
        <v>129540803</v>
      </c>
      <c r="B408" s="8" t="s">
        <v>159</v>
      </c>
      <c r="C408" s="8" t="s">
        <v>160</v>
      </c>
      <c r="D408" s="27">
        <v>58838</v>
      </c>
      <c r="E408" s="29">
        <f t="shared" si="72"/>
        <v>68</v>
      </c>
      <c r="F408" s="38" t="str">
        <f t="array" ref="F408">E408&amp;CHOOSE(AND(E408&lt;&gt;{11,12,13})*MIN(4,MOD(E408,10))+1,"th","st","nd","rd","th")</f>
        <v>68th</v>
      </c>
      <c r="G408" s="29">
        <v>8412</v>
      </c>
      <c r="H408" s="30">
        <v>0.90269999999999995</v>
      </c>
      <c r="I408" s="31">
        <v>0.63200000000000001</v>
      </c>
      <c r="J408" s="94">
        <f t="shared" si="73"/>
        <v>213</v>
      </c>
      <c r="K408" s="33">
        <v>0</v>
      </c>
      <c r="L408" s="34">
        <v>7.1499999999999994E-2</v>
      </c>
      <c r="M408" s="29">
        <f t="shared" si="74"/>
        <v>21</v>
      </c>
      <c r="N408" s="38" t="str">
        <f t="array" ref="N408">M408&amp;CHOOSE(AND(M408&lt;&gt;{11,12,13})*MIN(4,MOD(M408,10))+1,"th","st","nd","rd","th")</f>
        <v>21st</v>
      </c>
      <c r="O408" s="34">
        <v>0.14810000000000001</v>
      </c>
      <c r="P408" s="29">
        <f t="shared" si="75"/>
        <v>37</v>
      </c>
      <c r="Q408" s="38" t="str">
        <f t="array" ref="Q408">P408&amp;CHOOSE(AND(P408&lt;&gt;{11,12,13})*MIN(4,MOD(P408,10))+1,"th","st","nd","rd","th")</f>
        <v>37th</v>
      </c>
      <c r="R408" s="35">
        <v>119.15</v>
      </c>
      <c r="S408" s="35">
        <v>123.399</v>
      </c>
      <c r="T408" s="35">
        <v>0</v>
      </c>
      <c r="U408" s="35">
        <v>242.54900000000001</v>
      </c>
      <c r="V408" s="36">
        <v>74.233000000000004</v>
      </c>
      <c r="W408" s="220">
        <f t="shared" si="76"/>
        <v>2.6727707407700783E-2</v>
      </c>
      <c r="X408" s="29">
        <f t="shared" si="77"/>
        <v>52</v>
      </c>
      <c r="Y408" s="38" t="str">
        <f t="array" ref="Y408">X408&amp;CHOOSE(AND(X408&lt;&gt;{11,12,13})*MIN(4,MOD(X408,10))+1,"th","st","nd","rd","th")</f>
        <v>52nd</v>
      </c>
      <c r="Z408" s="37">
        <v>14.847</v>
      </c>
      <c r="AA408" s="28">
        <v>4</v>
      </c>
      <c r="AB408" s="221">
        <f t="shared" si="78"/>
        <v>1.4402062375332148E-3</v>
      </c>
      <c r="AC408" s="29">
        <f t="shared" si="79"/>
        <v>28</v>
      </c>
      <c r="AD408" s="38" t="str">
        <f t="array" ref="AD408">AC408&amp;CHOOSE(AND(AC408&lt;&gt;{11,12,13})*MIN(4,MOD(AC408,10))+1,"th","st","nd","rd","th")</f>
        <v>28th</v>
      </c>
      <c r="AE408" s="37">
        <v>2.4</v>
      </c>
      <c r="AF408" s="38">
        <v>2777.38</v>
      </c>
      <c r="AG408" s="38">
        <v>2827.8069999999998</v>
      </c>
      <c r="AH408" s="38">
        <v>2890.797</v>
      </c>
      <c r="AI408" s="38">
        <v>2831.9949999999999</v>
      </c>
      <c r="AJ408" s="29">
        <f t="shared" si="80"/>
        <v>62</v>
      </c>
      <c r="AK408" s="38" t="str">
        <f t="array" ref="AK408">AJ408&amp;CHOOSE(AND(AJ408&lt;&gt;{11,12,13})*MIN(4,MOD(AJ408,10))+1,"th","st","nd","rd","th")</f>
        <v>62nd</v>
      </c>
      <c r="AL408" s="38">
        <v>259.79599999999999</v>
      </c>
      <c r="AM408" s="38">
        <v>259.79599999999999</v>
      </c>
      <c r="AN408" s="38">
        <v>3091.7910000000002</v>
      </c>
      <c r="AO408" s="29">
        <f t="shared" si="81"/>
        <v>59</v>
      </c>
      <c r="AP408" s="38" t="str">
        <f t="array" ref="AP408">AO408&amp;CHOOSE(AND(AO408&lt;&gt;{11,12,13})*MIN(4,MOD(AO408,10))+1,"th","st","nd","rd","th")</f>
        <v>59th</v>
      </c>
      <c r="AQ408" s="77">
        <v>0.93</v>
      </c>
      <c r="AR408" s="36">
        <v>2595.5929999999998</v>
      </c>
      <c r="AS408" s="29">
        <f t="shared" si="82"/>
        <v>50</v>
      </c>
      <c r="AT408" s="38" t="str">
        <f t="array" ref="AT408">AS408&amp;CHOOSE(AND(AS408&lt;&gt;{11,12,13})*MIN(4,MOD(AS408,10))+1,"th","st","nd","rd","th")</f>
        <v>50th</v>
      </c>
      <c r="AU408" s="40">
        <f t="shared" si="83"/>
        <v>8.876606129231741E-4</v>
      </c>
    </row>
    <row r="409" spans="1:47" x14ac:dyDescent="0.25">
      <c r="A409" s="7">
        <v>129544503</v>
      </c>
      <c r="B409" s="8" t="s">
        <v>387</v>
      </c>
      <c r="C409" s="8" t="s">
        <v>160</v>
      </c>
      <c r="D409" s="27">
        <v>35686</v>
      </c>
      <c r="E409" s="29">
        <f t="shared" si="72"/>
        <v>5</v>
      </c>
      <c r="F409" s="38" t="str">
        <f t="array" ref="F409">E409&amp;CHOOSE(AND(E409&lt;&gt;{11,12,13})*MIN(4,MOD(E409,10))+1,"th","st","nd","rd","th")</f>
        <v>5th</v>
      </c>
      <c r="G409" s="29">
        <v>3232</v>
      </c>
      <c r="H409" s="30">
        <v>1.4883999999999999</v>
      </c>
      <c r="I409" s="31">
        <v>0.7903</v>
      </c>
      <c r="J409" s="94">
        <f t="shared" si="73"/>
        <v>119</v>
      </c>
      <c r="K409" s="33">
        <v>48.161000000000001</v>
      </c>
      <c r="L409" s="34">
        <v>0.26379999999999998</v>
      </c>
      <c r="M409" s="29">
        <f t="shared" si="74"/>
        <v>87</v>
      </c>
      <c r="N409" s="38" t="str">
        <f t="array" ref="N409">M409&amp;CHOOSE(AND(M409&lt;&gt;{11,12,13})*MIN(4,MOD(M409,10))+1,"th","st","nd","rd","th")</f>
        <v>87th</v>
      </c>
      <c r="O409" s="34">
        <v>0.2555</v>
      </c>
      <c r="P409" s="29">
        <f t="shared" si="75"/>
        <v>85</v>
      </c>
      <c r="Q409" s="38" t="str">
        <f t="array" ref="Q409">P409&amp;CHOOSE(AND(P409&lt;&gt;{11,12,13})*MIN(4,MOD(P409,10))+1,"th","st","nd","rd","th")</f>
        <v>85th</v>
      </c>
      <c r="R409" s="35">
        <v>174.017</v>
      </c>
      <c r="S409" s="35">
        <v>84.271000000000001</v>
      </c>
      <c r="T409" s="35">
        <v>0</v>
      </c>
      <c r="U409" s="35">
        <v>258.28800000000001</v>
      </c>
      <c r="V409" s="36">
        <v>55.994</v>
      </c>
      <c r="W409" s="220">
        <f t="shared" si="76"/>
        <v>5.0930397972752957E-2</v>
      </c>
      <c r="X409" s="29">
        <f t="shared" si="77"/>
        <v>89</v>
      </c>
      <c r="Y409" s="38" t="str">
        <f t="array" ref="Y409">X409&amp;CHOOSE(AND(X409&lt;&gt;{11,12,13})*MIN(4,MOD(X409,10))+1,"th","st","nd","rd","th")</f>
        <v>89th</v>
      </c>
      <c r="Z409" s="37">
        <v>11.199</v>
      </c>
      <c r="AA409" s="28">
        <v>14</v>
      </c>
      <c r="AB409" s="221">
        <f t="shared" si="78"/>
        <v>1.2733963846457502E-2</v>
      </c>
      <c r="AC409" s="29">
        <f t="shared" si="79"/>
        <v>74</v>
      </c>
      <c r="AD409" s="38" t="str">
        <f t="array" ref="AD409">AC409&amp;CHOOSE(AND(AC409&lt;&gt;{11,12,13})*MIN(4,MOD(AC409,10))+1,"th","st","nd","rd","th")</f>
        <v>74th</v>
      </c>
      <c r="AE409" s="37">
        <v>8.4</v>
      </c>
      <c r="AF409" s="38">
        <v>1099.422</v>
      </c>
      <c r="AG409" s="38">
        <v>1108.8879999999999</v>
      </c>
      <c r="AH409" s="38">
        <v>1089.922</v>
      </c>
      <c r="AI409" s="38">
        <v>1099.4110000000001</v>
      </c>
      <c r="AJ409" s="29">
        <f t="shared" si="80"/>
        <v>18</v>
      </c>
      <c r="AK409" s="38" t="str">
        <f t="array" ref="AK409">AJ409&amp;CHOOSE(AND(AJ409&lt;&gt;{11,12,13})*MIN(4,MOD(AJ409,10))+1,"th","st","nd","rd","th")</f>
        <v>18th</v>
      </c>
      <c r="AL409" s="38">
        <v>277.887</v>
      </c>
      <c r="AM409" s="38">
        <v>326.048</v>
      </c>
      <c r="AN409" s="38">
        <v>1425.4590000000001</v>
      </c>
      <c r="AO409" s="29">
        <f t="shared" si="81"/>
        <v>21</v>
      </c>
      <c r="AP409" s="38" t="str">
        <f t="array" ref="AP409">AO409&amp;CHOOSE(AND(AO409&lt;&gt;{11,12,13})*MIN(4,MOD(AO409,10))+1,"th","st","nd","rd","th")</f>
        <v>21st</v>
      </c>
      <c r="AQ409" s="77">
        <v>1.48</v>
      </c>
      <c r="AR409" s="36">
        <v>3140.047</v>
      </c>
      <c r="AS409" s="29">
        <f t="shared" si="82"/>
        <v>62</v>
      </c>
      <c r="AT409" s="38" t="str">
        <f t="array" ref="AT409">AS409&amp;CHOOSE(AND(AS409&lt;&gt;{11,12,13})*MIN(4,MOD(AS409,10))+1,"th","st","nd","rd","th")</f>
        <v>62nd</v>
      </c>
      <c r="AU409" s="40">
        <f t="shared" si="83"/>
        <v>1.0738571280734593E-3</v>
      </c>
    </row>
    <row r="410" spans="1:47" x14ac:dyDescent="0.25">
      <c r="A410" s="7">
        <v>129544703</v>
      </c>
      <c r="B410" s="8" t="s">
        <v>411</v>
      </c>
      <c r="C410" s="8" t="s">
        <v>160</v>
      </c>
      <c r="D410" s="27">
        <v>41157</v>
      </c>
      <c r="E410" s="29">
        <f t="shared" si="72"/>
        <v>16</v>
      </c>
      <c r="F410" s="38" t="str">
        <f t="array" ref="F410">E410&amp;CHOOSE(AND(E410&lt;&gt;{11,12,13})*MIN(4,MOD(E410,10))+1,"th","st","nd","rd","th")</f>
        <v>16th</v>
      </c>
      <c r="G410" s="29">
        <v>3813</v>
      </c>
      <c r="H410" s="30">
        <v>1.2905</v>
      </c>
      <c r="I410" s="31">
        <v>0.76370000000000005</v>
      </c>
      <c r="J410" s="94">
        <f t="shared" si="73"/>
        <v>141</v>
      </c>
      <c r="K410" s="33">
        <v>14.250999999999999</v>
      </c>
      <c r="L410" s="34">
        <v>6.1400000000000003E-2</v>
      </c>
      <c r="M410" s="29">
        <f t="shared" si="74"/>
        <v>17</v>
      </c>
      <c r="N410" s="38" t="str">
        <f t="array" ref="N410">M410&amp;CHOOSE(AND(M410&lt;&gt;{11,12,13})*MIN(4,MOD(M410,10))+1,"th","st","nd","rd","th")</f>
        <v>17th</v>
      </c>
      <c r="O410" s="34">
        <v>9.11E-2</v>
      </c>
      <c r="P410" s="29">
        <f t="shared" si="75"/>
        <v>12</v>
      </c>
      <c r="Q410" s="38" t="str">
        <f t="array" ref="Q410">P410&amp;CHOOSE(AND(P410&lt;&gt;{11,12,13})*MIN(4,MOD(P410,10))+1,"th","st","nd","rd","th")</f>
        <v>12th</v>
      </c>
      <c r="R410" s="35">
        <v>47.320999999999998</v>
      </c>
      <c r="S410" s="35">
        <v>35.104999999999997</v>
      </c>
      <c r="T410" s="35">
        <v>0</v>
      </c>
      <c r="U410" s="35">
        <v>82.426000000000002</v>
      </c>
      <c r="V410" s="36">
        <v>55.070999999999998</v>
      </c>
      <c r="W410" s="220">
        <f t="shared" si="76"/>
        <v>4.2873892165594382E-2</v>
      </c>
      <c r="X410" s="29">
        <f t="shared" si="77"/>
        <v>83</v>
      </c>
      <c r="Y410" s="38" t="str">
        <f t="array" ref="Y410">X410&amp;CHOOSE(AND(X410&lt;&gt;{11,12,13})*MIN(4,MOD(X410,10))+1,"th","st","nd","rd","th")</f>
        <v>83rd</v>
      </c>
      <c r="Z410" s="37">
        <v>11.013999999999999</v>
      </c>
      <c r="AA410" s="28">
        <v>4</v>
      </c>
      <c r="AB410" s="221">
        <f t="shared" si="78"/>
        <v>3.1140812526080429E-3</v>
      </c>
      <c r="AC410" s="29">
        <f t="shared" si="79"/>
        <v>43</v>
      </c>
      <c r="AD410" s="38" t="str">
        <f t="array" ref="AD410">AC410&amp;CHOOSE(AND(AC410&lt;&gt;{11,12,13})*MIN(4,MOD(AC410,10))+1,"th","st","nd","rd","th")</f>
        <v>43rd</v>
      </c>
      <c r="AE410" s="37">
        <v>2.4</v>
      </c>
      <c r="AF410" s="38">
        <v>1284.4880000000001</v>
      </c>
      <c r="AG410" s="38">
        <v>1296.3409999999999</v>
      </c>
      <c r="AH410" s="38">
        <v>1311.002</v>
      </c>
      <c r="AI410" s="38">
        <v>1297.277</v>
      </c>
      <c r="AJ410" s="29">
        <f t="shared" si="80"/>
        <v>27</v>
      </c>
      <c r="AK410" s="38" t="str">
        <f t="array" ref="AK410">AJ410&amp;CHOOSE(AND(AJ410&lt;&gt;{11,12,13})*MIN(4,MOD(AJ410,10))+1,"th","st","nd","rd","th")</f>
        <v>27th</v>
      </c>
      <c r="AL410" s="38">
        <v>95.84</v>
      </c>
      <c r="AM410" s="38">
        <v>110.09099999999999</v>
      </c>
      <c r="AN410" s="38">
        <v>1407.3679999999999</v>
      </c>
      <c r="AO410" s="29">
        <f t="shared" si="81"/>
        <v>20</v>
      </c>
      <c r="AP410" s="38" t="str">
        <f t="array" ref="AP410">AO410&amp;CHOOSE(AND(AO410&lt;&gt;{11,12,13})*MIN(4,MOD(AO410,10))+1,"th","st","nd","rd","th")</f>
        <v>20th</v>
      </c>
      <c r="AQ410" s="77">
        <v>1.21</v>
      </c>
      <c r="AR410" s="36">
        <v>2197.6120000000001</v>
      </c>
      <c r="AS410" s="29">
        <f t="shared" si="82"/>
        <v>41</v>
      </c>
      <c r="AT410" s="38" t="str">
        <f t="array" ref="AT410">AS410&amp;CHOOSE(AND(AS410&lt;&gt;{11,12,13})*MIN(4,MOD(AS410,10))+1,"th","st","nd","rd","th")</f>
        <v>41st</v>
      </c>
      <c r="AU410" s="40">
        <f t="shared" si="83"/>
        <v>7.5155604707183396E-4</v>
      </c>
    </row>
    <row r="411" spans="1:47" x14ac:dyDescent="0.25">
      <c r="A411" s="7">
        <v>129545003</v>
      </c>
      <c r="B411" s="8" t="s">
        <v>444</v>
      </c>
      <c r="C411" s="8" t="s">
        <v>160</v>
      </c>
      <c r="D411" s="27">
        <v>43469</v>
      </c>
      <c r="E411" s="29">
        <f t="shared" si="72"/>
        <v>23</v>
      </c>
      <c r="F411" s="38" t="str">
        <f t="array" ref="F411">E411&amp;CHOOSE(AND(E411&lt;&gt;{11,12,13})*MIN(4,MOD(E411,10))+1,"th","st","nd","rd","th")</f>
        <v>23rd</v>
      </c>
      <c r="G411" s="29">
        <v>6702</v>
      </c>
      <c r="H411" s="30">
        <v>1.2219</v>
      </c>
      <c r="I411" s="31">
        <v>0.67889999999999995</v>
      </c>
      <c r="J411" s="94">
        <f t="shared" si="73"/>
        <v>194</v>
      </c>
      <c r="K411" s="33">
        <v>0</v>
      </c>
      <c r="L411" s="34">
        <v>0.13400000000000001</v>
      </c>
      <c r="M411" s="29">
        <f t="shared" si="74"/>
        <v>46</v>
      </c>
      <c r="N411" s="38" t="str">
        <f t="array" ref="N411">M411&amp;CHOOSE(AND(M411&lt;&gt;{11,12,13})*MIN(4,MOD(M411,10))+1,"th","st","nd","rd","th")</f>
        <v>46th</v>
      </c>
      <c r="O411" s="34">
        <v>0.23280000000000001</v>
      </c>
      <c r="P411" s="29">
        <f t="shared" si="75"/>
        <v>76</v>
      </c>
      <c r="Q411" s="38" t="str">
        <f t="array" ref="Q411">P411&amp;CHOOSE(AND(P411&lt;&gt;{11,12,13})*MIN(4,MOD(P411,10))+1,"th","st","nd","rd","th")</f>
        <v>76th</v>
      </c>
      <c r="R411" s="35">
        <v>153.85900000000001</v>
      </c>
      <c r="S411" s="35">
        <v>133.65</v>
      </c>
      <c r="T411" s="35">
        <v>0</v>
      </c>
      <c r="U411" s="35">
        <v>287.50900000000001</v>
      </c>
      <c r="V411" s="36">
        <v>76.691000000000003</v>
      </c>
      <c r="W411" s="220">
        <f t="shared" si="76"/>
        <v>4.0075457303132993E-2</v>
      </c>
      <c r="X411" s="29">
        <f t="shared" si="77"/>
        <v>80</v>
      </c>
      <c r="Y411" s="38" t="str">
        <f t="array" ref="Y411">X411&amp;CHOOSE(AND(X411&lt;&gt;{11,12,13})*MIN(4,MOD(X411,10))+1,"th","st","nd","rd","th")</f>
        <v>80th</v>
      </c>
      <c r="Z411" s="37">
        <v>15.337999999999999</v>
      </c>
      <c r="AA411" s="28">
        <v>3</v>
      </c>
      <c r="AB411" s="221">
        <f t="shared" si="78"/>
        <v>1.5676725027630228E-3</v>
      </c>
      <c r="AC411" s="29">
        <f t="shared" si="79"/>
        <v>29</v>
      </c>
      <c r="AD411" s="38" t="str">
        <f t="array" ref="AD411">AC411&amp;CHOOSE(AND(AC411&lt;&gt;{11,12,13})*MIN(4,MOD(AC411,10))+1,"th","st","nd","rd","th")</f>
        <v>29th</v>
      </c>
      <c r="AE411" s="37">
        <v>1.8</v>
      </c>
      <c r="AF411" s="38">
        <v>1913.665</v>
      </c>
      <c r="AG411" s="38">
        <v>2047.73</v>
      </c>
      <c r="AH411" s="38">
        <v>2048.4920000000002</v>
      </c>
      <c r="AI411" s="38">
        <v>2003.296</v>
      </c>
      <c r="AJ411" s="29">
        <f t="shared" si="80"/>
        <v>46</v>
      </c>
      <c r="AK411" s="38" t="str">
        <f t="array" ref="AK411">AJ411&amp;CHOOSE(AND(AJ411&lt;&gt;{11,12,13})*MIN(4,MOD(AJ411,10))+1,"th","st","nd","rd","th")</f>
        <v>46th</v>
      </c>
      <c r="AL411" s="38">
        <v>304.64699999999999</v>
      </c>
      <c r="AM411" s="38">
        <v>304.64699999999999</v>
      </c>
      <c r="AN411" s="38">
        <v>2307.9430000000002</v>
      </c>
      <c r="AO411" s="29">
        <f t="shared" si="81"/>
        <v>45</v>
      </c>
      <c r="AP411" s="38" t="str">
        <f t="array" ref="AP411">AO411&amp;CHOOSE(AND(AO411&lt;&gt;{11,12,13})*MIN(4,MOD(AO411,10))+1,"th","st","nd","rd","th")</f>
        <v>45th</v>
      </c>
      <c r="AQ411" s="77">
        <v>1.1100000000000001</v>
      </c>
      <c r="AR411" s="36">
        <v>3130.2840000000001</v>
      </c>
      <c r="AS411" s="29">
        <f t="shared" si="82"/>
        <v>61</v>
      </c>
      <c r="AT411" s="38" t="str">
        <f t="array" ref="AT411">AS411&amp;CHOOSE(AND(AS411&lt;&gt;{11,12,13})*MIN(4,MOD(AS411,10))+1,"th","st","nd","rd","th")</f>
        <v>61st</v>
      </c>
      <c r="AU411" s="40">
        <f t="shared" si="83"/>
        <v>1.0705183031637108E-3</v>
      </c>
    </row>
    <row r="412" spans="1:47" x14ac:dyDescent="0.25">
      <c r="A412" s="7">
        <v>129546003</v>
      </c>
      <c r="B412" s="8" t="s">
        <v>493</v>
      </c>
      <c r="C412" s="8" t="s">
        <v>160</v>
      </c>
      <c r="D412" s="27">
        <v>51198</v>
      </c>
      <c r="E412" s="29">
        <f t="shared" si="72"/>
        <v>50</v>
      </c>
      <c r="F412" s="38" t="str">
        <f t="array" ref="F412">E412&amp;CHOOSE(AND(E412&lt;&gt;{11,12,13})*MIN(4,MOD(E412,10))+1,"th","st","nd","rd","th")</f>
        <v>50th</v>
      </c>
      <c r="G412" s="29">
        <v>4483</v>
      </c>
      <c r="H412" s="30">
        <v>1.0374000000000001</v>
      </c>
      <c r="I412" s="31">
        <v>0.7732</v>
      </c>
      <c r="J412" s="94">
        <f t="shared" si="73"/>
        <v>133</v>
      </c>
      <c r="K412" s="33">
        <v>35.9</v>
      </c>
      <c r="L412" s="34">
        <v>0.1482</v>
      </c>
      <c r="M412" s="29">
        <f t="shared" si="74"/>
        <v>50</v>
      </c>
      <c r="N412" s="38" t="str">
        <f t="array" ref="N412">M412&amp;CHOOSE(AND(M412&lt;&gt;{11,12,13})*MIN(4,MOD(M412,10))+1,"th","st","nd","rd","th")</f>
        <v>50th</v>
      </c>
      <c r="O412" s="34">
        <v>0.16470000000000001</v>
      </c>
      <c r="P412" s="29">
        <f t="shared" si="75"/>
        <v>45</v>
      </c>
      <c r="Q412" s="38" t="str">
        <f t="array" ref="Q412">P412&amp;CHOOSE(AND(P412&lt;&gt;{11,12,13})*MIN(4,MOD(P412,10))+1,"th","st","nd","rd","th")</f>
        <v>45th</v>
      </c>
      <c r="R412" s="35">
        <v>147.596</v>
      </c>
      <c r="S412" s="35">
        <v>82.015000000000001</v>
      </c>
      <c r="T412" s="35">
        <v>0</v>
      </c>
      <c r="U412" s="35">
        <v>229.61099999999999</v>
      </c>
      <c r="V412" s="36">
        <v>26.724</v>
      </c>
      <c r="W412" s="220">
        <f t="shared" si="76"/>
        <v>1.6099968732660636E-2</v>
      </c>
      <c r="X412" s="29">
        <f t="shared" si="77"/>
        <v>21</v>
      </c>
      <c r="Y412" s="38" t="str">
        <f t="array" ref="Y412">X412&amp;CHOOSE(AND(X412&lt;&gt;{11,12,13})*MIN(4,MOD(X412,10))+1,"th","st","nd","rd","th")</f>
        <v>21st</v>
      </c>
      <c r="Z412" s="37">
        <v>5.3449999999999998</v>
      </c>
      <c r="AA412" s="28">
        <v>3</v>
      </c>
      <c r="AB412" s="221">
        <f t="shared" si="78"/>
        <v>1.807360657011746E-3</v>
      </c>
      <c r="AC412" s="29">
        <f t="shared" si="79"/>
        <v>31</v>
      </c>
      <c r="AD412" s="38" t="str">
        <f t="array" ref="AD412">AC412&amp;CHOOSE(AND(AC412&lt;&gt;{11,12,13})*MIN(4,MOD(AC412,10))+1,"th","st","nd","rd","th")</f>
        <v>31st</v>
      </c>
      <c r="AE412" s="37">
        <v>1.8</v>
      </c>
      <c r="AF412" s="38">
        <v>1659.8789999999999</v>
      </c>
      <c r="AG412" s="38">
        <v>1644.933</v>
      </c>
      <c r="AH412" s="38">
        <v>1634.0450000000001</v>
      </c>
      <c r="AI412" s="38">
        <v>1646.2860000000001</v>
      </c>
      <c r="AJ412" s="29">
        <f t="shared" si="80"/>
        <v>37</v>
      </c>
      <c r="AK412" s="38" t="str">
        <f t="array" ref="AK412">AJ412&amp;CHOOSE(AND(AJ412&lt;&gt;{11,12,13})*MIN(4,MOD(AJ412,10))+1,"th","st","nd","rd","th")</f>
        <v>37th</v>
      </c>
      <c r="AL412" s="38">
        <v>236.756</v>
      </c>
      <c r="AM412" s="38">
        <v>272.65600000000001</v>
      </c>
      <c r="AN412" s="38">
        <v>1918.942</v>
      </c>
      <c r="AO412" s="29">
        <f t="shared" si="81"/>
        <v>35</v>
      </c>
      <c r="AP412" s="38" t="str">
        <f t="array" ref="AP412">AO412&amp;CHOOSE(AND(AO412&lt;&gt;{11,12,13})*MIN(4,MOD(AO412,10))+1,"th","st","nd","rd","th")</f>
        <v>35th</v>
      </c>
      <c r="AQ412" s="77">
        <v>1.0900000000000001</v>
      </c>
      <c r="AR412" s="36">
        <v>2169.8739999999998</v>
      </c>
      <c r="AS412" s="29">
        <f t="shared" si="82"/>
        <v>40</v>
      </c>
      <c r="AT412" s="38" t="str">
        <f t="array" ref="AT412">AS412&amp;CHOOSE(AND(AS412&lt;&gt;{11,12,13})*MIN(4,MOD(AS412,10))+1,"th","st","nd","rd","th")</f>
        <v>40th</v>
      </c>
      <c r="AU412" s="40">
        <f t="shared" si="83"/>
        <v>7.4206999510557296E-4</v>
      </c>
    </row>
    <row r="413" spans="1:47" x14ac:dyDescent="0.25">
      <c r="A413" s="7">
        <v>129546103</v>
      </c>
      <c r="B413" s="8" t="s">
        <v>504</v>
      </c>
      <c r="C413" s="8" t="s">
        <v>160</v>
      </c>
      <c r="D413" s="27">
        <v>39630</v>
      </c>
      <c r="E413" s="29">
        <f t="shared" si="72"/>
        <v>12</v>
      </c>
      <c r="F413" s="38" t="str">
        <f t="array" ref="F413">E413&amp;CHOOSE(AND(E413&lt;&gt;{11,12,13})*MIN(4,MOD(E413,10))+1,"th","st","nd","rd","th")</f>
        <v>12th</v>
      </c>
      <c r="G413" s="29">
        <v>8370</v>
      </c>
      <c r="H413" s="30">
        <v>1.3403</v>
      </c>
      <c r="I413" s="31">
        <v>-0.44</v>
      </c>
      <c r="J413" s="94">
        <f t="shared" si="73"/>
        <v>401</v>
      </c>
      <c r="K413" s="33">
        <v>0</v>
      </c>
      <c r="L413" s="34">
        <v>0.19939999999999999</v>
      </c>
      <c r="M413" s="29">
        <f t="shared" si="74"/>
        <v>72</v>
      </c>
      <c r="N413" s="38" t="str">
        <f t="array" ref="N413">M413&amp;CHOOSE(AND(M413&lt;&gt;{11,12,13})*MIN(4,MOD(M413,10))+1,"th","st","nd","rd","th")</f>
        <v>72nd</v>
      </c>
      <c r="O413" s="34">
        <v>0.27410000000000001</v>
      </c>
      <c r="P413" s="29">
        <f t="shared" si="75"/>
        <v>90</v>
      </c>
      <c r="Q413" s="38" t="str">
        <f t="array" ref="Q413">P413&amp;CHOOSE(AND(P413&lt;&gt;{11,12,13})*MIN(4,MOD(P413,10))+1,"th","st","nd","rd","th")</f>
        <v>90th</v>
      </c>
      <c r="R413" s="35">
        <v>328.58100000000002</v>
      </c>
      <c r="S413" s="35">
        <v>225.83799999999999</v>
      </c>
      <c r="T413" s="35">
        <v>0</v>
      </c>
      <c r="U413" s="35">
        <v>554.41899999999998</v>
      </c>
      <c r="V413" s="36">
        <v>156.69999999999999</v>
      </c>
      <c r="W413" s="220">
        <f t="shared" si="76"/>
        <v>5.7056198717236828E-2</v>
      </c>
      <c r="X413" s="29">
        <f t="shared" si="77"/>
        <v>90</v>
      </c>
      <c r="Y413" s="38" t="str">
        <f t="array" ref="Y413">X413&amp;CHOOSE(AND(X413&lt;&gt;{11,12,13})*MIN(4,MOD(X413,10))+1,"th","st","nd","rd","th")</f>
        <v>90th</v>
      </c>
      <c r="Z413" s="37">
        <v>31.34</v>
      </c>
      <c r="AA413" s="28">
        <v>5</v>
      </c>
      <c r="AB413" s="221">
        <f t="shared" si="78"/>
        <v>1.8205551600905181E-3</v>
      </c>
      <c r="AC413" s="29">
        <f t="shared" si="79"/>
        <v>32</v>
      </c>
      <c r="AD413" s="38" t="str">
        <f t="array" ref="AD413">AC413&amp;CHOOSE(AND(AC413&lt;&gt;{11,12,13})*MIN(4,MOD(AC413,10))+1,"th","st","nd","rd","th")</f>
        <v>32nd</v>
      </c>
      <c r="AE413" s="37">
        <v>3</v>
      </c>
      <c r="AF413" s="38">
        <v>2746.415</v>
      </c>
      <c r="AG413" s="38">
        <v>2788.4009999999998</v>
      </c>
      <c r="AH413" s="38">
        <v>2810.8989999999999</v>
      </c>
      <c r="AI413" s="38">
        <v>2781.9050000000002</v>
      </c>
      <c r="AJ413" s="29">
        <f t="shared" si="80"/>
        <v>61</v>
      </c>
      <c r="AK413" s="38" t="str">
        <f t="array" ref="AK413">AJ413&amp;CHOOSE(AND(AJ413&lt;&gt;{11,12,13})*MIN(4,MOD(AJ413,10))+1,"th","st","nd","rd","th")</f>
        <v>61st</v>
      </c>
      <c r="AL413" s="38">
        <v>588.75900000000001</v>
      </c>
      <c r="AM413" s="38">
        <v>588.75900000000001</v>
      </c>
      <c r="AN413" s="38">
        <v>3370.6640000000002</v>
      </c>
      <c r="AO413" s="29">
        <f t="shared" si="81"/>
        <v>64</v>
      </c>
      <c r="AP413" s="38" t="str">
        <f t="array" ref="AP413">AO413&amp;CHOOSE(AND(AO413&lt;&gt;{11,12,13})*MIN(4,MOD(AO413,10))+1,"th","st","nd","rd","th")</f>
        <v>64th</v>
      </c>
      <c r="AQ413" s="77">
        <v>1.1200000000000001</v>
      </c>
      <c r="AR413" s="36">
        <v>5059.8249999999998</v>
      </c>
      <c r="AS413" s="29">
        <f t="shared" si="82"/>
        <v>80</v>
      </c>
      <c r="AT413" s="38" t="str">
        <f t="array" ref="AT413">AS413&amp;CHOOSE(AND(AS413&lt;&gt;{11,12,13})*MIN(4,MOD(AS413,10))+1,"th","st","nd","rd","th")</f>
        <v>80th</v>
      </c>
      <c r="AU413" s="40">
        <f t="shared" si="83"/>
        <v>1.7303973931136352E-3</v>
      </c>
    </row>
    <row r="414" spans="1:47" x14ac:dyDescent="0.25">
      <c r="A414" s="7">
        <v>129546803</v>
      </c>
      <c r="B414" s="8" t="s">
        <v>524</v>
      </c>
      <c r="C414" s="8" t="s">
        <v>160</v>
      </c>
      <c r="D414" s="27">
        <v>40319</v>
      </c>
      <c r="E414" s="29">
        <f t="shared" si="72"/>
        <v>14</v>
      </c>
      <c r="F414" s="38" t="str">
        <f t="array" ref="F414">E414&amp;CHOOSE(AND(E414&lt;&gt;{11,12,13})*MIN(4,MOD(E414,10))+1,"th","st","nd","rd","th")</f>
        <v>14th</v>
      </c>
      <c r="G414" s="29">
        <v>2862</v>
      </c>
      <c r="H414" s="30">
        <v>1.3173999999999999</v>
      </c>
      <c r="I414" s="31">
        <v>0.83399999999999996</v>
      </c>
      <c r="J414" s="94">
        <f t="shared" si="73"/>
        <v>80</v>
      </c>
      <c r="K414" s="33">
        <v>74.921999999999997</v>
      </c>
      <c r="L414" s="34">
        <v>0.17829999999999999</v>
      </c>
      <c r="M414" s="29">
        <f t="shared" si="74"/>
        <v>63</v>
      </c>
      <c r="N414" s="38" t="str">
        <f t="array" ref="N414">M414&amp;CHOOSE(AND(M414&lt;&gt;{11,12,13})*MIN(4,MOD(M414,10))+1,"th","st","nd","rd","th")</f>
        <v>63rd</v>
      </c>
      <c r="O414" s="34">
        <v>0.26050000000000001</v>
      </c>
      <c r="P414" s="29">
        <f t="shared" si="75"/>
        <v>86</v>
      </c>
      <c r="Q414" s="38" t="str">
        <f t="array" ref="Q414">P414&amp;CHOOSE(AND(P414&lt;&gt;{11,12,13})*MIN(4,MOD(P414,10))+1,"th","st","nd","rd","th")</f>
        <v>86th</v>
      </c>
      <c r="R414" s="35">
        <v>84.619</v>
      </c>
      <c r="S414" s="35">
        <v>61.814999999999998</v>
      </c>
      <c r="T414" s="35">
        <v>0</v>
      </c>
      <c r="U414" s="35">
        <v>146.434</v>
      </c>
      <c r="V414" s="36">
        <v>27.507000000000001</v>
      </c>
      <c r="W414" s="220">
        <f t="shared" si="76"/>
        <v>3.4776067511615411E-2</v>
      </c>
      <c r="X414" s="29">
        <f t="shared" si="77"/>
        <v>73</v>
      </c>
      <c r="Y414" s="38" t="str">
        <f t="array" ref="Y414">X414&amp;CHOOSE(AND(X414&lt;&gt;{11,12,13})*MIN(4,MOD(X414,10))+1,"th","st","nd","rd","th")</f>
        <v>73rd</v>
      </c>
      <c r="Z414" s="37">
        <v>5.5010000000000003</v>
      </c>
      <c r="AA414" s="28">
        <v>2</v>
      </c>
      <c r="AB414" s="221">
        <f t="shared" si="78"/>
        <v>2.5285249217737601E-3</v>
      </c>
      <c r="AC414" s="29">
        <f t="shared" si="79"/>
        <v>39</v>
      </c>
      <c r="AD414" s="38" t="str">
        <f t="array" ref="AD414">AC414&amp;CHOOSE(AND(AC414&lt;&gt;{11,12,13})*MIN(4,MOD(AC414,10))+1,"th","st","nd","rd","th")</f>
        <v>39th</v>
      </c>
      <c r="AE414" s="37">
        <v>1.2</v>
      </c>
      <c r="AF414" s="38">
        <v>790.97500000000002</v>
      </c>
      <c r="AG414" s="38">
        <v>865.70899999999995</v>
      </c>
      <c r="AH414" s="38">
        <v>856.69299999999998</v>
      </c>
      <c r="AI414" s="38">
        <v>837.79200000000003</v>
      </c>
      <c r="AJ414" s="29">
        <f t="shared" si="80"/>
        <v>10</v>
      </c>
      <c r="AK414" s="38" t="str">
        <f t="array" ref="AK414">AJ414&amp;CHOOSE(AND(AJ414&lt;&gt;{11,12,13})*MIN(4,MOD(AJ414,10))+1,"th","st","nd","rd","th")</f>
        <v>10th</v>
      </c>
      <c r="AL414" s="38">
        <v>153.13499999999999</v>
      </c>
      <c r="AM414" s="38">
        <v>228.05699999999999</v>
      </c>
      <c r="AN414" s="38">
        <v>1065.8489999999999</v>
      </c>
      <c r="AO414" s="29">
        <f t="shared" si="81"/>
        <v>9</v>
      </c>
      <c r="AP414" s="38" t="str">
        <f t="array" ref="AP414">AO414&amp;CHOOSE(AND(AO414&lt;&gt;{11,12,13})*MIN(4,MOD(AO414,10))+1,"th","st","nd","rd","th")</f>
        <v>9th</v>
      </c>
      <c r="AQ414" s="77">
        <v>1.1000000000000001</v>
      </c>
      <c r="AR414" s="36">
        <v>1544.5640000000001</v>
      </c>
      <c r="AS414" s="29">
        <f t="shared" si="82"/>
        <v>19</v>
      </c>
      <c r="AT414" s="38" t="str">
        <f t="array" ref="AT414">AS414&amp;CHOOSE(AND(AS414&lt;&gt;{11,12,13})*MIN(4,MOD(AS414,10))+1,"th","st","nd","rd","th")</f>
        <v>19th</v>
      </c>
      <c r="AU414" s="40">
        <f t="shared" si="83"/>
        <v>5.2822173081028875E-4</v>
      </c>
    </row>
    <row r="415" spans="1:47" x14ac:dyDescent="0.25">
      <c r="A415" s="7">
        <v>129547303</v>
      </c>
      <c r="B415" s="8" t="s">
        <v>530</v>
      </c>
      <c r="C415" s="8" t="s">
        <v>160</v>
      </c>
      <c r="D415" s="27">
        <v>49012</v>
      </c>
      <c r="E415" s="29">
        <f t="shared" si="72"/>
        <v>43</v>
      </c>
      <c r="F415" s="38" t="str">
        <f t="array" ref="F415">E415&amp;CHOOSE(AND(E415&lt;&gt;{11,12,13})*MIN(4,MOD(E415,10))+1,"th","st","nd","rd","th")</f>
        <v>43rd</v>
      </c>
      <c r="G415" s="29">
        <v>3442</v>
      </c>
      <c r="H415" s="30">
        <v>1.0837000000000001</v>
      </c>
      <c r="I415" s="31">
        <v>0.60389999999999999</v>
      </c>
      <c r="J415" s="94">
        <f t="shared" si="73"/>
        <v>220</v>
      </c>
      <c r="K415" s="33">
        <v>0</v>
      </c>
      <c r="L415" s="34">
        <v>0.1885</v>
      </c>
      <c r="M415" s="29">
        <f t="shared" si="74"/>
        <v>66</v>
      </c>
      <c r="N415" s="38" t="str">
        <f t="array" ref="N415">M415&amp;CHOOSE(AND(M415&lt;&gt;{11,12,13})*MIN(4,MOD(M415,10))+1,"th","st","nd","rd","th")</f>
        <v>66th</v>
      </c>
      <c r="O415" s="34">
        <v>0.23</v>
      </c>
      <c r="P415" s="29">
        <f t="shared" si="75"/>
        <v>74</v>
      </c>
      <c r="Q415" s="38" t="str">
        <f t="array" ref="Q415">P415&amp;CHOOSE(AND(P415&lt;&gt;{11,12,13})*MIN(4,MOD(P415,10))+1,"th","st","nd","rd","th")</f>
        <v>74th</v>
      </c>
      <c r="R415" s="35">
        <v>146.191</v>
      </c>
      <c r="S415" s="35">
        <v>89.188000000000002</v>
      </c>
      <c r="T415" s="35">
        <v>0</v>
      </c>
      <c r="U415" s="35">
        <v>235.37899999999999</v>
      </c>
      <c r="V415" s="36">
        <v>21.088000000000001</v>
      </c>
      <c r="W415" s="220">
        <f t="shared" si="76"/>
        <v>1.6314657506692042E-2</v>
      </c>
      <c r="X415" s="29">
        <f t="shared" si="77"/>
        <v>21</v>
      </c>
      <c r="Y415" s="38" t="str">
        <f t="array" ref="Y415">X415&amp;CHOOSE(AND(X415&lt;&gt;{11,12,13})*MIN(4,MOD(X415,10))+1,"th","st","nd","rd","th")</f>
        <v>21st</v>
      </c>
      <c r="Z415" s="37">
        <v>4.218</v>
      </c>
      <c r="AA415" s="28">
        <v>4</v>
      </c>
      <c r="AB415" s="221">
        <f t="shared" si="78"/>
        <v>3.0945860217549397E-3</v>
      </c>
      <c r="AC415" s="29">
        <f t="shared" si="79"/>
        <v>42</v>
      </c>
      <c r="AD415" s="38" t="str">
        <f t="array" ref="AD415">AC415&amp;CHOOSE(AND(AC415&lt;&gt;{11,12,13})*MIN(4,MOD(AC415,10))+1,"th","st","nd","rd","th")</f>
        <v>42nd</v>
      </c>
      <c r="AE415" s="37">
        <v>2.4</v>
      </c>
      <c r="AF415" s="38">
        <v>1292.58</v>
      </c>
      <c r="AG415" s="38">
        <v>1280.846</v>
      </c>
      <c r="AH415" s="38">
        <v>1293.1500000000001</v>
      </c>
      <c r="AI415" s="38">
        <v>1288.8589999999999</v>
      </c>
      <c r="AJ415" s="29">
        <f t="shared" si="80"/>
        <v>26</v>
      </c>
      <c r="AK415" s="38" t="str">
        <f t="array" ref="AK415">AJ415&amp;CHOOSE(AND(AJ415&lt;&gt;{11,12,13})*MIN(4,MOD(AJ415,10))+1,"th","st","nd","rd","th")</f>
        <v>26th</v>
      </c>
      <c r="AL415" s="38">
        <v>241.99700000000001</v>
      </c>
      <c r="AM415" s="38">
        <v>241.99700000000001</v>
      </c>
      <c r="AN415" s="38">
        <v>1530.856</v>
      </c>
      <c r="AO415" s="29">
        <f t="shared" si="81"/>
        <v>25</v>
      </c>
      <c r="AP415" s="38" t="str">
        <f t="array" ref="AP415">AO415&amp;CHOOSE(AND(AO415&lt;&gt;{11,12,13})*MIN(4,MOD(AO415,10))+1,"th","st","nd","rd","th")</f>
        <v>25th</v>
      </c>
      <c r="AQ415" s="77">
        <v>1.21</v>
      </c>
      <c r="AR415" s="36">
        <v>2007.376</v>
      </c>
      <c r="AS415" s="29">
        <f t="shared" si="82"/>
        <v>35</v>
      </c>
      <c r="AT415" s="38" t="str">
        <f t="array" ref="AT415">AS415&amp;CHOOSE(AND(AS415&lt;&gt;{11,12,13})*MIN(4,MOD(AS415,10))+1,"th","st","nd","rd","th")</f>
        <v>35th</v>
      </c>
      <c r="AU415" s="40">
        <f t="shared" si="83"/>
        <v>6.8649769456431329E-4</v>
      </c>
    </row>
    <row r="416" spans="1:47" x14ac:dyDescent="0.25">
      <c r="A416" s="7">
        <v>129547203</v>
      </c>
      <c r="B416" s="8" t="s">
        <v>541</v>
      </c>
      <c r="C416" s="8" t="s">
        <v>160</v>
      </c>
      <c r="D416" s="27">
        <v>30901</v>
      </c>
      <c r="E416" s="29">
        <f t="shared" si="72"/>
        <v>2</v>
      </c>
      <c r="F416" s="38" t="str">
        <f t="array" ref="F416">E416&amp;CHOOSE(AND(E416&lt;&gt;{11,12,13})*MIN(4,MOD(E416,10))+1,"th","st","nd","rd","th")</f>
        <v>2nd</v>
      </c>
      <c r="G416" s="29">
        <v>3296</v>
      </c>
      <c r="H416" s="30">
        <v>1.7189000000000001</v>
      </c>
      <c r="I416" s="31">
        <v>0.39600000000000002</v>
      </c>
      <c r="J416" s="94">
        <f t="shared" si="73"/>
        <v>291</v>
      </c>
      <c r="K416" s="33">
        <v>0</v>
      </c>
      <c r="L416" s="34">
        <v>0.46579999999999999</v>
      </c>
      <c r="M416" s="29">
        <f t="shared" si="74"/>
        <v>99</v>
      </c>
      <c r="N416" s="38" t="str">
        <f t="array" ref="N416">M416&amp;CHOOSE(AND(M416&lt;&gt;{11,12,13})*MIN(4,MOD(M416,10))+1,"th","st","nd","rd","th")</f>
        <v>99th</v>
      </c>
      <c r="O416" s="34">
        <v>0.1389</v>
      </c>
      <c r="P416" s="29">
        <f t="shared" si="75"/>
        <v>33</v>
      </c>
      <c r="Q416" s="38" t="str">
        <f t="array" ref="Q416">P416&amp;CHOOSE(AND(P416&lt;&gt;{11,12,13})*MIN(4,MOD(P416,10))+1,"th","st","nd","rd","th")</f>
        <v>33rd</v>
      </c>
      <c r="R416" s="35">
        <v>313.83699999999999</v>
      </c>
      <c r="S416" s="35">
        <v>46.792999999999999</v>
      </c>
      <c r="T416" s="35">
        <v>156.91800000000001</v>
      </c>
      <c r="U416" s="35">
        <v>517.548</v>
      </c>
      <c r="V416" s="36">
        <v>66.379000000000005</v>
      </c>
      <c r="W416" s="220">
        <f t="shared" si="76"/>
        <v>5.9112269587356658E-2</v>
      </c>
      <c r="X416" s="29">
        <f t="shared" si="77"/>
        <v>92</v>
      </c>
      <c r="Y416" s="38" t="str">
        <f t="array" ref="Y416">X416&amp;CHOOSE(AND(X416&lt;&gt;{11,12,13})*MIN(4,MOD(X416,10))+1,"th","st","nd","rd","th")</f>
        <v>92nd</v>
      </c>
      <c r="Z416" s="37">
        <v>13.276</v>
      </c>
      <c r="AA416" s="28">
        <v>87</v>
      </c>
      <c r="AB416" s="221">
        <f t="shared" si="78"/>
        <v>7.7475819974691232E-2</v>
      </c>
      <c r="AC416" s="29">
        <f t="shared" si="79"/>
        <v>98</v>
      </c>
      <c r="AD416" s="38" t="str">
        <f t="array" ref="AD416">AC416&amp;CHOOSE(AND(AC416&lt;&gt;{11,12,13})*MIN(4,MOD(AC416,10))+1,"th","st","nd","rd","th")</f>
        <v>98th</v>
      </c>
      <c r="AE416" s="37">
        <v>52.2</v>
      </c>
      <c r="AF416" s="38">
        <v>1122.931</v>
      </c>
      <c r="AG416" s="38">
        <v>1150.184</v>
      </c>
      <c r="AH416" s="38">
        <v>1171.3920000000001</v>
      </c>
      <c r="AI416" s="38">
        <v>1148.1690000000001</v>
      </c>
      <c r="AJ416" s="29">
        <f t="shared" si="80"/>
        <v>20</v>
      </c>
      <c r="AK416" s="38" t="str">
        <f t="array" ref="AK416">AJ416&amp;CHOOSE(AND(AJ416&lt;&gt;{11,12,13})*MIN(4,MOD(AJ416,10))+1,"th","st","nd","rd","th")</f>
        <v>20th</v>
      </c>
      <c r="AL416" s="38">
        <v>583.024</v>
      </c>
      <c r="AM416" s="38">
        <v>583.024</v>
      </c>
      <c r="AN416" s="38">
        <v>1731.193</v>
      </c>
      <c r="AO416" s="29">
        <f t="shared" si="81"/>
        <v>30</v>
      </c>
      <c r="AP416" s="38" t="str">
        <f t="array" ref="AP416">AO416&amp;CHOOSE(AND(AO416&lt;&gt;{11,12,13})*MIN(4,MOD(AO416,10))+1,"th","st","nd","rd","th")</f>
        <v>30th</v>
      </c>
      <c r="AQ416" s="77">
        <v>1.62</v>
      </c>
      <c r="AR416" s="36">
        <v>4820.7110000000002</v>
      </c>
      <c r="AS416" s="29">
        <f t="shared" si="82"/>
        <v>79</v>
      </c>
      <c r="AT416" s="38" t="str">
        <f t="array" ref="AT416">AS416&amp;CHOOSE(AND(AS416&lt;&gt;{11,12,13})*MIN(4,MOD(AS416,10))+1,"th","st","nd","rd","th")</f>
        <v>79th</v>
      </c>
      <c r="AU416" s="40">
        <f t="shared" si="83"/>
        <v>1.6486233708387595E-3</v>
      </c>
    </row>
    <row r="417" spans="1:47" x14ac:dyDescent="0.25">
      <c r="A417" s="7">
        <v>129547603</v>
      </c>
      <c r="B417" s="8" t="s">
        <v>583</v>
      </c>
      <c r="C417" s="8" t="s">
        <v>160</v>
      </c>
      <c r="D417" s="27">
        <v>46845</v>
      </c>
      <c r="E417" s="29">
        <f t="shared" si="72"/>
        <v>35</v>
      </c>
      <c r="F417" s="38" t="str">
        <f t="array" ref="F417">E417&amp;CHOOSE(AND(E417&lt;&gt;{11,12,13})*MIN(4,MOD(E417,10))+1,"th","st","nd","rd","th")</f>
        <v>35th</v>
      </c>
      <c r="G417" s="29">
        <v>6790</v>
      </c>
      <c r="H417" s="30">
        <v>1.1337999999999999</v>
      </c>
      <c r="I417" s="31">
        <v>0.72789999999999999</v>
      </c>
      <c r="J417" s="94">
        <f t="shared" si="73"/>
        <v>164</v>
      </c>
      <c r="K417" s="33">
        <v>0</v>
      </c>
      <c r="L417" s="34">
        <v>0.20369999999999999</v>
      </c>
      <c r="M417" s="29">
        <f t="shared" si="74"/>
        <v>74</v>
      </c>
      <c r="N417" s="38" t="str">
        <f t="array" ref="N417">M417&amp;CHOOSE(AND(M417&lt;&gt;{11,12,13})*MIN(4,MOD(M417,10))+1,"th","st","nd","rd","th")</f>
        <v>74th</v>
      </c>
      <c r="O417" s="34">
        <v>0.1244</v>
      </c>
      <c r="P417" s="29">
        <f t="shared" si="75"/>
        <v>26</v>
      </c>
      <c r="Q417" s="38" t="str">
        <f t="array" ref="Q417">P417&amp;CHOOSE(AND(P417&lt;&gt;{11,12,13})*MIN(4,MOD(P417,10))+1,"th","st","nd","rd","th")</f>
        <v>26th</v>
      </c>
      <c r="R417" s="35">
        <v>257.88799999999998</v>
      </c>
      <c r="S417" s="35">
        <v>78.745999999999995</v>
      </c>
      <c r="T417" s="35">
        <v>0</v>
      </c>
      <c r="U417" s="35">
        <v>336.63400000000001</v>
      </c>
      <c r="V417" s="36">
        <v>62.173000000000002</v>
      </c>
      <c r="W417" s="220">
        <f t="shared" si="76"/>
        <v>2.9465471801572395E-2</v>
      </c>
      <c r="X417" s="29">
        <f t="shared" si="77"/>
        <v>59</v>
      </c>
      <c r="Y417" s="38" t="str">
        <f t="array" ref="Y417">X417&amp;CHOOSE(AND(X417&lt;&gt;{11,12,13})*MIN(4,MOD(X417,10))+1,"th","st","nd","rd","th")</f>
        <v>59th</v>
      </c>
      <c r="Z417" s="37">
        <v>12.435</v>
      </c>
      <c r="AA417" s="28">
        <v>37</v>
      </c>
      <c r="AB417" s="221">
        <f t="shared" si="78"/>
        <v>1.7535304017148579E-2</v>
      </c>
      <c r="AC417" s="29">
        <f t="shared" si="79"/>
        <v>80</v>
      </c>
      <c r="AD417" s="38" t="str">
        <f t="array" ref="AD417">AC417&amp;CHOOSE(AND(AC417&lt;&gt;{11,12,13})*MIN(4,MOD(AC417,10))+1,"th","st","nd","rd","th")</f>
        <v>80th</v>
      </c>
      <c r="AE417" s="37">
        <v>22.2</v>
      </c>
      <c r="AF417" s="38">
        <v>2110.029</v>
      </c>
      <c r="AG417" s="38">
        <v>2099.5120000000002</v>
      </c>
      <c r="AH417" s="38">
        <v>2066.5239999999999</v>
      </c>
      <c r="AI417" s="38">
        <v>2092.0219999999999</v>
      </c>
      <c r="AJ417" s="29">
        <f t="shared" si="80"/>
        <v>48</v>
      </c>
      <c r="AK417" s="38" t="str">
        <f t="array" ref="AK417">AJ417&amp;CHOOSE(AND(AJ417&lt;&gt;{11,12,13})*MIN(4,MOD(AJ417,10))+1,"th","st","nd","rd","th")</f>
        <v>48th</v>
      </c>
      <c r="AL417" s="38">
        <v>371.26900000000001</v>
      </c>
      <c r="AM417" s="38">
        <v>371.26900000000001</v>
      </c>
      <c r="AN417" s="38">
        <v>2463.2910000000002</v>
      </c>
      <c r="AO417" s="29">
        <f t="shared" si="81"/>
        <v>49</v>
      </c>
      <c r="AP417" s="38" t="str">
        <f t="array" ref="AP417">AO417&amp;CHOOSE(AND(AO417&lt;&gt;{11,12,13})*MIN(4,MOD(AO417,10))+1,"th","st","nd","rd","th")</f>
        <v>49th</v>
      </c>
      <c r="AQ417" s="77">
        <v>0.95</v>
      </c>
      <c r="AR417" s="36">
        <v>2653.2350000000001</v>
      </c>
      <c r="AS417" s="29">
        <f t="shared" si="82"/>
        <v>52</v>
      </c>
      <c r="AT417" s="38" t="str">
        <f t="array" ref="AT417">AS417&amp;CHOOSE(AND(AS417&lt;&gt;{11,12,13})*MIN(4,MOD(AS417,10))+1,"th","st","nd","rd","th")</f>
        <v>52nd</v>
      </c>
      <c r="AU417" s="40">
        <f t="shared" si="83"/>
        <v>9.0737346199085069E-4</v>
      </c>
    </row>
    <row r="418" spans="1:47" x14ac:dyDescent="0.25">
      <c r="A418" s="7">
        <v>129547803</v>
      </c>
      <c r="B418" s="8" t="s">
        <v>588</v>
      </c>
      <c r="C418" s="8" t="s">
        <v>160</v>
      </c>
      <c r="D418" s="27">
        <v>47995</v>
      </c>
      <c r="E418" s="29">
        <f t="shared" si="72"/>
        <v>39</v>
      </c>
      <c r="F418" s="38" t="str">
        <f t="array" ref="F418">E418&amp;CHOOSE(AND(E418&lt;&gt;{11,12,13})*MIN(4,MOD(E418,10))+1,"th","st","nd","rd","th")</f>
        <v>39th</v>
      </c>
      <c r="G418" s="29">
        <v>2673</v>
      </c>
      <c r="H418" s="30">
        <v>1.1067</v>
      </c>
      <c r="I418" s="31">
        <v>0.87470000000000003</v>
      </c>
      <c r="J418" s="94">
        <f t="shared" si="73"/>
        <v>47</v>
      </c>
      <c r="K418" s="33">
        <v>112.97199999999999</v>
      </c>
      <c r="L418" s="34">
        <v>5.4300000000000001E-2</v>
      </c>
      <c r="M418" s="29">
        <f t="shared" si="74"/>
        <v>13</v>
      </c>
      <c r="N418" s="38" t="str">
        <f t="array" ref="N418">M418&amp;CHOOSE(AND(M418&lt;&gt;{11,12,13})*MIN(4,MOD(M418,10))+1,"th","st","nd","rd","th")</f>
        <v>13th</v>
      </c>
      <c r="O418" s="34">
        <v>0.26900000000000002</v>
      </c>
      <c r="P418" s="29">
        <f t="shared" si="75"/>
        <v>90</v>
      </c>
      <c r="Q418" s="38" t="str">
        <f t="array" ref="Q418">P418&amp;CHOOSE(AND(P418&lt;&gt;{11,12,13})*MIN(4,MOD(P418,10))+1,"th","st","nd","rd","th")</f>
        <v>90th</v>
      </c>
      <c r="R418" s="35">
        <v>28.86</v>
      </c>
      <c r="S418" s="35">
        <v>71.486000000000004</v>
      </c>
      <c r="T418" s="35">
        <v>0</v>
      </c>
      <c r="U418" s="35">
        <v>100.346</v>
      </c>
      <c r="V418" s="36">
        <v>14.132999999999999</v>
      </c>
      <c r="W418" s="220">
        <f t="shared" si="76"/>
        <v>1.595474465409373E-2</v>
      </c>
      <c r="X418" s="29">
        <f t="shared" si="77"/>
        <v>20</v>
      </c>
      <c r="Y418" s="38" t="str">
        <f t="array" ref="Y418">X418&amp;CHOOSE(AND(X418&lt;&gt;{11,12,13})*MIN(4,MOD(X418,10))+1,"th","st","nd","rd","th")</f>
        <v>20th</v>
      </c>
      <c r="Z418" s="37">
        <v>2.827</v>
      </c>
      <c r="AA418" s="28">
        <v>0</v>
      </c>
      <c r="AB418" s="221">
        <f t="shared" si="78"/>
        <v>0</v>
      </c>
      <c r="AC418" s="29">
        <f t="shared" si="79"/>
        <v>1</v>
      </c>
      <c r="AD418" s="38" t="str">
        <f t="array" ref="AD418">AC418&amp;CHOOSE(AND(AC418&lt;&gt;{11,12,13})*MIN(4,MOD(AC418,10))+1,"th","st","nd","rd","th")</f>
        <v>1st</v>
      </c>
      <c r="AE418" s="37">
        <v>0</v>
      </c>
      <c r="AF418" s="38">
        <v>885.81799999999998</v>
      </c>
      <c r="AG418" s="38">
        <v>887.23500000000001</v>
      </c>
      <c r="AH418" s="38">
        <v>904.57600000000002</v>
      </c>
      <c r="AI418" s="38">
        <v>892.54300000000001</v>
      </c>
      <c r="AJ418" s="29">
        <f t="shared" si="80"/>
        <v>13</v>
      </c>
      <c r="AK418" s="38" t="str">
        <f t="array" ref="AK418">AJ418&amp;CHOOSE(AND(AJ418&lt;&gt;{11,12,13})*MIN(4,MOD(AJ418,10))+1,"th","st","nd","rd","th")</f>
        <v>13th</v>
      </c>
      <c r="AL418" s="38">
        <v>103.173</v>
      </c>
      <c r="AM418" s="38">
        <v>216.14500000000001</v>
      </c>
      <c r="AN418" s="38">
        <v>1108.6880000000001</v>
      </c>
      <c r="AO418" s="29">
        <f t="shared" si="81"/>
        <v>11</v>
      </c>
      <c r="AP418" s="38" t="str">
        <f t="array" ref="AP418">AO418&amp;CHOOSE(AND(AO418&lt;&gt;{11,12,13})*MIN(4,MOD(AO418,10))+1,"th","st","nd","rd","th")</f>
        <v>11th</v>
      </c>
      <c r="AQ418" s="77">
        <v>0.9</v>
      </c>
      <c r="AR418" s="36">
        <v>1104.287</v>
      </c>
      <c r="AS418" s="29">
        <f t="shared" si="82"/>
        <v>7</v>
      </c>
      <c r="AT418" s="38" t="str">
        <f t="array" ref="AT418">AS418&amp;CHOOSE(AND(AS418&lt;&gt;{11,12,13})*MIN(4,MOD(AS418,10))+1,"th","st","nd","rd","th")</f>
        <v>7th</v>
      </c>
      <c r="AU418" s="40">
        <f t="shared" si="83"/>
        <v>3.7765245755520734E-4</v>
      </c>
    </row>
    <row r="419" spans="1:47" x14ac:dyDescent="0.25">
      <c r="A419" s="7">
        <v>129548803</v>
      </c>
      <c r="B419" s="8" t="s">
        <v>643</v>
      </c>
      <c r="C419" s="8" t="s">
        <v>160</v>
      </c>
      <c r="D419" s="27">
        <v>46403</v>
      </c>
      <c r="E419" s="29">
        <f t="shared" si="72"/>
        <v>33</v>
      </c>
      <c r="F419" s="38" t="str">
        <f t="array" ref="F419">E419&amp;CHOOSE(AND(E419&lt;&gt;{11,12,13})*MIN(4,MOD(E419,10))+1,"th","st","nd","rd","th")</f>
        <v>33rd</v>
      </c>
      <c r="G419" s="29">
        <v>2889</v>
      </c>
      <c r="H419" s="30">
        <v>1.1446000000000001</v>
      </c>
      <c r="I419" s="31">
        <v>0.81279999999999997</v>
      </c>
      <c r="J419" s="94">
        <f t="shared" si="73"/>
        <v>102</v>
      </c>
      <c r="K419" s="33">
        <v>71.981999999999999</v>
      </c>
      <c r="L419" s="34">
        <v>0.18310000000000001</v>
      </c>
      <c r="M419" s="29">
        <f t="shared" si="74"/>
        <v>64</v>
      </c>
      <c r="N419" s="38" t="str">
        <f t="array" ref="N419">M419&amp;CHOOSE(AND(M419&lt;&gt;{11,12,13})*MIN(4,MOD(M419,10))+1,"th","st","nd","rd","th")</f>
        <v>64th</v>
      </c>
      <c r="O419" s="34">
        <v>0.23200000000000001</v>
      </c>
      <c r="P419" s="29">
        <f t="shared" si="75"/>
        <v>75</v>
      </c>
      <c r="Q419" s="38" t="str">
        <f t="array" ref="Q419">P419&amp;CHOOSE(AND(P419&lt;&gt;{11,12,13})*MIN(4,MOD(P419,10))+1,"th","st","nd","rd","th")</f>
        <v>75th</v>
      </c>
      <c r="R419" s="35">
        <v>118.739</v>
      </c>
      <c r="S419" s="35">
        <v>75.224999999999994</v>
      </c>
      <c r="T419" s="35">
        <v>0</v>
      </c>
      <c r="U419" s="35">
        <v>193.964</v>
      </c>
      <c r="V419" s="36">
        <v>41.988</v>
      </c>
      <c r="W419" s="220">
        <f t="shared" si="76"/>
        <v>3.8848102144195401E-2</v>
      </c>
      <c r="X419" s="29">
        <f t="shared" si="77"/>
        <v>79</v>
      </c>
      <c r="Y419" s="38" t="str">
        <f t="array" ref="Y419">X419&amp;CHOOSE(AND(X419&lt;&gt;{11,12,13})*MIN(4,MOD(X419,10))+1,"th","st","nd","rd","th")</f>
        <v>79th</v>
      </c>
      <c r="Z419" s="37">
        <v>8.3979999999999997</v>
      </c>
      <c r="AA419" s="28">
        <v>2</v>
      </c>
      <c r="AB419" s="221">
        <f t="shared" si="78"/>
        <v>1.8504383225776606E-3</v>
      </c>
      <c r="AC419" s="29">
        <f t="shared" si="79"/>
        <v>32</v>
      </c>
      <c r="AD419" s="38" t="str">
        <f t="array" ref="AD419">AC419&amp;CHOOSE(AND(AC419&lt;&gt;{11,12,13})*MIN(4,MOD(AC419,10))+1,"th","st","nd","rd","th")</f>
        <v>32nd</v>
      </c>
      <c r="AE419" s="37">
        <v>1.2</v>
      </c>
      <c r="AF419" s="38">
        <v>1080.825</v>
      </c>
      <c r="AG419" s="38">
        <v>1076.347</v>
      </c>
      <c r="AH419" s="38">
        <v>1095.787</v>
      </c>
      <c r="AI419" s="38">
        <v>1084.32</v>
      </c>
      <c r="AJ419" s="29">
        <f t="shared" si="80"/>
        <v>17</v>
      </c>
      <c r="AK419" s="38" t="str">
        <f t="array" ref="AK419">AJ419&amp;CHOOSE(AND(AJ419&lt;&gt;{11,12,13})*MIN(4,MOD(AJ419,10))+1,"th","st","nd","rd","th")</f>
        <v>17th</v>
      </c>
      <c r="AL419" s="38">
        <v>203.56200000000001</v>
      </c>
      <c r="AM419" s="38">
        <v>275.54399999999998</v>
      </c>
      <c r="AN419" s="38">
        <v>1359.864</v>
      </c>
      <c r="AO419" s="29">
        <f t="shared" si="81"/>
        <v>18</v>
      </c>
      <c r="AP419" s="38" t="str">
        <f t="array" ref="AP419">AO419&amp;CHOOSE(AND(AO419&lt;&gt;{11,12,13})*MIN(4,MOD(AO419,10))+1,"th","st","nd","rd","th")</f>
        <v>18th</v>
      </c>
      <c r="AQ419" s="77">
        <v>1.07</v>
      </c>
      <c r="AR419" s="36">
        <v>1665.4549999999999</v>
      </c>
      <c r="AS419" s="29">
        <f t="shared" si="82"/>
        <v>24</v>
      </c>
      <c r="AT419" s="38" t="str">
        <f t="array" ref="AT419">AS419&amp;CHOOSE(AND(AS419&lt;&gt;{11,12,13})*MIN(4,MOD(AS419,10))+1,"th","st","nd","rd","th")</f>
        <v>24th</v>
      </c>
      <c r="AU419" s="40">
        <f t="shared" si="83"/>
        <v>5.6956495340215708E-4</v>
      </c>
    </row>
    <row r="420" spans="1:47" x14ac:dyDescent="0.25">
      <c r="A420" s="7">
        <v>116555003</v>
      </c>
      <c r="B420" s="8" t="s">
        <v>401</v>
      </c>
      <c r="C420" s="8" t="s">
        <v>402</v>
      </c>
      <c r="D420" s="27">
        <v>45239</v>
      </c>
      <c r="E420" s="29">
        <f t="shared" si="72"/>
        <v>30</v>
      </c>
      <c r="F420" s="38" t="str">
        <f t="array" ref="F420">E420&amp;CHOOSE(AND(E420&lt;&gt;{11,12,13})*MIN(4,MOD(E420,10))+1,"th","st","nd","rd","th")</f>
        <v>30th</v>
      </c>
      <c r="G420" s="29">
        <v>6440</v>
      </c>
      <c r="H420" s="30">
        <v>1.1740999999999999</v>
      </c>
      <c r="I420" s="31">
        <v>0.74139999999999995</v>
      </c>
      <c r="J420" s="94">
        <f t="shared" si="73"/>
        <v>157</v>
      </c>
      <c r="K420" s="33">
        <v>0</v>
      </c>
      <c r="L420" s="34">
        <v>0.19450000000000001</v>
      </c>
      <c r="M420" s="29">
        <f t="shared" si="74"/>
        <v>69</v>
      </c>
      <c r="N420" s="38" t="str">
        <f t="array" ref="N420">M420&amp;CHOOSE(AND(M420&lt;&gt;{11,12,13})*MIN(4,MOD(M420,10))+1,"th","st","nd","rd","th")</f>
        <v>69th</v>
      </c>
      <c r="O420" s="34">
        <v>0.27489999999999998</v>
      </c>
      <c r="P420" s="29">
        <f t="shared" si="75"/>
        <v>91</v>
      </c>
      <c r="Q420" s="38" t="str">
        <f t="array" ref="Q420">P420&amp;CHOOSE(AND(P420&lt;&gt;{11,12,13})*MIN(4,MOD(P420,10))+1,"th","st","nd","rd","th")</f>
        <v>91st</v>
      </c>
      <c r="R420" s="35">
        <v>262.87700000000001</v>
      </c>
      <c r="S420" s="35">
        <v>185.77099999999999</v>
      </c>
      <c r="T420" s="35">
        <v>0</v>
      </c>
      <c r="U420" s="35">
        <v>448.64800000000002</v>
      </c>
      <c r="V420" s="36">
        <v>105.69199999999999</v>
      </c>
      <c r="W420" s="220">
        <f t="shared" si="76"/>
        <v>4.6920211845031715E-2</v>
      </c>
      <c r="X420" s="29">
        <f t="shared" si="77"/>
        <v>87</v>
      </c>
      <c r="Y420" s="38" t="str">
        <f t="array" ref="Y420">X420&amp;CHOOSE(AND(X420&lt;&gt;{11,12,13})*MIN(4,MOD(X420,10))+1,"th","st","nd","rd","th")</f>
        <v>87th</v>
      </c>
      <c r="Z420" s="37">
        <v>21.138000000000002</v>
      </c>
      <c r="AA420" s="28">
        <v>1</v>
      </c>
      <c r="AB420" s="221">
        <f t="shared" si="78"/>
        <v>4.439334277431756E-4</v>
      </c>
      <c r="AC420" s="29">
        <f t="shared" si="79"/>
        <v>16</v>
      </c>
      <c r="AD420" s="38" t="str">
        <f t="array" ref="AD420">AC420&amp;CHOOSE(AND(AC420&lt;&gt;{11,12,13})*MIN(4,MOD(AC420,10))+1,"th","st","nd","rd","th")</f>
        <v>16th</v>
      </c>
      <c r="AE420" s="37">
        <v>0.6</v>
      </c>
      <c r="AF420" s="38">
        <v>2252.59</v>
      </c>
      <c r="AG420" s="38">
        <v>2336.2469999999998</v>
      </c>
      <c r="AH420" s="38">
        <v>2434.7080000000001</v>
      </c>
      <c r="AI420" s="38">
        <v>2341.1819999999998</v>
      </c>
      <c r="AJ420" s="29">
        <f t="shared" si="80"/>
        <v>55</v>
      </c>
      <c r="AK420" s="38" t="str">
        <f t="array" ref="AK420">AJ420&amp;CHOOSE(AND(AJ420&lt;&gt;{11,12,13})*MIN(4,MOD(AJ420,10))+1,"th","st","nd","rd","th")</f>
        <v>55th</v>
      </c>
      <c r="AL420" s="38">
        <v>470.38600000000002</v>
      </c>
      <c r="AM420" s="38">
        <v>470.38600000000002</v>
      </c>
      <c r="AN420" s="38">
        <v>2811.5680000000002</v>
      </c>
      <c r="AO420" s="29">
        <f t="shared" si="81"/>
        <v>56</v>
      </c>
      <c r="AP420" s="38" t="str">
        <f t="array" ref="AP420">AO420&amp;CHOOSE(AND(AO420&lt;&gt;{11,12,13})*MIN(4,MOD(AO420,10))+1,"th","st","nd","rd","th")</f>
        <v>56th</v>
      </c>
      <c r="AQ420" s="77">
        <v>1.31</v>
      </c>
      <c r="AR420" s="36">
        <v>4324.3909999999996</v>
      </c>
      <c r="AS420" s="29">
        <f t="shared" si="82"/>
        <v>75</v>
      </c>
      <c r="AT420" s="38" t="str">
        <f t="array" ref="AT420">AS420&amp;CHOOSE(AND(AS420&lt;&gt;{11,12,13})*MIN(4,MOD(AS420,10))+1,"th","st","nd","rd","th")</f>
        <v>75th</v>
      </c>
      <c r="AU420" s="40">
        <f t="shared" si="83"/>
        <v>1.4788880866836434E-3</v>
      </c>
    </row>
    <row r="421" spans="1:47" x14ac:dyDescent="0.25">
      <c r="A421" s="7">
        <v>116557103</v>
      </c>
      <c r="B421" s="8" t="s">
        <v>533</v>
      </c>
      <c r="C421" s="8" t="s">
        <v>402</v>
      </c>
      <c r="D421" s="27">
        <v>51439</v>
      </c>
      <c r="E421" s="29">
        <f t="shared" si="72"/>
        <v>51</v>
      </c>
      <c r="F421" s="38" t="str">
        <f t="array" ref="F421">E421&amp;CHOOSE(AND(E421&lt;&gt;{11,12,13})*MIN(4,MOD(E421,10))+1,"th","st","nd","rd","th")</f>
        <v>51st</v>
      </c>
      <c r="G421" s="29">
        <v>7974</v>
      </c>
      <c r="H421" s="30">
        <v>1.0326</v>
      </c>
      <c r="I421" s="31">
        <v>0.61890000000000001</v>
      </c>
      <c r="J421" s="94">
        <f t="shared" si="73"/>
        <v>217</v>
      </c>
      <c r="K421" s="33">
        <v>0</v>
      </c>
      <c r="L421" s="34">
        <v>0.1487</v>
      </c>
      <c r="M421" s="29">
        <f t="shared" si="74"/>
        <v>50</v>
      </c>
      <c r="N421" s="38" t="str">
        <f t="array" ref="N421">M421&amp;CHOOSE(AND(M421&lt;&gt;{11,12,13})*MIN(4,MOD(M421,10))+1,"th","st","nd","rd","th")</f>
        <v>50th</v>
      </c>
      <c r="O421" s="34">
        <v>0.25879999999999997</v>
      </c>
      <c r="P421" s="29">
        <f t="shared" si="75"/>
        <v>86</v>
      </c>
      <c r="Q421" s="38" t="str">
        <f t="array" ref="Q421">P421&amp;CHOOSE(AND(P421&lt;&gt;{11,12,13})*MIN(4,MOD(P421,10))+1,"th","st","nd","rd","th")</f>
        <v>86th</v>
      </c>
      <c r="R421" s="35">
        <v>249.303</v>
      </c>
      <c r="S421" s="35">
        <v>216.94499999999999</v>
      </c>
      <c r="T421" s="35">
        <v>0</v>
      </c>
      <c r="U421" s="35">
        <v>466.24799999999999</v>
      </c>
      <c r="V421" s="36">
        <v>49.384</v>
      </c>
      <c r="W421" s="220">
        <f t="shared" si="76"/>
        <v>1.7673455496239238E-2</v>
      </c>
      <c r="X421" s="29">
        <f t="shared" si="77"/>
        <v>25</v>
      </c>
      <c r="Y421" s="38" t="str">
        <f t="array" ref="Y421">X421&amp;CHOOSE(AND(X421&lt;&gt;{11,12,13})*MIN(4,MOD(X421,10))+1,"th","st","nd","rd","th")</f>
        <v>25th</v>
      </c>
      <c r="Z421" s="37">
        <v>9.8770000000000007</v>
      </c>
      <c r="AA421" s="28">
        <v>15</v>
      </c>
      <c r="AB421" s="221">
        <f t="shared" si="78"/>
        <v>5.3681725344967715E-3</v>
      </c>
      <c r="AC421" s="29">
        <f t="shared" si="79"/>
        <v>55</v>
      </c>
      <c r="AD421" s="38" t="str">
        <f t="array" ref="AD421">AC421&amp;CHOOSE(AND(AC421&lt;&gt;{11,12,13})*MIN(4,MOD(AC421,10))+1,"th","st","nd","rd","th")</f>
        <v>55th</v>
      </c>
      <c r="AE421" s="37">
        <v>9</v>
      </c>
      <c r="AF421" s="38">
        <v>2794.2469999999998</v>
      </c>
      <c r="AG421" s="38">
        <v>2758.0810000000001</v>
      </c>
      <c r="AH421" s="38">
        <v>2766.1179999999999</v>
      </c>
      <c r="AI421" s="38">
        <v>2772.8150000000001</v>
      </c>
      <c r="AJ421" s="29">
        <f t="shared" si="80"/>
        <v>61</v>
      </c>
      <c r="AK421" s="38" t="str">
        <f t="array" ref="AK421">AJ421&amp;CHOOSE(AND(AJ421&lt;&gt;{11,12,13})*MIN(4,MOD(AJ421,10))+1,"th","st","nd","rd","th")</f>
        <v>61st</v>
      </c>
      <c r="AL421" s="38">
        <v>485.125</v>
      </c>
      <c r="AM421" s="38">
        <v>485.125</v>
      </c>
      <c r="AN421" s="38">
        <v>3257.94</v>
      </c>
      <c r="AO421" s="29">
        <f t="shared" si="81"/>
        <v>62</v>
      </c>
      <c r="AP421" s="38" t="str">
        <f t="array" ref="AP421">AO421&amp;CHOOSE(AND(AO421&lt;&gt;{11,12,13})*MIN(4,MOD(AO421,10))+1,"th","st","nd","rd","th")</f>
        <v>62nd</v>
      </c>
      <c r="AQ421" s="77">
        <v>1.1399999999999999</v>
      </c>
      <c r="AR421" s="36">
        <v>3835.13</v>
      </c>
      <c r="AS421" s="29">
        <f t="shared" si="82"/>
        <v>70</v>
      </c>
      <c r="AT421" s="38" t="str">
        <f t="array" ref="AT421">AS421&amp;CHOOSE(AND(AS421&lt;&gt;{11,12,13})*MIN(4,MOD(AS421,10))+1,"th","st","nd","rd","th")</f>
        <v>70th</v>
      </c>
      <c r="AU421" s="40">
        <f t="shared" si="83"/>
        <v>1.3115668929759223E-3</v>
      </c>
    </row>
    <row r="422" spans="1:47" x14ac:dyDescent="0.25">
      <c r="A422" s="7">
        <v>108561003</v>
      </c>
      <c r="B422" s="8" t="s">
        <v>142</v>
      </c>
      <c r="C422" s="8" t="s">
        <v>143</v>
      </c>
      <c r="D422" s="27">
        <v>43426</v>
      </c>
      <c r="E422" s="29">
        <f t="shared" si="72"/>
        <v>22</v>
      </c>
      <c r="F422" s="38" t="str">
        <f t="array" ref="F422">E422&amp;CHOOSE(AND(E422&lt;&gt;{11,12,13})*MIN(4,MOD(E422,10))+1,"th","st","nd","rd","th")</f>
        <v>22nd</v>
      </c>
      <c r="G422" s="29">
        <v>2294</v>
      </c>
      <c r="H422" s="30">
        <v>1.2231000000000001</v>
      </c>
      <c r="I422" s="31">
        <v>0.90159999999999996</v>
      </c>
      <c r="J422" s="94">
        <f t="shared" si="73"/>
        <v>30</v>
      </c>
      <c r="K422" s="33">
        <v>139.22399999999999</v>
      </c>
      <c r="L422" s="34">
        <v>0.21840000000000001</v>
      </c>
      <c r="M422" s="29">
        <f t="shared" si="74"/>
        <v>79</v>
      </c>
      <c r="N422" s="38" t="str">
        <f t="array" ref="N422">M422&amp;CHOOSE(AND(M422&lt;&gt;{11,12,13})*MIN(4,MOD(M422,10))+1,"th","st","nd","rd","th")</f>
        <v>79th</v>
      </c>
      <c r="O422" s="34">
        <v>0.28050000000000003</v>
      </c>
      <c r="P422" s="29">
        <f t="shared" si="75"/>
        <v>92</v>
      </c>
      <c r="Q422" s="38" t="str">
        <f t="array" ref="Q422">P422&amp;CHOOSE(AND(P422&lt;&gt;{11,12,13})*MIN(4,MOD(P422,10))+1,"th","st","nd","rd","th")</f>
        <v>92nd</v>
      </c>
      <c r="R422" s="35">
        <v>105.741</v>
      </c>
      <c r="S422" s="35">
        <v>67.903999999999996</v>
      </c>
      <c r="T422" s="35">
        <v>0</v>
      </c>
      <c r="U422" s="35">
        <v>173.64500000000001</v>
      </c>
      <c r="V422" s="36">
        <v>23.831</v>
      </c>
      <c r="W422" s="220">
        <f t="shared" si="76"/>
        <v>2.953273807679677E-2</v>
      </c>
      <c r="X422" s="29">
        <f t="shared" si="77"/>
        <v>60</v>
      </c>
      <c r="Y422" s="38" t="str">
        <f t="array" ref="Y422">X422&amp;CHOOSE(AND(X422&lt;&gt;{11,12,13})*MIN(4,MOD(X422,10))+1,"th","st","nd","rd","th")</f>
        <v>60th</v>
      </c>
      <c r="Z422" s="37">
        <v>4.766</v>
      </c>
      <c r="AA422" s="28">
        <v>2</v>
      </c>
      <c r="AB422" s="221">
        <f t="shared" si="78"/>
        <v>2.4785143784815384E-3</v>
      </c>
      <c r="AC422" s="29">
        <f t="shared" si="79"/>
        <v>38</v>
      </c>
      <c r="AD422" s="38" t="str">
        <f t="array" ref="AD422">AC422&amp;CHOOSE(AND(AC422&lt;&gt;{11,12,13})*MIN(4,MOD(AC422,10))+1,"th","st","nd","rd","th")</f>
        <v>38th</v>
      </c>
      <c r="AE422" s="37">
        <v>1.2</v>
      </c>
      <c r="AF422" s="38">
        <v>806.93499999999995</v>
      </c>
      <c r="AG422" s="38">
        <v>817.495</v>
      </c>
      <c r="AH422" s="38">
        <v>852.97299999999996</v>
      </c>
      <c r="AI422" s="38">
        <v>825.80100000000004</v>
      </c>
      <c r="AJ422" s="29">
        <f t="shared" si="80"/>
        <v>9</v>
      </c>
      <c r="AK422" s="38" t="str">
        <f t="array" ref="AK422">AJ422&amp;CHOOSE(AND(AJ422&lt;&gt;{11,12,13})*MIN(4,MOD(AJ422,10))+1,"th","st","nd","rd","th")</f>
        <v>9th</v>
      </c>
      <c r="AL422" s="38">
        <v>179.61099999999999</v>
      </c>
      <c r="AM422" s="38">
        <v>318.83499999999998</v>
      </c>
      <c r="AN422" s="38">
        <v>1144.636</v>
      </c>
      <c r="AO422" s="29">
        <f t="shared" si="81"/>
        <v>12</v>
      </c>
      <c r="AP422" s="38" t="str">
        <f t="array" ref="AP422">AO422&amp;CHOOSE(AND(AO422&lt;&gt;{11,12,13})*MIN(4,MOD(AO422,10))+1,"th","st","nd","rd","th")</f>
        <v>12th</v>
      </c>
      <c r="AQ422" s="77">
        <v>0.92</v>
      </c>
      <c r="AR422" s="36">
        <v>1288.0039999999999</v>
      </c>
      <c r="AS422" s="29">
        <f t="shared" si="82"/>
        <v>12</v>
      </c>
      <c r="AT422" s="38" t="str">
        <f t="array" ref="AT422">AS422&amp;CHOOSE(AND(AS422&lt;&gt;{11,12,13})*MIN(4,MOD(AS422,10))+1,"th","st","nd","rd","th")</f>
        <v>12th</v>
      </c>
      <c r="AU422" s="40">
        <f t="shared" si="83"/>
        <v>4.404813929177263E-4</v>
      </c>
    </row>
    <row r="423" spans="1:47" x14ac:dyDescent="0.25">
      <c r="A423" s="7">
        <v>108561803</v>
      </c>
      <c r="B423" s="8" t="s">
        <v>227</v>
      </c>
      <c r="C423" s="8" t="s">
        <v>143</v>
      </c>
      <c r="D423" s="27">
        <v>49411</v>
      </c>
      <c r="E423" s="29">
        <f t="shared" si="72"/>
        <v>45</v>
      </c>
      <c r="F423" s="38" t="str">
        <f t="array" ref="F423">E423&amp;CHOOSE(AND(E423&lt;&gt;{11,12,13})*MIN(4,MOD(E423,10))+1,"th","st","nd","rd","th")</f>
        <v>45th</v>
      </c>
      <c r="G423" s="29">
        <v>3463</v>
      </c>
      <c r="H423" s="30">
        <v>1.075</v>
      </c>
      <c r="I423" s="31">
        <v>0.81630000000000003</v>
      </c>
      <c r="J423" s="94">
        <f t="shared" si="73"/>
        <v>95</v>
      </c>
      <c r="K423" s="33">
        <v>66.510999999999996</v>
      </c>
      <c r="L423" s="34">
        <v>0.1014</v>
      </c>
      <c r="M423" s="29">
        <f t="shared" si="74"/>
        <v>32</v>
      </c>
      <c r="N423" s="38" t="str">
        <f t="array" ref="N423">M423&amp;CHOOSE(AND(M423&lt;&gt;{11,12,13})*MIN(4,MOD(M423,10))+1,"th","st","nd","rd","th")</f>
        <v>32nd</v>
      </c>
      <c r="O423" s="34">
        <v>0.1918</v>
      </c>
      <c r="P423" s="29">
        <f t="shared" si="75"/>
        <v>56</v>
      </c>
      <c r="Q423" s="38" t="str">
        <f t="array" ref="Q423">P423&amp;CHOOSE(AND(P423&lt;&gt;{11,12,13})*MIN(4,MOD(P423,10))+1,"th","st","nd","rd","th")</f>
        <v>56th</v>
      </c>
      <c r="R423" s="35">
        <v>60.929000000000002</v>
      </c>
      <c r="S423" s="35">
        <v>57.624000000000002</v>
      </c>
      <c r="T423" s="35">
        <v>0</v>
      </c>
      <c r="U423" s="35">
        <v>118.553</v>
      </c>
      <c r="V423" s="36">
        <v>29.036999999999999</v>
      </c>
      <c r="W423" s="220">
        <f t="shared" si="76"/>
        <v>2.8994465119669445E-2</v>
      </c>
      <c r="X423" s="29">
        <f t="shared" si="77"/>
        <v>58</v>
      </c>
      <c r="Y423" s="38" t="str">
        <f t="array" ref="Y423">X423&amp;CHOOSE(AND(X423&lt;&gt;{11,12,13})*MIN(4,MOD(X423,10))+1,"th","st","nd","rd","th")</f>
        <v>58th</v>
      </c>
      <c r="Z423" s="37">
        <v>5.8070000000000004</v>
      </c>
      <c r="AA423" s="28">
        <v>1</v>
      </c>
      <c r="AB423" s="221">
        <f t="shared" si="78"/>
        <v>9.9853514893651009E-4</v>
      </c>
      <c r="AC423" s="29">
        <f t="shared" si="79"/>
        <v>22</v>
      </c>
      <c r="AD423" s="38" t="str">
        <f t="array" ref="AD423">AC423&amp;CHOOSE(AND(AC423&lt;&gt;{11,12,13})*MIN(4,MOD(AC423,10))+1,"th","st","nd","rd","th")</f>
        <v>22nd</v>
      </c>
      <c r="AE423" s="37">
        <v>0.6</v>
      </c>
      <c r="AF423" s="38">
        <v>1001.467</v>
      </c>
      <c r="AG423" s="38">
        <v>997.90200000000004</v>
      </c>
      <c r="AH423" s="38">
        <v>999.26800000000003</v>
      </c>
      <c r="AI423" s="38">
        <v>999.54600000000005</v>
      </c>
      <c r="AJ423" s="29">
        <f t="shared" si="80"/>
        <v>16</v>
      </c>
      <c r="AK423" s="38" t="str">
        <f t="array" ref="AK423">AJ423&amp;CHOOSE(AND(AJ423&lt;&gt;{11,12,13})*MIN(4,MOD(AJ423,10))+1,"th","st","nd","rd","th")</f>
        <v>16th</v>
      </c>
      <c r="AL423" s="38">
        <v>124.96</v>
      </c>
      <c r="AM423" s="38">
        <v>191.471</v>
      </c>
      <c r="AN423" s="38">
        <v>1191.0170000000001</v>
      </c>
      <c r="AO423" s="29">
        <f t="shared" si="81"/>
        <v>14</v>
      </c>
      <c r="AP423" s="38" t="str">
        <f t="array" ref="AP423">AO423&amp;CHOOSE(AND(AO423&lt;&gt;{11,12,13})*MIN(4,MOD(AO423,10))+1,"th","st","nd","rd","th")</f>
        <v>14th</v>
      </c>
      <c r="AQ423" s="77">
        <v>0.7</v>
      </c>
      <c r="AR423" s="36">
        <v>896.24</v>
      </c>
      <c r="AS423" s="29">
        <f t="shared" si="82"/>
        <v>4</v>
      </c>
      <c r="AT423" s="38" t="str">
        <f t="array" ref="AT423">AS423&amp;CHOOSE(AND(AS423&lt;&gt;{11,12,13})*MIN(4,MOD(AS423,10))+1,"th","st","nd","rd","th")</f>
        <v>4th</v>
      </c>
      <c r="AU423" s="40">
        <f t="shared" si="83"/>
        <v>3.0650296395708635E-4</v>
      </c>
    </row>
    <row r="424" spans="1:47" x14ac:dyDescent="0.25">
      <c r="A424" s="7">
        <v>108565203</v>
      </c>
      <c r="B424" s="8" t="s">
        <v>398</v>
      </c>
      <c r="C424" s="8" t="s">
        <v>143</v>
      </c>
      <c r="D424" s="27">
        <v>44493</v>
      </c>
      <c r="E424" s="29">
        <f t="shared" si="72"/>
        <v>27</v>
      </c>
      <c r="F424" s="38" t="str">
        <f t="array" ref="F424">E424&amp;CHOOSE(AND(E424&lt;&gt;{11,12,13})*MIN(4,MOD(E424,10))+1,"th","st","nd","rd","th")</f>
        <v>27th</v>
      </c>
      <c r="G424" s="29">
        <v>2672</v>
      </c>
      <c r="H424" s="30">
        <v>1.1938</v>
      </c>
      <c r="I424" s="31">
        <v>0.88239999999999996</v>
      </c>
      <c r="J424" s="94">
        <f t="shared" si="73"/>
        <v>44</v>
      </c>
      <c r="K424" s="33">
        <v>129.69</v>
      </c>
      <c r="L424" s="34">
        <v>0.2205</v>
      </c>
      <c r="M424" s="29">
        <f t="shared" si="74"/>
        <v>79</v>
      </c>
      <c r="N424" s="38" t="str">
        <f t="array" ref="N424">M424&amp;CHOOSE(AND(M424&lt;&gt;{11,12,13})*MIN(4,MOD(M424,10))+1,"th","st","nd","rd","th")</f>
        <v>79th</v>
      </c>
      <c r="O424" s="34">
        <v>0.1724</v>
      </c>
      <c r="P424" s="29">
        <f t="shared" si="75"/>
        <v>48</v>
      </c>
      <c r="Q424" s="38" t="str">
        <f t="array" ref="Q424">P424&amp;CHOOSE(AND(P424&lt;&gt;{11,12,13})*MIN(4,MOD(P424,10))+1,"th","st","nd","rd","th")</f>
        <v>48th</v>
      </c>
      <c r="R424" s="35">
        <v>118.20699999999999</v>
      </c>
      <c r="S424" s="35">
        <v>46.210999999999999</v>
      </c>
      <c r="T424" s="35">
        <v>0</v>
      </c>
      <c r="U424" s="35">
        <v>164.41800000000001</v>
      </c>
      <c r="V424" s="36">
        <v>27.358000000000001</v>
      </c>
      <c r="W424" s="220">
        <f t="shared" si="76"/>
        <v>3.0619634037285709E-2</v>
      </c>
      <c r="X424" s="29">
        <f t="shared" si="77"/>
        <v>63</v>
      </c>
      <c r="Y424" s="38" t="str">
        <f t="array" ref="Y424">X424&amp;CHOOSE(AND(X424&lt;&gt;{11,12,13})*MIN(4,MOD(X424,10))+1,"th","st","nd","rd","th")</f>
        <v>63rd</v>
      </c>
      <c r="Z424" s="37">
        <v>5.4720000000000004</v>
      </c>
      <c r="AA424" s="28">
        <v>1</v>
      </c>
      <c r="AB424" s="221">
        <f t="shared" si="78"/>
        <v>1.1192204853163869E-3</v>
      </c>
      <c r="AC424" s="29">
        <f t="shared" si="79"/>
        <v>24</v>
      </c>
      <c r="AD424" s="38" t="str">
        <f t="array" ref="AD424">AC424&amp;CHOOSE(AND(AC424&lt;&gt;{11,12,13})*MIN(4,MOD(AC424,10))+1,"th","st","nd","rd","th")</f>
        <v>24th</v>
      </c>
      <c r="AE424" s="37">
        <v>0.6</v>
      </c>
      <c r="AF424" s="38">
        <v>893.47900000000004</v>
      </c>
      <c r="AG424" s="38">
        <v>898.90700000000004</v>
      </c>
      <c r="AH424" s="38">
        <v>921.75</v>
      </c>
      <c r="AI424" s="38">
        <v>904.71199999999999</v>
      </c>
      <c r="AJ424" s="29">
        <f t="shared" si="80"/>
        <v>13</v>
      </c>
      <c r="AK424" s="38" t="str">
        <f t="array" ref="AK424">AJ424&amp;CHOOSE(AND(AJ424&lt;&gt;{11,12,13})*MIN(4,MOD(AJ424,10))+1,"th","st","nd","rd","th")</f>
        <v>13th</v>
      </c>
      <c r="AL424" s="38">
        <v>170.49</v>
      </c>
      <c r="AM424" s="38">
        <v>300.18</v>
      </c>
      <c r="AN424" s="38">
        <v>1204.8920000000001</v>
      </c>
      <c r="AO424" s="29">
        <f t="shared" si="81"/>
        <v>14</v>
      </c>
      <c r="AP424" s="38" t="str">
        <f t="array" ref="AP424">AO424&amp;CHOOSE(AND(AO424&lt;&gt;{11,12,13})*MIN(4,MOD(AO424,10))+1,"th","st","nd","rd","th")</f>
        <v>14th</v>
      </c>
      <c r="AQ424" s="77">
        <v>0.84</v>
      </c>
      <c r="AR424" s="36">
        <v>1208.2560000000001</v>
      </c>
      <c r="AS424" s="29">
        <f t="shared" si="82"/>
        <v>10</v>
      </c>
      <c r="AT424" s="38" t="str">
        <f t="array" ref="AT424">AS424&amp;CHOOSE(AND(AS424&lt;&gt;{11,12,13})*MIN(4,MOD(AS424,10))+1,"th","st","nd","rd","th")</f>
        <v>10th</v>
      </c>
      <c r="AU424" s="40">
        <f t="shared" si="83"/>
        <v>4.1320856603023004E-4</v>
      </c>
    </row>
    <row r="425" spans="1:47" x14ac:dyDescent="0.25">
      <c r="A425" s="7">
        <v>108565503</v>
      </c>
      <c r="B425" s="8" t="s">
        <v>445</v>
      </c>
      <c r="C425" s="8" t="s">
        <v>143</v>
      </c>
      <c r="D425" s="27">
        <v>44245</v>
      </c>
      <c r="E425" s="29">
        <f t="shared" si="72"/>
        <v>26</v>
      </c>
      <c r="F425" s="38" t="str">
        <f t="array" ref="F425">E425&amp;CHOOSE(AND(E425&lt;&gt;{11,12,13})*MIN(4,MOD(E425,10))+1,"th","st","nd","rd","th")</f>
        <v>26th</v>
      </c>
      <c r="G425" s="29">
        <v>3486</v>
      </c>
      <c r="H425" s="30">
        <v>1.2004999999999999</v>
      </c>
      <c r="I425" s="31">
        <v>0.83640000000000003</v>
      </c>
      <c r="J425" s="94">
        <f t="shared" si="73"/>
        <v>75</v>
      </c>
      <c r="K425" s="33">
        <v>106.855</v>
      </c>
      <c r="L425" s="34">
        <v>0.15970000000000001</v>
      </c>
      <c r="M425" s="29">
        <f t="shared" si="74"/>
        <v>54</v>
      </c>
      <c r="N425" s="38" t="str">
        <f t="array" ref="N425">M425&amp;CHOOSE(AND(M425&lt;&gt;{11,12,13})*MIN(4,MOD(M425,10))+1,"th","st","nd","rd","th")</f>
        <v>54th</v>
      </c>
      <c r="O425" s="34">
        <v>0.18779999999999999</v>
      </c>
      <c r="P425" s="29">
        <f t="shared" si="75"/>
        <v>53</v>
      </c>
      <c r="Q425" s="38" t="str">
        <f t="array" ref="Q425">P425&amp;CHOOSE(AND(P425&lt;&gt;{11,12,13})*MIN(4,MOD(P425,10))+1,"th","st","nd","rd","th")</f>
        <v>53rd</v>
      </c>
      <c r="R425" s="35">
        <v>111.173</v>
      </c>
      <c r="S425" s="35">
        <v>65.367000000000004</v>
      </c>
      <c r="T425" s="35">
        <v>0</v>
      </c>
      <c r="U425" s="35">
        <v>176.54</v>
      </c>
      <c r="V425" s="36">
        <v>37.026000000000003</v>
      </c>
      <c r="W425" s="220">
        <f t="shared" si="76"/>
        <v>3.1912830550678624E-2</v>
      </c>
      <c r="X425" s="29">
        <f t="shared" si="77"/>
        <v>67</v>
      </c>
      <c r="Y425" s="38" t="str">
        <f t="array" ref="Y425">X425&amp;CHOOSE(AND(X425&lt;&gt;{11,12,13})*MIN(4,MOD(X425,10))+1,"th","st","nd","rd","th")</f>
        <v>67th</v>
      </c>
      <c r="Z425" s="37">
        <v>7.4050000000000002</v>
      </c>
      <c r="AA425" s="28">
        <v>0</v>
      </c>
      <c r="AB425" s="221">
        <f t="shared" si="78"/>
        <v>0</v>
      </c>
      <c r="AC425" s="29">
        <f t="shared" si="79"/>
        <v>1</v>
      </c>
      <c r="AD425" s="38" t="str">
        <f t="array" ref="AD425">AC425&amp;CHOOSE(AND(AC425&lt;&gt;{11,12,13})*MIN(4,MOD(AC425,10))+1,"th","st","nd","rd","th")</f>
        <v>1st</v>
      </c>
      <c r="AE425" s="37">
        <v>0</v>
      </c>
      <c r="AF425" s="38">
        <v>1160.223</v>
      </c>
      <c r="AG425" s="38">
        <v>1196.1300000000001</v>
      </c>
      <c r="AH425" s="38">
        <v>1210.0830000000001</v>
      </c>
      <c r="AI425" s="38">
        <v>1188.8119999999999</v>
      </c>
      <c r="AJ425" s="29">
        <f t="shared" si="80"/>
        <v>22</v>
      </c>
      <c r="AK425" s="38" t="str">
        <f t="array" ref="AK425">AJ425&amp;CHOOSE(AND(AJ425&lt;&gt;{11,12,13})*MIN(4,MOD(AJ425,10))+1,"th","st","nd","rd","th")</f>
        <v>22nd</v>
      </c>
      <c r="AL425" s="38">
        <v>183.94499999999999</v>
      </c>
      <c r="AM425" s="38">
        <v>290.8</v>
      </c>
      <c r="AN425" s="38">
        <v>1479.6120000000001</v>
      </c>
      <c r="AO425" s="29">
        <f t="shared" si="81"/>
        <v>23</v>
      </c>
      <c r="AP425" s="38" t="str">
        <f t="array" ref="AP425">AO425&amp;CHOOSE(AND(AO425&lt;&gt;{11,12,13})*MIN(4,MOD(AO425,10))+1,"th","st","nd","rd","th")</f>
        <v>23rd</v>
      </c>
      <c r="AQ425" s="77">
        <v>0.94</v>
      </c>
      <c r="AR425" s="36">
        <v>1669.6980000000001</v>
      </c>
      <c r="AS425" s="29">
        <f t="shared" si="82"/>
        <v>24</v>
      </c>
      <c r="AT425" s="38" t="str">
        <f t="array" ref="AT425">AS425&amp;CHOOSE(AND(AS425&lt;&gt;{11,12,13})*MIN(4,MOD(AS425,10))+1,"th","st","nd","rd","th")</f>
        <v>24th</v>
      </c>
      <c r="AU425" s="40">
        <f t="shared" si="83"/>
        <v>5.7101600677633138E-4</v>
      </c>
    </row>
    <row r="426" spans="1:47" x14ac:dyDescent="0.25">
      <c r="A426" s="7">
        <v>108566303</v>
      </c>
      <c r="B426" s="8" t="s">
        <v>522</v>
      </c>
      <c r="C426" s="8" t="s">
        <v>143</v>
      </c>
      <c r="D426" s="27">
        <v>48009</v>
      </c>
      <c r="E426" s="29">
        <f t="shared" si="72"/>
        <v>39</v>
      </c>
      <c r="F426" s="38" t="str">
        <f t="array" ref="F426">E426&amp;CHOOSE(AND(E426&lt;&gt;{11,12,13})*MIN(4,MOD(E426,10))+1,"th","st","nd","rd","th")</f>
        <v>39th</v>
      </c>
      <c r="G426" s="29">
        <v>2256</v>
      </c>
      <c r="H426" s="30">
        <v>1.1064000000000001</v>
      </c>
      <c r="I426" s="31">
        <v>0.90500000000000003</v>
      </c>
      <c r="J426" s="94">
        <f t="shared" si="73"/>
        <v>28</v>
      </c>
      <c r="K426" s="33">
        <v>129.79300000000001</v>
      </c>
      <c r="L426" s="34">
        <v>0.1764</v>
      </c>
      <c r="M426" s="29">
        <f t="shared" si="74"/>
        <v>62</v>
      </c>
      <c r="N426" s="38" t="str">
        <f t="array" ref="N426">M426&amp;CHOOSE(AND(M426&lt;&gt;{11,12,13})*MIN(4,MOD(M426,10))+1,"th","st","nd","rd","th")</f>
        <v>62nd</v>
      </c>
      <c r="O426" s="34">
        <v>0.25090000000000001</v>
      </c>
      <c r="P426" s="29">
        <f t="shared" si="75"/>
        <v>84</v>
      </c>
      <c r="Q426" s="38" t="str">
        <f t="array" ref="Q426">P426&amp;CHOOSE(AND(P426&lt;&gt;{11,12,13})*MIN(4,MOD(P426,10))+1,"th","st","nd","rd","th")</f>
        <v>84th</v>
      </c>
      <c r="R426" s="35">
        <v>80.128</v>
      </c>
      <c r="S426" s="35">
        <v>56.984000000000002</v>
      </c>
      <c r="T426" s="35">
        <v>0</v>
      </c>
      <c r="U426" s="35">
        <v>137.11199999999999</v>
      </c>
      <c r="V426" s="36">
        <v>39.265000000000001</v>
      </c>
      <c r="W426" s="220">
        <f t="shared" si="76"/>
        <v>5.186490424178701E-2</v>
      </c>
      <c r="X426" s="29">
        <f t="shared" si="77"/>
        <v>89</v>
      </c>
      <c r="Y426" s="38" t="str">
        <f t="array" ref="Y426">X426&amp;CHOOSE(AND(X426&lt;&gt;{11,12,13})*MIN(4,MOD(X426,10))+1,"th","st","nd","rd","th")</f>
        <v>89th</v>
      </c>
      <c r="Z426" s="37">
        <v>7.8529999999999998</v>
      </c>
      <c r="AA426" s="28">
        <v>0</v>
      </c>
      <c r="AB426" s="221">
        <f t="shared" si="78"/>
        <v>0</v>
      </c>
      <c r="AC426" s="29">
        <f t="shared" si="79"/>
        <v>1</v>
      </c>
      <c r="AD426" s="38" t="str">
        <f t="array" ref="AD426">AC426&amp;CHOOSE(AND(AC426&lt;&gt;{11,12,13})*MIN(4,MOD(AC426,10))+1,"th","st","nd","rd","th")</f>
        <v>1st</v>
      </c>
      <c r="AE426" s="37">
        <v>0</v>
      </c>
      <c r="AF426" s="38">
        <v>757.06299999999999</v>
      </c>
      <c r="AG426" s="38">
        <v>763.822</v>
      </c>
      <c r="AH426" s="38">
        <v>793.35799999999995</v>
      </c>
      <c r="AI426" s="38">
        <v>771.41399999999999</v>
      </c>
      <c r="AJ426" s="29">
        <f t="shared" si="80"/>
        <v>7</v>
      </c>
      <c r="AK426" s="38" t="str">
        <f t="array" ref="AK426">AJ426&amp;CHOOSE(AND(AJ426&lt;&gt;{11,12,13})*MIN(4,MOD(AJ426,10))+1,"th","st","nd","rd","th")</f>
        <v>7th</v>
      </c>
      <c r="AL426" s="38">
        <v>144.965</v>
      </c>
      <c r="AM426" s="38">
        <v>274.75799999999998</v>
      </c>
      <c r="AN426" s="38">
        <v>1046.172</v>
      </c>
      <c r="AO426" s="29">
        <f t="shared" si="81"/>
        <v>9</v>
      </c>
      <c r="AP426" s="38" t="str">
        <f t="array" ref="AP426">AO426&amp;CHOOSE(AND(AO426&lt;&gt;{11,12,13})*MIN(4,MOD(AO426,10))+1,"th","st","nd","rd","th")</f>
        <v>9th</v>
      </c>
      <c r="AQ426" s="77">
        <v>1.05</v>
      </c>
      <c r="AR426" s="36">
        <v>1215.3589999999999</v>
      </c>
      <c r="AS426" s="29">
        <f t="shared" si="82"/>
        <v>11</v>
      </c>
      <c r="AT426" s="38" t="str">
        <f t="array" ref="AT426">AS426&amp;CHOOSE(AND(AS426&lt;&gt;{11,12,13})*MIN(4,MOD(AS426,10))+1,"th","st","nd","rd","th")</f>
        <v>11th</v>
      </c>
      <c r="AU426" s="40">
        <f t="shared" si="83"/>
        <v>4.1563770393189379E-4</v>
      </c>
    </row>
    <row r="427" spans="1:47" x14ac:dyDescent="0.25">
      <c r="A427" s="7">
        <v>108567004</v>
      </c>
      <c r="B427" s="8" t="s">
        <v>527</v>
      </c>
      <c r="C427" s="8" t="s">
        <v>143</v>
      </c>
      <c r="D427" s="27">
        <v>39013</v>
      </c>
      <c r="E427" s="29">
        <f t="shared" si="72"/>
        <v>11</v>
      </c>
      <c r="F427" s="38" t="str">
        <f t="array" ref="F427">E427&amp;CHOOSE(AND(E427&lt;&gt;{11,12,13})*MIN(4,MOD(E427,10))+1,"th","st","nd","rd","th")</f>
        <v>11th</v>
      </c>
      <c r="G427" s="29">
        <v>1122</v>
      </c>
      <c r="H427" s="30">
        <v>1.3614999999999999</v>
      </c>
      <c r="I427" s="31">
        <v>0.94940000000000002</v>
      </c>
      <c r="J427" s="94">
        <f t="shared" si="73"/>
        <v>5</v>
      </c>
      <c r="K427" s="33">
        <v>62.972999999999999</v>
      </c>
      <c r="L427" s="34">
        <v>0.17100000000000001</v>
      </c>
      <c r="M427" s="29">
        <f t="shared" si="74"/>
        <v>59</v>
      </c>
      <c r="N427" s="38" t="str">
        <f t="array" ref="N427">M427&amp;CHOOSE(AND(M427&lt;&gt;{11,12,13})*MIN(4,MOD(M427,10))+1,"th","st","nd","rd","th")</f>
        <v>59th</v>
      </c>
      <c r="O427" s="34">
        <v>0.34429999999999999</v>
      </c>
      <c r="P427" s="29">
        <f t="shared" si="75"/>
        <v>99</v>
      </c>
      <c r="Q427" s="38" t="str">
        <f t="array" ref="Q427">P427&amp;CHOOSE(AND(P427&lt;&gt;{11,12,13})*MIN(4,MOD(P427,10))+1,"th","st","nd","rd","th")</f>
        <v>99th</v>
      </c>
      <c r="R427" s="35">
        <v>29.637</v>
      </c>
      <c r="S427" s="35">
        <v>29.835999999999999</v>
      </c>
      <c r="T427" s="35">
        <v>0</v>
      </c>
      <c r="U427" s="35">
        <v>59.472999999999999</v>
      </c>
      <c r="V427" s="36">
        <v>2.2650000000000001</v>
      </c>
      <c r="W427" s="220">
        <f t="shared" si="76"/>
        <v>7.8411958775734883E-3</v>
      </c>
      <c r="X427" s="29">
        <f t="shared" si="77"/>
        <v>6</v>
      </c>
      <c r="Y427" s="38" t="str">
        <f t="array" ref="Y427">X427&amp;CHOOSE(AND(X427&lt;&gt;{11,12,13})*MIN(4,MOD(X427,10))+1,"th","st","nd","rd","th")</f>
        <v>6th</v>
      </c>
      <c r="Z427" s="37">
        <v>0.45300000000000001</v>
      </c>
      <c r="AA427" s="28">
        <v>0</v>
      </c>
      <c r="AB427" s="221">
        <f t="shared" si="78"/>
        <v>0</v>
      </c>
      <c r="AC427" s="29">
        <f t="shared" si="79"/>
        <v>1</v>
      </c>
      <c r="AD427" s="38" t="str">
        <f t="array" ref="AD427">AC427&amp;CHOOSE(AND(AC427&lt;&gt;{11,12,13})*MIN(4,MOD(AC427,10))+1,"th","st","nd","rd","th")</f>
        <v>1st</v>
      </c>
      <c r="AE427" s="37">
        <v>0</v>
      </c>
      <c r="AF427" s="38">
        <v>288.85899999999998</v>
      </c>
      <c r="AG427" s="38">
        <v>286.66399999999999</v>
      </c>
      <c r="AH427" s="38">
        <v>277.44900000000001</v>
      </c>
      <c r="AI427" s="38">
        <v>284.32400000000001</v>
      </c>
      <c r="AJ427" s="29">
        <f t="shared" si="80"/>
        <v>1</v>
      </c>
      <c r="AK427" s="38" t="str">
        <f t="array" ref="AK427">AJ427&amp;CHOOSE(AND(AJ427&lt;&gt;{11,12,13})*MIN(4,MOD(AJ427,10))+1,"th","st","nd","rd","th")</f>
        <v>1st</v>
      </c>
      <c r="AL427" s="38">
        <v>59.926000000000002</v>
      </c>
      <c r="AM427" s="38">
        <v>122.899</v>
      </c>
      <c r="AN427" s="38">
        <v>407.22300000000001</v>
      </c>
      <c r="AO427" s="29">
        <f t="shared" si="81"/>
        <v>1</v>
      </c>
      <c r="AP427" s="38" t="str">
        <f t="array" ref="AP427">AO427&amp;CHOOSE(AND(AO427&lt;&gt;{11,12,13})*MIN(4,MOD(AO427,10))+1,"th","st","nd","rd","th")</f>
        <v>1st</v>
      </c>
      <c r="AQ427" s="77">
        <v>0.76</v>
      </c>
      <c r="AR427" s="36">
        <v>421.37</v>
      </c>
      <c r="AS427" s="29">
        <f t="shared" si="82"/>
        <v>1</v>
      </c>
      <c r="AT427" s="38" t="str">
        <f t="array" ref="AT427">AS427&amp;CHOOSE(AND(AS427&lt;&gt;{11,12,13})*MIN(4,MOD(AS427,10))+1,"th","st","nd","rd","th")</f>
        <v>1st</v>
      </c>
      <c r="AU427" s="40">
        <f t="shared" si="83"/>
        <v>1.4410331375814232E-4</v>
      </c>
    </row>
    <row r="428" spans="1:47" x14ac:dyDescent="0.25">
      <c r="A428" s="7">
        <v>108567204</v>
      </c>
      <c r="B428" s="8" t="s">
        <v>535</v>
      </c>
      <c r="C428" s="8" t="s">
        <v>143</v>
      </c>
      <c r="D428" s="27">
        <v>41203</v>
      </c>
      <c r="E428" s="29">
        <f t="shared" si="72"/>
        <v>17</v>
      </c>
      <c r="F428" s="38" t="str">
        <f t="array" ref="F428">E428&amp;CHOOSE(AND(E428&lt;&gt;{11,12,13})*MIN(4,MOD(E428,10))+1,"th","st","nd","rd","th")</f>
        <v>17th</v>
      </c>
      <c r="G428" s="29">
        <v>1533</v>
      </c>
      <c r="H428" s="30">
        <v>1.2890999999999999</v>
      </c>
      <c r="I428" s="31">
        <v>0.9173</v>
      </c>
      <c r="J428" s="94">
        <f t="shared" si="73"/>
        <v>19</v>
      </c>
      <c r="K428" s="33">
        <v>90.656999999999996</v>
      </c>
      <c r="L428" s="34">
        <v>0.187</v>
      </c>
      <c r="M428" s="29">
        <f t="shared" si="74"/>
        <v>66</v>
      </c>
      <c r="N428" s="38" t="str">
        <f t="array" ref="N428">M428&amp;CHOOSE(AND(M428&lt;&gt;{11,12,13})*MIN(4,MOD(M428,10))+1,"th","st","nd","rd","th")</f>
        <v>66th</v>
      </c>
      <c r="O428" s="34">
        <v>0.17519999999999999</v>
      </c>
      <c r="P428" s="29">
        <f t="shared" si="75"/>
        <v>49</v>
      </c>
      <c r="Q428" s="38" t="str">
        <f t="array" ref="Q428">P428&amp;CHOOSE(AND(P428&lt;&gt;{11,12,13})*MIN(4,MOD(P428,10))+1,"th","st","nd","rd","th")</f>
        <v>49th</v>
      </c>
      <c r="R428" s="35">
        <v>55.27</v>
      </c>
      <c r="S428" s="35">
        <v>25.890999999999998</v>
      </c>
      <c r="T428" s="35">
        <v>0</v>
      </c>
      <c r="U428" s="35">
        <v>81.161000000000001</v>
      </c>
      <c r="V428" s="36">
        <v>19.748000000000001</v>
      </c>
      <c r="W428" s="220">
        <f t="shared" si="76"/>
        <v>4.0089077817228071E-2</v>
      </c>
      <c r="X428" s="29">
        <f t="shared" si="77"/>
        <v>80</v>
      </c>
      <c r="Y428" s="38" t="str">
        <f t="array" ref="Y428">X428&amp;CHOOSE(AND(X428&lt;&gt;{11,12,13})*MIN(4,MOD(X428,10))+1,"th","st","nd","rd","th")</f>
        <v>80th</v>
      </c>
      <c r="Z428" s="37">
        <v>3.95</v>
      </c>
      <c r="AA428" s="28">
        <v>0</v>
      </c>
      <c r="AB428" s="221">
        <f t="shared" si="78"/>
        <v>0</v>
      </c>
      <c r="AC428" s="29">
        <f t="shared" si="79"/>
        <v>1</v>
      </c>
      <c r="AD428" s="38" t="str">
        <f t="array" ref="AD428">AC428&amp;CHOOSE(AND(AC428&lt;&gt;{11,12,13})*MIN(4,MOD(AC428,10))+1,"th","st","nd","rd","th")</f>
        <v>1st</v>
      </c>
      <c r="AE428" s="37">
        <v>0</v>
      </c>
      <c r="AF428" s="38">
        <v>492.60300000000001</v>
      </c>
      <c r="AG428" s="38">
        <v>499.82499999999999</v>
      </c>
      <c r="AH428" s="38">
        <v>528.95899999999995</v>
      </c>
      <c r="AI428" s="38">
        <v>507.12900000000002</v>
      </c>
      <c r="AJ428" s="29">
        <f t="shared" si="80"/>
        <v>2</v>
      </c>
      <c r="AK428" s="38" t="str">
        <f t="array" ref="AK428">AJ428&amp;CHOOSE(AND(AJ428&lt;&gt;{11,12,13})*MIN(4,MOD(AJ428,10))+1,"th","st","nd","rd","th")</f>
        <v>2nd</v>
      </c>
      <c r="AL428" s="38">
        <v>85.111000000000004</v>
      </c>
      <c r="AM428" s="38">
        <v>175.768</v>
      </c>
      <c r="AN428" s="38">
        <v>682.89700000000005</v>
      </c>
      <c r="AO428" s="29">
        <f t="shared" si="81"/>
        <v>2</v>
      </c>
      <c r="AP428" s="38" t="str">
        <f t="array" ref="AP428">AO428&amp;CHOOSE(AND(AO428&lt;&gt;{11,12,13})*MIN(4,MOD(AO428,10))+1,"th","st","nd","rd","th")</f>
        <v>2nd</v>
      </c>
      <c r="AQ428" s="77">
        <v>1.08</v>
      </c>
      <c r="AR428" s="36">
        <v>950.74800000000005</v>
      </c>
      <c r="AS428" s="29">
        <f t="shared" si="82"/>
        <v>5</v>
      </c>
      <c r="AT428" s="38" t="str">
        <f t="array" ref="AT428">AS428&amp;CHOOSE(AND(AS428&lt;&gt;{11,12,13})*MIN(4,MOD(AS428,10))+1,"th","st","nd","rd","th")</f>
        <v>5th</v>
      </c>
      <c r="AU428" s="40">
        <f t="shared" si="83"/>
        <v>3.2514402389568863E-4</v>
      </c>
    </row>
    <row r="429" spans="1:47" x14ac:dyDescent="0.25">
      <c r="A429" s="7">
        <v>108567404</v>
      </c>
      <c r="B429" s="8" t="s">
        <v>538</v>
      </c>
      <c r="C429" s="8" t="s">
        <v>143</v>
      </c>
      <c r="D429" s="27">
        <v>50385</v>
      </c>
      <c r="E429" s="29">
        <f t="shared" si="72"/>
        <v>49</v>
      </c>
      <c r="F429" s="38" t="str">
        <f t="array" ref="F429">E429&amp;CHOOSE(AND(E429&lt;&gt;{11,12,13})*MIN(4,MOD(E429,10))+1,"th","st","nd","rd","th")</f>
        <v>49th</v>
      </c>
      <c r="G429" s="29">
        <v>1112</v>
      </c>
      <c r="H429" s="30">
        <v>1.0542</v>
      </c>
      <c r="I429" s="31">
        <v>0.94110000000000005</v>
      </c>
      <c r="J429" s="94">
        <f t="shared" si="73"/>
        <v>9</v>
      </c>
      <c r="K429" s="33">
        <v>73.582999999999998</v>
      </c>
      <c r="L429" s="34">
        <v>0.19789999999999999</v>
      </c>
      <c r="M429" s="29">
        <f t="shared" si="74"/>
        <v>71</v>
      </c>
      <c r="N429" s="38" t="str">
        <f t="array" ref="N429">M429&amp;CHOOSE(AND(M429&lt;&gt;{11,12,13})*MIN(4,MOD(M429,10))+1,"th","st","nd","rd","th")</f>
        <v>71st</v>
      </c>
      <c r="O429" s="34">
        <v>0.24540000000000001</v>
      </c>
      <c r="P429" s="29">
        <f t="shared" si="75"/>
        <v>80</v>
      </c>
      <c r="Q429" s="38" t="str">
        <f t="array" ref="Q429">P429&amp;CHOOSE(AND(P429&lt;&gt;{11,12,13})*MIN(4,MOD(P429,10))+1,"th","st","nd","rd","th")</f>
        <v>80th</v>
      </c>
      <c r="R429" s="35">
        <v>39.4</v>
      </c>
      <c r="S429" s="35">
        <v>24.428999999999998</v>
      </c>
      <c r="T429" s="35">
        <v>0</v>
      </c>
      <c r="U429" s="35">
        <v>63.829000000000001</v>
      </c>
      <c r="V429" s="36">
        <v>12.965999999999999</v>
      </c>
      <c r="W429" s="220">
        <f t="shared" si="76"/>
        <v>3.9075284566076285E-2</v>
      </c>
      <c r="X429" s="29">
        <f t="shared" si="77"/>
        <v>79</v>
      </c>
      <c r="Y429" s="38" t="str">
        <f t="array" ref="Y429">X429&amp;CHOOSE(AND(X429&lt;&gt;{11,12,13})*MIN(4,MOD(X429,10))+1,"th","st","nd","rd","th")</f>
        <v>79th</v>
      </c>
      <c r="Z429" s="37">
        <v>2.593</v>
      </c>
      <c r="AA429" s="28">
        <v>0</v>
      </c>
      <c r="AB429" s="221">
        <f t="shared" si="78"/>
        <v>0</v>
      </c>
      <c r="AC429" s="29">
        <f t="shared" si="79"/>
        <v>1</v>
      </c>
      <c r="AD429" s="38" t="str">
        <f t="array" ref="AD429">AC429&amp;CHOOSE(AND(AC429&lt;&gt;{11,12,13})*MIN(4,MOD(AC429,10))+1,"th","st","nd","rd","th")</f>
        <v>1st</v>
      </c>
      <c r="AE429" s="37">
        <v>0</v>
      </c>
      <c r="AF429" s="38">
        <v>331.82100000000003</v>
      </c>
      <c r="AG429" s="38">
        <v>355.32900000000001</v>
      </c>
      <c r="AH429" s="38">
        <v>373.5</v>
      </c>
      <c r="AI429" s="38">
        <v>353.55</v>
      </c>
      <c r="AJ429" s="29">
        <f t="shared" si="80"/>
        <v>1</v>
      </c>
      <c r="AK429" s="38" t="str">
        <f t="array" ref="AK429">AJ429&amp;CHOOSE(AND(AJ429&lt;&gt;{11,12,13})*MIN(4,MOD(AJ429,10))+1,"th","st","nd","rd","th")</f>
        <v>1st</v>
      </c>
      <c r="AL429" s="38">
        <v>66.421999999999997</v>
      </c>
      <c r="AM429" s="38">
        <v>140.005</v>
      </c>
      <c r="AN429" s="38">
        <v>493.55500000000001</v>
      </c>
      <c r="AO429" s="29">
        <f t="shared" si="81"/>
        <v>1</v>
      </c>
      <c r="AP429" s="38" t="str">
        <f t="array" ref="AP429">AO429&amp;CHOOSE(AND(AO429&lt;&gt;{11,12,13})*MIN(4,MOD(AO429,10))+1,"th","st","nd","rd","th")</f>
        <v>1st</v>
      </c>
      <c r="AQ429" s="77">
        <v>1.36</v>
      </c>
      <c r="AR429" s="36">
        <v>707.61599999999999</v>
      </c>
      <c r="AS429" s="29">
        <f t="shared" si="82"/>
        <v>3</v>
      </c>
      <c r="AT429" s="38" t="str">
        <f t="array" ref="AT429">AS429&amp;CHOOSE(AND(AS429&lt;&gt;{11,12,13})*MIN(4,MOD(AS429,10))+1,"th","st","nd","rd","th")</f>
        <v>3rd</v>
      </c>
      <c r="AU429" s="40">
        <f t="shared" si="83"/>
        <v>2.4199589545596895E-4</v>
      </c>
    </row>
    <row r="430" spans="1:47" x14ac:dyDescent="0.25">
      <c r="A430" s="7">
        <v>108567703</v>
      </c>
      <c r="B430" s="8" t="s">
        <v>548</v>
      </c>
      <c r="C430" s="8" t="s">
        <v>143</v>
      </c>
      <c r="D430" s="27">
        <v>43817</v>
      </c>
      <c r="E430" s="29">
        <f t="shared" si="72"/>
        <v>24</v>
      </c>
      <c r="F430" s="38" t="str">
        <f t="array" ref="F430">E430&amp;CHOOSE(AND(E430&lt;&gt;{11,12,13})*MIN(4,MOD(E430,10))+1,"th","st","nd","rd","th")</f>
        <v>24th</v>
      </c>
      <c r="G430" s="29">
        <v>7308</v>
      </c>
      <c r="H430" s="30">
        <v>1.2121999999999999</v>
      </c>
      <c r="I430" s="31">
        <v>0.70920000000000005</v>
      </c>
      <c r="J430" s="94">
        <f t="shared" si="73"/>
        <v>176</v>
      </c>
      <c r="K430" s="33">
        <v>0</v>
      </c>
      <c r="L430" s="34">
        <v>0.2273</v>
      </c>
      <c r="M430" s="29">
        <f t="shared" si="74"/>
        <v>81</v>
      </c>
      <c r="N430" s="38" t="str">
        <f t="array" ref="N430">M430&amp;CHOOSE(AND(M430&lt;&gt;{11,12,13})*MIN(4,MOD(M430,10))+1,"th","st","nd","rd","th")</f>
        <v>81st</v>
      </c>
      <c r="O430" s="34">
        <v>0.23799999999999999</v>
      </c>
      <c r="P430" s="29">
        <f t="shared" si="75"/>
        <v>78</v>
      </c>
      <c r="Q430" s="38" t="str">
        <f t="array" ref="Q430">P430&amp;CHOOSE(AND(P430&lt;&gt;{11,12,13})*MIN(4,MOD(P430,10))+1,"th","st","nd","rd","th")</f>
        <v>78th</v>
      </c>
      <c r="R430" s="35">
        <v>312.947</v>
      </c>
      <c r="S430" s="35">
        <v>163.839</v>
      </c>
      <c r="T430" s="35">
        <v>0</v>
      </c>
      <c r="U430" s="35">
        <v>476.786</v>
      </c>
      <c r="V430" s="36">
        <v>65.093000000000004</v>
      </c>
      <c r="W430" s="220">
        <f t="shared" si="76"/>
        <v>2.8367091332681966E-2</v>
      </c>
      <c r="X430" s="29">
        <f t="shared" si="77"/>
        <v>55</v>
      </c>
      <c r="Y430" s="38" t="str">
        <f t="array" ref="Y430">X430&amp;CHOOSE(AND(X430&lt;&gt;{11,12,13})*MIN(4,MOD(X430,10))+1,"th","st","nd","rd","th")</f>
        <v>55th</v>
      </c>
      <c r="Z430" s="37">
        <v>13.019</v>
      </c>
      <c r="AA430" s="28">
        <v>15</v>
      </c>
      <c r="AB430" s="221">
        <f t="shared" si="78"/>
        <v>6.5368990519753195E-3</v>
      </c>
      <c r="AC430" s="29">
        <f t="shared" si="79"/>
        <v>61</v>
      </c>
      <c r="AD430" s="38" t="str">
        <f t="array" ref="AD430">AC430&amp;CHOOSE(AND(AC430&lt;&gt;{11,12,13})*MIN(4,MOD(AC430,10))+1,"th","st","nd","rd","th")</f>
        <v>61st</v>
      </c>
      <c r="AE430" s="37">
        <v>9</v>
      </c>
      <c r="AF430" s="38">
        <v>2294.6660000000002</v>
      </c>
      <c r="AG430" s="38">
        <v>2297.4989999999998</v>
      </c>
      <c r="AH430" s="38">
        <v>2314.6840000000002</v>
      </c>
      <c r="AI430" s="38">
        <v>2302.2829999999999</v>
      </c>
      <c r="AJ430" s="29">
        <f t="shared" si="80"/>
        <v>54</v>
      </c>
      <c r="AK430" s="38" t="str">
        <f t="array" ref="AK430">AJ430&amp;CHOOSE(AND(AJ430&lt;&gt;{11,12,13})*MIN(4,MOD(AJ430,10))+1,"th","st","nd","rd","th")</f>
        <v>54th</v>
      </c>
      <c r="AL430" s="38">
        <v>498.80500000000001</v>
      </c>
      <c r="AM430" s="38">
        <v>498.80500000000001</v>
      </c>
      <c r="AN430" s="38">
        <v>2801.0880000000002</v>
      </c>
      <c r="AO430" s="29">
        <f t="shared" si="81"/>
        <v>55</v>
      </c>
      <c r="AP430" s="38" t="str">
        <f t="array" ref="AP430">AO430&amp;CHOOSE(AND(AO430&lt;&gt;{11,12,13})*MIN(4,MOD(AO430,10))+1,"th","st","nd","rd","th")</f>
        <v>55th</v>
      </c>
      <c r="AQ430" s="77">
        <v>1.25</v>
      </c>
      <c r="AR430" s="36">
        <v>4244.3490000000002</v>
      </c>
      <c r="AS430" s="29">
        <f t="shared" si="82"/>
        <v>74</v>
      </c>
      <c r="AT430" s="38" t="str">
        <f t="array" ref="AT430">AS430&amp;CHOOSE(AND(AS430&lt;&gt;{11,12,13})*MIN(4,MOD(AS430,10))+1,"th","st","nd","rd","th")</f>
        <v>74th</v>
      </c>
      <c r="AU430" s="40">
        <f t="shared" si="83"/>
        <v>1.4515147154426221E-3</v>
      </c>
    </row>
    <row r="431" spans="1:47" x14ac:dyDescent="0.25">
      <c r="A431" s="7">
        <v>108568404</v>
      </c>
      <c r="B431" s="8" t="s">
        <v>592</v>
      </c>
      <c r="C431" s="8" t="s">
        <v>143</v>
      </c>
      <c r="D431" s="27">
        <v>37634</v>
      </c>
      <c r="E431" s="29">
        <f t="shared" si="72"/>
        <v>8</v>
      </c>
      <c r="F431" s="38" t="str">
        <f t="array" ref="F431">E431&amp;CHOOSE(AND(E431&lt;&gt;{11,12,13})*MIN(4,MOD(E431,10))+1,"th","st","nd","rd","th")</f>
        <v>8th</v>
      </c>
      <c r="G431" s="29">
        <v>1197</v>
      </c>
      <c r="H431" s="30">
        <v>1.4114</v>
      </c>
      <c r="I431" s="31">
        <v>0.94450000000000001</v>
      </c>
      <c r="J431" s="94">
        <f t="shared" si="73"/>
        <v>8</v>
      </c>
      <c r="K431" s="33">
        <v>87.123999999999995</v>
      </c>
      <c r="L431" s="34">
        <v>0.28499999999999998</v>
      </c>
      <c r="M431" s="29">
        <f t="shared" si="74"/>
        <v>89</v>
      </c>
      <c r="N431" s="38" t="str">
        <f t="array" ref="N431">M431&amp;CHOOSE(AND(M431&lt;&gt;{11,12,13})*MIN(4,MOD(M431,10))+1,"th","st","nd","rd","th")</f>
        <v>89th</v>
      </c>
      <c r="O431" s="34">
        <v>0.1741</v>
      </c>
      <c r="P431" s="29">
        <f t="shared" si="75"/>
        <v>49</v>
      </c>
      <c r="Q431" s="38" t="str">
        <f t="array" ref="Q431">P431&amp;CHOOSE(AND(P431&lt;&gt;{11,12,13})*MIN(4,MOD(P431,10))+1,"th","st","nd","rd","th")</f>
        <v>49th</v>
      </c>
      <c r="R431" s="35">
        <v>66.209999999999994</v>
      </c>
      <c r="S431" s="35">
        <v>20.222999999999999</v>
      </c>
      <c r="T431" s="35">
        <v>0</v>
      </c>
      <c r="U431" s="35">
        <v>86.433000000000007</v>
      </c>
      <c r="V431" s="36">
        <v>5.1390000000000002</v>
      </c>
      <c r="W431" s="220">
        <f t="shared" si="76"/>
        <v>1.3272484968697701E-2</v>
      </c>
      <c r="X431" s="29">
        <f t="shared" si="77"/>
        <v>14</v>
      </c>
      <c r="Y431" s="38" t="str">
        <f t="array" ref="Y431">X431&amp;CHOOSE(AND(X431&lt;&gt;{11,12,13})*MIN(4,MOD(X431,10))+1,"th","st","nd","rd","th")</f>
        <v>14th</v>
      </c>
      <c r="Z431" s="37">
        <v>1.028</v>
      </c>
      <c r="AA431" s="28">
        <v>0</v>
      </c>
      <c r="AB431" s="221">
        <f t="shared" si="78"/>
        <v>0</v>
      </c>
      <c r="AC431" s="29">
        <f t="shared" si="79"/>
        <v>1</v>
      </c>
      <c r="AD431" s="38" t="str">
        <f t="array" ref="AD431">AC431&amp;CHOOSE(AND(AC431&lt;&gt;{11,12,13})*MIN(4,MOD(AC431,10))+1,"th","st","nd","rd","th")</f>
        <v>1st</v>
      </c>
      <c r="AE431" s="37">
        <v>0</v>
      </c>
      <c r="AF431" s="38">
        <v>387.19200000000001</v>
      </c>
      <c r="AG431" s="38">
        <v>407.02600000000001</v>
      </c>
      <c r="AH431" s="38">
        <v>408.73</v>
      </c>
      <c r="AI431" s="38">
        <v>400.983</v>
      </c>
      <c r="AJ431" s="29">
        <f t="shared" si="80"/>
        <v>2</v>
      </c>
      <c r="AK431" s="38" t="str">
        <f t="array" ref="AK431">AJ431&amp;CHOOSE(AND(AJ431&lt;&gt;{11,12,13})*MIN(4,MOD(AJ431,10))+1,"th","st","nd","rd","th")</f>
        <v>2nd</v>
      </c>
      <c r="AL431" s="38">
        <v>87.460999999999999</v>
      </c>
      <c r="AM431" s="38">
        <v>174.58500000000001</v>
      </c>
      <c r="AN431" s="38">
        <v>575.56799999999998</v>
      </c>
      <c r="AO431" s="29">
        <f t="shared" si="81"/>
        <v>2</v>
      </c>
      <c r="AP431" s="38" t="str">
        <f t="array" ref="AP431">AO431&amp;CHOOSE(AND(AO431&lt;&gt;{11,12,13})*MIN(4,MOD(AO431,10))+1,"th","st","nd","rd","th")</f>
        <v>2nd</v>
      </c>
      <c r="AQ431" s="77">
        <v>0.96</v>
      </c>
      <c r="AR431" s="36">
        <v>779.86199999999997</v>
      </c>
      <c r="AS431" s="29">
        <f t="shared" si="82"/>
        <v>3</v>
      </c>
      <c r="AT431" s="38" t="str">
        <f t="array" ref="AT431">AS431&amp;CHOOSE(AND(AS431&lt;&gt;{11,12,13})*MIN(4,MOD(AS431,10))+1,"th","st","nd","rd","th")</f>
        <v>3rd</v>
      </c>
      <c r="AU431" s="40">
        <f t="shared" si="83"/>
        <v>2.6670313139058875E-4</v>
      </c>
    </row>
    <row r="432" spans="1:47" x14ac:dyDescent="0.25">
      <c r="A432" s="7">
        <v>108569103</v>
      </c>
      <c r="B432" s="8" t="s">
        <v>649</v>
      </c>
      <c r="C432" s="8" t="s">
        <v>143</v>
      </c>
      <c r="D432" s="27">
        <v>37420</v>
      </c>
      <c r="E432" s="29">
        <f t="shared" si="72"/>
        <v>7</v>
      </c>
      <c r="F432" s="38" t="str">
        <f t="array" ref="F432">E432&amp;CHOOSE(AND(E432&lt;&gt;{11,12,13})*MIN(4,MOD(E432,10))+1,"th","st","nd","rd","th")</f>
        <v>7th</v>
      </c>
      <c r="G432" s="29">
        <v>3661</v>
      </c>
      <c r="H432" s="30">
        <v>1.4194</v>
      </c>
      <c r="I432" s="31">
        <v>0.78039999999999998</v>
      </c>
      <c r="J432" s="94">
        <f t="shared" si="73"/>
        <v>129</v>
      </c>
      <c r="K432" s="33">
        <v>36.741</v>
      </c>
      <c r="L432" s="34">
        <v>0.1265</v>
      </c>
      <c r="M432" s="29">
        <f t="shared" si="74"/>
        <v>43</v>
      </c>
      <c r="N432" s="38" t="str">
        <f t="array" ref="N432">M432&amp;CHOOSE(AND(M432&lt;&gt;{11,12,13})*MIN(4,MOD(M432,10))+1,"th","st","nd","rd","th")</f>
        <v>43rd</v>
      </c>
      <c r="O432" s="34">
        <v>0.2772</v>
      </c>
      <c r="P432" s="29">
        <f t="shared" si="75"/>
        <v>91</v>
      </c>
      <c r="Q432" s="38" t="str">
        <f t="array" ref="Q432">P432&amp;CHOOSE(AND(P432&lt;&gt;{11,12,13})*MIN(4,MOD(P432,10))+1,"th","st","nd","rd","th")</f>
        <v>91st</v>
      </c>
      <c r="R432" s="35">
        <v>91.489000000000004</v>
      </c>
      <c r="S432" s="35">
        <v>100.24</v>
      </c>
      <c r="T432" s="35">
        <v>0</v>
      </c>
      <c r="U432" s="35">
        <v>191.72900000000001</v>
      </c>
      <c r="V432" s="36">
        <v>26.606000000000002</v>
      </c>
      <c r="W432" s="220">
        <f t="shared" si="76"/>
        <v>2.2072524245265016E-2</v>
      </c>
      <c r="X432" s="29">
        <f t="shared" si="77"/>
        <v>39</v>
      </c>
      <c r="Y432" s="38" t="str">
        <f t="array" ref="Y432">X432&amp;CHOOSE(AND(X432&lt;&gt;{11,12,13})*MIN(4,MOD(X432,10))+1,"th","st","nd","rd","th")</f>
        <v>39th</v>
      </c>
      <c r="Z432" s="37">
        <v>5.3209999999999997</v>
      </c>
      <c r="AA432" s="28">
        <v>0</v>
      </c>
      <c r="AB432" s="221">
        <f t="shared" si="78"/>
        <v>0</v>
      </c>
      <c r="AC432" s="29">
        <f t="shared" si="79"/>
        <v>1</v>
      </c>
      <c r="AD432" s="38" t="str">
        <f t="array" ref="AD432">AC432&amp;CHOOSE(AND(AC432&lt;&gt;{11,12,13})*MIN(4,MOD(AC432,10))+1,"th","st","nd","rd","th")</f>
        <v>1st</v>
      </c>
      <c r="AE432" s="37">
        <v>0</v>
      </c>
      <c r="AF432" s="38">
        <v>1205.3900000000001</v>
      </c>
      <c r="AG432" s="38">
        <v>1209.8130000000001</v>
      </c>
      <c r="AH432" s="38">
        <v>1272.433</v>
      </c>
      <c r="AI432" s="38">
        <v>1229.212</v>
      </c>
      <c r="AJ432" s="29">
        <f t="shared" si="80"/>
        <v>24</v>
      </c>
      <c r="AK432" s="38" t="str">
        <f t="array" ref="AK432">AJ432&amp;CHOOSE(AND(AJ432&lt;&gt;{11,12,13})*MIN(4,MOD(AJ432,10))+1,"th","st","nd","rd","th")</f>
        <v>24th</v>
      </c>
      <c r="AL432" s="38">
        <v>197.05</v>
      </c>
      <c r="AM432" s="38">
        <v>233.791</v>
      </c>
      <c r="AN432" s="38">
        <v>1463.0029999999999</v>
      </c>
      <c r="AO432" s="29">
        <f t="shared" si="81"/>
        <v>22</v>
      </c>
      <c r="AP432" s="38" t="str">
        <f t="array" ref="AP432">AO432&amp;CHOOSE(AND(AO432&lt;&gt;{11,12,13})*MIN(4,MOD(AO432,10))+1,"th","st","nd","rd","th")</f>
        <v>22nd</v>
      </c>
      <c r="AQ432" s="77">
        <v>0.86</v>
      </c>
      <c r="AR432" s="36">
        <v>1785.864</v>
      </c>
      <c r="AS432" s="29">
        <f t="shared" si="82"/>
        <v>28</v>
      </c>
      <c r="AT432" s="38" t="str">
        <f t="array" ref="AT432">AS432&amp;CHOOSE(AND(AS432&lt;&gt;{11,12,13})*MIN(4,MOD(AS432,10))+1,"th","st","nd","rd","th")</f>
        <v>28th</v>
      </c>
      <c r="AU432" s="40">
        <f t="shared" si="83"/>
        <v>6.1074333797225973E-4</v>
      </c>
    </row>
    <row r="433" spans="1:47" x14ac:dyDescent="0.25">
      <c r="A433" s="7">
        <v>117576303</v>
      </c>
      <c r="B433" s="8" t="s">
        <v>578</v>
      </c>
      <c r="C433" s="8" t="s">
        <v>579</v>
      </c>
      <c r="D433" s="27">
        <v>41786</v>
      </c>
      <c r="E433" s="29">
        <f t="shared" si="72"/>
        <v>19</v>
      </c>
      <c r="F433" s="38" t="str">
        <f t="array" ref="F433">E433&amp;CHOOSE(AND(E433&lt;&gt;{11,12,13})*MIN(4,MOD(E433,10))+1,"th","st","nd","rd","th")</f>
        <v>19th</v>
      </c>
      <c r="G433" s="29">
        <v>2476</v>
      </c>
      <c r="H433" s="30">
        <v>1.2710999999999999</v>
      </c>
      <c r="I433" s="31">
        <v>0.93469999999999998</v>
      </c>
      <c r="J433" s="94">
        <f t="shared" si="73"/>
        <v>12</v>
      </c>
      <c r="K433" s="33">
        <v>135.37100000000001</v>
      </c>
      <c r="L433" s="34">
        <v>0.23810000000000001</v>
      </c>
      <c r="M433" s="29">
        <f t="shared" si="74"/>
        <v>83</v>
      </c>
      <c r="N433" s="38" t="str">
        <f t="array" ref="N433">M433&amp;CHOOSE(AND(M433&lt;&gt;{11,12,13})*MIN(4,MOD(M433,10))+1,"th","st","nd","rd","th")</f>
        <v>83rd</v>
      </c>
      <c r="O433" s="34">
        <v>0.19539999999999999</v>
      </c>
      <c r="P433" s="29">
        <f t="shared" si="75"/>
        <v>58</v>
      </c>
      <c r="Q433" s="38" t="str">
        <f t="array" ref="Q433">P433&amp;CHOOSE(AND(P433&lt;&gt;{11,12,13})*MIN(4,MOD(P433,10))+1,"th","st","nd","rd","th")</f>
        <v>58th</v>
      </c>
      <c r="R433" s="35">
        <v>93.881</v>
      </c>
      <c r="S433" s="35">
        <v>38.523000000000003</v>
      </c>
      <c r="T433" s="35">
        <v>0</v>
      </c>
      <c r="U433" s="35">
        <v>132.404</v>
      </c>
      <c r="V433" s="36">
        <v>29.408000000000001</v>
      </c>
      <c r="W433" s="220">
        <f t="shared" si="76"/>
        <v>4.4750341242655867E-2</v>
      </c>
      <c r="X433" s="29">
        <f t="shared" si="77"/>
        <v>85</v>
      </c>
      <c r="Y433" s="38" t="str">
        <f t="array" ref="Y433">X433&amp;CHOOSE(AND(X433&lt;&gt;{11,12,13})*MIN(4,MOD(X433,10))+1,"th","st","nd","rd","th")</f>
        <v>85th</v>
      </c>
      <c r="Z433" s="37">
        <v>5.8819999999999997</v>
      </c>
      <c r="AA433" s="28">
        <v>1</v>
      </c>
      <c r="AB433" s="221">
        <f t="shared" si="78"/>
        <v>1.5217063806670247E-3</v>
      </c>
      <c r="AC433" s="29">
        <f t="shared" si="79"/>
        <v>29</v>
      </c>
      <c r="AD433" s="38" t="str">
        <f t="array" ref="AD433">AC433&amp;CHOOSE(AND(AC433&lt;&gt;{11,12,13})*MIN(4,MOD(AC433,10))+1,"th","st","nd","rd","th")</f>
        <v>29th</v>
      </c>
      <c r="AE433" s="37">
        <v>0.6</v>
      </c>
      <c r="AF433" s="38">
        <v>657.15700000000004</v>
      </c>
      <c r="AG433" s="38">
        <v>651.98299999999995</v>
      </c>
      <c r="AH433" s="38">
        <v>673.58699999999999</v>
      </c>
      <c r="AI433" s="38">
        <v>660.90899999999999</v>
      </c>
      <c r="AJ433" s="29">
        <f t="shared" si="80"/>
        <v>5</v>
      </c>
      <c r="AK433" s="38" t="str">
        <f t="array" ref="AK433">AJ433&amp;CHOOSE(AND(AJ433&lt;&gt;{11,12,13})*MIN(4,MOD(AJ433,10))+1,"th","st","nd","rd","th")</f>
        <v>5th</v>
      </c>
      <c r="AL433" s="38">
        <v>138.886</v>
      </c>
      <c r="AM433" s="38">
        <v>274.25700000000001</v>
      </c>
      <c r="AN433" s="38">
        <v>935.16600000000005</v>
      </c>
      <c r="AO433" s="29">
        <f t="shared" si="81"/>
        <v>6</v>
      </c>
      <c r="AP433" s="38" t="str">
        <f t="array" ref="AP433">AO433&amp;CHOOSE(AND(AO433&lt;&gt;{11,12,13})*MIN(4,MOD(AO433,10))+1,"th","st","nd","rd","th")</f>
        <v>6th</v>
      </c>
      <c r="AQ433" s="77">
        <v>1.39</v>
      </c>
      <c r="AR433" s="36">
        <v>1652.278</v>
      </c>
      <c r="AS433" s="29">
        <f t="shared" si="82"/>
        <v>23</v>
      </c>
      <c r="AT433" s="38" t="str">
        <f t="array" ref="AT433">AS433&amp;CHOOSE(AND(AS433&lt;&gt;{11,12,13})*MIN(4,MOD(AS433,10))+1,"th","st","nd","rd","th")</f>
        <v>23rd</v>
      </c>
      <c r="AU433" s="40">
        <f t="shared" si="83"/>
        <v>5.6505858283616747E-4</v>
      </c>
    </row>
    <row r="434" spans="1:47" x14ac:dyDescent="0.25">
      <c r="A434" s="7">
        <v>119581003</v>
      </c>
      <c r="B434" s="8" t="s">
        <v>161</v>
      </c>
      <c r="C434" s="8" t="s">
        <v>162</v>
      </c>
      <c r="D434" s="27">
        <v>46226</v>
      </c>
      <c r="E434" s="29">
        <f t="shared" si="72"/>
        <v>33</v>
      </c>
      <c r="F434" s="38" t="str">
        <f t="array" ref="F434">E434&amp;CHOOSE(AND(E434&lt;&gt;{11,12,13})*MIN(4,MOD(E434,10))+1,"th","st","nd","rd","th")</f>
        <v>33rd</v>
      </c>
      <c r="G434" s="29">
        <v>3253</v>
      </c>
      <c r="H434" s="30">
        <v>1.149</v>
      </c>
      <c r="I434" s="31">
        <v>0.86109999999999998</v>
      </c>
      <c r="J434" s="94">
        <f t="shared" si="73"/>
        <v>60</v>
      </c>
      <c r="K434" s="33">
        <v>122.952</v>
      </c>
      <c r="L434" s="34">
        <v>0.17599999999999999</v>
      </c>
      <c r="M434" s="29">
        <f t="shared" si="74"/>
        <v>62</v>
      </c>
      <c r="N434" s="38" t="str">
        <f t="array" ref="N434">M434&amp;CHOOSE(AND(M434&lt;&gt;{11,12,13})*MIN(4,MOD(M434,10))+1,"th","st","nd","rd","th")</f>
        <v>62nd</v>
      </c>
      <c r="O434" s="34">
        <v>0.21440000000000001</v>
      </c>
      <c r="P434" s="29">
        <f t="shared" si="75"/>
        <v>67</v>
      </c>
      <c r="Q434" s="38" t="str">
        <f t="array" ref="Q434">P434&amp;CHOOSE(AND(P434&lt;&gt;{11,12,13})*MIN(4,MOD(P434,10))+1,"th","st","nd","rd","th")</f>
        <v>67th</v>
      </c>
      <c r="R434" s="35">
        <v>110.285</v>
      </c>
      <c r="S434" s="35">
        <v>67.173000000000002</v>
      </c>
      <c r="T434" s="35">
        <v>0</v>
      </c>
      <c r="U434" s="35">
        <v>177.458</v>
      </c>
      <c r="V434" s="36">
        <v>42.268000000000001</v>
      </c>
      <c r="W434" s="220">
        <f t="shared" si="76"/>
        <v>4.0472517697390659E-2</v>
      </c>
      <c r="X434" s="29">
        <f t="shared" si="77"/>
        <v>80</v>
      </c>
      <c r="Y434" s="38" t="str">
        <f t="array" ref="Y434">X434&amp;CHOOSE(AND(X434&lt;&gt;{11,12,13})*MIN(4,MOD(X434,10))+1,"th","st","nd","rd","th")</f>
        <v>80th</v>
      </c>
      <c r="Z434" s="37">
        <v>8.4540000000000006</v>
      </c>
      <c r="AA434" s="28">
        <v>6</v>
      </c>
      <c r="AB434" s="221">
        <f t="shared" si="78"/>
        <v>5.7451288488772579E-3</v>
      </c>
      <c r="AC434" s="29">
        <f t="shared" si="79"/>
        <v>57</v>
      </c>
      <c r="AD434" s="38" t="str">
        <f t="array" ref="AD434">AC434&amp;CHOOSE(AND(AC434&lt;&gt;{11,12,13})*MIN(4,MOD(AC434,10))+1,"th","st","nd","rd","th")</f>
        <v>57th</v>
      </c>
      <c r="AE434" s="37">
        <v>3.6</v>
      </c>
      <c r="AF434" s="38">
        <v>1044.3630000000001</v>
      </c>
      <c r="AG434" s="38">
        <v>1037.3689999999999</v>
      </c>
      <c r="AH434" s="38">
        <v>1008.636</v>
      </c>
      <c r="AI434" s="38">
        <v>1030.123</v>
      </c>
      <c r="AJ434" s="29">
        <f t="shared" si="80"/>
        <v>16</v>
      </c>
      <c r="AK434" s="38" t="str">
        <f t="array" ref="AK434">AJ434&amp;CHOOSE(AND(AJ434&lt;&gt;{11,12,13})*MIN(4,MOD(AJ434,10))+1,"th","st","nd","rd","th")</f>
        <v>16th</v>
      </c>
      <c r="AL434" s="38">
        <v>189.512</v>
      </c>
      <c r="AM434" s="38">
        <v>312.464</v>
      </c>
      <c r="AN434" s="38">
        <v>1342.587</v>
      </c>
      <c r="AO434" s="29">
        <f t="shared" si="81"/>
        <v>18</v>
      </c>
      <c r="AP434" s="38" t="str">
        <f t="array" ref="AP434">AO434&amp;CHOOSE(AND(AO434&lt;&gt;{11,12,13})*MIN(4,MOD(AO434,10))+1,"th","st","nd","rd","th")</f>
        <v>18th</v>
      </c>
      <c r="AQ434" s="77">
        <v>1.1200000000000001</v>
      </c>
      <c r="AR434" s="36">
        <v>1727.748</v>
      </c>
      <c r="AS434" s="29">
        <f t="shared" si="82"/>
        <v>26</v>
      </c>
      <c r="AT434" s="38" t="str">
        <f t="array" ref="AT434">AS434&amp;CHOOSE(AND(AS434&lt;&gt;{11,12,13})*MIN(4,MOD(AS434,10))+1,"th","st","nd","rd","th")</f>
        <v>26th</v>
      </c>
      <c r="AU434" s="40">
        <f t="shared" si="83"/>
        <v>5.9086838678359369E-4</v>
      </c>
    </row>
    <row r="435" spans="1:47" x14ac:dyDescent="0.25">
      <c r="A435" s="7">
        <v>119582503</v>
      </c>
      <c r="B435" s="8" t="s">
        <v>277</v>
      </c>
      <c r="C435" s="8" t="s">
        <v>162</v>
      </c>
      <c r="D435" s="27">
        <v>56000</v>
      </c>
      <c r="E435" s="29">
        <f t="shared" si="72"/>
        <v>63</v>
      </c>
      <c r="F435" s="38" t="str">
        <f t="array" ref="F435">E435&amp;CHOOSE(AND(E435&lt;&gt;{11,12,13})*MIN(4,MOD(E435,10))+1,"th","st","nd","rd","th")</f>
        <v>63rd</v>
      </c>
      <c r="G435" s="29">
        <v>2972</v>
      </c>
      <c r="H435" s="30">
        <v>0.94850000000000001</v>
      </c>
      <c r="I435" s="31">
        <v>0.85919999999999996</v>
      </c>
      <c r="J435" s="94">
        <f t="shared" si="73"/>
        <v>61</v>
      </c>
      <c r="K435" s="33">
        <v>142.04300000000001</v>
      </c>
      <c r="L435" s="34">
        <v>0.1454</v>
      </c>
      <c r="M435" s="29">
        <f t="shared" si="74"/>
        <v>49</v>
      </c>
      <c r="N435" s="38" t="str">
        <f t="array" ref="N435">M435&amp;CHOOSE(AND(M435&lt;&gt;{11,12,13})*MIN(4,MOD(M435,10))+1,"th","st","nd","rd","th")</f>
        <v>49th</v>
      </c>
      <c r="O435" s="34">
        <v>0.22850000000000001</v>
      </c>
      <c r="P435" s="29">
        <f t="shared" si="75"/>
        <v>73</v>
      </c>
      <c r="Q435" s="38" t="str">
        <f t="array" ref="Q435">P435&amp;CHOOSE(AND(P435&lt;&gt;{11,12,13})*MIN(4,MOD(P435,10))+1,"th","st","nd","rd","th")</f>
        <v>73rd</v>
      </c>
      <c r="R435" s="35">
        <v>102.857</v>
      </c>
      <c r="S435" s="35">
        <v>80.820999999999998</v>
      </c>
      <c r="T435" s="35">
        <v>0</v>
      </c>
      <c r="U435" s="35">
        <v>183.678</v>
      </c>
      <c r="V435" s="36">
        <v>33.953000000000003</v>
      </c>
      <c r="W435" s="220">
        <f t="shared" si="76"/>
        <v>2.8797816478698713E-2</v>
      </c>
      <c r="X435" s="29">
        <f t="shared" si="77"/>
        <v>58</v>
      </c>
      <c r="Y435" s="38" t="str">
        <f t="array" ref="Y435">X435&amp;CHOOSE(AND(X435&lt;&gt;{11,12,13})*MIN(4,MOD(X435,10))+1,"th","st","nd","rd","th")</f>
        <v>58th</v>
      </c>
      <c r="Z435" s="37">
        <v>6.7910000000000004</v>
      </c>
      <c r="AA435" s="28">
        <v>17</v>
      </c>
      <c r="AB435" s="221">
        <f t="shared" si="78"/>
        <v>1.4418840165460432E-2</v>
      </c>
      <c r="AC435" s="29">
        <f t="shared" si="79"/>
        <v>78</v>
      </c>
      <c r="AD435" s="38" t="str">
        <f t="array" ref="AD435">AC435&amp;CHOOSE(AND(AC435&lt;&gt;{11,12,13})*MIN(4,MOD(AC435,10))+1,"th","st","nd","rd","th")</f>
        <v>78th</v>
      </c>
      <c r="AE435" s="37">
        <v>10.199999999999999</v>
      </c>
      <c r="AF435" s="38">
        <v>1179.0129999999999</v>
      </c>
      <c r="AG435" s="38">
        <v>1249.318</v>
      </c>
      <c r="AH435" s="38">
        <v>1272.107</v>
      </c>
      <c r="AI435" s="38">
        <v>1233.479</v>
      </c>
      <c r="AJ435" s="29">
        <f t="shared" si="80"/>
        <v>24</v>
      </c>
      <c r="AK435" s="38" t="str">
        <f t="array" ref="AK435">AJ435&amp;CHOOSE(AND(AJ435&lt;&gt;{11,12,13})*MIN(4,MOD(AJ435,10))+1,"th","st","nd","rd","th")</f>
        <v>24th</v>
      </c>
      <c r="AL435" s="38">
        <v>200.66900000000001</v>
      </c>
      <c r="AM435" s="38">
        <v>342.71199999999999</v>
      </c>
      <c r="AN435" s="38">
        <v>1576.191</v>
      </c>
      <c r="AO435" s="29">
        <f t="shared" si="81"/>
        <v>26</v>
      </c>
      <c r="AP435" s="38" t="str">
        <f t="array" ref="AP435">AO435&amp;CHOOSE(AND(AO435&lt;&gt;{11,12,13})*MIN(4,MOD(AO435,10))+1,"th","st","nd","rd","th")</f>
        <v>26th</v>
      </c>
      <c r="AQ435" s="77">
        <v>0.8</v>
      </c>
      <c r="AR435" s="36">
        <v>1196.0139999999999</v>
      </c>
      <c r="AS435" s="29">
        <f t="shared" si="82"/>
        <v>10</v>
      </c>
      <c r="AT435" s="38" t="str">
        <f t="array" ref="AT435">AS435&amp;CHOOSE(AND(AS435&lt;&gt;{11,12,13})*MIN(4,MOD(AS435,10))+1,"th","st","nd","rd","th")</f>
        <v>10th</v>
      </c>
      <c r="AU435" s="40">
        <f t="shared" si="83"/>
        <v>4.0902195386745808E-4</v>
      </c>
    </row>
    <row r="436" spans="1:47" x14ac:dyDescent="0.25">
      <c r="A436" s="7">
        <v>119583003</v>
      </c>
      <c r="B436" s="8" t="s">
        <v>293</v>
      </c>
      <c r="C436" s="8" t="s">
        <v>162</v>
      </c>
      <c r="D436" s="27">
        <v>49743</v>
      </c>
      <c r="E436" s="29">
        <f t="shared" si="72"/>
        <v>47</v>
      </c>
      <c r="F436" s="38" t="str">
        <f t="array" ref="F436">E436&amp;CHOOSE(AND(E436&lt;&gt;{11,12,13})*MIN(4,MOD(E436,10))+1,"th","st","nd","rd","th")</f>
        <v>47th</v>
      </c>
      <c r="G436" s="29">
        <v>2426</v>
      </c>
      <c r="H436" s="30">
        <v>1.0678000000000001</v>
      </c>
      <c r="I436" s="31">
        <v>0.88870000000000005</v>
      </c>
      <c r="J436" s="94">
        <f t="shared" si="73"/>
        <v>39</v>
      </c>
      <c r="K436" s="33">
        <v>117.413</v>
      </c>
      <c r="L436" s="34">
        <v>0.22520000000000001</v>
      </c>
      <c r="M436" s="29">
        <f t="shared" si="74"/>
        <v>81</v>
      </c>
      <c r="N436" s="38" t="str">
        <f t="array" ref="N436">M436&amp;CHOOSE(AND(M436&lt;&gt;{11,12,13})*MIN(4,MOD(M436,10))+1,"th","st","nd","rd","th")</f>
        <v>81st</v>
      </c>
      <c r="O436" s="34">
        <v>0.13070000000000001</v>
      </c>
      <c r="P436" s="29">
        <f t="shared" si="75"/>
        <v>29</v>
      </c>
      <c r="Q436" s="38" t="str">
        <f t="array" ref="Q436">P436&amp;CHOOSE(AND(P436&lt;&gt;{11,12,13})*MIN(4,MOD(P436,10))+1,"th","st","nd","rd","th")</f>
        <v>29th</v>
      </c>
      <c r="R436" s="35">
        <v>105.16800000000001</v>
      </c>
      <c r="S436" s="35">
        <v>30.518000000000001</v>
      </c>
      <c r="T436" s="35">
        <v>0</v>
      </c>
      <c r="U436" s="35">
        <v>135.68600000000001</v>
      </c>
      <c r="V436" s="36">
        <v>28.818999999999999</v>
      </c>
      <c r="W436" s="220">
        <f t="shared" si="76"/>
        <v>3.7026711035165027E-2</v>
      </c>
      <c r="X436" s="29">
        <f t="shared" si="77"/>
        <v>76</v>
      </c>
      <c r="Y436" s="38" t="str">
        <f t="array" ref="Y436">X436&amp;CHOOSE(AND(X436&lt;&gt;{11,12,13})*MIN(4,MOD(X436,10))+1,"th","st","nd","rd","th")</f>
        <v>76th</v>
      </c>
      <c r="Z436" s="37">
        <v>5.7640000000000002</v>
      </c>
      <c r="AA436" s="28">
        <v>2</v>
      </c>
      <c r="AB436" s="221">
        <f t="shared" si="78"/>
        <v>2.5696041524803101E-3</v>
      </c>
      <c r="AC436" s="29">
        <f t="shared" si="79"/>
        <v>39</v>
      </c>
      <c r="AD436" s="38" t="str">
        <f t="array" ref="AD436">AC436&amp;CHOOSE(AND(AC436&lt;&gt;{11,12,13})*MIN(4,MOD(AC436,10))+1,"th","st","nd","rd","th")</f>
        <v>39th</v>
      </c>
      <c r="AE436" s="37">
        <v>1.2</v>
      </c>
      <c r="AF436" s="38">
        <v>778.33</v>
      </c>
      <c r="AG436" s="38">
        <v>795.16700000000003</v>
      </c>
      <c r="AH436" s="38">
        <v>783.53700000000003</v>
      </c>
      <c r="AI436" s="38">
        <v>785.678</v>
      </c>
      <c r="AJ436" s="29">
        <f t="shared" si="80"/>
        <v>8</v>
      </c>
      <c r="AK436" s="38" t="str">
        <f t="array" ref="AK436">AJ436&amp;CHOOSE(AND(AJ436&lt;&gt;{11,12,13})*MIN(4,MOD(AJ436,10))+1,"th","st","nd","rd","th")</f>
        <v>8th</v>
      </c>
      <c r="AL436" s="38">
        <v>142.65</v>
      </c>
      <c r="AM436" s="38">
        <v>260.06299999999999</v>
      </c>
      <c r="AN436" s="38">
        <v>1045.741</v>
      </c>
      <c r="AO436" s="29">
        <f t="shared" si="81"/>
        <v>9</v>
      </c>
      <c r="AP436" s="38" t="str">
        <f t="array" ref="AP436">AO436&amp;CHOOSE(AND(AO436&lt;&gt;{11,12,13})*MIN(4,MOD(AO436,10))+1,"th","st","nd","rd","th")</f>
        <v>9th</v>
      </c>
      <c r="AQ436" s="77">
        <v>1.04</v>
      </c>
      <c r="AR436" s="36">
        <v>1161.308</v>
      </c>
      <c r="AS436" s="29">
        <f t="shared" si="82"/>
        <v>9</v>
      </c>
      <c r="AT436" s="38" t="str">
        <f t="array" ref="AT436">AS436&amp;CHOOSE(AND(AS436&lt;&gt;{11,12,13})*MIN(4,MOD(AS436,10))+1,"th","st","nd","rd","th")</f>
        <v>9th</v>
      </c>
      <c r="AU436" s="40">
        <f t="shared" si="83"/>
        <v>3.9715293232513171E-4</v>
      </c>
    </row>
    <row r="437" spans="1:47" x14ac:dyDescent="0.25">
      <c r="A437" s="7">
        <v>119584503</v>
      </c>
      <c r="B437" s="8" t="s">
        <v>418</v>
      </c>
      <c r="C437" s="8" t="s">
        <v>162</v>
      </c>
      <c r="D437" s="27">
        <v>54198</v>
      </c>
      <c r="E437" s="29">
        <f t="shared" si="72"/>
        <v>58</v>
      </c>
      <c r="F437" s="38" t="str">
        <f t="array" ref="F437">E437&amp;CHOOSE(AND(E437&lt;&gt;{11,12,13})*MIN(4,MOD(E437,10))+1,"th","st","nd","rd","th")</f>
        <v>58th</v>
      </c>
      <c r="G437" s="29">
        <v>4889</v>
      </c>
      <c r="H437" s="30">
        <v>0.98</v>
      </c>
      <c r="I437" s="31">
        <v>0.82940000000000003</v>
      </c>
      <c r="J437" s="94">
        <f t="shared" si="73"/>
        <v>84</v>
      </c>
      <c r="K437" s="33">
        <v>126.765</v>
      </c>
      <c r="L437" s="34">
        <v>0.11990000000000001</v>
      </c>
      <c r="M437" s="29">
        <f t="shared" si="74"/>
        <v>39</v>
      </c>
      <c r="N437" s="38" t="str">
        <f t="array" ref="N437">M437&amp;CHOOSE(AND(M437&lt;&gt;{11,12,13})*MIN(4,MOD(M437,10))+1,"th","st","nd","rd","th")</f>
        <v>39th</v>
      </c>
      <c r="O437" s="34">
        <v>0.24110000000000001</v>
      </c>
      <c r="P437" s="29">
        <f t="shared" si="75"/>
        <v>79</v>
      </c>
      <c r="Q437" s="38" t="str">
        <f t="array" ref="Q437">P437&amp;CHOOSE(AND(P437&lt;&gt;{11,12,13})*MIN(4,MOD(P437,10))+1,"th","st","nd","rd","th")</f>
        <v>79th</v>
      </c>
      <c r="R437" s="35">
        <v>108.316</v>
      </c>
      <c r="S437" s="35">
        <v>108.90300000000001</v>
      </c>
      <c r="T437" s="35">
        <v>0</v>
      </c>
      <c r="U437" s="35">
        <v>217.21899999999999</v>
      </c>
      <c r="V437" s="36">
        <v>51.506999999999998</v>
      </c>
      <c r="W437" s="220">
        <f t="shared" si="76"/>
        <v>3.4209327316852209E-2</v>
      </c>
      <c r="X437" s="29">
        <f t="shared" si="77"/>
        <v>72</v>
      </c>
      <c r="Y437" s="38" t="str">
        <f t="array" ref="Y437">X437&amp;CHOOSE(AND(X437&lt;&gt;{11,12,13})*MIN(4,MOD(X437,10))+1,"th","st","nd","rd","th")</f>
        <v>72nd</v>
      </c>
      <c r="Z437" s="37">
        <v>10.301</v>
      </c>
      <c r="AA437" s="28">
        <v>5</v>
      </c>
      <c r="AB437" s="221">
        <f t="shared" si="78"/>
        <v>3.3208425376019001E-3</v>
      </c>
      <c r="AC437" s="29">
        <f t="shared" si="79"/>
        <v>45</v>
      </c>
      <c r="AD437" s="38" t="str">
        <f t="array" ref="AD437">AC437&amp;CHOOSE(AND(AC437&lt;&gt;{11,12,13})*MIN(4,MOD(AC437,10))+1,"th","st","nd","rd","th")</f>
        <v>45th</v>
      </c>
      <c r="AE437" s="37">
        <v>3</v>
      </c>
      <c r="AF437" s="38">
        <v>1505.6420000000001</v>
      </c>
      <c r="AG437" s="38">
        <v>1514.4259999999999</v>
      </c>
      <c r="AH437" s="38">
        <v>1619.88</v>
      </c>
      <c r="AI437" s="38">
        <v>1546.6489999999999</v>
      </c>
      <c r="AJ437" s="29">
        <f t="shared" si="80"/>
        <v>32</v>
      </c>
      <c r="AK437" s="38" t="str">
        <f t="array" ref="AK437">AJ437&amp;CHOOSE(AND(AJ437&lt;&gt;{11,12,13})*MIN(4,MOD(AJ437,10))+1,"th","st","nd","rd","th")</f>
        <v>32nd</v>
      </c>
      <c r="AL437" s="38">
        <v>230.52</v>
      </c>
      <c r="AM437" s="38">
        <v>357.28500000000003</v>
      </c>
      <c r="AN437" s="38">
        <v>1903.934</v>
      </c>
      <c r="AO437" s="29">
        <f t="shared" si="81"/>
        <v>34</v>
      </c>
      <c r="AP437" s="38" t="str">
        <f t="array" ref="AP437">AO437&amp;CHOOSE(AND(AO437&lt;&gt;{11,12,13})*MIN(4,MOD(AO437,10))+1,"th","st","nd","rd","th")</f>
        <v>34th</v>
      </c>
      <c r="AQ437" s="77">
        <v>0.73</v>
      </c>
      <c r="AR437" s="36">
        <v>1362.0740000000001</v>
      </c>
      <c r="AS437" s="29">
        <f t="shared" si="82"/>
        <v>15</v>
      </c>
      <c r="AT437" s="38" t="str">
        <f t="array" ref="AT437">AS437&amp;CHOOSE(AND(AS437&lt;&gt;{11,12,13})*MIN(4,MOD(AS437,10))+1,"th","st","nd","rd","th")</f>
        <v>15th</v>
      </c>
      <c r="AU437" s="40">
        <f t="shared" si="83"/>
        <v>4.6581241422931856E-4</v>
      </c>
    </row>
    <row r="438" spans="1:47" x14ac:dyDescent="0.25">
      <c r="A438" s="7">
        <v>119584603</v>
      </c>
      <c r="B438" s="8" t="s">
        <v>425</v>
      </c>
      <c r="C438" s="8" t="s">
        <v>162</v>
      </c>
      <c r="D438" s="27">
        <v>50346</v>
      </c>
      <c r="E438" s="29">
        <f t="shared" si="72"/>
        <v>49</v>
      </c>
      <c r="F438" s="38" t="str">
        <f t="array" ref="F438">E438&amp;CHOOSE(AND(E438&lt;&gt;{11,12,13})*MIN(4,MOD(E438,10))+1,"th","st","nd","rd","th")</f>
        <v>49th</v>
      </c>
      <c r="G438" s="29">
        <v>3513</v>
      </c>
      <c r="H438" s="30">
        <v>1.0549999999999999</v>
      </c>
      <c r="I438" s="31">
        <v>0.87360000000000004</v>
      </c>
      <c r="J438" s="94">
        <f t="shared" si="73"/>
        <v>48</v>
      </c>
      <c r="K438" s="33">
        <v>148.79599999999999</v>
      </c>
      <c r="L438" s="34">
        <v>0.17349999999999999</v>
      </c>
      <c r="M438" s="29">
        <f t="shared" si="74"/>
        <v>61</v>
      </c>
      <c r="N438" s="38" t="str">
        <f t="array" ref="N438">M438&amp;CHOOSE(AND(M438&lt;&gt;{11,12,13})*MIN(4,MOD(M438,10))+1,"th","st","nd","rd","th")</f>
        <v>61st</v>
      </c>
      <c r="O438" s="34">
        <v>0.30430000000000001</v>
      </c>
      <c r="P438" s="29">
        <f t="shared" si="75"/>
        <v>96</v>
      </c>
      <c r="Q438" s="38" t="str">
        <f t="array" ref="Q438">P438&amp;CHOOSE(AND(P438&lt;&gt;{11,12,13})*MIN(4,MOD(P438,10))+1,"th","st","nd","rd","th")</f>
        <v>96th</v>
      </c>
      <c r="R438" s="35">
        <v>110.669</v>
      </c>
      <c r="S438" s="35">
        <v>97.051000000000002</v>
      </c>
      <c r="T438" s="35">
        <v>0</v>
      </c>
      <c r="U438" s="35">
        <v>207.72</v>
      </c>
      <c r="V438" s="36">
        <v>47.414999999999999</v>
      </c>
      <c r="W438" s="220">
        <f t="shared" si="76"/>
        <v>4.4600570217561232E-2</v>
      </c>
      <c r="X438" s="29">
        <f t="shared" si="77"/>
        <v>85</v>
      </c>
      <c r="Y438" s="38" t="str">
        <f t="array" ref="Y438">X438&amp;CHOOSE(AND(X438&lt;&gt;{11,12,13})*MIN(4,MOD(X438,10))+1,"th","st","nd","rd","th")</f>
        <v>85th</v>
      </c>
      <c r="Z438" s="37">
        <v>9.4830000000000005</v>
      </c>
      <c r="AA438" s="28">
        <v>3</v>
      </c>
      <c r="AB438" s="221">
        <f t="shared" si="78"/>
        <v>2.821927884692264E-3</v>
      </c>
      <c r="AC438" s="29">
        <f t="shared" si="79"/>
        <v>41</v>
      </c>
      <c r="AD438" s="38" t="str">
        <f t="array" ref="AD438">AC438&amp;CHOOSE(AND(AC438&lt;&gt;{11,12,13})*MIN(4,MOD(AC438,10))+1,"th","st","nd","rd","th")</f>
        <v>41st</v>
      </c>
      <c r="AE438" s="37">
        <v>1.8</v>
      </c>
      <c r="AF438" s="38">
        <v>1063.1030000000001</v>
      </c>
      <c r="AG438" s="38">
        <v>1092.181</v>
      </c>
      <c r="AH438" s="38">
        <v>1157.876</v>
      </c>
      <c r="AI438" s="38">
        <v>1104.3869999999999</v>
      </c>
      <c r="AJ438" s="29">
        <f t="shared" si="80"/>
        <v>18</v>
      </c>
      <c r="AK438" s="38" t="str">
        <f t="array" ref="AK438">AJ438&amp;CHOOSE(AND(AJ438&lt;&gt;{11,12,13})*MIN(4,MOD(AJ438,10))+1,"th","st","nd","rd","th")</f>
        <v>18th</v>
      </c>
      <c r="AL438" s="38">
        <v>219.00299999999999</v>
      </c>
      <c r="AM438" s="38">
        <v>367.79899999999998</v>
      </c>
      <c r="AN438" s="38">
        <v>1472.1859999999999</v>
      </c>
      <c r="AO438" s="29">
        <f t="shared" si="81"/>
        <v>23</v>
      </c>
      <c r="AP438" s="38" t="str">
        <f t="array" ref="AP438">AO438&amp;CHOOSE(AND(AO438&lt;&gt;{11,12,13})*MIN(4,MOD(AO438,10))+1,"th","st","nd","rd","th")</f>
        <v>23rd</v>
      </c>
      <c r="AQ438" s="77">
        <v>0.84</v>
      </c>
      <c r="AR438" s="36">
        <v>1304.6510000000001</v>
      </c>
      <c r="AS438" s="29">
        <f t="shared" si="82"/>
        <v>13</v>
      </c>
      <c r="AT438" s="38" t="str">
        <f t="array" ref="AT438">AS438&amp;CHOOSE(AND(AS438&lt;&gt;{11,12,13})*MIN(4,MOD(AS438,10))+1,"th","st","nd","rd","th")</f>
        <v>13th</v>
      </c>
      <c r="AU438" s="40">
        <f t="shared" si="83"/>
        <v>4.4617446044539039E-4</v>
      </c>
    </row>
    <row r="439" spans="1:47" x14ac:dyDescent="0.25">
      <c r="A439" s="7">
        <v>119586503</v>
      </c>
      <c r="B439" s="8" t="s">
        <v>580</v>
      </c>
      <c r="C439" s="8" t="s">
        <v>162</v>
      </c>
      <c r="D439" s="27">
        <v>39555</v>
      </c>
      <c r="E439" s="29">
        <f t="shared" si="72"/>
        <v>12</v>
      </c>
      <c r="F439" s="38" t="str">
        <f t="array" ref="F439">E439&amp;CHOOSE(AND(E439&lt;&gt;{11,12,13})*MIN(4,MOD(E439,10))+1,"th","st","nd","rd","th")</f>
        <v>12th</v>
      </c>
      <c r="G439" s="29">
        <v>2027</v>
      </c>
      <c r="H439" s="30">
        <v>1.3428</v>
      </c>
      <c r="I439" s="31">
        <v>0.88529999999999998</v>
      </c>
      <c r="J439" s="94">
        <f t="shared" si="73"/>
        <v>42</v>
      </c>
      <c r="K439" s="33">
        <v>124.23699999999999</v>
      </c>
      <c r="L439" s="34">
        <v>0.22140000000000001</v>
      </c>
      <c r="M439" s="29">
        <f t="shared" si="74"/>
        <v>80</v>
      </c>
      <c r="N439" s="38" t="str">
        <f t="array" ref="N439">M439&amp;CHOOSE(AND(M439&lt;&gt;{11,12,13})*MIN(4,MOD(M439,10))+1,"th","st","nd","rd","th")</f>
        <v>80th</v>
      </c>
      <c r="O439" s="34">
        <v>0.24709999999999999</v>
      </c>
      <c r="P439" s="29">
        <f t="shared" si="75"/>
        <v>82</v>
      </c>
      <c r="Q439" s="38" t="str">
        <f t="array" ref="Q439">P439&amp;CHOOSE(AND(P439&lt;&gt;{11,12,13})*MIN(4,MOD(P439,10))+1,"th","st","nd","rd","th")</f>
        <v>82nd</v>
      </c>
      <c r="R439" s="35">
        <v>111.122</v>
      </c>
      <c r="S439" s="35">
        <v>62.01</v>
      </c>
      <c r="T439" s="35">
        <v>0</v>
      </c>
      <c r="U439" s="35">
        <v>173.13200000000001</v>
      </c>
      <c r="V439" s="36">
        <v>17.114999999999998</v>
      </c>
      <c r="W439" s="220">
        <f t="shared" si="76"/>
        <v>2.0460030914192195E-2</v>
      </c>
      <c r="X439" s="29">
        <f t="shared" si="77"/>
        <v>35</v>
      </c>
      <c r="Y439" s="38" t="str">
        <f t="array" ref="Y439">X439&amp;CHOOSE(AND(X439&lt;&gt;{11,12,13})*MIN(4,MOD(X439,10))+1,"th","st","nd","rd","th")</f>
        <v>35th</v>
      </c>
      <c r="Z439" s="37">
        <v>3.423</v>
      </c>
      <c r="AA439" s="28">
        <v>2</v>
      </c>
      <c r="AB439" s="221">
        <f t="shared" si="78"/>
        <v>2.3908888009573116E-3</v>
      </c>
      <c r="AC439" s="29">
        <f t="shared" si="79"/>
        <v>38</v>
      </c>
      <c r="AD439" s="38" t="str">
        <f t="array" ref="AD439">AC439&amp;CHOOSE(AND(AC439&lt;&gt;{11,12,13})*MIN(4,MOD(AC439,10))+1,"th","st","nd","rd","th")</f>
        <v>38th</v>
      </c>
      <c r="AE439" s="37">
        <v>1.2</v>
      </c>
      <c r="AF439" s="38">
        <v>836.50900000000001</v>
      </c>
      <c r="AG439" s="38">
        <v>816.41600000000005</v>
      </c>
      <c r="AH439" s="38">
        <v>836.22199999999998</v>
      </c>
      <c r="AI439" s="38">
        <v>829.71600000000001</v>
      </c>
      <c r="AJ439" s="29">
        <f t="shared" si="80"/>
        <v>10</v>
      </c>
      <c r="AK439" s="38" t="str">
        <f t="array" ref="AK439">AJ439&amp;CHOOSE(AND(AJ439&lt;&gt;{11,12,13})*MIN(4,MOD(AJ439,10))+1,"th","st","nd","rd","th")</f>
        <v>10th</v>
      </c>
      <c r="AL439" s="38">
        <v>177.755</v>
      </c>
      <c r="AM439" s="38">
        <v>301.99200000000002</v>
      </c>
      <c r="AN439" s="38">
        <v>1131.7080000000001</v>
      </c>
      <c r="AO439" s="29">
        <f t="shared" si="81"/>
        <v>11</v>
      </c>
      <c r="AP439" s="38" t="str">
        <f t="array" ref="AP439">AO439&amp;CHOOSE(AND(AO439&lt;&gt;{11,12,13})*MIN(4,MOD(AO439,10))+1,"th","st","nd","rd","th")</f>
        <v>11th</v>
      </c>
      <c r="AQ439" s="77">
        <v>1.36</v>
      </c>
      <c r="AR439" s="36">
        <v>2066.7339999999999</v>
      </c>
      <c r="AS439" s="29">
        <f t="shared" si="82"/>
        <v>37</v>
      </c>
      <c r="AT439" s="38" t="str">
        <f t="array" ref="AT439">AS439&amp;CHOOSE(AND(AS439&lt;&gt;{11,12,13})*MIN(4,MOD(AS439,10))+1,"th","st","nd","rd","th")</f>
        <v>37th</v>
      </c>
      <c r="AU439" s="40">
        <f t="shared" si="83"/>
        <v>7.0679739434848356E-4</v>
      </c>
    </row>
    <row r="440" spans="1:47" x14ac:dyDescent="0.25">
      <c r="A440" s="7">
        <v>117596003</v>
      </c>
      <c r="B440" s="8" t="s">
        <v>454</v>
      </c>
      <c r="C440" s="8" t="s">
        <v>455</v>
      </c>
      <c r="D440" s="27">
        <v>43554</v>
      </c>
      <c r="E440" s="29">
        <f t="shared" si="72"/>
        <v>23</v>
      </c>
      <c r="F440" s="38" t="str">
        <f t="array" ref="F440">E440&amp;CHOOSE(AND(E440&lt;&gt;{11,12,13})*MIN(4,MOD(E440,10))+1,"th","st","nd","rd","th")</f>
        <v>23rd</v>
      </c>
      <c r="G440" s="29">
        <v>5876</v>
      </c>
      <c r="H440" s="30">
        <v>1.2195</v>
      </c>
      <c r="I440" s="31">
        <v>0.78269999999999995</v>
      </c>
      <c r="J440" s="94">
        <f t="shared" si="73"/>
        <v>128</v>
      </c>
      <c r="K440" s="33">
        <v>69.578999999999994</v>
      </c>
      <c r="L440" s="34">
        <v>0.18740000000000001</v>
      </c>
      <c r="M440" s="29">
        <f t="shared" si="74"/>
        <v>66</v>
      </c>
      <c r="N440" s="38" t="str">
        <f t="array" ref="N440">M440&amp;CHOOSE(AND(M440&lt;&gt;{11,12,13})*MIN(4,MOD(M440,10))+1,"th","st","nd","rd","th")</f>
        <v>66th</v>
      </c>
      <c r="O440" s="34">
        <v>0.23039999999999999</v>
      </c>
      <c r="P440" s="29">
        <f t="shared" si="75"/>
        <v>74</v>
      </c>
      <c r="Q440" s="38" t="str">
        <f t="array" ref="Q440">P440&amp;CHOOSE(AND(P440&lt;&gt;{11,12,13})*MIN(4,MOD(P440,10))+1,"th","st","nd","rd","th")</f>
        <v>74th</v>
      </c>
      <c r="R440" s="35">
        <v>232.94</v>
      </c>
      <c r="S440" s="35">
        <v>143.19499999999999</v>
      </c>
      <c r="T440" s="35">
        <v>0</v>
      </c>
      <c r="U440" s="35">
        <v>376.13499999999999</v>
      </c>
      <c r="V440" s="36">
        <v>42.067999999999998</v>
      </c>
      <c r="W440" s="220">
        <f t="shared" si="76"/>
        <v>2.0306156287122522E-2</v>
      </c>
      <c r="X440" s="29">
        <f t="shared" si="77"/>
        <v>34</v>
      </c>
      <c r="Y440" s="38" t="str">
        <f t="array" ref="Y440">X440&amp;CHOOSE(AND(X440&lt;&gt;{11,12,13})*MIN(4,MOD(X440,10))+1,"th","st","nd","rd","th")</f>
        <v>34th</v>
      </c>
      <c r="Z440" s="37">
        <v>8.4139999999999997</v>
      </c>
      <c r="AA440" s="28">
        <v>2</v>
      </c>
      <c r="AB440" s="221">
        <f t="shared" si="78"/>
        <v>9.6539679980614838E-4</v>
      </c>
      <c r="AC440" s="29">
        <f t="shared" si="79"/>
        <v>22</v>
      </c>
      <c r="AD440" s="38" t="str">
        <f t="array" ref="AD440">AC440&amp;CHOOSE(AND(AC440&lt;&gt;{11,12,13})*MIN(4,MOD(AC440,10))+1,"th","st","nd","rd","th")</f>
        <v>22nd</v>
      </c>
      <c r="AE440" s="37">
        <v>1.2</v>
      </c>
      <c r="AF440" s="38">
        <v>2071.6869999999999</v>
      </c>
      <c r="AG440" s="38">
        <v>2144.5169999999998</v>
      </c>
      <c r="AH440" s="38">
        <v>2108.239</v>
      </c>
      <c r="AI440" s="38">
        <v>2108.1480000000001</v>
      </c>
      <c r="AJ440" s="29">
        <f t="shared" si="80"/>
        <v>49</v>
      </c>
      <c r="AK440" s="38" t="str">
        <f t="array" ref="AK440">AJ440&amp;CHOOSE(AND(AJ440&lt;&gt;{11,12,13})*MIN(4,MOD(AJ440,10))+1,"th","st","nd","rd","th")</f>
        <v>49th</v>
      </c>
      <c r="AL440" s="38">
        <v>385.74900000000002</v>
      </c>
      <c r="AM440" s="38">
        <v>455.32799999999997</v>
      </c>
      <c r="AN440" s="38">
        <v>2563.4760000000001</v>
      </c>
      <c r="AO440" s="29">
        <f t="shared" si="81"/>
        <v>51</v>
      </c>
      <c r="AP440" s="38" t="str">
        <f t="array" ref="AP440">AO440&amp;CHOOSE(AND(AO440&lt;&gt;{11,12,13})*MIN(4,MOD(AO440,10))+1,"th","st","nd","rd","th")</f>
        <v>51st</v>
      </c>
      <c r="AQ440" s="77">
        <v>1.1599999999999999</v>
      </c>
      <c r="AR440" s="36">
        <v>3626.3440000000001</v>
      </c>
      <c r="AS440" s="29">
        <f t="shared" si="82"/>
        <v>68</v>
      </c>
      <c r="AT440" s="38" t="str">
        <f t="array" ref="AT440">AS440&amp;CHOOSE(AND(AS440&lt;&gt;{11,12,13})*MIN(4,MOD(AS440,10))+1,"th","st","nd","rd","th")</f>
        <v>68th</v>
      </c>
      <c r="AU440" s="40">
        <f t="shared" si="83"/>
        <v>1.2401646705436004E-3</v>
      </c>
    </row>
    <row r="441" spans="1:47" x14ac:dyDescent="0.25">
      <c r="A441" s="7">
        <v>117597003</v>
      </c>
      <c r="B441" s="8" t="s">
        <v>565</v>
      </c>
      <c r="C441" s="8" t="s">
        <v>455</v>
      </c>
      <c r="D441" s="27">
        <v>47545</v>
      </c>
      <c r="E441" s="29">
        <f t="shared" si="72"/>
        <v>37</v>
      </c>
      <c r="F441" s="38" t="str">
        <f t="array" ref="F441">E441&amp;CHOOSE(AND(E441&lt;&gt;{11,12,13})*MIN(4,MOD(E441,10))+1,"th","st","nd","rd","th")</f>
        <v>37th</v>
      </c>
      <c r="G441" s="29">
        <v>6017</v>
      </c>
      <c r="H441" s="30">
        <v>1.1172</v>
      </c>
      <c r="I441" s="31">
        <v>0.81220000000000003</v>
      </c>
      <c r="J441" s="94">
        <f t="shared" si="73"/>
        <v>103</v>
      </c>
      <c r="K441" s="33">
        <v>124.753</v>
      </c>
      <c r="L441" s="34">
        <v>0.1724</v>
      </c>
      <c r="M441" s="29">
        <f t="shared" si="74"/>
        <v>60</v>
      </c>
      <c r="N441" s="38" t="str">
        <f t="array" ref="N441">M441&amp;CHOOSE(AND(M441&lt;&gt;{11,12,13})*MIN(4,MOD(M441,10))+1,"th","st","nd","rd","th")</f>
        <v>60th</v>
      </c>
      <c r="O441" s="34">
        <v>0.22090000000000001</v>
      </c>
      <c r="P441" s="29">
        <f t="shared" si="75"/>
        <v>69</v>
      </c>
      <c r="Q441" s="38" t="str">
        <f t="array" ref="Q441">P441&amp;CHOOSE(AND(P441&lt;&gt;{11,12,13})*MIN(4,MOD(P441,10))+1,"th","st","nd","rd","th")</f>
        <v>69th</v>
      </c>
      <c r="R441" s="35">
        <v>193.14599999999999</v>
      </c>
      <c r="S441" s="35">
        <v>123.741</v>
      </c>
      <c r="T441" s="35">
        <v>0</v>
      </c>
      <c r="U441" s="35">
        <v>316.887</v>
      </c>
      <c r="V441" s="36">
        <v>69.587999999999994</v>
      </c>
      <c r="W441" s="220">
        <f t="shared" si="76"/>
        <v>3.7268018793604002E-2</v>
      </c>
      <c r="X441" s="29">
        <f t="shared" si="77"/>
        <v>77</v>
      </c>
      <c r="Y441" s="38" t="str">
        <f t="array" ref="Y441">X441&amp;CHOOSE(AND(X441&lt;&gt;{11,12,13})*MIN(4,MOD(X441,10))+1,"th","st","nd","rd","th")</f>
        <v>77th</v>
      </c>
      <c r="Z441" s="37">
        <v>13.917999999999999</v>
      </c>
      <c r="AA441" s="28">
        <v>12</v>
      </c>
      <c r="AB441" s="221">
        <f t="shared" si="78"/>
        <v>6.4266285210560449E-3</v>
      </c>
      <c r="AC441" s="29">
        <f t="shared" si="79"/>
        <v>60</v>
      </c>
      <c r="AD441" s="38" t="str">
        <f t="array" ref="AD441">AC441&amp;CHOOSE(AND(AC441&lt;&gt;{11,12,13})*MIN(4,MOD(AC441,10))+1,"th","st","nd","rd","th")</f>
        <v>60th</v>
      </c>
      <c r="AE441" s="37">
        <v>7.2</v>
      </c>
      <c r="AF441" s="38">
        <v>1867.231</v>
      </c>
      <c r="AG441" s="38">
        <v>1899.192</v>
      </c>
      <c r="AH441" s="38">
        <v>1983.165</v>
      </c>
      <c r="AI441" s="38">
        <v>1916.529</v>
      </c>
      <c r="AJ441" s="29">
        <f t="shared" si="80"/>
        <v>44</v>
      </c>
      <c r="AK441" s="38" t="str">
        <f t="array" ref="AK441">AJ441&amp;CHOOSE(AND(AJ441&lt;&gt;{11,12,13})*MIN(4,MOD(AJ441,10))+1,"th","st","nd","rd","th")</f>
        <v>44th</v>
      </c>
      <c r="AL441" s="38">
        <v>338.005</v>
      </c>
      <c r="AM441" s="38">
        <v>462.75799999999998</v>
      </c>
      <c r="AN441" s="38">
        <v>2379.2869999999998</v>
      </c>
      <c r="AO441" s="29">
        <f t="shared" si="81"/>
        <v>47</v>
      </c>
      <c r="AP441" s="38" t="str">
        <f t="array" ref="AP441">AO441&amp;CHOOSE(AND(AO441&lt;&gt;{11,12,13})*MIN(4,MOD(AO441,10))+1,"th","st","nd","rd","th")</f>
        <v>47th</v>
      </c>
      <c r="AQ441" s="77">
        <v>0.97</v>
      </c>
      <c r="AR441" s="36">
        <v>2578.395</v>
      </c>
      <c r="AS441" s="29">
        <f t="shared" si="82"/>
        <v>50</v>
      </c>
      <c r="AT441" s="38" t="str">
        <f t="array" ref="AT441">AS441&amp;CHOOSE(AND(AS441&lt;&gt;{11,12,13})*MIN(4,MOD(AS441,10))+1,"th","st","nd","rd","th")</f>
        <v>50th</v>
      </c>
      <c r="AU441" s="40">
        <f t="shared" si="83"/>
        <v>8.8177911022954973E-4</v>
      </c>
    </row>
    <row r="442" spans="1:47" x14ac:dyDescent="0.25">
      <c r="A442" s="7">
        <v>117598503</v>
      </c>
      <c r="B442" s="8" t="s">
        <v>625</v>
      </c>
      <c r="C442" s="8" t="s">
        <v>455</v>
      </c>
      <c r="D442" s="27">
        <v>47066</v>
      </c>
      <c r="E442" s="29">
        <f t="shared" si="72"/>
        <v>36</v>
      </c>
      <c r="F442" s="38" t="str">
        <f t="array" ref="F442">E442&amp;CHOOSE(AND(E442&lt;&gt;{11,12,13})*MIN(4,MOD(E442,10))+1,"th","st","nd","rd","th")</f>
        <v>36th</v>
      </c>
      <c r="G442" s="29">
        <v>4882</v>
      </c>
      <c r="H442" s="30">
        <v>1.1285000000000001</v>
      </c>
      <c r="I442" s="31">
        <v>0.84189999999999998</v>
      </c>
      <c r="J442" s="94">
        <f t="shared" si="73"/>
        <v>73</v>
      </c>
      <c r="K442" s="33">
        <v>147.69200000000001</v>
      </c>
      <c r="L442" s="34">
        <v>0.1424</v>
      </c>
      <c r="M442" s="29">
        <f t="shared" si="74"/>
        <v>48</v>
      </c>
      <c r="N442" s="38" t="str">
        <f t="array" ref="N442">M442&amp;CHOOSE(AND(M442&lt;&gt;{11,12,13})*MIN(4,MOD(M442,10))+1,"th","st","nd","rd","th")</f>
        <v>48th</v>
      </c>
      <c r="O442" s="34">
        <v>0.23710000000000001</v>
      </c>
      <c r="P442" s="29">
        <f t="shared" si="75"/>
        <v>77</v>
      </c>
      <c r="Q442" s="38" t="str">
        <f t="array" ref="Q442">P442&amp;CHOOSE(AND(P442&lt;&gt;{11,12,13})*MIN(4,MOD(P442,10))+1,"th","st","nd","rd","th")</f>
        <v>77th</v>
      </c>
      <c r="R442" s="35">
        <v>129.71100000000001</v>
      </c>
      <c r="S442" s="35">
        <v>107.986</v>
      </c>
      <c r="T442" s="35">
        <v>0</v>
      </c>
      <c r="U442" s="35">
        <v>237.697</v>
      </c>
      <c r="V442" s="36">
        <v>35.448999999999998</v>
      </c>
      <c r="W442" s="220">
        <f t="shared" si="76"/>
        <v>2.3350160853882494E-2</v>
      </c>
      <c r="X442" s="29">
        <f t="shared" si="77"/>
        <v>43</v>
      </c>
      <c r="Y442" s="38" t="str">
        <f t="array" ref="Y442">X442&amp;CHOOSE(AND(X442&lt;&gt;{11,12,13})*MIN(4,MOD(X442,10))+1,"th","st","nd","rd","th")</f>
        <v>43rd</v>
      </c>
      <c r="Z442" s="37">
        <v>7.09</v>
      </c>
      <c r="AA442" s="28">
        <v>2</v>
      </c>
      <c r="AB442" s="221">
        <f t="shared" si="78"/>
        <v>1.3173946150177717E-3</v>
      </c>
      <c r="AC442" s="29">
        <f t="shared" si="79"/>
        <v>27</v>
      </c>
      <c r="AD442" s="38" t="str">
        <f t="array" ref="AD442">AC442&amp;CHOOSE(AND(AC442&lt;&gt;{11,12,13})*MIN(4,MOD(AC442,10))+1,"th","st","nd","rd","th")</f>
        <v>27th</v>
      </c>
      <c r="AE442" s="37">
        <v>1.2</v>
      </c>
      <c r="AF442" s="38">
        <v>1518.1479999999999</v>
      </c>
      <c r="AG442" s="38">
        <v>1541.9590000000001</v>
      </c>
      <c r="AH442" s="38">
        <v>1543.1279999999999</v>
      </c>
      <c r="AI442" s="38">
        <v>1534.412</v>
      </c>
      <c r="AJ442" s="29">
        <f t="shared" si="80"/>
        <v>32</v>
      </c>
      <c r="AK442" s="38" t="str">
        <f t="array" ref="AK442">AJ442&amp;CHOOSE(AND(AJ442&lt;&gt;{11,12,13})*MIN(4,MOD(AJ442,10))+1,"th","st","nd","rd","th")</f>
        <v>32nd</v>
      </c>
      <c r="AL442" s="38">
        <v>245.98699999999999</v>
      </c>
      <c r="AM442" s="38">
        <v>393.67899999999997</v>
      </c>
      <c r="AN442" s="38">
        <v>1928.0909999999999</v>
      </c>
      <c r="AO442" s="29">
        <f t="shared" si="81"/>
        <v>36</v>
      </c>
      <c r="AP442" s="38" t="str">
        <f t="array" ref="AP442">AO442&amp;CHOOSE(AND(AO442&lt;&gt;{11,12,13})*MIN(4,MOD(AO442,10))+1,"th","st","nd","rd","th")</f>
        <v>36th</v>
      </c>
      <c r="AQ442" s="77">
        <v>1.1599999999999999</v>
      </c>
      <c r="AR442" s="36">
        <v>2523.9870000000001</v>
      </c>
      <c r="AS442" s="29">
        <f t="shared" si="82"/>
        <v>49</v>
      </c>
      <c r="AT442" s="38" t="str">
        <f t="array" ref="AT442">AS442&amp;CHOOSE(AND(AS442&lt;&gt;{11,12,13})*MIN(4,MOD(AS442,10))+1,"th","st","nd","rd","th")</f>
        <v>49th</v>
      </c>
      <c r="AU442" s="40">
        <f t="shared" si="83"/>
        <v>8.6317224905064994E-4</v>
      </c>
    </row>
    <row r="443" spans="1:47" x14ac:dyDescent="0.25">
      <c r="A443" s="7">
        <v>116604003</v>
      </c>
      <c r="B443" s="8" t="s">
        <v>377</v>
      </c>
      <c r="C443" s="8" t="s">
        <v>378</v>
      </c>
      <c r="D443" s="27">
        <v>49291</v>
      </c>
      <c r="E443" s="29">
        <f t="shared" si="72"/>
        <v>44</v>
      </c>
      <c r="F443" s="38" t="str">
        <f t="array" ref="F443">E443&amp;CHOOSE(AND(E443&lt;&gt;{11,12,13})*MIN(4,MOD(E443,10))+1,"th","st","nd","rd","th")</f>
        <v>44th</v>
      </c>
      <c r="G443" s="29">
        <v>6008</v>
      </c>
      <c r="H443" s="30">
        <v>1.0775999999999999</v>
      </c>
      <c r="I443" s="31">
        <v>0.58620000000000005</v>
      </c>
      <c r="J443" s="94">
        <f t="shared" si="73"/>
        <v>229</v>
      </c>
      <c r="K443" s="33">
        <v>0</v>
      </c>
      <c r="L443" s="34">
        <v>0.2069</v>
      </c>
      <c r="M443" s="29">
        <f t="shared" si="74"/>
        <v>75</v>
      </c>
      <c r="N443" s="38" t="str">
        <f t="array" ref="N443">M443&amp;CHOOSE(AND(M443&lt;&gt;{11,12,13})*MIN(4,MOD(M443,10))+1,"th","st","nd","rd","th")</f>
        <v>75th</v>
      </c>
      <c r="O443" s="34">
        <v>0.12239999999999999</v>
      </c>
      <c r="P443" s="29">
        <f t="shared" si="75"/>
        <v>24</v>
      </c>
      <c r="Q443" s="38" t="str">
        <f t="array" ref="Q443">P443&amp;CHOOSE(AND(P443&lt;&gt;{11,12,13})*MIN(4,MOD(P443,10))+1,"th","st","nd","rd","th")</f>
        <v>24th</v>
      </c>
      <c r="R443" s="35">
        <v>243.00800000000001</v>
      </c>
      <c r="S443" s="35">
        <v>71.881</v>
      </c>
      <c r="T443" s="35">
        <v>0</v>
      </c>
      <c r="U443" s="35">
        <v>314.88900000000001</v>
      </c>
      <c r="V443" s="36">
        <v>33.892000000000003</v>
      </c>
      <c r="W443" s="220">
        <f t="shared" si="76"/>
        <v>1.7313655473990185E-2</v>
      </c>
      <c r="X443" s="29">
        <f t="shared" si="77"/>
        <v>24</v>
      </c>
      <c r="Y443" s="38" t="str">
        <f t="array" ref="Y443">X443&amp;CHOOSE(AND(X443&lt;&gt;{11,12,13})*MIN(4,MOD(X443,10))+1,"th","st","nd","rd","th")</f>
        <v>24th</v>
      </c>
      <c r="Z443" s="37">
        <v>6.7779999999999996</v>
      </c>
      <c r="AA443" s="28">
        <v>30</v>
      </c>
      <c r="AB443" s="221">
        <f t="shared" si="78"/>
        <v>1.5325435625507654E-2</v>
      </c>
      <c r="AC443" s="29">
        <f t="shared" si="79"/>
        <v>79</v>
      </c>
      <c r="AD443" s="38" t="str">
        <f t="array" ref="AD443">AC443&amp;CHOOSE(AND(AC443&lt;&gt;{11,12,13})*MIN(4,MOD(AC443,10))+1,"th","st","nd","rd","th")</f>
        <v>79th</v>
      </c>
      <c r="AE443" s="37">
        <v>18</v>
      </c>
      <c r="AF443" s="38">
        <v>1957.53</v>
      </c>
      <c r="AG443" s="38">
        <v>1942.6659999999999</v>
      </c>
      <c r="AH443" s="38">
        <v>1914.2829999999999</v>
      </c>
      <c r="AI443" s="38">
        <v>1938.16</v>
      </c>
      <c r="AJ443" s="29">
        <f t="shared" si="80"/>
        <v>45</v>
      </c>
      <c r="AK443" s="38" t="str">
        <f t="array" ref="AK443">AJ443&amp;CHOOSE(AND(AJ443&lt;&gt;{11,12,13})*MIN(4,MOD(AJ443,10))+1,"th","st","nd","rd","th")</f>
        <v>45th</v>
      </c>
      <c r="AL443" s="38">
        <v>339.66699999999997</v>
      </c>
      <c r="AM443" s="38">
        <v>339.66699999999997</v>
      </c>
      <c r="AN443" s="38">
        <v>2277.8270000000002</v>
      </c>
      <c r="AO443" s="29">
        <f t="shared" si="81"/>
        <v>44</v>
      </c>
      <c r="AP443" s="38" t="str">
        <f t="array" ref="AP443">AO443&amp;CHOOSE(AND(AO443&lt;&gt;{11,12,13})*MIN(4,MOD(AO443,10))+1,"th","st","nd","rd","th")</f>
        <v>44th</v>
      </c>
      <c r="AQ443" s="77">
        <v>1.48</v>
      </c>
      <c r="AR443" s="36">
        <v>3632.788</v>
      </c>
      <c r="AS443" s="29">
        <f t="shared" si="82"/>
        <v>68</v>
      </c>
      <c r="AT443" s="38" t="str">
        <f t="array" ref="AT443">AS443&amp;CHOOSE(AND(AS443&lt;&gt;{11,12,13})*MIN(4,MOD(AS443,10))+1,"th","st","nd","rd","th")</f>
        <v>68th</v>
      </c>
      <c r="AU443" s="40">
        <f t="shared" si="83"/>
        <v>1.2423684386188251E-3</v>
      </c>
    </row>
    <row r="444" spans="1:47" x14ac:dyDescent="0.25">
      <c r="A444" s="7">
        <v>116605003</v>
      </c>
      <c r="B444" s="8" t="s">
        <v>406</v>
      </c>
      <c r="C444" s="8" t="s">
        <v>378</v>
      </c>
      <c r="D444" s="27">
        <v>47599</v>
      </c>
      <c r="E444" s="29">
        <f t="shared" si="72"/>
        <v>38</v>
      </c>
      <c r="F444" s="38" t="str">
        <f t="array" ref="F444">E444&amp;CHOOSE(AND(E444&lt;&gt;{11,12,13})*MIN(4,MOD(E444,10))+1,"th","st","nd","rd","th")</f>
        <v>38th</v>
      </c>
      <c r="G444" s="29">
        <v>6472</v>
      </c>
      <c r="H444" s="30">
        <v>1.1158999999999999</v>
      </c>
      <c r="I444" s="31">
        <v>0.75570000000000004</v>
      </c>
      <c r="J444" s="94">
        <f t="shared" si="73"/>
        <v>150</v>
      </c>
      <c r="K444" s="33">
        <v>7.1340000000000003</v>
      </c>
      <c r="L444" s="34">
        <v>0.12609999999999999</v>
      </c>
      <c r="M444" s="29">
        <f t="shared" si="74"/>
        <v>42</v>
      </c>
      <c r="N444" s="38" t="str">
        <f t="array" ref="N444">M444&amp;CHOOSE(AND(M444&lt;&gt;{11,12,13})*MIN(4,MOD(M444,10))+1,"th","st","nd","rd","th")</f>
        <v>42nd</v>
      </c>
      <c r="O444" s="34">
        <v>0.29580000000000001</v>
      </c>
      <c r="P444" s="29">
        <f t="shared" si="75"/>
        <v>95</v>
      </c>
      <c r="Q444" s="38" t="str">
        <f t="array" ref="Q444">P444&amp;CHOOSE(AND(P444&lt;&gt;{11,12,13})*MIN(4,MOD(P444,10))+1,"th","st","nd","rd","th")</f>
        <v>95th</v>
      </c>
      <c r="R444" s="35">
        <v>160.624</v>
      </c>
      <c r="S444" s="35">
        <v>188.392</v>
      </c>
      <c r="T444" s="35">
        <v>0</v>
      </c>
      <c r="U444" s="35">
        <v>349.01600000000002</v>
      </c>
      <c r="V444" s="36">
        <v>70.89</v>
      </c>
      <c r="W444" s="220">
        <f t="shared" si="76"/>
        <v>3.3391899084772754E-2</v>
      </c>
      <c r="X444" s="29">
        <f t="shared" si="77"/>
        <v>70</v>
      </c>
      <c r="Y444" s="38" t="str">
        <f t="array" ref="Y444">X444&amp;CHOOSE(AND(X444&lt;&gt;{11,12,13})*MIN(4,MOD(X444,10))+1,"th","st","nd","rd","th")</f>
        <v>70th</v>
      </c>
      <c r="Z444" s="37">
        <v>14.178000000000001</v>
      </c>
      <c r="AA444" s="28">
        <v>12</v>
      </c>
      <c r="AB444" s="221">
        <f t="shared" si="78"/>
        <v>5.6524585839649172E-3</v>
      </c>
      <c r="AC444" s="29">
        <f t="shared" si="79"/>
        <v>57</v>
      </c>
      <c r="AD444" s="38" t="str">
        <f t="array" ref="AD444">AC444&amp;CHOOSE(AND(AC444&lt;&gt;{11,12,13})*MIN(4,MOD(AC444,10))+1,"th","st","nd","rd","th")</f>
        <v>57th</v>
      </c>
      <c r="AE444" s="37">
        <v>7.2</v>
      </c>
      <c r="AF444" s="38">
        <v>2122.9699999999998</v>
      </c>
      <c r="AG444" s="38">
        <v>2203.6309999999999</v>
      </c>
      <c r="AH444" s="38">
        <v>2233.5210000000002</v>
      </c>
      <c r="AI444" s="38">
        <v>2186.7069999999999</v>
      </c>
      <c r="AJ444" s="29">
        <f t="shared" si="80"/>
        <v>51</v>
      </c>
      <c r="AK444" s="38" t="str">
        <f t="array" ref="AK444">AJ444&amp;CHOOSE(AND(AJ444&lt;&gt;{11,12,13})*MIN(4,MOD(AJ444,10))+1,"th","st","nd","rd","th")</f>
        <v>51st</v>
      </c>
      <c r="AL444" s="38">
        <v>370.39400000000001</v>
      </c>
      <c r="AM444" s="38">
        <v>377.52800000000002</v>
      </c>
      <c r="AN444" s="38">
        <v>2564.2350000000001</v>
      </c>
      <c r="AO444" s="29">
        <f t="shared" si="81"/>
        <v>51</v>
      </c>
      <c r="AP444" s="38" t="str">
        <f t="array" ref="AP444">AO444&amp;CHOOSE(AND(AO444&lt;&gt;{11,12,13})*MIN(4,MOD(AO444,10))+1,"th","st","nd","rd","th")</f>
        <v>51st</v>
      </c>
      <c r="AQ444" s="77">
        <v>0.93</v>
      </c>
      <c r="AR444" s="36">
        <v>2661.13</v>
      </c>
      <c r="AS444" s="29">
        <f t="shared" si="82"/>
        <v>52</v>
      </c>
      <c r="AT444" s="38" t="str">
        <f t="array" ref="AT444">AS444&amp;CHOOSE(AND(AS444&lt;&gt;{11,12,13})*MIN(4,MOD(AS444,10))+1,"th","st","nd","rd","th")</f>
        <v>52nd</v>
      </c>
      <c r="AU444" s="40">
        <f t="shared" si="83"/>
        <v>9.1007345406935781E-4</v>
      </c>
    </row>
    <row r="445" spans="1:47" x14ac:dyDescent="0.25">
      <c r="A445" s="7">
        <v>106611303</v>
      </c>
      <c r="B445" s="8" t="s">
        <v>241</v>
      </c>
      <c r="C445" s="8" t="s">
        <v>242</v>
      </c>
      <c r="D445" s="27">
        <v>48417</v>
      </c>
      <c r="E445" s="29">
        <f t="shared" si="72"/>
        <v>40</v>
      </c>
      <c r="F445" s="38" t="str">
        <f t="array" ref="F445">E445&amp;CHOOSE(AND(E445&lt;&gt;{11,12,13})*MIN(4,MOD(E445,10))+1,"th","st","nd","rd","th")</f>
        <v>40th</v>
      </c>
      <c r="G445" s="29">
        <v>3889</v>
      </c>
      <c r="H445" s="30">
        <v>1.097</v>
      </c>
      <c r="I445" s="31">
        <v>0.85729999999999995</v>
      </c>
      <c r="J445" s="94">
        <f t="shared" si="73"/>
        <v>65</v>
      </c>
      <c r="K445" s="33">
        <v>128.83000000000001</v>
      </c>
      <c r="L445" s="34">
        <v>0.1085</v>
      </c>
      <c r="M445" s="29">
        <f t="shared" si="74"/>
        <v>35</v>
      </c>
      <c r="N445" s="38" t="str">
        <f t="array" ref="N445">M445&amp;CHOOSE(AND(M445&lt;&gt;{11,12,13})*MIN(4,MOD(M445,10))+1,"th","st","nd","rd","th")</f>
        <v>35th</v>
      </c>
      <c r="O445" s="34">
        <v>0.15029999999999999</v>
      </c>
      <c r="P445" s="29">
        <f t="shared" si="75"/>
        <v>38</v>
      </c>
      <c r="Q445" s="38" t="str">
        <f t="array" ref="Q445">P445&amp;CHOOSE(AND(P445&lt;&gt;{11,12,13})*MIN(4,MOD(P445,10))+1,"th","st","nd","rd","th")</f>
        <v>38th</v>
      </c>
      <c r="R445" s="35">
        <v>78.885999999999996</v>
      </c>
      <c r="S445" s="35">
        <v>54.639000000000003</v>
      </c>
      <c r="T445" s="35">
        <v>0</v>
      </c>
      <c r="U445" s="35">
        <v>133.52500000000001</v>
      </c>
      <c r="V445" s="36">
        <v>35.914999999999999</v>
      </c>
      <c r="W445" s="220">
        <f t="shared" si="76"/>
        <v>2.9638560580178018E-2</v>
      </c>
      <c r="X445" s="29">
        <f t="shared" si="77"/>
        <v>61</v>
      </c>
      <c r="Y445" s="38" t="str">
        <f t="array" ref="Y445">X445&amp;CHOOSE(AND(X445&lt;&gt;{11,12,13})*MIN(4,MOD(X445,10))+1,"th","st","nd","rd","th")</f>
        <v>61st</v>
      </c>
      <c r="Z445" s="37">
        <v>7.1829999999999998</v>
      </c>
      <c r="AA445" s="28">
        <v>4</v>
      </c>
      <c r="AB445" s="221">
        <f t="shared" si="78"/>
        <v>3.3009673484814721E-3</v>
      </c>
      <c r="AC445" s="29">
        <f t="shared" si="79"/>
        <v>45</v>
      </c>
      <c r="AD445" s="38" t="str">
        <f t="array" ref="AD445">AC445&amp;CHOOSE(AND(AC445&lt;&gt;{11,12,13})*MIN(4,MOD(AC445,10))+1,"th","st","nd","rd","th")</f>
        <v>45th</v>
      </c>
      <c r="AE445" s="37">
        <v>2.4</v>
      </c>
      <c r="AF445" s="38">
        <v>1211.7660000000001</v>
      </c>
      <c r="AG445" s="38">
        <v>1164.424</v>
      </c>
      <c r="AH445" s="38">
        <v>1167.607</v>
      </c>
      <c r="AI445" s="38">
        <v>1181.2660000000001</v>
      </c>
      <c r="AJ445" s="29">
        <f t="shared" si="80"/>
        <v>21</v>
      </c>
      <c r="AK445" s="38" t="str">
        <f t="array" ref="AK445">AJ445&amp;CHOOSE(AND(AJ445&lt;&gt;{11,12,13})*MIN(4,MOD(AJ445,10))+1,"th","st","nd","rd","th")</f>
        <v>21st</v>
      </c>
      <c r="AL445" s="38">
        <v>143.108</v>
      </c>
      <c r="AM445" s="38">
        <v>271.93799999999999</v>
      </c>
      <c r="AN445" s="38">
        <v>1453.204</v>
      </c>
      <c r="AO445" s="29">
        <f t="shared" si="81"/>
        <v>22</v>
      </c>
      <c r="AP445" s="38" t="str">
        <f t="array" ref="AP445">AO445&amp;CHOOSE(AND(AO445&lt;&gt;{11,12,13})*MIN(4,MOD(AO445,10))+1,"th","st","nd","rd","th")</f>
        <v>22nd</v>
      </c>
      <c r="AQ445" s="77">
        <v>0.81</v>
      </c>
      <c r="AR445" s="36">
        <v>1291.2729999999999</v>
      </c>
      <c r="AS445" s="29">
        <f t="shared" si="82"/>
        <v>12</v>
      </c>
      <c r="AT445" s="38" t="str">
        <f t="array" ref="AT445">AS445&amp;CHOOSE(AND(AS445&lt;&gt;{11,12,13})*MIN(4,MOD(AS445,10))+1,"th","st","nd","rd","th")</f>
        <v>12th</v>
      </c>
      <c r="AU445" s="40">
        <f t="shared" si="83"/>
        <v>4.4159935037239883E-4</v>
      </c>
    </row>
    <row r="446" spans="1:47" x14ac:dyDescent="0.25">
      <c r="A446" s="7">
        <v>106612203</v>
      </c>
      <c r="B446" s="8" t="s">
        <v>298</v>
      </c>
      <c r="C446" s="8" t="s">
        <v>242</v>
      </c>
      <c r="D446" s="27">
        <v>43510</v>
      </c>
      <c r="E446" s="29">
        <f t="shared" si="72"/>
        <v>23</v>
      </c>
      <c r="F446" s="38" t="str">
        <f t="array" ref="F446">E446&amp;CHOOSE(AND(E446&lt;&gt;{11,12,13})*MIN(4,MOD(E446,10))+1,"th","st","nd","rd","th")</f>
        <v>23rd</v>
      </c>
      <c r="G446" s="29">
        <v>6748</v>
      </c>
      <c r="H446" s="30">
        <v>1.2208000000000001</v>
      </c>
      <c r="I446" s="31">
        <v>0.76719999999999999</v>
      </c>
      <c r="J446" s="94">
        <f t="shared" si="73"/>
        <v>139</v>
      </c>
      <c r="K446" s="33">
        <v>32.951999999999998</v>
      </c>
      <c r="L446" s="34">
        <v>0.221</v>
      </c>
      <c r="M446" s="29">
        <f t="shared" si="74"/>
        <v>80</v>
      </c>
      <c r="N446" s="38" t="str">
        <f t="array" ref="N446">M446&amp;CHOOSE(AND(M446&lt;&gt;{11,12,13})*MIN(4,MOD(M446,10))+1,"th","st","nd","rd","th")</f>
        <v>80th</v>
      </c>
      <c r="O446" s="34">
        <v>0.247</v>
      </c>
      <c r="P446" s="29">
        <f t="shared" si="75"/>
        <v>82</v>
      </c>
      <c r="Q446" s="38" t="str">
        <f t="array" ref="Q446">P446&amp;CHOOSE(AND(P446&lt;&gt;{11,12,13})*MIN(4,MOD(P446,10))+1,"th","st","nd","rd","th")</f>
        <v>82nd</v>
      </c>
      <c r="R446" s="35">
        <v>262.82400000000001</v>
      </c>
      <c r="S446" s="35">
        <v>146.87200000000001</v>
      </c>
      <c r="T446" s="35">
        <v>0</v>
      </c>
      <c r="U446" s="35">
        <v>409.69600000000003</v>
      </c>
      <c r="V446" s="36">
        <v>47.866</v>
      </c>
      <c r="W446" s="220">
        <f t="shared" si="76"/>
        <v>2.4149329695411496E-2</v>
      </c>
      <c r="X446" s="29">
        <f t="shared" si="77"/>
        <v>45</v>
      </c>
      <c r="Y446" s="38" t="str">
        <f t="array" ref="Y446">X446&amp;CHOOSE(AND(X446&lt;&gt;{11,12,13})*MIN(4,MOD(X446,10))+1,"th","st","nd","rd","th")</f>
        <v>45th</v>
      </c>
      <c r="Z446" s="37">
        <v>9.5730000000000004</v>
      </c>
      <c r="AA446" s="28">
        <v>7</v>
      </c>
      <c r="AB446" s="221">
        <f t="shared" si="78"/>
        <v>3.5316363988609966E-3</v>
      </c>
      <c r="AC446" s="29">
        <f t="shared" si="79"/>
        <v>45</v>
      </c>
      <c r="AD446" s="38" t="str">
        <f t="array" ref="AD446">AC446&amp;CHOOSE(AND(AC446&lt;&gt;{11,12,13})*MIN(4,MOD(AC446,10))+1,"th","st","nd","rd","th")</f>
        <v>45th</v>
      </c>
      <c r="AE446" s="37">
        <v>4.2</v>
      </c>
      <c r="AF446" s="38">
        <v>1982.0840000000001</v>
      </c>
      <c r="AG446" s="38">
        <v>2045.537</v>
      </c>
      <c r="AH446" s="38">
        <v>2032.885</v>
      </c>
      <c r="AI446" s="38">
        <v>2020.1690000000001</v>
      </c>
      <c r="AJ446" s="29">
        <f t="shared" si="80"/>
        <v>47</v>
      </c>
      <c r="AK446" s="38" t="str">
        <f t="array" ref="AK446">AJ446&amp;CHOOSE(AND(AJ446&lt;&gt;{11,12,13})*MIN(4,MOD(AJ446,10))+1,"th","st","nd","rd","th")</f>
        <v>47th</v>
      </c>
      <c r="AL446" s="38">
        <v>423.46899999999999</v>
      </c>
      <c r="AM446" s="38">
        <v>456.42099999999999</v>
      </c>
      <c r="AN446" s="38">
        <v>2476.59</v>
      </c>
      <c r="AO446" s="29">
        <f t="shared" si="81"/>
        <v>49</v>
      </c>
      <c r="AP446" s="38" t="str">
        <f t="array" ref="AP446">AO446&amp;CHOOSE(AND(AO446&lt;&gt;{11,12,13})*MIN(4,MOD(AO446,10))+1,"th","st","nd","rd","th")</f>
        <v>49th</v>
      </c>
      <c r="AQ446" s="77">
        <v>1.03</v>
      </c>
      <c r="AR446" s="36">
        <v>3114.1239999999998</v>
      </c>
      <c r="AS446" s="29">
        <f t="shared" si="82"/>
        <v>61</v>
      </c>
      <c r="AT446" s="38" t="str">
        <f t="array" ref="AT446">AS446&amp;CHOOSE(AND(AS446&lt;&gt;{11,12,13})*MIN(4,MOD(AS446,10))+1,"th","st","nd","rd","th")</f>
        <v>61st</v>
      </c>
      <c r="AU446" s="40">
        <f t="shared" si="83"/>
        <v>1.0649917835957976E-3</v>
      </c>
    </row>
    <row r="447" spans="1:47" x14ac:dyDescent="0.25">
      <c r="A447" s="7">
        <v>106616203</v>
      </c>
      <c r="B447" s="8" t="s">
        <v>463</v>
      </c>
      <c r="C447" s="8" t="s">
        <v>242</v>
      </c>
      <c r="D447" s="27">
        <v>38492</v>
      </c>
      <c r="E447" s="29">
        <f t="shared" si="72"/>
        <v>10</v>
      </c>
      <c r="F447" s="38" t="str">
        <f t="array" ref="F447">E447&amp;CHOOSE(AND(E447&lt;&gt;{11,12,13})*MIN(4,MOD(E447,10))+1,"th","st","nd","rd","th")</f>
        <v>10th</v>
      </c>
      <c r="G447" s="29">
        <v>6085</v>
      </c>
      <c r="H447" s="30">
        <v>1.3798999999999999</v>
      </c>
      <c r="I447" s="31">
        <v>0.66400000000000003</v>
      </c>
      <c r="J447" s="94">
        <f t="shared" si="73"/>
        <v>202</v>
      </c>
      <c r="K447" s="33">
        <v>0</v>
      </c>
      <c r="L447" s="34">
        <v>0.37059999999999998</v>
      </c>
      <c r="M447" s="29">
        <f t="shared" si="74"/>
        <v>95</v>
      </c>
      <c r="N447" s="38" t="str">
        <f t="array" ref="N447">M447&amp;CHOOSE(AND(M447&lt;&gt;{11,12,13})*MIN(4,MOD(M447,10))+1,"th","st","nd","rd","th")</f>
        <v>95th</v>
      </c>
      <c r="O447" s="34">
        <v>0.19220000000000001</v>
      </c>
      <c r="P447" s="29">
        <f t="shared" si="75"/>
        <v>56</v>
      </c>
      <c r="Q447" s="38" t="str">
        <f t="array" ref="Q447">P447&amp;CHOOSE(AND(P447&lt;&gt;{11,12,13})*MIN(4,MOD(P447,10))+1,"th","st","nd","rd","th")</f>
        <v>56th</v>
      </c>
      <c r="R447" s="35">
        <v>477.416</v>
      </c>
      <c r="S447" s="35">
        <v>123.798</v>
      </c>
      <c r="T447" s="35">
        <v>238.708</v>
      </c>
      <c r="U447" s="35">
        <v>839.92200000000003</v>
      </c>
      <c r="V447" s="36">
        <v>64.200999999999993</v>
      </c>
      <c r="W447" s="220">
        <f t="shared" si="76"/>
        <v>2.9902083844696021E-2</v>
      </c>
      <c r="X447" s="29">
        <f t="shared" si="77"/>
        <v>62</v>
      </c>
      <c r="Y447" s="38" t="str">
        <f t="array" ref="Y447">X447&amp;CHOOSE(AND(X447&lt;&gt;{11,12,13})*MIN(4,MOD(X447,10))+1,"th","st","nd","rd","th")</f>
        <v>62nd</v>
      </c>
      <c r="Z447" s="37">
        <v>12.84</v>
      </c>
      <c r="AA447" s="28">
        <v>1</v>
      </c>
      <c r="AB447" s="221">
        <f t="shared" si="78"/>
        <v>4.6575729108107387E-4</v>
      </c>
      <c r="AC447" s="29">
        <f t="shared" si="79"/>
        <v>16</v>
      </c>
      <c r="AD447" s="38" t="str">
        <f t="array" ref="AD447">AC447&amp;CHOOSE(AND(AC447&lt;&gt;{11,12,13})*MIN(4,MOD(AC447,10))+1,"th","st","nd","rd","th")</f>
        <v>16th</v>
      </c>
      <c r="AE447" s="37">
        <v>0.6</v>
      </c>
      <c r="AF447" s="38">
        <v>2147.0410000000002</v>
      </c>
      <c r="AG447" s="38">
        <v>2216.8560000000002</v>
      </c>
      <c r="AH447" s="38">
        <v>2220.348</v>
      </c>
      <c r="AI447" s="38">
        <v>2194.748</v>
      </c>
      <c r="AJ447" s="29">
        <f t="shared" si="80"/>
        <v>51</v>
      </c>
      <c r="AK447" s="38" t="str">
        <f t="array" ref="AK447">AJ447&amp;CHOOSE(AND(AJ447&lt;&gt;{11,12,13})*MIN(4,MOD(AJ447,10))+1,"th","st","nd","rd","th")</f>
        <v>51st</v>
      </c>
      <c r="AL447" s="38">
        <v>853.36199999999997</v>
      </c>
      <c r="AM447" s="38">
        <v>853.36199999999997</v>
      </c>
      <c r="AN447" s="38">
        <v>3048.11</v>
      </c>
      <c r="AO447" s="29">
        <f t="shared" si="81"/>
        <v>59</v>
      </c>
      <c r="AP447" s="38" t="str">
        <f t="array" ref="AP447">AO447&amp;CHOOSE(AND(AO447&lt;&gt;{11,12,13})*MIN(4,MOD(AO447,10))+1,"th","st","nd","rd","th")</f>
        <v>59th</v>
      </c>
      <c r="AQ447" s="77">
        <v>1.23</v>
      </c>
      <c r="AR447" s="36">
        <v>5173.4870000000001</v>
      </c>
      <c r="AS447" s="29">
        <f t="shared" si="82"/>
        <v>80</v>
      </c>
      <c r="AT447" s="38" t="str">
        <f t="array" ref="AT447">AS447&amp;CHOOSE(AND(AS447&lt;&gt;{11,12,13})*MIN(4,MOD(AS447,10))+1,"th","st","nd","rd","th")</f>
        <v>80th</v>
      </c>
      <c r="AU447" s="40">
        <f t="shared" si="83"/>
        <v>1.7692683873666148E-3</v>
      </c>
    </row>
    <row r="448" spans="1:47" x14ac:dyDescent="0.25">
      <c r="A448" s="7">
        <v>106617203</v>
      </c>
      <c r="B448" s="8" t="s">
        <v>584</v>
      </c>
      <c r="C448" s="8" t="s">
        <v>242</v>
      </c>
      <c r="D448" s="27">
        <v>38472</v>
      </c>
      <c r="E448" s="29">
        <f t="shared" si="72"/>
        <v>10</v>
      </c>
      <c r="F448" s="38" t="str">
        <f t="array" ref="F448">E448&amp;CHOOSE(AND(E448&lt;&gt;{11,12,13})*MIN(4,MOD(E448,10))+1,"th","st","nd","rd","th")</f>
        <v>10th</v>
      </c>
      <c r="G448" s="29">
        <v>5543</v>
      </c>
      <c r="H448" s="30">
        <v>1.3806</v>
      </c>
      <c r="I448" s="31">
        <v>0.7702</v>
      </c>
      <c r="J448" s="94">
        <f t="shared" si="73"/>
        <v>135</v>
      </c>
      <c r="K448" s="33">
        <v>45.828000000000003</v>
      </c>
      <c r="L448" s="34">
        <v>0.36130000000000001</v>
      </c>
      <c r="M448" s="29">
        <f t="shared" si="74"/>
        <v>95</v>
      </c>
      <c r="N448" s="38" t="str">
        <f t="array" ref="N448">M448&amp;CHOOSE(AND(M448&lt;&gt;{11,12,13})*MIN(4,MOD(M448,10))+1,"th","st","nd","rd","th")</f>
        <v>95th</v>
      </c>
      <c r="O448" s="34">
        <v>0.20860000000000001</v>
      </c>
      <c r="P448" s="29">
        <f t="shared" si="75"/>
        <v>64</v>
      </c>
      <c r="Q448" s="38" t="str">
        <f t="array" ref="Q448">P448&amp;CHOOSE(AND(P448&lt;&gt;{11,12,13})*MIN(4,MOD(P448,10))+1,"th","st","nd","rd","th")</f>
        <v>64th</v>
      </c>
      <c r="R448" s="35">
        <v>437.23700000000002</v>
      </c>
      <c r="S448" s="35">
        <v>126.221</v>
      </c>
      <c r="T448" s="35">
        <v>218.61799999999999</v>
      </c>
      <c r="U448" s="35">
        <v>782.07600000000002</v>
      </c>
      <c r="V448" s="36">
        <v>28.795999999999999</v>
      </c>
      <c r="W448" s="220">
        <f t="shared" si="76"/>
        <v>1.4276924541426433E-2</v>
      </c>
      <c r="X448" s="29">
        <f t="shared" si="77"/>
        <v>16</v>
      </c>
      <c r="Y448" s="38" t="str">
        <f t="array" ref="Y448">X448&amp;CHOOSE(AND(X448&lt;&gt;{11,12,13})*MIN(4,MOD(X448,10))+1,"th","st","nd","rd","th")</f>
        <v>16th</v>
      </c>
      <c r="Z448" s="37">
        <v>5.7590000000000003</v>
      </c>
      <c r="AA448" s="28">
        <v>6</v>
      </c>
      <c r="AB448" s="221">
        <f t="shared" si="78"/>
        <v>2.9747724423030489E-3</v>
      </c>
      <c r="AC448" s="29">
        <f t="shared" si="79"/>
        <v>42</v>
      </c>
      <c r="AD448" s="38" t="str">
        <f t="array" ref="AD448">AC448&amp;CHOOSE(AND(AC448&lt;&gt;{11,12,13})*MIN(4,MOD(AC448,10))+1,"th","st","nd","rd","th")</f>
        <v>42nd</v>
      </c>
      <c r="AE448" s="37">
        <v>3.6</v>
      </c>
      <c r="AF448" s="38">
        <v>2016.961</v>
      </c>
      <c r="AG448" s="38">
        <v>2030.13</v>
      </c>
      <c r="AH448" s="38">
        <v>2026.289</v>
      </c>
      <c r="AI448" s="38">
        <v>2024.46</v>
      </c>
      <c r="AJ448" s="29">
        <f t="shared" si="80"/>
        <v>47</v>
      </c>
      <c r="AK448" s="38" t="str">
        <f t="array" ref="AK448">AJ448&amp;CHOOSE(AND(AJ448&lt;&gt;{11,12,13})*MIN(4,MOD(AJ448,10))+1,"th","st","nd","rd","th")</f>
        <v>47th</v>
      </c>
      <c r="AL448" s="38">
        <v>791.43499999999995</v>
      </c>
      <c r="AM448" s="38">
        <v>837.26300000000003</v>
      </c>
      <c r="AN448" s="38">
        <v>2861.723</v>
      </c>
      <c r="AO448" s="29">
        <f t="shared" si="81"/>
        <v>56</v>
      </c>
      <c r="AP448" s="38" t="str">
        <f t="array" ref="AP448">AO448&amp;CHOOSE(AND(AO448&lt;&gt;{11,12,13})*MIN(4,MOD(AO448,10))+1,"th","st","nd","rd","th")</f>
        <v>56th</v>
      </c>
      <c r="AQ448" s="77">
        <v>1.3</v>
      </c>
      <c r="AR448" s="36">
        <v>5136.1629999999996</v>
      </c>
      <c r="AS448" s="29">
        <f t="shared" si="82"/>
        <v>80</v>
      </c>
      <c r="AT448" s="38" t="str">
        <f t="array" ref="AT448">AS448&amp;CHOOSE(AND(AS448&lt;&gt;{11,12,13})*MIN(4,MOD(AS448,10))+1,"th","st","nd","rd","th")</f>
        <v>80th</v>
      </c>
      <c r="AU448" s="40">
        <f t="shared" si="83"/>
        <v>1.7565040422952785E-3</v>
      </c>
    </row>
    <row r="449" spans="1:47" x14ac:dyDescent="0.25">
      <c r="A449" s="7">
        <v>106618603</v>
      </c>
      <c r="B449" s="8" t="s">
        <v>611</v>
      </c>
      <c r="C449" s="8" t="s">
        <v>242</v>
      </c>
      <c r="D449" s="27">
        <v>42938</v>
      </c>
      <c r="E449" s="29">
        <f t="shared" si="72"/>
        <v>21</v>
      </c>
      <c r="F449" s="38" t="str">
        <f t="array" ref="F449">E449&amp;CHOOSE(AND(E449&lt;&gt;{11,12,13})*MIN(4,MOD(E449,10))+1,"th","st","nd","rd","th")</f>
        <v>21st</v>
      </c>
      <c r="G449" s="29">
        <v>2767</v>
      </c>
      <c r="H449" s="30">
        <v>1.2370000000000001</v>
      </c>
      <c r="I449" s="31">
        <v>0.83620000000000005</v>
      </c>
      <c r="J449" s="94">
        <f t="shared" si="73"/>
        <v>76</v>
      </c>
      <c r="K449" s="33">
        <v>87.18</v>
      </c>
      <c r="L449" s="34">
        <v>0.2203</v>
      </c>
      <c r="M449" s="29">
        <f t="shared" si="74"/>
        <v>79</v>
      </c>
      <c r="N449" s="38" t="str">
        <f t="array" ref="N449">M449&amp;CHOOSE(AND(M449&lt;&gt;{11,12,13})*MIN(4,MOD(M449,10))+1,"th","st","nd","rd","th")</f>
        <v>79th</v>
      </c>
      <c r="O449" s="34">
        <v>0.1023</v>
      </c>
      <c r="P449" s="29">
        <f t="shared" si="75"/>
        <v>16</v>
      </c>
      <c r="Q449" s="38" t="str">
        <f t="array" ref="Q449">P449&amp;CHOOSE(AND(P449&lt;&gt;{11,12,13})*MIN(4,MOD(P449,10))+1,"th","st","nd","rd","th")</f>
        <v>16th</v>
      </c>
      <c r="R449" s="35">
        <v>124.667</v>
      </c>
      <c r="S449" s="35">
        <v>28.946000000000002</v>
      </c>
      <c r="T449" s="35">
        <v>0</v>
      </c>
      <c r="U449" s="35">
        <v>153.613</v>
      </c>
      <c r="V449" s="36">
        <v>16.323</v>
      </c>
      <c r="W449" s="220">
        <f t="shared" si="76"/>
        <v>1.7306750300585903E-2</v>
      </c>
      <c r="X449" s="29">
        <f t="shared" si="77"/>
        <v>24</v>
      </c>
      <c r="Y449" s="38" t="str">
        <f t="array" ref="Y449">X449&amp;CHOOSE(AND(X449&lt;&gt;{11,12,13})*MIN(4,MOD(X449,10))+1,"th","st","nd","rd","th")</f>
        <v>24th</v>
      </c>
      <c r="Z449" s="37">
        <v>3.2650000000000001</v>
      </c>
      <c r="AA449" s="28">
        <v>0</v>
      </c>
      <c r="AB449" s="221">
        <f t="shared" si="78"/>
        <v>0</v>
      </c>
      <c r="AC449" s="29">
        <f t="shared" si="79"/>
        <v>1</v>
      </c>
      <c r="AD449" s="38" t="str">
        <f t="array" ref="AD449">AC449&amp;CHOOSE(AND(AC449&lt;&gt;{11,12,13})*MIN(4,MOD(AC449,10))+1,"th","st","nd","rd","th")</f>
        <v>1st</v>
      </c>
      <c r="AE449" s="37">
        <v>0</v>
      </c>
      <c r="AF449" s="38">
        <v>943.15800000000002</v>
      </c>
      <c r="AG449" s="38">
        <v>972.202</v>
      </c>
      <c r="AH449" s="38">
        <v>982.02</v>
      </c>
      <c r="AI449" s="38">
        <v>965.79300000000001</v>
      </c>
      <c r="AJ449" s="29">
        <f t="shared" si="80"/>
        <v>14</v>
      </c>
      <c r="AK449" s="38" t="str">
        <f t="array" ref="AK449">AJ449&amp;CHOOSE(AND(AJ449&lt;&gt;{11,12,13})*MIN(4,MOD(AJ449,10))+1,"th","st","nd","rd","th")</f>
        <v>14th</v>
      </c>
      <c r="AL449" s="38">
        <v>156.87799999999999</v>
      </c>
      <c r="AM449" s="38">
        <v>244.05799999999999</v>
      </c>
      <c r="AN449" s="38">
        <v>1209.8510000000001</v>
      </c>
      <c r="AO449" s="29">
        <f t="shared" si="81"/>
        <v>14</v>
      </c>
      <c r="AP449" s="38" t="str">
        <f t="array" ref="AP449">AO449&amp;CHOOSE(AND(AO449&lt;&gt;{11,12,13})*MIN(4,MOD(AO449,10))+1,"th","st","nd","rd","th")</f>
        <v>14th</v>
      </c>
      <c r="AQ449" s="77">
        <v>0.94</v>
      </c>
      <c r="AR449" s="36">
        <v>1406.7909999999999</v>
      </c>
      <c r="AS449" s="29">
        <f t="shared" si="82"/>
        <v>17</v>
      </c>
      <c r="AT449" s="38" t="str">
        <f t="array" ref="AT449">AS449&amp;CHOOSE(AND(AS449&lt;&gt;{11,12,13})*MIN(4,MOD(AS449,10))+1,"th","st","nd","rd","th")</f>
        <v>17th</v>
      </c>
      <c r="AU449" s="40">
        <f t="shared" si="83"/>
        <v>4.8110507360545551E-4</v>
      </c>
    </row>
    <row r="450" spans="1:47" x14ac:dyDescent="0.25">
      <c r="A450" s="7">
        <v>105628302</v>
      </c>
      <c r="B450" s="8" t="s">
        <v>615</v>
      </c>
      <c r="C450" s="8" t="s">
        <v>616</v>
      </c>
      <c r="D450" s="27">
        <v>44426</v>
      </c>
      <c r="E450" s="29">
        <f t="shared" si="72"/>
        <v>27</v>
      </c>
      <c r="F450" s="38" t="str">
        <f t="array" ref="F450">E450&amp;CHOOSE(AND(E450&lt;&gt;{11,12,13})*MIN(4,MOD(E450,10))+1,"th","st","nd","rd","th")</f>
        <v>27th</v>
      </c>
      <c r="G450" s="29">
        <v>15853</v>
      </c>
      <c r="H450" s="30">
        <v>1.1956</v>
      </c>
      <c r="I450" s="31">
        <v>0.54159999999999997</v>
      </c>
      <c r="J450" s="94">
        <f t="shared" si="73"/>
        <v>248</v>
      </c>
      <c r="K450" s="33">
        <v>0</v>
      </c>
      <c r="L450" s="34">
        <v>0.1739</v>
      </c>
      <c r="M450" s="29">
        <f t="shared" si="74"/>
        <v>61</v>
      </c>
      <c r="N450" s="38" t="str">
        <f t="array" ref="N450">M450&amp;CHOOSE(AND(M450&lt;&gt;{11,12,13})*MIN(4,MOD(M450,10))+1,"th","st","nd","rd","th")</f>
        <v>61st</v>
      </c>
      <c r="O450" s="34">
        <v>0.20419999999999999</v>
      </c>
      <c r="P450" s="29">
        <f t="shared" si="75"/>
        <v>62</v>
      </c>
      <c r="Q450" s="38" t="str">
        <f t="array" ref="Q450">P450&amp;CHOOSE(AND(P450&lt;&gt;{11,12,13})*MIN(4,MOD(P450,10))+1,"th","st","nd","rd","th")</f>
        <v>62nd</v>
      </c>
      <c r="R450" s="35">
        <v>504.05200000000002</v>
      </c>
      <c r="S450" s="35">
        <v>295.93900000000002</v>
      </c>
      <c r="T450" s="35">
        <v>0</v>
      </c>
      <c r="U450" s="35">
        <v>799.99099999999999</v>
      </c>
      <c r="V450" s="36">
        <v>355.68200000000002</v>
      </c>
      <c r="W450" s="220">
        <f t="shared" si="76"/>
        <v>7.3627010329210332E-2</v>
      </c>
      <c r="X450" s="29">
        <f t="shared" si="77"/>
        <v>94</v>
      </c>
      <c r="Y450" s="38" t="str">
        <f t="array" ref="Y450">X450&amp;CHOOSE(AND(X450&lt;&gt;{11,12,13})*MIN(4,MOD(X450,10))+1,"th","st","nd","rd","th")</f>
        <v>94th</v>
      </c>
      <c r="Z450" s="37">
        <v>71.135999999999996</v>
      </c>
      <c r="AA450" s="28">
        <v>2</v>
      </c>
      <c r="AB450" s="221">
        <f t="shared" si="78"/>
        <v>4.1400470267941773E-4</v>
      </c>
      <c r="AC450" s="29">
        <f t="shared" si="79"/>
        <v>16</v>
      </c>
      <c r="AD450" s="38" t="str">
        <f t="array" ref="AD450">AC450&amp;CHOOSE(AND(AC450&lt;&gt;{11,12,13})*MIN(4,MOD(AC450,10))+1,"th","st","nd","rd","th")</f>
        <v>16th</v>
      </c>
      <c r="AE450" s="37">
        <v>1.2</v>
      </c>
      <c r="AF450" s="38">
        <v>4830.8630000000003</v>
      </c>
      <c r="AG450" s="38">
        <v>4854.7389999999996</v>
      </c>
      <c r="AH450" s="38">
        <v>4947.9520000000002</v>
      </c>
      <c r="AI450" s="38">
        <v>4877.8509999999997</v>
      </c>
      <c r="AJ450" s="29">
        <f t="shared" si="80"/>
        <v>84</v>
      </c>
      <c r="AK450" s="38" t="str">
        <f t="array" ref="AK450">AJ450&amp;CHOOSE(AND(AJ450&lt;&gt;{11,12,13})*MIN(4,MOD(AJ450,10))+1,"th","st","nd","rd","th")</f>
        <v>84th</v>
      </c>
      <c r="AL450" s="38">
        <v>872.327</v>
      </c>
      <c r="AM450" s="38">
        <v>872.327</v>
      </c>
      <c r="AN450" s="38">
        <v>5750.1779999999999</v>
      </c>
      <c r="AO450" s="29">
        <f t="shared" si="81"/>
        <v>85</v>
      </c>
      <c r="AP450" s="38" t="str">
        <f t="array" ref="AP450">AO450&amp;CHOOSE(AND(AO450&lt;&gt;{11,12,13})*MIN(4,MOD(AO450,10))+1,"th","st","nd","rd","th")</f>
        <v>85th</v>
      </c>
      <c r="AQ450" s="77">
        <v>1.07</v>
      </c>
      <c r="AR450" s="36">
        <v>7356.1570000000002</v>
      </c>
      <c r="AS450" s="29">
        <f t="shared" si="82"/>
        <v>90</v>
      </c>
      <c r="AT450" s="38" t="str">
        <f t="array" ref="AT450">AS450&amp;CHOOSE(AND(AS450&lt;&gt;{11,12,13})*MIN(4,MOD(AS450,10))+1,"th","st","nd","rd","th")</f>
        <v>90th</v>
      </c>
      <c r="AU450" s="40">
        <f t="shared" si="83"/>
        <v>2.5157144557637111E-3</v>
      </c>
    </row>
    <row r="451" spans="1:47" x14ac:dyDescent="0.25">
      <c r="A451" s="7">
        <v>101630504</v>
      </c>
      <c r="B451" s="8" t="s">
        <v>120</v>
      </c>
      <c r="C451" s="8" t="s">
        <v>121</v>
      </c>
      <c r="D451" s="27">
        <v>62757</v>
      </c>
      <c r="E451" s="29">
        <f t="shared" ref="E451:E501" si="84">ROUND(_xlfn.PERCENTRANK.EXC(D$2:D$501,D451)*100,0)</f>
        <v>76</v>
      </c>
      <c r="F451" s="38" t="str">
        <f t="array" ref="F451">E451&amp;CHOOSE(AND(E451&lt;&gt;{11,12,13})*MIN(4,MOD(E451,10))+1,"th","st","nd","rd","th")</f>
        <v>76th</v>
      </c>
      <c r="G451" s="29">
        <v>1625</v>
      </c>
      <c r="H451" s="30">
        <v>0.84640000000000004</v>
      </c>
      <c r="I451" s="31">
        <v>0.90749999999999997</v>
      </c>
      <c r="J451" s="94">
        <f t="shared" ref="J451:J501" si="85">RANK(I451,$I$2:$I$501)</f>
        <v>25</v>
      </c>
      <c r="K451" s="33">
        <v>95.703999999999994</v>
      </c>
      <c r="L451" s="34">
        <v>0.16950000000000001</v>
      </c>
      <c r="M451" s="29">
        <f t="shared" ref="M451:M501" si="86">ROUND(_xlfn.PERCENTRANK.EXC(L$2:L$501,L451)*100,0)</f>
        <v>58</v>
      </c>
      <c r="N451" s="38" t="str">
        <f t="array" ref="N451">M451&amp;CHOOSE(AND(M451&lt;&gt;{11,12,13})*MIN(4,MOD(M451,10))+1,"th","st","nd","rd","th")</f>
        <v>58th</v>
      </c>
      <c r="O451" s="34">
        <v>0.1109</v>
      </c>
      <c r="P451" s="29">
        <f t="shared" ref="P451:P501" si="87">ROUND(_xlfn.PERCENTRANK.EXC(O$2:O$501,O451)*100,0)</f>
        <v>20</v>
      </c>
      <c r="Q451" s="38" t="str">
        <f t="array" ref="Q451">P451&amp;CHOOSE(AND(P451&lt;&gt;{11,12,13})*MIN(4,MOD(P451,10))+1,"th","st","nd","rd","th")</f>
        <v>20th</v>
      </c>
      <c r="R451" s="35">
        <v>58.392000000000003</v>
      </c>
      <c r="S451" s="35">
        <v>19.102</v>
      </c>
      <c r="T451" s="35">
        <v>0</v>
      </c>
      <c r="U451" s="35">
        <v>77.494</v>
      </c>
      <c r="V451" s="36">
        <v>11.711</v>
      </c>
      <c r="W451" s="220">
        <f t="shared" ref="W451:W501" si="88">V451/AF451</f>
        <v>2.0396860092274413E-2</v>
      </c>
      <c r="X451" s="29">
        <f t="shared" ref="X451:X501" si="89">ROUNDUP(_xlfn.PERCENTRANK.EXC(W$2:W$501,W451)*100,0)</f>
        <v>34</v>
      </c>
      <c r="Y451" s="38" t="str">
        <f t="array" ref="Y451">X451&amp;CHOOSE(AND(X451&lt;&gt;{11,12,13})*MIN(4,MOD(X451,10))+1,"th","st","nd","rd","th")</f>
        <v>34th</v>
      </c>
      <c r="Z451" s="37">
        <v>2.3420000000000001</v>
      </c>
      <c r="AA451" s="28">
        <v>0</v>
      </c>
      <c r="AB451" s="221">
        <f t="shared" ref="AB451:AB501" si="90">AA451/AF451</f>
        <v>0</v>
      </c>
      <c r="AC451" s="29">
        <f t="shared" ref="AC451:AC501" si="91">ROUNDUP(_xlfn.PERCENTRANK.EXC(AB$2:AB$501,AB451)*100,0)</f>
        <v>1</v>
      </c>
      <c r="AD451" s="38" t="str">
        <f t="array" ref="AD451">AC451&amp;CHOOSE(AND(AC451&lt;&gt;{11,12,13})*MIN(4,MOD(AC451,10))+1,"th","st","nd","rd","th")</f>
        <v>1st</v>
      </c>
      <c r="AE451" s="37">
        <v>0</v>
      </c>
      <c r="AF451" s="38">
        <v>574.15700000000004</v>
      </c>
      <c r="AG451" s="38">
        <v>564.58199999999999</v>
      </c>
      <c r="AH451" s="38">
        <v>616.11500000000001</v>
      </c>
      <c r="AI451" s="38">
        <v>584.95100000000002</v>
      </c>
      <c r="AJ451" s="29">
        <f t="shared" ref="AJ451:AJ501" si="92">ROUND(_xlfn.PERCENTRANK.EXC($AI$2:$AI$501,AI451)*100,0)</f>
        <v>4</v>
      </c>
      <c r="AK451" s="38" t="str">
        <f t="array" ref="AK451">AJ451&amp;CHOOSE(AND(AJ451&lt;&gt;{11,12,13})*MIN(4,MOD(AJ451,10))+1,"th","st","nd","rd","th")</f>
        <v>4th</v>
      </c>
      <c r="AL451" s="38">
        <v>79.835999999999999</v>
      </c>
      <c r="AM451" s="38">
        <v>175.54</v>
      </c>
      <c r="AN451" s="38">
        <v>760.49099999999999</v>
      </c>
      <c r="AO451" s="29">
        <f t="shared" ref="AO451:AO501" si="93">ROUND(_xlfn.PERCENTRANK.EXC(AN$2:AN$501,AN451)*100,0)</f>
        <v>3</v>
      </c>
      <c r="AP451" s="38" t="str">
        <f t="array" ref="AP451">AO451&amp;CHOOSE(AND(AO451&lt;&gt;{11,12,13})*MIN(4,MOD(AO451,10))+1,"th","st","nd","rd","th")</f>
        <v>3rd</v>
      </c>
      <c r="AQ451" s="77">
        <v>0.63</v>
      </c>
      <c r="AR451" s="36">
        <v>405.51799999999997</v>
      </c>
      <c r="AS451" s="29">
        <f t="shared" ref="AS451:AS501" si="94">ROUND(_xlfn.PERCENTRANK.EXC(AR$2:AR$501,AR451)*100,0)</f>
        <v>1</v>
      </c>
      <c r="AT451" s="38" t="str">
        <f t="array" ref="AT451">AS451&amp;CHOOSE(AND(AS451&lt;&gt;{11,12,13})*MIN(4,MOD(AS451,10))+1,"th","st","nd","rd","th")</f>
        <v>1st</v>
      </c>
      <c r="AU451" s="40">
        <f t="shared" ref="AU451:AU501" si="95">AR451/$AR$503</f>
        <v>1.3868212637011261E-4</v>
      </c>
    </row>
    <row r="452" spans="1:47" x14ac:dyDescent="0.25">
      <c r="A452" s="7">
        <v>101630903</v>
      </c>
      <c r="B452" s="8" t="s">
        <v>141</v>
      </c>
      <c r="C452" s="8" t="s">
        <v>121</v>
      </c>
      <c r="D452" s="27">
        <v>49746</v>
      </c>
      <c r="E452" s="29">
        <f t="shared" si="84"/>
        <v>47</v>
      </c>
      <c r="F452" s="38" t="str">
        <f t="array" ref="F452">E452&amp;CHOOSE(AND(E452&lt;&gt;{11,12,13})*MIN(4,MOD(E452,10))+1,"th","st","nd","rd","th")</f>
        <v>47th</v>
      </c>
      <c r="G452" s="29">
        <v>3425</v>
      </c>
      <c r="H452" s="30">
        <v>1.0677000000000001</v>
      </c>
      <c r="I452" s="31">
        <v>0.78969999999999996</v>
      </c>
      <c r="J452" s="94">
        <f t="shared" si="85"/>
        <v>121</v>
      </c>
      <c r="K452" s="33">
        <v>48.51</v>
      </c>
      <c r="L452" s="34">
        <v>0.22420000000000001</v>
      </c>
      <c r="M452" s="29">
        <f t="shared" si="86"/>
        <v>81</v>
      </c>
      <c r="N452" s="38" t="str">
        <f t="array" ref="N452">M452&amp;CHOOSE(AND(M452&lt;&gt;{11,12,13})*MIN(4,MOD(M452,10))+1,"th","st","nd","rd","th")</f>
        <v>81st</v>
      </c>
      <c r="O452" s="34">
        <v>0.15590000000000001</v>
      </c>
      <c r="P452" s="29">
        <f t="shared" si="87"/>
        <v>41</v>
      </c>
      <c r="Q452" s="38" t="str">
        <f t="array" ref="Q452">P452&amp;CHOOSE(AND(P452&lt;&gt;{11,12,13})*MIN(4,MOD(P452,10))+1,"th","st","nd","rd","th")</f>
        <v>41st</v>
      </c>
      <c r="R452" s="35">
        <v>156.42099999999999</v>
      </c>
      <c r="S452" s="35">
        <v>54.384</v>
      </c>
      <c r="T452" s="35">
        <v>0</v>
      </c>
      <c r="U452" s="35">
        <v>210.80500000000001</v>
      </c>
      <c r="V452" s="36">
        <v>31.617999999999999</v>
      </c>
      <c r="W452" s="220">
        <f t="shared" si="88"/>
        <v>2.7191122164832309E-2</v>
      </c>
      <c r="X452" s="29">
        <f t="shared" si="89"/>
        <v>52</v>
      </c>
      <c r="Y452" s="38" t="str">
        <f t="array" ref="Y452">X452&amp;CHOOSE(AND(X452&lt;&gt;{11,12,13})*MIN(4,MOD(X452,10))+1,"th","st","nd","rd","th")</f>
        <v>52nd</v>
      </c>
      <c r="Z452" s="37">
        <v>6.3239999999999998</v>
      </c>
      <c r="AA452" s="28">
        <v>0</v>
      </c>
      <c r="AB452" s="221">
        <f t="shared" si="90"/>
        <v>0</v>
      </c>
      <c r="AC452" s="29">
        <f t="shared" si="91"/>
        <v>1</v>
      </c>
      <c r="AD452" s="38" t="str">
        <f t="array" ref="AD452">AC452&amp;CHOOSE(AND(AC452&lt;&gt;{11,12,13})*MIN(4,MOD(AC452,10))+1,"th","st","nd","rd","th")</f>
        <v>1st</v>
      </c>
      <c r="AE452" s="37">
        <v>0</v>
      </c>
      <c r="AF452" s="38">
        <v>1162.806</v>
      </c>
      <c r="AG452" s="38">
        <v>1194.0029999999999</v>
      </c>
      <c r="AH452" s="38">
        <v>1221.183</v>
      </c>
      <c r="AI452" s="38">
        <v>1192.664</v>
      </c>
      <c r="AJ452" s="29">
        <f t="shared" si="92"/>
        <v>22</v>
      </c>
      <c r="AK452" s="38" t="str">
        <f t="array" ref="AK452">AJ452&amp;CHOOSE(AND(AJ452&lt;&gt;{11,12,13})*MIN(4,MOD(AJ452,10))+1,"th","st","nd","rd","th")</f>
        <v>22nd</v>
      </c>
      <c r="AL452" s="38">
        <v>217.12899999999999</v>
      </c>
      <c r="AM452" s="38">
        <v>265.63900000000001</v>
      </c>
      <c r="AN452" s="38">
        <v>1458.3030000000001</v>
      </c>
      <c r="AO452" s="29">
        <f t="shared" si="93"/>
        <v>22</v>
      </c>
      <c r="AP452" s="38" t="str">
        <f t="array" ref="AP452">AO452&amp;CHOOSE(AND(AO452&lt;&gt;{11,12,13})*MIN(4,MOD(AO452,10))+1,"th","st","nd","rd","th")</f>
        <v>22nd</v>
      </c>
      <c r="AQ452" s="77">
        <v>1.03</v>
      </c>
      <c r="AR452" s="36">
        <v>1603.741</v>
      </c>
      <c r="AS452" s="29">
        <f t="shared" si="94"/>
        <v>20</v>
      </c>
      <c r="AT452" s="38" t="str">
        <f t="array" ref="AT452">AS452&amp;CHOOSE(AND(AS452&lt;&gt;{11,12,13})*MIN(4,MOD(AS452,10))+1,"th","st","nd","rd","th")</f>
        <v>20th</v>
      </c>
      <c r="AU452" s="40">
        <f t="shared" si="95"/>
        <v>5.4845953083939756E-4</v>
      </c>
    </row>
    <row r="453" spans="1:47" x14ac:dyDescent="0.25">
      <c r="A453" s="7">
        <v>101631003</v>
      </c>
      <c r="B453" s="8" t="s">
        <v>149</v>
      </c>
      <c r="C453" s="8" t="s">
        <v>121</v>
      </c>
      <c r="D453" s="27">
        <v>48090</v>
      </c>
      <c r="E453" s="29">
        <f t="shared" si="84"/>
        <v>40</v>
      </c>
      <c r="F453" s="38" t="str">
        <f t="array" ref="F453">E453&amp;CHOOSE(AND(E453&lt;&gt;{11,12,13})*MIN(4,MOD(E453,10))+1,"th","st","nd","rd","th")</f>
        <v>40th</v>
      </c>
      <c r="G453" s="29">
        <v>3486</v>
      </c>
      <c r="H453" s="30">
        <v>1.1045</v>
      </c>
      <c r="I453" s="31">
        <v>0.76229999999999998</v>
      </c>
      <c r="J453" s="94">
        <f t="shared" si="85"/>
        <v>143</v>
      </c>
      <c r="K453" s="33">
        <v>13.672000000000001</v>
      </c>
      <c r="L453" s="34">
        <v>0.19289999999999999</v>
      </c>
      <c r="M453" s="29">
        <f t="shared" si="86"/>
        <v>68</v>
      </c>
      <c r="N453" s="38" t="str">
        <f t="array" ref="N453">M453&amp;CHOOSE(AND(M453&lt;&gt;{11,12,13})*MIN(4,MOD(M453,10))+1,"th","st","nd","rd","th")</f>
        <v>68th</v>
      </c>
      <c r="O453" s="34">
        <v>0.18429999999999999</v>
      </c>
      <c r="P453" s="29">
        <f t="shared" si="87"/>
        <v>52</v>
      </c>
      <c r="Q453" s="38" t="str">
        <f t="array" ref="Q453">P453&amp;CHOOSE(AND(P453&lt;&gt;{11,12,13})*MIN(4,MOD(P453,10))+1,"th","st","nd","rd","th")</f>
        <v>52nd</v>
      </c>
      <c r="R453" s="35">
        <v>149.39699999999999</v>
      </c>
      <c r="S453" s="35">
        <v>71.367999999999995</v>
      </c>
      <c r="T453" s="35">
        <v>0</v>
      </c>
      <c r="U453" s="35">
        <v>220.76499999999999</v>
      </c>
      <c r="V453" s="36">
        <v>36.945</v>
      </c>
      <c r="W453" s="220">
        <f t="shared" si="88"/>
        <v>2.8621807113268605E-2</v>
      </c>
      <c r="X453" s="29">
        <f t="shared" si="89"/>
        <v>57</v>
      </c>
      <c r="Y453" s="38" t="str">
        <f t="array" ref="Y453">X453&amp;CHOOSE(AND(X453&lt;&gt;{11,12,13})*MIN(4,MOD(X453,10))+1,"th","st","nd","rd","th")</f>
        <v>57th</v>
      </c>
      <c r="Z453" s="37">
        <v>7.3890000000000002</v>
      </c>
      <c r="AA453" s="28">
        <v>0</v>
      </c>
      <c r="AB453" s="221">
        <f t="shared" si="90"/>
        <v>0</v>
      </c>
      <c r="AC453" s="29">
        <f t="shared" si="91"/>
        <v>1</v>
      </c>
      <c r="AD453" s="38" t="str">
        <f t="array" ref="AD453">AC453&amp;CHOOSE(AND(AC453&lt;&gt;{11,12,13})*MIN(4,MOD(AC453,10))+1,"th","st","nd","rd","th")</f>
        <v>1st</v>
      </c>
      <c r="AE453" s="37">
        <v>0</v>
      </c>
      <c r="AF453" s="38">
        <v>1290.799</v>
      </c>
      <c r="AG453" s="38">
        <v>1329.1210000000001</v>
      </c>
      <c r="AH453" s="38">
        <v>1289.8019999999999</v>
      </c>
      <c r="AI453" s="38">
        <v>1303.241</v>
      </c>
      <c r="AJ453" s="29">
        <f t="shared" si="92"/>
        <v>27</v>
      </c>
      <c r="AK453" s="38" t="str">
        <f t="array" ref="AK453">AJ453&amp;CHOOSE(AND(AJ453&lt;&gt;{11,12,13})*MIN(4,MOD(AJ453,10))+1,"th","st","nd","rd","th")</f>
        <v>27th</v>
      </c>
      <c r="AL453" s="38">
        <v>228.154</v>
      </c>
      <c r="AM453" s="38">
        <v>241.82599999999999</v>
      </c>
      <c r="AN453" s="38">
        <v>1545.067</v>
      </c>
      <c r="AO453" s="29">
        <f t="shared" si="93"/>
        <v>25</v>
      </c>
      <c r="AP453" s="38" t="str">
        <f t="array" ref="AP453">AO453&amp;CHOOSE(AND(AO453&lt;&gt;{11,12,13})*MIN(4,MOD(AO453,10))+1,"th","st","nd","rd","th")</f>
        <v>25th</v>
      </c>
      <c r="AQ453" s="77">
        <v>0.92</v>
      </c>
      <c r="AR453" s="36">
        <v>1570.0039999999999</v>
      </c>
      <c r="AS453" s="29">
        <f t="shared" si="94"/>
        <v>20</v>
      </c>
      <c r="AT453" s="38" t="str">
        <f t="array" ref="AT453">AS453&amp;CHOOSE(AND(AS453&lt;&gt;{11,12,13})*MIN(4,MOD(AS453,10))+1,"th","st","nd","rd","th")</f>
        <v>20th</v>
      </c>
      <c r="AU453" s="40">
        <f t="shared" si="95"/>
        <v>5.3692189527858758E-4</v>
      </c>
    </row>
    <row r="454" spans="1:47" x14ac:dyDescent="0.25">
      <c r="A454" s="7">
        <v>101631203</v>
      </c>
      <c r="B454" s="8" t="s">
        <v>175</v>
      </c>
      <c r="C454" s="8" t="s">
        <v>121</v>
      </c>
      <c r="D454" s="27">
        <v>50897</v>
      </c>
      <c r="E454" s="29">
        <f t="shared" si="84"/>
        <v>50</v>
      </c>
      <c r="F454" s="38" t="str">
        <f t="array" ref="F454">E454&amp;CHOOSE(AND(E454&lt;&gt;{11,12,13})*MIN(4,MOD(E454,10))+1,"th","st","nd","rd","th")</f>
        <v>50th</v>
      </c>
      <c r="G454" s="29">
        <v>4009</v>
      </c>
      <c r="H454" s="30">
        <v>1.0436000000000001</v>
      </c>
      <c r="I454" s="31">
        <v>0.8196</v>
      </c>
      <c r="J454" s="94">
        <f t="shared" si="85"/>
        <v>90</v>
      </c>
      <c r="K454" s="33">
        <v>90.427000000000007</v>
      </c>
      <c r="L454" s="34">
        <v>9.8699999999999996E-2</v>
      </c>
      <c r="M454" s="29">
        <f t="shared" si="86"/>
        <v>31</v>
      </c>
      <c r="N454" s="38" t="str">
        <f t="array" ref="N454">M454&amp;CHOOSE(AND(M454&lt;&gt;{11,12,13})*MIN(4,MOD(M454,10))+1,"th","st","nd","rd","th")</f>
        <v>31st</v>
      </c>
      <c r="O454" s="34">
        <v>0.13750000000000001</v>
      </c>
      <c r="P454" s="29">
        <f t="shared" si="87"/>
        <v>32</v>
      </c>
      <c r="Q454" s="38" t="str">
        <f t="array" ref="Q454">P454&amp;CHOOSE(AND(P454&lt;&gt;{11,12,13})*MIN(4,MOD(P454,10))+1,"th","st","nd","rd","th")</f>
        <v>32nd</v>
      </c>
      <c r="R454" s="35">
        <v>74.918000000000006</v>
      </c>
      <c r="S454" s="35">
        <v>52.185000000000002</v>
      </c>
      <c r="T454" s="35">
        <v>0</v>
      </c>
      <c r="U454" s="35">
        <v>127.10299999999999</v>
      </c>
      <c r="V454" s="36">
        <v>57.933</v>
      </c>
      <c r="W454" s="220">
        <f t="shared" si="88"/>
        <v>4.5793688497312836E-2</v>
      </c>
      <c r="X454" s="29">
        <f t="shared" si="89"/>
        <v>85</v>
      </c>
      <c r="Y454" s="38" t="str">
        <f t="array" ref="Y454">X454&amp;CHOOSE(AND(X454&lt;&gt;{11,12,13})*MIN(4,MOD(X454,10))+1,"th","st","nd","rd","th")</f>
        <v>85th</v>
      </c>
      <c r="Z454" s="37">
        <v>11.587</v>
      </c>
      <c r="AA454" s="28">
        <v>0</v>
      </c>
      <c r="AB454" s="221">
        <f t="shared" si="90"/>
        <v>0</v>
      </c>
      <c r="AC454" s="29">
        <f t="shared" si="91"/>
        <v>1</v>
      </c>
      <c r="AD454" s="38" t="str">
        <f t="array" ref="AD454">AC454&amp;CHOOSE(AND(AC454&lt;&gt;{11,12,13})*MIN(4,MOD(AC454,10))+1,"th","st","nd","rd","th")</f>
        <v>1st</v>
      </c>
      <c r="AE454" s="37">
        <v>0</v>
      </c>
      <c r="AF454" s="38">
        <v>1265.087</v>
      </c>
      <c r="AG454" s="38">
        <v>1303.7529999999999</v>
      </c>
      <c r="AH454" s="38">
        <v>1375.3910000000001</v>
      </c>
      <c r="AI454" s="38">
        <v>1314.7439999999999</v>
      </c>
      <c r="AJ454" s="29">
        <f t="shared" si="92"/>
        <v>28</v>
      </c>
      <c r="AK454" s="38" t="str">
        <f t="array" ref="AK454">AJ454&amp;CHOOSE(AND(AJ454&lt;&gt;{11,12,13})*MIN(4,MOD(AJ454,10))+1,"th","st","nd","rd","th")</f>
        <v>28th</v>
      </c>
      <c r="AL454" s="38">
        <v>138.69</v>
      </c>
      <c r="AM454" s="38">
        <v>229.11699999999999</v>
      </c>
      <c r="AN454" s="38">
        <v>1543.8610000000001</v>
      </c>
      <c r="AO454" s="29">
        <f t="shared" si="93"/>
        <v>25</v>
      </c>
      <c r="AP454" s="38" t="str">
        <f t="array" ref="AP454">AO454&amp;CHOOSE(AND(AO454&lt;&gt;{11,12,13})*MIN(4,MOD(AO454,10))+1,"th","st","nd","rd","th")</f>
        <v>25th</v>
      </c>
      <c r="AQ454" s="77">
        <v>0.83</v>
      </c>
      <c r="AR454" s="36">
        <v>1337.2739999999999</v>
      </c>
      <c r="AS454" s="29">
        <f t="shared" si="94"/>
        <v>14</v>
      </c>
      <c r="AT454" s="38" t="str">
        <f t="array" ref="AT454">AS454&amp;CHOOSE(AND(AS454&lt;&gt;{11,12,13})*MIN(4,MOD(AS454,10))+1,"th","st","nd","rd","th")</f>
        <v>14th</v>
      </c>
      <c r="AU454" s="40">
        <f t="shared" si="95"/>
        <v>4.5733112182311507E-4</v>
      </c>
    </row>
    <row r="455" spans="1:47" x14ac:dyDescent="0.25">
      <c r="A455" s="7">
        <v>101631503</v>
      </c>
      <c r="B455" s="8" t="s">
        <v>179</v>
      </c>
      <c r="C455" s="8" t="s">
        <v>121</v>
      </c>
      <c r="D455" s="27">
        <v>41313</v>
      </c>
      <c r="E455" s="29">
        <f t="shared" si="84"/>
        <v>17</v>
      </c>
      <c r="F455" s="38" t="str">
        <f t="array" ref="F455">E455&amp;CHOOSE(AND(E455&lt;&gt;{11,12,13})*MIN(4,MOD(E455,10))+1,"th","st","nd","rd","th")</f>
        <v>17th</v>
      </c>
      <c r="G455" s="29">
        <v>4250</v>
      </c>
      <c r="H455" s="30">
        <v>1.2857000000000001</v>
      </c>
      <c r="I455" s="31">
        <v>0.76519999999999999</v>
      </c>
      <c r="J455" s="94">
        <f t="shared" si="85"/>
        <v>140</v>
      </c>
      <c r="K455" s="33">
        <v>13.477</v>
      </c>
      <c r="L455" s="34">
        <v>0.1978</v>
      </c>
      <c r="M455" s="29">
        <f t="shared" si="86"/>
        <v>70</v>
      </c>
      <c r="N455" s="38" t="str">
        <f t="array" ref="N455">M455&amp;CHOOSE(AND(M455&lt;&gt;{11,12,13})*MIN(4,MOD(M455,10))+1,"th","st","nd","rd","th")</f>
        <v>70th</v>
      </c>
      <c r="O455" s="34">
        <v>0.2039</v>
      </c>
      <c r="P455" s="29">
        <f t="shared" si="87"/>
        <v>62</v>
      </c>
      <c r="Q455" s="38" t="str">
        <f t="array" ref="Q455">P455&amp;CHOOSE(AND(P455&lt;&gt;{11,12,13})*MIN(4,MOD(P455,10))+1,"th","st","nd","rd","th")</f>
        <v>62nd</v>
      </c>
      <c r="R455" s="35">
        <v>114.518</v>
      </c>
      <c r="S455" s="35">
        <v>59.024999999999999</v>
      </c>
      <c r="T455" s="35">
        <v>0</v>
      </c>
      <c r="U455" s="35">
        <v>173.54300000000001</v>
      </c>
      <c r="V455" s="36">
        <v>26.513000000000002</v>
      </c>
      <c r="W455" s="220">
        <f t="shared" si="88"/>
        <v>2.7476661471114945E-2</v>
      </c>
      <c r="X455" s="29">
        <f t="shared" si="89"/>
        <v>53</v>
      </c>
      <c r="Y455" s="38" t="str">
        <f t="array" ref="Y455">X455&amp;CHOOSE(AND(X455&lt;&gt;{11,12,13})*MIN(4,MOD(X455,10))+1,"th","st","nd","rd","th")</f>
        <v>53rd</v>
      </c>
      <c r="Z455" s="37">
        <v>5.3029999999999999</v>
      </c>
      <c r="AA455" s="28">
        <v>0</v>
      </c>
      <c r="AB455" s="221">
        <f t="shared" si="90"/>
        <v>0</v>
      </c>
      <c r="AC455" s="29">
        <f t="shared" si="91"/>
        <v>1</v>
      </c>
      <c r="AD455" s="38" t="str">
        <f t="array" ref="AD455">AC455&amp;CHOOSE(AND(AC455&lt;&gt;{11,12,13})*MIN(4,MOD(AC455,10))+1,"th","st","nd","rd","th")</f>
        <v>1st</v>
      </c>
      <c r="AE455" s="37">
        <v>0</v>
      </c>
      <c r="AF455" s="38">
        <v>964.928</v>
      </c>
      <c r="AG455" s="38">
        <v>974.88499999999999</v>
      </c>
      <c r="AH455" s="38">
        <v>1001.566</v>
      </c>
      <c r="AI455" s="38">
        <v>980.46</v>
      </c>
      <c r="AJ455" s="29">
        <f t="shared" si="92"/>
        <v>15</v>
      </c>
      <c r="AK455" s="38" t="str">
        <f t="array" ref="AK455">AJ455&amp;CHOOSE(AND(AJ455&lt;&gt;{11,12,13})*MIN(4,MOD(AJ455,10))+1,"th","st","nd","rd","th")</f>
        <v>15th</v>
      </c>
      <c r="AL455" s="38">
        <v>178.846</v>
      </c>
      <c r="AM455" s="38">
        <v>192.32300000000001</v>
      </c>
      <c r="AN455" s="38">
        <v>1172.7829999999999</v>
      </c>
      <c r="AO455" s="29">
        <f t="shared" si="93"/>
        <v>13</v>
      </c>
      <c r="AP455" s="38" t="str">
        <f t="array" ref="AP455">AO455&amp;CHOOSE(AND(AO455&lt;&gt;{11,12,13})*MIN(4,MOD(AO455,10))+1,"th","st","nd","rd","th")</f>
        <v>13th</v>
      </c>
      <c r="AQ455" s="77">
        <v>0.73</v>
      </c>
      <c r="AR455" s="36">
        <v>1100.7280000000001</v>
      </c>
      <c r="AS455" s="29">
        <f t="shared" si="94"/>
        <v>7</v>
      </c>
      <c r="AT455" s="38" t="str">
        <f t="array" ref="AT455">AS455&amp;CHOOSE(AND(AS455&lt;&gt;{11,12,13})*MIN(4,MOD(AS455,10))+1,"th","st","nd","rd","th")</f>
        <v>7th</v>
      </c>
      <c r="AU455" s="40">
        <f t="shared" si="95"/>
        <v>3.7643532369739777E-4</v>
      </c>
    </row>
    <row r="456" spans="1:47" x14ac:dyDescent="0.25">
      <c r="A456" s="7">
        <v>101631703</v>
      </c>
      <c r="B456" s="8" t="s">
        <v>184</v>
      </c>
      <c r="C456" s="8" t="s">
        <v>121</v>
      </c>
      <c r="D456" s="27">
        <v>62005</v>
      </c>
      <c r="E456" s="29">
        <f t="shared" si="84"/>
        <v>74</v>
      </c>
      <c r="F456" s="38" t="str">
        <f t="array" ref="F456">E456&amp;CHOOSE(AND(E456&lt;&gt;{11,12,13})*MIN(4,MOD(E456,10))+1,"th","st","nd","rd","th")</f>
        <v>74th</v>
      </c>
      <c r="G456" s="29">
        <v>14068</v>
      </c>
      <c r="H456" s="30">
        <v>0.85660000000000003</v>
      </c>
      <c r="I456" s="31">
        <v>9.5699999999999993E-2</v>
      </c>
      <c r="J456" s="94">
        <f t="shared" si="85"/>
        <v>343</v>
      </c>
      <c r="K456" s="33">
        <v>0</v>
      </c>
      <c r="L456" s="34">
        <v>5.4300000000000001E-2</v>
      </c>
      <c r="M456" s="29">
        <f t="shared" si="86"/>
        <v>13</v>
      </c>
      <c r="N456" s="38" t="str">
        <f t="array" ref="N456">M456&amp;CHOOSE(AND(M456&lt;&gt;{11,12,13})*MIN(4,MOD(M456,10))+1,"th","st","nd","rd","th")</f>
        <v>13th</v>
      </c>
      <c r="O456" s="34">
        <v>8.5300000000000001E-2</v>
      </c>
      <c r="P456" s="29">
        <f t="shared" si="87"/>
        <v>10</v>
      </c>
      <c r="Q456" s="38" t="str">
        <f t="array" ref="Q456">P456&amp;CHOOSE(AND(P456&lt;&gt;{11,12,13})*MIN(4,MOD(P456,10))+1,"th","st","nd","rd","th")</f>
        <v>10th</v>
      </c>
      <c r="R456" s="35">
        <v>164.87299999999999</v>
      </c>
      <c r="S456" s="35">
        <v>129.5</v>
      </c>
      <c r="T456" s="35">
        <v>0</v>
      </c>
      <c r="U456" s="35">
        <v>294.37299999999999</v>
      </c>
      <c r="V456" s="36">
        <v>108.539</v>
      </c>
      <c r="W456" s="220">
        <f t="shared" si="88"/>
        <v>2.1448008848027382E-2</v>
      </c>
      <c r="X456" s="29">
        <f t="shared" si="89"/>
        <v>37</v>
      </c>
      <c r="Y456" s="38" t="str">
        <f t="array" ref="Y456">X456&amp;CHOOSE(AND(X456&lt;&gt;{11,12,13})*MIN(4,MOD(X456,10))+1,"th","st","nd","rd","th")</f>
        <v>37th</v>
      </c>
      <c r="Z456" s="37">
        <v>21.707999999999998</v>
      </c>
      <c r="AA456" s="28">
        <v>30</v>
      </c>
      <c r="AB456" s="221">
        <f t="shared" si="90"/>
        <v>5.9281941554724243E-3</v>
      </c>
      <c r="AC456" s="29">
        <f t="shared" si="91"/>
        <v>59</v>
      </c>
      <c r="AD456" s="38" t="str">
        <f t="array" ref="AD456">AC456&amp;CHOOSE(AND(AC456&lt;&gt;{11,12,13})*MIN(4,MOD(AC456,10))+1,"th","st","nd","rd","th")</f>
        <v>59th</v>
      </c>
      <c r="AE456" s="37">
        <v>18</v>
      </c>
      <c r="AF456" s="38">
        <v>5060.5630000000001</v>
      </c>
      <c r="AG456" s="38">
        <v>5006.335</v>
      </c>
      <c r="AH456" s="38">
        <v>4912.8389999999999</v>
      </c>
      <c r="AI456" s="38">
        <v>4993.2460000000001</v>
      </c>
      <c r="AJ456" s="29">
        <f t="shared" si="92"/>
        <v>85</v>
      </c>
      <c r="AK456" s="38" t="str">
        <f t="array" ref="AK456">AJ456&amp;CHOOSE(AND(AJ456&lt;&gt;{11,12,13})*MIN(4,MOD(AJ456,10))+1,"th","st","nd","rd","th")</f>
        <v>85th</v>
      </c>
      <c r="AL456" s="38">
        <v>334.08100000000002</v>
      </c>
      <c r="AM456" s="38">
        <v>334.08100000000002</v>
      </c>
      <c r="AN456" s="38">
        <v>5327.3270000000002</v>
      </c>
      <c r="AO456" s="29">
        <f t="shared" si="93"/>
        <v>83</v>
      </c>
      <c r="AP456" s="38" t="str">
        <f t="array" ref="AP456">AO456&amp;CHOOSE(AND(AO456&lt;&gt;{11,12,13})*MIN(4,MOD(AO456,10))+1,"th","st","nd","rd","th")</f>
        <v>83rd</v>
      </c>
      <c r="AQ456" s="77">
        <v>1.1399999999999999</v>
      </c>
      <c r="AR456" s="36">
        <v>5202.2629999999999</v>
      </c>
      <c r="AS456" s="29">
        <f t="shared" si="94"/>
        <v>81</v>
      </c>
      <c r="AT456" s="38" t="str">
        <f t="array" ref="AT456">AS456&amp;CHOOSE(AND(AS456&lt;&gt;{11,12,13})*MIN(4,MOD(AS456,10))+1,"th","st","nd","rd","th")</f>
        <v>81st</v>
      </c>
      <c r="AU456" s="40">
        <f t="shared" si="95"/>
        <v>1.7791094224585868E-3</v>
      </c>
    </row>
    <row r="457" spans="1:47" x14ac:dyDescent="0.25">
      <c r="A457" s="7">
        <v>101631803</v>
      </c>
      <c r="B457" s="8" t="s">
        <v>206</v>
      </c>
      <c r="C457" s="8" t="s">
        <v>121</v>
      </c>
      <c r="D457" s="27">
        <v>40345</v>
      </c>
      <c r="E457" s="29">
        <f t="shared" si="84"/>
        <v>14</v>
      </c>
      <c r="F457" s="38" t="str">
        <f t="array" ref="F457">E457&amp;CHOOSE(AND(E457&lt;&gt;{11,12,13})*MIN(4,MOD(E457,10))+1,"th","st","nd","rd","th")</f>
        <v>14th</v>
      </c>
      <c r="G457" s="29">
        <v>5023</v>
      </c>
      <c r="H457" s="30">
        <v>1.3165</v>
      </c>
      <c r="I457" s="31">
        <v>0.51400000000000001</v>
      </c>
      <c r="J457" s="94">
        <f t="shared" si="85"/>
        <v>256</v>
      </c>
      <c r="K457" s="33">
        <v>0</v>
      </c>
      <c r="L457" s="34">
        <v>0.28520000000000001</v>
      </c>
      <c r="M457" s="29">
        <f t="shared" si="86"/>
        <v>89</v>
      </c>
      <c r="N457" s="38" t="str">
        <f t="array" ref="N457">M457&amp;CHOOSE(AND(M457&lt;&gt;{11,12,13})*MIN(4,MOD(M457,10))+1,"th","st","nd","rd","th")</f>
        <v>89th</v>
      </c>
      <c r="O457" s="34">
        <v>0.16650000000000001</v>
      </c>
      <c r="P457" s="29">
        <f t="shared" si="87"/>
        <v>45</v>
      </c>
      <c r="Q457" s="38" t="str">
        <f t="array" ref="Q457">P457&amp;CHOOSE(AND(P457&lt;&gt;{11,12,13})*MIN(4,MOD(P457,10))+1,"th","st","nd","rd","th")</f>
        <v>45th</v>
      </c>
      <c r="R457" s="35">
        <v>279.14499999999998</v>
      </c>
      <c r="S457" s="35">
        <v>81.483000000000004</v>
      </c>
      <c r="T457" s="35">
        <v>0</v>
      </c>
      <c r="U457" s="35">
        <v>360.62799999999999</v>
      </c>
      <c r="V457" s="36">
        <v>40.131999999999998</v>
      </c>
      <c r="W457" s="220">
        <f t="shared" si="88"/>
        <v>2.4601479570694001E-2</v>
      </c>
      <c r="X457" s="29">
        <f t="shared" si="89"/>
        <v>46</v>
      </c>
      <c r="Y457" s="38" t="str">
        <f t="array" ref="Y457">X457&amp;CHOOSE(AND(X457&lt;&gt;{11,12,13})*MIN(4,MOD(X457,10))+1,"th","st","nd","rd","th")</f>
        <v>46th</v>
      </c>
      <c r="Z457" s="37">
        <v>8.0259999999999998</v>
      </c>
      <c r="AA457" s="28">
        <v>6</v>
      </c>
      <c r="AB457" s="221">
        <f t="shared" si="90"/>
        <v>3.6780842575541719E-3</v>
      </c>
      <c r="AC457" s="29">
        <f t="shared" si="91"/>
        <v>46</v>
      </c>
      <c r="AD457" s="38" t="str">
        <f t="array" ref="AD457">AC457&amp;CHOOSE(AND(AC457&lt;&gt;{11,12,13})*MIN(4,MOD(AC457,10))+1,"th","st","nd","rd","th")</f>
        <v>46th</v>
      </c>
      <c r="AE457" s="37">
        <v>3.6</v>
      </c>
      <c r="AF457" s="38">
        <v>1631.2840000000001</v>
      </c>
      <c r="AG457" s="38">
        <v>1708.5630000000001</v>
      </c>
      <c r="AH457" s="38">
        <v>1699.884</v>
      </c>
      <c r="AI457" s="38">
        <v>1679.91</v>
      </c>
      <c r="AJ457" s="29">
        <f t="shared" si="92"/>
        <v>37</v>
      </c>
      <c r="AK457" s="38" t="str">
        <f t="array" ref="AK457">AJ457&amp;CHOOSE(AND(AJ457&lt;&gt;{11,12,13})*MIN(4,MOD(AJ457,10))+1,"th","st","nd","rd","th")</f>
        <v>37th</v>
      </c>
      <c r="AL457" s="38">
        <v>372.25400000000002</v>
      </c>
      <c r="AM457" s="38">
        <v>372.25400000000002</v>
      </c>
      <c r="AN457" s="38">
        <v>2052.1640000000002</v>
      </c>
      <c r="AO457" s="29">
        <f t="shared" si="93"/>
        <v>40</v>
      </c>
      <c r="AP457" s="38" t="str">
        <f t="array" ref="AP457">AO457&amp;CHOOSE(AND(AO457&lt;&gt;{11,12,13})*MIN(4,MOD(AO457,10))+1,"th","st","nd","rd","th")</f>
        <v>40th</v>
      </c>
      <c r="AQ457" s="77">
        <v>1.26</v>
      </c>
      <c r="AR457" s="36">
        <v>3404.1089999999999</v>
      </c>
      <c r="AS457" s="29">
        <f t="shared" si="94"/>
        <v>66</v>
      </c>
      <c r="AT457" s="38" t="str">
        <f t="array" ref="AT457">AS457&amp;CHOOSE(AND(AS457&lt;&gt;{11,12,13})*MIN(4,MOD(AS457,10))+1,"th","st","nd","rd","th")</f>
        <v>66th</v>
      </c>
      <c r="AU457" s="40">
        <f t="shared" si="95"/>
        <v>1.1641630569188982E-3</v>
      </c>
    </row>
    <row r="458" spans="1:47" x14ac:dyDescent="0.25">
      <c r="A458" s="7">
        <v>101631903</v>
      </c>
      <c r="B458" s="8" t="s">
        <v>208</v>
      </c>
      <c r="C458" s="8" t="s">
        <v>121</v>
      </c>
      <c r="D458" s="27">
        <v>55945</v>
      </c>
      <c r="E458" s="29">
        <f t="shared" si="84"/>
        <v>63</v>
      </c>
      <c r="F458" s="38" t="str">
        <f t="array" ref="F458">E458&amp;CHOOSE(AND(E458&lt;&gt;{11,12,13})*MIN(4,MOD(E458,10))+1,"th","st","nd","rd","th")</f>
        <v>63rd</v>
      </c>
      <c r="G458" s="29">
        <v>3568</v>
      </c>
      <c r="H458" s="30">
        <v>0.94940000000000002</v>
      </c>
      <c r="I458" s="31">
        <v>0.64739999999999998</v>
      </c>
      <c r="J458" s="94">
        <f t="shared" si="85"/>
        <v>203</v>
      </c>
      <c r="K458" s="33">
        <v>0</v>
      </c>
      <c r="L458" s="34">
        <v>2.3199999999999998E-2</v>
      </c>
      <c r="M458" s="29">
        <f t="shared" si="86"/>
        <v>2</v>
      </c>
      <c r="N458" s="38" t="str">
        <f t="array" ref="N458">M458&amp;CHOOSE(AND(M458&lt;&gt;{11,12,13})*MIN(4,MOD(M458,10))+1,"th","st","nd","rd","th")</f>
        <v>2nd</v>
      </c>
      <c r="O458" s="34">
        <v>0.154</v>
      </c>
      <c r="P458" s="29">
        <f t="shared" si="87"/>
        <v>39</v>
      </c>
      <c r="Q458" s="38" t="str">
        <f t="array" ref="Q458">P458&amp;CHOOSE(AND(P458&lt;&gt;{11,12,13})*MIN(4,MOD(P458,10))+1,"th","st","nd","rd","th")</f>
        <v>39th</v>
      </c>
      <c r="R458" s="35">
        <v>16.567</v>
      </c>
      <c r="S458" s="35">
        <v>54.984999999999999</v>
      </c>
      <c r="T458" s="35">
        <v>0</v>
      </c>
      <c r="U458" s="35">
        <v>71.552000000000007</v>
      </c>
      <c r="V458" s="36">
        <v>20.994</v>
      </c>
      <c r="W458" s="220">
        <f t="shared" si="88"/>
        <v>1.7639645089735832E-2</v>
      </c>
      <c r="X458" s="29">
        <f t="shared" si="89"/>
        <v>25</v>
      </c>
      <c r="Y458" s="38" t="str">
        <f t="array" ref="Y458">X458&amp;CHOOSE(AND(X458&lt;&gt;{11,12,13})*MIN(4,MOD(X458,10))+1,"th","st","nd","rd","th")</f>
        <v>25th</v>
      </c>
      <c r="Z458" s="37">
        <v>4.1989999999999998</v>
      </c>
      <c r="AA458" s="28">
        <v>2</v>
      </c>
      <c r="AB458" s="221">
        <f t="shared" si="90"/>
        <v>1.6804463265443301E-3</v>
      </c>
      <c r="AC458" s="29">
        <f t="shared" si="91"/>
        <v>30</v>
      </c>
      <c r="AD458" s="38" t="str">
        <f t="array" ref="AD458">AC458&amp;CHOOSE(AND(AC458&lt;&gt;{11,12,13})*MIN(4,MOD(AC458,10))+1,"th","st","nd","rd","th")</f>
        <v>30th</v>
      </c>
      <c r="AE458" s="37">
        <v>1.2</v>
      </c>
      <c r="AF458" s="38">
        <v>1190.1600000000001</v>
      </c>
      <c r="AG458" s="38">
        <v>1168.2080000000001</v>
      </c>
      <c r="AH458" s="38">
        <v>1194.8679999999999</v>
      </c>
      <c r="AI458" s="38">
        <v>1184.412</v>
      </c>
      <c r="AJ458" s="29">
        <f t="shared" si="92"/>
        <v>22</v>
      </c>
      <c r="AK458" s="38" t="str">
        <f t="array" ref="AK458">AJ458&amp;CHOOSE(AND(AJ458&lt;&gt;{11,12,13})*MIN(4,MOD(AJ458,10))+1,"th","st","nd","rd","th")</f>
        <v>22nd</v>
      </c>
      <c r="AL458" s="38">
        <v>76.950999999999993</v>
      </c>
      <c r="AM458" s="38">
        <v>76.950999999999993</v>
      </c>
      <c r="AN458" s="38">
        <v>1261.3630000000001</v>
      </c>
      <c r="AO458" s="29">
        <f t="shared" si="93"/>
        <v>15</v>
      </c>
      <c r="AP458" s="38" t="str">
        <f t="array" ref="AP458">AO458&amp;CHOOSE(AND(AO458&lt;&gt;{11,12,13})*MIN(4,MOD(AO458,10))+1,"th","st","nd","rd","th")</f>
        <v>15th</v>
      </c>
      <c r="AQ458" s="77">
        <v>0.93</v>
      </c>
      <c r="AR458" s="36">
        <v>1113.71</v>
      </c>
      <c r="AS458" s="29">
        <f t="shared" si="94"/>
        <v>8</v>
      </c>
      <c r="AT458" s="38" t="str">
        <f t="array" ref="AT458">AS458&amp;CHOOSE(AND(AS458&lt;&gt;{11,12,13})*MIN(4,MOD(AS458,10))+1,"th","st","nd","rd","th")</f>
        <v>8th</v>
      </c>
      <c r="AU458" s="40">
        <f t="shared" si="95"/>
        <v>3.8087500668196762E-4</v>
      </c>
    </row>
    <row r="459" spans="1:47" x14ac:dyDescent="0.25">
      <c r="A459" s="7">
        <v>101632403</v>
      </c>
      <c r="B459" s="8" t="s">
        <v>295</v>
      </c>
      <c r="C459" s="8" t="s">
        <v>121</v>
      </c>
      <c r="D459" s="27">
        <v>54194</v>
      </c>
      <c r="E459" s="29">
        <f t="shared" si="84"/>
        <v>58</v>
      </c>
      <c r="F459" s="38" t="str">
        <f t="array" ref="F459">E459&amp;CHOOSE(AND(E459&lt;&gt;{11,12,13})*MIN(4,MOD(E459,10))+1,"th","st","nd","rd","th")</f>
        <v>58th</v>
      </c>
      <c r="G459" s="29">
        <v>3448</v>
      </c>
      <c r="H459" s="30">
        <v>0.98009999999999997</v>
      </c>
      <c r="I459" s="31">
        <v>0.79830000000000001</v>
      </c>
      <c r="J459" s="94">
        <f t="shared" si="85"/>
        <v>111</v>
      </c>
      <c r="K459" s="33">
        <v>54.051000000000002</v>
      </c>
      <c r="L459" s="34">
        <v>7.2999999999999995E-2</v>
      </c>
      <c r="M459" s="29">
        <f t="shared" si="86"/>
        <v>22</v>
      </c>
      <c r="N459" s="38" t="str">
        <f t="array" ref="N459">M459&amp;CHOOSE(AND(M459&lt;&gt;{11,12,13})*MIN(4,MOD(M459,10))+1,"th","st","nd","rd","th")</f>
        <v>22nd</v>
      </c>
      <c r="O459" s="34">
        <v>0.26269999999999999</v>
      </c>
      <c r="P459" s="29">
        <f t="shared" si="87"/>
        <v>87</v>
      </c>
      <c r="Q459" s="38" t="str">
        <f t="array" ref="Q459">P459&amp;CHOOSE(AND(P459&lt;&gt;{11,12,13})*MIN(4,MOD(P459,10))+1,"th","st","nd","rd","th")</f>
        <v>87th</v>
      </c>
      <c r="R459" s="35">
        <v>48.377000000000002</v>
      </c>
      <c r="S459" s="35">
        <v>87.045000000000002</v>
      </c>
      <c r="T459" s="35">
        <v>0</v>
      </c>
      <c r="U459" s="35">
        <v>135.422</v>
      </c>
      <c r="V459" s="36">
        <v>20.89</v>
      </c>
      <c r="W459" s="220">
        <f t="shared" si="88"/>
        <v>1.891368965432946E-2</v>
      </c>
      <c r="X459" s="29">
        <f t="shared" si="89"/>
        <v>29</v>
      </c>
      <c r="Y459" s="38" t="str">
        <f t="array" ref="Y459">X459&amp;CHOOSE(AND(X459&lt;&gt;{11,12,13})*MIN(4,MOD(X459,10))+1,"th","st","nd","rd","th")</f>
        <v>29th</v>
      </c>
      <c r="Z459" s="37">
        <v>4.1779999999999999</v>
      </c>
      <c r="AA459" s="28">
        <v>6</v>
      </c>
      <c r="AB459" s="221">
        <f t="shared" si="90"/>
        <v>5.4323665833401992E-3</v>
      </c>
      <c r="AC459" s="29">
        <f t="shared" si="91"/>
        <v>56</v>
      </c>
      <c r="AD459" s="38" t="str">
        <f t="array" ref="AD459">AC459&amp;CHOOSE(AND(AC459&lt;&gt;{11,12,13})*MIN(4,MOD(AC459,10))+1,"th","st","nd","rd","th")</f>
        <v>56th</v>
      </c>
      <c r="AE459" s="37">
        <v>3.6</v>
      </c>
      <c r="AF459" s="38">
        <v>1104.491</v>
      </c>
      <c r="AG459" s="38">
        <v>1139.518</v>
      </c>
      <c r="AH459" s="38">
        <v>1150.066</v>
      </c>
      <c r="AI459" s="38">
        <v>1131.3579999999999</v>
      </c>
      <c r="AJ459" s="29">
        <f t="shared" si="92"/>
        <v>19</v>
      </c>
      <c r="AK459" s="38" t="str">
        <f t="array" ref="AK459">AJ459&amp;CHOOSE(AND(AJ459&lt;&gt;{11,12,13})*MIN(4,MOD(AJ459,10))+1,"th","st","nd","rd","th")</f>
        <v>19th</v>
      </c>
      <c r="AL459" s="38">
        <v>143.19999999999999</v>
      </c>
      <c r="AM459" s="38">
        <v>197.251</v>
      </c>
      <c r="AN459" s="38">
        <v>1328.6089999999999</v>
      </c>
      <c r="AO459" s="29">
        <f t="shared" si="93"/>
        <v>17</v>
      </c>
      <c r="AP459" s="38" t="str">
        <f t="array" ref="AP459">AO459&amp;CHOOSE(AND(AO459&lt;&gt;{11,12,13})*MIN(4,MOD(AO459,10))+1,"th","st","nd","rd","th")</f>
        <v>17th</v>
      </c>
      <c r="AQ459" s="77">
        <v>0.71</v>
      </c>
      <c r="AR459" s="36">
        <v>924.54</v>
      </c>
      <c r="AS459" s="29">
        <f t="shared" si="94"/>
        <v>4</v>
      </c>
      <c r="AT459" s="38" t="str">
        <f t="array" ref="AT459">AS459&amp;CHOOSE(AND(AS459&lt;&gt;{11,12,13})*MIN(4,MOD(AS459,10))+1,"th","st","nd","rd","th")</f>
        <v>4th</v>
      </c>
      <c r="AU459" s="40">
        <f t="shared" si="95"/>
        <v>3.1618121295287491E-4</v>
      </c>
    </row>
    <row r="460" spans="1:47" x14ac:dyDescent="0.25">
      <c r="A460" s="7">
        <v>101633903</v>
      </c>
      <c r="B460" s="8" t="s">
        <v>393</v>
      </c>
      <c r="C460" s="8" t="s">
        <v>121</v>
      </c>
      <c r="D460" s="27">
        <v>56319</v>
      </c>
      <c r="E460" s="29">
        <f t="shared" si="84"/>
        <v>63</v>
      </c>
      <c r="F460" s="38" t="str">
        <f t="array" ref="F460">E460&amp;CHOOSE(AND(E460&lt;&gt;{11,12,13})*MIN(4,MOD(E460,10))+1,"th","st","nd","rd","th")</f>
        <v>63rd</v>
      </c>
      <c r="G460" s="29">
        <v>4860</v>
      </c>
      <c r="H460" s="30">
        <v>0.94310000000000005</v>
      </c>
      <c r="I460" s="31">
        <v>0.78979999999999995</v>
      </c>
      <c r="J460" s="94">
        <f t="shared" si="85"/>
        <v>120</v>
      </c>
      <c r="K460" s="33">
        <v>71.902000000000001</v>
      </c>
      <c r="L460" s="34">
        <v>0.10299999999999999</v>
      </c>
      <c r="M460" s="29">
        <f t="shared" si="86"/>
        <v>34</v>
      </c>
      <c r="N460" s="38" t="str">
        <f t="array" ref="N460">M460&amp;CHOOSE(AND(M460&lt;&gt;{11,12,13})*MIN(4,MOD(M460,10))+1,"th","st","nd","rd","th")</f>
        <v>34th</v>
      </c>
      <c r="O460" s="34">
        <v>0.21</v>
      </c>
      <c r="P460" s="29">
        <f t="shared" si="87"/>
        <v>65</v>
      </c>
      <c r="Q460" s="38" t="str">
        <f t="array" ref="Q460">P460&amp;CHOOSE(AND(P460&lt;&gt;{11,12,13})*MIN(4,MOD(P460,10))+1,"th","st","nd","rd","th")</f>
        <v>65th</v>
      </c>
      <c r="R460" s="35">
        <v>110.21299999999999</v>
      </c>
      <c r="S460" s="35">
        <v>112.35299999999999</v>
      </c>
      <c r="T460" s="35">
        <v>0</v>
      </c>
      <c r="U460" s="35">
        <v>222.566</v>
      </c>
      <c r="V460" s="36">
        <v>59.798999999999999</v>
      </c>
      <c r="W460" s="220">
        <f t="shared" si="88"/>
        <v>3.3531234474722747E-2</v>
      </c>
      <c r="X460" s="29">
        <f t="shared" si="89"/>
        <v>71</v>
      </c>
      <c r="Y460" s="38" t="str">
        <f t="array" ref="Y460">X460&amp;CHOOSE(AND(X460&lt;&gt;{11,12,13})*MIN(4,MOD(X460,10))+1,"th","st","nd","rd","th")</f>
        <v>71st</v>
      </c>
      <c r="Z460" s="37">
        <v>11.96</v>
      </c>
      <c r="AA460" s="28">
        <v>2</v>
      </c>
      <c r="AB460" s="221">
        <f t="shared" si="90"/>
        <v>1.1214647226449521E-3</v>
      </c>
      <c r="AC460" s="29">
        <f t="shared" si="91"/>
        <v>24</v>
      </c>
      <c r="AD460" s="38" t="str">
        <f t="array" ref="AD460">AC460&amp;CHOOSE(AND(AC460&lt;&gt;{11,12,13})*MIN(4,MOD(AC460,10))+1,"th","st","nd","rd","th")</f>
        <v>24th</v>
      </c>
      <c r="AE460" s="37">
        <v>1.2</v>
      </c>
      <c r="AF460" s="38">
        <v>1783.3820000000001</v>
      </c>
      <c r="AG460" s="38">
        <v>1837.914</v>
      </c>
      <c r="AH460" s="38">
        <v>1923.4469999999999</v>
      </c>
      <c r="AI460" s="38">
        <v>1848.248</v>
      </c>
      <c r="AJ460" s="29">
        <f t="shared" si="92"/>
        <v>42</v>
      </c>
      <c r="AK460" s="38" t="str">
        <f t="array" ref="AK460">AJ460&amp;CHOOSE(AND(AJ460&lt;&gt;{11,12,13})*MIN(4,MOD(AJ460,10))+1,"th","st","nd","rd","th")</f>
        <v>42nd</v>
      </c>
      <c r="AL460" s="38">
        <v>235.726</v>
      </c>
      <c r="AM460" s="38">
        <v>307.62799999999999</v>
      </c>
      <c r="AN460" s="38">
        <v>2155.8760000000002</v>
      </c>
      <c r="AO460" s="29">
        <f t="shared" si="93"/>
        <v>42</v>
      </c>
      <c r="AP460" s="38" t="str">
        <f t="array" ref="AP460">AO460&amp;CHOOSE(AND(AO460&lt;&gt;{11,12,13})*MIN(4,MOD(AO460,10))+1,"th","st","nd","rd","th")</f>
        <v>42nd</v>
      </c>
      <c r="AQ460" s="77">
        <v>0.85</v>
      </c>
      <c r="AR460" s="36">
        <v>1728.2260000000001</v>
      </c>
      <c r="AS460" s="29">
        <f t="shared" si="94"/>
        <v>26</v>
      </c>
      <c r="AT460" s="38" t="str">
        <f t="array" ref="AT460">AS460&amp;CHOOSE(AND(AS460&lt;&gt;{11,12,13})*MIN(4,MOD(AS460,10))+1,"th","st","nd","rd","th")</f>
        <v>26th</v>
      </c>
      <c r="AU460" s="40">
        <f t="shared" si="95"/>
        <v>5.9103185685497142E-4</v>
      </c>
    </row>
    <row r="461" spans="1:47" x14ac:dyDescent="0.25">
      <c r="A461" s="7">
        <v>101636503</v>
      </c>
      <c r="B461" s="8" t="s">
        <v>488</v>
      </c>
      <c r="C461" s="8" t="s">
        <v>121</v>
      </c>
      <c r="D461" s="27">
        <v>107237</v>
      </c>
      <c r="E461" s="29">
        <f t="shared" si="84"/>
        <v>99</v>
      </c>
      <c r="F461" s="38" t="str">
        <f t="array" ref="F461">E461&amp;CHOOSE(AND(E461&lt;&gt;{11,12,13})*MIN(4,MOD(E461,10))+1,"th","st","nd","rd","th")</f>
        <v>99th</v>
      </c>
      <c r="G461" s="29">
        <v>7484</v>
      </c>
      <c r="H461" s="30">
        <v>0.49530000000000002</v>
      </c>
      <c r="I461" s="31">
        <v>-0.48970000000000002</v>
      </c>
      <c r="J461" s="94">
        <f t="shared" si="85"/>
        <v>406</v>
      </c>
      <c r="K461" s="33">
        <v>0</v>
      </c>
      <c r="L461" s="34">
        <v>3.8199999999999998E-2</v>
      </c>
      <c r="M461" s="29">
        <f t="shared" si="86"/>
        <v>7</v>
      </c>
      <c r="N461" s="38" t="str">
        <f t="array" ref="N461">M461&amp;CHOOSE(AND(M461&lt;&gt;{11,12,13})*MIN(4,MOD(M461,10))+1,"th","st","nd","rd","th")</f>
        <v>7th</v>
      </c>
      <c r="O461" s="34">
        <v>2.2200000000000001E-2</v>
      </c>
      <c r="P461" s="29">
        <f t="shared" si="87"/>
        <v>0</v>
      </c>
      <c r="Q461" s="38" t="str">
        <f t="array" ref="Q461">P461&amp;CHOOSE(AND(P461&lt;&gt;{11,12,13})*MIN(4,MOD(P461,10))+1,"th","st","nd","rd","th")</f>
        <v>0th</v>
      </c>
      <c r="R461" s="35">
        <v>94.831000000000003</v>
      </c>
      <c r="S461" s="35">
        <v>27.556000000000001</v>
      </c>
      <c r="T461" s="35">
        <v>0</v>
      </c>
      <c r="U461" s="35">
        <v>122.387</v>
      </c>
      <c r="V461" s="36">
        <v>42.387999999999998</v>
      </c>
      <c r="W461" s="220">
        <f t="shared" si="88"/>
        <v>1.0244863550057425E-2</v>
      </c>
      <c r="X461" s="29">
        <f t="shared" si="89"/>
        <v>9</v>
      </c>
      <c r="Y461" s="38" t="str">
        <f t="array" ref="Y461">X461&amp;CHOOSE(AND(X461&lt;&gt;{11,12,13})*MIN(4,MOD(X461,10))+1,"th","st","nd","rd","th")</f>
        <v>9th</v>
      </c>
      <c r="Z461" s="37">
        <v>8.4779999999999998</v>
      </c>
      <c r="AA461" s="28">
        <v>13</v>
      </c>
      <c r="AB461" s="221">
        <f t="shared" si="90"/>
        <v>3.1420030704620771E-3</v>
      </c>
      <c r="AC461" s="29">
        <f t="shared" si="91"/>
        <v>43</v>
      </c>
      <c r="AD461" s="38" t="str">
        <f t="array" ref="AD461">AC461&amp;CHOOSE(AND(AC461&lt;&gt;{11,12,13})*MIN(4,MOD(AC461,10))+1,"th","st","nd","rd","th")</f>
        <v>43rd</v>
      </c>
      <c r="AE461" s="37">
        <v>7.8</v>
      </c>
      <c r="AF461" s="38">
        <v>4137.4880000000003</v>
      </c>
      <c r="AG461" s="38">
        <v>4207.5420000000004</v>
      </c>
      <c r="AH461" s="38">
        <v>4272.2250000000004</v>
      </c>
      <c r="AI461" s="38">
        <v>4205.7520000000004</v>
      </c>
      <c r="AJ461" s="29">
        <f t="shared" si="92"/>
        <v>79</v>
      </c>
      <c r="AK461" s="38" t="str">
        <f t="array" ref="AK461">AJ461&amp;CHOOSE(AND(AJ461&lt;&gt;{11,12,13})*MIN(4,MOD(AJ461,10))+1,"th","st","nd","rd","th")</f>
        <v>79th</v>
      </c>
      <c r="AL461" s="38">
        <v>138.66499999999999</v>
      </c>
      <c r="AM461" s="38">
        <v>138.66499999999999</v>
      </c>
      <c r="AN461" s="38">
        <v>4344.4170000000004</v>
      </c>
      <c r="AO461" s="29">
        <f t="shared" si="93"/>
        <v>76</v>
      </c>
      <c r="AP461" s="38" t="str">
        <f t="array" ref="AP461">AO461&amp;CHOOSE(AND(AO461&lt;&gt;{11,12,13})*MIN(4,MOD(AO461,10))+1,"th","st","nd","rd","th")</f>
        <v>76th</v>
      </c>
      <c r="AQ461" s="77">
        <v>1.01</v>
      </c>
      <c r="AR461" s="36">
        <v>2173.308</v>
      </c>
      <c r="AS461" s="29">
        <f t="shared" si="94"/>
        <v>40</v>
      </c>
      <c r="AT461" s="38" t="str">
        <f t="array" ref="AT461">AS461&amp;CHOOSE(AND(AS461&lt;&gt;{11,12,13})*MIN(4,MOD(AS461,10))+1,"th","st","nd","rd","th")</f>
        <v>40th</v>
      </c>
      <c r="AU461" s="40">
        <f t="shared" si="95"/>
        <v>7.4324438051375462E-4</v>
      </c>
    </row>
    <row r="462" spans="1:47" x14ac:dyDescent="0.25">
      <c r="A462" s="7">
        <v>101637002</v>
      </c>
      <c r="B462" s="8" t="s">
        <v>517</v>
      </c>
      <c r="C462" s="8" t="s">
        <v>121</v>
      </c>
      <c r="D462" s="27">
        <v>48049</v>
      </c>
      <c r="E462" s="29">
        <f t="shared" si="84"/>
        <v>40</v>
      </c>
      <c r="F462" s="38" t="str">
        <f t="array" ref="F462">E462&amp;CHOOSE(AND(E462&lt;&gt;{11,12,13})*MIN(4,MOD(E462,10))+1,"th","st","nd","rd","th")</f>
        <v>40th</v>
      </c>
      <c r="G462" s="29">
        <v>10949</v>
      </c>
      <c r="H462" s="30">
        <v>1.1053999999999999</v>
      </c>
      <c r="I462" s="31">
        <v>0.43559999999999999</v>
      </c>
      <c r="J462" s="94">
        <f t="shared" si="85"/>
        <v>282</v>
      </c>
      <c r="K462" s="33">
        <v>0</v>
      </c>
      <c r="L462" s="34">
        <v>0.16969999999999999</v>
      </c>
      <c r="M462" s="29">
        <f t="shared" si="86"/>
        <v>59</v>
      </c>
      <c r="N462" s="38" t="str">
        <f t="array" ref="N462">M462&amp;CHOOSE(AND(M462&lt;&gt;{11,12,13})*MIN(4,MOD(M462,10))+1,"th","st","nd","rd","th")</f>
        <v>59th</v>
      </c>
      <c r="O462" s="34">
        <v>0.23169999999999999</v>
      </c>
      <c r="P462" s="29">
        <f t="shared" si="87"/>
        <v>75</v>
      </c>
      <c r="Q462" s="38" t="str">
        <f t="array" ref="Q462">P462&amp;CHOOSE(AND(P462&lt;&gt;{11,12,13})*MIN(4,MOD(P462,10))+1,"th","st","nd","rd","th")</f>
        <v>75th</v>
      </c>
      <c r="R462" s="35">
        <v>315.33300000000003</v>
      </c>
      <c r="S462" s="35">
        <v>215.27</v>
      </c>
      <c r="T462" s="35">
        <v>0</v>
      </c>
      <c r="U462" s="35">
        <v>530.60299999999995</v>
      </c>
      <c r="V462" s="36">
        <v>92.141000000000005</v>
      </c>
      <c r="W462" s="220">
        <f t="shared" si="88"/>
        <v>2.9752050637995998E-2</v>
      </c>
      <c r="X462" s="29">
        <f t="shared" si="89"/>
        <v>61</v>
      </c>
      <c r="Y462" s="38" t="str">
        <f t="array" ref="Y462">X462&amp;CHOOSE(AND(X462&lt;&gt;{11,12,13})*MIN(4,MOD(X462,10))+1,"th","st","nd","rd","th")</f>
        <v>61st</v>
      </c>
      <c r="Z462" s="37">
        <v>18.428000000000001</v>
      </c>
      <c r="AA462" s="28">
        <v>7</v>
      </c>
      <c r="AB462" s="221">
        <f t="shared" si="90"/>
        <v>2.2602788602899032E-3</v>
      </c>
      <c r="AC462" s="29">
        <f t="shared" si="91"/>
        <v>37</v>
      </c>
      <c r="AD462" s="38" t="str">
        <f t="array" ref="AD462">AC462&amp;CHOOSE(AND(AC462&lt;&gt;{11,12,13})*MIN(4,MOD(AC462,10))+1,"th","st","nd","rd","th")</f>
        <v>37th</v>
      </c>
      <c r="AE462" s="37">
        <v>4.2</v>
      </c>
      <c r="AF462" s="38">
        <v>3096.9630000000002</v>
      </c>
      <c r="AG462" s="38">
        <v>3095.7159999999999</v>
      </c>
      <c r="AH462" s="38">
        <v>3087.9630000000002</v>
      </c>
      <c r="AI462" s="38">
        <v>3093.547</v>
      </c>
      <c r="AJ462" s="29">
        <f t="shared" si="92"/>
        <v>66</v>
      </c>
      <c r="AK462" s="38" t="str">
        <f t="array" ref="AK462">AJ462&amp;CHOOSE(AND(AJ462&lt;&gt;{11,12,13})*MIN(4,MOD(AJ462,10))+1,"th","st","nd","rd","th")</f>
        <v>66th</v>
      </c>
      <c r="AL462" s="38">
        <v>553.23099999999999</v>
      </c>
      <c r="AM462" s="38">
        <v>553.23099999999999</v>
      </c>
      <c r="AN462" s="38">
        <v>3646.7779999999998</v>
      </c>
      <c r="AO462" s="29">
        <f t="shared" si="93"/>
        <v>68</v>
      </c>
      <c r="AP462" s="38" t="str">
        <f t="array" ref="AP462">AO462&amp;CHOOSE(AND(AO462&lt;&gt;{11,12,13})*MIN(4,MOD(AO462,10))+1,"th","st","nd","rd","th")</f>
        <v>68th</v>
      </c>
      <c r="AQ462" s="77">
        <v>0.9</v>
      </c>
      <c r="AR462" s="36">
        <v>3628.0340000000001</v>
      </c>
      <c r="AS462" s="29">
        <f t="shared" si="94"/>
        <v>68</v>
      </c>
      <c r="AT462" s="38" t="str">
        <f t="array" ref="AT462">AS462&amp;CHOOSE(AND(AS462&lt;&gt;{11,12,13})*MIN(4,MOD(AS462,10))+1,"th","st","nd","rd","th")</f>
        <v>68th</v>
      </c>
      <c r="AU462" s="40">
        <f t="shared" si="95"/>
        <v>1.2407426295825716E-3</v>
      </c>
    </row>
    <row r="463" spans="1:47" x14ac:dyDescent="0.25">
      <c r="A463" s="7">
        <v>101638003</v>
      </c>
      <c r="B463" s="8" t="s">
        <v>587</v>
      </c>
      <c r="C463" s="8" t="s">
        <v>121</v>
      </c>
      <c r="D463" s="27">
        <v>59261</v>
      </c>
      <c r="E463" s="29">
        <f t="shared" si="84"/>
        <v>69</v>
      </c>
      <c r="F463" s="38" t="str">
        <f t="array" ref="F463">E463&amp;CHOOSE(AND(E463&lt;&gt;{11,12,13})*MIN(4,MOD(E463,10))+1,"th","st","nd","rd","th")</f>
        <v>69th</v>
      </c>
      <c r="G463" s="29">
        <v>10999</v>
      </c>
      <c r="H463" s="30">
        <v>0.89629999999999999</v>
      </c>
      <c r="I463" s="31">
        <v>0.50570000000000004</v>
      </c>
      <c r="J463" s="94">
        <f t="shared" si="85"/>
        <v>261</v>
      </c>
      <c r="K463" s="33">
        <v>0</v>
      </c>
      <c r="L463" s="34">
        <v>0.1487</v>
      </c>
      <c r="M463" s="29">
        <f t="shared" si="86"/>
        <v>50</v>
      </c>
      <c r="N463" s="38" t="str">
        <f t="array" ref="N463">M463&amp;CHOOSE(AND(M463&lt;&gt;{11,12,13})*MIN(4,MOD(M463,10))+1,"th","st","nd","rd","th")</f>
        <v>50th</v>
      </c>
      <c r="O463" s="34">
        <v>0.1074</v>
      </c>
      <c r="P463" s="29">
        <f t="shared" si="87"/>
        <v>17</v>
      </c>
      <c r="Q463" s="38" t="str">
        <f t="array" ref="Q463">P463&amp;CHOOSE(AND(P463&lt;&gt;{11,12,13})*MIN(4,MOD(P463,10))+1,"th","st","nd","rd","th")</f>
        <v>17th</v>
      </c>
      <c r="R463" s="35">
        <v>298.38200000000001</v>
      </c>
      <c r="S463" s="35">
        <v>107.755</v>
      </c>
      <c r="T463" s="35">
        <v>0</v>
      </c>
      <c r="U463" s="35">
        <v>406.137</v>
      </c>
      <c r="V463" s="36">
        <v>75.491</v>
      </c>
      <c r="W463" s="220">
        <f t="shared" si="88"/>
        <v>2.257278497950416E-2</v>
      </c>
      <c r="X463" s="29">
        <f t="shared" si="89"/>
        <v>41</v>
      </c>
      <c r="Y463" s="38" t="str">
        <f t="array" ref="Y463">X463&amp;CHOOSE(AND(X463&lt;&gt;{11,12,13})*MIN(4,MOD(X463,10))+1,"th","st","nd","rd","th")</f>
        <v>41st</v>
      </c>
      <c r="Z463" s="37">
        <v>15.098000000000001</v>
      </c>
      <c r="AA463" s="28">
        <v>7</v>
      </c>
      <c r="AB463" s="221">
        <f t="shared" si="90"/>
        <v>2.0930904989539031E-3</v>
      </c>
      <c r="AC463" s="29">
        <f t="shared" si="91"/>
        <v>35</v>
      </c>
      <c r="AD463" s="38" t="str">
        <f t="array" ref="AD463">AC463&amp;CHOOSE(AND(AC463&lt;&gt;{11,12,13})*MIN(4,MOD(AC463,10))+1,"th","st","nd","rd","th")</f>
        <v>35th</v>
      </c>
      <c r="AE463" s="37">
        <v>4.2</v>
      </c>
      <c r="AF463" s="38">
        <v>3344.337</v>
      </c>
      <c r="AG463" s="38">
        <v>3401.8270000000002</v>
      </c>
      <c r="AH463" s="38">
        <v>3435.5639999999999</v>
      </c>
      <c r="AI463" s="38">
        <v>3393.9090000000001</v>
      </c>
      <c r="AJ463" s="29">
        <f t="shared" si="92"/>
        <v>70</v>
      </c>
      <c r="AK463" s="38" t="str">
        <f t="array" ref="AK463">AJ463&amp;CHOOSE(AND(AJ463&lt;&gt;{11,12,13})*MIN(4,MOD(AJ463,10))+1,"th","st","nd","rd","th")</f>
        <v>70th</v>
      </c>
      <c r="AL463" s="38">
        <v>425.435</v>
      </c>
      <c r="AM463" s="38">
        <v>425.435</v>
      </c>
      <c r="AN463" s="38">
        <v>3819.3440000000001</v>
      </c>
      <c r="AO463" s="29">
        <f t="shared" si="93"/>
        <v>70</v>
      </c>
      <c r="AP463" s="38" t="str">
        <f t="array" ref="AP463">AO463&amp;CHOOSE(AND(AO463&lt;&gt;{11,12,13})*MIN(4,MOD(AO463,10))+1,"th","st","nd","rd","th")</f>
        <v>70th</v>
      </c>
      <c r="AQ463" s="77">
        <v>0.79</v>
      </c>
      <c r="AR463" s="36">
        <v>2704.39</v>
      </c>
      <c r="AS463" s="29">
        <f t="shared" si="94"/>
        <v>53</v>
      </c>
      <c r="AT463" s="38" t="str">
        <f t="array" ref="AT463">AS463&amp;CHOOSE(AND(AS463&lt;&gt;{11,12,13})*MIN(4,MOD(AS463,10))+1,"th","st","nd","rd","th")</f>
        <v>53rd</v>
      </c>
      <c r="AU463" s="40">
        <f t="shared" si="95"/>
        <v>9.2486783751663027E-4</v>
      </c>
    </row>
    <row r="464" spans="1:47" x14ac:dyDescent="0.25">
      <c r="A464" s="7">
        <v>101638803</v>
      </c>
      <c r="B464" s="8" t="s">
        <v>619</v>
      </c>
      <c r="C464" s="8" t="s">
        <v>121</v>
      </c>
      <c r="D464" s="27">
        <v>37353</v>
      </c>
      <c r="E464" s="29">
        <f t="shared" si="84"/>
        <v>7</v>
      </c>
      <c r="F464" s="38" t="str">
        <f t="array" ref="F464">E464&amp;CHOOSE(AND(E464&lt;&gt;{11,12,13})*MIN(4,MOD(E464,10))+1,"th","st","nd","rd","th")</f>
        <v>7th</v>
      </c>
      <c r="G464" s="29">
        <v>6497</v>
      </c>
      <c r="H464" s="30">
        <v>1.4219999999999999</v>
      </c>
      <c r="I464" s="31">
        <v>-1.593</v>
      </c>
      <c r="J464" s="94">
        <f t="shared" si="85"/>
        <v>457</v>
      </c>
      <c r="K464" s="33">
        <v>0</v>
      </c>
      <c r="L464" s="34">
        <v>0.28549999999999998</v>
      </c>
      <c r="M464" s="29">
        <f t="shared" si="86"/>
        <v>89</v>
      </c>
      <c r="N464" s="38" t="str">
        <f t="array" ref="N464">M464&amp;CHOOSE(AND(M464&lt;&gt;{11,12,13})*MIN(4,MOD(M464,10))+1,"th","st","nd","rd","th")</f>
        <v>89th</v>
      </c>
      <c r="O464" s="34">
        <v>0.2419</v>
      </c>
      <c r="P464" s="29">
        <f t="shared" si="87"/>
        <v>79</v>
      </c>
      <c r="Q464" s="38" t="str">
        <f t="array" ref="Q464">P464&amp;CHOOSE(AND(P464&lt;&gt;{11,12,13})*MIN(4,MOD(P464,10))+1,"th","st","nd","rd","th")</f>
        <v>79th</v>
      </c>
      <c r="R464" s="35">
        <v>267.65800000000002</v>
      </c>
      <c r="S464" s="35">
        <v>113.39100000000001</v>
      </c>
      <c r="T464" s="35">
        <v>0</v>
      </c>
      <c r="U464" s="35">
        <v>381.04899999999998</v>
      </c>
      <c r="V464" s="36">
        <v>44.395000000000003</v>
      </c>
      <c r="W464" s="220">
        <f t="shared" si="88"/>
        <v>2.8412618159243782E-2</v>
      </c>
      <c r="X464" s="29">
        <f t="shared" si="89"/>
        <v>56</v>
      </c>
      <c r="Y464" s="38" t="str">
        <f t="array" ref="Y464">X464&amp;CHOOSE(AND(X464&lt;&gt;{11,12,13})*MIN(4,MOD(X464,10))+1,"th","st","nd","rd","th")</f>
        <v>56th</v>
      </c>
      <c r="Z464" s="37">
        <v>8.8789999999999996</v>
      </c>
      <c r="AA464" s="28">
        <v>11</v>
      </c>
      <c r="AB464" s="221">
        <f t="shared" si="90"/>
        <v>7.0399549442883569E-3</v>
      </c>
      <c r="AC464" s="29">
        <f t="shared" si="91"/>
        <v>63</v>
      </c>
      <c r="AD464" s="38" t="str">
        <f t="array" ref="AD464">AC464&amp;CHOOSE(AND(AC464&lt;&gt;{11,12,13})*MIN(4,MOD(AC464,10))+1,"th","st","nd","rd","th")</f>
        <v>63rd</v>
      </c>
      <c r="AE464" s="37">
        <v>6.6</v>
      </c>
      <c r="AF464" s="38">
        <v>1562.51</v>
      </c>
      <c r="AG464" s="38">
        <v>1584.3610000000001</v>
      </c>
      <c r="AH464" s="38">
        <v>1601.779</v>
      </c>
      <c r="AI464" s="38">
        <v>1582.883</v>
      </c>
      <c r="AJ464" s="29">
        <f t="shared" si="92"/>
        <v>34</v>
      </c>
      <c r="AK464" s="38" t="str">
        <f t="array" ref="AK464">AJ464&amp;CHOOSE(AND(AJ464&lt;&gt;{11,12,13})*MIN(4,MOD(AJ464,10))+1,"th","st","nd","rd","th")</f>
        <v>34th</v>
      </c>
      <c r="AL464" s="38">
        <v>396.52800000000002</v>
      </c>
      <c r="AM464" s="38">
        <v>396.52800000000002</v>
      </c>
      <c r="AN464" s="38">
        <v>1979.4110000000001</v>
      </c>
      <c r="AO464" s="29">
        <f t="shared" si="93"/>
        <v>37</v>
      </c>
      <c r="AP464" s="38" t="str">
        <f t="array" ref="AP464">AO464&amp;CHOOSE(AND(AO464&lt;&gt;{11,12,13})*MIN(4,MOD(AO464,10))+1,"th","st","nd","rd","th")</f>
        <v>37th</v>
      </c>
      <c r="AQ464" s="77">
        <v>1.19</v>
      </c>
      <c r="AR464" s="36">
        <v>3349.52</v>
      </c>
      <c r="AS464" s="29">
        <f t="shared" si="94"/>
        <v>64</v>
      </c>
      <c r="AT464" s="38" t="str">
        <f t="array" ref="AT464">AS464&amp;CHOOSE(AND(AS464&lt;&gt;{11,12,13})*MIN(4,MOD(AS464,10))+1,"th","st","nd","rd","th")</f>
        <v>64th</v>
      </c>
      <c r="AU464" s="40">
        <f t="shared" si="95"/>
        <v>1.145494295984937E-3</v>
      </c>
    </row>
    <row r="465" spans="1:47" x14ac:dyDescent="0.25">
      <c r="A465" s="7">
        <v>119648703</v>
      </c>
      <c r="B465" s="8" t="s">
        <v>621</v>
      </c>
      <c r="C465" s="8" t="s">
        <v>622</v>
      </c>
      <c r="D465" s="27">
        <v>44956</v>
      </c>
      <c r="E465" s="29">
        <f t="shared" si="84"/>
        <v>29</v>
      </c>
      <c r="F465" s="38" t="str">
        <f t="array" ref="F465">E465&amp;CHOOSE(AND(E465&lt;&gt;{11,12,13})*MIN(4,MOD(E465,10))+1,"th","st","nd","rd","th")</f>
        <v>29th</v>
      </c>
      <c r="G465" s="29">
        <v>8422</v>
      </c>
      <c r="H465" s="30">
        <v>1.1815</v>
      </c>
      <c r="I465" s="31">
        <v>0.71760000000000002</v>
      </c>
      <c r="J465" s="94">
        <f t="shared" si="85"/>
        <v>172</v>
      </c>
      <c r="K465" s="33">
        <v>0</v>
      </c>
      <c r="L465" s="34">
        <v>0.215</v>
      </c>
      <c r="M465" s="29">
        <f t="shared" si="86"/>
        <v>77</v>
      </c>
      <c r="N465" s="38" t="str">
        <f t="array" ref="N465">M465&amp;CHOOSE(AND(M465&lt;&gt;{11,12,13})*MIN(4,MOD(M465,10))+1,"th","st","nd","rd","th")</f>
        <v>77th</v>
      </c>
      <c r="O465" s="34">
        <v>0.18940000000000001</v>
      </c>
      <c r="P465" s="29">
        <f t="shared" si="87"/>
        <v>54</v>
      </c>
      <c r="Q465" s="38" t="str">
        <f t="array" ref="Q465">P465&amp;CHOOSE(AND(P465&lt;&gt;{11,12,13})*MIN(4,MOD(P465,10))+1,"th","st","nd","rd","th")</f>
        <v>54th</v>
      </c>
      <c r="R465" s="35">
        <v>356.28699999999998</v>
      </c>
      <c r="S465" s="35">
        <v>156.93199999999999</v>
      </c>
      <c r="T465" s="35">
        <v>0</v>
      </c>
      <c r="U465" s="35">
        <v>513.21900000000005</v>
      </c>
      <c r="V465" s="36">
        <v>87.251999999999995</v>
      </c>
      <c r="W465" s="220">
        <f t="shared" si="88"/>
        <v>3.1591147150543841E-2</v>
      </c>
      <c r="X465" s="29">
        <f t="shared" si="89"/>
        <v>66</v>
      </c>
      <c r="Y465" s="38" t="str">
        <f t="array" ref="Y465">X465&amp;CHOOSE(AND(X465&lt;&gt;{11,12,13})*MIN(4,MOD(X465,10))+1,"th","st","nd","rd","th")</f>
        <v>66th</v>
      </c>
      <c r="Z465" s="37">
        <v>17.45</v>
      </c>
      <c r="AA465" s="28">
        <v>15</v>
      </c>
      <c r="AB465" s="221">
        <f t="shared" si="90"/>
        <v>5.4310182833420166E-3</v>
      </c>
      <c r="AC465" s="29">
        <f t="shared" si="91"/>
        <v>56</v>
      </c>
      <c r="AD465" s="38" t="str">
        <f t="array" ref="AD465">AC465&amp;CHOOSE(AND(AC465&lt;&gt;{11,12,13})*MIN(4,MOD(AC465,10))+1,"th","st","nd","rd","th")</f>
        <v>56th</v>
      </c>
      <c r="AE465" s="37">
        <v>9</v>
      </c>
      <c r="AF465" s="38">
        <v>2761.913</v>
      </c>
      <c r="AG465" s="38">
        <v>2845.0329999999999</v>
      </c>
      <c r="AH465" s="38">
        <v>2901.69</v>
      </c>
      <c r="AI465" s="38">
        <v>2836.212</v>
      </c>
      <c r="AJ465" s="29">
        <f t="shared" si="92"/>
        <v>62</v>
      </c>
      <c r="AK465" s="38" t="str">
        <f t="array" ref="AK465">AJ465&amp;CHOOSE(AND(AJ465&lt;&gt;{11,12,13})*MIN(4,MOD(AJ465,10))+1,"th","st","nd","rd","th")</f>
        <v>62nd</v>
      </c>
      <c r="AL465" s="38">
        <v>539.66899999999998</v>
      </c>
      <c r="AM465" s="38">
        <v>539.66899999999998</v>
      </c>
      <c r="AN465" s="38">
        <v>3375.8809999999999</v>
      </c>
      <c r="AO465" s="29">
        <f t="shared" si="93"/>
        <v>64</v>
      </c>
      <c r="AP465" s="38" t="str">
        <f t="array" ref="AP465">AO465&amp;CHOOSE(AND(AO465&lt;&gt;{11,12,13})*MIN(4,MOD(AO465,10))+1,"th","st","nd","rd","th")</f>
        <v>64th</v>
      </c>
      <c r="AQ465" s="77">
        <v>1.37</v>
      </c>
      <c r="AR465" s="36">
        <v>5464.3869999999997</v>
      </c>
      <c r="AS465" s="29">
        <f t="shared" si="94"/>
        <v>82</v>
      </c>
      <c r="AT465" s="38" t="str">
        <f t="array" ref="AT465">AS465&amp;CHOOSE(AND(AS465&lt;&gt;{11,12,13})*MIN(4,MOD(AS465,10))+1,"th","st","nd","rd","th")</f>
        <v>82nd</v>
      </c>
      <c r="AU465" s="40">
        <f t="shared" si="95"/>
        <v>1.8687525793409925E-3</v>
      </c>
    </row>
    <row r="466" spans="1:47" x14ac:dyDescent="0.25">
      <c r="A466" s="7">
        <v>119648903</v>
      </c>
      <c r="B466" s="8" t="s">
        <v>637</v>
      </c>
      <c r="C466" s="8" t="s">
        <v>622</v>
      </c>
      <c r="D466" s="27">
        <v>52336</v>
      </c>
      <c r="E466" s="29">
        <f t="shared" si="84"/>
        <v>55</v>
      </c>
      <c r="F466" s="38" t="str">
        <f t="array" ref="F466">E466&amp;CHOOSE(AND(E466&lt;&gt;{11,12,13})*MIN(4,MOD(E466,10))+1,"th","st","nd","rd","th")</f>
        <v>55th</v>
      </c>
      <c r="G466" s="29">
        <v>5886</v>
      </c>
      <c r="H466" s="30">
        <v>1.0148999999999999</v>
      </c>
      <c r="I466" s="31">
        <v>0.74980000000000002</v>
      </c>
      <c r="J466" s="94">
        <f t="shared" si="85"/>
        <v>152</v>
      </c>
      <c r="K466" s="33">
        <v>0</v>
      </c>
      <c r="L466" s="34">
        <v>0.11550000000000001</v>
      </c>
      <c r="M466" s="29">
        <f t="shared" si="86"/>
        <v>37</v>
      </c>
      <c r="N466" s="38" t="str">
        <f t="array" ref="N466">M466&amp;CHOOSE(AND(M466&lt;&gt;{11,12,13})*MIN(4,MOD(M466,10))+1,"th","st","nd","rd","th")</f>
        <v>37th</v>
      </c>
      <c r="O466" s="34">
        <v>0.28599999999999998</v>
      </c>
      <c r="P466" s="29">
        <f t="shared" si="87"/>
        <v>93</v>
      </c>
      <c r="Q466" s="38" t="str">
        <f t="array" ref="Q466">P466&amp;CHOOSE(AND(P466&lt;&gt;{11,12,13})*MIN(4,MOD(P466,10))+1,"th","st","nd","rd","th")</f>
        <v>93rd</v>
      </c>
      <c r="R466" s="35">
        <v>140.107</v>
      </c>
      <c r="S466" s="35">
        <v>173.46600000000001</v>
      </c>
      <c r="T466" s="35">
        <v>0</v>
      </c>
      <c r="U466" s="35">
        <v>313.57299999999998</v>
      </c>
      <c r="V466" s="36">
        <v>79.174000000000007</v>
      </c>
      <c r="W466" s="220">
        <f t="shared" si="88"/>
        <v>3.9161180899489403E-2</v>
      </c>
      <c r="X466" s="29">
        <f t="shared" si="89"/>
        <v>79</v>
      </c>
      <c r="Y466" s="38" t="str">
        <f t="array" ref="Y466">X466&amp;CHOOSE(AND(X466&lt;&gt;{11,12,13})*MIN(4,MOD(X466,10))+1,"th","st","nd","rd","th")</f>
        <v>79th</v>
      </c>
      <c r="Z466" s="37">
        <v>15.835000000000001</v>
      </c>
      <c r="AA466" s="28">
        <v>0</v>
      </c>
      <c r="AB466" s="221">
        <f t="shared" si="90"/>
        <v>0</v>
      </c>
      <c r="AC466" s="29">
        <f t="shared" si="91"/>
        <v>1</v>
      </c>
      <c r="AD466" s="38" t="str">
        <f t="array" ref="AD466">AC466&amp;CHOOSE(AND(AC466&lt;&gt;{11,12,13})*MIN(4,MOD(AC466,10))+1,"th","st","nd","rd","th")</f>
        <v>1st</v>
      </c>
      <c r="AE466" s="37">
        <v>0</v>
      </c>
      <c r="AF466" s="38">
        <v>2021.7470000000001</v>
      </c>
      <c r="AG466" s="38">
        <v>2112.076</v>
      </c>
      <c r="AH466" s="38">
        <v>2207.9760000000001</v>
      </c>
      <c r="AI466" s="38">
        <v>2113.933</v>
      </c>
      <c r="AJ466" s="29">
        <f t="shared" si="92"/>
        <v>49</v>
      </c>
      <c r="AK466" s="38" t="str">
        <f t="array" ref="AK466">AJ466&amp;CHOOSE(AND(AJ466&lt;&gt;{11,12,13})*MIN(4,MOD(AJ466,10))+1,"th","st","nd","rd","th")</f>
        <v>49th</v>
      </c>
      <c r="AL466" s="38">
        <v>329.40800000000002</v>
      </c>
      <c r="AM466" s="38">
        <v>329.40800000000002</v>
      </c>
      <c r="AN466" s="38">
        <v>2443.3409999999999</v>
      </c>
      <c r="AO466" s="29">
        <f t="shared" si="93"/>
        <v>48</v>
      </c>
      <c r="AP466" s="38" t="str">
        <f t="array" ref="AP466">AO466&amp;CHOOSE(AND(AO466&lt;&gt;{11,12,13})*MIN(4,MOD(AO466,10))+1,"th","st","nd","rd","th")</f>
        <v>48th</v>
      </c>
      <c r="AQ466" s="77">
        <v>1.29</v>
      </c>
      <c r="AR466" s="36">
        <v>3198.873</v>
      </c>
      <c r="AS466" s="29">
        <f t="shared" si="94"/>
        <v>62</v>
      </c>
      <c r="AT466" s="38" t="str">
        <f t="array" ref="AT466">AS466&amp;CHOOSE(AND(AS466&lt;&gt;{11,12,13})*MIN(4,MOD(AS466,10))+1,"th","st","nd","rd","th")</f>
        <v>62nd</v>
      </c>
      <c r="AU466" s="40">
        <f t="shared" si="95"/>
        <v>1.0939748904560127E-3</v>
      </c>
    </row>
    <row r="467" spans="1:47" x14ac:dyDescent="0.25">
      <c r="A467" s="7">
        <v>107650603</v>
      </c>
      <c r="B467" s="8" t="s">
        <v>133</v>
      </c>
      <c r="C467" s="8" t="s">
        <v>134</v>
      </c>
      <c r="D467" s="27">
        <v>53196</v>
      </c>
      <c r="E467" s="29">
        <f t="shared" si="84"/>
        <v>56</v>
      </c>
      <c r="F467" s="38" t="str">
        <f t="array" ref="F467">E467&amp;CHOOSE(AND(E467&lt;&gt;{11,12,13})*MIN(4,MOD(E467,10))+1,"th","st","nd","rd","th")</f>
        <v>56th</v>
      </c>
      <c r="G467" s="29">
        <v>7539</v>
      </c>
      <c r="H467" s="30">
        <v>0.99850000000000005</v>
      </c>
      <c r="I467" s="31">
        <v>0.45069999999999999</v>
      </c>
      <c r="J467" s="94">
        <f t="shared" si="85"/>
        <v>276</v>
      </c>
      <c r="K467" s="33">
        <v>0</v>
      </c>
      <c r="L467" s="34">
        <v>0.13200000000000001</v>
      </c>
      <c r="M467" s="29">
        <f t="shared" si="86"/>
        <v>45</v>
      </c>
      <c r="N467" s="38" t="str">
        <f t="array" ref="N467">M467&amp;CHOOSE(AND(M467&lt;&gt;{11,12,13})*MIN(4,MOD(M467,10))+1,"th","st","nd","rd","th")</f>
        <v>45th</v>
      </c>
      <c r="O467" s="34">
        <v>0.19550000000000001</v>
      </c>
      <c r="P467" s="29">
        <f t="shared" si="87"/>
        <v>58</v>
      </c>
      <c r="Q467" s="38" t="str">
        <f t="array" ref="Q467">P467&amp;CHOOSE(AND(P467&lt;&gt;{11,12,13})*MIN(4,MOD(P467,10))+1,"th","st","nd","rd","th")</f>
        <v>58th</v>
      </c>
      <c r="R467" s="35">
        <v>205.53399999999999</v>
      </c>
      <c r="S467" s="35">
        <v>152.20400000000001</v>
      </c>
      <c r="T467" s="35">
        <v>0</v>
      </c>
      <c r="U467" s="35">
        <v>357.738</v>
      </c>
      <c r="V467" s="36">
        <v>55.784999999999997</v>
      </c>
      <c r="W467" s="220">
        <f t="shared" si="88"/>
        <v>2.1496041237256413E-2</v>
      </c>
      <c r="X467" s="29">
        <f t="shared" si="89"/>
        <v>37</v>
      </c>
      <c r="Y467" s="38" t="str">
        <f t="array" ref="Y467">X467&amp;CHOOSE(AND(X467&lt;&gt;{11,12,13})*MIN(4,MOD(X467,10))+1,"th","st","nd","rd","th")</f>
        <v>37th</v>
      </c>
      <c r="Z467" s="37">
        <v>11.157</v>
      </c>
      <c r="AA467" s="28">
        <v>14</v>
      </c>
      <c r="AB467" s="221">
        <f t="shared" si="90"/>
        <v>5.3947221891474375E-3</v>
      </c>
      <c r="AC467" s="29">
        <f t="shared" si="91"/>
        <v>55</v>
      </c>
      <c r="AD467" s="38" t="str">
        <f t="array" ref="AD467">AC467&amp;CHOOSE(AND(AC467&lt;&gt;{11,12,13})*MIN(4,MOD(AC467,10))+1,"th","st","nd","rd","th")</f>
        <v>55th</v>
      </c>
      <c r="AE467" s="37">
        <v>8.4</v>
      </c>
      <c r="AF467" s="38">
        <v>2595.1289999999999</v>
      </c>
      <c r="AG467" s="38">
        <v>2653.6619999999998</v>
      </c>
      <c r="AH467" s="38">
        <v>2697.623</v>
      </c>
      <c r="AI467" s="38">
        <v>2648.8049999999998</v>
      </c>
      <c r="AJ467" s="29">
        <f t="shared" si="92"/>
        <v>59</v>
      </c>
      <c r="AK467" s="38" t="str">
        <f t="array" ref="AK467">AJ467&amp;CHOOSE(AND(AJ467&lt;&gt;{11,12,13})*MIN(4,MOD(AJ467,10))+1,"th","st","nd","rd","th")</f>
        <v>59th</v>
      </c>
      <c r="AL467" s="38">
        <v>377.29500000000002</v>
      </c>
      <c r="AM467" s="38">
        <v>377.29500000000002</v>
      </c>
      <c r="AN467" s="38">
        <v>3026.1</v>
      </c>
      <c r="AO467" s="29">
        <f t="shared" si="93"/>
        <v>58</v>
      </c>
      <c r="AP467" s="38" t="str">
        <f t="array" ref="AP467">AO467&amp;CHOOSE(AND(AO467&lt;&gt;{11,12,13})*MIN(4,MOD(AO467,10))+1,"th","st","nd","rd","th")</f>
        <v>58th</v>
      </c>
      <c r="AQ467" s="77">
        <v>0.95</v>
      </c>
      <c r="AR467" s="36">
        <v>2870.4830000000002</v>
      </c>
      <c r="AS467" s="29">
        <f t="shared" si="94"/>
        <v>57</v>
      </c>
      <c r="AT467" s="38" t="str">
        <f t="array" ref="AT467">AS467&amp;CHOOSE(AND(AS467&lt;&gt;{11,12,13})*MIN(4,MOD(AS467,10))+1,"th","st","nd","rd","th")</f>
        <v>57th</v>
      </c>
      <c r="AU467" s="40">
        <f t="shared" si="95"/>
        <v>9.8166958346919257E-4</v>
      </c>
    </row>
    <row r="468" spans="1:47" x14ac:dyDescent="0.25">
      <c r="A468" s="7">
        <v>107650703</v>
      </c>
      <c r="B468" s="8" t="s">
        <v>176</v>
      </c>
      <c r="C468" s="8" t="s">
        <v>134</v>
      </c>
      <c r="D468" s="27">
        <v>53913</v>
      </c>
      <c r="E468" s="29">
        <f t="shared" si="84"/>
        <v>57</v>
      </c>
      <c r="F468" s="38" t="str">
        <f t="array" ref="F468">E468&amp;CHOOSE(AND(E468&lt;&gt;{11,12,13})*MIN(4,MOD(E468,10))+1,"th","st","nd","rd","th")</f>
        <v>57th</v>
      </c>
      <c r="G468" s="29">
        <v>5780</v>
      </c>
      <c r="H468" s="30">
        <v>0.98519999999999996</v>
      </c>
      <c r="I468" s="31">
        <v>0.47289999999999999</v>
      </c>
      <c r="J468" s="94">
        <f t="shared" si="85"/>
        <v>269</v>
      </c>
      <c r="K468" s="33">
        <v>0</v>
      </c>
      <c r="L468" s="34">
        <v>0.1201</v>
      </c>
      <c r="M468" s="29">
        <f t="shared" si="86"/>
        <v>40</v>
      </c>
      <c r="N468" s="38" t="str">
        <f t="array" ref="N468">M468&amp;CHOOSE(AND(M468&lt;&gt;{11,12,13})*MIN(4,MOD(M468,10))+1,"th","st","nd","rd","th")</f>
        <v>40th</v>
      </c>
      <c r="O468" s="34">
        <v>0.26090000000000002</v>
      </c>
      <c r="P468" s="29">
        <f t="shared" si="87"/>
        <v>86</v>
      </c>
      <c r="Q468" s="38" t="str">
        <f t="array" ref="Q468">P468&amp;CHOOSE(AND(P468&lt;&gt;{11,12,13})*MIN(4,MOD(P468,10))+1,"th","st","nd","rd","th")</f>
        <v>86th</v>
      </c>
      <c r="R468" s="35">
        <v>131.69999999999999</v>
      </c>
      <c r="S468" s="35">
        <v>143.05000000000001</v>
      </c>
      <c r="T468" s="35">
        <v>0</v>
      </c>
      <c r="U468" s="35">
        <v>274.75</v>
      </c>
      <c r="V468" s="36">
        <v>34.47</v>
      </c>
      <c r="W468" s="220">
        <f t="shared" si="88"/>
        <v>1.8860285065521298E-2</v>
      </c>
      <c r="X468" s="29">
        <f t="shared" si="89"/>
        <v>28</v>
      </c>
      <c r="Y468" s="38" t="str">
        <f t="array" ref="Y468">X468&amp;CHOOSE(AND(X468&lt;&gt;{11,12,13})*MIN(4,MOD(X468,10))+1,"th","st","nd","rd","th")</f>
        <v>28th</v>
      </c>
      <c r="Z468" s="37">
        <v>6.8940000000000001</v>
      </c>
      <c r="AA468" s="28">
        <v>4</v>
      </c>
      <c r="AB468" s="221">
        <f t="shared" si="90"/>
        <v>2.1886028506552129E-3</v>
      </c>
      <c r="AC468" s="29">
        <f t="shared" si="91"/>
        <v>36</v>
      </c>
      <c r="AD468" s="38" t="str">
        <f t="array" ref="AD468">AC468&amp;CHOOSE(AND(AC468&lt;&gt;{11,12,13})*MIN(4,MOD(AC468,10))+1,"th","st","nd","rd","th")</f>
        <v>36th</v>
      </c>
      <c r="AE468" s="37">
        <v>2.4</v>
      </c>
      <c r="AF468" s="38">
        <v>1827.65</v>
      </c>
      <c r="AG468" s="38">
        <v>1851.2270000000001</v>
      </c>
      <c r="AH468" s="38">
        <v>1873.16</v>
      </c>
      <c r="AI468" s="38">
        <v>1850.6790000000001</v>
      </c>
      <c r="AJ468" s="29">
        <f t="shared" si="92"/>
        <v>42</v>
      </c>
      <c r="AK468" s="38" t="str">
        <f t="array" ref="AK468">AJ468&amp;CHOOSE(AND(AJ468&lt;&gt;{11,12,13})*MIN(4,MOD(AJ468,10))+1,"th","st","nd","rd","th")</f>
        <v>42nd</v>
      </c>
      <c r="AL468" s="38">
        <v>284.04399999999998</v>
      </c>
      <c r="AM468" s="38">
        <v>284.04399999999998</v>
      </c>
      <c r="AN468" s="38">
        <v>2134.723</v>
      </c>
      <c r="AO468" s="29">
        <f t="shared" si="93"/>
        <v>41</v>
      </c>
      <c r="AP468" s="38" t="str">
        <f t="array" ref="AP468">AO468&amp;CHOOSE(AND(AO468&lt;&gt;{11,12,13})*MIN(4,MOD(AO468,10))+1,"th","st","nd","rd","th")</f>
        <v>41st</v>
      </c>
      <c r="AQ468" s="77">
        <v>1</v>
      </c>
      <c r="AR468" s="36">
        <v>2103.1289999999999</v>
      </c>
      <c r="AS468" s="29">
        <f t="shared" si="94"/>
        <v>38</v>
      </c>
      <c r="AT468" s="38" t="str">
        <f t="array" ref="AT468">AS468&amp;CHOOSE(AND(AS468&lt;&gt;{11,12,13})*MIN(4,MOD(AS468,10))+1,"th","st","nd","rd","th")</f>
        <v>38th</v>
      </c>
      <c r="AU468" s="40">
        <f t="shared" si="95"/>
        <v>7.192440329421841E-4</v>
      </c>
    </row>
    <row r="469" spans="1:47" x14ac:dyDescent="0.25">
      <c r="A469" s="7">
        <v>107651603</v>
      </c>
      <c r="B469" s="8" t="s">
        <v>256</v>
      </c>
      <c r="C469" s="8" t="s">
        <v>134</v>
      </c>
      <c r="D469" s="27">
        <v>43887</v>
      </c>
      <c r="E469" s="29">
        <f t="shared" si="84"/>
        <v>25</v>
      </c>
      <c r="F469" s="38" t="str">
        <f t="array" ref="F469">E469&amp;CHOOSE(AND(E469&lt;&gt;{11,12,13})*MIN(4,MOD(E469,10))+1,"th","st","nd","rd","th")</f>
        <v>25th</v>
      </c>
      <c r="G469" s="29">
        <v>7440</v>
      </c>
      <c r="H469" s="30">
        <v>1.2102999999999999</v>
      </c>
      <c r="I469" s="31">
        <v>0.68889999999999996</v>
      </c>
      <c r="J469" s="94">
        <f t="shared" si="85"/>
        <v>190</v>
      </c>
      <c r="K469" s="33">
        <v>0</v>
      </c>
      <c r="L469" s="34">
        <v>0.21809999999999999</v>
      </c>
      <c r="M469" s="29">
        <f t="shared" si="86"/>
        <v>78</v>
      </c>
      <c r="N469" s="38" t="str">
        <f t="array" ref="N469">M469&amp;CHOOSE(AND(M469&lt;&gt;{11,12,13})*MIN(4,MOD(M469,10))+1,"th","st","nd","rd","th")</f>
        <v>78th</v>
      </c>
      <c r="O469" s="34">
        <v>0.26319999999999999</v>
      </c>
      <c r="P469" s="29">
        <f t="shared" si="87"/>
        <v>87</v>
      </c>
      <c r="Q469" s="38" t="str">
        <f t="array" ref="Q469">P469&amp;CHOOSE(AND(P469&lt;&gt;{11,12,13})*MIN(4,MOD(P469,10))+1,"th","st","nd","rd","th")</f>
        <v>87th</v>
      </c>
      <c r="R469" s="35">
        <v>284.95299999999997</v>
      </c>
      <c r="S469" s="35">
        <v>171.93899999999999</v>
      </c>
      <c r="T469" s="35">
        <v>0</v>
      </c>
      <c r="U469" s="35">
        <v>456.892</v>
      </c>
      <c r="V469" s="36">
        <v>72.804000000000002</v>
      </c>
      <c r="W469" s="220">
        <f t="shared" si="88"/>
        <v>3.3434027908531734E-2</v>
      </c>
      <c r="X469" s="29">
        <f t="shared" si="89"/>
        <v>70</v>
      </c>
      <c r="Y469" s="38" t="str">
        <f t="array" ref="Y469">X469&amp;CHOOSE(AND(X469&lt;&gt;{11,12,13})*MIN(4,MOD(X469,10))+1,"th","st","nd","rd","th")</f>
        <v>70th</v>
      </c>
      <c r="Z469" s="37">
        <v>14.561</v>
      </c>
      <c r="AA469" s="28">
        <v>7</v>
      </c>
      <c r="AB469" s="221">
        <f t="shared" si="90"/>
        <v>3.214633747592469E-3</v>
      </c>
      <c r="AC469" s="29">
        <f t="shared" si="91"/>
        <v>44</v>
      </c>
      <c r="AD469" s="38" t="str">
        <f t="array" ref="AD469">AC469&amp;CHOOSE(AND(AC469&lt;&gt;{11,12,13})*MIN(4,MOD(AC469,10))+1,"th","st","nd","rd","th")</f>
        <v>44th</v>
      </c>
      <c r="AE469" s="37">
        <v>4.2</v>
      </c>
      <c r="AF469" s="38">
        <v>2177.5419999999999</v>
      </c>
      <c r="AG469" s="38">
        <v>2198.788</v>
      </c>
      <c r="AH469" s="38">
        <v>2243.442</v>
      </c>
      <c r="AI469" s="38">
        <v>2206.5909999999999</v>
      </c>
      <c r="AJ469" s="29">
        <f t="shared" si="92"/>
        <v>52</v>
      </c>
      <c r="AK469" s="38" t="str">
        <f t="array" ref="AK469">AJ469&amp;CHOOSE(AND(AJ469&lt;&gt;{11,12,13})*MIN(4,MOD(AJ469,10))+1,"th","st","nd","rd","th")</f>
        <v>52nd</v>
      </c>
      <c r="AL469" s="38">
        <v>475.65300000000002</v>
      </c>
      <c r="AM469" s="38">
        <v>475.65300000000002</v>
      </c>
      <c r="AN469" s="38">
        <v>2682.2440000000001</v>
      </c>
      <c r="AO469" s="29">
        <f t="shared" si="93"/>
        <v>54</v>
      </c>
      <c r="AP469" s="38" t="str">
        <f t="array" ref="AP469">AO469&amp;CHOOSE(AND(AO469&lt;&gt;{11,12,13})*MIN(4,MOD(AO469,10))+1,"th","st","nd","rd","th")</f>
        <v>54th</v>
      </c>
      <c r="AQ469" s="77">
        <v>0.96</v>
      </c>
      <c r="AR469" s="36">
        <v>3116.4670000000001</v>
      </c>
      <c r="AS469" s="29">
        <f t="shared" si="94"/>
        <v>61</v>
      </c>
      <c r="AT469" s="38" t="str">
        <f t="array" ref="AT469">AS469&amp;CHOOSE(AND(AS469&lt;&gt;{11,12,13})*MIN(4,MOD(AS469,10))+1,"th","st","nd","rd","th")</f>
        <v>61st</v>
      </c>
      <c r="AU469" s="40">
        <f t="shared" si="95"/>
        <v>1.0657930605356255E-3</v>
      </c>
    </row>
    <row r="470" spans="1:47" x14ac:dyDescent="0.25">
      <c r="A470" s="7">
        <v>107652603</v>
      </c>
      <c r="B470" s="8" t="s">
        <v>299</v>
      </c>
      <c r="C470" s="8" t="s">
        <v>134</v>
      </c>
      <c r="D470" s="27">
        <v>82728</v>
      </c>
      <c r="E470" s="29">
        <f t="shared" si="84"/>
        <v>93</v>
      </c>
      <c r="F470" s="38" t="str">
        <f t="array" ref="F470">E470&amp;CHOOSE(AND(E470&lt;&gt;{11,12,13})*MIN(4,MOD(E470,10))+1,"th","st","nd","rd","th")</f>
        <v>93rd</v>
      </c>
      <c r="G470" s="29">
        <v>9261</v>
      </c>
      <c r="H470" s="30">
        <v>0.64200000000000002</v>
      </c>
      <c r="I470" s="31">
        <v>0.1749</v>
      </c>
      <c r="J470" s="94">
        <f t="shared" si="85"/>
        <v>330</v>
      </c>
      <c r="K470" s="33">
        <v>0</v>
      </c>
      <c r="L470" s="34">
        <v>0.1026</v>
      </c>
      <c r="M470" s="29">
        <f t="shared" si="86"/>
        <v>33</v>
      </c>
      <c r="N470" s="38" t="str">
        <f t="array" ref="N470">M470&amp;CHOOSE(AND(M470&lt;&gt;{11,12,13})*MIN(4,MOD(M470,10))+1,"th","st","nd","rd","th")</f>
        <v>33rd</v>
      </c>
      <c r="O470" s="34">
        <v>0.12809999999999999</v>
      </c>
      <c r="P470" s="29">
        <f t="shared" si="87"/>
        <v>28</v>
      </c>
      <c r="Q470" s="38" t="str">
        <f t="array" ref="Q470">P470&amp;CHOOSE(AND(P470&lt;&gt;{11,12,13})*MIN(4,MOD(P470,10))+1,"th","st","nd","rd","th")</f>
        <v>28th</v>
      </c>
      <c r="R470" s="35">
        <v>220.239</v>
      </c>
      <c r="S470" s="35">
        <v>137.488</v>
      </c>
      <c r="T470" s="35">
        <v>0</v>
      </c>
      <c r="U470" s="35">
        <v>357.72699999999998</v>
      </c>
      <c r="V470" s="36">
        <v>51.945999999999998</v>
      </c>
      <c r="W470" s="220">
        <f t="shared" si="88"/>
        <v>1.4519692399201258E-2</v>
      </c>
      <c r="X470" s="29">
        <f t="shared" si="89"/>
        <v>17</v>
      </c>
      <c r="Y470" s="38" t="str">
        <f t="array" ref="Y470">X470&amp;CHOOSE(AND(X470&lt;&gt;{11,12,13})*MIN(4,MOD(X470,10))+1,"th","st","nd","rd","th")</f>
        <v>17th</v>
      </c>
      <c r="Z470" s="37">
        <v>10.388999999999999</v>
      </c>
      <c r="AA470" s="28">
        <v>22</v>
      </c>
      <c r="AB470" s="221">
        <f t="shared" si="90"/>
        <v>6.1493326297006063E-3</v>
      </c>
      <c r="AC470" s="29">
        <f t="shared" si="91"/>
        <v>60</v>
      </c>
      <c r="AD470" s="38" t="str">
        <f t="array" ref="AD470">AC470&amp;CHOOSE(AND(AC470&lt;&gt;{11,12,13})*MIN(4,MOD(AC470,10))+1,"th","st","nd","rd","th")</f>
        <v>60th</v>
      </c>
      <c r="AE470" s="37">
        <v>13.2</v>
      </c>
      <c r="AF470" s="38">
        <v>3577.6239999999998</v>
      </c>
      <c r="AG470" s="38">
        <v>3655.4470000000001</v>
      </c>
      <c r="AH470" s="38">
        <v>3719.1120000000001</v>
      </c>
      <c r="AI470" s="38">
        <v>3650.7280000000001</v>
      </c>
      <c r="AJ470" s="29">
        <f t="shared" si="92"/>
        <v>73</v>
      </c>
      <c r="AK470" s="38" t="str">
        <f t="array" ref="AK470">AJ470&amp;CHOOSE(AND(AJ470&lt;&gt;{11,12,13})*MIN(4,MOD(AJ470,10))+1,"th","st","nd","rd","th")</f>
        <v>73rd</v>
      </c>
      <c r="AL470" s="38">
        <v>381.31599999999997</v>
      </c>
      <c r="AM470" s="38">
        <v>381.31599999999997</v>
      </c>
      <c r="AN470" s="38">
        <v>4032.0439999999999</v>
      </c>
      <c r="AO470" s="29">
        <f t="shared" si="93"/>
        <v>72</v>
      </c>
      <c r="AP470" s="38" t="str">
        <f t="array" ref="AP470">AO470&amp;CHOOSE(AND(AO470&lt;&gt;{11,12,13})*MIN(4,MOD(AO470,10))+1,"th","st","nd","rd","th")</f>
        <v>72nd</v>
      </c>
      <c r="AQ470" s="77">
        <v>0.91</v>
      </c>
      <c r="AR470" s="36">
        <v>2355.6010000000001</v>
      </c>
      <c r="AS470" s="29">
        <f t="shared" si="94"/>
        <v>46</v>
      </c>
      <c r="AT470" s="38" t="str">
        <f t="array" ref="AT470">AS470&amp;CHOOSE(AND(AS470&lt;&gt;{11,12,13})*MIN(4,MOD(AS470,10))+1,"th","st","nd","rd","th")</f>
        <v>46th</v>
      </c>
      <c r="AU470" s="40">
        <f t="shared" si="95"/>
        <v>8.0558632553811096E-4</v>
      </c>
    </row>
    <row r="471" spans="1:47" x14ac:dyDescent="0.25">
      <c r="A471" s="7">
        <v>107653102</v>
      </c>
      <c r="B471" s="8" t="s">
        <v>313</v>
      </c>
      <c r="C471" s="8" t="s">
        <v>134</v>
      </c>
      <c r="D471" s="27">
        <v>51879</v>
      </c>
      <c r="E471" s="29">
        <f t="shared" si="84"/>
        <v>52</v>
      </c>
      <c r="F471" s="38" t="str">
        <f t="array" ref="F471">E471&amp;CHOOSE(AND(E471&lt;&gt;{11,12,13})*MIN(4,MOD(E471,10))+1,"th","st","nd","rd","th")</f>
        <v>52nd</v>
      </c>
      <c r="G471" s="29">
        <v>12404</v>
      </c>
      <c r="H471" s="30">
        <v>1.0238</v>
      </c>
      <c r="I471" s="31">
        <v>0.32550000000000001</v>
      </c>
      <c r="J471" s="94">
        <f t="shared" si="85"/>
        <v>304</v>
      </c>
      <c r="K471" s="33">
        <v>0</v>
      </c>
      <c r="L471" s="34">
        <v>0.1188</v>
      </c>
      <c r="M471" s="29">
        <f t="shared" si="86"/>
        <v>39</v>
      </c>
      <c r="N471" s="38" t="str">
        <f t="array" ref="N471">M471&amp;CHOOSE(AND(M471&lt;&gt;{11,12,13})*MIN(4,MOD(M471,10))+1,"th","st","nd","rd","th")</f>
        <v>39th</v>
      </c>
      <c r="O471" s="34">
        <v>0.1394</v>
      </c>
      <c r="P471" s="29">
        <f t="shared" si="87"/>
        <v>33</v>
      </c>
      <c r="Q471" s="38" t="str">
        <f t="array" ref="Q471">P471&amp;CHOOSE(AND(P471&lt;&gt;{11,12,13})*MIN(4,MOD(P471,10))+1,"th","st","nd","rd","th")</f>
        <v>33rd</v>
      </c>
      <c r="R471" s="35">
        <v>290.80799999999999</v>
      </c>
      <c r="S471" s="35">
        <v>170.61699999999999</v>
      </c>
      <c r="T471" s="35">
        <v>0</v>
      </c>
      <c r="U471" s="35">
        <v>461.42500000000001</v>
      </c>
      <c r="V471" s="36">
        <v>71.539000000000001</v>
      </c>
      <c r="W471" s="220">
        <f t="shared" si="88"/>
        <v>1.7534919586783868E-2</v>
      </c>
      <c r="X471" s="29">
        <f t="shared" si="89"/>
        <v>25</v>
      </c>
      <c r="Y471" s="38" t="str">
        <f t="array" ref="Y471">X471&amp;CHOOSE(AND(X471&lt;&gt;{11,12,13})*MIN(4,MOD(X471,10))+1,"th","st","nd","rd","th")</f>
        <v>25th</v>
      </c>
      <c r="Z471" s="37">
        <v>14.308</v>
      </c>
      <c r="AA471" s="28">
        <v>7</v>
      </c>
      <c r="AB471" s="221">
        <f t="shared" si="90"/>
        <v>1.7157695397962941E-3</v>
      </c>
      <c r="AC471" s="29">
        <f t="shared" si="91"/>
        <v>30</v>
      </c>
      <c r="AD471" s="38" t="str">
        <f t="array" ref="AD471">AC471&amp;CHOOSE(AND(AC471&lt;&gt;{11,12,13})*MIN(4,MOD(AC471,10))+1,"th","st","nd","rd","th")</f>
        <v>30th</v>
      </c>
      <c r="AE471" s="37">
        <v>4.2</v>
      </c>
      <c r="AF471" s="38">
        <v>4079.8020000000001</v>
      </c>
      <c r="AG471" s="38">
        <v>4159.26</v>
      </c>
      <c r="AH471" s="38">
        <v>4217.1180000000004</v>
      </c>
      <c r="AI471" s="38">
        <v>4152.0600000000004</v>
      </c>
      <c r="AJ471" s="29">
        <f t="shared" si="92"/>
        <v>79</v>
      </c>
      <c r="AK471" s="38" t="str">
        <f t="array" ref="AK471">AJ471&amp;CHOOSE(AND(AJ471&lt;&gt;{11,12,13})*MIN(4,MOD(AJ471,10))+1,"th","st","nd","rd","th")</f>
        <v>79th</v>
      </c>
      <c r="AL471" s="38">
        <v>479.93299999999999</v>
      </c>
      <c r="AM471" s="38">
        <v>479.93299999999999</v>
      </c>
      <c r="AN471" s="38">
        <v>4631.9930000000004</v>
      </c>
      <c r="AO471" s="29">
        <f t="shared" si="93"/>
        <v>78</v>
      </c>
      <c r="AP471" s="38" t="str">
        <f t="array" ref="AP471">AO471&amp;CHOOSE(AND(AO471&lt;&gt;{11,12,13})*MIN(4,MOD(AO471,10))+1,"th","st","nd","rd","th")</f>
        <v>78th</v>
      </c>
      <c r="AQ471" s="77">
        <v>1</v>
      </c>
      <c r="AR471" s="36">
        <v>4742.2340000000004</v>
      </c>
      <c r="AS471" s="29">
        <f t="shared" si="94"/>
        <v>79</v>
      </c>
      <c r="AT471" s="38" t="str">
        <f t="array" ref="AT471">AS471&amp;CHOOSE(AND(AS471&lt;&gt;{11,12,13})*MIN(4,MOD(AS471,10))+1,"th","st","nd","rd","th")</f>
        <v>79th</v>
      </c>
      <c r="AU471" s="40">
        <f t="shared" si="95"/>
        <v>1.621785210187081E-3</v>
      </c>
    </row>
    <row r="472" spans="1:47" x14ac:dyDescent="0.25">
      <c r="A472" s="7">
        <v>107653203</v>
      </c>
      <c r="B472" s="8" t="s">
        <v>316</v>
      </c>
      <c r="C472" s="8" t="s">
        <v>134</v>
      </c>
      <c r="D472" s="27">
        <v>41741</v>
      </c>
      <c r="E472" s="29">
        <f t="shared" si="84"/>
        <v>18</v>
      </c>
      <c r="F472" s="38" t="str">
        <f t="array" ref="F472">E472&amp;CHOOSE(AND(E472&lt;&gt;{11,12,13})*MIN(4,MOD(E472,10))+1,"th","st","nd","rd","th")</f>
        <v>18th</v>
      </c>
      <c r="G472" s="29">
        <v>11867</v>
      </c>
      <c r="H472" s="30">
        <v>1.2725</v>
      </c>
      <c r="I472" s="31">
        <v>0.43790000000000001</v>
      </c>
      <c r="J472" s="94">
        <f t="shared" si="85"/>
        <v>280</v>
      </c>
      <c r="K472" s="33">
        <v>0</v>
      </c>
      <c r="L472" s="34">
        <v>0.27510000000000001</v>
      </c>
      <c r="M472" s="29">
        <f t="shared" si="86"/>
        <v>88</v>
      </c>
      <c r="N472" s="38" t="str">
        <f t="array" ref="N472">M472&amp;CHOOSE(AND(M472&lt;&gt;{11,12,13})*MIN(4,MOD(M472,10))+1,"th","st","nd","rd","th")</f>
        <v>88th</v>
      </c>
      <c r="O472" s="34">
        <v>0.1472</v>
      </c>
      <c r="P472" s="29">
        <f t="shared" si="87"/>
        <v>37</v>
      </c>
      <c r="Q472" s="38" t="str">
        <f t="array" ref="Q472">P472&amp;CHOOSE(AND(P472&lt;&gt;{11,12,13})*MIN(4,MOD(P472,10))+1,"th","st","nd","rd","th")</f>
        <v>37th</v>
      </c>
      <c r="R472" s="35">
        <v>485.87900000000002</v>
      </c>
      <c r="S472" s="35">
        <v>129.99100000000001</v>
      </c>
      <c r="T472" s="35">
        <v>0</v>
      </c>
      <c r="U472" s="35">
        <v>615.87</v>
      </c>
      <c r="V472" s="36">
        <v>87.114999999999995</v>
      </c>
      <c r="W472" s="220">
        <f t="shared" si="88"/>
        <v>2.9594231375490544E-2</v>
      </c>
      <c r="X472" s="29">
        <f t="shared" si="89"/>
        <v>61</v>
      </c>
      <c r="Y472" s="38" t="str">
        <f t="array" ref="Y472">X472&amp;CHOOSE(AND(X472&lt;&gt;{11,12,13})*MIN(4,MOD(X472,10))+1,"th","st","nd","rd","th")</f>
        <v>61st</v>
      </c>
      <c r="Z472" s="37">
        <v>17.422999999999998</v>
      </c>
      <c r="AA472" s="28">
        <v>4</v>
      </c>
      <c r="AB472" s="221">
        <f t="shared" si="90"/>
        <v>1.3588581243409537E-3</v>
      </c>
      <c r="AC472" s="29">
        <f t="shared" si="91"/>
        <v>27</v>
      </c>
      <c r="AD472" s="38" t="str">
        <f t="array" ref="AD472">AC472&amp;CHOOSE(AND(AC472&lt;&gt;{11,12,13})*MIN(4,MOD(AC472,10))+1,"th","st","nd","rd","th")</f>
        <v>27th</v>
      </c>
      <c r="AE472" s="37">
        <v>2.4</v>
      </c>
      <c r="AF472" s="38">
        <v>2943.6480000000001</v>
      </c>
      <c r="AG472" s="38">
        <v>3068.3209999999999</v>
      </c>
      <c r="AH472" s="38">
        <v>3022.7159999999999</v>
      </c>
      <c r="AI472" s="38">
        <v>3011.5619999999999</v>
      </c>
      <c r="AJ472" s="29">
        <f t="shared" si="92"/>
        <v>65</v>
      </c>
      <c r="AK472" s="38" t="str">
        <f t="array" ref="AK472">AJ472&amp;CHOOSE(AND(AJ472&lt;&gt;{11,12,13})*MIN(4,MOD(AJ472,10))+1,"th","st","nd","rd","th")</f>
        <v>65th</v>
      </c>
      <c r="AL472" s="38">
        <v>635.69299999999998</v>
      </c>
      <c r="AM472" s="38">
        <v>635.69299999999998</v>
      </c>
      <c r="AN472" s="38">
        <v>3647.2550000000001</v>
      </c>
      <c r="AO472" s="29">
        <f t="shared" si="93"/>
        <v>68</v>
      </c>
      <c r="AP472" s="38" t="str">
        <f t="array" ref="AP472">AO472&amp;CHOOSE(AND(AO472&lt;&gt;{11,12,13})*MIN(4,MOD(AO472,10))+1,"th","st","nd","rd","th")</f>
        <v>68th</v>
      </c>
      <c r="AQ472" s="77">
        <v>0.95</v>
      </c>
      <c r="AR472" s="36">
        <v>4409.0749999999998</v>
      </c>
      <c r="AS472" s="29">
        <f t="shared" si="94"/>
        <v>75</v>
      </c>
      <c r="AT472" s="38" t="str">
        <f t="array" ref="AT472">AS472&amp;CHOOSE(AND(AS472&lt;&gt;{11,12,13})*MIN(4,MOD(AS472,10))+1,"th","st","nd","rd","th")</f>
        <v>75th</v>
      </c>
      <c r="AU472" s="40">
        <f t="shared" si="95"/>
        <v>1.5078489643500519E-3</v>
      </c>
    </row>
    <row r="473" spans="1:47" x14ac:dyDescent="0.25">
      <c r="A473" s="7">
        <v>107653802</v>
      </c>
      <c r="B473" s="8" t="s">
        <v>333</v>
      </c>
      <c r="C473" s="8" t="s">
        <v>134</v>
      </c>
      <c r="D473" s="27">
        <v>54911</v>
      </c>
      <c r="E473" s="29">
        <f t="shared" si="84"/>
        <v>60</v>
      </c>
      <c r="F473" s="38" t="str">
        <f t="array" ref="F473">E473&amp;CHOOSE(AND(E473&lt;&gt;{11,12,13})*MIN(4,MOD(E473,10))+1,"th","st","nd","rd","th")</f>
        <v>60th</v>
      </c>
      <c r="G473" s="29">
        <v>20102</v>
      </c>
      <c r="H473" s="30">
        <v>0.96730000000000005</v>
      </c>
      <c r="I473" s="31">
        <v>7.1300000000000002E-2</v>
      </c>
      <c r="J473" s="94">
        <f t="shared" si="85"/>
        <v>347</v>
      </c>
      <c r="K473" s="33">
        <v>0</v>
      </c>
      <c r="L473" s="34">
        <v>9.1399999999999995E-2</v>
      </c>
      <c r="M473" s="29">
        <f t="shared" si="86"/>
        <v>29</v>
      </c>
      <c r="N473" s="38" t="str">
        <f t="array" ref="N473">M473&amp;CHOOSE(AND(M473&lt;&gt;{11,12,13})*MIN(4,MOD(M473,10))+1,"th","st","nd","rd","th")</f>
        <v>29th</v>
      </c>
      <c r="O473" s="34">
        <v>0.1978</v>
      </c>
      <c r="P473" s="29">
        <f t="shared" si="87"/>
        <v>59</v>
      </c>
      <c r="Q473" s="38" t="str">
        <f t="array" ref="Q473">P473&amp;CHOOSE(AND(P473&lt;&gt;{11,12,13})*MIN(4,MOD(P473,10))+1,"th","st","nd","rd","th")</f>
        <v>59th</v>
      </c>
      <c r="R473" s="35">
        <v>331.73200000000003</v>
      </c>
      <c r="S473" s="35">
        <v>358.952</v>
      </c>
      <c r="T473" s="35">
        <v>0</v>
      </c>
      <c r="U473" s="35">
        <v>690.68399999999997</v>
      </c>
      <c r="V473" s="36">
        <v>168.51900000000001</v>
      </c>
      <c r="W473" s="220">
        <f t="shared" si="88"/>
        <v>2.7858616516891827E-2</v>
      </c>
      <c r="X473" s="29">
        <f t="shared" si="89"/>
        <v>54</v>
      </c>
      <c r="Y473" s="38" t="str">
        <f t="array" ref="Y473">X473&amp;CHOOSE(AND(X473&lt;&gt;{11,12,13})*MIN(4,MOD(X473,10))+1,"th","st","nd","rd","th")</f>
        <v>54th</v>
      </c>
      <c r="Z473" s="37">
        <v>33.704000000000001</v>
      </c>
      <c r="AA473" s="28">
        <v>15</v>
      </c>
      <c r="AB473" s="221">
        <f t="shared" si="90"/>
        <v>2.4797159237437759E-3</v>
      </c>
      <c r="AC473" s="29">
        <f t="shared" si="91"/>
        <v>39</v>
      </c>
      <c r="AD473" s="38" t="str">
        <f t="array" ref="AD473">AC473&amp;CHOOSE(AND(AC473&lt;&gt;{11,12,13})*MIN(4,MOD(AC473,10))+1,"th","st","nd","rd","th")</f>
        <v>39th</v>
      </c>
      <c r="AE473" s="37">
        <v>9</v>
      </c>
      <c r="AF473" s="38">
        <v>6049.08</v>
      </c>
      <c r="AG473" s="38">
        <v>6197.7790000000005</v>
      </c>
      <c r="AH473" s="38">
        <v>6318.3580000000002</v>
      </c>
      <c r="AI473" s="38">
        <v>6188.4059999999999</v>
      </c>
      <c r="AJ473" s="29">
        <f t="shared" si="92"/>
        <v>90</v>
      </c>
      <c r="AK473" s="38" t="str">
        <f t="array" ref="AK473">AJ473&amp;CHOOSE(AND(AJ473&lt;&gt;{11,12,13})*MIN(4,MOD(AJ473,10))+1,"th","st","nd","rd","th")</f>
        <v>90th</v>
      </c>
      <c r="AL473" s="38">
        <v>733.38800000000003</v>
      </c>
      <c r="AM473" s="38">
        <v>733.38800000000003</v>
      </c>
      <c r="AN473" s="38">
        <v>6921.7939999999999</v>
      </c>
      <c r="AO473" s="29">
        <f t="shared" si="93"/>
        <v>89</v>
      </c>
      <c r="AP473" s="38" t="str">
        <f t="array" ref="AP473">AO473&amp;CHOOSE(AND(AO473&lt;&gt;{11,12,13})*MIN(4,MOD(AO473,10))+1,"th","st","nd","rd","th")</f>
        <v>89th</v>
      </c>
      <c r="AQ473" s="77">
        <v>0.97</v>
      </c>
      <c r="AR473" s="36">
        <v>6494.5879999999997</v>
      </c>
      <c r="AS473" s="29">
        <f t="shared" si="94"/>
        <v>87</v>
      </c>
      <c r="AT473" s="38" t="str">
        <f t="array" ref="AT473">AS473&amp;CHOOSE(AND(AS473&lt;&gt;{11,12,13})*MIN(4,MOD(AS473,10))+1,"th","st","nd","rd","th")</f>
        <v>87th</v>
      </c>
      <c r="AU473" s="40">
        <f t="shared" si="95"/>
        <v>2.2210685437830551E-3</v>
      </c>
    </row>
    <row r="474" spans="1:47" x14ac:dyDescent="0.25">
      <c r="A474" s="7">
        <v>107654103</v>
      </c>
      <c r="B474" s="8" t="s">
        <v>345</v>
      </c>
      <c r="C474" s="8" t="s">
        <v>134</v>
      </c>
      <c r="D474" s="27">
        <v>41773</v>
      </c>
      <c r="E474" s="29">
        <f t="shared" si="84"/>
        <v>19</v>
      </c>
      <c r="F474" s="38" t="str">
        <f t="array" ref="F474">E474&amp;CHOOSE(AND(E474&lt;&gt;{11,12,13})*MIN(4,MOD(E474,10))+1,"th","st","nd","rd","th")</f>
        <v>19th</v>
      </c>
      <c r="G474" s="29">
        <v>4345</v>
      </c>
      <c r="H474" s="30">
        <v>1.2715000000000001</v>
      </c>
      <c r="I474" s="31">
        <v>-1.696</v>
      </c>
      <c r="J474" s="94">
        <f t="shared" si="85"/>
        <v>462</v>
      </c>
      <c r="K474" s="33">
        <v>0</v>
      </c>
      <c r="L474" s="34">
        <v>0.1895</v>
      </c>
      <c r="M474" s="29">
        <f t="shared" si="86"/>
        <v>67</v>
      </c>
      <c r="N474" s="38" t="str">
        <f t="array" ref="N474">M474&amp;CHOOSE(AND(M474&lt;&gt;{11,12,13})*MIN(4,MOD(M474,10))+1,"th","st","nd","rd","th")</f>
        <v>67th</v>
      </c>
      <c r="O474" s="34">
        <v>0.2369</v>
      </c>
      <c r="P474" s="29">
        <f t="shared" si="87"/>
        <v>76</v>
      </c>
      <c r="Q474" s="38" t="str">
        <f t="array" ref="Q474">P474&amp;CHOOSE(AND(P474&lt;&gt;{11,12,13})*MIN(4,MOD(P474,10))+1,"th","st","nd","rd","th")</f>
        <v>76th</v>
      </c>
      <c r="R474" s="35">
        <v>130.76400000000001</v>
      </c>
      <c r="S474" s="35">
        <v>81.736000000000004</v>
      </c>
      <c r="T474" s="35">
        <v>0</v>
      </c>
      <c r="U474" s="35">
        <v>212.5</v>
      </c>
      <c r="V474" s="36">
        <v>78.286000000000001</v>
      </c>
      <c r="W474" s="220">
        <f t="shared" si="88"/>
        <v>6.806986973983617E-2</v>
      </c>
      <c r="X474" s="29">
        <f t="shared" si="89"/>
        <v>93</v>
      </c>
      <c r="Y474" s="38" t="str">
        <f t="array" ref="Y474">X474&amp;CHOOSE(AND(X474&lt;&gt;{11,12,13})*MIN(4,MOD(X474,10))+1,"th","st","nd","rd","th")</f>
        <v>93rd</v>
      </c>
      <c r="Z474" s="37">
        <v>15.657</v>
      </c>
      <c r="AA474" s="28">
        <v>0</v>
      </c>
      <c r="AB474" s="221">
        <f t="shared" si="90"/>
        <v>0</v>
      </c>
      <c r="AC474" s="29">
        <f t="shared" si="91"/>
        <v>1</v>
      </c>
      <c r="AD474" s="38" t="str">
        <f t="array" ref="AD474">AC474&amp;CHOOSE(AND(AC474&lt;&gt;{11,12,13})*MIN(4,MOD(AC474,10))+1,"th","st","nd","rd","th")</f>
        <v>1st</v>
      </c>
      <c r="AE474" s="37">
        <v>0</v>
      </c>
      <c r="AF474" s="38">
        <v>1150.0830000000001</v>
      </c>
      <c r="AG474" s="38">
        <v>1155.2449999999999</v>
      </c>
      <c r="AH474" s="38">
        <v>1155.2349999999999</v>
      </c>
      <c r="AI474" s="38">
        <v>1153.521</v>
      </c>
      <c r="AJ474" s="29">
        <f t="shared" si="92"/>
        <v>20</v>
      </c>
      <c r="AK474" s="38" t="str">
        <f t="array" ref="AK474">AJ474&amp;CHOOSE(AND(AJ474&lt;&gt;{11,12,13})*MIN(4,MOD(AJ474,10))+1,"th","st","nd","rd","th")</f>
        <v>20th</v>
      </c>
      <c r="AL474" s="38">
        <v>228.15700000000001</v>
      </c>
      <c r="AM474" s="38">
        <v>228.15700000000001</v>
      </c>
      <c r="AN474" s="38">
        <v>1381.6780000000001</v>
      </c>
      <c r="AO474" s="29">
        <f t="shared" si="93"/>
        <v>19</v>
      </c>
      <c r="AP474" s="38" t="str">
        <f t="array" ref="AP474">AO474&amp;CHOOSE(AND(AO474&lt;&gt;{11,12,13})*MIN(4,MOD(AO474,10))+1,"th","st","nd","rd","th")</f>
        <v>19th</v>
      </c>
      <c r="AQ474" s="77">
        <v>1.01</v>
      </c>
      <c r="AR474" s="36">
        <v>1774.3720000000001</v>
      </c>
      <c r="AS474" s="29">
        <f t="shared" si="94"/>
        <v>27</v>
      </c>
      <c r="AT474" s="38" t="str">
        <f t="array" ref="AT474">AS474&amp;CHOOSE(AND(AS474&lt;&gt;{11,12,13})*MIN(4,MOD(AS474,10))+1,"th","st","nd","rd","th")</f>
        <v>27th</v>
      </c>
      <c r="AU474" s="40">
        <f t="shared" si="95"/>
        <v>6.0681321650725613E-4</v>
      </c>
    </row>
    <row r="475" spans="1:47" x14ac:dyDescent="0.25">
      <c r="A475" s="7">
        <v>107654403</v>
      </c>
      <c r="B475" s="8" t="s">
        <v>363</v>
      </c>
      <c r="C475" s="8" t="s">
        <v>134</v>
      </c>
      <c r="D475" s="27">
        <v>48877</v>
      </c>
      <c r="E475" s="29">
        <f t="shared" si="84"/>
        <v>42</v>
      </c>
      <c r="F475" s="38" t="str">
        <f t="array" ref="F475">E475&amp;CHOOSE(AND(E475&lt;&gt;{11,12,13})*MIN(4,MOD(E475,10))+1,"th","st","nd","rd","th")</f>
        <v>42nd</v>
      </c>
      <c r="G475" s="29">
        <v>11987</v>
      </c>
      <c r="H475" s="30">
        <v>1.0867</v>
      </c>
      <c r="I475" s="31">
        <v>0.4556</v>
      </c>
      <c r="J475" s="94">
        <f t="shared" si="85"/>
        <v>273</v>
      </c>
      <c r="K475" s="33">
        <v>0</v>
      </c>
      <c r="L475" s="34">
        <v>9.6199999999999994E-2</v>
      </c>
      <c r="M475" s="29">
        <f t="shared" si="86"/>
        <v>30</v>
      </c>
      <c r="N475" s="38" t="str">
        <f t="array" ref="N475">M475&amp;CHOOSE(AND(M475&lt;&gt;{11,12,13})*MIN(4,MOD(M475,10))+1,"th","st","nd","rd","th")</f>
        <v>30th</v>
      </c>
      <c r="O475" s="34">
        <v>0.20300000000000001</v>
      </c>
      <c r="P475" s="29">
        <f t="shared" si="87"/>
        <v>61</v>
      </c>
      <c r="Q475" s="38" t="str">
        <f t="array" ref="Q475">P475&amp;CHOOSE(AND(P475&lt;&gt;{11,12,13})*MIN(4,MOD(P475,10))+1,"th","st","nd","rd","th")</f>
        <v>61st</v>
      </c>
      <c r="R475" s="35">
        <v>226.57499999999999</v>
      </c>
      <c r="S475" s="35">
        <v>239.05799999999999</v>
      </c>
      <c r="T475" s="35">
        <v>0</v>
      </c>
      <c r="U475" s="35">
        <v>465.63299999999998</v>
      </c>
      <c r="V475" s="36">
        <v>111.77500000000001</v>
      </c>
      <c r="W475" s="220">
        <f t="shared" si="88"/>
        <v>2.8474667290294364E-2</v>
      </c>
      <c r="X475" s="29">
        <f t="shared" si="89"/>
        <v>56</v>
      </c>
      <c r="Y475" s="38" t="str">
        <f t="array" ref="Y475">X475&amp;CHOOSE(AND(X475&lt;&gt;{11,12,13})*MIN(4,MOD(X475,10))+1,"th","st","nd","rd","th")</f>
        <v>56th</v>
      </c>
      <c r="Z475" s="37">
        <v>22.355</v>
      </c>
      <c r="AA475" s="28">
        <v>8</v>
      </c>
      <c r="AB475" s="221">
        <f t="shared" si="90"/>
        <v>2.0379990008709899E-3</v>
      </c>
      <c r="AC475" s="29">
        <f t="shared" si="91"/>
        <v>35</v>
      </c>
      <c r="AD475" s="38" t="str">
        <f t="array" ref="AD475">AC475&amp;CHOOSE(AND(AC475&lt;&gt;{11,12,13})*MIN(4,MOD(AC475,10))+1,"th","st","nd","rd","th")</f>
        <v>35th</v>
      </c>
      <c r="AE475" s="37">
        <v>4.8</v>
      </c>
      <c r="AF475" s="38">
        <v>3925.4189999999999</v>
      </c>
      <c r="AG475" s="38">
        <v>3966.5569999999998</v>
      </c>
      <c r="AH475" s="38">
        <v>3996.9079999999999</v>
      </c>
      <c r="AI475" s="38">
        <v>3962.9609999999998</v>
      </c>
      <c r="AJ475" s="29">
        <f t="shared" si="92"/>
        <v>76</v>
      </c>
      <c r="AK475" s="38" t="str">
        <f t="array" ref="AK475">AJ475&amp;CHOOSE(AND(AJ475&lt;&gt;{11,12,13})*MIN(4,MOD(AJ475,10))+1,"th","st","nd","rd","th")</f>
        <v>76th</v>
      </c>
      <c r="AL475" s="38">
        <v>492.78800000000001</v>
      </c>
      <c r="AM475" s="38">
        <v>492.78800000000001</v>
      </c>
      <c r="AN475" s="38">
        <v>4455.7489999999998</v>
      </c>
      <c r="AO475" s="29">
        <f t="shared" si="93"/>
        <v>77</v>
      </c>
      <c r="AP475" s="38" t="str">
        <f t="array" ref="AP475">AO475&amp;CHOOSE(AND(AO475&lt;&gt;{11,12,13})*MIN(4,MOD(AO475,10))+1,"th","st","nd","rd","th")</f>
        <v>77th</v>
      </c>
      <c r="AQ475" s="77">
        <v>0.97</v>
      </c>
      <c r="AR475" s="36">
        <v>4696.8010000000004</v>
      </c>
      <c r="AS475" s="29">
        <f t="shared" si="94"/>
        <v>78</v>
      </c>
      <c r="AT475" s="38" t="str">
        <f t="array" ref="AT475">AS475&amp;CHOOSE(AND(AS475&lt;&gt;{11,12,13})*MIN(4,MOD(AS475,10))+1,"th","st","nd","rd","th")</f>
        <v>78th</v>
      </c>
      <c r="AU475" s="40">
        <f t="shared" si="95"/>
        <v>1.6062476876914746E-3</v>
      </c>
    </row>
    <row r="476" spans="1:47" x14ac:dyDescent="0.25">
      <c r="A476" s="7">
        <v>107654903</v>
      </c>
      <c r="B476" s="8" t="s">
        <v>379</v>
      </c>
      <c r="C476" s="8" t="s">
        <v>134</v>
      </c>
      <c r="D476" s="27">
        <v>47554</v>
      </c>
      <c r="E476" s="29">
        <f t="shared" si="84"/>
        <v>38</v>
      </c>
      <c r="F476" s="38" t="str">
        <f t="array" ref="F476">E476&amp;CHOOSE(AND(E476&lt;&gt;{11,12,13})*MIN(4,MOD(E476,10))+1,"th","st","nd","rd","th")</f>
        <v>38th</v>
      </c>
      <c r="G476" s="29">
        <v>6888</v>
      </c>
      <c r="H476" s="30">
        <v>1.1169</v>
      </c>
      <c r="I476" s="31">
        <v>0.81359999999999999</v>
      </c>
      <c r="J476" s="94">
        <f t="shared" si="85"/>
        <v>101</v>
      </c>
      <c r="K476" s="33">
        <v>109.58199999999999</v>
      </c>
      <c r="L476" s="34">
        <v>9.4600000000000004E-2</v>
      </c>
      <c r="M476" s="29">
        <f t="shared" si="86"/>
        <v>30</v>
      </c>
      <c r="N476" s="38" t="str">
        <f t="array" ref="N476">M476&amp;CHOOSE(AND(M476&lt;&gt;{11,12,13})*MIN(4,MOD(M476,10))+1,"th","st","nd","rd","th")</f>
        <v>30th</v>
      </c>
      <c r="O476" s="34">
        <v>0.25180000000000002</v>
      </c>
      <c r="P476" s="29">
        <f t="shared" si="87"/>
        <v>84</v>
      </c>
      <c r="Q476" s="38" t="str">
        <f t="array" ref="Q476">P476&amp;CHOOSE(AND(P476&lt;&gt;{11,12,13})*MIN(4,MOD(P476,10))+1,"th","st","nd","rd","th")</f>
        <v>84th</v>
      </c>
      <c r="R476" s="35">
        <v>94.725999999999999</v>
      </c>
      <c r="S476" s="35">
        <v>126.06699999999999</v>
      </c>
      <c r="T476" s="35">
        <v>0</v>
      </c>
      <c r="U476" s="35">
        <v>220.79300000000001</v>
      </c>
      <c r="V476" s="36">
        <v>97.266000000000005</v>
      </c>
      <c r="W476" s="220">
        <f t="shared" si="88"/>
        <v>5.8282096468116704E-2</v>
      </c>
      <c r="X476" s="29">
        <f t="shared" si="89"/>
        <v>91</v>
      </c>
      <c r="Y476" s="38" t="str">
        <f t="array" ref="Y476">X476&amp;CHOOSE(AND(X476&lt;&gt;{11,12,13})*MIN(4,MOD(X476,10))+1,"th","st","nd","rd","th")</f>
        <v>91st</v>
      </c>
      <c r="Z476" s="37">
        <v>19.452999999999999</v>
      </c>
      <c r="AA476" s="28">
        <v>0</v>
      </c>
      <c r="AB476" s="221">
        <f t="shared" si="90"/>
        <v>0</v>
      </c>
      <c r="AC476" s="29">
        <f t="shared" si="91"/>
        <v>1</v>
      </c>
      <c r="AD476" s="38" t="str">
        <f t="array" ref="AD476">AC476&amp;CHOOSE(AND(AC476&lt;&gt;{11,12,13})*MIN(4,MOD(AC476,10))+1,"th","st","nd","rd","th")</f>
        <v>1st</v>
      </c>
      <c r="AE476" s="37">
        <v>0</v>
      </c>
      <c r="AF476" s="38">
        <v>1668.883</v>
      </c>
      <c r="AG476" s="38">
        <v>1685.319</v>
      </c>
      <c r="AH476" s="38">
        <v>1729.5989999999999</v>
      </c>
      <c r="AI476" s="38">
        <v>1694.6</v>
      </c>
      <c r="AJ476" s="29">
        <f t="shared" si="92"/>
        <v>38</v>
      </c>
      <c r="AK476" s="38" t="str">
        <f t="array" ref="AK476">AJ476&amp;CHOOSE(AND(AJ476&lt;&gt;{11,12,13})*MIN(4,MOD(AJ476,10))+1,"th","st","nd","rd","th")</f>
        <v>38th</v>
      </c>
      <c r="AL476" s="38">
        <v>240.24600000000001</v>
      </c>
      <c r="AM476" s="38">
        <v>349.82799999999997</v>
      </c>
      <c r="AN476" s="38">
        <v>2044.4280000000001</v>
      </c>
      <c r="AO476" s="29">
        <f t="shared" si="93"/>
        <v>39</v>
      </c>
      <c r="AP476" s="38" t="str">
        <f t="array" ref="AP476">AO476&amp;CHOOSE(AND(AO476&lt;&gt;{11,12,13})*MIN(4,MOD(AO476,10))+1,"th","st","nd","rd","th")</f>
        <v>39th</v>
      </c>
      <c r="AQ476" s="77">
        <v>0.96</v>
      </c>
      <c r="AR476" s="36">
        <v>2192.085</v>
      </c>
      <c r="AS476" s="29">
        <f t="shared" si="94"/>
        <v>41</v>
      </c>
      <c r="AT476" s="38" t="str">
        <f t="array" ref="AT476">AS476&amp;CHOOSE(AND(AS476&lt;&gt;{11,12,13})*MIN(4,MOD(AS476,10))+1,"th","st","nd","rd","th")</f>
        <v>41st</v>
      </c>
      <c r="AU476" s="40">
        <f t="shared" si="95"/>
        <v>7.4966588162308047E-4</v>
      </c>
    </row>
    <row r="477" spans="1:47" x14ac:dyDescent="0.25">
      <c r="A477" s="7">
        <v>107655803</v>
      </c>
      <c r="B477" s="8" t="s">
        <v>413</v>
      </c>
      <c r="C477" s="8" t="s">
        <v>134</v>
      </c>
      <c r="D477" s="27">
        <v>32970</v>
      </c>
      <c r="E477" s="29">
        <f t="shared" si="84"/>
        <v>3</v>
      </c>
      <c r="F477" s="38" t="str">
        <f t="array" ref="F477">E477&amp;CHOOSE(AND(E477&lt;&gt;{11,12,13})*MIN(4,MOD(E477,10))+1,"th","st","nd","rd","th")</f>
        <v>3rd</v>
      </c>
      <c r="G477" s="29">
        <v>3667</v>
      </c>
      <c r="H477" s="30">
        <v>1.611</v>
      </c>
      <c r="I477" s="31">
        <v>-0.60819999999999996</v>
      </c>
      <c r="J477" s="94">
        <f t="shared" si="85"/>
        <v>411</v>
      </c>
      <c r="K477" s="33">
        <v>0</v>
      </c>
      <c r="L477" s="34">
        <v>0.4657</v>
      </c>
      <c r="M477" s="29">
        <f t="shared" si="86"/>
        <v>99</v>
      </c>
      <c r="N477" s="38" t="str">
        <f t="array" ref="N477">M477&amp;CHOOSE(AND(M477&lt;&gt;{11,12,13})*MIN(4,MOD(M477,10))+1,"th","st","nd","rd","th")</f>
        <v>99th</v>
      </c>
      <c r="O477" s="34">
        <v>0.1343</v>
      </c>
      <c r="P477" s="29">
        <f t="shared" si="87"/>
        <v>30</v>
      </c>
      <c r="Q477" s="38" t="str">
        <f t="array" ref="Q477">P477&amp;CHOOSE(AND(P477&lt;&gt;{11,12,13})*MIN(4,MOD(P477,10))+1,"th","st","nd","rd","th")</f>
        <v>30th</v>
      </c>
      <c r="R477" s="35">
        <v>229.52099999999999</v>
      </c>
      <c r="S477" s="35">
        <v>33.094999999999999</v>
      </c>
      <c r="T477" s="35">
        <v>114.76</v>
      </c>
      <c r="U477" s="35">
        <v>377.37599999999998</v>
      </c>
      <c r="V477" s="36">
        <v>27.494</v>
      </c>
      <c r="W477" s="220">
        <f t="shared" si="88"/>
        <v>3.3471387283940696E-2</v>
      </c>
      <c r="X477" s="29">
        <f t="shared" si="89"/>
        <v>70</v>
      </c>
      <c r="Y477" s="38" t="str">
        <f t="array" ref="Y477">X477&amp;CHOOSE(AND(X477&lt;&gt;{11,12,13})*MIN(4,MOD(X477,10))+1,"th","st","nd","rd","th")</f>
        <v>70th</v>
      </c>
      <c r="Z477" s="37">
        <v>5.4989999999999997</v>
      </c>
      <c r="AA477" s="28">
        <v>0</v>
      </c>
      <c r="AB477" s="221">
        <f t="shared" si="90"/>
        <v>0</v>
      </c>
      <c r="AC477" s="29">
        <f t="shared" si="91"/>
        <v>1</v>
      </c>
      <c r="AD477" s="38" t="str">
        <f t="array" ref="AD477">AC477&amp;CHOOSE(AND(AC477&lt;&gt;{11,12,13})*MIN(4,MOD(AC477,10))+1,"th","st","nd","rd","th")</f>
        <v>1st</v>
      </c>
      <c r="AE477" s="37">
        <v>0</v>
      </c>
      <c r="AF477" s="38">
        <v>821.41800000000001</v>
      </c>
      <c r="AG477" s="38">
        <v>915.32</v>
      </c>
      <c r="AH477" s="38">
        <v>901.20899999999995</v>
      </c>
      <c r="AI477" s="38">
        <v>879.31600000000003</v>
      </c>
      <c r="AJ477" s="29">
        <f t="shared" si="92"/>
        <v>12</v>
      </c>
      <c r="AK477" s="38" t="str">
        <f t="array" ref="AK477">AJ477&amp;CHOOSE(AND(AJ477&lt;&gt;{11,12,13})*MIN(4,MOD(AJ477,10))+1,"th","st","nd","rd","th")</f>
        <v>12th</v>
      </c>
      <c r="AL477" s="38">
        <v>382.875</v>
      </c>
      <c r="AM477" s="38">
        <v>382.875</v>
      </c>
      <c r="AN477" s="38">
        <v>1262.191</v>
      </c>
      <c r="AO477" s="29">
        <f t="shared" si="93"/>
        <v>15</v>
      </c>
      <c r="AP477" s="38" t="str">
        <f t="array" ref="AP477">AO477&amp;CHOOSE(AND(AO477&lt;&gt;{11,12,13})*MIN(4,MOD(AO477,10))+1,"th","st","nd","rd","th")</f>
        <v>15th</v>
      </c>
      <c r="AQ477" s="77">
        <v>1.32</v>
      </c>
      <c r="AR477" s="36">
        <v>2684.0740000000001</v>
      </c>
      <c r="AS477" s="29">
        <f t="shared" si="94"/>
        <v>52</v>
      </c>
      <c r="AT477" s="38" t="str">
        <f t="array" ref="AT477">AS477&amp;CHOOSE(AND(AS477&lt;&gt;{11,12,13})*MIN(4,MOD(AS477,10))+1,"th","st","nd","rd","th")</f>
        <v>52nd</v>
      </c>
      <c r="AU477" s="40">
        <f t="shared" si="95"/>
        <v>9.1792001749548403E-4</v>
      </c>
    </row>
    <row r="478" spans="1:47" x14ac:dyDescent="0.25">
      <c r="A478" s="7">
        <v>107655903</v>
      </c>
      <c r="B478" s="8" t="s">
        <v>423</v>
      </c>
      <c r="C478" s="8" t="s">
        <v>134</v>
      </c>
      <c r="D478" s="27">
        <v>47298</v>
      </c>
      <c r="E478" s="29">
        <f t="shared" si="84"/>
        <v>36</v>
      </c>
      <c r="F478" s="38" t="str">
        <f t="array" ref="F478">E478&amp;CHOOSE(AND(E478&lt;&gt;{11,12,13})*MIN(4,MOD(E478,10))+1,"th","st","nd","rd","th")</f>
        <v>36th</v>
      </c>
      <c r="G478" s="29">
        <v>7643</v>
      </c>
      <c r="H478" s="30">
        <v>1.123</v>
      </c>
      <c r="I478" s="31">
        <v>0.70009999999999994</v>
      </c>
      <c r="J478" s="94">
        <f t="shared" si="85"/>
        <v>181</v>
      </c>
      <c r="K478" s="33">
        <v>0</v>
      </c>
      <c r="L478" s="34">
        <v>0.25390000000000001</v>
      </c>
      <c r="M478" s="29">
        <f t="shared" si="86"/>
        <v>86</v>
      </c>
      <c r="N478" s="38" t="str">
        <f t="array" ref="N478">M478&amp;CHOOSE(AND(M478&lt;&gt;{11,12,13})*MIN(4,MOD(M478,10))+1,"th","st","nd","rd","th")</f>
        <v>86th</v>
      </c>
      <c r="O478" s="34">
        <v>0.18129999999999999</v>
      </c>
      <c r="P478" s="29">
        <f t="shared" si="87"/>
        <v>50</v>
      </c>
      <c r="Q478" s="38" t="str">
        <f t="array" ref="Q478">P478&amp;CHOOSE(AND(P478&lt;&gt;{11,12,13})*MIN(4,MOD(P478,10))+1,"th","st","nd","rd","th")</f>
        <v>50th</v>
      </c>
      <c r="R478" s="35">
        <v>329.67099999999999</v>
      </c>
      <c r="S478" s="35">
        <v>117.702</v>
      </c>
      <c r="T478" s="35">
        <v>0</v>
      </c>
      <c r="U478" s="35">
        <v>447.37299999999999</v>
      </c>
      <c r="V478" s="36">
        <v>73.736999999999995</v>
      </c>
      <c r="W478" s="220">
        <f t="shared" si="88"/>
        <v>3.4073674958850227E-2</v>
      </c>
      <c r="X478" s="29">
        <f t="shared" si="89"/>
        <v>72</v>
      </c>
      <c r="Y478" s="38" t="str">
        <f t="array" ref="Y478">X478&amp;CHOOSE(AND(X478&lt;&gt;{11,12,13})*MIN(4,MOD(X478,10))+1,"th","st","nd","rd","th")</f>
        <v>72nd</v>
      </c>
      <c r="Z478" s="37">
        <v>14.747</v>
      </c>
      <c r="AA478" s="28">
        <v>5</v>
      </c>
      <c r="AB478" s="221">
        <f t="shared" si="90"/>
        <v>2.3104869304996292E-3</v>
      </c>
      <c r="AC478" s="29">
        <f t="shared" si="91"/>
        <v>38</v>
      </c>
      <c r="AD478" s="38" t="str">
        <f t="array" ref="AD478">AC478&amp;CHOOSE(AND(AC478&lt;&gt;{11,12,13})*MIN(4,MOD(AC478,10))+1,"th","st","nd","rd","th")</f>
        <v>38th</v>
      </c>
      <c r="AE478" s="37">
        <v>3</v>
      </c>
      <c r="AF478" s="38">
        <v>2164.0459999999998</v>
      </c>
      <c r="AG478" s="38">
        <v>2182.9720000000002</v>
      </c>
      <c r="AH478" s="38">
        <v>2238.826</v>
      </c>
      <c r="AI478" s="38">
        <v>2195.2809999999999</v>
      </c>
      <c r="AJ478" s="29">
        <f t="shared" si="92"/>
        <v>51</v>
      </c>
      <c r="AK478" s="38" t="str">
        <f t="array" ref="AK478">AJ478&amp;CHOOSE(AND(AJ478&lt;&gt;{11,12,13})*MIN(4,MOD(AJ478,10))+1,"th","st","nd","rd","th")</f>
        <v>51st</v>
      </c>
      <c r="AL478" s="38">
        <v>465.12</v>
      </c>
      <c r="AM478" s="38">
        <v>465.12</v>
      </c>
      <c r="AN478" s="38">
        <v>2660.4009999999998</v>
      </c>
      <c r="AO478" s="29">
        <f t="shared" si="93"/>
        <v>53</v>
      </c>
      <c r="AP478" s="38" t="str">
        <f t="array" ref="AP478">AO478&amp;CHOOSE(AND(AO478&lt;&gt;{11,12,13})*MIN(4,MOD(AO478,10))+1,"th","st","nd","rd","th")</f>
        <v>53rd</v>
      </c>
      <c r="AQ478" s="77">
        <v>0.94</v>
      </c>
      <c r="AR478" s="36">
        <v>2808.373</v>
      </c>
      <c r="AS478" s="29">
        <f t="shared" si="94"/>
        <v>55</v>
      </c>
      <c r="AT478" s="38" t="str">
        <f t="array" ref="AT478">AS478&amp;CHOOSE(AND(AS478&lt;&gt;{11,12,13})*MIN(4,MOD(AS478,10))+1,"th","st","nd","rd","th")</f>
        <v>55th</v>
      </c>
      <c r="AU478" s="40">
        <f t="shared" si="95"/>
        <v>9.6042873381801139E-4</v>
      </c>
    </row>
    <row r="479" spans="1:47" x14ac:dyDescent="0.25">
      <c r="A479" s="7">
        <v>107656303</v>
      </c>
      <c r="B479" s="8" t="s">
        <v>435</v>
      </c>
      <c r="C479" s="8" t="s">
        <v>134</v>
      </c>
      <c r="D479" s="27">
        <v>32515</v>
      </c>
      <c r="E479" s="29">
        <f t="shared" si="84"/>
        <v>3</v>
      </c>
      <c r="F479" s="38" t="str">
        <f t="array" ref="F479">E479&amp;CHOOSE(AND(E479&lt;&gt;{11,12,13})*MIN(4,MOD(E479,10))+1,"th","st","nd","rd","th")</f>
        <v>3rd</v>
      </c>
      <c r="G479" s="29">
        <v>8322</v>
      </c>
      <c r="H479" s="30">
        <v>1.6335999999999999</v>
      </c>
      <c r="I479" s="31">
        <v>-1.4998</v>
      </c>
      <c r="J479" s="94">
        <f t="shared" si="85"/>
        <v>452</v>
      </c>
      <c r="K479" s="33">
        <v>0</v>
      </c>
      <c r="L479" s="34">
        <v>0.45440000000000003</v>
      </c>
      <c r="M479" s="29">
        <f t="shared" si="86"/>
        <v>98</v>
      </c>
      <c r="N479" s="38" t="str">
        <f t="array" ref="N479">M479&amp;CHOOSE(AND(M479&lt;&gt;{11,12,13})*MIN(4,MOD(M479,10))+1,"th","st","nd","rd","th")</f>
        <v>98th</v>
      </c>
      <c r="O479" s="34">
        <v>0.14610000000000001</v>
      </c>
      <c r="P479" s="29">
        <f t="shared" si="87"/>
        <v>36</v>
      </c>
      <c r="Q479" s="38" t="str">
        <f t="array" ref="Q479">P479&amp;CHOOSE(AND(P479&lt;&gt;{11,12,13})*MIN(4,MOD(P479,10))+1,"th","st","nd","rd","th")</f>
        <v>36th</v>
      </c>
      <c r="R479" s="35">
        <v>599.00800000000004</v>
      </c>
      <c r="S479" s="35">
        <v>96.296999999999997</v>
      </c>
      <c r="T479" s="35">
        <v>299.50400000000002</v>
      </c>
      <c r="U479" s="35">
        <v>994.80899999999997</v>
      </c>
      <c r="V479" s="36">
        <v>82.073999999999998</v>
      </c>
      <c r="W479" s="220">
        <f t="shared" si="88"/>
        <v>3.7356217206235234E-2</v>
      </c>
      <c r="X479" s="29">
        <f t="shared" si="89"/>
        <v>77</v>
      </c>
      <c r="Y479" s="38" t="str">
        <f t="array" ref="Y479">X479&amp;CHOOSE(AND(X479&lt;&gt;{11,12,13})*MIN(4,MOD(X479,10))+1,"th","st","nd","rd","th")</f>
        <v>77th</v>
      </c>
      <c r="Z479" s="37">
        <v>16.414999999999999</v>
      </c>
      <c r="AA479" s="28">
        <v>12</v>
      </c>
      <c r="AB479" s="221">
        <f t="shared" si="90"/>
        <v>5.4618345209789072E-3</v>
      </c>
      <c r="AC479" s="29">
        <f t="shared" si="91"/>
        <v>56</v>
      </c>
      <c r="AD479" s="38" t="str">
        <f t="array" ref="AD479">AC479&amp;CHOOSE(AND(AC479&lt;&gt;{11,12,13})*MIN(4,MOD(AC479,10))+1,"th","st","nd","rd","th")</f>
        <v>56th</v>
      </c>
      <c r="AE479" s="37">
        <v>7.2</v>
      </c>
      <c r="AF479" s="38">
        <v>2197.0639999999999</v>
      </c>
      <c r="AG479" s="38">
        <v>2134.4989999999998</v>
      </c>
      <c r="AH479" s="38">
        <v>2278.393</v>
      </c>
      <c r="AI479" s="38">
        <v>2203.319</v>
      </c>
      <c r="AJ479" s="29">
        <f t="shared" si="92"/>
        <v>52</v>
      </c>
      <c r="AK479" s="38" t="str">
        <f t="array" ref="AK479">AJ479&amp;CHOOSE(AND(AJ479&lt;&gt;{11,12,13})*MIN(4,MOD(AJ479,10))+1,"th","st","nd","rd","th")</f>
        <v>52nd</v>
      </c>
      <c r="AL479" s="38">
        <v>1018.424</v>
      </c>
      <c r="AM479" s="38">
        <v>1018.424</v>
      </c>
      <c r="AN479" s="38">
        <v>3221.7429999999999</v>
      </c>
      <c r="AO479" s="29">
        <f t="shared" si="93"/>
        <v>62</v>
      </c>
      <c r="AP479" s="38" t="str">
        <f t="array" ref="AP479">AO479&amp;CHOOSE(AND(AO479&lt;&gt;{11,12,13})*MIN(4,MOD(AO479,10))+1,"th","st","nd","rd","th")</f>
        <v>62nd</v>
      </c>
      <c r="AQ479" s="77">
        <v>1.47</v>
      </c>
      <c r="AR479" s="36">
        <v>7736.6679999999997</v>
      </c>
      <c r="AS479" s="29">
        <f t="shared" si="94"/>
        <v>91</v>
      </c>
      <c r="AT479" s="38" t="str">
        <f t="array" ref="AT479">AS479&amp;CHOOSE(AND(AS479&lt;&gt;{11,12,13})*MIN(4,MOD(AS479,10))+1,"th","st","nd","rd","th")</f>
        <v>91st</v>
      </c>
      <c r="AU479" s="40">
        <f t="shared" si="95"/>
        <v>2.6458444982950364E-3</v>
      </c>
    </row>
    <row r="480" spans="1:47" x14ac:dyDescent="0.25">
      <c r="A480" s="7">
        <v>107656502</v>
      </c>
      <c r="B480" s="8" t="s">
        <v>461</v>
      </c>
      <c r="C480" s="8" t="s">
        <v>134</v>
      </c>
      <c r="D480" s="27">
        <v>64258</v>
      </c>
      <c r="E480" s="29">
        <f t="shared" si="84"/>
        <v>78</v>
      </c>
      <c r="F480" s="38" t="str">
        <f t="array" ref="F480">E480&amp;CHOOSE(AND(E480&lt;&gt;{11,12,13})*MIN(4,MOD(E480,10))+1,"th","st","nd","rd","th")</f>
        <v>78th</v>
      </c>
      <c r="G480" s="29">
        <v>14494</v>
      </c>
      <c r="H480" s="30">
        <v>0.8266</v>
      </c>
      <c r="I480" s="31">
        <v>-0.41389999999999999</v>
      </c>
      <c r="J480" s="94">
        <f t="shared" si="85"/>
        <v>396</v>
      </c>
      <c r="K480" s="33">
        <v>0</v>
      </c>
      <c r="L480" s="34">
        <v>4.6600000000000003E-2</v>
      </c>
      <c r="M480" s="29">
        <f t="shared" si="86"/>
        <v>9</v>
      </c>
      <c r="N480" s="38" t="str">
        <f t="array" ref="N480">M480&amp;CHOOSE(AND(M480&lt;&gt;{11,12,13})*MIN(4,MOD(M480,10))+1,"th","st","nd","rd","th")</f>
        <v>9th</v>
      </c>
      <c r="O480" s="34">
        <v>0.12790000000000001</v>
      </c>
      <c r="P480" s="29">
        <f t="shared" si="87"/>
        <v>27</v>
      </c>
      <c r="Q480" s="38" t="str">
        <f t="array" ref="Q480">P480&amp;CHOOSE(AND(P480&lt;&gt;{11,12,13})*MIN(4,MOD(P480,10))+1,"th","st","nd","rd","th")</f>
        <v>27th</v>
      </c>
      <c r="R480" s="35">
        <v>145.749</v>
      </c>
      <c r="S480" s="35">
        <v>200.01499999999999</v>
      </c>
      <c r="T480" s="35">
        <v>0</v>
      </c>
      <c r="U480" s="35">
        <v>345.76400000000001</v>
      </c>
      <c r="V480" s="36">
        <v>83.786000000000001</v>
      </c>
      <c r="W480" s="220">
        <f t="shared" si="88"/>
        <v>1.6073170853359412E-2</v>
      </c>
      <c r="X480" s="29">
        <f t="shared" si="89"/>
        <v>20</v>
      </c>
      <c r="Y480" s="38" t="str">
        <f t="array" ref="Y480">X480&amp;CHOOSE(AND(X480&lt;&gt;{11,12,13})*MIN(4,MOD(X480,10))+1,"th","st","nd","rd","th")</f>
        <v>20th</v>
      </c>
      <c r="Z480" s="37">
        <v>16.757000000000001</v>
      </c>
      <c r="AA480" s="28">
        <v>10</v>
      </c>
      <c r="AB480" s="221">
        <f t="shared" si="90"/>
        <v>1.9183599710404379E-3</v>
      </c>
      <c r="AC480" s="29">
        <f t="shared" si="91"/>
        <v>33</v>
      </c>
      <c r="AD480" s="38" t="str">
        <f t="array" ref="AD480">AC480&amp;CHOOSE(AND(AC480&lt;&gt;{11,12,13})*MIN(4,MOD(AC480,10))+1,"th","st","nd","rd","th")</f>
        <v>33rd</v>
      </c>
      <c r="AE480" s="37">
        <v>6</v>
      </c>
      <c r="AF480" s="38">
        <v>5212.7860000000001</v>
      </c>
      <c r="AG480" s="38">
        <v>5197.9570000000003</v>
      </c>
      <c r="AH480" s="38">
        <v>5175.4380000000001</v>
      </c>
      <c r="AI480" s="38">
        <v>5195.3940000000002</v>
      </c>
      <c r="AJ480" s="29">
        <f t="shared" si="92"/>
        <v>86</v>
      </c>
      <c r="AK480" s="38" t="str">
        <f t="array" ref="AK480">AJ480&amp;CHOOSE(AND(AJ480&lt;&gt;{11,12,13})*MIN(4,MOD(AJ480,10))+1,"th","st","nd","rd","th")</f>
        <v>86th</v>
      </c>
      <c r="AL480" s="38">
        <v>368.52100000000002</v>
      </c>
      <c r="AM480" s="38">
        <v>368.52100000000002</v>
      </c>
      <c r="AN480" s="38">
        <v>5563.915</v>
      </c>
      <c r="AO480" s="29">
        <f t="shared" si="93"/>
        <v>84</v>
      </c>
      <c r="AP480" s="38" t="str">
        <f t="array" ref="AP480">AO480&amp;CHOOSE(AND(AO480&lt;&gt;{11,12,13})*MIN(4,MOD(AO480,10))+1,"th","st","nd","rd","th")</f>
        <v>84th</v>
      </c>
      <c r="AQ480" s="77">
        <v>0.75</v>
      </c>
      <c r="AR480" s="36">
        <v>3449.3490000000002</v>
      </c>
      <c r="AS480" s="29">
        <f t="shared" si="94"/>
        <v>67</v>
      </c>
      <c r="AT480" s="38" t="str">
        <f t="array" ref="AT480">AS480&amp;CHOOSE(AND(AS480&lt;&gt;{11,12,13})*MIN(4,MOD(AS480,10))+1,"th","st","nd","rd","th")</f>
        <v>67th</v>
      </c>
      <c r="AU480" s="40">
        <f t="shared" si="95"/>
        <v>1.179634575808279E-3</v>
      </c>
    </row>
    <row r="481" spans="1:47" x14ac:dyDescent="0.25">
      <c r="A481" s="7">
        <v>107657103</v>
      </c>
      <c r="B481" s="8" t="s">
        <v>485</v>
      </c>
      <c r="C481" s="8" t="s">
        <v>134</v>
      </c>
      <c r="D481" s="27">
        <v>71399</v>
      </c>
      <c r="E481" s="29">
        <f t="shared" si="84"/>
        <v>87</v>
      </c>
      <c r="F481" s="38" t="str">
        <f t="array" ref="F481">E481&amp;CHOOSE(AND(E481&lt;&gt;{11,12,13})*MIN(4,MOD(E481,10))+1,"th","st","nd","rd","th")</f>
        <v>87th</v>
      </c>
      <c r="G481" s="29">
        <v>10198</v>
      </c>
      <c r="H481" s="30">
        <v>0.74390000000000001</v>
      </c>
      <c r="I481" s="31">
        <v>2.3099999999999999E-2</v>
      </c>
      <c r="J481" s="94">
        <f t="shared" si="85"/>
        <v>354</v>
      </c>
      <c r="K481" s="33">
        <v>0</v>
      </c>
      <c r="L481" s="34">
        <v>7.4099999999999999E-2</v>
      </c>
      <c r="M481" s="29">
        <f t="shared" si="86"/>
        <v>22</v>
      </c>
      <c r="N481" s="38" t="str">
        <f t="array" ref="N481">M481&amp;CHOOSE(AND(M481&lt;&gt;{11,12,13})*MIN(4,MOD(M481,10))+1,"th","st","nd","rd","th")</f>
        <v>22nd</v>
      </c>
      <c r="O481" s="34">
        <v>7.7299999999999994E-2</v>
      </c>
      <c r="P481" s="29">
        <f t="shared" si="87"/>
        <v>8</v>
      </c>
      <c r="Q481" s="38" t="str">
        <f t="array" ref="Q481">P481&amp;CHOOSE(AND(P481&lt;&gt;{11,12,13})*MIN(4,MOD(P481,10))+1,"th","st","nd","rd","th")</f>
        <v>8th</v>
      </c>
      <c r="R481" s="35">
        <v>176.559</v>
      </c>
      <c r="S481" s="35">
        <v>92.091999999999999</v>
      </c>
      <c r="T481" s="35">
        <v>0</v>
      </c>
      <c r="U481" s="35">
        <v>268.65100000000001</v>
      </c>
      <c r="V481" s="36">
        <v>71.241</v>
      </c>
      <c r="W481" s="220">
        <f t="shared" si="88"/>
        <v>1.793948605755865E-2</v>
      </c>
      <c r="X481" s="29">
        <f t="shared" si="89"/>
        <v>26</v>
      </c>
      <c r="Y481" s="38" t="str">
        <f t="array" ref="Y481">X481&amp;CHOOSE(AND(X481&lt;&gt;{11,12,13})*MIN(4,MOD(X481,10))+1,"th","st","nd","rd","th")</f>
        <v>26th</v>
      </c>
      <c r="Z481" s="37">
        <v>14.247999999999999</v>
      </c>
      <c r="AA481" s="28">
        <v>4</v>
      </c>
      <c r="AB481" s="221">
        <f t="shared" si="90"/>
        <v>1.0072562741993319E-3</v>
      </c>
      <c r="AC481" s="29">
        <f t="shared" si="91"/>
        <v>22</v>
      </c>
      <c r="AD481" s="38" t="str">
        <f t="array" ref="AD481">AC481&amp;CHOOSE(AND(AC481&lt;&gt;{11,12,13})*MIN(4,MOD(AC481,10))+1,"th","st","nd","rd","th")</f>
        <v>22nd</v>
      </c>
      <c r="AE481" s="37">
        <v>2.4</v>
      </c>
      <c r="AF481" s="38">
        <v>3971.1840000000002</v>
      </c>
      <c r="AG481" s="38">
        <v>4031.1979999999999</v>
      </c>
      <c r="AH481" s="38">
        <v>4106.6030000000001</v>
      </c>
      <c r="AI481" s="38">
        <v>4036.328</v>
      </c>
      <c r="AJ481" s="29">
        <f t="shared" si="92"/>
        <v>77</v>
      </c>
      <c r="AK481" s="38" t="str">
        <f t="array" ref="AK481">AJ481&amp;CHOOSE(AND(AJ481&lt;&gt;{11,12,13})*MIN(4,MOD(AJ481,10))+1,"th","st","nd","rd","th")</f>
        <v>77th</v>
      </c>
      <c r="AL481" s="38">
        <v>285.29899999999998</v>
      </c>
      <c r="AM481" s="38">
        <v>285.29899999999998</v>
      </c>
      <c r="AN481" s="38">
        <v>4321.6270000000004</v>
      </c>
      <c r="AO481" s="29">
        <f t="shared" si="93"/>
        <v>76</v>
      </c>
      <c r="AP481" s="38" t="str">
        <f t="array" ref="AP481">AO481&amp;CHOOSE(AND(AO481&lt;&gt;{11,12,13})*MIN(4,MOD(AO481,10))+1,"th","st","nd","rd","th")</f>
        <v>76th</v>
      </c>
      <c r="AQ481" s="77">
        <v>0.75</v>
      </c>
      <c r="AR481" s="36">
        <v>2411.1439999999998</v>
      </c>
      <c r="AS481" s="29">
        <f t="shared" si="94"/>
        <v>47</v>
      </c>
      <c r="AT481" s="38" t="str">
        <f t="array" ref="AT481">AS481&amp;CHOOSE(AND(AS481&lt;&gt;{11,12,13})*MIN(4,MOD(AS481,10))+1,"th","st","nd","rd","th")</f>
        <v>47th</v>
      </c>
      <c r="AU481" s="40">
        <f t="shared" si="95"/>
        <v>8.2458134263963326E-4</v>
      </c>
    </row>
    <row r="482" spans="1:47" x14ac:dyDescent="0.25">
      <c r="A482" s="7">
        <v>107657503</v>
      </c>
      <c r="B482" s="8" t="s">
        <v>567</v>
      </c>
      <c r="C482" s="8" t="s">
        <v>134</v>
      </c>
      <c r="D482" s="27">
        <v>44206</v>
      </c>
      <c r="E482" s="29">
        <f t="shared" si="84"/>
        <v>26</v>
      </c>
      <c r="F482" s="38" t="str">
        <f t="array" ref="F482">E482&amp;CHOOSE(AND(E482&lt;&gt;{11,12,13})*MIN(4,MOD(E482,10))+1,"th","st","nd","rd","th")</f>
        <v>26th</v>
      </c>
      <c r="G482" s="29">
        <v>6342</v>
      </c>
      <c r="H482" s="30">
        <v>1.2015</v>
      </c>
      <c r="I482" s="31">
        <v>0.58260000000000001</v>
      </c>
      <c r="J482" s="94">
        <f t="shared" si="85"/>
        <v>231</v>
      </c>
      <c r="K482" s="33">
        <v>0</v>
      </c>
      <c r="L482" s="34">
        <v>0.1981</v>
      </c>
      <c r="M482" s="29">
        <f t="shared" si="86"/>
        <v>71</v>
      </c>
      <c r="N482" s="38" t="str">
        <f t="array" ref="N482">M482&amp;CHOOSE(AND(M482&lt;&gt;{11,12,13})*MIN(4,MOD(M482,10))+1,"th","st","nd","rd","th")</f>
        <v>71st</v>
      </c>
      <c r="O482" s="34">
        <v>0.21279999999999999</v>
      </c>
      <c r="P482" s="29">
        <f t="shared" si="87"/>
        <v>66</v>
      </c>
      <c r="Q482" s="38" t="str">
        <f t="array" ref="Q482">P482&amp;CHOOSE(AND(P482&lt;&gt;{11,12,13})*MIN(4,MOD(P482,10))+1,"th","st","nd","rd","th")</f>
        <v>66th</v>
      </c>
      <c r="R482" s="35">
        <v>228.608</v>
      </c>
      <c r="S482" s="35">
        <v>122.786</v>
      </c>
      <c r="T482" s="35">
        <v>0</v>
      </c>
      <c r="U482" s="35">
        <v>351.39400000000001</v>
      </c>
      <c r="V482" s="36">
        <v>48.561</v>
      </c>
      <c r="W482" s="220">
        <f t="shared" si="88"/>
        <v>2.524831854652541E-2</v>
      </c>
      <c r="X482" s="29">
        <f t="shared" si="89"/>
        <v>48</v>
      </c>
      <c r="Y482" s="38" t="str">
        <f t="array" ref="Y482">X482&amp;CHOOSE(AND(X482&lt;&gt;{11,12,13})*MIN(4,MOD(X482,10))+1,"th","st","nd","rd","th")</f>
        <v>48th</v>
      </c>
      <c r="Z482" s="37">
        <v>9.7119999999999997</v>
      </c>
      <c r="AA482" s="28">
        <v>0</v>
      </c>
      <c r="AB482" s="221">
        <f t="shared" si="90"/>
        <v>0</v>
      </c>
      <c r="AC482" s="29">
        <f t="shared" si="91"/>
        <v>1</v>
      </c>
      <c r="AD482" s="38" t="str">
        <f t="array" ref="AD482">AC482&amp;CHOOSE(AND(AC482&lt;&gt;{11,12,13})*MIN(4,MOD(AC482,10))+1,"th","st","nd","rd","th")</f>
        <v>1st</v>
      </c>
      <c r="AE482" s="37">
        <v>0</v>
      </c>
      <c r="AF482" s="38">
        <v>1923.336</v>
      </c>
      <c r="AG482" s="38">
        <v>1974.308</v>
      </c>
      <c r="AH482" s="38">
        <v>2003.537</v>
      </c>
      <c r="AI482" s="38">
        <v>1967.06</v>
      </c>
      <c r="AJ482" s="29">
        <f t="shared" si="92"/>
        <v>45</v>
      </c>
      <c r="AK482" s="38" t="str">
        <f t="array" ref="AK482">AJ482&amp;CHOOSE(AND(AJ482&lt;&gt;{11,12,13})*MIN(4,MOD(AJ482,10))+1,"th","st","nd","rd","th")</f>
        <v>45th</v>
      </c>
      <c r="AL482" s="38">
        <v>361.10599999999999</v>
      </c>
      <c r="AM482" s="38">
        <v>361.10599999999999</v>
      </c>
      <c r="AN482" s="38">
        <v>2328.1660000000002</v>
      </c>
      <c r="AO482" s="29">
        <f t="shared" si="93"/>
        <v>46</v>
      </c>
      <c r="AP482" s="38" t="str">
        <f t="array" ref="AP482">AO482&amp;CHOOSE(AND(AO482&lt;&gt;{11,12,13})*MIN(4,MOD(AO482,10))+1,"th","st","nd","rd","th")</f>
        <v>46th</v>
      </c>
      <c r="AQ482" s="77">
        <v>0.96</v>
      </c>
      <c r="AR482" s="36">
        <v>2685.4</v>
      </c>
      <c r="AS482" s="29">
        <f t="shared" si="94"/>
        <v>53</v>
      </c>
      <c r="AT482" s="38" t="str">
        <f t="array" ref="AT482">AS482&amp;CHOOSE(AND(AS482&lt;&gt;{11,12,13})*MIN(4,MOD(AS482,10))+1,"th","st","nd","rd","th")</f>
        <v>53rd</v>
      </c>
      <c r="AU482" s="40">
        <f t="shared" si="95"/>
        <v>9.183734930491383E-4</v>
      </c>
    </row>
    <row r="483" spans="1:47" x14ac:dyDescent="0.25">
      <c r="A483" s="7">
        <v>107658903</v>
      </c>
      <c r="B483" s="8" t="s">
        <v>658</v>
      </c>
      <c r="C483" s="8" t="s">
        <v>134</v>
      </c>
      <c r="D483" s="27">
        <v>48459</v>
      </c>
      <c r="E483" s="29">
        <f t="shared" si="84"/>
        <v>41</v>
      </c>
      <c r="F483" s="38" t="str">
        <f t="array" ref="F483">E483&amp;CHOOSE(AND(E483&lt;&gt;{11,12,13})*MIN(4,MOD(E483,10))+1,"th","st","nd","rd","th")</f>
        <v>41st</v>
      </c>
      <c r="G483" s="29">
        <v>6614</v>
      </c>
      <c r="H483" s="30">
        <v>1.0961000000000001</v>
      </c>
      <c r="I483" s="31">
        <v>0.6472</v>
      </c>
      <c r="J483" s="94">
        <f t="shared" si="85"/>
        <v>204</v>
      </c>
      <c r="K483" s="33">
        <v>0</v>
      </c>
      <c r="L483" s="34">
        <v>0.17280000000000001</v>
      </c>
      <c r="M483" s="29">
        <f t="shared" si="86"/>
        <v>60</v>
      </c>
      <c r="N483" s="38" t="str">
        <f t="array" ref="N483">M483&amp;CHOOSE(AND(M483&lt;&gt;{11,12,13})*MIN(4,MOD(M483,10))+1,"th","st","nd","rd","th")</f>
        <v>60th</v>
      </c>
      <c r="O483" s="34">
        <v>0.1469</v>
      </c>
      <c r="P483" s="29">
        <f t="shared" si="87"/>
        <v>36</v>
      </c>
      <c r="Q483" s="38" t="str">
        <f t="array" ref="Q483">P483&amp;CHOOSE(AND(P483&lt;&gt;{11,12,13})*MIN(4,MOD(P483,10))+1,"th","st","nd","rd","th")</f>
        <v>36th</v>
      </c>
      <c r="R483" s="35">
        <v>228.65100000000001</v>
      </c>
      <c r="S483" s="35">
        <v>97.19</v>
      </c>
      <c r="T483" s="35">
        <v>0</v>
      </c>
      <c r="U483" s="35">
        <v>325.84100000000001</v>
      </c>
      <c r="V483" s="36">
        <v>58.548000000000002</v>
      </c>
      <c r="W483" s="220">
        <f t="shared" si="88"/>
        <v>2.6548094729377025E-2</v>
      </c>
      <c r="X483" s="29">
        <f t="shared" si="89"/>
        <v>51</v>
      </c>
      <c r="Y483" s="38" t="str">
        <f t="array" ref="Y483">X483&amp;CHOOSE(AND(X483&lt;&gt;{11,12,13})*MIN(4,MOD(X483,10))+1,"th","st","nd","rd","th")</f>
        <v>51st</v>
      </c>
      <c r="Z483" s="37">
        <v>11.71</v>
      </c>
      <c r="AA483" s="28">
        <v>0</v>
      </c>
      <c r="AB483" s="221">
        <f t="shared" si="90"/>
        <v>0</v>
      </c>
      <c r="AC483" s="29">
        <f t="shared" si="91"/>
        <v>1</v>
      </c>
      <c r="AD483" s="38" t="str">
        <f t="array" ref="AD483">AC483&amp;CHOOSE(AND(AC483&lt;&gt;{11,12,13})*MIN(4,MOD(AC483,10))+1,"th","st","nd","rd","th")</f>
        <v>1st</v>
      </c>
      <c r="AE483" s="37">
        <v>0</v>
      </c>
      <c r="AF483" s="38">
        <v>2205.3560000000002</v>
      </c>
      <c r="AG483" s="38">
        <v>2226.837</v>
      </c>
      <c r="AH483" s="38">
        <v>2301.5740000000001</v>
      </c>
      <c r="AI483" s="38">
        <v>2244.5889999999999</v>
      </c>
      <c r="AJ483" s="29">
        <f t="shared" si="92"/>
        <v>53</v>
      </c>
      <c r="AK483" s="38" t="str">
        <f t="array" ref="AK483">AJ483&amp;CHOOSE(AND(AJ483&lt;&gt;{11,12,13})*MIN(4,MOD(AJ483,10))+1,"th","st","nd","rd","th")</f>
        <v>53rd</v>
      </c>
      <c r="AL483" s="38">
        <v>337.55099999999999</v>
      </c>
      <c r="AM483" s="38">
        <v>337.55099999999999</v>
      </c>
      <c r="AN483" s="38">
        <v>2582.14</v>
      </c>
      <c r="AO483" s="29">
        <f t="shared" si="93"/>
        <v>52</v>
      </c>
      <c r="AP483" s="38" t="str">
        <f t="array" ref="AP483">AO483&amp;CHOOSE(AND(AO483&lt;&gt;{11,12,13})*MIN(4,MOD(AO483,10))+1,"th","st","nd","rd","th")</f>
        <v>52nd</v>
      </c>
      <c r="AQ483" s="77">
        <v>0.96</v>
      </c>
      <c r="AR483" s="36">
        <v>2717.0720000000001</v>
      </c>
      <c r="AS483" s="29">
        <f t="shared" si="94"/>
        <v>54</v>
      </c>
      <c r="AT483" s="38" t="str">
        <f t="array" ref="AT483">AS483&amp;CHOOSE(AND(AS483&lt;&gt;{11,12,13})*MIN(4,MOD(AS483,10))+1,"th","st","nd","rd","th")</f>
        <v>54th</v>
      </c>
      <c r="AU483" s="40">
        <f t="shared" si="95"/>
        <v>9.2920492422209294E-4</v>
      </c>
    </row>
    <row r="484" spans="1:47" x14ac:dyDescent="0.25">
      <c r="A484" s="7">
        <v>119665003</v>
      </c>
      <c r="B484" s="8" t="s">
        <v>365</v>
      </c>
      <c r="C484" s="8" t="s">
        <v>366</v>
      </c>
      <c r="D484" s="27">
        <v>54583</v>
      </c>
      <c r="E484" s="29">
        <f t="shared" si="84"/>
        <v>59</v>
      </c>
      <c r="F484" s="38" t="str">
        <f t="array" ref="F484">E484&amp;CHOOSE(AND(E484&lt;&gt;{11,12,13})*MIN(4,MOD(E484,10))+1,"th","st","nd","rd","th")</f>
        <v>59th</v>
      </c>
      <c r="G484" s="29">
        <v>3247</v>
      </c>
      <c r="H484" s="30">
        <v>0.97309999999999997</v>
      </c>
      <c r="I484" s="31">
        <v>0.82110000000000005</v>
      </c>
      <c r="J484" s="94">
        <f t="shared" si="85"/>
        <v>88</v>
      </c>
      <c r="K484" s="33">
        <v>82.769000000000005</v>
      </c>
      <c r="L484" s="34">
        <v>0.17649999999999999</v>
      </c>
      <c r="M484" s="29">
        <f t="shared" si="86"/>
        <v>62</v>
      </c>
      <c r="N484" s="38" t="str">
        <f t="array" ref="N484">M484&amp;CHOOSE(AND(M484&lt;&gt;{11,12,13})*MIN(4,MOD(M484,10))+1,"th","st","nd","rd","th")</f>
        <v>62nd</v>
      </c>
      <c r="O484" s="34">
        <v>0.15459999999999999</v>
      </c>
      <c r="P484" s="29">
        <f t="shared" si="87"/>
        <v>40</v>
      </c>
      <c r="Q484" s="38" t="str">
        <f t="array" ref="Q484">P484&amp;CHOOSE(AND(P484&lt;&gt;{11,12,13})*MIN(4,MOD(P484,10))+1,"th","st","nd","rd","th")</f>
        <v>40th</v>
      </c>
      <c r="R484" s="35">
        <v>115.149</v>
      </c>
      <c r="S484" s="35">
        <v>50.430999999999997</v>
      </c>
      <c r="T484" s="35">
        <v>0</v>
      </c>
      <c r="U484" s="35">
        <v>165.58</v>
      </c>
      <c r="V484" s="36">
        <v>31.562000000000001</v>
      </c>
      <c r="W484" s="220">
        <f t="shared" si="88"/>
        <v>2.9026906126533105E-2</v>
      </c>
      <c r="X484" s="29">
        <f t="shared" si="89"/>
        <v>59</v>
      </c>
      <c r="Y484" s="38" t="str">
        <f t="array" ref="Y484">X484&amp;CHOOSE(AND(X484&lt;&gt;{11,12,13})*MIN(4,MOD(X484,10))+1,"th","st","nd","rd","th")</f>
        <v>59th</v>
      </c>
      <c r="Z484" s="37">
        <v>6.3120000000000003</v>
      </c>
      <c r="AA484" s="28">
        <v>6</v>
      </c>
      <c r="AB484" s="221">
        <f t="shared" si="90"/>
        <v>5.5180735301691474E-3</v>
      </c>
      <c r="AC484" s="29">
        <f t="shared" si="91"/>
        <v>57</v>
      </c>
      <c r="AD484" s="38" t="str">
        <f t="array" ref="AD484">AC484&amp;CHOOSE(AND(AC484&lt;&gt;{11,12,13})*MIN(4,MOD(AC484,10))+1,"th","st","nd","rd","th")</f>
        <v>57th</v>
      </c>
      <c r="AE484" s="37">
        <v>3.6</v>
      </c>
      <c r="AF484" s="38">
        <v>1087.336</v>
      </c>
      <c r="AG484" s="38">
        <v>1131.991</v>
      </c>
      <c r="AH484" s="38">
        <v>1157.704</v>
      </c>
      <c r="AI484" s="38">
        <v>1125.6769999999999</v>
      </c>
      <c r="AJ484" s="29">
        <f t="shared" si="92"/>
        <v>19</v>
      </c>
      <c r="AK484" s="38" t="str">
        <f t="array" ref="AK484">AJ484&amp;CHOOSE(AND(AJ484&lt;&gt;{11,12,13})*MIN(4,MOD(AJ484,10))+1,"th","st","nd","rd","th")</f>
        <v>19th</v>
      </c>
      <c r="AL484" s="38">
        <v>175.49199999999999</v>
      </c>
      <c r="AM484" s="38">
        <v>258.26100000000002</v>
      </c>
      <c r="AN484" s="38">
        <v>1383.9380000000001</v>
      </c>
      <c r="AO484" s="29">
        <f t="shared" si="93"/>
        <v>19</v>
      </c>
      <c r="AP484" s="38" t="str">
        <f t="array" ref="AP484">AO484&amp;CHOOSE(AND(AO484&lt;&gt;{11,12,13})*MIN(4,MOD(AO484,10))+1,"th","st","nd","rd","th")</f>
        <v>19th</v>
      </c>
      <c r="AQ484" s="77">
        <v>0.76</v>
      </c>
      <c r="AR484" s="36">
        <v>1023.5</v>
      </c>
      <c r="AS484" s="29">
        <f t="shared" si="94"/>
        <v>6</v>
      </c>
      <c r="AT484" s="38" t="str">
        <f t="array" ref="AT484">AS484&amp;CHOOSE(AND(AS484&lt;&gt;{11,12,13})*MIN(4,MOD(AS484,10))+1,"th","st","nd","rd","th")</f>
        <v>6th</v>
      </c>
      <c r="AU484" s="40">
        <f t="shared" si="95"/>
        <v>3.5002430555440268E-4</v>
      </c>
    </row>
    <row r="485" spans="1:47" x14ac:dyDescent="0.25">
      <c r="A485" s="7">
        <v>118667503</v>
      </c>
      <c r="B485" s="8" t="s">
        <v>591</v>
      </c>
      <c r="C485" s="8" t="s">
        <v>366</v>
      </c>
      <c r="D485" s="27">
        <v>51446</v>
      </c>
      <c r="E485" s="29">
        <f t="shared" si="84"/>
        <v>51</v>
      </c>
      <c r="F485" s="38" t="str">
        <f t="array" ref="F485">E485&amp;CHOOSE(AND(E485&lt;&gt;{11,12,13})*MIN(4,MOD(E485,10))+1,"th","st","nd","rd","th")</f>
        <v>51st</v>
      </c>
      <c r="G485" s="29">
        <v>7413</v>
      </c>
      <c r="H485" s="30">
        <v>1.0324</v>
      </c>
      <c r="I485" s="31">
        <v>0.71909999999999996</v>
      </c>
      <c r="J485" s="94">
        <f t="shared" si="85"/>
        <v>170</v>
      </c>
      <c r="K485" s="33">
        <v>0</v>
      </c>
      <c r="L485" s="34">
        <v>0.16619999999999999</v>
      </c>
      <c r="M485" s="29">
        <f t="shared" si="86"/>
        <v>57</v>
      </c>
      <c r="N485" s="38" t="str">
        <f t="array" ref="N485">M485&amp;CHOOSE(AND(M485&lt;&gt;{11,12,13})*MIN(4,MOD(M485,10))+1,"th","st","nd","rd","th")</f>
        <v>57th</v>
      </c>
      <c r="O485" s="34">
        <v>0.13700000000000001</v>
      </c>
      <c r="P485" s="29">
        <f t="shared" si="87"/>
        <v>32</v>
      </c>
      <c r="Q485" s="38" t="str">
        <f t="array" ref="Q485">P485&amp;CHOOSE(AND(P485&lt;&gt;{11,12,13})*MIN(4,MOD(P485,10))+1,"th","st","nd","rd","th")</f>
        <v>32nd</v>
      </c>
      <c r="R485" s="35">
        <v>261.15300000000002</v>
      </c>
      <c r="S485" s="35">
        <v>107.63500000000001</v>
      </c>
      <c r="T485" s="35">
        <v>0</v>
      </c>
      <c r="U485" s="35">
        <v>368.78800000000001</v>
      </c>
      <c r="V485" s="36">
        <v>59.853999999999999</v>
      </c>
      <c r="W485" s="220">
        <f t="shared" si="88"/>
        <v>2.285496524826432E-2</v>
      </c>
      <c r="X485" s="29">
        <f t="shared" si="89"/>
        <v>42</v>
      </c>
      <c r="Y485" s="38" t="str">
        <f t="array" ref="Y485">X485&amp;CHOOSE(AND(X485&lt;&gt;{11,12,13})*MIN(4,MOD(X485,10))+1,"th","st","nd","rd","th")</f>
        <v>42nd</v>
      </c>
      <c r="Z485" s="37">
        <v>11.971</v>
      </c>
      <c r="AA485" s="28">
        <v>10</v>
      </c>
      <c r="AB485" s="221">
        <f t="shared" si="90"/>
        <v>3.8184524423203665E-3</v>
      </c>
      <c r="AC485" s="29">
        <f t="shared" si="91"/>
        <v>47</v>
      </c>
      <c r="AD485" s="38" t="str">
        <f t="array" ref="AD485">AC485&amp;CHOOSE(AND(AC485&lt;&gt;{11,12,13})*MIN(4,MOD(AC485,10))+1,"th","st","nd","rd","th")</f>
        <v>47th</v>
      </c>
      <c r="AE485" s="37">
        <v>6</v>
      </c>
      <c r="AF485" s="38">
        <v>2618.8620000000001</v>
      </c>
      <c r="AG485" s="38">
        <v>2664.058</v>
      </c>
      <c r="AH485" s="38">
        <v>2749.8560000000002</v>
      </c>
      <c r="AI485" s="38">
        <v>2677.5920000000001</v>
      </c>
      <c r="AJ485" s="29">
        <f t="shared" si="92"/>
        <v>59</v>
      </c>
      <c r="AK485" s="38" t="str">
        <f t="array" ref="AK485">AJ485&amp;CHOOSE(AND(AJ485&lt;&gt;{11,12,13})*MIN(4,MOD(AJ485,10))+1,"th","st","nd","rd","th")</f>
        <v>59th</v>
      </c>
      <c r="AL485" s="38">
        <v>386.75900000000001</v>
      </c>
      <c r="AM485" s="38">
        <v>386.75900000000001</v>
      </c>
      <c r="AN485" s="38">
        <v>3064.3510000000001</v>
      </c>
      <c r="AO485" s="29">
        <f t="shared" si="93"/>
        <v>59</v>
      </c>
      <c r="AP485" s="38" t="str">
        <f t="array" ref="AP485">AO485&amp;CHOOSE(AND(AO485&lt;&gt;{11,12,13})*MIN(4,MOD(AO485,10))+1,"th","st","nd","rd","th")</f>
        <v>59th</v>
      </c>
      <c r="AQ485" s="77">
        <v>1.0900000000000001</v>
      </c>
      <c r="AR485" s="36">
        <v>3448.3629999999998</v>
      </c>
      <c r="AS485" s="29">
        <f t="shared" si="94"/>
        <v>66</v>
      </c>
      <c r="AT485" s="38" t="str">
        <f t="array" ref="AT485">AS485&amp;CHOOSE(AND(AS485&lt;&gt;{11,12,13})*MIN(4,MOD(AS485,10))+1,"th","st","nd","rd","th")</f>
        <v>66th</v>
      </c>
      <c r="AU485" s="40">
        <f t="shared" si="95"/>
        <v>1.1792973760376129E-3</v>
      </c>
    </row>
    <row r="486" spans="1:47" x14ac:dyDescent="0.25">
      <c r="A486" s="7">
        <v>112671303</v>
      </c>
      <c r="B486" s="8" t="s">
        <v>202</v>
      </c>
      <c r="C486" s="8" t="s">
        <v>203</v>
      </c>
      <c r="D486" s="27">
        <v>64449</v>
      </c>
      <c r="E486" s="29">
        <f t="shared" si="84"/>
        <v>78</v>
      </c>
      <c r="F486" s="38" t="str">
        <f t="array" ref="F486">E486&amp;CHOOSE(AND(E486&lt;&gt;{11,12,13})*MIN(4,MOD(E486,10))+1,"th","st","nd","rd","th")</f>
        <v>78th</v>
      </c>
      <c r="G486" s="29">
        <v>13314</v>
      </c>
      <c r="H486" s="30">
        <v>0.82410000000000005</v>
      </c>
      <c r="I486" s="31">
        <v>-0.6169</v>
      </c>
      <c r="J486" s="94">
        <f t="shared" si="85"/>
        <v>414</v>
      </c>
      <c r="K486" s="33">
        <v>0</v>
      </c>
      <c r="L486" s="34">
        <v>5.2999999999999999E-2</v>
      </c>
      <c r="M486" s="29">
        <f t="shared" si="86"/>
        <v>12</v>
      </c>
      <c r="N486" s="38" t="str">
        <f t="array" ref="N486">M486&amp;CHOOSE(AND(M486&lt;&gt;{11,12,13})*MIN(4,MOD(M486,10))+1,"th","st","nd","rd","th")</f>
        <v>12th</v>
      </c>
      <c r="O486" s="34">
        <v>0.11890000000000001</v>
      </c>
      <c r="P486" s="29">
        <f t="shared" si="87"/>
        <v>23</v>
      </c>
      <c r="Q486" s="38" t="str">
        <f t="array" ref="Q486">P486&amp;CHOOSE(AND(P486&lt;&gt;{11,12,13})*MIN(4,MOD(P486,10))+1,"th","st","nd","rd","th")</f>
        <v>23rd</v>
      </c>
      <c r="R486" s="35">
        <v>191.36500000000001</v>
      </c>
      <c r="S486" s="35">
        <v>214.654</v>
      </c>
      <c r="T486" s="35">
        <v>0</v>
      </c>
      <c r="U486" s="35">
        <v>406.01900000000001</v>
      </c>
      <c r="V486" s="36">
        <v>96.311000000000007</v>
      </c>
      <c r="W486" s="220">
        <f t="shared" si="88"/>
        <v>1.6004412259807525E-2</v>
      </c>
      <c r="X486" s="29">
        <f t="shared" si="89"/>
        <v>20</v>
      </c>
      <c r="Y486" s="38" t="str">
        <f t="array" ref="Y486">X486&amp;CHOOSE(AND(X486&lt;&gt;{11,12,13})*MIN(4,MOD(X486,10))+1,"th","st","nd","rd","th")</f>
        <v>20th</v>
      </c>
      <c r="Z486" s="37">
        <v>19.262</v>
      </c>
      <c r="AA486" s="28">
        <v>92</v>
      </c>
      <c r="AB486" s="221">
        <f t="shared" si="90"/>
        <v>1.5288034885966214E-2</v>
      </c>
      <c r="AC486" s="29">
        <f t="shared" si="91"/>
        <v>78</v>
      </c>
      <c r="AD486" s="38" t="str">
        <f t="array" ref="AD486">AC486&amp;CHOOSE(AND(AC486&lt;&gt;{11,12,13})*MIN(4,MOD(AC486,10))+1,"th","st","nd","rd","th")</f>
        <v>78th</v>
      </c>
      <c r="AE486" s="37">
        <v>55.2</v>
      </c>
      <c r="AF486" s="38">
        <v>6017.7780000000002</v>
      </c>
      <c r="AG486" s="38">
        <v>6046.9369999999999</v>
      </c>
      <c r="AH486" s="38">
        <v>6023.7030000000004</v>
      </c>
      <c r="AI486" s="38">
        <v>6029.473</v>
      </c>
      <c r="AJ486" s="29">
        <f t="shared" si="92"/>
        <v>90</v>
      </c>
      <c r="AK486" s="38" t="str">
        <f t="array" ref="AK486">AJ486&amp;CHOOSE(AND(AJ486&lt;&gt;{11,12,13})*MIN(4,MOD(AJ486,10))+1,"th","st","nd","rd","th")</f>
        <v>90th</v>
      </c>
      <c r="AL486" s="38">
        <v>480.48099999999999</v>
      </c>
      <c r="AM486" s="38">
        <v>480.48099999999999</v>
      </c>
      <c r="AN486" s="38">
        <v>6509.9539999999997</v>
      </c>
      <c r="AO486" s="29">
        <f t="shared" si="93"/>
        <v>88</v>
      </c>
      <c r="AP486" s="38" t="str">
        <f t="array" ref="AP486">AO486&amp;CHOOSE(AND(AO486&lt;&gt;{11,12,13})*MIN(4,MOD(AO486,10))+1,"th","st","nd","rd","th")</f>
        <v>88th</v>
      </c>
      <c r="AQ486" s="77">
        <v>1.37</v>
      </c>
      <c r="AR486" s="36">
        <v>7349.8490000000002</v>
      </c>
      <c r="AS486" s="29">
        <f t="shared" si="94"/>
        <v>90</v>
      </c>
      <c r="AT486" s="38" t="str">
        <f t="array" ref="AT486">AS486&amp;CHOOSE(AND(AS486&lt;&gt;{11,12,13})*MIN(4,MOD(AS486,10))+1,"th","st","nd","rd","th")</f>
        <v>90th</v>
      </c>
      <c r="AU486" s="40">
        <f t="shared" si="95"/>
        <v>2.5135571980016819E-3</v>
      </c>
    </row>
    <row r="487" spans="1:47" x14ac:dyDescent="0.25">
      <c r="A487" s="7">
        <v>112671603</v>
      </c>
      <c r="B487" s="8" t="s">
        <v>249</v>
      </c>
      <c r="C487" s="8" t="s">
        <v>203</v>
      </c>
      <c r="D487" s="27">
        <v>63003</v>
      </c>
      <c r="E487" s="29">
        <f t="shared" si="84"/>
        <v>76</v>
      </c>
      <c r="F487" s="38" t="str">
        <f t="array" ref="F487">E487&amp;CHOOSE(AND(E487&lt;&gt;{11,12,13})*MIN(4,MOD(E487,10))+1,"th","st","nd","rd","th")</f>
        <v>76th</v>
      </c>
      <c r="G487" s="29">
        <v>16825</v>
      </c>
      <c r="H487" s="30">
        <v>0.84309999999999996</v>
      </c>
      <c r="I487" s="31">
        <v>-0.15390000000000001</v>
      </c>
      <c r="J487" s="94">
        <f t="shared" si="85"/>
        <v>374</v>
      </c>
      <c r="K487" s="33">
        <v>0</v>
      </c>
      <c r="L487" s="34">
        <v>0.1026</v>
      </c>
      <c r="M487" s="29">
        <f t="shared" si="86"/>
        <v>33</v>
      </c>
      <c r="N487" s="38" t="str">
        <f t="array" ref="N487">M487&amp;CHOOSE(AND(M487&lt;&gt;{11,12,13})*MIN(4,MOD(M487,10))+1,"th","st","nd","rd","th")</f>
        <v>33rd</v>
      </c>
      <c r="O487" s="34">
        <v>0.12429999999999999</v>
      </c>
      <c r="P487" s="29">
        <f t="shared" si="87"/>
        <v>26</v>
      </c>
      <c r="Q487" s="38" t="str">
        <f t="array" ref="Q487">P487&amp;CHOOSE(AND(P487&lt;&gt;{11,12,13})*MIN(4,MOD(P487,10))+1,"th","st","nd","rd","th")</f>
        <v>26th</v>
      </c>
      <c r="R487" s="35">
        <v>393.04899999999998</v>
      </c>
      <c r="S487" s="35">
        <v>238.09</v>
      </c>
      <c r="T487" s="35">
        <v>0</v>
      </c>
      <c r="U487" s="35">
        <v>631.13900000000001</v>
      </c>
      <c r="V487" s="36">
        <v>81.319000000000003</v>
      </c>
      <c r="W487" s="220">
        <f t="shared" si="88"/>
        <v>1.2736318626139657E-2</v>
      </c>
      <c r="X487" s="29">
        <f t="shared" si="89"/>
        <v>13</v>
      </c>
      <c r="Y487" s="38" t="str">
        <f t="array" ref="Y487">X487&amp;CHOOSE(AND(X487&lt;&gt;{11,12,13})*MIN(4,MOD(X487,10))+1,"th","st","nd","rd","th")</f>
        <v>13th</v>
      </c>
      <c r="Z487" s="37">
        <v>16.263999999999999</v>
      </c>
      <c r="AA487" s="28">
        <v>113</v>
      </c>
      <c r="AB487" s="221">
        <f t="shared" si="90"/>
        <v>1.769825015991074E-2</v>
      </c>
      <c r="AC487" s="29">
        <f t="shared" si="91"/>
        <v>81</v>
      </c>
      <c r="AD487" s="38" t="str">
        <f t="array" ref="AD487">AC487&amp;CHOOSE(AND(AC487&lt;&gt;{11,12,13})*MIN(4,MOD(AC487,10))+1,"th","st","nd","rd","th")</f>
        <v>81st</v>
      </c>
      <c r="AE487" s="37">
        <v>67.8</v>
      </c>
      <c r="AF487" s="38">
        <v>6384.8119999999999</v>
      </c>
      <c r="AG487" s="38">
        <v>6276.1040000000003</v>
      </c>
      <c r="AH487" s="38">
        <v>6306.8670000000002</v>
      </c>
      <c r="AI487" s="38">
        <v>6322.5940000000001</v>
      </c>
      <c r="AJ487" s="29">
        <f t="shared" si="92"/>
        <v>90</v>
      </c>
      <c r="AK487" s="38" t="str">
        <f t="array" ref="AK487">AJ487&amp;CHOOSE(AND(AJ487&lt;&gt;{11,12,13})*MIN(4,MOD(AJ487,10))+1,"th","st","nd","rd","th")</f>
        <v>90th</v>
      </c>
      <c r="AL487" s="38">
        <v>715.20299999999997</v>
      </c>
      <c r="AM487" s="38">
        <v>715.20299999999997</v>
      </c>
      <c r="AN487" s="38">
        <v>7037.7969999999996</v>
      </c>
      <c r="AO487" s="29">
        <f t="shared" si="93"/>
        <v>90</v>
      </c>
      <c r="AP487" s="38" t="str">
        <f t="array" ref="AP487">AO487&amp;CHOOSE(AND(AO487&lt;&gt;{11,12,13})*MIN(4,MOD(AO487,10))+1,"th","st","nd","rd","th")</f>
        <v>90th</v>
      </c>
      <c r="AQ487" s="77">
        <v>1.24</v>
      </c>
      <c r="AR487" s="36">
        <v>7357.6229999999996</v>
      </c>
      <c r="AS487" s="29">
        <f t="shared" si="94"/>
        <v>90</v>
      </c>
      <c r="AT487" s="38" t="str">
        <f t="array" ref="AT487">AS487&amp;CHOOSE(AND(AS487&lt;&gt;{11,12,13})*MIN(4,MOD(AS487,10))+1,"th","st","nd","rd","th")</f>
        <v>90th</v>
      </c>
      <c r="AU487" s="40">
        <f t="shared" si="95"/>
        <v>2.5162158095809488E-3</v>
      </c>
    </row>
    <row r="488" spans="1:47" x14ac:dyDescent="0.25">
      <c r="A488" s="7">
        <v>112671803</v>
      </c>
      <c r="B488" s="8" t="s">
        <v>259</v>
      </c>
      <c r="C488" s="8" t="s">
        <v>203</v>
      </c>
      <c r="D488" s="27">
        <v>55919</v>
      </c>
      <c r="E488" s="29">
        <f t="shared" si="84"/>
        <v>62</v>
      </c>
      <c r="F488" s="38" t="str">
        <f t="array" ref="F488">E488&amp;CHOOSE(AND(E488&lt;&gt;{11,12,13})*MIN(4,MOD(E488,10))+1,"th","st","nd","rd","th")</f>
        <v>62nd</v>
      </c>
      <c r="G488" s="29">
        <v>10155</v>
      </c>
      <c r="H488" s="30">
        <v>0.94989999999999997</v>
      </c>
      <c r="I488" s="31">
        <v>0.37209999999999999</v>
      </c>
      <c r="J488" s="94">
        <f t="shared" si="85"/>
        <v>293</v>
      </c>
      <c r="K488" s="33">
        <v>0</v>
      </c>
      <c r="L488" s="34">
        <v>8.9300000000000004E-2</v>
      </c>
      <c r="M488" s="29">
        <f t="shared" si="86"/>
        <v>27</v>
      </c>
      <c r="N488" s="38" t="str">
        <f t="array" ref="N488">M488&amp;CHOOSE(AND(M488&lt;&gt;{11,12,13})*MIN(4,MOD(M488,10))+1,"th","st","nd","rd","th")</f>
        <v>27th</v>
      </c>
      <c r="O488" s="34">
        <v>0.1094</v>
      </c>
      <c r="P488" s="29">
        <f t="shared" si="87"/>
        <v>19</v>
      </c>
      <c r="Q488" s="38" t="str">
        <f t="array" ref="Q488">P488&amp;CHOOSE(AND(P488&lt;&gt;{11,12,13})*MIN(4,MOD(P488,10))+1,"th","st","nd","rd","th")</f>
        <v>19th</v>
      </c>
      <c r="R488" s="35">
        <v>203.952</v>
      </c>
      <c r="S488" s="35">
        <v>124.929</v>
      </c>
      <c r="T488" s="35">
        <v>0</v>
      </c>
      <c r="U488" s="35">
        <v>328.88099999999997</v>
      </c>
      <c r="V488" s="36">
        <v>126.496</v>
      </c>
      <c r="W488" s="220">
        <f t="shared" si="88"/>
        <v>3.3231612485603558E-2</v>
      </c>
      <c r="X488" s="29">
        <f t="shared" si="89"/>
        <v>70</v>
      </c>
      <c r="Y488" s="38" t="str">
        <f t="array" ref="Y488">X488&amp;CHOOSE(AND(X488&lt;&gt;{11,12,13})*MIN(4,MOD(X488,10))+1,"th","st","nd","rd","th")</f>
        <v>70th</v>
      </c>
      <c r="Z488" s="37">
        <v>25.298999999999999</v>
      </c>
      <c r="AA488" s="28">
        <v>37</v>
      </c>
      <c r="AB488" s="221">
        <f t="shared" si="90"/>
        <v>9.7202256353349642E-3</v>
      </c>
      <c r="AC488" s="29">
        <f t="shared" si="91"/>
        <v>69</v>
      </c>
      <c r="AD488" s="38" t="str">
        <f t="array" ref="AD488">AC488&amp;CHOOSE(AND(AC488&lt;&gt;{11,12,13})*MIN(4,MOD(AC488,10))+1,"th","st","nd","rd","th")</f>
        <v>69th</v>
      </c>
      <c r="AE488" s="37">
        <v>22.2</v>
      </c>
      <c r="AF488" s="38">
        <v>3806.4960000000001</v>
      </c>
      <c r="AG488" s="38">
        <v>3895.8420000000001</v>
      </c>
      <c r="AH488" s="38">
        <v>3920.3049999999998</v>
      </c>
      <c r="AI488" s="38">
        <v>3874.2139999999999</v>
      </c>
      <c r="AJ488" s="29">
        <f t="shared" si="92"/>
        <v>75</v>
      </c>
      <c r="AK488" s="38" t="str">
        <f t="array" ref="AK488">AJ488&amp;CHOOSE(AND(AJ488&lt;&gt;{11,12,13})*MIN(4,MOD(AJ488,10))+1,"th","st","nd","rd","th")</f>
        <v>75th</v>
      </c>
      <c r="AL488" s="38">
        <v>376.38</v>
      </c>
      <c r="AM488" s="38">
        <v>376.38</v>
      </c>
      <c r="AN488" s="38">
        <v>4250.5940000000001</v>
      </c>
      <c r="AO488" s="29">
        <f t="shared" si="93"/>
        <v>74</v>
      </c>
      <c r="AP488" s="38" t="str">
        <f t="array" ref="AP488">AO488&amp;CHOOSE(AND(AO488&lt;&gt;{11,12,13})*MIN(4,MOD(AO488,10))+1,"th","st","nd","rd","th")</f>
        <v>74th</v>
      </c>
      <c r="AQ488" s="77">
        <v>1.2</v>
      </c>
      <c r="AR488" s="36">
        <v>4845.1670000000004</v>
      </c>
      <c r="AS488" s="29">
        <f t="shared" si="94"/>
        <v>79</v>
      </c>
      <c r="AT488" s="38" t="str">
        <f t="array" ref="AT488">AS488&amp;CHOOSE(AND(AS488&lt;&gt;{11,12,13})*MIN(4,MOD(AS488,10))+1,"th","st","nd","rd","th")</f>
        <v>79th</v>
      </c>
      <c r="AU488" s="40">
        <f t="shared" si="95"/>
        <v>1.6569870195115865E-3</v>
      </c>
    </row>
    <row r="489" spans="1:47" x14ac:dyDescent="0.25">
      <c r="A489" s="7">
        <v>112672203</v>
      </c>
      <c r="B489" s="8" t="s">
        <v>273</v>
      </c>
      <c r="C489" s="8" t="s">
        <v>203</v>
      </c>
      <c r="D489" s="27">
        <v>55148</v>
      </c>
      <c r="E489" s="29">
        <f t="shared" si="84"/>
        <v>61</v>
      </c>
      <c r="F489" s="38" t="str">
        <f t="array" ref="F489">E489&amp;CHOOSE(AND(E489&lt;&gt;{11,12,13})*MIN(4,MOD(E489,10))+1,"th","st","nd","rd","th")</f>
        <v>61st</v>
      </c>
      <c r="G489" s="29">
        <v>8335</v>
      </c>
      <c r="H489" s="30">
        <v>0.96309999999999996</v>
      </c>
      <c r="I489" s="31">
        <v>0.51359999999999995</v>
      </c>
      <c r="J489" s="94">
        <f t="shared" si="85"/>
        <v>257</v>
      </c>
      <c r="K489" s="33">
        <v>0</v>
      </c>
      <c r="L489" s="34">
        <v>0.1971</v>
      </c>
      <c r="M489" s="29">
        <f t="shared" si="86"/>
        <v>70</v>
      </c>
      <c r="N489" s="38" t="str">
        <f t="array" ref="N489">M489&amp;CHOOSE(AND(M489&lt;&gt;{11,12,13})*MIN(4,MOD(M489,10))+1,"th","st","nd","rd","th")</f>
        <v>70th</v>
      </c>
      <c r="O489" s="34">
        <v>0.22919999999999999</v>
      </c>
      <c r="P489" s="29">
        <f t="shared" si="87"/>
        <v>73</v>
      </c>
      <c r="Q489" s="38" t="str">
        <f t="array" ref="Q489">P489&amp;CHOOSE(AND(P489&lt;&gt;{11,12,13})*MIN(4,MOD(P489,10))+1,"th","st","nd","rd","th")</f>
        <v>73rd</v>
      </c>
      <c r="R489" s="35">
        <v>311.59100000000001</v>
      </c>
      <c r="S489" s="35">
        <v>181.16900000000001</v>
      </c>
      <c r="T489" s="35">
        <v>0</v>
      </c>
      <c r="U489" s="35">
        <v>492.76</v>
      </c>
      <c r="V489" s="36">
        <v>49.651000000000003</v>
      </c>
      <c r="W489" s="220">
        <f t="shared" si="88"/>
        <v>1.8844328863161428E-2</v>
      </c>
      <c r="X489" s="29">
        <f t="shared" si="89"/>
        <v>28</v>
      </c>
      <c r="Y489" s="38" t="str">
        <f t="array" ref="Y489">X489&amp;CHOOSE(AND(X489&lt;&gt;{11,12,13})*MIN(4,MOD(X489,10))+1,"th","st","nd","rd","th")</f>
        <v>28th</v>
      </c>
      <c r="Z489" s="37">
        <v>9.93</v>
      </c>
      <c r="AA489" s="28">
        <v>11</v>
      </c>
      <c r="AB489" s="221">
        <f t="shared" si="90"/>
        <v>4.1748931037597576E-3</v>
      </c>
      <c r="AC489" s="29">
        <f t="shared" si="91"/>
        <v>49</v>
      </c>
      <c r="AD489" s="38" t="str">
        <f t="array" ref="AD489">AC489&amp;CHOOSE(AND(AC489&lt;&gt;{11,12,13})*MIN(4,MOD(AC489,10))+1,"th","st","nd","rd","th")</f>
        <v>49th</v>
      </c>
      <c r="AE489" s="37">
        <v>6.6</v>
      </c>
      <c r="AF489" s="38">
        <v>2634.7979999999998</v>
      </c>
      <c r="AG489" s="38">
        <v>2655.056</v>
      </c>
      <c r="AH489" s="38">
        <v>2689.8870000000002</v>
      </c>
      <c r="AI489" s="38">
        <v>2659.9140000000002</v>
      </c>
      <c r="AJ489" s="29">
        <f t="shared" si="92"/>
        <v>59</v>
      </c>
      <c r="AK489" s="38" t="str">
        <f t="array" ref="AK489">AJ489&amp;CHOOSE(AND(AJ489&lt;&gt;{11,12,13})*MIN(4,MOD(AJ489,10))+1,"th","st","nd","rd","th")</f>
        <v>59th</v>
      </c>
      <c r="AL489" s="38">
        <v>509.29</v>
      </c>
      <c r="AM489" s="38">
        <v>509.29</v>
      </c>
      <c r="AN489" s="38">
        <v>3169.2040000000002</v>
      </c>
      <c r="AO489" s="29">
        <f t="shared" si="93"/>
        <v>61</v>
      </c>
      <c r="AP489" s="38" t="str">
        <f t="array" ref="AP489">AO489&amp;CHOOSE(AND(AO489&lt;&gt;{11,12,13})*MIN(4,MOD(AO489,10))+1,"th","st","nd","rd","th")</f>
        <v>61st</v>
      </c>
      <c r="AQ489" s="77">
        <v>1.06</v>
      </c>
      <c r="AR489" s="36">
        <v>3235.3960000000002</v>
      </c>
      <c r="AS489" s="29">
        <f t="shared" si="94"/>
        <v>63</v>
      </c>
      <c r="AT489" s="38" t="str">
        <f t="array" ref="AT489">AS489&amp;CHOOSE(AND(AS489&lt;&gt;{11,12,13})*MIN(4,MOD(AS489,10))+1,"th","st","nd","rd","th")</f>
        <v>63rd</v>
      </c>
      <c r="AU489" s="40">
        <f t="shared" si="95"/>
        <v>1.1064653034621322E-3</v>
      </c>
    </row>
    <row r="490" spans="1:47" x14ac:dyDescent="0.25">
      <c r="A490" s="7">
        <v>112672803</v>
      </c>
      <c r="B490" s="8" t="s">
        <v>325</v>
      </c>
      <c r="C490" s="8" t="s">
        <v>203</v>
      </c>
      <c r="D490" s="27">
        <v>44249</v>
      </c>
      <c r="E490" s="29">
        <f t="shared" si="84"/>
        <v>26</v>
      </c>
      <c r="F490" s="38" t="str">
        <f t="array" ref="F490">E490&amp;CHOOSE(AND(E490&lt;&gt;{11,12,13})*MIN(4,MOD(E490,10))+1,"th","st","nd","rd","th")</f>
        <v>26th</v>
      </c>
      <c r="G490" s="29">
        <v>6645</v>
      </c>
      <c r="H490" s="30">
        <v>1.2003999999999999</v>
      </c>
      <c r="I490" s="31">
        <v>-1.8185</v>
      </c>
      <c r="J490" s="94">
        <f t="shared" si="85"/>
        <v>464</v>
      </c>
      <c r="K490" s="33">
        <v>0</v>
      </c>
      <c r="L490" s="34">
        <v>0.2341</v>
      </c>
      <c r="M490" s="29">
        <f t="shared" si="86"/>
        <v>83</v>
      </c>
      <c r="N490" s="38" t="str">
        <f t="array" ref="N490">M490&amp;CHOOSE(AND(M490&lt;&gt;{11,12,13})*MIN(4,MOD(M490,10))+1,"th","st","nd","rd","th")</f>
        <v>83rd</v>
      </c>
      <c r="O490" s="34">
        <v>0.21790000000000001</v>
      </c>
      <c r="P490" s="29">
        <f t="shared" si="87"/>
        <v>68</v>
      </c>
      <c r="Q490" s="38" t="str">
        <f t="array" ref="Q490">P490&amp;CHOOSE(AND(P490&lt;&gt;{11,12,13})*MIN(4,MOD(P490,10))+1,"th","st","nd","rd","th")</f>
        <v>68th</v>
      </c>
      <c r="R490" s="35">
        <v>264.642</v>
      </c>
      <c r="S490" s="35">
        <v>123.164</v>
      </c>
      <c r="T490" s="35">
        <v>0</v>
      </c>
      <c r="U490" s="35">
        <v>387.80599999999998</v>
      </c>
      <c r="V490" s="36">
        <v>117.90600000000001</v>
      </c>
      <c r="W490" s="220">
        <f t="shared" si="88"/>
        <v>6.2579115561662763E-2</v>
      </c>
      <c r="X490" s="29">
        <f t="shared" si="89"/>
        <v>92</v>
      </c>
      <c r="Y490" s="38" t="str">
        <f t="array" ref="Y490">X490&amp;CHOOSE(AND(X490&lt;&gt;{11,12,13})*MIN(4,MOD(X490,10))+1,"th","st","nd","rd","th")</f>
        <v>92nd</v>
      </c>
      <c r="Z490" s="37">
        <v>23.581</v>
      </c>
      <c r="AA490" s="28">
        <v>140</v>
      </c>
      <c r="AB490" s="221">
        <f t="shared" si="90"/>
        <v>7.4305600890818002E-2</v>
      </c>
      <c r="AC490" s="29">
        <f t="shared" si="91"/>
        <v>97</v>
      </c>
      <c r="AD490" s="38" t="str">
        <f t="array" ref="AD490">AC490&amp;CHOOSE(AND(AC490&lt;&gt;{11,12,13})*MIN(4,MOD(AC490,10))+1,"th","st","nd","rd","th")</f>
        <v>97th</v>
      </c>
      <c r="AE490" s="37">
        <v>84</v>
      </c>
      <c r="AF490" s="38">
        <v>1884.1110000000001</v>
      </c>
      <c r="AG490" s="38">
        <v>1876.9349999999999</v>
      </c>
      <c r="AH490" s="38">
        <v>1854.278</v>
      </c>
      <c r="AI490" s="38">
        <v>1871.7750000000001</v>
      </c>
      <c r="AJ490" s="29">
        <f t="shared" si="92"/>
        <v>43</v>
      </c>
      <c r="AK490" s="38" t="str">
        <f t="array" ref="AK490">AJ490&amp;CHOOSE(AND(AJ490&lt;&gt;{11,12,13})*MIN(4,MOD(AJ490,10))+1,"th","st","nd","rd","th")</f>
        <v>43rd</v>
      </c>
      <c r="AL490" s="38">
        <v>495.387</v>
      </c>
      <c r="AM490" s="38">
        <v>495.387</v>
      </c>
      <c r="AN490" s="38">
        <v>2367.1619999999998</v>
      </c>
      <c r="AO490" s="29">
        <f t="shared" si="93"/>
        <v>47</v>
      </c>
      <c r="AP490" s="38" t="str">
        <f t="array" ref="AP490">AO490&amp;CHOOSE(AND(AO490&lt;&gt;{11,12,13})*MIN(4,MOD(AO490,10))+1,"th","st","nd","rd","th")</f>
        <v>47th</v>
      </c>
      <c r="AQ490" s="77">
        <v>1.48</v>
      </c>
      <c r="AR490" s="36">
        <v>4205.4809999999998</v>
      </c>
      <c r="AS490" s="29">
        <f t="shared" si="94"/>
        <v>73</v>
      </c>
      <c r="AT490" s="38" t="str">
        <f t="array" ref="AT490">AS490&amp;CHOOSE(AND(AS490&lt;&gt;{11,12,13})*MIN(4,MOD(AS490,10))+1,"th","st","nd","rd","th")</f>
        <v>73rd</v>
      </c>
      <c r="AU490" s="40">
        <f t="shared" si="95"/>
        <v>1.4382223415214802E-3</v>
      </c>
    </row>
    <row r="491" spans="1:47" x14ac:dyDescent="0.25">
      <c r="A491" s="7">
        <v>112674403</v>
      </c>
      <c r="B491" s="8" t="s">
        <v>448</v>
      </c>
      <c r="C491" s="8" t="s">
        <v>203</v>
      </c>
      <c r="D491" s="27">
        <v>63546</v>
      </c>
      <c r="E491" s="29">
        <f t="shared" si="84"/>
        <v>77</v>
      </c>
      <c r="F491" s="38" t="str">
        <f t="array" ref="F491">E491&amp;CHOOSE(AND(E491&lt;&gt;{11,12,13})*MIN(4,MOD(E491,10))+1,"th","st","nd","rd","th")</f>
        <v>77th</v>
      </c>
      <c r="G491" s="29">
        <v>8988</v>
      </c>
      <c r="H491" s="30">
        <v>0.83589999999999998</v>
      </c>
      <c r="I491" s="31">
        <v>0.2392</v>
      </c>
      <c r="J491" s="94">
        <f t="shared" si="85"/>
        <v>320</v>
      </c>
      <c r="K491" s="33">
        <v>0</v>
      </c>
      <c r="L491" s="34">
        <v>0.11650000000000001</v>
      </c>
      <c r="M491" s="29">
        <f t="shared" si="86"/>
        <v>38</v>
      </c>
      <c r="N491" s="38" t="str">
        <f t="array" ref="N491">M491&amp;CHOOSE(AND(M491&lt;&gt;{11,12,13})*MIN(4,MOD(M491,10))+1,"th","st","nd","rd","th")</f>
        <v>38th</v>
      </c>
      <c r="O491" s="34">
        <v>0.2281</v>
      </c>
      <c r="P491" s="29">
        <f t="shared" si="87"/>
        <v>72</v>
      </c>
      <c r="Q491" s="38" t="str">
        <f t="array" ref="Q491">P491&amp;CHOOSE(AND(P491&lt;&gt;{11,12,13})*MIN(4,MOD(P491,10))+1,"th","st","nd","rd","th")</f>
        <v>72nd</v>
      </c>
      <c r="R491" s="35">
        <v>276.97699999999998</v>
      </c>
      <c r="S491" s="35">
        <v>271.15199999999999</v>
      </c>
      <c r="T491" s="35">
        <v>0</v>
      </c>
      <c r="U491" s="35">
        <v>548.12900000000002</v>
      </c>
      <c r="V491" s="36">
        <v>104.066</v>
      </c>
      <c r="W491" s="220">
        <f t="shared" si="88"/>
        <v>2.6262905141766338E-2</v>
      </c>
      <c r="X491" s="29">
        <f t="shared" si="89"/>
        <v>50</v>
      </c>
      <c r="Y491" s="38" t="str">
        <f t="array" ref="Y491">X491&amp;CHOOSE(AND(X491&lt;&gt;{11,12,13})*MIN(4,MOD(X491,10))+1,"th","st","nd","rd","th")</f>
        <v>50th</v>
      </c>
      <c r="Z491" s="37">
        <v>20.812999999999999</v>
      </c>
      <c r="AA491" s="28">
        <v>42</v>
      </c>
      <c r="AB491" s="221">
        <f t="shared" si="90"/>
        <v>1.0599446658410875E-2</v>
      </c>
      <c r="AC491" s="29">
        <f t="shared" si="91"/>
        <v>71</v>
      </c>
      <c r="AD491" s="38" t="str">
        <f t="array" ref="AD491">AC491&amp;CHOOSE(AND(AC491&lt;&gt;{11,12,13})*MIN(4,MOD(AC491,10))+1,"th","st","nd","rd","th")</f>
        <v>71st</v>
      </c>
      <c r="AE491" s="37">
        <v>25.2</v>
      </c>
      <c r="AF491" s="38">
        <v>3962.471</v>
      </c>
      <c r="AG491" s="38">
        <v>3984.721</v>
      </c>
      <c r="AH491" s="38">
        <v>3968.9580000000001</v>
      </c>
      <c r="AI491" s="38">
        <v>3972.05</v>
      </c>
      <c r="AJ491" s="29">
        <f t="shared" si="92"/>
        <v>76</v>
      </c>
      <c r="AK491" s="38" t="str">
        <f t="array" ref="AK491">AJ491&amp;CHOOSE(AND(AJ491&lt;&gt;{11,12,13})*MIN(4,MOD(AJ491,10))+1,"th","st","nd","rd","th")</f>
        <v>76th</v>
      </c>
      <c r="AL491" s="38">
        <v>594.14200000000005</v>
      </c>
      <c r="AM491" s="38">
        <v>594.14200000000005</v>
      </c>
      <c r="AN491" s="38">
        <v>4566.192</v>
      </c>
      <c r="AO491" s="29">
        <f t="shared" si="93"/>
        <v>77</v>
      </c>
      <c r="AP491" s="38" t="str">
        <f t="array" ref="AP491">AO491&amp;CHOOSE(AND(AO491&lt;&gt;{11,12,13})*MIN(4,MOD(AO491,10))+1,"th","st","nd","rd","th")</f>
        <v>77th</v>
      </c>
      <c r="AQ491" s="77">
        <v>1.39</v>
      </c>
      <c r="AR491" s="36">
        <v>5305.4629999999997</v>
      </c>
      <c r="AS491" s="29">
        <f t="shared" si="94"/>
        <v>82</v>
      </c>
      <c r="AT491" s="38" t="str">
        <f t="array" ref="AT491">AS491&amp;CHOOSE(AND(AS491&lt;&gt;{11,12,13})*MIN(4,MOD(AS491,10))+1,"th","st","nd","rd","th")</f>
        <v>82nd</v>
      </c>
      <c r="AU491" s="40">
        <f t="shared" si="95"/>
        <v>1.8144025424714977E-3</v>
      </c>
    </row>
    <row r="492" spans="1:47" x14ac:dyDescent="0.25">
      <c r="A492" s="7">
        <v>115674603</v>
      </c>
      <c r="B492" s="8" t="s">
        <v>456</v>
      </c>
      <c r="C492" s="8" t="s">
        <v>203</v>
      </c>
      <c r="D492" s="27">
        <v>64847</v>
      </c>
      <c r="E492" s="29">
        <f t="shared" si="84"/>
        <v>79</v>
      </c>
      <c r="F492" s="38" t="str">
        <f t="array" ref="F492">E492&amp;CHOOSE(AND(E492&lt;&gt;{11,12,13})*MIN(4,MOD(E492,10))+1,"th","st","nd","rd","th")</f>
        <v>79th</v>
      </c>
      <c r="G492" s="29">
        <v>8387</v>
      </c>
      <c r="H492" s="30">
        <v>0.81910000000000005</v>
      </c>
      <c r="I492" s="31">
        <v>0.5323</v>
      </c>
      <c r="J492" s="94">
        <f t="shared" si="85"/>
        <v>253</v>
      </c>
      <c r="K492" s="33">
        <v>0</v>
      </c>
      <c r="L492" s="34">
        <v>5.9499999999999997E-2</v>
      </c>
      <c r="M492" s="29">
        <f t="shared" si="86"/>
        <v>16</v>
      </c>
      <c r="N492" s="38" t="str">
        <f t="array" ref="N492">M492&amp;CHOOSE(AND(M492&lt;&gt;{11,12,13})*MIN(4,MOD(M492,10))+1,"th","st","nd","rd","th")</f>
        <v>16th</v>
      </c>
      <c r="O492" s="34">
        <v>0.19850000000000001</v>
      </c>
      <c r="P492" s="29">
        <f t="shared" si="87"/>
        <v>59</v>
      </c>
      <c r="Q492" s="38" t="str">
        <f t="array" ref="Q492">P492&amp;CHOOSE(AND(P492&lt;&gt;{11,12,13})*MIN(4,MOD(P492,10))+1,"th","st","nd","rd","th")</f>
        <v>59th</v>
      </c>
      <c r="R492" s="35">
        <v>111.489</v>
      </c>
      <c r="S492" s="35">
        <v>185.971</v>
      </c>
      <c r="T492" s="35">
        <v>0</v>
      </c>
      <c r="U492" s="35">
        <v>297.45999999999998</v>
      </c>
      <c r="V492" s="36">
        <v>63.253999999999998</v>
      </c>
      <c r="W492" s="220">
        <f t="shared" si="88"/>
        <v>2.0254677253722701E-2</v>
      </c>
      <c r="X492" s="29">
        <f t="shared" si="89"/>
        <v>34</v>
      </c>
      <c r="Y492" s="38" t="str">
        <f t="array" ref="Y492">X492&amp;CHOOSE(AND(X492&lt;&gt;{11,12,13})*MIN(4,MOD(X492,10))+1,"th","st","nd","rd","th")</f>
        <v>34th</v>
      </c>
      <c r="Z492" s="37">
        <v>12.651</v>
      </c>
      <c r="AA492" s="28">
        <v>10</v>
      </c>
      <c r="AB492" s="221">
        <f t="shared" si="90"/>
        <v>3.2021180089358307E-3</v>
      </c>
      <c r="AC492" s="29">
        <f t="shared" si="91"/>
        <v>44</v>
      </c>
      <c r="AD492" s="38" t="str">
        <f t="array" ref="AD492">AC492&amp;CHOOSE(AND(AC492&lt;&gt;{11,12,13})*MIN(4,MOD(AC492,10))+1,"th","st","nd","rd","th")</f>
        <v>44th</v>
      </c>
      <c r="AE492" s="37">
        <v>6</v>
      </c>
      <c r="AF492" s="38">
        <v>3122.933</v>
      </c>
      <c r="AG492" s="38">
        <v>3114.8969999999999</v>
      </c>
      <c r="AH492" s="38">
        <v>3142.848</v>
      </c>
      <c r="AI492" s="38">
        <v>3126.893</v>
      </c>
      <c r="AJ492" s="29">
        <f t="shared" si="92"/>
        <v>67</v>
      </c>
      <c r="AK492" s="38" t="str">
        <f t="array" ref="AK492">AJ492&amp;CHOOSE(AND(AJ492&lt;&gt;{11,12,13})*MIN(4,MOD(AJ492,10))+1,"th","st","nd","rd","th")</f>
        <v>67th</v>
      </c>
      <c r="AL492" s="38">
        <v>316.11099999999999</v>
      </c>
      <c r="AM492" s="38">
        <v>316.11099999999999</v>
      </c>
      <c r="AN492" s="38">
        <v>3443.0039999999999</v>
      </c>
      <c r="AO492" s="29">
        <f t="shared" si="93"/>
        <v>65</v>
      </c>
      <c r="AP492" s="38" t="str">
        <f t="array" ref="AP492">AO492&amp;CHOOSE(AND(AO492&lt;&gt;{11,12,13})*MIN(4,MOD(AO492,10))+1,"th","st","nd","rd","th")</f>
        <v>65th</v>
      </c>
      <c r="AQ492" s="77">
        <v>1</v>
      </c>
      <c r="AR492" s="36">
        <v>2820.165</v>
      </c>
      <c r="AS492" s="29">
        <f t="shared" si="94"/>
        <v>55</v>
      </c>
      <c r="AT492" s="38" t="str">
        <f t="array" ref="AT492">AS492&amp;CHOOSE(AND(AS492&lt;&gt;{11,12,13})*MIN(4,MOD(AS492,10))+1,"th","st","nd","rd","th")</f>
        <v>55th</v>
      </c>
      <c r="AU492" s="40">
        <f t="shared" si="95"/>
        <v>9.6446145156212223E-4</v>
      </c>
    </row>
    <row r="493" spans="1:47" x14ac:dyDescent="0.25">
      <c r="A493" s="7">
        <v>112675503</v>
      </c>
      <c r="B493" s="8" t="s">
        <v>511</v>
      </c>
      <c r="C493" s="8" t="s">
        <v>203</v>
      </c>
      <c r="D493" s="27">
        <v>57869</v>
      </c>
      <c r="E493" s="29">
        <f t="shared" si="84"/>
        <v>66</v>
      </c>
      <c r="F493" s="38" t="str">
        <f t="array" ref="F493">E493&amp;CHOOSE(AND(E493&lt;&gt;{11,12,13})*MIN(4,MOD(E493,10))+1,"th","st","nd","rd","th")</f>
        <v>66th</v>
      </c>
      <c r="G493" s="29">
        <v>14736</v>
      </c>
      <c r="H493" s="30">
        <v>0.91779999999999995</v>
      </c>
      <c r="I493" s="31">
        <v>0.30349999999999999</v>
      </c>
      <c r="J493" s="94">
        <f t="shared" si="85"/>
        <v>310</v>
      </c>
      <c r="K493" s="33">
        <v>0</v>
      </c>
      <c r="L493" s="34">
        <v>0.13370000000000001</v>
      </c>
      <c r="M493" s="29">
        <f t="shared" si="86"/>
        <v>46</v>
      </c>
      <c r="N493" s="38" t="str">
        <f t="array" ref="N493">M493&amp;CHOOSE(AND(M493&lt;&gt;{11,12,13})*MIN(4,MOD(M493,10))+1,"th","st","nd","rd","th")</f>
        <v>46th</v>
      </c>
      <c r="O493" s="34">
        <v>0.17230000000000001</v>
      </c>
      <c r="P493" s="29">
        <f t="shared" si="87"/>
        <v>48</v>
      </c>
      <c r="Q493" s="38" t="str">
        <f t="array" ref="Q493">P493&amp;CHOOSE(AND(P493&lt;&gt;{11,12,13})*MIN(4,MOD(P493,10))+1,"th","st","nd","rd","th")</f>
        <v>48th</v>
      </c>
      <c r="R493" s="35">
        <v>441.20600000000002</v>
      </c>
      <c r="S493" s="35">
        <v>284.29300000000001</v>
      </c>
      <c r="T493" s="35">
        <v>0</v>
      </c>
      <c r="U493" s="35">
        <v>725.49900000000002</v>
      </c>
      <c r="V493" s="36">
        <v>144.51400000000001</v>
      </c>
      <c r="W493" s="220">
        <f t="shared" si="88"/>
        <v>2.6275502040745084E-2</v>
      </c>
      <c r="X493" s="29">
        <f t="shared" si="89"/>
        <v>50</v>
      </c>
      <c r="Y493" s="38" t="str">
        <f t="array" ref="Y493">X493&amp;CHOOSE(AND(X493&lt;&gt;{11,12,13})*MIN(4,MOD(X493,10))+1,"th","st","nd","rd","th")</f>
        <v>50th</v>
      </c>
      <c r="Z493" s="37">
        <v>28.902999999999999</v>
      </c>
      <c r="AA493" s="28">
        <v>36</v>
      </c>
      <c r="AB493" s="221">
        <f t="shared" si="90"/>
        <v>6.5455116699200278E-3</v>
      </c>
      <c r="AC493" s="29">
        <f t="shared" si="91"/>
        <v>61</v>
      </c>
      <c r="AD493" s="38" t="str">
        <f t="array" ref="AD493">AC493&amp;CHOOSE(AND(AC493&lt;&gt;{11,12,13})*MIN(4,MOD(AC493,10))+1,"th","st","nd","rd","th")</f>
        <v>61st</v>
      </c>
      <c r="AE493" s="37">
        <v>21.6</v>
      </c>
      <c r="AF493" s="38">
        <v>5499.9520000000002</v>
      </c>
      <c r="AG493" s="38">
        <v>5576.1859999999997</v>
      </c>
      <c r="AH493" s="38">
        <v>5701.4930000000004</v>
      </c>
      <c r="AI493" s="38">
        <v>5592.5439999999999</v>
      </c>
      <c r="AJ493" s="29">
        <f t="shared" si="92"/>
        <v>88</v>
      </c>
      <c r="AK493" s="38" t="str">
        <f t="array" ref="AK493">AJ493&amp;CHOOSE(AND(AJ493&lt;&gt;{11,12,13})*MIN(4,MOD(AJ493,10))+1,"th","st","nd","rd","th")</f>
        <v>88th</v>
      </c>
      <c r="AL493" s="38">
        <v>776.00199999999995</v>
      </c>
      <c r="AM493" s="38">
        <v>776.00199999999995</v>
      </c>
      <c r="AN493" s="38">
        <v>6368.5460000000003</v>
      </c>
      <c r="AO493" s="29">
        <f t="shared" si="93"/>
        <v>87</v>
      </c>
      <c r="AP493" s="38" t="str">
        <f t="array" ref="AP493">AO493&amp;CHOOSE(AND(AO493&lt;&gt;{11,12,13})*MIN(4,MOD(AO493,10))+1,"th","st","nd","rd","th")</f>
        <v>87th</v>
      </c>
      <c r="AQ493" s="77">
        <v>1.22</v>
      </c>
      <c r="AR493" s="36">
        <v>7130.9629999999997</v>
      </c>
      <c r="AS493" s="29">
        <f t="shared" si="94"/>
        <v>89</v>
      </c>
      <c r="AT493" s="38" t="str">
        <f t="array" ref="AT493">AS493&amp;CHOOSE(AND(AS493&lt;&gt;{11,12,13})*MIN(4,MOD(AS493,10))+1,"th","st","nd","rd","th")</f>
        <v>89th</v>
      </c>
      <c r="AU493" s="40">
        <f t="shared" si="95"/>
        <v>2.4387009008394137E-3</v>
      </c>
    </row>
    <row r="494" spans="1:47" x14ac:dyDescent="0.25">
      <c r="A494" s="7">
        <v>112676203</v>
      </c>
      <c r="B494" s="8" t="s">
        <v>552</v>
      </c>
      <c r="C494" s="8" t="s">
        <v>203</v>
      </c>
      <c r="D494" s="27">
        <v>67363</v>
      </c>
      <c r="E494" s="29">
        <f t="shared" si="84"/>
        <v>83</v>
      </c>
      <c r="F494" s="38" t="str">
        <f t="array" ref="F494">E494&amp;CHOOSE(AND(E494&lt;&gt;{11,12,13})*MIN(4,MOD(E494,10))+1,"th","st","nd","rd","th")</f>
        <v>83rd</v>
      </c>
      <c r="G494" s="29">
        <v>7132</v>
      </c>
      <c r="H494" s="30">
        <v>0.78849999999999998</v>
      </c>
      <c r="I494" s="31">
        <v>0.59699999999999998</v>
      </c>
      <c r="J494" s="94">
        <f t="shared" si="85"/>
        <v>223</v>
      </c>
      <c r="K494" s="33">
        <v>0</v>
      </c>
      <c r="L494" s="34">
        <v>0.12770000000000001</v>
      </c>
      <c r="M494" s="29">
        <f t="shared" si="86"/>
        <v>44</v>
      </c>
      <c r="N494" s="38" t="str">
        <f t="array" ref="N494">M494&amp;CHOOSE(AND(M494&lt;&gt;{11,12,13})*MIN(4,MOD(M494,10))+1,"th","st","nd","rd","th")</f>
        <v>44th</v>
      </c>
      <c r="O494" s="34">
        <v>0.23699999999999999</v>
      </c>
      <c r="P494" s="29">
        <f t="shared" si="87"/>
        <v>77</v>
      </c>
      <c r="Q494" s="38" t="str">
        <f t="array" ref="Q494">P494&amp;CHOOSE(AND(P494&lt;&gt;{11,12,13})*MIN(4,MOD(P494,10))+1,"th","st","nd","rd","th")</f>
        <v>77th</v>
      </c>
      <c r="R494" s="35">
        <v>219.547</v>
      </c>
      <c r="S494" s="35">
        <v>203.73</v>
      </c>
      <c r="T494" s="35">
        <v>0</v>
      </c>
      <c r="U494" s="35">
        <v>423.27699999999999</v>
      </c>
      <c r="V494" s="36">
        <v>71.061000000000007</v>
      </c>
      <c r="W494" s="220">
        <f t="shared" si="88"/>
        <v>2.4799713547446846E-2</v>
      </c>
      <c r="X494" s="29">
        <f t="shared" si="89"/>
        <v>46</v>
      </c>
      <c r="Y494" s="38" t="str">
        <f t="array" ref="Y494">X494&amp;CHOOSE(AND(X494&lt;&gt;{11,12,13})*MIN(4,MOD(X494,10))+1,"th","st","nd","rd","th")</f>
        <v>46th</v>
      </c>
      <c r="Z494" s="37">
        <v>14.212</v>
      </c>
      <c r="AA494" s="28">
        <v>3</v>
      </c>
      <c r="AB494" s="221">
        <f t="shared" si="90"/>
        <v>1.0469757059757185E-3</v>
      </c>
      <c r="AC494" s="29">
        <f t="shared" si="91"/>
        <v>23</v>
      </c>
      <c r="AD494" s="38" t="str">
        <f t="array" ref="AD494">AC494&amp;CHOOSE(AND(AC494&lt;&gt;{11,12,13})*MIN(4,MOD(AC494,10))+1,"th","st","nd","rd","th")</f>
        <v>23rd</v>
      </c>
      <c r="AE494" s="37">
        <v>1.8</v>
      </c>
      <c r="AF494" s="38">
        <v>2865.3960000000002</v>
      </c>
      <c r="AG494" s="38">
        <v>2977.5830000000001</v>
      </c>
      <c r="AH494" s="38">
        <v>3072.4760000000001</v>
      </c>
      <c r="AI494" s="38">
        <v>2971.8180000000002</v>
      </c>
      <c r="AJ494" s="29">
        <f t="shared" si="92"/>
        <v>64</v>
      </c>
      <c r="AK494" s="38" t="str">
        <f t="array" ref="AK494">AJ494&amp;CHOOSE(AND(AJ494&lt;&gt;{11,12,13})*MIN(4,MOD(AJ494,10))+1,"th","st","nd","rd","th")</f>
        <v>64th</v>
      </c>
      <c r="AL494" s="38">
        <v>439.28899999999999</v>
      </c>
      <c r="AM494" s="38">
        <v>439.28899999999999</v>
      </c>
      <c r="AN494" s="38">
        <v>3411.107</v>
      </c>
      <c r="AO494" s="29">
        <f t="shared" si="93"/>
        <v>65</v>
      </c>
      <c r="AP494" s="38" t="str">
        <f t="array" ref="AP494">AO494&amp;CHOOSE(AND(AO494&lt;&gt;{11,12,13})*MIN(4,MOD(AO494,10))+1,"th","st","nd","rd","th")</f>
        <v>65th</v>
      </c>
      <c r="AQ494" s="77">
        <v>1.24</v>
      </c>
      <c r="AR494" s="36">
        <v>3335.1759999999999</v>
      </c>
      <c r="AS494" s="29">
        <f t="shared" si="94"/>
        <v>64</v>
      </c>
      <c r="AT494" s="38" t="str">
        <f t="array" ref="AT494">AS494&amp;CHOOSE(AND(AS494&lt;&gt;{11,12,13})*MIN(4,MOD(AS494,10))+1,"th","st","nd","rd","th")</f>
        <v>64th</v>
      </c>
      <c r="AU494" s="40">
        <f t="shared" si="95"/>
        <v>1.14058882589322E-3</v>
      </c>
    </row>
    <row r="495" spans="1:47" x14ac:dyDescent="0.25">
      <c r="A495" s="7">
        <v>112676403</v>
      </c>
      <c r="B495" s="8" t="s">
        <v>557</v>
      </c>
      <c r="C495" s="8" t="s">
        <v>203</v>
      </c>
      <c r="D495" s="27">
        <v>69287</v>
      </c>
      <c r="E495" s="29">
        <f t="shared" si="84"/>
        <v>85</v>
      </c>
      <c r="F495" s="38" t="str">
        <f t="array" ref="F495">E495&amp;CHOOSE(AND(E495&lt;&gt;{11,12,13})*MIN(4,MOD(E495,10))+1,"th","st","nd","rd","th")</f>
        <v>85th</v>
      </c>
      <c r="G495" s="29">
        <v>10007</v>
      </c>
      <c r="H495" s="30">
        <v>0.76659999999999995</v>
      </c>
      <c r="I495" s="31">
        <v>0.2555</v>
      </c>
      <c r="J495" s="94">
        <f t="shared" si="85"/>
        <v>318</v>
      </c>
      <c r="K495" s="33">
        <v>0</v>
      </c>
      <c r="L495" s="34">
        <v>6.0900000000000003E-2</v>
      </c>
      <c r="M495" s="29">
        <f t="shared" si="86"/>
        <v>17</v>
      </c>
      <c r="N495" s="38" t="str">
        <f t="array" ref="N495">M495&amp;CHOOSE(AND(M495&lt;&gt;{11,12,13})*MIN(4,MOD(M495,10))+1,"th","st","nd","rd","th")</f>
        <v>17th</v>
      </c>
      <c r="O495" s="34">
        <v>9.0499999999999997E-2</v>
      </c>
      <c r="P495" s="29">
        <f t="shared" si="87"/>
        <v>11</v>
      </c>
      <c r="Q495" s="38" t="str">
        <f t="array" ref="Q495">P495&amp;CHOOSE(AND(P495&lt;&gt;{11,12,13})*MIN(4,MOD(P495,10))+1,"th","st","nd","rd","th")</f>
        <v>11th</v>
      </c>
      <c r="R495" s="35">
        <v>150.887</v>
      </c>
      <c r="S495" s="35">
        <v>112.113</v>
      </c>
      <c r="T495" s="35">
        <v>0</v>
      </c>
      <c r="U495" s="35">
        <v>263</v>
      </c>
      <c r="V495" s="36">
        <v>65.802999999999997</v>
      </c>
      <c r="W495" s="220">
        <f t="shared" si="88"/>
        <v>1.593532972762484E-2</v>
      </c>
      <c r="X495" s="29">
        <f t="shared" si="89"/>
        <v>20</v>
      </c>
      <c r="Y495" s="38" t="str">
        <f t="array" ref="Y495">X495&amp;CHOOSE(AND(X495&lt;&gt;{11,12,13})*MIN(4,MOD(X495,10))+1,"th","st","nd","rd","th")</f>
        <v>20th</v>
      </c>
      <c r="Z495" s="37">
        <v>13.161</v>
      </c>
      <c r="AA495" s="28">
        <v>36</v>
      </c>
      <c r="AB495" s="221">
        <f t="shared" si="90"/>
        <v>8.7180200020438928E-3</v>
      </c>
      <c r="AC495" s="29">
        <f t="shared" si="91"/>
        <v>67</v>
      </c>
      <c r="AD495" s="38" t="str">
        <f t="array" ref="AD495">AC495&amp;CHOOSE(AND(AC495&lt;&gt;{11,12,13})*MIN(4,MOD(AC495,10))+1,"th","st","nd","rd","th")</f>
        <v>67th</v>
      </c>
      <c r="AE495" s="37">
        <v>21.6</v>
      </c>
      <c r="AF495" s="38">
        <v>4129.3779999999997</v>
      </c>
      <c r="AG495" s="38">
        <v>4083.98</v>
      </c>
      <c r="AH495" s="38">
        <v>4076.1080000000002</v>
      </c>
      <c r="AI495" s="38">
        <v>4096.4889999999996</v>
      </c>
      <c r="AJ495" s="29">
        <f t="shared" si="92"/>
        <v>78</v>
      </c>
      <c r="AK495" s="38" t="str">
        <f t="array" ref="AK495">AJ495&amp;CHOOSE(AND(AJ495&lt;&gt;{11,12,13})*MIN(4,MOD(AJ495,10))+1,"th","st","nd","rd","th")</f>
        <v>78th</v>
      </c>
      <c r="AL495" s="38">
        <v>297.76100000000002</v>
      </c>
      <c r="AM495" s="38">
        <v>297.76100000000002</v>
      </c>
      <c r="AN495" s="38">
        <v>4394.25</v>
      </c>
      <c r="AO495" s="29">
        <f t="shared" si="93"/>
        <v>76</v>
      </c>
      <c r="AP495" s="38" t="str">
        <f t="array" ref="AP495">AO495&amp;CHOOSE(AND(AO495&lt;&gt;{11,12,13})*MIN(4,MOD(AO495,10))+1,"th","st","nd","rd","th")</f>
        <v>76th</v>
      </c>
      <c r="AQ495" s="77">
        <v>1.05</v>
      </c>
      <c r="AR495" s="36">
        <v>3537.0639999999999</v>
      </c>
      <c r="AS495" s="29">
        <f t="shared" si="94"/>
        <v>67</v>
      </c>
      <c r="AT495" s="38" t="str">
        <f t="array" ref="AT495">AS495&amp;CHOOSE(AND(AS495&lt;&gt;{11,12,13})*MIN(4,MOD(AS495,10))+1,"th","st","nd","rd","th")</f>
        <v>67th</v>
      </c>
      <c r="AU495" s="40">
        <f t="shared" si="95"/>
        <v>1.2096320178812681E-3</v>
      </c>
    </row>
    <row r="496" spans="1:47" x14ac:dyDescent="0.25">
      <c r="A496" s="7">
        <v>112676503</v>
      </c>
      <c r="B496" s="8" t="s">
        <v>566</v>
      </c>
      <c r="C496" s="8" t="s">
        <v>203</v>
      </c>
      <c r="D496" s="27">
        <v>73284</v>
      </c>
      <c r="E496" s="29">
        <f t="shared" si="84"/>
        <v>88</v>
      </c>
      <c r="F496" s="38" t="str">
        <f t="array" ref="F496">E496&amp;CHOOSE(AND(E496&lt;&gt;{11,12,13})*MIN(4,MOD(E496,10))+1,"th","st","nd","rd","th")</f>
        <v>88th</v>
      </c>
      <c r="G496" s="29">
        <v>7906</v>
      </c>
      <c r="H496" s="30">
        <v>0.7248</v>
      </c>
      <c r="I496" s="31">
        <v>0.47210000000000002</v>
      </c>
      <c r="J496" s="94">
        <f t="shared" si="85"/>
        <v>270</v>
      </c>
      <c r="K496" s="33">
        <v>0</v>
      </c>
      <c r="L496" s="34">
        <v>2.58E-2</v>
      </c>
      <c r="M496" s="29">
        <f t="shared" si="86"/>
        <v>3</v>
      </c>
      <c r="N496" s="38" t="str">
        <f t="array" ref="N496">M496&amp;CHOOSE(AND(M496&lt;&gt;{11,12,13})*MIN(4,MOD(M496,10))+1,"th","st","nd","rd","th")</f>
        <v>3rd</v>
      </c>
      <c r="O496" s="34">
        <v>8.8599999999999998E-2</v>
      </c>
      <c r="P496" s="29">
        <f t="shared" si="87"/>
        <v>11</v>
      </c>
      <c r="Q496" s="38" t="str">
        <f t="array" ref="Q496">P496&amp;CHOOSE(AND(P496&lt;&gt;{11,12,13})*MIN(4,MOD(P496,10))+1,"th","st","nd","rd","th")</f>
        <v>11th</v>
      </c>
      <c r="R496" s="35">
        <v>48.655000000000001</v>
      </c>
      <c r="S496" s="35">
        <v>83.543999999999997</v>
      </c>
      <c r="T496" s="35">
        <v>0</v>
      </c>
      <c r="U496" s="35">
        <v>132.19900000000001</v>
      </c>
      <c r="V496" s="36">
        <v>35.268000000000001</v>
      </c>
      <c r="W496" s="220">
        <f t="shared" si="88"/>
        <v>1.1220765734222348E-2</v>
      </c>
      <c r="X496" s="29">
        <f t="shared" si="89"/>
        <v>10</v>
      </c>
      <c r="Y496" s="38" t="str">
        <f t="array" ref="Y496">X496&amp;CHOOSE(AND(X496&lt;&gt;{11,12,13})*MIN(4,MOD(X496,10))+1,"th","st","nd","rd","th")</f>
        <v>10th</v>
      </c>
      <c r="Z496" s="37">
        <v>7.0540000000000003</v>
      </c>
      <c r="AA496" s="28">
        <v>14</v>
      </c>
      <c r="AB496" s="221">
        <f t="shared" si="90"/>
        <v>4.4541998491298878E-3</v>
      </c>
      <c r="AC496" s="29">
        <f t="shared" si="91"/>
        <v>50</v>
      </c>
      <c r="AD496" s="38" t="str">
        <f t="array" ref="AD496">AC496&amp;CHOOSE(AND(AC496&lt;&gt;{11,12,13})*MIN(4,MOD(AC496,10))+1,"th","st","nd","rd","th")</f>
        <v>50th</v>
      </c>
      <c r="AE496" s="37">
        <v>8.4</v>
      </c>
      <c r="AF496" s="38">
        <v>3143.1010000000001</v>
      </c>
      <c r="AG496" s="38">
        <v>3202.848</v>
      </c>
      <c r="AH496" s="38">
        <v>3263.05</v>
      </c>
      <c r="AI496" s="38">
        <v>3203</v>
      </c>
      <c r="AJ496" s="29">
        <f t="shared" si="92"/>
        <v>68</v>
      </c>
      <c r="AK496" s="38" t="str">
        <f t="array" ref="AK496">AJ496&amp;CHOOSE(AND(AJ496&lt;&gt;{11,12,13})*MIN(4,MOD(AJ496,10))+1,"th","st","nd","rd","th")</f>
        <v>68th</v>
      </c>
      <c r="AL496" s="38">
        <v>147.65299999999999</v>
      </c>
      <c r="AM496" s="38">
        <v>147.65299999999999</v>
      </c>
      <c r="AN496" s="38">
        <v>3350.6529999999998</v>
      </c>
      <c r="AO496" s="29">
        <f t="shared" si="93"/>
        <v>64</v>
      </c>
      <c r="AP496" s="38" t="str">
        <f t="array" ref="AP496">AO496&amp;CHOOSE(AND(AO496&lt;&gt;{11,12,13})*MIN(4,MOD(AO496,10))+1,"th","st","nd","rd","th")</f>
        <v>64th</v>
      </c>
      <c r="AQ496" s="77">
        <v>0.99</v>
      </c>
      <c r="AR496" s="36">
        <v>2404.268</v>
      </c>
      <c r="AS496" s="29">
        <f t="shared" si="94"/>
        <v>46</v>
      </c>
      <c r="AT496" s="38" t="str">
        <f t="array" ref="AT496">AS496&amp;CHOOSE(AND(AS496&lt;&gt;{11,12,13})*MIN(4,MOD(AS496,10))+1,"th","st","nd","rd","th")</f>
        <v>46th</v>
      </c>
      <c r="AU496" s="40">
        <f t="shared" si="95"/>
        <v>8.2222983592249404E-4</v>
      </c>
    </row>
    <row r="497" spans="1:47" x14ac:dyDescent="0.25">
      <c r="A497" s="7">
        <v>112676703</v>
      </c>
      <c r="B497" s="8" t="s">
        <v>569</v>
      </c>
      <c r="C497" s="8" t="s">
        <v>203</v>
      </c>
      <c r="D497" s="27">
        <v>66792</v>
      </c>
      <c r="E497" s="29">
        <f t="shared" si="84"/>
        <v>82</v>
      </c>
      <c r="F497" s="38" t="str">
        <f t="array" ref="F497">E497&amp;CHOOSE(AND(E497&lt;&gt;{11,12,13})*MIN(4,MOD(E497,10))+1,"th","st","nd","rd","th")</f>
        <v>82nd</v>
      </c>
      <c r="G497" s="29">
        <v>10266</v>
      </c>
      <c r="H497" s="30">
        <v>0.79520000000000002</v>
      </c>
      <c r="I497" s="31">
        <v>0.43740000000000001</v>
      </c>
      <c r="J497" s="94">
        <f t="shared" si="85"/>
        <v>281</v>
      </c>
      <c r="K497" s="33">
        <v>0</v>
      </c>
      <c r="L497" s="34">
        <v>7.0000000000000007E-2</v>
      </c>
      <c r="M497" s="29">
        <f t="shared" si="86"/>
        <v>21</v>
      </c>
      <c r="N497" s="38" t="str">
        <f t="array" ref="N497">M497&amp;CHOOSE(AND(M497&lt;&gt;{11,12,13})*MIN(4,MOD(M497,10))+1,"th","st","nd","rd","th")</f>
        <v>21st</v>
      </c>
      <c r="O497" s="34">
        <v>0.13350000000000001</v>
      </c>
      <c r="P497" s="29">
        <f t="shared" si="87"/>
        <v>30</v>
      </c>
      <c r="Q497" s="38" t="str">
        <f t="array" ref="Q497">P497&amp;CHOOSE(AND(P497&lt;&gt;{11,12,13})*MIN(4,MOD(P497,10))+1,"th","st","nd","rd","th")</f>
        <v>30th</v>
      </c>
      <c r="R497" s="35">
        <v>164.602</v>
      </c>
      <c r="S497" s="35">
        <v>156.959</v>
      </c>
      <c r="T497" s="35">
        <v>0</v>
      </c>
      <c r="U497" s="35">
        <v>321.56099999999998</v>
      </c>
      <c r="V497" s="36">
        <v>98.349000000000004</v>
      </c>
      <c r="W497" s="220">
        <f t="shared" si="88"/>
        <v>2.509487541358485E-2</v>
      </c>
      <c r="X497" s="29">
        <f t="shared" si="89"/>
        <v>47</v>
      </c>
      <c r="Y497" s="38" t="str">
        <f t="array" ref="Y497">X497&amp;CHOOSE(AND(X497&lt;&gt;{11,12,13})*MIN(4,MOD(X497,10))+1,"th","st","nd","rd","th")</f>
        <v>47th</v>
      </c>
      <c r="Z497" s="37">
        <v>19.670000000000002</v>
      </c>
      <c r="AA497" s="28">
        <v>34</v>
      </c>
      <c r="AB497" s="221">
        <f t="shared" si="90"/>
        <v>8.6754899801918146E-3</v>
      </c>
      <c r="AC497" s="29">
        <f t="shared" si="91"/>
        <v>66</v>
      </c>
      <c r="AD497" s="38" t="str">
        <f t="array" ref="AD497">AC497&amp;CHOOSE(AND(AC497&lt;&gt;{11,12,13})*MIN(4,MOD(AC497,10))+1,"th","st","nd","rd","th")</f>
        <v>66th</v>
      </c>
      <c r="AE497" s="37">
        <v>20.399999999999999</v>
      </c>
      <c r="AF497" s="38">
        <v>3919.087</v>
      </c>
      <c r="AG497" s="38">
        <v>3897.194</v>
      </c>
      <c r="AH497" s="38">
        <v>3910.1590000000001</v>
      </c>
      <c r="AI497" s="38">
        <v>3908.8130000000001</v>
      </c>
      <c r="AJ497" s="29">
        <f t="shared" si="92"/>
        <v>76</v>
      </c>
      <c r="AK497" s="38" t="str">
        <f t="array" ref="AK497">AJ497&amp;CHOOSE(AND(AJ497&lt;&gt;{11,12,13})*MIN(4,MOD(AJ497,10))+1,"th","st","nd","rd","th")</f>
        <v>76th</v>
      </c>
      <c r="AL497" s="38">
        <v>361.63099999999997</v>
      </c>
      <c r="AM497" s="38">
        <v>361.63099999999997</v>
      </c>
      <c r="AN497" s="38">
        <v>4270.4440000000004</v>
      </c>
      <c r="AO497" s="29">
        <f t="shared" si="93"/>
        <v>74</v>
      </c>
      <c r="AP497" s="38" t="str">
        <f t="array" ref="AP497">AO497&amp;CHOOSE(AND(AO497&lt;&gt;{11,12,13})*MIN(4,MOD(AO497,10))+1,"th","st","nd","rd","th")</f>
        <v>74th</v>
      </c>
      <c r="AQ497" s="77">
        <v>1.04</v>
      </c>
      <c r="AR497" s="36">
        <v>3531.6909999999998</v>
      </c>
      <c r="AS497" s="29">
        <f t="shared" si="94"/>
        <v>67</v>
      </c>
      <c r="AT497" s="38" t="str">
        <f t="array" ref="AT497">AS497&amp;CHOOSE(AND(AS497&lt;&gt;{11,12,13})*MIN(4,MOD(AS497,10))+1,"th","st","nd","rd","th")</f>
        <v>67th</v>
      </c>
      <c r="AU497" s="40">
        <f t="shared" si="95"/>
        <v>1.2077945185224562E-3</v>
      </c>
    </row>
    <row r="498" spans="1:47" x14ac:dyDescent="0.25">
      <c r="A498" s="7">
        <v>115219002</v>
      </c>
      <c r="B498" s="8" t="s">
        <v>634</v>
      </c>
      <c r="C498" s="8" t="s">
        <v>203</v>
      </c>
      <c r="D498" s="27">
        <v>59716</v>
      </c>
      <c r="E498" s="29">
        <f t="shared" si="84"/>
        <v>70</v>
      </c>
      <c r="F498" s="38" t="str">
        <f t="array" ref="F498">E498&amp;CHOOSE(AND(E498&lt;&gt;{11,12,13})*MIN(4,MOD(E498,10))+1,"th","st","nd","rd","th")</f>
        <v>70th</v>
      </c>
      <c r="G498" s="29">
        <v>25473</v>
      </c>
      <c r="H498" s="30">
        <v>0.88949999999999996</v>
      </c>
      <c r="I498" s="31">
        <v>-0.22670000000000001</v>
      </c>
      <c r="J498" s="94">
        <f t="shared" si="85"/>
        <v>380</v>
      </c>
      <c r="K498" s="33">
        <v>0</v>
      </c>
      <c r="L498" s="34">
        <v>0.1197</v>
      </c>
      <c r="M498" s="29">
        <f t="shared" si="86"/>
        <v>39</v>
      </c>
      <c r="N498" s="38" t="str">
        <f t="array" ref="N498">M498&amp;CHOOSE(AND(M498&lt;&gt;{11,12,13})*MIN(4,MOD(M498,10))+1,"th","st","nd","rd","th")</f>
        <v>39th</v>
      </c>
      <c r="O498" s="34">
        <v>0.16400000000000001</v>
      </c>
      <c r="P498" s="29">
        <f t="shared" si="87"/>
        <v>44</v>
      </c>
      <c r="Q498" s="38" t="str">
        <f t="array" ref="Q498">P498&amp;CHOOSE(AND(P498&lt;&gt;{11,12,13})*MIN(4,MOD(P498,10))+1,"th","st","nd","rd","th")</f>
        <v>44th</v>
      </c>
      <c r="R498" s="35">
        <v>559.51499999999999</v>
      </c>
      <c r="S498" s="35">
        <v>383.29300000000001</v>
      </c>
      <c r="T498" s="35">
        <v>0</v>
      </c>
      <c r="U498" s="35">
        <v>942.80799999999999</v>
      </c>
      <c r="V498" s="36">
        <v>261.59399999999999</v>
      </c>
      <c r="W498" s="220">
        <f t="shared" si="88"/>
        <v>3.3578533275023095E-2</v>
      </c>
      <c r="X498" s="29">
        <f t="shared" si="89"/>
        <v>71</v>
      </c>
      <c r="Y498" s="38" t="str">
        <f t="array" ref="Y498">X498&amp;CHOOSE(AND(X498&lt;&gt;{11,12,13})*MIN(4,MOD(X498,10))+1,"th","st","nd","rd","th")</f>
        <v>71st</v>
      </c>
      <c r="Z498" s="37">
        <v>52.319000000000003</v>
      </c>
      <c r="AA498" s="28">
        <v>197</v>
      </c>
      <c r="AB498" s="221">
        <f t="shared" si="90"/>
        <v>2.5287166583253248E-2</v>
      </c>
      <c r="AC498" s="29">
        <f t="shared" si="91"/>
        <v>86</v>
      </c>
      <c r="AD498" s="38" t="str">
        <f t="array" ref="AD498">AC498&amp;CHOOSE(AND(AC498&lt;&gt;{11,12,13})*MIN(4,MOD(AC498,10))+1,"th","st","nd","rd","th")</f>
        <v>86th</v>
      </c>
      <c r="AE498" s="37">
        <v>118.2</v>
      </c>
      <c r="AF498" s="38">
        <v>7790.5129999999999</v>
      </c>
      <c r="AG498" s="38">
        <v>7734.4189999999999</v>
      </c>
      <c r="AH498" s="38">
        <v>7763.6980000000003</v>
      </c>
      <c r="AI498" s="38">
        <v>7762.8770000000004</v>
      </c>
      <c r="AJ498" s="29">
        <f t="shared" si="92"/>
        <v>94</v>
      </c>
      <c r="AK498" s="38" t="str">
        <f t="array" ref="AK498">AJ498&amp;CHOOSE(AND(AJ498&lt;&gt;{11,12,13})*MIN(4,MOD(AJ498,10))+1,"th","st","nd","rd","th")</f>
        <v>94th</v>
      </c>
      <c r="AL498" s="38">
        <v>1113.327</v>
      </c>
      <c r="AM498" s="38">
        <v>1113.327</v>
      </c>
      <c r="AN498" s="38">
        <v>8876.2039999999997</v>
      </c>
      <c r="AO498" s="29">
        <f t="shared" si="93"/>
        <v>94</v>
      </c>
      <c r="AP498" s="38" t="str">
        <f t="array" ref="AP498">AO498&amp;CHOOSE(AND(AO498&lt;&gt;{11,12,13})*MIN(4,MOD(AO498,10))+1,"th","st","nd","rd","th")</f>
        <v>94th</v>
      </c>
      <c r="AQ498" s="77">
        <v>0.93</v>
      </c>
      <c r="AR498" s="36">
        <v>7342.7070000000003</v>
      </c>
      <c r="AS498" s="29">
        <f t="shared" si="94"/>
        <v>89</v>
      </c>
      <c r="AT498" s="38" t="str">
        <f t="array" ref="AT498">AS498&amp;CHOOSE(AND(AS498&lt;&gt;{11,12,13})*MIN(4,MOD(AS498,10))+1,"th","st","nd","rd","th")</f>
        <v>89th</v>
      </c>
      <c r="AU498" s="40">
        <f t="shared" si="95"/>
        <v>2.5111147225837342E-3</v>
      </c>
    </row>
    <row r="499" spans="1:47" x14ac:dyDescent="0.25">
      <c r="A499" s="7">
        <v>112678503</v>
      </c>
      <c r="B499" s="8" t="s">
        <v>635</v>
      </c>
      <c r="C499" s="8" t="s">
        <v>203</v>
      </c>
      <c r="D499" s="27">
        <v>56391</v>
      </c>
      <c r="E499" s="29">
        <f t="shared" si="84"/>
        <v>64</v>
      </c>
      <c r="F499" s="38" t="str">
        <f t="array" ref="F499">E499&amp;CHOOSE(AND(E499&lt;&gt;{11,12,13})*MIN(4,MOD(E499,10))+1,"th","st","nd","rd","th")</f>
        <v>64th</v>
      </c>
      <c r="G499" s="29">
        <v>9819</v>
      </c>
      <c r="H499" s="30">
        <v>0.94189999999999996</v>
      </c>
      <c r="I499" s="31">
        <v>-9.8599999999999993E-2</v>
      </c>
      <c r="J499" s="94">
        <f t="shared" si="85"/>
        <v>370</v>
      </c>
      <c r="K499" s="33">
        <v>0</v>
      </c>
      <c r="L499" s="34">
        <v>0.13619999999999999</v>
      </c>
      <c r="M499" s="29">
        <f t="shared" si="86"/>
        <v>47</v>
      </c>
      <c r="N499" s="38" t="str">
        <f t="array" ref="N499">M499&amp;CHOOSE(AND(M499&lt;&gt;{11,12,13})*MIN(4,MOD(M499,10))+1,"th","st","nd","rd","th")</f>
        <v>47th</v>
      </c>
      <c r="O499" s="34">
        <v>9.7500000000000003E-2</v>
      </c>
      <c r="P499" s="29">
        <f t="shared" si="87"/>
        <v>15</v>
      </c>
      <c r="Q499" s="38" t="str">
        <f t="array" ref="Q499">P499&amp;CHOOSE(AND(P499&lt;&gt;{11,12,13})*MIN(4,MOD(P499,10))+1,"th","st","nd","rd","th")</f>
        <v>15th</v>
      </c>
      <c r="R499" s="35">
        <v>262.24900000000002</v>
      </c>
      <c r="S499" s="35">
        <v>93.867000000000004</v>
      </c>
      <c r="T499" s="35">
        <v>0</v>
      </c>
      <c r="U499" s="35">
        <v>356.11599999999999</v>
      </c>
      <c r="V499" s="36">
        <v>147.499</v>
      </c>
      <c r="W499" s="220">
        <f t="shared" si="88"/>
        <v>4.5962530467911079E-2</v>
      </c>
      <c r="X499" s="29">
        <f t="shared" si="89"/>
        <v>86</v>
      </c>
      <c r="Y499" s="38" t="str">
        <f t="array" ref="Y499">X499&amp;CHOOSE(AND(X499&lt;&gt;{11,12,13})*MIN(4,MOD(X499,10))+1,"th","st","nd","rd","th")</f>
        <v>86th</v>
      </c>
      <c r="Z499" s="37">
        <v>29.5</v>
      </c>
      <c r="AA499" s="28">
        <v>85</v>
      </c>
      <c r="AB499" s="221">
        <f t="shared" si="90"/>
        <v>2.648706153785749E-2</v>
      </c>
      <c r="AC499" s="29">
        <f t="shared" si="91"/>
        <v>88</v>
      </c>
      <c r="AD499" s="38" t="str">
        <f t="array" ref="AD499">AC499&amp;CHOOSE(AND(AC499&lt;&gt;{11,12,13})*MIN(4,MOD(AC499,10))+1,"th","st","nd","rd","th")</f>
        <v>88th</v>
      </c>
      <c r="AE499" s="37">
        <v>51</v>
      </c>
      <c r="AF499" s="38">
        <v>3209.114</v>
      </c>
      <c r="AG499" s="38">
        <v>3165.511</v>
      </c>
      <c r="AH499" s="38">
        <v>3221.194</v>
      </c>
      <c r="AI499" s="38">
        <v>3198.6060000000002</v>
      </c>
      <c r="AJ499" s="29">
        <f t="shared" si="92"/>
        <v>68</v>
      </c>
      <c r="AK499" s="38" t="str">
        <f t="array" ref="AK499">AJ499&amp;CHOOSE(AND(AJ499&lt;&gt;{11,12,13})*MIN(4,MOD(AJ499,10))+1,"th","st","nd","rd","th")</f>
        <v>68th</v>
      </c>
      <c r="AL499" s="38">
        <v>436.61599999999999</v>
      </c>
      <c r="AM499" s="38">
        <v>436.61599999999999</v>
      </c>
      <c r="AN499" s="38">
        <v>3635.2220000000002</v>
      </c>
      <c r="AO499" s="29">
        <f t="shared" si="93"/>
        <v>68</v>
      </c>
      <c r="AP499" s="38" t="str">
        <f t="array" ref="AP499">AO499&amp;CHOOSE(AND(AO499&lt;&gt;{11,12,13})*MIN(4,MOD(AO499,10))+1,"th","st","nd","rd","th")</f>
        <v>68th</v>
      </c>
      <c r="AQ499" s="77">
        <v>1.26</v>
      </c>
      <c r="AR499" s="36">
        <v>4314.26</v>
      </c>
      <c r="AS499" s="29">
        <f t="shared" si="94"/>
        <v>75</v>
      </c>
      <c r="AT499" s="38" t="str">
        <f t="array" ref="AT499">AS499&amp;CHOOSE(AND(AS499&lt;&gt;{11,12,13})*MIN(4,MOD(AS499,10))+1,"th","st","nd","rd","th")</f>
        <v>75th</v>
      </c>
      <c r="AU499" s="40">
        <f t="shared" si="95"/>
        <v>1.4754234103381901E-3</v>
      </c>
    </row>
    <row r="500" spans="1:47" x14ac:dyDescent="0.25">
      <c r="A500" s="7">
        <v>112679002</v>
      </c>
      <c r="B500" s="8" t="s">
        <v>656</v>
      </c>
      <c r="C500" s="8" t="s">
        <v>203</v>
      </c>
      <c r="D500" s="27">
        <v>28819</v>
      </c>
      <c r="E500" s="29">
        <f t="shared" si="84"/>
        <v>1</v>
      </c>
      <c r="F500" s="38" t="str">
        <f t="array" ref="F500">E500&amp;CHOOSE(AND(E500&lt;&gt;{11,12,13})*MIN(4,MOD(E500,10))+1,"th","st","nd","rd","th")</f>
        <v>1st</v>
      </c>
      <c r="G500" s="29">
        <v>16482</v>
      </c>
      <c r="H500" s="30">
        <v>1.8431</v>
      </c>
      <c r="I500" s="31">
        <v>-7.3036000000000003</v>
      </c>
      <c r="J500" s="94">
        <f t="shared" si="85"/>
        <v>497</v>
      </c>
      <c r="K500" s="33">
        <v>0</v>
      </c>
      <c r="L500" s="34">
        <v>0.47589999999999999</v>
      </c>
      <c r="M500" s="29">
        <f t="shared" si="86"/>
        <v>99</v>
      </c>
      <c r="N500" s="38" t="str">
        <f t="array" ref="N500">M500&amp;CHOOSE(AND(M500&lt;&gt;{11,12,13})*MIN(4,MOD(M500,10))+1,"th","st","nd","rd","th")</f>
        <v>99th</v>
      </c>
      <c r="O500" s="34">
        <v>0.29020000000000001</v>
      </c>
      <c r="P500" s="29">
        <f t="shared" si="87"/>
        <v>95</v>
      </c>
      <c r="Q500" s="38" t="str">
        <f t="array" ref="Q500">P500&amp;CHOOSE(AND(P500&lt;&gt;{11,12,13})*MIN(4,MOD(P500,10))+1,"th","st","nd","rd","th")</f>
        <v>95th</v>
      </c>
      <c r="R500" s="35">
        <v>2214.5239999999999</v>
      </c>
      <c r="S500" s="35">
        <v>675.19899999999996</v>
      </c>
      <c r="T500" s="35">
        <v>1107.2619999999999</v>
      </c>
      <c r="U500" s="35">
        <v>3996.9850000000001</v>
      </c>
      <c r="V500" s="36">
        <v>1931.9880000000001</v>
      </c>
      <c r="W500" s="220">
        <f t="shared" si="88"/>
        <v>0.24910992933589357</v>
      </c>
      <c r="X500" s="29">
        <f t="shared" si="89"/>
        <v>99</v>
      </c>
      <c r="Y500" s="38" t="str">
        <f t="array" ref="Y500">X500&amp;CHOOSE(AND(X500&lt;&gt;{11,12,13})*MIN(4,MOD(X500,10))+1,"th","st","nd","rd","th")</f>
        <v>99th</v>
      </c>
      <c r="Z500" s="37">
        <v>386.39800000000002</v>
      </c>
      <c r="AA500" s="28">
        <v>1594</v>
      </c>
      <c r="AB500" s="221">
        <f t="shared" si="90"/>
        <v>0.20552986217378902</v>
      </c>
      <c r="AC500" s="29">
        <f t="shared" si="91"/>
        <v>100</v>
      </c>
      <c r="AD500" s="38" t="str">
        <f t="array" ref="AD500">AC500&amp;CHOOSE(AND(AC500&lt;&gt;{11,12,13})*MIN(4,MOD(AC500,10))+1,"th","st","nd","rd","th")</f>
        <v>100th</v>
      </c>
      <c r="AE500" s="37">
        <v>956.4</v>
      </c>
      <c r="AF500" s="38">
        <v>7755.5640000000003</v>
      </c>
      <c r="AG500" s="38">
        <v>7819.4120000000003</v>
      </c>
      <c r="AH500" s="38">
        <v>7636.5420000000004</v>
      </c>
      <c r="AI500" s="38">
        <v>7737.1729999999998</v>
      </c>
      <c r="AJ500" s="29">
        <f t="shared" si="92"/>
        <v>94</v>
      </c>
      <c r="AK500" s="38" t="str">
        <f t="array" ref="AK500">AJ500&amp;CHOOSE(AND(AJ500&lt;&gt;{11,12,13})*MIN(4,MOD(AJ500,10))+1,"th","st","nd","rd","th")</f>
        <v>94th</v>
      </c>
      <c r="AL500" s="38">
        <v>5339.7830000000004</v>
      </c>
      <c r="AM500" s="38">
        <v>5339.7830000000004</v>
      </c>
      <c r="AN500" s="38">
        <v>13076.956</v>
      </c>
      <c r="AO500" s="29">
        <f t="shared" si="93"/>
        <v>97</v>
      </c>
      <c r="AP500" s="38" t="str">
        <f t="array" ref="AP500">AO500&amp;CHOOSE(AND(AO500&lt;&gt;{11,12,13})*MIN(4,MOD(AO500,10))+1,"th","st","nd","rd","th")</f>
        <v>97th</v>
      </c>
      <c r="AQ500" s="77">
        <v>2.2000000000000002</v>
      </c>
      <c r="AR500" s="36">
        <v>53024.703000000001</v>
      </c>
      <c r="AS500" s="29">
        <f t="shared" si="94"/>
        <v>99</v>
      </c>
      <c r="AT500" s="38" t="str">
        <f t="array" ref="AT500">AS500&amp;CHOOSE(AND(AS500&lt;&gt;{11,12,13})*MIN(4,MOD(AS500,10))+1,"th","st","nd","rd","th")</f>
        <v>99th</v>
      </c>
      <c r="AU500" s="40">
        <f t="shared" si="95"/>
        <v>1.8133790761898833E-2</v>
      </c>
    </row>
    <row r="501" spans="1:47" x14ac:dyDescent="0.25">
      <c r="A501" s="7">
        <v>112679403</v>
      </c>
      <c r="B501" s="8" t="s">
        <v>657</v>
      </c>
      <c r="C501" s="8" t="s">
        <v>203</v>
      </c>
      <c r="D501" s="27">
        <v>65876</v>
      </c>
      <c r="E501" s="29">
        <f t="shared" si="84"/>
        <v>81</v>
      </c>
      <c r="F501" s="38" t="str">
        <f t="array" ref="F501">E501&amp;CHOOSE(AND(E501&lt;&gt;{11,12,13})*MIN(4,MOD(E501,10))+1,"th","st","nd","rd","th")</f>
        <v>81st</v>
      </c>
      <c r="G501" s="29">
        <v>7966</v>
      </c>
      <c r="H501" s="30">
        <v>0.80630000000000002</v>
      </c>
      <c r="I501" s="31">
        <v>-0.75919999999999999</v>
      </c>
      <c r="J501" s="94">
        <f t="shared" si="85"/>
        <v>422</v>
      </c>
      <c r="K501" s="33">
        <v>0</v>
      </c>
      <c r="L501" s="34">
        <v>3.2300000000000002E-2</v>
      </c>
      <c r="M501" s="29">
        <f t="shared" si="86"/>
        <v>5</v>
      </c>
      <c r="N501" s="38" t="str">
        <f t="array" ref="N501">M501&amp;CHOOSE(AND(M501&lt;&gt;{11,12,13})*MIN(4,MOD(M501,10))+1,"th","st","nd","rd","th")</f>
        <v>5th</v>
      </c>
      <c r="O501" s="34">
        <v>8.3000000000000004E-2</v>
      </c>
      <c r="P501" s="29">
        <f t="shared" si="87"/>
        <v>9</v>
      </c>
      <c r="Q501" s="38" t="str">
        <f t="array" ref="Q501">P501&amp;CHOOSE(AND(P501&lt;&gt;{11,12,13})*MIN(4,MOD(P501,10))+1,"th","st","nd","rd","th")</f>
        <v>9th</v>
      </c>
      <c r="R501" s="35">
        <v>57.085000000000001</v>
      </c>
      <c r="S501" s="35">
        <v>73.343999999999994</v>
      </c>
      <c r="T501" s="35">
        <v>0</v>
      </c>
      <c r="U501" s="35">
        <v>130.429</v>
      </c>
      <c r="V501" s="36">
        <v>87.08</v>
      </c>
      <c r="W501" s="220">
        <f t="shared" si="88"/>
        <v>2.9563239462918639E-2</v>
      </c>
      <c r="X501" s="29">
        <f t="shared" si="89"/>
        <v>60</v>
      </c>
      <c r="Y501" s="38" t="str">
        <f t="array" ref="Y501">X501&amp;CHOOSE(AND(X501&lt;&gt;{11,12,13})*MIN(4,MOD(X501,10))+1,"th","st","nd","rd","th")</f>
        <v>60th</v>
      </c>
      <c r="Z501" s="37">
        <v>17.416</v>
      </c>
      <c r="AA501" s="28">
        <v>88</v>
      </c>
      <c r="AB501" s="221">
        <f t="shared" si="90"/>
        <v>2.9875575019945338E-2</v>
      </c>
      <c r="AC501" s="29">
        <f t="shared" si="91"/>
        <v>90</v>
      </c>
      <c r="AD501" s="38" t="str">
        <f t="array" ref="AD501">AC501&amp;CHOOSE(AND(AC501&lt;&gt;{11,12,13})*MIN(4,MOD(AC501,10))+1,"th","st","nd","rd","th")</f>
        <v>90th</v>
      </c>
      <c r="AE501" s="37">
        <v>52.8</v>
      </c>
      <c r="AF501" s="38">
        <v>2945.55</v>
      </c>
      <c r="AG501" s="38">
        <v>2926.2020000000002</v>
      </c>
      <c r="AH501" s="38">
        <v>2918.9940000000001</v>
      </c>
      <c r="AI501" s="38">
        <v>2930.2489999999998</v>
      </c>
      <c r="AJ501" s="29">
        <f t="shared" si="92"/>
        <v>63</v>
      </c>
      <c r="AK501" s="38" t="str">
        <f t="array" ref="AK501">AJ501&amp;CHOOSE(AND(AJ501&lt;&gt;{11,12,13})*MIN(4,MOD(AJ501,10))+1,"th","st","nd","rd","th")</f>
        <v>63rd</v>
      </c>
      <c r="AL501" s="38">
        <v>200.64500000000001</v>
      </c>
      <c r="AM501" s="38">
        <v>200.64500000000001</v>
      </c>
      <c r="AN501" s="38">
        <v>3130.8939999999998</v>
      </c>
      <c r="AO501" s="29">
        <f t="shared" si="93"/>
        <v>61</v>
      </c>
      <c r="AP501" s="38" t="str">
        <f t="array" ref="AP501">AO501&amp;CHOOSE(AND(AO501&lt;&gt;{11,12,13})*MIN(4,MOD(AO501,10))+1,"th","st","nd","rd","th")</f>
        <v>61st</v>
      </c>
      <c r="AQ501" s="77">
        <v>1.3</v>
      </c>
      <c r="AR501" s="36">
        <v>3281.7719999999999</v>
      </c>
      <c r="AS501" s="29">
        <f t="shared" si="94"/>
        <v>63</v>
      </c>
      <c r="AT501" s="38" t="str">
        <f t="array" ref="AT501">AS501&amp;CHOOSE(AND(AS501&lt;&gt;{11,12,13})*MIN(4,MOD(AS501,10))+1,"th","st","nd","rd","th")</f>
        <v>63rd</v>
      </c>
      <c r="AU501" s="40">
        <f t="shared" si="95"/>
        <v>1.1223253202617325E-3</v>
      </c>
    </row>
    <row r="502" spans="1:47" x14ac:dyDescent="0.25">
      <c r="A502" s="7"/>
      <c r="B502" s="8"/>
      <c r="C502" s="8"/>
      <c r="D502" s="10"/>
      <c r="E502" s="10"/>
      <c r="F502" s="10"/>
      <c r="G502" s="29"/>
      <c r="H502" s="10"/>
      <c r="I502" s="31"/>
      <c r="J502" s="31"/>
      <c r="K502" s="31"/>
      <c r="L502" s="42"/>
      <c r="M502" s="42"/>
      <c r="N502" s="42"/>
      <c r="O502" s="42"/>
      <c r="P502" s="42"/>
      <c r="Q502" s="42"/>
      <c r="R502" s="43"/>
      <c r="S502" s="43"/>
      <c r="T502" s="43"/>
      <c r="U502" s="43"/>
      <c r="V502" s="36"/>
      <c r="W502" s="36"/>
      <c r="X502" s="36"/>
      <c r="Y502" s="36"/>
      <c r="Z502" s="10"/>
      <c r="AA502" s="10"/>
      <c r="AB502" s="10"/>
      <c r="AC502" s="10"/>
      <c r="AD502" s="10"/>
      <c r="AE502" s="10"/>
      <c r="AF502" s="44"/>
      <c r="AG502" s="38"/>
      <c r="AH502" s="38"/>
      <c r="AI502" s="44"/>
      <c r="AJ502" s="44"/>
      <c r="AK502" s="44"/>
      <c r="AL502" s="38"/>
      <c r="AM502" s="38"/>
      <c r="AN502" s="38"/>
      <c r="AO502" s="38"/>
      <c r="AP502" s="38"/>
      <c r="AQ502" s="62"/>
      <c r="AR502" s="46"/>
      <c r="AS502" s="46"/>
      <c r="AT502" s="46"/>
      <c r="AU502" s="46"/>
    </row>
    <row r="503" spans="1:47" x14ac:dyDescent="0.25">
      <c r="A503" s="47"/>
      <c r="B503" s="48"/>
      <c r="C503" s="48"/>
      <c r="D503" s="95">
        <v>53115</v>
      </c>
      <c r="E503" s="96"/>
      <c r="F503" s="96"/>
      <c r="G503" s="29">
        <v>4957736</v>
      </c>
      <c r="H503" s="30"/>
      <c r="I503" s="97">
        <v>0.75270000000000004</v>
      </c>
      <c r="J503" s="98"/>
      <c r="K503" s="37">
        <v>13761.079999999994</v>
      </c>
      <c r="L503" s="34"/>
      <c r="M503" s="34"/>
      <c r="N503" s="34"/>
      <c r="O503" s="34"/>
      <c r="P503" s="34"/>
      <c r="Q503" s="34"/>
      <c r="R503" s="38">
        <v>185039.42499999996</v>
      </c>
      <c r="S503" s="38">
        <v>88365.556000000041</v>
      </c>
      <c r="T503" s="38">
        <v>46740.743999999999</v>
      </c>
      <c r="U503" s="38">
        <v>320145.72499999998</v>
      </c>
      <c r="V503" s="52">
        <v>130991.48</v>
      </c>
      <c r="W503" s="52"/>
      <c r="X503" s="52"/>
      <c r="Y503" s="52"/>
      <c r="Z503" s="38">
        <v>26198.301000000014</v>
      </c>
      <c r="AA503" s="29">
        <v>52355</v>
      </c>
      <c r="AB503" s="29"/>
      <c r="AC503" s="29"/>
      <c r="AD503" s="29"/>
      <c r="AE503" s="38">
        <v>31413.000000000007</v>
      </c>
      <c r="AF503" s="53">
        <v>1710980.9000000011</v>
      </c>
      <c r="AG503" s="54">
        <v>1721073.5110000013</v>
      </c>
      <c r="AH503" s="54">
        <v>1728707.594999999</v>
      </c>
      <c r="AI503" s="53">
        <v>1720254.0050000006</v>
      </c>
      <c r="AJ503" s="53"/>
      <c r="AK503" s="53"/>
      <c r="AL503" s="38">
        <v>377757.02599999972</v>
      </c>
      <c r="AM503" s="38">
        <v>391518.10599999991</v>
      </c>
      <c r="AN503" s="38">
        <v>2111772.111000001</v>
      </c>
      <c r="AO503" s="38"/>
      <c r="AP503" s="38"/>
      <c r="AQ503" s="77"/>
      <c r="AR503" s="99">
        <v>2924082.6529999985</v>
      </c>
      <c r="AS503" s="99"/>
      <c r="AT503" s="99"/>
      <c r="AU503" s="99"/>
    </row>
    <row r="504" spans="1:47" ht="23.25" x14ac:dyDescent="0.25">
      <c r="A504" s="9"/>
      <c r="B504" s="10"/>
      <c r="C504" s="10"/>
      <c r="D504" s="100" t="s">
        <v>1664</v>
      </c>
      <c r="E504" s="101"/>
      <c r="F504" s="101"/>
      <c r="G504" s="29"/>
      <c r="H504" s="10"/>
      <c r="I504" s="102" t="s">
        <v>1625</v>
      </c>
      <c r="J504" s="103"/>
      <c r="K504" s="56"/>
      <c r="L504" s="34"/>
      <c r="M504" s="34"/>
      <c r="N504" s="34"/>
      <c r="O504" s="34"/>
      <c r="P504" s="34"/>
      <c r="Q504" s="34"/>
      <c r="R504" s="43"/>
      <c r="S504" s="43"/>
      <c r="T504" s="43"/>
      <c r="U504" s="43"/>
      <c r="V504" s="36"/>
      <c r="W504" s="36"/>
      <c r="X504" s="36"/>
      <c r="Y504" s="36"/>
      <c r="Z504" s="10"/>
      <c r="AA504" s="10"/>
      <c r="AB504" s="10"/>
      <c r="AC504" s="10"/>
      <c r="AD504" s="10"/>
      <c r="AE504" s="10"/>
      <c r="AF504" s="53"/>
      <c r="AG504" s="53"/>
      <c r="AH504" s="53"/>
      <c r="AI504" s="38"/>
      <c r="AJ504" s="38"/>
      <c r="AK504" s="38"/>
      <c r="AL504" s="38"/>
      <c r="AM504" s="38"/>
      <c r="AN504" s="38"/>
      <c r="AO504" s="38"/>
      <c r="AP504" s="38"/>
      <c r="AQ504" s="57"/>
      <c r="AR504" s="10"/>
      <c r="AS504" s="10"/>
      <c r="AT504" s="10"/>
      <c r="AU504" s="10"/>
    </row>
    <row r="505" spans="1:47" x14ac:dyDescent="0.25">
      <c r="A505" s="9"/>
      <c r="B505" s="10"/>
      <c r="C505" s="10"/>
      <c r="D505" s="10"/>
      <c r="E505" s="10"/>
      <c r="F505" s="10"/>
      <c r="G505" s="29"/>
      <c r="H505" s="10"/>
      <c r="I505" s="104"/>
      <c r="J505" s="104"/>
      <c r="K505" s="10"/>
      <c r="L505" s="42"/>
      <c r="M505" s="42"/>
      <c r="N505" s="42"/>
      <c r="O505" s="42"/>
      <c r="P505" s="42"/>
      <c r="Q505" s="42"/>
      <c r="R505" s="105">
        <v>0.6</v>
      </c>
      <c r="S505" s="105">
        <v>0.3</v>
      </c>
      <c r="T505" s="106">
        <v>0.3</v>
      </c>
      <c r="U505" s="36"/>
      <c r="V505" s="36"/>
      <c r="W505" s="36"/>
      <c r="X505" s="36"/>
      <c r="Y505" s="36"/>
      <c r="Z505" s="107">
        <v>0.2</v>
      </c>
      <c r="AA505" s="10"/>
      <c r="AB505" s="10"/>
      <c r="AC505" s="10"/>
      <c r="AD505" s="10"/>
      <c r="AE505" s="107">
        <v>0.6</v>
      </c>
      <c r="AF505" s="44"/>
      <c r="AG505" s="38"/>
      <c r="AH505" s="38"/>
      <c r="AI505" s="44"/>
      <c r="AJ505" s="44"/>
      <c r="AK505" s="44"/>
      <c r="AL505" s="38"/>
      <c r="AM505" s="38"/>
      <c r="AN505" s="38"/>
      <c r="AO505" s="38"/>
      <c r="AP505" s="38"/>
      <c r="AQ505" s="62"/>
      <c r="AR505" s="10"/>
      <c r="AS505" s="10"/>
      <c r="AT505" s="10"/>
      <c r="AU505" s="10"/>
    </row>
    <row r="506" spans="1:47" ht="45.75" x14ac:dyDescent="0.25">
      <c r="A506" s="9"/>
      <c r="B506" s="10"/>
      <c r="C506" s="10"/>
      <c r="D506" s="10"/>
      <c r="E506" s="10"/>
      <c r="F506" s="10"/>
      <c r="G506" s="29"/>
      <c r="H506" s="10"/>
      <c r="I506" s="10"/>
      <c r="J506" s="10"/>
      <c r="K506" s="10"/>
      <c r="L506" s="42"/>
      <c r="M506" s="42"/>
      <c r="N506" s="42"/>
      <c r="O506" s="42"/>
      <c r="P506" s="42"/>
      <c r="Q506" s="42"/>
      <c r="R506" s="63" t="s">
        <v>1626</v>
      </c>
      <c r="S506" s="63" t="s">
        <v>1627</v>
      </c>
      <c r="T506" s="63" t="s">
        <v>1628</v>
      </c>
      <c r="U506" s="36"/>
      <c r="V506" s="36"/>
      <c r="W506" s="36"/>
      <c r="X506" s="36"/>
      <c r="Y506" s="36"/>
      <c r="Z506" s="10"/>
      <c r="AA506" s="10"/>
      <c r="AB506" s="10"/>
      <c r="AC506" s="10"/>
      <c r="AD506" s="10"/>
      <c r="AE506" s="10"/>
      <c r="AF506" s="44"/>
      <c r="AG506" s="38"/>
      <c r="AH506" s="38"/>
      <c r="AI506" s="44"/>
      <c r="AJ506" s="44"/>
      <c r="AK506" s="44"/>
      <c r="AL506" s="38"/>
      <c r="AM506" s="38"/>
      <c r="AN506" s="38"/>
      <c r="AO506" s="38"/>
      <c r="AP506" s="38"/>
      <c r="AQ506" s="62"/>
      <c r="AR506" s="10"/>
      <c r="AS506" s="10"/>
      <c r="AT506" s="10"/>
      <c r="AU506" s="10"/>
    </row>
    <row r="507" spans="1:47" x14ac:dyDescent="0.25">
      <c r="A507" s="9"/>
      <c r="B507" s="10"/>
      <c r="C507" s="10"/>
      <c r="D507" s="10"/>
      <c r="E507" s="10"/>
      <c r="F507" s="10"/>
      <c r="G507" s="29"/>
      <c r="H507" s="10"/>
      <c r="I507" s="10"/>
      <c r="J507" s="10"/>
      <c r="K507" s="10"/>
      <c r="L507" s="42"/>
      <c r="M507" s="42"/>
      <c r="N507" s="42"/>
      <c r="O507" s="42"/>
      <c r="P507" s="42"/>
      <c r="Q507" s="42"/>
      <c r="R507" s="43"/>
      <c r="S507" s="43"/>
      <c r="T507" s="105">
        <v>0.3</v>
      </c>
      <c r="U507" s="36"/>
      <c r="V507" s="36"/>
      <c r="W507" s="36"/>
      <c r="X507" s="36"/>
      <c r="Y507" s="36"/>
      <c r="Z507" s="10"/>
      <c r="AA507" s="10"/>
      <c r="AB507" s="10"/>
      <c r="AC507" s="10"/>
      <c r="AD507" s="10"/>
      <c r="AE507" s="10"/>
      <c r="AF507" s="44"/>
      <c r="AG507" s="38"/>
      <c r="AH507" s="38"/>
      <c r="AI507" s="44"/>
      <c r="AJ507" s="44"/>
      <c r="AK507" s="44"/>
      <c r="AL507" s="38"/>
      <c r="AM507" s="38"/>
      <c r="AN507" s="38"/>
      <c r="AO507" s="38"/>
      <c r="AP507" s="38"/>
      <c r="AQ507" s="62"/>
      <c r="AR507" s="10"/>
      <c r="AS507" s="10"/>
      <c r="AT507" s="10"/>
      <c r="AU507" s="10"/>
    </row>
    <row r="508" spans="1:47" ht="45.75" x14ac:dyDescent="0.25">
      <c r="A508" s="9"/>
      <c r="B508" s="10"/>
      <c r="C508" s="10"/>
      <c r="D508" s="10"/>
      <c r="E508" s="10"/>
      <c r="F508" s="10"/>
      <c r="G508" s="29"/>
      <c r="H508" s="10"/>
      <c r="I508" s="10"/>
      <c r="J508" s="10"/>
      <c r="K508" s="10"/>
      <c r="L508" s="42"/>
      <c r="M508" s="42"/>
      <c r="N508" s="42"/>
      <c r="O508" s="42"/>
      <c r="P508" s="42"/>
      <c r="Q508" s="42"/>
      <c r="R508" s="42"/>
      <c r="S508" s="43"/>
      <c r="T508" s="63" t="s">
        <v>1629</v>
      </c>
      <c r="U508" s="36"/>
      <c r="V508" s="36"/>
      <c r="W508" s="36"/>
      <c r="X508" s="36"/>
      <c r="Y508" s="36"/>
      <c r="Z508" s="10"/>
      <c r="AA508" s="10"/>
      <c r="AB508" s="10"/>
      <c r="AC508" s="10"/>
      <c r="AD508" s="10"/>
      <c r="AE508" s="10"/>
      <c r="AF508" s="44"/>
      <c r="AG508" s="38"/>
      <c r="AH508" s="38"/>
      <c r="AI508" s="44"/>
      <c r="AJ508" s="44"/>
      <c r="AK508" s="44"/>
      <c r="AL508" s="38"/>
      <c r="AM508" s="38"/>
      <c r="AN508" s="38"/>
      <c r="AO508" s="38"/>
      <c r="AP508" s="38"/>
      <c r="AQ508" s="62"/>
      <c r="AR508" s="10"/>
      <c r="AS508" s="10"/>
      <c r="AT508" s="10"/>
      <c r="AU508" s="1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05"/>
  <sheetViews>
    <sheetView workbookViewId="0">
      <pane xSplit="3" ySplit="1" topLeftCell="K2" activePane="bottomRight" state="frozen"/>
      <selection pane="topRight" activeCell="D1" sqref="D1"/>
      <selection pane="bottomLeft" activeCell="A2" sqref="A2"/>
      <selection pane="bottomRight" activeCell="Q27" sqref="Q27"/>
    </sheetView>
  </sheetViews>
  <sheetFormatPr defaultRowHeight="15" x14ac:dyDescent="0.25"/>
  <cols>
    <col min="1" max="1" width="11.42578125" customWidth="1"/>
    <col min="2" max="2" width="21" customWidth="1"/>
    <col min="3" max="3" width="14.140625" customWidth="1"/>
    <col min="4" max="16" width="11.7109375" customWidth="1"/>
    <col min="17" max="17" width="13.7109375" customWidth="1"/>
    <col min="18" max="40" width="11.7109375" customWidth="1"/>
  </cols>
  <sheetData>
    <row r="1" spans="1:32" ht="79.900000000000006" customHeight="1" x14ac:dyDescent="0.25">
      <c r="A1" s="64" t="s">
        <v>90</v>
      </c>
      <c r="B1" s="65" t="s">
        <v>91</v>
      </c>
      <c r="C1" s="65" t="s">
        <v>92</v>
      </c>
      <c r="D1" s="22" t="s">
        <v>1590</v>
      </c>
      <c r="E1" s="22" t="s">
        <v>1592</v>
      </c>
      <c r="F1" s="66" t="s">
        <v>1630</v>
      </c>
      <c r="G1" s="66" t="s">
        <v>1631</v>
      </c>
      <c r="H1" s="66"/>
      <c r="I1" s="66" t="s">
        <v>1632</v>
      </c>
      <c r="J1" s="66" t="s">
        <v>1633</v>
      </c>
      <c r="K1" s="22" t="s">
        <v>1634</v>
      </c>
      <c r="L1" s="22" t="s">
        <v>1613</v>
      </c>
      <c r="M1" s="67" t="s">
        <v>1635</v>
      </c>
      <c r="N1" s="66" t="s">
        <v>1636</v>
      </c>
      <c r="O1" s="66"/>
      <c r="P1" s="66" t="s">
        <v>1637</v>
      </c>
      <c r="Q1" s="66" t="s">
        <v>1638</v>
      </c>
      <c r="R1" s="68" t="s">
        <v>1639</v>
      </c>
      <c r="S1" s="66" t="s">
        <v>1665</v>
      </c>
      <c r="T1" s="66" t="s">
        <v>1641</v>
      </c>
      <c r="U1" s="66" t="s">
        <v>1642</v>
      </c>
      <c r="V1" s="66" t="s">
        <v>1643</v>
      </c>
      <c r="W1" s="66"/>
      <c r="X1" s="66" t="s">
        <v>1644</v>
      </c>
      <c r="Y1" s="68" t="s">
        <v>1645</v>
      </c>
      <c r="Z1" s="68" t="s">
        <v>1622</v>
      </c>
      <c r="AA1" s="22" t="s">
        <v>1646</v>
      </c>
      <c r="AB1" s="22" t="s">
        <v>1647</v>
      </c>
      <c r="AC1" s="22" t="s">
        <v>1648</v>
      </c>
      <c r="AD1" s="22" t="s">
        <v>1649</v>
      </c>
      <c r="AE1" s="22" t="s">
        <v>1650</v>
      </c>
      <c r="AF1" s="22" t="s">
        <v>1651</v>
      </c>
    </row>
    <row r="2" spans="1:32" x14ac:dyDescent="0.25">
      <c r="A2" s="7">
        <v>112011103</v>
      </c>
      <c r="B2" s="8" t="s">
        <v>144</v>
      </c>
      <c r="C2" s="8" t="s">
        <v>145</v>
      </c>
      <c r="D2" s="70">
        <v>63434</v>
      </c>
      <c r="E2" s="71">
        <v>4916</v>
      </c>
      <c r="F2" s="72">
        <v>14726322.399999999</v>
      </c>
      <c r="G2" s="73">
        <v>47.22</v>
      </c>
      <c r="H2" s="29">
        <f>ROUND(_xlfn.PERCENTRANK.EXC(G$2:G$501,G2)*100,0)</f>
        <v>42</v>
      </c>
      <c r="I2" s="38" t="str">
        <f t="array" ref="I2">H2&amp;CHOOSE(AND(H2&lt;&gt;{11,12,13})*MIN(4,MOD(H2,10))+1,"th","st","nd","rd","th")</f>
        <v>42nd</v>
      </c>
      <c r="J2" s="74">
        <v>0.94</v>
      </c>
      <c r="K2" s="75">
        <v>21955400.050000001</v>
      </c>
      <c r="L2" s="38">
        <v>2091.5970000000002</v>
      </c>
      <c r="M2" s="38">
        <v>246.761</v>
      </c>
      <c r="N2" s="72">
        <v>9389.24</v>
      </c>
      <c r="O2" s="29">
        <f>ROUND(_xlfn.PERCENTRANK.EXC(N$2:N$501,N2)*100,0)</f>
        <v>9</v>
      </c>
      <c r="P2" s="38" t="str">
        <f t="array" ref="P2">O2&amp;CHOOSE(AND(O2&lt;&gt;{11,12,13})*MIN(4,MOD(O2,10))+1,"th","st","nd","rd","th")</f>
        <v>9th</v>
      </c>
      <c r="Q2" s="76">
        <v>1.21</v>
      </c>
      <c r="R2" s="77">
        <v>0.94</v>
      </c>
      <c r="S2" s="78">
        <v>1.38E-2</v>
      </c>
      <c r="T2" s="79">
        <f>RANK(S2,$S$2:$S$501)</f>
        <v>225</v>
      </c>
      <c r="U2" s="80">
        <v>14386592</v>
      </c>
      <c r="V2" s="72">
        <v>6152.43</v>
      </c>
      <c r="W2" s="29">
        <f>ROUND(_xlfn.PERCENTRANK.EXC(V$2:V$501,V2)*100,0)</f>
        <v>44</v>
      </c>
      <c r="X2" s="38" t="str">
        <f t="array" ref="X2">W2&amp;CHOOSE(AND(W2&lt;&gt;{11,12,13})*MIN(4,MOD(W2,10))+1,"th","st","nd","rd","th")</f>
        <v>44th</v>
      </c>
      <c r="Y2" s="77">
        <v>0.06</v>
      </c>
      <c r="Z2" s="77">
        <v>1</v>
      </c>
      <c r="AA2" s="81">
        <v>606458.03</v>
      </c>
      <c r="AB2" s="82">
        <v>752311528</v>
      </c>
      <c r="AC2" s="83">
        <v>313361924</v>
      </c>
      <c r="AD2" s="81">
        <v>14081000.42</v>
      </c>
      <c r="AE2" s="81">
        <v>0</v>
      </c>
      <c r="AF2" s="81">
        <v>38863.949999999997</v>
      </c>
    </row>
    <row r="3" spans="1:32" x14ac:dyDescent="0.25">
      <c r="A3" s="7">
        <v>112011603</v>
      </c>
      <c r="B3" s="8" t="s">
        <v>230</v>
      </c>
      <c r="C3" s="8" t="s">
        <v>145</v>
      </c>
      <c r="D3" s="70">
        <v>56969</v>
      </c>
      <c r="E3" s="71">
        <v>10335</v>
      </c>
      <c r="F3" s="72">
        <v>31181055.970000003</v>
      </c>
      <c r="G3" s="73">
        <v>52.96</v>
      </c>
      <c r="H3" s="29">
        <f t="shared" ref="H3:H66" si="0">ROUND(_xlfn.PERCENTRANK.EXC(G$2:G$501,G3)*100,0)</f>
        <v>58</v>
      </c>
      <c r="I3" s="38" t="str">
        <f t="array" ref="I3">H3&amp;CHOOSE(AND(H3&lt;&gt;{11,12,13})*MIN(4,MOD(H3,10))+1,"th","st","nd","rd","th")</f>
        <v>58th</v>
      </c>
      <c r="J3" s="74">
        <v>1.06</v>
      </c>
      <c r="K3" s="75">
        <v>44319887.979999997</v>
      </c>
      <c r="L3" s="38">
        <v>3966.3180000000002</v>
      </c>
      <c r="M3" s="38">
        <v>677.76599999999996</v>
      </c>
      <c r="N3" s="72">
        <v>9543.2999999999993</v>
      </c>
      <c r="O3" s="29">
        <f t="shared" ref="O3:O66" si="1">ROUND(_xlfn.PERCENTRANK.EXC(N$2:N$501,N3)*100,0)</f>
        <v>12</v>
      </c>
      <c r="P3" s="38" t="str">
        <f t="array" ref="P3">O3&amp;CHOOSE(AND(O3&lt;&gt;{11,12,13})*MIN(4,MOD(O3,10))+1,"th","st","nd","rd","th")</f>
        <v>12th</v>
      </c>
      <c r="Q3" s="76">
        <v>1.1904999999999999</v>
      </c>
      <c r="R3" s="77">
        <v>1.06</v>
      </c>
      <c r="S3" s="78">
        <v>1.4E-2</v>
      </c>
      <c r="T3" s="79">
        <f t="shared" ref="T3:T66" si="2">RANK(S3,$S$2:$S$501)</f>
        <v>217</v>
      </c>
      <c r="U3" s="80">
        <v>30139649</v>
      </c>
      <c r="V3" s="72">
        <v>6489.9</v>
      </c>
      <c r="W3" s="29">
        <f t="shared" ref="W3:W66" si="3">ROUND(_xlfn.PERCENTRANK.EXC(V$2:V$501,V3)*100,0)</f>
        <v>49</v>
      </c>
      <c r="X3" s="38" t="str">
        <f t="array" ref="X3">W3&amp;CHOOSE(AND(W3&lt;&gt;{11,12,13})*MIN(4,MOD(W3,10))+1,"th","st","nd","rd","th")</f>
        <v>49th</v>
      </c>
      <c r="Y3" s="77">
        <v>0.01</v>
      </c>
      <c r="Z3" s="77">
        <v>1.07</v>
      </c>
      <c r="AA3" s="81">
        <v>916026.94</v>
      </c>
      <c r="AB3" s="82">
        <v>1631684242</v>
      </c>
      <c r="AC3" s="83">
        <v>600882376</v>
      </c>
      <c r="AD3" s="81">
        <v>30230683.98</v>
      </c>
      <c r="AE3" s="81">
        <v>0</v>
      </c>
      <c r="AF3" s="81">
        <v>34345.050000000003</v>
      </c>
    </row>
    <row r="4" spans="1:32" x14ac:dyDescent="0.25">
      <c r="A4" s="7">
        <v>112013054</v>
      </c>
      <c r="B4" s="8" t="s">
        <v>284</v>
      </c>
      <c r="C4" s="8" t="s">
        <v>145</v>
      </c>
      <c r="D4" s="70">
        <v>68611</v>
      </c>
      <c r="E4" s="71">
        <v>3004</v>
      </c>
      <c r="F4" s="72">
        <v>10585363.830000002</v>
      </c>
      <c r="G4" s="73">
        <v>51.36</v>
      </c>
      <c r="H4" s="29">
        <f t="shared" si="0"/>
        <v>54</v>
      </c>
      <c r="I4" s="38" t="str">
        <f t="array" ref="I4">H4&amp;CHOOSE(AND(H4&lt;&gt;{11,12,13})*MIN(4,MOD(H4,10))+1,"th","st","nd","rd","th")</f>
        <v>54th</v>
      </c>
      <c r="J4" s="74">
        <v>1.02</v>
      </c>
      <c r="K4" s="75">
        <v>14315905.09</v>
      </c>
      <c r="L4" s="38">
        <v>1124.5640000000001</v>
      </c>
      <c r="M4" s="38">
        <v>160.922</v>
      </c>
      <c r="N4" s="72">
        <v>11136.57</v>
      </c>
      <c r="O4" s="29">
        <f t="shared" si="1"/>
        <v>45</v>
      </c>
      <c r="P4" s="38" t="str">
        <f t="array" ref="P4">O4&amp;CHOOSE(AND(O4&lt;&gt;{11,12,13})*MIN(4,MOD(O4,10))+1,"th","st","nd","rd","th")</f>
        <v>45th</v>
      </c>
      <c r="Q4" s="76">
        <v>1.0202</v>
      </c>
      <c r="R4" s="77">
        <v>1.02</v>
      </c>
      <c r="S4" s="78">
        <v>1.2699999999999999E-2</v>
      </c>
      <c r="T4" s="79">
        <f t="shared" si="2"/>
        <v>300</v>
      </c>
      <c r="U4" s="80">
        <v>11210538</v>
      </c>
      <c r="V4" s="72">
        <v>8720.86</v>
      </c>
      <c r="W4" s="29">
        <f t="shared" si="3"/>
        <v>74</v>
      </c>
      <c r="X4" s="38" t="str">
        <f t="array" ref="X4">W4&amp;CHOOSE(AND(W4&lt;&gt;{11,12,13})*MIN(4,MOD(W4,10))+1,"th","st","nd","rd","th")</f>
        <v>74th</v>
      </c>
      <c r="Y4" s="77">
        <v>0</v>
      </c>
      <c r="Z4" s="77">
        <v>1.02</v>
      </c>
      <c r="AA4" s="81">
        <v>459774.71</v>
      </c>
      <c r="AB4" s="82">
        <v>630857442</v>
      </c>
      <c r="AC4" s="83">
        <v>199552780</v>
      </c>
      <c r="AD4" s="81">
        <v>10096106.220000001</v>
      </c>
      <c r="AE4" s="81">
        <v>0</v>
      </c>
      <c r="AF4" s="81">
        <v>29482.9</v>
      </c>
    </row>
    <row r="5" spans="1:32" x14ac:dyDescent="0.25">
      <c r="A5" s="7">
        <v>112013753</v>
      </c>
      <c r="B5" s="8" t="s">
        <v>307</v>
      </c>
      <c r="C5" s="8" t="s">
        <v>145</v>
      </c>
      <c r="D5" s="70">
        <v>59411</v>
      </c>
      <c r="E5" s="71">
        <v>10018</v>
      </c>
      <c r="F5" s="72">
        <v>37882400.380000003</v>
      </c>
      <c r="G5" s="73">
        <v>63.65</v>
      </c>
      <c r="H5" s="29">
        <f t="shared" si="0"/>
        <v>78</v>
      </c>
      <c r="I5" s="38" t="str">
        <f t="array" ref="I5">H5&amp;CHOOSE(AND(H5&lt;&gt;{11,12,13})*MIN(4,MOD(H5,10))+1,"th","st","nd","rd","th")</f>
        <v>78th</v>
      </c>
      <c r="J5" s="74">
        <v>1.27</v>
      </c>
      <c r="K5" s="75">
        <v>48287621.630000003</v>
      </c>
      <c r="L5" s="38">
        <v>3085.6120000000001</v>
      </c>
      <c r="M5" s="38">
        <v>804.15499999999997</v>
      </c>
      <c r="N5" s="72">
        <v>12414.01</v>
      </c>
      <c r="O5" s="29">
        <f t="shared" si="1"/>
        <v>67</v>
      </c>
      <c r="P5" s="38" t="str">
        <f t="array" ref="P5">O5&amp;CHOOSE(AND(O5&lt;&gt;{11,12,13})*MIN(4,MOD(O5,10))+1,"th","st","nd","rd","th")</f>
        <v>67th</v>
      </c>
      <c r="Q5" s="76">
        <v>0.91520000000000001</v>
      </c>
      <c r="R5" s="77">
        <v>1.1599999999999999</v>
      </c>
      <c r="S5" s="78">
        <v>1.38E-2</v>
      </c>
      <c r="T5" s="79">
        <f t="shared" si="2"/>
        <v>225</v>
      </c>
      <c r="U5" s="80">
        <v>36929108</v>
      </c>
      <c r="V5" s="72">
        <v>9493.91</v>
      </c>
      <c r="W5" s="29">
        <f t="shared" si="3"/>
        <v>81</v>
      </c>
      <c r="X5" s="38" t="str">
        <f t="array" ref="X5">W5&amp;CHOOSE(AND(W5&lt;&gt;{11,12,13})*MIN(4,MOD(W5,10))+1,"th","st","nd","rd","th")</f>
        <v>81st</v>
      </c>
      <c r="Y5" s="77">
        <v>0</v>
      </c>
      <c r="Z5" s="77">
        <v>1.1599999999999999</v>
      </c>
      <c r="AA5" s="81">
        <v>1114463.8799999999</v>
      </c>
      <c r="AB5" s="82">
        <v>2146177146</v>
      </c>
      <c r="AC5" s="83">
        <v>589312361</v>
      </c>
      <c r="AD5" s="81">
        <v>36428739.869999997</v>
      </c>
      <c r="AE5" s="81">
        <v>0</v>
      </c>
      <c r="AF5" s="81">
        <v>339196.63</v>
      </c>
    </row>
    <row r="6" spans="1:32" x14ac:dyDescent="0.25">
      <c r="A6" s="7">
        <v>112015203</v>
      </c>
      <c r="B6" s="8" t="s">
        <v>382</v>
      </c>
      <c r="C6" s="8" t="s">
        <v>145</v>
      </c>
      <c r="D6" s="70">
        <v>63345</v>
      </c>
      <c r="E6" s="71">
        <v>5635</v>
      </c>
      <c r="F6" s="72">
        <v>17033652.23</v>
      </c>
      <c r="G6" s="73">
        <v>47.72</v>
      </c>
      <c r="H6" s="29">
        <f t="shared" si="0"/>
        <v>44</v>
      </c>
      <c r="I6" s="38" t="str">
        <f t="array" ref="I6">H6&amp;CHOOSE(AND(H6&lt;&gt;{11,12,13})*MIN(4,MOD(H6,10))+1,"th","st","nd","rd","th")</f>
        <v>44th</v>
      </c>
      <c r="J6" s="74">
        <v>0.95</v>
      </c>
      <c r="K6" s="75">
        <v>26297788.5</v>
      </c>
      <c r="L6" s="38">
        <v>2059.5569999999998</v>
      </c>
      <c r="M6" s="38">
        <v>259.52800000000002</v>
      </c>
      <c r="N6" s="72">
        <v>11339.73</v>
      </c>
      <c r="O6" s="29">
        <f t="shared" si="1"/>
        <v>49</v>
      </c>
      <c r="P6" s="38" t="str">
        <f t="array" ref="P6">O6&amp;CHOOSE(AND(O6&lt;&gt;{11,12,13})*MIN(4,MOD(O6,10))+1,"th","st","nd","rd","th")</f>
        <v>49th</v>
      </c>
      <c r="Q6" s="76">
        <v>1.0019</v>
      </c>
      <c r="R6" s="77">
        <v>0.95</v>
      </c>
      <c r="S6" s="78">
        <v>1.32E-2</v>
      </c>
      <c r="T6" s="79">
        <f t="shared" si="2"/>
        <v>265</v>
      </c>
      <c r="U6" s="80">
        <v>17402189</v>
      </c>
      <c r="V6" s="72">
        <v>7503.9</v>
      </c>
      <c r="W6" s="29">
        <f t="shared" si="3"/>
        <v>63</v>
      </c>
      <c r="X6" s="38" t="str">
        <f t="array" ref="X6">W6&amp;CHOOSE(AND(W6&lt;&gt;{11,12,13})*MIN(4,MOD(W6,10))+1,"th","st","nd","rd","th")</f>
        <v>63rd</v>
      </c>
      <c r="Y6" s="77">
        <v>0</v>
      </c>
      <c r="Z6" s="77">
        <v>0.95</v>
      </c>
      <c r="AA6" s="81">
        <v>897872.8</v>
      </c>
      <c r="AB6" s="82">
        <v>943757490</v>
      </c>
      <c r="AC6" s="83">
        <v>345293575</v>
      </c>
      <c r="AD6" s="81">
        <v>16123679.52</v>
      </c>
      <c r="AE6" s="81">
        <v>0</v>
      </c>
      <c r="AF6" s="81">
        <v>12099.91</v>
      </c>
    </row>
    <row r="7" spans="1:32" x14ac:dyDescent="0.25">
      <c r="A7" s="7">
        <v>112018523</v>
      </c>
      <c r="B7" s="8" t="s">
        <v>603</v>
      </c>
      <c r="C7" s="8" t="s">
        <v>145</v>
      </c>
      <c r="D7" s="70">
        <v>57267</v>
      </c>
      <c r="E7" s="71">
        <v>4048</v>
      </c>
      <c r="F7" s="72">
        <v>13841527.98</v>
      </c>
      <c r="G7" s="73">
        <v>59.71</v>
      </c>
      <c r="H7" s="29">
        <f t="shared" si="0"/>
        <v>70</v>
      </c>
      <c r="I7" s="38" t="str">
        <f t="array" ref="I7">H7&amp;CHOOSE(AND(H7&lt;&gt;{11,12,13})*MIN(4,MOD(H7,10))+1,"th","st","nd","rd","th")</f>
        <v>70th</v>
      </c>
      <c r="J7" s="74">
        <v>1.19</v>
      </c>
      <c r="K7" s="75">
        <v>22541834.34</v>
      </c>
      <c r="L7" s="38">
        <v>1752.471</v>
      </c>
      <c r="M7" s="38">
        <v>299.00599999999997</v>
      </c>
      <c r="N7" s="72">
        <v>10988.1</v>
      </c>
      <c r="O7" s="29">
        <f t="shared" si="1"/>
        <v>41</v>
      </c>
      <c r="P7" s="38" t="str">
        <f t="array" ref="P7">O7&amp;CHOOSE(AND(O7&lt;&gt;{11,12,13})*MIN(4,MOD(O7,10))+1,"th","st","nd","rd","th")</f>
        <v>41st</v>
      </c>
      <c r="Q7" s="76">
        <v>1.034</v>
      </c>
      <c r="R7" s="77">
        <v>1.19</v>
      </c>
      <c r="S7" s="78">
        <v>1.61E-2</v>
      </c>
      <c r="T7" s="79">
        <f t="shared" si="2"/>
        <v>118</v>
      </c>
      <c r="U7" s="80">
        <v>11606629</v>
      </c>
      <c r="V7" s="72">
        <v>5657.69</v>
      </c>
      <c r="W7" s="29">
        <f t="shared" si="3"/>
        <v>38</v>
      </c>
      <c r="X7" s="38" t="str">
        <f t="array" ref="X7">W7&amp;CHOOSE(AND(W7&lt;&gt;{11,12,13})*MIN(4,MOD(W7,10))+1,"th","st","nd","rd","th")</f>
        <v>38th</v>
      </c>
      <c r="Y7" s="77">
        <v>0.14000000000000001</v>
      </c>
      <c r="Z7" s="77">
        <v>1.33</v>
      </c>
      <c r="AA7" s="81">
        <v>815912.01</v>
      </c>
      <c r="AB7" s="82">
        <v>621764894</v>
      </c>
      <c r="AC7" s="83">
        <v>237985370</v>
      </c>
      <c r="AD7" s="81">
        <v>13004357</v>
      </c>
      <c r="AE7" s="81">
        <v>0</v>
      </c>
      <c r="AF7" s="81">
        <v>21258.97</v>
      </c>
    </row>
    <row r="8" spans="1:32" x14ac:dyDescent="0.25">
      <c r="A8" s="7">
        <v>103020603</v>
      </c>
      <c r="B8" s="8" t="s">
        <v>100</v>
      </c>
      <c r="C8" s="8" t="s">
        <v>101</v>
      </c>
      <c r="D8" s="70">
        <v>49393</v>
      </c>
      <c r="E8" s="71">
        <v>4435</v>
      </c>
      <c r="F8" s="72">
        <v>15727037.680000002</v>
      </c>
      <c r="G8" s="73">
        <v>71.790000000000006</v>
      </c>
      <c r="H8" s="29">
        <f t="shared" si="0"/>
        <v>90</v>
      </c>
      <c r="I8" s="38" t="str">
        <f t="array" ref="I8">H8&amp;CHOOSE(AND(H8&lt;&gt;{11,12,13})*MIN(4,MOD(H8,10))+1,"th","st","nd","rd","th")</f>
        <v>90th</v>
      </c>
      <c r="J8" s="74">
        <v>1.43</v>
      </c>
      <c r="K8" s="75">
        <v>17564132.800000001</v>
      </c>
      <c r="L8" s="38">
        <v>966.92899999999997</v>
      </c>
      <c r="M8" s="38">
        <v>165.58699999999999</v>
      </c>
      <c r="N8" s="72">
        <v>15508.95</v>
      </c>
      <c r="O8" s="29">
        <f t="shared" si="1"/>
        <v>94</v>
      </c>
      <c r="P8" s="38" t="str">
        <f t="array" ref="P8">O8&amp;CHOOSE(AND(O8&lt;&gt;{11,12,13})*MIN(4,MOD(O8,10))+1,"th","st","nd","rd","th")</f>
        <v>94th</v>
      </c>
      <c r="Q8" s="76">
        <v>0.73260000000000003</v>
      </c>
      <c r="R8" s="77">
        <v>1.05</v>
      </c>
      <c r="S8" s="78">
        <v>1.8100000000000002E-2</v>
      </c>
      <c r="T8" s="79">
        <f t="shared" si="2"/>
        <v>51</v>
      </c>
      <c r="U8" s="80">
        <v>11756776</v>
      </c>
      <c r="V8" s="72">
        <v>10381.11</v>
      </c>
      <c r="W8" s="29">
        <f t="shared" si="3"/>
        <v>85</v>
      </c>
      <c r="X8" s="38" t="str">
        <f t="array" ref="X8">W8&amp;CHOOSE(AND(W8&lt;&gt;{11,12,13})*MIN(4,MOD(W8,10))+1,"th","st","nd","rd","th")</f>
        <v>85th</v>
      </c>
      <c r="Y8" s="77">
        <v>0</v>
      </c>
      <c r="Z8" s="77">
        <v>1.05</v>
      </c>
      <c r="AA8" s="81">
        <v>396064.09</v>
      </c>
      <c r="AB8" s="82">
        <v>619506081</v>
      </c>
      <c r="AC8" s="83">
        <v>251366238</v>
      </c>
      <c r="AD8" s="81">
        <v>15265754.130000001</v>
      </c>
      <c r="AE8" s="81">
        <v>0</v>
      </c>
      <c r="AF8" s="81">
        <v>65219.46</v>
      </c>
    </row>
    <row r="9" spans="1:32" x14ac:dyDescent="0.25">
      <c r="A9" s="7">
        <v>103020753</v>
      </c>
      <c r="B9" s="8" t="s">
        <v>124</v>
      </c>
      <c r="C9" s="8" t="s">
        <v>101</v>
      </c>
      <c r="D9" s="70">
        <v>85652</v>
      </c>
      <c r="E9" s="71">
        <v>4259</v>
      </c>
      <c r="F9" s="72">
        <v>20401996.66</v>
      </c>
      <c r="G9" s="73">
        <v>55.93</v>
      </c>
      <c r="H9" s="29">
        <f t="shared" si="0"/>
        <v>63</v>
      </c>
      <c r="I9" s="38" t="str">
        <f t="array" ref="I9">H9&amp;CHOOSE(AND(H9&lt;&gt;{11,12,13})*MIN(4,MOD(H9,10))+1,"th","st","nd","rd","th")</f>
        <v>63rd</v>
      </c>
      <c r="J9" s="74">
        <v>1.1100000000000001</v>
      </c>
      <c r="K9" s="75">
        <v>23560786.149999999</v>
      </c>
      <c r="L9" s="38">
        <v>1612.252</v>
      </c>
      <c r="M9" s="38">
        <v>67.695999999999998</v>
      </c>
      <c r="N9" s="72">
        <v>14024.71</v>
      </c>
      <c r="O9" s="29">
        <f t="shared" si="1"/>
        <v>84</v>
      </c>
      <c r="P9" s="38" t="str">
        <f t="array" ref="P9">O9&amp;CHOOSE(AND(O9&lt;&gt;{11,12,13})*MIN(4,MOD(O9,10))+1,"th","st","nd","rd","th")</f>
        <v>84th</v>
      </c>
      <c r="Q9" s="76">
        <v>0.81010000000000004</v>
      </c>
      <c r="R9" s="77">
        <v>0.9</v>
      </c>
      <c r="S9" s="78">
        <v>1.4500000000000001E-2</v>
      </c>
      <c r="T9" s="79">
        <f t="shared" si="2"/>
        <v>186</v>
      </c>
      <c r="U9" s="80">
        <v>18970523</v>
      </c>
      <c r="V9" s="72">
        <v>11292.33</v>
      </c>
      <c r="W9" s="29">
        <f t="shared" si="3"/>
        <v>89</v>
      </c>
      <c r="X9" s="38" t="str">
        <f t="array" ref="X9">W9&amp;CHOOSE(AND(W9&lt;&gt;{11,12,13})*MIN(4,MOD(W9,10))+1,"th","st","nd","rd","th")</f>
        <v>89th</v>
      </c>
      <c r="Y9" s="77">
        <v>0</v>
      </c>
      <c r="Z9" s="77">
        <v>0.9</v>
      </c>
      <c r="AA9" s="81">
        <v>246376.2</v>
      </c>
      <c r="AB9" s="82">
        <v>877775910</v>
      </c>
      <c r="AC9" s="83">
        <v>527447984</v>
      </c>
      <c r="AD9" s="81">
        <v>20110990.760000002</v>
      </c>
      <c r="AE9" s="81">
        <v>0</v>
      </c>
      <c r="AF9" s="81">
        <v>44629.7</v>
      </c>
    </row>
    <row r="10" spans="1:32" x14ac:dyDescent="0.25">
      <c r="A10" s="7">
        <v>103021102</v>
      </c>
      <c r="B10" s="8" t="s">
        <v>127</v>
      </c>
      <c r="C10" s="8" t="s">
        <v>101</v>
      </c>
      <c r="D10" s="70">
        <v>55233</v>
      </c>
      <c r="E10" s="71">
        <v>15235</v>
      </c>
      <c r="F10" s="72">
        <v>37259788.160000004</v>
      </c>
      <c r="G10" s="73">
        <v>44.28</v>
      </c>
      <c r="H10" s="29">
        <f t="shared" si="0"/>
        <v>34</v>
      </c>
      <c r="I10" s="38" t="str">
        <f t="array" ref="I10">H10&amp;CHOOSE(AND(H10&lt;&gt;{11,12,13})*MIN(4,MOD(H10,10))+1,"th","st","nd","rd","th")</f>
        <v>34th</v>
      </c>
      <c r="J10" s="74">
        <v>0.88</v>
      </c>
      <c r="K10" s="75">
        <v>56760813.340000004</v>
      </c>
      <c r="L10" s="38">
        <v>4270.3360000000002</v>
      </c>
      <c r="M10" s="38">
        <v>710.21199999999999</v>
      </c>
      <c r="N10" s="72">
        <v>11396.5</v>
      </c>
      <c r="O10" s="29">
        <f t="shared" si="1"/>
        <v>51</v>
      </c>
      <c r="P10" s="38" t="str">
        <f t="array" ref="P10">O10&amp;CHOOSE(AND(O10&lt;&gt;{11,12,13})*MIN(4,MOD(O10,10))+1,"th","st","nd","rd","th")</f>
        <v>51st</v>
      </c>
      <c r="Q10" s="76">
        <v>0.99690000000000001</v>
      </c>
      <c r="R10" s="77">
        <v>0.88</v>
      </c>
      <c r="S10" s="78">
        <v>1.5100000000000001E-2</v>
      </c>
      <c r="T10" s="79">
        <f t="shared" si="2"/>
        <v>154</v>
      </c>
      <c r="U10" s="80">
        <v>33339421</v>
      </c>
      <c r="V10" s="72">
        <v>6693.93</v>
      </c>
      <c r="W10" s="29">
        <f t="shared" si="3"/>
        <v>52</v>
      </c>
      <c r="X10" s="38" t="str">
        <f t="array" ref="X10">W10&amp;CHOOSE(AND(W10&lt;&gt;{11,12,13})*MIN(4,MOD(W10,10))+1,"th","st","nd","rd","th")</f>
        <v>52nd</v>
      </c>
      <c r="Y10" s="77">
        <v>0</v>
      </c>
      <c r="Z10" s="77">
        <v>0.88</v>
      </c>
      <c r="AA10" s="81">
        <v>1662258.31</v>
      </c>
      <c r="AB10" s="82">
        <v>1602095194</v>
      </c>
      <c r="AC10" s="83">
        <v>867491574</v>
      </c>
      <c r="AD10" s="81">
        <v>35581561.149999999</v>
      </c>
      <c r="AE10" s="81">
        <v>0</v>
      </c>
      <c r="AF10" s="81">
        <v>15968.7</v>
      </c>
    </row>
    <row r="11" spans="1:32" x14ac:dyDescent="0.25">
      <c r="A11" s="7">
        <v>103021252</v>
      </c>
      <c r="B11" s="8" t="s">
        <v>147</v>
      </c>
      <c r="C11" s="8" t="s">
        <v>101</v>
      </c>
      <c r="D11" s="70">
        <v>70168</v>
      </c>
      <c r="E11" s="71">
        <v>13446</v>
      </c>
      <c r="F11" s="72">
        <v>59475825.259999998</v>
      </c>
      <c r="G11" s="73">
        <v>63.04</v>
      </c>
      <c r="H11" s="29">
        <f t="shared" si="0"/>
        <v>77</v>
      </c>
      <c r="I11" s="38" t="str">
        <f t="array" ref="I11">H11&amp;CHOOSE(AND(H11&lt;&gt;{11,12,13})*MIN(4,MOD(H11,10))+1,"th","st","nd","rd","th")</f>
        <v>77th</v>
      </c>
      <c r="J11" s="74">
        <v>1.26</v>
      </c>
      <c r="K11" s="75">
        <v>70178309.170000002</v>
      </c>
      <c r="L11" s="38">
        <v>4293.9669999999996</v>
      </c>
      <c r="M11" s="38">
        <v>295.03399999999999</v>
      </c>
      <c r="N11" s="72">
        <v>15292.72</v>
      </c>
      <c r="O11" s="29">
        <f t="shared" si="1"/>
        <v>93</v>
      </c>
      <c r="P11" s="38" t="str">
        <f t="array" ref="P11">O11&amp;CHOOSE(AND(O11&lt;&gt;{11,12,13})*MIN(4,MOD(O11,10))+1,"th","st","nd","rd","th")</f>
        <v>93rd</v>
      </c>
      <c r="Q11" s="76">
        <v>0.7429</v>
      </c>
      <c r="R11" s="77">
        <v>0.94</v>
      </c>
      <c r="S11" s="78">
        <v>1.8700000000000001E-2</v>
      </c>
      <c r="T11" s="79">
        <f t="shared" si="2"/>
        <v>37</v>
      </c>
      <c r="U11" s="80">
        <v>42926651</v>
      </c>
      <c r="V11" s="72">
        <v>9354.25</v>
      </c>
      <c r="W11" s="29">
        <f t="shared" si="3"/>
        <v>79</v>
      </c>
      <c r="X11" s="38" t="str">
        <f t="array" ref="X11">W11&amp;CHOOSE(AND(W11&lt;&gt;{11,12,13})*MIN(4,MOD(W11,10))+1,"th","st","nd","rd","th")</f>
        <v>79th</v>
      </c>
      <c r="Y11" s="77">
        <v>0</v>
      </c>
      <c r="Z11" s="77">
        <v>0.94</v>
      </c>
      <c r="AA11" s="81">
        <v>1699762.12</v>
      </c>
      <c r="AB11" s="82">
        <v>2166799490</v>
      </c>
      <c r="AC11" s="83">
        <v>1012952429</v>
      </c>
      <c r="AD11" s="81">
        <v>57703525.57</v>
      </c>
      <c r="AE11" s="81">
        <v>0</v>
      </c>
      <c r="AF11" s="81">
        <v>72537.570000000007</v>
      </c>
    </row>
    <row r="12" spans="1:32" x14ac:dyDescent="0.25">
      <c r="A12" s="7">
        <v>103021453</v>
      </c>
      <c r="B12" s="8" t="s">
        <v>167</v>
      </c>
      <c r="C12" s="8" t="s">
        <v>101</v>
      </c>
      <c r="D12" s="70">
        <v>52455</v>
      </c>
      <c r="E12" s="71">
        <v>4276</v>
      </c>
      <c r="F12" s="72">
        <v>12084665.07</v>
      </c>
      <c r="G12" s="73">
        <v>53.88</v>
      </c>
      <c r="H12" s="29">
        <f t="shared" si="0"/>
        <v>59</v>
      </c>
      <c r="I12" s="38" t="str">
        <f t="array" ref="I12">H12&amp;CHOOSE(AND(H12&lt;&gt;{11,12,13})*MIN(4,MOD(H12,10))+1,"th","st","nd","rd","th")</f>
        <v>59th</v>
      </c>
      <c r="J12" s="74">
        <v>1.07</v>
      </c>
      <c r="K12" s="75">
        <v>19629845.879999999</v>
      </c>
      <c r="L12" s="38">
        <v>1259.443</v>
      </c>
      <c r="M12" s="38">
        <v>235.68299999999999</v>
      </c>
      <c r="N12" s="72">
        <v>13129.23</v>
      </c>
      <c r="O12" s="29">
        <f t="shared" si="1"/>
        <v>77</v>
      </c>
      <c r="P12" s="38" t="str">
        <f t="array" ref="P12">O12&amp;CHOOSE(AND(O12&lt;&gt;{11,12,13})*MIN(4,MOD(O12,10))+1,"th","st","nd","rd","th")</f>
        <v>77th</v>
      </c>
      <c r="Q12" s="76">
        <v>0.86529999999999996</v>
      </c>
      <c r="R12" s="77">
        <v>0.93</v>
      </c>
      <c r="S12" s="78">
        <v>2.3099999999999999E-2</v>
      </c>
      <c r="T12" s="79">
        <f t="shared" si="2"/>
        <v>7</v>
      </c>
      <c r="U12" s="80">
        <v>7053523</v>
      </c>
      <c r="V12" s="72">
        <v>4717.68</v>
      </c>
      <c r="W12" s="29">
        <f t="shared" si="3"/>
        <v>23</v>
      </c>
      <c r="X12" s="38" t="str">
        <f t="array" ref="X12">W12&amp;CHOOSE(AND(W12&lt;&gt;{11,12,13})*MIN(4,MOD(W12,10))+1,"th","st","nd","rd","th")</f>
        <v>23rd</v>
      </c>
      <c r="Y12" s="77">
        <v>0.28000000000000003</v>
      </c>
      <c r="Z12" s="77">
        <v>1.21</v>
      </c>
      <c r="AA12" s="81">
        <v>624972.93000000005</v>
      </c>
      <c r="AB12" s="82">
        <v>327891057</v>
      </c>
      <c r="AC12" s="83">
        <v>194592148</v>
      </c>
      <c r="AD12" s="81">
        <v>11453052.550000001</v>
      </c>
      <c r="AE12" s="81">
        <v>0</v>
      </c>
      <c r="AF12" s="81">
        <v>6639.59</v>
      </c>
    </row>
    <row r="13" spans="1:32" x14ac:dyDescent="0.25">
      <c r="A13" s="7">
        <v>103021603</v>
      </c>
      <c r="B13" s="8" t="s">
        <v>188</v>
      </c>
      <c r="C13" s="8" t="s">
        <v>101</v>
      </c>
      <c r="D13" s="70">
        <v>44297</v>
      </c>
      <c r="E13" s="71">
        <v>6613</v>
      </c>
      <c r="F13" s="72">
        <v>15516031.82</v>
      </c>
      <c r="G13" s="73">
        <v>52.97</v>
      </c>
      <c r="H13" s="29">
        <f t="shared" si="0"/>
        <v>58</v>
      </c>
      <c r="I13" s="38" t="str">
        <f t="array" ref="I13">H13&amp;CHOOSE(AND(H13&lt;&gt;{11,12,13})*MIN(4,MOD(H13,10))+1,"th","st","nd","rd","th")</f>
        <v>58th</v>
      </c>
      <c r="J13" s="74">
        <v>1.06</v>
      </c>
      <c r="K13" s="75">
        <v>25061718.18</v>
      </c>
      <c r="L13" s="38">
        <v>1439.057</v>
      </c>
      <c r="M13" s="38">
        <v>542.49400000000003</v>
      </c>
      <c r="N13" s="72">
        <v>12647.53</v>
      </c>
      <c r="O13" s="29">
        <f t="shared" si="1"/>
        <v>70</v>
      </c>
      <c r="P13" s="38" t="str">
        <f t="array" ref="P13">O13&amp;CHOOSE(AND(O13&lt;&gt;{11,12,13})*MIN(4,MOD(O13,10))+1,"th","st","nd","rd","th")</f>
        <v>70th</v>
      </c>
      <c r="Q13" s="76">
        <v>0.89829999999999999</v>
      </c>
      <c r="R13" s="77">
        <v>0.95</v>
      </c>
      <c r="S13" s="78">
        <v>1.6400000000000001E-2</v>
      </c>
      <c r="T13" s="79">
        <f t="shared" si="2"/>
        <v>107</v>
      </c>
      <c r="U13" s="80">
        <v>12742801</v>
      </c>
      <c r="V13" s="72">
        <v>6430.72</v>
      </c>
      <c r="W13" s="29">
        <f t="shared" si="3"/>
        <v>48</v>
      </c>
      <c r="X13" s="38" t="str">
        <f t="array" ref="X13">W13&amp;CHOOSE(AND(W13&lt;&gt;{11,12,13})*MIN(4,MOD(W13,10))+1,"th","st","nd","rd","th")</f>
        <v>48th</v>
      </c>
      <c r="Y13" s="77">
        <v>0.02</v>
      </c>
      <c r="Z13" s="77">
        <v>0.97</v>
      </c>
      <c r="AA13" s="81">
        <v>557987.41</v>
      </c>
      <c r="AB13" s="82">
        <v>606820776</v>
      </c>
      <c r="AC13" s="83">
        <v>337090405</v>
      </c>
      <c r="AD13" s="81">
        <v>14814557.15</v>
      </c>
      <c r="AE13" s="81">
        <v>0</v>
      </c>
      <c r="AF13" s="81">
        <v>143487.26</v>
      </c>
    </row>
    <row r="14" spans="1:32" x14ac:dyDescent="0.25">
      <c r="A14" s="7">
        <v>103021752</v>
      </c>
      <c r="B14" s="8" t="s">
        <v>207</v>
      </c>
      <c r="C14" s="8" t="s">
        <v>101</v>
      </c>
      <c r="D14" s="70">
        <v>59373</v>
      </c>
      <c r="E14" s="71">
        <v>14173</v>
      </c>
      <c r="F14" s="72">
        <v>43538196.549999997</v>
      </c>
      <c r="G14" s="73">
        <v>51.74</v>
      </c>
      <c r="H14" s="29">
        <f t="shared" si="0"/>
        <v>55</v>
      </c>
      <c r="I14" s="38" t="str">
        <f t="array" ref="I14">H14&amp;CHOOSE(AND(H14&lt;&gt;{11,12,13})*MIN(4,MOD(H14,10))+1,"th","st","nd","rd","th")</f>
        <v>55th</v>
      </c>
      <c r="J14" s="74">
        <v>1.03</v>
      </c>
      <c r="K14" s="75">
        <v>53722529.740000002</v>
      </c>
      <c r="L14" s="38">
        <v>3396.9650000000001</v>
      </c>
      <c r="M14" s="38">
        <v>485.94799999999998</v>
      </c>
      <c r="N14" s="72">
        <v>13835.63</v>
      </c>
      <c r="O14" s="29">
        <f t="shared" si="1"/>
        <v>82</v>
      </c>
      <c r="P14" s="38" t="str">
        <f t="array" ref="P14">O14&amp;CHOOSE(AND(O14&lt;&gt;{11,12,13})*MIN(4,MOD(O14,10))+1,"th","st","nd","rd","th")</f>
        <v>82nd</v>
      </c>
      <c r="Q14" s="76">
        <v>0.82120000000000004</v>
      </c>
      <c r="R14" s="77">
        <v>0.85</v>
      </c>
      <c r="S14" s="78">
        <v>1.4500000000000001E-2</v>
      </c>
      <c r="T14" s="79">
        <f t="shared" si="2"/>
        <v>186</v>
      </c>
      <c r="U14" s="80">
        <v>40406894</v>
      </c>
      <c r="V14" s="72">
        <v>10406.34</v>
      </c>
      <c r="W14" s="29">
        <f t="shared" si="3"/>
        <v>85</v>
      </c>
      <c r="X14" s="38" t="str">
        <f t="array" ref="X14">W14&amp;CHOOSE(AND(W14&lt;&gt;{11,12,13})*MIN(4,MOD(W14,10))+1,"th","st","nd","rd","th")</f>
        <v>85th</v>
      </c>
      <c r="Y14" s="77">
        <v>0</v>
      </c>
      <c r="Z14" s="77">
        <v>0.85</v>
      </c>
      <c r="AA14" s="81">
        <v>908851.66</v>
      </c>
      <c r="AB14" s="82">
        <v>1887350111</v>
      </c>
      <c r="AC14" s="83">
        <v>1105753145</v>
      </c>
      <c r="AD14" s="81">
        <v>42563432.93</v>
      </c>
      <c r="AE14" s="81">
        <v>0</v>
      </c>
      <c r="AF14" s="81">
        <v>65911.960000000006</v>
      </c>
    </row>
    <row r="15" spans="1:32" x14ac:dyDescent="0.25">
      <c r="A15" s="7">
        <v>103021903</v>
      </c>
      <c r="B15" s="8" t="s">
        <v>214</v>
      </c>
      <c r="C15" s="8" t="s">
        <v>101</v>
      </c>
      <c r="D15" s="70">
        <v>29158</v>
      </c>
      <c r="E15" s="71">
        <v>3143</v>
      </c>
      <c r="F15" s="72">
        <v>3550851.03</v>
      </c>
      <c r="G15" s="73">
        <v>38.75</v>
      </c>
      <c r="H15" s="29">
        <f t="shared" si="0"/>
        <v>20</v>
      </c>
      <c r="I15" s="38" t="str">
        <f t="array" ref="I15">H15&amp;CHOOSE(AND(H15&lt;&gt;{11,12,13})*MIN(4,MOD(H15,10))+1,"th","st","nd","rd","th")</f>
        <v>20th</v>
      </c>
      <c r="J15" s="74">
        <v>0.77</v>
      </c>
      <c r="K15" s="75">
        <v>14309812.869999999</v>
      </c>
      <c r="L15" s="38">
        <v>915.96799999999996</v>
      </c>
      <c r="M15" s="38">
        <v>356.92599999999999</v>
      </c>
      <c r="N15" s="72">
        <v>11241.95</v>
      </c>
      <c r="O15" s="29">
        <f t="shared" si="1"/>
        <v>47</v>
      </c>
      <c r="P15" s="38" t="str">
        <f t="array" ref="P15">O15&amp;CHOOSE(AND(O15&lt;&gt;{11,12,13})*MIN(4,MOD(O15,10))+1,"th","st","nd","rd","th")</f>
        <v>47th</v>
      </c>
      <c r="Q15" s="76">
        <v>1.0105999999999999</v>
      </c>
      <c r="R15" s="77">
        <v>0.77</v>
      </c>
      <c r="S15" s="78">
        <v>1.6799999999999999E-2</v>
      </c>
      <c r="T15" s="79">
        <f t="shared" si="2"/>
        <v>90</v>
      </c>
      <c r="U15" s="80">
        <v>2845416</v>
      </c>
      <c r="V15" s="72">
        <v>2235.39</v>
      </c>
      <c r="W15" s="29">
        <f t="shared" si="3"/>
        <v>2</v>
      </c>
      <c r="X15" s="38" t="str">
        <f t="array" ref="X15">W15&amp;CHOOSE(AND(W15&lt;&gt;{11,12,13})*MIN(4,MOD(W15,10))+1,"th","st","nd","rd","th")</f>
        <v>2nd</v>
      </c>
      <c r="Y15" s="77">
        <v>0.66</v>
      </c>
      <c r="Z15" s="77">
        <v>1.43</v>
      </c>
      <c r="AA15" s="81">
        <v>466868.59</v>
      </c>
      <c r="AB15" s="82">
        <v>126767006</v>
      </c>
      <c r="AC15" s="83">
        <v>84004519</v>
      </c>
      <c r="AD15" s="81">
        <v>3043834.75</v>
      </c>
      <c r="AE15" s="81">
        <v>0</v>
      </c>
      <c r="AF15" s="81">
        <v>40147.69</v>
      </c>
    </row>
    <row r="16" spans="1:32" x14ac:dyDescent="0.25">
      <c r="A16" s="7">
        <v>103022103</v>
      </c>
      <c r="B16" s="8" t="s">
        <v>235</v>
      </c>
      <c r="C16" s="8" t="s">
        <v>101</v>
      </c>
      <c r="D16" s="70">
        <v>36227</v>
      </c>
      <c r="E16" s="71">
        <v>3260</v>
      </c>
      <c r="F16" s="72">
        <v>8326055.54</v>
      </c>
      <c r="G16" s="73">
        <v>70.5</v>
      </c>
      <c r="H16" s="29">
        <f t="shared" si="0"/>
        <v>87</v>
      </c>
      <c r="I16" s="38" t="str">
        <f t="array" ref="I16">H16&amp;CHOOSE(AND(H16&lt;&gt;{11,12,13})*MIN(4,MOD(H16,10))+1,"th","st","nd","rd","th")</f>
        <v>87th</v>
      </c>
      <c r="J16" s="74">
        <v>1.41</v>
      </c>
      <c r="K16" s="75">
        <v>11295957</v>
      </c>
      <c r="L16" s="38">
        <v>681.49599999999998</v>
      </c>
      <c r="M16" s="38">
        <v>198.024</v>
      </c>
      <c r="N16" s="72">
        <v>12843.32</v>
      </c>
      <c r="O16" s="29">
        <f t="shared" si="1"/>
        <v>73</v>
      </c>
      <c r="P16" s="38" t="str">
        <f t="array" ref="P16">O16&amp;CHOOSE(AND(O16&lt;&gt;{11,12,13})*MIN(4,MOD(O16,10))+1,"th","st","nd","rd","th")</f>
        <v>73rd</v>
      </c>
      <c r="Q16" s="76">
        <v>0.88460000000000005</v>
      </c>
      <c r="R16" s="77">
        <v>1.25</v>
      </c>
      <c r="S16" s="78">
        <v>1.9099999999999999E-2</v>
      </c>
      <c r="T16" s="79">
        <f t="shared" si="2"/>
        <v>32</v>
      </c>
      <c r="U16" s="80">
        <v>5880922</v>
      </c>
      <c r="V16" s="72">
        <v>6686.51</v>
      </c>
      <c r="W16" s="29">
        <f t="shared" si="3"/>
        <v>52</v>
      </c>
      <c r="X16" s="38" t="str">
        <f t="array" ref="X16">W16&amp;CHOOSE(AND(W16&lt;&gt;{11,12,13})*MIN(4,MOD(W16,10))+1,"th","st","nd","rd","th")</f>
        <v>52nd</v>
      </c>
      <c r="Y16" s="77">
        <v>0</v>
      </c>
      <c r="Z16" s="77">
        <v>1.25</v>
      </c>
      <c r="AA16" s="81">
        <v>254827.54</v>
      </c>
      <c r="AB16" s="82">
        <v>317221195</v>
      </c>
      <c r="AC16" s="83">
        <v>118402639</v>
      </c>
      <c r="AD16" s="81">
        <v>8068882</v>
      </c>
      <c r="AE16" s="81">
        <v>0</v>
      </c>
      <c r="AF16" s="81">
        <v>2346</v>
      </c>
    </row>
    <row r="17" spans="1:32" x14ac:dyDescent="0.25">
      <c r="A17" s="7">
        <v>103022253</v>
      </c>
      <c r="B17" s="8" t="s">
        <v>253</v>
      </c>
      <c r="C17" s="8" t="s">
        <v>101</v>
      </c>
      <c r="D17" s="70">
        <v>57702</v>
      </c>
      <c r="E17" s="71">
        <v>5936</v>
      </c>
      <c r="F17" s="72">
        <v>22814291.970000003</v>
      </c>
      <c r="G17" s="73">
        <v>66.61</v>
      </c>
      <c r="H17" s="29">
        <f t="shared" si="0"/>
        <v>82</v>
      </c>
      <c r="I17" s="38" t="str">
        <f t="array" ref="I17">H17&amp;CHOOSE(AND(H17&lt;&gt;{11,12,13})*MIN(4,MOD(H17,10))+1,"th","st","nd","rd","th")</f>
        <v>82nd</v>
      </c>
      <c r="J17" s="74">
        <v>1.33</v>
      </c>
      <c r="K17" s="75">
        <v>28281091.789999999</v>
      </c>
      <c r="L17" s="38">
        <v>1993.5820000000001</v>
      </c>
      <c r="M17" s="38">
        <v>194.86500000000001</v>
      </c>
      <c r="N17" s="72">
        <v>12922.9</v>
      </c>
      <c r="O17" s="29">
        <f t="shared" si="1"/>
        <v>75</v>
      </c>
      <c r="P17" s="38" t="str">
        <f t="array" ref="P17">O17&amp;CHOOSE(AND(O17&lt;&gt;{11,12,13})*MIN(4,MOD(O17,10))+1,"th","st","nd","rd","th")</f>
        <v>75th</v>
      </c>
      <c r="Q17" s="76">
        <v>0.87919999999999998</v>
      </c>
      <c r="R17" s="77">
        <v>1.17</v>
      </c>
      <c r="S17" s="78">
        <v>1.6799999999999999E-2</v>
      </c>
      <c r="T17" s="79">
        <f t="shared" si="2"/>
        <v>90</v>
      </c>
      <c r="U17" s="80">
        <v>18344228</v>
      </c>
      <c r="V17" s="72">
        <v>8382.2999999999993</v>
      </c>
      <c r="W17" s="29">
        <f t="shared" si="3"/>
        <v>70</v>
      </c>
      <c r="X17" s="38" t="str">
        <f t="array" ref="X17">W17&amp;CHOOSE(AND(W17&lt;&gt;{11,12,13})*MIN(4,MOD(W17,10))+1,"th","st","nd","rd","th")</f>
        <v>70th</v>
      </c>
      <c r="Y17" s="77">
        <v>0</v>
      </c>
      <c r="Z17" s="77">
        <v>1.17</v>
      </c>
      <c r="AA17" s="81">
        <v>931710.19</v>
      </c>
      <c r="AB17" s="82">
        <v>1003728389</v>
      </c>
      <c r="AC17" s="83">
        <v>355103297</v>
      </c>
      <c r="AD17" s="81">
        <v>21874243.32</v>
      </c>
      <c r="AE17" s="81">
        <v>0</v>
      </c>
      <c r="AF17" s="81">
        <v>8338.4599999999991</v>
      </c>
    </row>
    <row r="18" spans="1:32" x14ac:dyDescent="0.25">
      <c r="A18" s="7">
        <v>103022503</v>
      </c>
      <c r="B18" s="8" t="s">
        <v>263</v>
      </c>
      <c r="C18" s="8" t="s">
        <v>101</v>
      </c>
      <c r="D18" s="70">
        <v>19811</v>
      </c>
      <c r="E18" s="71">
        <v>2369</v>
      </c>
      <c r="F18" s="72">
        <v>2124851.7699999996</v>
      </c>
      <c r="G18" s="73">
        <v>45.27</v>
      </c>
      <c r="H18" s="29">
        <f t="shared" si="0"/>
        <v>36</v>
      </c>
      <c r="I18" s="38" t="str">
        <f t="array" ref="I18">H18&amp;CHOOSE(AND(H18&lt;&gt;{11,12,13})*MIN(4,MOD(H18,10))+1,"th","st","nd","rd","th")</f>
        <v>36th</v>
      </c>
      <c r="J18" s="74">
        <v>0.9</v>
      </c>
      <c r="K18" s="75">
        <v>15266056.060000001</v>
      </c>
      <c r="L18" s="38">
        <v>807.51499999999999</v>
      </c>
      <c r="M18" s="38">
        <v>509.26799999999997</v>
      </c>
      <c r="N18" s="72">
        <v>11593.45</v>
      </c>
      <c r="O18" s="29">
        <f t="shared" si="1"/>
        <v>53</v>
      </c>
      <c r="P18" s="38" t="str">
        <f t="array" ref="P18">O18&amp;CHOOSE(AND(O18&lt;&gt;{11,12,13})*MIN(4,MOD(O18,10))+1,"th","st","nd","rd","th")</f>
        <v>53rd</v>
      </c>
      <c r="Q18" s="76">
        <v>0.98</v>
      </c>
      <c r="R18" s="77">
        <v>0.88</v>
      </c>
      <c r="S18" s="78">
        <v>1.46E-2</v>
      </c>
      <c r="T18" s="79">
        <f t="shared" si="2"/>
        <v>179</v>
      </c>
      <c r="U18" s="80">
        <v>1958871</v>
      </c>
      <c r="V18" s="72">
        <v>1487.62</v>
      </c>
      <c r="W18" s="29">
        <f t="shared" si="3"/>
        <v>1</v>
      </c>
      <c r="X18" s="38" t="str">
        <f t="array" ref="X18">W18&amp;CHOOSE(AND(W18&lt;&gt;{11,12,13})*MIN(4,MOD(W18,10))+1,"th","st","nd","rd","th")</f>
        <v>1st</v>
      </c>
      <c r="Y18" s="77">
        <v>0.77</v>
      </c>
      <c r="Z18" s="77">
        <v>1.65</v>
      </c>
      <c r="AA18" s="81">
        <v>367495</v>
      </c>
      <c r="AB18" s="82">
        <v>97725460</v>
      </c>
      <c r="AC18" s="83">
        <v>47376115</v>
      </c>
      <c r="AD18" s="81">
        <v>1746896.68</v>
      </c>
      <c r="AE18" s="81">
        <v>0</v>
      </c>
      <c r="AF18" s="81">
        <v>10460.09</v>
      </c>
    </row>
    <row r="19" spans="1:32" x14ac:dyDescent="0.25">
      <c r="A19" s="7">
        <v>103022803</v>
      </c>
      <c r="B19" s="8" t="s">
        <v>264</v>
      </c>
      <c r="C19" s="8" t="s">
        <v>101</v>
      </c>
      <c r="D19" s="70">
        <v>37942</v>
      </c>
      <c r="E19" s="71">
        <v>6905</v>
      </c>
      <c r="F19" s="72">
        <v>15862185.25</v>
      </c>
      <c r="G19" s="73">
        <v>60.55</v>
      </c>
      <c r="H19" s="29">
        <f t="shared" si="0"/>
        <v>71</v>
      </c>
      <c r="I19" s="38" t="str">
        <f t="array" ref="I19">H19&amp;CHOOSE(AND(H19&lt;&gt;{11,12,13})*MIN(4,MOD(H19,10))+1,"th","st","nd","rd","th")</f>
        <v>71st</v>
      </c>
      <c r="J19" s="74">
        <v>1.21</v>
      </c>
      <c r="K19" s="75">
        <v>28312482.550000001</v>
      </c>
      <c r="L19" s="38">
        <v>1859.6590000000001</v>
      </c>
      <c r="M19" s="38">
        <v>433.94799999999998</v>
      </c>
      <c r="N19" s="72">
        <v>12344.09</v>
      </c>
      <c r="O19" s="29">
        <f t="shared" si="1"/>
        <v>66</v>
      </c>
      <c r="P19" s="38" t="str">
        <f t="array" ref="P19">O19&amp;CHOOSE(AND(O19&lt;&gt;{11,12,13})*MIN(4,MOD(O19,10))+1,"th","st","nd","rd","th")</f>
        <v>66th</v>
      </c>
      <c r="Q19" s="76">
        <v>0.9204</v>
      </c>
      <c r="R19" s="77">
        <v>1.1100000000000001</v>
      </c>
      <c r="S19" s="78">
        <v>2.1700000000000001E-2</v>
      </c>
      <c r="T19" s="79">
        <f t="shared" si="2"/>
        <v>13</v>
      </c>
      <c r="U19" s="80">
        <v>9878587</v>
      </c>
      <c r="V19" s="72">
        <v>4307.01</v>
      </c>
      <c r="W19" s="29">
        <f t="shared" si="3"/>
        <v>19</v>
      </c>
      <c r="X19" s="38" t="str">
        <f t="array" ref="X19">W19&amp;CHOOSE(AND(W19&lt;&gt;{11,12,13})*MIN(4,MOD(W19,10))+1,"th","st","nd","rd","th")</f>
        <v>19th</v>
      </c>
      <c r="Y19" s="77">
        <v>0.34</v>
      </c>
      <c r="Z19" s="77">
        <v>1.45</v>
      </c>
      <c r="AA19" s="81">
        <v>960280.8</v>
      </c>
      <c r="AB19" s="82">
        <v>500085070</v>
      </c>
      <c r="AC19" s="83">
        <v>231662091</v>
      </c>
      <c r="AD19" s="81">
        <v>14740566.449999999</v>
      </c>
      <c r="AE19" s="81">
        <v>0</v>
      </c>
      <c r="AF19" s="81">
        <v>161338</v>
      </c>
    </row>
    <row r="20" spans="1:32" x14ac:dyDescent="0.25">
      <c r="A20" s="7">
        <v>103023153</v>
      </c>
      <c r="B20" s="8" t="s">
        <v>275</v>
      </c>
      <c r="C20" s="8" t="s">
        <v>101</v>
      </c>
      <c r="D20" s="70">
        <v>54807</v>
      </c>
      <c r="E20" s="71">
        <v>7643</v>
      </c>
      <c r="F20" s="72">
        <v>20136105.73</v>
      </c>
      <c r="G20" s="73">
        <v>48.07</v>
      </c>
      <c r="H20" s="29">
        <f t="shared" si="0"/>
        <v>45</v>
      </c>
      <c r="I20" s="38" t="str">
        <f t="array" ref="I20">H20&amp;CHOOSE(AND(H20&lt;&gt;{11,12,13})*MIN(4,MOD(H20,10))+1,"th","st","nd","rd","th")</f>
        <v>45th</v>
      </c>
      <c r="J20" s="74">
        <v>0.96</v>
      </c>
      <c r="K20" s="75">
        <v>35253820.210000001</v>
      </c>
      <c r="L20" s="38">
        <v>2384.393</v>
      </c>
      <c r="M20" s="38">
        <v>220.78800000000001</v>
      </c>
      <c r="N20" s="72">
        <v>13532.2</v>
      </c>
      <c r="O20" s="29">
        <f t="shared" si="1"/>
        <v>80</v>
      </c>
      <c r="P20" s="38" t="str">
        <f t="array" ref="P20">O20&amp;CHOOSE(AND(O20&lt;&gt;{11,12,13})*MIN(4,MOD(O20,10))+1,"th","st","nd","rd","th")</f>
        <v>80th</v>
      </c>
      <c r="Q20" s="76">
        <v>0.83960000000000001</v>
      </c>
      <c r="R20" s="77">
        <v>0.81</v>
      </c>
      <c r="S20" s="78">
        <v>1.7500000000000002E-2</v>
      </c>
      <c r="T20" s="79">
        <f t="shared" si="2"/>
        <v>65</v>
      </c>
      <c r="U20" s="80">
        <v>15495434</v>
      </c>
      <c r="V20" s="72">
        <v>5947.93</v>
      </c>
      <c r="W20" s="29">
        <f t="shared" si="3"/>
        <v>41</v>
      </c>
      <c r="X20" s="38" t="str">
        <f t="array" ref="X20">W20&amp;CHOOSE(AND(W20&lt;&gt;{11,12,13})*MIN(4,MOD(W20,10))+1,"th","st","nd","rd","th")</f>
        <v>41st</v>
      </c>
      <c r="Y20" s="77">
        <v>0.09</v>
      </c>
      <c r="Z20" s="77">
        <v>0.9</v>
      </c>
      <c r="AA20" s="81">
        <v>1299047.2</v>
      </c>
      <c r="AB20" s="82">
        <v>741218732</v>
      </c>
      <c r="AC20" s="83">
        <v>406591184</v>
      </c>
      <c r="AD20" s="81">
        <v>18540786.350000001</v>
      </c>
      <c r="AE20" s="81">
        <v>0</v>
      </c>
      <c r="AF20" s="81">
        <v>296272.18</v>
      </c>
    </row>
    <row r="21" spans="1:32" x14ac:dyDescent="0.25">
      <c r="A21" s="7">
        <v>103023912</v>
      </c>
      <c r="B21" s="8" t="s">
        <v>297</v>
      </c>
      <c r="C21" s="8" t="s">
        <v>101</v>
      </c>
      <c r="D21" s="70">
        <v>76250</v>
      </c>
      <c r="E21" s="71">
        <v>11777</v>
      </c>
      <c r="F21" s="72">
        <v>70874745.349999994</v>
      </c>
      <c r="G21" s="73">
        <v>78.930000000000007</v>
      </c>
      <c r="H21" s="29">
        <f t="shared" si="0"/>
        <v>96</v>
      </c>
      <c r="I21" s="38" t="str">
        <f t="array" ref="I21">H21&amp;CHOOSE(AND(H21&lt;&gt;{11,12,13})*MIN(4,MOD(H21,10))+1,"th","st","nd","rd","th")</f>
        <v>96th</v>
      </c>
      <c r="J21" s="74">
        <v>1.57</v>
      </c>
      <c r="K21" s="75">
        <v>80742660.469999999</v>
      </c>
      <c r="L21" s="38">
        <v>4262.6499999999996</v>
      </c>
      <c r="M21" s="38">
        <v>362.69200000000001</v>
      </c>
      <c r="N21" s="72">
        <v>17456.580000000002</v>
      </c>
      <c r="O21" s="29">
        <f t="shared" si="1"/>
        <v>97</v>
      </c>
      <c r="P21" s="38" t="str">
        <f t="array" ref="P21">O21&amp;CHOOSE(AND(O21&lt;&gt;{11,12,13})*MIN(4,MOD(O21,10))+1,"th","st","nd","rd","th")</f>
        <v>97th</v>
      </c>
      <c r="Q21" s="76">
        <v>0.65080000000000005</v>
      </c>
      <c r="R21" s="77">
        <v>1.02</v>
      </c>
      <c r="S21" s="78">
        <v>1.4200000000000001E-2</v>
      </c>
      <c r="T21" s="79">
        <f t="shared" si="2"/>
        <v>207</v>
      </c>
      <c r="U21" s="80">
        <v>67380617</v>
      </c>
      <c r="V21" s="72">
        <v>14567.7</v>
      </c>
      <c r="W21" s="29">
        <f t="shared" si="3"/>
        <v>96</v>
      </c>
      <c r="X21" s="38" t="str">
        <f t="array" ref="X21">W21&amp;CHOOSE(AND(W21&lt;&gt;{11,12,13})*MIN(4,MOD(W21,10))+1,"th","st","nd","rd","th")</f>
        <v>96th</v>
      </c>
      <c r="Y21" s="77">
        <v>0</v>
      </c>
      <c r="Z21" s="77">
        <v>1.02</v>
      </c>
      <c r="AA21" s="81">
        <v>1466101.97</v>
      </c>
      <c r="AB21" s="82">
        <v>3053185591</v>
      </c>
      <c r="AC21" s="83">
        <v>1937971212</v>
      </c>
      <c r="AD21" s="81">
        <v>69382926.159999996</v>
      </c>
      <c r="AE21" s="81">
        <v>0</v>
      </c>
      <c r="AF21" s="81">
        <v>25717.22</v>
      </c>
    </row>
    <row r="22" spans="1:32" x14ac:dyDescent="0.25">
      <c r="A22" s="7">
        <v>103024102</v>
      </c>
      <c r="B22" s="8" t="s">
        <v>305</v>
      </c>
      <c r="C22" s="8" t="s">
        <v>101</v>
      </c>
      <c r="D22" s="70">
        <v>51960</v>
      </c>
      <c r="E22" s="71">
        <v>14179</v>
      </c>
      <c r="F22" s="72">
        <v>51283140.000000007</v>
      </c>
      <c r="G22" s="73">
        <v>69.61</v>
      </c>
      <c r="H22" s="29">
        <f t="shared" si="0"/>
        <v>87</v>
      </c>
      <c r="I22" s="38" t="str">
        <f t="array" ref="I22">H22&amp;CHOOSE(AND(H22&lt;&gt;{11,12,13})*MIN(4,MOD(H22,10))+1,"th","st","nd","rd","th")</f>
        <v>87th</v>
      </c>
      <c r="J22" s="74">
        <v>1.39</v>
      </c>
      <c r="K22" s="75">
        <v>64918390.079999998</v>
      </c>
      <c r="L22" s="38">
        <v>3652.2440000000001</v>
      </c>
      <c r="M22" s="38">
        <v>621.32000000000005</v>
      </c>
      <c r="N22" s="72">
        <v>15190.69</v>
      </c>
      <c r="O22" s="29">
        <f t="shared" si="1"/>
        <v>92</v>
      </c>
      <c r="P22" s="38" t="str">
        <f t="array" ref="P22">O22&amp;CHOOSE(AND(O22&lt;&gt;{11,12,13})*MIN(4,MOD(O22,10))+1,"th","st","nd","rd","th")</f>
        <v>92nd</v>
      </c>
      <c r="Q22" s="76">
        <v>0.74790000000000001</v>
      </c>
      <c r="R22" s="77">
        <v>1.04</v>
      </c>
      <c r="S22" s="78">
        <v>1.7399999999999999E-2</v>
      </c>
      <c r="T22" s="79">
        <f t="shared" si="2"/>
        <v>72</v>
      </c>
      <c r="U22" s="80">
        <v>39721757</v>
      </c>
      <c r="V22" s="72">
        <v>9294.76</v>
      </c>
      <c r="W22" s="29">
        <f t="shared" si="3"/>
        <v>78</v>
      </c>
      <c r="X22" s="38" t="str">
        <f t="array" ref="X22">W22&amp;CHOOSE(AND(W22&lt;&gt;{11,12,13})*MIN(4,MOD(W22,10))+1,"th","st","nd","rd","th")</f>
        <v>78th</v>
      </c>
      <c r="Y22" s="77">
        <v>0</v>
      </c>
      <c r="Z22" s="77">
        <v>1.04</v>
      </c>
      <c r="AA22" s="81">
        <v>1459741.27</v>
      </c>
      <c r="AB22" s="82">
        <v>2179922759</v>
      </c>
      <c r="AC22" s="83">
        <v>762429635</v>
      </c>
      <c r="AD22" s="81">
        <v>49432999.240000002</v>
      </c>
      <c r="AE22" s="81">
        <v>0</v>
      </c>
      <c r="AF22" s="81">
        <v>390399.49</v>
      </c>
    </row>
    <row r="23" spans="1:32" x14ac:dyDescent="0.25">
      <c r="A23" s="7">
        <v>103024603</v>
      </c>
      <c r="B23" s="8" t="s">
        <v>323</v>
      </c>
      <c r="C23" s="8" t="s">
        <v>101</v>
      </c>
      <c r="D23" s="70">
        <v>84351</v>
      </c>
      <c r="E23" s="71">
        <v>7231</v>
      </c>
      <c r="F23" s="72">
        <v>33589216.509999998</v>
      </c>
      <c r="G23" s="73">
        <v>55.07</v>
      </c>
      <c r="H23" s="29">
        <f t="shared" si="0"/>
        <v>62</v>
      </c>
      <c r="I23" s="38" t="str">
        <f t="array" ref="I23">H23&amp;CHOOSE(AND(H23&lt;&gt;{11,12,13})*MIN(4,MOD(H23,10))+1,"th","st","nd","rd","th")</f>
        <v>62nd</v>
      </c>
      <c r="J23" s="74">
        <v>1.1000000000000001</v>
      </c>
      <c r="K23" s="75">
        <v>39883407.310000002</v>
      </c>
      <c r="L23" s="38">
        <v>2943.4250000000002</v>
      </c>
      <c r="M23" s="38">
        <v>168.977</v>
      </c>
      <c r="N23" s="72">
        <v>12814.35</v>
      </c>
      <c r="O23" s="29">
        <f t="shared" si="1"/>
        <v>73</v>
      </c>
      <c r="P23" s="38" t="str">
        <f t="array" ref="P23">O23&amp;CHOOSE(AND(O23&lt;&gt;{11,12,13})*MIN(4,MOD(O23,10))+1,"th","st","nd","rd","th")</f>
        <v>73rd</v>
      </c>
      <c r="Q23" s="76">
        <v>0.88660000000000005</v>
      </c>
      <c r="R23" s="77">
        <v>0.98</v>
      </c>
      <c r="S23" s="78">
        <v>1.46E-2</v>
      </c>
      <c r="T23" s="79">
        <f t="shared" si="2"/>
        <v>179</v>
      </c>
      <c r="U23" s="80">
        <v>31078896</v>
      </c>
      <c r="V23" s="72">
        <v>9985.5</v>
      </c>
      <c r="W23" s="29">
        <f t="shared" si="3"/>
        <v>83</v>
      </c>
      <c r="X23" s="38" t="str">
        <f t="array" ref="X23">W23&amp;CHOOSE(AND(W23&lt;&gt;{11,12,13})*MIN(4,MOD(W23,10))+1,"th","st","nd","rd","th")</f>
        <v>83rd</v>
      </c>
      <c r="Y23" s="77">
        <v>0</v>
      </c>
      <c r="Z23" s="77">
        <v>0.98</v>
      </c>
      <c r="AA23" s="81">
        <v>862556.51</v>
      </c>
      <c r="AB23" s="82">
        <v>1457316063</v>
      </c>
      <c r="AC23" s="83">
        <v>844824371</v>
      </c>
      <c r="AD23" s="81">
        <v>32715601</v>
      </c>
      <c r="AE23" s="81">
        <v>0</v>
      </c>
      <c r="AF23" s="81">
        <v>11059</v>
      </c>
    </row>
    <row r="24" spans="1:32" x14ac:dyDescent="0.25">
      <c r="A24" s="7">
        <v>103024753</v>
      </c>
      <c r="B24" s="8" t="s">
        <v>335</v>
      </c>
      <c r="C24" s="8" t="s">
        <v>101</v>
      </c>
      <c r="D24" s="70">
        <v>44745</v>
      </c>
      <c r="E24" s="71">
        <v>8842</v>
      </c>
      <c r="F24" s="72">
        <v>20300231.619999997</v>
      </c>
      <c r="G24" s="73">
        <v>51.31</v>
      </c>
      <c r="H24" s="29">
        <f t="shared" si="0"/>
        <v>53</v>
      </c>
      <c r="I24" s="38" t="str">
        <f t="array" ref="I24">H24&amp;CHOOSE(AND(H24&lt;&gt;{11,12,13})*MIN(4,MOD(H24,10))+1,"th","st","nd","rd","th")</f>
        <v>53rd</v>
      </c>
      <c r="J24" s="74">
        <v>1.02</v>
      </c>
      <c r="K24" s="75">
        <v>37500911.340000004</v>
      </c>
      <c r="L24" s="38">
        <v>2593.9650000000001</v>
      </c>
      <c r="M24" s="38">
        <v>573.40599999999995</v>
      </c>
      <c r="N24" s="72">
        <v>11839.76</v>
      </c>
      <c r="O24" s="29">
        <f t="shared" si="1"/>
        <v>58</v>
      </c>
      <c r="P24" s="38" t="str">
        <f t="array" ref="P24">O24&amp;CHOOSE(AND(O24&lt;&gt;{11,12,13})*MIN(4,MOD(O24,10))+1,"th","st","nd","rd","th")</f>
        <v>58th</v>
      </c>
      <c r="Q24" s="76">
        <v>0.95960000000000001</v>
      </c>
      <c r="R24" s="77">
        <v>0.98</v>
      </c>
      <c r="S24" s="78">
        <v>1.89E-2</v>
      </c>
      <c r="T24" s="79">
        <f t="shared" si="2"/>
        <v>35</v>
      </c>
      <c r="U24" s="80">
        <v>14518733</v>
      </c>
      <c r="V24" s="72">
        <v>4583.84</v>
      </c>
      <c r="W24" s="29">
        <f t="shared" si="3"/>
        <v>22</v>
      </c>
      <c r="X24" s="38" t="str">
        <f t="array" ref="X24">W24&amp;CHOOSE(AND(W24&lt;&gt;{11,12,13})*MIN(4,MOD(W24,10))+1,"th","st","nd","rd","th")</f>
        <v>22nd</v>
      </c>
      <c r="Y24" s="77">
        <v>0.3</v>
      </c>
      <c r="Z24" s="77">
        <v>1.28</v>
      </c>
      <c r="AA24" s="81">
        <v>1296360.6100000001</v>
      </c>
      <c r="AB24" s="82">
        <v>693421441</v>
      </c>
      <c r="AC24" s="83">
        <v>382040237</v>
      </c>
      <c r="AD24" s="81">
        <v>18866138.309999999</v>
      </c>
      <c r="AE24" s="81">
        <v>700</v>
      </c>
      <c r="AF24" s="81">
        <v>137032.70000000001</v>
      </c>
    </row>
    <row r="25" spans="1:32" x14ac:dyDescent="0.25">
      <c r="A25" s="7">
        <v>103025002</v>
      </c>
      <c r="B25" s="8" t="s">
        <v>362</v>
      </c>
      <c r="C25" s="8" t="s">
        <v>101</v>
      </c>
      <c r="D25" s="70">
        <v>52550</v>
      </c>
      <c r="E25" s="71">
        <v>9541</v>
      </c>
      <c r="F25" s="72">
        <v>28286213.259999998</v>
      </c>
      <c r="G25" s="73">
        <v>56.42</v>
      </c>
      <c r="H25" s="29">
        <f t="shared" si="0"/>
        <v>64</v>
      </c>
      <c r="I25" s="38" t="str">
        <f t="array" ref="I25">H25&amp;CHOOSE(AND(H25&lt;&gt;{11,12,13})*MIN(4,MOD(H25,10))+1,"th","st","nd","rd","th")</f>
        <v>64th</v>
      </c>
      <c r="J25" s="74">
        <v>1.1200000000000001</v>
      </c>
      <c r="K25" s="75">
        <v>33238610.850000001</v>
      </c>
      <c r="L25" s="38">
        <v>1942.9459999999999</v>
      </c>
      <c r="M25" s="38">
        <v>346.11700000000002</v>
      </c>
      <c r="N25" s="72">
        <v>14520.62</v>
      </c>
      <c r="O25" s="29">
        <f t="shared" si="1"/>
        <v>88</v>
      </c>
      <c r="P25" s="38" t="str">
        <f t="array" ref="P25">O25&amp;CHOOSE(AND(O25&lt;&gt;{11,12,13})*MIN(4,MOD(O25,10))+1,"th","st","nd","rd","th")</f>
        <v>88th</v>
      </c>
      <c r="Q25" s="76">
        <v>0.78239999999999998</v>
      </c>
      <c r="R25" s="77">
        <v>0.88</v>
      </c>
      <c r="S25" s="78">
        <v>1.67E-2</v>
      </c>
      <c r="T25" s="79">
        <f t="shared" si="2"/>
        <v>98</v>
      </c>
      <c r="U25" s="80">
        <v>22916406</v>
      </c>
      <c r="V25" s="72">
        <v>10011.26</v>
      </c>
      <c r="W25" s="29">
        <f t="shared" si="3"/>
        <v>83</v>
      </c>
      <c r="X25" s="38" t="str">
        <f t="array" ref="X25">W25&amp;CHOOSE(AND(W25&lt;&gt;{11,12,13})*MIN(4,MOD(W25,10))+1,"th","st","nd","rd","th")</f>
        <v>83rd</v>
      </c>
      <c r="Y25" s="77">
        <v>0</v>
      </c>
      <c r="Z25" s="77">
        <v>0.88</v>
      </c>
      <c r="AA25" s="81">
        <v>848219.58</v>
      </c>
      <c r="AB25" s="82">
        <v>1157547544</v>
      </c>
      <c r="AC25" s="83">
        <v>539964018</v>
      </c>
      <c r="AD25" s="81">
        <v>27407493.690000001</v>
      </c>
      <c r="AE25" s="81">
        <v>0</v>
      </c>
      <c r="AF25" s="81">
        <v>30499.99</v>
      </c>
    </row>
    <row r="26" spans="1:32" x14ac:dyDescent="0.25">
      <c r="A26" s="7">
        <v>103026002</v>
      </c>
      <c r="B26" s="8" t="s">
        <v>394</v>
      </c>
      <c r="C26" s="8" t="s">
        <v>101</v>
      </c>
      <c r="D26" s="70">
        <v>34255</v>
      </c>
      <c r="E26" s="71">
        <v>14332</v>
      </c>
      <c r="F26" s="72">
        <v>16450151.52</v>
      </c>
      <c r="G26" s="73">
        <v>33.51</v>
      </c>
      <c r="H26" s="29">
        <f t="shared" si="0"/>
        <v>10</v>
      </c>
      <c r="I26" s="38" t="str">
        <f t="array" ref="I26">H26&amp;CHOOSE(AND(H26&lt;&gt;{11,12,13})*MIN(4,MOD(H26,10))+1,"th","st","nd","rd","th")</f>
        <v>10th</v>
      </c>
      <c r="J26" s="74">
        <v>0.67</v>
      </c>
      <c r="K26" s="75">
        <v>54086249</v>
      </c>
      <c r="L26" s="38">
        <v>4039.971</v>
      </c>
      <c r="M26" s="38">
        <v>1764.4290000000001</v>
      </c>
      <c r="N26" s="72">
        <v>9318.15</v>
      </c>
      <c r="O26" s="29">
        <f t="shared" si="1"/>
        <v>9</v>
      </c>
      <c r="P26" s="38" t="str">
        <f t="array" ref="P26">O26&amp;CHOOSE(AND(O26&lt;&gt;{11,12,13})*MIN(4,MOD(O26,10))+1,"th","st","nd","rd","th")</f>
        <v>9th</v>
      </c>
      <c r="Q26" s="76">
        <v>1.2193000000000001</v>
      </c>
      <c r="R26" s="77">
        <v>0.67</v>
      </c>
      <c r="S26" s="78">
        <v>1.3599999999999999E-2</v>
      </c>
      <c r="T26" s="79">
        <f t="shared" si="2"/>
        <v>237</v>
      </c>
      <c r="U26" s="80">
        <v>16292727</v>
      </c>
      <c r="V26" s="72">
        <v>2806.96</v>
      </c>
      <c r="W26" s="29">
        <f t="shared" si="3"/>
        <v>5</v>
      </c>
      <c r="X26" s="38" t="str">
        <f t="array" ref="X26">W26&amp;CHOOSE(AND(W26&lt;&gt;{11,12,13})*MIN(4,MOD(W26,10))+1,"th","st","nd","rd","th")</f>
        <v>5th</v>
      </c>
      <c r="Y26" s="77">
        <v>0.56999999999999995</v>
      </c>
      <c r="Z26" s="77">
        <v>1.24</v>
      </c>
      <c r="AA26" s="81">
        <v>2438663.52</v>
      </c>
      <c r="AB26" s="82">
        <v>792173254</v>
      </c>
      <c r="AC26" s="83">
        <v>414695448</v>
      </c>
      <c r="AD26" s="81">
        <v>13989458</v>
      </c>
      <c r="AE26" s="81">
        <v>0</v>
      </c>
      <c r="AF26" s="81">
        <v>22030</v>
      </c>
    </row>
    <row r="27" spans="1:32" x14ac:dyDescent="0.25">
      <c r="A27" s="7">
        <v>103026303</v>
      </c>
      <c r="B27" s="8" t="s">
        <v>416</v>
      </c>
      <c r="C27" s="8" t="s">
        <v>101</v>
      </c>
      <c r="D27" s="70">
        <v>67027</v>
      </c>
      <c r="E27" s="71">
        <v>11226</v>
      </c>
      <c r="F27" s="72">
        <v>46953794.609999999</v>
      </c>
      <c r="G27" s="73">
        <v>62.4</v>
      </c>
      <c r="H27" s="29">
        <f t="shared" si="0"/>
        <v>75</v>
      </c>
      <c r="I27" s="38" t="str">
        <f t="array" ref="I27">H27&amp;CHOOSE(AND(H27&lt;&gt;{11,12,13})*MIN(4,MOD(H27,10))+1,"th","st","nd","rd","th")</f>
        <v>75th</v>
      </c>
      <c r="J27" s="74">
        <v>1.24</v>
      </c>
      <c r="K27" s="75">
        <v>53140764.840000004</v>
      </c>
      <c r="L27" s="38">
        <v>2903.2649999999999</v>
      </c>
      <c r="M27" s="38">
        <v>251.89099999999999</v>
      </c>
      <c r="N27" s="72">
        <v>16842.52</v>
      </c>
      <c r="O27" s="29">
        <f t="shared" si="1"/>
        <v>96</v>
      </c>
      <c r="P27" s="38" t="str">
        <f t="array" ref="P27">O27&amp;CHOOSE(AND(O27&lt;&gt;{11,12,13})*MIN(4,MOD(O27,10))+1,"th","st","nd","rd","th")</f>
        <v>96th</v>
      </c>
      <c r="Q27" s="76">
        <v>0.67459999999999998</v>
      </c>
      <c r="R27" s="77">
        <v>0.84</v>
      </c>
      <c r="S27" s="78">
        <v>1.49E-2</v>
      </c>
      <c r="T27" s="79">
        <f t="shared" si="2"/>
        <v>165</v>
      </c>
      <c r="U27" s="80">
        <v>42508783</v>
      </c>
      <c r="V27" s="72">
        <v>13472.8</v>
      </c>
      <c r="W27" s="29">
        <f t="shared" si="3"/>
        <v>94</v>
      </c>
      <c r="X27" s="38" t="str">
        <f t="array" ref="X27">W27&amp;CHOOSE(AND(W27&lt;&gt;{11,12,13})*MIN(4,MOD(W27,10))+1,"th","st","nd","rd","th")</f>
        <v>94th</v>
      </c>
      <c r="Y27" s="77">
        <v>0</v>
      </c>
      <c r="Z27" s="77">
        <v>0.84</v>
      </c>
      <c r="AA27" s="81">
        <v>925203.78</v>
      </c>
      <c r="AB27" s="82">
        <v>2322088736</v>
      </c>
      <c r="AC27" s="83">
        <v>826709970</v>
      </c>
      <c r="AD27" s="81">
        <v>45796096.390000001</v>
      </c>
      <c r="AE27" s="81">
        <v>0</v>
      </c>
      <c r="AF27" s="81">
        <v>232494.44</v>
      </c>
    </row>
    <row r="28" spans="1:32" x14ac:dyDescent="0.25">
      <c r="A28" s="7">
        <v>103026343</v>
      </c>
      <c r="B28" s="8" t="s">
        <v>419</v>
      </c>
      <c r="C28" s="8" t="s">
        <v>101</v>
      </c>
      <c r="D28" s="70">
        <v>67275</v>
      </c>
      <c r="E28" s="71">
        <v>10977</v>
      </c>
      <c r="F28" s="72">
        <v>49620102.609999999</v>
      </c>
      <c r="G28" s="73">
        <v>67.19</v>
      </c>
      <c r="H28" s="29">
        <f t="shared" si="0"/>
        <v>83</v>
      </c>
      <c r="I28" s="38" t="str">
        <f t="array" ref="I28">H28&amp;CHOOSE(AND(H28&lt;&gt;{11,12,13})*MIN(4,MOD(H28,10))+1,"th","st","nd","rd","th")</f>
        <v>83rd</v>
      </c>
      <c r="J28" s="74">
        <v>1.34</v>
      </c>
      <c r="K28" s="75">
        <v>56881929</v>
      </c>
      <c r="L28" s="38">
        <v>3902.1979999999999</v>
      </c>
      <c r="M28" s="38">
        <v>272.48700000000002</v>
      </c>
      <c r="N28" s="72">
        <v>13625.44</v>
      </c>
      <c r="O28" s="29">
        <f t="shared" si="1"/>
        <v>82</v>
      </c>
      <c r="P28" s="38" t="str">
        <f t="array" ref="P28">O28&amp;CHOOSE(AND(O28&lt;&gt;{11,12,13})*MIN(4,MOD(O28,10))+1,"th","st","nd","rd","th")</f>
        <v>82nd</v>
      </c>
      <c r="Q28" s="76">
        <v>0.83379999999999999</v>
      </c>
      <c r="R28" s="77">
        <v>1.1200000000000001</v>
      </c>
      <c r="S28" s="78">
        <v>1.6400000000000001E-2</v>
      </c>
      <c r="T28" s="79">
        <f t="shared" si="2"/>
        <v>107</v>
      </c>
      <c r="U28" s="80">
        <v>40863936</v>
      </c>
      <c r="V28" s="72">
        <v>9788.51</v>
      </c>
      <c r="W28" s="29">
        <f t="shared" si="3"/>
        <v>82</v>
      </c>
      <c r="X28" s="38" t="str">
        <f t="array" ref="X28">W28&amp;CHOOSE(AND(W28&lt;&gt;{11,12,13})*MIN(4,MOD(W28,10))+1,"th","st","nd","rd","th")</f>
        <v>82nd</v>
      </c>
      <c r="Y28" s="77">
        <v>0</v>
      </c>
      <c r="Z28" s="77">
        <v>1.1200000000000001</v>
      </c>
      <c r="AA28" s="81">
        <v>956739.61</v>
      </c>
      <c r="AB28" s="82">
        <v>2058593663</v>
      </c>
      <c r="AC28" s="83">
        <v>968364546</v>
      </c>
      <c r="AD28" s="81">
        <v>48583227</v>
      </c>
      <c r="AE28" s="81">
        <v>0</v>
      </c>
      <c r="AF28" s="81">
        <v>80136</v>
      </c>
    </row>
    <row r="29" spans="1:32" x14ac:dyDescent="0.25">
      <c r="A29" s="7">
        <v>103026402</v>
      </c>
      <c r="B29" s="8" t="s">
        <v>426</v>
      </c>
      <c r="C29" s="8" t="s">
        <v>101</v>
      </c>
      <c r="D29" s="70">
        <v>80914</v>
      </c>
      <c r="E29" s="71">
        <v>13963</v>
      </c>
      <c r="F29" s="72">
        <v>70297670.350000009</v>
      </c>
      <c r="G29" s="73">
        <v>62.22</v>
      </c>
      <c r="H29" s="29">
        <f t="shared" si="0"/>
        <v>75</v>
      </c>
      <c r="I29" s="38" t="str">
        <f t="array" ref="I29">H29&amp;CHOOSE(AND(H29&lt;&gt;{11,12,13})*MIN(4,MOD(H29,10))+1,"th","st","nd","rd","th")</f>
        <v>75th</v>
      </c>
      <c r="J29" s="74">
        <v>1.24</v>
      </c>
      <c r="K29" s="75">
        <v>77155863.879999995</v>
      </c>
      <c r="L29" s="38">
        <v>5164.3739999999998</v>
      </c>
      <c r="M29" s="38">
        <v>384.53699999999998</v>
      </c>
      <c r="N29" s="72">
        <v>13904.69</v>
      </c>
      <c r="O29" s="29">
        <f t="shared" si="1"/>
        <v>83</v>
      </c>
      <c r="P29" s="38" t="str">
        <f t="array" ref="P29">O29&amp;CHOOSE(AND(O29&lt;&gt;{11,12,13})*MIN(4,MOD(O29,10))+1,"th","st","nd","rd","th")</f>
        <v>83rd</v>
      </c>
      <c r="Q29" s="76">
        <v>0.81710000000000005</v>
      </c>
      <c r="R29" s="77">
        <v>1.01</v>
      </c>
      <c r="S29" s="78">
        <v>1.7000000000000001E-2</v>
      </c>
      <c r="T29" s="79">
        <f t="shared" si="2"/>
        <v>85</v>
      </c>
      <c r="U29" s="80">
        <v>55832060</v>
      </c>
      <c r="V29" s="72">
        <v>10061.799999999999</v>
      </c>
      <c r="W29" s="29">
        <f t="shared" si="3"/>
        <v>84</v>
      </c>
      <c r="X29" s="38" t="str">
        <f t="array" ref="X29">W29&amp;CHOOSE(AND(W29&lt;&gt;{11,12,13})*MIN(4,MOD(W29,10))+1,"th","st","nd","rd","th")</f>
        <v>84th</v>
      </c>
      <c r="Y29" s="77">
        <v>0</v>
      </c>
      <c r="Z29" s="77">
        <v>1.01</v>
      </c>
      <c r="AA29" s="81">
        <v>1703049.12</v>
      </c>
      <c r="AB29" s="82">
        <v>2526070683</v>
      </c>
      <c r="AC29" s="83">
        <v>1609637460</v>
      </c>
      <c r="AD29" s="81">
        <v>68594621.230000004</v>
      </c>
      <c r="AE29" s="81">
        <v>0</v>
      </c>
      <c r="AF29" s="81">
        <v>0</v>
      </c>
    </row>
    <row r="30" spans="1:32" x14ac:dyDescent="0.25">
      <c r="A30" s="7">
        <v>103026852</v>
      </c>
      <c r="B30" s="8" t="s">
        <v>438</v>
      </c>
      <c r="C30" s="8" t="s">
        <v>101</v>
      </c>
      <c r="D30" s="70">
        <v>95592</v>
      </c>
      <c r="E30" s="71">
        <v>19419</v>
      </c>
      <c r="F30" s="72">
        <v>108203845.20999999</v>
      </c>
      <c r="G30" s="73">
        <v>58.29</v>
      </c>
      <c r="H30" s="29">
        <f t="shared" si="0"/>
        <v>68</v>
      </c>
      <c r="I30" s="38" t="str">
        <f t="array" ref="I30">H30&amp;CHOOSE(AND(H30&lt;&gt;{11,12,13})*MIN(4,MOD(H30,10))+1,"th","st","nd","rd","th")</f>
        <v>68th</v>
      </c>
      <c r="J30" s="74">
        <v>1.1599999999999999</v>
      </c>
      <c r="K30" s="75">
        <v>120096705.15000001</v>
      </c>
      <c r="L30" s="38">
        <v>8097.0770000000002</v>
      </c>
      <c r="M30" s="38">
        <v>297.29500000000002</v>
      </c>
      <c r="N30" s="72">
        <v>14306.81</v>
      </c>
      <c r="O30" s="29">
        <f t="shared" si="1"/>
        <v>87</v>
      </c>
      <c r="P30" s="38" t="str">
        <f t="array" ref="P30">O30&amp;CHOOSE(AND(O30&lt;&gt;{11,12,13})*MIN(4,MOD(O30,10))+1,"th","st","nd","rd","th")</f>
        <v>87th</v>
      </c>
      <c r="Q30" s="76">
        <v>0.79410000000000003</v>
      </c>
      <c r="R30" s="77">
        <v>0.92</v>
      </c>
      <c r="S30" s="78">
        <v>1.4800000000000001E-2</v>
      </c>
      <c r="T30" s="79">
        <f t="shared" si="2"/>
        <v>171</v>
      </c>
      <c r="U30" s="80">
        <v>99028805</v>
      </c>
      <c r="V30" s="72">
        <v>11797.05</v>
      </c>
      <c r="W30" s="29">
        <f t="shared" si="3"/>
        <v>90</v>
      </c>
      <c r="X30" s="38" t="str">
        <f t="array" ref="X30">W30&amp;CHOOSE(AND(W30&lt;&gt;{11,12,13})*MIN(4,MOD(W30,10))+1,"th","st","nd","rd","th")</f>
        <v>90th</v>
      </c>
      <c r="Y30" s="77">
        <v>0</v>
      </c>
      <c r="Z30" s="77">
        <v>0.92</v>
      </c>
      <c r="AA30" s="81">
        <v>2216078.15</v>
      </c>
      <c r="AB30" s="82">
        <v>4727926430</v>
      </c>
      <c r="AC30" s="83">
        <v>2607540607</v>
      </c>
      <c r="AD30" s="81">
        <v>105365018.45999999</v>
      </c>
      <c r="AE30" s="81">
        <v>0</v>
      </c>
      <c r="AF30" s="81">
        <v>622748.6</v>
      </c>
    </row>
    <row r="31" spans="1:32" x14ac:dyDescent="0.25">
      <c r="A31" s="7">
        <v>103026902</v>
      </c>
      <c r="B31" s="8" t="s">
        <v>441</v>
      </c>
      <c r="C31" s="8" t="s">
        <v>101</v>
      </c>
      <c r="D31" s="70">
        <v>61587</v>
      </c>
      <c r="E31" s="71">
        <v>17006</v>
      </c>
      <c r="F31" s="72">
        <v>55339209.029999994</v>
      </c>
      <c r="G31" s="73">
        <v>52.84</v>
      </c>
      <c r="H31" s="29">
        <f t="shared" si="0"/>
        <v>58</v>
      </c>
      <c r="I31" s="38" t="str">
        <f t="array" ref="I31">H31&amp;CHOOSE(AND(H31&lt;&gt;{11,12,13})*MIN(4,MOD(H31,10))+1,"th","st","nd","rd","th")</f>
        <v>58th</v>
      </c>
      <c r="J31" s="74">
        <v>1.05</v>
      </c>
      <c r="K31" s="75">
        <v>61875377.780000001</v>
      </c>
      <c r="L31" s="38">
        <v>4352.8590000000004</v>
      </c>
      <c r="M31" s="38">
        <v>375.23099999999999</v>
      </c>
      <c r="N31" s="72">
        <v>13086.76</v>
      </c>
      <c r="O31" s="29">
        <f t="shared" si="1"/>
        <v>76</v>
      </c>
      <c r="P31" s="38" t="str">
        <f t="array" ref="P31">O31&amp;CHOOSE(AND(O31&lt;&gt;{11,12,13})*MIN(4,MOD(O31,10))+1,"th","st","nd","rd","th")</f>
        <v>76th</v>
      </c>
      <c r="Q31" s="76">
        <v>0.86819999999999997</v>
      </c>
      <c r="R31" s="77">
        <v>0.91</v>
      </c>
      <c r="S31" s="78">
        <v>1.5299999999999999E-2</v>
      </c>
      <c r="T31" s="79">
        <f t="shared" si="2"/>
        <v>142</v>
      </c>
      <c r="U31" s="80">
        <v>48735320</v>
      </c>
      <c r="V31" s="72">
        <v>10307.61</v>
      </c>
      <c r="W31" s="29">
        <f t="shared" si="3"/>
        <v>85</v>
      </c>
      <c r="X31" s="38" t="str">
        <f t="array" ref="X31">W31&amp;CHOOSE(AND(W31&lt;&gt;{11,12,13})*MIN(4,MOD(W31,10))+1,"th","st","nd","rd","th")</f>
        <v>85th</v>
      </c>
      <c r="Y31" s="77">
        <v>0</v>
      </c>
      <c r="Z31" s="77">
        <v>0.91</v>
      </c>
      <c r="AA31" s="81">
        <v>1432829.98</v>
      </c>
      <c r="AB31" s="82">
        <v>2477405671</v>
      </c>
      <c r="AC31" s="83">
        <v>1132618002</v>
      </c>
      <c r="AD31" s="81">
        <v>53814490.409999996</v>
      </c>
      <c r="AE31" s="81">
        <v>0</v>
      </c>
      <c r="AF31" s="81">
        <v>91888.639999999999</v>
      </c>
    </row>
    <row r="32" spans="1:32" x14ac:dyDescent="0.25">
      <c r="A32" s="7">
        <v>103026873</v>
      </c>
      <c r="B32" s="8" t="s">
        <v>457</v>
      </c>
      <c r="C32" s="8" t="s">
        <v>101</v>
      </c>
      <c r="D32" s="70">
        <v>39417</v>
      </c>
      <c r="E32" s="71">
        <v>6605</v>
      </c>
      <c r="F32" s="72">
        <v>13695571.210000001</v>
      </c>
      <c r="G32" s="73">
        <v>52.6</v>
      </c>
      <c r="H32" s="29">
        <f t="shared" si="0"/>
        <v>57</v>
      </c>
      <c r="I32" s="38" t="str">
        <f t="array" ref="I32">H32&amp;CHOOSE(AND(H32&lt;&gt;{11,12,13})*MIN(4,MOD(H32,10))+1,"th","st","nd","rd","th")</f>
        <v>57th</v>
      </c>
      <c r="J32" s="74">
        <v>1.05</v>
      </c>
      <c r="K32" s="75">
        <v>18513885</v>
      </c>
      <c r="L32" s="38">
        <v>1268.3009999999999</v>
      </c>
      <c r="M32" s="38">
        <v>240.22800000000001</v>
      </c>
      <c r="N32" s="72">
        <v>12272.81</v>
      </c>
      <c r="O32" s="29">
        <f t="shared" si="1"/>
        <v>65</v>
      </c>
      <c r="P32" s="38" t="str">
        <f t="array" ref="P32">O32&amp;CHOOSE(AND(O32&lt;&gt;{11,12,13})*MIN(4,MOD(O32,10))+1,"th","st","nd","rd","th")</f>
        <v>65th</v>
      </c>
      <c r="Q32" s="76">
        <v>0.92569999999999997</v>
      </c>
      <c r="R32" s="77">
        <v>0.97</v>
      </c>
      <c r="S32" s="78">
        <v>2.06E-2</v>
      </c>
      <c r="T32" s="79">
        <f t="shared" si="2"/>
        <v>19</v>
      </c>
      <c r="U32" s="80">
        <v>8967575</v>
      </c>
      <c r="V32" s="72">
        <v>5944.58</v>
      </c>
      <c r="W32" s="29">
        <f t="shared" si="3"/>
        <v>40</v>
      </c>
      <c r="X32" s="38" t="str">
        <f t="array" ref="X32">W32&amp;CHOOSE(AND(W32&lt;&gt;{11,12,13})*MIN(4,MOD(W32,10))+1,"th","st","nd","rd","th")</f>
        <v>40th</v>
      </c>
      <c r="Y32" s="77">
        <v>0.09</v>
      </c>
      <c r="Z32" s="77">
        <v>1.06</v>
      </c>
      <c r="AA32" s="81">
        <v>697639.21</v>
      </c>
      <c r="AB32" s="82">
        <v>411835423</v>
      </c>
      <c r="AC32" s="83">
        <v>252429396</v>
      </c>
      <c r="AD32" s="81">
        <v>12916518</v>
      </c>
      <c r="AE32" s="81">
        <v>0</v>
      </c>
      <c r="AF32" s="81">
        <v>81414</v>
      </c>
    </row>
    <row r="33" spans="1:32" x14ac:dyDescent="0.25">
      <c r="A33" s="7">
        <v>103027352</v>
      </c>
      <c r="B33" s="8" t="s">
        <v>477</v>
      </c>
      <c r="C33" s="8" t="s">
        <v>101</v>
      </c>
      <c r="D33" s="70">
        <v>46842</v>
      </c>
      <c r="E33" s="71">
        <v>18299</v>
      </c>
      <c r="F33" s="72">
        <v>43703368.039999999</v>
      </c>
      <c r="G33" s="73">
        <v>50.99</v>
      </c>
      <c r="H33" s="29">
        <f t="shared" si="0"/>
        <v>52</v>
      </c>
      <c r="I33" s="38" t="str">
        <f t="array" ref="I33">H33&amp;CHOOSE(AND(H33&lt;&gt;{11,12,13})*MIN(4,MOD(H33,10))+1,"th","st","nd","rd","th")</f>
        <v>52nd</v>
      </c>
      <c r="J33" s="74">
        <v>1.02</v>
      </c>
      <c r="K33" s="75">
        <v>78460471.450000003</v>
      </c>
      <c r="L33" s="38">
        <v>4704.9380000000001</v>
      </c>
      <c r="M33" s="38">
        <v>1092.546</v>
      </c>
      <c r="N33" s="72">
        <v>13533.54</v>
      </c>
      <c r="O33" s="29">
        <f t="shared" si="1"/>
        <v>80</v>
      </c>
      <c r="P33" s="38" t="str">
        <f t="array" ref="P33">O33&amp;CHOOSE(AND(O33&lt;&gt;{11,12,13})*MIN(4,MOD(O33,10))+1,"th","st","nd","rd","th")</f>
        <v>80th</v>
      </c>
      <c r="Q33" s="76">
        <v>0.83950000000000002</v>
      </c>
      <c r="R33" s="77">
        <v>0.86</v>
      </c>
      <c r="S33" s="78">
        <v>1.9800000000000002E-2</v>
      </c>
      <c r="T33" s="79">
        <f t="shared" si="2"/>
        <v>24</v>
      </c>
      <c r="U33" s="80">
        <v>29808419</v>
      </c>
      <c r="V33" s="72">
        <v>5141.6099999999997</v>
      </c>
      <c r="W33" s="29">
        <f t="shared" si="3"/>
        <v>31</v>
      </c>
      <c r="X33" s="38" t="str">
        <f t="array" ref="X33">W33&amp;CHOOSE(AND(W33&lt;&gt;{11,12,13})*MIN(4,MOD(W33,10))+1,"th","st","nd","rd","th")</f>
        <v>31st</v>
      </c>
      <c r="Y33" s="77">
        <v>0.21</v>
      </c>
      <c r="Z33" s="77">
        <v>1.07</v>
      </c>
      <c r="AA33" s="81">
        <v>2359108.2200000002</v>
      </c>
      <c r="AB33" s="82">
        <v>1451931150</v>
      </c>
      <c r="AC33" s="83">
        <v>756099874</v>
      </c>
      <c r="AD33" s="81">
        <v>40941311.829999998</v>
      </c>
      <c r="AE33" s="81">
        <v>0</v>
      </c>
      <c r="AF33" s="81">
        <v>402947.99</v>
      </c>
    </row>
    <row r="34" spans="1:32" x14ac:dyDescent="0.25">
      <c r="A34" s="7">
        <v>103021003</v>
      </c>
      <c r="B34" s="8" t="s">
        <v>494</v>
      </c>
      <c r="C34" s="8" t="s">
        <v>101</v>
      </c>
      <c r="D34" s="70">
        <v>111250</v>
      </c>
      <c r="E34" s="71">
        <v>8258</v>
      </c>
      <c r="F34" s="72">
        <v>59785341.75</v>
      </c>
      <c r="G34" s="73">
        <v>65.08</v>
      </c>
      <c r="H34" s="29">
        <f t="shared" si="0"/>
        <v>80</v>
      </c>
      <c r="I34" s="38" t="str">
        <f t="array" ref="I34">H34&amp;CHOOSE(AND(H34&lt;&gt;{11,12,13})*MIN(4,MOD(H34,10))+1,"th","st","nd","rd","th")</f>
        <v>80th</v>
      </c>
      <c r="J34" s="74">
        <v>1.3</v>
      </c>
      <c r="K34" s="75">
        <v>64841249.969999999</v>
      </c>
      <c r="L34" s="38">
        <v>4508.8119999999999</v>
      </c>
      <c r="M34" s="38">
        <v>73.870999999999995</v>
      </c>
      <c r="N34" s="72">
        <v>14149.19</v>
      </c>
      <c r="O34" s="29">
        <f t="shared" si="1"/>
        <v>86</v>
      </c>
      <c r="P34" s="38" t="str">
        <f t="array" ref="P34">O34&amp;CHOOSE(AND(O34&lt;&gt;{11,12,13})*MIN(4,MOD(O34,10))+1,"th","st","nd","rd","th")</f>
        <v>86th</v>
      </c>
      <c r="Q34" s="76">
        <v>0.80300000000000005</v>
      </c>
      <c r="R34" s="77">
        <v>1.04</v>
      </c>
      <c r="S34" s="78">
        <v>1.6500000000000001E-2</v>
      </c>
      <c r="T34" s="79">
        <f t="shared" si="2"/>
        <v>105</v>
      </c>
      <c r="U34" s="80">
        <v>48781393</v>
      </c>
      <c r="V34" s="72">
        <v>10644.72</v>
      </c>
      <c r="W34" s="29">
        <f t="shared" si="3"/>
        <v>87</v>
      </c>
      <c r="X34" s="38" t="str">
        <f t="array" ref="X34">W34&amp;CHOOSE(AND(W34&lt;&gt;{11,12,13})*MIN(4,MOD(W34,10))+1,"th","st","nd","rd","th")</f>
        <v>87th</v>
      </c>
      <c r="Y34" s="77">
        <v>0</v>
      </c>
      <c r="Z34" s="77">
        <v>1.04</v>
      </c>
      <c r="AA34" s="81">
        <v>1256344.75</v>
      </c>
      <c r="AB34" s="82">
        <v>2316916116</v>
      </c>
      <c r="AC34" s="83">
        <v>1296520400</v>
      </c>
      <c r="AD34" s="81">
        <v>58354584</v>
      </c>
      <c r="AE34" s="81">
        <v>0</v>
      </c>
      <c r="AF34" s="81">
        <v>174413</v>
      </c>
    </row>
    <row r="35" spans="1:32" x14ac:dyDescent="0.25">
      <c r="A35" s="7">
        <v>102027451</v>
      </c>
      <c r="B35" s="8" t="s">
        <v>495</v>
      </c>
      <c r="C35" s="8" t="s">
        <v>101</v>
      </c>
      <c r="D35" s="70">
        <v>39864</v>
      </c>
      <c r="E35" s="71">
        <v>133726</v>
      </c>
      <c r="F35" s="72">
        <v>307470488.09999996</v>
      </c>
      <c r="G35" s="73">
        <v>57.68</v>
      </c>
      <c r="H35" s="29">
        <f t="shared" si="0"/>
        <v>66</v>
      </c>
      <c r="I35" s="38" t="str">
        <f t="array" ref="I35">H35&amp;CHOOSE(AND(H35&lt;&gt;{11,12,13})*MIN(4,MOD(H35,10))+1,"th","st","nd","rd","th")</f>
        <v>66th</v>
      </c>
      <c r="J35" s="74">
        <v>1.1499999999999999</v>
      </c>
      <c r="K35" s="75">
        <v>541791185.67999995</v>
      </c>
      <c r="L35" s="38">
        <v>26399.344000000001</v>
      </c>
      <c r="M35" s="38">
        <v>10303.547</v>
      </c>
      <c r="N35" s="72">
        <v>14761.54</v>
      </c>
      <c r="O35" s="29">
        <f t="shared" si="1"/>
        <v>90</v>
      </c>
      <c r="P35" s="38" t="str">
        <f t="array" ref="P35">O35&amp;CHOOSE(AND(O35&lt;&gt;{11,12,13})*MIN(4,MOD(O35,10))+1,"th","st","nd","rd","th")</f>
        <v>90th</v>
      </c>
      <c r="Q35" s="76">
        <v>0.76970000000000005</v>
      </c>
      <c r="R35" s="77">
        <v>0.89</v>
      </c>
      <c r="S35" s="78">
        <v>1.3299999999999999E-2</v>
      </c>
      <c r="T35" s="79">
        <f t="shared" si="2"/>
        <v>258</v>
      </c>
      <c r="U35" s="80">
        <v>312397946</v>
      </c>
      <c r="V35" s="72">
        <v>8511.5400000000009</v>
      </c>
      <c r="W35" s="29">
        <f t="shared" si="3"/>
        <v>71</v>
      </c>
      <c r="X35" s="38" t="str">
        <f t="array" ref="X35">W35&amp;CHOOSE(AND(W35&lt;&gt;{11,12,13})*MIN(4,MOD(W35,10))+1,"th","st","nd","rd","th")</f>
        <v>71st</v>
      </c>
      <c r="Y35" s="77">
        <v>0</v>
      </c>
      <c r="Z35" s="77">
        <v>0.89</v>
      </c>
      <c r="AA35" s="81">
        <v>15579488.949999999</v>
      </c>
      <c r="AB35" s="82">
        <v>16474358391</v>
      </c>
      <c r="AC35" s="83">
        <v>6666230170</v>
      </c>
      <c r="AD35" s="81">
        <v>291406196.81999999</v>
      </c>
      <c r="AE35" s="81">
        <v>0</v>
      </c>
      <c r="AF35" s="81">
        <v>484802.33</v>
      </c>
    </row>
    <row r="36" spans="1:32" x14ac:dyDescent="0.25">
      <c r="A36" s="7">
        <v>103027503</v>
      </c>
      <c r="B36" s="8" t="s">
        <v>498</v>
      </c>
      <c r="C36" s="8" t="s">
        <v>101</v>
      </c>
      <c r="D36" s="70">
        <v>67639</v>
      </c>
      <c r="E36" s="71">
        <v>10867</v>
      </c>
      <c r="F36" s="72">
        <v>32102179.079999998</v>
      </c>
      <c r="G36" s="73">
        <v>43.67</v>
      </c>
      <c r="H36" s="29">
        <f t="shared" si="0"/>
        <v>32</v>
      </c>
      <c r="I36" s="38" t="str">
        <f t="array" ref="I36">H36&amp;CHOOSE(AND(H36&lt;&gt;{11,12,13})*MIN(4,MOD(H36,10))+1,"th","st","nd","rd","th")</f>
        <v>32nd</v>
      </c>
      <c r="J36" s="74">
        <v>0.87</v>
      </c>
      <c r="K36" s="75">
        <v>51304241.060000002</v>
      </c>
      <c r="L36" s="38">
        <v>4010.6329999999998</v>
      </c>
      <c r="M36" s="38">
        <v>238.21100000000001</v>
      </c>
      <c r="N36" s="72">
        <v>12074.87</v>
      </c>
      <c r="O36" s="29">
        <f t="shared" si="1"/>
        <v>61</v>
      </c>
      <c r="P36" s="38" t="str">
        <f t="array" ref="P36">O36&amp;CHOOSE(AND(O36&lt;&gt;{11,12,13})*MIN(4,MOD(O36,10))+1,"th","st","nd","rd","th")</f>
        <v>61st</v>
      </c>
      <c r="Q36" s="76">
        <v>0.94089999999999996</v>
      </c>
      <c r="R36" s="77">
        <v>0.82</v>
      </c>
      <c r="S36" s="78">
        <v>1.55E-2</v>
      </c>
      <c r="T36" s="79">
        <f t="shared" si="2"/>
        <v>133</v>
      </c>
      <c r="U36" s="80">
        <v>27892330</v>
      </c>
      <c r="V36" s="72">
        <v>6564.69</v>
      </c>
      <c r="W36" s="29">
        <f t="shared" si="3"/>
        <v>51</v>
      </c>
      <c r="X36" s="38" t="str">
        <f t="array" ref="X36">W36&amp;CHOOSE(AND(W36&lt;&gt;{11,12,13})*MIN(4,MOD(W36,10))+1,"th","st","nd","rd","th")</f>
        <v>51st</v>
      </c>
      <c r="Y36" s="77">
        <v>0</v>
      </c>
      <c r="Z36" s="77">
        <v>0.82</v>
      </c>
      <c r="AA36" s="81">
        <v>1653383.27</v>
      </c>
      <c r="AB36" s="82">
        <v>1345641413</v>
      </c>
      <c r="AC36" s="83">
        <v>720457090</v>
      </c>
      <c r="AD36" s="81">
        <v>30433684.219999999</v>
      </c>
      <c r="AE36" s="81">
        <v>0</v>
      </c>
      <c r="AF36" s="81">
        <v>15111.59</v>
      </c>
    </row>
    <row r="37" spans="1:32" x14ac:dyDescent="0.25">
      <c r="A37" s="7">
        <v>103027753</v>
      </c>
      <c r="B37" s="8" t="s">
        <v>507</v>
      </c>
      <c r="C37" s="8" t="s">
        <v>101</v>
      </c>
      <c r="D37" s="70">
        <v>71353</v>
      </c>
      <c r="E37" s="71">
        <v>5861</v>
      </c>
      <c r="F37" s="72">
        <v>36822022.920000002</v>
      </c>
      <c r="G37" s="73">
        <v>88.05</v>
      </c>
      <c r="H37" s="29">
        <f t="shared" si="0"/>
        <v>98</v>
      </c>
      <c r="I37" s="38" t="str">
        <f t="array" ref="I37">H37&amp;CHOOSE(AND(H37&lt;&gt;{11,12,13})*MIN(4,MOD(H37,10))+1,"th","st","nd","rd","th")</f>
        <v>98th</v>
      </c>
      <c r="J37" s="74">
        <v>1.76</v>
      </c>
      <c r="K37" s="75">
        <v>35576783</v>
      </c>
      <c r="L37" s="38">
        <v>1888.847</v>
      </c>
      <c r="M37" s="38">
        <v>99.507999999999996</v>
      </c>
      <c r="N37" s="72">
        <v>17892.57</v>
      </c>
      <c r="O37" s="29">
        <f t="shared" si="1"/>
        <v>98</v>
      </c>
      <c r="P37" s="38" t="str">
        <f t="array" ref="P37">O37&amp;CHOOSE(AND(O37&lt;&gt;{11,12,13})*MIN(4,MOD(O37,10))+1,"th","st","nd","rd","th")</f>
        <v>98th</v>
      </c>
      <c r="Q37" s="76">
        <v>0.63500000000000001</v>
      </c>
      <c r="R37" s="77">
        <v>1.1200000000000001</v>
      </c>
      <c r="S37" s="78">
        <v>1.37E-2</v>
      </c>
      <c r="T37" s="79">
        <f t="shared" si="2"/>
        <v>232</v>
      </c>
      <c r="U37" s="80">
        <v>36154522</v>
      </c>
      <c r="V37" s="72">
        <v>18183.13</v>
      </c>
      <c r="W37" s="29">
        <f t="shared" si="3"/>
        <v>97</v>
      </c>
      <c r="X37" s="38" t="str">
        <f t="array" ref="X37">W37&amp;CHOOSE(AND(W37&lt;&gt;{11,12,13})*MIN(4,MOD(W37,10))+1,"th","st","nd","rd","th")</f>
        <v>97th</v>
      </c>
      <c r="Y37" s="77">
        <v>0</v>
      </c>
      <c r="Z37" s="77">
        <v>1.1200000000000001</v>
      </c>
      <c r="AA37" s="81">
        <v>679287.92</v>
      </c>
      <c r="AB37" s="82">
        <v>1678246749</v>
      </c>
      <c r="AC37" s="83">
        <v>999866013</v>
      </c>
      <c r="AD37" s="81">
        <v>36142460</v>
      </c>
      <c r="AE37" s="81">
        <v>0</v>
      </c>
      <c r="AF37" s="81">
        <v>275</v>
      </c>
    </row>
    <row r="38" spans="1:32" x14ac:dyDescent="0.25">
      <c r="A38" s="7">
        <v>103028203</v>
      </c>
      <c r="B38" s="8" t="s">
        <v>520</v>
      </c>
      <c r="C38" s="8" t="s">
        <v>101</v>
      </c>
      <c r="D38" s="70">
        <v>48163</v>
      </c>
      <c r="E38" s="71">
        <v>4214</v>
      </c>
      <c r="F38" s="72">
        <v>14792432.930000002</v>
      </c>
      <c r="G38" s="73">
        <v>72.88</v>
      </c>
      <c r="H38" s="29">
        <f t="shared" si="0"/>
        <v>91</v>
      </c>
      <c r="I38" s="38" t="str">
        <f t="array" ref="I38">H38&amp;CHOOSE(AND(H38&lt;&gt;{11,12,13})*MIN(4,MOD(H38,10))+1,"th","st","nd","rd","th")</f>
        <v>91st</v>
      </c>
      <c r="J38" s="74">
        <v>1.45</v>
      </c>
      <c r="K38" s="75">
        <v>17799654.280000001</v>
      </c>
      <c r="L38" s="38">
        <v>1021.624</v>
      </c>
      <c r="M38" s="38">
        <v>129.137</v>
      </c>
      <c r="N38" s="72">
        <v>15467.72</v>
      </c>
      <c r="O38" s="29">
        <f t="shared" si="1"/>
        <v>93</v>
      </c>
      <c r="P38" s="38" t="str">
        <f t="array" ref="P38">O38&amp;CHOOSE(AND(O38&lt;&gt;{11,12,13})*MIN(4,MOD(O38,10))+1,"th","st","nd","rd","th")</f>
        <v>93rd</v>
      </c>
      <c r="Q38" s="76">
        <v>0.73450000000000004</v>
      </c>
      <c r="R38" s="77">
        <v>1.07</v>
      </c>
      <c r="S38" s="78">
        <v>1.8100000000000002E-2</v>
      </c>
      <c r="T38" s="79">
        <f t="shared" si="2"/>
        <v>51</v>
      </c>
      <c r="U38" s="80">
        <v>11018272</v>
      </c>
      <c r="V38" s="72">
        <v>9574.77</v>
      </c>
      <c r="W38" s="29">
        <f t="shared" si="3"/>
        <v>81</v>
      </c>
      <c r="X38" s="38" t="str">
        <f t="array" ref="X38">W38&amp;CHOOSE(AND(W38&lt;&gt;{11,12,13})*MIN(4,MOD(W38,10))+1,"th","st","nd","rd","th")</f>
        <v>81st</v>
      </c>
      <c r="Y38" s="77">
        <v>0</v>
      </c>
      <c r="Z38" s="77">
        <v>1.07</v>
      </c>
      <c r="AA38" s="81">
        <v>355505.89</v>
      </c>
      <c r="AB38" s="82">
        <v>551249272</v>
      </c>
      <c r="AC38" s="83">
        <v>264919040</v>
      </c>
      <c r="AD38" s="81">
        <v>14371392.15</v>
      </c>
      <c r="AE38" s="81">
        <v>0</v>
      </c>
      <c r="AF38" s="81">
        <v>65534.89</v>
      </c>
    </row>
    <row r="39" spans="1:32" x14ac:dyDescent="0.25">
      <c r="A39" s="7">
        <v>103028302</v>
      </c>
      <c r="B39" s="8" t="s">
        <v>536</v>
      </c>
      <c r="C39" s="8" t="s">
        <v>101</v>
      </c>
      <c r="D39" s="70">
        <v>59309</v>
      </c>
      <c r="E39" s="71">
        <v>16689</v>
      </c>
      <c r="F39" s="72">
        <v>49599087.939999998</v>
      </c>
      <c r="G39" s="73">
        <v>50.11</v>
      </c>
      <c r="H39" s="29">
        <f t="shared" si="0"/>
        <v>50</v>
      </c>
      <c r="I39" s="38" t="str">
        <f t="array" ref="I39">H39&amp;CHOOSE(AND(H39&lt;&gt;{11,12,13})*MIN(4,MOD(H39,10))+1,"th","st","nd","rd","th")</f>
        <v>50th</v>
      </c>
      <c r="J39" s="74">
        <v>1</v>
      </c>
      <c r="K39" s="75">
        <v>71108625.709999993</v>
      </c>
      <c r="L39" s="38">
        <v>4684.8779999999997</v>
      </c>
      <c r="M39" s="38">
        <v>482.49599999999998</v>
      </c>
      <c r="N39" s="72">
        <v>13761.08</v>
      </c>
      <c r="O39" s="29">
        <f t="shared" si="1"/>
        <v>82</v>
      </c>
      <c r="P39" s="38" t="str">
        <f t="array" ref="P39">O39&amp;CHOOSE(AND(O39&lt;&gt;{11,12,13})*MIN(4,MOD(O39,10))+1,"th","st","nd","rd","th")</f>
        <v>82nd</v>
      </c>
      <c r="Q39" s="76">
        <v>0.8256</v>
      </c>
      <c r="R39" s="77">
        <v>0.83</v>
      </c>
      <c r="S39" s="78">
        <v>1.7600000000000001E-2</v>
      </c>
      <c r="T39" s="79">
        <f t="shared" si="2"/>
        <v>62</v>
      </c>
      <c r="U39" s="80">
        <v>38010895</v>
      </c>
      <c r="V39" s="72">
        <v>7355.94</v>
      </c>
      <c r="W39" s="29">
        <f t="shared" si="3"/>
        <v>61</v>
      </c>
      <c r="X39" s="38" t="str">
        <f t="array" ref="X39">W39&amp;CHOOSE(AND(W39&lt;&gt;{11,12,13})*MIN(4,MOD(W39,10))+1,"th","st","nd","rd","th")</f>
        <v>61st</v>
      </c>
      <c r="Y39" s="77">
        <v>0</v>
      </c>
      <c r="Z39" s="77">
        <v>0.83</v>
      </c>
      <c r="AA39" s="81">
        <v>2039452.24</v>
      </c>
      <c r="AB39" s="82">
        <v>1850783485</v>
      </c>
      <c r="AC39" s="83">
        <v>964838391</v>
      </c>
      <c r="AD39" s="81">
        <v>47553320.479999997</v>
      </c>
      <c r="AE39" s="81">
        <v>0</v>
      </c>
      <c r="AF39" s="81">
        <v>6315.22</v>
      </c>
    </row>
    <row r="40" spans="1:32" x14ac:dyDescent="0.25">
      <c r="A40" s="7">
        <v>103028653</v>
      </c>
      <c r="B40" s="8" t="s">
        <v>550</v>
      </c>
      <c r="C40" s="8" t="s">
        <v>101</v>
      </c>
      <c r="D40" s="70">
        <v>41279</v>
      </c>
      <c r="E40" s="71">
        <v>5213</v>
      </c>
      <c r="F40" s="72">
        <v>7181755.4299999997</v>
      </c>
      <c r="G40" s="73">
        <v>33.369999999999997</v>
      </c>
      <c r="H40" s="29">
        <f t="shared" si="0"/>
        <v>10</v>
      </c>
      <c r="I40" s="38" t="str">
        <f t="array" ref="I40">H40&amp;CHOOSE(AND(H40&lt;&gt;{11,12,13})*MIN(4,MOD(H40,10))+1,"th","st","nd","rd","th")</f>
        <v>10th</v>
      </c>
      <c r="J40" s="74">
        <v>0.67</v>
      </c>
      <c r="K40" s="75">
        <v>20846994.379999999</v>
      </c>
      <c r="L40" s="38">
        <v>1618.4860000000001</v>
      </c>
      <c r="M40" s="38">
        <v>239.83099999999999</v>
      </c>
      <c r="N40" s="72">
        <v>11218.21</v>
      </c>
      <c r="O40" s="29">
        <f t="shared" si="1"/>
        <v>47</v>
      </c>
      <c r="P40" s="38" t="str">
        <f t="array" ref="P40">O40&amp;CHOOSE(AND(O40&lt;&gt;{11,12,13})*MIN(4,MOD(O40,10))+1,"th","st","nd","rd","th")</f>
        <v>47th</v>
      </c>
      <c r="Q40" s="76">
        <v>1.0127999999999999</v>
      </c>
      <c r="R40" s="77">
        <v>0.67</v>
      </c>
      <c r="S40" s="78">
        <v>1.47E-2</v>
      </c>
      <c r="T40" s="79">
        <f t="shared" si="2"/>
        <v>173</v>
      </c>
      <c r="U40" s="80">
        <v>6600378</v>
      </c>
      <c r="V40" s="72">
        <v>3551.8</v>
      </c>
      <c r="W40" s="29">
        <f t="shared" si="3"/>
        <v>11</v>
      </c>
      <c r="X40" s="38" t="str">
        <f t="array" ref="X40">W40&amp;CHOOSE(AND(W40&lt;&gt;{11,12,13})*MIN(4,MOD(W40,10))+1,"th","st","nd","rd","th")</f>
        <v>11th</v>
      </c>
      <c r="Y40" s="77">
        <v>0.46</v>
      </c>
      <c r="Z40" s="77">
        <v>1.1299999999999999</v>
      </c>
      <c r="AA40" s="81">
        <v>759463.35</v>
      </c>
      <c r="AB40" s="82">
        <v>303429005</v>
      </c>
      <c r="AC40" s="83">
        <v>185487882</v>
      </c>
      <c r="AD40" s="81">
        <v>6357818.6699999999</v>
      </c>
      <c r="AE40" s="81">
        <v>20000</v>
      </c>
      <c r="AF40" s="81">
        <v>44473.41</v>
      </c>
    </row>
    <row r="41" spans="1:32" x14ac:dyDescent="0.25">
      <c r="A41" s="7">
        <v>103028703</v>
      </c>
      <c r="B41" s="8" t="s">
        <v>553</v>
      </c>
      <c r="C41" s="8" t="s">
        <v>101</v>
      </c>
      <c r="D41" s="70">
        <v>80804</v>
      </c>
      <c r="E41" s="71">
        <v>5770</v>
      </c>
      <c r="F41" s="72">
        <v>35861239.030000001</v>
      </c>
      <c r="G41" s="73">
        <v>76.92</v>
      </c>
      <c r="H41" s="29">
        <f t="shared" si="0"/>
        <v>94</v>
      </c>
      <c r="I41" s="38" t="str">
        <f t="array" ref="I41">H41&amp;CHOOSE(AND(H41&lt;&gt;{11,12,13})*MIN(4,MOD(H41,10))+1,"th","st","nd","rd","th")</f>
        <v>94th</v>
      </c>
      <c r="J41" s="74">
        <v>1.53</v>
      </c>
      <c r="K41" s="75">
        <v>36829295.25</v>
      </c>
      <c r="L41" s="38">
        <v>2831.578</v>
      </c>
      <c r="M41" s="38">
        <v>158.34100000000001</v>
      </c>
      <c r="N41" s="72">
        <v>12317.82</v>
      </c>
      <c r="O41" s="29">
        <f t="shared" si="1"/>
        <v>66</v>
      </c>
      <c r="P41" s="38" t="str">
        <f t="array" ref="P41">O41&amp;CHOOSE(AND(O41&lt;&gt;{11,12,13})*MIN(4,MOD(O41,10))+1,"th","st","nd","rd","th")</f>
        <v>66th</v>
      </c>
      <c r="Q41" s="76">
        <v>0.92230000000000001</v>
      </c>
      <c r="R41" s="77">
        <v>1.41</v>
      </c>
      <c r="S41" s="78">
        <v>2.1600000000000001E-2</v>
      </c>
      <c r="T41" s="79">
        <f t="shared" si="2"/>
        <v>16</v>
      </c>
      <c r="U41" s="80">
        <v>22372771</v>
      </c>
      <c r="V41" s="72">
        <v>7482.73</v>
      </c>
      <c r="W41" s="29">
        <f t="shared" si="3"/>
        <v>62</v>
      </c>
      <c r="X41" s="38" t="str">
        <f t="array" ref="X41">W41&amp;CHOOSE(AND(W41&lt;&gt;{11,12,13})*MIN(4,MOD(W41,10))+1,"th","st","nd","rd","th")</f>
        <v>62nd</v>
      </c>
      <c r="Y41" s="77">
        <v>0</v>
      </c>
      <c r="Z41" s="77">
        <v>1.41</v>
      </c>
      <c r="AA41" s="81">
        <v>665775.39</v>
      </c>
      <c r="AB41" s="82">
        <v>1082888825</v>
      </c>
      <c r="AC41" s="83">
        <v>574353471</v>
      </c>
      <c r="AD41" s="81">
        <v>34917202.130000003</v>
      </c>
      <c r="AE41" s="81">
        <v>0</v>
      </c>
      <c r="AF41" s="81">
        <v>278261.51</v>
      </c>
    </row>
    <row r="42" spans="1:32" x14ac:dyDescent="0.25">
      <c r="A42" s="7">
        <v>103028753</v>
      </c>
      <c r="B42" s="8" t="s">
        <v>555</v>
      </c>
      <c r="C42" s="8" t="s">
        <v>101</v>
      </c>
      <c r="D42" s="70">
        <v>69365</v>
      </c>
      <c r="E42" s="71">
        <v>5440</v>
      </c>
      <c r="F42" s="72">
        <v>18870674.900000002</v>
      </c>
      <c r="G42" s="73">
        <v>50.01</v>
      </c>
      <c r="H42" s="29">
        <f t="shared" si="0"/>
        <v>49</v>
      </c>
      <c r="I42" s="38" t="str">
        <f t="array" ref="I42">H42&amp;CHOOSE(AND(H42&lt;&gt;{11,12,13})*MIN(4,MOD(H42,10))+1,"th","st","nd","rd","th")</f>
        <v>49th</v>
      </c>
      <c r="J42" s="74">
        <v>1</v>
      </c>
      <c r="K42" s="75">
        <v>25656980.02</v>
      </c>
      <c r="L42" s="38">
        <v>1879.4459999999999</v>
      </c>
      <c r="M42" s="38">
        <v>257.27699999999999</v>
      </c>
      <c r="N42" s="72">
        <v>12007.63</v>
      </c>
      <c r="O42" s="29">
        <f t="shared" si="1"/>
        <v>59</v>
      </c>
      <c r="P42" s="38" t="str">
        <f t="array" ref="P42">O42&amp;CHOOSE(AND(O42&lt;&gt;{11,12,13})*MIN(4,MOD(O42,10))+1,"th","st","nd","rd","th")</f>
        <v>59th</v>
      </c>
      <c r="Q42" s="76">
        <v>0.94620000000000004</v>
      </c>
      <c r="R42" s="77">
        <v>0.95</v>
      </c>
      <c r="S42" s="78">
        <v>1.84E-2</v>
      </c>
      <c r="T42" s="79">
        <f t="shared" si="2"/>
        <v>41</v>
      </c>
      <c r="U42" s="80">
        <v>13848426</v>
      </c>
      <c r="V42" s="72">
        <v>6481.15</v>
      </c>
      <c r="W42" s="29">
        <f t="shared" si="3"/>
        <v>49</v>
      </c>
      <c r="X42" s="38" t="str">
        <f t="array" ref="X42">W42&amp;CHOOSE(AND(W42&lt;&gt;{11,12,13})*MIN(4,MOD(W42,10))+1,"th","st","nd","rd","th")</f>
        <v>49th</v>
      </c>
      <c r="Y42" s="77">
        <v>0.01</v>
      </c>
      <c r="Z42" s="77">
        <v>0.96</v>
      </c>
      <c r="AA42" s="81">
        <v>869553.27</v>
      </c>
      <c r="AB42" s="82">
        <v>638621894</v>
      </c>
      <c r="AC42" s="83">
        <v>387187447</v>
      </c>
      <c r="AD42" s="81">
        <v>17863051.940000001</v>
      </c>
      <c r="AE42" s="81">
        <v>0</v>
      </c>
      <c r="AF42" s="81">
        <v>138069.69</v>
      </c>
    </row>
    <row r="43" spans="1:32" x14ac:dyDescent="0.25">
      <c r="A43" s="7">
        <v>103028833</v>
      </c>
      <c r="B43" s="8" t="s">
        <v>574</v>
      </c>
      <c r="C43" s="8" t="s">
        <v>101</v>
      </c>
      <c r="D43" s="70">
        <v>39891</v>
      </c>
      <c r="E43" s="71">
        <v>7577</v>
      </c>
      <c r="F43" s="72">
        <v>15774800.850000001</v>
      </c>
      <c r="G43" s="73">
        <v>52.19</v>
      </c>
      <c r="H43" s="29">
        <f t="shared" si="0"/>
        <v>55</v>
      </c>
      <c r="I43" s="38" t="str">
        <f t="array" ref="I43">H43&amp;CHOOSE(AND(H43&lt;&gt;{11,12,13})*MIN(4,MOD(H43,10))+1,"th","st","nd","rd","th")</f>
        <v>55th</v>
      </c>
      <c r="J43" s="74">
        <v>1.04</v>
      </c>
      <c r="K43" s="75">
        <v>28813672.829999998</v>
      </c>
      <c r="L43" s="38">
        <v>1796.7729999999999</v>
      </c>
      <c r="M43" s="38">
        <v>413.202</v>
      </c>
      <c r="N43" s="72">
        <v>13038.01</v>
      </c>
      <c r="O43" s="29">
        <f t="shared" si="1"/>
        <v>76</v>
      </c>
      <c r="P43" s="38" t="str">
        <f t="array" ref="P43">O43&amp;CHOOSE(AND(O43&lt;&gt;{11,12,13})*MIN(4,MOD(O43,10))+1,"th","st","nd","rd","th")</f>
        <v>76th</v>
      </c>
      <c r="Q43" s="76">
        <v>0.87139999999999995</v>
      </c>
      <c r="R43" s="77">
        <v>0.91</v>
      </c>
      <c r="S43" s="78">
        <v>1.66E-2</v>
      </c>
      <c r="T43" s="79">
        <f t="shared" si="2"/>
        <v>103</v>
      </c>
      <c r="U43" s="80">
        <v>12819677</v>
      </c>
      <c r="V43" s="72">
        <v>5800.82</v>
      </c>
      <c r="W43" s="29">
        <f t="shared" si="3"/>
        <v>39</v>
      </c>
      <c r="X43" s="38" t="str">
        <f t="array" ref="X43">W43&amp;CHOOSE(AND(W43&lt;&gt;{11,12,13})*MIN(4,MOD(W43,10))+1,"th","st","nd","rd","th")</f>
        <v>39th</v>
      </c>
      <c r="Y43" s="77">
        <v>0.11</v>
      </c>
      <c r="Z43" s="77">
        <v>1.02</v>
      </c>
      <c r="AA43" s="81">
        <v>968684.41</v>
      </c>
      <c r="AB43" s="82">
        <v>679280726</v>
      </c>
      <c r="AC43" s="83">
        <v>270324948</v>
      </c>
      <c r="AD43" s="81">
        <v>14786621.23</v>
      </c>
      <c r="AE43" s="81">
        <v>0</v>
      </c>
      <c r="AF43" s="81">
        <v>19495.21</v>
      </c>
    </row>
    <row r="44" spans="1:32" x14ac:dyDescent="0.25">
      <c r="A44" s="7">
        <v>103028853</v>
      </c>
      <c r="B44" s="8" t="s">
        <v>576</v>
      </c>
      <c r="C44" s="8" t="s">
        <v>101</v>
      </c>
      <c r="D44" s="70">
        <v>29639</v>
      </c>
      <c r="E44" s="71">
        <v>5472</v>
      </c>
      <c r="F44" s="72">
        <v>8512718.4399999995</v>
      </c>
      <c r="G44" s="73">
        <v>52.49</v>
      </c>
      <c r="H44" s="29">
        <f t="shared" si="0"/>
        <v>56</v>
      </c>
      <c r="I44" s="38" t="str">
        <f t="array" ref="I44">H44&amp;CHOOSE(AND(H44&lt;&gt;{11,12,13})*MIN(4,MOD(H44,10))+1,"th","st","nd","rd","th")</f>
        <v>56th</v>
      </c>
      <c r="J44" s="74">
        <v>1.05</v>
      </c>
      <c r="K44" s="75">
        <v>22578172.559999999</v>
      </c>
      <c r="L44" s="38">
        <v>1732.3530000000001</v>
      </c>
      <c r="M44" s="38">
        <v>779.51599999999996</v>
      </c>
      <c r="N44" s="72">
        <v>8988.59</v>
      </c>
      <c r="O44" s="29">
        <f t="shared" si="1"/>
        <v>5</v>
      </c>
      <c r="P44" s="38" t="str">
        <f t="array" ref="P44">O44&amp;CHOOSE(AND(O44&lt;&gt;{11,12,13})*MIN(4,MOD(O44,10))+1,"th","st","nd","rd","th")</f>
        <v>5th</v>
      </c>
      <c r="Q44" s="76">
        <v>1.264</v>
      </c>
      <c r="R44" s="77">
        <v>1.05</v>
      </c>
      <c r="S44" s="78">
        <v>1.9199999999999998E-2</v>
      </c>
      <c r="T44" s="79">
        <f t="shared" si="2"/>
        <v>28</v>
      </c>
      <c r="U44" s="80">
        <v>5983236</v>
      </c>
      <c r="V44" s="72">
        <v>2381.9899999999998</v>
      </c>
      <c r="W44" s="29">
        <f t="shared" si="3"/>
        <v>3</v>
      </c>
      <c r="X44" s="38" t="str">
        <f t="array" ref="X44">W44&amp;CHOOSE(AND(W44&lt;&gt;{11,12,13})*MIN(4,MOD(W44,10))+1,"th","st","nd","rd","th")</f>
        <v>3rd</v>
      </c>
      <c r="Y44" s="77">
        <v>0.64</v>
      </c>
      <c r="Z44" s="77">
        <v>1.69</v>
      </c>
      <c r="AA44" s="81">
        <v>852475.87</v>
      </c>
      <c r="AB44" s="82">
        <v>306021858</v>
      </c>
      <c r="AC44" s="83">
        <v>137180839</v>
      </c>
      <c r="AD44" s="81">
        <v>7544824.2699999996</v>
      </c>
      <c r="AE44" s="81">
        <v>0</v>
      </c>
      <c r="AF44" s="81">
        <v>115418.3</v>
      </c>
    </row>
    <row r="45" spans="1:32" x14ac:dyDescent="0.25">
      <c r="A45" s="7">
        <v>103029203</v>
      </c>
      <c r="B45" s="8" t="s">
        <v>610</v>
      </c>
      <c r="C45" s="8" t="s">
        <v>101</v>
      </c>
      <c r="D45" s="70">
        <v>106444</v>
      </c>
      <c r="E45" s="71">
        <v>6973</v>
      </c>
      <c r="F45" s="72">
        <v>52514597.299999997</v>
      </c>
      <c r="G45" s="73">
        <v>70.75</v>
      </c>
      <c r="H45" s="29">
        <f t="shared" si="0"/>
        <v>88</v>
      </c>
      <c r="I45" s="38" t="str">
        <f t="array" ref="I45">H45&amp;CHOOSE(AND(H45&lt;&gt;{11,12,13})*MIN(4,MOD(H45,10))+1,"th","st","nd","rd","th")</f>
        <v>88th</v>
      </c>
      <c r="J45" s="74">
        <v>1.41</v>
      </c>
      <c r="K45" s="75">
        <v>61989250.780000001</v>
      </c>
      <c r="L45" s="38">
        <v>4007.4079999999999</v>
      </c>
      <c r="M45" s="38">
        <v>131.108</v>
      </c>
      <c r="N45" s="72">
        <v>14978.62</v>
      </c>
      <c r="O45" s="29">
        <f t="shared" si="1"/>
        <v>91</v>
      </c>
      <c r="P45" s="38" t="str">
        <f t="array" ref="P45">O45&amp;CHOOSE(AND(O45&lt;&gt;{11,12,13})*MIN(4,MOD(O45,10))+1,"th","st","nd","rd","th")</f>
        <v>91st</v>
      </c>
      <c r="Q45" s="76">
        <v>0.75849999999999995</v>
      </c>
      <c r="R45" s="77">
        <v>1.07</v>
      </c>
      <c r="S45" s="78">
        <v>1.7000000000000001E-2</v>
      </c>
      <c r="T45" s="79">
        <f t="shared" si="2"/>
        <v>85</v>
      </c>
      <c r="U45" s="80">
        <v>41814525</v>
      </c>
      <c r="V45" s="72">
        <v>10103.75</v>
      </c>
      <c r="W45" s="29">
        <f t="shared" si="3"/>
        <v>84</v>
      </c>
      <c r="X45" s="38" t="str">
        <f t="array" ref="X45">W45&amp;CHOOSE(AND(W45&lt;&gt;{11,12,13})*MIN(4,MOD(W45,10))+1,"th","st","nd","rd","th")</f>
        <v>84th</v>
      </c>
      <c r="Y45" s="77">
        <v>0</v>
      </c>
      <c r="Z45" s="77">
        <v>1.07</v>
      </c>
      <c r="AA45" s="81">
        <v>1387506.3</v>
      </c>
      <c r="AB45" s="82">
        <v>1842287184</v>
      </c>
      <c r="AC45" s="83">
        <v>1255085062</v>
      </c>
      <c r="AD45" s="81">
        <v>50923445.240000002</v>
      </c>
      <c r="AE45" s="81">
        <v>0</v>
      </c>
      <c r="AF45" s="81">
        <v>203645.76</v>
      </c>
    </row>
    <row r="46" spans="1:32" x14ac:dyDescent="0.25">
      <c r="A46" s="7">
        <v>103029403</v>
      </c>
      <c r="B46" s="8" t="s">
        <v>626</v>
      </c>
      <c r="C46" s="8" t="s">
        <v>101</v>
      </c>
      <c r="D46" s="70">
        <v>68267</v>
      </c>
      <c r="E46" s="71">
        <v>8571</v>
      </c>
      <c r="F46" s="72">
        <v>42214031.330000006</v>
      </c>
      <c r="G46" s="73">
        <v>72.150000000000006</v>
      </c>
      <c r="H46" s="29">
        <f t="shared" si="0"/>
        <v>90</v>
      </c>
      <c r="I46" s="38" t="str">
        <f t="array" ref="I46">H46&amp;CHOOSE(AND(H46&lt;&gt;{11,12,13})*MIN(4,MOD(H46,10))+1,"th","st","nd","rd","th")</f>
        <v>90th</v>
      </c>
      <c r="J46" s="74">
        <v>1.44</v>
      </c>
      <c r="K46" s="75">
        <v>48122547.810000002</v>
      </c>
      <c r="L46" s="38">
        <v>3182.42</v>
      </c>
      <c r="M46" s="38">
        <v>244.12799999999999</v>
      </c>
      <c r="N46" s="72">
        <v>14044.03</v>
      </c>
      <c r="O46" s="29">
        <f t="shared" si="1"/>
        <v>85</v>
      </c>
      <c r="P46" s="38" t="str">
        <f t="array" ref="P46">O46&amp;CHOOSE(AND(O46&lt;&gt;{11,12,13})*MIN(4,MOD(O46,10))+1,"th","st","nd","rd","th")</f>
        <v>85th</v>
      </c>
      <c r="Q46" s="76">
        <v>0.80900000000000005</v>
      </c>
      <c r="R46" s="77">
        <v>1.1599999999999999</v>
      </c>
      <c r="S46" s="78">
        <v>1.7399999999999999E-2</v>
      </c>
      <c r="T46" s="79">
        <f t="shared" si="2"/>
        <v>72</v>
      </c>
      <c r="U46" s="80">
        <v>32778359</v>
      </c>
      <c r="V46" s="72">
        <v>9566</v>
      </c>
      <c r="W46" s="29">
        <f t="shared" si="3"/>
        <v>81</v>
      </c>
      <c r="X46" s="38" t="str">
        <f t="array" ref="X46">W46&amp;CHOOSE(AND(W46&lt;&gt;{11,12,13})*MIN(4,MOD(W46,10))+1,"th","st","nd","rd","th")</f>
        <v>81st</v>
      </c>
      <c r="Y46" s="77">
        <v>0</v>
      </c>
      <c r="Z46" s="77">
        <v>1.1599999999999999</v>
      </c>
      <c r="AA46" s="81">
        <v>1137654.95</v>
      </c>
      <c r="AB46" s="82">
        <v>1785838466</v>
      </c>
      <c r="AC46" s="83">
        <v>642188109</v>
      </c>
      <c r="AD46" s="81">
        <v>41000311.700000003</v>
      </c>
      <c r="AE46" s="81">
        <v>0</v>
      </c>
      <c r="AF46" s="81">
        <v>76064.679999999993</v>
      </c>
    </row>
    <row r="47" spans="1:32" x14ac:dyDescent="0.25">
      <c r="A47" s="7">
        <v>103029553</v>
      </c>
      <c r="B47" s="8" t="s">
        <v>630</v>
      </c>
      <c r="C47" s="8" t="s">
        <v>101</v>
      </c>
      <c r="D47" s="70">
        <v>67596</v>
      </c>
      <c r="E47" s="71">
        <v>8177</v>
      </c>
      <c r="F47" s="72">
        <v>32024405.02</v>
      </c>
      <c r="G47" s="73">
        <v>57.94</v>
      </c>
      <c r="H47" s="29">
        <f t="shared" si="0"/>
        <v>67</v>
      </c>
      <c r="I47" s="38" t="str">
        <f t="array" ref="I47">H47&amp;CHOOSE(AND(H47&lt;&gt;{11,12,13})*MIN(4,MOD(H47,10))+1,"th","st","nd","rd","th")</f>
        <v>67th</v>
      </c>
      <c r="J47" s="74">
        <v>1.1499999999999999</v>
      </c>
      <c r="K47" s="75">
        <v>36789098.200000003</v>
      </c>
      <c r="L47" s="38">
        <v>2781.8820000000001</v>
      </c>
      <c r="M47" s="38">
        <v>123.836</v>
      </c>
      <c r="N47" s="72">
        <v>12660.93</v>
      </c>
      <c r="O47" s="29">
        <f t="shared" si="1"/>
        <v>70</v>
      </c>
      <c r="P47" s="38" t="str">
        <f t="array" ref="P47">O47&amp;CHOOSE(AND(O47&lt;&gt;{11,12,13})*MIN(4,MOD(O47,10))+1,"th","st","nd","rd","th")</f>
        <v>70th</v>
      </c>
      <c r="Q47" s="76">
        <v>0.89739999999999998</v>
      </c>
      <c r="R47" s="77">
        <v>1.03</v>
      </c>
      <c r="S47" s="78">
        <v>1.72E-2</v>
      </c>
      <c r="T47" s="79">
        <f t="shared" si="2"/>
        <v>81</v>
      </c>
      <c r="U47" s="80">
        <v>25082870</v>
      </c>
      <c r="V47" s="72">
        <v>8632.25</v>
      </c>
      <c r="W47" s="29">
        <f t="shared" si="3"/>
        <v>72</v>
      </c>
      <c r="X47" s="38" t="str">
        <f t="array" ref="X47">W47&amp;CHOOSE(AND(W47&lt;&gt;{11,12,13})*MIN(4,MOD(W47,10))+1,"th","st","nd","rd","th")</f>
        <v>72nd</v>
      </c>
      <c r="Y47" s="77">
        <v>0</v>
      </c>
      <c r="Z47" s="77">
        <v>1.03</v>
      </c>
      <c r="AA47" s="81">
        <v>1116530.46</v>
      </c>
      <c r="AB47" s="82">
        <v>1256891359</v>
      </c>
      <c r="AC47" s="83">
        <v>601098984</v>
      </c>
      <c r="AD47" s="81">
        <v>30816845.66</v>
      </c>
      <c r="AE47" s="81">
        <v>0</v>
      </c>
      <c r="AF47" s="81">
        <v>91028.9</v>
      </c>
    </row>
    <row r="48" spans="1:32" x14ac:dyDescent="0.25">
      <c r="A48" s="7">
        <v>103029603</v>
      </c>
      <c r="B48" s="8" t="s">
        <v>632</v>
      </c>
      <c r="C48" s="8" t="s">
        <v>101</v>
      </c>
      <c r="D48" s="70">
        <v>46845</v>
      </c>
      <c r="E48" s="71">
        <v>9238</v>
      </c>
      <c r="F48" s="72">
        <v>31338402.370000001</v>
      </c>
      <c r="G48" s="73">
        <v>72.42</v>
      </c>
      <c r="H48" s="29">
        <f t="shared" si="0"/>
        <v>90</v>
      </c>
      <c r="I48" s="38" t="str">
        <f t="array" ref="I48">H48&amp;CHOOSE(AND(H48&lt;&gt;{11,12,13})*MIN(4,MOD(H48,10))+1,"th","st","nd","rd","th")</f>
        <v>90th</v>
      </c>
      <c r="J48" s="74">
        <v>1.44</v>
      </c>
      <c r="K48" s="75">
        <v>42485035.630000003</v>
      </c>
      <c r="L48" s="38">
        <v>2718.7829999999999</v>
      </c>
      <c r="M48" s="38">
        <v>521.596</v>
      </c>
      <c r="N48" s="72">
        <v>13111.13</v>
      </c>
      <c r="O48" s="29">
        <f t="shared" si="1"/>
        <v>77</v>
      </c>
      <c r="P48" s="38" t="str">
        <f t="array" ref="P48">O48&amp;CHOOSE(AND(O48&lt;&gt;{11,12,13})*MIN(4,MOD(O48,10))+1,"th","st","nd","rd","th")</f>
        <v>77th</v>
      </c>
      <c r="Q48" s="76">
        <v>0.86650000000000005</v>
      </c>
      <c r="R48" s="77">
        <v>1.25</v>
      </c>
      <c r="S48" s="78">
        <v>2.3900000000000001E-2</v>
      </c>
      <c r="T48" s="79">
        <f t="shared" si="2"/>
        <v>5</v>
      </c>
      <c r="U48" s="80">
        <v>17737499</v>
      </c>
      <c r="V48" s="72">
        <v>5473.9</v>
      </c>
      <c r="W48" s="29">
        <f t="shared" si="3"/>
        <v>36</v>
      </c>
      <c r="X48" s="38" t="str">
        <f t="array" ref="X48">W48&amp;CHOOSE(AND(W48&lt;&gt;{11,12,13})*MIN(4,MOD(W48,10))+1,"th","st","nd","rd","th")</f>
        <v>36th</v>
      </c>
      <c r="Y48" s="77">
        <v>0.16</v>
      </c>
      <c r="Z48" s="77">
        <v>1.41</v>
      </c>
      <c r="AA48" s="81">
        <v>1464072.69</v>
      </c>
      <c r="AB48" s="82">
        <v>922432317</v>
      </c>
      <c r="AC48" s="83">
        <v>391456480</v>
      </c>
      <c r="AD48" s="81">
        <v>29557012.440000001</v>
      </c>
      <c r="AE48" s="81">
        <v>0</v>
      </c>
      <c r="AF48" s="81">
        <v>317317.24</v>
      </c>
    </row>
    <row r="49" spans="1:32" x14ac:dyDescent="0.25">
      <c r="A49" s="7">
        <v>103029803</v>
      </c>
      <c r="B49" s="8" t="s">
        <v>641</v>
      </c>
      <c r="C49" s="8" t="s">
        <v>101</v>
      </c>
      <c r="D49" s="70">
        <v>33483</v>
      </c>
      <c r="E49" s="71">
        <v>8014</v>
      </c>
      <c r="F49" s="72">
        <v>14092191.73</v>
      </c>
      <c r="G49" s="73">
        <v>52.52</v>
      </c>
      <c r="H49" s="29">
        <f t="shared" si="0"/>
        <v>57</v>
      </c>
      <c r="I49" s="38" t="str">
        <f t="array" ref="I49">H49&amp;CHOOSE(AND(H49&lt;&gt;{11,12,13})*MIN(4,MOD(H49,10))+1,"th","st","nd","rd","th")</f>
        <v>57th</v>
      </c>
      <c r="J49" s="74">
        <v>1.05</v>
      </c>
      <c r="K49" s="75">
        <v>27147106.800000001</v>
      </c>
      <c r="L49" s="38">
        <v>1184.2670000000001</v>
      </c>
      <c r="M49" s="38">
        <v>582.09799999999996</v>
      </c>
      <c r="N49" s="72">
        <v>15368.91</v>
      </c>
      <c r="O49" s="29">
        <f t="shared" si="1"/>
        <v>93</v>
      </c>
      <c r="P49" s="38" t="str">
        <f t="array" ref="P49">O49&amp;CHOOSE(AND(O49&lt;&gt;{11,12,13})*MIN(4,MOD(O49,10))+1,"th","st","nd","rd","th")</f>
        <v>93rd</v>
      </c>
      <c r="Q49" s="76">
        <v>0.73919999999999997</v>
      </c>
      <c r="R49" s="77">
        <v>0.78</v>
      </c>
      <c r="S49" s="78">
        <v>2.2499999999999999E-2</v>
      </c>
      <c r="T49" s="79">
        <f t="shared" si="2"/>
        <v>10</v>
      </c>
      <c r="U49" s="80">
        <v>8463809</v>
      </c>
      <c r="V49" s="72">
        <v>4791.6499999999996</v>
      </c>
      <c r="W49" s="29">
        <f t="shared" si="3"/>
        <v>25</v>
      </c>
      <c r="X49" s="38" t="str">
        <f t="array" ref="X49">W49&amp;CHOOSE(AND(W49&lt;&gt;{11,12,13})*MIN(4,MOD(W49,10))+1,"th","st","nd","rd","th")</f>
        <v>25th</v>
      </c>
      <c r="Y49" s="77">
        <v>0.27</v>
      </c>
      <c r="Z49" s="77">
        <v>1.05</v>
      </c>
      <c r="AA49" s="81">
        <v>805216.04</v>
      </c>
      <c r="AB49" s="82">
        <v>388538807</v>
      </c>
      <c r="AC49" s="83">
        <v>238409978</v>
      </c>
      <c r="AD49" s="81">
        <v>13234914.83</v>
      </c>
      <c r="AE49" s="81">
        <v>0</v>
      </c>
      <c r="AF49" s="81">
        <v>52060.86</v>
      </c>
    </row>
    <row r="50" spans="1:32" x14ac:dyDescent="0.25">
      <c r="A50" s="7">
        <v>103029902</v>
      </c>
      <c r="B50" s="8" t="s">
        <v>651</v>
      </c>
      <c r="C50" s="8" t="s">
        <v>101</v>
      </c>
      <c r="D50" s="70">
        <v>41962</v>
      </c>
      <c r="E50" s="71">
        <v>21958</v>
      </c>
      <c r="F50" s="72">
        <v>50291513.460000001</v>
      </c>
      <c r="G50" s="73">
        <v>54.58</v>
      </c>
      <c r="H50" s="29">
        <f t="shared" si="0"/>
        <v>61</v>
      </c>
      <c r="I50" s="38" t="str">
        <f t="array" ref="I50">H50&amp;CHOOSE(AND(H50&lt;&gt;{11,12,13})*MIN(4,MOD(H50,10))+1,"th","st","nd","rd","th")</f>
        <v>61st</v>
      </c>
      <c r="J50" s="74">
        <v>1.0900000000000001</v>
      </c>
      <c r="K50" s="75">
        <v>78945563.370000005</v>
      </c>
      <c r="L50" s="38">
        <v>5041.9799999999996</v>
      </c>
      <c r="M50" s="38">
        <v>1408.7339999999999</v>
      </c>
      <c r="N50" s="72">
        <v>12238.27</v>
      </c>
      <c r="O50" s="29">
        <f t="shared" si="1"/>
        <v>65</v>
      </c>
      <c r="P50" s="38" t="str">
        <f t="array" ref="P50">O50&amp;CHOOSE(AND(O50&lt;&gt;{11,12,13})*MIN(4,MOD(O50,10))+1,"th","st","nd","rd","th")</f>
        <v>65th</v>
      </c>
      <c r="Q50" s="76">
        <v>0.92830000000000001</v>
      </c>
      <c r="R50" s="77">
        <v>1.01</v>
      </c>
      <c r="S50" s="78">
        <v>1.8100000000000002E-2</v>
      </c>
      <c r="T50" s="79">
        <f t="shared" si="2"/>
        <v>51</v>
      </c>
      <c r="U50" s="80">
        <v>37602129</v>
      </c>
      <c r="V50" s="72">
        <v>5829.14</v>
      </c>
      <c r="W50" s="29">
        <f t="shared" si="3"/>
        <v>39</v>
      </c>
      <c r="X50" s="38" t="str">
        <f t="array" ref="X50">W50&amp;CHOOSE(AND(W50&lt;&gt;{11,12,13})*MIN(4,MOD(W50,10))+1,"th","st","nd","rd","th")</f>
        <v>39th</v>
      </c>
      <c r="Y50" s="77">
        <v>0.11</v>
      </c>
      <c r="Z50" s="77">
        <v>1.1200000000000001</v>
      </c>
      <c r="AA50" s="81">
        <v>2211125.48</v>
      </c>
      <c r="AB50" s="82">
        <v>1798364773</v>
      </c>
      <c r="AC50" s="83">
        <v>986978110</v>
      </c>
      <c r="AD50" s="81">
        <v>47722486.560000002</v>
      </c>
      <c r="AE50" s="81">
        <v>0</v>
      </c>
      <c r="AF50" s="81">
        <v>357901.42</v>
      </c>
    </row>
    <row r="51" spans="1:32" x14ac:dyDescent="0.25">
      <c r="A51" s="7">
        <v>128030603</v>
      </c>
      <c r="B51" s="8" t="s">
        <v>113</v>
      </c>
      <c r="C51" s="8" t="s">
        <v>114</v>
      </c>
      <c r="D51" s="70">
        <v>45765</v>
      </c>
      <c r="E51" s="71">
        <v>3974</v>
      </c>
      <c r="F51" s="72">
        <v>8832446.6500000004</v>
      </c>
      <c r="G51" s="73">
        <v>48.56</v>
      </c>
      <c r="H51" s="29">
        <f t="shared" si="0"/>
        <v>45</v>
      </c>
      <c r="I51" s="38" t="str">
        <f t="array" ref="I51">H51&amp;CHOOSE(AND(H51&lt;&gt;{11,12,13})*MIN(4,MOD(H51,10))+1,"th","st","nd","rd","th")</f>
        <v>45th</v>
      </c>
      <c r="J51" s="74">
        <v>0.97</v>
      </c>
      <c r="K51" s="75">
        <v>18601119.789999999</v>
      </c>
      <c r="L51" s="38">
        <v>1353.788</v>
      </c>
      <c r="M51" s="38">
        <v>279.43700000000001</v>
      </c>
      <c r="N51" s="72">
        <v>11389.2</v>
      </c>
      <c r="O51" s="29">
        <f t="shared" si="1"/>
        <v>50</v>
      </c>
      <c r="P51" s="38" t="str">
        <f t="array" ref="P51">O51&amp;CHOOSE(AND(O51&lt;&gt;{11,12,13})*MIN(4,MOD(O51,10))+1,"th","st","nd","rd","th")</f>
        <v>50th</v>
      </c>
      <c r="Q51" s="76">
        <v>0.99760000000000004</v>
      </c>
      <c r="R51" s="77">
        <v>0.97</v>
      </c>
      <c r="S51" s="78">
        <v>1.83E-2</v>
      </c>
      <c r="T51" s="79">
        <f t="shared" si="2"/>
        <v>45</v>
      </c>
      <c r="U51" s="80">
        <v>6517651</v>
      </c>
      <c r="V51" s="72">
        <v>3990.66</v>
      </c>
      <c r="W51" s="29">
        <f t="shared" si="3"/>
        <v>15</v>
      </c>
      <c r="X51" s="38" t="str">
        <f t="array" ref="X51">W51&amp;CHOOSE(AND(W51&lt;&gt;{11,12,13})*MIN(4,MOD(W51,10))+1,"th","st","nd","rd","th")</f>
        <v>15th</v>
      </c>
      <c r="Y51" s="77">
        <v>0.39</v>
      </c>
      <c r="Z51" s="77">
        <v>1.36</v>
      </c>
      <c r="AA51" s="81">
        <v>879281.14</v>
      </c>
      <c r="AB51" s="82">
        <v>321038712</v>
      </c>
      <c r="AC51" s="83">
        <v>161750278</v>
      </c>
      <c r="AD51" s="81">
        <v>7944934.9299999997</v>
      </c>
      <c r="AE51" s="81">
        <v>0</v>
      </c>
      <c r="AF51" s="81">
        <v>8230.58</v>
      </c>
    </row>
    <row r="52" spans="1:32" x14ac:dyDescent="0.25">
      <c r="A52" s="7">
        <v>128030852</v>
      </c>
      <c r="B52" s="8" t="s">
        <v>115</v>
      </c>
      <c r="C52" s="8" t="s">
        <v>114</v>
      </c>
      <c r="D52" s="70">
        <v>44013</v>
      </c>
      <c r="E52" s="71">
        <v>17731</v>
      </c>
      <c r="F52" s="72">
        <v>38240455.090000004</v>
      </c>
      <c r="G52" s="73">
        <v>49</v>
      </c>
      <c r="H52" s="29">
        <f t="shared" si="0"/>
        <v>47</v>
      </c>
      <c r="I52" s="38" t="str">
        <f t="array" ref="I52">H52&amp;CHOOSE(AND(H52&lt;&gt;{11,12,13})*MIN(4,MOD(H52,10))+1,"th","st","nd","rd","th")</f>
        <v>47th</v>
      </c>
      <c r="J52" s="74">
        <v>0.98</v>
      </c>
      <c r="K52" s="75">
        <v>83665724.230000004</v>
      </c>
      <c r="L52" s="38">
        <v>5466.6689999999999</v>
      </c>
      <c r="M52" s="38">
        <v>993.74300000000005</v>
      </c>
      <c r="N52" s="72">
        <v>12950.52</v>
      </c>
      <c r="O52" s="29">
        <f t="shared" si="1"/>
        <v>75</v>
      </c>
      <c r="P52" s="38" t="str">
        <f t="array" ref="P52">O52&amp;CHOOSE(AND(O52&lt;&gt;{11,12,13})*MIN(4,MOD(O52,10))+1,"th","st","nd","rd","th")</f>
        <v>75th</v>
      </c>
      <c r="Q52" s="76">
        <v>0.87729999999999997</v>
      </c>
      <c r="R52" s="77">
        <v>0.86</v>
      </c>
      <c r="S52" s="78">
        <v>1.5299999999999999E-2</v>
      </c>
      <c r="T52" s="79">
        <f t="shared" si="2"/>
        <v>142</v>
      </c>
      <c r="U52" s="80">
        <v>33667663</v>
      </c>
      <c r="V52" s="72">
        <v>5211.38</v>
      </c>
      <c r="W52" s="29">
        <f t="shared" si="3"/>
        <v>32</v>
      </c>
      <c r="X52" s="38" t="str">
        <f t="array" ref="X52">W52&amp;CHOOSE(AND(W52&lt;&gt;{11,12,13})*MIN(4,MOD(W52,10))+1,"th","st","nd","rd","th")</f>
        <v>32nd</v>
      </c>
      <c r="Y52" s="77">
        <v>0.2</v>
      </c>
      <c r="Z52" s="77">
        <v>1.06</v>
      </c>
      <c r="AA52" s="81">
        <v>3588007.36</v>
      </c>
      <c r="AB52" s="82">
        <v>1694572206</v>
      </c>
      <c r="AC52" s="83">
        <v>799328758</v>
      </c>
      <c r="AD52" s="81">
        <v>34619849.600000001</v>
      </c>
      <c r="AE52" s="81">
        <v>0</v>
      </c>
      <c r="AF52" s="81">
        <v>32598.13</v>
      </c>
    </row>
    <row r="53" spans="1:32" x14ac:dyDescent="0.25">
      <c r="A53" s="7">
        <v>128033053</v>
      </c>
      <c r="B53" s="8" t="s">
        <v>302</v>
      </c>
      <c r="C53" s="8" t="s">
        <v>114</v>
      </c>
      <c r="D53" s="70">
        <v>61632</v>
      </c>
      <c r="E53" s="71">
        <v>4783</v>
      </c>
      <c r="F53" s="72">
        <v>15207332.02</v>
      </c>
      <c r="G53" s="73">
        <v>51.59</v>
      </c>
      <c r="H53" s="29">
        <f t="shared" si="0"/>
        <v>55</v>
      </c>
      <c r="I53" s="38" t="str">
        <f t="array" ref="I53">H53&amp;CHOOSE(AND(H53&lt;&gt;{11,12,13})*MIN(4,MOD(H53,10))+1,"th","st","nd","rd","th")</f>
        <v>55th</v>
      </c>
      <c r="J53" s="74">
        <v>1.03</v>
      </c>
      <c r="K53" s="75">
        <v>23818366.59</v>
      </c>
      <c r="L53" s="38">
        <v>1891.675</v>
      </c>
      <c r="M53" s="38">
        <v>177.67699999999999</v>
      </c>
      <c r="N53" s="72">
        <v>11510.06</v>
      </c>
      <c r="O53" s="29">
        <f t="shared" si="1"/>
        <v>52</v>
      </c>
      <c r="P53" s="38" t="str">
        <f t="array" ref="P53">O53&amp;CHOOSE(AND(O53&lt;&gt;{11,12,13})*MIN(4,MOD(O53,10))+1,"th","st","nd","rd","th")</f>
        <v>52nd</v>
      </c>
      <c r="Q53" s="76">
        <v>0.98709999999999998</v>
      </c>
      <c r="R53" s="77">
        <v>1.02</v>
      </c>
      <c r="S53" s="78">
        <v>1.43E-2</v>
      </c>
      <c r="T53" s="79">
        <f t="shared" si="2"/>
        <v>201</v>
      </c>
      <c r="U53" s="80">
        <v>14394682</v>
      </c>
      <c r="V53" s="72">
        <v>6956.13</v>
      </c>
      <c r="W53" s="29">
        <f t="shared" si="3"/>
        <v>55</v>
      </c>
      <c r="X53" s="38" t="str">
        <f t="array" ref="X53">W53&amp;CHOOSE(AND(W53&lt;&gt;{11,12,13})*MIN(4,MOD(W53,10))+1,"th","st","nd","rd","th")</f>
        <v>55th</v>
      </c>
      <c r="Y53" s="77">
        <v>0</v>
      </c>
      <c r="Z53" s="77">
        <v>1.02</v>
      </c>
      <c r="AA53" s="81">
        <v>704987.74</v>
      </c>
      <c r="AB53" s="82">
        <v>740316917</v>
      </c>
      <c r="AC53" s="83">
        <v>325955836</v>
      </c>
      <c r="AD53" s="81">
        <v>14491364.029999999</v>
      </c>
      <c r="AE53" s="81">
        <v>0</v>
      </c>
      <c r="AF53" s="81">
        <v>10980.25</v>
      </c>
    </row>
    <row r="54" spans="1:32" x14ac:dyDescent="0.25">
      <c r="A54" s="7">
        <v>128034503</v>
      </c>
      <c r="B54" s="8" t="s">
        <v>375</v>
      </c>
      <c r="C54" s="8" t="s">
        <v>114</v>
      </c>
      <c r="D54" s="70">
        <v>45096</v>
      </c>
      <c r="E54" s="71">
        <v>2619</v>
      </c>
      <c r="F54" s="72">
        <v>5922437.9300000006</v>
      </c>
      <c r="G54" s="73">
        <v>50.14</v>
      </c>
      <c r="H54" s="29">
        <f t="shared" si="0"/>
        <v>50</v>
      </c>
      <c r="I54" s="38" t="str">
        <f t="array" ref="I54">H54&amp;CHOOSE(AND(H54&lt;&gt;{11,12,13})*MIN(4,MOD(H54,10))+1,"th","st","nd","rd","th")</f>
        <v>50th</v>
      </c>
      <c r="J54" s="74">
        <v>1</v>
      </c>
      <c r="K54" s="75">
        <v>12056536.6</v>
      </c>
      <c r="L54" s="38">
        <v>816.31</v>
      </c>
      <c r="M54" s="38">
        <v>177.39699999999999</v>
      </c>
      <c r="N54" s="72">
        <v>12132.89</v>
      </c>
      <c r="O54" s="29">
        <f t="shared" si="1"/>
        <v>63</v>
      </c>
      <c r="P54" s="38" t="str">
        <f t="array" ref="P54">O54&amp;CHOOSE(AND(O54&lt;&gt;{11,12,13})*MIN(4,MOD(O54,10))+1,"th","st","nd","rd","th")</f>
        <v>63rd</v>
      </c>
      <c r="Q54" s="76">
        <v>0.93640000000000001</v>
      </c>
      <c r="R54" s="77">
        <v>0.94</v>
      </c>
      <c r="S54" s="78">
        <v>1.83E-2</v>
      </c>
      <c r="T54" s="79">
        <f t="shared" si="2"/>
        <v>45</v>
      </c>
      <c r="U54" s="80">
        <v>4358750</v>
      </c>
      <c r="V54" s="72">
        <v>4386.3500000000004</v>
      </c>
      <c r="W54" s="29">
        <f t="shared" si="3"/>
        <v>20</v>
      </c>
      <c r="X54" s="38" t="str">
        <f t="array" ref="X54">W54&amp;CHOOSE(AND(W54&lt;&gt;{11,12,13})*MIN(4,MOD(W54,10))+1,"th","st","nd","rd","th")</f>
        <v>20th</v>
      </c>
      <c r="Y54" s="77">
        <v>0.33</v>
      </c>
      <c r="Z54" s="77">
        <v>1.27</v>
      </c>
      <c r="AA54" s="81">
        <v>446667.25</v>
      </c>
      <c r="AB54" s="82">
        <v>215789431</v>
      </c>
      <c r="AC54" s="83">
        <v>107080964</v>
      </c>
      <c r="AD54" s="81">
        <v>5471702.6900000004</v>
      </c>
      <c r="AE54" s="81">
        <v>0</v>
      </c>
      <c r="AF54" s="81">
        <v>4067.99</v>
      </c>
    </row>
    <row r="55" spans="1:32" x14ac:dyDescent="0.25">
      <c r="A55" s="7">
        <v>127040503</v>
      </c>
      <c r="B55" s="8" t="s">
        <v>3</v>
      </c>
      <c r="C55" s="8" t="s">
        <v>99</v>
      </c>
      <c r="D55" s="70">
        <v>34816</v>
      </c>
      <c r="E55" s="71">
        <v>4219</v>
      </c>
      <c r="F55" s="72">
        <v>6540280.5</v>
      </c>
      <c r="G55" s="73">
        <v>44.53</v>
      </c>
      <c r="H55" s="29">
        <f t="shared" si="0"/>
        <v>34</v>
      </c>
      <c r="I55" s="38" t="str">
        <f t="array" ref="I55">H55&amp;CHOOSE(AND(H55&lt;&gt;{11,12,13})*MIN(4,MOD(H55,10))+1,"th","st","nd","rd","th")</f>
        <v>34th</v>
      </c>
      <c r="J55" s="74">
        <v>0.89</v>
      </c>
      <c r="K55" s="75">
        <v>18346148.559999999</v>
      </c>
      <c r="L55" s="38">
        <v>1298.9380000000001</v>
      </c>
      <c r="M55" s="38">
        <v>615.66800000000001</v>
      </c>
      <c r="N55" s="72">
        <v>9582.2099999999991</v>
      </c>
      <c r="O55" s="29">
        <f t="shared" si="1"/>
        <v>12</v>
      </c>
      <c r="P55" s="38" t="str">
        <f t="array" ref="P55">O55&amp;CHOOSE(AND(O55&lt;&gt;{11,12,13})*MIN(4,MOD(O55,10))+1,"th","st","nd","rd","th")</f>
        <v>12th</v>
      </c>
      <c r="Q55" s="76">
        <v>1.1857</v>
      </c>
      <c r="R55" s="77">
        <v>0.89</v>
      </c>
      <c r="S55" s="78">
        <v>1.83E-2</v>
      </c>
      <c r="T55" s="79">
        <f t="shared" si="2"/>
        <v>45</v>
      </c>
      <c r="U55" s="80">
        <v>4830636</v>
      </c>
      <c r="V55" s="72">
        <v>2523.04</v>
      </c>
      <c r="W55" s="29">
        <f t="shared" si="3"/>
        <v>3</v>
      </c>
      <c r="X55" s="38" t="str">
        <f t="array" ref="X55">W55&amp;CHOOSE(AND(W55&lt;&gt;{11,12,13})*MIN(4,MOD(W55,10))+1,"th","st","nd","rd","th")</f>
        <v>3rd</v>
      </c>
      <c r="Y55" s="77">
        <v>0.61</v>
      </c>
      <c r="Z55" s="77">
        <v>1.5</v>
      </c>
      <c r="AA55" s="81">
        <v>748623.16</v>
      </c>
      <c r="AB55" s="82">
        <v>241062073</v>
      </c>
      <c r="AC55" s="83">
        <v>116762825</v>
      </c>
      <c r="AD55" s="81">
        <v>5769623.2599999998</v>
      </c>
      <c r="AE55" s="81">
        <v>0</v>
      </c>
      <c r="AF55" s="81">
        <v>22034.080000000002</v>
      </c>
    </row>
    <row r="56" spans="1:32" x14ac:dyDescent="0.25">
      <c r="A56" s="7">
        <v>127040703</v>
      </c>
      <c r="B56" s="8" t="s">
        <v>108</v>
      </c>
      <c r="C56" s="8" t="s">
        <v>99</v>
      </c>
      <c r="D56" s="70">
        <v>48948</v>
      </c>
      <c r="E56" s="71">
        <v>10209</v>
      </c>
      <c r="F56" s="72">
        <v>23127465.290000003</v>
      </c>
      <c r="G56" s="73">
        <v>46.28</v>
      </c>
      <c r="H56" s="29">
        <f t="shared" si="0"/>
        <v>39</v>
      </c>
      <c r="I56" s="38" t="str">
        <f t="array" ref="I56">H56&amp;CHOOSE(AND(H56&lt;&gt;{11,12,13})*MIN(4,MOD(H56,10))+1,"th","st","nd","rd","th")</f>
        <v>39th</v>
      </c>
      <c r="J56" s="74">
        <v>0.92</v>
      </c>
      <c r="K56" s="75">
        <v>36172128.530000001</v>
      </c>
      <c r="L56" s="38">
        <v>2943.62</v>
      </c>
      <c r="M56" s="38">
        <v>559.42100000000005</v>
      </c>
      <c r="N56" s="72">
        <v>10325.92</v>
      </c>
      <c r="O56" s="29">
        <f t="shared" si="1"/>
        <v>25</v>
      </c>
      <c r="P56" s="38" t="str">
        <f t="array" ref="P56">O56&amp;CHOOSE(AND(O56&lt;&gt;{11,12,13})*MIN(4,MOD(O56,10))+1,"th","st","nd","rd","th")</f>
        <v>25th</v>
      </c>
      <c r="Q56" s="76">
        <v>1.1003000000000001</v>
      </c>
      <c r="R56" s="77">
        <v>0.92</v>
      </c>
      <c r="S56" s="78">
        <v>1.5800000000000002E-2</v>
      </c>
      <c r="T56" s="79">
        <f t="shared" si="2"/>
        <v>126</v>
      </c>
      <c r="U56" s="80">
        <v>19782122</v>
      </c>
      <c r="V56" s="72">
        <v>5647.13</v>
      </c>
      <c r="W56" s="29">
        <f t="shared" si="3"/>
        <v>37</v>
      </c>
      <c r="X56" s="38" t="str">
        <f t="array" ref="X56">W56&amp;CHOOSE(AND(W56&lt;&gt;{11,12,13})*MIN(4,MOD(W56,10))+1,"th","st","nd","rd","th")</f>
        <v>37th</v>
      </c>
      <c r="Y56" s="77">
        <v>0.14000000000000001</v>
      </c>
      <c r="Z56" s="77">
        <v>1.06</v>
      </c>
      <c r="AA56" s="81">
        <v>1051780.67</v>
      </c>
      <c r="AB56" s="82">
        <v>956337298</v>
      </c>
      <c r="AC56" s="83">
        <v>509005073</v>
      </c>
      <c r="AD56" s="81">
        <v>21774850.359999999</v>
      </c>
      <c r="AE56" s="81">
        <v>0</v>
      </c>
      <c r="AF56" s="81">
        <v>300834.26</v>
      </c>
    </row>
    <row r="57" spans="1:32" x14ac:dyDescent="0.25">
      <c r="A57" s="7">
        <v>127041203</v>
      </c>
      <c r="B57" s="8" t="s">
        <v>130</v>
      </c>
      <c r="C57" s="8" t="s">
        <v>99</v>
      </c>
      <c r="D57" s="70">
        <v>57538</v>
      </c>
      <c r="E57" s="71">
        <v>6330</v>
      </c>
      <c r="F57" s="72">
        <v>16730066.049999999</v>
      </c>
      <c r="G57" s="73">
        <v>45.93</v>
      </c>
      <c r="H57" s="29">
        <f t="shared" si="0"/>
        <v>38</v>
      </c>
      <c r="I57" s="38" t="str">
        <f t="array" ref="I57">H57&amp;CHOOSE(AND(H57&lt;&gt;{11,12,13})*MIN(4,MOD(H57,10))+1,"th","st","nd","rd","th")</f>
        <v>38th</v>
      </c>
      <c r="J57" s="74">
        <v>0.92</v>
      </c>
      <c r="K57" s="75">
        <v>25373311.440000001</v>
      </c>
      <c r="L57" s="38">
        <v>2008.817</v>
      </c>
      <c r="M57" s="38">
        <v>169.172</v>
      </c>
      <c r="N57" s="72">
        <v>11649.88</v>
      </c>
      <c r="O57" s="29">
        <f t="shared" si="1"/>
        <v>54</v>
      </c>
      <c r="P57" s="38" t="str">
        <f t="array" ref="P57">O57&amp;CHOOSE(AND(O57&lt;&gt;{11,12,13})*MIN(4,MOD(O57,10))+1,"th","st","nd","rd","th")</f>
        <v>54th</v>
      </c>
      <c r="Q57" s="76">
        <v>0.97519999999999996</v>
      </c>
      <c r="R57" s="77">
        <v>0.9</v>
      </c>
      <c r="S57" s="78">
        <v>1.37E-2</v>
      </c>
      <c r="T57" s="79">
        <f t="shared" si="2"/>
        <v>232</v>
      </c>
      <c r="U57" s="80">
        <v>16437995</v>
      </c>
      <c r="V57" s="72">
        <v>7547.33</v>
      </c>
      <c r="W57" s="29">
        <f t="shared" si="3"/>
        <v>63</v>
      </c>
      <c r="X57" s="38" t="str">
        <f t="array" ref="X57">W57&amp;CHOOSE(AND(W57&lt;&gt;{11,12,13})*MIN(4,MOD(W57,10))+1,"th","st","nd","rd","th")</f>
        <v>63rd</v>
      </c>
      <c r="Y57" s="77">
        <v>0</v>
      </c>
      <c r="Z57" s="77">
        <v>0.9</v>
      </c>
      <c r="AA57" s="81">
        <v>429654.41</v>
      </c>
      <c r="AB57" s="82">
        <v>815630069</v>
      </c>
      <c r="AC57" s="83">
        <v>401999180</v>
      </c>
      <c r="AD57" s="81">
        <v>16295120.359999999</v>
      </c>
      <c r="AE57" s="81">
        <v>0</v>
      </c>
      <c r="AF57" s="81">
        <v>5291.28</v>
      </c>
    </row>
    <row r="58" spans="1:32" x14ac:dyDescent="0.25">
      <c r="A58" s="7">
        <v>127041503</v>
      </c>
      <c r="B58" s="8" t="s">
        <v>150</v>
      </c>
      <c r="C58" s="8" t="s">
        <v>99</v>
      </c>
      <c r="D58" s="70">
        <v>34414</v>
      </c>
      <c r="E58" s="71">
        <v>5316</v>
      </c>
      <c r="F58" s="72">
        <v>8781175.3000000007</v>
      </c>
      <c r="G58" s="73">
        <v>48</v>
      </c>
      <c r="H58" s="29">
        <f t="shared" si="0"/>
        <v>44</v>
      </c>
      <c r="I58" s="38" t="str">
        <f t="array" ref="I58">H58&amp;CHOOSE(AND(H58&lt;&gt;{11,12,13})*MIN(4,MOD(H58,10))+1,"th","st","nd","rd","th")</f>
        <v>44th</v>
      </c>
      <c r="J58" s="74">
        <v>0.96</v>
      </c>
      <c r="K58" s="75">
        <v>23480117</v>
      </c>
      <c r="L58" s="38">
        <v>1754.865</v>
      </c>
      <c r="M58" s="38">
        <v>741.75900000000001</v>
      </c>
      <c r="N58" s="72">
        <v>9404.75</v>
      </c>
      <c r="O58" s="29">
        <f t="shared" si="1"/>
        <v>10</v>
      </c>
      <c r="P58" s="38" t="str">
        <f t="array" ref="P58">O58&amp;CHOOSE(AND(O58&lt;&gt;{11,12,13})*MIN(4,MOD(O58,10))+1,"th","st","nd","rd","th")</f>
        <v>10th</v>
      </c>
      <c r="Q58" s="76">
        <v>1.208</v>
      </c>
      <c r="R58" s="77">
        <v>0.96</v>
      </c>
      <c r="S58" s="78">
        <v>1.7000000000000001E-2</v>
      </c>
      <c r="T58" s="79">
        <f t="shared" si="2"/>
        <v>85</v>
      </c>
      <c r="U58" s="80">
        <v>6964306</v>
      </c>
      <c r="V58" s="72">
        <v>2789.49</v>
      </c>
      <c r="W58" s="29">
        <f t="shared" si="3"/>
        <v>4</v>
      </c>
      <c r="X58" s="38" t="str">
        <f t="array" ref="X58">W58&amp;CHOOSE(AND(W58&lt;&gt;{11,12,13})*MIN(4,MOD(W58,10))+1,"th","st","nd","rd","th")</f>
        <v>4th</v>
      </c>
      <c r="Y58" s="77">
        <v>0.56999999999999995</v>
      </c>
      <c r="Z58" s="77">
        <v>1.53</v>
      </c>
      <c r="AA58" s="81">
        <v>994902.3</v>
      </c>
      <c r="AB58" s="82">
        <v>340787395</v>
      </c>
      <c r="AC58" s="83">
        <v>175087099</v>
      </c>
      <c r="AD58" s="81">
        <v>7618296</v>
      </c>
      <c r="AE58" s="81">
        <v>0</v>
      </c>
      <c r="AF58" s="81">
        <v>167977</v>
      </c>
    </row>
    <row r="59" spans="1:32" x14ac:dyDescent="0.25">
      <c r="A59" s="7">
        <v>127041603</v>
      </c>
      <c r="B59" s="8" t="s">
        <v>153</v>
      </c>
      <c r="C59" s="8" t="s">
        <v>99</v>
      </c>
      <c r="D59" s="70">
        <v>53690</v>
      </c>
      <c r="E59" s="71">
        <v>7338</v>
      </c>
      <c r="F59" s="72">
        <v>17898041.66</v>
      </c>
      <c r="G59" s="73">
        <v>45.43</v>
      </c>
      <c r="H59" s="29">
        <f t="shared" si="0"/>
        <v>36</v>
      </c>
      <c r="I59" s="38" t="str">
        <f t="array" ref="I59">H59&amp;CHOOSE(AND(H59&lt;&gt;{11,12,13})*MIN(4,MOD(H59,10))+1,"th","st","nd","rd","th")</f>
        <v>36th</v>
      </c>
      <c r="J59" s="74">
        <v>0.91</v>
      </c>
      <c r="K59" s="75">
        <v>31769063</v>
      </c>
      <c r="L59" s="38">
        <v>2511.6819999999998</v>
      </c>
      <c r="M59" s="38">
        <v>348.65899999999999</v>
      </c>
      <c r="N59" s="72">
        <v>11106.74</v>
      </c>
      <c r="O59" s="29">
        <f t="shared" si="1"/>
        <v>45</v>
      </c>
      <c r="P59" s="38" t="str">
        <f t="array" ref="P59">O59&amp;CHOOSE(AND(O59&lt;&gt;{11,12,13})*MIN(4,MOD(O59,10))+1,"th","st","nd","rd","th")</f>
        <v>45th</v>
      </c>
      <c r="Q59" s="76">
        <v>1.0228999999999999</v>
      </c>
      <c r="R59" s="77">
        <v>0.91</v>
      </c>
      <c r="S59" s="78">
        <v>1.2699999999999999E-2</v>
      </c>
      <c r="T59" s="79">
        <f t="shared" si="2"/>
        <v>300</v>
      </c>
      <c r="U59" s="80">
        <v>18977460</v>
      </c>
      <c r="V59" s="72">
        <v>6634.68</v>
      </c>
      <c r="W59" s="29">
        <f t="shared" si="3"/>
        <v>52</v>
      </c>
      <c r="X59" s="38" t="str">
        <f t="array" ref="X59">W59&amp;CHOOSE(AND(W59&lt;&gt;{11,12,13})*MIN(4,MOD(W59,10))+1,"th","st","nd","rd","th")</f>
        <v>52nd</v>
      </c>
      <c r="Y59" s="77">
        <v>0</v>
      </c>
      <c r="Z59" s="77">
        <v>0.91</v>
      </c>
      <c r="AA59" s="81">
        <v>859791.66</v>
      </c>
      <c r="AB59" s="82">
        <v>959644995</v>
      </c>
      <c r="AC59" s="83">
        <v>446092767</v>
      </c>
      <c r="AD59" s="81">
        <v>17010661</v>
      </c>
      <c r="AE59" s="81">
        <v>0</v>
      </c>
      <c r="AF59" s="81">
        <v>27589</v>
      </c>
    </row>
    <row r="60" spans="1:32" x14ac:dyDescent="0.25">
      <c r="A60" s="84">
        <v>127042003</v>
      </c>
      <c r="B60" s="84" t="s">
        <v>201</v>
      </c>
      <c r="C60" s="84" t="s">
        <v>99</v>
      </c>
      <c r="D60" s="70">
        <v>60798</v>
      </c>
      <c r="E60" s="71">
        <v>7383</v>
      </c>
      <c r="F60" s="72">
        <v>17417257.750000004</v>
      </c>
      <c r="G60" s="73">
        <v>38.799999999999997</v>
      </c>
      <c r="H60" s="29">
        <f t="shared" si="0"/>
        <v>20</v>
      </c>
      <c r="I60" s="38" t="str">
        <f t="array" ref="I60">H60&amp;CHOOSE(AND(H60&lt;&gt;{11,12,13})*MIN(4,MOD(H60,10))+1,"th","st","nd","rd","th")</f>
        <v>20th</v>
      </c>
      <c r="J60" s="74">
        <v>0.77</v>
      </c>
      <c r="K60" s="75">
        <v>30972855.75</v>
      </c>
      <c r="L60" s="38">
        <v>2378.9340000000002</v>
      </c>
      <c r="M60" s="38">
        <v>256.47800000000001</v>
      </c>
      <c r="N60" s="72">
        <v>11752.57</v>
      </c>
      <c r="O60" s="29">
        <f t="shared" si="1"/>
        <v>56</v>
      </c>
      <c r="P60" s="38" t="str">
        <f t="array" ref="P60">O60&amp;CHOOSE(AND(O60&lt;&gt;{11,12,13})*MIN(4,MOD(O60,10))+1,"th","st","nd","rd","th")</f>
        <v>56th</v>
      </c>
      <c r="Q60" s="76">
        <v>0.9667</v>
      </c>
      <c r="R60" s="77">
        <v>0.74</v>
      </c>
      <c r="S60" s="78">
        <v>1.1299999999999999E-2</v>
      </c>
      <c r="T60" s="79">
        <f t="shared" si="2"/>
        <v>385</v>
      </c>
      <c r="U60" s="80">
        <v>20868633</v>
      </c>
      <c r="V60" s="72">
        <v>7918.55</v>
      </c>
      <c r="W60" s="29">
        <f t="shared" si="3"/>
        <v>67</v>
      </c>
      <c r="X60" s="38" t="str">
        <f t="array" ref="X60">W60&amp;CHOOSE(AND(W60&lt;&gt;{11,12,13})*MIN(4,MOD(W60,10))+1,"th","st","nd","rd","th")</f>
        <v>67th</v>
      </c>
      <c r="Y60" s="77">
        <v>0</v>
      </c>
      <c r="Z60" s="77">
        <v>0.74</v>
      </c>
      <c r="AA60" s="81">
        <v>841409.92</v>
      </c>
      <c r="AB60" s="82">
        <v>1105546566</v>
      </c>
      <c r="AC60" s="83">
        <v>440278091</v>
      </c>
      <c r="AD60" s="81">
        <v>16499093.48</v>
      </c>
      <c r="AE60" s="81">
        <v>0</v>
      </c>
      <c r="AF60" s="81">
        <v>76754.350000000006</v>
      </c>
    </row>
    <row r="61" spans="1:32" x14ac:dyDescent="0.25">
      <c r="A61" s="7">
        <v>127042853</v>
      </c>
      <c r="B61" s="8" t="s">
        <v>301</v>
      </c>
      <c r="C61" s="8" t="s">
        <v>99</v>
      </c>
      <c r="D61" s="70">
        <v>51227</v>
      </c>
      <c r="E61" s="71">
        <v>4801</v>
      </c>
      <c r="F61" s="72">
        <v>8149941.8099999996</v>
      </c>
      <c r="G61" s="73">
        <v>33.14</v>
      </c>
      <c r="H61" s="29">
        <f t="shared" si="0"/>
        <v>9</v>
      </c>
      <c r="I61" s="38" t="str">
        <f t="array" ref="I61">H61&amp;CHOOSE(AND(H61&lt;&gt;{11,12,13})*MIN(4,MOD(H61,10))+1,"th","st","nd","rd","th")</f>
        <v>9th</v>
      </c>
      <c r="J61" s="74">
        <v>0.66</v>
      </c>
      <c r="K61" s="75">
        <v>19880681.710000001</v>
      </c>
      <c r="L61" s="38">
        <v>1534.8430000000001</v>
      </c>
      <c r="M61" s="38">
        <v>386.78100000000001</v>
      </c>
      <c r="N61" s="72">
        <v>10345.77</v>
      </c>
      <c r="O61" s="29">
        <f t="shared" si="1"/>
        <v>26</v>
      </c>
      <c r="P61" s="38" t="str">
        <f t="array" ref="P61">O61&amp;CHOOSE(AND(O61&lt;&gt;{11,12,13})*MIN(4,MOD(O61,10))+1,"th","st","nd","rd","th")</f>
        <v>26th</v>
      </c>
      <c r="Q61" s="76">
        <v>1.0982000000000001</v>
      </c>
      <c r="R61" s="77">
        <v>0.66</v>
      </c>
      <c r="S61" s="78">
        <v>1.0500000000000001E-2</v>
      </c>
      <c r="T61" s="79">
        <f t="shared" si="2"/>
        <v>427</v>
      </c>
      <c r="U61" s="80">
        <v>10487094</v>
      </c>
      <c r="V61" s="72">
        <v>5457.41</v>
      </c>
      <c r="W61" s="29">
        <f t="shared" si="3"/>
        <v>35</v>
      </c>
      <c r="X61" s="38" t="str">
        <f t="array" ref="X61">W61&amp;CHOOSE(AND(W61&lt;&gt;{11,12,13})*MIN(4,MOD(W61,10))+1,"th","st","nd","rd","th")</f>
        <v>35th</v>
      </c>
      <c r="Y61" s="77">
        <v>0.17</v>
      </c>
      <c r="Z61" s="77">
        <v>0.83</v>
      </c>
      <c r="AA61" s="81">
        <v>500762.54</v>
      </c>
      <c r="AB61" s="82">
        <v>531726468</v>
      </c>
      <c r="AC61" s="83">
        <v>245095341</v>
      </c>
      <c r="AD61" s="81">
        <v>7608218.0099999998</v>
      </c>
      <c r="AE61" s="81">
        <v>0</v>
      </c>
      <c r="AF61" s="81">
        <v>40961.26</v>
      </c>
    </row>
    <row r="62" spans="1:32" x14ac:dyDescent="0.25">
      <c r="A62" s="7">
        <v>127044103</v>
      </c>
      <c r="B62" s="8" t="s">
        <v>338</v>
      </c>
      <c r="C62" s="8" t="s">
        <v>99</v>
      </c>
      <c r="D62" s="70">
        <v>61748</v>
      </c>
      <c r="E62" s="71">
        <v>7279</v>
      </c>
      <c r="F62" s="72">
        <v>18727044.670000002</v>
      </c>
      <c r="G62" s="73">
        <v>41.67</v>
      </c>
      <c r="H62" s="29">
        <f t="shared" si="0"/>
        <v>28</v>
      </c>
      <c r="I62" s="38" t="str">
        <f t="array" ref="I62">H62&amp;CHOOSE(AND(H62&lt;&gt;{11,12,13})*MIN(4,MOD(H62,10))+1,"th","st","nd","rd","th")</f>
        <v>28th</v>
      </c>
      <c r="J62" s="74">
        <v>0.83</v>
      </c>
      <c r="K62" s="75">
        <v>31823993.420000002</v>
      </c>
      <c r="L62" s="38">
        <v>2294.5509999999999</v>
      </c>
      <c r="M62" s="38">
        <v>195.93600000000001</v>
      </c>
      <c r="N62" s="72">
        <v>12778.22</v>
      </c>
      <c r="O62" s="29">
        <f t="shared" si="1"/>
        <v>73</v>
      </c>
      <c r="P62" s="38" t="str">
        <f t="array" ref="P62">O62&amp;CHOOSE(AND(O62&lt;&gt;{11,12,13})*MIN(4,MOD(O62,10))+1,"th","st","nd","rd","th")</f>
        <v>73rd</v>
      </c>
      <c r="Q62" s="76">
        <v>0.8891</v>
      </c>
      <c r="R62" s="77">
        <v>0.74</v>
      </c>
      <c r="S62" s="78">
        <v>1.4500000000000001E-2</v>
      </c>
      <c r="T62" s="79">
        <f t="shared" si="2"/>
        <v>186</v>
      </c>
      <c r="U62" s="80">
        <v>17476328</v>
      </c>
      <c r="V62" s="72">
        <v>7017.23</v>
      </c>
      <c r="W62" s="29">
        <f t="shared" si="3"/>
        <v>56</v>
      </c>
      <c r="X62" s="38" t="str">
        <f t="array" ref="X62">W62&amp;CHOOSE(AND(W62&lt;&gt;{11,12,13})*MIN(4,MOD(W62,10))+1,"th","st","nd","rd","th")</f>
        <v>56th</v>
      </c>
      <c r="Y62" s="77">
        <v>0</v>
      </c>
      <c r="Z62" s="77">
        <v>0.74</v>
      </c>
      <c r="AA62" s="81">
        <v>1148869.03</v>
      </c>
      <c r="AB62" s="82">
        <v>863865378</v>
      </c>
      <c r="AC62" s="83">
        <v>430677431</v>
      </c>
      <c r="AD62" s="81">
        <v>17539238.07</v>
      </c>
      <c r="AE62" s="81">
        <v>0</v>
      </c>
      <c r="AF62" s="81">
        <v>38937.57</v>
      </c>
    </row>
    <row r="63" spans="1:32" x14ac:dyDescent="0.25">
      <c r="A63" s="7">
        <v>127045303</v>
      </c>
      <c r="B63" s="8" t="s">
        <v>403</v>
      </c>
      <c r="C63" s="8" t="s">
        <v>99</v>
      </c>
      <c r="D63" s="70">
        <v>24970</v>
      </c>
      <c r="E63" s="71">
        <v>1048</v>
      </c>
      <c r="F63" s="72">
        <v>921547.86</v>
      </c>
      <c r="G63" s="73">
        <v>35.22</v>
      </c>
      <c r="H63" s="29">
        <f t="shared" si="0"/>
        <v>12</v>
      </c>
      <c r="I63" s="38" t="str">
        <f t="array" ref="I63">H63&amp;CHOOSE(AND(H63&lt;&gt;{11,12,13})*MIN(4,MOD(H63,10))+1,"th","st","nd","rd","th")</f>
        <v>12th</v>
      </c>
      <c r="J63" s="74">
        <v>0.7</v>
      </c>
      <c r="K63" s="75">
        <v>5260805.9000000004</v>
      </c>
      <c r="L63" s="38">
        <v>417.00400000000002</v>
      </c>
      <c r="M63" s="38">
        <v>201.60900000000001</v>
      </c>
      <c r="N63" s="72">
        <v>8504.2000000000007</v>
      </c>
      <c r="O63" s="29">
        <f t="shared" si="1"/>
        <v>3</v>
      </c>
      <c r="P63" s="38" t="str">
        <f t="array" ref="P63">O63&amp;CHOOSE(AND(O63&lt;&gt;{11,12,13})*MIN(4,MOD(O63,10))+1,"th","st","nd","rd","th")</f>
        <v>3rd</v>
      </c>
      <c r="Q63" s="76">
        <v>1.3360000000000001</v>
      </c>
      <c r="R63" s="77">
        <v>0.7</v>
      </c>
      <c r="S63" s="78">
        <v>9.7000000000000003E-3</v>
      </c>
      <c r="T63" s="79">
        <f t="shared" si="2"/>
        <v>459</v>
      </c>
      <c r="U63" s="80">
        <v>1286960</v>
      </c>
      <c r="V63" s="72">
        <v>2080.4</v>
      </c>
      <c r="W63" s="29">
        <f t="shared" si="3"/>
        <v>2</v>
      </c>
      <c r="X63" s="38" t="str">
        <f t="array" ref="X63">W63&amp;CHOOSE(AND(W63&lt;&gt;{11,12,13})*MIN(4,MOD(W63,10))+1,"th","st","nd","rd","th")</f>
        <v>2nd</v>
      </c>
      <c r="Y63" s="77">
        <v>0.68</v>
      </c>
      <c r="Z63" s="77">
        <v>1.38</v>
      </c>
      <c r="AA63" s="81">
        <v>88677.68</v>
      </c>
      <c r="AB63" s="82">
        <v>60669940</v>
      </c>
      <c r="AC63" s="83">
        <v>34660449</v>
      </c>
      <c r="AD63" s="81">
        <v>811544.36</v>
      </c>
      <c r="AE63" s="81">
        <v>0</v>
      </c>
      <c r="AF63" s="81">
        <v>21325.82</v>
      </c>
    </row>
    <row r="64" spans="1:32" x14ac:dyDescent="0.25">
      <c r="A64" s="7">
        <v>127045653</v>
      </c>
      <c r="B64" s="8" t="s">
        <v>432</v>
      </c>
      <c r="C64" s="8" t="s">
        <v>99</v>
      </c>
      <c r="D64" s="70">
        <v>40094</v>
      </c>
      <c r="E64" s="71">
        <v>4571</v>
      </c>
      <c r="F64" s="72">
        <v>6684539.2699999996</v>
      </c>
      <c r="G64" s="73">
        <v>36.47</v>
      </c>
      <c r="H64" s="29">
        <f t="shared" si="0"/>
        <v>15</v>
      </c>
      <c r="I64" s="38" t="str">
        <f t="array" ref="I64">H64&amp;CHOOSE(AND(H64&lt;&gt;{11,12,13})*MIN(4,MOD(H64,10))+1,"th","st","nd","rd","th")</f>
        <v>15th</v>
      </c>
      <c r="J64" s="74">
        <v>0.73</v>
      </c>
      <c r="K64" s="75">
        <v>19656843.800000001</v>
      </c>
      <c r="L64" s="38">
        <v>1498.508</v>
      </c>
      <c r="M64" s="38">
        <v>314.86</v>
      </c>
      <c r="N64" s="72">
        <v>10839.96</v>
      </c>
      <c r="O64" s="29">
        <f t="shared" si="1"/>
        <v>39</v>
      </c>
      <c r="P64" s="38" t="str">
        <f t="array" ref="P64">O64&amp;CHOOSE(AND(O64&lt;&gt;{11,12,13})*MIN(4,MOD(O64,10))+1,"th","st","nd","rd","th")</f>
        <v>39th</v>
      </c>
      <c r="Q64" s="76">
        <v>1.0481</v>
      </c>
      <c r="R64" s="77">
        <v>0.73</v>
      </c>
      <c r="S64" s="78">
        <v>1.41E-2</v>
      </c>
      <c r="T64" s="79">
        <f t="shared" si="2"/>
        <v>212</v>
      </c>
      <c r="U64" s="80">
        <v>6381239</v>
      </c>
      <c r="V64" s="72">
        <v>3519</v>
      </c>
      <c r="W64" s="29">
        <f t="shared" si="3"/>
        <v>10</v>
      </c>
      <c r="X64" s="38" t="str">
        <f t="array" ref="X64">W64&amp;CHOOSE(AND(W64&lt;&gt;{11,12,13})*MIN(4,MOD(W64,10))+1,"th","st","nd","rd","th")</f>
        <v>10th</v>
      </c>
      <c r="Y64" s="77">
        <v>0.46</v>
      </c>
      <c r="Z64" s="77">
        <v>1.19</v>
      </c>
      <c r="AA64" s="81">
        <v>671372.49</v>
      </c>
      <c r="AB64" s="82">
        <v>297499036</v>
      </c>
      <c r="AC64" s="83">
        <v>175185309</v>
      </c>
      <c r="AD64" s="81">
        <v>5955312.5599999996</v>
      </c>
      <c r="AE64" s="81">
        <v>0</v>
      </c>
      <c r="AF64" s="81">
        <v>57854.22</v>
      </c>
    </row>
    <row r="65" spans="1:32" x14ac:dyDescent="0.25">
      <c r="A65" s="7">
        <v>127045853</v>
      </c>
      <c r="B65" s="8" t="s">
        <v>519</v>
      </c>
      <c r="C65" s="8" t="s">
        <v>99</v>
      </c>
      <c r="D65" s="70">
        <v>61160</v>
      </c>
      <c r="E65" s="71">
        <v>4060</v>
      </c>
      <c r="F65" s="72">
        <v>9627153.75</v>
      </c>
      <c r="G65" s="73">
        <v>38.770000000000003</v>
      </c>
      <c r="H65" s="29">
        <f t="shared" si="0"/>
        <v>20</v>
      </c>
      <c r="I65" s="38" t="str">
        <f t="array" ref="I65">H65&amp;CHOOSE(AND(H65&lt;&gt;{11,12,13})*MIN(4,MOD(H65,10))+1,"th","st","nd","rd","th")</f>
        <v>20th</v>
      </c>
      <c r="J65" s="74">
        <v>0.77</v>
      </c>
      <c r="K65" s="75">
        <v>20179497.809999999</v>
      </c>
      <c r="L65" s="38">
        <v>1547.104</v>
      </c>
      <c r="M65" s="38">
        <v>113.83499999999999</v>
      </c>
      <c r="N65" s="72">
        <v>12149.45</v>
      </c>
      <c r="O65" s="29">
        <f t="shared" si="1"/>
        <v>63</v>
      </c>
      <c r="P65" s="38" t="str">
        <f t="array" ref="P65">O65&amp;CHOOSE(AND(O65&lt;&gt;{11,12,13})*MIN(4,MOD(O65,10))+1,"th","st","nd","rd","th")</f>
        <v>63rd</v>
      </c>
      <c r="Q65" s="76">
        <v>0.93510000000000004</v>
      </c>
      <c r="R65" s="77">
        <v>0.72</v>
      </c>
      <c r="S65" s="78">
        <v>1.2500000000000001E-2</v>
      </c>
      <c r="T65" s="79">
        <f t="shared" si="2"/>
        <v>315</v>
      </c>
      <c r="U65" s="80">
        <v>10429781</v>
      </c>
      <c r="V65" s="72">
        <v>6279.45</v>
      </c>
      <c r="W65" s="29">
        <f t="shared" si="3"/>
        <v>46</v>
      </c>
      <c r="X65" s="38" t="str">
        <f t="array" ref="X65">W65&amp;CHOOSE(AND(W65&lt;&gt;{11,12,13})*MIN(4,MOD(W65,10))+1,"th","st","nd","rd","th")</f>
        <v>46th</v>
      </c>
      <c r="Y65" s="77">
        <v>0.04</v>
      </c>
      <c r="Z65" s="77">
        <v>0.76</v>
      </c>
      <c r="AA65" s="81">
        <v>798229.54</v>
      </c>
      <c r="AB65" s="82">
        <v>528822820</v>
      </c>
      <c r="AC65" s="83">
        <v>243753587</v>
      </c>
      <c r="AD65" s="81">
        <v>8828924.2100000009</v>
      </c>
      <c r="AE65" s="81">
        <v>0</v>
      </c>
      <c r="AF65" s="81">
        <v>0</v>
      </c>
    </row>
    <row r="66" spans="1:32" x14ac:dyDescent="0.25">
      <c r="A66" s="7">
        <v>127046903</v>
      </c>
      <c r="B66" s="8" t="s">
        <v>521</v>
      </c>
      <c r="C66" s="8" t="s">
        <v>99</v>
      </c>
      <c r="D66" s="70">
        <v>43588</v>
      </c>
      <c r="E66" s="71">
        <v>3088</v>
      </c>
      <c r="F66" s="72">
        <v>5453730.5300000003</v>
      </c>
      <c r="G66" s="73">
        <v>40.520000000000003</v>
      </c>
      <c r="H66" s="29">
        <f t="shared" si="0"/>
        <v>25</v>
      </c>
      <c r="I66" s="38" t="str">
        <f t="array" ref="I66">H66&amp;CHOOSE(AND(H66&lt;&gt;{11,12,13})*MIN(4,MOD(H66,10))+1,"th","st","nd","rd","th")</f>
        <v>25th</v>
      </c>
      <c r="J66" s="74">
        <v>0.81</v>
      </c>
      <c r="K66" s="75">
        <v>13563885</v>
      </c>
      <c r="L66" s="38">
        <v>815.55200000000002</v>
      </c>
      <c r="M66" s="38">
        <v>134.946</v>
      </c>
      <c r="N66" s="72">
        <v>14270.29</v>
      </c>
      <c r="O66" s="29">
        <f t="shared" si="1"/>
        <v>86</v>
      </c>
      <c r="P66" s="38" t="str">
        <f t="array" ref="P66">O66&amp;CHOOSE(AND(O66&lt;&gt;{11,12,13})*MIN(4,MOD(O66,10))+1,"th","st","nd","rd","th")</f>
        <v>86th</v>
      </c>
      <c r="Q66" s="76">
        <v>0.79620000000000002</v>
      </c>
      <c r="R66" s="77">
        <v>0.64</v>
      </c>
      <c r="S66" s="78">
        <v>1.7500000000000002E-2</v>
      </c>
      <c r="T66" s="79">
        <f t="shared" si="2"/>
        <v>65</v>
      </c>
      <c r="U66" s="80">
        <v>4208779</v>
      </c>
      <c r="V66" s="72">
        <v>4427.97</v>
      </c>
      <c r="W66" s="29">
        <f t="shared" si="3"/>
        <v>20</v>
      </c>
      <c r="X66" s="38" t="str">
        <f t="array" ref="X66">W66&amp;CHOOSE(AND(W66&lt;&gt;{11,12,13})*MIN(4,MOD(W66,10))+1,"th","st","nd","rd","th")</f>
        <v>20th</v>
      </c>
      <c r="Y66" s="77">
        <v>0.32</v>
      </c>
      <c r="Z66" s="77">
        <v>0.96</v>
      </c>
      <c r="AA66" s="81">
        <v>485222.53</v>
      </c>
      <c r="AB66" s="82">
        <v>200289533</v>
      </c>
      <c r="AC66" s="83">
        <v>111471902</v>
      </c>
      <c r="AD66" s="81">
        <v>4960837</v>
      </c>
      <c r="AE66" s="81">
        <v>0</v>
      </c>
      <c r="AF66" s="81">
        <v>7671</v>
      </c>
    </row>
    <row r="67" spans="1:32" x14ac:dyDescent="0.25">
      <c r="A67" s="7">
        <v>127047404</v>
      </c>
      <c r="B67" s="8" t="s">
        <v>556</v>
      </c>
      <c r="C67" s="8" t="s">
        <v>99</v>
      </c>
      <c r="D67" s="70">
        <v>65514</v>
      </c>
      <c r="E67" s="71">
        <v>2484</v>
      </c>
      <c r="F67" s="72">
        <v>8078083.9500000002</v>
      </c>
      <c r="G67" s="73">
        <v>49.64</v>
      </c>
      <c r="H67" s="29">
        <f t="shared" ref="H67:H130" si="4">ROUND(_xlfn.PERCENTRANK.EXC(G$2:G$501,G67)*100,0)</f>
        <v>48</v>
      </c>
      <c r="I67" s="38" t="str">
        <f t="array" ref="I67">H67&amp;CHOOSE(AND(H67&lt;&gt;{11,12,13})*MIN(4,MOD(H67,10))+1,"th","st","nd","rd","th")</f>
        <v>48th</v>
      </c>
      <c r="J67" s="74">
        <v>0.99</v>
      </c>
      <c r="K67" s="75">
        <v>20591033</v>
      </c>
      <c r="L67" s="38">
        <v>1158.1759999999999</v>
      </c>
      <c r="M67" s="38">
        <v>202.61199999999999</v>
      </c>
      <c r="N67" s="72">
        <v>15131.7</v>
      </c>
      <c r="O67" s="29">
        <f t="shared" ref="O67:O130" si="5">ROUND(_xlfn.PERCENTRANK.EXC(N$2:N$501,N67)*100,0)</f>
        <v>91</v>
      </c>
      <c r="P67" s="38" t="str">
        <f t="array" ref="P67">O67&amp;CHOOSE(AND(O67&lt;&gt;{11,12,13})*MIN(4,MOD(O67,10))+1,"th","st","nd","rd","th")</f>
        <v>91st</v>
      </c>
      <c r="Q67" s="76">
        <v>0.75080000000000002</v>
      </c>
      <c r="R67" s="77">
        <v>0.74</v>
      </c>
      <c r="S67" s="78">
        <v>1.23E-2</v>
      </c>
      <c r="T67" s="79">
        <f t="shared" ref="T67:T130" si="6">RANK(S67,$S$2:$S$501)</f>
        <v>328</v>
      </c>
      <c r="U67" s="80">
        <v>8869468</v>
      </c>
      <c r="V67" s="72">
        <v>6517.89</v>
      </c>
      <c r="W67" s="29">
        <f t="shared" ref="W67:W130" si="7">ROUND(_xlfn.PERCENTRANK.EXC(V$2:V$501,V67)*100,0)</f>
        <v>50</v>
      </c>
      <c r="X67" s="38" t="str">
        <f t="array" ref="X67">W67&amp;CHOOSE(AND(W67&lt;&gt;{11,12,13})*MIN(4,MOD(W67,10))+1,"th","st","nd","rd","th")</f>
        <v>50th</v>
      </c>
      <c r="Y67" s="77">
        <v>0</v>
      </c>
      <c r="Z67" s="77">
        <v>0.74</v>
      </c>
      <c r="AA67" s="81">
        <v>363013.95</v>
      </c>
      <c r="AB67" s="82">
        <v>488633538</v>
      </c>
      <c r="AC67" s="83">
        <v>168364075</v>
      </c>
      <c r="AD67" s="81">
        <v>7691656</v>
      </c>
      <c r="AE67" s="81">
        <v>0</v>
      </c>
      <c r="AF67" s="81">
        <v>23414</v>
      </c>
    </row>
    <row r="68" spans="1:32" x14ac:dyDescent="0.25">
      <c r="A68" s="7">
        <v>127049303</v>
      </c>
      <c r="B68" s="8" t="s">
        <v>636</v>
      </c>
      <c r="C68" s="8" t="s">
        <v>99</v>
      </c>
      <c r="D68" s="70">
        <v>53984</v>
      </c>
      <c r="E68" s="71">
        <v>2134</v>
      </c>
      <c r="F68" s="72">
        <v>4135077.11</v>
      </c>
      <c r="G68" s="73">
        <v>35.89</v>
      </c>
      <c r="H68" s="29">
        <f t="shared" si="4"/>
        <v>13</v>
      </c>
      <c r="I68" s="38" t="str">
        <f t="array" ref="I68">H68&amp;CHOOSE(AND(H68&lt;&gt;{11,12,13})*MIN(4,MOD(H68,10))+1,"th","st","nd","rd","th")</f>
        <v>13th</v>
      </c>
      <c r="J68" s="74">
        <v>0.72</v>
      </c>
      <c r="K68" s="75">
        <v>11572102</v>
      </c>
      <c r="L68" s="38">
        <v>761.22900000000004</v>
      </c>
      <c r="M68" s="38">
        <v>166.05099999999999</v>
      </c>
      <c r="N68" s="72">
        <v>12479.62</v>
      </c>
      <c r="O68" s="29">
        <f t="shared" si="5"/>
        <v>68</v>
      </c>
      <c r="P68" s="38" t="str">
        <f t="array" ref="P68">O68&amp;CHOOSE(AND(O68&lt;&gt;{11,12,13})*MIN(4,MOD(O68,10))+1,"th","st","nd","rd","th")</f>
        <v>68th</v>
      </c>
      <c r="Q68" s="76">
        <v>0.91039999999999999</v>
      </c>
      <c r="R68" s="77">
        <v>0.66</v>
      </c>
      <c r="S68" s="78">
        <v>1.1900000000000001E-2</v>
      </c>
      <c r="T68" s="79">
        <f t="shared" si="6"/>
        <v>351</v>
      </c>
      <c r="U68" s="80">
        <v>4702874</v>
      </c>
      <c r="V68" s="72">
        <v>5071.6899999999996</v>
      </c>
      <c r="W68" s="29">
        <f t="shared" si="7"/>
        <v>30</v>
      </c>
      <c r="X68" s="38" t="str">
        <f t="array" ref="X68">W68&amp;CHOOSE(AND(W68&lt;&gt;{11,12,13})*MIN(4,MOD(W68,10))+1,"th","st","nd","rd","th")</f>
        <v>30th</v>
      </c>
      <c r="Y68" s="77">
        <v>0.23</v>
      </c>
      <c r="Z68" s="77">
        <v>0.89</v>
      </c>
      <c r="AA68" s="81">
        <v>292921.11</v>
      </c>
      <c r="AB68" s="82">
        <v>239805051</v>
      </c>
      <c r="AC68" s="83">
        <v>108555969</v>
      </c>
      <c r="AD68" s="81">
        <v>3741935</v>
      </c>
      <c r="AE68" s="81">
        <v>0</v>
      </c>
      <c r="AF68" s="81">
        <v>100221</v>
      </c>
    </row>
    <row r="69" spans="1:32" x14ac:dyDescent="0.25">
      <c r="A69" s="7">
        <v>108051003</v>
      </c>
      <c r="B69" s="8" t="s">
        <v>131</v>
      </c>
      <c r="C69" s="8" t="s">
        <v>132</v>
      </c>
      <c r="D69" s="70">
        <v>44861</v>
      </c>
      <c r="E69" s="71">
        <v>6906</v>
      </c>
      <c r="F69" s="72">
        <v>12726355.459999999</v>
      </c>
      <c r="G69" s="73">
        <v>41.08</v>
      </c>
      <c r="H69" s="29">
        <f t="shared" si="4"/>
        <v>27</v>
      </c>
      <c r="I69" s="38" t="str">
        <f t="array" ref="I69">H69&amp;CHOOSE(AND(H69&lt;&gt;{11,12,13})*MIN(4,MOD(H69,10))+1,"th","st","nd","rd","th")</f>
        <v>27th</v>
      </c>
      <c r="J69" s="74">
        <v>0.82</v>
      </c>
      <c r="K69" s="75">
        <v>25760030.210000001</v>
      </c>
      <c r="L69" s="38">
        <v>2139.732</v>
      </c>
      <c r="M69" s="38">
        <v>418.87099999999998</v>
      </c>
      <c r="N69" s="72">
        <v>10068.01</v>
      </c>
      <c r="O69" s="29">
        <f t="shared" si="5"/>
        <v>21</v>
      </c>
      <c r="P69" s="38" t="str">
        <f t="array" ref="P69">O69&amp;CHOOSE(AND(O69&lt;&gt;{11,12,13})*MIN(4,MOD(O69,10))+1,"th","st","nd","rd","th")</f>
        <v>21st</v>
      </c>
      <c r="Q69" s="76">
        <v>1.1285000000000001</v>
      </c>
      <c r="R69" s="77">
        <v>0.82</v>
      </c>
      <c r="S69" s="78">
        <v>9.4000000000000004E-3</v>
      </c>
      <c r="T69" s="79">
        <f t="shared" si="6"/>
        <v>465</v>
      </c>
      <c r="U69" s="80">
        <v>18363604</v>
      </c>
      <c r="V69" s="72">
        <v>7177.2</v>
      </c>
      <c r="W69" s="29">
        <f t="shared" si="7"/>
        <v>58</v>
      </c>
      <c r="X69" s="38" t="str">
        <f t="array" ref="X69">W69&amp;CHOOSE(AND(W69&lt;&gt;{11,12,13})*MIN(4,MOD(W69,10))+1,"th","st","nd","rd","th")</f>
        <v>58th</v>
      </c>
      <c r="Y69" s="77">
        <v>0</v>
      </c>
      <c r="Z69" s="77">
        <v>0.82</v>
      </c>
      <c r="AA69" s="81">
        <v>652053.78</v>
      </c>
      <c r="AB69" s="82">
        <v>1065398938</v>
      </c>
      <c r="AC69" s="83">
        <v>294868058</v>
      </c>
      <c r="AD69" s="81">
        <v>11990551.73</v>
      </c>
      <c r="AE69" s="81">
        <v>0</v>
      </c>
      <c r="AF69" s="81">
        <v>83749.95</v>
      </c>
    </row>
    <row r="70" spans="1:32" x14ac:dyDescent="0.25">
      <c r="A70" s="7">
        <v>108051503</v>
      </c>
      <c r="B70" s="8" t="s">
        <v>212</v>
      </c>
      <c r="C70" s="8" t="s">
        <v>132</v>
      </c>
      <c r="D70" s="70">
        <v>45381</v>
      </c>
      <c r="E70" s="71">
        <v>4263</v>
      </c>
      <c r="F70" s="72">
        <v>6105196.7599999998</v>
      </c>
      <c r="G70" s="73">
        <v>31.56</v>
      </c>
      <c r="H70" s="29">
        <f t="shared" si="4"/>
        <v>7</v>
      </c>
      <c r="I70" s="38" t="str">
        <f t="array" ref="I70">H70&amp;CHOOSE(AND(H70&lt;&gt;{11,12,13})*MIN(4,MOD(H70,10))+1,"th","st","nd","rd","th")</f>
        <v>7th</v>
      </c>
      <c r="J70" s="74">
        <v>0.63</v>
      </c>
      <c r="K70" s="75">
        <v>18193192.98</v>
      </c>
      <c r="L70" s="38">
        <v>1572.662</v>
      </c>
      <c r="M70" s="38">
        <v>458.00599999999997</v>
      </c>
      <c r="N70" s="72">
        <v>8959.2199999999993</v>
      </c>
      <c r="O70" s="29">
        <f t="shared" si="5"/>
        <v>5</v>
      </c>
      <c r="P70" s="38" t="str">
        <f t="array" ref="P70">O70&amp;CHOOSE(AND(O70&lt;&gt;{11,12,13})*MIN(4,MOD(O70,10))+1,"th","st","nd","rd","th")</f>
        <v>5th</v>
      </c>
      <c r="Q70" s="76">
        <v>1.2681</v>
      </c>
      <c r="R70" s="77">
        <v>0.63</v>
      </c>
      <c r="S70" s="78">
        <v>8.0999999999999996E-3</v>
      </c>
      <c r="T70" s="79">
        <f t="shared" si="6"/>
        <v>490</v>
      </c>
      <c r="U70" s="80">
        <v>10216369</v>
      </c>
      <c r="V70" s="72">
        <v>5031.04</v>
      </c>
      <c r="W70" s="29">
        <f t="shared" si="7"/>
        <v>29</v>
      </c>
      <c r="X70" s="38" t="str">
        <f t="array" ref="X70">W70&amp;CHOOSE(AND(W70&lt;&gt;{11,12,13})*MIN(4,MOD(W70,10))+1,"th","st","nd","rd","th")</f>
        <v>29th</v>
      </c>
      <c r="Y70" s="77">
        <v>0.23</v>
      </c>
      <c r="Z70" s="77">
        <v>0.86</v>
      </c>
      <c r="AA70" s="81">
        <v>452163.7</v>
      </c>
      <c r="AB70" s="82">
        <v>578525427</v>
      </c>
      <c r="AC70" s="83">
        <v>178242648</v>
      </c>
      <c r="AD70" s="81">
        <v>5355351.08</v>
      </c>
      <c r="AE70" s="81">
        <v>8394.3799999999992</v>
      </c>
      <c r="AF70" s="81">
        <v>289287.59999999998</v>
      </c>
    </row>
    <row r="71" spans="1:32" x14ac:dyDescent="0.25">
      <c r="A71" s="7">
        <v>108053003</v>
      </c>
      <c r="B71" s="8" t="s">
        <v>282</v>
      </c>
      <c r="C71" s="8" t="s">
        <v>132</v>
      </c>
      <c r="D71" s="70">
        <v>41765</v>
      </c>
      <c r="E71" s="71">
        <v>4096</v>
      </c>
      <c r="F71" s="72">
        <v>7876722.7400000002</v>
      </c>
      <c r="G71" s="73">
        <v>46.04</v>
      </c>
      <c r="H71" s="29">
        <f t="shared" si="4"/>
        <v>38</v>
      </c>
      <c r="I71" s="38" t="str">
        <f t="array" ref="I71">H71&amp;CHOOSE(AND(H71&lt;&gt;{11,12,13})*MIN(4,MOD(H71,10))+1,"th","st","nd","rd","th")</f>
        <v>38th</v>
      </c>
      <c r="J71" s="74">
        <v>0.92</v>
      </c>
      <c r="K71" s="75">
        <v>16587816.199999999</v>
      </c>
      <c r="L71" s="38">
        <v>1350.7860000000001</v>
      </c>
      <c r="M71" s="38">
        <v>517.20799999999997</v>
      </c>
      <c r="N71" s="72">
        <v>8880.02</v>
      </c>
      <c r="O71" s="29">
        <f t="shared" si="5"/>
        <v>5</v>
      </c>
      <c r="P71" s="38" t="str">
        <f t="array" ref="P71">O71&amp;CHOOSE(AND(O71&lt;&gt;{11,12,13})*MIN(4,MOD(O71,10))+1,"th","st","nd","rd","th")</f>
        <v>5th</v>
      </c>
      <c r="Q71" s="76">
        <v>1.2794000000000001</v>
      </c>
      <c r="R71" s="77">
        <v>0.92</v>
      </c>
      <c r="S71" s="78">
        <v>1.14E-2</v>
      </c>
      <c r="T71" s="79">
        <f t="shared" si="6"/>
        <v>379</v>
      </c>
      <c r="U71" s="80">
        <v>9332944</v>
      </c>
      <c r="V71" s="72">
        <v>4996.24</v>
      </c>
      <c r="W71" s="29">
        <f t="shared" si="7"/>
        <v>28</v>
      </c>
      <c r="X71" s="38" t="str">
        <f t="array" ref="X71">W71&amp;CHOOSE(AND(W71&lt;&gt;{11,12,13})*MIN(4,MOD(W71,10))+1,"th","st","nd","rd","th")</f>
        <v>28th</v>
      </c>
      <c r="Y71" s="77">
        <v>0.24</v>
      </c>
      <c r="Z71" s="77">
        <v>1.1599999999999999</v>
      </c>
      <c r="AA71" s="81">
        <v>587822.21</v>
      </c>
      <c r="AB71" s="82">
        <v>539792954</v>
      </c>
      <c r="AC71" s="83">
        <v>151536245</v>
      </c>
      <c r="AD71" s="81">
        <v>7248593.7000000002</v>
      </c>
      <c r="AE71" s="81">
        <v>0</v>
      </c>
      <c r="AF71" s="81">
        <v>40306.83</v>
      </c>
    </row>
    <row r="72" spans="1:32" x14ac:dyDescent="0.25">
      <c r="A72" s="7">
        <v>108056004</v>
      </c>
      <c r="B72" s="8" t="s">
        <v>449</v>
      </c>
      <c r="C72" s="8" t="s">
        <v>132</v>
      </c>
      <c r="D72" s="70">
        <v>52152</v>
      </c>
      <c r="E72" s="71">
        <v>2488</v>
      </c>
      <c r="F72" s="72">
        <v>3940485.8899999997</v>
      </c>
      <c r="G72" s="73">
        <v>30.37</v>
      </c>
      <c r="H72" s="29">
        <f t="shared" si="4"/>
        <v>7</v>
      </c>
      <c r="I72" s="38" t="str">
        <f t="array" ref="I72">H72&amp;CHOOSE(AND(H72&lt;&gt;{11,12,13})*MIN(4,MOD(H72,10))+1,"th","st","nd","rd","th")</f>
        <v>7th</v>
      </c>
      <c r="J72" s="74">
        <v>0.61</v>
      </c>
      <c r="K72" s="75">
        <v>11759605.07</v>
      </c>
      <c r="L72" s="38">
        <v>973.33799999999997</v>
      </c>
      <c r="M72" s="38">
        <v>297.52199999999999</v>
      </c>
      <c r="N72" s="72">
        <v>9253.27</v>
      </c>
      <c r="O72" s="29">
        <f t="shared" si="5"/>
        <v>8</v>
      </c>
      <c r="P72" s="38" t="str">
        <f t="array" ref="P72">O72&amp;CHOOSE(AND(O72&lt;&gt;{11,12,13})*MIN(4,MOD(O72,10))+1,"th","st","nd","rd","th")</f>
        <v>8th</v>
      </c>
      <c r="Q72" s="76">
        <v>1.2278</v>
      </c>
      <c r="R72" s="77">
        <v>0.61</v>
      </c>
      <c r="S72" s="78">
        <v>8.8000000000000005E-3</v>
      </c>
      <c r="T72" s="79">
        <f t="shared" si="6"/>
        <v>480</v>
      </c>
      <c r="U72" s="80">
        <v>6055750</v>
      </c>
      <c r="V72" s="72">
        <v>4765.08</v>
      </c>
      <c r="W72" s="29">
        <f t="shared" si="7"/>
        <v>24</v>
      </c>
      <c r="X72" s="38" t="str">
        <f t="array" ref="X72">W72&amp;CHOOSE(AND(W72&lt;&gt;{11,12,13})*MIN(4,MOD(W72,10))+1,"th","st","nd","rd","th")</f>
        <v>24th</v>
      </c>
      <c r="Y72" s="77">
        <v>0.27</v>
      </c>
      <c r="Z72" s="77">
        <v>0.88</v>
      </c>
      <c r="AA72" s="81">
        <v>324010.59000000003</v>
      </c>
      <c r="AB72" s="82">
        <v>327007550</v>
      </c>
      <c r="AC72" s="83">
        <v>121566510</v>
      </c>
      <c r="AD72" s="81">
        <v>3588058.05</v>
      </c>
      <c r="AE72" s="81">
        <v>0</v>
      </c>
      <c r="AF72" s="81">
        <v>28417.25</v>
      </c>
    </row>
    <row r="73" spans="1:32" x14ac:dyDescent="0.25">
      <c r="A73" s="7">
        <v>108058003</v>
      </c>
      <c r="B73" s="8" t="s">
        <v>594</v>
      </c>
      <c r="C73" s="8" t="s">
        <v>132</v>
      </c>
      <c r="D73" s="70">
        <v>40533</v>
      </c>
      <c r="E73" s="71">
        <v>2977</v>
      </c>
      <c r="F73" s="72">
        <v>4380916.7699999996</v>
      </c>
      <c r="G73" s="73">
        <v>36.31</v>
      </c>
      <c r="H73" s="29">
        <f t="shared" si="4"/>
        <v>14</v>
      </c>
      <c r="I73" s="38" t="str">
        <f t="array" ref="I73">H73&amp;CHOOSE(AND(H73&lt;&gt;{11,12,13})*MIN(4,MOD(H73,10))+1,"th","st","nd","rd","th")</f>
        <v>14th</v>
      </c>
      <c r="J73" s="74">
        <v>0.72</v>
      </c>
      <c r="K73" s="75">
        <v>14898856.43</v>
      </c>
      <c r="L73" s="38">
        <v>1058.307</v>
      </c>
      <c r="M73" s="38">
        <v>354</v>
      </c>
      <c r="N73" s="72">
        <v>10549.3</v>
      </c>
      <c r="O73" s="29">
        <f t="shared" si="5"/>
        <v>31</v>
      </c>
      <c r="P73" s="38" t="str">
        <f t="array" ref="P73">O73&amp;CHOOSE(AND(O73&lt;&gt;{11,12,13})*MIN(4,MOD(O73,10))+1,"th","st","nd","rd","th")</f>
        <v>31st</v>
      </c>
      <c r="Q73" s="76">
        <v>1.077</v>
      </c>
      <c r="R73" s="77">
        <v>0.72</v>
      </c>
      <c r="S73" s="78">
        <v>1.01E-2</v>
      </c>
      <c r="T73" s="79">
        <f t="shared" si="6"/>
        <v>446</v>
      </c>
      <c r="U73" s="80">
        <v>5879648</v>
      </c>
      <c r="V73" s="72">
        <v>4163.1499999999996</v>
      </c>
      <c r="W73" s="29">
        <f t="shared" si="7"/>
        <v>16</v>
      </c>
      <c r="X73" s="38" t="str">
        <f t="array" ref="X73">W73&amp;CHOOSE(AND(W73&lt;&gt;{11,12,13})*MIN(4,MOD(W73,10))+1,"th","st","nd","rd","th")</f>
        <v>16th</v>
      </c>
      <c r="Y73" s="77">
        <v>0.36</v>
      </c>
      <c r="Z73" s="77">
        <v>1.08</v>
      </c>
      <c r="AA73" s="81">
        <v>340186.83</v>
      </c>
      <c r="AB73" s="82">
        <v>338946767</v>
      </c>
      <c r="AC73" s="83">
        <v>96582714</v>
      </c>
      <c r="AD73" s="81">
        <v>4016637.19</v>
      </c>
      <c r="AE73" s="81">
        <v>1849.83</v>
      </c>
      <c r="AF73" s="81">
        <v>22242.92</v>
      </c>
    </row>
    <row r="74" spans="1:32" x14ac:dyDescent="0.25">
      <c r="A74" s="7">
        <v>114060503</v>
      </c>
      <c r="B74" s="8" t="s">
        <v>111</v>
      </c>
      <c r="C74" s="8" t="s">
        <v>112</v>
      </c>
      <c r="D74" s="70">
        <v>48945</v>
      </c>
      <c r="E74" s="71">
        <v>3035</v>
      </c>
      <c r="F74" s="72">
        <v>10165685.209999999</v>
      </c>
      <c r="G74" s="73">
        <v>68.430000000000007</v>
      </c>
      <c r="H74" s="29">
        <f t="shared" si="4"/>
        <v>85</v>
      </c>
      <c r="I74" s="38" t="str">
        <f t="array" ref="I74">H74&amp;CHOOSE(AND(H74&lt;&gt;{11,12,13})*MIN(4,MOD(H74,10))+1,"th","st","nd","rd","th")</f>
        <v>85th</v>
      </c>
      <c r="J74" s="74">
        <v>1.36</v>
      </c>
      <c r="K74" s="75">
        <v>14727274.48</v>
      </c>
      <c r="L74" s="38">
        <v>1077.1400000000001</v>
      </c>
      <c r="M74" s="38">
        <v>218.29499999999999</v>
      </c>
      <c r="N74" s="72">
        <v>11368.59</v>
      </c>
      <c r="O74" s="29">
        <f t="shared" si="5"/>
        <v>50</v>
      </c>
      <c r="P74" s="38" t="str">
        <f t="array" ref="P74">O74&amp;CHOOSE(AND(O74&lt;&gt;{11,12,13})*MIN(4,MOD(O74,10))+1,"th","st","nd","rd","th")</f>
        <v>50th</v>
      </c>
      <c r="Q74" s="76">
        <v>0.99939999999999996</v>
      </c>
      <c r="R74" s="77">
        <v>1.36</v>
      </c>
      <c r="S74" s="78">
        <v>2.18E-2</v>
      </c>
      <c r="T74" s="79">
        <f t="shared" si="6"/>
        <v>12</v>
      </c>
      <c r="U74" s="80">
        <v>6291606</v>
      </c>
      <c r="V74" s="72">
        <v>4856.75</v>
      </c>
      <c r="W74" s="29">
        <f t="shared" si="7"/>
        <v>26</v>
      </c>
      <c r="X74" s="38" t="str">
        <f t="array" ref="X74">W74&amp;CHOOSE(AND(W74&lt;&gt;{11,12,13})*MIN(4,MOD(W74,10))+1,"th","st","nd","rd","th")</f>
        <v>26th</v>
      </c>
      <c r="Y74" s="77">
        <v>0.26</v>
      </c>
      <c r="Z74" s="77">
        <v>1.62</v>
      </c>
      <c r="AA74" s="81">
        <v>455098.33</v>
      </c>
      <c r="AB74" s="82">
        <v>325802289</v>
      </c>
      <c r="AC74" s="83">
        <v>140242569</v>
      </c>
      <c r="AD74" s="81">
        <v>9687142.8599999994</v>
      </c>
      <c r="AE74" s="81">
        <v>0</v>
      </c>
      <c r="AF74" s="81">
        <v>23444.02</v>
      </c>
    </row>
    <row r="75" spans="1:32" x14ac:dyDescent="0.25">
      <c r="A75" s="7">
        <v>114060753</v>
      </c>
      <c r="B75" s="8" t="s">
        <v>163</v>
      </c>
      <c r="C75" s="8" t="s">
        <v>112</v>
      </c>
      <c r="D75" s="70">
        <v>70023</v>
      </c>
      <c r="E75" s="71">
        <v>17944</v>
      </c>
      <c r="F75" s="72">
        <v>68228187.410000011</v>
      </c>
      <c r="G75" s="73">
        <v>54.3</v>
      </c>
      <c r="H75" s="29">
        <f t="shared" si="4"/>
        <v>60</v>
      </c>
      <c r="I75" s="38" t="str">
        <f t="array" ref="I75">H75&amp;CHOOSE(AND(H75&lt;&gt;{11,12,13})*MIN(4,MOD(H75,10))+1,"th","st","nd","rd","th")</f>
        <v>60th</v>
      </c>
      <c r="J75" s="74">
        <v>1.08</v>
      </c>
      <c r="K75" s="75">
        <v>91694260.719999999</v>
      </c>
      <c r="L75" s="38">
        <v>6967.7870000000003</v>
      </c>
      <c r="M75" s="38">
        <v>534.89099999999996</v>
      </c>
      <c r="N75" s="72">
        <v>12221.54</v>
      </c>
      <c r="O75" s="29">
        <f t="shared" si="5"/>
        <v>64</v>
      </c>
      <c r="P75" s="38" t="str">
        <f t="array" ref="P75">O75&amp;CHOOSE(AND(O75&lt;&gt;{11,12,13})*MIN(4,MOD(O75,10))+1,"th","st","nd","rd","th")</f>
        <v>64th</v>
      </c>
      <c r="Q75" s="76">
        <v>0.92959999999999998</v>
      </c>
      <c r="R75" s="77">
        <v>1</v>
      </c>
      <c r="S75" s="78">
        <v>1.3899999999999999E-2</v>
      </c>
      <c r="T75" s="79">
        <f t="shared" si="6"/>
        <v>220</v>
      </c>
      <c r="U75" s="80">
        <v>66155598</v>
      </c>
      <c r="V75" s="72">
        <v>8817.6</v>
      </c>
      <c r="W75" s="29">
        <f t="shared" si="7"/>
        <v>75</v>
      </c>
      <c r="X75" s="38" t="str">
        <f t="array" ref="X75">W75&amp;CHOOSE(AND(W75&lt;&gt;{11,12,13})*MIN(4,MOD(W75,10))+1,"th","st","nd","rd","th")</f>
        <v>75th</v>
      </c>
      <c r="Y75" s="77">
        <v>0</v>
      </c>
      <c r="Z75" s="77">
        <v>1</v>
      </c>
      <c r="AA75" s="81">
        <v>1693325.77</v>
      </c>
      <c r="AB75" s="82">
        <v>3570151051</v>
      </c>
      <c r="AC75" s="83">
        <v>1330263641</v>
      </c>
      <c r="AD75" s="81">
        <v>66331062.960000001</v>
      </c>
      <c r="AE75" s="81">
        <v>0</v>
      </c>
      <c r="AF75" s="81">
        <v>203798.68</v>
      </c>
    </row>
    <row r="76" spans="1:32" x14ac:dyDescent="0.25">
      <c r="A76" s="7">
        <v>114060853</v>
      </c>
      <c r="B76" s="8" t="s">
        <v>166</v>
      </c>
      <c r="C76" s="8" t="s">
        <v>112</v>
      </c>
      <c r="D76" s="70">
        <v>62422</v>
      </c>
      <c r="E76" s="71">
        <v>5114</v>
      </c>
      <c r="F76" s="72">
        <v>21046368.899999999</v>
      </c>
      <c r="G76" s="73">
        <v>65.930000000000007</v>
      </c>
      <c r="H76" s="29">
        <f t="shared" si="4"/>
        <v>80</v>
      </c>
      <c r="I76" s="38" t="str">
        <f t="array" ref="I76">H76&amp;CHOOSE(AND(H76&lt;&gt;{11,12,13})*MIN(4,MOD(H76,10))+1,"th","st","nd","rd","th")</f>
        <v>80th</v>
      </c>
      <c r="J76" s="74">
        <v>1.31</v>
      </c>
      <c r="K76" s="75">
        <v>24665294.579999998</v>
      </c>
      <c r="L76" s="38">
        <v>1540.5119999999999</v>
      </c>
      <c r="M76" s="38">
        <v>76.096000000000004</v>
      </c>
      <c r="N76" s="72">
        <v>15257.44</v>
      </c>
      <c r="O76" s="29">
        <f t="shared" si="5"/>
        <v>93</v>
      </c>
      <c r="P76" s="38" t="str">
        <f t="array" ref="P76">O76&amp;CHOOSE(AND(O76&lt;&gt;{11,12,13})*MIN(4,MOD(O76,10))+1,"th","st","nd","rd","th")</f>
        <v>93rd</v>
      </c>
      <c r="Q76" s="76">
        <v>0.74460000000000004</v>
      </c>
      <c r="R76" s="77">
        <v>0.98</v>
      </c>
      <c r="S76" s="78">
        <v>1.7899999999999999E-2</v>
      </c>
      <c r="T76" s="79">
        <f t="shared" si="6"/>
        <v>58</v>
      </c>
      <c r="U76" s="80">
        <v>15857208</v>
      </c>
      <c r="V76" s="72">
        <v>9808.94</v>
      </c>
      <c r="W76" s="29">
        <f t="shared" si="7"/>
        <v>82</v>
      </c>
      <c r="X76" s="38" t="str">
        <f t="array" ref="X76">W76&amp;CHOOSE(AND(W76&lt;&gt;{11,12,13})*MIN(4,MOD(W76,10))+1,"th","st","nd","rd","th")</f>
        <v>82nd</v>
      </c>
      <c r="Y76" s="77">
        <v>0</v>
      </c>
      <c r="Z76" s="77">
        <v>0.98</v>
      </c>
      <c r="AA76" s="81">
        <v>787573.24</v>
      </c>
      <c r="AB76" s="82">
        <v>854814435</v>
      </c>
      <c r="AC76" s="83">
        <v>319793588</v>
      </c>
      <c r="AD76" s="81">
        <v>20242518.109999999</v>
      </c>
      <c r="AE76" s="81">
        <v>0</v>
      </c>
      <c r="AF76" s="81">
        <v>16277.55</v>
      </c>
    </row>
    <row r="77" spans="1:32" x14ac:dyDescent="0.25">
      <c r="A77" s="7">
        <v>114061103</v>
      </c>
      <c r="B77" s="8" t="s">
        <v>234</v>
      </c>
      <c r="C77" s="8" t="s">
        <v>112</v>
      </c>
      <c r="D77" s="70">
        <v>65304</v>
      </c>
      <c r="E77" s="71">
        <v>7068</v>
      </c>
      <c r="F77" s="72">
        <v>28414554.390000001</v>
      </c>
      <c r="G77" s="73">
        <v>61.56</v>
      </c>
      <c r="H77" s="29">
        <f t="shared" si="4"/>
        <v>72</v>
      </c>
      <c r="I77" s="38" t="str">
        <f t="array" ref="I77">H77&amp;CHOOSE(AND(H77&lt;&gt;{11,12,13})*MIN(4,MOD(H77,10))+1,"th","st","nd","rd","th")</f>
        <v>72nd</v>
      </c>
      <c r="J77" s="74">
        <v>1.23</v>
      </c>
      <c r="K77" s="75">
        <v>38555872.829999998</v>
      </c>
      <c r="L77" s="38">
        <v>2700.261</v>
      </c>
      <c r="M77" s="38">
        <v>340.96300000000002</v>
      </c>
      <c r="N77" s="72">
        <v>12677.75</v>
      </c>
      <c r="O77" s="29">
        <f t="shared" si="5"/>
        <v>71</v>
      </c>
      <c r="P77" s="38" t="str">
        <f t="array" ref="P77">O77&amp;CHOOSE(AND(O77&lt;&gt;{11,12,13})*MIN(4,MOD(O77,10))+1,"th","st","nd","rd","th")</f>
        <v>71st</v>
      </c>
      <c r="Q77" s="76">
        <v>0.8962</v>
      </c>
      <c r="R77" s="77">
        <v>1.1000000000000001</v>
      </c>
      <c r="S77" s="78">
        <v>1.6400000000000001E-2</v>
      </c>
      <c r="T77" s="79">
        <f t="shared" si="6"/>
        <v>107</v>
      </c>
      <c r="U77" s="80">
        <v>23326670</v>
      </c>
      <c r="V77" s="72">
        <v>7670.16</v>
      </c>
      <c r="W77" s="29">
        <f t="shared" si="7"/>
        <v>64</v>
      </c>
      <c r="X77" s="38" t="str">
        <f t="array" ref="X77">W77&amp;CHOOSE(AND(W77&lt;&gt;{11,12,13})*MIN(4,MOD(W77,10))+1,"th","st","nd","rd","th")</f>
        <v>64th</v>
      </c>
      <c r="Y77" s="77">
        <v>0</v>
      </c>
      <c r="Z77" s="77">
        <v>1.1000000000000001</v>
      </c>
      <c r="AA77" s="81">
        <v>1018485.99</v>
      </c>
      <c r="AB77" s="82">
        <v>1264799462</v>
      </c>
      <c r="AC77" s="83">
        <v>463102051</v>
      </c>
      <c r="AD77" s="81">
        <v>27266167.940000001</v>
      </c>
      <c r="AE77" s="81">
        <v>0</v>
      </c>
      <c r="AF77" s="81">
        <v>129900.46</v>
      </c>
    </row>
    <row r="78" spans="1:32" x14ac:dyDescent="0.25">
      <c r="A78" s="7">
        <v>114061503</v>
      </c>
      <c r="B78" s="8" t="s">
        <v>250</v>
      </c>
      <c r="C78" s="8" t="s">
        <v>112</v>
      </c>
      <c r="D78" s="70">
        <v>76574</v>
      </c>
      <c r="E78" s="71">
        <v>7787</v>
      </c>
      <c r="F78" s="72">
        <v>34274202.780000001</v>
      </c>
      <c r="G78" s="73">
        <v>57.48</v>
      </c>
      <c r="H78" s="29">
        <f t="shared" si="4"/>
        <v>66</v>
      </c>
      <c r="I78" s="38" t="str">
        <f t="array" ref="I78">H78&amp;CHOOSE(AND(H78&lt;&gt;{11,12,13})*MIN(4,MOD(H78,10))+1,"th","st","nd","rd","th")</f>
        <v>66th</v>
      </c>
      <c r="J78" s="74">
        <v>1.1499999999999999</v>
      </c>
      <c r="K78" s="75">
        <v>46463302.659999996</v>
      </c>
      <c r="L78" s="38">
        <v>3536.1089999999999</v>
      </c>
      <c r="M78" s="38">
        <v>260.24599999999998</v>
      </c>
      <c r="N78" s="72">
        <v>12238.92</v>
      </c>
      <c r="O78" s="29">
        <f t="shared" si="5"/>
        <v>65</v>
      </c>
      <c r="P78" s="38" t="str">
        <f t="array" ref="P78">O78&amp;CHOOSE(AND(O78&lt;&gt;{11,12,13})*MIN(4,MOD(O78,10))+1,"th","st","nd","rd","th")</f>
        <v>65th</v>
      </c>
      <c r="Q78" s="76">
        <v>0.92830000000000001</v>
      </c>
      <c r="R78" s="77">
        <v>1.07</v>
      </c>
      <c r="S78" s="78">
        <v>1.7500000000000002E-2</v>
      </c>
      <c r="T78" s="79">
        <f t="shared" si="6"/>
        <v>65</v>
      </c>
      <c r="U78" s="80">
        <v>26415947</v>
      </c>
      <c r="V78" s="72">
        <v>6958.24</v>
      </c>
      <c r="W78" s="29">
        <f t="shared" si="7"/>
        <v>55</v>
      </c>
      <c r="X78" s="38" t="str">
        <f t="array" ref="X78">W78&amp;CHOOSE(AND(W78&lt;&gt;{11,12,13})*MIN(4,MOD(W78,10))+1,"th","st","nd","rd","th")</f>
        <v>55th</v>
      </c>
      <c r="Y78" s="77">
        <v>0</v>
      </c>
      <c r="Z78" s="77">
        <v>1.07</v>
      </c>
      <c r="AA78" s="81">
        <v>1199614.6100000001</v>
      </c>
      <c r="AB78" s="82">
        <v>1351668423</v>
      </c>
      <c r="AC78" s="83">
        <v>605068383</v>
      </c>
      <c r="AD78" s="81">
        <v>33006542.68</v>
      </c>
      <c r="AE78" s="81">
        <v>0</v>
      </c>
      <c r="AF78" s="81">
        <v>68045.490000000005</v>
      </c>
    </row>
    <row r="79" spans="1:32" x14ac:dyDescent="0.25">
      <c r="A79" s="7">
        <v>114062003</v>
      </c>
      <c r="B79" s="8" t="s">
        <v>283</v>
      </c>
      <c r="C79" s="8" t="s">
        <v>112</v>
      </c>
      <c r="D79" s="70">
        <v>73348</v>
      </c>
      <c r="E79" s="71">
        <v>10370</v>
      </c>
      <c r="F79" s="72">
        <v>48054097.710000001</v>
      </c>
      <c r="G79" s="73">
        <v>63.18</v>
      </c>
      <c r="H79" s="29">
        <f t="shared" si="4"/>
        <v>77</v>
      </c>
      <c r="I79" s="38" t="str">
        <f t="array" ref="I79">H79&amp;CHOOSE(AND(H79&lt;&gt;{11,12,13})*MIN(4,MOD(H79,10))+1,"th","st","nd","rd","th")</f>
        <v>77th</v>
      </c>
      <c r="J79" s="74">
        <v>1.26</v>
      </c>
      <c r="K79" s="75">
        <v>57091136.560000002</v>
      </c>
      <c r="L79" s="38">
        <v>4172.3530000000001</v>
      </c>
      <c r="M79" s="38">
        <v>417.47</v>
      </c>
      <c r="N79" s="72">
        <v>12438.64</v>
      </c>
      <c r="O79" s="29">
        <f t="shared" si="5"/>
        <v>68</v>
      </c>
      <c r="P79" s="38" t="str">
        <f t="array" ref="P79">O79&amp;CHOOSE(AND(O79&lt;&gt;{11,12,13})*MIN(4,MOD(O79,10))+1,"th","st","nd","rd","th")</f>
        <v>68th</v>
      </c>
      <c r="Q79" s="76">
        <v>0.91339999999999999</v>
      </c>
      <c r="R79" s="77">
        <v>1.1499999999999999</v>
      </c>
      <c r="S79" s="78">
        <v>1.9300000000000001E-2</v>
      </c>
      <c r="T79" s="79">
        <f t="shared" si="6"/>
        <v>27</v>
      </c>
      <c r="U79" s="80">
        <v>33610552</v>
      </c>
      <c r="V79" s="72">
        <v>7322.84</v>
      </c>
      <c r="W79" s="29">
        <f t="shared" si="7"/>
        <v>60</v>
      </c>
      <c r="X79" s="38" t="str">
        <f t="array" ref="X79">W79&amp;CHOOSE(AND(W79&lt;&gt;{11,12,13})*MIN(4,MOD(W79,10))+1,"th","st","nd","rd","th")</f>
        <v>60th</v>
      </c>
      <c r="Y79" s="77">
        <v>0</v>
      </c>
      <c r="Z79" s="77">
        <v>1.1499999999999999</v>
      </c>
      <c r="AA79" s="81">
        <v>1366434.76</v>
      </c>
      <c r="AB79" s="82">
        <v>1782678454</v>
      </c>
      <c r="AC79" s="83">
        <v>706992044</v>
      </c>
      <c r="AD79" s="81">
        <v>46666895.950000003</v>
      </c>
      <c r="AE79" s="81">
        <v>0</v>
      </c>
      <c r="AF79" s="81">
        <v>20767</v>
      </c>
    </row>
    <row r="80" spans="1:32" x14ac:dyDescent="0.25">
      <c r="A80" s="7">
        <v>114062503</v>
      </c>
      <c r="B80" s="8" t="s">
        <v>289</v>
      </c>
      <c r="C80" s="8" t="s">
        <v>112</v>
      </c>
      <c r="D80" s="70">
        <v>65557</v>
      </c>
      <c r="E80" s="71">
        <v>6532</v>
      </c>
      <c r="F80" s="72">
        <v>27831533.949999999</v>
      </c>
      <c r="G80" s="73">
        <v>64.989999999999995</v>
      </c>
      <c r="H80" s="29">
        <f t="shared" si="4"/>
        <v>79</v>
      </c>
      <c r="I80" s="38" t="str">
        <f t="array" ref="I80">H80&amp;CHOOSE(AND(H80&lt;&gt;{11,12,13})*MIN(4,MOD(H80,10))+1,"th","st","nd","rd","th")</f>
        <v>79th</v>
      </c>
      <c r="J80" s="74">
        <v>1.3</v>
      </c>
      <c r="K80" s="75">
        <v>35364790.600000001</v>
      </c>
      <c r="L80" s="38">
        <v>2648.9690000000001</v>
      </c>
      <c r="M80" s="38">
        <v>267.06099999999998</v>
      </c>
      <c r="N80" s="72">
        <v>12127.72</v>
      </c>
      <c r="O80" s="29">
        <f t="shared" si="5"/>
        <v>62</v>
      </c>
      <c r="P80" s="38" t="str">
        <f t="array" ref="P80">O80&amp;CHOOSE(AND(O80&lt;&gt;{11,12,13})*MIN(4,MOD(O80,10))+1,"th","st","nd","rd","th")</f>
        <v>62nd</v>
      </c>
      <c r="Q80" s="76">
        <v>0.93679999999999997</v>
      </c>
      <c r="R80" s="77">
        <v>1.22</v>
      </c>
      <c r="S80" s="78">
        <v>1.84E-2</v>
      </c>
      <c r="T80" s="79">
        <f t="shared" si="6"/>
        <v>41</v>
      </c>
      <c r="U80" s="80">
        <v>20468992</v>
      </c>
      <c r="V80" s="72">
        <v>7019.47</v>
      </c>
      <c r="W80" s="29">
        <f t="shared" si="7"/>
        <v>56</v>
      </c>
      <c r="X80" s="38" t="str">
        <f t="array" ref="X80">W80&amp;CHOOSE(AND(W80&lt;&gt;{11,12,13})*MIN(4,MOD(W80,10))+1,"th","st","nd","rd","th")</f>
        <v>56th</v>
      </c>
      <c r="Y80" s="77">
        <v>0</v>
      </c>
      <c r="Z80" s="77">
        <v>1.22</v>
      </c>
      <c r="AA80" s="81">
        <v>1123550.76</v>
      </c>
      <c r="AB80" s="82">
        <v>1083788048</v>
      </c>
      <c r="AC80" s="83">
        <v>432433618</v>
      </c>
      <c r="AD80" s="81">
        <v>26682751.539999999</v>
      </c>
      <c r="AE80" s="81">
        <v>0</v>
      </c>
      <c r="AF80" s="81">
        <v>25231.65</v>
      </c>
    </row>
    <row r="81" spans="1:32" x14ac:dyDescent="0.25">
      <c r="A81" s="7">
        <v>114063003</v>
      </c>
      <c r="B81" s="8" t="s">
        <v>310</v>
      </c>
      <c r="C81" s="8" t="s">
        <v>112</v>
      </c>
      <c r="D81" s="70">
        <v>59818</v>
      </c>
      <c r="E81" s="71">
        <v>12884</v>
      </c>
      <c r="F81" s="72">
        <v>46663203.07</v>
      </c>
      <c r="G81" s="73">
        <v>60.55</v>
      </c>
      <c r="H81" s="29">
        <f t="shared" si="4"/>
        <v>71</v>
      </c>
      <c r="I81" s="38" t="str">
        <f t="array" ref="I81">H81&amp;CHOOSE(AND(H81&lt;&gt;{11,12,13})*MIN(4,MOD(H81,10))+1,"th","st","nd","rd","th")</f>
        <v>71st</v>
      </c>
      <c r="J81" s="74">
        <v>1.21</v>
      </c>
      <c r="K81" s="75">
        <v>54368469.68</v>
      </c>
      <c r="L81" s="38">
        <v>4097.0810000000001</v>
      </c>
      <c r="M81" s="38">
        <v>411.56700000000001</v>
      </c>
      <c r="N81" s="72">
        <v>12058.71</v>
      </c>
      <c r="O81" s="29">
        <f t="shared" si="5"/>
        <v>60</v>
      </c>
      <c r="P81" s="38" t="str">
        <f t="array" ref="P81">O81&amp;CHOOSE(AND(O81&lt;&gt;{11,12,13})*MIN(4,MOD(O81,10))+1,"th","st","nd","rd","th")</f>
        <v>60th</v>
      </c>
      <c r="Q81" s="76">
        <v>0.94220000000000004</v>
      </c>
      <c r="R81" s="77">
        <v>1.1399999999999999</v>
      </c>
      <c r="S81" s="78">
        <v>1.6199999999999999E-2</v>
      </c>
      <c r="T81" s="79">
        <f t="shared" si="6"/>
        <v>112</v>
      </c>
      <c r="U81" s="80">
        <v>38982210</v>
      </c>
      <c r="V81" s="72">
        <v>8646.1</v>
      </c>
      <c r="W81" s="29">
        <f t="shared" si="7"/>
        <v>72</v>
      </c>
      <c r="X81" s="38" t="str">
        <f t="array" ref="X81">W81&amp;CHOOSE(AND(W81&lt;&gt;{11,12,13})*MIN(4,MOD(W81,10))+1,"th","st","nd","rd","th")</f>
        <v>72nd</v>
      </c>
      <c r="Y81" s="77">
        <v>0</v>
      </c>
      <c r="Z81" s="77">
        <v>1.1399999999999999</v>
      </c>
      <c r="AA81" s="81">
        <v>870360.31</v>
      </c>
      <c r="AB81" s="82">
        <v>2021541831</v>
      </c>
      <c r="AC81" s="83">
        <v>866029252</v>
      </c>
      <c r="AD81" s="81">
        <v>45792842.759999998</v>
      </c>
      <c r="AE81" s="81">
        <v>0</v>
      </c>
      <c r="AF81" s="81">
        <v>0</v>
      </c>
    </row>
    <row r="82" spans="1:32" x14ac:dyDescent="0.25">
      <c r="A82" s="7">
        <v>114063503</v>
      </c>
      <c r="B82" s="8" t="s">
        <v>322</v>
      </c>
      <c r="C82" s="8" t="s">
        <v>112</v>
      </c>
      <c r="D82" s="70">
        <v>56467</v>
      </c>
      <c r="E82" s="71">
        <v>7067</v>
      </c>
      <c r="F82" s="72">
        <v>24547295.829999998</v>
      </c>
      <c r="G82" s="73">
        <v>61.51</v>
      </c>
      <c r="H82" s="29">
        <f t="shared" si="4"/>
        <v>72</v>
      </c>
      <c r="I82" s="38" t="str">
        <f t="array" ref="I82">H82&amp;CHOOSE(AND(H82&lt;&gt;{11,12,13})*MIN(4,MOD(H82,10))+1,"th","st","nd","rd","th")</f>
        <v>72nd</v>
      </c>
      <c r="J82" s="74">
        <v>1.23</v>
      </c>
      <c r="K82" s="75">
        <v>32119985.190000001</v>
      </c>
      <c r="L82" s="38">
        <v>2268.8560000000002</v>
      </c>
      <c r="M82" s="38">
        <v>325.78699999999998</v>
      </c>
      <c r="N82" s="72">
        <v>12379.35</v>
      </c>
      <c r="O82" s="29">
        <f t="shared" si="5"/>
        <v>67</v>
      </c>
      <c r="P82" s="38" t="str">
        <f t="array" ref="P82">O82&amp;CHOOSE(AND(O82&lt;&gt;{11,12,13})*MIN(4,MOD(O82,10))+1,"th","st","nd","rd","th")</f>
        <v>67th</v>
      </c>
      <c r="Q82" s="76">
        <v>0.91779999999999995</v>
      </c>
      <c r="R82" s="77">
        <v>1.1299999999999999</v>
      </c>
      <c r="S82" s="78">
        <v>1.67E-2</v>
      </c>
      <c r="T82" s="79">
        <f t="shared" si="6"/>
        <v>98</v>
      </c>
      <c r="U82" s="80">
        <v>19800533</v>
      </c>
      <c r="V82" s="72">
        <v>7631.31</v>
      </c>
      <c r="W82" s="29">
        <f t="shared" si="7"/>
        <v>64</v>
      </c>
      <c r="X82" s="38" t="str">
        <f t="array" ref="X82">W82&amp;CHOOSE(AND(W82&lt;&gt;{11,12,13})*MIN(4,MOD(W82,10))+1,"th","st","nd","rd","th")</f>
        <v>64th</v>
      </c>
      <c r="Y82" s="77">
        <v>0</v>
      </c>
      <c r="Z82" s="77">
        <v>1.1299999999999999</v>
      </c>
      <c r="AA82" s="81">
        <v>829098.05</v>
      </c>
      <c r="AB82" s="82">
        <v>1073064344</v>
      </c>
      <c r="AC82" s="83">
        <v>393641776</v>
      </c>
      <c r="AD82" s="81">
        <v>23694226.059999999</v>
      </c>
      <c r="AE82" s="81">
        <v>0</v>
      </c>
      <c r="AF82" s="81">
        <v>23971.72</v>
      </c>
    </row>
    <row r="83" spans="1:32" x14ac:dyDescent="0.25">
      <c r="A83" s="7">
        <v>114064003</v>
      </c>
      <c r="B83" s="8" t="s">
        <v>364</v>
      </c>
      <c r="C83" s="8" t="s">
        <v>112</v>
      </c>
      <c r="D83" s="70">
        <v>59107</v>
      </c>
      <c r="E83" s="71">
        <v>5689</v>
      </c>
      <c r="F83" s="72">
        <v>22319504.420000002</v>
      </c>
      <c r="G83" s="73">
        <v>66.38</v>
      </c>
      <c r="H83" s="29">
        <f t="shared" si="4"/>
        <v>82</v>
      </c>
      <c r="I83" s="38" t="str">
        <f t="array" ref="I83">H83&amp;CHOOSE(AND(H83&lt;&gt;{11,12,13})*MIN(4,MOD(H83,10))+1,"th","st","nd","rd","th")</f>
        <v>82nd</v>
      </c>
      <c r="J83" s="74">
        <v>1.32</v>
      </c>
      <c r="K83" s="75">
        <v>26756844.170000002</v>
      </c>
      <c r="L83" s="38">
        <v>1402.7650000000001</v>
      </c>
      <c r="M83" s="38">
        <v>260.24099999999999</v>
      </c>
      <c r="N83" s="72">
        <v>16089.45</v>
      </c>
      <c r="O83" s="29">
        <f t="shared" si="5"/>
        <v>94</v>
      </c>
      <c r="P83" s="38" t="str">
        <f t="array" ref="P83">O83&amp;CHOOSE(AND(O83&lt;&gt;{11,12,13})*MIN(4,MOD(O83,10))+1,"th","st","nd","rd","th")</f>
        <v>94th</v>
      </c>
      <c r="Q83" s="76">
        <v>0.70609999999999995</v>
      </c>
      <c r="R83" s="77">
        <v>0.93</v>
      </c>
      <c r="S83" s="78">
        <v>1.7000000000000001E-2</v>
      </c>
      <c r="T83" s="79">
        <f t="shared" si="6"/>
        <v>85</v>
      </c>
      <c r="U83" s="80">
        <v>17753039</v>
      </c>
      <c r="V83" s="72">
        <v>10675.27</v>
      </c>
      <c r="W83" s="29">
        <f t="shared" si="7"/>
        <v>87</v>
      </c>
      <c r="X83" s="38" t="str">
        <f t="array" ref="X83">W83&amp;CHOOSE(AND(W83&lt;&gt;{11,12,13})*MIN(4,MOD(W83,10))+1,"th","st","nd","rd","th")</f>
        <v>87th</v>
      </c>
      <c r="Y83" s="77">
        <v>0</v>
      </c>
      <c r="Z83" s="77">
        <v>0.93</v>
      </c>
      <c r="AA83" s="81">
        <v>611053.25</v>
      </c>
      <c r="AB83" s="82">
        <v>989466787</v>
      </c>
      <c r="AC83" s="83">
        <v>325573170</v>
      </c>
      <c r="AD83" s="81">
        <v>21684766.170000002</v>
      </c>
      <c r="AE83" s="81">
        <v>0</v>
      </c>
      <c r="AF83" s="81">
        <v>23685</v>
      </c>
    </row>
    <row r="84" spans="1:32" x14ac:dyDescent="0.25">
      <c r="A84" s="7">
        <v>114065503</v>
      </c>
      <c r="B84" s="8" t="s">
        <v>427</v>
      </c>
      <c r="C84" s="8" t="s">
        <v>112</v>
      </c>
      <c r="D84" s="70">
        <v>60239</v>
      </c>
      <c r="E84" s="71">
        <v>9338</v>
      </c>
      <c r="F84" s="72">
        <v>38605443.090000004</v>
      </c>
      <c r="G84" s="73">
        <v>68.63</v>
      </c>
      <c r="H84" s="29">
        <f t="shared" si="4"/>
        <v>85</v>
      </c>
      <c r="I84" s="38" t="str">
        <f t="array" ref="I84">H84&amp;CHOOSE(AND(H84&lt;&gt;{11,12,13})*MIN(4,MOD(H84,10))+1,"th","st","nd","rd","th")</f>
        <v>85th</v>
      </c>
      <c r="J84" s="74">
        <v>1.37</v>
      </c>
      <c r="K84" s="75">
        <v>44229918.729999997</v>
      </c>
      <c r="L84" s="38">
        <v>3635.93</v>
      </c>
      <c r="M84" s="38">
        <v>536.16499999999996</v>
      </c>
      <c r="N84" s="72">
        <v>10601.37</v>
      </c>
      <c r="O84" s="29">
        <f t="shared" si="5"/>
        <v>32</v>
      </c>
      <c r="P84" s="38" t="str">
        <f t="array" ref="P84">O84&amp;CHOOSE(AND(O84&lt;&gt;{11,12,13})*MIN(4,MOD(O84,10))+1,"th","st","nd","rd","th")</f>
        <v>32nd</v>
      </c>
      <c r="Q84" s="76">
        <v>1.0717000000000001</v>
      </c>
      <c r="R84" s="77">
        <v>1.37</v>
      </c>
      <c r="S84" s="78">
        <v>1.9E-2</v>
      </c>
      <c r="T84" s="79">
        <f t="shared" si="6"/>
        <v>34</v>
      </c>
      <c r="U84" s="80">
        <v>27360653</v>
      </c>
      <c r="V84" s="72">
        <v>6558.01</v>
      </c>
      <c r="W84" s="29">
        <f t="shared" si="7"/>
        <v>50</v>
      </c>
      <c r="X84" s="38" t="str">
        <f t="array" ref="X84">W84&amp;CHOOSE(AND(W84&lt;&gt;{11,12,13})*MIN(4,MOD(W84,10))+1,"th","st","nd","rd","th")</f>
        <v>50th</v>
      </c>
      <c r="Y84" s="77">
        <v>0</v>
      </c>
      <c r="Z84" s="77">
        <v>1.37</v>
      </c>
      <c r="AA84" s="81">
        <v>1198824.95</v>
      </c>
      <c r="AB84" s="82">
        <v>1567311264</v>
      </c>
      <c r="AC84" s="83">
        <v>459403800</v>
      </c>
      <c r="AD84" s="81">
        <v>37361256.340000004</v>
      </c>
      <c r="AE84" s="81">
        <v>0</v>
      </c>
      <c r="AF84" s="81">
        <v>45361.8</v>
      </c>
    </row>
    <row r="85" spans="1:32" x14ac:dyDescent="0.25">
      <c r="A85" s="7">
        <v>114066503</v>
      </c>
      <c r="B85" s="8" t="s">
        <v>465</v>
      </c>
      <c r="C85" s="8" t="s">
        <v>112</v>
      </c>
      <c r="D85" s="70">
        <v>71460</v>
      </c>
      <c r="E85" s="71">
        <v>5181</v>
      </c>
      <c r="F85" s="72">
        <v>20389467.93</v>
      </c>
      <c r="G85" s="73">
        <v>55.07</v>
      </c>
      <c r="H85" s="29">
        <f t="shared" si="4"/>
        <v>62</v>
      </c>
      <c r="I85" s="38" t="str">
        <f t="array" ref="I85">H85&amp;CHOOSE(AND(H85&lt;&gt;{11,12,13})*MIN(4,MOD(H85,10))+1,"th","st","nd","rd","th")</f>
        <v>62nd</v>
      </c>
      <c r="J85" s="74">
        <v>1.1000000000000001</v>
      </c>
      <c r="K85" s="75">
        <v>25577700.510000002</v>
      </c>
      <c r="L85" s="38">
        <v>1729.818</v>
      </c>
      <c r="M85" s="38">
        <v>85.808999999999997</v>
      </c>
      <c r="N85" s="72">
        <v>14087.53</v>
      </c>
      <c r="O85" s="29">
        <f t="shared" si="5"/>
        <v>86</v>
      </c>
      <c r="P85" s="38" t="str">
        <f t="array" ref="P85">O85&amp;CHOOSE(AND(O85&lt;&gt;{11,12,13})*MIN(4,MOD(O85,10))+1,"th","st","nd","rd","th")</f>
        <v>86th</v>
      </c>
      <c r="Q85" s="76">
        <v>0.80649999999999999</v>
      </c>
      <c r="R85" s="77">
        <v>0.89</v>
      </c>
      <c r="S85" s="78">
        <v>1.44E-2</v>
      </c>
      <c r="T85" s="79">
        <f t="shared" si="6"/>
        <v>197</v>
      </c>
      <c r="U85" s="80">
        <v>19093431</v>
      </c>
      <c r="V85" s="72">
        <v>10516.16</v>
      </c>
      <c r="W85" s="29">
        <f t="shared" si="7"/>
        <v>86</v>
      </c>
      <c r="X85" s="38" t="str">
        <f t="array" ref="X85">W85&amp;CHOOSE(AND(W85&lt;&gt;{11,12,13})*MIN(4,MOD(W85,10))+1,"th","st","nd","rd","th")</f>
        <v>86th</v>
      </c>
      <c r="Y85" s="77">
        <v>0</v>
      </c>
      <c r="Z85" s="77">
        <v>0.89</v>
      </c>
      <c r="AA85" s="81">
        <v>626781.81000000006</v>
      </c>
      <c r="AB85" s="82">
        <v>971486594</v>
      </c>
      <c r="AC85" s="83">
        <v>442841636</v>
      </c>
      <c r="AD85" s="81">
        <v>19708177.68</v>
      </c>
      <c r="AE85" s="81">
        <v>0</v>
      </c>
      <c r="AF85" s="81">
        <v>54508.44</v>
      </c>
    </row>
    <row r="86" spans="1:32" x14ac:dyDescent="0.25">
      <c r="A86" s="7">
        <v>114067002</v>
      </c>
      <c r="B86" s="8" t="s">
        <v>510</v>
      </c>
      <c r="C86" s="8" t="s">
        <v>112</v>
      </c>
      <c r="D86" s="70">
        <v>26867</v>
      </c>
      <c r="E86" s="71">
        <v>30435</v>
      </c>
      <c r="F86" s="72">
        <v>41432214.799999997</v>
      </c>
      <c r="G86" s="73">
        <v>50.67</v>
      </c>
      <c r="H86" s="29">
        <f t="shared" si="4"/>
        <v>52</v>
      </c>
      <c r="I86" s="38" t="str">
        <f t="array" ref="I86">H86&amp;CHOOSE(AND(H86&lt;&gt;{11,12,13})*MIN(4,MOD(H86,10))+1,"th","st","nd","rd","th")</f>
        <v>52nd</v>
      </c>
      <c r="J86" s="74">
        <v>1.01</v>
      </c>
      <c r="K86" s="75">
        <v>194310770.97</v>
      </c>
      <c r="L86" s="38">
        <v>18020.653999999999</v>
      </c>
      <c r="M86" s="38">
        <v>12735.031999999999</v>
      </c>
      <c r="N86" s="72">
        <v>6317.88</v>
      </c>
      <c r="O86" s="29">
        <f t="shared" si="5"/>
        <v>0</v>
      </c>
      <c r="P86" s="38" t="str">
        <f t="array" ref="P86">O86&amp;CHOOSE(AND(O86&lt;&gt;{11,12,13})*MIN(4,MOD(O86,10))+1,"th","st","nd","rd","th")</f>
        <v>0th</v>
      </c>
      <c r="Q86" s="76">
        <v>1.7983</v>
      </c>
      <c r="R86" s="77">
        <v>1.01</v>
      </c>
      <c r="S86" s="78">
        <v>1.6799999999999999E-2</v>
      </c>
      <c r="T86" s="79">
        <f t="shared" si="6"/>
        <v>90</v>
      </c>
      <c r="U86" s="80">
        <v>33294495</v>
      </c>
      <c r="V86" s="72">
        <v>1082.55</v>
      </c>
      <c r="W86" s="29">
        <f t="shared" si="7"/>
        <v>0</v>
      </c>
      <c r="X86" s="38" t="str">
        <f t="array" ref="X86">W86&amp;CHOOSE(AND(W86&lt;&gt;{11,12,13})*MIN(4,MOD(W86,10))+1,"th","st","nd","rd","th")</f>
        <v>0th</v>
      </c>
      <c r="Y86" s="77">
        <v>0.83</v>
      </c>
      <c r="Z86" s="77">
        <v>1.84</v>
      </c>
      <c r="AA86" s="81">
        <v>3671036.46</v>
      </c>
      <c r="AB86" s="82">
        <v>1560394605</v>
      </c>
      <c r="AC86" s="83">
        <v>905864272</v>
      </c>
      <c r="AD86" s="81">
        <v>36417901.979999997</v>
      </c>
      <c r="AE86" s="81">
        <v>341033.76</v>
      </c>
      <c r="AF86" s="81">
        <v>1002242.6</v>
      </c>
    </row>
    <row r="87" spans="1:32" x14ac:dyDescent="0.25">
      <c r="A87" s="7">
        <v>114067503</v>
      </c>
      <c r="B87" s="8" t="s">
        <v>531</v>
      </c>
      <c r="C87" s="8" t="s">
        <v>112</v>
      </c>
      <c r="D87" s="70">
        <v>66680</v>
      </c>
      <c r="E87" s="71">
        <v>4954</v>
      </c>
      <c r="F87" s="72">
        <v>26657347.469999999</v>
      </c>
      <c r="G87" s="73">
        <v>80.7</v>
      </c>
      <c r="H87" s="29">
        <f t="shared" si="4"/>
        <v>97</v>
      </c>
      <c r="I87" s="38" t="str">
        <f t="array" ref="I87">H87&amp;CHOOSE(AND(H87&lt;&gt;{11,12,13})*MIN(4,MOD(H87,10))+1,"th","st","nd","rd","th")</f>
        <v>97th</v>
      </c>
      <c r="J87" s="74">
        <v>1.61</v>
      </c>
      <c r="K87" s="75">
        <v>30826802.07</v>
      </c>
      <c r="L87" s="38">
        <v>2040.663</v>
      </c>
      <c r="M87" s="38">
        <v>206.38200000000001</v>
      </c>
      <c r="N87" s="72">
        <v>13718.82</v>
      </c>
      <c r="O87" s="29">
        <f t="shared" si="5"/>
        <v>82</v>
      </c>
      <c r="P87" s="38" t="str">
        <f t="array" ref="P87">O87&amp;CHOOSE(AND(O87&lt;&gt;{11,12,13})*MIN(4,MOD(O87,10))+1,"th","st","nd","rd","th")</f>
        <v>82nd</v>
      </c>
      <c r="Q87" s="76">
        <v>0.82820000000000005</v>
      </c>
      <c r="R87" s="77">
        <v>1.33</v>
      </c>
      <c r="S87" s="78">
        <v>1.77E-2</v>
      </c>
      <c r="T87" s="79">
        <f t="shared" si="6"/>
        <v>60</v>
      </c>
      <c r="U87" s="80">
        <v>20292533</v>
      </c>
      <c r="V87" s="72">
        <v>9030.76</v>
      </c>
      <c r="W87" s="29">
        <f t="shared" si="7"/>
        <v>76</v>
      </c>
      <c r="X87" s="38" t="str">
        <f t="array" ref="X87">W87&amp;CHOOSE(AND(W87&lt;&gt;{11,12,13})*MIN(4,MOD(W87,10))+1,"th","st","nd","rd","th")</f>
        <v>76th</v>
      </c>
      <c r="Y87" s="77">
        <v>0</v>
      </c>
      <c r="Z87" s="77">
        <v>1.33</v>
      </c>
      <c r="AA87" s="81">
        <v>588816.43000000005</v>
      </c>
      <c r="AB87" s="82">
        <v>1126697673</v>
      </c>
      <c r="AC87" s="83">
        <v>376452910</v>
      </c>
      <c r="AD87" s="81">
        <v>26053151.34</v>
      </c>
      <c r="AE87" s="81">
        <v>0</v>
      </c>
      <c r="AF87" s="81">
        <v>15379.7</v>
      </c>
    </row>
    <row r="88" spans="1:32" x14ac:dyDescent="0.25">
      <c r="A88" s="7">
        <v>114068003</v>
      </c>
      <c r="B88" s="8" t="s">
        <v>590</v>
      </c>
      <c r="C88" s="8" t="s">
        <v>112</v>
      </c>
      <c r="D88" s="70">
        <v>60478</v>
      </c>
      <c r="E88" s="71">
        <v>4258</v>
      </c>
      <c r="F88" s="72">
        <v>18910346.52</v>
      </c>
      <c r="G88" s="73">
        <v>73.430000000000007</v>
      </c>
      <c r="H88" s="29">
        <f t="shared" si="4"/>
        <v>91</v>
      </c>
      <c r="I88" s="38" t="str">
        <f t="array" ref="I88">H88&amp;CHOOSE(AND(H88&lt;&gt;{11,12,13})*MIN(4,MOD(H88,10))+1,"th","st","nd","rd","th")</f>
        <v>91st</v>
      </c>
      <c r="J88" s="74">
        <v>1.46</v>
      </c>
      <c r="K88" s="75">
        <v>25318688.84</v>
      </c>
      <c r="L88" s="38">
        <v>1418.9549999999999</v>
      </c>
      <c r="M88" s="38">
        <v>302.54599999999999</v>
      </c>
      <c r="N88" s="72">
        <v>14707.33</v>
      </c>
      <c r="O88" s="29">
        <f t="shared" si="5"/>
        <v>89</v>
      </c>
      <c r="P88" s="38" t="str">
        <f t="array" ref="P88">O88&amp;CHOOSE(AND(O88&lt;&gt;{11,12,13})*MIN(4,MOD(O88,10))+1,"th","st","nd","rd","th")</f>
        <v>89th</v>
      </c>
      <c r="Q88" s="76">
        <v>0.77249999999999996</v>
      </c>
      <c r="R88" s="77">
        <v>1.1299999999999999</v>
      </c>
      <c r="S88" s="78">
        <v>1.6799999999999999E-2</v>
      </c>
      <c r="T88" s="79">
        <f t="shared" si="6"/>
        <v>90</v>
      </c>
      <c r="U88" s="80">
        <v>15173917</v>
      </c>
      <c r="V88" s="72">
        <v>8814.35</v>
      </c>
      <c r="W88" s="29">
        <f t="shared" si="7"/>
        <v>74</v>
      </c>
      <c r="X88" s="38" t="str">
        <f t="array" ref="X88">W88&amp;CHOOSE(AND(W88&lt;&gt;{11,12,13})*MIN(4,MOD(W88,10))+1,"th","st","nd","rd","th")</f>
        <v>74th</v>
      </c>
      <c r="Y88" s="77">
        <v>0</v>
      </c>
      <c r="Z88" s="77">
        <v>1.1299999999999999</v>
      </c>
      <c r="AA88" s="81">
        <v>644341.97</v>
      </c>
      <c r="AB88" s="82">
        <v>831046429</v>
      </c>
      <c r="AC88" s="83">
        <v>292947407</v>
      </c>
      <c r="AD88" s="81">
        <v>18255293.43</v>
      </c>
      <c r="AE88" s="81">
        <v>0</v>
      </c>
      <c r="AF88" s="81">
        <v>10711.12</v>
      </c>
    </row>
    <row r="89" spans="1:32" x14ac:dyDescent="0.25">
      <c r="A89" s="7">
        <v>114068103</v>
      </c>
      <c r="B89" s="8" t="s">
        <v>595</v>
      </c>
      <c r="C89" s="8" t="s">
        <v>112</v>
      </c>
      <c r="D89" s="70">
        <v>73158</v>
      </c>
      <c r="E89" s="71">
        <v>8740</v>
      </c>
      <c r="F89" s="72">
        <v>40247105.989999995</v>
      </c>
      <c r="G89" s="73">
        <v>62.95</v>
      </c>
      <c r="H89" s="29">
        <f t="shared" si="4"/>
        <v>76</v>
      </c>
      <c r="I89" s="38" t="str">
        <f t="array" ref="I89">H89&amp;CHOOSE(AND(H89&lt;&gt;{11,12,13})*MIN(4,MOD(H89,10))+1,"th","st","nd","rd","th")</f>
        <v>76th</v>
      </c>
      <c r="J89" s="74">
        <v>1.25</v>
      </c>
      <c r="K89" s="75">
        <v>47455035.780000001</v>
      </c>
      <c r="L89" s="38">
        <v>3473.5039999999999</v>
      </c>
      <c r="M89" s="38">
        <v>350.87299999999999</v>
      </c>
      <c r="N89" s="72">
        <v>12408.57</v>
      </c>
      <c r="O89" s="29">
        <f t="shared" si="5"/>
        <v>67</v>
      </c>
      <c r="P89" s="38" t="str">
        <f t="array" ref="P89">O89&amp;CHOOSE(AND(O89&lt;&gt;{11,12,13})*MIN(4,MOD(O89,10))+1,"th","st","nd","rd","th")</f>
        <v>67th</v>
      </c>
      <c r="Q89" s="76">
        <v>0.91559999999999997</v>
      </c>
      <c r="R89" s="77">
        <v>1.1399999999999999</v>
      </c>
      <c r="S89" s="78">
        <v>1.52E-2</v>
      </c>
      <c r="T89" s="79">
        <f t="shared" si="6"/>
        <v>148</v>
      </c>
      <c r="U89" s="80">
        <v>35695345</v>
      </c>
      <c r="V89" s="72">
        <v>9333.64</v>
      </c>
      <c r="W89" s="29">
        <f t="shared" si="7"/>
        <v>79</v>
      </c>
      <c r="X89" s="38" t="str">
        <f t="array" ref="X89">W89&amp;CHOOSE(AND(W89&lt;&gt;{11,12,13})*MIN(4,MOD(W89,10))+1,"th","st","nd","rd","th")</f>
        <v>79th</v>
      </c>
      <c r="Y89" s="77">
        <v>0</v>
      </c>
      <c r="Z89" s="77">
        <v>1.1399999999999999</v>
      </c>
      <c r="AA89" s="81">
        <v>1030311.55</v>
      </c>
      <c r="AB89" s="82">
        <v>1990128852</v>
      </c>
      <c r="AC89" s="83">
        <v>653970741</v>
      </c>
      <c r="AD89" s="81">
        <v>39193686.950000003</v>
      </c>
      <c r="AE89" s="81">
        <v>0.44</v>
      </c>
      <c r="AF89" s="81">
        <v>23107.05</v>
      </c>
    </row>
    <row r="90" spans="1:32" x14ac:dyDescent="0.25">
      <c r="A90" s="7">
        <v>114069103</v>
      </c>
      <c r="B90" s="8" t="s">
        <v>647</v>
      </c>
      <c r="C90" s="8" t="s">
        <v>112</v>
      </c>
      <c r="D90" s="70">
        <v>66693</v>
      </c>
      <c r="E90" s="71">
        <v>15098</v>
      </c>
      <c r="F90" s="72">
        <v>71426080.120000005</v>
      </c>
      <c r="G90" s="73">
        <v>70.930000000000007</v>
      </c>
      <c r="H90" s="29">
        <f t="shared" si="4"/>
        <v>88</v>
      </c>
      <c r="I90" s="38" t="str">
        <f t="array" ref="I90">H90&amp;CHOOSE(AND(H90&lt;&gt;{11,12,13})*MIN(4,MOD(H90,10))+1,"th","st","nd","rd","th")</f>
        <v>88th</v>
      </c>
      <c r="J90" s="74">
        <v>1.41</v>
      </c>
      <c r="K90" s="75">
        <v>78275600.75</v>
      </c>
      <c r="L90" s="38">
        <v>6056.3209999999999</v>
      </c>
      <c r="M90" s="38">
        <v>615.35699999999997</v>
      </c>
      <c r="N90" s="72">
        <v>11732.52</v>
      </c>
      <c r="O90" s="29">
        <f t="shared" si="5"/>
        <v>56</v>
      </c>
      <c r="P90" s="38" t="str">
        <f t="array" ref="P90">O90&amp;CHOOSE(AND(O90&lt;&gt;{11,12,13})*MIN(4,MOD(O90,10))+1,"th","st","nd","rd","th")</f>
        <v>56th</v>
      </c>
      <c r="Q90" s="76">
        <v>0.96840000000000004</v>
      </c>
      <c r="R90" s="77">
        <v>1.37</v>
      </c>
      <c r="S90" s="78">
        <v>1.6E-2</v>
      </c>
      <c r="T90" s="79">
        <f t="shared" si="6"/>
        <v>123</v>
      </c>
      <c r="U90" s="80">
        <v>60142628</v>
      </c>
      <c r="V90" s="72">
        <v>9014.6200000000008</v>
      </c>
      <c r="W90" s="29">
        <f t="shared" si="7"/>
        <v>76</v>
      </c>
      <c r="X90" s="38" t="str">
        <f t="array" ref="X90">W90&amp;CHOOSE(AND(W90&lt;&gt;{11,12,13})*MIN(4,MOD(W90,10))+1,"th","st","nd","rd","th")</f>
        <v>76th</v>
      </c>
      <c r="Y90" s="77">
        <v>0</v>
      </c>
      <c r="Z90" s="77">
        <v>1.37</v>
      </c>
      <c r="AA90" s="81">
        <v>1381858.13</v>
      </c>
      <c r="AB90" s="82">
        <v>3214106951</v>
      </c>
      <c r="AC90" s="83">
        <v>1240902536</v>
      </c>
      <c r="AD90" s="81">
        <v>69751296.040000007</v>
      </c>
      <c r="AE90" s="81">
        <v>69605.25</v>
      </c>
      <c r="AF90" s="81">
        <v>223320.7</v>
      </c>
    </row>
    <row r="91" spans="1:32" x14ac:dyDescent="0.25">
      <c r="A91" s="7">
        <v>114069353</v>
      </c>
      <c r="B91" s="8" t="s">
        <v>655</v>
      </c>
      <c r="C91" s="8" t="s">
        <v>112</v>
      </c>
      <c r="D91" s="70">
        <v>67092</v>
      </c>
      <c r="E91" s="71">
        <v>5064</v>
      </c>
      <c r="F91" s="72">
        <v>26797483.02</v>
      </c>
      <c r="G91" s="73">
        <v>78.87</v>
      </c>
      <c r="H91" s="29">
        <f t="shared" si="4"/>
        <v>96</v>
      </c>
      <c r="I91" s="38" t="str">
        <f t="array" ref="I91">H91&amp;CHOOSE(AND(H91&lt;&gt;{11,12,13})*MIN(4,MOD(H91,10))+1,"th","st","nd","rd","th")</f>
        <v>96th</v>
      </c>
      <c r="J91" s="74">
        <v>1.57</v>
      </c>
      <c r="K91" s="75">
        <v>28002241.09</v>
      </c>
      <c r="L91" s="38">
        <v>1946.614</v>
      </c>
      <c r="M91" s="38">
        <v>166.56</v>
      </c>
      <c r="N91" s="72">
        <v>13251.27</v>
      </c>
      <c r="O91" s="29">
        <f t="shared" si="5"/>
        <v>78</v>
      </c>
      <c r="P91" s="38" t="str">
        <f t="array" ref="P91">O91&amp;CHOOSE(AND(O91&lt;&gt;{11,12,13})*MIN(4,MOD(O91,10))+1,"th","st","nd","rd","th")</f>
        <v>78th</v>
      </c>
      <c r="Q91" s="76">
        <v>0.85740000000000005</v>
      </c>
      <c r="R91" s="77">
        <v>1.35</v>
      </c>
      <c r="S91" s="78">
        <v>1.7500000000000002E-2</v>
      </c>
      <c r="T91" s="79">
        <f t="shared" si="6"/>
        <v>65</v>
      </c>
      <c r="U91" s="80">
        <v>20624029</v>
      </c>
      <c r="V91" s="72">
        <v>9759.74</v>
      </c>
      <c r="W91" s="29">
        <f t="shared" si="7"/>
        <v>82</v>
      </c>
      <c r="X91" s="38" t="str">
        <f t="array" ref="X91">W91&amp;CHOOSE(AND(W91&lt;&gt;{11,12,13})*MIN(4,MOD(W91,10))+1,"th","st","nd","rd","th")</f>
        <v>82nd</v>
      </c>
      <c r="Y91" s="77">
        <v>0</v>
      </c>
      <c r="Z91" s="77">
        <v>1.35</v>
      </c>
      <c r="AA91" s="81">
        <v>490522.15</v>
      </c>
      <c r="AB91" s="82">
        <v>971268762</v>
      </c>
      <c r="AC91" s="83">
        <v>556437085</v>
      </c>
      <c r="AD91" s="81">
        <v>26215165.210000001</v>
      </c>
      <c r="AE91" s="81">
        <v>0</v>
      </c>
      <c r="AF91" s="81">
        <v>91795.66</v>
      </c>
    </row>
    <row r="92" spans="1:32" x14ac:dyDescent="0.25">
      <c r="A92" s="7">
        <v>108070502</v>
      </c>
      <c r="B92" s="8" t="s">
        <v>106</v>
      </c>
      <c r="C92" s="8" t="s">
        <v>107</v>
      </c>
      <c r="D92" s="70">
        <v>38198</v>
      </c>
      <c r="E92" s="71">
        <v>23955</v>
      </c>
      <c r="F92" s="72">
        <v>26886099.75</v>
      </c>
      <c r="G92" s="73">
        <v>29.38</v>
      </c>
      <c r="H92" s="29">
        <f t="shared" si="4"/>
        <v>5</v>
      </c>
      <c r="I92" s="38" t="str">
        <f t="array" ref="I92">H92&amp;CHOOSE(AND(H92&lt;&gt;{11,12,13})*MIN(4,MOD(H92,10))+1,"th","st","nd","rd","th")</f>
        <v>5th</v>
      </c>
      <c r="J92" s="74">
        <v>0.59</v>
      </c>
      <c r="K92" s="75">
        <v>85334933.219999999</v>
      </c>
      <c r="L92" s="38">
        <v>7960.3680000000004</v>
      </c>
      <c r="M92" s="38">
        <v>1704.511</v>
      </c>
      <c r="N92" s="72">
        <v>8829.3799999999992</v>
      </c>
      <c r="O92" s="29">
        <f t="shared" si="5"/>
        <v>4</v>
      </c>
      <c r="P92" s="38" t="str">
        <f t="array" ref="P92">O92&amp;CHOOSE(AND(O92&lt;&gt;{11,12,13})*MIN(4,MOD(O92,10))+1,"th","st","nd","rd","th")</f>
        <v>4th</v>
      </c>
      <c r="Q92" s="76">
        <v>1.2867999999999999</v>
      </c>
      <c r="R92" s="77">
        <v>0.59</v>
      </c>
      <c r="S92" s="78">
        <v>8.8000000000000005E-3</v>
      </c>
      <c r="T92" s="79">
        <f t="shared" si="6"/>
        <v>480</v>
      </c>
      <c r="U92" s="80">
        <v>41110280</v>
      </c>
      <c r="V92" s="72">
        <v>4253.57</v>
      </c>
      <c r="W92" s="29">
        <f t="shared" si="7"/>
        <v>18</v>
      </c>
      <c r="X92" s="38" t="str">
        <f t="array" ref="X92">W92&amp;CHOOSE(AND(W92&lt;&gt;{11,12,13})*MIN(4,MOD(W92,10))+1,"th","st","nd","rd","th")</f>
        <v>18th</v>
      </c>
      <c r="Y92" s="77">
        <v>0.35</v>
      </c>
      <c r="Z92" s="77">
        <v>0.94</v>
      </c>
      <c r="AA92" s="81">
        <v>1845227.52</v>
      </c>
      <c r="AB92" s="82">
        <v>2135433563</v>
      </c>
      <c r="AC92" s="83">
        <v>909772382</v>
      </c>
      <c r="AD92" s="81">
        <v>24807020.25</v>
      </c>
      <c r="AE92" s="81">
        <v>0</v>
      </c>
      <c r="AF92" s="81">
        <v>233851.98</v>
      </c>
    </row>
    <row r="93" spans="1:32" x14ac:dyDescent="0.25">
      <c r="A93" s="7">
        <v>108071003</v>
      </c>
      <c r="B93" s="8" t="s">
        <v>136</v>
      </c>
      <c r="C93" s="8" t="s">
        <v>107</v>
      </c>
      <c r="D93" s="70">
        <v>60485</v>
      </c>
      <c r="E93" s="71">
        <v>3200</v>
      </c>
      <c r="F93" s="72">
        <v>6109025.4399999995</v>
      </c>
      <c r="G93" s="73">
        <v>31.56</v>
      </c>
      <c r="H93" s="29">
        <f t="shared" si="4"/>
        <v>7</v>
      </c>
      <c r="I93" s="38" t="str">
        <f t="array" ref="I93">H93&amp;CHOOSE(AND(H93&lt;&gt;{11,12,13})*MIN(4,MOD(H93,10))+1,"th","st","nd","rd","th")</f>
        <v>7th</v>
      </c>
      <c r="J93" s="74">
        <v>0.63</v>
      </c>
      <c r="K93" s="75">
        <v>13900774.220000001</v>
      </c>
      <c r="L93" s="38">
        <v>1271.088</v>
      </c>
      <c r="M93" s="38">
        <v>244.72200000000001</v>
      </c>
      <c r="N93" s="72">
        <v>9170.5300000000007</v>
      </c>
      <c r="O93" s="29">
        <f t="shared" si="5"/>
        <v>6</v>
      </c>
      <c r="P93" s="38" t="str">
        <f t="array" ref="P93">O93&amp;CHOOSE(AND(O93&lt;&gt;{11,12,13})*MIN(4,MOD(O93,10))+1,"th","st","nd","rd","th")</f>
        <v>6th</v>
      </c>
      <c r="Q93" s="76">
        <v>1.2388999999999999</v>
      </c>
      <c r="R93" s="77">
        <v>0.63</v>
      </c>
      <c r="S93" s="78">
        <v>1.0699999999999999E-2</v>
      </c>
      <c r="T93" s="79">
        <f t="shared" si="6"/>
        <v>415</v>
      </c>
      <c r="U93" s="80">
        <v>7677890</v>
      </c>
      <c r="V93" s="72">
        <v>5065.21</v>
      </c>
      <c r="W93" s="29">
        <f t="shared" si="7"/>
        <v>30</v>
      </c>
      <c r="X93" s="38" t="str">
        <f t="array" ref="X93">W93&amp;CHOOSE(AND(W93&lt;&gt;{11,12,13})*MIN(4,MOD(W93,10))+1,"th","st","nd","rd","th")</f>
        <v>30th</v>
      </c>
      <c r="Y93" s="77">
        <v>0.23</v>
      </c>
      <c r="Z93" s="77">
        <v>0.86</v>
      </c>
      <c r="AA93" s="81">
        <v>360244.66</v>
      </c>
      <c r="AB93" s="82">
        <v>399761125</v>
      </c>
      <c r="AC93" s="83">
        <v>168971498</v>
      </c>
      <c r="AD93" s="81">
        <v>5697620.7599999998</v>
      </c>
      <c r="AE93" s="81">
        <v>0</v>
      </c>
      <c r="AF93" s="81">
        <v>51160.02</v>
      </c>
    </row>
    <row r="94" spans="1:32" x14ac:dyDescent="0.25">
      <c r="A94" s="7">
        <v>108071504</v>
      </c>
      <c r="B94" s="8" t="s">
        <v>217</v>
      </c>
      <c r="C94" s="8" t="s">
        <v>107</v>
      </c>
      <c r="D94" s="70">
        <v>40886</v>
      </c>
      <c r="E94" s="71">
        <v>2315</v>
      </c>
      <c r="F94" s="72">
        <v>3444856.1300000004</v>
      </c>
      <c r="G94" s="73">
        <v>36.4</v>
      </c>
      <c r="H94" s="29">
        <f t="shared" si="4"/>
        <v>14</v>
      </c>
      <c r="I94" s="38" t="str">
        <f t="array" ref="I94">H94&amp;CHOOSE(AND(H94&lt;&gt;{11,12,13})*MIN(4,MOD(H94,10))+1,"th","st","nd","rd","th")</f>
        <v>14th</v>
      </c>
      <c r="J94" s="74">
        <v>0.73</v>
      </c>
      <c r="K94" s="75">
        <v>9362592.6099999994</v>
      </c>
      <c r="L94" s="38">
        <v>854.11800000000005</v>
      </c>
      <c r="M94" s="38">
        <v>290.625</v>
      </c>
      <c r="N94" s="72">
        <v>8178.77</v>
      </c>
      <c r="O94" s="29">
        <f t="shared" si="5"/>
        <v>2</v>
      </c>
      <c r="P94" s="38" t="str">
        <f t="array" ref="P94">O94&amp;CHOOSE(AND(O94&lt;&gt;{11,12,13})*MIN(4,MOD(O94,10))+1,"th","st","nd","rd","th")</f>
        <v>2nd</v>
      </c>
      <c r="Q94" s="76">
        <v>1.3891</v>
      </c>
      <c r="R94" s="77">
        <v>0.73</v>
      </c>
      <c r="S94" s="78">
        <v>1.12E-2</v>
      </c>
      <c r="T94" s="79">
        <f t="shared" si="6"/>
        <v>389</v>
      </c>
      <c r="U94" s="80">
        <v>4158378</v>
      </c>
      <c r="V94" s="72">
        <v>3632.59</v>
      </c>
      <c r="W94" s="29">
        <f t="shared" si="7"/>
        <v>12</v>
      </c>
      <c r="X94" s="38" t="str">
        <f t="array" ref="X94">W94&amp;CHOOSE(AND(W94&lt;&gt;{11,12,13})*MIN(4,MOD(W94,10))+1,"th","st","nd","rd","th")</f>
        <v>12th</v>
      </c>
      <c r="Y94" s="77">
        <v>0.44</v>
      </c>
      <c r="Z94" s="77">
        <v>1.17</v>
      </c>
      <c r="AA94" s="81">
        <v>340856.92</v>
      </c>
      <c r="AB94" s="82">
        <v>225098994</v>
      </c>
      <c r="AC94" s="83">
        <v>82929000</v>
      </c>
      <c r="AD94" s="81">
        <v>3102928.22</v>
      </c>
      <c r="AE94" s="81">
        <v>0</v>
      </c>
      <c r="AF94" s="81">
        <v>1070.99</v>
      </c>
    </row>
    <row r="95" spans="1:32" x14ac:dyDescent="0.25">
      <c r="A95" s="7">
        <v>108073503</v>
      </c>
      <c r="B95" s="8" t="s">
        <v>336</v>
      </c>
      <c r="C95" s="8" t="s">
        <v>107</v>
      </c>
      <c r="D95" s="70">
        <v>51006</v>
      </c>
      <c r="E95" s="71">
        <v>11222</v>
      </c>
      <c r="F95" s="72">
        <v>24465601.220000003</v>
      </c>
      <c r="G95" s="73">
        <v>42.74</v>
      </c>
      <c r="H95" s="29">
        <f t="shared" si="4"/>
        <v>30</v>
      </c>
      <c r="I95" s="38" t="str">
        <f t="array" ref="I95">H95&amp;CHOOSE(AND(H95&lt;&gt;{11,12,13})*MIN(4,MOD(H95,10))+1,"th","st","nd","rd","th")</f>
        <v>30th</v>
      </c>
      <c r="J95" s="74">
        <v>0.85</v>
      </c>
      <c r="K95" s="75">
        <v>39300405.700000003</v>
      </c>
      <c r="L95" s="38">
        <v>3438.7939999999999</v>
      </c>
      <c r="M95" s="38">
        <v>387.98</v>
      </c>
      <c r="N95" s="72">
        <v>10269.85</v>
      </c>
      <c r="O95" s="29">
        <f t="shared" si="5"/>
        <v>24</v>
      </c>
      <c r="P95" s="38" t="str">
        <f t="array" ref="P95">O95&amp;CHOOSE(AND(O95&lt;&gt;{11,12,13})*MIN(4,MOD(O95,10))+1,"th","st","nd","rd","th")</f>
        <v>24th</v>
      </c>
      <c r="Q95" s="76">
        <v>1.1063000000000001</v>
      </c>
      <c r="R95" s="77">
        <v>0.85</v>
      </c>
      <c r="S95" s="78">
        <v>1.0500000000000001E-2</v>
      </c>
      <c r="T95" s="79">
        <f t="shared" si="6"/>
        <v>427</v>
      </c>
      <c r="U95" s="80">
        <v>31476356</v>
      </c>
      <c r="V95" s="72">
        <v>8225.2999999999993</v>
      </c>
      <c r="W95" s="29">
        <f t="shared" si="7"/>
        <v>70</v>
      </c>
      <c r="X95" s="38" t="str">
        <f t="array" ref="X95">W95&amp;CHOOSE(AND(W95&lt;&gt;{11,12,13})*MIN(4,MOD(W95,10))+1,"th","st","nd","rd","th")</f>
        <v>70th</v>
      </c>
      <c r="Y95" s="77">
        <v>0</v>
      </c>
      <c r="Z95" s="77">
        <v>0.85</v>
      </c>
      <c r="AA95" s="81">
        <v>568637.52</v>
      </c>
      <c r="AB95" s="82">
        <v>1591162531</v>
      </c>
      <c r="AC95" s="83">
        <v>740419381</v>
      </c>
      <c r="AD95" s="81">
        <v>23734134.280000001</v>
      </c>
      <c r="AE95" s="81">
        <v>0</v>
      </c>
      <c r="AF95" s="81">
        <v>162829.42000000001</v>
      </c>
    </row>
    <row r="96" spans="1:32" x14ac:dyDescent="0.25">
      <c r="A96" s="7">
        <v>108077503</v>
      </c>
      <c r="B96" s="8" t="s">
        <v>568</v>
      </c>
      <c r="C96" s="8" t="s">
        <v>107</v>
      </c>
      <c r="D96" s="70">
        <v>46740</v>
      </c>
      <c r="E96" s="71">
        <v>5803</v>
      </c>
      <c r="F96" s="72">
        <v>10683861</v>
      </c>
      <c r="G96" s="73">
        <v>39.39</v>
      </c>
      <c r="H96" s="29">
        <f t="shared" si="4"/>
        <v>22</v>
      </c>
      <c r="I96" s="38" t="str">
        <f t="array" ref="I96">H96&amp;CHOOSE(AND(H96&lt;&gt;{11,12,13})*MIN(4,MOD(H96,10))+1,"th","st","nd","rd","th")</f>
        <v>22nd</v>
      </c>
      <c r="J96" s="74">
        <v>0.79</v>
      </c>
      <c r="K96" s="75">
        <v>20446454.149999999</v>
      </c>
      <c r="L96" s="38">
        <v>1852.0840000000001</v>
      </c>
      <c r="M96" s="38">
        <v>227.80099999999999</v>
      </c>
      <c r="N96" s="72">
        <v>9830.57</v>
      </c>
      <c r="O96" s="29">
        <f t="shared" si="5"/>
        <v>16</v>
      </c>
      <c r="P96" s="38" t="str">
        <f t="array" ref="P96">O96&amp;CHOOSE(AND(O96&lt;&gt;{11,12,13})*MIN(4,MOD(O96,10))+1,"th","st","nd","rd","th")</f>
        <v>16th</v>
      </c>
      <c r="Q96" s="76">
        <v>1.1556999999999999</v>
      </c>
      <c r="R96" s="77">
        <v>0.79</v>
      </c>
      <c r="S96" s="78">
        <v>1.0800000000000001E-2</v>
      </c>
      <c r="T96" s="79">
        <f t="shared" si="6"/>
        <v>408</v>
      </c>
      <c r="U96" s="80">
        <v>13325085</v>
      </c>
      <c r="V96" s="72">
        <v>6406.65</v>
      </c>
      <c r="W96" s="29">
        <f t="shared" si="7"/>
        <v>47</v>
      </c>
      <c r="X96" s="38" t="str">
        <f t="array" ref="X96">W96&amp;CHOOSE(AND(W96&lt;&gt;{11,12,13})*MIN(4,MOD(W96,10))+1,"th","st","nd","rd","th")</f>
        <v>47th</v>
      </c>
      <c r="Y96" s="77">
        <v>0.02</v>
      </c>
      <c r="Z96" s="77">
        <v>0.81</v>
      </c>
      <c r="AA96" s="81">
        <v>381758.43</v>
      </c>
      <c r="AB96" s="82">
        <v>736123158</v>
      </c>
      <c r="AC96" s="83">
        <v>250920191</v>
      </c>
      <c r="AD96" s="81">
        <v>10299148.82</v>
      </c>
      <c r="AE96" s="81">
        <v>0</v>
      </c>
      <c r="AF96" s="81">
        <v>2953.75</v>
      </c>
    </row>
    <row r="97" spans="1:32" x14ac:dyDescent="0.25">
      <c r="A97" s="7">
        <v>108078003</v>
      </c>
      <c r="B97" s="8" t="s">
        <v>596</v>
      </c>
      <c r="C97" s="8" t="s">
        <v>107</v>
      </c>
      <c r="D97" s="70">
        <v>47726</v>
      </c>
      <c r="E97" s="71">
        <v>5009</v>
      </c>
      <c r="F97" s="72">
        <v>6841034.6900000004</v>
      </c>
      <c r="G97" s="73">
        <v>28.62</v>
      </c>
      <c r="H97" s="29">
        <f t="shared" si="4"/>
        <v>4</v>
      </c>
      <c r="I97" s="38" t="str">
        <f t="array" ref="I97">H97&amp;CHOOSE(AND(H97&lt;&gt;{11,12,13})*MIN(4,MOD(H97,10))+1,"th","st","nd","rd","th")</f>
        <v>4th</v>
      </c>
      <c r="J97" s="74">
        <v>0.56999999999999995</v>
      </c>
      <c r="K97" s="75">
        <v>20879567.579999998</v>
      </c>
      <c r="L97" s="38">
        <v>1829.8510000000001</v>
      </c>
      <c r="M97" s="38">
        <v>320.04000000000002</v>
      </c>
      <c r="N97" s="72">
        <v>9711.92</v>
      </c>
      <c r="O97" s="29">
        <f t="shared" si="5"/>
        <v>14</v>
      </c>
      <c r="P97" s="38" t="str">
        <f t="array" ref="P97">O97&amp;CHOOSE(AND(O97&lt;&gt;{11,12,13})*MIN(4,MOD(O97,10))+1,"th","st","nd","rd","th")</f>
        <v>14th</v>
      </c>
      <c r="Q97" s="76">
        <v>1.1698</v>
      </c>
      <c r="R97" s="77">
        <v>0.56999999999999995</v>
      </c>
      <c r="S97" s="78">
        <v>8.0999999999999996E-3</v>
      </c>
      <c r="T97" s="79">
        <f t="shared" si="6"/>
        <v>490</v>
      </c>
      <c r="U97" s="80">
        <v>11461237</v>
      </c>
      <c r="V97" s="72">
        <v>5331.08</v>
      </c>
      <c r="W97" s="29">
        <f t="shared" si="7"/>
        <v>34</v>
      </c>
      <c r="X97" s="38" t="str">
        <f t="array" ref="X97">W97&amp;CHOOSE(AND(W97&lt;&gt;{11,12,13})*MIN(4,MOD(W97,10))+1,"th","st","nd","rd","th")</f>
        <v>34th</v>
      </c>
      <c r="Y97" s="77">
        <v>0.19</v>
      </c>
      <c r="Z97" s="77">
        <v>0.76</v>
      </c>
      <c r="AA97" s="81">
        <v>490326.7</v>
      </c>
      <c r="AB97" s="82">
        <v>617420538</v>
      </c>
      <c r="AC97" s="83">
        <v>231559971</v>
      </c>
      <c r="AD97" s="81">
        <v>6338869.6500000004</v>
      </c>
      <c r="AE97" s="81">
        <v>0</v>
      </c>
      <c r="AF97" s="81">
        <v>11838.34</v>
      </c>
    </row>
    <row r="98" spans="1:32" x14ac:dyDescent="0.25">
      <c r="A98" s="7">
        <v>108079004</v>
      </c>
      <c r="B98" s="8" t="s">
        <v>644</v>
      </c>
      <c r="C98" s="8" t="s">
        <v>107</v>
      </c>
      <c r="D98" s="70">
        <v>44841</v>
      </c>
      <c r="E98" s="71">
        <v>1409</v>
      </c>
      <c r="F98" s="72">
        <v>2235295.7799999998</v>
      </c>
      <c r="G98" s="73">
        <v>35.380000000000003</v>
      </c>
      <c r="H98" s="29">
        <f t="shared" si="4"/>
        <v>12</v>
      </c>
      <c r="I98" s="38" t="str">
        <f t="array" ref="I98">H98&amp;CHOOSE(AND(H98&lt;&gt;{11,12,13})*MIN(4,MOD(H98,10))+1,"th","st","nd","rd","th")</f>
        <v>12th</v>
      </c>
      <c r="J98" s="74">
        <v>0.71</v>
      </c>
      <c r="K98" s="75">
        <v>6355383.9800000004</v>
      </c>
      <c r="L98" s="38">
        <v>502.50799999999998</v>
      </c>
      <c r="M98" s="38">
        <v>179.858</v>
      </c>
      <c r="N98" s="72">
        <v>9313.75</v>
      </c>
      <c r="O98" s="29">
        <f t="shared" si="5"/>
        <v>8</v>
      </c>
      <c r="P98" s="38" t="str">
        <f t="array" ref="P98">O98&amp;CHOOSE(AND(O98&lt;&gt;{11,12,13})*MIN(4,MOD(O98,10))+1,"th","st","nd","rd","th")</f>
        <v>8th</v>
      </c>
      <c r="Q98" s="76">
        <v>1.2198</v>
      </c>
      <c r="R98" s="77">
        <v>0.71</v>
      </c>
      <c r="S98" s="78">
        <v>1.21E-2</v>
      </c>
      <c r="T98" s="79">
        <f t="shared" si="6"/>
        <v>340</v>
      </c>
      <c r="U98" s="80">
        <v>2486861</v>
      </c>
      <c r="V98" s="72">
        <v>3644.47</v>
      </c>
      <c r="W98" s="29">
        <f t="shared" si="7"/>
        <v>12</v>
      </c>
      <c r="X98" s="38" t="str">
        <f t="array" ref="X98">W98&amp;CHOOSE(AND(W98&lt;&gt;{11,12,13})*MIN(4,MOD(W98,10))+1,"th","st","nd","rd","th")</f>
        <v>12th</v>
      </c>
      <c r="Y98" s="77">
        <v>0.44</v>
      </c>
      <c r="Z98" s="77">
        <v>1.1499999999999999</v>
      </c>
      <c r="AA98" s="81">
        <v>204164.31</v>
      </c>
      <c r="AB98" s="82">
        <v>127349629</v>
      </c>
      <c r="AC98" s="83">
        <v>56862261</v>
      </c>
      <c r="AD98" s="81">
        <v>2031131.47</v>
      </c>
      <c r="AE98" s="81">
        <v>0</v>
      </c>
      <c r="AF98" s="81">
        <v>0</v>
      </c>
    </row>
    <row r="99" spans="1:32" x14ac:dyDescent="0.25">
      <c r="A99" s="7">
        <v>117080503</v>
      </c>
      <c r="B99" s="8" t="s">
        <v>116</v>
      </c>
      <c r="C99" s="8" t="s">
        <v>117</v>
      </c>
      <c r="D99" s="70">
        <v>47144</v>
      </c>
      <c r="E99" s="71">
        <v>5655</v>
      </c>
      <c r="F99" s="72">
        <v>15862417.549999999</v>
      </c>
      <c r="G99" s="73">
        <v>59.5</v>
      </c>
      <c r="H99" s="29">
        <f t="shared" si="4"/>
        <v>69</v>
      </c>
      <c r="I99" s="38" t="str">
        <f t="array" ref="I99">H99&amp;CHOOSE(AND(H99&lt;&gt;{11,12,13})*MIN(4,MOD(H99,10))+1,"th","st","nd","rd","th")</f>
        <v>69th</v>
      </c>
      <c r="J99" s="74">
        <v>1.19</v>
      </c>
      <c r="K99" s="75">
        <v>30244672.170000002</v>
      </c>
      <c r="L99" s="38">
        <v>2157.14</v>
      </c>
      <c r="M99" s="38">
        <v>350.21699999999998</v>
      </c>
      <c r="N99" s="72">
        <v>12062.37</v>
      </c>
      <c r="O99" s="29">
        <f t="shared" si="5"/>
        <v>61</v>
      </c>
      <c r="P99" s="38" t="str">
        <f t="array" ref="P99">O99&amp;CHOOSE(AND(O99&lt;&gt;{11,12,13})*MIN(4,MOD(O99,10))+1,"th","st","nd","rd","th")</f>
        <v>61st</v>
      </c>
      <c r="Q99" s="76">
        <v>0.94189999999999996</v>
      </c>
      <c r="R99" s="77">
        <v>1.1200000000000001</v>
      </c>
      <c r="S99" s="78">
        <v>1.6E-2</v>
      </c>
      <c r="T99" s="79">
        <f t="shared" si="6"/>
        <v>123</v>
      </c>
      <c r="U99" s="80">
        <v>13344689</v>
      </c>
      <c r="V99" s="72">
        <v>5322.21</v>
      </c>
      <c r="W99" s="29">
        <f t="shared" si="7"/>
        <v>34</v>
      </c>
      <c r="X99" s="38" t="str">
        <f t="array" ref="X99">W99&amp;CHOOSE(AND(W99&lt;&gt;{11,12,13})*MIN(4,MOD(W99,10))+1,"th","st","nd","rd","th")</f>
        <v>34th</v>
      </c>
      <c r="Y99" s="77">
        <v>0.19</v>
      </c>
      <c r="Z99" s="77">
        <v>1.31</v>
      </c>
      <c r="AA99" s="81">
        <v>930159.18</v>
      </c>
      <c r="AB99" s="82">
        <v>724851827</v>
      </c>
      <c r="AC99" s="83">
        <v>263643665</v>
      </c>
      <c r="AD99" s="81">
        <v>14966769.689999999</v>
      </c>
      <c r="AE99" s="81">
        <v>0</v>
      </c>
      <c r="AF99" s="81">
        <v>-34511.32</v>
      </c>
    </row>
    <row r="100" spans="1:32" x14ac:dyDescent="0.25">
      <c r="A100" s="7">
        <v>117081003</v>
      </c>
      <c r="B100" s="8" t="s">
        <v>185</v>
      </c>
      <c r="C100" s="8" t="s">
        <v>117</v>
      </c>
      <c r="D100" s="70">
        <v>44300</v>
      </c>
      <c r="E100" s="71">
        <v>2574</v>
      </c>
      <c r="F100" s="72">
        <v>4200349.6000000006</v>
      </c>
      <c r="G100" s="73">
        <v>36.840000000000003</v>
      </c>
      <c r="H100" s="29">
        <f t="shared" si="4"/>
        <v>15</v>
      </c>
      <c r="I100" s="38" t="str">
        <f t="array" ref="I100">H100&amp;CHOOSE(AND(H100&lt;&gt;{11,12,13})*MIN(4,MOD(H100,10))+1,"th","st","nd","rd","th")</f>
        <v>15th</v>
      </c>
      <c r="J100" s="74">
        <v>0.73</v>
      </c>
      <c r="K100" s="75">
        <v>13126963.15</v>
      </c>
      <c r="L100" s="38">
        <v>955.96</v>
      </c>
      <c r="M100" s="38">
        <v>369.42700000000002</v>
      </c>
      <c r="N100" s="72">
        <v>9904.25</v>
      </c>
      <c r="O100" s="29">
        <f t="shared" si="5"/>
        <v>17</v>
      </c>
      <c r="P100" s="38" t="str">
        <f t="array" ref="P100">O100&amp;CHOOSE(AND(O100&lt;&gt;{11,12,13})*MIN(4,MOD(O100,10))+1,"th","st","nd","rd","th")</f>
        <v>17th</v>
      </c>
      <c r="Q100" s="76">
        <v>1.1471</v>
      </c>
      <c r="R100" s="77">
        <v>0.73</v>
      </c>
      <c r="S100" s="78">
        <v>1.04E-2</v>
      </c>
      <c r="T100" s="79">
        <f t="shared" si="6"/>
        <v>436</v>
      </c>
      <c r="U100" s="80">
        <v>5477269</v>
      </c>
      <c r="V100" s="72">
        <v>4132.58</v>
      </c>
      <c r="W100" s="29">
        <f t="shared" si="7"/>
        <v>16</v>
      </c>
      <c r="X100" s="38" t="str">
        <f t="array" ref="X100">W100&amp;CHOOSE(AND(W100&lt;&gt;{11,12,13})*MIN(4,MOD(W100,10))+1,"th","st","nd","rd","th")</f>
        <v>16th</v>
      </c>
      <c r="Y100" s="77">
        <v>0.37</v>
      </c>
      <c r="Z100" s="77">
        <v>1.1000000000000001</v>
      </c>
      <c r="AA100" s="81">
        <v>298146.7</v>
      </c>
      <c r="AB100" s="82">
        <v>291661337</v>
      </c>
      <c r="AC100" s="83">
        <v>114062296</v>
      </c>
      <c r="AD100" s="81">
        <v>3755298.66</v>
      </c>
      <c r="AE100" s="81">
        <v>0</v>
      </c>
      <c r="AF100" s="81">
        <v>146904.24</v>
      </c>
    </row>
    <row r="101" spans="1:32" x14ac:dyDescent="0.25">
      <c r="A101" s="7">
        <v>117083004</v>
      </c>
      <c r="B101" s="8" t="s">
        <v>447</v>
      </c>
      <c r="C101" s="8" t="s">
        <v>117</v>
      </c>
      <c r="D101" s="70">
        <v>48935</v>
      </c>
      <c r="E101" s="71">
        <v>2132</v>
      </c>
      <c r="F101" s="72">
        <v>3850028.73</v>
      </c>
      <c r="G101" s="73">
        <v>36.9</v>
      </c>
      <c r="H101" s="29">
        <f t="shared" si="4"/>
        <v>15</v>
      </c>
      <c r="I101" s="38" t="str">
        <f t="array" ref="I101">H101&amp;CHOOSE(AND(H101&lt;&gt;{11,12,13})*MIN(4,MOD(H101,10))+1,"th","st","nd","rd","th")</f>
        <v>15th</v>
      </c>
      <c r="J101" s="74">
        <v>0.74</v>
      </c>
      <c r="K101" s="75">
        <v>11797680.24</v>
      </c>
      <c r="L101" s="38">
        <v>864.07100000000003</v>
      </c>
      <c r="M101" s="38">
        <v>318.52800000000002</v>
      </c>
      <c r="N101" s="72">
        <v>9976.06</v>
      </c>
      <c r="O101" s="29">
        <f t="shared" si="5"/>
        <v>19</v>
      </c>
      <c r="P101" s="38" t="str">
        <f t="array" ref="P101">O101&amp;CHOOSE(AND(O101&lt;&gt;{11,12,13})*MIN(4,MOD(O101,10))+1,"th","st","nd","rd","th")</f>
        <v>19th</v>
      </c>
      <c r="Q101" s="76">
        <v>1.1389</v>
      </c>
      <c r="R101" s="77">
        <v>0.74</v>
      </c>
      <c r="S101" s="78">
        <v>9.7000000000000003E-3</v>
      </c>
      <c r="T101" s="79">
        <f t="shared" si="6"/>
        <v>459</v>
      </c>
      <c r="U101" s="80">
        <v>5348610</v>
      </c>
      <c r="V101" s="72">
        <v>4522.76</v>
      </c>
      <c r="W101" s="29">
        <f t="shared" si="7"/>
        <v>21</v>
      </c>
      <c r="X101" s="38" t="str">
        <f t="array" ref="X101">W101&amp;CHOOSE(AND(W101&lt;&gt;{11,12,13})*MIN(4,MOD(W101,10))+1,"th","st","nd","rd","th")</f>
        <v>21st</v>
      </c>
      <c r="Y101" s="77">
        <v>0.31</v>
      </c>
      <c r="Z101" s="77">
        <v>1.05</v>
      </c>
      <c r="AA101" s="81">
        <v>98964.11</v>
      </c>
      <c r="AB101" s="82">
        <v>297953827</v>
      </c>
      <c r="AC101" s="83">
        <v>98239509</v>
      </c>
      <c r="AD101" s="81">
        <v>3701852.43</v>
      </c>
      <c r="AE101" s="81">
        <v>0</v>
      </c>
      <c r="AF101" s="81">
        <v>49212.19</v>
      </c>
    </row>
    <row r="102" spans="1:32" x14ac:dyDescent="0.25">
      <c r="A102" s="7">
        <v>117086003</v>
      </c>
      <c r="B102" s="8" t="s">
        <v>529</v>
      </c>
      <c r="C102" s="8" t="s">
        <v>117</v>
      </c>
      <c r="D102" s="70">
        <v>44364</v>
      </c>
      <c r="E102" s="71">
        <v>3478</v>
      </c>
      <c r="F102" s="72">
        <v>7789093.79</v>
      </c>
      <c r="G102" s="73">
        <v>50.48</v>
      </c>
      <c r="H102" s="29">
        <f t="shared" si="4"/>
        <v>51</v>
      </c>
      <c r="I102" s="38" t="str">
        <f t="array" ref="I102">H102&amp;CHOOSE(AND(H102&lt;&gt;{11,12,13})*MIN(4,MOD(H102,10))+1,"th","st","nd","rd","th")</f>
        <v>51st</v>
      </c>
      <c r="J102" s="74">
        <v>1.01</v>
      </c>
      <c r="K102" s="75">
        <v>17345781.559999999</v>
      </c>
      <c r="L102" s="38">
        <v>1122.6659999999999</v>
      </c>
      <c r="M102" s="38">
        <v>193.85300000000001</v>
      </c>
      <c r="N102" s="72">
        <v>13175.49</v>
      </c>
      <c r="O102" s="29">
        <f t="shared" si="5"/>
        <v>77</v>
      </c>
      <c r="P102" s="38" t="str">
        <f t="array" ref="P102">O102&amp;CHOOSE(AND(O102&lt;&gt;{11,12,13})*MIN(4,MOD(O102,10))+1,"th","st","nd","rd","th")</f>
        <v>77th</v>
      </c>
      <c r="Q102" s="76">
        <v>0.86229999999999996</v>
      </c>
      <c r="R102" s="77">
        <v>0.87</v>
      </c>
      <c r="S102" s="78">
        <v>1.66E-2</v>
      </c>
      <c r="T102" s="79">
        <f t="shared" si="6"/>
        <v>103</v>
      </c>
      <c r="U102" s="80">
        <v>6346936</v>
      </c>
      <c r="V102" s="72">
        <v>4821</v>
      </c>
      <c r="W102" s="29">
        <f t="shared" si="7"/>
        <v>26</v>
      </c>
      <c r="X102" s="38" t="str">
        <f t="array" ref="X102">W102&amp;CHOOSE(AND(W102&lt;&gt;{11,12,13})*MIN(4,MOD(W102,10))+1,"th","st","nd","rd","th")</f>
        <v>26th</v>
      </c>
      <c r="Y102" s="77">
        <v>0.26</v>
      </c>
      <c r="Z102" s="77">
        <v>1.1299999999999999</v>
      </c>
      <c r="AA102" s="81">
        <v>586312.72</v>
      </c>
      <c r="AB102" s="82">
        <v>346192152</v>
      </c>
      <c r="AC102" s="83">
        <v>123951249</v>
      </c>
      <c r="AD102" s="81">
        <v>7183795.3200000003</v>
      </c>
      <c r="AE102" s="81">
        <v>0</v>
      </c>
      <c r="AF102" s="81">
        <v>18985.75</v>
      </c>
    </row>
    <row r="103" spans="1:32" x14ac:dyDescent="0.25">
      <c r="A103" s="7">
        <v>117086503</v>
      </c>
      <c r="B103" s="8" t="s">
        <v>585</v>
      </c>
      <c r="C103" s="8" t="s">
        <v>117</v>
      </c>
      <c r="D103" s="70">
        <v>49897</v>
      </c>
      <c r="E103" s="71">
        <v>4320</v>
      </c>
      <c r="F103" s="72">
        <v>10747736.120000001</v>
      </c>
      <c r="G103" s="73">
        <v>49.86</v>
      </c>
      <c r="H103" s="29">
        <f t="shared" si="4"/>
        <v>48</v>
      </c>
      <c r="I103" s="38" t="str">
        <f t="array" ref="I103">H103&amp;CHOOSE(AND(H103&lt;&gt;{11,12,13})*MIN(4,MOD(H103,10))+1,"th","st","nd","rd","th")</f>
        <v>48th</v>
      </c>
      <c r="J103" s="74">
        <v>0.99</v>
      </c>
      <c r="K103" s="75">
        <v>20095653.859999999</v>
      </c>
      <c r="L103" s="38">
        <v>1539.481</v>
      </c>
      <c r="M103" s="38">
        <v>369.97500000000002</v>
      </c>
      <c r="N103" s="72">
        <v>10524.28</v>
      </c>
      <c r="O103" s="29">
        <f t="shared" si="5"/>
        <v>30</v>
      </c>
      <c r="P103" s="38" t="str">
        <f t="array" ref="P103">O103&amp;CHOOSE(AND(O103&lt;&gt;{11,12,13})*MIN(4,MOD(O103,10))+1,"th","st","nd","rd","th")</f>
        <v>30th</v>
      </c>
      <c r="Q103" s="76">
        <v>1.0794999999999999</v>
      </c>
      <c r="R103" s="77">
        <v>0.99</v>
      </c>
      <c r="S103" s="78">
        <v>1.26E-2</v>
      </c>
      <c r="T103" s="79">
        <f t="shared" si="6"/>
        <v>308</v>
      </c>
      <c r="U103" s="80">
        <v>11550919</v>
      </c>
      <c r="V103" s="72">
        <v>6049.32</v>
      </c>
      <c r="W103" s="29">
        <f t="shared" si="7"/>
        <v>43</v>
      </c>
      <c r="X103" s="38" t="str">
        <f t="array" ref="X103">W103&amp;CHOOSE(AND(W103&lt;&gt;{11,12,13})*MIN(4,MOD(W103,10))+1,"th","st","nd","rd","th")</f>
        <v>43rd</v>
      </c>
      <c r="Y103" s="77">
        <v>0.08</v>
      </c>
      <c r="Z103" s="77">
        <v>1.07</v>
      </c>
      <c r="AA103" s="81">
        <v>751785.8</v>
      </c>
      <c r="AB103" s="82">
        <v>629897256</v>
      </c>
      <c r="AC103" s="83">
        <v>225726385</v>
      </c>
      <c r="AD103" s="81">
        <v>9785991.4100000001</v>
      </c>
      <c r="AE103" s="81">
        <v>0</v>
      </c>
      <c r="AF103" s="81">
        <v>209958.91</v>
      </c>
    </row>
    <row r="104" spans="1:32" x14ac:dyDescent="0.25">
      <c r="A104" s="7">
        <v>117086653</v>
      </c>
      <c r="B104" s="8" t="s">
        <v>589</v>
      </c>
      <c r="C104" s="8" t="s">
        <v>117</v>
      </c>
      <c r="D104" s="70">
        <v>49675</v>
      </c>
      <c r="E104" s="71">
        <v>3905</v>
      </c>
      <c r="F104" s="72">
        <v>7929594.1699999999</v>
      </c>
      <c r="G104" s="73">
        <v>40.880000000000003</v>
      </c>
      <c r="H104" s="29">
        <f t="shared" si="4"/>
        <v>26</v>
      </c>
      <c r="I104" s="38" t="str">
        <f t="array" ref="I104">H104&amp;CHOOSE(AND(H104&lt;&gt;{11,12,13})*MIN(4,MOD(H104,10))+1,"th","st","nd","rd","th")</f>
        <v>26th</v>
      </c>
      <c r="J104" s="74">
        <v>0.81</v>
      </c>
      <c r="K104" s="75">
        <v>19919115.129999999</v>
      </c>
      <c r="L104" s="38">
        <v>1517.809</v>
      </c>
      <c r="M104" s="38">
        <v>401.649</v>
      </c>
      <c r="N104" s="72">
        <v>10377.469999999999</v>
      </c>
      <c r="O104" s="29">
        <f t="shared" si="5"/>
        <v>26</v>
      </c>
      <c r="P104" s="38" t="str">
        <f t="array" ref="P104">O104&amp;CHOOSE(AND(O104&lt;&gt;{11,12,13})*MIN(4,MOD(O104,10))+1,"th","st","nd","rd","th")</f>
        <v>26th</v>
      </c>
      <c r="Q104" s="76">
        <v>1.0948</v>
      </c>
      <c r="R104" s="77">
        <v>0.81</v>
      </c>
      <c r="S104" s="78">
        <v>1.01E-2</v>
      </c>
      <c r="T104" s="79">
        <f t="shared" si="6"/>
        <v>446</v>
      </c>
      <c r="U104" s="80">
        <v>10614505</v>
      </c>
      <c r="V104" s="72">
        <v>5529.95</v>
      </c>
      <c r="W104" s="29">
        <f t="shared" si="7"/>
        <v>37</v>
      </c>
      <c r="X104" s="38" t="str">
        <f t="array" ref="X104">W104&amp;CHOOSE(AND(W104&lt;&gt;{11,12,13})*MIN(4,MOD(W104,10))+1,"th","st","nd","rd","th")</f>
        <v>37th</v>
      </c>
      <c r="Y104" s="77">
        <v>0.16</v>
      </c>
      <c r="Z104" s="77">
        <v>0.97</v>
      </c>
      <c r="AA104" s="81">
        <v>341241.04</v>
      </c>
      <c r="AB104" s="82">
        <v>587314762</v>
      </c>
      <c r="AC104" s="83">
        <v>198944840</v>
      </c>
      <c r="AD104" s="81">
        <v>7571011.6799999997</v>
      </c>
      <c r="AE104" s="81">
        <v>0</v>
      </c>
      <c r="AF104" s="81">
        <v>17341.45</v>
      </c>
    </row>
    <row r="105" spans="1:32" x14ac:dyDescent="0.25">
      <c r="A105" s="7">
        <v>117089003</v>
      </c>
      <c r="B105" s="8" t="s">
        <v>652</v>
      </c>
      <c r="C105" s="8" t="s">
        <v>117</v>
      </c>
      <c r="D105" s="70">
        <v>54794</v>
      </c>
      <c r="E105" s="71">
        <v>3414</v>
      </c>
      <c r="F105" s="72">
        <v>9441238.1699999999</v>
      </c>
      <c r="G105" s="73">
        <v>50.47</v>
      </c>
      <c r="H105" s="29">
        <f t="shared" si="4"/>
        <v>51</v>
      </c>
      <c r="I105" s="38" t="str">
        <f t="array" ref="I105">H105&amp;CHOOSE(AND(H105&lt;&gt;{11,12,13})*MIN(4,MOD(H105,10))+1,"th","st","nd","rd","th")</f>
        <v>51st</v>
      </c>
      <c r="J105" s="74">
        <v>1.01</v>
      </c>
      <c r="K105" s="75">
        <v>18088663.280000001</v>
      </c>
      <c r="L105" s="38">
        <v>1356.922</v>
      </c>
      <c r="M105" s="38">
        <v>396.38900000000001</v>
      </c>
      <c r="N105" s="72">
        <v>10316.86</v>
      </c>
      <c r="O105" s="29">
        <f t="shared" si="5"/>
        <v>25</v>
      </c>
      <c r="P105" s="38" t="str">
        <f t="array" ref="P105">O105&amp;CHOOSE(AND(O105&lt;&gt;{11,12,13})*MIN(4,MOD(O105,10))+1,"th","st","nd","rd","th")</f>
        <v>25th</v>
      </c>
      <c r="Q105" s="76">
        <v>1.1012</v>
      </c>
      <c r="R105" s="77">
        <v>1.01</v>
      </c>
      <c r="S105" s="78">
        <v>1.2200000000000001E-2</v>
      </c>
      <c r="T105" s="79">
        <f t="shared" si="6"/>
        <v>333</v>
      </c>
      <c r="U105" s="80">
        <v>10431551</v>
      </c>
      <c r="V105" s="72">
        <v>5949.63</v>
      </c>
      <c r="W105" s="29">
        <f t="shared" si="7"/>
        <v>41</v>
      </c>
      <c r="X105" s="38" t="str">
        <f t="array" ref="X105">W105&amp;CHOOSE(AND(W105&lt;&gt;{11,12,13})*MIN(4,MOD(W105,10))+1,"th","st","nd","rd","th")</f>
        <v>41st</v>
      </c>
      <c r="Y105" s="77">
        <v>0.09</v>
      </c>
      <c r="Z105" s="77">
        <v>1.1000000000000001</v>
      </c>
      <c r="AA105" s="81">
        <v>296351.46999999997</v>
      </c>
      <c r="AB105" s="82">
        <v>534810796</v>
      </c>
      <c r="AC105" s="83">
        <v>237896698</v>
      </c>
      <c r="AD105" s="81">
        <v>9115080.5</v>
      </c>
      <c r="AE105" s="81">
        <v>0</v>
      </c>
      <c r="AF105" s="81">
        <v>29806.2</v>
      </c>
    </row>
    <row r="106" spans="1:32" x14ac:dyDescent="0.25">
      <c r="A106" s="7">
        <v>122091002</v>
      </c>
      <c r="B106" s="8" t="s">
        <v>137</v>
      </c>
      <c r="C106" s="8" t="s">
        <v>138</v>
      </c>
      <c r="D106" s="70">
        <v>60468</v>
      </c>
      <c r="E106" s="71">
        <v>23591</v>
      </c>
      <c r="F106" s="72">
        <v>99406365.890000001</v>
      </c>
      <c r="G106" s="73">
        <v>69.69</v>
      </c>
      <c r="H106" s="29">
        <f t="shared" si="4"/>
        <v>87</v>
      </c>
      <c r="I106" s="38" t="str">
        <f t="array" ref="I106">H106&amp;CHOOSE(AND(H106&lt;&gt;{11,12,13})*MIN(4,MOD(H106,10))+1,"th","st","nd","rd","th")</f>
        <v>87th</v>
      </c>
      <c r="J106" s="74">
        <v>1.39</v>
      </c>
      <c r="K106" s="75">
        <v>123359456.39</v>
      </c>
      <c r="L106" s="38">
        <v>7563.0510000000004</v>
      </c>
      <c r="M106" s="38">
        <v>1244.0170000000001</v>
      </c>
      <c r="N106" s="72">
        <v>14006.87</v>
      </c>
      <c r="O106" s="29">
        <f t="shared" si="5"/>
        <v>84</v>
      </c>
      <c r="P106" s="38" t="str">
        <f t="array" ref="P106">O106&amp;CHOOSE(AND(O106&lt;&gt;{11,12,13})*MIN(4,MOD(O106,10))+1,"th","st","nd","rd","th")</f>
        <v>84th</v>
      </c>
      <c r="Q106" s="76">
        <v>0.81110000000000004</v>
      </c>
      <c r="R106" s="77">
        <v>1.1299999999999999</v>
      </c>
      <c r="S106" s="78">
        <v>1.44E-2</v>
      </c>
      <c r="T106" s="79">
        <f t="shared" si="6"/>
        <v>197</v>
      </c>
      <c r="U106" s="80">
        <v>93399511</v>
      </c>
      <c r="V106" s="72">
        <v>10605.06</v>
      </c>
      <c r="W106" s="29">
        <f t="shared" si="7"/>
        <v>87</v>
      </c>
      <c r="X106" s="38" t="str">
        <f t="array" ref="X106">W106&amp;CHOOSE(AND(W106&lt;&gt;{11,12,13})*MIN(4,MOD(W106,10))+1,"th","st","nd","rd","th")</f>
        <v>87th</v>
      </c>
      <c r="Y106" s="77">
        <v>0</v>
      </c>
      <c r="Z106" s="77">
        <v>1.1299999999999999</v>
      </c>
      <c r="AA106" s="81">
        <v>2270630.92</v>
      </c>
      <c r="AB106" s="82">
        <v>5415743629</v>
      </c>
      <c r="AC106" s="83">
        <v>1502738691</v>
      </c>
      <c r="AD106" s="81">
        <v>96361125</v>
      </c>
      <c r="AE106" s="81">
        <v>0</v>
      </c>
      <c r="AF106" s="81">
        <v>774609.97</v>
      </c>
    </row>
    <row r="107" spans="1:32" x14ac:dyDescent="0.25">
      <c r="A107" s="7">
        <v>122091303</v>
      </c>
      <c r="B107" s="8" t="s">
        <v>168</v>
      </c>
      <c r="C107" s="8" t="s">
        <v>138</v>
      </c>
      <c r="D107" s="70">
        <v>41446</v>
      </c>
      <c r="E107" s="71">
        <v>3700</v>
      </c>
      <c r="F107" s="72">
        <v>11720023.48</v>
      </c>
      <c r="G107" s="73">
        <v>76.430000000000007</v>
      </c>
      <c r="H107" s="29">
        <f t="shared" si="4"/>
        <v>94</v>
      </c>
      <c r="I107" s="38" t="str">
        <f t="array" ref="I107">H107&amp;CHOOSE(AND(H107&lt;&gt;{11,12,13})*MIN(4,MOD(H107,10))+1,"th","st","nd","rd","th")</f>
        <v>94th</v>
      </c>
      <c r="J107" s="74">
        <v>1.52</v>
      </c>
      <c r="K107" s="75">
        <v>19648102.190000001</v>
      </c>
      <c r="L107" s="38">
        <v>1341.825</v>
      </c>
      <c r="M107" s="38">
        <v>283.94400000000002</v>
      </c>
      <c r="N107" s="72">
        <v>12085.42</v>
      </c>
      <c r="O107" s="29">
        <f t="shared" si="5"/>
        <v>62</v>
      </c>
      <c r="P107" s="38" t="str">
        <f t="array" ref="P107">O107&amp;CHOOSE(AND(O107&lt;&gt;{11,12,13})*MIN(4,MOD(O107,10))+1,"th","st","nd","rd","th")</f>
        <v>62nd</v>
      </c>
      <c r="Q107" s="76">
        <v>0.94010000000000005</v>
      </c>
      <c r="R107" s="77">
        <v>1.43</v>
      </c>
      <c r="S107" s="78">
        <v>1.5800000000000002E-2</v>
      </c>
      <c r="T107" s="79">
        <f t="shared" si="6"/>
        <v>126</v>
      </c>
      <c r="U107" s="80">
        <v>10017058</v>
      </c>
      <c r="V107" s="72">
        <v>6161.43</v>
      </c>
      <c r="W107" s="29">
        <f t="shared" si="7"/>
        <v>44</v>
      </c>
      <c r="X107" s="38" t="str">
        <f t="array" ref="X107">W107&amp;CHOOSE(AND(W107&lt;&gt;{11,12,13})*MIN(4,MOD(W107,10))+1,"th","st","nd","rd","th")</f>
        <v>44th</v>
      </c>
      <c r="Y107" s="77">
        <v>0.06</v>
      </c>
      <c r="Z107" s="77">
        <v>1.49</v>
      </c>
      <c r="AA107" s="81">
        <v>497379.48</v>
      </c>
      <c r="AB107" s="82">
        <v>571404497</v>
      </c>
      <c r="AC107" s="83">
        <v>170599833</v>
      </c>
      <c r="AD107" s="81">
        <v>11220938.390000001</v>
      </c>
      <c r="AE107" s="81">
        <v>0</v>
      </c>
      <c r="AF107" s="81">
        <v>1705.61</v>
      </c>
    </row>
    <row r="108" spans="1:32" x14ac:dyDescent="0.25">
      <c r="A108" s="7">
        <v>122091352</v>
      </c>
      <c r="B108" s="8" t="s">
        <v>169</v>
      </c>
      <c r="C108" s="8" t="s">
        <v>138</v>
      </c>
      <c r="D108" s="70">
        <v>57128</v>
      </c>
      <c r="E108" s="71">
        <v>19695</v>
      </c>
      <c r="F108" s="72">
        <v>84563979.739999995</v>
      </c>
      <c r="G108" s="73">
        <v>75.16</v>
      </c>
      <c r="H108" s="29">
        <f t="shared" si="4"/>
        <v>93</v>
      </c>
      <c r="I108" s="38" t="str">
        <f t="array" ref="I108">H108&amp;CHOOSE(AND(H108&lt;&gt;{11,12,13})*MIN(4,MOD(H108,10))+1,"th","st","nd","rd","th")</f>
        <v>93rd</v>
      </c>
      <c r="J108" s="74">
        <v>1.5</v>
      </c>
      <c r="K108" s="75">
        <v>120156244.67</v>
      </c>
      <c r="L108" s="38">
        <v>7251.4489999999996</v>
      </c>
      <c r="M108" s="38">
        <v>1274.732</v>
      </c>
      <c r="N108" s="72">
        <v>14092.62</v>
      </c>
      <c r="O108" s="29">
        <f t="shared" si="5"/>
        <v>86</v>
      </c>
      <c r="P108" s="38" t="str">
        <f t="array" ref="P108">O108&amp;CHOOSE(AND(O108&lt;&gt;{11,12,13})*MIN(4,MOD(O108,10))+1,"th","st","nd","rd","th")</f>
        <v>86th</v>
      </c>
      <c r="Q108" s="76">
        <v>0.80620000000000003</v>
      </c>
      <c r="R108" s="77">
        <v>1.21</v>
      </c>
      <c r="S108" s="78">
        <v>1.9199999999999998E-2</v>
      </c>
      <c r="T108" s="79">
        <f t="shared" si="6"/>
        <v>28</v>
      </c>
      <c r="U108" s="80">
        <v>59492318</v>
      </c>
      <c r="V108" s="72">
        <v>6977.6</v>
      </c>
      <c r="W108" s="29">
        <f t="shared" si="7"/>
        <v>55</v>
      </c>
      <c r="X108" s="38" t="str">
        <f t="array" ref="X108">W108&amp;CHOOSE(AND(W108&lt;&gt;{11,12,13})*MIN(4,MOD(W108,10))+1,"th","st","nd","rd","th")</f>
        <v>55th</v>
      </c>
      <c r="Y108" s="77">
        <v>0</v>
      </c>
      <c r="Z108" s="77">
        <v>1.21</v>
      </c>
      <c r="AA108" s="81">
        <v>3391130.46</v>
      </c>
      <c r="AB108" s="82">
        <v>3367358028</v>
      </c>
      <c r="AC108" s="83">
        <v>1039480341</v>
      </c>
      <c r="AD108" s="81">
        <v>81149453.659999996</v>
      </c>
      <c r="AE108" s="81">
        <v>0</v>
      </c>
      <c r="AF108" s="81">
        <v>23395.62</v>
      </c>
    </row>
    <row r="109" spans="1:32" x14ac:dyDescent="0.25">
      <c r="A109" s="7">
        <v>122092002</v>
      </c>
      <c r="B109" s="8" t="s">
        <v>192</v>
      </c>
      <c r="C109" s="8" t="s">
        <v>138</v>
      </c>
      <c r="D109" s="70">
        <v>65679</v>
      </c>
      <c r="E109" s="71">
        <v>18584</v>
      </c>
      <c r="F109" s="72">
        <v>75568804.710000008</v>
      </c>
      <c r="G109" s="73">
        <v>61.91</v>
      </c>
      <c r="H109" s="29">
        <f t="shared" si="4"/>
        <v>74</v>
      </c>
      <c r="I109" s="38" t="str">
        <f t="array" ref="I109">H109&amp;CHOOSE(AND(H109&lt;&gt;{11,12,13})*MIN(4,MOD(H109,10))+1,"th","st","nd","rd","th")</f>
        <v>74th</v>
      </c>
      <c r="J109" s="74">
        <v>1.23</v>
      </c>
      <c r="K109" s="75">
        <v>94537560.939999998</v>
      </c>
      <c r="L109" s="38">
        <v>5520.4380000000001</v>
      </c>
      <c r="M109" s="38">
        <v>680.84299999999996</v>
      </c>
      <c r="N109" s="72">
        <v>15244.84</v>
      </c>
      <c r="O109" s="29">
        <f t="shared" si="5"/>
        <v>92</v>
      </c>
      <c r="P109" s="38" t="str">
        <f t="array" ref="P109">O109&amp;CHOOSE(AND(O109&lt;&gt;{11,12,13})*MIN(4,MOD(O109,10))+1,"th","st","nd","rd","th")</f>
        <v>92nd</v>
      </c>
      <c r="Q109" s="76">
        <v>0.74529999999999996</v>
      </c>
      <c r="R109" s="77">
        <v>0.92</v>
      </c>
      <c r="S109" s="78">
        <v>1.2699999999999999E-2</v>
      </c>
      <c r="T109" s="79">
        <f t="shared" si="6"/>
        <v>300</v>
      </c>
      <c r="U109" s="80">
        <v>80196358</v>
      </c>
      <c r="V109" s="72">
        <v>12932.22</v>
      </c>
      <c r="W109" s="29">
        <f t="shared" si="7"/>
        <v>93</v>
      </c>
      <c r="X109" s="38" t="str">
        <f t="array" ref="X109">W109&amp;CHOOSE(AND(W109&lt;&gt;{11,12,13})*MIN(4,MOD(W109,10))+1,"th","st","nd","rd","th")</f>
        <v>93rd</v>
      </c>
      <c r="Y109" s="77">
        <v>0</v>
      </c>
      <c r="Z109" s="77">
        <v>0.92</v>
      </c>
      <c r="AA109" s="81">
        <v>2049624.54</v>
      </c>
      <c r="AB109" s="82">
        <v>4655411532</v>
      </c>
      <c r="AC109" s="83">
        <v>1285059416</v>
      </c>
      <c r="AD109" s="81">
        <v>73500294.530000001</v>
      </c>
      <c r="AE109" s="81">
        <v>0</v>
      </c>
      <c r="AF109" s="81">
        <v>18885.64</v>
      </c>
    </row>
    <row r="110" spans="1:32" x14ac:dyDescent="0.25">
      <c r="A110" s="7">
        <v>122092102</v>
      </c>
      <c r="B110" s="8" t="s">
        <v>193</v>
      </c>
      <c r="C110" s="8" t="s">
        <v>138</v>
      </c>
      <c r="D110" s="70">
        <v>97047</v>
      </c>
      <c r="E110" s="71">
        <v>40948</v>
      </c>
      <c r="F110" s="72">
        <v>246586490.44999999</v>
      </c>
      <c r="G110" s="73">
        <v>62.05</v>
      </c>
      <c r="H110" s="29">
        <f t="shared" si="4"/>
        <v>75</v>
      </c>
      <c r="I110" s="38" t="str">
        <f t="array" ref="I110">H110&amp;CHOOSE(AND(H110&lt;&gt;{11,12,13})*MIN(4,MOD(H110,10))+1,"th","st","nd","rd","th")</f>
        <v>75th</v>
      </c>
      <c r="J110" s="74">
        <v>1.24</v>
      </c>
      <c r="K110" s="75">
        <v>249181641.86000001</v>
      </c>
      <c r="L110" s="38">
        <v>18787.109</v>
      </c>
      <c r="M110" s="38">
        <v>932.245</v>
      </c>
      <c r="N110" s="72">
        <v>12636.4</v>
      </c>
      <c r="O110" s="29">
        <f t="shared" si="5"/>
        <v>70</v>
      </c>
      <c r="P110" s="38" t="str">
        <f t="array" ref="P110">O110&amp;CHOOSE(AND(O110&lt;&gt;{11,12,13})*MIN(4,MOD(O110,10))+1,"th","st","nd","rd","th")</f>
        <v>70th</v>
      </c>
      <c r="Q110" s="76">
        <v>0.89910000000000001</v>
      </c>
      <c r="R110" s="77">
        <v>1.1100000000000001</v>
      </c>
      <c r="S110" s="78">
        <v>1.21E-2</v>
      </c>
      <c r="T110" s="79">
        <f t="shared" si="6"/>
        <v>340</v>
      </c>
      <c r="U110" s="80">
        <v>274150578</v>
      </c>
      <c r="V110" s="72">
        <v>13902.61</v>
      </c>
      <c r="W110" s="29">
        <f t="shared" si="7"/>
        <v>95</v>
      </c>
      <c r="X110" s="38" t="str">
        <f t="array" ref="X110">W110&amp;CHOOSE(AND(W110&lt;&gt;{11,12,13})*MIN(4,MOD(W110,10))+1,"th","st","nd","rd","th")</f>
        <v>95th</v>
      </c>
      <c r="Y110" s="77">
        <v>0</v>
      </c>
      <c r="Z110" s="77">
        <v>1.1100000000000001</v>
      </c>
      <c r="AA110" s="81">
        <v>6026214.5999999996</v>
      </c>
      <c r="AB110" s="82">
        <v>15038198731</v>
      </c>
      <c r="AC110" s="83">
        <v>5269251506</v>
      </c>
      <c r="AD110" s="81">
        <v>240494041.72999999</v>
      </c>
      <c r="AE110" s="81">
        <v>0</v>
      </c>
      <c r="AF110" s="81">
        <v>66234.12</v>
      </c>
    </row>
    <row r="111" spans="1:32" x14ac:dyDescent="0.25">
      <c r="A111" s="7">
        <v>122092353</v>
      </c>
      <c r="B111" s="8" t="s">
        <v>240</v>
      </c>
      <c r="C111" s="8" t="s">
        <v>138</v>
      </c>
      <c r="D111" s="70">
        <v>111836</v>
      </c>
      <c r="E111" s="71">
        <v>26058</v>
      </c>
      <c r="F111" s="72">
        <v>171344844.25999999</v>
      </c>
      <c r="G111" s="73">
        <v>58.8</v>
      </c>
      <c r="H111" s="29">
        <f t="shared" si="4"/>
        <v>69</v>
      </c>
      <c r="I111" s="38" t="str">
        <f t="array" ref="I111">H111&amp;CHOOSE(AND(H111&lt;&gt;{11,12,13})*MIN(4,MOD(H111,10))+1,"th","st","nd","rd","th")</f>
        <v>69th</v>
      </c>
      <c r="J111" s="74">
        <v>1.17</v>
      </c>
      <c r="K111" s="75">
        <v>192711628.13999999</v>
      </c>
      <c r="L111" s="38">
        <v>10895.428</v>
      </c>
      <c r="M111" s="38">
        <v>463.39699999999999</v>
      </c>
      <c r="N111" s="72">
        <v>16965.810000000001</v>
      </c>
      <c r="O111" s="29">
        <f t="shared" si="5"/>
        <v>96</v>
      </c>
      <c r="P111" s="38" t="str">
        <f t="array" ref="P111">O111&amp;CHOOSE(AND(O111&lt;&gt;{11,12,13})*MIN(4,MOD(O111,10))+1,"th","st","nd","rd","th")</f>
        <v>96th</v>
      </c>
      <c r="Q111" s="76">
        <v>0.66969999999999996</v>
      </c>
      <c r="R111" s="77">
        <v>0.78</v>
      </c>
      <c r="S111" s="78">
        <v>1.15E-2</v>
      </c>
      <c r="T111" s="79">
        <f t="shared" si="6"/>
        <v>371</v>
      </c>
      <c r="U111" s="80">
        <v>201975979</v>
      </c>
      <c r="V111" s="72">
        <v>17781.41</v>
      </c>
      <c r="W111" s="29">
        <f t="shared" si="7"/>
        <v>97</v>
      </c>
      <c r="X111" s="38" t="str">
        <f t="array" ref="X111">W111&amp;CHOOSE(AND(W111&lt;&gt;{11,12,13})*MIN(4,MOD(W111,10))+1,"th","st","nd","rd","th")</f>
        <v>97th</v>
      </c>
      <c r="Y111" s="77">
        <v>0</v>
      </c>
      <c r="Z111" s="77">
        <v>0.78</v>
      </c>
      <c r="AA111" s="81">
        <v>5277111.57</v>
      </c>
      <c r="AB111" s="82">
        <v>10641553708</v>
      </c>
      <c r="AC111" s="83">
        <v>4319629925</v>
      </c>
      <c r="AD111" s="81">
        <v>165907671.21000001</v>
      </c>
      <c r="AE111" s="81">
        <v>0</v>
      </c>
      <c r="AF111" s="81">
        <v>160061.48000000001</v>
      </c>
    </row>
    <row r="112" spans="1:32" x14ac:dyDescent="0.25">
      <c r="A112" s="7">
        <v>122097203</v>
      </c>
      <c r="B112" s="8" t="s">
        <v>420</v>
      </c>
      <c r="C112" s="8" t="s">
        <v>138</v>
      </c>
      <c r="D112" s="70">
        <v>61689</v>
      </c>
      <c r="E112" s="71">
        <v>3360</v>
      </c>
      <c r="F112" s="72">
        <v>11898335.35</v>
      </c>
      <c r="G112" s="73">
        <v>57.4</v>
      </c>
      <c r="H112" s="29">
        <f t="shared" si="4"/>
        <v>66</v>
      </c>
      <c r="I112" s="38" t="str">
        <f t="array" ref="I112">H112&amp;CHOOSE(AND(H112&lt;&gt;{11,12,13})*MIN(4,MOD(H112,10))+1,"th","st","nd","rd","th")</f>
        <v>66th</v>
      </c>
      <c r="J112" s="74">
        <v>1.1399999999999999</v>
      </c>
      <c r="K112" s="75">
        <v>15701095.630000001</v>
      </c>
      <c r="L112" s="38">
        <v>963.226</v>
      </c>
      <c r="M112" s="38">
        <v>141.24299999999999</v>
      </c>
      <c r="N112" s="72">
        <v>14215.97</v>
      </c>
      <c r="O112" s="29">
        <f t="shared" si="5"/>
        <v>86</v>
      </c>
      <c r="P112" s="38" t="str">
        <f t="array" ref="P112">O112&amp;CHOOSE(AND(O112&lt;&gt;{11,12,13})*MIN(4,MOD(O112,10))+1,"th","st","nd","rd","th")</f>
        <v>86th</v>
      </c>
      <c r="Q112" s="76">
        <v>0.79920000000000002</v>
      </c>
      <c r="R112" s="77">
        <v>0.91</v>
      </c>
      <c r="S112" s="78">
        <v>1.7299999999999999E-2</v>
      </c>
      <c r="T112" s="79">
        <f t="shared" si="6"/>
        <v>80</v>
      </c>
      <c r="U112" s="80">
        <v>9302112</v>
      </c>
      <c r="V112" s="72">
        <v>8422.25</v>
      </c>
      <c r="W112" s="29">
        <f t="shared" si="7"/>
        <v>71</v>
      </c>
      <c r="X112" s="38" t="str">
        <f t="array" ref="X112">W112&amp;CHOOSE(AND(W112&lt;&gt;{11,12,13})*MIN(4,MOD(W112,10))+1,"th","st","nd","rd","th")</f>
        <v>71st</v>
      </c>
      <c r="Y112" s="77">
        <v>0</v>
      </c>
      <c r="Z112" s="77">
        <v>0.91</v>
      </c>
      <c r="AA112" s="81">
        <v>386692.95</v>
      </c>
      <c r="AB112" s="82">
        <v>501991638</v>
      </c>
      <c r="AC112" s="83">
        <v>187053677</v>
      </c>
      <c r="AD112" s="81">
        <v>11507033.74</v>
      </c>
      <c r="AE112" s="81">
        <v>0</v>
      </c>
      <c r="AF112" s="81">
        <v>4608.66</v>
      </c>
    </row>
    <row r="113" spans="1:32" x14ac:dyDescent="0.25">
      <c r="A113" s="7">
        <v>122097502</v>
      </c>
      <c r="B113" s="8" t="s">
        <v>430</v>
      </c>
      <c r="C113" s="8" t="s">
        <v>138</v>
      </c>
      <c r="D113" s="70">
        <v>79475</v>
      </c>
      <c r="E113" s="71">
        <v>25491</v>
      </c>
      <c r="F113" s="72">
        <v>125687488.67</v>
      </c>
      <c r="G113" s="73">
        <v>62.04</v>
      </c>
      <c r="H113" s="29">
        <f t="shared" si="4"/>
        <v>74</v>
      </c>
      <c r="I113" s="38" t="str">
        <f t="array" ref="I113">H113&amp;CHOOSE(AND(H113&lt;&gt;{11,12,13})*MIN(4,MOD(H113,10))+1,"th","st","nd","rd","th")</f>
        <v>74th</v>
      </c>
      <c r="J113" s="74">
        <v>1.24</v>
      </c>
      <c r="K113" s="75">
        <v>149791569.61000001</v>
      </c>
      <c r="L113" s="38">
        <v>9110.2109999999993</v>
      </c>
      <c r="M113" s="38">
        <v>648.745</v>
      </c>
      <c r="N113" s="72">
        <v>15349.14</v>
      </c>
      <c r="O113" s="29">
        <f t="shared" si="5"/>
        <v>93</v>
      </c>
      <c r="P113" s="38" t="str">
        <f t="array" ref="P113">O113&amp;CHOOSE(AND(O113&lt;&gt;{11,12,13})*MIN(4,MOD(O113,10))+1,"th","st","nd","rd","th")</f>
        <v>93rd</v>
      </c>
      <c r="Q113" s="76">
        <v>0.74019999999999997</v>
      </c>
      <c r="R113" s="77">
        <v>0.92</v>
      </c>
      <c r="S113" s="78">
        <v>1.41E-2</v>
      </c>
      <c r="T113" s="79">
        <f t="shared" si="6"/>
        <v>212</v>
      </c>
      <c r="U113" s="80">
        <v>120391387</v>
      </c>
      <c r="V113" s="72">
        <v>12336.5</v>
      </c>
      <c r="W113" s="29">
        <f t="shared" si="7"/>
        <v>92</v>
      </c>
      <c r="X113" s="38" t="str">
        <f t="array" ref="X113">W113&amp;CHOOSE(AND(W113&lt;&gt;{11,12,13})*MIN(4,MOD(W113,10))+1,"th","st","nd","rd","th")</f>
        <v>92nd</v>
      </c>
      <c r="Y113" s="77">
        <v>0</v>
      </c>
      <c r="Z113" s="77">
        <v>0.92</v>
      </c>
      <c r="AA113" s="81">
        <v>3591457.72</v>
      </c>
      <c r="AB113" s="82">
        <v>6830348473</v>
      </c>
      <c r="AC113" s="83">
        <v>2087532028</v>
      </c>
      <c r="AD113" s="81">
        <v>122059201.75</v>
      </c>
      <c r="AE113" s="81">
        <v>0</v>
      </c>
      <c r="AF113" s="81">
        <v>36829.199999999997</v>
      </c>
    </row>
    <row r="114" spans="1:32" x14ac:dyDescent="0.25">
      <c r="A114" s="7">
        <v>122097604</v>
      </c>
      <c r="B114" s="8" t="s">
        <v>434</v>
      </c>
      <c r="C114" s="8" t="s">
        <v>138</v>
      </c>
      <c r="D114" s="70">
        <v>108784</v>
      </c>
      <c r="E114" s="71">
        <v>4780</v>
      </c>
      <c r="F114" s="72">
        <v>30925869.560000002</v>
      </c>
      <c r="G114" s="73">
        <v>59.47</v>
      </c>
      <c r="H114" s="29">
        <f t="shared" si="4"/>
        <v>69</v>
      </c>
      <c r="I114" s="38" t="str">
        <f t="array" ref="I114">H114&amp;CHOOSE(AND(H114&lt;&gt;{11,12,13})*MIN(4,MOD(H114,10))+1,"th","st","nd","rd","th")</f>
        <v>69th</v>
      </c>
      <c r="J114" s="74">
        <v>1.19</v>
      </c>
      <c r="K114" s="75">
        <v>32672413.420000002</v>
      </c>
      <c r="L114" s="38">
        <v>1518.6310000000001</v>
      </c>
      <c r="M114" s="38">
        <v>88.8</v>
      </c>
      <c r="N114" s="72">
        <v>20325.86</v>
      </c>
      <c r="O114" s="29">
        <f t="shared" si="5"/>
        <v>100</v>
      </c>
      <c r="P114" s="38" t="str">
        <f t="array" ref="P114">O114&amp;CHOOSE(AND(O114&lt;&gt;{11,12,13})*MIN(4,MOD(O114,10))+1,"th","st","nd","rd","th")</f>
        <v>100th</v>
      </c>
      <c r="Q114" s="76">
        <v>0.55900000000000005</v>
      </c>
      <c r="R114" s="77">
        <v>0.67</v>
      </c>
      <c r="S114" s="78">
        <v>8.5000000000000006E-3</v>
      </c>
      <c r="T114" s="79">
        <f t="shared" si="6"/>
        <v>484</v>
      </c>
      <c r="U114" s="80">
        <v>49060785</v>
      </c>
      <c r="V114" s="72">
        <v>30521.24</v>
      </c>
      <c r="W114" s="29">
        <f t="shared" si="7"/>
        <v>99</v>
      </c>
      <c r="X114" s="38" t="str">
        <f t="array" ref="X114">W114&amp;CHOOSE(AND(W114&lt;&gt;{11,12,13})*MIN(4,MOD(W114,10))+1,"th","st","nd","rd","th")</f>
        <v>99th</v>
      </c>
      <c r="Y114" s="77">
        <v>0</v>
      </c>
      <c r="Z114" s="77">
        <v>0.67</v>
      </c>
      <c r="AA114" s="81">
        <v>853790.52</v>
      </c>
      <c r="AB114" s="82">
        <v>2538237026</v>
      </c>
      <c r="AC114" s="83">
        <v>1095895195</v>
      </c>
      <c r="AD114" s="81">
        <v>30060636.350000001</v>
      </c>
      <c r="AE114" s="81">
        <v>0</v>
      </c>
      <c r="AF114" s="81">
        <v>11442.69</v>
      </c>
    </row>
    <row r="115" spans="1:32" x14ac:dyDescent="0.25">
      <c r="A115" s="7">
        <v>122098003</v>
      </c>
      <c r="B115" s="8" t="s">
        <v>470</v>
      </c>
      <c r="C115" s="8" t="s">
        <v>138</v>
      </c>
      <c r="D115" s="70">
        <v>69021</v>
      </c>
      <c r="E115" s="71">
        <v>5863</v>
      </c>
      <c r="F115" s="72">
        <v>31419101.489999998</v>
      </c>
      <c r="G115" s="73">
        <v>77.64</v>
      </c>
      <c r="H115" s="29">
        <f t="shared" si="4"/>
        <v>95</v>
      </c>
      <c r="I115" s="38" t="str">
        <f t="array" ref="I115">H115&amp;CHOOSE(AND(H115&lt;&gt;{11,12,13})*MIN(4,MOD(H115,10))+1,"th","st","nd","rd","th")</f>
        <v>95th</v>
      </c>
      <c r="J115" s="74">
        <v>1.55</v>
      </c>
      <c r="K115" s="75">
        <v>34711847.329999998</v>
      </c>
      <c r="L115" s="38">
        <v>1711.24</v>
      </c>
      <c r="M115" s="38">
        <v>223.589</v>
      </c>
      <c r="N115" s="72">
        <v>17940.52</v>
      </c>
      <c r="O115" s="29">
        <f t="shared" si="5"/>
        <v>98</v>
      </c>
      <c r="P115" s="38" t="str">
        <f t="array" ref="P115">O115&amp;CHOOSE(AND(O115&lt;&gt;{11,12,13})*MIN(4,MOD(O115,10))+1,"th","st","nd","rd","th")</f>
        <v>98th</v>
      </c>
      <c r="Q115" s="76">
        <v>0.63329999999999997</v>
      </c>
      <c r="R115" s="77">
        <v>0.98</v>
      </c>
      <c r="S115" s="78">
        <v>1.03E-2</v>
      </c>
      <c r="T115" s="79">
        <f t="shared" si="6"/>
        <v>440</v>
      </c>
      <c r="U115" s="80">
        <v>41304492</v>
      </c>
      <c r="V115" s="72">
        <v>21347.88</v>
      </c>
      <c r="W115" s="29">
        <f t="shared" si="7"/>
        <v>98</v>
      </c>
      <c r="X115" s="38" t="str">
        <f t="array" ref="X115">W115&amp;CHOOSE(AND(W115&lt;&gt;{11,12,13})*MIN(4,MOD(W115,10))+1,"th","st","nd","rd","th")</f>
        <v>98th</v>
      </c>
      <c r="Y115" s="77">
        <v>0</v>
      </c>
      <c r="Z115" s="77">
        <v>0.98</v>
      </c>
      <c r="AA115" s="81">
        <v>918170.29</v>
      </c>
      <c r="AB115" s="82">
        <v>2449523408</v>
      </c>
      <c r="AC115" s="83">
        <v>610068572</v>
      </c>
      <c r="AD115" s="81">
        <v>30476094.289999999</v>
      </c>
      <c r="AE115" s="81">
        <v>0</v>
      </c>
      <c r="AF115" s="81">
        <v>24836.91</v>
      </c>
    </row>
    <row r="116" spans="1:32" x14ac:dyDescent="0.25">
      <c r="A116" s="7">
        <v>122098103</v>
      </c>
      <c r="B116" s="8" t="s">
        <v>481</v>
      </c>
      <c r="C116" s="8" t="s">
        <v>138</v>
      </c>
      <c r="D116" s="70">
        <v>73515</v>
      </c>
      <c r="E116" s="71">
        <v>18334</v>
      </c>
      <c r="F116" s="72">
        <v>96030871.659999996</v>
      </c>
      <c r="G116" s="73">
        <v>71.25</v>
      </c>
      <c r="H116" s="29">
        <f t="shared" si="4"/>
        <v>89</v>
      </c>
      <c r="I116" s="38" t="str">
        <f t="array" ref="I116">H116&amp;CHOOSE(AND(H116&lt;&gt;{11,12,13})*MIN(4,MOD(H116,10))+1,"th","st","nd","rd","th")</f>
        <v>89th</v>
      </c>
      <c r="J116" s="74">
        <v>1.42</v>
      </c>
      <c r="K116" s="75">
        <v>105975148</v>
      </c>
      <c r="L116" s="38">
        <v>7397.2550000000001</v>
      </c>
      <c r="M116" s="38">
        <v>557.07299999999998</v>
      </c>
      <c r="N116" s="72">
        <v>13322.95</v>
      </c>
      <c r="O116" s="29">
        <f t="shared" si="5"/>
        <v>79</v>
      </c>
      <c r="P116" s="38" t="str">
        <f t="array" ref="P116">O116&amp;CHOOSE(AND(O116&lt;&gt;{11,12,13})*MIN(4,MOD(O116,10))+1,"th","st","nd","rd","th")</f>
        <v>79th</v>
      </c>
      <c r="Q116" s="76">
        <v>0.8528</v>
      </c>
      <c r="R116" s="77">
        <v>1.21</v>
      </c>
      <c r="S116" s="78">
        <v>1.44E-2</v>
      </c>
      <c r="T116" s="79">
        <f t="shared" si="6"/>
        <v>197</v>
      </c>
      <c r="U116" s="80">
        <v>90037237</v>
      </c>
      <c r="V116" s="72">
        <v>11319.28</v>
      </c>
      <c r="W116" s="29">
        <f t="shared" si="7"/>
        <v>90</v>
      </c>
      <c r="X116" s="38" t="str">
        <f t="array" ref="X116">W116&amp;CHOOSE(AND(W116&lt;&gt;{11,12,13})*MIN(4,MOD(W116,10))+1,"th","st","nd","rd","th")</f>
        <v>90th</v>
      </c>
      <c r="Y116" s="77">
        <v>0</v>
      </c>
      <c r="Z116" s="77">
        <v>1.21</v>
      </c>
      <c r="AA116" s="81">
        <v>2347596.66</v>
      </c>
      <c r="AB116" s="82">
        <v>5130813697</v>
      </c>
      <c r="AC116" s="83">
        <v>1538611280</v>
      </c>
      <c r="AD116" s="81">
        <v>93612433</v>
      </c>
      <c r="AE116" s="81">
        <v>0</v>
      </c>
      <c r="AF116" s="81">
        <v>70842</v>
      </c>
    </row>
    <row r="117" spans="1:32" x14ac:dyDescent="0.25">
      <c r="A117" s="7">
        <v>122098202</v>
      </c>
      <c r="B117" s="8" t="s">
        <v>484</v>
      </c>
      <c r="C117" s="8" t="s">
        <v>138</v>
      </c>
      <c r="D117" s="70">
        <v>84737</v>
      </c>
      <c r="E117" s="71">
        <v>26503</v>
      </c>
      <c r="F117" s="72">
        <v>138300754.80000001</v>
      </c>
      <c r="G117" s="73">
        <v>61.58</v>
      </c>
      <c r="H117" s="29">
        <f t="shared" si="4"/>
        <v>72</v>
      </c>
      <c r="I117" s="38" t="str">
        <f t="array" ref="I117">H117&amp;CHOOSE(AND(H117&lt;&gt;{11,12,13})*MIN(4,MOD(H117,10))+1,"th","st","nd","rd","th")</f>
        <v>72nd</v>
      </c>
      <c r="J117" s="74">
        <v>1.23</v>
      </c>
      <c r="K117" s="75">
        <v>167962188.63999999</v>
      </c>
      <c r="L117" s="38">
        <v>10817.657999999999</v>
      </c>
      <c r="M117" s="38">
        <v>735.34400000000005</v>
      </c>
      <c r="N117" s="72">
        <v>14538.4</v>
      </c>
      <c r="O117" s="29">
        <f t="shared" si="5"/>
        <v>89</v>
      </c>
      <c r="P117" s="38" t="str">
        <f t="array" ref="P117">O117&amp;CHOOSE(AND(O117&lt;&gt;{11,12,13})*MIN(4,MOD(O117,10))+1,"th","st","nd","rd","th")</f>
        <v>89th</v>
      </c>
      <c r="Q117" s="76">
        <v>0.78149999999999997</v>
      </c>
      <c r="R117" s="77">
        <v>0.96</v>
      </c>
      <c r="S117" s="78">
        <v>1.3299999999999999E-2</v>
      </c>
      <c r="T117" s="79">
        <f t="shared" si="6"/>
        <v>258</v>
      </c>
      <c r="U117" s="80">
        <v>140119471</v>
      </c>
      <c r="V117" s="72">
        <v>12128.4</v>
      </c>
      <c r="W117" s="29">
        <f t="shared" si="7"/>
        <v>91</v>
      </c>
      <c r="X117" s="38" t="str">
        <f t="array" ref="X117">W117&amp;CHOOSE(AND(W117&lt;&gt;{11,12,13})*MIN(4,MOD(W117,10))+1,"th","st","nd","rd","th")</f>
        <v>91st</v>
      </c>
      <c r="Y117" s="77">
        <v>0</v>
      </c>
      <c r="Z117" s="77">
        <v>0.96</v>
      </c>
      <c r="AA117" s="81">
        <v>4157975.25</v>
      </c>
      <c r="AB117" s="82">
        <v>7715796951</v>
      </c>
      <c r="AC117" s="83">
        <v>2663423088</v>
      </c>
      <c r="AD117" s="81">
        <v>134111412.54000001</v>
      </c>
      <c r="AE117" s="81">
        <v>0</v>
      </c>
      <c r="AF117" s="81">
        <v>31367.01</v>
      </c>
    </row>
    <row r="118" spans="1:32" x14ac:dyDescent="0.25">
      <c r="A118" s="7">
        <v>122098403</v>
      </c>
      <c r="B118" s="8" t="s">
        <v>508</v>
      </c>
      <c r="C118" s="8" t="s">
        <v>138</v>
      </c>
      <c r="D118" s="70">
        <v>65398</v>
      </c>
      <c r="E118" s="71">
        <v>13604</v>
      </c>
      <c r="F118" s="72">
        <v>70701145.340000004</v>
      </c>
      <c r="G118" s="73">
        <v>79.47</v>
      </c>
      <c r="H118" s="29">
        <f t="shared" si="4"/>
        <v>96</v>
      </c>
      <c r="I118" s="38" t="str">
        <f t="array" ref="I118">H118&amp;CHOOSE(AND(H118&lt;&gt;{11,12,13})*MIN(4,MOD(H118,10))+1,"th","st","nd","rd","th")</f>
        <v>96th</v>
      </c>
      <c r="J118" s="74">
        <v>1.58</v>
      </c>
      <c r="K118" s="75">
        <v>83937270.060000002</v>
      </c>
      <c r="L118" s="38">
        <v>5374.7250000000004</v>
      </c>
      <c r="M118" s="38">
        <v>593.63900000000001</v>
      </c>
      <c r="N118" s="72">
        <v>14063.7</v>
      </c>
      <c r="O118" s="29">
        <f t="shared" si="5"/>
        <v>85</v>
      </c>
      <c r="P118" s="38" t="str">
        <f t="array" ref="P118">O118&amp;CHOOSE(AND(O118&lt;&gt;{11,12,13})*MIN(4,MOD(O118,10))+1,"th","st","nd","rd","th")</f>
        <v>85th</v>
      </c>
      <c r="Q118" s="76">
        <v>0.80779999999999996</v>
      </c>
      <c r="R118" s="77">
        <v>1.28</v>
      </c>
      <c r="S118" s="78">
        <v>1.6199999999999999E-2</v>
      </c>
      <c r="T118" s="79">
        <f t="shared" si="6"/>
        <v>112</v>
      </c>
      <c r="U118" s="80">
        <v>58933042</v>
      </c>
      <c r="V118" s="72">
        <v>9874.24</v>
      </c>
      <c r="W118" s="29">
        <f t="shared" si="7"/>
        <v>83</v>
      </c>
      <c r="X118" s="38" t="str">
        <f t="array" ref="X118">W118&amp;CHOOSE(AND(W118&lt;&gt;{11,12,13})*MIN(4,MOD(W118,10))+1,"th","st","nd","rd","th")</f>
        <v>83rd</v>
      </c>
      <c r="Y118" s="77">
        <v>0</v>
      </c>
      <c r="Z118" s="77">
        <v>1.28</v>
      </c>
      <c r="AA118" s="81">
        <v>2080155.42</v>
      </c>
      <c r="AB118" s="82">
        <v>3392773179</v>
      </c>
      <c r="AC118" s="83">
        <v>972637356</v>
      </c>
      <c r="AD118" s="81">
        <v>68596148</v>
      </c>
      <c r="AE118" s="81">
        <v>0</v>
      </c>
      <c r="AF118" s="81">
        <v>24841.919999999998</v>
      </c>
    </row>
    <row r="119" spans="1:32" x14ac:dyDescent="0.25">
      <c r="A119" s="7">
        <v>104101252</v>
      </c>
      <c r="B119" s="8" t="s">
        <v>177</v>
      </c>
      <c r="C119" s="8" t="s">
        <v>178</v>
      </c>
      <c r="D119" s="70">
        <v>48793</v>
      </c>
      <c r="E119" s="71">
        <v>23046</v>
      </c>
      <c r="F119" s="72">
        <v>48448403.960000001</v>
      </c>
      <c r="G119" s="73">
        <v>43.09</v>
      </c>
      <c r="H119" s="29">
        <f t="shared" si="4"/>
        <v>31</v>
      </c>
      <c r="I119" s="38" t="str">
        <f t="array" ref="I119">H119&amp;CHOOSE(AND(H119&lt;&gt;{11,12,13})*MIN(4,MOD(H119,10))+1,"th","st","nd","rd","th")</f>
        <v>31st</v>
      </c>
      <c r="J119" s="74">
        <v>0.86</v>
      </c>
      <c r="K119" s="75">
        <v>88176186.620000005</v>
      </c>
      <c r="L119" s="38">
        <v>7131.1530000000002</v>
      </c>
      <c r="M119" s="38">
        <v>1120.9659999999999</v>
      </c>
      <c r="N119" s="72">
        <v>10685.28</v>
      </c>
      <c r="O119" s="29">
        <f t="shared" si="5"/>
        <v>34</v>
      </c>
      <c r="P119" s="38" t="str">
        <f t="array" ref="P119">O119&amp;CHOOSE(AND(O119&lt;&gt;{11,12,13})*MIN(4,MOD(O119,10))+1,"th","st","nd","rd","th")</f>
        <v>34th</v>
      </c>
      <c r="Q119" s="76">
        <v>1.0632999999999999</v>
      </c>
      <c r="R119" s="77">
        <v>0.86</v>
      </c>
      <c r="S119" s="78">
        <v>1.15E-2</v>
      </c>
      <c r="T119" s="79">
        <f t="shared" si="6"/>
        <v>371</v>
      </c>
      <c r="U119" s="80">
        <v>56817787</v>
      </c>
      <c r="V119" s="72">
        <v>6885.24</v>
      </c>
      <c r="W119" s="29">
        <f t="shared" si="7"/>
        <v>54</v>
      </c>
      <c r="X119" s="38" t="str">
        <f t="array" ref="X119">W119&amp;CHOOSE(AND(W119&lt;&gt;{11,12,13})*MIN(4,MOD(W119,10))+1,"th","st","nd","rd","th")</f>
        <v>54th</v>
      </c>
      <c r="Y119" s="77">
        <v>0</v>
      </c>
      <c r="Z119" s="77">
        <v>0.86</v>
      </c>
      <c r="AA119" s="81">
        <v>1957421.12</v>
      </c>
      <c r="AB119" s="82">
        <v>3025115557</v>
      </c>
      <c r="AC119" s="83">
        <v>1183609393</v>
      </c>
      <c r="AD119" s="81">
        <v>45637530.390000001</v>
      </c>
      <c r="AE119" s="81">
        <v>0</v>
      </c>
      <c r="AF119" s="81">
        <v>853452.45</v>
      </c>
    </row>
    <row r="120" spans="1:32" x14ac:dyDescent="0.25">
      <c r="A120" s="7">
        <v>104103603</v>
      </c>
      <c r="B120" s="8" t="s">
        <v>357</v>
      </c>
      <c r="C120" s="8" t="s">
        <v>178</v>
      </c>
      <c r="D120" s="70">
        <v>49774</v>
      </c>
      <c r="E120" s="71">
        <v>4065</v>
      </c>
      <c r="F120" s="72">
        <v>6934707.5800000001</v>
      </c>
      <c r="G120" s="73">
        <v>34.270000000000003</v>
      </c>
      <c r="H120" s="29">
        <f t="shared" si="4"/>
        <v>11</v>
      </c>
      <c r="I120" s="38" t="str">
        <f t="array" ref="I120">H120&amp;CHOOSE(AND(H120&lt;&gt;{11,12,13})*MIN(4,MOD(H120,10))+1,"th","st","nd","rd","th")</f>
        <v>11th</v>
      </c>
      <c r="J120" s="74">
        <v>0.68</v>
      </c>
      <c r="K120" s="75">
        <v>20433513.789999999</v>
      </c>
      <c r="L120" s="38">
        <v>1578.884</v>
      </c>
      <c r="M120" s="38">
        <v>312.822</v>
      </c>
      <c r="N120" s="72">
        <v>10801.63</v>
      </c>
      <c r="O120" s="29">
        <f t="shared" si="5"/>
        <v>37</v>
      </c>
      <c r="P120" s="38" t="str">
        <f t="array" ref="P120">O120&amp;CHOOSE(AND(O120&lt;&gt;{11,12,13})*MIN(4,MOD(O120,10))+1,"th","st","nd","rd","th")</f>
        <v>37th</v>
      </c>
      <c r="Q120" s="76">
        <v>1.0518000000000001</v>
      </c>
      <c r="R120" s="77">
        <v>0.68</v>
      </c>
      <c r="S120" s="78">
        <v>1.0699999999999999E-2</v>
      </c>
      <c r="T120" s="79">
        <f t="shared" si="6"/>
        <v>415</v>
      </c>
      <c r="U120" s="80">
        <v>8709384</v>
      </c>
      <c r="V120" s="72">
        <v>4603.9799999999996</v>
      </c>
      <c r="W120" s="29">
        <f t="shared" si="7"/>
        <v>22</v>
      </c>
      <c r="X120" s="38" t="str">
        <f t="array" ref="X120">W120&amp;CHOOSE(AND(W120&lt;&gt;{11,12,13})*MIN(4,MOD(W120,10))+1,"th","st","nd","rd","th")</f>
        <v>22nd</v>
      </c>
      <c r="Y120" s="77">
        <v>0.3</v>
      </c>
      <c r="Z120" s="77">
        <v>0.98</v>
      </c>
      <c r="AA120" s="81">
        <v>593805.01</v>
      </c>
      <c r="AB120" s="82">
        <v>453141392</v>
      </c>
      <c r="AC120" s="83">
        <v>191998132</v>
      </c>
      <c r="AD120" s="81">
        <v>6316912.96</v>
      </c>
      <c r="AE120" s="81">
        <v>0</v>
      </c>
      <c r="AF120" s="81">
        <v>23989.61</v>
      </c>
    </row>
    <row r="121" spans="1:32" x14ac:dyDescent="0.25">
      <c r="A121" s="7">
        <v>104105003</v>
      </c>
      <c r="B121" s="8" t="s">
        <v>392</v>
      </c>
      <c r="C121" s="8" t="s">
        <v>178</v>
      </c>
      <c r="D121" s="70">
        <v>79923</v>
      </c>
      <c r="E121" s="71">
        <v>7744</v>
      </c>
      <c r="F121" s="72">
        <v>29501126.669999998</v>
      </c>
      <c r="G121" s="73">
        <v>47.67</v>
      </c>
      <c r="H121" s="29">
        <f t="shared" si="4"/>
        <v>44</v>
      </c>
      <c r="I121" s="38" t="str">
        <f t="array" ref="I121">H121&amp;CHOOSE(AND(H121&lt;&gt;{11,12,13})*MIN(4,MOD(H121,10))+1,"th","st","nd","rd","th")</f>
        <v>44th</v>
      </c>
      <c r="J121" s="74">
        <v>0.95</v>
      </c>
      <c r="K121" s="75">
        <v>36675667.740000002</v>
      </c>
      <c r="L121" s="38">
        <v>3253.0329999999999</v>
      </c>
      <c r="M121" s="38">
        <v>103.93300000000001</v>
      </c>
      <c r="N121" s="72">
        <v>10925.24</v>
      </c>
      <c r="O121" s="29">
        <f t="shared" si="5"/>
        <v>40</v>
      </c>
      <c r="P121" s="38" t="str">
        <f t="array" ref="P121">O121&amp;CHOOSE(AND(O121&lt;&gt;{11,12,13})*MIN(4,MOD(O121,10))+1,"th","st","nd","rd","th")</f>
        <v>40th</v>
      </c>
      <c r="Q121" s="76">
        <v>1.0399</v>
      </c>
      <c r="R121" s="77">
        <v>0.95</v>
      </c>
      <c r="S121" s="78">
        <v>9.5999999999999992E-3</v>
      </c>
      <c r="T121" s="79">
        <f t="shared" si="6"/>
        <v>462</v>
      </c>
      <c r="U121" s="80">
        <v>41635649</v>
      </c>
      <c r="V121" s="72">
        <v>12402.76</v>
      </c>
      <c r="W121" s="29">
        <f t="shared" si="7"/>
        <v>92</v>
      </c>
      <c r="X121" s="38" t="str">
        <f t="array" ref="X121">W121&amp;CHOOSE(AND(W121&lt;&gt;{11,12,13})*MIN(4,MOD(W121,10))+1,"th","st","nd","rd","th")</f>
        <v>92nd</v>
      </c>
      <c r="Y121" s="77">
        <v>0</v>
      </c>
      <c r="Z121" s="77">
        <v>0.95</v>
      </c>
      <c r="AA121" s="81">
        <v>330082.63</v>
      </c>
      <c r="AB121" s="82">
        <v>2047747360</v>
      </c>
      <c r="AC121" s="83">
        <v>1036374765</v>
      </c>
      <c r="AD121" s="81">
        <v>29162474.629999999</v>
      </c>
      <c r="AE121" s="81">
        <v>0</v>
      </c>
      <c r="AF121" s="81">
        <v>8569.41</v>
      </c>
    </row>
    <row r="122" spans="1:32" x14ac:dyDescent="0.25">
      <c r="A122" s="7">
        <v>104105353</v>
      </c>
      <c r="B122" s="8" t="s">
        <v>414</v>
      </c>
      <c r="C122" s="8" t="s">
        <v>178</v>
      </c>
      <c r="D122" s="70">
        <v>49074</v>
      </c>
      <c r="E122" s="71">
        <v>3772</v>
      </c>
      <c r="F122" s="72">
        <v>6556560.2700000005</v>
      </c>
      <c r="G122" s="73">
        <v>35.42</v>
      </c>
      <c r="H122" s="29">
        <f t="shared" si="4"/>
        <v>13</v>
      </c>
      <c r="I122" s="38" t="str">
        <f t="array" ref="I122">H122&amp;CHOOSE(AND(H122&lt;&gt;{11,12,13})*MIN(4,MOD(H122,10))+1,"th","st","nd","rd","th")</f>
        <v>13th</v>
      </c>
      <c r="J122" s="74">
        <v>0.71</v>
      </c>
      <c r="K122" s="75">
        <v>17641092.280000001</v>
      </c>
      <c r="L122" s="38">
        <v>1334.817</v>
      </c>
      <c r="M122" s="38">
        <v>347.46300000000002</v>
      </c>
      <c r="N122" s="72">
        <v>10486.42</v>
      </c>
      <c r="O122" s="29">
        <f t="shared" si="5"/>
        <v>29</v>
      </c>
      <c r="P122" s="38" t="str">
        <f t="array" ref="P122">O122&amp;CHOOSE(AND(O122&lt;&gt;{11,12,13})*MIN(4,MOD(O122,10))+1,"th","st","nd","rd","th")</f>
        <v>29th</v>
      </c>
      <c r="Q122" s="76">
        <v>1.0833999999999999</v>
      </c>
      <c r="R122" s="77">
        <v>0.71</v>
      </c>
      <c r="S122" s="78">
        <v>1.06E-2</v>
      </c>
      <c r="T122" s="79">
        <f t="shared" si="6"/>
        <v>423</v>
      </c>
      <c r="U122" s="80">
        <v>8314087</v>
      </c>
      <c r="V122" s="72">
        <v>4942.1499999999996</v>
      </c>
      <c r="W122" s="29">
        <f t="shared" si="7"/>
        <v>27</v>
      </c>
      <c r="X122" s="38" t="str">
        <f t="array" ref="X122">W122&amp;CHOOSE(AND(W122&lt;&gt;{11,12,13})*MIN(4,MOD(W122,10))+1,"th","st","nd","rd","th")</f>
        <v>27th</v>
      </c>
      <c r="Y122" s="77">
        <v>0.24</v>
      </c>
      <c r="Z122" s="77">
        <v>0.95</v>
      </c>
      <c r="AA122" s="81">
        <v>604111.54</v>
      </c>
      <c r="AB122" s="82">
        <v>442064466</v>
      </c>
      <c r="AC122" s="83">
        <v>173793858</v>
      </c>
      <c r="AD122" s="81">
        <v>5944420.04</v>
      </c>
      <c r="AE122" s="81">
        <v>0</v>
      </c>
      <c r="AF122" s="81">
        <v>8028.69</v>
      </c>
    </row>
    <row r="123" spans="1:32" x14ac:dyDescent="0.25">
      <c r="A123" s="7">
        <v>104107903</v>
      </c>
      <c r="B123" s="8" t="s">
        <v>534</v>
      </c>
      <c r="C123" s="8" t="s">
        <v>178</v>
      </c>
      <c r="D123" s="70">
        <v>82385</v>
      </c>
      <c r="E123" s="71">
        <v>18594</v>
      </c>
      <c r="F123" s="72">
        <v>76842138.420000002</v>
      </c>
      <c r="G123" s="73">
        <v>50.16</v>
      </c>
      <c r="H123" s="29">
        <f t="shared" si="4"/>
        <v>50</v>
      </c>
      <c r="I123" s="38" t="str">
        <f t="array" ref="I123">H123&amp;CHOOSE(AND(H123&lt;&gt;{11,12,13})*MIN(4,MOD(H123,10))+1,"th","st","nd","rd","th")</f>
        <v>50th</v>
      </c>
      <c r="J123" s="74">
        <v>1</v>
      </c>
      <c r="K123" s="75">
        <v>94390068.709999993</v>
      </c>
      <c r="L123" s="38">
        <v>7144.9170000000004</v>
      </c>
      <c r="M123" s="38">
        <v>381.24700000000001</v>
      </c>
      <c r="N123" s="72">
        <v>12541.59</v>
      </c>
      <c r="O123" s="29">
        <f t="shared" si="5"/>
        <v>69</v>
      </c>
      <c r="P123" s="38" t="str">
        <f t="array" ref="P123">O123&amp;CHOOSE(AND(O123&lt;&gt;{11,12,13})*MIN(4,MOD(O123,10))+1,"th","st","nd","rd","th")</f>
        <v>69th</v>
      </c>
      <c r="Q123" s="76">
        <v>0.90590000000000004</v>
      </c>
      <c r="R123" s="77">
        <v>0.91</v>
      </c>
      <c r="S123" s="78">
        <v>1.24E-2</v>
      </c>
      <c r="T123" s="79">
        <f t="shared" si="6"/>
        <v>324</v>
      </c>
      <c r="U123" s="80">
        <v>83801075</v>
      </c>
      <c r="V123" s="72">
        <v>11134.63</v>
      </c>
      <c r="W123" s="29">
        <f t="shared" si="7"/>
        <v>88</v>
      </c>
      <c r="X123" s="38" t="str">
        <f t="array" ref="X123">W123&amp;CHOOSE(AND(W123&lt;&gt;{11,12,13})*MIN(4,MOD(W123,10))+1,"th","st","nd","rd","th")</f>
        <v>88th</v>
      </c>
      <c r="Y123" s="77">
        <v>0</v>
      </c>
      <c r="Z123" s="77">
        <v>0.91</v>
      </c>
      <c r="AA123" s="81">
        <v>1219001.6599999999</v>
      </c>
      <c r="AB123" s="82">
        <v>4293324129</v>
      </c>
      <c r="AC123" s="83">
        <v>1914162872</v>
      </c>
      <c r="AD123" s="81">
        <v>75485546.950000003</v>
      </c>
      <c r="AE123" s="81">
        <v>0</v>
      </c>
      <c r="AF123" s="81">
        <v>137589.81</v>
      </c>
    </row>
    <row r="124" spans="1:32" x14ac:dyDescent="0.25">
      <c r="A124" s="7">
        <v>104107503</v>
      </c>
      <c r="B124" s="8" t="s">
        <v>545</v>
      </c>
      <c r="C124" s="8" t="s">
        <v>178</v>
      </c>
      <c r="D124" s="70">
        <v>46791</v>
      </c>
      <c r="E124" s="71">
        <v>7707</v>
      </c>
      <c r="F124" s="72">
        <v>15273279.6</v>
      </c>
      <c r="G124" s="73">
        <v>42.35</v>
      </c>
      <c r="H124" s="29">
        <f t="shared" si="4"/>
        <v>29</v>
      </c>
      <c r="I124" s="38" t="str">
        <f t="array" ref="I124">H124&amp;CHOOSE(AND(H124&lt;&gt;{11,12,13})*MIN(4,MOD(H124,10))+1,"th","st","nd","rd","th")</f>
        <v>29th</v>
      </c>
      <c r="J124" s="74">
        <v>0.84</v>
      </c>
      <c r="K124" s="75">
        <v>27296559</v>
      </c>
      <c r="L124" s="38">
        <v>2153.6260000000002</v>
      </c>
      <c r="M124" s="38">
        <v>292.03300000000002</v>
      </c>
      <c r="N124" s="72">
        <v>11161.23</v>
      </c>
      <c r="O124" s="29">
        <f t="shared" si="5"/>
        <v>46</v>
      </c>
      <c r="P124" s="38" t="str">
        <f t="array" ref="P124">O124&amp;CHOOSE(AND(O124&lt;&gt;{11,12,13})*MIN(4,MOD(O124,10))+1,"th","st","nd","rd","th")</f>
        <v>46th</v>
      </c>
      <c r="Q124" s="76">
        <v>1.0179</v>
      </c>
      <c r="R124" s="77">
        <v>0.84</v>
      </c>
      <c r="S124" s="78">
        <v>1.15E-2</v>
      </c>
      <c r="T124" s="79">
        <f t="shared" si="6"/>
        <v>371</v>
      </c>
      <c r="U124" s="80">
        <v>17943421</v>
      </c>
      <c r="V124" s="72">
        <v>7336.84</v>
      </c>
      <c r="W124" s="29">
        <f t="shared" si="7"/>
        <v>61</v>
      </c>
      <c r="X124" s="38" t="str">
        <f t="array" ref="X124">W124&amp;CHOOSE(AND(W124&lt;&gt;{11,12,13})*MIN(4,MOD(W124,10))+1,"th","st","nd","rd","th")</f>
        <v>61st</v>
      </c>
      <c r="Y124" s="77">
        <v>0</v>
      </c>
      <c r="Z124" s="77">
        <v>0.84</v>
      </c>
      <c r="AA124" s="81">
        <v>655864.6</v>
      </c>
      <c r="AB124" s="82">
        <v>956043354</v>
      </c>
      <c r="AC124" s="83">
        <v>373098970</v>
      </c>
      <c r="AD124" s="81">
        <v>14453182</v>
      </c>
      <c r="AE124" s="81">
        <v>0</v>
      </c>
      <c r="AF124" s="81">
        <v>164233</v>
      </c>
    </row>
    <row r="125" spans="1:32" x14ac:dyDescent="0.25">
      <c r="A125" s="7">
        <v>104107803</v>
      </c>
      <c r="B125" s="8" t="s">
        <v>551</v>
      </c>
      <c r="C125" s="8" t="s">
        <v>178</v>
      </c>
      <c r="D125" s="70">
        <v>57500</v>
      </c>
      <c r="E125" s="71">
        <v>7454</v>
      </c>
      <c r="F125" s="72">
        <v>19194727.610000003</v>
      </c>
      <c r="G125" s="73">
        <v>44.78</v>
      </c>
      <c r="H125" s="29">
        <f t="shared" si="4"/>
        <v>35</v>
      </c>
      <c r="I125" s="38" t="str">
        <f t="array" ref="I125">H125&amp;CHOOSE(AND(H125&lt;&gt;{11,12,13})*MIN(4,MOD(H125,10))+1,"th","st","nd","rd","th")</f>
        <v>35th</v>
      </c>
      <c r="J125" s="74">
        <v>0.89</v>
      </c>
      <c r="K125" s="75">
        <v>30127133.82</v>
      </c>
      <c r="L125" s="38">
        <v>2510.1689999999999</v>
      </c>
      <c r="M125" s="38">
        <v>217.49700000000001</v>
      </c>
      <c r="N125" s="72">
        <v>11045.02</v>
      </c>
      <c r="O125" s="29">
        <f t="shared" si="5"/>
        <v>43</v>
      </c>
      <c r="P125" s="38" t="str">
        <f t="array" ref="P125">O125&amp;CHOOSE(AND(O125&lt;&gt;{11,12,13})*MIN(4,MOD(O125,10))+1,"th","st","nd","rd","th")</f>
        <v>43rd</v>
      </c>
      <c r="Q125" s="76">
        <v>1.0286</v>
      </c>
      <c r="R125" s="77">
        <v>0.89</v>
      </c>
      <c r="S125" s="78">
        <v>1.12E-2</v>
      </c>
      <c r="T125" s="79">
        <f t="shared" si="6"/>
        <v>389</v>
      </c>
      <c r="U125" s="80">
        <v>23111729</v>
      </c>
      <c r="V125" s="72">
        <v>8473.08</v>
      </c>
      <c r="W125" s="29">
        <f t="shared" si="7"/>
        <v>71</v>
      </c>
      <c r="X125" s="38" t="str">
        <f t="array" ref="X125">W125&amp;CHOOSE(AND(W125&lt;&gt;{11,12,13})*MIN(4,MOD(W125,10))+1,"th","st","nd","rd","th")</f>
        <v>71st</v>
      </c>
      <c r="Y125" s="77">
        <v>0</v>
      </c>
      <c r="Z125" s="77">
        <v>0.89</v>
      </c>
      <c r="AA125" s="81">
        <v>595035.68999999994</v>
      </c>
      <c r="AB125" s="82">
        <v>1223199749</v>
      </c>
      <c r="AC125" s="83">
        <v>488780153</v>
      </c>
      <c r="AD125" s="81">
        <v>18468508.57</v>
      </c>
      <c r="AE125" s="81">
        <v>0</v>
      </c>
      <c r="AF125" s="81">
        <v>131183.35</v>
      </c>
    </row>
    <row r="126" spans="1:32" x14ac:dyDescent="0.25">
      <c r="A126" s="7">
        <v>108110603</v>
      </c>
      <c r="B126" s="8" t="s">
        <v>154</v>
      </c>
      <c r="C126" s="8" t="s">
        <v>155</v>
      </c>
      <c r="D126" s="70">
        <v>39225</v>
      </c>
      <c r="E126" s="71">
        <v>2221</v>
      </c>
      <c r="F126" s="72">
        <v>1825022.08</v>
      </c>
      <c r="G126" s="73">
        <v>20.95</v>
      </c>
      <c r="H126" s="29">
        <f t="shared" si="4"/>
        <v>1</v>
      </c>
      <c r="I126" s="38" t="str">
        <f t="array" ref="I126">H126&amp;CHOOSE(AND(H126&lt;&gt;{11,12,13})*MIN(4,MOD(H126,10))+1,"th","st","nd","rd","th")</f>
        <v>1st</v>
      </c>
      <c r="J126" s="74">
        <v>0.42</v>
      </c>
      <c r="K126" s="75">
        <v>9445845.5999999996</v>
      </c>
      <c r="L126" s="38">
        <v>666.67499999999995</v>
      </c>
      <c r="M126" s="38">
        <v>321.62900000000002</v>
      </c>
      <c r="N126" s="72">
        <v>9557.6299999999992</v>
      </c>
      <c r="O126" s="29">
        <f t="shared" si="5"/>
        <v>12</v>
      </c>
      <c r="P126" s="38" t="str">
        <f t="array" ref="P126">O126&amp;CHOOSE(AND(O126&lt;&gt;{11,12,13})*MIN(4,MOD(O126,10))+1,"th","st","nd","rd","th")</f>
        <v>12th</v>
      </c>
      <c r="Q126" s="76">
        <v>1.1887000000000001</v>
      </c>
      <c r="R126" s="77">
        <v>0.42</v>
      </c>
      <c r="S126" s="78">
        <v>8.9999999999999993E-3</v>
      </c>
      <c r="T126" s="79">
        <f t="shared" si="6"/>
        <v>477</v>
      </c>
      <c r="U126" s="80">
        <v>2724938</v>
      </c>
      <c r="V126" s="72">
        <v>2757.19</v>
      </c>
      <c r="W126" s="29">
        <f t="shared" si="7"/>
        <v>4</v>
      </c>
      <c r="X126" s="38" t="str">
        <f t="array" ref="X126">W126&amp;CHOOSE(AND(W126&lt;&gt;{11,12,13})*MIN(4,MOD(W126,10))+1,"th","st","nd","rd","th")</f>
        <v>4th</v>
      </c>
      <c r="Y126" s="77">
        <v>0.57999999999999996</v>
      </c>
      <c r="Z126" s="77">
        <v>1</v>
      </c>
      <c r="AA126" s="81">
        <v>170090.04</v>
      </c>
      <c r="AB126" s="82">
        <v>129937286</v>
      </c>
      <c r="AC126" s="83">
        <v>71910007</v>
      </c>
      <c r="AD126" s="81">
        <v>1654932.04</v>
      </c>
      <c r="AE126" s="81">
        <v>0</v>
      </c>
      <c r="AF126" s="81">
        <v>0</v>
      </c>
    </row>
    <row r="127" spans="1:32" x14ac:dyDescent="0.25">
      <c r="A127" s="7">
        <v>108111203</v>
      </c>
      <c r="B127" s="8" t="s">
        <v>180</v>
      </c>
      <c r="C127" s="8" t="s">
        <v>155</v>
      </c>
      <c r="D127" s="70">
        <v>45783</v>
      </c>
      <c r="E127" s="71">
        <v>4057</v>
      </c>
      <c r="F127" s="72">
        <v>5621718.6299999999</v>
      </c>
      <c r="G127" s="73">
        <v>30.27</v>
      </c>
      <c r="H127" s="29">
        <f t="shared" si="4"/>
        <v>6</v>
      </c>
      <c r="I127" s="38" t="str">
        <f t="array" ref="I127">H127&amp;CHOOSE(AND(H127&lt;&gt;{11,12,13})*MIN(4,MOD(H127,10))+1,"th","st","nd","rd","th")</f>
        <v>6th</v>
      </c>
      <c r="J127" s="74">
        <v>0.6</v>
      </c>
      <c r="K127" s="75">
        <v>17789534</v>
      </c>
      <c r="L127" s="38">
        <v>1446.4369999999999</v>
      </c>
      <c r="M127" s="38">
        <v>248.55699999999999</v>
      </c>
      <c r="N127" s="72">
        <v>10495.34</v>
      </c>
      <c r="O127" s="29">
        <f t="shared" si="5"/>
        <v>29</v>
      </c>
      <c r="P127" s="38" t="str">
        <f t="array" ref="P127">O127&amp;CHOOSE(AND(O127&lt;&gt;{11,12,13})*MIN(4,MOD(O127,10))+1,"th","st","nd","rd","th")</f>
        <v>29th</v>
      </c>
      <c r="Q127" s="76">
        <v>1.0825</v>
      </c>
      <c r="R127" s="77">
        <v>0.6</v>
      </c>
      <c r="S127" s="78">
        <v>1.0999999999999999E-2</v>
      </c>
      <c r="T127" s="79">
        <f t="shared" si="6"/>
        <v>398</v>
      </c>
      <c r="U127" s="80">
        <v>6900525</v>
      </c>
      <c r="V127" s="72">
        <v>4071.12</v>
      </c>
      <c r="W127" s="29">
        <f t="shared" si="7"/>
        <v>15</v>
      </c>
      <c r="X127" s="38" t="str">
        <f t="array" ref="X127">W127&amp;CHOOSE(AND(W127&lt;&gt;{11,12,13})*MIN(4,MOD(W127,10))+1,"th","st","nd","rd","th")</f>
        <v>15th</v>
      </c>
      <c r="Y127" s="77">
        <v>0.38</v>
      </c>
      <c r="Z127" s="77">
        <v>0.98</v>
      </c>
      <c r="AA127" s="81">
        <v>506840.51</v>
      </c>
      <c r="AB127" s="82">
        <v>329694694</v>
      </c>
      <c r="AC127" s="83">
        <v>181455325</v>
      </c>
      <c r="AD127" s="81">
        <v>5075157.43</v>
      </c>
      <c r="AE127" s="81">
        <v>0</v>
      </c>
      <c r="AF127" s="81">
        <v>39720.69</v>
      </c>
    </row>
    <row r="128" spans="1:32" x14ac:dyDescent="0.25">
      <c r="A128" s="7">
        <v>108111303</v>
      </c>
      <c r="B128" s="8" t="s">
        <v>194</v>
      </c>
      <c r="C128" s="8" t="s">
        <v>155</v>
      </c>
      <c r="D128" s="70">
        <v>51917</v>
      </c>
      <c r="E128" s="71">
        <v>5403</v>
      </c>
      <c r="F128" s="72">
        <v>10082507.66</v>
      </c>
      <c r="G128" s="73">
        <v>35.94</v>
      </c>
      <c r="H128" s="29">
        <f t="shared" si="4"/>
        <v>14</v>
      </c>
      <c r="I128" s="38" t="str">
        <f t="array" ref="I128">H128&amp;CHOOSE(AND(H128&lt;&gt;{11,12,13})*MIN(4,MOD(H128,10))+1,"th","st","nd","rd","th")</f>
        <v>14th</v>
      </c>
      <c r="J128" s="74">
        <v>0.72</v>
      </c>
      <c r="K128" s="75">
        <v>20186014.140000001</v>
      </c>
      <c r="L128" s="38">
        <v>1708.527</v>
      </c>
      <c r="M128" s="38">
        <v>188.04300000000001</v>
      </c>
      <c r="N128" s="72">
        <v>10643.43</v>
      </c>
      <c r="O128" s="29">
        <f t="shared" si="5"/>
        <v>33</v>
      </c>
      <c r="P128" s="38" t="str">
        <f t="array" ref="P128">O128&amp;CHOOSE(AND(O128&lt;&gt;{11,12,13})*MIN(4,MOD(O128,10))+1,"th","st","nd","rd","th")</f>
        <v>33rd</v>
      </c>
      <c r="Q128" s="76">
        <v>1.0673999999999999</v>
      </c>
      <c r="R128" s="77">
        <v>0.72</v>
      </c>
      <c r="S128" s="78">
        <v>1.0699999999999999E-2</v>
      </c>
      <c r="T128" s="79">
        <f t="shared" si="6"/>
        <v>415</v>
      </c>
      <c r="U128" s="80">
        <v>12680587</v>
      </c>
      <c r="V128" s="72">
        <v>6686.06</v>
      </c>
      <c r="W128" s="29">
        <f t="shared" si="7"/>
        <v>52</v>
      </c>
      <c r="X128" s="38" t="str">
        <f t="array" ref="X128">W128&amp;CHOOSE(AND(W128&lt;&gt;{11,12,13})*MIN(4,MOD(W128,10))+1,"th","st","nd","rd","th")</f>
        <v>52nd</v>
      </c>
      <c r="Y128" s="77">
        <v>0</v>
      </c>
      <c r="Z128" s="77">
        <v>0.72</v>
      </c>
      <c r="AA128" s="81">
        <v>389484.58</v>
      </c>
      <c r="AB128" s="82">
        <v>671929663</v>
      </c>
      <c r="AC128" s="83">
        <v>267373097</v>
      </c>
      <c r="AD128" s="81">
        <v>9692939.5700000003</v>
      </c>
      <c r="AE128" s="81">
        <v>0</v>
      </c>
      <c r="AF128" s="81">
        <v>83.51</v>
      </c>
    </row>
    <row r="129" spans="1:32" x14ac:dyDescent="0.25">
      <c r="A129" s="7">
        <v>108111403</v>
      </c>
      <c r="B129" s="8" t="s">
        <v>228</v>
      </c>
      <c r="C129" s="8" t="s">
        <v>155</v>
      </c>
      <c r="D129" s="70">
        <v>44500</v>
      </c>
      <c r="E129" s="71">
        <v>2694</v>
      </c>
      <c r="F129" s="72">
        <v>3018895.52</v>
      </c>
      <c r="G129" s="73">
        <v>25.18</v>
      </c>
      <c r="H129" s="29">
        <f t="shared" si="4"/>
        <v>2</v>
      </c>
      <c r="I129" s="38" t="str">
        <f t="array" ref="I129">H129&amp;CHOOSE(AND(H129&lt;&gt;{11,12,13})*MIN(4,MOD(H129,10))+1,"th","st","nd","rd","th")</f>
        <v>2nd</v>
      </c>
      <c r="J129" s="74">
        <v>0.5</v>
      </c>
      <c r="K129" s="75">
        <v>10439284.880000001</v>
      </c>
      <c r="L129" s="38">
        <v>823.97299999999996</v>
      </c>
      <c r="M129" s="38">
        <v>154.78200000000001</v>
      </c>
      <c r="N129" s="72">
        <v>10665.88</v>
      </c>
      <c r="O129" s="29">
        <f t="shared" si="5"/>
        <v>33</v>
      </c>
      <c r="P129" s="38" t="str">
        <f t="array" ref="P129">O129&amp;CHOOSE(AND(O129&lt;&gt;{11,12,13})*MIN(4,MOD(O129,10))+1,"th","st","nd","rd","th")</f>
        <v>33rd</v>
      </c>
      <c r="Q129" s="76">
        <v>1.0651999999999999</v>
      </c>
      <c r="R129" s="77">
        <v>0.5</v>
      </c>
      <c r="S129" s="78">
        <v>1.0800000000000001E-2</v>
      </c>
      <c r="T129" s="79">
        <f t="shared" si="6"/>
        <v>408</v>
      </c>
      <c r="U129" s="80">
        <v>3765328</v>
      </c>
      <c r="V129" s="72">
        <v>3847.06</v>
      </c>
      <c r="W129" s="29">
        <f t="shared" si="7"/>
        <v>14</v>
      </c>
      <c r="X129" s="38" t="str">
        <f t="array" ref="X129">W129&amp;CHOOSE(AND(W129&lt;&gt;{11,12,13})*MIN(4,MOD(W129,10))+1,"th","st","nd","rd","th")</f>
        <v>14th</v>
      </c>
      <c r="Y129" s="77">
        <v>0.41</v>
      </c>
      <c r="Z129" s="77">
        <v>0.91</v>
      </c>
      <c r="AA129" s="81">
        <v>272197.59000000003</v>
      </c>
      <c r="AB129" s="82">
        <v>180432214</v>
      </c>
      <c r="AC129" s="83">
        <v>98480965</v>
      </c>
      <c r="AD129" s="81">
        <v>2738473.08</v>
      </c>
      <c r="AE129" s="81">
        <v>0</v>
      </c>
      <c r="AF129" s="81">
        <v>8224.85</v>
      </c>
    </row>
    <row r="130" spans="1:32" x14ac:dyDescent="0.25">
      <c r="A130" s="7">
        <v>108112003</v>
      </c>
      <c r="B130" s="8" t="s">
        <v>288</v>
      </c>
      <c r="C130" s="8" t="s">
        <v>155</v>
      </c>
      <c r="D130" s="70">
        <v>38209</v>
      </c>
      <c r="E130" s="71">
        <v>2203</v>
      </c>
      <c r="F130" s="72">
        <v>2542276.7199999997</v>
      </c>
      <c r="G130" s="73">
        <v>30.2</v>
      </c>
      <c r="H130" s="29">
        <f t="shared" si="4"/>
        <v>6</v>
      </c>
      <c r="I130" s="38" t="str">
        <f t="array" ref="I130">H130&amp;CHOOSE(AND(H130&lt;&gt;{11,12,13})*MIN(4,MOD(H130,10))+1,"th","st","nd","rd","th")</f>
        <v>6th</v>
      </c>
      <c r="J130" s="74">
        <v>0.6</v>
      </c>
      <c r="K130" s="75">
        <v>10426989.390000001</v>
      </c>
      <c r="L130" s="38">
        <v>701.47900000000004</v>
      </c>
      <c r="M130" s="38">
        <v>154.03399999999999</v>
      </c>
      <c r="N130" s="72">
        <v>12188</v>
      </c>
      <c r="O130" s="29">
        <f t="shared" si="5"/>
        <v>64</v>
      </c>
      <c r="P130" s="38" t="str">
        <f t="array" ref="P130">O130&amp;CHOOSE(AND(O130&lt;&gt;{11,12,13})*MIN(4,MOD(O130,10))+1,"th","st","nd","rd","th")</f>
        <v>64th</v>
      </c>
      <c r="Q130" s="76">
        <v>0.93220000000000003</v>
      </c>
      <c r="R130" s="77">
        <v>0.56000000000000005</v>
      </c>
      <c r="S130" s="78">
        <v>1.55E-2</v>
      </c>
      <c r="T130" s="79">
        <f t="shared" si="6"/>
        <v>133</v>
      </c>
      <c r="U130" s="80">
        <v>2208277</v>
      </c>
      <c r="V130" s="72">
        <v>2581.23</v>
      </c>
      <c r="W130" s="29">
        <f t="shared" si="7"/>
        <v>4</v>
      </c>
      <c r="X130" s="38" t="str">
        <f t="array" ref="X130">W130&amp;CHOOSE(AND(W130&lt;&gt;{11,12,13})*MIN(4,MOD(W130,10))+1,"th","st","nd","rd","th")</f>
        <v>4th</v>
      </c>
      <c r="Y130" s="77">
        <v>0.61</v>
      </c>
      <c r="Z130" s="77">
        <v>1.17</v>
      </c>
      <c r="AA130" s="81">
        <v>303392.34999999998</v>
      </c>
      <c r="AB130" s="82">
        <v>99707062</v>
      </c>
      <c r="AC130" s="83">
        <v>63869003</v>
      </c>
      <c r="AD130" s="81">
        <v>2237164.5099999998</v>
      </c>
      <c r="AE130" s="81">
        <v>0</v>
      </c>
      <c r="AF130" s="81">
        <v>1719.86</v>
      </c>
    </row>
    <row r="131" spans="1:32" x14ac:dyDescent="0.25">
      <c r="A131" s="7">
        <v>108112203</v>
      </c>
      <c r="B131" s="8" t="s">
        <v>294</v>
      </c>
      <c r="C131" s="8" t="s">
        <v>155</v>
      </c>
      <c r="D131" s="70">
        <v>49491</v>
      </c>
      <c r="E131" s="71">
        <v>5036</v>
      </c>
      <c r="F131" s="72">
        <v>6117800.6000000006</v>
      </c>
      <c r="G131" s="73">
        <v>24.55</v>
      </c>
      <c r="H131" s="29">
        <f t="shared" ref="H131:H194" si="8">ROUND(_xlfn.PERCENTRANK.EXC(G$2:G$501,G131)*100,0)</f>
        <v>2</v>
      </c>
      <c r="I131" s="38" t="str">
        <f t="array" ref="I131">H131&amp;CHOOSE(AND(H131&lt;&gt;{11,12,13})*MIN(4,MOD(H131,10))+1,"th","st","nd","rd","th")</f>
        <v>2nd</v>
      </c>
      <c r="J131" s="74">
        <v>0.49</v>
      </c>
      <c r="K131" s="75">
        <v>22942332.41</v>
      </c>
      <c r="L131" s="38">
        <v>1900.0360000000001</v>
      </c>
      <c r="M131" s="38">
        <v>288.79399999999998</v>
      </c>
      <c r="N131" s="72">
        <v>10481.549999999999</v>
      </c>
      <c r="O131" s="29">
        <f t="shared" ref="O131:O194" si="9">ROUND(_xlfn.PERCENTRANK.EXC(N$2:N$501,N131)*100,0)</f>
        <v>28</v>
      </c>
      <c r="P131" s="38" t="str">
        <f t="array" ref="P131">O131&amp;CHOOSE(AND(O131&lt;&gt;{11,12,13})*MIN(4,MOD(O131,10))+1,"th","st","nd","rd","th")</f>
        <v>28th</v>
      </c>
      <c r="Q131" s="76">
        <v>1.0839000000000001</v>
      </c>
      <c r="R131" s="77">
        <v>0.49</v>
      </c>
      <c r="S131" s="78">
        <v>8.3000000000000001E-3</v>
      </c>
      <c r="T131" s="79">
        <f t="shared" ref="T131:T194" si="10">RANK(S131,$S$2:$S$501)</f>
        <v>487</v>
      </c>
      <c r="U131" s="80">
        <v>9901305</v>
      </c>
      <c r="V131" s="72">
        <v>4523.5600000000004</v>
      </c>
      <c r="W131" s="29">
        <f t="shared" ref="W131:W194" si="11">ROUND(_xlfn.PERCENTRANK.EXC(V$2:V$501,V131)*100,0)</f>
        <v>21</v>
      </c>
      <c r="X131" s="38" t="str">
        <f t="array" ref="X131">W131&amp;CHOOSE(AND(W131&lt;&gt;{11,12,13})*MIN(4,MOD(W131,10))+1,"th","st","nd","rd","th")</f>
        <v>21st</v>
      </c>
      <c r="Y131" s="77">
        <v>0.31</v>
      </c>
      <c r="Z131" s="77">
        <v>0.8</v>
      </c>
      <c r="AA131" s="81">
        <v>824223.16</v>
      </c>
      <c r="AB131" s="82">
        <v>475516026</v>
      </c>
      <c r="AC131" s="83">
        <v>257913995</v>
      </c>
      <c r="AD131" s="81">
        <v>5289380.4800000004</v>
      </c>
      <c r="AE131" s="81">
        <v>0</v>
      </c>
      <c r="AF131" s="81">
        <v>4196.96</v>
      </c>
    </row>
    <row r="132" spans="1:32" x14ac:dyDescent="0.25">
      <c r="A132" s="7">
        <v>108112502</v>
      </c>
      <c r="B132" s="8" t="s">
        <v>312</v>
      </c>
      <c r="C132" s="8" t="s">
        <v>155</v>
      </c>
      <c r="D132" s="70">
        <v>28949</v>
      </c>
      <c r="E132" s="71">
        <v>13111</v>
      </c>
      <c r="F132" s="72">
        <v>11494194.5</v>
      </c>
      <c r="G132" s="73">
        <v>30.28</v>
      </c>
      <c r="H132" s="29">
        <f t="shared" si="8"/>
        <v>6</v>
      </c>
      <c r="I132" s="38" t="str">
        <f t="array" ref="I132">H132&amp;CHOOSE(AND(H132&lt;&gt;{11,12,13})*MIN(4,MOD(H132,10))+1,"th","st","nd","rd","th")</f>
        <v>6th</v>
      </c>
      <c r="J132" s="74">
        <v>0.6</v>
      </c>
      <c r="K132" s="75">
        <v>41719569</v>
      </c>
      <c r="L132" s="38">
        <v>3192.0749999999998</v>
      </c>
      <c r="M132" s="38">
        <v>1649.06</v>
      </c>
      <c r="N132" s="72">
        <v>8617.7199999999993</v>
      </c>
      <c r="O132" s="29">
        <f t="shared" si="9"/>
        <v>3</v>
      </c>
      <c r="P132" s="38" t="str">
        <f t="array" ref="P132">O132&amp;CHOOSE(AND(O132&lt;&gt;{11,12,13})*MIN(4,MOD(O132,10))+1,"th","st","nd","rd","th")</f>
        <v>3rd</v>
      </c>
      <c r="Q132" s="76">
        <v>1.3184</v>
      </c>
      <c r="R132" s="77">
        <v>0.6</v>
      </c>
      <c r="S132" s="78">
        <v>1.35E-2</v>
      </c>
      <c r="T132" s="79">
        <f t="shared" si="10"/>
        <v>242</v>
      </c>
      <c r="U132" s="80">
        <v>11529194</v>
      </c>
      <c r="V132" s="72">
        <v>2381.5100000000002</v>
      </c>
      <c r="W132" s="29">
        <f t="shared" si="11"/>
        <v>3</v>
      </c>
      <c r="X132" s="38" t="str">
        <f t="array" ref="X132">W132&amp;CHOOSE(AND(W132&lt;&gt;{11,12,13})*MIN(4,MOD(W132,10))+1,"th","st","nd","rd","th")</f>
        <v>3rd</v>
      </c>
      <c r="Y132" s="77">
        <v>0.64</v>
      </c>
      <c r="Z132" s="77">
        <v>1.24</v>
      </c>
      <c r="AA132" s="81">
        <v>1365201.5</v>
      </c>
      <c r="AB132" s="82">
        <v>561205736</v>
      </c>
      <c r="AC132" s="83">
        <v>292808609</v>
      </c>
      <c r="AD132" s="81">
        <v>9917718</v>
      </c>
      <c r="AE132" s="81">
        <v>500</v>
      </c>
      <c r="AF132" s="81">
        <v>210775</v>
      </c>
    </row>
    <row r="133" spans="1:32" x14ac:dyDescent="0.25">
      <c r="A133" s="7">
        <v>108114503</v>
      </c>
      <c r="B133" s="8" t="s">
        <v>450</v>
      </c>
      <c r="C133" s="8" t="s">
        <v>155</v>
      </c>
      <c r="D133" s="70">
        <v>43307</v>
      </c>
      <c r="E133" s="71">
        <v>3090</v>
      </c>
      <c r="F133" s="72">
        <v>3592441.0400000005</v>
      </c>
      <c r="G133" s="73">
        <v>26.85</v>
      </c>
      <c r="H133" s="29">
        <f t="shared" si="8"/>
        <v>3</v>
      </c>
      <c r="I133" s="38" t="str">
        <f t="array" ref="I133">H133&amp;CHOOSE(AND(H133&lt;&gt;{11,12,13})*MIN(4,MOD(H133,10))+1,"th","st","nd","rd","th")</f>
        <v>3rd</v>
      </c>
      <c r="J133" s="74">
        <v>0.54</v>
      </c>
      <c r="K133" s="75">
        <v>14960313.82</v>
      </c>
      <c r="L133" s="38">
        <v>1110.3800000000001</v>
      </c>
      <c r="M133" s="38">
        <v>277.27</v>
      </c>
      <c r="N133" s="72">
        <v>10781.04</v>
      </c>
      <c r="O133" s="29">
        <f t="shared" si="9"/>
        <v>37</v>
      </c>
      <c r="P133" s="38" t="str">
        <f t="array" ref="P133">O133&amp;CHOOSE(AND(O133&lt;&gt;{11,12,13})*MIN(4,MOD(O133,10))+1,"th","st","nd","rd","th")</f>
        <v>37th</v>
      </c>
      <c r="Q133" s="76">
        <v>1.0538000000000001</v>
      </c>
      <c r="R133" s="77">
        <v>0.54</v>
      </c>
      <c r="S133" s="78">
        <v>1.04E-2</v>
      </c>
      <c r="T133" s="79">
        <f t="shared" si="10"/>
        <v>436</v>
      </c>
      <c r="U133" s="80">
        <v>4668411</v>
      </c>
      <c r="V133" s="72">
        <v>3364.26</v>
      </c>
      <c r="W133" s="29">
        <f t="shared" si="11"/>
        <v>9</v>
      </c>
      <c r="X133" s="38" t="str">
        <f t="array" ref="X133">W133&amp;CHOOSE(AND(W133&lt;&gt;{11,12,13})*MIN(4,MOD(W133,10))+1,"th","st","nd","rd","th")</f>
        <v>9th</v>
      </c>
      <c r="Y133" s="77">
        <v>0.49</v>
      </c>
      <c r="Z133" s="77">
        <v>1.03</v>
      </c>
      <c r="AA133" s="81">
        <v>314041.84999999998</v>
      </c>
      <c r="AB133" s="82">
        <v>215037059</v>
      </c>
      <c r="AC133" s="83">
        <v>130771143</v>
      </c>
      <c r="AD133" s="81">
        <v>3263766.47</v>
      </c>
      <c r="AE133" s="81">
        <v>0</v>
      </c>
      <c r="AF133" s="81">
        <v>14632.72</v>
      </c>
    </row>
    <row r="134" spans="1:32" x14ac:dyDescent="0.25">
      <c r="A134" s="7">
        <v>108116003</v>
      </c>
      <c r="B134" s="8" t="s">
        <v>476</v>
      </c>
      <c r="C134" s="8" t="s">
        <v>155</v>
      </c>
      <c r="D134" s="70">
        <v>47446</v>
      </c>
      <c r="E134" s="71">
        <v>5062</v>
      </c>
      <c r="F134" s="72">
        <v>6978764.9399999995</v>
      </c>
      <c r="G134" s="73">
        <v>29.06</v>
      </c>
      <c r="H134" s="29">
        <f t="shared" si="8"/>
        <v>4</v>
      </c>
      <c r="I134" s="38" t="str">
        <f t="array" ref="I134">H134&amp;CHOOSE(AND(H134&lt;&gt;{11,12,13})*MIN(4,MOD(H134,10))+1,"th","st","nd","rd","th")</f>
        <v>4th</v>
      </c>
      <c r="J134" s="74">
        <v>0.57999999999999996</v>
      </c>
      <c r="K134" s="75">
        <v>20870635.5</v>
      </c>
      <c r="L134" s="38">
        <v>1721.8409999999999</v>
      </c>
      <c r="M134" s="38">
        <v>263.89</v>
      </c>
      <c r="N134" s="72">
        <v>10510.3</v>
      </c>
      <c r="O134" s="29">
        <f t="shared" si="9"/>
        <v>29</v>
      </c>
      <c r="P134" s="38" t="str">
        <f t="array" ref="P134">O134&amp;CHOOSE(AND(O134&lt;&gt;{11,12,13})*MIN(4,MOD(O134,10))+1,"th","st","nd","rd","th")</f>
        <v>29th</v>
      </c>
      <c r="Q134" s="76">
        <v>1.081</v>
      </c>
      <c r="R134" s="77">
        <v>0.57999999999999996</v>
      </c>
      <c r="S134" s="78">
        <v>9.5999999999999992E-3</v>
      </c>
      <c r="T134" s="79">
        <f t="shared" si="10"/>
        <v>462</v>
      </c>
      <c r="U134" s="80">
        <v>9830049</v>
      </c>
      <c r="V134" s="72">
        <v>4950.34</v>
      </c>
      <c r="W134" s="29">
        <f t="shared" si="11"/>
        <v>28</v>
      </c>
      <c r="X134" s="38" t="str">
        <f t="array" ref="X134">W134&amp;CHOOSE(AND(W134&lt;&gt;{11,12,13})*MIN(4,MOD(W134,10))+1,"th","st","nd","rd","th")</f>
        <v>28th</v>
      </c>
      <c r="Y134" s="77">
        <v>0.24</v>
      </c>
      <c r="Z134" s="77">
        <v>0.82</v>
      </c>
      <c r="AA134" s="81">
        <v>452649</v>
      </c>
      <c r="AB134" s="82">
        <v>478390355</v>
      </c>
      <c r="AC134" s="83">
        <v>249761428</v>
      </c>
      <c r="AD134" s="81">
        <v>6288047.3499999996</v>
      </c>
      <c r="AE134" s="81">
        <v>0</v>
      </c>
      <c r="AF134" s="81">
        <v>238068.59</v>
      </c>
    </row>
    <row r="135" spans="1:32" x14ac:dyDescent="0.25">
      <c r="A135" s="7">
        <v>108116303</v>
      </c>
      <c r="B135" s="8" t="s">
        <v>501</v>
      </c>
      <c r="C135" s="8" t="s">
        <v>155</v>
      </c>
      <c r="D135" s="70">
        <v>45530</v>
      </c>
      <c r="E135" s="71">
        <v>2514</v>
      </c>
      <c r="F135" s="72">
        <v>2755652.78</v>
      </c>
      <c r="G135" s="73">
        <v>24.07</v>
      </c>
      <c r="H135" s="29">
        <f t="shared" si="8"/>
        <v>1</v>
      </c>
      <c r="I135" s="38" t="str">
        <f t="array" ref="I135">H135&amp;CHOOSE(AND(H135&lt;&gt;{11,12,13})*MIN(4,MOD(H135,10))+1,"th","st","nd","rd","th")</f>
        <v>1st</v>
      </c>
      <c r="J135" s="74">
        <v>0.48</v>
      </c>
      <c r="K135" s="75">
        <v>11465198.890000001</v>
      </c>
      <c r="L135" s="38">
        <v>921.96900000000005</v>
      </c>
      <c r="M135" s="38">
        <v>160.17699999999999</v>
      </c>
      <c r="N135" s="72">
        <v>10594.87</v>
      </c>
      <c r="O135" s="29">
        <f t="shared" si="9"/>
        <v>32</v>
      </c>
      <c r="P135" s="38" t="str">
        <f t="array" ref="P135">O135&amp;CHOOSE(AND(O135&lt;&gt;{11,12,13})*MIN(4,MOD(O135,10))+1,"th","st","nd","rd","th")</f>
        <v>32nd</v>
      </c>
      <c r="Q135" s="76">
        <v>1.0723</v>
      </c>
      <c r="R135" s="77">
        <v>0.48</v>
      </c>
      <c r="S135" s="78">
        <v>9.7999999999999997E-3</v>
      </c>
      <c r="T135" s="79">
        <f t="shared" si="10"/>
        <v>456</v>
      </c>
      <c r="U135" s="80">
        <v>3810746</v>
      </c>
      <c r="V135" s="72">
        <v>3521.47</v>
      </c>
      <c r="W135" s="29">
        <f t="shared" si="11"/>
        <v>11</v>
      </c>
      <c r="X135" s="38" t="str">
        <f t="array" ref="X135">W135&amp;CHOOSE(AND(W135&lt;&gt;{11,12,13})*MIN(4,MOD(W135,10))+1,"th","st","nd","rd","th")</f>
        <v>11th</v>
      </c>
      <c r="Y135" s="77">
        <v>0.46</v>
      </c>
      <c r="Z135" s="77">
        <v>0.94</v>
      </c>
      <c r="AA135" s="81">
        <v>335500.51</v>
      </c>
      <c r="AB135" s="82">
        <v>180141274</v>
      </c>
      <c r="AC135" s="83">
        <v>102136177</v>
      </c>
      <c r="AD135" s="81">
        <v>2392998.0499999998</v>
      </c>
      <c r="AE135" s="81">
        <v>0</v>
      </c>
      <c r="AF135" s="81">
        <v>27154.22</v>
      </c>
    </row>
    <row r="136" spans="1:32" x14ac:dyDescent="0.25">
      <c r="A136" s="7">
        <v>108116503</v>
      </c>
      <c r="B136" s="8" t="s">
        <v>514</v>
      </c>
      <c r="C136" s="8" t="s">
        <v>155</v>
      </c>
      <c r="D136" s="70">
        <v>47064</v>
      </c>
      <c r="E136" s="71">
        <v>5786</v>
      </c>
      <c r="F136" s="72">
        <v>13798947.66</v>
      </c>
      <c r="G136" s="73">
        <v>50.67</v>
      </c>
      <c r="H136" s="29">
        <f t="shared" si="8"/>
        <v>52</v>
      </c>
      <c r="I136" s="38" t="str">
        <f t="array" ref="I136">H136&amp;CHOOSE(AND(H136&lt;&gt;{11,12,13})*MIN(4,MOD(H136,10))+1,"th","st","nd","rd","th")</f>
        <v>52nd</v>
      </c>
      <c r="J136" s="74">
        <v>1.01</v>
      </c>
      <c r="K136" s="75">
        <v>18089841.27</v>
      </c>
      <c r="L136" s="38">
        <v>1649.4870000000001</v>
      </c>
      <c r="M136" s="38">
        <v>270.31</v>
      </c>
      <c r="N136" s="72">
        <v>9422.7900000000009</v>
      </c>
      <c r="O136" s="29">
        <f t="shared" si="9"/>
        <v>10</v>
      </c>
      <c r="P136" s="38" t="str">
        <f t="array" ref="P136">O136&amp;CHOOSE(AND(O136&lt;&gt;{11,12,13})*MIN(4,MOD(O136,10))+1,"th","st","nd","rd","th")</f>
        <v>10th</v>
      </c>
      <c r="Q136" s="76">
        <v>1.2057</v>
      </c>
      <c r="R136" s="77">
        <v>1.01</v>
      </c>
      <c r="S136" s="78">
        <v>1.09E-2</v>
      </c>
      <c r="T136" s="79">
        <f t="shared" si="10"/>
        <v>404</v>
      </c>
      <c r="U136" s="80">
        <v>17030127</v>
      </c>
      <c r="V136" s="72">
        <v>8870.7999999999993</v>
      </c>
      <c r="W136" s="29">
        <f t="shared" si="11"/>
        <v>76</v>
      </c>
      <c r="X136" s="38" t="str">
        <f t="array" ref="X136">W136&amp;CHOOSE(AND(W136&lt;&gt;{11,12,13})*MIN(4,MOD(W136,10))+1,"th","st","nd","rd","th")</f>
        <v>76th</v>
      </c>
      <c r="Y136" s="77">
        <v>0</v>
      </c>
      <c r="Z136" s="77">
        <v>1.01</v>
      </c>
      <c r="AA136" s="81">
        <v>230169.14</v>
      </c>
      <c r="AB136" s="82">
        <v>937133990</v>
      </c>
      <c r="AC136" s="83">
        <v>324356924</v>
      </c>
      <c r="AD136" s="81">
        <v>13564939.33</v>
      </c>
      <c r="AE136" s="81">
        <v>0</v>
      </c>
      <c r="AF136" s="81">
        <v>3839.19</v>
      </c>
    </row>
    <row r="137" spans="1:32" x14ac:dyDescent="0.25">
      <c r="A137" s="7">
        <v>108118503</v>
      </c>
      <c r="B137" s="8" t="s">
        <v>638</v>
      </c>
      <c r="C137" s="8" t="s">
        <v>155</v>
      </c>
      <c r="D137" s="70">
        <v>60804</v>
      </c>
      <c r="E137" s="71">
        <v>5467</v>
      </c>
      <c r="F137" s="72">
        <v>13620797.309999999</v>
      </c>
      <c r="G137" s="73">
        <v>40.98</v>
      </c>
      <c r="H137" s="29">
        <f t="shared" si="8"/>
        <v>27</v>
      </c>
      <c r="I137" s="38" t="str">
        <f t="array" ref="I137">H137&amp;CHOOSE(AND(H137&lt;&gt;{11,12,13})*MIN(4,MOD(H137,10))+1,"th","st","nd","rd","th")</f>
        <v>27th</v>
      </c>
      <c r="J137" s="74">
        <v>0.82</v>
      </c>
      <c r="K137" s="75">
        <v>18128357.670000002</v>
      </c>
      <c r="L137" s="38">
        <v>1536.345</v>
      </c>
      <c r="M137" s="38">
        <v>168.71199999999999</v>
      </c>
      <c r="N137" s="72">
        <v>10632.11</v>
      </c>
      <c r="O137" s="29">
        <f t="shared" si="9"/>
        <v>32</v>
      </c>
      <c r="P137" s="38" t="str">
        <f t="array" ref="P137">O137&amp;CHOOSE(AND(O137&lt;&gt;{11,12,13})*MIN(4,MOD(O137,10))+1,"th","st","nd","rd","th")</f>
        <v>32nd</v>
      </c>
      <c r="Q137" s="76">
        <v>1.0686</v>
      </c>
      <c r="R137" s="77">
        <v>0.82</v>
      </c>
      <c r="S137" s="78">
        <v>1.4500000000000001E-2</v>
      </c>
      <c r="T137" s="79">
        <f t="shared" si="10"/>
        <v>186</v>
      </c>
      <c r="U137" s="80">
        <v>12720891</v>
      </c>
      <c r="V137" s="72">
        <v>7460.68</v>
      </c>
      <c r="W137" s="29">
        <f t="shared" si="11"/>
        <v>62</v>
      </c>
      <c r="X137" s="38" t="str">
        <f t="array" ref="X137">W137&amp;CHOOSE(AND(W137&lt;&gt;{11,12,13})*MIN(4,MOD(W137,10))+1,"th","st","nd","rd","th")</f>
        <v>62nd</v>
      </c>
      <c r="Y137" s="77">
        <v>0</v>
      </c>
      <c r="Z137" s="77">
        <v>0.82</v>
      </c>
      <c r="AA137" s="81">
        <v>308571.77</v>
      </c>
      <c r="AB137" s="82">
        <v>570631245</v>
      </c>
      <c r="AC137" s="83">
        <v>371656990</v>
      </c>
      <c r="AD137" s="81">
        <v>13306535.029999999</v>
      </c>
      <c r="AE137" s="81">
        <v>0</v>
      </c>
      <c r="AF137" s="81">
        <v>5690.51</v>
      </c>
    </row>
    <row r="138" spans="1:32" x14ac:dyDescent="0.25">
      <c r="A138" s="7">
        <v>109122703</v>
      </c>
      <c r="B138" s="8" t="s">
        <v>181</v>
      </c>
      <c r="C138" s="8" t="s">
        <v>182</v>
      </c>
      <c r="D138" s="70">
        <v>41157</v>
      </c>
      <c r="E138" s="71">
        <v>2214</v>
      </c>
      <c r="F138" s="72">
        <v>3993077.29</v>
      </c>
      <c r="G138" s="73">
        <v>43.82</v>
      </c>
      <c r="H138" s="29">
        <f t="shared" si="8"/>
        <v>32</v>
      </c>
      <c r="I138" s="38" t="str">
        <f t="array" ref="I138">H138&amp;CHOOSE(AND(H138&lt;&gt;{11,12,13})*MIN(4,MOD(H138,10))+1,"th","st","nd","rd","th")</f>
        <v>32nd</v>
      </c>
      <c r="J138" s="74">
        <v>0.87</v>
      </c>
      <c r="K138" s="75">
        <v>10693190.74</v>
      </c>
      <c r="L138" s="38">
        <v>627.755</v>
      </c>
      <c r="M138" s="38">
        <v>270.76100000000002</v>
      </c>
      <c r="N138" s="72">
        <v>11900.95</v>
      </c>
      <c r="O138" s="29">
        <f t="shared" si="9"/>
        <v>59</v>
      </c>
      <c r="P138" s="38" t="str">
        <f t="array" ref="P138">O138&amp;CHOOSE(AND(O138&lt;&gt;{11,12,13})*MIN(4,MOD(O138,10))+1,"th","st","nd","rd","th")</f>
        <v>59th</v>
      </c>
      <c r="Q138" s="76">
        <v>0.95469999999999999</v>
      </c>
      <c r="R138" s="77">
        <v>0.83</v>
      </c>
      <c r="S138" s="78">
        <v>1.32E-2</v>
      </c>
      <c r="T138" s="79">
        <f t="shared" si="10"/>
        <v>265</v>
      </c>
      <c r="U138" s="80">
        <v>4080570</v>
      </c>
      <c r="V138" s="72">
        <v>4541.46</v>
      </c>
      <c r="W138" s="29">
        <f t="shared" si="11"/>
        <v>22</v>
      </c>
      <c r="X138" s="38" t="str">
        <f t="array" ref="X138">W138&amp;CHOOSE(AND(W138&lt;&gt;{11,12,13})*MIN(4,MOD(W138,10))+1,"th","st","nd","rd","th")</f>
        <v>22nd</v>
      </c>
      <c r="Y138" s="77">
        <v>0.31</v>
      </c>
      <c r="Z138" s="77">
        <v>1.1399999999999999</v>
      </c>
      <c r="AA138" s="81">
        <v>432233.46</v>
      </c>
      <c r="AB138" s="82">
        <v>221979476</v>
      </c>
      <c r="AC138" s="83">
        <v>80284989</v>
      </c>
      <c r="AD138" s="81">
        <v>3498091.58</v>
      </c>
      <c r="AE138" s="81">
        <v>0</v>
      </c>
      <c r="AF138" s="81">
        <v>62752.25</v>
      </c>
    </row>
    <row r="139" spans="1:32" x14ac:dyDescent="0.25">
      <c r="A139" s="7">
        <v>121135003</v>
      </c>
      <c r="B139" s="8" t="s">
        <v>349</v>
      </c>
      <c r="C139" s="8" t="s">
        <v>350</v>
      </c>
      <c r="D139" s="70">
        <v>55628</v>
      </c>
      <c r="E139" s="71">
        <v>5867</v>
      </c>
      <c r="F139" s="72">
        <v>32337174.260000002</v>
      </c>
      <c r="G139" s="73">
        <v>99.08</v>
      </c>
      <c r="H139" s="29">
        <f t="shared" si="8"/>
        <v>99</v>
      </c>
      <c r="I139" s="38" t="str">
        <f t="array" ref="I139">H139&amp;CHOOSE(AND(H139&lt;&gt;{11,12,13})*MIN(4,MOD(H139,10))+1,"th","st","nd","rd","th")</f>
        <v>99th</v>
      </c>
      <c r="J139" s="74">
        <v>1.97</v>
      </c>
      <c r="K139" s="75">
        <v>34352491.899999999</v>
      </c>
      <c r="L139" s="38">
        <v>2166.08</v>
      </c>
      <c r="M139" s="38">
        <v>501.64400000000001</v>
      </c>
      <c r="N139" s="72">
        <v>12877.08</v>
      </c>
      <c r="O139" s="29">
        <f t="shared" si="9"/>
        <v>74</v>
      </c>
      <c r="P139" s="38" t="str">
        <f t="array" ref="P139">O139&amp;CHOOSE(AND(O139&lt;&gt;{11,12,13})*MIN(4,MOD(O139,10))+1,"th","st","nd","rd","th")</f>
        <v>74th</v>
      </c>
      <c r="Q139" s="76">
        <v>0.88229999999999997</v>
      </c>
      <c r="R139" s="77">
        <v>1.74</v>
      </c>
      <c r="S139" s="78">
        <v>1.8100000000000002E-2</v>
      </c>
      <c r="T139" s="79">
        <f t="shared" si="10"/>
        <v>51</v>
      </c>
      <c r="U139" s="80">
        <v>24151901</v>
      </c>
      <c r="V139" s="72">
        <v>9053.3700000000008</v>
      </c>
      <c r="W139" s="29">
        <f t="shared" si="11"/>
        <v>77</v>
      </c>
      <c r="X139" s="38" t="str">
        <f t="array" ref="X139">W139&amp;CHOOSE(AND(W139&lt;&gt;{11,12,13})*MIN(4,MOD(W139,10))+1,"th","st","nd","rd","th")</f>
        <v>77th</v>
      </c>
      <c r="Y139" s="77">
        <v>0</v>
      </c>
      <c r="Z139" s="77">
        <v>1.74</v>
      </c>
      <c r="AA139" s="81">
        <v>725943.55</v>
      </c>
      <c r="AB139" s="82">
        <v>1533097641</v>
      </c>
      <c r="AC139" s="83">
        <v>255932085</v>
      </c>
      <c r="AD139" s="81">
        <v>31419985.199999999</v>
      </c>
      <c r="AE139" s="81">
        <v>22333.26</v>
      </c>
      <c r="AF139" s="81">
        <v>168912.25</v>
      </c>
    </row>
    <row r="140" spans="1:32" x14ac:dyDescent="0.25">
      <c r="A140" s="7">
        <v>121135503</v>
      </c>
      <c r="B140" s="8" t="s">
        <v>376</v>
      </c>
      <c r="C140" s="8" t="s">
        <v>350</v>
      </c>
      <c r="D140" s="70">
        <v>50349</v>
      </c>
      <c r="E140" s="71">
        <v>7031</v>
      </c>
      <c r="F140" s="72">
        <v>21350141.300000001</v>
      </c>
      <c r="G140" s="73">
        <v>60.31</v>
      </c>
      <c r="H140" s="29">
        <f t="shared" si="8"/>
        <v>70</v>
      </c>
      <c r="I140" s="38" t="str">
        <f t="array" ref="I140">H140&amp;CHOOSE(AND(H140&lt;&gt;{11,12,13})*MIN(4,MOD(H140,10))+1,"th","st","nd","rd","th")</f>
        <v>70th</v>
      </c>
      <c r="J140" s="74">
        <v>1.2</v>
      </c>
      <c r="K140" s="75">
        <v>34142145.340000004</v>
      </c>
      <c r="L140" s="38">
        <v>2453.0010000000002</v>
      </c>
      <c r="M140" s="38">
        <v>281.274</v>
      </c>
      <c r="N140" s="72">
        <v>12486.73</v>
      </c>
      <c r="O140" s="29">
        <f t="shared" si="9"/>
        <v>68</v>
      </c>
      <c r="P140" s="38" t="str">
        <f t="array" ref="P140">O140&amp;CHOOSE(AND(O140&lt;&gt;{11,12,13})*MIN(4,MOD(O140,10))+1,"th","st","nd","rd","th")</f>
        <v>68th</v>
      </c>
      <c r="Q140" s="76">
        <v>0.90990000000000004</v>
      </c>
      <c r="R140" s="77">
        <v>1.0900000000000001</v>
      </c>
      <c r="S140" s="78">
        <v>1.6500000000000001E-2</v>
      </c>
      <c r="T140" s="79">
        <f t="shared" si="10"/>
        <v>105</v>
      </c>
      <c r="U140" s="80">
        <v>17508421</v>
      </c>
      <c r="V140" s="72">
        <v>6403.31</v>
      </c>
      <c r="W140" s="29">
        <f t="shared" si="11"/>
        <v>47</v>
      </c>
      <c r="X140" s="38" t="str">
        <f t="array" ref="X140">W140&amp;CHOOSE(AND(W140&lt;&gt;{11,12,13})*MIN(4,MOD(W140,10))+1,"th","st","nd","rd","th")</f>
        <v>47th</v>
      </c>
      <c r="Y140" s="77">
        <v>0.02</v>
      </c>
      <c r="Z140" s="77">
        <v>1.1100000000000001</v>
      </c>
      <c r="AA140" s="81">
        <v>1185817.3</v>
      </c>
      <c r="AB140" s="82">
        <v>950597194</v>
      </c>
      <c r="AC140" s="83">
        <v>346322878</v>
      </c>
      <c r="AD140" s="81">
        <v>20162758</v>
      </c>
      <c r="AE140" s="81">
        <v>0</v>
      </c>
      <c r="AF140" s="81">
        <v>1566</v>
      </c>
    </row>
    <row r="141" spans="1:32" x14ac:dyDescent="0.25">
      <c r="A141" s="7">
        <v>121136503</v>
      </c>
      <c r="B141" s="8" t="s">
        <v>471</v>
      </c>
      <c r="C141" s="8" t="s">
        <v>350</v>
      </c>
      <c r="D141" s="70">
        <v>54563</v>
      </c>
      <c r="E141" s="71">
        <v>5746</v>
      </c>
      <c r="F141" s="72">
        <v>17822172.150000002</v>
      </c>
      <c r="G141" s="73">
        <v>56.85</v>
      </c>
      <c r="H141" s="29">
        <f t="shared" si="8"/>
        <v>65</v>
      </c>
      <c r="I141" s="38" t="str">
        <f t="array" ref="I141">H141&amp;CHOOSE(AND(H141&lt;&gt;{11,12,13})*MIN(4,MOD(H141,10))+1,"th","st","nd","rd","th")</f>
        <v>65th</v>
      </c>
      <c r="J141" s="74">
        <v>1.1299999999999999</v>
      </c>
      <c r="K141" s="75">
        <v>24800964.039999999</v>
      </c>
      <c r="L141" s="38">
        <v>1963.3910000000001</v>
      </c>
      <c r="M141" s="38">
        <v>296.459</v>
      </c>
      <c r="N141" s="72">
        <v>10974.61</v>
      </c>
      <c r="O141" s="29">
        <f t="shared" si="9"/>
        <v>41</v>
      </c>
      <c r="P141" s="38" t="str">
        <f t="array" ref="P141">O141&amp;CHOOSE(AND(O141&lt;&gt;{11,12,13})*MIN(4,MOD(O141,10))+1,"th","st","nd","rd","th")</f>
        <v>41st</v>
      </c>
      <c r="Q141" s="76">
        <v>1.0351999999999999</v>
      </c>
      <c r="R141" s="77">
        <v>1.1299999999999999</v>
      </c>
      <c r="S141" s="78">
        <v>1.7100000000000001E-2</v>
      </c>
      <c r="T141" s="79">
        <f t="shared" si="10"/>
        <v>82</v>
      </c>
      <c r="U141" s="80">
        <v>14106286</v>
      </c>
      <c r="V141" s="72">
        <v>6242.13</v>
      </c>
      <c r="W141" s="29">
        <f t="shared" si="11"/>
        <v>45</v>
      </c>
      <c r="X141" s="38" t="str">
        <f t="array" ref="X141">W141&amp;CHOOSE(AND(W141&lt;&gt;{11,12,13})*MIN(4,MOD(W141,10))+1,"th","st","nd","rd","th")</f>
        <v>45th</v>
      </c>
      <c r="Y141" s="77">
        <v>0.05</v>
      </c>
      <c r="Z141" s="77">
        <v>1.18</v>
      </c>
      <c r="AA141" s="81">
        <v>745844.5</v>
      </c>
      <c r="AB141" s="82">
        <v>775058011</v>
      </c>
      <c r="AC141" s="83">
        <v>269852074</v>
      </c>
      <c r="AD141" s="81">
        <v>17067892.870000001</v>
      </c>
      <c r="AE141" s="81">
        <v>0</v>
      </c>
      <c r="AF141" s="81">
        <v>8434.7800000000007</v>
      </c>
    </row>
    <row r="142" spans="1:32" x14ac:dyDescent="0.25">
      <c r="A142" s="7">
        <v>121136603</v>
      </c>
      <c r="B142" s="8" t="s">
        <v>473</v>
      </c>
      <c r="C142" s="8" t="s">
        <v>350</v>
      </c>
      <c r="D142" s="70">
        <v>36106</v>
      </c>
      <c r="E142" s="71">
        <v>5347</v>
      </c>
      <c r="F142" s="72">
        <v>10743278.940000001</v>
      </c>
      <c r="G142" s="73">
        <v>55.65</v>
      </c>
      <c r="H142" s="29">
        <f t="shared" si="8"/>
        <v>63</v>
      </c>
      <c r="I142" s="38" t="str">
        <f t="array" ref="I142">H142&amp;CHOOSE(AND(H142&lt;&gt;{11,12,13})*MIN(4,MOD(H142,10))+1,"th","st","nd","rd","th")</f>
        <v>63rd</v>
      </c>
      <c r="J142" s="74">
        <v>1.1100000000000001</v>
      </c>
      <c r="K142" s="75">
        <v>22352960.59</v>
      </c>
      <c r="L142" s="38">
        <v>1781.048</v>
      </c>
      <c r="M142" s="38">
        <v>740.92399999999998</v>
      </c>
      <c r="N142" s="72">
        <v>8863.2900000000009</v>
      </c>
      <c r="O142" s="29">
        <f t="shared" si="9"/>
        <v>5</v>
      </c>
      <c r="P142" s="38" t="str">
        <f t="array" ref="P142">O142&amp;CHOOSE(AND(O142&lt;&gt;{11,12,13})*MIN(4,MOD(O142,10))+1,"th","st","nd","rd","th")</f>
        <v>5th</v>
      </c>
      <c r="Q142" s="76">
        <v>1.2818000000000001</v>
      </c>
      <c r="R142" s="77">
        <v>1.1100000000000001</v>
      </c>
      <c r="S142" s="78">
        <v>2.0500000000000001E-2</v>
      </c>
      <c r="T142" s="79">
        <f t="shared" si="10"/>
        <v>20</v>
      </c>
      <c r="U142" s="80">
        <v>7089373</v>
      </c>
      <c r="V142" s="72">
        <v>2811.04</v>
      </c>
      <c r="W142" s="29">
        <f t="shared" si="11"/>
        <v>5</v>
      </c>
      <c r="X142" s="38" t="str">
        <f t="array" ref="X142">W142&amp;CHOOSE(AND(W142&lt;&gt;{11,12,13})*MIN(4,MOD(W142,10))+1,"th","st","nd","rd","th")</f>
        <v>5th</v>
      </c>
      <c r="Y142" s="77">
        <v>0.56999999999999995</v>
      </c>
      <c r="Z142" s="77">
        <v>1.68</v>
      </c>
      <c r="AA142" s="81">
        <v>736786.04</v>
      </c>
      <c r="AB142" s="82">
        <v>351600006</v>
      </c>
      <c r="AC142" s="83">
        <v>173538731</v>
      </c>
      <c r="AD142" s="81">
        <v>9869282.4199999999</v>
      </c>
      <c r="AE142" s="81">
        <v>0</v>
      </c>
      <c r="AF142" s="81">
        <v>137210.48000000001</v>
      </c>
    </row>
    <row r="143" spans="1:32" x14ac:dyDescent="0.25">
      <c r="A143" s="7">
        <v>121139004</v>
      </c>
      <c r="B143" s="8" t="s">
        <v>624</v>
      </c>
      <c r="C143" s="8" t="s">
        <v>350</v>
      </c>
      <c r="D143" s="70">
        <v>47306</v>
      </c>
      <c r="E143" s="71">
        <v>1971</v>
      </c>
      <c r="F143" s="72">
        <v>6184638.1900000004</v>
      </c>
      <c r="G143" s="73">
        <v>66.33</v>
      </c>
      <c r="H143" s="29">
        <f t="shared" si="8"/>
        <v>82</v>
      </c>
      <c r="I143" s="38" t="str">
        <f t="array" ref="I143">H143&amp;CHOOSE(AND(H143&lt;&gt;{11,12,13})*MIN(4,MOD(H143,10))+1,"th","st","nd","rd","th")</f>
        <v>82nd</v>
      </c>
      <c r="J143" s="74">
        <v>1.32</v>
      </c>
      <c r="K143" s="75">
        <v>11871552.810000001</v>
      </c>
      <c r="L143" s="38">
        <v>660.45299999999997</v>
      </c>
      <c r="M143" s="38">
        <v>227.95099999999999</v>
      </c>
      <c r="N143" s="72">
        <v>13362.79</v>
      </c>
      <c r="O143" s="29">
        <f t="shared" si="9"/>
        <v>79</v>
      </c>
      <c r="P143" s="38" t="str">
        <f t="array" ref="P143">O143&amp;CHOOSE(AND(O143&lt;&gt;{11,12,13})*MIN(4,MOD(O143,10))+1,"th","st","nd","rd","th")</f>
        <v>79th</v>
      </c>
      <c r="Q143" s="76">
        <v>0.85019999999999996</v>
      </c>
      <c r="R143" s="77">
        <v>1.1200000000000001</v>
      </c>
      <c r="S143" s="78">
        <v>1.52E-2</v>
      </c>
      <c r="T143" s="79">
        <f t="shared" si="10"/>
        <v>148</v>
      </c>
      <c r="U143" s="80">
        <v>5509479</v>
      </c>
      <c r="V143" s="72">
        <v>6201.55</v>
      </c>
      <c r="W143" s="29">
        <f t="shared" si="11"/>
        <v>45</v>
      </c>
      <c r="X143" s="38" t="str">
        <f t="array" ref="X143">W143&amp;CHOOSE(AND(W143&lt;&gt;{11,12,13})*MIN(4,MOD(W143,10))+1,"th","st","nd","rd","th")</f>
        <v>45th</v>
      </c>
      <c r="Y143" s="77">
        <v>0.05</v>
      </c>
      <c r="Z143" s="77">
        <v>1.17</v>
      </c>
      <c r="AA143" s="81">
        <v>364811.16</v>
      </c>
      <c r="AB143" s="82">
        <v>319755498</v>
      </c>
      <c r="AC143" s="83">
        <v>88354086</v>
      </c>
      <c r="AD143" s="81">
        <v>5810181.96</v>
      </c>
      <c r="AE143" s="81">
        <v>0</v>
      </c>
      <c r="AF143" s="81">
        <v>9645.07</v>
      </c>
    </row>
    <row r="144" spans="1:32" x14ac:dyDescent="0.25">
      <c r="A144" s="7">
        <v>110141003</v>
      </c>
      <c r="B144" s="8" t="s">
        <v>125</v>
      </c>
      <c r="C144" s="8" t="s">
        <v>126</v>
      </c>
      <c r="D144" s="70">
        <v>53445</v>
      </c>
      <c r="E144" s="71">
        <v>5209</v>
      </c>
      <c r="F144" s="72">
        <v>14955103.799999999</v>
      </c>
      <c r="G144" s="73">
        <v>53.72</v>
      </c>
      <c r="H144" s="29">
        <f t="shared" si="8"/>
        <v>59</v>
      </c>
      <c r="I144" s="38" t="str">
        <f t="array" ref="I144">H144&amp;CHOOSE(AND(H144&lt;&gt;{11,12,13})*MIN(4,MOD(H144,10))+1,"th","st","nd","rd","th")</f>
        <v>59th</v>
      </c>
      <c r="J144" s="74">
        <v>1.07</v>
      </c>
      <c r="K144" s="75">
        <v>25952046.98</v>
      </c>
      <c r="L144" s="38">
        <v>1723.0139999999999</v>
      </c>
      <c r="M144" s="38">
        <v>332.79199999999997</v>
      </c>
      <c r="N144" s="72">
        <v>12623.78</v>
      </c>
      <c r="O144" s="29">
        <f t="shared" si="9"/>
        <v>69</v>
      </c>
      <c r="P144" s="38" t="str">
        <f t="array" ref="P144">O144&amp;CHOOSE(AND(O144&lt;&gt;{11,12,13})*MIN(4,MOD(O144,10))+1,"th","st","nd","rd","th")</f>
        <v>69th</v>
      </c>
      <c r="Q144" s="76">
        <v>0.9</v>
      </c>
      <c r="R144" s="77">
        <v>0.96</v>
      </c>
      <c r="S144" s="78">
        <v>1.5900000000000001E-2</v>
      </c>
      <c r="T144" s="79">
        <f t="shared" si="10"/>
        <v>125</v>
      </c>
      <c r="U144" s="80">
        <v>12730484</v>
      </c>
      <c r="V144" s="72">
        <v>6192.45</v>
      </c>
      <c r="W144" s="29">
        <f t="shared" si="11"/>
        <v>45</v>
      </c>
      <c r="X144" s="38" t="str">
        <f t="array" ref="X144">W144&amp;CHOOSE(AND(W144&lt;&gt;{11,12,13})*MIN(4,MOD(W144,10))+1,"th","st","nd","rd","th")</f>
        <v>45th</v>
      </c>
      <c r="Y144" s="77">
        <v>0.05</v>
      </c>
      <c r="Z144" s="77">
        <v>1.01</v>
      </c>
      <c r="AA144" s="81">
        <v>731933.82</v>
      </c>
      <c r="AB144" s="82">
        <v>690332132</v>
      </c>
      <c r="AC144" s="83">
        <v>252666686</v>
      </c>
      <c r="AD144" s="81">
        <v>14214618.609999999</v>
      </c>
      <c r="AE144" s="81">
        <v>0</v>
      </c>
      <c r="AF144" s="81">
        <v>8551.3700000000008</v>
      </c>
    </row>
    <row r="145" spans="1:32" x14ac:dyDescent="0.25">
      <c r="A145" s="7">
        <v>110141103</v>
      </c>
      <c r="B145" s="8" t="s">
        <v>135</v>
      </c>
      <c r="C145" s="8" t="s">
        <v>126</v>
      </c>
      <c r="D145" s="70">
        <v>52994</v>
      </c>
      <c r="E145" s="71">
        <v>10177</v>
      </c>
      <c r="F145" s="72">
        <v>29557251.710000001</v>
      </c>
      <c r="G145" s="73">
        <v>54.8</v>
      </c>
      <c r="H145" s="29">
        <f t="shared" si="8"/>
        <v>62</v>
      </c>
      <c r="I145" s="38" t="str">
        <f t="array" ref="I145">H145&amp;CHOOSE(AND(H145&lt;&gt;{11,12,13})*MIN(4,MOD(H145,10))+1,"th","st","nd","rd","th")</f>
        <v>62nd</v>
      </c>
      <c r="J145" s="74">
        <v>1.0900000000000001</v>
      </c>
      <c r="K145" s="75">
        <v>40191805.380000003</v>
      </c>
      <c r="L145" s="38">
        <v>2794.8130000000001</v>
      </c>
      <c r="M145" s="38">
        <v>490.899</v>
      </c>
      <c r="N145" s="72">
        <v>12232.3</v>
      </c>
      <c r="O145" s="29">
        <f t="shared" si="9"/>
        <v>64</v>
      </c>
      <c r="P145" s="38" t="str">
        <f t="array" ref="P145">O145&amp;CHOOSE(AND(O145&lt;&gt;{11,12,13})*MIN(4,MOD(O145,10))+1,"th","st","nd","rd","th")</f>
        <v>64th</v>
      </c>
      <c r="Q145" s="76">
        <v>0.92879999999999996</v>
      </c>
      <c r="R145" s="77">
        <v>1.01</v>
      </c>
      <c r="S145" s="78">
        <v>1.5299999999999999E-2</v>
      </c>
      <c r="T145" s="79">
        <f t="shared" si="10"/>
        <v>142</v>
      </c>
      <c r="U145" s="80">
        <v>26008333</v>
      </c>
      <c r="V145" s="72">
        <v>7915.59</v>
      </c>
      <c r="W145" s="29">
        <f t="shared" si="11"/>
        <v>67</v>
      </c>
      <c r="X145" s="38" t="str">
        <f t="array" ref="X145">W145&amp;CHOOSE(AND(W145&lt;&gt;{11,12,13})*MIN(4,MOD(W145,10))+1,"th","st","nd","rd","th")</f>
        <v>67th</v>
      </c>
      <c r="Y145" s="77">
        <v>0</v>
      </c>
      <c r="Z145" s="77">
        <v>1.01</v>
      </c>
      <c r="AA145" s="81">
        <v>1173958.98</v>
      </c>
      <c r="AB145" s="82">
        <v>1426076203</v>
      </c>
      <c r="AC145" s="83">
        <v>500466963</v>
      </c>
      <c r="AD145" s="81">
        <v>28328522.91</v>
      </c>
      <c r="AE145" s="81">
        <v>0</v>
      </c>
      <c r="AF145" s="81">
        <v>54769.82</v>
      </c>
    </row>
    <row r="146" spans="1:32" x14ac:dyDescent="0.25">
      <c r="A146" s="7">
        <v>110147003</v>
      </c>
      <c r="B146" s="8" t="s">
        <v>483</v>
      </c>
      <c r="C146" s="8" t="s">
        <v>126</v>
      </c>
      <c r="D146" s="70">
        <v>49038</v>
      </c>
      <c r="E146" s="71">
        <v>5000</v>
      </c>
      <c r="F146" s="72">
        <v>15447031.800000001</v>
      </c>
      <c r="G146" s="73">
        <v>63</v>
      </c>
      <c r="H146" s="29">
        <f t="shared" si="8"/>
        <v>77</v>
      </c>
      <c r="I146" s="38" t="str">
        <f t="array" ref="I146">H146&amp;CHOOSE(AND(H146&lt;&gt;{11,12,13})*MIN(4,MOD(H146,10))+1,"th","st","nd","rd","th")</f>
        <v>77th</v>
      </c>
      <c r="J146" s="74">
        <v>1.26</v>
      </c>
      <c r="K146" s="75">
        <v>21415170.109999999</v>
      </c>
      <c r="L146" s="38">
        <v>1495.9069999999999</v>
      </c>
      <c r="M146" s="38">
        <v>454.09699999999998</v>
      </c>
      <c r="N146" s="72">
        <v>10982.12</v>
      </c>
      <c r="O146" s="29">
        <f t="shared" si="9"/>
        <v>41</v>
      </c>
      <c r="P146" s="38" t="str">
        <f t="array" ref="P146">O146&amp;CHOOSE(AND(O146&lt;&gt;{11,12,13})*MIN(4,MOD(O146,10))+1,"th","st","nd","rd","th")</f>
        <v>41st</v>
      </c>
      <c r="Q146" s="76">
        <v>1.0345</v>
      </c>
      <c r="R146" s="77">
        <v>1.26</v>
      </c>
      <c r="S146" s="78">
        <v>1.43E-2</v>
      </c>
      <c r="T146" s="79">
        <f t="shared" si="10"/>
        <v>201</v>
      </c>
      <c r="U146" s="80">
        <v>14557197</v>
      </c>
      <c r="V146" s="72">
        <v>7465.21</v>
      </c>
      <c r="W146" s="29">
        <f t="shared" si="11"/>
        <v>62</v>
      </c>
      <c r="X146" s="38" t="str">
        <f t="array" ref="X146">W146&amp;CHOOSE(AND(W146&lt;&gt;{11,12,13})*MIN(4,MOD(W146,10))+1,"th","st","nd","rd","th")</f>
        <v>62nd</v>
      </c>
      <c r="Y146" s="77">
        <v>0</v>
      </c>
      <c r="Z146" s="77">
        <v>1.26</v>
      </c>
      <c r="AA146" s="81">
        <v>560944.99</v>
      </c>
      <c r="AB146" s="82">
        <v>831144270</v>
      </c>
      <c r="AC146" s="83">
        <v>247166646</v>
      </c>
      <c r="AD146" s="81">
        <v>14763706.550000001</v>
      </c>
      <c r="AE146" s="81">
        <v>0</v>
      </c>
      <c r="AF146" s="81">
        <v>122380.26</v>
      </c>
    </row>
    <row r="147" spans="1:32" x14ac:dyDescent="0.25">
      <c r="A147" s="7">
        <v>110148002</v>
      </c>
      <c r="B147" s="8" t="s">
        <v>573</v>
      </c>
      <c r="C147" s="8" t="s">
        <v>126</v>
      </c>
      <c r="D147" s="70">
        <v>49621</v>
      </c>
      <c r="E147" s="71">
        <v>32531</v>
      </c>
      <c r="F147" s="72">
        <v>106533640.06</v>
      </c>
      <c r="G147" s="73">
        <v>66</v>
      </c>
      <c r="H147" s="29">
        <f t="shared" si="8"/>
        <v>81</v>
      </c>
      <c r="I147" s="38" t="str">
        <f t="array" ref="I147">H147&amp;CHOOSE(AND(H147&lt;&gt;{11,12,13})*MIN(4,MOD(H147,10))+1,"th","st","nd","rd","th")</f>
        <v>81st</v>
      </c>
      <c r="J147" s="74">
        <v>1.32</v>
      </c>
      <c r="K147" s="75">
        <v>110608649.79000001</v>
      </c>
      <c r="L147" s="38">
        <v>7089.277</v>
      </c>
      <c r="M147" s="38">
        <v>844.822</v>
      </c>
      <c r="N147" s="72">
        <v>13940.92</v>
      </c>
      <c r="O147" s="29">
        <f t="shared" si="9"/>
        <v>84</v>
      </c>
      <c r="P147" s="38" t="str">
        <f t="array" ref="P147">O147&amp;CHOOSE(AND(O147&lt;&gt;{11,12,13})*MIN(4,MOD(O147,10))+1,"th","st","nd","rd","th")</f>
        <v>84th</v>
      </c>
      <c r="Q147" s="76">
        <v>0.81499999999999995</v>
      </c>
      <c r="R147" s="77">
        <v>1.08</v>
      </c>
      <c r="S147" s="78">
        <v>1.2500000000000001E-2</v>
      </c>
      <c r="T147" s="79">
        <f t="shared" si="10"/>
        <v>315</v>
      </c>
      <c r="U147" s="80">
        <v>114729262</v>
      </c>
      <c r="V147" s="72">
        <v>14460.28</v>
      </c>
      <c r="W147" s="29">
        <f t="shared" si="11"/>
        <v>95</v>
      </c>
      <c r="X147" s="38" t="str">
        <f t="array" ref="X147">W147&amp;CHOOSE(AND(W147&lt;&gt;{11,12,13})*MIN(4,MOD(W147,10))+1,"th","st","nd","rd","th")</f>
        <v>95th</v>
      </c>
      <c r="Y147" s="77">
        <v>0</v>
      </c>
      <c r="Z147" s="77">
        <v>1.08</v>
      </c>
      <c r="AA147" s="81">
        <v>1422517.27</v>
      </c>
      <c r="AB147" s="82">
        <v>6595927472</v>
      </c>
      <c r="AC147" s="83">
        <v>1902536345</v>
      </c>
      <c r="AD147" s="81">
        <v>104976134.39</v>
      </c>
      <c r="AE147" s="81">
        <v>0</v>
      </c>
      <c r="AF147" s="81">
        <v>134988.4</v>
      </c>
    </row>
    <row r="148" spans="1:32" x14ac:dyDescent="0.25">
      <c r="A148" s="7">
        <v>124150503</v>
      </c>
      <c r="B148" s="8" t="s">
        <v>122</v>
      </c>
      <c r="C148" s="8" t="s">
        <v>123</v>
      </c>
      <c r="D148" s="70">
        <v>91508</v>
      </c>
      <c r="E148" s="71">
        <v>10449</v>
      </c>
      <c r="F148" s="72">
        <v>52951616.519999996</v>
      </c>
      <c r="G148" s="73">
        <v>55.38</v>
      </c>
      <c r="H148" s="29">
        <f t="shared" si="8"/>
        <v>63</v>
      </c>
      <c r="I148" s="38" t="str">
        <f t="array" ref="I148">H148&amp;CHOOSE(AND(H148&lt;&gt;{11,12,13})*MIN(4,MOD(H148,10))+1,"th","st","nd","rd","th")</f>
        <v>63rd</v>
      </c>
      <c r="J148" s="74">
        <v>1.1000000000000001</v>
      </c>
      <c r="K148" s="75">
        <v>73190487.930000007</v>
      </c>
      <c r="L148" s="38">
        <v>5756.6840000000002</v>
      </c>
      <c r="M148" s="38">
        <v>813.35900000000004</v>
      </c>
      <c r="N148" s="72">
        <v>11140.03</v>
      </c>
      <c r="O148" s="29">
        <f t="shared" si="9"/>
        <v>45</v>
      </c>
      <c r="P148" s="38" t="str">
        <f t="array" ref="P148">O148&amp;CHOOSE(AND(O148&lt;&gt;{11,12,13})*MIN(4,MOD(O148,10))+1,"th","st","nd","rd","th")</f>
        <v>45th</v>
      </c>
      <c r="Q148" s="76">
        <v>1.0199</v>
      </c>
      <c r="R148" s="77">
        <v>1.1000000000000001</v>
      </c>
      <c r="S148" s="78">
        <v>1.5100000000000001E-2</v>
      </c>
      <c r="T148" s="79">
        <f t="shared" si="10"/>
        <v>154</v>
      </c>
      <c r="U148" s="80">
        <v>47396614</v>
      </c>
      <c r="V148" s="72">
        <v>7214.05</v>
      </c>
      <c r="W148" s="29">
        <f t="shared" si="11"/>
        <v>59</v>
      </c>
      <c r="X148" s="38" t="str">
        <f t="array" ref="X148">W148&amp;CHOOSE(AND(W148&lt;&gt;{11,12,13})*MIN(4,MOD(W148,10))+1,"th","st","nd","rd","th")</f>
        <v>59th</v>
      </c>
      <c r="Y148" s="77">
        <v>0</v>
      </c>
      <c r="Z148" s="77">
        <v>1.1000000000000001</v>
      </c>
      <c r="AA148" s="81">
        <v>2673807.21</v>
      </c>
      <c r="AB148" s="82">
        <v>2699211821</v>
      </c>
      <c r="AC148" s="83">
        <v>811648472</v>
      </c>
      <c r="AD148" s="81">
        <v>50188035.149999999</v>
      </c>
      <c r="AE148" s="81">
        <v>0</v>
      </c>
      <c r="AF148" s="81">
        <v>89774.16</v>
      </c>
    </row>
    <row r="149" spans="1:32" x14ac:dyDescent="0.25">
      <c r="A149" s="7">
        <v>124151902</v>
      </c>
      <c r="B149" s="8" t="s">
        <v>220</v>
      </c>
      <c r="C149" s="8" t="s">
        <v>123</v>
      </c>
      <c r="D149" s="70">
        <v>65962</v>
      </c>
      <c r="E149" s="71">
        <v>23487</v>
      </c>
      <c r="F149" s="72">
        <v>102200257.22999999</v>
      </c>
      <c r="G149" s="73">
        <v>65.97</v>
      </c>
      <c r="H149" s="29">
        <f t="shared" si="8"/>
        <v>81</v>
      </c>
      <c r="I149" s="38" t="str">
        <f t="array" ref="I149">H149&amp;CHOOSE(AND(H149&lt;&gt;{11,12,13})*MIN(4,MOD(H149,10))+1,"th","st","nd","rd","th")</f>
        <v>81st</v>
      </c>
      <c r="J149" s="74">
        <v>1.31</v>
      </c>
      <c r="K149" s="75">
        <v>133015153.95</v>
      </c>
      <c r="L149" s="38">
        <v>8930.73</v>
      </c>
      <c r="M149" s="38">
        <v>2050.1419999999998</v>
      </c>
      <c r="N149" s="72">
        <v>12113.35</v>
      </c>
      <c r="O149" s="29">
        <f t="shared" si="9"/>
        <v>62</v>
      </c>
      <c r="P149" s="38" t="str">
        <f t="array" ref="P149">O149&amp;CHOOSE(AND(O149&lt;&gt;{11,12,13})*MIN(4,MOD(O149,10))+1,"th","st","nd","rd","th")</f>
        <v>62nd</v>
      </c>
      <c r="Q149" s="76">
        <v>0.93789999999999996</v>
      </c>
      <c r="R149" s="77">
        <v>1.23</v>
      </c>
      <c r="S149" s="78">
        <v>1.8200000000000001E-2</v>
      </c>
      <c r="T149" s="79">
        <f t="shared" si="10"/>
        <v>49</v>
      </c>
      <c r="U149" s="80">
        <v>75983647</v>
      </c>
      <c r="V149" s="72">
        <v>6919.64</v>
      </c>
      <c r="W149" s="29">
        <f t="shared" si="11"/>
        <v>54</v>
      </c>
      <c r="X149" s="38" t="str">
        <f t="array" ref="X149">W149&amp;CHOOSE(AND(W149&lt;&gt;{11,12,13})*MIN(4,MOD(W149,10))+1,"th","st","nd","rd","th")</f>
        <v>54th</v>
      </c>
      <c r="Y149" s="77">
        <v>0</v>
      </c>
      <c r="Z149" s="77">
        <v>1.23</v>
      </c>
      <c r="AA149" s="81">
        <v>4119495.8</v>
      </c>
      <c r="AB149" s="82">
        <v>4148200560</v>
      </c>
      <c r="AC149" s="83">
        <v>1480217715</v>
      </c>
      <c r="AD149" s="81">
        <v>98060701.269999996</v>
      </c>
      <c r="AE149" s="81">
        <v>0</v>
      </c>
      <c r="AF149" s="81">
        <v>20060.16</v>
      </c>
    </row>
    <row r="150" spans="1:32" x14ac:dyDescent="0.25">
      <c r="A150" s="7">
        <v>124152003</v>
      </c>
      <c r="B150" s="8" t="s">
        <v>260</v>
      </c>
      <c r="C150" s="8" t="s">
        <v>123</v>
      </c>
      <c r="D150" s="70">
        <v>104756</v>
      </c>
      <c r="E150" s="71">
        <v>25102</v>
      </c>
      <c r="F150" s="72">
        <v>161494231.97000003</v>
      </c>
      <c r="G150" s="73">
        <v>61.41</v>
      </c>
      <c r="H150" s="29">
        <f t="shared" si="8"/>
        <v>72</v>
      </c>
      <c r="I150" s="38" t="str">
        <f t="array" ref="I150">H150&amp;CHOOSE(AND(H150&lt;&gt;{11,12,13})*MIN(4,MOD(H150,10))+1,"th","st","nd","rd","th")</f>
        <v>72nd</v>
      </c>
      <c r="J150" s="74">
        <v>1.22</v>
      </c>
      <c r="K150" s="75">
        <v>172938848.16</v>
      </c>
      <c r="L150" s="38">
        <v>12596.316000000001</v>
      </c>
      <c r="M150" s="38">
        <v>553.42899999999997</v>
      </c>
      <c r="N150" s="72">
        <v>13151.5</v>
      </c>
      <c r="O150" s="29">
        <f t="shared" si="9"/>
        <v>77</v>
      </c>
      <c r="P150" s="38" t="str">
        <f t="array" ref="P150">O150&amp;CHOOSE(AND(O150&lt;&gt;{11,12,13})*MIN(4,MOD(O150,10))+1,"th","st","nd","rd","th")</f>
        <v>77th</v>
      </c>
      <c r="Q150" s="76">
        <v>0.8639</v>
      </c>
      <c r="R150" s="77">
        <v>1.05</v>
      </c>
      <c r="S150" s="78">
        <v>1.49E-2</v>
      </c>
      <c r="T150" s="79">
        <f t="shared" si="10"/>
        <v>165</v>
      </c>
      <c r="U150" s="80">
        <v>146647186</v>
      </c>
      <c r="V150" s="72">
        <v>11152.09</v>
      </c>
      <c r="W150" s="29">
        <f t="shared" si="11"/>
        <v>88</v>
      </c>
      <c r="X150" s="38" t="str">
        <f t="array" ref="X150">W150&amp;CHOOSE(AND(W150&lt;&gt;{11,12,13})*MIN(4,MOD(W150,10))+1,"th","st","nd","rd","th")</f>
        <v>88th</v>
      </c>
      <c r="Y150" s="77">
        <v>0</v>
      </c>
      <c r="Z150" s="77">
        <v>1.05</v>
      </c>
      <c r="AA150" s="81">
        <v>3881936.8</v>
      </c>
      <c r="AB150" s="82">
        <v>7680438708</v>
      </c>
      <c r="AC150" s="83">
        <v>3182315818</v>
      </c>
      <c r="AD150" s="81">
        <v>157527908.18000001</v>
      </c>
      <c r="AE150" s="81">
        <v>0</v>
      </c>
      <c r="AF150" s="81">
        <v>84386.99</v>
      </c>
    </row>
    <row r="151" spans="1:32" x14ac:dyDescent="0.25">
      <c r="A151" s="7">
        <v>124153503</v>
      </c>
      <c r="B151" s="8" t="s">
        <v>311</v>
      </c>
      <c r="C151" s="8" t="s">
        <v>123</v>
      </c>
      <c r="D151" s="70">
        <v>100154</v>
      </c>
      <c r="E151" s="71">
        <v>11009</v>
      </c>
      <c r="F151" s="72">
        <v>71778664.539999992</v>
      </c>
      <c r="G151" s="73">
        <v>65.099999999999994</v>
      </c>
      <c r="H151" s="29">
        <f t="shared" si="8"/>
        <v>80</v>
      </c>
      <c r="I151" s="38" t="str">
        <f t="array" ref="I151">H151&amp;CHOOSE(AND(H151&lt;&gt;{11,12,13})*MIN(4,MOD(H151,10))+1,"th","st","nd","rd","th")</f>
        <v>80th</v>
      </c>
      <c r="J151" s="74">
        <v>1.3</v>
      </c>
      <c r="K151" s="75">
        <v>73401096.269999996</v>
      </c>
      <c r="L151" s="38">
        <v>3971.0479999999998</v>
      </c>
      <c r="M151" s="38">
        <v>257.68099999999998</v>
      </c>
      <c r="N151" s="72">
        <v>17357.72</v>
      </c>
      <c r="O151" s="29">
        <f t="shared" si="9"/>
        <v>97</v>
      </c>
      <c r="P151" s="38" t="str">
        <f t="array" ref="P151">O151&amp;CHOOSE(AND(O151&lt;&gt;{11,12,13})*MIN(4,MOD(O151,10))+1,"th","st","nd","rd","th")</f>
        <v>97th</v>
      </c>
      <c r="Q151" s="76">
        <v>0.65449999999999997</v>
      </c>
      <c r="R151" s="77">
        <v>0.85</v>
      </c>
      <c r="S151" s="78">
        <v>1.0200000000000001E-2</v>
      </c>
      <c r="T151" s="79">
        <f t="shared" si="10"/>
        <v>444</v>
      </c>
      <c r="U151" s="80">
        <v>95037561</v>
      </c>
      <c r="V151" s="72">
        <v>22474.26</v>
      </c>
      <c r="W151" s="29">
        <f t="shared" si="11"/>
        <v>99</v>
      </c>
      <c r="X151" s="38" t="str">
        <f t="array" ref="X151">W151&amp;CHOOSE(AND(W151&lt;&gt;{11,12,13})*MIN(4,MOD(W151,10))+1,"th","st","nd","rd","th")</f>
        <v>99th</v>
      </c>
      <c r="Y151" s="77">
        <v>0</v>
      </c>
      <c r="Z151" s="77">
        <v>0.85</v>
      </c>
      <c r="AA151" s="81">
        <v>1024184.94</v>
      </c>
      <c r="AB151" s="82">
        <v>5285734471</v>
      </c>
      <c r="AC151" s="83">
        <v>1754084869</v>
      </c>
      <c r="AD151" s="81">
        <v>70714403.409999996</v>
      </c>
      <c r="AE151" s="81">
        <v>12750.91</v>
      </c>
      <c r="AF151" s="81">
        <v>27325.279999999999</v>
      </c>
    </row>
    <row r="152" spans="1:32" x14ac:dyDescent="0.25">
      <c r="A152" s="7">
        <v>124154003</v>
      </c>
      <c r="B152" s="8" t="s">
        <v>358</v>
      </c>
      <c r="C152" s="8" t="s">
        <v>123</v>
      </c>
      <c r="D152" s="70">
        <v>96952</v>
      </c>
      <c r="E152" s="71">
        <v>9547</v>
      </c>
      <c r="F152" s="72">
        <v>61004589.25</v>
      </c>
      <c r="G152" s="73">
        <v>65.91</v>
      </c>
      <c r="H152" s="29">
        <f t="shared" si="8"/>
        <v>80</v>
      </c>
      <c r="I152" s="38" t="str">
        <f t="array" ref="I152">H152&amp;CHOOSE(AND(H152&lt;&gt;{11,12,13})*MIN(4,MOD(H152,10))+1,"th","st","nd","rd","th")</f>
        <v>80th</v>
      </c>
      <c r="J152" s="74">
        <v>1.31</v>
      </c>
      <c r="K152" s="75">
        <v>66887051.460000001</v>
      </c>
      <c r="L152" s="38">
        <v>4466.1750000000002</v>
      </c>
      <c r="M152" s="38">
        <v>962.548</v>
      </c>
      <c r="N152" s="72">
        <v>12320.95</v>
      </c>
      <c r="O152" s="29">
        <f t="shared" si="9"/>
        <v>66</v>
      </c>
      <c r="P152" s="38" t="str">
        <f t="array" ref="P152">O152&amp;CHOOSE(AND(O152&lt;&gt;{11,12,13})*MIN(4,MOD(O152,10))+1,"th","st","nd","rd","th")</f>
        <v>66th</v>
      </c>
      <c r="Q152" s="76">
        <v>0.92210000000000003</v>
      </c>
      <c r="R152" s="77">
        <v>1.21</v>
      </c>
      <c r="S152" s="78">
        <v>1.6400000000000001E-2</v>
      </c>
      <c r="T152" s="79">
        <f t="shared" si="10"/>
        <v>107</v>
      </c>
      <c r="U152" s="80">
        <v>50261754</v>
      </c>
      <c r="V152" s="72">
        <v>9258.49</v>
      </c>
      <c r="W152" s="29">
        <f t="shared" si="11"/>
        <v>77</v>
      </c>
      <c r="X152" s="38" t="str">
        <f t="array" ref="X152">W152&amp;CHOOSE(AND(W152&lt;&gt;{11,12,13})*MIN(4,MOD(W152,10))+1,"th","st","nd","rd","th")</f>
        <v>77th</v>
      </c>
      <c r="Y152" s="77">
        <v>0</v>
      </c>
      <c r="Z152" s="77">
        <v>1.21</v>
      </c>
      <c r="AA152" s="81">
        <v>1379057.81</v>
      </c>
      <c r="AB152" s="82">
        <v>2879784150</v>
      </c>
      <c r="AC152" s="83">
        <v>843308765</v>
      </c>
      <c r="AD152" s="81">
        <v>59535245.119999997</v>
      </c>
      <c r="AE152" s="81">
        <v>0</v>
      </c>
      <c r="AF152" s="81">
        <v>90286.32</v>
      </c>
    </row>
    <row r="153" spans="1:32" x14ac:dyDescent="0.25">
      <c r="A153" s="7">
        <v>124156503</v>
      </c>
      <c r="B153" s="8" t="s">
        <v>462</v>
      </c>
      <c r="C153" s="8" t="s">
        <v>123</v>
      </c>
      <c r="D153" s="70">
        <v>66134</v>
      </c>
      <c r="E153" s="71">
        <v>6069</v>
      </c>
      <c r="F153" s="72">
        <v>33569339.299999997</v>
      </c>
      <c r="G153" s="73">
        <v>83.64</v>
      </c>
      <c r="H153" s="29">
        <f t="shared" si="8"/>
        <v>98</v>
      </c>
      <c r="I153" s="38" t="str">
        <f t="array" ref="I153">H153&amp;CHOOSE(AND(H153&lt;&gt;{11,12,13})*MIN(4,MOD(H153,10))+1,"th","st","nd","rd","th")</f>
        <v>98th</v>
      </c>
      <c r="J153" s="74">
        <v>1.67</v>
      </c>
      <c r="K153" s="75">
        <v>41592013.460000001</v>
      </c>
      <c r="L153" s="38">
        <v>2673.953</v>
      </c>
      <c r="M153" s="38">
        <v>345.79500000000002</v>
      </c>
      <c r="N153" s="72">
        <v>13773.34</v>
      </c>
      <c r="O153" s="29">
        <f t="shared" si="9"/>
        <v>82</v>
      </c>
      <c r="P153" s="38" t="str">
        <f t="array" ref="P153">O153&amp;CHOOSE(AND(O153&lt;&gt;{11,12,13})*MIN(4,MOD(O153,10))+1,"th","st","nd","rd","th")</f>
        <v>82nd</v>
      </c>
      <c r="Q153" s="76">
        <v>0.82489999999999997</v>
      </c>
      <c r="R153" s="77">
        <v>1.38</v>
      </c>
      <c r="S153" s="78">
        <v>1.9199999999999998E-2</v>
      </c>
      <c r="T153" s="79">
        <f t="shared" si="10"/>
        <v>28</v>
      </c>
      <c r="U153" s="80">
        <v>23630726</v>
      </c>
      <c r="V153" s="72">
        <v>7825.4</v>
      </c>
      <c r="W153" s="29">
        <f t="shared" si="11"/>
        <v>66</v>
      </c>
      <c r="X153" s="38" t="str">
        <f t="array" ref="X153">W153&amp;CHOOSE(AND(W153&lt;&gt;{11,12,13})*MIN(4,MOD(W153,10))+1,"th","st","nd","rd","th")</f>
        <v>66th</v>
      </c>
      <c r="Y153" s="77">
        <v>0</v>
      </c>
      <c r="Z153" s="77">
        <v>1.38</v>
      </c>
      <c r="AA153" s="81">
        <v>1124919.02</v>
      </c>
      <c r="AB153" s="82">
        <v>1331396838</v>
      </c>
      <c r="AC153" s="83">
        <v>419027337</v>
      </c>
      <c r="AD153" s="81">
        <v>32386306.859999999</v>
      </c>
      <c r="AE153" s="81">
        <v>1326.6</v>
      </c>
      <c r="AF153" s="81">
        <v>56786.82</v>
      </c>
    </row>
    <row r="154" spans="1:32" x14ac:dyDescent="0.25">
      <c r="A154" s="7">
        <v>124156603</v>
      </c>
      <c r="B154" s="8" t="s">
        <v>468</v>
      </c>
      <c r="C154" s="8" t="s">
        <v>123</v>
      </c>
      <c r="D154" s="70">
        <v>84389</v>
      </c>
      <c r="E154" s="71">
        <v>12297</v>
      </c>
      <c r="F154" s="72">
        <v>72508335.890000001</v>
      </c>
      <c r="G154" s="73">
        <v>69.87</v>
      </c>
      <c r="H154" s="29">
        <f t="shared" si="8"/>
        <v>87</v>
      </c>
      <c r="I154" s="38" t="str">
        <f t="array" ref="I154">H154&amp;CHOOSE(AND(H154&lt;&gt;{11,12,13})*MIN(4,MOD(H154,10))+1,"th","st","nd","rd","th")</f>
        <v>87th</v>
      </c>
      <c r="J154" s="74">
        <v>1.39</v>
      </c>
      <c r="K154" s="75">
        <v>80577716.049999997</v>
      </c>
      <c r="L154" s="38">
        <v>5247.085</v>
      </c>
      <c r="M154" s="38">
        <v>376.28199999999998</v>
      </c>
      <c r="N154" s="72">
        <v>14329.09</v>
      </c>
      <c r="O154" s="29">
        <f t="shared" si="9"/>
        <v>87</v>
      </c>
      <c r="P154" s="38" t="str">
        <f t="array" ref="P154">O154&amp;CHOOSE(AND(O154&lt;&gt;{11,12,13})*MIN(4,MOD(O154,10))+1,"th","st","nd","rd","th")</f>
        <v>87th</v>
      </c>
      <c r="Q154" s="76">
        <v>0.79290000000000005</v>
      </c>
      <c r="R154" s="77">
        <v>1.1000000000000001</v>
      </c>
      <c r="S154" s="78">
        <v>1.55E-2</v>
      </c>
      <c r="T154" s="79">
        <f t="shared" si="10"/>
        <v>133</v>
      </c>
      <c r="U154" s="80">
        <v>63039386</v>
      </c>
      <c r="V154" s="72">
        <v>11210.26</v>
      </c>
      <c r="W154" s="29">
        <f t="shared" si="11"/>
        <v>89</v>
      </c>
      <c r="X154" s="38" t="str">
        <f t="array" ref="X154">W154&amp;CHOOSE(AND(W154&lt;&gt;{11,12,13})*MIN(4,MOD(W154,10))+1,"th","st","nd","rd","th")</f>
        <v>89th</v>
      </c>
      <c r="Y154" s="77">
        <v>0</v>
      </c>
      <c r="Z154" s="77">
        <v>1.1000000000000001</v>
      </c>
      <c r="AA154" s="81">
        <v>1533289.93</v>
      </c>
      <c r="AB154" s="82">
        <v>3269909510</v>
      </c>
      <c r="AC154" s="83">
        <v>1399674655</v>
      </c>
      <c r="AD154" s="81">
        <v>70733637.659999996</v>
      </c>
      <c r="AE154" s="81">
        <v>0</v>
      </c>
      <c r="AF154" s="81">
        <v>241408.3</v>
      </c>
    </row>
    <row r="155" spans="1:32" x14ac:dyDescent="0.25">
      <c r="A155" s="7">
        <v>124156703</v>
      </c>
      <c r="B155" s="8" t="s">
        <v>469</v>
      </c>
      <c r="C155" s="8" t="s">
        <v>123</v>
      </c>
      <c r="D155" s="70">
        <v>68184</v>
      </c>
      <c r="E155" s="71">
        <v>8093</v>
      </c>
      <c r="F155" s="72">
        <v>37073824.960000001</v>
      </c>
      <c r="G155" s="73">
        <v>67.19</v>
      </c>
      <c r="H155" s="29">
        <f t="shared" si="8"/>
        <v>83</v>
      </c>
      <c r="I155" s="38" t="str">
        <f t="array" ref="I155">H155&amp;CHOOSE(AND(H155&lt;&gt;{11,12,13})*MIN(4,MOD(H155,10))+1,"th","st","nd","rd","th")</f>
        <v>83rd</v>
      </c>
      <c r="J155" s="74">
        <v>1.34</v>
      </c>
      <c r="K155" s="75">
        <v>51352461.07</v>
      </c>
      <c r="L155" s="38">
        <v>4379.1040000000003</v>
      </c>
      <c r="M155" s="38">
        <v>862.71400000000006</v>
      </c>
      <c r="N155" s="72">
        <v>9796.69</v>
      </c>
      <c r="O155" s="29">
        <f t="shared" si="9"/>
        <v>16</v>
      </c>
      <c r="P155" s="38" t="str">
        <f t="array" ref="P155">O155&amp;CHOOSE(AND(O155&lt;&gt;{11,12,13})*MIN(4,MOD(O155,10))+1,"th","st","nd","rd","th")</f>
        <v>16th</v>
      </c>
      <c r="Q155" s="76">
        <v>1.1597</v>
      </c>
      <c r="R155" s="77">
        <v>1.34</v>
      </c>
      <c r="S155" s="78">
        <v>1.6799999999999999E-2</v>
      </c>
      <c r="T155" s="79">
        <f t="shared" si="10"/>
        <v>90</v>
      </c>
      <c r="U155" s="80">
        <v>29723004</v>
      </c>
      <c r="V155" s="72">
        <v>5670.36</v>
      </c>
      <c r="W155" s="29">
        <f t="shared" si="11"/>
        <v>38</v>
      </c>
      <c r="X155" s="38" t="str">
        <f t="array" ref="X155">W155&amp;CHOOSE(AND(W155&lt;&gt;{11,12,13})*MIN(4,MOD(W155,10))+1,"th","st","nd","rd","th")</f>
        <v>38th</v>
      </c>
      <c r="Y155" s="77">
        <v>0.13</v>
      </c>
      <c r="Z155" s="77">
        <v>1.47</v>
      </c>
      <c r="AA155" s="81">
        <v>1566120.36</v>
      </c>
      <c r="AB155" s="82">
        <v>1691257233</v>
      </c>
      <c r="AC155" s="83">
        <v>510446747</v>
      </c>
      <c r="AD155" s="81">
        <v>35389170.880000003</v>
      </c>
      <c r="AE155" s="81">
        <v>0</v>
      </c>
      <c r="AF155" s="81">
        <v>118533.72</v>
      </c>
    </row>
    <row r="156" spans="1:32" x14ac:dyDescent="0.25">
      <c r="A156" s="7">
        <v>124157203</v>
      </c>
      <c r="B156" s="8" t="s">
        <v>492</v>
      </c>
      <c r="C156" s="8" t="s">
        <v>123</v>
      </c>
      <c r="D156" s="70">
        <v>72763</v>
      </c>
      <c r="E156" s="71">
        <v>13276</v>
      </c>
      <c r="F156" s="72">
        <v>67021757.649999999</v>
      </c>
      <c r="G156" s="73">
        <v>69.38</v>
      </c>
      <c r="H156" s="29">
        <f t="shared" si="8"/>
        <v>86</v>
      </c>
      <c r="I156" s="38" t="str">
        <f t="array" ref="I156">H156&amp;CHOOSE(AND(H156&lt;&gt;{11,12,13})*MIN(4,MOD(H156,10))+1,"th","st","nd","rd","th")</f>
        <v>86th</v>
      </c>
      <c r="J156" s="74">
        <v>1.38</v>
      </c>
      <c r="K156" s="75">
        <v>69760557.099999994</v>
      </c>
      <c r="L156" s="38">
        <v>4186.3609999999999</v>
      </c>
      <c r="M156" s="38">
        <v>521.19899999999996</v>
      </c>
      <c r="N156" s="72">
        <v>14818.84</v>
      </c>
      <c r="O156" s="29">
        <f t="shared" si="9"/>
        <v>90</v>
      </c>
      <c r="P156" s="38" t="str">
        <f t="array" ref="P156">O156&amp;CHOOSE(AND(O156&lt;&gt;{11,12,13})*MIN(4,MOD(O156,10))+1,"th","st","nd","rd","th")</f>
        <v>90th</v>
      </c>
      <c r="Q156" s="76">
        <v>0.76670000000000005</v>
      </c>
      <c r="R156" s="77">
        <v>1.06</v>
      </c>
      <c r="S156" s="78">
        <v>1.5100000000000001E-2</v>
      </c>
      <c r="T156" s="79">
        <f t="shared" si="10"/>
        <v>154</v>
      </c>
      <c r="U156" s="80">
        <v>60108743</v>
      </c>
      <c r="V156" s="72">
        <v>12768.56</v>
      </c>
      <c r="W156" s="29">
        <f t="shared" si="11"/>
        <v>93</v>
      </c>
      <c r="X156" s="38" t="str">
        <f t="array" ref="X156">W156&amp;CHOOSE(AND(W156&lt;&gt;{11,12,13})*MIN(4,MOD(W156,10))+1,"th","st","nd","rd","th")</f>
        <v>93rd</v>
      </c>
      <c r="Y156" s="77">
        <v>0</v>
      </c>
      <c r="Z156" s="77">
        <v>1.06</v>
      </c>
      <c r="AA156" s="81">
        <v>1326752.79</v>
      </c>
      <c r="AB156" s="82">
        <v>3128520491</v>
      </c>
      <c r="AC156" s="83">
        <v>1323979012</v>
      </c>
      <c r="AD156" s="81">
        <v>65370479.200000003</v>
      </c>
      <c r="AE156" s="81">
        <v>0</v>
      </c>
      <c r="AF156" s="81">
        <v>324525.65999999997</v>
      </c>
    </row>
    <row r="157" spans="1:32" x14ac:dyDescent="0.25">
      <c r="A157" s="7">
        <v>124157802</v>
      </c>
      <c r="B157" s="8" t="s">
        <v>586</v>
      </c>
      <c r="C157" s="8" t="s">
        <v>123</v>
      </c>
      <c r="D157" s="70">
        <v>115089</v>
      </c>
      <c r="E157" s="71">
        <v>15853</v>
      </c>
      <c r="F157" s="72">
        <v>99274689.540000007</v>
      </c>
      <c r="G157" s="73">
        <v>54.41</v>
      </c>
      <c r="H157" s="29">
        <f t="shared" si="8"/>
        <v>60</v>
      </c>
      <c r="I157" s="38" t="str">
        <f t="array" ref="I157">H157&amp;CHOOSE(AND(H157&lt;&gt;{11,12,13})*MIN(4,MOD(H157,10))+1,"th","st","nd","rd","th")</f>
        <v>60th</v>
      </c>
      <c r="J157" s="74">
        <v>1.08</v>
      </c>
      <c r="K157" s="75">
        <v>111496301.64</v>
      </c>
      <c r="L157" s="38">
        <v>6482.6610000000001</v>
      </c>
      <c r="M157" s="38">
        <v>312.005</v>
      </c>
      <c r="N157" s="72">
        <v>16409.39</v>
      </c>
      <c r="O157" s="29">
        <f t="shared" si="9"/>
        <v>95</v>
      </c>
      <c r="P157" s="38" t="str">
        <f t="array" ref="P157">O157&amp;CHOOSE(AND(O157&lt;&gt;{11,12,13})*MIN(4,MOD(O157,10))+1,"th","st","nd","rd","th")</f>
        <v>95th</v>
      </c>
      <c r="Q157" s="76">
        <v>0.69240000000000002</v>
      </c>
      <c r="R157" s="77">
        <v>0.75</v>
      </c>
      <c r="S157" s="78">
        <v>8.8000000000000005E-3</v>
      </c>
      <c r="T157" s="79">
        <f t="shared" si="10"/>
        <v>480</v>
      </c>
      <c r="U157" s="80">
        <v>152571270</v>
      </c>
      <c r="V157" s="72">
        <v>22454.57</v>
      </c>
      <c r="W157" s="29">
        <f t="shared" si="11"/>
        <v>99</v>
      </c>
      <c r="X157" s="38" t="str">
        <f t="array" ref="X157">W157&amp;CHOOSE(AND(W157&lt;&gt;{11,12,13})*MIN(4,MOD(W157,10))+1,"th","st","nd","rd","th")</f>
        <v>99th</v>
      </c>
      <c r="Y157" s="77">
        <v>0</v>
      </c>
      <c r="Z157" s="77">
        <v>0.75</v>
      </c>
      <c r="AA157" s="81">
        <v>2099989.65</v>
      </c>
      <c r="AB157" s="82">
        <v>8113681613</v>
      </c>
      <c r="AC157" s="83">
        <v>3187893973</v>
      </c>
      <c r="AD157" s="81">
        <v>97174699.890000001</v>
      </c>
      <c r="AE157" s="81">
        <v>0</v>
      </c>
      <c r="AF157" s="81">
        <v>0</v>
      </c>
    </row>
    <row r="158" spans="1:32" x14ac:dyDescent="0.25">
      <c r="A158" s="7">
        <v>124158503</v>
      </c>
      <c r="B158" s="8" t="s">
        <v>601</v>
      </c>
      <c r="C158" s="8" t="s">
        <v>123</v>
      </c>
      <c r="D158" s="70">
        <v>120179</v>
      </c>
      <c r="E158" s="71">
        <v>8413</v>
      </c>
      <c r="F158" s="72">
        <v>64040001.75</v>
      </c>
      <c r="G158" s="73">
        <v>63.34</v>
      </c>
      <c r="H158" s="29">
        <f t="shared" si="8"/>
        <v>78</v>
      </c>
      <c r="I158" s="38" t="str">
        <f t="array" ref="I158">H158&amp;CHOOSE(AND(H158&lt;&gt;{11,12,13})*MIN(4,MOD(H158,10))+1,"th","st","nd","rd","th")</f>
        <v>78th</v>
      </c>
      <c r="J158" s="74">
        <v>1.26</v>
      </c>
      <c r="K158" s="75">
        <v>67127261.390000001</v>
      </c>
      <c r="L158" s="38">
        <v>3985.61</v>
      </c>
      <c r="M158" s="38">
        <v>157.85499999999999</v>
      </c>
      <c r="N158" s="72">
        <v>16200.76</v>
      </c>
      <c r="O158" s="29">
        <f t="shared" si="9"/>
        <v>95</v>
      </c>
      <c r="P158" s="38" t="str">
        <f t="array" ref="P158">O158&amp;CHOOSE(AND(O158&lt;&gt;{11,12,13})*MIN(4,MOD(O158,10))+1,"th","st","nd","rd","th")</f>
        <v>95th</v>
      </c>
      <c r="Q158" s="76">
        <v>0.70130000000000003</v>
      </c>
      <c r="R158" s="77">
        <v>0.88</v>
      </c>
      <c r="S158" s="78">
        <v>1.3100000000000001E-2</v>
      </c>
      <c r="T158" s="79">
        <f t="shared" si="10"/>
        <v>271</v>
      </c>
      <c r="U158" s="80">
        <v>66113039</v>
      </c>
      <c r="V158" s="72">
        <v>15955.98</v>
      </c>
      <c r="W158" s="29">
        <f t="shared" si="11"/>
        <v>96</v>
      </c>
      <c r="X158" s="38" t="str">
        <f t="array" ref="X158">W158&amp;CHOOSE(AND(W158&lt;&gt;{11,12,13})*MIN(4,MOD(W158,10))+1,"th","st","nd","rd","th")</f>
        <v>96th</v>
      </c>
      <c r="Y158" s="77">
        <v>0</v>
      </c>
      <c r="Z158" s="77">
        <v>0.88</v>
      </c>
      <c r="AA158" s="81">
        <v>1488696.72</v>
      </c>
      <c r="AB158" s="82">
        <v>3574292477</v>
      </c>
      <c r="AC158" s="83">
        <v>1322969641</v>
      </c>
      <c r="AD158" s="81">
        <v>62482360.399999999</v>
      </c>
      <c r="AE158" s="81">
        <v>0</v>
      </c>
      <c r="AF158" s="81">
        <v>68944.63</v>
      </c>
    </row>
    <row r="159" spans="1:32" x14ac:dyDescent="0.25">
      <c r="A159" s="7">
        <v>124159002</v>
      </c>
      <c r="B159" s="8" t="s">
        <v>628</v>
      </c>
      <c r="C159" s="8" t="s">
        <v>123</v>
      </c>
      <c r="D159" s="70">
        <v>86579</v>
      </c>
      <c r="E159" s="71">
        <v>40747</v>
      </c>
      <c r="F159" s="72">
        <v>179387931.41000003</v>
      </c>
      <c r="G159" s="73">
        <v>50.85</v>
      </c>
      <c r="H159" s="29">
        <f t="shared" si="8"/>
        <v>52</v>
      </c>
      <c r="I159" s="38" t="str">
        <f t="array" ref="I159">H159&amp;CHOOSE(AND(H159&lt;&gt;{11,12,13})*MIN(4,MOD(H159,10))+1,"th","st","nd","rd","th")</f>
        <v>52nd</v>
      </c>
      <c r="J159" s="74">
        <v>1.01</v>
      </c>
      <c r="K159" s="75">
        <v>185819536.47</v>
      </c>
      <c r="L159" s="38">
        <v>12109.563</v>
      </c>
      <c r="M159" s="38">
        <v>867.29700000000003</v>
      </c>
      <c r="N159" s="72">
        <v>14319.3</v>
      </c>
      <c r="O159" s="29">
        <f t="shared" si="9"/>
        <v>87</v>
      </c>
      <c r="P159" s="38" t="str">
        <f t="array" ref="P159">O159&amp;CHOOSE(AND(O159&lt;&gt;{11,12,13})*MIN(4,MOD(O159,10))+1,"th","st","nd","rd","th")</f>
        <v>87th</v>
      </c>
      <c r="Q159" s="76">
        <v>0.79339999999999999</v>
      </c>
      <c r="R159" s="77">
        <v>0.8</v>
      </c>
      <c r="S159" s="78">
        <v>1.04E-2</v>
      </c>
      <c r="T159" s="79">
        <f t="shared" si="10"/>
        <v>436</v>
      </c>
      <c r="U159" s="80">
        <v>233404589</v>
      </c>
      <c r="V159" s="72">
        <v>17986.21</v>
      </c>
      <c r="W159" s="29">
        <f t="shared" si="11"/>
        <v>97</v>
      </c>
      <c r="X159" s="38" t="str">
        <f t="array" ref="X159">W159&amp;CHOOSE(AND(W159&lt;&gt;{11,12,13})*MIN(4,MOD(W159,10))+1,"th","st","nd","rd","th")</f>
        <v>97th</v>
      </c>
      <c r="Y159" s="77">
        <v>0</v>
      </c>
      <c r="Z159" s="77">
        <v>0.8</v>
      </c>
      <c r="AA159" s="81">
        <v>3620302.46</v>
      </c>
      <c r="AB159" s="82">
        <v>12786398938</v>
      </c>
      <c r="AC159" s="83">
        <v>4502829867</v>
      </c>
      <c r="AD159" s="81">
        <v>175369608.99000001</v>
      </c>
      <c r="AE159" s="81">
        <v>0</v>
      </c>
      <c r="AF159" s="81">
        <v>398019.96</v>
      </c>
    </row>
    <row r="160" spans="1:32" x14ac:dyDescent="0.25">
      <c r="A160" s="7">
        <v>106160303</v>
      </c>
      <c r="B160" s="8" t="s">
        <v>102</v>
      </c>
      <c r="C160" s="8" t="s">
        <v>103</v>
      </c>
      <c r="D160" s="70">
        <v>47877</v>
      </c>
      <c r="E160" s="71">
        <v>2352</v>
      </c>
      <c r="F160" s="72">
        <v>3910594.68</v>
      </c>
      <c r="G160" s="73">
        <v>34.729999999999997</v>
      </c>
      <c r="H160" s="29">
        <f t="shared" si="8"/>
        <v>12</v>
      </c>
      <c r="I160" s="38" t="str">
        <f t="array" ref="I160">H160&amp;CHOOSE(AND(H160&lt;&gt;{11,12,13})*MIN(4,MOD(H160,10))+1,"th","st","nd","rd","th")</f>
        <v>12th</v>
      </c>
      <c r="J160" s="74">
        <v>0.69</v>
      </c>
      <c r="K160" s="75">
        <v>13309123.17</v>
      </c>
      <c r="L160" s="38">
        <v>709.649</v>
      </c>
      <c r="M160" s="38">
        <v>268.18799999999999</v>
      </c>
      <c r="N160" s="72">
        <v>13610.78</v>
      </c>
      <c r="O160" s="29">
        <f t="shared" si="9"/>
        <v>81</v>
      </c>
      <c r="P160" s="38" t="str">
        <f t="array" ref="P160">O160&amp;CHOOSE(AND(O160&lt;&gt;{11,12,13})*MIN(4,MOD(O160,10))+1,"th","st","nd","rd","th")</f>
        <v>81st</v>
      </c>
      <c r="Q160" s="76">
        <v>0.8347</v>
      </c>
      <c r="R160" s="77">
        <v>0.57999999999999996</v>
      </c>
      <c r="S160" s="78">
        <v>9.9000000000000008E-3</v>
      </c>
      <c r="T160" s="79">
        <f t="shared" si="10"/>
        <v>455</v>
      </c>
      <c r="U160" s="80">
        <v>5331719</v>
      </c>
      <c r="V160" s="72">
        <v>5452.56</v>
      </c>
      <c r="W160" s="29">
        <f t="shared" si="11"/>
        <v>35</v>
      </c>
      <c r="X160" s="38" t="str">
        <f t="array" ref="X160">W160&amp;CHOOSE(AND(W160&lt;&gt;{11,12,13})*MIN(4,MOD(W160,10))+1,"th","st","nd","rd","th")</f>
        <v>35th</v>
      </c>
      <c r="Y160" s="77">
        <v>0.17</v>
      </c>
      <c r="Z160" s="77">
        <v>0.75</v>
      </c>
      <c r="AA160" s="81">
        <v>279871.96000000002</v>
      </c>
      <c r="AB160" s="82">
        <v>290823749</v>
      </c>
      <c r="AC160" s="83">
        <v>104118433</v>
      </c>
      <c r="AD160" s="81">
        <v>3620811.31</v>
      </c>
      <c r="AE160" s="81">
        <v>0</v>
      </c>
      <c r="AF160" s="81">
        <v>9911.41</v>
      </c>
    </row>
    <row r="161" spans="1:32" x14ac:dyDescent="0.25">
      <c r="A161" s="7">
        <v>106161203</v>
      </c>
      <c r="B161" s="8" t="s">
        <v>215</v>
      </c>
      <c r="C161" s="8" t="s">
        <v>103</v>
      </c>
      <c r="D161" s="70">
        <v>43218</v>
      </c>
      <c r="E161" s="71">
        <v>3272</v>
      </c>
      <c r="F161" s="72">
        <v>7164358.5799999991</v>
      </c>
      <c r="G161" s="73">
        <v>50.66</v>
      </c>
      <c r="H161" s="29">
        <f t="shared" si="8"/>
        <v>51</v>
      </c>
      <c r="I161" s="38" t="str">
        <f t="array" ref="I161">H161&amp;CHOOSE(AND(H161&lt;&gt;{11,12,13})*MIN(4,MOD(H161,10))+1,"th","st","nd","rd","th")</f>
        <v>51st</v>
      </c>
      <c r="J161" s="74">
        <v>1.01</v>
      </c>
      <c r="K161" s="75">
        <v>11434320.130000001</v>
      </c>
      <c r="L161" s="38">
        <v>804.46600000000001</v>
      </c>
      <c r="M161" s="38">
        <v>278.82600000000002</v>
      </c>
      <c r="N161" s="72">
        <v>10555.16</v>
      </c>
      <c r="O161" s="29">
        <f t="shared" si="9"/>
        <v>31</v>
      </c>
      <c r="P161" s="38" t="str">
        <f t="array" ref="P161">O161&amp;CHOOSE(AND(O161&lt;&gt;{11,12,13})*MIN(4,MOD(O161,10))+1,"th","st","nd","rd","th")</f>
        <v>31st</v>
      </c>
      <c r="Q161" s="76">
        <v>1.0764</v>
      </c>
      <c r="R161" s="77">
        <v>1.01</v>
      </c>
      <c r="S161" s="78">
        <v>1.3899999999999999E-2</v>
      </c>
      <c r="T161" s="79">
        <f t="shared" si="10"/>
        <v>220</v>
      </c>
      <c r="U161" s="80">
        <v>6978771</v>
      </c>
      <c r="V161" s="72">
        <v>6442.19</v>
      </c>
      <c r="W161" s="29">
        <f t="shared" si="11"/>
        <v>48</v>
      </c>
      <c r="X161" s="38" t="str">
        <f t="array" ref="X161">W161&amp;CHOOSE(AND(W161&lt;&gt;{11,12,13})*MIN(4,MOD(W161,10))+1,"th","st","nd","rd","th")</f>
        <v>48th</v>
      </c>
      <c r="Y161" s="77">
        <v>0.02</v>
      </c>
      <c r="Z161" s="77">
        <v>1.03</v>
      </c>
      <c r="AA161" s="81">
        <v>210477.8</v>
      </c>
      <c r="AB161" s="82">
        <v>373524933</v>
      </c>
      <c r="AC161" s="83">
        <v>143421068</v>
      </c>
      <c r="AD161" s="81">
        <v>6946549.8099999996</v>
      </c>
      <c r="AE161" s="81">
        <v>0</v>
      </c>
      <c r="AF161" s="81">
        <v>7330.97</v>
      </c>
    </row>
    <row r="162" spans="1:32" x14ac:dyDescent="0.25">
      <c r="A162" s="7">
        <v>106161703</v>
      </c>
      <c r="B162" s="8" t="s">
        <v>216</v>
      </c>
      <c r="C162" s="8" t="s">
        <v>103</v>
      </c>
      <c r="D162" s="70">
        <v>34517</v>
      </c>
      <c r="E162" s="71">
        <v>3349</v>
      </c>
      <c r="F162" s="72">
        <v>5125028.4000000004</v>
      </c>
      <c r="G162" s="73">
        <v>44.34</v>
      </c>
      <c r="H162" s="29">
        <f t="shared" si="8"/>
        <v>34</v>
      </c>
      <c r="I162" s="38" t="str">
        <f t="array" ref="I162">H162&amp;CHOOSE(AND(H162&lt;&gt;{11,12,13})*MIN(4,MOD(H162,10))+1,"th","st","nd","rd","th")</f>
        <v>34th</v>
      </c>
      <c r="J162" s="74">
        <v>0.88</v>
      </c>
      <c r="K162" s="75">
        <v>12737472.42</v>
      </c>
      <c r="L162" s="38">
        <v>902.36900000000003</v>
      </c>
      <c r="M162" s="38">
        <v>423.02100000000002</v>
      </c>
      <c r="N162" s="72">
        <v>9610.36</v>
      </c>
      <c r="O162" s="29">
        <f t="shared" si="9"/>
        <v>13</v>
      </c>
      <c r="P162" s="38" t="str">
        <f t="array" ref="P162">O162&amp;CHOOSE(AND(O162&lt;&gt;{11,12,13})*MIN(4,MOD(O162,10))+1,"th","st","nd","rd","th")</f>
        <v>13th</v>
      </c>
      <c r="Q162" s="76">
        <v>1.1821999999999999</v>
      </c>
      <c r="R162" s="77">
        <v>0.88</v>
      </c>
      <c r="S162" s="78">
        <v>1.2200000000000001E-2</v>
      </c>
      <c r="T162" s="79">
        <f t="shared" si="10"/>
        <v>333</v>
      </c>
      <c r="U162" s="80">
        <v>5663441</v>
      </c>
      <c r="V162" s="72">
        <v>4273.04</v>
      </c>
      <c r="W162" s="29">
        <f t="shared" si="11"/>
        <v>18</v>
      </c>
      <c r="X162" s="38" t="str">
        <f t="array" ref="X162">W162&amp;CHOOSE(AND(W162&lt;&gt;{11,12,13})*MIN(4,MOD(W162,10))+1,"th","st","nd","rd","th")</f>
        <v>18th</v>
      </c>
      <c r="Y162" s="77">
        <v>0.35</v>
      </c>
      <c r="Z162" s="77">
        <v>1.23</v>
      </c>
      <c r="AA162" s="81">
        <v>330707.13</v>
      </c>
      <c r="AB162" s="82">
        <v>301488923</v>
      </c>
      <c r="AC162" s="83">
        <v>118025242</v>
      </c>
      <c r="AD162" s="81">
        <v>4787763.2300000004</v>
      </c>
      <c r="AE162" s="81">
        <v>0</v>
      </c>
      <c r="AF162" s="81">
        <v>6558.04</v>
      </c>
    </row>
    <row r="163" spans="1:32" x14ac:dyDescent="0.25">
      <c r="A163" s="7">
        <v>106166503</v>
      </c>
      <c r="B163" s="8" t="s">
        <v>359</v>
      </c>
      <c r="C163" s="8" t="s">
        <v>103</v>
      </c>
      <c r="D163" s="70">
        <v>46961</v>
      </c>
      <c r="E163" s="71">
        <v>3022</v>
      </c>
      <c r="F163" s="72">
        <v>4601067.26</v>
      </c>
      <c r="G163" s="73">
        <v>32.42</v>
      </c>
      <c r="H163" s="29">
        <f t="shared" si="8"/>
        <v>8</v>
      </c>
      <c r="I163" s="38" t="str">
        <f t="array" ref="I163">H163&amp;CHOOSE(AND(H163&lt;&gt;{11,12,13})*MIN(4,MOD(H163,10))+1,"th","st","nd","rd","th")</f>
        <v>8th</v>
      </c>
      <c r="J163" s="74">
        <v>0.65</v>
      </c>
      <c r="K163" s="75">
        <v>14050978.880000001</v>
      </c>
      <c r="L163" s="38">
        <v>1089.6489999999999</v>
      </c>
      <c r="M163" s="38">
        <v>304.28399999999999</v>
      </c>
      <c r="N163" s="72">
        <v>10080.1</v>
      </c>
      <c r="O163" s="29">
        <f t="shared" si="9"/>
        <v>21</v>
      </c>
      <c r="P163" s="38" t="str">
        <f t="array" ref="P163">O163&amp;CHOOSE(AND(O163&lt;&gt;{11,12,13})*MIN(4,MOD(O163,10))+1,"th","st","nd","rd","th")</f>
        <v>21st</v>
      </c>
      <c r="Q163" s="76">
        <v>1.1271</v>
      </c>
      <c r="R163" s="77">
        <v>0.65</v>
      </c>
      <c r="S163" s="78">
        <v>1.0699999999999999E-2</v>
      </c>
      <c r="T163" s="79">
        <f t="shared" si="10"/>
        <v>415</v>
      </c>
      <c r="U163" s="80">
        <v>5820904</v>
      </c>
      <c r="V163" s="72">
        <v>4175.8900000000003</v>
      </c>
      <c r="W163" s="29">
        <f t="shared" si="11"/>
        <v>17</v>
      </c>
      <c r="X163" s="38" t="str">
        <f t="array" ref="X163">W163&amp;CHOOSE(AND(W163&lt;&gt;{11,12,13})*MIN(4,MOD(W163,10))+1,"th","st","nd","rd","th")</f>
        <v>17th</v>
      </c>
      <c r="Y163" s="77">
        <v>0.36</v>
      </c>
      <c r="Z163" s="77">
        <v>1.01</v>
      </c>
      <c r="AA163" s="81">
        <v>279580.09999999998</v>
      </c>
      <c r="AB163" s="82">
        <v>301068789</v>
      </c>
      <c r="AC163" s="83">
        <v>130109282</v>
      </c>
      <c r="AD163" s="81">
        <v>4294783.59</v>
      </c>
      <c r="AE163" s="81">
        <v>0</v>
      </c>
      <c r="AF163" s="81">
        <v>26703.57</v>
      </c>
    </row>
    <row r="164" spans="1:32" x14ac:dyDescent="0.25">
      <c r="A164" s="7">
        <v>106167504</v>
      </c>
      <c r="B164" s="8" t="s">
        <v>439</v>
      </c>
      <c r="C164" s="8" t="s">
        <v>103</v>
      </c>
      <c r="D164" s="70">
        <v>49676</v>
      </c>
      <c r="E164" s="71">
        <v>1955</v>
      </c>
      <c r="F164" s="72">
        <v>2785163.18</v>
      </c>
      <c r="G164" s="73">
        <v>28.68</v>
      </c>
      <c r="H164" s="29">
        <f t="shared" si="8"/>
        <v>4</v>
      </c>
      <c r="I164" s="38" t="str">
        <f t="array" ref="I164">H164&amp;CHOOSE(AND(H164&lt;&gt;{11,12,13})*MIN(4,MOD(H164,10))+1,"th","st","nd","rd","th")</f>
        <v>4th</v>
      </c>
      <c r="J164" s="74">
        <v>0.56999999999999995</v>
      </c>
      <c r="K164" s="75">
        <v>7499454.2999999998</v>
      </c>
      <c r="L164" s="38">
        <v>580.92700000000002</v>
      </c>
      <c r="M164" s="38">
        <v>211.327</v>
      </c>
      <c r="N164" s="72">
        <v>9465.9699999999993</v>
      </c>
      <c r="O164" s="29">
        <f t="shared" si="9"/>
        <v>11</v>
      </c>
      <c r="P164" s="38" t="str">
        <f t="array" ref="P164">O164&amp;CHOOSE(AND(O164&lt;&gt;{11,12,13})*MIN(4,MOD(O164,10))+1,"th","st","nd","rd","th")</f>
        <v>11th</v>
      </c>
      <c r="Q164" s="76">
        <v>1.2001999999999999</v>
      </c>
      <c r="R164" s="77">
        <v>0.56999999999999995</v>
      </c>
      <c r="S164" s="78">
        <v>7.7000000000000002E-3</v>
      </c>
      <c r="T164" s="79">
        <f t="shared" si="10"/>
        <v>496</v>
      </c>
      <c r="U164" s="80">
        <v>4867643</v>
      </c>
      <c r="V164" s="72">
        <v>6144.04</v>
      </c>
      <c r="W164" s="29">
        <f t="shared" si="11"/>
        <v>44</v>
      </c>
      <c r="X164" s="38" t="str">
        <f t="array" ref="X164">W164&amp;CHOOSE(AND(W164&lt;&gt;{11,12,13})*MIN(4,MOD(W164,10))+1,"th","st","nd","rd","th")</f>
        <v>44th</v>
      </c>
      <c r="Y164" s="77">
        <v>0.06</v>
      </c>
      <c r="Z164" s="77">
        <v>0.63</v>
      </c>
      <c r="AA164" s="81">
        <v>135623.76</v>
      </c>
      <c r="AB164" s="82">
        <v>265814927</v>
      </c>
      <c r="AC164" s="83">
        <v>94751243</v>
      </c>
      <c r="AD164" s="81">
        <v>2636053.44</v>
      </c>
      <c r="AE164" s="81">
        <v>0</v>
      </c>
      <c r="AF164" s="81">
        <v>13485.98</v>
      </c>
    </row>
    <row r="165" spans="1:32" x14ac:dyDescent="0.25">
      <c r="A165" s="7">
        <v>106168003</v>
      </c>
      <c r="B165" s="8" t="s">
        <v>512</v>
      </c>
      <c r="C165" s="8" t="s">
        <v>103</v>
      </c>
      <c r="D165" s="70">
        <v>42364</v>
      </c>
      <c r="E165" s="71">
        <v>3433</v>
      </c>
      <c r="F165" s="72">
        <v>3235876.73</v>
      </c>
      <c r="G165" s="73">
        <v>22.25</v>
      </c>
      <c r="H165" s="29">
        <f t="shared" si="8"/>
        <v>1</v>
      </c>
      <c r="I165" s="38" t="str">
        <f t="array" ref="I165">H165&amp;CHOOSE(AND(H165&lt;&gt;{11,12,13})*MIN(4,MOD(H165,10))+1,"th","st","nd","rd","th")</f>
        <v>1st</v>
      </c>
      <c r="J165" s="74">
        <v>0.44</v>
      </c>
      <c r="K165" s="75">
        <v>15504122.84</v>
      </c>
      <c r="L165" s="38">
        <v>1158.6669999999999</v>
      </c>
      <c r="M165" s="38">
        <v>386.25200000000001</v>
      </c>
      <c r="N165" s="72">
        <v>10035.56</v>
      </c>
      <c r="O165" s="29">
        <f t="shared" si="9"/>
        <v>20</v>
      </c>
      <c r="P165" s="38" t="str">
        <f t="array" ref="P165">O165&amp;CHOOSE(AND(O165&lt;&gt;{11,12,13})*MIN(4,MOD(O165,10))+1,"th","st","nd","rd","th")</f>
        <v>20th</v>
      </c>
      <c r="Q165" s="76">
        <v>1.1321000000000001</v>
      </c>
      <c r="R165" s="77">
        <v>0.44</v>
      </c>
      <c r="S165" s="78">
        <v>7.3000000000000001E-3</v>
      </c>
      <c r="T165" s="79">
        <f t="shared" si="10"/>
        <v>498</v>
      </c>
      <c r="U165" s="80">
        <v>5994003</v>
      </c>
      <c r="V165" s="72">
        <v>3879.82</v>
      </c>
      <c r="W165" s="29">
        <f t="shared" si="11"/>
        <v>14</v>
      </c>
      <c r="X165" s="38" t="str">
        <f t="array" ref="X165">W165&amp;CHOOSE(AND(W165&lt;&gt;{11,12,13})*MIN(4,MOD(W165,10))+1,"th","st","nd","rd","th")</f>
        <v>14th</v>
      </c>
      <c r="Y165" s="77">
        <v>0.41</v>
      </c>
      <c r="Z165" s="77">
        <v>0.85</v>
      </c>
      <c r="AA165" s="81">
        <v>250297.28</v>
      </c>
      <c r="AB165" s="82">
        <v>308733402</v>
      </c>
      <c r="AC165" s="83">
        <v>135266818</v>
      </c>
      <c r="AD165" s="81">
        <v>2960691.99</v>
      </c>
      <c r="AE165" s="81">
        <v>0</v>
      </c>
      <c r="AF165" s="81">
        <v>24887.46</v>
      </c>
    </row>
    <row r="166" spans="1:32" x14ac:dyDescent="0.25">
      <c r="A166" s="7">
        <v>106169003</v>
      </c>
      <c r="B166" s="8" t="s">
        <v>597</v>
      </c>
      <c r="C166" s="8" t="s">
        <v>103</v>
      </c>
      <c r="D166" s="70">
        <v>42978</v>
      </c>
      <c r="E166" s="71">
        <v>1698</v>
      </c>
      <c r="F166" s="72">
        <v>2194218.8600000003</v>
      </c>
      <c r="G166" s="73">
        <v>30.07</v>
      </c>
      <c r="H166" s="29">
        <f t="shared" si="8"/>
        <v>5</v>
      </c>
      <c r="I166" s="38" t="str">
        <f t="array" ref="I166">H166&amp;CHOOSE(AND(H166&lt;&gt;{11,12,13})*MIN(4,MOD(H166,10))+1,"th","st","nd","rd","th")</f>
        <v>5th</v>
      </c>
      <c r="J166" s="74">
        <v>0.6</v>
      </c>
      <c r="K166" s="75">
        <v>9427660.1199999992</v>
      </c>
      <c r="L166" s="38">
        <v>616.58699999999999</v>
      </c>
      <c r="M166" s="38">
        <v>234.46600000000001</v>
      </c>
      <c r="N166" s="72">
        <v>11077.64</v>
      </c>
      <c r="O166" s="29">
        <f t="shared" si="9"/>
        <v>43</v>
      </c>
      <c r="P166" s="38" t="str">
        <f t="array" ref="P166">O166&amp;CHOOSE(AND(O166&lt;&gt;{11,12,13})*MIN(4,MOD(O166,10))+1,"th","st","nd","rd","th")</f>
        <v>43rd</v>
      </c>
      <c r="Q166" s="76">
        <v>1.0256000000000001</v>
      </c>
      <c r="R166" s="77">
        <v>0.6</v>
      </c>
      <c r="S166" s="78">
        <v>1.2200000000000001E-2</v>
      </c>
      <c r="T166" s="79">
        <f t="shared" si="10"/>
        <v>333</v>
      </c>
      <c r="U166" s="80">
        <v>2423296</v>
      </c>
      <c r="V166" s="72">
        <v>2847.41</v>
      </c>
      <c r="W166" s="29">
        <f t="shared" si="11"/>
        <v>5</v>
      </c>
      <c r="X166" s="38" t="str">
        <f t="array" ref="X166">W166&amp;CHOOSE(AND(W166&lt;&gt;{11,12,13})*MIN(4,MOD(W166,10))+1,"th","st","nd","rd","th")</f>
        <v>5th</v>
      </c>
      <c r="Y166" s="77">
        <v>0.56000000000000005</v>
      </c>
      <c r="Z166" s="77">
        <v>1.1599999999999999</v>
      </c>
      <c r="AA166" s="81">
        <v>140830.23000000001</v>
      </c>
      <c r="AB166" s="82">
        <v>119964629</v>
      </c>
      <c r="AC166" s="83">
        <v>59538780</v>
      </c>
      <c r="AD166" s="81">
        <v>2035154.41</v>
      </c>
      <c r="AE166" s="81">
        <v>0</v>
      </c>
      <c r="AF166" s="81">
        <v>18234.22</v>
      </c>
    </row>
    <row r="167" spans="1:32" x14ac:dyDescent="0.25">
      <c r="A167" s="7">
        <v>110171003</v>
      </c>
      <c r="B167" s="8" t="s">
        <v>218</v>
      </c>
      <c r="C167" s="8" t="s">
        <v>219</v>
      </c>
      <c r="D167" s="70">
        <v>40691</v>
      </c>
      <c r="E167" s="71">
        <v>8139</v>
      </c>
      <c r="F167" s="72">
        <v>15441215.120000001</v>
      </c>
      <c r="G167" s="73">
        <v>46.62</v>
      </c>
      <c r="H167" s="29">
        <f t="shared" si="8"/>
        <v>41</v>
      </c>
      <c r="I167" s="38" t="str">
        <f t="array" ref="I167">H167&amp;CHOOSE(AND(H167&lt;&gt;{11,12,13})*MIN(4,MOD(H167,10))+1,"th","st","nd","rd","th")</f>
        <v>41st</v>
      </c>
      <c r="J167" s="74">
        <v>0.93</v>
      </c>
      <c r="K167" s="75">
        <v>30342022.559999999</v>
      </c>
      <c r="L167" s="38">
        <v>2337.1729999999998</v>
      </c>
      <c r="M167" s="38">
        <v>350.25799999999998</v>
      </c>
      <c r="N167" s="72">
        <v>11290.34</v>
      </c>
      <c r="O167" s="29">
        <f t="shared" si="9"/>
        <v>48</v>
      </c>
      <c r="P167" s="38" t="str">
        <f t="array" ref="P167">O167&amp;CHOOSE(AND(O167&lt;&gt;{11,12,13})*MIN(4,MOD(O167,10))+1,"th","st","nd","rd","th")</f>
        <v>48th</v>
      </c>
      <c r="Q167" s="76">
        <v>1.0063</v>
      </c>
      <c r="R167" s="77">
        <v>0.93</v>
      </c>
      <c r="S167" s="78">
        <v>1.43E-2</v>
      </c>
      <c r="T167" s="79">
        <f t="shared" si="10"/>
        <v>201</v>
      </c>
      <c r="U167" s="80">
        <v>14617320</v>
      </c>
      <c r="V167" s="72">
        <v>5439.14</v>
      </c>
      <c r="W167" s="29">
        <f t="shared" si="11"/>
        <v>35</v>
      </c>
      <c r="X167" s="38" t="str">
        <f t="array" ref="X167">W167&amp;CHOOSE(AND(W167&lt;&gt;{11,12,13})*MIN(4,MOD(W167,10))+1,"th","st","nd","rd","th")</f>
        <v>35th</v>
      </c>
      <c r="Y167" s="77">
        <v>0.17</v>
      </c>
      <c r="Z167" s="77">
        <v>1.1000000000000001</v>
      </c>
      <c r="AA167" s="81">
        <v>860399.55</v>
      </c>
      <c r="AB167" s="82">
        <v>768016287</v>
      </c>
      <c r="AC167" s="83">
        <v>314748123</v>
      </c>
      <c r="AD167" s="81">
        <v>14145001.880000001</v>
      </c>
      <c r="AE167" s="81">
        <v>0</v>
      </c>
      <c r="AF167" s="81">
        <v>435813.69</v>
      </c>
    </row>
    <row r="168" spans="1:32" x14ac:dyDescent="0.25">
      <c r="A168" s="7">
        <v>110171803</v>
      </c>
      <c r="B168" s="8" t="s">
        <v>247</v>
      </c>
      <c r="C168" s="8" t="s">
        <v>219</v>
      </c>
      <c r="D168" s="70">
        <v>40224</v>
      </c>
      <c r="E168" s="71">
        <v>2938</v>
      </c>
      <c r="F168" s="72">
        <v>4294087.3099999996</v>
      </c>
      <c r="G168" s="73">
        <v>36.340000000000003</v>
      </c>
      <c r="H168" s="29">
        <f t="shared" si="8"/>
        <v>14</v>
      </c>
      <c r="I168" s="38" t="str">
        <f t="array" ref="I168">H168&amp;CHOOSE(AND(H168&lt;&gt;{11,12,13})*MIN(4,MOD(H168,10))+1,"th","st","nd","rd","th")</f>
        <v>14th</v>
      </c>
      <c r="J168" s="74">
        <v>0.72</v>
      </c>
      <c r="K168" s="75">
        <v>13640694.140000001</v>
      </c>
      <c r="L168" s="38">
        <v>1088.6179999999999</v>
      </c>
      <c r="M168" s="38">
        <v>282.709</v>
      </c>
      <c r="N168" s="72">
        <v>9947.08</v>
      </c>
      <c r="O168" s="29">
        <f t="shared" si="9"/>
        <v>18</v>
      </c>
      <c r="P168" s="38" t="str">
        <f t="array" ref="P168">O168&amp;CHOOSE(AND(O168&lt;&gt;{11,12,13})*MIN(4,MOD(O168,10))+1,"th","st","nd","rd","th")</f>
        <v>18th</v>
      </c>
      <c r="Q168" s="76">
        <v>1.1422000000000001</v>
      </c>
      <c r="R168" s="77">
        <v>0.72</v>
      </c>
      <c r="S168" s="78">
        <v>1.1599999999999999E-2</v>
      </c>
      <c r="T168" s="79">
        <f t="shared" si="10"/>
        <v>369</v>
      </c>
      <c r="U168" s="80">
        <v>4999665</v>
      </c>
      <c r="V168" s="72">
        <v>3645.86</v>
      </c>
      <c r="W168" s="29">
        <f t="shared" si="11"/>
        <v>12</v>
      </c>
      <c r="X168" s="38" t="str">
        <f t="array" ref="X168">W168&amp;CHOOSE(AND(W168&lt;&gt;{11,12,13})*MIN(4,MOD(W168,10))+1,"th","st","nd","rd","th")</f>
        <v>12th</v>
      </c>
      <c r="Y168" s="77">
        <v>0.44</v>
      </c>
      <c r="Z168" s="77">
        <v>1.1599999999999999</v>
      </c>
      <c r="AA168" s="81">
        <v>352191.09</v>
      </c>
      <c r="AB168" s="82">
        <v>251120786</v>
      </c>
      <c r="AC168" s="83">
        <v>119224752</v>
      </c>
      <c r="AD168" s="81">
        <v>3940824.25</v>
      </c>
      <c r="AE168" s="81">
        <v>0</v>
      </c>
      <c r="AF168" s="81">
        <v>1071.97</v>
      </c>
    </row>
    <row r="169" spans="1:32" x14ac:dyDescent="0.25">
      <c r="A169" s="7">
        <v>106172003</v>
      </c>
      <c r="B169" s="8" t="s">
        <v>261</v>
      </c>
      <c r="C169" s="8" t="s">
        <v>219</v>
      </c>
      <c r="D169" s="70">
        <v>41669</v>
      </c>
      <c r="E169" s="71">
        <v>12820</v>
      </c>
      <c r="F169" s="72">
        <v>25499826.920000002</v>
      </c>
      <c r="G169" s="73">
        <v>47.73</v>
      </c>
      <c r="H169" s="29">
        <f t="shared" si="8"/>
        <v>44</v>
      </c>
      <c r="I169" s="38" t="str">
        <f t="array" ref="I169">H169&amp;CHOOSE(AND(H169&lt;&gt;{11,12,13})*MIN(4,MOD(H169,10))+1,"th","st","nd","rd","th")</f>
        <v>44th</v>
      </c>
      <c r="J169" s="74">
        <v>0.95</v>
      </c>
      <c r="K169" s="75">
        <v>48874297.969999999</v>
      </c>
      <c r="L169" s="38">
        <v>3941.2460000000001</v>
      </c>
      <c r="M169" s="38">
        <v>773.47900000000004</v>
      </c>
      <c r="N169" s="72">
        <v>10366.31</v>
      </c>
      <c r="O169" s="29">
        <f t="shared" si="9"/>
        <v>26</v>
      </c>
      <c r="P169" s="38" t="str">
        <f t="array" ref="P169">O169&amp;CHOOSE(AND(O169&lt;&gt;{11,12,13})*MIN(4,MOD(O169,10))+1,"th","st","nd","rd","th")</f>
        <v>26th</v>
      </c>
      <c r="Q169" s="76">
        <v>1.0960000000000001</v>
      </c>
      <c r="R169" s="77">
        <v>0.95</v>
      </c>
      <c r="S169" s="78">
        <v>1.3100000000000001E-2</v>
      </c>
      <c r="T169" s="79">
        <f t="shared" si="10"/>
        <v>271</v>
      </c>
      <c r="U169" s="80">
        <v>26273504</v>
      </c>
      <c r="V169" s="72">
        <v>5572.65</v>
      </c>
      <c r="W169" s="29">
        <f t="shared" si="11"/>
        <v>37</v>
      </c>
      <c r="X169" s="38" t="str">
        <f t="array" ref="X169">W169&amp;CHOOSE(AND(W169&lt;&gt;{11,12,13})*MIN(4,MOD(W169,10))+1,"th","st","nd","rd","th")</f>
        <v>37th</v>
      </c>
      <c r="Y169" s="77">
        <v>0.15</v>
      </c>
      <c r="Z169" s="77">
        <v>1.1000000000000001</v>
      </c>
      <c r="AA169" s="81">
        <v>1864168.35</v>
      </c>
      <c r="AB169" s="82">
        <v>1344719971</v>
      </c>
      <c r="AC169" s="83">
        <v>601465493</v>
      </c>
      <c r="AD169" s="81">
        <v>23604166.949999999</v>
      </c>
      <c r="AE169" s="81">
        <v>0</v>
      </c>
      <c r="AF169" s="81">
        <v>31491.62</v>
      </c>
    </row>
    <row r="170" spans="1:32" x14ac:dyDescent="0.25">
      <c r="A170" s="7">
        <v>110173003</v>
      </c>
      <c r="B170" s="8" t="s">
        <v>309</v>
      </c>
      <c r="C170" s="8" t="s">
        <v>219</v>
      </c>
      <c r="D170" s="70">
        <v>38880</v>
      </c>
      <c r="E170" s="71">
        <v>2207</v>
      </c>
      <c r="F170" s="72">
        <v>3320303.84</v>
      </c>
      <c r="G170" s="73">
        <v>38.69</v>
      </c>
      <c r="H170" s="29">
        <f t="shared" si="8"/>
        <v>20</v>
      </c>
      <c r="I170" s="38" t="str">
        <f t="array" ref="I170">H170&amp;CHOOSE(AND(H170&lt;&gt;{11,12,13})*MIN(4,MOD(H170,10))+1,"th","st","nd","rd","th")</f>
        <v>20th</v>
      </c>
      <c r="J170" s="74">
        <v>0.77</v>
      </c>
      <c r="K170" s="75">
        <v>11491617.77</v>
      </c>
      <c r="L170" s="38">
        <v>833.46299999999997</v>
      </c>
      <c r="M170" s="38">
        <v>304.56599999999997</v>
      </c>
      <c r="N170" s="72">
        <v>10097.83</v>
      </c>
      <c r="O170" s="29">
        <f t="shared" si="9"/>
        <v>21</v>
      </c>
      <c r="P170" s="38" t="str">
        <f t="array" ref="P170">O170&amp;CHOOSE(AND(O170&lt;&gt;{11,12,13})*MIN(4,MOD(O170,10))+1,"th","st","nd","rd","th")</f>
        <v>21st</v>
      </c>
      <c r="Q170" s="76">
        <v>1.1251</v>
      </c>
      <c r="R170" s="77">
        <v>0.77</v>
      </c>
      <c r="S170" s="78">
        <v>1.3599999999999999E-2</v>
      </c>
      <c r="T170" s="79">
        <f t="shared" si="10"/>
        <v>237</v>
      </c>
      <c r="U170" s="80">
        <v>3301702</v>
      </c>
      <c r="V170" s="72">
        <v>2901.25</v>
      </c>
      <c r="W170" s="29">
        <f t="shared" si="11"/>
        <v>6</v>
      </c>
      <c r="X170" s="38" t="str">
        <f t="array" ref="X170">W170&amp;CHOOSE(AND(W170&lt;&gt;{11,12,13})*MIN(4,MOD(W170,10))+1,"th","st","nd","rd","th")</f>
        <v>6th</v>
      </c>
      <c r="Y170" s="77">
        <v>0.56000000000000005</v>
      </c>
      <c r="Z170" s="77">
        <v>1.33</v>
      </c>
      <c r="AA170" s="81">
        <v>311772.27</v>
      </c>
      <c r="AB170" s="82">
        <v>166759990</v>
      </c>
      <c r="AC170" s="83">
        <v>77810537</v>
      </c>
      <c r="AD170" s="81">
        <v>3006896.9</v>
      </c>
      <c r="AE170" s="81">
        <v>0</v>
      </c>
      <c r="AF170" s="81">
        <v>1634.67</v>
      </c>
    </row>
    <row r="171" spans="1:32" x14ac:dyDescent="0.25">
      <c r="A171" s="7">
        <v>110173504</v>
      </c>
      <c r="B171" s="8" t="s">
        <v>327</v>
      </c>
      <c r="C171" s="8" t="s">
        <v>219</v>
      </c>
      <c r="D171" s="70">
        <v>41116</v>
      </c>
      <c r="E171" s="71">
        <v>857</v>
      </c>
      <c r="F171" s="72">
        <v>1260907.1099999999</v>
      </c>
      <c r="G171" s="73">
        <v>35.78</v>
      </c>
      <c r="H171" s="29">
        <f t="shared" si="8"/>
        <v>13</v>
      </c>
      <c r="I171" s="38" t="str">
        <f t="array" ref="I171">H171&amp;CHOOSE(AND(H171&lt;&gt;{11,12,13})*MIN(4,MOD(H171,10))+1,"th","st","nd","rd","th")</f>
        <v>13th</v>
      </c>
      <c r="J171" s="74">
        <v>0.71</v>
      </c>
      <c r="K171" s="75">
        <v>5716700.5899999999</v>
      </c>
      <c r="L171" s="38">
        <v>302.79199999999997</v>
      </c>
      <c r="M171" s="38">
        <v>133.911</v>
      </c>
      <c r="N171" s="72">
        <v>13090.59</v>
      </c>
      <c r="O171" s="29">
        <f t="shared" si="9"/>
        <v>76</v>
      </c>
      <c r="P171" s="38" t="str">
        <f t="array" ref="P171">O171&amp;CHOOSE(AND(O171&lt;&gt;{11,12,13})*MIN(4,MOD(O171,10))+1,"th","st","nd","rd","th")</f>
        <v>76th</v>
      </c>
      <c r="Q171" s="76">
        <v>0.8679</v>
      </c>
      <c r="R171" s="77">
        <v>0.62</v>
      </c>
      <c r="S171" s="78">
        <v>1.1900000000000001E-2</v>
      </c>
      <c r="T171" s="79">
        <f t="shared" si="10"/>
        <v>351</v>
      </c>
      <c r="U171" s="80">
        <v>1435269</v>
      </c>
      <c r="V171" s="72">
        <v>3286.6</v>
      </c>
      <c r="W171" s="29">
        <f t="shared" si="11"/>
        <v>8</v>
      </c>
      <c r="X171" s="38" t="str">
        <f t="array" ref="X171">W171&amp;CHOOSE(AND(W171&lt;&gt;{11,12,13})*MIN(4,MOD(W171,10))+1,"th","st","nd","rd","th")</f>
        <v>8th</v>
      </c>
      <c r="Y171" s="77">
        <v>0.5</v>
      </c>
      <c r="Z171" s="77">
        <v>1.1200000000000001</v>
      </c>
      <c r="AA171" s="81">
        <v>80719.39</v>
      </c>
      <c r="AB171" s="82">
        <v>74270198</v>
      </c>
      <c r="AC171" s="83">
        <v>32046006</v>
      </c>
      <c r="AD171" s="81">
        <v>1180187.72</v>
      </c>
      <c r="AE171" s="81">
        <v>0</v>
      </c>
      <c r="AF171" s="81">
        <v>0</v>
      </c>
    </row>
    <row r="172" spans="1:32" x14ac:dyDescent="0.25">
      <c r="A172" s="7">
        <v>110175003</v>
      </c>
      <c r="B172" s="8" t="s">
        <v>421</v>
      </c>
      <c r="C172" s="8" t="s">
        <v>219</v>
      </c>
      <c r="D172" s="70">
        <v>38254</v>
      </c>
      <c r="E172" s="71">
        <v>2699</v>
      </c>
      <c r="F172" s="72">
        <v>3646891.23</v>
      </c>
      <c r="G172" s="73">
        <v>35.32</v>
      </c>
      <c r="H172" s="29">
        <f t="shared" si="8"/>
        <v>12</v>
      </c>
      <c r="I172" s="38" t="str">
        <f t="array" ref="I172">H172&amp;CHOOSE(AND(H172&lt;&gt;{11,12,13})*MIN(4,MOD(H172,10))+1,"th","st","nd","rd","th")</f>
        <v>12th</v>
      </c>
      <c r="J172" s="74">
        <v>0.7</v>
      </c>
      <c r="K172" s="75">
        <v>11964270.359999999</v>
      </c>
      <c r="L172" s="38">
        <v>924.43299999999999</v>
      </c>
      <c r="M172" s="38">
        <v>308.33800000000002</v>
      </c>
      <c r="N172" s="72">
        <v>9705.18</v>
      </c>
      <c r="O172" s="29">
        <f t="shared" si="9"/>
        <v>14</v>
      </c>
      <c r="P172" s="38" t="str">
        <f t="array" ref="P172">O172&amp;CHOOSE(AND(O172&lt;&gt;{11,12,13})*MIN(4,MOD(O172,10))+1,"th","st","nd","rd","th")</f>
        <v>14th</v>
      </c>
      <c r="Q172" s="76">
        <v>1.1706000000000001</v>
      </c>
      <c r="R172" s="77">
        <v>0.7</v>
      </c>
      <c r="S172" s="78">
        <v>1.15E-2</v>
      </c>
      <c r="T172" s="79">
        <f t="shared" si="10"/>
        <v>371</v>
      </c>
      <c r="U172" s="80">
        <v>4267867</v>
      </c>
      <c r="V172" s="72">
        <v>3462.01</v>
      </c>
      <c r="W172" s="29">
        <f t="shared" si="11"/>
        <v>10</v>
      </c>
      <c r="X172" s="38" t="str">
        <f t="array" ref="X172">W172&amp;CHOOSE(AND(W172&lt;&gt;{11,12,13})*MIN(4,MOD(W172,10))+1,"th","st","nd","rd","th")</f>
        <v>10th</v>
      </c>
      <c r="Y172" s="77">
        <v>0.47</v>
      </c>
      <c r="Z172" s="77">
        <v>1.17</v>
      </c>
      <c r="AA172" s="81">
        <v>325887.19</v>
      </c>
      <c r="AB172" s="82">
        <v>211599695</v>
      </c>
      <c r="AC172" s="83">
        <v>104538636</v>
      </c>
      <c r="AD172" s="81">
        <v>3321004.04</v>
      </c>
      <c r="AE172" s="81">
        <v>0</v>
      </c>
      <c r="AF172" s="81">
        <v>0</v>
      </c>
    </row>
    <row r="173" spans="1:32" x14ac:dyDescent="0.25">
      <c r="A173" s="7">
        <v>110177003</v>
      </c>
      <c r="B173" s="8" t="s">
        <v>491</v>
      </c>
      <c r="C173" s="8" t="s">
        <v>219</v>
      </c>
      <c r="D173" s="70">
        <v>42070</v>
      </c>
      <c r="E173" s="71">
        <v>6196</v>
      </c>
      <c r="F173" s="72">
        <v>11372971.74</v>
      </c>
      <c r="G173" s="73">
        <v>43.63</v>
      </c>
      <c r="H173" s="29">
        <f t="shared" si="8"/>
        <v>31</v>
      </c>
      <c r="I173" s="38" t="str">
        <f t="array" ref="I173">H173&amp;CHOOSE(AND(H173&lt;&gt;{11,12,13})*MIN(4,MOD(H173,10))+1,"th","st","nd","rd","th")</f>
        <v>31st</v>
      </c>
      <c r="J173" s="74">
        <v>0.87</v>
      </c>
      <c r="K173" s="75">
        <v>27012441.5</v>
      </c>
      <c r="L173" s="38">
        <v>1807.6220000000001</v>
      </c>
      <c r="M173" s="38">
        <v>387.47300000000001</v>
      </c>
      <c r="N173" s="72">
        <v>12305.82</v>
      </c>
      <c r="O173" s="29">
        <f t="shared" si="9"/>
        <v>66</v>
      </c>
      <c r="P173" s="38" t="str">
        <f t="array" ref="P173">O173&amp;CHOOSE(AND(O173&lt;&gt;{11,12,13})*MIN(4,MOD(O173,10))+1,"th","st","nd","rd","th")</f>
        <v>66th</v>
      </c>
      <c r="Q173" s="76">
        <v>0.92320000000000002</v>
      </c>
      <c r="R173" s="77">
        <v>0.8</v>
      </c>
      <c r="S173" s="78">
        <v>1.4500000000000001E-2</v>
      </c>
      <c r="T173" s="79">
        <f t="shared" si="10"/>
        <v>186</v>
      </c>
      <c r="U173" s="80">
        <v>10614152</v>
      </c>
      <c r="V173" s="72">
        <v>4835.3999999999996</v>
      </c>
      <c r="W173" s="29">
        <f t="shared" si="11"/>
        <v>26</v>
      </c>
      <c r="X173" s="38" t="str">
        <f t="array" ref="X173">W173&amp;CHOOSE(AND(W173&lt;&gt;{11,12,13})*MIN(4,MOD(W173,10))+1,"th","st","nd","rd","th")</f>
        <v>26th</v>
      </c>
      <c r="Y173" s="77">
        <v>0.26</v>
      </c>
      <c r="Z173" s="77">
        <v>1.06</v>
      </c>
      <c r="AA173" s="81">
        <v>781187.93</v>
      </c>
      <c r="AB173" s="82">
        <v>553688764</v>
      </c>
      <c r="AC173" s="83">
        <v>232544750</v>
      </c>
      <c r="AD173" s="81">
        <v>10526342.810000001</v>
      </c>
      <c r="AE173" s="81">
        <v>0</v>
      </c>
      <c r="AF173" s="81">
        <v>65441</v>
      </c>
    </row>
    <row r="174" spans="1:32" x14ac:dyDescent="0.25">
      <c r="A174" s="7">
        <v>110179003</v>
      </c>
      <c r="B174" s="8" t="s">
        <v>627</v>
      </c>
      <c r="C174" s="8" t="s">
        <v>219</v>
      </c>
      <c r="D174" s="70">
        <v>48611</v>
      </c>
      <c r="E174" s="71">
        <v>2884</v>
      </c>
      <c r="F174" s="72">
        <v>4772293.2300000004</v>
      </c>
      <c r="G174" s="73">
        <v>34.04</v>
      </c>
      <c r="H174" s="29">
        <f t="shared" si="8"/>
        <v>11</v>
      </c>
      <c r="I174" s="38" t="str">
        <f t="array" ref="I174">H174&amp;CHOOSE(AND(H174&lt;&gt;{11,12,13})*MIN(4,MOD(H174,10))+1,"th","st","nd","rd","th")</f>
        <v>11th</v>
      </c>
      <c r="J174" s="74">
        <v>0.68</v>
      </c>
      <c r="K174" s="75">
        <v>13944584.93</v>
      </c>
      <c r="L174" s="38">
        <v>1100.3009999999999</v>
      </c>
      <c r="M174" s="38">
        <v>407.82799999999997</v>
      </c>
      <c r="N174" s="72">
        <v>9246.2800000000007</v>
      </c>
      <c r="O174" s="29">
        <f t="shared" si="9"/>
        <v>7</v>
      </c>
      <c r="P174" s="38" t="str">
        <f t="array" ref="P174">O174&amp;CHOOSE(AND(O174&lt;&gt;{11,12,13})*MIN(4,MOD(O174,10))+1,"th","st","nd","rd","th")</f>
        <v>7th</v>
      </c>
      <c r="Q174" s="76">
        <v>1.2286999999999999</v>
      </c>
      <c r="R174" s="77">
        <v>0.68</v>
      </c>
      <c r="S174" s="78">
        <v>1.3100000000000001E-2</v>
      </c>
      <c r="T174" s="79">
        <f t="shared" si="10"/>
        <v>271</v>
      </c>
      <c r="U174" s="80">
        <v>4928439</v>
      </c>
      <c r="V174" s="72">
        <v>3267.92</v>
      </c>
      <c r="W174" s="29">
        <f t="shared" si="11"/>
        <v>8</v>
      </c>
      <c r="X174" s="38" t="str">
        <f t="array" ref="X174">W174&amp;CHOOSE(AND(W174&lt;&gt;{11,12,13})*MIN(4,MOD(W174,10))+1,"th","st","nd","rd","th")</f>
        <v>8th</v>
      </c>
      <c r="Y174" s="77">
        <v>0.5</v>
      </c>
      <c r="Z174" s="77">
        <v>1.18</v>
      </c>
      <c r="AA174" s="81">
        <v>282772.15999999997</v>
      </c>
      <c r="AB174" s="82">
        <v>246948701</v>
      </c>
      <c r="AC174" s="83">
        <v>118120885</v>
      </c>
      <c r="AD174" s="81">
        <v>4489521.07</v>
      </c>
      <c r="AE174" s="81">
        <v>0</v>
      </c>
      <c r="AF174" s="81">
        <v>0</v>
      </c>
    </row>
    <row r="175" spans="1:32" x14ac:dyDescent="0.25">
      <c r="A175" s="7">
        <v>110183602</v>
      </c>
      <c r="B175" s="8" t="s">
        <v>360</v>
      </c>
      <c r="C175" s="8" t="s">
        <v>361</v>
      </c>
      <c r="D175" s="70">
        <v>43570</v>
      </c>
      <c r="E175" s="71">
        <v>14061</v>
      </c>
      <c r="F175" s="72">
        <v>31613769.659999996</v>
      </c>
      <c r="G175" s="73">
        <v>51.6</v>
      </c>
      <c r="H175" s="29">
        <f t="shared" si="8"/>
        <v>55</v>
      </c>
      <c r="I175" s="38" t="str">
        <f t="array" ref="I175">H175&amp;CHOOSE(AND(H175&lt;&gt;{11,12,13})*MIN(4,MOD(H175,10))+1,"th","st","nd","rd","th")</f>
        <v>55th</v>
      </c>
      <c r="J175" s="74">
        <v>1.03</v>
      </c>
      <c r="K175" s="75">
        <v>62586784.960000001</v>
      </c>
      <c r="L175" s="38">
        <v>4456.76</v>
      </c>
      <c r="M175" s="38">
        <v>981.55600000000004</v>
      </c>
      <c r="N175" s="72">
        <v>11508.49</v>
      </c>
      <c r="O175" s="29">
        <f t="shared" si="9"/>
        <v>52</v>
      </c>
      <c r="P175" s="38" t="str">
        <f t="array" ref="P175">O175&amp;CHOOSE(AND(O175&lt;&gt;{11,12,13})*MIN(4,MOD(O175,10))+1,"th","st","nd","rd","th")</f>
        <v>52nd</v>
      </c>
      <c r="Q175" s="76">
        <v>0.98719999999999997</v>
      </c>
      <c r="R175" s="77">
        <v>1.02</v>
      </c>
      <c r="S175" s="78">
        <v>1.32E-2</v>
      </c>
      <c r="T175" s="79">
        <f t="shared" si="10"/>
        <v>265</v>
      </c>
      <c r="U175" s="80">
        <v>32400355</v>
      </c>
      <c r="V175" s="72">
        <v>5957.79</v>
      </c>
      <c r="W175" s="29">
        <f t="shared" si="11"/>
        <v>41</v>
      </c>
      <c r="X175" s="38" t="str">
        <f t="array" ref="X175">W175&amp;CHOOSE(AND(W175&lt;&gt;{11,12,13})*MIN(4,MOD(W175,10))+1,"th","st","nd","rd","th")</f>
        <v>41st</v>
      </c>
      <c r="Y175" s="77">
        <v>0.09</v>
      </c>
      <c r="Z175" s="77">
        <v>1.1100000000000001</v>
      </c>
      <c r="AA175" s="81">
        <v>2154791.4900000002</v>
      </c>
      <c r="AB175" s="82">
        <v>1775269268</v>
      </c>
      <c r="AC175" s="83">
        <v>624757048</v>
      </c>
      <c r="AD175" s="81">
        <v>29392924.489999998</v>
      </c>
      <c r="AE175" s="81">
        <v>0</v>
      </c>
      <c r="AF175" s="81">
        <v>66053.679999999993</v>
      </c>
    </row>
    <row r="176" spans="1:32" x14ac:dyDescent="0.25">
      <c r="A176" s="7">
        <v>116191004</v>
      </c>
      <c r="B176" s="8" t="s">
        <v>139</v>
      </c>
      <c r="C176" s="8" t="s">
        <v>140</v>
      </c>
      <c r="D176" s="70">
        <v>47250</v>
      </c>
      <c r="E176" s="71">
        <v>2111</v>
      </c>
      <c r="F176" s="72">
        <v>5701623.1100000003</v>
      </c>
      <c r="G176" s="73">
        <v>57.16</v>
      </c>
      <c r="H176" s="29">
        <f t="shared" si="8"/>
        <v>65</v>
      </c>
      <c r="I176" s="38" t="str">
        <f t="array" ref="I176">H176&amp;CHOOSE(AND(H176&lt;&gt;{11,12,13})*MIN(4,MOD(H176,10))+1,"th","st","nd","rd","th")</f>
        <v>65th</v>
      </c>
      <c r="J176" s="74">
        <v>1.1399999999999999</v>
      </c>
      <c r="K176" s="75">
        <v>9681897.1199999992</v>
      </c>
      <c r="L176" s="38">
        <v>724.48400000000004</v>
      </c>
      <c r="M176" s="38">
        <v>273.53199999999998</v>
      </c>
      <c r="N176" s="72">
        <v>9701.14</v>
      </c>
      <c r="O176" s="29">
        <f t="shared" si="9"/>
        <v>13</v>
      </c>
      <c r="P176" s="38" t="str">
        <f t="array" ref="P176">O176&amp;CHOOSE(AND(O176&lt;&gt;{11,12,13})*MIN(4,MOD(O176,10))+1,"th","st","nd","rd","th")</f>
        <v>13th</v>
      </c>
      <c r="Q176" s="76">
        <v>1.1711</v>
      </c>
      <c r="R176" s="77">
        <v>1.1399999999999999</v>
      </c>
      <c r="S176" s="78">
        <v>1.29E-2</v>
      </c>
      <c r="T176" s="79">
        <f t="shared" si="10"/>
        <v>290</v>
      </c>
      <c r="U176" s="80">
        <v>5959737</v>
      </c>
      <c r="V176" s="72">
        <v>5971.58</v>
      </c>
      <c r="W176" s="29">
        <f t="shared" si="11"/>
        <v>41</v>
      </c>
      <c r="X176" s="38" t="str">
        <f t="array" ref="X176">W176&amp;CHOOSE(AND(W176&lt;&gt;{11,12,13})*MIN(4,MOD(W176,10))+1,"th","st","nd","rd","th")</f>
        <v>41st</v>
      </c>
      <c r="Y176" s="77">
        <v>0.09</v>
      </c>
      <c r="Z176" s="77">
        <v>1.23</v>
      </c>
      <c r="AA176" s="81">
        <v>351358.11</v>
      </c>
      <c r="AB176" s="82">
        <v>343835932</v>
      </c>
      <c r="AC176" s="83">
        <v>97626092</v>
      </c>
      <c r="AD176" s="81">
        <v>5332614</v>
      </c>
      <c r="AE176" s="81">
        <v>0</v>
      </c>
      <c r="AF176" s="81">
        <v>17651</v>
      </c>
    </row>
    <row r="177" spans="1:32" x14ac:dyDescent="0.25">
      <c r="A177" s="7">
        <v>116191103</v>
      </c>
      <c r="B177" s="8" t="s">
        <v>146</v>
      </c>
      <c r="C177" s="8" t="s">
        <v>140</v>
      </c>
      <c r="D177" s="70">
        <v>43230</v>
      </c>
      <c r="E177" s="71">
        <v>9296</v>
      </c>
      <c r="F177" s="72">
        <v>19571485.369999997</v>
      </c>
      <c r="G177" s="73">
        <v>48.7</v>
      </c>
      <c r="H177" s="29">
        <f t="shared" si="8"/>
        <v>46</v>
      </c>
      <c r="I177" s="38" t="str">
        <f t="array" ref="I177">H177&amp;CHOOSE(AND(H177&lt;&gt;{11,12,13})*MIN(4,MOD(H177,10))+1,"th","st","nd","rd","th")</f>
        <v>46th</v>
      </c>
      <c r="J177" s="74">
        <v>0.97</v>
      </c>
      <c r="K177" s="75">
        <v>39039321.310000002</v>
      </c>
      <c r="L177" s="38">
        <v>3136.5369999999998</v>
      </c>
      <c r="M177" s="38">
        <v>578.226</v>
      </c>
      <c r="N177" s="72">
        <v>10509.24</v>
      </c>
      <c r="O177" s="29">
        <f t="shared" si="9"/>
        <v>29</v>
      </c>
      <c r="P177" s="38" t="str">
        <f t="array" ref="P177">O177&amp;CHOOSE(AND(O177&lt;&gt;{11,12,13})*MIN(4,MOD(O177,10))+1,"th","st","nd","rd","th")</f>
        <v>29th</v>
      </c>
      <c r="Q177" s="76">
        <v>1.0810999999999999</v>
      </c>
      <c r="R177" s="77">
        <v>0.97</v>
      </c>
      <c r="S177" s="78">
        <v>1.29E-2</v>
      </c>
      <c r="T177" s="79">
        <f t="shared" si="10"/>
        <v>290</v>
      </c>
      <c r="U177" s="80">
        <v>20504168</v>
      </c>
      <c r="V177" s="72">
        <v>5519.64</v>
      </c>
      <c r="W177" s="29">
        <f t="shared" si="11"/>
        <v>36</v>
      </c>
      <c r="X177" s="38" t="str">
        <f t="array" ref="X177">W177&amp;CHOOSE(AND(W177&lt;&gt;{11,12,13})*MIN(4,MOD(W177,10))+1,"th","st","nd","rd","th")</f>
        <v>36th</v>
      </c>
      <c r="Y177" s="77">
        <v>0.16</v>
      </c>
      <c r="Z177" s="77">
        <v>1.1299999999999999</v>
      </c>
      <c r="AA177" s="81">
        <v>1093221.95</v>
      </c>
      <c r="AB177" s="82">
        <v>1124242908</v>
      </c>
      <c r="AC177" s="83">
        <v>394584348</v>
      </c>
      <c r="AD177" s="81">
        <v>18460016.829999998</v>
      </c>
      <c r="AE177" s="81">
        <v>0</v>
      </c>
      <c r="AF177" s="81">
        <v>18246.59</v>
      </c>
    </row>
    <row r="178" spans="1:32" x14ac:dyDescent="0.25">
      <c r="A178" s="7">
        <v>116191203</v>
      </c>
      <c r="B178" s="8" t="s">
        <v>158</v>
      </c>
      <c r="C178" s="8" t="s">
        <v>140</v>
      </c>
      <c r="D178" s="70">
        <v>39688</v>
      </c>
      <c r="E178" s="71">
        <v>7248</v>
      </c>
      <c r="F178" s="72">
        <v>13419424.119999999</v>
      </c>
      <c r="G178" s="73">
        <v>46.65</v>
      </c>
      <c r="H178" s="29">
        <f t="shared" si="8"/>
        <v>41</v>
      </c>
      <c r="I178" s="38" t="str">
        <f t="array" ref="I178">H178&amp;CHOOSE(AND(H178&lt;&gt;{11,12,13})*MIN(4,MOD(H178,10))+1,"th","st","nd","rd","th")</f>
        <v>41st</v>
      </c>
      <c r="J178" s="74">
        <v>0.93</v>
      </c>
      <c r="K178" s="75">
        <v>20240987.609999999</v>
      </c>
      <c r="L178" s="38">
        <v>1669.9480000000001</v>
      </c>
      <c r="M178" s="38">
        <v>215.405</v>
      </c>
      <c r="N178" s="72">
        <v>10735.91</v>
      </c>
      <c r="O178" s="29">
        <f t="shared" si="9"/>
        <v>36</v>
      </c>
      <c r="P178" s="38" t="str">
        <f t="array" ref="P178">O178&amp;CHOOSE(AND(O178&lt;&gt;{11,12,13})*MIN(4,MOD(O178,10))+1,"th","st","nd","rd","th")</f>
        <v>36th</v>
      </c>
      <c r="Q178" s="76">
        <v>1.0583</v>
      </c>
      <c r="R178" s="77">
        <v>0.93</v>
      </c>
      <c r="S178" s="78">
        <v>1.11E-2</v>
      </c>
      <c r="T178" s="79">
        <f t="shared" si="10"/>
        <v>394</v>
      </c>
      <c r="U178" s="80">
        <v>16307131</v>
      </c>
      <c r="V178" s="72">
        <v>8649.3799999999992</v>
      </c>
      <c r="W178" s="29">
        <f t="shared" si="11"/>
        <v>73</v>
      </c>
      <c r="X178" s="38" t="str">
        <f t="array" ref="X178">W178&amp;CHOOSE(AND(W178&lt;&gt;{11,12,13})*MIN(4,MOD(W178,10))+1,"th","st","nd","rd","th")</f>
        <v>73rd</v>
      </c>
      <c r="Y178" s="77">
        <v>0</v>
      </c>
      <c r="Z178" s="77">
        <v>0.93</v>
      </c>
      <c r="AA178" s="81">
        <v>489970.33</v>
      </c>
      <c r="AB178" s="82">
        <v>932687250</v>
      </c>
      <c r="AC178" s="83">
        <v>275248350</v>
      </c>
      <c r="AD178" s="81">
        <v>12914054.01</v>
      </c>
      <c r="AE178" s="81">
        <v>0</v>
      </c>
      <c r="AF178" s="81">
        <v>15399.78</v>
      </c>
    </row>
    <row r="179" spans="1:32" x14ac:dyDescent="0.25">
      <c r="A179" s="7">
        <v>116191503</v>
      </c>
      <c r="B179" s="8" t="s">
        <v>195</v>
      </c>
      <c r="C179" s="8" t="s">
        <v>140</v>
      </c>
      <c r="D179" s="70">
        <v>55586</v>
      </c>
      <c r="E179" s="71">
        <v>6122</v>
      </c>
      <c r="F179" s="72">
        <v>16548888.789999999</v>
      </c>
      <c r="G179" s="73">
        <v>48.63</v>
      </c>
      <c r="H179" s="29">
        <f t="shared" si="8"/>
        <v>46</v>
      </c>
      <c r="I179" s="38" t="str">
        <f t="array" ref="I179">H179&amp;CHOOSE(AND(H179&lt;&gt;{11,12,13})*MIN(4,MOD(H179,10))+1,"th","st","nd","rd","th")</f>
        <v>46th</v>
      </c>
      <c r="J179" s="74">
        <v>0.97</v>
      </c>
      <c r="K179" s="75">
        <v>23587669.949999999</v>
      </c>
      <c r="L179" s="38">
        <v>1885.3109999999999</v>
      </c>
      <c r="M179" s="38">
        <v>180.328</v>
      </c>
      <c r="N179" s="72">
        <v>11419.07</v>
      </c>
      <c r="O179" s="29">
        <f t="shared" si="9"/>
        <v>51</v>
      </c>
      <c r="P179" s="38" t="str">
        <f t="array" ref="P179">O179&amp;CHOOSE(AND(O179&lt;&gt;{11,12,13})*MIN(4,MOD(O179,10))+1,"th","st","nd","rd","th")</f>
        <v>51st</v>
      </c>
      <c r="Q179" s="76">
        <v>0.99490000000000001</v>
      </c>
      <c r="R179" s="77">
        <v>0.97</v>
      </c>
      <c r="S179" s="78">
        <v>1.23E-2</v>
      </c>
      <c r="T179" s="79">
        <f t="shared" si="10"/>
        <v>328</v>
      </c>
      <c r="U179" s="80">
        <v>18156502</v>
      </c>
      <c r="V179" s="72">
        <v>8789.77</v>
      </c>
      <c r="W179" s="29">
        <f t="shared" si="11"/>
        <v>74</v>
      </c>
      <c r="X179" s="38" t="str">
        <f t="array" ref="X179">W179&amp;CHOOSE(AND(W179&lt;&gt;{11,12,13})*MIN(4,MOD(W179,10))+1,"th","st","nd","rd","th")</f>
        <v>74th</v>
      </c>
      <c r="Y179" s="77">
        <v>0</v>
      </c>
      <c r="Z179" s="77">
        <v>0.97</v>
      </c>
      <c r="AA179" s="81">
        <v>355326.09</v>
      </c>
      <c r="AB179" s="82">
        <v>979746228</v>
      </c>
      <c r="AC179" s="83">
        <v>365179868</v>
      </c>
      <c r="AD179" s="81">
        <v>15957315.91</v>
      </c>
      <c r="AE179" s="81">
        <v>0</v>
      </c>
      <c r="AF179" s="81">
        <v>236246.79</v>
      </c>
    </row>
    <row r="180" spans="1:32" x14ac:dyDescent="0.25">
      <c r="A180" s="7">
        <v>116195004</v>
      </c>
      <c r="B180" s="8" t="s">
        <v>409</v>
      </c>
      <c r="C180" s="8" t="s">
        <v>140</v>
      </c>
      <c r="D180" s="70">
        <v>50063</v>
      </c>
      <c r="E180" s="71">
        <v>2259</v>
      </c>
      <c r="F180" s="72">
        <v>5447502.0800000001</v>
      </c>
      <c r="G180" s="73">
        <v>48.17</v>
      </c>
      <c r="H180" s="29">
        <f t="shared" si="8"/>
        <v>45</v>
      </c>
      <c r="I180" s="38" t="str">
        <f t="array" ref="I180">H180&amp;CHOOSE(AND(H180&lt;&gt;{11,12,13})*MIN(4,MOD(H180,10))+1,"th","st","nd","rd","th")</f>
        <v>45th</v>
      </c>
      <c r="J180" s="74">
        <v>0.96</v>
      </c>
      <c r="K180" s="75">
        <v>10009626</v>
      </c>
      <c r="L180" s="38">
        <v>709.61599999999999</v>
      </c>
      <c r="M180" s="38">
        <v>250.73</v>
      </c>
      <c r="N180" s="72">
        <v>10422.94</v>
      </c>
      <c r="O180" s="29">
        <f t="shared" si="9"/>
        <v>27</v>
      </c>
      <c r="P180" s="38" t="str">
        <f t="array" ref="P180">O180&amp;CHOOSE(AND(O180&lt;&gt;{11,12,13})*MIN(4,MOD(O180,10))+1,"th","st","nd","rd","th")</f>
        <v>27th</v>
      </c>
      <c r="Q180" s="76">
        <v>1.0900000000000001</v>
      </c>
      <c r="R180" s="77">
        <v>0.96</v>
      </c>
      <c r="S180" s="78">
        <v>1.2E-2</v>
      </c>
      <c r="T180" s="79">
        <f t="shared" si="10"/>
        <v>348</v>
      </c>
      <c r="U180" s="80">
        <v>6115552</v>
      </c>
      <c r="V180" s="72">
        <v>6368.07</v>
      </c>
      <c r="W180" s="29">
        <f t="shared" si="11"/>
        <v>47</v>
      </c>
      <c r="X180" s="38" t="str">
        <f t="array" ref="X180">W180&amp;CHOOSE(AND(W180&lt;&gt;{11,12,13})*MIN(4,MOD(W180,10))+1,"th","st","nd","rd","th")</f>
        <v>47th</v>
      </c>
      <c r="Y180" s="77">
        <v>0.03</v>
      </c>
      <c r="Z180" s="77">
        <v>0.99</v>
      </c>
      <c r="AA180" s="81">
        <v>284751.08</v>
      </c>
      <c r="AB180" s="82">
        <v>345696930</v>
      </c>
      <c r="AC180" s="83">
        <v>107306918</v>
      </c>
      <c r="AD180" s="81">
        <v>5161213</v>
      </c>
      <c r="AE180" s="81">
        <v>0</v>
      </c>
      <c r="AF180" s="81">
        <v>1538</v>
      </c>
    </row>
    <row r="181" spans="1:32" x14ac:dyDescent="0.25">
      <c r="A181" s="7">
        <v>116197503</v>
      </c>
      <c r="B181" s="8" t="s">
        <v>561</v>
      </c>
      <c r="C181" s="8" t="s">
        <v>140</v>
      </c>
      <c r="D181" s="70">
        <v>52251</v>
      </c>
      <c r="E181" s="71">
        <v>4400</v>
      </c>
      <c r="F181" s="72">
        <v>10555691.049999999</v>
      </c>
      <c r="G181" s="73">
        <v>45.91</v>
      </c>
      <c r="H181" s="29">
        <f t="shared" si="8"/>
        <v>37</v>
      </c>
      <c r="I181" s="38" t="str">
        <f t="array" ref="I181">H181&amp;CHOOSE(AND(H181&lt;&gt;{11,12,13})*MIN(4,MOD(H181,10))+1,"th","st","nd","rd","th")</f>
        <v>37th</v>
      </c>
      <c r="J181" s="74">
        <v>0.92</v>
      </c>
      <c r="K181" s="75">
        <v>16650534.93</v>
      </c>
      <c r="L181" s="38">
        <v>1500.443</v>
      </c>
      <c r="M181" s="38">
        <v>261.86399999999998</v>
      </c>
      <c r="N181" s="72">
        <v>9448.15</v>
      </c>
      <c r="O181" s="29">
        <f t="shared" si="9"/>
        <v>10</v>
      </c>
      <c r="P181" s="38" t="str">
        <f t="array" ref="P181">O181&amp;CHOOSE(AND(O181&lt;&gt;{11,12,13})*MIN(4,MOD(O181,10))+1,"th","st","nd","rd","th")</f>
        <v>10th</v>
      </c>
      <c r="Q181" s="76">
        <v>1.2024999999999999</v>
      </c>
      <c r="R181" s="77">
        <v>0.92</v>
      </c>
      <c r="S181" s="78">
        <v>1.17E-2</v>
      </c>
      <c r="T181" s="79">
        <f t="shared" si="10"/>
        <v>361</v>
      </c>
      <c r="U181" s="80">
        <v>12187444</v>
      </c>
      <c r="V181" s="72">
        <v>6915.62</v>
      </c>
      <c r="W181" s="29">
        <f t="shared" si="11"/>
        <v>54</v>
      </c>
      <c r="X181" s="38" t="str">
        <f t="array" ref="X181">W181&amp;CHOOSE(AND(W181&lt;&gt;{11,12,13})*MIN(4,MOD(W181,10))+1,"th","st","nd","rd","th")</f>
        <v>54th</v>
      </c>
      <c r="Y181" s="77">
        <v>0</v>
      </c>
      <c r="Z181" s="77">
        <v>0.92</v>
      </c>
      <c r="AA181" s="81">
        <v>288598.92</v>
      </c>
      <c r="AB181" s="82">
        <v>649605238</v>
      </c>
      <c r="AC181" s="83">
        <v>253168366</v>
      </c>
      <c r="AD181" s="81">
        <v>10196585.27</v>
      </c>
      <c r="AE181" s="81">
        <v>0</v>
      </c>
      <c r="AF181" s="81">
        <v>70506.86</v>
      </c>
    </row>
    <row r="182" spans="1:32" x14ac:dyDescent="0.25">
      <c r="A182" s="7">
        <v>105201033</v>
      </c>
      <c r="B182" s="8" t="s">
        <v>231</v>
      </c>
      <c r="C182" s="8" t="s">
        <v>232</v>
      </c>
      <c r="D182" s="70">
        <v>44652</v>
      </c>
      <c r="E182" s="71">
        <v>7455</v>
      </c>
      <c r="F182" s="72">
        <v>16185239.859999999</v>
      </c>
      <c r="G182" s="73">
        <v>48.62</v>
      </c>
      <c r="H182" s="29">
        <f t="shared" si="8"/>
        <v>46</v>
      </c>
      <c r="I182" s="38" t="str">
        <f t="array" ref="I182">H182&amp;CHOOSE(AND(H182&lt;&gt;{11,12,13})*MIN(4,MOD(H182,10))+1,"th","st","nd","rd","th")</f>
        <v>46th</v>
      </c>
      <c r="J182" s="74">
        <v>0.97</v>
      </c>
      <c r="K182" s="75">
        <v>31354066.920000002</v>
      </c>
      <c r="L182" s="38">
        <v>2225.723</v>
      </c>
      <c r="M182" s="38">
        <v>469.27699999999999</v>
      </c>
      <c r="N182" s="72">
        <v>11634.16</v>
      </c>
      <c r="O182" s="29">
        <f t="shared" si="9"/>
        <v>54</v>
      </c>
      <c r="P182" s="38" t="str">
        <f t="array" ref="P182">O182&amp;CHOOSE(AND(O182&lt;&gt;{11,12,13})*MIN(4,MOD(O182,10))+1,"th","st","nd","rd","th")</f>
        <v>54th</v>
      </c>
      <c r="Q182" s="76">
        <v>0.97650000000000003</v>
      </c>
      <c r="R182" s="77">
        <v>0.95</v>
      </c>
      <c r="S182" s="78">
        <v>1.35E-2</v>
      </c>
      <c r="T182" s="79">
        <f t="shared" si="10"/>
        <v>242</v>
      </c>
      <c r="U182" s="80">
        <v>16126192</v>
      </c>
      <c r="V182" s="72">
        <v>5983.74</v>
      </c>
      <c r="W182" s="29">
        <f t="shared" si="11"/>
        <v>42</v>
      </c>
      <c r="X182" s="38" t="str">
        <f t="array" ref="X182">W182&amp;CHOOSE(AND(W182&lt;&gt;{11,12,13})*MIN(4,MOD(W182,10))+1,"th","st","nd","rd","th")</f>
        <v>42nd</v>
      </c>
      <c r="Y182" s="77">
        <v>0.09</v>
      </c>
      <c r="Z182" s="77">
        <v>1.04</v>
      </c>
      <c r="AA182" s="81">
        <v>970290.24</v>
      </c>
      <c r="AB182" s="82">
        <v>893219365</v>
      </c>
      <c r="AC182" s="83">
        <v>301313411</v>
      </c>
      <c r="AD182" s="81">
        <v>15167880.1</v>
      </c>
      <c r="AE182" s="81">
        <v>0</v>
      </c>
      <c r="AF182" s="81">
        <v>47069.52</v>
      </c>
    </row>
    <row r="183" spans="1:32" x14ac:dyDescent="0.25">
      <c r="A183" s="7">
        <v>105201352</v>
      </c>
      <c r="B183" s="8" t="s">
        <v>243</v>
      </c>
      <c r="C183" s="8" t="s">
        <v>232</v>
      </c>
      <c r="D183" s="70">
        <v>43371</v>
      </c>
      <c r="E183" s="71">
        <v>12431</v>
      </c>
      <c r="F183" s="72">
        <v>26333217.190000001</v>
      </c>
      <c r="G183" s="73">
        <v>48.84</v>
      </c>
      <c r="H183" s="29">
        <f t="shared" si="8"/>
        <v>46</v>
      </c>
      <c r="I183" s="38" t="str">
        <f t="array" ref="I183">H183&amp;CHOOSE(AND(H183&lt;&gt;{11,12,13})*MIN(4,MOD(H183,10))+1,"th","st","nd","rd","th")</f>
        <v>46th</v>
      </c>
      <c r="J183" s="74">
        <v>0.97</v>
      </c>
      <c r="K183" s="75">
        <v>48676091.590000004</v>
      </c>
      <c r="L183" s="38">
        <v>3923.3829999999998</v>
      </c>
      <c r="M183" s="38">
        <v>735.20899999999995</v>
      </c>
      <c r="N183" s="72">
        <v>10448.67</v>
      </c>
      <c r="O183" s="29">
        <f t="shared" si="9"/>
        <v>27</v>
      </c>
      <c r="P183" s="38" t="str">
        <f t="array" ref="P183">O183&amp;CHOOSE(AND(O183&lt;&gt;{11,12,13})*MIN(4,MOD(O183,10))+1,"th","st","nd","rd","th")</f>
        <v>27th</v>
      </c>
      <c r="Q183" s="76">
        <v>1.0872999999999999</v>
      </c>
      <c r="R183" s="77">
        <v>0.97</v>
      </c>
      <c r="S183" s="78">
        <v>1.55E-2</v>
      </c>
      <c r="T183" s="79">
        <f t="shared" si="10"/>
        <v>133</v>
      </c>
      <c r="U183" s="80">
        <v>22934264</v>
      </c>
      <c r="V183" s="72">
        <v>4923</v>
      </c>
      <c r="W183" s="29">
        <f t="shared" si="11"/>
        <v>27</v>
      </c>
      <c r="X183" s="38" t="str">
        <f t="array" ref="X183">W183&amp;CHOOSE(AND(W183&lt;&gt;{11,12,13})*MIN(4,MOD(W183,10))+1,"th","st","nd","rd","th")</f>
        <v>27th</v>
      </c>
      <c r="Y183" s="77">
        <v>0.25</v>
      </c>
      <c r="Z183" s="77">
        <v>1.22</v>
      </c>
      <c r="AA183" s="81">
        <v>1453709.28</v>
      </c>
      <c r="AB183" s="82">
        <v>1158900349</v>
      </c>
      <c r="AC183" s="83">
        <v>539934028</v>
      </c>
      <c r="AD183" s="81">
        <v>24677113</v>
      </c>
      <c r="AE183" s="81">
        <v>0</v>
      </c>
      <c r="AF183" s="81">
        <v>202394.91</v>
      </c>
    </row>
    <row r="184" spans="1:32" x14ac:dyDescent="0.25">
      <c r="A184" s="7">
        <v>105204703</v>
      </c>
      <c r="B184" s="8" t="s">
        <v>479</v>
      </c>
      <c r="C184" s="8" t="s">
        <v>232</v>
      </c>
      <c r="D184" s="70">
        <v>46695</v>
      </c>
      <c r="E184" s="71">
        <v>9117</v>
      </c>
      <c r="F184" s="72">
        <v>16036606.51</v>
      </c>
      <c r="G184" s="73">
        <v>37.67</v>
      </c>
      <c r="H184" s="29">
        <f t="shared" si="8"/>
        <v>17</v>
      </c>
      <c r="I184" s="38" t="str">
        <f t="array" ref="I184">H184&amp;CHOOSE(AND(H184&lt;&gt;{11,12,13})*MIN(4,MOD(H184,10))+1,"th","st","nd","rd","th")</f>
        <v>17th</v>
      </c>
      <c r="J184" s="74">
        <v>0.75</v>
      </c>
      <c r="K184" s="75">
        <v>48164587.810000002</v>
      </c>
      <c r="L184" s="38">
        <v>3145.3649999999998</v>
      </c>
      <c r="M184" s="38">
        <v>592.01499999999999</v>
      </c>
      <c r="N184" s="72">
        <v>12887.26</v>
      </c>
      <c r="O184" s="29">
        <f t="shared" si="9"/>
        <v>74</v>
      </c>
      <c r="P184" s="38" t="str">
        <f t="array" ref="P184">O184&amp;CHOOSE(AND(O184&lt;&gt;{11,12,13})*MIN(4,MOD(O184,10))+1,"th","st","nd","rd","th")</f>
        <v>74th</v>
      </c>
      <c r="Q184" s="76">
        <v>0.88160000000000005</v>
      </c>
      <c r="R184" s="77">
        <v>0.66</v>
      </c>
      <c r="S184" s="78">
        <v>1.21E-2</v>
      </c>
      <c r="T184" s="79">
        <f t="shared" si="10"/>
        <v>340</v>
      </c>
      <c r="U184" s="80">
        <v>17840886</v>
      </c>
      <c r="V184" s="72">
        <v>4773.63</v>
      </c>
      <c r="W184" s="29">
        <f t="shared" si="11"/>
        <v>24</v>
      </c>
      <c r="X184" s="38" t="str">
        <f t="array" ref="X184">W184&amp;CHOOSE(AND(W184&lt;&gt;{11,12,13})*MIN(4,MOD(W184,10))+1,"th","st","nd","rd","th")</f>
        <v>24th</v>
      </c>
      <c r="Y184" s="77">
        <v>0.27</v>
      </c>
      <c r="Z184" s="77">
        <v>0.93</v>
      </c>
      <c r="AA184" s="81">
        <v>1272365.58</v>
      </c>
      <c r="AB184" s="82">
        <v>901315019</v>
      </c>
      <c r="AC184" s="83">
        <v>420232095</v>
      </c>
      <c r="AD184" s="81">
        <v>14752030.93</v>
      </c>
      <c r="AE184" s="81">
        <v>0</v>
      </c>
      <c r="AF184" s="81">
        <v>12210</v>
      </c>
    </row>
    <row r="185" spans="1:32" x14ac:dyDescent="0.25">
      <c r="A185" s="7">
        <v>115210503</v>
      </c>
      <c r="B185" s="8" t="s">
        <v>151</v>
      </c>
      <c r="C185" s="8" t="s">
        <v>152</v>
      </c>
      <c r="D185" s="70">
        <v>58200</v>
      </c>
      <c r="E185" s="71">
        <v>8261</v>
      </c>
      <c r="F185" s="72">
        <v>27100074.580000002</v>
      </c>
      <c r="G185" s="73">
        <v>56.37</v>
      </c>
      <c r="H185" s="29">
        <f t="shared" si="8"/>
        <v>64</v>
      </c>
      <c r="I185" s="38" t="str">
        <f t="array" ref="I185">H185&amp;CHOOSE(AND(H185&lt;&gt;{11,12,13})*MIN(4,MOD(H185,10))+1,"th","st","nd","rd","th")</f>
        <v>64th</v>
      </c>
      <c r="J185" s="74">
        <v>1.1200000000000001</v>
      </c>
      <c r="K185" s="75">
        <v>39214143.93</v>
      </c>
      <c r="L185" s="38">
        <v>2707.77</v>
      </c>
      <c r="M185" s="38">
        <v>338.99</v>
      </c>
      <c r="N185" s="72">
        <v>12870.77</v>
      </c>
      <c r="O185" s="29">
        <f t="shared" si="9"/>
        <v>74</v>
      </c>
      <c r="P185" s="38" t="str">
        <f t="array" ref="P185">O185&amp;CHOOSE(AND(O185&lt;&gt;{11,12,13})*MIN(4,MOD(O185,10))+1,"th","st","nd","rd","th")</f>
        <v>74th</v>
      </c>
      <c r="Q185" s="76">
        <v>0.88270000000000004</v>
      </c>
      <c r="R185" s="77">
        <v>0.99</v>
      </c>
      <c r="S185" s="78">
        <v>1.5100000000000001E-2</v>
      </c>
      <c r="T185" s="79">
        <f t="shared" si="10"/>
        <v>154</v>
      </c>
      <c r="U185" s="80">
        <v>24161778</v>
      </c>
      <c r="V185" s="72">
        <v>7930.32</v>
      </c>
      <c r="W185" s="29">
        <f t="shared" si="11"/>
        <v>67</v>
      </c>
      <c r="X185" s="38" t="str">
        <f t="array" ref="X185">W185&amp;CHOOSE(AND(W185&lt;&gt;{11,12,13})*MIN(4,MOD(W185,10))+1,"th","st","nd","rd","th")</f>
        <v>67th</v>
      </c>
      <c r="Y185" s="77">
        <v>0</v>
      </c>
      <c r="Z185" s="77">
        <v>0.99</v>
      </c>
      <c r="AA185" s="81">
        <v>774579.6</v>
      </c>
      <c r="AB185" s="82">
        <v>1343609627</v>
      </c>
      <c r="AC185" s="83">
        <v>446151691</v>
      </c>
      <c r="AD185" s="81">
        <v>26313622.469999999</v>
      </c>
      <c r="AE185" s="81">
        <v>0</v>
      </c>
      <c r="AF185" s="81">
        <v>11872.51</v>
      </c>
    </row>
    <row r="186" spans="1:32" x14ac:dyDescent="0.25">
      <c r="A186" s="7">
        <v>115211003</v>
      </c>
      <c r="B186" s="8" t="s">
        <v>183</v>
      </c>
      <c r="C186" s="8" t="s">
        <v>152</v>
      </c>
      <c r="D186" s="70">
        <v>65192</v>
      </c>
      <c r="E186" s="71">
        <v>3360</v>
      </c>
      <c r="F186" s="72">
        <v>15149389.580000002</v>
      </c>
      <c r="G186" s="73">
        <v>69.16</v>
      </c>
      <c r="H186" s="29">
        <f t="shared" si="8"/>
        <v>86</v>
      </c>
      <c r="I186" s="38" t="str">
        <f t="array" ref="I186">H186&amp;CHOOSE(AND(H186&lt;&gt;{11,12,13})*MIN(4,MOD(H186,10))+1,"th","st","nd","rd","th")</f>
        <v>86th</v>
      </c>
      <c r="J186" s="74">
        <v>1.38</v>
      </c>
      <c r="K186" s="75">
        <v>17053795.789999999</v>
      </c>
      <c r="L186" s="38">
        <v>1248.1990000000001</v>
      </c>
      <c r="M186" s="38">
        <v>98.781999999999996</v>
      </c>
      <c r="N186" s="72">
        <v>12660.75</v>
      </c>
      <c r="O186" s="29">
        <f t="shared" si="9"/>
        <v>70</v>
      </c>
      <c r="P186" s="38" t="str">
        <f t="array" ref="P186">O186&amp;CHOOSE(AND(O186&lt;&gt;{11,12,13})*MIN(4,MOD(O186,10))+1,"th","st","nd","rd","th")</f>
        <v>70th</v>
      </c>
      <c r="Q186" s="76">
        <v>0.89739999999999998</v>
      </c>
      <c r="R186" s="77">
        <v>1.24</v>
      </c>
      <c r="S186" s="78">
        <v>1.61E-2</v>
      </c>
      <c r="T186" s="79">
        <f t="shared" si="10"/>
        <v>118</v>
      </c>
      <c r="U186" s="80">
        <v>12739213</v>
      </c>
      <c r="V186" s="72">
        <v>9457.6</v>
      </c>
      <c r="W186" s="29">
        <f t="shared" si="11"/>
        <v>80</v>
      </c>
      <c r="X186" s="38" t="str">
        <f t="array" ref="X186">W186&amp;CHOOSE(AND(W186&lt;&gt;{11,12,13})*MIN(4,MOD(W186,10))+1,"th","st","nd","rd","th")</f>
        <v>80th</v>
      </c>
      <c r="Y186" s="77">
        <v>0</v>
      </c>
      <c r="Z186" s="77">
        <v>1.24</v>
      </c>
      <c r="AA186" s="81">
        <v>245277.99</v>
      </c>
      <c r="AB186" s="82">
        <v>660652542</v>
      </c>
      <c r="AC186" s="83">
        <v>282992881</v>
      </c>
      <c r="AD186" s="81">
        <v>14881470.210000001</v>
      </c>
      <c r="AE186" s="81">
        <v>0</v>
      </c>
      <c r="AF186" s="81">
        <v>22641.38</v>
      </c>
    </row>
    <row r="187" spans="1:32" x14ac:dyDescent="0.25">
      <c r="A187" s="7">
        <v>115211103</v>
      </c>
      <c r="B187" s="8" t="s">
        <v>187</v>
      </c>
      <c r="C187" s="8" t="s">
        <v>152</v>
      </c>
      <c r="D187" s="70">
        <v>54240</v>
      </c>
      <c r="E187" s="71">
        <v>14593</v>
      </c>
      <c r="F187" s="72">
        <v>48748773.729999997</v>
      </c>
      <c r="G187" s="73">
        <v>61.59</v>
      </c>
      <c r="H187" s="29">
        <f t="shared" si="8"/>
        <v>73</v>
      </c>
      <c r="I187" s="38" t="str">
        <f t="array" ref="I187">H187&amp;CHOOSE(AND(H187&lt;&gt;{11,12,13})*MIN(4,MOD(H187,10))+1,"th","st","nd","rd","th")</f>
        <v>73rd</v>
      </c>
      <c r="J187" s="74">
        <v>1.23</v>
      </c>
      <c r="K187" s="75">
        <v>64097197.369999997</v>
      </c>
      <c r="L187" s="38">
        <v>5084.3389999999999</v>
      </c>
      <c r="M187" s="38">
        <v>841.58100000000002</v>
      </c>
      <c r="N187" s="72">
        <v>10816.41</v>
      </c>
      <c r="O187" s="29">
        <f t="shared" si="9"/>
        <v>38</v>
      </c>
      <c r="P187" s="38" t="str">
        <f t="array" ref="P187">O187&amp;CHOOSE(AND(O187&lt;&gt;{11,12,13})*MIN(4,MOD(O187,10))+1,"th","st","nd","rd","th")</f>
        <v>38th</v>
      </c>
      <c r="Q187" s="76">
        <v>1.0504</v>
      </c>
      <c r="R187" s="77">
        <v>1.23</v>
      </c>
      <c r="S187" s="78">
        <v>1.46E-2</v>
      </c>
      <c r="T187" s="79">
        <f t="shared" si="10"/>
        <v>179</v>
      </c>
      <c r="U187" s="80">
        <v>45089875</v>
      </c>
      <c r="V187" s="72">
        <v>7608.92</v>
      </c>
      <c r="W187" s="29">
        <f t="shared" si="11"/>
        <v>64</v>
      </c>
      <c r="X187" s="38" t="str">
        <f t="array" ref="X187">W187&amp;CHOOSE(AND(W187&lt;&gt;{11,12,13})*MIN(4,MOD(W187,10))+1,"th","st","nd","rd","th")</f>
        <v>64th</v>
      </c>
      <c r="Y187" s="77">
        <v>0</v>
      </c>
      <c r="Z187" s="77">
        <v>1.23</v>
      </c>
      <c r="AA187" s="81">
        <v>1103961.44</v>
      </c>
      <c r="AB187" s="82">
        <v>2545436801</v>
      </c>
      <c r="AC187" s="83">
        <v>794553925</v>
      </c>
      <c r="AD187" s="81">
        <v>47489106.289999999</v>
      </c>
      <c r="AE187" s="81">
        <v>0</v>
      </c>
      <c r="AF187" s="81">
        <v>155706</v>
      </c>
    </row>
    <row r="188" spans="1:32" x14ac:dyDescent="0.25">
      <c r="A188" s="7">
        <v>115211603</v>
      </c>
      <c r="B188" s="8" t="s">
        <v>246</v>
      </c>
      <c r="C188" s="8" t="s">
        <v>152</v>
      </c>
      <c r="D188" s="70">
        <v>79329</v>
      </c>
      <c r="E188" s="71">
        <v>22914</v>
      </c>
      <c r="F188" s="72">
        <v>87501053.709999993</v>
      </c>
      <c r="G188" s="73">
        <v>48.14</v>
      </c>
      <c r="H188" s="29">
        <f t="shared" si="8"/>
        <v>45</v>
      </c>
      <c r="I188" s="38" t="str">
        <f t="array" ref="I188">H188&amp;CHOOSE(AND(H188&lt;&gt;{11,12,13})*MIN(4,MOD(H188,10))+1,"th","st","nd","rd","th")</f>
        <v>45th</v>
      </c>
      <c r="J188" s="74">
        <v>0.96</v>
      </c>
      <c r="K188" s="75">
        <v>96256205</v>
      </c>
      <c r="L188" s="38">
        <v>8272.08</v>
      </c>
      <c r="M188" s="38">
        <v>681.30700000000002</v>
      </c>
      <c r="N188" s="72">
        <v>10750.81</v>
      </c>
      <c r="O188" s="29">
        <f t="shared" si="9"/>
        <v>36</v>
      </c>
      <c r="P188" s="38" t="str">
        <f t="array" ref="P188">O188&amp;CHOOSE(AND(O188&lt;&gt;{11,12,13})*MIN(4,MOD(O188,10))+1,"th","st","nd","rd","th")</f>
        <v>36th</v>
      </c>
      <c r="Q188" s="76">
        <v>1.0568</v>
      </c>
      <c r="R188" s="77">
        <v>0.96</v>
      </c>
      <c r="S188" s="78">
        <v>1.11E-2</v>
      </c>
      <c r="T188" s="79">
        <f t="shared" si="10"/>
        <v>394</v>
      </c>
      <c r="U188" s="80">
        <v>106306885</v>
      </c>
      <c r="V188" s="72">
        <v>11873.37</v>
      </c>
      <c r="W188" s="29">
        <f t="shared" si="11"/>
        <v>90</v>
      </c>
      <c r="X188" s="38" t="str">
        <f t="array" ref="X188">W188&amp;CHOOSE(AND(W188&lt;&gt;{11,12,13})*MIN(4,MOD(W188,10))+1,"th","st","nd","rd","th")</f>
        <v>90th</v>
      </c>
      <c r="Y188" s="77">
        <v>0</v>
      </c>
      <c r="Z188" s="77">
        <v>0.96</v>
      </c>
      <c r="AA188" s="81">
        <v>927968.71</v>
      </c>
      <c r="AB188" s="82">
        <v>5828687767</v>
      </c>
      <c r="AC188" s="83">
        <v>2045896305</v>
      </c>
      <c r="AD188" s="81">
        <v>86465736</v>
      </c>
      <c r="AE188" s="81">
        <v>0</v>
      </c>
      <c r="AF188" s="81">
        <v>107349</v>
      </c>
    </row>
    <row r="189" spans="1:32" x14ac:dyDescent="0.25">
      <c r="A189" s="7">
        <v>115212503</v>
      </c>
      <c r="B189" s="8" t="s">
        <v>268</v>
      </c>
      <c r="C189" s="8" t="s">
        <v>152</v>
      </c>
      <c r="D189" s="70">
        <v>62435</v>
      </c>
      <c r="E189" s="71">
        <v>8284</v>
      </c>
      <c r="F189" s="72">
        <v>26139176.700000003</v>
      </c>
      <c r="G189" s="73">
        <v>50.54</v>
      </c>
      <c r="H189" s="29">
        <f t="shared" si="8"/>
        <v>51</v>
      </c>
      <c r="I189" s="38" t="str">
        <f t="array" ref="I189">H189&amp;CHOOSE(AND(H189&lt;&gt;{11,12,13})*MIN(4,MOD(H189,10))+1,"th","st","nd","rd","th")</f>
        <v>51st</v>
      </c>
      <c r="J189" s="74">
        <v>1.01</v>
      </c>
      <c r="K189" s="75">
        <v>31925440.870000001</v>
      </c>
      <c r="L189" s="38">
        <v>2796.7289999999998</v>
      </c>
      <c r="M189" s="38">
        <v>327.17500000000001</v>
      </c>
      <c r="N189" s="72">
        <v>10219.73</v>
      </c>
      <c r="O189" s="29">
        <f t="shared" si="9"/>
        <v>23</v>
      </c>
      <c r="P189" s="38" t="str">
        <f t="array" ref="P189">O189&amp;CHOOSE(AND(O189&lt;&gt;{11,12,13})*MIN(4,MOD(O189,10))+1,"th","st","nd","rd","th")</f>
        <v>23rd</v>
      </c>
      <c r="Q189" s="76">
        <v>1.1116999999999999</v>
      </c>
      <c r="R189" s="77">
        <v>1.01</v>
      </c>
      <c r="S189" s="78">
        <v>1.2999999999999999E-2</v>
      </c>
      <c r="T189" s="79">
        <f t="shared" si="10"/>
        <v>279</v>
      </c>
      <c r="U189" s="80">
        <v>27204280</v>
      </c>
      <c r="V189" s="72">
        <v>8708.42</v>
      </c>
      <c r="W189" s="29">
        <f t="shared" si="11"/>
        <v>73</v>
      </c>
      <c r="X189" s="38" t="str">
        <f t="array" ref="X189">W189&amp;CHOOSE(AND(W189&lt;&gt;{11,12,13})*MIN(4,MOD(W189,10))+1,"th","st","nd","rd","th")</f>
        <v>73rd</v>
      </c>
      <c r="Y189" s="77">
        <v>0</v>
      </c>
      <c r="Z189" s="77">
        <v>1.01</v>
      </c>
      <c r="AA189" s="81">
        <v>668366.14</v>
      </c>
      <c r="AB189" s="82">
        <v>1494853654</v>
      </c>
      <c r="AC189" s="83">
        <v>520278213</v>
      </c>
      <c r="AD189" s="81">
        <v>25333738.210000001</v>
      </c>
      <c r="AE189" s="81">
        <v>0</v>
      </c>
      <c r="AF189" s="81">
        <v>137072.35</v>
      </c>
    </row>
    <row r="190" spans="1:32" x14ac:dyDescent="0.25">
      <c r="A190" s="7">
        <v>115216503</v>
      </c>
      <c r="B190" s="8" t="s">
        <v>395</v>
      </c>
      <c r="C190" s="8" t="s">
        <v>152</v>
      </c>
      <c r="D190" s="70">
        <v>61744</v>
      </c>
      <c r="E190" s="71">
        <v>11484</v>
      </c>
      <c r="F190" s="72">
        <v>43854047.869999997</v>
      </c>
      <c r="G190" s="73">
        <v>61.85</v>
      </c>
      <c r="H190" s="29">
        <f t="shared" si="8"/>
        <v>74</v>
      </c>
      <c r="I190" s="38" t="str">
        <f t="array" ref="I190">H190&amp;CHOOSE(AND(H190&lt;&gt;{11,12,13})*MIN(4,MOD(H190,10))+1,"th","st","nd","rd","th")</f>
        <v>74th</v>
      </c>
      <c r="J190" s="74">
        <v>1.23</v>
      </c>
      <c r="K190" s="75">
        <v>50274554.469999999</v>
      </c>
      <c r="L190" s="38">
        <v>3921.277</v>
      </c>
      <c r="M190" s="38">
        <v>417.40899999999999</v>
      </c>
      <c r="N190" s="72">
        <v>11587.51</v>
      </c>
      <c r="O190" s="29">
        <f t="shared" si="9"/>
        <v>53</v>
      </c>
      <c r="P190" s="38" t="str">
        <f t="array" ref="P190">O190&amp;CHOOSE(AND(O190&lt;&gt;{11,12,13})*MIN(4,MOD(O190,10))+1,"th","st","nd","rd","th")</f>
        <v>53rd</v>
      </c>
      <c r="Q190" s="76">
        <v>0.98050000000000004</v>
      </c>
      <c r="R190" s="77">
        <v>1.21</v>
      </c>
      <c r="S190" s="78">
        <v>1.47E-2</v>
      </c>
      <c r="T190" s="79">
        <f t="shared" si="10"/>
        <v>173</v>
      </c>
      <c r="U190" s="80">
        <v>40293878</v>
      </c>
      <c r="V190" s="72">
        <v>9287.1200000000008</v>
      </c>
      <c r="W190" s="29">
        <f t="shared" si="11"/>
        <v>78</v>
      </c>
      <c r="X190" s="38" t="str">
        <f t="array" ref="X190">W190&amp;CHOOSE(AND(W190&lt;&gt;{11,12,13})*MIN(4,MOD(W190,10))+1,"th","st","nd","rd","th")</f>
        <v>78th</v>
      </c>
      <c r="Y190" s="77">
        <v>0</v>
      </c>
      <c r="Z190" s="77">
        <v>1.21</v>
      </c>
      <c r="AA190" s="81">
        <v>877274.87</v>
      </c>
      <c r="AB190" s="82">
        <v>2162801808</v>
      </c>
      <c r="AC190" s="83">
        <v>821929893</v>
      </c>
      <c r="AD190" s="81">
        <v>42941546.009999998</v>
      </c>
      <c r="AE190" s="81">
        <v>0</v>
      </c>
      <c r="AF190" s="81">
        <v>35226.99</v>
      </c>
    </row>
    <row r="191" spans="1:32" x14ac:dyDescent="0.25">
      <c r="A191" s="7">
        <v>115218003</v>
      </c>
      <c r="B191" s="8" t="s">
        <v>544</v>
      </c>
      <c r="C191" s="8" t="s">
        <v>152</v>
      </c>
      <c r="D191" s="70">
        <v>45816</v>
      </c>
      <c r="E191" s="71">
        <v>10597</v>
      </c>
      <c r="F191" s="72">
        <v>26674244.829999998</v>
      </c>
      <c r="G191" s="73">
        <v>54.94</v>
      </c>
      <c r="H191" s="29">
        <f t="shared" si="8"/>
        <v>62</v>
      </c>
      <c r="I191" s="38" t="str">
        <f t="array" ref="I191">H191&amp;CHOOSE(AND(H191&lt;&gt;{11,12,13})*MIN(4,MOD(H191,10))+1,"th","st","nd","rd","th")</f>
        <v>62nd</v>
      </c>
      <c r="J191" s="74">
        <v>1.1000000000000001</v>
      </c>
      <c r="K191" s="75">
        <v>39867810.520000003</v>
      </c>
      <c r="L191" s="38">
        <v>3479.9459999999999</v>
      </c>
      <c r="M191" s="38">
        <v>810.80200000000002</v>
      </c>
      <c r="N191" s="72">
        <v>9291.58</v>
      </c>
      <c r="O191" s="29">
        <f t="shared" si="9"/>
        <v>8</v>
      </c>
      <c r="P191" s="38" t="str">
        <f t="array" ref="P191">O191&amp;CHOOSE(AND(O191&lt;&gt;{11,12,13})*MIN(4,MOD(O191,10))+1,"th","st","nd","rd","th")</f>
        <v>8th</v>
      </c>
      <c r="Q191" s="76">
        <v>1.2228000000000001</v>
      </c>
      <c r="R191" s="77">
        <v>1.1000000000000001</v>
      </c>
      <c r="S191" s="78">
        <v>1.2800000000000001E-2</v>
      </c>
      <c r="T191" s="79">
        <f t="shared" si="10"/>
        <v>295</v>
      </c>
      <c r="U191" s="80">
        <v>28144559</v>
      </c>
      <c r="V191" s="72">
        <v>6559.36</v>
      </c>
      <c r="W191" s="29">
        <f t="shared" si="11"/>
        <v>50</v>
      </c>
      <c r="X191" s="38" t="str">
        <f t="array" ref="X191">W191&amp;CHOOSE(AND(W191&lt;&gt;{11,12,13})*MIN(4,MOD(W191,10))+1,"th","st","nd","rd","th")</f>
        <v>50th</v>
      </c>
      <c r="Y191" s="77">
        <v>0</v>
      </c>
      <c r="Z191" s="77">
        <v>1.1000000000000001</v>
      </c>
      <c r="AA191" s="81">
        <v>921239.45</v>
      </c>
      <c r="AB191" s="82">
        <v>1602717034</v>
      </c>
      <c r="AC191" s="83">
        <v>482065078</v>
      </c>
      <c r="AD191" s="81">
        <v>25616667.140000001</v>
      </c>
      <c r="AE191" s="81">
        <v>0</v>
      </c>
      <c r="AF191" s="81">
        <v>136338.23999999999</v>
      </c>
    </row>
    <row r="192" spans="1:32" x14ac:dyDescent="0.25">
      <c r="A192" s="7">
        <v>115218303</v>
      </c>
      <c r="B192" s="8" t="s">
        <v>554</v>
      </c>
      <c r="C192" s="8" t="s">
        <v>152</v>
      </c>
      <c r="D192" s="70">
        <v>69300</v>
      </c>
      <c r="E192" s="71">
        <v>5856</v>
      </c>
      <c r="F192" s="72">
        <v>22028188.839999996</v>
      </c>
      <c r="G192" s="73">
        <v>54.28</v>
      </c>
      <c r="H192" s="29">
        <f t="shared" si="8"/>
        <v>60</v>
      </c>
      <c r="I192" s="38" t="str">
        <f t="array" ref="I192">H192&amp;CHOOSE(AND(H192&lt;&gt;{11,12,13})*MIN(4,MOD(H192,10))+1,"th","st","nd","rd","th")</f>
        <v>60th</v>
      </c>
      <c r="J192" s="74">
        <v>1.08</v>
      </c>
      <c r="K192" s="75">
        <v>29132590.789999999</v>
      </c>
      <c r="L192" s="38">
        <v>2194.4899999999998</v>
      </c>
      <c r="M192" s="38">
        <v>104.923</v>
      </c>
      <c r="N192" s="72">
        <v>12669.58</v>
      </c>
      <c r="O192" s="29">
        <f t="shared" si="9"/>
        <v>71</v>
      </c>
      <c r="P192" s="38" t="str">
        <f t="array" ref="P192">O192&amp;CHOOSE(AND(O192&lt;&gt;{11,12,13})*MIN(4,MOD(O192,10))+1,"th","st","nd","rd","th")</f>
        <v>71st</v>
      </c>
      <c r="Q192" s="76">
        <v>0.89670000000000005</v>
      </c>
      <c r="R192" s="77">
        <v>0.97</v>
      </c>
      <c r="S192" s="78">
        <v>1.14E-2</v>
      </c>
      <c r="T192" s="79">
        <f t="shared" si="10"/>
        <v>379</v>
      </c>
      <c r="U192" s="80">
        <v>26055167</v>
      </c>
      <c r="V192" s="72">
        <v>11331.23</v>
      </c>
      <c r="W192" s="29">
        <f t="shared" si="11"/>
        <v>90</v>
      </c>
      <c r="X192" s="38" t="str">
        <f t="array" ref="X192">W192&amp;CHOOSE(AND(W192&lt;&gt;{11,12,13})*MIN(4,MOD(W192,10))+1,"th","st","nd","rd","th")</f>
        <v>90th</v>
      </c>
      <c r="Y192" s="77">
        <v>0</v>
      </c>
      <c r="Z192" s="77">
        <v>0.97</v>
      </c>
      <c r="AA192" s="81">
        <v>542767.88</v>
      </c>
      <c r="AB192" s="82">
        <v>1545461652</v>
      </c>
      <c r="AC192" s="83">
        <v>384550750</v>
      </c>
      <c r="AD192" s="81">
        <v>21468274.989999998</v>
      </c>
      <c r="AE192" s="81">
        <v>0</v>
      </c>
      <c r="AF192" s="81">
        <v>17145.97</v>
      </c>
    </row>
    <row r="193" spans="1:32" x14ac:dyDescent="0.25">
      <c r="A193" s="7">
        <v>115221402</v>
      </c>
      <c r="B193" s="8" t="s">
        <v>196</v>
      </c>
      <c r="C193" s="8" t="s">
        <v>197</v>
      </c>
      <c r="D193" s="70">
        <v>63783</v>
      </c>
      <c r="E193" s="71">
        <v>36977</v>
      </c>
      <c r="F193" s="72">
        <v>124141899.51000001</v>
      </c>
      <c r="G193" s="73">
        <v>52.64</v>
      </c>
      <c r="H193" s="29">
        <f t="shared" si="8"/>
        <v>57</v>
      </c>
      <c r="I193" s="38" t="str">
        <f t="array" ref="I193">H193&amp;CHOOSE(AND(H193&lt;&gt;{11,12,13})*MIN(4,MOD(H193,10))+1,"th","st","nd","rd","th")</f>
        <v>57th</v>
      </c>
      <c r="J193" s="74">
        <v>1.05</v>
      </c>
      <c r="K193" s="75">
        <v>155098299.75999999</v>
      </c>
      <c r="L193" s="38">
        <v>11531.605</v>
      </c>
      <c r="M193" s="38">
        <v>1712.1969999999999</v>
      </c>
      <c r="N193" s="72">
        <v>11711.01</v>
      </c>
      <c r="O193" s="29">
        <f t="shared" si="9"/>
        <v>55</v>
      </c>
      <c r="P193" s="38" t="str">
        <f t="array" ref="P193">O193&amp;CHOOSE(AND(O193&lt;&gt;{11,12,13})*MIN(4,MOD(O193,10))+1,"th","st","nd","rd","th")</f>
        <v>55th</v>
      </c>
      <c r="Q193" s="76">
        <v>0.97009999999999996</v>
      </c>
      <c r="R193" s="77">
        <v>1.02</v>
      </c>
      <c r="S193" s="78">
        <v>1.34E-2</v>
      </c>
      <c r="T193" s="79">
        <f t="shared" si="10"/>
        <v>253</v>
      </c>
      <c r="U193" s="80">
        <v>125393081</v>
      </c>
      <c r="V193" s="72">
        <v>9468.06</v>
      </c>
      <c r="W193" s="29">
        <f t="shared" si="11"/>
        <v>80</v>
      </c>
      <c r="X193" s="38" t="str">
        <f t="array" ref="X193">W193&amp;CHOOSE(AND(W193&lt;&gt;{11,12,13})*MIN(4,MOD(W193,10))+1,"th","st","nd","rd","th")</f>
        <v>80th</v>
      </c>
      <c r="Y193" s="77">
        <v>0</v>
      </c>
      <c r="Z193" s="77">
        <v>1.02</v>
      </c>
      <c r="AA193" s="81">
        <v>2604354.1800000002</v>
      </c>
      <c r="AB193" s="82">
        <v>6872766267</v>
      </c>
      <c r="AC193" s="83">
        <v>2415610131</v>
      </c>
      <c r="AD193" s="81">
        <v>120023632.7</v>
      </c>
      <c r="AE193" s="81">
        <v>0</v>
      </c>
      <c r="AF193" s="81">
        <v>1513912.63</v>
      </c>
    </row>
    <row r="194" spans="1:32" x14ac:dyDescent="0.25">
      <c r="A194" s="7">
        <v>115221753</v>
      </c>
      <c r="B194" s="8" t="s">
        <v>257</v>
      </c>
      <c r="C194" s="8" t="s">
        <v>197</v>
      </c>
      <c r="D194" s="70">
        <v>65138</v>
      </c>
      <c r="E194" s="71">
        <v>9870</v>
      </c>
      <c r="F194" s="72">
        <v>45617570.409999996</v>
      </c>
      <c r="G194" s="73">
        <v>70.95</v>
      </c>
      <c r="H194" s="29">
        <f t="shared" si="8"/>
        <v>89</v>
      </c>
      <c r="I194" s="38" t="str">
        <f t="array" ref="I194">H194&amp;CHOOSE(AND(H194&lt;&gt;{11,12,13})*MIN(4,MOD(H194,10))+1,"th","st","nd","rd","th")</f>
        <v>89th</v>
      </c>
      <c r="J194" s="74">
        <v>1.41</v>
      </c>
      <c r="K194" s="75">
        <v>48627560.770000003</v>
      </c>
      <c r="L194" s="38">
        <v>3419.6619999999998</v>
      </c>
      <c r="M194" s="38">
        <v>286.85399999999998</v>
      </c>
      <c r="N194" s="72">
        <v>13119.48</v>
      </c>
      <c r="O194" s="29">
        <f t="shared" si="9"/>
        <v>77</v>
      </c>
      <c r="P194" s="38" t="str">
        <f t="array" ref="P194">O194&amp;CHOOSE(AND(O194&lt;&gt;{11,12,13})*MIN(4,MOD(O194,10))+1,"th","st","nd","rd","th")</f>
        <v>77th</v>
      </c>
      <c r="Q194" s="76">
        <v>0.86599999999999999</v>
      </c>
      <c r="R194" s="77">
        <v>1.22</v>
      </c>
      <c r="S194" s="78">
        <v>1.3100000000000001E-2</v>
      </c>
      <c r="T194" s="79">
        <f t="shared" si="10"/>
        <v>271</v>
      </c>
      <c r="U194" s="80">
        <v>46908947</v>
      </c>
      <c r="V194" s="72">
        <v>12655.81</v>
      </c>
      <c r="W194" s="29">
        <f t="shared" si="11"/>
        <v>93</v>
      </c>
      <c r="X194" s="38" t="str">
        <f t="array" ref="X194">W194&amp;CHOOSE(AND(W194&lt;&gt;{11,12,13})*MIN(4,MOD(W194,10))+1,"th","st","nd","rd","th")</f>
        <v>93rd</v>
      </c>
      <c r="Y194" s="77">
        <v>0</v>
      </c>
      <c r="Z194" s="77">
        <v>1.22</v>
      </c>
      <c r="AA194" s="81">
        <v>664580.67000000004</v>
      </c>
      <c r="AB194" s="82">
        <v>2501723291</v>
      </c>
      <c r="AC194" s="83">
        <v>973013515</v>
      </c>
      <c r="AD194" s="81">
        <v>44898398.619999997</v>
      </c>
      <c r="AE194" s="81">
        <v>0</v>
      </c>
      <c r="AF194" s="81">
        <v>54591.12</v>
      </c>
    </row>
    <row r="195" spans="1:32" x14ac:dyDescent="0.25">
      <c r="A195" s="7">
        <v>115222504</v>
      </c>
      <c r="B195" s="8" t="s">
        <v>321</v>
      </c>
      <c r="C195" s="8" t="s">
        <v>197</v>
      </c>
      <c r="D195" s="70">
        <v>56350</v>
      </c>
      <c r="E195" s="71">
        <v>3131</v>
      </c>
      <c r="F195" s="72">
        <v>8893961.1699999999</v>
      </c>
      <c r="G195" s="73">
        <v>50.41</v>
      </c>
      <c r="H195" s="29">
        <f t="shared" ref="H195:H258" si="12">ROUND(_xlfn.PERCENTRANK.EXC(G$2:G$501,G195)*100,0)</f>
        <v>51</v>
      </c>
      <c r="I195" s="38" t="str">
        <f t="array" ref="I195">H195&amp;CHOOSE(AND(H195&lt;&gt;{11,12,13})*MIN(4,MOD(H195,10))+1,"th","st","nd","rd","th")</f>
        <v>51st</v>
      </c>
      <c r="J195" s="74">
        <v>1</v>
      </c>
      <c r="K195" s="75">
        <v>17638945.239999998</v>
      </c>
      <c r="L195" s="38">
        <v>1111.0640000000001</v>
      </c>
      <c r="M195" s="38">
        <v>297.25299999999999</v>
      </c>
      <c r="N195" s="72">
        <v>12524.84</v>
      </c>
      <c r="O195" s="29">
        <f t="shared" ref="O195:O258" si="13">ROUND(_xlfn.PERCENTRANK.EXC(N$2:N$501,N195)*100,0)</f>
        <v>68</v>
      </c>
      <c r="P195" s="38" t="str">
        <f t="array" ref="P195">O195&amp;CHOOSE(AND(O195&lt;&gt;{11,12,13})*MIN(4,MOD(O195,10))+1,"th","st","nd","rd","th")</f>
        <v>68th</v>
      </c>
      <c r="Q195" s="76">
        <v>0.90710000000000002</v>
      </c>
      <c r="R195" s="77">
        <v>0.91</v>
      </c>
      <c r="S195" s="78">
        <v>1.47E-2</v>
      </c>
      <c r="T195" s="79">
        <f t="shared" ref="T195:T258" si="14">RANK(S195,$S$2:$S$501)</f>
        <v>173</v>
      </c>
      <c r="U195" s="80">
        <v>8150879</v>
      </c>
      <c r="V195" s="72">
        <v>5787.67</v>
      </c>
      <c r="W195" s="29">
        <f t="shared" ref="W195:W258" si="15">ROUND(_xlfn.PERCENTRANK.EXC(V$2:V$501,V195)*100,0)</f>
        <v>39</v>
      </c>
      <c r="X195" s="38" t="str">
        <f t="array" ref="X195">W195&amp;CHOOSE(AND(W195&lt;&gt;{11,12,13})*MIN(4,MOD(W195,10))+1,"th","st","nd","rd","th")</f>
        <v>39th</v>
      </c>
      <c r="Y195" s="77">
        <v>0.12</v>
      </c>
      <c r="Z195" s="77">
        <v>1.03</v>
      </c>
      <c r="AA195" s="81">
        <v>432655.89</v>
      </c>
      <c r="AB195" s="82">
        <v>435833542</v>
      </c>
      <c r="AC195" s="83">
        <v>167935238</v>
      </c>
      <c r="AD195" s="81">
        <v>8459705.2799999993</v>
      </c>
      <c r="AE195" s="81">
        <v>0</v>
      </c>
      <c r="AF195" s="81">
        <v>1600</v>
      </c>
    </row>
    <row r="196" spans="1:32" x14ac:dyDescent="0.25">
      <c r="A196" s="7">
        <v>115222752</v>
      </c>
      <c r="B196" s="8" t="s">
        <v>328</v>
      </c>
      <c r="C196" s="8" t="s">
        <v>197</v>
      </c>
      <c r="D196" s="70">
        <v>32476</v>
      </c>
      <c r="E196" s="71">
        <v>20346</v>
      </c>
      <c r="F196" s="72">
        <v>50324653.059999995</v>
      </c>
      <c r="G196" s="73">
        <v>76.16</v>
      </c>
      <c r="H196" s="29">
        <f t="shared" si="12"/>
        <v>94</v>
      </c>
      <c r="I196" s="38" t="str">
        <f t="array" ref="I196">H196&amp;CHOOSE(AND(H196&lt;&gt;{11,12,13})*MIN(4,MOD(H196,10))+1,"th","st","nd","rd","th")</f>
        <v>94th</v>
      </c>
      <c r="J196" s="74">
        <v>1.52</v>
      </c>
      <c r="K196" s="75">
        <v>105882092.73999999</v>
      </c>
      <c r="L196" s="38">
        <v>7453.2619999999997</v>
      </c>
      <c r="M196" s="38">
        <v>4506.1400000000003</v>
      </c>
      <c r="N196" s="72">
        <v>8853.4599999999991</v>
      </c>
      <c r="O196" s="29">
        <f t="shared" si="13"/>
        <v>4</v>
      </c>
      <c r="P196" s="38" t="str">
        <f t="array" ref="P196">O196&amp;CHOOSE(AND(O196&lt;&gt;{11,12,13})*MIN(4,MOD(O196,10))+1,"th","st","nd","rd","th")</f>
        <v>4th</v>
      </c>
      <c r="Q196" s="76">
        <v>1.2833000000000001</v>
      </c>
      <c r="R196" s="77">
        <v>1.52</v>
      </c>
      <c r="S196" s="78">
        <v>1.9400000000000001E-2</v>
      </c>
      <c r="T196" s="79">
        <f t="shared" si="14"/>
        <v>25</v>
      </c>
      <c r="U196" s="80">
        <v>35104435</v>
      </c>
      <c r="V196" s="72">
        <v>2935.3</v>
      </c>
      <c r="W196" s="29">
        <f t="shared" si="15"/>
        <v>6</v>
      </c>
      <c r="X196" s="38" t="str">
        <f t="array" ref="X196">W196&amp;CHOOSE(AND(W196&lt;&gt;{11,12,13})*MIN(4,MOD(W196,10))+1,"th","st","nd","rd","th")</f>
        <v>6th</v>
      </c>
      <c r="Y196" s="77">
        <v>0.55000000000000004</v>
      </c>
      <c r="Z196" s="77">
        <v>2.0699999999999998</v>
      </c>
      <c r="AA196" s="81">
        <v>2781734.91</v>
      </c>
      <c r="AB196" s="82">
        <v>2022607559</v>
      </c>
      <c r="AC196" s="83">
        <v>577720941</v>
      </c>
      <c r="AD196" s="81">
        <v>47445233.909999996</v>
      </c>
      <c r="AE196" s="81">
        <v>0</v>
      </c>
      <c r="AF196" s="81">
        <v>97684.24</v>
      </c>
    </row>
    <row r="197" spans="1:32" x14ac:dyDescent="0.25">
      <c r="A197" s="7">
        <v>115224003</v>
      </c>
      <c r="B197" s="8" t="s">
        <v>383</v>
      </c>
      <c r="C197" s="8" t="s">
        <v>197</v>
      </c>
      <c r="D197" s="70">
        <v>68527</v>
      </c>
      <c r="E197" s="71">
        <v>9548</v>
      </c>
      <c r="F197" s="72">
        <v>37708103.579999998</v>
      </c>
      <c r="G197" s="73">
        <v>57.63</v>
      </c>
      <c r="H197" s="29">
        <f t="shared" si="12"/>
        <v>66</v>
      </c>
      <c r="I197" s="38" t="str">
        <f t="array" ref="I197">H197&amp;CHOOSE(AND(H197&lt;&gt;{11,12,13})*MIN(4,MOD(H197,10))+1,"th","st","nd","rd","th")</f>
        <v>66th</v>
      </c>
      <c r="J197" s="74">
        <v>1.1499999999999999</v>
      </c>
      <c r="K197" s="75">
        <v>54658361.350000001</v>
      </c>
      <c r="L197" s="38">
        <v>3755.2280000000001</v>
      </c>
      <c r="M197" s="38">
        <v>328.68400000000003</v>
      </c>
      <c r="N197" s="72">
        <v>13383.82</v>
      </c>
      <c r="O197" s="29">
        <f t="shared" si="13"/>
        <v>79</v>
      </c>
      <c r="P197" s="38" t="str">
        <f t="array" ref="P197">O197&amp;CHOOSE(AND(O197&lt;&gt;{11,12,13})*MIN(4,MOD(O197,10))+1,"th","st","nd","rd","th")</f>
        <v>79th</v>
      </c>
      <c r="Q197" s="76">
        <v>0.84889999999999999</v>
      </c>
      <c r="R197" s="77">
        <v>0.98</v>
      </c>
      <c r="S197" s="78">
        <v>1.35E-2</v>
      </c>
      <c r="T197" s="79">
        <f t="shared" si="14"/>
        <v>242</v>
      </c>
      <c r="U197" s="80">
        <v>37825670</v>
      </c>
      <c r="V197" s="72">
        <v>9262.1200000000008</v>
      </c>
      <c r="W197" s="29">
        <f t="shared" si="15"/>
        <v>78</v>
      </c>
      <c r="X197" s="38" t="str">
        <f t="array" ref="X197">W197&amp;CHOOSE(AND(W197&lt;&gt;{11,12,13})*MIN(4,MOD(W197,10))+1,"th","st","nd","rd","th")</f>
        <v>78th</v>
      </c>
      <c r="Y197" s="77">
        <v>0</v>
      </c>
      <c r="Z197" s="77">
        <v>0.98</v>
      </c>
      <c r="AA197" s="81">
        <v>1347826.44</v>
      </c>
      <c r="AB197" s="82">
        <v>2040953531</v>
      </c>
      <c r="AC197" s="83">
        <v>760947925</v>
      </c>
      <c r="AD197" s="81">
        <v>36356642.060000002</v>
      </c>
      <c r="AE197" s="81">
        <v>0</v>
      </c>
      <c r="AF197" s="81">
        <v>3635.08</v>
      </c>
    </row>
    <row r="198" spans="1:32" x14ac:dyDescent="0.25">
      <c r="A198" s="7">
        <v>115226003</v>
      </c>
      <c r="B198" s="8" t="s">
        <v>400</v>
      </c>
      <c r="C198" s="8" t="s">
        <v>197</v>
      </c>
      <c r="D198" s="70">
        <v>51866</v>
      </c>
      <c r="E198" s="71">
        <v>7389</v>
      </c>
      <c r="F198" s="72">
        <v>27603875.850000001</v>
      </c>
      <c r="G198" s="73">
        <v>72.03</v>
      </c>
      <c r="H198" s="29">
        <f t="shared" si="12"/>
        <v>90</v>
      </c>
      <c r="I198" s="38" t="str">
        <f t="array" ref="I198">H198&amp;CHOOSE(AND(H198&lt;&gt;{11,12,13})*MIN(4,MOD(H198,10))+1,"th","st","nd","rd","th")</f>
        <v>90th</v>
      </c>
      <c r="J198" s="74">
        <v>1.44</v>
      </c>
      <c r="K198" s="75">
        <v>33808214.729999997</v>
      </c>
      <c r="L198" s="38">
        <v>2443.4580000000001</v>
      </c>
      <c r="M198" s="38">
        <v>505.41800000000001</v>
      </c>
      <c r="N198" s="72">
        <v>11464.78</v>
      </c>
      <c r="O198" s="29">
        <f t="shared" si="13"/>
        <v>52</v>
      </c>
      <c r="P198" s="38" t="str">
        <f t="array" ref="P198">O198&amp;CHOOSE(AND(O198&lt;&gt;{11,12,13})*MIN(4,MOD(O198,10))+1,"th","st","nd","rd","th")</f>
        <v>52nd</v>
      </c>
      <c r="Q198" s="76">
        <v>0.99099999999999999</v>
      </c>
      <c r="R198" s="77">
        <v>1.43</v>
      </c>
      <c r="S198" s="78">
        <v>1.83E-2</v>
      </c>
      <c r="T198" s="79">
        <f t="shared" si="14"/>
        <v>45</v>
      </c>
      <c r="U198" s="80">
        <v>20367815</v>
      </c>
      <c r="V198" s="72">
        <v>6906.98</v>
      </c>
      <c r="W198" s="29">
        <f t="shared" si="15"/>
        <v>54</v>
      </c>
      <c r="X198" s="38" t="str">
        <f t="array" ref="X198">W198&amp;CHOOSE(AND(W198&lt;&gt;{11,12,13})*MIN(4,MOD(W198,10))+1,"th","st","nd","rd","th")</f>
        <v>54th</v>
      </c>
      <c r="Y198" s="77">
        <v>0</v>
      </c>
      <c r="Z198" s="77">
        <v>1.43</v>
      </c>
      <c r="AA198" s="81">
        <v>923980.84</v>
      </c>
      <c r="AB198" s="82">
        <v>1146107746</v>
      </c>
      <c r="AC198" s="83">
        <v>362619272</v>
      </c>
      <c r="AD198" s="81">
        <v>26517904.34</v>
      </c>
      <c r="AE198" s="81">
        <v>8.82</v>
      </c>
      <c r="AF198" s="81">
        <v>161981.85</v>
      </c>
    </row>
    <row r="199" spans="1:32" x14ac:dyDescent="0.25">
      <c r="A199" s="7">
        <v>115226103</v>
      </c>
      <c r="B199" s="8" t="s">
        <v>408</v>
      </c>
      <c r="C199" s="8" t="s">
        <v>197</v>
      </c>
      <c r="D199" s="70">
        <v>53958</v>
      </c>
      <c r="E199" s="71">
        <v>2837</v>
      </c>
      <c r="F199" s="72">
        <v>6592958.29</v>
      </c>
      <c r="G199" s="73">
        <v>43.07</v>
      </c>
      <c r="H199" s="29">
        <f t="shared" si="12"/>
        <v>31</v>
      </c>
      <c r="I199" s="38" t="str">
        <f t="array" ref="I199">H199&amp;CHOOSE(AND(H199&lt;&gt;{11,12,13})*MIN(4,MOD(H199,10))+1,"th","st","nd","rd","th")</f>
        <v>31st</v>
      </c>
      <c r="J199" s="74">
        <v>0.86</v>
      </c>
      <c r="K199" s="75">
        <v>13382543.029999999</v>
      </c>
      <c r="L199" s="38">
        <v>810.92499999999995</v>
      </c>
      <c r="M199" s="38">
        <v>115.145</v>
      </c>
      <c r="N199" s="72">
        <v>14450.9</v>
      </c>
      <c r="O199" s="29">
        <f t="shared" si="13"/>
        <v>88</v>
      </c>
      <c r="P199" s="38" t="str">
        <f t="array" ref="P199">O199&amp;CHOOSE(AND(O199&lt;&gt;{11,12,13})*MIN(4,MOD(O199,10))+1,"th","st","nd","rd","th")</f>
        <v>88th</v>
      </c>
      <c r="Q199" s="76">
        <v>0.78620000000000001</v>
      </c>
      <c r="R199" s="77">
        <v>0.68</v>
      </c>
      <c r="S199" s="78">
        <v>1.4500000000000001E-2</v>
      </c>
      <c r="T199" s="79">
        <f t="shared" si="14"/>
        <v>186</v>
      </c>
      <c r="U199" s="80">
        <v>6126103</v>
      </c>
      <c r="V199" s="72">
        <v>6615.16</v>
      </c>
      <c r="W199" s="29">
        <f t="shared" si="15"/>
        <v>51</v>
      </c>
      <c r="X199" s="38" t="str">
        <f t="array" ref="X199">W199&amp;CHOOSE(AND(W199&lt;&gt;{11,12,13})*MIN(4,MOD(W199,10))+1,"th","st","nd","rd","th")</f>
        <v>51st</v>
      </c>
      <c r="Y199" s="77">
        <v>0</v>
      </c>
      <c r="Z199" s="77">
        <v>0.68</v>
      </c>
      <c r="AA199" s="81">
        <v>251459.19</v>
      </c>
      <c r="AB199" s="82">
        <v>318395104</v>
      </c>
      <c r="AC199" s="83">
        <v>135390269</v>
      </c>
      <c r="AD199" s="81">
        <v>6341499.0999999996</v>
      </c>
      <c r="AE199" s="81">
        <v>0</v>
      </c>
      <c r="AF199" s="81">
        <v>0</v>
      </c>
    </row>
    <row r="200" spans="1:32" x14ac:dyDescent="0.25">
      <c r="A200" s="7">
        <v>115228003</v>
      </c>
      <c r="B200" s="8" t="s">
        <v>575</v>
      </c>
      <c r="C200" s="8" t="s">
        <v>197</v>
      </c>
      <c r="D200" s="70">
        <v>45611</v>
      </c>
      <c r="E200" s="71">
        <v>3143</v>
      </c>
      <c r="F200" s="72">
        <v>6638233.5</v>
      </c>
      <c r="G200" s="73">
        <v>46.31</v>
      </c>
      <c r="H200" s="29">
        <f t="shared" si="12"/>
        <v>39</v>
      </c>
      <c r="I200" s="38" t="str">
        <f t="array" ref="I200">H200&amp;CHOOSE(AND(H200&lt;&gt;{11,12,13})*MIN(4,MOD(H200,10))+1,"th","st","nd","rd","th")</f>
        <v>39th</v>
      </c>
      <c r="J200" s="74">
        <v>0.92</v>
      </c>
      <c r="K200" s="75">
        <v>16172963.380000001</v>
      </c>
      <c r="L200" s="38">
        <v>1421.605</v>
      </c>
      <c r="M200" s="38">
        <v>352.16899999999998</v>
      </c>
      <c r="N200" s="72">
        <v>9117.83</v>
      </c>
      <c r="O200" s="29">
        <f t="shared" si="13"/>
        <v>6</v>
      </c>
      <c r="P200" s="38" t="str">
        <f t="array" ref="P200">O200&amp;CHOOSE(AND(O200&lt;&gt;{11,12,13})*MIN(4,MOD(O200,10))+1,"th","st","nd","rd","th")</f>
        <v>6th</v>
      </c>
      <c r="Q200" s="76">
        <v>1.2461</v>
      </c>
      <c r="R200" s="77">
        <v>0.92</v>
      </c>
      <c r="S200" s="78">
        <v>1.7399999999999999E-2</v>
      </c>
      <c r="T200" s="79">
        <f t="shared" si="14"/>
        <v>72</v>
      </c>
      <c r="U200" s="80">
        <v>5154540</v>
      </c>
      <c r="V200" s="72">
        <v>2905.97</v>
      </c>
      <c r="W200" s="29">
        <f t="shared" si="15"/>
        <v>6</v>
      </c>
      <c r="X200" s="38" t="str">
        <f t="array" ref="X200">W200&amp;CHOOSE(AND(W200&lt;&gt;{11,12,13})*MIN(4,MOD(W200,10))+1,"th","st","nd","rd","th")</f>
        <v>6th</v>
      </c>
      <c r="Y200" s="77">
        <v>0.56000000000000005</v>
      </c>
      <c r="Z200" s="77">
        <v>1.48</v>
      </c>
      <c r="AA200" s="81">
        <v>395040.5</v>
      </c>
      <c r="AB200" s="82">
        <v>259841739</v>
      </c>
      <c r="AC200" s="83">
        <v>121976013</v>
      </c>
      <c r="AD200" s="81">
        <v>6216544</v>
      </c>
      <c r="AE200" s="81">
        <v>0</v>
      </c>
      <c r="AF200" s="81">
        <v>26649</v>
      </c>
    </row>
    <row r="201" spans="1:32" x14ac:dyDescent="0.25">
      <c r="A201" s="7">
        <v>115228303</v>
      </c>
      <c r="B201" s="8" t="s">
        <v>581</v>
      </c>
      <c r="C201" s="8" t="s">
        <v>197</v>
      </c>
      <c r="D201" s="70">
        <v>63357</v>
      </c>
      <c r="E201" s="71">
        <v>10649</v>
      </c>
      <c r="F201" s="72">
        <v>35224486.789999992</v>
      </c>
      <c r="G201" s="73">
        <v>52.21</v>
      </c>
      <c r="H201" s="29">
        <f t="shared" si="12"/>
        <v>56</v>
      </c>
      <c r="I201" s="38" t="str">
        <f t="array" ref="I201">H201&amp;CHOOSE(AND(H201&lt;&gt;{11,12,13})*MIN(4,MOD(H201,10))+1,"th","st","nd","rd","th")</f>
        <v>56th</v>
      </c>
      <c r="J201" s="74">
        <v>1.04</v>
      </c>
      <c r="K201" s="75">
        <v>42041619.689999998</v>
      </c>
      <c r="L201" s="38">
        <v>2871.2530000000002</v>
      </c>
      <c r="M201" s="38">
        <v>219.917</v>
      </c>
      <c r="N201" s="72">
        <v>13600.55</v>
      </c>
      <c r="O201" s="29">
        <f t="shared" si="13"/>
        <v>81</v>
      </c>
      <c r="P201" s="38" t="str">
        <f t="array" ref="P201">O201&amp;CHOOSE(AND(O201&lt;&gt;{11,12,13})*MIN(4,MOD(O201,10))+1,"th","st","nd","rd","th")</f>
        <v>81st</v>
      </c>
      <c r="Q201" s="76">
        <v>0.83540000000000003</v>
      </c>
      <c r="R201" s="77">
        <v>0.87</v>
      </c>
      <c r="S201" s="78">
        <v>1.3599999999999999E-2</v>
      </c>
      <c r="T201" s="79">
        <f t="shared" si="14"/>
        <v>237</v>
      </c>
      <c r="U201" s="80">
        <v>34986140</v>
      </c>
      <c r="V201" s="72">
        <v>11318.09</v>
      </c>
      <c r="W201" s="29">
        <f t="shared" si="15"/>
        <v>89</v>
      </c>
      <c r="X201" s="38" t="str">
        <f t="array" ref="X201">W201&amp;CHOOSE(AND(W201&lt;&gt;{11,12,13})*MIN(4,MOD(W201,10))+1,"th","st","nd","rd","th")</f>
        <v>89th</v>
      </c>
      <c r="Y201" s="77">
        <v>0</v>
      </c>
      <c r="Z201" s="77">
        <v>0.87</v>
      </c>
      <c r="AA201" s="81">
        <v>456765.05</v>
      </c>
      <c r="AB201" s="82">
        <v>1931167356</v>
      </c>
      <c r="AC201" s="83">
        <v>660398561</v>
      </c>
      <c r="AD201" s="81">
        <v>34762182.159999996</v>
      </c>
      <c r="AE201" s="81">
        <v>0</v>
      </c>
      <c r="AF201" s="81">
        <v>5539.58</v>
      </c>
    </row>
    <row r="202" spans="1:32" x14ac:dyDescent="0.25">
      <c r="A202" s="7">
        <v>115229003</v>
      </c>
      <c r="B202" s="8" t="s">
        <v>605</v>
      </c>
      <c r="C202" s="8" t="s">
        <v>197</v>
      </c>
      <c r="D202" s="70">
        <v>48900</v>
      </c>
      <c r="E202" s="71">
        <v>3532</v>
      </c>
      <c r="F202" s="72">
        <v>8505661.9700000007</v>
      </c>
      <c r="G202" s="73">
        <v>49.25</v>
      </c>
      <c r="H202" s="29">
        <f t="shared" si="12"/>
        <v>48</v>
      </c>
      <c r="I202" s="38" t="str">
        <f t="array" ref="I202">H202&amp;CHOOSE(AND(H202&lt;&gt;{11,12,13})*MIN(4,MOD(H202,10))+1,"th","st","nd","rd","th")</f>
        <v>48th</v>
      </c>
      <c r="J202" s="74">
        <v>0.98</v>
      </c>
      <c r="K202" s="75">
        <v>16779046.690000001</v>
      </c>
      <c r="L202" s="38">
        <v>1244.1179999999999</v>
      </c>
      <c r="M202" s="38">
        <v>337.685</v>
      </c>
      <c r="N202" s="72">
        <v>10607.55</v>
      </c>
      <c r="O202" s="29">
        <f t="shared" si="13"/>
        <v>32</v>
      </c>
      <c r="P202" s="38" t="str">
        <f t="array" ref="P202">O202&amp;CHOOSE(AND(O202&lt;&gt;{11,12,13})*MIN(4,MOD(O202,10))+1,"th","st","nd","rd","th")</f>
        <v>32nd</v>
      </c>
      <c r="Q202" s="76">
        <v>1.0710999999999999</v>
      </c>
      <c r="R202" s="77">
        <v>0.98</v>
      </c>
      <c r="S202" s="78">
        <v>1.34E-2</v>
      </c>
      <c r="T202" s="79">
        <f t="shared" si="14"/>
        <v>253</v>
      </c>
      <c r="U202" s="80">
        <v>8584021</v>
      </c>
      <c r="V202" s="72">
        <v>5426.73</v>
      </c>
      <c r="W202" s="29">
        <f t="shared" si="15"/>
        <v>35</v>
      </c>
      <c r="X202" s="38" t="str">
        <f t="array" ref="X202">W202&amp;CHOOSE(AND(W202&lt;&gt;{11,12,13})*MIN(4,MOD(W202,10))+1,"th","st","nd","rd","th")</f>
        <v>35th</v>
      </c>
      <c r="Y202" s="77">
        <v>0.17</v>
      </c>
      <c r="Z202" s="77">
        <v>1.1499999999999999</v>
      </c>
      <c r="AA202" s="81">
        <v>418472.92</v>
      </c>
      <c r="AB202" s="82">
        <v>469296857</v>
      </c>
      <c r="AC202" s="83">
        <v>166556519</v>
      </c>
      <c r="AD202" s="81">
        <v>8058637.79</v>
      </c>
      <c r="AE202" s="81">
        <v>0</v>
      </c>
      <c r="AF202" s="81">
        <v>28551.26</v>
      </c>
    </row>
    <row r="203" spans="1:32" x14ac:dyDescent="0.25">
      <c r="A203" s="7">
        <v>125231232</v>
      </c>
      <c r="B203" s="8" t="s">
        <v>210</v>
      </c>
      <c r="C203" s="8" t="s">
        <v>211</v>
      </c>
      <c r="D203" s="70">
        <v>29933</v>
      </c>
      <c r="E203" s="71">
        <v>14554</v>
      </c>
      <c r="F203" s="72">
        <v>21339644.399999999</v>
      </c>
      <c r="G203" s="73">
        <v>48.98</v>
      </c>
      <c r="H203" s="29">
        <f t="shared" si="12"/>
        <v>47</v>
      </c>
      <c r="I203" s="38" t="str">
        <f t="array" ref="I203">H203&amp;CHOOSE(AND(H203&lt;&gt;{11,12,13})*MIN(4,MOD(H203,10))+1,"th","st","nd","rd","th")</f>
        <v>47th</v>
      </c>
      <c r="J203" s="74">
        <v>0.98</v>
      </c>
      <c r="K203" s="75">
        <v>117102007</v>
      </c>
      <c r="L203" s="38">
        <v>7172.0810000000001</v>
      </c>
      <c r="M203" s="38">
        <v>4412.2889999999998</v>
      </c>
      <c r="N203" s="72">
        <v>10108.620000000001</v>
      </c>
      <c r="O203" s="29">
        <f t="shared" si="13"/>
        <v>21</v>
      </c>
      <c r="P203" s="38" t="str">
        <f t="array" ref="P203">O203&amp;CHOOSE(AND(O203&lt;&gt;{11,12,13})*MIN(4,MOD(O203,10))+1,"th","st","nd","rd","th")</f>
        <v>21st</v>
      </c>
      <c r="Q203" s="76">
        <v>1.1238999999999999</v>
      </c>
      <c r="R203" s="77">
        <v>0.98</v>
      </c>
      <c r="S203" s="78">
        <v>1.61E-2</v>
      </c>
      <c r="T203" s="79">
        <f t="shared" si="14"/>
        <v>118</v>
      </c>
      <c r="U203" s="80">
        <v>17912985</v>
      </c>
      <c r="V203" s="72">
        <v>1546.31</v>
      </c>
      <c r="W203" s="29">
        <f t="shared" si="15"/>
        <v>1</v>
      </c>
      <c r="X203" s="38" t="str">
        <f t="array" ref="X203">W203&amp;CHOOSE(AND(W203&lt;&gt;{11,12,13})*MIN(4,MOD(W203,10))+1,"th","st","nd","rd","th")</f>
        <v>1st</v>
      </c>
      <c r="Y203" s="77">
        <v>0.76</v>
      </c>
      <c r="Z203" s="77">
        <v>1.74</v>
      </c>
      <c r="AA203" s="81">
        <v>2753313.58</v>
      </c>
      <c r="AB203" s="82">
        <v>984686809</v>
      </c>
      <c r="AC203" s="83">
        <v>342200968</v>
      </c>
      <c r="AD203" s="81">
        <v>18565765.789999999</v>
      </c>
      <c r="AE203" s="81">
        <v>0</v>
      </c>
      <c r="AF203" s="81">
        <v>20565.03</v>
      </c>
    </row>
    <row r="204" spans="1:32" x14ac:dyDescent="0.25">
      <c r="A204" s="7">
        <v>125231303</v>
      </c>
      <c r="B204" s="8" t="s">
        <v>213</v>
      </c>
      <c r="C204" s="8" t="s">
        <v>211</v>
      </c>
      <c r="D204" s="70">
        <v>55893</v>
      </c>
      <c r="E204" s="71">
        <v>9275</v>
      </c>
      <c r="F204" s="72">
        <v>46826549.379999995</v>
      </c>
      <c r="G204" s="73">
        <v>90.33</v>
      </c>
      <c r="H204" s="29">
        <f t="shared" si="12"/>
        <v>98</v>
      </c>
      <c r="I204" s="38" t="str">
        <f t="array" ref="I204">H204&amp;CHOOSE(AND(H204&lt;&gt;{11,12,13})*MIN(4,MOD(H204,10))+1,"th","st","nd","rd","th")</f>
        <v>98th</v>
      </c>
      <c r="J204" s="74">
        <v>1.8</v>
      </c>
      <c r="K204" s="75">
        <v>60886793.979999997</v>
      </c>
      <c r="L204" s="38">
        <v>3519.5590000000002</v>
      </c>
      <c r="M204" s="38">
        <v>514.41899999999998</v>
      </c>
      <c r="N204" s="72">
        <v>15093.49</v>
      </c>
      <c r="O204" s="29">
        <f t="shared" si="13"/>
        <v>91</v>
      </c>
      <c r="P204" s="38" t="str">
        <f t="array" ref="P204">O204&amp;CHOOSE(AND(O204&lt;&gt;{11,12,13})*MIN(4,MOD(O204,10))+1,"th","st","nd","rd","th")</f>
        <v>91st</v>
      </c>
      <c r="Q204" s="76">
        <v>0.75270000000000004</v>
      </c>
      <c r="R204" s="77">
        <v>1.35</v>
      </c>
      <c r="S204" s="78">
        <v>2.4400000000000002E-2</v>
      </c>
      <c r="T204" s="79">
        <f t="shared" si="14"/>
        <v>3</v>
      </c>
      <c r="U204" s="80">
        <v>25878122</v>
      </c>
      <c r="V204" s="72">
        <v>6415.04</v>
      </c>
      <c r="W204" s="29">
        <f t="shared" si="15"/>
        <v>47</v>
      </c>
      <c r="X204" s="38" t="str">
        <f t="array" ref="X204">W204&amp;CHOOSE(AND(W204&lt;&gt;{11,12,13})*MIN(4,MOD(W204,10))+1,"th","st","nd","rd","th")</f>
        <v>47th</v>
      </c>
      <c r="Y204" s="77">
        <v>0.02</v>
      </c>
      <c r="Z204" s="77">
        <v>1.37</v>
      </c>
      <c r="AA204" s="81">
        <v>1797940.61</v>
      </c>
      <c r="AB204" s="82">
        <v>1458501854</v>
      </c>
      <c r="AC204" s="83">
        <v>458396065</v>
      </c>
      <c r="AD204" s="81">
        <v>44456994.189999998</v>
      </c>
      <c r="AE204" s="81">
        <v>0</v>
      </c>
      <c r="AF204" s="81">
        <v>571614.57999999996</v>
      </c>
    </row>
    <row r="205" spans="1:32" x14ac:dyDescent="0.25">
      <c r="A205" s="7">
        <v>125234103</v>
      </c>
      <c r="B205" s="8" t="s">
        <v>304</v>
      </c>
      <c r="C205" s="8" t="s">
        <v>211</v>
      </c>
      <c r="D205" s="70">
        <v>92961</v>
      </c>
      <c r="E205" s="71">
        <v>10441</v>
      </c>
      <c r="F205" s="72">
        <v>73928586.280000001</v>
      </c>
      <c r="G205" s="73">
        <v>76.17</v>
      </c>
      <c r="H205" s="29">
        <f t="shared" si="12"/>
        <v>94</v>
      </c>
      <c r="I205" s="38" t="str">
        <f t="array" ref="I205">H205&amp;CHOOSE(AND(H205&lt;&gt;{11,12,13})*MIN(4,MOD(H205,10))+1,"th","st","nd","rd","th")</f>
        <v>94th</v>
      </c>
      <c r="J205" s="74">
        <v>1.52</v>
      </c>
      <c r="K205" s="75">
        <v>79128373</v>
      </c>
      <c r="L205" s="38">
        <v>4666.2039999999997</v>
      </c>
      <c r="M205" s="38">
        <v>205.494</v>
      </c>
      <c r="N205" s="72">
        <v>16242.46</v>
      </c>
      <c r="O205" s="29">
        <f t="shared" si="13"/>
        <v>95</v>
      </c>
      <c r="P205" s="38" t="str">
        <f t="array" ref="P205">O205&amp;CHOOSE(AND(O205&lt;&gt;{11,12,13})*MIN(4,MOD(O205,10))+1,"th","st","nd","rd","th")</f>
        <v>95th</v>
      </c>
      <c r="Q205" s="76">
        <v>0.69950000000000001</v>
      </c>
      <c r="R205" s="77">
        <v>1.06</v>
      </c>
      <c r="S205" s="78">
        <v>1.67E-2</v>
      </c>
      <c r="T205" s="79">
        <f t="shared" si="14"/>
        <v>98</v>
      </c>
      <c r="U205" s="80">
        <v>59791302</v>
      </c>
      <c r="V205" s="72">
        <v>12273.2</v>
      </c>
      <c r="W205" s="29">
        <f t="shared" si="15"/>
        <v>91</v>
      </c>
      <c r="X205" s="38" t="str">
        <f t="array" ref="X205">W205&amp;CHOOSE(AND(W205&lt;&gt;{11,12,13})*MIN(4,MOD(W205,10))+1,"th","st","nd","rd","th")</f>
        <v>91st</v>
      </c>
      <c r="Y205" s="77">
        <v>0</v>
      </c>
      <c r="Z205" s="77">
        <v>1.06</v>
      </c>
      <c r="AA205" s="81">
        <v>1467610.84</v>
      </c>
      <c r="AB205" s="82">
        <v>3394342382</v>
      </c>
      <c r="AC205" s="83">
        <v>1034642962</v>
      </c>
      <c r="AD205" s="81">
        <v>72452638.280000001</v>
      </c>
      <c r="AE205" s="81">
        <v>0</v>
      </c>
      <c r="AF205" s="81">
        <v>8337.16</v>
      </c>
    </row>
    <row r="206" spans="1:32" x14ac:dyDescent="0.25">
      <c r="A206" s="7">
        <v>125234502</v>
      </c>
      <c r="B206" s="8" t="s">
        <v>330</v>
      </c>
      <c r="C206" s="8" t="s">
        <v>211</v>
      </c>
      <c r="D206" s="70">
        <v>93788</v>
      </c>
      <c r="E206" s="71">
        <v>17577</v>
      </c>
      <c r="F206" s="72">
        <v>88532898.450000003</v>
      </c>
      <c r="G206" s="73">
        <v>53.7</v>
      </c>
      <c r="H206" s="29">
        <f t="shared" si="12"/>
        <v>59</v>
      </c>
      <c r="I206" s="38" t="str">
        <f t="array" ref="I206">H206&amp;CHOOSE(AND(H206&lt;&gt;{11,12,13})*MIN(4,MOD(H206,10))+1,"th","st","nd","rd","th")</f>
        <v>59th</v>
      </c>
      <c r="J206" s="74">
        <v>1.07</v>
      </c>
      <c r="K206" s="75">
        <v>93438044.799999997</v>
      </c>
      <c r="L206" s="38">
        <v>5725.3580000000002</v>
      </c>
      <c r="M206" s="38">
        <v>284.84199999999998</v>
      </c>
      <c r="N206" s="72">
        <v>15546.58</v>
      </c>
      <c r="O206" s="29">
        <f t="shared" si="13"/>
        <v>94</v>
      </c>
      <c r="P206" s="38" t="str">
        <f t="array" ref="P206">O206&amp;CHOOSE(AND(O206&lt;&gt;{11,12,13})*MIN(4,MOD(O206,10))+1,"th","st","nd","rd","th")</f>
        <v>94th</v>
      </c>
      <c r="Q206" s="76">
        <v>0.73080000000000001</v>
      </c>
      <c r="R206" s="77">
        <v>0.78</v>
      </c>
      <c r="S206" s="78">
        <v>1.37E-2</v>
      </c>
      <c r="T206" s="79">
        <f t="shared" si="14"/>
        <v>232</v>
      </c>
      <c r="U206" s="80">
        <v>87392466</v>
      </c>
      <c r="V206" s="72">
        <v>14540.69</v>
      </c>
      <c r="W206" s="29">
        <f t="shared" si="15"/>
        <v>96</v>
      </c>
      <c r="X206" s="38" t="str">
        <f t="array" ref="X206">W206&amp;CHOOSE(AND(W206&lt;&gt;{11,12,13})*MIN(4,MOD(W206,10))+1,"th","st","nd","rd","th")</f>
        <v>96th</v>
      </c>
      <c r="Y206" s="77">
        <v>0</v>
      </c>
      <c r="Z206" s="77">
        <v>0.78</v>
      </c>
      <c r="AA206" s="81">
        <v>2104036.3199999998</v>
      </c>
      <c r="AB206" s="82">
        <v>4536450495</v>
      </c>
      <c r="AC206" s="83">
        <v>1937065527</v>
      </c>
      <c r="AD206" s="81">
        <v>86401070.400000006</v>
      </c>
      <c r="AE206" s="81">
        <v>0</v>
      </c>
      <c r="AF206" s="81">
        <v>27791.73</v>
      </c>
    </row>
    <row r="207" spans="1:32" x14ac:dyDescent="0.25">
      <c r="A207" s="7">
        <v>125235103</v>
      </c>
      <c r="B207" s="8" t="s">
        <v>342</v>
      </c>
      <c r="C207" s="8" t="s">
        <v>211</v>
      </c>
      <c r="D207" s="70">
        <v>57266</v>
      </c>
      <c r="E207" s="71">
        <v>9137</v>
      </c>
      <c r="F207" s="72">
        <v>39673959.959999993</v>
      </c>
      <c r="G207" s="73">
        <v>75.819999999999993</v>
      </c>
      <c r="H207" s="29">
        <f t="shared" si="12"/>
        <v>93</v>
      </c>
      <c r="I207" s="38" t="str">
        <f t="array" ref="I207">H207&amp;CHOOSE(AND(H207&lt;&gt;{11,12,13})*MIN(4,MOD(H207,10))+1,"th","st","nd","rd","th")</f>
        <v>93rd</v>
      </c>
      <c r="J207" s="74">
        <v>1.51</v>
      </c>
      <c r="K207" s="75">
        <v>59624793</v>
      </c>
      <c r="L207" s="38">
        <v>3516.4870000000001</v>
      </c>
      <c r="M207" s="38">
        <v>469.24700000000001</v>
      </c>
      <c r="N207" s="72">
        <v>14959.55</v>
      </c>
      <c r="O207" s="29">
        <f t="shared" si="13"/>
        <v>91</v>
      </c>
      <c r="P207" s="38" t="str">
        <f t="array" ref="P207">O207&amp;CHOOSE(AND(O207&lt;&gt;{11,12,13})*MIN(4,MOD(O207,10))+1,"th","st","nd","rd","th")</f>
        <v>91st</v>
      </c>
      <c r="Q207" s="76">
        <v>0.75949999999999995</v>
      </c>
      <c r="R207" s="77">
        <v>1.1499999999999999</v>
      </c>
      <c r="S207" s="78">
        <v>1.9900000000000001E-2</v>
      </c>
      <c r="T207" s="79">
        <f t="shared" si="14"/>
        <v>23</v>
      </c>
      <c r="U207" s="80">
        <v>26934431</v>
      </c>
      <c r="V207" s="72">
        <v>6757.71</v>
      </c>
      <c r="W207" s="29">
        <f t="shared" si="15"/>
        <v>53</v>
      </c>
      <c r="X207" s="38" t="str">
        <f t="array" ref="X207">W207&amp;CHOOSE(AND(W207&lt;&gt;{11,12,13})*MIN(4,MOD(W207,10))+1,"th","st","nd","rd","th")</f>
        <v>53rd</v>
      </c>
      <c r="Y207" s="77">
        <v>0</v>
      </c>
      <c r="Z207" s="77">
        <v>1.1499999999999999</v>
      </c>
      <c r="AA207" s="81">
        <v>2021355.87</v>
      </c>
      <c r="AB207" s="82">
        <v>1541511200</v>
      </c>
      <c r="AC207" s="83">
        <v>453631807</v>
      </c>
      <c r="AD207" s="81">
        <v>37585762.219999999</v>
      </c>
      <c r="AE207" s="81">
        <v>0</v>
      </c>
      <c r="AF207" s="81">
        <v>66841.87</v>
      </c>
    </row>
    <row r="208" spans="1:32" x14ac:dyDescent="0.25">
      <c r="A208" s="7">
        <v>125235502</v>
      </c>
      <c r="B208" s="8" t="s">
        <v>391</v>
      </c>
      <c r="C208" s="8" t="s">
        <v>211</v>
      </c>
      <c r="D208" s="70">
        <v>78891</v>
      </c>
      <c r="E208" s="71">
        <v>13100</v>
      </c>
      <c r="F208" s="72">
        <v>60836159.609999999</v>
      </c>
      <c r="G208" s="73">
        <v>58.87</v>
      </c>
      <c r="H208" s="29">
        <f t="shared" si="12"/>
        <v>69</v>
      </c>
      <c r="I208" s="38" t="str">
        <f t="array" ref="I208">H208&amp;CHOOSE(AND(H208&lt;&gt;{11,12,13})*MIN(4,MOD(H208,10))+1,"th","st","nd","rd","th")</f>
        <v>69th</v>
      </c>
      <c r="J208" s="74">
        <v>1.17</v>
      </c>
      <c r="K208" s="75">
        <v>63624741.369999997</v>
      </c>
      <c r="L208" s="38">
        <v>3260.3589999999999</v>
      </c>
      <c r="M208" s="38">
        <v>291.29199999999997</v>
      </c>
      <c r="N208" s="72">
        <v>17914.13</v>
      </c>
      <c r="O208" s="29">
        <f t="shared" si="13"/>
        <v>98</v>
      </c>
      <c r="P208" s="38" t="str">
        <f t="array" ref="P208">O208&amp;CHOOSE(AND(O208&lt;&gt;{11,12,13})*MIN(4,MOD(O208,10))+1,"th","st","nd","rd","th")</f>
        <v>98th</v>
      </c>
      <c r="Q208" s="76">
        <v>0.63419999999999999</v>
      </c>
      <c r="R208" s="77">
        <v>0.74</v>
      </c>
      <c r="S208" s="78">
        <v>9.4000000000000004E-3</v>
      </c>
      <c r="T208" s="79">
        <f t="shared" si="14"/>
        <v>465</v>
      </c>
      <c r="U208" s="80">
        <v>86930410</v>
      </c>
      <c r="V208" s="72">
        <v>24476.06</v>
      </c>
      <c r="W208" s="29">
        <f t="shared" si="15"/>
        <v>99</v>
      </c>
      <c r="X208" s="38" t="str">
        <f t="array" ref="X208">W208&amp;CHOOSE(AND(W208&lt;&gt;{11,12,13})*MIN(4,MOD(W208,10))+1,"th","st","nd","rd","th")</f>
        <v>99th</v>
      </c>
      <c r="Y208" s="77">
        <v>0</v>
      </c>
      <c r="Z208" s="77">
        <v>0.74</v>
      </c>
      <c r="AA208" s="81">
        <v>1229837.82</v>
      </c>
      <c r="AB208" s="82">
        <v>4685451024</v>
      </c>
      <c r="AC208" s="83">
        <v>1753838571</v>
      </c>
      <c r="AD208" s="81">
        <v>59566077.789999999</v>
      </c>
      <c r="AE208" s="81">
        <v>0</v>
      </c>
      <c r="AF208" s="81">
        <v>40244</v>
      </c>
    </row>
    <row r="209" spans="1:32" x14ac:dyDescent="0.25">
      <c r="A209" s="7">
        <v>125236903</v>
      </c>
      <c r="B209" s="8" t="s">
        <v>480</v>
      </c>
      <c r="C209" s="8" t="s">
        <v>211</v>
      </c>
      <c r="D209" s="70">
        <v>74003</v>
      </c>
      <c r="E209" s="71">
        <v>10256</v>
      </c>
      <c r="F209" s="72">
        <v>38792076.579999998</v>
      </c>
      <c r="G209" s="73">
        <v>51.11</v>
      </c>
      <c r="H209" s="29">
        <f t="shared" si="12"/>
        <v>53</v>
      </c>
      <c r="I209" s="38" t="str">
        <f t="array" ref="I209">H209&amp;CHOOSE(AND(H209&lt;&gt;{11,12,13})*MIN(4,MOD(H209,10))+1,"th","st","nd","rd","th")</f>
        <v>53rd</v>
      </c>
      <c r="J209" s="74">
        <v>1.02</v>
      </c>
      <c r="K209" s="75">
        <v>46959147.920000002</v>
      </c>
      <c r="L209" s="38">
        <v>3372.9</v>
      </c>
      <c r="M209" s="38">
        <v>219.572</v>
      </c>
      <c r="N209" s="72">
        <v>13071.54</v>
      </c>
      <c r="O209" s="29">
        <f t="shared" si="13"/>
        <v>76</v>
      </c>
      <c r="P209" s="38" t="str">
        <f t="array" ref="P209">O209&amp;CHOOSE(AND(O209&lt;&gt;{11,12,13})*MIN(4,MOD(O209,10))+1,"th","st","nd","rd","th")</f>
        <v>76th</v>
      </c>
      <c r="Q209" s="76">
        <v>0.86919999999999997</v>
      </c>
      <c r="R209" s="77">
        <v>0.89</v>
      </c>
      <c r="S209" s="78">
        <v>1.5299999999999999E-2</v>
      </c>
      <c r="T209" s="79">
        <f t="shared" si="14"/>
        <v>142</v>
      </c>
      <c r="U209" s="80">
        <v>34276904</v>
      </c>
      <c r="V209" s="72">
        <v>9541.31</v>
      </c>
      <c r="W209" s="29">
        <f t="shared" si="15"/>
        <v>81</v>
      </c>
      <c r="X209" s="38" t="str">
        <f t="array" ref="X209">W209&amp;CHOOSE(AND(W209&lt;&gt;{11,12,13})*MIN(4,MOD(W209,10))+1,"th","st","nd","rd","th")</f>
        <v>81st</v>
      </c>
      <c r="Y209" s="77">
        <v>0</v>
      </c>
      <c r="Z209" s="77">
        <v>0.89</v>
      </c>
      <c r="AA209" s="81">
        <v>1365655.89</v>
      </c>
      <c r="AB209" s="82">
        <v>1886941762</v>
      </c>
      <c r="AC209" s="83">
        <v>652088155</v>
      </c>
      <c r="AD209" s="81">
        <v>37320419.109999999</v>
      </c>
      <c r="AE209" s="81">
        <v>0</v>
      </c>
      <c r="AF209" s="81">
        <v>106001.58</v>
      </c>
    </row>
    <row r="210" spans="1:32" x14ac:dyDescent="0.25">
      <c r="A210" s="7">
        <v>125237603</v>
      </c>
      <c r="B210" s="8" t="s">
        <v>509</v>
      </c>
      <c r="C210" s="8" t="s">
        <v>211</v>
      </c>
      <c r="D210" s="70">
        <v>100129</v>
      </c>
      <c r="E210" s="71">
        <v>9710</v>
      </c>
      <c r="F210" s="72">
        <v>71481228.010000005</v>
      </c>
      <c r="G210" s="73">
        <v>73.52</v>
      </c>
      <c r="H210" s="29">
        <f t="shared" si="12"/>
        <v>91</v>
      </c>
      <c r="I210" s="38" t="str">
        <f t="array" ref="I210">H210&amp;CHOOSE(AND(H210&lt;&gt;{11,12,13})*MIN(4,MOD(H210,10))+1,"th","st","nd","rd","th")</f>
        <v>91st</v>
      </c>
      <c r="J210" s="74">
        <v>1.47</v>
      </c>
      <c r="K210" s="75">
        <v>79380439.689999998</v>
      </c>
      <c r="L210" s="38">
        <v>3701.8139999999999</v>
      </c>
      <c r="M210" s="38">
        <v>210.56299999999999</v>
      </c>
      <c r="N210" s="72">
        <v>20289.57</v>
      </c>
      <c r="O210" s="29">
        <f t="shared" si="13"/>
        <v>99</v>
      </c>
      <c r="P210" s="38" t="str">
        <f t="array" ref="P210">O210&amp;CHOOSE(AND(O210&lt;&gt;{11,12,13})*MIN(4,MOD(O210,10))+1,"th","st","nd","rd","th")</f>
        <v>99th</v>
      </c>
      <c r="Q210" s="76">
        <v>0.56000000000000005</v>
      </c>
      <c r="R210" s="77">
        <v>0.82</v>
      </c>
      <c r="S210" s="78">
        <v>9.7999999999999997E-3</v>
      </c>
      <c r="T210" s="79">
        <f t="shared" si="14"/>
        <v>456</v>
      </c>
      <c r="U210" s="80">
        <v>98479538</v>
      </c>
      <c r="V210" s="72">
        <v>25171.279999999999</v>
      </c>
      <c r="W210" s="29">
        <f t="shared" si="15"/>
        <v>99</v>
      </c>
      <c r="X210" s="38" t="str">
        <f t="array" ref="X210">W210&amp;CHOOSE(AND(W210&lt;&gt;{11,12,13})*MIN(4,MOD(W210,10))+1,"th","st","nd","rd","th")</f>
        <v>99th</v>
      </c>
      <c r="Y210" s="77">
        <v>0</v>
      </c>
      <c r="Z210" s="77">
        <v>0.82</v>
      </c>
      <c r="AA210" s="81">
        <v>1453237.86</v>
      </c>
      <c r="AB210" s="82">
        <v>5048282299</v>
      </c>
      <c r="AC210" s="83">
        <v>2246498266</v>
      </c>
      <c r="AD210" s="81">
        <v>69892043.950000003</v>
      </c>
      <c r="AE210" s="81">
        <v>0</v>
      </c>
      <c r="AF210" s="81">
        <v>135946.20000000001</v>
      </c>
    </row>
    <row r="211" spans="1:32" x14ac:dyDescent="0.25">
      <c r="A211" s="7">
        <v>125237702</v>
      </c>
      <c r="B211" s="8" t="s">
        <v>516</v>
      </c>
      <c r="C211" s="8" t="s">
        <v>211</v>
      </c>
      <c r="D211" s="70">
        <v>61444</v>
      </c>
      <c r="E211" s="71">
        <v>15583</v>
      </c>
      <c r="F211" s="72">
        <v>70563195.849999994</v>
      </c>
      <c r="G211" s="73">
        <v>73.7</v>
      </c>
      <c r="H211" s="29">
        <f t="shared" si="12"/>
        <v>92</v>
      </c>
      <c r="I211" s="38" t="str">
        <f t="array" ref="I211">H211&amp;CHOOSE(AND(H211&lt;&gt;{11,12,13})*MIN(4,MOD(H211,10))+1,"th","st","nd","rd","th")</f>
        <v>92nd</v>
      </c>
      <c r="J211" s="74">
        <v>1.47</v>
      </c>
      <c r="K211" s="75">
        <v>87559788.299999997</v>
      </c>
      <c r="L211" s="38">
        <v>5427.3819999999996</v>
      </c>
      <c r="M211" s="38">
        <v>704.38800000000003</v>
      </c>
      <c r="N211" s="72">
        <v>14279.69</v>
      </c>
      <c r="O211" s="29">
        <f t="shared" si="13"/>
        <v>87</v>
      </c>
      <c r="P211" s="38" t="str">
        <f t="array" ref="P211">O211&amp;CHOOSE(AND(O211&lt;&gt;{11,12,13})*MIN(4,MOD(O211,10))+1,"th","st","nd","rd","th")</f>
        <v>87th</v>
      </c>
      <c r="Q211" s="76">
        <v>0.79559999999999997</v>
      </c>
      <c r="R211" s="77">
        <v>1.17</v>
      </c>
      <c r="S211" s="78">
        <v>2.1600000000000001E-2</v>
      </c>
      <c r="T211" s="79">
        <f t="shared" si="14"/>
        <v>16</v>
      </c>
      <c r="U211" s="80">
        <v>44116806</v>
      </c>
      <c r="V211" s="72">
        <v>7194.79</v>
      </c>
      <c r="W211" s="29">
        <f t="shared" si="15"/>
        <v>58</v>
      </c>
      <c r="X211" s="38" t="str">
        <f t="array" ref="X211">W211&amp;CHOOSE(AND(W211&lt;&gt;{11,12,13})*MIN(4,MOD(W211,10))+1,"th","st","nd","rd","th")</f>
        <v>58th</v>
      </c>
      <c r="Y211" s="77">
        <v>0</v>
      </c>
      <c r="Z211" s="77">
        <v>1.17</v>
      </c>
      <c r="AA211" s="81">
        <v>2068425.88</v>
      </c>
      <c r="AB211" s="82">
        <v>2369689635</v>
      </c>
      <c r="AC211" s="83">
        <v>898221931</v>
      </c>
      <c r="AD211" s="81">
        <v>68494164.969999999</v>
      </c>
      <c r="AE211" s="81">
        <v>0</v>
      </c>
      <c r="AF211" s="81">
        <v>605</v>
      </c>
    </row>
    <row r="212" spans="1:32" x14ac:dyDescent="0.25">
      <c r="A212" s="7">
        <v>125237903</v>
      </c>
      <c r="B212" s="8" t="s">
        <v>523</v>
      </c>
      <c r="C212" s="8" t="s">
        <v>211</v>
      </c>
      <c r="D212" s="70">
        <v>89057</v>
      </c>
      <c r="E212" s="71">
        <v>14057</v>
      </c>
      <c r="F212" s="72">
        <v>69147602.879999995</v>
      </c>
      <c r="G212" s="73">
        <v>55.24</v>
      </c>
      <c r="H212" s="29">
        <f t="shared" si="12"/>
        <v>63</v>
      </c>
      <c r="I212" s="38" t="str">
        <f t="array" ref="I212">H212&amp;CHOOSE(AND(H212&lt;&gt;{11,12,13})*MIN(4,MOD(H212,10))+1,"th","st","nd","rd","th")</f>
        <v>63rd</v>
      </c>
      <c r="J212" s="74">
        <v>1.1000000000000001</v>
      </c>
      <c r="K212" s="75">
        <v>75661350.620000005</v>
      </c>
      <c r="L212" s="38">
        <v>3712.5250000000001</v>
      </c>
      <c r="M212" s="38">
        <v>145.727</v>
      </c>
      <c r="N212" s="72">
        <v>19610.27</v>
      </c>
      <c r="O212" s="29">
        <f t="shared" si="13"/>
        <v>99</v>
      </c>
      <c r="P212" s="38" t="str">
        <f t="array" ref="P212">O212&amp;CHOOSE(AND(O212&lt;&gt;{11,12,13})*MIN(4,MOD(O212,10))+1,"th","st","nd","rd","th")</f>
        <v>99th</v>
      </c>
      <c r="Q212" s="76">
        <v>0.57940000000000003</v>
      </c>
      <c r="R212" s="77">
        <v>0.64</v>
      </c>
      <c r="S212" s="78">
        <v>1.21E-2</v>
      </c>
      <c r="T212" s="79">
        <f t="shared" si="14"/>
        <v>340</v>
      </c>
      <c r="U212" s="80">
        <v>76844782</v>
      </c>
      <c r="V212" s="72">
        <v>19916.990000000002</v>
      </c>
      <c r="W212" s="29">
        <f t="shared" si="15"/>
        <v>98</v>
      </c>
      <c r="X212" s="38" t="str">
        <f t="array" ref="X212">W212&amp;CHOOSE(AND(W212&lt;&gt;{11,12,13})*MIN(4,MOD(W212,10))+1,"th","st","nd","rd","th")</f>
        <v>98th</v>
      </c>
      <c r="Y212" s="77">
        <v>0</v>
      </c>
      <c r="Z212" s="77">
        <v>0.64</v>
      </c>
      <c r="AA212" s="81">
        <v>1633251.42</v>
      </c>
      <c r="AB212" s="82">
        <v>4050214221</v>
      </c>
      <c r="AC212" s="83">
        <v>1641991838</v>
      </c>
      <c r="AD212" s="81">
        <v>67312308.019999996</v>
      </c>
      <c r="AE212" s="81">
        <v>0</v>
      </c>
      <c r="AF212" s="81">
        <v>202043.44</v>
      </c>
    </row>
    <row r="213" spans="1:32" x14ac:dyDescent="0.25">
      <c r="A213" s="7">
        <v>125238402</v>
      </c>
      <c r="B213" s="8" t="s">
        <v>559</v>
      </c>
      <c r="C213" s="8" t="s">
        <v>211</v>
      </c>
      <c r="D213" s="70">
        <v>48918</v>
      </c>
      <c r="E213" s="71">
        <v>11191</v>
      </c>
      <c r="F213" s="72">
        <v>37203650.119999997</v>
      </c>
      <c r="G213" s="73">
        <v>67.959999999999994</v>
      </c>
      <c r="H213" s="29">
        <f t="shared" si="12"/>
        <v>84</v>
      </c>
      <c r="I213" s="38" t="str">
        <f t="array" ref="I213">H213&amp;CHOOSE(AND(H213&lt;&gt;{11,12,13})*MIN(4,MOD(H213,10))+1,"th","st","nd","rd","th")</f>
        <v>84th</v>
      </c>
      <c r="J213" s="74">
        <v>1.35</v>
      </c>
      <c r="K213" s="75">
        <v>61397056.969999999</v>
      </c>
      <c r="L213" s="38">
        <v>4484.4440000000004</v>
      </c>
      <c r="M213" s="38">
        <v>1155.123</v>
      </c>
      <c r="N213" s="72">
        <v>10886.84</v>
      </c>
      <c r="O213" s="29">
        <f t="shared" si="13"/>
        <v>39</v>
      </c>
      <c r="P213" s="38" t="str">
        <f t="array" ref="P213">O213&amp;CHOOSE(AND(O213&lt;&gt;{11,12,13})*MIN(4,MOD(O213,10))+1,"th","st","nd","rd","th")</f>
        <v>39th</v>
      </c>
      <c r="Q213" s="76">
        <v>1.0436000000000001</v>
      </c>
      <c r="R213" s="77">
        <v>1.35</v>
      </c>
      <c r="S213" s="78">
        <v>2.2599999999999999E-2</v>
      </c>
      <c r="T213" s="79">
        <f t="shared" si="14"/>
        <v>8</v>
      </c>
      <c r="U213" s="80">
        <v>22227434</v>
      </c>
      <c r="V213" s="72">
        <v>3941.34</v>
      </c>
      <c r="W213" s="29">
        <f t="shared" si="15"/>
        <v>15</v>
      </c>
      <c r="X213" s="38" t="str">
        <f t="array" ref="X213">W213&amp;CHOOSE(AND(W213&lt;&gt;{11,12,13})*MIN(4,MOD(W213,10))+1,"th","st","nd","rd","th")</f>
        <v>15th</v>
      </c>
      <c r="Y213" s="77">
        <v>0.4</v>
      </c>
      <c r="Z213" s="77">
        <v>1.75</v>
      </c>
      <c r="AA213" s="81">
        <v>2168878.17</v>
      </c>
      <c r="AB213" s="82">
        <v>1218897517</v>
      </c>
      <c r="AC213" s="83">
        <v>427579069</v>
      </c>
      <c r="AD213" s="81">
        <v>34993711.229999997</v>
      </c>
      <c r="AE213" s="81">
        <v>0</v>
      </c>
      <c r="AF213" s="81">
        <v>41060.720000000001</v>
      </c>
    </row>
    <row r="214" spans="1:32" x14ac:dyDescent="0.25">
      <c r="A214" s="7">
        <v>125238502</v>
      </c>
      <c r="B214" s="8" t="s">
        <v>570</v>
      </c>
      <c r="C214" s="8" t="s">
        <v>211</v>
      </c>
      <c r="D214" s="70">
        <v>90128</v>
      </c>
      <c r="E214" s="71">
        <v>9710</v>
      </c>
      <c r="F214" s="72">
        <v>54752936.340000004</v>
      </c>
      <c r="G214" s="73">
        <v>62.56</v>
      </c>
      <c r="H214" s="29">
        <f t="shared" si="12"/>
        <v>75</v>
      </c>
      <c r="I214" s="38" t="str">
        <f t="array" ref="I214">H214&amp;CHOOSE(AND(H214&lt;&gt;{11,12,13})*MIN(4,MOD(H214,10))+1,"th","st","nd","rd","th")</f>
        <v>75th</v>
      </c>
      <c r="J214" s="74">
        <v>1.25</v>
      </c>
      <c r="K214" s="75">
        <v>57610919.399999999</v>
      </c>
      <c r="L214" s="38">
        <v>3864.123</v>
      </c>
      <c r="M214" s="38">
        <v>296.27300000000002</v>
      </c>
      <c r="N214" s="72">
        <v>13847.46</v>
      </c>
      <c r="O214" s="29">
        <f t="shared" si="13"/>
        <v>83</v>
      </c>
      <c r="P214" s="38" t="str">
        <f t="array" ref="P214">O214&amp;CHOOSE(AND(O214&lt;&gt;{11,12,13})*MIN(4,MOD(O214,10))+1,"th","st","nd","rd","th")</f>
        <v>83rd</v>
      </c>
      <c r="Q214" s="76">
        <v>0.82050000000000001</v>
      </c>
      <c r="R214" s="77">
        <v>1.03</v>
      </c>
      <c r="S214" s="78">
        <v>1.61E-2</v>
      </c>
      <c r="T214" s="79">
        <f t="shared" si="14"/>
        <v>118</v>
      </c>
      <c r="U214" s="80">
        <v>45868843</v>
      </c>
      <c r="V214" s="72">
        <v>11025.11</v>
      </c>
      <c r="W214" s="29">
        <f t="shared" si="15"/>
        <v>88</v>
      </c>
      <c r="X214" s="38" t="str">
        <f t="array" ref="X214">W214&amp;CHOOSE(AND(W214&lt;&gt;{11,12,13})*MIN(4,MOD(W214,10))+1,"th","st","nd","rd","th")</f>
        <v>88th</v>
      </c>
      <c r="Y214" s="77">
        <v>0</v>
      </c>
      <c r="Z214" s="77">
        <v>1.03</v>
      </c>
      <c r="AA214" s="81">
        <v>1219272.8500000001</v>
      </c>
      <c r="AB214" s="82">
        <v>2545787227</v>
      </c>
      <c r="AC214" s="83">
        <v>851904812</v>
      </c>
      <c r="AD214" s="81">
        <v>53150300.490000002</v>
      </c>
      <c r="AE214" s="81">
        <v>0</v>
      </c>
      <c r="AF214" s="81">
        <v>383363</v>
      </c>
    </row>
    <row r="215" spans="1:32" x14ac:dyDescent="0.25">
      <c r="A215" s="7">
        <v>125239452</v>
      </c>
      <c r="B215" s="8" t="s">
        <v>604</v>
      </c>
      <c r="C215" s="8" t="s">
        <v>211</v>
      </c>
      <c r="D215" s="70">
        <v>50029</v>
      </c>
      <c r="E215" s="71">
        <v>33345</v>
      </c>
      <c r="F215" s="72">
        <v>101324340.05</v>
      </c>
      <c r="G215" s="73">
        <v>60.74</v>
      </c>
      <c r="H215" s="29">
        <f t="shared" si="12"/>
        <v>71</v>
      </c>
      <c r="I215" s="38" t="str">
        <f t="array" ref="I215">H215&amp;CHOOSE(AND(H215&lt;&gt;{11,12,13})*MIN(4,MOD(H215,10))+1,"th","st","nd","rd","th")</f>
        <v>71st</v>
      </c>
      <c r="J215" s="74">
        <v>1.21</v>
      </c>
      <c r="K215" s="75">
        <v>163164675.81999999</v>
      </c>
      <c r="L215" s="38">
        <v>12266.349</v>
      </c>
      <c r="M215" s="38">
        <v>2957.348</v>
      </c>
      <c r="N215" s="72">
        <v>10717.81</v>
      </c>
      <c r="O215" s="29">
        <f t="shared" si="13"/>
        <v>34</v>
      </c>
      <c r="P215" s="38" t="str">
        <f t="array" ref="P215">O215&amp;CHOOSE(AND(O215&lt;&gt;{11,12,13})*MIN(4,MOD(O215,10))+1,"th","st","nd","rd","th")</f>
        <v>34th</v>
      </c>
      <c r="Q215" s="76">
        <v>1.06</v>
      </c>
      <c r="R215" s="77">
        <v>1.21</v>
      </c>
      <c r="S215" s="78">
        <v>1.8700000000000001E-2</v>
      </c>
      <c r="T215" s="79">
        <f t="shared" si="14"/>
        <v>37</v>
      </c>
      <c r="U215" s="80">
        <v>73077744</v>
      </c>
      <c r="V215" s="72">
        <v>4800.26</v>
      </c>
      <c r="W215" s="29">
        <f t="shared" si="15"/>
        <v>25</v>
      </c>
      <c r="X215" s="38" t="str">
        <f t="array" ref="X215">W215&amp;CHOOSE(AND(W215&lt;&gt;{11,12,13})*MIN(4,MOD(W215,10))+1,"th","st","nd","rd","th")</f>
        <v>25th</v>
      </c>
      <c r="Y215" s="77">
        <v>0.27</v>
      </c>
      <c r="Z215" s="77">
        <v>1.48</v>
      </c>
      <c r="AA215" s="81">
        <v>5142546.8600000003</v>
      </c>
      <c r="AB215" s="82">
        <v>3752156776</v>
      </c>
      <c r="AC215" s="83">
        <v>1661009469</v>
      </c>
      <c r="AD215" s="81">
        <v>95886319.670000002</v>
      </c>
      <c r="AE215" s="81">
        <v>0</v>
      </c>
      <c r="AF215" s="81">
        <v>295473.52</v>
      </c>
    </row>
    <row r="216" spans="1:32" x14ac:dyDescent="0.25">
      <c r="A216" s="7">
        <v>125239603</v>
      </c>
      <c r="B216" s="8" t="s">
        <v>614</v>
      </c>
      <c r="C216" s="8" t="s">
        <v>211</v>
      </c>
      <c r="D216" s="70">
        <v>102599</v>
      </c>
      <c r="E216" s="71">
        <v>7593</v>
      </c>
      <c r="F216" s="72">
        <v>56668575.600000001</v>
      </c>
      <c r="G216" s="73">
        <v>72.739999999999995</v>
      </c>
      <c r="H216" s="29">
        <f t="shared" si="12"/>
        <v>91</v>
      </c>
      <c r="I216" s="38" t="str">
        <f t="array" ref="I216">H216&amp;CHOOSE(AND(H216&lt;&gt;{11,12,13})*MIN(4,MOD(H216,10))+1,"th","st","nd","rd","th")</f>
        <v>91st</v>
      </c>
      <c r="J216" s="74">
        <v>1.45</v>
      </c>
      <c r="K216" s="75">
        <v>62961757.340000004</v>
      </c>
      <c r="L216" s="38">
        <v>3434.9380000000001</v>
      </c>
      <c r="M216" s="38">
        <v>145.155</v>
      </c>
      <c r="N216" s="72">
        <v>17586.63</v>
      </c>
      <c r="O216" s="29">
        <f t="shared" si="13"/>
        <v>97</v>
      </c>
      <c r="P216" s="38" t="str">
        <f t="array" ref="P216">O216&amp;CHOOSE(AND(O216&lt;&gt;{11,12,13})*MIN(4,MOD(O216,10))+1,"th","st","nd","rd","th")</f>
        <v>97th</v>
      </c>
      <c r="Q216" s="76">
        <v>0.64600000000000002</v>
      </c>
      <c r="R216" s="77">
        <v>0.94</v>
      </c>
      <c r="S216" s="78">
        <v>1.9099999999999999E-2</v>
      </c>
      <c r="T216" s="79">
        <f t="shared" si="14"/>
        <v>32</v>
      </c>
      <c r="U216" s="80">
        <v>40080421</v>
      </c>
      <c r="V216" s="72">
        <v>11195.36</v>
      </c>
      <c r="W216" s="29">
        <f t="shared" si="15"/>
        <v>88</v>
      </c>
      <c r="X216" s="38" t="str">
        <f t="array" ref="X216">W216&amp;CHOOSE(AND(W216&lt;&gt;{11,12,13})*MIN(4,MOD(W216,10))+1,"th","st","nd","rd","th")</f>
        <v>88th</v>
      </c>
      <c r="Y216" s="77">
        <v>0</v>
      </c>
      <c r="Z216" s="77">
        <v>0.94</v>
      </c>
      <c r="AA216" s="81">
        <v>1838191.75</v>
      </c>
      <c r="AB216" s="82">
        <v>2016433959</v>
      </c>
      <c r="AC216" s="83">
        <v>952486101</v>
      </c>
      <c r="AD216" s="81">
        <v>54713053.670000002</v>
      </c>
      <c r="AE216" s="81">
        <v>0</v>
      </c>
      <c r="AF216" s="81">
        <v>117330.18</v>
      </c>
    </row>
    <row r="217" spans="1:32" x14ac:dyDescent="0.25">
      <c r="A217" s="7">
        <v>125239652</v>
      </c>
      <c r="B217" s="8" t="s">
        <v>642</v>
      </c>
      <c r="C217" s="8" t="s">
        <v>211</v>
      </c>
      <c r="D217" s="70">
        <v>47319</v>
      </c>
      <c r="E217" s="71">
        <v>15258</v>
      </c>
      <c r="F217" s="72">
        <v>48590595.75</v>
      </c>
      <c r="G217" s="73">
        <v>67.3</v>
      </c>
      <c r="H217" s="29">
        <f t="shared" si="12"/>
        <v>83</v>
      </c>
      <c r="I217" s="38" t="str">
        <f t="array" ref="I217">H217&amp;CHOOSE(AND(H217&lt;&gt;{11,12,13})*MIN(4,MOD(H217,10))+1,"th","st","nd","rd","th")</f>
        <v>83rd</v>
      </c>
      <c r="J217" s="74">
        <v>1.34</v>
      </c>
      <c r="K217" s="75">
        <v>84484414.510000005</v>
      </c>
      <c r="L217" s="38">
        <v>5598.73</v>
      </c>
      <c r="M217" s="38">
        <v>1368.8130000000001</v>
      </c>
      <c r="N217" s="72">
        <v>12125.42</v>
      </c>
      <c r="O217" s="29">
        <f t="shared" si="13"/>
        <v>62</v>
      </c>
      <c r="P217" s="38" t="str">
        <f t="array" ref="P217">O217&amp;CHOOSE(AND(O217&lt;&gt;{11,12,13})*MIN(4,MOD(O217,10))+1,"th","st","nd","rd","th")</f>
        <v>62nd</v>
      </c>
      <c r="Q217" s="76">
        <v>0.93700000000000006</v>
      </c>
      <c r="R217" s="77">
        <v>1.26</v>
      </c>
      <c r="S217" s="78">
        <v>2.41E-2</v>
      </c>
      <c r="T217" s="79">
        <f t="shared" si="14"/>
        <v>4</v>
      </c>
      <c r="U217" s="80">
        <v>27176577</v>
      </c>
      <c r="V217" s="72">
        <v>3900.45</v>
      </c>
      <c r="W217" s="29">
        <f t="shared" si="15"/>
        <v>14</v>
      </c>
      <c r="X217" s="38" t="str">
        <f t="array" ref="X217">W217&amp;CHOOSE(AND(W217&lt;&gt;{11,12,13})*MIN(4,MOD(W217,10))+1,"th","st","nd","rd","th")</f>
        <v>14th</v>
      </c>
      <c r="Y217" s="77">
        <v>0.4</v>
      </c>
      <c r="Z217" s="77">
        <v>1.66</v>
      </c>
      <c r="AA217" s="81">
        <v>3404448.71</v>
      </c>
      <c r="AB217" s="82">
        <v>1365189064</v>
      </c>
      <c r="AC217" s="83">
        <v>647890684</v>
      </c>
      <c r="AD217" s="81">
        <v>44868271.170000002</v>
      </c>
      <c r="AE217" s="81">
        <v>0</v>
      </c>
      <c r="AF217" s="81">
        <v>317875.87</v>
      </c>
    </row>
    <row r="218" spans="1:32" x14ac:dyDescent="0.25">
      <c r="A218" s="7">
        <v>109243503</v>
      </c>
      <c r="B218" s="8" t="s">
        <v>351</v>
      </c>
      <c r="C218" s="8" t="s">
        <v>352</v>
      </c>
      <c r="D218" s="70">
        <v>44552</v>
      </c>
      <c r="E218" s="71">
        <v>1998</v>
      </c>
      <c r="F218" s="72">
        <v>2781196.52</v>
      </c>
      <c r="G218" s="73">
        <v>31.24</v>
      </c>
      <c r="H218" s="29">
        <f t="shared" si="12"/>
        <v>7</v>
      </c>
      <c r="I218" s="38" t="str">
        <f t="array" ref="I218">H218&amp;CHOOSE(AND(H218&lt;&gt;{11,12,13})*MIN(4,MOD(H218,10))+1,"th","st","nd","rd","th")</f>
        <v>7th</v>
      </c>
      <c r="J218" s="74">
        <v>0.62</v>
      </c>
      <c r="K218" s="75">
        <v>10248090.609999999</v>
      </c>
      <c r="L218" s="38">
        <v>608.27700000000004</v>
      </c>
      <c r="M218" s="38">
        <v>244.673</v>
      </c>
      <c r="N218" s="72">
        <v>12014.88</v>
      </c>
      <c r="O218" s="29">
        <f t="shared" si="13"/>
        <v>60</v>
      </c>
      <c r="P218" s="38" t="str">
        <f t="array" ref="P218">O218&amp;CHOOSE(AND(O218&lt;&gt;{11,12,13})*MIN(4,MOD(O218,10))+1,"th","st","nd","rd","th")</f>
        <v>60th</v>
      </c>
      <c r="Q218" s="76">
        <v>0.9456</v>
      </c>
      <c r="R218" s="77">
        <v>0.59</v>
      </c>
      <c r="S218" s="78">
        <v>1.23E-2</v>
      </c>
      <c r="T218" s="79">
        <f t="shared" si="14"/>
        <v>328</v>
      </c>
      <c r="U218" s="80">
        <v>3062028</v>
      </c>
      <c r="V218" s="72">
        <v>3589.93</v>
      </c>
      <c r="W218" s="29">
        <f t="shared" si="15"/>
        <v>11</v>
      </c>
      <c r="X218" s="38" t="str">
        <f t="array" ref="X218">W218&amp;CHOOSE(AND(W218&lt;&gt;{11,12,13})*MIN(4,MOD(W218,10))+1,"th","st","nd","rd","th")</f>
        <v>11th</v>
      </c>
      <c r="Y218" s="77">
        <v>0.45</v>
      </c>
      <c r="Z218" s="77">
        <v>1.04</v>
      </c>
      <c r="AA218" s="81">
        <v>283860.56</v>
      </c>
      <c r="AB218" s="82">
        <v>145465190</v>
      </c>
      <c r="AC218" s="83">
        <v>81351671</v>
      </c>
      <c r="AD218" s="81">
        <v>2424736.96</v>
      </c>
      <c r="AE218" s="81">
        <v>0</v>
      </c>
      <c r="AF218" s="81">
        <v>72599</v>
      </c>
    </row>
    <row r="219" spans="1:32" x14ac:dyDescent="0.25">
      <c r="A219" s="7">
        <v>109246003</v>
      </c>
      <c r="B219" s="8" t="s">
        <v>515</v>
      </c>
      <c r="C219" s="8" t="s">
        <v>352</v>
      </c>
      <c r="D219" s="70">
        <v>42853</v>
      </c>
      <c r="E219" s="71">
        <v>2970</v>
      </c>
      <c r="F219" s="72">
        <v>5018599.3899999997</v>
      </c>
      <c r="G219" s="73">
        <v>39.43</v>
      </c>
      <c r="H219" s="29">
        <f t="shared" si="12"/>
        <v>22</v>
      </c>
      <c r="I219" s="38" t="str">
        <f t="array" ref="I219">H219&amp;CHOOSE(AND(H219&lt;&gt;{11,12,13})*MIN(4,MOD(H219,10))+1,"th","st","nd","rd","th")</f>
        <v>22nd</v>
      </c>
      <c r="J219" s="74">
        <v>0.79</v>
      </c>
      <c r="K219" s="75">
        <v>12084022.49</v>
      </c>
      <c r="L219" s="38">
        <v>878.48900000000003</v>
      </c>
      <c r="M219" s="38">
        <v>267.923</v>
      </c>
      <c r="N219" s="72">
        <v>10540.73</v>
      </c>
      <c r="O219" s="29">
        <f t="shared" si="13"/>
        <v>30</v>
      </c>
      <c r="P219" s="38" t="str">
        <f t="array" ref="P219">O219&amp;CHOOSE(AND(O219&lt;&gt;{11,12,13})*MIN(4,MOD(O219,10))+1,"th","st","nd","rd","th")</f>
        <v>30th</v>
      </c>
      <c r="Q219" s="76">
        <v>1.0778000000000001</v>
      </c>
      <c r="R219" s="77">
        <v>0.79</v>
      </c>
      <c r="S219" s="78">
        <v>1.3899999999999999E-2</v>
      </c>
      <c r="T219" s="79">
        <f t="shared" si="14"/>
        <v>220</v>
      </c>
      <c r="U219" s="80">
        <v>4868922</v>
      </c>
      <c r="V219" s="72">
        <v>4247.1000000000004</v>
      </c>
      <c r="W219" s="29">
        <f t="shared" si="15"/>
        <v>18</v>
      </c>
      <c r="X219" s="38" t="str">
        <f t="array" ref="X219">W219&amp;CHOOSE(AND(W219&lt;&gt;{11,12,13})*MIN(4,MOD(W219,10))+1,"th","st","nd","rd","th")</f>
        <v>18th</v>
      </c>
      <c r="Y219" s="77">
        <v>0.35</v>
      </c>
      <c r="Z219" s="77">
        <v>1.1399999999999999</v>
      </c>
      <c r="AA219" s="81">
        <v>352521.92</v>
      </c>
      <c r="AB219" s="82">
        <v>227329763</v>
      </c>
      <c r="AC219" s="83">
        <v>133331130</v>
      </c>
      <c r="AD219" s="81">
        <v>4636258.0599999996</v>
      </c>
      <c r="AE219" s="81">
        <v>0</v>
      </c>
      <c r="AF219" s="81">
        <v>29819.41</v>
      </c>
    </row>
    <row r="220" spans="1:32" x14ac:dyDescent="0.25">
      <c r="A220" s="7">
        <v>109248003</v>
      </c>
      <c r="B220" s="8" t="s">
        <v>525</v>
      </c>
      <c r="C220" s="8" t="s">
        <v>352</v>
      </c>
      <c r="D220" s="70">
        <v>48935</v>
      </c>
      <c r="E220" s="71">
        <v>7828</v>
      </c>
      <c r="F220" s="72">
        <v>14235361.130000001</v>
      </c>
      <c r="G220" s="73">
        <v>37.159999999999997</v>
      </c>
      <c r="H220" s="29">
        <f t="shared" si="12"/>
        <v>17</v>
      </c>
      <c r="I220" s="38" t="str">
        <f t="array" ref="I220">H220&amp;CHOOSE(AND(H220&lt;&gt;{11,12,13})*MIN(4,MOD(H220,10))+1,"th","st","nd","rd","th")</f>
        <v>17th</v>
      </c>
      <c r="J220" s="74">
        <v>0.74</v>
      </c>
      <c r="K220" s="75">
        <v>22472855.98</v>
      </c>
      <c r="L220" s="38">
        <v>2132.721</v>
      </c>
      <c r="M220" s="38">
        <v>418.762</v>
      </c>
      <c r="N220" s="72">
        <v>8807.76</v>
      </c>
      <c r="O220" s="29">
        <f t="shared" si="13"/>
        <v>4</v>
      </c>
      <c r="P220" s="38" t="str">
        <f t="array" ref="P220">O220&amp;CHOOSE(AND(O220&lt;&gt;{11,12,13})*MIN(4,MOD(O220,10))+1,"th","st","nd","rd","th")</f>
        <v>4th</v>
      </c>
      <c r="Q220" s="76">
        <v>1.2899</v>
      </c>
      <c r="R220" s="77">
        <v>0.74</v>
      </c>
      <c r="S220" s="78">
        <v>1.0699999999999999E-2</v>
      </c>
      <c r="T220" s="79">
        <f t="shared" si="14"/>
        <v>415</v>
      </c>
      <c r="U220" s="80">
        <v>17954222</v>
      </c>
      <c r="V220" s="72">
        <v>7036.78</v>
      </c>
      <c r="W220" s="29">
        <f t="shared" si="15"/>
        <v>56</v>
      </c>
      <c r="X220" s="38" t="str">
        <f t="array" ref="X220">W220&amp;CHOOSE(AND(W220&lt;&gt;{11,12,13})*MIN(4,MOD(W220,10))+1,"th","st","nd","rd","th")</f>
        <v>56th</v>
      </c>
      <c r="Y220" s="77">
        <v>0</v>
      </c>
      <c r="Z220" s="77">
        <v>0.74</v>
      </c>
      <c r="AA220" s="81">
        <v>348191.48</v>
      </c>
      <c r="AB220" s="82">
        <v>875127054</v>
      </c>
      <c r="AC220" s="83">
        <v>454815335</v>
      </c>
      <c r="AD220" s="81">
        <v>13879609.939999999</v>
      </c>
      <c r="AE220" s="81">
        <v>0</v>
      </c>
      <c r="AF220" s="81">
        <v>7559.71</v>
      </c>
    </row>
    <row r="221" spans="1:32" x14ac:dyDescent="0.25">
      <c r="A221" s="7">
        <v>105251453</v>
      </c>
      <c r="B221" s="8" t="s">
        <v>237</v>
      </c>
      <c r="C221" s="8" t="s">
        <v>238</v>
      </c>
      <c r="D221" s="70">
        <v>39252</v>
      </c>
      <c r="E221" s="71">
        <v>5367</v>
      </c>
      <c r="F221" s="72">
        <v>8508212.3600000013</v>
      </c>
      <c r="G221" s="73">
        <v>40.39</v>
      </c>
      <c r="H221" s="29">
        <f t="shared" si="12"/>
        <v>25</v>
      </c>
      <c r="I221" s="38" t="str">
        <f t="array" ref="I221">H221&amp;CHOOSE(AND(H221&lt;&gt;{11,12,13})*MIN(4,MOD(H221,10))+1,"th","st","nd","rd","th")</f>
        <v>25th</v>
      </c>
      <c r="J221" s="74">
        <v>0.81</v>
      </c>
      <c r="K221" s="75">
        <v>27192280.199999999</v>
      </c>
      <c r="L221" s="38">
        <v>2142.277</v>
      </c>
      <c r="M221" s="38">
        <v>527.10199999999998</v>
      </c>
      <c r="N221" s="72">
        <v>10186.74</v>
      </c>
      <c r="O221" s="29">
        <f t="shared" si="13"/>
        <v>22</v>
      </c>
      <c r="P221" s="38" t="str">
        <f t="array" ref="P221">O221&amp;CHOOSE(AND(O221&lt;&gt;{11,12,13})*MIN(4,MOD(O221,10))+1,"th","st","nd","rd","th")</f>
        <v>22nd</v>
      </c>
      <c r="Q221" s="76">
        <v>1.1153</v>
      </c>
      <c r="R221" s="77">
        <v>0.81</v>
      </c>
      <c r="S221" s="78">
        <v>1.1900000000000001E-2</v>
      </c>
      <c r="T221" s="79">
        <f t="shared" si="14"/>
        <v>351</v>
      </c>
      <c r="U221" s="80">
        <v>9688954</v>
      </c>
      <c r="V221" s="72">
        <v>3629.67</v>
      </c>
      <c r="W221" s="29">
        <f t="shared" si="15"/>
        <v>12</v>
      </c>
      <c r="X221" s="38" t="str">
        <f t="array" ref="X221">W221&amp;CHOOSE(AND(W221&lt;&gt;{11,12,13})*MIN(4,MOD(W221,10))+1,"th","st","nd","rd","th")</f>
        <v>12th</v>
      </c>
      <c r="Y221" s="77">
        <v>0.45</v>
      </c>
      <c r="Z221" s="77">
        <v>1.26</v>
      </c>
      <c r="AA221" s="81">
        <v>526188.26</v>
      </c>
      <c r="AB221" s="82">
        <v>496981415</v>
      </c>
      <c r="AC221" s="83">
        <v>220718879</v>
      </c>
      <c r="AD221" s="81">
        <v>7920295.8600000003</v>
      </c>
      <c r="AE221" s="81">
        <v>0</v>
      </c>
      <c r="AF221" s="81">
        <v>61728.24</v>
      </c>
    </row>
    <row r="222" spans="1:32" x14ac:dyDescent="0.25">
      <c r="A222" s="7">
        <v>105252602</v>
      </c>
      <c r="B222" s="8" t="s">
        <v>281</v>
      </c>
      <c r="C222" s="8" t="s">
        <v>238</v>
      </c>
      <c r="D222" s="70">
        <v>33007</v>
      </c>
      <c r="E222" s="71">
        <v>40825</v>
      </c>
      <c r="F222" s="72">
        <v>58858363.300000004</v>
      </c>
      <c r="G222" s="73">
        <v>43.68</v>
      </c>
      <c r="H222" s="29">
        <f t="shared" si="12"/>
        <v>32</v>
      </c>
      <c r="I222" s="38" t="str">
        <f t="array" ref="I222">H222&amp;CHOOSE(AND(H222&lt;&gt;{11,12,13})*MIN(4,MOD(H222,10))+1,"th","st","nd","rd","th")</f>
        <v>32nd</v>
      </c>
      <c r="J222" s="74">
        <v>0.87</v>
      </c>
      <c r="K222" s="75">
        <v>168909784.56999999</v>
      </c>
      <c r="L222" s="38">
        <v>13658.097</v>
      </c>
      <c r="M222" s="38">
        <v>6849.7439999999997</v>
      </c>
      <c r="N222" s="72">
        <v>8236.35</v>
      </c>
      <c r="O222" s="29">
        <f t="shared" si="13"/>
        <v>2</v>
      </c>
      <c r="P222" s="38" t="str">
        <f t="array" ref="P222">O222&amp;CHOOSE(AND(O222&lt;&gt;{11,12,13})*MIN(4,MOD(O222,10))+1,"th","st","nd","rd","th")</f>
        <v>2nd</v>
      </c>
      <c r="Q222" s="76">
        <v>1.3794</v>
      </c>
      <c r="R222" s="77">
        <v>0.87</v>
      </c>
      <c r="S222" s="78">
        <v>1.52E-2</v>
      </c>
      <c r="T222" s="79">
        <f t="shared" si="14"/>
        <v>148</v>
      </c>
      <c r="U222" s="80">
        <v>52375470</v>
      </c>
      <c r="V222" s="72">
        <v>2553.92</v>
      </c>
      <c r="W222" s="29">
        <f t="shared" si="15"/>
        <v>3</v>
      </c>
      <c r="X222" s="38" t="str">
        <f t="array" ref="X222">W222&amp;CHOOSE(AND(W222&lt;&gt;{11,12,13})*MIN(4,MOD(W222,10))+1,"th","st","nd","rd","th")</f>
        <v>3rd</v>
      </c>
      <c r="Y222" s="77">
        <v>0.61</v>
      </c>
      <c r="Z222" s="77">
        <v>1.48</v>
      </c>
      <c r="AA222" s="81">
        <v>5927059.6299999999</v>
      </c>
      <c r="AB222" s="82">
        <v>2572718657</v>
      </c>
      <c r="AC222" s="83">
        <v>1306945781</v>
      </c>
      <c r="AD222" s="81">
        <v>52337732.460000001</v>
      </c>
      <c r="AE222" s="81">
        <v>525107.81999999995</v>
      </c>
      <c r="AF222" s="81">
        <v>68463.39</v>
      </c>
    </row>
    <row r="223" spans="1:32" x14ac:dyDescent="0.25">
      <c r="A223" s="7">
        <v>105253303</v>
      </c>
      <c r="B223" s="8" t="s">
        <v>285</v>
      </c>
      <c r="C223" s="8" t="s">
        <v>238</v>
      </c>
      <c r="D223" s="70">
        <v>76602</v>
      </c>
      <c r="E223" s="71">
        <v>3800</v>
      </c>
      <c r="F223" s="72">
        <v>16819992.100000001</v>
      </c>
      <c r="G223" s="73">
        <v>57.78</v>
      </c>
      <c r="H223" s="29">
        <f t="shared" si="12"/>
        <v>67</v>
      </c>
      <c r="I223" s="38" t="str">
        <f t="array" ref="I223">H223&amp;CHOOSE(AND(H223&lt;&gt;{11,12,13})*MIN(4,MOD(H223,10))+1,"th","st","nd","rd","th")</f>
        <v>67th</v>
      </c>
      <c r="J223" s="74">
        <v>1.1499999999999999</v>
      </c>
      <c r="K223" s="75">
        <v>19609118.260000002</v>
      </c>
      <c r="L223" s="38">
        <v>1587.8040000000001</v>
      </c>
      <c r="M223" s="38">
        <v>97.997</v>
      </c>
      <c r="N223" s="72">
        <v>11631.93</v>
      </c>
      <c r="O223" s="29">
        <f t="shared" si="13"/>
        <v>54</v>
      </c>
      <c r="P223" s="38" t="str">
        <f t="array" ref="P223">O223&amp;CHOOSE(AND(O223&lt;&gt;{11,12,13})*MIN(4,MOD(O223,10))+1,"th","st","nd","rd","th")</f>
        <v>54th</v>
      </c>
      <c r="Q223" s="76">
        <v>0.97670000000000001</v>
      </c>
      <c r="R223" s="77">
        <v>1.1200000000000001</v>
      </c>
      <c r="S223" s="78">
        <v>1.4500000000000001E-2</v>
      </c>
      <c r="T223" s="79">
        <f t="shared" si="14"/>
        <v>186</v>
      </c>
      <c r="U223" s="80">
        <v>15610260</v>
      </c>
      <c r="V223" s="72">
        <v>9259.85</v>
      </c>
      <c r="W223" s="29">
        <f t="shared" si="15"/>
        <v>78</v>
      </c>
      <c r="X223" s="38" t="str">
        <f t="array" ref="X223">W223&amp;CHOOSE(AND(W223&lt;&gt;{11,12,13})*MIN(4,MOD(W223,10))+1,"th","st","nd","rd","th")</f>
        <v>78th</v>
      </c>
      <c r="Y223" s="77">
        <v>0</v>
      </c>
      <c r="Z223" s="77">
        <v>1.1200000000000001</v>
      </c>
      <c r="AA223" s="81">
        <v>264445.09999999998</v>
      </c>
      <c r="AB223" s="82">
        <v>782645542</v>
      </c>
      <c r="AC223" s="83">
        <v>373670023</v>
      </c>
      <c r="AD223" s="81">
        <v>16549723</v>
      </c>
      <c r="AE223" s="81">
        <v>0</v>
      </c>
      <c r="AF223" s="81">
        <v>5824</v>
      </c>
    </row>
    <row r="224" spans="1:32" x14ac:dyDescent="0.25">
      <c r="A224" s="7">
        <v>105253553</v>
      </c>
      <c r="B224" s="8" t="s">
        <v>296</v>
      </c>
      <c r="C224" s="8" t="s">
        <v>238</v>
      </c>
      <c r="D224" s="70">
        <v>54426</v>
      </c>
      <c r="E224" s="71">
        <v>5743</v>
      </c>
      <c r="F224" s="72">
        <v>16758507.299999999</v>
      </c>
      <c r="G224" s="73">
        <v>53.62</v>
      </c>
      <c r="H224" s="29">
        <f t="shared" si="12"/>
        <v>58</v>
      </c>
      <c r="I224" s="38" t="str">
        <f t="array" ref="I224">H224&amp;CHOOSE(AND(H224&lt;&gt;{11,12,13})*MIN(4,MOD(H224,10))+1,"th","st","nd","rd","th")</f>
        <v>58th</v>
      </c>
      <c r="J224" s="74">
        <v>1.07</v>
      </c>
      <c r="K224" s="75">
        <v>25905293.16</v>
      </c>
      <c r="L224" s="38">
        <v>2171.0590000000002</v>
      </c>
      <c r="M224" s="38">
        <v>263.02800000000002</v>
      </c>
      <c r="N224" s="72">
        <v>10642.71</v>
      </c>
      <c r="O224" s="29">
        <f t="shared" si="13"/>
        <v>33</v>
      </c>
      <c r="P224" s="38" t="str">
        <f t="array" ref="P224">O224&amp;CHOOSE(AND(O224&lt;&gt;{11,12,13})*MIN(4,MOD(O224,10))+1,"th","st","nd","rd","th")</f>
        <v>33rd</v>
      </c>
      <c r="Q224" s="76">
        <v>1.0674999999999999</v>
      </c>
      <c r="R224" s="77">
        <v>1.07</v>
      </c>
      <c r="S224" s="78">
        <v>1.0699999999999999E-2</v>
      </c>
      <c r="T224" s="79">
        <f t="shared" si="14"/>
        <v>415</v>
      </c>
      <c r="U224" s="80">
        <v>21099686</v>
      </c>
      <c r="V224" s="72">
        <v>8668.42</v>
      </c>
      <c r="W224" s="29">
        <f t="shared" si="15"/>
        <v>73</v>
      </c>
      <c r="X224" s="38" t="str">
        <f t="array" ref="X224">W224&amp;CHOOSE(AND(W224&lt;&gt;{11,12,13})*MIN(4,MOD(W224,10))+1,"th","st","nd","rd","th")</f>
        <v>73rd</v>
      </c>
      <c r="Y224" s="77">
        <v>0</v>
      </c>
      <c r="Z224" s="77">
        <v>1.07</v>
      </c>
      <c r="AA224" s="81">
        <v>712829.78</v>
      </c>
      <c r="AB224" s="82">
        <v>1264584355</v>
      </c>
      <c r="AC224" s="83">
        <v>298355341</v>
      </c>
      <c r="AD224" s="81">
        <v>16041347.09</v>
      </c>
      <c r="AE224" s="81">
        <v>0</v>
      </c>
      <c r="AF224" s="81">
        <v>4330.43</v>
      </c>
    </row>
    <row r="225" spans="1:32" x14ac:dyDescent="0.25">
      <c r="A225" s="7">
        <v>105253903</v>
      </c>
      <c r="B225" s="8" t="s">
        <v>306</v>
      </c>
      <c r="C225" s="8" t="s">
        <v>238</v>
      </c>
      <c r="D225" s="70">
        <v>52188</v>
      </c>
      <c r="E225" s="71">
        <v>6451</v>
      </c>
      <c r="F225" s="72">
        <v>13457850.91</v>
      </c>
      <c r="G225" s="73">
        <v>39.97</v>
      </c>
      <c r="H225" s="29">
        <f t="shared" si="12"/>
        <v>23</v>
      </c>
      <c r="I225" s="38" t="str">
        <f t="array" ref="I225">H225&amp;CHOOSE(AND(H225&lt;&gt;{11,12,13})*MIN(4,MOD(H225,10))+1,"th","st","nd","rd","th")</f>
        <v>23rd</v>
      </c>
      <c r="J225" s="74">
        <v>0.8</v>
      </c>
      <c r="K225" s="75">
        <v>26106952.77</v>
      </c>
      <c r="L225" s="38">
        <v>2181.73</v>
      </c>
      <c r="M225" s="38">
        <v>392.27600000000001</v>
      </c>
      <c r="N225" s="72">
        <v>10142.540000000001</v>
      </c>
      <c r="O225" s="29">
        <f t="shared" si="13"/>
        <v>22</v>
      </c>
      <c r="P225" s="38" t="str">
        <f t="array" ref="P225">O225&amp;CHOOSE(AND(O225&lt;&gt;{11,12,13})*MIN(4,MOD(O225,10))+1,"th","st","nd","rd","th")</f>
        <v>22nd</v>
      </c>
      <c r="Q225" s="76">
        <v>1.1202000000000001</v>
      </c>
      <c r="R225" s="77">
        <v>0.8</v>
      </c>
      <c r="S225" s="78">
        <v>1.11E-2</v>
      </c>
      <c r="T225" s="79">
        <f t="shared" si="14"/>
        <v>394</v>
      </c>
      <c r="U225" s="80">
        <v>16301028</v>
      </c>
      <c r="V225" s="72">
        <v>6332.94</v>
      </c>
      <c r="W225" s="29">
        <f t="shared" si="15"/>
        <v>46</v>
      </c>
      <c r="X225" s="38" t="str">
        <f t="array" ref="X225">W225&amp;CHOOSE(AND(W225&lt;&gt;{11,12,13})*MIN(4,MOD(W225,10))+1,"th","st","nd","rd","th")</f>
        <v>46th</v>
      </c>
      <c r="Y225" s="77">
        <v>0.03</v>
      </c>
      <c r="Z225" s="77">
        <v>0.83</v>
      </c>
      <c r="AA225" s="81">
        <v>518607.35</v>
      </c>
      <c r="AB225" s="82">
        <v>878389216</v>
      </c>
      <c r="AC225" s="83">
        <v>329094361</v>
      </c>
      <c r="AD225" s="81">
        <v>12853603.25</v>
      </c>
      <c r="AE225" s="81">
        <v>0</v>
      </c>
      <c r="AF225" s="81">
        <v>85640.31</v>
      </c>
    </row>
    <row r="226" spans="1:32" x14ac:dyDescent="0.25">
      <c r="A226" s="7">
        <v>105254053</v>
      </c>
      <c r="B226" s="8" t="s">
        <v>308</v>
      </c>
      <c r="C226" s="8" t="s">
        <v>238</v>
      </c>
      <c r="D226" s="70">
        <v>49073</v>
      </c>
      <c r="E226" s="71">
        <v>4355</v>
      </c>
      <c r="F226" s="72">
        <v>9327666.7800000012</v>
      </c>
      <c r="G226" s="73">
        <v>43.65</v>
      </c>
      <c r="H226" s="29">
        <f t="shared" si="12"/>
        <v>32</v>
      </c>
      <c r="I226" s="38" t="str">
        <f t="array" ref="I226">H226&amp;CHOOSE(AND(H226&lt;&gt;{11,12,13})*MIN(4,MOD(H226,10))+1,"th","st","nd","rd","th")</f>
        <v>32nd</v>
      </c>
      <c r="J226" s="74">
        <v>0.87</v>
      </c>
      <c r="K226" s="75">
        <v>22071957.109999999</v>
      </c>
      <c r="L226" s="38">
        <v>1781.501</v>
      </c>
      <c r="M226" s="38">
        <v>341.76900000000001</v>
      </c>
      <c r="N226" s="72">
        <v>10395.27</v>
      </c>
      <c r="O226" s="29">
        <f t="shared" si="13"/>
        <v>27</v>
      </c>
      <c r="P226" s="38" t="str">
        <f t="array" ref="P226">O226&amp;CHOOSE(AND(O226&lt;&gt;{11,12,13})*MIN(4,MOD(O226,10))+1,"th","st","nd","rd","th")</f>
        <v>27th</v>
      </c>
      <c r="Q226" s="76">
        <v>1.0929</v>
      </c>
      <c r="R226" s="77">
        <v>0.87</v>
      </c>
      <c r="S226" s="78">
        <v>1.43E-2</v>
      </c>
      <c r="T226" s="79">
        <f t="shared" si="14"/>
        <v>201</v>
      </c>
      <c r="U226" s="80">
        <v>8817599</v>
      </c>
      <c r="V226" s="72">
        <v>4152.84</v>
      </c>
      <c r="W226" s="29">
        <f t="shared" si="15"/>
        <v>16</v>
      </c>
      <c r="X226" s="38" t="str">
        <f t="array" ref="X226">W226&amp;CHOOSE(AND(W226&lt;&gt;{11,12,13})*MIN(4,MOD(W226,10))+1,"th","st","nd","rd","th")</f>
        <v>16th</v>
      </c>
      <c r="Y226" s="77">
        <v>0.37</v>
      </c>
      <c r="Z226" s="77">
        <v>1.24</v>
      </c>
      <c r="AA226" s="81">
        <v>735480.49</v>
      </c>
      <c r="AB226" s="82">
        <v>453508256</v>
      </c>
      <c r="AC226" s="83">
        <v>199647205</v>
      </c>
      <c r="AD226" s="81">
        <v>8565749.1300000008</v>
      </c>
      <c r="AE226" s="81">
        <v>0</v>
      </c>
      <c r="AF226" s="81">
        <v>26437.16</v>
      </c>
    </row>
    <row r="227" spans="1:32" x14ac:dyDescent="0.25">
      <c r="A227" s="7">
        <v>105254353</v>
      </c>
      <c r="B227" s="8" t="s">
        <v>326</v>
      </c>
      <c r="C227" s="8" t="s">
        <v>238</v>
      </c>
      <c r="D227" s="70">
        <v>62236</v>
      </c>
      <c r="E227" s="71">
        <v>5944</v>
      </c>
      <c r="F227" s="72">
        <v>16306255.010000002</v>
      </c>
      <c r="G227" s="73">
        <v>44.08</v>
      </c>
      <c r="H227" s="29">
        <f t="shared" si="12"/>
        <v>33</v>
      </c>
      <c r="I227" s="38" t="str">
        <f t="array" ref="I227">H227&amp;CHOOSE(AND(H227&lt;&gt;{11,12,13})*MIN(4,MOD(H227,10))+1,"th","st","nd","rd","th")</f>
        <v>33rd</v>
      </c>
      <c r="J227" s="74">
        <v>0.88</v>
      </c>
      <c r="K227" s="75">
        <v>25466105.559999999</v>
      </c>
      <c r="L227" s="38">
        <v>2152.1610000000001</v>
      </c>
      <c r="M227" s="38">
        <v>269.89</v>
      </c>
      <c r="N227" s="72">
        <v>10514.27</v>
      </c>
      <c r="O227" s="29">
        <f t="shared" si="13"/>
        <v>30</v>
      </c>
      <c r="P227" s="38" t="str">
        <f t="array" ref="P227">O227&amp;CHOOSE(AND(O227&lt;&gt;{11,12,13})*MIN(4,MOD(O227,10))+1,"th","st","nd","rd","th")</f>
        <v>30th</v>
      </c>
      <c r="Q227" s="76">
        <v>1.0806</v>
      </c>
      <c r="R227" s="77">
        <v>0.88</v>
      </c>
      <c r="S227" s="78">
        <v>1.3899999999999999E-2</v>
      </c>
      <c r="T227" s="79">
        <f t="shared" si="14"/>
        <v>220</v>
      </c>
      <c r="U227" s="80">
        <v>15819769</v>
      </c>
      <c r="V227" s="72">
        <v>6531.56</v>
      </c>
      <c r="W227" s="29">
        <f t="shared" si="15"/>
        <v>50</v>
      </c>
      <c r="X227" s="38" t="str">
        <f t="array" ref="X227">W227&amp;CHOOSE(AND(W227&lt;&gt;{11,12,13})*MIN(4,MOD(W227,10))+1,"th","st","nd","rd","th")</f>
        <v>50th</v>
      </c>
      <c r="Y227" s="77">
        <v>0</v>
      </c>
      <c r="Z227" s="77">
        <v>0.88</v>
      </c>
      <c r="AA227" s="81">
        <v>458169.23</v>
      </c>
      <c r="AB227" s="82">
        <v>831579270</v>
      </c>
      <c r="AC227" s="83">
        <v>340255490</v>
      </c>
      <c r="AD227" s="81">
        <v>15830921.960000001</v>
      </c>
      <c r="AE227" s="81">
        <v>0</v>
      </c>
      <c r="AF227" s="81">
        <v>17163.82</v>
      </c>
    </row>
    <row r="228" spans="1:32" x14ac:dyDescent="0.25">
      <c r="A228" s="7">
        <v>105256553</v>
      </c>
      <c r="B228" s="8" t="s">
        <v>343</v>
      </c>
      <c r="C228" s="8" t="s">
        <v>238</v>
      </c>
      <c r="D228" s="70">
        <v>52317</v>
      </c>
      <c r="E228" s="71">
        <v>2733</v>
      </c>
      <c r="F228" s="72">
        <v>5841421.9800000004</v>
      </c>
      <c r="G228" s="73">
        <v>40.85</v>
      </c>
      <c r="H228" s="29">
        <f t="shared" si="12"/>
        <v>26</v>
      </c>
      <c r="I228" s="38" t="str">
        <f t="array" ref="I228">H228&amp;CHOOSE(AND(H228&lt;&gt;{11,12,13})*MIN(4,MOD(H228,10))+1,"th","st","nd","rd","th")</f>
        <v>26th</v>
      </c>
      <c r="J228" s="74">
        <v>0.81</v>
      </c>
      <c r="K228" s="75">
        <v>15655062.49</v>
      </c>
      <c r="L228" s="38">
        <v>1225.2950000000001</v>
      </c>
      <c r="M228" s="38">
        <v>113.032</v>
      </c>
      <c r="N228" s="72">
        <v>11697.49</v>
      </c>
      <c r="O228" s="29">
        <f t="shared" si="13"/>
        <v>55</v>
      </c>
      <c r="P228" s="38" t="str">
        <f t="array" ref="P228">O228&amp;CHOOSE(AND(O228&lt;&gt;{11,12,13})*MIN(4,MOD(O228,10))+1,"th","st","nd","rd","th")</f>
        <v>55th</v>
      </c>
      <c r="Q228" s="76">
        <v>0.97130000000000005</v>
      </c>
      <c r="R228" s="77">
        <v>0.79</v>
      </c>
      <c r="S228" s="78">
        <v>1.7600000000000001E-2</v>
      </c>
      <c r="T228" s="79">
        <f t="shared" si="14"/>
        <v>62</v>
      </c>
      <c r="U228" s="80">
        <v>4468686</v>
      </c>
      <c r="V228" s="72">
        <v>3339.01</v>
      </c>
      <c r="W228" s="29">
        <f t="shared" si="15"/>
        <v>9</v>
      </c>
      <c r="X228" s="38" t="str">
        <f t="array" ref="X228">W228&amp;CHOOSE(AND(W228&lt;&gt;{11,12,13})*MIN(4,MOD(W228,10))+1,"th","st","nd","rd","th")</f>
        <v>9th</v>
      </c>
      <c r="Y228" s="77">
        <v>0.49</v>
      </c>
      <c r="Z228" s="77">
        <v>1.28</v>
      </c>
      <c r="AA228" s="81">
        <v>622938.26</v>
      </c>
      <c r="AB228" s="82">
        <v>219564139</v>
      </c>
      <c r="AC228" s="83">
        <v>111449668</v>
      </c>
      <c r="AD228" s="81">
        <v>5150576.78</v>
      </c>
      <c r="AE228" s="81">
        <v>0</v>
      </c>
      <c r="AF228" s="81">
        <v>67906.94</v>
      </c>
    </row>
    <row r="229" spans="1:32" x14ac:dyDescent="0.25">
      <c r="A229" s="7">
        <v>105257602</v>
      </c>
      <c r="B229" s="8" t="s">
        <v>407</v>
      </c>
      <c r="C229" s="8" t="s">
        <v>238</v>
      </c>
      <c r="D229" s="70">
        <v>55547</v>
      </c>
      <c r="E229" s="71">
        <v>22469</v>
      </c>
      <c r="F229" s="72">
        <v>59025728</v>
      </c>
      <c r="G229" s="73">
        <v>47.29</v>
      </c>
      <c r="H229" s="29">
        <f t="shared" si="12"/>
        <v>43</v>
      </c>
      <c r="I229" s="38" t="str">
        <f t="array" ref="I229">H229&amp;CHOOSE(AND(H229&lt;&gt;{11,12,13})*MIN(4,MOD(H229,10))+1,"th","st","nd","rd","th")</f>
        <v>43rd</v>
      </c>
      <c r="J229" s="74">
        <v>0.94</v>
      </c>
      <c r="K229" s="75">
        <v>81735414.269999996</v>
      </c>
      <c r="L229" s="38">
        <v>7072.4369999999999</v>
      </c>
      <c r="M229" s="38">
        <v>799.04</v>
      </c>
      <c r="N229" s="72">
        <v>10383.75</v>
      </c>
      <c r="O229" s="29">
        <f t="shared" si="13"/>
        <v>26</v>
      </c>
      <c r="P229" s="38" t="str">
        <f t="array" ref="P229">O229&amp;CHOOSE(AND(O229&lt;&gt;{11,12,13})*MIN(4,MOD(O229,10))+1,"th","st","nd","rd","th")</f>
        <v>26th</v>
      </c>
      <c r="Q229" s="76">
        <v>1.0941000000000001</v>
      </c>
      <c r="R229" s="77">
        <v>0.94</v>
      </c>
      <c r="S229" s="78">
        <v>1.17E-2</v>
      </c>
      <c r="T229" s="79">
        <f t="shared" si="14"/>
        <v>361</v>
      </c>
      <c r="U229" s="80">
        <v>68192987</v>
      </c>
      <c r="V229" s="72">
        <v>8663.2999999999993</v>
      </c>
      <c r="W229" s="29">
        <f t="shared" si="15"/>
        <v>73</v>
      </c>
      <c r="X229" s="38" t="str">
        <f t="array" ref="X229">W229&amp;CHOOSE(AND(W229&lt;&gt;{11,12,13})*MIN(4,MOD(W229,10))+1,"th","st","nd","rd","th")</f>
        <v>73rd</v>
      </c>
      <c r="Y229" s="77">
        <v>0</v>
      </c>
      <c r="Z229" s="77">
        <v>0.94</v>
      </c>
      <c r="AA229" s="81">
        <v>934701.43</v>
      </c>
      <c r="AB229" s="82">
        <v>3466671909</v>
      </c>
      <c r="AC229" s="83">
        <v>1584660476</v>
      </c>
      <c r="AD229" s="81">
        <v>58047567.189999998</v>
      </c>
      <c r="AE229" s="81">
        <v>0</v>
      </c>
      <c r="AF229" s="81">
        <v>43459.38</v>
      </c>
    </row>
    <row r="230" spans="1:32" x14ac:dyDescent="0.25">
      <c r="A230" s="7">
        <v>105258303</v>
      </c>
      <c r="B230" s="8" t="s">
        <v>440</v>
      </c>
      <c r="C230" s="8" t="s">
        <v>238</v>
      </c>
      <c r="D230" s="70">
        <v>49462</v>
      </c>
      <c r="E230" s="71">
        <v>3982</v>
      </c>
      <c r="F230" s="72">
        <v>9299944.1999999993</v>
      </c>
      <c r="G230" s="73">
        <v>47.22</v>
      </c>
      <c r="H230" s="29">
        <f t="shared" si="12"/>
        <v>42</v>
      </c>
      <c r="I230" s="38" t="str">
        <f t="array" ref="I230">H230&amp;CHOOSE(AND(H230&lt;&gt;{11,12,13})*MIN(4,MOD(H230,10))+1,"th","st","nd","rd","th")</f>
        <v>42nd</v>
      </c>
      <c r="J230" s="74">
        <v>0.94</v>
      </c>
      <c r="K230" s="75">
        <v>19539385.149999999</v>
      </c>
      <c r="L230" s="38">
        <v>1716.1780000000001</v>
      </c>
      <c r="M230" s="38">
        <v>254.19499999999999</v>
      </c>
      <c r="N230" s="72">
        <v>9916.59</v>
      </c>
      <c r="O230" s="29">
        <f t="shared" si="13"/>
        <v>17</v>
      </c>
      <c r="P230" s="38" t="str">
        <f t="array" ref="P230">O230&amp;CHOOSE(AND(O230&lt;&gt;{11,12,13})*MIN(4,MOD(O230,10))+1,"th","st","nd","rd","th")</f>
        <v>17th</v>
      </c>
      <c r="Q230" s="76">
        <v>1.1456999999999999</v>
      </c>
      <c r="R230" s="77">
        <v>0.94</v>
      </c>
      <c r="S230" s="78">
        <v>1.24E-2</v>
      </c>
      <c r="T230" s="79">
        <f t="shared" si="14"/>
        <v>324</v>
      </c>
      <c r="U230" s="80">
        <v>10153539</v>
      </c>
      <c r="V230" s="72">
        <v>5153.1099999999997</v>
      </c>
      <c r="W230" s="29">
        <f t="shared" si="15"/>
        <v>31</v>
      </c>
      <c r="X230" s="38" t="str">
        <f t="array" ref="X230">W230&amp;CHOOSE(AND(W230&lt;&gt;{11,12,13})*MIN(4,MOD(W230,10))+1,"th","st","nd","rd","th")</f>
        <v>31st</v>
      </c>
      <c r="Y230" s="77">
        <v>0.21</v>
      </c>
      <c r="Z230" s="77">
        <v>1.1499999999999999</v>
      </c>
      <c r="AA230" s="81">
        <v>558246.68999999994</v>
      </c>
      <c r="AB230" s="82">
        <v>525783829</v>
      </c>
      <c r="AC230" s="83">
        <v>226330138</v>
      </c>
      <c r="AD230" s="81">
        <v>8716457.9399999995</v>
      </c>
      <c r="AE230" s="81">
        <v>8155</v>
      </c>
      <c r="AF230" s="81">
        <v>17084.57</v>
      </c>
    </row>
    <row r="231" spans="1:32" x14ac:dyDescent="0.25">
      <c r="A231" s="7">
        <v>105258503</v>
      </c>
      <c r="B231" s="8" t="s">
        <v>459</v>
      </c>
      <c r="C231" s="8" t="s">
        <v>238</v>
      </c>
      <c r="D231" s="70">
        <v>50336</v>
      </c>
      <c r="E231" s="71">
        <v>3871</v>
      </c>
      <c r="F231" s="72">
        <v>5209085.0299999993</v>
      </c>
      <c r="G231" s="73">
        <v>26.73</v>
      </c>
      <c r="H231" s="29">
        <f t="shared" si="12"/>
        <v>3</v>
      </c>
      <c r="I231" s="38" t="str">
        <f t="array" ref="I231">H231&amp;CHOOSE(AND(H231&lt;&gt;{11,12,13})*MIN(4,MOD(H231,10))+1,"th","st","nd","rd","th")</f>
        <v>3rd</v>
      </c>
      <c r="J231" s="74">
        <v>0.53</v>
      </c>
      <c r="K231" s="75">
        <v>17097112.359999999</v>
      </c>
      <c r="L231" s="38">
        <v>1460.7180000000001</v>
      </c>
      <c r="M231" s="38">
        <v>347.92599999999999</v>
      </c>
      <c r="N231" s="72">
        <v>9453</v>
      </c>
      <c r="O231" s="29">
        <f t="shared" si="13"/>
        <v>11</v>
      </c>
      <c r="P231" s="38" t="str">
        <f t="array" ref="P231">O231&amp;CHOOSE(AND(O231&lt;&gt;{11,12,13})*MIN(4,MOD(O231,10))+1,"th","st","nd","rd","th")</f>
        <v>11th</v>
      </c>
      <c r="Q231" s="76">
        <v>1.2019</v>
      </c>
      <c r="R231" s="77">
        <v>0.53</v>
      </c>
      <c r="S231" s="78">
        <v>9.2999999999999992E-3</v>
      </c>
      <c r="T231" s="79">
        <f t="shared" si="14"/>
        <v>470</v>
      </c>
      <c r="U231" s="80">
        <v>7553491</v>
      </c>
      <c r="V231" s="72">
        <v>4176.33</v>
      </c>
      <c r="W231" s="29">
        <f t="shared" si="15"/>
        <v>17</v>
      </c>
      <c r="X231" s="38" t="str">
        <f t="array" ref="X231">W231&amp;CHOOSE(AND(W231&lt;&gt;{11,12,13})*MIN(4,MOD(W231,10))+1,"th","st","nd","rd","th")</f>
        <v>17th</v>
      </c>
      <c r="Y231" s="77">
        <v>0.36</v>
      </c>
      <c r="Z231" s="77">
        <v>0.89</v>
      </c>
      <c r="AA231" s="81">
        <v>394516.92</v>
      </c>
      <c r="AB231" s="82">
        <v>398952277</v>
      </c>
      <c r="AC231" s="83">
        <v>160565579</v>
      </c>
      <c r="AD231" s="81">
        <v>4808035.68</v>
      </c>
      <c r="AE231" s="81">
        <v>0</v>
      </c>
      <c r="AF231" s="81">
        <v>6532.43</v>
      </c>
    </row>
    <row r="232" spans="1:32" x14ac:dyDescent="0.25">
      <c r="A232" s="7">
        <v>105259103</v>
      </c>
      <c r="B232" s="8" t="s">
        <v>599</v>
      </c>
      <c r="C232" s="8" t="s">
        <v>238</v>
      </c>
      <c r="D232" s="70">
        <v>45257</v>
      </c>
      <c r="E232" s="71">
        <v>2601</v>
      </c>
      <c r="F232" s="72">
        <v>3466517.47</v>
      </c>
      <c r="G232" s="73">
        <v>29.45</v>
      </c>
      <c r="H232" s="29">
        <f t="shared" si="12"/>
        <v>5</v>
      </c>
      <c r="I232" s="38" t="str">
        <f t="array" ref="I232">H232&amp;CHOOSE(AND(H232&lt;&gt;{11,12,13})*MIN(4,MOD(H232,10))+1,"th","st","nd","rd","th")</f>
        <v>5th</v>
      </c>
      <c r="J232" s="74">
        <v>0.59</v>
      </c>
      <c r="K232" s="75">
        <v>16111868.43</v>
      </c>
      <c r="L232" s="38">
        <v>1150.117</v>
      </c>
      <c r="M232" s="38">
        <v>268.92500000000001</v>
      </c>
      <c r="N232" s="72">
        <v>11354.05</v>
      </c>
      <c r="O232" s="29">
        <f t="shared" si="13"/>
        <v>50</v>
      </c>
      <c r="P232" s="38" t="str">
        <f t="array" ref="P232">O232&amp;CHOOSE(AND(O232&lt;&gt;{11,12,13})*MIN(4,MOD(O232,10))+1,"th","st","nd","rd","th")</f>
        <v>50th</v>
      </c>
      <c r="Q232" s="76">
        <v>1.0005999999999999</v>
      </c>
      <c r="R232" s="77">
        <v>0.59</v>
      </c>
      <c r="S232" s="78">
        <v>1.0200000000000001E-2</v>
      </c>
      <c r="T232" s="79">
        <f t="shared" si="14"/>
        <v>444</v>
      </c>
      <c r="U232" s="80">
        <v>4593660</v>
      </c>
      <c r="V232" s="72">
        <v>3237.16</v>
      </c>
      <c r="W232" s="29">
        <f t="shared" si="15"/>
        <v>8</v>
      </c>
      <c r="X232" s="38" t="str">
        <f t="array" ref="X232">W232&amp;CHOOSE(AND(W232&lt;&gt;{11,12,13})*MIN(4,MOD(W232,10))+1,"th","st","nd","rd","th")</f>
        <v>8th</v>
      </c>
      <c r="Y232" s="77">
        <v>0.51</v>
      </c>
      <c r="Z232" s="77">
        <v>1.1000000000000001</v>
      </c>
      <c r="AA232" s="81">
        <v>334576.64000000001</v>
      </c>
      <c r="AB232" s="82">
        <v>242112697</v>
      </c>
      <c r="AC232" s="83">
        <v>98158403</v>
      </c>
      <c r="AD232" s="81">
        <v>3102489.19</v>
      </c>
      <c r="AE232" s="81">
        <v>0</v>
      </c>
      <c r="AF232" s="81">
        <v>29451.64</v>
      </c>
    </row>
    <row r="233" spans="1:32" x14ac:dyDescent="0.25">
      <c r="A233" s="7">
        <v>105259703</v>
      </c>
      <c r="B233" s="8" t="s">
        <v>620</v>
      </c>
      <c r="C233" s="8" t="s">
        <v>238</v>
      </c>
      <c r="D233" s="70">
        <v>62979</v>
      </c>
      <c r="E233" s="71">
        <v>3930</v>
      </c>
      <c r="F233" s="72">
        <v>10319663.460000001</v>
      </c>
      <c r="G233" s="73">
        <v>41.69</v>
      </c>
      <c r="H233" s="29">
        <f t="shared" si="12"/>
        <v>28</v>
      </c>
      <c r="I233" s="38" t="str">
        <f t="array" ref="I233">H233&amp;CHOOSE(AND(H233&lt;&gt;{11,12,13})*MIN(4,MOD(H233,10))+1,"th","st","nd","rd","th")</f>
        <v>28th</v>
      </c>
      <c r="J233" s="74">
        <v>0.83</v>
      </c>
      <c r="K233" s="75">
        <v>19057187.219999999</v>
      </c>
      <c r="L233" s="38">
        <v>1418.481</v>
      </c>
      <c r="M233" s="38">
        <v>306.14</v>
      </c>
      <c r="N233" s="72">
        <v>11050.07</v>
      </c>
      <c r="O233" s="29">
        <f t="shared" si="13"/>
        <v>43</v>
      </c>
      <c r="P233" s="38" t="str">
        <f t="array" ref="P233">O233&amp;CHOOSE(AND(O233&lt;&gt;{11,12,13})*MIN(4,MOD(O233,10))+1,"th","st","nd","rd","th")</f>
        <v>43rd</v>
      </c>
      <c r="Q233" s="76">
        <v>1.0282</v>
      </c>
      <c r="R233" s="77">
        <v>0.83</v>
      </c>
      <c r="S233" s="78">
        <v>1.37E-2</v>
      </c>
      <c r="T233" s="79">
        <f t="shared" si="14"/>
        <v>232</v>
      </c>
      <c r="U233" s="80">
        <v>10167038</v>
      </c>
      <c r="V233" s="72">
        <v>5895.23</v>
      </c>
      <c r="W233" s="29">
        <f t="shared" si="15"/>
        <v>40</v>
      </c>
      <c r="X233" s="38" t="str">
        <f t="array" ref="X233">W233&amp;CHOOSE(AND(W233&lt;&gt;{11,12,13})*MIN(4,MOD(W233,10))+1,"th","st","nd","rd","th")</f>
        <v>40th</v>
      </c>
      <c r="Y233" s="77">
        <v>0.1</v>
      </c>
      <c r="Z233" s="77">
        <v>0.93</v>
      </c>
      <c r="AA233" s="81">
        <v>463439.46</v>
      </c>
      <c r="AB233" s="82">
        <v>534597350</v>
      </c>
      <c r="AC233" s="83">
        <v>218516567</v>
      </c>
      <c r="AD233" s="81">
        <v>9845785</v>
      </c>
      <c r="AE233" s="81">
        <v>0</v>
      </c>
      <c r="AF233" s="81">
        <v>10439</v>
      </c>
    </row>
    <row r="234" spans="1:32" x14ac:dyDescent="0.25">
      <c r="A234" s="7">
        <v>101260303</v>
      </c>
      <c r="B234" s="8" t="s">
        <v>97</v>
      </c>
      <c r="C234" s="8" t="s">
        <v>98</v>
      </c>
      <c r="D234" s="70">
        <v>38165</v>
      </c>
      <c r="E234" s="71">
        <v>9032</v>
      </c>
      <c r="F234" s="72">
        <v>11071278.4</v>
      </c>
      <c r="G234" s="73">
        <v>32.119999999999997</v>
      </c>
      <c r="H234" s="29">
        <f t="shared" si="12"/>
        <v>8</v>
      </c>
      <c r="I234" s="38" t="str">
        <f t="array" ref="I234">H234&amp;CHOOSE(AND(H234&lt;&gt;{11,12,13})*MIN(4,MOD(H234,10))+1,"th","st","nd","rd","th")</f>
        <v>8th</v>
      </c>
      <c r="J234" s="74">
        <v>0.64</v>
      </c>
      <c r="K234" s="75">
        <v>46059016.990000002</v>
      </c>
      <c r="L234" s="38">
        <v>3530.453</v>
      </c>
      <c r="M234" s="38">
        <v>1486.992</v>
      </c>
      <c r="N234" s="72">
        <v>9179.7800000000007</v>
      </c>
      <c r="O234" s="29">
        <f t="shared" si="13"/>
        <v>7</v>
      </c>
      <c r="P234" s="38" t="str">
        <f t="array" ref="P234">O234&amp;CHOOSE(AND(O234&lt;&gt;{11,12,13})*MIN(4,MOD(O234,10))+1,"th","st","nd","rd","th")</f>
        <v>7th</v>
      </c>
      <c r="Q234" s="76">
        <v>1.2376</v>
      </c>
      <c r="R234" s="77">
        <v>0.64</v>
      </c>
      <c r="S234" s="78">
        <v>8.6E-3</v>
      </c>
      <c r="T234" s="79">
        <f t="shared" si="14"/>
        <v>483</v>
      </c>
      <c r="U234" s="80">
        <v>17298278</v>
      </c>
      <c r="V234" s="72">
        <v>3447.63</v>
      </c>
      <c r="W234" s="29">
        <f t="shared" si="15"/>
        <v>10</v>
      </c>
      <c r="X234" s="38" t="str">
        <f t="array" ref="X234">W234&amp;CHOOSE(AND(W234&lt;&gt;{11,12,13})*MIN(4,MOD(W234,10))+1,"th","st","nd","rd","th")</f>
        <v>10th</v>
      </c>
      <c r="Y234" s="77">
        <v>0.47</v>
      </c>
      <c r="Z234" s="77">
        <v>1.1100000000000001</v>
      </c>
      <c r="AA234" s="81">
        <v>820255.98</v>
      </c>
      <c r="AB234" s="82">
        <v>905879305</v>
      </c>
      <c r="AC234" s="83">
        <v>375474627</v>
      </c>
      <c r="AD234" s="81">
        <v>10228733.359999999</v>
      </c>
      <c r="AE234" s="81">
        <v>0</v>
      </c>
      <c r="AF234" s="81">
        <v>22289.06</v>
      </c>
    </row>
    <row r="235" spans="1:32" x14ac:dyDescent="0.25">
      <c r="A235" s="7">
        <v>101260803</v>
      </c>
      <c r="B235" s="8" t="s">
        <v>173</v>
      </c>
      <c r="C235" s="8" t="s">
        <v>98</v>
      </c>
      <c r="D235" s="70">
        <v>35263</v>
      </c>
      <c r="E235" s="71">
        <v>5334</v>
      </c>
      <c r="F235" s="72">
        <v>6298118</v>
      </c>
      <c r="G235" s="73">
        <v>33.479999999999997</v>
      </c>
      <c r="H235" s="29">
        <f t="shared" si="12"/>
        <v>10</v>
      </c>
      <c r="I235" s="38" t="str">
        <f t="array" ref="I235">H235&amp;CHOOSE(AND(H235&lt;&gt;{11,12,13})*MIN(4,MOD(H235,10))+1,"th","st","nd","rd","th")</f>
        <v>10th</v>
      </c>
      <c r="J235" s="74">
        <v>0.67</v>
      </c>
      <c r="K235" s="75">
        <v>24190120.699999999</v>
      </c>
      <c r="L235" s="38">
        <v>1780.7809999999999</v>
      </c>
      <c r="M235" s="38">
        <v>676.32500000000005</v>
      </c>
      <c r="N235" s="72">
        <v>9844.9599999999991</v>
      </c>
      <c r="O235" s="29">
        <f t="shared" si="13"/>
        <v>17</v>
      </c>
      <c r="P235" s="38" t="str">
        <f t="array" ref="P235">O235&amp;CHOOSE(AND(O235&lt;&gt;{11,12,13})*MIN(4,MOD(O235,10))+1,"th","st","nd","rd","th")</f>
        <v>17th</v>
      </c>
      <c r="Q235" s="76">
        <v>1.1539999999999999</v>
      </c>
      <c r="R235" s="77">
        <v>0.67</v>
      </c>
      <c r="S235" s="78">
        <v>1.14E-2</v>
      </c>
      <c r="T235" s="79">
        <f t="shared" si="14"/>
        <v>379</v>
      </c>
      <c r="U235" s="80">
        <v>7458041</v>
      </c>
      <c r="V235" s="72">
        <v>3035.29</v>
      </c>
      <c r="W235" s="29">
        <f t="shared" si="15"/>
        <v>7</v>
      </c>
      <c r="X235" s="38" t="str">
        <f t="array" ref="X235">W235&amp;CHOOSE(AND(W235&lt;&gt;{11,12,13})*MIN(4,MOD(W235,10))+1,"th","st","nd","rd","th")</f>
        <v>7th</v>
      </c>
      <c r="Y235" s="77">
        <v>0.54</v>
      </c>
      <c r="Z235" s="77">
        <v>1.21</v>
      </c>
      <c r="AA235" s="81">
        <v>335377.08</v>
      </c>
      <c r="AB235" s="82">
        <v>359016443</v>
      </c>
      <c r="AC235" s="83">
        <v>193431006</v>
      </c>
      <c r="AD235" s="81">
        <v>5930879.9000000004</v>
      </c>
      <c r="AE235" s="81">
        <v>0</v>
      </c>
      <c r="AF235" s="81">
        <v>31861.02</v>
      </c>
    </row>
    <row r="236" spans="1:32" x14ac:dyDescent="0.25">
      <c r="A236" s="7">
        <v>101261302</v>
      </c>
      <c r="B236" s="8" t="s">
        <v>233</v>
      </c>
      <c r="C236" s="8" t="s">
        <v>98</v>
      </c>
      <c r="D236" s="70">
        <v>38442</v>
      </c>
      <c r="E236" s="71">
        <v>14187</v>
      </c>
      <c r="F236" s="72">
        <v>17821857.360000003</v>
      </c>
      <c r="G236" s="73">
        <v>32.68</v>
      </c>
      <c r="H236" s="29">
        <f t="shared" si="12"/>
        <v>8</v>
      </c>
      <c r="I236" s="38" t="str">
        <f t="array" ref="I236">H236&amp;CHOOSE(AND(H236&lt;&gt;{11,12,13})*MIN(4,MOD(H236,10))+1,"th","st","nd","rd","th")</f>
        <v>8th</v>
      </c>
      <c r="J236" s="74">
        <v>0.65</v>
      </c>
      <c r="K236" s="75">
        <v>62944622.490000002</v>
      </c>
      <c r="L236" s="38">
        <v>4904.6660000000002</v>
      </c>
      <c r="M236" s="38">
        <v>1853.364</v>
      </c>
      <c r="N236" s="72">
        <v>9314.0499999999993</v>
      </c>
      <c r="O236" s="29">
        <f t="shared" si="13"/>
        <v>9</v>
      </c>
      <c r="P236" s="38" t="str">
        <f t="array" ref="P236">O236&amp;CHOOSE(AND(O236&lt;&gt;{11,12,13})*MIN(4,MOD(O236,10))+1,"th","st","nd","rd","th")</f>
        <v>9th</v>
      </c>
      <c r="Q236" s="76">
        <v>1.2198</v>
      </c>
      <c r="R236" s="77">
        <v>0.65</v>
      </c>
      <c r="S236" s="78">
        <v>9.4000000000000004E-3</v>
      </c>
      <c r="T236" s="79">
        <f t="shared" si="14"/>
        <v>465</v>
      </c>
      <c r="U236" s="80">
        <v>25676638</v>
      </c>
      <c r="V236" s="72">
        <v>3799.43</v>
      </c>
      <c r="W236" s="29">
        <f t="shared" si="15"/>
        <v>13</v>
      </c>
      <c r="X236" s="38" t="str">
        <f t="array" ref="X236">W236&amp;CHOOSE(AND(W236&lt;&gt;{11,12,13})*MIN(4,MOD(W236,10))+1,"th","st","nd","rd","th")</f>
        <v>13th</v>
      </c>
      <c r="Y236" s="77">
        <v>0.42</v>
      </c>
      <c r="Z236" s="77">
        <v>1.07</v>
      </c>
      <c r="AA236" s="81">
        <v>1462689.27</v>
      </c>
      <c r="AB236" s="82">
        <v>1339568026</v>
      </c>
      <c r="AC236" s="83">
        <v>562405138</v>
      </c>
      <c r="AD236" s="81">
        <v>16105675.65</v>
      </c>
      <c r="AE236" s="81">
        <v>0</v>
      </c>
      <c r="AF236" s="81">
        <v>253492.44</v>
      </c>
    </row>
    <row r="237" spans="1:32" x14ac:dyDescent="0.25">
      <c r="A237" s="7">
        <v>101262903</v>
      </c>
      <c r="B237" s="8" t="s">
        <v>300</v>
      </c>
      <c r="C237" s="8" t="s">
        <v>98</v>
      </c>
      <c r="D237" s="70">
        <v>49274</v>
      </c>
      <c r="E237" s="71">
        <v>3271</v>
      </c>
      <c r="F237" s="72">
        <v>5547386.3299999991</v>
      </c>
      <c r="G237" s="73">
        <v>34.42</v>
      </c>
      <c r="H237" s="29">
        <f t="shared" si="12"/>
        <v>11</v>
      </c>
      <c r="I237" s="38" t="str">
        <f t="array" ref="I237">H237&amp;CHOOSE(AND(H237&lt;&gt;{11,12,13})*MIN(4,MOD(H237,10))+1,"th","st","nd","rd","th")</f>
        <v>11th</v>
      </c>
      <c r="J237" s="74">
        <v>0.69</v>
      </c>
      <c r="K237" s="75">
        <v>15024368.41</v>
      </c>
      <c r="L237" s="38">
        <v>1218.413</v>
      </c>
      <c r="M237" s="38">
        <v>237.91800000000001</v>
      </c>
      <c r="N237" s="72">
        <v>10316.59</v>
      </c>
      <c r="O237" s="29">
        <f t="shared" si="13"/>
        <v>25</v>
      </c>
      <c r="P237" s="38" t="str">
        <f t="array" ref="P237">O237&amp;CHOOSE(AND(O237&lt;&gt;{11,12,13})*MIN(4,MOD(O237,10))+1,"th","st","nd","rd","th")</f>
        <v>25th</v>
      </c>
      <c r="Q237" s="76">
        <v>1.1012999999999999</v>
      </c>
      <c r="R237" s="77">
        <v>0.69</v>
      </c>
      <c r="S237" s="78">
        <v>1.0999999999999999E-2</v>
      </c>
      <c r="T237" s="79">
        <f t="shared" si="14"/>
        <v>398</v>
      </c>
      <c r="U237" s="80">
        <v>6832341</v>
      </c>
      <c r="V237" s="72">
        <v>4691.4799999999996</v>
      </c>
      <c r="W237" s="29">
        <f t="shared" si="15"/>
        <v>23</v>
      </c>
      <c r="X237" s="38" t="str">
        <f t="array" ref="X237">W237&amp;CHOOSE(AND(W237&lt;&gt;{11,12,13})*MIN(4,MOD(W237,10))+1,"th","st","nd","rd","th")</f>
        <v>23rd</v>
      </c>
      <c r="Y237" s="77">
        <v>0.28000000000000003</v>
      </c>
      <c r="Z237" s="77">
        <v>0.97</v>
      </c>
      <c r="AA237" s="81">
        <v>278993.59999999998</v>
      </c>
      <c r="AB237" s="82">
        <v>354166358</v>
      </c>
      <c r="AC237" s="83">
        <v>151932970</v>
      </c>
      <c r="AD237" s="81">
        <v>5050609.97</v>
      </c>
      <c r="AE237" s="81">
        <v>960.02</v>
      </c>
      <c r="AF237" s="81">
        <v>216822.74</v>
      </c>
    </row>
    <row r="238" spans="1:32" x14ac:dyDescent="0.25">
      <c r="A238" s="7">
        <v>101264003</v>
      </c>
      <c r="B238" s="8" t="s">
        <v>373</v>
      </c>
      <c r="C238" s="8" t="s">
        <v>98</v>
      </c>
      <c r="D238" s="70">
        <v>40912</v>
      </c>
      <c r="E238" s="71">
        <v>9596</v>
      </c>
      <c r="F238" s="72">
        <v>19661276.370000001</v>
      </c>
      <c r="G238" s="73">
        <v>50.08</v>
      </c>
      <c r="H238" s="29">
        <f t="shared" si="12"/>
        <v>49</v>
      </c>
      <c r="I238" s="38" t="str">
        <f t="array" ref="I238">H238&amp;CHOOSE(AND(H238&lt;&gt;{11,12,13})*MIN(4,MOD(H238,10))+1,"th","st","nd","rd","th")</f>
        <v>49th</v>
      </c>
      <c r="J238" s="74">
        <v>1</v>
      </c>
      <c r="K238" s="75">
        <v>40879624.619999997</v>
      </c>
      <c r="L238" s="38">
        <v>3211.029</v>
      </c>
      <c r="M238" s="38">
        <v>570.428</v>
      </c>
      <c r="N238" s="72">
        <v>10810.55</v>
      </c>
      <c r="O238" s="29">
        <f t="shared" si="13"/>
        <v>37</v>
      </c>
      <c r="P238" s="38" t="str">
        <f t="array" ref="P238">O238&amp;CHOOSE(AND(O238&lt;&gt;{11,12,13})*MIN(4,MOD(O238,10))+1,"th","st","nd","rd","th")</f>
        <v>37th</v>
      </c>
      <c r="Q238" s="76">
        <v>1.0508999999999999</v>
      </c>
      <c r="R238" s="77">
        <v>1</v>
      </c>
      <c r="S238" s="78">
        <v>1.17E-2</v>
      </c>
      <c r="T238" s="79">
        <f t="shared" si="14"/>
        <v>361</v>
      </c>
      <c r="U238" s="80">
        <v>22632500</v>
      </c>
      <c r="V238" s="72">
        <v>5985.13</v>
      </c>
      <c r="W238" s="29">
        <f t="shared" si="15"/>
        <v>42</v>
      </c>
      <c r="X238" s="38" t="str">
        <f t="array" ref="X238">W238&amp;CHOOSE(AND(W238&lt;&gt;{11,12,13})*MIN(4,MOD(W238,10))+1,"th","st","nd","rd","th")</f>
        <v>42nd</v>
      </c>
      <c r="Y238" s="77">
        <v>0.09</v>
      </c>
      <c r="Z238" s="77">
        <v>1.0900000000000001</v>
      </c>
      <c r="AA238" s="81">
        <v>1015555.25</v>
      </c>
      <c r="AB238" s="82">
        <v>1217933691</v>
      </c>
      <c r="AC238" s="83">
        <v>458547755</v>
      </c>
      <c r="AD238" s="81">
        <v>18620942.640000001</v>
      </c>
      <c r="AE238" s="81">
        <v>0</v>
      </c>
      <c r="AF238" s="81">
        <v>24778.48</v>
      </c>
    </row>
    <row r="239" spans="1:32" x14ac:dyDescent="0.25">
      <c r="A239" s="7">
        <v>101268003</v>
      </c>
      <c r="B239" s="8" t="s">
        <v>600</v>
      </c>
      <c r="C239" s="8" t="s">
        <v>98</v>
      </c>
      <c r="D239" s="70">
        <v>35826</v>
      </c>
      <c r="E239" s="71">
        <v>9247</v>
      </c>
      <c r="F239" s="72">
        <v>15374777.98</v>
      </c>
      <c r="G239" s="73">
        <v>46.41</v>
      </c>
      <c r="H239" s="29">
        <f t="shared" si="12"/>
        <v>40</v>
      </c>
      <c r="I239" s="38" t="str">
        <f t="array" ref="I239">H239&amp;CHOOSE(AND(H239&lt;&gt;{11,12,13})*MIN(4,MOD(H239,10))+1,"th","st","nd","rd","th")</f>
        <v>40th</v>
      </c>
      <c r="J239" s="74">
        <v>0.93</v>
      </c>
      <c r="K239" s="75">
        <v>38615169.369999997</v>
      </c>
      <c r="L239" s="38">
        <v>2944.2069999999999</v>
      </c>
      <c r="M239" s="38">
        <v>990.04499999999996</v>
      </c>
      <c r="N239" s="72">
        <v>9815.1200000000008</v>
      </c>
      <c r="O239" s="29">
        <f t="shared" si="13"/>
        <v>16</v>
      </c>
      <c r="P239" s="38" t="str">
        <f t="array" ref="P239">O239&amp;CHOOSE(AND(O239&lt;&gt;{11,12,13})*MIN(4,MOD(O239,10))+1,"th","st","nd","rd","th")</f>
        <v>16th</v>
      </c>
      <c r="Q239" s="76">
        <v>1.1575</v>
      </c>
      <c r="R239" s="77">
        <v>0.93</v>
      </c>
      <c r="S239" s="78">
        <v>1.01E-2</v>
      </c>
      <c r="T239" s="79">
        <f t="shared" si="14"/>
        <v>446</v>
      </c>
      <c r="U239" s="80">
        <v>20505996</v>
      </c>
      <c r="V239" s="72">
        <v>5212.17</v>
      </c>
      <c r="W239" s="29">
        <f t="shared" si="15"/>
        <v>32</v>
      </c>
      <c r="X239" s="38" t="str">
        <f t="array" ref="X239">W239&amp;CHOOSE(AND(W239&lt;&gt;{11,12,13})*MIN(4,MOD(W239,10))+1,"th","st","nd","rd","th")</f>
        <v>32nd</v>
      </c>
      <c r="Y239" s="77">
        <v>0.2</v>
      </c>
      <c r="Z239" s="77">
        <v>1.1299999999999999</v>
      </c>
      <c r="AA239" s="81">
        <v>1120790.6200000001</v>
      </c>
      <c r="AB239" s="82">
        <v>1169712022</v>
      </c>
      <c r="AC239" s="83">
        <v>349250629</v>
      </c>
      <c r="AD239" s="81">
        <v>14232330.32</v>
      </c>
      <c r="AE239" s="81">
        <v>10551.19</v>
      </c>
      <c r="AF239" s="81">
        <v>11105.85</v>
      </c>
    </row>
    <row r="240" spans="1:32" x14ac:dyDescent="0.25">
      <c r="A240" s="7">
        <v>106272003</v>
      </c>
      <c r="B240" s="8" t="s">
        <v>291</v>
      </c>
      <c r="C240" s="8" t="s">
        <v>292</v>
      </c>
      <c r="D240" s="70">
        <v>37139</v>
      </c>
      <c r="E240" s="71">
        <v>2307</v>
      </c>
      <c r="F240" s="72">
        <v>6473572.419999999</v>
      </c>
      <c r="G240" s="73">
        <v>75.56</v>
      </c>
      <c r="H240" s="29">
        <f t="shared" si="12"/>
        <v>93</v>
      </c>
      <c r="I240" s="38" t="str">
        <f t="array" ref="I240">H240&amp;CHOOSE(AND(H240&lt;&gt;{11,12,13})*MIN(4,MOD(H240,10))+1,"th","st","nd","rd","th")</f>
        <v>93rd</v>
      </c>
      <c r="J240" s="74">
        <v>1.51</v>
      </c>
      <c r="K240" s="75">
        <v>10990688.970000001</v>
      </c>
      <c r="L240" s="38">
        <v>501.57400000000001</v>
      </c>
      <c r="M240" s="38">
        <v>236.88800000000001</v>
      </c>
      <c r="N240" s="72">
        <v>14883.22</v>
      </c>
      <c r="O240" s="29">
        <f t="shared" si="13"/>
        <v>90</v>
      </c>
      <c r="P240" s="38" t="str">
        <f t="array" ref="P240">O240&amp;CHOOSE(AND(O240&lt;&gt;{11,12,13})*MIN(4,MOD(O240,10))+1,"th","st","nd","rd","th")</f>
        <v>90th</v>
      </c>
      <c r="Q240" s="76">
        <v>0.76339999999999997</v>
      </c>
      <c r="R240" s="77">
        <v>1.1499999999999999</v>
      </c>
      <c r="S240" s="78">
        <v>1.32E-2</v>
      </c>
      <c r="T240" s="79">
        <f t="shared" si="14"/>
        <v>265</v>
      </c>
      <c r="U240" s="80">
        <v>6597752</v>
      </c>
      <c r="V240" s="72">
        <v>8934.4500000000007</v>
      </c>
      <c r="W240" s="29">
        <f t="shared" si="15"/>
        <v>76</v>
      </c>
      <c r="X240" s="38" t="str">
        <f t="array" ref="X240">W240&amp;CHOOSE(AND(W240&lt;&gt;{11,12,13})*MIN(4,MOD(W240,10))+1,"th","st","nd","rd","th")</f>
        <v>76th</v>
      </c>
      <c r="Y240" s="77">
        <v>0</v>
      </c>
      <c r="Z240" s="77">
        <v>1.1499999999999999</v>
      </c>
      <c r="AA240" s="81">
        <v>233426.31</v>
      </c>
      <c r="AB240" s="82">
        <v>414217448</v>
      </c>
      <c r="AC240" s="83">
        <v>74504912</v>
      </c>
      <c r="AD240" s="81">
        <v>6221134.1399999997</v>
      </c>
      <c r="AE240" s="81">
        <v>0</v>
      </c>
      <c r="AF240" s="81">
        <v>19011.97</v>
      </c>
    </row>
    <row r="241" spans="1:32" x14ac:dyDescent="0.25">
      <c r="A241" s="7">
        <v>112281302</v>
      </c>
      <c r="B241" s="8" t="s">
        <v>204</v>
      </c>
      <c r="C241" s="8" t="s">
        <v>205</v>
      </c>
      <c r="D241" s="70">
        <v>52263</v>
      </c>
      <c r="E241" s="71">
        <v>26192</v>
      </c>
      <c r="F241" s="72">
        <v>74538793.390000001</v>
      </c>
      <c r="G241" s="73">
        <v>54.45</v>
      </c>
      <c r="H241" s="29">
        <f t="shared" si="12"/>
        <v>61</v>
      </c>
      <c r="I241" s="38" t="str">
        <f t="array" ref="I241">H241&amp;CHOOSE(AND(H241&lt;&gt;{11,12,13})*MIN(4,MOD(H241,10))+1,"th","st","nd","rd","th")</f>
        <v>61st</v>
      </c>
      <c r="J241" s="74">
        <v>1.0900000000000001</v>
      </c>
      <c r="K241" s="75">
        <v>109494346</v>
      </c>
      <c r="L241" s="38">
        <v>9431.2610000000004</v>
      </c>
      <c r="M241" s="38">
        <v>1908.424</v>
      </c>
      <c r="N241" s="72">
        <v>9655.85</v>
      </c>
      <c r="O241" s="29">
        <f t="shared" si="13"/>
        <v>13</v>
      </c>
      <c r="P241" s="38" t="str">
        <f t="array" ref="P241">O241&amp;CHOOSE(AND(O241&lt;&gt;{11,12,13})*MIN(4,MOD(O241,10))+1,"th","st","nd","rd","th")</f>
        <v>13th</v>
      </c>
      <c r="Q241" s="76">
        <v>1.1766000000000001</v>
      </c>
      <c r="R241" s="77">
        <v>1.0900000000000001</v>
      </c>
      <c r="S241" s="78">
        <v>1.2200000000000001E-2</v>
      </c>
      <c r="T241" s="79">
        <f t="shared" si="14"/>
        <v>333</v>
      </c>
      <c r="U241" s="80">
        <v>82649242</v>
      </c>
      <c r="V241" s="72">
        <v>7288.5</v>
      </c>
      <c r="W241" s="29">
        <f t="shared" si="15"/>
        <v>59</v>
      </c>
      <c r="X241" s="38" t="str">
        <f t="array" ref="X241">W241&amp;CHOOSE(AND(W241&lt;&gt;{11,12,13})*MIN(4,MOD(W241,10))+1,"th","st","nd","rd","th")</f>
        <v>59th</v>
      </c>
      <c r="Y241" s="77">
        <v>0</v>
      </c>
      <c r="Z241" s="77">
        <v>1.0900000000000001</v>
      </c>
      <c r="AA241" s="81">
        <v>1343074.39</v>
      </c>
      <c r="AB241" s="82">
        <v>4719045480</v>
      </c>
      <c r="AC241" s="83">
        <v>1403120615</v>
      </c>
      <c r="AD241" s="81">
        <v>72632902</v>
      </c>
      <c r="AE241" s="81">
        <v>0</v>
      </c>
      <c r="AF241" s="81">
        <v>562817</v>
      </c>
    </row>
    <row r="242" spans="1:32" x14ac:dyDescent="0.25">
      <c r="A242" s="7">
        <v>112282004</v>
      </c>
      <c r="B242" s="8" t="s">
        <v>286</v>
      </c>
      <c r="C242" s="8" t="s">
        <v>205</v>
      </c>
      <c r="D242" s="70">
        <v>49440</v>
      </c>
      <c r="E242" s="71">
        <v>1601</v>
      </c>
      <c r="F242" s="72">
        <v>3188540.22</v>
      </c>
      <c r="G242" s="73">
        <v>40.28</v>
      </c>
      <c r="H242" s="29">
        <f t="shared" si="12"/>
        <v>24</v>
      </c>
      <c r="I242" s="38" t="str">
        <f t="array" ref="I242">H242&amp;CHOOSE(AND(H242&lt;&gt;{11,12,13})*MIN(4,MOD(H242,10))+1,"th","st","nd","rd","th")</f>
        <v>24th</v>
      </c>
      <c r="J242" s="74">
        <v>0.8</v>
      </c>
      <c r="K242" s="75">
        <v>7051441.7800000003</v>
      </c>
      <c r="L242" s="38">
        <v>515.35299999999995</v>
      </c>
      <c r="M242" s="38">
        <v>205.80699999999999</v>
      </c>
      <c r="N242" s="72">
        <v>9777.92</v>
      </c>
      <c r="O242" s="29">
        <f t="shared" si="13"/>
        <v>15</v>
      </c>
      <c r="P242" s="38" t="str">
        <f t="array" ref="P242">O242&amp;CHOOSE(AND(O242&lt;&gt;{11,12,13})*MIN(4,MOD(O242,10))+1,"th","st","nd","rd","th")</f>
        <v>15th</v>
      </c>
      <c r="Q242" s="76">
        <v>1.1618999999999999</v>
      </c>
      <c r="R242" s="77">
        <v>0.8</v>
      </c>
      <c r="S242" s="78">
        <v>9.1000000000000004E-3</v>
      </c>
      <c r="T242" s="79">
        <f t="shared" si="14"/>
        <v>475</v>
      </c>
      <c r="U242" s="80">
        <v>4741872</v>
      </c>
      <c r="V242" s="72">
        <v>6575.34</v>
      </c>
      <c r="W242" s="29">
        <f t="shared" si="15"/>
        <v>51</v>
      </c>
      <c r="X242" s="38" t="str">
        <f t="array" ref="X242">W242&amp;CHOOSE(AND(W242&lt;&gt;{11,12,13})*MIN(4,MOD(W242,10))+1,"th","st","nd","rd","th")</f>
        <v>51st</v>
      </c>
      <c r="Y242" s="77">
        <v>0</v>
      </c>
      <c r="Z242" s="77">
        <v>0.8</v>
      </c>
      <c r="AA242" s="81">
        <v>111109.25</v>
      </c>
      <c r="AB242" s="82">
        <v>275699161</v>
      </c>
      <c r="AC242" s="83">
        <v>75550653</v>
      </c>
      <c r="AD242" s="81">
        <v>3053295.08</v>
      </c>
      <c r="AE242" s="81">
        <v>0</v>
      </c>
      <c r="AF242" s="81">
        <v>24135.89</v>
      </c>
    </row>
    <row r="243" spans="1:32" x14ac:dyDescent="0.25">
      <c r="A243" s="7">
        <v>112283003</v>
      </c>
      <c r="B243" s="8" t="s">
        <v>315</v>
      </c>
      <c r="C243" s="8" t="s">
        <v>205</v>
      </c>
      <c r="D243" s="70">
        <v>62453</v>
      </c>
      <c r="E243" s="71">
        <v>7295</v>
      </c>
      <c r="F243" s="72">
        <v>23171734.009999998</v>
      </c>
      <c r="G243" s="73">
        <v>50.86</v>
      </c>
      <c r="H243" s="29">
        <f t="shared" si="12"/>
        <v>52</v>
      </c>
      <c r="I243" s="38" t="str">
        <f t="array" ref="I243">H243&amp;CHOOSE(AND(H243&lt;&gt;{11,12,13})*MIN(4,MOD(H243,10))+1,"th","st","nd","rd","th")</f>
        <v>52nd</v>
      </c>
      <c r="J243" s="74">
        <v>1.01</v>
      </c>
      <c r="K243" s="75">
        <v>34167120.310000002</v>
      </c>
      <c r="L243" s="38">
        <v>3087.1010000000001</v>
      </c>
      <c r="M243" s="38">
        <v>237.072</v>
      </c>
      <c r="N243" s="72">
        <v>10278.379999999999</v>
      </c>
      <c r="O243" s="29">
        <f t="shared" si="13"/>
        <v>24</v>
      </c>
      <c r="P243" s="38" t="str">
        <f t="array" ref="P243">O243&amp;CHOOSE(AND(O243&lt;&gt;{11,12,13})*MIN(4,MOD(O243,10))+1,"th","st","nd","rd","th")</f>
        <v>24th</v>
      </c>
      <c r="Q243" s="76">
        <v>1.1053999999999999</v>
      </c>
      <c r="R243" s="77">
        <v>1.01</v>
      </c>
      <c r="S243" s="78">
        <v>1.23E-2</v>
      </c>
      <c r="T243" s="79">
        <f t="shared" si="14"/>
        <v>328</v>
      </c>
      <c r="U243" s="80">
        <v>25428368</v>
      </c>
      <c r="V243" s="72">
        <v>7649.53</v>
      </c>
      <c r="W243" s="29">
        <f t="shared" si="15"/>
        <v>64</v>
      </c>
      <c r="X243" s="38" t="str">
        <f t="array" ref="X243">W243&amp;CHOOSE(AND(W243&lt;&gt;{11,12,13})*MIN(4,MOD(W243,10))+1,"th","st","nd","rd","th")</f>
        <v>64th</v>
      </c>
      <c r="Y243" s="77">
        <v>0</v>
      </c>
      <c r="Z243" s="77">
        <v>1.01</v>
      </c>
      <c r="AA243" s="81">
        <v>630837.94999999995</v>
      </c>
      <c r="AB243" s="82">
        <v>1405950701</v>
      </c>
      <c r="AC243" s="83">
        <v>477632115</v>
      </c>
      <c r="AD243" s="81">
        <v>22516716.75</v>
      </c>
      <c r="AE243" s="81">
        <v>0</v>
      </c>
      <c r="AF243" s="81">
        <v>24179.31</v>
      </c>
    </row>
    <row r="244" spans="1:32" x14ac:dyDescent="0.25">
      <c r="A244" s="7">
        <v>112286003</v>
      </c>
      <c r="B244" s="8" t="s">
        <v>593</v>
      </c>
      <c r="C244" s="8" t="s">
        <v>205</v>
      </c>
      <c r="D244" s="70">
        <v>53718</v>
      </c>
      <c r="E244" s="71">
        <v>6695</v>
      </c>
      <c r="F244" s="72">
        <v>19302570.760000002</v>
      </c>
      <c r="G244" s="73">
        <v>53.67</v>
      </c>
      <c r="H244" s="29">
        <f t="shared" si="12"/>
        <v>58</v>
      </c>
      <c r="I244" s="38" t="str">
        <f t="array" ref="I244">H244&amp;CHOOSE(AND(H244&lt;&gt;{11,12,13})*MIN(4,MOD(H244,10))+1,"th","st","nd","rd","th")</f>
        <v>58th</v>
      </c>
      <c r="J244" s="74">
        <v>1.07</v>
      </c>
      <c r="K244" s="75">
        <v>30326992.469999999</v>
      </c>
      <c r="L244" s="38">
        <v>2561.69</v>
      </c>
      <c r="M244" s="38">
        <v>396.85399999999998</v>
      </c>
      <c r="N244" s="72">
        <v>10250.65</v>
      </c>
      <c r="O244" s="29">
        <f t="shared" si="13"/>
        <v>24</v>
      </c>
      <c r="P244" s="38" t="str">
        <f t="array" ref="P244">O244&amp;CHOOSE(AND(O244&lt;&gt;{11,12,13})*MIN(4,MOD(O244,10))+1,"th","st","nd","rd","th")</f>
        <v>24th</v>
      </c>
      <c r="Q244" s="76">
        <v>1.1084000000000001</v>
      </c>
      <c r="R244" s="77">
        <v>1.07</v>
      </c>
      <c r="S244" s="78">
        <v>1.2200000000000001E-2</v>
      </c>
      <c r="T244" s="79">
        <f t="shared" si="14"/>
        <v>333</v>
      </c>
      <c r="U244" s="80">
        <v>21310751</v>
      </c>
      <c r="V244" s="72">
        <v>7203.12</v>
      </c>
      <c r="W244" s="29">
        <f t="shared" si="15"/>
        <v>58</v>
      </c>
      <c r="X244" s="38" t="str">
        <f t="array" ref="X244">W244&amp;CHOOSE(AND(W244&lt;&gt;{11,12,13})*MIN(4,MOD(W244,10))+1,"th","st","nd","rd","th")</f>
        <v>58th</v>
      </c>
      <c r="Y244" s="77">
        <v>0</v>
      </c>
      <c r="Z244" s="77">
        <v>1.07</v>
      </c>
      <c r="AA244" s="81">
        <v>630412.34</v>
      </c>
      <c r="AB244" s="82">
        <v>1203228510</v>
      </c>
      <c r="AC244" s="83">
        <v>375345663</v>
      </c>
      <c r="AD244" s="81">
        <v>18668199.66</v>
      </c>
      <c r="AE244" s="81">
        <v>0</v>
      </c>
      <c r="AF244" s="81">
        <v>3958.76</v>
      </c>
    </row>
    <row r="245" spans="1:32" x14ac:dyDescent="0.25">
      <c r="A245" s="7">
        <v>112289003</v>
      </c>
      <c r="B245" s="8" t="s">
        <v>623</v>
      </c>
      <c r="C245" s="8" t="s">
        <v>205</v>
      </c>
      <c r="D245" s="70">
        <v>51449</v>
      </c>
      <c r="E245" s="71">
        <v>12872</v>
      </c>
      <c r="F245" s="72">
        <v>25293590.239999998</v>
      </c>
      <c r="G245" s="73">
        <v>38.19</v>
      </c>
      <c r="H245" s="29">
        <f t="shared" si="12"/>
        <v>19</v>
      </c>
      <c r="I245" s="38" t="str">
        <f t="array" ref="I245">H245&amp;CHOOSE(AND(H245&lt;&gt;{11,12,13})*MIN(4,MOD(H245,10))+1,"th","st","nd","rd","th")</f>
        <v>19th</v>
      </c>
      <c r="J245" s="74">
        <v>0.76</v>
      </c>
      <c r="K245" s="75">
        <v>48517242.399999999</v>
      </c>
      <c r="L245" s="38">
        <v>4527.4340000000002</v>
      </c>
      <c r="M245" s="38">
        <v>636.68799999999999</v>
      </c>
      <c r="N245" s="72">
        <v>9395.06</v>
      </c>
      <c r="O245" s="29">
        <f t="shared" si="13"/>
        <v>10</v>
      </c>
      <c r="P245" s="38" t="str">
        <f t="array" ref="P245">O245&amp;CHOOSE(AND(O245&lt;&gt;{11,12,13})*MIN(4,MOD(O245,10))+1,"th","st","nd","rd","th")</f>
        <v>10th</v>
      </c>
      <c r="Q245" s="76">
        <v>1.2093</v>
      </c>
      <c r="R245" s="77">
        <v>0.76</v>
      </c>
      <c r="S245" s="78">
        <v>1.06E-2</v>
      </c>
      <c r="T245" s="79">
        <f t="shared" si="14"/>
        <v>423</v>
      </c>
      <c r="U245" s="80">
        <v>32324163</v>
      </c>
      <c r="V245" s="72">
        <v>6259.37</v>
      </c>
      <c r="W245" s="29">
        <f t="shared" si="15"/>
        <v>46</v>
      </c>
      <c r="X245" s="38" t="str">
        <f t="array" ref="X245">W245&amp;CHOOSE(AND(W245&lt;&gt;{11,12,13})*MIN(4,MOD(W245,10))+1,"th","st","nd","rd","th")</f>
        <v>46th</v>
      </c>
      <c r="Y245" s="77">
        <v>0.04</v>
      </c>
      <c r="Z245" s="77">
        <v>0.8</v>
      </c>
      <c r="AA245" s="81">
        <v>732021.59</v>
      </c>
      <c r="AB245" s="82">
        <v>1776458311</v>
      </c>
      <c r="AC245" s="83">
        <v>617924106</v>
      </c>
      <c r="AD245" s="81">
        <v>24561565.649999999</v>
      </c>
      <c r="AE245" s="81">
        <v>0</v>
      </c>
      <c r="AF245" s="81">
        <v>3</v>
      </c>
    </row>
    <row r="246" spans="1:32" x14ac:dyDescent="0.25">
      <c r="A246" s="7">
        <v>111291304</v>
      </c>
      <c r="B246" s="8" t="s">
        <v>198</v>
      </c>
      <c r="C246" s="8" t="s">
        <v>199</v>
      </c>
      <c r="D246" s="70">
        <v>46698</v>
      </c>
      <c r="E246" s="71">
        <v>2644</v>
      </c>
      <c r="F246" s="72">
        <v>5661382.1900000004</v>
      </c>
      <c r="G246" s="73">
        <v>45.85</v>
      </c>
      <c r="H246" s="29">
        <f t="shared" si="12"/>
        <v>37</v>
      </c>
      <c r="I246" s="38" t="str">
        <f t="array" ref="I246">H246&amp;CHOOSE(AND(H246&lt;&gt;{11,12,13})*MIN(4,MOD(H246,10))+1,"th","st","nd","rd","th")</f>
        <v>37th</v>
      </c>
      <c r="J246" s="74">
        <v>0.91</v>
      </c>
      <c r="K246" s="75">
        <v>13065935</v>
      </c>
      <c r="L246" s="38">
        <v>1002.237</v>
      </c>
      <c r="M246" s="38">
        <v>333.28399999999999</v>
      </c>
      <c r="N246" s="72">
        <v>9783.4</v>
      </c>
      <c r="O246" s="29">
        <f t="shared" si="13"/>
        <v>15</v>
      </c>
      <c r="P246" s="38" t="str">
        <f t="array" ref="P246">O246&amp;CHOOSE(AND(O246&lt;&gt;{11,12,13})*MIN(4,MOD(O246,10))+1,"th","st","nd","rd","th")</f>
        <v>15th</v>
      </c>
      <c r="Q246" s="76">
        <v>1.1613</v>
      </c>
      <c r="R246" s="77">
        <v>0.91</v>
      </c>
      <c r="S246" s="78">
        <v>1.0699999999999999E-2</v>
      </c>
      <c r="T246" s="79">
        <f t="shared" si="14"/>
        <v>415</v>
      </c>
      <c r="U246" s="80">
        <v>7173219</v>
      </c>
      <c r="V246" s="72">
        <v>5371.1</v>
      </c>
      <c r="W246" s="29">
        <f t="shared" si="15"/>
        <v>34</v>
      </c>
      <c r="X246" s="38" t="str">
        <f t="array" ref="X246">W246&amp;CHOOSE(AND(W246&lt;&gt;{11,12,13})*MIN(4,MOD(W246,10))+1,"th","st","nd","rd","th")</f>
        <v>34th</v>
      </c>
      <c r="Y246" s="77">
        <v>0.18</v>
      </c>
      <c r="Z246" s="77">
        <v>1.0900000000000001</v>
      </c>
      <c r="AA246" s="81">
        <v>384874.19</v>
      </c>
      <c r="AB246" s="82">
        <v>417713089</v>
      </c>
      <c r="AC246" s="83">
        <v>113636456</v>
      </c>
      <c r="AD246" s="81">
        <v>5269907</v>
      </c>
      <c r="AE246" s="81">
        <v>0</v>
      </c>
      <c r="AF246" s="81">
        <v>6601</v>
      </c>
    </row>
    <row r="247" spans="1:32" x14ac:dyDescent="0.25">
      <c r="A247" s="7">
        <v>111292304</v>
      </c>
      <c r="B247" s="8" t="s">
        <v>290</v>
      </c>
      <c r="C247" s="8" t="s">
        <v>199</v>
      </c>
      <c r="D247" s="70">
        <v>47794</v>
      </c>
      <c r="E247" s="71">
        <v>1168</v>
      </c>
      <c r="F247" s="72">
        <v>2650773.6999999997</v>
      </c>
      <c r="G247" s="73">
        <v>47.48</v>
      </c>
      <c r="H247" s="29">
        <f t="shared" si="12"/>
        <v>43</v>
      </c>
      <c r="I247" s="38" t="str">
        <f t="array" ref="I247">H247&amp;CHOOSE(AND(H247&lt;&gt;{11,12,13})*MIN(4,MOD(H247,10))+1,"th","st","nd","rd","th")</f>
        <v>43rd</v>
      </c>
      <c r="J247" s="74">
        <v>0.95</v>
      </c>
      <c r="K247" s="75">
        <v>5711013.0199999996</v>
      </c>
      <c r="L247" s="38">
        <v>367.60500000000002</v>
      </c>
      <c r="M247" s="38">
        <v>133.535</v>
      </c>
      <c r="N247" s="72">
        <v>11396.04</v>
      </c>
      <c r="O247" s="29">
        <f t="shared" si="13"/>
        <v>51</v>
      </c>
      <c r="P247" s="38" t="str">
        <f t="array" ref="P247">O247&amp;CHOOSE(AND(O247&lt;&gt;{11,12,13})*MIN(4,MOD(O247,10))+1,"th","st","nd","rd","th")</f>
        <v>51st</v>
      </c>
      <c r="Q247" s="76">
        <v>0.997</v>
      </c>
      <c r="R247" s="77">
        <v>0.95</v>
      </c>
      <c r="S247" s="78">
        <v>1.2999999999999999E-2</v>
      </c>
      <c r="T247" s="79">
        <f t="shared" si="14"/>
        <v>279</v>
      </c>
      <c r="U247" s="80">
        <v>2750667</v>
      </c>
      <c r="V247" s="72">
        <v>5488.82</v>
      </c>
      <c r="W247" s="29">
        <f t="shared" si="15"/>
        <v>36</v>
      </c>
      <c r="X247" s="38" t="str">
        <f t="array" ref="X247">W247&amp;CHOOSE(AND(W247&lt;&gt;{11,12,13})*MIN(4,MOD(W247,10))+1,"th","st","nd","rd","th")</f>
        <v>36th</v>
      </c>
      <c r="Y247" s="77">
        <v>0.16</v>
      </c>
      <c r="Z247" s="77">
        <v>1.1100000000000001</v>
      </c>
      <c r="AA247" s="81">
        <v>172355.16</v>
      </c>
      <c r="AB247" s="82">
        <v>156348111</v>
      </c>
      <c r="AC247" s="83">
        <v>47405013</v>
      </c>
      <c r="AD247" s="81">
        <v>2470654.0099999998</v>
      </c>
      <c r="AE247" s="81">
        <v>4080</v>
      </c>
      <c r="AF247" s="81">
        <v>3684.53</v>
      </c>
    </row>
    <row r="248" spans="1:32" x14ac:dyDescent="0.25">
      <c r="A248" s="7">
        <v>111297504</v>
      </c>
      <c r="B248" s="8" t="s">
        <v>562</v>
      </c>
      <c r="C248" s="8" t="s">
        <v>199</v>
      </c>
      <c r="D248" s="70">
        <v>51283</v>
      </c>
      <c r="E248" s="71">
        <v>2169</v>
      </c>
      <c r="F248" s="72">
        <v>4162004.58</v>
      </c>
      <c r="G248" s="73">
        <v>37.42</v>
      </c>
      <c r="H248" s="29">
        <f t="shared" si="12"/>
        <v>17</v>
      </c>
      <c r="I248" s="38" t="str">
        <f t="array" ref="I248">H248&amp;CHOOSE(AND(H248&lt;&gt;{11,12,13})*MIN(4,MOD(H248,10))+1,"th","st","nd","rd","th")</f>
        <v>17th</v>
      </c>
      <c r="J248" s="74">
        <v>0.75</v>
      </c>
      <c r="K248" s="75">
        <v>9920418.6999999993</v>
      </c>
      <c r="L248" s="38">
        <v>773.13599999999997</v>
      </c>
      <c r="M248" s="38">
        <v>243.28200000000001</v>
      </c>
      <c r="N248" s="72">
        <v>9760.18</v>
      </c>
      <c r="O248" s="29">
        <f t="shared" si="13"/>
        <v>15</v>
      </c>
      <c r="P248" s="38" t="str">
        <f t="array" ref="P248">O248&amp;CHOOSE(AND(O248&lt;&gt;{11,12,13})*MIN(4,MOD(O248,10))+1,"th","st","nd","rd","th")</f>
        <v>15th</v>
      </c>
      <c r="Q248" s="76">
        <v>1.1639999999999999</v>
      </c>
      <c r="R248" s="77">
        <v>0.75</v>
      </c>
      <c r="S248" s="78">
        <v>9.7999999999999997E-3</v>
      </c>
      <c r="T248" s="79">
        <f t="shared" si="14"/>
        <v>456</v>
      </c>
      <c r="U248" s="80">
        <v>5731129</v>
      </c>
      <c r="V248" s="72">
        <v>5638.56</v>
      </c>
      <c r="W248" s="29">
        <f t="shared" si="15"/>
        <v>37</v>
      </c>
      <c r="X248" s="38" t="str">
        <f t="array" ref="X248">W248&amp;CHOOSE(AND(W248&lt;&gt;{11,12,13})*MIN(4,MOD(W248,10))+1,"th","st","nd","rd","th")</f>
        <v>37th</v>
      </c>
      <c r="Y248" s="77">
        <v>0.14000000000000001</v>
      </c>
      <c r="Z248" s="77">
        <v>0.89</v>
      </c>
      <c r="AA248" s="81">
        <v>289388.31</v>
      </c>
      <c r="AB248" s="82">
        <v>327061849</v>
      </c>
      <c r="AC248" s="83">
        <v>97466230</v>
      </c>
      <c r="AD248" s="81">
        <v>3859358.8</v>
      </c>
      <c r="AE248" s="81">
        <v>0</v>
      </c>
      <c r="AF248" s="81">
        <v>13257.47</v>
      </c>
    </row>
    <row r="249" spans="1:32" x14ac:dyDescent="0.25">
      <c r="A249" s="7">
        <v>101301303</v>
      </c>
      <c r="B249" s="8" t="s">
        <v>189</v>
      </c>
      <c r="C249" s="8" t="s">
        <v>190</v>
      </c>
      <c r="D249" s="70">
        <v>40265</v>
      </c>
      <c r="E249" s="71">
        <v>2986</v>
      </c>
      <c r="F249" s="72">
        <v>4760170.1500000004</v>
      </c>
      <c r="G249" s="73">
        <v>39.590000000000003</v>
      </c>
      <c r="H249" s="29">
        <f t="shared" si="12"/>
        <v>22</v>
      </c>
      <c r="I249" s="38" t="str">
        <f t="array" ref="I249">H249&amp;CHOOSE(AND(H249&lt;&gt;{11,12,13})*MIN(4,MOD(H249,10))+1,"th","st","nd","rd","th")</f>
        <v>22nd</v>
      </c>
      <c r="J249" s="74">
        <v>0.79</v>
      </c>
      <c r="K249" s="75">
        <v>13650711.960000001</v>
      </c>
      <c r="L249" s="38">
        <v>1100.6959999999999</v>
      </c>
      <c r="M249" s="38">
        <v>202.70699999999999</v>
      </c>
      <c r="N249" s="72">
        <v>10473.129999999999</v>
      </c>
      <c r="O249" s="29">
        <f t="shared" si="13"/>
        <v>28</v>
      </c>
      <c r="P249" s="38" t="str">
        <f t="array" ref="P249">O249&amp;CHOOSE(AND(O249&lt;&gt;{11,12,13})*MIN(4,MOD(O249,10))+1,"th","st","nd","rd","th")</f>
        <v>28th</v>
      </c>
      <c r="Q249" s="76">
        <v>1.0848</v>
      </c>
      <c r="R249" s="77">
        <v>0.79</v>
      </c>
      <c r="S249" s="78">
        <v>1.35E-2</v>
      </c>
      <c r="T249" s="79">
        <f t="shared" si="14"/>
        <v>242</v>
      </c>
      <c r="U249" s="80">
        <v>4764558</v>
      </c>
      <c r="V249" s="72">
        <v>3655.48</v>
      </c>
      <c r="W249" s="29">
        <f t="shared" si="15"/>
        <v>13</v>
      </c>
      <c r="X249" s="38" t="str">
        <f t="array" ref="X249">W249&amp;CHOOSE(AND(W249&lt;&gt;{11,12,13})*MIN(4,MOD(W249,10))+1,"th","st","nd","rd","th")</f>
        <v>13th</v>
      </c>
      <c r="Y249" s="77">
        <v>0.44</v>
      </c>
      <c r="Z249" s="77">
        <v>1.23</v>
      </c>
      <c r="AA249" s="81">
        <v>430511.66</v>
      </c>
      <c r="AB249" s="82">
        <v>222006611</v>
      </c>
      <c r="AC249" s="83">
        <v>130923626</v>
      </c>
      <c r="AD249" s="81">
        <v>4224033</v>
      </c>
      <c r="AE249" s="81">
        <v>0</v>
      </c>
      <c r="AF249" s="81">
        <v>105625.49</v>
      </c>
    </row>
    <row r="250" spans="1:32" x14ac:dyDescent="0.25">
      <c r="A250" s="7">
        <v>101301403</v>
      </c>
      <c r="B250" s="8" t="s">
        <v>200</v>
      </c>
      <c r="C250" s="8" t="s">
        <v>190</v>
      </c>
      <c r="D250" s="70">
        <v>52139</v>
      </c>
      <c r="E250" s="71">
        <v>5043</v>
      </c>
      <c r="F250" s="72">
        <v>17047849.25</v>
      </c>
      <c r="G250" s="73">
        <v>64.84</v>
      </c>
      <c r="H250" s="29">
        <f t="shared" si="12"/>
        <v>79</v>
      </c>
      <c r="I250" s="38" t="str">
        <f t="array" ref="I250">H250&amp;CHOOSE(AND(H250&lt;&gt;{11,12,13})*MIN(4,MOD(H250,10))+1,"th","st","nd","rd","th")</f>
        <v>79th</v>
      </c>
      <c r="J250" s="74">
        <v>1.29</v>
      </c>
      <c r="K250" s="75">
        <v>29035798.68</v>
      </c>
      <c r="L250" s="38">
        <v>1871.213</v>
      </c>
      <c r="M250" s="38">
        <v>260.85300000000001</v>
      </c>
      <c r="N250" s="72">
        <v>13618.62</v>
      </c>
      <c r="O250" s="29">
        <f t="shared" si="13"/>
        <v>81</v>
      </c>
      <c r="P250" s="38" t="str">
        <f t="array" ref="P250">O250&amp;CHOOSE(AND(O250&lt;&gt;{11,12,13})*MIN(4,MOD(O250,10))+1,"th","st","nd","rd","th")</f>
        <v>81st</v>
      </c>
      <c r="Q250" s="76">
        <v>0.83420000000000005</v>
      </c>
      <c r="R250" s="77">
        <v>1.08</v>
      </c>
      <c r="S250" s="78">
        <v>1.49E-2</v>
      </c>
      <c r="T250" s="79">
        <f t="shared" si="14"/>
        <v>165</v>
      </c>
      <c r="U250" s="80">
        <v>15474964</v>
      </c>
      <c r="V250" s="72">
        <v>7258.2</v>
      </c>
      <c r="W250" s="29">
        <f t="shared" si="15"/>
        <v>59</v>
      </c>
      <c r="X250" s="38" t="str">
        <f t="array" ref="X250">W250&amp;CHOOSE(AND(W250&lt;&gt;{11,12,13})*MIN(4,MOD(W250,10))+1,"th","st","nd","rd","th")</f>
        <v>59th</v>
      </c>
      <c r="Y250" s="77">
        <v>0</v>
      </c>
      <c r="Z250" s="77">
        <v>1.08</v>
      </c>
      <c r="AA250" s="81">
        <v>920986.79</v>
      </c>
      <c r="AB250" s="82">
        <v>831246475</v>
      </c>
      <c r="AC250" s="83">
        <v>315047156</v>
      </c>
      <c r="AD250" s="81">
        <v>16126862.460000001</v>
      </c>
      <c r="AE250" s="81">
        <v>0</v>
      </c>
      <c r="AF250" s="81">
        <v>0</v>
      </c>
    </row>
    <row r="251" spans="1:32" x14ac:dyDescent="0.25">
      <c r="A251" s="7">
        <v>101303503</v>
      </c>
      <c r="B251" s="8" t="s">
        <v>346</v>
      </c>
      <c r="C251" s="8" t="s">
        <v>190</v>
      </c>
      <c r="D251" s="70">
        <v>43149</v>
      </c>
      <c r="E251" s="71">
        <v>2543</v>
      </c>
      <c r="F251" s="72">
        <v>4902219.62</v>
      </c>
      <c r="G251" s="73">
        <v>44.68</v>
      </c>
      <c r="H251" s="29">
        <f t="shared" si="12"/>
        <v>35</v>
      </c>
      <c r="I251" s="38" t="str">
        <f t="array" ref="I251">H251&amp;CHOOSE(AND(H251&lt;&gt;{11,12,13})*MIN(4,MOD(H251,10))+1,"th","st","nd","rd","th")</f>
        <v>35th</v>
      </c>
      <c r="J251" s="74">
        <v>0.89</v>
      </c>
      <c r="K251" s="75">
        <v>11981965.73</v>
      </c>
      <c r="L251" s="38">
        <v>820.69799999999998</v>
      </c>
      <c r="M251" s="38">
        <v>259.15199999999999</v>
      </c>
      <c r="N251" s="72">
        <v>11095.95</v>
      </c>
      <c r="O251" s="29">
        <f t="shared" si="13"/>
        <v>44</v>
      </c>
      <c r="P251" s="38" t="str">
        <f t="array" ref="P251">O251&amp;CHOOSE(AND(O251&lt;&gt;{11,12,13})*MIN(4,MOD(O251,10))+1,"th","st","nd","rd","th")</f>
        <v>44th</v>
      </c>
      <c r="Q251" s="76">
        <v>1.0239</v>
      </c>
      <c r="R251" s="77">
        <v>0.89</v>
      </c>
      <c r="S251" s="78">
        <v>1.46E-2</v>
      </c>
      <c r="T251" s="79">
        <f t="shared" si="14"/>
        <v>179</v>
      </c>
      <c r="U251" s="80">
        <v>4545780</v>
      </c>
      <c r="V251" s="72">
        <v>4209.6400000000003</v>
      </c>
      <c r="W251" s="29">
        <f t="shared" si="15"/>
        <v>17</v>
      </c>
      <c r="X251" s="38" t="str">
        <f t="array" ref="X251">W251&amp;CHOOSE(AND(W251&lt;&gt;{11,12,13})*MIN(4,MOD(W251,10))+1,"th","st","nd","rd","th")</f>
        <v>17th</v>
      </c>
      <c r="Y251" s="77">
        <v>0.36</v>
      </c>
      <c r="Z251" s="77">
        <v>1.25</v>
      </c>
      <c r="AA251" s="81">
        <v>435037.11</v>
      </c>
      <c r="AB251" s="82">
        <v>215395262</v>
      </c>
      <c r="AC251" s="83">
        <v>121329187</v>
      </c>
      <c r="AD251" s="81">
        <v>4318153.3099999996</v>
      </c>
      <c r="AE251" s="81">
        <v>0</v>
      </c>
      <c r="AF251" s="81">
        <v>149029.20000000001</v>
      </c>
    </row>
    <row r="252" spans="1:32" x14ac:dyDescent="0.25">
      <c r="A252" s="7">
        <v>101306503</v>
      </c>
      <c r="B252" s="8" t="s">
        <v>560</v>
      </c>
      <c r="C252" s="8" t="s">
        <v>190</v>
      </c>
      <c r="D252" s="70">
        <v>46422</v>
      </c>
      <c r="E252" s="71">
        <v>1907</v>
      </c>
      <c r="F252" s="72">
        <v>3183017.42</v>
      </c>
      <c r="G252" s="73">
        <v>35.96</v>
      </c>
      <c r="H252" s="29">
        <f t="shared" si="12"/>
        <v>14</v>
      </c>
      <c r="I252" s="38" t="str">
        <f t="array" ref="I252">H252&amp;CHOOSE(AND(H252&lt;&gt;{11,12,13})*MIN(4,MOD(H252,10))+1,"th","st","nd","rd","th")</f>
        <v>14th</v>
      </c>
      <c r="J252" s="74">
        <v>0.72</v>
      </c>
      <c r="K252" s="75">
        <v>10283930.310000001</v>
      </c>
      <c r="L252" s="38">
        <v>615.80799999999999</v>
      </c>
      <c r="M252" s="38">
        <v>226.13399999999999</v>
      </c>
      <c r="N252" s="72">
        <v>12214.54</v>
      </c>
      <c r="O252" s="29">
        <f t="shared" si="13"/>
        <v>64</v>
      </c>
      <c r="P252" s="38" t="str">
        <f t="array" ref="P252">O252&amp;CHOOSE(AND(O252&lt;&gt;{11,12,13})*MIN(4,MOD(O252,10))+1,"th","st","nd","rd","th")</f>
        <v>64th</v>
      </c>
      <c r="Q252" s="76">
        <v>0.93010000000000004</v>
      </c>
      <c r="R252" s="77">
        <v>0.67</v>
      </c>
      <c r="S252" s="78">
        <v>1.4E-2</v>
      </c>
      <c r="T252" s="79">
        <f t="shared" si="14"/>
        <v>217</v>
      </c>
      <c r="U252" s="80">
        <v>3067849</v>
      </c>
      <c r="V252" s="72">
        <v>3643.78</v>
      </c>
      <c r="W252" s="29">
        <f t="shared" si="15"/>
        <v>12</v>
      </c>
      <c r="X252" s="38" t="str">
        <f t="array" ref="X252">W252&amp;CHOOSE(AND(W252&lt;&gt;{11,12,13})*MIN(4,MOD(W252,10))+1,"th","st","nd","rd","th")</f>
        <v>12th</v>
      </c>
      <c r="Y252" s="77">
        <v>0.44</v>
      </c>
      <c r="Z252" s="77">
        <v>1.1100000000000001</v>
      </c>
      <c r="AA252" s="81">
        <v>374291.52</v>
      </c>
      <c r="AB252" s="82">
        <v>141646783</v>
      </c>
      <c r="AC252" s="83">
        <v>85601286</v>
      </c>
      <c r="AD252" s="81">
        <v>2808725.9</v>
      </c>
      <c r="AE252" s="81">
        <v>0</v>
      </c>
      <c r="AF252" s="81">
        <v>0</v>
      </c>
    </row>
    <row r="253" spans="1:32" x14ac:dyDescent="0.25">
      <c r="A253" s="7">
        <v>101308503</v>
      </c>
      <c r="B253" s="8" t="s">
        <v>629</v>
      </c>
      <c r="C253" s="8" t="s">
        <v>190</v>
      </c>
      <c r="D253" s="70">
        <v>51809</v>
      </c>
      <c r="E253" s="71">
        <v>1904</v>
      </c>
      <c r="F253" s="72">
        <v>11216466.999999998</v>
      </c>
      <c r="G253" s="73">
        <v>113.71</v>
      </c>
      <c r="H253" s="29">
        <f t="shared" si="12"/>
        <v>99</v>
      </c>
      <c r="I253" s="38" t="str">
        <f t="array" ref="I253">H253&amp;CHOOSE(AND(H253&lt;&gt;{11,12,13})*MIN(4,MOD(H253,10))+1,"th","st","nd","rd","th")</f>
        <v>99th</v>
      </c>
      <c r="J253" s="74">
        <v>2.27</v>
      </c>
      <c r="K253" s="75">
        <v>14394213.810000001</v>
      </c>
      <c r="L253" s="38">
        <v>731.42600000000004</v>
      </c>
      <c r="M253" s="38">
        <v>244.77</v>
      </c>
      <c r="N253" s="72">
        <v>14745.21</v>
      </c>
      <c r="O253" s="29">
        <f t="shared" si="13"/>
        <v>90</v>
      </c>
      <c r="P253" s="38" t="str">
        <f t="array" ref="P253">O253&amp;CHOOSE(AND(O253&lt;&gt;{11,12,13})*MIN(4,MOD(O253,10))+1,"th","st","nd","rd","th")</f>
        <v>90th</v>
      </c>
      <c r="Q253" s="76">
        <v>0.77049999999999996</v>
      </c>
      <c r="R253" s="77">
        <v>1.75</v>
      </c>
      <c r="S253" s="78">
        <v>1.0800000000000001E-2</v>
      </c>
      <c r="T253" s="79">
        <f t="shared" si="14"/>
        <v>408</v>
      </c>
      <c r="U253" s="80">
        <v>14022316</v>
      </c>
      <c r="V253" s="72">
        <v>14364.24</v>
      </c>
      <c r="W253" s="29">
        <f t="shared" si="15"/>
        <v>95</v>
      </c>
      <c r="X253" s="38" t="str">
        <f t="array" ref="X253">W253&amp;CHOOSE(AND(W253&lt;&gt;{11,12,13})*MIN(4,MOD(W253,10))+1,"th","st","nd","rd","th")</f>
        <v>95th</v>
      </c>
      <c r="Y253" s="77">
        <v>0</v>
      </c>
      <c r="Z253" s="77">
        <v>1.75</v>
      </c>
      <c r="AA253" s="81">
        <v>112754.37</v>
      </c>
      <c r="AB253" s="82">
        <v>888701508</v>
      </c>
      <c r="AC253" s="83">
        <v>149988539</v>
      </c>
      <c r="AD253" s="81">
        <v>11042635.43</v>
      </c>
      <c r="AE253" s="81">
        <v>0</v>
      </c>
      <c r="AF253" s="81">
        <v>61077.2</v>
      </c>
    </row>
    <row r="254" spans="1:32" x14ac:dyDescent="0.25">
      <c r="A254" s="7">
        <v>111312503</v>
      </c>
      <c r="B254" s="8" t="s">
        <v>339</v>
      </c>
      <c r="C254" s="8" t="s">
        <v>340</v>
      </c>
      <c r="D254" s="70">
        <v>45124</v>
      </c>
      <c r="E254" s="71">
        <v>6795</v>
      </c>
      <c r="F254" s="72">
        <v>11826082.75</v>
      </c>
      <c r="G254" s="73">
        <v>38.57</v>
      </c>
      <c r="H254" s="29">
        <f t="shared" si="12"/>
        <v>20</v>
      </c>
      <c r="I254" s="38" t="str">
        <f t="array" ref="I254">H254&amp;CHOOSE(AND(H254&lt;&gt;{11,12,13})*MIN(4,MOD(H254,10))+1,"th","st","nd","rd","th")</f>
        <v>20th</v>
      </c>
      <c r="J254" s="74">
        <v>0.77</v>
      </c>
      <c r="K254" s="75">
        <v>23002183.5</v>
      </c>
      <c r="L254" s="38">
        <v>2043.9369999999999</v>
      </c>
      <c r="M254" s="38">
        <v>394.54500000000002</v>
      </c>
      <c r="N254" s="72">
        <v>9432.99</v>
      </c>
      <c r="O254" s="29">
        <f t="shared" si="13"/>
        <v>10</v>
      </c>
      <c r="P254" s="38" t="str">
        <f t="array" ref="P254">O254&amp;CHOOSE(AND(O254&lt;&gt;{11,12,13})*MIN(4,MOD(O254,10))+1,"th","st","nd","rd","th")</f>
        <v>10th</v>
      </c>
      <c r="Q254" s="76">
        <v>1.2043999999999999</v>
      </c>
      <c r="R254" s="77">
        <v>0.77</v>
      </c>
      <c r="S254" s="78">
        <v>0.01</v>
      </c>
      <c r="T254" s="79">
        <f t="shared" si="14"/>
        <v>451</v>
      </c>
      <c r="U254" s="80">
        <v>15992498</v>
      </c>
      <c r="V254" s="72">
        <v>6558.38</v>
      </c>
      <c r="W254" s="29">
        <f t="shared" si="15"/>
        <v>50</v>
      </c>
      <c r="X254" s="38" t="str">
        <f t="array" ref="X254">W254&amp;CHOOSE(AND(W254&lt;&gt;{11,12,13})*MIN(4,MOD(W254,10))+1,"th","st","nd","rd","th")</f>
        <v>50th</v>
      </c>
      <c r="Y254" s="77">
        <v>0</v>
      </c>
      <c r="Z254" s="77">
        <v>0.77</v>
      </c>
      <c r="AA254" s="81">
        <v>670537.67000000004</v>
      </c>
      <c r="AB254" s="82">
        <v>900429659</v>
      </c>
      <c r="AC254" s="83">
        <v>284199841</v>
      </c>
      <c r="AD254" s="81">
        <v>11143547.57</v>
      </c>
      <c r="AE254" s="81">
        <v>0</v>
      </c>
      <c r="AF254" s="81">
        <v>11997.51</v>
      </c>
    </row>
    <row r="255" spans="1:32" x14ac:dyDescent="0.25">
      <c r="A255" s="7">
        <v>111312804</v>
      </c>
      <c r="B255" s="8" t="s">
        <v>355</v>
      </c>
      <c r="C255" s="8" t="s">
        <v>340</v>
      </c>
      <c r="D255" s="70">
        <v>47965</v>
      </c>
      <c r="E255" s="71">
        <v>2134</v>
      </c>
      <c r="F255" s="72">
        <v>3864612.0900000003</v>
      </c>
      <c r="G255" s="73">
        <v>37.76</v>
      </c>
      <c r="H255" s="29">
        <f t="shared" si="12"/>
        <v>18</v>
      </c>
      <c r="I255" s="38" t="str">
        <f t="array" ref="I255">H255&amp;CHOOSE(AND(H255&lt;&gt;{11,12,13})*MIN(4,MOD(H255,10))+1,"th","st","nd","rd","th")</f>
        <v>18th</v>
      </c>
      <c r="J255" s="74">
        <v>0.75</v>
      </c>
      <c r="K255" s="75">
        <v>9392309.7300000004</v>
      </c>
      <c r="L255" s="38">
        <v>771.73299999999995</v>
      </c>
      <c r="M255" s="38">
        <v>273.14800000000002</v>
      </c>
      <c r="N255" s="72">
        <v>8988.8799999999992</v>
      </c>
      <c r="O255" s="29">
        <f t="shared" si="13"/>
        <v>6</v>
      </c>
      <c r="P255" s="38" t="str">
        <f t="array" ref="P255">O255&amp;CHOOSE(AND(O255&lt;&gt;{11,12,13})*MIN(4,MOD(O255,10))+1,"th","st","nd","rd","th")</f>
        <v>6th</v>
      </c>
      <c r="Q255" s="76">
        <v>1.2639</v>
      </c>
      <c r="R255" s="77">
        <v>0.75</v>
      </c>
      <c r="S255" s="78">
        <v>1.06E-2</v>
      </c>
      <c r="T255" s="79">
        <f t="shared" si="14"/>
        <v>423</v>
      </c>
      <c r="U255" s="80">
        <v>4917353</v>
      </c>
      <c r="V255" s="72">
        <v>4706.1400000000003</v>
      </c>
      <c r="W255" s="29">
        <f t="shared" si="15"/>
        <v>23</v>
      </c>
      <c r="X255" s="38" t="str">
        <f t="array" ref="X255">W255&amp;CHOOSE(AND(W255&lt;&gt;{11,12,13})*MIN(4,MOD(W255,10))+1,"th","st","nd","rd","th")</f>
        <v>23rd</v>
      </c>
      <c r="Y255" s="77">
        <v>0.28000000000000003</v>
      </c>
      <c r="Z255" s="77">
        <v>1.03</v>
      </c>
      <c r="AA255" s="81">
        <v>210047.79</v>
      </c>
      <c r="AB255" s="82">
        <v>274848967</v>
      </c>
      <c r="AC255" s="83">
        <v>89399436</v>
      </c>
      <c r="AD255" s="81">
        <v>3650764.87</v>
      </c>
      <c r="AE255" s="81">
        <v>0</v>
      </c>
      <c r="AF255" s="81">
        <v>3799.43</v>
      </c>
    </row>
    <row r="256" spans="1:32" x14ac:dyDescent="0.25">
      <c r="A256" s="7">
        <v>111316003</v>
      </c>
      <c r="B256" s="8" t="s">
        <v>424</v>
      </c>
      <c r="C256" s="8" t="s">
        <v>340</v>
      </c>
      <c r="D256" s="70">
        <v>38623</v>
      </c>
      <c r="E256" s="71">
        <v>4119</v>
      </c>
      <c r="F256" s="72">
        <v>5319071.12</v>
      </c>
      <c r="G256" s="73">
        <v>33.43</v>
      </c>
      <c r="H256" s="29">
        <f t="shared" si="12"/>
        <v>10</v>
      </c>
      <c r="I256" s="38" t="str">
        <f t="array" ref="I256">H256&amp;CHOOSE(AND(H256&lt;&gt;{11,12,13})*MIN(4,MOD(H256,10))+1,"th","st","nd","rd","th")</f>
        <v>10th</v>
      </c>
      <c r="J256" s="74">
        <v>0.67</v>
      </c>
      <c r="K256" s="75">
        <v>17124022.41</v>
      </c>
      <c r="L256" s="38">
        <v>1540.3340000000001</v>
      </c>
      <c r="M256" s="38">
        <v>483.21699999999998</v>
      </c>
      <c r="N256" s="72">
        <v>8462.36</v>
      </c>
      <c r="O256" s="29">
        <f t="shared" si="13"/>
        <v>3</v>
      </c>
      <c r="P256" s="38" t="str">
        <f t="array" ref="P256">O256&amp;CHOOSE(AND(O256&lt;&gt;{11,12,13})*MIN(4,MOD(O256,10))+1,"th","st","nd","rd","th")</f>
        <v>3rd</v>
      </c>
      <c r="Q256" s="76">
        <v>1.3426</v>
      </c>
      <c r="R256" s="77">
        <v>0.67</v>
      </c>
      <c r="S256" s="78">
        <v>1.03E-2</v>
      </c>
      <c r="T256" s="79">
        <f t="shared" si="14"/>
        <v>440</v>
      </c>
      <c r="U256" s="80">
        <v>6959392</v>
      </c>
      <c r="V256" s="72">
        <v>3439.2</v>
      </c>
      <c r="W256" s="29">
        <f t="shared" si="15"/>
        <v>10</v>
      </c>
      <c r="X256" s="38" t="str">
        <f t="array" ref="X256">W256&amp;CHOOSE(AND(W256&lt;&gt;{11,12,13})*MIN(4,MOD(W256,10))+1,"th","st","nd","rd","th")</f>
        <v>10th</v>
      </c>
      <c r="Y256" s="77">
        <v>0.47</v>
      </c>
      <c r="Z256" s="77">
        <v>1.1399999999999999</v>
      </c>
      <c r="AA256" s="81">
        <v>237969.87</v>
      </c>
      <c r="AB256" s="82">
        <v>387867745</v>
      </c>
      <c r="AC256" s="83">
        <v>127642755</v>
      </c>
      <c r="AD256" s="81">
        <v>5081101.25</v>
      </c>
      <c r="AE256" s="81">
        <v>0</v>
      </c>
      <c r="AF256" s="81">
        <v>0</v>
      </c>
    </row>
    <row r="257" spans="1:32" x14ac:dyDescent="0.25">
      <c r="A257" s="7">
        <v>111317503</v>
      </c>
      <c r="B257" s="8" t="s">
        <v>563</v>
      </c>
      <c r="C257" s="8" t="s">
        <v>340</v>
      </c>
      <c r="D257" s="70">
        <v>43956</v>
      </c>
      <c r="E257" s="71">
        <v>3158</v>
      </c>
      <c r="F257" s="72">
        <v>4959723.6900000004</v>
      </c>
      <c r="G257" s="73">
        <v>35.729999999999997</v>
      </c>
      <c r="H257" s="29">
        <f t="shared" si="12"/>
        <v>13</v>
      </c>
      <c r="I257" s="38" t="str">
        <f t="array" ref="I257">H257&amp;CHOOSE(AND(H257&lt;&gt;{11,12,13})*MIN(4,MOD(H257,10))+1,"th","st","nd","rd","th")</f>
        <v>13th</v>
      </c>
      <c r="J257" s="74">
        <v>0.71</v>
      </c>
      <c r="K257" s="75">
        <v>14784924.48</v>
      </c>
      <c r="L257" s="38">
        <v>1228.8599999999999</v>
      </c>
      <c r="M257" s="38">
        <v>369.12900000000002</v>
      </c>
      <c r="N257" s="72">
        <v>9252.2099999999991</v>
      </c>
      <c r="O257" s="29">
        <f t="shared" si="13"/>
        <v>8</v>
      </c>
      <c r="P257" s="38" t="str">
        <f t="array" ref="P257">O257&amp;CHOOSE(AND(O257&lt;&gt;{11,12,13})*MIN(4,MOD(O257,10))+1,"th","st","nd","rd","th")</f>
        <v>8th</v>
      </c>
      <c r="Q257" s="76">
        <v>1.228</v>
      </c>
      <c r="R257" s="77">
        <v>0.71</v>
      </c>
      <c r="S257" s="78">
        <v>8.3000000000000001E-3</v>
      </c>
      <c r="T257" s="79">
        <f t="shared" si="14"/>
        <v>487</v>
      </c>
      <c r="U257" s="80">
        <v>8092084</v>
      </c>
      <c r="V257" s="72">
        <v>5063.92</v>
      </c>
      <c r="W257" s="29">
        <f t="shared" si="15"/>
        <v>29</v>
      </c>
      <c r="X257" s="38" t="str">
        <f t="array" ref="X257">W257&amp;CHOOSE(AND(W257&lt;&gt;{11,12,13})*MIN(4,MOD(W257,10))+1,"th","st","nd","rd","th")</f>
        <v>29th</v>
      </c>
      <c r="Y257" s="77">
        <v>0.23</v>
      </c>
      <c r="Z257" s="77">
        <v>0.94</v>
      </c>
      <c r="AA257" s="81">
        <v>285525.62</v>
      </c>
      <c r="AB257" s="82">
        <v>470020010</v>
      </c>
      <c r="AC257" s="83">
        <v>129393651</v>
      </c>
      <c r="AD257" s="81">
        <v>4597676.07</v>
      </c>
      <c r="AE257" s="81">
        <v>62624.56</v>
      </c>
      <c r="AF257" s="81">
        <v>13897.44</v>
      </c>
    </row>
    <row r="258" spans="1:32" x14ac:dyDescent="0.25">
      <c r="A258" s="7">
        <v>128321103</v>
      </c>
      <c r="B258" s="8" t="s">
        <v>156</v>
      </c>
      <c r="C258" s="8" t="s">
        <v>157</v>
      </c>
      <c r="D258" s="70">
        <v>45248</v>
      </c>
      <c r="E258" s="71">
        <v>5722</v>
      </c>
      <c r="F258" s="72">
        <v>14045258.780000001</v>
      </c>
      <c r="G258" s="73">
        <v>54.25</v>
      </c>
      <c r="H258" s="29">
        <f t="shared" si="12"/>
        <v>60</v>
      </c>
      <c r="I258" s="38" t="str">
        <f t="array" ref="I258">H258&amp;CHOOSE(AND(H258&lt;&gt;{11,12,13})*MIN(4,MOD(H258,10))+1,"th","st","nd","rd","th")</f>
        <v>60th</v>
      </c>
      <c r="J258" s="74">
        <v>1.08</v>
      </c>
      <c r="K258" s="75">
        <v>27403489.149999999</v>
      </c>
      <c r="L258" s="38">
        <v>1662.8779999999999</v>
      </c>
      <c r="M258" s="38">
        <v>311.03800000000001</v>
      </c>
      <c r="N258" s="72">
        <v>13882.8</v>
      </c>
      <c r="O258" s="29">
        <f t="shared" si="13"/>
        <v>83</v>
      </c>
      <c r="P258" s="38" t="str">
        <f t="array" ref="P258">O258&amp;CHOOSE(AND(O258&lt;&gt;{11,12,13})*MIN(4,MOD(O258,10))+1,"th","st","nd","rd","th")</f>
        <v>83rd</v>
      </c>
      <c r="Q258" s="76">
        <v>0.81840000000000002</v>
      </c>
      <c r="R258" s="77">
        <v>0.88</v>
      </c>
      <c r="S258" s="78">
        <v>1.8700000000000001E-2</v>
      </c>
      <c r="T258" s="79">
        <f t="shared" si="14"/>
        <v>37</v>
      </c>
      <c r="U258" s="80">
        <v>10150803</v>
      </c>
      <c r="V258" s="72">
        <v>5142.47</v>
      </c>
      <c r="W258" s="29">
        <f t="shared" si="15"/>
        <v>31</v>
      </c>
      <c r="X258" s="38" t="str">
        <f t="array" ref="X258">W258&amp;CHOOSE(AND(W258&lt;&gt;{11,12,13})*MIN(4,MOD(W258,10))+1,"th","st","nd","rd","th")</f>
        <v>31st</v>
      </c>
      <c r="Y258" s="77">
        <v>0.21</v>
      </c>
      <c r="Z258" s="77">
        <v>1.0900000000000001</v>
      </c>
      <c r="AA258" s="81">
        <v>1133935.3999999999</v>
      </c>
      <c r="AB258" s="82">
        <v>502443348</v>
      </c>
      <c r="AC258" s="83">
        <v>249468016</v>
      </c>
      <c r="AD258" s="81">
        <v>12911323.380000001</v>
      </c>
      <c r="AE258" s="81">
        <v>0</v>
      </c>
      <c r="AF258" s="81">
        <v>0</v>
      </c>
    </row>
    <row r="259" spans="1:32" x14ac:dyDescent="0.25">
      <c r="A259" s="7">
        <v>128323303</v>
      </c>
      <c r="B259" s="8" t="s">
        <v>337</v>
      </c>
      <c r="C259" s="8" t="s">
        <v>157</v>
      </c>
      <c r="D259" s="70">
        <v>44100</v>
      </c>
      <c r="E259" s="71">
        <v>2593</v>
      </c>
      <c r="F259" s="72">
        <v>6808089.1799999997</v>
      </c>
      <c r="G259" s="73">
        <v>59.54</v>
      </c>
      <c r="H259" s="29">
        <f t="shared" ref="H259:H322" si="16">ROUND(_xlfn.PERCENTRANK.EXC(G$2:G$501,G259)*100,0)</f>
        <v>69</v>
      </c>
      <c r="I259" s="38" t="str">
        <f t="array" ref="I259">H259&amp;CHOOSE(AND(H259&lt;&gt;{11,12,13})*MIN(4,MOD(H259,10))+1,"th","st","nd","rd","th")</f>
        <v>69th</v>
      </c>
      <c r="J259" s="74">
        <v>1.19</v>
      </c>
      <c r="K259" s="75">
        <v>13541600.310000001</v>
      </c>
      <c r="L259" s="38">
        <v>856.09100000000001</v>
      </c>
      <c r="M259" s="38">
        <v>233.834</v>
      </c>
      <c r="N259" s="72">
        <v>12424.34</v>
      </c>
      <c r="O259" s="29">
        <f t="shared" ref="O259:O322" si="17">ROUND(_xlfn.PERCENTRANK.EXC(N$2:N$501,N259)*100,0)</f>
        <v>68</v>
      </c>
      <c r="P259" s="38" t="str">
        <f t="array" ref="P259">O259&amp;CHOOSE(AND(O259&lt;&gt;{11,12,13})*MIN(4,MOD(O259,10))+1,"th","st","nd","rd","th")</f>
        <v>68th</v>
      </c>
      <c r="Q259" s="76">
        <v>0.91439999999999999</v>
      </c>
      <c r="R259" s="77">
        <v>1.0900000000000001</v>
      </c>
      <c r="S259" s="78">
        <v>1.8200000000000001E-2</v>
      </c>
      <c r="T259" s="79">
        <f t="shared" ref="T259:T322" si="18">RANK(S259,$S$2:$S$501)</f>
        <v>49</v>
      </c>
      <c r="U259" s="80">
        <v>5058528</v>
      </c>
      <c r="V259" s="72">
        <v>4641.17</v>
      </c>
      <c r="W259" s="29">
        <f t="shared" ref="W259:W322" si="19">ROUND(_xlfn.PERCENTRANK.EXC(V$2:V$501,V259)*100,0)</f>
        <v>23</v>
      </c>
      <c r="X259" s="38" t="str">
        <f t="array" ref="X259">W259&amp;CHOOSE(AND(W259&lt;&gt;{11,12,13})*MIN(4,MOD(W259,10))+1,"th","st","nd","rd","th")</f>
        <v>23rd</v>
      </c>
      <c r="Y259" s="77">
        <v>0.28999999999999998</v>
      </c>
      <c r="Z259" s="77">
        <v>1.38</v>
      </c>
      <c r="AA259" s="81">
        <v>393168.09</v>
      </c>
      <c r="AB259" s="82">
        <v>257798391</v>
      </c>
      <c r="AC259" s="83">
        <v>116907361</v>
      </c>
      <c r="AD259" s="81">
        <v>6414921.0899999999</v>
      </c>
      <c r="AE259" s="81">
        <v>0</v>
      </c>
      <c r="AF259" s="81">
        <v>0</v>
      </c>
    </row>
    <row r="260" spans="1:32" x14ac:dyDescent="0.25">
      <c r="A260" s="7">
        <v>128323703</v>
      </c>
      <c r="B260" s="8" t="s">
        <v>341</v>
      </c>
      <c r="C260" s="8" t="s">
        <v>157</v>
      </c>
      <c r="D260" s="70">
        <v>42257</v>
      </c>
      <c r="E260" s="71">
        <v>13041</v>
      </c>
      <c r="F260" s="72">
        <v>32854597.600000001</v>
      </c>
      <c r="G260" s="73">
        <v>59.62</v>
      </c>
      <c r="H260" s="29">
        <f t="shared" si="16"/>
        <v>70</v>
      </c>
      <c r="I260" s="38" t="str">
        <f t="array" ref="I260">H260&amp;CHOOSE(AND(H260&lt;&gt;{11,12,13})*MIN(4,MOD(H260,10))+1,"th","st","nd","rd","th")</f>
        <v>70th</v>
      </c>
      <c r="J260" s="74">
        <v>1.19</v>
      </c>
      <c r="K260" s="75">
        <v>46484331.189999998</v>
      </c>
      <c r="L260" s="38">
        <v>2797.5309999999999</v>
      </c>
      <c r="M260" s="38">
        <v>297.13200000000001</v>
      </c>
      <c r="N260" s="72">
        <v>15020.81</v>
      </c>
      <c r="O260" s="29">
        <f t="shared" si="17"/>
        <v>91</v>
      </c>
      <c r="P260" s="38" t="str">
        <f t="array" ref="P260">O260&amp;CHOOSE(AND(O260&lt;&gt;{11,12,13})*MIN(4,MOD(O260,10))+1,"th","st","nd","rd","th")</f>
        <v>91st</v>
      </c>
      <c r="Q260" s="76">
        <v>0.75639999999999996</v>
      </c>
      <c r="R260" s="77">
        <v>0.9</v>
      </c>
      <c r="S260" s="78">
        <v>1.6299999999999999E-2</v>
      </c>
      <c r="T260" s="79">
        <f t="shared" si="18"/>
        <v>111</v>
      </c>
      <c r="U260" s="80">
        <v>27196835</v>
      </c>
      <c r="V260" s="72">
        <v>8788.2999999999993</v>
      </c>
      <c r="W260" s="29">
        <f t="shared" si="19"/>
        <v>74</v>
      </c>
      <c r="X260" s="38" t="str">
        <f t="array" ref="X260">W260&amp;CHOOSE(AND(W260&lt;&gt;{11,12,13})*MIN(4,MOD(W260,10))+1,"th","st","nd","rd","th")</f>
        <v>74th</v>
      </c>
      <c r="Y260" s="77">
        <v>0</v>
      </c>
      <c r="Z260" s="77">
        <v>0.9</v>
      </c>
      <c r="AA260" s="81">
        <v>1032929.29</v>
      </c>
      <c r="AB260" s="82">
        <v>1435501718</v>
      </c>
      <c r="AC260" s="83">
        <v>579078645</v>
      </c>
      <c r="AD260" s="81">
        <v>31802451.050000001</v>
      </c>
      <c r="AE260" s="81">
        <v>0</v>
      </c>
      <c r="AF260" s="81">
        <v>19217.259999999998</v>
      </c>
    </row>
    <row r="261" spans="1:32" x14ac:dyDescent="0.25">
      <c r="A261" s="7">
        <v>128325203</v>
      </c>
      <c r="B261" s="8" t="s">
        <v>390</v>
      </c>
      <c r="C261" s="8" t="s">
        <v>157</v>
      </c>
      <c r="D261" s="70">
        <v>51683</v>
      </c>
      <c r="E261" s="71">
        <v>3774</v>
      </c>
      <c r="F261" s="72">
        <v>7817762.8900000006</v>
      </c>
      <c r="G261" s="73">
        <v>40.08</v>
      </c>
      <c r="H261" s="29">
        <f t="shared" si="16"/>
        <v>23</v>
      </c>
      <c r="I261" s="38" t="str">
        <f t="array" ref="I261">H261&amp;CHOOSE(AND(H261&lt;&gt;{11,12,13})*MIN(4,MOD(H261,10))+1,"th","st","nd","rd","th")</f>
        <v>23rd</v>
      </c>
      <c r="J261" s="74">
        <v>0.8</v>
      </c>
      <c r="K261" s="75">
        <v>20547520.789999999</v>
      </c>
      <c r="L261" s="38">
        <v>1377.8109999999999</v>
      </c>
      <c r="M261" s="38">
        <v>375.30900000000003</v>
      </c>
      <c r="N261" s="72">
        <v>11720.54</v>
      </c>
      <c r="O261" s="29">
        <f t="shared" si="17"/>
        <v>56</v>
      </c>
      <c r="P261" s="38" t="str">
        <f t="array" ref="P261">O261&amp;CHOOSE(AND(O261&lt;&gt;{11,12,13})*MIN(4,MOD(O261,10))+1,"th","st","nd","rd","th")</f>
        <v>56th</v>
      </c>
      <c r="Q261" s="76">
        <v>0.96940000000000004</v>
      </c>
      <c r="R261" s="77">
        <v>0.78</v>
      </c>
      <c r="S261" s="78">
        <v>1.2E-2</v>
      </c>
      <c r="T261" s="79">
        <f t="shared" si="18"/>
        <v>348</v>
      </c>
      <c r="U261" s="80">
        <v>8776180</v>
      </c>
      <c r="V261" s="72">
        <v>5006.03</v>
      </c>
      <c r="W261" s="29">
        <f t="shared" si="19"/>
        <v>29</v>
      </c>
      <c r="X261" s="38" t="str">
        <f t="array" ref="X261">W261&amp;CHOOSE(AND(W261&lt;&gt;{11,12,13})*MIN(4,MOD(W261,10))+1,"th","st","nd","rd","th")</f>
        <v>29th</v>
      </c>
      <c r="Y261" s="77">
        <v>0.24</v>
      </c>
      <c r="Z261" s="77">
        <v>1.02</v>
      </c>
      <c r="AA261" s="81">
        <v>599410.27</v>
      </c>
      <c r="AB261" s="82">
        <v>458052524</v>
      </c>
      <c r="AC261" s="83">
        <v>192034910</v>
      </c>
      <c r="AD261" s="81">
        <v>7207461.4500000002</v>
      </c>
      <c r="AE261" s="81">
        <v>0</v>
      </c>
      <c r="AF261" s="81">
        <v>10891.17</v>
      </c>
    </row>
    <row r="262" spans="1:32" x14ac:dyDescent="0.25">
      <c r="A262" s="7">
        <v>128326303</v>
      </c>
      <c r="B262" s="8" t="s">
        <v>482</v>
      </c>
      <c r="C262" s="8" t="s">
        <v>157</v>
      </c>
      <c r="D262" s="70">
        <v>46173</v>
      </c>
      <c r="E262" s="71">
        <v>2330</v>
      </c>
      <c r="F262" s="72">
        <v>4392272.47</v>
      </c>
      <c r="G262" s="73">
        <v>40.83</v>
      </c>
      <c r="H262" s="29">
        <f t="shared" si="16"/>
        <v>26</v>
      </c>
      <c r="I262" s="38" t="str">
        <f t="array" ref="I262">H262&amp;CHOOSE(AND(H262&lt;&gt;{11,12,13})*MIN(4,MOD(H262,10))+1,"th","st","nd","rd","th")</f>
        <v>26th</v>
      </c>
      <c r="J262" s="74">
        <v>0.81</v>
      </c>
      <c r="K262" s="75">
        <v>14507104.65</v>
      </c>
      <c r="L262" s="38">
        <v>887.68499999999995</v>
      </c>
      <c r="M262" s="38">
        <v>287.51100000000002</v>
      </c>
      <c r="N262" s="72">
        <v>12344.41</v>
      </c>
      <c r="O262" s="29">
        <f t="shared" si="17"/>
        <v>66</v>
      </c>
      <c r="P262" s="38" t="str">
        <f t="array" ref="P262">O262&amp;CHOOSE(AND(O262&lt;&gt;{11,12,13})*MIN(4,MOD(O262,10))+1,"th","st","nd","rd","th")</f>
        <v>66th</v>
      </c>
      <c r="Q262" s="76">
        <v>0.9204</v>
      </c>
      <c r="R262" s="77">
        <v>0.75</v>
      </c>
      <c r="S262" s="78">
        <v>1.4500000000000001E-2</v>
      </c>
      <c r="T262" s="79">
        <f t="shared" si="18"/>
        <v>186</v>
      </c>
      <c r="U262" s="80">
        <v>4078441</v>
      </c>
      <c r="V262" s="72">
        <v>3470.43</v>
      </c>
      <c r="W262" s="29">
        <f t="shared" si="19"/>
        <v>10</v>
      </c>
      <c r="X262" s="38" t="str">
        <f t="array" ref="X262">W262&amp;CHOOSE(AND(W262&lt;&gt;{11,12,13})*MIN(4,MOD(W262,10))+1,"th","st","nd","rd","th")</f>
        <v>10th</v>
      </c>
      <c r="Y262" s="77">
        <v>0.47</v>
      </c>
      <c r="Z262" s="77">
        <v>1.22</v>
      </c>
      <c r="AA262" s="81">
        <v>274192.77</v>
      </c>
      <c r="AB262" s="82">
        <v>198361535</v>
      </c>
      <c r="AC262" s="83">
        <v>103745228</v>
      </c>
      <c r="AD262" s="81">
        <v>4109629.28</v>
      </c>
      <c r="AE262" s="81">
        <v>0</v>
      </c>
      <c r="AF262" s="81">
        <v>8450.42</v>
      </c>
    </row>
    <row r="263" spans="1:32" x14ac:dyDescent="0.25">
      <c r="A263" s="7">
        <v>128327303</v>
      </c>
      <c r="B263" s="8" t="s">
        <v>506</v>
      </c>
      <c r="C263" s="8" t="s">
        <v>157</v>
      </c>
      <c r="D263" s="70">
        <v>40893</v>
      </c>
      <c r="E263" s="71">
        <v>2784</v>
      </c>
      <c r="F263" s="72">
        <v>3771977.2099999995</v>
      </c>
      <c r="G263" s="73">
        <v>33.130000000000003</v>
      </c>
      <c r="H263" s="29">
        <f t="shared" si="16"/>
        <v>9</v>
      </c>
      <c r="I263" s="38" t="str">
        <f t="array" ref="I263">H263&amp;CHOOSE(AND(H263&lt;&gt;{11,12,13})*MIN(4,MOD(H263,10))+1,"th","st","nd","rd","th")</f>
        <v>9th</v>
      </c>
      <c r="J263" s="74">
        <v>0.66</v>
      </c>
      <c r="K263" s="75">
        <v>15640814.67</v>
      </c>
      <c r="L263" s="38">
        <v>965.77599999999995</v>
      </c>
      <c r="M263" s="38">
        <v>326.04599999999999</v>
      </c>
      <c r="N263" s="72">
        <v>12107.56</v>
      </c>
      <c r="O263" s="29">
        <f t="shared" si="17"/>
        <v>62</v>
      </c>
      <c r="P263" s="38" t="str">
        <f t="array" ref="P263">O263&amp;CHOOSE(AND(O263&lt;&gt;{11,12,13})*MIN(4,MOD(O263,10))+1,"th","st","nd","rd","th")</f>
        <v>62nd</v>
      </c>
      <c r="Q263" s="76">
        <v>0.93840000000000001</v>
      </c>
      <c r="R263" s="77">
        <v>0.62</v>
      </c>
      <c r="S263" s="78">
        <v>1.1599999999999999E-2</v>
      </c>
      <c r="T263" s="79">
        <f t="shared" si="18"/>
        <v>369</v>
      </c>
      <c r="U263" s="80">
        <v>4373647</v>
      </c>
      <c r="V263" s="72">
        <v>3385.64</v>
      </c>
      <c r="W263" s="29">
        <f t="shared" si="19"/>
        <v>9</v>
      </c>
      <c r="X263" s="38" t="str">
        <f t="array" ref="X263">W263&amp;CHOOSE(AND(W263&lt;&gt;{11,12,13})*MIN(4,MOD(W263,10))+1,"th","st","nd","rd","th")</f>
        <v>9th</v>
      </c>
      <c r="Y263" s="77">
        <v>0.48</v>
      </c>
      <c r="Z263" s="77">
        <v>1.1000000000000001</v>
      </c>
      <c r="AA263" s="81">
        <v>283196.57</v>
      </c>
      <c r="AB263" s="82">
        <v>216122837</v>
      </c>
      <c r="AC263" s="83">
        <v>107851002</v>
      </c>
      <c r="AD263" s="81">
        <v>3479868.63</v>
      </c>
      <c r="AE263" s="81">
        <v>0</v>
      </c>
      <c r="AF263" s="81">
        <v>8912.01</v>
      </c>
    </row>
    <row r="264" spans="1:32" x14ac:dyDescent="0.25">
      <c r="A264" s="7">
        <v>128328003</v>
      </c>
      <c r="B264" s="8" t="s">
        <v>602</v>
      </c>
      <c r="C264" s="8" t="s">
        <v>157</v>
      </c>
      <c r="D264" s="70">
        <v>48750</v>
      </c>
      <c r="E264" s="71">
        <v>3105</v>
      </c>
      <c r="F264" s="72">
        <v>6264552.6500000004</v>
      </c>
      <c r="G264" s="73">
        <v>41.39</v>
      </c>
      <c r="H264" s="29">
        <f t="shared" si="16"/>
        <v>27</v>
      </c>
      <c r="I264" s="38" t="str">
        <f t="array" ref="I264">H264&amp;CHOOSE(AND(H264&lt;&gt;{11,12,13})*MIN(4,MOD(H264,10))+1,"th","st","nd","rd","th")</f>
        <v>27th</v>
      </c>
      <c r="J264" s="74">
        <v>0.82</v>
      </c>
      <c r="K264" s="75">
        <v>18928896.870000001</v>
      </c>
      <c r="L264" s="38">
        <v>1123.04</v>
      </c>
      <c r="M264" s="38">
        <v>313.24299999999999</v>
      </c>
      <c r="N264" s="72">
        <v>13179.09</v>
      </c>
      <c r="O264" s="29">
        <f t="shared" si="17"/>
        <v>78</v>
      </c>
      <c r="P264" s="38" t="str">
        <f t="array" ref="P264">O264&amp;CHOOSE(AND(O264&lt;&gt;{11,12,13})*MIN(4,MOD(O264,10))+1,"th","st","nd","rd","th")</f>
        <v>78th</v>
      </c>
      <c r="Q264" s="76">
        <v>0.86209999999999998</v>
      </c>
      <c r="R264" s="77">
        <v>0.71</v>
      </c>
      <c r="S264" s="78">
        <v>1.38E-2</v>
      </c>
      <c r="T264" s="79">
        <f t="shared" si="18"/>
        <v>225</v>
      </c>
      <c r="U264" s="80">
        <v>6118270</v>
      </c>
      <c r="V264" s="72">
        <v>4259.79</v>
      </c>
      <c r="W264" s="29">
        <f t="shared" si="19"/>
        <v>18</v>
      </c>
      <c r="X264" s="38" t="str">
        <f t="array" ref="X264">W264&amp;CHOOSE(AND(W264&lt;&gt;{11,12,13})*MIN(4,MOD(W264,10))+1,"th","st","nd","rd","th")</f>
        <v>18th</v>
      </c>
      <c r="Y264" s="77">
        <v>0.35</v>
      </c>
      <c r="Z264" s="77">
        <v>1.06</v>
      </c>
      <c r="AA264" s="81">
        <v>445883.34</v>
      </c>
      <c r="AB264" s="82">
        <v>316128920</v>
      </c>
      <c r="AC264" s="83">
        <v>137076293</v>
      </c>
      <c r="AD264" s="81">
        <v>5810628.8600000003</v>
      </c>
      <c r="AE264" s="81">
        <v>0</v>
      </c>
      <c r="AF264" s="81">
        <v>8040.45</v>
      </c>
    </row>
    <row r="265" spans="1:32" x14ac:dyDescent="0.25">
      <c r="A265" s="7">
        <v>106330703</v>
      </c>
      <c r="B265" s="8" t="s">
        <v>170</v>
      </c>
      <c r="C265" s="8" t="s">
        <v>171</v>
      </c>
      <c r="D265" s="70">
        <v>45257</v>
      </c>
      <c r="E265" s="71">
        <v>3120</v>
      </c>
      <c r="F265" s="72">
        <v>3481113.4699999997</v>
      </c>
      <c r="G265" s="73">
        <v>24.65</v>
      </c>
      <c r="H265" s="29">
        <f t="shared" si="16"/>
        <v>2</v>
      </c>
      <c r="I265" s="38" t="str">
        <f t="array" ref="I265">H265&amp;CHOOSE(AND(H265&lt;&gt;{11,12,13})*MIN(4,MOD(H265,10))+1,"th","st","nd","rd","th")</f>
        <v>2nd</v>
      </c>
      <c r="J265" s="74">
        <v>0.49</v>
      </c>
      <c r="K265" s="75">
        <v>13797910.32</v>
      </c>
      <c r="L265" s="38">
        <v>1053.402</v>
      </c>
      <c r="M265" s="38">
        <v>350.85199999999998</v>
      </c>
      <c r="N265" s="72">
        <v>9825.7900000000009</v>
      </c>
      <c r="O265" s="29">
        <f t="shared" si="17"/>
        <v>16</v>
      </c>
      <c r="P265" s="38" t="str">
        <f t="array" ref="P265">O265&amp;CHOOSE(AND(O265&lt;&gt;{11,12,13})*MIN(4,MOD(O265,10))+1,"th","st","nd","rd","th")</f>
        <v>16th</v>
      </c>
      <c r="Q265" s="76">
        <v>1.1563000000000001</v>
      </c>
      <c r="R265" s="77">
        <v>0.49</v>
      </c>
      <c r="S265" s="78">
        <v>7.7999999999999996E-3</v>
      </c>
      <c r="T265" s="79">
        <f t="shared" si="18"/>
        <v>492</v>
      </c>
      <c r="U265" s="80">
        <v>6017778</v>
      </c>
      <c r="V265" s="72">
        <v>4285.3900000000003</v>
      </c>
      <c r="W265" s="29">
        <f t="shared" si="19"/>
        <v>19</v>
      </c>
      <c r="X265" s="38" t="str">
        <f t="array" ref="X265">W265&amp;CHOOSE(AND(W265&lt;&gt;{11,12,13})*MIN(4,MOD(W265,10))+1,"th","st","nd","rd","th")</f>
        <v>19th</v>
      </c>
      <c r="Y265" s="77">
        <v>0.35</v>
      </c>
      <c r="Z265" s="77">
        <v>0.84</v>
      </c>
      <c r="AA265" s="81">
        <v>351784.67</v>
      </c>
      <c r="AB265" s="82">
        <v>289337686</v>
      </c>
      <c r="AC265" s="83">
        <v>156423631</v>
      </c>
      <c r="AD265" s="81">
        <v>3111538.8</v>
      </c>
      <c r="AE265" s="81">
        <v>0</v>
      </c>
      <c r="AF265" s="81">
        <v>17790</v>
      </c>
    </row>
    <row r="266" spans="1:32" x14ac:dyDescent="0.25">
      <c r="A266" s="7">
        <v>106330803</v>
      </c>
      <c r="B266" s="8" t="s">
        <v>172</v>
      </c>
      <c r="C266" s="8" t="s">
        <v>171</v>
      </c>
      <c r="D266" s="70">
        <v>42690</v>
      </c>
      <c r="E266" s="71">
        <v>5047</v>
      </c>
      <c r="F266" s="72">
        <v>8562649.8300000001</v>
      </c>
      <c r="G266" s="73">
        <v>39.74</v>
      </c>
      <c r="H266" s="29">
        <f t="shared" si="16"/>
        <v>22</v>
      </c>
      <c r="I266" s="38" t="str">
        <f t="array" ref="I266">H266&amp;CHOOSE(AND(H266&lt;&gt;{11,12,13})*MIN(4,MOD(H266,10))+1,"th","st","nd","rd","th")</f>
        <v>22nd</v>
      </c>
      <c r="J266" s="74">
        <v>0.79</v>
      </c>
      <c r="K266" s="75">
        <v>19702316.239999998</v>
      </c>
      <c r="L266" s="38">
        <v>1625.2449999999999</v>
      </c>
      <c r="M266" s="38">
        <v>409.15499999999997</v>
      </c>
      <c r="N266" s="72">
        <v>9684.58</v>
      </c>
      <c r="O266" s="29">
        <f t="shared" si="17"/>
        <v>13</v>
      </c>
      <c r="P266" s="38" t="str">
        <f t="array" ref="P266">O266&amp;CHOOSE(AND(O266&lt;&gt;{11,12,13})*MIN(4,MOD(O266,10))+1,"th","st","nd","rd","th")</f>
        <v>13th</v>
      </c>
      <c r="Q266" s="76">
        <v>1.1731</v>
      </c>
      <c r="R266" s="77">
        <v>0.79</v>
      </c>
      <c r="S266" s="78">
        <v>1.0800000000000001E-2</v>
      </c>
      <c r="T266" s="79">
        <f t="shared" si="18"/>
        <v>408</v>
      </c>
      <c r="U266" s="80">
        <v>10716936</v>
      </c>
      <c r="V266" s="72">
        <v>5267.86</v>
      </c>
      <c r="W266" s="29">
        <f t="shared" si="19"/>
        <v>33</v>
      </c>
      <c r="X266" s="38" t="str">
        <f t="array" ref="X266">W266&amp;CHOOSE(AND(W266&lt;&gt;{11,12,13})*MIN(4,MOD(W266,10))+1,"th","st","nd","rd","th")</f>
        <v>33rd</v>
      </c>
      <c r="Y266" s="77">
        <v>0.2</v>
      </c>
      <c r="Z266" s="77">
        <v>0.99</v>
      </c>
      <c r="AA266" s="81">
        <v>714526.99</v>
      </c>
      <c r="AB266" s="82">
        <v>575041626</v>
      </c>
      <c r="AC266" s="83">
        <v>218805491</v>
      </c>
      <c r="AD266" s="81">
        <v>7845259.4100000001</v>
      </c>
      <c r="AE266" s="81">
        <v>0</v>
      </c>
      <c r="AF266" s="81">
        <v>2863.43</v>
      </c>
    </row>
    <row r="267" spans="1:32" x14ac:dyDescent="0.25">
      <c r="A267" s="7">
        <v>106338003</v>
      </c>
      <c r="B267" s="8" t="s">
        <v>505</v>
      </c>
      <c r="C267" s="8" t="s">
        <v>171</v>
      </c>
      <c r="D267" s="70">
        <v>42277</v>
      </c>
      <c r="E267" s="71">
        <v>8131</v>
      </c>
      <c r="F267" s="72">
        <v>11532752.270000001</v>
      </c>
      <c r="G267" s="73">
        <v>33.549999999999997</v>
      </c>
      <c r="H267" s="29">
        <f t="shared" si="16"/>
        <v>10</v>
      </c>
      <c r="I267" s="38" t="str">
        <f t="array" ref="I267">H267&amp;CHOOSE(AND(H267&lt;&gt;{11,12,13})*MIN(4,MOD(H267,10))+1,"th","st","nd","rd","th")</f>
        <v>10th</v>
      </c>
      <c r="J267" s="74">
        <v>0.67</v>
      </c>
      <c r="K267" s="75">
        <v>34563040.520000003</v>
      </c>
      <c r="L267" s="38">
        <v>2308.25</v>
      </c>
      <c r="M267" s="38">
        <v>519.94100000000003</v>
      </c>
      <c r="N267" s="72">
        <v>12220.9</v>
      </c>
      <c r="O267" s="29">
        <f t="shared" si="17"/>
        <v>64</v>
      </c>
      <c r="P267" s="38" t="str">
        <f t="array" ref="P267">O267&amp;CHOOSE(AND(O267&lt;&gt;{11,12,13})*MIN(4,MOD(O267,10))+1,"th","st","nd","rd","th")</f>
        <v>64th</v>
      </c>
      <c r="Q267" s="76">
        <v>0.92969999999999997</v>
      </c>
      <c r="R267" s="77">
        <v>0.62</v>
      </c>
      <c r="S267" s="78">
        <v>1.01E-2</v>
      </c>
      <c r="T267" s="79">
        <f t="shared" si="18"/>
        <v>446</v>
      </c>
      <c r="U267" s="80">
        <v>15346283</v>
      </c>
      <c r="V267" s="72">
        <v>5426.18</v>
      </c>
      <c r="W267" s="29">
        <f t="shared" si="19"/>
        <v>35</v>
      </c>
      <c r="X267" s="38" t="str">
        <f t="array" ref="X267">W267&amp;CHOOSE(AND(W267&lt;&gt;{11,12,13})*MIN(4,MOD(W267,10))+1,"th","st","nd","rd","th")</f>
        <v>35th</v>
      </c>
      <c r="Y267" s="77">
        <v>0.17</v>
      </c>
      <c r="Z267" s="77">
        <v>0.79</v>
      </c>
      <c r="AA267" s="81">
        <v>1119135.21</v>
      </c>
      <c r="AB267" s="82">
        <v>777712751</v>
      </c>
      <c r="AC267" s="83">
        <v>359048927</v>
      </c>
      <c r="AD267" s="81">
        <v>10303004.66</v>
      </c>
      <c r="AE267" s="81">
        <v>0</v>
      </c>
      <c r="AF267" s="81">
        <v>110612.4</v>
      </c>
    </row>
    <row r="268" spans="1:32" x14ac:dyDescent="0.25">
      <c r="A268" s="7">
        <v>111343603</v>
      </c>
      <c r="B268" s="8" t="s">
        <v>353</v>
      </c>
      <c r="C268" s="8" t="s">
        <v>354</v>
      </c>
      <c r="D268" s="70">
        <v>47390</v>
      </c>
      <c r="E268" s="71">
        <v>9092</v>
      </c>
      <c r="F268" s="72">
        <v>15987693.92</v>
      </c>
      <c r="G268" s="73">
        <v>37.11</v>
      </c>
      <c r="H268" s="29">
        <f t="shared" si="16"/>
        <v>16</v>
      </c>
      <c r="I268" s="38" t="str">
        <f t="array" ref="I268">H268&amp;CHOOSE(AND(H268&lt;&gt;{11,12,13})*MIN(4,MOD(H268,10))+1,"th","st","nd","rd","th")</f>
        <v>16th</v>
      </c>
      <c r="J268" s="74">
        <v>0.74</v>
      </c>
      <c r="K268" s="75">
        <v>31094292.68</v>
      </c>
      <c r="L268" s="38">
        <v>3009.3679999999999</v>
      </c>
      <c r="M268" s="38">
        <v>597.66099999999994</v>
      </c>
      <c r="N268" s="72">
        <v>8620.4699999999993</v>
      </c>
      <c r="O268" s="29">
        <f t="shared" si="17"/>
        <v>3</v>
      </c>
      <c r="P268" s="38" t="str">
        <f t="array" ref="P268">O268&amp;CHOOSE(AND(O268&lt;&gt;{11,12,13})*MIN(4,MOD(O268,10))+1,"th","st","nd","rd","th")</f>
        <v>3rd</v>
      </c>
      <c r="Q268" s="76">
        <v>1.3179000000000001</v>
      </c>
      <c r="R268" s="77">
        <v>0.74</v>
      </c>
      <c r="S268" s="78">
        <v>8.9999999999999993E-3</v>
      </c>
      <c r="T268" s="79">
        <f t="shared" si="18"/>
        <v>477</v>
      </c>
      <c r="U268" s="80">
        <v>23861675</v>
      </c>
      <c r="V268" s="72">
        <v>6615.33</v>
      </c>
      <c r="W268" s="29">
        <f t="shared" si="19"/>
        <v>51</v>
      </c>
      <c r="X268" s="38" t="str">
        <f t="array" ref="X268">W268&amp;CHOOSE(AND(W268&lt;&gt;{11,12,13})*MIN(4,MOD(W268,10))+1,"th","st","nd","rd","th")</f>
        <v>51st</v>
      </c>
      <c r="Y268" s="77">
        <v>0</v>
      </c>
      <c r="Z268" s="77">
        <v>0.74</v>
      </c>
      <c r="AA268" s="81">
        <v>520862.28</v>
      </c>
      <c r="AB268" s="82">
        <v>1361295781</v>
      </c>
      <c r="AC268" s="83">
        <v>406235679</v>
      </c>
      <c r="AD268" s="81">
        <v>15445528.640000001</v>
      </c>
      <c r="AE268" s="81">
        <v>0</v>
      </c>
      <c r="AF268" s="81">
        <v>21303</v>
      </c>
    </row>
    <row r="269" spans="1:32" x14ac:dyDescent="0.25">
      <c r="A269" s="7">
        <v>119350303</v>
      </c>
      <c r="B269" s="8" t="s">
        <v>95</v>
      </c>
      <c r="C269" s="8" t="s">
        <v>96</v>
      </c>
      <c r="D269" s="70">
        <v>72791</v>
      </c>
      <c r="E269" s="71">
        <v>9208</v>
      </c>
      <c r="F269" s="72">
        <v>30677344.18</v>
      </c>
      <c r="G269" s="73">
        <v>45.77</v>
      </c>
      <c r="H269" s="29">
        <f t="shared" si="16"/>
        <v>37</v>
      </c>
      <c r="I269" s="38" t="str">
        <f t="array" ref="I269">H269&amp;CHOOSE(AND(H269&lt;&gt;{11,12,13})*MIN(4,MOD(H269,10))+1,"th","st","nd","rd","th")</f>
        <v>37th</v>
      </c>
      <c r="J269" s="74">
        <v>0.91</v>
      </c>
      <c r="K269" s="75">
        <v>42994863.990000002</v>
      </c>
      <c r="L269" s="38">
        <v>3278.6990000000001</v>
      </c>
      <c r="M269" s="38">
        <v>254.08600000000001</v>
      </c>
      <c r="N269" s="72">
        <v>12170.25</v>
      </c>
      <c r="O269" s="29">
        <f t="shared" si="17"/>
        <v>63</v>
      </c>
      <c r="P269" s="38" t="str">
        <f t="array" ref="P269">O269&amp;CHOOSE(AND(O269&lt;&gt;{11,12,13})*MIN(4,MOD(O269,10))+1,"th","st","nd","rd","th")</f>
        <v>63rd</v>
      </c>
      <c r="Q269" s="76">
        <v>0.9335</v>
      </c>
      <c r="R269" s="77">
        <v>0.85</v>
      </c>
      <c r="S269" s="78">
        <v>1.15E-2</v>
      </c>
      <c r="T269" s="79">
        <f t="shared" si="18"/>
        <v>371</v>
      </c>
      <c r="U269" s="80">
        <v>35965710</v>
      </c>
      <c r="V269" s="72">
        <v>10180.549999999999</v>
      </c>
      <c r="W269" s="29">
        <f t="shared" si="19"/>
        <v>84</v>
      </c>
      <c r="X269" s="38" t="str">
        <f t="array" ref="X269">W269&amp;CHOOSE(AND(W269&lt;&gt;{11,12,13})*MIN(4,MOD(W269,10))+1,"th","st","nd","rd","th")</f>
        <v>84th</v>
      </c>
      <c r="Y269" s="77">
        <v>0</v>
      </c>
      <c r="Z269" s="77">
        <v>0.85</v>
      </c>
      <c r="AA269" s="81">
        <v>812153.65</v>
      </c>
      <c r="AB269" s="82">
        <v>1768026522</v>
      </c>
      <c r="AC269" s="83">
        <v>896100167</v>
      </c>
      <c r="AD269" s="81">
        <v>29815846.5</v>
      </c>
      <c r="AE269" s="81">
        <v>0</v>
      </c>
      <c r="AF269" s="81">
        <v>49344.03</v>
      </c>
    </row>
    <row r="270" spans="1:32" x14ac:dyDescent="0.25">
      <c r="A270" s="7">
        <v>119351303</v>
      </c>
      <c r="B270" s="8" t="s">
        <v>186</v>
      </c>
      <c r="C270" s="8" t="s">
        <v>96</v>
      </c>
      <c r="D270" s="70">
        <v>33774</v>
      </c>
      <c r="E270" s="71">
        <v>4685</v>
      </c>
      <c r="F270" s="72">
        <v>7380859.2700000005</v>
      </c>
      <c r="G270" s="73">
        <v>46.65</v>
      </c>
      <c r="H270" s="29">
        <f t="shared" si="16"/>
        <v>41</v>
      </c>
      <c r="I270" s="38" t="str">
        <f t="array" ref="I270">H270&amp;CHOOSE(AND(H270&lt;&gt;{11,12,13})*MIN(4,MOD(H270,10))+1,"th","st","nd","rd","th")</f>
        <v>41st</v>
      </c>
      <c r="J270" s="74">
        <v>0.93</v>
      </c>
      <c r="K270" s="75">
        <v>21688088.199999999</v>
      </c>
      <c r="L270" s="38">
        <v>1757.6890000000001</v>
      </c>
      <c r="M270" s="38">
        <v>746.298</v>
      </c>
      <c r="N270" s="72">
        <v>8661.42</v>
      </c>
      <c r="O270" s="29">
        <f t="shared" si="17"/>
        <v>3</v>
      </c>
      <c r="P270" s="38" t="str">
        <f t="array" ref="P270">O270&amp;CHOOSE(AND(O270&lt;&gt;{11,12,13})*MIN(4,MOD(O270,10))+1,"th","st","nd","rd","th")</f>
        <v>3rd</v>
      </c>
      <c r="Q270" s="76">
        <v>1.3117000000000001</v>
      </c>
      <c r="R270" s="77">
        <v>0.93</v>
      </c>
      <c r="S270" s="78">
        <v>1.54E-2</v>
      </c>
      <c r="T270" s="79">
        <f t="shared" si="18"/>
        <v>138</v>
      </c>
      <c r="U270" s="80">
        <v>6457676</v>
      </c>
      <c r="V270" s="72">
        <v>2578.96</v>
      </c>
      <c r="W270" s="29">
        <f t="shared" si="19"/>
        <v>3</v>
      </c>
      <c r="X270" s="38" t="str">
        <f t="array" ref="X270">W270&amp;CHOOSE(AND(W270&lt;&gt;{11,12,13})*MIN(4,MOD(W270,10))+1,"th","st","nd","rd","th")</f>
        <v>3rd</v>
      </c>
      <c r="Y270" s="77">
        <v>0.61</v>
      </c>
      <c r="Z270" s="77">
        <v>1.54</v>
      </c>
      <c r="AA270" s="81">
        <v>624960.94999999995</v>
      </c>
      <c r="AB270" s="82">
        <v>318784150</v>
      </c>
      <c r="AC270" s="83">
        <v>159562208</v>
      </c>
      <c r="AD270" s="81">
        <v>6380584.2599999998</v>
      </c>
      <c r="AE270" s="81">
        <v>369581.99</v>
      </c>
      <c r="AF270" s="81">
        <v>5732.07</v>
      </c>
    </row>
    <row r="271" spans="1:32" x14ac:dyDescent="0.25">
      <c r="A271" s="7">
        <v>119352203</v>
      </c>
      <c r="B271" s="8" t="s">
        <v>262</v>
      </c>
      <c r="C271" s="8" t="s">
        <v>96</v>
      </c>
      <c r="D271" s="70">
        <v>48422</v>
      </c>
      <c r="E271" s="71">
        <v>5726</v>
      </c>
      <c r="F271" s="72">
        <v>10768425.959999999</v>
      </c>
      <c r="G271" s="73">
        <v>38.840000000000003</v>
      </c>
      <c r="H271" s="29">
        <f t="shared" si="16"/>
        <v>21</v>
      </c>
      <c r="I271" s="38" t="str">
        <f t="array" ref="I271">H271&amp;CHOOSE(AND(H271&lt;&gt;{11,12,13})*MIN(4,MOD(H271,10))+1,"th","st","nd","rd","th")</f>
        <v>21st</v>
      </c>
      <c r="J271" s="74">
        <v>0.77</v>
      </c>
      <c r="K271" s="75">
        <v>18316389.48</v>
      </c>
      <c r="L271" s="38">
        <v>1573.386</v>
      </c>
      <c r="M271" s="38">
        <v>253.375</v>
      </c>
      <c r="N271" s="72">
        <v>10026.700000000001</v>
      </c>
      <c r="O271" s="29">
        <f t="shared" si="17"/>
        <v>19</v>
      </c>
      <c r="P271" s="38" t="str">
        <f t="array" ref="P271">O271&amp;CHOOSE(AND(O271&lt;&gt;{11,12,13})*MIN(4,MOD(O271,10))+1,"th","st","nd","rd","th")</f>
        <v>19th</v>
      </c>
      <c r="Q271" s="76">
        <v>1.1331</v>
      </c>
      <c r="R271" s="77">
        <v>0.77</v>
      </c>
      <c r="S271" s="78">
        <v>1.0699999999999999E-2</v>
      </c>
      <c r="T271" s="79">
        <f t="shared" si="18"/>
        <v>415</v>
      </c>
      <c r="U271" s="80">
        <v>13581744</v>
      </c>
      <c r="V271" s="72">
        <v>7434.88</v>
      </c>
      <c r="W271" s="29">
        <f t="shared" si="19"/>
        <v>62</v>
      </c>
      <c r="X271" s="38" t="str">
        <f t="array" ref="X271">W271&amp;CHOOSE(AND(W271&lt;&gt;{11,12,13})*MIN(4,MOD(W271,10))+1,"th","st","nd","rd","th")</f>
        <v>62nd</v>
      </c>
      <c r="Y271" s="77">
        <v>0</v>
      </c>
      <c r="Z271" s="77">
        <v>0.77</v>
      </c>
      <c r="AA271" s="81">
        <v>334321.5</v>
      </c>
      <c r="AB271" s="82">
        <v>674393240</v>
      </c>
      <c r="AC271" s="83">
        <v>331661901</v>
      </c>
      <c r="AD271" s="81">
        <v>10433693.76</v>
      </c>
      <c r="AE271" s="81">
        <v>0</v>
      </c>
      <c r="AF271" s="81">
        <v>410.7</v>
      </c>
    </row>
    <row r="272" spans="1:32" x14ac:dyDescent="0.25">
      <c r="A272" s="7">
        <v>119354603</v>
      </c>
      <c r="B272" s="8" t="s">
        <v>367</v>
      </c>
      <c r="C272" s="8" t="s">
        <v>96</v>
      </c>
      <c r="D272" s="70">
        <v>49405</v>
      </c>
      <c r="E272" s="71">
        <v>5119</v>
      </c>
      <c r="F272" s="72">
        <v>10210969.469999999</v>
      </c>
      <c r="G272" s="73">
        <v>40.369999999999997</v>
      </c>
      <c r="H272" s="29">
        <f t="shared" si="16"/>
        <v>25</v>
      </c>
      <c r="I272" s="38" t="str">
        <f t="array" ref="I272">H272&amp;CHOOSE(AND(H272&lt;&gt;{11,12,13})*MIN(4,MOD(H272,10))+1,"th","st","nd","rd","th")</f>
        <v>25th</v>
      </c>
      <c r="J272" s="74">
        <v>0.8</v>
      </c>
      <c r="K272" s="75">
        <v>20006789.07</v>
      </c>
      <c r="L272" s="38">
        <v>1572.0160000000001</v>
      </c>
      <c r="M272" s="38">
        <v>183.892</v>
      </c>
      <c r="N272" s="72">
        <v>11393.98</v>
      </c>
      <c r="O272" s="29">
        <f t="shared" si="17"/>
        <v>51</v>
      </c>
      <c r="P272" s="38" t="str">
        <f t="array" ref="P272">O272&amp;CHOOSE(AND(O272&lt;&gt;{11,12,13})*MIN(4,MOD(O272,10))+1,"th","st","nd","rd","th")</f>
        <v>51st</v>
      </c>
      <c r="Q272" s="76">
        <v>0.99709999999999999</v>
      </c>
      <c r="R272" s="77">
        <v>0.8</v>
      </c>
      <c r="S272" s="78">
        <v>1.15E-2</v>
      </c>
      <c r="T272" s="79">
        <f t="shared" si="18"/>
        <v>371</v>
      </c>
      <c r="U272" s="80">
        <v>11990745</v>
      </c>
      <c r="V272" s="72">
        <v>6828.8</v>
      </c>
      <c r="W272" s="29">
        <f t="shared" si="19"/>
        <v>53</v>
      </c>
      <c r="X272" s="38" t="str">
        <f t="array" ref="X272">W272&amp;CHOOSE(AND(W272&lt;&gt;{11,12,13})*MIN(4,MOD(W272,10))+1,"th","st","nd","rd","th")</f>
        <v>53rd</v>
      </c>
      <c r="Y272" s="77">
        <v>0</v>
      </c>
      <c r="Z272" s="77">
        <v>0.8</v>
      </c>
      <c r="AA272" s="81">
        <v>339529.28</v>
      </c>
      <c r="AB272" s="82">
        <v>628404474</v>
      </c>
      <c r="AC272" s="83">
        <v>259798824</v>
      </c>
      <c r="AD272" s="81">
        <v>9869930.5800000001</v>
      </c>
      <c r="AE272" s="81">
        <v>0</v>
      </c>
      <c r="AF272" s="81">
        <v>1509.61</v>
      </c>
    </row>
    <row r="273" spans="1:32" x14ac:dyDescent="0.25">
      <c r="A273" s="7">
        <v>119355503</v>
      </c>
      <c r="B273" s="8" t="s">
        <v>399</v>
      </c>
      <c r="C273" s="8" t="s">
        <v>96</v>
      </c>
      <c r="D273" s="70">
        <v>45379</v>
      </c>
      <c r="E273" s="71">
        <v>6675</v>
      </c>
      <c r="F273" s="72">
        <v>15490316.020000001</v>
      </c>
      <c r="G273" s="73">
        <v>51.14</v>
      </c>
      <c r="H273" s="29">
        <f t="shared" si="16"/>
        <v>53</v>
      </c>
      <c r="I273" s="38" t="str">
        <f t="array" ref="I273">H273&amp;CHOOSE(AND(H273&lt;&gt;{11,12,13})*MIN(4,MOD(H273,10))+1,"th","st","nd","rd","th")</f>
        <v>53rd</v>
      </c>
      <c r="J273" s="74">
        <v>1.02</v>
      </c>
      <c r="K273" s="75">
        <v>20706406.800000001</v>
      </c>
      <c r="L273" s="38">
        <v>1796.6210000000001</v>
      </c>
      <c r="M273" s="38">
        <v>281.74299999999999</v>
      </c>
      <c r="N273" s="72">
        <v>9962.84</v>
      </c>
      <c r="O273" s="29">
        <f t="shared" si="17"/>
        <v>18</v>
      </c>
      <c r="P273" s="38" t="str">
        <f t="array" ref="P273">O273&amp;CHOOSE(AND(O273&lt;&gt;{11,12,13})*MIN(4,MOD(O273,10))+1,"th","st","nd","rd","th")</f>
        <v>18th</v>
      </c>
      <c r="Q273" s="76">
        <v>1.1404000000000001</v>
      </c>
      <c r="R273" s="77">
        <v>1.02</v>
      </c>
      <c r="S273" s="78">
        <v>1.37E-2</v>
      </c>
      <c r="T273" s="79">
        <f t="shared" si="18"/>
        <v>232</v>
      </c>
      <c r="U273" s="80">
        <v>15276272</v>
      </c>
      <c r="V273" s="72">
        <v>7350.14</v>
      </c>
      <c r="W273" s="29">
        <f t="shared" si="19"/>
        <v>61</v>
      </c>
      <c r="X273" s="38" t="str">
        <f t="array" ref="X273">W273&amp;CHOOSE(AND(W273&lt;&gt;{11,12,13})*MIN(4,MOD(W273,10))+1,"th","st","nd","rd","th")</f>
        <v>61st</v>
      </c>
      <c r="Y273" s="77">
        <v>0</v>
      </c>
      <c r="Z273" s="77">
        <v>1.02</v>
      </c>
      <c r="AA273" s="81">
        <v>261346.75</v>
      </c>
      <c r="AB273" s="82">
        <v>852908963</v>
      </c>
      <c r="AC273" s="83">
        <v>278666722</v>
      </c>
      <c r="AD273" s="81">
        <v>15218941.880000001</v>
      </c>
      <c r="AE273" s="81">
        <v>0</v>
      </c>
      <c r="AF273" s="81">
        <v>10027.39</v>
      </c>
    </row>
    <row r="274" spans="1:32" x14ac:dyDescent="0.25">
      <c r="A274" s="7">
        <v>119356503</v>
      </c>
      <c r="B274" s="8" t="s">
        <v>443</v>
      </c>
      <c r="C274" s="8" t="s">
        <v>96</v>
      </c>
      <c r="D274" s="70">
        <v>57577</v>
      </c>
      <c r="E274" s="71">
        <v>7995</v>
      </c>
      <c r="F274" s="72">
        <v>30989762.459999997</v>
      </c>
      <c r="G274" s="73">
        <v>67.319999999999993</v>
      </c>
      <c r="H274" s="29">
        <f t="shared" si="16"/>
        <v>84</v>
      </c>
      <c r="I274" s="38" t="str">
        <f t="array" ref="I274">H274&amp;CHOOSE(AND(H274&lt;&gt;{11,12,13})*MIN(4,MOD(H274,10))+1,"th","st","nd","rd","th")</f>
        <v>84th</v>
      </c>
      <c r="J274" s="74">
        <v>1.34</v>
      </c>
      <c r="K274" s="75">
        <v>41152319.689999998</v>
      </c>
      <c r="L274" s="38">
        <v>3049.3939999999998</v>
      </c>
      <c r="M274" s="38">
        <v>374.42200000000003</v>
      </c>
      <c r="N274" s="72">
        <v>12019.43</v>
      </c>
      <c r="O274" s="29">
        <f t="shared" si="17"/>
        <v>60</v>
      </c>
      <c r="P274" s="38" t="str">
        <f t="array" ref="P274">O274&amp;CHOOSE(AND(O274&lt;&gt;{11,12,13})*MIN(4,MOD(O274,10))+1,"th","st","nd","rd","th")</f>
        <v>60th</v>
      </c>
      <c r="Q274" s="76">
        <v>0.94520000000000004</v>
      </c>
      <c r="R274" s="77">
        <v>1.27</v>
      </c>
      <c r="S274" s="78">
        <v>1.52E-2</v>
      </c>
      <c r="T274" s="79">
        <f t="shared" si="18"/>
        <v>148</v>
      </c>
      <c r="U274" s="80">
        <v>27456031</v>
      </c>
      <c r="V274" s="72">
        <v>8019.13</v>
      </c>
      <c r="W274" s="29">
        <f t="shared" si="19"/>
        <v>68</v>
      </c>
      <c r="X274" s="38" t="str">
        <f t="array" ref="X274">W274&amp;CHOOSE(AND(W274&lt;&gt;{11,12,13})*MIN(4,MOD(W274,10))+1,"th","st","nd","rd","th")</f>
        <v>68th</v>
      </c>
      <c r="Y274" s="77">
        <v>0</v>
      </c>
      <c r="Z274" s="77">
        <v>1.27</v>
      </c>
      <c r="AA274" s="81">
        <v>1196553.1599999999</v>
      </c>
      <c r="AB274" s="82">
        <v>1542071389</v>
      </c>
      <c r="AC274" s="83">
        <v>491708672</v>
      </c>
      <c r="AD274" s="81">
        <v>29572997.469999999</v>
      </c>
      <c r="AE274" s="81">
        <v>0</v>
      </c>
      <c r="AF274" s="81">
        <v>220211.83</v>
      </c>
    </row>
    <row r="275" spans="1:32" x14ac:dyDescent="0.25">
      <c r="A275" s="7">
        <v>119356603</v>
      </c>
      <c r="B275" s="8" t="s">
        <v>464</v>
      </c>
      <c r="C275" s="8" t="s">
        <v>96</v>
      </c>
      <c r="D275" s="70">
        <v>51135</v>
      </c>
      <c r="E275" s="71">
        <v>3664</v>
      </c>
      <c r="F275" s="72">
        <v>7199069.3200000003</v>
      </c>
      <c r="G275" s="73">
        <v>38.42</v>
      </c>
      <c r="H275" s="29">
        <f t="shared" si="16"/>
        <v>19</v>
      </c>
      <c r="I275" s="38" t="str">
        <f t="array" ref="I275">H275&amp;CHOOSE(AND(H275&lt;&gt;{11,12,13})*MIN(4,MOD(H275,10))+1,"th","st","nd","rd","th")</f>
        <v>19th</v>
      </c>
      <c r="J275" s="74">
        <v>0.77</v>
      </c>
      <c r="K275" s="75">
        <v>11316571.18</v>
      </c>
      <c r="L275" s="38">
        <v>938.83399999999995</v>
      </c>
      <c r="M275" s="38">
        <v>141.05199999999999</v>
      </c>
      <c r="N275" s="72">
        <v>10479.41</v>
      </c>
      <c r="O275" s="29">
        <f t="shared" si="17"/>
        <v>28</v>
      </c>
      <c r="P275" s="38" t="str">
        <f t="array" ref="P275">O275&amp;CHOOSE(AND(O275&lt;&gt;{11,12,13})*MIN(4,MOD(O275,10))+1,"th","st","nd","rd","th")</f>
        <v>28th</v>
      </c>
      <c r="Q275" s="76">
        <v>1.0842000000000001</v>
      </c>
      <c r="R275" s="77">
        <v>0.77</v>
      </c>
      <c r="S275" s="78">
        <v>1.29E-2</v>
      </c>
      <c r="T275" s="79">
        <f t="shared" si="18"/>
        <v>290</v>
      </c>
      <c r="U275" s="80">
        <v>7546312</v>
      </c>
      <c r="V275" s="72">
        <v>6988.06</v>
      </c>
      <c r="W275" s="29">
        <f t="shared" si="19"/>
        <v>56</v>
      </c>
      <c r="X275" s="38" t="str">
        <f t="array" ref="X275">W275&amp;CHOOSE(AND(W275&lt;&gt;{11,12,13})*MIN(4,MOD(W275,10))+1,"th","st","nd","rd","th")</f>
        <v>56th</v>
      </c>
      <c r="Y275" s="77">
        <v>0</v>
      </c>
      <c r="Z275" s="77">
        <v>0.77</v>
      </c>
      <c r="AA275" s="81">
        <v>224311.33</v>
      </c>
      <c r="AB275" s="82">
        <v>383328894</v>
      </c>
      <c r="AC275" s="83">
        <v>175657197</v>
      </c>
      <c r="AD275" s="81">
        <v>6966903.9800000004</v>
      </c>
      <c r="AE275" s="81">
        <v>0</v>
      </c>
      <c r="AF275" s="81">
        <v>7854.01</v>
      </c>
    </row>
    <row r="276" spans="1:32" x14ac:dyDescent="0.25">
      <c r="A276" s="7">
        <v>119357003</v>
      </c>
      <c r="B276" s="8" t="s">
        <v>518</v>
      </c>
      <c r="C276" s="8" t="s">
        <v>96</v>
      </c>
      <c r="D276" s="70">
        <v>45229</v>
      </c>
      <c r="E276" s="71">
        <v>4846</v>
      </c>
      <c r="F276" s="72">
        <v>13860337.529999999</v>
      </c>
      <c r="G276" s="73">
        <v>63.24</v>
      </c>
      <c r="H276" s="29">
        <f t="shared" si="16"/>
        <v>77</v>
      </c>
      <c r="I276" s="38" t="str">
        <f t="array" ref="I276">H276&amp;CHOOSE(AND(H276&lt;&gt;{11,12,13})*MIN(4,MOD(H276,10))+1,"th","st","nd","rd","th")</f>
        <v>77th</v>
      </c>
      <c r="J276" s="74">
        <v>1.26</v>
      </c>
      <c r="K276" s="75">
        <v>20429930.41</v>
      </c>
      <c r="L276" s="38">
        <v>1608.4960000000001</v>
      </c>
      <c r="M276" s="38">
        <v>280.51799999999997</v>
      </c>
      <c r="N276" s="72">
        <v>10815.13</v>
      </c>
      <c r="O276" s="29">
        <f t="shared" si="17"/>
        <v>38</v>
      </c>
      <c r="P276" s="38" t="str">
        <f t="array" ref="P276">O276&amp;CHOOSE(AND(O276&lt;&gt;{11,12,13})*MIN(4,MOD(O276,10))+1,"th","st","nd","rd","th")</f>
        <v>38th</v>
      </c>
      <c r="Q276" s="76">
        <v>1.0505</v>
      </c>
      <c r="R276" s="77">
        <v>1.26</v>
      </c>
      <c r="S276" s="78">
        <v>1.3299999999999999E-2</v>
      </c>
      <c r="T276" s="79">
        <f t="shared" si="18"/>
        <v>258</v>
      </c>
      <c r="U276" s="80">
        <v>14018336</v>
      </c>
      <c r="V276" s="72">
        <v>7420.98</v>
      </c>
      <c r="W276" s="29">
        <f t="shared" si="19"/>
        <v>61</v>
      </c>
      <c r="X276" s="38" t="str">
        <f t="array" ref="X276">W276&amp;CHOOSE(AND(W276&lt;&gt;{11,12,13})*MIN(4,MOD(W276,10))+1,"th","st","nd","rd","th")</f>
        <v>61st</v>
      </c>
      <c r="Y276" s="77">
        <v>0</v>
      </c>
      <c r="Z276" s="77">
        <v>1.26</v>
      </c>
      <c r="AA276" s="81">
        <v>462107.84</v>
      </c>
      <c r="AB276" s="82">
        <v>770135433</v>
      </c>
      <c r="AC276" s="83">
        <v>268259813</v>
      </c>
      <c r="AD276" s="81">
        <v>13387508.119999999</v>
      </c>
      <c r="AE276" s="81">
        <v>0</v>
      </c>
      <c r="AF276" s="81">
        <v>10721.57</v>
      </c>
    </row>
    <row r="277" spans="1:32" x14ac:dyDescent="0.25">
      <c r="A277" s="7">
        <v>119357402</v>
      </c>
      <c r="B277" s="8" t="s">
        <v>532</v>
      </c>
      <c r="C277" s="8" t="s">
        <v>96</v>
      </c>
      <c r="D277" s="70">
        <v>37551</v>
      </c>
      <c r="E277" s="71">
        <v>28924</v>
      </c>
      <c r="F277" s="72">
        <v>63033136.68</v>
      </c>
      <c r="G277" s="73">
        <v>58.03</v>
      </c>
      <c r="H277" s="29">
        <f t="shared" si="16"/>
        <v>67</v>
      </c>
      <c r="I277" s="38" t="str">
        <f t="array" ref="I277">H277&amp;CHOOSE(AND(H277&lt;&gt;{11,12,13})*MIN(4,MOD(H277,10))+1,"th","st","nd","rd","th")</f>
        <v>67th</v>
      </c>
      <c r="J277" s="74">
        <v>1.1599999999999999</v>
      </c>
      <c r="K277" s="75">
        <v>133941536.05</v>
      </c>
      <c r="L277" s="38">
        <v>9965.0120000000006</v>
      </c>
      <c r="M277" s="38">
        <v>4058.6219999999998</v>
      </c>
      <c r="N277" s="72">
        <v>9551.1299999999992</v>
      </c>
      <c r="O277" s="29">
        <f t="shared" si="17"/>
        <v>12</v>
      </c>
      <c r="P277" s="38" t="str">
        <f t="array" ref="P277">O277&amp;CHOOSE(AND(O277&lt;&gt;{11,12,13})*MIN(4,MOD(O277,10))+1,"th","st","nd","rd","th")</f>
        <v>12th</v>
      </c>
      <c r="Q277" s="76">
        <v>1.1895</v>
      </c>
      <c r="R277" s="77">
        <v>1.1599999999999999</v>
      </c>
      <c r="S277" s="78">
        <v>1.9199999999999998E-2</v>
      </c>
      <c r="T277" s="79">
        <f t="shared" si="18"/>
        <v>28</v>
      </c>
      <c r="U277" s="80">
        <v>44286090</v>
      </c>
      <c r="V277" s="72">
        <v>3157.96</v>
      </c>
      <c r="W277" s="29">
        <f t="shared" si="19"/>
        <v>8</v>
      </c>
      <c r="X277" s="38" t="str">
        <f t="array" ref="X277">W277&amp;CHOOSE(AND(W277&lt;&gt;{11,12,13})*MIN(4,MOD(W277,10))+1,"th","st","nd","rd","th")</f>
        <v>8th</v>
      </c>
      <c r="Y277" s="77">
        <v>0.52</v>
      </c>
      <c r="Z277" s="77">
        <v>1.68</v>
      </c>
      <c r="AA277" s="81">
        <v>4349899.1100000003</v>
      </c>
      <c r="AB277" s="82">
        <v>2282430414</v>
      </c>
      <c r="AC277" s="83">
        <v>998020677</v>
      </c>
      <c r="AD277" s="81">
        <v>57880784.369999997</v>
      </c>
      <c r="AE277" s="81">
        <v>0</v>
      </c>
      <c r="AF277" s="81">
        <v>802453.2</v>
      </c>
    </row>
    <row r="278" spans="1:32" x14ac:dyDescent="0.25">
      <c r="A278" s="7">
        <v>119358403</v>
      </c>
      <c r="B278" s="8" t="s">
        <v>612</v>
      </c>
      <c r="C278" s="8" t="s">
        <v>96</v>
      </c>
      <c r="D278" s="70">
        <v>45989</v>
      </c>
      <c r="E278" s="71">
        <v>7480</v>
      </c>
      <c r="F278" s="72">
        <v>14735453.800000001</v>
      </c>
      <c r="G278" s="73">
        <v>42.84</v>
      </c>
      <c r="H278" s="29">
        <f t="shared" si="16"/>
        <v>31</v>
      </c>
      <c r="I278" s="38" t="str">
        <f t="array" ref="I278">H278&amp;CHOOSE(AND(H278&lt;&gt;{11,12,13})*MIN(4,MOD(H278,10))+1,"th","st","nd","rd","th")</f>
        <v>31st</v>
      </c>
      <c r="J278" s="74">
        <v>0.85</v>
      </c>
      <c r="K278" s="75">
        <v>27059304</v>
      </c>
      <c r="L278" s="38">
        <v>2439.8470000000002</v>
      </c>
      <c r="M278" s="38">
        <v>221.60400000000001</v>
      </c>
      <c r="N278" s="72">
        <v>10167.120000000001</v>
      </c>
      <c r="O278" s="29">
        <f t="shared" si="17"/>
        <v>22</v>
      </c>
      <c r="P278" s="38" t="str">
        <f t="array" ref="P278">O278&amp;CHOOSE(AND(O278&lt;&gt;{11,12,13})*MIN(4,MOD(O278,10))+1,"th","st","nd","rd","th")</f>
        <v>22nd</v>
      </c>
      <c r="Q278" s="76">
        <v>1.1174999999999999</v>
      </c>
      <c r="R278" s="77">
        <v>0.85</v>
      </c>
      <c r="S278" s="78">
        <v>1.0999999999999999E-2</v>
      </c>
      <c r="T278" s="79">
        <f t="shared" si="18"/>
        <v>398</v>
      </c>
      <c r="U278" s="80">
        <v>18025669</v>
      </c>
      <c r="V278" s="72">
        <v>6772.87</v>
      </c>
      <c r="W278" s="29">
        <f t="shared" si="19"/>
        <v>53</v>
      </c>
      <c r="X278" s="38" t="str">
        <f t="array" ref="X278">W278&amp;CHOOSE(AND(W278&lt;&gt;{11,12,13})*MIN(4,MOD(W278,10))+1,"th","st","nd","rd","th")</f>
        <v>53rd</v>
      </c>
      <c r="Y278" s="77">
        <v>0</v>
      </c>
      <c r="Z278" s="77">
        <v>0.85</v>
      </c>
      <c r="AA278" s="81">
        <v>893206.8</v>
      </c>
      <c r="AB278" s="82">
        <v>954634716</v>
      </c>
      <c r="AC278" s="83">
        <v>380600055</v>
      </c>
      <c r="AD278" s="81">
        <v>13835610</v>
      </c>
      <c r="AE278" s="81">
        <v>0</v>
      </c>
      <c r="AF278" s="81">
        <v>6637</v>
      </c>
    </row>
    <row r="279" spans="1:32" x14ac:dyDescent="0.25">
      <c r="A279" s="7">
        <v>113361303</v>
      </c>
      <c r="B279" s="8" t="s">
        <v>221</v>
      </c>
      <c r="C279" s="8" t="s">
        <v>222</v>
      </c>
      <c r="D279" s="70">
        <v>62506</v>
      </c>
      <c r="E279" s="71">
        <v>8345</v>
      </c>
      <c r="F279" s="72">
        <v>35875968.32</v>
      </c>
      <c r="G279" s="73">
        <v>68.78</v>
      </c>
      <c r="H279" s="29">
        <f t="shared" si="16"/>
        <v>86</v>
      </c>
      <c r="I279" s="38" t="str">
        <f t="array" ref="I279">H279&amp;CHOOSE(AND(H279&lt;&gt;{11,12,13})*MIN(4,MOD(H279,10))+1,"th","st","nd","rd","th")</f>
        <v>86th</v>
      </c>
      <c r="J279" s="74">
        <v>1.37</v>
      </c>
      <c r="K279" s="75">
        <v>42803440.990000002</v>
      </c>
      <c r="L279" s="38">
        <v>3050.8319999999999</v>
      </c>
      <c r="M279" s="38">
        <v>413.82400000000001</v>
      </c>
      <c r="N279" s="72">
        <v>12354.31</v>
      </c>
      <c r="O279" s="29">
        <f t="shared" si="17"/>
        <v>67</v>
      </c>
      <c r="P279" s="38" t="str">
        <f t="array" ref="P279">O279&amp;CHOOSE(AND(O279&lt;&gt;{11,12,13})*MIN(4,MOD(O279,10))+1,"th","st","nd","rd","th")</f>
        <v>67th</v>
      </c>
      <c r="Q279" s="76">
        <v>0.91959999999999997</v>
      </c>
      <c r="R279" s="77">
        <v>1.26</v>
      </c>
      <c r="S279" s="78">
        <v>1.6199999999999999E-2</v>
      </c>
      <c r="T279" s="79">
        <f t="shared" si="18"/>
        <v>112</v>
      </c>
      <c r="U279" s="80">
        <v>29881337</v>
      </c>
      <c r="V279" s="72">
        <v>8624.6200000000008</v>
      </c>
      <c r="W279" s="29">
        <f t="shared" si="19"/>
        <v>72</v>
      </c>
      <c r="X279" s="38" t="str">
        <f t="array" ref="X279">W279&amp;CHOOSE(AND(W279&lt;&gt;{11,12,13})*MIN(4,MOD(W279,10))+1,"th","st","nd","rd","th")</f>
        <v>72nd</v>
      </c>
      <c r="Y279" s="77">
        <v>0</v>
      </c>
      <c r="Z279" s="77">
        <v>1.26</v>
      </c>
      <c r="AA279" s="81">
        <v>1100516.28</v>
      </c>
      <c r="AB279" s="82">
        <v>1631114948</v>
      </c>
      <c r="AC279" s="83">
        <v>582317416</v>
      </c>
      <c r="AD279" s="81">
        <v>34695797.039999999</v>
      </c>
      <c r="AE279" s="81">
        <v>36739</v>
      </c>
      <c r="AF279" s="81">
        <v>42916</v>
      </c>
    </row>
    <row r="280" spans="1:32" x14ac:dyDescent="0.25">
      <c r="A280" s="7">
        <v>113361503</v>
      </c>
      <c r="B280" s="8" t="s">
        <v>224</v>
      </c>
      <c r="C280" s="8" t="s">
        <v>222</v>
      </c>
      <c r="D280" s="70">
        <v>43410</v>
      </c>
      <c r="E280" s="71">
        <v>4133</v>
      </c>
      <c r="F280" s="72">
        <v>10966619.800000001</v>
      </c>
      <c r="G280" s="73">
        <v>61.12</v>
      </c>
      <c r="H280" s="29">
        <f t="shared" si="16"/>
        <v>71</v>
      </c>
      <c r="I280" s="38" t="str">
        <f t="array" ref="I280">H280&amp;CHOOSE(AND(H280&lt;&gt;{11,12,13})*MIN(4,MOD(H280,10))+1,"th","st","nd","rd","th")</f>
        <v>71st</v>
      </c>
      <c r="J280" s="74">
        <v>1.22</v>
      </c>
      <c r="K280" s="75">
        <v>19916152.199999999</v>
      </c>
      <c r="L280" s="38">
        <v>1482.847</v>
      </c>
      <c r="M280" s="38">
        <v>365.19799999999998</v>
      </c>
      <c r="N280" s="72">
        <v>10776.88</v>
      </c>
      <c r="O280" s="29">
        <f t="shared" si="17"/>
        <v>36</v>
      </c>
      <c r="P280" s="38" t="str">
        <f t="array" ref="P280">O280&amp;CHOOSE(AND(O280&lt;&gt;{11,12,13})*MIN(4,MOD(O280,10))+1,"th","st","nd","rd","th")</f>
        <v>36th</v>
      </c>
      <c r="Q280" s="76">
        <v>1.0542</v>
      </c>
      <c r="R280" s="77">
        <v>1.22</v>
      </c>
      <c r="S280" s="78">
        <v>2.1700000000000001E-2</v>
      </c>
      <c r="T280" s="79">
        <f t="shared" si="18"/>
        <v>13</v>
      </c>
      <c r="U280" s="80">
        <v>6807588</v>
      </c>
      <c r="V280" s="72">
        <v>3683.67</v>
      </c>
      <c r="W280" s="29">
        <f t="shared" si="19"/>
        <v>13</v>
      </c>
      <c r="X280" s="38" t="str">
        <f t="array" ref="X280">W280&amp;CHOOSE(AND(W280&lt;&gt;{11,12,13})*MIN(4,MOD(W280,10))+1,"th","st","nd","rd","th")</f>
        <v>13th</v>
      </c>
      <c r="Y280" s="77">
        <v>0.44</v>
      </c>
      <c r="Z280" s="77">
        <v>1.66</v>
      </c>
      <c r="AA280" s="81">
        <v>636835.31999999995</v>
      </c>
      <c r="AB280" s="82">
        <v>355730524</v>
      </c>
      <c r="AC280" s="83">
        <v>148535246</v>
      </c>
      <c r="AD280" s="81">
        <v>10303917.84</v>
      </c>
      <c r="AE280" s="81">
        <v>0</v>
      </c>
      <c r="AF280" s="81">
        <v>25866.639999999999</v>
      </c>
    </row>
    <row r="281" spans="1:32" x14ac:dyDescent="0.25">
      <c r="A281" s="7">
        <v>113361703</v>
      </c>
      <c r="B281" s="8" t="s">
        <v>229</v>
      </c>
      <c r="C281" s="8" t="s">
        <v>222</v>
      </c>
      <c r="D281" s="70">
        <v>56316</v>
      </c>
      <c r="E281" s="71">
        <v>11797</v>
      </c>
      <c r="F281" s="72">
        <v>45559414.949999996</v>
      </c>
      <c r="G281" s="73">
        <v>68.58</v>
      </c>
      <c r="H281" s="29">
        <f t="shared" si="16"/>
        <v>85</v>
      </c>
      <c r="I281" s="38" t="str">
        <f t="array" ref="I281">H281&amp;CHOOSE(AND(H281&lt;&gt;{11,12,13})*MIN(4,MOD(H281,10))+1,"th","st","nd","rd","th")</f>
        <v>85th</v>
      </c>
      <c r="J281" s="74">
        <v>1.37</v>
      </c>
      <c r="K281" s="75">
        <v>53790240.189999998</v>
      </c>
      <c r="L281" s="38">
        <v>4492.4589999999998</v>
      </c>
      <c r="M281" s="38">
        <v>921.56700000000001</v>
      </c>
      <c r="N281" s="72">
        <v>9935.35</v>
      </c>
      <c r="O281" s="29">
        <f t="shared" si="17"/>
        <v>18</v>
      </c>
      <c r="P281" s="38" t="str">
        <f t="array" ref="P281">O281&amp;CHOOSE(AND(O281&lt;&gt;{11,12,13})*MIN(4,MOD(O281,10))+1,"th","st","nd","rd","th")</f>
        <v>18th</v>
      </c>
      <c r="Q281" s="76">
        <v>1.1435</v>
      </c>
      <c r="R281" s="77">
        <v>1.37</v>
      </c>
      <c r="S281" s="78">
        <v>1.2200000000000001E-2</v>
      </c>
      <c r="T281" s="79">
        <f t="shared" si="18"/>
        <v>333</v>
      </c>
      <c r="U281" s="80">
        <v>50530718</v>
      </c>
      <c r="V281" s="72">
        <v>9333.2999999999993</v>
      </c>
      <c r="W281" s="29">
        <f t="shared" si="19"/>
        <v>78</v>
      </c>
      <c r="X281" s="38" t="str">
        <f t="array" ref="X281">W281&amp;CHOOSE(AND(W281&lt;&gt;{11,12,13})*MIN(4,MOD(W281,10))+1,"th","st","nd","rd","th")</f>
        <v>78th</v>
      </c>
      <c r="Y281" s="77">
        <v>0</v>
      </c>
      <c r="Z281" s="77">
        <v>1.37</v>
      </c>
      <c r="AA281" s="81">
        <v>699064.89</v>
      </c>
      <c r="AB281" s="82">
        <v>2926156117</v>
      </c>
      <c r="AC281" s="83">
        <v>816860056</v>
      </c>
      <c r="AD281" s="81">
        <v>44356701.329999998</v>
      </c>
      <c r="AE281" s="81">
        <v>0</v>
      </c>
      <c r="AF281" s="81">
        <v>503648.73</v>
      </c>
    </row>
    <row r="282" spans="1:32" x14ac:dyDescent="0.25">
      <c r="A282" s="7">
        <v>113362203</v>
      </c>
      <c r="B282" s="8" t="s">
        <v>258</v>
      </c>
      <c r="C282" s="8" t="s">
        <v>222</v>
      </c>
      <c r="D282" s="70">
        <v>62174</v>
      </c>
      <c r="E282" s="71">
        <v>8362</v>
      </c>
      <c r="F282" s="72">
        <v>30162073.010000002</v>
      </c>
      <c r="G282" s="73">
        <v>58.02</v>
      </c>
      <c r="H282" s="29">
        <f t="shared" si="16"/>
        <v>67</v>
      </c>
      <c r="I282" s="38" t="str">
        <f t="array" ref="I282">H282&amp;CHOOSE(AND(H282&lt;&gt;{11,12,13})*MIN(4,MOD(H282,10))+1,"th","st","nd","rd","th")</f>
        <v>67th</v>
      </c>
      <c r="J282" s="74">
        <v>1.1599999999999999</v>
      </c>
      <c r="K282" s="75">
        <v>36355454.549999997</v>
      </c>
      <c r="L282" s="38">
        <v>2969.9630000000002</v>
      </c>
      <c r="M282" s="38">
        <v>443.87099999999998</v>
      </c>
      <c r="N282" s="72">
        <v>10649.45</v>
      </c>
      <c r="O282" s="29">
        <f t="shared" si="17"/>
        <v>33</v>
      </c>
      <c r="P282" s="38" t="str">
        <f t="array" ref="P282">O282&amp;CHOOSE(AND(O282&lt;&gt;{11,12,13})*MIN(4,MOD(O282,10))+1,"th","st","nd","rd","th")</f>
        <v>33rd</v>
      </c>
      <c r="Q282" s="76">
        <v>1.0668</v>
      </c>
      <c r="R282" s="77">
        <v>1.1599999999999999</v>
      </c>
      <c r="S282" s="78">
        <v>1.6899999999999998E-2</v>
      </c>
      <c r="T282" s="79">
        <f t="shared" si="18"/>
        <v>89</v>
      </c>
      <c r="U282" s="80">
        <v>24158118</v>
      </c>
      <c r="V282" s="72">
        <v>7076.54</v>
      </c>
      <c r="W282" s="29">
        <f t="shared" si="19"/>
        <v>57</v>
      </c>
      <c r="X282" s="38" t="str">
        <f t="array" ref="X282">W282&amp;CHOOSE(AND(W282&lt;&gt;{11,12,13})*MIN(4,MOD(W282,10))+1,"th","st","nd","rd","th")</f>
        <v>57th</v>
      </c>
      <c r="Y282" s="77">
        <v>0</v>
      </c>
      <c r="Z282" s="77">
        <v>1.1599999999999999</v>
      </c>
      <c r="AA282" s="81">
        <v>666866.06000000006</v>
      </c>
      <c r="AB282" s="82">
        <v>1304363514</v>
      </c>
      <c r="AC282" s="83">
        <v>485126742</v>
      </c>
      <c r="AD282" s="81">
        <v>29404704.420000002</v>
      </c>
      <c r="AE282" s="81">
        <v>0</v>
      </c>
      <c r="AF282" s="81">
        <v>90502.53</v>
      </c>
    </row>
    <row r="283" spans="1:32" x14ac:dyDescent="0.25">
      <c r="A283" s="7">
        <v>113362303</v>
      </c>
      <c r="B283" s="8" t="s">
        <v>271</v>
      </c>
      <c r="C283" s="8" t="s">
        <v>222</v>
      </c>
      <c r="D283" s="70">
        <v>58367</v>
      </c>
      <c r="E283" s="71">
        <v>10980</v>
      </c>
      <c r="F283" s="72">
        <v>34646541.359999999</v>
      </c>
      <c r="G283" s="73">
        <v>54.06</v>
      </c>
      <c r="H283" s="29">
        <f t="shared" si="16"/>
        <v>59</v>
      </c>
      <c r="I283" s="38" t="str">
        <f t="array" ref="I283">H283&amp;CHOOSE(AND(H283&lt;&gt;{11,12,13})*MIN(4,MOD(H283,10))+1,"th","st","nd","rd","th")</f>
        <v>59th</v>
      </c>
      <c r="J283" s="74">
        <v>1.08</v>
      </c>
      <c r="K283" s="75">
        <v>44727960.340000004</v>
      </c>
      <c r="L283" s="38">
        <v>3118.4029999999998</v>
      </c>
      <c r="M283" s="38">
        <v>401.62400000000002</v>
      </c>
      <c r="N283" s="72">
        <v>12706.71</v>
      </c>
      <c r="O283" s="29">
        <f t="shared" si="17"/>
        <v>72</v>
      </c>
      <c r="P283" s="38" t="str">
        <f t="array" ref="P283">O283&amp;CHOOSE(AND(O283&lt;&gt;{11,12,13})*MIN(4,MOD(O283,10))+1,"th","st","nd","rd","th")</f>
        <v>72nd</v>
      </c>
      <c r="Q283" s="76">
        <v>0.89410000000000001</v>
      </c>
      <c r="R283" s="77">
        <v>0.97</v>
      </c>
      <c r="S283" s="78">
        <v>1.0999999999999999E-2</v>
      </c>
      <c r="T283" s="79">
        <f t="shared" si="18"/>
        <v>398</v>
      </c>
      <c r="U283" s="80">
        <v>42483377</v>
      </c>
      <c r="V283" s="72">
        <v>12069.05</v>
      </c>
      <c r="W283" s="29">
        <f t="shared" si="19"/>
        <v>91</v>
      </c>
      <c r="X283" s="38" t="str">
        <f t="array" ref="X283">W283&amp;CHOOSE(AND(W283&lt;&gt;{11,12,13})*MIN(4,MOD(W283,10))+1,"th","st","nd","rd","th")</f>
        <v>91st</v>
      </c>
      <c r="Y283" s="77">
        <v>0</v>
      </c>
      <c r="Z283" s="77">
        <v>0.97</v>
      </c>
      <c r="AA283" s="81">
        <v>443750.54</v>
      </c>
      <c r="AB283" s="82">
        <v>2429442518</v>
      </c>
      <c r="AC283" s="83">
        <v>717474322</v>
      </c>
      <c r="AD283" s="81">
        <v>34041616.119999997</v>
      </c>
      <c r="AE283" s="81">
        <v>0</v>
      </c>
      <c r="AF283" s="81">
        <v>161174.70000000001</v>
      </c>
    </row>
    <row r="284" spans="1:32" x14ac:dyDescent="0.25">
      <c r="A284" s="7">
        <v>113362403</v>
      </c>
      <c r="B284" s="8" t="s">
        <v>276</v>
      </c>
      <c r="C284" s="8" t="s">
        <v>222</v>
      </c>
      <c r="D284" s="70">
        <v>59293</v>
      </c>
      <c r="E284" s="71">
        <v>11196</v>
      </c>
      <c r="F284" s="72">
        <v>34086139.979999997</v>
      </c>
      <c r="G284" s="73">
        <v>51.35</v>
      </c>
      <c r="H284" s="29">
        <f t="shared" si="16"/>
        <v>54</v>
      </c>
      <c r="I284" s="38" t="str">
        <f t="array" ref="I284">H284&amp;CHOOSE(AND(H284&lt;&gt;{11,12,13})*MIN(4,MOD(H284,10))+1,"th","st","nd","rd","th")</f>
        <v>54th</v>
      </c>
      <c r="J284" s="74">
        <v>1.02</v>
      </c>
      <c r="K284" s="75">
        <v>48958387.350000001</v>
      </c>
      <c r="L284" s="38">
        <v>3833.76</v>
      </c>
      <c r="M284" s="38">
        <v>438.22300000000001</v>
      </c>
      <c r="N284" s="72">
        <v>11460.34</v>
      </c>
      <c r="O284" s="29">
        <f t="shared" si="17"/>
        <v>52</v>
      </c>
      <c r="P284" s="38" t="str">
        <f t="array" ref="P284">O284&amp;CHOOSE(AND(O284&lt;&gt;{11,12,13})*MIN(4,MOD(O284,10))+1,"th","st","nd","rd","th")</f>
        <v>52nd</v>
      </c>
      <c r="Q284" s="76">
        <v>0.99139999999999995</v>
      </c>
      <c r="R284" s="77">
        <v>1.01</v>
      </c>
      <c r="S284" s="78">
        <v>1.38E-2</v>
      </c>
      <c r="T284" s="79">
        <f t="shared" si="18"/>
        <v>225</v>
      </c>
      <c r="U284" s="80">
        <v>33298458</v>
      </c>
      <c r="V284" s="72">
        <v>7794.61</v>
      </c>
      <c r="W284" s="29">
        <f t="shared" si="19"/>
        <v>66</v>
      </c>
      <c r="X284" s="38" t="str">
        <f t="array" ref="X284">W284&amp;CHOOSE(AND(W284&lt;&gt;{11,12,13})*MIN(4,MOD(W284,10))+1,"th","st","nd","rd","th")</f>
        <v>66th</v>
      </c>
      <c r="Y284" s="77">
        <v>0</v>
      </c>
      <c r="Z284" s="77">
        <v>1.01</v>
      </c>
      <c r="AA284" s="81">
        <v>594998.74</v>
      </c>
      <c r="AB284" s="82">
        <v>1736045036</v>
      </c>
      <c r="AC284" s="83">
        <v>730507390</v>
      </c>
      <c r="AD284" s="81">
        <v>33427388.050000001</v>
      </c>
      <c r="AE284" s="81">
        <v>0</v>
      </c>
      <c r="AF284" s="81">
        <v>63753.19</v>
      </c>
    </row>
    <row r="285" spans="1:32" x14ac:dyDescent="0.25">
      <c r="A285" s="7">
        <v>113362603</v>
      </c>
      <c r="B285" s="8" t="s">
        <v>280</v>
      </c>
      <c r="C285" s="8" t="s">
        <v>222</v>
      </c>
      <c r="D285" s="70">
        <v>54569</v>
      </c>
      <c r="E285" s="71">
        <v>13047</v>
      </c>
      <c r="F285" s="72">
        <v>41772091.449999996</v>
      </c>
      <c r="G285" s="73">
        <v>58.67</v>
      </c>
      <c r="H285" s="29">
        <f t="shared" si="16"/>
        <v>68</v>
      </c>
      <c r="I285" s="38" t="str">
        <f t="array" ref="I285">H285&amp;CHOOSE(AND(H285&lt;&gt;{11,12,13})*MIN(4,MOD(H285,10))+1,"th","st","nd","rd","th")</f>
        <v>68th</v>
      </c>
      <c r="J285" s="74">
        <v>1.17</v>
      </c>
      <c r="K285" s="75">
        <v>51420070.960000001</v>
      </c>
      <c r="L285" s="38">
        <v>4081.873</v>
      </c>
      <c r="M285" s="38">
        <v>667.66300000000001</v>
      </c>
      <c r="N285" s="72">
        <v>10826.34</v>
      </c>
      <c r="O285" s="29">
        <f t="shared" si="17"/>
        <v>38</v>
      </c>
      <c r="P285" s="38" t="str">
        <f t="array" ref="P285">O285&amp;CHOOSE(AND(O285&lt;&gt;{11,12,13})*MIN(4,MOD(O285,10))+1,"th","st","nd","rd","th")</f>
        <v>38th</v>
      </c>
      <c r="Q285" s="76">
        <v>1.0494000000000001</v>
      </c>
      <c r="R285" s="77">
        <v>1.17</v>
      </c>
      <c r="S285" s="78">
        <v>1.4500000000000001E-2</v>
      </c>
      <c r="T285" s="79">
        <f t="shared" si="18"/>
        <v>186</v>
      </c>
      <c r="U285" s="80">
        <v>38792893</v>
      </c>
      <c r="V285" s="72">
        <v>8167.72</v>
      </c>
      <c r="W285" s="29">
        <f t="shared" si="19"/>
        <v>69</v>
      </c>
      <c r="X285" s="38" t="str">
        <f t="array" ref="X285">W285&amp;CHOOSE(AND(W285&lt;&gt;{11,12,13})*MIN(4,MOD(W285,10))+1,"th","st","nd","rd","th")</f>
        <v>69th</v>
      </c>
      <c r="Y285" s="77">
        <v>0</v>
      </c>
      <c r="Z285" s="77">
        <v>1.17</v>
      </c>
      <c r="AA285" s="81">
        <v>1018782.05</v>
      </c>
      <c r="AB285" s="82">
        <v>2078977466</v>
      </c>
      <c r="AC285" s="83">
        <v>794570171</v>
      </c>
      <c r="AD285" s="81">
        <v>40742185.990000002</v>
      </c>
      <c r="AE285" s="81">
        <v>0</v>
      </c>
      <c r="AF285" s="81">
        <v>11123.41</v>
      </c>
    </row>
    <row r="286" spans="1:32" x14ac:dyDescent="0.25">
      <c r="A286" s="7">
        <v>113363103</v>
      </c>
      <c r="B286" s="8" t="s">
        <v>332</v>
      </c>
      <c r="C286" s="8" t="s">
        <v>222</v>
      </c>
      <c r="D286" s="70">
        <v>67081</v>
      </c>
      <c r="E286" s="71">
        <v>18877</v>
      </c>
      <c r="F286" s="72">
        <v>78398932</v>
      </c>
      <c r="G286" s="73">
        <v>61.91</v>
      </c>
      <c r="H286" s="29">
        <f t="shared" si="16"/>
        <v>74</v>
      </c>
      <c r="I286" s="38" t="str">
        <f t="array" ref="I286">H286&amp;CHOOSE(AND(H286&lt;&gt;{11,12,13})*MIN(4,MOD(H286,10))+1,"th","st","nd","rd","th")</f>
        <v>74th</v>
      </c>
      <c r="J286" s="74">
        <v>1.23</v>
      </c>
      <c r="K286" s="75">
        <v>98624809.849999994</v>
      </c>
      <c r="L286" s="38">
        <v>6688.5709999999999</v>
      </c>
      <c r="M286" s="38">
        <v>597.529</v>
      </c>
      <c r="N286" s="72">
        <v>13536.02</v>
      </c>
      <c r="O286" s="29">
        <f t="shared" si="17"/>
        <v>80</v>
      </c>
      <c r="P286" s="38" t="str">
        <f t="array" ref="P286">O286&amp;CHOOSE(AND(O286&lt;&gt;{11,12,13})*MIN(4,MOD(O286,10))+1,"th","st","nd","rd","th")</f>
        <v>80th</v>
      </c>
      <c r="Q286" s="76">
        <v>0.83930000000000005</v>
      </c>
      <c r="R286" s="77">
        <v>1.03</v>
      </c>
      <c r="S286" s="78">
        <v>1.4200000000000001E-2</v>
      </c>
      <c r="T286" s="79">
        <f t="shared" si="18"/>
        <v>207</v>
      </c>
      <c r="U286" s="80">
        <v>74435053</v>
      </c>
      <c r="V286" s="72">
        <v>10216.040000000001</v>
      </c>
      <c r="W286" s="29">
        <f t="shared" si="19"/>
        <v>84</v>
      </c>
      <c r="X286" s="38" t="str">
        <f t="array" ref="X286">W286&amp;CHOOSE(AND(W286&lt;&gt;{11,12,13})*MIN(4,MOD(W286,10))+1,"th","st","nd","rd","th")</f>
        <v>84th</v>
      </c>
      <c r="Y286" s="77">
        <v>0</v>
      </c>
      <c r="Z286" s="77">
        <v>1.03</v>
      </c>
      <c r="AA286" s="81">
        <v>1623750.99</v>
      </c>
      <c r="AB286" s="82">
        <v>4040845123</v>
      </c>
      <c r="AC286" s="83">
        <v>1472862512</v>
      </c>
      <c r="AD286" s="81">
        <v>76725900.5</v>
      </c>
      <c r="AE286" s="81">
        <v>0</v>
      </c>
      <c r="AF286" s="81">
        <v>49280.51</v>
      </c>
    </row>
    <row r="287" spans="1:32" x14ac:dyDescent="0.25">
      <c r="A287" s="7">
        <v>113363603</v>
      </c>
      <c r="B287" s="8" t="s">
        <v>370</v>
      </c>
      <c r="C287" s="8" t="s">
        <v>222</v>
      </c>
      <c r="D287" s="70">
        <v>67392</v>
      </c>
      <c r="E287" s="71">
        <v>8652</v>
      </c>
      <c r="F287" s="72">
        <v>35958979.330000006</v>
      </c>
      <c r="G287" s="73">
        <v>61.67</v>
      </c>
      <c r="H287" s="29">
        <f t="shared" si="16"/>
        <v>73</v>
      </c>
      <c r="I287" s="38" t="str">
        <f t="array" ref="I287">H287&amp;CHOOSE(AND(H287&lt;&gt;{11,12,13})*MIN(4,MOD(H287,10))+1,"th","st","nd","rd","th")</f>
        <v>73rd</v>
      </c>
      <c r="J287" s="74">
        <v>1.23</v>
      </c>
      <c r="K287" s="75">
        <v>39606249.619999997</v>
      </c>
      <c r="L287" s="38">
        <v>3005.27</v>
      </c>
      <c r="M287" s="38">
        <v>272.60300000000001</v>
      </c>
      <c r="N287" s="72">
        <v>12082.91</v>
      </c>
      <c r="O287" s="29">
        <f t="shared" si="17"/>
        <v>61</v>
      </c>
      <c r="P287" s="38" t="str">
        <f t="array" ref="P287">O287&amp;CHOOSE(AND(O287&lt;&gt;{11,12,13})*MIN(4,MOD(O287,10))+1,"th","st","nd","rd","th")</f>
        <v>61st</v>
      </c>
      <c r="Q287" s="76">
        <v>0.94030000000000002</v>
      </c>
      <c r="R287" s="77">
        <v>1.1599999999999999</v>
      </c>
      <c r="S287" s="78">
        <v>1.49E-2</v>
      </c>
      <c r="T287" s="79">
        <f t="shared" si="18"/>
        <v>165</v>
      </c>
      <c r="U287" s="80">
        <v>32491190</v>
      </c>
      <c r="V287" s="72">
        <v>9912.2800000000007</v>
      </c>
      <c r="W287" s="29">
        <f t="shared" si="19"/>
        <v>83</v>
      </c>
      <c r="X287" s="38" t="str">
        <f t="array" ref="X287">W287&amp;CHOOSE(AND(W287&lt;&gt;{11,12,13})*MIN(4,MOD(W287,10))+1,"th","st","nd","rd","th")</f>
        <v>83rd</v>
      </c>
      <c r="Y287" s="77">
        <v>0</v>
      </c>
      <c r="Z287" s="77">
        <v>1.1599999999999999</v>
      </c>
      <c r="AA287" s="81">
        <v>628060.81000000006</v>
      </c>
      <c r="AB287" s="82">
        <v>1788175634</v>
      </c>
      <c r="AC287" s="83">
        <v>618579186</v>
      </c>
      <c r="AD287" s="81">
        <v>35258960.090000004</v>
      </c>
      <c r="AE287" s="81">
        <v>0</v>
      </c>
      <c r="AF287" s="81">
        <v>71958.429999999993</v>
      </c>
    </row>
    <row r="288" spans="1:32" x14ac:dyDescent="0.25">
      <c r="A288" s="7">
        <v>113364002</v>
      </c>
      <c r="B288" s="8" t="s">
        <v>371</v>
      </c>
      <c r="C288" s="8" t="s">
        <v>222</v>
      </c>
      <c r="D288" s="70">
        <v>36980</v>
      </c>
      <c r="E288" s="71">
        <v>28062</v>
      </c>
      <c r="F288" s="72">
        <v>80358250.030000001</v>
      </c>
      <c r="G288" s="73">
        <v>77.44</v>
      </c>
      <c r="H288" s="29">
        <f t="shared" si="16"/>
        <v>95</v>
      </c>
      <c r="I288" s="38" t="str">
        <f t="array" ref="I288">H288&amp;CHOOSE(AND(H288&lt;&gt;{11,12,13})*MIN(4,MOD(H288,10))+1,"th","st","nd","rd","th")</f>
        <v>95th</v>
      </c>
      <c r="J288" s="74">
        <v>1.54</v>
      </c>
      <c r="K288" s="75">
        <v>170275802</v>
      </c>
      <c r="L288" s="38">
        <v>11466.402</v>
      </c>
      <c r="M288" s="38">
        <v>5989.0950000000003</v>
      </c>
      <c r="N288" s="72">
        <v>9754.85</v>
      </c>
      <c r="O288" s="29">
        <f t="shared" si="17"/>
        <v>14</v>
      </c>
      <c r="P288" s="38" t="str">
        <f t="array" ref="P288">O288&amp;CHOOSE(AND(O288&lt;&gt;{11,12,13})*MIN(4,MOD(O288,10))+1,"th","st","nd","rd","th")</f>
        <v>14th</v>
      </c>
      <c r="Q288" s="76">
        <v>1.1647000000000001</v>
      </c>
      <c r="R288" s="77">
        <v>1.54</v>
      </c>
      <c r="S288" s="78">
        <v>1.8100000000000002E-2</v>
      </c>
      <c r="T288" s="79">
        <f t="shared" si="18"/>
        <v>51</v>
      </c>
      <c r="U288" s="80">
        <v>59974970</v>
      </c>
      <c r="V288" s="72">
        <v>3435.88</v>
      </c>
      <c r="W288" s="29">
        <f t="shared" si="19"/>
        <v>9</v>
      </c>
      <c r="X288" s="38" t="str">
        <f t="array" ref="X288">W288&amp;CHOOSE(AND(W288&lt;&gt;{11,12,13})*MIN(4,MOD(W288,10))+1,"th","st","nd","rd","th")</f>
        <v>9th</v>
      </c>
      <c r="Y288" s="77">
        <v>0.48</v>
      </c>
      <c r="Z288" s="77">
        <v>2.02</v>
      </c>
      <c r="AA288" s="81">
        <v>4981825.03</v>
      </c>
      <c r="AB288" s="82">
        <v>3062533609</v>
      </c>
      <c r="AC288" s="83">
        <v>1380056742</v>
      </c>
      <c r="AD288" s="81">
        <v>75020775</v>
      </c>
      <c r="AE288" s="81">
        <v>0</v>
      </c>
      <c r="AF288" s="81">
        <v>355650</v>
      </c>
    </row>
    <row r="289" spans="1:32" x14ac:dyDescent="0.25">
      <c r="A289" s="7">
        <v>113364403</v>
      </c>
      <c r="B289" s="8" t="s">
        <v>388</v>
      </c>
      <c r="C289" s="8" t="s">
        <v>222</v>
      </c>
      <c r="D289" s="70">
        <v>63726</v>
      </c>
      <c r="E289" s="71">
        <v>9628</v>
      </c>
      <c r="F289" s="72">
        <v>33275888.290000003</v>
      </c>
      <c r="G289" s="73">
        <v>54.23</v>
      </c>
      <c r="H289" s="29">
        <f t="shared" si="16"/>
        <v>60</v>
      </c>
      <c r="I289" s="38" t="str">
        <f t="array" ref="I289">H289&amp;CHOOSE(AND(H289&lt;&gt;{11,12,13})*MIN(4,MOD(H289,10))+1,"th","st","nd","rd","th")</f>
        <v>60th</v>
      </c>
      <c r="J289" s="74">
        <v>1.08</v>
      </c>
      <c r="K289" s="75">
        <v>41125221.600000001</v>
      </c>
      <c r="L289" s="38">
        <v>2991.52</v>
      </c>
      <c r="M289" s="38">
        <v>224.16399999999999</v>
      </c>
      <c r="N289" s="72">
        <v>12788.95</v>
      </c>
      <c r="O289" s="29">
        <f t="shared" si="17"/>
        <v>73</v>
      </c>
      <c r="P289" s="38" t="str">
        <f t="array" ref="P289">O289&amp;CHOOSE(AND(O289&lt;&gt;{11,12,13})*MIN(4,MOD(O289,10))+1,"th","st","nd","rd","th")</f>
        <v>73rd</v>
      </c>
      <c r="Q289" s="76">
        <v>0.88839999999999997</v>
      </c>
      <c r="R289" s="77">
        <v>0.96</v>
      </c>
      <c r="S289" s="78">
        <v>1.2800000000000001E-2</v>
      </c>
      <c r="T289" s="79">
        <f t="shared" si="18"/>
        <v>295</v>
      </c>
      <c r="U289" s="80">
        <v>34998813</v>
      </c>
      <c r="V289" s="72">
        <v>10883.78</v>
      </c>
      <c r="W289" s="29">
        <f t="shared" si="19"/>
        <v>87</v>
      </c>
      <c r="X289" s="38" t="str">
        <f t="array" ref="X289">W289&amp;CHOOSE(AND(W289&lt;&gt;{11,12,13})*MIN(4,MOD(W289,10))+1,"th","st","nd","rd","th")</f>
        <v>87th</v>
      </c>
      <c r="Y289" s="77">
        <v>0</v>
      </c>
      <c r="Z289" s="77">
        <v>0.96</v>
      </c>
      <c r="AA289" s="81">
        <v>830367.85</v>
      </c>
      <c r="AB289" s="82">
        <v>1951914792</v>
      </c>
      <c r="AC289" s="83">
        <v>640589874</v>
      </c>
      <c r="AD289" s="81">
        <v>32087956.93</v>
      </c>
      <c r="AE289" s="81">
        <v>0</v>
      </c>
      <c r="AF289" s="81">
        <v>357563.51</v>
      </c>
    </row>
    <row r="290" spans="1:32" x14ac:dyDescent="0.25">
      <c r="A290" s="7">
        <v>113364503</v>
      </c>
      <c r="B290" s="8" t="s">
        <v>389</v>
      </c>
      <c r="C290" s="8" t="s">
        <v>222</v>
      </c>
      <c r="D290" s="70">
        <v>67796</v>
      </c>
      <c r="E290" s="71">
        <v>15275</v>
      </c>
      <c r="F290" s="72">
        <v>66734360.039999999</v>
      </c>
      <c r="G290" s="73">
        <v>64.44</v>
      </c>
      <c r="H290" s="29">
        <f t="shared" si="16"/>
        <v>78</v>
      </c>
      <c r="I290" s="38" t="str">
        <f t="array" ref="I290">H290&amp;CHOOSE(AND(H290&lt;&gt;{11,12,13})*MIN(4,MOD(H290,10))+1,"th","st","nd","rd","th")</f>
        <v>78th</v>
      </c>
      <c r="J290" s="74">
        <v>1.28</v>
      </c>
      <c r="K290" s="75">
        <v>67194943.540000007</v>
      </c>
      <c r="L290" s="38">
        <v>5871.6049999999996</v>
      </c>
      <c r="M290" s="38">
        <v>683.68600000000004</v>
      </c>
      <c r="N290" s="72">
        <v>10250.49</v>
      </c>
      <c r="O290" s="29">
        <f t="shared" si="17"/>
        <v>24</v>
      </c>
      <c r="P290" s="38" t="str">
        <f t="array" ref="P290">O290&amp;CHOOSE(AND(O290&lt;&gt;{11,12,13})*MIN(4,MOD(O290,10))+1,"th","st","nd","rd","th")</f>
        <v>24th</v>
      </c>
      <c r="Q290" s="76">
        <v>1.1084000000000001</v>
      </c>
      <c r="R290" s="77">
        <v>1.28</v>
      </c>
      <c r="S290" s="78">
        <v>1.38E-2</v>
      </c>
      <c r="T290" s="79">
        <f t="shared" si="18"/>
        <v>225</v>
      </c>
      <c r="U290" s="80">
        <v>65087582</v>
      </c>
      <c r="V290" s="72">
        <v>9929.01</v>
      </c>
      <c r="W290" s="29">
        <f t="shared" si="19"/>
        <v>83</v>
      </c>
      <c r="X290" s="38" t="str">
        <f t="array" ref="X290">W290&amp;CHOOSE(AND(W290&lt;&gt;{11,12,13})*MIN(4,MOD(W290,10))+1,"th","st","nd","rd","th")</f>
        <v>83rd</v>
      </c>
      <c r="Y290" s="77">
        <v>0</v>
      </c>
      <c r="Z290" s="77">
        <v>1.28</v>
      </c>
      <c r="AA290" s="81">
        <v>1098708.23</v>
      </c>
      <c r="AB290" s="82">
        <v>3452684572</v>
      </c>
      <c r="AC290" s="83">
        <v>1368617790</v>
      </c>
      <c r="AD290" s="81">
        <v>65635651.810000002</v>
      </c>
      <c r="AE290" s="81">
        <v>0</v>
      </c>
      <c r="AF290" s="81">
        <v>0</v>
      </c>
    </row>
    <row r="291" spans="1:32" x14ac:dyDescent="0.25">
      <c r="A291" s="7">
        <v>113365203</v>
      </c>
      <c r="B291" s="8" t="s">
        <v>478</v>
      </c>
      <c r="C291" s="8" t="s">
        <v>222</v>
      </c>
      <c r="D291" s="70">
        <v>59244</v>
      </c>
      <c r="E291" s="71">
        <v>15775</v>
      </c>
      <c r="F291" s="72">
        <v>47663881.759999998</v>
      </c>
      <c r="G291" s="73">
        <v>51</v>
      </c>
      <c r="H291" s="29">
        <f t="shared" si="16"/>
        <v>53</v>
      </c>
      <c r="I291" s="38" t="str">
        <f t="array" ref="I291">H291&amp;CHOOSE(AND(H291&lt;&gt;{11,12,13})*MIN(4,MOD(H291,10))+1,"th","st","nd","rd","th")</f>
        <v>53rd</v>
      </c>
      <c r="J291" s="74">
        <v>1.02</v>
      </c>
      <c r="K291" s="75">
        <v>62274251</v>
      </c>
      <c r="L291" s="38">
        <v>5116.5630000000001</v>
      </c>
      <c r="M291" s="38">
        <v>575.46699999999998</v>
      </c>
      <c r="N291" s="72">
        <v>10940.6</v>
      </c>
      <c r="O291" s="29">
        <f t="shared" si="17"/>
        <v>41</v>
      </c>
      <c r="P291" s="38" t="str">
        <f t="array" ref="P291">O291&amp;CHOOSE(AND(O291&lt;&gt;{11,12,13})*MIN(4,MOD(O291,10))+1,"th","st","nd","rd","th")</f>
        <v>41st</v>
      </c>
      <c r="Q291" s="76">
        <v>1.0385</v>
      </c>
      <c r="R291" s="77">
        <v>1.02</v>
      </c>
      <c r="S291" s="78">
        <v>1.34E-2</v>
      </c>
      <c r="T291" s="79">
        <f t="shared" si="18"/>
        <v>253</v>
      </c>
      <c r="U291" s="80">
        <v>48137523</v>
      </c>
      <c r="V291" s="72">
        <v>8457</v>
      </c>
      <c r="W291" s="29">
        <f t="shared" si="19"/>
        <v>71</v>
      </c>
      <c r="X291" s="38" t="str">
        <f t="array" ref="X291">W291&amp;CHOOSE(AND(W291&lt;&gt;{11,12,13})*MIN(4,MOD(W291,10))+1,"th","st","nd","rd","th")</f>
        <v>71st</v>
      </c>
      <c r="Y291" s="77">
        <v>0</v>
      </c>
      <c r="Z291" s="77">
        <v>1.02</v>
      </c>
      <c r="AA291" s="81">
        <v>1293175.76</v>
      </c>
      <c r="AB291" s="82">
        <v>2630022541</v>
      </c>
      <c r="AC291" s="83">
        <v>935719920</v>
      </c>
      <c r="AD291" s="81">
        <v>45675590</v>
      </c>
      <c r="AE291" s="81">
        <v>0</v>
      </c>
      <c r="AF291" s="81">
        <v>695116</v>
      </c>
    </row>
    <row r="292" spans="1:32" x14ac:dyDescent="0.25">
      <c r="A292" s="7">
        <v>113365303</v>
      </c>
      <c r="B292" s="8" t="s">
        <v>486</v>
      </c>
      <c r="C292" s="8" t="s">
        <v>222</v>
      </c>
      <c r="D292" s="70">
        <v>58486</v>
      </c>
      <c r="E292" s="71">
        <v>6414</v>
      </c>
      <c r="F292" s="72">
        <v>24675923.77</v>
      </c>
      <c r="G292" s="73">
        <v>65.78</v>
      </c>
      <c r="H292" s="29">
        <f t="shared" si="16"/>
        <v>80</v>
      </c>
      <c r="I292" s="38" t="str">
        <f t="array" ref="I292">H292&amp;CHOOSE(AND(H292&lt;&gt;{11,12,13})*MIN(4,MOD(H292,10))+1,"th","st","nd","rd","th")</f>
        <v>80th</v>
      </c>
      <c r="J292" s="74">
        <v>1.31</v>
      </c>
      <c r="K292" s="75">
        <v>27630070.5</v>
      </c>
      <c r="L292" s="38">
        <v>1713.7</v>
      </c>
      <c r="M292" s="38">
        <v>256.255</v>
      </c>
      <c r="N292" s="72">
        <v>14025.74</v>
      </c>
      <c r="O292" s="29">
        <f t="shared" si="17"/>
        <v>85</v>
      </c>
      <c r="P292" s="38" t="str">
        <f t="array" ref="P292">O292&amp;CHOOSE(AND(O292&lt;&gt;{11,12,13})*MIN(4,MOD(O292,10))+1,"th","st","nd","rd","th")</f>
        <v>85th</v>
      </c>
      <c r="Q292" s="76">
        <v>0.81</v>
      </c>
      <c r="R292" s="77">
        <v>1.06</v>
      </c>
      <c r="S292" s="78">
        <v>1.2999999999999999E-2</v>
      </c>
      <c r="T292" s="79">
        <f t="shared" si="18"/>
        <v>279</v>
      </c>
      <c r="U292" s="80">
        <v>25542396</v>
      </c>
      <c r="V292" s="72">
        <v>12965.98</v>
      </c>
      <c r="W292" s="29">
        <f t="shared" si="19"/>
        <v>93</v>
      </c>
      <c r="X292" s="38" t="str">
        <f t="array" ref="X292">W292&amp;CHOOSE(AND(W292&lt;&gt;{11,12,13})*MIN(4,MOD(W292,10))+1,"th","st","nd","rd","th")</f>
        <v>93rd</v>
      </c>
      <c r="Y292" s="77">
        <v>0</v>
      </c>
      <c r="Z292" s="77">
        <v>1.06</v>
      </c>
      <c r="AA292" s="81">
        <v>371585.17</v>
      </c>
      <c r="AB292" s="82">
        <v>1473310659</v>
      </c>
      <c r="AC292" s="83">
        <v>418718703</v>
      </c>
      <c r="AD292" s="81">
        <v>24252623.469999999</v>
      </c>
      <c r="AE292" s="81">
        <v>0</v>
      </c>
      <c r="AF292" s="81">
        <v>51715.13</v>
      </c>
    </row>
    <row r="293" spans="1:32" x14ac:dyDescent="0.25">
      <c r="A293" s="7">
        <v>113367003</v>
      </c>
      <c r="B293" s="8" t="s">
        <v>547</v>
      </c>
      <c r="C293" s="8" t="s">
        <v>222</v>
      </c>
      <c r="D293" s="70">
        <v>55006</v>
      </c>
      <c r="E293" s="71">
        <v>10947</v>
      </c>
      <c r="F293" s="72">
        <v>29443491.27</v>
      </c>
      <c r="G293" s="73">
        <v>48.9</v>
      </c>
      <c r="H293" s="29">
        <f t="shared" si="16"/>
        <v>47</v>
      </c>
      <c r="I293" s="38" t="str">
        <f t="array" ref="I293">H293&amp;CHOOSE(AND(H293&lt;&gt;{11,12,13})*MIN(4,MOD(H293,10))+1,"th","st","nd","rd","th")</f>
        <v>47th</v>
      </c>
      <c r="J293" s="74">
        <v>0.97</v>
      </c>
      <c r="K293" s="75">
        <v>44571291.299999997</v>
      </c>
      <c r="L293" s="38">
        <v>3633.518</v>
      </c>
      <c r="M293" s="38">
        <v>621.07100000000003</v>
      </c>
      <c r="N293" s="72">
        <v>10476.049999999999</v>
      </c>
      <c r="O293" s="29">
        <f t="shared" si="17"/>
        <v>28</v>
      </c>
      <c r="P293" s="38" t="str">
        <f t="array" ref="P293">O293&amp;CHOOSE(AND(O293&lt;&gt;{11,12,13})*MIN(4,MOD(O293,10))+1,"th","st","nd","rd","th")</f>
        <v>28th</v>
      </c>
      <c r="Q293" s="76">
        <v>1.0845</v>
      </c>
      <c r="R293" s="77">
        <v>0.97</v>
      </c>
      <c r="S293" s="78">
        <v>1.0500000000000001E-2</v>
      </c>
      <c r="T293" s="79">
        <f t="shared" si="18"/>
        <v>427</v>
      </c>
      <c r="U293" s="80">
        <v>37684383</v>
      </c>
      <c r="V293" s="72">
        <v>8857.35</v>
      </c>
      <c r="W293" s="29">
        <f t="shared" si="19"/>
        <v>75</v>
      </c>
      <c r="X293" s="38" t="str">
        <f t="array" ref="X293">W293&amp;CHOOSE(AND(W293&lt;&gt;{11,12,13})*MIN(4,MOD(W293,10))+1,"th","st","nd","rd","th")</f>
        <v>75th</v>
      </c>
      <c r="Y293" s="77">
        <v>0</v>
      </c>
      <c r="Z293" s="77">
        <v>0.97</v>
      </c>
      <c r="AA293" s="81">
        <v>529191.88</v>
      </c>
      <c r="AB293" s="82">
        <v>2193913648</v>
      </c>
      <c r="AC293" s="83">
        <v>597522106</v>
      </c>
      <c r="AD293" s="81">
        <v>28810896.629999999</v>
      </c>
      <c r="AE293" s="81">
        <v>0</v>
      </c>
      <c r="AF293" s="81">
        <v>103402.76</v>
      </c>
    </row>
    <row r="294" spans="1:32" x14ac:dyDescent="0.25">
      <c r="A294" s="7">
        <v>113369003</v>
      </c>
      <c r="B294" s="8" t="s">
        <v>618</v>
      </c>
      <c r="C294" s="8" t="s">
        <v>222</v>
      </c>
      <c r="D294" s="70">
        <v>64079</v>
      </c>
      <c r="E294" s="71">
        <v>11749</v>
      </c>
      <c r="F294" s="72">
        <v>43984567.619999997</v>
      </c>
      <c r="G294" s="73">
        <v>58.42</v>
      </c>
      <c r="H294" s="29">
        <f t="shared" si="16"/>
        <v>68</v>
      </c>
      <c r="I294" s="38" t="str">
        <f t="array" ref="I294">H294&amp;CHOOSE(AND(H294&lt;&gt;{11,12,13})*MIN(4,MOD(H294,10))+1,"th","st","nd","rd","th")</f>
        <v>68th</v>
      </c>
      <c r="J294" s="74">
        <v>1.1599999999999999</v>
      </c>
      <c r="K294" s="75">
        <v>54389179.490000002</v>
      </c>
      <c r="L294" s="38">
        <v>4176.42</v>
      </c>
      <c r="M294" s="38">
        <v>486.96699999999998</v>
      </c>
      <c r="N294" s="72">
        <v>11663.02</v>
      </c>
      <c r="O294" s="29">
        <f t="shared" si="17"/>
        <v>54</v>
      </c>
      <c r="P294" s="38" t="str">
        <f t="array" ref="P294">O294&amp;CHOOSE(AND(O294&lt;&gt;{11,12,13})*MIN(4,MOD(O294,10))+1,"th","st","nd","rd","th")</f>
        <v>54th</v>
      </c>
      <c r="Q294" s="76">
        <v>0.97409999999999997</v>
      </c>
      <c r="R294" s="77">
        <v>1.1299999999999999</v>
      </c>
      <c r="S294" s="78">
        <v>1.41E-2</v>
      </c>
      <c r="T294" s="79">
        <f t="shared" si="18"/>
        <v>212</v>
      </c>
      <c r="U294" s="80">
        <v>42119167</v>
      </c>
      <c r="V294" s="72">
        <v>9031.8799999999992</v>
      </c>
      <c r="W294" s="29">
        <f t="shared" si="19"/>
        <v>77</v>
      </c>
      <c r="X294" s="38" t="str">
        <f t="array" ref="X294">W294&amp;CHOOSE(AND(W294&lt;&gt;{11,12,13})*MIN(4,MOD(W294,10))+1,"th","st","nd","rd","th")</f>
        <v>77th</v>
      </c>
      <c r="Y294" s="77">
        <v>0</v>
      </c>
      <c r="Z294" s="77">
        <v>1.1299999999999999</v>
      </c>
      <c r="AA294" s="81">
        <v>915355.62</v>
      </c>
      <c r="AB294" s="82">
        <v>2259770394</v>
      </c>
      <c r="AC294" s="83">
        <v>860167906</v>
      </c>
      <c r="AD294" s="81">
        <v>43037959</v>
      </c>
      <c r="AE294" s="81">
        <v>0</v>
      </c>
      <c r="AF294" s="81">
        <v>31253</v>
      </c>
    </row>
    <row r="295" spans="1:32" x14ac:dyDescent="0.25">
      <c r="A295" s="7">
        <v>104372003</v>
      </c>
      <c r="B295" s="8" t="s">
        <v>278</v>
      </c>
      <c r="C295" s="8" t="s">
        <v>279</v>
      </c>
      <c r="D295" s="70">
        <v>43610</v>
      </c>
      <c r="E295" s="71">
        <v>5895</v>
      </c>
      <c r="F295" s="72">
        <v>9492718.9800000004</v>
      </c>
      <c r="G295" s="73">
        <v>36.93</v>
      </c>
      <c r="H295" s="29">
        <f t="shared" si="16"/>
        <v>15</v>
      </c>
      <c r="I295" s="38" t="str">
        <f t="array" ref="I295">H295&amp;CHOOSE(AND(H295&lt;&gt;{11,12,13})*MIN(4,MOD(H295,10))+1,"th","st","nd","rd","th")</f>
        <v>15th</v>
      </c>
      <c r="J295" s="74">
        <v>0.74</v>
      </c>
      <c r="K295" s="75">
        <v>24087143.25</v>
      </c>
      <c r="L295" s="38">
        <v>1894.3510000000001</v>
      </c>
      <c r="M295" s="38">
        <v>359.59899999999999</v>
      </c>
      <c r="N295" s="72">
        <v>10686.64</v>
      </c>
      <c r="O295" s="29">
        <f t="shared" si="17"/>
        <v>34</v>
      </c>
      <c r="P295" s="38" t="str">
        <f t="array" ref="P295">O295&amp;CHOOSE(AND(O295&lt;&gt;{11,12,13})*MIN(4,MOD(O295,10))+1,"th","st","nd","rd","th")</f>
        <v>34th</v>
      </c>
      <c r="Q295" s="76">
        <v>1.0630999999999999</v>
      </c>
      <c r="R295" s="77">
        <v>0.74</v>
      </c>
      <c r="S295" s="78">
        <v>1.21E-2</v>
      </c>
      <c r="T295" s="79">
        <f t="shared" si="18"/>
        <v>340</v>
      </c>
      <c r="U295" s="80">
        <v>10563459</v>
      </c>
      <c r="V295" s="72">
        <v>4686.6400000000003</v>
      </c>
      <c r="W295" s="29">
        <f t="shared" si="19"/>
        <v>23</v>
      </c>
      <c r="X295" s="38" t="str">
        <f t="array" ref="X295">W295&amp;CHOOSE(AND(W295&lt;&gt;{11,12,13})*MIN(4,MOD(W295,10))+1,"th","st","nd","rd","th")</f>
        <v>23rd</v>
      </c>
      <c r="Y295" s="77">
        <v>0.28000000000000003</v>
      </c>
      <c r="Z295" s="77">
        <v>1.02</v>
      </c>
      <c r="AA295" s="81">
        <v>690415.25</v>
      </c>
      <c r="AB295" s="82">
        <v>521404983</v>
      </c>
      <c r="AC295" s="83">
        <v>261073440</v>
      </c>
      <c r="AD295" s="81">
        <v>8798552.9800000004</v>
      </c>
      <c r="AE295" s="81">
        <v>0</v>
      </c>
      <c r="AF295" s="81">
        <v>3750.75</v>
      </c>
    </row>
    <row r="296" spans="1:32" x14ac:dyDescent="0.25">
      <c r="A296" s="7">
        <v>104374003</v>
      </c>
      <c r="B296" s="8" t="s">
        <v>372</v>
      </c>
      <c r="C296" s="8" t="s">
        <v>279</v>
      </c>
      <c r="D296" s="70">
        <v>54259</v>
      </c>
      <c r="E296" s="71">
        <v>3226</v>
      </c>
      <c r="F296" s="72">
        <v>5275283.7399999993</v>
      </c>
      <c r="G296" s="73">
        <v>30.14</v>
      </c>
      <c r="H296" s="29">
        <f t="shared" si="16"/>
        <v>6</v>
      </c>
      <c r="I296" s="38" t="str">
        <f t="array" ref="I296">H296&amp;CHOOSE(AND(H296&lt;&gt;{11,12,13})*MIN(4,MOD(H296,10))+1,"th","st","nd","rd","th")</f>
        <v>6th</v>
      </c>
      <c r="J296" s="74">
        <v>0.6</v>
      </c>
      <c r="K296" s="75">
        <v>16645427.35</v>
      </c>
      <c r="L296" s="38">
        <v>1266.171</v>
      </c>
      <c r="M296" s="38">
        <v>234.631</v>
      </c>
      <c r="N296" s="72">
        <v>11091.02</v>
      </c>
      <c r="O296" s="29">
        <f t="shared" si="17"/>
        <v>44</v>
      </c>
      <c r="P296" s="38" t="str">
        <f t="array" ref="P296">O296&amp;CHOOSE(AND(O296&lt;&gt;{11,12,13})*MIN(4,MOD(O296,10))+1,"th","st","nd","rd","th")</f>
        <v>44th</v>
      </c>
      <c r="Q296" s="76">
        <v>1.0244</v>
      </c>
      <c r="R296" s="77">
        <v>0.6</v>
      </c>
      <c r="S296" s="78">
        <v>9.1999999999999998E-3</v>
      </c>
      <c r="T296" s="79">
        <f t="shared" si="18"/>
        <v>473</v>
      </c>
      <c r="U296" s="80">
        <v>7711183</v>
      </c>
      <c r="V296" s="72">
        <v>5138.04</v>
      </c>
      <c r="W296" s="29">
        <f t="shared" si="19"/>
        <v>31</v>
      </c>
      <c r="X296" s="38" t="str">
        <f t="array" ref="X296">W296&amp;CHOOSE(AND(W296&lt;&gt;{11,12,13})*MIN(4,MOD(W296,10))+1,"th","st","nd","rd","th")</f>
        <v>31st</v>
      </c>
      <c r="Y296" s="77">
        <v>0.21</v>
      </c>
      <c r="Z296" s="77">
        <v>0.81</v>
      </c>
      <c r="AA296" s="81">
        <v>365967.67</v>
      </c>
      <c r="AB296" s="82">
        <v>404214189</v>
      </c>
      <c r="AC296" s="83">
        <v>166984545</v>
      </c>
      <c r="AD296" s="81">
        <v>4813272.3899999997</v>
      </c>
      <c r="AE296" s="81">
        <v>0</v>
      </c>
      <c r="AF296" s="81">
        <v>96043.68</v>
      </c>
    </row>
    <row r="297" spans="1:32" x14ac:dyDescent="0.25">
      <c r="A297" s="7">
        <v>104375003</v>
      </c>
      <c r="B297" s="8" t="s">
        <v>412</v>
      </c>
      <c r="C297" s="8" t="s">
        <v>279</v>
      </c>
      <c r="D297" s="70">
        <v>49912</v>
      </c>
      <c r="E297" s="71">
        <v>4204</v>
      </c>
      <c r="F297" s="72">
        <v>6998536.6600000001</v>
      </c>
      <c r="G297" s="73">
        <v>33.35</v>
      </c>
      <c r="H297" s="29">
        <f t="shared" si="16"/>
        <v>9</v>
      </c>
      <c r="I297" s="38" t="str">
        <f t="array" ref="I297">H297&amp;CHOOSE(AND(H297&lt;&gt;{11,12,13})*MIN(4,MOD(H297,10))+1,"th","st","nd","rd","th")</f>
        <v>9th</v>
      </c>
      <c r="J297" s="74">
        <v>0.66</v>
      </c>
      <c r="K297" s="75">
        <v>21566653.379999999</v>
      </c>
      <c r="L297" s="38">
        <v>1582.701</v>
      </c>
      <c r="M297" s="38">
        <v>325.85399999999998</v>
      </c>
      <c r="N297" s="72">
        <v>11299.99</v>
      </c>
      <c r="O297" s="29">
        <f t="shared" si="17"/>
        <v>48</v>
      </c>
      <c r="P297" s="38" t="str">
        <f t="array" ref="P297">O297&amp;CHOOSE(AND(O297&lt;&gt;{11,12,13})*MIN(4,MOD(O297,10))+1,"th","st","nd","rd","th")</f>
        <v>48th</v>
      </c>
      <c r="Q297" s="76">
        <v>1.0054000000000001</v>
      </c>
      <c r="R297" s="77">
        <v>0.66</v>
      </c>
      <c r="S297" s="78">
        <v>0.01</v>
      </c>
      <c r="T297" s="79">
        <f t="shared" si="18"/>
        <v>451</v>
      </c>
      <c r="U297" s="80">
        <v>9466225</v>
      </c>
      <c r="V297" s="72">
        <v>4959.8900000000003</v>
      </c>
      <c r="W297" s="29">
        <f t="shared" si="19"/>
        <v>28</v>
      </c>
      <c r="X297" s="38" t="str">
        <f t="array" ref="X297">W297&amp;CHOOSE(AND(W297&lt;&gt;{11,12,13})*MIN(4,MOD(W297,10))+1,"th","st","nd","rd","th")</f>
        <v>28th</v>
      </c>
      <c r="Y297" s="77">
        <v>0.24</v>
      </c>
      <c r="Z297" s="77">
        <v>0.9</v>
      </c>
      <c r="AA297" s="81">
        <v>483033.83</v>
      </c>
      <c r="AB297" s="82">
        <v>482148295</v>
      </c>
      <c r="AC297" s="83">
        <v>219053553</v>
      </c>
      <c r="AD297" s="81">
        <v>6474251.9900000002</v>
      </c>
      <c r="AE297" s="81">
        <v>0</v>
      </c>
      <c r="AF297" s="81">
        <v>41250.839999999997</v>
      </c>
    </row>
    <row r="298" spans="1:32" x14ac:dyDescent="0.25">
      <c r="A298" s="7">
        <v>104375203</v>
      </c>
      <c r="B298" s="8" t="s">
        <v>431</v>
      </c>
      <c r="C298" s="8" t="s">
        <v>279</v>
      </c>
      <c r="D298" s="70">
        <v>57083</v>
      </c>
      <c r="E298" s="71">
        <v>4318</v>
      </c>
      <c r="F298" s="72">
        <v>11366933.560000001</v>
      </c>
      <c r="G298" s="73">
        <v>46.12</v>
      </c>
      <c r="H298" s="29">
        <f t="shared" si="16"/>
        <v>38</v>
      </c>
      <c r="I298" s="38" t="str">
        <f t="array" ref="I298">H298&amp;CHOOSE(AND(H298&lt;&gt;{11,12,13})*MIN(4,MOD(H298,10))+1,"th","st","nd","rd","th")</f>
        <v>38th</v>
      </c>
      <c r="J298" s="74">
        <v>0.92</v>
      </c>
      <c r="K298" s="75">
        <v>16581875.68</v>
      </c>
      <c r="L298" s="38">
        <v>1252.961</v>
      </c>
      <c r="M298" s="38">
        <v>126.063</v>
      </c>
      <c r="N298" s="72">
        <v>12024.36</v>
      </c>
      <c r="O298" s="29">
        <f t="shared" si="17"/>
        <v>60</v>
      </c>
      <c r="P298" s="38" t="str">
        <f t="array" ref="P298">O298&amp;CHOOSE(AND(O298&lt;&gt;{11,12,13})*MIN(4,MOD(O298,10))+1,"th","st","nd","rd","th")</f>
        <v>60th</v>
      </c>
      <c r="Q298" s="76">
        <v>0.94489999999999996</v>
      </c>
      <c r="R298" s="77">
        <v>0.87</v>
      </c>
      <c r="S298" s="78">
        <v>1.18E-2</v>
      </c>
      <c r="T298" s="79">
        <f t="shared" si="18"/>
        <v>359</v>
      </c>
      <c r="U298" s="80">
        <v>12980414</v>
      </c>
      <c r="V298" s="72">
        <v>9412.75</v>
      </c>
      <c r="W298" s="29">
        <f t="shared" si="19"/>
        <v>79</v>
      </c>
      <c r="X298" s="38" t="str">
        <f t="array" ref="X298">W298&amp;CHOOSE(AND(W298&lt;&gt;{11,12,13})*MIN(4,MOD(W298,10))+1,"th","st","nd","rd","th")</f>
        <v>79th</v>
      </c>
      <c r="Y298" s="77">
        <v>0</v>
      </c>
      <c r="Z298" s="77">
        <v>0.87</v>
      </c>
      <c r="AA298" s="81">
        <v>199007.16</v>
      </c>
      <c r="AB298" s="82">
        <v>661151762</v>
      </c>
      <c r="AC298" s="83">
        <v>300360397</v>
      </c>
      <c r="AD298" s="81">
        <v>11167664.210000001</v>
      </c>
      <c r="AE298" s="81">
        <v>0</v>
      </c>
      <c r="AF298" s="81">
        <v>262.19</v>
      </c>
    </row>
    <row r="299" spans="1:32" x14ac:dyDescent="0.25">
      <c r="A299" s="7">
        <v>104375302</v>
      </c>
      <c r="B299" s="8" t="s">
        <v>433</v>
      </c>
      <c r="C299" s="8" t="s">
        <v>279</v>
      </c>
      <c r="D299" s="70">
        <v>29844</v>
      </c>
      <c r="E299" s="71">
        <v>9971</v>
      </c>
      <c r="F299" s="72">
        <v>11293030.359999999</v>
      </c>
      <c r="G299" s="73">
        <v>37.950000000000003</v>
      </c>
      <c r="H299" s="29">
        <f t="shared" si="16"/>
        <v>18</v>
      </c>
      <c r="I299" s="38" t="str">
        <f t="array" ref="I299">H299&amp;CHOOSE(AND(H299&lt;&gt;{11,12,13})*MIN(4,MOD(H299,10))+1,"th","st","nd","rd","th")</f>
        <v>18th</v>
      </c>
      <c r="J299" s="74">
        <v>0.76</v>
      </c>
      <c r="K299" s="75">
        <v>43440144.200000003</v>
      </c>
      <c r="L299" s="38">
        <v>3332.7429999999999</v>
      </c>
      <c r="M299" s="38">
        <v>1393.548</v>
      </c>
      <c r="N299" s="72">
        <v>9191.17</v>
      </c>
      <c r="O299" s="29">
        <f t="shared" si="17"/>
        <v>7</v>
      </c>
      <c r="P299" s="38" t="str">
        <f t="array" ref="P299">O299&amp;CHOOSE(AND(O299&lt;&gt;{11,12,13})*MIN(4,MOD(O299,10))+1,"th","st","nd","rd","th")</f>
        <v>7th</v>
      </c>
      <c r="Q299" s="76">
        <v>1.2361</v>
      </c>
      <c r="R299" s="77">
        <v>0.76</v>
      </c>
      <c r="S299" s="78">
        <v>1.38E-2</v>
      </c>
      <c r="T299" s="79">
        <f t="shared" si="18"/>
        <v>225</v>
      </c>
      <c r="U299" s="80">
        <v>11057340</v>
      </c>
      <c r="V299" s="72">
        <v>2339.54</v>
      </c>
      <c r="W299" s="29">
        <f t="shared" si="19"/>
        <v>2</v>
      </c>
      <c r="X299" s="38" t="str">
        <f t="array" ref="X299">W299&amp;CHOOSE(AND(W299&lt;&gt;{11,12,13})*MIN(4,MOD(W299,10))+1,"th","st","nd","rd","th")</f>
        <v>2nd</v>
      </c>
      <c r="Y299" s="77">
        <v>0.64</v>
      </c>
      <c r="Z299" s="77">
        <v>1.4</v>
      </c>
      <c r="AA299" s="81">
        <v>1185326.45</v>
      </c>
      <c r="AB299" s="82">
        <v>553260952</v>
      </c>
      <c r="AC299" s="83">
        <v>265801307</v>
      </c>
      <c r="AD299" s="81">
        <v>10093692.699999999</v>
      </c>
      <c r="AE299" s="81">
        <v>0</v>
      </c>
      <c r="AF299" s="81">
        <v>14011.21</v>
      </c>
    </row>
    <row r="300" spans="1:32" x14ac:dyDescent="0.25">
      <c r="A300" s="7">
        <v>104376203</v>
      </c>
      <c r="B300" s="8" t="s">
        <v>542</v>
      </c>
      <c r="C300" s="8" t="s">
        <v>279</v>
      </c>
      <c r="D300" s="70">
        <v>50794</v>
      </c>
      <c r="E300" s="71">
        <v>3056</v>
      </c>
      <c r="F300" s="72">
        <v>5772267.7299999995</v>
      </c>
      <c r="G300" s="73">
        <v>37.19</v>
      </c>
      <c r="H300" s="29">
        <f t="shared" si="16"/>
        <v>17</v>
      </c>
      <c r="I300" s="38" t="str">
        <f t="array" ref="I300">H300&amp;CHOOSE(AND(H300&lt;&gt;{11,12,13})*MIN(4,MOD(H300,10))+1,"th","st","nd","rd","th")</f>
        <v>17th</v>
      </c>
      <c r="J300" s="74">
        <v>0.74</v>
      </c>
      <c r="K300" s="75">
        <v>15711501.93</v>
      </c>
      <c r="L300" s="38">
        <v>1192.9110000000001</v>
      </c>
      <c r="M300" s="38">
        <v>216.13800000000001</v>
      </c>
      <c r="N300" s="72">
        <v>11150.43</v>
      </c>
      <c r="O300" s="29">
        <f t="shared" si="17"/>
        <v>46</v>
      </c>
      <c r="P300" s="38" t="str">
        <f t="array" ref="P300">O300&amp;CHOOSE(AND(O300&lt;&gt;{11,12,13})*MIN(4,MOD(O300,10))+1,"th","st","nd","rd","th")</f>
        <v>46th</v>
      </c>
      <c r="Q300" s="76">
        <v>1.0188999999999999</v>
      </c>
      <c r="R300" s="77">
        <v>0.74</v>
      </c>
      <c r="S300" s="78">
        <v>1.0500000000000001E-2</v>
      </c>
      <c r="T300" s="79">
        <f t="shared" si="18"/>
        <v>427</v>
      </c>
      <c r="U300" s="80">
        <v>7404117</v>
      </c>
      <c r="V300" s="72">
        <v>5254.69</v>
      </c>
      <c r="W300" s="29">
        <f t="shared" si="19"/>
        <v>33</v>
      </c>
      <c r="X300" s="38" t="str">
        <f t="array" ref="X300">W300&amp;CHOOSE(AND(W300&lt;&gt;{11,12,13})*MIN(4,MOD(W300,10))+1,"th","st","nd","rd","th")</f>
        <v>33rd</v>
      </c>
      <c r="Y300" s="77">
        <v>0.2</v>
      </c>
      <c r="Z300" s="77">
        <v>0.94</v>
      </c>
      <c r="AA300" s="81">
        <v>459479.41</v>
      </c>
      <c r="AB300" s="82">
        <v>385588210</v>
      </c>
      <c r="AC300" s="83">
        <v>162864912</v>
      </c>
      <c r="AD300" s="81">
        <v>5309954.8899999997</v>
      </c>
      <c r="AE300" s="81">
        <v>0</v>
      </c>
      <c r="AF300" s="81">
        <v>2833.43</v>
      </c>
    </row>
    <row r="301" spans="1:32" x14ac:dyDescent="0.25">
      <c r="A301" s="7">
        <v>104377003</v>
      </c>
      <c r="B301" s="8" t="s">
        <v>598</v>
      </c>
      <c r="C301" s="8" t="s">
        <v>279</v>
      </c>
      <c r="D301" s="70">
        <v>41071</v>
      </c>
      <c r="E301" s="71">
        <v>2360</v>
      </c>
      <c r="F301" s="72">
        <v>3844125.06</v>
      </c>
      <c r="G301" s="73">
        <v>39.659999999999997</v>
      </c>
      <c r="H301" s="29">
        <f t="shared" si="16"/>
        <v>22</v>
      </c>
      <c r="I301" s="38" t="str">
        <f t="array" ref="I301">H301&amp;CHOOSE(AND(H301&lt;&gt;{11,12,13})*MIN(4,MOD(H301,10))+1,"th","st","nd","rd","th")</f>
        <v>22nd</v>
      </c>
      <c r="J301" s="74">
        <v>0.79</v>
      </c>
      <c r="K301" s="75">
        <v>10336691</v>
      </c>
      <c r="L301" s="38">
        <v>791.35500000000002</v>
      </c>
      <c r="M301" s="38">
        <v>157.251</v>
      </c>
      <c r="N301" s="72">
        <v>10896.72</v>
      </c>
      <c r="O301" s="29">
        <f t="shared" si="17"/>
        <v>40</v>
      </c>
      <c r="P301" s="38" t="str">
        <f t="array" ref="P301">O301&amp;CHOOSE(AND(O301&lt;&gt;{11,12,13})*MIN(4,MOD(O301,10))+1,"th","st","nd","rd","th")</f>
        <v>40th</v>
      </c>
      <c r="Q301" s="76">
        <v>1.0426</v>
      </c>
      <c r="R301" s="77">
        <v>0.79</v>
      </c>
      <c r="S301" s="78">
        <v>1.1900000000000001E-2</v>
      </c>
      <c r="T301" s="79">
        <f t="shared" si="18"/>
        <v>351</v>
      </c>
      <c r="U301" s="80">
        <v>4348418</v>
      </c>
      <c r="V301" s="72">
        <v>4584.01</v>
      </c>
      <c r="W301" s="29">
        <f t="shared" si="19"/>
        <v>22</v>
      </c>
      <c r="X301" s="38" t="str">
        <f t="array" ref="X301">W301&amp;CHOOSE(AND(W301&lt;&gt;{11,12,13})*MIN(4,MOD(W301,10))+1,"th","st","nd","rd","th")</f>
        <v>22nd</v>
      </c>
      <c r="Y301" s="77">
        <v>0.3</v>
      </c>
      <c r="Z301" s="77">
        <v>1.0900000000000001</v>
      </c>
      <c r="AA301" s="81">
        <v>251604.06</v>
      </c>
      <c r="AB301" s="82">
        <v>233740518</v>
      </c>
      <c r="AC301" s="83">
        <v>88364485</v>
      </c>
      <c r="AD301" s="81">
        <v>3592357</v>
      </c>
      <c r="AE301" s="81">
        <v>0</v>
      </c>
      <c r="AF301" s="81">
        <v>164</v>
      </c>
    </row>
    <row r="302" spans="1:32" x14ac:dyDescent="0.25">
      <c r="A302" s="7">
        <v>104378003</v>
      </c>
      <c r="B302" s="8" t="s">
        <v>646</v>
      </c>
      <c r="C302" s="8" t="s">
        <v>279</v>
      </c>
      <c r="D302" s="70">
        <v>48698</v>
      </c>
      <c r="E302" s="71">
        <v>4147</v>
      </c>
      <c r="F302" s="72">
        <v>8322436.29</v>
      </c>
      <c r="G302" s="73">
        <v>41.21</v>
      </c>
      <c r="H302" s="29">
        <f t="shared" si="16"/>
        <v>27</v>
      </c>
      <c r="I302" s="38" t="str">
        <f t="array" ref="I302">H302&amp;CHOOSE(AND(H302&lt;&gt;{11,12,13})*MIN(4,MOD(H302,10))+1,"th","st","nd","rd","th")</f>
        <v>27th</v>
      </c>
      <c r="J302" s="74">
        <v>0.82</v>
      </c>
      <c r="K302" s="75">
        <v>17822448.02</v>
      </c>
      <c r="L302" s="38">
        <v>1254.788</v>
      </c>
      <c r="M302" s="38">
        <v>322.3</v>
      </c>
      <c r="N302" s="72">
        <v>11300.86</v>
      </c>
      <c r="O302" s="29">
        <f t="shared" si="17"/>
        <v>48</v>
      </c>
      <c r="P302" s="38" t="str">
        <f t="array" ref="P302">O302&amp;CHOOSE(AND(O302&lt;&gt;{11,12,13})*MIN(4,MOD(O302,10))+1,"th","st","nd","rd","th")</f>
        <v>48th</v>
      </c>
      <c r="Q302" s="76">
        <v>1.0054000000000001</v>
      </c>
      <c r="R302" s="77">
        <v>0.82</v>
      </c>
      <c r="S302" s="78">
        <v>1.09E-2</v>
      </c>
      <c r="T302" s="79">
        <f t="shared" si="18"/>
        <v>404</v>
      </c>
      <c r="U302" s="80">
        <v>10288243</v>
      </c>
      <c r="V302" s="72">
        <v>6523.57</v>
      </c>
      <c r="W302" s="29">
        <f t="shared" si="19"/>
        <v>50</v>
      </c>
      <c r="X302" s="38" t="str">
        <f t="array" ref="X302">W302&amp;CHOOSE(AND(W302&lt;&gt;{11,12,13})*MIN(4,MOD(W302,10))+1,"th","st","nd","rd","th")</f>
        <v>50th</v>
      </c>
      <c r="Y302" s="77">
        <v>0</v>
      </c>
      <c r="Z302" s="77">
        <v>0.82</v>
      </c>
      <c r="AA302" s="81">
        <v>379155.83</v>
      </c>
      <c r="AB302" s="82">
        <v>536501821</v>
      </c>
      <c r="AC302" s="83">
        <v>225590221</v>
      </c>
      <c r="AD302" s="81">
        <v>7787661.4000000004</v>
      </c>
      <c r="AE302" s="81">
        <v>0</v>
      </c>
      <c r="AF302" s="81">
        <v>155619.06</v>
      </c>
    </row>
    <row r="303" spans="1:32" x14ac:dyDescent="0.25">
      <c r="A303" s="7">
        <v>113380303</v>
      </c>
      <c r="B303" s="8" t="s">
        <v>109</v>
      </c>
      <c r="C303" s="8" t="s">
        <v>110</v>
      </c>
      <c r="D303" s="70">
        <v>56620</v>
      </c>
      <c r="E303" s="71">
        <v>4305</v>
      </c>
      <c r="F303" s="72">
        <v>13279344.439999999</v>
      </c>
      <c r="G303" s="73">
        <v>54.48</v>
      </c>
      <c r="H303" s="29">
        <f t="shared" si="16"/>
        <v>61</v>
      </c>
      <c r="I303" s="38" t="str">
        <f t="array" ref="I303">H303&amp;CHOOSE(AND(H303&lt;&gt;{11,12,13})*MIN(4,MOD(H303,10))+1,"th","st","nd","rd","th")</f>
        <v>61st</v>
      </c>
      <c r="J303" s="74">
        <v>1.0900000000000001</v>
      </c>
      <c r="K303" s="75">
        <v>18844561.399999999</v>
      </c>
      <c r="L303" s="38">
        <v>1465.877</v>
      </c>
      <c r="M303" s="38">
        <v>162.97</v>
      </c>
      <c r="N303" s="72">
        <v>11569.26</v>
      </c>
      <c r="O303" s="29">
        <f t="shared" si="17"/>
        <v>53</v>
      </c>
      <c r="P303" s="38" t="str">
        <f t="array" ref="P303">O303&amp;CHOOSE(AND(O303&lt;&gt;{11,12,13})*MIN(4,MOD(O303,10))+1,"th","st","nd","rd","th")</f>
        <v>53rd</v>
      </c>
      <c r="Q303" s="76">
        <v>0.98199999999999998</v>
      </c>
      <c r="R303" s="77">
        <v>1.07</v>
      </c>
      <c r="S303" s="78">
        <v>1.3100000000000001E-2</v>
      </c>
      <c r="T303" s="79">
        <f t="shared" si="18"/>
        <v>271</v>
      </c>
      <c r="U303" s="80">
        <v>13648514</v>
      </c>
      <c r="V303" s="72">
        <v>8379.25</v>
      </c>
      <c r="W303" s="29">
        <f t="shared" si="19"/>
        <v>70</v>
      </c>
      <c r="X303" s="38" t="str">
        <f t="array" ref="X303">W303&amp;CHOOSE(AND(W303&lt;&gt;{11,12,13})*MIN(4,MOD(W303,10))+1,"th","st","nd","rd","th")</f>
        <v>70th</v>
      </c>
      <c r="Y303" s="77">
        <v>0</v>
      </c>
      <c r="Z303" s="77">
        <v>1.07</v>
      </c>
      <c r="AA303" s="81">
        <v>260556.73</v>
      </c>
      <c r="AB303" s="82">
        <v>756463244</v>
      </c>
      <c r="AC303" s="83">
        <v>254537790</v>
      </c>
      <c r="AD303" s="81">
        <v>13014285.439999999</v>
      </c>
      <c r="AE303" s="81">
        <v>0</v>
      </c>
      <c r="AF303" s="81">
        <v>4502.2700000000004</v>
      </c>
    </row>
    <row r="304" spans="1:32" x14ac:dyDescent="0.25">
      <c r="A304" s="7">
        <v>113381303</v>
      </c>
      <c r="B304" s="8" t="s">
        <v>236</v>
      </c>
      <c r="C304" s="8" t="s">
        <v>110</v>
      </c>
      <c r="D304" s="70">
        <v>64982</v>
      </c>
      <c r="E304" s="71">
        <v>13449</v>
      </c>
      <c r="F304" s="72">
        <v>45882424.619999997</v>
      </c>
      <c r="G304" s="73">
        <v>52.5</v>
      </c>
      <c r="H304" s="29">
        <f t="shared" si="16"/>
        <v>56</v>
      </c>
      <c r="I304" s="38" t="str">
        <f t="array" ref="I304">H304&amp;CHOOSE(AND(H304&lt;&gt;{11,12,13})*MIN(4,MOD(H304,10))+1,"th","st","nd","rd","th")</f>
        <v>56th</v>
      </c>
      <c r="J304" s="74">
        <v>1.05</v>
      </c>
      <c r="K304" s="75">
        <v>61530714.799999997</v>
      </c>
      <c r="L304" s="38">
        <v>4663.6319999999996</v>
      </c>
      <c r="M304" s="38">
        <v>494.37099999999998</v>
      </c>
      <c r="N304" s="72">
        <v>11929.17</v>
      </c>
      <c r="O304" s="29">
        <f t="shared" si="17"/>
        <v>59</v>
      </c>
      <c r="P304" s="38" t="str">
        <f t="array" ref="P304">O304&amp;CHOOSE(AND(O304&lt;&gt;{11,12,13})*MIN(4,MOD(O304,10))+1,"th","st","nd","rd","th")</f>
        <v>59th</v>
      </c>
      <c r="Q304" s="76">
        <v>0.95240000000000002</v>
      </c>
      <c r="R304" s="77">
        <v>1</v>
      </c>
      <c r="S304" s="78">
        <v>1.3599999999999999E-2</v>
      </c>
      <c r="T304" s="79">
        <f t="shared" si="18"/>
        <v>237</v>
      </c>
      <c r="U304" s="80">
        <v>45650987</v>
      </c>
      <c r="V304" s="72">
        <v>8850.52</v>
      </c>
      <c r="W304" s="29">
        <f t="shared" si="19"/>
        <v>75</v>
      </c>
      <c r="X304" s="38" t="str">
        <f t="array" ref="X304">W304&amp;CHOOSE(AND(W304&lt;&gt;{11,12,13})*MIN(4,MOD(W304,10))+1,"th","st","nd","rd","th")</f>
        <v>75th</v>
      </c>
      <c r="Y304" s="77">
        <v>0</v>
      </c>
      <c r="Z304" s="77">
        <v>1</v>
      </c>
      <c r="AA304" s="81">
        <v>1264055.6200000001</v>
      </c>
      <c r="AB304" s="82">
        <v>2543884830</v>
      </c>
      <c r="AC304" s="83">
        <v>837669740</v>
      </c>
      <c r="AD304" s="81">
        <v>44601947</v>
      </c>
      <c r="AE304" s="81">
        <v>0</v>
      </c>
      <c r="AF304" s="81">
        <v>16422</v>
      </c>
    </row>
    <row r="305" spans="1:32" x14ac:dyDescent="0.25">
      <c r="A305" s="7">
        <v>113382303</v>
      </c>
      <c r="B305" s="8" t="s">
        <v>272</v>
      </c>
      <c r="C305" s="8" t="s">
        <v>110</v>
      </c>
      <c r="D305" s="70">
        <v>58036</v>
      </c>
      <c r="E305" s="71">
        <v>7743</v>
      </c>
      <c r="F305" s="72">
        <v>25339178.469999999</v>
      </c>
      <c r="G305" s="73">
        <v>56.39</v>
      </c>
      <c r="H305" s="29">
        <f t="shared" si="16"/>
        <v>64</v>
      </c>
      <c r="I305" s="38" t="str">
        <f t="array" ref="I305">H305&amp;CHOOSE(AND(H305&lt;&gt;{11,12,13})*MIN(4,MOD(H305,10))+1,"th","st","nd","rd","th")</f>
        <v>64th</v>
      </c>
      <c r="J305" s="74">
        <v>1.1200000000000001</v>
      </c>
      <c r="K305" s="75">
        <v>30922615.609999999</v>
      </c>
      <c r="L305" s="38">
        <v>2376.8710000000001</v>
      </c>
      <c r="M305" s="38">
        <v>348.93799999999999</v>
      </c>
      <c r="N305" s="72">
        <v>11344.38</v>
      </c>
      <c r="O305" s="29">
        <f t="shared" si="17"/>
        <v>50</v>
      </c>
      <c r="P305" s="38" t="str">
        <f t="array" ref="P305">O305&amp;CHOOSE(AND(O305&lt;&gt;{11,12,13})*MIN(4,MOD(O305,10))+1,"th","st","nd","rd","th")</f>
        <v>50th</v>
      </c>
      <c r="Q305" s="76">
        <v>1.0015000000000001</v>
      </c>
      <c r="R305" s="77">
        <v>1.1200000000000001</v>
      </c>
      <c r="S305" s="78">
        <v>1.3299999999999999E-2</v>
      </c>
      <c r="T305" s="79">
        <f t="shared" si="18"/>
        <v>258</v>
      </c>
      <c r="U305" s="80">
        <v>25743186</v>
      </c>
      <c r="V305" s="72">
        <v>9444.24</v>
      </c>
      <c r="W305" s="29">
        <f t="shared" si="19"/>
        <v>80</v>
      </c>
      <c r="X305" s="38" t="str">
        <f t="array" ref="X305">W305&amp;CHOOSE(AND(W305&lt;&gt;{11,12,13})*MIN(4,MOD(W305,10))+1,"th","st","nd","rd","th")</f>
        <v>80th</v>
      </c>
      <c r="Y305" s="77">
        <v>0</v>
      </c>
      <c r="Z305" s="77">
        <v>1.1200000000000001</v>
      </c>
      <c r="AA305" s="81">
        <v>465235.38</v>
      </c>
      <c r="AB305" s="82">
        <v>1456448134</v>
      </c>
      <c r="AC305" s="83">
        <v>450454551</v>
      </c>
      <c r="AD305" s="81">
        <v>24853333.32</v>
      </c>
      <c r="AE305" s="81">
        <v>0</v>
      </c>
      <c r="AF305" s="81">
        <v>20609.77</v>
      </c>
    </row>
    <row r="306" spans="1:32" x14ac:dyDescent="0.25">
      <c r="A306" s="7">
        <v>113384603</v>
      </c>
      <c r="B306" s="8" t="s">
        <v>374</v>
      </c>
      <c r="C306" s="8" t="s">
        <v>110</v>
      </c>
      <c r="D306" s="70">
        <v>35899</v>
      </c>
      <c r="E306" s="71">
        <v>10311</v>
      </c>
      <c r="F306" s="72">
        <v>19258778.98</v>
      </c>
      <c r="G306" s="73">
        <v>52.03</v>
      </c>
      <c r="H306" s="29">
        <f t="shared" si="16"/>
        <v>55</v>
      </c>
      <c r="I306" s="38" t="str">
        <f t="array" ref="I306">H306&amp;CHOOSE(AND(H306&lt;&gt;{11,12,13})*MIN(4,MOD(H306,10))+1,"th","st","nd","rd","th")</f>
        <v>55th</v>
      </c>
      <c r="J306" s="74">
        <v>1.04</v>
      </c>
      <c r="K306" s="75">
        <v>55252159.75</v>
      </c>
      <c r="L306" s="38">
        <v>5002.8159999999998</v>
      </c>
      <c r="M306" s="38">
        <v>2558.5039999999999</v>
      </c>
      <c r="N306" s="72">
        <v>7307.21</v>
      </c>
      <c r="O306" s="29">
        <f t="shared" si="17"/>
        <v>0</v>
      </c>
      <c r="P306" s="38" t="str">
        <f t="array" ref="P306">O306&amp;CHOOSE(AND(O306&lt;&gt;{11,12,13})*MIN(4,MOD(O306,10))+1,"th","st","nd","rd","th")</f>
        <v>0th</v>
      </c>
      <c r="Q306" s="76">
        <v>1.5548</v>
      </c>
      <c r="R306" s="77">
        <v>1.04</v>
      </c>
      <c r="S306" s="78">
        <v>1.7600000000000001E-2</v>
      </c>
      <c r="T306" s="79">
        <f t="shared" si="18"/>
        <v>62</v>
      </c>
      <c r="U306" s="80">
        <v>14795015</v>
      </c>
      <c r="V306" s="72">
        <v>1956.67</v>
      </c>
      <c r="W306" s="29">
        <f t="shared" si="19"/>
        <v>1</v>
      </c>
      <c r="X306" s="38" t="str">
        <f t="array" ref="X306">W306&amp;CHOOSE(AND(W306&lt;&gt;{11,12,13})*MIN(4,MOD(W306,10))+1,"th","st","nd","rd","th")</f>
        <v>1st</v>
      </c>
      <c r="Y306" s="77">
        <v>0.7</v>
      </c>
      <c r="Z306" s="77">
        <v>1.74</v>
      </c>
      <c r="AA306" s="81">
        <v>1767747.41</v>
      </c>
      <c r="AB306" s="82">
        <v>736963502</v>
      </c>
      <c r="AC306" s="83">
        <v>358963501</v>
      </c>
      <c r="AD306" s="81">
        <v>17396023.920000002</v>
      </c>
      <c r="AE306" s="81">
        <v>0</v>
      </c>
      <c r="AF306" s="81">
        <v>95007.65</v>
      </c>
    </row>
    <row r="307" spans="1:32" x14ac:dyDescent="0.25">
      <c r="A307" s="7">
        <v>113385003</v>
      </c>
      <c r="B307" s="8" t="s">
        <v>451</v>
      </c>
      <c r="C307" s="8" t="s">
        <v>110</v>
      </c>
      <c r="D307" s="70">
        <v>61500</v>
      </c>
      <c r="E307" s="71">
        <v>6628</v>
      </c>
      <c r="F307" s="72">
        <v>19631810.009999998</v>
      </c>
      <c r="G307" s="73">
        <v>48.16</v>
      </c>
      <c r="H307" s="29">
        <f t="shared" si="16"/>
        <v>45</v>
      </c>
      <c r="I307" s="38" t="str">
        <f t="array" ref="I307">H307&amp;CHOOSE(AND(H307&lt;&gt;{11,12,13})*MIN(4,MOD(H307,10))+1,"th","st","nd","rd","th")</f>
        <v>45th</v>
      </c>
      <c r="J307" s="74">
        <v>0.96</v>
      </c>
      <c r="K307" s="75">
        <v>29995464.350000001</v>
      </c>
      <c r="L307" s="38">
        <v>2304.328</v>
      </c>
      <c r="M307" s="38">
        <v>260.64299999999997</v>
      </c>
      <c r="N307" s="72">
        <v>11694.27</v>
      </c>
      <c r="O307" s="29">
        <f t="shared" si="17"/>
        <v>55</v>
      </c>
      <c r="P307" s="38" t="str">
        <f t="array" ref="P307">O307&amp;CHOOSE(AND(O307&lt;&gt;{11,12,13})*MIN(4,MOD(O307,10))+1,"th","st","nd","rd","th")</f>
        <v>55th</v>
      </c>
      <c r="Q307" s="76">
        <v>0.97150000000000003</v>
      </c>
      <c r="R307" s="77">
        <v>0.93</v>
      </c>
      <c r="S307" s="78">
        <v>1.1900000000000001E-2</v>
      </c>
      <c r="T307" s="79">
        <f t="shared" si="18"/>
        <v>351</v>
      </c>
      <c r="U307" s="80">
        <v>22302121</v>
      </c>
      <c r="V307" s="72">
        <v>8694.8799999999992</v>
      </c>
      <c r="W307" s="29">
        <f t="shared" si="19"/>
        <v>73</v>
      </c>
      <c r="X307" s="38" t="str">
        <f t="array" ref="X307">W307&amp;CHOOSE(AND(W307&lt;&gt;{11,12,13})*MIN(4,MOD(W307,10))+1,"th","st","nd","rd","th")</f>
        <v>73rd</v>
      </c>
      <c r="Y307" s="77">
        <v>0</v>
      </c>
      <c r="Z307" s="77">
        <v>0.93</v>
      </c>
      <c r="AA307" s="81">
        <v>649182.68000000005</v>
      </c>
      <c r="AB307" s="82">
        <v>1271000447</v>
      </c>
      <c r="AC307" s="83">
        <v>381008480</v>
      </c>
      <c r="AD307" s="81">
        <v>18974523.43</v>
      </c>
      <c r="AE307" s="81">
        <v>0</v>
      </c>
      <c r="AF307" s="81">
        <v>8103.9</v>
      </c>
    </row>
    <row r="308" spans="1:32" x14ac:dyDescent="0.25">
      <c r="A308" s="7">
        <v>113385303</v>
      </c>
      <c r="B308" s="8" t="s">
        <v>472</v>
      </c>
      <c r="C308" s="8" t="s">
        <v>110</v>
      </c>
      <c r="D308" s="70">
        <v>60006</v>
      </c>
      <c r="E308" s="71">
        <v>9357</v>
      </c>
      <c r="F308" s="72">
        <v>29363072.239999998</v>
      </c>
      <c r="G308" s="73">
        <v>52.3</v>
      </c>
      <c r="H308" s="29">
        <f t="shared" si="16"/>
        <v>56</v>
      </c>
      <c r="I308" s="38" t="str">
        <f t="array" ref="I308">H308&amp;CHOOSE(AND(H308&lt;&gt;{11,12,13})*MIN(4,MOD(H308,10))+1,"th","st","nd","rd","th")</f>
        <v>56th</v>
      </c>
      <c r="J308" s="74">
        <v>1.04</v>
      </c>
      <c r="K308" s="75">
        <v>36789976.359999999</v>
      </c>
      <c r="L308" s="38">
        <v>3464.5630000000001</v>
      </c>
      <c r="M308" s="38">
        <v>332.90100000000001</v>
      </c>
      <c r="N308" s="72">
        <v>9688.0400000000009</v>
      </c>
      <c r="O308" s="29">
        <f t="shared" si="17"/>
        <v>13</v>
      </c>
      <c r="P308" s="38" t="str">
        <f t="array" ref="P308">O308&amp;CHOOSE(AND(O308&lt;&gt;{11,12,13})*MIN(4,MOD(O308,10))+1,"th","st","nd","rd","th")</f>
        <v>13th</v>
      </c>
      <c r="Q308" s="76">
        <v>1.1727000000000001</v>
      </c>
      <c r="R308" s="77">
        <v>1.04</v>
      </c>
      <c r="S308" s="78">
        <v>1.2699999999999999E-2</v>
      </c>
      <c r="T308" s="79">
        <f t="shared" si="18"/>
        <v>300</v>
      </c>
      <c r="U308" s="80">
        <v>31230423</v>
      </c>
      <c r="V308" s="72">
        <v>8224.02</v>
      </c>
      <c r="W308" s="29">
        <f t="shared" si="19"/>
        <v>69</v>
      </c>
      <c r="X308" s="38" t="str">
        <f t="array" ref="X308">W308&amp;CHOOSE(AND(W308&lt;&gt;{11,12,13})*MIN(4,MOD(W308,10))+1,"th","st","nd","rd","th")</f>
        <v>69th</v>
      </c>
      <c r="Y308" s="77">
        <v>0</v>
      </c>
      <c r="Z308" s="77">
        <v>1.04</v>
      </c>
      <c r="AA308" s="81">
        <v>343052.77</v>
      </c>
      <c r="AB308" s="82">
        <v>1677676749</v>
      </c>
      <c r="AC308" s="83">
        <v>635687897</v>
      </c>
      <c r="AD308" s="81">
        <v>28960063.02</v>
      </c>
      <c r="AE308" s="81">
        <v>8000</v>
      </c>
      <c r="AF308" s="81">
        <v>51956.45</v>
      </c>
    </row>
    <row r="309" spans="1:32" x14ac:dyDescent="0.25">
      <c r="A309" s="7">
        <v>121390302</v>
      </c>
      <c r="B309" s="8" t="s">
        <v>104</v>
      </c>
      <c r="C309" s="8" t="s">
        <v>105</v>
      </c>
      <c r="D309" s="70">
        <v>36578</v>
      </c>
      <c r="E309" s="71">
        <v>41537</v>
      </c>
      <c r="F309" s="72">
        <v>102314023.11</v>
      </c>
      <c r="G309" s="73">
        <v>67.34</v>
      </c>
      <c r="H309" s="29">
        <f t="shared" si="16"/>
        <v>84</v>
      </c>
      <c r="I309" s="38" t="str">
        <f t="array" ref="I309">H309&amp;CHOOSE(AND(H309&lt;&gt;{11,12,13})*MIN(4,MOD(H309,10))+1,"th","st","nd","rd","th")</f>
        <v>84th</v>
      </c>
      <c r="J309" s="74">
        <v>1.34</v>
      </c>
      <c r="K309" s="75">
        <v>235451524</v>
      </c>
      <c r="L309" s="38">
        <v>19331.659</v>
      </c>
      <c r="M309" s="38">
        <v>10280.037</v>
      </c>
      <c r="N309" s="72">
        <v>7951.3</v>
      </c>
      <c r="O309" s="29">
        <f t="shared" si="17"/>
        <v>1</v>
      </c>
      <c r="P309" s="38" t="str">
        <f t="array" ref="P309">O309&amp;CHOOSE(AND(O309&lt;&gt;{11,12,13})*MIN(4,MOD(O309,10))+1,"th","st","nd","rd","th")</f>
        <v>1st</v>
      </c>
      <c r="Q309" s="76">
        <v>1.4289000000000001</v>
      </c>
      <c r="R309" s="77">
        <v>1.34</v>
      </c>
      <c r="S309" s="78">
        <v>1.78E-2</v>
      </c>
      <c r="T309" s="79">
        <f t="shared" si="18"/>
        <v>59</v>
      </c>
      <c r="U309" s="80">
        <v>77510517</v>
      </c>
      <c r="V309" s="72">
        <v>2617.56</v>
      </c>
      <c r="W309" s="29">
        <f t="shared" si="19"/>
        <v>4</v>
      </c>
      <c r="X309" s="38" t="str">
        <f t="array" ref="X309">W309&amp;CHOOSE(AND(W309&lt;&gt;{11,12,13})*MIN(4,MOD(W309,10))+1,"th","st","nd","rd","th")</f>
        <v>4th</v>
      </c>
      <c r="Y309" s="77">
        <v>0.6</v>
      </c>
      <c r="Z309" s="77">
        <v>1.94</v>
      </c>
      <c r="AA309" s="81">
        <v>9633595.1099999994</v>
      </c>
      <c r="AB309" s="82">
        <v>4071755859</v>
      </c>
      <c r="AC309" s="83">
        <v>1669763926</v>
      </c>
      <c r="AD309" s="81">
        <v>90519740</v>
      </c>
      <c r="AE309" s="81">
        <v>25000</v>
      </c>
      <c r="AF309" s="81">
        <v>2135688</v>
      </c>
    </row>
    <row r="310" spans="1:32" x14ac:dyDescent="0.25">
      <c r="A310" s="7">
        <v>121391303</v>
      </c>
      <c r="B310" s="8" t="s">
        <v>191</v>
      </c>
      <c r="C310" s="8" t="s">
        <v>105</v>
      </c>
      <c r="D310" s="70">
        <v>51532</v>
      </c>
      <c r="E310" s="71">
        <v>4514</v>
      </c>
      <c r="F310" s="72">
        <v>18409183.77</v>
      </c>
      <c r="G310" s="73">
        <v>79.14</v>
      </c>
      <c r="H310" s="29">
        <f t="shared" si="16"/>
        <v>96</v>
      </c>
      <c r="I310" s="38" t="str">
        <f t="array" ref="I310">H310&amp;CHOOSE(AND(H310&lt;&gt;{11,12,13})*MIN(4,MOD(H310,10))+1,"th","st","nd","rd","th")</f>
        <v>96th</v>
      </c>
      <c r="J310" s="74">
        <v>1.58</v>
      </c>
      <c r="K310" s="75">
        <v>23118804.879999999</v>
      </c>
      <c r="L310" s="38">
        <v>1549.829</v>
      </c>
      <c r="M310" s="38">
        <v>204.37100000000001</v>
      </c>
      <c r="N310" s="72">
        <v>13179.12</v>
      </c>
      <c r="O310" s="29">
        <f t="shared" si="17"/>
        <v>78</v>
      </c>
      <c r="P310" s="38" t="str">
        <f t="array" ref="P310">O310&amp;CHOOSE(AND(O310&lt;&gt;{11,12,13})*MIN(4,MOD(O310,10))+1,"th","st","nd","rd","th")</f>
        <v>78th</v>
      </c>
      <c r="Q310" s="76">
        <v>0.86209999999999998</v>
      </c>
      <c r="R310" s="77">
        <v>1.36</v>
      </c>
      <c r="S310" s="78">
        <v>1.7399999999999999E-2</v>
      </c>
      <c r="T310" s="79">
        <f t="shared" si="18"/>
        <v>72</v>
      </c>
      <c r="U310" s="80">
        <v>14280165</v>
      </c>
      <c r="V310" s="72">
        <v>8140.56</v>
      </c>
      <c r="W310" s="29">
        <f t="shared" si="19"/>
        <v>68</v>
      </c>
      <c r="X310" s="38" t="str">
        <f t="array" ref="X310">W310&amp;CHOOSE(AND(W310&lt;&gt;{11,12,13})*MIN(4,MOD(W310,10))+1,"th","st","nd","rd","th")</f>
        <v>68th</v>
      </c>
      <c r="Y310" s="77">
        <v>0</v>
      </c>
      <c r="Z310" s="77">
        <v>1.36</v>
      </c>
      <c r="AA310" s="81">
        <v>680328.89</v>
      </c>
      <c r="AB310" s="82">
        <v>860591471</v>
      </c>
      <c r="AC310" s="83">
        <v>197198563</v>
      </c>
      <c r="AD310" s="81">
        <v>17561317.34</v>
      </c>
      <c r="AE310" s="81">
        <v>0</v>
      </c>
      <c r="AF310" s="81">
        <v>167537.54</v>
      </c>
    </row>
    <row r="311" spans="1:32" x14ac:dyDescent="0.25">
      <c r="A311" s="7">
        <v>121392303</v>
      </c>
      <c r="B311" s="8" t="s">
        <v>267</v>
      </c>
      <c r="C311" s="8" t="s">
        <v>105</v>
      </c>
      <c r="D311" s="70">
        <v>70520</v>
      </c>
      <c r="E311" s="71">
        <v>21780</v>
      </c>
      <c r="F311" s="72">
        <v>96181551.609999999</v>
      </c>
      <c r="G311" s="73">
        <v>62.62</v>
      </c>
      <c r="H311" s="29">
        <f t="shared" si="16"/>
        <v>76</v>
      </c>
      <c r="I311" s="38" t="str">
        <f t="array" ref="I311">H311&amp;CHOOSE(AND(H311&lt;&gt;{11,12,13})*MIN(4,MOD(H311,10))+1,"th","st","nd","rd","th")</f>
        <v>76th</v>
      </c>
      <c r="J311" s="74">
        <v>1.25</v>
      </c>
      <c r="K311" s="75">
        <v>113567082.05</v>
      </c>
      <c r="L311" s="38">
        <v>8192.7520000000004</v>
      </c>
      <c r="M311" s="38">
        <v>758.89200000000005</v>
      </c>
      <c r="N311" s="72">
        <v>12686.73</v>
      </c>
      <c r="O311" s="29">
        <f t="shared" si="17"/>
        <v>71</v>
      </c>
      <c r="P311" s="38" t="str">
        <f t="array" ref="P311">O311&amp;CHOOSE(AND(O311&lt;&gt;{11,12,13})*MIN(4,MOD(O311,10))+1,"th","st","nd","rd","th")</f>
        <v>71st</v>
      </c>
      <c r="Q311" s="76">
        <v>0.89549999999999996</v>
      </c>
      <c r="R311" s="77">
        <v>1.1200000000000001</v>
      </c>
      <c r="S311" s="78">
        <v>1.49E-2</v>
      </c>
      <c r="T311" s="79">
        <f t="shared" si="18"/>
        <v>165</v>
      </c>
      <c r="U311" s="80">
        <v>87091723</v>
      </c>
      <c r="V311" s="72">
        <v>9729.1299999999992</v>
      </c>
      <c r="W311" s="29">
        <f t="shared" si="19"/>
        <v>82</v>
      </c>
      <c r="X311" s="38" t="str">
        <f t="array" ref="X311">W311&amp;CHOOSE(AND(W311&lt;&gt;{11,12,13})*MIN(4,MOD(W311,10))+1,"th","st","nd","rd","th")</f>
        <v>82nd</v>
      </c>
      <c r="Y311" s="77">
        <v>0</v>
      </c>
      <c r="Z311" s="77">
        <v>1.1200000000000001</v>
      </c>
      <c r="AA311" s="81">
        <v>1792484.61</v>
      </c>
      <c r="AB311" s="82">
        <v>4726417161</v>
      </c>
      <c r="AC311" s="83">
        <v>1724821605</v>
      </c>
      <c r="AD311" s="81">
        <v>94347364.170000002</v>
      </c>
      <c r="AE311" s="81">
        <v>0</v>
      </c>
      <c r="AF311" s="81">
        <v>41702.83</v>
      </c>
    </row>
    <row r="312" spans="1:32" x14ac:dyDescent="0.25">
      <c r="A312" s="7">
        <v>121394503</v>
      </c>
      <c r="B312" s="8" t="s">
        <v>452</v>
      </c>
      <c r="C312" s="8" t="s">
        <v>105</v>
      </c>
      <c r="D312" s="70">
        <v>58750</v>
      </c>
      <c r="E312" s="71">
        <v>5232</v>
      </c>
      <c r="F312" s="72">
        <v>17666922.050000001</v>
      </c>
      <c r="G312" s="73">
        <v>57.48</v>
      </c>
      <c r="H312" s="29">
        <f t="shared" si="16"/>
        <v>66</v>
      </c>
      <c r="I312" s="38" t="str">
        <f t="array" ref="I312">H312&amp;CHOOSE(AND(H312&lt;&gt;{11,12,13})*MIN(4,MOD(H312,10))+1,"th","st","nd","rd","th")</f>
        <v>66th</v>
      </c>
      <c r="J312" s="74">
        <v>1.1499999999999999</v>
      </c>
      <c r="K312" s="75">
        <v>25170043.300000001</v>
      </c>
      <c r="L312" s="38">
        <v>1708.671</v>
      </c>
      <c r="M312" s="38">
        <v>296.87400000000002</v>
      </c>
      <c r="N312" s="72">
        <v>12550.23</v>
      </c>
      <c r="O312" s="29">
        <f t="shared" si="17"/>
        <v>69</v>
      </c>
      <c r="P312" s="38" t="str">
        <f t="array" ref="P312">O312&amp;CHOOSE(AND(O312&lt;&gt;{11,12,13})*MIN(4,MOD(O312,10))+1,"th","st","nd","rd","th")</f>
        <v>69th</v>
      </c>
      <c r="Q312" s="76">
        <v>0.90529999999999999</v>
      </c>
      <c r="R312" s="77">
        <v>1.04</v>
      </c>
      <c r="S312" s="78">
        <v>1.8599999999999998E-2</v>
      </c>
      <c r="T312" s="79">
        <f t="shared" si="18"/>
        <v>40</v>
      </c>
      <c r="U312" s="80">
        <v>12855633</v>
      </c>
      <c r="V312" s="72">
        <v>6410.04</v>
      </c>
      <c r="W312" s="29">
        <f t="shared" si="19"/>
        <v>47</v>
      </c>
      <c r="X312" s="38" t="str">
        <f t="array" ref="X312">W312&amp;CHOOSE(AND(W312&lt;&gt;{11,12,13})*MIN(4,MOD(W312,10))+1,"th","st","nd","rd","th")</f>
        <v>47th</v>
      </c>
      <c r="Y312" s="77">
        <v>0.02</v>
      </c>
      <c r="Z312" s="77">
        <v>1.06</v>
      </c>
      <c r="AA312" s="81">
        <v>951118.97</v>
      </c>
      <c r="AB312" s="82">
        <v>684798238</v>
      </c>
      <c r="AC312" s="83">
        <v>267470868</v>
      </c>
      <c r="AD312" s="81">
        <v>16640756.24</v>
      </c>
      <c r="AE312" s="81">
        <v>0</v>
      </c>
      <c r="AF312" s="81">
        <v>75046.84</v>
      </c>
    </row>
    <row r="313" spans="1:32" x14ac:dyDescent="0.25">
      <c r="A313" s="7">
        <v>121394603</v>
      </c>
      <c r="B313" s="8" t="s">
        <v>460</v>
      </c>
      <c r="C313" s="8" t="s">
        <v>105</v>
      </c>
      <c r="D313" s="70">
        <v>75702</v>
      </c>
      <c r="E313" s="71">
        <v>5586</v>
      </c>
      <c r="F313" s="72">
        <v>26681677.440000001</v>
      </c>
      <c r="G313" s="73">
        <v>63.1</v>
      </c>
      <c r="H313" s="29">
        <f t="shared" si="16"/>
        <v>77</v>
      </c>
      <c r="I313" s="38" t="str">
        <f t="array" ref="I313">H313&amp;CHOOSE(AND(H313&lt;&gt;{11,12,13})*MIN(4,MOD(H313,10))+1,"th","st","nd","rd","th")</f>
        <v>77th</v>
      </c>
      <c r="J313" s="74">
        <v>1.26</v>
      </c>
      <c r="K313" s="75">
        <v>33703479.100000001</v>
      </c>
      <c r="L313" s="38">
        <v>2230.4380000000001</v>
      </c>
      <c r="M313" s="38">
        <v>116.86199999999999</v>
      </c>
      <c r="N313" s="72">
        <v>14358.4</v>
      </c>
      <c r="O313" s="29">
        <f t="shared" si="17"/>
        <v>87</v>
      </c>
      <c r="P313" s="38" t="str">
        <f t="array" ref="P313">O313&amp;CHOOSE(AND(O313&lt;&gt;{11,12,13})*MIN(4,MOD(O313,10))+1,"th","st","nd","rd","th")</f>
        <v>87th</v>
      </c>
      <c r="Q313" s="76">
        <v>0.7913</v>
      </c>
      <c r="R313" s="77">
        <v>1</v>
      </c>
      <c r="S313" s="78">
        <v>1.46E-2</v>
      </c>
      <c r="T313" s="79">
        <f t="shared" si="18"/>
        <v>179</v>
      </c>
      <c r="U313" s="80">
        <v>24621796</v>
      </c>
      <c r="V313" s="72">
        <v>10489.41</v>
      </c>
      <c r="W313" s="29">
        <f t="shared" si="19"/>
        <v>86</v>
      </c>
      <c r="X313" s="38" t="str">
        <f t="array" ref="X313">W313&amp;CHOOSE(AND(W313&lt;&gt;{11,12,13})*MIN(4,MOD(W313,10))+1,"th","st","nd","rd","th")</f>
        <v>86th</v>
      </c>
      <c r="Y313" s="77">
        <v>0</v>
      </c>
      <c r="Z313" s="77">
        <v>1</v>
      </c>
      <c r="AA313" s="81">
        <v>672235.84</v>
      </c>
      <c r="AB313" s="82">
        <v>1332427962</v>
      </c>
      <c r="AC313" s="83">
        <v>491408790</v>
      </c>
      <c r="AD313" s="81">
        <v>25978370.890000001</v>
      </c>
      <c r="AE313" s="81">
        <v>0</v>
      </c>
      <c r="AF313" s="81">
        <v>31070.71</v>
      </c>
    </row>
    <row r="314" spans="1:32" x14ac:dyDescent="0.25">
      <c r="A314" s="7">
        <v>121395103</v>
      </c>
      <c r="B314" s="8" t="s">
        <v>474</v>
      </c>
      <c r="C314" s="8" t="s">
        <v>105</v>
      </c>
      <c r="D314" s="70">
        <v>79564</v>
      </c>
      <c r="E314" s="71">
        <v>21502</v>
      </c>
      <c r="F314" s="72">
        <v>121979284.92</v>
      </c>
      <c r="G314" s="73">
        <v>71.3</v>
      </c>
      <c r="H314" s="29">
        <f t="shared" si="16"/>
        <v>89</v>
      </c>
      <c r="I314" s="38" t="str">
        <f t="array" ref="I314">H314&amp;CHOOSE(AND(H314&lt;&gt;{11,12,13})*MIN(4,MOD(H314,10))+1,"th","st","nd","rd","th")</f>
        <v>89th</v>
      </c>
      <c r="J314" s="74">
        <v>1.42</v>
      </c>
      <c r="K314" s="75">
        <v>133023149.44</v>
      </c>
      <c r="L314" s="38">
        <v>9147.1740000000009</v>
      </c>
      <c r="M314" s="38">
        <v>704.95399999999995</v>
      </c>
      <c r="N314" s="72">
        <v>13501.97</v>
      </c>
      <c r="O314" s="29">
        <f t="shared" si="17"/>
        <v>80</v>
      </c>
      <c r="P314" s="38" t="str">
        <f t="array" ref="P314">O314&amp;CHOOSE(AND(O314&lt;&gt;{11,12,13})*MIN(4,MOD(O314,10))+1,"th","st","nd","rd","th")</f>
        <v>80th</v>
      </c>
      <c r="Q314" s="76">
        <v>0.84150000000000003</v>
      </c>
      <c r="R314" s="77">
        <v>1.19</v>
      </c>
      <c r="S314" s="78">
        <v>1.3100000000000001E-2</v>
      </c>
      <c r="T314" s="79">
        <f t="shared" si="18"/>
        <v>271</v>
      </c>
      <c r="U314" s="80">
        <v>126014776</v>
      </c>
      <c r="V314" s="72">
        <v>12790.61</v>
      </c>
      <c r="W314" s="29">
        <f t="shared" si="19"/>
        <v>93</v>
      </c>
      <c r="X314" s="38" t="str">
        <f t="array" ref="X314">W314&amp;CHOOSE(AND(W314&lt;&gt;{11,12,13})*MIN(4,MOD(W314,10))+1,"th","st","nd","rd","th")</f>
        <v>93rd</v>
      </c>
      <c r="Y314" s="77">
        <v>0</v>
      </c>
      <c r="Z314" s="77">
        <v>1.19</v>
      </c>
      <c r="AA314" s="81">
        <v>1742001.92</v>
      </c>
      <c r="AB314" s="82">
        <v>7239758349</v>
      </c>
      <c r="AC314" s="83">
        <v>2094669503</v>
      </c>
      <c r="AD314" s="81">
        <v>120155733</v>
      </c>
      <c r="AE314" s="81">
        <v>0</v>
      </c>
      <c r="AF314" s="81">
        <v>81550</v>
      </c>
    </row>
    <row r="315" spans="1:32" x14ac:dyDescent="0.25">
      <c r="A315" s="7">
        <v>121395603</v>
      </c>
      <c r="B315" s="8" t="s">
        <v>526</v>
      </c>
      <c r="C315" s="8" t="s">
        <v>105</v>
      </c>
      <c r="D315" s="70">
        <v>69685</v>
      </c>
      <c r="E315" s="71">
        <v>5158</v>
      </c>
      <c r="F315" s="72">
        <v>26794750.320000004</v>
      </c>
      <c r="G315" s="73">
        <v>74.55</v>
      </c>
      <c r="H315" s="29">
        <f t="shared" si="16"/>
        <v>92</v>
      </c>
      <c r="I315" s="38" t="str">
        <f t="array" ref="I315">H315&amp;CHOOSE(AND(H315&lt;&gt;{11,12,13})*MIN(4,MOD(H315,10))+1,"th","st","nd","rd","th")</f>
        <v>92nd</v>
      </c>
      <c r="J315" s="74">
        <v>1.49</v>
      </c>
      <c r="K315" s="75">
        <v>28678222.34</v>
      </c>
      <c r="L315" s="38">
        <v>1598.9870000000001</v>
      </c>
      <c r="M315" s="38">
        <v>146.845</v>
      </c>
      <c r="N315" s="72">
        <v>16426.68</v>
      </c>
      <c r="O315" s="29">
        <f t="shared" si="17"/>
        <v>95</v>
      </c>
      <c r="P315" s="38" t="str">
        <f t="array" ref="P315">O315&amp;CHOOSE(AND(O315&lt;&gt;{11,12,13})*MIN(4,MOD(O315,10))+1,"th","st","nd","rd","th")</f>
        <v>95th</v>
      </c>
      <c r="Q315" s="76">
        <v>0.69159999999999999</v>
      </c>
      <c r="R315" s="77">
        <v>1.03</v>
      </c>
      <c r="S315" s="78">
        <v>1.6799999999999999E-2</v>
      </c>
      <c r="T315" s="79">
        <f t="shared" si="18"/>
        <v>90</v>
      </c>
      <c r="U315" s="80">
        <v>21525059</v>
      </c>
      <c r="V315" s="72">
        <v>12329.4</v>
      </c>
      <c r="W315" s="29">
        <f t="shared" si="19"/>
        <v>92</v>
      </c>
      <c r="X315" s="38" t="str">
        <f t="array" ref="X315">W315&amp;CHOOSE(AND(W315&lt;&gt;{11,12,13})*MIN(4,MOD(W315,10))+1,"th","st","nd","rd","th")</f>
        <v>92nd</v>
      </c>
      <c r="Y315" s="77">
        <v>0</v>
      </c>
      <c r="Z315" s="77">
        <v>1.03</v>
      </c>
      <c r="AA315" s="81">
        <v>497694.76</v>
      </c>
      <c r="AB315" s="82">
        <v>1181903274</v>
      </c>
      <c r="AC315" s="83">
        <v>412545506</v>
      </c>
      <c r="AD315" s="81">
        <v>26237111.960000001</v>
      </c>
      <c r="AE315" s="81">
        <v>0</v>
      </c>
      <c r="AF315" s="81">
        <v>59943.6</v>
      </c>
    </row>
    <row r="316" spans="1:32" x14ac:dyDescent="0.25">
      <c r="A316" s="7">
        <v>121395703</v>
      </c>
      <c r="B316" s="8" t="s">
        <v>564</v>
      </c>
      <c r="C316" s="8" t="s">
        <v>105</v>
      </c>
      <c r="D316" s="70">
        <v>80373</v>
      </c>
      <c r="E316" s="71">
        <v>7229</v>
      </c>
      <c r="F316" s="72">
        <v>44768337.639999993</v>
      </c>
      <c r="G316" s="73">
        <v>77.05</v>
      </c>
      <c r="H316" s="29">
        <f t="shared" si="16"/>
        <v>95</v>
      </c>
      <c r="I316" s="38" t="str">
        <f t="array" ref="I316">H316&amp;CHOOSE(AND(H316&lt;&gt;{11,12,13})*MIN(4,MOD(H316,10))+1,"th","st","nd","rd","th")</f>
        <v>95th</v>
      </c>
      <c r="J316" s="74">
        <v>1.54</v>
      </c>
      <c r="K316" s="75">
        <v>50619611.729999997</v>
      </c>
      <c r="L316" s="38">
        <v>3143.3049999999998</v>
      </c>
      <c r="M316" s="38">
        <v>178.35599999999999</v>
      </c>
      <c r="N316" s="72">
        <v>15239.25</v>
      </c>
      <c r="O316" s="29">
        <f t="shared" si="17"/>
        <v>92</v>
      </c>
      <c r="P316" s="38" t="str">
        <f t="array" ref="P316">O316&amp;CHOOSE(AND(O316&lt;&gt;{11,12,13})*MIN(4,MOD(O316,10))+1,"th","st","nd","rd","th")</f>
        <v>92nd</v>
      </c>
      <c r="Q316" s="76">
        <v>0.74550000000000005</v>
      </c>
      <c r="R316" s="77">
        <v>1.1499999999999999</v>
      </c>
      <c r="S316" s="78">
        <v>1.34E-2</v>
      </c>
      <c r="T316" s="79">
        <f t="shared" si="18"/>
        <v>253</v>
      </c>
      <c r="U316" s="80">
        <v>44951269</v>
      </c>
      <c r="V316" s="72">
        <v>13532.77</v>
      </c>
      <c r="W316" s="29">
        <f t="shared" si="19"/>
        <v>94</v>
      </c>
      <c r="X316" s="38" t="str">
        <f t="array" ref="X316">W316&amp;CHOOSE(AND(W316&lt;&gt;{11,12,13})*MIN(4,MOD(W316,10))+1,"th","st","nd","rd","th")</f>
        <v>94th</v>
      </c>
      <c r="Y316" s="77">
        <v>0</v>
      </c>
      <c r="Z316" s="77">
        <v>1.1499999999999999</v>
      </c>
      <c r="AA316" s="81">
        <v>647471.23</v>
      </c>
      <c r="AB316" s="82">
        <v>2401901524</v>
      </c>
      <c r="AC316" s="83">
        <v>927822112</v>
      </c>
      <c r="AD316" s="81">
        <v>44077879.659999996</v>
      </c>
      <c r="AE316" s="81">
        <v>0</v>
      </c>
      <c r="AF316" s="81">
        <v>42986.75</v>
      </c>
    </row>
    <row r="317" spans="1:32" x14ac:dyDescent="0.25">
      <c r="A317" s="7">
        <v>121397803</v>
      </c>
      <c r="B317" s="8" t="s">
        <v>639</v>
      </c>
      <c r="C317" s="8" t="s">
        <v>105</v>
      </c>
      <c r="D317" s="70">
        <v>55954</v>
      </c>
      <c r="E317" s="71">
        <v>12494</v>
      </c>
      <c r="F317" s="72">
        <v>43183213.410000004</v>
      </c>
      <c r="G317" s="73">
        <v>61.77</v>
      </c>
      <c r="H317" s="29">
        <f t="shared" si="16"/>
        <v>73</v>
      </c>
      <c r="I317" s="38" t="str">
        <f t="array" ref="I317">H317&amp;CHOOSE(AND(H317&lt;&gt;{11,12,13})*MIN(4,MOD(H317,10))+1,"th","st","nd","rd","th")</f>
        <v>73rd</v>
      </c>
      <c r="J317" s="74">
        <v>1.23</v>
      </c>
      <c r="K317" s="75">
        <v>53025996.32</v>
      </c>
      <c r="L317" s="38">
        <v>4328.0879999999997</v>
      </c>
      <c r="M317" s="38">
        <v>695.62</v>
      </c>
      <c r="N317" s="72">
        <v>10555.15</v>
      </c>
      <c r="O317" s="29">
        <f t="shared" si="17"/>
        <v>31</v>
      </c>
      <c r="P317" s="38" t="str">
        <f t="array" ref="P317">O317&amp;CHOOSE(AND(O317&lt;&gt;{11,12,13})*MIN(4,MOD(O317,10))+1,"th","st","nd","rd","th")</f>
        <v>31st</v>
      </c>
      <c r="Q317" s="76">
        <v>1.0764</v>
      </c>
      <c r="R317" s="77">
        <v>1.23</v>
      </c>
      <c r="S317" s="78">
        <v>1.61E-2</v>
      </c>
      <c r="T317" s="79">
        <f t="shared" si="18"/>
        <v>118</v>
      </c>
      <c r="U317" s="80">
        <v>36261135</v>
      </c>
      <c r="V317" s="72">
        <v>7218</v>
      </c>
      <c r="W317" s="29">
        <f t="shared" si="19"/>
        <v>59</v>
      </c>
      <c r="X317" s="38" t="str">
        <f t="array" ref="X317">W317&amp;CHOOSE(AND(W317&lt;&gt;{11,12,13})*MIN(4,MOD(W317,10))+1,"th","st","nd","rd","th")</f>
        <v>59th</v>
      </c>
      <c r="Y317" s="77">
        <v>0</v>
      </c>
      <c r="Z317" s="77">
        <v>1.23</v>
      </c>
      <c r="AA317" s="81">
        <v>1172712.8400000001</v>
      </c>
      <c r="AB317" s="82">
        <v>2068236916</v>
      </c>
      <c r="AC317" s="83">
        <v>617773118</v>
      </c>
      <c r="AD317" s="81">
        <v>41979096.32</v>
      </c>
      <c r="AE317" s="81">
        <v>0</v>
      </c>
      <c r="AF317" s="81">
        <v>31404.25</v>
      </c>
    </row>
    <row r="318" spans="1:32" x14ac:dyDescent="0.25">
      <c r="A318" s="7">
        <v>118401403</v>
      </c>
      <c r="B318" s="8" t="s">
        <v>244</v>
      </c>
      <c r="C318" s="8" t="s">
        <v>245</v>
      </c>
      <c r="D318" s="70">
        <v>72094</v>
      </c>
      <c r="E318" s="71">
        <v>7707</v>
      </c>
      <c r="F318" s="72">
        <v>20571661.099999998</v>
      </c>
      <c r="G318" s="73">
        <v>37.020000000000003</v>
      </c>
      <c r="H318" s="29">
        <f t="shared" si="16"/>
        <v>16</v>
      </c>
      <c r="I318" s="38" t="str">
        <f t="array" ref="I318">H318&amp;CHOOSE(AND(H318&lt;&gt;{11,12,13})*MIN(4,MOD(H318,10))+1,"th","st","nd","rd","th")</f>
        <v>16th</v>
      </c>
      <c r="J318" s="74">
        <v>0.74</v>
      </c>
      <c r="K318" s="75">
        <v>32592207.66</v>
      </c>
      <c r="L318" s="38">
        <v>2912.9870000000001</v>
      </c>
      <c r="M318" s="38">
        <v>177.785</v>
      </c>
      <c r="N318" s="72">
        <v>10545.01</v>
      </c>
      <c r="O318" s="29">
        <f t="shared" si="17"/>
        <v>31</v>
      </c>
      <c r="P318" s="38" t="str">
        <f t="array" ref="P318">O318&amp;CHOOSE(AND(O318&lt;&gt;{11,12,13})*MIN(4,MOD(O318,10))+1,"th","st","nd","rd","th")</f>
        <v>31st</v>
      </c>
      <c r="Q318" s="76">
        <v>1.0773999999999999</v>
      </c>
      <c r="R318" s="77">
        <v>0.74</v>
      </c>
      <c r="S318" s="78">
        <v>1.03E-2</v>
      </c>
      <c r="T318" s="79">
        <f t="shared" si="18"/>
        <v>440</v>
      </c>
      <c r="U318" s="80">
        <v>27018358</v>
      </c>
      <c r="V318" s="72">
        <v>8741.6200000000008</v>
      </c>
      <c r="W318" s="29">
        <f t="shared" si="19"/>
        <v>74</v>
      </c>
      <c r="X318" s="38" t="str">
        <f t="array" ref="X318">W318&amp;CHOOSE(AND(W318&lt;&gt;{11,12,13})*MIN(4,MOD(W318,10))+1,"th","st","nd","rd","th")</f>
        <v>74th</v>
      </c>
      <c r="Y318" s="77">
        <v>0</v>
      </c>
      <c r="Z318" s="77">
        <v>0.74</v>
      </c>
      <c r="AA318" s="81">
        <v>421305.11</v>
      </c>
      <c r="AB318" s="82">
        <v>1407066173</v>
      </c>
      <c r="AC318" s="83">
        <v>594293675</v>
      </c>
      <c r="AD318" s="81">
        <v>20042387.399999999</v>
      </c>
      <c r="AE318" s="81">
        <v>0</v>
      </c>
      <c r="AF318" s="81">
        <v>107968.59</v>
      </c>
    </row>
    <row r="319" spans="1:32" x14ac:dyDescent="0.25">
      <c r="A319" s="7">
        <v>118401603</v>
      </c>
      <c r="B319" s="8" t="s">
        <v>248</v>
      </c>
      <c r="C319" s="8" t="s">
        <v>245</v>
      </c>
      <c r="D319" s="70">
        <v>64157</v>
      </c>
      <c r="E319" s="71">
        <v>7990</v>
      </c>
      <c r="F319" s="72">
        <v>23293216.02</v>
      </c>
      <c r="G319" s="73">
        <v>45.44</v>
      </c>
      <c r="H319" s="29">
        <f t="shared" si="16"/>
        <v>36</v>
      </c>
      <c r="I319" s="38" t="str">
        <f t="array" ref="I319">H319&amp;CHOOSE(AND(H319&lt;&gt;{11,12,13})*MIN(4,MOD(H319,10))+1,"th","st","nd","rd","th")</f>
        <v>36th</v>
      </c>
      <c r="J319" s="74">
        <v>0.91</v>
      </c>
      <c r="K319" s="75">
        <v>30811277.140000001</v>
      </c>
      <c r="L319" s="38">
        <v>2653.759</v>
      </c>
      <c r="M319" s="38">
        <v>172.55699999999999</v>
      </c>
      <c r="N319" s="72">
        <v>10901.57</v>
      </c>
      <c r="O319" s="29">
        <f t="shared" si="17"/>
        <v>40</v>
      </c>
      <c r="P319" s="38" t="str">
        <f t="array" ref="P319">O319&amp;CHOOSE(AND(O319&lt;&gt;{11,12,13})*MIN(4,MOD(O319,10))+1,"th","st","nd","rd","th")</f>
        <v>40th</v>
      </c>
      <c r="Q319" s="76">
        <v>1.0422</v>
      </c>
      <c r="R319" s="77">
        <v>0.91</v>
      </c>
      <c r="S319" s="78">
        <v>1.1900000000000001E-2</v>
      </c>
      <c r="T319" s="79">
        <f t="shared" si="18"/>
        <v>351</v>
      </c>
      <c r="U319" s="80">
        <v>26488629</v>
      </c>
      <c r="V319" s="72">
        <v>9372.14</v>
      </c>
      <c r="W319" s="29">
        <f t="shared" si="19"/>
        <v>79</v>
      </c>
      <c r="X319" s="38" t="str">
        <f t="array" ref="X319">W319&amp;CHOOSE(AND(W319&lt;&gt;{11,12,13})*MIN(4,MOD(W319,10))+1,"th","st","nd","rd","th")</f>
        <v>79th</v>
      </c>
      <c r="Y319" s="77">
        <v>0</v>
      </c>
      <c r="Z319" s="77">
        <v>0.91</v>
      </c>
      <c r="AA319" s="81">
        <v>321273.52</v>
      </c>
      <c r="AB319" s="82">
        <v>1272718851</v>
      </c>
      <c r="AC319" s="83">
        <v>689401840</v>
      </c>
      <c r="AD319" s="81">
        <v>22830337.300000001</v>
      </c>
      <c r="AE319" s="81">
        <v>0</v>
      </c>
      <c r="AF319" s="81">
        <v>141605.20000000001</v>
      </c>
    </row>
    <row r="320" spans="1:32" x14ac:dyDescent="0.25">
      <c r="A320" s="7">
        <v>118402603</v>
      </c>
      <c r="B320" s="8" t="s">
        <v>314</v>
      </c>
      <c r="C320" s="8" t="s">
        <v>245</v>
      </c>
      <c r="D320" s="70">
        <v>38426</v>
      </c>
      <c r="E320" s="71">
        <v>7720</v>
      </c>
      <c r="F320" s="72">
        <v>8936260.5700000003</v>
      </c>
      <c r="G320" s="73">
        <v>30.12</v>
      </c>
      <c r="H320" s="29">
        <f t="shared" si="16"/>
        <v>6</v>
      </c>
      <c r="I320" s="38" t="str">
        <f t="array" ref="I320">H320&amp;CHOOSE(AND(H320&lt;&gt;{11,12,13})*MIN(4,MOD(H320,10))+1,"th","st","nd","rd","th")</f>
        <v>6th</v>
      </c>
      <c r="J320" s="74">
        <v>0.6</v>
      </c>
      <c r="K320" s="75">
        <v>24893084.879999999</v>
      </c>
      <c r="L320" s="38">
        <v>2416.0680000000002</v>
      </c>
      <c r="M320" s="38">
        <v>960.71799999999996</v>
      </c>
      <c r="N320" s="72">
        <v>7371.83</v>
      </c>
      <c r="O320" s="29">
        <f t="shared" si="17"/>
        <v>1</v>
      </c>
      <c r="P320" s="38" t="str">
        <f t="array" ref="P320">O320&amp;CHOOSE(AND(O320&lt;&gt;{11,12,13})*MIN(4,MOD(O320,10))+1,"th","st","nd","rd","th")</f>
        <v>1st</v>
      </c>
      <c r="Q320" s="76">
        <v>1.5411999999999999</v>
      </c>
      <c r="R320" s="77">
        <v>0.6</v>
      </c>
      <c r="S320" s="78">
        <v>1.14E-2</v>
      </c>
      <c r="T320" s="79">
        <f t="shared" si="18"/>
        <v>379</v>
      </c>
      <c r="U320" s="80">
        <v>10566835</v>
      </c>
      <c r="V320" s="72">
        <v>3129.26</v>
      </c>
      <c r="W320" s="29">
        <f t="shared" si="19"/>
        <v>7</v>
      </c>
      <c r="X320" s="38" t="str">
        <f t="array" ref="X320">W320&amp;CHOOSE(AND(W320&lt;&gt;{11,12,13})*MIN(4,MOD(W320,10))+1,"th","st","nd","rd","th")</f>
        <v>7th</v>
      </c>
      <c r="Y320" s="77">
        <v>0.52</v>
      </c>
      <c r="Z320" s="77">
        <v>1.1200000000000001</v>
      </c>
      <c r="AA320" s="81">
        <v>705488.07</v>
      </c>
      <c r="AB320" s="82">
        <v>526165453</v>
      </c>
      <c r="AC320" s="83">
        <v>256563051</v>
      </c>
      <c r="AD320" s="81">
        <v>8211640.1100000003</v>
      </c>
      <c r="AE320" s="81">
        <v>0</v>
      </c>
      <c r="AF320" s="81">
        <v>19132.39</v>
      </c>
    </row>
    <row r="321" spans="1:32" x14ac:dyDescent="0.25">
      <c r="A321" s="7">
        <v>118403003</v>
      </c>
      <c r="B321" s="8" t="s">
        <v>324</v>
      </c>
      <c r="C321" s="8" t="s">
        <v>245</v>
      </c>
      <c r="D321" s="70">
        <v>39392</v>
      </c>
      <c r="E321" s="71">
        <v>6687</v>
      </c>
      <c r="F321" s="72">
        <v>14609703.24</v>
      </c>
      <c r="G321" s="73">
        <v>55.46</v>
      </c>
      <c r="H321" s="29">
        <f t="shared" si="16"/>
        <v>63</v>
      </c>
      <c r="I321" s="38" t="str">
        <f t="array" ref="I321">H321&amp;CHOOSE(AND(H321&lt;&gt;{11,12,13})*MIN(4,MOD(H321,10))+1,"th","st","nd","rd","th")</f>
        <v>63rd</v>
      </c>
      <c r="J321" s="74">
        <v>1.1100000000000001</v>
      </c>
      <c r="K321" s="75">
        <v>25463604.149999999</v>
      </c>
      <c r="L321" s="38">
        <v>2089.4479999999999</v>
      </c>
      <c r="M321" s="38">
        <v>452.19099999999997</v>
      </c>
      <c r="N321" s="72">
        <v>10018.58</v>
      </c>
      <c r="O321" s="29">
        <f t="shared" si="17"/>
        <v>19</v>
      </c>
      <c r="P321" s="38" t="str">
        <f t="array" ref="P321">O321&amp;CHOOSE(AND(O321&lt;&gt;{11,12,13})*MIN(4,MOD(O321,10))+1,"th","st","nd","rd","th")</f>
        <v>19th</v>
      </c>
      <c r="Q321" s="76">
        <v>1.1339999999999999</v>
      </c>
      <c r="R321" s="77">
        <v>1.1100000000000001</v>
      </c>
      <c r="S321" s="78">
        <v>1.55E-2</v>
      </c>
      <c r="T321" s="79">
        <f t="shared" si="18"/>
        <v>133</v>
      </c>
      <c r="U321" s="80">
        <v>12750265</v>
      </c>
      <c r="V321" s="72">
        <v>5016.55</v>
      </c>
      <c r="W321" s="29">
        <f t="shared" si="19"/>
        <v>29</v>
      </c>
      <c r="X321" s="38" t="str">
        <f t="array" ref="X321">W321&amp;CHOOSE(AND(W321&lt;&gt;{11,12,13})*MIN(4,MOD(W321,10))+1,"th","st","nd","rd","th")</f>
        <v>29th</v>
      </c>
      <c r="Y321" s="77">
        <v>0.23</v>
      </c>
      <c r="Z321" s="77">
        <v>1.34</v>
      </c>
      <c r="AA321" s="81">
        <v>886954.47</v>
      </c>
      <c r="AB321" s="82">
        <v>682741879</v>
      </c>
      <c r="AC321" s="83">
        <v>261722199</v>
      </c>
      <c r="AD321" s="81">
        <v>13722748.77</v>
      </c>
      <c r="AE321" s="81">
        <v>0</v>
      </c>
      <c r="AF321" s="81">
        <v>0</v>
      </c>
    </row>
    <row r="322" spans="1:32" x14ac:dyDescent="0.25">
      <c r="A322" s="7">
        <v>118403302</v>
      </c>
      <c r="B322" s="8" t="s">
        <v>331</v>
      </c>
      <c r="C322" s="8" t="s">
        <v>245</v>
      </c>
      <c r="D322" s="70">
        <v>41289</v>
      </c>
      <c r="E322" s="71">
        <v>28592</v>
      </c>
      <c r="F322" s="72">
        <v>60623686.259999998</v>
      </c>
      <c r="G322" s="73">
        <v>51.35</v>
      </c>
      <c r="H322" s="29">
        <f t="shared" si="16"/>
        <v>54</v>
      </c>
      <c r="I322" s="38" t="str">
        <f t="array" ref="I322">H322&amp;CHOOSE(AND(H322&lt;&gt;{11,12,13})*MIN(4,MOD(H322,10))+1,"th","st","nd","rd","th")</f>
        <v>54th</v>
      </c>
      <c r="J322" s="74">
        <v>1.02</v>
      </c>
      <c r="K322" s="75">
        <v>121487231.53</v>
      </c>
      <c r="L322" s="38">
        <v>10907.007</v>
      </c>
      <c r="M322" s="38">
        <v>4856.5709999999999</v>
      </c>
      <c r="N322" s="72">
        <v>7706.83</v>
      </c>
      <c r="O322" s="29">
        <f t="shared" si="17"/>
        <v>1</v>
      </c>
      <c r="P322" s="38" t="str">
        <f t="array" ref="P322">O322&amp;CHOOSE(AND(O322&lt;&gt;{11,12,13})*MIN(4,MOD(O322,10))+1,"th","st","nd","rd","th")</f>
        <v>1st</v>
      </c>
      <c r="Q322" s="76">
        <v>1.4742</v>
      </c>
      <c r="R322" s="77">
        <v>1.02</v>
      </c>
      <c r="S322" s="78">
        <v>1.17E-2</v>
      </c>
      <c r="T322" s="79">
        <f t="shared" si="18"/>
        <v>361</v>
      </c>
      <c r="U322" s="80">
        <v>69943624</v>
      </c>
      <c r="V322" s="72">
        <v>4437.04</v>
      </c>
      <c r="W322" s="29">
        <f t="shared" si="19"/>
        <v>20</v>
      </c>
      <c r="X322" s="38" t="str">
        <f t="array" ref="X322">W322&amp;CHOOSE(AND(W322&lt;&gt;{11,12,13})*MIN(4,MOD(W322,10))+1,"th","st","nd","rd","th")</f>
        <v>20th</v>
      </c>
      <c r="Y322" s="77">
        <v>0.32</v>
      </c>
      <c r="Z322" s="77">
        <v>1.34</v>
      </c>
      <c r="AA322" s="81">
        <v>2687339.64</v>
      </c>
      <c r="AB322" s="82">
        <v>3938234607</v>
      </c>
      <c r="AC322" s="83">
        <v>1242774563</v>
      </c>
      <c r="AD322" s="81">
        <v>57936346.619999997</v>
      </c>
      <c r="AE322" s="81">
        <v>0</v>
      </c>
      <c r="AF322" s="81">
        <v>0</v>
      </c>
    </row>
    <row r="323" spans="1:32" x14ac:dyDescent="0.25">
      <c r="A323" s="7">
        <v>118403903</v>
      </c>
      <c r="B323" s="8" t="s">
        <v>368</v>
      </c>
      <c r="C323" s="8" t="s">
        <v>245</v>
      </c>
      <c r="D323" s="70">
        <v>60000</v>
      </c>
      <c r="E323" s="71">
        <v>5924</v>
      </c>
      <c r="F323" s="72">
        <v>15565884.469999999</v>
      </c>
      <c r="G323" s="73">
        <v>43.79</v>
      </c>
      <c r="H323" s="29">
        <f t="shared" ref="H323:H386" si="20">ROUND(_xlfn.PERCENTRANK.EXC(G$2:G$501,G323)*100,0)</f>
        <v>32</v>
      </c>
      <c r="I323" s="38" t="str">
        <f t="array" ref="I323">H323&amp;CHOOSE(AND(H323&lt;&gt;{11,12,13})*MIN(4,MOD(H323,10))+1,"th","st","nd","rd","th")</f>
        <v>32nd</v>
      </c>
      <c r="J323" s="74">
        <v>0.87</v>
      </c>
      <c r="K323" s="75">
        <v>24877075.010000002</v>
      </c>
      <c r="L323" s="38">
        <v>1986.82</v>
      </c>
      <c r="M323" s="38">
        <v>294.37400000000002</v>
      </c>
      <c r="N323" s="72">
        <v>10905.29</v>
      </c>
      <c r="O323" s="29">
        <f t="shared" ref="O323:O386" si="21">ROUND(_xlfn.PERCENTRANK.EXC(N$2:N$501,N323)*100,0)</f>
        <v>40</v>
      </c>
      <c r="P323" s="38" t="str">
        <f t="array" ref="P323">O323&amp;CHOOSE(AND(O323&lt;&gt;{11,12,13})*MIN(4,MOD(O323,10))+1,"th","st","nd","rd","th")</f>
        <v>40th</v>
      </c>
      <c r="Q323" s="76">
        <v>1.0418000000000001</v>
      </c>
      <c r="R323" s="77">
        <v>0.87</v>
      </c>
      <c r="S323" s="78">
        <v>1.14E-2</v>
      </c>
      <c r="T323" s="79">
        <f t="shared" ref="T323:T386" si="22">RANK(S323,$S$2:$S$501)</f>
        <v>379</v>
      </c>
      <c r="U323" s="80">
        <v>18465629</v>
      </c>
      <c r="V323" s="72">
        <v>8094.72</v>
      </c>
      <c r="W323" s="29">
        <f t="shared" ref="W323:W386" si="23">ROUND(_xlfn.PERCENTRANK.EXC(V$2:V$501,V323)*100,0)</f>
        <v>68</v>
      </c>
      <c r="X323" s="38" t="str">
        <f t="array" ref="X323">W323&amp;CHOOSE(AND(W323&lt;&gt;{11,12,13})*MIN(4,MOD(W323,10))+1,"th","st","nd","rd","th")</f>
        <v>68th</v>
      </c>
      <c r="Y323" s="77">
        <v>0</v>
      </c>
      <c r="Z323" s="77">
        <v>0.87</v>
      </c>
      <c r="AA323" s="81">
        <v>464031.51</v>
      </c>
      <c r="AB323" s="82">
        <v>1008106955</v>
      </c>
      <c r="AC323" s="83">
        <v>359717440</v>
      </c>
      <c r="AD323" s="81">
        <v>15060078.01</v>
      </c>
      <c r="AE323" s="81">
        <v>0</v>
      </c>
      <c r="AF323" s="81">
        <v>41774.949999999997</v>
      </c>
    </row>
    <row r="324" spans="1:32" x14ac:dyDescent="0.25">
      <c r="A324" s="7">
        <v>118406003</v>
      </c>
      <c r="B324" s="8" t="s">
        <v>458</v>
      </c>
      <c r="C324" s="8" t="s">
        <v>245</v>
      </c>
      <c r="D324" s="70">
        <v>51938</v>
      </c>
      <c r="E324" s="71">
        <v>3417</v>
      </c>
      <c r="F324" s="72">
        <v>6585706.1399999997</v>
      </c>
      <c r="G324" s="73">
        <v>37.11</v>
      </c>
      <c r="H324" s="29">
        <f t="shared" si="20"/>
        <v>16</v>
      </c>
      <c r="I324" s="38" t="str">
        <f t="array" ref="I324">H324&amp;CHOOSE(AND(H324&lt;&gt;{11,12,13})*MIN(4,MOD(H324,10))+1,"th","st","nd","rd","th")</f>
        <v>16th</v>
      </c>
      <c r="J324" s="74">
        <v>0.74</v>
      </c>
      <c r="K324" s="75">
        <v>16975162.129999999</v>
      </c>
      <c r="L324" s="38">
        <v>1128.9359999999999</v>
      </c>
      <c r="M324" s="38">
        <v>321.71800000000002</v>
      </c>
      <c r="N324" s="72">
        <v>11701.73</v>
      </c>
      <c r="O324" s="29">
        <f t="shared" si="21"/>
        <v>55</v>
      </c>
      <c r="P324" s="38" t="str">
        <f t="array" ref="P324">O324&amp;CHOOSE(AND(O324&lt;&gt;{11,12,13})*MIN(4,MOD(O324,10))+1,"th","st","nd","rd","th")</f>
        <v>55th</v>
      </c>
      <c r="Q324" s="76">
        <v>0.97089999999999999</v>
      </c>
      <c r="R324" s="77">
        <v>0.72</v>
      </c>
      <c r="S324" s="78">
        <v>1.0500000000000001E-2</v>
      </c>
      <c r="T324" s="79">
        <f t="shared" si="22"/>
        <v>427</v>
      </c>
      <c r="U324" s="80">
        <v>8472148</v>
      </c>
      <c r="V324" s="72">
        <v>5840.23</v>
      </c>
      <c r="W324" s="29">
        <f t="shared" si="23"/>
        <v>39</v>
      </c>
      <c r="X324" s="38" t="str">
        <f t="array" ref="X324">W324&amp;CHOOSE(AND(W324&lt;&gt;{11,12,13})*MIN(4,MOD(W324,10))+1,"th","st","nd","rd","th")</f>
        <v>39th</v>
      </c>
      <c r="Y324" s="77">
        <v>0.11</v>
      </c>
      <c r="Z324" s="77">
        <v>0.83</v>
      </c>
      <c r="AA324" s="81">
        <v>492023.55</v>
      </c>
      <c r="AB324" s="82">
        <v>455652789</v>
      </c>
      <c r="AC324" s="83">
        <v>171913736</v>
      </c>
      <c r="AD324" s="81">
        <v>6055871.2000000002</v>
      </c>
      <c r="AE324" s="81">
        <v>0</v>
      </c>
      <c r="AF324" s="81">
        <v>37811.39</v>
      </c>
    </row>
    <row r="325" spans="1:32" x14ac:dyDescent="0.25">
      <c r="A325" s="7">
        <v>118406602</v>
      </c>
      <c r="B325" s="8" t="s">
        <v>496</v>
      </c>
      <c r="C325" s="8" t="s">
        <v>245</v>
      </c>
      <c r="D325" s="70">
        <v>44750</v>
      </c>
      <c r="E325" s="71">
        <v>11678</v>
      </c>
      <c r="F325" s="72">
        <v>26241939.330000002</v>
      </c>
      <c r="G325" s="73">
        <v>50.22</v>
      </c>
      <c r="H325" s="29">
        <f t="shared" si="20"/>
        <v>50</v>
      </c>
      <c r="I325" s="38" t="str">
        <f t="array" ref="I325">H325&amp;CHOOSE(AND(H325&lt;&gt;{11,12,13})*MIN(4,MOD(H325,10))+1,"th","st","nd","rd","th")</f>
        <v>50th</v>
      </c>
      <c r="J325" s="74">
        <v>1</v>
      </c>
      <c r="K325" s="75">
        <v>41167404.060000002</v>
      </c>
      <c r="L325" s="38">
        <v>3464.3429999999998</v>
      </c>
      <c r="M325" s="38">
        <v>566.93299999999999</v>
      </c>
      <c r="N325" s="72">
        <v>10212</v>
      </c>
      <c r="O325" s="29">
        <f t="shared" si="21"/>
        <v>23</v>
      </c>
      <c r="P325" s="38" t="str">
        <f t="array" ref="P325">O325&amp;CHOOSE(AND(O325&lt;&gt;{11,12,13})*MIN(4,MOD(O325,10))+1,"th","st","nd","rd","th")</f>
        <v>23rd</v>
      </c>
      <c r="Q325" s="76">
        <v>1.1125</v>
      </c>
      <c r="R325" s="77">
        <v>1</v>
      </c>
      <c r="S325" s="78">
        <v>1.4200000000000001E-2</v>
      </c>
      <c r="T325" s="79">
        <f t="shared" si="22"/>
        <v>207</v>
      </c>
      <c r="U325" s="80">
        <v>25009772</v>
      </c>
      <c r="V325" s="72">
        <v>6203.93</v>
      </c>
      <c r="W325" s="29">
        <f t="shared" si="23"/>
        <v>45</v>
      </c>
      <c r="X325" s="38" t="str">
        <f t="array" ref="X325">W325&amp;CHOOSE(AND(W325&lt;&gt;{11,12,13})*MIN(4,MOD(W325,10))+1,"th","st","nd","rd","th")</f>
        <v>45th</v>
      </c>
      <c r="Y325" s="77">
        <v>0.05</v>
      </c>
      <c r="Z325" s="77">
        <v>1.05</v>
      </c>
      <c r="AA325" s="81">
        <v>841748.84</v>
      </c>
      <c r="AB325" s="82">
        <v>1311100603</v>
      </c>
      <c r="AC325" s="83">
        <v>541475086</v>
      </c>
      <c r="AD325" s="81">
        <v>25160962.050000001</v>
      </c>
      <c r="AE325" s="81">
        <v>0</v>
      </c>
      <c r="AF325" s="81">
        <v>239228.44</v>
      </c>
    </row>
    <row r="326" spans="1:32" x14ac:dyDescent="0.25">
      <c r="A326" s="7">
        <v>118408852</v>
      </c>
      <c r="B326" s="8" t="s">
        <v>640</v>
      </c>
      <c r="C326" s="8" t="s">
        <v>245</v>
      </c>
      <c r="D326" s="70">
        <v>37474</v>
      </c>
      <c r="E326" s="71">
        <v>24011</v>
      </c>
      <c r="F326" s="72">
        <v>59447654.659999996</v>
      </c>
      <c r="G326" s="73">
        <v>66.069999999999993</v>
      </c>
      <c r="H326" s="29">
        <f t="shared" si="20"/>
        <v>81</v>
      </c>
      <c r="I326" s="38" t="str">
        <f t="array" ref="I326">H326&amp;CHOOSE(AND(H326&lt;&gt;{11,12,13})*MIN(4,MOD(H326,10))+1,"th","st","nd","rd","th")</f>
        <v>81st</v>
      </c>
      <c r="J326" s="74">
        <v>1.32</v>
      </c>
      <c r="K326" s="75">
        <v>107691576.03</v>
      </c>
      <c r="L326" s="38">
        <v>7407.348</v>
      </c>
      <c r="M326" s="38">
        <v>3550.52</v>
      </c>
      <c r="N326" s="72">
        <v>9827.7900000000009</v>
      </c>
      <c r="O326" s="29">
        <f t="shared" si="21"/>
        <v>16</v>
      </c>
      <c r="P326" s="38" t="str">
        <f t="array" ref="P326">O326&amp;CHOOSE(AND(O326&lt;&gt;{11,12,13})*MIN(4,MOD(O326,10))+1,"th","st","nd","rd","th")</f>
        <v>16th</v>
      </c>
      <c r="Q326" s="76">
        <v>1.1559999999999999</v>
      </c>
      <c r="R326" s="77">
        <v>1.32</v>
      </c>
      <c r="S326" s="78">
        <v>1.6799999999999999E-2</v>
      </c>
      <c r="T326" s="79">
        <f t="shared" si="22"/>
        <v>90</v>
      </c>
      <c r="U326" s="80">
        <v>47739876</v>
      </c>
      <c r="V326" s="72">
        <v>4356.68</v>
      </c>
      <c r="W326" s="29">
        <f t="shared" si="23"/>
        <v>19</v>
      </c>
      <c r="X326" s="38" t="str">
        <f t="array" ref="X326">W326&amp;CHOOSE(AND(W326&lt;&gt;{11,12,13})*MIN(4,MOD(W326,10))+1,"th","st","nd","rd","th")</f>
        <v>19th</v>
      </c>
      <c r="Y326" s="77">
        <v>0.33</v>
      </c>
      <c r="Z326" s="77">
        <v>1.65</v>
      </c>
      <c r="AA326" s="81">
        <v>2882591.99</v>
      </c>
      <c r="AB326" s="82">
        <v>2644587695</v>
      </c>
      <c r="AC326" s="83">
        <v>891699432</v>
      </c>
      <c r="AD326" s="81">
        <v>56549234.189999998</v>
      </c>
      <c r="AE326" s="81">
        <v>0</v>
      </c>
      <c r="AF326" s="81">
        <v>15828.48</v>
      </c>
    </row>
    <row r="327" spans="1:32" x14ac:dyDescent="0.25">
      <c r="A327" s="7">
        <v>118409203</v>
      </c>
      <c r="B327" s="8" t="s">
        <v>653</v>
      </c>
      <c r="C327" s="8" t="s">
        <v>245</v>
      </c>
      <c r="D327" s="70">
        <v>48583</v>
      </c>
      <c r="E327" s="71">
        <v>8339</v>
      </c>
      <c r="F327" s="72">
        <v>17173966.18</v>
      </c>
      <c r="G327" s="73">
        <v>42.39</v>
      </c>
      <c r="H327" s="29">
        <f t="shared" si="20"/>
        <v>29</v>
      </c>
      <c r="I327" s="38" t="str">
        <f t="array" ref="I327">H327&amp;CHOOSE(AND(H327&lt;&gt;{11,12,13})*MIN(4,MOD(H327,10))+1,"th","st","nd","rd","th")</f>
        <v>29th</v>
      </c>
      <c r="J327" s="74">
        <v>0.84</v>
      </c>
      <c r="K327" s="75">
        <v>29515447.02</v>
      </c>
      <c r="L327" s="38">
        <v>2432.2040000000002</v>
      </c>
      <c r="M327" s="38">
        <v>503.41800000000001</v>
      </c>
      <c r="N327" s="72">
        <v>10054.24</v>
      </c>
      <c r="O327" s="29">
        <f t="shared" si="21"/>
        <v>20</v>
      </c>
      <c r="P327" s="38" t="str">
        <f t="array" ref="P327">O327&amp;CHOOSE(AND(O327&lt;&gt;{11,12,13})*MIN(4,MOD(O327,10))+1,"th","st","nd","rd","th")</f>
        <v>20th</v>
      </c>
      <c r="Q327" s="76">
        <v>1.1299999999999999</v>
      </c>
      <c r="R327" s="77">
        <v>0.84</v>
      </c>
      <c r="S327" s="78">
        <v>1.35E-2</v>
      </c>
      <c r="T327" s="79">
        <f t="shared" si="22"/>
        <v>242</v>
      </c>
      <c r="U327" s="80">
        <v>17225401</v>
      </c>
      <c r="V327" s="72">
        <v>5867.72</v>
      </c>
      <c r="W327" s="29">
        <f t="shared" si="23"/>
        <v>40</v>
      </c>
      <c r="X327" s="38" t="str">
        <f t="array" ref="X327">W327&amp;CHOOSE(AND(W327&lt;&gt;{11,12,13})*MIN(4,MOD(W327,10))+1,"th","st","nd","rd","th")</f>
        <v>40th</v>
      </c>
      <c r="Y327" s="77">
        <v>0.1</v>
      </c>
      <c r="Z327" s="77">
        <v>0.94</v>
      </c>
      <c r="AA327" s="81">
        <v>472499.68</v>
      </c>
      <c r="AB327" s="82">
        <v>887514109</v>
      </c>
      <c r="AC327" s="83">
        <v>388441503</v>
      </c>
      <c r="AD327" s="81">
        <v>16655385.17</v>
      </c>
      <c r="AE327" s="81">
        <v>0</v>
      </c>
      <c r="AF327" s="81">
        <v>46081.33</v>
      </c>
    </row>
    <row r="328" spans="1:32" x14ac:dyDescent="0.25">
      <c r="A328" s="7">
        <v>118409302</v>
      </c>
      <c r="B328" s="8" t="s">
        <v>654</v>
      </c>
      <c r="C328" s="8" t="s">
        <v>245</v>
      </c>
      <c r="D328" s="70">
        <v>43927</v>
      </c>
      <c r="E328" s="71">
        <v>18308</v>
      </c>
      <c r="F328" s="72">
        <v>33881932.560000002</v>
      </c>
      <c r="G328" s="73">
        <v>42.13</v>
      </c>
      <c r="H328" s="29">
        <f t="shared" si="20"/>
        <v>29</v>
      </c>
      <c r="I328" s="38" t="str">
        <f t="array" ref="I328">H328&amp;CHOOSE(AND(H328&lt;&gt;{11,12,13})*MIN(4,MOD(H328,10))+1,"th","st","nd","rd","th")</f>
        <v>29th</v>
      </c>
      <c r="J328" s="74">
        <v>0.84</v>
      </c>
      <c r="K328" s="75">
        <v>66806957.060000002</v>
      </c>
      <c r="L328" s="38">
        <v>5255.3</v>
      </c>
      <c r="M328" s="38">
        <v>1807.867</v>
      </c>
      <c r="N328" s="72">
        <v>9458.5</v>
      </c>
      <c r="O328" s="29">
        <f t="shared" si="21"/>
        <v>11</v>
      </c>
      <c r="P328" s="38" t="str">
        <f t="array" ref="P328">O328&amp;CHOOSE(AND(O328&lt;&gt;{11,12,13})*MIN(4,MOD(O328,10))+1,"th","st","nd","rd","th")</f>
        <v>11th</v>
      </c>
      <c r="Q328" s="76">
        <v>1.2012</v>
      </c>
      <c r="R328" s="77">
        <v>0.84</v>
      </c>
      <c r="S328" s="78">
        <v>1.47E-2</v>
      </c>
      <c r="T328" s="79">
        <f t="shared" si="22"/>
        <v>173</v>
      </c>
      <c r="U328" s="80">
        <v>31154078</v>
      </c>
      <c r="V328" s="72">
        <v>4410.78</v>
      </c>
      <c r="W328" s="29">
        <f t="shared" si="23"/>
        <v>20</v>
      </c>
      <c r="X328" s="38" t="str">
        <f t="array" ref="X328">W328&amp;CHOOSE(AND(W328&lt;&gt;{11,12,13})*MIN(4,MOD(W328,10))+1,"th","st","nd","rd","th")</f>
        <v>20th</v>
      </c>
      <c r="Y328" s="77">
        <v>0.33</v>
      </c>
      <c r="Z328" s="77">
        <v>1.17</v>
      </c>
      <c r="AA328" s="81">
        <v>1561754.1</v>
      </c>
      <c r="AB328" s="82">
        <v>1535916659</v>
      </c>
      <c r="AC328" s="83">
        <v>771792831</v>
      </c>
      <c r="AD328" s="81">
        <v>32274781.530000001</v>
      </c>
      <c r="AE328" s="81">
        <v>0</v>
      </c>
      <c r="AF328" s="81">
        <v>45396.93</v>
      </c>
    </row>
    <row r="329" spans="1:32" x14ac:dyDescent="0.25">
      <c r="A329" s="7">
        <v>117412003</v>
      </c>
      <c r="B329" s="8" t="s">
        <v>265</v>
      </c>
      <c r="C329" s="8" t="s">
        <v>266</v>
      </c>
      <c r="D329" s="70">
        <v>53656</v>
      </c>
      <c r="E329" s="71">
        <v>4044</v>
      </c>
      <c r="F329" s="72">
        <v>9227980.8900000006</v>
      </c>
      <c r="G329" s="73">
        <v>42.53</v>
      </c>
      <c r="H329" s="29">
        <f t="shared" si="20"/>
        <v>29</v>
      </c>
      <c r="I329" s="38" t="str">
        <f t="array" ref="I329">H329&amp;CHOOSE(AND(H329&lt;&gt;{11,12,13})*MIN(4,MOD(H329,10))+1,"th","st","nd","rd","th")</f>
        <v>29th</v>
      </c>
      <c r="J329" s="74">
        <v>0.85</v>
      </c>
      <c r="K329" s="75">
        <v>20179085.73</v>
      </c>
      <c r="L329" s="38">
        <v>1620.7850000000001</v>
      </c>
      <c r="M329" s="38">
        <v>266.29500000000002</v>
      </c>
      <c r="N329" s="72">
        <v>10693.29</v>
      </c>
      <c r="O329" s="29">
        <f t="shared" si="21"/>
        <v>34</v>
      </c>
      <c r="P329" s="38" t="str">
        <f t="array" ref="P329">O329&amp;CHOOSE(AND(O329&lt;&gt;{11,12,13})*MIN(4,MOD(O329,10))+1,"th","st","nd","rd","th")</f>
        <v>34th</v>
      </c>
      <c r="Q329" s="76">
        <v>1.0625</v>
      </c>
      <c r="R329" s="77">
        <v>0.85</v>
      </c>
      <c r="S329" s="78">
        <v>1.09E-2</v>
      </c>
      <c r="T329" s="79">
        <f t="shared" si="22"/>
        <v>404</v>
      </c>
      <c r="U329" s="80">
        <v>11378767</v>
      </c>
      <c r="V329" s="72">
        <v>6029.83</v>
      </c>
      <c r="W329" s="29">
        <f t="shared" si="23"/>
        <v>43</v>
      </c>
      <c r="X329" s="38" t="str">
        <f t="array" ref="X329">W329&amp;CHOOSE(AND(W329&lt;&gt;{11,12,13})*MIN(4,MOD(W329,10))+1,"th","st","nd","rd","th")</f>
        <v>43rd</v>
      </c>
      <c r="Y329" s="77">
        <v>0.08</v>
      </c>
      <c r="Z329" s="77">
        <v>0.93</v>
      </c>
      <c r="AA329" s="81">
        <v>534789.63</v>
      </c>
      <c r="AB329" s="82">
        <v>619218320</v>
      </c>
      <c r="AC329" s="83">
        <v>223653343</v>
      </c>
      <c r="AD329" s="81">
        <v>8680420.0800000001</v>
      </c>
      <c r="AE329" s="81">
        <v>2970.77</v>
      </c>
      <c r="AF329" s="81">
        <v>9800.41</v>
      </c>
    </row>
    <row r="330" spans="1:32" x14ac:dyDescent="0.25">
      <c r="A330" s="7">
        <v>117414003</v>
      </c>
      <c r="B330" s="8" t="s">
        <v>348</v>
      </c>
      <c r="C330" s="8" t="s">
        <v>266</v>
      </c>
      <c r="D330" s="70">
        <v>53174</v>
      </c>
      <c r="E330" s="71">
        <v>7070</v>
      </c>
      <c r="F330" s="72">
        <v>16767508.870000001</v>
      </c>
      <c r="G330" s="73">
        <v>44.6</v>
      </c>
      <c r="H330" s="29">
        <f t="shared" si="20"/>
        <v>35</v>
      </c>
      <c r="I330" s="38" t="str">
        <f t="array" ref="I330">H330&amp;CHOOSE(AND(H330&lt;&gt;{11,12,13})*MIN(4,MOD(H330,10))+1,"th","st","nd","rd","th")</f>
        <v>35th</v>
      </c>
      <c r="J330" s="74">
        <v>0.89</v>
      </c>
      <c r="K330" s="75">
        <v>34140166.289999999</v>
      </c>
      <c r="L330" s="38">
        <v>2640.0619999999999</v>
      </c>
      <c r="M330" s="38">
        <v>380.96</v>
      </c>
      <c r="N330" s="72">
        <v>11300.87</v>
      </c>
      <c r="O330" s="29">
        <f t="shared" si="21"/>
        <v>48</v>
      </c>
      <c r="P330" s="38" t="str">
        <f t="array" ref="P330">O330&amp;CHOOSE(AND(O330&lt;&gt;{11,12,13})*MIN(4,MOD(O330,10))+1,"th","st","nd","rd","th")</f>
        <v>48th</v>
      </c>
      <c r="Q330" s="76">
        <v>1.0053000000000001</v>
      </c>
      <c r="R330" s="77">
        <v>0.89</v>
      </c>
      <c r="S330" s="78">
        <v>1.2999999999999999E-2</v>
      </c>
      <c r="T330" s="79">
        <f t="shared" si="22"/>
        <v>279</v>
      </c>
      <c r="U330" s="80">
        <v>17371249</v>
      </c>
      <c r="V330" s="72">
        <v>5750.12</v>
      </c>
      <c r="W330" s="29">
        <f t="shared" si="23"/>
        <v>38</v>
      </c>
      <c r="X330" s="38" t="str">
        <f t="array" ref="X330">W330&amp;CHOOSE(AND(W330&lt;&gt;{11,12,13})*MIN(4,MOD(W330,10))+1,"th","st","nd","rd","th")</f>
        <v>38th</v>
      </c>
      <c r="Y330" s="77">
        <v>0.12</v>
      </c>
      <c r="Z330" s="77">
        <v>1.01</v>
      </c>
      <c r="AA330" s="81">
        <v>1142647.92</v>
      </c>
      <c r="AB330" s="82">
        <v>950441548</v>
      </c>
      <c r="AC330" s="83">
        <v>336317643</v>
      </c>
      <c r="AD330" s="81">
        <v>15573652.210000001</v>
      </c>
      <c r="AE330" s="81">
        <v>0</v>
      </c>
      <c r="AF330" s="81">
        <v>51208.74</v>
      </c>
    </row>
    <row r="331" spans="1:32" x14ac:dyDescent="0.25">
      <c r="A331" s="7">
        <v>117414203</v>
      </c>
      <c r="B331" s="8" t="s">
        <v>386</v>
      </c>
      <c r="C331" s="8" t="s">
        <v>266</v>
      </c>
      <c r="D331" s="70">
        <v>46843</v>
      </c>
      <c r="E331" s="71">
        <v>5009</v>
      </c>
      <c r="F331" s="72">
        <v>14458230.98</v>
      </c>
      <c r="G331" s="73">
        <v>61.62</v>
      </c>
      <c r="H331" s="29">
        <f t="shared" si="20"/>
        <v>73</v>
      </c>
      <c r="I331" s="38" t="str">
        <f t="array" ref="I331">H331&amp;CHOOSE(AND(H331&lt;&gt;{11,12,13})*MIN(4,MOD(H331,10))+1,"th","st","nd","rd","th")</f>
        <v>73rd</v>
      </c>
      <c r="J331" s="74">
        <v>1.23</v>
      </c>
      <c r="K331" s="75">
        <v>18494241.870000001</v>
      </c>
      <c r="L331" s="38">
        <v>1555.079</v>
      </c>
      <c r="M331" s="38">
        <v>110.131</v>
      </c>
      <c r="N331" s="72">
        <v>11106.25</v>
      </c>
      <c r="O331" s="29">
        <f t="shared" si="21"/>
        <v>44</v>
      </c>
      <c r="P331" s="38" t="str">
        <f t="array" ref="P331">O331&amp;CHOOSE(AND(O331&lt;&gt;{11,12,13})*MIN(4,MOD(O331,10))+1,"th","st","nd","rd","th")</f>
        <v>44th</v>
      </c>
      <c r="Q331" s="76">
        <v>1.0229999999999999</v>
      </c>
      <c r="R331" s="77">
        <v>1.23</v>
      </c>
      <c r="S331" s="78">
        <v>1.29E-2</v>
      </c>
      <c r="T331" s="79">
        <f t="shared" si="22"/>
        <v>290</v>
      </c>
      <c r="U331" s="80">
        <v>15185278</v>
      </c>
      <c r="V331" s="72">
        <v>9119.14</v>
      </c>
      <c r="W331" s="29">
        <f t="shared" si="23"/>
        <v>77</v>
      </c>
      <c r="X331" s="38" t="str">
        <f t="array" ref="X331">W331&amp;CHOOSE(AND(W331&lt;&gt;{11,12,13})*MIN(4,MOD(W331,10))+1,"th","st","nd","rd","th")</f>
        <v>77th</v>
      </c>
      <c r="Y331" s="77">
        <v>0</v>
      </c>
      <c r="Z331" s="77">
        <v>1.23</v>
      </c>
      <c r="AA331" s="81">
        <v>393671.37</v>
      </c>
      <c r="AB331" s="82">
        <v>804757114</v>
      </c>
      <c r="AC331" s="83">
        <v>320078262</v>
      </c>
      <c r="AD331" s="81">
        <v>14010994.73</v>
      </c>
      <c r="AE331" s="81">
        <v>32000</v>
      </c>
      <c r="AF331" s="81">
        <v>21564.880000000001</v>
      </c>
    </row>
    <row r="332" spans="1:32" x14ac:dyDescent="0.25">
      <c r="A332" s="7">
        <v>117415004</v>
      </c>
      <c r="B332" s="8" t="s">
        <v>415</v>
      </c>
      <c r="C332" s="8" t="s">
        <v>266</v>
      </c>
      <c r="D332" s="70">
        <v>49417</v>
      </c>
      <c r="E332" s="71">
        <v>2228</v>
      </c>
      <c r="F332" s="72">
        <v>5383166.2400000002</v>
      </c>
      <c r="G332" s="73">
        <v>48.89</v>
      </c>
      <c r="H332" s="29">
        <f t="shared" si="20"/>
        <v>47</v>
      </c>
      <c r="I332" s="38" t="str">
        <f t="array" ref="I332">H332&amp;CHOOSE(AND(H332&lt;&gt;{11,12,13})*MIN(4,MOD(H332,10))+1,"th","st","nd","rd","th")</f>
        <v>47th</v>
      </c>
      <c r="J332" s="74">
        <v>0.97</v>
      </c>
      <c r="K332" s="75">
        <v>12921828.92</v>
      </c>
      <c r="L332" s="38">
        <v>872.65599999999995</v>
      </c>
      <c r="M332" s="38">
        <v>265.85899999999998</v>
      </c>
      <c r="N332" s="72">
        <v>11349.72</v>
      </c>
      <c r="O332" s="29">
        <f t="shared" si="21"/>
        <v>50</v>
      </c>
      <c r="P332" s="38" t="str">
        <f t="array" ref="P332">O332&amp;CHOOSE(AND(O332&lt;&gt;{11,12,13})*MIN(4,MOD(O332,10))+1,"th","st","nd","rd","th")</f>
        <v>50th</v>
      </c>
      <c r="Q332" s="76">
        <v>1.0009999999999999</v>
      </c>
      <c r="R332" s="77">
        <v>0.97</v>
      </c>
      <c r="S332" s="78">
        <v>1.1900000000000001E-2</v>
      </c>
      <c r="T332" s="79">
        <f t="shared" si="22"/>
        <v>351</v>
      </c>
      <c r="U332" s="80">
        <v>6101505</v>
      </c>
      <c r="V332" s="72">
        <v>5359.18</v>
      </c>
      <c r="W332" s="29">
        <f t="shared" si="23"/>
        <v>34</v>
      </c>
      <c r="X332" s="38" t="str">
        <f t="array" ref="X332">W332&amp;CHOOSE(AND(W332&lt;&gt;{11,12,13})*MIN(4,MOD(W332,10))+1,"th","st","nd","rd","th")</f>
        <v>34th</v>
      </c>
      <c r="Y332" s="77">
        <v>0.18</v>
      </c>
      <c r="Z332" s="77">
        <v>1.1499999999999999</v>
      </c>
      <c r="AA332" s="81">
        <v>318783.92</v>
      </c>
      <c r="AB332" s="82">
        <v>334257026</v>
      </c>
      <c r="AC332" s="83">
        <v>117706306</v>
      </c>
      <c r="AD332" s="81">
        <v>5045634.84</v>
      </c>
      <c r="AE332" s="81">
        <v>0</v>
      </c>
      <c r="AF332" s="81">
        <v>18747.48</v>
      </c>
    </row>
    <row r="333" spans="1:32" x14ac:dyDescent="0.25">
      <c r="A333" s="7">
        <v>117415103</v>
      </c>
      <c r="B333" s="8" t="s">
        <v>417</v>
      </c>
      <c r="C333" s="8" t="s">
        <v>266</v>
      </c>
      <c r="D333" s="70">
        <v>52296</v>
      </c>
      <c r="E333" s="71">
        <v>5568</v>
      </c>
      <c r="F333" s="72">
        <v>14997784.710000001</v>
      </c>
      <c r="G333" s="73">
        <v>51.51</v>
      </c>
      <c r="H333" s="29">
        <f t="shared" si="20"/>
        <v>54</v>
      </c>
      <c r="I333" s="38" t="str">
        <f t="array" ref="I333">H333&amp;CHOOSE(AND(H333&lt;&gt;{11,12,13})*MIN(4,MOD(H333,10))+1,"th","st","nd","rd","th")</f>
        <v>54th</v>
      </c>
      <c r="J333" s="74">
        <v>1.03</v>
      </c>
      <c r="K333" s="75">
        <v>24940923.010000002</v>
      </c>
      <c r="L333" s="38">
        <v>2002.989</v>
      </c>
      <c r="M333" s="38">
        <v>236.584</v>
      </c>
      <c r="N333" s="72">
        <v>11136.46</v>
      </c>
      <c r="O333" s="29">
        <f t="shared" si="21"/>
        <v>45</v>
      </c>
      <c r="P333" s="38" t="str">
        <f t="array" ref="P333">O333&amp;CHOOSE(AND(O333&lt;&gt;{11,12,13})*MIN(4,MOD(O333,10))+1,"th","st","nd","rd","th")</f>
        <v>45th</v>
      </c>
      <c r="Q333" s="76">
        <v>1.0202</v>
      </c>
      <c r="R333" s="77">
        <v>1.03</v>
      </c>
      <c r="S333" s="78">
        <v>1.2E-2</v>
      </c>
      <c r="T333" s="79">
        <f t="shared" si="22"/>
        <v>348</v>
      </c>
      <c r="U333" s="80">
        <v>16882938</v>
      </c>
      <c r="V333" s="72">
        <v>7538.46</v>
      </c>
      <c r="W333" s="29">
        <f t="shared" si="23"/>
        <v>63</v>
      </c>
      <c r="X333" s="38" t="str">
        <f t="array" ref="X333">W333&amp;CHOOSE(AND(W333&lt;&gt;{11,12,13})*MIN(4,MOD(W333,10))+1,"th","st","nd","rd","th")</f>
        <v>63rd</v>
      </c>
      <c r="Y333" s="77">
        <v>0</v>
      </c>
      <c r="Z333" s="77">
        <v>1.03</v>
      </c>
      <c r="AA333" s="81">
        <v>511285.17</v>
      </c>
      <c r="AB333" s="82">
        <v>898927311</v>
      </c>
      <c r="AC333" s="83">
        <v>351660702</v>
      </c>
      <c r="AD333" s="81">
        <v>14442291.32</v>
      </c>
      <c r="AE333" s="81">
        <v>0</v>
      </c>
      <c r="AF333" s="81">
        <v>44208.22</v>
      </c>
    </row>
    <row r="334" spans="1:32" x14ac:dyDescent="0.25">
      <c r="A334" s="7">
        <v>117415303</v>
      </c>
      <c r="B334" s="8" t="s">
        <v>428</v>
      </c>
      <c r="C334" s="8" t="s">
        <v>266</v>
      </c>
      <c r="D334" s="70">
        <v>50051</v>
      </c>
      <c r="E334" s="71">
        <v>3020</v>
      </c>
      <c r="F334" s="72">
        <v>9169959.040000001</v>
      </c>
      <c r="G334" s="73">
        <v>60.67</v>
      </c>
      <c r="H334" s="29">
        <f t="shared" si="20"/>
        <v>71</v>
      </c>
      <c r="I334" s="38" t="str">
        <f t="array" ref="I334">H334&amp;CHOOSE(AND(H334&lt;&gt;{11,12,13})*MIN(4,MOD(H334,10))+1,"th","st","nd","rd","th")</f>
        <v>71st</v>
      </c>
      <c r="J334" s="74">
        <v>1.21</v>
      </c>
      <c r="K334" s="75">
        <v>15133908.359999999</v>
      </c>
      <c r="L334" s="38">
        <v>1074.2570000000001</v>
      </c>
      <c r="M334" s="38">
        <v>121.873</v>
      </c>
      <c r="N334" s="72">
        <v>12652.39</v>
      </c>
      <c r="O334" s="29">
        <f t="shared" si="21"/>
        <v>70</v>
      </c>
      <c r="P334" s="38" t="str">
        <f t="array" ref="P334">O334&amp;CHOOSE(AND(O334&lt;&gt;{11,12,13})*MIN(4,MOD(O334,10))+1,"th","st","nd","rd","th")</f>
        <v>70th</v>
      </c>
      <c r="Q334" s="76">
        <v>0.89800000000000002</v>
      </c>
      <c r="R334" s="77">
        <v>1.0900000000000001</v>
      </c>
      <c r="S334" s="78">
        <v>1.41E-2</v>
      </c>
      <c r="T334" s="79">
        <f t="shared" si="22"/>
        <v>212</v>
      </c>
      <c r="U334" s="80">
        <v>8771273</v>
      </c>
      <c r="V334" s="72">
        <v>7333.04</v>
      </c>
      <c r="W334" s="29">
        <f t="shared" si="23"/>
        <v>60</v>
      </c>
      <c r="X334" s="38" t="str">
        <f t="array" ref="X334">W334&amp;CHOOSE(AND(W334&lt;&gt;{11,12,13})*MIN(4,MOD(W334,10))+1,"th","st","nd","rd","th")</f>
        <v>60th</v>
      </c>
      <c r="Y334" s="77">
        <v>0</v>
      </c>
      <c r="Z334" s="77">
        <v>1.0900000000000001</v>
      </c>
      <c r="AA334" s="81">
        <v>330968.63</v>
      </c>
      <c r="AB334" s="82">
        <v>493462451</v>
      </c>
      <c r="AC334" s="83">
        <v>156261483</v>
      </c>
      <c r="AD334" s="81">
        <v>8821065.2799999993</v>
      </c>
      <c r="AE334" s="81">
        <v>0</v>
      </c>
      <c r="AF334" s="81">
        <v>17925.13</v>
      </c>
    </row>
    <row r="335" spans="1:32" x14ac:dyDescent="0.25">
      <c r="A335" s="7">
        <v>117416103</v>
      </c>
      <c r="B335" s="8" t="s">
        <v>558</v>
      </c>
      <c r="C335" s="8" t="s">
        <v>266</v>
      </c>
      <c r="D335" s="70">
        <v>44380</v>
      </c>
      <c r="E335" s="71">
        <v>3966</v>
      </c>
      <c r="F335" s="72">
        <v>7787897.3300000001</v>
      </c>
      <c r="G335" s="73">
        <v>44.25</v>
      </c>
      <c r="H335" s="29">
        <f t="shared" si="20"/>
        <v>33</v>
      </c>
      <c r="I335" s="38" t="str">
        <f t="array" ref="I335">H335&amp;CHOOSE(AND(H335&lt;&gt;{11,12,13})*MIN(4,MOD(H335,10))+1,"th","st","nd","rd","th")</f>
        <v>33rd</v>
      </c>
      <c r="J335" s="74">
        <v>0.88</v>
      </c>
      <c r="K335" s="75">
        <v>15644371.32</v>
      </c>
      <c r="L335" s="38">
        <v>1348.9</v>
      </c>
      <c r="M335" s="38">
        <v>193.58199999999999</v>
      </c>
      <c r="N335" s="72">
        <v>10142.34</v>
      </c>
      <c r="O335" s="29">
        <f t="shared" si="21"/>
        <v>22</v>
      </c>
      <c r="P335" s="38" t="str">
        <f t="array" ref="P335">O335&amp;CHOOSE(AND(O335&lt;&gt;{11,12,13})*MIN(4,MOD(O335,10))+1,"th","st","nd","rd","th")</f>
        <v>22nd</v>
      </c>
      <c r="Q335" s="76">
        <v>1.1202000000000001</v>
      </c>
      <c r="R335" s="77">
        <v>0.88</v>
      </c>
      <c r="S335" s="78">
        <v>1.2999999999999999E-2</v>
      </c>
      <c r="T335" s="79">
        <f t="shared" si="22"/>
        <v>279</v>
      </c>
      <c r="U335" s="80">
        <v>8097626</v>
      </c>
      <c r="V335" s="72">
        <v>5249.74</v>
      </c>
      <c r="W335" s="29">
        <f t="shared" si="23"/>
        <v>33</v>
      </c>
      <c r="X335" s="38" t="str">
        <f t="array" ref="X335">W335&amp;CHOOSE(AND(W335&lt;&gt;{11,12,13})*MIN(4,MOD(W335,10))+1,"th","st","nd","rd","th")</f>
        <v>33rd</v>
      </c>
      <c r="Y335" s="77">
        <v>0.2</v>
      </c>
      <c r="Z335" s="77">
        <v>1.08</v>
      </c>
      <c r="AA335" s="81">
        <v>560596.06000000006</v>
      </c>
      <c r="AB335" s="82">
        <v>421544312</v>
      </c>
      <c r="AC335" s="83">
        <v>178279825</v>
      </c>
      <c r="AD335" s="81">
        <v>7225817.0899999999</v>
      </c>
      <c r="AE335" s="81">
        <v>0</v>
      </c>
      <c r="AF335" s="81">
        <v>1484.18</v>
      </c>
    </row>
    <row r="336" spans="1:32" x14ac:dyDescent="0.25">
      <c r="A336" s="7">
        <v>117417202</v>
      </c>
      <c r="B336" s="8" t="s">
        <v>645</v>
      </c>
      <c r="C336" s="8" t="s">
        <v>266</v>
      </c>
      <c r="D336" s="70">
        <v>38713</v>
      </c>
      <c r="E336" s="71">
        <v>16072</v>
      </c>
      <c r="F336" s="72">
        <v>35149453.039999999</v>
      </c>
      <c r="G336" s="73">
        <v>56.49</v>
      </c>
      <c r="H336" s="29">
        <f t="shared" si="20"/>
        <v>64</v>
      </c>
      <c r="I336" s="38" t="str">
        <f t="array" ref="I336">H336&amp;CHOOSE(AND(H336&lt;&gt;{11,12,13})*MIN(4,MOD(H336,10))+1,"th","st","nd","rd","th")</f>
        <v>64th</v>
      </c>
      <c r="J336" s="74">
        <v>1.1299999999999999</v>
      </c>
      <c r="K336" s="75">
        <v>71237864.549999997</v>
      </c>
      <c r="L336" s="38">
        <v>5124.8540000000003</v>
      </c>
      <c r="M336" s="38">
        <v>1832.377</v>
      </c>
      <c r="N336" s="72">
        <v>10239.4</v>
      </c>
      <c r="O336" s="29">
        <f t="shared" si="21"/>
        <v>23</v>
      </c>
      <c r="P336" s="38" t="str">
        <f t="array" ref="P336">O336&amp;CHOOSE(AND(O336&lt;&gt;{11,12,13})*MIN(4,MOD(O336,10))+1,"th","st","nd","rd","th")</f>
        <v>23rd</v>
      </c>
      <c r="Q336" s="76">
        <v>1.1095999999999999</v>
      </c>
      <c r="R336" s="77">
        <v>1.1299999999999999</v>
      </c>
      <c r="S336" s="78">
        <v>1.5100000000000001E-2</v>
      </c>
      <c r="T336" s="79">
        <f t="shared" si="22"/>
        <v>154</v>
      </c>
      <c r="U336" s="80">
        <v>31345442</v>
      </c>
      <c r="V336" s="72">
        <v>4505.45</v>
      </c>
      <c r="W336" s="29">
        <f t="shared" si="23"/>
        <v>21</v>
      </c>
      <c r="X336" s="38" t="str">
        <f t="array" ref="X336">W336&amp;CHOOSE(AND(W336&lt;&gt;{11,12,13})*MIN(4,MOD(W336,10))+1,"th","st","nd","rd","th")</f>
        <v>21st</v>
      </c>
      <c r="Y336" s="77">
        <v>0.31</v>
      </c>
      <c r="Z336" s="77">
        <v>1.44</v>
      </c>
      <c r="AA336" s="81">
        <v>2438558.9900000002</v>
      </c>
      <c r="AB336" s="82">
        <v>1676851601</v>
      </c>
      <c r="AC336" s="83">
        <v>645032971</v>
      </c>
      <c r="AD336" s="81">
        <v>32299595.82</v>
      </c>
      <c r="AE336" s="81">
        <v>0</v>
      </c>
      <c r="AF336" s="81">
        <v>411298.23</v>
      </c>
    </row>
    <row r="337" spans="1:32" x14ac:dyDescent="0.25">
      <c r="A337" s="7">
        <v>109420803</v>
      </c>
      <c r="B337" s="8" t="s">
        <v>164</v>
      </c>
      <c r="C337" s="8" t="s">
        <v>165</v>
      </c>
      <c r="D337" s="70">
        <v>42529</v>
      </c>
      <c r="E337" s="71">
        <v>8112</v>
      </c>
      <c r="F337" s="72">
        <v>13439624.960000001</v>
      </c>
      <c r="G337" s="73">
        <v>38.96</v>
      </c>
      <c r="H337" s="29">
        <f t="shared" si="20"/>
        <v>21</v>
      </c>
      <c r="I337" s="38" t="str">
        <f t="array" ref="I337">H337&amp;CHOOSE(AND(H337&lt;&gt;{11,12,13})*MIN(4,MOD(H337,10))+1,"th","st","nd","rd","th")</f>
        <v>21st</v>
      </c>
      <c r="J337" s="74">
        <v>0.78</v>
      </c>
      <c r="K337" s="75">
        <v>34531015.43</v>
      </c>
      <c r="L337" s="38">
        <v>2613.2350000000001</v>
      </c>
      <c r="M337" s="38">
        <v>501.73399999999998</v>
      </c>
      <c r="N337" s="72">
        <v>11085.51</v>
      </c>
      <c r="O337" s="29">
        <f t="shared" si="21"/>
        <v>43</v>
      </c>
      <c r="P337" s="38" t="str">
        <f t="array" ref="P337">O337&amp;CHOOSE(AND(O337&lt;&gt;{11,12,13})*MIN(4,MOD(O337,10))+1,"th","st","nd","rd","th")</f>
        <v>43rd</v>
      </c>
      <c r="Q337" s="76">
        <v>1.0248999999999999</v>
      </c>
      <c r="R337" s="77">
        <v>0.78</v>
      </c>
      <c r="S337" s="78">
        <v>1.54E-2</v>
      </c>
      <c r="T337" s="79">
        <f t="shared" si="22"/>
        <v>138</v>
      </c>
      <c r="U337" s="80">
        <v>11804155</v>
      </c>
      <c r="V337" s="72">
        <v>3789.49</v>
      </c>
      <c r="W337" s="29">
        <f t="shared" si="23"/>
        <v>13</v>
      </c>
      <c r="X337" s="38" t="str">
        <f t="array" ref="X337">W337&amp;CHOOSE(AND(W337&lt;&gt;{11,12,13})*MIN(4,MOD(W337,10))+1,"th","st","nd","rd","th")</f>
        <v>13th</v>
      </c>
      <c r="Y337" s="77">
        <v>0.42</v>
      </c>
      <c r="Z337" s="77">
        <v>1.2</v>
      </c>
      <c r="AA337" s="81">
        <v>1522136.88</v>
      </c>
      <c r="AB337" s="82">
        <v>536553949</v>
      </c>
      <c r="AC337" s="83">
        <v>337827924</v>
      </c>
      <c r="AD337" s="81">
        <v>11910656.619999999</v>
      </c>
      <c r="AE337" s="81">
        <v>0</v>
      </c>
      <c r="AF337" s="81">
        <v>6831.46</v>
      </c>
    </row>
    <row r="338" spans="1:32" x14ac:dyDescent="0.25">
      <c r="A338" s="7">
        <v>109422303</v>
      </c>
      <c r="B338" s="8" t="s">
        <v>356</v>
      </c>
      <c r="C338" s="8" t="s">
        <v>165</v>
      </c>
      <c r="D338" s="70">
        <v>43582</v>
      </c>
      <c r="E338" s="71">
        <v>3186</v>
      </c>
      <c r="F338" s="72">
        <v>4431607.08</v>
      </c>
      <c r="G338" s="73">
        <v>31.92</v>
      </c>
      <c r="H338" s="29">
        <f t="shared" si="20"/>
        <v>8</v>
      </c>
      <c r="I338" s="38" t="str">
        <f t="array" ref="I338">H338&amp;CHOOSE(AND(H338&lt;&gt;{11,12,13})*MIN(4,MOD(H338,10))+1,"th","st","nd","rd","th")</f>
        <v>8th</v>
      </c>
      <c r="J338" s="74">
        <v>0.64</v>
      </c>
      <c r="K338" s="75">
        <v>15300206.619999999</v>
      </c>
      <c r="L338" s="38">
        <v>1204.607</v>
      </c>
      <c r="M338" s="38">
        <v>394.22699999999998</v>
      </c>
      <c r="N338" s="72">
        <v>9569.6</v>
      </c>
      <c r="O338" s="29">
        <f t="shared" si="21"/>
        <v>12</v>
      </c>
      <c r="P338" s="38" t="str">
        <f t="array" ref="P338">O338&amp;CHOOSE(AND(O338&lt;&gt;{11,12,13})*MIN(4,MOD(O338,10))+1,"th","st","nd","rd","th")</f>
        <v>12th</v>
      </c>
      <c r="Q338" s="76">
        <v>1.1872</v>
      </c>
      <c r="R338" s="77">
        <v>0.64</v>
      </c>
      <c r="S338" s="78">
        <v>1.2699999999999999E-2</v>
      </c>
      <c r="T338" s="79">
        <f t="shared" si="22"/>
        <v>300</v>
      </c>
      <c r="U338" s="80">
        <v>4727753</v>
      </c>
      <c r="V338" s="72">
        <v>2957</v>
      </c>
      <c r="W338" s="29">
        <f t="shared" si="23"/>
        <v>6</v>
      </c>
      <c r="X338" s="38" t="str">
        <f t="array" ref="X338">W338&amp;CHOOSE(AND(W338&lt;&gt;{11,12,13})*MIN(4,MOD(W338,10))+1,"th","st","nd","rd","th")</f>
        <v>6th</v>
      </c>
      <c r="Y338" s="77">
        <v>0.55000000000000004</v>
      </c>
      <c r="Z338" s="77">
        <v>1.19</v>
      </c>
      <c r="AA338" s="81">
        <v>339480.07</v>
      </c>
      <c r="AB338" s="82">
        <v>220588653</v>
      </c>
      <c r="AC338" s="83">
        <v>129615307</v>
      </c>
      <c r="AD338" s="81">
        <v>4085757.81</v>
      </c>
      <c r="AE338" s="81">
        <v>0</v>
      </c>
      <c r="AF338" s="81">
        <v>6369.2</v>
      </c>
    </row>
    <row r="339" spans="1:32" x14ac:dyDescent="0.25">
      <c r="A339" s="7">
        <v>109426003</v>
      </c>
      <c r="B339" s="8" t="s">
        <v>467</v>
      </c>
      <c r="C339" s="8" t="s">
        <v>165</v>
      </c>
      <c r="D339" s="70">
        <v>44953</v>
      </c>
      <c r="E339" s="71">
        <v>1710</v>
      </c>
      <c r="F339" s="72">
        <v>1881429.33</v>
      </c>
      <c r="G339" s="73">
        <v>24.48</v>
      </c>
      <c r="H339" s="29">
        <f t="shared" si="20"/>
        <v>2</v>
      </c>
      <c r="I339" s="38" t="str">
        <f t="array" ref="I339">H339&amp;CHOOSE(AND(H339&lt;&gt;{11,12,13})*MIN(4,MOD(H339,10))+1,"th","st","nd","rd","th")</f>
        <v>2nd</v>
      </c>
      <c r="J339" s="74">
        <v>0.49</v>
      </c>
      <c r="K339" s="75">
        <v>9701471.7300000004</v>
      </c>
      <c r="L339" s="38">
        <v>677.83600000000001</v>
      </c>
      <c r="M339" s="38">
        <v>247.602</v>
      </c>
      <c r="N339" s="72">
        <v>10483.11</v>
      </c>
      <c r="O339" s="29">
        <f t="shared" si="21"/>
        <v>29</v>
      </c>
      <c r="P339" s="38" t="str">
        <f t="array" ref="P339">O339&amp;CHOOSE(AND(O339&lt;&gt;{11,12,13})*MIN(4,MOD(O339,10))+1,"th","st","nd","rd","th")</f>
        <v>29th</v>
      </c>
      <c r="Q339" s="76">
        <v>1.0838000000000001</v>
      </c>
      <c r="R339" s="77">
        <v>0.49</v>
      </c>
      <c r="S339" s="78">
        <v>1.23E-2</v>
      </c>
      <c r="T339" s="79">
        <f t="shared" si="22"/>
        <v>328</v>
      </c>
      <c r="U339" s="80">
        <v>2057913</v>
      </c>
      <c r="V339" s="72">
        <v>2223.7199999999998</v>
      </c>
      <c r="W339" s="29">
        <f t="shared" si="23"/>
        <v>2</v>
      </c>
      <c r="X339" s="38" t="str">
        <f t="array" ref="X339">W339&amp;CHOOSE(AND(W339&lt;&gt;{11,12,13})*MIN(4,MOD(W339,10))+1,"th","st","nd","rd","th")</f>
        <v>2nd</v>
      </c>
      <c r="Y339" s="77">
        <v>0.66</v>
      </c>
      <c r="Z339" s="77">
        <v>1.1499999999999999</v>
      </c>
      <c r="AA339" s="81">
        <v>189328.5</v>
      </c>
      <c r="AB339" s="82">
        <v>98394660</v>
      </c>
      <c r="AC339" s="83">
        <v>54043311</v>
      </c>
      <c r="AD339" s="81">
        <v>1675415.86</v>
      </c>
      <c r="AE339" s="81">
        <v>0</v>
      </c>
      <c r="AF339" s="81">
        <v>16684.97</v>
      </c>
    </row>
    <row r="340" spans="1:32" x14ac:dyDescent="0.25">
      <c r="A340" s="7">
        <v>109426303</v>
      </c>
      <c r="B340" s="8" t="s">
        <v>500</v>
      </c>
      <c r="C340" s="8" t="s">
        <v>165</v>
      </c>
      <c r="D340" s="70">
        <v>37610</v>
      </c>
      <c r="E340" s="71">
        <v>2419</v>
      </c>
      <c r="F340" s="72">
        <v>3397882.41</v>
      </c>
      <c r="G340" s="73">
        <v>37.35</v>
      </c>
      <c r="H340" s="29">
        <f t="shared" si="20"/>
        <v>17</v>
      </c>
      <c r="I340" s="38" t="str">
        <f t="array" ref="I340">H340&amp;CHOOSE(AND(H340&lt;&gt;{11,12,13})*MIN(4,MOD(H340,10))+1,"th","st","nd","rd","th")</f>
        <v>17th</v>
      </c>
      <c r="J340" s="74">
        <v>0.74</v>
      </c>
      <c r="K340" s="75">
        <v>11994708.789999999</v>
      </c>
      <c r="L340" s="38">
        <v>884.83500000000004</v>
      </c>
      <c r="M340" s="38">
        <v>324.19600000000003</v>
      </c>
      <c r="N340" s="72">
        <v>9920.93</v>
      </c>
      <c r="O340" s="29">
        <f t="shared" si="21"/>
        <v>18</v>
      </c>
      <c r="P340" s="38" t="str">
        <f t="array" ref="P340">O340&amp;CHOOSE(AND(O340&lt;&gt;{11,12,13})*MIN(4,MOD(O340,10))+1,"th","st","nd","rd","th")</f>
        <v>18th</v>
      </c>
      <c r="Q340" s="76">
        <v>1.1452</v>
      </c>
      <c r="R340" s="77">
        <v>0.74</v>
      </c>
      <c r="S340" s="78">
        <v>1.12E-2</v>
      </c>
      <c r="T340" s="79">
        <f t="shared" si="22"/>
        <v>389</v>
      </c>
      <c r="U340" s="80">
        <v>4111519</v>
      </c>
      <c r="V340" s="72">
        <v>3400.67</v>
      </c>
      <c r="W340" s="29">
        <f t="shared" si="23"/>
        <v>9</v>
      </c>
      <c r="X340" s="38" t="str">
        <f t="array" ref="X340">W340&amp;CHOOSE(AND(W340&lt;&gt;{11,12,13})*MIN(4,MOD(W340,10))+1,"th","st","nd","rd","th")</f>
        <v>9th</v>
      </c>
      <c r="Y340" s="77">
        <v>0.48</v>
      </c>
      <c r="Z340" s="77">
        <v>1.22</v>
      </c>
      <c r="AA340" s="81">
        <v>324867.25</v>
      </c>
      <c r="AB340" s="82">
        <v>210102906</v>
      </c>
      <c r="AC340" s="83">
        <v>94454057</v>
      </c>
      <c r="AD340" s="81">
        <v>3048628.16</v>
      </c>
      <c r="AE340" s="81">
        <v>0</v>
      </c>
      <c r="AF340" s="81">
        <v>24387</v>
      </c>
    </row>
    <row r="341" spans="1:32" x14ac:dyDescent="0.25">
      <c r="A341" s="7">
        <v>109427503</v>
      </c>
      <c r="B341" s="8" t="s">
        <v>546</v>
      </c>
      <c r="C341" s="8" t="s">
        <v>165</v>
      </c>
      <c r="D341" s="70">
        <v>44159</v>
      </c>
      <c r="E341" s="71">
        <v>2365</v>
      </c>
      <c r="F341" s="72">
        <v>4654009.3500000006</v>
      </c>
      <c r="G341" s="73">
        <v>44.56</v>
      </c>
      <c r="H341" s="29">
        <f t="shared" si="20"/>
        <v>34</v>
      </c>
      <c r="I341" s="38" t="str">
        <f t="array" ref="I341">H341&amp;CHOOSE(AND(H341&lt;&gt;{11,12,13})*MIN(4,MOD(H341,10))+1,"th","st","nd","rd","th")</f>
        <v>34th</v>
      </c>
      <c r="J341" s="74">
        <v>0.89</v>
      </c>
      <c r="K341" s="75">
        <v>12954146.289999999</v>
      </c>
      <c r="L341" s="38">
        <v>874.88199999999995</v>
      </c>
      <c r="M341" s="38">
        <v>372.01400000000001</v>
      </c>
      <c r="N341" s="72">
        <v>10389.120000000001</v>
      </c>
      <c r="O341" s="29">
        <f t="shared" si="21"/>
        <v>27</v>
      </c>
      <c r="P341" s="38" t="str">
        <f t="array" ref="P341">O341&amp;CHOOSE(AND(O341&lt;&gt;{11,12,13})*MIN(4,MOD(O341,10))+1,"th","st","nd","rd","th")</f>
        <v>27th</v>
      </c>
      <c r="Q341" s="76">
        <v>1.0935999999999999</v>
      </c>
      <c r="R341" s="77">
        <v>0.89</v>
      </c>
      <c r="S341" s="78">
        <v>1.4E-2</v>
      </c>
      <c r="T341" s="79">
        <f t="shared" si="22"/>
        <v>217</v>
      </c>
      <c r="U341" s="80">
        <v>4500382</v>
      </c>
      <c r="V341" s="72">
        <v>3609.27</v>
      </c>
      <c r="W341" s="29">
        <f t="shared" si="23"/>
        <v>11</v>
      </c>
      <c r="X341" s="38" t="str">
        <f t="array" ref="X341">W341&amp;CHOOSE(AND(W341&lt;&gt;{11,12,13})*MIN(4,MOD(W341,10))+1,"th","st","nd","rd","th")</f>
        <v>11th</v>
      </c>
      <c r="Y341" s="77">
        <v>0.45</v>
      </c>
      <c r="Z341" s="77">
        <v>1.34</v>
      </c>
      <c r="AA341" s="81">
        <v>315667.94</v>
      </c>
      <c r="AB341" s="82">
        <v>236571018</v>
      </c>
      <c r="AC341" s="83">
        <v>96790642</v>
      </c>
      <c r="AD341" s="81">
        <v>4337832.75</v>
      </c>
      <c r="AE341" s="81">
        <v>0</v>
      </c>
      <c r="AF341" s="81">
        <v>508.66</v>
      </c>
    </row>
    <row r="342" spans="1:32" x14ac:dyDescent="0.25">
      <c r="A342" s="7">
        <v>104431304</v>
      </c>
      <c r="B342" s="8" t="s">
        <v>225</v>
      </c>
      <c r="C342" s="8" t="s">
        <v>226</v>
      </c>
      <c r="D342" s="70">
        <v>47580</v>
      </c>
      <c r="E342" s="71">
        <v>1677</v>
      </c>
      <c r="F342" s="72">
        <v>2374090.3099999996</v>
      </c>
      <c r="G342" s="73">
        <v>29.75</v>
      </c>
      <c r="H342" s="29">
        <f t="shared" si="20"/>
        <v>5</v>
      </c>
      <c r="I342" s="38" t="str">
        <f t="array" ref="I342">H342&amp;CHOOSE(AND(H342&lt;&gt;{11,12,13})*MIN(4,MOD(H342,10))+1,"th","st","nd","rd","th")</f>
        <v>5th</v>
      </c>
      <c r="J342" s="74">
        <v>0.59</v>
      </c>
      <c r="K342" s="75">
        <v>7682669.9500000002</v>
      </c>
      <c r="L342" s="38">
        <v>507.15699999999998</v>
      </c>
      <c r="M342" s="38">
        <v>170.18700000000001</v>
      </c>
      <c r="N342" s="72">
        <v>11342.35</v>
      </c>
      <c r="O342" s="29">
        <f t="shared" si="21"/>
        <v>49</v>
      </c>
      <c r="P342" s="38" t="str">
        <f t="array" ref="P342">O342&amp;CHOOSE(AND(O342&lt;&gt;{11,12,13})*MIN(4,MOD(O342,10))+1,"th","st","nd","rd","th")</f>
        <v>49th</v>
      </c>
      <c r="Q342" s="76">
        <v>1.0017</v>
      </c>
      <c r="R342" s="77">
        <v>0.59</v>
      </c>
      <c r="S342" s="78">
        <v>9.7000000000000003E-3</v>
      </c>
      <c r="T342" s="79">
        <f t="shared" si="22"/>
        <v>459</v>
      </c>
      <c r="U342" s="80">
        <v>3314537</v>
      </c>
      <c r="V342" s="72">
        <v>4893.43</v>
      </c>
      <c r="W342" s="29">
        <f t="shared" si="23"/>
        <v>26</v>
      </c>
      <c r="X342" s="38" t="str">
        <f t="array" ref="X342">W342&amp;CHOOSE(AND(W342&lt;&gt;{11,12,13})*MIN(4,MOD(W342,10))+1,"th","st","nd","rd","th")</f>
        <v>26th</v>
      </c>
      <c r="Y342" s="77">
        <v>0.25</v>
      </c>
      <c r="Z342" s="77">
        <v>0.84</v>
      </c>
      <c r="AA342" s="81">
        <v>180363.65</v>
      </c>
      <c r="AB342" s="82">
        <v>166056629</v>
      </c>
      <c r="AC342" s="83">
        <v>79464666</v>
      </c>
      <c r="AD342" s="81">
        <v>2167720.2799999998</v>
      </c>
      <c r="AE342" s="81">
        <v>0</v>
      </c>
      <c r="AF342" s="81">
        <v>26006.38</v>
      </c>
    </row>
    <row r="343" spans="1:32" x14ac:dyDescent="0.25">
      <c r="A343" s="7">
        <v>104432503</v>
      </c>
      <c r="B343" s="8" t="s">
        <v>287</v>
      </c>
      <c r="C343" s="8" t="s">
        <v>226</v>
      </c>
      <c r="D343" s="70">
        <v>32071</v>
      </c>
      <c r="E343" s="71">
        <v>2400</v>
      </c>
      <c r="F343" s="72">
        <v>3433014.26</v>
      </c>
      <c r="G343" s="73">
        <v>44.6</v>
      </c>
      <c r="H343" s="29">
        <f t="shared" si="20"/>
        <v>35</v>
      </c>
      <c r="I343" s="38" t="str">
        <f t="array" ref="I343">H343&amp;CHOOSE(AND(H343&lt;&gt;{11,12,13})*MIN(4,MOD(H343,10))+1,"th","st","nd","rd","th")</f>
        <v>35th</v>
      </c>
      <c r="J343" s="74">
        <v>0.89</v>
      </c>
      <c r="K343" s="75">
        <v>14414247</v>
      </c>
      <c r="L343" s="38">
        <v>772.49900000000002</v>
      </c>
      <c r="M343" s="38">
        <v>347.02300000000002</v>
      </c>
      <c r="N343" s="72">
        <v>12875.36</v>
      </c>
      <c r="O343" s="29">
        <f t="shared" si="21"/>
        <v>74</v>
      </c>
      <c r="P343" s="38" t="str">
        <f t="array" ref="P343">O343&amp;CHOOSE(AND(O343&lt;&gt;{11,12,13})*MIN(4,MOD(O343,10))+1,"th","st","nd","rd","th")</f>
        <v>74th</v>
      </c>
      <c r="Q343" s="76">
        <v>0.88239999999999996</v>
      </c>
      <c r="R343" s="77">
        <v>0.79</v>
      </c>
      <c r="S343" s="78">
        <v>0.02</v>
      </c>
      <c r="T343" s="79">
        <f t="shared" si="22"/>
        <v>22</v>
      </c>
      <c r="U343" s="80">
        <v>2321699</v>
      </c>
      <c r="V343" s="72">
        <v>2073.83</v>
      </c>
      <c r="W343" s="29">
        <f t="shared" si="23"/>
        <v>2</v>
      </c>
      <c r="X343" s="38" t="str">
        <f t="array" ref="X343">W343&amp;CHOOSE(AND(W343&lt;&gt;{11,12,13})*MIN(4,MOD(W343,10))+1,"th","st","nd","rd","th")</f>
        <v>2nd</v>
      </c>
      <c r="Y343" s="77">
        <v>0.68</v>
      </c>
      <c r="Z343" s="77">
        <v>1.47</v>
      </c>
      <c r="AA343" s="81">
        <v>266834.26</v>
      </c>
      <c r="AB343" s="82">
        <v>117802489</v>
      </c>
      <c r="AC343" s="83">
        <v>54175178</v>
      </c>
      <c r="AD343" s="81">
        <v>3125797</v>
      </c>
      <c r="AE343" s="81">
        <v>0</v>
      </c>
      <c r="AF343" s="81">
        <v>40383</v>
      </c>
    </row>
    <row r="344" spans="1:32" x14ac:dyDescent="0.25">
      <c r="A344" s="7">
        <v>104432803</v>
      </c>
      <c r="B344" s="8" t="s">
        <v>317</v>
      </c>
      <c r="C344" s="8" t="s">
        <v>226</v>
      </c>
      <c r="D344" s="70">
        <v>41690</v>
      </c>
      <c r="E344" s="71">
        <v>4287</v>
      </c>
      <c r="F344" s="72">
        <v>6589448.8499999996</v>
      </c>
      <c r="G344" s="73">
        <v>36.869999999999997</v>
      </c>
      <c r="H344" s="29">
        <f t="shared" si="20"/>
        <v>15</v>
      </c>
      <c r="I344" s="38" t="str">
        <f t="array" ref="I344">H344&amp;CHOOSE(AND(H344&lt;&gt;{11,12,13})*MIN(4,MOD(H344,10))+1,"th","st","nd","rd","th")</f>
        <v>15th</v>
      </c>
      <c r="J344" s="74">
        <v>0.73</v>
      </c>
      <c r="K344" s="75">
        <v>16991645.309999999</v>
      </c>
      <c r="L344" s="38">
        <v>1392.2090000000001</v>
      </c>
      <c r="M344" s="38">
        <v>299.83</v>
      </c>
      <c r="N344" s="72">
        <v>10042.11</v>
      </c>
      <c r="O344" s="29">
        <f t="shared" si="21"/>
        <v>20</v>
      </c>
      <c r="P344" s="38" t="str">
        <f t="array" ref="P344">O344&amp;CHOOSE(AND(O344&lt;&gt;{11,12,13})*MIN(4,MOD(O344,10))+1,"th","st","nd","rd","th")</f>
        <v>20th</v>
      </c>
      <c r="Q344" s="76">
        <v>1.1314</v>
      </c>
      <c r="R344" s="77">
        <v>0.73</v>
      </c>
      <c r="S344" s="78">
        <v>1.2500000000000001E-2</v>
      </c>
      <c r="T344" s="79">
        <f t="shared" si="22"/>
        <v>315</v>
      </c>
      <c r="U344" s="80">
        <v>7093729</v>
      </c>
      <c r="V344" s="72">
        <v>4192.41</v>
      </c>
      <c r="W344" s="29">
        <f t="shared" si="23"/>
        <v>17</v>
      </c>
      <c r="X344" s="38" t="str">
        <f t="array" ref="X344">W344&amp;CHOOSE(AND(W344&lt;&gt;{11,12,13})*MIN(4,MOD(W344,10))+1,"th","st","nd","rd","th")</f>
        <v>17th</v>
      </c>
      <c r="Y344" s="77">
        <v>0.36</v>
      </c>
      <c r="Z344" s="77">
        <v>1.0900000000000001</v>
      </c>
      <c r="AA344" s="81">
        <v>537851.52</v>
      </c>
      <c r="AB344" s="82">
        <v>353044759</v>
      </c>
      <c r="AC344" s="83">
        <v>172416681</v>
      </c>
      <c r="AD344" s="81">
        <v>6049530.5800000001</v>
      </c>
      <c r="AE344" s="81">
        <v>0</v>
      </c>
      <c r="AF344" s="81">
        <v>2066.75</v>
      </c>
    </row>
    <row r="345" spans="1:32" x14ac:dyDescent="0.25">
      <c r="A345" s="7">
        <v>104432903</v>
      </c>
      <c r="B345" s="8" t="s">
        <v>320</v>
      </c>
      <c r="C345" s="8" t="s">
        <v>226</v>
      </c>
      <c r="D345" s="70">
        <v>48002</v>
      </c>
      <c r="E345" s="71">
        <v>6055</v>
      </c>
      <c r="F345" s="72">
        <v>12808902.729999999</v>
      </c>
      <c r="G345" s="73">
        <v>44.07</v>
      </c>
      <c r="H345" s="29">
        <f t="shared" si="20"/>
        <v>33</v>
      </c>
      <c r="I345" s="38" t="str">
        <f t="array" ref="I345">H345&amp;CHOOSE(AND(H345&lt;&gt;{11,12,13})*MIN(4,MOD(H345,10))+1,"th","st","nd","rd","th")</f>
        <v>33rd</v>
      </c>
      <c r="J345" s="74">
        <v>0.88</v>
      </c>
      <c r="K345" s="75">
        <v>34190965.219999999</v>
      </c>
      <c r="L345" s="38">
        <v>2070.0189999999998</v>
      </c>
      <c r="M345" s="38">
        <v>295.53399999999999</v>
      </c>
      <c r="N345" s="72">
        <v>14453.69</v>
      </c>
      <c r="O345" s="29">
        <f t="shared" si="21"/>
        <v>88</v>
      </c>
      <c r="P345" s="38" t="str">
        <f t="array" ref="P345">O345&amp;CHOOSE(AND(O345&lt;&gt;{11,12,13})*MIN(4,MOD(O345,10))+1,"th","st","nd","rd","th")</f>
        <v>88th</v>
      </c>
      <c r="Q345" s="76">
        <v>0.78600000000000003</v>
      </c>
      <c r="R345" s="77">
        <v>0.69</v>
      </c>
      <c r="S345" s="78">
        <v>1.1299999999999999E-2</v>
      </c>
      <c r="T345" s="79">
        <f t="shared" si="22"/>
        <v>385</v>
      </c>
      <c r="U345" s="80">
        <v>15368386</v>
      </c>
      <c r="V345" s="72">
        <v>6496.74</v>
      </c>
      <c r="W345" s="29">
        <f t="shared" si="23"/>
        <v>49</v>
      </c>
      <c r="X345" s="38" t="str">
        <f t="array" ref="X345">W345&amp;CHOOSE(AND(W345&lt;&gt;{11,12,13})*MIN(4,MOD(W345,10))+1,"th","st","nd","rd","th")</f>
        <v>49th</v>
      </c>
      <c r="Y345" s="77">
        <v>0.01</v>
      </c>
      <c r="Z345" s="77">
        <v>0.7</v>
      </c>
      <c r="AA345" s="81">
        <v>502282.29</v>
      </c>
      <c r="AB345" s="82">
        <v>808345230</v>
      </c>
      <c r="AC345" s="83">
        <v>330053747</v>
      </c>
      <c r="AD345" s="81">
        <v>12296832.609999999</v>
      </c>
      <c r="AE345" s="81">
        <v>1982.68</v>
      </c>
      <c r="AF345" s="81">
        <v>7805.15</v>
      </c>
    </row>
    <row r="346" spans="1:32" x14ac:dyDescent="0.25">
      <c r="A346" s="7">
        <v>104433303</v>
      </c>
      <c r="B346" s="8" t="s">
        <v>334</v>
      </c>
      <c r="C346" s="8" t="s">
        <v>226</v>
      </c>
      <c r="D346" s="70">
        <v>53784</v>
      </c>
      <c r="E346" s="71">
        <v>7088</v>
      </c>
      <c r="F346" s="72">
        <v>17714620.66</v>
      </c>
      <c r="G346" s="73">
        <v>46.47</v>
      </c>
      <c r="H346" s="29">
        <f t="shared" si="20"/>
        <v>40</v>
      </c>
      <c r="I346" s="38" t="str">
        <f t="array" ref="I346">H346&amp;CHOOSE(AND(H346&lt;&gt;{11,12,13})*MIN(4,MOD(H346,10))+1,"th","st","nd","rd","th")</f>
        <v>40th</v>
      </c>
      <c r="J346" s="74">
        <v>0.93</v>
      </c>
      <c r="K346" s="75">
        <v>25813991.390000001</v>
      </c>
      <c r="L346" s="38">
        <v>2118.5329999999999</v>
      </c>
      <c r="M346" s="38">
        <v>194.643</v>
      </c>
      <c r="N346" s="72">
        <v>11159.54</v>
      </c>
      <c r="O346" s="29">
        <f t="shared" si="21"/>
        <v>46</v>
      </c>
      <c r="P346" s="38" t="str">
        <f t="array" ref="P346">O346&amp;CHOOSE(AND(O346&lt;&gt;{11,12,13})*MIN(4,MOD(O346,10))+1,"th","st","nd","rd","th")</f>
        <v>46th</v>
      </c>
      <c r="Q346" s="76">
        <v>1.0181</v>
      </c>
      <c r="R346" s="77">
        <v>0.93</v>
      </c>
      <c r="S346" s="78">
        <v>1.26E-2</v>
      </c>
      <c r="T346" s="79">
        <f t="shared" si="22"/>
        <v>308</v>
      </c>
      <c r="U346" s="80">
        <v>18958312</v>
      </c>
      <c r="V346" s="72">
        <v>8195.7900000000009</v>
      </c>
      <c r="W346" s="29">
        <f t="shared" si="23"/>
        <v>69</v>
      </c>
      <c r="X346" s="38" t="str">
        <f t="array" ref="X346">W346&amp;CHOOSE(AND(W346&lt;&gt;{11,12,13})*MIN(4,MOD(W346,10))+1,"th","st","nd","rd","th")</f>
        <v>69th</v>
      </c>
      <c r="Y346" s="77">
        <v>0</v>
      </c>
      <c r="Z346" s="77">
        <v>0.93</v>
      </c>
      <c r="AA346" s="81">
        <v>461673.5</v>
      </c>
      <c r="AB346" s="82">
        <v>997861529</v>
      </c>
      <c r="AC346" s="83">
        <v>406457857</v>
      </c>
      <c r="AD346" s="81">
        <v>17251799.109999999</v>
      </c>
      <c r="AE346" s="81">
        <v>0</v>
      </c>
      <c r="AF346" s="81">
        <v>1148.05</v>
      </c>
    </row>
    <row r="347" spans="1:32" x14ac:dyDescent="0.25">
      <c r="A347" s="7">
        <v>104433604</v>
      </c>
      <c r="B347" s="8" t="s">
        <v>344</v>
      </c>
      <c r="C347" s="8" t="s">
        <v>226</v>
      </c>
      <c r="D347" s="70">
        <v>43625</v>
      </c>
      <c r="E347" s="71">
        <v>1779</v>
      </c>
      <c r="F347" s="72">
        <v>3436651.79</v>
      </c>
      <c r="G347" s="73">
        <v>44.28</v>
      </c>
      <c r="H347" s="29">
        <f t="shared" si="20"/>
        <v>34</v>
      </c>
      <c r="I347" s="38" t="str">
        <f t="array" ref="I347">H347&amp;CHOOSE(AND(H347&lt;&gt;{11,12,13})*MIN(4,MOD(H347,10))+1,"th","st","nd","rd","th")</f>
        <v>34th</v>
      </c>
      <c r="J347" s="74">
        <v>0.88</v>
      </c>
      <c r="K347" s="75">
        <v>7819280.0999999996</v>
      </c>
      <c r="L347" s="38">
        <v>522.04999999999995</v>
      </c>
      <c r="M347" s="38">
        <v>203.83699999999999</v>
      </c>
      <c r="N347" s="72">
        <v>10772.03</v>
      </c>
      <c r="O347" s="29">
        <f t="shared" si="21"/>
        <v>36</v>
      </c>
      <c r="P347" s="38" t="str">
        <f t="array" ref="P347">O347&amp;CHOOSE(AND(O347&lt;&gt;{11,12,13})*MIN(4,MOD(O347,10))+1,"th","st","nd","rd","th")</f>
        <v>36th</v>
      </c>
      <c r="Q347" s="76">
        <v>1.0547</v>
      </c>
      <c r="R347" s="77">
        <v>0.88</v>
      </c>
      <c r="S347" s="78">
        <v>1.2500000000000001E-2</v>
      </c>
      <c r="T347" s="79">
        <f t="shared" si="22"/>
        <v>315</v>
      </c>
      <c r="U347" s="80">
        <v>3723669</v>
      </c>
      <c r="V347" s="72">
        <v>5129.82</v>
      </c>
      <c r="W347" s="29">
        <f t="shared" si="23"/>
        <v>31</v>
      </c>
      <c r="X347" s="38" t="str">
        <f t="array" ref="X347">W347&amp;CHOOSE(AND(W347&lt;&gt;{11,12,13})*MIN(4,MOD(W347,10))+1,"th","st","nd","rd","th")</f>
        <v>31st</v>
      </c>
      <c r="Y347" s="77">
        <v>0.22</v>
      </c>
      <c r="Z347" s="77">
        <v>1.1000000000000001</v>
      </c>
      <c r="AA347" s="81">
        <v>276548.13</v>
      </c>
      <c r="AB347" s="82">
        <v>209754185</v>
      </c>
      <c r="AC347" s="83">
        <v>66073181</v>
      </c>
      <c r="AD347" s="81">
        <v>3055462.42</v>
      </c>
      <c r="AE347" s="81">
        <v>0</v>
      </c>
      <c r="AF347" s="81">
        <v>104641.24</v>
      </c>
    </row>
    <row r="348" spans="1:32" x14ac:dyDescent="0.25">
      <c r="A348" s="7">
        <v>104433903</v>
      </c>
      <c r="B348" s="8" t="s">
        <v>369</v>
      </c>
      <c r="C348" s="8" t="s">
        <v>226</v>
      </c>
      <c r="D348" s="70">
        <v>49360</v>
      </c>
      <c r="E348" s="71">
        <v>3302</v>
      </c>
      <c r="F348" s="72">
        <v>4885181.6999999993</v>
      </c>
      <c r="G348" s="73">
        <v>29.97</v>
      </c>
      <c r="H348" s="29">
        <f t="shared" si="20"/>
        <v>5</v>
      </c>
      <c r="I348" s="38" t="str">
        <f t="array" ref="I348">H348&amp;CHOOSE(AND(H348&lt;&gt;{11,12,13})*MIN(4,MOD(H348,10))+1,"th","st","nd","rd","th")</f>
        <v>5th</v>
      </c>
      <c r="J348" s="74">
        <v>0.6</v>
      </c>
      <c r="K348" s="75">
        <v>15317136.35</v>
      </c>
      <c r="L348" s="38">
        <v>1161.6859999999999</v>
      </c>
      <c r="M348" s="38">
        <v>404.22500000000002</v>
      </c>
      <c r="N348" s="72">
        <v>9781.61</v>
      </c>
      <c r="O348" s="29">
        <f t="shared" si="21"/>
        <v>15</v>
      </c>
      <c r="P348" s="38" t="str">
        <f t="array" ref="P348">O348&amp;CHOOSE(AND(O348&lt;&gt;{11,12,13})*MIN(4,MOD(O348,10))+1,"th","st","nd","rd","th")</f>
        <v>15th</v>
      </c>
      <c r="Q348" s="76">
        <v>1.1615</v>
      </c>
      <c r="R348" s="77">
        <v>0.6</v>
      </c>
      <c r="S348" s="78">
        <v>8.5000000000000006E-3</v>
      </c>
      <c r="T348" s="79">
        <f t="shared" si="22"/>
        <v>484</v>
      </c>
      <c r="U348" s="80">
        <v>7752099</v>
      </c>
      <c r="V348" s="72">
        <v>4950.54</v>
      </c>
      <c r="W348" s="29">
        <f t="shared" si="23"/>
        <v>28</v>
      </c>
      <c r="X348" s="38" t="str">
        <f t="array" ref="X348">W348&amp;CHOOSE(AND(W348&lt;&gt;{11,12,13})*MIN(4,MOD(W348,10))+1,"th","st","nd","rd","th")</f>
        <v>28th</v>
      </c>
      <c r="Y348" s="77">
        <v>0.24</v>
      </c>
      <c r="Z348" s="77">
        <v>0.84</v>
      </c>
      <c r="AA348" s="81">
        <v>363790.14</v>
      </c>
      <c r="AB348" s="82">
        <v>404100686</v>
      </c>
      <c r="AC348" s="83">
        <v>170128873</v>
      </c>
      <c r="AD348" s="81">
        <v>4416921.5599999996</v>
      </c>
      <c r="AE348" s="81">
        <v>0</v>
      </c>
      <c r="AF348" s="81">
        <v>104470</v>
      </c>
    </row>
    <row r="349" spans="1:32" x14ac:dyDescent="0.25">
      <c r="A349" s="7">
        <v>104435003</v>
      </c>
      <c r="B349" s="8" t="s">
        <v>396</v>
      </c>
      <c r="C349" s="8" t="s">
        <v>226</v>
      </c>
      <c r="D349" s="70">
        <v>49901</v>
      </c>
      <c r="E349" s="71">
        <v>3630</v>
      </c>
      <c r="F349" s="72">
        <v>6979450.1400000006</v>
      </c>
      <c r="G349" s="73">
        <v>38.53</v>
      </c>
      <c r="H349" s="29">
        <f t="shared" si="20"/>
        <v>19</v>
      </c>
      <c r="I349" s="38" t="str">
        <f t="array" ref="I349">H349&amp;CHOOSE(AND(H349&lt;&gt;{11,12,13})*MIN(4,MOD(H349,10))+1,"th","st","nd","rd","th")</f>
        <v>19th</v>
      </c>
      <c r="J349" s="74">
        <v>0.77</v>
      </c>
      <c r="K349" s="75">
        <v>15719576.189999999</v>
      </c>
      <c r="L349" s="38">
        <v>1197.829</v>
      </c>
      <c r="M349" s="38">
        <v>228.08199999999999</v>
      </c>
      <c r="N349" s="72">
        <v>11024.23</v>
      </c>
      <c r="O349" s="29">
        <f t="shared" si="21"/>
        <v>42</v>
      </c>
      <c r="P349" s="38" t="str">
        <f t="array" ref="P349">O349&amp;CHOOSE(AND(O349&lt;&gt;{11,12,13})*MIN(4,MOD(O349,10))+1,"th","st","nd","rd","th")</f>
        <v>42nd</v>
      </c>
      <c r="Q349" s="76">
        <v>1.0306</v>
      </c>
      <c r="R349" s="77">
        <v>0.77</v>
      </c>
      <c r="S349" s="78">
        <v>1.0999999999999999E-2</v>
      </c>
      <c r="T349" s="79">
        <f t="shared" si="22"/>
        <v>398</v>
      </c>
      <c r="U349" s="80">
        <v>8557285</v>
      </c>
      <c r="V349" s="72">
        <v>6001.28</v>
      </c>
      <c r="W349" s="29">
        <f t="shared" si="23"/>
        <v>42</v>
      </c>
      <c r="X349" s="38" t="str">
        <f t="array" ref="X349">W349&amp;CHOOSE(AND(W349&lt;&gt;{11,12,13})*MIN(4,MOD(W349,10))+1,"th","st","nd","rd","th")</f>
        <v>42nd</v>
      </c>
      <c r="Y349" s="77">
        <v>0.08</v>
      </c>
      <c r="Z349" s="77">
        <v>0.85</v>
      </c>
      <c r="AA349" s="81">
        <v>405839.94</v>
      </c>
      <c r="AB349" s="82">
        <v>435462216</v>
      </c>
      <c r="AC349" s="83">
        <v>198410739</v>
      </c>
      <c r="AD349" s="81">
        <v>6481667.6200000001</v>
      </c>
      <c r="AE349" s="81">
        <v>0</v>
      </c>
      <c r="AF349" s="81">
        <v>91942.58</v>
      </c>
    </row>
    <row r="350" spans="1:32" x14ac:dyDescent="0.25">
      <c r="A350" s="7">
        <v>104435303</v>
      </c>
      <c r="B350" s="8" t="s">
        <v>513</v>
      </c>
      <c r="C350" s="8" t="s">
        <v>226</v>
      </c>
      <c r="D350" s="70">
        <v>42413</v>
      </c>
      <c r="E350" s="71">
        <v>4084</v>
      </c>
      <c r="F350" s="72">
        <v>6062152.0700000003</v>
      </c>
      <c r="G350" s="73">
        <v>35</v>
      </c>
      <c r="H350" s="29">
        <f t="shared" si="20"/>
        <v>12</v>
      </c>
      <c r="I350" s="38" t="str">
        <f t="array" ref="I350">H350&amp;CHOOSE(AND(H350&lt;&gt;{11,12,13})*MIN(4,MOD(H350,10))+1,"th","st","nd","rd","th")</f>
        <v>12th</v>
      </c>
      <c r="J350" s="74">
        <v>0.7</v>
      </c>
      <c r="K350" s="75">
        <v>17616655.640000001</v>
      </c>
      <c r="L350" s="38">
        <v>1118.3240000000001</v>
      </c>
      <c r="M350" s="38">
        <v>270.029</v>
      </c>
      <c r="N350" s="72">
        <v>12688.89</v>
      </c>
      <c r="O350" s="29">
        <f t="shared" si="21"/>
        <v>72</v>
      </c>
      <c r="P350" s="38" t="str">
        <f t="array" ref="P350">O350&amp;CHOOSE(AND(O350&lt;&gt;{11,12,13})*MIN(4,MOD(O350,10))+1,"th","st","nd","rd","th")</f>
        <v>72nd</v>
      </c>
      <c r="Q350" s="76">
        <v>0.89539999999999997</v>
      </c>
      <c r="R350" s="77">
        <v>0.63</v>
      </c>
      <c r="S350" s="78">
        <v>1.24E-2</v>
      </c>
      <c r="T350" s="79">
        <f t="shared" si="22"/>
        <v>324</v>
      </c>
      <c r="U350" s="80">
        <v>6602904</v>
      </c>
      <c r="V350" s="72">
        <v>4755.93</v>
      </c>
      <c r="W350" s="29">
        <f t="shared" si="23"/>
        <v>24</v>
      </c>
      <c r="X350" s="38" t="str">
        <f t="array" ref="X350">W350&amp;CHOOSE(AND(W350&lt;&gt;{11,12,13})*MIN(4,MOD(W350,10))+1,"th","st","nd","rd","th")</f>
        <v>24th</v>
      </c>
      <c r="Y350" s="77">
        <v>0.27</v>
      </c>
      <c r="Z350" s="77">
        <v>0.9</v>
      </c>
      <c r="AA350" s="81">
        <v>494183.21</v>
      </c>
      <c r="AB350" s="82">
        <v>333325487</v>
      </c>
      <c r="AC350" s="83">
        <v>155778535</v>
      </c>
      <c r="AD350" s="81">
        <v>5567222.3700000001</v>
      </c>
      <c r="AE350" s="81">
        <v>0</v>
      </c>
      <c r="AF350" s="81">
        <v>746.49</v>
      </c>
    </row>
    <row r="351" spans="1:32" x14ac:dyDescent="0.25">
      <c r="A351" s="7">
        <v>104435603</v>
      </c>
      <c r="B351" s="8" t="s">
        <v>539</v>
      </c>
      <c r="C351" s="8" t="s">
        <v>226</v>
      </c>
      <c r="D351" s="70">
        <v>29213</v>
      </c>
      <c r="E351" s="71">
        <v>6165</v>
      </c>
      <c r="F351" s="72">
        <v>8410291.6799999997</v>
      </c>
      <c r="G351" s="73">
        <v>46.7</v>
      </c>
      <c r="H351" s="29">
        <f t="shared" si="20"/>
        <v>41</v>
      </c>
      <c r="I351" s="38" t="str">
        <f t="array" ref="I351">H351&amp;CHOOSE(AND(H351&lt;&gt;{11,12,13})*MIN(4,MOD(H351,10))+1,"th","st","nd","rd","th")</f>
        <v>41st</v>
      </c>
      <c r="J351" s="74">
        <v>0.93</v>
      </c>
      <c r="K351" s="75">
        <v>25124570.969999999</v>
      </c>
      <c r="L351" s="38">
        <v>2177.0509999999999</v>
      </c>
      <c r="M351" s="38">
        <v>927.755</v>
      </c>
      <c r="N351" s="72">
        <v>8092.15</v>
      </c>
      <c r="O351" s="29">
        <f t="shared" si="21"/>
        <v>2</v>
      </c>
      <c r="P351" s="38" t="str">
        <f t="array" ref="P351">O351&amp;CHOOSE(AND(O351&lt;&gt;{11,12,13})*MIN(4,MOD(O351,10))+1,"th","st","nd","rd","th")</f>
        <v>2nd</v>
      </c>
      <c r="Q351" s="76">
        <v>1.4039999999999999</v>
      </c>
      <c r="R351" s="77">
        <v>0.93</v>
      </c>
      <c r="S351" s="78">
        <v>1.8800000000000001E-2</v>
      </c>
      <c r="T351" s="79">
        <f t="shared" si="22"/>
        <v>36</v>
      </c>
      <c r="U351" s="80">
        <v>6048486</v>
      </c>
      <c r="V351" s="72">
        <v>1948.1</v>
      </c>
      <c r="W351" s="29">
        <f t="shared" si="23"/>
        <v>1</v>
      </c>
      <c r="X351" s="38" t="str">
        <f t="array" ref="X351">W351&amp;CHOOSE(AND(W351&lt;&gt;{11,12,13})*MIN(4,MOD(W351,10))+1,"th","st","nd","rd","th")</f>
        <v>1st</v>
      </c>
      <c r="Y351" s="77">
        <v>0.7</v>
      </c>
      <c r="Z351" s="77">
        <v>1.63</v>
      </c>
      <c r="AA351" s="81">
        <v>753927.9</v>
      </c>
      <c r="AB351" s="82">
        <v>278355696</v>
      </c>
      <c r="AC351" s="83">
        <v>169680334</v>
      </c>
      <c r="AD351" s="81">
        <v>7629179.2199999997</v>
      </c>
      <c r="AE351" s="81">
        <v>0</v>
      </c>
      <c r="AF351" s="81">
        <v>27184.560000000001</v>
      </c>
    </row>
    <row r="352" spans="1:32" x14ac:dyDescent="0.25">
      <c r="A352" s="7">
        <v>104435703</v>
      </c>
      <c r="B352" s="8" t="s">
        <v>540</v>
      </c>
      <c r="C352" s="8" t="s">
        <v>226</v>
      </c>
      <c r="D352" s="70">
        <v>44939</v>
      </c>
      <c r="E352" s="71">
        <v>3133</v>
      </c>
      <c r="F352" s="72">
        <v>5507024.1899999995</v>
      </c>
      <c r="G352" s="73">
        <v>39.11</v>
      </c>
      <c r="H352" s="29">
        <f t="shared" si="20"/>
        <v>21</v>
      </c>
      <c r="I352" s="38" t="str">
        <f t="array" ref="I352">H352&amp;CHOOSE(AND(H352&lt;&gt;{11,12,13})*MIN(4,MOD(H352,10))+1,"th","st","nd","rd","th")</f>
        <v>21st</v>
      </c>
      <c r="J352" s="74">
        <v>0.78</v>
      </c>
      <c r="K352" s="75">
        <v>14045096.27</v>
      </c>
      <c r="L352" s="38">
        <v>1274.135</v>
      </c>
      <c r="M352" s="38">
        <v>246.28899999999999</v>
      </c>
      <c r="N352" s="72">
        <v>9237.6200000000008</v>
      </c>
      <c r="O352" s="29">
        <f t="shared" si="21"/>
        <v>7</v>
      </c>
      <c r="P352" s="38" t="str">
        <f t="array" ref="P352">O352&amp;CHOOSE(AND(O352&lt;&gt;{11,12,13})*MIN(4,MOD(O352,10))+1,"th","st","nd","rd","th")</f>
        <v>7th</v>
      </c>
      <c r="Q352" s="76">
        <v>1.2299</v>
      </c>
      <c r="R352" s="77">
        <v>0.78</v>
      </c>
      <c r="S352" s="78">
        <v>1.2999999999999999E-2</v>
      </c>
      <c r="T352" s="79">
        <f t="shared" si="22"/>
        <v>279</v>
      </c>
      <c r="U352" s="80">
        <v>5713166</v>
      </c>
      <c r="V352" s="72">
        <v>3757.61</v>
      </c>
      <c r="W352" s="29">
        <f t="shared" si="23"/>
        <v>13</v>
      </c>
      <c r="X352" s="38" t="str">
        <f t="array" ref="X352">W352&amp;CHOOSE(AND(W352&lt;&gt;{11,12,13})*MIN(4,MOD(W352,10))+1,"th","st","nd","rd","th")</f>
        <v>13th</v>
      </c>
      <c r="Y352" s="77">
        <v>0.43</v>
      </c>
      <c r="Z352" s="77">
        <v>1.21</v>
      </c>
      <c r="AA352" s="81">
        <v>450865.34</v>
      </c>
      <c r="AB352" s="82">
        <v>270538648</v>
      </c>
      <c r="AC352" s="83">
        <v>152658857</v>
      </c>
      <c r="AD352" s="81">
        <v>5054825.43</v>
      </c>
      <c r="AE352" s="81">
        <v>0</v>
      </c>
      <c r="AF352" s="81">
        <v>1333.42</v>
      </c>
    </row>
    <row r="353" spans="1:32" x14ac:dyDescent="0.25">
      <c r="A353" s="7">
        <v>104437503</v>
      </c>
      <c r="B353" s="8" t="s">
        <v>631</v>
      </c>
      <c r="C353" s="8" t="s">
        <v>226</v>
      </c>
      <c r="D353" s="70">
        <v>40882</v>
      </c>
      <c r="E353" s="71">
        <v>2808</v>
      </c>
      <c r="F353" s="72">
        <v>5311667.4800000004</v>
      </c>
      <c r="G353" s="73">
        <v>46.27</v>
      </c>
      <c r="H353" s="29">
        <f t="shared" si="20"/>
        <v>39</v>
      </c>
      <c r="I353" s="38" t="str">
        <f t="array" ref="I353">H353&amp;CHOOSE(AND(H353&lt;&gt;{11,12,13})*MIN(4,MOD(H353,10))+1,"th","st","nd","rd","th")</f>
        <v>39th</v>
      </c>
      <c r="J353" s="74">
        <v>0.92</v>
      </c>
      <c r="K353" s="75">
        <v>12837097.859999999</v>
      </c>
      <c r="L353" s="38">
        <v>971.54</v>
      </c>
      <c r="M353" s="38">
        <v>278.99200000000002</v>
      </c>
      <c r="N353" s="72">
        <v>10265.31</v>
      </c>
      <c r="O353" s="29">
        <f t="shared" si="21"/>
        <v>24</v>
      </c>
      <c r="P353" s="38" t="str">
        <f t="array" ref="P353">O353&amp;CHOOSE(AND(O353&lt;&gt;{11,12,13})*MIN(4,MOD(O353,10))+1,"th","st","nd","rd","th")</f>
        <v>24th</v>
      </c>
      <c r="Q353" s="76">
        <v>1.1068</v>
      </c>
      <c r="R353" s="77">
        <v>0.92</v>
      </c>
      <c r="S353" s="78">
        <v>1.17E-2</v>
      </c>
      <c r="T353" s="79">
        <f t="shared" si="22"/>
        <v>361</v>
      </c>
      <c r="U353" s="80">
        <v>6144558</v>
      </c>
      <c r="V353" s="72">
        <v>4913.5600000000004</v>
      </c>
      <c r="W353" s="29">
        <f t="shared" si="23"/>
        <v>27</v>
      </c>
      <c r="X353" s="38" t="str">
        <f t="array" ref="X353">W353&amp;CHOOSE(AND(W353&lt;&gt;{11,12,13})*MIN(4,MOD(W353,10))+1,"th","st","nd","rd","th")</f>
        <v>27th</v>
      </c>
      <c r="Y353" s="77">
        <v>0.25</v>
      </c>
      <c r="Z353" s="77">
        <v>1.17</v>
      </c>
      <c r="AA353" s="81">
        <v>401285.93</v>
      </c>
      <c r="AB353" s="82">
        <v>311905877</v>
      </c>
      <c r="AC353" s="83">
        <v>143246575</v>
      </c>
      <c r="AD353" s="81">
        <v>4896090.7300000004</v>
      </c>
      <c r="AE353" s="81">
        <v>0</v>
      </c>
      <c r="AF353" s="81">
        <v>14290.82</v>
      </c>
    </row>
    <row r="354" spans="1:32" x14ac:dyDescent="0.25">
      <c r="A354" s="7">
        <v>111444602</v>
      </c>
      <c r="B354" s="8" t="s">
        <v>404</v>
      </c>
      <c r="C354" s="8" t="s">
        <v>405</v>
      </c>
      <c r="D354" s="70">
        <v>40828</v>
      </c>
      <c r="E354" s="71">
        <v>17580</v>
      </c>
      <c r="F354" s="72">
        <v>32775300.850000001</v>
      </c>
      <c r="G354" s="73">
        <v>45.66</v>
      </c>
      <c r="H354" s="29">
        <f t="shared" si="20"/>
        <v>37</v>
      </c>
      <c r="I354" s="38" t="str">
        <f t="array" ref="I354">H354&amp;CHOOSE(AND(H354&lt;&gt;{11,12,13})*MIN(4,MOD(H354,10))+1,"th","st","nd","rd","th")</f>
        <v>37th</v>
      </c>
      <c r="J354" s="74">
        <v>0.91</v>
      </c>
      <c r="K354" s="75">
        <v>61050838.380000003</v>
      </c>
      <c r="L354" s="38">
        <v>5311.2579999999998</v>
      </c>
      <c r="M354" s="38">
        <v>1143.5820000000001</v>
      </c>
      <c r="N354" s="72">
        <v>9458.15</v>
      </c>
      <c r="O354" s="29">
        <f t="shared" si="21"/>
        <v>11</v>
      </c>
      <c r="P354" s="38" t="str">
        <f t="array" ref="P354">O354&amp;CHOOSE(AND(O354&lt;&gt;{11,12,13})*MIN(4,MOD(O354,10))+1,"th","st","nd","rd","th")</f>
        <v>11th</v>
      </c>
      <c r="Q354" s="76">
        <v>1.2012</v>
      </c>
      <c r="R354" s="77">
        <v>0.91</v>
      </c>
      <c r="S354" s="78">
        <v>1.35E-2</v>
      </c>
      <c r="T354" s="79">
        <f t="shared" si="22"/>
        <v>242</v>
      </c>
      <c r="U354" s="80">
        <v>32862944</v>
      </c>
      <c r="V354" s="72">
        <v>5091.21</v>
      </c>
      <c r="W354" s="29">
        <f t="shared" si="23"/>
        <v>30</v>
      </c>
      <c r="X354" s="38" t="str">
        <f t="array" ref="X354">W354&amp;CHOOSE(AND(W354&lt;&gt;{11,12,13})*MIN(4,MOD(W354,10))+1,"th","st","nd","rd","th")</f>
        <v>30th</v>
      </c>
      <c r="Y354" s="77">
        <v>0.22</v>
      </c>
      <c r="Z354" s="77">
        <v>1.1299999999999999</v>
      </c>
      <c r="AA354" s="81">
        <v>1919732.1</v>
      </c>
      <c r="AB354" s="82">
        <v>1737040951</v>
      </c>
      <c r="AC354" s="83">
        <v>697251164</v>
      </c>
      <c r="AD354" s="81">
        <v>30793402.41</v>
      </c>
      <c r="AE354" s="81">
        <v>0</v>
      </c>
      <c r="AF354" s="81">
        <v>62166.34</v>
      </c>
    </row>
    <row r="355" spans="1:32" x14ac:dyDescent="0.25">
      <c r="A355" s="7">
        <v>120452003</v>
      </c>
      <c r="B355" s="8" t="s">
        <v>269</v>
      </c>
      <c r="C355" s="8" t="s">
        <v>270</v>
      </c>
      <c r="D355" s="70">
        <v>58719</v>
      </c>
      <c r="E355" s="71">
        <v>15954</v>
      </c>
      <c r="F355" s="72">
        <v>107141601.01000001</v>
      </c>
      <c r="G355" s="73">
        <v>114.37</v>
      </c>
      <c r="H355" s="29">
        <f t="shared" si="20"/>
        <v>100</v>
      </c>
      <c r="I355" s="38" t="str">
        <f t="array" ref="I355">H355&amp;CHOOSE(AND(H355&lt;&gt;{11,12,13})*MIN(4,MOD(H355,10))+1,"th","st","nd","rd","th")</f>
        <v>100th</v>
      </c>
      <c r="J355" s="74">
        <v>2.2799999999999998</v>
      </c>
      <c r="K355" s="75">
        <v>126088266.45</v>
      </c>
      <c r="L355" s="38">
        <v>7288.8850000000002</v>
      </c>
      <c r="M355" s="38">
        <v>1372.325</v>
      </c>
      <c r="N355" s="72">
        <v>14557.81</v>
      </c>
      <c r="O355" s="29">
        <f t="shared" si="21"/>
        <v>89</v>
      </c>
      <c r="P355" s="38" t="str">
        <f t="array" ref="P355">O355&amp;CHOOSE(AND(O355&lt;&gt;{11,12,13})*MIN(4,MOD(O355,10))+1,"th","st","nd","rd","th")</f>
        <v>89th</v>
      </c>
      <c r="Q355" s="76">
        <v>0.78039999999999998</v>
      </c>
      <c r="R355" s="77">
        <v>1.78</v>
      </c>
      <c r="S355" s="78">
        <v>2.75E-2</v>
      </c>
      <c r="T355" s="79">
        <f t="shared" si="22"/>
        <v>1</v>
      </c>
      <c r="U355" s="80">
        <v>52558133</v>
      </c>
      <c r="V355" s="72">
        <v>6068.22</v>
      </c>
      <c r="W355" s="29">
        <f t="shared" si="23"/>
        <v>43</v>
      </c>
      <c r="X355" s="38" t="str">
        <f t="array" ref="X355">W355&amp;CHOOSE(AND(W355&lt;&gt;{11,12,13})*MIN(4,MOD(W355,10))+1,"th","st","nd","rd","th")</f>
        <v>43rd</v>
      </c>
      <c r="Y355" s="77">
        <v>7.0000000000000007E-2</v>
      </c>
      <c r="Z355" s="77">
        <v>1.85</v>
      </c>
      <c r="AA355" s="81">
        <v>4345051.37</v>
      </c>
      <c r="AB355" s="82">
        <v>3221930531</v>
      </c>
      <c r="AC355" s="83">
        <v>671264480</v>
      </c>
      <c r="AD355" s="81">
        <v>102796549.64</v>
      </c>
      <c r="AE355" s="81">
        <v>0</v>
      </c>
      <c r="AF355" s="81">
        <v>0</v>
      </c>
    </row>
    <row r="356" spans="1:32" x14ac:dyDescent="0.25">
      <c r="A356" s="7">
        <v>120455203</v>
      </c>
      <c r="B356" s="8" t="s">
        <v>497</v>
      </c>
      <c r="C356" s="8" t="s">
        <v>270</v>
      </c>
      <c r="D356" s="70">
        <v>60951</v>
      </c>
      <c r="E356" s="71">
        <v>11579</v>
      </c>
      <c r="F356" s="72">
        <v>53468773.159999996</v>
      </c>
      <c r="G356" s="73">
        <v>75.760000000000005</v>
      </c>
      <c r="H356" s="29">
        <f t="shared" si="20"/>
        <v>93</v>
      </c>
      <c r="I356" s="38" t="str">
        <f t="array" ref="I356">H356&amp;CHOOSE(AND(H356&lt;&gt;{11,12,13})*MIN(4,MOD(H356,10))+1,"th","st","nd","rd","th")</f>
        <v>93rd</v>
      </c>
      <c r="J356" s="74">
        <v>1.51</v>
      </c>
      <c r="K356" s="75">
        <v>84110684.689999998</v>
      </c>
      <c r="L356" s="38">
        <v>5091.8090000000002</v>
      </c>
      <c r="M356" s="38">
        <v>666.78599999999994</v>
      </c>
      <c r="N356" s="72">
        <v>14606.11</v>
      </c>
      <c r="O356" s="29">
        <f t="shared" si="21"/>
        <v>89</v>
      </c>
      <c r="P356" s="38" t="str">
        <f t="array" ref="P356">O356&amp;CHOOSE(AND(O356&lt;&gt;{11,12,13})*MIN(4,MOD(O356,10))+1,"th","st","nd","rd","th")</f>
        <v>89th</v>
      </c>
      <c r="Q356" s="76">
        <v>0.77780000000000005</v>
      </c>
      <c r="R356" s="77">
        <v>1.17</v>
      </c>
      <c r="S356" s="78">
        <v>2.0400000000000001E-2</v>
      </c>
      <c r="T356" s="79">
        <f t="shared" si="22"/>
        <v>21</v>
      </c>
      <c r="U356" s="80">
        <v>35342767</v>
      </c>
      <c r="V356" s="72">
        <v>6137.39</v>
      </c>
      <c r="W356" s="29">
        <f t="shared" si="23"/>
        <v>44</v>
      </c>
      <c r="X356" s="38" t="str">
        <f t="array" ref="X356">W356&amp;CHOOSE(AND(W356&lt;&gt;{11,12,13})*MIN(4,MOD(W356,10))+1,"th","st","nd","rd","th")</f>
        <v>44th</v>
      </c>
      <c r="Y356" s="77">
        <v>0.06</v>
      </c>
      <c r="Z356" s="77">
        <v>1.23</v>
      </c>
      <c r="AA356" s="81">
        <v>4067796.94</v>
      </c>
      <c r="AB356" s="82">
        <v>2035867428</v>
      </c>
      <c r="AC356" s="83">
        <v>582115277</v>
      </c>
      <c r="AD356" s="81">
        <v>48825113.159999996</v>
      </c>
      <c r="AE356" s="81">
        <v>0</v>
      </c>
      <c r="AF356" s="81">
        <v>575863.06000000006</v>
      </c>
    </row>
    <row r="357" spans="1:32" x14ac:dyDescent="0.25">
      <c r="A357" s="7">
        <v>120455403</v>
      </c>
      <c r="B357" s="8" t="s">
        <v>499</v>
      </c>
      <c r="C357" s="8" t="s">
        <v>270</v>
      </c>
      <c r="D357" s="70">
        <v>54868</v>
      </c>
      <c r="E357" s="71">
        <v>21653</v>
      </c>
      <c r="F357" s="72">
        <v>149050478.63</v>
      </c>
      <c r="G357" s="73">
        <v>125.46</v>
      </c>
      <c r="H357" s="29">
        <f t="shared" si="20"/>
        <v>100</v>
      </c>
      <c r="I357" s="38" t="str">
        <f t="array" ref="I357">H357&amp;CHOOSE(AND(H357&lt;&gt;{11,12,13})*MIN(4,MOD(H357,10))+1,"th","st","nd","rd","th")</f>
        <v>100th</v>
      </c>
      <c r="J357" s="74">
        <v>2.5</v>
      </c>
      <c r="K357" s="75">
        <v>167461347.86000001</v>
      </c>
      <c r="L357" s="38">
        <v>9846.59</v>
      </c>
      <c r="M357" s="38">
        <v>2131.6509999999998</v>
      </c>
      <c r="N357" s="72">
        <v>13980.46</v>
      </c>
      <c r="O357" s="29">
        <f t="shared" si="21"/>
        <v>84</v>
      </c>
      <c r="P357" s="38" t="str">
        <f t="array" ref="P357">O357&amp;CHOOSE(AND(O357&lt;&gt;{11,12,13})*MIN(4,MOD(O357,10))+1,"th","st","nd","rd","th")</f>
        <v>84th</v>
      </c>
      <c r="Q357" s="76">
        <v>0.81269999999999998</v>
      </c>
      <c r="R357" s="77">
        <v>2.0299999999999998</v>
      </c>
      <c r="S357" s="78">
        <v>2.1700000000000001E-2</v>
      </c>
      <c r="T357" s="79">
        <f t="shared" si="22"/>
        <v>13</v>
      </c>
      <c r="U357" s="80">
        <v>92667054</v>
      </c>
      <c r="V357" s="72">
        <v>7736.28</v>
      </c>
      <c r="W357" s="29">
        <f t="shared" si="23"/>
        <v>66</v>
      </c>
      <c r="X357" s="38" t="str">
        <f t="array" ref="X357">W357&amp;CHOOSE(AND(W357&lt;&gt;{11,12,13})*MIN(4,MOD(W357,10))+1,"th","st","nd","rd","th")</f>
        <v>66th</v>
      </c>
      <c r="Y357" s="77">
        <v>0</v>
      </c>
      <c r="Z357" s="77">
        <v>2.0299999999999998</v>
      </c>
      <c r="AA357" s="81">
        <v>6195277.9400000004</v>
      </c>
      <c r="AB357" s="82">
        <v>5939661777</v>
      </c>
      <c r="AC357" s="83">
        <v>924564431</v>
      </c>
      <c r="AD357" s="81">
        <v>142831673.22</v>
      </c>
      <c r="AE357" s="81">
        <v>0</v>
      </c>
      <c r="AF357" s="81">
        <v>23527.47</v>
      </c>
    </row>
    <row r="358" spans="1:32" x14ac:dyDescent="0.25">
      <c r="A358" s="7">
        <v>120456003</v>
      </c>
      <c r="B358" s="8" t="s">
        <v>577</v>
      </c>
      <c r="C358" s="8" t="s">
        <v>270</v>
      </c>
      <c r="D358" s="70">
        <v>59207</v>
      </c>
      <c r="E358" s="71">
        <v>12277</v>
      </c>
      <c r="F358" s="72">
        <v>70693956.559999987</v>
      </c>
      <c r="G358" s="73">
        <v>97.26</v>
      </c>
      <c r="H358" s="29">
        <f t="shared" si="20"/>
        <v>99</v>
      </c>
      <c r="I358" s="38" t="str">
        <f t="array" ref="I358">H358&amp;CHOOSE(AND(H358&lt;&gt;{11,12,13})*MIN(4,MOD(H358,10))+1,"th","st","nd","rd","th")</f>
        <v>99th</v>
      </c>
      <c r="J358" s="74">
        <v>1.94</v>
      </c>
      <c r="K358" s="75">
        <v>87106375.620000005</v>
      </c>
      <c r="L358" s="38">
        <v>5175.9560000000001</v>
      </c>
      <c r="M358" s="38">
        <v>885.36</v>
      </c>
      <c r="N358" s="72">
        <v>14370.87</v>
      </c>
      <c r="O358" s="29">
        <f t="shared" si="21"/>
        <v>88</v>
      </c>
      <c r="P358" s="38" t="str">
        <f t="array" ref="P358">O358&amp;CHOOSE(AND(O358&lt;&gt;{11,12,13})*MIN(4,MOD(O358,10))+1,"th","st","nd","rd","th")</f>
        <v>88th</v>
      </c>
      <c r="Q358" s="76">
        <v>0.79059999999999997</v>
      </c>
      <c r="R358" s="77">
        <v>1.53</v>
      </c>
      <c r="S358" s="78">
        <v>2.2599999999999999E-2</v>
      </c>
      <c r="T358" s="79">
        <f t="shared" si="22"/>
        <v>8</v>
      </c>
      <c r="U358" s="80">
        <v>42238225</v>
      </c>
      <c r="V358" s="72">
        <v>6968.49</v>
      </c>
      <c r="W358" s="29">
        <f t="shared" si="23"/>
        <v>55</v>
      </c>
      <c r="X358" s="38" t="str">
        <f t="array" ref="X358">W358&amp;CHOOSE(AND(W358&lt;&gt;{11,12,13})*MIN(4,MOD(W358,10))+1,"th","st","nd","rd","th")</f>
        <v>55th</v>
      </c>
      <c r="Y358" s="77">
        <v>0</v>
      </c>
      <c r="Z358" s="77">
        <v>1.53</v>
      </c>
      <c r="AA358" s="81">
        <v>2654805.71</v>
      </c>
      <c r="AB358" s="82">
        <v>2493949133</v>
      </c>
      <c r="AC358" s="83">
        <v>634808301</v>
      </c>
      <c r="AD358" s="81">
        <v>68030278.599999994</v>
      </c>
      <c r="AE358" s="81">
        <v>0</v>
      </c>
      <c r="AF358" s="81">
        <v>8872.25</v>
      </c>
    </row>
    <row r="359" spans="1:32" x14ac:dyDescent="0.25">
      <c r="A359" s="7">
        <v>123460302</v>
      </c>
      <c r="B359" s="8" t="s">
        <v>93</v>
      </c>
      <c r="C359" s="8" t="s">
        <v>94</v>
      </c>
      <c r="D359" s="70">
        <v>75281</v>
      </c>
      <c r="E359" s="71">
        <v>21854</v>
      </c>
      <c r="F359" s="72">
        <v>109338392.71000001</v>
      </c>
      <c r="G359" s="73">
        <v>66.459999999999994</v>
      </c>
      <c r="H359" s="29">
        <f t="shared" si="20"/>
        <v>82</v>
      </c>
      <c r="I359" s="38" t="str">
        <f t="array" ref="I359">H359&amp;CHOOSE(AND(H359&lt;&gt;{11,12,13})*MIN(4,MOD(H359,10))+1,"th","st","nd","rd","th")</f>
        <v>82nd</v>
      </c>
      <c r="J359" s="74">
        <v>1.32</v>
      </c>
      <c r="K359" s="75">
        <v>128079452.36</v>
      </c>
      <c r="L359" s="38">
        <v>7758.87</v>
      </c>
      <c r="M359" s="38">
        <v>701.02099999999996</v>
      </c>
      <c r="N359" s="72">
        <v>15139.61</v>
      </c>
      <c r="O359" s="29">
        <f t="shared" si="21"/>
        <v>92</v>
      </c>
      <c r="P359" s="38" t="str">
        <f t="array" ref="P359">O359&amp;CHOOSE(AND(O359&lt;&gt;{11,12,13})*MIN(4,MOD(O359,10))+1,"th","st","nd","rd","th")</f>
        <v>92nd</v>
      </c>
      <c r="Q359" s="76">
        <v>0.75039999999999996</v>
      </c>
      <c r="R359" s="77">
        <v>0.99</v>
      </c>
      <c r="S359" s="78">
        <v>1.4500000000000001E-2</v>
      </c>
      <c r="T359" s="79">
        <f t="shared" si="22"/>
        <v>186</v>
      </c>
      <c r="U359" s="80">
        <v>101767978</v>
      </c>
      <c r="V359" s="72">
        <v>12029.47</v>
      </c>
      <c r="W359" s="29">
        <f t="shared" si="23"/>
        <v>91</v>
      </c>
      <c r="X359" s="38" t="str">
        <f t="array" ref="X359">W359&amp;CHOOSE(AND(W359&lt;&gt;{11,12,13})*MIN(4,MOD(W359,10))+1,"th","st","nd","rd","th")</f>
        <v>91st</v>
      </c>
      <c r="Y359" s="77">
        <v>0</v>
      </c>
      <c r="Z359" s="77">
        <v>0.99</v>
      </c>
      <c r="AA359" s="81">
        <v>4978438.03</v>
      </c>
      <c r="AB359" s="82">
        <v>5347003721</v>
      </c>
      <c r="AC359" s="83">
        <v>2191364998</v>
      </c>
      <c r="AD359" s="81">
        <v>104359954.68000001</v>
      </c>
      <c r="AE359" s="81">
        <v>0</v>
      </c>
      <c r="AF359" s="81">
        <v>0</v>
      </c>
    </row>
    <row r="360" spans="1:32" x14ac:dyDescent="0.25">
      <c r="A360" s="7">
        <v>123460504</v>
      </c>
      <c r="B360" s="8" t="s">
        <v>174</v>
      </c>
      <c r="C360" s="8" t="s">
        <v>94</v>
      </c>
      <c r="D360" s="70">
        <v>82946</v>
      </c>
      <c r="E360" s="71">
        <v>455</v>
      </c>
      <c r="F360" s="72">
        <v>256867.81</v>
      </c>
      <c r="G360" s="73">
        <v>6.81</v>
      </c>
      <c r="H360" s="29">
        <f t="shared" si="20"/>
        <v>0</v>
      </c>
      <c r="I360" s="38" t="str">
        <f t="array" ref="I360">H360&amp;CHOOSE(AND(H360&lt;&gt;{11,12,13})*MIN(4,MOD(H360,10))+1,"th","st","nd","rd","th")</f>
        <v>0th</v>
      </c>
      <c r="J360" s="74">
        <v>0.14000000000000001</v>
      </c>
      <c r="K360" s="75">
        <v>174965</v>
      </c>
      <c r="L360" s="38">
        <v>9.7119999999999997</v>
      </c>
      <c r="M360" s="38">
        <v>3.4430000000000001</v>
      </c>
      <c r="N360" s="72">
        <v>13300.27</v>
      </c>
      <c r="O360" s="29">
        <f t="shared" si="21"/>
        <v>78</v>
      </c>
      <c r="P360" s="38" t="str">
        <f t="array" ref="P360">O360&amp;CHOOSE(AND(O360&lt;&gt;{11,12,13})*MIN(4,MOD(O360,10))+1,"th","st","nd","rd","th")</f>
        <v>78th</v>
      </c>
      <c r="Q360" s="76">
        <v>0.85419999999999996</v>
      </c>
      <c r="R360" s="77">
        <v>0.12</v>
      </c>
      <c r="S360" s="78">
        <v>1.1000000000000001E-3</v>
      </c>
      <c r="T360" s="79">
        <f t="shared" si="22"/>
        <v>500</v>
      </c>
      <c r="U360" s="80">
        <v>3175857</v>
      </c>
      <c r="V360" s="72">
        <v>241418.23999999999</v>
      </c>
      <c r="W360" s="29">
        <f t="shared" si="23"/>
        <v>100</v>
      </c>
      <c r="X360" s="38" t="str">
        <f t="array" ref="X360">W360&amp;CHOOSE(AND(W360&lt;&gt;{11,12,13})*MIN(4,MOD(W360,10))+1,"th","st","nd","rd","th")</f>
        <v>100th</v>
      </c>
      <c r="Y360" s="77">
        <v>0</v>
      </c>
      <c r="Z360" s="77">
        <v>0.12</v>
      </c>
      <c r="AA360" s="81">
        <v>7851.81</v>
      </c>
      <c r="AB360" s="82">
        <v>172076041</v>
      </c>
      <c r="AC360" s="83">
        <v>63172592</v>
      </c>
      <c r="AD360" s="81">
        <v>249014</v>
      </c>
      <c r="AE360" s="81">
        <v>0</v>
      </c>
      <c r="AF360" s="81">
        <v>2</v>
      </c>
    </row>
    <row r="361" spans="1:32" x14ac:dyDescent="0.25">
      <c r="A361" s="7">
        <v>123461302</v>
      </c>
      <c r="B361" s="8" t="s">
        <v>209</v>
      </c>
      <c r="C361" s="8" t="s">
        <v>94</v>
      </c>
      <c r="D361" s="70">
        <v>75831</v>
      </c>
      <c r="E361" s="71">
        <v>14287</v>
      </c>
      <c r="F361" s="72">
        <v>86060488.260000005</v>
      </c>
      <c r="G361" s="73">
        <v>79.44</v>
      </c>
      <c r="H361" s="29">
        <f t="shared" si="20"/>
        <v>96</v>
      </c>
      <c r="I361" s="38" t="str">
        <f t="array" ref="I361">H361&amp;CHOOSE(AND(H361&lt;&gt;{11,12,13})*MIN(4,MOD(H361,10))+1,"th","st","nd","rd","th")</f>
        <v>96th</v>
      </c>
      <c r="J361" s="74">
        <v>1.58</v>
      </c>
      <c r="K361" s="75">
        <v>92679377.150000006</v>
      </c>
      <c r="L361" s="38">
        <v>4514.9669999999996</v>
      </c>
      <c r="M361" s="38">
        <v>454.47</v>
      </c>
      <c r="N361" s="72">
        <v>18649.87</v>
      </c>
      <c r="O361" s="29">
        <f t="shared" si="21"/>
        <v>99</v>
      </c>
      <c r="P361" s="38" t="str">
        <f t="array" ref="P361">O361&amp;CHOOSE(AND(O361&lt;&gt;{11,12,13})*MIN(4,MOD(O361,10))+1,"th","st","nd","rd","th")</f>
        <v>99th</v>
      </c>
      <c r="Q361" s="76">
        <v>0.60919999999999996</v>
      </c>
      <c r="R361" s="77">
        <v>0.96</v>
      </c>
      <c r="S361" s="78">
        <v>2.24E-2</v>
      </c>
      <c r="T361" s="79">
        <f t="shared" si="22"/>
        <v>11</v>
      </c>
      <c r="U361" s="80">
        <v>51790994</v>
      </c>
      <c r="V361" s="72">
        <v>10421.9</v>
      </c>
      <c r="W361" s="29">
        <f t="shared" si="23"/>
        <v>86</v>
      </c>
      <c r="X361" s="38" t="str">
        <f t="array" ref="X361">W361&amp;CHOOSE(AND(W361&lt;&gt;{11,12,13})*MIN(4,MOD(W361,10))+1,"th","st","nd","rd","th")</f>
        <v>86th</v>
      </c>
      <c r="Y361" s="77">
        <v>0</v>
      </c>
      <c r="Z361" s="77">
        <v>0.96</v>
      </c>
      <c r="AA361" s="81">
        <v>3466115.26</v>
      </c>
      <c r="AB361" s="82">
        <v>2712022562</v>
      </c>
      <c r="AC361" s="83">
        <v>1124347386</v>
      </c>
      <c r="AD361" s="81">
        <v>82553397</v>
      </c>
      <c r="AE361" s="81">
        <v>0</v>
      </c>
      <c r="AF361" s="81">
        <v>40976</v>
      </c>
    </row>
    <row r="362" spans="1:32" x14ac:dyDescent="0.25">
      <c r="A362" s="7">
        <v>123461602</v>
      </c>
      <c r="B362" s="8" t="s">
        <v>223</v>
      </c>
      <c r="C362" s="8" t="s">
        <v>94</v>
      </c>
      <c r="D362" s="70">
        <v>87981</v>
      </c>
      <c r="E362" s="71">
        <v>17205</v>
      </c>
      <c r="F362" s="72">
        <v>90299171.25</v>
      </c>
      <c r="G362" s="73">
        <v>59.65</v>
      </c>
      <c r="H362" s="29">
        <f t="shared" si="20"/>
        <v>70</v>
      </c>
      <c r="I362" s="38" t="str">
        <f t="array" ref="I362">H362&amp;CHOOSE(AND(H362&lt;&gt;{11,12,13})*MIN(4,MOD(H362,10))+1,"th","st","nd","rd","th")</f>
        <v>70th</v>
      </c>
      <c r="J362" s="74">
        <v>1.19</v>
      </c>
      <c r="K362" s="75">
        <v>93717939.25</v>
      </c>
      <c r="L362" s="38">
        <v>4792.7420000000002</v>
      </c>
      <c r="M362" s="38">
        <v>337.32600000000002</v>
      </c>
      <c r="N362" s="72">
        <v>18268.36</v>
      </c>
      <c r="O362" s="29">
        <f t="shared" si="21"/>
        <v>99</v>
      </c>
      <c r="P362" s="38" t="str">
        <f t="array" ref="P362">O362&amp;CHOOSE(AND(O362&lt;&gt;{11,12,13})*MIN(4,MOD(O362,10))+1,"th","st","nd","rd","th")</f>
        <v>99th</v>
      </c>
      <c r="Q362" s="76">
        <v>0.62190000000000001</v>
      </c>
      <c r="R362" s="77">
        <v>0.74</v>
      </c>
      <c r="S362" s="78">
        <v>1.06E-2</v>
      </c>
      <c r="T362" s="79">
        <f t="shared" si="22"/>
        <v>423</v>
      </c>
      <c r="U362" s="80">
        <v>114826316</v>
      </c>
      <c r="V362" s="72">
        <v>22383</v>
      </c>
      <c r="W362" s="29">
        <f t="shared" si="23"/>
        <v>98</v>
      </c>
      <c r="X362" s="38" t="str">
        <f t="array" ref="X362">W362&amp;CHOOSE(AND(W362&lt;&gt;{11,12,13})*MIN(4,MOD(W362,10))+1,"th","st","nd","rd","th")</f>
        <v>98th</v>
      </c>
      <c r="Y362" s="77">
        <v>0</v>
      </c>
      <c r="Z362" s="77">
        <v>0.74</v>
      </c>
      <c r="AA362" s="81">
        <v>2867760.26</v>
      </c>
      <c r="AB362" s="82">
        <v>6478608157</v>
      </c>
      <c r="AC362" s="83">
        <v>2027044874</v>
      </c>
      <c r="AD362" s="81">
        <v>87286703.579999998</v>
      </c>
      <c r="AE362" s="81">
        <v>0</v>
      </c>
      <c r="AF362" s="81">
        <v>144707.41</v>
      </c>
    </row>
    <row r="363" spans="1:32" x14ac:dyDescent="0.25">
      <c r="A363" s="7">
        <v>123463603</v>
      </c>
      <c r="B363" s="8" t="s">
        <v>329</v>
      </c>
      <c r="C363" s="8" t="s">
        <v>94</v>
      </c>
      <c r="D363" s="70">
        <v>80966</v>
      </c>
      <c r="E363" s="71">
        <v>12540</v>
      </c>
      <c r="F363" s="72">
        <v>75229614.389999986</v>
      </c>
      <c r="G363" s="73">
        <v>74.09</v>
      </c>
      <c r="H363" s="29">
        <f t="shared" si="20"/>
        <v>92</v>
      </c>
      <c r="I363" s="38" t="str">
        <f t="array" ref="I363">H363&amp;CHOOSE(AND(H363&lt;&gt;{11,12,13})*MIN(4,MOD(H363,10))+1,"th","st","nd","rd","th")</f>
        <v>92nd</v>
      </c>
      <c r="J363" s="74">
        <v>1.48</v>
      </c>
      <c r="K363" s="75">
        <v>82582616.349999994</v>
      </c>
      <c r="L363" s="38">
        <v>4683.7539999999999</v>
      </c>
      <c r="M363" s="38">
        <v>208.83500000000001</v>
      </c>
      <c r="N363" s="72">
        <v>16879.12</v>
      </c>
      <c r="O363" s="29">
        <f t="shared" si="21"/>
        <v>96</v>
      </c>
      <c r="P363" s="38" t="str">
        <f t="array" ref="P363">O363&amp;CHOOSE(AND(O363&lt;&gt;{11,12,13})*MIN(4,MOD(O363,10))+1,"th","st","nd","rd","th")</f>
        <v>96th</v>
      </c>
      <c r="Q363" s="76">
        <v>0.67310000000000003</v>
      </c>
      <c r="R363" s="77">
        <v>1</v>
      </c>
      <c r="S363" s="78">
        <v>1.41E-2</v>
      </c>
      <c r="T363" s="79">
        <f t="shared" si="22"/>
        <v>212</v>
      </c>
      <c r="U363" s="80">
        <v>72217520</v>
      </c>
      <c r="V363" s="72">
        <v>14760.59</v>
      </c>
      <c r="W363" s="29">
        <f t="shared" si="23"/>
        <v>96</v>
      </c>
      <c r="X363" s="38" t="str">
        <f t="array" ref="X363">W363&amp;CHOOSE(AND(W363&lt;&gt;{11,12,13})*MIN(4,MOD(W363,10))+1,"th","st","nd","rd","th")</f>
        <v>96th</v>
      </c>
      <c r="Y363" s="77">
        <v>0</v>
      </c>
      <c r="Z363" s="77">
        <v>1</v>
      </c>
      <c r="AA363" s="81">
        <v>2322489.0699999998</v>
      </c>
      <c r="AB363" s="82">
        <v>4019602539</v>
      </c>
      <c r="AC363" s="83">
        <v>1329843399</v>
      </c>
      <c r="AD363" s="81">
        <v>72899219.989999995</v>
      </c>
      <c r="AE363" s="81">
        <v>0</v>
      </c>
      <c r="AF363" s="81">
        <v>7905.33</v>
      </c>
    </row>
    <row r="364" spans="1:32" x14ac:dyDescent="0.25">
      <c r="A364" s="7">
        <v>123463803</v>
      </c>
      <c r="B364" s="8" t="s">
        <v>347</v>
      </c>
      <c r="C364" s="8" t="s">
        <v>94</v>
      </c>
      <c r="D364" s="70">
        <v>75116</v>
      </c>
      <c r="E364" s="71">
        <v>2024</v>
      </c>
      <c r="F364" s="72">
        <v>12134044.880000001</v>
      </c>
      <c r="G364" s="73">
        <v>79.81</v>
      </c>
      <c r="H364" s="29">
        <f t="shared" si="20"/>
        <v>97</v>
      </c>
      <c r="I364" s="38" t="str">
        <f t="array" ref="I364">H364&amp;CHOOSE(AND(H364&lt;&gt;{11,12,13})*MIN(4,MOD(H364,10))+1,"th","st","nd","rd","th")</f>
        <v>97th</v>
      </c>
      <c r="J364" s="74">
        <v>1.59</v>
      </c>
      <c r="K364" s="75">
        <v>13088177</v>
      </c>
      <c r="L364" s="38">
        <v>622.072</v>
      </c>
      <c r="M364" s="38">
        <v>37.267000000000003</v>
      </c>
      <c r="N364" s="72">
        <v>19850.45</v>
      </c>
      <c r="O364" s="29">
        <f t="shared" si="21"/>
        <v>99</v>
      </c>
      <c r="P364" s="38" t="str">
        <f t="array" ref="P364">O364&amp;CHOOSE(AND(O364&lt;&gt;{11,12,13})*MIN(4,MOD(O364,10))+1,"th","st","nd","rd","th")</f>
        <v>99th</v>
      </c>
      <c r="Q364" s="76">
        <v>0.57230000000000003</v>
      </c>
      <c r="R364" s="77">
        <v>0.91</v>
      </c>
      <c r="S364" s="78">
        <v>1.84E-2</v>
      </c>
      <c r="T364" s="79">
        <f t="shared" si="22"/>
        <v>41</v>
      </c>
      <c r="U364" s="80">
        <v>8911769</v>
      </c>
      <c r="V364" s="72">
        <v>13516.22</v>
      </c>
      <c r="W364" s="29">
        <f t="shared" si="23"/>
        <v>94</v>
      </c>
      <c r="X364" s="38" t="str">
        <f t="array" ref="X364">W364&amp;CHOOSE(AND(W364&lt;&gt;{11,12,13})*MIN(4,MOD(W364,10))+1,"th","st","nd","rd","th")</f>
        <v>94th</v>
      </c>
      <c r="Y364" s="77">
        <v>0</v>
      </c>
      <c r="Z364" s="77">
        <v>0.91</v>
      </c>
      <c r="AA364" s="81">
        <v>506483.88</v>
      </c>
      <c r="AB364" s="82">
        <v>422828906</v>
      </c>
      <c r="AC364" s="83">
        <v>237302135</v>
      </c>
      <c r="AD364" s="81">
        <v>11626685</v>
      </c>
      <c r="AE364" s="81">
        <v>0</v>
      </c>
      <c r="AF364" s="81">
        <v>876</v>
      </c>
    </row>
    <row r="365" spans="1:32" x14ac:dyDescent="0.25">
      <c r="A365" s="7">
        <v>123464502</v>
      </c>
      <c r="B365" s="8" t="s">
        <v>384</v>
      </c>
      <c r="C365" s="8" t="s">
        <v>94</v>
      </c>
      <c r="D365" s="70">
        <v>111956</v>
      </c>
      <c r="E365" s="71">
        <v>23945</v>
      </c>
      <c r="F365" s="72">
        <v>198630294.17999998</v>
      </c>
      <c r="G365" s="73">
        <v>74.09</v>
      </c>
      <c r="H365" s="29">
        <f t="shared" si="20"/>
        <v>92</v>
      </c>
      <c r="I365" s="38" t="str">
        <f t="array" ref="I365">H365&amp;CHOOSE(AND(H365&lt;&gt;{11,12,13})*MIN(4,MOD(H365,10))+1,"th","st","nd","rd","th")</f>
        <v>92nd</v>
      </c>
      <c r="J365" s="74">
        <v>1.48</v>
      </c>
      <c r="K365" s="75">
        <v>197319582.62</v>
      </c>
      <c r="L365" s="38">
        <v>7879.8419999999996</v>
      </c>
      <c r="M365" s="38">
        <v>231.042</v>
      </c>
      <c r="N365" s="72">
        <v>24327.75</v>
      </c>
      <c r="O365" s="29">
        <f t="shared" si="21"/>
        <v>100</v>
      </c>
      <c r="P365" s="38" t="str">
        <f t="array" ref="P365">O365&amp;CHOOSE(AND(O365&lt;&gt;{11,12,13})*MIN(4,MOD(O365,10))+1,"th","st","nd","rd","th")</f>
        <v>100th</v>
      </c>
      <c r="Q365" s="76">
        <v>0.46700000000000003</v>
      </c>
      <c r="R365" s="77">
        <v>0.69</v>
      </c>
      <c r="S365" s="78">
        <v>1.0500000000000001E-2</v>
      </c>
      <c r="T365" s="79">
        <f t="shared" si="22"/>
        <v>427</v>
      </c>
      <c r="U365" s="80">
        <v>255111748</v>
      </c>
      <c r="V365" s="72">
        <v>31453.01</v>
      </c>
      <c r="W365" s="29">
        <f t="shared" si="23"/>
        <v>100</v>
      </c>
      <c r="X365" s="38" t="str">
        <f t="array" ref="X365">W365&amp;CHOOSE(AND(W365&lt;&gt;{11,12,13})*MIN(4,MOD(W365,10))+1,"th","st","nd","rd","th")</f>
        <v>100th</v>
      </c>
      <c r="Y365" s="77">
        <v>0</v>
      </c>
      <c r="Z365" s="77">
        <v>0.69</v>
      </c>
      <c r="AA365" s="81">
        <v>3473909.23</v>
      </c>
      <c r="AB365" s="82">
        <v>12507927419</v>
      </c>
      <c r="AC365" s="83">
        <v>6389239072</v>
      </c>
      <c r="AD365" s="81">
        <v>195156384.94999999</v>
      </c>
      <c r="AE365" s="81">
        <v>0</v>
      </c>
      <c r="AF365" s="81">
        <v>0</v>
      </c>
    </row>
    <row r="366" spans="1:32" x14ac:dyDescent="0.25">
      <c r="A366" s="7">
        <v>123464603</v>
      </c>
      <c r="B366" s="8" t="s">
        <v>385</v>
      </c>
      <c r="C366" s="8" t="s">
        <v>94</v>
      </c>
      <c r="D366" s="70">
        <v>105109</v>
      </c>
      <c r="E366" s="71">
        <v>4628</v>
      </c>
      <c r="F366" s="72">
        <v>36475432.909999996</v>
      </c>
      <c r="G366" s="73">
        <v>74.98</v>
      </c>
      <c r="H366" s="29">
        <f t="shared" si="20"/>
        <v>93</v>
      </c>
      <c r="I366" s="38" t="str">
        <f t="array" ref="I366">H366&amp;CHOOSE(AND(H366&lt;&gt;{11,12,13})*MIN(4,MOD(H366,10))+1,"th","st","nd","rd","th")</f>
        <v>93rd</v>
      </c>
      <c r="J366" s="74">
        <v>1.49</v>
      </c>
      <c r="K366" s="75">
        <v>38295673.43</v>
      </c>
      <c r="L366" s="38">
        <v>2173.413</v>
      </c>
      <c r="M366" s="38">
        <v>213.85</v>
      </c>
      <c r="N366" s="72">
        <v>16041.67</v>
      </c>
      <c r="O366" s="29">
        <f t="shared" si="21"/>
        <v>94</v>
      </c>
      <c r="P366" s="38" t="str">
        <f t="array" ref="P366">O366&amp;CHOOSE(AND(O366&lt;&gt;{11,12,13})*MIN(4,MOD(O366,10))+1,"th","st","nd","rd","th")</f>
        <v>94th</v>
      </c>
      <c r="Q366" s="76">
        <v>0.70820000000000005</v>
      </c>
      <c r="R366" s="77">
        <v>1.06</v>
      </c>
      <c r="S366" s="78">
        <v>1.5800000000000002E-2</v>
      </c>
      <c r="T366" s="79">
        <f t="shared" si="22"/>
        <v>126</v>
      </c>
      <c r="U366" s="80">
        <v>31162382</v>
      </c>
      <c r="V366" s="72">
        <v>13053.6</v>
      </c>
      <c r="W366" s="29">
        <f t="shared" si="23"/>
        <v>94</v>
      </c>
      <c r="X366" s="38" t="str">
        <f t="array" ref="X366">W366&amp;CHOOSE(AND(W366&lt;&gt;{11,12,13})*MIN(4,MOD(W366,10))+1,"th","st","nd","rd","th")</f>
        <v>94th</v>
      </c>
      <c r="Y366" s="77">
        <v>0</v>
      </c>
      <c r="Z366" s="77">
        <v>1.06</v>
      </c>
      <c r="AA366" s="81">
        <v>1391692.8</v>
      </c>
      <c r="AB366" s="82">
        <v>1669580933</v>
      </c>
      <c r="AC366" s="83">
        <v>638743650</v>
      </c>
      <c r="AD366" s="81">
        <v>35082063.719999999</v>
      </c>
      <c r="AE366" s="81">
        <v>0</v>
      </c>
      <c r="AF366" s="81">
        <v>1676.39</v>
      </c>
    </row>
    <row r="367" spans="1:32" x14ac:dyDescent="0.25">
      <c r="A367" s="7">
        <v>123465303</v>
      </c>
      <c r="B367" s="8" t="s">
        <v>397</v>
      </c>
      <c r="C367" s="8" t="s">
        <v>94</v>
      </c>
      <c r="D367" s="70">
        <v>99910</v>
      </c>
      <c r="E367" s="71">
        <v>12345</v>
      </c>
      <c r="F367" s="72">
        <v>78464983.409999996</v>
      </c>
      <c r="G367" s="73">
        <v>63.62</v>
      </c>
      <c r="H367" s="29">
        <f t="shared" si="20"/>
        <v>78</v>
      </c>
      <c r="I367" s="38" t="str">
        <f t="array" ref="I367">H367&amp;CHOOSE(AND(H367&lt;&gt;{11,12,13})*MIN(4,MOD(H367,10))+1,"th","st","nd","rd","th")</f>
        <v>78th</v>
      </c>
      <c r="J367" s="74">
        <v>1.27</v>
      </c>
      <c r="K367" s="75">
        <v>87053628.310000002</v>
      </c>
      <c r="L367" s="38">
        <v>4874.674</v>
      </c>
      <c r="M367" s="38">
        <v>326.86</v>
      </c>
      <c r="N367" s="72">
        <v>16736.150000000001</v>
      </c>
      <c r="O367" s="29">
        <f t="shared" si="21"/>
        <v>96</v>
      </c>
      <c r="P367" s="38" t="str">
        <f t="array" ref="P367">O367&amp;CHOOSE(AND(O367&lt;&gt;{11,12,13})*MIN(4,MOD(O367,10))+1,"th","st","nd","rd","th")</f>
        <v>96th</v>
      </c>
      <c r="Q367" s="76">
        <v>0.67879999999999996</v>
      </c>
      <c r="R367" s="77">
        <v>0.86</v>
      </c>
      <c r="S367" s="78">
        <v>1.5100000000000001E-2</v>
      </c>
      <c r="T367" s="79">
        <f t="shared" si="22"/>
        <v>154</v>
      </c>
      <c r="U367" s="80">
        <v>70335799</v>
      </c>
      <c r="V367" s="72">
        <v>13522.13</v>
      </c>
      <c r="W367" s="29">
        <f t="shared" si="23"/>
        <v>94</v>
      </c>
      <c r="X367" s="38" t="str">
        <f t="array" ref="X367">W367&amp;CHOOSE(AND(W367&lt;&gt;{11,12,13})*MIN(4,MOD(W367,10))+1,"th","st","nd","rd","th")</f>
        <v>94th</v>
      </c>
      <c r="Y367" s="77">
        <v>0</v>
      </c>
      <c r="Z367" s="77">
        <v>0.86</v>
      </c>
      <c r="AA367" s="81">
        <v>1922482.05</v>
      </c>
      <c r="AB367" s="82">
        <v>3771376374</v>
      </c>
      <c r="AC367" s="83">
        <v>1438682795</v>
      </c>
      <c r="AD367" s="81">
        <v>76532413.239999995</v>
      </c>
      <c r="AE367" s="81">
        <v>0</v>
      </c>
      <c r="AF367" s="81">
        <v>10088.120000000001</v>
      </c>
    </row>
    <row r="368" spans="1:32" x14ac:dyDescent="0.25">
      <c r="A368" s="7">
        <v>123465602</v>
      </c>
      <c r="B368" s="8" t="s">
        <v>437</v>
      </c>
      <c r="C368" s="8" t="s">
        <v>94</v>
      </c>
      <c r="D368" s="70">
        <v>55741</v>
      </c>
      <c r="E368" s="71">
        <v>25925</v>
      </c>
      <c r="F368" s="72">
        <v>100428102.63</v>
      </c>
      <c r="G368" s="73">
        <v>69.5</v>
      </c>
      <c r="H368" s="29">
        <f t="shared" si="20"/>
        <v>86</v>
      </c>
      <c r="I368" s="38" t="str">
        <f t="array" ref="I368">H368&amp;CHOOSE(AND(H368&lt;&gt;{11,12,13})*MIN(4,MOD(H368,10))+1,"th","st","nd","rd","th")</f>
        <v>86th</v>
      </c>
      <c r="J368" s="74">
        <v>1.39</v>
      </c>
      <c r="K368" s="75">
        <v>131946717.64</v>
      </c>
      <c r="L368" s="38">
        <v>7544.2449999999999</v>
      </c>
      <c r="M368" s="38">
        <v>2228.9250000000002</v>
      </c>
      <c r="N368" s="72">
        <v>13500.91</v>
      </c>
      <c r="O368" s="29">
        <f t="shared" si="21"/>
        <v>80</v>
      </c>
      <c r="P368" s="38" t="str">
        <f t="array" ref="P368">O368&amp;CHOOSE(AND(O368&lt;&gt;{11,12,13})*MIN(4,MOD(O368,10))+1,"th","st","nd","rd","th")</f>
        <v>80th</v>
      </c>
      <c r="Q368" s="76">
        <v>0.84150000000000003</v>
      </c>
      <c r="R368" s="77">
        <v>1.17</v>
      </c>
      <c r="S368" s="78">
        <v>1.8100000000000002E-2</v>
      </c>
      <c r="T368" s="79">
        <f t="shared" si="22"/>
        <v>51</v>
      </c>
      <c r="U368" s="80">
        <v>75106803</v>
      </c>
      <c r="V368" s="72">
        <v>7685</v>
      </c>
      <c r="W368" s="29">
        <f t="shared" si="23"/>
        <v>65</v>
      </c>
      <c r="X368" s="38" t="str">
        <f t="array" ref="X368">W368&amp;CHOOSE(AND(W368&lt;&gt;{11,12,13})*MIN(4,MOD(W368,10))+1,"th","st","nd","rd","th")</f>
        <v>65th</v>
      </c>
      <c r="Y368" s="77">
        <v>0</v>
      </c>
      <c r="Z368" s="77">
        <v>1.17</v>
      </c>
      <c r="AA368" s="81">
        <v>2770349.98</v>
      </c>
      <c r="AB368" s="82">
        <v>4105033952</v>
      </c>
      <c r="AC368" s="83">
        <v>1458432937</v>
      </c>
      <c r="AD368" s="81">
        <v>97654283.209999993</v>
      </c>
      <c r="AE368" s="81">
        <v>0</v>
      </c>
      <c r="AF368" s="81">
        <v>3469.44</v>
      </c>
    </row>
    <row r="369" spans="1:32" x14ac:dyDescent="0.25">
      <c r="A369" s="7">
        <v>123465702</v>
      </c>
      <c r="B369" s="8" t="s">
        <v>442</v>
      </c>
      <c r="C369" s="8" t="s">
        <v>94</v>
      </c>
      <c r="D369" s="70">
        <v>79023</v>
      </c>
      <c r="E369" s="71">
        <v>38751</v>
      </c>
      <c r="F369" s="72">
        <v>183149530.68000001</v>
      </c>
      <c r="G369" s="73">
        <v>59.81</v>
      </c>
      <c r="H369" s="29">
        <f t="shared" si="20"/>
        <v>70</v>
      </c>
      <c r="I369" s="38" t="str">
        <f t="array" ref="I369">H369&amp;CHOOSE(AND(H369&lt;&gt;{11,12,13})*MIN(4,MOD(H369,10))+1,"th","st","nd","rd","th")</f>
        <v>70th</v>
      </c>
      <c r="J369" s="74">
        <v>1.19</v>
      </c>
      <c r="K369" s="75">
        <v>207354729.41999999</v>
      </c>
      <c r="L369" s="38">
        <v>12484.295</v>
      </c>
      <c r="M369" s="38">
        <v>1124.4970000000001</v>
      </c>
      <c r="N369" s="72">
        <v>15236.82</v>
      </c>
      <c r="O369" s="29">
        <f t="shared" si="21"/>
        <v>92</v>
      </c>
      <c r="P369" s="38" t="str">
        <f t="array" ref="P369">O369&amp;CHOOSE(AND(O369&lt;&gt;{11,12,13})*MIN(4,MOD(O369,10))+1,"th","st","nd","rd","th")</f>
        <v>92nd</v>
      </c>
      <c r="Q369" s="76">
        <v>0.74560000000000004</v>
      </c>
      <c r="R369" s="77">
        <v>0.89</v>
      </c>
      <c r="S369" s="78">
        <v>1.2999999999999999E-2</v>
      </c>
      <c r="T369" s="79">
        <f t="shared" si="22"/>
        <v>279</v>
      </c>
      <c r="U369" s="80">
        <v>190080954</v>
      </c>
      <c r="V369" s="72">
        <v>13967.51</v>
      </c>
      <c r="W369" s="29">
        <f t="shared" si="23"/>
        <v>95</v>
      </c>
      <c r="X369" s="38" t="str">
        <f t="array" ref="X369">W369&amp;CHOOSE(AND(W369&lt;&gt;{11,12,13})*MIN(4,MOD(W369,10))+1,"th","st","nd","rd","th")</f>
        <v>95th</v>
      </c>
      <c r="Y369" s="77">
        <v>0</v>
      </c>
      <c r="Z369" s="77">
        <v>0.89</v>
      </c>
      <c r="AA369" s="81">
        <v>4886160.43</v>
      </c>
      <c r="AB369" s="82">
        <v>10632936140</v>
      </c>
      <c r="AC369" s="83">
        <v>3447134546</v>
      </c>
      <c r="AD369" s="81">
        <v>177888194.47999999</v>
      </c>
      <c r="AE369" s="81">
        <v>0</v>
      </c>
      <c r="AF369" s="81">
        <v>375175.77</v>
      </c>
    </row>
    <row r="370" spans="1:32" x14ac:dyDescent="0.25">
      <c r="A370" s="7">
        <v>123466103</v>
      </c>
      <c r="B370" s="8" t="s">
        <v>487</v>
      </c>
      <c r="C370" s="8" t="s">
        <v>94</v>
      </c>
      <c r="D370" s="70">
        <v>92688</v>
      </c>
      <c r="E370" s="71">
        <v>12401</v>
      </c>
      <c r="F370" s="72">
        <v>76063402.879999995</v>
      </c>
      <c r="G370" s="73">
        <v>66.180000000000007</v>
      </c>
      <c r="H370" s="29">
        <f t="shared" si="20"/>
        <v>81</v>
      </c>
      <c r="I370" s="38" t="str">
        <f t="array" ref="I370">H370&amp;CHOOSE(AND(H370&lt;&gt;{11,12,13})*MIN(4,MOD(H370,10))+1,"th","st","nd","rd","th")</f>
        <v>81st</v>
      </c>
      <c r="J370" s="74">
        <v>1.32</v>
      </c>
      <c r="K370" s="75">
        <v>83699301.209999993</v>
      </c>
      <c r="L370" s="38">
        <v>5648.5829999999996</v>
      </c>
      <c r="M370" s="38">
        <v>396.40300000000002</v>
      </c>
      <c r="N370" s="72">
        <v>13846.07</v>
      </c>
      <c r="O370" s="29">
        <f t="shared" si="21"/>
        <v>83</v>
      </c>
      <c r="P370" s="38" t="str">
        <f t="array" ref="P370">O370&amp;CHOOSE(AND(O370&lt;&gt;{11,12,13})*MIN(4,MOD(O370,10))+1,"th","st","nd","rd","th")</f>
        <v>83rd</v>
      </c>
      <c r="Q370" s="76">
        <v>0.82050000000000001</v>
      </c>
      <c r="R370" s="77">
        <v>1.08</v>
      </c>
      <c r="S370" s="78">
        <v>1.6799999999999999E-2</v>
      </c>
      <c r="T370" s="79">
        <f t="shared" si="22"/>
        <v>90</v>
      </c>
      <c r="U370" s="80">
        <v>60968808</v>
      </c>
      <c r="V370" s="72">
        <v>10085.85</v>
      </c>
      <c r="W370" s="29">
        <f t="shared" si="23"/>
        <v>84</v>
      </c>
      <c r="X370" s="38" t="str">
        <f t="array" ref="X370">W370&amp;CHOOSE(AND(W370&lt;&gt;{11,12,13})*MIN(4,MOD(W370,10))+1,"th","st","nd","rd","th")</f>
        <v>84th</v>
      </c>
      <c r="Y370" s="77">
        <v>0</v>
      </c>
      <c r="Z370" s="77">
        <v>1.08</v>
      </c>
      <c r="AA370" s="81">
        <v>1955902.95</v>
      </c>
      <c r="AB370" s="82">
        <v>3180000697</v>
      </c>
      <c r="AC370" s="83">
        <v>1336207280</v>
      </c>
      <c r="AD370" s="81">
        <v>74065269.349999994</v>
      </c>
      <c r="AE370" s="81">
        <v>0</v>
      </c>
      <c r="AF370" s="81">
        <v>42230.58</v>
      </c>
    </row>
    <row r="371" spans="1:32" x14ac:dyDescent="0.25">
      <c r="A371" s="7">
        <v>123466303</v>
      </c>
      <c r="B371" s="8" t="s">
        <v>502</v>
      </c>
      <c r="C371" s="8" t="s">
        <v>94</v>
      </c>
      <c r="D371" s="70">
        <v>73177</v>
      </c>
      <c r="E371" s="71">
        <v>7825</v>
      </c>
      <c r="F371" s="72">
        <v>43772136.270000003</v>
      </c>
      <c r="G371" s="73">
        <v>76.44</v>
      </c>
      <c r="H371" s="29">
        <f t="shared" si="20"/>
        <v>94</v>
      </c>
      <c r="I371" s="38" t="str">
        <f t="array" ref="I371">H371&amp;CHOOSE(AND(H371&lt;&gt;{11,12,13})*MIN(4,MOD(H371,10))+1,"th","st","nd","rd","th")</f>
        <v>94th</v>
      </c>
      <c r="J371" s="74">
        <v>1.52</v>
      </c>
      <c r="K371" s="75">
        <v>54471123</v>
      </c>
      <c r="L371" s="38">
        <v>3367.6590000000001</v>
      </c>
      <c r="M371" s="38">
        <v>371.53</v>
      </c>
      <c r="N371" s="72">
        <v>14567.63</v>
      </c>
      <c r="O371" s="29">
        <f t="shared" si="21"/>
        <v>89</v>
      </c>
      <c r="P371" s="38" t="str">
        <f t="array" ref="P371">O371&amp;CHOOSE(AND(O371&lt;&gt;{11,12,13})*MIN(4,MOD(O371,10))+1,"th","st","nd","rd","th")</f>
        <v>89th</v>
      </c>
      <c r="Q371" s="76">
        <v>0.77990000000000004</v>
      </c>
      <c r="R371" s="77">
        <v>1.19</v>
      </c>
      <c r="S371" s="78">
        <v>2.1600000000000001E-2</v>
      </c>
      <c r="T371" s="79">
        <f t="shared" si="22"/>
        <v>16</v>
      </c>
      <c r="U371" s="80">
        <v>27366759</v>
      </c>
      <c r="V371" s="72">
        <v>7318.9</v>
      </c>
      <c r="W371" s="29">
        <f t="shared" si="23"/>
        <v>60</v>
      </c>
      <c r="X371" s="38" t="str">
        <f t="array" ref="X371">W371&amp;CHOOSE(AND(W371&lt;&gt;{11,12,13})*MIN(4,MOD(W371,10))+1,"th","st","nd","rd","th")</f>
        <v>60th</v>
      </c>
      <c r="Y371" s="77">
        <v>0</v>
      </c>
      <c r="Z371" s="77">
        <v>1.19</v>
      </c>
      <c r="AA371" s="81">
        <v>1537526.27</v>
      </c>
      <c r="AB371" s="82">
        <v>1466062319</v>
      </c>
      <c r="AC371" s="83">
        <v>561105017</v>
      </c>
      <c r="AD371" s="81">
        <v>42109346</v>
      </c>
      <c r="AE371" s="81">
        <v>0</v>
      </c>
      <c r="AF371" s="81">
        <v>125264</v>
      </c>
    </row>
    <row r="372" spans="1:32" x14ac:dyDescent="0.25">
      <c r="A372" s="7">
        <v>123466403</v>
      </c>
      <c r="B372" s="8" t="s">
        <v>503</v>
      </c>
      <c r="C372" s="8" t="s">
        <v>94</v>
      </c>
      <c r="D372" s="70">
        <v>45724</v>
      </c>
      <c r="E372" s="71">
        <v>9504</v>
      </c>
      <c r="F372" s="72">
        <v>34660717.240000002</v>
      </c>
      <c r="G372" s="73">
        <v>79.760000000000005</v>
      </c>
      <c r="H372" s="29">
        <f t="shared" si="20"/>
        <v>97</v>
      </c>
      <c r="I372" s="38" t="str">
        <f t="array" ref="I372">H372&amp;CHOOSE(AND(H372&lt;&gt;{11,12,13})*MIN(4,MOD(H372,10))+1,"th","st","nd","rd","th")</f>
        <v>97th</v>
      </c>
      <c r="J372" s="74">
        <v>1.59</v>
      </c>
      <c r="K372" s="75">
        <v>49383989.93</v>
      </c>
      <c r="L372" s="38">
        <v>3287.0369999999998</v>
      </c>
      <c r="M372" s="38">
        <v>884.71299999999997</v>
      </c>
      <c r="N372" s="72">
        <v>11837.72</v>
      </c>
      <c r="O372" s="29">
        <f t="shared" si="21"/>
        <v>58</v>
      </c>
      <c r="P372" s="38" t="str">
        <f t="array" ref="P372">O372&amp;CHOOSE(AND(O372&lt;&gt;{11,12,13})*MIN(4,MOD(O372,10))+1,"th","st","nd","rd","th")</f>
        <v>58th</v>
      </c>
      <c r="Q372" s="76">
        <v>0.95979999999999999</v>
      </c>
      <c r="R372" s="77">
        <v>1.53</v>
      </c>
      <c r="S372" s="78">
        <v>2.5499999999999998E-2</v>
      </c>
      <c r="T372" s="79">
        <f t="shared" si="22"/>
        <v>2</v>
      </c>
      <c r="U372" s="80">
        <v>18342207</v>
      </c>
      <c r="V372" s="72">
        <v>4396.7700000000004</v>
      </c>
      <c r="W372" s="29">
        <f t="shared" si="23"/>
        <v>20</v>
      </c>
      <c r="X372" s="38" t="str">
        <f t="array" ref="X372">W372&amp;CHOOSE(AND(W372&lt;&gt;{11,12,13})*MIN(4,MOD(W372,10))+1,"th","st","nd","rd","th")</f>
        <v>20th</v>
      </c>
      <c r="Y372" s="77">
        <v>0.33</v>
      </c>
      <c r="Z372" s="77">
        <v>1.86</v>
      </c>
      <c r="AA372" s="81">
        <v>1618228.49</v>
      </c>
      <c r="AB372" s="82">
        <v>991838371</v>
      </c>
      <c r="AC372" s="83">
        <v>366843607</v>
      </c>
      <c r="AD372" s="81">
        <v>32704427.550000001</v>
      </c>
      <c r="AE372" s="81">
        <v>0</v>
      </c>
      <c r="AF372" s="81">
        <v>338061.2</v>
      </c>
    </row>
    <row r="373" spans="1:32" x14ac:dyDescent="0.25">
      <c r="A373" s="7">
        <v>123467103</v>
      </c>
      <c r="B373" s="8" t="s">
        <v>549</v>
      </c>
      <c r="C373" s="8" t="s">
        <v>94</v>
      </c>
      <c r="D373" s="70">
        <v>78809</v>
      </c>
      <c r="E373" s="71">
        <v>16790</v>
      </c>
      <c r="F373" s="72">
        <v>88445695.430000007</v>
      </c>
      <c r="G373" s="73">
        <v>66.84</v>
      </c>
      <c r="H373" s="29">
        <f t="shared" si="20"/>
        <v>83</v>
      </c>
      <c r="I373" s="38" t="str">
        <f t="array" ref="I373">H373&amp;CHOOSE(AND(H373&lt;&gt;{11,12,13})*MIN(4,MOD(H373,10))+1,"th","st","nd","rd","th")</f>
        <v>83rd</v>
      </c>
      <c r="J373" s="74">
        <v>1.33</v>
      </c>
      <c r="K373" s="75">
        <v>101105219.73</v>
      </c>
      <c r="L373" s="38">
        <v>6589.3209999999999</v>
      </c>
      <c r="M373" s="38">
        <v>689.68499999999995</v>
      </c>
      <c r="N373" s="72">
        <v>13889.98</v>
      </c>
      <c r="O373" s="29">
        <f t="shared" si="21"/>
        <v>83</v>
      </c>
      <c r="P373" s="38" t="str">
        <f t="array" ref="P373">O373&amp;CHOOSE(AND(O373&lt;&gt;{11,12,13})*MIN(4,MOD(O373,10))+1,"th","st","nd","rd","th")</f>
        <v>83rd</v>
      </c>
      <c r="Q373" s="76">
        <v>0.81799999999999995</v>
      </c>
      <c r="R373" s="77">
        <v>1.0900000000000001</v>
      </c>
      <c r="S373" s="78">
        <v>1.5599999999999999E-2</v>
      </c>
      <c r="T373" s="79">
        <f t="shared" si="22"/>
        <v>131</v>
      </c>
      <c r="U373" s="80">
        <v>76604249</v>
      </c>
      <c r="V373" s="72">
        <v>10524</v>
      </c>
      <c r="W373" s="29">
        <f t="shared" si="23"/>
        <v>87</v>
      </c>
      <c r="X373" s="38" t="str">
        <f t="array" ref="X373">W373&amp;CHOOSE(AND(W373&lt;&gt;{11,12,13})*MIN(4,MOD(W373,10))+1,"th","st","nd","rd","th")</f>
        <v>87th</v>
      </c>
      <c r="Y373" s="77">
        <v>0</v>
      </c>
      <c r="Z373" s="77">
        <v>1.0900000000000001</v>
      </c>
      <c r="AA373" s="81">
        <v>2187670.9</v>
      </c>
      <c r="AB373" s="82">
        <v>4131713478</v>
      </c>
      <c r="AC373" s="83">
        <v>1542675335</v>
      </c>
      <c r="AD373" s="81">
        <v>86111975.450000003</v>
      </c>
      <c r="AE373" s="81">
        <v>0</v>
      </c>
      <c r="AF373" s="81">
        <v>146049.07999999999</v>
      </c>
    </row>
    <row r="374" spans="1:32" x14ac:dyDescent="0.25">
      <c r="A374" s="7">
        <v>123467203</v>
      </c>
      <c r="B374" s="8" t="s">
        <v>571</v>
      </c>
      <c r="C374" s="8" t="s">
        <v>94</v>
      </c>
      <c r="D374" s="70">
        <v>85074</v>
      </c>
      <c r="E374" s="71">
        <v>7393</v>
      </c>
      <c r="F374" s="72">
        <v>42564815.770000003</v>
      </c>
      <c r="G374" s="73">
        <v>67.680000000000007</v>
      </c>
      <c r="H374" s="29">
        <f t="shared" si="20"/>
        <v>84</v>
      </c>
      <c r="I374" s="38" t="str">
        <f t="array" ref="I374">H374&amp;CHOOSE(AND(H374&lt;&gt;{11,12,13})*MIN(4,MOD(H374,10))+1,"th","st","nd","rd","th")</f>
        <v>84th</v>
      </c>
      <c r="J374" s="74">
        <v>1.35</v>
      </c>
      <c r="K374" s="75">
        <v>42595818.469999999</v>
      </c>
      <c r="L374" s="38">
        <v>2338.0770000000002</v>
      </c>
      <c r="M374" s="38">
        <v>111.607</v>
      </c>
      <c r="N374" s="72">
        <v>17388.29</v>
      </c>
      <c r="O374" s="29">
        <f t="shared" si="21"/>
        <v>97</v>
      </c>
      <c r="P374" s="38" t="str">
        <f t="array" ref="P374">O374&amp;CHOOSE(AND(O374&lt;&gt;{11,12,13})*MIN(4,MOD(O374,10))+1,"th","st","nd","rd","th")</f>
        <v>97th</v>
      </c>
      <c r="Q374" s="76">
        <v>0.65339999999999998</v>
      </c>
      <c r="R374" s="77">
        <v>0.88</v>
      </c>
      <c r="S374" s="78">
        <v>1.46E-2</v>
      </c>
      <c r="T374" s="79">
        <f t="shared" si="22"/>
        <v>179</v>
      </c>
      <c r="U374" s="80">
        <v>39394850</v>
      </c>
      <c r="V374" s="72">
        <v>16081.6</v>
      </c>
      <c r="W374" s="29">
        <f t="shared" si="23"/>
        <v>97</v>
      </c>
      <c r="X374" s="38" t="str">
        <f t="array" ref="X374">W374&amp;CHOOSE(AND(W374&lt;&gt;{11,12,13})*MIN(4,MOD(W374,10))+1,"th","st","nd","rd","th")</f>
        <v>97th</v>
      </c>
      <c r="Y374" s="77">
        <v>0</v>
      </c>
      <c r="Z374" s="77">
        <v>0.88</v>
      </c>
      <c r="AA374" s="81">
        <v>1666754.07</v>
      </c>
      <c r="AB374" s="82">
        <v>2074977494</v>
      </c>
      <c r="AC374" s="83">
        <v>843159553</v>
      </c>
      <c r="AD374" s="81">
        <v>40860219.060000002</v>
      </c>
      <c r="AE374" s="81">
        <v>0</v>
      </c>
      <c r="AF374" s="81">
        <v>37842.639999999999</v>
      </c>
    </row>
    <row r="375" spans="1:32" x14ac:dyDescent="0.25">
      <c r="A375" s="7">
        <v>123467303</v>
      </c>
      <c r="B375" s="8" t="s">
        <v>572</v>
      </c>
      <c r="C375" s="8" t="s">
        <v>94</v>
      </c>
      <c r="D375" s="70">
        <v>85790</v>
      </c>
      <c r="E375" s="71">
        <v>17977</v>
      </c>
      <c r="F375" s="72">
        <v>109795355.73999999</v>
      </c>
      <c r="G375" s="73">
        <v>71.19</v>
      </c>
      <c r="H375" s="29">
        <f t="shared" si="20"/>
        <v>89</v>
      </c>
      <c r="I375" s="38" t="str">
        <f t="array" ref="I375">H375&amp;CHOOSE(AND(H375&lt;&gt;{11,12,13})*MIN(4,MOD(H375,10))+1,"th","st","nd","rd","th")</f>
        <v>89th</v>
      </c>
      <c r="J375" s="74">
        <v>1.42</v>
      </c>
      <c r="K375" s="75">
        <v>116072143.16</v>
      </c>
      <c r="L375" s="38">
        <v>7868.2979999999998</v>
      </c>
      <c r="M375" s="38">
        <v>443.625</v>
      </c>
      <c r="N375" s="72">
        <v>13964.54</v>
      </c>
      <c r="O375" s="29">
        <f t="shared" si="21"/>
        <v>84</v>
      </c>
      <c r="P375" s="38" t="str">
        <f t="array" ref="P375">O375&amp;CHOOSE(AND(O375&lt;&gt;{11,12,13})*MIN(4,MOD(O375,10))+1,"th","st","nd","rd","th")</f>
        <v>84th</v>
      </c>
      <c r="Q375" s="76">
        <v>0.81359999999999999</v>
      </c>
      <c r="R375" s="77">
        <v>1.1599999999999999</v>
      </c>
      <c r="S375" s="78">
        <v>1.43E-2</v>
      </c>
      <c r="T375" s="79">
        <f t="shared" si="22"/>
        <v>201</v>
      </c>
      <c r="U375" s="80">
        <v>103587805</v>
      </c>
      <c r="V375" s="72">
        <v>12462.56</v>
      </c>
      <c r="W375" s="29">
        <f t="shared" si="23"/>
        <v>92</v>
      </c>
      <c r="X375" s="38" t="str">
        <f t="array" ref="X375">W375&amp;CHOOSE(AND(W375&lt;&gt;{11,12,13})*MIN(4,MOD(W375,10))+1,"th","st","nd","rd","th")</f>
        <v>92nd</v>
      </c>
      <c r="Y375" s="77">
        <v>0</v>
      </c>
      <c r="Z375" s="77">
        <v>1.1599999999999999</v>
      </c>
      <c r="AA375" s="81">
        <v>2345477.9900000002</v>
      </c>
      <c r="AB375" s="82">
        <v>5793737247</v>
      </c>
      <c r="AC375" s="83">
        <v>1879433523</v>
      </c>
      <c r="AD375" s="81">
        <v>107173390.14</v>
      </c>
      <c r="AE375" s="81">
        <v>80000</v>
      </c>
      <c r="AF375" s="81">
        <v>196487.61</v>
      </c>
    </row>
    <row r="376" spans="1:32" x14ac:dyDescent="0.25">
      <c r="A376" s="7">
        <v>123468303</v>
      </c>
      <c r="B376" s="8" t="s">
        <v>606</v>
      </c>
      <c r="C376" s="8" t="s">
        <v>94</v>
      </c>
      <c r="D376" s="70">
        <v>106869</v>
      </c>
      <c r="E376" s="71">
        <v>9513</v>
      </c>
      <c r="F376" s="72">
        <v>73803799.780000001</v>
      </c>
      <c r="G376" s="73">
        <v>72.599999999999994</v>
      </c>
      <c r="H376" s="29">
        <f t="shared" si="20"/>
        <v>90</v>
      </c>
      <c r="I376" s="38" t="str">
        <f t="array" ref="I376">H376&amp;CHOOSE(AND(H376&lt;&gt;{11,12,13})*MIN(4,MOD(H376,10))+1,"th","st","nd","rd","th")</f>
        <v>90th</v>
      </c>
      <c r="J376" s="74">
        <v>1.45</v>
      </c>
      <c r="K376" s="75">
        <v>73238555.599999994</v>
      </c>
      <c r="L376" s="38">
        <v>4219.6970000000001</v>
      </c>
      <c r="M376" s="38">
        <v>221.065</v>
      </c>
      <c r="N376" s="72">
        <v>16492.34</v>
      </c>
      <c r="O376" s="29">
        <f t="shared" si="21"/>
        <v>95</v>
      </c>
      <c r="P376" s="38" t="str">
        <f t="array" ref="P376">O376&amp;CHOOSE(AND(O376&lt;&gt;{11,12,13})*MIN(4,MOD(O376,10))+1,"th","st","nd","rd","th")</f>
        <v>95th</v>
      </c>
      <c r="Q376" s="76">
        <v>0.68889999999999996</v>
      </c>
      <c r="R376" s="77">
        <v>1</v>
      </c>
      <c r="S376" s="78">
        <v>1.52E-2</v>
      </c>
      <c r="T376" s="79">
        <f t="shared" si="22"/>
        <v>148</v>
      </c>
      <c r="U376" s="80">
        <v>65651956</v>
      </c>
      <c r="V376" s="72">
        <v>14783.94</v>
      </c>
      <c r="W376" s="29">
        <f t="shared" si="23"/>
        <v>96</v>
      </c>
      <c r="X376" s="38" t="str">
        <f t="array" ref="X376">W376&amp;CHOOSE(AND(W376&lt;&gt;{11,12,13})*MIN(4,MOD(W376,10))+1,"th","st","nd","rd","th")</f>
        <v>96th</v>
      </c>
      <c r="Y376" s="77">
        <v>0</v>
      </c>
      <c r="Z376" s="77">
        <v>1</v>
      </c>
      <c r="AA376" s="81">
        <v>2307700.0299999998</v>
      </c>
      <c r="AB376" s="82">
        <v>3377704417</v>
      </c>
      <c r="AC376" s="83">
        <v>1485403416</v>
      </c>
      <c r="AD376" s="81">
        <v>71392573.189999998</v>
      </c>
      <c r="AE376" s="81">
        <v>0</v>
      </c>
      <c r="AF376" s="81">
        <v>103526.56</v>
      </c>
    </row>
    <row r="377" spans="1:32" x14ac:dyDescent="0.25">
      <c r="A377" s="7">
        <v>123468402</v>
      </c>
      <c r="B377" s="8" t="s">
        <v>607</v>
      </c>
      <c r="C377" s="8" t="s">
        <v>94</v>
      </c>
      <c r="D377" s="70">
        <v>76571</v>
      </c>
      <c r="E377" s="71">
        <v>14675</v>
      </c>
      <c r="F377" s="72">
        <v>73077621.720000014</v>
      </c>
      <c r="G377" s="73">
        <v>65.03</v>
      </c>
      <c r="H377" s="29">
        <f t="shared" si="20"/>
        <v>79</v>
      </c>
      <c r="I377" s="38" t="str">
        <f t="array" ref="I377">H377&amp;CHOOSE(AND(H377&lt;&gt;{11,12,13})*MIN(4,MOD(H377,10))+1,"th","st","nd","rd","th")</f>
        <v>79th</v>
      </c>
      <c r="J377" s="74">
        <v>1.3</v>
      </c>
      <c r="K377" s="75">
        <v>74027206.260000005</v>
      </c>
      <c r="L377" s="38">
        <v>3879.6489999999999</v>
      </c>
      <c r="M377" s="38">
        <v>472.96100000000001</v>
      </c>
      <c r="N377" s="72">
        <v>17007.54</v>
      </c>
      <c r="O377" s="29">
        <f t="shared" si="21"/>
        <v>97</v>
      </c>
      <c r="P377" s="38" t="str">
        <f t="array" ref="P377">O377&amp;CHOOSE(AND(O377&lt;&gt;{11,12,13})*MIN(4,MOD(O377,10))+1,"th","st","nd","rd","th")</f>
        <v>97th</v>
      </c>
      <c r="Q377" s="76">
        <v>0.66800000000000004</v>
      </c>
      <c r="R377" s="77">
        <v>0.87</v>
      </c>
      <c r="S377" s="78">
        <v>1.0500000000000001E-2</v>
      </c>
      <c r="T377" s="79">
        <f t="shared" si="22"/>
        <v>427</v>
      </c>
      <c r="U377" s="80">
        <v>93836205</v>
      </c>
      <c r="V377" s="72">
        <v>21558.61</v>
      </c>
      <c r="W377" s="29">
        <f t="shared" si="23"/>
        <v>98</v>
      </c>
      <c r="X377" s="38" t="str">
        <f t="array" ref="X377">W377&amp;CHOOSE(AND(W377&lt;&gt;{11,12,13})*MIN(4,MOD(W377,10))+1,"th","st","nd","rd","th")</f>
        <v>98th</v>
      </c>
      <c r="Y377" s="77">
        <v>0</v>
      </c>
      <c r="Z377" s="77">
        <v>0.87</v>
      </c>
      <c r="AA377" s="81">
        <v>611403.87</v>
      </c>
      <c r="AB377" s="82">
        <v>5628943737</v>
      </c>
      <c r="AC377" s="83">
        <v>1321886286</v>
      </c>
      <c r="AD377" s="81">
        <v>71967113.450000003</v>
      </c>
      <c r="AE377" s="81">
        <v>0</v>
      </c>
      <c r="AF377" s="81">
        <v>499104.4</v>
      </c>
    </row>
    <row r="378" spans="1:32" x14ac:dyDescent="0.25">
      <c r="A378" s="7">
        <v>123468503</v>
      </c>
      <c r="B378" s="8" t="s">
        <v>608</v>
      </c>
      <c r="C378" s="8" t="s">
        <v>94</v>
      </c>
      <c r="D378" s="70">
        <v>65208</v>
      </c>
      <c r="E378" s="71">
        <v>9602</v>
      </c>
      <c r="F378" s="72">
        <v>45750711.960000001</v>
      </c>
      <c r="G378" s="73">
        <v>73.069999999999993</v>
      </c>
      <c r="H378" s="29">
        <f t="shared" si="20"/>
        <v>91</v>
      </c>
      <c r="I378" s="38" t="str">
        <f t="array" ref="I378">H378&amp;CHOOSE(AND(H378&lt;&gt;{11,12,13})*MIN(4,MOD(H378,10))+1,"th","st","nd","rd","th")</f>
        <v>91st</v>
      </c>
      <c r="J378" s="74">
        <v>1.46</v>
      </c>
      <c r="K378" s="75">
        <v>49458150.18</v>
      </c>
      <c r="L378" s="38">
        <v>3137.5749999999998</v>
      </c>
      <c r="M378" s="38">
        <v>388.613</v>
      </c>
      <c r="N378" s="72">
        <v>14025.95</v>
      </c>
      <c r="O378" s="29">
        <f t="shared" si="21"/>
        <v>85</v>
      </c>
      <c r="P378" s="38" t="str">
        <f t="array" ref="P378">O378&amp;CHOOSE(AND(O378&lt;&gt;{11,12,13})*MIN(4,MOD(O378,10))+1,"th","st","nd","rd","th")</f>
        <v>85th</v>
      </c>
      <c r="Q378" s="76">
        <v>0.81</v>
      </c>
      <c r="R378" s="77">
        <v>1.18</v>
      </c>
      <c r="S378" s="78">
        <v>1.5800000000000002E-2</v>
      </c>
      <c r="T378" s="79">
        <f t="shared" si="22"/>
        <v>126</v>
      </c>
      <c r="U378" s="80">
        <v>39069816</v>
      </c>
      <c r="V378" s="72">
        <v>11079.9</v>
      </c>
      <c r="W378" s="29">
        <f t="shared" si="23"/>
        <v>88</v>
      </c>
      <c r="X378" s="38" t="str">
        <f t="array" ref="X378">W378&amp;CHOOSE(AND(W378&lt;&gt;{11,12,13})*MIN(4,MOD(W378,10))+1,"th","st","nd","rd","th")</f>
        <v>88th</v>
      </c>
      <c r="Y378" s="77">
        <v>0</v>
      </c>
      <c r="Z378" s="77">
        <v>1.18</v>
      </c>
      <c r="AA378" s="81">
        <v>1249496.27</v>
      </c>
      <c r="AB378" s="82">
        <v>2221503239</v>
      </c>
      <c r="AC378" s="83">
        <v>672557229</v>
      </c>
      <c r="AD378" s="81">
        <v>43714714.909999996</v>
      </c>
      <c r="AE378" s="81">
        <v>0</v>
      </c>
      <c r="AF378" s="81">
        <v>786500.78</v>
      </c>
    </row>
    <row r="379" spans="1:32" x14ac:dyDescent="0.25">
      <c r="A379" s="7">
        <v>123468603</v>
      </c>
      <c r="B379" s="8" t="s">
        <v>609</v>
      </c>
      <c r="C379" s="8" t="s">
        <v>94</v>
      </c>
      <c r="D379" s="70">
        <v>68343</v>
      </c>
      <c r="E379" s="71">
        <v>8354</v>
      </c>
      <c r="F379" s="72">
        <v>35469534.520000003</v>
      </c>
      <c r="G379" s="73">
        <v>62.13</v>
      </c>
      <c r="H379" s="29">
        <f t="shared" si="20"/>
        <v>75</v>
      </c>
      <c r="I379" s="38" t="str">
        <f t="array" ref="I379">H379&amp;CHOOSE(AND(H379&lt;&gt;{11,12,13})*MIN(4,MOD(H379,10))+1,"th","st","nd","rd","th")</f>
        <v>75th</v>
      </c>
      <c r="J379" s="74">
        <v>1.24</v>
      </c>
      <c r="K379" s="75">
        <v>46932192.920000002</v>
      </c>
      <c r="L379" s="38">
        <v>3248.2190000000001</v>
      </c>
      <c r="M379" s="38">
        <v>262.29899999999998</v>
      </c>
      <c r="N379" s="72">
        <v>13369.02</v>
      </c>
      <c r="O379" s="29">
        <f t="shared" si="21"/>
        <v>79</v>
      </c>
      <c r="P379" s="38" t="str">
        <f t="array" ref="P379">O379&amp;CHOOSE(AND(O379&lt;&gt;{11,12,13})*MIN(4,MOD(O379,10))+1,"th","st","nd","rd","th")</f>
        <v>79th</v>
      </c>
      <c r="Q379" s="76">
        <v>0.8498</v>
      </c>
      <c r="R379" s="77">
        <v>1.05</v>
      </c>
      <c r="S379" s="78">
        <v>1.5100000000000001E-2</v>
      </c>
      <c r="T379" s="79">
        <f t="shared" si="22"/>
        <v>154</v>
      </c>
      <c r="U379" s="80">
        <v>31716812</v>
      </c>
      <c r="V379" s="72">
        <v>9034.7999999999993</v>
      </c>
      <c r="W379" s="29">
        <f t="shared" si="23"/>
        <v>77</v>
      </c>
      <c r="X379" s="38" t="str">
        <f t="array" ref="X379">W379&amp;CHOOSE(AND(W379&lt;&gt;{11,12,13})*MIN(4,MOD(W379,10))+1,"th","st","nd","rd","th")</f>
        <v>77th</v>
      </c>
      <c r="Y379" s="77">
        <v>0</v>
      </c>
      <c r="Z379" s="77">
        <v>1.05</v>
      </c>
      <c r="AA379" s="81">
        <v>1130756.3600000001</v>
      </c>
      <c r="AB379" s="82">
        <v>1748934208</v>
      </c>
      <c r="AC379" s="83">
        <v>600459303</v>
      </c>
      <c r="AD379" s="81">
        <v>34329036.950000003</v>
      </c>
      <c r="AE379" s="81">
        <v>0</v>
      </c>
      <c r="AF379" s="81">
        <v>9741.2099999999991</v>
      </c>
    </row>
    <row r="380" spans="1:32" x14ac:dyDescent="0.25">
      <c r="A380" s="7">
        <v>123469303</v>
      </c>
      <c r="B380" s="8" t="s">
        <v>650</v>
      </c>
      <c r="C380" s="8" t="s">
        <v>94</v>
      </c>
      <c r="D380" s="70">
        <v>98454</v>
      </c>
      <c r="E380" s="71">
        <v>14353</v>
      </c>
      <c r="F380" s="72">
        <v>73820928.510000005</v>
      </c>
      <c r="G380" s="73">
        <v>52.24</v>
      </c>
      <c r="H380" s="29">
        <f t="shared" si="20"/>
        <v>56</v>
      </c>
      <c r="I380" s="38" t="str">
        <f t="array" ref="I380">H380&amp;CHOOSE(AND(H380&lt;&gt;{11,12,13})*MIN(4,MOD(H380,10))+1,"th","st","nd","rd","th")</f>
        <v>56th</v>
      </c>
      <c r="J380" s="74">
        <v>1.04</v>
      </c>
      <c r="K380" s="75">
        <v>86812720.590000004</v>
      </c>
      <c r="L380" s="38">
        <v>4494.1379999999999</v>
      </c>
      <c r="M380" s="38">
        <v>295.92</v>
      </c>
      <c r="N380" s="72">
        <v>18123.52</v>
      </c>
      <c r="O380" s="29">
        <f t="shared" si="21"/>
        <v>98</v>
      </c>
      <c r="P380" s="38" t="str">
        <f t="array" ref="P380">O380&amp;CHOOSE(AND(O380&lt;&gt;{11,12,13})*MIN(4,MOD(O380,10))+1,"th","st","nd","rd","th")</f>
        <v>98th</v>
      </c>
      <c r="Q380" s="76">
        <v>0.62690000000000001</v>
      </c>
      <c r="R380" s="77">
        <v>0.65</v>
      </c>
      <c r="S380" s="78">
        <v>9.5999999999999992E-3</v>
      </c>
      <c r="T380" s="79">
        <f t="shared" si="22"/>
        <v>462</v>
      </c>
      <c r="U380" s="80">
        <v>104253141</v>
      </c>
      <c r="V380" s="72">
        <v>21764.48</v>
      </c>
      <c r="W380" s="29">
        <f t="shared" si="23"/>
        <v>98</v>
      </c>
      <c r="X380" s="38" t="str">
        <f t="array" ref="X380">W380&amp;CHOOSE(AND(W380&lt;&gt;{11,12,13})*MIN(4,MOD(W380,10))+1,"th","st","nd","rd","th")</f>
        <v>98th</v>
      </c>
      <c r="Y380" s="77">
        <v>0</v>
      </c>
      <c r="Z380" s="77">
        <v>0.65</v>
      </c>
      <c r="AA380" s="81">
        <v>2869222.68</v>
      </c>
      <c r="AB380" s="82">
        <v>5337336515</v>
      </c>
      <c r="AC380" s="83">
        <v>2385118388</v>
      </c>
      <c r="AD380" s="81">
        <v>70951705.829999998</v>
      </c>
      <c r="AE380" s="81">
        <v>0</v>
      </c>
      <c r="AF380" s="81">
        <v>0</v>
      </c>
    </row>
    <row r="381" spans="1:32" x14ac:dyDescent="0.25">
      <c r="A381" s="7">
        <v>116471803</v>
      </c>
      <c r="B381" s="8" t="s">
        <v>251</v>
      </c>
      <c r="C381" s="8" t="s">
        <v>252</v>
      </c>
      <c r="D381" s="70">
        <v>53560</v>
      </c>
      <c r="E381" s="71">
        <v>7712</v>
      </c>
      <c r="F381" s="72">
        <v>20480264.719999999</v>
      </c>
      <c r="G381" s="73">
        <v>49.58</v>
      </c>
      <c r="H381" s="29">
        <f t="shared" si="20"/>
        <v>48</v>
      </c>
      <c r="I381" s="38" t="str">
        <f t="array" ref="I381">H381&amp;CHOOSE(AND(H381&lt;&gt;{11,12,13})*MIN(4,MOD(H381,10))+1,"th","st","nd","rd","th")</f>
        <v>48th</v>
      </c>
      <c r="J381" s="74">
        <v>0.99</v>
      </c>
      <c r="K381" s="75">
        <v>30588880.890000001</v>
      </c>
      <c r="L381" s="38">
        <v>2373.63</v>
      </c>
      <c r="M381" s="38">
        <v>325.3</v>
      </c>
      <c r="N381" s="72">
        <v>11333.71</v>
      </c>
      <c r="O381" s="29">
        <f t="shared" si="21"/>
        <v>49</v>
      </c>
      <c r="P381" s="38" t="str">
        <f t="array" ref="P381">O381&amp;CHOOSE(AND(O381&lt;&gt;{11,12,13})*MIN(4,MOD(O381,10))+1,"th","st","nd","rd","th")</f>
        <v>49th</v>
      </c>
      <c r="Q381" s="76">
        <v>1.0024</v>
      </c>
      <c r="R381" s="77">
        <v>0.99</v>
      </c>
      <c r="S381" s="78">
        <v>1.0800000000000001E-2</v>
      </c>
      <c r="T381" s="79">
        <f t="shared" si="22"/>
        <v>408</v>
      </c>
      <c r="U381" s="80">
        <v>25574044</v>
      </c>
      <c r="V381" s="72">
        <v>9475.6200000000008</v>
      </c>
      <c r="W381" s="29">
        <f t="shared" si="23"/>
        <v>80</v>
      </c>
      <c r="X381" s="38" t="str">
        <f t="array" ref="X381">W381&amp;CHOOSE(AND(W381&lt;&gt;{11,12,13})*MIN(4,MOD(W381,10))+1,"th","st","nd","rd","th")</f>
        <v>80th</v>
      </c>
      <c r="Y381" s="77">
        <v>0</v>
      </c>
      <c r="Z381" s="77">
        <v>0.99</v>
      </c>
      <c r="AA381" s="81">
        <v>552337.9</v>
      </c>
      <c r="AB381" s="82">
        <v>1344553462</v>
      </c>
      <c r="AC381" s="83">
        <v>549820199</v>
      </c>
      <c r="AD381" s="81">
        <v>19858225.850000001</v>
      </c>
      <c r="AE381" s="81">
        <v>0</v>
      </c>
      <c r="AF381" s="81">
        <v>69700.97</v>
      </c>
    </row>
    <row r="382" spans="1:32" x14ac:dyDescent="0.25">
      <c r="A382" s="7">
        <v>120480803</v>
      </c>
      <c r="B382" s="8" t="s">
        <v>128</v>
      </c>
      <c r="C382" s="8" t="s">
        <v>129</v>
      </c>
      <c r="D382" s="70">
        <v>58129</v>
      </c>
      <c r="E382" s="71">
        <v>8838</v>
      </c>
      <c r="F382" s="72">
        <v>33010065.459999997</v>
      </c>
      <c r="G382" s="73">
        <v>64.25</v>
      </c>
      <c r="H382" s="29">
        <f t="shared" si="20"/>
        <v>78</v>
      </c>
      <c r="I382" s="38" t="str">
        <f t="array" ref="I382">H382&amp;CHOOSE(AND(H382&lt;&gt;{11,12,13})*MIN(4,MOD(H382,10))+1,"th","st","nd","rd","th")</f>
        <v>78th</v>
      </c>
      <c r="J382" s="74">
        <v>1.28</v>
      </c>
      <c r="K382" s="75">
        <v>45392553.270000003</v>
      </c>
      <c r="L382" s="38">
        <v>3078.6840000000002</v>
      </c>
      <c r="M382" s="38">
        <v>426.62099999999998</v>
      </c>
      <c r="N382" s="72">
        <v>12949.67</v>
      </c>
      <c r="O382" s="29">
        <f t="shared" si="21"/>
        <v>75</v>
      </c>
      <c r="P382" s="38" t="str">
        <f t="array" ref="P382">O382&amp;CHOOSE(AND(O382&lt;&gt;{11,12,13})*MIN(4,MOD(O382,10))+1,"th","st","nd","rd","th")</f>
        <v>75th</v>
      </c>
      <c r="Q382" s="76">
        <v>0.87729999999999997</v>
      </c>
      <c r="R382" s="77">
        <v>1.1200000000000001</v>
      </c>
      <c r="S382" s="78">
        <v>1.67E-2</v>
      </c>
      <c r="T382" s="79">
        <f t="shared" si="22"/>
        <v>98</v>
      </c>
      <c r="U382" s="80">
        <v>26736144</v>
      </c>
      <c r="V382" s="72">
        <v>7627.34</v>
      </c>
      <c r="W382" s="29">
        <f t="shared" si="23"/>
        <v>64</v>
      </c>
      <c r="X382" s="38" t="str">
        <f t="array" ref="X382">W382&amp;CHOOSE(AND(W382&lt;&gt;{11,12,13})*MIN(4,MOD(W382,10))+1,"th","st","nd","rd","th")</f>
        <v>64th</v>
      </c>
      <c r="Y382" s="77">
        <v>0</v>
      </c>
      <c r="Z382" s="77">
        <v>1.1200000000000001</v>
      </c>
      <c r="AA382" s="81">
        <v>1721694.97</v>
      </c>
      <c r="AB382" s="82">
        <v>1504104304</v>
      </c>
      <c r="AC382" s="83">
        <v>476350801</v>
      </c>
      <c r="AD382" s="81">
        <v>31284800.34</v>
      </c>
      <c r="AE382" s="81">
        <v>0</v>
      </c>
      <c r="AF382" s="81">
        <v>3570.15</v>
      </c>
    </row>
    <row r="383" spans="1:32" x14ac:dyDescent="0.25">
      <c r="A383" s="7">
        <v>120481002</v>
      </c>
      <c r="B383" s="8" t="s">
        <v>148</v>
      </c>
      <c r="C383" s="8" t="s">
        <v>129</v>
      </c>
      <c r="D383" s="70">
        <v>54630</v>
      </c>
      <c r="E383" s="71">
        <v>45089</v>
      </c>
      <c r="F383" s="72">
        <v>168313997.82999998</v>
      </c>
      <c r="G383" s="73">
        <v>68.33</v>
      </c>
      <c r="H383" s="29">
        <f t="shared" si="20"/>
        <v>85</v>
      </c>
      <c r="I383" s="38" t="str">
        <f t="array" ref="I383">H383&amp;CHOOSE(AND(H383&lt;&gt;{11,12,13})*MIN(4,MOD(H383,10))+1,"th","st","nd","rd","th")</f>
        <v>85th</v>
      </c>
      <c r="J383" s="74">
        <v>1.36</v>
      </c>
      <c r="K383" s="75">
        <v>203274548.75999999</v>
      </c>
      <c r="L383" s="38">
        <v>15178.213</v>
      </c>
      <c r="M383" s="38">
        <v>3485.2779999999998</v>
      </c>
      <c r="N383" s="72">
        <v>10891.56</v>
      </c>
      <c r="O383" s="29">
        <f t="shared" si="21"/>
        <v>39</v>
      </c>
      <c r="P383" s="38" t="str">
        <f t="array" ref="P383">O383&amp;CHOOSE(AND(O383&lt;&gt;{11,12,13})*MIN(4,MOD(O383,10))+1,"th","st","nd","rd","th")</f>
        <v>39th</v>
      </c>
      <c r="Q383" s="76">
        <v>1.0430999999999999</v>
      </c>
      <c r="R383" s="77">
        <v>1.36</v>
      </c>
      <c r="S383" s="78">
        <v>1.5299999999999999E-2</v>
      </c>
      <c r="T383" s="79">
        <f t="shared" si="22"/>
        <v>142</v>
      </c>
      <c r="U383" s="80">
        <v>148956676</v>
      </c>
      <c r="V383" s="72">
        <v>7981.18</v>
      </c>
      <c r="W383" s="29">
        <f t="shared" si="23"/>
        <v>68</v>
      </c>
      <c r="X383" s="38" t="str">
        <f t="array" ref="X383">W383&amp;CHOOSE(AND(W383&lt;&gt;{11,12,13})*MIN(4,MOD(W383,10))+1,"th","st","nd","rd","th")</f>
        <v>68th</v>
      </c>
      <c r="Y383" s="77">
        <v>0</v>
      </c>
      <c r="Z383" s="77">
        <v>1.36</v>
      </c>
      <c r="AA383" s="81">
        <v>4743762.72</v>
      </c>
      <c r="AB383" s="82">
        <v>8423685719</v>
      </c>
      <c r="AC383" s="83">
        <v>2610142144</v>
      </c>
      <c r="AD383" s="81">
        <v>163197719.66</v>
      </c>
      <c r="AE383" s="81">
        <v>64250</v>
      </c>
      <c r="AF383" s="81">
        <v>308265.45</v>
      </c>
    </row>
    <row r="384" spans="1:32" x14ac:dyDescent="0.25">
      <c r="A384" s="7">
        <v>120483302</v>
      </c>
      <c r="B384" s="8" t="s">
        <v>274</v>
      </c>
      <c r="C384" s="8" t="s">
        <v>129</v>
      </c>
      <c r="D384" s="70">
        <v>61868</v>
      </c>
      <c r="E384" s="71">
        <v>23753</v>
      </c>
      <c r="F384" s="72">
        <v>98604443.280000001</v>
      </c>
      <c r="G384" s="73">
        <v>67.099999999999994</v>
      </c>
      <c r="H384" s="29">
        <f t="shared" si="20"/>
        <v>83</v>
      </c>
      <c r="I384" s="38" t="str">
        <f t="array" ref="I384">H384&amp;CHOOSE(AND(H384&lt;&gt;{11,12,13})*MIN(4,MOD(H384,10))+1,"th","st","nd","rd","th")</f>
        <v>83rd</v>
      </c>
      <c r="J384" s="74">
        <v>1.34</v>
      </c>
      <c r="K384" s="75">
        <v>120814851.63</v>
      </c>
      <c r="L384" s="38">
        <v>9020.0079999999998</v>
      </c>
      <c r="M384" s="38">
        <v>1508.452</v>
      </c>
      <c r="N384" s="72">
        <v>11475.07</v>
      </c>
      <c r="O384" s="29">
        <f t="shared" si="21"/>
        <v>52</v>
      </c>
      <c r="P384" s="38" t="str">
        <f t="array" ref="P384">O384&amp;CHOOSE(AND(O384&lt;&gt;{11,12,13})*MIN(4,MOD(O384,10))+1,"th","st","nd","rd","th")</f>
        <v>52nd</v>
      </c>
      <c r="Q384" s="76">
        <v>0.99009999999999998</v>
      </c>
      <c r="R384" s="77">
        <v>1.33</v>
      </c>
      <c r="S384" s="78">
        <v>1.77E-2</v>
      </c>
      <c r="T384" s="79">
        <f t="shared" si="22"/>
        <v>60</v>
      </c>
      <c r="U384" s="80">
        <v>75077860</v>
      </c>
      <c r="V384" s="72">
        <v>7130.94</v>
      </c>
      <c r="W384" s="29">
        <f t="shared" si="23"/>
        <v>57</v>
      </c>
      <c r="X384" s="38" t="str">
        <f t="array" ref="X384">W384&amp;CHOOSE(AND(W384&lt;&gt;{11,12,13})*MIN(4,MOD(W384,10))+1,"th","st","nd","rd","th")</f>
        <v>57th</v>
      </c>
      <c r="Y384" s="77">
        <v>0</v>
      </c>
      <c r="Z384" s="77">
        <v>1.33</v>
      </c>
      <c r="AA384" s="81">
        <v>3293594.96</v>
      </c>
      <c r="AB384" s="82">
        <v>4128466576</v>
      </c>
      <c r="AC384" s="83">
        <v>1432856392</v>
      </c>
      <c r="AD384" s="81">
        <v>94987546.280000001</v>
      </c>
      <c r="AE384" s="81">
        <v>0</v>
      </c>
      <c r="AF384" s="81">
        <v>323302.03999999998</v>
      </c>
    </row>
    <row r="385" spans="1:32" x14ac:dyDescent="0.25">
      <c r="A385" s="7">
        <v>120484803</v>
      </c>
      <c r="B385" s="8" t="s">
        <v>429</v>
      </c>
      <c r="C385" s="8" t="s">
        <v>129</v>
      </c>
      <c r="D385" s="70">
        <v>77321</v>
      </c>
      <c r="E385" s="71">
        <v>10168</v>
      </c>
      <c r="F385" s="72">
        <v>55472138.359999999</v>
      </c>
      <c r="G385" s="73">
        <v>70.56</v>
      </c>
      <c r="H385" s="29">
        <f t="shared" si="20"/>
        <v>88</v>
      </c>
      <c r="I385" s="38" t="str">
        <f t="array" ref="I385">H385&amp;CHOOSE(AND(H385&lt;&gt;{11,12,13})*MIN(4,MOD(H385,10))+1,"th","st","nd","rd","th")</f>
        <v>88th</v>
      </c>
      <c r="J385" s="74">
        <v>1.41</v>
      </c>
      <c r="K385" s="75">
        <v>64967403.869999997</v>
      </c>
      <c r="L385" s="38">
        <v>4776.4690000000001</v>
      </c>
      <c r="M385" s="38">
        <v>192.696</v>
      </c>
      <c r="N385" s="72">
        <v>13074.11</v>
      </c>
      <c r="O385" s="29">
        <f t="shared" si="21"/>
        <v>76</v>
      </c>
      <c r="P385" s="38" t="str">
        <f t="array" ref="P385">O385&amp;CHOOSE(AND(O385&lt;&gt;{11,12,13})*MIN(4,MOD(O385,10))+1,"th","st","nd","rd","th")</f>
        <v>76th</v>
      </c>
      <c r="Q385" s="76">
        <v>0.86899999999999999</v>
      </c>
      <c r="R385" s="77">
        <v>1.23</v>
      </c>
      <c r="S385" s="78">
        <v>1.47E-2</v>
      </c>
      <c r="T385" s="79">
        <f t="shared" si="22"/>
        <v>173</v>
      </c>
      <c r="U385" s="80">
        <v>51078628</v>
      </c>
      <c r="V385" s="72">
        <v>10279.120000000001</v>
      </c>
      <c r="W385" s="29">
        <f t="shared" si="23"/>
        <v>85</v>
      </c>
      <c r="X385" s="38" t="str">
        <f t="array" ref="X385">W385&amp;CHOOSE(AND(W385&lt;&gt;{11,12,13})*MIN(4,MOD(W385,10))+1,"th","st","nd","rd","th")</f>
        <v>85th</v>
      </c>
      <c r="Y385" s="77">
        <v>0</v>
      </c>
      <c r="Z385" s="77">
        <v>1.23</v>
      </c>
      <c r="AA385" s="81">
        <v>1598094.37</v>
      </c>
      <c r="AB385" s="82">
        <v>2875205721</v>
      </c>
      <c r="AC385" s="83">
        <v>908396362</v>
      </c>
      <c r="AD385" s="81">
        <v>53853644.090000004</v>
      </c>
      <c r="AE385" s="81">
        <v>0</v>
      </c>
      <c r="AF385" s="81">
        <v>20399.900000000001</v>
      </c>
    </row>
    <row r="386" spans="1:32" x14ac:dyDescent="0.25">
      <c r="A386" s="7">
        <v>120484903</v>
      </c>
      <c r="B386" s="8" t="s">
        <v>446</v>
      </c>
      <c r="C386" s="8" t="s">
        <v>129</v>
      </c>
      <c r="D386" s="70">
        <v>62384</v>
      </c>
      <c r="E386" s="71">
        <v>16289</v>
      </c>
      <c r="F386" s="72">
        <v>62967703.480000004</v>
      </c>
      <c r="G386" s="73">
        <v>61.97</v>
      </c>
      <c r="H386" s="29">
        <f t="shared" si="20"/>
        <v>74</v>
      </c>
      <c r="I386" s="38" t="str">
        <f t="array" ref="I386">H386&amp;CHOOSE(AND(H386&lt;&gt;{11,12,13})*MIN(4,MOD(H386,10))+1,"th","st","nd","rd","th")</f>
        <v>74th</v>
      </c>
      <c r="J386" s="74">
        <v>1.24</v>
      </c>
      <c r="K386" s="75">
        <v>81207122.909999996</v>
      </c>
      <c r="L386" s="38">
        <v>5775.3819999999996</v>
      </c>
      <c r="M386" s="38">
        <v>512.74099999999999</v>
      </c>
      <c r="N386" s="72">
        <v>12914.37</v>
      </c>
      <c r="O386" s="29">
        <f t="shared" si="21"/>
        <v>74</v>
      </c>
      <c r="P386" s="38" t="str">
        <f t="array" ref="P386">O386&amp;CHOOSE(AND(O386&lt;&gt;{11,12,13})*MIN(4,MOD(O386,10))+1,"th","st","nd","rd","th")</f>
        <v>74th</v>
      </c>
      <c r="Q386" s="76">
        <v>0.87970000000000004</v>
      </c>
      <c r="R386" s="77">
        <v>1.0900000000000001</v>
      </c>
      <c r="S386" s="78">
        <v>1.5299999999999999E-2</v>
      </c>
      <c r="T386" s="79">
        <f t="shared" si="22"/>
        <v>142</v>
      </c>
      <c r="U386" s="80">
        <v>55475409</v>
      </c>
      <c r="V386" s="72">
        <v>8822.25</v>
      </c>
      <c r="W386" s="29">
        <f t="shared" si="23"/>
        <v>75</v>
      </c>
      <c r="X386" s="38" t="str">
        <f t="array" ref="X386">W386&amp;CHOOSE(AND(W386&lt;&gt;{11,12,13})*MIN(4,MOD(W386,10))+1,"th","st","nd","rd","th")</f>
        <v>75th</v>
      </c>
      <c r="Y386" s="77">
        <v>0</v>
      </c>
      <c r="Z386" s="77">
        <v>1.0900000000000001</v>
      </c>
      <c r="AA386" s="81">
        <v>1462445.45</v>
      </c>
      <c r="AB386" s="82">
        <v>3048910653</v>
      </c>
      <c r="AC386" s="83">
        <v>1060378867</v>
      </c>
      <c r="AD386" s="81">
        <v>61448481.079999998</v>
      </c>
      <c r="AE386" s="81">
        <v>0</v>
      </c>
      <c r="AF386" s="81">
        <v>56776.95</v>
      </c>
    </row>
    <row r="387" spans="1:32" x14ac:dyDescent="0.25">
      <c r="A387" s="7">
        <v>120485603</v>
      </c>
      <c r="B387" s="8" t="s">
        <v>475</v>
      </c>
      <c r="C387" s="8" t="s">
        <v>129</v>
      </c>
      <c r="D387" s="70">
        <v>55516</v>
      </c>
      <c r="E387" s="71">
        <v>4887</v>
      </c>
      <c r="F387" s="72">
        <v>17607559.549999997</v>
      </c>
      <c r="G387" s="73">
        <v>64.900000000000006</v>
      </c>
      <c r="H387" s="29">
        <f t="shared" ref="H387:H450" si="24">ROUND(_xlfn.PERCENTRANK.EXC(G$2:G$501,G387)*100,0)</f>
        <v>79</v>
      </c>
      <c r="I387" s="38" t="str">
        <f t="array" ref="I387">H387&amp;CHOOSE(AND(H387&lt;&gt;{11,12,13})*MIN(4,MOD(H387,10))+1,"th","st","nd","rd","th")</f>
        <v>79th</v>
      </c>
      <c r="J387" s="74">
        <v>1.29</v>
      </c>
      <c r="K387" s="75">
        <v>24911873.73</v>
      </c>
      <c r="L387" s="38">
        <v>1720.019</v>
      </c>
      <c r="M387" s="38">
        <v>243.197</v>
      </c>
      <c r="N387" s="72">
        <v>12689.32</v>
      </c>
      <c r="O387" s="29">
        <f t="shared" ref="O387:O450" si="25">ROUND(_xlfn.PERCENTRANK.EXC(N$2:N$501,N387)*100,0)</f>
        <v>72</v>
      </c>
      <c r="P387" s="38" t="str">
        <f t="array" ref="P387">O387&amp;CHOOSE(AND(O387&lt;&gt;{11,12,13})*MIN(4,MOD(O387,10))+1,"th","st","nd","rd","th")</f>
        <v>72nd</v>
      </c>
      <c r="Q387" s="76">
        <v>0.89529999999999998</v>
      </c>
      <c r="R387" s="77">
        <v>1.1499999999999999</v>
      </c>
      <c r="S387" s="78">
        <v>1.54E-2</v>
      </c>
      <c r="T387" s="79">
        <f t="shared" ref="T387:T450" si="26">RANK(S387,$S$2:$S$501)</f>
        <v>138</v>
      </c>
      <c r="U387" s="80">
        <v>15459502</v>
      </c>
      <c r="V387" s="72">
        <v>7874.58</v>
      </c>
      <c r="W387" s="29">
        <f t="shared" ref="W387:W450" si="27">ROUND(_xlfn.PERCENTRANK.EXC(V$2:V$501,V387)*100,0)</f>
        <v>66</v>
      </c>
      <c r="X387" s="38" t="str">
        <f t="array" ref="X387">W387&amp;CHOOSE(AND(W387&lt;&gt;{11,12,13})*MIN(4,MOD(W387,10))+1,"th","st","nd","rd","th")</f>
        <v>66th</v>
      </c>
      <c r="Y387" s="77">
        <v>0</v>
      </c>
      <c r="Z387" s="77">
        <v>1.1499999999999999</v>
      </c>
      <c r="AA387" s="81">
        <v>695308.49</v>
      </c>
      <c r="AB387" s="82">
        <v>866186843</v>
      </c>
      <c r="AC387" s="83">
        <v>278961477</v>
      </c>
      <c r="AD387" s="81">
        <v>16910078.07</v>
      </c>
      <c r="AE387" s="81">
        <v>0</v>
      </c>
      <c r="AF387" s="81">
        <v>2172.9899999999998</v>
      </c>
    </row>
    <row r="388" spans="1:32" x14ac:dyDescent="0.25">
      <c r="A388" s="7">
        <v>120486003</v>
      </c>
      <c r="B388" s="8" t="s">
        <v>528</v>
      </c>
      <c r="C388" s="8" t="s">
        <v>129</v>
      </c>
      <c r="D388" s="70">
        <v>66582</v>
      </c>
      <c r="E388" s="71">
        <v>6586</v>
      </c>
      <c r="F388" s="72">
        <v>33944245.349999994</v>
      </c>
      <c r="G388" s="73">
        <v>77.41</v>
      </c>
      <c r="H388" s="29">
        <f t="shared" si="24"/>
        <v>95</v>
      </c>
      <c r="I388" s="38" t="str">
        <f t="array" ref="I388">H388&amp;CHOOSE(AND(H388&lt;&gt;{11,12,13})*MIN(4,MOD(H388,10))+1,"th","st","nd","rd","th")</f>
        <v>95th</v>
      </c>
      <c r="J388" s="74">
        <v>1.54</v>
      </c>
      <c r="K388" s="75">
        <v>38432197.68</v>
      </c>
      <c r="L388" s="38">
        <v>2269.9050000000002</v>
      </c>
      <c r="M388" s="38">
        <v>161.65799999999999</v>
      </c>
      <c r="N388" s="72">
        <v>15805.55</v>
      </c>
      <c r="O388" s="29">
        <f t="shared" si="25"/>
        <v>94</v>
      </c>
      <c r="P388" s="38" t="str">
        <f t="array" ref="P388">O388&amp;CHOOSE(AND(O388&lt;&gt;{11,12,13})*MIN(4,MOD(O388,10))+1,"th","st","nd","rd","th")</f>
        <v>94th</v>
      </c>
      <c r="Q388" s="76">
        <v>0.71879999999999999</v>
      </c>
      <c r="R388" s="77">
        <v>1.1100000000000001</v>
      </c>
      <c r="S388" s="78">
        <v>1.52E-2</v>
      </c>
      <c r="T388" s="79">
        <f t="shared" si="26"/>
        <v>148</v>
      </c>
      <c r="U388" s="80">
        <v>30236869</v>
      </c>
      <c r="V388" s="72">
        <v>12435.16</v>
      </c>
      <c r="W388" s="29">
        <f t="shared" si="27"/>
        <v>92</v>
      </c>
      <c r="X388" s="38" t="str">
        <f t="array" ref="X388">W388&amp;CHOOSE(AND(W388&lt;&gt;{11,12,13})*MIN(4,MOD(W388,10))+1,"th","st","nd","rd","th")</f>
        <v>92nd</v>
      </c>
      <c r="Y388" s="77">
        <v>0</v>
      </c>
      <c r="Z388" s="77">
        <v>1.1100000000000001</v>
      </c>
      <c r="AA388" s="81">
        <v>935525.76</v>
      </c>
      <c r="AB388" s="82">
        <v>1582825714</v>
      </c>
      <c r="AC388" s="83">
        <v>656942360</v>
      </c>
      <c r="AD388" s="81">
        <v>32946290.43</v>
      </c>
      <c r="AE388" s="81">
        <v>0</v>
      </c>
      <c r="AF388" s="81">
        <v>62429.16</v>
      </c>
    </row>
    <row r="389" spans="1:32" x14ac:dyDescent="0.25">
      <c r="A389" s="7">
        <v>120488603</v>
      </c>
      <c r="B389" s="8" t="s">
        <v>648</v>
      </c>
      <c r="C389" s="8" t="s">
        <v>129</v>
      </c>
      <c r="D389" s="70">
        <v>59799</v>
      </c>
      <c r="E389" s="71">
        <v>6198</v>
      </c>
      <c r="F389" s="72">
        <v>23970505.09</v>
      </c>
      <c r="G389" s="73">
        <v>64.67</v>
      </c>
      <c r="H389" s="29">
        <f t="shared" si="24"/>
        <v>79</v>
      </c>
      <c r="I389" s="38" t="str">
        <f t="array" ref="I389">H389&amp;CHOOSE(AND(H389&lt;&gt;{11,12,13})*MIN(4,MOD(H389,10))+1,"th","st","nd","rd","th")</f>
        <v>79th</v>
      </c>
      <c r="J389" s="74">
        <v>1.29</v>
      </c>
      <c r="K389" s="75">
        <v>31692635.949999999</v>
      </c>
      <c r="L389" s="38">
        <v>2245.4389999999999</v>
      </c>
      <c r="M389" s="38">
        <v>282.98599999999999</v>
      </c>
      <c r="N389" s="72">
        <v>12534.54</v>
      </c>
      <c r="O389" s="29">
        <f t="shared" si="25"/>
        <v>69</v>
      </c>
      <c r="P389" s="38" t="str">
        <f t="array" ref="P389">O389&amp;CHOOSE(AND(O389&lt;&gt;{11,12,13})*MIN(4,MOD(O389,10))+1,"th","st","nd","rd","th")</f>
        <v>69th</v>
      </c>
      <c r="Q389" s="76">
        <v>0.90639999999999998</v>
      </c>
      <c r="R389" s="77">
        <v>1.17</v>
      </c>
      <c r="S389" s="78">
        <v>1.6199999999999999E-2</v>
      </c>
      <c r="T389" s="79">
        <f t="shared" si="26"/>
        <v>112</v>
      </c>
      <c r="U389" s="80">
        <v>19915141</v>
      </c>
      <c r="V389" s="72">
        <v>7876.5</v>
      </c>
      <c r="W389" s="29">
        <f t="shared" si="27"/>
        <v>67</v>
      </c>
      <c r="X389" s="38" t="str">
        <f t="array" ref="X389">W389&amp;CHOOSE(AND(W389&lt;&gt;{11,12,13})*MIN(4,MOD(W389,10))+1,"th","st","nd","rd","th")</f>
        <v>67th</v>
      </c>
      <c r="Y389" s="77">
        <v>0</v>
      </c>
      <c r="Z389" s="77">
        <v>1.17</v>
      </c>
      <c r="AA389" s="81">
        <v>977031.28</v>
      </c>
      <c r="AB389" s="82">
        <v>1109162219</v>
      </c>
      <c r="AC389" s="83">
        <v>366033423</v>
      </c>
      <c r="AD389" s="81">
        <v>22993473.809999999</v>
      </c>
      <c r="AE389" s="81">
        <v>0</v>
      </c>
      <c r="AF389" s="81">
        <v>0</v>
      </c>
    </row>
    <row r="390" spans="1:32" x14ac:dyDescent="0.25">
      <c r="A390" s="7">
        <v>116493503</v>
      </c>
      <c r="B390" s="8" t="s">
        <v>380</v>
      </c>
      <c r="C390" s="8" t="s">
        <v>381</v>
      </c>
      <c r="D390" s="70">
        <v>48815</v>
      </c>
      <c r="E390" s="71">
        <v>3603</v>
      </c>
      <c r="F390" s="72">
        <v>7577463.2800000012</v>
      </c>
      <c r="G390" s="73">
        <v>43.08</v>
      </c>
      <c r="H390" s="29">
        <f t="shared" si="24"/>
        <v>31</v>
      </c>
      <c r="I390" s="38" t="str">
        <f t="array" ref="I390">H390&amp;CHOOSE(AND(H390&lt;&gt;{11,12,13})*MIN(4,MOD(H390,10))+1,"th","st","nd","rd","th")</f>
        <v>31st</v>
      </c>
      <c r="J390" s="74">
        <v>0.86</v>
      </c>
      <c r="K390" s="75">
        <v>15707333.83</v>
      </c>
      <c r="L390" s="38">
        <v>1257.501</v>
      </c>
      <c r="M390" s="38">
        <v>399.29300000000001</v>
      </c>
      <c r="N390" s="72">
        <v>9480.56</v>
      </c>
      <c r="O390" s="29">
        <f t="shared" si="25"/>
        <v>11</v>
      </c>
      <c r="P390" s="38" t="str">
        <f t="array" ref="P390">O390&amp;CHOOSE(AND(O390&lt;&gt;{11,12,13})*MIN(4,MOD(O390,10))+1,"th","st","nd","rd","th")</f>
        <v>11th</v>
      </c>
      <c r="Q390" s="76">
        <v>1.1983999999999999</v>
      </c>
      <c r="R390" s="77">
        <v>0.86</v>
      </c>
      <c r="S390" s="78">
        <v>1.35E-2</v>
      </c>
      <c r="T390" s="79">
        <f t="shared" si="26"/>
        <v>242</v>
      </c>
      <c r="U390" s="80">
        <v>7595289</v>
      </c>
      <c r="V390" s="72">
        <v>4584.33</v>
      </c>
      <c r="W390" s="29">
        <f t="shared" si="27"/>
        <v>22</v>
      </c>
      <c r="X390" s="38" t="str">
        <f t="array" ref="X390">W390&amp;CHOOSE(AND(W390&lt;&gt;{11,12,13})*MIN(4,MOD(W390,10))+1,"th","st","nd","rd","th")</f>
        <v>22nd</v>
      </c>
      <c r="Y390" s="77">
        <v>0.3</v>
      </c>
      <c r="Z390" s="77">
        <v>1.1599999999999999</v>
      </c>
      <c r="AA390" s="81">
        <v>343359.52</v>
      </c>
      <c r="AB390" s="82">
        <v>399389927</v>
      </c>
      <c r="AC390" s="83">
        <v>163224103</v>
      </c>
      <c r="AD390" s="81">
        <v>7174516.4400000004</v>
      </c>
      <c r="AE390" s="81">
        <v>46127.66</v>
      </c>
      <c r="AF390" s="81">
        <v>13459.66</v>
      </c>
    </row>
    <row r="391" spans="1:32" x14ac:dyDescent="0.25">
      <c r="A391" s="7">
        <v>116495003</v>
      </c>
      <c r="B391" s="8" t="s">
        <v>410</v>
      </c>
      <c r="C391" s="8" t="s">
        <v>381</v>
      </c>
      <c r="D391" s="70">
        <v>43509</v>
      </c>
      <c r="E391" s="71">
        <v>7291</v>
      </c>
      <c r="F391" s="72">
        <v>13535085.559999999</v>
      </c>
      <c r="G391" s="73">
        <v>42.67</v>
      </c>
      <c r="H391" s="29">
        <f t="shared" si="24"/>
        <v>30</v>
      </c>
      <c r="I391" s="38" t="str">
        <f t="array" ref="I391">H391&amp;CHOOSE(AND(H391&lt;&gt;{11,12,13})*MIN(4,MOD(H391,10))+1,"th","st","nd","rd","th")</f>
        <v>30th</v>
      </c>
      <c r="J391" s="74">
        <v>0.85</v>
      </c>
      <c r="K391" s="75">
        <v>27796390.850000001</v>
      </c>
      <c r="L391" s="38">
        <v>2101.895</v>
      </c>
      <c r="M391" s="38">
        <v>392.52499999999998</v>
      </c>
      <c r="N391" s="72">
        <v>11143.43</v>
      </c>
      <c r="O391" s="29">
        <f t="shared" si="25"/>
        <v>45</v>
      </c>
      <c r="P391" s="38" t="str">
        <f t="array" ref="P391">O391&amp;CHOOSE(AND(O391&lt;&gt;{11,12,13})*MIN(4,MOD(O391,10))+1,"th","st","nd","rd","th")</f>
        <v>45th</v>
      </c>
      <c r="Q391" s="76">
        <v>1.0196000000000001</v>
      </c>
      <c r="R391" s="77">
        <v>0.85</v>
      </c>
      <c r="S391" s="78">
        <v>1.26E-2</v>
      </c>
      <c r="T391" s="79">
        <f t="shared" si="26"/>
        <v>308</v>
      </c>
      <c r="U391" s="80">
        <v>14484330</v>
      </c>
      <c r="V391" s="72">
        <v>5806.69</v>
      </c>
      <c r="W391" s="29">
        <f t="shared" si="27"/>
        <v>39</v>
      </c>
      <c r="X391" s="38" t="str">
        <f t="array" ref="X391">W391&amp;CHOOSE(AND(W391&lt;&gt;{11,12,13})*MIN(4,MOD(W391,10))+1,"th","st","nd","rd","th")</f>
        <v>39th</v>
      </c>
      <c r="Y391" s="77">
        <v>0.11</v>
      </c>
      <c r="Z391" s="77">
        <v>0.96</v>
      </c>
      <c r="AA391" s="81">
        <v>615604.27</v>
      </c>
      <c r="AB391" s="82">
        <v>780570602</v>
      </c>
      <c r="AC391" s="83">
        <v>292342695</v>
      </c>
      <c r="AD391" s="81">
        <v>12889579</v>
      </c>
      <c r="AE391" s="81">
        <v>0</v>
      </c>
      <c r="AF391" s="81">
        <v>29902.29</v>
      </c>
    </row>
    <row r="392" spans="1:32" x14ac:dyDescent="0.25">
      <c r="A392" s="7">
        <v>116495103</v>
      </c>
      <c r="B392" s="8" t="s">
        <v>422</v>
      </c>
      <c r="C392" s="8" t="s">
        <v>381</v>
      </c>
      <c r="D392" s="70">
        <v>35007</v>
      </c>
      <c r="E392" s="71">
        <v>5807</v>
      </c>
      <c r="F392" s="72">
        <v>4240021.5</v>
      </c>
      <c r="G392" s="73">
        <v>20.86</v>
      </c>
      <c r="H392" s="29">
        <f t="shared" si="24"/>
        <v>1</v>
      </c>
      <c r="I392" s="38" t="str">
        <f t="array" ref="I392">H392&amp;CHOOSE(AND(H392&lt;&gt;{11,12,13})*MIN(4,MOD(H392,10))+1,"th","st","nd","rd","th")</f>
        <v>1st</v>
      </c>
      <c r="J392" s="74">
        <v>0.42</v>
      </c>
      <c r="K392" s="75">
        <v>16726581.560000001</v>
      </c>
      <c r="L392" s="38">
        <v>1524.9949999999999</v>
      </c>
      <c r="M392" s="38">
        <v>517.74</v>
      </c>
      <c r="N392" s="72">
        <v>8188.33</v>
      </c>
      <c r="O392" s="29">
        <f t="shared" si="25"/>
        <v>2</v>
      </c>
      <c r="P392" s="38" t="str">
        <f t="array" ref="P392">O392&amp;CHOOSE(AND(O392&lt;&gt;{11,12,13})*MIN(4,MOD(O392,10))+1,"th","st","nd","rd","th")</f>
        <v>2nd</v>
      </c>
      <c r="Q392" s="76">
        <v>1.3875</v>
      </c>
      <c r="R392" s="77">
        <v>0.42</v>
      </c>
      <c r="S392" s="78">
        <v>0.01</v>
      </c>
      <c r="T392" s="79">
        <f t="shared" si="26"/>
        <v>451</v>
      </c>
      <c r="U392" s="80">
        <v>5700226</v>
      </c>
      <c r="V392" s="72">
        <v>2790.49</v>
      </c>
      <c r="W392" s="29">
        <f t="shared" si="27"/>
        <v>5</v>
      </c>
      <c r="X392" s="38" t="str">
        <f t="array" ref="X392">W392&amp;CHOOSE(AND(W392&lt;&gt;{11,12,13})*MIN(4,MOD(W392,10))+1,"th","st","nd","rd","th")</f>
        <v>5th</v>
      </c>
      <c r="Y392" s="77">
        <v>0.56999999999999995</v>
      </c>
      <c r="Z392" s="77">
        <v>0.99</v>
      </c>
      <c r="AA392" s="81">
        <v>223380.61</v>
      </c>
      <c r="AB392" s="82">
        <v>256547097</v>
      </c>
      <c r="AC392" s="83">
        <v>165691878</v>
      </c>
      <c r="AD392" s="81">
        <v>4009818.96</v>
      </c>
      <c r="AE392" s="81">
        <v>0</v>
      </c>
      <c r="AF392" s="81">
        <v>6821.93</v>
      </c>
    </row>
    <row r="393" spans="1:32" x14ac:dyDescent="0.25">
      <c r="A393" s="7">
        <v>116496503</v>
      </c>
      <c r="B393" s="8" t="s">
        <v>537</v>
      </c>
      <c r="C393" s="8" t="s">
        <v>381</v>
      </c>
      <c r="D393" s="70">
        <v>36745</v>
      </c>
      <c r="E393" s="71">
        <v>7870</v>
      </c>
      <c r="F393" s="72">
        <v>5773062.5000000009</v>
      </c>
      <c r="G393" s="73">
        <v>19.96</v>
      </c>
      <c r="H393" s="29">
        <f t="shared" si="24"/>
        <v>0</v>
      </c>
      <c r="I393" s="38" t="str">
        <f t="array" ref="I393">H393&amp;CHOOSE(AND(H393&lt;&gt;{11,12,13})*MIN(4,MOD(H393,10))+1,"th","st","nd","rd","th")</f>
        <v>0th</v>
      </c>
      <c r="J393" s="74">
        <v>0.4</v>
      </c>
      <c r="K393" s="75">
        <v>27040425.649999999</v>
      </c>
      <c r="L393" s="38">
        <v>2471.1689999999999</v>
      </c>
      <c r="M393" s="38">
        <v>491.57499999999999</v>
      </c>
      <c r="N393" s="72">
        <v>9126.82</v>
      </c>
      <c r="O393" s="29">
        <f t="shared" si="25"/>
        <v>6</v>
      </c>
      <c r="P393" s="38" t="str">
        <f t="array" ref="P393">O393&amp;CHOOSE(AND(O393&lt;&gt;{11,12,13})*MIN(4,MOD(O393,10))+1,"th","st","nd","rd","th")</f>
        <v>6th</v>
      </c>
      <c r="Q393" s="76">
        <v>1.2447999999999999</v>
      </c>
      <c r="R393" s="77">
        <v>0.4</v>
      </c>
      <c r="S393" s="78">
        <v>8.5000000000000006E-3</v>
      </c>
      <c r="T393" s="79">
        <f t="shared" si="26"/>
        <v>484</v>
      </c>
      <c r="U393" s="80">
        <v>9185187</v>
      </c>
      <c r="V393" s="72">
        <v>3100.23</v>
      </c>
      <c r="W393" s="29">
        <f t="shared" si="27"/>
        <v>7</v>
      </c>
      <c r="X393" s="38" t="str">
        <f t="array" ref="X393">W393&amp;CHOOSE(AND(W393&lt;&gt;{11,12,13})*MIN(4,MOD(W393,10))+1,"th","st","nd","rd","th")</f>
        <v>7th</v>
      </c>
      <c r="Y393" s="77">
        <v>0.53</v>
      </c>
      <c r="Z393" s="77">
        <v>0.93</v>
      </c>
      <c r="AA393" s="81">
        <v>350496.12</v>
      </c>
      <c r="AB393" s="82">
        <v>430275958</v>
      </c>
      <c r="AC393" s="83">
        <v>250108233</v>
      </c>
      <c r="AD393" s="81">
        <v>5325058.4000000004</v>
      </c>
      <c r="AE393" s="81">
        <v>0</v>
      </c>
      <c r="AF393" s="81">
        <v>97507.98</v>
      </c>
    </row>
    <row r="394" spans="1:32" x14ac:dyDescent="0.25">
      <c r="A394" s="7">
        <v>116496603</v>
      </c>
      <c r="B394" s="8" t="s">
        <v>543</v>
      </c>
      <c r="C394" s="8" t="s">
        <v>381</v>
      </c>
      <c r="D394" s="70">
        <v>41523</v>
      </c>
      <c r="E394" s="71">
        <v>9683</v>
      </c>
      <c r="F394" s="72">
        <v>20054336.690000001</v>
      </c>
      <c r="G394" s="73">
        <v>49.88</v>
      </c>
      <c r="H394" s="29">
        <f t="shared" si="24"/>
        <v>49</v>
      </c>
      <c r="I394" s="38" t="str">
        <f t="array" ref="I394">H394&amp;CHOOSE(AND(H394&lt;&gt;{11,12,13})*MIN(4,MOD(H394,10))+1,"th","st","nd","rd","th")</f>
        <v>49th</v>
      </c>
      <c r="J394" s="74">
        <v>0.99</v>
      </c>
      <c r="K394" s="75">
        <v>36533739.850000001</v>
      </c>
      <c r="L394" s="38">
        <v>3003.5149999999999</v>
      </c>
      <c r="M394" s="38">
        <v>651.86599999999999</v>
      </c>
      <c r="N394" s="72">
        <v>9994.51</v>
      </c>
      <c r="O394" s="29">
        <f t="shared" si="25"/>
        <v>19</v>
      </c>
      <c r="P394" s="38" t="str">
        <f t="array" ref="P394">O394&amp;CHOOSE(AND(O394&lt;&gt;{11,12,13})*MIN(4,MOD(O394,10))+1,"th","st","nd","rd","th")</f>
        <v>19th</v>
      </c>
      <c r="Q394" s="76">
        <v>1.1368</v>
      </c>
      <c r="R394" s="77">
        <v>0.99</v>
      </c>
      <c r="S394" s="78">
        <v>1.54E-2</v>
      </c>
      <c r="T394" s="79">
        <f t="shared" si="26"/>
        <v>138</v>
      </c>
      <c r="U394" s="80">
        <v>17618888</v>
      </c>
      <c r="V394" s="72">
        <v>4819.99</v>
      </c>
      <c r="W394" s="29">
        <f t="shared" si="27"/>
        <v>26</v>
      </c>
      <c r="X394" s="38" t="str">
        <f t="array" ref="X394">W394&amp;CHOOSE(AND(W394&lt;&gt;{11,12,13})*MIN(4,MOD(W394,10))+1,"th","st","nd","rd","th")</f>
        <v>26th</v>
      </c>
      <c r="Y394" s="77">
        <v>0.26</v>
      </c>
      <c r="Z394" s="77">
        <v>1.25</v>
      </c>
      <c r="AA394" s="81">
        <v>896032.87</v>
      </c>
      <c r="AB394" s="82">
        <v>892153553</v>
      </c>
      <c r="AC394" s="83">
        <v>412949290</v>
      </c>
      <c r="AD394" s="81">
        <v>19141184.420000002</v>
      </c>
      <c r="AE394" s="81">
        <v>0</v>
      </c>
      <c r="AF394" s="81">
        <v>17119.400000000001</v>
      </c>
    </row>
    <row r="395" spans="1:32" x14ac:dyDescent="0.25">
      <c r="A395" s="7">
        <v>116498003</v>
      </c>
      <c r="B395" s="8" t="s">
        <v>617</v>
      </c>
      <c r="C395" s="8" t="s">
        <v>381</v>
      </c>
      <c r="D395" s="70">
        <v>50471</v>
      </c>
      <c r="E395" s="71">
        <v>5254</v>
      </c>
      <c r="F395" s="72">
        <v>10744205.09</v>
      </c>
      <c r="G395" s="73">
        <v>40.520000000000003</v>
      </c>
      <c r="H395" s="29">
        <f t="shared" si="24"/>
        <v>25</v>
      </c>
      <c r="I395" s="38" t="str">
        <f t="array" ref="I395">H395&amp;CHOOSE(AND(H395&lt;&gt;{11,12,13})*MIN(4,MOD(H395,10))+1,"th","st","nd","rd","th")</f>
        <v>25th</v>
      </c>
      <c r="J395" s="74">
        <v>0.81</v>
      </c>
      <c r="K395" s="75">
        <v>18771537.710000001</v>
      </c>
      <c r="L395" s="38">
        <v>1587.96</v>
      </c>
      <c r="M395" s="38">
        <v>283.96800000000002</v>
      </c>
      <c r="N395" s="72">
        <v>10027.92</v>
      </c>
      <c r="O395" s="29">
        <f t="shared" si="25"/>
        <v>20</v>
      </c>
      <c r="P395" s="38" t="str">
        <f t="array" ref="P395">O395&amp;CHOOSE(AND(O395&lt;&gt;{11,12,13})*MIN(4,MOD(O395,10))+1,"th","st","nd","rd","th")</f>
        <v>20th</v>
      </c>
      <c r="Q395" s="76">
        <v>1.133</v>
      </c>
      <c r="R395" s="77">
        <v>0.81</v>
      </c>
      <c r="S395" s="78">
        <v>1.17E-2</v>
      </c>
      <c r="T395" s="79">
        <f t="shared" si="26"/>
        <v>361</v>
      </c>
      <c r="U395" s="80">
        <v>12371877</v>
      </c>
      <c r="V395" s="72">
        <v>6609.16</v>
      </c>
      <c r="W395" s="29">
        <f t="shared" si="27"/>
        <v>51</v>
      </c>
      <c r="X395" s="38" t="str">
        <f t="array" ref="X395">W395&amp;CHOOSE(AND(W395&lt;&gt;{11,12,13})*MIN(4,MOD(W395,10))+1,"th","st","nd","rd","th")</f>
        <v>51st</v>
      </c>
      <c r="Y395" s="77">
        <v>0</v>
      </c>
      <c r="Z395" s="77">
        <v>0.81</v>
      </c>
      <c r="AA395" s="81">
        <v>399678.2</v>
      </c>
      <c r="AB395" s="82">
        <v>667165282</v>
      </c>
      <c r="AC395" s="83">
        <v>249270020</v>
      </c>
      <c r="AD395" s="81">
        <v>10325454.92</v>
      </c>
      <c r="AE395" s="81">
        <v>0</v>
      </c>
      <c r="AF395" s="81">
        <v>19071.97</v>
      </c>
    </row>
    <row r="396" spans="1:32" x14ac:dyDescent="0.25">
      <c r="A396" s="7">
        <v>115503004</v>
      </c>
      <c r="B396" s="8" t="s">
        <v>318</v>
      </c>
      <c r="C396" s="8" t="s">
        <v>319</v>
      </c>
      <c r="D396" s="70">
        <v>55078</v>
      </c>
      <c r="E396" s="71">
        <v>2120</v>
      </c>
      <c r="F396" s="72">
        <v>6353721.1799999997</v>
      </c>
      <c r="G396" s="73">
        <v>54.41</v>
      </c>
      <c r="H396" s="29">
        <f t="shared" si="24"/>
        <v>60</v>
      </c>
      <c r="I396" s="38" t="str">
        <f t="array" ref="I396">H396&amp;CHOOSE(AND(H396&lt;&gt;{11,12,13})*MIN(4,MOD(H396,10))+1,"th","st","nd","rd","th")</f>
        <v>60th</v>
      </c>
      <c r="J396" s="74">
        <v>1.08</v>
      </c>
      <c r="K396" s="75">
        <v>10901171.24</v>
      </c>
      <c r="L396" s="38">
        <v>784.04600000000005</v>
      </c>
      <c r="M396" s="38">
        <v>206.965</v>
      </c>
      <c r="N396" s="72">
        <v>11000.05</v>
      </c>
      <c r="O396" s="29">
        <f t="shared" si="25"/>
        <v>42</v>
      </c>
      <c r="P396" s="38" t="str">
        <f t="array" ref="P396">O396&amp;CHOOSE(AND(O396&lt;&gt;{11,12,13})*MIN(4,MOD(O396,10))+1,"th","st","nd","rd","th")</f>
        <v>42nd</v>
      </c>
      <c r="Q396" s="76">
        <v>1.0327999999999999</v>
      </c>
      <c r="R396" s="77">
        <v>1.08</v>
      </c>
      <c r="S396" s="78">
        <v>1.4200000000000001E-2</v>
      </c>
      <c r="T396" s="79">
        <f t="shared" si="26"/>
        <v>207</v>
      </c>
      <c r="U396" s="80">
        <v>6036308</v>
      </c>
      <c r="V396" s="72">
        <v>6091.06</v>
      </c>
      <c r="W396" s="29">
        <f t="shared" si="27"/>
        <v>43</v>
      </c>
      <c r="X396" s="38" t="str">
        <f t="array" ref="X396">W396&amp;CHOOSE(AND(W396&lt;&gt;{11,12,13})*MIN(4,MOD(W396,10))+1,"th","st","nd","rd","th")</f>
        <v>43rd</v>
      </c>
      <c r="Y396" s="77">
        <v>7.0000000000000007E-2</v>
      </c>
      <c r="Z396" s="77">
        <v>1.1499999999999999</v>
      </c>
      <c r="AA396" s="81">
        <v>205486.41</v>
      </c>
      <c r="AB396" s="82">
        <v>334481249</v>
      </c>
      <c r="AC396" s="83">
        <v>112652691</v>
      </c>
      <c r="AD396" s="81">
        <v>6141999.0999999996</v>
      </c>
      <c r="AE396" s="81">
        <v>0</v>
      </c>
      <c r="AF396" s="81">
        <v>6235.67</v>
      </c>
    </row>
    <row r="397" spans="1:32" x14ac:dyDescent="0.25">
      <c r="A397" s="7">
        <v>115504003</v>
      </c>
      <c r="B397" s="8" t="s">
        <v>436</v>
      </c>
      <c r="C397" s="8" t="s">
        <v>319</v>
      </c>
      <c r="D397" s="70">
        <v>50662</v>
      </c>
      <c r="E397" s="71">
        <v>3064</v>
      </c>
      <c r="F397" s="72">
        <v>8169586.6499999994</v>
      </c>
      <c r="G397" s="73">
        <v>52.63</v>
      </c>
      <c r="H397" s="29">
        <f t="shared" si="24"/>
        <v>57</v>
      </c>
      <c r="I397" s="38" t="str">
        <f t="array" ref="I397">H397&amp;CHOOSE(AND(H397&lt;&gt;{11,12,13})*MIN(4,MOD(H397,10))+1,"th","st","nd","rd","th")</f>
        <v>57th</v>
      </c>
      <c r="J397" s="74">
        <v>1.05</v>
      </c>
      <c r="K397" s="75">
        <v>15843787.66</v>
      </c>
      <c r="L397" s="38">
        <v>1115.7650000000001</v>
      </c>
      <c r="M397" s="38">
        <v>294.63799999999998</v>
      </c>
      <c r="N397" s="72">
        <v>11233.52</v>
      </c>
      <c r="O397" s="29">
        <f t="shared" si="25"/>
        <v>47</v>
      </c>
      <c r="P397" s="38" t="str">
        <f t="array" ref="P397">O397&amp;CHOOSE(AND(O397&lt;&gt;{11,12,13})*MIN(4,MOD(O397,10))+1,"th","st","nd","rd","th")</f>
        <v>47th</v>
      </c>
      <c r="Q397" s="76">
        <v>1.0114000000000001</v>
      </c>
      <c r="R397" s="77">
        <v>1.05</v>
      </c>
      <c r="S397" s="78">
        <v>1.5100000000000001E-2</v>
      </c>
      <c r="T397" s="79">
        <f t="shared" si="26"/>
        <v>154</v>
      </c>
      <c r="U397" s="80">
        <v>7287856</v>
      </c>
      <c r="V397" s="72">
        <v>5167.22</v>
      </c>
      <c r="W397" s="29">
        <f t="shared" si="27"/>
        <v>32</v>
      </c>
      <c r="X397" s="38" t="str">
        <f t="array" ref="X397">W397&amp;CHOOSE(AND(W397&lt;&gt;{11,12,13})*MIN(4,MOD(W397,10))+1,"th","st","nd","rd","th")</f>
        <v>32nd</v>
      </c>
      <c r="Y397" s="77">
        <v>0.21</v>
      </c>
      <c r="Z397" s="77">
        <v>1.26</v>
      </c>
      <c r="AA397" s="81">
        <v>422390.67</v>
      </c>
      <c r="AB397" s="82">
        <v>400319308</v>
      </c>
      <c r="AC397" s="83">
        <v>139521853</v>
      </c>
      <c r="AD397" s="81">
        <v>7605203.96</v>
      </c>
      <c r="AE397" s="81">
        <v>0</v>
      </c>
      <c r="AF397" s="81">
        <v>141992.01999999999</v>
      </c>
    </row>
    <row r="398" spans="1:32" x14ac:dyDescent="0.25">
      <c r="A398" s="7">
        <v>115506003</v>
      </c>
      <c r="B398" s="8" t="s">
        <v>582</v>
      </c>
      <c r="C398" s="8" t="s">
        <v>319</v>
      </c>
      <c r="D398" s="70">
        <v>61753</v>
      </c>
      <c r="E398" s="71">
        <v>6110</v>
      </c>
      <c r="F398" s="72">
        <v>15009064.879999999</v>
      </c>
      <c r="G398" s="73">
        <v>39.78</v>
      </c>
      <c r="H398" s="29">
        <f t="shared" si="24"/>
        <v>23</v>
      </c>
      <c r="I398" s="38" t="str">
        <f t="array" ref="I398">H398&amp;CHOOSE(AND(H398&lt;&gt;{11,12,13})*MIN(4,MOD(H398,10))+1,"th","st","nd","rd","th")</f>
        <v>23rd</v>
      </c>
      <c r="J398" s="74">
        <v>0.79</v>
      </c>
      <c r="K398" s="75">
        <v>26478677.690000001</v>
      </c>
      <c r="L398" s="38">
        <v>1799.329</v>
      </c>
      <c r="M398" s="38">
        <v>194.49299999999999</v>
      </c>
      <c r="N398" s="72">
        <v>13280.36</v>
      </c>
      <c r="O398" s="29">
        <f t="shared" si="25"/>
        <v>78</v>
      </c>
      <c r="P398" s="38" t="str">
        <f t="array" ref="P398">O398&amp;CHOOSE(AND(O398&lt;&gt;{11,12,13})*MIN(4,MOD(O398,10))+1,"th","st","nd","rd","th")</f>
        <v>78th</v>
      </c>
      <c r="Q398" s="76">
        <v>0.85550000000000004</v>
      </c>
      <c r="R398" s="77">
        <v>0.68</v>
      </c>
      <c r="S398" s="78">
        <v>1.4200000000000001E-2</v>
      </c>
      <c r="T398" s="79">
        <f t="shared" si="26"/>
        <v>207</v>
      </c>
      <c r="U398" s="80">
        <v>14257362</v>
      </c>
      <c r="V398" s="72">
        <v>7150.77</v>
      </c>
      <c r="W398" s="29">
        <f t="shared" si="27"/>
        <v>57</v>
      </c>
      <c r="X398" s="38" t="str">
        <f t="array" ref="X398">W398&amp;CHOOSE(AND(W398&lt;&gt;{11,12,13})*MIN(4,MOD(W398,10))+1,"th","st","nd","rd","th")</f>
        <v>57th</v>
      </c>
      <c r="Y398" s="77">
        <v>0</v>
      </c>
      <c r="Z398" s="77">
        <v>0.68</v>
      </c>
      <c r="AA398" s="81">
        <v>756127.36</v>
      </c>
      <c r="AB398" s="82">
        <v>761137707</v>
      </c>
      <c r="AC398" s="83">
        <v>294963178</v>
      </c>
      <c r="AD398" s="81">
        <v>14232638.32</v>
      </c>
      <c r="AE398" s="81">
        <v>0</v>
      </c>
      <c r="AF398" s="81">
        <v>20299.2</v>
      </c>
    </row>
    <row r="399" spans="1:32" x14ac:dyDescent="0.25">
      <c r="A399" s="7">
        <v>115508003</v>
      </c>
      <c r="B399" s="8" t="s">
        <v>633</v>
      </c>
      <c r="C399" s="8" t="s">
        <v>319</v>
      </c>
      <c r="D399" s="70">
        <v>57242</v>
      </c>
      <c r="E399" s="71">
        <v>7086</v>
      </c>
      <c r="F399" s="72">
        <v>18195505.359999999</v>
      </c>
      <c r="G399" s="73">
        <v>44.86</v>
      </c>
      <c r="H399" s="29">
        <f t="shared" si="24"/>
        <v>35</v>
      </c>
      <c r="I399" s="38" t="str">
        <f t="array" ref="I399">H399&amp;CHOOSE(AND(H399&lt;&gt;{11,12,13})*MIN(4,MOD(H399,10))+1,"th","st","nd","rd","th")</f>
        <v>35th</v>
      </c>
      <c r="J399" s="74">
        <v>0.89</v>
      </c>
      <c r="K399" s="75">
        <v>32869347.670000002</v>
      </c>
      <c r="L399" s="38">
        <v>2608.0630000000001</v>
      </c>
      <c r="M399" s="38">
        <v>413.13</v>
      </c>
      <c r="N399" s="72">
        <v>10879.59</v>
      </c>
      <c r="O399" s="29">
        <f t="shared" si="25"/>
        <v>39</v>
      </c>
      <c r="P399" s="38" t="str">
        <f t="array" ref="P399">O399&amp;CHOOSE(AND(O399&lt;&gt;{11,12,13})*MIN(4,MOD(O399,10))+1,"th","st","nd","rd","th")</f>
        <v>39th</v>
      </c>
      <c r="Q399" s="76">
        <v>1.0443</v>
      </c>
      <c r="R399" s="77">
        <v>0.89</v>
      </c>
      <c r="S399" s="78">
        <v>1.2500000000000001E-2</v>
      </c>
      <c r="T399" s="79">
        <f t="shared" si="26"/>
        <v>315</v>
      </c>
      <c r="U399" s="80">
        <v>19608885</v>
      </c>
      <c r="V399" s="72">
        <v>6490.44</v>
      </c>
      <c r="W399" s="29">
        <f t="shared" si="27"/>
        <v>49</v>
      </c>
      <c r="X399" s="38" t="str">
        <f t="array" ref="X399">W399&amp;CHOOSE(AND(W399&lt;&gt;{11,12,13})*MIN(4,MOD(W399,10))+1,"th","st","nd","rd","th")</f>
        <v>49th</v>
      </c>
      <c r="Y399" s="77">
        <v>0.01</v>
      </c>
      <c r="Z399" s="77">
        <v>0.9</v>
      </c>
      <c r="AA399" s="81">
        <v>737949.43</v>
      </c>
      <c r="AB399" s="82">
        <v>1089903863</v>
      </c>
      <c r="AC399" s="83">
        <v>362606101</v>
      </c>
      <c r="AD399" s="81">
        <v>17457555.93</v>
      </c>
      <c r="AE399" s="81">
        <v>0</v>
      </c>
      <c r="AF399" s="81">
        <v>0</v>
      </c>
    </row>
    <row r="400" spans="1:32" x14ac:dyDescent="0.25">
      <c r="A400" s="7">
        <v>126515001</v>
      </c>
      <c r="B400" s="8" t="s">
        <v>489</v>
      </c>
      <c r="C400" s="8" t="s">
        <v>490</v>
      </c>
      <c r="D400" s="70">
        <v>37460</v>
      </c>
      <c r="E400" s="71">
        <v>580297</v>
      </c>
      <c r="F400" s="72">
        <v>1115906666.6900001</v>
      </c>
      <c r="G400" s="73">
        <v>51.33</v>
      </c>
      <c r="H400" s="29">
        <f t="shared" si="24"/>
        <v>53</v>
      </c>
      <c r="I400" s="38" t="str">
        <f t="array" ref="I400">H400&amp;CHOOSE(AND(H400&lt;&gt;{11,12,13})*MIN(4,MOD(H400,10))+1,"th","st","nd","rd","th")</f>
        <v>53rd</v>
      </c>
      <c r="J400" s="74">
        <v>1.02</v>
      </c>
      <c r="K400" s="75">
        <v>2476937060.0500002</v>
      </c>
      <c r="L400" s="38">
        <v>203450.36799999999</v>
      </c>
      <c r="M400" s="38">
        <v>104583.36199999999</v>
      </c>
      <c r="N400" s="72">
        <v>8041.12</v>
      </c>
      <c r="O400" s="29">
        <f t="shared" si="25"/>
        <v>1</v>
      </c>
      <c r="P400" s="38" t="str">
        <f t="array" ref="P400">O400&amp;CHOOSE(AND(O400&lt;&gt;{11,12,13})*MIN(4,MOD(O400,10))+1,"th","st","nd","rd","th")</f>
        <v>1st</v>
      </c>
      <c r="Q400" s="76">
        <v>1.4129</v>
      </c>
      <c r="R400" s="77">
        <v>1.02</v>
      </c>
      <c r="S400" s="78">
        <v>1.7100000000000001E-2</v>
      </c>
      <c r="T400" s="79">
        <f t="shared" si="26"/>
        <v>82</v>
      </c>
      <c r="U400" s="80">
        <v>883470085</v>
      </c>
      <c r="V400" s="72">
        <v>2868.1</v>
      </c>
      <c r="W400" s="29">
        <f t="shared" si="27"/>
        <v>5</v>
      </c>
      <c r="X400" s="38" t="str">
        <f t="array" ref="X400">W400&amp;CHOOSE(AND(W400&lt;&gt;{11,12,13})*MIN(4,MOD(W400,10))+1,"th","st","nd","rd","th")</f>
        <v>5th</v>
      </c>
      <c r="Y400" s="77">
        <v>0.56000000000000005</v>
      </c>
      <c r="Z400" s="77">
        <v>1.58</v>
      </c>
      <c r="AA400" s="81">
        <v>86283171.310000002</v>
      </c>
      <c r="AB400" s="82">
        <v>42299103900</v>
      </c>
      <c r="AC400" s="83">
        <v>23143124634</v>
      </c>
      <c r="AD400" s="81">
        <v>893216977.16999996</v>
      </c>
      <c r="AE400" s="81">
        <v>16195334.9</v>
      </c>
      <c r="AF400" s="81">
        <v>120211183.31</v>
      </c>
    </row>
    <row r="401" spans="1:32" x14ac:dyDescent="0.25">
      <c r="A401" s="7">
        <v>120522003</v>
      </c>
      <c r="B401" s="8" t="s">
        <v>254</v>
      </c>
      <c r="C401" s="8" t="s">
        <v>255</v>
      </c>
      <c r="D401" s="70">
        <v>63708</v>
      </c>
      <c r="E401" s="71">
        <v>10540</v>
      </c>
      <c r="F401" s="72">
        <v>47438607.75</v>
      </c>
      <c r="G401" s="73">
        <v>70.650000000000006</v>
      </c>
      <c r="H401" s="29">
        <f t="shared" si="24"/>
        <v>88</v>
      </c>
      <c r="I401" s="38" t="str">
        <f t="array" ref="I401">H401&amp;CHOOSE(AND(H401&lt;&gt;{11,12,13})*MIN(4,MOD(H401,10))+1,"th","st","nd","rd","th")</f>
        <v>88th</v>
      </c>
      <c r="J401" s="74">
        <v>1.41</v>
      </c>
      <c r="K401" s="75">
        <v>68695513.400000006</v>
      </c>
      <c r="L401" s="38">
        <v>4754.91</v>
      </c>
      <c r="M401" s="38">
        <v>515.78800000000001</v>
      </c>
      <c r="N401" s="72">
        <v>13033.48</v>
      </c>
      <c r="O401" s="29">
        <f t="shared" si="25"/>
        <v>75</v>
      </c>
      <c r="P401" s="38" t="str">
        <f t="array" ref="P401">O401&amp;CHOOSE(AND(O401&lt;&gt;{11,12,13})*MIN(4,MOD(O401,10))+1,"th","st","nd","rd","th")</f>
        <v>75th</v>
      </c>
      <c r="Q401" s="76">
        <v>0.87170000000000003</v>
      </c>
      <c r="R401" s="77">
        <v>1.23</v>
      </c>
      <c r="S401" s="78">
        <v>1.6199999999999999E-2</v>
      </c>
      <c r="T401" s="79">
        <f t="shared" si="26"/>
        <v>112</v>
      </c>
      <c r="U401" s="80">
        <v>39629438</v>
      </c>
      <c r="V401" s="72">
        <v>7518.82</v>
      </c>
      <c r="W401" s="29">
        <f t="shared" si="27"/>
        <v>63</v>
      </c>
      <c r="X401" s="38" t="str">
        <f t="array" ref="X401">W401&amp;CHOOSE(AND(W401&lt;&gt;{11,12,13})*MIN(4,MOD(W401,10))+1,"th","st","nd","rd","th")</f>
        <v>63rd</v>
      </c>
      <c r="Y401" s="77">
        <v>0</v>
      </c>
      <c r="Z401" s="77">
        <v>1.23</v>
      </c>
      <c r="AA401" s="81">
        <v>2988193.97</v>
      </c>
      <c r="AB401" s="82">
        <v>2506495351</v>
      </c>
      <c r="AC401" s="83">
        <v>429018575</v>
      </c>
      <c r="AD401" s="81">
        <v>44450413.780000001</v>
      </c>
      <c r="AE401" s="81">
        <v>0</v>
      </c>
      <c r="AF401" s="81">
        <v>0</v>
      </c>
    </row>
    <row r="402" spans="1:32" x14ac:dyDescent="0.25">
      <c r="A402" s="7">
        <v>119648303</v>
      </c>
      <c r="B402" s="8" t="s">
        <v>613</v>
      </c>
      <c r="C402" s="8" t="s">
        <v>255</v>
      </c>
      <c r="D402" s="70">
        <v>53138</v>
      </c>
      <c r="E402" s="71">
        <v>10165</v>
      </c>
      <c r="F402" s="72">
        <v>49351352.359999999</v>
      </c>
      <c r="G402" s="73">
        <v>91.37</v>
      </c>
      <c r="H402" s="29">
        <f t="shared" si="24"/>
        <v>99</v>
      </c>
      <c r="I402" s="38" t="str">
        <f t="array" ref="I402">H402&amp;CHOOSE(AND(H402&lt;&gt;{11,12,13})*MIN(4,MOD(H402,10))+1,"th","st","nd","rd","th")</f>
        <v>99th</v>
      </c>
      <c r="J402" s="74">
        <v>1.82</v>
      </c>
      <c r="K402" s="75">
        <v>59279386.990000002</v>
      </c>
      <c r="L402" s="38">
        <v>3048.3290000000002</v>
      </c>
      <c r="M402" s="38">
        <v>449.94</v>
      </c>
      <c r="N402" s="72">
        <v>16945.349999999999</v>
      </c>
      <c r="O402" s="29">
        <f t="shared" si="25"/>
        <v>96</v>
      </c>
      <c r="P402" s="38" t="str">
        <f t="array" ref="P402">O402&amp;CHOOSE(AND(O402&lt;&gt;{11,12,13})*MIN(4,MOD(O402,10))+1,"th","st","nd","rd","th")</f>
        <v>96th</v>
      </c>
      <c r="Q402" s="76">
        <v>0.67049999999999998</v>
      </c>
      <c r="R402" s="77">
        <v>1.22</v>
      </c>
      <c r="S402" s="78">
        <v>1.11E-2</v>
      </c>
      <c r="T402" s="79">
        <f t="shared" si="26"/>
        <v>394</v>
      </c>
      <c r="U402" s="80">
        <v>60221810</v>
      </c>
      <c r="V402" s="72">
        <v>17214.75</v>
      </c>
      <c r="W402" s="29">
        <f t="shared" si="27"/>
        <v>97</v>
      </c>
      <c r="X402" s="38" t="str">
        <f t="array" ref="X402">W402&amp;CHOOSE(AND(W402&lt;&gt;{11,12,13})*MIN(4,MOD(W402,10))+1,"th","st","nd","rd","th")</f>
        <v>97th</v>
      </c>
      <c r="Y402" s="77">
        <v>0</v>
      </c>
      <c r="Z402" s="77">
        <v>1.22</v>
      </c>
      <c r="AA402" s="81">
        <v>1357503.45</v>
      </c>
      <c r="AB402" s="82">
        <v>4078076275</v>
      </c>
      <c r="AC402" s="83">
        <v>382798526</v>
      </c>
      <c r="AD402" s="81">
        <v>47976135.369999997</v>
      </c>
      <c r="AE402" s="81">
        <v>10220</v>
      </c>
      <c r="AF402" s="81">
        <v>7493.54</v>
      </c>
    </row>
    <row r="403" spans="1:32" x14ac:dyDescent="0.25">
      <c r="A403" s="7">
        <v>109530304</v>
      </c>
      <c r="B403" s="8" t="s">
        <v>118</v>
      </c>
      <c r="C403" s="8" t="s">
        <v>119</v>
      </c>
      <c r="D403" s="70">
        <v>38750</v>
      </c>
      <c r="E403" s="71">
        <v>463</v>
      </c>
      <c r="F403" s="72">
        <v>1654307.9100000001</v>
      </c>
      <c r="G403" s="73">
        <v>92.21</v>
      </c>
      <c r="H403" s="29">
        <f t="shared" si="24"/>
        <v>99</v>
      </c>
      <c r="I403" s="38" t="str">
        <f t="array" ref="I403">H403&amp;CHOOSE(AND(H403&lt;&gt;{11,12,13})*MIN(4,MOD(H403,10))+1,"th","st","nd","rd","th")</f>
        <v>99th</v>
      </c>
      <c r="J403" s="74">
        <v>1.84</v>
      </c>
      <c r="K403" s="75">
        <v>4285946.47</v>
      </c>
      <c r="L403" s="38">
        <v>169.84700000000001</v>
      </c>
      <c r="M403" s="38">
        <v>66.968000000000004</v>
      </c>
      <c r="N403" s="72">
        <v>18098.29</v>
      </c>
      <c r="O403" s="29">
        <f t="shared" si="25"/>
        <v>98</v>
      </c>
      <c r="P403" s="38" t="str">
        <f t="array" ref="P403">O403&amp;CHOOSE(AND(O403&lt;&gt;{11,12,13})*MIN(4,MOD(O403,10))+1,"th","st","nd","rd","th")</f>
        <v>98th</v>
      </c>
      <c r="Q403" s="76">
        <v>0.62780000000000002</v>
      </c>
      <c r="R403" s="77">
        <v>1.1599999999999999</v>
      </c>
      <c r="S403" s="78">
        <v>1.38E-2</v>
      </c>
      <c r="T403" s="79">
        <f t="shared" si="26"/>
        <v>225</v>
      </c>
      <c r="U403" s="80">
        <v>1618025</v>
      </c>
      <c r="V403" s="72">
        <v>6832.44</v>
      </c>
      <c r="W403" s="29">
        <f t="shared" si="27"/>
        <v>53</v>
      </c>
      <c r="X403" s="38" t="str">
        <f t="array" ref="X403">W403&amp;CHOOSE(AND(W403&lt;&gt;{11,12,13})*MIN(4,MOD(W403,10))+1,"th","st","nd","rd","th")</f>
        <v>53rd</v>
      </c>
      <c r="Y403" s="77">
        <v>0</v>
      </c>
      <c r="Z403" s="77">
        <v>1.1599999999999999</v>
      </c>
      <c r="AA403" s="81">
        <v>132377.85</v>
      </c>
      <c r="AB403" s="82">
        <v>100577976</v>
      </c>
      <c r="AC403" s="83">
        <v>19275736</v>
      </c>
      <c r="AD403" s="81">
        <v>1510005.06</v>
      </c>
      <c r="AE403" s="81">
        <v>0</v>
      </c>
      <c r="AF403" s="81">
        <v>11925</v>
      </c>
    </row>
    <row r="404" spans="1:32" x14ac:dyDescent="0.25">
      <c r="A404" s="7">
        <v>109531304</v>
      </c>
      <c r="B404" s="8" t="s">
        <v>239</v>
      </c>
      <c r="C404" s="8" t="s">
        <v>119</v>
      </c>
      <c r="D404" s="70">
        <v>47380</v>
      </c>
      <c r="E404" s="71">
        <v>2153</v>
      </c>
      <c r="F404" s="72">
        <v>5893180.6699999999</v>
      </c>
      <c r="G404" s="73">
        <v>57.77</v>
      </c>
      <c r="H404" s="29">
        <f t="shared" si="24"/>
        <v>67</v>
      </c>
      <c r="I404" s="38" t="str">
        <f t="array" ref="I404">H404&amp;CHOOSE(AND(H404&lt;&gt;{11,12,13})*MIN(4,MOD(H404,10))+1,"th","st","nd","rd","th")</f>
        <v>67th</v>
      </c>
      <c r="J404" s="74">
        <v>1.1499999999999999</v>
      </c>
      <c r="K404" s="75">
        <v>10372598.24</v>
      </c>
      <c r="L404" s="38">
        <v>811.51</v>
      </c>
      <c r="M404" s="38">
        <v>247.291</v>
      </c>
      <c r="N404" s="72">
        <v>9796.5499999999993</v>
      </c>
      <c r="O404" s="29">
        <f t="shared" si="25"/>
        <v>15</v>
      </c>
      <c r="P404" s="38" t="str">
        <f t="array" ref="P404">O404&amp;CHOOSE(AND(O404&lt;&gt;{11,12,13})*MIN(4,MOD(O404,10))+1,"th","st","nd","rd","th")</f>
        <v>15th</v>
      </c>
      <c r="Q404" s="76">
        <v>1.1597</v>
      </c>
      <c r="R404" s="77">
        <v>1.1499999999999999</v>
      </c>
      <c r="S404" s="78">
        <v>1.35E-2</v>
      </c>
      <c r="T404" s="79">
        <f t="shared" si="26"/>
        <v>242</v>
      </c>
      <c r="U404" s="80">
        <v>5873461</v>
      </c>
      <c r="V404" s="72">
        <v>5547.28</v>
      </c>
      <c r="W404" s="29">
        <f t="shared" si="27"/>
        <v>37</v>
      </c>
      <c r="X404" s="38" t="str">
        <f t="array" ref="X404">W404&amp;CHOOSE(AND(W404&lt;&gt;{11,12,13})*MIN(4,MOD(W404,10))+1,"th","st","nd","rd","th")</f>
        <v>37th</v>
      </c>
      <c r="Y404" s="77">
        <v>0.15</v>
      </c>
      <c r="Z404" s="77">
        <v>1.3</v>
      </c>
      <c r="AA404" s="81">
        <v>251820.75</v>
      </c>
      <c r="AB404" s="82">
        <v>330662252</v>
      </c>
      <c r="AC404" s="83">
        <v>104408921</v>
      </c>
      <c r="AD404" s="81">
        <v>5608722.1600000001</v>
      </c>
      <c r="AE404" s="81">
        <v>0</v>
      </c>
      <c r="AF404" s="81">
        <v>32637.759999999998</v>
      </c>
    </row>
    <row r="405" spans="1:32" x14ac:dyDescent="0.25">
      <c r="A405" s="7">
        <v>109532804</v>
      </c>
      <c r="B405" s="8" t="s">
        <v>303</v>
      </c>
      <c r="C405" s="8" t="s">
        <v>119</v>
      </c>
      <c r="D405" s="70">
        <v>40000</v>
      </c>
      <c r="E405" s="71">
        <v>1212</v>
      </c>
      <c r="F405" s="72">
        <v>3212017.4999999995</v>
      </c>
      <c r="G405" s="73">
        <v>66.25</v>
      </c>
      <c r="H405" s="29">
        <f t="shared" si="24"/>
        <v>82</v>
      </c>
      <c r="I405" s="38" t="str">
        <f t="array" ref="I405">H405&amp;CHOOSE(AND(H405&lt;&gt;{11,12,13})*MIN(4,MOD(H405,10))+1,"th","st","nd","rd","th")</f>
        <v>82nd</v>
      </c>
      <c r="J405" s="74">
        <v>1.32</v>
      </c>
      <c r="K405" s="75">
        <v>6484186.9900000002</v>
      </c>
      <c r="L405" s="38">
        <v>348.41500000000002</v>
      </c>
      <c r="M405" s="38">
        <v>167.28299999999999</v>
      </c>
      <c r="N405" s="72">
        <v>12573.61</v>
      </c>
      <c r="O405" s="29">
        <f t="shared" si="25"/>
        <v>69</v>
      </c>
      <c r="P405" s="38" t="str">
        <f t="array" ref="P405">O405&amp;CHOOSE(AND(O405&lt;&gt;{11,12,13})*MIN(4,MOD(O405,10))+1,"th","st","nd","rd","th")</f>
        <v>69th</v>
      </c>
      <c r="Q405" s="76">
        <v>0.90359999999999996</v>
      </c>
      <c r="R405" s="77">
        <v>1.19</v>
      </c>
      <c r="S405" s="78">
        <v>1.03E-2</v>
      </c>
      <c r="T405" s="79">
        <f t="shared" si="26"/>
        <v>440</v>
      </c>
      <c r="U405" s="80">
        <v>4209187</v>
      </c>
      <c r="V405" s="72">
        <v>8162.12</v>
      </c>
      <c r="W405" s="29">
        <f t="shared" si="27"/>
        <v>69</v>
      </c>
      <c r="X405" s="38" t="str">
        <f t="array" ref="X405">W405&amp;CHOOSE(AND(W405&lt;&gt;{11,12,13})*MIN(4,MOD(W405,10))+1,"th","st","nd","rd","th")</f>
        <v>69th</v>
      </c>
      <c r="Y405" s="77">
        <v>0</v>
      </c>
      <c r="Z405" s="77">
        <v>1.19</v>
      </c>
      <c r="AA405" s="81">
        <v>177149.88</v>
      </c>
      <c r="AB405" s="82">
        <v>271389758</v>
      </c>
      <c r="AC405" s="83">
        <v>40401858</v>
      </c>
      <c r="AD405" s="81">
        <v>3012205.03</v>
      </c>
      <c r="AE405" s="81">
        <v>0</v>
      </c>
      <c r="AF405" s="81">
        <v>22662.59</v>
      </c>
    </row>
    <row r="406" spans="1:32" x14ac:dyDescent="0.25">
      <c r="A406" s="7">
        <v>109535504</v>
      </c>
      <c r="B406" s="8" t="s">
        <v>453</v>
      </c>
      <c r="C406" s="8" t="s">
        <v>119</v>
      </c>
      <c r="D406" s="70">
        <v>40925</v>
      </c>
      <c r="E406" s="71">
        <v>1777</v>
      </c>
      <c r="F406" s="72">
        <v>2984368.38</v>
      </c>
      <c r="G406" s="73">
        <v>41.04</v>
      </c>
      <c r="H406" s="29">
        <f t="shared" si="24"/>
        <v>27</v>
      </c>
      <c r="I406" s="38" t="str">
        <f t="array" ref="I406">H406&amp;CHOOSE(AND(H406&lt;&gt;{11,12,13})*MIN(4,MOD(H406,10))+1,"th","st","nd","rd","th")</f>
        <v>27th</v>
      </c>
      <c r="J406" s="74">
        <v>0.82</v>
      </c>
      <c r="K406" s="75">
        <v>8751634.5500000007</v>
      </c>
      <c r="L406" s="38">
        <v>564.64</v>
      </c>
      <c r="M406" s="38">
        <v>229.50200000000001</v>
      </c>
      <c r="N406" s="72">
        <v>11020.24</v>
      </c>
      <c r="O406" s="29">
        <f t="shared" si="25"/>
        <v>42</v>
      </c>
      <c r="P406" s="38" t="str">
        <f t="array" ref="P406">O406&amp;CHOOSE(AND(O406&lt;&gt;{11,12,13})*MIN(4,MOD(O406,10))+1,"th","st","nd","rd","th")</f>
        <v>42nd</v>
      </c>
      <c r="Q406" s="76">
        <v>1.0309999999999999</v>
      </c>
      <c r="R406" s="77">
        <v>0.82</v>
      </c>
      <c r="S406" s="78">
        <v>9.4000000000000004E-3</v>
      </c>
      <c r="T406" s="79">
        <f t="shared" si="26"/>
        <v>465</v>
      </c>
      <c r="U406" s="80">
        <v>4276736</v>
      </c>
      <c r="V406" s="72">
        <v>5385.35</v>
      </c>
      <c r="W406" s="29">
        <f t="shared" si="27"/>
        <v>34</v>
      </c>
      <c r="X406" s="38" t="str">
        <f t="array" ref="X406">W406&amp;CHOOSE(AND(W406&lt;&gt;{11,12,13})*MIN(4,MOD(W406,10))+1,"th","st","nd","rd","th")</f>
        <v>34th</v>
      </c>
      <c r="Y406" s="77">
        <v>0.18</v>
      </c>
      <c r="Z406" s="77">
        <v>1</v>
      </c>
      <c r="AA406" s="81">
        <v>235309.55</v>
      </c>
      <c r="AB406" s="82">
        <v>264211868</v>
      </c>
      <c r="AC406" s="83">
        <v>52583362</v>
      </c>
      <c r="AD406" s="81">
        <v>2743594.85</v>
      </c>
      <c r="AE406" s="81">
        <v>0</v>
      </c>
      <c r="AF406" s="81">
        <v>5463.98</v>
      </c>
    </row>
    <row r="407" spans="1:32" x14ac:dyDescent="0.25">
      <c r="A407" s="7">
        <v>109537504</v>
      </c>
      <c r="B407" s="8" t="s">
        <v>466</v>
      </c>
      <c r="C407" s="8" t="s">
        <v>119</v>
      </c>
      <c r="D407" s="70">
        <v>40026</v>
      </c>
      <c r="E407" s="71">
        <v>1287</v>
      </c>
      <c r="F407" s="72">
        <v>2369346.2400000002</v>
      </c>
      <c r="G407" s="73">
        <v>45.99</v>
      </c>
      <c r="H407" s="29">
        <f t="shared" si="24"/>
        <v>38</v>
      </c>
      <c r="I407" s="38" t="str">
        <f t="array" ref="I407">H407&amp;CHOOSE(AND(H407&lt;&gt;{11,12,13})*MIN(4,MOD(H407,10))+1,"th","st","nd","rd","th")</f>
        <v>38th</v>
      </c>
      <c r="J407" s="74">
        <v>0.92</v>
      </c>
      <c r="K407" s="75">
        <v>7183123.75</v>
      </c>
      <c r="L407" s="38">
        <v>428.63499999999999</v>
      </c>
      <c r="M407" s="38">
        <v>181.86</v>
      </c>
      <c r="N407" s="72">
        <v>11766.06</v>
      </c>
      <c r="O407" s="29">
        <f t="shared" si="25"/>
        <v>57</v>
      </c>
      <c r="P407" s="38" t="str">
        <f t="array" ref="P407">O407&amp;CHOOSE(AND(O407&lt;&gt;{11,12,13})*MIN(4,MOD(O407,10))+1,"th","st","nd","rd","th")</f>
        <v>57th</v>
      </c>
      <c r="Q407" s="76">
        <v>0.96560000000000001</v>
      </c>
      <c r="R407" s="77">
        <v>0.89</v>
      </c>
      <c r="S407" s="78">
        <v>1.2500000000000001E-2</v>
      </c>
      <c r="T407" s="79">
        <f t="shared" si="26"/>
        <v>315</v>
      </c>
      <c r="U407" s="80">
        <v>2558397</v>
      </c>
      <c r="V407" s="72">
        <v>4190.6899999999996</v>
      </c>
      <c r="W407" s="29">
        <f t="shared" si="27"/>
        <v>17</v>
      </c>
      <c r="X407" s="38" t="str">
        <f t="array" ref="X407">W407&amp;CHOOSE(AND(W407&lt;&gt;{11,12,13})*MIN(4,MOD(W407,10))+1,"th","st","nd","rd","th")</f>
        <v>17th</v>
      </c>
      <c r="Y407" s="77">
        <v>0.36</v>
      </c>
      <c r="Z407" s="77">
        <v>1.25</v>
      </c>
      <c r="AA407" s="81">
        <v>134050.32999999999</v>
      </c>
      <c r="AB407" s="82">
        <v>148137823</v>
      </c>
      <c r="AC407" s="83">
        <v>41373057</v>
      </c>
      <c r="AD407" s="81">
        <v>2211578.66</v>
      </c>
      <c r="AE407" s="81">
        <v>0</v>
      </c>
      <c r="AF407" s="81">
        <v>23717.25</v>
      </c>
    </row>
    <row r="408" spans="1:32" x14ac:dyDescent="0.25">
      <c r="A408" s="7">
        <v>129540803</v>
      </c>
      <c r="B408" s="8" t="s">
        <v>159</v>
      </c>
      <c r="C408" s="8" t="s">
        <v>160</v>
      </c>
      <c r="D408" s="70">
        <v>58838</v>
      </c>
      <c r="E408" s="71">
        <v>8412</v>
      </c>
      <c r="F408" s="72">
        <v>23021783.329999998</v>
      </c>
      <c r="G408" s="73">
        <v>46.51</v>
      </c>
      <c r="H408" s="29">
        <f t="shared" si="24"/>
        <v>40</v>
      </c>
      <c r="I408" s="38" t="str">
        <f t="array" ref="I408">H408&amp;CHOOSE(AND(H408&lt;&gt;{11,12,13})*MIN(4,MOD(H408,10))+1,"th","st","nd","rd","th")</f>
        <v>40th</v>
      </c>
      <c r="J408" s="74">
        <v>0.93</v>
      </c>
      <c r="K408" s="75">
        <v>32737341.34</v>
      </c>
      <c r="L408" s="38">
        <v>2777.38</v>
      </c>
      <c r="M408" s="38">
        <v>259.79599999999999</v>
      </c>
      <c r="N408" s="72">
        <v>10778.88</v>
      </c>
      <c r="O408" s="29">
        <f t="shared" si="25"/>
        <v>37</v>
      </c>
      <c r="P408" s="38" t="str">
        <f t="array" ref="P408">O408&amp;CHOOSE(AND(O408&lt;&gt;{11,12,13})*MIN(4,MOD(O408,10))+1,"th","st","nd","rd","th")</f>
        <v>37th</v>
      </c>
      <c r="Q408" s="76">
        <v>1.054</v>
      </c>
      <c r="R408" s="77">
        <v>0.93</v>
      </c>
      <c r="S408" s="78">
        <v>1.32E-2</v>
      </c>
      <c r="T408" s="79">
        <f t="shared" si="26"/>
        <v>265</v>
      </c>
      <c r="U408" s="80">
        <v>23460065</v>
      </c>
      <c r="V408" s="72">
        <v>7724.3</v>
      </c>
      <c r="W408" s="29">
        <f t="shared" si="27"/>
        <v>65</v>
      </c>
      <c r="X408" s="38" t="str">
        <f t="array" ref="X408">W408&amp;CHOOSE(AND(W408&lt;&gt;{11,12,13})*MIN(4,MOD(W408,10))+1,"th","st","nd","rd","th")</f>
        <v>65th</v>
      </c>
      <c r="Y408" s="77">
        <v>0</v>
      </c>
      <c r="Z408" s="77">
        <v>0.93</v>
      </c>
      <c r="AA408" s="81">
        <v>764102.38</v>
      </c>
      <c r="AB408" s="82">
        <v>1209914659</v>
      </c>
      <c r="AC408" s="83">
        <v>527867905</v>
      </c>
      <c r="AD408" s="81">
        <v>22243250.879999999</v>
      </c>
      <c r="AE408" s="81">
        <v>0</v>
      </c>
      <c r="AF408" s="81">
        <v>14430.07</v>
      </c>
    </row>
    <row r="409" spans="1:32" x14ac:dyDescent="0.25">
      <c r="A409" s="7">
        <v>129544503</v>
      </c>
      <c r="B409" s="8" t="s">
        <v>387</v>
      </c>
      <c r="C409" s="8" t="s">
        <v>160</v>
      </c>
      <c r="D409" s="70">
        <v>35686</v>
      </c>
      <c r="E409" s="71">
        <v>3232</v>
      </c>
      <c r="F409" s="72">
        <v>5395875.5600000005</v>
      </c>
      <c r="G409" s="73">
        <v>46.78</v>
      </c>
      <c r="H409" s="29">
        <f t="shared" si="24"/>
        <v>41</v>
      </c>
      <c r="I409" s="38" t="str">
        <f t="array" ref="I409">H409&amp;CHOOSE(AND(H409&lt;&gt;{11,12,13})*MIN(4,MOD(H409,10))+1,"th","st","nd","rd","th")</f>
        <v>41st</v>
      </c>
      <c r="J409" s="74">
        <v>0.93</v>
      </c>
      <c r="K409" s="75">
        <v>16008802.880000001</v>
      </c>
      <c r="L409" s="38">
        <v>1099.422</v>
      </c>
      <c r="M409" s="38">
        <v>326.048</v>
      </c>
      <c r="N409" s="72">
        <v>11230.54</v>
      </c>
      <c r="O409" s="29">
        <f t="shared" si="25"/>
        <v>47</v>
      </c>
      <c r="P409" s="38" t="str">
        <f t="array" ref="P409">O409&amp;CHOOSE(AND(O409&lt;&gt;{11,12,13})*MIN(4,MOD(O409,10))+1,"th","st","nd","rd","th")</f>
        <v>47th</v>
      </c>
      <c r="Q409" s="76">
        <v>1.0116000000000001</v>
      </c>
      <c r="R409" s="77">
        <v>0.93</v>
      </c>
      <c r="S409" s="78">
        <v>1.7399999999999999E-2</v>
      </c>
      <c r="T409" s="79">
        <f t="shared" si="26"/>
        <v>72</v>
      </c>
      <c r="U409" s="80">
        <v>4176947</v>
      </c>
      <c r="V409" s="72">
        <v>2930.22</v>
      </c>
      <c r="W409" s="29">
        <f t="shared" si="27"/>
        <v>6</v>
      </c>
      <c r="X409" s="38" t="str">
        <f t="array" ref="X409">W409&amp;CHOOSE(AND(W409&lt;&gt;{11,12,13})*MIN(4,MOD(W409,10))+1,"th","st","nd","rd","th")</f>
        <v>6th</v>
      </c>
      <c r="Y409" s="77">
        <v>0.55000000000000004</v>
      </c>
      <c r="Z409" s="77">
        <v>1.48</v>
      </c>
      <c r="AA409" s="81">
        <v>459120.48</v>
      </c>
      <c r="AB409" s="82">
        <v>200036610</v>
      </c>
      <c r="AC409" s="83">
        <v>109366840</v>
      </c>
      <c r="AD409" s="81">
        <v>4673163.5</v>
      </c>
      <c r="AE409" s="81">
        <v>0</v>
      </c>
      <c r="AF409" s="81">
        <v>263591.58</v>
      </c>
    </row>
    <row r="410" spans="1:32" x14ac:dyDescent="0.25">
      <c r="A410" s="7">
        <v>129544703</v>
      </c>
      <c r="B410" s="8" t="s">
        <v>411</v>
      </c>
      <c r="C410" s="8" t="s">
        <v>160</v>
      </c>
      <c r="D410" s="70">
        <v>41157</v>
      </c>
      <c r="E410" s="71">
        <v>3813</v>
      </c>
      <c r="F410" s="72">
        <v>7369733.1199999992</v>
      </c>
      <c r="G410" s="73">
        <v>46.96</v>
      </c>
      <c r="H410" s="29">
        <f t="shared" si="24"/>
        <v>42</v>
      </c>
      <c r="I410" s="38" t="str">
        <f t="array" ref="I410">H410&amp;CHOOSE(AND(H410&lt;&gt;{11,12,13})*MIN(4,MOD(H410,10))+1,"th","st","nd","rd","th")</f>
        <v>42nd</v>
      </c>
      <c r="J410" s="74">
        <v>0.94</v>
      </c>
      <c r="K410" s="75">
        <v>14954870.460000001</v>
      </c>
      <c r="L410" s="38">
        <v>1284.4880000000001</v>
      </c>
      <c r="M410" s="38">
        <v>110.09099999999999</v>
      </c>
      <c r="N410" s="72">
        <v>10723.57</v>
      </c>
      <c r="O410" s="29">
        <f t="shared" si="25"/>
        <v>35</v>
      </c>
      <c r="P410" s="38" t="str">
        <f t="array" ref="P410">O410&amp;CHOOSE(AND(O410&lt;&gt;{11,12,13})*MIN(4,MOD(O410,10))+1,"th","st","nd","rd","th")</f>
        <v>35th</v>
      </c>
      <c r="Q410" s="76">
        <v>1.0595000000000001</v>
      </c>
      <c r="R410" s="77">
        <v>0.94</v>
      </c>
      <c r="S410" s="78">
        <v>1.4999999999999999E-2</v>
      </c>
      <c r="T410" s="79">
        <f t="shared" si="26"/>
        <v>163</v>
      </c>
      <c r="U410" s="80">
        <v>6625383</v>
      </c>
      <c r="V410" s="72">
        <v>4750.8100000000004</v>
      </c>
      <c r="W410" s="29">
        <f t="shared" si="27"/>
        <v>24</v>
      </c>
      <c r="X410" s="38" t="str">
        <f t="array" ref="X410">W410&amp;CHOOSE(AND(W410&lt;&gt;{11,12,13})*MIN(4,MOD(W410,10))+1,"th","st","nd","rd","th")</f>
        <v>24th</v>
      </c>
      <c r="Y410" s="77">
        <v>0.27</v>
      </c>
      <c r="Z410" s="77">
        <v>1.21</v>
      </c>
      <c r="AA410" s="81">
        <v>355555.81</v>
      </c>
      <c r="AB410" s="82">
        <v>346938505</v>
      </c>
      <c r="AC410" s="83">
        <v>143830585</v>
      </c>
      <c r="AD410" s="81">
        <v>6939406.9900000002</v>
      </c>
      <c r="AE410" s="81">
        <v>2556.14</v>
      </c>
      <c r="AF410" s="81">
        <v>72214.179999999993</v>
      </c>
    </row>
    <row r="411" spans="1:32" x14ac:dyDescent="0.25">
      <c r="A411" s="7">
        <v>129545003</v>
      </c>
      <c r="B411" s="8" t="s">
        <v>444</v>
      </c>
      <c r="C411" s="8" t="s">
        <v>160</v>
      </c>
      <c r="D411" s="70">
        <v>43469</v>
      </c>
      <c r="E411" s="71">
        <v>6702</v>
      </c>
      <c r="F411" s="72">
        <v>11757632.449999999</v>
      </c>
      <c r="G411" s="73">
        <v>40.36</v>
      </c>
      <c r="H411" s="29">
        <f t="shared" si="24"/>
        <v>25</v>
      </c>
      <c r="I411" s="38" t="str">
        <f t="array" ref="I411">H411&amp;CHOOSE(AND(H411&lt;&gt;{11,12,13})*MIN(4,MOD(H411,10))+1,"th","st","nd","rd","th")</f>
        <v>25th</v>
      </c>
      <c r="J411" s="74">
        <v>0.8</v>
      </c>
      <c r="K411" s="75">
        <v>24353368.18</v>
      </c>
      <c r="L411" s="38">
        <v>1913.665</v>
      </c>
      <c r="M411" s="38">
        <v>304.64699999999999</v>
      </c>
      <c r="N411" s="72">
        <v>10978.33</v>
      </c>
      <c r="O411" s="29">
        <f t="shared" si="25"/>
        <v>41</v>
      </c>
      <c r="P411" s="38" t="str">
        <f t="array" ref="P411">O411&amp;CHOOSE(AND(O411&lt;&gt;{11,12,13})*MIN(4,MOD(O411,10))+1,"th","st","nd","rd","th")</f>
        <v>41st</v>
      </c>
      <c r="Q411" s="76">
        <v>1.0348999999999999</v>
      </c>
      <c r="R411" s="77">
        <v>0.8</v>
      </c>
      <c r="S411" s="78">
        <v>1.5800000000000002E-2</v>
      </c>
      <c r="T411" s="79">
        <f t="shared" si="26"/>
        <v>126</v>
      </c>
      <c r="U411" s="80">
        <v>10052889</v>
      </c>
      <c r="V411" s="72">
        <v>4531.7700000000004</v>
      </c>
      <c r="W411" s="29">
        <f t="shared" si="27"/>
        <v>21</v>
      </c>
      <c r="X411" s="38" t="str">
        <f t="array" ref="X411">W411&amp;CHOOSE(AND(W411&lt;&gt;{11,12,13})*MIN(4,MOD(W411,10))+1,"th","st","nd","rd","th")</f>
        <v>21st</v>
      </c>
      <c r="Y411" s="77">
        <v>0.31</v>
      </c>
      <c r="Z411" s="77">
        <v>1.1100000000000001</v>
      </c>
      <c r="AA411" s="81">
        <v>418441.9</v>
      </c>
      <c r="AB411" s="82">
        <v>483088570</v>
      </c>
      <c r="AC411" s="83">
        <v>261569907</v>
      </c>
      <c r="AD411" s="81">
        <v>11335000.039999999</v>
      </c>
      <c r="AE411" s="81">
        <v>4000</v>
      </c>
      <c r="AF411" s="81">
        <v>190.51</v>
      </c>
    </row>
    <row r="412" spans="1:32" x14ac:dyDescent="0.25">
      <c r="A412" s="7">
        <v>129546003</v>
      </c>
      <c r="B412" s="8" t="s">
        <v>493</v>
      </c>
      <c r="C412" s="8" t="s">
        <v>160</v>
      </c>
      <c r="D412" s="70">
        <v>51198</v>
      </c>
      <c r="E412" s="71">
        <v>4483</v>
      </c>
      <c r="F412" s="72">
        <v>11020380.25</v>
      </c>
      <c r="G412" s="73">
        <v>48.01</v>
      </c>
      <c r="H412" s="29">
        <f t="shared" si="24"/>
        <v>44</v>
      </c>
      <c r="I412" s="38" t="str">
        <f t="array" ref="I412">H412&amp;CHOOSE(AND(H412&lt;&gt;{11,12,13})*MIN(4,MOD(H412,10))+1,"th","st","nd","rd","th")</f>
        <v>44th</v>
      </c>
      <c r="J412" s="74">
        <v>0.96</v>
      </c>
      <c r="K412" s="75">
        <v>19334184.27</v>
      </c>
      <c r="L412" s="38">
        <v>1659.8789999999999</v>
      </c>
      <c r="M412" s="38">
        <v>272.65600000000001</v>
      </c>
      <c r="N412" s="72">
        <v>10004.57</v>
      </c>
      <c r="O412" s="29">
        <f t="shared" si="25"/>
        <v>19</v>
      </c>
      <c r="P412" s="38" t="str">
        <f t="array" ref="P412">O412&amp;CHOOSE(AND(O412&lt;&gt;{11,12,13})*MIN(4,MOD(O412,10))+1,"th","st","nd","rd","th")</f>
        <v>19th</v>
      </c>
      <c r="Q412" s="76">
        <v>1.1355999999999999</v>
      </c>
      <c r="R412" s="77">
        <v>0.96</v>
      </c>
      <c r="S412" s="78">
        <v>1.35E-2</v>
      </c>
      <c r="T412" s="79">
        <f t="shared" si="26"/>
        <v>242</v>
      </c>
      <c r="U412" s="80">
        <v>10989107</v>
      </c>
      <c r="V412" s="72">
        <v>5686.37</v>
      </c>
      <c r="W412" s="29">
        <f t="shared" si="27"/>
        <v>38</v>
      </c>
      <c r="X412" s="38" t="str">
        <f t="array" ref="X412">W412&amp;CHOOSE(AND(W412&lt;&gt;{11,12,13})*MIN(4,MOD(W412,10))+1,"th","st","nd","rd","th")</f>
        <v>38th</v>
      </c>
      <c r="Y412" s="77">
        <v>0.13</v>
      </c>
      <c r="Z412" s="77">
        <v>1.0900000000000001</v>
      </c>
      <c r="AA412" s="81">
        <v>578904.72</v>
      </c>
      <c r="AB412" s="82">
        <v>598025605</v>
      </c>
      <c r="AC412" s="83">
        <v>215982334</v>
      </c>
      <c r="AD412" s="81">
        <v>10400257.689999999</v>
      </c>
      <c r="AE412" s="81">
        <v>0</v>
      </c>
      <c r="AF412" s="81">
        <v>41217.839999999997</v>
      </c>
    </row>
    <row r="413" spans="1:32" x14ac:dyDescent="0.25">
      <c r="A413" s="7">
        <v>129546103</v>
      </c>
      <c r="B413" s="8" t="s">
        <v>504</v>
      </c>
      <c r="C413" s="8" t="s">
        <v>160</v>
      </c>
      <c r="D413" s="70">
        <v>39630</v>
      </c>
      <c r="E413" s="71">
        <v>8370</v>
      </c>
      <c r="F413" s="72">
        <v>13812502.029999999</v>
      </c>
      <c r="G413" s="73">
        <v>41.64</v>
      </c>
      <c r="H413" s="29">
        <f t="shared" si="24"/>
        <v>28</v>
      </c>
      <c r="I413" s="38" t="str">
        <f t="array" ref="I413">H413&amp;CHOOSE(AND(H413&lt;&gt;{11,12,13})*MIN(4,MOD(H413,10))+1,"th","st","nd","rd","th")</f>
        <v>28th</v>
      </c>
      <c r="J413" s="74">
        <v>0.83</v>
      </c>
      <c r="K413" s="75">
        <v>39666204.719999999</v>
      </c>
      <c r="L413" s="38">
        <v>2746.415</v>
      </c>
      <c r="M413" s="38">
        <v>588.75900000000001</v>
      </c>
      <c r="N413" s="72">
        <v>11893.29</v>
      </c>
      <c r="O413" s="29">
        <f t="shared" si="25"/>
        <v>59</v>
      </c>
      <c r="P413" s="38" t="str">
        <f t="array" ref="P413">O413&amp;CHOOSE(AND(O413&lt;&gt;{11,12,13})*MIN(4,MOD(O413,10))+1,"th","st","nd","rd","th")</f>
        <v>59th</v>
      </c>
      <c r="Q413" s="76">
        <v>0.95530000000000004</v>
      </c>
      <c r="R413" s="77">
        <v>0.79</v>
      </c>
      <c r="S413" s="78">
        <v>1.2800000000000001E-2</v>
      </c>
      <c r="T413" s="79">
        <f t="shared" si="26"/>
        <v>295</v>
      </c>
      <c r="U413" s="80">
        <v>14551190</v>
      </c>
      <c r="V413" s="72">
        <v>4362.95</v>
      </c>
      <c r="W413" s="29">
        <f t="shared" si="27"/>
        <v>19</v>
      </c>
      <c r="X413" s="38" t="str">
        <f t="array" ref="X413">W413&amp;CHOOSE(AND(W413&lt;&gt;{11,12,13})*MIN(4,MOD(W413,10))+1,"th","st","nd","rd","th")</f>
        <v>19th</v>
      </c>
      <c r="Y413" s="77">
        <v>0.33</v>
      </c>
      <c r="Z413" s="77">
        <v>1.1200000000000001</v>
      </c>
      <c r="AA413" s="81">
        <v>702674.29</v>
      </c>
      <c r="AB413" s="82">
        <v>671416477</v>
      </c>
      <c r="AC413" s="83">
        <v>406449484</v>
      </c>
      <c r="AD413" s="81">
        <v>12989125.68</v>
      </c>
      <c r="AE413" s="81">
        <v>0</v>
      </c>
      <c r="AF413" s="81">
        <v>120702.06</v>
      </c>
    </row>
    <row r="414" spans="1:32" x14ac:dyDescent="0.25">
      <c r="A414" s="7">
        <v>129546803</v>
      </c>
      <c r="B414" s="8" t="s">
        <v>524</v>
      </c>
      <c r="C414" s="8" t="s">
        <v>160</v>
      </c>
      <c r="D414" s="70">
        <v>40319</v>
      </c>
      <c r="E414" s="71">
        <v>2862</v>
      </c>
      <c r="F414" s="72">
        <v>4799582.18</v>
      </c>
      <c r="G414" s="73">
        <v>41.59</v>
      </c>
      <c r="H414" s="29">
        <f t="shared" si="24"/>
        <v>28</v>
      </c>
      <c r="I414" s="38" t="str">
        <f t="array" ref="I414">H414&amp;CHOOSE(AND(H414&lt;&gt;{11,12,13})*MIN(4,MOD(H414,10))+1,"th","st","nd","rd","th")</f>
        <v>28th</v>
      </c>
      <c r="J414" s="74">
        <v>0.83</v>
      </c>
      <c r="K414" s="75">
        <v>8395645.8300000001</v>
      </c>
      <c r="L414" s="38">
        <v>790.97500000000002</v>
      </c>
      <c r="M414" s="38">
        <v>228.05699999999999</v>
      </c>
      <c r="N414" s="72">
        <v>8238.84</v>
      </c>
      <c r="O414" s="29">
        <f t="shared" si="25"/>
        <v>2</v>
      </c>
      <c r="P414" s="38" t="str">
        <f t="array" ref="P414">O414&amp;CHOOSE(AND(O414&lt;&gt;{11,12,13})*MIN(4,MOD(O414,10))+1,"th","st","nd","rd","th")</f>
        <v>2nd</v>
      </c>
      <c r="Q414" s="76">
        <v>1.379</v>
      </c>
      <c r="R414" s="77">
        <v>0.83</v>
      </c>
      <c r="S414" s="78">
        <v>1.34E-2</v>
      </c>
      <c r="T414" s="79">
        <f t="shared" si="26"/>
        <v>253</v>
      </c>
      <c r="U414" s="80">
        <v>4848527</v>
      </c>
      <c r="V414" s="72">
        <v>4757.97</v>
      </c>
      <c r="W414" s="29">
        <f t="shared" si="27"/>
        <v>24</v>
      </c>
      <c r="X414" s="38" t="str">
        <f t="array" ref="X414">W414&amp;CHOOSE(AND(W414&lt;&gt;{11,12,13})*MIN(4,MOD(W414,10))+1,"th","st","nd","rd","th")</f>
        <v>24th</v>
      </c>
      <c r="Y414" s="77">
        <v>0.27</v>
      </c>
      <c r="Z414" s="77">
        <v>1.1000000000000001</v>
      </c>
      <c r="AA414" s="81">
        <v>146565.57</v>
      </c>
      <c r="AB414" s="82">
        <v>256897717</v>
      </c>
      <c r="AC414" s="83">
        <v>102252440</v>
      </c>
      <c r="AD414" s="81">
        <v>4651805.8499999996</v>
      </c>
      <c r="AE414" s="81">
        <v>0</v>
      </c>
      <c r="AF414" s="81">
        <v>1210.76</v>
      </c>
    </row>
    <row r="415" spans="1:32" x14ac:dyDescent="0.25">
      <c r="A415" s="7">
        <v>129547303</v>
      </c>
      <c r="B415" s="8" t="s">
        <v>530</v>
      </c>
      <c r="C415" s="8" t="s">
        <v>160</v>
      </c>
      <c r="D415" s="70">
        <v>49012</v>
      </c>
      <c r="E415" s="71">
        <v>3442</v>
      </c>
      <c r="F415" s="72">
        <v>7992434.0900000008</v>
      </c>
      <c r="G415" s="73">
        <v>47.38</v>
      </c>
      <c r="H415" s="29">
        <f t="shared" si="24"/>
        <v>43</v>
      </c>
      <c r="I415" s="38" t="str">
        <f t="array" ref="I415">H415&amp;CHOOSE(AND(H415&lt;&gt;{11,12,13})*MIN(4,MOD(H415,10))+1,"th","st","nd","rd","th")</f>
        <v>43rd</v>
      </c>
      <c r="J415" s="74">
        <v>0.94</v>
      </c>
      <c r="K415" s="75">
        <v>16045787.15</v>
      </c>
      <c r="L415" s="38">
        <v>1292.58</v>
      </c>
      <c r="M415" s="38">
        <v>241.99700000000001</v>
      </c>
      <c r="N415" s="72">
        <v>10456.16</v>
      </c>
      <c r="O415" s="29">
        <f t="shared" si="25"/>
        <v>28</v>
      </c>
      <c r="P415" s="38" t="str">
        <f t="array" ref="P415">O415&amp;CHOOSE(AND(O415&lt;&gt;{11,12,13})*MIN(4,MOD(O415,10))+1,"th","st","nd","rd","th")</f>
        <v>28th</v>
      </c>
      <c r="Q415" s="76">
        <v>1.0866</v>
      </c>
      <c r="R415" s="77">
        <v>0.94</v>
      </c>
      <c r="S415" s="78">
        <v>1.46E-2</v>
      </c>
      <c r="T415" s="79">
        <f t="shared" si="26"/>
        <v>179</v>
      </c>
      <c r="U415" s="80">
        <v>7376576</v>
      </c>
      <c r="V415" s="72">
        <v>4806.91</v>
      </c>
      <c r="W415" s="29">
        <f t="shared" si="27"/>
        <v>25</v>
      </c>
      <c r="X415" s="38" t="str">
        <f t="array" ref="X415">W415&amp;CHOOSE(AND(W415&lt;&gt;{11,12,13})*MIN(4,MOD(W415,10))+1,"th","st","nd","rd","th")</f>
        <v>25th</v>
      </c>
      <c r="Y415" s="77">
        <v>0.27</v>
      </c>
      <c r="Z415" s="77">
        <v>1.21</v>
      </c>
      <c r="AA415" s="81">
        <v>469258.98</v>
      </c>
      <c r="AB415" s="82">
        <v>375898041</v>
      </c>
      <c r="AC415" s="83">
        <v>170514963</v>
      </c>
      <c r="AD415" s="81">
        <v>7510295.2300000004</v>
      </c>
      <c r="AE415" s="81">
        <v>0</v>
      </c>
      <c r="AF415" s="81">
        <v>12879.88</v>
      </c>
    </row>
    <row r="416" spans="1:32" x14ac:dyDescent="0.25">
      <c r="A416" s="7">
        <v>129547203</v>
      </c>
      <c r="B416" s="8" t="s">
        <v>541</v>
      </c>
      <c r="C416" s="8" t="s">
        <v>160</v>
      </c>
      <c r="D416" s="70">
        <v>30901</v>
      </c>
      <c r="E416" s="71">
        <v>3296</v>
      </c>
      <c r="F416" s="72">
        <v>4636548.4000000004</v>
      </c>
      <c r="G416" s="73">
        <v>45.52</v>
      </c>
      <c r="H416" s="29">
        <f t="shared" si="24"/>
        <v>37</v>
      </c>
      <c r="I416" s="38" t="str">
        <f t="array" ref="I416">H416&amp;CHOOSE(AND(H416&lt;&gt;{11,12,13})*MIN(4,MOD(H416,10))+1,"th","st","nd","rd","th")</f>
        <v>37th</v>
      </c>
      <c r="J416" s="74">
        <v>0.91</v>
      </c>
      <c r="K416" s="75">
        <v>14784155.4</v>
      </c>
      <c r="L416" s="38">
        <v>1122.931</v>
      </c>
      <c r="M416" s="38">
        <v>583.024</v>
      </c>
      <c r="N416" s="72">
        <v>8666.2000000000007</v>
      </c>
      <c r="O416" s="29">
        <f t="shared" si="25"/>
        <v>4</v>
      </c>
      <c r="P416" s="38" t="str">
        <f t="array" ref="P416">O416&amp;CHOOSE(AND(O416&lt;&gt;{11,12,13})*MIN(4,MOD(O416,10))+1,"th","st","nd","rd","th")</f>
        <v>4th</v>
      </c>
      <c r="Q416" s="76">
        <v>1.3109999999999999</v>
      </c>
      <c r="R416" s="77">
        <v>0.91</v>
      </c>
      <c r="S416" s="78">
        <v>1.9400000000000001E-2</v>
      </c>
      <c r="T416" s="79">
        <f t="shared" si="26"/>
        <v>25</v>
      </c>
      <c r="U416" s="80">
        <v>3219641</v>
      </c>
      <c r="V416" s="72">
        <v>1887.3</v>
      </c>
      <c r="W416" s="29">
        <f t="shared" si="27"/>
        <v>1</v>
      </c>
      <c r="X416" s="38" t="str">
        <f t="array" ref="X416">W416&amp;CHOOSE(AND(W416&lt;&gt;{11,12,13})*MIN(4,MOD(W416,10))+1,"th","st","nd","rd","th")</f>
        <v>1st</v>
      </c>
      <c r="Y416" s="77">
        <v>0.71</v>
      </c>
      <c r="Z416" s="77">
        <v>1.62</v>
      </c>
      <c r="AA416" s="81">
        <v>312748.15000000002</v>
      </c>
      <c r="AB416" s="82">
        <v>150558903</v>
      </c>
      <c r="AC416" s="83">
        <v>87933009</v>
      </c>
      <c r="AD416" s="81">
        <v>4284441.4400000004</v>
      </c>
      <c r="AE416" s="81">
        <v>0</v>
      </c>
      <c r="AF416" s="81">
        <v>39358.81</v>
      </c>
    </row>
    <row r="417" spans="1:32" x14ac:dyDescent="0.25">
      <c r="A417" s="7">
        <v>129547603</v>
      </c>
      <c r="B417" s="8" t="s">
        <v>583</v>
      </c>
      <c r="C417" s="8" t="s">
        <v>160</v>
      </c>
      <c r="D417" s="70">
        <v>46845</v>
      </c>
      <c r="E417" s="71">
        <v>6790</v>
      </c>
      <c r="F417" s="72">
        <v>14059582.009999998</v>
      </c>
      <c r="G417" s="73">
        <v>44.2</v>
      </c>
      <c r="H417" s="29">
        <f t="shared" si="24"/>
        <v>33</v>
      </c>
      <c r="I417" s="38" t="str">
        <f t="array" ref="I417">H417&amp;CHOOSE(AND(H417&lt;&gt;{11,12,13})*MIN(4,MOD(H417,10))+1,"th","st","nd","rd","th")</f>
        <v>33rd</v>
      </c>
      <c r="J417" s="74">
        <v>0.88</v>
      </c>
      <c r="K417" s="75">
        <v>24746471.829999998</v>
      </c>
      <c r="L417" s="38">
        <v>2110.029</v>
      </c>
      <c r="M417" s="38">
        <v>371.26900000000001</v>
      </c>
      <c r="N417" s="72">
        <v>9973.2000000000007</v>
      </c>
      <c r="O417" s="29">
        <f t="shared" si="25"/>
        <v>18</v>
      </c>
      <c r="P417" s="38" t="str">
        <f t="array" ref="P417">O417&amp;CHOOSE(AND(O417&lt;&gt;{11,12,13})*MIN(4,MOD(O417,10))+1,"th","st","nd","rd","th")</f>
        <v>18th</v>
      </c>
      <c r="Q417" s="76">
        <v>1.1392</v>
      </c>
      <c r="R417" s="77">
        <v>0.88</v>
      </c>
      <c r="S417" s="78">
        <v>1.26E-2</v>
      </c>
      <c r="T417" s="79">
        <f t="shared" si="26"/>
        <v>308</v>
      </c>
      <c r="U417" s="80">
        <v>15037531</v>
      </c>
      <c r="V417" s="72">
        <v>6060.35</v>
      </c>
      <c r="W417" s="29">
        <f t="shared" si="27"/>
        <v>43</v>
      </c>
      <c r="X417" s="38" t="str">
        <f t="array" ref="X417">W417&amp;CHOOSE(AND(W417&lt;&gt;{11,12,13})*MIN(4,MOD(W417,10))+1,"th","st","nd","rd","th")</f>
        <v>43rd</v>
      </c>
      <c r="Y417" s="77">
        <v>7.0000000000000007E-2</v>
      </c>
      <c r="Z417" s="77">
        <v>0.95</v>
      </c>
      <c r="AA417" s="81">
        <v>697495.79</v>
      </c>
      <c r="AB417" s="82">
        <v>823891281</v>
      </c>
      <c r="AC417" s="83">
        <v>289999874</v>
      </c>
      <c r="AD417" s="81">
        <v>13360219.359999999</v>
      </c>
      <c r="AE417" s="81">
        <v>0</v>
      </c>
      <c r="AF417" s="81">
        <v>1866.86</v>
      </c>
    </row>
    <row r="418" spans="1:32" x14ac:dyDescent="0.25">
      <c r="A418" s="7">
        <v>129547803</v>
      </c>
      <c r="B418" s="8" t="s">
        <v>588</v>
      </c>
      <c r="C418" s="8" t="s">
        <v>160</v>
      </c>
      <c r="D418" s="70">
        <v>47995</v>
      </c>
      <c r="E418" s="71">
        <v>2673</v>
      </c>
      <c r="F418" s="72">
        <v>5359599.1399999997</v>
      </c>
      <c r="G418" s="73">
        <v>41.78</v>
      </c>
      <c r="H418" s="29">
        <f t="shared" si="24"/>
        <v>28</v>
      </c>
      <c r="I418" s="38" t="str">
        <f t="array" ref="I418">H418&amp;CHOOSE(AND(H418&lt;&gt;{11,12,13})*MIN(4,MOD(H418,10))+1,"th","st","nd","rd","th")</f>
        <v>28th</v>
      </c>
      <c r="J418" s="74">
        <v>0.83</v>
      </c>
      <c r="K418" s="75">
        <v>12208337.449999999</v>
      </c>
      <c r="L418" s="38">
        <v>885.81799999999998</v>
      </c>
      <c r="M418" s="38">
        <v>216.14500000000001</v>
      </c>
      <c r="N418" s="72">
        <v>11078.72</v>
      </c>
      <c r="O418" s="29">
        <f t="shared" si="25"/>
        <v>43</v>
      </c>
      <c r="P418" s="38" t="str">
        <f t="array" ref="P418">O418&amp;CHOOSE(AND(O418&lt;&gt;{11,12,13})*MIN(4,MOD(O418,10))+1,"th","st","nd","rd","th")</f>
        <v>43rd</v>
      </c>
      <c r="Q418" s="76">
        <v>1.0255000000000001</v>
      </c>
      <c r="R418" s="77">
        <v>0.83</v>
      </c>
      <c r="S418" s="78">
        <v>1.0800000000000001E-2</v>
      </c>
      <c r="T418" s="79">
        <f t="shared" si="26"/>
        <v>408</v>
      </c>
      <c r="U418" s="80">
        <v>6714171</v>
      </c>
      <c r="V418" s="72">
        <v>6092.92</v>
      </c>
      <c r="W418" s="29">
        <f t="shared" si="27"/>
        <v>44</v>
      </c>
      <c r="X418" s="38" t="str">
        <f t="array" ref="X418">W418&amp;CHOOSE(AND(W418&lt;&gt;{11,12,13})*MIN(4,MOD(W418,10))+1,"th","st","nd","rd","th")</f>
        <v>44th</v>
      </c>
      <c r="Y418" s="77">
        <v>7.0000000000000007E-2</v>
      </c>
      <c r="Z418" s="77">
        <v>0.9</v>
      </c>
      <c r="AA418" s="81">
        <v>241756.56</v>
      </c>
      <c r="AB418" s="82">
        <v>362056586</v>
      </c>
      <c r="AC418" s="83">
        <v>135289407</v>
      </c>
      <c r="AD418" s="81">
        <v>5041915.18</v>
      </c>
      <c r="AE418" s="81">
        <v>0</v>
      </c>
      <c r="AF418" s="81">
        <v>75927.399999999994</v>
      </c>
    </row>
    <row r="419" spans="1:32" x14ac:dyDescent="0.25">
      <c r="A419" s="7">
        <v>129548803</v>
      </c>
      <c r="B419" s="8" t="s">
        <v>643</v>
      </c>
      <c r="C419" s="8" t="s">
        <v>160</v>
      </c>
      <c r="D419" s="70">
        <v>46403</v>
      </c>
      <c r="E419" s="71">
        <v>2889</v>
      </c>
      <c r="F419" s="72">
        <v>4150088.3000000003</v>
      </c>
      <c r="G419" s="73">
        <v>30.96</v>
      </c>
      <c r="H419" s="29">
        <f t="shared" si="24"/>
        <v>7</v>
      </c>
      <c r="I419" s="38" t="str">
        <f t="array" ref="I419">H419&amp;CHOOSE(AND(H419&lt;&gt;{11,12,13})*MIN(4,MOD(H419,10))+1,"th","st","nd","rd","th")</f>
        <v>7th</v>
      </c>
      <c r="J419" s="74">
        <v>0.62</v>
      </c>
      <c r="K419" s="75">
        <v>13399721.789999999</v>
      </c>
      <c r="L419" s="38">
        <v>1080.825</v>
      </c>
      <c r="M419" s="38">
        <v>275.54399999999998</v>
      </c>
      <c r="N419" s="72">
        <v>9879.11</v>
      </c>
      <c r="O419" s="29">
        <f t="shared" si="25"/>
        <v>17</v>
      </c>
      <c r="P419" s="38" t="str">
        <f t="array" ref="P419">O419&amp;CHOOSE(AND(O419&lt;&gt;{11,12,13})*MIN(4,MOD(O419,10))+1,"th","st","nd","rd","th")</f>
        <v>17th</v>
      </c>
      <c r="Q419" s="76">
        <v>1.1499999999999999</v>
      </c>
      <c r="R419" s="77">
        <v>0.62</v>
      </c>
      <c r="S419" s="78">
        <v>1.14E-2</v>
      </c>
      <c r="T419" s="79">
        <f t="shared" si="26"/>
        <v>379</v>
      </c>
      <c r="U419" s="80">
        <v>4918343</v>
      </c>
      <c r="V419" s="72">
        <v>3626.11</v>
      </c>
      <c r="W419" s="29">
        <f t="shared" si="27"/>
        <v>11</v>
      </c>
      <c r="X419" s="38" t="str">
        <f t="array" ref="X419">W419&amp;CHOOSE(AND(W419&lt;&gt;{11,12,13})*MIN(4,MOD(W419,10))+1,"th","st","nd","rd","th")</f>
        <v>11th</v>
      </c>
      <c r="Y419" s="77">
        <v>0.45</v>
      </c>
      <c r="Z419" s="77">
        <v>1.07</v>
      </c>
      <c r="AA419" s="81">
        <v>334402.83</v>
      </c>
      <c r="AB419" s="82">
        <v>240654461</v>
      </c>
      <c r="AC419" s="83">
        <v>123667240</v>
      </c>
      <c r="AD419" s="81">
        <v>3810242.02</v>
      </c>
      <c r="AE419" s="81">
        <v>0</v>
      </c>
      <c r="AF419" s="81">
        <v>5443.45</v>
      </c>
    </row>
    <row r="420" spans="1:32" x14ac:dyDescent="0.25">
      <c r="A420" s="7">
        <v>116555003</v>
      </c>
      <c r="B420" s="8" t="s">
        <v>401</v>
      </c>
      <c r="C420" s="8" t="s">
        <v>402</v>
      </c>
      <c r="D420" s="70">
        <v>45239</v>
      </c>
      <c r="E420" s="71">
        <v>6440</v>
      </c>
      <c r="F420" s="72">
        <v>17864531.310000002</v>
      </c>
      <c r="G420" s="73">
        <v>61.32</v>
      </c>
      <c r="H420" s="29">
        <f t="shared" si="24"/>
        <v>72</v>
      </c>
      <c r="I420" s="38" t="str">
        <f t="array" ref="I420">H420&amp;CHOOSE(AND(H420&lt;&gt;{11,12,13})*MIN(4,MOD(H420,10))+1,"th","st","nd","rd","th")</f>
        <v>72nd</v>
      </c>
      <c r="J420" s="74">
        <v>1.22</v>
      </c>
      <c r="K420" s="75">
        <v>28254197.84</v>
      </c>
      <c r="L420" s="38">
        <v>2252.59</v>
      </c>
      <c r="M420" s="38">
        <v>470.38600000000002</v>
      </c>
      <c r="N420" s="72">
        <v>10376.219999999999</v>
      </c>
      <c r="O420" s="29">
        <f t="shared" si="25"/>
        <v>26</v>
      </c>
      <c r="P420" s="38" t="str">
        <f t="array" ref="P420">O420&amp;CHOOSE(AND(O420&lt;&gt;{11,12,13})*MIN(4,MOD(O420,10))+1,"th","st","nd","rd","th")</f>
        <v>26th</v>
      </c>
      <c r="Q420" s="76">
        <v>1.0949</v>
      </c>
      <c r="R420" s="77">
        <v>1.22</v>
      </c>
      <c r="S420" s="78">
        <v>1.4800000000000001E-2</v>
      </c>
      <c r="T420" s="79">
        <f t="shared" si="26"/>
        <v>171</v>
      </c>
      <c r="U420" s="80">
        <v>16291252</v>
      </c>
      <c r="V420" s="72">
        <v>5982.88</v>
      </c>
      <c r="W420" s="29">
        <f t="shared" si="27"/>
        <v>42</v>
      </c>
      <c r="X420" s="38" t="str">
        <f t="array" ref="X420">W420&amp;CHOOSE(AND(W420&lt;&gt;{11,12,13})*MIN(4,MOD(W420,10))+1,"th","st","nd","rd","th")</f>
        <v>42nd</v>
      </c>
      <c r="Y420" s="77">
        <v>0.09</v>
      </c>
      <c r="Z420" s="77">
        <v>1.31</v>
      </c>
      <c r="AA420" s="81">
        <v>791669.07</v>
      </c>
      <c r="AB420" s="82">
        <v>922948891</v>
      </c>
      <c r="AC420" s="83">
        <v>283810520</v>
      </c>
      <c r="AD420" s="81">
        <v>17068679.550000001</v>
      </c>
      <c r="AE420" s="81">
        <v>0</v>
      </c>
      <c r="AF420" s="81">
        <v>4182.6899999999996</v>
      </c>
    </row>
    <row r="421" spans="1:32" x14ac:dyDescent="0.25">
      <c r="A421" s="7">
        <v>116557103</v>
      </c>
      <c r="B421" s="8" t="s">
        <v>533</v>
      </c>
      <c r="C421" s="8" t="s">
        <v>402</v>
      </c>
      <c r="D421" s="70">
        <v>51439</v>
      </c>
      <c r="E421" s="71">
        <v>7974</v>
      </c>
      <c r="F421" s="72">
        <v>23472283.82</v>
      </c>
      <c r="G421" s="73">
        <v>57.23</v>
      </c>
      <c r="H421" s="29">
        <f t="shared" si="24"/>
        <v>65</v>
      </c>
      <c r="I421" s="38" t="str">
        <f t="array" ref="I421">H421&amp;CHOOSE(AND(H421&lt;&gt;{11,12,13})*MIN(4,MOD(H421,10))+1,"th","st","nd","rd","th")</f>
        <v>65th</v>
      </c>
      <c r="J421" s="74">
        <v>1.1399999999999999</v>
      </c>
      <c r="K421" s="75">
        <v>35152538.170000002</v>
      </c>
      <c r="L421" s="38">
        <v>2794.2469999999998</v>
      </c>
      <c r="M421" s="38">
        <v>485.125</v>
      </c>
      <c r="N421" s="72">
        <v>10719.29</v>
      </c>
      <c r="O421" s="29">
        <f t="shared" si="25"/>
        <v>35</v>
      </c>
      <c r="P421" s="38" t="str">
        <f t="array" ref="P421">O421&amp;CHOOSE(AND(O421&lt;&gt;{11,12,13})*MIN(4,MOD(O421,10))+1,"th","st","nd","rd","th")</f>
        <v>35th</v>
      </c>
      <c r="Q421" s="76">
        <v>1.0599000000000001</v>
      </c>
      <c r="R421" s="77">
        <v>1.1399999999999999</v>
      </c>
      <c r="S421" s="78">
        <v>1.35E-2</v>
      </c>
      <c r="T421" s="79">
        <f t="shared" si="26"/>
        <v>242</v>
      </c>
      <c r="U421" s="80">
        <v>23460590</v>
      </c>
      <c r="V421" s="72">
        <v>7153.99</v>
      </c>
      <c r="W421" s="29">
        <f t="shared" si="27"/>
        <v>58</v>
      </c>
      <c r="X421" s="38" t="str">
        <f t="array" ref="X421">W421&amp;CHOOSE(AND(W421&lt;&gt;{11,12,13})*MIN(4,MOD(W421,10))+1,"th","st","nd","rd","th")</f>
        <v>58th</v>
      </c>
      <c r="Y421" s="77">
        <v>0</v>
      </c>
      <c r="Z421" s="77">
        <v>1.1399999999999999</v>
      </c>
      <c r="AA421" s="81">
        <v>664616.54</v>
      </c>
      <c r="AB421" s="82">
        <v>1316720980</v>
      </c>
      <c r="AC421" s="83">
        <v>421100468</v>
      </c>
      <c r="AD421" s="81">
        <v>22795554.920000002</v>
      </c>
      <c r="AE421" s="81">
        <v>0</v>
      </c>
      <c r="AF421" s="81">
        <v>12112.36</v>
      </c>
    </row>
    <row r="422" spans="1:32" x14ac:dyDescent="0.25">
      <c r="A422" s="7">
        <v>108561003</v>
      </c>
      <c r="B422" s="8" t="s">
        <v>142</v>
      </c>
      <c r="C422" s="8" t="s">
        <v>143</v>
      </c>
      <c r="D422" s="70">
        <v>43426</v>
      </c>
      <c r="E422" s="71">
        <v>2294</v>
      </c>
      <c r="F422" s="72">
        <v>3417130.92</v>
      </c>
      <c r="G422" s="73">
        <v>34.299999999999997</v>
      </c>
      <c r="H422" s="29">
        <f t="shared" si="24"/>
        <v>11</v>
      </c>
      <c r="I422" s="38" t="str">
        <f t="array" ref="I422">H422&amp;CHOOSE(AND(H422&lt;&gt;{11,12,13})*MIN(4,MOD(H422,10))+1,"th","st","nd","rd","th")</f>
        <v>11th</v>
      </c>
      <c r="J422" s="74">
        <v>0.68</v>
      </c>
      <c r="K422" s="75">
        <v>10057324.859999999</v>
      </c>
      <c r="L422" s="38">
        <v>806.93499999999995</v>
      </c>
      <c r="M422" s="38">
        <v>318.83499999999998</v>
      </c>
      <c r="N422" s="72">
        <v>8933.73</v>
      </c>
      <c r="O422" s="29">
        <f t="shared" si="25"/>
        <v>5</v>
      </c>
      <c r="P422" s="38" t="str">
        <f t="array" ref="P422">O422&amp;CHOOSE(AND(O422&lt;&gt;{11,12,13})*MIN(4,MOD(O422,10))+1,"th","st","nd","rd","th")</f>
        <v>5th</v>
      </c>
      <c r="Q422" s="76">
        <v>1.2717000000000001</v>
      </c>
      <c r="R422" s="77">
        <v>0.68</v>
      </c>
      <c r="S422" s="78">
        <v>8.2000000000000007E-3</v>
      </c>
      <c r="T422" s="79">
        <f t="shared" si="26"/>
        <v>489</v>
      </c>
      <c r="U422" s="80">
        <v>5603794</v>
      </c>
      <c r="V422" s="72">
        <v>4977.74</v>
      </c>
      <c r="W422" s="29">
        <f t="shared" si="27"/>
        <v>28</v>
      </c>
      <c r="X422" s="38" t="str">
        <f t="array" ref="X422">W422&amp;CHOOSE(AND(W422&lt;&gt;{11,12,13})*MIN(4,MOD(W422,10))+1,"th","st","nd","rd","th")</f>
        <v>28th</v>
      </c>
      <c r="Y422" s="77">
        <v>0.24</v>
      </c>
      <c r="Z422" s="77">
        <v>0.92</v>
      </c>
      <c r="AA422" s="81">
        <v>213797.17</v>
      </c>
      <c r="AB422" s="82">
        <v>304721112</v>
      </c>
      <c r="AC422" s="83">
        <v>110374730</v>
      </c>
      <c r="AD422" s="81">
        <v>3187709.73</v>
      </c>
      <c r="AE422" s="81">
        <v>0</v>
      </c>
      <c r="AF422" s="81">
        <v>15624.02</v>
      </c>
    </row>
    <row r="423" spans="1:32" x14ac:dyDescent="0.25">
      <c r="A423" s="7">
        <v>108561803</v>
      </c>
      <c r="B423" s="8" t="s">
        <v>227</v>
      </c>
      <c r="C423" s="8" t="s">
        <v>143</v>
      </c>
      <c r="D423" s="70">
        <v>49411</v>
      </c>
      <c r="E423" s="71">
        <v>3463</v>
      </c>
      <c r="F423" s="72">
        <v>4073538.66</v>
      </c>
      <c r="G423" s="73">
        <v>23.81</v>
      </c>
      <c r="H423" s="29">
        <f t="shared" si="24"/>
        <v>1</v>
      </c>
      <c r="I423" s="38" t="str">
        <f t="array" ref="I423">H423&amp;CHOOSE(AND(H423&lt;&gt;{11,12,13})*MIN(4,MOD(H423,10))+1,"th","st","nd","rd","th")</f>
        <v>1st</v>
      </c>
      <c r="J423" s="74">
        <v>0.47</v>
      </c>
      <c r="K423" s="75">
        <v>12222740.220000001</v>
      </c>
      <c r="L423" s="38">
        <v>1001.467</v>
      </c>
      <c r="M423" s="38">
        <v>191.471</v>
      </c>
      <c r="N423" s="72">
        <v>10245.91</v>
      </c>
      <c r="O423" s="29">
        <f t="shared" si="25"/>
        <v>23</v>
      </c>
      <c r="P423" s="38" t="str">
        <f t="array" ref="P423">O423&amp;CHOOSE(AND(O423&lt;&gt;{11,12,13})*MIN(4,MOD(O423,10))+1,"th","st","nd","rd","th")</f>
        <v>23rd</v>
      </c>
      <c r="Q423" s="76">
        <v>1.1089</v>
      </c>
      <c r="R423" s="77">
        <v>0.47</v>
      </c>
      <c r="S423" s="78">
        <v>9.1000000000000004E-3</v>
      </c>
      <c r="T423" s="79">
        <f t="shared" si="26"/>
        <v>475</v>
      </c>
      <c r="U423" s="80">
        <v>6045957</v>
      </c>
      <c r="V423" s="72">
        <v>5068.12</v>
      </c>
      <c r="W423" s="29">
        <f t="shared" si="27"/>
        <v>30</v>
      </c>
      <c r="X423" s="38" t="str">
        <f t="array" ref="X423">W423&amp;CHOOSE(AND(W423&lt;&gt;{11,12,13})*MIN(4,MOD(W423,10))+1,"th","st","nd","rd","th")</f>
        <v>30th</v>
      </c>
      <c r="Y423" s="77">
        <v>0.23</v>
      </c>
      <c r="Z423" s="77">
        <v>0.7</v>
      </c>
      <c r="AA423" s="81">
        <v>271033.03999999998</v>
      </c>
      <c r="AB423" s="82">
        <v>301440666</v>
      </c>
      <c r="AC423" s="83">
        <v>146408011</v>
      </c>
      <c r="AD423" s="81">
        <v>3800172.21</v>
      </c>
      <c r="AE423" s="81">
        <v>0</v>
      </c>
      <c r="AF423" s="81">
        <v>2333.41</v>
      </c>
    </row>
    <row r="424" spans="1:32" x14ac:dyDescent="0.25">
      <c r="A424" s="7">
        <v>108565203</v>
      </c>
      <c r="B424" s="8" t="s">
        <v>398</v>
      </c>
      <c r="C424" s="8" t="s">
        <v>143</v>
      </c>
      <c r="D424" s="70">
        <v>44493</v>
      </c>
      <c r="E424" s="71">
        <v>2672</v>
      </c>
      <c r="F424" s="72">
        <v>2971930.31</v>
      </c>
      <c r="G424" s="73">
        <v>25</v>
      </c>
      <c r="H424" s="29">
        <f t="shared" si="24"/>
        <v>2</v>
      </c>
      <c r="I424" s="38" t="str">
        <f t="array" ref="I424">H424&amp;CHOOSE(AND(H424&lt;&gt;{11,12,13})*MIN(4,MOD(H424,10))+1,"th","st","nd","rd","th")</f>
        <v>2nd</v>
      </c>
      <c r="J424" s="74">
        <v>0.5</v>
      </c>
      <c r="K424" s="75">
        <v>12551907.34</v>
      </c>
      <c r="L424" s="38">
        <v>893.47900000000004</v>
      </c>
      <c r="M424" s="38">
        <v>300.18</v>
      </c>
      <c r="N424" s="72">
        <v>10515.49</v>
      </c>
      <c r="O424" s="29">
        <f t="shared" si="25"/>
        <v>30</v>
      </c>
      <c r="P424" s="38" t="str">
        <f t="array" ref="P424">O424&amp;CHOOSE(AND(O424&lt;&gt;{11,12,13})*MIN(4,MOD(O424,10))+1,"th","st","nd","rd","th")</f>
        <v>30th</v>
      </c>
      <c r="Q424" s="76">
        <v>1.0804</v>
      </c>
      <c r="R424" s="77">
        <v>0.5</v>
      </c>
      <c r="S424" s="78">
        <v>7.7999999999999996E-3</v>
      </c>
      <c r="T424" s="79">
        <f t="shared" si="26"/>
        <v>492</v>
      </c>
      <c r="U424" s="80">
        <v>5163748</v>
      </c>
      <c r="V424" s="72">
        <v>4325.9799999999996</v>
      </c>
      <c r="W424" s="29">
        <f t="shared" si="27"/>
        <v>19</v>
      </c>
      <c r="X424" s="38" t="str">
        <f t="array" ref="X424">W424&amp;CHOOSE(AND(W424&lt;&gt;{11,12,13})*MIN(4,MOD(W424,10))+1,"th","st","nd","rd","th")</f>
        <v>19th</v>
      </c>
      <c r="Y424" s="77">
        <v>0.34</v>
      </c>
      <c r="Z424" s="77">
        <v>0.84</v>
      </c>
      <c r="AA424" s="81">
        <v>210669.71</v>
      </c>
      <c r="AB424" s="82">
        <v>276522919</v>
      </c>
      <c r="AC424" s="83">
        <v>105976949</v>
      </c>
      <c r="AD424" s="81">
        <v>2761260.6</v>
      </c>
      <c r="AE424" s="81">
        <v>0</v>
      </c>
      <c r="AF424" s="81">
        <v>0</v>
      </c>
    </row>
    <row r="425" spans="1:32" x14ac:dyDescent="0.25">
      <c r="A425" s="7">
        <v>108565503</v>
      </c>
      <c r="B425" s="8" t="s">
        <v>445</v>
      </c>
      <c r="C425" s="8" t="s">
        <v>143</v>
      </c>
      <c r="D425" s="70">
        <v>44245</v>
      </c>
      <c r="E425" s="71">
        <v>3486</v>
      </c>
      <c r="F425" s="72">
        <v>5304730.1499999994</v>
      </c>
      <c r="G425" s="73">
        <v>34.39</v>
      </c>
      <c r="H425" s="29">
        <f t="shared" si="24"/>
        <v>11</v>
      </c>
      <c r="I425" s="38" t="str">
        <f t="array" ref="I425">H425&amp;CHOOSE(AND(H425&lt;&gt;{11,12,13})*MIN(4,MOD(H425,10))+1,"th","st","nd","rd","th")</f>
        <v>11th</v>
      </c>
      <c r="J425" s="74">
        <v>0.69</v>
      </c>
      <c r="K425" s="75">
        <v>15352789.5</v>
      </c>
      <c r="L425" s="38">
        <v>1160.223</v>
      </c>
      <c r="M425" s="38">
        <v>290.8</v>
      </c>
      <c r="N425" s="72">
        <v>10580.67</v>
      </c>
      <c r="O425" s="29">
        <f t="shared" si="25"/>
        <v>32</v>
      </c>
      <c r="P425" s="38" t="str">
        <f t="array" ref="P425">O425&amp;CHOOSE(AND(O425&lt;&gt;{11,12,13})*MIN(4,MOD(O425,10))+1,"th","st","nd","rd","th")</f>
        <v>32nd</v>
      </c>
      <c r="Q425" s="76">
        <v>1.0738000000000001</v>
      </c>
      <c r="R425" s="77">
        <v>0.69</v>
      </c>
      <c r="S425" s="78">
        <v>0.01</v>
      </c>
      <c r="T425" s="79">
        <f t="shared" si="26"/>
        <v>451</v>
      </c>
      <c r="U425" s="80">
        <v>7153472</v>
      </c>
      <c r="V425" s="72">
        <v>4929.95</v>
      </c>
      <c r="W425" s="29">
        <f t="shared" si="27"/>
        <v>27</v>
      </c>
      <c r="X425" s="38" t="str">
        <f t="array" ref="X425">W425&amp;CHOOSE(AND(W425&lt;&gt;{11,12,13})*MIN(4,MOD(W425,10))+1,"th","st","nd","rd","th")</f>
        <v>27th</v>
      </c>
      <c r="Y425" s="77">
        <v>0.25</v>
      </c>
      <c r="Z425" s="77">
        <v>0.94</v>
      </c>
      <c r="AA425" s="81">
        <v>384419.63</v>
      </c>
      <c r="AB425" s="82">
        <v>379045219</v>
      </c>
      <c r="AC425" s="83">
        <v>150841599</v>
      </c>
      <c r="AD425" s="81">
        <v>4884319.91</v>
      </c>
      <c r="AE425" s="81">
        <v>17100.55</v>
      </c>
      <c r="AF425" s="81">
        <v>18890.060000000001</v>
      </c>
    </row>
    <row r="426" spans="1:32" x14ac:dyDescent="0.25">
      <c r="A426" s="7">
        <v>108566303</v>
      </c>
      <c r="B426" s="8" t="s">
        <v>522</v>
      </c>
      <c r="C426" s="8" t="s">
        <v>143</v>
      </c>
      <c r="D426" s="70">
        <v>48009</v>
      </c>
      <c r="E426" s="71">
        <v>2256</v>
      </c>
      <c r="F426" s="72">
        <v>5695379.6500000004</v>
      </c>
      <c r="G426" s="73">
        <v>52.58</v>
      </c>
      <c r="H426" s="29">
        <f t="shared" si="24"/>
        <v>57</v>
      </c>
      <c r="I426" s="38" t="str">
        <f t="array" ref="I426">H426&amp;CHOOSE(AND(H426&lt;&gt;{11,12,13})*MIN(4,MOD(H426,10))+1,"th","st","nd","rd","th")</f>
        <v>57th</v>
      </c>
      <c r="J426" s="74">
        <v>1.05</v>
      </c>
      <c r="K426" s="75">
        <v>9575683.9800000004</v>
      </c>
      <c r="L426" s="38">
        <v>757.06299999999999</v>
      </c>
      <c r="M426" s="38">
        <v>274.75799999999998</v>
      </c>
      <c r="N426" s="72">
        <v>9280.3700000000008</v>
      </c>
      <c r="O426" s="29">
        <f t="shared" si="25"/>
        <v>8</v>
      </c>
      <c r="P426" s="38" t="str">
        <f t="array" ref="P426">O426&amp;CHOOSE(AND(O426&lt;&gt;{11,12,13})*MIN(4,MOD(O426,10))+1,"th","st","nd","rd","th")</f>
        <v>8th</v>
      </c>
      <c r="Q426" s="76">
        <v>1.2242</v>
      </c>
      <c r="R426" s="77">
        <v>1.05</v>
      </c>
      <c r="S426" s="78">
        <v>7.1000000000000004E-3</v>
      </c>
      <c r="T426" s="79">
        <f t="shared" si="26"/>
        <v>499</v>
      </c>
      <c r="U426" s="80">
        <v>10755504</v>
      </c>
      <c r="V426" s="72">
        <v>10423.81</v>
      </c>
      <c r="W426" s="29">
        <f t="shared" si="27"/>
        <v>86</v>
      </c>
      <c r="X426" s="38" t="str">
        <f t="array" ref="X426">W426&amp;CHOOSE(AND(W426&lt;&gt;{11,12,13})*MIN(4,MOD(W426,10))+1,"th","st","nd","rd","th")</f>
        <v>86th</v>
      </c>
      <c r="Y426" s="77">
        <v>0</v>
      </c>
      <c r="Z426" s="77">
        <v>1.05</v>
      </c>
      <c r="AA426" s="81">
        <v>232768.9</v>
      </c>
      <c r="AB426" s="82">
        <v>681624918</v>
      </c>
      <c r="AC426" s="83">
        <v>115079114</v>
      </c>
      <c r="AD426" s="81">
        <v>5462279.8600000003</v>
      </c>
      <c r="AE426" s="81">
        <v>0</v>
      </c>
      <c r="AF426" s="81">
        <v>330.89</v>
      </c>
    </row>
    <row r="427" spans="1:32" x14ac:dyDescent="0.25">
      <c r="A427" s="7">
        <v>108567004</v>
      </c>
      <c r="B427" s="8" t="s">
        <v>527</v>
      </c>
      <c r="C427" s="8" t="s">
        <v>143</v>
      </c>
      <c r="D427" s="70">
        <v>39013</v>
      </c>
      <c r="E427" s="71">
        <v>1122</v>
      </c>
      <c r="F427" s="72">
        <v>1259716.6199999999</v>
      </c>
      <c r="G427" s="73">
        <v>28.78</v>
      </c>
      <c r="H427" s="29">
        <f t="shared" si="24"/>
        <v>4</v>
      </c>
      <c r="I427" s="38" t="str">
        <f t="array" ref="I427">H427&amp;CHOOSE(AND(H427&lt;&gt;{11,12,13})*MIN(4,MOD(H427,10))+1,"th","st","nd","rd","th")</f>
        <v>4th</v>
      </c>
      <c r="J427" s="74">
        <v>0.56999999999999995</v>
      </c>
      <c r="K427" s="75">
        <v>3998853.33</v>
      </c>
      <c r="L427" s="38">
        <v>288.85899999999998</v>
      </c>
      <c r="M427" s="38">
        <v>122.899</v>
      </c>
      <c r="N427" s="72">
        <v>9711.66</v>
      </c>
      <c r="O427" s="29">
        <f t="shared" si="25"/>
        <v>14</v>
      </c>
      <c r="P427" s="38" t="str">
        <f t="array" ref="P427">O427&amp;CHOOSE(AND(O427&lt;&gt;{11,12,13})*MIN(4,MOD(O427,10))+1,"th","st","nd","rd","th")</f>
        <v>14th</v>
      </c>
      <c r="Q427" s="76">
        <v>1.1698999999999999</v>
      </c>
      <c r="R427" s="77">
        <v>0.56999999999999995</v>
      </c>
      <c r="S427" s="78">
        <v>7.7999999999999996E-3</v>
      </c>
      <c r="T427" s="79">
        <f t="shared" si="26"/>
        <v>492</v>
      </c>
      <c r="U427" s="80">
        <v>2188692</v>
      </c>
      <c r="V427" s="72">
        <v>5315.48</v>
      </c>
      <c r="W427" s="29">
        <f t="shared" si="27"/>
        <v>33</v>
      </c>
      <c r="X427" s="38" t="str">
        <f t="array" ref="X427">W427&amp;CHOOSE(AND(W427&lt;&gt;{11,12,13})*MIN(4,MOD(W427,10))+1,"th","st","nd","rd","th")</f>
        <v>33rd</v>
      </c>
      <c r="Y427" s="77">
        <v>0.19</v>
      </c>
      <c r="Z427" s="77">
        <v>0.76</v>
      </c>
      <c r="AA427" s="81">
        <v>122982.64</v>
      </c>
      <c r="AB427" s="82">
        <v>120132945</v>
      </c>
      <c r="AC427" s="83">
        <v>41992400</v>
      </c>
      <c r="AD427" s="81">
        <v>1135782.48</v>
      </c>
      <c r="AE427" s="81">
        <v>0</v>
      </c>
      <c r="AF427" s="81">
        <v>951.5</v>
      </c>
    </row>
    <row r="428" spans="1:32" x14ac:dyDescent="0.25">
      <c r="A428" s="7">
        <v>108567204</v>
      </c>
      <c r="B428" s="8" t="s">
        <v>535</v>
      </c>
      <c r="C428" s="8" t="s">
        <v>143</v>
      </c>
      <c r="D428" s="70">
        <v>41203</v>
      </c>
      <c r="E428" s="71">
        <v>1533</v>
      </c>
      <c r="F428" s="72">
        <v>2243804.79</v>
      </c>
      <c r="G428" s="73">
        <v>35.520000000000003</v>
      </c>
      <c r="H428" s="29">
        <f t="shared" si="24"/>
        <v>13</v>
      </c>
      <c r="I428" s="38" t="str">
        <f t="array" ref="I428">H428&amp;CHOOSE(AND(H428&lt;&gt;{11,12,13})*MIN(4,MOD(H428,10))+1,"th","st","nd","rd","th")</f>
        <v>13th</v>
      </c>
      <c r="J428" s="74">
        <v>0.71</v>
      </c>
      <c r="K428" s="75">
        <v>7113884.2300000004</v>
      </c>
      <c r="L428" s="38">
        <v>492.60300000000001</v>
      </c>
      <c r="M428" s="38">
        <v>175.768</v>
      </c>
      <c r="N428" s="72">
        <v>10643.62</v>
      </c>
      <c r="O428" s="29">
        <f t="shared" si="25"/>
        <v>33</v>
      </c>
      <c r="P428" s="38" t="str">
        <f t="array" ref="P428">O428&amp;CHOOSE(AND(O428&lt;&gt;{11,12,13})*MIN(4,MOD(O428,10))+1,"th","st","nd","rd","th")</f>
        <v>33rd</v>
      </c>
      <c r="Q428" s="76">
        <v>1.0673999999999999</v>
      </c>
      <c r="R428" s="77">
        <v>0.71</v>
      </c>
      <c r="S428" s="78">
        <v>1.0999999999999999E-2</v>
      </c>
      <c r="T428" s="79">
        <f t="shared" si="26"/>
        <v>398</v>
      </c>
      <c r="U428" s="80">
        <v>2754372</v>
      </c>
      <c r="V428" s="72">
        <v>4121.0200000000004</v>
      </c>
      <c r="W428" s="29">
        <f t="shared" si="27"/>
        <v>16</v>
      </c>
      <c r="X428" s="38" t="str">
        <f t="array" ref="X428">W428&amp;CHOOSE(AND(W428&lt;&gt;{11,12,13})*MIN(4,MOD(W428,10))+1,"th","st","nd","rd","th")</f>
        <v>16th</v>
      </c>
      <c r="Y428" s="77">
        <v>0.37</v>
      </c>
      <c r="Z428" s="77">
        <v>1.08</v>
      </c>
      <c r="AA428" s="81">
        <v>194874.42</v>
      </c>
      <c r="AB428" s="82">
        <v>148882879</v>
      </c>
      <c r="AC428" s="83">
        <v>55144676</v>
      </c>
      <c r="AD428" s="81">
        <v>2029740.13</v>
      </c>
      <c r="AE428" s="81">
        <v>0</v>
      </c>
      <c r="AF428" s="81">
        <v>19190.240000000002</v>
      </c>
    </row>
    <row r="429" spans="1:32" x14ac:dyDescent="0.25">
      <c r="A429" s="7">
        <v>108567404</v>
      </c>
      <c r="B429" s="8" t="s">
        <v>538</v>
      </c>
      <c r="C429" s="8" t="s">
        <v>143</v>
      </c>
      <c r="D429" s="70">
        <v>50385</v>
      </c>
      <c r="E429" s="71">
        <v>1112</v>
      </c>
      <c r="F429" s="72">
        <v>3957000.8200000003</v>
      </c>
      <c r="G429" s="73">
        <v>70.63</v>
      </c>
      <c r="H429" s="29">
        <f t="shared" si="24"/>
        <v>88</v>
      </c>
      <c r="I429" s="38" t="str">
        <f t="array" ref="I429">H429&amp;CHOOSE(AND(H429&lt;&gt;{11,12,13})*MIN(4,MOD(H429,10))+1,"th","st","nd","rd","th")</f>
        <v>88th</v>
      </c>
      <c r="J429" s="74">
        <v>1.41</v>
      </c>
      <c r="K429" s="75">
        <v>5564759.5999999996</v>
      </c>
      <c r="L429" s="38">
        <v>331.82100000000003</v>
      </c>
      <c r="M429" s="38">
        <v>140.005</v>
      </c>
      <c r="N429" s="72">
        <v>11794.09</v>
      </c>
      <c r="O429" s="29">
        <f t="shared" si="25"/>
        <v>58</v>
      </c>
      <c r="P429" s="38" t="str">
        <f t="array" ref="P429">O429&amp;CHOOSE(AND(O429&lt;&gt;{11,12,13})*MIN(4,MOD(O429,10))+1,"th","st","nd","rd","th")</f>
        <v>58th</v>
      </c>
      <c r="Q429" s="76">
        <v>0.96330000000000005</v>
      </c>
      <c r="R429" s="77">
        <v>1.36</v>
      </c>
      <c r="S429" s="78">
        <v>9.2999999999999992E-3</v>
      </c>
      <c r="T429" s="79">
        <f t="shared" si="26"/>
        <v>470</v>
      </c>
      <c r="U429" s="80">
        <v>5718435</v>
      </c>
      <c r="V429" s="72">
        <v>12119.8</v>
      </c>
      <c r="W429" s="29">
        <f t="shared" si="27"/>
        <v>91</v>
      </c>
      <c r="X429" s="38" t="str">
        <f t="array" ref="X429">W429&amp;CHOOSE(AND(W429&lt;&gt;{11,12,13})*MIN(4,MOD(W429,10))+1,"th","st","nd","rd","th")</f>
        <v>91st</v>
      </c>
      <c r="Y429" s="77">
        <v>0</v>
      </c>
      <c r="Z429" s="77">
        <v>1.36</v>
      </c>
      <c r="AA429" s="81">
        <v>172455.73</v>
      </c>
      <c r="AB429" s="82">
        <v>354635384</v>
      </c>
      <c r="AC429" s="83">
        <v>68952430</v>
      </c>
      <c r="AD429" s="81">
        <v>3728000.25</v>
      </c>
      <c r="AE429" s="81">
        <v>55565.93</v>
      </c>
      <c r="AF429" s="81">
        <v>978.91</v>
      </c>
    </row>
    <row r="430" spans="1:32" x14ac:dyDescent="0.25">
      <c r="A430" s="7">
        <v>108567703</v>
      </c>
      <c r="B430" s="8" t="s">
        <v>548</v>
      </c>
      <c r="C430" s="8" t="s">
        <v>143</v>
      </c>
      <c r="D430" s="70">
        <v>43817</v>
      </c>
      <c r="E430" s="71">
        <v>7308</v>
      </c>
      <c r="F430" s="72">
        <v>20111796.02</v>
      </c>
      <c r="G430" s="73">
        <v>62.81</v>
      </c>
      <c r="H430" s="29">
        <f t="shared" si="24"/>
        <v>76</v>
      </c>
      <c r="I430" s="38" t="str">
        <f t="array" ref="I430">H430&amp;CHOOSE(AND(H430&lt;&gt;{11,12,13})*MIN(4,MOD(H430,10))+1,"th","st","nd","rd","th")</f>
        <v>76th</v>
      </c>
      <c r="J430" s="74">
        <v>1.25</v>
      </c>
      <c r="K430" s="75">
        <v>30316814.23</v>
      </c>
      <c r="L430" s="38">
        <v>2294.6660000000002</v>
      </c>
      <c r="M430" s="38">
        <v>498.80500000000001</v>
      </c>
      <c r="N430" s="72">
        <v>10852.74</v>
      </c>
      <c r="O430" s="29">
        <f t="shared" si="25"/>
        <v>39</v>
      </c>
      <c r="P430" s="38" t="str">
        <f t="array" ref="P430">O430&amp;CHOOSE(AND(O430&lt;&gt;{11,12,13})*MIN(4,MOD(O430,10))+1,"th","st","nd","rd","th")</f>
        <v>39th</v>
      </c>
      <c r="Q430" s="76">
        <v>1.0468999999999999</v>
      </c>
      <c r="R430" s="77">
        <v>1.25</v>
      </c>
      <c r="S430" s="78">
        <v>1.26E-2</v>
      </c>
      <c r="T430" s="79">
        <f t="shared" si="26"/>
        <v>308</v>
      </c>
      <c r="U430" s="80">
        <v>21512459</v>
      </c>
      <c r="V430" s="72">
        <v>7700.98</v>
      </c>
      <c r="W430" s="29">
        <f t="shared" si="27"/>
        <v>65</v>
      </c>
      <c r="X430" s="38" t="str">
        <f t="array" ref="X430">W430&amp;CHOOSE(AND(W430&lt;&gt;{11,12,13})*MIN(4,MOD(W430,10))+1,"th","st","nd","rd","th")</f>
        <v>65th</v>
      </c>
      <c r="Y430" s="77">
        <v>0</v>
      </c>
      <c r="Z430" s="77">
        <v>1.25</v>
      </c>
      <c r="AA430" s="81">
        <v>656975.53</v>
      </c>
      <c r="AB430" s="82">
        <v>1223585195</v>
      </c>
      <c r="AC430" s="83">
        <v>369930297</v>
      </c>
      <c r="AD430" s="81">
        <v>19452499.469999999</v>
      </c>
      <c r="AE430" s="81">
        <v>0</v>
      </c>
      <c r="AF430" s="81">
        <v>2321.02</v>
      </c>
    </row>
    <row r="431" spans="1:32" x14ac:dyDescent="0.25">
      <c r="A431" s="7">
        <v>108568404</v>
      </c>
      <c r="B431" s="8" t="s">
        <v>592</v>
      </c>
      <c r="C431" s="8" t="s">
        <v>143</v>
      </c>
      <c r="D431" s="70">
        <v>37634</v>
      </c>
      <c r="E431" s="71">
        <v>1197</v>
      </c>
      <c r="F431" s="72">
        <v>1671270.5</v>
      </c>
      <c r="G431" s="73">
        <v>37.1</v>
      </c>
      <c r="H431" s="29">
        <f t="shared" si="24"/>
        <v>16</v>
      </c>
      <c r="I431" s="38" t="str">
        <f t="array" ref="I431">H431&amp;CHOOSE(AND(H431&lt;&gt;{11,12,13})*MIN(4,MOD(H431,10))+1,"th","st","nd","rd","th")</f>
        <v>16th</v>
      </c>
      <c r="J431" s="74">
        <v>0.74</v>
      </c>
      <c r="K431" s="75">
        <v>5076819.49</v>
      </c>
      <c r="L431" s="38">
        <v>387.19200000000001</v>
      </c>
      <c r="M431" s="38">
        <v>174.58500000000001</v>
      </c>
      <c r="N431" s="72">
        <v>9037.07</v>
      </c>
      <c r="O431" s="29">
        <f t="shared" si="25"/>
        <v>6</v>
      </c>
      <c r="P431" s="38" t="str">
        <f t="array" ref="P431">O431&amp;CHOOSE(AND(O431&lt;&gt;{11,12,13})*MIN(4,MOD(O431,10))+1,"th","st","nd","rd","th")</f>
        <v>6th</v>
      </c>
      <c r="Q431" s="76">
        <v>1.2572000000000001</v>
      </c>
      <c r="R431" s="77">
        <v>0.74</v>
      </c>
      <c r="S431" s="78">
        <v>7.7999999999999996E-3</v>
      </c>
      <c r="T431" s="79">
        <f t="shared" si="26"/>
        <v>492</v>
      </c>
      <c r="U431" s="80">
        <v>2879954</v>
      </c>
      <c r="V431" s="72">
        <v>5126.51</v>
      </c>
      <c r="W431" s="29">
        <f t="shared" si="27"/>
        <v>30</v>
      </c>
      <c r="X431" s="38" t="str">
        <f t="array" ref="X431">W431&amp;CHOOSE(AND(W431&lt;&gt;{11,12,13})*MIN(4,MOD(W431,10))+1,"th","st","nd","rd","th")</f>
        <v>30th</v>
      </c>
      <c r="Y431" s="77">
        <v>0.22</v>
      </c>
      <c r="Z431" s="77">
        <v>0.96</v>
      </c>
      <c r="AA431" s="81">
        <v>101366.08</v>
      </c>
      <c r="AB431" s="82">
        <v>178377517</v>
      </c>
      <c r="AC431" s="83">
        <v>34952398</v>
      </c>
      <c r="AD431" s="81">
        <v>1569288.17</v>
      </c>
      <c r="AE431" s="81">
        <v>0</v>
      </c>
      <c r="AF431" s="81">
        <v>616.25</v>
      </c>
    </row>
    <row r="432" spans="1:32" x14ac:dyDescent="0.25">
      <c r="A432" s="7">
        <v>108569103</v>
      </c>
      <c r="B432" s="8" t="s">
        <v>649</v>
      </c>
      <c r="C432" s="8" t="s">
        <v>143</v>
      </c>
      <c r="D432" s="70">
        <v>37420</v>
      </c>
      <c r="E432" s="71">
        <v>3661</v>
      </c>
      <c r="F432" s="72">
        <v>3530514.6399999997</v>
      </c>
      <c r="G432" s="73">
        <v>25.77</v>
      </c>
      <c r="H432" s="29">
        <f t="shared" si="24"/>
        <v>3</v>
      </c>
      <c r="I432" s="38" t="str">
        <f t="array" ref="I432">H432&amp;CHOOSE(AND(H432&lt;&gt;{11,12,13})*MIN(4,MOD(H432,10))+1,"th","st","nd","rd","th")</f>
        <v>3rd</v>
      </c>
      <c r="J432" s="74">
        <v>0.51</v>
      </c>
      <c r="K432" s="75">
        <v>14843338.08</v>
      </c>
      <c r="L432" s="38">
        <v>1205.3900000000001</v>
      </c>
      <c r="M432" s="38">
        <v>233.791</v>
      </c>
      <c r="N432" s="72">
        <v>10313.74</v>
      </c>
      <c r="O432" s="29">
        <f t="shared" si="25"/>
        <v>25</v>
      </c>
      <c r="P432" s="38" t="str">
        <f t="array" ref="P432">O432&amp;CHOOSE(AND(O432&lt;&gt;{11,12,13})*MIN(4,MOD(O432,10))+1,"th","st","nd","rd","th")</f>
        <v>25th</v>
      </c>
      <c r="Q432" s="76">
        <v>1.1015999999999999</v>
      </c>
      <c r="R432" s="77">
        <v>0.51</v>
      </c>
      <c r="S432" s="78">
        <v>7.7000000000000002E-3</v>
      </c>
      <c r="T432" s="79">
        <f t="shared" si="26"/>
        <v>496</v>
      </c>
      <c r="U432" s="80">
        <v>6154875</v>
      </c>
      <c r="V432" s="72">
        <v>4276.6499999999996</v>
      </c>
      <c r="W432" s="29">
        <f t="shared" si="27"/>
        <v>18</v>
      </c>
      <c r="X432" s="38" t="str">
        <f t="array" ref="X432">W432&amp;CHOOSE(AND(W432&lt;&gt;{11,12,13})*MIN(4,MOD(W432,10))+1,"th","st","nd","rd","th")</f>
        <v>18th</v>
      </c>
      <c r="Y432" s="77">
        <v>0.35</v>
      </c>
      <c r="Z432" s="77">
        <v>0.86</v>
      </c>
      <c r="AA432" s="81">
        <v>277817.34000000003</v>
      </c>
      <c r="AB432" s="82">
        <v>310875083</v>
      </c>
      <c r="AC432" s="83">
        <v>145041611</v>
      </c>
      <c r="AD432" s="81">
        <v>3243483.96</v>
      </c>
      <c r="AE432" s="81">
        <v>0</v>
      </c>
      <c r="AF432" s="81">
        <v>9213.34</v>
      </c>
    </row>
    <row r="433" spans="1:32" x14ac:dyDescent="0.25">
      <c r="A433" s="7">
        <v>117576303</v>
      </c>
      <c r="B433" s="8" t="s">
        <v>578</v>
      </c>
      <c r="C433" s="8" t="s">
        <v>579</v>
      </c>
      <c r="D433" s="70">
        <v>41786</v>
      </c>
      <c r="E433" s="71">
        <v>2476</v>
      </c>
      <c r="F433" s="72">
        <v>8655101.5599999987</v>
      </c>
      <c r="G433" s="73">
        <v>83.65</v>
      </c>
      <c r="H433" s="29">
        <f t="shared" si="24"/>
        <v>98</v>
      </c>
      <c r="I433" s="38" t="str">
        <f t="array" ref="I433">H433&amp;CHOOSE(AND(H433&lt;&gt;{11,12,13})*MIN(4,MOD(H433,10))+1,"th","st","nd","rd","th")</f>
        <v>98th</v>
      </c>
      <c r="J433" s="74">
        <v>1.67</v>
      </c>
      <c r="K433" s="75">
        <v>12685991.58</v>
      </c>
      <c r="L433" s="38">
        <v>657.15700000000004</v>
      </c>
      <c r="M433" s="38">
        <v>274.25700000000001</v>
      </c>
      <c r="N433" s="72">
        <v>13620.14</v>
      </c>
      <c r="O433" s="29">
        <f t="shared" si="25"/>
        <v>81</v>
      </c>
      <c r="P433" s="38" t="str">
        <f t="array" ref="P433">O433&amp;CHOOSE(AND(O433&lt;&gt;{11,12,13})*MIN(4,MOD(O433,10))+1,"th","st","nd","rd","th")</f>
        <v>81st</v>
      </c>
      <c r="Q433" s="76">
        <v>0.83420000000000005</v>
      </c>
      <c r="R433" s="77">
        <v>1.39</v>
      </c>
      <c r="S433" s="78">
        <v>8.8999999999999999E-3</v>
      </c>
      <c r="T433" s="79">
        <f t="shared" si="26"/>
        <v>479</v>
      </c>
      <c r="U433" s="80">
        <v>13055368</v>
      </c>
      <c r="V433" s="72">
        <v>14016.72</v>
      </c>
      <c r="W433" s="29">
        <f t="shared" si="27"/>
        <v>95</v>
      </c>
      <c r="X433" s="38" t="str">
        <f t="array" ref="X433">W433&amp;CHOOSE(AND(W433&lt;&gt;{11,12,13})*MIN(4,MOD(W433,10))+1,"th","st","nd","rd","th")</f>
        <v>95th</v>
      </c>
      <c r="Y433" s="77">
        <v>0</v>
      </c>
      <c r="Z433" s="77">
        <v>1.39</v>
      </c>
      <c r="AA433" s="81">
        <v>208064.87</v>
      </c>
      <c r="AB433" s="82">
        <v>846458394</v>
      </c>
      <c r="AC433" s="83">
        <v>120605918</v>
      </c>
      <c r="AD433" s="81">
        <v>8447036.6899999995</v>
      </c>
      <c r="AE433" s="81">
        <v>0</v>
      </c>
      <c r="AF433" s="81">
        <v>0</v>
      </c>
    </row>
    <row r="434" spans="1:32" x14ac:dyDescent="0.25">
      <c r="A434" s="7">
        <v>119581003</v>
      </c>
      <c r="B434" s="8" t="s">
        <v>161</v>
      </c>
      <c r="C434" s="8" t="s">
        <v>162</v>
      </c>
      <c r="D434" s="70">
        <v>46226</v>
      </c>
      <c r="E434" s="71">
        <v>3253</v>
      </c>
      <c r="F434" s="72">
        <v>6909051.0199999996</v>
      </c>
      <c r="G434" s="73">
        <v>45.95</v>
      </c>
      <c r="H434" s="29">
        <f t="shared" si="24"/>
        <v>38</v>
      </c>
      <c r="I434" s="38" t="str">
        <f t="array" ref="I434">H434&amp;CHOOSE(AND(H434&lt;&gt;{11,12,13})*MIN(4,MOD(H434,10))+1,"th","st","nd","rd","th")</f>
        <v>38th</v>
      </c>
      <c r="J434" s="74">
        <v>0.92</v>
      </c>
      <c r="K434" s="75">
        <v>14277039.619999999</v>
      </c>
      <c r="L434" s="38">
        <v>1044.3630000000001</v>
      </c>
      <c r="M434" s="38">
        <v>312.464</v>
      </c>
      <c r="N434" s="72">
        <v>10522.37</v>
      </c>
      <c r="O434" s="29">
        <f t="shared" si="25"/>
        <v>30</v>
      </c>
      <c r="P434" s="38" t="str">
        <f t="array" ref="P434">O434&amp;CHOOSE(AND(O434&lt;&gt;{11,12,13})*MIN(4,MOD(O434,10))+1,"th","st","nd","rd","th")</f>
        <v>30th</v>
      </c>
      <c r="Q434" s="76">
        <v>1.0797000000000001</v>
      </c>
      <c r="R434" s="77">
        <v>0.92</v>
      </c>
      <c r="S434" s="78">
        <v>1.3100000000000001E-2</v>
      </c>
      <c r="T434" s="79">
        <f t="shared" si="26"/>
        <v>271</v>
      </c>
      <c r="U434" s="80">
        <v>7098975</v>
      </c>
      <c r="V434" s="72">
        <v>5232.04</v>
      </c>
      <c r="W434" s="29">
        <f t="shared" si="27"/>
        <v>32</v>
      </c>
      <c r="X434" s="38" t="str">
        <f t="array" ref="X434">W434&amp;CHOOSE(AND(W434&lt;&gt;{11,12,13})*MIN(4,MOD(W434,10))+1,"th","st","nd","rd","th")</f>
        <v>32nd</v>
      </c>
      <c r="Y434" s="77">
        <v>0.2</v>
      </c>
      <c r="Z434" s="77">
        <v>1.1200000000000001</v>
      </c>
      <c r="AA434" s="81">
        <v>732412.19</v>
      </c>
      <c r="AB434" s="82">
        <v>428110940</v>
      </c>
      <c r="AC434" s="83">
        <v>97739026</v>
      </c>
      <c r="AD434" s="81">
        <v>6022105.2400000002</v>
      </c>
      <c r="AE434" s="81">
        <v>0</v>
      </c>
      <c r="AF434" s="81">
        <v>154533.59</v>
      </c>
    </row>
    <row r="435" spans="1:32" x14ac:dyDescent="0.25">
      <c r="A435" s="7">
        <v>119582503</v>
      </c>
      <c r="B435" s="8" t="s">
        <v>277</v>
      </c>
      <c r="C435" s="8" t="s">
        <v>162</v>
      </c>
      <c r="D435" s="70">
        <v>56000</v>
      </c>
      <c r="E435" s="71">
        <v>2972</v>
      </c>
      <c r="F435" s="72">
        <v>6482268.6200000001</v>
      </c>
      <c r="G435" s="73">
        <v>38.950000000000003</v>
      </c>
      <c r="H435" s="29">
        <f t="shared" si="24"/>
        <v>21</v>
      </c>
      <c r="I435" s="38" t="str">
        <f t="array" ref="I435">H435&amp;CHOOSE(AND(H435&lt;&gt;{11,12,13})*MIN(4,MOD(H435,10))+1,"th","st","nd","rd","th")</f>
        <v>21st</v>
      </c>
      <c r="J435" s="74">
        <v>0.78</v>
      </c>
      <c r="K435" s="75">
        <v>17769083.629999999</v>
      </c>
      <c r="L435" s="38">
        <v>1179.0129999999999</v>
      </c>
      <c r="M435" s="38">
        <v>342.71199999999999</v>
      </c>
      <c r="N435" s="72">
        <v>11676.93</v>
      </c>
      <c r="O435" s="29">
        <f t="shared" si="25"/>
        <v>55</v>
      </c>
      <c r="P435" s="38" t="str">
        <f t="array" ref="P435">O435&amp;CHOOSE(AND(O435&lt;&gt;{11,12,13})*MIN(4,MOD(O435,10))+1,"th","st","nd","rd","th")</f>
        <v>55th</v>
      </c>
      <c r="Q435" s="76">
        <v>0.97299999999999998</v>
      </c>
      <c r="R435" s="77">
        <v>0.76</v>
      </c>
      <c r="S435" s="78">
        <v>9.1999999999999998E-3</v>
      </c>
      <c r="T435" s="79">
        <f t="shared" si="26"/>
        <v>473</v>
      </c>
      <c r="U435" s="80">
        <v>9511522</v>
      </c>
      <c r="V435" s="72">
        <v>6250.49</v>
      </c>
      <c r="W435" s="29">
        <f t="shared" si="27"/>
        <v>46</v>
      </c>
      <c r="X435" s="38" t="str">
        <f t="array" ref="X435">W435&amp;CHOOSE(AND(W435&lt;&gt;{11,12,13})*MIN(4,MOD(W435,10))+1,"th","st","nd","rd","th")</f>
        <v>46th</v>
      </c>
      <c r="Y435" s="77">
        <v>0.04</v>
      </c>
      <c r="Z435" s="77">
        <v>0.8</v>
      </c>
      <c r="AA435" s="81">
        <v>339579.63</v>
      </c>
      <c r="AB435" s="82">
        <v>472310288</v>
      </c>
      <c r="AC435" s="83">
        <v>232246875</v>
      </c>
      <c r="AD435" s="81">
        <v>6114942.0099999998</v>
      </c>
      <c r="AE435" s="81">
        <v>0</v>
      </c>
      <c r="AF435" s="81">
        <v>27746.98</v>
      </c>
    </row>
    <row r="436" spans="1:32" x14ac:dyDescent="0.25">
      <c r="A436" s="7">
        <v>119583003</v>
      </c>
      <c r="B436" s="8" t="s">
        <v>293</v>
      </c>
      <c r="C436" s="8" t="s">
        <v>162</v>
      </c>
      <c r="D436" s="70">
        <v>49743</v>
      </c>
      <c r="E436" s="71">
        <v>2426</v>
      </c>
      <c r="F436" s="72">
        <v>6602463.3399999999</v>
      </c>
      <c r="G436" s="73">
        <v>54.71</v>
      </c>
      <c r="H436" s="29">
        <f t="shared" si="24"/>
        <v>61</v>
      </c>
      <c r="I436" s="38" t="str">
        <f t="array" ref="I436">H436&amp;CHOOSE(AND(H436&lt;&gt;{11,12,13})*MIN(4,MOD(H436,10))+1,"th","st","nd","rd","th")</f>
        <v>61st</v>
      </c>
      <c r="J436" s="74">
        <v>1.0900000000000001</v>
      </c>
      <c r="K436" s="75">
        <v>12310552.75</v>
      </c>
      <c r="L436" s="38">
        <v>778.33</v>
      </c>
      <c r="M436" s="38">
        <v>260.06299999999999</v>
      </c>
      <c r="N436" s="72">
        <v>11855.39</v>
      </c>
      <c r="O436" s="29">
        <f t="shared" si="25"/>
        <v>58</v>
      </c>
      <c r="P436" s="38" t="str">
        <f t="array" ref="P436">O436&amp;CHOOSE(AND(O436&lt;&gt;{11,12,13})*MIN(4,MOD(O436,10))+1,"th","st","nd","rd","th")</f>
        <v>58th</v>
      </c>
      <c r="Q436" s="76">
        <v>0.95830000000000004</v>
      </c>
      <c r="R436" s="77">
        <v>1.04</v>
      </c>
      <c r="S436" s="78">
        <v>1.1900000000000001E-2</v>
      </c>
      <c r="T436" s="79">
        <f t="shared" si="26"/>
        <v>351</v>
      </c>
      <c r="U436" s="80">
        <v>7469981</v>
      </c>
      <c r="V436" s="72">
        <v>7193.79</v>
      </c>
      <c r="W436" s="29">
        <f t="shared" si="27"/>
        <v>58</v>
      </c>
      <c r="X436" s="38" t="str">
        <f t="array" ref="X436">W436&amp;CHOOSE(AND(W436&lt;&gt;{11,12,13})*MIN(4,MOD(W436,10))+1,"th","st","nd","rd","th")</f>
        <v>58th</v>
      </c>
      <c r="Y436" s="77">
        <v>0</v>
      </c>
      <c r="Z436" s="77">
        <v>1.04</v>
      </c>
      <c r="AA436" s="81">
        <v>373744.31</v>
      </c>
      <c r="AB436" s="82">
        <v>456650087</v>
      </c>
      <c r="AC436" s="83">
        <v>96681868</v>
      </c>
      <c r="AD436" s="81">
        <v>6224054.1600000001</v>
      </c>
      <c r="AE436" s="81">
        <v>0</v>
      </c>
      <c r="AF436" s="81">
        <v>4664.87</v>
      </c>
    </row>
    <row r="437" spans="1:32" x14ac:dyDescent="0.25">
      <c r="A437" s="7">
        <v>119584503</v>
      </c>
      <c r="B437" s="8" t="s">
        <v>418</v>
      </c>
      <c r="C437" s="8" t="s">
        <v>162</v>
      </c>
      <c r="D437" s="70">
        <v>54198</v>
      </c>
      <c r="E437" s="71">
        <v>4889</v>
      </c>
      <c r="F437" s="72">
        <v>10805486.619999999</v>
      </c>
      <c r="G437" s="73">
        <v>40.78</v>
      </c>
      <c r="H437" s="29">
        <f t="shared" si="24"/>
        <v>26</v>
      </c>
      <c r="I437" s="38" t="str">
        <f t="array" ref="I437">H437&amp;CHOOSE(AND(H437&lt;&gt;{11,12,13})*MIN(4,MOD(H437,10))+1,"th","st","nd","rd","th")</f>
        <v>26th</v>
      </c>
      <c r="J437" s="74">
        <v>0.81</v>
      </c>
      <c r="K437" s="75">
        <v>23599498.460000001</v>
      </c>
      <c r="L437" s="38">
        <v>1505.6420000000001</v>
      </c>
      <c r="M437" s="38">
        <v>357.28500000000003</v>
      </c>
      <c r="N437" s="72">
        <v>12667.97</v>
      </c>
      <c r="O437" s="29">
        <f t="shared" si="25"/>
        <v>71</v>
      </c>
      <c r="P437" s="38" t="str">
        <f t="array" ref="P437">O437&amp;CHOOSE(AND(O437&lt;&gt;{11,12,13})*MIN(4,MOD(O437,10))+1,"th","st","nd","rd","th")</f>
        <v>71st</v>
      </c>
      <c r="Q437" s="76">
        <v>0.89690000000000003</v>
      </c>
      <c r="R437" s="77">
        <v>0.73</v>
      </c>
      <c r="S437" s="78">
        <v>1.0800000000000001E-2</v>
      </c>
      <c r="T437" s="79">
        <f t="shared" si="26"/>
        <v>408</v>
      </c>
      <c r="U437" s="80">
        <v>13561512</v>
      </c>
      <c r="V437" s="72">
        <v>7279.68</v>
      </c>
      <c r="W437" s="29">
        <f t="shared" si="27"/>
        <v>59</v>
      </c>
      <c r="X437" s="38" t="str">
        <f t="array" ref="X437">W437&amp;CHOOSE(AND(W437&lt;&gt;{11,12,13})*MIN(4,MOD(W437,10))+1,"th","st","nd","rd","th")</f>
        <v>59th</v>
      </c>
      <c r="Y437" s="77">
        <v>0</v>
      </c>
      <c r="Z437" s="77">
        <v>0.73</v>
      </c>
      <c r="AA437" s="81">
        <v>1098743.56</v>
      </c>
      <c r="AB437" s="82">
        <v>776691528</v>
      </c>
      <c r="AC437" s="83">
        <v>227864890</v>
      </c>
      <c r="AD437" s="81">
        <v>9705344.1199999992</v>
      </c>
      <c r="AE437" s="81">
        <v>0</v>
      </c>
      <c r="AF437" s="81">
        <v>1398.94</v>
      </c>
    </row>
    <row r="438" spans="1:32" x14ac:dyDescent="0.25">
      <c r="A438" s="7">
        <v>119584603</v>
      </c>
      <c r="B438" s="8" t="s">
        <v>425</v>
      </c>
      <c r="C438" s="8" t="s">
        <v>162</v>
      </c>
      <c r="D438" s="70">
        <v>50346</v>
      </c>
      <c r="E438" s="71">
        <v>3513</v>
      </c>
      <c r="F438" s="72">
        <v>8035195.2199999997</v>
      </c>
      <c r="G438" s="73">
        <v>45.43</v>
      </c>
      <c r="H438" s="29">
        <f t="shared" si="24"/>
        <v>36</v>
      </c>
      <c r="I438" s="38" t="str">
        <f t="array" ref="I438">H438&amp;CHOOSE(AND(H438&lt;&gt;{11,12,13})*MIN(4,MOD(H438,10))+1,"th","st","nd","rd","th")</f>
        <v>36th</v>
      </c>
      <c r="J438" s="74">
        <v>0.91</v>
      </c>
      <c r="K438" s="75">
        <v>17574865.899999999</v>
      </c>
      <c r="L438" s="38">
        <v>1063.1030000000001</v>
      </c>
      <c r="M438" s="38">
        <v>367.79899999999998</v>
      </c>
      <c r="N438" s="72">
        <v>12282.37</v>
      </c>
      <c r="O438" s="29">
        <f t="shared" si="25"/>
        <v>65</v>
      </c>
      <c r="P438" s="38" t="str">
        <f t="array" ref="P438">O438&amp;CHOOSE(AND(O438&lt;&gt;{11,12,13})*MIN(4,MOD(O438,10))+1,"th","st","nd","rd","th")</f>
        <v>65th</v>
      </c>
      <c r="Q438" s="76">
        <v>0.92500000000000004</v>
      </c>
      <c r="R438" s="77">
        <v>0.84</v>
      </c>
      <c r="S438" s="78">
        <v>1.01E-2</v>
      </c>
      <c r="T438" s="79">
        <f t="shared" si="26"/>
        <v>446</v>
      </c>
      <c r="U438" s="80">
        <v>10687946</v>
      </c>
      <c r="V438" s="72">
        <v>7469.38</v>
      </c>
      <c r="W438" s="29">
        <f t="shared" si="27"/>
        <v>62</v>
      </c>
      <c r="X438" s="38" t="str">
        <f t="array" ref="X438">W438&amp;CHOOSE(AND(W438&lt;&gt;{11,12,13})*MIN(4,MOD(W438,10))+1,"th","st","nd","rd","th")</f>
        <v>62nd</v>
      </c>
      <c r="Y438" s="77">
        <v>0</v>
      </c>
      <c r="Z438" s="77">
        <v>0.84</v>
      </c>
      <c r="AA438" s="81">
        <v>523804.52</v>
      </c>
      <c r="AB438" s="82">
        <v>581468022</v>
      </c>
      <c r="AC438" s="83">
        <v>210231702</v>
      </c>
      <c r="AD438" s="81">
        <v>7508713.2300000004</v>
      </c>
      <c r="AE438" s="81">
        <v>0</v>
      </c>
      <c r="AF438" s="81">
        <v>2677.47</v>
      </c>
    </row>
    <row r="439" spans="1:32" x14ac:dyDescent="0.25">
      <c r="A439" s="7">
        <v>119586503</v>
      </c>
      <c r="B439" s="8" t="s">
        <v>580</v>
      </c>
      <c r="C439" s="8" t="s">
        <v>162</v>
      </c>
      <c r="D439" s="70">
        <v>39555</v>
      </c>
      <c r="E439" s="71">
        <v>2027</v>
      </c>
      <c r="F439" s="72">
        <v>4134890.41</v>
      </c>
      <c r="G439" s="73">
        <v>51.57</v>
      </c>
      <c r="H439" s="29">
        <f t="shared" si="24"/>
        <v>54</v>
      </c>
      <c r="I439" s="38" t="str">
        <f t="array" ref="I439">H439&amp;CHOOSE(AND(H439&lt;&gt;{11,12,13})*MIN(4,MOD(H439,10))+1,"th","st","nd","rd","th")</f>
        <v>54th</v>
      </c>
      <c r="J439" s="74">
        <v>1.03</v>
      </c>
      <c r="K439" s="75">
        <v>13961987.51</v>
      </c>
      <c r="L439" s="38">
        <v>836.50900000000001</v>
      </c>
      <c r="M439" s="38">
        <v>301.99200000000002</v>
      </c>
      <c r="N439" s="72">
        <v>12263.48</v>
      </c>
      <c r="O439" s="29">
        <f t="shared" si="25"/>
        <v>65</v>
      </c>
      <c r="P439" s="38" t="str">
        <f t="array" ref="P439">O439&amp;CHOOSE(AND(O439&lt;&gt;{11,12,13})*MIN(4,MOD(O439,10))+1,"th","st","nd","rd","th")</f>
        <v>65th</v>
      </c>
      <c r="Q439" s="76">
        <v>0.9264</v>
      </c>
      <c r="R439" s="77">
        <v>0.95</v>
      </c>
      <c r="S439" s="78">
        <v>1.26E-2</v>
      </c>
      <c r="T439" s="79">
        <f t="shared" si="26"/>
        <v>308</v>
      </c>
      <c r="U439" s="80">
        <v>4429719</v>
      </c>
      <c r="V439" s="72">
        <v>3890.83</v>
      </c>
      <c r="W439" s="29">
        <f t="shared" si="27"/>
        <v>14</v>
      </c>
      <c r="X439" s="38" t="str">
        <f t="array" ref="X439">W439&amp;CHOOSE(AND(W439&lt;&gt;{11,12,13})*MIN(4,MOD(W439,10))+1,"th","st","nd","rd","th")</f>
        <v>14th</v>
      </c>
      <c r="Y439" s="77">
        <v>0.41</v>
      </c>
      <c r="Z439" s="77">
        <v>1.36</v>
      </c>
      <c r="AA439" s="81">
        <v>398337.1</v>
      </c>
      <c r="AB439" s="82">
        <v>262150401</v>
      </c>
      <c r="AC439" s="83">
        <v>65976906</v>
      </c>
      <c r="AD439" s="81">
        <v>3736641.44</v>
      </c>
      <c r="AE439" s="81">
        <v>0</v>
      </c>
      <c r="AF439" s="81">
        <v>-88.13</v>
      </c>
    </row>
    <row r="440" spans="1:32" x14ac:dyDescent="0.25">
      <c r="A440" s="7">
        <v>117596003</v>
      </c>
      <c r="B440" s="8" t="s">
        <v>454</v>
      </c>
      <c r="C440" s="8" t="s">
        <v>455</v>
      </c>
      <c r="D440" s="70">
        <v>43554</v>
      </c>
      <c r="E440" s="71">
        <v>5876</v>
      </c>
      <c r="F440" s="72">
        <v>10956846.67</v>
      </c>
      <c r="G440" s="73">
        <v>42.81</v>
      </c>
      <c r="H440" s="29">
        <f t="shared" si="24"/>
        <v>30</v>
      </c>
      <c r="I440" s="38" t="str">
        <f t="array" ref="I440">H440&amp;CHOOSE(AND(H440&lt;&gt;{11,12,13})*MIN(4,MOD(H440,10))+1,"th","st","nd","rd","th")</f>
        <v>30th</v>
      </c>
      <c r="J440" s="74">
        <v>0.85</v>
      </c>
      <c r="K440" s="75">
        <v>27787443.16</v>
      </c>
      <c r="L440" s="38">
        <v>2071.6869999999999</v>
      </c>
      <c r="M440" s="38">
        <v>455.32799999999997</v>
      </c>
      <c r="N440" s="72">
        <v>10996.15</v>
      </c>
      <c r="O440" s="29">
        <f t="shared" si="25"/>
        <v>42</v>
      </c>
      <c r="P440" s="38" t="str">
        <f t="array" ref="P440">O440&amp;CHOOSE(AND(O440&lt;&gt;{11,12,13})*MIN(4,MOD(O440,10))+1,"th","st","nd","rd","th")</f>
        <v>42nd</v>
      </c>
      <c r="Q440" s="76">
        <v>1.0331999999999999</v>
      </c>
      <c r="R440" s="77">
        <v>0.85</v>
      </c>
      <c r="S440" s="78">
        <v>1.2999999999999999E-2</v>
      </c>
      <c r="T440" s="79">
        <f t="shared" si="26"/>
        <v>279</v>
      </c>
      <c r="U440" s="80">
        <v>11391298</v>
      </c>
      <c r="V440" s="72">
        <v>4507.8100000000004</v>
      </c>
      <c r="W440" s="29">
        <f t="shared" si="27"/>
        <v>21</v>
      </c>
      <c r="X440" s="38" t="str">
        <f t="array" ref="X440">W440&amp;CHOOSE(AND(W440&lt;&gt;{11,12,13})*MIN(4,MOD(W440,10))+1,"th","st","nd","rd","th")</f>
        <v>21st</v>
      </c>
      <c r="Y440" s="77">
        <v>0.31</v>
      </c>
      <c r="Z440" s="77">
        <v>1.1599999999999999</v>
      </c>
      <c r="AA440" s="81">
        <v>477440.01</v>
      </c>
      <c r="AB440" s="82">
        <v>668595904</v>
      </c>
      <c r="AC440" s="83">
        <v>175203940</v>
      </c>
      <c r="AD440" s="81">
        <v>10431355.42</v>
      </c>
      <c r="AE440" s="81">
        <v>0</v>
      </c>
      <c r="AF440" s="81">
        <v>48051.24</v>
      </c>
    </row>
    <row r="441" spans="1:32" x14ac:dyDescent="0.25">
      <c r="A441" s="7">
        <v>117597003</v>
      </c>
      <c r="B441" s="8" t="s">
        <v>565</v>
      </c>
      <c r="C441" s="8" t="s">
        <v>455</v>
      </c>
      <c r="D441" s="70">
        <v>47545</v>
      </c>
      <c r="E441" s="71">
        <v>6017</v>
      </c>
      <c r="F441" s="72">
        <v>13938667.34</v>
      </c>
      <c r="G441" s="73">
        <v>48.72</v>
      </c>
      <c r="H441" s="29">
        <f t="shared" si="24"/>
        <v>46</v>
      </c>
      <c r="I441" s="38" t="str">
        <f t="array" ref="I441">H441&amp;CHOOSE(AND(H441&lt;&gt;{11,12,13})*MIN(4,MOD(H441,10))+1,"th","st","nd","rd","th")</f>
        <v>46th</v>
      </c>
      <c r="J441" s="74">
        <v>0.97</v>
      </c>
      <c r="K441" s="75">
        <v>24326744.149999999</v>
      </c>
      <c r="L441" s="38">
        <v>1867.231</v>
      </c>
      <c r="M441" s="38">
        <v>462.75799999999998</v>
      </c>
      <c r="N441" s="72">
        <v>10440.709999999999</v>
      </c>
      <c r="O441" s="29">
        <f t="shared" si="25"/>
        <v>27</v>
      </c>
      <c r="P441" s="38" t="str">
        <f t="array" ref="P441">O441&amp;CHOOSE(AND(O441&lt;&gt;{11,12,13})*MIN(4,MOD(O441,10))+1,"th","st","nd","rd","th")</f>
        <v>27th</v>
      </c>
      <c r="Q441" s="76">
        <v>1.0882000000000001</v>
      </c>
      <c r="R441" s="77">
        <v>0.97</v>
      </c>
      <c r="S441" s="78">
        <v>1.17E-2</v>
      </c>
      <c r="T441" s="79">
        <f t="shared" si="26"/>
        <v>361</v>
      </c>
      <c r="U441" s="80">
        <v>16112615</v>
      </c>
      <c r="V441" s="72">
        <v>6915.32</v>
      </c>
      <c r="W441" s="29">
        <f t="shared" si="27"/>
        <v>54</v>
      </c>
      <c r="X441" s="38" t="str">
        <f t="array" ref="X441">W441&amp;CHOOSE(AND(W441&lt;&gt;{11,12,13})*MIN(4,MOD(W441,10))+1,"th","st","nd","rd","th")</f>
        <v>54th</v>
      </c>
      <c r="Y441" s="77">
        <v>0</v>
      </c>
      <c r="Z441" s="77">
        <v>0.97</v>
      </c>
      <c r="AA441" s="81">
        <v>655623.87</v>
      </c>
      <c r="AB441" s="82">
        <v>920104145</v>
      </c>
      <c r="AC441" s="83">
        <v>273422902</v>
      </c>
      <c r="AD441" s="81">
        <v>13188102.970000001</v>
      </c>
      <c r="AE441" s="81">
        <v>0</v>
      </c>
      <c r="AF441" s="81">
        <v>94940.5</v>
      </c>
    </row>
    <row r="442" spans="1:32" x14ac:dyDescent="0.25">
      <c r="A442" s="7">
        <v>117598503</v>
      </c>
      <c r="B442" s="8" t="s">
        <v>625</v>
      </c>
      <c r="C442" s="8" t="s">
        <v>455</v>
      </c>
      <c r="D442" s="70">
        <v>47066</v>
      </c>
      <c r="E442" s="71">
        <v>4882</v>
      </c>
      <c r="F442" s="72">
        <v>13410238.329999998</v>
      </c>
      <c r="G442" s="73">
        <v>58.36</v>
      </c>
      <c r="H442" s="29">
        <f t="shared" si="24"/>
        <v>68</v>
      </c>
      <c r="I442" s="38" t="str">
        <f t="array" ref="I442">H442&amp;CHOOSE(AND(H442&lt;&gt;{11,12,13})*MIN(4,MOD(H442,10))+1,"th","st","nd","rd","th")</f>
        <v>68th</v>
      </c>
      <c r="J442" s="74">
        <v>1.1599999999999999</v>
      </c>
      <c r="K442" s="75">
        <v>20851108.359999999</v>
      </c>
      <c r="L442" s="38">
        <v>1518.1479999999999</v>
      </c>
      <c r="M442" s="38">
        <v>393.67899999999997</v>
      </c>
      <c r="N442" s="72">
        <v>10906.38</v>
      </c>
      <c r="O442" s="29">
        <f t="shared" si="25"/>
        <v>40</v>
      </c>
      <c r="P442" s="38" t="str">
        <f t="array" ref="P442">O442&amp;CHOOSE(AND(O442&lt;&gt;{11,12,13})*MIN(4,MOD(O442,10))+1,"th","st","nd","rd","th")</f>
        <v>40th</v>
      </c>
      <c r="Q442" s="76">
        <v>1.0417000000000001</v>
      </c>
      <c r="R442" s="77">
        <v>1.1599999999999999</v>
      </c>
      <c r="S442" s="78">
        <v>1.29E-2</v>
      </c>
      <c r="T442" s="79">
        <f t="shared" si="26"/>
        <v>290</v>
      </c>
      <c r="U442" s="80">
        <v>13982917</v>
      </c>
      <c r="V442" s="72">
        <v>7313.9</v>
      </c>
      <c r="W442" s="29">
        <f t="shared" si="27"/>
        <v>60</v>
      </c>
      <c r="X442" s="38" t="str">
        <f t="array" ref="X442">W442&amp;CHOOSE(AND(W442&lt;&gt;{11,12,13})*MIN(4,MOD(W442,10))+1,"th","st","nd","rd","th")</f>
        <v>60th</v>
      </c>
      <c r="Y442" s="77">
        <v>0</v>
      </c>
      <c r="Z442" s="77">
        <v>1.1599999999999999</v>
      </c>
      <c r="AA442" s="81">
        <v>379408.37</v>
      </c>
      <c r="AB442" s="82">
        <v>810564452</v>
      </c>
      <c r="AC442" s="83">
        <v>225207151</v>
      </c>
      <c r="AD442" s="81">
        <v>13028534.619999999</v>
      </c>
      <c r="AE442" s="81">
        <v>0</v>
      </c>
      <c r="AF442" s="81">
        <v>2295.34</v>
      </c>
    </row>
    <row r="443" spans="1:32" x14ac:dyDescent="0.25">
      <c r="A443" s="7">
        <v>116604003</v>
      </c>
      <c r="B443" s="8" t="s">
        <v>377</v>
      </c>
      <c r="C443" s="8" t="s">
        <v>378</v>
      </c>
      <c r="D443" s="70">
        <v>49291</v>
      </c>
      <c r="E443" s="71">
        <v>6008</v>
      </c>
      <c r="F443" s="72">
        <v>22777827.050000001</v>
      </c>
      <c r="G443" s="73">
        <v>76.92</v>
      </c>
      <c r="H443" s="29">
        <f t="shared" si="24"/>
        <v>94</v>
      </c>
      <c r="I443" s="38" t="str">
        <f t="array" ref="I443">H443&amp;CHOOSE(AND(H443&lt;&gt;{11,12,13})*MIN(4,MOD(H443,10))+1,"th","st","nd","rd","th")</f>
        <v>94th</v>
      </c>
      <c r="J443" s="74">
        <v>1.53</v>
      </c>
      <c r="K443" s="75">
        <v>26928392.170000002</v>
      </c>
      <c r="L443" s="38">
        <v>1957.53</v>
      </c>
      <c r="M443" s="38">
        <v>339.66699999999997</v>
      </c>
      <c r="N443" s="72">
        <v>11722.28</v>
      </c>
      <c r="O443" s="29">
        <f t="shared" si="25"/>
        <v>56</v>
      </c>
      <c r="P443" s="38" t="str">
        <f t="array" ref="P443">O443&amp;CHOOSE(AND(O443&lt;&gt;{11,12,13})*MIN(4,MOD(O443,10))+1,"th","st","nd","rd","th")</f>
        <v>56th</v>
      </c>
      <c r="Q443" s="76">
        <v>0.96919999999999995</v>
      </c>
      <c r="R443" s="77">
        <v>1.48</v>
      </c>
      <c r="S443" s="78">
        <v>1.49E-2</v>
      </c>
      <c r="T443" s="79">
        <f t="shared" si="26"/>
        <v>165</v>
      </c>
      <c r="U443" s="80">
        <v>20626831</v>
      </c>
      <c r="V443" s="72">
        <v>8979.1299999999992</v>
      </c>
      <c r="W443" s="29">
        <f t="shared" si="27"/>
        <v>76</v>
      </c>
      <c r="X443" s="38" t="str">
        <f t="array" ref="X443">W443&amp;CHOOSE(AND(W443&lt;&gt;{11,12,13})*MIN(4,MOD(W443,10))+1,"th","st","nd","rd","th")</f>
        <v>76th</v>
      </c>
      <c r="Y443" s="77">
        <v>0</v>
      </c>
      <c r="Z443" s="77">
        <v>1.48</v>
      </c>
      <c r="AA443" s="81">
        <v>514934.34</v>
      </c>
      <c r="AB443" s="82">
        <v>1108852869</v>
      </c>
      <c r="AC443" s="83">
        <v>419060540</v>
      </c>
      <c r="AD443" s="81">
        <v>22243360.260000002</v>
      </c>
      <c r="AE443" s="81">
        <v>0</v>
      </c>
      <c r="AF443" s="81">
        <v>19532.45</v>
      </c>
    </row>
    <row r="444" spans="1:32" x14ac:dyDescent="0.25">
      <c r="A444" s="7">
        <v>116605003</v>
      </c>
      <c r="B444" s="8" t="s">
        <v>406</v>
      </c>
      <c r="C444" s="8" t="s">
        <v>378</v>
      </c>
      <c r="D444" s="70">
        <v>47599</v>
      </c>
      <c r="E444" s="71">
        <v>6472</v>
      </c>
      <c r="F444" s="72">
        <v>14413425.369999999</v>
      </c>
      <c r="G444" s="73">
        <v>46.79</v>
      </c>
      <c r="H444" s="29">
        <f t="shared" si="24"/>
        <v>42</v>
      </c>
      <c r="I444" s="38" t="str">
        <f t="array" ref="I444">H444&amp;CHOOSE(AND(H444&lt;&gt;{11,12,13})*MIN(4,MOD(H444,10))+1,"th","st","nd","rd","th")</f>
        <v>42nd</v>
      </c>
      <c r="J444" s="74">
        <v>0.93</v>
      </c>
      <c r="K444" s="75">
        <v>25572097.469999999</v>
      </c>
      <c r="L444" s="38">
        <v>2122.9699999999998</v>
      </c>
      <c r="M444" s="38">
        <v>377.52800000000002</v>
      </c>
      <c r="N444" s="72">
        <v>10226.799999999999</v>
      </c>
      <c r="O444" s="29">
        <f t="shared" si="25"/>
        <v>23</v>
      </c>
      <c r="P444" s="38" t="str">
        <f t="array" ref="P444">O444&amp;CHOOSE(AND(O444&lt;&gt;{11,12,13})*MIN(4,MOD(O444,10))+1,"th","st","nd","rd","th")</f>
        <v>23rd</v>
      </c>
      <c r="Q444" s="76">
        <v>1.1109</v>
      </c>
      <c r="R444" s="77">
        <v>0.93</v>
      </c>
      <c r="S444" s="78">
        <v>1.12E-2</v>
      </c>
      <c r="T444" s="79">
        <f t="shared" si="26"/>
        <v>389</v>
      </c>
      <c r="U444" s="80">
        <v>17305394</v>
      </c>
      <c r="V444" s="72">
        <v>6920.78</v>
      </c>
      <c r="W444" s="29">
        <f t="shared" si="27"/>
        <v>55</v>
      </c>
      <c r="X444" s="38" t="str">
        <f t="array" ref="X444">W444&amp;CHOOSE(AND(W444&lt;&gt;{11,12,13})*MIN(4,MOD(W444,10))+1,"th","st","nd","rd","th")</f>
        <v>55th</v>
      </c>
      <c r="Y444" s="77">
        <v>0</v>
      </c>
      <c r="Z444" s="77">
        <v>0.93</v>
      </c>
      <c r="AA444" s="81">
        <v>567355.37</v>
      </c>
      <c r="AB444" s="82">
        <v>986770035</v>
      </c>
      <c r="AC444" s="83">
        <v>295111039</v>
      </c>
      <c r="AD444" s="81">
        <v>13742233.5</v>
      </c>
      <c r="AE444" s="81">
        <v>0</v>
      </c>
      <c r="AF444" s="81">
        <v>103836.5</v>
      </c>
    </row>
    <row r="445" spans="1:32" x14ac:dyDescent="0.25">
      <c r="A445" s="7">
        <v>106611303</v>
      </c>
      <c r="B445" s="8" t="s">
        <v>241</v>
      </c>
      <c r="C445" s="8" t="s">
        <v>242</v>
      </c>
      <c r="D445" s="70">
        <v>48417</v>
      </c>
      <c r="E445" s="71">
        <v>3889</v>
      </c>
      <c r="F445" s="72">
        <v>7128534.3200000003</v>
      </c>
      <c r="G445" s="73">
        <v>37.86</v>
      </c>
      <c r="H445" s="29">
        <f t="shared" si="24"/>
        <v>18</v>
      </c>
      <c r="I445" s="38" t="str">
        <f t="array" ref="I445">H445&amp;CHOOSE(AND(H445&lt;&gt;{11,12,13})*MIN(4,MOD(H445,10))+1,"th","st","nd","rd","th")</f>
        <v>18th</v>
      </c>
      <c r="J445" s="74">
        <v>0.75</v>
      </c>
      <c r="K445" s="75">
        <v>17461475.190000001</v>
      </c>
      <c r="L445" s="38">
        <v>1211.7660000000001</v>
      </c>
      <c r="M445" s="38">
        <v>271.93799999999999</v>
      </c>
      <c r="N445" s="72">
        <v>11768.84</v>
      </c>
      <c r="O445" s="29">
        <f t="shared" si="25"/>
        <v>57</v>
      </c>
      <c r="P445" s="38" t="str">
        <f t="array" ref="P445">O445&amp;CHOOSE(AND(O445&lt;&gt;{11,12,13})*MIN(4,MOD(O445,10))+1,"th","st","nd","rd","th")</f>
        <v>57th</v>
      </c>
      <c r="Q445" s="76">
        <v>0.96540000000000004</v>
      </c>
      <c r="R445" s="77">
        <v>0.72</v>
      </c>
      <c r="S445" s="78">
        <v>1.09E-2</v>
      </c>
      <c r="T445" s="79">
        <f t="shared" si="26"/>
        <v>404</v>
      </c>
      <c r="U445" s="80">
        <v>8864911</v>
      </c>
      <c r="V445" s="72">
        <v>5974.85</v>
      </c>
      <c r="W445" s="29">
        <f t="shared" si="27"/>
        <v>42</v>
      </c>
      <c r="X445" s="38" t="str">
        <f t="array" ref="X445">W445&amp;CHOOSE(AND(W445&lt;&gt;{11,12,13})*MIN(4,MOD(W445,10))+1,"th","st","nd","rd","th")</f>
        <v>42nd</v>
      </c>
      <c r="Y445" s="77">
        <v>0.09</v>
      </c>
      <c r="Z445" s="77">
        <v>0.81</v>
      </c>
      <c r="AA445" s="81">
        <v>588649.41</v>
      </c>
      <c r="AB445" s="82">
        <v>493774648</v>
      </c>
      <c r="AC445" s="83">
        <v>162885461</v>
      </c>
      <c r="AD445" s="81">
        <v>6537588.1900000004</v>
      </c>
      <c r="AE445" s="81">
        <v>0</v>
      </c>
      <c r="AF445" s="81">
        <v>2296.7199999999998</v>
      </c>
    </row>
    <row r="446" spans="1:32" x14ac:dyDescent="0.25">
      <c r="A446" s="7">
        <v>106612203</v>
      </c>
      <c r="B446" s="8" t="s">
        <v>298</v>
      </c>
      <c r="C446" s="8" t="s">
        <v>242</v>
      </c>
      <c r="D446" s="70">
        <v>43510</v>
      </c>
      <c r="E446" s="71">
        <v>6748</v>
      </c>
      <c r="F446" s="72">
        <v>11728087.209999999</v>
      </c>
      <c r="G446" s="73">
        <v>39.950000000000003</v>
      </c>
      <c r="H446" s="29">
        <f t="shared" si="24"/>
        <v>23</v>
      </c>
      <c r="I446" s="38" t="str">
        <f t="array" ref="I446">H446&amp;CHOOSE(AND(H446&lt;&gt;{11,12,13})*MIN(4,MOD(H446,10))+1,"th","st","nd","rd","th")</f>
        <v>23rd</v>
      </c>
      <c r="J446" s="74">
        <v>0.8</v>
      </c>
      <c r="K446" s="75">
        <v>28346041.57</v>
      </c>
      <c r="L446" s="38">
        <v>1982.0840000000001</v>
      </c>
      <c r="M446" s="38">
        <v>456.42099999999999</v>
      </c>
      <c r="N446" s="72">
        <v>11624.35</v>
      </c>
      <c r="O446" s="29">
        <f t="shared" si="25"/>
        <v>54</v>
      </c>
      <c r="P446" s="38" t="str">
        <f t="array" ref="P446">O446&amp;CHOOSE(AND(O446&lt;&gt;{11,12,13})*MIN(4,MOD(O446,10))+1,"th","st","nd","rd","th")</f>
        <v>54th</v>
      </c>
      <c r="Q446" s="76">
        <v>0.97740000000000005</v>
      </c>
      <c r="R446" s="77">
        <v>0.78</v>
      </c>
      <c r="S446" s="78">
        <v>1.3100000000000001E-2</v>
      </c>
      <c r="T446" s="79">
        <f t="shared" si="26"/>
        <v>271</v>
      </c>
      <c r="U446" s="80">
        <v>12047974</v>
      </c>
      <c r="V446" s="72">
        <v>4940.72</v>
      </c>
      <c r="W446" s="29">
        <f t="shared" si="27"/>
        <v>27</v>
      </c>
      <c r="X446" s="38" t="str">
        <f t="array" ref="X446">W446&amp;CHOOSE(AND(W446&lt;&gt;{11,12,13})*MIN(4,MOD(W446,10))+1,"th","st","nd","rd","th")</f>
        <v>27th</v>
      </c>
      <c r="Y446" s="77">
        <v>0.25</v>
      </c>
      <c r="Z446" s="77">
        <v>1.03</v>
      </c>
      <c r="AA446" s="81">
        <v>934745.25</v>
      </c>
      <c r="AB446" s="82">
        <v>615852828</v>
      </c>
      <c r="AC446" s="83">
        <v>276589676</v>
      </c>
      <c r="AD446" s="81">
        <v>10751934.109999999</v>
      </c>
      <c r="AE446" s="81">
        <v>0</v>
      </c>
      <c r="AF446" s="81">
        <v>41407.85</v>
      </c>
    </row>
    <row r="447" spans="1:32" x14ac:dyDescent="0.25">
      <c r="A447" s="7">
        <v>106616203</v>
      </c>
      <c r="B447" s="8" t="s">
        <v>463</v>
      </c>
      <c r="C447" s="8" t="s">
        <v>242</v>
      </c>
      <c r="D447" s="70">
        <v>38492</v>
      </c>
      <c r="E447" s="71">
        <v>6085</v>
      </c>
      <c r="F447" s="72">
        <v>7488445.5599999996</v>
      </c>
      <c r="G447" s="73">
        <v>31.97</v>
      </c>
      <c r="H447" s="29">
        <f t="shared" si="24"/>
        <v>8</v>
      </c>
      <c r="I447" s="38" t="str">
        <f t="array" ref="I447">H447&amp;CHOOSE(AND(H447&lt;&gt;{11,12,13})*MIN(4,MOD(H447,10))+1,"th","st","nd","rd","th")</f>
        <v>8th</v>
      </c>
      <c r="J447" s="74">
        <v>0.64</v>
      </c>
      <c r="K447" s="75">
        <v>26206528.100000001</v>
      </c>
      <c r="L447" s="38">
        <v>2147.0410000000002</v>
      </c>
      <c r="M447" s="38">
        <v>853.36199999999997</v>
      </c>
      <c r="N447" s="72">
        <v>8734.34</v>
      </c>
      <c r="O447" s="29">
        <f t="shared" si="25"/>
        <v>4</v>
      </c>
      <c r="P447" s="38" t="str">
        <f t="array" ref="P447">O447&amp;CHOOSE(AND(O447&lt;&gt;{11,12,13})*MIN(4,MOD(O447,10))+1,"th","st","nd","rd","th")</f>
        <v>4th</v>
      </c>
      <c r="Q447" s="76">
        <v>1.3008</v>
      </c>
      <c r="R447" s="77">
        <v>0.64</v>
      </c>
      <c r="S447" s="78">
        <v>1.2699999999999999E-2</v>
      </c>
      <c r="T447" s="79">
        <f t="shared" si="26"/>
        <v>300</v>
      </c>
      <c r="U447" s="80">
        <v>7953898</v>
      </c>
      <c r="V447" s="72">
        <v>2650.94</v>
      </c>
      <c r="W447" s="29">
        <f t="shared" si="27"/>
        <v>4</v>
      </c>
      <c r="X447" s="38" t="str">
        <f t="array" ref="X447">W447&amp;CHOOSE(AND(W447&lt;&gt;{11,12,13})*MIN(4,MOD(W447,10))+1,"th","st","nd","rd","th")</f>
        <v>4th</v>
      </c>
      <c r="Y447" s="77">
        <v>0.59</v>
      </c>
      <c r="Z447" s="77">
        <v>1.23</v>
      </c>
      <c r="AA447" s="81">
        <v>1063827.76</v>
      </c>
      <c r="AB447" s="82">
        <v>361088190</v>
      </c>
      <c r="AC447" s="83">
        <v>228089410</v>
      </c>
      <c r="AD447" s="81">
        <v>6401076.7400000002</v>
      </c>
      <c r="AE447" s="81">
        <v>0</v>
      </c>
      <c r="AF447" s="81">
        <v>23541.06</v>
      </c>
    </row>
    <row r="448" spans="1:32" x14ac:dyDescent="0.25">
      <c r="A448" s="7">
        <v>106617203</v>
      </c>
      <c r="B448" s="8" t="s">
        <v>584</v>
      </c>
      <c r="C448" s="8" t="s">
        <v>242</v>
      </c>
      <c r="D448" s="70">
        <v>38472</v>
      </c>
      <c r="E448" s="71">
        <v>5543</v>
      </c>
      <c r="F448" s="72">
        <v>8149255.21</v>
      </c>
      <c r="G448" s="73">
        <v>38.21</v>
      </c>
      <c r="H448" s="29">
        <f t="shared" si="24"/>
        <v>19</v>
      </c>
      <c r="I448" s="38" t="str">
        <f t="array" ref="I448">H448&amp;CHOOSE(AND(H448&lt;&gt;{11,12,13})*MIN(4,MOD(H448,10))+1,"th","st","nd","rd","th")</f>
        <v>19th</v>
      </c>
      <c r="J448" s="74">
        <v>0.76</v>
      </c>
      <c r="K448" s="75">
        <v>26343261.219999999</v>
      </c>
      <c r="L448" s="38">
        <v>2016.961</v>
      </c>
      <c r="M448" s="38">
        <v>837.26300000000003</v>
      </c>
      <c r="N448" s="72">
        <v>9229.57</v>
      </c>
      <c r="O448" s="29">
        <f t="shared" si="25"/>
        <v>7</v>
      </c>
      <c r="P448" s="38" t="str">
        <f t="array" ref="P448">O448&amp;CHOOSE(AND(O448&lt;&gt;{11,12,13})*MIN(4,MOD(O448,10))+1,"th","st","nd","rd","th")</f>
        <v>7th</v>
      </c>
      <c r="Q448" s="76">
        <v>1.2310000000000001</v>
      </c>
      <c r="R448" s="77">
        <v>0.76</v>
      </c>
      <c r="S448" s="78">
        <v>1.2800000000000001E-2</v>
      </c>
      <c r="T448" s="79">
        <f t="shared" si="26"/>
        <v>295</v>
      </c>
      <c r="U448" s="80">
        <v>8578776</v>
      </c>
      <c r="V448" s="72">
        <v>3005.64</v>
      </c>
      <c r="W448" s="29">
        <f t="shared" si="27"/>
        <v>7</v>
      </c>
      <c r="X448" s="38" t="str">
        <f t="array" ref="X448">W448&amp;CHOOSE(AND(W448&lt;&gt;{11,12,13})*MIN(4,MOD(W448,10))+1,"th","st","nd","rd","th")</f>
        <v>7th</v>
      </c>
      <c r="Y448" s="77">
        <v>0.54</v>
      </c>
      <c r="Z448" s="77">
        <v>1.3</v>
      </c>
      <c r="AA448" s="81">
        <v>489839</v>
      </c>
      <c r="AB448" s="82">
        <v>440354252</v>
      </c>
      <c r="AC448" s="83">
        <v>195110648</v>
      </c>
      <c r="AD448" s="81">
        <v>7642438.7199999997</v>
      </c>
      <c r="AE448" s="81">
        <v>0</v>
      </c>
      <c r="AF448" s="81">
        <v>16977.490000000002</v>
      </c>
    </row>
    <row r="449" spans="1:32" x14ac:dyDescent="0.25">
      <c r="A449" s="7">
        <v>106618603</v>
      </c>
      <c r="B449" s="8" t="s">
        <v>611</v>
      </c>
      <c r="C449" s="8" t="s">
        <v>242</v>
      </c>
      <c r="D449" s="70">
        <v>42938</v>
      </c>
      <c r="E449" s="71">
        <v>2767</v>
      </c>
      <c r="F449" s="72">
        <v>3309600.5900000003</v>
      </c>
      <c r="G449" s="73">
        <v>27.86</v>
      </c>
      <c r="H449" s="29">
        <f t="shared" si="24"/>
        <v>3</v>
      </c>
      <c r="I449" s="38" t="str">
        <f t="array" ref="I449">H449&amp;CHOOSE(AND(H449&lt;&gt;{11,12,13})*MIN(4,MOD(H449,10))+1,"th","st","nd","rd","th")</f>
        <v>3rd</v>
      </c>
      <c r="J449" s="74">
        <v>0.56000000000000005</v>
      </c>
      <c r="K449" s="75">
        <v>12204908.310000001</v>
      </c>
      <c r="L449" s="38">
        <v>943.15800000000002</v>
      </c>
      <c r="M449" s="38">
        <v>244.05799999999999</v>
      </c>
      <c r="N449" s="72">
        <v>10280.280000000001</v>
      </c>
      <c r="O449" s="29">
        <f t="shared" si="25"/>
        <v>25</v>
      </c>
      <c r="P449" s="38" t="str">
        <f t="array" ref="P449">O449&amp;CHOOSE(AND(O449&lt;&gt;{11,12,13})*MIN(4,MOD(O449,10))+1,"th","st","nd","rd","th")</f>
        <v>25th</v>
      </c>
      <c r="Q449" s="76">
        <v>1.1052</v>
      </c>
      <c r="R449" s="77">
        <v>0.56000000000000005</v>
      </c>
      <c r="S449" s="78">
        <v>9.2999999999999992E-3</v>
      </c>
      <c r="T449" s="79">
        <f t="shared" si="26"/>
        <v>470</v>
      </c>
      <c r="U449" s="80">
        <v>4798660</v>
      </c>
      <c r="V449" s="72">
        <v>4041.94</v>
      </c>
      <c r="W449" s="29">
        <f t="shared" si="27"/>
        <v>15</v>
      </c>
      <c r="X449" s="38" t="str">
        <f t="array" ref="X449">W449&amp;CHOOSE(AND(W449&lt;&gt;{11,12,13})*MIN(4,MOD(W449,10))+1,"th","st","nd","rd","th")</f>
        <v>15th</v>
      </c>
      <c r="Y449" s="77">
        <v>0.38</v>
      </c>
      <c r="Z449" s="77">
        <v>0.94</v>
      </c>
      <c r="AA449" s="81">
        <v>341972.93</v>
      </c>
      <c r="AB449" s="82">
        <v>243984987</v>
      </c>
      <c r="AC449" s="83">
        <v>111471325</v>
      </c>
      <c r="AD449" s="81">
        <v>2963802.77</v>
      </c>
      <c r="AE449" s="81">
        <v>0</v>
      </c>
      <c r="AF449" s="81">
        <v>3824.89</v>
      </c>
    </row>
    <row r="450" spans="1:32" x14ac:dyDescent="0.25">
      <c r="A450" s="7">
        <v>105628302</v>
      </c>
      <c r="B450" s="8" t="s">
        <v>615</v>
      </c>
      <c r="C450" s="8" t="s">
        <v>616</v>
      </c>
      <c r="D450" s="70">
        <v>44426</v>
      </c>
      <c r="E450" s="71">
        <v>15853</v>
      </c>
      <c r="F450" s="72">
        <v>28238510.830000002</v>
      </c>
      <c r="G450" s="73">
        <v>40.1</v>
      </c>
      <c r="H450" s="29">
        <f t="shared" si="24"/>
        <v>24</v>
      </c>
      <c r="I450" s="38" t="str">
        <f t="array" ref="I450">H450&amp;CHOOSE(AND(H450&lt;&gt;{11,12,13})*MIN(4,MOD(H450,10))+1,"th","st","nd","rd","th")</f>
        <v>24th</v>
      </c>
      <c r="J450" s="74">
        <v>0.8</v>
      </c>
      <c r="K450" s="75">
        <v>61192238.450000003</v>
      </c>
      <c r="L450" s="38">
        <v>4830.8630000000003</v>
      </c>
      <c r="M450" s="38">
        <v>872.327</v>
      </c>
      <c r="N450" s="72">
        <v>10729.48</v>
      </c>
      <c r="O450" s="29">
        <f t="shared" si="25"/>
        <v>35</v>
      </c>
      <c r="P450" s="38" t="str">
        <f t="array" ref="P450">O450&amp;CHOOSE(AND(O450&lt;&gt;{11,12,13})*MIN(4,MOD(O450,10))+1,"th","st","nd","rd","th")</f>
        <v>35th</v>
      </c>
      <c r="Q450" s="76">
        <v>1.0589</v>
      </c>
      <c r="R450" s="77">
        <v>0.8</v>
      </c>
      <c r="S450" s="78">
        <v>1.3899999999999999E-2</v>
      </c>
      <c r="T450" s="79">
        <f t="shared" si="26"/>
        <v>220</v>
      </c>
      <c r="U450" s="80">
        <v>27357404</v>
      </c>
      <c r="V450" s="72">
        <v>4796.8599999999997</v>
      </c>
      <c r="W450" s="29">
        <f t="shared" si="27"/>
        <v>25</v>
      </c>
      <c r="X450" s="38" t="str">
        <f t="array" ref="X450">W450&amp;CHOOSE(AND(W450&lt;&gt;{11,12,13})*MIN(4,MOD(W450,10))+1,"th","st","nd","rd","th")</f>
        <v>25th</v>
      </c>
      <c r="Y450" s="77">
        <v>0.27</v>
      </c>
      <c r="Z450" s="77">
        <v>1.07</v>
      </c>
      <c r="AA450" s="81">
        <v>2735100.42</v>
      </c>
      <c r="AB450" s="82">
        <v>1342262403</v>
      </c>
      <c r="AC450" s="83">
        <v>684211960</v>
      </c>
      <c r="AD450" s="81">
        <v>25294143.25</v>
      </c>
      <c r="AE450" s="81">
        <v>0</v>
      </c>
      <c r="AF450" s="81">
        <v>209267.16</v>
      </c>
    </row>
    <row r="451" spans="1:32" x14ac:dyDescent="0.25">
      <c r="A451" s="7">
        <v>101630504</v>
      </c>
      <c r="B451" s="8" t="s">
        <v>120</v>
      </c>
      <c r="C451" s="8" t="s">
        <v>121</v>
      </c>
      <c r="D451" s="70">
        <v>62757</v>
      </c>
      <c r="E451" s="71">
        <v>1625</v>
      </c>
      <c r="F451" s="72">
        <v>3379637.92</v>
      </c>
      <c r="G451" s="73">
        <v>33.14</v>
      </c>
      <c r="H451" s="29">
        <f t="shared" ref="H451:H501" si="28">ROUND(_xlfn.PERCENTRANK.EXC(G$2:G$501,G451)*100,0)</f>
        <v>9</v>
      </c>
      <c r="I451" s="38" t="str">
        <f t="array" ref="I451">H451&amp;CHOOSE(AND(H451&lt;&gt;{11,12,13})*MIN(4,MOD(H451,10))+1,"th","st","nd","rd","th")</f>
        <v>9th</v>
      </c>
      <c r="J451" s="74">
        <v>0.66</v>
      </c>
      <c r="K451" s="75">
        <v>9012006.25</v>
      </c>
      <c r="L451" s="38">
        <v>574.15700000000004</v>
      </c>
      <c r="M451" s="38">
        <v>175.54</v>
      </c>
      <c r="N451" s="72">
        <v>12020.86</v>
      </c>
      <c r="O451" s="29">
        <f t="shared" ref="O451:O501" si="29">ROUND(_xlfn.PERCENTRANK.EXC(N$2:N$501,N451)*100,0)</f>
        <v>60</v>
      </c>
      <c r="P451" s="38" t="str">
        <f t="array" ref="P451">O451&amp;CHOOSE(AND(O451&lt;&gt;{11,12,13})*MIN(4,MOD(O451,10))+1,"th","st","nd","rd","th")</f>
        <v>60th</v>
      </c>
      <c r="Q451" s="76">
        <v>0.94510000000000005</v>
      </c>
      <c r="R451" s="77">
        <v>0.62</v>
      </c>
      <c r="S451" s="78">
        <v>9.4000000000000004E-3</v>
      </c>
      <c r="T451" s="79">
        <f t="shared" ref="T451:T501" si="30">RANK(S451,$S$2:$S$501)</f>
        <v>465</v>
      </c>
      <c r="U451" s="80">
        <v>4869421</v>
      </c>
      <c r="V451" s="72">
        <v>6495.19</v>
      </c>
      <c r="W451" s="29">
        <f t="shared" ref="W451:W501" si="31">ROUND(_xlfn.PERCENTRANK.EXC(V$2:V$501,V451)*100,0)</f>
        <v>49</v>
      </c>
      <c r="X451" s="38" t="str">
        <f t="array" ref="X451">W451&amp;CHOOSE(AND(W451&lt;&gt;{11,12,13})*MIN(4,MOD(W451,10))+1,"th","st","nd","rd","th")</f>
        <v>49th</v>
      </c>
      <c r="Y451" s="77">
        <v>0.01</v>
      </c>
      <c r="Z451" s="77">
        <v>0.63</v>
      </c>
      <c r="AA451" s="81">
        <v>251529.32</v>
      </c>
      <c r="AB451" s="82">
        <v>225710797</v>
      </c>
      <c r="AC451" s="83">
        <v>134987064</v>
      </c>
      <c r="AD451" s="81">
        <v>3115842.7</v>
      </c>
      <c r="AE451" s="81">
        <v>0</v>
      </c>
      <c r="AF451" s="81">
        <v>12265.9</v>
      </c>
    </row>
    <row r="452" spans="1:32" x14ac:dyDescent="0.25">
      <c r="A452" s="7">
        <v>101630903</v>
      </c>
      <c r="B452" s="8" t="s">
        <v>141</v>
      </c>
      <c r="C452" s="8" t="s">
        <v>121</v>
      </c>
      <c r="D452" s="70">
        <v>49746</v>
      </c>
      <c r="E452" s="71">
        <v>3425</v>
      </c>
      <c r="F452" s="72">
        <v>6841203.2799999993</v>
      </c>
      <c r="G452" s="73">
        <v>40.15</v>
      </c>
      <c r="H452" s="29">
        <f t="shared" si="28"/>
        <v>24</v>
      </c>
      <c r="I452" s="38" t="str">
        <f t="array" ref="I452">H452&amp;CHOOSE(AND(H452&lt;&gt;{11,12,13})*MIN(4,MOD(H452,10))+1,"th","st","nd","rd","th")</f>
        <v>24th</v>
      </c>
      <c r="J452" s="74">
        <v>0.8</v>
      </c>
      <c r="K452" s="75">
        <v>14435587.27</v>
      </c>
      <c r="L452" s="38">
        <v>1162.806</v>
      </c>
      <c r="M452" s="38">
        <v>265.63900000000001</v>
      </c>
      <c r="N452" s="72">
        <v>10105.81</v>
      </c>
      <c r="O452" s="29">
        <f t="shared" si="29"/>
        <v>21</v>
      </c>
      <c r="P452" s="38" t="str">
        <f t="array" ref="P452">O452&amp;CHOOSE(AND(O452&lt;&gt;{11,12,13})*MIN(4,MOD(O452,10))+1,"th","st","nd","rd","th")</f>
        <v>21st</v>
      </c>
      <c r="Q452" s="76">
        <v>1.1242000000000001</v>
      </c>
      <c r="R452" s="77">
        <v>0.8</v>
      </c>
      <c r="S452" s="78">
        <v>1.2800000000000001E-2</v>
      </c>
      <c r="T452" s="79">
        <f t="shared" si="30"/>
        <v>295</v>
      </c>
      <c r="U452" s="80">
        <v>7227810</v>
      </c>
      <c r="V452" s="72">
        <v>5059.91</v>
      </c>
      <c r="W452" s="29">
        <f t="shared" si="31"/>
        <v>29</v>
      </c>
      <c r="X452" s="38" t="str">
        <f t="array" ref="X452">W452&amp;CHOOSE(AND(W452&lt;&gt;{11,12,13})*MIN(4,MOD(W452,10))+1,"th","st","nd","rd","th")</f>
        <v>29th</v>
      </c>
      <c r="Y452" s="77">
        <v>0.23</v>
      </c>
      <c r="Z452" s="77">
        <v>1.03</v>
      </c>
      <c r="AA452" s="81">
        <v>399086.01</v>
      </c>
      <c r="AB452" s="82">
        <v>370119308</v>
      </c>
      <c r="AC452" s="83">
        <v>165274009</v>
      </c>
      <c r="AD452" s="81">
        <v>6438811.5999999996</v>
      </c>
      <c r="AE452" s="81">
        <v>0</v>
      </c>
      <c r="AF452" s="81">
        <v>3305.67</v>
      </c>
    </row>
    <row r="453" spans="1:32" x14ac:dyDescent="0.25">
      <c r="A453" s="7">
        <v>101631003</v>
      </c>
      <c r="B453" s="8" t="s">
        <v>149</v>
      </c>
      <c r="C453" s="8" t="s">
        <v>121</v>
      </c>
      <c r="D453" s="70">
        <v>48090</v>
      </c>
      <c r="E453" s="71">
        <v>3486</v>
      </c>
      <c r="F453" s="72">
        <v>4817793.33</v>
      </c>
      <c r="G453" s="73">
        <v>28.74</v>
      </c>
      <c r="H453" s="29">
        <f t="shared" si="28"/>
        <v>4</v>
      </c>
      <c r="I453" s="38" t="str">
        <f t="array" ref="I453">H453&amp;CHOOSE(AND(H453&lt;&gt;{11,12,13})*MIN(4,MOD(H453,10))+1,"th","st","nd","rd","th")</f>
        <v>4th</v>
      </c>
      <c r="J453" s="74">
        <v>0.56999999999999995</v>
      </c>
      <c r="K453" s="75">
        <v>18243998.469999999</v>
      </c>
      <c r="L453" s="38">
        <v>1290.799</v>
      </c>
      <c r="M453" s="38">
        <v>241.82599999999999</v>
      </c>
      <c r="N453" s="72">
        <v>11903.76</v>
      </c>
      <c r="O453" s="29">
        <f t="shared" si="29"/>
        <v>59</v>
      </c>
      <c r="P453" s="38" t="str">
        <f t="array" ref="P453">O453&amp;CHOOSE(AND(O453&lt;&gt;{11,12,13})*MIN(4,MOD(O453,10))+1,"th","st","nd","rd","th")</f>
        <v>59th</v>
      </c>
      <c r="Q453" s="76">
        <v>0.95440000000000003</v>
      </c>
      <c r="R453" s="77">
        <v>0.54</v>
      </c>
      <c r="S453" s="78">
        <v>1.0500000000000001E-2</v>
      </c>
      <c r="T453" s="79">
        <f t="shared" si="30"/>
        <v>427</v>
      </c>
      <c r="U453" s="80">
        <v>6175374</v>
      </c>
      <c r="V453" s="72">
        <v>4029.28</v>
      </c>
      <c r="W453" s="29">
        <f t="shared" si="31"/>
        <v>15</v>
      </c>
      <c r="X453" s="38" t="str">
        <f t="array" ref="X453">W453&amp;CHOOSE(AND(W453&lt;&gt;{11,12,13})*MIN(4,MOD(W453,10))+1,"th","st","nd","rd","th")</f>
        <v>15th</v>
      </c>
      <c r="Y453" s="77">
        <v>0.38</v>
      </c>
      <c r="Z453" s="77">
        <v>0.92</v>
      </c>
      <c r="AA453" s="81">
        <v>465563.71</v>
      </c>
      <c r="AB453" s="82">
        <v>294191834</v>
      </c>
      <c r="AC453" s="83">
        <v>163243288</v>
      </c>
      <c r="AD453" s="81">
        <v>4350509.2</v>
      </c>
      <c r="AE453" s="81">
        <v>0</v>
      </c>
      <c r="AF453" s="81">
        <v>1720.42</v>
      </c>
    </row>
    <row r="454" spans="1:32" x14ac:dyDescent="0.25">
      <c r="A454" s="7">
        <v>101631203</v>
      </c>
      <c r="B454" s="8" t="s">
        <v>175</v>
      </c>
      <c r="C454" s="8" t="s">
        <v>121</v>
      </c>
      <c r="D454" s="70">
        <v>50897</v>
      </c>
      <c r="E454" s="71">
        <v>4009</v>
      </c>
      <c r="F454" s="72">
        <v>7534563.5200000005</v>
      </c>
      <c r="G454" s="73">
        <v>36.93</v>
      </c>
      <c r="H454" s="29">
        <f t="shared" si="28"/>
        <v>15</v>
      </c>
      <c r="I454" s="38" t="str">
        <f t="array" ref="I454">H454&amp;CHOOSE(AND(H454&lt;&gt;{11,12,13})*MIN(4,MOD(H454,10))+1,"th","st","nd","rd","th")</f>
        <v>15th</v>
      </c>
      <c r="J454" s="74">
        <v>0.74</v>
      </c>
      <c r="K454" s="75">
        <v>16584054.210000001</v>
      </c>
      <c r="L454" s="38">
        <v>1265.087</v>
      </c>
      <c r="M454" s="38">
        <v>229.11699999999999</v>
      </c>
      <c r="N454" s="72">
        <v>11098.92</v>
      </c>
      <c r="O454" s="29">
        <f t="shared" si="29"/>
        <v>44</v>
      </c>
      <c r="P454" s="38" t="str">
        <f t="array" ref="P454">O454&amp;CHOOSE(AND(O454&lt;&gt;{11,12,13})*MIN(4,MOD(O454,10))+1,"th","st","nd","rd","th")</f>
        <v>44th</v>
      </c>
      <c r="Q454" s="76">
        <v>1.0236000000000001</v>
      </c>
      <c r="R454" s="77">
        <v>0.74</v>
      </c>
      <c r="S454" s="78">
        <v>1.15E-2</v>
      </c>
      <c r="T454" s="79">
        <f t="shared" si="30"/>
        <v>371</v>
      </c>
      <c r="U454" s="80">
        <v>8861681</v>
      </c>
      <c r="V454" s="72">
        <v>5930.7</v>
      </c>
      <c r="W454" s="29">
        <f t="shared" si="31"/>
        <v>40</v>
      </c>
      <c r="X454" s="38" t="str">
        <f t="array" ref="X454">W454&amp;CHOOSE(AND(W454&lt;&gt;{11,12,13})*MIN(4,MOD(W454,10))+1,"th","st","nd","rd","th")</f>
        <v>40th</v>
      </c>
      <c r="Y454" s="77">
        <v>0.09</v>
      </c>
      <c r="Z454" s="77">
        <v>0.83</v>
      </c>
      <c r="AA454" s="81">
        <v>532409.36</v>
      </c>
      <c r="AB454" s="82">
        <v>449548782</v>
      </c>
      <c r="AC454" s="83">
        <v>206872049</v>
      </c>
      <c r="AD454" s="81">
        <v>6899200.8700000001</v>
      </c>
      <c r="AE454" s="81">
        <v>0</v>
      </c>
      <c r="AF454" s="81">
        <v>102953.29</v>
      </c>
    </row>
    <row r="455" spans="1:32" x14ac:dyDescent="0.25">
      <c r="A455" s="7">
        <v>101631503</v>
      </c>
      <c r="B455" s="8" t="s">
        <v>179</v>
      </c>
      <c r="C455" s="8" t="s">
        <v>121</v>
      </c>
      <c r="D455" s="70">
        <v>41313</v>
      </c>
      <c r="E455" s="71">
        <v>4250</v>
      </c>
      <c r="F455" s="72">
        <v>4620816.71</v>
      </c>
      <c r="G455" s="73">
        <v>26.32</v>
      </c>
      <c r="H455" s="29">
        <f t="shared" si="28"/>
        <v>3</v>
      </c>
      <c r="I455" s="38" t="str">
        <f t="array" ref="I455">H455&amp;CHOOSE(AND(H455&lt;&gt;{11,12,13})*MIN(4,MOD(H455,10))+1,"th","st","nd","rd","th")</f>
        <v>3rd</v>
      </c>
      <c r="J455" s="74">
        <v>0.52</v>
      </c>
      <c r="K455" s="75">
        <v>12419529.48</v>
      </c>
      <c r="L455" s="38">
        <v>964.928</v>
      </c>
      <c r="M455" s="38">
        <v>192.32300000000001</v>
      </c>
      <c r="N455" s="72">
        <v>10731.92</v>
      </c>
      <c r="O455" s="29">
        <f t="shared" si="29"/>
        <v>35</v>
      </c>
      <c r="P455" s="38" t="str">
        <f t="array" ref="P455">O455&amp;CHOOSE(AND(O455&lt;&gt;{11,12,13})*MIN(4,MOD(O455,10))+1,"th","st","nd","rd","th")</f>
        <v>35th</v>
      </c>
      <c r="Q455" s="76">
        <v>1.0586</v>
      </c>
      <c r="R455" s="77">
        <v>0.52</v>
      </c>
      <c r="S455" s="78">
        <v>1.04E-2</v>
      </c>
      <c r="T455" s="79">
        <f t="shared" si="30"/>
        <v>436</v>
      </c>
      <c r="U455" s="80">
        <v>5995147</v>
      </c>
      <c r="V455" s="72">
        <v>5180.51</v>
      </c>
      <c r="W455" s="29">
        <f t="shared" si="31"/>
        <v>32</v>
      </c>
      <c r="X455" s="38" t="str">
        <f t="array" ref="X455">W455&amp;CHOOSE(AND(W455&lt;&gt;{11,12,13})*MIN(4,MOD(W455,10))+1,"th","st","nd","rd","th")</f>
        <v>32nd</v>
      </c>
      <c r="Y455" s="77">
        <v>0.21</v>
      </c>
      <c r="Z455" s="77">
        <v>0.73</v>
      </c>
      <c r="AA455" s="81">
        <v>407179.95</v>
      </c>
      <c r="AB455" s="82">
        <v>308623041</v>
      </c>
      <c r="AC455" s="83">
        <v>135461943</v>
      </c>
      <c r="AD455" s="81">
        <v>4211745.87</v>
      </c>
      <c r="AE455" s="81">
        <v>0</v>
      </c>
      <c r="AF455" s="81">
        <v>1890.89</v>
      </c>
    </row>
    <row r="456" spans="1:32" x14ac:dyDescent="0.25">
      <c r="A456" s="7">
        <v>101631703</v>
      </c>
      <c r="B456" s="8" t="s">
        <v>184</v>
      </c>
      <c r="C456" s="8" t="s">
        <v>121</v>
      </c>
      <c r="D456" s="70">
        <v>62005</v>
      </c>
      <c r="E456" s="71">
        <v>14068</v>
      </c>
      <c r="F456" s="72">
        <v>49900948.819999993</v>
      </c>
      <c r="G456" s="73">
        <v>57.21</v>
      </c>
      <c r="H456" s="29">
        <f t="shared" si="28"/>
        <v>65</v>
      </c>
      <c r="I456" s="38" t="str">
        <f t="array" ref="I456">H456&amp;CHOOSE(AND(H456&lt;&gt;{11,12,13})*MIN(4,MOD(H456,10))+1,"th","st","nd","rd","th")</f>
        <v>65th</v>
      </c>
      <c r="J456" s="74">
        <v>1.1399999999999999</v>
      </c>
      <c r="K456" s="75">
        <v>59440967.200000003</v>
      </c>
      <c r="L456" s="38">
        <v>5060.5630000000001</v>
      </c>
      <c r="M456" s="38">
        <v>334.08100000000002</v>
      </c>
      <c r="N456" s="72">
        <v>11018.52</v>
      </c>
      <c r="O456" s="29">
        <f t="shared" si="29"/>
        <v>42</v>
      </c>
      <c r="P456" s="38" t="str">
        <f t="array" ref="P456">O456&amp;CHOOSE(AND(O456&lt;&gt;{11,12,13})*MIN(4,MOD(O456,10))+1,"th","st","nd","rd","th")</f>
        <v>42nd</v>
      </c>
      <c r="Q456" s="76">
        <v>1.0310999999999999</v>
      </c>
      <c r="R456" s="77">
        <v>1.1399999999999999</v>
      </c>
      <c r="S456" s="78">
        <v>1.2999999999999999E-2</v>
      </c>
      <c r="T456" s="79">
        <f t="shared" si="30"/>
        <v>279</v>
      </c>
      <c r="U456" s="80">
        <v>51878830</v>
      </c>
      <c r="V456" s="72">
        <v>9616.73</v>
      </c>
      <c r="W456" s="29">
        <f t="shared" si="31"/>
        <v>82</v>
      </c>
      <c r="X456" s="38" t="str">
        <f t="array" ref="X456">W456&amp;CHOOSE(AND(W456&lt;&gt;{11,12,13})*MIN(4,MOD(W456,10))+1,"th","st","nd","rd","th")</f>
        <v>82nd</v>
      </c>
      <c r="Y456" s="77">
        <v>0</v>
      </c>
      <c r="Z456" s="77">
        <v>1.1399999999999999</v>
      </c>
      <c r="AA456" s="81">
        <v>926031.48</v>
      </c>
      <c r="AB456" s="82">
        <v>2738166629</v>
      </c>
      <c r="AC456" s="83">
        <v>1104709699</v>
      </c>
      <c r="AD456" s="81">
        <v>48812487.829999998</v>
      </c>
      <c r="AE456" s="81">
        <v>0</v>
      </c>
      <c r="AF456" s="81">
        <v>162429.51</v>
      </c>
    </row>
    <row r="457" spans="1:32" x14ac:dyDescent="0.25">
      <c r="A457" s="7">
        <v>101631803</v>
      </c>
      <c r="B457" s="8" t="s">
        <v>206</v>
      </c>
      <c r="C457" s="8" t="s">
        <v>121</v>
      </c>
      <c r="D457" s="70">
        <v>40345</v>
      </c>
      <c r="E457" s="71">
        <v>5023</v>
      </c>
      <c r="F457" s="72">
        <v>8646111.4299999997</v>
      </c>
      <c r="G457" s="73">
        <v>42.66</v>
      </c>
      <c r="H457" s="29">
        <f t="shared" si="28"/>
        <v>30</v>
      </c>
      <c r="I457" s="38" t="str">
        <f t="array" ref="I457">H457&amp;CHOOSE(AND(H457&lt;&gt;{11,12,13})*MIN(4,MOD(H457,10))+1,"th","st","nd","rd","th")</f>
        <v>30th</v>
      </c>
      <c r="J457" s="74">
        <v>0.85</v>
      </c>
      <c r="K457" s="75">
        <v>18681738.390000001</v>
      </c>
      <c r="L457" s="38">
        <v>1631.2840000000001</v>
      </c>
      <c r="M457" s="38">
        <v>372.25400000000002</v>
      </c>
      <c r="N457" s="72">
        <v>9324.3700000000008</v>
      </c>
      <c r="O457" s="29">
        <f t="shared" si="29"/>
        <v>9</v>
      </c>
      <c r="P457" s="38" t="str">
        <f t="array" ref="P457">O457&amp;CHOOSE(AND(O457&lt;&gt;{11,12,13})*MIN(4,MOD(O457,10))+1,"th","st","nd","rd","th")</f>
        <v>9th</v>
      </c>
      <c r="Q457" s="76">
        <v>1.2184999999999999</v>
      </c>
      <c r="R457" s="77">
        <v>0.85</v>
      </c>
      <c r="S457" s="78">
        <v>1.4999999999999999E-2</v>
      </c>
      <c r="T457" s="79">
        <f t="shared" si="30"/>
        <v>163</v>
      </c>
      <c r="U457" s="80">
        <v>7780405</v>
      </c>
      <c r="V457" s="72">
        <v>3883.33</v>
      </c>
      <c r="W457" s="29">
        <f t="shared" si="31"/>
        <v>14</v>
      </c>
      <c r="X457" s="38" t="str">
        <f t="array" ref="X457">W457&amp;CHOOSE(AND(W457&lt;&gt;{11,12,13})*MIN(4,MOD(W457,10))+1,"th","st","nd","rd","th")</f>
        <v>14th</v>
      </c>
      <c r="Y457" s="77">
        <v>0.41</v>
      </c>
      <c r="Z457" s="77">
        <v>1.26</v>
      </c>
      <c r="AA457" s="81">
        <v>643906.26</v>
      </c>
      <c r="AB457" s="82">
        <v>373890353</v>
      </c>
      <c r="AC457" s="83">
        <v>202435910</v>
      </c>
      <c r="AD457" s="81">
        <v>8002205.1699999999</v>
      </c>
      <c r="AE457" s="81">
        <v>0</v>
      </c>
      <c r="AF457" s="81">
        <v>0</v>
      </c>
    </row>
    <row r="458" spans="1:32" x14ac:dyDescent="0.25">
      <c r="A458" s="7">
        <v>101631903</v>
      </c>
      <c r="B458" s="8" t="s">
        <v>208</v>
      </c>
      <c r="C458" s="8" t="s">
        <v>121</v>
      </c>
      <c r="D458" s="70">
        <v>55945</v>
      </c>
      <c r="E458" s="71">
        <v>3568</v>
      </c>
      <c r="F458" s="72">
        <v>9348008.0199999996</v>
      </c>
      <c r="G458" s="73">
        <v>46.83</v>
      </c>
      <c r="H458" s="29">
        <f t="shared" si="28"/>
        <v>42</v>
      </c>
      <c r="I458" s="38" t="str">
        <f t="array" ref="I458">H458&amp;CHOOSE(AND(H458&lt;&gt;{11,12,13})*MIN(4,MOD(H458,10))+1,"th","st","nd","rd","th")</f>
        <v>42nd</v>
      </c>
      <c r="J458" s="74">
        <v>0.93</v>
      </c>
      <c r="K458" s="75">
        <v>14373192.33</v>
      </c>
      <c r="L458" s="38">
        <v>1190.1600000000001</v>
      </c>
      <c r="M458" s="38">
        <v>76.950999999999993</v>
      </c>
      <c r="N458" s="72">
        <v>11343.28</v>
      </c>
      <c r="O458" s="29">
        <f t="shared" si="29"/>
        <v>49</v>
      </c>
      <c r="P458" s="38" t="str">
        <f t="array" ref="P458">O458&amp;CHOOSE(AND(O458&lt;&gt;{11,12,13})*MIN(4,MOD(O458,10))+1,"th","st","nd","rd","th")</f>
        <v>49th</v>
      </c>
      <c r="Q458" s="76">
        <v>1.0016</v>
      </c>
      <c r="R458" s="77">
        <v>0.93</v>
      </c>
      <c r="S458" s="78">
        <v>1.26E-2</v>
      </c>
      <c r="T458" s="79">
        <f t="shared" si="30"/>
        <v>308</v>
      </c>
      <c r="U458" s="80">
        <v>10022864</v>
      </c>
      <c r="V458" s="72">
        <v>7910.01</v>
      </c>
      <c r="W458" s="29">
        <f t="shared" si="31"/>
        <v>67</v>
      </c>
      <c r="X458" s="38" t="str">
        <f t="array" ref="X458">W458&amp;CHOOSE(AND(W458&lt;&gt;{11,12,13})*MIN(4,MOD(W458,10))+1,"th","st","nd","rd","th")</f>
        <v>67th</v>
      </c>
      <c r="Y458" s="77">
        <v>0</v>
      </c>
      <c r="Z458" s="77">
        <v>0.93</v>
      </c>
      <c r="AA458" s="81">
        <v>312347.78999999998</v>
      </c>
      <c r="AB458" s="82">
        <v>519052596</v>
      </c>
      <c r="AC458" s="83">
        <v>223381766</v>
      </c>
      <c r="AD458" s="81">
        <v>9002347.3300000001</v>
      </c>
      <c r="AE458" s="81">
        <v>0</v>
      </c>
      <c r="AF458" s="81">
        <v>33312.9</v>
      </c>
    </row>
    <row r="459" spans="1:32" x14ac:dyDescent="0.25">
      <c r="A459" s="7">
        <v>101632403</v>
      </c>
      <c r="B459" s="8" t="s">
        <v>295</v>
      </c>
      <c r="C459" s="8" t="s">
        <v>121</v>
      </c>
      <c r="D459" s="70">
        <v>54194</v>
      </c>
      <c r="E459" s="71">
        <v>3448</v>
      </c>
      <c r="F459" s="72">
        <v>7299128.2599999998</v>
      </c>
      <c r="G459" s="73">
        <v>39.06</v>
      </c>
      <c r="H459" s="29">
        <f t="shared" si="28"/>
        <v>21</v>
      </c>
      <c r="I459" s="38" t="str">
        <f t="array" ref="I459">H459&amp;CHOOSE(AND(H459&lt;&gt;{11,12,13})*MIN(4,MOD(H459,10))+1,"th","st","nd","rd","th")</f>
        <v>21st</v>
      </c>
      <c r="J459" s="74">
        <v>0.78</v>
      </c>
      <c r="K459" s="75">
        <v>16521274.970000001</v>
      </c>
      <c r="L459" s="38">
        <v>1104.491</v>
      </c>
      <c r="M459" s="38">
        <v>197.251</v>
      </c>
      <c r="N459" s="72">
        <v>12691.67</v>
      </c>
      <c r="O459" s="29">
        <f t="shared" si="29"/>
        <v>72</v>
      </c>
      <c r="P459" s="38" t="str">
        <f t="array" ref="P459">O459&amp;CHOOSE(AND(O459&lt;&gt;{11,12,13})*MIN(4,MOD(O459,10))+1,"th","st","nd","rd","th")</f>
        <v>72nd</v>
      </c>
      <c r="Q459" s="76">
        <v>0.8952</v>
      </c>
      <c r="R459" s="77">
        <v>0.7</v>
      </c>
      <c r="S459" s="78">
        <v>1.17E-2</v>
      </c>
      <c r="T459" s="79">
        <f t="shared" si="30"/>
        <v>361</v>
      </c>
      <c r="U459" s="80">
        <v>8422333</v>
      </c>
      <c r="V459" s="72">
        <v>6470.05</v>
      </c>
      <c r="W459" s="29">
        <f t="shared" si="31"/>
        <v>48</v>
      </c>
      <c r="X459" s="38" t="str">
        <f t="array" ref="X459">W459&amp;CHOOSE(AND(W459&lt;&gt;{11,12,13})*MIN(4,MOD(W459,10))+1,"th","st","nd","rd","th")</f>
        <v>48th</v>
      </c>
      <c r="Y459" s="77">
        <v>0.01</v>
      </c>
      <c r="Z459" s="77">
        <v>0.71</v>
      </c>
      <c r="AA459" s="81">
        <v>449667.81</v>
      </c>
      <c r="AB459" s="82">
        <v>414264637</v>
      </c>
      <c r="AC459" s="83">
        <v>209611851</v>
      </c>
      <c r="AD459" s="81">
        <v>6825756.3399999999</v>
      </c>
      <c r="AE459" s="81">
        <v>0</v>
      </c>
      <c r="AF459" s="81">
        <v>23704.11</v>
      </c>
    </row>
    <row r="460" spans="1:32" x14ac:dyDescent="0.25">
      <c r="A460" s="7">
        <v>101633903</v>
      </c>
      <c r="B460" s="8" t="s">
        <v>393</v>
      </c>
      <c r="C460" s="8" t="s">
        <v>121</v>
      </c>
      <c r="D460" s="70">
        <v>56319</v>
      </c>
      <c r="E460" s="71">
        <v>4860</v>
      </c>
      <c r="F460" s="72">
        <v>13032860.98</v>
      </c>
      <c r="G460" s="73">
        <v>47.62</v>
      </c>
      <c r="H460" s="29">
        <f t="shared" si="28"/>
        <v>43</v>
      </c>
      <c r="I460" s="38" t="str">
        <f t="array" ref="I460">H460&amp;CHOOSE(AND(H460&lt;&gt;{11,12,13})*MIN(4,MOD(H460,10))+1,"th","st","nd","rd","th")</f>
        <v>43rd</v>
      </c>
      <c r="J460" s="74">
        <v>0.95</v>
      </c>
      <c r="K460" s="75">
        <v>26691694.149999999</v>
      </c>
      <c r="L460" s="38">
        <v>1783.3820000000001</v>
      </c>
      <c r="M460" s="38">
        <v>307.62799999999999</v>
      </c>
      <c r="N460" s="72">
        <v>12764.98</v>
      </c>
      <c r="O460" s="29">
        <f t="shared" si="29"/>
        <v>73</v>
      </c>
      <c r="P460" s="38" t="str">
        <f t="array" ref="P460">O460&amp;CHOOSE(AND(O460&lt;&gt;{11,12,13})*MIN(4,MOD(O460,10))+1,"th","st","nd","rd","th")</f>
        <v>73rd</v>
      </c>
      <c r="Q460" s="76">
        <v>0.89</v>
      </c>
      <c r="R460" s="77">
        <v>0.85</v>
      </c>
      <c r="S460" s="78">
        <v>1.15E-2</v>
      </c>
      <c r="T460" s="79">
        <f t="shared" si="30"/>
        <v>371</v>
      </c>
      <c r="U460" s="80">
        <v>15299415</v>
      </c>
      <c r="V460" s="72">
        <v>7316.76</v>
      </c>
      <c r="W460" s="29">
        <f t="shared" si="31"/>
        <v>60</v>
      </c>
      <c r="X460" s="38" t="str">
        <f t="array" ref="X460">W460&amp;CHOOSE(AND(W460&lt;&gt;{11,12,13})*MIN(4,MOD(W460,10))+1,"th","st","nd","rd","th")</f>
        <v>60th</v>
      </c>
      <c r="Y460" s="77">
        <v>0</v>
      </c>
      <c r="Z460" s="77">
        <v>0.85</v>
      </c>
      <c r="AA460" s="81">
        <v>873365.23</v>
      </c>
      <c r="AB460" s="82">
        <v>792658279</v>
      </c>
      <c r="AC460" s="83">
        <v>340631731</v>
      </c>
      <c r="AD460" s="81">
        <v>12039991.48</v>
      </c>
      <c r="AE460" s="81">
        <v>20000</v>
      </c>
      <c r="AF460" s="81">
        <v>99504.27</v>
      </c>
    </row>
    <row r="461" spans="1:32" x14ac:dyDescent="0.25">
      <c r="A461" s="7">
        <v>101636503</v>
      </c>
      <c r="B461" s="8" t="s">
        <v>488</v>
      </c>
      <c r="C461" s="8" t="s">
        <v>121</v>
      </c>
      <c r="D461" s="70">
        <v>107237</v>
      </c>
      <c r="E461" s="71">
        <v>7484</v>
      </c>
      <c r="F461" s="72">
        <v>43121206.709999993</v>
      </c>
      <c r="G461" s="73">
        <v>53.73</v>
      </c>
      <c r="H461" s="29">
        <f t="shared" si="28"/>
        <v>59</v>
      </c>
      <c r="I461" s="38" t="str">
        <f t="array" ref="I461">H461&amp;CHOOSE(AND(H461&lt;&gt;{11,12,13})*MIN(4,MOD(H461,10))+1,"th","st","nd","rd","th")</f>
        <v>59th</v>
      </c>
      <c r="J461" s="74">
        <v>1.07</v>
      </c>
      <c r="K461" s="75">
        <v>51616233.109999999</v>
      </c>
      <c r="L461" s="38">
        <v>4137.4880000000003</v>
      </c>
      <c r="M461" s="38">
        <v>138.66499999999999</v>
      </c>
      <c r="N461" s="72">
        <v>12070.72</v>
      </c>
      <c r="O461" s="29">
        <f t="shared" si="29"/>
        <v>61</v>
      </c>
      <c r="P461" s="38" t="str">
        <f t="array" ref="P461">O461&amp;CHOOSE(AND(O461&lt;&gt;{11,12,13})*MIN(4,MOD(O461,10))+1,"th","st","nd","rd","th")</f>
        <v>61st</v>
      </c>
      <c r="Q461" s="76">
        <v>0.94120000000000004</v>
      </c>
      <c r="R461" s="77">
        <v>1.01</v>
      </c>
      <c r="S461" s="78">
        <v>1.21E-2</v>
      </c>
      <c r="T461" s="79">
        <f t="shared" si="30"/>
        <v>340</v>
      </c>
      <c r="U461" s="80">
        <v>48213698</v>
      </c>
      <c r="V461" s="72">
        <v>11275.02</v>
      </c>
      <c r="W461" s="29">
        <f t="shared" si="31"/>
        <v>89</v>
      </c>
      <c r="X461" s="38" t="str">
        <f t="array" ref="X461">W461&amp;CHOOSE(AND(W461&lt;&gt;{11,12,13})*MIN(4,MOD(W461,10))+1,"th","st","nd","rd","th")</f>
        <v>89th</v>
      </c>
      <c r="Y461" s="77">
        <v>0</v>
      </c>
      <c r="Z461" s="77">
        <v>1.01</v>
      </c>
      <c r="AA461" s="81">
        <v>732886.66</v>
      </c>
      <c r="AB461" s="82">
        <v>2269148667</v>
      </c>
      <c r="AC461" s="83">
        <v>1302236376</v>
      </c>
      <c r="AD461" s="81">
        <v>42382537</v>
      </c>
      <c r="AE461" s="81">
        <v>0</v>
      </c>
      <c r="AF461" s="81">
        <v>5783.05</v>
      </c>
    </row>
    <row r="462" spans="1:32" x14ac:dyDescent="0.25">
      <c r="A462" s="7">
        <v>101637002</v>
      </c>
      <c r="B462" s="8" t="s">
        <v>517</v>
      </c>
      <c r="C462" s="8" t="s">
        <v>121</v>
      </c>
      <c r="D462" s="70">
        <v>48049</v>
      </c>
      <c r="E462" s="71">
        <v>10949</v>
      </c>
      <c r="F462" s="72">
        <v>21355905.73</v>
      </c>
      <c r="G462" s="73">
        <v>40.590000000000003</v>
      </c>
      <c r="H462" s="29">
        <f t="shared" si="28"/>
        <v>26</v>
      </c>
      <c r="I462" s="38" t="str">
        <f t="array" ref="I462">H462&amp;CHOOSE(AND(H462&lt;&gt;{11,12,13})*MIN(4,MOD(H462,10))+1,"th","st","nd","rd","th")</f>
        <v>26th</v>
      </c>
      <c r="J462" s="74">
        <v>0.81</v>
      </c>
      <c r="K462" s="75">
        <v>35613610.619999997</v>
      </c>
      <c r="L462" s="38">
        <v>3096.9630000000002</v>
      </c>
      <c r="M462" s="38">
        <v>553.23099999999999</v>
      </c>
      <c r="N462" s="72">
        <v>9756.64</v>
      </c>
      <c r="O462" s="29">
        <f t="shared" si="29"/>
        <v>14</v>
      </c>
      <c r="P462" s="38" t="str">
        <f t="array" ref="P462">O462&amp;CHOOSE(AND(O462&lt;&gt;{11,12,13})*MIN(4,MOD(O462,10))+1,"th","st","nd","rd","th")</f>
        <v>14th</v>
      </c>
      <c r="Q462" s="76">
        <v>1.1645000000000001</v>
      </c>
      <c r="R462" s="77">
        <v>0.81</v>
      </c>
      <c r="S462" s="78">
        <v>1.3299999999999999E-2</v>
      </c>
      <c r="T462" s="79">
        <f t="shared" si="30"/>
        <v>258</v>
      </c>
      <c r="U462" s="80">
        <v>21680037</v>
      </c>
      <c r="V462" s="72">
        <v>5939.42</v>
      </c>
      <c r="W462" s="29">
        <f t="shared" si="31"/>
        <v>40</v>
      </c>
      <c r="X462" s="38" t="str">
        <f t="array" ref="X462">W462&amp;CHOOSE(AND(W462&lt;&gt;{11,12,13})*MIN(4,MOD(W462,10))+1,"th","st","nd","rd","th")</f>
        <v>40th</v>
      </c>
      <c r="Y462" s="77">
        <v>0.09</v>
      </c>
      <c r="Z462" s="77">
        <v>0.9</v>
      </c>
      <c r="AA462" s="81">
        <v>1220078.1399999999</v>
      </c>
      <c r="AB462" s="82">
        <v>1085547788</v>
      </c>
      <c r="AC462" s="83">
        <v>520380882</v>
      </c>
      <c r="AD462" s="81">
        <v>20021962.649999999</v>
      </c>
      <c r="AE462" s="81">
        <v>0</v>
      </c>
      <c r="AF462" s="81">
        <v>113864.94</v>
      </c>
    </row>
    <row r="463" spans="1:32" x14ac:dyDescent="0.25">
      <c r="A463" s="7">
        <v>101638003</v>
      </c>
      <c r="B463" s="8" t="s">
        <v>587</v>
      </c>
      <c r="C463" s="8" t="s">
        <v>121</v>
      </c>
      <c r="D463" s="70">
        <v>59261</v>
      </c>
      <c r="E463" s="71">
        <v>10999</v>
      </c>
      <c r="F463" s="72">
        <v>28818488.09</v>
      </c>
      <c r="G463" s="73">
        <v>44.21</v>
      </c>
      <c r="H463" s="29">
        <f t="shared" si="28"/>
        <v>33</v>
      </c>
      <c r="I463" s="38" t="str">
        <f t="array" ref="I463">H463&amp;CHOOSE(AND(H463&lt;&gt;{11,12,13})*MIN(4,MOD(H463,10))+1,"th","st","nd","rd","th")</f>
        <v>33rd</v>
      </c>
      <c r="J463" s="74">
        <v>0.88</v>
      </c>
      <c r="K463" s="75">
        <v>47861755.880000003</v>
      </c>
      <c r="L463" s="38">
        <v>3344.337</v>
      </c>
      <c r="M463" s="38">
        <v>425.435</v>
      </c>
      <c r="N463" s="72">
        <v>12696.19</v>
      </c>
      <c r="O463" s="29">
        <f t="shared" si="29"/>
        <v>72</v>
      </c>
      <c r="P463" s="38" t="str">
        <f t="array" ref="P463">O463&amp;CHOOSE(AND(O463&lt;&gt;{11,12,13})*MIN(4,MOD(O463,10))+1,"th","st","nd","rd","th")</f>
        <v>72nd</v>
      </c>
      <c r="Q463" s="76">
        <v>0.89490000000000003</v>
      </c>
      <c r="R463" s="77">
        <v>0.79</v>
      </c>
      <c r="S463" s="78">
        <v>1.21E-2</v>
      </c>
      <c r="T463" s="79">
        <f t="shared" si="30"/>
        <v>340</v>
      </c>
      <c r="U463" s="80">
        <v>32156448</v>
      </c>
      <c r="V463" s="72">
        <v>8530.08</v>
      </c>
      <c r="W463" s="29">
        <f t="shared" si="31"/>
        <v>72</v>
      </c>
      <c r="X463" s="38" t="str">
        <f t="array" ref="X463">W463&amp;CHOOSE(AND(W463&lt;&gt;{11,12,13})*MIN(4,MOD(W463,10))+1,"th","st","nd","rd","th")</f>
        <v>72nd</v>
      </c>
      <c r="Y463" s="77">
        <v>0</v>
      </c>
      <c r="Z463" s="77">
        <v>0.79</v>
      </c>
      <c r="AA463" s="81">
        <v>1287572.1499999999</v>
      </c>
      <c r="AB463" s="82">
        <v>1609568923</v>
      </c>
      <c r="AC463" s="83">
        <v>772390177</v>
      </c>
      <c r="AD463" s="81">
        <v>27481077.41</v>
      </c>
      <c r="AE463" s="81">
        <v>0</v>
      </c>
      <c r="AF463" s="81">
        <v>49838.53</v>
      </c>
    </row>
    <row r="464" spans="1:32" x14ac:dyDescent="0.25">
      <c r="A464" s="7">
        <v>101638803</v>
      </c>
      <c r="B464" s="8" t="s">
        <v>619</v>
      </c>
      <c r="C464" s="8" t="s">
        <v>121</v>
      </c>
      <c r="D464" s="70">
        <v>37353</v>
      </c>
      <c r="E464" s="71">
        <v>6497</v>
      </c>
      <c r="F464" s="72">
        <v>11243577.960000001</v>
      </c>
      <c r="G464" s="73">
        <v>46.33</v>
      </c>
      <c r="H464" s="29">
        <f t="shared" si="28"/>
        <v>39</v>
      </c>
      <c r="I464" s="38" t="str">
        <f t="array" ref="I464">H464&amp;CHOOSE(AND(H464&lt;&gt;{11,12,13})*MIN(4,MOD(H464,10))+1,"th","st","nd","rd","th")</f>
        <v>39th</v>
      </c>
      <c r="J464" s="74">
        <v>0.92</v>
      </c>
      <c r="K464" s="75">
        <v>22094476.969999999</v>
      </c>
      <c r="L464" s="38">
        <v>1562.51</v>
      </c>
      <c r="M464" s="38">
        <v>396.52800000000002</v>
      </c>
      <c r="N464" s="72">
        <v>11278.23</v>
      </c>
      <c r="O464" s="29">
        <f t="shared" si="29"/>
        <v>48</v>
      </c>
      <c r="P464" s="38" t="str">
        <f t="array" ref="P464">O464&amp;CHOOSE(AND(O464&lt;&gt;{11,12,13})*MIN(4,MOD(O464,10))+1,"th","st","nd","rd","th")</f>
        <v>48th</v>
      </c>
      <c r="Q464" s="76">
        <v>1.0074000000000001</v>
      </c>
      <c r="R464" s="77">
        <v>0.92</v>
      </c>
      <c r="S464" s="78">
        <v>1.6199999999999999E-2</v>
      </c>
      <c r="T464" s="79">
        <f t="shared" si="30"/>
        <v>112</v>
      </c>
      <c r="U464" s="80">
        <v>9373219</v>
      </c>
      <c r="V464" s="72">
        <v>4784.6000000000004</v>
      </c>
      <c r="W464" s="29">
        <f t="shared" si="31"/>
        <v>25</v>
      </c>
      <c r="X464" s="38" t="str">
        <f t="array" ref="X464">W464&amp;CHOOSE(AND(W464&lt;&gt;{11,12,13})*MIN(4,MOD(W464,10))+1,"th","st","nd","rd","th")</f>
        <v>25th</v>
      </c>
      <c r="Y464" s="77">
        <v>0.27</v>
      </c>
      <c r="Z464" s="77">
        <v>1.19</v>
      </c>
      <c r="AA464" s="81">
        <v>1120603.32</v>
      </c>
      <c r="AB464" s="82">
        <v>457636293</v>
      </c>
      <c r="AC464" s="83">
        <v>236676227</v>
      </c>
      <c r="AD464" s="81">
        <v>9922997.6600000001</v>
      </c>
      <c r="AE464" s="81">
        <v>0</v>
      </c>
      <c r="AF464" s="81">
        <v>199976.98</v>
      </c>
    </row>
    <row r="465" spans="1:32" x14ac:dyDescent="0.25">
      <c r="A465" s="7">
        <v>119648703</v>
      </c>
      <c r="B465" s="8" t="s">
        <v>621</v>
      </c>
      <c r="C465" s="8" t="s">
        <v>622</v>
      </c>
      <c r="D465" s="70">
        <v>44956</v>
      </c>
      <c r="E465" s="71">
        <v>8422</v>
      </c>
      <c r="F465" s="72">
        <v>31061818.100000001</v>
      </c>
      <c r="G465" s="73">
        <v>82.04</v>
      </c>
      <c r="H465" s="29">
        <f t="shared" si="28"/>
        <v>97</v>
      </c>
      <c r="I465" s="38" t="str">
        <f t="array" ref="I465">H465&amp;CHOOSE(AND(H465&lt;&gt;{11,12,13})*MIN(4,MOD(H465,10))+1,"th","st","nd","rd","th")</f>
        <v>97th</v>
      </c>
      <c r="J465" s="74">
        <v>1.64</v>
      </c>
      <c r="K465" s="75">
        <v>44737926.969999999</v>
      </c>
      <c r="L465" s="38">
        <v>2761.913</v>
      </c>
      <c r="M465" s="38">
        <v>539.66899999999998</v>
      </c>
      <c r="N465" s="72">
        <v>13550.45</v>
      </c>
      <c r="O465" s="29">
        <f t="shared" si="29"/>
        <v>81</v>
      </c>
      <c r="P465" s="38" t="str">
        <f t="array" ref="P465">O465&amp;CHOOSE(AND(O465&lt;&gt;{11,12,13})*MIN(4,MOD(O465,10))+1,"th","st","nd","rd","th")</f>
        <v>81st</v>
      </c>
      <c r="Q465" s="76">
        <v>0.83840000000000003</v>
      </c>
      <c r="R465" s="77">
        <v>1.37</v>
      </c>
      <c r="S465" s="78">
        <v>1.1299999999999999E-2</v>
      </c>
      <c r="T465" s="79">
        <f t="shared" si="30"/>
        <v>385</v>
      </c>
      <c r="U465" s="80">
        <v>37115656</v>
      </c>
      <c r="V465" s="72">
        <v>11241.78</v>
      </c>
      <c r="W465" s="29">
        <f t="shared" si="31"/>
        <v>89</v>
      </c>
      <c r="X465" s="38" t="str">
        <f t="array" ref="X465">W465&amp;CHOOSE(AND(W465&lt;&gt;{11,12,13})*MIN(4,MOD(W465,10))+1,"th","st","nd","rd","th")</f>
        <v>89th</v>
      </c>
      <c r="Y465" s="77">
        <v>0</v>
      </c>
      <c r="Z465" s="77">
        <v>1.37</v>
      </c>
      <c r="AA465" s="81">
        <v>1154047.8899999999</v>
      </c>
      <c r="AB465" s="82">
        <v>2402331511</v>
      </c>
      <c r="AC465" s="83">
        <v>346976320</v>
      </c>
      <c r="AD465" s="81">
        <v>29879580.300000001</v>
      </c>
      <c r="AE465" s="81">
        <v>0</v>
      </c>
      <c r="AF465" s="81">
        <v>28189.91</v>
      </c>
    </row>
    <row r="466" spans="1:32" x14ac:dyDescent="0.25">
      <c r="A466" s="7">
        <v>119648903</v>
      </c>
      <c r="B466" s="8" t="s">
        <v>637</v>
      </c>
      <c r="C466" s="8" t="s">
        <v>622</v>
      </c>
      <c r="D466" s="70">
        <v>52336</v>
      </c>
      <c r="E466" s="71">
        <v>5886</v>
      </c>
      <c r="F466" s="72">
        <v>25444597.190000001</v>
      </c>
      <c r="G466" s="73">
        <v>82.6</v>
      </c>
      <c r="H466" s="29">
        <f t="shared" si="28"/>
        <v>98</v>
      </c>
      <c r="I466" s="38" t="str">
        <f t="array" ref="I466">H466&amp;CHOOSE(AND(H466&lt;&gt;{11,12,13})*MIN(4,MOD(H466,10))+1,"th","st","nd","rd","th")</f>
        <v>98th</v>
      </c>
      <c r="J466" s="74">
        <v>1.65</v>
      </c>
      <c r="K466" s="75">
        <v>34042458.130000003</v>
      </c>
      <c r="L466" s="38">
        <v>2021.7470000000001</v>
      </c>
      <c r="M466" s="38">
        <v>329.40800000000002</v>
      </c>
      <c r="N466" s="72">
        <v>14479.04</v>
      </c>
      <c r="O466" s="29">
        <f t="shared" si="29"/>
        <v>88</v>
      </c>
      <c r="P466" s="38" t="str">
        <f t="array" ref="P466">O466&amp;CHOOSE(AND(O466&lt;&gt;{11,12,13})*MIN(4,MOD(O466,10))+1,"th","st","nd","rd","th")</f>
        <v>88th</v>
      </c>
      <c r="Q466" s="76">
        <v>0.78469999999999995</v>
      </c>
      <c r="R466" s="77">
        <v>1.29</v>
      </c>
      <c r="S466" s="78">
        <v>1.2500000000000001E-2</v>
      </c>
      <c r="T466" s="79">
        <f t="shared" si="30"/>
        <v>315</v>
      </c>
      <c r="U466" s="80">
        <v>27475877</v>
      </c>
      <c r="V466" s="72">
        <v>11686.12</v>
      </c>
      <c r="W466" s="29">
        <f t="shared" si="31"/>
        <v>90</v>
      </c>
      <c r="X466" s="38" t="str">
        <f t="array" ref="X466">W466&amp;CHOOSE(AND(W466&lt;&gt;{11,12,13})*MIN(4,MOD(W466,10))+1,"th","st","nd","rd","th")</f>
        <v>90th</v>
      </c>
      <c r="Y466" s="77">
        <v>0</v>
      </c>
      <c r="Z466" s="77">
        <v>1.29</v>
      </c>
      <c r="AA466" s="81">
        <v>876971.8</v>
      </c>
      <c r="AB466" s="82">
        <v>1783025349</v>
      </c>
      <c r="AC466" s="83">
        <v>252224831</v>
      </c>
      <c r="AD466" s="81">
        <v>24566323.41</v>
      </c>
      <c r="AE466" s="81">
        <v>0</v>
      </c>
      <c r="AF466" s="81">
        <v>1301.98</v>
      </c>
    </row>
    <row r="467" spans="1:32" x14ac:dyDescent="0.25">
      <c r="A467" s="7">
        <v>107650603</v>
      </c>
      <c r="B467" s="8" t="s">
        <v>133</v>
      </c>
      <c r="C467" s="8" t="s">
        <v>134</v>
      </c>
      <c r="D467" s="70">
        <v>53196</v>
      </c>
      <c r="E467" s="71">
        <v>7539</v>
      </c>
      <c r="F467" s="72">
        <v>18200493.379999999</v>
      </c>
      <c r="G467" s="73">
        <v>45.38</v>
      </c>
      <c r="H467" s="29">
        <f t="shared" si="28"/>
        <v>36</v>
      </c>
      <c r="I467" s="38" t="str">
        <f t="array" ref="I467">H467&amp;CHOOSE(AND(H467&lt;&gt;{11,12,13})*MIN(4,MOD(H467,10))+1,"th","st","nd","rd","th")</f>
        <v>36th</v>
      </c>
      <c r="J467" s="74">
        <v>0.9</v>
      </c>
      <c r="K467" s="75">
        <v>33171037.91</v>
      </c>
      <c r="L467" s="38">
        <v>2595.1289999999999</v>
      </c>
      <c r="M467" s="38">
        <v>377.29500000000002</v>
      </c>
      <c r="N467" s="72">
        <v>11159.59</v>
      </c>
      <c r="O467" s="29">
        <f t="shared" si="29"/>
        <v>46</v>
      </c>
      <c r="P467" s="38" t="str">
        <f t="array" ref="P467">O467&amp;CHOOSE(AND(O467&lt;&gt;{11,12,13})*MIN(4,MOD(O467,10))+1,"th","st","nd","rd","th")</f>
        <v>46th</v>
      </c>
      <c r="Q467" s="76">
        <v>1.0181</v>
      </c>
      <c r="R467" s="77">
        <v>0.9</v>
      </c>
      <c r="S467" s="78">
        <v>1.3299999999999999E-2</v>
      </c>
      <c r="T467" s="79">
        <f t="shared" si="30"/>
        <v>258</v>
      </c>
      <c r="U467" s="80">
        <v>18512812</v>
      </c>
      <c r="V467" s="72">
        <v>6228.19</v>
      </c>
      <c r="W467" s="29">
        <f t="shared" si="31"/>
        <v>45</v>
      </c>
      <c r="X467" s="38" t="str">
        <f t="array" ref="X467">W467&amp;CHOOSE(AND(W467&lt;&gt;{11,12,13})*MIN(4,MOD(W467,10))+1,"th","st","nd","rd","th")</f>
        <v>45th</v>
      </c>
      <c r="Y467" s="77">
        <v>0.05</v>
      </c>
      <c r="Z467" s="77">
        <v>0.95</v>
      </c>
      <c r="AA467" s="81">
        <v>942941.97</v>
      </c>
      <c r="AB467" s="82">
        <v>960859634</v>
      </c>
      <c r="AC467" s="83">
        <v>410459739</v>
      </c>
      <c r="AD467" s="81">
        <v>17130498.699999999</v>
      </c>
      <c r="AE467" s="81">
        <v>0</v>
      </c>
      <c r="AF467" s="81">
        <v>127052.71</v>
      </c>
    </row>
    <row r="468" spans="1:32" x14ac:dyDescent="0.25">
      <c r="A468" s="7">
        <v>107650703</v>
      </c>
      <c r="B468" s="8" t="s">
        <v>176</v>
      </c>
      <c r="C468" s="8" t="s">
        <v>134</v>
      </c>
      <c r="D468" s="70">
        <v>53913</v>
      </c>
      <c r="E468" s="71">
        <v>5780</v>
      </c>
      <c r="F468" s="72">
        <v>15700839.969999999</v>
      </c>
      <c r="G468" s="73">
        <v>50.39</v>
      </c>
      <c r="H468" s="29">
        <f t="shared" si="28"/>
        <v>50</v>
      </c>
      <c r="I468" s="38" t="str">
        <f t="array" ref="I468">H468&amp;CHOOSE(AND(H468&lt;&gt;{11,12,13})*MIN(4,MOD(H468,10))+1,"th","st","nd","rd","th")</f>
        <v>50th</v>
      </c>
      <c r="J468" s="74">
        <v>1</v>
      </c>
      <c r="K468" s="75">
        <v>23915901.510000002</v>
      </c>
      <c r="L468" s="38">
        <v>1827.65</v>
      </c>
      <c r="M468" s="38">
        <v>284.04399999999998</v>
      </c>
      <c r="N468" s="72">
        <v>11325.46</v>
      </c>
      <c r="O468" s="29">
        <f t="shared" si="29"/>
        <v>49</v>
      </c>
      <c r="P468" s="38" t="str">
        <f t="array" ref="P468">O468&amp;CHOOSE(AND(O468&lt;&gt;{11,12,13})*MIN(4,MOD(O468,10))+1,"th","st","nd","rd","th")</f>
        <v>49th</v>
      </c>
      <c r="Q468" s="76">
        <v>1.0032000000000001</v>
      </c>
      <c r="R468" s="77">
        <v>1</v>
      </c>
      <c r="S468" s="78">
        <v>1.43E-2</v>
      </c>
      <c r="T468" s="79">
        <f t="shared" si="30"/>
        <v>201</v>
      </c>
      <c r="U468" s="80">
        <v>14867511</v>
      </c>
      <c r="V468" s="72">
        <v>7040.56</v>
      </c>
      <c r="W468" s="29">
        <f t="shared" si="31"/>
        <v>57</v>
      </c>
      <c r="X468" s="38" t="str">
        <f t="array" ref="X468">W468&amp;CHOOSE(AND(W468&lt;&gt;{11,12,13})*MIN(4,MOD(W468,10))+1,"th","st","nd","rd","th")</f>
        <v>57th</v>
      </c>
      <c r="Y468" s="77">
        <v>0</v>
      </c>
      <c r="Z468" s="77">
        <v>1</v>
      </c>
      <c r="AA468" s="81">
        <v>701669.91</v>
      </c>
      <c r="AB468" s="82">
        <v>779378035</v>
      </c>
      <c r="AC468" s="83">
        <v>321919111</v>
      </c>
      <c r="AD468" s="81">
        <v>14985890.449999999</v>
      </c>
      <c r="AE468" s="81">
        <v>0</v>
      </c>
      <c r="AF468" s="81">
        <v>13279.61</v>
      </c>
    </row>
    <row r="469" spans="1:32" x14ac:dyDescent="0.25">
      <c r="A469" s="7">
        <v>107651603</v>
      </c>
      <c r="B469" s="8" t="s">
        <v>256</v>
      </c>
      <c r="C469" s="8" t="s">
        <v>134</v>
      </c>
      <c r="D469" s="70">
        <v>43887</v>
      </c>
      <c r="E469" s="71">
        <v>7440</v>
      </c>
      <c r="F469" s="72">
        <v>12454751.810000001</v>
      </c>
      <c r="G469" s="73">
        <v>38.14</v>
      </c>
      <c r="H469" s="29">
        <f t="shared" si="28"/>
        <v>19</v>
      </c>
      <c r="I469" s="38" t="str">
        <f t="array" ref="I469">H469&amp;CHOOSE(AND(H469&lt;&gt;{11,12,13})*MIN(4,MOD(H469,10))+1,"th","st","nd","rd","th")</f>
        <v>19th</v>
      </c>
      <c r="J469" s="74">
        <v>0.76</v>
      </c>
      <c r="K469" s="75">
        <v>28687747.210000001</v>
      </c>
      <c r="L469" s="38">
        <v>2177.5419999999999</v>
      </c>
      <c r="M469" s="38">
        <v>475.65300000000002</v>
      </c>
      <c r="N469" s="72">
        <v>10812.53</v>
      </c>
      <c r="O469" s="29">
        <f t="shared" si="29"/>
        <v>37</v>
      </c>
      <c r="P469" s="38" t="str">
        <f t="array" ref="P469">O469&amp;CHOOSE(AND(O469&lt;&gt;{11,12,13})*MIN(4,MOD(O469,10))+1,"th","st","nd","rd","th")</f>
        <v>37th</v>
      </c>
      <c r="Q469" s="76">
        <v>1.0508</v>
      </c>
      <c r="R469" s="77">
        <v>0.76</v>
      </c>
      <c r="S469" s="78">
        <v>1.21E-2</v>
      </c>
      <c r="T469" s="79">
        <f t="shared" si="30"/>
        <v>340</v>
      </c>
      <c r="U469" s="80">
        <v>13911143</v>
      </c>
      <c r="V469" s="72">
        <v>5243.17</v>
      </c>
      <c r="W469" s="29">
        <f t="shared" si="31"/>
        <v>33</v>
      </c>
      <c r="X469" s="38" t="str">
        <f t="array" ref="X469">W469&amp;CHOOSE(AND(W469&lt;&gt;{11,12,13})*MIN(4,MOD(W469,10))+1,"th","st","nd","rd","th")</f>
        <v>33rd</v>
      </c>
      <c r="Y469" s="77">
        <v>0.2</v>
      </c>
      <c r="Z469" s="77">
        <v>0.96</v>
      </c>
      <c r="AA469" s="81">
        <v>969440.55</v>
      </c>
      <c r="AB469" s="82">
        <v>707394068</v>
      </c>
      <c r="AC469" s="83">
        <v>323060989</v>
      </c>
      <c r="AD469" s="81">
        <v>11440426.689999999</v>
      </c>
      <c r="AE469" s="81">
        <v>0</v>
      </c>
      <c r="AF469" s="81">
        <v>44884.57</v>
      </c>
    </row>
    <row r="470" spans="1:32" x14ac:dyDescent="0.25">
      <c r="A470" s="7">
        <v>107652603</v>
      </c>
      <c r="B470" s="8" t="s">
        <v>299</v>
      </c>
      <c r="C470" s="8" t="s">
        <v>134</v>
      </c>
      <c r="D470" s="70">
        <v>82728</v>
      </c>
      <c r="E470" s="71">
        <v>9261</v>
      </c>
      <c r="F470" s="72">
        <v>36294683.799999997</v>
      </c>
      <c r="G470" s="73">
        <v>47.37</v>
      </c>
      <c r="H470" s="29">
        <f t="shared" si="28"/>
        <v>43</v>
      </c>
      <c r="I470" s="38" t="str">
        <f t="array" ref="I470">H470&amp;CHOOSE(AND(H470&lt;&gt;{11,12,13})*MIN(4,MOD(H470,10))+1,"th","st","nd","rd","th")</f>
        <v>43rd</v>
      </c>
      <c r="J470" s="74">
        <v>0.94</v>
      </c>
      <c r="K470" s="75">
        <v>46434287.310000002</v>
      </c>
      <c r="L470" s="38">
        <v>3577.6239999999998</v>
      </c>
      <c r="M470" s="38">
        <v>381.31599999999997</v>
      </c>
      <c r="N470" s="72">
        <v>11728.97</v>
      </c>
      <c r="O470" s="29">
        <f t="shared" si="29"/>
        <v>56</v>
      </c>
      <c r="P470" s="38" t="str">
        <f t="array" ref="P470">O470&amp;CHOOSE(AND(O470&lt;&gt;{11,12,13})*MIN(4,MOD(O470,10))+1,"th","st","nd","rd","th")</f>
        <v>56th</v>
      </c>
      <c r="Q470" s="76">
        <v>0.96870000000000001</v>
      </c>
      <c r="R470" s="77">
        <v>0.91</v>
      </c>
      <c r="S470" s="78">
        <v>1.2999999999999999E-2</v>
      </c>
      <c r="T470" s="79">
        <f t="shared" si="30"/>
        <v>279</v>
      </c>
      <c r="U470" s="80">
        <v>37809560</v>
      </c>
      <c r="V470" s="72">
        <v>9550.43</v>
      </c>
      <c r="W470" s="29">
        <f t="shared" si="31"/>
        <v>81</v>
      </c>
      <c r="X470" s="38" t="str">
        <f t="array" ref="X470">W470&amp;CHOOSE(AND(W470&lt;&gt;{11,12,13})*MIN(4,MOD(W470,10))+1,"th","st","nd","rd","th")</f>
        <v>81st</v>
      </c>
      <c r="Y470" s="77">
        <v>0</v>
      </c>
      <c r="Z470" s="77">
        <v>0.91</v>
      </c>
      <c r="AA470" s="81">
        <v>842090.12</v>
      </c>
      <c r="AB470" s="82">
        <v>1812452827</v>
      </c>
      <c r="AC470" s="83">
        <v>988255356</v>
      </c>
      <c r="AD470" s="81">
        <v>35452593.68</v>
      </c>
      <c r="AE470" s="81">
        <v>0</v>
      </c>
      <c r="AF470" s="81">
        <v>0</v>
      </c>
    </row>
    <row r="471" spans="1:32" x14ac:dyDescent="0.25">
      <c r="A471" s="7">
        <v>107653102</v>
      </c>
      <c r="B471" s="8" t="s">
        <v>313</v>
      </c>
      <c r="C471" s="8" t="s">
        <v>134</v>
      </c>
      <c r="D471" s="70">
        <v>51879</v>
      </c>
      <c r="E471" s="71">
        <v>12404</v>
      </c>
      <c r="F471" s="72">
        <v>32290749.18</v>
      </c>
      <c r="G471" s="73">
        <v>50.18</v>
      </c>
      <c r="H471" s="29">
        <f t="shared" si="28"/>
        <v>50</v>
      </c>
      <c r="I471" s="38" t="str">
        <f t="array" ref="I471">H471&amp;CHOOSE(AND(H471&lt;&gt;{11,12,13})*MIN(4,MOD(H471,10))+1,"th","st","nd","rd","th")</f>
        <v>50th</v>
      </c>
      <c r="J471" s="74">
        <v>1</v>
      </c>
      <c r="K471" s="75">
        <v>45817577.270000003</v>
      </c>
      <c r="L471" s="38">
        <v>4079.8020000000001</v>
      </c>
      <c r="M471" s="38">
        <v>479.93299999999999</v>
      </c>
      <c r="N471" s="72">
        <v>10048.299999999999</v>
      </c>
      <c r="O471" s="29">
        <f t="shared" si="29"/>
        <v>20</v>
      </c>
      <c r="P471" s="38" t="str">
        <f t="array" ref="P471">O471&amp;CHOOSE(AND(O471&lt;&gt;{11,12,13})*MIN(4,MOD(O471,10))+1,"th","st","nd","rd","th")</f>
        <v>20th</v>
      </c>
      <c r="Q471" s="76">
        <v>1.1307</v>
      </c>
      <c r="R471" s="77">
        <v>1</v>
      </c>
      <c r="S471" s="78">
        <v>1.2500000000000001E-2</v>
      </c>
      <c r="T471" s="79">
        <f t="shared" si="30"/>
        <v>315</v>
      </c>
      <c r="U471" s="80">
        <v>34985518</v>
      </c>
      <c r="V471" s="72">
        <v>7672.71</v>
      </c>
      <c r="W471" s="29">
        <f t="shared" si="31"/>
        <v>65</v>
      </c>
      <c r="X471" s="38" t="str">
        <f t="array" ref="X471">W471&amp;CHOOSE(AND(W471&lt;&gt;{11,12,13})*MIN(4,MOD(W471,10))+1,"th","st","nd","rd","th")</f>
        <v>65th</v>
      </c>
      <c r="Y471" s="77">
        <v>0</v>
      </c>
      <c r="Z471" s="77">
        <v>1</v>
      </c>
      <c r="AA471" s="81">
        <v>754526.2</v>
      </c>
      <c r="AB471" s="82">
        <v>1786259178</v>
      </c>
      <c r="AC471" s="83">
        <v>805260684</v>
      </c>
      <c r="AD471" s="81">
        <v>31536222.98</v>
      </c>
      <c r="AE471" s="81">
        <v>0</v>
      </c>
      <c r="AF471" s="81">
        <v>0</v>
      </c>
    </row>
    <row r="472" spans="1:32" x14ac:dyDescent="0.25">
      <c r="A472" s="7">
        <v>107653203</v>
      </c>
      <c r="B472" s="8" t="s">
        <v>316</v>
      </c>
      <c r="C472" s="8" t="s">
        <v>134</v>
      </c>
      <c r="D472" s="70">
        <v>41741</v>
      </c>
      <c r="E472" s="71">
        <v>11867</v>
      </c>
      <c r="F472" s="72">
        <v>22945314.579999998</v>
      </c>
      <c r="G472" s="73">
        <v>46.32</v>
      </c>
      <c r="H472" s="29">
        <f t="shared" si="28"/>
        <v>39</v>
      </c>
      <c r="I472" s="38" t="str">
        <f t="array" ref="I472">H472&amp;CHOOSE(AND(H472&lt;&gt;{11,12,13})*MIN(4,MOD(H472,10))+1,"th","st","nd","rd","th")</f>
        <v>39th</v>
      </c>
      <c r="J472" s="74">
        <v>0.92</v>
      </c>
      <c r="K472" s="75">
        <v>38415064.159999996</v>
      </c>
      <c r="L472" s="38">
        <v>2943.6480000000001</v>
      </c>
      <c r="M472" s="38">
        <v>635.69299999999998</v>
      </c>
      <c r="N472" s="72">
        <v>10732.44</v>
      </c>
      <c r="O472" s="29">
        <f t="shared" si="29"/>
        <v>35</v>
      </c>
      <c r="P472" s="38" t="str">
        <f t="array" ref="P472">O472&amp;CHOOSE(AND(O472&lt;&gt;{11,12,13})*MIN(4,MOD(O472,10))+1,"th","st","nd","rd","th")</f>
        <v>35th</v>
      </c>
      <c r="Q472" s="76">
        <v>1.0586</v>
      </c>
      <c r="R472" s="77">
        <v>0.92</v>
      </c>
      <c r="S472" s="78">
        <v>1.3599999999999999E-2</v>
      </c>
      <c r="T472" s="79">
        <f t="shared" si="30"/>
        <v>237</v>
      </c>
      <c r="U472" s="80">
        <v>22710241</v>
      </c>
      <c r="V472" s="72">
        <v>6344.81</v>
      </c>
      <c r="W472" s="29">
        <f t="shared" si="31"/>
        <v>46</v>
      </c>
      <c r="X472" s="38" t="str">
        <f t="array" ref="X472">W472&amp;CHOOSE(AND(W472&lt;&gt;{11,12,13})*MIN(4,MOD(W472,10))+1,"th","st","nd","rd","th")</f>
        <v>46th</v>
      </c>
      <c r="Y472" s="77">
        <v>0.03</v>
      </c>
      <c r="Z472" s="77">
        <v>0.95</v>
      </c>
      <c r="AA472" s="81">
        <v>829009.77</v>
      </c>
      <c r="AB472" s="82">
        <v>1183295843</v>
      </c>
      <c r="AC472" s="83">
        <v>498944231</v>
      </c>
      <c r="AD472" s="81">
        <v>22105184</v>
      </c>
      <c r="AE472" s="81">
        <v>0</v>
      </c>
      <c r="AF472" s="81">
        <v>11120.81</v>
      </c>
    </row>
    <row r="473" spans="1:32" x14ac:dyDescent="0.25">
      <c r="A473" s="7">
        <v>107653802</v>
      </c>
      <c r="B473" s="8" t="s">
        <v>333</v>
      </c>
      <c r="C473" s="8" t="s">
        <v>134</v>
      </c>
      <c r="D473" s="70">
        <v>54911</v>
      </c>
      <c r="E473" s="71">
        <v>20102</v>
      </c>
      <c r="F473" s="72">
        <v>54225582.799999997</v>
      </c>
      <c r="G473" s="73">
        <v>49.13</v>
      </c>
      <c r="H473" s="29">
        <f t="shared" si="28"/>
        <v>47</v>
      </c>
      <c r="I473" s="38" t="str">
        <f t="array" ref="I473">H473&amp;CHOOSE(AND(H473&lt;&gt;{11,12,13})*MIN(4,MOD(H473,10))+1,"th","st","nd","rd","th")</f>
        <v>47th</v>
      </c>
      <c r="J473" s="74">
        <v>0.98</v>
      </c>
      <c r="K473" s="75">
        <v>77501843</v>
      </c>
      <c r="L473" s="38">
        <v>6049.08</v>
      </c>
      <c r="M473" s="38">
        <v>733.38800000000003</v>
      </c>
      <c r="N473" s="72">
        <v>11426.79</v>
      </c>
      <c r="O473" s="29">
        <f t="shared" si="29"/>
        <v>51</v>
      </c>
      <c r="P473" s="38" t="str">
        <f t="array" ref="P473">O473&amp;CHOOSE(AND(O473&lt;&gt;{11,12,13})*MIN(4,MOD(O473,10))+1,"th","st","nd","rd","th")</f>
        <v>51st</v>
      </c>
      <c r="Q473" s="76">
        <v>0.99429999999999996</v>
      </c>
      <c r="R473" s="77">
        <v>0.97</v>
      </c>
      <c r="S473" s="78">
        <v>1.2699999999999999E-2</v>
      </c>
      <c r="T473" s="79">
        <f t="shared" si="30"/>
        <v>300</v>
      </c>
      <c r="U473" s="80">
        <v>57568132</v>
      </c>
      <c r="V473" s="72">
        <v>8487.7900000000009</v>
      </c>
      <c r="W473" s="29">
        <f t="shared" si="31"/>
        <v>71</v>
      </c>
      <c r="X473" s="38" t="str">
        <f t="array" ref="X473">W473&amp;CHOOSE(AND(W473&lt;&gt;{11,12,13})*MIN(4,MOD(W473,10))+1,"th","st","nd","rd","th")</f>
        <v>71st</v>
      </c>
      <c r="Y473" s="77">
        <v>0</v>
      </c>
      <c r="Z473" s="77">
        <v>0.97</v>
      </c>
      <c r="AA473" s="81">
        <v>1258011.8</v>
      </c>
      <c r="AB473" s="82">
        <v>3065103301</v>
      </c>
      <c r="AC473" s="83">
        <v>1199202748</v>
      </c>
      <c r="AD473" s="81">
        <v>52869139</v>
      </c>
      <c r="AE473" s="81">
        <v>0</v>
      </c>
      <c r="AF473" s="81">
        <v>98432</v>
      </c>
    </row>
    <row r="474" spans="1:32" x14ac:dyDescent="0.25">
      <c r="A474" s="7">
        <v>107654103</v>
      </c>
      <c r="B474" s="8" t="s">
        <v>345</v>
      </c>
      <c r="C474" s="8" t="s">
        <v>134</v>
      </c>
      <c r="D474" s="70">
        <v>41773</v>
      </c>
      <c r="E474" s="71">
        <v>4345</v>
      </c>
      <c r="F474" s="72">
        <v>6035477.3799999999</v>
      </c>
      <c r="G474" s="73">
        <v>33.25</v>
      </c>
      <c r="H474" s="29">
        <f t="shared" si="28"/>
        <v>9</v>
      </c>
      <c r="I474" s="38" t="str">
        <f t="array" ref="I474">H474&amp;CHOOSE(AND(H474&lt;&gt;{11,12,13})*MIN(4,MOD(H474,10))+1,"th","st","nd","rd","th")</f>
        <v>9th</v>
      </c>
      <c r="J474" s="74">
        <v>0.66</v>
      </c>
      <c r="K474" s="75">
        <v>16199680.98</v>
      </c>
      <c r="L474" s="38">
        <v>1150.0830000000001</v>
      </c>
      <c r="M474" s="38">
        <v>228.15700000000001</v>
      </c>
      <c r="N474" s="72">
        <v>11753.89</v>
      </c>
      <c r="O474" s="29">
        <f t="shared" si="29"/>
        <v>57</v>
      </c>
      <c r="P474" s="38" t="str">
        <f t="array" ref="P474">O474&amp;CHOOSE(AND(O474&lt;&gt;{11,12,13})*MIN(4,MOD(O474,10))+1,"th","st","nd","rd","th")</f>
        <v>57th</v>
      </c>
      <c r="Q474" s="76">
        <v>0.96660000000000001</v>
      </c>
      <c r="R474" s="77">
        <v>0.64</v>
      </c>
      <c r="S474" s="78">
        <v>1.44E-2</v>
      </c>
      <c r="T474" s="79">
        <f t="shared" si="30"/>
        <v>197</v>
      </c>
      <c r="U474" s="80">
        <v>5639313</v>
      </c>
      <c r="V474" s="72">
        <v>4091.68</v>
      </c>
      <c r="W474" s="29">
        <f t="shared" si="31"/>
        <v>16</v>
      </c>
      <c r="X474" s="38" t="str">
        <f t="array" ref="X474">W474&amp;CHOOSE(AND(W474&lt;&gt;{11,12,13})*MIN(4,MOD(W474,10))+1,"th","st","nd","rd","th")</f>
        <v>16th</v>
      </c>
      <c r="Y474" s="77">
        <v>0.37</v>
      </c>
      <c r="Z474" s="77">
        <v>1.01</v>
      </c>
      <c r="AA474" s="81">
        <v>628946.07999999996</v>
      </c>
      <c r="AB474" s="82">
        <v>281010442</v>
      </c>
      <c r="AC474" s="83">
        <v>136716461</v>
      </c>
      <c r="AD474" s="81">
        <v>5405687.71</v>
      </c>
      <c r="AE474" s="81">
        <v>0</v>
      </c>
      <c r="AF474" s="81">
        <v>843.59</v>
      </c>
    </row>
    <row r="475" spans="1:32" x14ac:dyDescent="0.25">
      <c r="A475" s="7">
        <v>107654403</v>
      </c>
      <c r="B475" s="8" t="s">
        <v>363</v>
      </c>
      <c r="C475" s="8" t="s">
        <v>134</v>
      </c>
      <c r="D475" s="70">
        <v>48877</v>
      </c>
      <c r="E475" s="71">
        <v>11987</v>
      </c>
      <c r="F475" s="72">
        <v>24611595.849999998</v>
      </c>
      <c r="G475" s="73">
        <v>42.01</v>
      </c>
      <c r="H475" s="29">
        <f t="shared" si="28"/>
        <v>29</v>
      </c>
      <c r="I475" s="38" t="str">
        <f t="array" ref="I475">H475&amp;CHOOSE(AND(H475&lt;&gt;{11,12,13})*MIN(4,MOD(H475,10))+1,"th","st","nd","rd","th")</f>
        <v>29th</v>
      </c>
      <c r="J475" s="74">
        <v>0.84</v>
      </c>
      <c r="K475" s="75">
        <v>47544044.100000001</v>
      </c>
      <c r="L475" s="38">
        <v>3925.4189999999999</v>
      </c>
      <c r="M475" s="38">
        <v>492.78800000000001</v>
      </c>
      <c r="N475" s="72">
        <v>10760.94</v>
      </c>
      <c r="O475" s="29">
        <f t="shared" si="29"/>
        <v>36</v>
      </c>
      <c r="P475" s="38" t="str">
        <f t="array" ref="P475">O475&amp;CHOOSE(AND(O475&lt;&gt;{11,12,13})*MIN(4,MOD(O475,10))+1,"th","st","nd","rd","th")</f>
        <v>36th</v>
      </c>
      <c r="Q475" s="76">
        <v>1.0558000000000001</v>
      </c>
      <c r="R475" s="77">
        <v>0.84</v>
      </c>
      <c r="S475" s="78">
        <v>1.32E-2</v>
      </c>
      <c r="T475" s="79">
        <f t="shared" si="30"/>
        <v>265</v>
      </c>
      <c r="U475" s="80">
        <v>25166462</v>
      </c>
      <c r="V475" s="72">
        <v>5696.08</v>
      </c>
      <c r="W475" s="29">
        <f t="shared" si="31"/>
        <v>38</v>
      </c>
      <c r="X475" s="38" t="str">
        <f t="array" ref="X475">W475&amp;CHOOSE(AND(W475&lt;&gt;{11,12,13})*MIN(4,MOD(W475,10))+1,"th","st","nd","rd","th")</f>
        <v>38th</v>
      </c>
      <c r="Y475" s="77">
        <v>0.13</v>
      </c>
      <c r="Z475" s="77">
        <v>0.97</v>
      </c>
      <c r="AA475" s="81">
        <v>1166948.46</v>
      </c>
      <c r="AB475" s="82">
        <v>1252648144</v>
      </c>
      <c r="AC475" s="83">
        <v>611534208</v>
      </c>
      <c r="AD475" s="81">
        <v>23435740.809999999</v>
      </c>
      <c r="AE475" s="81">
        <v>0</v>
      </c>
      <c r="AF475" s="81">
        <v>8906.58</v>
      </c>
    </row>
    <row r="476" spans="1:32" x14ac:dyDescent="0.25">
      <c r="A476" s="7">
        <v>107654903</v>
      </c>
      <c r="B476" s="8" t="s">
        <v>379</v>
      </c>
      <c r="C476" s="8" t="s">
        <v>134</v>
      </c>
      <c r="D476" s="70">
        <v>47554</v>
      </c>
      <c r="E476" s="71">
        <v>6888</v>
      </c>
      <c r="F476" s="72">
        <v>16406803.210000001</v>
      </c>
      <c r="G476" s="73">
        <v>50.09</v>
      </c>
      <c r="H476" s="29">
        <f t="shared" si="28"/>
        <v>49</v>
      </c>
      <c r="I476" s="38" t="str">
        <f t="array" ref="I476">H476&amp;CHOOSE(AND(H476&lt;&gt;{11,12,13})*MIN(4,MOD(H476,10))+1,"th","st","nd","rd","th")</f>
        <v>49th</v>
      </c>
      <c r="J476" s="74">
        <v>1</v>
      </c>
      <c r="K476" s="75">
        <v>23800911.289999999</v>
      </c>
      <c r="L476" s="38">
        <v>1668.883</v>
      </c>
      <c r="M476" s="38">
        <v>349.82799999999997</v>
      </c>
      <c r="N476" s="72">
        <v>11790.15</v>
      </c>
      <c r="O476" s="29">
        <f t="shared" si="29"/>
        <v>58</v>
      </c>
      <c r="P476" s="38" t="str">
        <f t="array" ref="P476">O476&amp;CHOOSE(AND(O476&lt;&gt;{11,12,13})*MIN(4,MOD(O476,10))+1,"th","st","nd","rd","th")</f>
        <v>58th</v>
      </c>
      <c r="Q476" s="76">
        <v>0.96360000000000001</v>
      </c>
      <c r="R476" s="77">
        <v>0.96</v>
      </c>
      <c r="S476" s="78">
        <v>1.0500000000000001E-2</v>
      </c>
      <c r="T476" s="79">
        <f t="shared" si="30"/>
        <v>427</v>
      </c>
      <c r="U476" s="80">
        <v>21145717</v>
      </c>
      <c r="V476" s="72">
        <v>10474.86</v>
      </c>
      <c r="W476" s="29">
        <f t="shared" si="31"/>
        <v>86</v>
      </c>
      <c r="X476" s="38" t="str">
        <f t="array" ref="X476">W476&amp;CHOOSE(AND(W476&lt;&gt;{11,12,13})*MIN(4,MOD(W476,10))+1,"th","st","nd","rd","th")</f>
        <v>86th</v>
      </c>
      <c r="Y476" s="77">
        <v>0</v>
      </c>
      <c r="Z476" s="77">
        <v>0.96</v>
      </c>
      <c r="AA476" s="81">
        <v>323835.51</v>
      </c>
      <c r="AB476" s="82">
        <v>1096782296</v>
      </c>
      <c r="AC476" s="83">
        <v>469567081</v>
      </c>
      <c r="AD476" s="81">
        <v>16005128.74</v>
      </c>
      <c r="AE476" s="81">
        <v>0</v>
      </c>
      <c r="AF476" s="81">
        <v>77838.960000000006</v>
      </c>
    </row>
    <row r="477" spans="1:32" x14ac:dyDescent="0.25">
      <c r="A477" s="7">
        <v>107655803</v>
      </c>
      <c r="B477" s="8" t="s">
        <v>413</v>
      </c>
      <c r="C477" s="8" t="s">
        <v>134</v>
      </c>
      <c r="D477" s="70">
        <v>32970</v>
      </c>
      <c r="E477" s="71">
        <v>3667</v>
      </c>
      <c r="F477" s="72">
        <v>4870753.22</v>
      </c>
      <c r="G477" s="73">
        <v>40.29</v>
      </c>
      <c r="H477" s="29">
        <f t="shared" si="28"/>
        <v>24</v>
      </c>
      <c r="I477" s="38" t="str">
        <f t="array" ref="I477">H477&amp;CHOOSE(AND(H477&lt;&gt;{11,12,13})*MIN(4,MOD(H477,10))+1,"th","st","nd","rd","th")</f>
        <v>24th</v>
      </c>
      <c r="J477" s="74">
        <v>0.8</v>
      </c>
      <c r="K477" s="75">
        <v>13038027.460000001</v>
      </c>
      <c r="L477" s="38">
        <v>821.41800000000001</v>
      </c>
      <c r="M477" s="38">
        <v>382.875</v>
      </c>
      <c r="N477" s="72">
        <v>10826.29</v>
      </c>
      <c r="O477" s="29">
        <f t="shared" si="29"/>
        <v>38</v>
      </c>
      <c r="P477" s="38" t="str">
        <f t="array" ref="P477">O477&amp;CHOOSE(AND(O477&lt;&gt;{11,12,13})*MIN(4,MOD(O477,10))+1,"th","st","nd","rd","th")</f>
        <v>38th</v>
      </c>
      <c r="Q477" s="76">
        <v>1.0494000000000001</v>
      </c>
      <c r="R477" s="77">
        <v>0.8</v>
      </c>
      <c r="S477" s="78">
        <v>1.7399999999999999E-2</v>
      </c>
      <c r="T477" s="79">
        <f t="shared" si="30"/>
        <v>72</v>
      </c>
      <c r="U477" s="80">
        <v>3784077</v>
      </c>
      <c r="V477" s="72">
        <v>3142.16</v>
      </c>
      <c r="W477" s="29">
        <f t="shared" si="31"/>
        <v>8</v>
      </c>
      <c r="X477" s="38" t="str">
        <f t="array" ref="X477">W477&amp;CHOOSE(AND(W477&lt;&gt;{11,12,13})*MIN(4,MOD(W477,10))+1,"th","st","nd","rd","th")</f>
        <v>8th</v>
      </c>
      <c r="Y477" s="77">
        <v>0.52</v>
      </c>
      <c r="Z477" s="77">
        <v>1.32</v>
      </c>
      <c r="AA477" s="81">
        <v>527631.85</v>
      </c>
      <c r="AB477" s="82">
        <v>178000069</v>
      </c>
      <c r="AC477" s="83">
        <v>102301919</v>
      </c>
      <c r="AD477" s="81">
        <v>4033039.23</v>
      </c>
      <c r="AE477" s="81">
        <v>0</v>
      </c>
      <c r="AF477" s="81">
        <v>310082.14</v>
      </c>
    </row>
    <row r="478" spans="1:32" x14ac:dyDescent="0.25">
      <c r="A478" s="7">
        <v>107655903</v>
      </c>
      <c r="B478" s="8" t="s">
        <v>423</v>
      </c>
      <c r="C478" s="8" t="s">
        <v>134</v>
      </c>
      <c r="D478" s="70">
        <v>47298</v>
      </c>
      <c r="E478" s="71">
        <v>7643</v>
      </c>
      <c r="F478" s="72">
        <v>15432851.719999999</v>
      </c>
      <c r="G478" s="73">
        <v>42.69</v>
      </c>
      <c r="H478" s="29">
        <f t="shared" si="28"/>
        <v>30</v>
      </c>
      <c r="I478" s="38" t="str">
        <f t="array" ref="I478">H478&amp;CHOOSE(AND(H478&lt;&gt;{11,12,13})*MIN(4,MOD(H478,10))+1,"th","st","nd","rd","th")</f>
        <v>30th</v>
      </c>
      <c r="J478" s="74">
        <v>0.85</v>
      </c>
      <c r="K478" s="75">
        <v>28104851.469999999</v>
      </c>
      <c r="L478" s="38">
        <v>2164.0459999999998</v>
      </c>
      <c r="M478" s="38">
        <v>465.12</v>
      </c>
      <c r="N478" s="72">
        <v>10689.65</v>
      </c>
      <c r="O478" s="29">
        <f t="shared" si="29"/>
        <v>34</v>
      </c>
      <c r="P478" s="38" t="str">
        <f t="array" ref="P478">O478&amp;CHOOSE(AND(O478&lt;&gt;{11,12,13})*MIN(4,MOD(O478,10))+1,"th","st","nd","rd","th")</f>
        <v>34th</v>
      </c>
      <c r="Q478" s="76">
        <v>1.0628</v>
      </c>
      <c r="R478" s="77">
        <v>0.85</v>
      </c>
      <c r="S478" s="78">
        <v>1.3299999999999999E-2</v>
      </c>
      <c r="T478" s="79">
        <f t="shared" si="30"/>
        <v>258</v>
      </c>
      <c r="U478" s="80">
        <v>15695887</v>
      </c>
      <c r="V478" s="72">
        <v>5969.91</v>
      </c>
      <c r="W478" s="29">
        <f t="shared" si="31"/>
        <v>41</v>
      </c>
      <c r="X478" s="38" t="str">
        <f t="array" ref="X478">W478&amp;CHOOSE(AND(W478&lt;&gt;{11,12,13})*MIN(4,MOD(W478,10))+1,"th","st","nd","rd","th")</f>
        <v>41st</v>
      </c>
      <c r="Y478" s="77">
        <v>0.09</v>
      </c>
      <c r="Z478" s="77">
        <v>0.94</v>
      </c>
      <c r="AA478" s="81">
        <v>834907.52</v>
      </c>
      <c r="AB478" s="82">
        <v>796672811</v>
      </c>
      <c r="AC478" s="83">
        <v>365985454</v>
      </c>
      <c r="AD478" s="81">
        <v>14535627.66</v>
      </c>
      <c r="AE478" s="81">
        <v>0</v>
      </c>
      <c r="AF478" s="81">
        <v>62316.54</v>
      </c>
    </row>
    <row r="479" spans="1:32" x14ac:dyDescent="0.25">
      <c r="A479" s="7">
        <v>107656303</v>
      </c>
      <c r="B479" s="8" t="s">
        <v>435</v>
      </c>
      <c r="C479" s="8" t="s">
        <v>134</v>
      </c>
      <c r="D479" s="70">
        <v>32515</v>
      </c>
      <c r="E479" s="71">
        <v>8322</v>
      </c>
      <c r="F479" s="72">
        <v>12557266.359999999</v>
      </c>
      <c r="G479" s="73">
        <v>46.41</v>
      </c>
      <c r="H479" s="29">
        <f t="shared" si="28"/>
        <v>40</v>
      </c>
      <c r="I479" s="38" t="str">
        <f t="array" ref="I479">H479&amp;CHOOSE(AND(H479&lt;&gt;{11,12,13})*MIN(4,MOD(H479,10))+1,"th","st","nd","rd","th")</f>
        <v>40th</v>
      </c>
      <c r="J479" s="74">
        <v>0.93</v>
      </c>
      <c r="K479" s="75">
        <v>30059108.449999999</v>
      </c>
      <c r="L479" s="38">
        <v>2197.0639999999999</v>
      </c>
      <c r="M479" s="38">
        <v>1018.424</v>
      </c>
      <c r="N479" s="72">
        <v>9348.23</v>
      </c>
      <c r="O479" s="29">
        <f t="shared" si="29"/>
        <v>9</v>
      </c>
      <c r="P479" s="38" t="str">
        <f t="array" ref="P479">O479&amp;CHOOSE(AND(O479&lt;&gt;{11,12,13})*MIN(4,MOD(O479,10))+1,"th","st","nd","rd","th")</f>
        <v>9th</v>
      </c>
      <c r="Q479" s="76">
        <v>1.2153</v>
      </c>
      <c r="R479" s="77">
        <v>0.93</v>
      </c>
      <c r="S479" s="78">
        <v>1.7500000000000002E-2</v>
      </c>
      <c r="T479" s="79">
        <f t="shared" si="30"/>
        <v>65</v>
      </c>
      <c r="U479" s="80">
        <v>9692223</v>
      </c>
      <c r="V479" s="72">
        <v>3014.23</v>
      </c>
      <c r="W479" s="29">
        <f t="shared" si="31"/>
        <v>7</v>
      </c>
      <c r="X479" s="38" t="str">
        <f t="array" ref="X479">W479&amp;CHOOSE(AND(W479&lt;&gt;{11,12,13})*MIN(4,MOD(W479,10))+1,"th","st","nd","rd","th")</f>
        <v>7th</v>
      </c>
      <c r="Y479" s="77">
        <v>0.54</v>
      </c>
      <c r="Z479" s="77">
        <v>1.47</v>
      </c>
      <c r="AA479" s="81">
        <v>1280888.1100000001</v>
      </c>
      <c r="AB479" s="82">
        <v>454848070</v>
      </c>
      <c r="AC479" s="83">
        <v>263094382</v>
      </c>
      <c r="AD479" s="81">
        <v>11263934.35</v>
      </c>
      <c r="AE479" s="81">
        <v>0</v>
      </c>
      <c r="AF479" s="81">
        <v>12443.9</v>
      </c>
    </row>
    <row r="480" spans="1:32" x14ac:dyDescent="0.25">
      <c r="A480" s="7">
        <v>107656502</v>
      </c>
      <c r="B480" s="8" t="s">
        <v>461</v>
      </c>
      <c r="C480" s="8" t="s">
        <v>134</v>
      </c>
      <c r="D480" s="70">
        <v>64258</v>
      </c>
      <c r="E480" s="71">
        <v>14494</v>
      </c>
      <c r="F480" s="72">
        <v>35114397.740000002</v>
      </c>
      <c r="G480" s="73">
        <v>37.700000000000003</v>
      </c>
      <c r="H480" s="29">
        <f t="shared" si="28"/>
        <v>18</v>
      </c>
      <c r="I480" s="38" t="str">
        <f t="array" ref="I480">H480&amp;CHOOSE(AND(H480&lt;&gt;{11,12,13})*MIN(4,MOD(H480,10))+1,"th","st","nd","rd","th")</f>
        <v>18th</v>
      </c>
      <c r="J480" s="74">
        <v>0.75</v>
      </c>
      <c r="K480" s="75">
        <v>56600367.450000003</v>
      </c>
      <c r="L480" s="38">
        <v>5212.7860000000001</v>
      </c>
      <c r="M480" s="38">
        <v>368.52100000000002</v>
      </c>
      <c r="N480" s="72">
        <v>10141.06</v>
      </c>
      <c r="O480" s="29">
        <f t="shared" si="29"/>
        <v>22</v>
      </c>
      <c r="P480" s="38" t="str">
        <f t="array" ref="P480">O480&amp;CHOOSE(AND(O480&lt;&gt;{11,12,13})*MIN(4,MOD(O480,10))+1,"th","st","nd","rd","th")</f>
        <v>22nd</v>
      </c>
      <c r="Q480" s="76">
        <v>1.1203000000000001</v>
      </c>
      <c r="R480" s="77">
        <v>0.75</v>
      </c>
      <c r="S480" s="78">
        <v>1.12E-2</v>
      </c>
      <c r="T480" s="79">
        <f t="shared" si="30"/>
        <v>389</v>
      </c>
      <c r="U480" s="80">
        <v>42156824</v>
      </c>
      <c r="V480" s="72">
        <v>7553.22</v>
      </c>
      <c r="W480" s="29">
        <f t="shared" si="31"/>
        <v>63</v>
      </c>
      <c r="X480" s="38" t="str">
        <f t="array" ref="X480">W480&amp;CHOOSE(AND(W480&lt;&gt;{11,12,13})*MIN(4,MOD(W480,10))+1,"th","st","nd","rd","th")</f>
        <v>63rd</v>
      </c>
      <c r="Y480" s="77">
        <v>0</v>
      </c>
      <c r="Z480" s="77">
        <v>0.75</v>
      </c>
      <c r="AA480" s="81">
        <v>950789.74</v>
      </c>
      <c r="AB480" s="82">
        <v>2103110200</v>
      </c>
      <c r="AC480" s="83">
        <v>1019617505</v>
      </c>
      <c r="AD480" s="81">
        <v>34127969</v>
      </c>
      <c r="AE480" s="81">
        <v>0</v>
      </c>
      <c r="AF480" s="81">
        <v>35639</v>
      </c>
    </row>
    <row r="481" spans="1:32" x14ac:dyDescent="0.25">
      <c r="A481" s="7">
        <v>107657103</v>
      </c>
      <c r="B481" s="8" t="s">
        <v>485</v>
      </c>
      <c r="C481" s="8" t="s">
        <v>134</v>
      </c>
      <c r="D481" s="70">
        <v>71399</v>
      </c>
      <c r="E481" s="71">
        <v>10198</v>
      </c>
      <c r="F481" s="72">
        <v>27521854.120000001</v>
      </c>
      <c r="G481" s="73">
        <v>37.799999999999997</v>
      </c>
      <c r="H481" s="29">
        <f t="shared" si="28"/>
        <v>18</v>
      </c>
      <c r="I481" s="38" t="str">
        <f t="array" ref="I481">H481&amp;CHOOSE(AND(H481&lt;&gt;{11,12,13})*MIN(4,MOD(H481,10))+1,"th","st","nd","rd","th")</f>
        <v>18th</v>
      </c>
      <c r="J481" s="74">
        <v>0.75</v>
      </c>
      <c r="K481" s="75">
        <v>47678727.789999999</v>
      </c>
      <c r="L481" s="38">
        <v>3971.1840000000002</v>
      </c>
      <c r="M481" s="38">
        <v>285.29899999999998</v>
      </c>
      <c r="N481" s="72">
        <v>11201.44</v>
      </c>
      <c r="O481" s="29">
        <f t="shared" si="29"/>
        <v>46</v>
      </c>
      <c r="P481" s="38" t="str">
        <f t="array" ref="P481">O481&amp;CHOOSE(AND(O481&lt;&gt;{11,12,13})*MIN(4,MOD(O481,10))+1,"th","st","nd","rd","th")</f>
        <v>46th</v>
      </c>
      <c r="Q481" s="76">
        <v>1.0143</v>
      </c>
      <c r="R481" s="77">
        <v>0.75</v>
      </c>
      <c r="S481" s="78">
        <v>1.18E-2</v>
      </c>
      <c r="T481" s="79">
        <f t="shared" si="30"/>
        <v>359</v>
      </c>
      <c r="U481" s="80">
        <v>31532467</v>
      </c>
      <c r="V481" s="72">
        <v>7408.1</v>
      </c>
      <c r="W481" s="29">
        <f t="shared" si="31"/>
        <v>61</v>
      </c>
      <c r="X481" s="38" t="str">
        <f t="array" ref="X481">W481&amp;CHOOSE(AND(W481&lt;&gt;{11,12,13})*MIN(4,MOD(W481,10))+1,"th","st","nd","rd","th")</f>
        <v>61st</v>
      </c>
      <c r="Y481" s="77">
        <v>0</v>
      </c>
      <c r="Z481" s="77">
        <v>0.75</v>
      </c>
      <c r="AA481" s="81">
        <v>1021010.1</v>
      </c>
      <c r="AB481" s="82">
        <v>1561524090</v>
      </c>
      <c r="AC481" s="83">
        <v>774214197</v>
      </c>
      <c r="AD481" s="81">
        <v>26472662.18</v>
      </c>
      <c r="AE481" s="81">
        <v>0</v>
      </c>
      <c r="AF481" s="81">
        <v>28181.84</v>
      </c>
    </row>
    <row r="482" spans="1:32" x14ac:dyDescent="0.25">
      <c r="A482" s="7">
        <v>107657503</v>
      </c>
      <c r="B482" s="8" t="s">
        <v>567</v>
      </c>
      <c r="C482" s="8" t="s">
        <v>134</v>
      </c>
      <c r="D482" s="70">
        <v>44206</v>
      </c>
      <c r="E482" s="71">
        <v>6342</v>
      </c>
      <c r="F482" s="72">
        <v>11287623.880000001</v>
      </c>
      <c r="G482" s="73">
        <v>40.26</v>
      </c>
      <c r="H482" s="29">
        <f t="shared" si="28"/>
        <v>24</v>
      </c>
      <c r="I482" s="38" t="str">
        <f t="array" ref="I482">H482&amp;CHOOSE(AND(H482&lt;&gt;{11,12,13})*MIN(4,MOD(H482,10))+1,"th","st","nd","rd","th")</f>
        <v>24th</v>
      </c>
      <c r="J482" s="74">
        <v>0.8</v>
      </c>
      <c r="K482" s="75">
        <v>24708367.66</v>
      </c>
      <c r="L482" s="38">
        <v>1923.336</v>
      </c>
      <c r="M482" s="38">
        <v>361.10599999999999</v>
      </c>
      <c r="N482" s="72">
        <v>10815.93</v>
      </c>
      <c r="O482" s="29">
        <f t="shared" si="29"/>
        <v>38</v>
      </c>
      <c r="P482" s="38" t="str">
        <f t="array" ref="P482">O482&amp;CHOOSE(AND(O482&lt;&gt;{11,12,13})*MIN(4,MOD(O482,10))+1,"th","st","nd","rd","th")</f>
        <v>38th</v>
      </c>
      <c r="Q482" s="76">
        <v>1.0504</v>
      </c>
      <c r="R482" s="77">
        <v>0.8</v>
      </c>
      <c r="S482" s="78">
        <v>1.2200000000000001E-2</v>
      </c>
      <c r="T482" s="79">
        <f t="shared" si="30"/>
        <v>333</v>
      </c>
      <c r="U482" s="80">
        <v>12522881</v>
      </c>
      <c r="V482" s="72">
        <v>5481.81</v>
      </c>
      <c r="W482" s="29">
        <f t="shared" si="31"/>
        <v>36</v>
      </c>
      <c r="X482" s="38" t="str">
        <f t="array" ref="X482">W482&amp;CHOOSE(AND(W482&lt;&gt;{11,12,13})*MIN(4,MOD(W482,10))+1,"th","st","nd","rd","th")</f>
        <v>36th</v>
      </c>
      <c r="Y482" s="77">
        <v>0.16</v>
      </c>
      <c r="Z482" s="77">
        <v>0.96</v>
      </c>
      <c r="AA482" s="81">
        <v>938517.66</v>
      </c>
      <c r="AB482" s="82">
        <v>660657611</v>
      </c>
      <c r="AC482" s="83">
        <v>266963232</v>
      </c>
      <c r="AD482" s="81">
        <v>10342203.09</v>
      </c>
      <c r="AE482" s="81">
        <v>0</v>
      </c>
      <c r="AF482" s="81">
        <v>6903.13</v>
      </c>
    </row>
    <row r="483" spans="1:32" x14ac:dyDescent="0.25">
      <c r="A483" s="7">
        <v>107658903</v>
      </c>
      <c r="B483" s="8" t="s">
        <v>658</v>
      </c>
      <c r="C483" s="8" t="s">
        <v>134</v>
      </c>
      <c r="D483" s="70">
        <v>48459</v>
      </c>
      <c r="E483" s="71">
        <v>6614</v>
      </c>
      <c r="F483" s="72">
        <v>12833128.01</v>
      </c>
      <c r="G483" s="73">
        <v>40.04</v>
      </c>
      <c r="H483" s="29">
        <f t="shared" si="28"/>
        <v>23</v>
      </c>
      <c r="I483" s="38" t="str">
        <f t="array" ref="I483">H483&amp;CHOOSE(AND(H483&lt;&gt;{11,12,13})*MIN(4,MOD(H483,10))+1,"th","st","nd","rd","th")</f>
        <v>23rd</v>
      </c>
      <c r="J483" s="74">
        <v>0.8</v>
      </c>
      <c r="K483" s="75">
        <v>28604729.09</v>
      </c>
      <c r="L483" s="38">
        <v>2205.3560000000002</v>
      </c>
      <c r="M483" s="38">
        <v>337.55099999999999</v>
      </c>
      <c r="N483" s="72">
        <v>11248.83</v>
      </c>
      <c r="O483" s="29">
        <f t="shared" si="29"/>
        <v>47</v>
      </c>
      <c r="P483" s="38" t="str">
        <f t="array" ref="P483">O483&amp;CHOOSE(AND(O483&lt;&gt;{11,12,13})*MIN(4,MOD(O483,10))+1,"th","st","nd","rd","th")</f>
        <v>47th</v>
      </c>
      <c r="Q483" s="76">
        <v>1.01</v>
      </c>
      <c r="R483" s="77">
        <v>0.8</v>
      </c>
      <c r="S483" s="78">
        <v>1.24E-2</v>
      </c>
      <c r="T483" s="79">
        <f t="shared" si="30"/>
        <v>324</v>
      </c>
      <c r="U483" s="80">
        <v>13936381</v>
      </c>
      <c r="V483" s="72">
        <v>5480.49</v>
      </c>
      <c r="W483" s="29">
        <f t="shared" si="31"/>
        <v>36</v>
      </c>
      <c r="X483" s="38" t="str">
        <f t="array" ref="X483">W483&amp;CHOOSE(AND(W483&lt;&gt;{11,12,13})*MIN(4,MOD(W483,10))+1,"th","st","nd","rd","th")</f>
        <v>36th</v>
      </c>
      <c r="Y483" s="77">
        <v>0.16</v>
      </c>
      <c r="Z483" s="77">
        <v>0.96</v>
      </c>
      <c r="AA483" s="81">
        <v>767701.79</v>
      </c>
      <c r="AB483" s="82">
        <v>719948747</v>
      </c>
      <c r="AC483" s="83">
        <v>312375744</v>
      </c>
      <c r="AD483" s="81">
        <v>11738117.300000001</v>
      </c>
      <c r="AE483" s="81">
        <v>0</v>
      </c>
      <c r="AF483" s="81">
        <v>327308.92</v>
      </c>
    </row>
    <row r="484" spans="1:32" x14ac:dyDescent="0.25">
      <c r="A484" s="7">
        <v>119665003</v>
      </c>
      <c r="B484" s="8" t="s">
        <v>365</v>
      </c>
      <c r="C484" s="8" t="s">
        <v>366</v>
      </c>
      <c r="D484" s="70">
        <v>54583</v>
      </c>
      <c r="E484" s="71">
        <v>3247</v>
      </c>
      <c r="F484" s="72">
        <v>8750215.5399999991</v>
      </c>
      <c r="G484" s="73">
        <v>49.37</v>
      </c>
      <c r="H484" s="29">
        <f t="shared" si="28"/>
        <v>48</v>
      </c>
      <c r="I484" s="38" t="str">
        <f t="array" ref="I484">H484&amp;CHOOSE(AND(H484&lt;&gt;{11,12,13})*MIN(4,MOD(H484,10))+1,"th","st","nd","rd","th")</f>
        <v>48th</v>
      </c>
      <c r="J484" s="74">
        <v>0.98</v>
      </c>
      <c r="K484" s="75">
        <v>19829520</v>
      </c>
      <c r="L484" s="38">
        <v>1087.336</v>
      </c>
      <c r="M484" s="38">
        <v>258.26100000000002</v>
      </c>
      <c r="N484" s="72">
        <v>14736.6</v>
      </c>
      <c r="O484" s="29">
        <f t="shared" si="29"/>
        <v>90</v>
      </c>
      <c r="P484" s="38" t="str">
        <f t="array" ref="P484">O484&amp;CHOOSE(AND(O484&lt;&gt;{11,12,13})*MIN(4,MOD(O484,10))+1,"th","st","nd","rd","th")</f>
        <v>90th</v>
      </c>
      <c r="Q484" s="76">
        <v>0.77100000000000002</v>
      </c>
      <c r="R484" s="77">
        <v>0.76</v>
      </c>
      <c r="S484" s="78">
        <v>1.2999999999999999E-2</v>
      </c>
      <c r="T484" s="79">
        <f t="shared" si="30"/>
        <v>279</v>
      </c>
      <c r="U484" s="80">
        <v>9065891</v>
      </c>
      <c r="V484" s="72">
        <v>6737.45</v>
      </c>
      <c r="W484" s="29">
        <f t="shared" si="31"/>
        <v>52</v>
      </c>
      <c r="X484" s="38" t="str">
        <f t="array" ref="X484">W484&amp;CHOOSE(AND(W484&lt;&gt;{11,12,13})*MIN(4,MOD(W484,10))+1,"th","st","nd","rd","th")</f>
        <v>52nd</v>
      </c>
      <c r="Y484" s="77">
        <v>0</v>
      </c>
      <c r="Z484" s="77">
        <v>0.76</v>
      </c>
      <c r="AA484" s="81">
        <v>531628.54</v>
      </c>
      <c r="AB484" s="82">
        <v>473585689</v>
      </c>
      <c r="AC484" s="83">
        <v>197961823</v>
      </c>
      <c r="AD484" s="81">
        <v>8208197</v>
      </c>
      <c r="AE484" s="81">
        <v>0</v>
      </c>
      <c r="AF484" s="81">
        <v>10390</v>
      </c>
    </row>
    <row r="485" spans="1:32" x14ac:dyDescent="0.25">
      <c r="A485" s="7">
        <v>118667503</v>
      </c>
      <c r="B485" s="8" t="s">
        <v>591</v>
      </c>
      <c r="C485" s="8" t="s">
        <v>366</v>
      </c>
      <c r="D485" s="70">
        <v>51446</v>
      </c>
      <c r="E485" s="71">
        <v>7413</v>
      </c>
      <c r="F485" s="72">
        <v>23891691.819999997</v>
      </c>
      <c r="G485" s="73">
        <v>62.65</v>
      </c>
      <c r="H485" s="29">
        <f t="shared" si="28"/>
        <v>76</v>
      </c>
      <c r="I485" s="38" t="str">
        <f t="array" ref="I485">H485&amp;CHOOSE(AND(H485&lt;&gt;{11,12,13})*MIN(4,MOD(H485,10))+1,"th","st","nd","rd","th")</f>
        <v>76th</v>
      </c>
      <c r="J485" s="74">
        <v>1.25</v>
      </c>
      <c r="K485" s="75">
        <v>39101368.590000004</v>
      </c>
      <c r="L485" s="38">
        <v>2618.8620000000001</v>
      </c>
      <c r="M485" s="38">
        <v>386.75900000000001</v>
      </c>
      <c r="N485" s="72">
        <v>13009.41</v>
      </c>
      <c r="O485" s="29">
        <f t="shared" si="29"/>
        <v>75</v>
      </c>
      <c r="P485" s="38" t="str">
        <f t="array" ref="P485">O485&amp;CHOOSE(AND(O485&lt;&gt;{11,12,13})*MIN(4,MOD(O485,10))+1,"th","st","nd","rd","th")</f>
        <v>75th</v>
      </c>
      <c r="Q485" s="76">
        <v>0.87329999999999997</v>
      </c>
      <c r="R485" s="77">
        <v>1.0900000000000001</v>
      </c>
      <c r="S485" s="78">
        <v>1.2500000000000001E-2</v>
      </c>
      <c r="T485" s="79">
        <f t="shared" si="30"/>
        <v>315</v>
      </c>
      <c r="U485" s="80">
        <v>25709482</v>
      </c>
      <c r="V485" s="72">
        <v>8553.7999999999993</v>
      </c>
      <c r="W485" s="29">
        <f t="shared" si="31"/>
        <v>72</v>
      </c>
      <c r="X485" s="38" t="str">
        <f t="array" ref="X485">W485&amp;CHOOSE(AND(W485&lt;&gt;{11,12,13})*MIN(4,MOD(W485,10))+1,"th","st","nd","rd","th")</f>
        <v>72nd</v>
      </c>
      <c r="Y485" s="77">
        <v>0</v>
      </c>
      <c r="Z485" s="77">
        <v>1.0900000000000001</v>
      </c>
      <c r="AA485" s="81">
        <v>1143750.72</v>
      </c>
      <c r="AB485" s="82">
        <v>1468696584</v>
      </c>
      <c r="AC485" s="83">
        <v>435709499</v>
      </c>
      <c r="AD485" s="81">
        <v>22511004.469999999</v>
      </c>
      <c r="AE485" s="81">
        <v>0</v>
      </c>
      <c r="AF485" s="81">
        <v>236936.63</v>
      </c>
    </row>
    <row r="486" spans="1:32" x14ac:dyDescent="0.25">
      <c r="A486" s="7">
        <v>112671303</v>
      </c>
      <c r="B486" s="8" t="s">
        <v>202</v>
      </c>
      <c r="C486" s="8" t="s">
        <v>203</v>
      </c>
      <c r="D486" s="70">
        <v>64449</v>
      </c>
      <c r="E486" s="71">
        <v>13314</v>
      </c>
      <c r="F486" s="72">
        <v>58833850.450000003</v>
      </c>
      <c r="G486" s="73">
        <v>68.569999999999993</v>
      </c>
      <c r="H486" s="29">
        <f t="shared" si="28"/>
        <v>85</v>
      </c>
      <c r="I486" s="38" t="str">
        <f t="array" ref="I486">H486&amp;CHOOSE(AND(H486&lt;&gt;{11,12,13})*MIN(4,MOD(H486,10))+1,"th","st","nd","rd","th")</f>
        <v>85th</v>
      </c>
      <c r="J486" s="74">
        <v>1.37</v>
      </c>
      <c r="K486" s="75">
        <v>68628021.049999997</v>
      </c>
      <c r="L486" s="38">
        <v>6017.7780000000002</v>
      </c>
      <c r="M486" s="38">
        <v>480.48099999999999</v>
      </c>
      <c r="N486" s="72">
        <v>10560.99</v>
      </c>
      <c r="O486" s="29">
        <f t="shared" si="29"/>
        <v>31</v>
      </c>
      <c r="P486" s="38" t="str">
        <f t="array" ref="P486">O486&amp;CHOOSE(AND(O486&lt;&gt;{11,12,13})*MIN(4,MOD(O486,10))+1,"th","st","nd","rd","th")</f>
        <v>31st</v>
      </c>
      <c r="Q486" s="76">
        <v>1.0758000000000001</v>
      </c>
      <c r="R486" s="77">
        <v>1.37</v>
      </c>
      <c r="S486" s="78">
        <v>1.4500000000000001E-2</v>
      </c>
      <c r="T486" s="79">
        <f t="shared" si="30"/>
        <v>186</v>
      </c>
      <c r="U486" s="80">
        <v>54606659</v>
      </c>
      <c r="V486" s="72">
        <v>8403.2800000000007</v>
      </c>
      <c r="W486" s="29">
        <f t="shared" si="31"/>
        <v>70</v>
      </c>
      <c r="X486" s="38" t="str">
        <f t="array" ref="X486">W486&amp;CHOOSE(AND(W486&lt;&gt;{11,12,13})*MIN(4,MOD(W486,10))+1,"th","st","nd","rd","th")</f>
        <v>70th</v>
      </c>
      <c r="Y486" s="77">
        <v>0</v>
      </c>
      <c r="Z486" s="77">
        <v>1.37</v>
      </c>
      <c r="AA486" s="81">
        <v>1069623.7</v>
      </c>
      <c r="AB486" s="82">
        <v>3006907521</v>
      </c>
      <c r="AC486" s="83">
        <v>1038030153</v>
      </c>
      <c r="AD486" s="81">
        <v>57563765.710000001</v>
      </c>
      <c r="AE486" s="81">
        <v>0</v>
      </c>
      <c r="AF486" s="81">
        <v>200461.04</v>
      </c>
    </row>
    <row r="487" spans="1:32" x14ac:dyDescent="0.25">
      <c r="A487" s="7">
        <v>112671603</v>
      </c>
      <c r="B487" s="8" t="s">
        <v>249</v>
      </c>
      <c r="C487" s="8" t="s">
        <v>203</v>
      </c>
      <c r="D487" s="70">
        <v>63003</v>
      </c>
      <c r="E487" s="71">
        <v>16825</v>
      </c>
      <c r="F487" s="72">
        <v>70214473.920000002</v>
      </c>
      <c r="G487" s="73">
        <v>66.239999999999995</v>
      </c>
      <c r="H487" s="29">
        <f t="shared" si="28"/>
        <v>81</v>
      </c>
      <c r="I487" s="38" t="str">
        <f t="array" ref="I487">H487&amp;CHOOSE(AND(H487&lt;&gt;{11,12,13})*MIN(4,MOD(H487,10))+1,"th","st","nd","rd","th")</f>
        <v>81st</v>
      </c>
      <c r="J487" s="74">
        <v>1.32</v>
      </c>
      <c r="K487" s="75">
        <v>86134420.090000004</v>
      </c>
      <c r="L487" s="38">
        <v>6384.8119999999999</v>
      </c>
      <c r="M487" s="38">
        <v>715.20299999999997</v>
      </c>
      <c r="N487" s="72">
        <v>12131.58</v>
      </c>
      <c r="O487" s="29">
        <f t="shared" si="29"/>
        <v>63</v>
      </c>
      <c r="P487" s="38" t="str">
        <f t="array" ref="P487">O487&amp;CHOOSE(AND(O487&lt;&gt;{11,12,13})*MIN(4,MOD(O487,10))+1,"th","st","nd","rd","th")</f>
        <v>63rd</v>
      </c>
      <c r="Q487" s="76">
        <v>0.9365</v>
      </c>
      <c r="R487" s="77">
        <v>1.24</v>
      </c>
      <c r="S487" s="78">
        <v>1.67E-2</v>
      </c>
      <c r="T487" s="79">
        <f t="shared" si="30"/>
        <v>98</v>
      </c>
      <c r="U487" s="80">
        <v>56664472</v>
      </c>
      <c r="V487" s="72">
        <v>7980.89</v>
      </c>
      <c r="W487" s="29">
        <f t="shared" si="31"/>
        <v>68</v>
      </c>
      <c r="X487" s="38" t="str">
        <f t="array" ref="X487">W487&amp;CHOOSE(AND(W487&lt;&gt;{11,12,13})*MIN(4,MOD(W487,10))+1,"th","st","nd","rd","th")</f>
        <v>68th</v>
      </c>
      <c r="Y487" s="77">
        <v>0</v>
      </c>
      <c r="Z487" s="77">
        <v>1.24</v>
      </c>
      <c r="AA487" s="81">
        <v>1381695.31</v>
      </c>
      <c r="AB487" s="82">
        <v>3016325563</v>
      </c>
      <c r="AC487" s="83">
        <v>1181042751</v>
      </c>
      <c r="AD487" s="81">
        <v>68808714.609999999</v>
      </c>
      <c r="AE487" s="81">
        <v>0</v>
      </c>
      <c r="AF487" s="81">
        <v>24064</v>
      </c>
    </row>
    <row r="488" spans="1:32" x14ac:dyDescent="0.25">
      <c r="A488" s="7">
        <v>112671803</v>
      </c>
      <c r="B488" s="8" t="s">
        <v>259</v>
      </c>
      <c r="C488" s="8" t="s">
        <v>203</v>
      </c>
      <c r="D488" s="70">
        <v>55919</v>
      </c>
      <c r="E488" s="71">
        <v>10155</v>
      </c>
      <c r="F488" s="72">
        <v>35086246.780000001</v>
      </c>
      <c r="G488" s="73">
        <v>61.79</v>
      </c>
      <c r="H488" s="29">
        <f t="shared" si="28"/>
        <v>73</v>
      </c>
      <c r="I488" s="38" t="str">
        <f t="array" ref="I488">H488&amp;CHOOSE(AND(H488&lt;&gt;{11,12,13})*MIN(4,MOD(H488,10))+1,"th","st","nd","rd","th")</f>
        <v>73rd</v>
      </c>
      <c r="J488" s="74">
        <v>1.23</v>
      </c>
      <c r="K488" s="75">
        <v>49277622.920000002</v>
      </c>
      <c r="L488" s="38">
        <v>3806.4960000000001</v>
      </c>
      <c r="M488" s="38">
        <v>376.38</v>
      </c>
      <c r="N488" s="72">
        <v>11780.8</v>
      </c>
      <c r="O488" s="29">
        <f t="shared" si="29"/>
        <v>57</v>
      </c>
      <c r="P488" s="38" t="str">
        <f t="array" ref="P488">O488&amp;CHOOSE(AND(O488&lt;&gt;{11,12,13})*MIN(4,MOD(O488,10))+1,"th","st","nd","rd","th")</f>
        <v>57th</v>
      </c>
      <c r="Q488" s="76">
        <v>0.96440000000000003</v>
      </c>
      <c r="R488" s="77">
        <v>1.19</v>
      </c>
      <c r="S488" s="78">
        <v>1.7500000000000002E-2</v>
      </c>
      <c r="T488" s="79">
        <f t="shared" si="30"/>
        <v>65</v>
      </c>
      <c r="U488" s="80">
        <v>27090156</v>
      </c>
      <c r="V488" s="72">
        <v>6476.44</v>
      </c>
      <c r="W488" s="29">
        <f t="shared" si="31"/>
        <v>48</v>
      </c>
      <c r="X488" s="38" t="str">
        <f t="array" ref="X488">W488&amp;CHOOSE(AND(W488&lt;&gt;{11,12,13})*MIN(4,MOD(W488,10))+1,"th","st","nd","rd","th")</f>
        <v>48th</v>
      </c>
      <c r="Y488" s="77">
        <v>0.01</v>
      </c>
      <c r="Z488" s="77">
        <v>1.2</v>
      </c>
      <c r="AA488" s="81">
        <v>1276167.08</v>
      </c>
      <c r="AB488" s="82">
        <v>1452103706</v>
      </c>
      <c r="AC488" s="83">
        <v>554574551</v>
      </c>
      <c r="AD488" s="81">
        <v>33722933.460000001</v>
      </c>
      <c r="AE488" s="81">
        <v>0</v>
      </c>
      <c r="AF488" s="81">
        <v>87146.240000000005</v>
      </c>
    </row>
    <row r="489" spans="1:32" x14ac:dyDescent="0.25">
      <c r="A489" s="7">
        <v>112672203</v>
      </c>
      <c r="B489" s="8" t="s">
        <v>273</v>
      </c>
      <c r="C489" s="8" t="s">
        <v>203</v>
      </c>
      <c r="D489" s="70">
        <v>55148</v>
      </c>
      <c r="E489" s="71">
        <v>8335</v>
      </c>
      <c r="F489" s="72">
        <v>25361912.5</v>
      </c>
      <c r="G489" s="73">
        <v>55.18</v>
      </c>
      <c r="H489" s="29">
        <f t="shared" si="28"/>
        <v>62</v>
      </c>
      <c r="I489" s="38" t="str">
        <f t="array" ref="I489">H489&amp;CHOOSE(AND(H489&lt;&gt;{11,12,13})*MIN(4,MOD(H489,10))+1,"th","st","nd","rd","th")</f>
        <v>62nd</v>
      </c>
      <c r="J489" s="74">
        <v>1.1000000000000001</v>
      </c>
      <c r="K489" s="75">
        <v>36981672.850000001</v>
      </c>
      <c r="L489" s="38">
        <v>2634.7979999999998</v>
      </c>
      <c r="M489" s="38">
        <v>509.29</v>
      </c>
      <c r="N489" s="72">
        <v>11762.29</v>
      </c>
      <c r="O489" s="29">
        <f t="shared" si="29"/>
        <v>57</v>
      </c>
      <c r="P489" s="38" t="str">
        <f t="array" ref="P489">O489&amp;CHOOSE(AND(O489&lt;&gt;{11,12,13})*MIN(4,MOD(O489,10))+1,"th","st","nd","rd","th")</f>
        <v>57th</v>
      </c>
      <c r="Q489" s="76">
        <v>0.96589999999999998</v>
      </c>
      <c r="R489" s="77">
        <v>1.06</v>
      </c>
      <c r="S489" s="78">
        <v>1.5599999999999999E-2</v>
      </c>
      <c r="T489" s="79">
        <f t="shared" si="30"/>
        <v>131</v>
      </c>
      <c r="U489" s="80">
        <v>21961352</v>
      </c>
      <c r="V489" s="72">
        <v>6984.97</v>
      </c>
      <c r="W489" s="29">
        <f t="shared" si="31"/>
        <v>56</v>
      </c>
      <c r="X489" s="38" t="str">
        <f t="array" ref="X489">W489&amp;CHOOSE(AND(W489&lt;&gt;{11,12,13})*MIN(4,MOD(W489,10))+1,"th","st","nd","rd","th")</f>
        <v>56th</v>
      </c>
      <c r="Y489" s="77">
        <v>0</v>
      </c>
      <c r="Z489" s="77">
        <v>1.06</v>
      </c>
      <c r="AA489" s="81">
        <v>731785.66</v>
      </c>
      <c r="AB489" s="82">
        <v>1186622044</v>
      </c>
      <c r="AC489" s="83">
        <v>440144807</v>
      </c>
      <c r="AD489" s="81">
        <v>24610041.370000001</v>
      </c>
      <c r="AE489" s="81">
        <v>0</v>
      </c>
      <c r="AF489" s="81">
        <v>20085.47</v>
      </c>
    </row>
    <row r="490" spans="1:32" x14ac:dyDescent="0.25">
      <c r="A490" s="7">
        <v>112672803</v>
      </c>
      <c r="B490" s="8" t="s">
        <v>325</v>
      </c>
      <c r="C490" s="8" t="s">
        <v>203</v>
      </c>
      <c r="D490" s="70">
        <v>44249</v>
      </c>
      <c r="E490" s="71">
        <v>6645</v>
      </c>
      <c r="F490" s="72">
        <v>21802423.039999999</v>
      </c>
      <c r="G490" s="73">
        <v>74.150000000000006</v>
      </c>
      <c r="H490" s="29">
        <f t="shared" si="28"/>
        <v>92</v>
      </c>
      <c r="I490" s="38" t="str">
        <f t="array" ref="I490">H490&amp;CHOOSE(AND(H490&lt;&gt;{11,12,13})*MIN(4,MOD(H490,10))+1,"th","st","nd","rd","th")</f>
        <v>92nd</v>
      </c>
      <c r="J490" s="74">
        <v>1.48</v>
      </c>
      <c r="K490" s="75">
        <v>27071019</v>
      </c>
      <c r="L490" s="38">
        <v>1884.1110000000001</v>
      </c>
      <c r="M490" s="38">
        <v>495.387</v>
      </c>
      <c r="N490" s="72">
        <v>11376.78</v>
      </c>
      <c r="O490" s="29">
        <f t="shared" si="29"/>
        <v>50</v>
      </c>
      <c r="P490" s="38" t="str">
        <f t="array" ref="P490">O490&amp;CHOOSE(AND(O490&lt;&gt;{11,12,13})*MIN(4,MOD(O490,10))+1,"th","st","nd","rd","th")</f>
        <v>50th</v>
      </c>
      <c r="Q490" s="76">
        <v>0.99860000000000004</v>
      </c>
      <c r="R490" s="77">
        <v>1.48</v>
      </c>
      <c r="S490" s="78">
        <v>1.7399999999999999E-2</v>
      </c>
      <c r="T490" s="79">
        <f t="shared" si="30"/>
        <v>72</v>
      </c>
      <c r="U490" s="80">
        <v>16947154</v>
      </c>
      <c r="V490" s="72">
        <v>7122.16</v>
      </c>
      <c r="W490" s="29">
        <f t="shared" si="31"/>
        <v>57</v>
      </c>
      <c r="X490" s="38" t="str">
        <f t="array" ref="X490">W490&amp;CHOOSE(AND(W490&lt;&gt;{11,12,13})*MIN(4,MOD(W490,10))+1,"th","st","nd","rd","th")</f>
        <v>57th</v>
      </c>
      <c r="Y490" s="77">
        <v>0</v>
      </c>
      <c r="Z490" s="77">
        <v>1.48</v>
      </c>
      <c r="AA490" s="81">
        <v>574738.04</v>
      </c>
      <c r="AB490" s="82">
        <v>963492773</v>
      </c>
      <c r="AC490" s="83">
        <v>291851965</v>
      </c>
      <c r="AD490" s="81">
        <v>21202869</v>
      </c>
      <c r="AE490" s="81">
        <v>0</v>
      </c>
      <c r="AF490" s="81">
        <v>24816</v>
      </c>
    </row>
    <row r="491" spans="1:32" x14ac:dyDescent="0.25">
      <c r="A491" s="7">
        <v>112674403</v>
      </c>
      <c r="B491" s="8" t="s">
        <v>448</v>
      </c>
      <c r="C491" s="8" t="s">
        <v>203</v>
      </c>
      <c r="D491" s="70">
        <v>63546</v>
      </c>
      <c r="E491" s="71">
        <v>8988</v>
      </c>
      <c r="F491" s="72">
        <v>39945312.450000003</v>
      </c>
      <c r="G491" s="73">
        <v>69.94</v>
      </c>
      <c r="H491" s="29">
        <f t="shared" si="28"/>
        <v>87</v>
      </c>
      <c r="I491" s="38" t="str">
        <f t="array" ref="I491">H491&amp;CHOOSE(AND(H491&lt;&gt;{11,12,13})*MIN(4,MOD(H491,10))+1,"th","st","nd","rd","th")</f>
        <v>87th</v>
      </c>
      <c r="J491" s="74">
        <v>1.39</v>
      </c>
      <c r="K491" s="75">
        <v>52587102.909999996</v>
      </c>
      <c r="L491" s="38">
        <v>3962.471</v>
      </c>
      <c r="M491" s="38">
        <v>594.14200000000005</v>
      </c>
      <c r="N491" s="72">
        <v>11540.83</v>
      </c>
      <c r="O491" s="29">
        <f t="shared" si="29"/>
        <v>53</v>
      </c>
      <c r="P491" s="38" t="str">
        <f t="array" ref="P491">O491&amp;CHOOSE(AND(O491&lt;&gt;{11,12,13})*MIN(4,MOD(O491,10))+1,"th","st","nd","rd","th")</f>
        <v>53rd</v>
      </c>
      <c r="Q491" s="76">
        <v>0.98440000000000005</v>
      </c>
      <c r="R491" s="77">
        <v>1.37</v>
      </c>
      <c r="S491" s="78">
        <v>1.84E-2</v>
      </c>
      <c r="T491" s="79">
        <f t="shared" si="30"/>
        <v>41</v>
      </c>
      <c r="U491" s="80">
        <v>29242695</v>
      </c>
      <c r="V491" s="72">
        <v>6417.64</v>
      </c>
      <c r="W491" s="29">
        <f t="shared" si="31"/>
        <v>48</v>
      </c>
      <c r="X491" s="38" t="str">
        <f t="array" ref="X491">W491&amp;CHOOSE(AND(W491&lt;&gt;{11,12,13})*MIN(4,MOD(W491,10))+1,"th","st","nd","rd","th")</f>
        <v>48th</v>
      </c>
      <c r="Y491" s="77">
        <v>0.02</v>
      </c>
      <c r="Z491" s="77">
        <v>1.39</v>
      </c>
      <c r="AA491" s="81">
        <v>1284297.47</v>
      </c>
      <c r="AB491" s="82">
        <v>1633188881</v>
      </c>
      <c r="AC491" s="83">
        <v>532936689</v>
      </c>
      <c r="AD491" s="81">
        <v>38646920.670000002</v>
      </c>
      <c r="AE491" s="81">
        <v>5062.5</v>
      </c>
      <c r="AF491" s="81">
        <v>9031.81</v>
      </c>
    </row>
    <row r="492" spans="1:32" x14ac:dyDescent="0.25">
      <c r="A492" s="7">
        <v>115674603</v>
      </c>
      <c r="B492" s="8" t="s">
        <v>456</v>
      </c>
      <c r="C492" s="8" t="s">
        <v>203</v>
      </c>
      <c r="D492" s="70">
        <v>64847</v>
      </c>
      <c r="E492" s="71">
        <v>8387</v>
      </c>
      <c r="F492" s="72">
        <v>27223678.770000003</v>
      </c>
      <c r="G492" s="73">
        <v>50.06</v>
      </c>
      <c r="H492" s="29">
        <f t="shared" si="28"/>
        <v>49</v>
      </c>
      <c r="I492" s="38" t="str">
        <f t="array" ref="I492">H492&amp;CHOOSE(AND(H492&lt;&gt;{11,12,13})*MIN(4,MOD(H492,10))+1,"th","st","nd","rd","th")</f>
        <v>49th</v>
      </c>
      <c r="J492" s="74">
        <v>1</v>
      </c>
      <c r="K492" s="75">
        <v>38187821.020000003</v>
      </c>
      <c r="L492" s="38">
        <v>3122.933</v>
      </c>
      <c r="M492" s="38">
        <v>316.11099999999999</v>
      </c>
      <c r="N492" s="72">
        <v>11104.2</v>
      </c>
      <c r="O492" s="29">
        <f t="shared" si="29"/>
        <v>44</v>
      </c>
      <c r="P492" s="38" t="str">
        <f t="array" ref="P492">O492&amp;CHOOSE(AND(O492&lt;&gt;{11,12,13})*MIN(4,MOD(O492,10))+1,"th","st","nd","rd","th")</f>
        <v>44th</v>
      </c>
      <c r="Q492" s="76">
        <v>1.0232000000000001</v>
      </c>
      <c r="R492" s="77">
        <v>1</v>
      </c>
      <c r="S492" s="78">
        <v>1.2699999999999999E-2</v>
      </c>
      <c r="T492" s="79">
        <f t="shared" si="30"/>
        <v>300</v>
      </c>
      <c r="U492" s="80">
        <v>28865593</v>
      </c>
      <c r="V492" s="72">
        <v>8393.49</v>
      </c>
      <c r="W492" s="29">
        <f t="shared" si="31"/>
        <v>70</v>
      </c>
      <c r="X492" s="38" t="str">
        <f t="array" ref="X492">W492&amp;CHOOSE(AND(W492&lt;&gt;{11,12,13})*MIN(4,MOD(W492,10))+1,"th","st","nd","rd","th")</f>
        <v>70th</v>
      </c>
      <c r="Y492" s="77">
        <v>0</v>
      </c>
      <c r="Z492" s="77">
        <v>1</v>
      </c>
      <c r="AA492" s="81">
        <v>720157.17</v>
      </c>
      <c r="AB492" s="82">
        <v>1549792553</v>
      </c>
      <c r="AC492" s="83">
        <v>588399514</v>
      </c>
      <c r="AD492" s="81">
        <v>26489888.760000002</v>
      </c>
      <c r="AE492" s="81">
        <v>0</v>
      </c>
      <c r="AF492" s="81">
        <v>13632.84</v>
      </c>
    </row>
    <row r="493" spans="1:32" x14ac:dyDescent="0.25">
      <c r="A493" s="7">
        <v>112675503</v>
      </c>
      <c r="B493" s="8" t="s">
        <v>511</v>
      </c>
      <c r="C493" s="8" t="s">
        <v>203</v>
      </c>
      <c r="D493" s="70">
        <v>57869</v>
      </c>
      <c r="E493" s="71">
        <v>14736</v>
      </c>
      <c r="F493" s="72">
        <v>53615548.939999998</v>
      </c>
      <c r="G493" s="73">
        <v>62.87</v>
      </c>
      <c r="H493" s="29">
        <f t="shared" si="28"/>
        <v>76</v>
      </c>
      <c r="I493" s="38" t="str">
        <f t="array" ref="I493">H493&amp;CHOOSE(AND(H493&lt;&gt;{11,12,13})*MIN(4,MOD(H493,10))+1,"th","st","nd","rd","th")</f>
        <v>76th</v>
      </c>
      <c r="J493" s="74">
        <v>1.25</v>
      </c>
      <c r="K493" s="75">
        <v>72812859.469999999</v>
      </c>
      <c r="L493" s="38">
        <v>5499.9520000000002</v>
      </c>
      <c r="M493" s="38">
        <v>776.00199999999995</v>
      </c>
      <c r="N493" s="72">
        <v>11601.88</v>
      </c>
      <c r="O493" s="29">
        <f t="shared" si="29"/>
        <v>53</v>
      </c>
      <c r="P493" s="38" t="str">
        <f t="array" ref="P493">O493&amp;CHOOSE(AND(O493&lt;&gt;{11,12,13})*MIN(4,MOD(O493,10))+1,"th","st","nd","rd","th")</f>
        <v>53rd</v>
      </c>
      <c r="Q493" s="76">
        <v>0.97929999999999995</v>
      </c>
      <c r="R493" s="77">
        <v>1.22</v>
      </c>
      <c r="S493" s="78">
        <v>1.7100000000000001E-2</v>
      </c>
      <c r="T493" s="79">
        <f t="shared" si="30"/>
        <v>82</v>
      </c>
      <c r="U493" s="80">
        <v>42302197</v>
      </c>
      <c r="V493" s="72">
        <v>6740.36</v>
      </c>
      <c r="W493" s="29">
        <f t="shared" si="31"/>
        <v>53</v>
      </c>
      <c r="X493" s="38" t="str">
        <f t="array" ref="X493">W493&amp;CHOOSE(AND(W493&lt;&gt;{11,12,13})*MIN(4,MOD(W493,10))+1,"th","st","nd","rd","th")</f>
        <v>53rd</v>
      </c>
      <c r="Y493" s="77">
        <v>0</v>
      </c>
      <c r="Z493" s="77">
        <v>1.22</v>
      </c>
      <c r="AA493" s="81">
        <v>1898268.94</v>
      </c>
      <c r="AB493" s="82">
        <v>2275203497</v>
      </c>
      <c r="AC493" s="83">
        <v>858292612</v>
      </c>
      <c r="AD493" s="81">
        <v>50536087</v>
      </c>
      <c r="AE493" s="81">
        <v>0</v>
      </c>
      <c r="AF493" s="81">
        <v>1181193</v>
      </c>
    </row>
    <row r="494" spans="1:32" x14ac:dyDescent="0.25">
      <c r="A494" s="7">
        <v>112676203</v>
      </c>
      <c r="B494" s="8" t="s">
        <v>552</v>
      </c>
      <c r="C494" s="8" t="s">
        <v>203</v>
      </c>
      <c r="D494" s="70">
        <v>67363</v>
      </c>
      <c r="E494" s="71">
        <v>7132</v>
      </c>
      <c r="F494" s="72">
        <v>33224877.930000003</v>
      </c>
      <c r="G494" s="73">
        <v>69.16</v>
      </c>
      <c r="H494" s="29">
        <f t="shared" si="28"/>
        <v>86</v>
      </c>
      <c r="I494" s="38" t="str">
        <f t="array" ref="I494">H494&amp;CHOOSE(AND(H494&lt;&gt;{11,12,13})*MIN(4,MOD(H494,10))+1,"th","st","nd","rd","th")</f>
        <v>86th</v>
      </c>
      <c r="J494" s="74">
        <v>1.38</v>
      </c>
      <c r="K494" s="75">
        <v>41878854.009999998</v>
      </c>
      <c r="L494" s="38">
        <v>2865.3960000000002</v>
      </c>
      <c r="M494" s="38">
        <v>439.28899999999999</v>
      </c>
      <c r="N494" s="72">
        <v>12672.57</v>
      </c>
      <c r="O494" s="29">
        <f t="shared" si="29"/>
        <v>71</v>
      </c>
      <c r="P494" s="38" t="str">
        <f t="array" ref="P494">O494&amp;CHOOSE(AND(O494&lt;&gt;{11,12,13})*MIN(4,MOD(O494,10))+1,"th","st","nd","rd","th")</f>
        <v>71st</v>
      </c>
      <c r="Q494" s="76">
        <v>0.89649999999999996</v>
      </c>
      <c r="R494" s="77">
        <v>1.24</v>
      </c>
      <c r="S494" s="78">
        <v>1.7399999999999999E-2</v>
      </c>
      <c r="T494" s="79">
        <f t="shared" si="30"/>
        <v>72</v>
      </c>
      <c r="U494" s="80">
        <v>25835576</v>
      </c>
      <c r="V494" s="72">
        <v>7817.86</v>
      </c>
      <c r="W494" s="29">
        <f t="shared" si="31"/>
        <v>66</v>
      </c>
      <c r="X494" s="38" t="str">
        <f t="array" ref="X494">W494&amp;CHOOSE(AND(W494&lt;&gt;{11,12,13})*MIN(4,MOD(W494,10))+1,"th","st","nd","rd","th")</f>
        <v>66th</v>
      </c>
      <c r="Y494" s="77">
        <v>0</v>
      </c>
      <c r="Z494" s="77">
        <v>1.24</v>
      </c>
      <c r="AA494" s="81">
        <v>993568.28</v>
      </c>
      <c r="AB494" s="82">
        <v>1446343768</v>
      </c>
      <c r="AC494" s="83">
        <v>467402636</v>
      </c>
      <c r="AD494" s="81">
        <v>32214820.800000001</v>
      </c>
      <c r="AE494" s="81">
        <v>0</v>
      </c>
      <c r="AF494" s="81">
        <v>16488.849999999999</v>
      </c>
    </row>
    <row r="495" spans="1:32" x14ac:dyDescent="0.25">
      <c r="A495" s="7">
        <v>112676403</v>
      </c>
      <c r="B495" s="8" t="s">
        <v>557</v>
      </c>
      <c r="C495" s="8" t="s">
        <v>203</v>
      </c>
      <c r="D495" s="70">
        <v>69287</v>
      </c>
      <c r="E495" s="71">
        <v>10007</v>
      </c>
      <c r="F495" s="72">
        <v>39084077.560000002</v>
      </c>
      <c r="G495" s="73">
        <v>56.37</v>
      </c>
      <c r="H495" s="29">
        <f t="shared" si="28"/>
        <v>64</v>
      </c>
      <c r="I495" s="38" t="str">
        <f t="array" ref="I495">H495&amp;CHOOSE(AND(H495&lt;&gt;{11,12,13})*MIN(4,MOD(H495,10))+1,"th","st","nd","rd","th")</f>
        <v>64th</v>
      </c>
      <c r="J495" s="74">
        <v>1.1200000000000001</v>
      </c>
      <c r="K495" s="75">
        <v>53475863.640000001</v>
      </c>
      <c r="L495" s="38">
        <v>4129.3779999999997</v>
      </c>
      <c r="M495" s="38">
        <v>297.76100000000002</v>
      </c>
      <c r="N495" s="72">
        <v>12079.1</v>
      </c>
      <c r="O495" s="29">
        <f t="shared" si="29"/>
        <v>61</v>
      </c>
      <c r="P495" s="38" t="str">
        <f t="array" ref="P495">O495&amp;CHOOSE(AND(O495&lt;&gt;{11,12,13})*MIN(4,MOD(O495,10))+1,"th","st","nd","rd","th")</f>
        <v>61st</v>
      </c>
      <c r="Q495" s="76">
        <v>0.94059999999999999</v>
      </c>
      <c r="R495" s="77">
        <v>1.05</v>
      </c>
      <c r="S495" s="78">
        <v>1.35E-2</v>
      </c>
      <c r="T495" s="79">
        <f t="shared" si="30"/>
        <v>242</v>
      </c>
      <c r="U495" s="80">
        <v>39097270</v>
      </c>
      <c r="V495" s="72">
        <v>8831.27</v>
      </c>
      <c r="W495" s="29">
        <f t="shared" si="31"/>
        <v>75</v>
      </c>
      <c r="X495" s="38" t="str">
        <f t="array" ref="X495">W495&amp;CHOOSE(AND(W495&lt;&gt;{11,12,13})*MIN(4,MOD(W495,10))+1,"th","st","nd","rd","th")</f>
        <v>75th</v>
      </c>
      <c r="Y495" s="77">
        <v>0</v>
      </c>
      <c r="Z495" s="77">
        <v>1.05</v>
      </c>
      <c r="AA495" s="81">
        <v>1123183.31</v>
      </c>
      <c r="AB495" s="82">
        <v>2222903484</v>
      </c>
      <c r="AC495" s="83">
        <v>673190624</v>
      </c>
      <c r="AD495" s="81">
        <v>37852407.450000003</v>
      </c>
      <c r="AE495" s="81">
        <v>0</v>
      </c>
      <c r="AF495" s="81">
        <v>108486.8</v>
      </c>
    </row>
    <row r="496" spans="1:32" x14ac:dyDescent="0.25">
      <c r="A496" s="7">
        <v>112676503</v>
      </c>
      <c r="B496" s="8" t="s">
        <v>566</v>
      </c>
      <c r="C496" s="8" t="s">
        <v>203</v>
      </c>
      <c r="D496" s="70">
        <v>73284</v>
      </c>
      <c r="E496" s="71">
        <v>7906</v>
      </c>
      <c r="F496" s="72">
        <v>33911608.630000003</v>
      </c>
      <c r="G496" s="73">
        <v>58.53</v>
      </c>
      <c r="H496" s="29">
        <f t="shared" si="28"/>
        <v>68</v>
      </c>
      <c r="I496" s="38" t="str">
        <f t="array" ref="I496">H496&amp;CHOOSE(AND(H496&lt;&gt;{11,12,13})*MIN(4,MOD(H496,10))+1,"th","st","nd","rd","th")</f>
        <v>68th</v>
      </c>
      <c r="J496" s="74">
        <v>1.17</v>
      </c>
      <c r="K496" s="75">
        <v>43976873.979999997</v>
      </c>
      <c r="L496" s="38">
        <v>3143.1010000000001</v>
      </c>
      <c r="M496" s="38">
        <v>147.65299999999999</v>
      </c>
      <c r="N496" s="72">
        <v>13363.77</v>
      </c>
      <c r="O496" s="29">
        <f t="shared" si="29"/>
        <v>79</v>
      </c>
      <c r="P496" s="38" t="str">
        <f t="array" ref="P496">O496&amp;CHOOSE(AND(O496&lt;&gt;{11,12,13})*MIN(4,MOD(O496,10))+1,"th","st","nd","rd","th")</f>
        <v>79th</v>
      </c>
      <c r="Q496" s="76">
        <v>0.85019999999999996</v>
      </c>
      <c r="R496" s="77">
        <v>0.99</v>
      </c>
      <c r="S496" s="78">
        <v>1.47E-2</v>
      </c>
      <c r="T496" s="79">
        <f t="shared" si="30"/>
        <v>173</v>
      </c>
      <c r="U496" s="80">
        <v>31045852</v>
      </c>
      <c r="V496" s="72">
        <v>9434.27</v>
      </c>
      <c r="W496" s="29">
        <f t="shared" si="31"/>
        <v>79</v>
      </c>
      <c r="X496" s="38" t="str">
        <f t="array" ref="X496">W496&amp;CHOOSE(AND(W496&lt;&gt;{11,12,13})*MIN(4,MOD(W496,10))+1,"th","st","nd","rd","th")</f>
        <v>79th</v>
      </c>
      <c r="Y496" s="77">
        <v>0</v>
      </c>
      <c r="Z496" s="77">
        <v>0.99</v>
      </c>
      <c r="AA496" s="81">
        <v>1061072.25</v>
      </c>
      <c r="AB496" s="82">
        <v>1722472175</v>
      </c>
      <c r="AC496" s="83">
        <v>577220543</v>
      </c>
      <c r="AD496" s="81">
        <v>32821162.34</v>
      </c>
      <c r="AE496" s="81">
        <v>0</v>
      </c>
      <c r="AF496" s="81">
        <v>29374.04</v>
      </c>
    </row>
    <row r="497" spans="1:32" x14ac:dyDescent="0.25">
      <c r="A497" s="7">
        <v>112676703</v>
      </c>
      <c r="B497" s="8" t="s">
        <v>569</v>
      </c>
      <c r="C497" s="8" t="s">
        <v>203</v>
      </c>
      <c r="D497" s="70">
        <v>66792</v>
      </c>
      <c r="E497" s="71">
        <v>10266</v>
      </c>
      <c r="F497" s="72">
        <v>39162083.130000003</v>
      </c>
      <c r="G497" s="73">
        <v>57.11</v>
      </c>
      <c r="H497" s="29">
        <f t="shared" si="28"/>
        <v>65</v>
      </c>
      <c r="I497" s="38" t="str">
        <f t="array" ref="I497">H497&amp;CHOOSE(AND(H497&lt;&gt;{11,12,13})*MIN(4,MOD(H497,10))+1,"th","st","nd","rd","th")</f>
        <v>65th</v>
      </c>
      <c r="J497" s="74">
        <v>1.1399999999999999</v>
      </c>
      <c r="K497" s="75">
        <v>53152966.189999998</v>
      </c>
      <c r="L497" s="38">
        <v>3919.087</v>
      </c>
      <c r="M497" s="38">
        <v>361.63099999999997</v>
      </c>
      <c r="N497" s="72">
        <v>12416.83</v>
      </c>
      <c r="O497" s="29">
        <f t="shared" si="29"/>
        <v>67</v>
      </c>
      <c r="P497" s="38" t="str">
        <f t="array" ref="P497">O497&amp;CHOOSE(AND(O497&lt;&gt;{11,12,13})*MIN(4,MOD(O497,10))+1,"th","st","nd","rd","th")</f>
        <v>67th</v>
      </c>
      <c r="Q497" s="76">
        <v>0.91500000000000004</v>
      </c>
      <c r="R497" s="77">
        <v>1.04</v>
      </c>
      <c r="S497" s="78">
        <v>1.5100000000000001E-2</v>
      </c>
      <c r="T497" s="79">
        <f t="shared" si="30"/>
        <v>154</v>
      </c>
      <c r="U497" s="80">
        <v>34984017</v>
      </c>
      <c r="V497" s="72">
        <v>8172.46</v>
      </c>
      <c r="W497" s="29">
        <f t="shared" si="31"/>
        <v>69</v>
      </c>
      <c r="X497" s="38" t="str">
        <f t="array" ref="X497">W497&amp;CHOOSE(AND(W497&lt;&gt;{11,12,13})*MIN(4,MOD(W497,10))+1,"th","st","nd","rd","th")</f>
        <v>69th</v>
      </c>
      <c r="Y497" s="77">
        <v>0</v>
      </c>
      <c r="Z497" s="77">
        <v>1.04</v>
      </c>
      <c r="AA497" s="81">
        <v>999015.02</v>
      </c>
      <c r="AB497" s="82">
        <v>1900779933</v>
      </c>
      <c r="AC497" s="83">
        <v>690628718</v>
      </c>
      <c r="AD497" s="81">
        <v>37537730.549999997</v>
      </c>
      <c r="AE497" s="81">
        <v>501007</v>
      </c>
      <c r="AF497" s="81">
        <v>124330.56</v>
      </c>
    </row>
    <row r="498" spans="1:32" x14ac:dyDescent="0.25">
      <c r="A498" s="7">
        <v>115219002</v>
      </c>
      <c r="B498" s="8" t="s">
        <v>634</v>
      </c>
      <c r="C498" s="8" t="s">
        <v>203</v>
      </c>
      <c r="D498" s="70">
        <v>59716</v>
      </c>
      <c r="E498" s="71">
        <v>25473</v>
      </c>
      <c r="F498" s="72">
        <v>70783121.409999996</v>
      </c>
      <c r="G498" s="73">
        <v>46.53</v>
      </c>
      <c r="H498" s="29">
        <f t="shared" si="28"/>
        <v>40</v>
      </c>
      <c r="I498" s="38" t="str">
        <f t="array" ref="I498">H498&amp;CHOOSE(AND(H498&lt;&gt;{11,12,13})*MIN(4,MOD(H498,10))+1,"th","st","nd","rd","th")</f>
        <v>40th</v>
      </c>
      <c r="J498" s="74">
        <v>0.93</v>
      </c>
      <c r="K498" s="75">
        <v>88056273.180000007</v>
      </c>
      <c r="L498" s="38">
        <v>7790.5129999999999</v>
      </c>
      <c r="M498" s="38">
        <v>1113.327</v>
      </c>
      <c r="N498" s="72">
        <v>9889.7000000000007</v>
      </c>
      <c r="O498" s="29">
        <f t="shared" si="29"/>
        <v>17</v>
      </c>
      <c r="P498" s="38" t="str">
        <f t="array" ref="P498">O498&amp;CHOOSE(AND(O498&lt;&gt;{11,12,13})*MIN(4,MOD(O498,10))+1,"th","st","nd","rd","th")</f>
        <v>17th</v>
      </c>
      <c r="Q498" s="76">
        <v>1.1488</v>
      </c>
      <c r="R498" s="77">
        <v>0.93</v>
      </c>
      <c r="S498" s="78">
        <v>1.1299999999999999E-2</v>
      </c>
      <c r="T498" s="79">
        <f t="shared" si="30"/>
        <v>385</v>
      </c>
      <c r="U498" s="80">
        <v>84264552</v>
      </c>
      <c r="V498" s="72">
        <v>9463.84</v>
      </c>
      <c r="W498" s="29">
        <f t="shared" si="31"/>
        <v>80</v>
      </c>
      <c r="X498" s="38" t="str">
        <f t="array" ref="X498">W498&amp;CHOOSE(AND(W498&lt;&gt;{11,12,13})*MIN(4,MOD(W498,10))+1,"th","st","nd","rd","th")</f>
        <v>80th</v>
      </c>
      <c r="Y498" s="77">
        <v>0</v>
      </c>
      <c r="Z498" s="77">
        <v>0.93</v>
      </c>
      <c r="AA498" s="81">
        <v>1277456.4099999999</v>
      </c>
      <c r="AB498" s="82">
        <v>4507682703</v>
      </c>
      <c r="AC498" s="83">
        <v>1734135983</v>
      </c>
      <c r="AD498" s="81">
        <v>69340816</v>
      </c>
      <c r="AE498" s="81">
        <v>0</v>
      </c>
      <c r="AF498" s="81">
        <v>164849</v>
      </c>
    </row>
    <row r="499" spans="1:32" x14ac:dyDescent="0.25">
      <c r="A499" s="7">
        <v>112678503</v>
      </c>
      <c r="B499" s="8" t="s">
        <v>635</v>
      </c>
      <c r="C499" s="8" t="s">
        <v>203</v>
      </c>
      <c r="D499" s="70">
        <v>56391</v>
      </c>
      <c r="E499" s="71">
        <v>9819</v>
      </c>
      <c r="F499" s="72">
        <v>37419568.380000003</v>
      </c>
      <c r="G499" s="73">
        <v>67.58</v>
      </c>
      <c r="H499" s="29">
        <f t="shared" si="28"/>
        <v>84</v>
      </c>
      <c r="I499" s="38" t="str">
        <f t="array" ref="I499">H499&amp;CHOOSE(AND(H499&lt;&gt;{11,12,13})*MIN(4,MOD(H499,10))+1,"th","st","nd","rd","th")</f>
        <v>84th</v>
      </c>
      <c r="J499" s="74">
        <v>1.35</v>
      </c>
      <c r="K499" s="75">
        <v>44221029</v>
      </c>
      <c r="L499" s="38">
        <v>3209.114</v>
      </c>
      <c r="M499" s="38">
        <v>436.61599999999999</v>
      </c>
      <c r="N499" s="72">
        <v>12129.54</v>
      </c>
      <c r="O499" s="29">
        <f t="shared" si="29"/>
        <v>63</v>
      </c>
      <c r="P499" s="38" t="str">
        <f t="array" ref="P499">O499&amp;CHOOSE(AND(O499&lt;&gt;{11,12,13})*MIN(4,MOD(O499,10))+1,"th","st","nd","rd","th")</f>
        <v>63rd</v>
      </c>
      <c r="Q499" s="76">
        <v>0.93669999999999998</v>
      </c>
      <c r="R499" s="77">
        <v>1.26</v>
      </c>
      <c r="S499" s="78">
        <v>1.7999999999999999E-2</v>
      </c>
      <c r="T499" s="79">
        <f t="shared" si="30"/>
        <v>57</v>
      </c>
      <c r="U499" s="80">
        <v>27987485</v>
      </c>
      <c r="V499" s="72">
        <v>7676.78</v>
      </c>
      <c r="W499" s="29">
        <f t="shared" si="31"/>
        <v>65</v>
      </c>
      <c r="X499" s="38" t="str">
        <f t="array" ref="X499">W499&amp;CHOOSE(AND(W499&lt;&gt;{11,12,13})*MIN(4,MOD(W499,10))+1,"th","st","nd","rd","th")</f>
        <v>65th</v>
      </c>
      <c r="Y499" s="77">
        <v>0</v>
      </c>
      <c r="Z499" s="77">
        <v>1.26</v>
      </c>
      <c r="AA499" s="81">
        <v>1062098.3799999999</v>
      </c>
      <c r="AB499" s="82">
        <v>1567720504</v>
      </c>
      <c r="AC499" s="83">
        <v>505426551</v>
      </c>
      <c r="AD499" s="81">
        <v>35350570</v>
      </c>
      <c r="AE499" s="81">
        <v>0</v>
      </c>
      <c r="AF499" s="81">
        <v>1006900</v>
      </c>
    </row>
    <row r="500" spans="1:32" x14ac:dyDescent="0.25">
      <c r="A500" s="7">
        <v>112679002</v>
      </c>
      <c r="B500" s="8" t="s">
        <v>656</v>
      </c>
      <c r="C500" s="8" t="s">
        <v>203</v>
      </c>
      <c r="D500" s="70">
        <v>28819</v>
      </c>
      <c r="E500" s="71">
        <v>16482</v>
      </c>
      <c r="F500" s="72">
        <v>33752211.420000002</v>
      </c>
      <c r="G500" s="73">
        <v>71.06</v>
      </c>
      <c r="H500" s="29">
        <f t="shared" si="28"/>
        <v>89</v>
      </c>
      <c r="I500" s="38" t="str">
        <f t="array" ref="I500">H500&amp;CHOOSE(AND(H500&lt;&gt;{11,12,13})*MIN(4,MOD(H500,10))+1,"th","st","nd","rd","th")</f>
        <v>89th</v>
      </c>
      <c r="J500" s="74">
        <v>1.42</v>
      </c>
      <c r="K500" s="75">
        <v>98920792.280000001</v>
      </c>
      <c r="L500" s="38">
        <v>7755.5640000000003</v>
      </c>
      <c r="M500" s="38">
        <v>5339.7830000000004</v>
      </c>
      <c r="N500" s="72">
        <v>7553.89</v>
      </c>
      <c r="O500" s="29">
        <f t="shared" si="29"/>
        <v>1</v>
      </c>
      <c r="P500" s="38" t="str">
        <f t="array" ref="P500">O500&amp;CHOOSE(AND(O500&lt;&gt;{11,12,13})*MIN(4,MOD(O500,10))+1,"th","st","nd","rd","th")</f>
        <v>1st</v>
      </c>
      <c r="Q500" s="76">
        <v>1.504</v>
      </c>
      <c r="R500" s="77">
        <v>1.42</v>
      </c>
      <c r="S500" s="78">
        <v>2.3699999999999999E-2</v>
      </c>
      <c r="T500" s="79">
        <f t="shared" si="30"/>
        <v>6</v>
      </c>
      <c r="U500" s="80">
        <v>19213147</v>
      </c>
      <c r="V500" s="72">
        <v>1467.17</v>
      </c>
      <c r="W500" s="29">
        <f t="shared" si="31"/>
        <v>0</v>
      </c>
      <c r="X500" s="38" t="str">
        <f t="array" ref="X500">W500&amp;CHOOSE(AND(W500&lt;&gt;{11,12,13})*MIN(4,MOD(W500,10))+1,"th","st","nd","rd","th")</f>
        <v>0th</v>
      </c>
      <c r="Y500" s="77">
        <v>0.78</v>
      </c>
      <c r="Z500" s="77">
        <v>2.2000000000000002</v>
      </c>
      <c r="AA500" s="81">
        <v>2901195.13</v>
      </c>
      <c r="AB500" s="82">
        <v>996417033</v>
      </c>
      <c r="AC500" s="83">
        <v>426779037</v>
      </c>
      <c r="AD500" s="81">
        <v>30665082.530000001</v>
      </c>
      <c r="AE500" s="81">
        <v>0</v>
      </c>
      <c r="AF500" s="81">
        <v>185933.76</v>
      </c>
    </row>
    <row r="501" spans="1:32" x14ac:dyDescent="0.25">
      <c r="A501" s="7">
        <v>112679403</v>
      </c>
      <c r="B501" s="8" t="s">
        <v>657</v>
      </c>
      <c r="C501" s="8" t="s">
        <v>203</v>
      </c>
      <c r="D501" s="70">
        <v>65876</v>
      </c>
      <c r="E501" s="71">
        <v>7966</v>
      </c>
      <c r="F501" s="72">
        <v>42291431.980000004</v>
      </c>
      <c r="G501" s="73">
        <v>80.59</v>
      </c>
      <c r="H501" s="29">
        <f t="shared" si="28"/>
        <v>97</v>
      </c>
      <c r="I501" s="38" t="str">
        <f t="array" ref="I501">H501&amp;CHOOSE(AND(H501&lt;&gt;{11,12,13})*MIN(4,MOD(H501,10))+1,"th","st","nd","rd","th")</f>
        <v>97th</v>
      </c>
      <c r="J501" s="74">
        <v>1.61</v>
      </c>
      <c r="K501" s="75">
        <v>44308040.229999997</v>
      </c>
      <c r="L501" s="38">
        <v>2945.55</v>
      </c>
      <c r="M501" s="38">
        <v>200.64500000000001</v>
      </c>
      <c r="N501" s="72">
        <v>14083.06</v>
      </c>
      <c r="O501" s="29">
        <f t="shared" si="29"/>
        <v>85</v>
      </c>
      <c r="P501" s="38" t="str">
        <f t="array" ref="P501">O501&amp;CHOOSE(AND(O501&lt;&gt;{11,12,13})*MIN(4,MOD(O501,10))+1,"th","st","nd","rd","th")</f>
        <v>85th</v>
      </c>
      <c r="Q501" s="76">
        <v>0.80669999999999997</v>
      </c>
      <c r="R501" s="77">
        <v>1.3</v>
      </c>
      <c r="S501" s="78">
        <v>1.7500000000000002E-2</v>
      </c>
      <c r="T501" s="79">
        <f t="shared" si="30"/>
        <v>65</v>
      </c>
      <c r="U501" s="80">
        <v>32629102</v>
      </c>
      <c r="V501" s="72">
        <v>10370.969999999999</v>
      </c>
      <c r="W501" s="29">
        <f t="shared" si="31"/>
        <v>85</v>
      </c>
      <c r="X501" s="38" t="str">
        <f t="array" ref="X501">W501&amp;CHOOSE(AND(W501&lt;&gt;{11,12,13})*MIN(4,MOD(W501,10))+1,"th","st","nd","rd","th")</f>
        <v>85th</v>
      </c>
      <c r="Y501" s="77">
        <v>0</v>
      </c>
      <c r="Z501" s="77">
        <v>1.3</v>
      </c>
      <c r="AA501" s="81">
        <v>663522.88</v>
      </c>
      <c r="AB501" s="82">
        <v>1756097879</v>
      </c>
      <c r="AC501" s="83">
        <v>660872611</v>
      </c>
      <c r="AD501" s="81">
        <v>41517351.469999999</v>
      </c>
      <c r="AE501" s="81">
        <v>0</v>
      </c>
      <c r="AF501" s="81">
        <v>110557.63</v>
      </c>
    </row>
    <row r="502" spans="1:32" x14ac:dyDescent="0.25">
      <c r="A502" s="8"/>
      <c r="B502" s="8"/>
      <c r="C502" s="8"/>
      <c r="D502" s="84"/>
      <c r="E502" s="71"/>
      <c r="F502" s="85"/>
      <c r="G502" s="86"/>
      <c r="H502" s="86"/>
      <c r="I502" s="86"/>
      <c r="J502" s="86"/>
      <c r="K502" s="57"/>
      <c r="L502" s="87"/>
      <c r="M502" s="87"/>
      <c r="N502" s="80"/>
      <c r="O502" s="80"/>
      <c r="P502" s="80"/>
      <c r="Q502" s="57"/>
      <c r="R502" s="57"/>
      <c r="S502" s="78"/>
      <c r="T502" s="78"/>
      <c r="U502" s="80"/>
      <c r="V502" s="80"/>
      <c r="W502" s="80"/>
      <c r="X502" s="80"/>
      <c r="Y502" s="80"/>
      <c r="Z502" s="80"/>
      <c r="AA502" s="81"/>
      <c r="AB502" s="82"/>
      <c r="AC502" s="83"/>
      <c r="AD502" s="84"/>
      <c r="AE502" s="84"/>
      <c r="AF502" s="84"/>
    </row>
    <row r="503" spans="1:32" x14ac:dyDescent="0.25">
      <c r="A503" s="48"/>
      <c r="B503" s="48"/>
      <c r="C503" s="48"/>
      <c r="D503" s="85"/>
      <c r="E503" s="71">
        <v>4957736</v>
      </c>
      <c r="F503" s="80">
        <v>15805264136.809999</v>
      </c>
      <c r="G503" s="86">
        <v>50.17</v>
      </c>
      <c r="H503" s="86"/>
      <c r="I503" s="86"/>
      <c r="J503" s="86">
        <v>517.97000000000048</v>
      </c>
      <c r="K503" s="75">
        <v>23874438517.039993</v>
      </c>
      <c r="L503" s="108">
        <v>1710980.9000000011</v>
      </c>
      <c r="M503" s="38">
        <v>391518.10599999991</v>
      </c>
      <c r="N503" s="72">
        <v>11361.32</v>
      </c>
      <c r="O503" s="72"/>
      <c r="P503" s="72"/>
      <c r="Q503" s="57"/>
      <c r="R503" s="86"/>
      <c r="S503" s="78">
        <v>1.35E-2</v>
      </c>
      <c r="T503" s="78"/>
      <c r="U503" s="80">
        <v>15019557373</v>
      </c>
      <c r="V503" s="72">
        <v>6544.79</v>
      </c>
      <c r="W503" s="72"/>
      <c r="X503" s="72"/>
      <c r="Y503" s="88"/>
      <c r="Z503" s="88"/>
      <c r="AA503" s="81">
        <v>616199999.97999978</v>
      </c>
      <c r="AB503" s="82">
        <v>801527115724</v>
      </c>
      <c r="AC503" s="83">
        <v>311032689690</v>
      </c>
      <c r="AD503" s="109">
        <v>15005575344.220005</v>
      </c>
      <c r="AE503" s="109">
        <v>18567480.960000001</v>
      </c>
      <c r="AF503" s="109">
        <v>164921311.64999992</v>
      </c>
    </row>
    <row r="504" spans="1:32" x14ac:dyDescent="0.25">
      <c r="A504" s="84"/>
      <c r="B504" s="84"/>
      <c r="C504" s="84"/>
      <c r="D504" s="85"/>
      <c r="E504" s="71"/>
      <c r="F504" s="85"/>
      <c r="G504" s="104"/>
      <c r="H504" s="104"/>
      <c r="I504" s="104"/>
      <c r="J504" s="86"/>
      <c r="K504" s="57"/>
      <c r="L504" s="57"/>
      <c r="M504" s="57"/>
      <c r="N504" s="104"/>
      <c r="O504" s="104"/>
      <c r="P504" s="104"/>
      <c r="Q504" s="57"/>
      <c r="R504" s="57"/>
      <c r="S504" s="104"/>
      <c r="T504" s="104"/>
      <c r="U504" s="91"/>
      <c r="V504" s="104"/>
      <c r="W504" s="104"/>
      <c r="X504" s="104"/>
      <c r="Y504" s="91"/>
      <c r="Z504" s="91"/>
      <c r="AA504" s="85"/>
      <c r="AB504" s="82"/>
      <c r="AC504" s="93"/>
      <c r="AD504" s="84"/>
      <c r="AE504" s="84"/>
      <c r="AF504" s="84"/>
    </row>
    <row r="505" spans="1:32" x14ac:dyDescent="0.25">
      <c r="A505" s="84"/>
      <c r="B505" s="84"/>
      <c r="C505" s="84"/>
      <c r="D505" s="84"/>
      <c r="E505" s="71"/>
      <c r="F505" s="85"/>
      <c r="G505" s="110"/>
      <c r="H505" s="110"/>
      <c r="I505" s="110"/>
      <c r="J505" s="110"/>
      <c r="K505" s="110"/>
      <c r="L505" s="110"/>
      <c r="M505" s="110"/>
      <c r="N505" s="111"/>
      <c r="O505" s="111"/>
      <c r="P505" s="111"/>
      <c r="Q505" s="110"/>
      <c r="R505" s="110"/>
      <c r="S505" s="111"/>
      <c r="T505" s="111"/>
      <c r="U505" s="80"/>
      <c r="V505" s="111"/>
      <c r="W505" s="111"/>
      <c r="X505" s="111"/>
      <c r="Y505" s="112"/>
      <c r="Z505" s="80"/>
      <c r="AA505" s="85"/>
      <c r="AB505" s="82"/>
      <c r="AC505" s="83"/>
      <c r="AD505" s="84"/>
      <c r="AE505" s="84"/>
      <c r="AF505" s="8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08"/>
  <sheetViews>
    <sheetView workbookViewId="0">
      <pane xSplit="3" ySplit="1" topLeftCell="D472" activePane="bottomRight" state="frozen"/>
      <selection pane="topRight" activeCell="D1" sqref="D1"/>
      <selection pane="bottomLeft" activeCell="A2" sqref="A2"/>
      <selection pane="bottomRight" activeCell="E501" sqref="E501"/>
    </sheetView>
  </sheetViews>
  <sheetFormatPr defaultRowHeight="15" x14ac:dyDescent="0.25"/>
  <cols>
    <col min="1" max="1" width="11.42578125" customWidth="1"/>
    <col min="2" max="2" width="21" customWidth="1"/>
    <col min="3" max="3" width="14.140625" customWidth="1"/>
    <col min="4" max="51" width="11.7109375" customWidth="1"/>
  </cols>
  <sheetData>
    <row r="1" spans="1:47" ht="58.9" customHeight="1" x14ac:dyDescent="0.25">
      <c r="A1" s="5" t="s">
        <v>90</v>
      </c>
      <c r="B1" s="6" t="s">
        <v>91</v>
      </c>
      <c r="C1" s="6" t="s">
        <v>92</v>
      </c>
      <c r="D1" s="22" t="s">
        <v>1666</v>
      </c>
      <c r="E1" s="22"/>
      <c r="F1" s="22" t="s">
        <v>1591</v>
      </c>
      <c r="G1" s="22" t="s">
        <v>1667</v>
      </c>
      <c r="H1" s="23" t="s">
        <v>1668</v>
      </c>
      <c r="I1" s="23" t="s">
        <v>1594</v>
      </c>
      <c r="J1" s="23" t="s">
        <v>1595</v>
      </c>
      <c r="K1" s="22" t="s">
        <v>1596</v>
      </c>
      <c r="L1" s="22" t="s">
        <v>1669</v>
      </c>
      <c r="M1" s="22"/>
      <c r="N1" s="22" t="s">
        <v>1598</v>
      </c>
      <c r="O1" s="22" t="s">
        <v>1670</v>
      </c>
      <c r="P1" s="22"/>
      <c r="Q1" s="22" t="s">
        <v>1600</v>
      </c>
      <c r="R1" s="23" t="s">
        <v>1671</v>
      </c>
      <c r="S1" s="23" t="s">
        <v>1672</v>
      </c>
      <c r="T1" s="23" t="s">
        <v>1673</v>
      </c>
      <c r="U1" s="23" t="s">
        <v>1674</v>
      </c>
      <c r="V1" s="22" t="s">
        <v>1675</v>
      </c>
      <c r="W1" s="24" t="s">
        <v>1606</v>
      </c>
      <c r="X1" s="24"/>
      <c r="Y1" s="24" t="s">
        <v>1607</v>
      </c>
      <c r="Z1" s="23" t="s">
        <v>1676</v>
      </c>
      <c r="AA1" s="22" t="s">
        <v>1677</v>
      </c>
      <c r="AB1" s="22" t="s">
        <v>1610</v>
      </c>
      <c r="AC1" s="22"/>
      <c r="AD1" s="22" t="s">
        <v>1611</v>
      </c>
      <c r="AE1" s="23" t="s">
        <v>1678</v>
      </c>
      <c r="AF1" s="22" t="s">
        <v>1679</v>
      </c>
      <c r="AG1" s="22" t="s">
        <v>1613</v>
      </c>
      <c r="AH1" s="22" t="s">
        <v>1614</v>
      </c>
      <c r="AI1" s="23" t="s">
        <v>1680</v>
      </c>
      <c r="AJ1" s="23"/>
      <c r="AK1" s="23" t="s">
        <v>1681</v>
      </c>
      <c r="AL1" s="23" t="s">
        <v>1618</v>
      </c>
      <c r="AM1" s="23" t="s">
        <v>1619</v>
      </c>
      <c r="AN1" s="23" t="s">
        <v>1620</v>
      </c>
      <c r="AO1" s="23"/>
      <c r="AP1" s="23" t="s">
        <v>1621</v>
      </c>
      <c r="AQ1" s="22" t="s">
        <v>1622</v>
      </c>
      <c r="AR1" s="26" t="s">
        <v>1623</v>
      </c>
      <c r="AS1" s="26"/>
      <c r="AT1" s="23" t="s">
        <v>1624</v>
      </c>
      <c r="AU1" s="26" t="s">
        <v>5</v>
      </c>
    </row>
    <row r="2" spans="1:47" x14ac:dyDescent="0.25">
      <c r="A2" s="7">
        <v>112011103</v>
      </c>
      <c r="B2" s="8" t="s">
        <v>144</v>
      </c>
      <c r="C2" s="8" t="s">
        <v>145</v>
      </c>
      <c r="D2" s="27">
        <v>65797</v>
      </c>
      <c r="E2" s="29">
        <f>ROUND(_xlfn.PERCENTRANK.EXC(D$2:D$501,D2)*100,0)</f>
        <v>80</v>
      </c>
      <c r="F2" s="38" t="str">
        <f t="array" ref="F2">E2&amp;CHOOSE(AND(E2&lt;&gt;{11,12,13})*MIN(4,MOD(E2,10))+1,"th","st","nd","rd","th")</f>
        <v>80th</v>
      </c>
      <c r="G2" s="29">
        <v>4770</v>
      </c>
      <c r="H2" s="30">
        <v>0.81459999999999999</v>
      </c>
      <c r="I2" s="31">
        <v>0.67</v>
      </c>
      <c r="J2" s="94">
        <v>201</v>
      </c>
      <c r="K2" s="33">
        <v>0</v>
      </c>
      <c r="L2" s="34">
        <v>8.5400000000000004E-2</v>
      </c>
      <c r="M2" s="29">
        <f>ROUND(_xlfn.PERCENTRANK.EXC(L$2:L$501,L2)*100,0)</f>
        <v>25</v>
      </c>
      <c r="N2" s="38" t="str">
        <f t="array" ref="N2">M2&amp;CHOOSE(AND(M2&lt;&gt;{11,12,13})*MIN(4,MOD(M2,10))+1,"th","st","nd","rd","th")</f>
        <v>25th</v>
      </c>
      <c r="O2" s="34">
        <v>0.16830000000000001</v>
      </c>
      <c r="P2" s="29">
        <f>ROUND(_xlfn.PERCENTRANK.EXC(O$2:O$501,O2)*100,0)</f>
        <v>47</v>
      </c>
      <c r="Q2" s="38" t="str">
        <f t="array" ref="Q2">P2&amp;CHOOSE(AND(P2&lt;&gt;{11,12,13})*MIN(4,MOD(P2,10))+1,"th","st","nd","rd","th")</f>
        <v>47th</v>
      </c>
      <c r="R2" s="35">
        <v>106.197</v>
      </c>
      <c r="S2" s="35">
        <v>104.643</v>
      </c>
      <c r="T2" s="35">
        <v>0</v>
      </c>
      <c r="U2" s="35">
        <v>210.84</v>
      </c>
      <c r="V2" s="36">
        <v>61.716999999999999</v>
      </c>
      <c r="W2" s="220">
        <f>V2/AF2</f>
        <v>2.9778335545587144E-2</v>
      </c>
      <c r="X2" s="29">
        <f>ROUNDUP(_xlfn.PERCENTRANK.EXC(W$2:W$501,W2)*100,0)</f>
        <v>62</v>
      </c>
      <c r="Y2" s="38" t="str">
        <f t="array" ref="Y2">X2&amp;CHOOSE(AND(X2&lt;&gt;{11,12,13})*MIN(4,MOD(X2,10))+1,"th","st","nd","rd","th")</f>
        <v>62nd</v>
      </c>
      <c r="Z2" s="37">
        <v>12.343</v>
      </c>
      <c r="AA2" s="28">
        <v>75</v>
      </c>
      <c r="AB2" s="221">
        <f>AA2/AF2</f>
        <v>3.6187357874151949E-2</v>
      </c>
      <c r="AC2" s="29">
        <f>ROUNDUP(_xlfn.PERCENTRANK.EXC(AB$2:AB$501,AB2)*100,0)</f>
        <v>91</v>
      </c>
      <c r="AD2" s="38" t="str">
        <f t="array" ref="AD2">AC2&amp;CHOOSE(AND(AC2&lt;&gt;{11,12,13})*MIN(4,MOD(AC2,10))+1,"th","st","nd","rd","th")</f>
        <v>91st</v>
      </c>
      <c r="AE2" s="37">
        <v>45</v>
      </c>
      <c r="AF2" s="113">
        <v>2072.547</v>
      </c>
      <c r="AG2" s="113">
        <v>2091.5970000000002</v>
      </c>
      <c r="AH2" s="113">
        <v>2109.2049999999999</v>
      </c>
      <c r="AI2" s="38">
        <v>2091.116</v>
      </c>
      <c r="AJ2" s="29">
        <f>ROUND(_xlfn.PERCENTRANK.EXC($AI$2:$AI$501,AI2)*100,0)</f>
        <v>48</v>
      </c>
      <c r="AK2" s="38" t="str">
        <f t="array" ref="AK2">AJ2&amp;CHOOSE(AND(AJ2&lt;&gt;{11,12,13})*MIN(4,MOD(AJ2,10))+1,"th","st","nd","rd","th")</f>
        <v>48th</v>
      </c>
      <c r="AL2" s="38">
        <v>268.18299999999999</v>
      </c>
      <c r="AM2" s="38">
        <v>268.18299999999999</v>
      </c>
      <c r="AN2" s="38">
        <v>2359.299</v>
      </c>
      <c r="AO2" s="29">
        <f>ROUND(_xlfn.PERCENTRANK.EXC(AN$2:AN$501,AN2)*100,0)</f>
        <v>47</v>
      </c>
      <c r="AP2" s="38" t="str">
        <f t="array" ref="AP2">AO2&amp;CHOOSE(AND(AO2&lt;&gt;{11,12,13})*MIN(4,MOD(AO2,10))+1,"th","st","nd","rd","th")</f>
        <v>47th</v>
      </c>
      <c r="AQ2" s="77">
        <v>1.05</v>
      </c>
      <c r="AR2" s="36">
        <v>2017.979</v>
      </c>
      <c r="AS2" s="29">
        <f>ROUND(_xlfn.PERCENTRANK.EXC(AR$2:AR$501,AR2)*100,0)</f>
        <v>35</v>
      </c>
      <c r="AT2" s="38" t="str">
        <f t="array" ref="AT2">AS2&amp;CHOOSE(AND(AS2&lt;&gt;{11,12,13})*MIN(4,MOD(AS2,10))+1,"th","st","nd","rd","th")</f>
        <v>35th</v>
      </c>
      <c r="AU2" s="40">
        <v>6.771304357167761E-4</v>
      </c>
    </row>
    <row r="3" spans="1:47" x14ac:dyDescent="0.25">
      <c r="A3" s="7">
        <v>112011603</v>
      </c>
      <c r="B3" s="8" t="s">
        <v>230</v>
      </c>
      <c r="C3" s="8" t="s">
        <v>145</v>
      </c>
      <c r="D3" s="27">
        <v>56609</v>
      </c>
      <c r="E3" s="29">
        <f t="shared" ref="E3:E66" si="0">ROUND(_xlfn.PERCENTRANK.EXC(D$2:D$501,D3)*100,0)</f>
        <v>63</v>
      </c>
      <c r="F3" s="38" t="str">
        <f t="array" ref="F3">E3&amp;CHOOSE(AND(E3&lt;&gt;{11,12,13})*MIN(4,MOD(E3,10))+1,"th","st","nd","rd","th")</f>
        <v>63rd</v>
      </c>
      <c r="G3" s="29">
        <v>10328</v>
      </c>
      <c r="H3" s="30">
        <v>0.94679999999999997</v>
      </c>
      <c r="I3" s="31">
        <v>0.37219999999999998</v>
      </c>
      <c r="J3" s="94">
        <v>294</v>
      </c>
      <c r="K3" s="33">
        <v>0</v>
      </c>
      <c r="L3" s="34">
        <v>0.16259999999999999</v>
      </c>
      <c r="M3" s="29">
        <f t="shared" ref="M3:M66" si="1">ROUND(_xlfn.PERCENTRANK.EXC(L$2:L$501,L3)*100,0)</f>
        <v>55</v>
      </c>
      <c r="N3" s="38" t="str">
        <f t="array" ref="N3">M3&amp;CHOOSE(AND(M3&lt;&gt;{11,12,13})*MIN(4,MOD(M3,10))+1,"th","st","nd","rd","th")</f>
        <v>55th</v>
      </c>
      <c r="O3" s="34">
        <v>0.20730000000000001</v>
      </c>
      <c r="P3" s="29">
        <f t="shared" ref="P3:P66" si="2">ROUND(_xlfn.PERCENTRANK.EXC(O$2:O$501,O3)*100,0)</f>
        <v>65</v>
      </c>
      <c r="Q3" s="38" t="str">
        <f t="array" ref="Q3">P3&amp;CHOOSE(AND(P3&lt;&gt;{11,12,13})*MIN(4,MOD(P3,10))+1,"th","st","nd","rd","th")</f>
        <v>65th</v>
      </c>
      <c r="R3" s="35">
        <v>385.80099999999999</v>
      </c>
      <c r="S3" s="35">
        <v>245.93</v>
      </c>
      <c r="T3" s="35">
        <v>0</v>
      </c>
      <c r="U3" s="35">
        <v>631.73099999999999</v>
      </c>
      <c r="V3" s="36">
        <v>142.84100000000001</v>
      </c>
      <c r="W3" s="220">
        <f t="shared" ref="W3:W66" si="3">V3/AF3</f>
        <v>3.612113696324111E-2</v>
      </c>
      <c r="X3" s="29">
        <f t="shared" ref="X3:X66" si="4">ROUNDUP(_xlfn.PERCENTRANK.EXC(W$2:W$501,W3)*100,0)</f>
        <v>75</v>
      </c>
      <c r="Y3" s="38" t="str">
        <f t="array" ref="Y3">X3&amp;CHOOSE(AND(X3&lt;&gt;{11,12,13})*MIN(4,MOD(X3,10))+1,"th","st","nd","rd","th")</f>
        <v>75th</v>
      </c>
      <c r="Z3" s="37">
        <v>28.568000000000001</v>
      </c>
      <c r="AA3" s="28">
        <v>70</v>
      </c>
      <c r="AB3" s="221">
        <f t="shared" ref="AB3:AB66" si="5">AA3/AF3</f>
        <v>1.7701357365370429E-2</v>
      </c>
      <c r="AC3" s="29">
        <f t="shared" ref="AC3:AC66" si="6">ROUNDUP(_xlfn.PERCENTRANK.EXC(AB$2:AB$501,AB3)*100,0)</f>
        <v>80</v>
      </c>
      <c r="AD3" s="38" t="str">
        <f t="array" ref="AD3">AC3&amp;CHOOSE(AND(AC3&lt;&gt;{11,12,13})*MIN(4,MOD(AC3,10))+1,"th","st","nd","rd","th")</f>
        <v>80th</v>
      </c>
      <c r="AE3" s="37">
        <v>42</v>
      </c>
      <c r="AF3" s="113">
        <v>3954.4989999999998</v>
      </c>
      <c r="AG3" s="113">
        <v>3966.3180000000002</v>
      </c>
      <c r="AH3" s="113">
        <v>4004.0189999999998</v>
      </c>
      <c r="AI3" s="38">
        <v>3974.9450000000002</v>
      </c>
      <c r="AJ3" s="29">
        <f t="shared" ref="AJ3:AJ66" si="7">ROUND(_xlfn.PERCENTRANK.EXC($AI$2:$AI$501,AI3)*100,0)</f>
        <v>77</v>
      </c>
      <c r="AK3" s="38" t="str">
        <f t="array" ref="AK3">AJ3&amp;CHOOSE(AND(AJ3&lt;&gt;{11,12,13})*MIN(4,MOD(AJ3,10))+1,"th","st","nd","rd","th")</f>
        <v>77th</v>
      </c>
      <c r="AL3" s="38">
        <v>702.29899999999998</v>
      </c>
      <c r="AM3" s="38">
        <v>702.29899999999998</v>
      </c>
      <c r="AN3" s="38">
        <v>4677.2439999999997</v>
      </c>
      <c r="AO3" s="29">
        <f t="shared" ref="AO3:AO66" si="8">ROUND(_xlfn.PERCENTRANK.EXC(AN$2:AN$501,AN3)*100,0)</f>
        <v>79</v>
      </c>
      <c r="AP3" s="38" t="str">
        <f t="array" ref="AP3">AO3&amp;CHOOSE(AND(AO3&lt;&gt;{11,12,13})*MIN(4,MOD(AO3,10))+1,"th","st","nd","rd","th")</f>
        <v>79th</v>
      </c>
      <c r="AQ3" s="77">
        <v>1.1299999999999999</v>
      </c>
      <c r="AR3" s="36">
        <v>5004.1090000000004</v>
      </c>
      <c r="AS3" s="29">
        <f t="shared" ref="AS3:AS66" si="9">ROUND(_xlfn.PERCENTRANK.EXC(AR$2:AR$501,AR3)*100,0)</f>
        <v>79</v>
      </c>
      <c r="AT3" s="38" t="str">
        <f t="array" ref="AT3">AS3&amp;CHOOSE(AND(AS3&lt;&gt;{11,12,13})*MIN(4,MOD(AS3,10))+1,"th","st","nd","rd","th")</f>
        <v>79th</v>
      </c>
      <c r="AU3" s="40">
        <v>1.6791227795453973E-3</v>
      </c>
    </row>
    <row r="4" spans="1:47" x14ac:dyDescent="0.25">
      <c r="A4" s="7">
        <v>112013054</v>
      </c>
      <c r="B4" s="8" t="s">
        <v>284</v>
      </c>
      <c r="C4" s="8" t="s">
        <v>145</v>
      </c>
      <c r="D4" s="27">
        <v>69052</v>
      </c>
      <c r="E4" s="29">
        <f t="shared" si="0"/>
        <v>85</v>
      </c>
      <c r="F4" s="38" t="str">
        <f t="array" ref="F4">E4&amp;CHOOSE(AND(E4&lt;&gt;{11,12,13})*MIN(4,MOD(E4,10))+1,"th","st","nd","rd","th")</f>
        <v>85th</v>
      </c>
      <c r="G4" s="29">
        <v>3021</v>
      </c>
      <c r="H4" s="30">
        <v>0.7762</v>
      </c>
      <c r="I4" s="31">
        <v>0.80569999999999997</v>
      </c>
      <c r="J4" s="94">
        <v>109</v>
      </c>
      <c r="K4" s="33">
        <v>55.685000000000002</v>
      </c>
      <c r="L4" s="34">
        <v>5.8999999999999997E-2</v>
      </c>
      <c r="M4" s="29">
        <f t="shared" si="1"/>
        <v>14</v>
      </c>
      <c r="N4" s="38" t="str">
        <f t="array" ref="N4">M4&amp;CHOOSE(AND(M4&lt;&gt;{11,12,13})*MIN(4,MOD(M4,10))+1,"th","st","nd","rd","th")</f>
        <v>14th</v>
      </c>
      <c r="O4" s="34">
        <v>0.12670000000000001</v>
      </c>
      <c r="P4" s="29">
        <f t="shared" si="2"/>
        <v>26</v>
      </c>
      <c r="Q4" s="38" t="str">
        <f t="array" ref="Q4">P4&amp;CHOOSE(AND(P4&lt;&gt;{11,12,13})*MIN(4,MOD(P4,10))+1,"th","st","nd","rd","th")</f>
        <v>26th</v>
      </c>
      <c r="R4" s="35">
        <v>38.302</v>
      </c>
      <c r="S4" s="35">
        <v>41.125999999999998</v>
      </c>
      <c r="T4" s="35">
        <v>0</v>
      </c>
      <c r="U4" s="35">
        <v>79.427999999999997</v>
      </c>
      <c r="V4" s="36">
        <v>57.897999999999996</v>
      </c>
      <c r="W4" s="220">
        <f t="shared" si="3"/>
        <v>5.351066091183837E-2</v>
      </c>
      <c r="X4" s="29">
        <f t="shared" si="4"/>
        <v>89</v>
      </c>
      <c r="Y4" s="38" t="str">
        <f t="array" ref="Y4">X4&amp;CHOOSE(AND(X4&lt;&gt;{11,12,13})*MIN(4,MOD(X4,10))+1,"th","st","nd","rd","th")</f>
        <v>89th</v>
      </c>
      <c r="Z4" s="37">
        <v>11.58</v>
      </c>
      <c r="AA4" s="28">
        <v>5</v>
      </c>
      <c r="AB4" s="221">
        <f t="shared" si="5"/>
        <v>4.6211147977338052E-3</v>
      </c>
      <c r="AC4" s="29">
        <f t="shared" si="6"/>
        <v>51</v>
      </c>
      <c r="AD4" s="38" t="str">
        <f t="array" ref="AD4">AC4&amp;CHOOSE(AND(AC4&lt;&gt;{11,12,13})*MIN(4,MOD(AC4,10))+1,"th","st","nd","rd","th")</f>
        <v>51st</v>
      </c>
      <c r="AE4" s="37">
        <v>3</v>
      </c>
      <c r="AF4" s="113">
        <v>1081.99</v>
      </c>
      <c r="AG4" s="113">
        <v>1124.5640000000001</v>
      </c>
      <c r="AH4" s="113">
        <v>1157.1959999999999</v>
      </c>
      <c r="AI4" s="38">
        <v>1121.25</v>
      </c>
      <c r="AJ4" s="29">
        <f t="shared" si="7"/>
        <v>20</v>
      </c>
      <c r="AK4" s="38" t="str">
        <f t="array" ref="AK4">AJ4&amp;CHOOSE(AND(AJ4&lt;&gt;{11,12,13})*MIN(4,MOD(AJ4,10))+1,"th","st","nd","rd","th")</f>
        <v>20th</v>
      </c>
      <c r="AL4" s="38">
        <v>94.007999999999996</v>
      </c>
      <c r="AM4" s="38">
        <v>149.69300000000001</v>
      </c>
      <c r="AN4" s="38">
        <v>1270.943</v>
      </c>
      <c r="AO4" s="29">
        <f t="shared" si="8"/>
        <v>16</v>
      </c>
      <c r="AP4" s="38" t="str">
        <f t="array" ref="AP4">AO4&amp;CHOOSE(AND(AO4&lt;&gt;{11,12,13})*MIN(4,MOD(AO4,10))+1,"th","st","nd","rd","th")</f>
        <v>16th</v>
      </c>
      <c r="AQ4" s="77">
        <v>1.05</v>
      </c>
      <c r="AR4" s="36">
        <v>1035.8309999999999</v>
      </c>
      <c r="AS4" s="29">
        <f t="shared" si="9"/>
        <v>6</v>
      </c>
      <c r="AT4" s="38" t="str">
        <f t="array" ref="AT4">AS4&amp;CHOOSE(AND(AS4&lt;&gt;{11,12,13})*MIN(4,MOD(AS4,10))+1,"th","st","nd","rd","th")</f>
        <v>6th</v>
      </c>
      <c r="AU4" s="40">
        <v>3.4757185102468553E-4</v>
      </c>
    </row>
    <row r="5" spans="1:47" x14ac:dyDescent="0.25">
      <c r="A5" s="7">
        <v>112013753</v>
      </c>
      <c r="B5" s="8" t="s">
        <v>307</v>
      </c>
      <c r="C5" s="8" t="s">
        <v>145</v>
      </c>
      <c r="D5" s="27">
        <v>59114</v>
      </c>
      <c r="E5" s="29">
        <f t="shared" si="0"/>
        <v>68</v>
      </c>
      <c r="F5" s="38" t="str">
        <f t="array" ref="F5">E5&amp;CHOOSE(AND(E5&lt;&gt;{11,12,13})*MIN(4,MOD(E5,10))+1,"th","st","nd","rd","th")</f>
        <v>68th</v>
      </c>
      <c r="G5" s="29">
        <v>10326</v>
      </c>
      <c r="H5" s="30">
        <v>0.90669999999999995</v>
      </c>
      <c r="I5" s="31">
        <v>0.63690000000000002</v>
      </c>
      <c r="J5" s="94">
        <v>211</v>
      </c>
      <c r="K5" s="33">
        <v>0</v>
      </c>
      <c r="L5" s="34">
        <v>0.18920000000000001</v>
      </c>
      <c r="M5" s="29">
        <f t="shared" si="1"/>
        <v>67</v>
      </c>
      <c r="N5" s="38" t="str">
        <f t="array" ref="N5">M5&amp;CHOOSE(AND(M5&lt;&gt;{11,12,13})*MIN(4,MOD(M5,10))+1,"th","st","nd","rd","th")</f>
        <v>67th</v>
      </c>
      <c r="O5" s="34">
        <v>0.20039999999999999</v>
      </c>
      <c r="P5" s="29">
        <f t="shared" si="2"/>
        <v>62</v>
      </c>
      <c r="Q5" s="38" t="str">
        <f t="array" ref="Q5">P5&amp;CHOOSE(AND(P5&lt;&gt;{11,12,13})*MIN(4,MOD(P5,10))+1,"th","st","nd","rd","th")</f>
        <v>62nd</v>
      </c>
      <c r="R5" s="35">
        <v>353.07900000000001</v>
      </c>
      <c r="S5" s="35">
        <v>186.99</v>
      </c>
      <c r="T5" s="35">
        <v>0</v>
      </c>
      <c r="U5" s="35">
        <v>540.06899999999996</v>
      </c>
      <c r="V5" s="36">
        <v>193.863</v>
      </c>
      <c r="W5" s="220">
        <f t="shared" si="3"/>
        <v>6.2329697972821126E-2</v>
      </c>
      <c r="X5" s="29">
        <f t="shared" si="4"/>
        <v>92</v>
      </c>
      <c r="Y5" s="38" t="str">
        <f t="array" ref="Y5">X5&amp;CHOOSE(AND(X5&lt;&gt;{11,12,13})*MIN(4,MOD(X5,10))+1,"th","st","nd","rd","th")</f>
        <v>92nd</v>
      </c>
      <c r="Z5" s="37">
        <v>38.773000000000003</v>
      </c>
      <c r="AA5" s="28">
        <v>142</v>
      </c>
      <c r="AB5" s="221">
        <f t="shared" si="5"/>
        <v>4.5655009528071881E-2</v>
      </c>
      <c r="AC5" s="29">
        <f t="shared" si="6"/>
        <v>94</v>
      </c>
      <c r="AD5" s="38" t="str">
        <f t="array" ref="AD5">AC5&amp;CHOOSE(AND(AC5&lt;&gt;{11,12,13})*MIN(4,MOD(AC5,10))+1,"th","st","nd","rd","th")</f>
        <v>94th</v>
      </c>
      <c r="AE5" s="37">
        <v>85.2</v>
      </c>
      <c r="AF5" s="113">
        <v>3110.2829999999999</v>
      </c>
      <c r="AG5" s="113">
        <v>3085.6120000000001</v>
      </c>
      <c r="AH5" s="113">
        <v>3078.7350000000001</v>
      </c>
      <c r="AI5" s="38">
        <v>3091.5430000000001</v>
      </c>
      <c r="AJ5" s="29">
        <f t="shared" si="7"/>
        <v>66</v>
      </c>
      <c r="AK5" s="38" t="str">
        <f t="array" ref="AK5">AJ5&amp;CHOOSE(AND(AJ5&lt;&gt;{11,12,13})*MIN(4,MOD(AJ5,10))+1,"th","st","nd","rd","th")</f>
        <v>66th</v>
      </c>
      <c r="AL5" s="38">
        <v>664.04200000000003</v>
      </c>
      <c r="AM5" s="38">
        <v>664.04200000000003</v>
      </c>
      <c r="AN5" s="38">
        <v>3755.585</v>
      </c>
      <c r="AO5" s="29">
        <f t="shared" si="8"/>
        <v>69</v>
      </c>
      <c r="AP5" s="38" t="str">
        <f t="array" ref="AP5">AO5&amp;CHOOSE(AND(AO5&lt;&gt;{11,12,13})*MIN(4,MOD(AO5,10))+1,"th","st","nd","rd","th")</f>
        <v>69th</v>
      </c>
      <c r="AQ5" s="77">
        <v>1.08</v>
      </c>
      <c r="AR5" s="36">
        <v>3677.6039999999998</v>
      </c>
      <c r="AS5" s="29">
        <f t="shared" si="9"/>
        <v>68</v>
      </c>
      <c r="AT5" s="38" t="str">
        <f t="array" ref="AT5">AS5&amp;CHOOSE(AND(AS5&lt;&gt;{11,12,13})*MIN(4,MOD(AS5,10))+1,"th","st","nd","rd","th")</f>
        <v>68th</v>
      </c>
      <c r="AU5" s="40">
        <v>1.2340156160761627E-3</v>
      </c>
    </row>
    <row r="6" spans="1:47" x14ac:dyDescent="0.25">
      <c r="A6" s="7">
        <v>112015203</v>
      </c>
      <c r="B6" s="8" t="s">
        <v>382</v>
      </c>
      <c r="C6" s="8" t="s">
        <v>145</v>
      </c>
      <c r="D6" s="27">
        <v>63107</v>
      </c>
      <c r="E6" s="29">
        <f t="shared" si="0"/>
        <v>76</v>
      </c>
      <c r="F6" s="38" t="str">
        <f t="array" ref="F6">E6&amp;CHOOSE(AND(E6&lt;&gt;{11,12,13})*MIN(4,MOD(E6,10))+1,"th","st","nd","rd","th")</f>
        <v>76th</v>
      </c>
      <c r="G6" s="29">
        <v>5728</v>
      </c>
      <c r="H6" s="30">
        <v>0.84930000000000005</v>
      </c>
      <c r="I6" s="31">
        <v>0.59530000000000005</v>
      </c>
      <c r="J6" s="94">
        <v>225</v>
      </c>
      <c r="K6" s="33">
        <v>0</v>
      </c>
      <c r="L6" s="34">
        <v>8.8400000000000006E-2</v>
      </c>
      <c r="M6" s="29">
        <f t="shared" si="1"/>
        <v>26</v>
      </c>
      <c r="N6" s="38" t="str">
        <f t="array" ref="N6">M6&amp;CHOOSE(AND(M6&lt;&gt;{11,12,13})*MIN(4,MOD(M6,10))+1,"th","st","nd","rd","th")</f>
        <v>26th</v>
      </c>
      <c r="O6" s="34">
        <v>0.14879999999999999</v>
      </c>
      <c r="P6" s="29">
        <f t="shared" si="2"/>
        <v>36</v>
      </c>
      <c r="Q6" s="38" t="str">
        <f t="array" ref="Q6">P6&amp;CHOOSE(AND(P6&lt;&gt;{11,12,13})*MIN(4,MOD(P6,10))+1,"th","st","nd","rd","th")</f>
        <v>36th</v>
      </c>
      <c r="R6" s="35">
        <v>109.307</v>
      </c>
      <c r="S6" s="35">
        <v>91.995999999999995</v>
      </c>
      <c r="T6" s="35">
        <v>0</v>
      </c>
      <c r="U6" s="35">
        <v>201.303</v>
      </c>
      <c r="V6" s="36">
        <v>91.638999999999996</v>
      </c>
      <c r="W6" s="220">
        <f t="shared" si="3"/>
        <v>4.4466603585899024E-2</v>
      </c>
      <c r="X6" s="29">
        <f t="shared" si="4"/>
        <v>86</v>
      </c>
      <c r="Y6" s="38" t="str">
        <f t="array" ref="Y6">X6&amp;CHOOSE(AND(X6&lt;&gt;{11,12,13})*MIN(4,MOD(X6,10))+1,"th","st","nd","rd","th")</f>
        <v>86th</v>
      </c>
      <c r="Z6" s="37">
        <v>18.327999999999999</v>
      </c>
      <c r="AA6" s="28">
        <v>24</v>
      </c>
      <c r="AB6" s="221">
        <f t="shared" si="5"/>
        <v>1.1645680180508043E-2</v>
      </c>
      <c r="AC6" s="29">
        <f t="shared" si="6"/>
        <v>71</v>
      </c>
      <c r="AD6" s="38" t="str">
        <f t="array" ref="AD6">AC6&amp;CHOOSE(AND(AC6&lt;&gt;{11,12,13})*MIN(4,MOD(AC6,10))+1,"th","st","nd","rd","th")</f>
        <v>71st</v>
      </c>
      <c r="AE6" s="37">
        <v>14.4</v>
      </c>
      <c r="AF6" s="113">
        <v>2060.85</v>
      </c>
      <c r="AG6" s="113">
        <v>2059.5569999999998</v>
      </c>
      <c r="AH6" s="113">
        <v>2105.52</v>
      </c>
      <c r="AI6" s="38">
        <v>2075.3090000000002</v>
      </c>
      <c r="AJ6" s="29">
        <f t="shared" si="7"/>
        <v>48</v>
      </c>
      <c r="AK6" s="38" t="str">
        <f t="array" ref="AK6">AJ6&amp;CHOOSE(AND(AJ6&lt;&gt;{11,12,13})*MIN(4,MOD(AJ6,10))+1,"th","st","nd","rd","th")</f>
        <v>48th</v>
      </c>
      <c r="AL6" s="38">
        <v>234.03100000000001</v>
      </c>
      <c r="AM6" s="38">
        <v>234.03100000000001</v>
      </c>
      <c r="AN6" s="38">
        <v>2309.34</v>
      </c>
      <c r="AO6" s="29">
        <f t="shared" si="8"/>
        <v>46</v>
      </c>
      <c r="AP6" s="38" t="str">
        <f t="array" ref="AP6">AO6&amp;CHOOSE(AND(AO6&lt;&gt;{11,12,13})*MIN(4,MOD(AO6,10))+1,"th","st","nd","rd","th")</f>
        <v>46th</v>
      </c>
      <c r="AQ6" s="77">
        <v>0.95</v>
      </c>
      <c r="AR6" s="36">
        <v>1863.2560000000001</v>
      </c>
      <c r="AS6" s="29">
        <f t="shared" si="9"/>
        <v>33</v>
      </c>
      <c r="AT6" s="38" t="str">
        <f t="array" ref="AT6">AS6&amp;CHOOSE(AND(AS6&lt;&gt;{11,12,13})*MIN(4,MOD(AS6,10))+1,"th","st","nd","rd","th")</f>
        <v>33rd</v>
      </c>
      <c r="AU6" s="40">
        <v>6.2521331843983386E-4</v>
      </c>
    </row>
    <row r="7" spans="1:47" x14ac:dyDescent="0.25">
      <c r="A7" s="7">
        <v>112018523</v>
      </c>
      <c r="B7" s="8" t="s">
        <v>603</v>
      </c>
      <c r="C7" s="8" t="s">
        <v>145</v>
      </c>
      <c r="D7" s="27">
        <v>57842</v>
      </c>
      <c r="E7" s="29">
        <f t="shared" si="0"/>
        <v>65</v>
      </c>
      <c r="F7" s="38" t="str">
        <f t="array" ref="F7">E7&amp;CHOOSE(AND(E7&lt;&gt;{11,12,13})*MIN(4,MOD(E7,10))+1,"th","st","nd","rd","th")</f>
        <v>65th</v>
      </c>
      <c r="G7" s="29">
        <v>4020</v>
      </c>
      <c r="H7" s="30">
        <v>0.92659999999999998</v>
      </c>
      <c r="I7" s="31">
        <v>0.73580000000000001</v>
      </c>
      <c r="J7" s="94">
        <v>161</v>
      </c>
      <c r="K7" s="33">
        <v>0</v>
      </c>
      <c r="L7" s="34">
        <v>0.1474</v>
      </c>
      <c r="M7" s="29">
        <f t="shared" si="1"/>
        <v>49</v>
      </c>
      <c r="N7" s="38" t="str">
        <f t="array" ref="N7">M7&amp;CHOOSE(AND(M7&lt;&gt;{11,12,13})*MIN(4,MOD(M7,10))+1,"th","st","nd","rd","th")</f>
        <v>49th</v>
      </c>
      <c r="O7" s="34">
        <v>0.1724</v>
      </c>
      <c r="P7" s="29">
        <f t="shared" si="2"/>
        <v>48</v>
      </c>
      <c r="Q7" s="38" t="str">
        <f t="array" ref="Q7">P7&amp;CHOOSE(AND(P7&lt;&gt;{11,12,13})*MIN(4,MOD(P7,10))+1,"th","st","nd","rd","th")</f>
        <v>48th</v>
      </c>
      <c r="R7" s="35">
        <v>157.214</v>
      </c>
      <c r="S7" s="35">
        <v>91.938999999999993</v>
      </c>
      <c r="T7" s="35">
        <v>0</v>
      </c>
      <c r="U7" s="35">
        <v>249.15299999999999</v>
      </c>
      <c r="V7" s="36">
        <v>91.835999999999999</v>
      </c>
      <c r="W7" s="220">
        <f t="shared" si="3"/>
        <v>5.1661870034135221E-2</v>
      </c>
      <c r="X7" s="29">
        <f t="shared" si="4"/>
        <v>89</v>
      </c>
      <c r="Y7" s="38" t="str">
        <f t="array" ref="Y7">X7&amp;CHOOSE(AND(X7&lt;&gt;{11,12,13})*MIN(4,MOD(X7,10))+1,"th","st","nd","rd","th")</f>
        <v>89th</v>
      </c>
      <c r="Z7" s="37">
        <v>18.367000000000001</v>
      </c>
      <c r="AA7" s="28">
        <v>139</v>
      </c>
      <c r="AB7" s="221">
        <f t="shared" si="5"/>
        <v>7.8193735950442045E-2</v>
      </c>
      <c r="AC7" s="29">
        <f t="shared" si="6"/>
        <v>98</v>
      </c>
      <c r="AD7" s="38" t="str">
        <f t="array" ref="AD7">AC7&amp;CHOOSE(AND(AC7&lt;&gt;{11,12,13})*MIN(4,MOD(AC7,10))+1,"th","st","nd","rd","th")</f>
        <v>98th</v>
      </c>
      <c r="AE7" s="37">
        <v>83.4</v>
      </c>
      <c r="AF7" s="113">
        <v>1777.636</v>
      </c>
      <c r="AG7" s="113">
        <v>1752.471</v>
      </c>
      <c r="AH7" s="113">
        <v>1731.0060000000001</v>
      </c>
      <c r="AI7" s="38">
        <v>1753.704</v>
      </c>
      <c r="AJ7" s="29">
        <f t="shared" si="7"/>
        <v>40</v>
      </c>
      <c r="AK7" s="38" t="str">
        <f t="array" ref="AK7">AJ7&amp;CHOOSE(AND(AJ7&lt;&gt;{11,12,13})*MIN(4,MOD(AJ7,10))+1,"th","st","nd","rd","th")</f>
        <v>40th</v>
      </c>
      <c r="AL7" s="38">
        <v>350.92</v>
      </c>
      <c r="AM7" s="38">
        <v>350.92</v>
      </c>
      <c r="AN7" s="38">
        <v>2104.6239999999998</v>
      </c>
      <c r="AO7" s="29">
        <f t="shared" si="8"/>
        <v>41</v>
      </c>
      <c r="AP7" s="38" t="str">
        <f t="array" ref="AP7">AO7&amp;CHOOSE(AND(AO7&lt;&gt;{11,12,13})*MIN(4,MOD(AO7,10))+1,"th","st","nd","rd","th")</f>
        <v>41st</v>
      </c>
      <c r="AQ7" s="77">
        <v>1.37</v>
      </c>
      <c r="AR7" s="36">
        <v>2671.6979999999999</v>
      </c>
      <c r="AS7" s="29">
        <f t="shared" si="9"/>
        <v>53</v>
      </c>
      <c r="AT7" s="38" t="str">
        <f t="array" ref="AT7">AS7&amp;CHOOSE(AND(AS7&lt;&gt;{11,12,13})*MIN(4,MOD(AS7,10))+1,"th","st","nd","rd","th")</f>
        <v>53rd</v>
      </c>
      <c r="AU7" s="40">
        <v>8.9648506294844456E-4</v>
      </c>
    </row>
    <row r="8" spans="1:47" x14ac:dyDescent="0.25">
      <c r="A8" s="7">
        <v>103020603</v>
      </c>
      <c r="B8" s="8" t="s">
        <v>100</v>
      </c>
      <c r="C8" s="8" t="s">
        <v>101</v>
      </c>
      <c r="D8" s="27">
        <v>49098</v>
      </c>
      <c r="E8" s="29">
        <f t="shared" si="0"/>
        <v>41</v>
      </c>
      <c r="F8" s="38" t="str">
        <f t="array" ref="F8">E8&amp;CHOOSE(AND(E8&lt;&gt;{11,12,13})*MIN(4,MOD(E8,10))+1,"th","st","nd","rd","th")</f>
        <v>41st</v>
      </c>
      <c r="G8" s="29">
        <v>4531</v>
      </c>
      <c r="H8" s="30">
        <v>1.0916999999999999</v>
      </c>
      <c r="I8" s="31">
        <v>0.41720000000000002</v>
      </c>
      <c r="J8" s="94">
        <v>287</v>
      </c>
      <c r="K8" s="33">
        <v>0</v>
      </c>
      <c r="L8" s="34">
        <v>0.24540000000000001</v>
      </c>
      <c r="M8" s="29">
        <f t="shared" si="1"/>
        <v>85</v>
      </c>
      <c r="N8" s="38" t="str">
        <f t="array" ref="N8">M8&amp;CHOOSE(AND(M8&lt;&gt;{11,12,13})*MIN(4,MOD(M8,10))+1,"th","st","nd","rd","th")</f>
        <v>85th</v>
      </c>
      <c r="O8" s="34">
        <v>0.14680000000000001</v>
      </c>
      <c r="P8" s="29">
        <f t="shared" si="2"/>
        <v>36</v>
      </c>
      <c r="Q8" s="38" t="str">
        <f t="array" ref="Q8">P8&amp;CHOOSE(AND(P8&lt;&gt;{11,12,13})*MIN(4,MOD(P8,10))+1,"th","st","nd","rd","th")</f>
        <v>36th</v>
      </c>
      <c r="R8" s="35">
        <v>141.053</v>
      </c>
      <c r="S8" s="35">
        <v>42.19</v>
      </c>
      <c r="T8" s="35">
        <v>0</v>
      </c>
      <c r="U8" s="35">
        <v>183.24299999999999</v>
      </c>
      <c r="V8" s="36">
        <v>16.483000000000001</v>
      </c>
      <c r="W8" s="220">
        <f t="shared" si="3"/>
        <v>1.7205960028476529E-2</v>
      </c>
      <c r="X8" s="29">
        <f t="shared" si="4"/>
        <v>25</v>
      </c>
      <c r="Y8" s="38" t="str">
        <f t="array" ref="Y8">X8&amp;CHOOSE(AND(X8&lt;&gt;{11,12,13})*MIN(4,MOD(X8,10))+1,"th","st","nd","rd","th")</f>
        <v>25th</v>
      </c>
      <c r="Z8" s="37">
        <v>3.2970000000000002</v>
      </c>
      <c r="AA8" s="28">
        <v>7</v>
      </c>
      <c r="AB8" s="221">
        <f t="shared" si="5"/>
        <v>7.3070266455945937E-3</v>
      </c>
      <c r="AC8" s="29">
        <f t="shared" si="6"/>
        <v>61</v>
      </c>
      <c r="AD8" s="38" t="str">
        <f t="array" ref="AD8">AC8&amp;CHOOSE(AND(AC8&lt;&gt;{11,12,13})*MIN(4,MOD(AC8,10))+1,"th","st","nd","rd","th")</f>
        <v>61st</v>
      </c>
      <c r="AE8" s="37">
        <v>4.2</v>
      </c>
      <c r="AF8" s="113">
        <v>957.98199999999997</v>
      </c>
      <c r="AG8" s="113">
        <v>966.92899999999997</v>
      </c>
      <c r="AH8" s="113">
        <v>1003.175</v>
      </c>
      <c r="AI8" s="38">
        <v>976.029</v>
      </c>
      <c r="AJ8" s="29">
        <f t="shared" si="7"/>
        <v>16</v>
      </c>
      <c r="AK8" s="38" t="str">
        <f t="array" ref="AK8">AJ8&amp;CHOOSE(AND(AJ8&lt;&gt;{11,12,13})*MIN(4,MOD(AJ8,10))+1,"th","st","nd","rd","th")</f>
        <v>16th</v>
      </c>
      <c r="AL8" s="38">
        <v>190.74</v>
      </c>
      <c r="AM8" s="38">
        <v>190.74</v>
      </c>
      <c r="AN8" s="38">
        <v>1166.769</v>
      </c>
      <c r="AO8" s="29">
        <f t="shared" si="8"/>
        <v>13</v>
      </c>
      <c r="AP8" s="38" t="str">
        <f t="array" ref="AP8">AO8&amp;CHOOSE(AND(AO8&lt;&gt;{11,12,13})*MIN(4,MOD(AO8,10))+1,"th","st","nd","rd","th")</f>
        <v>13th</v>
      </c>
      <c r="AQ8" s="77">
        <v>1.05</v>
      </c>
      <c r="AR8" s="36">
        <v>1337.45</v>
      </c>
      <c r="AS8" s="29">
        <f t="shared" si="9"/>
        <v>14</v>
      </c>
      <c r="AT8" s="38" t="str">
        <f t="array" ref="AT8">AS8&amp;CHOOSE(AND(AS8&lt;&gt;{11,12,13})*MIN(4,MOD(AS8,10))+1,"th","st","nd","rd","th")</f>
        <v>14th</v>
      </c>
      <c r="AU8" s="40">
        <v>4.4877974510607011E-4</v>
      </c>
    </row>
    <row r="9" spans="1:47" x14ac:dyDescent="0.25">
      <c r="A9" s="7">
        <v>103020753</v>
      </c>
      <c r="B9" s="8" t="s">
        <v>124</v>
      </c>
      <c r="C9" s="8" t="s">
        <v>101</v>
      </c>
      <c r="D9" s="27">
        <v>86487</v>
      </c>
      <c r="E9" s="29">
        <f t="shared" si="0"/>
        <v>94</v>
      </c>
      <c r="F9" s="38" t="str">
        <f t="array" ref="F9">E9&amp;CHOOSE(AND(E9&lt;&gt;{11,12,13})*MIN(4,MOD(E9,10))+1,"th","st","nd","rd","th")</f>
        <v>94th</v>
      </c>
      <c r="G9" s="29">
        <v>4332</v>
      </c>
      <c r="H9" s="30">
        <v>0.61970000000000003</v>
      </c>
      <c r="I9" s="31">
        <v>6.4799999999999996E-2</v>
      </c>
      <c r="J9" s="94">
        <v>349</v>
      </c>
      <c r="K9" s="33">
        <v>0</v>
      </c>
      <c r="L9" s="34">
        <v>2.9899999999999999E-2</v>
      </c>
      <c r="M9" s="29">
        <f t="shared" si="1"/>
        <v>3</v>
      </c>
      <c r="N9" s="38" t="str">
        <f t="array" ref="N9">M9&amp;CHOOSE(AND(M9&lt;&gt;{11,12,13})*MIN(4,MOD(M9,10))+1,"th","st","nd","rd","th")</f>
        <v>3rd</v>
      </c>
      <c r="O9" s="34">
        <v>3.3000000000000002E-2</v>
      </c>
      <c r="P9" s="29">
        <f t="shared" si="2"/>
        <v>2</v>
      </c>
      <c r="Q9" s="38" t="str">
        <f t="array" ref="Q9">P9&amp;CHOOSE(AND(P9&lt;&gt;{11,12,13})*MIN(4,MOD(P9,10))+1,"th","st","nd","rd","th")</f>
        <v>2nd</v>
      </c>
      <c r="R9" s="35">
        <v>29.646000000000001</v>
      </c>
      <c r="S9" s="35">
        <v>16.36</v>
      </c>
      <c r="T9" s="35">
        <v>0</v>
      </c>
      <c r="U9" s="35">
        <v>46.006</v>
      </c>
      <c r="V9" s="36">
        <v>30.724</v>
      </c>
      <c r="W9" s="220">
        <f t="shared" si="3"/>
        <v>1.859208692605464E-2</v>
      </c>
      <c r="X9" s="29">
        <f t="shared" si="4"/>
        <v>30</v>
      </c>
      <c r="Y9" s="38" t="str">
        <f t="array" ref="Y9">X9&amp;CHOOSE(AND(X9&lt;&gt;{11,12,13})*MIN(4,MOD(X9,10))+1,"th","st","nd","rd","th")</f>
        <v>30th</v>
      </c>
      <c r="Z9" s="37">
        <v>6.1449999999999996</v>
      </c>
      <c r="AA9" s="28">
        <v>6</v>
      </c>
      <c r="AB9" s="221">
        <f t="shared" si="5"/>
        <v>3.6307942180812342E-3</v>
      </c>
      <c r="AC9" s="29">
        <f t="shared" si="6"/>
        <v>45</v>
      </c>
      <c r="AD9" s="38" t="str">
        <f t="array" ref="AD9">AC9&amp;CHOOSE(AND(AC9&lt;&gt;{11,12,13})*MIN(4,MOD(AC9,10))+1,"th","st","nd","rd","th")</f>
        <v>45th</v>
      </c>
      <c r="AE9" s="37">
        <v>3.6</v>
      </c>
      <c r="AF9" s="113">
        <v>1652.5309999999999</v>
      </c>
      <c r="AG9" s="113">
        <v>1612.252</v>
      </c>
      <c r="AH9" s="113">
        <v>1587.2280000000001</v>
      </c>
      <c r="AI9" s="38">
        <v>1617.337</v>
      </c>
      <c r="AJ9" s="29">
        <f t="shared" si="7"/>
        <v>36</v>
      </c>
      <c r="AK9" s="38" t="str">
        <f t="array" ref="AK9">AJ9&amp;CHOOSE(AND(AJ9&lt;&gt;{11,12,13})*MIN(4,MOD(AJ9,10))+1,"th","st","nd","rd","th")</f>
        <v>36th</v>
      </c>
      <c r="AL9" s="38">
        <v>55.750999999999998</v>
      </c>
      <c r="AM9" s="38">
        <v>55.750999999999998</v>
      </c>
      <c r="AN9" s="38">
        <v>1673.088</v>
      </c>
      <c r="AO9" s="29">
        <f t="shared" si="8"/>
        <v>29</v>
      </c>
      <c r="AP9" s="38" t="str">
        <f t="array" ref="AP9">AO9&amp;CHOOSE(AND(AO9&lt;&gt;{11,12,13})*MIN(4,MOD(AO9,10))+1,"th","st","nd","rd","th")</f>
        <v>29th</v>
      </c>
      <c r="AQ9" s="77">
        <v>0.94</v>
      </c>
      <c r="AR9" s="36">
        <v>974.60400000000004</v>
      </c>
      <c r="AS9" s="29">
        <f t="shared" si="9"/>
        <v>5</v>
      </c>
      <c r="AT9" s="38" t="str">
        <f t="array" ref="AT9">AS9&amp;CHOOSE(AND(AS9&lt;&gt;{11,12,13})*MIN(4,MOD(AS9,10))+1,"th","st","nd","rd","th")</f>
        <v>5th</v>
      </c>
      <c r="AU9" s="40">
        <v>3.2702720453052926E-4</v>
      </c>
    </row>
    <row r="10" spans="1:47" x14ac:dyDescent="0.25">
      <c r="A10" s="7">
        <v>103021102</v>
      </c>
      <c r="B10" s="8" t="s">
        <v>127</v>
      </c>
      <c r="C10" s="8" t="s">
        <v>101</v>
      </c>
      <c r="D10" s="27">
        <v>56514</v>
      </c>
      <c r="E10" s="29">
        <f t="shared" si="0"/>
        <v>63</v>
      </c>
      <c r="F10" s="38" t="str">
        <f t="array" ref="F10">E10&amp;CHOOSE(AND(E10&lt;&gt;{11,12,13})*MIN(4,MOD(E10,10))+1,"th","st","nd","rd","th")</f>
        <v>63rd</v>
      </c>
      <c r="G10" s="29">
        <v>15013</v>
      </c>
      <c r="H10" s="30">
        <v>0.94840000000000002</v>
      </c>
      <c r="I10" s="31">
        <v>-1.4664999999999999</v>
      </c>
      <c r="J10" s="94">
        <v>450</v>
      </c>
      <c r="K10" s="33">
        <v>0</v>
      </c>
      <c r="L10" s="34">
        <v>0.13900000000000001</v>
      </c>
      <c r="M10" s="29">
        <f t="shared" si="1"/>
        <v>47</v>
      </c>
      <c r="N10" s="38" t="str">
        <f t="array" ref="N10">M10&amp;CHOOSE(AND(M10&lt;&gt;{11,12,13})*MIN(4,MOD(M10,10))+1,"th","st","nd","rd","th")</f>
        <v>47th</v>
      </c>
      <c r="O10" s="34">
        <v>0.10730000000000001</v>
      </c>
      <c r="P10" s="29">
        <f t="shared" si="2"/>
        <v>16</v>
      </c>
      <c r="Q10" s="38" t="str">
        <f t="array" ref="Q10">P10&amp;CHOOSE(AND(P10&lt;&gt;{11,12,13})*MIN(4,MOD(P10,10))+1,"th","st","nd","rd","th")</f>
        <v>16th</v>
      </c>
      <c r="R10" s="35">
        <v>357.09100000000001</v>
      </c>
      <c r="S10" s="35">
        <v>137.827</v>
      </c>
      <c r="T10" s="35">
        <v>0</v>
      </c>
      <c r="U10" s="35">
        <v>494.91800000000001</v>
      </c>
      <c r="V10" s="36">
        <v>122.02099999999999</v>
      </c>
      <c r="W10" s="220">
        <f t="shared" si="3"/>
        <v>2.8498466369072432E-2</v>
      </c>
      <c r="X10" s="29">
        <f t="shared" si="4"/>
        <v>57</v>
      </c>
      <c r="Y10" s="38" t="str">
        <f t="array" ref="Y10">X10&amp;CHOOSE(AND(X10&lt;&gt;{11,12,13})*MIN(4,MOD(X10,10))+1,"th","st","nd","rd","th")</f>
        <v>57th</v>
      </c>
      <c r="Z10" s="37">
        <v>24.404</v>
      </c>
      <c r="AA10" s="28">
        <v>264</v>
      </c>
      <c r="AB10" s="221">
        <f t="shared" si="5"/>
        <v>6.1658199174200533E-2</v>
      </c>
      <c r="AC10" s="29">
        <f t="shared" si="6"/>
        <v>96</v>
      </c>
      <c r="AD10" s="38" t="str">
        <f t="array" ref="AD10">AC10&amp;CHOOSE(AND(AC10&lt;&gt;{11,12,13})*MIN(4,MOD(AC10,10))+1,"th","st","nd","rd","th")</f>
        <v>96th</v>
      </c>
      <c r="AE10" s="37">
        <v>158.4</v>
      </c>
      <c r="AF10" s="113">
        <v>4281.6689999999999</v>
      </c>
      <c r="AG10" s="113">
        <v>4270.3360000000002</v>
      </c>
      <c r="AH10" s="113">
        <v>4251.4160000000002</v>
      </c>
      <c r="AI10" s="38">
        <v>4267.8069999999998</v>
      </c>
      <c r="AJ10" s="29">
        <f t="shared" si="7"/>
        <v>80</v>
      </c>
      <c r="AK10" s="38" t="str">
        <f t="array" ref="AK10">AJ10&amp;CHOOSE(AND(AJ10&lt;&gt;{11,12,13})*MIN(4,MOD(AJ10,10))+1,"th","st","nd","rd","th")</f>
        <v>80th</v>
      </c>
      <c r="AL10" s="38">
        <v>677.72199999999998</v>
      </c>
      <c r="AM10" s="38">
        <v>677.72199999999998</v>
      </c>
      <c r="AN10" s="38">
        <v>4945.5290000000005</v>
      </c>
      <c r="AO10" s="29">
        <f t="shared" si="8"/>
        <v>81</v>
      </c>
      <c r="AP10" s="38" t="str">
        <f t="array" ref="AP10">AO10&amp;CHOOSE(AND(AO10&lt;&gt;{11,12,13})*MIN(4,MOD(AO10,10))+1,"th","st","nd","rd","th")</f>
        <v>81st</v>
      </c>
      <c r="AQ10" s="77">
        <v>0.9</v>
      </c>
      <c r="AR10" s="36">
        <v>4221.3059999999996</v>
      </c>
      <c r="AS10" s="29">
        <f t="shared" si="9"/>
        <v>74</v>
      </c>
      <c r="AT10" s="38" t="str">
        <f t="array" ref="AT10">AS10&amp;CHOOSE(AND(AS10&lt;&gt;{11,12,13})*MIN(4,MOD(AS10,10))+1,"th","st","nd","rd","th")</f>
        <v>74th</v>
      </c>
      <c r="AU10" s="40">
        <v>1.4164541707687944E-3</v>
      </c>
    </row>
    <row r="11" spans="1:47" x14ac:dyDescent="0.25">
      <c r="A11" s="7">
        <v>103021252</v>
      </c>
      <c r="B11" s="8" t="s">
        <v>147</v>
      </c>
      <c r="C11" s="8" t="s">
        <v>101</v>
      </c>
      <c r="D11" s="27">
        <v>70423</v>
      </c>
      <c r="E11" s="29">
        <f t="shared" si="0"/>
        <v>86</v>
      </c>
      <c r="F11" s="38" t="str">
        <f t="array" ref="F11">E11&amp;CHOOSE(AND(E11&lt;&gt;{11,12,13})*MIN(4,MOD(E11,10))+1,"th","st","nd","rd","th")</f>
        <v>86th</v>
      </c>
      <c r="G11" s="29">
        <v>13559</v>
      </c>
      <c r="H11" s="30">
        <v>0.7611</v>
      </c>
      <c r="I11" s="31">
        <v>-1.3169</v>
      </c>
      <c r="J11" s="94">
        <v>444</v>
      </c>
      <c r="K11" s="33">
        <v>0</v>
      </c>
      <c r="L11" s="34">
        <v>6.6799999999999998E-2</v>
      </c>
      <c r="M11" s="29">
        <f t="shared" si="1"/>
        <v>18</v>
      </c>
      <c r="N11" s="38" t="str">
        <f t="array" ref="N11">M11&amp;CHOOSE(AND(M11&lt;&gt;{11,12,13})*MIN(4,MOD(M11,10))+1,"th","st","nd","rd","th")</f>
        <v>18th</v>
      </c>
      <c r="O11" s="34">
        <v>0.1115</v>
      </c>
      <c r="P11" s="29">
        <f t="shared" si="2"/>
        <v>19</v>
      </c>
      <c r="Q11" s="38" t="str">
        <f t="array" ref="Q11">P11&amp;CHOOSE(AND(P11&lt;&gt;{11,12,13})*MIN(4,MOD(P11,10))+1,"th","st","nd","rd","th")</f>
        <v>19th</v>
      </c>
      <c r="R11" s="35">
        <v>169.30500000000001</v>
      </c>
      <c r="S11" s="35">
        <v>141.29900000000001</v>
      </c>
      <c r="T11" s="35">
        <v>0</v>
      </c>
      <c r="U11" s="35">
        <v>310.60399999999998</v>
      </c>
      <c r="V11" s="36">
        <v>39.510999999999996</v>
      </c>
      <c r="W11" s="220">
        <f t="shared" si="3"/>
        <v>9.3535379791140384E-3</v>
      </c>
      <c r="X11" s="29">
        <f t="shared" si="4"/>
        <v>8</v>
      </c>
      <c r="Y11" s="38" t="str">
        <f t="array" ref="Y11">X11&amp;CHOOSE(AND(X11&lt;&gt;{11,12,13})*MIN(4,MOD(X11,10))+1,"th","st","nd","rd","th")</f>
        <v>8th</v>
      </c>
      <c r="Z11" s="37">
        <v>7.9020000000000001</v>
      </c>
      <c r="AA11" s="28">
        <v>26</v>
      </c>
      <c r="AB11" s="221">
        <f t="shared" si="5"/>
        <v>6.1550451129296904E-3</v>
      </c>
      <c r="AC11" s="29">
        <f t="shared" si="6"/>
        <v>58</v>
      </c>
      <c r="AD11" s="38" t="str">
        <f t="array" ref="AD11">AC11&amp;CHOOSE(AND(AC11&lt;&gt;{11,12,13})*MIN(4,MOD(AC11,10))+1,"th","st","nd","rd","th")</f>
        <v>58th</v>
      </c>
      <c r="AE11" s="37">
        <v>15.6</v>
      </c>
      <c r="AF11" s="113">
        <v>4224.1769999999997</v>
      </c>
      <c r="AG11" s="113">
        <v>4293.9669999999996</v>
      </c>
      <c r="AH11" s="113">
        <v>4410.768</v>
      </c>
      <c r="AI11" s="38">
        <v>4309.6369999999997</v>
      </c>
      <c r="AJ11" s="29">
        <f t="shared" si="7"/>
        <v>80</v>
      </c>
      <c r="AK11" s="38" t="str">
        <f t="array" ref="AK11">AJ11&amp;CHOOSE(AND(AJ11&lt;&gt;{11,12,13})*MIN(4,MOD(AJ11,10))+1,"th","st","nd","rd","th")</f>
        <v>80th</v>
      </c>
      <c r="AL11" s="38">
        <v>334.10599999999999</v>
      </c>
      <c r="AM11" s="38">
        <v>334.10599999999999</v>
      </c>
      <c r="AN11" s="38">
        <v>4643.7430000000004</v>
      </c>
      <c r="AO11" s="29">
        <f t="shared" si="8"/>
        <v>78</v>
      </c>
      <c r="AP11" s="38" t="str">
        <f t="array" ref="AP11">AO11&amp;CHOOSE(AND(AO11&lt;&gt;{11,12,13})*MIN(4,MOD(AO11,10))+1,"th","st","nd","rd","th")</f>
        <v>78th</v>
      </c>
      <c r="AQ11" s="77">
        <v>0.91</v>
      </c>
      <c r="AR11" s="36">
        <v>3216.261</v>
      </c>
      <c r="AS11" s="29">
        <f t="shared" si="9"/>
        <v>63</v>
      </c>
      <c r="AT11" s="38" t="str">
        <f t="array" ref="AT11">AS11&amp;CHOOSE(AND(AS11&lt;&gt;{11,12,13})*MIN(4,MOD(AS11,10))+1,"th","st","nd","rd","th")</f>
        <v>63rd</v>
      </c>
      <c r="AU11" s="40">
        <v>1.0792125251595157E-3</v>
      </c>
    </row>
    <row r="12" spans="1:47" x14ac:dyDescent="0.25">
      <c r="A12" s="7">
        <v>103021453</v>
      </c>
      <c r="B12" s="8" t="s">
        <v>167</v>
      </c>
      <c r="C12" s="8" t="s">
        <v>101</v>
      </c>
      <c r="D12" s="27">
        <v>51685</v>
      </c>
      <c r="E12" s="29">
        <f t="shared" si="0"/>
        <v>51</v>
      </c>
      <c r="F12" s="38" t="str">
        <f t="array" ref="F12">E12&amp;CHOOSE(AND(E12&lt;&gt;{11,12,13})*MIN(4,MOD(E12,10))+1,"th","st","nd","rd","th")</f>
        <v>51st</v>
      </c>
      <c r="G12" s="29">
        <v>4222</v>
      </c>
      <c r="H12" s="30">
        <v>1.0369999999999999</v>
      </c>
      <c r="I12" s="31">
        <v>-3.7679999999999998</v>
      </c>
      <c r="J12" s="94">
        <v>487</v>
      </c>
      <c r="K12" s="33">
        <v>0</v>
      </c>
      <c r="L12" s="34">
        <v>0.11550000000000001</v>
      </c>
      <c r="M12" s="29">
        <f t="shared" si="1"/>
        <v>38</v>
      </c>
      <c r="N12" s="38" t="str">
        <f t="array" ref="N12">M12&amp;CHOOSE(AND(M12&lt;&gt;{11,12,13})*MIN(4,MOD(M12,10))+1,"th","st","nd","rd","th")</f>
        <v>38th</v>
      </c>
      <c r="O12" s="34">
        <v>0.16089999999999999</v>
      </c>
      <c r="P12" s="29">
        <f t="shared" si="2"/>
        <v>43</v>
      </c>
      <c r="Q12" s="38" t="str">
        <f t="array" ref="Q12">P12&amp;CHOOSE(AND(P12&lt;&gt;{11,12,13})*MIN(4,MOD(P12,10))+1,"th","st","nd","rd","th")</f>
        <v>43rd</v>
      </c>
      <c r="R12" s="35">
        <v>85.734999999999999</v>
      </c>
      <c r="S12" s="35">
        <v>59.718000000000004</v>
      </c>
      <c r="T12" s="35">
        <v>0</v>
      </c>
      <c r="U12" s="35">
        <v>145.453</v>
      </c>
      <c r="V12" s="36">
        <v>37.395000000000003</v>
      </c>
      <c r="W12" s="220">
        <f t="shared" si="3"/>
        <v>3.0226584197950788E-2</v>
      </c>
      <c r="X12" s="29">
        <f t="shared" si="4"/>
        <v>63</v>
      </c>
      <c r="Y12" s="38" t="str">
        <f t="array" ref="Y12">X12&amp;CHOOSE(AND(X12&lt;&gt;{11,12,13})*MIN(4,MOD(X12,10))+1,"th","st","nd","rd","th")</f>
        <v>63rd</v>
      </c>
      <c r="Z12" s="37">
        <v>7.4790000000000001</v>
      </c>
      <c r="AA12" s="28">
        <v>56</v>
      </c>
      <c r="AB12" s="221">
        <f t="shared" si="5"/>
        <v>4.5265108038113226E-2</v>
      </c>
      <c r="AC12" s="29">
        <f t="shared" si="6"/>
        <v>93</v>
      </c>
      <c r="AD12" s="38" t="str">
        <f t="array" ref="AD12">AC12&amp;CHOOSE(AND(AC12&lt;&gt;{11,12,13})*MIN(4,MOD(AC12,10))+1,"th","st","nd","rd","th")</f>
        <v>93rd</v>
      </c>
      <c r="AE12" s="37">
        <v>33.6</v>
      </c>
      <c r="AF12" s="113">
        <v>1237.1559999999999</v>
      </c>
      <c r="AG12" s="113">
        <v>1259.443</v>
      </c>
      <c r="AH12" s="113">
        <v>1328.518</v>
      </c>
      <c r="AI12" s="38">
        <v>1275.039</v>
      </c>
      <c r="AJ12" s="29">
        <f t="shared" si="7"/>
        <v>27</v>
      </c>
      <c r="AK12" s="38" t="str">
        <f t="array" ref="AK12">AJ12&amp;CHOOSE(AND(AJ12&lt;&gt;{11,12,13})*MIN(4,MOD(AJ12,10))+1,"th","st","nd","rd","th")</f>
        <v>27th</v>
      </c>
      <c r="AL12" s="38">
        <v>186.53200000000001</v>
      </c>
      <c r="AM12" s="38">
        <v>186.53200000000001</v>
      </c>
      <c r="AN12" s="38">
        <v>1461.5709999999999</v>
      </c>
      <c r="AO12" s="29">
        <f t="shared" si="8"/>
        <v>23</v>
      </c>
      <c r="AP12" s="38" t="str">
        <f t="array" ref="AP12">AO12&amp;CHOOSE(AND(AO12&lt;&gt;{11,12,13})*MIN(4,MOD(AO12,10))+1,"th","st","nd","rd","th")</f>
        <v>23rd</v>
      </c>
      <c r="AQ12" s="77">
        <v>1.24</v>
      </c>
      <c r="AR12" s="36">
        <v>1879.405</v>
      </c>
      <c r="AS12" s="29">
        <f t="shared" si="9"/>
        <v>33</v>
      </c>
      <c r="AT12" s="38" t="str">
        <f t="array" ref="AT12">AS12&amp;CHOOSE(AND(AS12&lt;&gt;{11,12,13})*MIN(4,MOD(AS12,10))+1,"th","st","nd","rd","th")</f>
        <v>33rd</v>
      </c>
      <c r="AU12" s="40">
        <v>6.3063209604177631E-4</v>
      </c>
    </row>
    <row r="13" spans="1:47" x14ac:dyDescent="0.25">
      <c r="A13" s="7">
        <v>103021603</v>
      </c>
      <c r="B13" s="8" t="s">
        <v>188</v>
      </c>
      <c r="C13" s="8" t="s">
        <v>101</v>
      </c>
      <c r="D13" s="27">
        <v>47292</v>
      </c>
      <c r="E13" s="29">
        <f t="shared" si="0"/>
        <v>35</v>
      </c>
      <c r="F13" s="38" t="str">
        <f t="array" ref="F13">E13&amp;CHOOSE(AND(E13&lt;&gt;{11,12,13})*MIN(4,MOD(E13,10))+1,"th","st","nd","rd","th")</f>
        <v>35th</v>
      </c>
      <c r="G13" s="29">
        <v>6675</v>
      </c>
      <c r="H13" s="30">
        <v>1.1334</v>
      </c>
      <c r="I13" s="31">
        <v>-1.4486000000000001</v>
      </c>
      <c r="J13" s="94">
        <v>449</v>
      </c>
      <c r="K13" s="33">
        <v>0</v>
      </c>
      <c r="L13" s="34">
        <v>0.29339999999999999</v>
      </c>
      <c r="M13" s="29">
        <f t="shared" si="1"/>
        <v>90</v>
      </c>
      <c r="N13" s="38" t="str">
        <f t="array" ref="N13">M13&amp;CHOOSE(AND(M13&lt;&gt;{11,12,13})*MIN(4,MOD(M13,10))+1,"th","st","nd","rd","th")</f>
        <v>90th</v>
      </c>
      <c r="O13" s="34">
        <v>0.14130000000000001</v>
      </c>
      <c r="P13" s="29">
        <f t="shared" si="2"/>
        <v>34</v>
      </c>
      <c r="Q13" s="38" t="str">
        <f t="array" ref="Q13">P13&amp;CHOOSE(AND(P13&lt;&gt;{11,12,13})*MIN(4,MOD(P13,10))+1,"th","st","nd","rd","th")</f>
        <v>34th</v>
      </c>
      <c r="R13" s="35">
        <v>255.256</v>
      </c>
      <c r="S13" s="35">
        <v>61.465000000000003</v>
      </c>
      <c r="T13" s="35">
        <v>0</v>
      </c>
      <c r="U13" s="35">
        <v>316.721</v>
      </c>
      <c r="V13" s="36">
        <v>63.998000000000005</v>
      </c>
      <c r="W13" s="220">
        <f t="shared" si="3"/>
        <v>4.4136886555691111E-2</v>
      </c>
      <c r="X13" s="29">
        <f t="shared" si="4"/>
        <v>85</v>
      </c>
      <c r="Y13" s="38" t="str">
        <f t="array" ref="Y13">X13&amp;CHOOSE(AND(X13&lt;&gt;{11,12,13})*MIN(4,MOD(X13,10))+1,"th","st","nd","rd","th")</f>
        <v>85th</v>
      </c>
      <c r="Z13" s="37">
        <v>12.8</v>
      </c>
      <c r="AA13" s="28">
        <v>25</v>
      </c>
      <c r="AB13" s="221">
        <f t="shared" si="5"/>
        <v>1.7241510108007715E-2</v>
      </c>
      <c r="AC13" s="29">
        <f t="shared" si="6"/>
        <v>79</v>
      </c>
      <c r="AD13" s="38" t="str">
        <f t="array" ref="AD13">AC13&amp;CHOOSE(AND(AC13&lt;&gt;{11,12,13})*MIN(4,MOD(AC13,10))+1,"th","st","nd","rd","th")</f>
        <v>79th</v>
      </c>
      <c r="AE13" s="37">
        <v>15</v>
      </c>
      <c r="AF13" s="113">
        <v>1449.989</v>
      </c>
      <c r="AG13" s="113">
        <v>1439.057</v>
      </c>
      <c r="AH13" s="113">
        <v>1483.952</v>
      </c>
      <c r="AI13" s="38">
        <v>1457.6659999999999</v>
      </c>
      <c r="AJ13" s="29">
        <f t="shared" si="7"/>
        <v>30</v>
      </c>
      <c r="AK13" s="38" t="str">
        <f t="array" ref="AK13">AJ13&amp;CHOOSE(AND(AJ13&lt;&gt;{11,12,13})*MIN(4,MOD(AJ13,10))+1,"th","st","nd","rd","th")</f>
        <v>30th</v>
      </c>
      <c r="AL13" s="38">
        <v>344.52100000000002</v>
      </c>
      <c r="AM13" s="38">
        <v>344.52100000000002</v>
      </c>
      <c r="AN13" s="38">
        <v>1802.1869999999999</v>
      </c>
      <c r="AO13" s="29">
        <f t="shared" si="8"/>
        <v>32</v>
      </c>
      <c r="AP13" s="38" t="str">
        <f t="array" ref="AP13">AO13&amp;CHOOSE(AND(AO13&lt;&gt;{11,12,13})*MIN(4,MOD(AO13,10))+1,"th","st","nd","rd","th")</f>
        <v>32nd</v>
      </c>
      <c r="AQ13" s="77">
        <v>0.83</v>
      </c>
      <c r="AR13" s="36">
        <v>1695.357</v>
      </c>
      <c r="AS13" s="29">
        <f t="shared" si="9"/>
        <v>26</v>
      </c>
      <c r="AT13" s="38" t="str">
        <f t="array" ref="AT13">AS13&amp;CHOOSE(AND(AS13&lt;&gt;{11,12,13})*MIN(4,MOD(AS13,10))+1,"th","st","nd","rd","th")</f>
        <v>26th</v>
      </c>
      <c r="AU13" s="40">
        <v>5.6887501014900874E-4</v>
      </c>
    </row>
    <row r="14" spans="1:47" x14ac:dyDescent="0.25">
      <c r="A14" s="7">
        <v>103021752</v>
      </c>
      <c r="B14" s="8" t="s">
        <v>207</v>
      </c>
      <c r="C14" s="8" t="s">
        <v>101</v>
      </c>
      <c r="D14" s="27">
        <v>59920</v>
      </c>
      <c r="E14" s="29">
        <f t="shared" si="0"/>
        <v>69</v>
      </c>
      <c r="F14" s="38" t="str">
        <f t="array" ref="F14">E14&amp;CHOOSE(AND(E14&lt;&gt;{11,12,13})*MIN(4,MOD(E14,10))+1,"th","st","nd","rd","th")</f>
        <v>69th</v>
      </c>
      <c r="G14" s="29">
        <v>14347</v>
      </c>
      <c r="H14" s="30">
        <v>0.89449999999999996</v>
      </c>
      <c r="I14" s="31">
        <v>-0.2402</v>
      </c>
      <c r="J14" s="94">
        <v>384</v>
      </c>
      <c r="K14" s="33">
        <v>0</v>
      </c>
      <c r="L14" s="34">
        <v>9.2899999999999996E-2</v>
      </c>
      <c r="M14" s="29">
        <f t="shared" si="1"/>
        <v>29</v>
      </c>
      <c r="N14" s="38" t="str">
        <f t="array" ref="N14">M14&amp;CHOOSE(AND(M14&lt;&gt;{11,12,13})*MIN(4,MOD(M14,10))+1,"th","st","nd","rd","th")</f>
        <v>29th</v>
      </c>
      <c r="O14" s="34">
        <v>0.10639999999999999</v>
      </c>
      <c r="P14" s="29">
        <f t="shared" si="2"/>
        <v>15</v>
      </c>
      <c r="Q14" s="38" t="str">
        <f t="array" ref="Q14">P14&amp;CHOOSE(AND(P14&lt;&gt;{11,12,13})*MIN(4,MOD(P14,10))+1,"th","st","nd","rd","th")</f>
        <v>15th</v>
      </c>
      <c r="R14" s="35">
        <v>190.32400000000001</v>
      </c>
      <c r="S14" s="35">
        <v>108.991</v>
      </c>
      <c r="T14" s="35">
        <v>0</v>
      </c>
      <c r="U14" s="35">
        <v>299.315</v>
      </c>
      <c r="V14" s="36">
        <v>58.249000000000002</v>
      </c>
      <c r="W14" s="220">
        <f t="shared" si="3"/>
        <v>1.7059290912908847E-2</v>
      </c>
      <c r="X14" s="29">
        <f t="shared" si="4"/>
        <v>25</v>
      </c>
      <c r="Y14" s="38" t="str">
        <f t="array" ref="Y14">X14&amp;CHOOSE(AND(X14&lt;&gt;{11,12,13})*MIN(4,MOD(X14,10))+1,"th","st","nd","rd","th")</f>
        <v>25th</v>
      </c>
      <c r="Z14" s="37">
        <v>11.65</v>
      </c>
      <c r="AA14" s="28">
        <v>105</v>
      </c>
      <c r="AB14" s="221">
        <f t="shared" si="5"/>
        <v>3.0751181065004188E-2</v>
      </c>
      <c r="AC14" s="29">
        <f t="shared" si="6"/>
        <v>90</v>
      </c>
      <c r="AD14" s="38" t="str">
        <f t="array" ref="AD14">AC14&amp;CHOOSE(AND(AC14&lt;&gt;{11,12,13})*MIN(4,MOD(AC14,10))+1,"th","st","nd","rd","th")</f>
        <v>90th</v>
      </c>
      <c r="AE14" s="37">
        <v>63</v>
      </c>
      <c r="AF14" s="113">
        <v>3414.5030000000002</v>
      </c>
      <c r="AG14" s="113">
        <v>3396.9650000000001</v>
      </c>
      <c r="AH14" s="113">
        <v>3448.3960000000002</v>
      </c>
      <c r="AI14" s="38">
        <v>3419.9549999999999</v>
      </c>
      <c r="AJ14" s="29">
        <f t="shared" si="7"/>
        <v>71</v>
      </c>
      <c r="AK14" s="38" t="str">
        <f t="array" ref="AK14">AJ14&amp;CHOOSE(AND(AJ14&lt;&gt;{11,12,13})*MIN(4,MOD(AJ14,10))+1,"th","st","nd","rd","th")</f>
        <v>71st</v>
      </c>
      <c r="AL14" s="38">
        <v>373.96499999999997</v>
      </c>
      <c r="AM14" s="38">
        <v>373.96499999999997</v>
      </c>
      <c r="AN14" s="38">
        <v>3793.92</v>
      </c>
      <c r="AO14" s="29">
        <f t="shared" si="8"/>
        <v>70</v>
      </c>
      <c r="AP14" s="38" t="str">
        <f t="array" ref="AP14">AO14&amp;CHOOSE(AND(AO14&lt;&gt;{11,12,13})*MIN(4,MOD(AO14,10))+1,"th","st","nd","rd","th")</f>
        <v>70th</v>
      </c>
      <c r="AQ14" s="77">
        <v>0.81</v>
      </c>
      <c r="AR14" s="36">
        <v>2748.866</v>
      </c>
      <c r="AS14" s="29">
        <f t="shared" si="9"/>
        <v>54</v>
      </c>
      <c r="AT14" s="38" t="str">
        <f t="array" ref="AT14">AS14&amp;CHOOSE(AND(AS14&lt;&gt;{11,12,13})*MIN(4,MOD(AS14,10))+1,"th","st","nd","rd","th")</f>
        <v>54th</v>
      </c>
      <c r="AU14" s="40">
        <v>9.2237869289374743E-4</v>
      </c>
    </row>
    <row r="15" spans="1:47" x14ac:dyDescent="0.25">
      <c r="A15" s="7">
        <v>103021903</v>
      </c>
      <c r="B15" s="8" t="s">
        <v>214</v>
      </c>
      <c r="C15" s="8" t="s">
        <v>101</v>
      </c>
      <c r="D15" s="27">
        <v>30207</v>
      </c>
      <c r="E15" s="29">
        <f t="shared" si="0"/>
        <v>2</v>
      </c>
      <c r="F15" s="38" t="str">
        <f t="array" ref="F15">E15&amp;CHOOSE(AND(E15&lt;&gt;{11,12,13})*MIN(4,MOD(E15,10))+1,"th","st","nd","rd","th")</f>
        <v>2nd</v>
      </c>
      <c r="G15" s="29">
        <v>3058</v>
      </c>
      <c r="H15" s="30">
        <v>1.7744</v>
      </c>
      <c r="I15" s="31">
        <v>-0.67549999999999999</v>
      </c>
      <c r="J15" s="94">
        <v>417</v>
      </c>
      <c r="K15" s="33">
        <v>0</v>
      </c>
      <c r="L15" s="34">
        <v>0.33029999999999998</v>
      </c>
      <c r="M15" s="29">
        <f t="shared" si="1"/>
        <v>93</v>
      </c>
      <c r="N15" s="38" t="str">
        <f t="array" ref="N15">M15&amp;CHOOSE(AND(M15&lt;&gt;{11,12,13})*MIN(4,MOD(M15,10))+1,"th","st","nd","rd","th")</f>
        <v>93rd</v>
      </c>
      <c r="O15" s="34">
        <v>0.2676</v>
      </c>
      <c r="P15" s="29">
        <f t="shared" si="2"/>
        <v>91</v>
      </c>
      <c r="Q15" s="38" t="str">
        <f t="array" ref="Q15">P15&amp;CHOOSE(AND(P15&lt;&gt;{11,12,13})*MIN(4,MOD(P15,10))+1,"th","st","nd","rd","th")</f>
        <v>91st</v>
      </c>
      <c r="R15" s="35">
        <v>178.83699999999999</v>
      </c>
      <c r="S15" s="35">
        <v>72.444999999999993</v>
      </c>
      <c r="T15" s="35">
        <v>89.418999999999997</v>
      </c>
      <c r="U15" s="35">
        <v>340.70100000000002</v>
      </c>
      <c r="V15" s="36">
        <v>118.67</v>
      </c>
      <c r="W15" s="220">
        <f t="shared" si="3"/>
        <v>0.13150502161460728</v>
      </c>
      <c r="X15" s="29">
        <f t="shared" si="4"/>
        <v>97</v>
      </c>
      <c r="Y15" s="38" t="str">
        <f t="array" ref="Y15">X15&amp;CHOOSE(AND(X15&lt;&gt;{11,12,13})*MIN(4,MOD(X15,10))+1,"th","st","nd","rd","th")</f>
        <v>97th</v>
      </c>
      <c r="Z15" s="37">
        <v>23.734000000000002</v>
      </c>
      <c r="AA15" s="28">
        <v>4</v>
      </c>
      <c r="AB15" s="221">
        <f t="shared" si="5"/>
        <v>4.4326290255197534E-3</v>
      </c>
      <c r="AC15" s="29">
        <f t="shared" si="6"/>
        <v>49</v>
      </c>
      <c r="AD15" s="38" t="str">
        <f t="array" ref="AD15">AC15&amp;CHOOSE(AND(AC15&lt;&gt;{11,12,13})*MIN(4,MOD(AC15,10))+1,"th","st","nd","rd","th")</f>
        <v>49th</v>
      </c>
      <c r="AE15" s="37">
        <v>2.4</v>
      </c>
      <c r="AF15" s="113">
        <v>902.399</v>
      </c>
      <c r="AG15" s="113">
        <v>915.96799999999996</v>
      </c>
      <c r="AH15" s="113">
        <v>916.44799999999998</v>
      </c>
      <c r="AI15" s="38">
        <v>911.60500000000002</v>
      </c>
      <c r="AJ15" s="29">
        <f t="shared" si="7"/>
        <v>13</v>
      </c>
      <c r="AK15" s="38" t="str">
        <f t="array" ref="AK15">AJ15&amp;CHOOSE(AND(AJ15&lt;&gt;{11,12,13})*MIN(4,MOD(AJ15,10))+1,"th","st","nd","rd","th")</f>
        <v>13th</v>
      </c>
      <c r="AL15" s="38">
        <v>366.83499999999998</v>
      </c>
      <c r="AM15" s="38">
        <v>366.83499999999998</v>
      </c>
      <c r="AN15" s="38">
        <v>1278.44</v>
      </c>
      <c r="AO15" s="29">
        <f t="shared" si="8"/>
        <v>16</v>
      </c>
      <c r="AP15" s="38" t="str">
        <f t="array" ref="AP15">AO15&amp;CHOOSE(AND(AO15&lt;&gt;{11,12,13})*MIN(4,MOD(AO15,10))+1,"th","st","nd","rd","th")</f>
        <v>16th</v>
      </c>
      <c r="AQ15" s="77">
        <v>1.46</v>
      </c>
      <c r="AR15" s="36">
        <v>3311.9569999999999</v>
      </c>
      <c r="AS15" s="29">
        <f t="shared" si="9"/>
        <v>64</v>
      </c>
      <c r="AT15" s="38" t="str">
        <f t="array" ref="AT15">AS15&amp;CHOOSE(AND(AS15&lt;&gt;{11,12,13})*MIN(4,MOD(AS15,10))+1,"th","st","nd","rd","th")</f>
        <v>64th</v>
      </c>
      <c r="AU15" s="40">
        <v>1.1113232033064897E-3</v>
      </c>
    </row>
    <row r="16" spans="1:47" x14ac:dyDescent="0.25">
      <c r="A16" s="7">
        <v>103022103</v>
      </c>
      <c r="B16" s="8" t="s">
        <v>235</v>
      </c>
      <c r="C16" s="8" t="s">
        <v>101</v>
      </c>
      <c r="D16" s="27">
        <v>35397</v>
      </c>
      <c r="E16" s="29">
        <f t="shared" si="0"/>
        <v>5</v>
      </c>
      <c r="F16" s="38" t="str">
        <f t="array" ref="F16">E16&amp;CHOOSE(AND(E16&lt;&gt;{11,12,13})*MIN(4,MOD(E16,10))+1,"th","st","nd","rd","th")</f>
        <v>5th</v>
      </c>
      <c r="G16" s="29">
        <v>3263</v>
      </c>
      <c r="H16" s="30">
        <v>1.5142</v>
      </c>
      <c r="I16" s="31">
        <v>-1.5699999999999999E-2</v>
      </c>
      <c r="J16" s="94">
        <v>360</v>
      </c>
      <c r="K16" s="33">
        <v>0</v>
      </c>
      <c r="L16" s="34">
        <v>0.2671</v>
      </c>
      <c r="M16" s="29">
        <f t="shared" si="1"/>
        <v>88</v>
      </c>
      <c r="N16" s="38" t="str">
        <f t="array" ref="N16">M16&amp;CHOOSE(AND(M16&lt;&gt;{11,12,13})*MIN(4,MOD(M16,10))+1,"th","st","nd","rd","th")</f>
        <v>88th</v>
      </c>
      <c r="O16" s="34">
        <v>0.3014</v>
      </c>
      <c r="P16" s="29">
        <f t="shared" si="2"/>
        <v>97</v>
      </c>
      <c r="Q16" s="38" t="str">
        <f t="array" ref="Q16">P16&amp;CHOOSE(AND(P16&lt;&gt;{11,12,13})*MIN(4,MOD(P16,10))+1,"th","st","nd","rd","th")</f>
        <v>97th</v>
      </c>
      <c r="R16" s="35">
        <v>111.931</v>
      </c>
      <c r="S16" s="35">
        <v>63.152000000000001</v>
      </c>
      <c r="T16" s="35">
        <v>0</v>
      </c>
      <c r="U16" s="35">
        <v>175.083</v>
      </c>
      <c r="V16" s="36">
        <v>30.334</v>
      </c>
      <c r="W16" s="220">
        <f t="shared" si="3"/>
        <v>4.3431572436543574E-2</v>
      </c>
      <c r="X16" s="29">
        <f t="shared" si="4"/>
        <v>85</v>
      </c>
      <c r="Y16" s="38" t="str">
        <f t="array" ref="Y16">X16&amp;CHOOSE(AND(X16&lt;&gt;{11,12,13})*MIN(4,MOD(X16,10))+1,"th","st","nd","rd","th")</f>
        <v>85th</v>
      </c>
      <c r="Z16" s="37">
        <v>6.0670000000000002</v>
      </c>
      <c r="AA16" s="28">
        <v>14</v>
      </c>
      <c r="AB16" s="221">
        <f t="shared" si="5"/>
        <v>2.0044900577293138E-2</v>
      </c>
      <c r="AC16" s="29">
        <f t="shared" si="6"/>
        <v>82</v>
      </c>
      <c r="AD16" s="38" t="str">
        <f t="array" ref="AD16">AC16&amp;CHOOSE(AND(AC16&lt;&gt;{11,12,13})*MIN(4,MOD(AC16,10))+1,"th","st","nd","rd","th")</f>
        <v>82nd</v>
      </c>
      <c r="AE16" s="37">
        <v>8.4</v>
      </c>
      <c r="AF16" s="113">
        <v>698.43200000000002</v>
      </c>
      <c r="AG16" s="113">
        <v>681.49599999999998</v>
      </c>
      <c r="AH16" s="113">
        <v>683.94899999999996</v>
      </c>
      <c r="AI16" s="38">
        <v>687.95899999999995</v>
      </c>
      <c r="AJ16" s="29">
        <f t="shared" si="7"/>
        <v>6</v>
      </c>
      <c r="AK16" s="38" t="str">
        <f t="array" ref="AK16">AJ16&amp;CHOOSE(AND(AJ16&lt;&gt;{11,12,13})*MIN(4,MOD(AJ16,10))+1,"th","st","nd","rd","th")</f>
        <v>6th</v>
      </c>
      <c r="AL16" s="38">
        <v>189.55</v>
      </c>
      <c r="AM16" s="38">
        <v>189.55</v>
      </c>
      <c r="AN16" s="38">
        <v>877.50900000000001</v>
      </c>
      <c r="AO16" s="29">
        <f t="shared" si="8"/>
        <v>5</v>
      </c>
      <c r="AP16" s="38" t="str">
        <f t="array" ref="AP16">AO16&amp;CHOOSE(AND(AO16&lt;&gt;{11,12,13})*MIN(4,MOD(AO16,10))+1,"th","st","nd","rd","th")</f>
        <v>5th</v>
      </c>
      <c r="AQ16" s="77">
        <v>1.31</v>
      </c>
      <c r="AR16" s="36">
        <v>1740.6289999999999</v>
      </c>
      <c r="AS16" s="29">
        <f t="shared" si="9"/>
        <v>27</v>
      </c>
      <c r="AT16" s="38" t="str">
        <f t="array" ref="AT16">AS16&amp;CHOOSE(AND(AS16&lt;&gt;{11,12,13})*MIN(4,MOD(AS16,10))+1,"th","st","nd","rd","th")</f>
        <v>27th</v>
      </c>
      <c r="AU16" s="40">
        <v>5.8406597550879184E-4</v>
      </c>
    </row>
    <row r="17" spans="1:47" x14ac:dyDescent="0.25">
      <c r="A17" s="7">
        <v>103022253</v>
      </c>
      <c r="B17" s="8" t="s">
        <v>253</v>
      </c>
      <c r="C17" s="8" t="s">
        <v>101</v>
      </c>
      <c r="D17" s="27">
        <v>58025</v>
      </c>
      <c r="E17" s="29">
        <f t="shared" si="0"/>
        <v>66</v>
      </c>
      <c r="F17" s="38" t="str">
        <f t="array" ref="F17">E17&amp;CHOOSE(AND(E17&lt;&gt;{11,12,13})*MIN(4,MOD(E17,10))+1,"th","st","nd","rd","th")</f>
        <v>66th</v>
      </c>
      <c r="G17" s="29">
        <v>6093</v>
      </c>
      <c r="H17" s="30">
        <v>0.92369999999999997</v>
      </c>
      <c r="I17" s="31">
        <v>0.5655</v>
      </c>
      <c r="J17" s="94">
        <v>241</v>
      </c>
      <c r="K17" s="33">
        <v>0</v>
      </c>
      <c r="L17" s="34">
        <v>9.2100000000000001E-2</v>
      </c>
      <c r="M17" s="29">
        <f t="shared" si="1"/>
        <v>29</v>
      </c>
      <c r="N17" s="38" t="str">
        <f t="array" ref="N17">M17&amp;CHOOSE(AND(M17&lt;&gt;{11,12,13})*MIN(4,MOD(M17,10))+1,"th","st","nd","rd","th")</f>
        <v>29th</v>
      </c>
      <c r="O17" s="34">
        <v>0.1075</v>
      </c>
      <c r="P17" s="29">
        <f t="shared" si="2"/>
        <v>16</v>
      </c>
      <c r="Q17" s="38" t="str">
        <f t="array" ref="Q17">P17&amp;CHOOSE(AND(P17&lt;&gt;{11,12,13})*MIN(4,MOD(P17,10))+1,"th","st","nd","rd","th")</f>
        <v>16th</v>
      </c>
      <c r="R17" s="35">
        <v>110.774</v>
      </c>
      <c r="S17" s="35">
        <v>64.647999999999996</v>
      </c>
      <c r="T17" s="35">
        <v>0</v>
      </c>
      <c r="U17" s="35">
        <v>175.422</v>
      </c>
      <c r="V17" s="36">
        <v>37.317</v>
      </c>
      <c r="W17" s="220">
        <f t="shared" si="3"/>
        <v>1.8615721072974305E-2</v>
      </c>
      <c r="X17" s="29">
        <f t="shared" si="4"/>
        <v>30</v>
      </c>
      <c r="Y17" s="38" t="str">
        <f t="array" ref="Y17">X17&amp;CHOOSE(AND(X17&lt;&gt;{11,12,13})*MIN(4,MOD(X17,10))+1,"th","st","nd","rd","th")</f>
        <v>30th</v>
      </c>
      <c r="Z17" s="37">
        <v>7.4630000000000001</v>
      </c>
      <c r="AA17" s="28">
        <v>6</v>
      </c>
      <c r="AB17" s="221">
        <f t="shared" si="5"/>
        <v>2.9931218060896062E-3</v>
      </c>
      <c r="AC17" s="29">
        <f t="shared" si="6"/>
        <v>41</v>
      </c>
      <c r="AD17" s="38" t="str">
        <f t="array" ref="AD17">AC17&amp;CHOOSE(AND(AC17&lt;&gt;{11,12,13})*MIN(4,MOD(AC17,10))+1,"th","st","nd","rd","th")</f>
        <v>41st</v>
      </c>
      <c r="AE17" s="37">
        <v>3.6</v>
      </c>
      <c r="AF17" s="113">
        <v>2004.596</v>
      </c>
      <c r="AG17" s="113">
        <v>1993.5820000000001</v>
      </c>
      <c r="AH17" s="113">
        <v>2000.2950000000001</v>
      </c>
      <c r="AI17" s="38">
        <v>1999.491</v>
      </c>
      <c r="AJ17" s="29">
        <f t="shared" si="7"/>
        <v>47</v>
      </c>
      <c r="AK17" s="38" t="str">
        <f t="array" ref="AK17">AJ17&amp;CHOOSE(AND(AJ17&lt;&gt;{11,12,13})*MIN(4,MOD(AJ17,10))+1,"th","st","nd","rd","th")</f>
        <v>47th</v>
      </c>
      <c r="AL17" s="38">
        <v>186.48500000000001</v>
      </c>
      <c r="AM17" s="38">
        <v>186.48500000000001</v>
      </c>
      <c r="AN17" s="38">
        <v>2185.9760000000001</v>
      </c>
      <c r="AO17" s="29">
        <f t="shared" si="8"/>
        <v>42</v>
      </c>
      <c r="AP17" s="38" t="str">
        <f t="array" ref="AP17">AO17&amp;CHOOSE(AND(AO17&lt;&gt;{11,12,13})*MIN(4,MOD(AO17,10))+1,"th","st","nd","rd","th")</f>
        <v>42nd</v>
      </c>
      <c r="AQ17" s="77">
        <v>1.08</v>
      </c>
      <c r="AR17" s="36">
        <v>2180.721</v>
      </c>
      <c r="AS17" s="29">
        <f t="shared" si="9"/>
        <v>41</v>
      </c>
      <c r="AT17" s="38" t="str">
        <f t="array" ref="AT17">AS17&amp;CHOOSE(AND(AS17&lt;&gt;{11,12,13})*MIN(4,MOD(AS17,10))+1,"th","st","nd","rd","th")</f>
        <v>41st</v>
      </c>
      <c r="AU17" s="40">
        <v>7.3173831883618402E-4</v>
      </c>
    </row>
    <row r="18" spans="1:47" x14ac:dyDescent="0.25">
      <c r="A18" s="7">
        <v>103022503</v>
      </c>
      <c r="B18" s="8" t="s">
        <v>263</v>
      </c>
      <c r="C18" s="8" t="s">
        <v>101</v>
      </c>
      <c r="D18" s="27">
        <v>19776</v>
      </c>
      <c r="E18" s="29">
        <f t="shared" si="0"/>
        <v>0</v>
      </c>
      <c r="F18" s="38" t="str">
        <f t="array" ref="F18">E18&amp;CHOOSE(AND(E18&lt;&gt;{11,12,13})*MIN(4,MOD(E18,10))+1,"th","st","nd","rd","th")</f>
        <v>0th</v>
      </c>
      <c r="G18" s="29">
        <v>2311</v>
      </c>
      <c r="H18" s="30">
        <v>2.7103000000000002</v>
      </c>
      <c r="I18" s="31">
        <v>-1.1635</v>
      </c>
      <c r="J18" s="94">
        <v>440</v>
      </c>
      <c r="K18" s="33">
        <v>0</v>
      </c>
      <c r="L18" s="34">
        <v>0.50490000000000002</v>
      </c>
      <c r="M18" s="29">
        <f t="shared" si="1"/>
        <v>99</v>
      </c>
      <c r="N18" s="38" t="str">
        <f t="array" ref="N18">M18&amp;CHOOSE(AND(M18&lt;&gt;{11,12,13})*MIN(4,MOD(M18,10))+1,"th","st","nd","rd","th")</f>
        <v>99th</v>
      </c>
      <c r="O18" s="34">
        <v>0.17380000000000001</v>
      </c>
      <c r="P18" s="29">
        <f t="shared" si="2"/>
        <v>49</v>
      </c>
      <c r="Q18" s="38" t="str">
        <f t="array" ref="Q18">P18&amp;CHOOSE(AND(P18&lt;&gt;{11,12,13})*MIN(4,MOD(P18,10))+1,"th","st","nd","rd","th")</f>
        <v>49th</v>
      </c>
      <c r="R18" s="35">
        <v>245.12299999999999</v>
      </c>
      <c r="S18" s="35">
        <v>42.189</v>
      </c>
      <c r="T18" s="35">
        <v>122.56100000000001</v>
      </c>
      <c r="U18" s="35">
        <v>409.87299999999999</v>
      </c>
      <c r="V18" s="36">
        <v>188.29100000000003</v>
      </c>
      <c r="W18" s="220">
        <f t="shared" si="3"/>
        <v>0.23270336873691527</v>
      </c>
      <c r="X18" s="29">
        <f t="shared" si="4"/>
        <v>99</v>
      </c>
      <c r="Y18" s="38" t="str">
        <f t="array" ref="Y18">X18&amp;CHOOSE(AND(X18&lt;&gt;{11,12,13})*MIN(4,MOD(X18,10))+1,"th","st","nd","rd","th")</f>
        <v>99th</v>
      </c>
      <c r="Z18" s="37">
        <v>37.658000000000001</v>
      </c>
      <c r="AA18" s="28">
        <v>0</v>
      </c>
      <c r="AB18" s="221">
        <f t="shared" si="5"/>
        <v>0</v>
      </c>
      <c r="AC18" s="29">
        <f t="shared" si="6"/>
        <v>1</v>
      </c>
      <c r="AD18" s="38" t="str">
        <f t="array" ref="AD18">AC18&amp;CHOOSE(AND(AC18&lt;&gt;{11,12,13})*MIN(4,MOD(AC18,10))+1,"th","st","nd","rd","th")</f>
        <v>1st</v>
      </c>
      <c r="AE18" s="37">
        <v>0</v>
      </c>
      <c r="AF18" s="113">
        <v>809.14599999999996</v>
      </c>
      <c r="AG18" s="113">
        <v>807.51499999999999</v>
      </c>
      <c r="AH18" s="113">
        <v>800.92899999999997</v>
      </c>
      <c r="AI18" s="38">
        <v>805.86300000000006</v>
      </c>
      <c r="AJ18" s="29">
        <f t="shared" si="7"/>
        <v>9</v>
      </c>
      <c r="AK18" s="38" t="str">
        <f t="array" ref="AK18">AJ18&amp;CHOOSE(AND(AJ18&lt;&gt;{11,12,13})*MIN(4,MOD(AJ18,10))+1,"th","st","nd","rd","th")</f>
        <v>9th</v>
      </c>
      <c r="AL18" s="38">
        <v>447.53100000000001</v>
      </c>
      <c r="AM18" s="38">
        <v>447.53100000000001</v>
      </c>
      <c r="AN18" s="38">
        <v>1253.394</v>
      </c>
      <c r="AO18" s="29">
        <f t="shared" si="8"/>
        <v>15</v>
      </c>
      <c r="AP18" s="38" t="str">
        <f t="array" ref="AP18">AO18&amp;CHOOSE(AND(AO18&lt;&gt;{11,12,13})*MIN(4,MOD(AO18,10))+1,"th","st","nd","rd","th")</f>
        <v>15th</v>
      </c>
      <c r="AQ18" s="77">
        <v>1.59</v>
      </c>
      <c r="AR18" s="36">
        <v>5401.3469999999998</v>
      </c>
      <c r="AS18" s="29">
        <f t="shared" si="9"/>
        <v>82</v>
      </c>
      <c r="AT18" s="38" t="str">
        <f t="array" ref="AT18">AS18&amp;CHOOSE(AND(AS18&lt;&gt;{11,12,13})*MIN(4,MOD(AS18,10))+1,"th","st","nd","rd","th")</f>
        <v>82nd</v>
      </c>
      <c r="AU18" s="40">
        <v>1.812415514516009E-3</v>
      </c>
    </row>
    <row r="19" spans="1:47" x14ac:dyDescent="0.25">
      <c r="A19" s="7">
        <v>103022803</v>
      </c>
      <c r="B19" s="8" t="s">
        <v>264</v>
      </c>
      <c r="C19" s="8" t="s">
        <v>101</v>
      </c>
      <c r="D19" s="27">
        <v>38524</v>
      </c>
      <c r="E19" s="29">
        <f t="shared" si="0"/>
        <v>9</v>
      </c>
      <c r="F19" s="38" t="str">
        <f t="array" ref="F19">E19&amp;CHOOSE(AND(E19&lt;&gt;{11,12,13})*MIN(4,MOD(E19,10))+1,"th","st","nd","rd","th")</f>
        <v>9th</v>
      </c>
      <c r="G19" s="29">
        <v>6724</v>
      </c>
      <c r="H19" s="30">
        <v>1.3913</v>
      </c>
      <c r="I19" s="31">
        <v>-0.19889999999999999</v>
      </c>
      <c r="J19" s="94">
        <v>379</v>
      </c>
      <c r="K19" s="33">
        <v>0</v>
      </c>
      <c r="L19" s="34">
        <v>0.25230000000000002</v>
      </c>
      <c r="M19" s="29">
        <f t="shared" si="1"/>
        <v>86</v>
      </c>
      <c r="N19" s="38" t="str">
        <f t="array" ref="N19">M19&amp;CHOOSE(AND(M19&lt;&gt;{11,12,13})*MIN(4,MOD(M19,10))+1,"th","st","nd","rd","th")</f>
        <v>86th</v>
      </c>
      <c r="O19" s="34">
        <v>0.19309999999999999</v>
      </c>
      <c r="P19" s="29">
        <f t="shared" si="2"/>
        <v>58</v>
      </c>
      <c r="Q19" s="38" t="str">
        <f t="array" ref="Q19">P19&amp;CHOOSE(AND(P19&lt;&gt;{11,12,13})*MIN(4,MOD(P19,10))+1,"th","st","nd","rd","th")</f>
        <v>58th</v>
      </c>
      <c r="R19" s="35">
        <v>285.54000000000002</v>
      </c>
      <c r="S19" s="35">
        <v>109.27</v>
      </c>
      <c r="T19" s="35">
        <v>0</v>
      </c>
      <c r="U19" s="35">
        <v>394.81</v>
      </c>
      <c r="V19" s="36">
        <v>196.06700000000001</v>
      </c>
      <c r="W19" s="220">
        <f t="shared" si="3"/>
        <v>0.10394544940779293</v>
      </c>
      <c r="X19" s="29">
        <f t="shared" si="4"/>
        <v>95</v>
      </c>
      <c r="Y19" s="38" t="str">
        <f t="array" ref="Y19">X19&amp;CHOOSE(AND(X19&lt;&gt;{11,12,13})*MIN(4,MOD(X19,10))+1,"th","st","nd","rd","th")</f>
        <v>95th</v>
      </c>
      <c r="Z19" s="37">
        <v>39.213000000000001</v>
      </c>
      <c r="AA19" s="28">
        <v>7</v>
      </c>
      <c r="AB19" s="221">
        <f t="shared" si="5"/>
        <v>3.7110688991750292E-3</v>
      </c>
      <c r="AC19" s="29">
        <f t="shared" si="6"/>
        <v>45</v>
      </c>
      <c r="AD19" s="38" t="str">
        <f t="array" ref="AD19">AC19&amp;CHOOSE(AND(AC19&lt;&gt;{11,12,13})*MIN(4,MOD(AC19,10))+1,"th","st","nd","rd","th")</f>
        <v>45th</v>
      </c>
      <c r="AE19" s="37">
        <v>4.2</v>
      </c>
      <c r="AF19" s="113">
        <v>1886.249</v>
      </c>
      <c r="AG19" s="113">
        <v>1859.6590000000001</v>
      </c>
      <c r="AH19" s="113">
        <v>1820.9290000000001</v>
      </c>
      <c r="AI19" s="38">
        <v>1855.6120000000001</v>
      </c>
      <c r="AJ19" s="29">
        <f t="shared" si="7"/>
        <v>43</v>
      </c>
      <c r="AK19" s="38" t="str">
        <f t="array" ref="AK19">AJ19&amp;CHOOSE(AND(AJ19&lt;&gt;{11,12,13})*MIN(4,MOD(AJ19,10))+1,"th","st","nd","rd","th")</f>
        <v>43rd</v>
      </c>
      <c r="AL19" s="38">
        <v>438.22300000000001</v>
      </c>
      <c r="AM19" s="38">
        <v>438.22300000000001</v>
      </c>
      <c r="AN19" s="38">
        <v>2293.835</v>
      </c>
      <c r="AO19" s="29">
        <f t="shared" si="8"/>
        <v>45</v>
      </c>
      <c r="AP19" s="38" t="str">
        <f t="array" ref="AP19">AO19&amp;CHOOSE(AND(AO19&lt;&gt;{11,12,13})*MIN(4,MOD(AO19,10))+1,"th","st","nd","rd","th")</f>
        <v>45th</v>
      </c>
      <c r="AQ19" s="77">
        <v>1.54</v>
      </c>
      <c r="AR19" s="36">
        <v>4914.7749999999996</v>
      </c>
      <c r="AS19" s="29">
        <f t="shared" si="9"/>
        <v>79</v>
      </c>
      <c r="AT19" s="38" t="str">
        <f t="array" ref="AT19">AS19&amp;CHOOSE(AND(AS19&lt;&gt;{11,12,13})*MIN(4,MOD(AS19,10))+1,"th","st","nd","rd","th")</f>
        <v>79th</v>
      </c>
      <c r="AU19" s="40">
        <v>1.649146862876134E-3</v>
      </c>
    </row>
    <row r="20" spans="1:47" x14ac:dyDescent="0.25">
      <c r="A20" s="7">
        <v>103023153</v>
      </c>
      <c r="B20" s="8" t="s">
        <v>275</v>
      </c>
      <c r="C20" s="8" t="s">
        <v>101</v>
      </c>
      <c r="D20" s="27">
        <v>55569</v>
      </c>
      <c r="E20" s="29">
        <f t="shared" si="0"/>
        <v>61</v>
      </c>
      <c r="F20" s="38" t="str">
        <f t="array" ref="F20">E20&amp;CHOOSE(AND(E20&lt;&gt;{11,12,13})*MIN(4,MOD(E20,10))+1,"th","st","nd","rd","th")</f>
        <v>61st</v>
      </c>
      <c r="G20" s="29">
        <v>7634</v>
      </c>
      <c r="H20" s="30">
        <v>0.96450000000000002</v>
      </c>
      <c r="I20" s="31">
        <v>0.50009999999999999</v>
      </c>
      <c r="J20" s="94">
        <v>264</v>
      </c>
      <c r="K20" s="33">
        <v>0</v>
      </c>
      <c r="L20" s="34">
        <v>0.13389999999999999</v>
      </c>
      <c r="M20" s="29">
        <f t="shared" si="1"/>
        <v>45</v>
      </c>
      <c r="N20" s="38" t="str">
        <f t="array" ref="N20">M20&amp;CHOOSE(AND(M20&lt;&gt;{11,12,13})*MIN(4,MOD(M20,10))+1,"th","st","nd","rd","th")</f>
        <v>45th</v>
      </c>
      <c r="O20" s="34">
        <v>0.12939999999999999</v>
      </c>
      <c r="P20" s="29">
        <f t="shared" si="2"/>
        <v>27</v>
      </c>
      <c r="Q20" s="38" t="str">
        <f t="array" ref="Q20">P20&amp;CHOOSE(AND(P20&lt;&gt;{11,12,13})*MIN(4,MOD(P20,10))+1,"th","st","nd","rd","th")</f>
        <v>27th</v>
      </c>
      <c r="R20" s="35">
        <v>191.983</v>
      </c>
      <c r="S20" s="35">
        <v>92.765000000000001</v>
      </c>
      <c r="T20" s="35">
        <v>0</v>
      </c>
      <c r="U20" s="35">
        <v>284.74799999999999</v>
      </c>
      <c r="V20" s="36">
        <v>21.619000000000003</v>
      </c>
      <c r="W20" s="220">
        <f t="shared" si="3"/>
        <v>9.0470224210817927E-3</v>
      </c>
      <c r="X20" s="29">
        <f t="shared" si="4"/>
        <v>8</v>
      </c>
      <c r="Y20" s="38" t="str">
        <f t="array" ref="Y20">X20&amp;CHOOSE(AND(X20&lt;&gt;{11,12,13})*MIN(4,MOD(X20,10))+1,"th","st","nd","rd","th")</f>
        <v>8th</v>
      </c>
      <c r="Z20" s="37">
        <v>4.3239999999999998</v>
      </c>
      <c r="AA20" s="28">
        <v>0</v>
      </c>
      <c r="AB20" s="221">
        <f t="shared" si="5"/>
        <v>0</v>
      </c>
      <c r="AC20" s="29">
        <f t="shared" si="6"/>
        <v>1</v>
      </c>
      <c r="AD20" s="38" t="str">
        <f t="array" ref="AD20">AC20&amp;CHOOSE(AND(AC20&lt;&gt;{11,12,13})*MIN(4,MOD(AC20,10))+1,"th","st","nd","rd","th")</f>
        <v>1st</v>
      </c>
      <c r="AE20" s="37">
        <v>0</v>
      </c>
      <c r="AF20" s="113">
        <v>2389.6260000000002</v>
      </c>
      <c r="AG20" s="113">
        <v>2384.393</v>
      </c>
      <c r="AH20" s="113">
        <v>2397.152</v>
      </c>
      <c r="AI20" s="38">
        <v>2390.39</v>
      </c>
      <c r="AJ20" s="29">
        <f t="shared" si="7"/>
        <v>56</v>
      </c>
      <c r="AK20" s="38" t="str">
        <f t="array" ref="AK20">AJ20&amp;CHOOSE(AND(AJ20&lt;&gt;{11,12,13})*MIN(4,MOD(AJ20,10))+1,"th","st","nd","rd","th")</f>
        <v>56th</v>
      </c>
      <c r="AL20" s="38">
        <v>289.072</v>
      </c>
      <c r="AM20" s="38">
        <v>289.072</v>
      </c>
      <c r="AN20" s="38">
        <v>2679.462</v>
      </c>
      <c r="AO20" s="29">
        <f t="shared" si="8"/>
        <v>54</v>
      </c>
      <c r="AP20" s="38" t="str">
        <f t="array" ref="AP20">AO20&amp;CHOOSE(AND(AO20&lt;&gt;{11,12,13})*MIN(4,MOD(AO20,10))+1,"th","st","nd","rd","th")</f>
        <v>54th</v>
      </c>
      <c r="AQ20" s="77">
        <v>0.95</v>
      </c>
      <c r="AR20" s="36">
        <v>2455.1239999999998</v>
      </c>
      <c r="AS20" s="29">
        <f t="shared" si="9"/>
        <v>47</v>
      </c>
      <c r="AT20" s="38" t="str">
        <f t="array" ref="AT20">AS20&amp;CHOOSE(AND(AS20&lt;&gt;{11,12,13})*MIN(4,MOD(AS20,10))+1,"th","st","nd","rd","th")</f>
        <v>47th</v>
      </c>
      <c r="AU20" s="40">
        <v>8.2381391672495805E-4</v>
      </c>
    </row>
    <row r="21" spans="1:47" x14ac:dyDescent="0.25">
      <c r="A21" s="7">
        <v>103023912</v>
      </c>
      <c r="B21" s="8" t="s">
        <v>297</v>
      </c>
      <c r="C21" s="8" t="s">
        <v>101</v>
      </c>
      <c r="D21" s="27">
        <v>76670</v>
      </c>
      <c r="E21" s="29">
        <f t="shared" si="0"/>
        <v>90</v>
      </c>
      <c r="F21" s="38" t="str">
        <f t="array" ref="F21">E21&amp;CHOOSE(AND(E21&lt;&gt;{11,12,13})*MIN(4,MOD(E21,10))+1,"th","st","nd","rd","th")</f>
        <v>90th</v>
      </c>
      <c r="G21" s="29">
        <v>11847</v>
      </c>
      <c r="H21" s="30">
        <v>0.69910000000000005</v>
      </c>
      <c r="I21" s="31">
        <v>-2.92E-2</v>
      </c>
      <c r="J21" s="94">
        <v>363</v>
      </c>
      <c r="K21" s="33">
        <v>0</v>
      </c>
      <c r="L21" s="34">
        <v>7.3499999999999996E-2</v>
      </c>
      <c r="M21" s="29">
        <f t="shared" si="1"/>
        <v>21</v>
      </c>
      <c r="N21" s="38" t="str">
        <f t="array" ref="N21">M21&amp;CHOOSE(AND(M21&lt;&gt;{11,12,13})*MIN(4,MOD(M21,10))+1,"th","st","nd","rd","th")</f>
        <v>21st</v>
      </c>
      <c r="O21" s="34">
        <v>0.11070000000000001</v>
      </c>
      <c r="P21" s="29">
        <f t="shared" si="2"/>
        <v>18</v>
      </c>
      <c r="Q21" s="38" t="str">
        <f t="array" ref="Q21">P21&amp;CHOOSE(AND(P21&lt;&gt;{11,12,13})*MIN(4,MOD(P21,10))+1,"th","st","nd","rd","th")</f>
        <v>18th</v>
      </c>
      <c r="R21" s="35">
        <v>185.506</v>
      </c>
      <c r="S21" s="35">
        <v>139.697</v>
      </c>
      <c r="T21" s="35">
        <v>0</v>
      </c>
      <c r="U21" s="35">
        <v>325.20299999999997</v>
      </c>
      <c r="V21" s="36">
        <v>33.433999999999997</v>
      </c>
      <c r="W21" s="220">
        <f t="shared" si="3"/>
        <v>7.9482189014702803E-3</v>
      </c>
      <c r="X21" s="29">
        <f t="shared" si="4"/>
        <v>6</v>
      </c>
      <c r="Y21" s="38" t="str">
        <f t="array" ref="Y21">X21&amp;CHOOSE(AND(X21&lt;&gt;{11,12,13})*MIN(4,MOD(X21,10))+1,"th","st","nd","rd","th")</f>
        <v>6th</v>
      </c>
      <c r="Z21" s="37">
        <v>6.6870000000000003</v>
      </c>
      <c r="AA21" s="28">
        <v>41</v>
      </c>
      <c r="AB21" s="221">
        <f t="shared" si="5"/>
        <v>9.7468736902638475E-3</v>
      </c>
      <c r="AC21" s="29">
        <f t="shared" si="6"/>
        <v>68</v>
      </c>
      <c r="AD21" s="38" t="str">
        <f t="array" ref="AD21">AC21&amp;CHOOSE(AND(AC21&lt;&gt;{11,12,13})*MIN(4,MOD(AC21,10))+1,"th","st","nd","rd","th")</f>
        <v>68th</v>
      </c>
      <c r="AE21" s="37">
        <v>24.6</v>
      </c>
      <c r="AF21" s="113">
        <v>4206.4769999999999</v>
      </c>
      <c r="AG21" s="113">
        <v>4262.6499999999996</v>
      </c>
      <c r="AH21" s="113">
        <v>4300.0519999999997</v>
      </c>
      <c r="AI21" s="38">
        <v>4256.393</v>
      </c>
      <c r="AJ21" s="29">
        <f t="shared" si="7"/>
        <v>80</v>
      </c>
      <c r="AK21" s="38" t="str">
        <f t="array" ref="AK21">AJ21&amp;CHOOSE(AND(AJ21&lt;&gt;{11,12,13})*MIN(4,MOD(AJ21,10))+1,"th","st","nd","rd","th")</f>
        <v>80th</v>
      </c>
      <c r="AL21" s="38">
        <v>356.49</v>
      </c>
      <c r="AM21" s="38">
        <v>356.49</v>
      </c>
      <c r="AN21" s="38">
        <v>4612.8829999999998</v>
      </c>
      <c r="AO21" s="29">
        <f t="shared" si="8"/>
        <v>78</v>
      </c>
      <c r="AP21" s="38" t="str">
        <f t="array" ref="AP21">AO21&amp;CHOOSE(AND(AO21&lt;&gt;{11,12,13})*MIN(4,MOD(AO21,10))+1,"th","st","nd","rd","th")</f>
        <v>78th</v>
      </c>
      <c r="AQ21" s="77">
        <v>0.99</v>
      </c>
      <c r="AR21" s="36">
        <v>3192.6179999999999</v>
      </c>
      <c r="AS21" s="29">
        <f t="shared" si="9"/>
        <v>62</v>
      </c>
      <c r="AT21" s="38" t="str">
        <f t="array" ref="AT21">AS21&amp;CHOOSE(AND(AS21&lt;&gt;{11,12,13})*MIN(4,MOD(AS21,10))+1,"th","st","nd","rd","th")</f>
        <v>62nd</v>
      </c>
      <c r="AU21" s="40">
        <v>1.0712791448361069E-3</v>
      </c>
    </row>
    <row r="22" spans="1:47" x14ac:dyDescent="0.25">
      <c r="A22" s="7">
        <v>103024102</v>
      </c>
      <c r="B22" s="8" t="s">
        <v>305</v>
      </c>
      <c r="C22" s="8" t="s">
        <v>101</v>
      </c>
      <c r="D22" s="27">
        <v>53503</v>
      </c>
      <c r="E22" s="29">
        <f t="shared" si="0"/>
        <v>55</v>
      </c>
      <c r="F22" s="38" t="str">
        <f t="array" ref="F22">E22&amp;CHOOSE(AND(E22&lt;&gt;{11,12,13})*MIN(4,MOD(E22,10))+1,"th","st","nd","rd","th")</f>
        <v>55th</v>
      </c>
      <c r="G22" s="29">
        <v>14054</v>
      </c>
      <c r="H22" s="30">
        <v>1.0018</v>
      </c>
      <c r="I22" s="31">
        <v>-0.28199999999999997</v>
      </c>
      <c r="J22" s="94">
        <v>388</v>
      </c>
      <c r="K22" s="33">
        <v>0</v>
      </c>
      <c r="L22" s="34">
        <v>0.1648</v>
      </c>
      <c r="M22" s="29">
        <f t="shared" si="1"/>
        <v>57</v>
      </c>
      <c r="N22" s="38" t="str">
        <f t="array" ref="N22">M22&amp;CHOOSE(AND(M22&lt;&gt;{11,12,13})*MIN(4,MOD(M22,10))+1,"th","st","nd","rd","th")</f>
        <v>57th</v>
      </c>
      <c r="O22" s="34">
        <v>0.10290000000000001</v>
      </c>
      <c r="P22" s="29">
        <f t="shared" si="2"/>
        <v>15</v>
      </c>
      <c r="Q22" s="38" t="str">
        <f t="array" ref="Q22">P22&amp;CHOOSE(AND(P22&lt;&gt;{11,12,13})*MIN(4,MOD(P22,10))+1,"th","st","nd","rd","th")</f>
        <v>15th</v>
      </c>
      <c r="R22" s="35">
        <v>356.726</v>
      </c>
      <c r="S22" s="35">
        <v>111.369</v>
      </c>
      <c r="T22" s="35">
        <v>0</v>
      </c>
      <c r="U22" s="35">
        <v>468.09500000000003</v>
      </c>
      <c r="V22" s="36">
        <v>199.26400000000001</v>
      </c>
      <c r="W22" s="220">
        <f t="shared" si="3"/>
        <v>5.523343321312648E-2</v>
      </c>
      <c r="X22" s="29">
        <f t="shared" si="4"/>
        <v>90</v>
      </c>
      <c r="Y22" s="38" t="str">
        <f t="array" ref="Y22">X22&amp;CHOOSE(AND(X22&lt;&gt;{11,12,13})*MIN(4,MOD(X22,10))+1,"th","st","nd","rd","th")</f>
        <v>90th</v>
      </c>
      <c r="Z22" s="37">
        <v>39.853000000000002</v>
      </c>
      <c r="AA22" s="28">
        <v>73</v>
      </c>
      <c r="AB22" s="221">
        <f t="shared" si="5"/>
        <v>2.0234666696233302E-2</v>
      </c>
      <c r="AC22" s="29">
        <f t="shared" si="6"/>
        <v>82</v>
      </c>
      <c r="AD22" s="38" t="str">
        <f t="array" ref="AD22">AC22&amp;CHOOSE(AND(AC22&lt;&gt;{11,12,13})*MIN(4,MOD(AC22,10))+1,"th","st","nd","rd","th")</f>
        <v>82nd</v>
      </c>
      <c r="AE22" s="37">
        <v>43.8</v>
      </c>
      <c r="AF22" s="113">
        <v>3607.67</v>
      </c>
      <c r="AG22" s="113">
        <v>3652.2440000000001</v>
      </c>
      <c r="AH22" s="113">
        <v>3770.384</v>
      </c>
      <c r="AI22" s="38">
        <v>3676.7660000000001</v>
      </c>
      <c r="AJ22" s="29">
        <f t="shared" si="7"/>
        <v>74</v>
      </c>
      <c r="AK22" s="38" t="str">
        <f t="array" ref="AK22">AJ22&amp;CHOOSE(AND(AJ22&lt;&gt;{11,12,13})*MIN(4,MOD(AJ22,10))+1,"th","st","nd","rd","th")</f>
        <v>74th</v>
      </c>
      <c r="AL22" s="38">
        <v>551.74800000000005</v>
      </c>
      <c r="AM22" s="38">
        <v>551.74800000000005</v>
      </c>
      <c r="AN22" s="38">
        <v>4228.5140000000001</v>
      </c>
      <c r="AO22" s="29">
        <f t="shared" si="8"/>
        <v>74</v>
      </c>
      <c r="AP22" s="38" t="str">
        <f t="array" ref="AP22">AO22&amp;CHOOSE(AND(AO22&lt;&gt;{11,12,13})*MIN(4,MOD(AO22,10))+1,"th","st","nd","rd","th")</f>
        <v>74th</v>
      </c>
      <c r="AQ22" s="77">
        <v>1.07</v>
      </c>
      <c r="AR22" s="36">
        <v>4532.6540000000005</v>
      </c>
      <c r="AS22" s="29">
        <f t="shared" si="9"/>
        <v>76</v>
      </c>
      <c r="AT22" s="38" t="str">
        <f t="array" ref="AT22">AS22&amp;CHOOSE(AND(AS22&lt;&gt;{11,12,13})*MIN(4,MOD(AS22,10))+1,"th","st","nd","rd","th")</f>
        <v>76th</v>
      </c>
      <c r="AU22" s="40">
        <v>1.5209266191439001E-3</v>
      </c>
    </row>
    <row r="23" spans="1:47" x14ac:dyDescent="0.25">
      <c r="A23" s="7">
        <v>103024603</v>
      </c>
      <c r="B23" s="8" t="s">
        <v>323</v>
      </c>
      <c r="C23" s="8" t="s">
        <v>101</v>
      </c>
      <c r="D23" s="27">
        <v>83526</v>
      </c>
      <c r="E23" s="29">
        <f t="shared" si="0"/>
        <v>93</v>
      </c>
      <c r="F23" s="38" t="str">
        <f t="array" ref="F23">E23&amp;CHOOSE(AND(E23&lt;&gt;{11,12,13})*MIN(4,MOD(E23,10))+1,"th","st","nd","rd","th")</f>
        <v>93rd</v>
      </c>
      <c r="G23" s="29">
        <v>7255</v>
      </c>
      <c r="H23" s="30">
        <v>0.64170000000000005</v>
      </c>
      <c r="I23" s="31">
        <v>-0.21379999999999999</v>
      </c>
      <c r="J23" s="94">
        <v>381</v>
      </c>
      <c r="K23" s="33">
        <v>0</v>
      </c>
      <c r="L23" s="34">
        <v>5.4199999999999998E-2</v>
      </c>
      <c r="M23" s="29">
        <f t="shared" si="1"/>
        <v>12</v>
      </c>
      <c r="N23" s="38" t="str">
        <f t="array" ref="N23">M23&amp;CHOOSE(AND(M23&lt;&gt;{11,12,13})*MIN(4,MOD(M23,10))+1,"th","st","nd","rd","th")</f>
        <v>12th</v>
      </c>
      <c r="O23" s="34">
        <v>0.108</v>
      </c>
      <c r="P23" s="29">
        <f t="shared" si="2"/>
        <v>17</v>
      </c>
      <c r="Q23" s="38" t="str">
        <f t="array" ref="Q23">P23&amp;CHOOSE(AND(P23&lt;&gt;{11,12,13})*MIN(4,MOD(P23,10))+1,"th","st","nd","rd","th")</f>
        <v>17th</v>
      </c>
      <c r="R23" s="35">
        <v>93.228999999999999</v>
      </c>
      <c r="S23" s="35">
        <v>92.885000000000005</v>
      </c>
      <c r="T23" s="35">
        <v>0</v>
      </c>
      <c r="U23" s="35">
        <v>186.114</v>
      </c>
      <c r="V23" s="36">
        <v>23.395</v>
      </c>
      <c r="W23" s="220">
        <f t="shared" si="3"/>
        <v>8.1606356331128897E-3</v>
      </c>
      <c r="X23" s="29">
        <f t="shared" si="4"/>
        <v>6</v>
      </c>
      <c r="Y23" s="38" t="str">
        <f t="array" ref="Y23">X23&amp;CHOOSE(AND(X23&lt;&gt;{11,12,13})*MIN(4,MOD(X23,10))+1,"th","st","nd","rd","th")</f>
        <v>6th</v>
      </c>
      <c r="Z23" s="37">
        <v>4.6790000000000003</v>
      </c>
      <c r="AA23" s="28">
        <v>11</v>
      </c>
      <c r="AB23" s="221">
        <f t="shared" si="5"/>
        <v>3.8370161130259371E-3</v>
      </c>
      <c r="AC23" s="29">
        <f t="shared" si="6"/>
        <v>45</v>
      </c>
      <c r="AD23" s="38" t="str">
        <f t="array" ref="AD23">AC23&amp;CHOOSE(AND(AC23&lt;&gt;{11,12,13})*MIN(4,MOD(AC23,10))+1,"th","st","nd","rd","th")</f>
        <v>45th</v>
      </c>
      <c r="AE23" s="37">
        <v>6.6</v>
      </c>
      <c r="AF23" s="113">
        <v>2866.8110000000001</v>
      </c>
      <c r="AG23" s="113">
        <v>2943.4250000000002</v>
      </c>
      <c r="AH23" s="113">
        <v>2988.922</v>
      </c>
      <c r="AI23" s="38">
        <v>2933.0529999999999</v>
      </c>
      <c r="AJ23" s="29">
        <f t="shared" si="7"/>
        <v>64</v>
      </c>
      <c r="AK23" s="38" t="str">
        <f t="array" ref="AK23">AJ23&amp;CHOOSE(AND(AJ23&lt;&gt;{11,12,13})*MIN(4,MOD(AJ23,10))+1,"th","st","nd","rd","th")</f>
        <v>64th</v>
      </c>
      <c r="AL23" s="38">
        <v>197.393</v>
      </c>
      <c r="AM23" s="38">
        <v>197.393</v>
      </c>
      <c r="AN23" s="38">
        <v>3130.4459999999999</v>
      </c>
      <c r="AO23" s="29">
        <f t="shared" si="8"/>
        <v>61</v>
      </c>
      <c r="AP23" s="38" t="str">
        <f t="array" ref="AP23">AO23&amp;CHOOSE(AND(AO23&lt;&gt;{11,12,13})*MIN(4,MOD(AO23,10))+1,"th","st","nd","rd","th")</f>
        <v>61st</v>
      </c>
      <c r="AQ23" s="77">
        <v>0.97</v>
      </c>
      <c r="AR23" s="36">
        <v>1948.5429999999999</v>
      </c>
      <c r="AS23" s="29">
        <f t="shared" si="9"/>
        <v>34</v>
      </c>
      <c r="AT23" s="38" t="str">
        <f t="array" ref="AT23">AS23&amp;CHOOSE(AND(AS23&lt;&gt;{11,12,13})*MIN(4,MOD(AS23,10))+1,"th","st","nd","rd","th")</f>
        <v>34th</v>
      </c>
      <c r="AU23" s="40">
        <v>6.5383126910779248E-4</v>
      </c>
    </row>
    <row r="24" spans="1:47" x14ac:dyDescent="0.25">
      <c r="A24" s="7">
        <v>103024753</v>
      </c>
      <c r="B24" s="8" t="s">
        <v>335</v>
      </c>
      <c r="C24" s="8" t="s">
        <v>101</v>
      </c>
      <c r="D24" s="27">
        <v>46030</v>
      </c>
      <c r="E24" s="29">
        <f t="shared" si="0"/>
        <v>31</v>
      </c>
      <c r="F24" s="38" t="str">
        <f t="array" ref="F24">E24&amp;CHOOSE(AND(E24&lt;&gt;{11,12,13})*MIN(4,MOD(E24,10))+1,"th","st","nd","rd","th")</f>
        <v>31st</v>
      </c>
      <c r="G24" s="29">
        <v>8894</v>
      </c>
      <c r="H24" s="30">
        <v>1.1644000000000001</v>
      </c>
      <c r="I24" s="31">
        <v>0.1656</v>
      </c>
      <c r="J24" s="94">
        <v>333</v>
      </c>
      <c r="K24" s="33">
        <v>0</v>
      </c>
      <c r="L24" s="34">
        <v>0.255</v>
      </c>
      <c r="M24" s="29">
        <f t="shared" si="1"/>
        <v>87</v>
      </c>
      <c r="N24" s="38" t="str">
        <f t="array" ref="N24">M24&amp;CHOOSE(AND(M24&lt;&gt;{11,12,13})*MIN(4,MOD(M24,10))+1,"th","st","nd","rd","th")</f>
        <v>87th</v>
      </c>
      <c r="O24" s="34">
        <v>0.1608</v>
      </c>
      <c r="P24" s="29">
        <f t="shared" si="2"/>
        <v>43</v>
      </c>
      <c r="Q24" s="38" t="str">
        <f t="array" ref="Q24">P24&amp;CHOOSE(AND(P24&lt;&gt;{11,12,13})*MIN(4,MOD(P24,10))+1,"th","st","nd","rd","th")</f>
        <v>43rd</v>
      </c>
      <c r="R24" s="35">
        <v>406.82900000000001</v>
      </c>
      <c r="S24" s="35">
        <v>128.27099999999999</v>
      </c>
      <c r="T24" s="35">
        <v>0</v>
      </c>
      <c r="U24" s="35">
        <v>535.1</v>
      </c>
      <c r="V24" s="36">
        <v>76.730999999999995</v>
      </c>
      <c r="W24" s="220">
        <f t="shared" si="3"/>
        <v>2.8856915490542364E-2</v>
      </c>
      <c r="X24" s="29">
        <f t="shared" si="4"/>
        <v>59</v>
      </c>
      <c r="Y24" s="38" t="str">
        <f t="array" ref="Y24">X24&amp;CHOOSE(AND(X24&lt;&gt;{11,12,13})*MIN(4,MOD(X24,10))+1,"th","st","nd","rd","th")</f>
        <v>59th</v>
      </c>
      <c r="Z24" s="37">
        <v>15.346</v>
      </c>
      <c r="AA24" s="28">
        <v>3</v>
      </c>
      <c r="AB24" s="221">
        <f t="shared" si="5"/>
        <v>1.1282369116996664E-3</v>
      </c>
      <c r="AC24" s="29">
        <f t="shared" si="6"/>
        <v>23</v>
      </c>
      <c r="AD24" s="38" t="str">
        <f t="array" ref="AD24">AC24&amp;CHOOSE(AND(AC24&lt;&gt;{11,12,13})*MIN(4,MOD(AC24,10))+1,"th","st","nd","rd","th")</f>
        <v>23rd</v>
      </c>
      <c r="AE24" s="37">
        <v>1.8</v>
      </c>
      <c r="AF24" s="113">
        <v>2659.0160000000001</v>
      </c>
      <c r="AG24" s="113">
        <v>2593.9650000000001</v>
      </c>
      <c r="AH24" s="113">
        <v>2577.7199999999998</v>
      </c>
      <c r="AI24" s="38">
        <v>2610.2339999999999</v>
      </c>
      <c r="AJ24" s="29">
        <f t="shared" si="7"/>
        <v>59</v>
      </c>
      <c r="AK24" s="38" t="str">
        <f t="array" ref="AK24">AJ24&amp;CHOOSE(AND(AJ24&lt;&gt;{11,12,13})*MIN(4,MOD(AJ24,10))+1,"th","st","nd","rd","th")</f>
        <v>59th</v>
      </c>
      <c r="AL24" s="38">
        <v>552.24599999999998</v>
      </c>
      <c r="AM24" s="38">
        <v>552.24599999999998</v>
      </c>
      <c r="AN24" s="38">
        <v>3162.48</v>
      </c>
      <c r="AO24" s="29">
        <f t="shared" si="8"/>
        <v>61</v>
      </c>
      <c r="AP24" s="38" t="str">
        <f t="array" ref="AP24">AO24&amp;CHOOSE(AND(AO24&lt;&gt;{11,12,13})*MIN(4,MOD(AO24,10))+1,"th","st","nd","rd","th")</f>
        <v>61st</v>
      </c>
      <c r="AQ24" s="77">
        <v>1.24</v>
      </c>
      <c r="AR24" s="36">
        <v>4566.1660000000002</v>
      </c>
      <c r="AS24" s="29">
        <f t="shared" si="9"/>
        <v>77</v>
      </c>
      <c r="AT24" s="38" t="str">
        <f t="array" ref="AT24">AS24&amp;CHOOSE(AND(AS24&lt;&gt;{11,12,13})*MIN(4,MOD(AS24,10))+1,"th","st","nd","rd","th")</f>
        <v>77th</v>
      </c>
      <c r="AU24" s="40">
        <v>1.532171530593296E-3</v>
      </c>
    </row>
    <row r="25" spans="1:47" x14ac:dyDescent="0.25">
      <c r="A25" s="7">
        <v>103025002</v>
      </c>
      <c r="B25" s="8" t="s">
        <v>362</v>
      </c>
      <c r="C25" s="8" t="s">
        <v>101</v>
      </c>
      <c r="D25" s="27">
        <v>54623</v>
      </c>
      <c r="E25" s="29">
        <f t="shared" si="0"/>
        <v>57</v>
      </c>
      <c r="F25" s="38" t="str">
        <f t="array" ref="F25">E25&amp;CHOOSE(AND(E25&lt;&gt;{11,12,13})*MIN(4,MOD(E25,10))+1,"th","st","nd","rd","th")</f>
        <v>57th</v>
      </c>
      <c r="G25" s="29">
        <v>9755</v>
      </c>
      <c r="H25" s="30">
        <v>0.98129999999999995</v>
      </c>
      <c r="I25" s="31">
        <v>-1.5452999999999999</v>
      </c>
      <c r="J25" s="94">
        <v>456</v>
      </c>
      <c r="K25" s="33">
        <v>0</v>
      </c>
      <c r="L25" s="34">
        <v>0.25600000000000001</v>
      </c>
      <c r="M25" s="29">
        <f t="shared" si="1"/>
        <v>87</v>
      </c>
      <c r="N25" s="38" t="str">
        <f t="array" ref="N25">M25&amp;CHOOSE(AND(M25&lt;&gt;{11,12,13})*MIN(4,MOD(M25,10))+1,"th","st","nd","rd","th")</f>
        <v>87th</v>
      </c>
      <c r="O25" s="34">
        <v>0.1196</v>
      </c>
      <c r="P25" s="29">
        <f t="shared" si="2"/>
        <v>24</v>
      </c>
      <c r="Q25" s="38" t="str">
        <f t="array" ref="Q25">P25&amp;CHOOSE(AND(P25&lt;&gt;{11,12,13})*MIN(4,MOD(P25,10))+1,"th","st","nd","rd","th")</f>
        <v>24th</v>
      </c>
      <c r="R25" s="35">
        <v>297.339</v>
      </c>
      <c r="S25" s="35">
        <v>69.456999999999994</v>
      </c>
      <c r="T25" s="35">
        <v>0</v>
      </c>
      <c r="U25" s="35">
        <v>366.79599999999999</v>
      </c>
      <c r="V25" s="36">
        <v>55.331000000000003</v>
      </c>
      <c r="W25" s="220">
        <f t="shared" si="3"/>
        <v>2.8583000008781896E-2</v>
      </c>
      <c r="X25" s="29">
        <f t="shared" si="4"/>
        <v>58</v>
      </c>
      <c r="Y25" s="38" t="str">
        <f t="array" ref="Y25">X25&amp;CHOOSE(AND(X25&lt;&gt;{11,12,13})*MIN(4,MOD(X25,10))+1,"th","st","nd","rd","th")</f>
        <v>58th</v>
      </c>
      <c r="Z25" s="37">
        <v>11.066000000000001</v>
      </c>
      <c r="AA25" s="28">
        <v>54</v>
      </c>
      <c r="AB25" s="221">
        <f t="shared" si="5"/>
        <v>2.789542933390364E-2</v>
      </c>
      <c r="AC25" s="29">
        <f t="shared" si="6"/>
        <v>88</v>
      </c>
      <c r="AD25" s="38" t="str">
        <f t="array" ref="AD25">AC25&amp;CHOOSE(AND(AC25&lt;&gt;{11,12,13})*MIN(4,MOD(AC25,10))+1,"th","st","nd","rd","th")</f>
        <v>88th</v>
      </c>
      <c r="AE25" s="37">
        <v>32.4</v>
      </c>
      <c r="AF25" s="113">
        <v>1935.8009999999999</v>
      </c>
      <c r="AG25" s="113">
        <v>1942.9459999999999</v>
      </c>
      <c r="AH25" s="113">
        <v>1987.0309999999999</v>
      </c>
      <c r="AI25" s="38">
        <v>1955.259</v>
      </c>
      <c r="AJ25" s="29">
        <f t="shared" si="7"/>
        <v>46</v>
      </c>
      <c r="AK25" s="38" t="str">
        <f t="array" ref="AK25">AJ25&amp;CHOOSE(AND(AJ25&lt;&gt;{11,12,13})*MIN(4,MOD(AJ25,10))+1,"th","st","nd","rd","th")</f>
        <v>46th</v>
      </c>
      <c r="AL25" s="38">
        <v>410.262</v>
      </c>
      <c r="AM25" s="38">
        <v>410.262</v>
      </c>
      <c r="AN25" s="38">
        <v>2365.5210000000002</v>
      </c>
      <c r="AO25" s="29">
        <f t="shared" si="8"/>
        <v>47</v>
      </c>
      <c r="AP25" s="38" t="str">
        <f t="array" ref="AP25">AO25&amp;CHOOSE(AND(AO25&lt;&gt;{11,12,13})*MIN(4,MOD(AO25,10))+1,"th","st","nd","rd","th")</f>
        <v>47th</v>
      </c>
      <c r="AQ25" s="77">
        <v>0.87</v>
      </c>
      <c r="AR25" s="36">
        <v>2019.519</v>
      </c>
      <c r="AS25" s="29">
        <f t="shared" si="9"/>
        <v>36</v>
      </c>
      <c r="AT25" s="38" t="str">
        <f t="array" ref="AT25">AS25&amp;CHOOSE(AND(AS25&lt;&gt;{11,12,13})*MIN(4,MOD(AS25,10))+1,"th","st","nd","rd","th")</f>
        <v>36th</v>
      </c>
      <c r="AU25" s="40">
        <v>6.7764718087170777E-4</v>
      </c>
    </row>
    <row r="26" spans="1:47" x14ac:dyDescent="0.25">
      <c r="A26" s="7">
        <v>103026002</v>
      </c>
      <c r="B26" s="8" t="s">
        <v>394</v>
      </c>
      <c r="C26" s="8" t="s">
        <v>101</v>
      </c>
      <c r="D26" s="27">
        <v>35188</v>
      </c>
      <c r="E26" s="29">
        <f t="shared" si="0"/>
        <v>4</v>
      </c>
      <c r="F26" s="38" t="str">
        <f t="array" ref="F26">E26&amp;CHOOSE(AND(E26&lt;&gt;{11,12,13})*MIN(4,MOD(E26,10))+1,"th","st","nd","rd","th")</f>
        <v>4th</v>
      </c>
      <c r="G26" s="29">
        <v>14225</v>
      </c>
      <c r="H26" s="30">
        <v>1.5232000000000001</v>
      </c>
      <c r="I26" s="31">
        <v>-0.80530000000000002</v>
      </c>
      <c r="J26" s="94">
        <v>427</v>
      </c>
      <c r="K26" s="33">
        <v>0</v>
      </c>
      <c r="L26" s="34">
        <v>0.41959999999999997</v>
      </c>
      <c r="M26" s="29">
        <f t="shared" si="1"/>
        <v>98</v>
      </c>
      <c r="N26" s="38" t="str">
        <f t="array" ref="N26">M26&amp;CHOOSE(AND(M26&lt;&gt;{11,12,13})*MIN(4,MOD(M26,10))+1,"th","st","nd","rd","th")</f>
        <v>98th</v>
      </c>
      <c r="O26" s="34">
        <v>0.18970000000000001</v>
      </c>
      <c r="P26" s="29">
        <f t="shared" si="2"/>
        <v>57</v>
      </c>
      <c r="Q26" s="38" t="str">
        <f t="array" ref="Q26">P26&amp;CHOOSE(AND(P26&lt;&gt;{11,12,13})*MIN(4,MOD(P26,10))+1,"th","st","nd","rd","th")</f>
        <v>57th</v>
      </c>
      <c r="R26" s="35">
        <v>1009.489</v>
      </c>
      <c r="S26" s="35">
        <v>228.19399999999999</v>
      </c>
      <c r="T26" s="35">
        <v>504.74400000000003</v>
      </c>
      <c r="U26" s="35">
        <v>1742.4269999999999</v>
      </c>
      <c r="V26" s="36">
        <v>456.94499999999994</v>
      </c>
      <c r="W26" s="220">
        <f t="shared" si="3"/>
        <v>0.11395915830657753</v>
      </c>
      <c r="X26" s="29">
        <f t="shared" si="4"/>
        <v>96</v>
      </c>
      <c r="Y26" s="38" t="str">
        <f t="array" ref="Y26">X26&amp;CHOOSE(AND(X26&lt;&gt;{11,12,13})*MIN(4,MOD(X26,10))+1,"th","st","nd","rd","th")</f>
        <v>96th</v>
      </c>
      <c r="Z26" s="37">
        <v>91.388999999999996</v>
      </c>
      <c r="AA26" s="28">
        <v>8</v>
      </c>
      <c r="AB26" s="221">
        <f t="shared" si="5"/>
        <v>1.9951487957032476E-3</v>
      </c>
      <c r="AC26" s="29">
        <f t="shared" si="6"/>
        <v>33</v>
      </c>
      <c r="AD26" s="38" t="str">
        <f t="array" ref="AD26">AC26&amp;CHOOSE(AND(AC26&lt;&gt;{11,12,13})*MIN(4,MOD(AC26,10))+1,"th","st","nd","rd","th")</f>
        <v>33rd</v>
      </c>
      <c r="AE26" s="37">
        <v>4.8</v>
      </c>
      <c r="AF26" s="113">
        <v>4009.7260000000001</v>
      </c>
      <c r="AG26" s="113">
        <v>4039.971</v>
      </c>
      <c r="AH26" s="113">
        <v>3945.4090000000001</v>
      </c>
      <c r="AI26" s="38">
        <v>3998.3690000000001</v>
      </c>
      <c r="AJ26" s="29">
        <f t="shared" si="7"/>
        <v>77</v>
      </c>
      <c r="AK26" s="38" t="str">
        <f t="array" ref="AK26">AJ26&amp;CHOOSE(AND(AJ26&lt;&gt;{11,12,13})*MIN(4,MOD(AJ26,10))+1,"th","st","nd","rd","th")</f>
        <v>77th</v>
      </c>
      <c r="AL26" s="38">
        <v>1838.616</v>
      </c>
      <c r="AM26" s="38">
        <v>1838.616</v>
      </c>
      <c r="AN26" s="38">
        <v>5836.9849999999997</v>
      </c>
      <c r="AO26" s="29">
        <f t="shared" si="8"/>
        <v>86</v>
      </c>
      <c r="AP26" s="38" t="str">
        <f t="array" ref="AP26">AO26&amp;CHOOSE(AND(AO26&lt;&gt;{11,12,13})*MIN(4,MOD(AO26,10))+1,"th","st","nd","rd","th")</f>
        <v>86th</v>
      </c>
      <c r="AQ26" s="77">
        <v>1.23</v>
      </c>
      <c r="AR26" s="36">
        <v>10935.802</v>
      </c>
      <c r="AS26" s="29">
        <f t="shared" si="9"/>
        <v>94</v>
      </c>
      <c r="AT26" s="38" t="str">
        <f t="array" ref="AT26">AS26&amp;CHOOSE(AND(AS26&lt;&gt;{11,12,13})*MIN(4,MOD(AS26,10))+1,"th","st","nd","rd","th")</f>
        <v>94th</v>
      </c>
      <c r="AU26" s="40">
        <v>3.6694952589558126E-3</v>
      </c>
    </row>
    <row r="27" spans="1:47" x14ac:dyDescent="0.25">
      <c r="A27" s="7">
        <v>103026303</v>
      </c>
      <c r="B27" s="8" t="s">
        <v>416</v>
      </c>
      <c r="C27" s="8" t="s">
        <v>101</v>
      </c>
      <c r="D27" s="27">
        <v>67236</v>
      </c>
      <c r="E27" s="29">
        <f t="shared" si="0"/>
        <v>82</v>
      </c>
      <c r="F27" s="38" t="str">
        <f t="array" ref="F27">E27&amp;CHOOSE(AND(E27&lt;&gt;{11,12,13})*MIN(4,MOD(E27,10))+1,"th","st","nd","rd","th")</f>
        <v>82nd</v>
      </c>
      <c r="G27" s="29">
        <v>11306</v>
      </c>
      <c r="H27" s="30">
        <v>0.79720000000000002</v>
      </c>
      <c r="I27" s="31">
        <v>2.8400000000000002E-2</v>
      </c>
      <c r="J27" s="94">
        <v>353</v>
      </c>
      <c r="K27" s="33">
        <v>0</v>
      </c>
      <c r="L27" s="34">
        <v>3.7199999999999997E-2</v>
      </c>
      <c r="M27" s="29">
        <f t="shared" si="1"/>
        <v>5</v>
      </c>
      <c r="N27" s="38" t="str">
        <f t="array" ref="N27">M27&amp;CHOOSE(AND(M27&lt;&gt;{11,12,13})*MIN(4,MOD(M27,10))+1,"th","st","nd","rd","th")</f>
        <v>5th</v>
      </c>
      <c r="O27" s="34">
        <v>0.12</v>
      </c>
      <c r="P27" s="29">
        <f t="shared" si="2"/>
        <v>24</v>
      </c>
      <c r="Q27" s="38" t="str">
        <f t="array" ref="Q27">P27&amp;CHOOSE(AND(P27&lt;&gt;{11,12,13})*MIN(4,MOD(P27,10))+1,"th","st","nd","rd","th")</f>
        <v>24th</v>
      </c>
      <c r="R27" s="35">
        <v>65.224000000000004</v>
      </c>
      <c r="S27" s="35">
        <v>105.2</v>
      </c>
      <c r="T27" s="35">
        <v>0</v>
      </c>
      <c r="U27" s="35">
        <v>170.42400000000001</v>
      </c>
      <c r="V27" s="36">
        <v>75.06</v>
      </c>
      <c r="W27" s="220">
        <f t="shared" si="3"/>
        <v>2.5686047780976655E-2</v>
      </c>
      <c r="X27" s="29">
        <f t="shared" si="4"/>
        <v>49</v>
      </c>
      <c r="Y27" s="38" t="str">
        <f t="array" ref="Y27">X27&amp;CHOOSE(AND(X27&lt;&gt;{11,12,13})*MIN(4,MOD(X27,10))+1,"th","st","nd","rd","th")</f>
        <v>49th</v>
      </c>
      <c r="Z27" s="37">
        <v>15.012</v>
      </c>
      <c r="AA27" s="28">
        <v>24</v>
      </c>
      <c r="AB27" s="221">
        <f t="shared" si="5"/>
        <v>8.2129649179781463E-3</v>
      </c>
      <c r="AC27" s="29">
        <f t="shared" si="6"/>
        <v>63</v>
      </c>
      <c r="AD27" s="38" t="str">
        <f t="array" ref="AD27">AC27&amp;CHOOSE(AND(AC27&lt;&gt;{11,12,13})*MIN(4,MOD(AC27,10))+1,"th","st","nd","rd","th")</f>
        <v>63rd</v>
      </c>
      <c r="AE27" s="37">
        <v>14.4</v>
      </c>
      <c r="AF27" s="113">
        <v>2922.2089999999998</v>
      </c>
      <c r="AG27" s="113">
        <v>2903.2649999999999</v>
      </c>
      <c r="AH27" s="113">
        <v>2914.922</v>
      </c>
      <c r="AI27" s="38">
        <v>2913.4650000000001</v>
      </c>
      <c r="AJ27" s="29">
        <f t="shared" si="7"/>
        <v>63</v>
      </c>
      <c r="AK27" s="38" t="str">
        <f t="array" ref="AK27">AJ27&amp;CHOOSE(AND(AJ27&lt;&gt;{11,12,13})*MIN(4,MOD(AJ27,10))+1,"th","st","nd","rd","th")</f>
        <v>63rd</v>
      </c>
      <c r="AL27" s="38">
        <v>199.83600000000001</v>
      </c>
      <c r="AM27" s="38">
        <v>199.83600000000001</v>
      </c>
      <c r="AN27" s="38">
        <v>3113.3009999999999</v>
      </c>
      <c r="AO27" s="29">
        <f t="shared" si="8"/>
        <v>60</v>
      </c>
      <c r="AP27" s="38" t="str">
        <f t="array" ref="AP27">AO27&amp;CHOOSE(AND(AO27&lt;&gt;{11,12,13})*MIN(4,MOD(AO27,10))+1,"th","st","nd","rd","th")</f>
        <v>60th</v>
      </c>
      <c r="AQ27" s="77">
        <v>0.86</v>
      </c>
      <c r="AR27" s="36">
        <v>2134.4540000000002</v>
      </c>
      <c r="AS27" s="29">
        <f t="shared" si="9"/>
        <v>39</v>
      </c>
      <c r="AT27" s="38" t="str">
        <f t="array" ref="AT27">AS27&amp;CHOOSE(AND(AS27&lt;&gt;{11,12,13})*MIN(4,MOD(AS27,10))+1,"th","st","nd","rd","th")</f>
        <v>39th</v>
      </c>
      <c r="AU27" s="40">
        <v>7.1621348241850678E-4</v>
      </c>
    </row>
    <row r="28" spans="1:47" x14ac:dyDescent="0.25">
      <c r="A28" s="7">
        <v>103026343</v>
      </c>
      <c r="B28" s="8" t="s">
        <v>419</v>
      </c>
      <c r="C28" s="8" t="s">
        <v>101</v>
      </c>
      <c r="D28" s="27">
        <v>71613</v>
      </c>
      <c r="E28" s="29">
        <f t="shared" si="0"/>
        <v>87</v>
      </c>
      <c r="F28" s="38" t="str">
        <f t="array" ref="F28">E28&amp;CHOOSE(AND(E28&lt;&gt;{11,12,13})*MIN(4,MOD(E28,10))+1,"th","st","nd","rd","th")</f>
        <v>87th</v>
      </c>
      <c r="G28" s="29">
        <v>10799</v>
      </c>
      <c r="H28" s="30">
        <v>0.74850000000000005</v>
      </c>
      <c r="I28" s="31">
        <v>-0.1053</v>
      </c>
      <c r="J28" s="94">
        <v>371</v>
      </c>
      <c r="K28" s="33">
        <v>0</v>
      </c>
      <c r="L28" s="34">
        <v>4.2900000000000001E-2</v>
      </c>
      <c r="M28" s="29">
        <f t="shared" si="1"/>
        <v>7</v>
      </c>
      <c r="N28" s="38" t="str">
        <f t="array" ref="N28">M28&amp;CHOOSE(AND(M28&lt;&gt;{11,12,13})*MIN(4,MOD(M28,10))+1,"th","st","nd","rd","th")</f>
        <v>7th</v>
      </c>
      <c r="O28" s="34">
        <v>0.1096</v>
      </c>
      <c r="P28" s="29">
        <f t="shared" si="2"/>
        <v>17</v>
      </c>
      <c r="Q28" s="38" t="str">
        <f t="array" ref="Q28">P28&amp;CHOOSE(AND(P28&lt;&gt;{11,12,13})*MIN(4,MOD(P28,10))+1,"th","st","nd","rd","th")</f>
        <v>17th</v>
      </c>
      <c r="R28" s="35">
        <v>98.457999999999998</v>
      </c>
      <c r="S28" s="35">
        <v>125.76900000000001</v>
      </c>
      <c r="T28" s="35">
        <v>0</v>
      </c>
      <c r="U28" s="35">
        <v>224.227</v>
      </c>
      <c r="V28" s="36">
        <v>83.187999999999988</v>
      </c>
      <c r="W28" s="220">
        <f t="shared" si="3"/>
        <v>2.1747899730857057E-2</v>
      </c>
      <c r="X28" s="29">
        <f t="shared" si="4"/>
        <v>39</v>
      </c>
      <c r="Y28" s="38" t="str">
        <f t="array" ref="Y28">X28&amp;CHOOSE(AND(X28&lt;&gt;{11,12,13})*MIN(4,MOD(X28,10))+1,"th","st","nd","rd","th")</f>
        <v>39th</v>
      </c>
      <c r="Z28" s="37">
        <v>16.638000000000002</v>
      </c>
      <c r="AA28" s="28">
        <v>52</v>
      </c>
      <c r="AB28" s="221">
        <f t="shared" si="5"/>
        <v>1.3594398062275415E-2</v>
      </c>
      <c r="AC28" s="29">
        <f t="shared" si="6"/>
        <v>74</v>
      </c>
      <c r="AD28" s="38" t="str">
        <f t="array" ref="AD28">AC28&amp;CHOOSE(AND(AC28&lt;&gt;{11,12,13})*MIN(4,MOD(AC28,10))+1,"th","st","nd","rd","th")</f>
        <v>74th</v>
      </c>
      <c r="AE28" s="37">
        <v>31.2</v>
      </c>
      <c r="AF28" s="113">
        <v>3825.105</v>
      </c>
      <c r="AG28" s="113">
        <v>3901.4929999999999</v>
      </c>
      <c r="AH28" s="113">
        <v>3831.9780000000001</v>
      </c>
      <c r="AI28" s="38">
        <v>3852.8589999999999</v>
      </c>
      <c r="AJ28" s="29">
        <f t="shared" si="7"/>
        <v>75</v>
      </c>
      <c r="AK28" s="38" t="str">
        <f t="array" ref="AK28">AJ28&amp;CHOOSE(AND(AJ28&lt;&gt;{11,12,13})*MIN(4,MOD(AJ28,10))+1,"th","st","nd","rd","th")</f>
        <v>75th</v>
      </c>
      <c r="AL28" s="38">
        <v>272.065</v>
      </c>
      <c r="AM28" s="38">
        <v>272.065</v>
      </c>
      <c r="AN28" s="38">
        <v>4124.924</v>
      </c>
      <c r="AO28" s="29">
        <f t="shared" si="8"/>
        <v>73</v>
      </c>
      <c r="AP28" s="38" t="str">
        <f t="array" ref="AP28">AO28&amp;CHOOSE(AND(AO28&lt;&gt;{11,12,13})*MIN(4,MOD(AO28,10))+1,"th","st","nd","rd","th")</f>
        <v>73rd</v>
      </c>
      <c r="AQ28" s="77">
        <v>1.03</v>
      </c>
      <c r="AR28" s="36">
        <v>3180.1309999999999</v>
      </c>
      <c r="AS28" s="29">
        <f t="shared" si="9"/>
        <v>62</v>
      </c>
      <c r="AT28" s="38" t="str">
        <f t="array" ref="AT28">AS28&amp;CHOOSE(AND(AS28&lt;&gt;{11,12,13})*MIN(4,MOD(AS28,10))+1,"th","st","nd","rd","th")</f>
        <v>62nd</v>
      </c>
      <c r="AU28" s="40">
        <v>1.0670891469467358E-3</v>
      </c>
    </row>
    <row r="29" spans="1:47" x14ac:dyDescent="0.25">
      <c r="A29" s="7">
        <v>103026402</v>
      </c>
      <c r="B29" s="8" t="s">
        <v>426</v>
      </c>
      <c r="C29" s="8" t="s">
        <v>101</v>
      </c>
      <c r="D29" s="27">
        <v>81274</v>
      </c>
      <c r="E29" s="29">
        <f t="shared" si="0"/>
        <v>92</v>
      </c>
      <c r="F29" s="38" t="str">
        <f t="array" ref="F29">E29&amp;CHOOSE(AND(E29&lt;&gt;{11,12,13})*MIN(4,MOD(E29,10))+1,"th","st","nd","rd","th")</f>
        <v>92nd</v>
      </c>
      <c r="G29" s="29">
        <v>14024</v>
      </c>
      <c r="H29" s="30">
        <v>0.65949999999999998</v>
      </c>
      <c r="I29" s="31">
        <v>-3.9419</v>
      </c>
      <c r="J29" s="94">
        <v>489</v>
      </c>
      <c r="K29" s="33">
        <v>0</v>
      </c>
      <c r="L29" s="34">
        <v>8.0100000000000005E-2</v>
      </c>
      <c r="M29" s="29">
        <f t="shared" si="1"/>
        <v>23</v>
      </c>
      <c r="N29" s="38" t="str">
        <f t="array" ref="N29">M29&amp;CHOOSE(AND(M29&lt;&gt;{11,12,13})*MIN(4,MOD(M29,10))+1,"th","st","nd","rd","th")</f>
        <v>23rd</v>
      </c>
      <c r="O29" s="34">
        <v>5.6300000000000003E-2</v>
      </c>
      <c r="P29" s="29">
        <f t="shared" si="2"/>
        <v>5</v>
      </c>
      <c r="Q29" s="38" t="str">
        <f t="array" ref="Q29">P29&amp;CHOOSE(AND(P29&lt;&gt;{11,12,13})*MIN(4,MOD(P29,10))+1,"th","st","nd","rd","th")</f>
        <v>5th</v>
      </c>
      <c r="R29" s="35">
        <v>251.31299999999999</v>
      </c>
      <c r="S29" s="35">
        <v>88.32</v>
      </c>
      <c r="T29" s="35">
        <v>0</v>
      </c>
      <c r="U29" s="35">
        <v>339.63299999999998</v>
      </c>
      <c r="V29" s="36">
        <v>22.413000000000004</v>
      </c>
      <c r="W29" s="220">
        <f t="shared" si="3"/>
        <v>4.2861691538482868E-3</v>
      </c>
      <c r="X29" s="29">
        <f t="shared" si="4"/>
        <v>3</v>
      </c>
      <c r="Y29" s="38" t="str">
        <f t="array" ref="Y29">X29&amp;CHOOSE(AND(X29&lt;&gt;{11,12,13})*MIN(4,MOD(X29,10))+1,"th","st","nd","rd","th")</f>
        <v>3rd</v>
      </c>
      <c r="Z29" s="37">
        <v>4.4829999999999997</v>
      </c>
      <c r="AA29" s="28">
        <v>91</v>
      </c>
      <c r="AB29" s="221">
        <f t="shared" si="5"/>
        <v>1.7402462544067909E-2</v>
      </c>
      <c r="AC29" s="29">
        <f t="shared" si="6"/>
        <v>79</v>
      </c>
      <c r="AD29" s="38" t="str">
        <f t="array" ref="AD29">AC29&amp;CHOOSE(AND(AC29&lt;&gt;{11,12,13})*MIN(4,MOD(AC29,10))+1,"th","st","nd","rd","th")</f>
        <v>79th</v>
      </c>
      <c r="AE29" s="37">
        <v>54.6</v>
      </c>
      <c r="AF29" s="113">
        <v>5229.1450000000004</v>
      </c>
      <c r="AG29" s="113">
        <v>5164.3739999999998</v>
      </c>
      <c r="AH29" s="113">
        <v>5095.6850000000004</v>
      </c>
      <c r="AI29" s="38">
        <v>5163.0680000000002</v>
      </c>
      <c r="AJ29" s="29">
        <f t="shared" si="7"/>
        <v>86</v>
      </c>
      <c r="AK29" s="38" t="str">
        <f t="array" ref="AK29">AJ29&amp;CHOOSE(AND(AJ29&lt;&gt;{11,12,13})*MIN(4,MOD(AJ29,10))+1,"th","st","nd","rd","th")</f>
        <v>86th</v>
      </c>
      <c r="AL29" s="38">
        <v>398.71600000000001</v>
      </c>
      <c r="AM29" s="38">
        <v>398.71600000000001</v>
      </c>
      <c r="AN29" s="38">
        <v>5561.7839999999997</v>
      </c>
      <c r="AO29" s="29">
        <f t="shared" si="8"/>
        <v>84</v>
      </c>
      <c r="AP29" s="38" t="str">
        <f t="array" ref="AP29">AO29&amp;CHOOSE(AND(AO29&lt;&gt;{11,12,13})*MIN(4,MOD(AO29,10))+1,"th","st","nd","rd","th")</f>
        <v>84th</v>
      </c>
      <c r="AQ29" s="77">
        <v>1.05</v>
      </c>
      <c r="AR29" s="36">
        <v>3851.3960000000002</v>
      </c>
      <c r="AS29" s="29">
        <f t="shared" si="9"/>
        <v>71</v>
      </c>
      <c r="AT29" s="38" t="str">
        <f t="array" ref="AT29">AS29&amp;CHOOSE(AND(AS29&lt;&gt;{11,12,13})*MIN(4,MOD(AS29,10))+1,"th","st","nd","rd","th")</f>
        <v>71st</v>
      </c>
      <c r="AU29" s="40">
        <v>1.2923313134566062E-3</v>
      </c>
    </row>
    <row r="30" spans="1:47" x14ac:dyDescent="0.25">
      <c r="A30" s="7">
        <v>103026852</v>
      </c>
      <c r="B30" s="8" t="s">
        <v>438</v>
      </c>
      <c r="C30" s="8" t="s">
        <v>101</v>
      </c>
      <c r="D30" s="27">
        <v>95085</v>
      </c>
      <c r="E30" s="29">
        <f t="shared" si="0"/>
        <v>96</v>
      </c>
      <c r="F30" s="38" t="str">
        <f t="array" ref="F30">E30&amp;CHOOSE(AND(E30&lt;&gt;{11,12,13})*MIN(4,MOD(E30,10))+1,"th","st","nd","rd","th")</f>
        <v>96th</v>
      </c>
      <c r="G30" s="29">
        <v>19880</v>
      </c>
      <c r="H30" s="30">
        <v>0.56369999999999998</v>
      </c>
      <c r="I30" s="31">
        <v>-0.62890000000000001</v>
      </c>
      <c r="J30" s="94">
        <v>414</v>
      </c>
      <c r="K30" s="33">
        <v>0</v>
      </c>
      <c r="L30" s="34">
        <v>3.1399999999999997E-2</v>
      </c>
      <c r="M30" s="29">
        <f t="shared" si="1"/>
        <v>3</v>
      </c>
      <c r="N30" s="38" t="str">
        <f t="array" ref="N30">M30&amp;CHOOSE(AND(M30&lt;&gt;{11,12,13})*MIN(4,MOD(M30,10))+1,"th","st","nd","rd","th")</f>
        <v>3rd</v>
      </c>
      <c r="O30" s="34">
        <v>2.2200000000000001E-2</v>
      </c>
      <c r="P30" s="29">
        <f t="shared" si="2"/>
        <v>0</v>
      </c>
      <c r="Q30" s="38" t="str">
        <f t="array" ref="Q30">P30&amp;CHOOSE(AND(P30&lt;&gt;{11,12,13})*MIN(4,MOD(P30,10))+1,"th","st","nd","rd","th")</f>
        <v>0th</v>
      </c>
      <c r="R30" s="35">
        <v>151.67099999999999</v>
      </c>
      <c r="S30" s="35">
        <v>53.616</v>
      </c>
      <c r="T30" s="35">
        <v>0</v>
      </c>
      <c r="U30" s="35">
        <v>205.28700000000001</v>
      </c>
      <c r="V30" s="36">
        <v>110.294</v>
      </c>
      <c r="W30" s="220">
        <f t="shared" si="3"/>
        <v>1.3700313012663976E-2</v>
      </c>
      <c r="X30" s="29">
        <f t="shared" si="4"/>
        <v>16</v>
      </c>
      <c r="Y30" s="38" t="str">
        <f t="array" ref="Y30">X30&amp;CHOOSE(AND(X30&lt;&gt;{11,12,13})*MIN(4,MOD(X30,10))+1,"th","st","nd","rd","th")</f>
        <v>16th</v>
      </c>
      <c r="Z30" s="37">
        <v>22.059000000000001</v>
      </c>
      <c r="AA30" s="28">
        <v>79</v>
      </c>
      <c r="AB30" s="221">
        <f t="shared" si="5"/>
        <v>9.8130880011646528E-3</v>
      </c>
      <c r="AC30" s="29">
        <f t="shared" si="6"/>
        <v>69</v>
      </c>
      <c r="AD30" s="38" t="str">
        <f t="array" ref="AD30">AC30&amp;CHOOSE(AND(AC30&lt;&gt;{11,12,13})*MIN(4,MOD(AC30,10))+1,"th","st","nd","rd","th")</f>
        <v>69th</v>
      </c>
      <c r="AE30" s="37">
        <v>47.4</v>
      </c>
      <c r="AF30" s="113">
        <v>8050.473</v>
      </c>
      <c r="AG30" s="113">
        <v>8097.0770000000002</v>
      </c>
      <c r="AH30" s="113">
        <v>8126.19</v>
      </c>
      <c r="AI30" s="38">
        <v>8091.2470000000003</v>
      </c>
      <c r="AJ30" s="29">
        <f t="shared" si="7"/>
        <v>95</v>
      </c>
      <c r="AK30" s="38" t="str">
        <f t="array" ref="AK30">AJ30&amp;CHOOSE(AND(AJ30&lt;&gt;{11,12,13})*MIN(4,MOD(AJ30,10))+1,"th","st","nd","rd","th")</f>
        <v>95th</v>
      </c>
      <c r="AL30" s="38">
        <v>274.74599999999998</v>
      </c>
      <c r="AM30" s="38">
        <v>274.74599999999998</v>
      </c>
      <c r="AN30" s="38">
        <v>8365.9930000000004</v>
      </c>
      <c r="AO30" s="29">
        <f t="shared" si="8"/>
        <v>93</v>
      </c>
      <c r="AP30" s="38" t="str">
        <f t="array" ref="AP30">AO30&amp;CHOOSE(AND(AO30&lt;&gt;{11,12,13})*MIN(4,MOD(AO30,10))+1,"th","st","nd","rd","th")</f>
        <v>93rd</v>
      </c>
      <c r="AQ30" s="77">
        <v>0.91</v>
      </c>
      <c r="AR30" s="36">
        <v>4291.4780000000001</v>
      </c>
      <c r="AS30" s="29">
        <f t="shared" si="9"/>
        <v>74</v>
      </c>
      <c r="AT30" s="38" t="str">
        <f t="array" ref="AT30">AS30&amp;CHOOSE(AND(AS30&lt;&gt;{11,12,13})*MIN(4,MOD(AS30,10))+1,"th","st","nd","rd","th")</f>
        <v>74th</v>
      </c>
      <c r="AU30" s="40">
        <v>1.4400003012959794E-3</v>
      </c>
    </row>
    <row r="31" spans="1:47" x14ac:dyDescent="0.25">
      <c r="A31" s="7">
        <v>103026902</v>
      </c>
      <c r="B31" s="8" t="s">
        <v>441</v>
      </c>
      <c r="C31" s="8" t="s">
        <v>101</v>
      </c>
      <c r="D31" s="27">
        <v>63093</v>
      </c>
      <c r="E31" s="29">
        <f t="shared" si="0"/>
        <v>76</v>
      </c>
      <c r="F31" s="38" t="str">
        <f t="array" ref="F31">E31&amp;CHOOSE(AND(E31&lt;&gt;{11,12,13})*MIN(4,MOD(E31,10))+1,"th","st","nd","rd","th")</f>
        <v>76th</v>
      </c>
      <c r="G31" s="29">
        <v>16956</v>
      </c>
      <c r="H31" s="30">
        <v>0.84950000000000003</v>
      </c>
      <c r="I31" s="31">
        <v>-0.8629</v>
      </c>
      <c r="J31" s="94">
        <v>429</v>
      </c>
      <c r="K31" s="33">
        <v>0</v>
      </c>
      <c r="L31" s="34">
        <v>6.8400000000000002E-2</v>
      </c>
      <c r="M31" s="29">
        <f t="shared" si="1"/>
        <v>18</v>
      </c>
      <c r="N31" s="38" t="str">
        <f t="array" ref="N31">M31&amp;CHOOSE(AND(M31&lt;&gt;{11,12,13})*MIN(4,MOD(M31,10))+1,"th","st","nd","rd","th")</f>
        <v>18th</v>
      </c>
      <c r="O31" s="34">
        <v>0.11310000000000001</v>
      </c>
      <c r="P31" s="29">
        <f t="shared" si="2"/>
        <v>20</v>
      </c>
      <c r="Q31" s="38" t="str">
        <f t="array" ref="Q31">P31&amp;CHOOSE(AND(P31&lt;&gt;{11,12,13})*MIN(4,MOD(P31,10))+1,"th","st","nd","rd","th")</f>
        <v>20th</v>
      </c>
      <c r="R31" s="35">
        <v>177.93899999999999</v>
      </c>
      <c r="S31" s="35">
        <v>147.11199999999999</v>
      </c>
      <c r="T31" s="35">
        <v>0</v>
      </c>
      <c r="U31" s="35">
        <v>325.05099999999999</v>
      </c>
      <c r="V31" s="36">
        <v>63.559999999999995</v>
      </c>
      <c r="W31" s="220">
        <f t="shared" si="3"/>
        <v>1.4659493140413543E-2</v>
      </c>
      <c r="X31" s="29">
        <f t="shared" si="4"/>
        <v>20</v>
      </c>
      <c r="Y31" s="38" t="str">
        <f t="array" ref="Y31">X31&amp;CHOOSE(AND(X31&lt;&gt;{11,12,13})*MIN(4,MOD(X31,10))+1,"th","st","nd","rd","th")</f>
        <v>20th</v>
      </c>
      <c r="Z31" s="37">
        <v>12.712</v>
      </c>
      <c r="AA31" s="28">
        <v>48</v>
      </c>
      <c r="AB31" s="221">
        <f t="shared" si="5"/>
        <v>1.1070731131841569E-2</v>
      </c>
      <c r="AC31" s="29">
        <f t="shared" si="6"/>
        <v>71</v>
      </c>
      <c r="AD31" s="38" t="str">
        <f t="array" ref="AD31">AC31&amp;CHOOSE(AND(AC31&lt;&gt;{11,12,13})*MIN(4,MOD(AC31,10))+1,"th","st","nd","rd","th")</f>
        <v>71st</v>
      </c>
      <c r="AE31" s="37">
        <v>28.8</v>
      </c>
      <c r="AF31" s="113">
        <v>4335.7569999999996</v>
      </c>
      <c r="AG31" s="113">
        <v>4352.8590000000004</v>
      </c>
      <c r="AH31" s="113">
        <v>4338.0060000000003</v>
      </c>
      <c r="AI31" s="38">
        <v>4342.2070000000003</v>
      </c>
      <c r="AJ31" s="29">
        <f t="shared" si="7"/>
        <v>81</v>
      </c>
      <c r="AK31" s="38" t="str">
        <f t="array" ref="AK31">AJ31&amp;CHOOSE(AND(AJ31&lt;&gt;{11,12,13})*MIN(4,MOD(AJ31,10))+1,"th","st","nd","rd","th")</f>
        <v>81st</v>
      </c>
      <c r="AL31" s="38">
        <v>366.56299999999999</v>
      </c>
      <c r="AM31" s="38">
        <v>366.56299999999999</v>
      </c>
      <c r="AN31" s="38">
        <v>4708.7700000000004</v>
      </c>
      <c r="AO31" s="29">
        <f t="shared" si="8"/>
        <v>79</v>
      </c>
      <c r="AP31" s="38" t="str">
        <f t="array" ref="AP31">AO31&amp;CHOOSE(AND(AO31&lt;&gt;{11,12,13})*MIN(4,MOD(AO31,10))+1,"th","st","nd","rd","th")</f>
        <v>79th</v>
      </c>
      <c r="AQ31" s="77">
        <v>0.88</v>
      </c>
      <c r="AR31" s="36">
        <v>3520.0880000000002</v>
      </c>
      <c r="AS31" s="29">
        <f t="shared" si="9"/>
        <v>67</v>
      </c>
      <c r="AT31" s="38" t="str">
        <f t="array" ref="AT31">AS31&amp;CHOOSE(AND(AS31&lt;&gt;{11,12,13})*MIN(4,MOD(AS31,10))+1,"th","st","nd","rd","th")</f>
        <v>67th</v>
      </c>
      <c r="AU31" s="40">
        <v>1.1811613109955035E-3</v>
      </c>
    </row>
    <row r="32" spans="1:47" x14ac:dyDescent="0.25">
      <c r="A32" s="7">
        <v>103026873</v>
      </c>
      <c r="B32" s="8" t="s">
        <v>457</v>
      </c>
      <c r="C32" s="8" t="s">
        <v>101</v>
      </c>
      <c r="D32" s="27">
        <v>39192</v>
      </c>
      <c r="E32" s="29">
        <f t="shared" si="0"/>
        <v>11</v>
      </c>
      <c r="F32" s="38" t="str">
        <f t="array" ref="F32">E32&amp;CHOOSE(AND(E32&lt;&gt;{11,12,13})*MIN(4,MOD(E32,10))+1,"th","st","nd","rd","th")</f>
        <v>11th</v>
      </c>
      <c r="G32" s="29">
        <v>6768</v>
      </c>
      <c r="H32" s="30">
        <v>1.3675999999999999</v>
      </c>
      <c r="I32" s="31">
        <v>-2.7402000000000002</v>
      </c>
      <c r="J32" s="94">
        <v>481</v>
      </c>
      <c r="K32" s="33">
        <v>0</v>
      </c>
      <c r="L32" s="34">
        <v>0.18459999999999999</v>
      </c>
      <c r="M32" s="29">
        <f t="shared" si="1"/>
        <v>65</v>
      </c>
      <c r="N32" s="38" t="str">
        <f t="array" ref="N32">M32&amp;CHOOSE(AND(M32&lt;&gt;{11,12,13})*MIN(4,MOD(M32,10))+1,"th","st","nd","rd","th")</f>
        <v>65th</v>
      </c>
      <c r="O32" s="34">
        <v>0.1278</v>
      </c>
      <c r="P32" s="29">
        <f t="shared" si="2"/>
        <v>27</v>
      </c>
      <c r="Q32" s="38" t="str">
        <f t="array" ref="Q32">P32&amp;CHOOSE(AND(P32&lt;&gt;{11,12,13})*MIN(4,MOD(P32,10))+1,"th","st","nd","rd","th")</f>
        <v>27th</v>
      </c>
      <c r="R32" s="35">
        <v>135.042</v>
      </c>
      <c r="S32" s="35">
        <v>46.744999999999997</v>
      </c>
      <c r="T32" s="35">
        <v>0</v>
      </c>
      <c r="U32" s="35">
        <v>181.78700000000001</v>
      </c>
      <c r="V32" s="36">
        <v>42.609000000000002</v>
      </c>
      <c r="W32" s="220">
        <f t="shared" si="3"/>
        <v>3.494735218998158E-2</v>
      </c>
      <c r="X32" s="29">
        <f t="shared" si="4"/>
        <v>73</v>
      </c>
      <c r="Y32" s="38" t="str">
        <f t="array" ref="Y32">X32&amp;CHOOSE(AND(X32&lt;&gt;{11,12,13})*MIN(4,MOD(X32,10))+1,"th","st","nd","rd","th")</f>
        <v>73rd</v>
      </c>
      <c r="Z32" s="37">
        <v>8.5220000000000002</v>
      </c>
      <c r="AA32" s="28">
        <v>25</v>
      </c>
      <c r="AB32" s="221">
        <f t="shared" si="5"/>
        <v>2.0504677527037468E-2</v>
      </c>
      <c r="AC32" s="29">
        <f t="shared" si="6"/>
        <v>82</v>
      </c>
      <c r="AD32" s="38" t="str">
        <f t="array" ref="AD32">AC32&amp;CHOOSE(AND(AC32&lt;&gt;{11,12,13})*MIN(4,MOD(AC32,10))+1,"th","st","nd","rd","th")</f>
        <v>82nd</v>
      </c>
      <c r="AE32" s="37">
        <v>15</v>
      </c>
      <c r="AF32" s="113">
        <v>1219.2339999999999</v>
      </c>
      <c r="AG32" s="113">
        <v>1268.3009999999999</v>
      </c>
      <c r="AH32" s="113">
        <v>1249.2909999999999</v>
      </c>
      <c r="AI32" s="38">
        <v>1245.6089999999999</v>
      </c>
      <c r="AJ32" s="29">
        <f t="shared" si="7"/>
        <v>24</v>
      </c>
      <c r="AK32" s="38" t="str">
        <f t="array" ref="AK32">AJ32&amp;CHOOSE(AND(AJ32&lt;&gt;{11,12,13})*MIN(4,MOD(AJ32,10))+1,"th","st","nd","rd","th")</f>
        <v>24th</v>
      </c>
      <c r="AL32" s="38">
        <v>205.309</v>
      </c>
      <c r="AM32" s="38">
        <v>205.309</v>
      </c>
      <c r="AN32" s="38">
        <v>1450.9179999999999</v>
      </c>
      <c r="AO32" s="29">
        <f t="shared" si="8"/>
        <v>22</v>
      </c>
      <c r="AP32" s="38" t="str">
        <f t="array" ref="AP32">AO32&amp;CHOOSE(AND(AO32&lt;&gt;{11,12,13})*MIN(4,MOD(AO32,10))+1,"th","st","nd","rd","th")</f>
        <v>22nd</v>
      </c>
      <c r="AQ32" s="77">
        <v>0.92</v>
      </c>
      <c r="AR32" s="36">
        <v>1825.5329999999999</v>
      </c>
      <c r="AS32" s="29">
        <f t="shared" si="9"/>
        <v>31</v>
      </c>
      <c r="AT32" s="38" t="str">
        <f t="array" ref="AT32">AS32&amp;CHOOSE(AND(AS32&lt;&gt;{11,12,13})*MIN(4,MOD(AS32,10))+1,"th","st","nd","rd","th")</f>
        <v>31st</v>
      </c>
      <c r="AU32" s="40">
        <v>6.1255541098562149E-4</v>
      </c>
    </row>
    <row r="33" spans="1:47" x14ac:dyDescent="0.25">
      <c r="A33" s="7">
        <v>103027352</v>
      </c>
      <c r="B33" s="8" t="s">
        <v>477</v>
      </c>
      <c r="C33" s="8" t="s">
        <v>101</v>
      </c>
      <c r="D33" s="27">
        <v>48491</v>
      </c>
      <c r="E33" s="29">
        <f t="shared" si="0"/>
        <v>39</v>
      </c>
      <c r="F33" s="38" t="str">
        <f t="array" ref="F33">E33&amp;CHOOSE(AND(E33&lt;&gt;{11,12,13})*MIN(4,MOD(E33,10))+1,"th","st","nd","rd","th")</f>
        <v>39th</v>
      </c>
      <c r="G33" s="29">
        <v>18735</v>
      </c>
      <c r="H33" s="30">
        <v>1.1052999999999999</v>
      </c>
      <c r="I33" s="31">
        <v>-0.6804</v>
      </c>
      <c r="J33" s="94">
        <v>418</v>
      </c>
      <c r="K33" s="33">
        <v>0</v>
      </c>
      <c r="L33" s="34">
        <v>0.21310000000000001</v>
      </c>
      <c r="M33" s="29">
        <f t="shared" si="1"/>
        <v>77</v>
      </c>
      <c r="N33" s="38" t="str">
        <f t="array" ref="N33">M33&amp;CHOOSE(AND(M33&lt;&gt;{11,12,13})*MIN(4,MOD(M33,10))+1,"th","st","nd","rd","th")</f>
        <v>77th</v>
      </c>
      <c r="O33" s="34">
        <v>0.21340000000000001</v>
      </c>
      <c r="P33" s="29">
        <f t="shared" si="2"/>
        <v>68</v>
      </c>
      <c r="Q33" s="38" t="str">
        <f t="array" ref="Q33">P33&amp;CHOOSE(AND(P33&lt;&gt;{11,12,13})*MIN(4,MOD(P33,10))+1,"th","st","nd","rd","th")</f>
        <v>68th</v>
      </c>
      <c r="R33" s="35">
        <v>583.96600000000001</v>
      </c>
      <c r="S33" s="35">
        <v>292.39400000000001</v>
      </c>
      <c r="T33" s="35">
        <v>0</v>
      </c>
      <c r="U33" s="35">
        <v>876.36</v>
      </c>
      <c r="V33" s="36">
        <v>744.31600000000014</v>
      </c>
      <c r="W33" s="220">
        <f t="shared" si="3"/>
        <v>0.16296890870543551</v>
      </c>
      <c r="X33" s="29">
        <f t="shared" si="4"/>
        <v>98</v>
      </c>
      <c r="Y33" s="38" t="str">
        <f t="array" ref="Y33">X33&amp;CHOOSE(AND(X33&lt;&gt;{11,12,13})*MIN(4,MOD(X33,10))+1,"th","st","nd","rd","th")</f>
        <v>98th</v>
      </c>
      <c r="Z33" s="37">
        <v>148.863</v>
      </c>
      <c r="AA33" s="28">
        <v>22</v>
      </c>
      <c r="AB33" s="221">
        <f t="shared" si="5"/>
        <v>4.8169272076907937E-3</v>
      </c>
      <c r="AC33" s="29">
        <f t="shared" si="6"/>
        <v>52</v>
      </c>
      <c r="AD33" s="38" t="str">
        <f t="array" ref="AD33">AC33&amp;CHOOSE(AND(AC33&lt;&gt;{11,12,13})*MIN(4,MOD(AC33,10))+1,"th","st","nd","rd","th")</f>
        <v>52nd</v>
      </c>
      <c r="AE33" s="37">
        <v>13.2</v>
      </c>
      <c r="AF33" s="113">
        <v>4567.2269999999999</v>
      </c>
      <c r="AG33" s="113">
        <v>4704.9380000000001</v>
      </c>
      <c r="AH33" s="113">
        <v>4734.8029999999999</v>
      </c>
      <c r="AI33" s="38">
        <v>4668.9889999999996</v>
      </c>
      <c r="AJ33" s="29">
        <f t="shared" si="7"/>
        <v>83</v>
      </c>
      <c r="AK33" s="38" t="str">
        <f t="array" ref="AK33">AJ33&amp;CHOOSE(AND(AJ33&lt;&gt;{11,12,13})*MIN(4,MOD(AJ33,10))+1,"th","st","nd","rd","th")</f>
        <v>83rd</v>
      </c>
      <c r="AL33" s="38">
        <v>1038.423</v>
      </c>
      <c r="AM33" s="38">
        <v>1038.423</v>
      </c>
      <c r="AN33" s="38">
        <v>5707.4120000000003</v>
      </c>
      <c r="AO33" s="29">
        <f t="shared" si="8"/>
        <v>85</v>
      </c>
      <c r="AP33" s="38" t="str">
        <f t="array" ref="AP33">AO33&amp;CHOOSE(AND(AO33&lt;&gt;{11,12,13})*MIN(4,MOD(AO33,10))+1,"th","st","nd","rd","th")</f>
        <v>85th</v>
      </c>
      <c r="AQ33" s="77">
        <v>1.05</v>
      </c>
      <c r="AR33" s="36">
        <v>6623.8230000000003</v>
      </c>
      <c r="AS33" s="29">
        <f t="shared" si="9"/>
        <v>88</v>
      </c>
      <c r="AT33" s="38" t="str">
        <f t="array" ref="AT33">AS33&amp;CHOOSE(AND(AS33&lt;&gt;{11,12,13})*MIN(4,MOD(AS33,10))+1,"th","st","nd","rd","th")</f>
        <v>88th</v>
      </c>
      <c r="AU33" s="40">
        <v>2.2226158716720061E-3</v>
      </c>
    </row>
    <row r="34" spans="1:47" x14ac:dyDescent="0.25">
      <c r="A34" s="7">
        <v>103021003</v>
      </c>
      <c r="B34" s="8" t="s">
        <v>494</v>
      </c>
      <c r="C34" s="8" t="s">
        <v>101</v>
      </c>
      <c r="D34" s="27">
        <v>109091</v>
      </c>
      <c r="E34" s="29">
        <f t="shared" si="0"/>
        <v>98</v>
      </c>
      <c r="F34" s="38" t="str">
        <f t="array" ref="F34">E34&amp;CHOOSE(AND(E34&lt;&gt;{11,12,13})*MIN(4,MOD(E34,10))+1,"th","st","nd","rd","th")</f>
        <v>98th</v>
      </c>
      <c r="G34" s="29">
        <v>8460</v>
      </c>
      <c r="H34" s="30">
        <v>0.49130000000000001</v>
      </c>
      <c r="I34" s="31">
        <v>-0.1525</v>
      </c>
      <c r="J34" s="94">
        <v>374</v>
      </c>
      <c r="K34" s="33">
        <v>0</v>
      </c>
      <c r="L34" s="34">
        <v>3.4099999999999998E-2</v>
      </c>
      <c r="M34" s="29">
        <f t="shared" si="1"/>
        <v>4</v>
      </c>
      <c r="N34" s="38" t="str">
        <f t="array" ref="N34">M34&amp;CHOOSE(AND(M34&lt;&gt;{11,12,13})*MIN(4,MOD(M34,10))+1,"th","st","nd","rd","th")</f>
        <v>4th</v>
      </c>
      <c r="O34" s="34">
        <v>1.2999999999999999E-2</v>
      </c>
      <c r="P34" s="29">
        <f t="shared" si="2"/>
        <v>0</v>
      </c>
      <c r="Q34" s="38" t="str">
        <f t="array" ref="Q34">P34&amp;CHOOSE(AND(P34&lt;&gt;{11,12,13})*MIN(4,MOD(P34,10))+1,"th","st","nd","rd","th")</f>
        <v>0th</v>
      </c>
      <c r="R34" s="35">
        <v>92.275999999999996</v>
      </c>
      <c r="S34" s="35">
        <v>17.588999999999999</v>
      </c>
      <c r="T34" s="35">
        <v>0</v>
      </c>
      <c r="U34" s="35">
        <v>109.86499999999999</v>
      </c>
      <c r="V34" s="36">
        <v>43.076999999999998</v>
      </c>
      <c r="W34" s="220">
        <f t="shared" si="3"/>
        <v>9.5512718177948059E-3</v>
      </c>
      <c r="X34" s="29">
        <f t="shared" si="4"/>
        <v>9</v>
      </c>
      <c r="Y34" s="38" t="str">
        <f t="array" ref="Y34">X34&amp;CHOOSE(AND(X34&lt;&gt;{11,12,13})*MIN(4,MOD(X34,10))+1,"th","st","nd","rd","th")</f>
        <v>9th</v>
      </c>
      <c r="Z34" s="37">
        <v>8.6150000000000002</v>
      </c>
      <c r="AA34" s="28">
        <v>8</v>
      </c>
      <c r="AB34" s="221">
        <f t="shared" si="5"/>
        <v>1.773804455796793E-3</v>
      </c>
      <c r="AC34" s="29">
        <f t="shared" si="6"/>
        <v>30</v>
      </c>
      <c r="AD34" s="38" t="str">
        <f t="array" ref="AD34">AC34&amp;CHOOSE(AND(AC34&lt;&gt;{11,12,13})*MIN(4,MOD(AC34,10))+1,"th","st","nd","rd","th")</f>
        <v>30th</v>
      </c>
      <c r="AE34" s="37">
        <v>4.8</v>
      </c>
      <c r="AF34" s="113">
        <v>4510.08</v>
      </c>
      <c r="AG34" s="113">
        <v>4508.8119999999999</v>
      </c>
      <c r="AH34" s="113">
        <v>4548.6719999999996</v>
      </c>
      <c r="AI34" s="38">
        <v>4522.5209999999997</v>
      </c>
      <c r="AJ34" s="29">
        <f t="shared" si="7"/>
        <v>82</v>
      </c>
      <c r="AK34" s="38" t="str">
        <f t="array" ref="AK34">AJ34&amp;CHOOSE(AND(AJ34&lt;&gt;{11,12,13})*MIN(4,MOD(AJ34,10))+1,"th","st","nd","rd","th")</f>
        <v>82nd</v>
      </c>
      <c r="AL34" s="38">
        <v>123.28</v>
      </c>
      <c r="AM34" s="38">
        <v>123.28</v>
      </c>
      <c r="AN34" s="38">
        <v>4645.8010000000004</v>
      </c>
      <c r="AO34" s="29">
        <f t="shared" si="8"/>
        <v>78</v>
      </c>
      <c r="AP34" s="38" t="str">
        <f t="array" ref="AP34">AO34&amp;CHOOSE(AND(AO34&lt;&gt;{11,12,13})*MIN(4,MOD(AO34,10))+1,"th","st","nd","rd","th")</f>
        <v>78th</v>
      </c>
      <c r="AQ34" s="77">
        <v>1.0900000000000001</v>
      </c>
      <c r="AR34" s="36">
        <v>2487.9050000000002</v>
      </c>
      <c r="AS34" s="29">
        <f t="shared" si="9"/>
        <v>48</v>
      </c>
      <c r="AT34" s="38" t="str">
        <f t="array" ref="AT34">AS34&amp;CHOOSE(AND(AS34&lt;&gt;{11,12,13})*MIN(4,MOD(AS34,10))+1,"th","st","nd","rd","th")</f>
        <v>48th</v>
      </c>
      <c r="AU34" s="40">
        <v>8.3481354200016253E-4</v>
      </c>
    </row>
    <row r="35" spans="1:47" x14ac:dyDescent="0.25">
      <c r="A35" s="7">
        <v>102027451</v>
      </c>
      <c r="B35" s="8" t="s">
        <v>495</v>
      </c>
      <c r="C35" s="8" t="s">
        <v>101</v>
      </c>
      <c r="D35" s="27">
        <v>40571</v>
      </c>
      <c r="E35" s="29">
        <f t="shared" si="0"/>
        <v>15</v>
      </c>
      <c r="F35" s="38" t="str">
        <f t="array" ref="F35">E35&amp;CHOOSE(AND(E35&lt;&gt;{11,12,13})*MIN(4,MOD(E35,10))+1,"th","st","nd","rd","th")</f>
        <v>15th</v>
      </c>
      <c r="G35" s="29">
        <v>133928</v>
      </c>
      <c r="H35" s="30">
        <v>1.3210999999999999</v>
      </c>
      <c r="I35" s="31">
        <v>-3.8511000000000002</v>
      </c>
      <c r="J35" s="94">
        <v>488</v>
      </c>
      <c r="K35" s="33">
        <v>0</v>
      </c>
      <c r="L35" s="34">
        <v>0.3291</v>
      </c>
      <c r="M35" s="29">
        <f t="shared" si="1"/>
        <v>92</v>
      </c>
      <c r="N35" s="38" t="str">
        <f t="array" ref="N35">M35&amp;CHOOSE(AND(M35&lt;&gt;{11,12,13})*MIN(4,MOD(M35,10))+1,"th","st","nd","rd","th")</f>
        <v>92nd</v>
      </c>
      <c r="O35" s="34">
        <v>0.18709999999999999</v>
      </c>
      <c r="P35" s="29">
        <f t="shared" si="2"/>
        <v>56</v>
      </c>
      <c r="Q35" s="38" t="str">
        <f t="array" ref="Q35">P35&amp;CHOOSE(AND(P35&lt;&gt;{11,12,13})*MIN(4,MOD(P35,10))+1,"th","st","nd","rd","th")</f>
        <v>56th</v>
      </c>
      <c r="R35" s="35">
        <v>5376.2380000000003</v>
      </c>
      <c r="S35" s="35">
        <v>1528.25</v>
      </c>
      <c r="T35" s="35">
        <v>2688.1190000000001</v>
      </c>
      <c r="U35" s="35">
        <v>9592.607</v>
      </c>
      <c r="V35" s="36">
        <v>3902.627</v>
      </c>
      <c r="W35" s="220">
        <f t="shared" si="3"/>
        <v>0.1433368037891545</v>
      </c>
      <c r="X35" s="29">
        <f t="shared" si="4"/>
        <v>98</v>
      </c>
      <c r="Y35" s="38" t="str">
        <f t="array" ref="Y35">X35&amp;CHOOSE(AND(X35&lt;&gt;{11,12,13})*MIN(4,MOD(X35,10))+1,"th","st","nd","rd","th")</f>
        <v>98th</v>
      </c>
      <c r="Z35" s="37">
        <v>780.52499999999998</v>
      </c>
      <c r="AA35" s="28">
        <v>895</v>
      </c>
      <c r="AB35" s="221">
        <f t="shared" si="5"/>
        <v>3.2871816699698249E-2</v>
      </c>
      <c r="AC35" s="29">
        <f t="shared" si="6"/>
        <v>90</v>
      </c>
      <c r="AD35" s="38" t="str">
        <f t="array" ref="AD35">AC35&amp;CHOOSE(AND(AC35&lt;&gt;{11,12,13})*MIN(4,MOD(AC35,10))+1,"th","st","nd","rd","th")</f>
        <v>90th</v>
      </c>
      <c r="AE35" s="37">
        <v>537</v>
      </c>
      <c r="AF35" s="113">
        <v>27226.971000000001</v>
      </c>
      <c r="AG35" s="113">
        <v>26399.344000000001</v>
      </c>
      <c r="AH35" s="113">
        <v>27531.955999999998</v>
      </c>
      <c r="AI35" s="38">
        <v>27052.757000000001</v>
      </c>
      <c r="AJ35" s="29">
        <f t="shared" si="7"/>
        <v>100</v>
      </c>
      <c r="AK35" s="38" t="str">
        <f t="array" ref="AK35">AJ35&amp;CHOOSE(AND(AJ35&lt;&gt;{11,12,13})*MIN(4,MOD(AJ35,10))+1,"th","st","nd","rd","th")</f>
        <v>100th</v>
      </c>
      <c r="AL35" s="38">
        <v>10910.132</v>
      </c>
      <c r="AM35" s="38">
        <v>10910.132</v>
      </c>
      <c r="AN35" s="38">
        <v>37962.889000000003</v>
      </c>
      <c r="AO35" s="29">
        <f t="shared" si="8"/>
        <v>100</v>
      </c>
      <c r="AP35" s="38" t="str">
        <f t="array" ref="AP35">AO35&amp;CHOOSE(AND(AO35&lt;&gt;{11,12,13})*MIN(4,MOD(AO35,10))+1,"th","st","nd","rd","th")</f>
        <v>100th</v>
      </c>
      <c r="AQ35" s="77">
        <v>0.92</v>
      </c>
      <c r="AR35" s="36">
        <v>46140.550999999999</v>
      </c>
      <c r="AS35" s="29">
        <f t="shared" si="9"/>
        <v>99</v>
      </c>
      <c r="AT35" s="38" t="str">
        <f t="array" ref="AT35">AS35&amp;CHOOSE(AND(AS35&lt;&gt;{11,12,13})*MIN(4,MOD(AS35,10))+1,"th","st","nd","rd","th")</f>
        <v>99th</v>
      </c>
      <c r="AU35" s="40">
        <v>1.5482406607225413E-2</v>
      </c>
    </row>
    <row r="36" spans="1:47" x14ac:dyDescent="0.25">
      <c r="A36" s="7">
        <v>103027503</v>
      </c>
      <c r="B36" s="8" t="s">
        <v>498</v>
      </c>
      <c r="C36" s="8" t="s">
        <v>101</v>
      </c>
      <c r="D36" s="27">
        <v>67700</v>
      </c>
      <c r="E36" s="29">
        <f t="shared" si="0"/>
        <v>83</v>
      </c>
      <c r="F36" s="38" t="str">
        <f t="array" ref="F36">E36&amp;CHOOSE(AND(E36&lt;&gt;{11,12,13})*MIN(4,MOD(E36,10))+1,"th","st","nd","rd","th")</f>
        <v>83rd</v>
      </c>
      <c r="G36" s="29">
        <v>11062</v>
      </c>
      <c r="H36" s="30">
        <v>0.79169999999999996</v>
      </c>
      <c r="I36" s="31">
        <v>-8.6300000000000002E-2</v>
      </c>
      <c r="J36" s="94">
        <v>369</v>
      </c>
      <c r="K36" s="33">
        <v>0</v>
      </c>
      <c r="L36" s="34">
        <v>5.0099999999999999E-2</v>
      </c>
      <c r="M36" s="29">
        <f t="shared" si="1"/>
        <v>10</v>
      </c>
      <c r="N36" s="38" t="str">
        <f t="array" ref="N36">M36&amp;CHOOSE(AND(M36&lt;&gt;{11,12,13})*MIN(4,MOD(M36,10))+1,"th","st","nd","rd","th")</f>
        <v>10th</v>
      </c>
      <c r="O36" s="34">
        <v>7.1400000000000005E-2</v>
      </c>
      <c r="P36" s="29">
        <f t="shared" si="2"/>
        <v>8</v>
      </c>
      <c r="Q36" s="38" t="str">
        <f t="array" ref="Q36">P36&amp;CHOOSE(AND(P36&lt;&gt;{11,12,13})*MIN(4,MOD(P36,10))+1,"th","st","nd","rd","th")</f>
        <v>8th</v>
      </c>
      <c r="R36" s="35">
        <v>118.828</v>
      </c>
      <c r="S36" s="35">
        <v>84.674000000000007</v>
      </c>
      <c r="T36" s="35">
        <v>0</v>
      </c>
      <c r="U36" s="35">
        <v>203.50200000000001</v>
      </c>
      <c r="V36" s="36">
        <v>82.091999999999985</v>
      </c>
      <c r="W36" s="220">
        <f t="shared" si="3"/>
        <v>2.0766849538999311E-2</v>
      </c>
      <c r="X36" s="29">
        <f t="shared" si="4"/>
        <v>36</v>
      </c>
      <c r="Y36" s="38" t="str">
        <f t="array" ref="Y36">X36&amp;CHOOSE(AND(X36&lt;&gt;{11,12,13})*MIN(4,MOD(X36,10))+1,"th","st","nd","rd","th")</f>
        <v>36th</v>
      </c>
      <c r="Z36" s="37">
        <v>16.417999999999999</v>
      </c>
      <c r="AA36" s="28">
        <v>5</v>
      </c>
      <c r="AB36" s="221">
        <f t="shared" si="5"/>
        <v>1.2648522108731251E-3</v>
      </c>
      <c r="AC36" s="29">
        <f t="shared" si="6"/>
        <v>24</v>
      </c>
      <c r="AD36" s="38" t="str">
        <f t="array" ref="AD36">AC36&amp;CHOOSE(AND(AC36&lt;&gt;{11,12,13})*MIN(4,MOD(AC36,10))+1,"th","st","nd","rd","th")</f>
        <v>24th</v>
      </c>
      <c r="AE36" s="37">
        <v>3</v>
      </c>
      <c r="AF36" s="113">
        <v>3953.0309999999999</v>
      </c>
      <c r="AG36" s="113">
        <v>4010.6329999999998</v>
      </c>
      <c r="AH36" s="113">
        <v>4101.0469999999996</v>
      </c>
      <c r="AI36" s="38">
        <v>4021.57</v>
      </c>
      <c r="AJ36" s="29">
        <f t="shared" si="7"/>
        <v>78</v>
      </c>
      <c r="AK36" s="38" t="str">
        <f t="array" ref="AK36">AJ36&amp;CHOOSE(AND(AJ36&lt;&gt;{11,12,13})*MIN(4,MOD(AJ36,10))+1,"th","st","nd","rd","th")</f>
        <v>78th</v>
      </c>
      <c r="AL36" s="38">
        <v>222.92</v>
      </c>
      <c r="AM36" s="38">
        <v>222.92</v>
      </c>
      <c r="AN36" s="38">
        <v>4244.49</v>
      </c>
      <c r="AO36" s="29">
        <f t="shared" si="8"/>
        <v>74</v>
      </c>
      <c r="AP36" s="38" t="str">
        <f t="array" ref="AP36">AO36&amp;CHOOSE(AND(AO36&lt;&gt;{11,12,13})*MIN(4,MOD(AO36,10))+1,"th","st","nd","rd","th")</f>
        <v>74th</v>
      </c>
      <c r="AQ36" s="77">
        <v>0.77</v>
      </c>
      <c r="AR36" s="36">
        <v>2587.4789999999998</v>
      </c>
      <c r="AS36" s="29">
        <f t="shared" si="9"/>
        <v>51</v>
      </c>
      <c r="AT36" s="38" t="str">
        <f t="array" ref="AT36">AS36&amp;CHOOSE(AND(AS36&lt;&gt;{11,12,13})*MIN(4,MOD(AS36,10))+1,"th","st","nd","rd","th")</f>
        <v>51st</v>
      </c>
      <c r="AU36" s="40">
        <v>8.6822547840091895E-4</v>
      </c>
    </row>
    <row r="37" spans="1:47" x14ac:dyDescent="0.25">
      <c r="A37" s="7">
        <v>103027753</v>
      </c>
      <c r="B37" s="8" t="s">
        <v>507</v>
      </c>
      <c r="C37" s="8" t="s">
        <v>101</v>
      </c>
      <c r="D37" s="27">
        <v>71927</v>
      </c>
      <c r="E37" s="29">
        <f t="shared" si="0"/>
        <v>88</v>
      </c>
      <c r="F37" s="38" t="str">
        <f t="array" ref="F37">E37&amp;CHOOSE(AND(E37&lt;&gt;{11,12,13})*MIN(4,MOD(E37,10))+1,"th","st","nd","rd","th")</f>
        <v>88th</v>
      </c>
      <c r="G37" s="29">
        <v>5848</v>
      </c>
      <c r="H37" s="30">
        <v>0.74519999999999997</v>
      </c>
      <c r="I37" s="31">
        <v>0.42820000000000003</v>
      </c>
      <c r="J37" s="94">
        <v>284</v>
      </c>
      <c r="K37" s="33">
        <v>0</v>
      </c>
      <c r="L37" s="34">
        <v>6.7900000000000002E-2</v>
      </c>
      <c r="M37" s="29">
        <f t="shared" si="1"/>
        <v>18</v>
      </c>
      <c r="N37" s="38" t="str">
        <f t="array" ref="N37">M37&amp;CHOOSE(AND(M37&lt;&gt;{11,12,13})*MIN(4,MOD(M37,10))+1,"th","st","nd","rd","th")</f>
        <v>18th</v>
      </c>
      <c r="O37" s="34">
        <v>8.3599999999999994E-2</v>
      </c>
      <c r="P37" s="29">
        <f t="shared" si="2"/>
        <v>11</v>
      </c>
      <c r="Q37" s="38" t="str">
        <f t="array" ref="Q37">P37&amp;CHOOSE(AND(P37&lt;&gt;{11,12,13})*MIN(4,MOD(P37,10))+1,"th","st","nd","rd","th")</f>
        <v>11th</v>
      </c>
      <c r="R37" s="35">
        <v>73.799000000000007</v>
      </c>
      <c r="S37" s="35">
        <v>45.432000000000002</v>
      </c>
      <c r="T37" s="35">
        <v>0</v>
      </c>
      <c r="U37" s="35">
        <v>119.23099999999999</v>
      </c>
      <c r="V37" s="36">
        <v>29.400000000000006</v>
      </c>
      <c r="W37" s="220">
        <f t="shared" si="3"/>
        <v>1.6229912722816278E-2</v>
      </c>
      <c r="X37" s="29">
        <f t="shared" si="4"/>
        <v>22</v>
      </c>
      <c r="Y37" s="38" t="str">
        <f t="array" ref="Y37">X37&amp;CHOOSE(AND(X37&lt;&gt;{11,12,13})*MIN(4,MOD(X37,10))+1,"th","st","nd","rd","th")</f>
        <v>22nd</v>
      </c>
      <c r="Z37" s="37">
        <v>5.88</v>
      </c>
      <c r="AA37" s="28">
        <v>10</v>
      </c>
      <c r="AB37" s="221">
        <f t="shared" si="5"/>
        <v>5.5203784771483931E-3</v>
      </c>
      <c r="AC37" s="29">
        <f t="shared" si="6"/>
        <v>54</v>
      </c>
      <c r="AD37" s="38" t="str">
        <f t="array" ref="AD37">AC37&amp;CHOOSE(AND(AC37&lt;&gt;{11,12,13})*MIN(4,MOD(AC37,10))+1,"th","st","nd","rd","th")</f>
        <v>54th</v>
      </c>
      <c r="AE37" s="37">
        <v>6</v>
      </c>
      <c r="AF37" s="113">
        <v>1811.47</v>
      </c>
      <c r="AG37" s="113">
        <v>1888.847</v>
      </c>
      <c r="AH37" s="113">
        <v>1906.1120000000001</v>
      </c>
      <c r="AI37" s="38">
        <v>1868.81</v>
      </c>
      <c r="AJ37" s="29">
        <f t="shared" si="7"/>
        <v>43</v>
      </c>
      <c r="AK37" s="38" t="str">
        <f t="array" ref="AK37">AJ37&amp;CHOOSE(AND(AJ37&lt;&gt;{11,12,13})*MIN(4,MOD(AJ37,10))+1,"th","st","nd","rd","th")</f>
        <v>43rd</v>
      </c>
      <c r="AL37" s="38">
        <v>131.11099999999999</v>
      </c>
      <c r="AM37" s="38">
        <v>131.11099999999999</v>
      </c>
      <c r="AN37" s="38">
        <v>1999.921</v>
      </c>
      <c r="AO37" s="29">
        <f t="shared" si="8"/>
        <v>39</v>
      </c>
      <c r="AP37" s="38" t="str">
        <f t="array" ref="AP37">AO37&amp;CHOOSE(AND(AO37&lt;&gt;{11,12,13})*MIN(4,MOD(AO37,10))+1,"th","st","nd","rd","th")</f>
        <v>39th</v>
      </c>
      <c r="AQ37" s="77">
        <v>1.07</v>
      </c>
      <c r="AR37" s="36">
        <v>1594.665</v>
      </c>
      <c r="AS37" s="29">
        <f t="shared" si="9"/>
        <v>21</v>
      </c>
      <c r="AT37" s="38" t="str">
        <f t="array" ref="AT37">AS37&amp;CHOOSE(AND(AS37&lt;&gt;{11,12,13})*MIN(4,MOD(AS37,10))+1,"th","st","nd","rd","th")</f>
        <v>21st</v>
      </c>
      <c r="AU37" s="40">
        <v>5.3508793018772389E-4</v>
      </c>
    </row>
    <row r="38" spans="1:47" x14ac:dyDescent="0.25">
      <c r="A38" s="7">
        <v>103028203</v>
      </c>
      <c r="B38" s="8" t="s">
        <v>520</v>
      </c>
      <c r="C38" s="8" t="s">
        <v>101</v>
      </c>
      <c r="D38" s="27">
        <v>52454</v>
      </c>
      <c r="E38" s="29">
        <f t="shared" si="0"/>
        <v>53</v>
      </c>
      <c r="F38" s="38" t="str">
        <f t="array" ref="F38">E38&amp;CHOOSE(AND(E38&lt;&gt;{11,12,13})*MIN(4,MOD(E38,10))+1,"th","st","nd","rd","th")</f>
        <v>53rd</v>
      </c>
      <c r="G38" s="29">
        <v>4245</v>
      </c>
      <c r="H38" s="30">
        <v>1.0218</v>
      </c>
      <c r="I38" s="31">
        <v>-1.3703000000000001</v>
      </c>
      <c r="J38" s="94">
        <v>446</v>
      </c>
      <c r="K38" s="33">
        <v>0</v>
      </c>
      <c r="L38" s="34">
        <v>0.1053</v>
      </c>
      <c r="M38" s="29">
        <f t="shared" si="1"/>
        <v>34</v>
      </c>
      <c r="N38" s="38" t="str">
        <f t="array" ref="N38">M38&amp;CHOOSE(AND(M38&lt;&gt;{11,12,13})*MIN(4,MOD(M38,10))+1,"th","st","nd","rd","th")</f>
        <v>34th</v>
      </c>
      <c r="O38" s="34">
        <v>0.1168</v>
      </c>
      <c r="P38" s="29">
        <f t="shared" si="2"/>
        <v>22</v>
      </c>
      <c r="Q38" s="38" t="str">
        <f t="array" ref="Q38">P38&amp;CHOOSE(AND(P38&lt;&gt;{11,12,13})*MIN(4,MOD(P38,10))+1,"th","st","nd","rd","th")</f>
        <v>22nd</v>
      </c>
      <c r="R38" s="35">
        <v>62.216000000000001</v>
      </c>
      <c r="S38" s="35">
        <v>34.505000000000003</v>
      </c>
      <c r="T38" s="35">
        <v>0</v>
      </c>
      <c r="U38" s="35">
        <v>96.721000000000004</v>
      </c>
      <c r="V38" s="36">
        <v>13.586999999999998</v>
      </c>
      <c r="W38" s="220">
        <f t="shared" si="3"/>
        <v>1.379748056603486E-2</v>
      </c>
      <c r="X38" s="29">
        <f t="shared" si="4"/>
        <v>17</v>
      </c>
      <c r="Y38" s="38" t="str">
        <f t="array" ref="Y38">X38&amp;CHOOSE(AND(X38&lt;&gt;{11,12,13})*MIN(4,MOD(X38,10))+1,"th","st","nd","rd","th")</f>
        <v>17th</v>
      </c>
      <c r="Z38" s="37">
        <v>2.7170000000000001</v>
      </c>
      <c r="AA38" s="28">
        <v>3</v>
      </c>
      <c r="AB38" s="221">
        <f t="shared" si="5"/>
        <v>3.0464739602638247E-3</v>
      </c>
      <c r="AC38" s="29">
        <f t="shared" si="6"/>
        <v>41</v>
      </c>
      <c r="AD38" s="38" t="str">
        <f t="array" ref="AD38">AC38&amp;CHOOSE(AND(AC38&lt;&gt;{11,12,13})*MIN(4,MOD(AC38,10))+1,"th","st","nd","rd","th")</f>
        <v>41st</v>
      </c>
      <c r="AE38" s="37">
        <v>1.8</v>
      </c>
      <c r="AF38" s="113">
        <v>984.745</v>
      </c>
      <c r="AG38" s="113">
        <v>1021.624</v>
      </c>
      <c r="AH38" s="113">
        <v>1056.5519999999999</v>
      </c>
      <c r="AI38" s="38">
        <v>1020.974</v>
      </c>
      <c r="AJ38" s="29">
        <f t="shared" si="7"/>
        <v>16</v>
      </c>
      <c r="AK38" s="38" t="str">
        <f t="array" ref="AK38">AJ38&amp;CHOOSE(AND(AJ38&lt;&gt;{11,12,13})*MIN(4,MOD(AJ38,10))+1,"th","st","nd","rd","th")</f>
        <v>16th</v>
      </c>
      <c r="AL38" s="38">
        <v>101.238</v>
      </c>
      <c r="AM38" s="38">
        <v>101.238</v>
      </c>
      <c r="AN38" s="38">
        <v>1122.212</v>
      </c>
      <c r="AO38" s="29">
        <f t="shared" si="8"/>
        <v>11</v>
      </c>
      <c r="AP38" s="38" t="str">
        <f t="array" ref="AP38">AO38&amp;CHOOSE(AND(AO38&lt;&gt;{11,12,13})*MIN(4,MOD(AO38,10))+1,"th","st","nd","rd","th")</f>
        <v>11th</v>
      </c>
      <c r="AQ38" s="77">
        <v>0.9</v>
      </c>
      <c r="AR38" s="36">
        <v>1032.009</v>
      </c>
      <c r="AS38" s="29">
        <f t="shared" si="9"/>
        <v>6</v>
      </c>
      <c r="AT38" s="38" t="str">
        <f t="array" ref="AT38">AS38&amp;CHOOSE(AND(AS38&lt;&gt;{11,12,13})*MIN(4,MOD(AS38,10))+1,"th","st","nd","rd","th")</f>
        <v>6th</v>
      </c>
      <c r="AU38" s="40">
        <v>3.4628938350380971E-4</v>
      </c>
    </row>
    <row r="39" spans="1:47" x14ac:dyDescent="0.25">
      <c r="A39" s="7">
        <v>103028302</v>
      </c>
      <c r="B39" s="8" t="s">
        <v>536</v>
      </c>
      <c r="C39" s="8" t="s">
        <v>101</v>
      </c>
      <c r="D39" s="27">
        <v>59350</v>
      </c>
      <c r="E39" s="29">
        <f t="shared" si="0"/>
        <v>69</v>
      </c>
      <c r="F39" s="38" t="str">
        <f t="array" ref="F39">E39&amp;CHOOSE(AND(E39&lt;&gt;{11,12,13})*MIN(4,MOD(E39,10))+1,"th","st","nd","rd","th")</f>
        <v>69th</v>
      </c>
      <c r="G39" s="29">
        <v>16884</v>
      </c>
      <c r="H39" s="30">
        <v>0.90310000000000001</v>
      </c>
      <c r="I39" s="31">
        <v>-1.0913999999999999</v>
      </c>
      <c r="J39" s="94">
        <v>438</v>
      </c>
      <c r="K39" s="33">
        <v>0</v>
      </c>
      <c r="L39" s="34">
        <v>0.1071</v>
      </c>
      <c r="M39" s="29">
        <f t="shared" si="1"/>
        <v>34</v>
      </c>
      <c r="N39" s="38" t="str">
        <f t="array" ref="N39">M39&amp;CHOOSE(AND(M39&lt;&gt;{11,12,13})*MIN(4,MOD(M39,10))+1,"th","st","nd","rd","th")</f>
        <v>34th</v>
      </c>
      <c r="O39" s="34">
        <v>0.14549999999999999</v>
      </c>
      <c r="P39" s="29">
        <f t="shared" si="2"/>
        <v>35</v>
      </c>
      <c r="Q39" s="38" t="str">
        <f t="array" ref="Q39">P39&amp;CHOOSE(AND(P39&lt;&gt;{11,12,13})*MIN(4,MOD(P39,10))+1,"th","st","nd","rd","th")</f>
        <v>35th</v>
      </c>
      <c r="R39" s="35">
        <v>294.15300000000002</v>
      </c>
      <c r="S39" s="35">
        <v>199.81</v>
      </c>
      <c r="T39" s="35">
        <v>0</v>
      </c>
      <c r="U39" s="35">
        <v>493.96300000000002</v>
      </c>
      <c r="V39" s="36">
        <v>75.325999999999979</v>
      </c>
      <c r="W39" s="220">
        <f t="shared" si="3"/>
        <v>1.6455541899524324E-2</v>
      </c>
      <c r="X39" s="29">
        <f t="shared" si="4"/>
        <v>23</v>
      </c>
      <c r="Y39" s="38" t="str">
        <f t="array" ref="Y39">X39&amp;CHOOSE(AND(X39&lt;&gt;{11,12,13})*MIN(4,MOD(X39,10))+1,"th","st","nd","rd","th")</f>
        <v>23rd</v>
      </c>
      <c r="Z39" s="37">
        <v>15.065</v>
      </c>
      <c r="AA39" s="28">
        <v>11</v>
      </c>
      <c r="AB39" s="221">
        <f t="shared" si="5"/>
        <v>2.4030342895516505E-3</v>
      </c>
      <c r="AC39" s="29">
        <f t="shared" si="6"/>
        <v>36</v>
      </c>
      <c r="AD39" s="38" t="str">
        <f t="array" ref="AD39">AC39&amp;CHOOSE(AND(AC39&lt;&gt;{11,12,13})*MIN(4,MOD(AC39,10))+1,"th","st","nd","rd","th")</f>
        <v>36th</v>
      </c>
      <c r="AE39" s="37">
        <v>6.6</v>
      </c>
      <c r="AF39" s="113">
        <v>4577.5460000000003</v>
      </c>
      <c r="AG39" s="113">
        <v>4684.8509999999997</v>
      </c>
      <c r="AH39" s="113">
        <v>4768.05</v>
      </c>
      <c r="AI39" s="38">
        <v>4676.8159999999998</v>
      </c>
      <c r="AJ39" s="29">
        <f t="shared" si="7"/>
        <v>83</v>
      </c>
      <c r="AK39" s="38" t="str">
        <f t="array" ref="AK39">AJ39&amp;CHOOSE(AND(AJ39&lt;&gt;{11,12,13})*MIN(4,MOD(AJ39,10))+1,"th","st","nd","rd","th")</f>
        <v>83rd</v>
      </c>
      <c r="AL39" s="38">
        <v>515.62800000000004</v>
      </c>
      <c r="AM39" s="38">
        <v>515.62800000000004</v>
      </c>
      <c r="AN39" s="38">
        <v>5192.4440000000004</v>
      </c>
      <c r="AO39" s="29">
        <f t="shared" si="8"/>
        <v>82</v>
      </c>
      <c r="AP39" s="38" t="str">
        <f t="array" ref="AP39">AO39&amp;CHOOSE(AND(AO39&lt;&gt;{11,12,13})*MIN(4,MOD(AO39,10))+1,"th","st","nd","rd","th")</f>
        <v>82nd</v>
      </c>
      <c r="AQ39" s="77">
        <v>0.85</v>
      </c>
      <c r="AR39" s="36">
        <v>3985.902</v>
      </c>
      <c r="AS39" s="29">
        <f t="shared" si="9"/>
        <v>73</v>
      </c>
      <c r="AT39" s="38" t="str">
        <f t="array" ref="AT39">AS39&amp;CHOOSE(AND(AS39&lt;&gt;{11,12,13})*MIN(4,MOD(AS39,10))+1,"th","st","nd","rd","th")</f>
        <v>73rd</v>
      </c>
      <c r="AU39" s="40">
        <v>1.3374646406054619E-3</v>
      </c>
    </row>
    <row r="40" spans="1:47" x14ac:dyDescent="0.25">
      <c r="A40" s="7">
        <v>103028653</v>
      </c>
      <c r="B40" s="8" t="s">
        <v>550</v>
      </c>
      <c r="C40" s="8" t="s">
        <v>101</v>
      </c>
      <c r="D40" s="27">
        <v>40509</v>
      </c>
      <c r="E40" s="29">
        <f t="shared" si="0"/>
        <v>14</v>
      </c>
      <c r="F40" s="38" t="str">
        <f t="array" ref="F40">E40&amp;CHOOSE(AND(E40&lt;&gt;{11,12,13})*MIN(4,MOD(E40,10))+1,"th","st","nd","rd","th")</f>
        <v>14th</v>
      </c>
      <c r="G40" s="29">
        <v>5305</v>
      </c>
      <c r="H40" s="30">
        <v>1.3230999999999999</v>
      </c>
      <c r="I40" s="31">
        <v>-3.5000000000000003E-2</v>
      </c>
      <c r="J40" s="94">
        <v>365</v>
      </c>
      <c r="K40" s="33">
        <v>0</v>
      </c>
      <c r="L40" s="34">
        <v>0.16250000000000001</v>
      </c>
      <c r="M40" s="29">
        <f t="shared" si="1"/>
        <v>55</v>
      </c>
      <c r="N40" s="38" t="str">
        <f t="array" ref="N40">M40&amp;CHOOSE(AND(M40&lt;&gt;{11,12,13})*MIN(4,MOD(M40,10))+1,"th","st","nd","rd","th")</f>
        <v>55th</v>
      </c>
      <c r="O40" s="34">
        <v>0.23499999999999999</v>
      </c>
      <c r="P40" s="29">
        <f t="shared" si="2"/>
        <v>78</v>
      </c>
      <c r="Q40" s="38" t="str">
        <f t="array" ref="Q40">P40&amp;CHOOSE(AND(P40&lt;&gt;{11,12,13})*MIN(4,MOD(P40,10))+1,"th","st","nd","rd","th")</f>
        <v>78th</v>
      </c>
      <c r="R40" s="35">
        <v>152.79</v>
      </c>
      <c r="S40" s="35">
        <v>110.479</v>
      </c>
      <c r="T40" s="35">
        <v>0</v>
      </c>
      <c r="U40" s="35">
        <v>263.26900000000001</v>
      </c>
      <c r="V40" s="36">
        <v>34.824999999999996</v>
      </c>
      <c r="W40" s="220">
        <f t="shared" si="3"/>
        <v>2.2222959619622056E-2</v>
      </c>
      <c r="X40" s="29">
        <f t="shared" si="4"/>
        <v>40</v>
      </c>
      <c r="Y40" s="38" t="str">
        <f t="array" ref="Y40">X40&amp;CHOOSE(AND(X40&lt;&gt;{11,12,13})*MIN(4,MOD(X40,10))+1,"th","st","nd","rd","th")</f>
        <v>40th</v>
      </c>
      <c r="Z40" s="37">
        <v>6.9649999999999999</v>
      </c>
      <c r="AA40" s="28">
        <v>1</v>
      </c>
      <c r="AB40" s="221">
        <f t="shared" si="5"/>
        <v>6.3813236524399306E-4</v>
      </c>
      <c r="AC40" s="29">
        <f t="shared" si="6"/>
        <v>17</v>
      </c>
      <c r="AD40" s="38" t="str">
        <f t="array" ref="AD40">AC40&amp;CHOOSE(AND(AC40&lt;&gt;{11,12,13})*MIN(4,MOD(AC40,10))+1,"th","st","nd","rd","th")</f>
        <v>17th</v>
      </c>
      <c r="AE40" s="37">
        <v>0.6</v>
      </c>
      <c r="AF40" s="113">
        <v>1567.0730000000001</v>
      </c>
      <c r="AG40" s="113">
        <v>1618.4860000000001</v>
      </c>
      <c r="AH40" s="113">
        <v>1615.817</v>
      </c>
      <c r="AI40" s="38">
        <v>1600.4590000000001</v>
      </c>
      <c r="AJ40" s="29">
        <f t="shared" si="7"/>
        <v>36</v>
      </c>
      <c r="AK40" s="38" t="str">
        <f t="array" ref="AK40">AJ40&amp;CHOOSE(AND(AJ40&lt;&gt;{11,12,13})*MIN(4,MOD(AJ40,10))+1,"th","st","nd","rd","th")</f>
        <v>36th</v>
      </c>
      <c r="AL40" s="38">
        <v>270.834</v>
      </c>
      <c r="AM40" s="38">
        <v>270.834</v>
      </c>
      <c r="AN40" s="38">
        <v>1871.2929999999999</v>
      </c>
      <c r="AO40" s="29">
        <f t="shared" si="8"/>
        <v>34</v>
      </c>
      <c r="AP40" s="38" t="str">
        <f t="array" ref="AP40">AO40&amp;CHOOSE(AND(AO40&lt;&gt;{11,12,13})*MIN(4,MOD(AO40,10))+1,"th","st","nd","rd","th")</f>
        <v>34th</v>
      </c>
      <c r="AQ40" s="77">
        <v>1.1000000000000001</v>
      </c>
      <c r="AR40" s="36">
        <v>2723.4989999999998</v>
      </c>
      <c r="AS40" s="29">
        <f t="shared" si="9"/>
        <v>53</v>
      </c>
      <c r="AT40" s="38" t="str">
        <f t="array" ref="AT40">AS40&amp;CHOOSE(AND(AS40&lt;&gt;{11,12,13})*MIN(4,MOD(AS40,10))+1,"th","st","nd","rd","th")</f>
        <v>53rd</v>
      </c>
      <c r="AU40" s="40">
        <v>9.1386682643585686E-4</v>
      </c>
    </row>
    <row r="41" spans="1:47" x14ac:dyDescent="0.25">
      <c r="A41" s="7">
        <v>103028703</v>
      </c>
      <c r="B41" s="8" t="s">
        <v>553</v>
      </c>
      <c r="C41" s="8" t="s">
        <v>101</v>
      </c>
      <c r="D41" s="27">
        <v>74105</v>
      </c>
      <c r="E41" s="29">
        <f t="shared" si="0"/>
        <v>89</v>
      </c>
      <c r="F41" s="38" t="str">
        <f t="array" ref="F41">E41&amp;CHOOSE(AND(E41&lt;&gt;{11,12,13})*MIN(4,MOD(E41,10))+1,"th","st","nd","rd","th")</f>
        <v>89th</v>
      </c>
      <c r="G41" s="29">
        <v>5926</v>
      </c>
      <c r="H41" s="30">
        <v>0.72330000000000005</v>
      </c>
      <c r="I41" s="31">
        <v>1.49E-2</v>
      </c>
      <c r="J41" s="94">
        <v>355</v>
      </c>
      <c r="K41" s="33">
        <v>0</v>
      </c>
      <c r="L41" s="34">
        <v>3.27E-2</v>
      </c>
      <c r="M41" s="29">
        <f t="shared" si="1"/>
        <v>4</v>
      </c>
      <c r="N41" s="38" t="str">
        <f t="array" ref="N41">M41&amp;CHOOSE(AND(M41&lt;&gt;{11,12,13})*MIN(4,MOD(M41,10))+1,"th","st","nd","rd","th")</f>
        <v>4th</v>
      </c>
      <c r="O41" s="34">
        <v>5.3100000000000001E-2</v>
      </c>
      <c r="P41" s="29">
        <f t="shared" si="2"/>
        <v>5</v>
      </c>
      <c r="Q41" s="38" t="str">
        <f t="array" ref="Q41">P41&amp;CHOOSE(AND(P41&lt;&gt;{11,12,13})*MIN(4,MOD(P41,10))+1,"th","st","nd","rd","th")</f>
        <v>5th</v>
      </c>
      <c r="R41" s="35">
        <v>57.869</v>
      </c>
      <c r="S41" s="35">
        <v>46.985999999999997</v>
      </c>
      <c r="T41" s="35">
        <v>0</v>
      </c>
      <c r="U41" s="35">
        <v>104.855</v>
      </c>
      <c r="V41" s="36">
        <v>27.242999999999999</v>
      </c>
      <c r="W41" s="220">
        <f t="shared" si="3"/>
        <v>9.2364838909930122E-3</v>
      </c>
      <c r="X41" s="29">
        <f t="shared" si="4"/>
        <v>8</v>
      </c>
      <c r="Y41" s="38" t="str">
        <f t="array" ref="Y41">X41&amp;CHOOSE(AND(X41&lt;&gt;{11,12,13})*MIN(4,MOD(X41,10))+1,"th","st","nd","rd","th")</f>
        <v>8th</v>
      </c>
      <c r="Z41" s="37">
        <v>5.4489999999999998</v>
      </c>
      <c r="AA41" s="28">
        <v>27</v>
      </c>
      <c r="AB41" s="221">
        <f t="shared" si="5"/>
        <v>9.1540970178325201E-3</v>
      </c>
      <c r="AC41" s="29">
        <f t="shared" si="6"/>
        <v>66</v>
      </c>
      <c r="AD41" s="38" t="str">
        <f t="array" ref="AD41">AC41&amp;CHOOSE(AND(AC41&lt;&gt;{11,12,13})*MIN(4,MOD(AC41,10))+1,"th","st","nd","rd","th")</f>
        <v>66th</v>
      </c>
      <c r="AE41" s="37">
        <v>16.2</v>
      </c>
      <c r="AF41" s="113">
        <v>2949.4989999999998</v>
      </c>
      <c r="AG41" s="113">
        <v>2831.578</v>
      </c>
      <c r="AH41" s="113">
        <v>2737.9690000000001</v>
      </c>
      <c r="AI41" s="38">
        <v>2839.6819999999998</v>
      </c>
      <c r="AJ41" s="29">
        <f t="shared" si="7"/>
        <v>62</v>
      </c>
      <c r="AK41" s="38" t="str">
        <f t="array" ref="AK41">AJ41&amp;CHOOSE(AND(AJ41&lt;&gt;{11,12,13})*MIN(4,MOD(AJ41,10))+1,"th","st","nd","rd","th")</f>
        <v>62nd</v>
      </c>
      <c r="AL41" s="38">
        <v>126.504</v>
      </c>
      <c r="AM41" s="38">
        <v>126.504</v>
      </c>
      <c r="AN41" s="38">
        <v>2966.1860000000001</v>
      </c>
      <c r="AO41" s="29">
        <f t="shared" si="8"/>
        <v>58</v>
      </c>
      <c r="AP41" s="38" t="str">
        <f t="array" ref="AP41">AO41&amp;CHOOSE(AND(AO41&lt;&gt;{11,12,13})*MIN(4,MOD(AO41,10))+1,"th","st","nd","rd","th")</f>
        <v>58th</v>
      </c>
      <c r="AQ41" s="77">
        <v>1.48</v>
      </c>
      <c r="AR41" s="36">
        <v>3175.2550000000001</v>
      </c>
      <c r="AS41" s="29">
        <f t="shared" si="9"/>
        <v>61</v>
      </c>
      <c r="AT41" s="38" t="str">
        <f t="array" ref="AT41">AS41&amp;CHOOSE(AND(AS41&lt;&gt;{11,12,13})*MIN(4,MOD(AS41,10))+1,"th","st","nd","rd","th")</f>
        <v>61st</v>
      </c>
      <c r="AU41" s="40">
        <v>1.0654530109886536E-3</v>
      </c>
    </row>
    <row r="42" spans="1:47" x14ac:dyDescent="0.25">
      <c r="A42" s="7">
        <v>103028753</v>
      </c>
      <c r="B42" s="8" t="s">
        <v>555</v>
      </c>
      <c r="C42" s="8" t="s">
        <v>101</v>
      </c>
      <c r="D42" s="27">
        <v>67796</v>
      </c>
      <c r="E42" s="29">
        <f t="shared" si="0"/>
        <v>83</v>
      </c>
      <c r="F42" s="38" t="str">
        <f t="array" ref="F42">E42&amp;CHOOSE(AND(E42&lt;&gt;{11,12,13})*MIN(4,MOD(E42,10))+1,"th","st","nd","rd","th")</f>
        <v>83rd</v>
      </c>
      <c r="G42" s="29">
        <v>5468</v>
      </c>
      <c r="H42" s="30">
        <v>0.79059999999999997</v>
      </c>
      <c r="I42" s="31">
        <v>-0.24379999999999999</v>
      </c>
      <c r="J42" s="94">
        <v>386</v>
      </c>
      <c r="K42" s="33">
        <v>0</v>
      </c>
      <c r="L42" s="34">
        <v>0.10100000000000001</v>
      </c>
      <c r="M42" s="29">
        <f t="shared" si="1"/>
        <v>32</v>
      </c>
      <c r="N42" s="38" t="str">
        <f t="array" ref="N42">M42&amp;CHOOSE(AND(M42&lt;&gt;{11,12,13})*MIN(4,MOD(M42,10))+1,"th","st","nd","rd","th")</f>
        <v>32nd</v>
      </c>
      <c r="O42" s="34">
        <v>0.11310000000000001</v>
      </c>
      <c r="P42" s="29">
        <f t="shared" si="2"/>
        <v>20</v>
      </c>
      <c r="Q42" s="38" t="str">
        <f t="array" ref="Q42">P42&amp;CHOOSE(AND(P42&lt;&gt;{11,12,13})*MIN(4,MOD(P42,10))+1,"th","st","nd","rd","th")</f>
        <v>20th</v>
      </c>
      <c r="R42" s="35">
        <v>113.16800000000001</v>
      </c>
      <c r="S42" s="35">
        <v>63.363</v>
      </c>
      <c r="T42" s="35">
        <v>0</v>
      </c>
      <c r="U42" s="35">
        <v>176.53100000000001</v>
      </c>
      <c r="V42" s="36">
        <v>42.906000000000006</v>
      </c>
      <c r="W42" s="220">
        <f t="shared" si="3"/>
        <v>2.2975703244690227E-2</v>
      </c>
      <c r="X42" s="29">
        <f t="shared" si="4"/>
        <v>42</v>
      </c>
      <c r="Y42" s="38" t="str">
        <f t="array" ref="Y42">X42&amp;CHOOSE(AND(X42&lt;&gt;{11,12,13})*MIN(4,MOD(X42,10))+1,"th","st","nd","rd","th")</f>
        <v>42nd</v>
      </c>
      <c r="Z42" s="37">
        <v>8.5809999999999995</v>
      </c>
      <c r="AA42" s="28">
        <v>14</v>
      </c>
      <c r="AB42" s="221">
        <f t="shared" si="5"/>
        <v>7.496849984283389E-3</v>
      </c>
      <c r="AC42" s="29">
        <f t="shared" si="6"/>
        <v>62</v>
      </c>
      <c r="AD42" s="38" t="str">
        <f t="array" ref="AD42">AC42&amp;CHOOSE(AND(AC42&lt;&gt;{11,12,13})*MIN(4,MOD(AC42,10))+1,"th","st","nd","rd","th")</f>
        <v>62nd</v>
      </c>
      <c r="AE42" s="37">
        <v>8.4</v>
      </c>
      <c r="AF42" s="113">
        <v>1867.451</v>
      </c>
      <c r="AG42" s="113">
        <v>1879.4459999999999</v>
      </c>
      <c r="AH42" s="113">
        <v>1924.423</v>
      </c>
      <c r="AI42" s="38">
        <v>1890.44</v>
      </c>
      <c r="AJ42" s="29">
        <f t="shared" si="7"/>
        <v>44</v>
      </c>
      <c r="AK42" s="38" t="str">
        <f t="array" ref="AK42">AJ42&amp;CHOOSE(AND(AJ42&lt;&gt;{11,12,13})*MIN(4,MOD(AJ42,10))+1,"th","st","nd","rd","th")</f>
        <v>44th</v>
      </c>
      <c r="AL42" s="38">
        <v>193.512</v>
      </c>
      <c r="AM42" s="38">
        <v>193.512</v>
      </c>
      <c r="AN42" s="38">
        <v>2083.9520000000002</v>
      </c>
      <c r="AO42" s="29">
        <f t="shared" si="8"/>
        <v>41</v>
      </c>
      <c r="AP42" s="38" t="str">
        <f t="array" ref="AP42">AO42&amp;CHOOSE(AND(AO42&lt;&gt;{11,12,13})*MIN(4,MOD(AO42,10))+1,"th","st","nd","rd","th")</f>
        <v>41st</v>
      </c>
      <c r="AQ42" s="77">
        <v>0.98</v>
      </c>
      <c r="AR42" s="36">
        <v>1614.6210000000001</v>
      </c>
      <c r="AS42" s="29">
        <f t="shared" si="9"/>
        <v>22</v>
      </c>
      <c r="AT42" s="38" t="str">
        <f t="array" ref="AT42">AS42&amp;CHOOSE(AND(AS42&lt;&gt;{11,12,13})*MIN(4,MOD(AS42,10))+1,"th","st","nd","rd","th")</f>
        <v>22nd</v>
      </c>
      <c r="AU42" s="40">
        <v>5.4178414207851368E-4</v>
      </c>
    </row>
    <row r="43" spans="1:47" x14ac:dyDescent="0.25">
      <c r="A43" s="7">
        <v>103028833</v>
      </c>
      <c r="B43" s="8" t="s">
        <v>574</v>
      </c>
      <c r="C43" s="8" t="s">
        <v>101</v>
      </c>
      <c r="D43" s="27">
        <v>41539</v>
      </c>
      <c r="E43" s="29">
        <f t="shared" si="0"/>
        <v>16</v>
      </c>
      <c r="F43" s="38" t="str">
        <f t="array" ref="F43">E43&amp;CHOOSE(AND(E43&lt;&gt;{11,12,13})*MIN(4,MOD(E43,10))+1,"th","st","nd","rd","th")</f>
        <v>16th</v>
      </c>
      <c r="G43" s="29">
        <v>7351</v>
      </c>
      <c r="H43" s="30">
        <v>1.2903</v>
      </c>
      <c r="I43" s="31">
        <v>-1.5297000000000001</v>
      </c>
      <c r="J43" s="94">
        <v>455</v>
      </c>
      <c r="K43" s="33">
        <v>0</v>
      </c>
      <c r="L43" s="34">
        <v>0.24440000000000001</v>
      </c>
      <c r="M43" s="29">
        <f t="shared" si="1"/>
        <v>85</v>
      </c>
      <c r="N43" s="38" t="str">
        <f t="array" ref="N43">M43&amp;CHOOSE(AND(M43&lt;&gt;{11,12,13})*MIN(4,MOD(M43,10))+1,"th","st","nd","rd","th")</f>
        <v>85th</v>
      </c>
      <c r="O43" s="34">
        <v>0.21870000000000001</v>
      </c>
      <c r="P43" s="29">
        <f t="shared" si="2"/>
        <v>70</v>
      </c>
      <c r="Q43" s="38" t="str">
        <f t="array" ref="Q43">P43&amp;CHOOSE(AND(P43&lt;&gt;{11,12,13})*MIN(4,MOD(P43,10))+1,"th","st","nd","rd","th")</f>
        <v>70th</v>
      </c>
      <c r="R43" s="35">
        <v>258.35199999999998</v>
      </c>
      <c r="S43" s="35">
        <v>115.592</v>
      </c>
      <c r="T43" s="35">
        <v>0</v>
      </c>
      <c r="U43" s="35">
        <v>373.94400000000002</v>
      </c>
      <c r="V43" s="36">
        <v>240.37299999999996</v>
      </c>
      <c r="W43" s="220">
        <f t="shared" si="3"/>
        <v>0.1364351020426697</v>
      </c>
      <c r="X43" s="29">
        <f t="shared" si="4"/>
        <v>97</v>
      </c>
      <c r="Y43" s="38" t="str">
        <f t="array" ref="Y43">X43&amp;CHOOSE(AND(X43&lt;&gt;{11,12,13})*MIN(4,MOD(X43,10))+1,"th","st","nd","rd","th")</f>
        <v>97th</v>
      </c>
      <c r="Z43" s="37">
        <v>48.075000000000003</v>
      </c>
      <c r="AA43" s="28">
        <v>7</v>
      </c>
      <c r="AB43" s="221">
        <f t="shared" si="5"/>
        <v>3.9731821556443026E-3</v>
      </c>
      <c r="AC43" s="29">
        <f t="shared" si="6"/>
        <v>46</v>
      </c>
      <c r="AD43" s="38" t="str">
        <f t="array" ref="AD43">AC43&amp;CHOOSE(AND(AC43&lt;&gt;{11,12,13})*MIN(4,MOD(AC43,10))+1,"th","st","nd","rd","th")</f>
        <v>46th</v>
      </c>
      <c r="AE43" s="37">
        <v>4.2</v>
      </c>
      <c r="AF43" s="113">
        <v>1761.8119999999999</v>
      </c>
      <c r="AG43" s="113">
        <v>1796.7729999999999</v>
      </c>
      <c r="AH43" s="113">
        <v>1880.921</v>
      </c>
      <c r="AI43" s="38">
        <v>1813.1690000000001</v>
      </c>
      <c r="AJ43" s="29">
        <f t="shared" si="7"/>
        <v>42</v>
      </c>
      <c r="AK43" s="38" t="str">
        <f t="array" ref="AK43">AJ43&amp;CHOOSE(AND(AJ43&lt;&gt;{11,12,13})*MIN(4,MOD(AJ43,10))+1,"th","st","nd","rd","th")</f>
        <v>42nd</v>
      </c>
      <c r="AL43" s="38">
        <v>426.21899999999999</v>
      </c>
      <c r="AM43" s="38">
        <v>426.21899999999999</v>
      </c>
      <c r="AN43" s="38">
        <v>2239.3879999999999</v>
      </c>
      <c r="AO43" s="29">
        <f t="shared" si="8"/>
        <v>44</v>
      </c>
      <c r="AP43" s="38" t="str">
        <f t="array" ref="AP43">AO43&amp;CHOOSE(AND(AO43&lt;&gt;{11,12,13})*MIN(4,MOD(AO43,10))+1,"th","st","nd","rd","th")</f>
        <v>44th</v>
      </c>
      <c r="AQ43" s="77">
        <v>0.95</v>
      </c>
      <c r="AR43" s="36">
        <v>2745.0079999999998</v>
      </c>
      <c r="AS43" s="29">
        <f t="shared" si="9"/>
        <v>54</v>
      </c>
      <c r="AT43" s="38" t="str">
        <f t="array" ref="AT43">AS43&amp;CHOOSE(AND(AS43&lt;&gt;{11,12,13})*MIN(4,MOD(AS43,10))+1,"th","st","nd","rd","th")</f>
        <v>54th</v>
      </c>
      <c r="AU43" s="40">
        <v>9.2108414561600294E-4</v>
      </c>
    </row>
    <row r="44" spans="1:47" x14ac:dyDescent="0.25">
      <c r="A44" s="7">
        <v>103028853</v>
      </c>
      <c r="B44" s="8" t="s">
        <v>576</v>
      </c>
      <c r="C44" s="8" t="s">
        <v>101</v>
      </c>
      <c r="D44" s="27">
        <v>31332</v>
      </c>
      <c r="E44" s="29">
        <f t="shared" si="0"/>
        <v>3</v>
      </c>
      <c r="F44" s="38" t="str">
        <f t="array" ref="F44">E44&amp;CHOOSE(AND(E44&lt;&gt;{11,12,13})*MIN(4,MOD(E44,10))+1,"th","st","nd","rd","th")</f>
        <v>3rd</v>
      </c>
      <c r="G44" s="29">
        <v>5503</v>
      </c>
      <c r="H44" s="30">
        <v>1.7107000000000001</v>
      </c>
      <c r="I44" s="31">
        <v>-1.8672</v>
      </c>
      <c r="J44" s="94">
        <v>466</v>
      </c>
      <c r="K44" s="33">
        <v>0</v>
      </c>
      <c r="L44" s="34">
        <v>0.37590000000000001</v>
      </c>
      <c r="M44" s="29">
        <f t="shared" si="1"/>
        <v>96</v>
      </c>
      <c r="N44" s="38" t="str">
        <f t="array" ref="N44">M44&amp;CHOOSE(AND(M44&lt;&gt;{11,12,13})*MIN(4,MOD(M44,10))+1,"th","st","nd","rd","th")</f>
        <v>96th</v>
      </c>
      <c r="O44" s="34">
        <v>0.30159999999999998</v>
      </c>
      <c r="P44" s="29">
        <f t="shared" si="2"/>
        <v>97</v>
      </c>
      <c r="Q44" s="38" t="str">
        <f t="array" ref="Q44">P44&amp;CHOOSE(AND(P44&lt;&gt;{11,12,13})*MIN(4,MOD(P44,10))+1,"th","st","nd","rd","th")</f>
        <v>97th</v>
      </c>
      <c r="R44" s="35">
        <v>394.64699999999999</v>
      </c>
      <c r="S44" s="35">
        <v>158.321</v>
      </c>
      <c r="T44" s="35">
        <v>197.32400000000001</v>
      </c>
      <c r="U44" s="35">
        <v>750.29200000000003</v>
      </c>
      <c r="V44" s="36">
        <v>426.27299999999991</v>
      </c>
      <c r="W44" s="220">
        <f t="shared" si="3"/>
        <v>0.24361408353469099</v>
      </c>
      <c r="X44" s="29">
        <f t="shared" si="4"/>
        <v>99</v>
      </c>
      <c r="Y44" s="38" t="str">
        <f t="array" ref="Y44">X44&amp;CHOOSE(AND(X44&lt;&gt;{11,12,13})*MIN(4,MOD(X44,10))+1,"th","st","nd","rd","th")</f>
        <v>99th</v>
      </c>
      <c r="Z44" s="37">
        <v>85.254999999999995</v>
      </c>
      <c r="AA44" s="28">
        <v>14</v>
      </c>
      <c r="AB44" s="221">
        <f t="shared" si="5"/>
        <v>8.0009692602761012E-3</v>
      </c>
      <c r="AC44" s="29">
        <f t="shared" si="6"/>
        <v>63</v>
      </c>
      <c r="AD44" s="38" t="str">
        <f t="array" ref="AD44">AC44&amp;CHOOSE(AND(AC44&lt;&gt;{11,12,13})*MIN(4,MOD(AC44,10))+1,"th","st","nd","rd","th")</f>
        <v>63rd</v>
      </c>
      <c r="AE44" s="37">
        <v>8.4</v>
      </c>
      <c r="AF44" s="113">
        <v>1749.788</v>
      </c>
      <c r="AG44" s="113">
        <v>1732.3530000000001</v>
      </c>
      <c r="AH44" s="113">
        <v>1778.4380000000001</v>
      </c>
      <c r="AI44" s="38">
        <v>1753.5260000000001</v>
      </c>
      <c r="AJ44" s="29">
        <f t="shared" si="7"/>
        <v>40</v>
      </c>
      <c r="AK44" s="38" t="str">
        <f t="array" ref="AK44">AJ44&amp;CHOOSE(AND(AJ44&lt;&gt;{11,12,13})*MIN(4,MOD(AJ44,10))+1,"th","st","nd","rd","th")</f>
        <v>40th</v>
      </c>
      <c r="AL44" s="38">
        <v>843.947</v>
      </c>
      <c r="AM44" s="38">
        <v>843.947</v>
      </c>
      <c r="AN44" s="38">
        <v>2597.473</v>
      </c>
      <c r="AO44" s="29">
        <f t="shared" si="8"/>
        <v>52</v>
      </c>
      <c r="AP44" s="38" t="str">
        <f t="array" ref="AP44">AO44&amp;CHOOSE(AND(AO44&lt;&gt;{11,12,13})*MIN(4,MOD(AO44,10))+1,"th","st","nd","rd","th")</f>
        <v>52nd</v>
      </c>
      <c r="AQ44" s="77">
        <v>1.63</v>
      </c>
      <c r="AR44" s="36">
        <v>7242.9</v>
      </c>
      <c r="AS44" s="29">
        <f t="shared" si="9"/>
        <v>90</v>
      </c>
      <c r="AT44" s="38" t="str">
        <f t="array" ref="AT44">AS44&amp;CHOOSE(AND(AS44&lt;&gt;{11,12,13})*MIN(4,MOD(AS44,10))+1,"th","st","nd","rd","th")</f>
        <v>90th</v>
      </c>
      <c r="AU44" s="40">
        <v>2.4303464173081272E-3</v>
      </c>
    </row>
    <row r="45" spans="1:47" x14ac:dyDescent="0.25">
      <c r="A45" s="7">
        <v>103029203</v>
      </c>
      <c r="B45" s="8" t="s">
        <v>610</v>
      </c>
      <c r="C45" s="8" t="s">
        <v>101</v>
      </c>
      <c r="D45" s="27">
        <v>112929</v>
      </c>
      <c r="E45" s="29">
        <f t="shared" si="0"/>
        <v>99</v>
      </c>
      <c r="F45" s="38" t="str">
        <f t="array" ref="F45">E45&amp;CHOOSE(AND(E45&lt;&gt;{11,12,13})*MIN(4,MOD(E45,10))+1,"th","st","nd","rd","th")</f>
        <v>99th</v>
      </c>
      <c r="G45" s="29">
        <v>6950</v>
      </c>
      <c r="H45" s="30">
        <v>0.47460000000000002</v>
      </c>
      <c r="I45" s="31">
        <v>-1.5203</v>
      </c>
      <c r="J45" s="94">
        <v>454</v>
      </c>
      <c r="K45" s="33">
        <v>0</v>
      </c>
      <c r="L45" s="34">
        <v>7.4999999999999997E-3</v>
      </c>
      <c r="M45" s="29">
        <f t="shared" si="1"/>
        <v>0</v>
      </c>
      <c r="N45" s="38" t="str">
        <f t="array" ref="N45">M45&amp;CHOOSE(AND(M45&lt;&gt;{11,12,13})*MIN(4,MOD(M45,10))+1,"th","st","nd","rd","th")</f>
        <v>0th</v>
      </c>
      <c r="O45" s="34">
        <v>4.6600000000000003E-2</v>
      </c>
      <c r="P45" s="29">
        <f t="shared" si="2"/>
        <v>4</v>
      </c>
      <c r="Q45" s="38" t="str">
        <f t="array" ref="Q45">P45&amp;CHOOSE(AND(P45&lt;&gt;{11,12,13})*MIN(4,MOD(P45,10))+1,"th","st","nd","rd","th")</f>
        <v>4th</v>
      </c>
      <c r="R45" s="35">
        <v>18.012</v>
      </c>
      <c r="S45" s="35">
        <v>55.957999999999998</v>
      </c>
      <c r="T45" s="35">
        <v>0</v>
      </c>
      <c r="U45" s="35">
        <v>73.97</v>
      </c>
      <c r="V45" s="36">
        <v>12.766999999999999</v>
      </c>
      <c r="W45" s="220">
        <f t="shared" si="3"/>
        <v>3.1895763037489947E-3</v>
      </c>
      <c r="X45" s="29">
        <f t="shared" si="4"/>
        <v>2</v>
      </c>
      <c r="Y45" s="38" t="str">
        <f t="array" ref="Y45">X45&amp;CHOOSE(AND(X45&lt;&gt;{11,12,13})*MIN(4,MOD(X45,10))+1,"th","st","nd","rd","th")</f>
        <v>2nd</v>
      </c>
      <c r="Z45" s="37">
        <v>2.5529999999999999</v>
      </c>
      <c r="AA45" s="28">
        <v>39</v>
      </c>
      <c r="AB45" s="221">
        <f t="shared" si="5"/>
        <v>9.7433599002279946E-3</v>
      </c>
      <c r="AC45" s="29">
        <f t="shared" si="6"/>
        <v>68</v>
      </c>
      <c r="AD45" s="38" t="str">
        <f t="array" ref="AD45">AC45&amp;CHOOSE(AND(AC45&lt;&gt;{11,12,13})*MIN(4,MOD(AC45,10))+1,"th","st","nd","rd","th")</f>
        <v>68th</v>
      </c>
      <c r="AE45" s="37">
        <v>23.4</v>
      </c>
      <c r="AF45" s="113">
        <v>4002.7260000000001</v>
      </c>
      <c r="AG45" s="113">
        <v>4007.4079999999999</v>
      </c>
      <c r="AH45" s="113">
        <v>4073.9459999999999</v>
      </c>
      <c r="AI45" s="38">
        <v>4028.027</v>
      </c>
      <c r="AJ45" s="29">
        <f t="shared" si="7"/>
        <v>78</v>
      </c>
      <c r="AK45" s="38" t="str">
        <f t="array" ref="AK45">AJ45&amp;CHOOSE(AND(AJ45&lt;&gt;{11,12,13})*MIN(4,MOD(AJ45,10))+1,"th","st","nd","rd","th")</f>
        <v>78th</v>
      </c>
      <c r="AL45" s="38">
        <v>99.923000000000002</v>
      </c>
      <c r="AM45" s="38">
        <v>99.923000000000002</v>
      </c>
      <c r="AN45" s="38">
        <v>4127.95</v>
      </c>
      <c r="AO45" s="29">
        <f t="shared" si="8"/>
        <v>73</v>
      </c>
      <c r="AP45" s="38" t="str">
        <f t="array" ref="AP45">AO45&amp;CHOOSE(AND(AO45&lt;&gt;{11,12,13})*MIN(4,MOD(AO45,10))+1,"th","st","nd","rd","th")</f>
        <v>73rd</v>
      </c>
      <c r="AQ45" s="77">
        <v>1.03</v>
      </c>
      <c r="AR45" s="36">
        <v>2017.8989999999999</v>
      </c>
      <c r="AS45" s="29">
        <f t="shared" si="9"/>
        <v>35</v>
      </c>
      <c r="AT45" s="38" t="str">
        <f t="array" ref="AT45">AS45&amp;CHOOSE(AND(AS45&lt;&gt;{11,12,13})*MIN(4,MOD(AS45,10))+1,"th","st","nd","rd","th")</f>
        <v>35th</v>
      </c>
      <c r="AU45" s="40">
        <v>6.7710359181262383E-4</v>
      </c>
    </row>
    <row r="46" spans="1:47" x14ac:dyDescent="0.25">
      <c r="A46" s="7">
        <v>103029403</v>
      </c>
      <c r="B46" s="8" t="s">
        <v>626</v>
      </c>
      <c r="C46" s="8" t="s">
        <v>101</v>
      </c>
      <c r="D46" s="27">
        <v>68592</v>
      </c>
      <c r="E46" s="29">
        <f t="shared" si="0"/>
        <v>84</v>
      </c>
      <c r="F46" s="38" t="str">
        <f t="array" ref="F46">E46&amp;CHOOSE(AND(E46&lt;&gt;{11,12,13})*MIN(4,MOD(E46,10))+1,"th","st","nd","rd","th")</f>
        <v>84th</v>
      </c>
      <c r="G46" s="29">
        <v>8740</v>
      </c>
      <c r="H46" s="30">
        <v>0.78139999999999998</v>
      </c>
      <c r="I46" s="31">
        <v>0.41710000000000003</v>
      </c>
      <c r="J46" s="94">
        <v>288</v>
      </c>
      <c r="K46" s="33">
        <v>0</v>
      </c>
      <c r="L46" s="34">
        <v>4.2799999999999998E-2</v>
      </c>
      <c r="M46" s="29">
        <f t="shared" si="1"/>
        <v>7</v>
      </c>
      <c r="N46" s="38" t="str">
        <f t="array" ref="N46">M46&amp;CHOOSE(AND(M46&lt;&gt;{11,12,13})*MIN(4,MOD(M46,10))+1,"th","st","nd","rd","th")</f>
        <v>7th</v>
      </c>
      <c r="O46" s="34">
        <v>0.1109</v>
      </c>
      <c r="P46" s="29">
        <f t="shared" si="2"/>
        <v>18</v>
      </c>
      <c r="Q46" s="38" t="str">
        <f t="array" ref="Q46">P46&amp;CHOOSE(AND(P46&lt;&gt;{11,12,13})*MIN(4,MOD(P46,10))+1,"th","st","nd","rd","th")</f>
        <v>18th</v>
      </c>
      <c r="R46" s="35">
        <v>86.808999999999997</v>
      </c>
      <c r="S46" s="35">
        <v>112.46599999999999</v>
      </c>
      <c r="T46" s="35">
        <v>0</v>
      </c>
      <c r="U46" s="35">
        <v>199.27500000000001</v>
      </c>
      <c r="V46" s="36">
        <v>52.353000000000002</v>
      </c>
      <c r="W46" s="220">
        <f t="shared" si="3"/>
        <v>1.548715630689022E-2</v>
      </c>
      <c r="X46" s="29">
        <f t="shared" si="4"/>
        <v>21</v>
      </c>
      <c r="Y46" s="38" t="str">
        <f t="array" ref="Y46">X46&amp;CHOOSE(AND(X46&lt;&gt;{11,12,13})*MIN(4,MOD(X46,10))+1,"th","st","nd","rd","th")</f>
        <v>21st</v>
      </c>
      <c r="Z46" s="37">
        <v>10.471</v>
      </c>
      <c r="AA46" s="28">
        <v>33</v>
      </c>
      <c r="AB46" s="221">
        <f t="shared" si="5"/>
        <v>9.7621178944354153E-3</v>
      </c>
      <c r="AC46" s="29">
        <f t="shared" si="6"/>
        <v>68</v>
      </c>
      <c r="AD46" s="38" t="str">
        <f t="array" ref="AD46">AC46&amp;CHOOSE(AND(AC46&lt;&gt;{11,12,13})*MIN(4,MOD(AC46,10))+1,"th","st","nd","rd","th")</f>
        <v>68th</v>
      </c>
      <c r="AE46" s="37">
        <v>19.8</v>
      </c>
      <c r="AF46" s="113">
        <v>3380.4140000000002</v>
      </c>
      <c r="AG46" s="113">
        <v>3182.42</v>
      </c>
      <c r="AH46" s="113">
        <v>3216.3820000000001</v>
      </c>
      <c r="AI46" s="38">
        <v>3259.739</v>
      </c>
      <c r="AJ46" s="29">
        <f t="shared" si="7"/>
        <v>69</v>
      </c>
      <c r="AK46" s="38" t="str">
        <f t="array" ref="AK46">AJ46&amp;CHOOSE(AND(AJ46&lt;&gt;{11,12,13})*MIN(4,MOD(AJ46,10))+1,"th","st","nd","rd","th")</f>
        <v>69th</v>
      </c>
      <c r="AL46" s="38">
        <v>229.54599999999999</v>
      </c>
      <c r="AM46" s="38">
        <v>229.54599999999999</v>
      </c>
      <c r="AN46" s="38">
        <v>3489.2849999999999</v>
      </c>
      <c r="AO46" s="29">
        <f t="shared" si="8"/>
        <v>66</v>
      </c>
      <c r="AP46" s="38" t="str">
        <f t="array" ref="AP46">AO46&amp;CHOOSE(AND(AO46&lt;&gt;{11,12,13})*MIN(4,MOD(AO46,10))+1,"th","st","nd","rd","th")</f>
        <v>66th</v>
      </c>
      <c r="AQ46" s="77">
        <v>1.25</v>
      </c>
      <c r="AR46" s="36">
        <v>3408.1590000000001</v>
      </c>
      <c r="AS46" s="29">
        <f t="shared" si="9"/>
        <v>66</v>
      </c>
      <c r="AT46" s="38" t="str">
        <f t="array" ref="AT46">AS46&amp;CHOOSE(AND(AS46&lt;&gt;{11,12,13})*MIN(4,MOD(AS46,10))+1,"th","st","nd","rd","th")</f>
        <v>66th</v>
      </c>
      <c r="AU46" s="40">
        <v>1.143603669147227E-3</v>
      </c>
    </row>
    <row r="47" spans="1:47" x14ac:dyDescent="0.25">
      <c r="A47" s="7">
        <v>103029553</v>
      </c>
      <c r="B47" s="8" t="s">
        <v>630</v>
      </c>
      <c r="C47" s="8" t="s">
        <v>101</v>
      </c>
      <c r="D47" s="27">
        <v>69098</v>
      </c>
      <c r="E47" s="29">
        <f t="shared" si="0"/>
        <v>85</v>
      </c>
      <c r="F47" s="38" t="str">
        <f t="array" ref="F47">E47&amp;CHOOSE(AND(E47&lt;&gt;{11,12,13})*MIN(4,MOD(E47,10))+1,"th","st","nd","rd","th")</f>
        <v>85th</v>
      </c>
      <c r="G47" s="29">
        <v>8091</v>
      </c>
      <c r="H47" s="30">
        <v>0.77569999999999995</v>
      </c>
      <c r="I47" s="31">
        <v>6.4000000000000003E-3</v>
      </c>
      <c r="J47" s="94">
        <v>358</v>
      </c>
      <c r="K47" s="33">
        <v>0</v>
      </c>
      <c r="L47" s="34">
        <v>3.8199999999999998E-2</v>
      </c>
      <c r="M47" s="29">
        <f t="shared" si="1"/>
        <v>6</v>
      </c>
      <c r="N47" s="38" t="str">
        <f t="array" ref="N47">M47&amp;CHOOSE(AND(M47&lt;&gt;{11,12,13})*MIN(4,MOD(M47,10))+1,"th","st","nd","rd","th")</f>
        <v>6th</v>
      </c>
      <c r="O47" s="34">
        <v>2.5700000000000001E-2</v>
      </c>
      <c r="P47" s="29">
        <f t="shared" si="2"/>
        <v>1</v>
      </c>
      <c r="Q47" s="38" t="str">
        <f t="array" ref="Q47">P47&amp;CHOOSE(AND(P47&lt;&gt;{11,12,13})*MIN(4,MOD(P47,10))+1,"th","st","nd","rd","th")</f>
        <v>1st</v>
      </c>
      <c r="R47" s="35">
        <v>64.408000000000001</v>
      </c>
      <c r="S47" s="35">
        <v>21.666</v>
      </c>
      <c r="T47" s="35">
        <v>0</v>
      </c>
      <c r="U47" s="35">
        <v>86.073999999999998</v>
      </c>
      <c r="V47" s="36">
        <v>40.692999999999998</v>
      </c>
      <c r="W47" s="220">
        <f t="shared" si="3"/>
        <v>1.4480778352956917E-2</v>
      </c>
      <c r="X47" s="29">
        <f t="shared" si="4"/>
        <v>19</v>
      </c>
      <c r="Y47" s="38" t="str">
        <f t="array" ref="Y47">X47&amp;CHOOSE(AND(X47&lt;&gt;{11,12,13})*MIN(4,MOD(X47,10))+1,"th","st","nd","rd","th")</f>
        <v>19th</v>
      </c>
      <c r="Z47" s="37">
        <v>8.1389999999999993</v>
      </c>
      <c r="AA47" s="28">
        <v>10</v>
      </c>
      <c r="AB47" s="221">
        <f t="shared" si="5"/>
        <v>3.558542833646307E-3</v>
      </c>
      <c r="AC47" s="29">
        <f t="shared" si="6"/>
        <v>44</v>
      </c>
      <c r="AD47" s="38" t="str">
        <f t="array" ref="AD47">AC47&amp;CHOOSE(AND(AC47&lt;&gt;{11,12,13})*MIN(4,MOD(AC47,10))+1,"th","st","nd","rd","th")</f>
        <v>44th</v>
      </c>
      <c r="AE47" s="37">
        <v>6</v>
      </c>
      <c r="AF47" s="113">
        <v>2810.1390000000001</v>
      </c>
      <c r="AG47" s="113">
        <v>2781.8820000000001</v>
      </c>
      <c r="AH47" s="113">
        <v>2783.1529999999998</v>
      </c>
      <c r="AI47" s="38">
        <v>2791.7249999999999</v>
      </c>
      <c r="AJ47" s="29">
        <f t="shared" si="7"/>
        <v>62</v>
      </c>
      <c r="AK47" s="38" t="str">
        <f t="array" ref="AK47">AJ47&amp;CHOOSE(AND(AJ47&lt;&gt;{11,12,13})*MIN(4,MOD(AJ47,10))+1,"th","st","nd","rd","th")</f>
        <v>62nd</v>
      </c>
      <c r="AL47" s="38">
        <v>100.21299999999999</v>
      </c>
      <c r="AM47" s="38">
        <v>100.21299999999999</v>
      </c>
      <c r="AN47" s="38">
        <v>2891.9380000000001</v>
      </c>
      <c r="AO47" s="29">
        <f t="shared" si="8"/>
        <v>57</v>
      </c>
      <c r="AP47" s="38" t="str">
        <f t="array" ref="AP47">AO47&amp;CHOOSE(AND(AO47&lt;&gt;{11,12,13})*MIN(4,MOD(AO47,10))+1,"th","st","nd","rd","th")</f>
        <v>57th</v>
      </c>
      <c r="AQ47" s="77">
        <v>1.02</v>
      </c>
      <c r="AR47" s="36">
        <v>2288.1419999999998</v>
      </c>
      <c r="AS47" s="29">
        <f t="shared" si="9"/>
        <v>43</v>
      </c>
      <c r="AT47" s="38" t="str">
        <f t="array" ref="AT47">AS47&amp;CHOOSE(AND(AS47&lt;&gt;{11,12,13})*MIN(4,MOD(AS47,10))+1,"th","st","nd","rd","th")</f>
        <v>43rd</v>
      </c>
      <c r="AU47" s="40">
        <v>7.6778330668547863E-4</v>
      </c>
    </row>
    <row r="48" spans="1:47" x14ac:dyDescent="0.25">
      <c r="A48" s="7">
        <v>103029603</v>
      </c>
      <c r="B48" s="8" t="s">
        <v>632</v>
      </c>
      <c r="C48" s="8" t="s">
        <v>101</v>
      </c>
      <c r="D48" s="27">
        <v>48662</v>
      </c>
      <c r="E48" s="29">
        <f t="shared" si="0"/>
        <v>40</v>
      </c>
      <c r="F48" s="38" t="str">
        <f t="array" ref="F48">E48&amp;CHOOSE(AND(E48&lt;&gt;{11,12,13})*MIN(4,MOD(E48,10))+1,"th","st","nd","rd","th")</f>
        <v>40th</v>
      </c>
      <c r="G48" s="29">
        <v>9154</v>
      </c>
      <c r="H48" s="30">
        <v>1.1014999999999999</v>
      </c>
      <c r="I48" s="31">
        <v>-0.2082</v>
      </c>
      <c r="J48" s="94">
        <v>380</v>
      </c>
      <c r="K48" s="33">
        <v>0</v>
      </c>
      <c r="L48" s="34">
        <v>0.2036</v>
      </c>
      <c r="M48" s="29">
        <f t="shared" si="1"/>
        <v>72</v>
      </c>
      <c r="N48" s="38" t="str">
        <f t="array" ref="N48">M48&amp;CHOOSE(AND(M48&lt;&gt;{11,12,13})*MIN(4,MOD(M48,10))+1,"th","st","nd","rd","th")</f>
        <v>72nd</v>
      </c>
      <c r="O48" s="34">
        <v>0.20610000000000001</v>
      </c>
      <c r="P48" s="29">
        <f t="shared" si="2"/>
        <v>64</v>
      </c>
      <c r="Q48" s="38" t="str">
        <f t="array" ref="Q48">P48&amp;CHOOSE(AND(P48&lt;&gt;{11,12,13})*MIN(4,MOD(P48,10))+1,"th","st","nd","rd","th")</f>
        <v>64th</v>
      </c>
      <c r="R48" s="35">
        <v>324.04199999999997</v>
      </c>
      <c r="S48" s="35">
        <v>164.01</v>
      </c>
      <c r="T48" s="35">
        <v>0</v>
      </c>
      <c r="U48" s="35">
        <v>488.05200000000002</v>
      </c>
      <c r="V48" s="36">
        <v>80.338999999999999</v>
      </c>
      <c r="W48" s="220">
        <f t="shared" si="3"/>
        <v>3.0286888335972255E-2</v>
      </c>
      <c r="X48" s="29">
        <f t="shared" si="4"/>
        <v>63</v>
      </c>
      <c r="Y48" s="38" t="str">
        <f t="array" ref="Y48">X48&amp;CHOOSE(AND(X48&lt;&gt;{11,12,13})*MIN(4,MOD(X48,10))+1,"th","st","nd","rd","th")</f>
        <v>63rd</v>
      </c>
      <c r="Z48" s="37">
        <v>16.068000000000001</v>
      </c>
      <c r="AA48" s="28">
        <v>11</v>
      </c>
      <c r="AB48" s="221">
        <f t="shared" si="5"/>
        <v>4.1468747643821158E-3</v>
      </c>
      <c r="AC48" s="29">
        <f t="shared" si="6"/>
        <v>48</v>
      </c>
      <c r="AD48" s="38" t="str">
        <f t="array" ref="AD48">AC48&amp;CHOOSE(AND(AC48&lt;&gt;{11,12,13})*MIN(4,MOD(AC48,10))+1,"th","st","nd","rd","th")</f>
        <v>48th</v>
      </c>
      <c r="AE48" s="37">
        <v>6.6</v>
      </c>
      <c r="AF48" s="113">
        <v>2652.6</v>
      </c>
      <c r="AG48" s="113">
        <v>2718.7829999999999</v>
      </c>
      <c r="AH48" s="113">
        <v>2793.2629999999999</v>
      </c>
      <c r="AI48" s="38">
        <v>2721.549</v>
      </c>
      <c r="AJ48" s="29">
        <f t="shared" si="7"/>
        <v>60</v>
      </c>
      <c r="AK48" s="38" t="str">
        <f t="array" ref="AK48">AJ48&amp;CHOOSE(AND(AJ48&lt;&gt;{11,12,13})*MIN(4,MOD(AJ48,10))+1,"th","st","nd","rd","th")</f>
        <v>60th</v>
      </c>
      <c r="AL48" s="38">
        <v>510.72</v>
      </c>
      <c r="AM48" s="38">
        <v>510.72</v>
      </c>
      <c r="AN48" s="38">
        <v>3232.2689999999998</v>
      </c>
      <c r="AO48" s="29">
        <f t="shared" si="8"/>
        <v>63</v>
      </c>
      <c r="AP48" s="38" t="str">
        <f t="array" ref="AP48">AO48&amp;CHOOSE(AND(AO48&lt;&gt;{11,12,13})*MIN(4,MOD(AO48,10))+1,"th","st","nd","rd","th")</f>
        <v>63rd</v>
      </c>
      <c r="AQ48" s="77">
        <v>1.4</v>
      </c>
      <c r="AR48" s="36">
        <v>4984.482</v>
      </c>
      <c r="AS48" s="29">
        <f t="shared" si="9"/>
        <v>79</v>
      </c>
      <c r="AT48" s="38" t="str">
        <f t="array" ref="AT48">AS48&amp;CHOOSE(AND(AS48&lt;&gt;{11,12,13})*MIN(4,MOD(AS48,10))+1,"th","st","nd","rd","th")</f>
        <v>79th</v>
      </c>
      <c r="AU48" s="40">
        <v>1.6725369632104336E-3</v>
      </c>
    </row>
    <row r="49" spans="1:47" x14ac:dyDescent="0.25">
      <c r="A49" s="7">
        <v>103029803</v>
      </c>
      <c r="B49" s="8" t="s">
        <v>641</v>
      </c>
      <c r="C49" s="8" t="s">
        <v>101</v>
      </c>
      <c r="D49" s="27">
        <v>32324</v>
      </c>
      <c r="E49" s="29">
        <f t="shared" si="0"/>
        <v>3</v>
      </c>
      <c r="F49" s="38" t="str">
        <f t="array" ref="F49">E49&amp;CHOOSE(AND(E49&lt;&gt;{11,12,13})*MIN(4,MOD(E49,10))+1,"th","st","nd","rd","th")</f>
        <v>3rd</v>
      </c>
      <c r="G49" s="29">
        <v>8001</v>
      </c>
      <c r="H49" s="30">
        <v>1.6581999999999999</v>
      </c>
      <c r="I49" s="31">
        <v>-1.9191</v>
      </c>
      <c r="J49" s="94">
        <v>468</v>
      </c>
      <c r="K49" s="33">
        <v>0</v>
      </c>
      <c r="L49" s="34">
        <v>0.37380000000000002</v>
      </c>
      <c r="M49" s="29">
        <f t="shared" si="1"/>
        <v>95</v>
      </c>
      <c r="N49" s="38" t="str">
        <f t="array" ref="N49">M49&amp;CHOOSE(AND(M49&lt;&gt;{11,12,13})*MIN(4,MOD(M49,10))+1,"th","st","nd","rd","th")</f>
        <v>95th</v>
      </c>
      <c r="O49" s="34">
        <v>0.38200000000000001</v>
      </c>
      <c r="P49" s="29">
        <f t="shared" si="2"/>
        <v>100</v>
      </c>
      <c r="Q49" s="38" t="str">
        <f t="array" ref="Q49">P49&amp;CHOOSE(AND(P49&lt;&gt;{11,12,13})*MIN(4,MOD(P49,10))+1,"th","st","nd","rd","th")</f>
        <v>100th</v>
      </c>
      <c r="R49" s="35">
        <v>256.71800000000002</v>
      </c>
      <c r="S49" s="35">
        <v>131.17500000000001</v>
      </c>
      <c r="T49" s="35">
        <v>128.35900000000001</v>
      </c>
      <c r="U49" s="35">
        <v>516.25199999999995</v>
      </c>
      <c r="V49" s="36">
        <v>351.19999999999987</v>
      </c>
      <c r="W49" s="220">
        <f t="shared" si="3"/>
        <v>0.30682377115419718</v>
      </c>
      <c r="X49" s="29">
        <f t="shared" si="4"/>
        <v>100</v>
      </c>
      <c r="Y49" s="38" t="str">
        <f t="array" ref="Y49">X49&amp;CHOOSE(AND(X49&lt;&gt;{11,12,13})*MIN(4,MOD(X49,10))+1,"th","st","nd","rd","th")</f>
        <v>100th</v>
      </c>
      <c r="Z49" s="37">
        <v>70.239999999999995</v>
      </c>
      <c r="AA49" s="28">
        <v>2</v>
      </c>
      <c r="AB49" s="221">
        <f t="shared" si="5"/>
        <v>1.7472879906275472E-3</v>
      </c>
      <c r="AC49" s="29">
        <f t="shared" si="6"/>
        <v>29</v>
      </c>
      <c r="AD49" s="38" t="str">
        <f t="array" ref="AD49">AC49&amp;CHOOSE(AND(AC49&lt;&gt;{11,12,13})*MIN(4,MOD(AC49,10))+1,"th","st","nd","rd","th")</f>
        <v>29th</v>
      </c>
      <c r="AE49" s="37">
        <v>1.2</v>
      </c>
      <c r="AF49" s="113">
        <v>1144.6310000000001</v>
      </c>
      <c r="AG49" s="113">
        <v>1184.2670000000001</v>
      </c>
      <c r="AH49" s="113">
        <v>1265</v>
      </c>
      <c r="AI49" s="38">
        <v>1197.9659999999999</v>
      </c>
      <c r="AJ49" s="29">
        <f t="shared" si="7"/>
        <v>23</v>
      </c>
      <c r="AK49" s="38" t="str">
        <f t="array" ref="AK49">AJ49&amp;CHOOSE(AND(AJ49&lt;&gt;{11,12,13})*MIN(4,MOD(AJ49,10))+1,"th","st","nd","rd","th")</f>
        <v>23rd</v>
      </c>
      <c r="AL49" s="38">
        <v>587.69200000000001</v>
      </c>
      <c r="AM49" s="38">
        <v>587.69200000000001</v>
      </c>
      <c r="AN49" s="38">
        <v>1785.6579999999999</v>
      </c>
      <c r="AO49" s="29">
        <f t="shared" si="8"/>
        <v>31</v>
      </c>
      <c r="AP49" s="38" t="str">
        <f t="array" ref="AP49">AO49&amp;CHOOSE(AND(AO49&lt;&gt;{11,12,13})*MIN(4,MOD(AO49,10))+1,"th","st","nd","rd","th")</f>
        <v>31st</v>
      </c>
      <c r="AQ49" s="77">
        <v>1.03</v>
      </c>
      <c r="AR49" s="36">
        <v>3049.8069999999998</v>
      </c>
      <c r="AS49" s="29">
        <f t="shared" si="9"/>
        <v>60</v>
      </c>
      <c r="AT49" s="38" t="str">
        <f t="array" ref="AT49">AS49&amp;CHOOSE(AND(AS49&lt;&gt;{11,12,13})*MIN(4,MOD(AS49,10))+1,"th","st","nd","rd","th")</f>
        <v>60th</v>
      </c>
      <c r="AU49" s="40">
        <v>1.0233590848874412E-3</v>
      </c>
    </row>
    <row r="50" spans="1:47" x14ac:dyDescent="0.25">
      <c r="A50" s="7">
        <v>103029902</v>
      </c>
      <c r="B50" s="8" t="s">
        <v>651</v>
      </c>
      <c r="C50" s="8" t="s">
        <v>101</v>
      </c>
      <c r="D50" s="27">
        <v>43134</v>
      </c>
      <c r="E50" s="29">
        <f t="shared" si="0"/>
        <v>22</v>
      </c>
      <c r="F50" s="38" t="str">
        <f t="array" ref="F50">E50&amp;CHOOSE(AND(E50&lt;&gt;{11,12,13})*MIN(4,MOD(E50,10))+1,"th","st","nd","rd","th")</f>
        <v>22nd</v>
      </c>
      <c r="G50" s="29">
        <v>22013</v>
      </c>
      <c r="H50" s="30">
        <v>1.2425999999999999</v>
      </c>
      <c r="I50" s="31">
        <v>-1.4214</v>
      </c>
      <c r="J50" s="94">
        <v>448</v>
      </c>
      <c r="K50" s="33">
        <v>0</v>
      </c>
      <c r="L50" s="34">
        <v>0.32100000000000001</v>
      </c>
      <c r="M50" s="29">
        <f t="shared" si="1"/>
        <v>92</v>
      </c>
      <c r="N50" s="38" t="str">
        <f t="array" ref="N50">M50&amp;CHOOSE(AND(M50&lt;&gt;{11,12,13})*MIN(4,MOD(M50,10))+1,"th","st","nd","rd","th")</f>
        <v>92nd</v>
      </c>
      <c r="O50" s="34">
        <v>0.19020000000000001</v>
      </c>
      <c r="P50" s="29">
        <f t="shared" si="2"/>
        <v>57</v>
      </c>
      <c r="Q50" s="38" t="str">
        <f t="array" ref="Q50">P50&amp;CHOOSE(AND(P50&lt;&gt;{11,12,13})*MIN(4,MOD(P50,10))+1,"th","st","nd","rd","th")</f>
        <v>57th</v>
      </c>
      <c r="R50" s="35">
        <v>957.48900000000003</v>
      </c>
      <c r="S50" s="35">
        <v>283.66699999999997</v>
      </c>
      <c r="T50" s="35">
        <v>478.74400000000003</v>
      </c>
      <c r="U50" s="35">
        <v>1719.9</v>
      </c>
      <c r="V50" s="36">
        <v>1125.701</v>
      </c>
      <c r="W50" s="220">
        <f t="shared" si="3"/>
        <v>0.22643604821673471</v>
      </c>
      <c r="X50" s="29">
        <f t="shared" si="4"/>
        <v>99</v>
      </c>
      <c r="Y50" s="38" t="str">
        <f t="array" ref="Y50">X50&amp;CHOOSE(AND(X50&lt;&gt;{11,12,13})*MIN(4,MOD(X50,10))+1,"th","st","nd","rd","th")</f>
        <v>99th</v>
      </c>
      <c r="Z50" s="37">
        <v>225.14</v>
      </c>
      <c r="AA50" s="28">
        <v>14</v>
      </c>
      <c r="AB50" s="221">
        <f t="shared" si="5"/>
        <v>2.8161160690399014E-3</v>
      </c>
      <c r="AC50" s="29">
        <f t="shared" si="6"/>
        <v>39</v>
      </c>
      <c r="AD50" s="38" t="str">
        <f t="array" ref="AD50">AC50&amp;CHOOSE(AND(AC50&lt;&gt;{11,12,13})*MIN(4,MOD(AC50,10))+1,"th","st","nd","rd","th")</f>
        <v>39th</v>
      </c>
      <c r="AE50" s="37">
        <v>8.4</v>
      </c>
      <c r="AF50" s="113">
        <v>4971.3860000000004</v>
      </c>
      <c r="AG50" s="113">
        <v>5043.1840000000002</v>
      </c>
      <c r="AH50" s="113">
        <v>5090.6610000000001</v>
      </c>
      <c r="AI50" s="38">
        <v>5035.0770000000002</v>
      </c>
      <c r="AJ50" s="29">
        <f t="shared" si="7"/>
        <v>85</v>
      </c>
      <c r="AK50" s="38" t="str">
        <f t="array" ref="AK50">AJ50&amp;CHOOSE(AND(AJ50&lt;&gt;{11,12,13})*MIN(4,MOD(AJ50,10))+1,"th","st","nd","rd","th")</f>
        <v>85th</v>
      </c>
      <c r="AL50" s="38">
        <v>1953.44</v>
      </c>
      <c r="AM50" s="38">
        <v>1953.44</v>
      </c>
      <c r="AN50" s="38">
        <v>6988.5169999999998</v>
      </c>
      <c r="AO50" s="29">
        <f t="shared" si="8"/>
        <v>90</v>
      </c>
      <c r="AP50" s="38" t="str">
        <f t="array" ref="AP50">AO50&amp;CHOOSE(AND(AO50&lt;&gt;{11,12,13})*MIN(4,MOD(AO50,10))+1,"th","st","nd","rd","th")</f>
        <v>90th</v>
      </c>
      <c r="AQ50" s="77">
        <v>1.27</v>
      </c>
      <c r="AR50" s="36">
        <v>11028.593000000001</v>
      </c>
      <c r="AS50" s="29">
        <f t="shared" si="9"/>
        <v>94</v>
      </c>
      <c r="AT50" s="38" t="str">
        <f t="array" ref="AT50">AS50&amp;CHOOSE(AND(AS50&lt;&gt;{11,12,13})*MIN(4,MOD(AS50,10))+1,"th","st","nd","rd","th")</f>
        <v>94th</v>
      </c>
      <c r="AU50" s="40">
        <v>3.7006311678332566E-3</v>
      </c>
    </row>
    <row r="51" spans="1:47" x14ac:dyDescent="0.25">
      <c r="A51" s="7">
        <v>128030603</v>
      </c>
      <c r="B51" s="8" t="s">
        <v>113</v>
      </c>
      <c r="C51" s="8" t="s">
        <v>114</v>
      </c>
      <c r="D51" s="27">
        <v>44763</v>
      </c>
      <c r="E51" s="29">
        <f t="shared" si="0"/>
        <v>26</v>
      </c>
      <c r="F51" s="38" t="str">
        <f t="array" ref="F51">E51&amp;CHOOSE(AND(E51&lt;&gt;{11,12,13})*MIN(4,MOD(E51,10))+1,"th","st","nd","rd","th")</f>
        <v>26th</v>
      </c>
      <c r="G51" s="29">
        <v>3885</v>
      </c>
      <c r="H51" s="30">
        <v>1.1974</v>
      </c>
      <c r="I51" s="31">
        <v>0.78680000000000005</v>
      </c>
      <c r="J51" s="94">
        <v>124</v>
      </c>
      <c r="K51" s="33">
        <v>45.453000000000003</v>
      </c>
      <c r="L51" s="34">
        <v>0.19409999999999999</v>
      </c>
      <c r="M51" s="29">
        <f t="shared" si="1"/>
        <v>68</v>
      </c>
      <c r="N51" s="38" t="str">
        <f t="array" ref="N51">M51&amp;CHOOSE(AND(M51&lt;&gt;{11,12,13})*MIN(4,MOD(M51,10))+1,"th","st","nd","rd","th")</f>
        <v>68th</v>
      </c>
      <c r="O51" s="34">
        <v>0.1799</v>
      </c>
      <c r="P51" s="29">
        <f t="shared" si="2"/>
        <v>53</v>
      </c>
      <c r="Q51" s="38" t="str">
        <f t="array" ref="Q51">P51&amp;CHOOSE(AND(P51&lt;&gt;{11,12,13})*MIN(4,MOD(P51,10))+1,"th","st","nd","rd","th")</f>
        <v>53rd</v>
      </c>
      <c r="R51" s="35">
        <v>158.958</v>
      </c>
      <c r="S51" s="35">
        <v>73.664000000000001</v>
      </c>
      <c r="T51" s="35">
        <v>0</v>
      </c>
      <c r="U51" s="35">
        <v>232.62200000000001</v>
      </c>
      <c r="V51" s="36">
        <v>40.408999999999992</v>
      </c>
      <c r="W51" s="220">
        <f t="shared" si="3"/>
        <v>2.960554995080272E-2</v>
      </c>
      <c r="X51" s="29">
        <f t="shared" si="4"/>
        <v>61</v>
      </c>
      <c r="Y51" s="38" t="str">
        <f t="array" ref="Y51">X51&amp;CHOOSE(AND(X51&lt;&gt;{11,12,13})*MIN(4,MOD(X51,10))+1,"th","st","nd","rd","th")</f>
        <v>61st</v>
      </c>
      <c r="Z51" s="37">
        <v>8.0820000000000007</v>
      </c>
      <c r="AA51" s="28">
        <v>1</v>
      </c>
      <c r="AB51" s="221">
        <f t="shared" si="5"/>
        <v>7.3264742881048095E-4</v>
      </c>
      <c r="AC51" s="29">
        <f t="shared" si="6"/>
        <v>18</v>
      </c>
      <c r="AD51" s="38" t="str">
        <f t="array" ref="AD51">AC51&amp;CHOOSE(AND(AC51&lt;&gt;{11,12,13})*MIN(4,MOD(AC51,10))+1,"th","st","nd","rd","th")</f>
        <v>18th</v>
      </c>
      <c r="AE51" s="37">
        <v>0.6</v>
      </c>
      <c r="AF51" s="113">
        <v>1364.913</v>
      </c>
      <c r="AG51" s="113">
        <v>1353.788</v>
      </c>
      <c r="AH51" s="113">
        <v>1371.3420000000001</v>
      </c>
      <c r="AI51" s="38">
        <v>1363.348</v>
      </c>
      <c r="AJ51" s="29">
        <f t="shared" si="7"/>
        <v>29</v>
      </c>
      <c r="AK51" s="38" t="str">
        <f t="array" ref="AK51">AJ51&amp;CHOOSE(AND(AJ51&lt;&gt;{11,12,13})*MIN(4,MOD(AJ51,10))+1,"th","st","nd","rd","th")</f>
        <v>29th</v>
      </c>
      <c r="AL51" s="38">
        <v>241.304</v>
      </c>
      <c r="AM51" s="38">
        <v>286.75700000000001</v>
      </c>
      <c r="AN51" s="38">
        <v>1650.105</v>
      </c>
      <c r="AO51" s="29">
        <f t="shared" si="8"/>
        <v>28</v>
      </c>
      <c r="AP51" s="38" t="str">
        <f t="array" ref="AP51">AO51&amp;CHOOSE(AND(AO51&lt;&gt;{11,12,13})*MIN(4,MOD(AO51,10))+1,"th","st","nd","rd","th")</f>
        <v>28th</v>
      </c>
      <c r="AQ51" s="77">
        <v>1.42</v>
      </c>
      <c r="AR51" s="36">
        <v>2805.6869999999999</v>
      </c>
      <c r="AS51" s="29">
        <f t="shared" si="9"/>
        <v>56</v>
      </c>
      <c r="AT51" s="38" t="str">
        <f t="array" ref="AT51">AS51&amp;CHOOSE(AND(AS51&lt;&gt;{11,12,13})*MIN(4,MOD(AS51,10))+1,"th","st","nd","rd","th")</f>
        <v>56th</v>
      </c>
      <c r="AU51" s="40">
        <v>9.4144491136671608E-4</v>
      </c>
    </row>
    <row r="52" spans="1:47" x14ac:dyDescent="0.25">
      <c r="A52" s="7">
        <v>128030852</v>
      </c>
      <c r="B52" s="8" t="s">
        <v>115</v>
      </c>
      <c r="C52" s="8" t="s">
        <v>114</v>
      </c>
      <c r="D52" s="27">
        <v>43876</v>
      </c>
      <c r="E52" s="29">
        <f t="shared" si="0"/>
        <v>23</v>
      </c>
      <c r="F52" s="38" t="str">
        <f t="array" ref="F52">E52&amp;CHOOSE(AND(E52&lt;&gt;{11,12,13})*MIN(4,MOD(E52,10))+1,"th","st","nd","rd","th")</f>
        <v>23rd</v>
      </c>
      <c r="G52" s="29">
        <v>17648</v>
      </c>
      <c r="H52" s="30">
        <v>1.2216</v>
      </c>
      <c r="I52" s="31">
        <v>0.45390000000000003</v>
      </c>
      <c r="J52" s="94">
        <v>277</v>
      </c>
      <c r="K52" s="33">
        <v>0</v>
      </c>
      <c r="L52" s="34">
        <v>0.1757</v>
      </c>
      <c r="M52" s="29">
        <f t="shared" si="1"/>
        <v>62</v>
      </c>
      <c r="N52" s="38" t="str">
        <f t="array" ref="N52">M52&amp;CHOOSE(AND(M52&lt;&gt;{11,12,13})*MIN(4,MOD(M52,10))+1,"th","st","nd","rd","th")</f>
        <v>62nd</v>
      </c>
      <c r="O52" s="34">
        <v>0.23380000000000001</v>
      </c>
      <c r="P52" s="29">
        <f t="shared" si="2"/>
        <v>77</v>
      </c>
      <c r="Q52" s="38" t="str">
        <f t="array" ref="Q52">P52&amp;CHOOSE(AND(P52&lt;&gt;{11,12,13})*MIN(4,MOD(P52,10))+1,"th","st","nd","rd","th")</f>
        <v>77th</v>
      </c>
      <c r="R52" s="35">
        <v>562.54899999999998</v>
      </c>
      <c r="S52" s="35">
        <v>374.286</v>
      </c>
      <c r="T52" s="35">
        <v>0</v>
      </c>
      <c r="U52" s="35">
        <v>936.83500000000004</v>
      </c>
      <c r="V52" s="36">
        <v>96.991</v>
      </c>
      <c r="W52" s="220">
        <f t="shared" si="3"/>
        <v>1.8175824884226116E-2</v>
      </c>
      <c r="X52" s="29">
        <f t="shared" si="4"/>
        <v>29</v>
      </c>
      <c r="Y52" s="38" t="str">
        <f t="array" ref="Y52">X52&amp;CHOOSE(AND(X52&lt;&gt;{11,12,13})*MIN(4,MOD(X52,10))+1,"th","st","nd","rd","th")</f>
        <v>29th</v>
      </c>
      <c r="Z52" s="37">
        <v>19.398</v>
      </c>
      <c r="AA52" s="28">
        <v>6</v>
      </c>
      <c r="AB52" s="221">
        <f t="shared" si="5"/>
        <v>1.1243821520074719E-3</v>
      </c>
      <c r="AC52" s="29">
        <f t="shared" si="6"/>
        <v>22</v>
      </c>
      <c r="AD52" s="38" t="str">
        <f t="array" ref="AD52">AC52&amp;CHOOSE(AND(AC52&lt;&gt;{11,12,13})*MIN(4,MOD(AC52,10))+1,"th","st","nd","rd","th")</f>
        <v>22nd</v>
      </c>
      <c r="AE52" s="37">
        <v>3.6</v>
      </c>
      <c r="AF52" s="113">
        <v>5336.2640000000001</v>
      </c>
      <c r="AG52" s="113">
        <v>5466.6689999999999</v>
      </c>
      <c r="AH52" s="113">
        <v>5669.116</v>
      </c>
      <c r="AI52" s="38">
        <v>5490.683</v>
      </c>
      <c r="AJ52" s="29">
        <f t="shared" si="7"/>
        <v>88</v>
      </c>
      <c r="AK52" s="38" t="str">
        <f t="array" ref="AK52">AJ52&amp;CHOOSE(AND(AJ52&lt;&gt;{11,12,13})*MIN(4,MOD(AJ52,10))+1,"th","st","nd","rd","th")</f>
        <v>88th</v>
      </c>
      <c r="AL52" s="38">
        <v>959.83299999999997</v>
      </c>
      <c r="AM52" s="38">
        <v>959.83299999999997</v>
      </c>
      <c r="AN52" s="38">
        <v>6450.5159999999996</v>
      </c>
      <c r="AO52" s="29">
        <f t="shared" si="8"/>
        <v>88</v>
      </c>
      <c r="AP52" s="38" t="str">
        <f t="array" ref="AP52">AO52&amp;CHOOSE(AND(AO52&lt;&gt;{11,12,13})*MIN(4,MOD(AO52,10))+1,"th","st","nd","rd","th")</f>
        <v>88th</v>
      </c>
      <c r="AQ52" s="77">
        <v>1.1100000000000001</v>
      </c>
      <c r="AR52" s="36">
        <v>8746.7450000000008</v>
      </c>
      <c r="AS52" s="29">
        <f t="shared" si="9"/>
        <v>93</v>
      </c>
      <c r="AT52" s="38" t="str">
        <f t="array" ref="AT52">AS52&amp;CHOOSE(AND(AS52&lt;&gt;{11,12,13})*MIN(4,MOD(AS52,10))+1,"th","st","nd","rd","th")</f>
        <v>93rd</v>
      </c>
      <c r="AU52" s="40">
        <v>2.93495980530696E-3</v>
      </c>
    </row>
    <row r="53" spans="1:47" x14ac:dyDescent="0.25">
      <c r="A53" s="7">
        <v>128033053</v>
      </c>
      <c r="B53" s="8" t="s">
        <v>302</v>
      </c>
      <c r="C53" s="8" t="s">
        <v>114</v>
      </c>
      <c r="D53" s="27">
        <v>65625</v>
      </c>
      <c r="E53" s="29">
        <f t="shared" si="0"/>
        <v>79</v>
      </c>
      <c r="F53" s="38" t="str">
        <f t="array" ref="F53">E53&amp;CHOOSE(AND(E53&lt;&gt;{11,12,13})*MIN(4,MOD(E53,10))+1,"th","st","nd","rd","th")</f>
        <v>79th</v>
      </c>
      <c r="G53" s="29">
        <v>4771</v>
      </c>
      <c r="H53" s="30">
        <v>0.81669999999999998</v>
      </c>
      <c r="I53" s="31">
        <v>0.6452</v>
      </c>
      <c r="J53" s="94">
        <v>207</v>
      </c>
      <c r="K53" s="33">
        <v>0</v>
      </c>
      <c r="L53" s="34">
        <v>9.5200000000000007E-2</v>
      </c>
      <c r="M53" s="29">
        <f t="shared" si="1"/>
        <v>30</v>
      </c>
      <c r="N53" s="38" t="str">
        <f t="array" ref="N53">M53&amp;CHOOSE(AND(M53&lt;&gt;{11,12,13})*MIN(4,MOD(M53,10))+1,"th","st","nd","rd","th")</f>
        <v>30th</v>
      </c>
      <c r="O53" s="34">
        <v>0.1216</v>
      </c>
      <c r="P53" s="29">
        <f t="shared" si="2"/>
        <v>25</v>
      </c>
      <c r="Q53" s="38" t="str">
        <f t="array" ref="Q53">P53&amp;CHOOSE(AND(P53&lt;&gt;{11,12,13})*MIN(4,MOD(P53,10))+1,"th","st","nd","rd","th")</f>
        <v>25th</v>
      </c>
      <c r="R53" s="35">
        <v>107.98699999999999</v>
      </c>
      <c r="S53" s="35">
        <v>68.966999999999999</v>
      </c>
      <c r="T53" s="35">
        <v>0</v>
      </c>
      <c r="U53" s="35">
        <v>176.95400000000001</v>
      </c>
      <c r="V53" s="36">
        <v>25.081000000000003</v>
      </c>
      <c r="W53" s="220">
        <f t="shared" si="3"/>
        <v>1.3266600971046852E-2</v>
      </c>
      <c r="X53" s="29">
        <f t="shared" si="4"/>
        <v>16</v>
      </c>
      <c r="Y53" s="38" t="str">
        <f t="array" ref="Y53">X53&amp;CHOOSE(AND(X53&lt;&gt;{11,12,13})*MIN(4,MOD(X53,10))+1,"th","st","nd","rd","th")</f>
        <v>16th</v>
      </c>
      <c r="Z53" s="37">
        <v>5.016</v>
      </c>
      <c r="AA53" s="28">
        <v>2</v>
      </c>
      <c r="AB53" s="221">
        <f t="shared" si="5"/>
        <v>1.0579004801281329E-3</v>
      </c>
      <c r="AC53" s="29">
        <f t="shared" si="6"/>
        <v>21</v>
      </c>
      <c r="AD53" s="38" t="str">
        <f t="array" ref="AD53">AC53&amp;CHOOSE(AND(AC53&lt;&gt;{11,12,13})*MIN(4,MOD(AC53,10))+1,"th","st","nd","rd","th")</f>
        <v>21st</v>
      </c>
      <c r="AE53" s="37">
        <v>1.2</v>
      </c>
      <c r="AF53" s="113">
        <v>1890.537</v>
      </c>
      <c r="AG53" s="113">
        <v>1891.675</v>
      </c>
      <c r="AH53" s="113">
        <v>1925.1780000000001</v>
      </c>
      <c r="AI53" s="38">
        <v>1902.463</v>
      </c>
      <c r="AJ53" s="29">
        <f t="shared" si="7"/>
        <v>44</v>
      </c>
      <c r="AK53" s="38" t="str">
        <f t="array" ref="AK53">AJ53&amp;CHOOSE(AND(AJ53&lt;&gt;{11,12,13})*MIN(4,MOD(AJ53,10))+1,"th","st","nd","rd","th")</f>
        <v>44th</v>
      </c>
      <c r="AL53" s="38">
        <v>183.17</v>
      </c>
      <c r="AM53" s="38">
        <v>183.17</v>
      </c>
      <c r="AN53" s="38">
        <v>2085.6329999999998</v>
      </c>
      <c r="AO53" s="29">
        <f t="shared" si="8"/>
        <v>41</v>
      </c>
      <c r="AP53" s="38" t="str">
        <f t="array" ref="AP53">AO53&amp;CHOOSE(AND(AO53&lt;&gt;{11,12,13})*MIN(4,MOD(AO53,10))+1,"th","st","nd","rd","th")</f>
        <v>41st</v>
      </c>
      <c r="AQ53" s="77">
        <v>0.97</v>
      </c>
      <c r="AR53" s="36">
        <v>1652.2360000000001</v>
      </c>
      <c r="AS53" s="29">
        <f t="shared" si="9"/>
        <v>24</v>
      </c>
      <c r="AT53" s="38" t="str">
        <f t="array" ref="AT53">AS53&amp;CHOOSE(AND(AS53&lt;&gt;{11,12,13})*MIN(4,MOD(AS53,10))+1,"th","st","nd","rd","th")</f>
        <v>24th</v>
      </c>
      <c r="AU53" s="40">
        <v>5.5440581026212031E-4</v>
      </c>
    </row>
    <row r="54" spans="1:47" x14ac:dyDescent="0.25">
      <c r="A54" s="7">
        <v>128034503</v>
      </c>
      <c r="B54" s="8" t="s">
        <v>375</v>
      </c>
      <c r="C54" s="8" t="s">
        <v>114</v>
      </c>
      <c r="D54" s="27">
        <v>44432</v>
      </c>
      <c r="E54" s="29">
        <f t="shared" si="0"/>
        <v>26</v>
      </c>
      <c r="F54" s="38" t="str">
        <f t="array" ref="F54">E54&amp;CHOOSE(AND(E54&lt;&gt;{11,12,13})*MIN(4,MOD(E54,10))+1,"th","st","nd","rd","th")</f>
        <v>26th</v>
      </c>
      <c r="G54" s="29">
        <v>2638</v>
      </c>
      <c r="H54" s="30">
        <v>1.2062999999999999</v>
      </c>
      <c r="I54" s="31">
        <v>0.70269999999999999</v>
      </c>
      <c r="J54" s="94">
        <v>182</v>
      </c>
      <c r="K54" s="33">
        <v>0</v>
      </c>
      <c r="L54" s="34">
        <v>0.27050000000000002</v>
      </c>
      <c r="M54" s="29">
        <f t="shared" si="1"/>
        <v>88</v>
      </c>
      <c r="N54" s="38" t="str">
        <f t="array" ref="N54">M54&amp;CHOOSE(AND(M54&lt;&gt;{11,12,13})*MIN(4,MOD(M54,10))+1,"th","st","nd","rd","th")</f>
        <v>88th</v>
      </c>
      <c r="O54" s="34">
        <v>0.21659999999999999</v>
      </c>
      <c r="P54" s="29">
        <f t="shared" si="2"/>
        <v>69</v>
      </c>
      <c r="Q54" s="38" t="str">
        <f t="array" ref="Q54">P54&amp;CHOOSE(AND(P54&lt;&gt;{11,12,13})*MIN(4,MOD(P54,10))+1,"th","st","nd","rd","th")</f>
        <v>69th</v>
      </c>
      <c r="R54" s="35">
        <v>124.91500000000001</v>
      </c>
      <c r="S54" s="35">
        <v>50.012</v>
      </c>
      <c r="T54" s="35">
        <v>0</v>
      </c>
      <c r="U54" s="35">
        <v>174.92699999999999</v>
      </c>
      <c r="V54" s="36">
        <v>18.785</v>
      </c>
      <c r="W54" s="220">
        <f t="shared" si="3"/>
        <v>2.4406944383089633E-2</v>
      </c>
      <c r="X54" s="29">
        <f t="shared" si="4"/>
        <v>46</v>
      </c>
      <c r="Y54" s="38" t="str">
        <f t="array" ref="Y54">X54&amp;CHOOSE(AND(X54&lt;&gt;{11,12,13})*MIN(4,MOD(X54,10))+1,"th","st","nd","rd","th")</f>
        <v>46th</v>
      </c>
      <c r="Z54" s="37">
        <v>3.7570000000000001</v>
      </c>
      <c r="AA54" s="28">
        <v>3</v>
      </c>
      <c r="AB54" s="221">
        <f t="shared" si="5"/>
        <v>3.8978351423619322E-3</v>
      </c>
      <c r="AC54" s="29">
        <f t="shared" si="6"/>
        <v>46</v>
      </c>
      <c r="AD54" s="38" t="str">
        <f t="array" ref="AD54">AC54&amp;CHOOSE(AND(AC54&lt;&gt;{11,12,13})*MIN(4,MOD(AC54,10))+1,"th","st","nd","rd","th")</f>
        <v>46th</v>
      </c>
      <c r="AE54" s="37">
        <v>1.8</v>
      </c>
      <c r="AF54" s="113">
        <v>769.65800000000002</v>
      </c>
      <c r="AG54" s="113">
        <v>816.31</v>
      </c>
      <c r="AH54" s="113">
        <v>814.26499999999999</v>
      </c>
      <c r="AI54" s="38">
        <v>800.07799999999997</v>
      </c>
      <c r="AJ54" s="29">
        <f t="shared" si="7"/>
        <v>9</v>
      </c>
      <c r="AK54" s="38" t="str">
        <f t="array" ref="AK54">AJ54&amp;CHOOSE(AND(AJ54&lt;&gt;{11,12,13})*MIN(4,MOD(AJ54,10))+1,"th","st","nd","rd","th")</f>
        <v>9th</v>
      </c>
      <c r="AL54" s="38">
        <v>180.48400000000001</v>
      </c>
      <c r="AM54" s="38">
        <v>180.48400000000001</v>
      </c>
      <c r="AN54" s="38">
        <v>980.56200000000001</v>
      </c>
      <c r="AO54" s="29">
        <f t="shared" si="8"/>
        <v>7</v>
      </c>
      <c r="AP54" s="38" t="str">
        <f t="array" ref="AP54">AO54&amp;CHOOSE(AND(AO54&lt;&gt;{11,12,13})*MIN(4,MOD(AO54,10))+1,"th","st","nd","rd","th")</f>
        <v>7th</v>
      </c>
      <c r="AQ54" s="77">
        <v>1.33</v>
      </c>
      <c r="AR54" s="36">
        <v>1573.193</v>
      </c>
      <c r="AS54" s="29">
        <f t="shared" si="9"/>
        <v>21</v>
      </c>
      <c r="AT54" s="38" t="str">
        <f t="array" ref="AT54">AS54&amp;CHOOSE(AND(AS54&lt;&gt;{11,12,13})*MIN(4,MOD(AS54,10))+1,"th","st","nd","rd","th")</f>
        <v>21st</v>
      </c>
      <c r="AU54" s="40">
        <v>5.2788302631324817E-4</v>
      </c>
    </row>
    <row r="55" spans="1:47" x14ac:dyDescent="0.25">
      <c r="A55" s="7">
        <v>127040503</v>
      </c>
      <c r="B55" s="8" t="s">
        <v>3</v>
      </c>
      <c r="C55" s="8" t="s">
        <v>99</v>
      </c>
      <c r="D55" s="27">
        <v>30851</v>
      </c>
      <c r="E55" s="29">
        <f t="shared" si="0"/>
        <v>2</v>
      </c>
      <c r="F55" s="38" t="str">
        <f t="array" ref="F55">E55&amp;CHOOSE(AND(E55&lt;&gt;{11,12,13})*MIN(4,MOD(E55,10))+1,"th","st","nd","rd","th")</f>
        <v>2nd</v>
      </c>
      <c r="G55" s="29">
        <v>4156</v>
      </c>
      <c r="H55" s="30">
        <v>1.7374000000000001</v>
      </c>
      <c r="I55" s="31">
        <v>-0.59470000000000001</v>
      </c>
      <c r="J55" s="94">
        <v>411</v>
      </c>
      <c r="K55" s="33">
        <v>0</v>
      </c>
      <c r="L55" s="34">
        <v>0.50080000000000002</v>
      </c>
      <c r="M55" s="29">
        <f t="shared" si="1"/>
        <v>99</v>
      </c>
      <c r="N55" s="38" t="str">
        <f t="array" ref="N55">M55&amp;CHOOSE(AND(M55&lt;&gt;{11,12,13})*MIN(4,MOD(M55,10))+1,"th","st","nd","rd","th")</f>
        <v>99th</v>
      </c>
      <c r="O55" s="34">
        <v>0.26800000000000002</v>
      </c>
      <c r="P55" s="29">
        <f t="shared" si="2"/>
        <v>91</v>
      </c>
      <c r="Q55" s="38" t="str">
        <f t="array" ref="Q55">P55&amp;CHOOSE(AND(P55&lt;&gt;{11,12,13})*MIN(4,MOD(P55,10))+1,"th","st","nd","rd","th")</f>
        <v>91st</v>
      </c>
      <c r="R55" s="35">
        <v>378.84699999999998</v>
      </c>
      <c r="S55" s="35">
        <v>101.369</v>
      </c>
      <c r="T55" s="35">
        <v>189.423</v>
      </c>
      <c r="U55" s="35">
        <v>669.63900000000001</v>
      </c>
      <c r="V55" s="36">
        <v>149.76300000000001</v>
      </c>
      <c r="W55" s="220">
        <f t="shared" si="3"/>
        <v>0.11878363426540979</v>
      </c>
      <c r="X55" s="29">
        <f t="shared" si="4"/>
        <v>96</v>
      </c>
      <c r="Y55" s="38" t="str">
        <f t="array" ref="Y55">X55&amp;CHOOSE(AND(X55&lt;&gt;{11,12,13})*MIN(4,MOD(X55,10))+1,"th","st","nd","rd","th")</f>
        <v>96th</v>
      </c>
      <c r="Z55" s="37">
        <v>29.952999999999999</v>
      </c>
      <c r="AA55" s="28">
        <v>2</v>
      </c>
      <c r="AB55" s="221">
        <f t="shared" si="5"/>
        <v>1.5862881254436649E-3</v>
      </c>
      <c r="AC55" s="29">
        <f t="shared" si="6"/>
        <v>27</v>
      </c>
      <c r="AD55" s="38" t="str">
        <f t="array" ref="AD55">AC55&amp;CHOOSE(AND(AC55&lt;&gt;{11,12,13})*MIN(4,MOD(AC55,10))+1,"th","st","nd","rd","th")</f>
        <v>27th</v>
      </c>
      <c r="AE55" s="37">
        <v>1.2</v>
      </c>
      <c r="AF55" s="113">
        <v>1260.8050000000001</v>
      </c>
      <c r="AG55" s="113">
        <v>1298.9380000000001</v>
      </c>
      <c r="AH55" s="113">
        <v>1304.2180000000001</v>
      </c>
      <c r="AI55" s="38">
        <v>1287.9870000000001</v>
      </c>
      <c r="AJ55" s="29">
        <f t="shared" si="7"/>
        <v>27</v>
      </c>
      <c r="AK55" s="38" t="str">
        <f t="array" ref="AK55">AJ55&amp;CHOOSE(AND(AJ55&lt;&gt;{11,12,13})*MIN(4,MOD(AJ55,10))+1,"th","st","nd","rd","th")</f>
        <v>27th</v>
      </c>
      <c r="AL55" s="38">
        <v>700.79200000000003</v>
      </c>
      <c r="AM55" s="38">
        <v>700.79200000000003</v>
      </c>
      <c r="AN55" s="38">
        <v>1988.779</v>
      </c>
      <c r="AO55" s="29">
        <f t="shared" si="8"/>
        <v>39</v>
      </c>
      <c r="AP55" s="38" t="str">
        <f t="array" ref="AP55">AO55&amp;CHOOSE(AND(AO55&lt;&gt;{11,12,13})*MIN(4,MOD(AO55,10))+1,"th","st","nd","rd","th")</f>
        <v>39th</v>
      </c>
      <c r="AQ55" s="77">
        <v>1.67</v>
      </c>
      <c r="AR55" s="36">
        <v>5770.3590000000004</v>
      </c>
      <c r="AS55" s="29">
        <f t="shared" si="9"/>
        <v>84</v>
      </c>
      <c r="AT55" s="38" t="str">
        <f t="array" ref="AT55">AS55&amp;CHOOSE(AND(AS55&lt;&gt;{11,12,13})*MIN(4,MOD(AS55,10))+1,"th","st","nd","rd","th")</f>
        <v>84th</v>
      </c>
      <c r="AU55" s="40">
        <v>1.9362370490040883E-3</v>
      </c>
    </row>
    <row r="56" spans="1:47" x14ac:dyDescent="0.25">
      <c r="A56" s="7">
        <v>127040703</v>
      </c>
      <c r="B56" s="8" t="s">
        <v>108</v>
      </c>
      <c r="C56" s="8" t="s">
        <v>99</v>
      </c>
      <c r="D56" s="27">
        <v>49731</v>
      </c>
      <c r="E56" s="29">
        <f t="shared" si="0"/>
        <v>43</v>
      </c>
      <c r="F56" s="38" t="str">
        <f t="array" ref="F56">E56&amp;CHOOSE(AND(E56&lt;&gt;{11,12,13})*MIN(4,MOD(E56,10))+1,"th","st","nd","rd","th")</f>
        <v>43rd</v>
      </c>
      <c r="G56" s="29">
        <v>10336</v>
      </c>
      <c r="H56" s="30">
        <v>1.0778000000000001</v>
      </c>
      <c r="I56" s="31">
        <v>0.13950000000000001</v>
      </c>
      <c r="J56" s="94">
        <v>338</v>
      </c>
      <c r="K56" s="33">
        <v>0</v>
      </c>
      <c r="L56" s="34">
        <v>0.15029999999999999</v>
      </c>
      <c r="M56" s="29">
        <f t="shared" si="1"/>
        <v>49</v>
      </c>
      <c r="N56" s="38" t="str">
        <f t="array" ref="N56">M56&amp;CHOOSE(AND(M56&lt;&gt;{11,12,13})*MIN(4,MOD(M56,10))+1,"th","st","nd","rd","th")</f>
        <v>49th</v>
      </c>
      <c r="O56" s="34">
        <v>0.1583</v>
      </c>
      <c r="P56" s="29">
        <f t="shared" si="2"/>
        <v>42</v>
      </c>
      <c r="Q56" s="38" t="str">
        <f t="array" ref="Q56">P56&amp;CHOOSE(AND(P56&lt;&gt;{11,12,13})*MIN(4,MOD(P56,10))+1,"th","st","nd","rd","th")</f>
        <v>42nd</v>
      </c>
      <c r="R56" s="35">
        <v>263.10399999999998</v>
      </c>
      <c r="S56" s="35">
        <v>138.554</v>
      </c>
      <c r="T56" s="35">
        <v>0</v>
      </c>
      <c r="U56" s="35">
        <v>401.65800000000002</v>
      </c>
      <c r="V56" s="36">
        <v>385.84300000000002</v>
      </c>
      <c r="W56" s="220">
        <f t="shared" si="3"/>
        <v>0.13224915733976433</v>
      </c>
      <c r="X56" s="29">
        <f t="shared" si="4"/>
        <v>97</v>
      </c>
      <c r="Y56" s="38" t="str">
        <f t="array" ref="Y56">X56&amp;CHOOSE(AND(X56&lt;&gt;{11,12,13})*MIN(4,MOD(X56,10))+1,"th","st","nd","rd","th")</f>
        <v>97th</v>
      </c>
      <c r="Z56" s="37">
        <v>77.168999999999997</v>
      </c>
      <c r="AA56" s="28">
        <v>10</v>
      </c>
      <c r="AB56" s="221">
        <f t="shared" si="5"/>
        <v>3.4275380748067042E-3</v>
      </c>
      <c r="AC56" s="29">
        <f t="shared" si="6"/>
        <v>43</v>
      </c>
      <c r="AD56" s="38" t="str">
        <f t="array" ref="AD56">AC56&amp;CHOOSE(AND(AC56&lt;&gt;{11,12,13})*MIN(4,MOD(AC56,10))+1,"th","st","nd","rd","th")</f>
        <v>43rd</v>
      </c>
      <c r="AE56" s="37">
        <v>6</v>
      </c>
      <c r="AF56" s="113">
        <v>2917.5459999999998</v>
      </c>
      <c r="AG56" s="113">
        <v>2943.62</v>
      </c>
      <c r="AH56" s="113">
        <v>2913.2950000000001</v>
      </c>
      <c r="AI56" s="38">
        <v>2924.82</v>
      </c>
      <c r="AJ56" s="29">
        <f t="shared" si="7"/>
        <v>63</v>
      </c>
      <c r="AK56" s="38" t="str">
        <f t="array" ref="AK56">AJ56&amp;CHOOSE(AND(AJ56&lt;&gt;{11,12,13})*MIN(4,MOD(AJ56,10))+1,"th","st","nd","rd","th")</f>
        <v>63rd</v>
      </c>
      <c r="AL56" s="38">
        <v>484.827</v>
      </c>
      <c r="AM56" s="38">
        <v>484.827</v>
      </c>
      <c r="AN56" s="38">
        <v>3409.6469999999999</v>
      </c>
      <c r="AO56" s="29">
        <f t="shared" si="8"/>
        <v>65</v>
      </c>
      <c r="AP56" s="38" t="str">
        <f t="array" ref="AP56">AO56&amp;CHOOSE(AND(AO56&lt;&gt;{11,12,13})*MIN(4,MOD(AO56,10))+1,"th","st","nd","rd","th")</f>
        <v>65th</v>
      </c>
      <c r="AQ56" s="77">
        <v>1.06</v>
      </c>
      <c r="AR56" s="36">
        <v>3895.413</v>
      </c>
      <c r="AS56" s="29">
        <f t="shared" si="9"/>
        <v>72</v>
      </c>
      <c r="AT56" s="38" t="str">
        <f t="array" ref="AT56">AS56&amp;CHOOSE(AND(AS56&lt;&gt;{11,12,13})*MIN(4,MOD(AS56,10))+1,"th","st","nd","rd","th")</f>
        <v>72nd</v>
      </c>
      <c r="AU56" s="40">
        <v>1.3071011650700002E-3</v>
      </c>
    </row>
    <row r="57" spans="1:47" x14ac:dyDescent="0.25">
      <c r="A57" s="7">
        <v>127041203</v>
      </c>
      <c r="B57" s="8" t="s">
        <v>130</v>
      </c>
      <c r="C57" s="8" t="s">
        <v>99</v>
      </c>
      <c r="D57" s="27">
        <v>56779</v>
      </c>
      <c r="E57" s="29">
        <f t="shared" si="0"/>
        <v>63</v>
      </c>
      <c r="F57" s="38" t="str">
        <f t="array" ref="F57">E57&amp;CHOOSE(AND(E57&lt;&gt;{11,12,13})*MIN(4,MOD(E57,10))+1,"th","st","nd","rd","th")</f>
        <v>63rd</v>
      </c>
      <c r="G57" s="29">
        <v>6335</v>
      </c>
      <c r="H57" s="30">
        <v>0.94399999999999995</v>
      </c>
      <c r="I57" s="31">
        <v>0.34699999999999998</v>
      </c>
      <c r="J57" s="94">
        <v>298</v>
      </c>
      <c r="K57" s="33">
        <v>0</v>
      </c>
      <c r="L57" s="34">
        <v>0.1174</v>
      </c>
      <c r="M57" s="29">
        <f t="shared" si="1"/>
        <v>40</v>
      </c>
      <c r="N57" s="38" t="str">
        <f t="array" ref="N57">M57&amp;CHOOSE(AND(M57&lt;&gt;{11,12,13})*MIN(4,MOD(M57,10))+1,"th","st","nd","rd","th")</f>
        <v>40th</v>
      </c>
      <c r="O57" s="34">
        <v>0.1239</v>
      </c>
      <c r="P57" s="29">
        <f t="shared" si="2"/>
        <v>25</v>
      </c>
      <c r="Q57" s="38" t="str">
        <f t="array" ref="Q57">P57&amp;CHOOSE(AND(P57&lt;&gt;{11,12,13})*MIN(4,MOD(P57,10))+1,"th","st","nd","rd","th")</f>
        <v>25th</v>
      </c>
      <c r="R57" s="35">
        <v>143.31</v>
      </c>
      <c r="S57" s="35">
        <v>75.622</v>
      </c>
      <c r="T57" s="35">
        <v>0</v>
      </c>
      <c r="U57" s="35">
        <v>218.93199999999999</v>
      </c>
      <c r="V57" s="36">
        <v>74.245999999999995</v>
      </c>
      <c r="W57" s="220">
        <f t="shared" si="3"/>
        <v>3.6493594967593905E-2</v>
      </c>
      <c r="X57" s="29">
        <f t="shared" si="4"/>
        <v>76</v>
      </c>
      <c r="Y57" s="38" t="str">
        <f t="array" ref="Y57">X57&amp;CHOOSE(AND(X57&lt;&gt;{11,12,13})*MIN(4,MOD(X57,10))+1,"th","st","nd","rd","th")</f>
        <v>76th</v>
      </c>
      <c r="Z57" s="37">
        <v>14.849</v>
      </c>
      <c r="AA57" s="28">
        <v>10</v>
      </c>
      <c r="AB57" s="221">
        <f t="shared" si="5"/>
        <v>4.9152270785758033E-3</v>
      </c>
      <c r="AC57" s="29">
        <f t="shared" si="6"/>
        <v>52</v>
      </c>
      <c r="AD57" s="38" t="str">
        <f t="array" ref="AD57">AC57&amp;CHOOSE(AND(AC57&lt;&gt;{11,12,13})*MIN(4,MOD(AC57,10))+1,"th","st","nd","rd","th")</f>
        <v>52nd</v>
      </c>
      <c r="AE57" s="37">
        <v>6</v>
      </c>
      <c r="AF57" s="113">
        <v>2034.4939999999999</v>
      </c>
      <c r="AG57" s="113">
        <v>2008.817</v>
      </c>
      <c r="AH57" s="113">
        <v>2021.6379999999999</v>
      </c>
      <c r="AI57" s="38">
        <v>2021.65</v>
      </c>
      <c r="AJ57" s="29">
        <f t="shared" si="7"/>
        <v>47</v>
      </c>
      <c r="AK57" s="38" t="str">
        <f t="array" ref="AK57">AJ57&amp;CHOOSE(AND(AJ57&lt;&gt;{11,12,13})*MIN(4,MOD(AJ57,10))+1,"th","st","nd","rd","th")</f>
        <v>47th</v>
      </c>
      <c r="AL57" s="38">
        <v>239.78100000000001</v>
      </c>
      <c r="AM57" s="38">
        <v>239.78100000000001</v>
      </c>
      <c r="AN57" s="38">
        <v>2261.431</v>
      </c>
      <c r="AO57" s="29">
        <f t="shared" si="8"/>
        <v>45</v>
      </c>
      <c r="AP57" s="38" t="str">
        <f t="array" ref="AP57">AO57&amp;CHOOSE(AND(AO57&lt;&gt;{11,12,13})*MIN(4,MOD(AO57,10))+1,"th","st","nd","rd","th")</f>
        <v>45th</v>
      </c>
      <c r="AQ57" s="77">
        <v>0.97</v>
      </c>
      <c r="AR57" s="36">
        <v>2070.7469999999998</v>
      </c>
      <c r="AS57" s="29">
        <f t="shared" si="9"/>
        <v>37</v>
      </c>
      <c r="AT57" s="38" t="str">
        <f t="array" ref="AT57">AS57&amp;CHOOSE(AND(AS57&lt;&gt;{11,12,13})*MIN(4,MOD(AS57,10))+1,"th","st","nd","rd","th")</f>
        <v>37th</v>
      </c>
      <c r="AU57" s="40">
        <v>6.9483667489562918E-4</v>
      </c>
    </row>
    <row r="58" spans="1:47" x14ac:dyDescent="0.25">
      <c r="A58" s="7">
        <v>127041503</v>
      </c>
      <c r="B58" s="8" t="s">
        <v>150</v>
      </c>
      <c r="C58" s="8" t="s">
        <v>99</v>
      </c>
      <c r="D58" s="27">
        <v>36000</v>
      </c>
      <c r="E58" s="29">
        <f t="shared" si="0"/>
        <v>6</v>
      </c>
      <c r="F58" s="38" t="str">
        <f t="array" ref="F58">E58&amp;CHOOSE(AND(E58&lt;&gt;{11,12,13})*MIN(4,MOD(E58,10))+1,"th","st","nd","rd","th")</f>
        <v>6th</v>
      </c>
      <c r="G58" s="29">
        <v>5208</v>
      </c>
      <c r="H58" s="30">
        <v>1.4888999999999999</v>
      </c>
      <c r="I58" s="31">
        <v>0.42609999999999998</v>
      </c>
      <c r="J58" s="94">
        <v>285</v>
      </c>
      <c r="K58" s="33">
        <v>0</v>
      </c>
      <c r="L58" s="34">
        <v>0.40670000000000001</v>
      </c>
      <c r="M58" s="29">
        <f t="shared" si="1"/>
        <v>97</v>
      </c>
      <c r="N58" s="38" t="str">
        <f t="array" ref="N58">M58&amp;CHOOSE(AND(M58&lt;&gt;{11,12,13})*MIN(4,MOD(M58,10))+1,"th","st","nd","rd","th")</f>
        <v>97th</v>
      </c>
      <c r="O58" s="34">
        <v>0.23130000000000001</v>
      </c>
      <c r="P58" s="29">
        <f t="shared" si="2"/>
        <v>76</v>
      </c>
      <c r="Q58" s="38" t="str">
        <f t="array" ref="Q58">P58&amp;CHOOSE(AND(P58&lt;&gt;{11,12,13})*MIN(4,MOD(P58,10))+1,"th","st","nd","rd","th")</f>
        <v>76th</v>
      </c>
      <c r="R58" s="35">
        <v>432.387</v>
      </c>
      <c r="S58" s="35">
        <v>122.95399999999999</v>
      </c>
      <c r="T58" s="35">
        <v>216.19300000000001</v>
      </c>
      <c r="U58" s="35">
        <v>771.53399999999999</v>
      </c>
      <c r="V58" s="36">
        <v>76.591999999999999</v>
      </c>
      <c r="W58" s="220">
        <f t="shared" si="3"/>
        <v>4.3225135050329246E-2</v>
      </c>
      <c r="X58" s="29">
        <f t="shared" si="4"/>
        <v>84</v>
      </c>
      <c r="Y58" s="38" t="str">
        <f t="array" ref="Y58">X58&amp;CHOOSE(AND(X58&lt;&gt;{11,12,13})*MIN(4,MOD(X58,10))+1,"th","st","nd","rd","th")</f>
        <v>84th</v>
      </c>
      <c r="Z58" s="37">
        <v>15.318</v>
      </c>
      <c r="AA58" s="28">
        <v>1</v>
      </c>
      <c r="AB58" s="221">
        <f t="shared" si="5"/>
        <v>5.6435574277116727E-4</v>
      </c>
      <c r="AC58" s="29">
        <f t="shared" si="6"/>
        <v>16</v>
      </c>
      <c r="AD58" s="38" t="str">
        <f t="array" ref="AD58">AC58&amp;CHOOSE(AND(AC58&lt;&gt;{11,12,13})*MIN(4,MOD(AC58,10))+1,"th","st","nd","rd","th")</f>
        <v>16th</v>
      </c>
      <c r="AE58" s="37">
        <v>0.6</v>
      </c>
      <c r="AF58" s="113">
        <v>1771.932</v>
      </c>
      <c r="AG58" s="113">
        <v>1755.1579999999999</v>
      </c>
      <c r="AH58" s="113">
        <v>1760.586</v>
      </c>
      <c r="AI58" s="38">
        <v>1762.559</v>
      </c>
      <c r="AJ58" s="29">
        <f t="shared" si="7"/>
        <v>41</v>
      </c>
      <c r="AK58" s="38" t="str">
        <f t="array" ref="AK58">AJ58&amp;CHOOSE(AND(AJ58&lt;&gt;{11,12,13})*MIN(4,MOD(AJ58,10))+1,"th","st","nd","rd","th")</f>
        <v>41st</v>
      </c>
      <c r="AL58" s="38">
        <v>787.452</v>
      </c>
      <c r="AM58" s="38">
        <v>787.452</v>
      </c>
      <c r="AN58" s="38">
        <v>2550.011</v>
      </c>
      <c r="AO58" s="29">
        <f t="shared" si="8"/>
        <v>51</v>
      </c>
      <c r="AP58" s="38" t="str">
        <f t="array" ref="AP58">AO58&amp;CHOOSE(AND(AO58&lt;&gt;{11,12,13})*MIN(4,MOD(AO58,10))+1,"th","st","nd","rd","th")</f>
        <v>51st</v>
      </c>
      <c r="AQ58" s="77">
        <v>1.5</v>
      </c>
      <c r="AR58" s="36">
        <v>5695.067</v>
      </c>
      <c r="AS58" s="29">
        <f t="shared" si="9"/>
        <v>84</v>
      </c>
      <c r="AT58" s="38" t="str">
        <f t="array" ref="AT58">AS58&amp;CHOOSE(AND(AS58&lt;&gt;{11,12,13})*MIN(4,MOD(AS58,10))+1,"th","st","nd","rd","th")</f>
        <v>84th</v>
      </c>
      <c r="AU58" s="40">
        <v>1.9109729086111565E-3</v>
      </c>
    </row>
    <row r="59" spans="1:47" x14ac:dyDescent="0.25">
      <c r="A59" s="7">
        <v>127041603</v>
      </c>
      <c r="B59" s="8" t="s">
        <v>153</v>
      </c>
      <c r="C59" s="8" t="s">
        <v>99</v>
      </c>
      <c r="D59" s="27">
        <v>54588</v>
      </c>
      <c r="E59" s="29">
        <f t="shared" si="0"/>
        <v>57</v>
      </c>
      <c r="F59" s="38" t="str">
        <f t="array" ref="F59">E59&amp;CHOOSE(AND(E59&lt;&gt;{11,12,13})*MIN(4,MOD(E59,10))+1,"th","st","nd","rd","th")</f>
        <v>57th</v>
      </c>
      <c r="G59" s="29">
        <v>7305</v>
      </c>
      <c r="H59" s="30">
        <v>0.9819</v>
      </c>
      <c r="I59" s="31">
        <v>0.5887</v>
      </c>
      <c r="J59" s="94">
        <v>227</v>
      </c>
      <c r="K59" s="33">
        <v>0</v>
      </c>
      <c r="L59" s="34">
        <v>0.13450000000000001</v>
      </c>
      <c r="M59" s="29">
        <f t="shared" si="1"/>
        <v>45</v>
      </c>
      <c r="N59" s="38" t="str">
        <f t="array" ref="N59">M59&amp;CHOOSE(AND(M59&lt;&gt;{11,12,13})*MIN(4,MOD(M59,10))+1,"th","st","nd","rd","th")</f>
        <v>45th</v>
      </c>
      <c r="O59" s="34">
        <v>0.23930000000000001</v>
      </c>
      <c r="P59" s="29">
        <f t="shared" si="2"/>
        <v>79</v>
      </c>
      <c r="Q59" s="38" t="str">
        <f t="array" ref="Q59">P59&amp;CHOOSE(AND(P59&lt;&gt;{11,12,13})*MIN(4,MOD(P59,10))+1,"th","st","nd","rd","th")</f>
        <v>79th</v>
      </c>
      <c r="R59" s="35">
        <v>203.09299999999999</v>
      </c>
      <c r="S59" s="35">
        <v>180.66900000000001</v>
      </c>
      <c r="T59" s="35">
        <v>0</v>
      </c>
      <c r="U59" s="35">
        <v>383.762</v>
      </c>
      <c r="V59" s="36">
        <v>60.551999999999992</v>
      </c>
      <c r="W59" s="220">
        <f t="shared" si="3"/>
        <v>2.4060690540864866E-2</v>
      </c>
      <c r="X59" s="29">
        <f t="shared" si="4"/>
        <v>45</v>
      </c>
      <c r="Y59" s="38" t="str">
        <f t="array" ref="Y59">X59&amp;CHOOSE(AND(X59&lt;&gt;{11,12,13})*MIN(4,MOD(X59,10))+1,"th","st","nd","rd","th")</f>
        <v>45th</v>
      </c>
      <c r="Z59" s="37">
        <v>12.11</v>
      </c>
      <c r="AA59" s="28">
        <v>4</v>
      </c>
      <c r="AB59" s="221">
        <f t="shared" si="5"/>
        <v>1.5894233413175367E-3</v>
      </c>
      <c r="AC59" s="29">
        <f t="shared" si="6"/>
        <v>27</v>
      </c>
      <c r="AD59" s="38" t="str">
        <f t="array" ref="AD59">AC59&amp;CHOOSE(AND(AC59&lt;&gt;{11,12,13})*MIN(4,MOD(AC59,10))+1,"th","st","nd","rd","th")</f>
        <v>27th</v>
      </c>
      <c r="AE59" s="37">
        <v>2.4</v>
      </c>
      <c r="AF59" s="113">
        <v>2516.636</v>
      </c>
      <c r="AG59" s="113">
        <v>2511.6819999999998</v>
      </c>
      <c r="AH59" s="113">
        <v>2576.415</v>
      </c>
      <c r="AI59" s="38">
        <v>2534.9110000000001</v>
      </c>
      <c r="AJ59" s="29">
        <f t="shared" si="7"/>
        <v>58</v>
      </c>
      <c r="AK59" s="38" t="str">
        <f t="array" ref="AK59">AJ59&amp;CHOOSE(AND(AJ59&lt;&gt;{11,12,13})*MIN(4,MOD(AJ59,10))+1,"th","st","nd","rd","th")</f>
        <v>58th</v>
      </c>
      <c r="AL59" s="38">
        <v>398.27199999999999</v>
      </c>
      <c r="AM59" s="38">
        <v>398.27199999999999</v>
      </c>
      <c r="AN59" s="38">
        <v>2933.183</v>
      </c>
      <c r="AO59" s="29">
        <f t="shared" si="8"/>
        <v>58</v>
      </c>
      <c r="AP59" s="38" t="str">
        <f t="array" ref="AP59">AO59&amp;CHOOSE(AND(AO59&lt;&gt;{11,12,13})*MIN(4,MOD(AO59,10))+1,"th","st","nd","rd","th")</f>
        <v>58th</v>
      </c>
      <c r="AQ59" s="77">
        <v>0.92</v>
      </c>
      <c r="AR59" s="36">
        <v>2649.6849999999999</v>
      </c>
      <c r="AS59" s="29">
        <f t="shared" si="9"/>
        <v>52</v>
      </c>
      <c r="AT59" s="38" t="str">
        <f t="array" ref="AT59">AS59&amp;CHOOSE(AND(AS59&lt;&gt;{11,12,13})*MIN(4,MOD(AS59,10))+1,"th","st","nd","rd","th")</f>
        <v>52nd</v>
      </c>
      <c r="AU59" s="40">
        <v>8.8909862717213904E-4</v>
      </c>
    </row>
    <row r="60" spans="1:47" x14ac:dyDescent="0.25">
      <c r="A60" s="9">
        <v>127042003</v>
      </c>
      <c r="B60" s="10" t="s">
        <v>201</v>
      </c>
      <c r="C60" s="10" t="s">
        <v>99</v>
      </c>
      <c r="D60" s="27">
        <v>61163</v>
      </c>
      <c r="E60" s="29">
        <f t="shared" si="0"/>
        <v>72</v>
      </c>
      <c r="F60" s="38" t="str">
        <f t="array" ref="F60">E60&amp;CHOOSE(AND(E60&lt;&gt;{11,12,13})*MIN(4,MOD(E60,10))+1,"th","st","nd","rd","th")</f>
        <v>72nd</v>
      </c>
      <c r="G60" s="29">
        <v>7250</v>
      </c>
      <c r="H60" s="30">
        <v>0.87629999999999997</v>
      </c>
      <c r="I60" s="31">
        <v>0.28029999999999999</v>
      </c>
      <c r="J60" s="94">
        <v>316</v>
      </c>
      <c r="K60" s="33">
        <v>0</v>
      </c>
      <c r="L60" s="34">
        <v>6.3100000000000003E-2</v>
      </c>
      <c r="M60" s="29">
        <f t="shared" si="1"/>
        <v>17</v>
      </c>
      <c r="N60" s="38" t="str">
        <f t="array" ref="N60">M60&amp;CHOOSE(AND(M60&lt;&gt;{11,12,13})*MIN(4,MOD(M60,10))+1,"th","st","nd","rd","th")</f>
        <v>17th</v>
      </c>
      <c r="O60" s="34">
        <v>0.20749999999999999</v>
      </c>
      <c r="P60" s="29">
        <f t="shared" si="2"/>
        <v>65</v>
      </c>
      <c r="Q60" s="38" t="str">
        <f t="array" ref="Q60">P60&amp;CHOOSE(AND(P60&lt;&gt;{11,12,13})*MIN(4,MOD(P60,10))+1,"th","st","nd","rd","th")</f>
        <v>65th</v>
      </c>
      <c r="R60" s="35">
        <v>90.091999999999999</v>
      </c>
      <c r="S60" s="35">
        <v>148.13</v>
      </c>
      <c r="T60" s="35">
        <v>0</v>
      </c>
      <c r="U60" s="35">
        <v>238.22200000000001</v>
      </c>
      <c r="V60" s="36">
        <v>98.132999999999996</v>
      </c>
      <c r="W60" s="220">
        <f t="shared" si="3"/>
        <v>4.1239249252606108E-2</v>
      </c>
      <c r="X60" s="29">
        <f t="shared" si="4"/>
        <v>82</v>
      </c>
      <c r="Y60" s="38" t="str">
        <f t="array" ref="Y60">X60&amp;CHOOSE(AND(X60&lt;&gt;{11,12,13})*MIN(4,MOD(X60,10))+1,"th","st","nd","rd","th")</f>
        <v>82nd</v>
      </c>
      <c r="Z60" s="37">
        <v>19.626999999999999</v>
      </c>
      <c r="AA60" s="28">
        <v>0</v>
      </c>
      <c r="AB60" s="221">
        <f t="shared" si="5"/>
        <v>0</v>
      </c>
      <c r="AC60" s="29">
        <f t="shared" si="6"/>
        <v>1</v>
      </c>
      <c r="AD60" s="38" t="str">
        <f t="array" ref="AD60">AC60&amp;CHOOSE(AND(AC60&lt;&gt;{11,12,13})*MIN(4,MOD(AC60,10))+1,"th","st","nd","rd","th")</f>
        <v>1st</v>
      </c>
      <c r="AE60" s="37">
        <v>0</v>
      </c>
      <c r="AF60" s="113">
        <v>2379.6019999999999</v>
      </c>
      <c r="AG60" s="113">
        <v>2378.9340000000002</v>
      </c>
      <c r="AH60" s="113">
        <v>2393.8470000000002</v>
      </c>
      <c r="AI60" s="38">
        <v>2384.1280000000002</v>
      </c>
      <c r="AJ60" s="29">
        <f t="shared" si="7"/>
        <v>55</v>
      </c>
      <c r="AK60" s="38" t="str">
        <f t="array" ref="AK60">AJ60&amp;CHOOSE(AND(AJ60&lt;&gt;{11,12,13})*MIN(4,MOD(AJ60,10))+1,"th","st","nd","rd","th")</f>
        <v>55th</v>
      </c>
      <c r="AL60" s="38">
        <v>257.84899999999999</v>
      </c>
      <c r="AM60" s="38">
        <v>257.84899999999999</v>
      </c>
      <c r="AN60" s="38">
        <v>2641.9769999999999</v>
      </c>
      <c r="AO60" s="29">
        <f t="shared" si="8"/>
        <v>53</v>
      </c>
      <c r="AP60" s="38" t="str">
        <f t="array" ref="AP60">AO60&amp;CHOOSE(AND(AO60&lt;&gt;{11,12,13})*MIN(4,MOD(AO60,10))+1,"th","st","nd","rd","th")</f>
        <v>53rd</v>
      </c>
      <c r="AQ60" s="77">
        <v>0.78</v>
      </c>
      <c r="AR60" s="36">
        <v>1805.828</v>
      </c>
      <c r="AS60" s="29">
        <f t="shared" si="9"/>
        <v>30</v>
      </c>
      <c r="AT60" s="38" t="str">
        <f t="array" ref="AT60">AS60&amp;CHOOSE(AND(AS60&lt;&gt;{11,12,13})*MIN(4,MOD(AS60,10))+1,"th","st","nd","rd","th")</f>
        <v>30th</v>
      </c>
      <c r="AU60" s="40">
        <v>6.0594342184410962E-4</v>
      </c>
    </row>
    <row r="61" spans="1:47" x14ac:dyDescent="0.25">
      <c r="A61" s="7">
        <v>127042853</v>
      </c>
      <c r="B61" s="8" t="s">
        <v>301</v>
      </c>
      <c r="C61" s="8" t="s">
        <v>99</v>
      </c>
      <c r="D61" s="27">
        <v>52849</v>
      </c>
      <c r="E61" s="29">
        <f t="shared" si="0"/>
        <v>54</v>
      </c>
      <c r="F61" s="38" t="str">
        <f t="array" ref="F61">E61&amp;CHOOSE(AND(E61&lt;&gt;{11,12,13})*MIN(4,MOD(E61,10))+1,"th","st","nd","rd","th")</f>
        <v>54th</v>
      </c>
      <c r="G61" s="29">
        <v>4845</v>
      </c>
      <c r="H61" s="30">
        <v>1.0142</v>
      </c>
      <c r="I61" s="31">
        <v>0.63370000000000004</v>
      </c>
      <c r="J61" s="94">
        <v>214</v>
      </c>
      <c r="K61" s="33">
        <v>0</v>
      </c>
      <c r="L61" s="34">
        <v>0.16020000000000001</v>
      </c>
      <c r="M61" s="29">
        <f t="shared" si="1"/>
        <v>54</v>
      </c>
      <c r="N61" s="38" t="str">
        <f t="array" ref="N61">M61&amp;CHOOSE(AND(M61&lt;&gt;{11,12,13})*MIN(4,MOD(M61,10))+1,"th","st","nd","rd","th")</f>
        <v>54th</v>
      </c>
      <c r="O61" s="34">
        <v>0.30020000000000002</v>
      </c>
      <c r="P61" s="29">
        <f t="shared" si="2"/>
        <v>96</v>
      </c>
      <c r="Q61" s="38" t="str">
        <f t="array" ref="Q61">P61&amp;CHOOSE(AND(P61&lt;&gt;{11,12,13})*MIN(4,MOD(P61,10))+1,"th","st","nd","rd","th")</f>
        <v>96th</v>
      </c>
      <c r="R61" s="35">
        <v>143.26400000000001</v>
      </c>
      <c r="S61" s="35">
        <v>134.232</v>
      </c>
      <c r="T61" s="35">
        <v>0</v>
      </c>
      <c r="U61" s="35">
        <v>277.49599999999998</v>
      </c>
      <c r="V61" s="36">
        <v>66.36999999999999</v>
      </c>
      <c r="W61" s="220">
        <f t="shared" si="3"/>
        <v>4.4529607794593508E-2</v>
      </c>
      <c r="X61" s="29">
        <f t="shared" si="4"/>
        <v>86</v>
      </c>
      <c r="Y61" s="38" t="str">
        <f t="array" ref="Y61">X61&amp;CHOOSE(AND(X61&lt;&gt;{11,12,13})*MIN(4,MOD(X61,10))+1,"th","st","nd","rd","th")</f>
        <v>86th</v>
      </c>
      <c r="Z61" s="37">
        <v>13.273999999999999</v>
      </c>
      <c r="AA61" s="28">
        <v>0</v>
      </c>
      <c r="AB61" s="221">
        <f t="shared" si="5"/>
        <v>0</v>
      </c>
      <c r="AC61" s="29">
        <f t="shared" si="6"/>
        <v>1</v>
      </c>
      <c r="AD61" s="38" t="str">
        <f t="array" ref="AD61">AC61&amp;CHOOSE(AND(AC61&lt;&gt;{11,12,13})*MIN(4,MOD(AC61,10))+1,"th","st","nd","rd","th")</f>
        <v>1st</v>
      </c>
      <c r="AE61" s="37">
        <v>0</v>
      </c>
      <c r="AF61" s="113">
        <v>1490.4690000000001</v>
      </c>
      <c r="AG61" s="113">
        <v>1534.8430000000001</v>
      </c>
      <c r="AH61" s="113">
        <v>1570.8219999999999</v>
      </c>
      <c r="AI61" s="38">
        <v>1532.0450000000001</v>
      </c>
      <c r="AJ61" s="29">
        <f t="shared" si="7"/>
        <v>32</v>
      </c>
      <c r="AK61" s="38" t="str">
        <f t="array" ref="AK61">AJ61&amp;CHOOSE(AND(AJ61&lt;&gt;{11,12,13})*MIN(4,MOD(AJ61,10))+1,"th","st","nd","rd","th")</f>
        <v>32nd</v>
      </c>
      <c r="AL61" s="38">
        <v>290.77</v>
      </c>
      <c r="AM61" s="38">
        <v>290.77</v>
      </c>
      <c r="AN61" s="38">
        <v>1822.8150000000001</v>
      </c>
      <c r="AO61" s="29">
        <f t="shared" si="8"/>
        <v>33</v>
      </c>
      <c r="AP61" s="38" t="str">
        <f t="array" ref="AP61">AO61&amp;CHOOSE(AND(AO61&lt;&gt;{11,12,13})*MIN(4,MOD(AO61,10))+1,"th","st","nd","rd","th")</f>
        <v>33rd</v>
      </c>
      <c r="AQ61" s="77">
        <v>0.79</v>
      </c>
      <c r="AR61" s="36">
        <v>1460.472</v>
      </c>
      <c r="AS61" s="29">
        <f t="shared" si="9"/>
        <v>20</v>
      </c>
      <c r="AT61" s="38" t="str">
        <f t="array" ref="AT61">AS61&amp;CHOOSE(AND(AS61&lt;&gt;{11,12,13})*MIN(4,MOD(AS61,10))+1,"th","st","nd","rd","th")</f>
        <v>20th</v>
      </c>
      <c r="AU61" s="40">
        <v>4.9005962981386398E-4</v>
      </c>
    </row>
    <row r="62" spans="1:47" x14ac:dyDescent="0.25">
      <c r="A62" s="7">
        <v>127044103</v>
      </c>
      <c r="B62" s="8" t="s">
        <v>338</v>
      </c>
      <c r="C62" s="8" t="s">
        <v>99</v>
      </c>
      <c r="D62" s="27">
        <v>63210</v>
      </c>
      <c r="E62" s="29">
        <f t="shared" si="0"/>
        <v>76</v>
      </c>
      <c r="F62" s="38" t="str">
        <f t="array" ref="F62">E62&amp;CHOOSE(AND(E62&lt;&gt;{11,12,13})*MIN(4,MOD(E62,10))+1,"th","st","nd","rd","th")</f>
        <v>76th</v>
      </c>
      <c r="G62" s="29">
        <v>7173</v>
      </c>
      <c r="H62" s="30">
        <v>0.84799999999999998</v>
      </c>
      <c r="I62" s="31">
        <v>0.59870000000000001</v>
      </c>
      <c r="J62" s="94">
        <v>224</v>
      </c>
      <c r="K62" s="33">
        <v>0</v>
      </c>
      <c r="L62" s="34">
        <v>5.33E-2</v>
      </c>
      <c r="M62" s="29">
        <f t="shared" si="1"/>
        <v>11</v>
      </c>
      <c r="N62" s="38" t="str">
        <f t="array" ref="N62">M62&amp;CHOOSE(AND(M62&lt;&gt;{11,12,13})*MIN(4,MOD(M62,10))+1,"th","st","nd","rd","th")</f>
        <v>11th</v>
      </c>
      <c r="O62" s="34">
        <v>0.1138</v>
      </c>
      <c r="P62" s="29">
        <f t="shared" si="2"/>
        <v>21</v>
      </c>
      <c r="Q62" s="38" t="str">
        <f t="array" ref="Q62">P62&amp;CHOOSE(AND(P62&lt;&gt;{11,12,13})*MIN(4,MOD(P62,10))+1,"th","st","nd","rd","th")</f>
        <v>21st</v>
      </c>
      <c r="R62" s="35">
        <v>70.167000000000002</v>
      </c>
      <c r="S62" s="35">
        <v>74.906000000000006</v>
      </c>
      <c r="T62" s="35">
        <v>0</v>
      </c>
      <c r="U62" s="35">
        <v>145.07300000000001</v>
      </c>
      <c r="V62" s="36">
        <v>98.91</v>
      </c>
      <c r="W62" s="220">
        <f t="shared" si="3"/>
        <v>4.5080233791898953E-2</v>
      </c>
      <c r="X62" s="29">
        <f t="shared" si="4"/>
        <v>86</v>
      </c>
      <c r="Y62" s="38" t="str">
        <f t="array" ref="Y62">X62&amp;CHOOSE(AND(X62&lt;&gt;{11,12,13})*MIN(4,MOD(X62,10))+1,"th","st","nd","rd","th")</f>
        <v>86th</v>
      </c>
      <c r="Z62" s="37">
        <v>19.782</v>
      </c>
      <c r="AA62" s="28">
        <v>2</v>
      </c>
      <c r="AB62" s="221">
        <f t="shared" si="5"/>
        <v>9.1154046692748872E-4</v>
      </c>
      <c r="AC62" s="29">
        <f t="shared" si="6"/>
        <v>19</v>
      </c>
      <c r="AD62" s="38" t="str">
        <f t="array" ref="AD62">AC62&amp;CHOOSE(AND(AC62&lt;&gt;{11,12,13})*MIN(4,MOD(AC62,10))+1,"th","st","nd","rd","th")</f>
        <v>19th</v>
      </c>
      <c r="AE62" s="37">
        <v>1.2</v>
      </c>
      <c r="AF62" s="113">
        <v>2194.0880000000002</v>
      </c>
      <c r="AG62" s="113">
        <v>2294.5509999999999</v>
      </c>
      <c r="AH62" s="113">
        <v>2354.759</v>
      </c>
      <c r="AI62" s="38">
        <v>2281.1329999999998</v>
      </c>
      <c r="AJ62" s="29">
        <f t="shared" si="7"/>
        <v>54</v>
      </c>
      <c r="AK62" s="38" t="str">
        <f t="array" ref="AK62">AJ62&amp;CHOOSE(AND(AJ62&lt;&gt;{11,12,13})*MIN(4,MOD(AJ62,10))+1,"th","st","nd","rd","th")</f>
        <v>54th</v>
      </c>
      <c r="AL62" s="38">
        <v>166.05500000000001</v>
      </c>
      <c r="AM62" s="38">
        <v>166.05500000000001</v>
      </c>
      <c r="AN62" s="38">
        <v>2447.1880000000001</v>
      </c>
      <c r="AO62" s="29">
        <f t="shared" si="8"/>
        <v>49</v>
      </c>
      <c r="AP62" s="38" t="str">
        <f t="array" ref="AP62">AO62&amp;CHOOSE(AND(AO62&lt;&gt;{11,12,13})*MIN(4,MOD(AO62,10))+1,"th","st","nd","rd","th")</f>
        <v>49th</v>
      </c>
      <c r="AQ62" s="77">
        <v>0.7</v>
      </c>
      <c r="AR62" s="36">
        <v>1452.6510000000001</v>
      </c>
      <c r="AS62" s="29">
        <f t="shared" si="9"/>
        <v>20</v>
      </c>
      <c r="AT62" s="38" t="str">
        <f t="array" ref="AT62">AS62&amp;CHOOSE(AND(AS62&lt;&gt;{11,12,13})*MIN(4,MOD(AS62,10))+1,"th","st","nd","rd","th")</f>
        <v>20th</v>
      </c>
      <c r="AU62" s="40">
        <v>4.8743530263417541E-4</v>
      </c>
    </row>
    <row r="63" spans="1:47" x14ac:dyDescent="0.25">
      <c r="A63" s="7">
        <v>127045303</v>
      </c>
      <c r="B63" s="8" t="s">
        <v>403</v>
      </c>
      <c r="C63" s="8" t="s">
        <v>99</v>
      </c>
      <c r="D63" s="27">
        <v>22907</v>
      </c>
      <c r="E63" s="29">
        <f t="shared" si="0"/>
        <v>0</v>
      </c>
      <c r="F63" s="38" t="str">
        <f t="array" ref="F63">E63&amp;CHOOSE(AND(E63&lt;&gt;{11,12,13})*MIN(4,MOD(E63,10))+1,"th","st","nd","rd","th")</f>
        <v>0th</v>
      </c>
      <c r="G63" s="29">
        <v>1013</v>
      </c>
      <c r="H63" s="30">
        <v>2.3399000000000001</v>
      </c>
      <c r="I63" s="31">
        <v>-0.16450000000000001</v>
      </c>
      <c r="J63" s="94">
        <v>375</v>
      </c>
      <c r="K63" s="33">
        <v>0</v>
      </c>
      <c r="L63" s="34">
        <v>0.43009999999999998</v>
      </c>
      <c r="M63" s="29">
        <f t="shared" si="1"/>
        <v>98</v>
      </c>
      <c r="N63" s="38" t="str">
        <f t="array" ref="N63">M63&amp;CHOOSE(AND(M63&lt;&gt;{11,12,13})*MIN(4,MOD(M63,10))+1,"th","st","nd","rd","th")</f>
        <v>98th</v>
      </c>
      <c r="O63" s="34">
        <v>0.26669999999999999</v>
      </c>
      <c r="P63" s="29">
        <f t="shared" si="2"/>
        <v>89</v>
      </c>
      <c r="Q63" s="38" t="str">
        <f t="array" ref="Q63">P63&amp;CHOOSE(AND(P63&lt;&gt;{11,12,13})*MIN(4,MOD(P63,10))+1,"th","st","nd","rd","th")</f>
        <v>89th</v>
      </c>
      <c r="R63" s="35">
        <v>108.456</v>
      </c>
      <c r="S63" s="35">
        <v>33.625999999999998</v>
      </c>
      <c r="T63" s="35">
        <v>54.228000000000002</v>
      </c>
      <c r="U63" s="35">
        <v>196.31</v>
      </c>
      <c r="V63" s="36">
        <v>66.759000000000015</v>
      </c>
      <c r="W63" s="220">
        <f t="shared" si="3"/>
        <v>0.15884637165277893</v>
      </c>
      <c r="X63" s="29">
        <f t="shared" si="4"/>
        <v>98</v>
      </c>
      <c r="Y63" s="38" t="str">
        <f t="array" ref="Y63">X63&amp;CHOOSE(AND(X63&lt;&gt;{11,12,13})*MIN(4,MOD(X63,10))+1,"th","st","nd","rd","th")</f>
        <v>98th</v>
      </c>
      <c r="Z63" s="37">
        <v>13.352</v>
      </c>
      <c r="AA63" s="28">
        <v>4</v>
      </c>
      <c r="AB63" s="221">
        <f t="shared" si="5"/>
        <v>9.5176004225814587E-3</v>
      </c>
      <c r="AC63" s="29">
        <f t="shared" si="6"/>
        <v>67</v>
      </c>
      <c r="AD63" s="38" t="str">
        <f t="array" ref="AD63">AC63&amp;CHOOSE(AND(AC63&lt;&gt;{11,12,13})*MIN(4,MOD(AC63,10))+1,"th","st","nd","rd","th")</f>
        <v>67th</v>
      </c>
      <c r="AE63" s="37">
        <v>2.4</v>
      </c>
      <c r="AF63" s="113">
        <v>420.274</v>
      </c>
      <c r="AG63" s="113">
        <v>417.00400000000002</v>
      </c>
      <c r="AH63" s="113">
        <v>436.08</v>
      </c>
      <c r="AI63" s="38">
        <v>424.45299999999997</v>
      </c>
      <c r="AJ63" s="29">
        <f t="shared" si="7"/>
        <v>2</v>
      </c>
      <c r="AK63" s="38" t="str">
        <f t="array" ref="AK63">AJ63&amp;CHOOSE(AND(AJ63&lt;&gt;{11,12,13})*MIN(4,MOD(AJ63,10))+1,"th","st","nd","rd","th")</f>
        <v>2nd</v>
      </c>
      <c r="AL63" s="38">
        <v>212.06200000000001</v>
      </c>
      <c r="AM63" s="38">
        <v>212.06200000000001</v>
      </c>
      <c r="AN63" s="38">
        <v>636.51499999999999</v>
      </c>
      <c r="AO63" s="29">
        <f t="shared" si="8"/>
        <v>2</v>
      </c>
      <c r="AP63" s="38" t="str">
        <f t="array" ref="AP63">AO63&amp;CHOOSE(AND(AO63&lt;&gt;{11,12,13})*MIN(4,MOD(AO63,10))+1,"th","st","nd","rd","th")</f>
        <v>2nd</v>
      </c>
      <c r="AQ63" s="77">
        <v>1.44</v>
      </c>
      <c r="AR63" s="36">
        <v>2144.7089999999998</v>
      </c>
      <c r="AS63" s="29">
        <f t="shared" si="9"/>
        <v>39</v>
      </c>
      <c r="AT63" s="38" t="str">
        <f t="array" ref="AT63">AS63&amp;CHOOSE(AND(AS63&lt;&gt;{11,12,13})*MIN(4,MOD(AS63,10))+1,"th","st","nd","rd","th")</f>
        <v>39th</v>
      </c>
      <c r="AU63" s="40">
        <v>7.1965453538202877E-4</v>
      </c>
    </row>
    <row r="64" spans="1:47" x14ac:dyDescent="0.25">
      <c r="A64" s="7">
        <v>127045653</v>
      </c>
      <c r="B64" s="8" t="s">
        <v>432</v>
      </c>
      <c r="C64" s="8" t="s">
        <v>99</v>
      </c>
      <c r="D64" s="27">
        <v>44338</v>
      </c>
      <c r="E64" s="29">
        <f t="shared" si="0"/>
        <v>25</v>
      </c>
      <c r="F64" s="38" t="str">
        <f t="array" ref="F64">E64&amp;CHOOSE(AND(E64&lt;&gt;{11,12,13})*MIN(4,MOD(E64,10))+1,"th","st","nd","rd","th")</f>
        <v>25th</v>
      </c>
      <c r="G64" s="29">
        <v>4568</v>
      </c>
      <c r="H64" s="30">
        <v>1.2089000000000001</v>
      </c>
      <c r="I64" s="31">
        <v>0.20930000000000001</v>
      </c>
      <c r="J64" s="94">
        <v>325</v>
      </c>
      <c r="K64" s="33">
        <v>0</v>
      </c>
      <c r="L64" s="34">
        <v>0.20180000000000001</v>
      </c>
      <c r="M64" s="29">
        <f t="shared" si="1"/>
        <v>71</v>
      </c>
      <c r="N64" s="38" t="str">
        <f t="array" ref="N64">M64&amp;CHOOSE(AND(M64&lt;&gt;{11,12,13})*MIN(4,MOD(M64,10))+1,"th","st","nd","rd","th")</f>
        <v>71st</v>
      </c>
      <c r="O64" s="34">
        <v>0.22040000000000001</v>
      </c>
      <c r="P64" s="29">
        <f t="shared" si="2"/>
        <v>71</v>
      </c>
      <c r="Q64" s="38" t="str">
        <f t="array" ref="Q64">P64&amp;CHOOSE(AND(P64&lt;&gt;{11,12,13})*MIN(4,MOD(P64,10))+1,"th","st","nd","rd","th")</f>
        <v>71st</v>
      </c>
      <c r="R64" s="35">
        <v>183.05799999999999</v>
      </c>
      <c r="S64" s="35">
        <v>99.965000000000003</v>
      </c>
      <c r="T64" s="35">
        <v>0</v>
      </c>
      <c r="U64" s="35">
        <v>283.02300000000002</v>
      </c>
      <c r="V64" s="36">
        <v>62.454000000000001</v>
      </c>
      <c r="W64" s="220">
        <f t="shared" si="3"/>
        <v>4.130899797205323E-2</v>
      </c>
      <c r="X64" s="29">
        <f t="shared" si="4"/>
        <v>82</v>
      </c>
      <c r="Y64" s="38" t="str">
        <f t="array" ref="Y64">X64&amp;CHOOSE(AND(X64&lt;&gt;{11,12,13})*MIN(4,MOD(X64,10))+1,"th","st","nd","rd","th")</f>
        <v>82nd</v>
      </c>
      <c r="Z64" s="37">
        <v>12.491</v>
      </c>
      <c r="AA64" s="28">
        <v>0</v>
      </c>
      <c r="AB64" s="221">
        <f t="shared" si="5"/>
        <v>0</v>
      </c>
      <c r="AC64" s="29">
        <f t="shared" si="6"/>
        <v>1</v>
      </c>
      <c r="AD64" s="38" t="str">
        <f t="array" ref="AD64">AC64&amp;CHOOSE(AND(AC64&lt;&gt;{11,12,13})*MIN(4,MOD(AC64,10))+1,"th","st","nd","rd","th")</f>
        <v>1st</v>
      </c>
      <c r="AE64" s="37">
        <v>0</v>
      </c>
      <c r="AF64" s="113">
        <v>1511.874</v>
      </c>
      <c r="AG64" s="113">
        <v>1498.508</v>
      </c>
      <c r="AH64" s="113">
        <v>1568.3140000000001</v>
      </c>
      <c r="AI64" s="38">
        <v>1526.232</v>
      </c>
      <c r="AJ64" s="29">
        <f t="shared" si="7"/>
        <v>32</v>
      </c>
      <c r="AK64" s="38" t="str">
        <f t="array" ref="AK64">AJ64&amp;CHOOSE(AND(AJ64&lt;&gt;{11,12,13})*MIN(4,MOD(AJ64,10))+1,"th","st","nd","rd","th")</f>
        <v>32nd</v>
      </c>
      <c r="AL64" s="38">
        <v>295.51400000000001</v>
      </c>
      <c r="AM64" s="38">
        <v>295.51400000000001</v>
      </c>
      <c r="AN64" s="38">
        <v>1821.7460000000001</v>
      </c>
      <c r="AO64" s="29">
        <f t="shared" si="8"/>
        <v>32</v>
      </c>
      <c r="AP64" s="38" t="str">
        <f t="array" ref="AP64">AO64&amp;CHOOSE(AND(AO64&lt;&gt;{11,12,13})*MIN(4,MOD(AO64,10))+1,"th","st","nd","rd","th")</f>
        <v>32nd</v>
      </c>
      <c r="AQ64" s="77">
        <v>1.1200000000000001</v>
      </c>
      <c r="AR64" s="36">
        <v>2466.5859999999998</v>
      </c>
      <c r="AS64" s="29">
        <f t="shared" si="9"/>
        <v>48</v>
      </c>
      <c r="AT64" s="38" t="str">
        <f t="array" ref="AT64">AS64&amp;CHOOSE(AND(AS64&lt;&gt;{11,12,13})*MIN(4,MOD(AS64,10))+1,"th","st","nd","rd","th")</f>
        <v>48th</v>
      </c>
      <c r="AU64" s="40">
        <v>8.2765997709237794E-4</v>
      </c>
    </row>
    <row r="65" spans="1:47" x14ac:dyDescent="0.25">
      <c r="A65" s="7">
        <v>127045853</v>
      </c>
      <c r="B65" s="8" t="s">
        <v>519</v>
      </c>
      <c r="C65" s="8" t="s">
        <v>99</v>
      </c>
      <c r="D65" s="27">
        <v>58969</v>
      </c>
      <c r="E65" s="29">
        <f t="shared" si="0"/>
        <v>68</v>
      </c>
      <c r="F65" s="38" t="str">
        <f t="array" ref="F65">E65&amp;CHOOSE(AND(E65&lt;&gt;{11,12,13})*MIN(4,MOD(E65,10))+1,"th","st","nd","rd","th")</f>
        <v>68th</v>
      </c>
      <c r="G65" s="29">
        <v>4074</v>
      </c>
      <c r="H65" s="30">
        <v>0.90890000000000004</v>
      </c>
      <c r="I65" s="31">
        <v>0.69950000000000001</v>
      </c>
      <c r="J65" s="94">
        <v>185</v>
      </c>
      <c r="K65" s="33">
        <v>0</v>
      </c>
      <c r="L65" s="34">
        <v>0.16919999999999999</v>
      </c>
      <c r="M65" s="29">
        <f t="shared" si="1"/>
        <v>58</v>
      </c>
      <c r="N65" s="38" t="str">
        <f t="array" ref="N65">M65&amp;CHOOSE(AND(M65&lt;&gt;{11,12,13})*MIN(4,MOD(M65,10))+1,"th","st","nd","rd","th")</f>
        <v>58th</v>
      </c>
      <c r="O65" s="34">
        <v>7.5300000000000006E-2</v>
      </c>
      <c r="P65" s="29">
        <f t="shared" si="2"/>
        <v>9</v>
      </c>
      <c r="Q65" s="38" t="str">
        <f t="array" ref="Q65">P65&amp;CHOOSE(AND(P65&lt;&gt;{11,12,13})*MIN(4,MOD(P65,10))+1,"th","st","nd","rd","th")</f>
        <v>9th</v>
      </c>
      <c r="R65" s="35">
        <v>154.376</v>
      </c>
      <c r="S65" s="35">
        <v>34.350999999999999</v>
      </c>
      <c r="T65" s="35">
        <v>0</v>
      </c>
      <c r="U65" s="35">
        <v>188.727</v>
      </c>
      <c r="V65" s="36">
        <v>40.481000000000002</v>
      </c>
      <c r="W65" s="220">
        <f t="shared" si="3"/>
        <v>2.6620870430980461E-2</v>
      </c>
      <c r="X65" s="29">
        <f t="shared" si="4"/>
        <v>52</v>
      </c>
      <c r="Y65" s="38" t="str">
        <f t="array" ref="Y65">X65&amp;CHOOSE(AND(X65&lt;&gt;{11,12,13})*MIN(4,MOD(X65,10))+1,"th","st","nd","rd","th")</f>
        <v>52nd</v>
      </c>
      <c r="Z65" s="37">
        <v>8.0960000000000001</v>
      </c>
      <c r="AA65" s="28">
        <v>1</v>
      </c>
      <c r="AB65" s="221">
        <f t="shared" si="5"/>
        <v>6.5761395298980895E-4</v>
      </c>
      <c r="AC65" s="29">
        <f t="shared" si="6"/>
        <v>17</v>
      </c>
      <c r="AD65" s="38" t="str">
        <f t="array" ref="AD65">AC65&amp;CHOOSE(AND(AC65&lt;&gt;{11,12,13})*MIN(4,MOD(AC65,10))+1,"th","st","nd","rd","th")</f>
        <v>17th</v>
      </c>
      <c r="AE65" s="37">
        <v>0.6</v>
      </c>
      <c r="AF65" s="113">
        <v>1520.6489999999999</v>
      </c>
      <c r="AG65" s="113">
        <v>1547.104</v>
      </c>
      <c r="AH65" s="113">
        <v>1565.818</v>
      </c>
      <c r="AI65" s="38">
        <v>1544.5239999999999</v>
      </c>
      <c r="AJ65" s="29">
        <f t="shared" si="7"/>
        <v>34</v>
      </c>
      <c r="AK65" s="38" t="str">
        <f t="array" ref="AK65">AJ65&amp;CHOOSE(AND(AJ65&lt;&gt;{11,12,13})*MIN(4,MOD(AJ65,10))+1,"th","st","nd","rd","th")</f>
        <v>34th</v>
      </c>
      <c r="AL65" s="38">
        <v>197.423</v>
      </c>
      <c r="AM65" s="38">
        <v>197.423</v>
      </c>
      <c r="AN65" s="38">
        <v>1741.9469999999999</v>
      </c>
      <c r="AO65" s="29">
        <f t="shared" si="8"/>
        <v>30</v>
      </c>
      <c r="AP65" s="38" t="str">
        <f t="array" ref="AP65">AO65&amp;CHOOSE(AND(AO65&lt;&gt;{11,12,13})*MIN(4,MOD(AO65,10))+1,"th","st","nd","rd","th")</f>
        <v>30th</v>
      </c>
      <c r="AQ65" s="77">
        <v>0.87</v>
      </c>
      <c r="AR65" s="36">
        <v>1377.432</v>
      </c>
      <c r="AS65" s="29">
        <f t="shared" si="9"/>
        <v>17</v>
      </c>
      <c r="AT65" s="38" t="str">
        <f t="array" ref="AT65">AS65&amp;CHOOSE(AND(AS65&lt;&gt;{11,12,13})*MIN(4,MOD(AS65,10))+1,"th","st","nd","rd","th")</f>
        <v>17th</v>
      </c>
      <c r="AU65" s="40">
        <v>4.6219565730378284E-4</v>
      </c>
    </row>
    <row r="66" spans="1:47" x14ac:dyDescent="0.25">
      <c r="A66" s="7">
        <v>127046903</v>
      </c>
      <c r="B66" s="8" t="s">
        <v>521</v>
      </c>
      <c r="C66" s="8" t="s">
        <v>99</v>
      </c>
      <c r="D66" s="27">
        <v>41641</v>
      </c>
      <c r="E66" s="29">
        <f t="shared" si="0"/>
        <v>17</v>
      </c>
      <c r="F66" s="38" t="str">
        <f t="array" ref="F66">E66&amp;CHOOSE(AND(E66&lt;&gt;{11,12,13})*MIN(4,MOD(E66,10))+1,"th","st","nd","rd","th")</f>
        <v>17th</v>
      </c>
      <c r="G66" s="29">
        <v>3061</v>
      </c>
      <c r="H66" s="30">
        <v>1.2871999999999999</v>
      </c>
      <c r="I66" s="31">
        <v>7.8700000000000006E-2</v>
      </c>
      <c r="J66" s="94">
        <v>346</v>
      </c>
      <c r="K66" s="33">
        <v>0</v>
      </c>
      <c r="L66" s="34">
        <v>0.34749999999999998</v>
      </c>
      <c r="M66" s="29">
        <f t="shared" si="1"/>
        <v>94</v>
      </c>
      <c r="N66" s="38" t="str">
        <f t="array" ref="N66">M66&amp;CHOOSE(AND(M66&lt;&gt;{11,12,13})*MIN(4,MOD(M66,10))+1,"th","st","nd","rd","th")</f>
        <v>94th</v>
      </c>
      <c r="O66" s="34">
        <v>0.17860000000000001</v>
      </c>
      <c r="P66" s="29">
        <f t="shared" si="2"/>
        <v>51</v>
      </c>
      <c r="Q66" s="38" t="str">
        <f t="array" ref="Q66">P66&amp;CHOOSE(AND(P66&lt;&gt;{11,12,13})*MIN(4,MOD(P66,10))+1,"th","st","nd","rd","th")</f>
        <v>51st</v>
      </c>
      <c r="R66" s="35">
        <v>166.816</v>
      </c>
      <c r="S66" s="35">
        <v>42.868000000000002</v>
      </c>
      <c r="T66" s="35">
        <v>83.408000000000001</v>
      </c>
      <c r="U66" s="35">
        <v>293.09199999999998</v>
      </c>
      <c r="V66" s="36">
        <v>89.621999999999986</v>
      </c>
      <c r="W66" s="220">
        <f t="shared" si="3"/>
        <v>0.11201685839845213</v>
      </c>
      <c r="X66" s="29">
        <f t="shared" si="4"/>
        <v>96</v>
      </c>
      <c r="Y66" s="38" t="str">
        <f t="array" ref="Y66">X66&amp;CHOOSE(AND(X66&lt;&gt;{11,12,13})*MIN(4,MOD(X66,10))+1,"th","st","nd","rd","th")</f>
        <v>96th</v>
      </c>
      <c r="Z66" s="37">
        <v>17.923999999999999</v>
      </c>
      <c r="AA66" s="28">
        <v>4</v>
      </c>
      <c r="AB66" s="221">
        <f t="shared" si="5"/>
        <v>4.999525045120713E-3</v>
      </c>
      <c r="AC66" s="29">
        <f t="shared" si="6"/>
        <v>53</v>
      </c>
      <c r="AD66" s="38" t="str">
        <f t="array" ref="AD66">AC66&amp;CHOOSE(AND(AC66&lt;&gt;{11,12,13})*MIN(4,MOD(AC66,10))+1,"th","st","nd","rd","th")</f>
        <v>53rd</v>
      </c>
      <c r="AE66" s="37">
        <v>2.4</v>
      </c>
      <c r="AF66" s="113">
        <v>800.07600000000002</v>
      </c>
      <c r="AG66" s="113">
        <v>815.55200000000002</v>
      </c>
      <c r="AH66" s="113">
        <v>859.70600000000002</v>
      </c>
      <c r="AI66" s="38">
        <v>825.11099999999999</v>
      </c>
      <c r="AJ66" s="29">
        <f t="shared" si="7"/>
        <v>11</v>
      </c>
      <c r="AK66" s="38" t="str">
        <f t="array" ref="AK66">AJ66&amp;CHOOSE(AND(AJ66&lt;&gt;{11,12,13})*MIN(4,MOD(AJ66,10))+1,"th","st","nd","rd","th")</f>
        <v>11th</v>
      </c>
      <c r="AL66" s="38">
        <v>313.416</v>
      </c>
      <c r="AM66" s="38">
        <v>313.416</v>
      </c>
      <c r="AN66" s="38">
        <v>1138.527</v>
      </c>
      <c r="AO66" s="29">
        <f t="shared" si="8"/>
        <v>12</v>
      </c>
      <c r="AP66" s="38" t="str">
        <f t="array" ref="AP66">AO66&amp;CHOOSE(AND(AO66&lt;&gt;{11,12,13})*MIN(4,MOD(AO66,10))+1,"th","st","nd","rd","th")</f>
        <v>12th</v>
      </c>
      <c r="AQ66" s="77">
        <v>1.22</v>
      </c>
      <c r="AR66" s="36">
        <v>1787.925</v>
      </c>
      <c r="AS66" s="29">
        <f t="shared" si="9"/>
        <v>30</v>
      </c>
      <c r="AT66" s="38" t="str">
        <f t="array" ref="AT66">AS66&amp;CHOOSE(AND(AS66&lt;&gt;{11,12,13})*MIN(4,MOD(AS66,10))+1,"th","st","nd","rd","th")</f>
        <v>30th</v>
      </c>
      <c r="AU66" s="40">
        <v>5.9993609164362804E-4</v>
      </c>
    </row>
    <row r="67" spans="1:47" x14ac:dyDescent="0.25">
      <c r="A67" s="7">
        <v>127047404</v>
      </c>
      <c r="B67" s="8" t="s">
        <v>556</v>
      </c>
      <c r="C67" s="8" t="s">
        <v>99</v>
      </c>
      <c r="D67" s="27">
        <v>65597</v>
      </c>
      <c r="E67" s="29">
        <f t="shared" ref="E67:E130" si="10">ROUND(_xlfn.PERCENTRANK.EXC(D$2:D$501,D67)*100,0)</f>
        <v>79</v>
      </c>
      <c r="F67" s="38" t="str">
        <f t="array" ref="F67">E67&amp;CHOOSE(AND(E67&lt;&gt;{11,12,13})*MIN(4,MOD(E67,10))+1,"th","st","nd","rd","th")</f>
        <v>79th</v>
      </c>
      <c r="G67" s="29">
        <v>2424</v>
      </c>
      <c r="H67" s="30">
        <v>0.81710000000000005</v>
      </c>
      <c r="I67" s="31">
        <v>0.81930000000000003</v>
      </c>
      <c r="J67" s="94">
        <v>95</v>
      </c>
      <c r="K67" s="33">
        <v>73.013000000000005</v>
      </c>
      <c r="L67" s="34">
        <v>5.57E-2</v>
      </c>
      <c r="M67" s="29">
        <f t="shared" ref="M67:M130" si="11">ROUND(_xlfn.PERCENTRANK.EXC(L$2:L$501,L67)*100,0)</f>
        <v>13</v>
      </c>
      <c r="N67" s="38" t="str">
        <f t="array" ref="N67">M67&amp;CHOOSE(AND(M67&lt;&gt;{11,12,13})*MIN(4,MOD(M67,10))+1,"th","st","nd","rd","th")</f>
        <v>13th</v>
      </c>
      <c r="O67" s="34">
        <v>0.18659999999999999</v>
      </c>
      <c r="P67" s="29">
        <f t="shared" ref="P67:P130" si="12">ROUND(_xlfn.PERCENTRANK.EXC(O$2:O$501,O67)*100,0)</f>
        <v>56</v>
      </c>
      <c r="Q67" s="38" t="str">
        <f t="array" ref="Q67">P67&amp;CHOOSE(AND(P67&lt;&gt;{11,12,13})*MIN(4,MOD(P67,10))+1,"th","st","nd","rd","th")</f>
        <v>56th</v>
      </c>
      <c r="R67" s="35">
        <v>37.037999999999997</v>
      </c>
      <c r="S67" s="35">
        <v>62.04</v>
      </c>
      <c r="T67" s="35">
        <v>0</v>
      </c>
      <c r="U67" s="35">
        <v>99.078000000000003</v>
      </c>
      <c r="V67" s="36">
        <v>20.035</v>
      </c>
      <c r="W67" s="220">
        <f t="shared" ref="W67:W130" si="13">V67/AF67</f>
        <v>1.8078116230511997E-2</v>
      </c>
      <c r="X67" s="29">
        <f t="shared" ref="X67:X130" si="14">ROUNDUP(_xlfn.PERCENTRANK.EXC(W$2:W$501,W67)*100,0)</f>
        <v>28</v>
      </c>
      <c r="Y67" s="38" t="str">
        <f t="array" ref="Y67">X67&amp;CHOOSE(AND(X67&lt;&gt;{11,12,13})*MIN(4,MOD(X67,10))+1,"th","st","nd","rd","th")</f>
        <v>28th</v>
      </c>
      <c r="Z67" s="37">
        <v>4.0069999999999997</v>
      </c>
      <c r="AA67" s="28">
        <v>0</v>
      </c>
      <c r="AB67" s="221">
        <f t="shared" ref="AB67:AB130" si="15">AA67/AF67</f>
        <v>0</v>
      </c>
      <c r="AC67" s="29">
        <f t="shared" ref="AC67:AC130" si="16">ROUNDUP(_xlfn.PERCENTRANK.EXC(AB$2:AB$501,AB67)*100,0)</f>
        <v>1</v>
      </c>
      <c r="AD67" s="38" t="str">
        <f t="array" ref="AD67">AC67&amp;CHOOSE(AND(AC67&lt;&gt;{11,12,13})*MIN(4,MOD(AC67,10))+1,"th","st","nd","rd","th")</f>
        <v>1st</v>
      </c>
      <c r="AE67" s="37">
        <v>0</v>
      </c>
      <c r="AF67" s="113">
        <v>1108.2460000000001</v>
      </c>
      <c r="AG67" s="113">
        <v>1158.1759999999999</v>
      </c>
      <c r="AH67" s="113">
        <v>1174.319</v>
      </c>
      <c r="AI67" s="38">
        <v>1146.914</v>
      </c>
      <c r="AJ67" s="29">
        <f t="shared" ref="AJ67:AJ130" si="17">ROUND(_xlfn.PERCENTRANK.EXC($AI$2:$AI$501,AI67)*100,0)</f>
        <v>21</v>
      </c>
      <c r="AK67" s="38" t="str">
        <f t="array" ref="AK67">AJ67&amp;CHOOSE(AND(AJ67&lt;&gt;{11,12,13})*MIN(4,MOD(AJ67,10))+1,"th","st","nd","rd","th")</f>
        <v>21st</v>
      </c>
      <c r="AL67" s="38">
        <v>103.08499999999999</v>
      </c>
      <c r="AM67" s="38">
        <v>176.09800000000001</v>
      </c>
      <c r="AN67" s="38">
        <v>1323.0119999999999</v>
      </c>
      <c r="AO67" s="29">
        <f t="shared" ref="AO67:AO130" si="18">ROUND(_xlfn.PERCENTRANK.EXC(AN$2:AN$501,AN67)*100,0)</f>
        <v>17</v>
      </c>
      <c r="AP67" s="38" t="str">
        <f t="array" ref="AP67">AO67&amp;CHOOSE(AND(AO67&lt;&gt;{11,12,13})*MIN(4,MOD(AO67,10))+1,"th","st","nd","rd","th")</f>
        <v>17th</v>
      </c>
      <c r="AQ67" s="77">
        <v>0.75</v>
      </c>
      <c r="AR67" s="36">
        <v>810.77499999999998</v>
      </c>
      <c r="AS67" s="29">
        <f t="shared" ref="AS67:AS130" si="19">ROUND(_xlfn.PERCENTRANK.EXC(AR$2:AR$501,AR67)*100,0)</f>
        <v>3</v>
      </c>
      <c r="AT67" s="38" t="str">
        <f t="array" ref="AT67">AS67&amp;CHOOSE(AND(AS67&lt;&gt;{11,12,13})*MIN(4,MOD(AS67,10))+1,"th","st","nd","rd","th")</f>
        <v>3rd</v>
      </c>
      <c r="AU67" s="40">
        <v>2.7205457986345205E-4</v>
      </c>
    </row>
    <row r="68" spans="1:47" x14ac:dyDescent="0.25">
      <c r="A68" s="7">
        <v>127049303</v>
      </c>
      <c r="B68" s="8" t="s">
        <v>636</v>
      </c>
      <c r="C68" s="8" t="s">
        <v>99</v>
      </c>
      <c r="D68" s="27">
        <v>55211</v>
      </c>
      <c r="E68" s="29">
        <f t="shared" si="10"/>
        <v>60</v>
      </c>
      <c r="F68" s="38" t="str">
        <f t="array" ref="F68">E68&amp;CHOOSE(AND(E68&lt;&gt;{11,12,13})*MIN(4,MOD(E68,10))+1,"th","st","nd","rd","th")</f>
        <v>60th</v>
      </c>
      <c r="G68" s="29">
        <v>2188</v>
      </c>
      <c r="H68" s="30">
        <v>0.9708</v>
      </c>
      <c r="I68" s="31">
        <v>0.81799999999999995</v>
      </c>
      <c r="J68" s="94">
        <v>96</v>
      </c>
      <c r="K68" s="33">
        <v>49.332000000000001</v>
      </c>
      <c r="L68" s="34">
        <v>7.5399999999999995E-2</v>
      </c>
      <c r="M68" s="29">
        <f t="shared" si="11"/>
        <v>21</v>
      </c>
      <c r="N68" s="38" t="str">
        <f t="array" ref="N68">M68&amp;CHOOSE(AND(M68&lt;&gt;{11,12,13})*MIN(4,MOD(M68,10))+1,"th","st","nd","rd","th")</f>
        <v>21st</v>
      </c>
      <c r="O68" s="34">
        <v>0.2656</v>
      </c>
      <c r="P68" s="29">
        <f t="shared" si="12"/>
        <v>89</v>
      </c>
      <c r="Q68" s="38" t="str">
        <f t="array" ref="Q68">P68&amp;CHOOSE(AND(P68&lt;&gt;{11,12,13})*MIN(4,MOD(P68,10))+1,"th","st","nd","rd","th")</f>
        <v>89th</v>
      </c>
      <c r="R68" s="35">
        <v>34.829000000000001</v>
      </c>
      <c r="S68" s="35">
        <v>61.344000000000001</v>
      </c>
      <c r="T68" s="35">
        <v>0</v>
      </c>
      <c r="U68" s="35">
        <v>96.173000000000002</v>
      </c>
      <c r="V68" s="36">
        <v>27.831</v>
      </c>
      <c r="W68" s="220">
        <f t="shared" si="13"/>
        <v>3.6149742622561147E-2</v>
      </c>
      <c r="X68" s="29">
        <f t="shared" si="14"/>
        <v>75</v>
      </c>
      <c r="Y68" s="38" t="str">
        <f t="array" ref="Y68">X68&amp;CHOOSE(AND(X68&lt;&gt;{11,12,13})*MIN(4,MOD(X68,10))+1,"th","st","nd","rd","th")</f>
        <v>75th</v>
      </c>
      <c r="Z68" s="37">
        <v>5.5659999999999998</v>
      </c>
      <c r="AA68" s="28">
        <v>1</v>
      </c>
      <c r="AB68" s="221">
        <f t="shared" si="15"/>
        <v>1.298902038107188E-3</v>
      </c>
      <c r="AC68" s="29">
        <f t="shared" si="16"/>
        <v>25</v>
      </c>
      <c r="AD68" s="38" t="str">
        <f t="array" ref="AD68">AC68&amp;CHOOSE(AND(AC68&lt;&gt;{11,12,13})*MIN(4,MOD(AC68,10))+1,"th","st","nd","rd","th")</f>
        <v>25th</v>
      </c>
      <c r="AE68" s="37">
        <v>0.6</v>
      </c>
      <c r="AF68" s="113">
        <v>769.88099999999997</v>
      </c>
      <c r="AG68" s="113">
        <v>761.22900000000004</v>
      </c>
      <c r="AH68" s="113">
        <v>748.90599999999995</v>
      </c>
      <c r="AI68" s="38">
        <v>760.005</v>
      </c>
      <c r="AJ68" s="29">
        <f t="shared" si="17"/>
        <v>7</v>
      </c>
      <c r="AK68" s="38" t="str">
        <f t="array" ref="AK68">AJ68&amp;CHOOSE(AND(AJ68&lt;&gt;{11,12,13})*MIN(4,MOD(AJ68,10))+1,"th","st","nd","rd","th")</f>
        <v>7th</v>
      </c>
      <c r="AL68" s="38">
        <v>102.339</v>
      </c>
      <c r="AM68" s="38">
        <v>151.67099999999999</v>
      </c>
      <c r="AN68" s="38">
        <v>911.67600000000004</v>
      </c>
      <c r="AO68" s="29">
        <f t="shared" si="18"/>
        <v>6</v>
      </c>
      <c r="AP68" s="38" t="str">
        <f t="array" ref="AP68">AO68&amp;CHOOSE(AND(AO68&lt;&gt;{11,12,13})*MIN(4,MOD(AO68,10))+1,"th","st","nd","rd","th")</f>
        <v>6th</v>
      </c>
      <c r="AQ68" s="77">
        <v>0.89</v>
      </c>
      <c r="AR68" s="36">
        <v>787.69899999999996</v>
      </c>
      <c r="AS68" s="29">
        <f t="shared" si="19"/>
        <v>3</v>
      </c>
      <c r="AT68" s="38" t="str">
        <f t="array" ref="AT68">AS68&amp;CHOOSE(AND(AS68&lt;&gt;{11,12,13})*MIN(4,MOD(AS68,10))+1,"th","st","nd","rd","th")</f>
        <v>3rd</v>
      </c>
      <c r="AU68" s="40">
        <v>2.6431145571072288E-4</v>
      </c>
    </row>
    <row r="69" spans="1:47" x14ac:dyDescent="0.25">
      <c r="A69" s="7">
        <v>108051003</v>
      </c>
      <c r="B69" s="8" t="s">
        <v>131</v>
      </c>
      <c r="C69" s="8" t="s">
        <v>132</v>
      </c>
      <c r="D69" s="27">
        <v>47515</v>
      </c>
      <c r="E69" s="29">
        <f t="shared" si="10"/>
        <v>36</v>
      </c>
      <c r="F69" s="38" t="str">
        <f t="array" ref="F69">E69&amp;CHOOSE(AND(E69&lt;&gt;{11,12,13})*MIN(4,MOD(E69,10))+1,"th","st","nd","rd","th")</f>
        <v>36th</v>
      </c>
      <c r="G69" s="29">
        <v>6940</v>
      </c>
      <c r="H69" s="30">
        <v>1.1279999999999999</v>
      </c>
      <c r="I69" s="31">
        <v>0.77359999999999995</v>
      </c>
      <c r="J69" s="94">
        <v>135</v>
      </c>
      <c r="K69" s="33">
        <v>40.481999999999999</v>
      </c>
      <c r="L69" s="34">
        <v>0.17699999999999999</v>
      </c>
      <c r="M69" s="29">
        <f t="shared" si="11"/>
        <v>62</v>
      </c>
      <c r="N69" s="38" t="str">
        <f t="array" ref="N69">M69&amp;CHOOSE(AND(M69&lt;&gt;{11,12,13})*MIN(4,MOD(M69,10))+1,"th","st","nd","rd","th")</f>
        <v>62nd</v>
      </c>
      <c r="O69" s="34">
        <v>0.16500000000000001</v>
      </c>
      <c r="P69" s="29">
        <f t="shared" si="12"/>
        <v>45</v>
      </c>
      <c r="Q69" s="38" t="str">
        <f t="array" ref="Q69">P69&amp;CHOOSE(AND(P69&lt;&gt;{11,12,13})*MIN(4,MOD(P69,10))+1,"th","st","nd","rd","th")</f>
        <v>45th</v>
      </c>
      <c r="R69" s="35">
        <v>219.61099999999999</v>
      </c>
      <c r="S69" s="35">
        <v>102.361</v>
      </c>
      <c r="T69" s="35">
        <v>0</v>
      </c>
      <c r="U69" s="35">
        <v>321.97199999999998</v>
      </c>
      <c r="V69" s="36">
        <v>240.43900000000002</v>
      </c>
      <c r="W69" s="220">
        <f t="shared" si="13"/>
        <v>0.11627200721891427</v>
      </c>
      <c r="X69" s="29">
        <f t="shared" si="14"/>
        <v>96</v>
      </c>
      <c r="Y69" s="38" t="str">
        <f t="array" ref="Y69">X69&amp;CHOOSE(AND(X69&lt;&gt;{11,12,13})*MIN(4,MOD(X69,10))+1,"th","st","nd","rd","th")</f>
        <v>96th</v>
      </c>
      <c r="Z69" s="37">
        <v>48.088000000000001</v>
      </c>
      <c r="AA69" s="28">
        <v>3</v>
      </c>
      <c r="AB69" s="221">
        <f t="shared" si="15"/>
        <v>1.4507464332189986E-3</v>
      </c>
      <c r="AC69" s="29">
        <f t="shared" si="16"/>
        <v>26</v>
      </c>
      <c r="AD69" s="38" t="str">
        <f t="array" ref="AD69">AC69&amp;CHOOSE(AND(AC69&lt;&gt;{11,12,13})*MIN(4,MOD(AC69,10))+1,"th","st","nd","rd","th")</f>
        <v>26th</v>
      </c>
      <c r="AE69" s="37">
        <v>1.8</v>
      </c>
      <c r="AF69" s="113">
        <v>2067.9009999999998</v>
      </c>
      <c r="AG69" s="113">
        <v>2139.732</v>
      </c>
      <c r="AH69" s="113">
        <v>2216.7600000000002</v>
      </c>
      <c r="AI69" s="38">
        <v>2141.4639999999999</v>
      </c>
      <c r="AJ69" s="29">
        <f t="shared" si="17"/>
        <v>50</v>
      </c>
      <c r="AK69" s="38" t="str">
        <f t="array" ref="AK69">AJ69&amp;CHOOSE(AND(AJ69&lt;&gt;{11,12,13})*MIN(4,MOD(AJ69,10))+1,"th","st","nd","rd","th")</f>
        <v>50th</v>
      </c>
      <c r="AL69" s="38">
        <v>371.86</v>
      </c>
      <c r="AM69" s="38">
        <v>412.34199999999998</v>
      </c>
      <c r="AN69" s="38">
        <v>2553.806</v>
      </c>
      <c r="AO69" s="29">
        <f t="shared" si="18"/>
        <v>51</v>
      </c>
      <c r="AP69" s="38" t="str">
        <f t="array" ref="AP69">AO69&amp;CHOOSE(AND(AO69&lt;&gt;{11,12,13})*MIN(4,MOD(AO69,10))+1,"th","st","nd","rd","th")</f>
        <v>51st</v>
      </c>
      <c r="AQ69" s="77">
        <v>0.78</v>
      </c>
      <c r="AR69" s="36">
        <v>2246.9409999999998</v>
      </c>
      <c r="AS69" s="29">
        <f t="shared" si="19"/>
        <v>43</v>
      </c>
      <c r="AT69" s="38" t="str">
        <f t="array" ref="AT69">AS69&amp;CHOOSE(AND(AS69&lt;&gt;{11,12,13})*MIN(4,MOD(AS69,10))+1,"th","st","nd","rd","th")</f>
        <v>43rd</v>
      </c>
      <c r="AU69" s="40">
        <v>7.5395836049824529E-4</v>
      </c>
    </row>
    <row r="70" spans="1:47" x14ac:dyDescent="0.25">
      <c r="A70" s="7">
        <v>108051503</v>
      </c>
      <c r="B70" s="8" t="s">
        <v>212</v>
      </c>
      <c r="C70" s="8" t="s">
        <v>132</v>
      </c>
      <c r="D70" s="27">
        <v>46316</v>
      </c>
      <c r="E70" s="29">
        <f t="shared" si="10"/>
        <v>33</v>
      </c>
      <c r="F70" s="38" t="str">
        <f t="array" ref="F70">E70&amp;CHOOSE(AND(E70&lt;&gt;{11,12,13})*MIN(4,MOD(E70,10))+1,"th","st","nd","rd","th")</f>
        <v>33rd</v>
      </c>
      <c r="G70" s="29">
        <v>4261</v>
      </c>
      <c r="H70" s="30">
        <v>1.1572</v>
      </c>
      <c r="I70" s="31">
        <v>0.82599999999999996</v>
      </c>
      <c r="J70" s="94">
        <v>87</v>
      </c>
      <c r="K70" s="33">
        <v>119.252</v>
      </c>
      <c r="L70" s="34">
        <v>0.1845</v>
      </c>
      <c r="M70" s="29">
        <f t="shared" si="11"/>
        <v>65</v>
      </c>
      <c r="N70" s="38" t="str">
        <f t="array" ref="N70">M70&amp;CHOOSE(AND(M70&lt;&gt;{11,12,13})*MIN(4,MOD(M70,10))+1,"th","st","nd","rd","th")</f>
        <v>65th</v>
      </c>
      <c r="O70" s="34">
        <v>0.2097</v>
      </c>
      <c r="P70" s="29">
        <f t="shared" si="12"/>
        <v>66</v>
      </c>
      <c r="Q70" s="38" t="str">
        <f t="array" ref="Q70">P70&amp;CHOOSE(AND(P70&lt;&gt;{11,12,13})*MIN(4,MOD(P70,10))+1,"th","st","nd","rd","th")</f>
        <v>66th</v>
      </c>
      <c r="R70" s="35">
        <v>168.84100000000001</v>
      </c>
      <c r="S70" s="35">
        <v>95.950999999999993</v>
      </c>
      <c r="T70" s="35">
        <v>0</v>
      </c>
      <c r="U70" s="35">
        <v>264.79199999999997</v>
      </c>
      <c r="V70" s="36">
        <v>35.745000000000005</v>
      </c>
      <c r="W70" s="220">
        <f t="shared" si="13"/>
        <v>2.3436147725424992E-2</v>
      </c>
      <c r="X70" s="29">
        <f t="shared" si="14"/>
        <v>44</v>
      </c>
      <c r="Y70" s="38" t="str">
        <f t="array" ref="Y70">X70&amp;CHOOSE(AND(X70&lt;&gt;{11,12,13})*MIN(4,MOD(X70,10))+1,"th","st","nd","rd","th")</f>
        <v>44th</v>
      </c>
      <c r="Z70" s="37">
        <v>7.149</v>
      </c>
      <c r="AA70" s="28">
        <v>12</v>
      </c>
      <c r="AB70" s="221">
        <f t="shared" si="15"/>
        <v>7.8677793455056624E-3</v>
      </c>
      <c r="AC70" s="29">
        <f t="shared" si="16"/>
        <v>62</v>
      </c>
      <c r="AD70" s="38" t="str">
        <f t="array" ref="AD70">AC70&amp;CHOOSE(AND(AC70&lt;&gt;{11,12,13})*MIN(4,MOD(AC70,10))+1,"th","st","nd","rd","th")</f>
        <v>62nd</v>
      </c>
      <c r="AE70" s="37">
        <v>7.2</v>
      </c>
      <c r="AF70" s="113">
        <v>1525.2080000000001</v>
      </c>
      <c r="AG70" s="113">
        <v>1572.662</v>
      </c>
      <c r="AH70" s="113">
        <v>1601.65</v>
      </c>
      <c r="AI70" s="38">
        <v>1566.5070000000001</v>
      </c>
      <c r="AJ70" s="29">
        <f t="shared" si="17"/>
        <v>35</v>
      </c>
      <c r="AK70" s="38" t="str">
        <f t="array" ref="AK70">AJ70&amp;CHOOSE(AND(AJ70&lt;&gt;{11,12,13})*MIN(4,MOD(AJ70,10))+1,"th","st","nd","rd","th")</f>
        <v>35th</v>
      </c>
      <c r="AL70" s="38">
        <v>279.14100000000002</v>
      </c>
      <c r="AM70" s="38">
        <v>398.39299999999997</v>
      </c>
      <c r="AN70" s="38">
        <v>1964.9</v>
      </c>
      <c r="AO70" s="29">
        <f t="shared" si="18"/>
        <v>38</v>
      </c>
      <c r="AP70" s="38" t="str">
        <f t="array" ref="AP70">AO70&amp;CHOOSE(AND(AO70&lt;&gt;{11,12,13})*MIN(4,MOD(AO70,10))+1,"th","st","nd","rd","th")</f>
        <v>38th</v>
      </c>
      <c r="AQ70" s="77">
        <v>0.82</v>
      </c>
      <c r="AR70" s="36">
        <v>1864.501</v>
      </c>
      <c r="AS70" s="29">
        <f t="shared" si="19"/>
        <v>33</v>
      </c>
      <c r="AT70" s="38" t="str">
        <f t="array" ref="AT70">AS70&amp;CHOOSE(AND(AS70&lt;&gt;{11,12,13})*MIN(4,MOD(AS70,10))+1,"th","st","nd","rd","th")</f>
        <v>33rd</v>
      </c>
      <c r="AU70" s="40">
        <v>6.2563107669820386E-4</v>
      </c>
    </row>
    <row r="71" spans="1:47" x14ac:dyDescent="0.25">
      <c r="A71" s="7">
        <v>108053003</v>
      </c>
      <c r="B71" s="8" t="s">
        <v>282</v>
      </c>
      <c r="C71" s="8" t="s">
        <v>132</v>
      </c>
      <c r="D71" s="27">
        <v>40175</v>
      </c>
      <c r="E71" s="29">
        <f t="shared" si="10"/>
        <v>13</v>
      </c>
      <c r="F71" s="38" t="str">
        <f t="array" ref="F71">E71&amp;CHOOSE(AND(E71&lt;&gt;{11,12,13})*MIN(4,MOD(E71,10))+1,"th","st","nd","rd","th")</f>
        <v>13th</v>
      </c>
      <c r="G71" s="29">
        <v>3970</v>
      </c>
      <c r="H71" s="30">
        <v>1.3341000000000001</v>
      </c>
      <c r="I71" s="31">
        <v>0.85760000000000003</v>
      </c>
      <c r="J71" s="94">
        <v>64</v>
      </c>
      <c r="K71" s="33">
        <v>155.286</v>
      </c>
      <c r="L71" s="34">
        <v>0.2044</v>
      </c>
      <c r="M71" s="29">
        <f t="shared" si="11"/>
        <v>73</v>
      </c>
      <c r="N71" s="38" t="str">
        <f t="array" ref="N71">M71&amp;CHOOSE(AND(M71&lt;&gt;{11,12,13})*MIN(4,MOD(M71,10))+1,"th","st","nd","rd","th")</f>
        <v>73rd</v>
      </c>
      <c r="O71" s="34">
        <v>0.31859999999999999</v>
      </c>
      <c r="P71" s="29">
        <f t="shared" si="12"/>
        <v>98</v>
      </c>
      <c r="Q71" s="38" t="str">
        <f t="array" ref="Q71">P71&amp;CHOOSE(AND(P71&lt;&gt;{11,12,13})*MIN(4,MOD(P71,10))+1,"th","st","nd","rd","th")</f>
        <v>98th</v>
      </c>
      <c r="R71" s="35">
        <v>168.02099999999999</v>
      </c>
      <c r="S71" s="35">
        <v>130.94800000000001</v>
      </c>
      <c r="T71" s="35">
        <v>0</v>
      </c>
      <c r="U71" s="35">
        <v>298.96899999999999</v>
      </c>
      <c r="V71" s="36">
        <v>25.907999999999994</v>
      </c>
      <c r="W71" s="220">
        <f t="shared" si="13"/>
        <v>1.8910521002809422E-2</v>
      </c>
      <c r="X71" s="29">
        <f t="shared" si="14"/>
        <v>31</v>
      </c>
      <c r="Y71" s="38" t="str">
        <f t="array" ref="Y71">X71&amp;CHOOSE(AND(X71&lt;&gt;{11,12,13})*MIN(4,MOD(X71,10))+1,"th","st","nd","rd","th")</f>
        <v>31st</v>
      </c>
      <c r="Z71" s="37">
        <v>5.1820000000000004</v>
      </c>
      <c r="AA71" s="28">
        <v>2</v>
      </c>
      <c r="AB71" s="221">
        <f t="shared" si="15"/>
        <v>1.4598209821529587E-3</v>
      </c>
      <c r="AC71" s="29">
        <f t="shared" si="16"/>
        <v>26</v>
      </c>
      <c r="AD71" s="38" t="str">
        <f t="array" ref="AD71">AC71&amp;CHOOSE(AND(AC71&lt;&gt;{11,12,13})*MIN(4,MOD(AC71,10))+1,"th","st","nd","rd","th")</f>
        <v>26th</v>
      </c>
      <c r="AE71" s="37">
        <v>1.2</v>
      </c>
      <c r="AF71" s="113">
        <v>1370.0309999999999</v>
      </c>
      <c r="AG71" s="113">
        <v>1350.7860000000001</v>
      </c>
      <c r="AH71" s="113">
        <v>1326.242</v>
      </c>
      <c r="AI71" s="38">
        <v>1349.02</v>
      </c>
      <c r="AJ71" s="29">
        <f t="shared" si="17"/>
        <v>28</v>
      </c>
      <c r="AK71" s="38" t="str">
        <f t="array" ref="AK71">AJ71&amp;CHOOSE(AND(AJ71&lt;&gt;{11,12,13})*MIN(4,MOD(AJ71,10))+1,"th","st","nd","rd","th")</f>
        <v>28th</v>
      </c>
      <c r="AL71" s="38">
        <v>305.351</v>
      </c>
      <c r="AM71" s="38">
        <v>460.637</v>
      </c>
      <c r="AN71" s="38">
        <v>1809.6569999999999</v>
      </c>
      <c r="AO71" s="29">
        <f t="shared" si="18"/>
        <v>32</v>
      </c>
      <c r="AP71" s="38" t="str">
        <f t="array" ref="AP71">AO71&amp;CHOOSE(AND(AO71&lt;&gt;{11,12,13})*MIN(4,MOD(AO71,10))+1,"th","st","nd","rd","th")</f>
        <v>32nd</v>
      </c>
      <c r="AQ71" s="77">
        <v>1.22</v>
      </c>
      <c r="AR71" s="36">
        <v>2945.4009999999998</v>
      </c>
      <c r="AS71" s="29">
        <f t="shared" si="19"/>
        <v>58</v>
      </c>
      <c r="AT71" s="38" t="str">
        <f t="array" ref="AT71">AS71&amp;CHOOSE(AND(AS71&lt;&gt;{11,12,13})*MIN(4,MOD(AS71,10))+1,"th","st","nd","rd","th")</f>
        <v>58th</v>
      </c>
      <c r="AU71" s="40">
        <v>9.8832577667588612E-4</v>
      </c>
    </row>
    <row r="72" spans="1:47" x14ac:dyDescent="0.25">
      <c r="A72" s="7">
        <v>108056004</v>
      </c>
      <c r="B72" s="8" t="s">
        <v>449</v>
      </c>
      <c r="C72" s="8" t="s">
        <v>132</v>
      </c>
      <c r="D72" s="27">
        <v>52796</v>
      </c>
      <c r="E72" s="29">
        <f t="shared" si="10"/>
        <v>53</v>
      </c>
      <c r="F72" s="38" t="str">
        <f t="array" ref="F72">E72&amp;CHOOSE(AND(E72&lt;&gt;{11,12,13})*MIN(4,MOD(E72,10))+1,"th","st","nd","rd","th")</f>
        <v>53rd</v>
      </c>
      <c r="G72" s="29">
        <v>2466</v>
      </c>
      <c r="H72" s="30">
        <v>1.0152000000000001</v>
      </c>
      <c r="I72" s="31">
        <v>0.86870000000000003</v>
      </c>
      <c r="J72" s="94">
        <v>53</v>
      </c>
      <c r="K72" s="33">
        <v>117.74</v>
      </c>
      <c r="L72" s="34">
        <v>0.17169999999999999</v>
      </c>
      <c r="M72" s="29">
        <f t="shared" si="11"/>
        <v>60</v>
      </c>
      <c r="N72" s="38" t="str">
        <f t="array" ref="N72">M72&amp;CHOOSE(AND(M72&lt;&gt;{11,12,13})*MIN(4,MOD(M72,10))+1,"th","st","nd","rd","th")</f>
        <v>60th</v>
      </c>
      <c r="O72" s="34">
        <v>0.1961</v>
      </c>
      <c r="P72" s="29">
        <f t="shared" si="12"/>
        <v>60</v>
      </c>
      <c r="Q72" s="38" t="str">
        <f t="array" ref="Q72">P72&amp;CHOOSE(AND(P72&lt;&gt;{11,12,13})*MIN(4,MOD(P72,10))+1,"th","st","nd","rd","th")</f>
        <v>60th</v>
      </c>
      <c r="R72" s="35">
        <v>97.813000000000002</v>
      </c>
      <c r="S72" s="35">
        <v>55.856000000000002</v>
      </c>
      <c r="T72" s="35">
        <v>0</v>
      </c>
      <c r="U72" s="35">
        <v>153.66900000000001</v>
      </c>
      <c r="V72" s="36">
        <v>17.190999999999999</v>
      </c>
      <c r="W72" s="220">
        <f t="shared" si="13"/>
        <v>1.8106214841598266E-2</v>
      </c>
      <c r="X72" s="29">
        <f t="shared" si="14"/>
        <v>29</v>
      </c>
      <c r="Y72" s="38" t="str">
        <f t="array" ref="Y72">X72&amp;CHOOSE(AND(X72&lt;&gt;{11,12,13})*MIN(4,MOD(X72,10))+1,"th","st","nd","rd","th")</f>
        <v>29th</v>
      </c>
      <c r="Z72" s="37">
        <v>3.4380000000000002</v>
      </c>
      <c r="AA72" s="28">
        <v>2</v>
      </c>
      <c r="AB72" s="221">
        <f t="shared" si="15"/>
        <v>2.1064760446278014E-3</v>
      </c>
      <c r="AC72" s="29">
        <f t="shared" si="16"/>
        <v>34</v>
      </c>
      <c r="AD72" s="38" t="str">
        <f t="array" ref="AD72">AC72&amp;CHOOSE(AND(AC72&lt;&gt;{11,12,13})*MIN(4,MOD(AC72,10))+1,"th","st","nd","rd","th")</f>
        <v>34th</v>
      </c>
      <c r="AE72" s="37">
        <v>1.2</v>
      </c>
      <c r="AF72" s="113">
        <v>949.45299999999997</v>
      </c>
      <c r="AG72" s="113">
        <v>973.33799999999997</v>
      </c>
      <c r="AH72" s="113">
        <v>994.09799999999996</v>
      </c>
      <c r="AI72" s="38">
        <v>972.29600000000005</v>
      </c>
      <c r="AJ72" s="29">
        <f t="shared" si="17"/>
        <v>15</v>
      </c>
      <c r="AK72" s="38" t="str">
        <f t="array" ref="AK72">AJ72&amp;CHOOSE(AND(AJ72&lt;&gt;{11,12,13})*MIN(4,MOD(AJ72,10))+1,"th","st","nd","rd","th")</f>
        <v>15th</v>
      </c>
      <c r="AL72" s="38">
        <v>158.30699999999999</v>
      </c>
      <c r="AM72" s="38">
        <v>276.04700000000003</v>
      </c>
      <c r="AN72" s="38">
        <v>1248.3430000000001</v>
      </c>
      <c r="AO72" s="29">
        <f t="shared" si="18"/>
        <v>15</v>
      </c>
      <c r="AP72" s="38" t="str">
        <f t="array" ref="AP72">AO72&amp;CHOOSE(AND(AO72&lt;&gt;{11,12,13})*MIN(4,MOD(AO72,10))+1,"th","st","nd","rd","th")</f>
        <v>15th</v>
      </c>
      <c r="AQ72" s="77">
        <v>0.82</v>
      </c>
      <c r="AR72" s="36">
        <v>1039.201</v>
      </c>
      <c r="AS72" s="29">
        <f t="shared" si="19"/>
        <v>7</v>
      </c>
      <c r="AT72" s="38" t="str">
        <f t="array" ref="AT72">AS72&amp;CHOOSE(AND(AS72&lt;&gt;{11,12,13})*MIN(4,MOD(AS72,10))+1,"th","st","nd","rd","th")</f>
        <v>7th</v>
      </c>
      <c r="AU72" s="40">
        <v>3.4870265048710097E-4</v>
      </c>
    </row>
    <row r="73" spans="1:47" x14ac:dyDescent="0.25">
      <c r="A73" s="7">
        <v>108058003</v>
      </c>
      <c r="B73" s="8" t="s">
        <v>594</v>
      </c>
      <c r="C73" s="8" t="s">
        <v>132</v>
      </c>
      <c r="D73" s="27">
        <v>42545</v>
      </c>
      <c r="E73" s="29">
        <f t="shared" si="10"/>
        <v>20</v>
      </c>
      <c r="F73" s="38" t="str">
        <f t="array" ref="F73">E73&amp;CHOOSE(AND(E73&lt;&gt;{11,12,13})*MIN(4,MOD(E73,10))+1,"th","st","nd","rd","th")</f>
        <v>20th</v>
      </c>
      <c r="G73" s="29">
        <v>2958</v>
      </c>
      <c r="H73" s="30">
        <v>1.2598</v>
      </c>
      <c r="I73" s="31">
        <v>0.87619999999999998</v>
      </c>
      <c r="J73" s="94">
        <v>48</v>
      </c>
      <c r="K73" s="33">
        <v>135.51499999999999</v>
      </c>
      <c r="L73" s="34">
        <v>0.1966</v>
      </c>
      <c r="M73" s="29">
        <f t="shared" si="11"/>
        <v>70</v>
      </c>
      <c r="N73" s="38" t="str">
        <f t="array" ref="N73">M73&amp;CHOOSE(AND(M73&lt;&gt;{11,12,13})*MIN(4,MOD(M73,10))+1,"th","st","nd","rd","th")</f>
        <v>70th</v>
      </c>
      <c r="O73" s="34">
        <v>0.1522</v>
      </c>
      <c r="P73" s="29">
        <f t="shared" si="12"/>
        <v>38</v>
      </c>
      <c r="Q73" s="38" t="str">
        <f t="array" ref="Q73">P73&amp;CHOOSE(AND(P73&lt;&gt;{11,12,13})*MIN(4,MOD(P73,10))+1,"th","st","nd","rd","th")</f>
        <v>38th</v>
      </c>
      <c r="R73" s="35">
        <v>119.08199999999999</v>
      </c>
      <c r="S73" s="35">
        <v>46.094000000000001</v>
      </c>
      <c r="T73" s="35">
        <v>0</v>
      </c>
      <c r="U73" s="35">
        <v>165.17599999999999</v>
      </c>
      <c r="V73" s="36">
        <v>32.891999999999996</v>
      </c>
      <c r="W73" s="220">
        <f t="shared" si="13"/>
        <v>3.2582176087583167E-2</v>
      </c>
      <c r="X73" s="29">
        <f t="shared" si="14"/>
        <v>69</v>
      </c>
      <c r="Y73" s="38" t="str">
        <f t="array" ref="Y73">X73&amp;CHOOSE(AND(X73&lt;&gt;{11,12,13})*MIN(4,MOD(X73,10))+1,"th","st","nd","rd","th")</f>
        <v>69th</v>
      </c>
      <c r="Z73" s="37">
        <v>6.5780000000000003</v>
      </c>
      <c r="AA73" s="28">
        <v>0</v>
      </c>
      <c r="AB73" s="221">
        <f t="shared" si="15"/>
        <v>0</v>
      </c>
      <c r="AC73" s="29">
        <f t="shared" si="16"/>
        <v>1</v>
      </c>
      <c r="AD73" s="38" t="str">
        <f t="array" ref="AD73">AC73&amp;CHOOSE(AND(AC73&lt;&gt;{11,12,13})*MIN(4,MOD(AC73,10))+1,"th","st","nd","rd","th")</f>
        <v>1st</v>
      </c>
      <c r="AE73" s="37">
        <v>0</v>
      </c>
      <c r="AF73" s="113">
        <v>1009.509</v>
      </c>
      <c r="AG73" s="113">
        <v>1058.307</v>
      </c>
      <c r="AH73" s="113">
        <v>1076.807</v>
      </c>
      <c r="AI73" s="38">
        <v>1048.2080000000001</v>
      </c>
      <c r="AJ73" s="29">
        <f t="shared" si="17"/>
        <v>17</v>
      </c>
      <c r="AK73" s="38" t="str">
        <f t="array" ref="AK73">AJ73&amp;CHOOSE(AND(AJ73&lt;&gt;{11,12,13})*MIN(4,MOD(AJ73,10))+1,"th","st","nd","rd","th")</f>
        <v>17th</v>
      </c>
      <c r="AL73" s="38">
        <v>171.75399999999999</v>
      </c>
      <c r="AM73" s="38">
        <v>307.26900000000001</v>
      </c>
      <c r="AN73" s="38">
        <v>1355.4770000000001</v>
      </c>
      <c r="AO73" s="29">
        <f t="shared" si="18"/>
        <v>19</v>
      </c>
      <c r="AP73" s="38" t="str">
        <f t="array" ref="AP73">AO73&amp;CHOOSE(AND(AO73&lt;&gt;{11,12,13})*MIN(4,MOD(AO73,10))+1,"th","st","nd","rd","th")</f>
        <v>19th</v>
      </c>
      <c r="AQ73" s="77">
        <v>1.04</v>
      </c>
      <c r="AR73" s="36">
        <v>1775.9349999999999</v>
      </c>
      <c r="AS73" s="29">
        <f t="shared" si="19"/>
        <v>29</v>
      </c>
      <c r="AT73" s="38" t="str">
        <f t="array" ref="AT73">AS73&amp;CHOOSE(AND(AS73&lt;&gt;{11,12,13})*MIN(4,MOD(AS73,10))+1,"th","st","nd","rd","th")</f>
        <v>29th</v>
      </c>
      <c r="AU73" s="40">
        <v>5.9591286150880297E-4</v>
      </c>
    </row>
    <row r="74" spans="1:47" x14ac:dyDescent="0.25">
      <c r="A74" s="7">
        <v>114060503</v>
      </c>
      <c r="B74" s="8" t="s">
        <v>111</v>
      </c>
      <c r="C74" s="8" t="s">
        <v>112</v>
      </c>
      <c r="D74" s="27">
        <v>49657</v>
      </c>
      <c r="E74" s="29">
        <f t="shared" si="10"/>
        <v>43</v>
      </c>
      <c r="F74" s="38" t="str">
        <f t="array" ref="F74">E74&amp;CHOOSE(AND(E74&lt;&gt;{11,12,13})*MIN(4,MOD(E74,10))+1,"th","st","nd","rd","th")</f>
        <v>43rd</v>
      </c>
      <c r="G74" s="29">
        <v>2893</v>
      </c>
      <c r="H74" s="30">
        <v>1.0793999999999999</v>
      </c>
      <c r="I74" s="31">
        <v>-0.17580000000000001</v>
      </c>
      <c r="J74" s="94">
        <v>377</v>
      </c>
      <c r="K74" s="33">
        <v>0</v>
      </c>
      <c r="L74" s="34">
        <v>0.25109999999999999</v>
      </c>
      <c r="M74" s="29">
        <f t="shared" si="11"/>
        <v>85</v>
      </c>
      <c r="N74" s="38" t="str">
        <f t="array" ref="N74">M74&amp;CHOOSE(AND(M74&lt;&gt;{11,12,13})*MIN(4,MOD(M74,10))+1,"th","st","nd","rd","th")</f>
        <v>85th</v>
      </c>
      <c r="O74" s="34">
        <v>0.10780000000000001</v>
      </c>
      <c r="P74" s="29">
        <f t="shared" si="12"/>
        <v>17</v>
      </c>
      <c r="Q74" s="38" t="str">
        <f t="array" ref="Q74">P74&amp;CHOOSE(AND(P74&lt;&gt;{11,12,13})*MIN(4,MOD(P74,10))+1,"th","st","nd","rd","th")</f>
        <v>17th</v>
      </c>
      <c r="R74" s="35">
        <v>161.21199999999999</v>
      </c>
      <c r="S74" s="35">
        <v>34.604999999999997</v>
      </c>
      <c r="T74" s="35">
        <v>0</v>
      </c>
      <c r="U74" s="35">
        <v>195.81700000000001</v>
      </c>
      <c r="V74" s="36">
        <v>38.679000000000002</v>
      </c>
      <c r="W74" s="220">
        <f t="shared" si="13"/>
        <v>3.6147314394442069E-2</v>
      </c>
      <c r="X74" s="29">
        <f t="shared" si="14"/>
        <v>75</v>
      </c>
      <c r="Y74" s="38" t="str">
        <f t="array" ref="Y74">X74&amp;CHOOSE(AND(X74&lt;&gt;{11,12,13})*MIN(4,MOD(X74,10))+1,"th","st","nd","rd","th")</f>
        <v>75th</v>
      </c>
      <c r="Z74" s="37">
        <v>7.7359999999999998</v>
      </c>
      <c r="AA74" s="28">
        <v>45</v>
      </c>
      <c r="AB74" s="221">
        <f t="shared" si="15"/>
        <v>4.2054581239170948E-2</v>
      </c>
      <c r="AC74" s="29">
        <f t="shared" si="16"/>
        <v>93</v>
      </c>
      <c r="AD74" s="38" t="str">
        <f t="array" ref="AD74">AC74&amp;CHOOSE(AND(AC74&lt;&gt;{11,12,13})*MIN(4,MOD(AC74,10))+1,"th","st","nd","rd","th")</f>
        <v>93rd</v>
      </c>
      <c r="AE74" s="37">
        <v>27</v>
      </c>
      <c r="AF74" s="113">
        <v>1070.038</v>
      </c>
      <c r="AG74" s="113">
        <v>1076.8520000000001</v>
      </c>
      <c r="AH74" s="113">
        <v>1053.953</v>
      </c>
      <c r="AI74" s="38">
        <v>1066.9480000000001</v>
      </c>
      <c r="AJ74" s="29">
        <f t="shared" si="17"/>
        <v>17</v>
      </c>
      <c r="AK74" s="38" t="str">
        <f t="array" ref="AK74">AJ74&amp;CHOOSE(AND(AJ74&lt;&gt;{11,12,13})*MIN(4,MOD(AJ74,10))+1,"th","st","nd","rd","th")</f>
        <v>17th</v>
      </c>
      <c r="AL74" s="38">
        <v>230.553</v>
      </c>
      <c r="AM74" s="38">
        <v>230.553</v>
      </c>
      <c r="AN74" s="38">
        <v>1297.501</v>
      </c>
      <c r="AO74" s="29">
        <f t="shared" si="18"/>
        <v>17</v>
      </c>
      <c r="AP74" s="38" t="str">
        <f t="array" ref="AP74">AO74&amp;CHOOSE(AND(AO74&lt;&gt;{11,12,13})*MIN(4,MOD(AO74,10))+1,"th","st","nd","rd","th")</f>
        <v>17th</v>
      </c>
      <c r="AQ74" s="77">
        <v>1.66</v>
      </c>
      <c r="AR74" s="36">
        <v>2324.8670000000002</v>
      </c>
      <c r="AS74" s="29">
        <f t="shared" si="19"/>
        <v>44</v>
      </c>
      <c r="AT74" s="38" t="str">
        <f t="array" ref="AT74">AS74&amp;CHOOSE(AND(AS74&lt;&gt;{11,12,13})*MIN(4,MOD(AS74,10))+1,"th","st","nd","rd","th")</f>
        <v>44th</v>
      </c>
      <c r="AU74" s="40">
        <v>7.8010633643539118E-4</v>
      </c>
    </row>
    <row r="75" spans="1:47" x14ac:dyDescent="0.25">
      <c r="A75" s="7">
        <v>114060753</v>
      </c>
      <c r="B75" s="8" t="s">
        <v>163</v>
      </c>
      <c r="C75" s="8" t="s">
        <v>112</v>
      </c>
      <c r="D75" s="27">
        <v>71250</v>
      </c>
      <c r="E75" s="29">
        <f t="shared" si="10"/>
        <v>87</v>
      </c>
      <c r="F75" s="38" t="str">
        <f t="array" ref="F75">E75&amp;CHOOSE(AND(E75&lt;&gt;{11,12,13})*MIN(4,MOD(E75,10))+1,"th","st","nd","rd","th")</f>
        <v>87th</v>
      </c>
      <c r="G75" s="29">
        <v>18237</v>
      </c>
      <c r="H75" s="30">
        <v>0.75229999999999997</v>
      </c>
      <c r="I75" s="31">
        <v>1.2E-2</v>
      </c>
      <c r="J75" s="94">
        <v>356</v>
      </c>
      <c r="K75" s="33">
        <v>0</v>
      </c>
      <c r="L75" s="34">
        <v>7.5499999999999998E-2</v>
      </c>
      <c r="M75" s="29">
        <f t="shared" si="11"/>
        <v>21</v>
      </c>
      <c r="N75" s="38" t="str">
        <f t="array" ref="N75">M75&amp;CHOOSE(AND(M75&lt;&gt;{11,12,13})*MIN(4,MOD(M75,10))+1,"th","st","nd","rd","th")</f>
        <v>21st</v>
      </c>
      <c r="O75" s="34">
        <v>0.1336</v>
      </c>
      <c r="P75" s="29">
        <f t="shared" si="12"/>
        <v>30</v>
      </c>
      <c r="Q75" s="38" t="str">
        <f t="array" ref="Q75">P75&amp;CHOOSE(AND(P75&lt;&gt;{11,12,13})*MIN(4,MOD(P75,10))+1,"th","st","nd","rd","th")</f>
        <v>30th</v>
      </c>
      <c r="R75" s="35">
        <v>313.74900000000002</v>
      </c>
      <c r="S75" s="35">
        <v>277.59500000000003</v>
      </c>
      <c r="T75" s="35">
        <v>0</v>
      </c>
      <c r="U75" s="35">
        <v>591.34400000000005</v>
      </c>
      <c r="V75" s="36">
        <v>130.714</v>
      </c>
      <c r="W75" s="220">
        <f t="shared" si="13"/>
        <v>1.8872855337659426E-2</v>
      </c>
      <c r="X75" s="29">
        <f t="shared" si="14"/>
        <v>31</v>
      </c>
      <c r="Y75" s="38" t="str">
        <f t="array" ref="Y75">X75&amp;CHOOSE(AND(X75&lt;&gt;{11,12,13})*MIN(4,MOD(X75,10))+1,"th","st","nd","rd","th")</f>
        <v>31st</v>
      </c>
      <c r="Z75" s="37">
        <v>26.143000000000001</v>
      </c>
      <c r="AA75" s="28">
        <v>20</v>
      </c>
      <c r="AB75" s="221">
        <f t="shared" si="15"/>
        <v>2.8876563088359973E-3</v>
      </c>
      <c r="AC75" s="29">
        <f t="shared" si="16"/>
        <v>40</v>
      </c>
      <c r="AD75" s="38" t="str">
        <f t="array" ref="AD75">AC75&amp;CHOOSE(AND(AC75&lt;&gt;{11,12,13})*MIN(4,MOD(AC75,10))+1,"th","st","nd","rd","th")</f>
        <v>40th</v>
      </c>
      <c r="AE75" s="37">
        <v>12</v>
      </c>
      <c r="AF75" s="113">
        <v>6926.0320000000002</v>
      </c>
      <c r="AG75" s="113">
        <v>6967.1689999999999</v>
      </c>
      <c r="AH75" s="113">
        <v>7048.6310000000003</v>
      </c>
      <c r="AI75" s="38">
        <v>6980.6109999999999</v>
      </c>
      <c r="AJ75" s="29">
        <f t="shared" si="17"/>
        <v>91</v>
      </c>
      <c r="AK75" s="38" t="str">
        <f t="array" ref="AK75">AJ75&amp;CHOOSE(AND(AJ75&lt;&gt;{11,12,13})*MIN(4,MOD(AJ75,10))+1,"th","st","nd","rd","th")</f>
        <v>91st</v>
      </c>
      <c r="AL75" s="38">
        <v>629.48699999999997</v>
      </c>
      <c r="AM75" s="38">
        <v>629.48699999999997</v>
      </c>
      <c r="AN75" s="38">
        <v>7610.098</v>
      </c>
      <c r="AO75" s="29">
        <f t="shared" si="18"/>
        <v>91</v>
      </c>
      <c r="AP75" s="38" t="str">
        <f t="array" ref="AP75">AO75&amp;CHOOSE(AND(AO75&lt;&gt;{11,12,13})*MIN(4,MOD(AO75,10))+1,"th","st","nd","rd","th")</f>
        <v>91st</v>
      </c>
      <c r="AQ75" s="77">
        <v>0.97</v>
      </c>
      <c r="AR75" s="36">
        <v>5553.3239999999996</v>
      </c>
      <c r="AS75" s="29">
        <f t="shared" si="19"/>
        <v>82</v>
      </c>
      <c r="AT75" s="38" t="str">
        <f t="array" ref="AT75">AS75&amp;CHOOSE(AND(AS75&lt;&gt;{11,12,13})*MIN(4,MOD(AS75,10))+1,"th","st","nd","rd","th")</f>
        <v>82nd</v>
      </c>
      <c r="AU75" s="40">
        <v>1.8634112147829238E-3</v>
      </c>
    </row>
    <row r="76" spans="1:47" x14ac:dyDescent="0.25">
      <c r="A76" s="7">
        <v>114060853</v>
      </c>
      <c r="B76" s="8" t="s">
        <v>166</v>
      </c>
      <c r="C76" s="8" t="s">
        <v>112</v>
      </c>
      <c r="D76" s="27">
        <v>62311</v>
      </c>
      <c r="E76" s="29">
        <f t="shared" si="10"/>
        <v>74</v>
      </c>
      <c r="F76" s="38" t="str">
        <f t="array" ref="F76">E76&amp;CHOOSE(AND(E76&lt;&gt;{11,12,13})*MIN(4,MOD(E76,10))+1,"th","st","nd","rd","th")</f>
        <v>74th</v>
      </c>
      <c r="G76" s="29">
        <v>5132</v>
      </c>
      <c r="H76" s="30">
        <v>0.86019999999999996</v>
      </c>
      <c r="I76" s="31">
        <v>0.70789999999999997</v>
      </c>
      <c r="J76" s="94">
        <v>178</v>
      </c>
      <c r="K76" s="33">
        <v>0</v>
      </c>
      <c r="L76" s="34">
        <v>3.4799999999999998E-2</v>
      </c>
      <c r="M76" s="29">
        <f t="shared" si="11"/>
        <v>4</v>
      </c>
      <c r="N76" s="38" t="str">
        <f t="array" ref="N76">M76&amp;CHOOSE(AND(M76&lt;&gt;{11,12,13})*MIN(4,MOD(M76,10))+1,"th","st","nd","rd","th")</f>
        <v>4th</v>
      </c>
      <c r="O76" s="34">
        <v>5.0599999999999999E-2</v>
      </c>
      <c r="P76" s="29">
        <f t="shared" si="12"/>
        <v>5</v>
      </c>
      <c r="Q76" s="38" t="str">
        <f t="array" ref="Q76">P76&amp;CHOOSE(AND(P76&lt;&gt;{11,12,13})*MIN(4,MOD(P76,10))+1,"th","st","nd","rd","th")</f>
        <v>5th</v>
      </c>
      <c r="R76" s="35">
        <v>31.315999999999999</v>
      </c>
      <c r="S76" s="35">
        <v>22.766999999999999</v>
      </c>
      <c r="T76" s="35">
        <v>0</v>
      </c>
      <c r="U76" s="35">
        <v>54.082999999999998</v>
      </c>
      <c r="V76" s="36">
        <v>26.623999999999999</v>
      </c>
      <c r="W76" s="220">
        <f t="shared" si="13"/>
        <v>1.7751712062749742E-2</v>
      </c>
      <c r="X76" s="29">
        <f t="shared" si="14"/>
        <v>27</v>
      </c>
      <c r="Y76" s="38" t="str">
        <f t="array" ref="Y76">X76&amp;CHOOSE(AND(X76&lt;&gt;{11,12,13})*MIN(4,MOD(X76,10))+1,"th","st","nd","rd","th")</f>
        <v>27th</v>
      </c>
      <c r="Z76" s="37">
        <v>5.3250000000000002</v>
      </c>
      <c r="AA76" s="28">
        <v>8</v>
      </c>
      <c r="AB76" s="221">
        <f t="shared" si="15"/>
        <v>5.3340480957781676E-3</v>
      </c>
      <c r="AC76" s="29">
        <f t="shared" si="16"/>
        <v>54</v>
      </c>
      <c r="AD76" s="38" t="str">
        <f t="array" ref="AD76">AC76&amp;CHOOSE(AND(AC76&lt;&gt;{11,12,13})*MIN(4,MOD(AC76,10))+1,"th","st","nd","rd","th")</f>
        <v>54th</v>
      </c>
      <c r="AE76" s="37">
        <v>4.8</v>
      </c>
      <c r="AF76" s="113">
        <v>1499.799</v>
      </c>
      <c r="AG76" s="113">
        <v>1540.4570000000001</v>
      </c>
      <c r="AH76" s="113">
        <v>1598.1880000000001</v>
      </c>
      <c r="AI76" s="38">
        <v>1546.1479999999999</v>
      </c>
      <c r="AJ76" s="29">
        <f t="shared" si="17"/>
        <v>34</v>
      </c>
      <c r="AK76" s="38" t="str">
        <f t="array" ref="AK76">AJ76&amp;CHOOSE(AND(AJ76&lt;&gt;{11,12,13})*MIN(4,MOD(AJ76,10))+1,"th","st","nd","rd","th")</f>
        <v>34th</v>
      </c>
      <c r="AL76" s="38">
        <v>64.207999999999998</v>
      </c>
      <c r="AM76" s="38">
        <v>64.207999999999998</v>
      </c>
      <c r="AN76" s="38">
        <v>1610.356</v>
      </c>
      <c r="AO76" s="29">
        <f t="shared" si="18"/>
        <v>27</v>
      </c>
      <c r="AP76" s="38" t="str">
        <f t="array" ref="AP76">AO76&amp;CHOOSE(AND(AO76&lt;&gt;{11,12,13})*MIN(4,MOD(AO76,10))+1,"th","st","nd","rd","th")</f>
        <v>27th</v>
      </c>
      <c r="AQ76" s="77">
        <v>0.94</v>
      </c>
      <c r="AR76" s="36">
        <v>1302.115</v>
      </c>
      <c r="AS76" s="29">
        <f t="shared" si="19"/>
        <v>13</v>
      </c>
      <c r="AT76" s="38" t="str">
        <f t="array" ref="AT76">AS76&amp;CHOOSE(AND(AS76&lt;&gt;{11,12,13})*MIN(4,MOD(AS76,10))+1,"th","st","nd","rd","th")</f>
        <v>13th</v>
      </c>
      <c r="AU76" s="40">
        <v>4.3692312819080376E-4</v>
      </c>
    </row>
    <row r="77" spans="1:47" x14ac:dyDescent="0.25">
      <c r="A77" s="7">
        <v>114061103</v>
      </c>
      <c r="B77" s="8" t="s">
        <v>234</v>
      </c>
      <c r="C77" s="8" t="s">
        <v>112</v>
      </c>
      <c r="D77" s="27">
        <v>65201</v>
      </c>
      <c r="E77" s="29">
        <f t="shared" si="10"/>
        <v>78</v>
      </c>
      <c r="F77" s="38" t="str">
        <f t="array" ref="F77">E77&amp;CHOOSE(AND(E77&lt;&gt;{11,12,13})*MIN(4,MOD(E77,10))+1,"th","st","nd","rd","th")</f>
        <v>78th</v>
      </c>
      <c r="G77" s="29">
        <v>7087</v>
      </c>
      <c r="H77" s="30">
        <v>0.82210000000000005</v>
      </c>
      <c r="I77" s="31">
        <v>0.5212</v>
      </c>
      <c r="J77" s="94">
        <v>255</v>
      </c>
      <c r="K77" s="33">
        <v>0</v>
      </c>
      <c r="L77" s="34">
        <v>0.10489999999999999</v>
      </c>
      <c r="M77" s="29">
        <f t="shared" si="11"/>
        <v>34</v>
      </c>
      <c r="N77" s="38" t="str">
        <f t="array" ref="N77">M77&amp;CHOOSE(AND(M77&lt;&gt;{11,12,13})*MIN(4,MOD(M77,10))+1,"th","st","nd","rd","th")</f>
        <v>34th</v>
      </c>
      <c r="O77" s="34">
        <v>0.21879999999999999</v>
      </c>
      <c r="P77" s="29">
        <f t="shared" si="12"/>
        <v>70</v>
      </c>
      <c r="Q77" s="38" t="str">
        <f t="array" ref="Q77">P77&amp;CHOOSE(AND(P77&lt;&gt;{11,12,13})*MIN(4,MOD(P77,10))+1,"th","st","nd","rd","th")</f>
        <v>70th</v>
      </c>
      <c r="R77" s="35">
        <v>167.67</v>
      </c>
      <c r="S77" s="35">
        <v>174.86199999999999</v>
      </c>
      <c r="T77" s="35">
        <v>0</v>
      </c>
      <c r="U77" s="35">
        <v>342.53199999999998</v>
      </c>
      <c r="V77" s="36">
        <v>46.879000000000005</v>
      </c>
      <c r="W77" s="220">
        <f t="shared" si="13"/>
        <v>1.7597473237230862E-2</v>
      </c>
      <c r="X77" s="29">
        <f t="shared" si="14"/>
        <v>27</v>
      </c>
      <c r="Y77" s="38" t="str">
        <f t="array" ref="Y77">X77&amp;CHOOSE(AND(X77&lt;&gt;{11,12,13})*MIN(4,MOD(X77,10))+1,"th","st","nd","rd","th")</f>
        <v>27th</v>
      </c>
      <c r="Z77" s="37">
        <v>9.3759999999999994</v>
      </c>
      <c r="AA77" s="28">
        <v>19</v>
      </c>
      <c r="AB77" s="221">
        <f t="shared" si="15"/>
        <v>7.1322338682008228E-3</v>
      </c>
      <c r="AC77" s="29">
        <f t="shared" si="16"/>
        <v>61</v>
      </c>
      <c r="AD77" s="38" t="str">
        <f t="array" ref="AD77">AC77&amp;CHOOSE(AND(AC77&lt;&gt;{11,12,13})*MIN(4,MOD(AC77,10))+1,"th","st","nd","rd","th")</f>
        <v>61st</v>
      </c>
      <c r="AE77" s="37">
        <v>11.4</v>
      </c>
      <c r="AF77" s="113">
        <v>2663.962</v>
      </c>
      <c r="AG77" s="113">
        <v>2699.9009999999998</v>
      </c>
      <c r="AH77" s="113">
        <v>2792.9259999999999</v>
      </c>
      <c r="AI77" s="38">
        <v>2718.93</v>
      </c>
      <c r="AJ77" s="29">
        <f t="shared" si="17"/>
        <v>60</v>
      </c>
      <c r="AK77" s="38" t="str">
        <f t="array" ref="AK77">AJ77&amp;CHOOSE(AND(AJ77&lt;&gt;{11,12,13})*MIN(4,MOD(AJ77,10))+1,"th","st","nd","rd","th")</f>
        <v>60th</v>
      </c>
      <c r="AL77" s="38">
        <v>363.30799999999999</v>
      </c>
      <c r="AM77" s="38">
        <v>363.30799999999999</v>
      </c>
      <c r="AN77" s="38">
        <v>3082.2379999999998</v>
      </c>
      <c r="AO77" s="29">
        <f t="shared" si="18"/>
        <v>59</v>
      </c>
      <c r="AP77" s="38" t="str">
        <f t="array" ref="AP77">AO77&amp;CHOOSE(AND(AO77&lt;&gt;{11,12,13})*MIN(4,MOD(AO77,10))+1,"th","st","nd","rd","th")</f>
        <v>59th</v>
      </c>
      <c r="AQ77" s="77">
        <v>1.0900000000000001</v>
      </c>
      <c r="AR77" s="36">
        <v>2761.96</v>
      </c>
      <c r="AS77" s="29">
        <f t="shared" si="19"/>
        <v>55</v>
      </c>
      <c r="AT77" s="38" t="str">
        <f t="array" ref="AT77">AS77&amp;CHOOSE(AND(AS77&lt;&gt;{11,12,13})*MIN(4,MOD(AS77,10))+1,"th","st","nd","rd","th")</f>
        <v>55th</v>
      </c>
      <c r="AU77" s="40">
        <v>9.2677236890587413E-4</v>
      </c>
    </row>
    <row r="78" spans="1:47" x14ac:dyDescent="0.25">
      <c r="A78" s="7">
        <v>114061503</v>
      </c>
      <c r="B78" s="8" t="s">
        <v>250</v>
      </c>
      <c r="C78" s="8" t="s">
        <v>112</v>
      </c>
      <c r="D78" s="27">
        <v>76263</v>
      </c>
      <c r="E78" s="29">
        <f t="shared" si="10"/>
        <v>89</v>
      </c>
      <c r="F78" s="38" t="str">
        <f t="array" ref="F78">E78&amp;CHOOSE(AND(E78&lt;&gt;{11,12,13})*MIN(4,MOD(E78,10))+1,"th","st","nd","rd","th")</f>
        <v>89th</v>
      </c>
      <c r="G78" s="29">
        <v>7840</v>
      </c>
      <c r="H78" s="30">
        <v>0.70279999999999998</v>
      </c>
      <c r="I78" s="31">
        <v>0.26490000000000002</v>
      </c>
      <c r="J78" s="94">
        <v>317</v>
      </c>
      <c r="K78" s="33">
        <v>0</v>
      </c>
      <c r="L78" s="34">
        <v>5.74E-2</v>
      </c>
      <c r="M78" s="29">
        <f t="shared" si="11"/>
        <v>13</v>
      </c>
      <c r="N78" s="38" t="str">
        <f t="array" ref="N78">M78&amp;CHOOSE(AND(M78&lt;&gt;{11,12,13})*MIN(4,MOD(M78,10))+1,"th","st","nd","rd","th")</f>
        <v>13th</v>
      </c>
      <c r="O78" s="34">
        <v>0.121</v>
      </c>
      <c r="P78" s="29">
        <f t="shared" si="12"/>
        <v>24</v>
      </c>
      <c r="Q78" s="38" t="str">
        <f t="array" ref="Q78">P78&amp;CHOOSE(AND(P78&lt;&gt;{11,12,13})*MIN(4,MOD(P78,10))+1,"th","st","nd","rd","th")</f>
        <v>24th</v>
      </c>
      <c r="R78" s="35">
        <v>118.247</v>
      </c>
      <c r="S78" s="35">
        <v>124.633</v>
      </c>
      <c r="T78" s="35">
        <v>0</v>
      </c>
      <c r="U78" s="35">
        <v>242.88</v>
      </c>
      <c r="V78" s="36">
        <v>83.863</v>
      </c>
      <c r="W78" s="220">
        <f t="shared" si="13"/>
        <v>2.4425592421754832E-2</v>
      </c>
      <c r="X78" s="29">
        <f t="shared" si="14"/>
        <v>46</v>
      </c>
      <c r="Y78" s="38" t="str">
        <f t="array" ref="Y78">X78&amp;CHOOSE(AND(X78&lt;&gt;{11,12,13})*MIN(4,MOD(X78,10))+1,"th","st","nd","rd","th")</f>
        <v>46th</v>
      </c>
      <c r="Z78" s="37">
        <v>16.773</v>
      </c>
      <c r="AA78" s="28">
        <v>10</v>
      </c>
      <c r="AB78" s="221">
        <f t="shared" si="15"/>
        <v>2.9125588664553896E-3</v>
      </c>
      <c r="AC78" s="29">
        <f t="shared" si="16"/>
        <v>40</v>
      </c>
      <c r="AD78" s="38" t="str">
        <f t="array" ref="AD78">AC78&amp;CHOOSE(AND(AC78&lt;&gt;{11,12,13})*MIN(4,MOD(AC78,10))+1,"th","st","nd","rd","th")</f>
        <v>40th</v>
      </c>
      <c r="AE78" s="37">
        <v>6</v>
      </c>
      <c r="AF78" s="113">
        <v>3433.4070000000002</v>
      </c>
      <c r="AG78" s="113">
        <v>3536.0929999999998</v>
      </c>
      <c r="AH78" s="113">
        <v>3597.6309999999999</v>
      </c>
      <c r="AI78" s="38">
        <v>3522.377</v>
      </c>
      <c r="AJ78" s="29">
        <f t="shared" si="17"/>
        <v>73</v>
      </c>
      <c r="AK78" s="38" t="str">
        <f t="array" ref="AK78">AJ78&amp;CHOOSE(AND(AJ78&lt;&gt;{11,12,13})*MIN(4,MOD(AJ78,10))+1,"th","st","nd","rd","th")</f>
        <v>73rd</v>
      </c>
      <c r="AL78" s="38">
        <v>265.65300000000002</v>
      </c>
      <c r="AM78" s="38">
        <v>265.65300000000002</v>
      </c>
      <c r="AN78" s="38">
        <v>3788.03</v>
      </c>
      <c r="AO78" s="29">
        <f t="shared" si="18"/>
        <v>70</v>
      </c>
      <c r="AP78" s="38" t="str">
        <f t="array" ref="AP78">AO78&amp;CHOOSE(AND(AO78&lt;&gt;{11,12,13})*MIN(4,MOD(AO78,10))+1,"th","st","nd","rd","th")</f>
        <v>70th</v>
      </c>
      <c r="AQ78" s="77">
        <v>1.07</v>
      </c>
      <c r="AR78" s="36">
        <v>2848.5830000000001</v>
      </c>
      <c r="AS78" s="29">
        <f t="shared" si="19"/>
        <v>57</v>
      </c>
      <c r="AT78" s="38" t="str">
        <f t="array" ref="AT78">AS78&amp;CHOOSE(AND(AS78&lt;&gt;{11,12,13})*MIN(4,MOD(AS78,10))+1,"th","st","nd","rd","th")</f>
        <v>57th</v>
      </c>
      <c r="AU78" s="40">
        <v>9.5583861277317625E-4</v>
      </c>
    </row>
    <row r="79" spans="1:47" x14ac:dyDescent="0.25">
      <c r="A79" s="7">
        <v>114062003</v>
      </c>
      <c r="B79" s="8" t="s">
        <v>283</v>
      </c>
      <c r="C79" s="8" t="s">
        <v>112</v>
      </c>
      <c r="D79" s="27">
        <v>73474</v>
      </c>
      <c r="E79" s="29">
        <f t="shared" si="10"/>
        <v>88</v>
      </c>
      <c r="F79" s="38" t="str">
        <f t="array" ref="F79">E79&amp;CHOOSE(AND(E79&lt;&gt;{11,12,13})*MIN(4,MOD(E79,10))+1,"th","st","nd","rd","th")</f>
        <v>88th</v>
      </c>
      <c r="G79" s="29">
        <v>10343</v>
      </c>
      <c r="H79" s="30">
        <v>0.72950000000000004</v>
      </c>
      <c r="I79" s="31">
        <v>-0.22889999999999999</v>
      </c>
      <c r="J79" s="94">
        <v>382</v>
      </c>
      <c r="K79" s="33">
        <v>0</v>
      </c>
      <c r="L79" s="34">
        <v>7.0699999999999999E-2</v>
      </c>
      <c r="M79" s="29">
        <f t="shared" si="11"/>
        <v>19</v>
      </c>
      <c r="N79" s="38" t="str">
        <f t="array" ref="N79">M79&amp;CHOOSE(AND(M79&lt;&gt;{11,12,13})*MIN(4,MOD(M79,10))+1,"th","st","nd","rd","th")</f>
        <v>19th</v>
      </c>
      <c r="O79" s="34">
        <v>0.16500000000000001</v>
      </c>
      <c r="P79" s="29">
        <f t="shared" si="12"/>
        <v>45</v>
      </c>
      <c r="Q79" s="38" t="str">
        <f t="array" ref="Q79">P79&amp;CHOOSE(AND(P79&lt;&gt;{11,12,13})*MIN(4,MOD(P79,10))+1,"th","st","nd","rd","th")</f>
        <v>45th</v>
      </c>
      <c r="R79" s="35">
        <v>174.08600000000001</v>
      </c>
      <c r="S79" s="35">
        <v>203.14099999999999</v>
      </c>
      <c r="T79" s="35">
        <v>0</v>
      </c>
      <c r="U79" s="35">
        <v>377.22699999999998</v>
      </c>
      <c r="V79" s="36">
        <v>87.008999999999986</v>
      </c>
      <c r="W79" s="220">
        <f t="shared" si="13"/>
        <v>2.1201725983122248E-2</v>
      </c>
      <c r="X79" s="29">
        <f t="shared" si="14"/>
        <v>37</v>
      </c>
      <c r="Y79" s="38" t="str">
        <f t="array" ref="Y79">X79&amp;CHOOSE(AND(X79&lt;&gt;{11,12,13})*MIN(4,MOD(X79,10))+1,"th","st","nd","rd","th")</f>
        <v>37th</v>
      </c>
      <c r="Z79" s="37">
        <v>17.402000000000001</v>
      </c>
      <c r="AA79" s="28">
        <v>41</v>
      </c>
      <c r="AB79" s="221">
        <f t="shared" si="15"/>
        <v>9.9905844833064646E-3</v>
      </c>
      <c r="AC79" s="29">
        <f t="shared" si="16"/>
        <v>69</v>
      </c>
      <c r="AD79" s="38" t="str">
        <f t="array" ref="AD79">AC79&amp;CHOOSE(AND(AC79&lt;&gt;{11,12,13})*MIN(4,MOD(AC79,10))+1,"th","st","nd","rd","th")</f>
        <v>69th</v>
      </c>
      <c r="AE79" s="37">
        <v>24.6</v>
      </c>
      <c r="AF79" s="113">
        <v>4103.8639999999996</v>
      </c>
      <c r="AG79" s="113">
        <v>4172.13</v>
      </c>
      <c r="AH79" s="113">
        <v>4211.5349999999999</v>
      </c>
      <c r="AI79" s="38">
        <v>4162.51</v>
      </c>
      <c r="AJ79" s="29">
        <f t="shared" si="17"/>
        <v>79</v>
      </c>
      <c r="AK79" s="38" t="str">
        <f t="array" ref="AK79">AJ79&amp;CHOOSE(AND(AJ79&lt;&gt;{11,12,13})*MIN(4,MOD(AJ79,10))+1,"th","st","nd","rd","th")</f>
        <v>79th</v>
      </c>
      <c r="AL79" s="38">
        <v>419.22899999999998</v>
      </c>
      <c r="AM79" s="38">
        <v>419.22899999999998</v>
      </c>
      <c r="AN79" s="38">
        <v>4581.7389999999996</v>
      </c>
      <c r="AO79" s="29">
        <f t="shared" si="18"/>
        <v>77</v>
      </c>
      <c r="AP79" s="38" t="str">
        <f t="array" ref="AP79">AO79&amp;CHOOSE(AND(AO79&lt;&gt;{11,12,13})*MIN(4,MOD(AO79,10))+1,"th","st","nd","rd","th")</f>
        <v>77th</v>
      </c>
      <c r="AQ79" s="77">
        <v>1.1399999999999999</v>
      </c>
      <c r="AR79" s="36">
        <v>3810.3119999999999</v>
      </c>
      <c r="AS79" s="29">
        <f t="shared" si="19"/>
        <v>71</v>
      </c>
      <c r="AT79" s="38" t="str">
        <f t="array" ref="AT79">AS79&amp;CHOOSE(AND(AS79&lt;&gt;{11,12,13})*MIN(4,MOD(AS79,10))+1,"th","st","nd","rd","th")</f>
        <v>71st</v>
      </c>
      <c r="AU79" s="40">
        <v>1.2785456264791956E-3</v>
      </c>
    </row>
    <row r="80" spans="1:47" x14ac:dyDescent="0.25">
      <c r="A80" s="7">
        <v>114062503</v>
      </c>
      <c r="B80" s="8" t="s">
        <v>289</v>
      </c>
      <c r="C80" s="8" t="s">
        <v>112</v>
      </c>
      <c r="D80" s="27">
        <v>67397</v>
      </c>
      <c r="E80" s="29">
        <f t="shared" si="10"/>
        <v>83</v>
      </c>
      <c r="F80" s="38" t="str">
        <f t="array" ref="F80">E80&amp;CHOOSE(AND(E80&lt;&gt;{11,12,13})*MIN(4,MOD(E80,10))+1,"th","st","nd","rd","th")</f>
        <v>83rd</v>
      </c>
      <c r="G80" s="29">
        <v>6383</v>
      </c>
      <c r="H80" s="30">
        <v>0.79530000000000001</v>
      </c>
      <c r="I80" s="31">
        <v>0.41599999999999998</v>
      </c>
      <c r="J80" s="94">
        <v>289</v>
      </c>
      <c r="K80" s="33">
        <v>0</v>
      </c>
      <c r="L80" s="34">
        <v>0.1047</v>
      </c>
      <c r="M80" s="29">
        <f t="shared" si="11"/>
        <v>33</v>
      </c>
      <c r="N80" s="38" t="str">
        <f t="array" ref="N80">M80&amp;CHOOSE(AND(M80&lt;&gt;{11,12,13})*MIN(4,MOD(M80,10))+1,"th","st","nd","rd","th")</f>
        <v>33rd</v>
      </c>
      <c r="O80" s="34">
        <v>0.1106</v>
      </c>
      <c r="P80" s="29">
        <f t="shared" si="12"/>
        <v>18</v>
      </c>
      <c r="Q80" s="38" t="str">
        <f t="array" ref="Q80">P80&amp;CHOOSE(AND(P80&lt;&gt;{11,12,13})*MIN(4,MOD(P80,10))+1,"th","st","nd","rd","th")</f>
        <v>18th</v>
      </c>
      <c r="R80" s="35">
        <v>163.11000000000001</v>
      </c>
      <c r="S80" s="35">
        <v>86.150999999999996</v>
      </c>
      <c r="T80" s="35">
        <v>0</v>
      </c>
      <c r="U80" s="35">
        <v>249.261</v>
      </c>
      <c r="V80" s="36">
        <v>33.608000000000004</v>
      </c>
      <c r="W80" s="220">
        <f t="shared" si="13"/>
        <v>1.2943742400731456E-2</v>
      </c>
      <c r="X80" s="29">
        <f t="shared" si="14"/>
        <v>14</v>
      </c>
      <c r="Y80" s="38" t="str">
        <f t="array" ref="Y80">X80&amp;CHOOSE(AND(X80&lt;&gt;{11,12,13})*MIN(4,MOD(X80,10))+1,"th","st","nd","rd","th")</f>
        <v>14th</v>
      </c>
      <c r="Z80" s="37">
        <v>6.7220000000000004</v>
      </c>
      <c r="AA80" s="28">
        <v>24</v>
      </c>
      <c r="AB80" s="221">
        <f t="shared" si="15"/>
        <v>9.2433294935002058E-3</v>
      </c>
      <c r="AC80" s="29">
        <f t="shared" si="16"/>
        <v>66</v>
      </c>
      <c r="AD80" s="38" t="str">
        <f t="array" ref="AD80">AC80&amp;CHOOSE(AND(AC80&lt;&gt;{11,12,13})*MIN(4,MOD(AC80,10))+1,"th","st","nd","rd","th")</f>
        <v>66th</v>
      </c>
      <c r="AE80" s="37">
        <v>14.4</v>
      </c>
      <c r="AF80" s="113">
        <v>2596.4670000000001</v>
      </c>
      <c r="AG80" s="113">
        <v>2648.7629999999999</v>
      </c>
      <c r="AH80" s="113">
        <v>2660.1120000000001</v>
      </c>
      <c r="AI80" s="38">
        <v>2635.114</v>
      </c>
      <c r="AJ80" s="29">
        <f t="shared" si="17"/>
        <v>59</v>
      </c>
      <c r="AK80" s="38" t="str">
        <f t="array" ref="AK80">AJ80&amp;CHOOSE(AND(AJ80&lt;&gt;{11,12,13})*MIN(4,MOD(AJ80,10))+1,"th","st","nd","rd","th")</f>
        <v>59th</v>
      </c>
      <c r="AL80" s="38">
        <v>270.38299999999998</v>
      </c>
      <c r="AM80" s="38">
        <v>270.38299999999998</v>
      </c>
      <c r="AN80" s="38">
        <v>2905.4969999999998</v>
      </c>
      <c r="AO80" s="29">
        <f t="shared" si="18"/>
        <v>57</v>
      </c>
      <c r="AP80" s="38" t="str">
        <f t="array" ref="AP80">AO80&amp;CHOOSE(AND(AO80&lt;&gt;{11,12,13})*MIN(4,MOD(AO80,10))+1,"th","st","nd","rd","th")</f>
        <v>57th</v>
      </c>
      <c r="AQ80" s="77">
        <v>1.21</v>
      </c>
      <c r="AR80" s="36">
        <v>2795.998</v>
      </c>
      <c r="AS80" s="29">
        <f t="shared" si="19"/>
        <v>56</v>
      </c>
      <c r="AT80" s="38" t="str">
        <f t="array" ref="AT80">AS80&amp;CHOOSE(AND(AS80&lt;&gt;{11,12,13})*MIN(4,MOD(AS80,10))+1,"th","st","nd","rd","th")</f>
        <v>56th</v>
      </c>
      <c r="AU80" s="40">
        <v>9.3819377902507148E-4</v>
      </c>
    </row>
    <row r="81" spans="1:47" x14ac:dyDescent="0.25">
      <c r="A81" s="7">
        <v>114063003</v>
      </c>
      <c r="B81" s="8" t="s">
        <v>310</v>
      </c>
      <c r="C81" s="8" t="s">
        <v>112</v>
      </c>
      <c r="D81" s="27">
        <v>60712</v>
      </c>
      <c r="E81" s="29">
        <f t="shared" si="10"/>
        <v>71</v>
      </c>
      <c r="F81" s="38" t="str">
        <f t="array" ref="F81">E81&amp;CHOOSE(AND(E81&lt;&gt;{11,12,13})*MIN(4,MOD(E81,10))+1,"th","st","nd","rd","th")</f>
        <v>71st</v>
      </c>
      <c r="G81" s="29">
        <v>12987</v>
      </c>
      <c r="H81" s="30">
        <v>0.88280000000000003</v>
      </c>
      <c r="I81" s="31">
        <v>0.1135</v>
      </c>
      <c r="J81" s="94">
        <v>342</v>
      </c>
      <c r="K81" s="33">
        <v>0</v>
      </c>
      <c r="L81" s="34">
        <v>9.11E-2</v>
      </c>
      <c r="M81" s="29">
        <f t="shared" si="11"/>
        <v>27</v>
      </c>
      <c r="N81" s="38" t="str">
        <f t="array" ref="N81">M81&amp;CHOOSE(AND(M81&lt;&gt;{11,12,13})*MIN(4,MOD(M81,10))+1,"th","st","nd","rd","th")</f>
        <v>27th</v>
      </c>
      <c r="O81" s="34">
        <v>0.11</v>
      </c>
      <c r="P81" s="29">
        <f t="shared" si="12"/>
        <v>18</v>
      </c>
      <c r="Q81" s="38" t="str">
        <f t="array" ref="Q81">P81&amp;CHOOSE(AND(P81&lt;&gt;{11,12,13})*MIN(4,MOD(P81,10))+1,"th","st","nd","rd","th")</f>
        <v>18th</v>
      </c>
      <c r="R81" s="35">
        <v>225.07300000000001</v>
      </c>
      <c r="S81" s="35">
        <v>135.88399999999999</v>
      </c>
      <c r="T81" s="35">
        <v>0</v>
      </c>
      <c r="U81" s="35">
        <v>360.95699999999999</v>
      </c>
      <c r="V81" s="36">
        <v>58.984999999999999</v>
      </c>
      <c r="W81" s="220">
        <f t="shared" si="13"/>
        <v>1.4324800057508054E-2</v>
      </c>
      <c r="X81" s="29">
        <f t="shared" si="14"/>
        <v>18</v>
      </c>
      <c r="Y81" s="38" t="str">
        <f t="array" ref="Y81">X81&amp;CHOOSE(AND(X81&lt;&gt;{11,12,13})*MIN(4,MOD(X81,10))+1,"th","st","nd","rd","th")</f>
        <v>18th</v>
      </c>
      <c r="Z81" s="37">
        <v>11.797000000000001</v>
      </c>
      <c r="AA81" s="28">
        <v>67</v>
      </c>
      <c r="AB81" s="221">
        <f t="shared" si="15"/>
        <v>1.6271282594779005E-2</v>
      </c>
      <c r="AC81" s="29">
        <f t="shared" si="16"/>
        <v>78</v>
      </c>
      <c r="AD81" s="38" t="str">
        <f t="array" ref="AD81">AC81&amp;CHOOSE(AND(AC81&lt;&gt;{11,12,13})*MIN(4,MOD(AC81,10))+1,"th","st","nd","rd","th")</f>
        <v>78th</v>
      </c>
      <c r="AE81" s="37">
        <v>40.200000000000003</v>
      </c>
      <c r="AF81" s="113">
        <v>4117.6840000000002</v>
      </c>
      <c r="AG81" s="113">
        <v>4096.7690000000002</v>
      </c>
      <c r="AH81" s="113">
        <v>4116.2659999999996</v>
      </c>
      <c r="AI81" s="38">
        <v>4110.24</v>
      </c>
      <c r="AJ81" s="29">
        <f t="shared" si="17"/>
        <v>78</v>
      </c>
      <c r="AK81" s="38" t="str">
        <f t="array" ref="AK81">AJ81&amp;CHOOSE(AND(AJ81&lt;&gt;{11,12,13})*MIN(4,MOD(AJ81,10))+1,"th","st","nd","rd","th")</f>
        <v>78th</v>
      </c>
      <c r="AL81" s="38">
        <v>412.95400000000001</v>
      </c>
      <c r="AM81" s="38">
        <v>412.95400000000001</v>
      </c>
      <c r="AN81" s="38">
        <v>4523.1940000000004</v>
      </c>
      <c r="AO81" s="29">
        <f t="shared" si="18"/>
        <v>77</v>
      </c>
      <c r="AP81" s="38" t="str">
        <f t="array" ref="AP81">AO81&amp;CHOOSE(AND(AO81&lt;&gt;{11,12,13})*MIN(4,MOD(AO81,10))+1,"th","st","nd","rd","th")</f>
        <v>77th</v>
      </c>
      <c r="AQ81" s="77">
        <v>1.0900000000000001</v>
      </c>
      <c r="AR81" s="36">
        <v>4352.4520000000002</v>
      </c>
      <c r="AS81" s="29">
        <f t="shared" si="19"/>
        <v>75</v>
      </c>
      <c r="AT81" s="38" t="str">
        <f t="array" ref="AT81">AS81&amp;CHOOSE(AND(AS81&lt;&gt;{11,12,13})*MIN(4,MOD(AS81,10))+1,"th","st","nd","rd","th")</f>
        <v>75th</v>
      </c>
      <c r="AU81" s="40">
        <v>1.460460053943254E-3</v>
      </c>
    </row>
    <row r="82" spans="1:47" x14ac:dyDescent="0.25">
      <c r="A82" s="7">
        <v>114063503</v>
      </c>
      <c r="B82" s="8" t="s">
        <v>322</v>
      </c>
      <c r="C82" s="8" t="s">
        <v>112</v>
      </c>
      <c r="D82" s="27">
        <v>55884</v>
      </c>
      <c r="E82" s="29">
        <f t="shared" si="10"/>
        <v>61</v>
      </c>
      <c r="F82" s="38" t="str">
        <f t="array" ref="F82">E82&amp;CHOOSE(AND(E82&lt;&gt;{11,12,13})*MIN(4,MOD(E82,10))+1,"th","st","nd","rd","th")</f>
        <v>61st</v>
      </c>
      <c r="G82" s="29">
        <v>7174</v>
      </c>
      <c r="H82" s="30">
        <v>0.95909999999999995</v>
      </c>
      <c r="I82" s="31">
        <v>0.68400000000000005</v>
      </c>
      <c r="J82" s="94">
        <v>193</v>
      </c>
      <c r="K82" s="33">
        <v>0</v>
      </c>
      <c r="L82" s="34">
        <v>0.22600000000000001</v>
      </c>
      <c r="M82" s="29">
        <f t="shared" si="11"/>
        <v>80</v>
      </c>
      <c r="N82" s="38" t="str">
        <f t="array" ref="N82">M82&amp;CHOOSE(AND(M82&lt;&gt;{11,12,13})*MIN(4,MOD(M82,10))+1,"th","st","nd","rd","th")</f>
        <v>80th</v>
      </c>
      <c r="O82" s="34">
        <v>0.10680000000000001</v>
      </c>
      <c r="P82" s="29">
        <f t="shared" si="12"/>
        <v>16</v>
      </c>
      <c r="Q82" s="38" t="str">
        <f t="array" ref="Q82">P82&amp;CHOOSE(AND(P82&lt;&gt;{11,12,13})*MIN(4,MOD(P82,10))+1,"th","st","nd","rd","th")</f>
        <v>16th</v>
      </c>
      <c r="R82" s="35">
        <v>306.74900000000002</v>
      </c>
      <c r="S82" s="35">
        <v>72.48</v>
      </c>
      <c r="T82" s="35">
        <v>0</v>
      </c>
      <c r="U82" s="35">
        <v>379.22899999999998</v>
      </c>
      <c r="V82" s="36">
        <v>72.357000000000014</v>
      </c>
      <c r="W82" s="220">
        <f t="shared" si="13"/>
        <v>3.198582946018802E-2</v>
      </c>
      <c r="X82" s="29">
        <f t="shared" si="14"/>
        <v>67</v>
      </c>
      <c r="Y82" s="38" t="str">
        <f t="array" ref="Y82">X82&amp;CHOOSE(AND(X82&lt;&gt;{11,12,13})*MIN(4,MOD(X82,10))+1,"th","st","nd","rd","th")</f>
        <v>67th</v>
      </c>
      <c r="Z82" s="37">
        <v>14.471</v>
      </c>
      <c r="AA82" s="28">
        <v>14</v>
      </c>
      <c r="AB82" s="221">
        <f t="shared" si="15"/>
        <v>6.1887808013410209E-3</v>
      </c>
      <c r="AC82" s="29">
        <f t="shared" si="16"/>
        <v>58</v>
      </c>
      <c r="AD82" s="38" t="str">
        <f t="array" ref="AD82">AC82&amp;CHOOSE(AND(AC82&lt;&gt;{11,12,13})*MIN(4,MOD(AC82,10))+1,"th","st","nd","rd","th")</f>
        <v>58th</v>
      </c>
      <c r="AE82" s="37">
        <v>8.4</v>
      </c>
      <c r="AF82" s="113">
        <v>2262.1579999999999</v>
      </c>
      <c r="AG82" s="113">
        <v>2268.373</v>
      </c>
      <c r="AH82" s="113">
        <v>2322.0770000000002</v>
      </c>
      <c r="AI82" s="38">
        <v>2284.203</v>
      </c>
      <c r="AJ82" s="29">
        <f t="shared" si="17"/>
        <v>54</v>
      </c>
      <c r="AK82" s="38" t="str">
        <f t="array" ref="AK82">AJ82&amp;CHOOSE(AND(AJ82&lt;&gt;{11,12,13})*MIN(4,MOD(AJ82,10))+1,"th","st","nd","rd","th")</f>
        <v>54th</v>
      </c>
      <c r="AL82" s="38">
        <v>402.1</v>
      </c>
      <c r="AM82" s="38">
        <v>402.1</v>
      </c>
      <c r="AN82" s="38">
        <v>2686.3029999999999</v>
      </c>
      <c r="AO82" s="29">
        <f t="shared" si="18"/>
        <v>54</v>
      </c>
      <c r="AP82" s="38" t="str">
        <f t="array" ref="AP82">AO82&amp;CHOOSE(AND(AO82&lt;&gt;{11,12,13})*MIN(4,MOD(AO82,10))+1,"th","st","nd","rd","th")</f>
        <v>54th</v>
      </c>
      <c r="AQ82" s="77">
        <v>1.1599999999999999</v>
      </c>
      <c r="AR82" s="36">
        <v>2988.663</v>
      </c>
      <c r="AS82" s="29">
        <f t="shared" si="19"/>
        <v>59</v>
      </c>
      <c r="AT82" s="38" t="str">
        <f t="array" ref="AT82">AS82&amp;CHOOSE(AND(AS82&lt;&gt;{11,12,13})*MIN(4,MOD(AS82,10))+1,"th","st","nd","rd","th")</f>
        <v>59th</v>
      </c>
      <c r="AU82" s="40">
        <v>1.0028422889438429E-3</v>
      </c>
    </row>
    <row r="83" spans="1:47" x14ac:dyDescent="0.25">
      <c r="A83" s="7">
        <v>114064003</v>
      </c>
      <c r="B83" s="8" t="s">
        <v>364</v>
      </c>
      <c r="C83" s="8" t="s">
        <v>112</v>
      </c>
      <c r="D83" s="27">
        <v>59472</v>
      </c>
      <c r="E83" s="29">
        <f t="shared" si="10"/>
        <v>69</v>
      </c>
      <c r="F83" s="38" t="str">
        <f t="array" ref="F83">E83&amp;CHOOSE(AND(E83&lt;&gt;{11,12,13})*MIN(4,MOD(E83,10))+1,"th","st","nd","rd","th")</f>
        <v>69th</v>
      </c>
      <c r="G83" s="29">
        <v>5734</v>
      </c>
      <c r="H83" s="30">
        <v>0.9012</v>
      </c>
      <c r="I83" s="31">
        <v>0.80079999999999996</v>
      </c>
      <c r="J83" s="94">
        <v>112</v>
      </c>
      <c r="K83" s="33">
        <v>65.725999999999999</v>
      </c>
      <c r="L83" s="34">
        <v>0.1108</v>
      </c>
      <c r="M83" s="29">
        <f t="shared" si="11"/>
        <v>36</v>
      </c>
      <c r="N83" s="38" t="str">
        <f t="array" ref="N83">M83&amp;CHOOSE(AND(M83&lt;&gt;{11,12,13})*MIN(4,MOD(M83,10))+1,"th","st","nd","rd","th")</f>
        <v>36th</v>
      </c>
      <c r="O83" s="34">
        <v>0.16200000000000001</v>
      </c>
      <c r="P83" s="29">
        <f t="shared" si="12"/>
        <v>43</v>
      </c>
      <c r="Q83" s="38" t="str">
        <f t="array" ref="Q83">P83&amp;CHOOSE(AND(P83&lt;&gt;{11,12,13})*MIN(4,MOD(P83,10))+1,"th","st","nd","rd","th")</f>
        <v>43rd</v>
      </c>
      <c r="R83" s="35">
        <v>92.174999999999997</v>
      </c>
      <c r="S83" s="35">
        <v>67.384</v>
      </c>
      <c r="T83" s="35">
        <v>0</v>
      </c>
      <c r="U83" s="35">
        <v>159.559</v>
      </c>
      <c r="V83" s="36">
        <v>56.017000000000003</v>
      </c>
      <c r="W83" s="220">
        <f t="shared" si="13"/>
        <v>4.0401527002748634E-2</v>
      </c>
      <c r="X83" s="29">
        <f t="shared" si="14"/>
        <v>81</v>
      </c>
      <c r="Y83" s="38" t="str">
        <f t="array" ref="Y83">X83&amp;CHOOSE(AND(X83&lt;&gt;{11,12,13})*MIN(4,MOD(X83,10))+1,"th","st","nd","rd","th")</f>
        <v>81st</v>
      </c>
      <c r="Z83" s="37">
        <v>11.202999999999999</v>
      </c>
      <c r="AA83" s="28">
        <v>13</v>
      </c>
      <c r="AB83" s="221">
        <f t="shared" si="15"/>
        <v>9.3760796014733423E-3</v>
      </c>
      <c r="AC83" s="29">
        <f t="shared" si="16"/>
        <v>67</v>
      </c>
      <c r="AD83" s="38" t="str">
        <f t="array" ref="AD83">AC83&amp;CHOOSE(AND(AC83&lt;&gt;{11,12,13})*MIN(4,MOD(AC83,10))+1,"th","st","nd","rd","th")</f>
        <v>67th</v>
      </c>
      <c r="AE83" s="37">
        <v>7.8</v>
      </c>
      <c r="AF83" s="113">
        <v>1386.5070000000001</v>
      </c>
      <c r="AG83" s="113">
        <v>1402.5930000000001</v>
      </c>
      <c r="AH83" s="113">
        <v>1451.1610000000001</v>
      </c>
      <c r="AI83" s="38">
        <v>1413.42</v>
      </c>
      <c r="AJ83" s="29">
        <f t="shared" si="17"/>
        <v>29</v>
      </c>
      <c r="AK83" s="38" t="str">
        <f t="array" ref="AK83">AJ83&amp;CHOOSE(AND(AJ83&lt;&gt;{11,12,13})*MIN(4,MOD(AJ83,10))+1,"th","st","nd","rd","th")</f>
        <v>29th</v>
      </c>
      <c r="AL83" s="38">
        <v>178.56200000000001</v>
      </c>
      <c r="AM83" s="38">
        <v>244.28800000000001</v>
      </c>
      <c r="AN83" s="38">
        <v>1657.7080000000001</v>
      </c>
      <c r="AO83" s="29">
        <f t="shared" si="18"/>
        <v>28</v>
      </c>
      <c r="AP83" s="38" t="str">
        <f t="array" ref="AP83">AO83&amp;CHOOSE(AND(AO83&lt;&gt;{11,12,13})*MIN(4,MOD(AO83,10))+1,"th","st","nd","rd","th")</f>
        <v>28th</v>
      </c>
      <c r="AQ83" s="77">
        <v>0.91</v>
      </c>
      <c r="AR83" s="36">
        <v>1359.473</v>
      </c>
      <c r="AS83" s="29">
        <f t="shared" si="19"/>
        <v>15</v>
      </c>
      <c r="AT83" s="38" t="str">
        <f t="array" ref="AT83">AS83&amp;CHOOSE(AND(AS83&lt;&gt;{11,12,13})*MIN(4,MOD(AS83,10))+1,"th","st","nd","rd","th")</f>
        <v>15th</v>
      </c>
      <c r="AU83" s="40">
        <v>4.5616953637039474E-4</v>
      </c>
    </row>
    <row r="84" spans="1:47" x14ac:dyDescent="0.25">
      <c r="A84" s="7">
        <v>114065503</v>
      </c>
      <c r="B84" s="8" t="s">
        <v>427</v>
      </c>
      <c r="C84" s="8" t="s">
        <v>112</v>
      </c>
      <c r="D84" s="27">
        <v>60551</v>
      </c>
      <c r="E84" s="29">
        <f t="shared" si="10"/>
        <v>71</v>
      </c>
      <c r="F84" s="38" t="str">
        <f t="array" ref="F84">E84&amp;CHOOSE(AND(E84&lt;&gt;{11,12,13})*MIN(4,MOD(E84,10))+1,"th","st","nd","rd","th")</f>
        <v>71st</v>
      </c>
      <c r="G84" s="29">
        <v>9284</v>
      </c>
      <c r="H84" s="30">
        <v>0.88519999999999999</v>
      </c>
      <c r="I84" s="31">
        <v>-0.8206</v>
      </c>
      <c r="J84" s="94">
        <v>428</v>
      </c>
      <c r="K84" s="33">
        <v>0</v>
      </c>
      <c r="L84" s="34">
        <v>0.1144</v>
      </c>
      <c r="M84" s="29">
        <f t="shared" si="11"/>
        <v>38</v>
      </c>
      <c r="N84" s="38" t="str">
        <f t="array" ref="N84">M84&amp;CHOOSE(AND(M84&lt;&gt;{11,12,13})*MIN(4,MOD(M84,10))+1,"th","st","nd","rd","th")</f>
        <v>38th</v>
      </c>
      <c r="O84" s="34">
        <v>0.16259999999999999</v>
      </c>
      <c r="P84" s="29">
        <f t="shared" si="12"/>
        <v>44</v>
      </c>
      <c r="Q84" s="38" t="str">
        <f t="array" ref="Q84">P84&amp;CHOOSE(AND(P84&lt;&gt;{11,12,13})*MIN(4,MOD(P84,10))+1,"th","st","nd","rd","th")</f>
        <v>44th</v>
      </c>
      <c r="R84" s="35">
        <v>254.71100000000001</v>
      </c>
      <c r="S84" s="35">
        <v>181.01400000000001</v>
      </c>
      <c r="T84" s="35">
        <v>0</v>
      </c>
      <c r="U84" s="35">
        <v>435.72500000000002</v>
      </c>
      <c r="V84" s="36">
        <v>64.245000000000005</v>
      </c>
      <c r="W84" s="220">
        <f t="shared" si="13"/>
        <v>1.7312833702208482E-2</v>
      </c>
      <c r="X84" s="29">
        <f t="shared" si="14"/>
        <v>26</v>
      </c>
      <c r="Y84" s="38" t="str">
        <f t="array" ref="Y84">X84&amp;CHOOSE(AND(X84&lt;&gt;{11,12,13})*MIN(4,MOD(X84,10))+1,"th","st","nd","rd","th")</f>
        <v>26th</v>
      </c>
      <c r="Z84" s="37">
        <v>12.849</v>
      </c>
      <c r="AA84" s="28">
        <v>172</v>
      </c>
      <c r="AB84" s="221">
        <f t="shared" si="15"/>
        <v>4.6350803903492235E-2</v>
      </c>
      <c r="AC84" s="29">
        <f t="shared" si="16"/>
        <v>94</v>
      </c>
      <c r="AD84" s="38" t="str">
        <f t="array" ref="AD84">AC84&amp;CHOOSE(AND(AC84&lt;&gt;{11,12,13})*MIN(4,MOD(AC84,10))+1,"th","st","nd","rd","th")</f>
        <v>94th</v>
      </c>
      <c r="AE84" s="37">
        <v>103.2</v>
      </c>
      <c r="AF84" s="113">
        <v>3710.8310000000001</v>
      </c>
      <c r="AG84" s="113">
        <v>3635.5239999999999</v>
      </c>
      <c r="AH84" s="113">
        <v>3561.549</v>
      </c>
      <c r="AI84" s="38">
        <v>3635.9679999999998</v>
      </c>
      <c r="AJ84" s="29">
        <f t="shared" si="17"/>
        <v>73</v>
      </c>
      <c r="AK84" s="38" t="str">
        <f t="array" ref="AK84">AJ84&amp;CHOOSE(AND(AJ84&lt;&gt;{11,12,13})*MIN(4,MOD(AJ84,10))+1,"th","st","nd","rd","th")</f>
        <v>73rd</v>
      </c>
      <c r="AL84" s="38">
        <v>551.774</v>
      </c>
      <c r="AM84" s="38">
        <v>551.774</v>
      </c>
      <c r="AN84" s="38">
        <v>4187.7420000000002</v>
      </c>
      <c r="AO84" s="29">
        <f t="shared" si="18"/>
        <v>73</v>
      </c>
      <c r="AP84" s="38" t="str">
        <f t="array" ref="AP84">AO84&amp;CHOOSE(AND(AO84&lt;&gt;{11,12,13})*MIN(4,MOD(AO84,10))+1,"th","st","nd","rd","th")</f>
        <v>73rd</v>
      </c>
      <c r="AQ84" s="77">
        <v>1.4</v>
      </c>
      <c r="AR84" s="36">
        <v>5189.7849999999999</v>
      </c>
      <c r="AS84" s="29">
        <f t="shared" si="19"/>
        <v>81</v>
      </c>
      <c r="AT84" s="38" t="str">
        <f t="array" ref="AT84">AS84&amp;CHOOSE(AND(AS84&lt;&gt;{11,12,13})*MIN(4,MOD(AS84,10))+1,"th","st","nd","rd","th")</f>
        <v>81st</v>
      </c>
      <c r="AU84" s="40">
        <v>1.7414261388876639E-3</v>
      </c>
    </row>
    <row r="85" spans="1:47" x14ac:dyDescent="0.25">
      <c r="A85" s="7">
        <v>114066503</v>
      </c>
      <c r="B85" s="8" t="s">
        <v>465</v>
      </c>
      <c r="C85" s="8" t="s">
        <v>112</v>
      </c>
      <c r="D85" s="27">
        <v>69417</v>
      </c>
      <c r="E85" s="29">
        <f t="shared" si="10"/>
        <v>85</v>
      </c>
      <c r="F85" s="38" t="str">
        <f t="array" ref="F85">E85&amp;CHOOSE(AND(E85&lt;&gt;{11,12,13})*MIN(4,MOD(E85,10))+1,"th","st","nd","rd","th")</f>
        <v>85th</v>
      </c>
      <c r="G85" s="29">
        <v>5134</v>
      </c>
      <c r="H85" s="30">
        <v>0.77210000000000001</v>
      </c>
      <c r="I85" s="31">
        <v>0.7046</v>
      </c>
      <c r="J85" s="94">
        <v>181</v>
      </c>
      <c r="K85" s="33">
        <v>0</v>
      </c>
      <c r="L85" s="34">
        <v>1.0699999999999999E-2</v>
      </c>
      <c r="M85" s="29">
        <f t="shared" si="11"/>
        <v>1</v>
      </c>
      <c r="N85" s="38" t="str">
        <f t="array" ref="N85">M85&amp;CHOOSE(AND(M85&lt;&gt;{11,12,13})*MIN(4,MOD(M85,10))+1,"th","st","nd","rd","th")</f>
        <v>1st</v>
      </c>
      <c r="O85" s="34">
        <v>6.4399999999999999E-2</v>
      </c>
      <c r="P85" s="29">
        <f t="shared" si="12"/>
        <v>7</v>
      </c>
      <c r="Q85" s="38" t="str">
        <f t="array" ref="Q85">P85&amp;CHOOSE(AND(P85&lt;&gt;{11,12,13})*MIN(4,MOD(P85,10))+1,"th","st","nd","rd","th")</f>
        <v>7th</v>
      </c>
      <c r="R85" s="35">
        <v>10.981999999999999</v>
      </c>
      <c r="S85" s="35">
        <v>33.048999999999999</v>
      </c>
      <c r="T85" s="35">
        <v>0</v>
      </c>
      <c r="U85" s="35">
        <v>44.030999999999999</v>
      </c>
      <c r="V85" s="36">
        <v>33.011000000000003</v>
      </c>
      <c r="W85" s="220">
        <f t="shared" si="13"/>
        <v>1.929764769911313E-2</v>
      </c>
      <c r="X85" s="29">
        <f t="shared" si="14"/>
        <v>32</v>
      </c>
      <c r="Y85" s="38" t="str">
        <f t="array" ref="Y85">X85&amp;CHOOSE(AND(X85&lt;&gt;{11,12,13})*MIN(4,MOD(X85,10))+1,"th","st","nd","rd","th")</f>
        <v>32nd</v>
      </c>
      <c r="Z85" s="37">
        <v>6.6020000000000003</v>
      </c>
      <c r="AA85" s="28">
        <v>12</v>
      </c>
      <c r="AB85" s="221">
        <f t="shared" si="15"/>
        <v>7.0149881066722472E-3</v>
      </c>
      <c r="AC85" s="29">
        <f t="shared" si="16"/>
        <v>60</v>
      </c>
      <c r="AD85" s="38" t="str">
        <f t="array" ref="AD85">AC85&amp;CHOOSE(AND(AC85&lt;&gt;{11,12,13})*MIN(4,MOD(AC85,10))+1,"th","st","nd","rd","th")</f>
        <v>60th</v>
      </c>
      <c r="AE85" s="37">
        <v>7.2</v>
      </c>
      <c r="AF85" s="113">
        <v>1710.623</v>
      </c>
      <c r="AG85" s="113">
        <v>1729.723</v>
      </c>
      <c r="AH85" s="113">
        <v>1768.06</v>
      </c>
      <c r="AI85" s="38">
        <v>1736.135</v>
      </c>
      <c r="AJ85" s="29">
        <f t="shared" si="17"/>
        <v>40</v>
      </c>
      <c r="AK85" s="38" t="str">
        <f t="array" ref="AK85">AJ85&amp;CHOOSE(AND(AJ85&lt;&gt;{11,12,13})*MIN(4,MOD(AJ85,10))+1,"th","st","nd","rd","th")</f>
        <v>40th</v>
      </c>
      <c r="AL85" s="38">
        <v>57.832999999999998</v>
      </c>
      <c r="AM85" s="38">
        <v>57.832999999999998</v>
      </c>
      <c r="AN85" s="38">
        <v>1793.9680000000001</v>
      </c>
      <c r="AO85" s="29">
        <f t="shared" si="18"/>
        <v>32</v>
      </c>
      <c r="AP85" s="38" t="str">
        <f t="array" ref="AP85">AO85&amp;CHOOSE(AND(AO85&lt;&gt;{11,12,13})*MIN(4,MOD(AO85,10))+1,"th","st","nd","rd","th")</f>
        <v>32nd</v>
      </c>
      <c r="AQ85" s="77">
        <v>0.89</v>
      </c>
      <c r="AR85" s="36">
        <v>1232.759</v>
      </c>
      <c r="AS85" s="29">
        <f t="shared" si="19"/>
        <v>11</v>
      </c>
      <c r="AT85" s="38" t="str">
        <f t="array" ref="AT85">AS85&amp;CHOOSE(AND(AS85&lt;&gt;{11,12,13})*MIN(4,MOD(AS85,10))+1,"th","st","nd","rd","th")</f>
        <v>11th</v>
      </c>
      <c r="AU85" s="40">
        <v>4.1365080548597246E-4</v>
      </c>
    </row>
    <row r="86" spans="1:47" x14ac:dyDescent="0.25">
      <c r="A86" s="7">
        <v>114067002</v>
      </c>
      <c r="B86" s="8" t="s">
        <v>510</v>
      </c>
      <c r="C86" s="8" t="s">
        <v>112</v>
      </c>
      <c r="D86" s="27">
        <v>26784</v>
      </c>
      <c r="E86" s="29">
        <f t="shared" si="10"/>
        <v>1</v>
      </c>
      <c r="F86" s="38" t="str">
        <f t="array" ref="F86">E86&amp;CHOOSE(AND(E86&lt;&gt;{11,12,13})*MIN(4,MOD(E86,10))+1,"th","st","nd","rd","th")</f>
        <v>1st</v>
      </c>
      <c r="G86" s="29">
        <v>30090</v>
      </c>
      <c r="H86" s="30">
        <v>2.0011999999999999</v>
      </c>
      <c r="I86" s="31">
        <v>-10.0219</v>
      </c>
      <c r="J86" s="94">
        <v>499</v>
      </c>
      <c r="K86" s="33">
        <v>0</v>
      </c>
      <c r="L86" s="34">
        <v>0.55159999999999998</v>
      </c>
      <c r="M86" s="29">
        <f t="shared" si="11"/>
        <v>100</v>
      </c>
      <c r="N86" s="38" t="str">
        <f t="array" ref="N86">M86&amp;CHOOSE(AND(M86&lt;&gt;{11,12,13})*MIN(4,MOD(M86,10))+1,"th","st","nd","rd","th")</f>
        <v>100th</v>
      </c>
      <c r="O86" s="34">
        <v>0.2737</v>
      </c>
      <c r="P86" s="29">
        <f t="shared" si="12"/>
        <v>93</v>
      </c>
      <c r="Q86" s="38" t="str">
        <f t="array" ref="Q86">P86&amp;CHOOSE(AND(P86&lt;&gt;{11,12,13})*MIN(4,MOD(P86,10))+1,"th","st","nd","rd","th")</f>
        <v>93rd</v>
      </c>
      <c r="R86" s="35">
        <v>6000.5079999999998</v>
      </c>
      <c r="S86" s="35">
        <v>1488.7049999999999</v>
      </c>
      <c r="T86" s="35">
        <v>3000.2539999999999</v>
      </c>
      <c r="U86" s="35">
        <v>10489.467000000001</v>
      </c>
      <c r="V86" s="36">
        <v>989.20599999999979</v>
      </c>
      <c r="W86" s="220">
        <f t="shared" si="13"/>
        <v>5.4559980452952073E-2</v>
      </c>
      <c r="X86" s="29">
        <f t="shared" si="14"/>
        <v>89</v>
      </c>
      <c r="Y86" s="38" t="str">
        <f t="array" ref="Y86">X86&amp;CHOOSE(AND(X86&lt;&gt;{11,12,13})*MIN(4,MOD(X86,10))+1,"th","st","nd","rd","th")</f>
        <v>89th</v>
      </c>
      <c r="Z86" s="37">
        <v>197.84100000000001</v>
      </c>
      <c r="AA86" s="28">
        <v>3966</v>
      </c>
      <c r="AB86" s="221">
        <f t="shared" si="15"/>
        <v>0.21874602709284818</v>
      </c>
      <c r="AC86" s="29">
        <f t="shared" si="16"/>
        <v>100</v>
      </c>
      <c r="AD86" s="38" t="str">
        <f t="array" ref="AD86">AC86&amp;CHOOSE(AND(AC86&lt;&gt;{11,12,13})*MIN(4,MOD(AC86,10))+1,"th","st","nd","rd","th")</f>
        <v>100th</v>
      </c>
      <c r="AE86" s="37">
        <v>2379.6</v>
      </c>
      <c r="AF86" s="113">
        <v>18130.615000000002</v>
      </c>
      <c r="AG86" s="113">
        <v>18017.386999999999</v>
      </c>
      <c r="AH86" s="113">
        <v>18137.816999999999</v>
      </c>
      <c r="AI86" s="38">
        <v>18095.273000000001</v>
      </c>
      <c r="AJ86" s="29">
        <f t="shared" si="17"/>
        <v>99</v>
      </c>
      <c r="AK86" s="38" t="str">
        <f t="array" ref="AK86">AJ86&amp;CHOOSE(AND(AJ86&lt;&gt;{11,12,13})*MIN(4,MOD(AJ86,10))+1,"th","st","nd","rd","th")</f>
        <v>99th</v>
      </c>
      <c r="AL86" s="38">
        <v>13066.907999999999</v>
      </c>
      <c r="AM86" s="38">
        <v>13066.907999999999</v>
      </c>
      <c r="AN86" s="38">
        <v>31162.181</v>
      </c>
      <c r="AO86" s="29">
        <f t="shared" si="18"/>
        <v>99</v>
      </c>
      <c r="AP86" s="38" t="str">
        <f t="array" ref="AP86">AO86&amp;CHOOSE(AND(AO86&lt;&gt;{11,12,13})*MIN(4,MOD(AO86,10))+1,"th","st","nd","rd","th")</f>
        <v>99th</v>
      </c>
      <c r="AQ86" s="77">
        <v>1.83</v>
      </c>
      <c r="AR86" s="36">
        <v>114122.015</v>
      </c>
      <c r="AS86" s="29">
        <f t="shared" si="19"/>
        <v>100</v>
      </c>
      <c r="AT86" s="38" t="str">
        <f t="array" ref="AT86">AS86&amp;CHOOSE(AND(AS86&lt;&gt;{11,12,13})*MIN(4,MOD(AS86,10))+1,"th","st","nd","rd","th")</f>
        <v>100th</v>
      </c>
      <c r="AU86" s="40">
        <v>3.8293505404083224E-2</v>
      </c>
    </row>
    <row r="87" spans="1:47" x14ac:dyDescent="0.25">
      <c r="A87" s="7">
        <v>114067503</v>
      </c>
      <c r="B87" s="8" t="s">
        <v>531</v>
      </c>
      <c r="C87" s="8" t="s">
        <v>112</v>
      </c>
      <c r="D87" s="27">
        <v>68798</v>
      </c>
      <c r="E87" s="29">
        <f t="shared" si="10"/>
        <v>84</v>
      </c>
      <c r="F87" s="38" t="str">
        <f t="array" ref="F87">E87&amp;CHOOSE(AND(E87&lt;&gt;{11,12,13})*MIN(4,MOD(E87,10))+1,"th","st","nd","rd","th")</f>
        <v>84th</v>
      </c>
      <c r="G87" s="29">
        <v>5025</v>
      </c>
      <c r="H87" s="30">
        <v>0.77910000000000001</v>
      </c>
      <c r="I87" s="31">
        <v>0.6149</v>
      </c>
      <c r="J87" s="94">
        <v>218</v>
      </c>
      <c r="K87" s="33">
        <v>0</v>
      </c>
      <c r="L87" s="34">
        <v>5.3800000000000001E-2</v>
      </c>
      <c r="M87" s="29">
        <f t="shared" si="11"/>
        <v>12</v>
      </c>
      <c r="N87" s="38" t="str">
        <f t="array" ref="N87">M87&amp;CHOOSE(AND(M87&lt;&gt;{11,12,13})*MIN(4,MOD(M87,10))+1,"th","st","nd","rd","th")</f>
        <v>12th</v>
      </c>
      <c r="O87" s="34">
        <v>0.1389</v>
      </c>
      <c r="P87" s="29">
        <f t="shared" si="12"/>
        <v>33</v>
      </c>
      <c r="Q87" s="38" t="str">
        <f t="array" ref="Q87">P87&amp;CHOOSE(AND(P87&lt;&gt;{11,12,13})*MIN(4,MOD(P87,10))+1,"th","st","nd","rd","th")</f>
        <v>33rd</v>
      </c>
      <c r="R87" s="35">
        <v>66.394999999999996</v>
      </c>
      <c r="S87" s="35">
        <v>85.707999999999998</v>
      </c>
      <c r="T87" s="35">
        <v>0</v>
      </c>
      <c r="U87" s="35">
        <v>152.10300000000001</v>
      </c>
      <c r="V87" s="36">
        <v>38.683999999999997</v>
      </c>
      <c r="W87" s="220">
        <f t="shared" si="13"/>
        <v>1.8807527678434258E-2</v>
      </c>
      <c r="X87" s="29">
        <f t="shared" si="14"/>
        <v>30</v>
      </c>
      <c r="Y87" s="38" t="str">
        <f t="array" ref="Y87">X87&amp;CHOOSE(AND(X87&lt;&gt;{11,12,13})*MIN(4,MOD(X87,10))+1,"th","st","nd","rd","th")</f>
        <v>30th</v>
      </c>
      <c r="Z87" s="37">
        <v>7.7370000000000001</v>
      </c>
      <c r="AA87" s="28">
        <v>10</v>
      </c>
      <c r="AB87" s="221">
        <f t="shared" si="15"/>
        <v>4.8618363350310867E-3</v>
      </c>
      <c r="AC87" s="29">
        <f t="shared" si="16"/>
        <v>52</v>
      </c>
      <c r="AD87" s="38" t="str">
        <f t="array" ref="AD87">AC87&amp;CHOOSE(AND(AC87&lt;&gt;{11,12,13})*MIN(4,MOD(AC87,10))+1,"th","st","nd","rd","th")</f>
        <v>52nd</v>
      </c>
      <c r="AE87" s="37">
        <v>6</v>
      </c>
      <c r="AF87" s="113">
        <v>2056.8359999999998</v>
      </c>
      <c r="AG87" s="113">
        <v>2040.5740000000001</v>
      </c>
      <c r="AH87" s="113">
        <v>2006.4749999999999</v>
      </c>
      <c r="AI87" s="38">
        <v>2034.6279999999999</v>
      </c>
      <c r="AJ87" s="29">
        <f t="shared" si="17"/>
        <v>48</v>
      </c>
      <c r="AK87" s="38" t="str">
        <f t="array" ref="AK87">AJ87&amp;CHOOSE(AND(AJ87&lt;&gt;{11,12,13})*MIN(4,MOD(AJ87,10))+1,"th","st","nd","rd","th")</f>
        <v>48th</v>
      </c>
      <c r="AL87" s="38">
        <v>165.84</v>
      </c>
      <c r="AM87" s="38">
        <v>165.84</v>
      </c>
      <c r="AN87" s="38">
        <v>2200.4679999999998</v>
      </c>
      <c r="AO87" s="29">
        <f t="shared" si="18"/>
        <v>43</v>
      </c>
      <c r="AP87" s="38" t="str">
        <f t="array" ref="AP87">AO87&amp;CHOOSE(AND(AO87&lt;&gt;{11,12,13})*MIN(4,MOD(AO87,10))+1,"th","st","nd","rd","th")</f>
        <v>43rd</v>
      </c>
      <c r="AQ87" s="77">
        <v>1.28</v>
      </c>
      <c r="AR87" s="36">
        <v>2194.4119999999998</v>
      </c>
      <c r="AS87" s="29">
        <f t="shared" si="19"/>
        <v>41</v>
      </c>
      <c r="AT87" s="38" t="str">
        <f t="array" ref="AT87">AS87&amp;CHOOSE(AND(AS87&lt;&gt;{11,12,13})*MIN(4,MOD(AS87,10))+1,"th","st","nd","rd","th")</f>
        <v>41st</v>
      </c>
      <c r="AU87" s="40">
        <v>7.3633231748304715E-4</v>
      </c>
    </row>
    <row r="88" spans="1:47" x14ac:dyDescent="0.25">
      <c r="A88" s="7">
        <v>114068003</v>
      </c>
      <c r="B88" s="8" t="s">
        <v>590</v>
      </c>
      <c r="C88" s="8" t="s">
        <v>112</v>
      </c>
      <c r="D88" s="27">
        <v>60712</v>
      </c>
      <c r="E88" s="29">
        <f t="shared" si="10"/>
        <v>71</v>
      </c>
      <c r="F88" s="38" t="str">
        <f t="array" ref="F88">E88&amp;CHOOSE(AND(E88&lt;&gt;{11,12,13})*MIN(4,MOD(E88,10))+1,"th","st","nd","rd","th")</f>
        <v>71st</v>
      </c>
      <c r="G88" s="29">
        <v>4170</v>
      </c>
      <c r="H88" s="30">
        <v>0.88280000000000003</v>
      </c>
      <c r="I88" s="31">
        <v>0.79900000000000004</v>
      </c>
      <c r="J88" s="94">
        <v>113</v>
      </c>
      <c r="K88" s="33">
        <v>65.234999999999999</v>
      </c>
      <c r="L88" s="34">
        <v>9.69E-2</v>
      </c>
      <c r="M88" s="29">
        <f t="shared" si="11"/>
        <v>30</v>
      </c>
      <c r="N88" s="38" t="str">
        <f t="array" ref="N88">M88&amp;CHOOSE(AND(M88&lt;&gt;{11,12,13})*MIN(4,MOD(M88,10))+1,"th","st","nd","rd","th")</f>
        <v>30th</v>
      </c>
      <c r="O88" s="34">
        <v>0.2162</v>
      </c>
      <c r="P88" s="29">
        <f t="shared" si="12"/>
        <v>69</v>
      </c>
      <c r="Q88" s="38" t="str">
        <f t="array" ref="Q88">P88&amp;CHOOSE(AND(P88&lt;&gt;{11,12,13})*MIN(4,MOD(P88,10))+1,"th","st","nd","rd","th")</f>
        <v>69th</v>
      </c>
      <c r="R88" s="35">
        <v>83.9</v>
      </c>
      <c r="S88" s="35">
        <v>93.596999999999994</v>
      </c>
      <c r="T88" s="35">
        <v>0</v>
      </c>
      <c r="U88" s="35">
        <v>177.49700000000001</v>
      </c>
      <c r="V88" s="36">
        <v>46.312000000000005</v>
      </c>
      <c r="W88" s="220">
        <f t="shared" si="13"/>
        <v>3.2092913669563294E-2</v>
      </c>
      <c r="X88" s="29">
        <f t="shared" si="14"/>
        <v>68</v>
      </c>
      <c r="Y88" s="38" t="str">
        <f t="array" ref="Y88">X88&amp;CHOOSE(AND(X88&lt;&gt;{11,12,13})*MIN(4,MOD(X88,10))+1,"th","st","nd","rd","th")</f>
        <v>68th</v>
      </c>
      <c r="Z88" s="37">
        <v>9.2620000000000005</v>
      </c>
      <c r="AA88" s="28">
        <v>36</v>
      </c>
      <c r="AB88" s="221">
        <f t="shared" si="15"/>
        <v>2.4946987651241113E-2</v>
      </c>
      <c r="AC88" s="29">
        <f t="shared" si="16"/>
        <v>86</v>
      </c>
      <c r="AD88" s="38" t="str">
        <f t="array" ref="AD88">AC88&amp;CHOOSE(AND(AC88&lt;&gt;{11,12,13})*MIN(4,MOD(AC88,10))+1,"th","st","nd","rd","th")</f>
        <v>86th</v>
      </c>
      <c r="AE88" s="37">
        <v>21.6</v>
      </c>
      <c r="AF88" s="113">
        <v>1443.06</v>
      </c>
      <c r="AG88" s="113">
        <v>1418.877</v>
      </c>
      <c r="AH88" s="113">
        <v>1452.652</v>
      </c>
      <c r="AI88" s="38">
        <v>1438.1959999999999</v>
      </c>
      <c r="AJ88" s="29">
        <f t="shared" si="17"/>
        <v>30</v>
      </c>
      <c r="AK88" s="38" t="str">
        <f t="array" ref="AK88">AJ88&amp;CHOOSE(AND(AJ88&lt;&gt;{11,12,13})*MIN(4,MOD(AJ88,10))+1,"th","st","nd","rd","th")</f>
        <v>30th</v>
      </c>
      <c r="AL88" s="38">
        <v>208.35900000000001</v>
      </c>
      <c r="AM88" s="38">
        <v>273.59399999999999</v>
      </c>
      <c r="AN88" s="38">
        <v>1711.79</v>
      </c>
      <c r="AO88" s="29">
        <f t="shared" si="18"/>
        <v>30</v>
      </c>
      <c r="AP88" s="38" t="str">
        <f t="array" ref="AP88">AO88&amp;CHOOSE(AND(AO88&lt;&gt;{11,12,13})*MIN(4,MOD(AO88,10))+1,"th","st","nd","rd","th")</f>
        <v>30th</v>
      </c>
      <c r="AQ88" s="77">
        <v>1.18</v>
      </c>
      <c r="AR88" s="36">
        <v>1783.1780000000001</v>
      </c>
      <c r="AS88" s="29">
        <f t="shared" si="19"/>
        <v>29</v>
      </c>
      <c r="AT88" s="38" t="str">
        <f t="array" ref="AT88">AS88&amp;CHOOSE(AND(AS88&lt;&gt;{11,12,13})*MIN(4,MOD(AS88,10))+1,"th","st","nd","rd","th")</f>
        <v>29th</v>
      </c>
      <c r="AU88" s="40">
        <v>5.9834324148099133E-4</v>
      </c>
    </row>
    <row r="89" spans="1:47" x14ac:dyDescent="0.25">
      <c r="A89" s="7">
        <v>114068103</v>
      </c>
      <c r="B89" s="8" t="s">
        <v>595</v>
      </c>
      <c r="C89" s="8" t="s">
        <v>112</v>
      </c>
      <c r="D89" s="27">
        <v>71195</v>
      </c>
      <c r="E89" s="29">
        <f t="shared" si="10"/>
        <v>87</v>
      </c>
      <c r="F89" s="38" t="str">
        <f t="array" ref="F89">E89&amp;CHOOSE(AND(E89&lt;&gt;{11,12,13})*MIN(4,MOD(E89,10))+1,"th","st","nd","rd","th")</f>
        <v>87th</v>
      </c>
      <c r="G89" s="29">
        <v>8923</v>
      </c>
      <c r="H89" s="30">
        <v>0.75280000000000002</v>
      </c>
      <c r="I89" s="31">
        <v>0.48849999999999999</v>
      </c>
      <c r="J89" s="94">
        <v>265</v>
      </c>
      <c r="K89" s="33">
        <v>0</v>
      </c>
      <c r="L89" s="34">
        <v>7.7899999999999997E-2</v>
      </c>
      <c r="M89" s="29">
        <f t="shared" si="11"/>
        <v>22</v>
      </c>
      <c r="N89" s="38" t="str">
        <f t="array" ref="N89">M89&amp;CHOOSE(AND(M89&lt;&gt;{11,12,13})*MIN(4,MOD(M89,10))+1,"th","st","nd","rd","th")</f>
        <v>22nd</v>
      </c>
      <c r="O89" s="34">
        <v>0.12330000000000001</v>
      </c>
      <c r="P89" s="29">
        <f t="shared" si="12"/>
        <v>25</v>
      </c>
      <c r="Q89" s="38" t="str">
        <f t="array" ref="Q89">P89&amp;CHOOSE(AND(P89&lt;&gt;{11,12,13})*MIN(4,MOD(P89,10))+1,"th","st","nd","rd","th")</f>
        <v>25th</v>
      </c>
      <c r="R89" s="35">
        <v>162.76300000000001</v>
      </c>
      <c r="S89" s="35">
        <v>128.81</v>
      </c>
      <c r="T89" s="35">
        <v>0</v>
      </c>
      <c r="U89" s="35">
        <v>291.57299999999998</v>
      </c>
      <c r="V89" s="36">
        <v>80.129000000000005</v>
      </c>
      <c r="W89" s="220">
        <f t="shared" si="13"/>
        <v>2.3010373319465101E-2</v>
      </c>
      <c r="X89" s="29">
        <f t="shared" si="14"/>
        <v>43</v>
      </c>
      <c r="Y89" s="38" t="str">
        <f t="array" ref="Y89">X89&amp;CHOOSE(AND(X89&lt;&gt;{11,12,13})*MIN(4,MOD(X89,10))+1,"th","st","nd","rd","th")</f>
        <v>43rd</v>
      </c>
      <c r="Z89" s="37">
        <v>16.026</v>
      </c>
      <c r="AA89" s="28">
        <v>21</v>
      </c>
      <c r="AB89" s="221">
        <f t="shared" si="15"/>
        <v>6.0304988170171488E-3</v>
      </c>
      <c r="AC89" s="29">
        <f t="shared" si="16"/>
        <v>57</v>
      </c>
      <c r="AD89" s="38" t="str">
        <f t="array" ref="AD89">AC89&amp;CHOOSE(AND(AC89&lt;&gt;{11,12,13})*MIN(4,MOD(AC89,10))+1,"th","st","nd","rd","th")</f>
        <v>57th</v>
      </c>
      <c r="AE89" s="37">
        <v>12.6</v>
      </c>
      <c r="AF89" s="113">
        <v>3482.299</v>
      </c>
      <c r="AG89" s="113">
        <v>3473.46</v>
      </c>
      <c r="AH89" s="113">
        <v>3488.7550000000001</v>
      </c>
      <c r="AI89" s="38">
        <v>3481.5050000000001</v>
      </c>
      <c r="AJ89" s="29">
        <f t="shared" si="17"/>
        <v>72</v>
      </c>
      <c r="AK89" s="38" t="str">
        <f t="array" ref="AK89">AJ89&amp;CHOOSE(AND(AJ89&lt;&gt;{11,12,13})*MIN(4,MOD(AJ89,10))+1,"th","st","nd","rd","th")</f>
        <v>72nd</v>
      </c>
      <c r="AL89" s="38">
        <v>320.19900000000001</v>
      </c>
      <c r="AM89" s="38">
        <v>320.19900000000001</v>
      </c>
      <c r="AN89" s="38">
        <v>3801.7040000000002</v>
      </c>
      <c r="AO89" s="29">
        <f t="shared" si="18"/>
        <v>71</v>
      </c>
      <c r="AP89" s="38" t="str">
        <f t="array" ref="AP89">AO89&amp;CHOOSE(AND(AO89&lt;&gt;{11,12,13})*MIN(4,MOD(AO89,10))+1,"th","st","nd","rd","th")</f>
        <v>71st</v>
      </c>
      <c r="AQ89" s="77">
        <v>1.2</v>
      </c>
      <c r="AR89" s="36">
        <v>3434.3069999999998</v>
      </c>
      <c r="AS89" s="29">
        <f t="shared" si="19"/>
        <v>66</v>
      </c>
      <c r="AT89" s="38" t="str">
        <f t="array" ref="AT89">AS89&amp;CHOOSE(AND(AS89&lt;&gt;{11,12,13})*MIN(4,MOD(AS89,10))+1,"th","st","nd","rd","th")</f>
        <v>66th</v>
      </c>
      <c r="AU89" s="40">
        <v>1.1523775992194041E-3</v>
      </c>
    </row>
    <row r="90" spans="1:47" x14ac:dyDescent="0.25">
      <c r="A90" s="7">
        <v>114069103</v>
      </c>
      <c r="B90" s="8" t="s">
        <v>647</v>
      </c>
      <c r="C90" s="8" t="s">
        <v>112</v>
      </c>
      <c r="D90" s="27">
        <v>66941</v>
      </c>
      <c r="E90" s="29">
        <f t="shared" si="10"/>
        <v>82</v>
      </c>
      <c r="F90" s="38" t="str">
        <f t="array" ref="F90">E90&amp;CHOOSE(AND(E90&lt;&gt;{11,12,13})*MIN(4,MOD(E90,10))+1,"th","st","nd","rd","th")</f>
        <v>82nd</v>
      </c>
      <c r="G90" s="29">
        <v>14956</v>
      </c>
      <c r="H90" s="30">
        <v>0.80069999999999997</v>
      </c>
      <c r="I90" s="31">
        <v>-0.39550000000000002</v>
      </c>
      <c r="J90" s="94">
        <v>394</v>
      </c>
      <c r="K90" s="33">
        <v>0</v>
      </c>
      <c r="L90" s="34">
        <v>6.4799999999999996E-2</v>
      </c>
      <c r="M90" s="29">
        <f t="shared" si="11"/>
        <v>17</v>
      </c>
      <c r="N90" s="38" t="str">
        <f t="array" ref="N90">M90&amp;CHOOSE(AND(M90&lt;&gt;{11,12,13})*MIN(4,MOD(M90,10))+1,"th","st","nd","rd","th")</f>
        <v>17th</v>
      </c>
      <c r="O90" s="34">
        <v>0.15579999999999999</v>
      </c>
      <c r="P90" s="29">
        <f t="shared" si="12"/>
        <v>40</v>
      </c>
      <c r="Q90" s="38" t="str">
        <f t="array" ref="Q90">P90&amp;CHOOSE(AND(P90&lt;&gt;{11,12,13})*MIN(4,MOD(P90,10))+1,"th","st","nd","rd","th")</f>
        <v>40th</v>
      </c>
      <c r="R90" s="35">
        <v>236.93799999999999</v>
      </c>
      <c r="S90" s="35">
        <v>284.83699999999999</v>
      </c>
      <c r="T90" s="35">
        <v>0</v>
      </c>
      <c r="U90" s="35">
        <v>521.77499999999998</v>
      </c>
      <c r="V90" s="36">
        <v>76.412999999999997</v>
      </c>
      <c r="W90" s="220">
        <f t="shared" si="13"/>
        <v>1.2538881971433278E-2</v>
      </c>
      <c r="X90" s="29">
        <f t="shared" si="14"/>
        <v>13</v>
      </c>
      <c r="Y90" s="38" t="str">
        <f t="array" ref="Y90">X90&amp;CHOOSE(AND(X90&lt;&gt;{11,12,13})*MIN(4,MOD(X90,10))+1,"th","st","nd","rd","th")</f>
        <v>13th</v>
      </c>
      <c r="Z90" s="37">
        <v>15.282999999999999</v>
      </c>
      <c r="AA90" s="28">
        <v>150</v>
      </c>
      <c r="AB90" s="221">
        <f t="shared" si="15"/>
        <v>2.4614035513786815E-2</v>
      </c>
      <c r="AC90" s="29">
        <f t="shared" si="16"/>
        <v>86</v>
      </c>
      <c r="AD90" s="38" t="str">
        <f t="array" ref="AD90">AC90&amp;CHOOSE(AND(AC90&lt;&gt;{11,12,13})*MIN(4,MOD(AC90,10))+1,"th","st","nd","rd","th")</f>
        <v>86th</v>
      </c>
      <c r="AE90" s="37">
        <v>90</v>
      </c>
      <c r="AF90" s="113">
        <v>6094.0839999999998</v>
      </c>
      <c r="AG90" s="113">
        <v>6056.1329999999998</v>
      </c>
      <c r="AH90" s="113">
        <v>5972.7960000000003</v>
      </c>
      <c r="AI90" s="38">
        <v>6041.0039999999999</v>
      </c>
      <c r="AJ90" s="29">
        <f t="shared" si="17"/>
        <v>90</v>
      </c>
      <c r="AK90" s="38" t="str">
        <f t="array" ref="AK90">AJ90&amp;CHOOSE(AND(AJ90&lt;&gt;{11,12,13})*MIN(4,MOD(AJ90,10))+1,"th","st","nd","rd","th")</f>
        <v>90th</v>
      </c>
      <c r="AL90" s="38">
        <v>627.05799999999999</v>
      </c>
      <c r="AM90" s="38">
        <v>627.05799999999999</v>
      </c>
      <c r="AN90" s="38">
        <v>6668.0619999999999</v>
      </c>
      <c r="AO90" s="29">
        <f t="shared" si="18"/>
        <v>89</v>
      </c>
      <c r="AP90" s="38" t="str">
        <f t="array" ref="AP90">AO90&amp;CHOOSE(AND(AO90&lt;&gt;{11,12,13})*MIN(4,MOD(AO90,10))+1,"th","st","nd","rd","th")</f>
        <v>89th</v>
      </c>
      <c r="AQ90" s="77">
        <v>1.39</v>
      </c>
      <c r="AR90" s="36">
        <v>7421.3729999999996</v>
      </c>
      <c r="AS90" s="29">
        <f t="shared" si="19"/>
        <v>91</v>
      </c>
      <c r="AT90" s="38" t="str">
        <f t="array" ref="AT90">AS90&amp;CHOOSE(AND(AS90&lt;&gt;{11,12,13})*MIN(4,MOD(AS90,10))+1,"th","st","nd","rd","th")</f>
        <v>91st</v>
      </c>
      <c r="AU90" s="40">
        <v>2.4902328186302818E-3</v>
      </c>
    </row>
    <row r="91" spans="1:47" x14ac:dyDescent="0.25">
      <c r="A91" s="7">
        <v>114069353</v>
      </c>
      <c r="B91" s="8" t="s">
        <v>655</v>
      </c>
      <c r="C91" s="8" t="s">
        <v>112</v>
      </c>
      <c r="D91" s="27">
        <v>66601</v>
      </c>
      <c r="E91" s="29">
        <f t="shared" si="10"/>
        <v>81</v>
      </c>
      <c r="F91" s="38" t="str">
        <f t="array" ref="F91">E91&amp;CHOOSE(AND(E91&lt;&gt;{11,12,13})*MIN(4,MOD(E91,10))+1,"th","st","nd","rd","th")</f>
        <v>81st</v>
      </c>
      <c r="G91" s="29">
        <v>4957</v>
      </c>
      <c r="H91" s="30">
        <v>0.80479999999999996</v>
      </c>
      <c r="I91" s="31">
        <v>-2.1162000000000001</v>
      </c>
      <c r="J91" s="94">
        <v>472</v>
      </c>
      <c r="K91" s="33">
        <v>0</v>
      </c>
      <c r="L91" s="34">
        <v>9.2299999999999993E-2</v>
      </c>
      <c r="M91" s="29">
        <f t="shared" si="11"/>
        <v>29</v>
      </c>
      <c r="N91" s="38" t="str">
        <f t="array" ref="N91">M91&amp;CHOOSE(AND(M91&lt;&gt;{11,12,13})*MIN(4,MOD(M91,10))+1,"th","st","nd","rd","th")</f>
        <v>29th</v>
      </c>
      <c r="O91" s="34">
        <v>8.3500000000000005E-2</v>
      </c>
      <c r="P91" s="29">
        <f t="shared" si="12"/>
        <v>11</v>
      </c>
      <c r="Q91" s="38" t="str">
        <f t="array" ref="Q91">P91&amp;CHOOSE(AND(P91&lt;&gt;{11,12,13})*MIN(4,MOD(P91,10))+1,"th","st","nd","rd","th")</f>
        <v>11th</v>
      </c>
      <c r="R91" s="35">
        <v>109.221</v>
      </c>
      <c r="S91" s="35">
        <v>49.404000000000003</v>
      </c>
      <c r="T91" s="35">
        <v>0</v>
      </c>
      <c r="U91" s="35">
        <v>158.625</v>
      </c>
      <c r="V91" s="36">
        <v>16.846999999999998</v>
      </c>
      <c r="W91" s="220">
        <f t="shared" si="13"/>
        <v>8.5421634637567762E-3</v>
      </c>
      <c r="X91" s="29">
        <f t="shared" si="14"/>
        <v>7</v>
      </c>
      <c r="Y91" s="38" t="str">
        <f t="array" ref="Y91">X91&amp;CHOOSE(AND(X91&lt;&gt;{11,12,13})*MIN(4,MOD(X91,10))+1,"th","st","nd","rd","th")</f>
        <v>7th</v>
      </c>
      <c r="Z91" s="37">
        <v>3.3690000000000002</v>
      </c>
      <c r="AA91" s="28">
        <v>39</v>
      </c>
      <c r="AB91" s="221">
        <f t="shared" si="15"/>
        <v>1.9774700248502065E-2</v>
      </c>
      <c r="AC91" s="29">
        <f t="shared" si="16"/>
        <v>81</v>
      </c>
      <c r="AD91" s="38" t="str">
        <f t="array" ref="AD91">AC91&amp;CHOOSE(AND(AC91&lt;&gt;{11,12,13})*MIN(4,MOD(AC91,10))+1,"th","st","nd","rd","th")</f>
        <v>81st</v>
      </c>
      <c r="AE91" s="37">
        <v>23.4</v>
      </c>
      <c r="AF91" s="113">
        <v>1972.2170000000001</v>
      </c>
      <c r="AG91" s="113">
        <v>1946.614</v>
      </c>
      <c r="AH91" s="113">
        <v>1926.7940000000001</v>
      </c>
      <c r="AI91" s="38">
        <v>1948.5419999999999</v>
      </c>
      <c r="AJ91" s="29">
        <f t="shared" si="17"/>
        <v>45</v>
      </c>
      <c r="AK91" s="38" t="str">
        <f t="array" ref="AK91">AJ91&amp;CHOOSE(AND(AJ91&lt;&gt;{11,12,13})*MIN(4,MOD(AJ91,10))+1,"th","st","nd","rd","th")</f>
        <v>45th</v>
      </c>
      <c r="AL91" s="38">
        <v>185.39400000000001</v>
      </c>
      <c r="AM91" s="38">
        <v>185.39400000000001</v>
      </c>
      <c r="AN91" s="38">
        <v>2133.9360000000001</v>
      </c>
      <c r="AO91" s="29">
        <f t="shared" si="18"/>
        <v>42</v>
      </c>
      <c r="AP91" s="38" t="str">
        <f t="array" ref="AP91">AO91&amp;CHOOSE(AND(AO91&lt;&gt;{11,12,13})*MIN(4,MOD(AO91,10))+1,"th","st","nd","rd","th")</f>
        <v>42nd</v>
      </c>
      <c r="AQ91" s="77">
        <v>1.46</v>
      </c>
      <c r="AR91" s="36">
        <v>2507.3919999999998</v>
      </c>
      <c r="AS91" s="29">
        <f t="shared" si="19"/>
        <v>49</v>
      </c>
      <c r="AT91" s="38" t="str">
        <f t="array" ref="AT91">AS91&amp;CHOOSE(AND(AS91&lt;&gt;{11,12,13})*MIN(4,MOD(AS91,10))+1,"th","st","nd","rd","th")</f>
        <v>49th</v>
      </c>
      <c r="AU91" s="40">
        <v>8.4135238150285932E-4</v>
      </c>
    </row>
    <row r="92" spans="1:47" x14ac:dyDescent="0.25">
      <c r="A92" s="7">
        <v>108070502</v>
      </c>
      <c r="B92" s="8" t="s">
        <v>106</v>
      </c>
      <c r="C92" s="8" t="s">
        <v>107</v>
      </c>
      <c r="D92" s="27">
        <v>38104</v>
      </c>
      <c r="E92" s="29">
        <f t="shared" si="10"/>
        <v>8</v>
      </c>
      <c r="F92" s="38" t="str">
        <f t="array" ref="F92">E92&amp;CHOOSE(AND(E92&lt;&gt;{11,12,13})*MIN(4,MOD(E92,10))+1,"th","st","nd","rd","th")</f>
        <v>8th</v>
      </c>
      <c r="G92" s="29">
        <v>24033</v>
      </c>
      <c r="H92" s="30">
        <v>1.4067000000000001</v>
      </c>
      <c r="I92" s="31">
        <v>-0.2949</v>
      </c>
      <c r="J92" s="94">
        <v>390</v>
      </c>
      <c r="K92" s="33">
        <v>0</v>
      </c>
      <c r="L92" s="34">
        <v>0.24260000000000001</v>
      </c>
      <c r="M92" s="29">
        <f t="shared" si="11"/>
        <v>84</v>
      </c>
      <c r="N92" s="38" t="str">
        <f t="array" ref="N92">M92&amp;CHOOSE(AND(M92&lt;&gt;{11,12,13})*MIN(4,MOD(M92,10))+1,"th","st","nd","rd","th")</f>
        <v>84th</v>
      </c>
      <c r="O92" s="34">
        <v>0.23400000000000001</v>
      </c>
      <c r="P92" s="29">
        <f t="shared" si="12"/>
        <v>77</v>
      </c>
      <c r="Q92" s="38" t="str">
        <f t="array" ref="Q92">P92&amp;CHOOSE(AND(P92&lt;&gt;{11,12,13})*MIN(4,MOD(P92,10))+1,"th","st","nd","rd","th")</f>
        <v>77th</v>
      </c>
      <c r="R92" s="35">
        <v>1155.232</v>
      </c>
      <c r="S92" s="35">
        <v>557.14</v>
      </c>
      <c r="T92" s="35">
        <v>0</v>
      </c>
      <c r="U92" s="35">
        <v>1712.3720000000001</v>
      </c>
      <c r="V92" s="36">
        <v>196.34899999999996</v>
      </c>
      <c r="W92" s="220">
        <f t="shared" si="13"/>
        <v>2.4740095374907903E-2</v>
      </c>
      <c r="X92" s="29">
        <f t="shared" si="14"/>
        <v>47</v>
      </c>
      <c r="Y92" s="38" t="str">
        <f t="array" ref="Y92">X92&amp;CHOOSE(AND(X92&lt;&gt;{11,12,13})*MIN(4,MOD(X92,10))+1,"th","st","nd","rd","th")</f>
        <v>47th</v>
      </c>
      <c r="Z92" s="37">
        <v>39.270000000000003</v>
      </c>
      <c r="AA92" s="28">
        <v>14</v>
      </c>
      <c r="AB92" s="221">
        <f t="shared" si="15"/>
        <v>1.7640086542264576E-3</v>
      </c>
      <c r="AC92" s="29">
        <f t="shared" si="16"/>
        <v>30</v>
      </c>
      <c r="AD92" s="38" t="str">
        <f t="array" ref="AD92">AC92&amp;CHOOSE(AND(AC92&lt;&gt;{11,12,13})*MIN(4,MOD(AC92,10))+1,"th","st","nd","rd","th")</f>
        <v>30th</v>
      </c>
      <c r="AE92" s="37">
        <v>8.4</v>
      </c>
      <c r="AF92" s="113">
        <v>7936.4690000000001</v>
      </c>
      <c r="AG92" s="113">
        <v>7960.3680000000004</v>
      </c>
      <c r="AH92" s="113">
        <v>7954.3440000000001</v>
      </c>
      <c r="AI92" s="38">
        <v>7950.3940000000002</v>
      </c>
      <c r="AJ92" s="29">
        <f t="shared" si="17"/>
        <v>95</v>
      </c>
      <c r="AK92" s="38" t="str">
        <f t="array" ref="AK92">AJ92&amp;CHOOSE(AND(AJ92&lt;&gt;{11,12,13})*MIN(4,MOD(AJ92,10))+1,"th","st","nd","rd","th")</f>
        <v>95th</v>
      </c>
      <c r="AL92" s="38">
        <v>1760.0419999999999</v>
      </c>
      <c r="AM92" s="38">
        <v>1760.0419999999999</v>
      </c>
      <c r="AN92" s="38">
        <v>9710.4359999999997</v>
      </c>
      <c r="AO92" s="29">
        <f t="shared" si="18"/>
        <v>94</v>
      </c>
      <c r="AP92" s="38" t="str">
        <f t="array" ref="AP92">AO92&amp;CHOOSE(AND(AO92&lt;&gt;{11,12,13})*MIN(4,MOD(AO92,10))+1,"th","st","nd","rd","th")</f>
        <v>94th</v>
      </c>
      <c r="AQ92" s="77">
        <v>0.93</v>
      </c>
      <c r="AR92" s="36">
        <v>12703.493</v>
      </c>
      <c r="AS92" s="29">
        <f t="shared" si="19"/>
        <v>96</v>
      </c>
      <c r="AT92" s="38" t="str">
        <f t="array" ref="AT92">AS92&amp;CHOOSE(AND(AS92&lt;&gt;{11,12,13})*MIN(4,MOD(AS92,10))+1,"th","st","nd","rd","th")</f>
        <v>96th</v>
      </c>
      <c r="AU92" s="40">
        <v>4.2626418561417219E-3</v>
      </c>
    </row>
    <row r="93" spans="1:47" x14ac:dyDescent="0.25">
      <c r="A93" s="7">
        <v>108071003</v>
      </c>
      <c r="B93" s="8" t="s">
        <v>136</v>
      </c>
      <c r="C93" s="8" t="s">
        <v>107</v>
      </c>
      <c r="D93" s="27">
        <v>60772</v>
      </c>
      <c r="E93" s="29">
        <f t="shared" si="10"/>
        <v>72</v>
      </c>
      <c r="F93" s="38" t="str">
        <f t="array" ref="F93">E93&amp;CHOOSE(AND(E93&lt;&gt;{11,12,13})*MIN(4,MOD(E93,10))+1,"th","st","nd","rd","th")</f>
        <v>72nd</v>
      </c>
      <c r="G93" s="29">
        <v>3308</v>
      </c>
      <c r="H93" s="30">
        <v>0.88200000000000001</v>
      </c>
      <c r="I93" s="31">
        <v>0.77990000000000004</v>
      </c>
      <c r="J93" s="94">
        <v>130</v>
      </c>
      <c r="K93" s="33">
        <v>32.04</v>
      </c>
      <c r="L93" s="34">
        <v>0.1032</v>
      </c>
      <c r="M93" s="29">
        <f t="shared" si="11"/>
        <v>33</v>
      </c>
      <c r="N93" s="38" t="str">
        <f t="array" ref="N93">M93&amp;CHOOSE(AND(M93&lt;&gt;{11,12,13})*MIN(4,MOD(M93,10))+1,"th","st","nd","rd","th")</f>
        <v>33rd</v>
      </c>
      <c r="O93" s="34">
        <v>0.2969</v>
      </c>
      <c r="P93" s="29">
        <f t="shared" si="12"/>
        <v>96</v>
      </c>
      <c r="Q93" s="38" t="str">
        <f t="array" ref="Q93">P93&amp;CHOOSE(AND(P93&lt;&gt;{11,12,13})*MIN(4,MOD(P93,10))+1,"th","st","nd","rd","th")</f>
        <v>96th</v>
      </c>
      <c r="R93" s="35">
        <v>78.001999999999995</v>
      </c>
      <c r="S93" s="35">
        <v>112.20399999999999</v>
      </c>
      <c r="T93" s="35">
        <v>0</v>
      </c>
      <c r="U93" s="35">
        <v>190.20599999999999</v>
      </c>
      <c r="V93" s="36">
        <v>6.5570000000000004</v>
      </c>
      <c r="W93" s="220">
        <f t="shared" si="13"/>
        <v>5.2050877609390589E-3</v>
      </c>
      <c r="X93" s="29">
        <f t="shared" si="14"/>
        <v>3</v>
      </c>
      <c r="Y93" s="38" t="str">
        <f t="array" ref="Y93">X93&amp;CHOOSE(AND(X93&lt;&gt;{11,12,13})*MIN(4,MOD(X93,10))+1,"th","st","nd","rd","th")</f>
        <v>3rd</v>
      </c>
      <c r="Z93" s="37">
        <v>1.3109999999999999</v>
      </c>
      <c r="AA93" s="28">
        <v>1</v>
      </c>
      <c r="AB93" s="221">
        <f t="shared" si="15"/>
        <v>7.9382152828108262E-4</v>
      </c>
      <c r="AC93" s="29">
        <f t="shared" si="16"/>
        <v>18</v>
      </c>
      <c r="AD93" s="38" t="str">
        <f t="array" ref="AD93">AC93&amp;CHOOSE(AND(AC93&lt;&gt;{11,12,13})*MIN(4,MOD(AC93,10))+1,"th","st","nd","rd","th")</f>
        <v>18th</v>
      </c>
      <c r="AE93" s="37">
        <v>0.6</v>
      </c>
      <c r="AF93" s="113">
        <v>1259.729</v>
      </c>
      <c r="AG93" s="113">
        <v>1271.088</v>
      </c>
      <c r="AH93" s="113">
        <v>1274.152</v>
      </c>
      <c r="AI93" s="38">
        <v>1268.3230000000001</v>
      </c>
      <c r="AJ93" s="29">
        <f t="shared" si="17"/>
        <v>26</v>
      </c>
      <c r="AK93" s="38" t="str">
        <f t="array" ref="AK93">AJ93&amp;CHOOSE(AND(AJ93&lt;&gt;{11,12,13})*MIN(4,MOD(AJ93,10))+1,"th","st","nd","rd","th")</f>
        <v>26th</v>
      </c>
      <c r="AL93" s="38">
        <v>192.11699999999999</v>
      </c>
      <c r="AM93" s="38">
        <v>224.15700000000001</v>
      </c>
      <c r="AN93" s="38">
        <v>1492.48</v>
      </c>
      <c r="AO93" s="29">
        <f t="shared" si="18"/>
        <v>24</v>
      </c>
      <c r="AP93" s="38" t="str">
        <f t="array" ref="AP93">AO93&amp;CHOOSE(AND(AO93&lt;&gt;{11,12,13})*MIN(4,MOD(AO93,10))+1,"th","st","nd","rd","th")</f>
        <v>24th</v>
      </c>
      <c r="AQ93" s="77">
        <v>0.87</v>
      </c>
      <c r="AR93" s="36">
        <v>1145.24</v>
      </c>
      <c r="AS93" s="29">
        <f t="shared" si="19"/>
        <v>9</v>
      </c>
      <c r="AT93" s="38" t="str">
        <f t="array" ref="AT93">AS93&amp;CHOOSE(AND(AS93&lt;&gt;{11,12,13})*MIN(4,MOD(AS93,10))+1,"th","st","nd","rd","th")</f>
        <v>9th</v>
      </c>
      <c r="AU93" s="40">
        <v>3.8428390989216473E-4</v>
      </c>
    </row>
    <row r="94" spans="1:47" x14ac:dyDescent="0.25">
      <c r="A94" s="7">
        <v>108071504</v>
      </c>
      <c r="B94" s="8" t="s">
        <v>217</v>
      </c>
      <c r="C94" s="8" t="s">
        <v>107</v>
      </c>
      <c r="D94" s="27">
        <v>39772</v>
      </c>
      <c r="E94" s="29">
        <f t="shared" si="10"/>
        <v>12</v>
      </c>
      <c r="F94" s="38" t="str">
        <f t="array" ref="F94">E94&amp;CHOOSE(AND(E94&lt;&gt;{11,12,13})*MIN(4,MOD(E94,10))+1,"th","st","nd","rd","th")</f>
        <v>12th</v>
      </c>
      <c r="G94" s="29">
        <v>2329</v>
      </c>
      <c r="H94" s="30">
        <v>1.3476999999999999</v>
      </c>
      <c r="I94" s="31">
        <v>0.84219999999999995</v>
      </c>
      <c r="J94" s="94">
        <v>73</v>
      </c>
      <c r="K94" s="33">
        <v>96.281999999999996</v>
      </c>
      <c r="L94" s="34">
        <v>0.375</v>
      </c>
      <c r="M94" s="29">
        <f t="shared" si="11"/>
        <v>96</v>
      </c>
      <c r="N94" s="38" t="str">
        <f t="array" ref="N94">M94&amp;CHOOSE(AND(M94&lt;&gt;{11,12,13})*MIN(4,MOD(M94,10))+1,"th","st","nd","rd","th")</f>
        <v>96th</v>
      </c>
      <c r="O94" s="34">
        <v>0.16669999999999999</v>
      </c>
      <c r="P94" s="29">
        <f t="shared" si="12"/>
        <v>46</v>
      </c>
      <c r="Q94" s="38" t="str">
        <f t="array" ref="Q94">P94&amp;CHOOSE(AND(P94&lt;&gt;{11,12,13})*MIN(4,MOD(P94,10))+1,"th","st","nd","rd","th")</f>
        <v>46th</v>
      </c>
      <c r="R94" s="35">
        <v>195.38499999999999</v>
      </c>
      <c r="S94" s="35">
        <v>43.427</v>
      </c>
      <c r="T94" s="35">
        <v>97.691999999999993</v>
      </c>
      <c r="U94" s="35">
        <v>336.50400000000002</v>
      </c>
      <c r="V94" s="36">
        <v>10.351000000000001</v>
      </c>
      <c r="W94" s="220">
        <f t="shared" si="13"/>
        <v>1.1919951725980453E-2</v>
      </c>
      <c r="X94" s="29">
        <f t="shared" si="14"/>
        <v>12</v>
      </c>
      <c r="Y94" s="38" t="str">
        <f t="array" ref="Y94">X94&amp;CHOOSE(AND(X94&lt;&gt;{11,12,13})*MIN(4,MOD(X94,10))+1,"th","st","nd","rd","th")</f>
        <v>12th</v>
      </c>
      <c r="Z94" s="37">
        <v>2.0699999999999998</v>
      </c>
      <c r="AA94" s="28">
        <v>0</v>
      </c>
      <c r="AB94" s="221">
        <f t="shared" si="15"/>
        <v>0</v>
      </c>
      <c r="AC94" s="29">
        <f t="shared" si="16"/>
        <v>1</v>
      </c>
      <c r="AD94" s="38" t="str">
        <f t="array" ref="AD94">AC94&amp;CHOOSE(AND(AC94&lt;&gt;{11,12,13})*MIN(4,MOD(AC94,10))+1,"th","st","nd","rd","th")</f>
        <v>1st</v>
      </c>
      <c r="AE94" s="37">
        <v>0</v>
      </c>
      <c r="AF94" s="113">
        <v>868.37599999999998</v>
      </c>
      <c r="AG94" s="113">
        <v>854.11800000000005</v>
      </c>
      <c r="AH94" s="113">
        <v>890.09500000000003</v>
      </c>
      <c r="AI94" s="38">
        <v>870.86300000000006</v>
      </c>
      <c r="AJ94" s="29">
        <f t="shared" si="17"/>
        <v>12</v>
      </c>
      <c r="AK94" s="38" t="str">
        <f t="array" ref="AK94">AJ94&amp;CHOOSE(AND(AJ94&lt;&gt;{11,12,13})*MIN(4,MOD(AJ94,10))+1,"th","st","nd","rd","th")</f>
        <v>12th</v>
      </c>
      <c r="AL94" s="38">
        <v>338.57400000000001</v>
      </c>
      <c r="AM94" s="38">
        <v>434.85599999999999</v>
      </c>
      <c r="AN94" s="38">
        <v>1305.7190000000001</v>
      </c>
      <c r="AO94" s="29">
        <f t="shared" si="18"/>
        <v>17</v>
      </c>
      <c r="AP94" s="38" t="str">
        <f t="array" ref="AP94">AO94&amp;CHOOSE(AND(AO94&lt;&gt;{11,12,13})*MIN(4,MOD(AO94,10))+1,"th","st","nd","rd","th")</f>
        <v>17th</v>
      </c>
      <c r="AQ94" s="77">
        <v>1.19</v>
      </c>
      <c r="AR94" s="36">
        <v>2094.0639999999999</v>
      </c>
      <c r="AS94" s="29">
        <f t="shared" si="19"/>
        <v>37</v>
      </c>
      <c r="AT94" s="38" t="str">
        <f t="array" ref="AT94">AS94&amp;CHOOSE(AND(AS94&lt;&gt;{11,12,13})*MIN(4,MOD(AS94,10))+1,"th","st","nd","rd","th")</f>
        <v>37th</v>
      </c>
      <c r="AU94" s="40">
        <v>7.0266066630961721E-4</v>
      </c>
    </row>
    <row r="95" spans="1:47" x14ac:dyDescent="0.25">
      <c r="A95" s="7">
        <v>108073503</v>
      </c>
      <c r="B95" s="8" t="s">
        <v>336</v>
      </c>
      <c r="C95" s="8" t="s">
        <v>107</v>
      </c>
      <c r="D95" s="27">
        <v>51930</v>
      </c>
      <c r="E95" s="29">
        <f t="shared" si="10"/>
        <v>52</v>
      </c>
      <c r="F95" s="38" t="str">
        <f t="array" ref="F95">E95&amp;CHOOSE(AND(E95&lt;&gt;{11,12,13})*MIN(4,MOD(E95,10))+1,"th","st","nd","rd","th")</f>
        <v>52nd</v>
      </c>
      <c r="G95" s="29">
        <v>11249</v>
      </c>
      <c r="H95" s="30">
        <v>1.0321</v>
      </c>
      <c r="I95" s="31">
        <v>0.54659999999999997</v>
      </c>
      <c r="J95" s="94">
        <v>246</v>
      </c>
      <c r="K95" s="33">
        <v>0</v>
      </c>
      <c r="L95" s="34">
        <v>0.1208</v>
      </c>
      <c r="M95" s="29">
        <f t="shared" si="11"/>
        <v>41</v>
      </c>
      <c r="N95" s="38" t="str">
        <f t="array" ref="N95">M95&amp;CHOOSE(AND(M95&lt;&gt;{11,12,13})*MIN(4,MOD(M95,10))+1,"th","st","nd","rd","th")</f>
        <v>41st</v>
      </c>
      <c r="O95" s="34">
        <v>0.13109999999999999</v>
      </c>
      <c r="P95" s="29">
        <f t="shared" si="12"/>
        <v>29</v>
      </c>
      <c r="Q95" s="38" t="str">
        <f t="array" ref="Q95">P95&amp;CHOOSE(AND(P95&lt;&gt;{11,12,13})*MIN(4,MOD(P95,10))+1,"th","st","nd","rd","th")</f>
        <v>29th</v>
      </c>
      <c r="R95" s="35">
        <v>252.066</v>
      </c>
      <c r="S95" s="35">
        <v>136.779</v>
      </c>
      <c r="T95" s="35">
        <v>0</v>
      </c>
      <c r="U95" s="35">
        <v>388.84500000000003</v>
      </c>
      <c r="V95" s="36">
        <v>59.595000000000006</v>
      </c>
      <c r="W95" s="220">
        <f t="shared" si="13"/>
        <v>1.7136138490018514E-2</v>
      </c>
      <c r="X95" s="29">
        <f t="shared" si="14"/>
        <v>25</v>
      </c>
      <c r="Y95" s="38" t="str">
        <f t="array" ref="Y95">X95&amp;CHOOSE(AND(X95&lt;&gt;{11,12,13})*MIN(4,MOD(X95,10))+1,"th","st","nd","rd","th")</f>
        <v>25th</v>
      </c>
      <c r="Z95" s="37">
        <v>11.919</v>
      </c>
      <c r="AA95" s="28">
        <v>15</v>
      </c>
      <c r="AB95" s="221">
        <f t="shared" si="15"/>
        <v>4.3131483740293259E-3</v>
      </c>
      <c r="AC95" s="29">
        <f t="shared" si="16"/>
        <v>49</v>
      </c>
      <c r="AD95" s="38" t="str">
        <f t="array" ref="AD95">AC95&amp;CHOOSE(AND(AC95&lt;&gt;{11,12,13})*MIN(4,MOD(AC95,10))+1,"th","st","nd","rd","th")</f>
        <v>49th</v>
      </c>
      <c r="AE95" s="37">
        <v>9</v>
      </c>
      <c r="AF95" s="113">
        <v>3477.7379999999998</v>
      </c>
      <c r="AG95" s="113">
        <v>3438.7939999999999</v>
      </c>
      <c r="AH95" s="113">
        <v>3466.433</v>
      </c>
      <c r="AI95" s="38">
        <v>3460.9879999999998</v>
      </c>
      <c r="AJ95" s="29">
        <f t="shared" si="17"/>
        <v>72</v>
      </c>
      <c r="AK95" s="38" t="str">
        <f t="array" ref="AK95">AJ95&amp;CHOOSE(AND(AJ95&lt;&gt;{11,12,13})*MIN(4,MOD(AJ95,10))+1,"th","st","nd","rd","th")</f>
        <v>72nd</v>
      </c>
      <c r="AL95" s="38">
        <v>409.76400000000001</v>
      </c>
      <c r="AM95" s="38">
        <v>409.76400000000001</v>
      </c>
      <c r="AN95" s="38">
        <v>3870.752</v>
      </c>
      <c r="AO95" s="29">
        <f t="shared" si="18"/>
        <v>71</v>
      </c>
      <c r="AP95" s="38" t="str">
        <f t="array" ref="AP95">AO95&amp;CHOOSE(AND(AO95&lt;&gt;{11,12,13})*MIN(4,MOD(AO95,10))+1,"th","st","nd","rd","th")</f>
        <v>71st</v>
      </c>
      <c r="AQ95" s="77">
        <v>0.81</v>
      </c>
      <c r="AR95" s="36">
        <v>3235.953</v>
      </c>
      <c r="AS95" s="29">
        <f t="shared" si="19"/>
        <v>63</v>
      </c>
      <c r="AT95" s="38" t="str">
        <f t="array" ref="AT95">AS95&amp;CHOOSE(AND(AS95&lt;&gt;{11,12,13})*MIN(4,MOD(AS95,10))+1,"th","st","nd","rd","th")</f>
        <v>63rd</v>
      </c>
      <c r="AU95" s="40">
        <v>1.0858201521666028E-3</v>
      </c>
    </row>
    <row r="96" spans="1:47" x14ac:dyDescent="0.25">
      <c r="A96" s="7">
        <v>108077503</v>
      </c>
      <c r="B96" s="8" t="s">
        <v>568</v>
      </c>
      <c r="C96" s="8" t="s">
        <v>107</v>
      </c>
      <c r="D96" s="27">
        <v>47363</v>
      </c>
      <c r="E96" s="29">
        <f t="shared" si="10"/>
        <v>36</v>
      </c>
      <c r="F96" s="38" t="str">
        <f t="array" ref="F96">E96&amp;CHOOSE(AND(E96&lt;&gt;{11,12,13})*MIN(4,MOD(E96,10))+1,"th","st","nd","rd","th")</f>
        <v>36th</v>
      </c>
      <c r="G96" s="29">
        <v>5660</v>
      </c>
      <c r="H96" s="30">
        <v>1.1316999999999999</v>
      </c>
      <c r="I96" s="31">
        <v>0.73309999999999997</v>
      </c>
      <c r="J96" s="94">
        <v>162</v>
      </c>
      <c r="K96" s="33">
        <v>0</v>
      </c>
      <c r="L96" s="34">
        <v>9.8900000000000002E-2</v>
      </c>
      <c r="M96" s="29">
        <f t="shared" si="11"/>
        <v>31</v>
      </c>
      <c r="N96" s="38" t="str">
        <f t="array" ref="N96">M96&amp;CHOOSE(AND(M96&lt;&gt;{11,12,13})*MIN(4,MOD(M96,10))+1,"th","st","nd","rd","th")</f>
        <v>31st</v>
      </c>
      <c r="O96" s="34">
        <v>0.20599999999999999</v>
      </c>
      <c r="P96" s="29">
        <f t="shared" si="12"/>
        <v>64</v>
      </c>
      <c r="Q96" s="38" t="str">
        <f t="array" ref="Q96">P96&amp;CHOOSE(AND(P96&lt;&gt;{11,12,13})*MIN(4,MOD(P96,10))+1,"th","st","nd","rd","th")</f>
        <v>64th</v>
      </c>
      <c r="R96" s="35">
        <v>114.17700000000001</v>
      </c>
      <c r="S96" s="35">
        <v>118.91</v>
      </c>
      <c r="T96" s="35">
        <v>0</v>
      </c>
      <c r="U96" s="35">
        <v>233.08699999999999</v>
      </c>
      <c r="V96" s="36">
        <v>44.305999999999997</v>
      </c>
      <c r="W96" s="220">
        <f t="shared" si="13"/>
        <v>2.3026750029883945E-2</v>
      </c>
      <c r="X96" s="29">
        <f t="shared" si="14"/>
        <v>43</v>
      </c>
      <c r="Y96" s="38" t="str">
        <f t="array" ref="Y96">X96&amp;CHOOSE(AND(X96&lt;&gt;{11,12,13})*MIN(4,MOD(X96,10))+1,"th","st","nd","rd","th")</f>
        <v>43rd</v>
      </c>
      <c r="Z96" s="37">
        <v>8.8610000000000007</v>
      </c>
      <c r="AA96" s="28">
        <v>12</v>
      </c>
      <c r="AB96" s="221">
        <f t="shared" si="15"/>
        <v>6.2366496717963116E-3</v>
      </c>
      <c r="AC96" s="29">
        <f t="shared" si="16"/>
        <v>58</v>
      </c>
      <c r="AD96" s="38" t="str">
        <f t="array" ref="AD96">AC96&amp;CHOOSE(AND(AC96&lt;&gt;{11,12,13})*MIN(4,MOD(AC96,10))+1,"th","st","nd","rd","th")</f>
        <v>58th</v>
      </c>
      <c r="AE96" s="37">
        <v>7.2</v>
      </c>
      <c r="AF96" s="113">
        <v>1924.11</v>
      </c>
      <c r="AG96" s="113">
        <v>1852.0840000000001</v>
      </c>
      <c r="AH96" s="113">
        <v>1884.644</v>
      </c>
      <c r="AI96" s="38">
        <v>1886.9459999999999</v>
      </c>
      <c r="AJ96" s="29">
        <f t="shared" si="17"/>
        <v>44</v>
      </c>
      <c r="AK96" s="38" t="str">
        <f t="array" ref="AK96">AJ96&amp;CHOOSE(AND(AJ96&lt;&gt;{11,12,13})*MIN(4,MOD(AJ96,10))+1,"th","st","nd","rd","th")</f>
        <v>44th</v>
      </c>
      <c r="AL96" s="38">
        <v>249.148</v>
      </c>
      <c r="AM96" s="38">
        <v>249.148</v>
      </c>
      <c r="AN96" s="38">
        <v>2136.0940000000001</v>
      </c>
      <c r="AO96" s="29">
        <f t="shared" si="18"/>
        <v>42</v>
      </c>
      <c r="AP96" s="38" t="str">
        <f t="array" ref="AP96">AO96&amp;CHOOSE(AND(AO96&lt;&gt;{11,12,13})*MIN(4,MOD(AO96,10))+1,"th","st","nd","rd","th")</f>
        <v>42nd</v>
      </c>
      <c r="AQ96" s="77">
        <v>0.89</v>
      </c>
      <c r="AR96" s="36">
        <v>2151.502</v>
      </c>
      <c r="AS96" s="29">
        <f t="shared" si="19"/>
        <v>39</v>
      </c>
      <c r="AT96" s="38" t="str">
        <f t="array" ref="AT96">AS96&amp;CHOOSE(AND(AS96&lt;&gt;{11,12,13})*MIN(4,MOD(AS96,10))+1,"th","st","nd","rd","th")</f>
        <v>39th</v>
      </c>
      <c r="AU96" s="40">
        <v>7.2193391839336051E-4</v>
      </c>
    </row>
    <row r="97" spans="1:47" x14ac:dyDescent="0.25">
      <c r="A97" s="7">
        <v>108078003</v>
      </c>
      <c r="B97" s="8" t="s">
        <v>596</v>
      </c>
      <c r="C97" s="8" t="s">
        <v>107</v>
      </c>
      <c r="D97" s="27">
        <v>47788</v>
      </c>
      <c r="E97" s="29">
        <f t="shared" si="10"/>
        <v>37</v>
      </c>
      <c r="F97" s="38" t="str">
        <f t="array" ref="F97">E97&amp;CHOOSE(AND(E97&lt;&gt;{11,12,13})*MIN(4,MOD(E97,10))+1,"th","st","nd","rd","th")</f>
        <v>37th</v>
      </c>
      <c r="G97" s="29">
        <v>5060</v>
      </c>
      <c r="H97" s="30">
        <v>1.1215999999999999</v>
      </c>
      <c r="I97" s="31">
        <v>0.78369999999999995</v>
      </c>
      <c r="J97" s="94">
        <v>128</v>
      </c>
      <c r="K97" s="33">
        <v>52.981000000000002</v>
      </c>
      <c r="L97" s="34">
        <v>0.1381</v>
      </c>
      <c r="M97" s="29">
        <f t="shared" si="11"/>
        <v>47</v>
      </c>
      <c r="N97" s="38" t="str">
        <f t="array" ref="N97">M97&amp;CHOOSE(AND(M97&lt;&gt;{11,12,13})*MIN(4,MOD(M97,10))+1,"th","st","nd","rd","th")</f>
        <v>47th</v>
      </c>
      <c r="O97" s="34">
        <v>0.19489999999999999</v>
      </c>
      <c r="P97" s="29">
        <f t="shared" si="12"/>
        <v>59</v>
      </c>
      <c r="Q97" s="38" t="str">
        <f t="array" ref="Q97">P97&amp;CHOOSE(AND(P97&lt;&gt;{11,12,13})*MIN(4,MOD(P97,10))+1,"th","st","nd","rd","th")</f>
        <v>59th</v>
      </c>
      <c r="R97" s="35">
        <v>149.59200000000001</v>
      </c>
      <c r="S97" s="35">
        <v>105.559</v>
      </c>
      <c r="T97" s="35">
        <v>0</v>
      </c>
      <c r="U97" s="35">
        <v>255.15100000000001</v>
      </c>
      <c r="V97" s="36">
        <v>49.287999999999997</v>
      </c>
      <c r="W97" s="220">
        <f t="shared" si="13"/>
        <v>2.730103198654224E-2</v>
      </c>
      <c r="X97" s="29">
        <f t="shared" si="14"/>
        <v>54</v>
      </c>
      <c r="Y97" s="38" t="str">
        <f t="array" ref="Y97">X97&amp;CHOOSE(AND(X97&lt;&gt;{11,12,13})*MIN(4,MOD(X97,10))+1,"th","st","nd","rd","th")</f>
        <v>54th</v>
      </c>
      <c r="Z97" s="37">
        <v>9.8580000000000005</v>
      </c>
      <c r="AA97" s="28">
        <v>3</v>
      </c>
      <c r="AB97" s="221">
        <f t="shared" si="15"/>
        <v>1.6617248815051682E-3</v>
      </c>
      <c r="AC97" s="29">
        <f t="shared" si="16"/>
        <v>28</v>
      </c>
      <c r="AD97" s="38" t="str">
        <f t="array" ref="AD97">AC97&amp;CHOOSE(AND(AC97&lt;&gt;{11,12,13})*MIN(4,MOD(AC97,10))+1,"th","st","nd","rd","th")</f>
        <v>28th</v>
      </c>
      <c r="AE97" s="37">
        <v>1.8</v>
      </c>
      <c r="AF97" s="113">
        <v>1805.3530000000001</v>
      </c>
      <c r="AG97" s="113">
        <v>1829.8510000000001</v>
      </c>
      <c r="AH97" s="113">
        <v>1808.115</v>
      </c>
      <c r="AI97" s="38">
        <v>1814.44</v>
      </c>
      <c r="AJ97" s="29">
        <f t="shared" si="17"/>
        <v>42</v>
      </c>
      <c r="AK97" s="38" t="str">
        <f t="array" ref="AK97">AJ97&amp;CHOOSE(AND(AJ97&lt;&gt;{11,12,13})*MIN(4,MOD(AJ97,10))+1,"th","st","nd","rd","th")</f>
        <v>42nd</v>
      </c>
      <c r="AL97" s="38">
        <v>266.80900000000003</v>
      </c>
      <c r="AM97" s="38">
        <v>319.79000000000002</v>
      </c>
      <c r="AN97" s="38">
        <v>2134.23</v>
      </c>
      <c r="AO97" s="29">
        <f t="shared" si="18"/>
        <v>42</v>
      </c>
      <c r="AP97" s="38" t="str">
        <f t="array" ref="AP97">AO97&amp;CHOOSE(AND(AO97&lt;&gt;{11,12,13})*MIN(4,MOD(AO97,10))+1,"th","st","nd","rd","th")</f>
        <v>42nd</v>
      </c>
      <c r="AQ97" s="77">
        <v>0.75</v>
      </c>
      <c r="AR97" s="36">
        <v>1795.3140000000001</v>
      </c>
      <c r="AS97" s="29">
        <f t="shared" si="19"/>
        <v>30</v>
      </c>
      <c r="AT97" s="38" t="str">
        <f t="array" ref="AT97">AS97&amp;CHOOSE(AND(AS97&lt;&gt;{11,12,13})*MIN(4,MOD(AS97,10))+1,"th","st","nd","rd","th")</f>
        <v>30th</v>
      </c>
      <c r="AU97" s="40">
        <v>6.0241546174089435E-4</v>
      </c>
    </row>
    <row r="98" spans="1:47" x14ac:dyDescent="0.25">
      <c r="A98" s="7">
        <v>108079004</v>
      </c>
      <c r="B98" s="8" t="s">
        <v>644</v>
      </c>
      <c r="C98" s="8" t="s">
        <v>107</v>
      </c>
      <c r="D98" s="27">
        <v>45417</v>
      </c>
      <c r="E98" s="29">
        <f t="shared" si="10"/>
        <v>28</v>
      </c>
      <c r="F98" s="38" t="str">
        <f t="array" ref="F98">E98&amp;CHOOSE(AND(E98&lt;&gt;{11,12,13})*MIN(4,MOD(E98,10))+1,"th","st","nd","rd","th")</f>
        <v>28th</v>
      </c>
      <c r="G98" s="29">
        <v>1372</v>
      </c>
      <c r="H98" s="30">
        <v>1.1801999999999999</v>
      </c>
      <c r="I98" s="31">
        <v>0.91359999999999997</v>
      </c>
      <c r="J98" s="94">
        <v>20</v>
      </c>
      <c r="K98" s="33">
        <v>87.701999999999998</v>
      </c>
      <c r="L98" s="34">
        <v>0.1721</v>
      </c>
      <c r="M98" s="29">
        <f t="shared" si="11"/>
        <v>60</v>
      </c>
      <c r="N98" s="38" t="str">
        <f t="array" ref="N98">M98&amp;CHOOSE(AND(M98&lt;&gt;{11,12,13})*MIN(4,MOD(M98,10))+1,"th","st","nd","rd","th")</f>
        <v>60th</v>
      </c>
      <c r="O98" s="34">
        <v>0.2681</v>
      </c>
      <c r="P98" s="29">
        <f t="shared" si="12"/>
        <v>91</v>
      </c>
      <c r="Q98" s="38" t="str">
        <f t="array" ref="Q98">P98&amp;CHOOSE(AND(P98&lt;&gt;{11,12,13})*MIN(4,MOD(P98,10))+1,"th","st","nd","rd","th")</f>
        <v>91st</v>
      </c>
      <c r="R98" s="35">
        <v>51.494999999999997</v>
      </c>
      <c r="S98" s="35">
        <v>40.11</v>
      </c>
      <c r="T98" s="35">
        <v>0</v>
      </c>
      <c r="U98" s="35">
        <v>91.605000000000004</v>
      </c>
      <c r="V98" s="36">
        <v>14.252999999999997</v>
      </c>
      <c r="W98" s="220">
        <f t="shared" si="13"/>
        <v>2.8580881910605781E-2</v>
      </c>
      <c r="X98" s="29">
        <f t="shared" si="14"/>
        <v>58</v>
      </c>
      <c r="Y98" s="38" t="str">
        <f t="array" ref="Y98">X98&amp;CHOOSE(AND(X98&lt;&gt;{11,12,13})*MIN(4,MOD(X98,10))+1,"th","st","nd","rd","th")</f>
        <v>58th</v>
      </c>
      <c r="Z98" s="37">
        <v>2.851</v>
      </c>
      <c r="AA98" s="28">
        <v>2</v>
      </c>
      <c r="AB98" s="221">
        <f t="shared" si="15"/>
        <v>4.0105075297278874E-3</v>
      </c>
      <c r="AC98" s="29">
        <f t="shared" si="16"/>
        <v>47</v>
      </c>
      <c r="AD98" s="38" t="str">
        <f t="array" ref="AD98">AC98&amp;CHOOSE(AND(AC98&lt;&gt;{11,12,13})*MIN(4,MOD(AC98,10))+1,"th","st","nd","rd","th")</f>
        <v>47th</v>
      </c>
      <c r="AE98" s="37">
        <v>1.2</v>
      </c>
      <c r="AF98" s="113">
        <v>498.69</v>
      </c>
      <c r="AG98" s="113">
        <v>502.50799999999998</v>
      </c>
      <c r="AH98" s="113">
        <v>517.60500000000002</v>
      </c>
      <c r="AI98" s="38">
        <v>506.26799999999997</v>
      </c>
      <c r="AJ98" s="29">
        <f t="shared" si="17"/>
        <v>2</v>
      </c>
      <c r="AK98" s="38" t="str">
        <f t="array" ref="AK98">AJ98&amp;CHOOSE(AND(AJ98&lt;&gt;{11,12,13})*MIN(4,MOD(AJ98,10))+1,"th","st","nd","rd","th")</f>
        <v>2nd</v>
      </c>
      <c r="AL98" s="38">
        <v>95.656000000000006</v>
      </c>
      <c r="AM98" s="38">
        <v>183.358</v>
      </c>
      <c r="AN98" s="38">
        <v>689.62599999999998</v>
      </c>
      <c r="AO98" s="29">
        <f t="shared" si="18"/>
        <v>3</v>
      </c>
      <c r="AP98" s="38" t="str">
        <f t="array" ref="AP98">AO98&amp;CHOOSE(AND(AO98&lt;&gt;{11,12,13})*MIN(4,MOD(AO98,10))+1,"th","st","nd","rd","th")</f>
        <v>3rd</v>
      </c>
      <c r="AQ98" s="77">
        <v>1.1499999999999999</v>
      </c>
      <c r="AR98" s="36">
        <v>935.98099999999999</v>
      </c>
      <c r="AS98" s="29">
        <f t="shared" si="19"/>
        <v>4</v>
      </c>
      <c r="AT98" s="38" t="str">
        <f t="array" ref="AT98">AS98&amp;CHOOSE(AND(AS98&lt;&gt;{11,12,13})*MIN(4,MOD(AS98,10))+1,"th","st","nd","rd","th")</f>
        <v>4th</v>
      </c>
      <c r="AU98" s="40">
        <v>3.1406730315460359E-4</v>
      </c>
    </row>
    <row r="99" spans="1:47" x14ac:dyDescent="0.25">
      <c r="A99" s="7">
        <v>117080503</v>
      </c>
      <c r="B99" s="8" t="s">
        <v>116</v>
      </c>
      <c r="C99" s="8" t="s">
        <v>117</v>
      </c>
      <c r="D99" s="27">
        <v>47872</v>
      </c>
      <c r="E99" s="29">
        <f t="shared" si="10"/>
        <v>37</v>
      </c>
      <c r="F99" s="38" t="str">
        <f t="array" ref="F99">E99&amp;CHOOSE(AND(E99&lt;&gt;{11,12,13})*MIN(4,MOD(E99,10))+1,"th","st","nd","rd","th")</f>
        <v>37th</v>
      </c>
      <c r="G99" s="29">
        <v>5771</v>
      </c>
      <c r="H99" s="30">
        <v>1.1195999999999999</v>
      </c>
      <c r="I99" s="31">
        <v>0.749</v>
      </c>
      <c r="J99" s="94">
        <v>156</v>
      </c>
      <c r="K99" s="33">
        <v>0</v>
      </c>
      <c r="L99" s="34">
        <v>0.20419999999999999</v>
      </c>
      <c r="M99" s="29">
        <f t="shared" si="11"/>
        <v>73</v>
      </c>
      <c r="N99" s="38" t="str">
        <f t="array" ref="N99">M99&amp;CHOOSE(AND(M99&lt;&gt;{11,12,13})*MIN(4,MOD(M99,10))+1,"th","st","nd","rd","th")</f>
        <v>73rd</v>
      </c>
      <c r="O99" s="34">
        <v>0.18149999999999999</v>
      </c>
      <c r="P99" s="29">
        <f t="shared" si="12"/>
        <v>54</v>
      </c>
      <c r="Q99" s="38" t="str">
        <f t="array" ref="Q99">P99&amp;CHOOSE(AND(P99&lt;&gt;{11,12,13})*MIN(4,MOD(P99,10))+1,"th","st","nd","rd","th")</f>
        <v>54th</v>
      </c>
      <c r="R99" s="35">
        <v>261.851</v>
      </c>
      <c r="S99" s="35">
        <v>116.371</v>
      </c>
      <c r="T99" s="35">
        <v>0</v>
      </c>
      <c r="U99" s="35">
        <v>378.22199999999998</v>
      </c>
      <c r="V99" s="36">
        <v>58.612000000000002</v>
      </c>
      <c r="W99" s="220">
        <f t="shared" si="13"/>
        <v>2.7424500973931936E-2</v>
      </c>
      <c r="X99" s="29">
        <f t="shared" si="14"/>
        <v>55</v>
      </c>
      <c r="Y99" s="38" t="str">
        <f t="array" ref="Y99">X99&amp;CHOOSE(AND(X99&lt;&gt;{11,12,13})*MIN(4,MOD(X99,10))+1,"th","st","nd","rd","th")</f>
        <v>55th</v>
      </c>
      <c r="Z99" s="37">
        <v>11.722</v>
      </c>
      <c r="AA99" s="28">
        <v>0</v>
      </c>
      <c r="AB99" s="221">
        <f t="shared" si="15"/>
        <v>0</v>
      </c>
      <c r="AC99" s="29">
        <f t="shared" si="16"/>
        <v>1</v>
      </c>
      <c r="AD99" s="38" t="str">
        <f t="array" ref="AD99">AC99&amp;CHOOSE(AND(AC99&lt;&gt;{11,12,13})*MIN(4,MOD(AC99,10))+1,"th","st","nd","rd","th")</f>
        <v>1st</v>
      </c>
      <c r="AE99" s="37">
        <v>0</v>
      </c>
      <c r="AF99" s="113">
        <v>2137.2130000000002</v>
      </c>
      <c r="AG99" s="113">
        <v>2157.14</v>
      </c>
      <c r="AH99" s="113">
        <v>2171.413</v>
      </c>
      <c r="AI99" s="38">
        <v>2155.2550000000001</v>
      </c>
      <c r="AJ99" s="29">
        <f t="shared" si="17"/>
        <v>50</v>
      </c>
      <c r="AK99" s="38" t="str">
        <f t="array" ref="AK99">AJ99&amp;CHOOSE(AND(AJ99&lt;&gt;{11,12,13})*MIN(4,MOD(AJ99,10))+1,"th","st","nd","rd","th")</f>
        <v>50th</v>
      </c>
      <c r="AL99" s="38">
        <v>389.94400000000002</v>
      </c>
      <c r="AM99" s="38">
        <v>389.94400000000002</v>
      </c>
      <c r="AN99" s="38">
        <v>2545.1990000000001</v>
      </c>
      <c r="AO99" s="29">
        <f t="shared" si="18"/>
        <v>51</v>
      </c>
      <c r="AP99" s="38" t="str">
        <f t="array" ref="AP99">AO99&amp;CHOOSE(AND(AO99&lt;&gt;{11,12,13})*MIN(4,MOD(AO99,10))+1,"th","st","nd","rd","th")</f>
        <v>51st</v>
      </c>
      <c r="AQ99" s="77">
        <v>1.37</v>
      </c>
      <c r="AR99" s="36">
        <v>3903.9589999999998</v>
      </c>
      <c r="AS99" s="29">
        <f t="shared" si="19"/>
        <v>72</v>
      </c>
      <c r="AT99" s="38" t="str">
        <f t="array" ref="AT99">AS99&amp;CHOOSE(AND(AS99&lt;&gt;{11,12,13})*MIN(4,MOD(AS99,10))+1,"th","st","nd","rd","th")</f>
        <v>72nd</v>
      </c>
      <c r="AU99" s="40">
        <v>1.3099687651310691E-3</v>
      </c>
    </row>
    <row r="100" spans="1:47" x14ac:dyDescent="0.25">
      <c r="A100" s="7">
        <v>117081003</v>
      </c>
      <c r="B100" s="8" t="s">
        <v>185</v>
      </c>
      <c r="C100" s="8" t="s">
        <v>117</v>
      </c>
      <c r="D100" s="27">
        <v>46113</v>
      </c>
      <c r="E100" s="29">
        <f t="shared" si="10"/>
        <v>32</v>
      </c>
      <c r="F100" s="38" t="str">
        <f t="array" ref="F100">E100&amp;CHOOSE(AND(E100&lt;&gt;{11,12,13})*MIN(4,MOD(E100,10))+1,"th","st","nd","rd","th")</f>
        <v>32nd</v>
      </c>
      <c r="G100" s="29">
        <v>2475</v>
      </c>
      <c r="H100" s="30">
        <v>1.1623000000000001</v>
      </c>
      <c r="I100" s="31">
        <v>0.89170000000000005</v>
      </c>
      <c r="J100" s="94">
        <v>39</v>
      </c>
      <c r="K100" s="33">
        <v>148.46600000000001</v>
      </c>
      <c r="L100" s="34">
        <v>0.22770000000000001</v>
      </c>
      <c r="M100" s="29">
        <f t="shared" si="11"/>
        <v>81</v>
      </c>
      <c r="N100" s="38" t="str">
        <f t="array" ref="N100">M100&amp;CHOOSE(AND(M100&lt;&gt;{11,12,13})*MIN(4,MOD(M100,10))+1,"th","st","nd","rd","th")</f>
        <v>81st</v>
      </c>
      <c r="O100" s="34">
        <v>0.32790000000000002</v>
      </c>
      <c r="P100" s="29">
        <f t="shared" si="12"/>
        <v>99</v>
      </c>
      <c r="Q100" s="38" t="str">
        <f t="array" ref="Q100">P100&amp;CHOOSE(AND(P100&lt;&gt;{11,12,13})*MIN(4,MOD(P100,10))+1,"th","st","nd","rd","th")</f>
        <v>99th</v>
      </c>
      <c r="R100" s="35">
        <v>125.44499999999999</v>
      </c>
      <c r="S100" s="35">
        <v>90.323999999999998</v>
      </c>
      <c r="T100" s="35">
        <v>0</v>
      </c>
      <c r="U100" s="35">
        <v>215.76900000000001</v>
      </c>
      <c r="V100" s="36">
        <v>24.896000000000001</v>
      </c>
      <c r="W100" s="220">
        <f t="shared" si="13"/>
        <v>2.7113829948279412E-2</v>
      </c>
      <c r="X100" s="29">
        <f t="shared" si="14"/>
        <v>53</v>
      </c>
      <c r="Y100" s="38" t="str">
        <f t="array" ref="Y100">X100&amp;CHOOSE(AND(X100&lt;&gt;{11,12,13})*MIN(4,MOD(X100,10))+1,"th","st","nd","rd","th")</f>
        <v>53rd</v>
      </c>
      <c r="Z100" s="37">
        <v>4.9790000000000001</v>
      </c>
      <c r="AA100" s="28">
        <v>1</v>
      </c>
      <c r="AB100" s="221">
        <f t="shared" si="15"/>
        <v>1.0890837864829454E-3</v>
      </c>
      <c r="AC100" s="29">
        <f t="shared" si="16"/>
        <v>21</v>
      </c>
      <c r="AD100" s="38" t="str">
        <f t="array" ref="AD100">AC100&amp;CHOOSE(AND(AC100&lt;&gt;{11,12,13})*MIN(4,MOD(AC100,10))+1,"th","st","nd","rd","th")</f>
        <v>21st</v>
      </c>
      <c r="AE100" s="37">
        <v>0.6</v>
      </c>
      <c r="AF100" s="113">
        <v>918.20299999999997</v>
      </c>
      <c r="AG100" s="113">
        <v>955.96</v>
      </c>
      <c r="AH100" s="113">
        <v>1012.778</v>
      </c>
      <c r="AI100" s="38">
        <v>962.31399999999996</v>
      </c>
      <c r="AJ100" s="29">
        <f t="shared" si="17"/>
        <v>15</v>
      </c>
      <c r="AK100" s="38" t="str">
        <f t="array" ref="AK100">AJ100&amp;CHOOSE(AND(AJ100&lt;&gt;{11,12,13})*MIN(4,MOD(AJ100,10))+1,"th","st","nd","rd","th")</f>
        <v>15th</v>
      </c>
      <c r="AL100" s="38">
        <v>221.34800000000001</v>
      </c>
      <c r="AM100" s="38">
        <v>369.81400000000002</v>
      </c>
      <c r="AN100" s="38">
        <v>1332.1279999999999</v>
      </c>
      <c r="AO100" s="29">
        <f t="shared" si="18"/>
        <v>18</v>
      </c>
      <c r="AP100" s="38" t="str">
        <f t="array" ref="AP100">AO100&amp;CHOOSE(AND(AO100&lt;&gt;{11,12,13})*MIN(4,MOD(AO100,10))+1,"th","st","nd","rd","th")</f>
        <v>18th</v>
      </c>
      <c r="AQ100" s="77">
        <v>1.05</v>
      </c>
      <c r="AR100" s="36">
        <v>1625.749</v>
      </c>
      <c r="AS100" s="29">
        <f t="shared" si="19"/>
        <v>23</v>
      </c>
      <c r="AT100" s="38" t="str">
        <f t="array" ref="AT100">AS100&amp;CHOOSE(AND(AS100&lt;&gt;{11,12,13})*MIN(4,MOD(AS100,10))+1,"th","st","nd","rd","th")</f>
        <v>23rd</v>
      </c>
      <c r="AU100" s="40">
        <v>5.4551812914609772E-4</v>
      </c>
    </row>
    <row r="101" spans="1:47" x14ac:dyDescent="0.25">
      <c r="A101" s="7">
        <v>117083004</v>
      </c>
      <c r="B101" s="8" t="s">
        <v>447</v>
      </c>
      <c r="C101" s="8" t="s">
        <v>117</v>
      </c>
      <c r="D101" s="27">
        <v>50844</v>
      </c>
      <c r="E101" s="29">
        <f t="shared" si="10"/>
        <v>48</v>
      </c>
      <c r="F101" s="38" t="str">
        <f t="array" ref="F101">E101&amp;CHOOSE(AND(E101&lt;&gt;{11,12,13})*MIN(4,MOD(E101,10))+1,"th","st","nd","rd","th")</f>
        <v>48th</v>
      </c>
      <c r="G101" s="29">
        <v>2012</v>
      </c>
      <c r="H101" s="30">
        <v>1.0542</v>
      </c>
      <c r="I101" s="31">
        <v>0.89739999999999998</v>
      </c>
      <c r="J101" s="94">
        <v>35</v>
      </c>
      <c r="K101" s="33">
        <v>133.81700000000001</v>
      </c>
      <c r="L101" s="34">
        <v>0.1976</v>
      </c>
      <c r="M101" s="29">
        <f t="shared" si="11"/>
        <v>70</v>
      </c>
      <c r="N101" s="38" t="str">
        <f t="array" ref="N101">M101&amp;CHOOSE(AND(M101&lt;&gt;{11,12,13})*MIN(4,MOD(M101,10))+1,"th","st","nd","rd","th")</f>
        <v>70th</v>
      </c>
      <c r="O101" s="34">
        <v>0.22850000000000001</v>
      </c>
      <c r="P101" s="29">
        <f t="shared" si="12"/>
        <v>75</v>
      </c>
      <c r="Q101" s="38" t="str">
        <f t="array" ref="Q101">P101&amp;CHOOSE(AND(P101&lt;&gt;{11,12,13})*MIN(4,MOD(P101,10))+1,"th","st","nd","rd","th")</f>
        <v>75th</v>
      </c>
      <c r="R101" s="35">
        <v>100.58499999999999</v>
      </c>
      <c r="S101" s="35">
        <v>58.156999999999996</v>
      </c>
      <c r="T101" s="35">
        <v>0</v>
      </c>
      <c r="U101" s="35">
        <v>158.74199999999999</v>
      </c>
      <c r="V101" s="36">
        <v>23.525999999999996</v>
      </c>
      <c r="W101" s="220">
        <f t="shared" si="13"/>
        <v>2.7730073208996297E-2</v>
      </c>
      <c r="X101" s="29">
        <f t="shared" si="14"/>
        <v>56</v>
      </c>
      <c r="Y101" s="38" t="str">
        <f t="array" ref="Y101">X101&amp;CHOOSE(AND(X101&lt;&gt;{11,12,13})*MIN(4,MOD(X101,10))+1,"th","st","nd","rd","th")</f>
        <v>56th</v>
      </c>
      <c r="Z101" s="37">
        <v>4.7050000000000001</v>
      </c>
      <c r="AA101" s="28">
        <v>0</v>
      </c>
      <c r="AB101" s="221">
        <f t="shared" si="15"/>
        <v>0</v>
      </c>
      <c r="AC101" s="29">
        <f t="shared" si="16"/>
        <v>1</v>
      </c>
      <c r="AD101" s="38" t="str">
        <f t="array" ref="AD101">AC101&amp;CHOOSE(AND(AC101&lt;&gt;{11,12,13})*MIN(4,MOD(AC101,10))+1,"th","st","nd","rd","th")</f>
        <v>1st</v>
      </c>
      <c r="AE101" s="37">
        <v>0</v>
      </c>
      <c r="AF101" s="113">
        <v>848.39300000000003</v>
      </c>
      <c r="AG101" s="113">
        <v>864.07100000000003</v>
      </c>
      <c r="AH101" s="113">
        <v>868.58799999999997</v>
      </c>
      <c r="AI101" s="38">
        <v>860.351</v>
      </c>
      <c r="AJ101" s="29">
        <f t="shared" si="17"/>
        <v>11</v>
      </c>
      <c r="AK101" s="38" t="str">
        <f t="array" ref="AK101">AJ101&amp;CHOOSE(AND(AJ101&lt;&gt;{11,12,13})*MIN(4,MOD(AJ101,10))+1,"th","st","nd","rd","th")</f>
        <v>11th</v>
      </c>
      <c r="AL101" s="38">
        <v>163.447</v>
      </c>
      <c r="AM101" s="38">
        <v>297.26400000000001</v>
      </c>
      <c r="AN101" s="38">
        <v>1157.615</v>
      </c>
      <c r="AO101" s="29">
        <f t="shared" si="18"/>
        <v>13</v>
      </c>
      <c r="AP101" s="38" t="str">
        <f t="array" ref="AP101">AO101&amp;CHOOSE(AND(AO101&lt;&gt;{11,12,13})*MIN(4,MOD(AO101,10))+1,"th","st","nd","rd","th")</f>
        <v>13th</v>
      </c>
      <c r="AQ101" s="77">
        <v>1.04</v>
      </c>
      <c r="AR101" s="36">
        <v>1269.172</v>
      </c>
      <c r="AS101" s="29">
        <f t="shared" si="19"/>
        <v>12</v>
      </c>
      <c r="AT101" s="38" t="str">
        <f t="array" ref="AT101">AS101&amp;CHOOSE(AND(AS101&lt;&gt;{11,12,13})*MIN(4,MOD(AS101,10))+1,"th","st","nd","rd","th")</f>
        <v>12th</v>
      </c>
      <c r="AU101" s="40">
        <v>4.25869144009691E-4</v>
      </c>
    </row>
    <row r="102" spans="1:47" x14ac:dyDescent="0.25">
      <c r="A102" s="7">
        <v>117086003</v>
      </c>
      <c r="B102" s="8" t="s">
        <v>529</v>
      </c>
      <c r="C102" s="8" t="s">
        <v>117</v>
      </c>
      <c r="D102" s="27">
        <v>42050</v>
      </c>
      <c r="E102" s="29">
        <f t="shared" si="10"/>
        <v>18</v>
      </c>
      <c r="F102" s="38" t="str">
        <f t="array" ref="F102">E102&amp;CHOOSE(AND(E102&lt;&gt;{11,12,13})*MIN(4,MOD(E102,10))+1,"th","st","nd","rd","th")</f>
        <v>18th</v>
      </c>
      <c r="G102" s="29">
        <v>3570</v>
      </c>
      <c r="H102" s="30">
        <v>1.2746</v>
      </c>
      <c r="I102" s="31">
        <v>0.73140000000000005</v>
      </c>
      <c r="J102" s="94">
        <v>164</v>
      </c>
      <c r="K102" s="33">
        <v>0</v>
      </c>
      <c r="L102" s="34">
        <v>0.1245</v>
      </c>
      <c r="M102" s="29">
        <f t="shared" si="11"/>
        <v>42</v>
      </c>
      <c r="N102" s="38" t="str">
        <f t="array" ref="N102">M102&amp;CHOOSE(AND(M102&lt;&gt;{11,12,13})*MIN(4,MOD(M102,10))+1,"th","st","nd","rd","th")</f>
        <v>42nd</v>
      </c>
      <c r="O102" s="34">
        <v>0.35639999999999999</v>
      </c>
      <c r="P102" s="29">
        <f t="shared" si="12"/>
        <v>99</v>
      </c>
      <c r="Q102" s="38" t="str">
        <f t="array" ref="Q102">P102&amp;CHOOSE(AND(P102&lt;&gt;{11,12,13})*MIN(4,MOD(P102,10))+1,"th","st","nd","rd","th")</f>
        <v>99th</v>
      </c>
      <c r="R102" s="35">
        <v>76.971000000000004</v>
      </c>
      <c r="S102" s="35">
        <v>110.17100000000001</v>
      </c>
      <c r="T102" s="35">
        <v>0</v>
      </c>
      <c r="U102" s="35">
        <v>187.142</v>
      </c>
      <c r="V102" s="36">
        <v>22.375</v>
      </c>
      <c r="W102" s="220">
        <f t="shared" si="13"/>
        <v>2.1714804789970527E-2</v>
      </c>
      <c r="X102" s="29">
        <f t="shared" si="14"/>
        <v>39</v>
      </c>
      <c r="Y102" s="38" t="str">
        <f t="array" ref="Y102">X102&amp;CHOOSE(AND(X102&lt;&gt;{11,12,13})*MIN(4,MOD(X102,10))+1,"th","st","nd","rd","th")</f>
        <v>39th</v>
      </c>
      <c r="Z102" s="37">
        <v>4.4749999999999996</v>
      </c>
      <c r="AA102" s="28">
        <v>0</v>
      </c>
      <c r="AB102" s="221">
        <f t="shared" si="15"/>
        <v>0</v>
      </c>
      <c r="AC102" s="29">
        <f t="shared" si="16"/>
        <v>1</v>
      </c>
      <c r="AD102" s="38" t="str">
        <f t="array" ref="AD102">AC102&amp;CHOOSE(AND(AC102&lt;&gt;{11,12,13})*MIN(4,MOD(AC102,10))+1,"th","st","nd","rd","th")</f>
        <v>1st</v>
      </c>
      <c r="AE102" s="37">
        <v>0</v>
      </c>
      <c r="AF102" s="113">
        <v>1030.403</v>
      </c>
      <c r="AG102" s="113">
        <v>1122.6659999999999</v>
      </c>
      <c r="AH102" s="113">
        <v>1119.818</v>
      </c>
      <c r="AI102" s="38">
        <v>1090.962</v>
      </c>
      <c r="AJ102" s="29">
        <f t="shared" si="17"/>
        <v>18</v>
      </c>
      <c r="AK102" s="38" t="str">
        <f t="array" ref="AK102">AJ102&amp;CHOOSE(AND(AJ102&lt;&gt;{11,12,13})*MIN(4,MOD(AJ102,10))+1,"th","st","nd","rd","th")</f>
        <v>18th</v>
      </c>
      <c r="AL102" s="38">
        <v>191.61699999999999</v>
      </c>
      <c r="AM102" s="38">
        <v>191.61699999999999</v>
      </c>
      <c r="AN102" s="38">
        <v>1282.579</v>
      </c>
      <c r="AO102" s="29">
        <f t="shared" si="18"/>
        <v>16</v>
      </c>
      <c r="AP102" s="38" t="str">
        <f t="array" ref="AP102">AO102&amp;CHOOSE(AND(AO102&lt;&gt;{11,12,13})*MIN(4,MOD(AO102,10))+1,"th","st","nd","rd","th")</f>
        <v>16th</v>
      </c>
      <c r="AQ102" s="77">
        <v>1.06</v>
      </c>
      <c r="AR102" s="36">
        <v>1732.8620000000001</v>
      </c>
      <c r="AS102" s="29">
        <f t="shared" si="19"/>
        <v>27</v>
      </c>
      <c r="AT102" s="38" t="str">
        <f t="array" ref="AT102">AS102&amp;CHOOSE(AND(AS102&lt;&gt;{11,12,13})*MIN(4,MOD(AS102,10))+1,"th","st","nd","rd","th")</f>
        <v>27th</v>
      </c>
      <c r="AU102" s="40">
        <v>5.8145976796440603E-4</v>
      </c>
    </row>
    <row r="103" spans="1:47" x14ac:dyDescent="0.25">
      <c r="A103" s="7">
        <v>117086503</v>
      </c>
      <c r="B103" s="8" t="s">
        <v>585</v>
      </c>
      <c r="C103" s="8" t="s">
        <v>117</v>
      </c>
      <c r="D103" s="27">
        <v>49560</v>
      </c>
      <c r="E103" s="29">
        <f t="shared" si="10"/>
        <v>42</v>
      </c>
      <c r="F103" s="38" t="str">
        <f t="array" ref="F103">E103&amp;CHOOSE(AND(E103&lt;&gt;{11,12,13})*MIN(4,MOD(E103,10))+1,"th","st","nd","rd","th")</f>
        <v>42nd</v>
      </c>
      <c r="G103" s="29">
        <v>4383</v>
      </c>
      <c r="H103" s="30">
        <v>1.0814999999999999</v>
      </c>
      <c r="I103" s="31">
        <v>0.8135</v>
      </c>
      <c r="J103" s="94">
        <v>104</v>
      </c>
      <c r="K103" s="33">
        <v>99.177999999999997</v>
      </c>
      <c r="L103" s="34">
        <v>0.2026</v>
      </c>
      <c r="M103" s="29">
        <f t="shared" si="11"/>
        <v>72</v>
      </c>
      <c r="N103" s="38" t="str">
        <f t="array" ref="N103">M103&amp;CHOOSE(AND(M103&lt;&gt;{11,12,13})*MIN(4,MOD(M103,10))+1,"th","st","nd","rd","th")</f>
        <v>72nd</v>
      </c>
      <c r="O103" s="34">
        <v>0.25419999999999998</v>
      </c>
      <c r="P103" s="29">
        <f t="shared" si="12"/>
        <v>84</v>
      </c>
      <c r="Q103" s="38" t="str">
        <f t="array" ref="Q103">P103&amp;CHOOSE(AND(P103&lt;&gt;{11,12,13})*MIN(4,MOD(P103,10))+1,"th","st","nd","rd","th")</f>
        <v>84th</v>
      </c>
      <c r="R103" s="35">
        <v>190.11</v>
      </c>
      <c r="S103" s="35">
        <v>119.265</v>
      </c>
      <c r="T103" s="35">
        <v>0</v>
      </c>
      <c r="U103" s="35">
        <v>309.375</v>
      </c>
      <c r="V103" s="36">
        <v>16.440999999999999</v>
      </c>
      <c r="W103" s="220">
        <f t="shared" si="13"/>
        <v>1.0512679348892941E-2</v>
      </c>
      <c r="X103" s="29">
        <f t="shared" si="14"/>
        <v>10</v>
      </c>
      <c r="Y103" s="38" t="str">
        <f t="array" ref="Y103">X103&amp;CHOOSE(AND(X103&lt;&gt;{11,12,13})*MIN(4,MOD(X103,10))+1,"th","st","nd","rd","th")</f>
        <v>10th</v>
      </c>
      <c r="Z103" s="37">
        <v>3.2879999999999998</v>
      </c>
      <c r="AA103" s="28">
        <v>7</v>
      </c>
      <c r="AB103" s="221">
        <f t="shared" si="15"/>
        <v>4.4759294107566813E-3</v>
      </c>
      <c r="AC103" s="29">
        <f t="shared" si="16"/>
        <v>50</v>
      </c>
      <c r="AD103" s="38" t="str">
        <f t="array" ref="AD103">AC103&amp;CHOOSE(AND(AC103&lt;&gt;{11,12,13})*MIN(4,MOD(AC103,10))+1,"th","st","nd","rd","th")</f>
        <v>50th</v>
      </c>
      <c r="AE103" s="37">
        <v>4.2</v>
      </c>
      <c r="AF103" s="113">
        <v>1563.921</v>
      </c>
      <c r="AG103" s="113">
        <v>1539.308</v>
      </c>
      <c r="AH103" s="113">
        <v>1555.627</v>
      </c>
      <c r="AI103" s="38">
        <v>1552.952</v>
      </c>
      <c r="AJ103" s="29">
        <f t="shared" si="17"/>
        <v>34</v>
      </c>
      <c r="AK103" s="38" t="str">
        <f t="array" ref="AK103">AJ103&amp;CHOOSE(AND(AJ103&lt;&gt;{11,12,13})*MIN(4,MOD(AJ103,10))+1,"th","st","nd","rd","th")</f>
        <v>34th</v>
      </c>
      <c r="AL103" s="38">
        <v>316.863</v>
      </c>
      <c r="AM103" s="38">
        <v>416.041</v>
      </c>
      <c r="AN103" s="38">
        <v>1968.9929999999999</v>
      </c>
      <c r="AO103" s="29">
        <f t="shared" si="18"/>
        <v>38</v>
      </c>
      <c r="AP103" s="38" t="str">
        <f t="array" ref="AP103">AO103&amp;CHOOSE(AND(AO103&lt;&gt;{11,12,13})*MIN(4,MOD(AO103,10))+1,"th","st","nd","rd","th")</f>
        <v>38th</v>
      </c>
      <c r="AQ103" s="77">
        <v>1.1200000000000001</v>
      </c>
      <c r="AR103" s="36">
        <v>2385.002</v>
      </c>
      <c r="AS103" s="29">
        <f t="shared" si="19"/>
        <v>46</v>
      </c>
      <c r="AT103" s="38" t="str">
        <f t="array" ref="AT103">AS103&amp;CHOOSE(AND(AS103&lt;&gt;{11,12,13})*MIN(4,MOD(AS103,10))+1,"th","st","nd","rd","th")</f>
        <v>46th</v>
      </c>
      <c r="AU103" s="40">
        <v>8.0028456363786865E-4</v>
      </c>
    </row>
    <row r="104" spans="1:47" x14ac:dyDescent="0.25">
      <c r="A104" s="7">
        <v>117086653</v>
      </c>
      <c r="B104" s="8" t="s">
        <v>589</v>
      </c>
      <c r="C104" s="8" t="s">
        <v>117</v>
      </c>
      <c r="D104" s="27">
        <v>51844</v>
      </c>
      <c r="E104" s="29">
        <f t="shared" si="10"/>
        <v>51</v>
      </c>
      <c r="F104" s="38" t="str">
        <f t="array" ref="F104">E104&amp;CHOOSE(AND(E104&lt;&gt;{11,12,13})*MIN(4,MOD(E104,10))+1,"th","st","nd","rd","th")</f>
        <v>51st</v>
      </c>
      <c r="G104" s="29">
        <v>3812</v>
      </c>
      <c r="H104" s="30">
        <v>1.0339</v>
      </c>
      <c r="I104" s="31">
        <v>0.83909999999999996</v>
      </c>
      <c r="J104" s="94">
        <v>77</v>
      </c>
      <c r="K104" s="33">
        <v>135.45599999999999</v>
      </c>
      <c r="L104" s="34">
        <v>0.16619999999999999</v>
      </c>
      <c r="M104" s="29">
        <f t="shared" si="11"/>
        <v>58</v>
      </c>
      <c r="N104" s="38" t="str">
        <f t="array" ref="N104">M104&amp;CHOOSE(AND(M104&lt;&gt;{11,12,13})*MIN(4,MOD(M104,10))+1,"th","st","nd","rd","th")</f>
        <v>58th</v>
      </c>
      <c r="O104" s="34">
        <v>0.2291</v>
      </c>
      <c r="P104" s="29">
        <f t="shared" si="12"/>
        <v>75</v>
      </c>
      <c r="Q104" s="38" t="str">
        <f t="array" ref="Q104">P104&amp;CHOOSE(AND(P104&lt;&gt;{11,12,13})*MIN(4,MOD(P104,10))+1,"th","st","nd","rd","th")</f>
        <v>75th</v>
      </c>
      <c r="R104" s="35">
        <v>147.155</v>
      </c>
      <c r="S104" s="35">
        <v>101.42400000000001</v>
      </c>
      <c r="T104" s="35">
        <v>0</v>
      </c>
      <c r="U104" s="35">
        <v>248.57900000000001</v>
      </c>
      <c r="V104" s="36">
        <v>43.055000000000007</v>
      </c>
      <c r="W104" s="220">
        <f t="shared" si="13"/>
        <v>2.9176300617205313E-2</v>
      </c>
      <c r="X104" s="29">
        <f t="shared" si="14"/>
        <v>60</v>
      </c>
      <c r="Y104" s="38" t="str">
        <f t="array" ref="Y104">X104&amp;CHOOSE(AND(X104&lt;&gt;{11,12,13})*MIN(4,MOD(X104,10))+1,"th","st","nd","rd","th")</f>
        <v>60th</v>
      </c>
      <c r="Z104" s="37">
        <v>8.6110000000000007</v>
      </c>
      <c r="AA104" s="28">
        <v>0</v>
      </c>
      <c r="AB104" s="221">
        <f t="shared" si="15"/>
        <v>0</v>
      </c>
      <c r="AC104" s="29">
        <f t="shared" si="16"/>
        <v>1</v>
      </c>
      <c r="AD104" s="38" t="str">
        <f t="array" ref="AD104">AC104&amp;CHOOSE(AND(AC104&lt;&gt;{11,12,13})*MIN(4,MOD(AC104,10))+1,"th","st","nd","rd","th")</f>
        <v>1st</v>
      </c>
      <c r="AE104" s="37">
        <v>0</v>
      </c>
      <c r="AF104" s="113">
        <v>1475.684</v>
      </c>
      <c r="AG104" s="113">
        <v>1517.809</v>
      </c>
      <c r="AH104" s="113">
        <v>1530.4079999999999</v>
      </c>
      <c r="AI104" s="38">
        <v>1507.9670000000001</v>
      </c>
      <c r="AJ104" s="29">
        <f t="shared" si="17"/>
        <v>31</v>
      </c>
      <c r="AK104" s="38" t="str">
        <f t="array" ref="AK104">AJ104&amp;CHOOSE(AND(AJ104&lt;&gt;{11,12,13})*MIN(4,MOD(AJ104,10))+1,"th","st","nd","rd","th")</f>
        <v>31st</v>
      </c>
      <c r="AL104" s="38">
        <v>257.19</v>
      </c>
      <c r="AM104" s="38">
        <v>392.64600000000002</v>
      </c>
      <c r="AN104" s="38">
        <v>1900.6130000000001</v>
      </c>
      <c r="AO104" s="29">
        <f t="shared" si="18"/>
        <v>35</v>
      </c>
      <c r="AP104" s="38" t="str">
        <f t="array" ref="AP104">AO104&amp;CHOOSE(AND(AO104&lt;&gt;{11,12,13})*MIN(4,MOD(AO104,10))+1,"th","st","nd","rd","th")</f>
        <v>35th</v>
      </c>
      <c r="AQ104" s="77">
        <v>0.94</v>
      </c>
      <c r="AR104" s="36">
        <v>1847.1410000000001</v>
      </c>
      <c r="AS104" s="29">
        <f t="shared" si="19"/>
        <v>32</v>
      </c>
      <c r="AT104" s="38" t="str">
        <f t="array" ref="AT104">AS104&amp;CHOOSE(AND(AS104&lt;&gt;{11,12,13})*MIN(4,MOD(AS104,10))+1,"th","st","nd","rd","th")</f>
        <v>32nd</v>
      </c>
      <c r="AU104" s="40">
        <v>6.198059494971561E-4</v>
      </c>
    </row>
    <row r="105" spans="1:47" x14ac:dyDescent="0.25">
      <c r="A105" s="7">
        <v>117089003</v>
      </c>
      <c r="B105" s="8" t="s">
        <v>652</v>
      </c>
      <c r="C105" s="8" t="s">
        <v>117</v>
      </c>
      <c r="D105" s="27">
        <v>55800</v>
      </c>
      <c r="E105" s="29">
        <f t="shared" si="10"/>
        <v>61</v>
      </c>
      <c r="F105" s="38" t="str">
        <f t="array" ref="F105">E105&amp;CHOOSE(AND(E105&lt;&gt;{11,12,13})*MIN(4,MOD(E105,10))+1,"th","st","nd","rd","th")</f>
        <v>61st</v>
      </c>
      <c r="G105" s="29">
        <v>3490</v>
      </c>
      <c r="H105" s="30">
        <v>0.96060000000000001</v>
      </c>
      <c r="I105" s="31">
        <v>0.8548</v>
      </c>
      <c r="J105" s="94">
        <v>68</v>
      </c>
      <c r="K105" s="33">
        <v>146.321</v>
      </c>
      <c r="L105" s="34">
        <v>0.17130000000000001</v>
      </c>
      <c r="M105" s="29">
        <f t="shared" si="11"/>
        <v>60</v>
      </c>
      <c r="N105" s="38" t="str">
        <f t="array" ref="N105">M105&amp;CHOOSE(AND(M105&lt;&gt;{11,12,13})*MIN(4,MOD(M105,10))+1,"th","st","nd","rd","th")</f>
        <v>60th</v>
      </c>
      <c r="O105" s="34">
        <v>0.23619999999999999</v>
      </c>
      <c r="P105" s="29">
        <f t="shared" si="12"/>
        <v>78</v>
      </c>
      <c r="Q105" s="38" t="str">
        <f t="array" ref="Q105">P105&amp;CHOOSE(AND(P105&lt;&gt;{11,12,13})*MIN(4,MOD(P105,10))+1,"th","st","nd","rd","th")</f>
        <v>78th</v>
      </c>
      <c r="R105" s="35">
        <v>136.44499999999999</v>
      </c>
      <c r="S105" s="35">
        <v>94.07</v>
      </c>
      <c r="T105" s="35">
        <v>0</v>
      </c>
      <c r="U105" s="35">
        <v>230.51499999999999</v>
      </c>
      <c r="V105" s="36">
        <v>40.028000000000006</v>
      </c>
      <c r="W105" s="220">
        <f t="shared" si="13"/>
        <v>3.015198777288235E-2</v>
      </c>
      <c r="X105" s="29">
        <f t="shared" si="14"/>
        <v>62</v>
      </c>
      <c r="Y105" s="38" t="str">
        <f t="array" ref="Y105">X105&amp;CHOOSE(AND(X105&lt;&gt;{11,12,13})*MIN(4,MOD(X105,10))+1,"th","st","nd","rd","th")</f>
        <v>62nd</v>
      </c>
      <c r="Z105" s="37">
        <v>8.0060000000000002</v>
      </c>
      <c r="AA105" s="28">
        <v>5</v>
      </c>
      <c r="AB105" s="221">
        <f t="shared" si="15"/>
        <v>3.7663620181975551E-3</v>
      </c>
      <c r="AC105" s="29">
        <f t="shared" si="16"/>
        <v>45</v>
      </c>
      <c r="AD105" s="38" t="str">
        <f t="array" ref="AD105">AC105&amp;CHOOSE(AND(AC105&lt;&gt;{11,12,13})*MIN(4,MOD(AC105,10))+1,"th","st","nd","rd","th")</f>
        <v>45th</v>
      </c>
      <c r="AE105" s="37">
        <v>3</v>
      </c>
      <c r="AF105" s="113">
        <v>1327.5409999999999</v>
      </c>
      <c r="AG105" s="113">
        <v>1356.9</v>
      </c>
      <c r="AH105" s="113">
        <v>1400.396</v>
      </c>
      <c r="AI105" s="38">
        <v>1361.6120000000001</v>
      </c>
      <c r="AJ105" s="29">
        <f t="shared" si="17"/>
        <v>28</v>
      </c>
      <c r="AK105" s="38" t="str">
        <f t="array" ref="AK105">AJ105&amp;CHOOSE(AND(AJ105&lt;&gt;{11,12,13})*MIN(4,MOD(AJ105,10))+1,"th","st","nd","rd","th")</f>
        <v>28th</v>
      </c>
      <c r="AL105" s="38">
        <v>241.52099999999999</v>
      </c>
      <c r="AM105" s="38">
        <v>387.84199999999998</v>
      </c>
      <c r="AN105" s="38">
        <v>1749.454</v>
      </c>
      <c r="AO105" s="29">
        <f t="shared" si="18"/>
        <v>31</v>
      </c>
      <c r="AP105" s="38" t="str">
        <f t="array" ref="AP105">AO105&amp;CHOOSE(AND(AO105&lt;&gt;{11,12,13})*MIN(4,MOD(AO105,10))+1,"th","st","nd","rd","th")</f>
        <v>31st</v>
      </c>
      <c r="AQ105" s="77">
        <v>1</v>
      </c>
      <c r="AR105" s="36">
        <v>1680.5260000000001</v>
      </c>
      <c r="AS105" s="29">
        <f t="shared" si="19"/>
        <v>26</v>
      </c>
      <c r="AT105" s="38" t="str">
        <f t="array" ref="AT105">AS105&amp;CHOOSE(AND(AS105&lt;&gt;{11,12,13})*MIN(4,MOD(AS105,10))+1,"th","st","nd","rd","th")</f>
        <v>26th</v>
      </c>
      <c r="AU105" s="40">
        <v>5.6389848586797537E-4</v>
      </c>
    </row>
    <row r="106" spans="1:47" x14ac:dyDescent="0.25">
      <c r="A106" s="7">
        <v>122091002</v>
      </c>
      <c r="B106" s="8" t="s">
        <v>137</v>
      </c>
      <c r="C106" s="8" t="s">
        <v>138</v>
      </c>
      <c r="D106" s="27">
        <v>60147</v>
      </c>
      <c r="E106" s="29">
        <f t="shared" si="10"/>
        <v>70</v>
      </c>
      <c r="F106" s="38" t="str">
        <f t="array" ref="F106">E106&amp;CHOOSE(AND(E106&lt;&gt;{11,12,13})*MIN(4,MOD(E106,10))+1,"th","st","nd","rd","th")</f>
        <v>70th</v>
      </c>
      <c r="G106" s="29">
        <v>23677</v>
      </c>
      <c r="H106" s="30">
        <v>0.8911</v>
      </c>
      <c r="I106" s="31">
        <v>-1.5644</v>
      </c>
      <c r="J106" s="94">
        <v>457</v>
      </c>
      <c r="K106" s="33">
        <v>0</v>
      </c>
      <c r="L106" s="34">
        <v>0.1114</v>
      </c>
      <c r="M106" s="29">
        <f t="shared" si="11"/>
        <v>37</v>
      </c>
      <c r="N106" s="38" t="str">
        <f t="array" ref="N106">M106&amp;CHOOSE(AND(M106&lt;&gt;{11,12,13})*MIN(4,MOD(M106,10))+1,"th","st","nd","rd","th")</f>
        <v>37th</v>
      </c>
      <c r="O106" s="34">
        <v>0.1434</v>
      </c>
      <c r="P106" s="29">
        <f t="shared" si="12"/>
        <v>35</v>
      </c>
      <c r="Q106" s="38" t="str">
        <f t="array" ref="Q106">P106&amp;CHOOSE(AND(P106&lt;&gt;{11,12,13})*MIN(4,MOD(P106,10))+1,"th","st","nd","rd","th")</f>
        <v>35th</v>
      </c>
      <c r="R106" s="35">
        <v>509.13299999999998</v>
      </c>
      <c r="S106" s="35">
        <v>327.69099999999997</v>
      </c>
      <c r="T106" s="35">
        <v>0</v>
      </c>
      <c r="U106" s="35">
        <v>836.82399999999996</v>
      </c>
      <c r="V106" s="36">
        <v>907.04499999999996</v>
      </c>
      <c r="W106" s="220">
        <f t="shared" si="13"/>
        <v>0.1190787829203023</v>
      </c>
      <c r="X106" s="29">
        <f t="shared" si="14"/>
        <v>96</v>
      </c>
      <c r="Y106" s="38" t="str">
        <f t="array" ref="Y106">X106&amp;CHOOSE(AND(X106&lt;&gt;{11,12,13})*MIN(4,MOD(X106,10))+1,"th","st","nd","rd","th")</f>
        <v>96th</v>
      </c>
      <c r="Z106" s="37">
        <v>181.40899999999999</v>
      </c>
      <c r="AA106" s="28">
        <v>527</v>
      </c>
      <c r="AB106" s="221">
        <f t="shared" si="15"/>
        <v>6.9185672815570684E-2</v>
      </c>
      <c r="AC106" s="29">
        <f t="shared" si="16"/>
        <v>97</v>
      </c>
      <c r="AD106" s="38" t="str">
        <f t="array" ref="AD106">AC106&amp;CHOOSE(AND(AC106&lt;&gt;{11,12,13})*MIN(4,MOD(AC106,10))+1,"th","st","nd","rd","th")</f>
        <v>97th</v>
      </c>
      <c r="AE106" s="37">
        <v>316.2</v>
      </c>
      <c r="AF106" s="113">
        <v>7617.1840000000002</v>
      </c>
      <c r="AG106" s="113">
        <v>7562.9359999999997</v>
      </c>
      <c r="AH106" s="113">
        <v>7428.8779999999997</v>
      </c>
      <c r="AI106" s="38">
        <v>7536.3329999999996</v>
      </c>
      <c r="AJ106" s="29">
        <f t="shared" si="17"/>
        <v>93</v>
      </c>
      <c r="AK106" s="38" t="str">
        <f t="array" ref="AK106">AJ106&amp;CHOOSE(AND(AJ106&lt;&gt;{11,12,13})*MIN(4,MOD(AJ106,10))+1,"th","st","nd","rd","th")</f>
        <v>93rd</v>
      </c>
      <c r="AL106" s="38">
        <v>1334.433</v>
      </c>
      <c r="AM106" s="38">
        <v>1334.433</v>
      </c>
      <c r="AN106" s="38">
        <v>8870.7659999999996</v>
      </c>
      <c r="AO106" s="29">
        <f t="shared" si="18"/>
        <v>93</v>
      </c>
      <c r="AP106" s="38" t="str">
        <f t="array" ref="AP106">AO106&amp;CHOOSE(AND(AO106&lt;&gt;{11,12,13})*MIN(4,MOD(AO106,10))+1,"th","st","nd","rd","th")</f>
        <v>93rd</v>
      </c>
      <c r="AQ106" s="77">
        <v>1.22</v>
      </c>
      <c r="AR106" s="36">
        <v>9643.7819999999992</v>
      </c>
      <c r="AS106" s="29">
        <f t="shared" si="19"/>
        <v>93</v>
      </c>
      <c r="AT106" s="38" t="str">
        <f t="array" ref="AT106">AS106&amp;CHOOSE(AND(AS106&lt;&gt;{11,12,13})*MIN(4,MOD(AS106,10))+1,"th","st","nd","rd","th")</f>
        <v>93rd</v>
      </c>
      <c r="AU106" s="40">
        <v>3.2359594959202264E-3</v>
      </c>
    </row>
    <row r="107" spans="1:47" x14ac:dyDescent="0.25">
      <c r="A107" s="7">
        <v>122091303</v>
      </c>
      <c r="B107" s="8" t="s">
        <v>168</v>
      </c>
      <c r="C107" s="8" t="s">
        <v>138</v>
      </c>
      <c r="D107" s="27">
        <v>41701</v>
      </c>
      <c r="E107" s="29">
        <f t="shared" si="10"/>
        <v>17</v>
      </c>
      <c r="F107" s="38" t="str">
        <f t="array" ref="F107">E107&amp;CHOOSE(AND(E107&lt;&gt;{11,12,13})*MIN(4,MOD(E107,10))+1,"th","st","nd","rd","th")</f>
        <v>17th</v>
      </c>
      <c r="G107" s="29">
        <v>3729</v>
      </c>
      <c r="H107" s="30">
        <v>1.2853000000000001</v>
      </c>
      <c r="I107" s="31">
        <v>-2.9462000000000002</v>
      </c>
      <c r="J107" s="94">
        <v>485</v>
      </c>
      <c r="K107" s="33">
        <v>0</v>
      </c>
      <c r="L107" s="34">
        <v>0.1724</v>
      </c>
      <c r="M107" s="29">
        <f t="shared" si="11"/>
        <v>61</v>
      </c>
      <c r="N107" s="38" t="str">
        <f t="array" ref="N107">M107&amp;CHOOSE(AND(M107&lt;&gt;{11,12,13})*MIN(4,MOD(M107,10))+1,"th","st","nd","rd","th")</f>
        <v>61st</v>
      </c>
      <c r="O107" s="34">
        <v>0.27589999999999998</v>
      </c>
      <c r="P107" s="29">
        <f t="shared" si="12"/>
        <v>93</v>
      </c>
      <c r="Q107" s="38" t="str">
        <f t="array" ref="Q107">P107&amp;CHOOSE(AND(P107&lt;&gt;{11,12,13})*MIN(4,MOD(P107,10))+1,"th","st","nd","rd","th")</f>
        <v>93rd</v>
      </c>
      <c r="R107" s="35">
        <v>143.46600000000001</v>
      </c>
      <c r="S107" s="35">
        <v>114.798</v>
      </c>
      <c r="T107" s="35">
        <v>0</v>
      </c>
      <c r="U107" s="35">
        <v>258.26400000000001</v>
      </c>
      <c r="V107" s="36">
        <v>46.436000000000007</v>
      </c>
      <c r="W107" s="220">
        <f t="shared" si="13"/>
        <v>3.3480707279580781E-2</v>
      </c>
      <c r="X107" s="29">
        <f t="shared" si="14"/>
        <v>71</v>
      </c>
      <c r="Y107" s="38" t="str">
        <f t="array" ref="Y107">X107&amp;CHOOSE(AND(X107&lt;&gt;{11,12,13})*MIN(4,MOD(X107,10))+1,"th","st","nd","rd","th")</f>
        <v>71st</v>
      </c>
      <c r="Z107" s="37">
        <v>9.2870000000000008</v>
      </c>
      <c r="AA107" s="28">
        <v>27</v>
      </c>
      <c r="AB107" s="221">
        <f t="shared" si="15"/>
        <v>1.9467204249906989E-2</v>
      </c>
      <c r="AC107" s="29">
        <f t="shared" si="16"/>
        <v>81</v>
      </c>
      <c r="AD107" s="38" t="str">
        <f t="array" ref="AD107">AC107&amp;CHOOSE(AND(AC107&lt;&gt;{11,12,13})*MIN(4,MOD(AC107,10))+1,"th","st","nd","rd","th")</f>
        <v>81st</v>
      </c>
      <c r="AE107" s="37">
        <v>16.2</v>
      </c>
      <c r="AF107" s="113">
        <v>1386.9480000000001</v>
      </c>
      <c r="AG107" s="113">
        <v>1341.6479999999999</v>
      </c>
      <c r="AH107" s="113">
        <v>1300.546</v>
      </c>
      <c r="AI107" s="38">
        <v>1343.047</v>
      </c>
      <c r="AJ107" s="29">
        <f t="shared" si="17"/>
        <v>28</v>
      </c>
      <c r="AK107" s="38" t="str">
        <f t="array" ref="AK107">AJ107&amp;CHOOSE(AND(AJ107&lt;&gt;{11,12,13})*MIN(4,MOD(AJ107,10))+1,"th","st","nd","rd","th")</f>
        <v>28th</v>
      </c>
      <c r="AL107" s="38">
        <v>283.75099999999998</v>
      </c>
      <c r="AM107" s="38">
        <v>283.75099999999998</v>
      </c>
      <c r="AN107" s="38">
        <v>1626.798</v>
      </c>
      <c r="AO107" s="29">
        <f t="shared" si="18"/>
        <v>27</v>
      </c>
      <c r="AP107" s="38" t="str">
        <f t="array" ref="AP107">AO107&amp;CHOOSE(AND(AO107&lt;&gt;{11,12,13})*MIN(4,MOD(AO107,10))+1,"th","st","nd","rd","th")</f>
        <v>27th</v>
      </c>
      <c r="AQ107" s="77">
        <v>1.49</v>
      </c>
      <c r="AR107" s="36">
        <v>3115.4760000000001</v>
      </c>
      <c r="AS107" s="29">
        <f t="shared" si="19"/>
        <v>61</v>
      </c>
      <c r="AT107" s="38" t="str">
        <f t="array" ref="AT107">AS107&amp;CHOOSE(AND(AS107&lt;&gt;{11,12,13})*MIN(4,MOD(AS107,10))+1,"th","st","nd","rd","th")</f>
        <v>61st</v>
      </c>
      <c r="AU107" s="40">
        <v>1.0453942391596537E-3</v>
      </c>
    </row>
    <row r="108" spans="1:47" x14ac:dyDescent="0.25">
      <c r="A108" s="7">
        <v>122091352</v>
      </c>
      <c r="B108" s="8" t="s">
        <v>169</v>
      </c>
      <c r="C108" s="8" t="s">
        <v>138</v>
      </c>
      <c r="D108" s="27">
        <v>57678</v>
      </c>
      <c r="E108" s="29">
        <f t="shared" si="10"/>
        <v>65</v>
      </c>
      <c r="F108" s="38" t="str">
        <f t="array" ref="F108">E108&amp;CHOOSE(AND(E108&lt;&gt;{11,12,13})*MIN(4,MOD(E108,10))+1,"th","st","nd","rd","th")</f>
        <v>65th</v>
      </c>
      <c r="G108" s="29">
        <v>19619</v>
      </c>
      <c r="H108" s="30">
        <v>0.92930000000000001</v>
      </c>
      <c r="I108" s="31">
        <v>-1.8492</v>
      </c>
      <c r="J108" s="94">
        <v>464</v>
      </c>
      <c r="K108" s="33">
        <v>0</v>
      </c>
      <c r="L108" s="34">
        <v>0.1193</v>
      </c>
      <c r="M108" s="29">
        <f t="shared" si="11"/>
        <v>41</v>
      </c>
      <c r="N108" s="38" t="str">
        <f t="array" ref="N108">M108&amp;CHOOSE(AND(M108&lt;&gt;{11,12,13})*MIN(4,MOD(M108,10))+1,"th","st","nd","rd","th")</f>
        <v>41st</v>
      </c>
      <c r="O108" s="34">
        <v>0.27160000000000001</v>
      </c>
      <c r="P108" s="29">
        <f t="shared" si="12"/>
        <v>92</v>
      </c>
      <c r="Q108" s="38" t="str">
        <f t="array" ref="Q108">P108&amp;CHOOSE(AND(P108&lt;&gt;{11,12,13})*MIN(4,MOD(P108,10))+1,"th","st","nd","rd","th")</f>
        <v>92nd</v>
      </c>
      <c r="R108" s="35">
        <v>517.63400000000001</v>
      </c>
      <c r="S108" s="35">
        <v>589.22699999999998</v>
      </c>
      <c r="T108" s="35">
        <v>0</v>
      </c>
      <c r="U108" s="35">
        <v>1106.8610000000001</v>
      </c>
      <c r="V108" s="36">
        <v>307.98300000000006</v>
      </c>
      <c r="W108" s="220">
        <f t="shared" si="13"/>
        <v>4.2588783154708709E-2</v>
      </c>
      <c r="X108" s="29">
        <f t="shared" si="14"/>
        <v>84</v>
      </c>
      <c r="Y108" s="38" t="str">
        <f t="array" ref="Y108">X108&amp;CHOOSE(AND(X108&lt;&gt;{11,12,13})*MIN(4,MOD(X108,10))+1,"th","st","nd","rd","th")</f>
        <v>84th</v>
      </c>
      <c r="Z108" s="37">
        <v>61.597000000000001</v>
      </c>
      <c r="AA108" s="28">
        <v>246</v>
      </c>
      <c r="AB108" s="221">
        <f t="shared" si="15"/>
        <v>3.4017594010248425E-2</v>
      </c>
      <c r="AC108" s="29">
        <f t="shared" si="16"/>
        <v>90</v>
      </c>
      <c r="AD108" s="38" t="str">
        <f t="array" ref="AD108">AC108&amp;CHOOSE(AND(AC108&lt;&gt;{11,12,13})*MIN(4,MOD(AC108,10))+1,"th","st","nd","rd","th")</f>
        <v>90th</v>
      </c>
      <c r="AE108" s="37">
        <v>147.6</v>
      </c>
      <c r="AF108" s="113">
        <v>7231.5519999999997</v>
      </c>
      <c r="AG108" s="113">
        <v>7251.4489999999996</v>
      </c>
      <c r="AH108" s="113">
        <v>7158.259</v>
      </c>
      <c r="AI108" s="38">
        <v>7213.7529999999997</v>
      </c>
      <c r="AJ108" s="29">
        <f t="shared" si="17"/>
        <v>92</v>
      </c>
      <c r="AK108" s="38" t="str">
        <f t="array" ref="AK108">AJ108&amp;CHOOSE(AND(AJ108&lt;&gt;{11,12,13})*MIN(4,MOD(AJ108,10))+1,"th","st","nd","rd","th")</f>
        <v>92nd</v>
      </c>
      <c r="AL108" s="38">
        <v>1316.058</v>
      </c>
      <c r="AM108" s="38">
        <v>1316.058</v>
      </c>
      <c r="AN108" s="38">
        <v>8529.8109999999997</v>
      </c>
      <c r="AO108" s="29">
        <f t="shared" si="18"/>
        <v>93</v>
      </c>
      <c r="AP108" s="38" t="str">
        <f t="array" ref="AP108">AO108&amp;CHOOSE(AND(AO108&lt;&gt;{11,12,13})*MIN(4,MOD(AO108,10))+1,"th","st","nd","rd","th")</f>
        <v>93rd</v>
      </c>
      <c r="AQ108" s="77">
        <v>1.28</v>
      </c>
      <c r="AR108" s="36">
        <v>10146.244000000001</v>
      </c>
      <c r="AS108" s="29">
        <f t="shared" si="19"/>
        <v>93</v>
      </c>
      <c r="AT108" s="38" t="str">
        <f t="array" ref="AT108">AS108&amp;CHOOSE(AND(AS108&lt;&gt;{11,12,13})*MIN(4,MOD(AS108,10))+1,"th","st","nd","rd","th")</f>
        <v>93rd</v>
      </c>
      <c r="AU108" s="40">
        <v>3.404560018022351E-3</v>
      </c>
    </row>
    <row r="109" spans="1:47" x14ac:dyDescent="0.25">
      <c r="A109" s="7">
        <v>122092002</v>
      </c>
      <c r="B109" s="8" t="s">
        <v>192</v>
      </c>
      <c r="C109" s="8" t="s">
        <v>138</v>
      </c>
      <c r="D109" s="27">
        <v>66762</v>
      </c>
      <c r="E109" s="29">
        <f t="shared" si="10"/>
        <v>82</v>
      </c>
      <c r="F109" s="38" t="str">
        <f t="array" ref="F109">E109&amp;CHOOSE(AND(E109&lt;&gt;{11,12,13})*MIN(4,MOD(E109,10))+1,"th","st","nd","rd","th")</f>
        <v>82nd</v>
      </c>
      <c r="G109" s="29">
        <v>18803</v>
      </c>
      <c r="H109" s="30">
        <v>0.80279999999999996</v>
      </c>
      <c r="I109" s="31">
        <v>-1.1798999999999999</v>
      </c>
      <c r="J109" s="94">
        <v>441</v>
      </c>
      <c r="K109" s="33">
        <v>0</v>
      </c>
      <c r="L109" s="34">
        <v>6.4199999999999993E-2</v>
      </c>
      <c r="M109" s="29">
        <f t="shared" si="11"/>
        <v>17</v>
      </c>
      <c r="N109" s="38" t="str">
        <f t="array" ref="N109">M109&amp;CHOOSE(AND(M109&lt;&gt;{11,12,13})*MIN(4,MOD(M109,10))+1,"th","st","nd","rd","th")</f>
        <v>17th</v>
      </c>
      <c r="O109" s="34">
        <v>0.15210000000000001</v>
      </c>
      <c r="P109" s="29">
        <f t="shared" si="12"/>
        <v>38</v>
      </c>
      <c r="Q109" s="38" t="str">
        <f t="array" ref="Q109">P109&amp;CHOOSE(AND(P109&lt;&gt;{11,12,13})*MIN(4,MOD(P109,10))+1,"th","st","nd","rd","th")</f>
        <v>38th</v>
      </c>
      <c r="R109" s="35">
        <v>211.33799999999999</v>
      </c>
      <c r="S109" s="35">
        <v>250.34700000000001</v>
      </c>
      <c r="T109" s="35">
        <v>0</v>
      </c>
      <c r="U109" s="35">
        <v>461.685</v>
      </c>
      <c r="V109" s="36">
        <v>50.147999999999996</v>
      </c>
      <c r="W109" s="220">
        <f t="shared" si="13"/>
        <v>9.140324985687483E-3</v>
      </c>
      <c r="X109" s="29">
        <f t="shared" si="14"/>
        <v>8</v>
      </c>
      <c r="Y109" s="38" t="str">
        <f t="array" ref="Y109">X109&amp;CHOOSE(AND(X109&lt;&gt;{11,12,13})*MIN(4,MOD(X109,10))+1,"th","st","nd","rd","th")</f>
        <v>8th</v>
      </c>
      <c r="Z109" s="37">
        <v>10.029999999999999</v>
      </c>
      <c r="AA109" s="28">
        <v>299</v>
      </c>
      <c r="AB109" s="221">
        <f t="shared" si="15"/>
        <v>5.4497829838090407E-2</v>
      </c>
      <c r="AC109" s="29">
        <f t="shared" si="16"/>
        <v>95</v>
      </c>
      <c r="AD109" s="38" t="str">
        <f t="array" ref="AD109">AC109&amp;CHOOSE(AND(AC109&lt;&gt;{11,12,13})*MIN(4,MOD(AC109,10))+1,"th","st","nd","rd","th")</f>
        <v>95th</v>
      </c>
      <c r="AE109" s="37">
        <v>179.4</v>
      </c>
      <c r="AF109" s="113">
        <v>5486.4570000000003</v>
      </c>
      <c r="AG109" s="113">
        <v>5520.4380000000001</v>
      </c>
      <c r="AH109" s="113">
        <v>5527.37</v>
      </c>
      <c r="AI109" s="38">
        <v>5511.4219999999996</v>
      </c>
      <c r="AJ109" s="29">
        <f t="shared" si="17"/>
        <v>88</v>
      </c>
      <c r="AK109" s="38" t="str">
        <f t="array" ref="AK109">AJ109&amp;CHOOSE(AND(AJ109&lt;&gt;{11,12,13})*MIN(4,MOD(AJ109,10))+1,"th","st","nd","rd","th")</f>
        <v>88th</v>
      </c>
      <c r="AL109" s="38">
        <v>651.11500000000001</v>
      </c>
      <c r="AM109" s="38">
        <v>651.11500000000001</v>
      </c>
      <c r="AN109" s="38">
        <v>6162.5370000000003</v>
      </c>
      <c r="AO109" s="29">
        <f t="shared" si="18"/>
        <v>87</v>
      </c>
      <c r="AP109" s="38" t="str">
        <f t="array" ref="AP109">AO109&amp;CHOOSE(AND(AO109&lt;&gt;{11,12,13})*MIN(4,MOD(AO109,10))+1,"th","st","nd","rd","th")</f>
        <v>87th</v>
      </c>
      <c r="AQ109" s="77">
        <v>0.94</v>
      </c>
      <c r="AR109" s="36">
        <v>4650.4480000000003</v>
      </c>
      <c r="AS109" s="29">
        <f t="shared" si="19"/>
        <v>77</v>
      </c>
      <c r="AT109" s="38" t="str">
        <f t="array" ref="AT109">AS109&amp;CHOOSE(AND(AS109&lt;&gt;{11,12,13})*MIN(4,MOD(AS109,10))+1,"th","st","nd","rd","th")</f>
        <v>77th</v>
      </c>
      <c r="AU109" s="40">
        <v>1.5604522547153416E-3</v>
      </c>
    </row>
    <row r="110" spans="1:47" x14ac:dyDescent="0.25">
      <c r="A110" s="7">
        <v>122092102</v>
      </c>
      <c r="B110" s="8" t="s">
        <v>193</v>
      </c>
      <c r="C110" s="8" t="s">
        <v>138</v>
      </c>
      <c r="D110" s="27">
        <v>98549</v>
      </c>
      <c r="E110" s="29">
        <f t="shared" si="10"/>
        <v>97</v>
      </c>
      <c r="F110" s="38" t="str">
        <f t="array" ref="F110">E110&amp;CHOOSE(AND(E110&lt;&gt;{11,12,13})*MIN(4,MOD(E110,10))+1,"th","st","nd","rd","th")</f>
        <v>97th</v>
      </c>
      <c r="G110" s="29">
        <v>41093</v>
      </c>
      <c r="H110" s="30">
        <v>0.54390000000000005</v>
      </c>
      <c r="I110" s="31">
        <v>-1.4706999999999999</v>
      </c>
      <c r="J110" s="94">
        <v>451</v>
      </c>
      <c r="K110" s="33">
        <v>0</v>
      </c>
      <c r="L110" s="34">
        <v>5.2499999999999998E-2</v>
      </c>
      <c r="M110" s="29">
        <f t="shared" si="11"/>
        <v>11</v>
      </c>
      <c r="N110" s="38" t="str">
        <f t="array" ref="N110">M110&amp;CHOOSE(AND(M110&lt;&gt;{11,12,13})*MIN(4,MOD(M110,10))+1,"th","st","nd","rd","th")</f>
        <v>11th</v>
      </c>
      <c r="O110" s="34">
        <v>3.6200000000000003E-2</v>
      </c>
      <c r="P110" s="29">
        <f t="shared" si="12"/>
        <v>2</v>
      </c>
      <c r="Q110" s="38" t="str">
        <f t="array" ref="Q110">P110&amp;CHOOSE(AND(P110&lt;&gt;{11,12,13})*MIN(4,MOD(P110,10))+1,"th","st","nd","rd","th")</f>
        <v>2nd</v>
      </c>
      <c r="R110" s="35">
        <v>581.18899999999996</v>
      </c>
      <c r="S110" s="35">
        <v>200.37200000000001</v>
      </c>
      <c r="T110" s="35">
        <v>0</v>
      </c>
      <c r="U110" s="35">
        <v>781.56100000000004</v>
      </c>
      <c r="V110" s="36">
        <v>100.15500000000002</v>
      </c>
      <c r="W110" s="220">
        <f t="shared" si="13"/>
        <v>5.4283214153797296E-3</v>
      </c>
      <c r="X110" s="29">
        <f t="shared" si="14"/>
        <v>3</v>
      </c>
      <c r="Y110" s="38" t="str">
        <f t="array" ref="Y110">X110&amp;CHOOSE(AND(X110&lt;&gt;{11,12,13})*MIN(4,MOD(X110,10))+1,"th","st","nd","rd","th")</f>
        <v>3rd</v>
      </c>
      <c r="Z110" s="37">
        <v>20.030999999999999</v>
      </c>
      <c r="AA110" s="28">
        <v>204</v>
      </c>
      <c r="AB110" s="221">
        <f t="shared" si="15"/>
        <v>1.1056637898631767E-2</v>
      </c>
      <c r="AC110" s="29">
        <f t="shared" si="16"/>
        <v>70</v>
      </c>
      <c r="AD110" s="38" t="str">
        <f t="array" ref="AD110">AC110&amp;CHOOSE(AND(AC110&lt;&gt;{11,12,13})*MIN(4,MOD(AC110,10))+1,"th","st","nd","rd","th")</f>
        <v>70th</v>
      </c>
      <c r="AE110" s="37">
        <v>122.4</v>
      </c>
      <c r="AF110" s="113">
        <v>18450.455000000002</v>
      </c>
      <c r="AG110" s="113">
        <v>18787.109</v>
      </c>
      <c r="AH110" s="113">
        <v>19247.196</v>
      </c>
      <c r="AI110" s="38">
        <v>18828.253000000001</v>
      </c>
      <c r="AJ110" s="29">
        <f t="shared" si="17"/>
        <v>99</v>
      </c>
      <c r="AK110" s="38" t="str">
        <f t="array" ref="AK110">AJ110&amp;CHOOSE(AND(AJ110&lt;&gt;{11,12,13})*MIN(4,MOD(AJ110,10))+1,"th","st","nd","rd","th")</f>
        <v>99th</v>
      </c>
      <c r="AL110" s="38">
        <v>923.99199999999996</v>
      </c>
      <c r="AM110" s="38">
        <v>923.99199999999996</v>
      </c>
      <c r="AN110" s="38">
        <v>19752.244999999999</v>
      </c>
      <c r="AO110" s="29">
        <f t="shared" si="18"/>
        <v>99</v>
      </c>
      <c r="AP110" s="38" t="str">
        <f t="array" ref="AP110">AO110&amp;CHOOSE(AND(AO110&lt;&gt;{11,12,13})*MIN(4,MOD(AO110,10))+1,"th","st","nd","rd","th")</f>
        <v>99th</v>
      </c>
      <c r="AQ110" s="77">
        <v>1.08</v>
      </c>
      <c r="AR110" s="36">
        <v>11602.706</v>
      </c>
      <c r="AS110" s="29">
        <f t="shared" si="19"/>
        <v>95</v>
      </c>
      <c r="AT110" s="38" t="str">
        <f t="array" ref="AT110">AS110&amp;CHOOSE(AND(AS110&lt;&gt;{11,12,13})*MIN(4,MOD(AS110,10))+1,"th","st","nd","rd","th")</f>
        <v>95th</v>
      </c>
      <c r="AU110" s="40">
        <v>3.8932740971405811E-3</v>
      </c>
    </row>
    <row r="111" spans="1:47" x14ac:dyDescent="0.25">
      <c r="A111" s="7">
        <v>122092353</v>
      </c>
      <c r="B111" s="8" t="s">
        <v>240</v>
      </c>
      <c r="C111" s="8" t="s">
        <v>138</v>
      </c>
      <c r="D111" s="27">
        <v>110935</v>
      </c>
      <c r="E111" s="29">
        <f t="shared" si="10"/>
        <v>99</v>
      </c>
      <c r="F111" s="38" t="str">
        <f t="array" ref="F111">E111&amp;CHOOSE(AND(E111&lt;&gt;{11,12,13})*MIN(4,MOD(E111,10))+1,"th","st","nd","rd","th")</f>
        <v>99th</v>
      </c>
      <c r="G111" s="29">
        <v>26243</v>
      </c>
      <c r="H111" s="30">
        <v>0.48320000000000002</v>
      </c>
      <c r="I111" s="31">
        <v>-0.77710000000000001</v>
      </c>
      <c r="J111" s="94">
        <v>423</v>
      </c>
      <c r="K111" s="33">
        <v>0</v>
      </c>
      <c r="L111" s="34">
        <v>2.8899999999999999E-2</v>
      </c>
      <c r="M111" s="29">
        <f t="shared" si="11"/>
        <v>2</v>
      </c>
      <c r="N111" s="38" t="str">
        <f t="array" ref="N111">M111&amp;CHOOSE(AND(M111&lt;&gt;{11,12,13})*MIN(4,MOD(M111,10))+1,"th","st","nd","rd","th")</f>
        <v>2nd</v>
      </c>
      <c r="O111" s="34">
        <v>6.3500000000000001E-2</v>
      </c>
      <c r="P111" s="29">
        <f t="shared" si="12"/>
        <v>6</v>
      </c>
      <c r="Q111" s="38" t="str">
        <f t="array" ref="Q111">P111&amp;CHOOSE(AND(P111&lt;&gt;{11,12,13})*MIN(4,MOD(P111,10))+1,"th","st","nd","rd","th")</f>
        <v>6th</v>
      </c>
      <c r="R111" s="35">
        <v>187.22</v>
      </c>
      <c r="S111" s="35">
        <v>205.68299999999999</v>
      </c>
      <c r="T111" s="35">
        <v>0</v>
      </c>
      <c r="U111" s="35">
        <v>392.90300000000002</v>
      </c>
      <c r="V111" s="36">
        <v>39.425999999999995</v>
      </c>
      <c r="W111" s="220">
        <f t="shared" si="13"/>
        <v>3.6515675131080306E-3</v>
      </c>
      <c r="X111" s="29">
        <f t="shared" si="14"/>
        <v>2</v>
      </c>
      <c r="Y111" s="38" t="str">
        <f t="array" ref="Y111">X111&amp;CHOOSE(AND(X111&lt;&gt;{11,12,13})*MIN(4,MOD(X111,10))+1,"th","st","nd","rd","th")</f>
        <v>2nd</v>
      </c>
      <c r="Z111" s="37">
        <v>7.8849999999999998</v>
      </c>
      <c r="AA111" s="28">
        <v>193</v>
      </c>
      <c r="AB111" s="221">
        <f t="shared" si="15"/>
        <v>1.7875324152332218E-2</v>
      </c>
      <c r="AC111" s="29">
        <f t="shared" si="16"/>
        <v>80</v>
      </c>
      <c r="AD111" s="38" t="str">
        <f t="array" ref="AD111">AC111&amp;CHOOSE(AND(AC111&lt;&gt;{11,12,13})*MIN(4,MOD(AC111,10))+1,"th","st","nd","rd","th")</f>
        <v>80th</v>
      </c>
      <c r="AE111" s="37">
        <v>115.8</v>
      </c>
      <c r="AF111" s="113">
        <v>10797.007</v>
      </c>
      <c r="AG111" s="113">
        <v>10895.428</v>
      </c>
      <c r="AH111" s="113">
        <v>11048.003000000001</v>
      </c>
      <c r="AI111" s="38">
        <v>10913.478999999999</v>
      </c>
      <c r="AJ111" s="29">
        <f t="shared" si="17"/>
        <v>97</v>
      </c>
      <c r="AK111" s="38" t="str">
        <f t="array" ref="AK111">AJ111&amp;CHOOSE(AND(AJ111&lt;&gt;{11,12,13})*MIN(4,MOD(AJ111,10))+1,"th","st","nd","rd","th")</f>
        <v>97th</v>
      </c>
      <c r="AL111" s="38">
        <v>516.58799999999997</v>
      </c>
      <c r="AM111" s="38">
        <v>516.58799999999997</v>
      </c>
      <c r="AN111" s="38">
        <v>11430.066999999999</v>
      </c>
      <c r="AO111" s="29">
        <f t="shared" si="18"/>
        <v>96</v>
      </c>
      <c r="AP111" s="38" t="str">
        <f t="array" ref="AP111">AO111&amp;CHOOSE(AND(AO111&lt;&gt;{11,12,13})*MIN(4,MOD(AO111,10))+1,"th","st","nd","rd","th")</f>
        <v>96th</v>
      </c>
      <c r="AQ111" s="77">
        <v>0.76</v>
      </c>
      <c r="AR111" s="36">
        <v>4197.4859999999999</v>
      </c>
      <c r="AS111" s="29">
        <f t="shared" si="19"/>
        <v>74</v>
      </c>
      <c r="AT111" s="38" t="str">
        <f t="array" ref="AT111">AS111&amp;CHOOSE(AND(AS111&lt;&gt;{11,12,13})*MIN(4,MOD(AS111,10))+1,"th","st","nd","rd","th")</f>
        <v>74th</v>
      </c>
      <c r="AU111" s="40">
        <v>1.408461398307449E-3</v>
      </c>
    </row>
    <row r="112" spans="1:47" x14ac:dyDescent="0.25">
      <c r="A112" s="7">
        <v>122097203</v>
      </c>
      <c r="B112" s="8" t="s">
        <v>420</v>
      </c>
      <c r="C112" s="8" t="s">
        <v>138</v>
      </c>
      <c r="D112" s="27">
        <v>61615</v>
      </c>
      <c r="E112" s="29">
        <f t="shared" si="10"/>
        <v>73</v>
      </c>
      <c r="F112" s="38" t="str">
        <f t="array" ref="F112">E112&amp;CHOOSE(AND(E112&lt;&gt;{11,12,13})*MIN(4,MOD(E112,10))+1,"th","st","nd","rd","th")</f>
        <v>73rd</v>
      </c>
      <c r="G112" s="29">
        <v>3381</v>
      </c>
      <c r="H112" s="30">
        <v>0.86990000000000001</v>
      </c>
      <c r="I112" s="31">
        <v>-1.6217999999999999</v>
      </c>
      <c r="J112" s="94">
        <v>460</v>
      </c>
      <c r="K112" s="33">
        <v>0</v>
      </c>
      <c r="L112" s="34">
        <v>9.8599999999999993E-2</v>
      </c>
      <c r="M112" s="29">
        <f t="shared" si="11"/>
        <v>31</v>
      </c>
      <c r="N112" s="38" t="str">
        <f t="array" ref="N112">M112&amp;CHOOSE(AND(M112&lt;&gt;{11,12,13})*MIN(4,MOD(M112,10))+1,"th","st","nd","rd","th")</f>
        <v>31st</v>
      </c>
      <c r="O112" s="34">
        <v>0.21229999999999999</v>
      </c>
      <c r="P112" s="29">
        <f t="shared" si="12"/>
        <v>67</v>
      </c>
      <c r="Q112" s="38" t="str">
        <f t="array" ref="Q112">P112&amp;CHOOSE(AND(P112&lt;&gt;{11,12,13})*MIN(4,MOD(P112,10))+1,"th","st","nd","rd","th")</f>
        <v>67th</v>
      </c>
      <c r="R112" s="35">
        <v>55.515000000000001</v>
      </c>
      <c r="S112" s="35">
        <v>59.765999999999998</v>
      </c>
      <c r="T112" s="35">
        <v>0</v>
      </c>
      <c r="U112" s="35">
        <v>115.28100000000001</v>
      </c>
      <c r="V112" s="36">
        <v>36.898000000000003</v>
      </c>
      <c r="W112" s="220">
        <f t="shared" si="13"/>
        <v>3.9320831685996017E-2</v>
      </c>
      <c r="X112" s="29">
        <f t="shared" si="14"/>
        <v>79</v>
      </c>
      <c r="Y112" s="38" t="str">
        <f t="array" ref="Y112">X112&amp;CHOOSE(AND(X112&lt;&gt;{11,12,13})*MIN(4,MOD(X112,10))+1,"th","st","nd","rd","th")</f>
        <v>79th</v>
      </c>
      <c r="Z112" s="37">
        <v>7.38</v>
      </c>
      <c r="AA112" s="28">
        <v>31</v>
      </c>
      <c r="AB112" s="221">
        <f t="shared" si="15"/>
        <v>3.3035551581816806E-2</v>
      </c>
      <c r="AC112" s="29">
        <f t="shared" si="16"/>
        <v>90</v>
      </c>
      <c r="AD112" s="38" t="str">
        <f t="array" ref="AD112">AC112&amp;CHOOSE(AND(AC112&lt;&gt;{11,12,13})*MIN(4,MOD(AC112,10))+1,"th","st","nd","rd","th")</f>
        <v>90th</v>
      </c>
      <c r="AE112" s="37">
        <v>18.600000000000001</v>
      </c>
      <c r="AF112" s="113">
        <v>938.38300000000004</v>
      </c>
      <c r="AG112" s="113">
        <v>963.226</v>
      </c>
      <c r="AH112" s="113">
        <v>938.78300000000002</v>
      </c>
      <c r="AI112" s="38">
        <v>946.79700000000003</v>
      </c>
      <c r="AJ112" s="29">
        <f t="shared" si="17"/>
        <v>14</v>
      </c>
      <c r="AK112" s="38" t="str">
        <f t="array" ref="AK112">AJ112&amp;CHOOSE(AND(AJ112&lt;&gt;{11,12,13})*MIN(4,MOD(AJ112,10))+1,"th","st","nd","rd","th")</f>
        <v>14th</v>
      </c>
      <c r="AL112" s="38">
        <v>141.261</v>
      </c>
      <c r="AM112" s="38">
        <v>141.261</v>
      </c>
      <c r="AN112" s="38">
        <v>1088.058</v>
      </c>
      <c r="AO112" s="29">
        <f t="shared" si="18"/>
        <v>10</v>
      </c>
      <c r="AP112" s="38" t="str">
        <f t="array" ref="AP112">AO112&amp;CHOOSE(AND(AO112&lt;&gt;{11,12,13})*MIN(4,MOD(AO112,10))+1,"th","st","nd","rd","th")</f>
        <v>10th</v>
      </c>
      <c r="AQ112" s="77">
        <v>0.82</v>
      </c>
      <c r="AR112" s="36">
        <v>776.13099999999997</v>
      </c>
      <c r="AS112" s="29">
        <f t="shared" si="19"/>
        <v>3</v>
      </c>
      <c r="AT112" s="38" t="str">
        <f t="array" ref="AT112">AS112&amp;CHOOSE(AND(AS112&lt;&gt;{11,12,13})*MIN(4,MOD(AS112,10))+1,"th","st","nd","rd","th")</f>
        <v>3rd</v>
      </c>
      <c r="AU112" s="40">
        <v>2.6042982717030118E-4</v>
      </c>
    </row>
    <row r="113" spans="1:47" x14ac:dyDescent="0.25">
      <c r="A113" s="7">
        <v>122097502</v>
      </c>
      <c r="B113" s="8" t="s">
        <v>430</v>
      </c>
      <c r="C113" s="8" t="s">
        <v>138</v>
      </c>
      <c r="D113" s="27">
        <v>78523</v>
      </c>
      <c r="E113" s="29">
        <f t="shared" si="10"/>
        <v>91</v>
      </c>
      <c r="F113" s="38" t="str">
        <f t="array" ref="F113">E113&amp;CHOOSE(AND(E113&lt;&gt;{11,12,13})*MIN(4,MOD(E113,10))+1,"th","st","nd","rd","th")</f>
        <v>91st</v>
      </c>
      <c r="G113" s="29">
        <v>25357</v>
      </c>
      <c r="H113" s="30">
        <v>0.68259999999999998</v>
      </c>
      <c r="I113" s="31">
        <v>-1.4885999999999999</v>
      </c>
      <c r="J113" s="94">
        <v>453</v>
      </c>
      <c r="K113" s="33">
        <v>0</v>
      </c>
      <c r="L113" s="34">
        <v>5.5500000000000001E-2</v>
      </c>
      <c r="M113" s="29">
        <f t="shared" si="11"/>
        <v>13</v>
      </c>
      <c r="N113" s="38" t="str">
        <f t="array" ref="N113">M113&amp;CHOOSE(AND(M113&lt;&gt;{11,12,13})*MIN(4,MOD(M113,10))+1,"th","st","nd","rd","th")</f>
        <v>13th</v>
      </c>
      <c r="O113" s="34">
        <v>0.1159</v>
      </c>
      <c r="P113" s="29">
        <f t="shared" si="12"/>
        <v>21</v>
      </c>
      <c r="Q113" s="38" t="str">
        <f t="array" ref="Q113">P113&amp;CHOOSE(AND(P113&lt;&gt;{11,12,13})*MIN(4,MOD(P113,10))+1,"th","st","nd","rd","th")</f>
        <v>21st</v>
      </c>
      <c r="R113" s="35">
        <v>302.20400000000001</v>
      </c>
      <c r="S113" s="35">
        <v>315.54399999999998</v>
      </c>
      <c r="T113" s="35">
        <v>0</v>
      </c>
      <c r="U113" s="35">
        <v>617.74800000000005</v>
      </c>
      <c r="V113" s="36">
        <v>157.13999999999999</v>
      </c>
      <c r="W113" s="220">
        <f t="shared" si="13"/>
        <v>1.7315349494252733E-2</v>
      </c>
      <c r="X113" s="29">
        <f t="shared" si="14"/>
        <v>26</v>
      </c>
      <c r="Y113" s="38" t="str">
        <f t="array" ref="Y113">X113&amp;CHOOSE(AND(X113&lt;&gt;{11,12,13})*MIN(4,MOD(X113,10))+1,"th","st","nd","rd","th")</f>
        <v>26th</v>
      </c>
      <c r="Z113" s="37">
        <v>31.428000000000001</v>
      </c>
      <c r="AA113" s="28">
        <v>89</v>
      </c>
      <c r="AB113" s="221">
        <f t="shared" si="15"/>
        <v>9.8069626128833749E-3</v>
      </c>
      <c r="AC113" s="29">
        <f t="shared" si="16"/>
        <v>68</v>
      </c>
      <c r="AD113" s="38" t="str">
        <f t="array" ref="AD113">AC113&amp;CHOOSE(AND(AC113&lt;&gt;{11,12,13})*MIN(4,MOD(AC113,10))+1,"th","st","nd","rd","th")</f>
        <v>68th</v>
      </c>
      <c r="AE113" s="37">
        <v>53.4</v>
      </c>
      <c r="AF113" s="113">
        <v>9075.1849999999995</v>
      </c>
      <c r="AG113" s="113">
        <v>9110.2109999999993</v>
      </c>
      <c r="AH113" s="113">
        <v>8778.8549999999996</v>
      </c>
      <c r="AI113" s="38">
        <v>8988.0840000000007</v>
      </c>
      <c r="AJ113" s="29">
        <f t="shared" si="17"/>
        <v>96</v>
      </c>
      <c r="AK113" s="38" t="str">
        <f t="array" ref="AK113">AJ113&amp;CHOOSE(AND(AJ113&lt;&gt;{11,12,13})*MIN(4,MOD(AJ113,10))+1,"th","st","nd","rd","th")</f>
        <v>96th</v>
      </c>
      <c r="AL113" s="38">
        <v>702.57600000000002</v>
      </c>
      <c r="AM113" s="38">
        <v>702.57600000000002</v>
      </c>
      <c r="AN113" s="38">
        <v>9690.66</v>
      </c>
      <c r="AO113" s="29">
        <f t="shared" si="18"/>
        <v>94</v>
      </c>
      <c r="AP113" s="38" t="str">
        <f t="array" ref="AP113">AO113&amp;CHOOSE(AND(AO113&lt;&gt;{11,12,13})*MIN(4,MOD(AO113,10))+1,"th","st","nd","rd","th")</f>
        <v>94th</v>
      </c>
      <c r="AQ113" s="77">
        <v>0.92</v>
      </c>
      <c r="AR113" s="36">
        <v>6085.6570000000002</v>
      </c>
      <c r="AS113" s="29">
        <f t="shared" si="19"/>
        <v>86</v>
      </c>
      <c r="AT113" s="38" t="str">
        <f t="array" ref="AT113">AS113&amp;CHOOSE(AND(AS113&lt;&gt;{11,12,13})*MIN(4,MOD(AS113,10))+1,"th","st","nd","rd","th")</f>
        <v>86th</v>
      </c>
      <c r="AU113" s="40">
        <v>2.042034915146713E-3</v>
      </c>
    </row>
    <row r="114" spans="1:47" x14ac:dyDescent="0.25">
      <c r="A114" s="7">
        <v>122097604</v>
      </c>
      <c r="B114" s="8" t="s">
        <v>434</v>
      </c>
      <c r="C114" s="8" t="s">
        <v>138</v>
      </c>
      <c r="D114" s="27">
        <v>113655</v>
      </c>
      <c r="E114" s="29">
        <f t="shared" si="10"/>
        <v>99</v>
      </c>
      <c r="F114" s="38" t="str">
        <f t="array" ref="F114">E114&amp;CHOOSE(AND(E114&lt;&gt;{11,12,13})*MIN(4,MOD(E114,10))+1,"th","st","nd","rd","th")</f>
        <v>99th</v>
      </c>
      <c r="G114" s="29">
        <v>4699</v>
      </c>
      <c r="H114" s="30">
        <v>0.47160000000000002</v>
      </c>
      <c r="I114" s="31">
        <v>0.58679999999999999</v>
      </c>
      <c r="J114" s="94">
        <v>228</v>
      </c>
      <c r="K114" s="33">
        <v>0</v>
      </c>
      <c r="L114" s="34">
        <v>1.9099999999999999E-2</v>
      </c>
      <c r="M114" s="29">
        <f t="shared" si="11"/>
        <v>1</v>
      </c>
      <c r="N114" s="38" t="str">
        <f t="array" ref="N114">M114&amp;CHOOSE(AND(M114&lt;&gt;{11,12,13})*MIN(4,MOD(M114,10))+1,"th","st","nd","rd","th")</f>
        <v>1st</v>
      </c>
      <c r="O114" s="34">
        <v>9.2499999999999999E-2</v>
      </c>
      <c r="P114" s="29">
        <f t="shared" si="12"/>
        <v>12</v>
      </c>
      <c r="Q114" s="38" t="str">
        <f t="array" ref="Q114">P114&amp;CHOOSE(AND(P114&lt;&gt;{11,12,13})*MIN(4,MOD(P114,10))+1,"th","st","nd","rd","th")</f>
        <v>12th</v>
      </c>
      <c r="R114" s="35">
        <v>17.041</v>
      </c>
      <c r="S114" s="35">
        <v>41.264000000000003</v>
      </c>
      <c r="T114" s="35">
        <v>0</v>
      </c>
      <c r="U114" s="35">
        <v>58.305</v>
      </c>
      <c r="V114" s="36">
        <v>3.8380000000000001</v>
      </c>
      <c r="W114" s="220">
        <f t="shared" si="13"/>
        <v>2.5810564712021884E-3</v>
      </c>
      <c r="X114" s="29">
        <f t="shared" si="14"/>
        <v>1</v>
      </c>
      <c r="Y114" s="38" t="str">
        <f t="array" ref="Y114">X114&amp;CHOOSE(AND(X114&lt;&gt;{11,12,13})*MIN(4,MOD(X114,10))+1,"th","st","nd","rd","th")</f>
        <v>1st</v>
      </c>
      <c r="Z114" s="37">
        <v>0.76800000000000002</v>
      </c>
      <c r="AA114" s="28">
        <v>25</v>
      </c>
      <c r="AB114" s="221">
        <f t="shared" si="15"/>
        <v>1.681250958313046E-2</v>
      </c>
      <c r="AC114" s="29">
        <f t="shared" si="16"/>
        <v>79</v>
      </c>
      <c r="AD114" s="38" t="str">
        <f t="array" ref="AD114">AC114&amp;CHOOSE(AND(AC114&lt;&gt;{11,12,13})*MIN(4,MOD(AC114,10))+1,"th","st","nd","rd","th")</f>
        <v>79th</v>
      </c>
      <c r="AE114" s="37">
        <v>15</v>
      </c>
      <c r="AF114" s="113">
        <v>1486.9880000000001</v>
      </c>
      <c r="AG114" s="113">
        <v>1518.6310000000001</v>
      </c>
      <c r="AH114" s="113">
        <v>1540.9949999999999</v>
      </c>
      <c r="AI114" s="38">
        <v>1515.538</v>
      </c>
      <c r="AJ114" s="29">
        <f t="shared" si="17"/>
        <v>32</v>
      </c>
      <c r="AK114" s="38" t="str">
        <f t="array" ref="AK114">AJ114&amp;CHOOSE(AND(AJ114&lt;&gt;{11,12,13})*MIN(4,MOD(AJ114,10))+1,"th","st","nd","rd","th")</f>
        <v>32nd</v>
      </c>
      <c r="AL114" s="38">
        <v>74.072999999999993</v>
      </c>
      <c r="AM114" s="38">
        <v>74.072999999999993</v>
      </c>
      <c r="AN114" s="38">
        <v>1589.6110000000001</v>
      </c>
      <c r="AO114" s="29">
        <f t="shared" si="18"/>
        <v>26</v>
      </c>
      <c r="AP114" s="38" t="str">
        <f t="array" ref="AP114">AO114&amp;CHOOSE(AND(AO114&lt;&gt;{11,12,13})*MIN(4,MOD(AO114,10))+1,"th","st","nd","rd","th")</f>
        <v>26th</v>
      </c>
      <c r="AQ114" s="77">
        <v>0.62</v>
      </c>
      <c r="AR114" s="36">
        <v>464.79</v>
      </c>
      <c r="AS114" s="29">
        <f t="shared" si="19"/>
        <v>1</v>
      </c>
      <c r="AT114" s="38" t="str">
        <f t="array" ref="AT114">AS114&amp;CHOOSE(AND(AS114&lt;&gt;{11,12,13})*MIN(4,MOD(AS114,10))+1,"th","st","nd","rd","th")</f>
        <v>1st</v>
      </c>
      <c r="AU114" s="40">
        <v>1.559597276368091E-4</v>
      </c>
    </row>
    <row r="115" spans="1:47" x14ac:dyDescent="0.25">
      <c r="A115" s="7">
        <v>122098003</v>
      </c>
      <c r="B115" s="8" t="s">
        <v>470</v>
      </c>
      <c r="C115" s="8" t="s">
        <v>138</v>
      </c>
      <c r="D115" s="27">
        <v>70499</v>
      </c>
      <c r="E115" s="29">
        <f t="shared" si="10"/>
        <v>86</v>
      </c>
      <c r="F115" s="38" t="str">
        <f t="array" ref="F115">E115&amp;CHOOSE(AND(E115&lt;&gt;{11,12,13})*MIN(4,MOD(E115,10))+1,"th","st","nd","rd","th")</f>
        <v>86th</v>
      </c>
      <c r="G115" s="29">
        <v>6083</v>
      </c>
      <c r="H115" s="30">
        <v>0.76029999999999998</v>
      </c>
      <c r="I115" s="31">
        <v>0.76190000000000002</v>
      </c>
      <c r="J115" s="94">
        <v>144</v>
      </c>
      <c r="K115" s="33">
        <v>9.9710000000000001</v>
      </c>
      <c r="L115" s="34">
        <v>7.5899999999999995E-2</v>
      </c>
      <c r="M115" s="29">
        <f t="shared" si="11"/>
        <v>22</v>
      </c>
      <c r="N115" s="38" t="str">
        <f t="array" ref="N115">M115&amp;CHOOSE(AND(M115&lt;&gt;{11,12,13})*MIN(4,MOD(M115,10))+1,"th","st","nd","rd","th")</f>
        <v>22nd</v>
      </c>
      <c r="O115" s="34">
        <v>0.20300000000000001</v>
      </c>
      <c r="P115" s="29">
        <f t="shared" si="12"/>
        <v>63</v>
      </c>
      <c r="Q115" s="38" t="str">
        <f t="array" ref="Q115">P115&amp;CHOOSE(AND(P115&lt;&gt;{11,12,13})*MIN(4,MOD(P115,10))+1,"th","st","nd","rd","th")</f>
        <v>63rd</v>
      </c>
      <c r="R115" s="35">
        <v>74.650999999999996</v>
      </c>
      <c r="S115" s="35">
        <v>99.828999999999994</v>
      </c>
      <c r="T115" s="35">
        <v>0</v>
      </c>
      <c r="U115" s="35">
        <v>174.48</v>
      </c>
      <c r="V115" s="36">
        <v>44.791999999999994</v>
      </c>
      <c r="W115" s="220">
        <f t="shared" si="13"/>
        <v>2.7324941207331466E-2</v>
      </c>
      <c r="X115" s="29">
        <f t="shared" si="14"/>
        <v>55</v>
      </c>
      <c r="Y115" s="38" t="str">
        <f t="array" ref="Y115">X115&amp;CHOOSE(AND(X115&lt;&gt;{11,12,13})*MIN(4,MOD(X115,10))+1,"th","st","nd","rd","th")</f>
        <v>55th</v>
      </c>
      <c r="Z115" s="37">
        <v>8.9580000000000002</v>
      </c>
      <c r="AA115" s="28">
        <v>8</v>
      </c>
      <c r="AB115" s="221">
        <f t="shared" si="15"/>
        <v>4.880325273679491E-3</v>
      </c>
      <c r="AC115" s="29">
        <f t="shared" si="16"/>
        <v>52</v>
      </c>
      <c r="AD115" s="38" t="str">
        <f t="array" ref="AD115">AC115&amp;CHOOSE(AND(AC115&lt;&gt;{11,12,13})*MIN(4,MOD(AC115,10))+1,"th","st","nd","rd","th")</f>
        <v>52nd</v>
      </c>
      <c r="AE115" s="37">
        <v>4.8</v>
      </c>
      <c r="AF115" s="113">
        <v>1639.2349999999999</v>
      </c>
      <c r="AG115" s="113">
        <v>1711.24</v>
      </c>
      <c r="AH115" s="113">
        <v>1754.1089999999999</v>
      </c>
      <c r="AI115" s="38">
        <v>1701.528</v>
      </c>
      <c r="AJ115" s="29">
        <f t="shared" si="17"/>
        <v>39</v>
      </c>
      <c r="AK115" s="38" t="str">
        <f t="array" ref="AK115">AJ115&amp;CHOOSE(AND(AJ115&lt;&gt;{11,12,13})*MIN(4,MOD(AJ115,10))+1,"th","st","nd","rd","th")</f>
        <v>39th</v>
      </c>
      <c r="AL115" s="38">
        <v>188.238</v>
      </c>
      <c r="AM115" s="38">
        <v>198.209</v>
      </c>
      <c r="AN115" s="38">
        <v>1899.7370000000001</v>
      </c>
      <c r="AO115" s="29">
        <f t="shared" si="18"/>
        <v>35</v>
      </c>
      <c r="AP115" s="38" t="str">
        <f t="array" ref="AP115">AO115&amp;CHOOSE(AND(AO115&lt;&gt;{11,12,13})*MIN(4,MOD(AO115,10))+1,"th","st","nd","rd","th")</f>
        <v>35th</v>
      </c>
      <c r="AQ115" s="77">
        <v>0.88</v>
      </c>
      <c r="AR115" s="36">
        <v>1271.046</v>
      </c>
      <c r="AS115" s="29">
        <f t="shared" si="19"/>
        <v>12</v>
      </c>
      <c r="AT115" s="38" t="str">
        <f t="array" ref="AT115">AS115&amp;CHOOSE(AND(AS115&lt;&gt;{11,12,13})*MIN(4,MOD(AS115,10))+1,"th","st","nd","rd","th")</f>
        <v>12th</v>
      </c>
      <c r="AU115" s="40">
        <v>4.2649796246445847E-4</v>
      </c>
    </row>
    <row r="116" spans="1:47" x14ac:dyDescent="0.25">
      <c r="A116" s="7">
        <v>122098103</v>
      </c>
      <c r="B116" s="8" t="s">
        <v>481</v>
      </c>
      <c r="C116" s="8" t="s">
        <v>138</v>
      </c>
      <c r="D116" s="27">
        <v>75251</v>
      </c>
      <c r="E116" s="29">
        <f t="shared" si="10"/>
        <v>89</v>
      </c>
      <c r="F116" s="38" t="str">
        <f t="array" ref="F116">E116&amp;CHOOSE(AND(E116&lt;&gt;{11,12,13})*MIN(4,MOD(E116,10))+1,"th","st","nd","rd","th")</f>
        <v>89th</v>
      </c>
      <c r="G116" s="29">
        <v>18342</v>
      </c>
      <c r="H116" s="30">
        <v>0.71230000000000004</v>
      </c>
      <c r="I116" s="31">
        <v>-6.4399999999999999E-2</v>
      </c>
      <c r="J116" s="94">
        <v>366</v>
      </c>
      <c r="K116" s="33">
        <v>0</v>
      </c>
      <c r="L116" s="34">
        <v>6.0100000000000001E-2</v>
      </c>
      <c r="M116" s="29">
        <f t="shared" si="11"/>
        <v>15</v>
      </c>
      <c r="N116" s="38" t="str">
        <f t="array" ref="N116">M116&amp;CHOOSE(AND(M116&lt;&gt;{11,12,13})*MIN(4,MOD(M116,10))+1,"th","st","nd","rd","th")</f>
        <v>15th</v>
      </c>
      <c r="O116" s="34">
        <v>9.11E-2</v>
      </c>
      <c r="P116" s="29">
        <f t="shared" si="12"/>
        <v>12</v>
      </c>
      <c r="Q116" s="38" t="str">
        <f t="array" ref="Q116">P116&amp;CHOOSE(AND(P116&lt;&gt;{11,12,13})*MIN(4,MOD(P116,10))+1,"th","st","nd","rd","th")</f>
        <v>12th</v>
      </c>
      <c r="R116" s="35">
        <v>263.76400000000001</v>
      </c>
      <c r="S116" s="35">
        <v>199.90799999999999</v>
      </c>
      <c r="T116" s="35">
        <v>0</v>
      </c>
      <c r="U116" s="35">
        <v>463.67200000000003</v>
      </c>
      <c r="V116" s="36">
        <v>148.12599999999995</v>
      </c>
      <c r="W116" s="220">
        <f t="shared" si="13"/>
        <v>2.0250764636367755E-2</v>
      </c>
      <c r="X116" s="29">
        <f t="shared" si="14"/>
        <v>34</v>
      </c>
      <c r="Y116" s="38" t="str">
        <f t="array" ref="Y116">X116&amp;CHOOSE(AND(X116&lt;&gt;{11,12,13})*MIN(4,MOD(X116,10))+1,"th","st","nd","rd","th")</f>
        <v>34th</v>
      </c>
      <c r="Z116" s="37">
        <v>29.625</v>
      </c>
      <c r="AA116" s="28">
        <v>93</v>
      </c>
      <c r="AB116" s="221">
        <f t="shared" si="15"/>
        <v>1.2714318291064378E-2</v>
      </c>
      <c r="AC116" s="29">
        <f t="shared" si="16"/>
        <v>73</v>
      </c>
      <c r="AD116" s="38" t="str">
        <f t="array" ref="AD116">AC116&amp;CHOOSE(AND(AC116&lt;&gt;{11,12,13})*MIN(4,MOD(AC116,10))+1,"th","st","nd","rd","th")</f>
        <v>73rd</v>
      </c>
      <c r="AE116" s="37">
        <v>55.8</v>
      </c>
      <c r="AF116" s="113">
        <v>7314.5879999999997</v>
      </c>
      <c r="AG116" s="113">
        <v>7397.2550000000001</v>
      </c>
      <c r="AH116" s="113">
        <v>7353.402</v>
      </c>
      <c r="AI116" s="38">
        <v>7355.0820000000003</v>
      </c>
      <c r="AJ116" s="29">
        <f t="shared" si="17"/>
        <v>93</v>
      </c>
      <c r="AK116" s="38" t="str">
        <f t="array" ref="AK116">AJ116&amp;CHOOSE(AND(AJ116&lt;&gt;{11,12,13})*MIN(4,MOD(AJ116,10))+1,"th","st","nd","rd","th")</f>
        <v>93rd</v>
      </c>
      <c r="AL116" s="38">
        <v>549.09699999999998</v>
      </c>
      <c r="AM116" s="38">
        <v>549.09699999999998</v>
      </c>
      <c r="AN116" s="38">
        <v>7904.1790000000001</v>
      </c>
      <c r="AO116" s="29">
        <f t="shared" si="18"/>
        <v>92</v>
      </c>
      <c r="AP116" s="38" t="str">
        <f t="array" ref="AP116">AO116&amp;CHOOSE(AND(AO116&lt;&gt;{11,12,13})*MIN(4,MOD(AO116,10))+1,"th","st","nd","rd","th")</f>
        <v>92nd</v>
      </c>
      <c r="AQ116" s="77">
        <v>1.21</v>
      </c>
      <c r="AR116" s="36">
        <v>6812.4780000000001</v>
      </c>
      <c r="AS116" s="29">
        <f t="shared" si="19"/>
        <v>88</v>
      </c>
      <c r="AT116" s="38" t="str">
        <f t="array" ref="AT116">AS116&amp;CHOOSE(AND(AS116&lt;&gt;{11,12,13})*MIN(4,MOD(AS116,10))+1,"th","st","nd","rd","th")</f>
        <v>88th</v>
      </c>
      <c r="AU116" s="40">
        <v>2.285918830895144E-3</v>
      </c>
    </row>
    <row r="117" spans="1:47" x14ac:dyDescent="0.25">
      <c r="A117" s="7">
        <v>122098202</v>
      </c>
      <c r="B117" s="8" t="s">
        <v>484</v>
      </c>
      <c r="C117" s="8" t="s">
        <v>138</v>
      </c>
      <c r="D117" s="27">
        <v>87247</v>
      </c>
      <c r="E117" s="29">
        <f t="shared" si="10"/>
        <v>94</v>
      </c>
      <c r="F117" s="38" t="str">
        <f t="array" ref="F117">E117&amp;CHOOSE(AND(E117&lt;&gt;{11,12,13})*MIN(4,MOD(E117,10))+1,"th","st","nd","rd","th")</f>
        <v>94th</v>
      </c>
      <c r="G117" s="29">
        <v>26533</v>
      </c>
      <c r="H117" s="30">
        <v>0.61429999999999996</v>
      </c>
      <c r="I117" s="31">
        <v>-1.1407</v>
      </c>
      <c r="J117" s="94">
        <v>439</v>
      </c>
      <c r="K117" s="33">
        <v>0</v>
      </c>
      <c r="L117" s="34">
        <v>4.58E-2</v>
      </c>
      <c r="M117" s="29">
        <f t="shared" si="11"/>
        <v>8</v>
      </c>
      <c r="N117" s="38" t="str">
        <f t="array" ref="N117">M117&amp;CHOOSE(AND(M117&lt;&gt;{11,12,13})*MIN(4,MOD(M117,10))+1,"th","st","nd","rd","th")</f>
        <v>8th</v>
      </c>
      <c r="O117" s="34">
        <v>9.6000000000000002E-2</v>
      </c>
      <c r="P117" s="29">
        <f t="shared" si="12"/>
        <v>13</v>
      </c>
      <c r="Q117" s="38" t="str">
        <f t="array" ref="Q117">P117&amp;CHOOSE(AND(P117&lt;&gt;{11,12,13})*MIN(4,MOD(P117,10))+1,"th","st","nd","rd","th")</f>
        <v>13th</v>
      </c>
      <c r="R117" s="35">
        <v>304.58199999999999</v>
      </c>
      <c r="S117" s="35">
        <v>319.21300000000002</v>
      </c>
      <c r="T117" s="35">
        <v>0</v>
      </c>
      <c r="U117" s="35">
        <v>623.79499999999996</v>
      </c>
      <c r="V117" s="36">
        <v>295.93199999999996</v>
      </c>
      <c r="W117" s="220">
        <f t="shared" si="13"/>
        <v>2.6699538704596178E-2</v>
      </c>
      <c r="X117" s="29">
        <f t="shared" si="14"/>
        <v>52</v>
      </c>
      <c r="Y117" s="38" t="str">
        <f t="array" ref="Y117">X117&amp;CHOOSE(AND(X117&lt;&gt;{11,12,13})*MIN(4,MOD(X117,10))+1,"th","st","nd","rd","th")</f>
        <v>52nd</v>
      </c>
      <c r="Z117" s="37">
        <v>59.186</v>
      </c>
      <c r="AA117" s="28">
        <v>152</v>
      </c>
      <c r="AB117" s="221">
        <f t="shared" si="15"/>
        <v>1.3713724379582537E-2</v>
      </c>
      <c r="AC117" s="29">
        <f t="shared" si="16"/>
        <v>74</v>
      </c>
      <c r="AD117" s="38" t="str">
        <f t="array" ref="AD117">AC117&amp;CHOOSE(AND(AC117&lt;&gt;{11,12,13})*MIN(4,MOD(AC117,10))+1,"th","st","nd","rd","th")</f>
        <v>74th</v>
      </c>
      <c r="AE117" s="37">
        <v>91.2</v>
      </c>
      <c r="AF117" s="113">
        <v>11083.787</v>
      </c>
      <c r="AG117" s="113">
        <v>10817.657999999999</v>
      </c>
      <c r="AH117" s="113">
        <v>10578.824000000001</v>
      </c>
      <c r="AI117" s="38">
        <v>10826.755999999999</v>
      </c>
      <c r="AJ117" s="29">
        <f t="shared" si="17"/>
        <v>97</v>
      </c>
      <c r="AK117" s="38" t="str">
        <f t="array" ref="AK117">AJ117&amp;CHOOSE(AND(AJ117&lt;&gt;{11,12,13})*MIN(4,MOD(AJ117,10))+1,"th","st","nd","rd","th")</f>
        <v>97th</v>
      </c>
      <c r="AL117" s="38">
        <v>774.18100000000004</v>
      </c>
      <c r="AM117" s="38">
        <v>774.18100000000004</v>
      </c>
      <c r="AN117" s="38">
        <v>11600.937</v>
      </c>
      <c r="AO117" s="29">
        <f t="shared" si="18"/>
        <v>96</v>
      </c>
      <c r="AP117" s="38" t="str">
        <f t="array" ref="AP117">AO117&amp;CHOOSE(AND(AO117&lt;&gt;{11,12,13})*MIN(4,MOD(AO117,10))+1,"th","st","nd","rd","th")</f>
        <v>96th</v>
      </c>
      <c r="AQ117" s="77">
        <v>0.98</v>
      </c>
      <c r="AR117" s="36">
        <v>6983.9260000000004</v>
      </c>
      <c r="AS117" s="29">
        <f t="shared" si="19"/>
        <v>89</v>
      </c>
      <c r="AT117" s="38" t="str">
        <f t="array" ref="AT117">AS117&amp;CHOOSE(AND(AS117&lt;&gt;{11,12,13})*MIN(4,MOD(AS117,10))+1,"th","st","nd","rd","th")</f>
        <v>89th</v>
      </c>
      <c r="AU117" s="40">
        <v>2.3434480018839255E-3</v>
      </c>
    </row>
    <row r="118" spans="1:47" x14ac:dyDescent="0.25">
      <c r="A118" s="7">
        <v>122098403</v>
      </c>
      <c r="B118" s="8" t="s">
        <v>508</v>
      </c>
      <c r="C118" s="8" t="s">
        <v>138</v>
      </c>
      <c r="D118" s="27">
        <v>65720</v>
      </c>
      <c r="E118" s="29">
        <f t="shared" si="10"/>
        <v>80</v>
      </c>
      <c r="F118" s="38" t="str">
        <f t="array" ref="F118">E118&amp;CHOOSE(AND(E118&lt;&gt;{11,12,13})*MIN(4,MOD(E118,10))+1,"th","st","nd","rd","th")</f>
        <v>80th</v>
      </c>
      <c r="G118" s="29">
        <v>14016</v>
      </c>
      <c r="H118" s="30">
        <v>0.81559999999999999</v>
      </c>
      <c r="I118" s="31">
        <v>0.1399</v>
      </c>
      <c r="J118" s="94">
        <v>337</v>
      </c>
      <c r="K118" s="33">
        <v>0</v>
      </c>
      <c r="L118" s="34">
        <v>7.5499999999999998E-2</v>
      </c>
      <c r="M118" s="29">
        <f t="shared" si="11"/>
        <v>21</v>
      </c>
      <c r="N118" s="38" t="str">
        <f t="array" ref="N118">M118&amp;CHOOSE(AND(M118&lt;&gt;{11,12,13})*MIN(4,MOD(M118,10))+1,"th","st","nd","rd","th")</f>
        <v>21st</v>
      </c>
      <c r="O118" s="34">
        <v>0.12</v>
      </c>
      <c r="P118" s="29">
        <f t="shared" si="12"/>
        <v>24</v>
      </c>
      <c r="Q118" s="38" t="str">
        <f t="array" ref="Q118">P118&amp;CHOOSE(AND(P118&lt;&gt;{11,12,13})*MIN(4,MOD(P118,10))+1,"th","st","nd","rd","th")</f>
        <v>24th</v>
      </c>
      <c r="R118" s="35">
        <v>241.97300000000001</v>
      </c>
      <c r="S118" s="35">
        <v>192.297</v>
      </c>
      <c r="T118" s="35">
        <v>0</v>
      </c>
      <c r="U118" s="35">
        <v>434.27</v>
      </c>
      <c r="V118" s="36">
        <v>142.88000000000002</v>
      </c>
      <c r="W118" s="220">
        <f t="shared" si="13"/>
        <v>2.6748684984249021E-2</v>
      </c>
      <c r="X118" s="29">
        <f t="shared" si="14"/>
        <v>53</v>
      </c>
      <c r="Y118" s="38" t="str">
        <f t="array" ref="Y118">X118&amp;CHOOSE(AND(X118&lt;&gt;{11,12,13})*MIN(4,MOD(X118,10))+1,"th","st","nd","rd","th")</f>
        <v>53rd</v>
      </c>
      <c r="Z118" s="37">
        <v>28.576000000000001</v>
      </c>
      <c r="AA118" s="28">
        <v>113</v>
      </c>
      <c r="AB118" s="221">
        <f t="shared" si="15"/>
        <v>2.1154825050532886E-2</v>
      </c>
      <c r="AC118" s="29">
        <f t="shared" si="16"/>
        <v>83</v>
      </c>
      <c r="AD118" s="38" t="str">
        <f t="array" ref="AD118">AC118&amp;CHOOSE(AND(AC118&lt;&gt;{11,12,13})*MIN(4,MOD(AC118,10))+1,"th","st","nd","rd","th")</f>
        <v>83rd</v>
      </c>
      <c r="AE118" s="37">
        <v>67.8</v>
      </c>
      <c r="AF118" s="113">
        <v>5341.5709999999999</v>
      </c>
      <c r="AG118" s="113">
        <v>5374.5469999999996</v>
      </c>
      <c r="AH118" s="113">
        <v>5346.1989999999996</v>
      </c>
      <c r="AI118" s="38">
        <v>5354.1059999999998</v>
      </c>
      <c r="AJ118" s="29">
        <f t="shared" si="17"/>
        <v>87</v>
      </c>
      <c r="AK118" s="38" t="str">
        <f t="array" ref="AK118">AJ118&amp;CHOOSE(AND(AJ118&lt;&gt;{11,12,13})*MIN(4,MOD(AJ118,10))+1,"th","st","nd","rd","th")</f>
        <v>87th</v>
      </c>
      <c r="AL118" s="38">
        <v>530.64599999999996</v>
      </c>
      <c r="AM118" s="38">
        <v>530.64599999999996</v>
      </c>
      <c r="AN118" s="38">
        <v>5884.7520000000004</v>
      </c>
      <c r="AO118" s="29">
        <f t="shared" si="18"/>
        <v>86</v>
      </c>
      <c r="AP118" s="38" t="str">
        <f t="array" ref="AP118">AO118&amp;CHOOSE(AND(AO118&lt;&gt;{11,12,13})*MIN(4,MOD(AO118,10))+1,"th","st","nd","rd","th")</f>
        <v>86th</v>
      </c>
      <c r="AQ118" s="77">
        <v>1.24</v>
      </c>
      <c r="AR118" s="36">
        <v>5951.509</v>
      </c>
      <c r="AS118" s="29">
        <f t="shared" si="19"/>
        <v>85</v>
      </c>
      <c r="AT118" s="38" t="str">
        <f t="array" ref="AT118">AS118&amp;CHOOSE(AND(AS118&lt;&gt;{11,12,13})*MIN(4,MOD(AS118,10))+1,"th","st","nd","rd","th")</f>
        <v>85th</v>
      </c>
      <c r="AU118" s="40">
        <v>1.9970217144689387E-3</v>
      </c>
    </row>
    <row r="119" spans="1:47" x14ac:dyDescent="0.25">
      <c r="A119" s="7">
        <v>104101252</v>
      </c>
      <c r="B119" s="8" t="s">
        <v>177</v>
      </c>
      <c r="C119" s="8" t="s">
        <v>178</v>
      </c>
      <c r="D119" s="27">
        <v>50248</v>
      </c>
      <c r="E119" s="29">
        <f t="shared" si="10"/>
        <v>45</v>
      </c>
      <c r="F119" s="38" t="str">
        <f t="array" ref="F119">E119&amp;CHOOSE(AND(E119&lt;&gt;{11,12,13})*MIN(4,MOD(E119,10))+1,"th","st","nd","rd","th")</f>
        <v>45th</v>
      </c>
      <c r="G119" s="29">
        <v>23106</v>
      </c>
      <c r="H119" s="30">
        <v>1.0667</v>
      </c>
      <c r="I119" s="31">
        <v>0.11609999999999999</v>
      </c>
      <c r="J119" s="94">
        <v>341</v>
      </c>
      <c r="K119" s="33">
        <v>0</v>
      </c>
      <c r="L119" s="34">
        <v>0.18720000000000001</v>
      </c>
      <c r="M119" s="29">
        <f t="shared" si="11"/>
        <v>66</v>
      </c>
      <c r="N119" s="38" t="str">
        <f t="array" ref="N119">M119&amp;CHOOSE(AND(M119&lt;&gt;{11,12,13})*MIN(4,MOD(M119,10))+1,"th","st","nd","rd","th")</f>
        <v>66th</v>
      </c>
      <c r="O119" s="34">
        <v>0.14050000000000001</v>
      </c>
      <c r="P119" s="29">
        <f t="shared" si="12"/>
        <v>33</v>
      </c>
      <c r="Q119" s="38" t="str">
        <f t="array" ref="Q119">P119&amp;CHOOSE(AND(P119&lt;&gt;{11,12,13})*MIN(4,MOD(P119,10))+1,"th","st","nd","rd","th")</f>
        <v>33rd</v>
      </c>
      <c r="R119" s="35">
        <v>775.84500000000003</v>
      </c>
      <c r="S119" s="35">
        <v>291.149</v>
      </c>
      <c r="T119" s="35">
        <v>0</v>
      </c>
      <c r="U119" s="35">
        <v>1066.9939999999999</v>
      </c>
      <c r="V119" s="36">
        <v>255.85999999999999</v>
      </c>
      <c r="W119" s="220">
        <f t="shared" si="13"/>
        <v>3.7041144247938529E-2</v>
      </c>
      <c r="X119" s="29">
        <f t="shared" si="14"/>
        <v>77</v>
      </c>
      <c r="Y119" s="38" t="str">
        <f t="array" ref="Y119">X119&amp;CHOOSE(AND(X119&lt;&gt;{11,12,13})*MIN(4,MOD(X119,10))+1,"th","st","nd","rd","th")</f>
        <v>77th</v>
      </c>
      <c r="Z119" s="37">
        <v>51.171999999999997</v>
      </c>
      <c r="AA119" s="28">
        <v>41</v>
      </c>
      <c r="AB119" s="221">
        <f t="shared" si="15"/>
        <v>5.9356167988958014E-3</v>
      </c>
      <c r="AC119" s="29">
        <f t="shared" si="16"/>
        <v>56</v>
      </c>
      <c r="AD119" s="38" t="str">
        <f t="array" ref="AD119">AC119&amp;CHOOSE(AND(AC119&lt;&gt;{11,12,13})*MIN(4,MOD(AC119,10))+1,"th","st","nd","rd","th")</f>
        <v>56th</v>
      </c>
      <c r="AE119" s="37">
        <v>24.6</v>
      </c>
      <c r="AF119" s="113">
        <v>6907.4539999999997</v>
      </c>
      <c r="AG119" s="113">
        <v>7131.1530000000002</v>
      </c>
      <c r="AH119" s="113">
        <v>7312.085</v>
      </c>
      <c r="AI119" s="38">
        <v>7116.8969999999999</v>
      </c>
      <c r="AJ119" s="29">
        <f t="shared" si="17"/>
        <v>92</v>
      </c>
      <c r="AK119" s="38" t="str">
        <f t="array" ref="AK119">AJ119&amp;CHOOSE(AND(AJ119&lt;&gt;{11,12,13})*MIN(4,MOD(AJ119,10))+1,"th","st","nd","rd","th")</f>
        <v>92nd</v>
      </c>
      <c r="AL119" s="38">
        <v>1142.7660000000001</v>
      </c>
      <c r="AM119" s="38">
        <v>1142.7660000000001</v>
      </c>
      <c r="AN119" s="38">
        <v>8259.6630000000005</v>
      </c>
      <c r="AO119" s="29">
        <f t="shared" si="18"/>
        <v>92</v>
      </c>
      <c r="AP119" s="38" t="str">
        <f t="array" ref="AP119">AO119&amp;CHOOSE(AND(AO119&lt;&gt;{11,12,13})*MIN(4,MOD(AO119,10))+1,"th","st","nd","rd","th")</f>
        <v>92nd</v>
      </c>
      <c r="AQ119" s="77">
        <v>0.81</v>
      </c>
      <c r="AR119" s="36">
        <v>7136.5720000000001</v>
      </c>
      <c r="AS119" s="29">
        <f t="shared" si="19"/>
        <v>89</v>
      </c>
      <c r="AT119" s="38" t="str">
        <f t="array" ref="AT119">AS119&amp;CHOOSE(AND(AS119&lt;&gt;{11,12,13})*MIN(4,MOD(AS119,10))+1,"th","st","nd","rd","th")</f>
        <v>89th</v>
      </c>
      <c r="AU119" s="40">
        <v>2.3946681842993136E-3</v>
      </c>
    </row>
    <row r="120" spans="1:47" x14ac:dyDescent="0.25">
      <c r="A120" s="7">
        <v>104103603</v>
      </c>
      <c r="B120" s="8" t="s">
        <v>357</v>
      </c>
      <c r="C120" s="8" t="s">
        <v>178</v>
      </c>
      <c r="D120" s="27">
        <v>48977</v>
      </c>
      <c r="E120" s="29">
        <f t="shared" si="10"/>
        <v>40</v>
      </c>
      <c r="F120" s="38" t="str">
        <f t="array" ref="F120">E120&amp;CHOOSE(AND(E120&lt;&gt;{11,12,13})*MIN(4,MOD(E120,10))+1,"th","st","nd","rd","th")</f>
        <v>40th</v>
      </c>
      <c r="G120" s="29">
        <v>4125</v>
      </c>
      <c r="H120" s="30">
        <v>1.0944</v>
      </c>
      <c r="I120" s="31">
        <v>0.79859999999999998</v>
      </c>
      <c r="J120" s="94">
        <v>115</v>
      </c>
      <c r="K120" s="33">
        <v>71.137</v>
      </c>
      <c r="L120" s="34">
        <v>0.15160000000000001</v>
      </c>
      <c r="M120" s="29">
        <f t="shared" si="11"/>
        <v>50</v>
      </c>
      <c r="N120" s="38" t="str">
        <f t="array" ref="N120">M120&amp;CHOOSE(AND(M120&lt;&gt;{11,12,13})*MIN(4,MOD(M120,10))+1,"th","st","nd","rd","th")</f>
        <v>50th</v>
      </c>
      <c r="O120" s="34">
        <v>0.18440000000000001</v>
      </c>
      <c r="P120" s="29">
        <f t="shared" si="12"/>
        <v>55</v>
      </c>
      <c r="Q120" s="38" t="str">
        <f t="array" ref="Q120">P120&amp;CHOOSE(AND(P120&lt;&gt;{11,12,13})*MIN(4,MOD(P120,10))+1,"th","st","nd","rd","th")</f>
        <v>55th</v>
      </c>
      <c r="R120" s="35">
        <v>141.154</v>
      </c>
      <c r="S120" s="35">
        <v>85.846999999999994</v>
      </c>
      <c r="T120" s="35">
        <v>0</v>
      </c>
      <c r="U120" s="35">
        <v>227.001</v>
      </c>
      <c r="V120" s="36">
        <v>51.397999999999996</v>
      </c>
      <c r="W120" s="220">
        <f t="shared" si="13"/>
        <v>3.3121024033653294E-2</v>
      </c>
      <c r="X120" s="29">
        <f t="shared" si="14"/>
        <v>70</v>
      </c>
      <c r="Y120" s="38" t="str">
        <f t="array" ref="Y120">X120&amp;CHOOSE(AND(X120&lt;&gt;{11,12,13})*MIN(4,MOD(X120,10))+1,"th","st","nd","rd","th")</f>
        <v>70th</v>
      </c>
      <c r="Z120" s="37">
        <v>10.28</v>
      </c>
      <c r="AA120" s="28">
        <v>0</v>
      </c>
      <c r="AB120" s="221">
        <f t="shared" si="15"/>
        <v>0</v>
      </c>
      <c r="AC120" s="29">
        <f t="shared" si="16"/>
        <v>1</v>
      </c>
      <c r="AD120" s="38" t="str">
        <f t="array" ref="AD120">AC120&amp;CHOOSE(AND(AC120&lt;&gt;{11,12,13})*MIN(4,MOD(AC120,10))+1,"th","st","nd","rd","th")</f>
        <v>1st</v>
      </c>
      <c r="AE120" s="37">
        <v>0</v>
      </c>
      <c r="AF120" s="113">
        <v>1551.8240000000001</v>
      </c>
      <c r="AG120" s="113">
        <v>1578.884</v>
      </c>
      <c r="AH120" s="113">
        <v>1594.846</v>
      </c>
      <c r="AI120" s="38">
        <v>1575.1849999999999</v>
      </c>
      <c r="AJ120" s="29">
        <f t="shared" si="17"/>
        <v>35</v>
      </c>
      <c r="AK120" s="38" t="str">
        <f t="array" ref="AK120">AJ120&amp;CHOOSE(AND(AJ120&lt;&gt;{11,12,13})*MIN(4,MOD(AJ120,10))+1,"th","st","nd","rd","th")</f>
        <v>35th</v>
      </c>
      <c r="AL120" s="38">
        <v>237.28100000000001</v>
      </c>
      <c r="AM120" s="38">
        <v>308.41800000000001</v>
      </c>
      <c r="AN120" s="38">
        <v>1883.6030000000001</v>
      </c>
      <c r="AO120" s="29">
        <f t="shared" si="18"/>
        <v>34</v>
      </c>
      <c r="AP120" s="38" t="str">
        <f t="array" ref="AP120">AO120&amp;CHOOSE(AND(AO120&lt;&gt;{11,12,13})*MIN(4,MOD(AO120,10))+1,"th","st","nd","rd","th")</f>
        <v>34th</v>
      </c>
      <c r="AQ120" s="77">
        <v>1.01</v>
      </c>
      <c r="AR120" s="36">
        <v>2082.029</v>
      </c>
      <c r="AS120" s="29">
        <f t="shared" si="19"/>
        <v>37</v>
      </c>
      <c r="AT120" s="38" t="str">
        <f t="array" ref="AT120">AS120&amp;CHOOSE(AND(AS120&lt;&gt;{11,12,13})*MIN(4,MOD(AS120,10))+1,"th","st","nd","rd","th")</f>
        <v>37th</v>
      </c>
      <c r="AU120" s="40">
        <v>6.9862233647870653E-4</v>
      </c>
    </row>
    <row r="121" spans="1:47" x14ac:dyDescent="0.25">
      <c r="A121" s="7">
        <v>104105003</v>
      </c>
      <c r="B121" s="8" t="s">
        <v>392</v>
      </c>
      <c r="C121" s="8" t="s">
        <v>178</v>
      </c>
      <c r="D121" s="27">
        <v>89846</v>
      </c>
      <c r="E121" s="29">
        <f t="shared" si="10"/>
        <v>95</v>
      </c>
      <c r="F121" s="38" t="str">
        <f t="array" ref="F121">E121&amp;CHOOSE(AND(E121&lt;&gt;{11,12,13})*MIN(4,MOD(E121,10))+1,"th","st","nd","rd","th")</f>
        <v>95th</v>
      </c>
      <c r="G121" s="29">
        <v>7616</v>
      </c>
      <c r="H121" s="30">
        <v>0.59660000000000002</v>
      </c>
      <c r="I121" s="31">
        <v>0.34599999999999997</v>
      </c>
      <c r="J121" s="94">
        <v>300</v>
      </c>
      <c r="K121" s="33">
        <v>0</v>
      </c>
      <c r="L121" s="34">
        <v>3.5999999999999999E-3</v>
      </c>
      <c r="M121" s="29">
        <f t="shared" si="11"/>
        <v>0</v>
      </c>
      <c r="N121" s="38" t="str">
        <f t="array" ref="N121">M121&amp;CHOOSE(AND(M121&lt;&gt;{11,12,13})*MIN(4,MOD(M121,10))+1,"th","st","nd","rd","th")</f>
        <v>0th</v>
      </c>
      <c r="O121" s="34">
        <v>4.1500000000000002E-2</v>
      </c>
      <c r="P121" s="29">
        <f t="shared" si="12"/>
        <v>3</v>
      </c>
      <c r="Q121" s="38" t="str">
        <f t="array" ref="Q121">P121&amp;CHOOSE(AND(P121&lt;&gt;{11,12,13})*MIN(4,MOD(P121,10))+1,"th","st","nd","rd","th")</f>
        <v>3rd</v>
      </c>
      <c r="R121" s="35">
        <v>6.9909999999999997</v>
      </c>
      <c r="S121" s="35">
        <v>40.296999999999997</v>
      </c>
      <c r="T121" s="35">
        <v>0</v>
      </c>
      <c r="U121" s="35">
        <v>47.287999999999997</v>
      </c>
      <c r="V121" s="36">
        <v>62.299000000000007</v>
      </c>
      <c r="W121" s="220">
        <f t="shared" si="13"/>
        <v>1.924744673732004E-2</v>
      </c>
      <c r="X121" s="29">
        <f t="shared" si="14"/>
        <v>32</v>
      </c>
      <c r="Y121" s="38" t="str">
        <f t="array" ref="Y121">X121&amp;CHOOSE(AND(X121&lt;&gt;{11,12,13})*MIN(4,MOD(X121,10))+1,"th","st","nd","rd","th")</f>
        <v>32nd</v>
      </c>
      <c r="Z121" s="37">
        <v>12.46</v>
      </c>
      <c r="AA121" s="28">
        <v>25</v>
      </c>
      <c r="AB121" s="221">
        <f t="shared" si="15"/>
        <v>7.7238184952086062E-3</v>
      </c>
      <c r="AC121" s="29">
        <f t="shared" si="16"/>
        <v>62</v>
      </c>
      <c r="AD121" s="38" t="str">
        <f t="array" ref="AD121">AC121&amp;CHOOSE(AND(AC121&lt;&gt;{11,12,13})*MIN(4,MOD(AC121,10))+1,"th","st","nd","rd","th")</f>
        <v>62nd</v>
      </c>
      <c r="AE121" s="37">
        <v>15</v>
      </c>
      <c r="AF121" s="113">
        <v>3236.741</v>
      </c>
      <c r="AG121" s="113">
        <v>3253.0329999999999</v>
      </c>
      <c r="AH121" s="113">
        <v>3241.375</v>
      </c>
      <c r="AI121" s="38">
        <v>3243.7159999999999</v>
      </c>
      <c r="AJ121" s="29">
        <f t="shared" si="17"/>
        <v>69</v>
      </c>
      <c r="AK121" s="38" t="str">
        <f t="array" ref="AK121">AJ121&amp;CHOOSE(AND(AJ121&lt;&gt;{11,12,13})*MIN(4,MOD(AJ121,10))+1,"th","st","nd","rd","th")</f>
        <v>69th</v>
      </c>
      <c r="AL121" s="38">
        <v>74.748000000000005</v>
      </c>
      <c r="AM121" s="38">
        <v>74.748000000000005</v>
      </c>
      <c r="AN121" s="38">
        <v>3318.4639999999999</v>
      </c>
      <c r="AO121" s="29">
        <f t="shared" si="18"/>
        <v>64</v>
      </c>
      <c r="AP121" s="38" t="str">
        <f t="array" ref="AP121">AO121&amp;CHOOSE(AND(AO121&lt;&gt;{11,12,13})*MIN(4,MOD(AO121,10))+1,"th","st","nd","rd","th")</f>
        <v>64th</v>
      </c>
      <c r="AQ121" s="77">
        <v>0.88</v>
      </c>
      <c r="AR121" s="36">
        <v>1742.22</v>
      </c>
      <c r="AS121" s="29">
        <f t="shared" si="19"/>
        <v>28</v>
      </c>
      <c r="AT121" s="38" t="str">
        <f t="array" ref="AT121">AS121&amp;CHOOSE(AND(AS121&lt;&gt;{11,12,13})*MIN(4,MOD(AS121,10))+1,"th","st","nd","rd","th")</f>
        <v>28th</v>
      </c>
      <c r="AU121" s="40">
        <v>5.8459983365262067E-4</v>
      </c>
    </row>
    <row r="122" spans="1:47" x14ac:dyDescent="0.25">
      <c r="A122" s="7">
        <v>104105353</v>
      </c>
      <c r="B122" s="8" t="s">
        <v>414</v>
      </c>
      <c r="C122" s="8" t="s">
        <v>178</v>
      </c>
      <c r="D122" s="27">
        <v>51140</v>
      </c>
      <c r="E122" s="29">
        <f t="shared" si="10"/>
        <v>48</v>
      </c>
      <c r="F122" s="38" t="str">
        <f t="array" ref="F122">E122&amp;CHOOSE(AND(E122&lt;&gt;{11,12,13})*MIN(4,MOD(E122,10))+1,"th","st","nd","rd","th")</f>
        <v>48th</v>
      </c>
      <c r="G122" s="29">
        <v>3781</v>
      </c>
      <c r="H122" s="30">
        <v>1.0481</v>
      </c>
      <c r="I122" s="31">
        <v>0.83530000000000004</v>
      </c>
      <c r="J122" s="94">
        <v>82</v>
      </c>
      <c r="K122" s="33">
        <v>116.688</v>
      </c>
      <c r="L122" s="34">
        <v>0.23499999999999999</v>
      </c>
      <c r="M122" s="29">
        <f t="shared" si="11"/>
        <v>83</v>
      </c>
      <c r="N122" s="38" t="str">
        <f t="array" ref="N122">M122&amp;CHOOSE(AND(M122&lt;&gt;{11,12,13})*MIN(4,MOD(M122,10))+1,"th","st","nd","rd","th")</f>
        <v>83rd</v>
      </c>
      <c r="O122" s="34">
        <v>0.1371</v>
      </c>
      <c r="P122" s="29">
        <f t="shared" si="12"/>
        <v>32</v>
      </c>
      <c r="Q122" s="38" t="str">
        <f t="array" ref="Q122">P122&amp;CHOOSE(AND(P122&lt;&gt;{11,12,13})*MIN(4,MOD(P122,10))+1,"th","st","nd","rd","th")</f>
        <v>32nd</v>
      </c>
      <c r="R122" s="35">
        <v>186.93600000000001</v>
      </c>
      <c r="S122" s="35">
        <v>54.53</v>
      </c>
      <c r="T122" s="35">
        <v>0</v>
      </c>
      <c r="U122" s="35">
        <v>241.46600000000001</v>
      </c>
      <c r="V122" s="36">
        <v>43.722999999999999</v>
      </c>
      <c r="W122" s="220">
        <f t="shared" si="13"/>
        <v>3.2978827717813533E-2</v>
      </c>
      <c r="X122" s="29">
        <f t="shared" si="14"/>
        <v>69</v>
      </c>
      <c r="Y122" s="38" t="str">
        <f t="array" ref="Y122">X122&amp;CHOOSE(AND(X122&lt;&gt;{11,12,13})*MIN(4,MOD(X122,10))+1,"th","st","nd","rd","th")</f>
        <v>69th</v>
      </c>
      <c r="Z122" s="37">
        <v>8.7449999999999992</v>
      </c>
      <c r="AA122" s="28">
        <v>1</v>
      </c>
      <c r="AB122" s="221">
        <f t="shared" si="15"/>
        <v>7.542672670634113E-4</v>
      </c>
      <c r="AC122" s="29">
        <f t="shared" si="16"/>
        <v>18</v>
      </c>
      <c r="AD122" s="38" t="str">
        <f t="array" ref="AD122">AC122&amp;CHOOSE(AND(AC122&lt;&gt;{11,12,13})*MIN(4,MOD(AC122,10))+1,"th","st","nd","rd","th")</f>
        <v>18th</v>
      </c>
      <c r="AE122" s="37">
        <v>0.6</v>
      </c>
      <c r="AF122" s="113">
        <v>1325.79</v>
      </c>
      <c r="AG122" s="113">
        <v>1334.817</v>
      </c>
      <c r="AH122" s="113">
        <v>1367.8579999999999</v>
      </c>
      <c r="AI122" s="38">
        <v>1342.8219999999999</v>
      </c>
      <c r="AJ122" s="29">
        <f t="shared" si="17"/>
        <v>28</v>
      </c>
      <c r="AK122" s="38" t="str">
        <f t="array" ref="AK122">AJ122&amp;CHOOSE(AND(AJ122&lt;&gt;{11,12,13})*MIN(4,MOD(AJ122,10))+1,"th","st","nd","rd","th")</f>
        <v>28th</v>
      </c>
      <c r="AL122" s="38">
        <v>250.81100000000001</v>
      </c>
      <c r="AM122" s="38">
        <v>367.49900000000002</v>
      </c>
      <c r="AN122" s="38">
        <v>1710.3209999999999</v>
      </c>
      <c r="AO122" s="29">
        <f t="shared" si="18"/>
        <v>30</v>
      </c>
      <c r="AP122" s="38" t="str">
        <f t="array" ref="AP122">AO122&amp;CHOOSE(AND(AO122&lt;&gt;{11,12,13})*MIN(4,MOD(AO122,10))+1,"th","st","nd","rd","th")</f>
        <v>30th</v>
      </c>
      <c r="AQ122" s="77">
        <v>0.95</v>
      </c>
      <c r="AR122" s="36">
        <v>1702.9580000000001</v>
      </c>
      <c r="AS122" s="29">
        <f t="shared" si="19"/>
        <v>26</v>
      </c>
      <c r="AT122" s="38" t="str">
        <f t="array" ref="AT122">AS122&amp;CHOOSE(AND(AS122&lt;&gt;{11,12,13})*MIN(4,MOD(AS122,10))+1,"th","st","nd","rd","th")</f>
        <v>26th</v>
      </c>
      <c r="AU122" s="40">
        <v>5.7142551659227858E-4</v>
      </c>
    </row>
    <row r="123" spans="1:47" x14ac:dyDescent="0.25">
      <c r="A123" s="7">
        <v>104107903</v>
      </c>
      <c r="B123" s="8" t="s">
        <v>534</v>
      </c>
      <c r="C123" s="8" t="s">
        <v>178</v>
      </c>
      <c r="D123" s="27">
        <v>82958</v>
      </c>
      <c r="E123" s="29">
        <f t="shared" si="10"/>
        <v>92</v>
      </c>
      <c r="F123" s="38" t="str">
        <f t="array" ref="F123">E123&amp;CHOOSE(AND(E123&lt;&gt;{11,12,13})*MIN(4,MOD(E123,10))+1,"th","st","nd","rd","th")</f>
        <v>92nd</v>
      </c>
      <c r="G123" s="29">
        <v>18724</v>
      </c>
      <c r="H123" s="30">
        <v>0.64610000000000001</v>
      </c>
      <c r="I123" s="31">
        <v>-2.1000000000000001E-2</v>
      </c>
      <c r="J123" s="94">
        <v>361</v>
      </c>
      <c r="K123" s="33">
        <v>0</v>
      </c>
      <c r="L123" s="34">
        <v>3.5900000000000001E-2</v>
      </c>
      <c r="M123" s="29">
        <f t="shared" si="11"/>
        <v>5</v>
      </c>
      <c r="N123" s="38" t="str">
        <f t="array" ref="N123">M123&amp;CHOOSE(AND(M123&lt;&gt;{11,12,13})*MIN(4,MOD(M123,10))+1,"th","st","nd","rd","th")</f>
        <v>5th</v>
      </c>
      <c r="O123" s="34">
        <v>8.1799999999999998E-2</v>
      </c>
      <c r="P123" s="29">
        <f t="shared" si="12"/>
        <v>10</v>
      </c>
      <c r="Q123" s="38" t="str">
        <f t="array" ref="Q123">P123&amp;CHOOSE(AND(P123&lt;&gt;{11,12,13})*MIN(4,MOD(P123,10))+1,"th","st","nd","rd","th")</f>
        <v>10th</v>
      </c>
      <c r="R123" s="35">
        <v>153.17400000000001</v>
      </c>
      <c r="S123" s="35">
        <v>174.50700000000001</v>
      </c>
      <c r="T123" s="35">
        <v>0</v>
      </c>
      <c r="U123" s="35">
        <v>327.68099999999998</v>
      </c>
      <c r="V123" s="36">
        <v>118.239</v>
      </c>
      <c r="W123" s="220">
        <f t="shared" si="13"/>
        <v>1.6627305855859278E-2</v>
      </c>
      <c r="X123" s="29">
        <f t="shared" si="14"/>
        <v>23</v>
      </c>
      <c r="Y123" s="38" t="str">
        <f t="array" ref="Y123">X123&amp;CHOOSE(AND(X123&lt;&gt;{11,12,13})*MIN(4,MOD(X123,10))+1,"th","st","nd","rd","th")</f>
        <v>23rd</v>
      </c>
      <c r="Z123" s="37">
        <v>23.648</v>
      </c>
      <c r="AA123" s="28">
        <v>42</v>
      </c>
      <c r="AB123" s="221">
        <f t="shared" si="15"/>
        <v>5.9062309893190027E-3</v>
      </c>
      <c r="AC123" s="29">
        <f t="shared" si="16"/>
        <v>56</v>
      </c>
      <c r="AD123" s="38" t="str">
        <f t="array" ref="AD123">AC123&amp;CHOOSE(AND(AC123&lt;&gt;{11,12,13})*MIN(4,MOD(AC123,10))+1,"th","st","nd","rd","th")</f>
        <v>56th</v>
      </c>
      <c r="AE123" s="37">
        <v>25.2</v>
      </c>
      <c r="AF123" s="113">
        <v>7111.134</v>
      </c>
      <c r="AG123" s="113">
        <v>7144.9170000000004</v>
      </c>
      <c r="AH123" s="113">
        <v>7167.0190000000002</v>
      </c>
      <c r="AI123" s="38">
        <v>7141.0230000000001</v>
      </c>
      <c r="AJ123" s="29">
        <f t="shared" si="17"/>
        <v>92</v>
      </c>
      <c r="AK123" s="38" t="str">
        <f t="array" ref="AK123">AJ123&amp;CHOOSE(AND(AJ123&lt;&gt;{11,12,13})*MIN(4,MOD(AJ123,10))+1,"th","st","nd","rd","th")</f>
        <v>92nd</v>
      </c>
      <c r="AL123" s="38">
        <v>376.529</v>
      </c>
      <c r="AM123" s="38">
        <v>376.529</v>
      </c>
      <c r="AN123" s="38">
        <v>7517.5519999999997</v>
      </c>
      <c r="AO123" s="29">
        <f t="shared" si="18"/>
        <v>91</v>
      </c>
      <c r="AP123" s="38" t="str">
        <f t="array" ref="AP123">AO123&amp;CHOOSE(AND(AO123&lt;&gt;{11,12,13})*MIN(4,MOD(AO123,10))+1,"th","st","nd","rd","th")</f>
        <v>91st</v>
      </c>
      <c r="AQ123" s="77">
        <v>0.89</v>
      </c>
      <c r="AR123" s="36">
        <v>4322.8100000000004</v>
      </c>
      <c r="AS123" s="29">
        <f t="shared" si="19"/>
        <v>74</v>
      </c>
      <c r="AT123" s="38" t="str">
        <f t="array" ref="AT123">AS123&amp;CHOOSE(AND(AS123&lt;&gt;{11,12,13})*MIN(4,MOD(AS123,10))+1,"th","st","nd","rd","th")</f>
        <v>74th</v>
      </c>
      <c r="AU123" s="40">
        <v>1.4505137163572253E-3</v>
      </c>
    </row>
    <row r="124" spans="1:47" x14ac:dyDescent="0.25">
      <c r="A124" s="7">
        <v>104107503</v>
      </c>
      <c r="B124" s="8" t="s">
        <v>545</v>
      </c>
      <c r="C124" s="8" t="s">
        <v>178</v>
      </c>
      <c r="D124" s="27">
        <v>46135</v>
      </c>
      <c r="E124" s="29">
        <f t="shared" si="10"/>
        <v>32</v>
      </c>
      <c r="F124" s="38" t="str">
        <f t="array" ref="F124">E124&amp;CHOOSE(AND(E124&lt;&gt;{11,12,13})*MIN(4,MOD(E124,10))+1,"th","st","nd","rd","th")</f>
        <v>32nd</v>
      </c>
      <c r="G124" s="29">
        <v>7784</v>
      </c>
      <c r="H124" s="30">
        <v>1.1617999999999999</v>
      </c>
      <c r="I124" s="31">
        <v>0.72850000000000004</v>
      </c>
      <c r="J124" s="94">
        <v>165</v>
      </c>
      <c r="K124" s="33">
        <v>0</v>
      </c>
      <c r="L124" s="34">
        <v>0.10979999999999999</v>
      </c>
      <c r="M124" s="29">
        <f t="shared" si="11"/>
        <v>36</v>
      </c>
      <c r="N124" s="38" t="str">
        <f t="array" ref="N124">M124&amp;CHOOSE(AND(M124&lt;&gt;{11,12,13})*MIN(4,MOD(M124,10))+1,"th","st","nd","rd","th")</f>
        <v>36th</v>
      </c>
      <c r="O124" s="34">
        <v>0.14899999999999999</v>
      </c>
      <c r="P124" s="29">
        <f t="shared" si="12"/>
        <v>37</v>
      </c>
      <c r="Q124" s="38" t="str">
        <f t="array" ref="Q124">P124&amp;CHOOSE(AND(P124&lt;&gt;{11,12,13})*MIN(4,MOD(P124,10))+1,"th","st","nd","rd","th")</f>
        <v>37th</v>
      </c>
      <c r="R124" s="35">
        <v>143.483</v>
      </c>
      <c r="S124" s="35">
        <v>97.353999999999999</v>
      </c>
      <c r="T124" s="35">
        <v>0</v>
      </c>
      <c r="U124" s="35">
        <v>240.83699999999999</v>
      </c>
      <c r="V124" s="36">
        <v>93.51100000000001</v>
      </c>
      <c r="W124" s="220">
        <f t="shared" si="13"/>
        <v>4.2935329093872689E-2</v>
      </c>
      <c r="X124" s="29">
        <f t="shared" si="14"/>
        <v>84</v>
      </c>
      <c r="Y124" s="38" t="str">
        <f t="array" ref="Y124">X124&amp;CHOOSE(AND(X124&lt;&gt;{11,12,13})*MIN(4,MOD(X124,10))+1,"th","st","nd","rd","th")</f>
        <v>84th</v>
      </c>
      <c r="Z124" s="37">
        <v>18.702000000000002</v>
      </c>
      <c r="AA124" s="28">
        <v>10</v>
      </c>
      <c r="AB124" s="221">
        <f t="shared" si="15"/>
        <v>4.5914736334626604E-3</v>
      </c>
      <c r="AC124" s="29">
        <f t="shared" si="16"/>
        <v>50</v>
      </c>
      <c r="AD124" s="38" t="str">
        <f t="array" ref="AD124">AC124&amp;CHOOSE(AND(AC124&lt;&gt;{11,12,13})*MIN(4,MOD(AC124,10))+1,"th","st","nd","rd","th")</f>
        <v>50th</v>
      </c>
      <c r="AE124" s="37">
        <v>6</v>
      </c>
      <c r="AF124" s="113">
        <v>2177.9499999999998</v>
      </c>
      <c r="AG124" s="113">
        <v>2153.6260000000002</v>
      </c>
      <c r="AH124" s="113">
        <v>2164.9650000000001</v>
      </c>
      <c r="AI124" s="38">
        <v>2165.5140000000001</v>
      </c>
      <c r="AJ124" s="29">
        <f t="shared" si="17"/>
        <v>51</v>
      </c>
      <c r="AK124" s="38" t="str">
        <f t="array" ref="AK124">AJ124&amp;CHOOSE(AND(AJ124&lt;&gt;{11,12,13})*MIN(4,MOD(AJ124,10))+1,"th","st","nd","rd","th")</f>
        <v>51st</v>
      </c>
      <c r="AL124" s="38">
        <v>265.53899999999999</v>
      </c>
      <c r="AM124" s="38">
        <v>265.53899999999999</v>
      </c>
      <c r="AN124" s="38">
        <v>2431.0529999999999</v>
      </c>
      <c r="AO124" s="29">
        <f t="shared" si="18"/>
        <v>48</v>
      </c>
      <c r="AP124" s="38" t="str">
        <f t="array" ref="AP124">AO124&amp;CHOOSE(AND(AO124&lt;&gt;{11,12,13})*MIN(4,MOD(AO124,10))+1,"th","st","nd","rd","th")</f>
        <v>48th</v>
      </c>
      <c r="AQ124" s="77">
        <v>0.9</v>
      </c>
      <c r="AR124" s="36">
        <v>2541.9580000000001</v>
      </c>
      <c r="AS124" s="29">
        <f t="shared" si="19"/>
        <v>50</v>
      </c>
      <c r="AT124" s="38" t="str">
        <f t="array" ref="AT124">AS124&amp;CHOOSE(AND(AS124&lt;&gt;{11,12,13})*MIN(4,MOD(AS124,10))+1,"th","st","nd","rd","th")</f>
        <v>50th</v>
      </c>
      <c r="AU124" s="40">
        <v>8.5295096138946185E-4</v>
      </c>
    </row>
    <row r="125" spans="1:47" x14ac:dyDescent="0.25">
      <c r="A125" s="7">
        <v>104107803</v>
      </c>
      <c r="B125" s="8" t="s">
        <v>551</v>
      </c>
      <c r="C125" s="8" t="s">
        <v>178</v>
      </c>
      <c r="D125" s="27">
        <v>57495</v>
      </c>
      <c r="E125" s="29">
        <f t="shared" si="10"/>
        <v>65</v>
      </c>
      <c r="F125" s="38" t="str">
        <f t="array" ref="F125">E125&amp;CHOOSE(AND(E125&lt;&gt;{11,12,13})*MIN(4,MOD(E125,10))+1,"th","st","nd","rd","th")</f>
        <v>65th</v>
      </c>
      <c r="G125" s="29">
        <v>7601</v>
      </c>
      <c r="H125" s="30">
        <v>0.93220000000000003</v>
      </c>
      <c r="I125" s="31">
        <v>0.6431</v>
      </c>
      <c r="J125" s="94">
        <v>208</v>
      </c>
      <c r="K125" s="33">
        <v>0</v>
      </c>
      <c r="L125" s="34">
        <v>8.3400000000000002E-2</v>
      </c>
      <c r="M125" s="29">
        <f t="shared" si="11"/>
        <v>25</v>
      </c>
      <c r="N125" s="38" t="str">
        <f t="array" ref="N125">M125&amp;CHOOSE(AND(M125&lt;&gt;{11,12,13})*MIN(4,MOD(M125,10))+1,"th","st","nd","rd","th")</f>
        <v>25th</v>
      </c>
      <c r="O125" s="34">
        <v>0.1245</v>
      </c>
      <c r="P125" s="29">
        <f t="shared" si="12"/>
        <v>25</v>
      </c>
      <c r="Q125" s="38" t="str">
        <f t="array" ref="Q125">P125&amp;CHOOSE(AND(P125&lt;&gt;{11,12,13})*MIN(4,MOD(P125,10))+1,"th","st","nd","rd","th")</f>
        <v>25th</v>
      </c>
      <c r="R125" s="35">
        <v>121.393</v>
      </c>
      <c r="S125" s="35">
        <v>90.608000000000004</v>
      </c>
      <c r="T125" s="35">
        <v>0</v>
      </c>
      <c r="U125" s="35">
        <v>212.001</v>
      </c>
      <c r="V125" s="36">
        <v>45.987000000000002</v>
      </c>
      <c r="W125" s="220">
        <f t="shared" si="13"/>
        <v>1.8956527402604954E-2</v>
      </c>
      <c r="X125" s="29">
        <f t="shared" si="14"/>
        <v>31</v>
      </c>
      <c r="Y125" s="38" t="str">
        <f t="array" ref="Y125">X125&amp;CHOOSE(AND(X125&lt;&gt;{11,12,13})*MIN(4,MOD(X125,10))+1,"th","st","nd","rd","th")</f>
        <v>31st</v>
      </c>
      <c r="Z125" s="37">
        <v>9.1969999999999992</v>
      </c>
      <c r="AA125" s="28">
        <v>0</v>
      </c>
      <c r="AB125" s="221">
        <f t="shared" si="15"/>
        <v>0</v>
      </c>
      <c r="AC125" s="29">
        <f t="shared" si="16"/>
        <v>1</v>
      </c>
      <c r="AD125" s="38" t="str">
        <f t="array" ref="AD125">AC125&amp;CHOOSE(AND(AC125&lt;&gt;{11,12,13})*MIN(4,MOD(AC125,10))+1,"th","st","nd","rd","th")</f>
        <v>1st</v>
      </c>
      <c r="AE125" s="37">
        <v>0</v>
      </c>
      <c r="AF125" s="113">
        <v>2425.9189999999999</v>
      </c>
      <c r="AG125" s="113">
        <v>2510.1689999999999</v>
      </c>
      <c r="AH125" s="113">
        <v>2563.5709999999999</v>
      </c>
      <c r="AI125" s="38">
        <v>2499.886</v>
      </c>
      <c r="AJ125" s="29">
        <f t="shared" si="17"/>
        <v>57</v>
      </c>
      <c r="AK125" s="38" t="str">
        <f t="array" ref="AK125">AJ125&amp;CHOOSE(AND(AJ125&lt;&gt;{11,12,13})*MIN(4,MOD(AJ125,10))+1,"th","st","nd","rd","th")</f>
        <v>57th</v>
      </c>
      <c r="AL125" s="38">
        <v>221.19800000000001</v>
      </c>
      <c r="AM125" s="38">
        <v>221.19800000000001</v>
      </c>
      <c r="AN125" s="38">
        <v>2721.0839999999998</v>
      </c>
      <c r="AO125" s="29">
        <f t="shared" si="18"/>
        <v>55</v>
      </c>
      <c r="AP125" s="38" t="str">
        <f t="array" ref="AP125">AO125&amp;CHOOSE(AND(AO125&lt;&gt;{11,12,13})*MIN(4,MOD(AO125,10))+1,"th","st","nd","rd","th")</f>
        <v>55th</v>
      </c>
      <c r="AQ125" s="77">
        <v>0.87</v>
      </c>
      <c r="AR125" s="36">
        <v>2206.837</v>
      </c>
      <c r="AS125" s="29">
        <f t="shared" si="19"/>
        <v>41</v>
      </c>
      <c r="AT125" s="38" t="str">
        <f t="array" ref="AT125">AS125&amp;CHOOSE(AND(AS125&lt;&gt;{11,12,13})*MIN(4,MOD(AS125,10))+1,"th","st","nd","rd","th")</f>
        <v>41st</v>
      </c>
      <c r="AU125" s="40">
        <v>7.4050151134670041E-4</v>
      </c>
    </row>
    <row r="126" spans="1:47" x14ac:dyDescent="0.25">
      <c r="A126" s="7">
        <v>108110603</v>
      </c>
      <c r="B126" s="8" t="s">
        <v>154</v>
      </c>
      <c r="C126" s="8" t="s">
        <v>155</v>
      </c>
      <c r="D126" s="27">
        <v>38119</v>
      </c>
      <c r="E126" s="29">
        <f t="shared" si="10"/>
        <v>8</v>
      </c>
      <c r="F126" s="38" t="str">
        <f t="array" ref="F126">E126&amp;CHOOSE(AND(E126&lt;&gt;{11,12,13})*MIN(4,MOD(E126,10))+1,"th","st","nd","rd","th")</f>
        <v>8th</v>
      </c>
      <c r="G126" s="29">
        <v>2174</v>
      </c>
      <c r="H126" s="30">
        <v>1.4060999999999999</v>
      </c>
      <c r="I126" s="31">
        <v>0.83420000000000005</v>
      </c>
      <c r="J126" s="94">
        <v>84</v>
      </c>
      <c r="K126" s="33">
        <v>67.375</v>
      </c>
      <c r="L126" s="34">
        <v>0.33829999999999999</v>
      </c>
      <c r="M126" s="29">
        <f t="shared" si="11"/>
        <v>93</v>
      </c>
      <c r="N126" s="38" t="str">
        <f t="array" ref="N126">M126&amp;CHOOSE(AND(M126&lt;&gt;{11,12,13})*MIN(4,MOD(M126,10))+1,"th","st","nd","rd","th")</f>
        <v>93rd</v>
      </c>
      <c r="O126" s="34">
        <v>0.2545</v>
      </c>
      <c r="P126" s="29">
        <f t="shared" si="12"/>
        <v>85</v>
      </c>
      <c r="Q126" s="38" t="str">
        <f t="array" ref="Q126">P126&amp;CHOOSE(AND(P126&lt;&gt;{11,12,13})*MIN(4,MOD(P126,10))+1,"th","st","nd","rd","th")</f>
        <v>85th</v>
      </c>
      <c r="R126" s="35">
        <v>135.61000000000001</v>
      </c>
      <c r="S126" s="35">
        <v>51.009</v>
      </c>
      <c r="T126" s="35">
        <v>67.805000000000007</v>
      </c>
      <c r="U126" s="35">
        <v>254.42400000000001</v>
      </c>
      <c r="V126" s="36">
        <v>13.583</v>
      </c>
      <c r="W126" s="220">
        <f t="shared" si="13"/>
        <v>2.0330940958995351E-2</v>
      </c>
      <c r="X126" s="29">
        <f t="shared" si="14"/>
        <v>35</v>
      </c>
      <c r="Y126" s="38" t="str">
        <f t="array" ref="Y126">X126&amp;CHOOSE(AND(X126&lt;&gt;{11,12,13})*MIN(4,MOD(X126,10))+1,"th","st","nd","rd","th")</f>
        <v>35th</v>
      </c>
      <c r="Z126" s="37">
        <v>2.7170000000000001</v>
      </c>
      <c r="AA126" s="28">
        <v>0</v>
      </c>
      <c r="AB126" s="221">
        <f t="shared" si="15"/>
        <v>0</v>
      </c>
      <c r="AC126" s="29">
        <f t="shared" si="16"/>
        <v>1</v>
      </c>
      <c r="AD126" s="38" t="str">
        <f t="array" ref="AD126">AC126&amp;CHOOSE(AND(AC126&lt;&gt;{11,12,13})*MIN(4,MOD(AC126,10))+1,"th","st","nd","rd","th")</f>
        <v>1st</v>
      </c>
      <c r="AE126" s="37">
        <v>0</v>
      </c>
      <c r="AF126" s="113">
        <v>668.09500000000003</v>
      </c>
      <c r="AG126" s="113">
        <v>666.67499999999995</v>
      </c>
      <c r="AH126" s="113">
        <v>693.18299999999999</v>
      </c>
      <c r="AI126" s="38">
        <v>675.98400000000004</v>
      </c>
      <c r="AJ126" s="29">
        <f t="shared" si="17"/>
        <v>5</v>
      </c>
      <c r="AK126" s="38" t="str">
        <f t="array" ref="AK126">AJ126&amp;CHOOSE(AND(AJ126&lt;&gt;{11,12,13})*MIN(4,MOD(AJ126,10))+1,"th","st","nd","rd","th")</f>
        <v>5th</v>
      </c>
      <c r="AL126" s="38">
        <v>257.14100000000002</v>
      </c>
      <c r="AM126" s="38">
        <v>324.51600000000002</v>
      </c>
      <c r="AN126" s="38">
        <v>1000.5</v>
      </c>
      <c r="AO126" s="29">
        <f t="shared" si="18"/>
        <v>8</v>
      </c>
      <c r="AP126" s="38" t="str">
        <f t="array" ref="AP126">AO126&amp;CHOOSE(AND(AO126&lt;&gt;{11,12,13})*MIN(4,MOD(AO126,10))+1,"th","st","nd","rd","th")</f>
        <v>8th</v>
      </c>
      <c r="AQ126" s="77">
        <v>1.03</v>
      </c>
      <c r="AR126" s="36">
        <v>1449.0070000000001</v>
      </c>
      <c r="AS126" s="29">
        <f t="shared" si="19"/>
        <v>19</v>
      </c>
      <c r="AT126" s="38" t="str">
        <f t="array" ref="AT126">AS126&amp;CHOOSE(AND(AS126&lt;&gt;{11,12,13})*MIN(4,MOD(AS126,10))+1,"th","st","nd","rd","th")</f>
        <v>19th</v>
      </c>
      <c r="AU126" s="40">
        <v>4.8621256280003837E-4</v>
      </c>
    </row>
    <row r="127" spans="1:47" x14ac:dyDescent="0.25">
      <c r="A127" s="7">
        <v>108111203</v>
      </c>
      <c r="B127" s="8" t="s">
        <v>180</v>
      </c>
      <c r="C127" s="8" t="s">
        <v>155</v>
      </c>
      <c r="D127" s="27">
        <v>45740</v>
      </c>
      <c r="E127" s="29">
        <f t="shared" si="10"/>
        <v>31</v>
      </c>
      <c r="F127" s="38" t="str">
        <f t="array" ref="F127">E127&amp;CHOOSE(AND(E127&lt;&gt;{11,12,13})*MIN(4,MOD(E127,10))+1,"th","st","nd","rd","th")</f>
        <v>31st</v>
      </c>
      <c r="G127" s="29">
        <v>4082</v>
      </c>
      <c r="H127" s="30">
        <v>1.1718</v>
      </c>
      <c r="I127" s="31">
        <v>0.80569999999999997</v>
      </c>
      <c r="J127" s="94">
        <v>109</v>
      </c>
      <c r="K127" s="33">
        <v>74.082999999999998</v>
      </c>
      <c r="L127" s="34">
        <v>0.13139999999999999</v>
      </c>
      <c r="M127" s="29">
        <f t="shared" si="11"/>
        <v>44</v>
      </c>
      <c r="N127" s="38" t="str">
        <f t="array" ref="N127">M127&amp;CHOOSE(AND(M127&lt;&gt;{11,12,13})*MIN(4,MOD(M127,10))+1,"th","st","nd","rd","th")</f>
        <v>44th</v>
      </c>
      <c r="O127" s="34">
        <v>0.15179999999999999</v>
      </c>
      <c r="P127" s="29">
        <f t="shared" si="12"/>
        <v>38</v>
      </c>
      <c r="Q127" s="38" t="str">
        <f t="array" ref="Q127">P127&amp;CHOOSE(AND(P127&lt;&gt;{11,12,13})*MIN(4,MOD(P127,10))+1,"th","st","nd","rd","th")</f>
        <v>38th</v>
      </c>
      <c r="R127" s="35">
        <v>111.898</v>
      </c>
      <c r="S127" s="35">
        <v>64.635000000000005</v>
      </c>
      <c r="T127" s="35">
        <v>0</v>
      </c>
      <c r="U127" s="35">
        <v>176.53299999999999</v>
      </c>
      <c r="V127" s="36">
        <v>8.6720000000000006</v>
      </c>
      <c r="W127" s="220">
        <f t="shared" si="13"/>
        <v>6.1100370322355185E-3</v>
      </c>
      <c r="X127" s="29">
        <f t="shared" si="14"/>
        <v>5</v>
      </c>
      <c r="Y127" s="38" t="str">
        <f t="array" ref="Y127">X127&amp;CHOOSE(AND(X127&lt;&gt;{11,12,13})*MIN(4,MOD(X127,10))+1,"th","st","nd","rd","th")</f>
        <v>5th</v>
      </c>
      <c r="Z127" s="37">
        <v>1.734</v>
      </c>
      <c r="AA127" s="28">
        <v>2</v>
      </c>
      <c r="AB127" s="221">
        <f t="shared" si="15"/>
        <v>1.4091413819731361E-3</v>
      </c>
      <c r="AC127" s="29">
        <f t="shared" si="16"/>
        <v>26</v>
      </c>
      <c r="AD127" s="38" t="str">
        <f t="array" ref="AD127">AC127&amp;CHOOSE(AND(AC127&lt;&gt;{11,12,13})*MIN(4,MOD(AC127,10))+1,"th","st","nd","rd","th")</f>
        <v>26th</v>
      </c>
      <c r="AE127" s="37">
        <v>1.2</v>
      </c>
      <c r="AF127" s="113">
        <v>1419.3040000000001</v>
      </c>
      <c r="AG127" s="113">
        <v>1446.4369999999999</v>
      </c>
      <c r="AH127" s="113">
        <v>1446.204</v>
      </c>
      <c r="AI127" s="38">
        <v>1437.3150000000001</v>
      </c>
      <c r="AJ127" s="29">
        <f t="shared" si="17"/>
        <v>30</v>
      </c>
      <c r="AK127" s="38" t="str">
        <f t="array" ref="AK127">AJ127&amp;CHOOSE(AND(AJ127&lt;&gt;{11,12,13})*MIN(4,MOD(AJ127,10))+1,"th","st","nd","rd","th")</f>
        <v>30th</v>
      </c>
      <c r="AL127" s="38">
        <v>179.46700000000001</v>
      </c>
      <c r="AM127" s="38">
        <v>253.55</v>
      </c>
      <c r="AN127" s="38">
        <v>1690.865</v>
      </c>
      <c r="AO127" s="29">
        <f t="shared" si="18"/>
        <v>29</v>
      </c>
      <c r="AP127" s="38" t="str">
        <f t="array" ref="AP127">AO127&amp;CHOOSE(AND(AO127&lt;&gt;{11,12,13})*MIN(4,MOD(AO127,10))+1,"th","st","nd","rd","th")</f>
        <v>29th</v>
      </c>
      <c r="AQ127" s="77">
        <v>0.97</v>
      </c>
      <c r="AR127" s="36">
        <v>1921.915</v>
      </c>
      <c r="AS127" s="29">
        <f t="shared" si="19"/>
        <v>34</v>
      </c>
      <c r="AT127" s="38" t="str">
        <f t="array" ref="AT127">AS127&amp;CHOOSE(AND(AS127&lt;&gt;{11,12,13})*MIN(4,MOD(AS127,10))+1,"th","st","nd","rd","th")</f>
        <v>34th</v>
      </c>
      <c r="AU127" s="40">
        <v>6.4489627561070152E-4</v>
      </c>
    </row>
    <row r="128" spans="1:47" x14ac:dyDescent="0.25">
      <c r="A128" s="7">
        <v>108111303</v>
      </c>
      <c r="B128" s="8" t="s">
        <v>194</v>
      </c>
      <c r="C128" s="8" t="s">
        <v>155</v>
      </c>
      <c r="D128" s="27">
        <v>50674</v>
      </c>
      <c r="E128" s="29">
        <f t="shared" si="10"/>
        <v>47</v>
      </c>
      <c r="F128" s="38" t="str">
        <f t="array" ref="F128">E128&amp;CHOOSE(AND(E128&lt;&gt;{11,12,13})*MIN(4,MOD(E128,10))+1,"th","st","nd","rd","th")</f>
        <v>47th</v>
      </c>
      <c r="G128" s="29">
        <v>5595</v>
      </c>
      <c r="H128" s="30">
        <v>1.0577000000000001</v>
      </c>
      <c r="I128" s="31">
        <v>0.75980000000000003</v>
      </c>
      <c r="J128" s="94">
        <v>147</v>
      </c>
      <c r="K128" s="33">
        <v>6.3490000000000002</v>
      </c>
      <c r="L128" s="34">
        <v>0.1096</v>
      </c>
      <c r="M128" s="29">
        <f t="shared" si="11"/>
        <v>35</v>
      </c>
      <c r="N128" s="38" t="str">
        <f t="array" ref="N128">M128&amp;CHOOSE(AND(M128&lt;&gt;{11,12,13})*MIN(4,MOD(M128,10))+1,"th","st","nd","rd","th")</f>
        <v>35th</v>
      </c>
      <c r="O128" s="34">
        <v>0.15570000000000001</v>
      </c>
      <c r="P128" s="29">
        <f t="shared" si="12"/>
        <v>39</v>
      </c>
      <c r="Q128" s="38" t="str">
        <f t="array" ref="Q128">P128&amp;CHOOSE(AND(P128&lt;&gt;{11,12,13})*MIN(4,MOD(P128,10))+1,"th","st","nd","rd","th")</f>
        <v>39th</v>
      </c>
      <c r="R128" s="35">
        <v>111.83499999999999</v>
      </c>
      <c r="S128" s="35">
        <v>79.436999999999998</v>
      </c>
      <c r="T128" s="35">
        <v>0</v>
      </c>
      <c r="U128" s="35">
        <v>191.27199999999999</v>
      </c>
      <c r="V128" s="36">
        <v>15.675999999999998</v>
      </c>
      <c r="W128" s="220">
        <f t="shared" si="13"/>
        <v>9.2176412340678731E-3</v>
      </c>
      <c r="X128" s="29">
        <f t="shared" si="14"/>
        <v>8</v>
      </c>
      <c r="Y128" s="38" t="str">
        <f t="array" ref="Y128">X128&amp;CHOOSE(AND(X128&lt;&gt;{11,12,13})*MIN(4,MOD(X128,10))+1,"th","st","nd","rd","th")</f>
        <v>8th</v>
      </c>
      <c r="Z128" s="37">
        <v>3.1349999999999998</v>
      </c>
      <c r="AA128" s="28">
        <v>2</v>
      </c>
      <c r="AB128" s="221">
        <f t="shared" si="15"/>
        <v>1.1760195501490016E-3</v>
      </c>
      <c r="AC128" s="29">
        <f t="shared" si="16"/>
        <v>24</v>
      </c>
      <c r="AD128" s="38" t="str">
        <f t="array" ref="AD128">AC128&amp;CHOOSE(AND(AC128&lt;&gt;{11,12,13})*MIN(4,MOD(AC128,10))+1,"th","st","nd","rd","th")</f>
        <v>24th</v>
      </c>
      <c r="AE128" s="37">
        <v>1.2</v>
      </c>
      <c r="AF128" s="113">
        <v>1700.652</v>
      </c>
      <c r="AG128" s="113">
        <v>1708.527</v>
      </c>
      <c r="AH128" s="113">
        <v>1719.643</v>
      </c>
      <c r="AI128" s="38">
        <v>1709.607</v>
      </c>
      <c r="AJ128" s="29">
        <f t="shared" si="17"/>
        <v>39</v>
      </c>
      <c r="AK128" s="38" t="str">
        <f t="array" ref="AK128">AJ128&amp;CHOOSE(AND(AJ128&lt;&gt;{11,12,13})*MIN(4,MOD(AJ128,10))+1,"th","st","nd","rd","th")</f>
        <v>39th</v>
      </c>
      <c r="AL128" s="38">
        <v>195.607</v>
      </c>
      <c r="AM128" s="38">
        <v>201.95599999999999</v>
      </c>
      <c r="AN128" s="38">
        <v>1911.5630000000001</v>
      </c>
      <c r="AO128" s="29">
        <f t="shared" si="18"/>
        <v>35</v>
      </c>
      <c r="AP128" s="38" t="str">
        <f t="array" ref="AP128">AO128&amp;CHOOSE(AND(AO128&lt;&gt;{11,12,13})*MIN(4,MOD(AO128,10))+1,"th","st","nd","rd","th")</f>
        <v>35th</v>
      </c>
      <c r="AQ128" s="77">
        <v>0.69</v>
      </c>
      <c r="AR128" s="36">
        <v>1395.0840000000001</v>
      </c>
      <c r="AS128" s="29">
        <f t="shared" si="19"/>
        <v>18</v>
      </c>
      <c r="AT128" s="38" t="str">
        <f t="array" ref="AT128">AS128&amp;CHOOSE(AND(AS128&lt;&gt;{11,12,13})*MIN(4,MOD(AS128,10))+1,"th","st","nd","rd","th")</f>
        <v>18th</v>
      </c>
      <c r="AU128" s="40">
        <v>4.681187647549865E-4</v>
      </c>
    </row>
    <row r="129" spans="1:47" x14ac:dyDescent="0.25">
      <c r="A129" s="7">
        <v>108111403</v>
      </c>
      <c r="B129" s="8" t="s">
        <v>228</v>
      </c>
      <c r="C129" s="8" t="s">
        <v>155</v>
      </c>
      <c r="D129" s="27">
        <v>43571</v>
      </c>
      <c r="E129" s="29">
        <f t="shared" si="10"/>
        <v>23</v>
      </c>
      <c r="F129" s="38" t="str">
        <f t="array" ref="F129">E129&amp;CHOOSE(AND(E129&lt;&gt;{11,12,13})*MIN(4,MOD(E129,10))+1,"th","st","nd","rd","th")</f>
        <v>23rd</v>
      </c>
      <c r="G129" s="29">
        <v>2728</v>
      </c>
      <c r="H129" s="30">
        <v>1.2302</v>
      </c>
      <c r="I129" s="31">
        <v>0.72740000000000005</v>
      </c>
      <c r="J129" s="94">
        <v>168</v>
      </c>
      <c r="K129" s="33">
        <v>0</v>
      </c>
      <c r="L129" s="34">
        <v>0.1535</v>
      </c>
      <c r="M129" s="29">
        <f t="shared" si="11"/>
        <v>50</v>
      </c>
      <c r="N129" s="38" t="str">
        <f t="array" ref="N129">M129&amp;CHOOSE(AND(M129&lt;&gt;{11,12,13})*MIN(4,MOD(M129,10))+1,"th","st","nd","rd","th")</f>
        <v>50th</v>
      </c>
      <c r="O129" s="34">
        <v>0.23930000000000001</v>
      </c>
      <c r="P129" s="29">
        <f t="shared" si="12"/>
        <v>79</v>
      </c>
      <c r="Q129" s="38" t="str">
        <f t="array" ref="Q129">P129&amp;CHOOSE(AND(P129&lt;&gt;{11,12,13})*MIN(4,MOD(P129,10))+1,"th","st","nd","rd","th")</f>
        <v>79th</v>
      </c>
      <c r="R129" s="35">
        <v>73.924000000000007</v>
      </c>
      <c r="S129" s="35">
        <v>57.622</v>
      </c>
      <c r="T129" s="35">
        <v>0</v>
      </c>
      <c r="U129" s="35">
        <v>131.54599999999999</v>
      </c>
      <c r="V129" s="36">
        <v>23.652999999999999</v>
      </c>
      <c r="W129" s="220">
        <f t="shared" si="13"/>
        <v>2.9468708574618013E-2</v>
      </c>
      <c r="X129" s="29">
        <f t="shared" si="14"/>
        <v>60</v>
      </c>
      <c r="Y129" s="38" t="str">
        <f t="array" ref="Y129">X129&amp;CHOOSE(AND(X129&lt;&gt;{11,12,13})*MIN(4,MOD(X129,10))+1,"th","st","nd","rd","th")</f>
        <v>60th</v>
      </c>
      <c r="Z129" s="37">
        <v>4.7309999999999999</v>
      </c>
      <c r="AA129" s="28">
        <v>2</v>
      </c>
      <c r="AB129" s="221">
        <f t="shared" si="15"/>
        <v>2.4917522998873726E-3</v>
      </c>
      <c r="AC129" s="29">
        <f t="shared" si="16"/>
        <v>37</v>
      </c>
      <c r="AD129" s="38" t="str">
        <f t="array" ref="AD129">AC129&amp;CHOOSE(AND(AC129&lt;&gt;{11,12,13})*MIN(4,MOD(AC129,10))+1,"th","st","nd","rd","th")</f>
        <v>37th</v>
      </c>
      <c r="AE129" s="37">
        <v>1.2</v>
      </c>
      <c r="AF129" s="113">
        <v>802.64800000000002</v>
      </c>
      <c r="AG129" s="113">
        <v>823.97299999999996</v>
      </c>
      <c r="AH129" s="113">
        <v>831.98900000000003</v>
      </c>
      <c r="AI129" s="38">
        <v>819.53700000000003</v>
      </c>
      <c r="AJ129" s="29">
        <f t="shared" si="17"/>
        <v>10</v>
      </c>
      <c r="AK129" s="38" t="str">
        <f t="array" ref="AK129">AJ129&amp;CHOOSE(AND(AJ129&lt;&gt;{11,12,13})*MIN(4,MOD(AJ129,10))+1,"th","st","nd","rd","th")</f>
        <v>10th</v>
      </c>
      <c r="AL129" s="38">
        <v>137.477</v>
      </c>
      <c r="AM129" s="38">
        <v>137.477</v>
      </c>
      <c r="AN129" s="38">
        <v>957.01400000000001</v>
      </c>
      <c r="AO129" s="29">
        <f t="shared" si="18"/>
        <v>7</v>
      </c>
      <c r="AP129" s="38" t="str">
        <f t="array" ref="AP129">AO129&amp;CHOOSE(AND(AO129&lt;&gt;{11,12,13})*MIN(4,MOD(AO129,10))+1,"th","st","nd","rd","th")</f>
        <v>7th</v>
      </c>
      <c r="AQ129" s="77">
        <v>0.89</v>
      </c>
      <c r="AR129" s="36">
        <v>1047.8140000000001</v>
      </c>
      <c r="AS129" s="29">
        <f t="shared" si="19"/>
        <v>7</v>
      </c>
      <c r="AT129" s="38" t="str">
        <f t="array" ref="AT129">AS129&amp;CHOOSE(AND(AS129&lt;&gt;{11,12,13})*MIN(4,MOD(AS129,10))+1,"th","st","nd","rd","th")</f>
        <v>7th</v>
      </c>
      <c r="AU129" s="40">
        <v>3.5159273231789731E-4</v>
      </c>
    </row>
    <row r="130" spans="1:47" x14ac:dyDescent="0.25">
      <c r="A130" s="7">
        <v>108112003</v>
      </c>
      <c r="B130" s="8" t="s">
        <v>288</v>
      </c>
      <c r="C130" s="8" t="s">
        <v>155</v>
      </c>
      <c r="D130" s="27">
        <v>38569</v>
      </c>
      <c r="E130" s="29">
        <f t="shared" si="10"/>
        <v>9</v>
      </c>
      <c r="F130" s="38" t="str">
        <f t="array" ref="F130">E130&amp;CHOOSE(AND(E130&lt;&gt;{11,12,13})*MIN(4,MOD(E130,10))+1,"th","st","nd","rd","th")</f>
        <v>9th</v>
      </c>
      <c r="G130" s="29">
        <v>2177</v>
      </c>
      <c r="H130" s="30">
        <v>1.3896999999999999</v>
      </c>
      <c r="I130" s="31">
        <v>0.31640000000000001</v>
      </c>
      <c r="J130" s="94">
        <v>308</v>
      </c>
      <c r="K130" s="33">
        <v>0</v>
      </c>
      <c r="L130" s="34">
        <v>0.2198</v>
      </c>
      <c r="M130" s="29">
        <f t="shared" si="11"/>
        <v>78</v>
      </c>
      <c r="N130" s="38" t="str">
        <f t="array" ref="N130">M130&amp;CHOOSE(AND(M130&lt;&gt;{11,12,13})*MIN(4,MOD(M130,10))+1,"th","st","nd","rd","th")</f>
        <v>78th</v>
      </c>
      <c r="O130" s="34">
        <v>0.26500000000000001</v>
      </c>
      <c r="P130" s="29">
        <f t="shared" si="12"/>
        <v>89</v>
      </c>
      <c r="Q130" s="38" t="str">
        <f t="array" ref="Q130">P130&amp;CHOOSE(AND(P130&lt;&gt;{11,12,13})*MIN(4,MOD(P130,10))+1,"th","st","nd","rd","th")</f>
        <v>89th</v>
      </c>
      <c r="R130" s="35">
        <v>91.165000000000006</v>
      </c>
      <c r="S130" s="35">
        <v>54.956000000000003</v>
      </c>
      <c r="T130" s="35">
        <v>0</v>
      </c>
      <c r="U130" s="35">
        <v>146.12100000000001</v>
      </c>
      <c r="V130" s="36">
        <v>22.024000000000001</v>
      </c>
      <c r="W130" s="220">
        <f t="shared" si="13"/>
        <v>3.1860153253933703E-2</v>
      </c>
      <c r="X130" s="29">
        <f t="shared" si="14"/>
        <v>67</v>
      </c>
      <c r="Y130" s="38" t="str">
        <f t="array" ref="Y130">X130&amp;CHOOSE(AND(X130&lt;&gt;{11,12,13})*MIN(4,MOD(X130,10))+1,"th","st","nd","rd","th")</f>
        <v>67th</v>
      </c>
      <c r="Z130" s="37">
        <v>4.4050000000000002</v>
      </c>
      <c r="AA130" s="28">
        <v>5</v>
      </c>
      <c r="AB130" s="221">
        <f t="shared" si="15"/>
        <v>7.2330533177292263E-3</v>
      </c>
      <c r="AC130" s="29">
        <f t="shared" si="16"/>
        <v>61</v>
      </c>
      <c r="AD130" s="38" t="str">
        <f t="array" ref="AD130">AC130&amp;CHOOSE(AND(AC130&lt;&gt;{11,12,13})*MIN(4,MOD(AC130,10))+1,"th","st","nd","rd","th")</f>
        <v>61st</v>
      </c>
      <c r="AE130" s="37">
        <v>3</v>
      </c>
      <c r="AF130" s="113">
        <v>691.27099999999996</v>
      </c>
      <c r="AG130" s="113">
        <v>701.47900000000004</v>
      </c>
      <c r="AH130" s="113">
        <v>710.56899999999996</v>
      </c>
      <c r="AI130" s="38">
        <v>701.10599999999999</v>
      </c>
      <c r="AJ130" s="29">
        <f t="shared" si="17"/>
        <v>6</v>
      </c>
      <c r="AK130" s="38" t="str">
        <f t="array" ref="AK130">AJ130&amp;CHOOSE(AND(AJ130&lt;&gt;{11,12,13})*MIN(4,MOD(AJ130,10))+1,"th","st","nd","rd","th")</f>
        <v>6th</v>
      </c>
      <c r="AL130" s="38">
        <v>153.52600000000001</v>
      </c>
      <c r="AM130" s="38">
        <v>153.52600000000001</v>
      </c>
      <c r="AN130" s="38">
        <v>854.63199999999995</v>
      </c>
      <c r="AO130" s="29">
        <f t="shared" si="18"/>
        <v>5</v>
      </c>
      <c r="AP130" s="38" t="str">
        <f t="array" ref="AP130">AO130&amp;CHOOSE(AND(AO130&lt;&gt;{11,12,13})*MIN(4,MOD(AO130,10))+1,"th","st","nd","rd","th")</f>
        <v>5th</v>
      </c>
      <c r="AQ130" s="77">
        <v>1.1499999999999999</v>
      </c>
      <c r="AR130" s="36">
        <v>1365.8340000000001</v>
      </c>
      <c r="AS130" s="29">
        <f t="shared" si="19"/>
        <v>16</v>
      </c>
      <c r="AT130" s="38" t="str">
        <f t="array" ref="AT130">AS130&amp;CHOOSE(AND(AS130&lt;&gt;{11,12,13})*MIN(4,MOD(AS130,10))+1,"th","st","nd","rd","th")</f>
        <v>16th</v>
      </c>
      <c r="AU130" s="40">
        <v>4.5830396229930401E-4</v>
      </c>
    </row>
    <row r="131" spans="1:47" x14ac:dyDescent="0.25">
      <c r="A131" s="7">
        <v>108112203</v>
      </c>
      <c r="B131" s="8" t="s">
        <v>294</v>
      </c>
      <c r="C131" s="8" t="s">
        <v>155</v>
      </c>
      <c r="D131" s="27">
        <v>49152</v>
      </c>
      <c r="E131" s="29">
        <f t="shared" ref="E131:E194" si="20">ROUND(_xlfn.PERCENTRANK.EXC(D$2:D$501,D131)*100,0)</f>
        <v>41</v>
      </c>
      <c r="F131" s="38" t="str">
        <f t="array" ref="F131">E131&amp;CHOOSE(AND(E131&lt;&gt;{11,12,13})*MIN(4,MOD(E131,10))+1,"th","st","nd","rd","th")</f>
        <v>41st</v>
      </c>
      <c r="G131" s="29">
        <v>4915</v>
      </c>
      <c r="H131" s="30">
        <v>1.0905</v>
      </c>
      <c r="I131" s="31">
        <v>0.72770000000000001</v>
      </c>
      <c r="J131" s="94">
        <v>167</v>
      </c>
      <c r="K131" s="33">
        <v>0</v>
      </c>
      <c r="L131" s="34">
        <v>0.15640000000000001</v>
      </c>
      <c r="M131" s="29">
        <f t="shared" ref="M131:M194" si="21">ROUND(_xlfn.PERCENTRANK.EXC(L$2:L$501,L131)*100,0)</f>
        <v>52</v>
      </c>
      <c r="N131" s="38" t="str">
        <f t="array" ref="N131">M131&amp;CHOOSE(AND(M131&lt;&gt;{11,12,13})*MIN(4,MOD(M131,10))+1,"th","st","nd","rd","th")</f>
        <v>52nd</v>
      </c>
      <c r="O131" s="34">
        <v>0.17979999999999999</v>
      </c>
      <c r="P131" s="29">
        <f t="shared" ref="P131:P194" si="22">ROUND(_xlfn.PERCENTRANK.EXC(O$2:O$501,O131)*100,0)</f>
        <v>52</v>
      </c>
      <c r="Q131" s="38" t="str">
        <f t="array" ref="Q131">P131&amp;CHOOSE(AND(P131&lt;&gt;{11,12,13})*MIN(4,MOD(P131,10))+1,"th","st","nd","rd","th")</f>
        <v>52nd</v>
      </c>
      <c r="R131" s="35">
        <v>176.96100000000001</v>
      </c>
      <c r="S131" s="35">
        <v>101.718</v>
      </c>
      <c r="T131" s="35">
        <v>0</v>
      </c>
      <c r="U131" s="35">
        <v>278.67899999999997</v>
      </c>
      <c r="V131" s="36">
        <v>24.081</v>
      </c>
      <c r="W131" s="220">
        <f t="shared" ref="W131:W194" si="23">V131/AF131</f>
        <v>1.2769856753398746E-2</v>
      </c>
      <c r="X131" s="29">
        <f t="shared" ref="X131:X194" si="24">ROUNDUP(_xlfn.PERCENTRANK.EXC(W$2:W$501,W131)*100,0)</f>
        <v>14</v>
      </c>
      <c r="Y131" s="38" t="str">
        <f t="array" ref="Y131">X131&amp;CHOOSE(AND(X131&lt;&gt;{11,12,13})*MIN(4,MOD(X131,10))+1,"th","st","nd","rd","th")</f>
        <v>14th</v>
      </c>
      <c r="Z131" s="37">
        <v>4.8159999999999998</v>
      </c>
      <c r="AA131" s="28">
        <v>1</v>
      </c>
      <c r="AB131" s="221">
        <f t="shared" ref="AB131:AB194" si="25">AA131/AF131</f>
        <v>5.3028764392669511E-4</v>
      </c>
      <c r="AC131" s="29">
        <f t="shared" ref="AC131:AC194" si="26">ROUNDUP(_xlfn.PERCENTRANK.EXC(AB$2:AB$501,AB131)*100,0)</f>
        <v>16</v>
      </c>
      <c r="AD131" s="38" t="str">
        <f t="array" ref="AD131">AC131&amp;CHOOSE(AND(AC131&lt;&gt;{11,12,13})*MIN(4,MOD(AC131,10))+1,"th","st","nd","rd","th")</f>
        <v>16th</v>
      </c>
      <c r="AE131" s="37">
        <v>0.6</v>
      </c>
      <c r="AF131" s="113">
        <v>1885.769</v>
      </c>
      <c r="AG131" s="113">
        <v>1900.0360000000001</v>
      </c>
      <c r="AH131" s="113">
        <v>1945.1949999999999</v>
      </c>
      <c r="AI131" s="38">
        <v>1910.3330000000001</v>
      </c>
      <c r="AJ131" s="29">
        <f t="shared" ref="AJ131:AJ194" si="27">ROUND(_xlfn.PERCENTRANK.EXC($AI$2:$AI$501,AI131)*100,0)</f>
        <v>45</v>
      </c>
      <c r="AK131" s="38" t="str">
        <f t="array" ref="AK131">AJ131&amp;CHOOSE(AND(AJ131&lt;&gt;{11,12,13})*MIN(4,MOD(AJ131,10))+1,"th","st","nd","rd","th")</f>
        <v>45th</v>
      </c>
      <c r="AL131" s="38">
        <v>284.09500000000003</v>
      </c>
      <c r="AM131" s="38">
        <v>284.09500000000003</v>
      </c>
      <c r="AN131" s="38">
        <v>2194.4279999999999</v>
      </c>
      <c r="AO131" s="29">
        <f t="shared" ref="AO131:AO194" si="28">ROUND(_xlfn.PERCENTRANK.EXC(AN$2:AN$501,AN131)*100,0)</f>
        <v>43</v>
      </c>
      <c r="AP131" s="38" t="str">
        <f t="array" ref="AP131">AO131&amp;CHOOSE(AND(AO131&lt;&gt;{11,12,13})*MIN(4,MOD(AO131,10))+1,"th","st","nd","rd","th")</f>
        <v>43rd</v>
      </c>
      <c r="AQ131" s="77">
        <v>0.83</v>
      </c>
      <c r="AR131" s="36">
        <v>1986.21</v>
      </c>
      <c r="AS131" s="29">
        <f t="shared" ref="AS131:AS194" si="29">ROUND(_xlfn.PERCENTRANK.EXC(AR$2:AR$501,AR131)*100,0)</f>
        <v>35</v>
      </c>
      <c r="AT131" s="38" t="str">
        <f t="array" ref="AT131">AS131&amp;CHOOSE(AND(AS131&lt;&gt;{11,12,13})*MIN(4,MOD(AS131,10))+1,"th","st","nd","rd","th")</f>
        <v>35th</v>
      </c>
      <c r="AU131" s="40">
        <v>6.6647038582909833E-4</v>
      </c>
    </row>
    <row r="132" spans="1:47" x14ac:dyDescent="0.25">
      <c r="A132" s="7">
        <v>108112502</v>
      </c>
      <c r="B132" s="8" t="s">
        <v>312</v>
      </c>
      <c r="C132" s="8" t="s">
        <v>155</v>
      </c>
      <c r="D132" s="27">
        <v>28075</v>
      </c>
      <c r="E132" s="29">
        <f t="shared" si="20"/>
        <v>1</v>
      </c>
      <c r="F132" s="38" t="str">
        <f t="array" ref="F132">E132&amp;CHOOSE(AND(E132&lt;&gt;{11,12,13})*MIN(4,MOD(E132,10))+1,"th","st","nd","rd","th")</f>
        <v>1st</v>
      </c>
      <c r="G132" s="29">
        <v>12872</v>
      </c>
      <c r="H132" s="30">
        <v>1.9091</v>
      </c>
      <c r="I132" s="31">
        <v>0.1439</v>
      </c>
      <c r="J132" s="94">
        <v>336</v>
      </c>
      <c r="K132" s="33">
        <v>0</v>
      </c>
      <c r="L132" s="34">
        <v>0.44769999999999999</v>
      </c>
      <c r="M132" s="29">
        <f t="shared" si="21"/>
        <v>99</v>
      </c>
      <c r="N132" s="38" t="str">
        <f t="array" ref="N132">M132&amp;CHOOSE(AND(M132&lt;&gt;{11,12,13})*MIN(4,MOD(M132,10))+1,"th","st","nd","rd","th")</f>
        <v>99th</v>
      </c>
      <c r="O132" s="34">
        <v>0.26979999999999998</v>
      </c>
      <c r="P132" s="29">
        <f t="shared" si="22"/>
        <v>91</v>
      </c>
      <c r="Q132" s="38" t="str">
        <f t="array" ref="Q132">P132&amp;CHOOSE(AND(P132&lt;&gt;{11,12,13})*MIN(4,MOD(P132,10))+1,"th","st","nd","rd","th")</f>
        <v>91st</v>
      </c>
      <c r="R132" s="35">
        <v>834.85400000000004</v>
      </c>
      <c r="S132" s="35">
        <v>251.55600000000001</v>
      </c>
      <c r="T132" s="35">
        <v>417.42700000000002</v>
      </c>
      <c r="U132" s="35">
        <v>1503.837</v>
      </c>
      <c r="V132" s="36">
        <v>158.53200000000004</v>
      </c>
      <c r="W132" s="220">
        <f t="shared" si="23"/>
        <v>5.100877238141327E-2</v>
      </c>
      <c r="X132" s="29">
        <f t="shared" si="24"/>
        <v>88</v>
      </c>
      <c r="Y132" s="38" t="str">
        <f t="array" ref="Y132">X132&amp;CHOOSE(AND(X132&lt;&gt;{11,12,13})*MIN(4,MOD(X132,10))+1,"th","st","nd","rd","th")</f>
        <v>88th</v>
      </c>
      <c r="Z132" s="37">
        <v>31.706</v>
      </c>
      <c r="AA132" s="28">
        <v>39</v>
      </c>
      <c r="AB132" s="221">
        <f t="shared" si="25"/>
        <v>1.2548520947664302E-2</v>
      </c>
      <c r="AC132" s="29">
        <f t="shared" si="26"/>
        <v>72</v>
      </c>
      <c r="AD132" s="38" t="str">
        <f t="array" ref="AD132">AC132&amp;CHOOSE(AND(AC132&lt;&gt;{11,12,13})*MIN(4,MOD(AC132,10))+1,"th","st","nd","rd","th")</f>
        <v>72nd</v>
      </c>
      <c r="AE132" s="37">
        <v>23.4</v>
      </c>
      <c r="AF132" s="113">
        <v>3107.9360000000001</v>
      </c>
      <c r="AG132" s="113">
        <v>3192.0749999999998</v>
      </c>
      <c r="AH132" s="113">
        <v>3245.3130000000001</v>
      </c>
      <c r="AI132" s="38">
        <v>3181.7750000000001</v>
      </c>
      <c r="AJ132" s="29">
        <f t="shared" si="27"/>
        <v>68</v>
      </c>
      <c r="AK132" s="38" t="str">
        <f t="array" ref="AK132">AJ132&amp;CHOOSE(AND(AJ132&lt;&gt;{11,12,13})*MIN(4,MOD(AJ132,10))+1,"th","st","nd","rd","th")</f>
        <v>68th</v>
      </c>
      <c r="AL132" s="38">
        <v>1558.943</v>
      </c>
      <c r="AM132" s="38">
        <v>1558.943</v>
      </c>
      <c r="AN132" s="38">
        <v>4740.7179999999998</v>
      </c>
      <c r="AO132" s="29">
        <f t="shared" si="28"/>
        <v>79</v>
      </c>
      <c r="AP132" s="38" t="str">
        <f t="array" ref="AP132">AO132&amp;CHOOSE(AND(AO132&lt;&gt;{11,12,13})*MIN(4,MOD(AO132,10))+1,"th","st","nd","rd","th")</f>
        <v>79th</v>
      </c>
      <c r="AQ132" s="77">
        <v>1.23</v>
      </c>
      <c r="AR132" s="36">
        <v>11132.120999999999</v>
      </c>
      <c r="AS132" s="29">
        <f t="shared" si="29"/>
        <v>94</v>
      </c>
      <c r="AT132" s="38" t="str">
        <f t="array" ref="AT132">AS132&amp;CHOOSE(AND(AS132&lt;&gt;{11,12,13})*MIN(4,MOD(AS132,10))+1,"th","st","nd","rd","th")</f>
        <v>94th</v>
      </c>
      <c r="AU132" s="40">
        <v>3.7353698641967399E-3</v>
      </c>
    </row>
    <row r="133" spans="1:47" x14ac:dyDescent="0.25">
      <c r="A133" s="7">
        <v>108114503</v>
      </c>
      <c r="B133" s="8" t="s">
        <v>450</v>
      </c>
      <c r="C133" s="8" t="s">
        <v>155</v>
      </c>
      <c r="D133" s="27">
        <v>44668</v>
      </c>
      <c r="E133" s="29">
        <f t="shared" si="20"/>
        <v>26</v>
      </c>
      <c r="F133" s="38" t="str">
        <f t="array" ref="F133">E133&amp;CHOOSE(AND(E133&lt;&gt;{11,12,13})*MIN(4,MOD(E133,10))+1,"th","st","nd","rd","th")</f>
        <v>26th</v>
      </c>
      <c r="G133" s="29">
        <v>3088</v>
      </c>
      <c r="H133" s="30">
        <v>1.1999</v>
      </c>
      <c r="I133" s="31">
        <v>0.80779999999999996</v>
      </c>
      <c r="J133" s="94">
        <v>107</v>
      </c>
      <c r="K133" s="33">
        <v>62.171999999999997</v>
      </c>
      <c r="L133" s="34">
        <v>0.1661</v>
      </c>
      <c r="M133" s="29">
        <f t="shared" si="21"/>
        <v>57</v>
      </c>
      <c r="N133" s="38" t="str">
        <f t="array" ref="N133">M133&amp;CHOOSE(AND(M133&lt;&gt;{11,12,13})*MIN(4,MOD(M133,10))+1,"th","st","nd","rd","th")</f>
        <v>57th</v>
      </c>
      <c r="O133" s="34">
        <v>0.23130000000000001</v>
      </c>
      <c r="P133" s="29">
        <f t="shared" si="22"/>
        <v>76</v>
      </c>
      <c r="Q133" s="38" t="str">
        <f t="array" ref="Q133">P133&amp;CHOOSE(AND(P133&lt;&gt;{11,12,13})*MIN(4,MOD(P133,10))+1,"th","st","nd","rd","th")</f>
        <v>76th</v>
      </c>
      <c r="R133" s="35">
        <v>107.345</v>
      </c>
      <c r="S133" s="35">
        <v>74.741</v>
      </c>
      <c r="T133" s="35">
        <v>0</v>
      </c>
      <c r="U133" s="35">
        <v>182.08600000000001</v>
      </c>
      <c r="V133" s="36">
        <v>10.290000000000001</v>
      </c>
      <c r="W133" s="220">
        <f t="shared" si="23"/>
        <v>9.5532885965856976E-3</v>
      </c>
      <c r="X133" s="29">
        <f t="shared" si="24"/>
        <v>9</v>
      </c>
      <c r="Y133" s="38" t="str">
        <f t="array" ref="Y133">X133&amp;CHOOSE(AND(X133&lt;&gt;{11,12,13})*MIN(4,MOD(X133,10))+1,"th","st","nd","rd","th")</f>
        <v>9th</v>
      </c>
      <c r="Z133" s="37">
        <v>2.0579999999999998</v>
      </c>
      <c r="AA133" s="28">
        <v>2</v>
      </c>
      <c r="AB133" s="221">
        <f t="shared" si="25"/>
        <v>1.856810222854363E-3</v>
      </c>
      <c r="AC133" s="29">
        <f t="shared" si="26"/>
        <v>31</v>
      </c>
      <c r="AD133" s="38" t="str">
        <f t="array" ref="AD133">AC133&amp;CHOOSE(AND(AC133&lt;&gt;{11,12,13})*MIN(4,MOD(AC133,10))+1,"th","st","nd","rd","th")</f>
        <v>31st</v>
      </c>
      <c r="AE133" s="37">
        <v>1.2</v>
      </c>
      <c r="AF133" s="113">
        <v>1077.116</v>
      </c>
      <c r="AG133" s="113">
        <v>1110.3800000000001</v>
      </c>
      <c r="AH133" s="113">
        <v>1161.32</v>
      </c>
      <c r="AI133" s="38">
        <v>1116.2719999999999</v>
      </c>
      <c r="AJ133" s="29">
        <f t="shared" si="27"/>
        <v>20</v>
      </c>
      <c r="AK133" s="38" t="str">
        <f t="array" ref="AK133">AJ133&amp;CHOOSE(AND(AJ133&lt;&gt;{11,12,13})*MIN(4,MOD(AJ133,10))+1,"th","st","nd","rd","th")</f>
        <v>20th</v>
      </c>
      <c r="AL133" s="38">
        <v>185.34399999999999</v>
      </c>
      <c r="AM133" s="38">
        <v>247.51599999999999</v>
      </c>
      <c r="AN133" s="38">
        <v>1363.788</v>
      </c>
      <c r="AO133" s="29">
        <f t="shared" si="28"/>
        <v>19</v>
      </c>
      <c r="AP133" s="38" t="str">
        <f t="array" ref="AP133">AO133&amp;CHOOSE(AND(AO133&lt;&gt;{11,12,13})*MIN(4,MOD(AO133,10))+1,"th","st","nd","rd","th")</f>
        <v>19th</v>
      </c>
      <c r="AQ133" s="77">
        <v>0.99</v>
      </c>
      <c r="AR133" s="36">
        <v>1620.0450000000001</v>
      </c>
      <c r="AS133" s="29">
        <f t="shared" si="29"/>
        <v>22</v>
      </c>
      <c r="AT133" s="38" t="str">
        <f t="array" ref="AT133">AS133&amp;CHOOSE(AND(AS133&lt;&gt;{11,12,13})*MIN(4,MOD(AS133,10))+1,"th","st","nd","rd","th")</f>
        <v>22nd</v>
      </c>
      <c r="AU133" s="40">
        <v>5.4360415878003919E-4</v>
      </c>
    </row>
    <row r="134" spans="1:47" x14ac:dyDescent="0.25">
      <c r="A134" s="7">
        <v>108116003</v>
      </c>
      <c r="B134" s="8" t="s">
        <v>476</v>
      </c>
      <c r="C134" s="8" t="s">
        <v>155</v>
      </c>
      <c r="D134" s="27">
        <v>46705</v>
      </c>
      <c r="E134" s="29">
        <f t="shared" si="20"/>
        <v>34</v>
      </c>
      <c r="F134" s="38" t="str">
        <f t="array" ref="F134">E134&amp;CHOOSE(AND(E134&lt;&gt;{11,12,13})*MIN(4,MOD(E134,10))+1,"th","st","nd","rd","th")</f>
        <v>34th</v>
      </c>
      <c r="G134" s="29">
        <v>4991</v>
      </c>
      <c r="H134" s="30">
        <v>1.1476</v>
      </c>
      <c r="I134" s="31">
        <v>0.76549999999999996</v>
      </c>
      <c r="J134" s="94">
        <v>142</v>
      </c>
      <c r="K134" s="33">
        <v>16.753</v>
      </c>
      <c r="L134" s="34">
        <v>0.1167</v>
      </c>
      <c r="M134" s="29">
        <f t="shared" si="21"/>
        <v>39</v>
      </c>
      <c r="N134" s="38" t="str">
        <f t="array" ref="N134">M134&amp;CHOOSE(AND(M134&lt;&gt;{11,12,13})*MIN(4,MOD(M134,10))+1,"th","st","nd","rd","th")</f>
        <v>39th</v>
      </c>
      <c r="O134" s="34">
        <v>0.17979999999999999</v>
      </c>
      <c r="P134" s="29">
        <f t="shared" si="22"/>
        <v>52</v>
      </c>
      <c r="Q134" s="38" t="str">
        <f t="array" ref="Q134">P134&amp;CHOOSE(AND(P134&lt;&gt;{11,12,13})*MIN(4,MOD(P134,10))+1,"th","st","nd","rd","th")</f>
        <v>52nd</v>
      </c>
      <c r="R134" s="35">
        <v>117.804</v>
      </c>
      <c r="S134" s="35">
        <v>90.75</v>
      </c>
      <c r="T134" s="35">
        <v>0</v>
      </c>
      <c r="U134" s="35">
        <v>208.554</v>
      </c>
      <c r="V134" s="36">
        <v>37.047000000000004</v>
      </c>
      <c r="W134" s="220">
        <f t="shared" si="23"/>
        <v>2.201988309794025E-2</v>
      </c>
      <c r="X134" s="29">
        <f t="shared" si="24"/>
        <v>39</v>
      </c>
      <c r="Y134" s="38" t="str">
        <f t="array" ref="Y134">X134&amp;CHOOSE(AND(X134&lt;&gt;{11,12,13})*MIN(4,MOD(X134,10))+1,"th","st","nd","rd","th")</f>
        <v>39th</v>
      </c>
      <c r="Z134" s="37">
        <v>7.4089999999999998</v>
      </c>
      <c r="AA134" s="28">
        <v>3</v>
      </c>
      <c r="AB134" s="221">
        <f t="shared" si="25"/>
        <v>1.7831308687294718E-3</v>
      </c>
      <c r="AC134" s="29">
        <f t="shared" si="26"/>
        <v>30</v>
      </c>
      <c r="AD134" s="38" t="str">
        <f t="array" ref="AD134">AC134&amp;CHOOSE(AND(AC134&lt;&gt;{11,12,13})*MIN(4,MOD(AC134,10))+1,"th","st","nd","rd","th")</f>
        <v>30th</v>
      </c>
      <c r="AE134" s="37">
        <v>1.8</v>
      </c>
      <c r="AF134" s="113">
        <v>1682.434</v>
      </c>
      <c r="AG134" s="113">
        <v>1721.8409999999999</v>
      </c>
      <c r="AH134" s="113">
        <v>1780.385</v>
      </c>
      <c r="AI134" s="38">
        <v>1728.22</v>
      </c>
      <c r="AJ134" s="29">
        <f t="shared" si="27"/>
        <v>39</v>
      </c>
      <c r="AK134" s="38" t="str">
        <f t="array" ref="AK134">AJ134&amp;CHOOSE(AND(AJ134&lt;&gt;{11,12,13})*MIN(4,MOD(AJ134,10))+1,"th","st","nd","rd","th")</f>
        <v>39th</v>
      </c>
      <c r="AL134" s="38">
        <v>217.76300000000001</v>
      </c>
      <c r="AM134" s="38">
        <v>234.51599999999999</v>
      </c>
      <c r="AN134" s="38">
        <v>1962.7360000000001</v>
      </c>
      <c r="AO134" s="29">
        <f t="shared" si="28"/>
        <v>38</v>
      </c>
      <c r="AP134" s="38" t="str">
        <f t="array" ref="AP134">AO134&amp;CHOOSE(AND(AO134&lt;&gt;{11,12,13})*MIN(4,MOD(AO134,10))+1,"th","st","nd","rd","th")</f>
        <v>38th</v>
      </c>
      <c r="AQ134" s="77">
        <v>0.81</v>
      </c>
      <c r="AR134" s="36">
        <v>1824.473</v>
      </c>
      <c r="AS134" s="29">
        <f t="shared" si="29"/>
        <v>31</v>
      </c>
      <c r="AT134" s="38" t="str">
        <f t="array" ref="AT134">AS134&amp;CHOOSE(AND(AS134&lt;&gt;{11,12,13})*MIN(4,MOD(AS134,10))+1,"th","st","nd","rd","th")</f>
        <v>31st</v>
      </c>
      <c r="AU134" s="40">
        <v>6.1219972925560362E-4</v>
      </c>
    </row>
    <row r="135" spans="1:47" x14ac:dyDescent="0.25">
      <c r="A135" s="7">
        <v>108116303</v>
      </c>
      <c r="B135" s="8" t="s">
        <v>501</v>
      </c>
      <c r="C135" s="8" t="s">
        <v>155</v>
      </c>
      <c r="D135" s="27">
        <v>43958</v>
      </c>
      <c r="E135" s="29">
        <f t="shared" si="20"/>
        <v>24</v>
      </c>
      <c r="F135" s="38" t="str">
        <f t="array" ref="F135">E135&amp;CHOOSE(AND(E135&lt;&gt;{11,12,13})*MIN(4,MOD(E135,10))+1,"th","st","nd","rd","th")</f>
        <v>24th</v>
      </c>
      <c r="G135" s="29">
        <v>2557</v>
      </c>
      <c r="H135" s="30">
        <v>1.2193000000000001</v>
      </c>
      <c r="I135" s="31">
        <v>0.72629999999999995</v>
      </c>
      <c r="J135" s="94">
        <v>170</v>
      </c>
      <c r="K135" s="33">
        <v>0</v>
      </c>
      <c r="L135" s="34">
        <v>0.23139999999999999</v>
      </c>
      <c r="M135" s="29">
        <f t="shared" si="21"/>
        <v>82</v>
      </c>
      <c r="N135" s="38" t="str">
        <f t="array" ref="N135">M135&amp;CHOOSE(AND(M135&lt;&gt;{11,12,13})*MIN(4,MOD(M135,10))+1,"th","st","nd","rd","th")</f>
        <v>82nd</v>
      </c>
      <c r="O135" s="34">
        <v>0.1366</v>
      </c>
      <c r="P135" s="29">
        <f t="shared" si="22"/>
        <v>32</v>
      </c>
      <c r="Q135" s="38" t="str">
        <f t="array" ref="Q135">P135&amp;CHOOSE(AND(P135&lt;&gt;{11,12,13})*MIN(4,MOD(P135,10))+1,"th","st","nd","rd","th")</f>
        <v>32nd</v>
      </c>
      <c r="R135" s="35">
        <v>125.151</v>
      </c>
      <c r="S135" s="35">
        <v>36.939</v>
      </c>
      <c r="T135" s="35">
        <v>0</v>
      </c>
      <c r="U135" s="35">
        <v>162.09</v>
      </c>
      <c r="V135" s="36">
        <v>19.282</v>
      </c>
      <c r="W135" s="220">
        <f t="shared" si="23"/>
        <v>2.1391098099296318E-2</v>
      </c>
      <c r="X135" s="29">
        <f t="shared" si="24"/>
        <v>38</v>
      </c>
      <c r="Y135" s="38" t="str">
        <f t="array" ref="Y135">X135&amp;CHOOSE(AND(X135&lt;&gt;{11,12,13})*MIN(4,MOD(X135,10))+1,"th","st","nd","rd","th")</f>
        <v>38th</v>
      </c>
      <c r="Z135" s="37">
        <v>3.8559999999999999</v>
      </c>
      <c r="AA135" s="28">
        <v>1</v>
      </c>
      <c r="AB135" s="221">
        <f t="shared" si="25"/>
        <v>1.1093817082925173E-3</v>
      </c>
      <c r="AC135" s="29">
        <f t="shared" si="26"/>
        <v>22</v>
      </c>
      <c r="AD135" s="38" t="str">
        <f t="array" ref="AD135">AC135&amp;CHOOSE(AND(AC135&lt;&gt;{11,12,13})*MIN(4,MOD(AC135,10))+1,"th","st","nd","rd","th")</f>
        <v>22nd</v>
      </c>
      <c r="AE135" s="37">
        <v>0.6</v>
      </c>
      <c r="AF135" s="113">
        <v>901.40300000000002</v>
      </c>
      <c r="AG135" s="113">
        <v>921.96900000000005</v>
      </c>
      <c r="AH135" s="113">
        <v>935.46699999999998</v>
      </c>
      <c r="AI135" s="38">
        <v>919.61300000000006</v>
      </c>
      <c r="AJ135" s="29">
        <f t="shared" si="27"/>
        <v>13</v>
      </c>
      <c r="AK135" s="38" t="str">
        <f t="array" ref="AK135">AJ135&amp;CHOOSE(AND(AJ135&lt;&gt;{11,12,13})*MIN(4,MOD(AJ135,10))+1,"th","st","nd","rd","th")</f>
        <v>13th</v>
      </c>
      <c r="AL135" s="38">
        <v>166.54599999999999</v>
      </c>
      <c r="AM135" s="38">
        <v>166.54599999999999</v>
      </c>
      <c r="AN135" s="38">
        <v>1086.1590000000001</v>
      </c>
      <c r="AO135" s="29">
        <f t="shared" si="28"/>
        <v>10</v>
      </c>
      <c r="AP135" s="38" t="str">
        <f t="array" ref="AP135">AO135&amp;CHOOSE(AND(AO135&lt;&gt;{11,12,13})*MIN(4,MOD(AO135,10))+1,"th","st","nd","rd","th")</f>
        <v>10th</v>
      </c>
      <c r="AQ135" s="77">
        <v>0.96</v>
      </c>
      <c r="AR135" s="36">
        <v>1271.3800000000001</v>
      </c>
      <c r="AS135" s="29">
        <f t="shared" si="29"/>
        <v>12</v>
      </c>
      <c r="AT135" s="38" t="str">
        <f t="array" ref="AT135">AS135&amp;CHOOSE(AND(AS135&lt;&gt;{11,12,13})*MIN(4,MOD(AS135,10))+1,"th","st","nd","rd","th")</f>
        <v>12th</v>
      </c>
      <c r="AU135" s="40">
        <v>4.2661003576429431E-4</v>
      </c>
    </row>
    <row r="136" spans="1:47" x14ac:dyDescent="0.25">
      <c r="A136" s="7">
        <v>108116503</v>
      </c>
      <c r="B136" s="8" t="s">
        <v>514</v>
      </c>
      <c r="C136" s="8" t="s">
        <v>155</v>
      </c>
      <c r="D136" s="27">
        <v>51417</v>
      </c>
      <c r="E136" s="29">
        <f t="shared" si="20"/>
        <v>50</v>
      </c>
      <c r="F136" s="38" t="str">
        <f t="array" ref="F136">E136&amp;CHOOSE(AND(E136&lt;&gt;{11,12,13})*MIN(4,MOD(E136,10))+1,"th","st","nd","rd","th")</f>
        <v>50th</v>
      </c>
      <c r="G136" s="29">
        <v>5701</v>
      </c>
      <c r="H136" s="30">
        <v>1.0424</v>
      </c>
      <c r="I136" s="31">
        <v>0.45269999999999999</v>
      </c>
      <c r="J136" s="94">
        <v>279</v>
      </c>
      <c r="K136" s="33">
        <v>0</v>
      </c>
      <c r="L136" s="34">
        <v>0.18260000000000001</v>
      </c>
      <c r="M136" s="29">
        <f t="shared" si="21"/>
        <v>64</v>
      </c>
      <c r="N136" s="38" t="str">
        <f t="array" ref="N136">M136&amp;CHOOSE(AND(M136&lt;&gt;{11,12,13})*MIN(4,MOD(M136,10))+1,"th","st","nd","rd","th")</f>
        <v>64th</v>
      </c>
      <c r="O136" s="34">
        <v>0.1084</v>
      </c>
      <c r="P136" s="29">
        <f t="shared" si="22"/>
        <v>17</v>
      </c>
      <c r="Q136" s="38" t="str">
        <f t="array" ref="Q136">P136&amp;CHOOSE(AND(P136&lt;&gt;{11,12,13})*MIN(4,MOD(P136,10))+1,"th","st","nd","rd","th")</f>
        <v>17th</v>
      </c>
      <c r="R136" s="35">
        <v>176.31</v>
      </c>
      <c r="S136" s="35">
        <v>52.332999999999998</v>
      </c>
      <c r="T136" s="35">
        <v>0</v>
      </c>
      <c r="U136" s="35">
        <v>228.643</v>
      </c>
      <c r="V136" s="36">
        <v>26.245000000000001</v>
      </c>
      <c r="W136" s="220">
        <f t="shared" si="23"/>
        <v>1.6308788849498681E-2</v>
      </c>
      <c r="X136" s="29">
        <f t="shared" si="24"/>
        <v>23</v>
      </c>
      <c r="Y136" s="38" t="str">
        <f t="array" ref="Y136">X136&amp;CHOOSE(AND(X136&lt;&gt;{11,12,13})*MIN(4,MOD(X136,10))+1,"th","st","nd","rd","th")</f>
        <v>23rd</v>
      </c>
      <c r="Z136" s="37">
        <v>5.2489999999999997</v>
      </c>
      <c r="AA136" s="28">
        <v>10</v>
      </c>
      <c r="AB136" s="221">
        <f t="shared" si="25"/>
        <v>6.214055572298983E-3</v>
      </c>
      <c r="AC136" s="29">
        <f t="shared" si="26"/>
        <v>58</v>
      </c>
      <c r="AD136" s="38" t="str">
        <f t="array" ref="AD136">AC136&amp;CHOOSE(AND(AC136&lt;&gt;{11,12,13})*MIN(4,MOD(AC136,10))+1,"th","st","nd","rd","th")</f>
        <v>58th</v>
      </c>
      <c r="AE136" s="37">
        <v>6</v>
      </c>
      <c r="AF136" s="113">
        <v>1609.2550000000001</v>
      </c>
      <c r="AG136" s="113">
        <v>1649.4870000000001</v>
      </c>
      <c r="AH136" s="113">
        <v>1657.3430000000001</v>
      </c>
      <c r="AI136" s="38">
        <v>1638.6949999999999</v>
      </c>
      <c r="AJ136" s="29">
        <f t="shared" si="27"/>
        <v>37</v>
      </c>
      <c r="AK136" s="38" t="str">
        <f t="array" ref="AK136">AJ136&amp;CHOOSE(AND(AJ136&lt;&gt;{11,12,13})*MIN(4,MOD(AJ136,10))+1,"th","st","nd","rd","th")</f>
        <v>37th</v>
      </c>
      <c r="AL136" s="38">
        <v>239.892</v>
      </c>
      <c r="AM136" s="38">
        <v>239.892</v>
      </c>
      <c r="AN136" s="38">
        <v>1878.587</v>
      </c>
      <c r="AO136" s="29">
        <f t="shared" si="28"/>
        <v>34</v>
      </c>
      <c r="AP136" s="38" t="str">
        <f t="array" ref="AP136">AO136&amp;CHOOSE(AND(AO136&lt;&gt;{11,12,13})*MIN(4,MOD(AO136,10))+1,"th","st","nd","rd","th")</f>
        <v>34th</v>
      </c>
      <c r="AQ136" s="77">
        <v>0.94</v>
      </c>
      <c r="AR136" s="36">
        <v>1840.7449999999999</v>
      </c>
      <c r="AS136" s="29">
        <f t="shared" si="29"/>
        <v>32</v>
      </c>
      <c r="AT136" s="38" t="str">
        <f t="array" ref="AT136">AS136&amp;CHOOSE(AND(AS136&lt;&gt;{11,12,13})*MIN(4,MOD(AS136,10))+1,"th","st","nd","rd","th")</f>
        <v>32nd</v>
      </c>
      <c r="AU136" s="40">
        <v>6.1765977936018013E-4</v>
      </c>
    </row>
    <row r="137" spans="1:47" x14ac:dyDescent="0.25">
      <c r="A137" s="7">
        <v>108118503</v>
      </c>
      <c r="B137" s="8" t="s">
        <v>638</v>
      </c>
      <c r="C137" s="8" t="s">
        <v>155</v>
      </c>
      <c r="D137" s="27">
        <v>62324</v>
      </c>
      <c r="E137" s="29">
        <f t="shared" si="20"/>
        <v>74</v>
      </c>
      <c r="F137" s="38" t="str">
        <f t="array" ref="F137">E137&amp;CHOOSE(AND(E137&lt;&gt;{11,12,13})*MIN(4,MOD(E137,10))+1,"th","st","nd","rd","th")</f>
        <v>74th</v>
      </c>
      <c r="G137" s="29">
        <v>5308</v>
      </c>
      <c r="H137" s="30">
        <v>0.86</v>
      </c>
      <c r="I137" s="31">
        <v>0.34620000000000001</v>
      </c>
      <c r="J137" s="94">
        <v>299</v>
      </c>
      <c r="K137" s="33">
        <v>0</v>
      </c>
      <c r="L137" s="34">
        <v>0.14699999999999999</v>
      </c>
      <c r="M137" s="29">
        <f t="shared" si="21"/>
        <v>49</v>
      </c>
      <c r="N137" s="38" t="str">
        <f t="array" ref="N137">M137&amp;CHOOSE(AND(M137&lt;&gt;{11,12,13})*MIN(4,MOD(M137,10))+1,"th","st","nd","rd","th")</f>
        <v>49th</v>
      </c>
      <c r="O137" s="34">
        <v>0.11799999999999999</v>
      </c>
      <c r="P137" s="29">
        <f t="shared" si="22"/>
        <v>23</v>
      </c>
      <c r="Q137" s="38" t="str">
        <f t="array" ref="Q137">P137&amp;CHOOSE(AND(P137&lt;&gt;{11,12,13})*MIN(4,MOD(P137,10))+1,"th","st","nd","rd","th")</f>
        <v>23rd</v>
      </c>
      <c r="R137" s="35">
        <v>131.27199999999999</v>
      </c>
      <c r="S137" s="35">
        <v>52.686999999999998</v>
      </c>
      <c r="T137" s="35">
        <v>0</v>
      </c>
      <c r="U137" s="35">
        <v>183.959</v>
      </c>
      <c r="V137" s="36">
        <v>12.706999999999999</v>
      </c>
      <c r="W137" s="220">
        <f t="shared" si="23"/>
        <v>8.5376653009448071E-3</v>
      </c>
      <c r="X137" s="29">
        <f t="shared" si="24"/>
        <v>7</v>
      </c>
      <c r="Y137" s="38" t="str">
        <f t="array" ref="Y137">X137&amp;CHOOSE(AND(X137&lt;&gt;{11,12,13})*MIN(4,MOD(X137,10))+1,"th","st","nd","rd","th")</f>
        <v>7th</v>
      </c>
      <c r="Z137" s="37">
        <v>2.5409999999999999</v>
      </c>
      <c r="AA137" s="28">
        <v>5</v>
      </c>
      <c r="AB137" s="221">
        <f t="shared" si="25"/>
        <v>3.3594338950754732E-3</v>
      </c>
      <c r="AC137" s="29">
        <f t="shared" si="26"/>
        <v>43</v>
      </c>
      <c r="AD137" s="38" t="str">
        <f t="array" ref="AD137">AC137&amp;CHOOSE(AND(AC137&lt;&gt;{11,12,13})*MIN(4,MOD(AC137,10))+1,"th","st","nd","rd","th")</f>
        <v>43rd</v>
      </c>
      <c r="AE137" s="37">
        <v>3</v>
      </c>
      <c r="AF137" s="113">
        <v>1488.346</v>
      </c>
      <c r="AG137" s="113">
        <v>1536.345</v>
      </c>
      <c r="AH137" s="113">
        <v>1580.1310000000001</v>
      </c>
      <c r="AI137" s="38">
        <v>1534.941</v>
      </c>
      <c r="AJ137" s="29">
        <f t="shared" si="27"/>
        <v>33</v>
      </c>
      <c r="AK137" s="38" t="str">
        <f t="array" ref="AK137">AJ137&amp;CHOOSE(AND(AJ137&lt;&gt;{11,12,13})*MIN(4,MOD(AJ137,10))+1,"th","st","nd","rd","th")</f>
        <v>33rd</v>
      </c>
      <c r="AL137" s="38">
        <v>189.5</v>
      </c>
      <c r="AM137" s="38">
        <v>189.5</v>
      </c>
      <c r="AN137" s="38">
        <v>1724.441</v>
      </c>
      <c r="AO137" s="29">
        <f t="shared" si="28"/>
        <v>30</v>
      </c>
      <c r="AP137" s="38" t="str">
        <f t="array" ref="AP137">AO137&amp;CHOOSE(AND(AO137&lt;&gt;{11,12,13})*MIN(4,MOD(AO137,10))+1,"th","st","nd","rd","th")</f>
        <v>30th</v>
      </c>
      <c r="AQ137" s="77">
        <v>0.8</v>
      </c>
      <c r="AR137" s="36">
        <v>1186.415</v>
      </c>
      <c r="AS137" s="29">
        <f t="shared" si="29"/>
        <v>10</v>
      </c>
      <c r="AT137" s="38" t="str">
        <f t="array" ref="AT137">AS137&amp;CHOOSE(AND(AS137&lt;&gt;{11,12,13})*MIN(4,MOD(AS137,10))+1,"th","st","nd","rd","th")</f>
        <v>10th</v>
      </c>
      <c r="AU137" s="40">
        <v>3.9810013181054856E-4</v>
      </c>
    </row>
    <row r="138" spans="1:47" x14ac:dyDescent="0.25">
      <c r="A138" s="7">
        <v>109122703</v>
      </c>
      <c r="B138" s="8" t="s">
        <v>181</v>
      </c>
      <c r="C138" s="8" t="s">
        <v>182</v>
      </c>
      <c r="D138" s="27">
        <v>39897</v>
      </c>
      <c r="E138" s="29">
        <f t="shared" si="20"/>
        <v>12</v>
      </c>
      <c r="F138" s="38" t="str">
        <f t="array" ref="F138">E138&amp;CHOOSE(AND(E138&lt;&gt;{11,12,13})*MIN(4,MOD(E138,10))+1,"th","st","nd","rd","th")</f>
        <v>12th</v>
      </c>
      <c r="G138" s="29">
        <v>2170</v>
      </c>
      <c r="H138" s="30">
        <v>1.3433999999999999</v>
      </c>
      <c r="I138" s="31">
        <v>0.93630000000000002</v>
      </c>
      <c r="J138" s="94">
        <v>12</v>
      </c>
      <c r="K138" s="33">
        <v>126.7</v>
      </c>
      <c r="L138" s="34">
        <v>0.2016</v>
      </c>
      <c r="M138" s="29">
        <f t="shared" si="21"/>
        <v>71</v>
      </c>
      <c r="N138" s="38" t="str">
        <f t="array" ref="N138">M138&amp;CHOOSE(AND(M138&lt;&gt;{11,12,13})*MIN(4,MOD(M138,10))+1,"th","st","nd","rd","th")</f>
        <v>71st</v>
      </c>
      <c r="O138" s="34">
        <v>0.25740000000000002</v>
      </c>
      <c r="P138" s="29">
        <f t="shared" si="22"/>
        <v>86</v>
      </c>
      <c r="Q138" s="38" t="str">
        <f t="array" ref="Q138">P138&amp;CHOOSE(AND(P138&lt;&gt;{11,12,13})*MIN(4,MOD(P138,10))+1,"th","st","nd","rd","th")</f>
        <v>86th</v>
      </c>
      <c r="R138" s="35">
        <v>73.09</v>
      </c>
      <c r="S138" s="35">
        <v>46.66</v>
      </c>
      <c r="T138" s="35">
        <v>0</v>
      </c>
      <c r="U138" s="35">
        <v>119.75</v>
      </c>
      <c r="V138" s="36">
        <v>25.584000000000007</v>
      </c>
      <c r="W138" s="220">
        <f t="shared" si="23"/>
        <v>4.2340371305726487E-2</v>
      </c>
      <c r="X138" s="29">
        <f t="shared" si="24"/>
        <v>83</v>
      </c>
      <c r="Y138" s="38" t="str">
        <f t="array" ref="Y138">X138&amp;CHOOSE(AND(X138&lt;&gt;{11,12,13})*MIN(4,MOD(X138,10))+1,"th","st","nd","rd","th")</f>
        <v>83rd</v>
      </c>
      <c r="Z138" s="37">
        <v>5.117</v>
      </c>
      <c r="AA138" s="28">
        <v>5</v>
      </c>
      <c r="AB138" s="221">
        <f t="shared" si="25"/>
        <v>8.2747755053405401E-3</v>
      </c>
      <c r="AC138" s="29">
        <f t="shared" si="26"/>
        <v>63</v>
      </c>
      <c r="AD138" s="38" t="str">
        <f t="array" ref="AD138">AC138&amp;CHOOSE(AND(AC138&lt;&gt;{11,12,13})*MIN(4,MOD(AC138,10))+1,"th","st","nd","rd","th")</f>
        <v>63rd</v>
      </c>
      <c r="AE138" s="37">
        <v>3</v>
      </c>
      <c r="AF138" s="113">
        <v>604.24599999999998</v>
      </c>
      <c r="AG138" s="113">
        <v>627.755</v>
      </c>
      <c r="AH138" s="113">
        <v>664.32799999999997</v>
      </c>
      <c r="AI138" s="38">
        <v>632.11</v>
      </c>
      <c r="AJ138" s="29">
        <f t="shared" si="27"/>
        <v>5</v>
      </c>
      <c r="AK138" s="38" t="str">
        <f t="array" ref="AK138">AJ138&amp;CHOOSE(AND(AJ138&lt;&gt;{11,12,13})*MIN(4,MOD(AJ138,10))+1,"th","st","nd","rd","th")</f>
        <v>5th</v>
      </c>
      <c r="AL138" s="38">
        <v>127.867</v>
      </c>
      <c r="AM138" s="38">
        <v>254.56700000000001</v>
      </c>
      <c r="AN138" s="38">
        <v>886.67700000000002</v>
      </c>
      <c r="AO138" s="29">
        <f t="shared" si="28"/>
        <v>5</v>
      </c>
      <c r="AP138" s="38" t="str">
        <f t="array" ref="AP138">AO138&amp;CHOOSE(AND(AO138&lt;&gt;{11,12,13})*MIN(4,MOD(AO138,10))+1,"th","st","nd","rd","th")</f>
        <v>5th</v>
      </c>
      <c r="AQ138" s="77">
        <v>1.1499999999999999</v>
      </c>
      <c r="AR138" s="36">
        <v>1369.836</v>
      </c>
      <c r="AS138" s="29">
        <f t="shared" si="29"/>
        <v>16</v>
      </c>
      <c r="AT138" s="38" t="str">
        <f t="array" ref="AT138">AS138&amp;CHOOSE(AND(AS138&lt;&gt;{11,12,13})*MIN(4,MOD(AS138,10))+1,"th","st","nd","rd","th")</f>
        <v>16th</v>
      </c>
      <c r="AU138" s="40">
        <v>4.5964682860452253E-4</v>
      </c>
    </row>
    <row r="139" spans="1:47" x14ac:dyDescent="0.25">
      <c r="A139" s="7">
        <v>121135003</v>
      </c>
      <c r="B139" s="8" t="s">
        <v>349</v>
      </c>
      <c r="C139" s="8" t="s">
        <v>350</v>
      </c>
      <c r="D139" s="27">
        <v>52652</v>
      </c>
      <c r="E139" s="29">
        <f t="shared" si="20"/>
        <v>53</v>
      </c>
      <c r="F139" s="38" t="str">
        <f t="array" ref="F139">E139&amp;CHOOSE(AND(E139&lt;&gt;{11,12,13})*MIN(4,MOD(E139,10))+1,"th","st","nd","rd","th")</f>
        <v>53rd</v>
      </c>
      <c r="G139" s="29">
        <v>5965</v>
      </c>
      <c r="H139" s="30">
        <v>1.018</v>
      </c>
      <c r="I139" s="31">
        <v>0.70709999999999995</v>
      </c>
      <c r="J139" s="94">
        <v>179</v>
      </c>
      <c r="K139" s="33">
        <v>0</v>
      </c>
      <c r="L139" s="34">
        <v>0.2137</v>
      </c>
      <c r="M139" s="29">
        <f t="shared" si="21"/>
        <v>77</v>
      </c>
      <c r="N139" s="38" t="str">
        <f t="array" ref="N139">M139&amp;CHOOSE(AND(M139&lt;&gt;{11,12,13})*MIN(4,MOD(M139,10))+1,"th","st","nd","rd","th")</f>
        <v>77th</v>
      </c>
      <c r="O139" s="34">
        <v>0.33579999999999999</v>
      </c>
      <c r="P139" s="29">
        <f t="shared" si="22"/>
        <v>99</v>
      </c>
      <c r="Q139" s="38" t="str">
        <f t="array" ref="Q139">P139&amp;CHOOSE(AND(P139&lt;&gt;{11,12,13})*MIN(4,MOD(P139,10))+1,"th","st","nd","rd","th")</f>
        <v>99th</v>
      </c>
      <c r="R139" s="35">
        <v>278.62799999999999</v>
      </c>
      <c r="S139" s="35">
        <v>218.91200000000001</v>
      </c>
      <c r="T139" s="35">
        <v>0</v>
      </c>
      <c r="U139" s="35">
        <v>497.54</v>
      </c>
      <c r="V139" s="36">
        <v>95.181999999999988</v>
      </c>
      <c r="W139" s="220">
        <f t="shared" si="23"/>
        <v>4.3801250136329552E-2</v>
      </c>
      <c r="X139" s="29">
        <f t="shared" si="24"/>
        <v>85</v>
      </c>
      <c r="Y139" s="38" t="str">
        <f t="array" ref="Y139">X139&amp;CHOOSE(AND(X139&lt;&gt;{11,12,13})*MIN(4,MOD(X139,10))+1,"th","st","nd","rd","th")</f>
        <v>85th</v>
      </c>
      <c r="Z139" s="37">
        <v>19.036000000000001</v>
      </c>
      <c r="AA139" s="28">
        <v>20</v>
      </c>
      <c r="AB139" s="221">
        <f t="shared" si="25"/>
        <v>9.203683498209653E-3</v>
      </c>
      <c r="AC139" s="29">
        <f t="shared" si="26"/>
        <v>66</v>
      </c>
      <c r="AD139" s="38" t="str">
        <f t="array" ref="AD139">AC139&amp;CHOOSE(AND(AC139&lt;&gt;{11,12,13})*MIN(4,MOD(AC139,10))+1,"th","st","nd","rd","th")</f>
        <v>66th</v>
      </c>
      <c r="AE139" s="37">
        <v>12</v>
      </c>
      <c r="AF139" s="113">
        <v>2173.0430000000001</v>
      </c>
      <c r="AG139" s="113">
        <v>2166.08</v>
      </c>
      <c r="AH139" s="113">
        <v>2272.37</v>
      </c>
      <c r="AI139" s="38">
        <v>2203.8310000000001</v>
      </c>
      <c r="AJ139" s="29">
        <f t="shared" si="27"/>
        <v>53</v>
      </c>
      <c r="AK139" s="38" t="str">
        <f t="array" ref="AK139">AJ139&amp;CHOOSE(AND(AJ139&lt;&gt;{11,12,13})*MIN(4,MOD(AJ139,10))+1,"th","st","nd","rd","th")</f>
        <v>53rd</v>
      </c>
      <c r="AL139" s="38">
        <v>528.57600000000002</v>
      </c>
      <c r="AM139" s="38">
        <v>528.57600000000002</v>
      </c>
      <c r="AN139" s="38">
        <v>2732.4070000000002</v>
      </c>
      <c r="AO139" s="29">
        <f t="shared" si="28"/>
        <v>55</v>
      </c>
      <c r="AP139" s="38" t="str">
        <f t="array" ref="AP139">AO139&amp;CHOOSE(AND(AO139&lt;&gt;{11,12,13})*MIN(4,MOD(AO139,10))+1,"th","st","nd","rd","th")</f>
        <v>55th</v>
      </c>
      <c r="AQ139" s="77">
        <v>1.77</v>
      </c>
      <c r="AR139" s="36">
        <v>4923.415</v>
      </c>
      <c r="AS139" s="29">
        <f t="shared" si="29"/>
        <v>79</v>
      </c>
      <c r="AT139" s="38" t="str">
        <f t="array" ref="AT139">AS139&amp;CHOOSE(AND(AS139&lt;&gt;{11,12,13})*MIN(4,MOD(AS139,10))+1,"th","st","nd","rd","th")</f>
        <v>79th</v>
      </c>
      <c r="AU139" s="40">
        <v>1.652046004524582E-3</v>
      </c>
    </row>
    <row r="140" spans="1:47" x14ac:dyDescent="0.25">
      <c r="A140" s="7">
        <v>121135503</v>
      </c>
      <c r="B140" s="8" t="s">
        <v>376</v>
      </c>
      <c r="C140" s="8" t="s">
        <v>350</v>
      </c>
      <c r="D140" s="27">
        <v>51798</v>
      </c>
      <c r="E140" s="29">
        <f t="shared" si="20"/>
        <v>51</v>
      </c>
      <c r="F140" s="38" t="str">
        <f t="array" ref="F140">E140&amp;CHOOSE(AND(E140&lt;&gt;{11,12,13})*MIN(4,MOD(E140,10))+1,"th","st","nd","rd","th")</f>
        <v>51st</v>
      </c>
      <c r="G140" s="29">
        <v>7113</v>
      </c>
      <c r="H140" s="30">
        <v>1.0347999999999999</v>
      </c>
      <c r="I140" s="31">
        <v>0.58299999999999996</v>
      </c>
      <c r="J140" s="94">
        <v>231</v>
      </c>
      <c r="K140" s="33">
        <v>0</v>
      </c>
      <c r="L140" s="34">
        <v>0.1633</v>
      </c>
      <c r="M140" s="29">
        <f t="shared" si="21"/>
        <v>56</v>
      </c>
      <c r="N140" s="38" t="str">
        <f t="array" ref="N140">M140&amp;CHOOSE(AND(M140&lt;&gt;{11,12,13})*MIN(4,MOD(M140,10))+1,"th","st","nd","rd","th")</f>
        <v>56th</v>
      </c>
      <c r="O140" s="34">
        <v>0.1474</v>
      </c>
      <c r="P140" s="29">
        <f t="shared" si="22"/>
        <v>36</v>
      </c>
      <c r="Q140" s="38" t="str">
        <f t="array" ref="Q140">P140&amp;CHOOSE(AND(P140&lt;&gt;{11,12,13})*MIN(4,MOD(P140,10))+1,"th","st","nd","rd","th")</f>
        <v>36th</v>
      </c>
      <c r="R140" s="35">
        <v>246.03700000000001</v>
      </c>
      <c r="S140" s="35">
        <v>111.04</v>
      </c>
      <c r="T140" s="35">
        <v>0</v>
      </c>
      <c r="U140" s="35">
        <v>357.077</v>
      </c>
      <c r="V140" s="36">
        <v>62.466000000000001</v>
      </c>
      <c r="W140" s="220">
        <f t="shared" si="23"/>
        <v>2.487603993642604E-2</v>
      </c>
      <c r="X140" s="29">
        <f t="shared" si="24"/>
        <v>48</v>
      </c>
      <c r="Y140" s="38" t="str">
        <f t="array" ref="Y140">X140&amp;CHOOSE(AND(X140&lt;&gt;{11,12,13})*MIN(4,MOD(X140,10))+1,"th","st","nd","rd","th")</f>
        <v>48th</v>
      </c>
      <c r="Z140" s="37">
        <v>12.493</v>
      </c>
      <c r="AA140" s="28">
        <v>22</v>
      </c>
      <c r="AB140" s="221">
        <f t="shared" si="25"/>
        <v>8.7611321134917052E-3</v>
      </c>
      <c r="AC140" s="29">
        <f t="shared" si="26"/>
        <v>65</v>
      </c>
      <c r="AD140" s="38" t="str">
        <f t="array" ref="AD140">AC140&amp;CHOOSE(AND(AC140&lt;&gt;{11,12,13})*MIN(4,MOD(AC140,10))+1,"th","st","nd","rd","th")</f>
        <v>65th</v>
      </c>
      <c r="AE140" s="37">
        <v>13.2</v>
      </c>
      <c r="AF140" s="113">
        <v>2511.0909999999999</v>
      </c>
      <c r="AG140" s="113">
        <v>2453.0010000000002</v>
      </c>
      <c r="AH140" s="113">
        <v>2483.2449999999999</v>
      </c>
      <c r="AI140" s="38">
        <v>2482.4459999999999</v>
      </c>
      <c r="AJ140" s="29">
        <f t="shared" si="27"/>
        <v>57</v>
      </c>
      <c r="AK140" s="38" t="str">
        <f t="array" ref="AK140">AJ140&amp;CHOOSE(AND(AJ140&lt;&gt;{11,12,13})*MIN(4,MOD(AJ140,10))+1,"th","st","nd","rd","th")</f>
        <v>57th</v>
      </c>
      <c r="AL140" s="38">
        <v>382.77</v>
      </c>
      <c r="AM140" s="38">
        <v>382.77</v>
      </c>
      <c r="AN140" s="38">
        <v>2865.2159999999999</v>
      </c>
      <c r="AO140" s="29">
        <f t="shared" si="28"/>
        <v>56</v>
      </c>
      <c r="AP140" s="38" t="str">
        <f t="array" ref="AP140">AO140&amp;CHOOSE(AND(AO140&lt;&gt;{11,12,13})*MIN(4,MOD(AO140,10))+1,"th","st","nd","rd","th")</f>
        <v>56th</v>
      </c>
      <c r="AQ140" s="77">
        <v>1.27</v>
      </c>
      <c r="AR140" s="36">
        <v>3765.4549999999999</v>
      </c>
      <c r="AS140" s="29">
        <f t="shared" si="29"/>
        <v>70</v>
      </c>
      <c r="AT140" s="38" t="str">
        <f t="array" ref="AT140">AS140&amp;CHOOSE(AND(AS140&lt;&gt;{11,12,13})*MIN(4,MOD(AS140,10))+1,"th","st","nd","rd","th")</f>
        <v>70th</v>
      </c>
      <c r="AU140" s="40">
        <v>1.2634939138722024E-3</v>
      </c>
    </row>
    <row r="141" spans="1:47" x14ac:dyDescent="0.25">
      <c r="A141" s="7">
        <v>121136503</v>
      </c>
      <c r="B141" s="8" t="s">
        <v>471</v>
      </c>
      <c r="C141" s="8" t="s">
        <v>350</v>
      </c>
      <c r="D141" s="27">
        <v>55175</v>
      </c>
      <c r="E141" s="29">
        <f t="shared" si="20"/>
        <v>59</v>
      </c>
      <c r="F141" s="38" t="str">
        <f t="array" ref="F141">E141&amp;CHOOSE(AND(E141&lt;&gt;{11,12,13})*MIN(4,MOD(E141,10))+1,"th","st","nd","rd","th")</f>
        <v>59th</v>
      </c>
      <c r="G141" s="29">
        <v>5609</v>
      </c>
      <c r="H141" s="30">
        <v>0.97140000000000004</v>
      </c>
      <c r="I141" s="31">
        <v>0.63729999999999998</v>
      </c>
      <c r="J141" s="94">
        <v>210</v>
      </c>
      <c r="K141" s="33">
        <v>0</v>
      </c>
      <c r="L141" s="34">
        <v>0.13830000000000001</v>
      </c>
      <c r="M141" s="29">
        <f t="shared" si="21"/>
        <v>47</v>
      </c>
      <c r="N141" s="38" t="str">
        <f t="array" ref="N141">M141&amp;CHOOSE(AND(M141&lt;&gt;{11,12,13})*MIN(4,MOD(M141,10))+1,"th","st","nd","rd","th")</f>
        <v>47th</v>
      </c>
      <c r="O141" s="34">
        <v>0.16869999999999999</v>
      </c>
      <c r="P141" s="29">
        <f t="shared" si="22"/>
        <v>47</v>
      </c>
      <c r="Q141" s="38" t="str">
        <f t="array" ref="Q141">P141&amp;CHOOSE(AND(P141&lt;&gt;{11,12,13})*MIN(4,MOD(P141,10))+1,"th","st","nd","rd","th")</f>
        <v>47th</v>
      </c>
      <c r="R141" s="35">
        <v>158.13399999999999</v>
      </c>
      <c r="S141" s="35">
        <v>96.447000000000003</v>
      </c>
      <c r="T141" s="35">
        <v>0</v>
      </c>
      <c r="U141" s="35">
        <v>254.58099999999999</v>
      </c>
      <c r="V141" s="36">
        <v>49.62</v>
      </c>
      <c r="W141" s="220">
        <f t="shared" si="23"/>
        <v>2.6037881391730532E-2</v>
      </c>
      <c r="X141" s="29">
        <f t="shared" si="24"/>
        <v>50</v>
      </c>
      <c r="Y141" s="38" t="str">
        <f t="array" ref="Y141">X141&amp;CHOOSE(AND(X141&lt;&gt;{11,12,13})*MIN(4,MOD(X141,10))+1,"th","st","nd","rd","th")</f>
        <v>50th</v>
      </c>
      <c r="Z141" s="37">
        <v>9.9239999999999995</v>
      </c>
      <c r="AA141" s="28">
        <v>6</v>
      </c>
      <c r="AB141" s="221">
        <f t="shared" si="25"/>
        <v>3.1484741707050222E-3</v>
      </c>
      <c r="AC141" s="29">
        <f t="shared" si="26"/>
        <v>42</v>
      </c>
      <c r="AD141" s="38" t="str">
        <f t="array" ref="AD141">AC141&amp;CHOOSE(AND(AC141&lt;&gt;{11,12,13})*MIN(4,MOD(AC141,10))+1,"th","st","nd","rd","th")</f>
        <v>42nd</v>
      </c>
      <c r="AE141" s="37">
        <v>3.6</v>
      </c>
      <c r="AF141" s="113">
        <v>1905.6849999999999</v>
      </c>
      <c r="AG141" s="113">
        <v>1963.3910000000001</v>
      </c>
      <c r="AH141" s="113">
        <v>1971.3150000000001</v>
      </c>
      <c r="AI141" s="38">
        <v>1946.797</v>
      </c>
      <c r="AJ141" s="29">
        <f t="shared" si="27"/>
        <v>45</v>
      </c>
      <c r="AK141" s="38" t="str">
        <f t="array" ref="AK141">AJ141&amp;CHOOSE(AND(AJ141&lt;&gt;{11,12,13})*MIN(4,MOD(AJ141,10))+1,"th","st","nd","rd","th")</f>
        <v>45th</v>
      </c>
      <c r="AL141" s="38">
        <v>268.10500000000002</v>
      </c>
      <c r="AM141" s="38">
        <v>268.10500000000002</v>
      </c>
      <c r="AN141" s="38">
        <v>2214.902</v>
      </c>
      <c r="AO141" s="29">
        <f t="shared" si="28"/>
        <v>44</v>
      </c>
      <c r="AP141" s="38" t="str">
        <f t="array" ref="AP141">AO141&amp;CHOOSE(AND(AO141&lt;&gt;{11,12,13})*MIN(4,MOD(AO141,10))+1,"th","st","nd","rd","th")</f>
        <v>44th</v>
      </c>
      <c r="AQ141" s="77">
        <v>1.19</v>
      </c>
      <c r="AR141" s="36">
        <v>2560.3510000000001</v>
      </c>
      <c r="AS141" s="29">
        <f t="shared" si="29"/>
        <v>51</v>
      </c>
      <c r="AT141" s="38" t="str">
        <f t="array" ref="AT141">AS141&amp;CHOOSE(AND(AS141&lt;&gt;{11,12,13})*MIN(4,MOD(AS141,10))+1,"th","st","nd","rd","th")</f>
        <v>51st</v>
      </c>
      <c r="AU141" s="40">
        <v>8.5912271050287618E-4</v>
      </c>
    </row>
    <row r="142" spans="1:47" x14ac:dyDescent="0.25">
      <c r="A142" s="7">
        <v>121136603</v>
      </c>
      <c r="B142" s="8" t="s">
        <v>473</v>
      </c>
      <c r="C142" s="8" t="s">
        <v>350</v>
      </c>
      <c r="D142" s="27">
        <v>36183</v>
      </c>
      <c r="E142" s="29">
        <f t="shared" si="20"/>
        <v>6</v>
      </c>
      <c r="F142" s="38" t="str">
        <f t="array" ref="F142">E142&amp;CHOOSE(AND(E142&lt;&gt;{11,12,13})*MIN(4,MOD(E142,10))+1,"th","st","nd","rd","th")</f>
        <v>6th</v>
      </c>
      <c r="G142" s="29">
        <v>5185</v>
      </c>
      <c r="H142" s="30">
        <v>1.4813000000000001</v>
      </c>
      <c r="I142" s="31">
        <v>0.57969999999999999</v>
      </c>
      <c r="J142" s="94">
        <v>235</v>
      </c>
      <c r="K142" s="33">
        <v>0</v>
      </c>
      <c r="L142" s="34">
        <v>0.34160000000000001</v>
      </c>
      <c r="M142" s="29">
        <f t="shared" si="21"/>
        <v>94</v>
      </c>
      <c r="N142" s="38" t="str">
        <f t="array" ref="N142">M142&amp;CHOOSE(AND(M142&lt;&gt;{11,12,13})*MIN(4,MOD(M142,10))+1,"th","st","nd","rd","th")</f>
        <v>94th</v>
      </c>
      <c r="O142" s="34">
        <v>0.30840000000000001</v>
      </c>
      <c r="P142" s="29">
        <f t="shared" si="22"/>
        <v>98</v>
      </c>
      <c r="Q142" s="38" t="str">
        <f t="array" ref="Q142">P142&amp;CHOOSE(AND(P142&lt;&gt;{11,12,13})*MIN(4,MOD(P142,10))+1,"th","st","nd","rd","th")</f>
        <v>98th</v>
      </c>
      <c r="R142" s="35">
        <v>357.10599999999999</v>
      </c>
      <c r="S142" s="35">
        <v>161.19900000000001</v>
      </c>
      <c r="T142" s="35">
        <v>178.553</v>
      </c>
      <c r="U142" s="35">
        <v>696.85799999999995</v>
      </c>
      <c r="V142" s="36">
        <v>85.058000000000007</v>
      </c>
      <c r="W142" s="220">
        <f t="shared" si="23"/>
        <v>4.8818816290922454E-2</v>
      </c>
      <c r="X142" s="29">
        <f t="shared" si="24"/>
        <v>87</v>
      </c>
      <c r="Y142" s="38" t="str">
        <f t="array" ref="Y142">X142&amp;CHOOSE(AND(X142&lt;&gt;{11,12,13})*MIN(4,MOD(X142,10))+1,"th","st","nd","rd","th")</f>
        <v>87th</v>
      </c>
      <c r="Z142" s="37">
        <v>17.012</v>
      </c>
      <c r="AA142" s="28">
        <v>26</v>
      </c>
      <c r="AB142" s="221">
        <f t="shared" si="25"/>
        <v>1.4922631893108041E-2</v>
      </c>
      <c r="AC142" s="29">
        <f t="shared" si="26"/>
        <v>75</v>
      </c>
      <c r="AD142" s="38" t="str">
        <f t="array" ref="AD142">AC142&amp;CHOOSE(AND(AC142&lt;&gt;{11,12,13})*MIN(4,MOD(AC142,10))+1,"th","st","nd","rd","th")</f>
        <v>75th</v>
      </c>
      <c r="AE142" s="37">
        <v>15.6</v>
      </c>
      <c r="AF142" s="113">
        <v>1742.32</v>
      </c>
      <c r="AG142" s="113">
        <v>1780.87</v>
      </c>
      <c r="AH142" s="113">
        <v>1699.8810000000001</v>
      </c>
      <c r="AI142" s="38">
        <v>1741.0239999999999</v>
      </c>
      <c r="AJ142" s="29">
        <f t="shared" si="27"/>
        <v>40</v>
      </c>
      <c r="AK142" s="38" t="str">
        <f t="array" ref="AK142">AJ142&amp;CHOOSE(AND(AJ142&lt;&gt;{11,12,13})*MIN(4,MOD(AJ142,10))+1,"th","st","nd","rd","th")</f>
        <v>40th</v>
      </c>
      <c r="AL142" s="38">
        <v>729.47</v>
      </c>
      <c r="AM142" s="38">
        <v>729.47</v>
      </c>
      <c r="AN142" s="38">
        <v>2470.4940000000001</v>
      </c>
      <c r="AO142" s="29">
        <f t="shared" si="28"/>
        <v>49</v>
      </c>
      <c r="AP142" s="38" t="str">
        <f t="array" ref="AP142">AO142&amp;CHOOSE(AND(AO142&lt;&gt;{11,12,13})*MIN(4,MOD(AO142,10))+1,"th","st","nd","rd","th")</f>
        <v>49th</v>
      </c>
      <c r="AQ142" s="77">
        <v>1.65</v>
      </c>
      <c r="AR142" s="36">
        <v>6038.2460000000001</v>
      </c>
      <c r="AS142" s="29">
        <f t="shared" si="29"/>
        <v>85</v>
      </c>
      <c r="AT142" s="38" t="str">
        <f t="array" ref="AT142">AS142&amp;CHOOSE(AND(AS142&lt;&gt;{11,12,13})*MIN(4,MOD(AS142,10))+1,"th","st","nd","rd","th")</f>
        <v>85th</v>
      </c>
      <c r="AU142" s="40">
        <v>2.026126210899658E-3</v>
      </c>
    </row>
    <row r="143" spans="1:47" x14ac:dyDescent="0.25">
      <c r="A143" s="7">
        <v>121139004</v>
      </c>
      <c r="B143" s="8" t="s">
        <v>624</v>
      </c>
      <c r="C143" s="8" t="s">
        <v>350</v>
      </c>
      <c r="D143" s="27">
        <v>47260</v>
      </c>
      <c r="E143" s="29">
        <f t="shared" si="20"/>
        <v>35</v>
      </c>
      <c r="F143" s="38" t="str">
        <f t="array" ref="F143">E143&amp;CHOOSE(AND(E143&lt;&gt;{11,12,13})*MIN(4,MOD(E143,10))+1,"th","st","nd","rd","th")</f>
        <v>35th</v>
      </c>
      <c r="G143" s="29">
        <v>2042</v>
      </c>
      <c r="H143" s="30">
        <v>1.1341000000000001</v>
      </c>
      <c r="I143" s="31">
        <v>0.90910000000000002</v>
      </c>
      <c r="J143" s="94">
        <v>25</v>
      </c>
      <c r="K143" s="33">
        <v>109.072</v>
      </c>
      <c r="L143" s="34">
        <v>0.15770000000000001</v>
      </c>
      <c r="M143" s="29">
        <f t="shared" si="21"/>
        <v>52</v>
      </c>
      <c r="N143" s="38" t="str">
        <f t="array" ref="N143">M143&amp;CHOOSE(AND(M143&lt;&gt;{11,12,13})*MIN(4,MOD(M143,10))+1,"th","st","nd","rd","th")</f>
        <v>52nd</v>
      </c>
      <c r="O143" s="34">
        <v>0.2082</v>
      </c>
      <c r="P143" s="29">
        <f t="shared" si="22"/>
        <v>65</v>
      </c>
      <c r="Q143" s="38" t="str">
        <f t="array" ref="Q143">P143&amp;CHOOSE(AND(P143&lt;&gt;{11,12,13})*MIN(4,MOD(P143,10))+1,"th","st","nd","rd","th")</f>
        <v>65th</v>
      </c>
      <c r="R143" s="35">
        <v>61.496000000000002</v>
      </c>
      <c r="S143" s="35">
        <v>40.594000000000001</v>
      </c>
      <c r="T143" s="35">
        <v>0</v>
      </c>
      <c r="U143" s="35">
        <v>102.09</v>
      </c>
      <c r="V143" s="36">
        <v>13.98</v>
      </c>
      <c r="W143" s="220">
        <f t="shared" si="23"/>
        <v>2.1510306637268221E-2</v>
      </c>
      <c r="X143" s="29">
        <f t="shared" si="24"/>
        <v>38</v>
      </c>
      <c r="Y143" s="38" t="str">
        <f t="array" ref="Y143">X143&amp;CHOOSE(AND(X143&lt;&gt;{11,12,13})*MIN(4,MOD(X143,10))+1,"th","st","nd","rd","th")</f>
        <v>38th</v>
      </c>
      <c r="Z143" s="37">
        <v>2.7959999999999998</v>
      </c>
      <c r="AA143" s="28">
        <v>2</v>
      </c>
      <c r="AB143" s="221">
        <f t="shared" si="25"/>
        <v>3.0772970868767125E-3</v>
      </c>
      <c r="AC143" s="29">
        <f t="shared" si="26"/>
        <v>41</v>
      </c>
      <c r="AD143" s="38" t="str">
        <f t="array" ref="AD143">AC143&amp;CHOOSE(AND(AC143&lt;&gt;{11,12,13})*MIN(4,MOD(AC143,10))+1,"th","st","nd","rd","th")</f>
        <v>41st</v>
      </c>
      <c r="AE143" s="37">
        <v>1.2</v>
      </c>
      <c r="AF143" s="113">
        <v>649.92100000000005</v>
      </c>
      <c r="AG143" s="113">
        <v>660.45299999999997</v>
      </c>
      <c r="AH143" s="113">
        <v>683.24300000000005</v>
      </c>
      <c r="AI143" s="38">
        <v>664.53899999999999</v>
      </c>
      <c r="AJ143" s="29">
        <f t="shared" si="27"/>
        <v>5</v>
      </c>
      <c r="AK143" s="38" t="str">
        <f t="array" ref="AK143">AJ143&amp;CHOOSE(AND(AJ143&lt;&gt;{11,12,13})*MIN(4,MOD(AJ143,10))+1,"th","st","nd","rd","th")</f>
        <v>5th</v>
      </c>
      <c r="AL143" s="38">
        <v>106.086</v>
      </c>
      <c r="AM143" s="38">
        <v>215.15799999999999</v>
      </c>
      <c r="AN143" s="38">
        <v>879.697</v>
      </c>
      <c r="AO143" s="29">
        <f t="shared" si="28"/>
        <v>5</v>
      </c>
      <c r="AP143" s="38" t="str">
        <f t="array" ref="AP143">AO143&amp;CHOOSE(AND(AO143&lt;&gt;{11,12,13})*MIN(4,MOD(AO143,10))+1,"th","st","nd","rd","th")</f>
        <v>5th</v>
      </c>
      <c r="AQ143" s="77">
        <v>1.1299999999999999</v>
      </c>
      <c r="AR143" s="36">
        <v>1127.3610000000001</v>
      </c>
      <c r="AS143" s="29">
        <f t="shared" si="29"/>
        <v>9</v>
      </c>
      <c r="AT143" s="38" t="str">
        <f t="array" ref="AT143">AS143&amp;CHOOSE(AND(AS143&lt;&gt;{11,12,13})*MIN(4,MOD(AS143,10))+1,"th","st","nd","rd","th")</f>
        <v>9th</v>
      </c>
      <c r="AU143" s="40">
        <v>3.7828463286292894E-4</v>
      </c>
    </row>
    <row r="144" spans="1:47" x14ac:dyDescent="0.25">
      <c r="A144" s="7">
        <v>110141003</v>
      </c>
      <c r="B144" s="8" t="s">
        <v>125</v>
      </c>
      <c r="C144" s="8" t="s">
        <v>126</v>
      </c>
      <c r="D144" s="27">
        <v>54049</v>
      </c>
      <c r="E144" s="29">
        <f t="shared" si="20"/>
        <v>57</v>
      </c>
      <c r="F144" s="38" t="str">
        <f t="array" ref="F144">E144&amp;CHOOSE(AND(E144&lt;&gt;{11,12,13})*MIN(4,MOD(E144,10))+1,"th","st","nd","rd","th")</f>
        <v>57th</v>
      </c>
      <c r="G144" s="29">
        <v>5144</v>
      </c>
      <c r="H144" s="30">
        <v>0.99170000000000003</v>
      </c>
      <c r="I144" s="31">
        <v>0.8206</v>
      </c>
      <c r="J144" s="94">
        <v>94</v>
      </c>
      <c r="K144" s="33">
        <v>118.363</v>
      </c>
      <c r="L144" s="34">
        <v>0.151</v>
      </c>
      <c r="M144" s="29">
        <f t="shared" si="21"/>
        <v>49</v>
      </c>
      <c r="N144" s="38" t="str">
        <f t="array" ref="N144">M144&amp;CHOOSE(AND(M144&lt;&gt;{11,12,13})*MIN(4,MOD(M144,10))+1,"th","st","nd","rd","th")</f>
        <v>49th</v>
      </c>
      <c r="O144" s="34">
        <v>0.15890000000000001</v>
      </c>
      <c r="P144" s="29">
        <f t="shared" si="22"/>
        <v>42</v>
      </c>
      <c r="Q144" s="38" t="str">
        <f t="array" ref="Q144">P144&amp;CHOOSE(AND(P144&lt;&gt;{11,12,13})*MIN(4,MOD(P144,10))+1,"th","st","nd","rd","th")</f>
        <v>42nd</v>
      </c>
      <c r="R144" s="35">
        <v>154.83099999999999</v>
      </c>
      <c r="S144" s="35">
        <v>81.465999999999994</v>
      </c>
      <c r="T144" s="35">
        <v>0</v>
      </c>
      <c r="U144" s="35">
        <v>236.297</v>
      </c>
      <c r="V144" s="36">
        <v>32.661000000000001</v>
      </c>
      <c r="W144" s="220">
        <f t="shared" si="23"/>
        <v>1.9111701726144605E-2</v>
      </c>
      <c r="X144" s="29">
        <f t="shared" si="24"/>
        <v>31</v>
      </c>
      <c r="Y144" s="38" t="str">
        <f t="array" ref="Y144">X144&amp;CHOOSE(AND(X144&lt;&gt;{11,12,13})*MIN(4,MOD(X144,10))+1,"th","st","nd","rd","th")</f>
        <v>31st</v>
      </c>
      <c r="Z144" s="37">
        <v>6.532</v>
      </c>
      <c r="AA144" s="28">
        <v>2</v>
      </c>
      <c r="AB144" s="221">
        <f t="shared" si="25"/>
        <v>1.1703071997884085E-3</v>
      </c>
      <c r="AC144" s="29">
        <f t="shared" si="26"/>
        <v>23</v>
      </c>
      <c r="AD144" s="38" t="str">
        <f t="array" ref="AD144">AC144&amp;CHOOSE(AND(AC144&lt;&gt;{11,12,13})*MIN(4,MOD(AC144,10))+1,"th","st","nd","rd","th")</f>
        <v>23rd</v>
      </c>
      <c r="AE144" s="37">
        <v>1.2</v>
      </c>
      <c r="AF144" s="113">
        <v>1708.953</v>
      </c>
      <c r="AG144" s="113">
        <v>1723.0139999999999</v>
      </c>
      <c r="AH144" s="113">
        <v>1792.432</v>
      </c>
      <c r="AI144" s="38">
        <v>1741.4659999999999</v>
      </c>
      <c r="AJ144" s="29">
        <f t="shared" si="27"/>
        <v>40</v>
      </c>
      <c r="AK144" s="38" t="str">
        <f t="array" ref="AK144">AJ144&amp;CHOOSE(AND(AJ144&lt;&gt;{11,12,13})*MIN(4,MOD(AJ144,10))+1,"th","st","nd","rd","th")</f>
        <v>40th</v>
      </c>
      <c r="AL144" s="38">
        <v>244.029</v>
      </c>
      <c r="AM144" s="38">
        <v>362.392</v>
      </c>
      <c r="AN144" s="38">
        <v>2103.8580000000002</v>
      </c>
      <c r="AO144" s="29">
        <f t="shared" si="28"/>
        <v>41</v>
      </c>
      <c r="AP144" s="38" t="str">
        <f t="array" ref="AP144">AO144&amp;CHOOSE(AND(AO144&lt;&gt;{11,12,13})*MIN(4,MOD(AO144,10))+1,"th","st","nd","rd","th")</f>
        <v>41st</v>
      </c>
      <c r="AQ144" s="77">
        <v>1.1100000000000001</v>
      </c>
      <c r="AR144" s="36">
        <v>2315.9</v>
      </c>
      <c r="AS144" s="29">
        <f t="shared" si="29"/>
        <v>44</v>
      </c>
      <c r="AT144" s="38" t="str">
        <f t="array" ref="AT144">AS144&amp;CHOOSE(AND(AS144&lt;&gt;{11,12,13})*MIN(4,MOD(AS144,10))+1,"th","st","nd","rd","th")</f>
        <v>44th</v>
      </c>
      <c r="AU144" s="40">
        <v>7.7709747032872088E-4</v>
      </c>
    </row>
    <row r="145" spans="1:47" x14ac:dyDescent="0.25">
      <c r="A145" s="7">
        <v>110141103</v>
      </c>
      <c r="B145" s="8" t="s">
        <v>135</v>
      </c>
      <c r="C145" s="8" t="s">
        <v>126</v>
      </c>
      <c r="D145" s="27">
        <v>54253</v>
      </c>
      <c r="E145" s="29">
        <f t="shared" si="20"/>
        <v>57</v>
      </c>
      <c r="F145" s="38" t="str">
        <f t="array" ref="F145">E145&amp;CHOOSE(AND(E145&lt;&gt;{11,12,13})*MIN(4,MOD(E145,10))+1,"th","st","nd","rd","th")</f>
        <v>57th</v>
      </c>
      <c r="G145" s="29">
        <v>10294</v>
      </c>
      <c r="H145" s="30">
        <v>0.9879</v>
      </c>
      <c r="I145" s="31">
        <v>0.62660000000000005</v>
      </c>
      <c r="J145" s="94">
        <v>215</v>
      </c>
      <c r="K145" s="33">
        <v>0</v>
      </c>
      <c r="L145" s="34">
        <v>0.1227</v>
      </c>
      <c r="M145" s="29">
        <f t="shared" si="21"/>
        <v>42</v>
      </c>
      <c r="N145" s="38" t="str">
        <f t="array" ref="N145">M145&amp;CHOOSE(AND(M145&lt;&gt;{11,12,13})*MIN(4,MOD(M145,10))+1,"th","st","nd","rd","th")</f>
        <v>42nd</v>
      </c>
      <c r="O145" s="34">
        <v>0.17599999999999999</v>
      </c>
      <c r="P145" s="29">
        <f t="shared" si="22"/>
        <v>50</v>
      </c>
      <c r="Q145" s="38" t="str">
        <f t="array" ref="Q145">P145&amp;CHOOSE(AND(P145&lt;&gt;{11,12,13})*MIN(4,MOD(P145,10))+1,"th","st","nd","rd","th")</f>
        <v>50th</v>
      </c>
      <c r="R145" s="35">
        <v>206.744</v>
      </c>
      <c r="S145" s="35">
        <v>148.27600000000001</v>
      </c>
      <c r="T145" s="35">
        <v>0</v>
      </c>
      <c r="U145" s="35">
        <v>355.02</v>
      </c>
      <c r="V145" s="36">
        <v>125.21899999999999</v>
      </c>
      <c r="W145" s="220">
        <f t="shared" si="23"/>
        <v>4.458962757642293E-2</v>
      </c>
      <c r="X145" s="29">
        <f t="shared" si="24"/>
        <v>86</v>
      </c>
      <c r="Y145" s="38" t="str">
        <f t="array" ref="Y145">X145&amp;CHOOSE(AND(X145&lt;&gt;{11,12,13})*MIN(4,MOD(X145,10))+1,"th","st","nd","rd","th")</f>
        <v>86th</v>
      </c>
      <c r="Z145" s="37">
        <v>25.044</v>
      </c>
      <c r="AA145" s="28">
        <v>29</v>
      </c>
      <c r="AB145" s="221">
        <f t="shared" si="25"/>
        <v>1.032670121719759E-2</v>
      </c>
      <c r="AC145" s="29">
        <f t="shared" si="26"/>
        <v>70</v>
      </c>
      <c r="AD145" s="38" t="str">
        <f t="array" ref="AD145">AC145&amp;CHOOSE(AND(AC145&lt;&gt;{11,12,13})*MIN(4,MOD(AC145,10))+1,"th","st","nd","rd","th")</f>
        <v>70th</v>
      </c>
      <c r="AE145" s="37">
        <v>17.399999999999999</v>
      </c>
      <c r="AF145" s="113">
        <v>2808.2539999999999</v>
      </c>
      <c r="AG145" s="113">
        <v>2794.8130000000001</v>
      </c>
      <c r="AH145" s="113">
        <v>2829.9929999999999</v>
      </c>
      <c r="AI145" s="38">
        <v>2811.02</v>
      </c>
      <c r="AJ145" s="29">
        <f t="shared" si="27"/>
        <v>62</v>
      </c>
      <c r="AK145" s="38" t="str">
        <f t="array" ref="AK145">AJ145&amp;CHOOSE(AND(AJ145&lt;&gt;{11,12,13})*MIN(4,MOD(AJ145,10))+1,"th","st","nd","rd","th")</f>
        <v>62nd</v>
      </c>
      <c r="AL145" s="38">
        <v>397.464</v>
      </c>
      <c r="AM145" s="38">
        <v>397.464</v>
      </c>
      <c r="AN145" s="38">
        <v>3208.4839999999999</v>
      </c>
      <c r="AO145" s="29">
        <f t="shared" si="28"/>
        <v>62</v>
      </c>
      <c r="AP145" s="38" t="str">
        <f t="array" ref="AP145">AO145&amp;CHOOSE(AND(AO145&lt;&gt;{11,12,13})*MIN(4,MOD(AO145,10))+1,"th","st","nd","rd","th")</f>
        <v>62nd</v>
      </c>
      <c r="AQ145" s="77">
        <v>0.97</v>
      </c>
      <c r="AR145" s="36">
        <v>3074.5720000000001</v>
      </c>
      <c r="AS145" s="29">
        <f t="shared" si="29"/>
        <v>61</v>
      </c>
      <c r="AT145" s="38" t="str">
        <f t="array" ref="AT145">AS145&amp;CHOOSE(AND(AS145&lt;&gt;{11,12,13})*MIN(4,MOD(AS145,10))+1,"th","st","nd","rd","th")</f>
        <v>61st</v>
      </c>
      <c r="AU145" s="40">
        <v>1.0316689509665858E-3</v>
      </c>
    </row>
    <row r="146" spans="1:47" x14ac:dyDescent="0.25">
      <c r="A146" s="7">
        <v>110147003</v>
      </c>
      <c r="B146" s="8" t="s">
        <v>483</v>
      </c>
      <c r="C146" s="8" t="s">
        <v>126</v>
      </c>
      <c r="D146" s="27">
        <v>51312</v>
      </c>
      <c r="E146" s="29">
        <f t="shared" si="20"/>
        <v>49</v>
      </c>
      <c r="F146" s="38" t="str">
        <f t="array" ref="F146">E146&amp;CHOOSE(AND(E146&lt;&gt;{11,12,13})*MIN(4,MOD(E146,10))+1,"th","st","nd","rd","th")</f>
        <v>49th</v>
      </c>
      <c r="G146" s="29">
        <v>4924</v>
      </c>
      <c r="H146" s="30">
        <v>1.0446</v>
      </c>
      <c r="I146" s="31">
        <v>0.83609999999999995</v>
      </c>
      <c r="J146" s="94">
        <v>81</v>
      </c>
      <c r="K146" s="33">
        <v>133.09100000000001</v>
      </c>
      <c r="L146" s="34">
        <v>0.20880000000000001</v>
      </c>
      <c r="M146" s="29">
        <f t="shared" si="21"/>
        <v>75</v>
      </c>
      <c r="N146" s="38" t="str">
        <f t="array" ref="N146">M146&amp;CHOOSE(AND(M146&lt;&gt;{11,12,13})*MIN(4,MOD(M146,10))+1,"th","st","nd","rd","th")</f>
        <v>75th</v>
      </c>
      <c r="O146" s="34">
        <v>0.158</v>
      </c>
      <c r="P146" s="29">
        <f t="shared" si="22"/>
        <v>41</v>
      </c>
      <c r="Q146" s="38" t="str">
        <f t="array" ref="Q146">P146&amp;CHOOSE(AND(P146&lt;&gt;{11,12,13})*MIN(4,MOD(P146,10))+1,"th","st","nd","rd","th")</f>
        <v>41st</v>
      </c>
      <c r="R146" s="35">
        <v>189.78899999999999</v>
      </c>
      <c r="S146" s="35">
        <v>71.807000000000002</v>
      </c>
      <c r="T146" s="35">
        <v>0</v>
      </c>
      <c r="U146" s="35">
        <v>261.596</v>
      </c>
      <c r="V146" s="36">
        <v>86.756</v>
      </c>
      <c r="W146" s="220">
        <f t="shared" si="23"/>
        <v>5.7267899519114936E-2</v>
      </c>
      <c r="X146" s="29">
        <f t="shared" si="24"/>
        <v>91</v>
      </c>
      <c r="Y146" s="38" t="str">
        <f t="array" ref="Y146">X146&amp;CHOOSE(AND(X146&lt;&gt;{11,12,13})*MIN(4,MOD(X146,10))+1,"th","st","nd","rd","th")</f>
        <v>91st</v>
      </c>
      <c r="Z146" s="37">
        <v>17.350999999999999</v>
      </c>
      <c r="AA146" s="28">
        <v>9</v>
      </c>
      <c r="AB146" s="221">
        <f t="shared" si="25"/>
        <v>5.9409273787638254E-3</v>
      </c>
      <c r="AC146" s="29">
        <f t="shared" si="26"/>
        <v>57</v>
      </c>
      <c r="AD146" s="38" t="str">
        <f t="array" ref="AD146">AC146&amp;CHOOSE(AND(AC146&lt;&gt;{11,12,13})*MIN(4,MOD(AC146,10))+1,"th","st","nd","rd","th")</f>
        <v>57th</v>
      </c>
      <c r="AE146" s="37">
        <v>5.4</v>
      </c>
      <c r="AF146" s="113">
        <v>1514.915</v>
      </c>
      <c r="AG146" s="113">
        <v>1495.9069999999999</v>
      </c>
      <c r="AH146" s="113">
        <v>1534.502</v>
      </c>
      <c r="AI146" s="38">
        <v>1515.1079999999999</v>
      </c>
      <c r="AJ146" s="29">
        <f t="shared" si="27"/>
        <v>32</v>
      </c>
      <c r="AK146" s="38" t="str">
        <f t="array" ref="AK146">AJ146&amp;CHOOSE(AND(AJ146&lt;&gt;{11,12,13})*MIN(4,MOD(AJ146,10))+1,"th","st","nd","rd","th")</f>
        <v>32nd</v>
      </c>
      <c r="AL146" s="38">
        <v>284.34699999999998</v>
      </c>
      <c r="AM146" s="38">
        <v>417.43799999999999</v>
      </c>
      <c r="AN146" s="38">
        <v>1932.546</v>
      </c>
      <c r="AO146" s="29">
        <f t="shared" si="28"/>
        <v>37</v>
      </c>
      <c r="AP146" s="38" t="str">
        <f t="array" ref="AP146">AO146&amp;CHOOSE(AND(AO146&lt;&gt;{11,12,13})*MIN(4,MOD(AO146,10))+1,"th","st","nd","rd","th")</f>
        <v>37th</v>
      </c>
      <c r="AQ146" s="77">
        <v>1.25</v>
      </c>
      <c r="AR146" s="36">
        <v>2523.422</v>
      </c>
      <c r="AS146" s="29">
        <f t="shared" si="29"/>
        <v>49</v>
      </c>
      <c r="AT146" s="38" t="str">
        <f t="array" ref="AT146">AS146&amp;CHOOSE(AND(AS146&lt;&gt;{11,12,13})*MIN(4,MOD(AS146,10))+1,"th","st","nd","rd","th")</f>
        <v>49th</v>
      </c>
      <c r="AU146" s="40">
        <v>8.4673122879737534E-4</v>
      </c>
    </row>
    <row r="147" spans="1:47" x14ac:dyDescent="0.25">
      <c r="A147" s="7">
        <v>110148002</v>
      </c>
      <c r="B147" s="8" t="s">
        <v>573</v>
      </c>
      <c r="C147" s="8" t="s">
        <v>126</v>
      </c>
      <c r="D147" s="27">
        <v>52932</v>
      </c>
      <c r="E147" s="29">
        <f t="shared" si="20"/>
        <v>54</v>
      </c>
      <c r="F147" s="38" t="str">
        <f t="array" ref="F147">E147&amp;CHOOSE(AND(E147&lt;&gt;{11,12,13})*MIN(4,MOD(E147,10))+1,"th","st","nd","rd","th")</f>
        <v>54th</v>
      </c>
      <c r="G147" s="29">
        <v>32436</v>
      </c>
      <c r="H147" s="30">
        <v>1.0125999999999999</v>
      </c>
      <c r="I147" s="31">
        <v>0.1298</v>
      </c>
      <c r="J147" s="94">
        <v>340</v>
      </c>
      <c r="K147" s="33">
        <v>0</v>
      </c>
      <c r="L147" s="34">
        <v>9.0399999999999994E-2</v>
      </c>
      <c r="M147" s="29">
        <f t="shared" si="21"/>
        <v>27</v>
      </c>
      <c r="N147" s="38" t="str">
        <f t="array" ref="N147">M147&amp;CHOOSE(AND(M147&lt;&gt;{11,12,13})*MIN(4,MOD(M147,10))+1,"th","st","nd","rd","th")</f>
        <v>27th</v>
      </c>
      <c r="O147" s="34">
        <v>0.1129</v>
      </c>
      <c r="P147" s="29">
        <f t="shared" si="22"/>
        <v>20</v>
      </c>
      <c r="Q147" s="38" t="str">
        <f t="array" ref="Q147">P147&amp;CHOOSE(AND(P147&lt;&gt;{11,12,13})*MIN(4,MOD(P147,10))+1,"th","st","nd","rd","th")</f>
        <v>20th</v>
      </c>
      <c r="R147" s="35">
        <v>388.84699999999998</v>
      </c>
      <c r="S147" s="35">
        <v>242.81399999999999</v>
      </c>
      <c r="T147" s="35">
        <v>0</v>
      </c>
      <c r="U147" s="35">
        <v>631.66099999999994</v>
      </c>
      <c r="V147" s="36">
        <v>435.19</v>
      </c>
      <c r="W147" s="220">
        <f t="shared" si="23"/>
        <v>6.0704354075208175E-2</v>
      </c>
      <c r="X147" s="29">
        <f t="shared" si="24"/>
        <v>92</v>
      </c>
      <c r="Y147" s="38" t="str">
        <f t="array" ref="Y147">X147&amp;CHOOSE(AND(X147&lt;&gt;{11,12,13})*MIN(4,MOD(X147,10))+1,"th","st","nd","rd","th")</f>
        <v>92nd</v>
      </c>
      <c r="Z147" s="37">
        <v>87.037999999999997</v>
      </c>
      <c r="AA147" s="28">
        <v>213</v>
      </c>
      <c r="AB147" s="221">
        <f t="shared" si="25"/>
        <v>2.9711223644889224E-2</v>
      </c>
      <c r="AC147" s="29">
        <f t="shared" si="26"/>
        <v>89</v>
      </c>
      <c r="AD147" s="38" t="str">
        <f t="array" ref="AD147">AC147&amp;CHOOSE(AND(AC147&lt;&gt;{11,12,13})*MIN(4,MOD(AC147,10))+1,"th","st","nd","rd","th")</f>
        <v>89th</v>
      </c>
      <c r="AE147" s="37">
        <v>127.8</v>
      </c>
      <c r="AF147" s="113">
        <v>7169.0079999999998</v>
      </c>
      <c r="AG147" s="113">
        <v>7089.277</v>
      </c>
      <c r="AH147" s="113">
        <v>7046.12</v>
      </c>
      <c r="AI147" s="38">
        <v>7101.4679999999998</v>
      </c>
      <c r="AJ147" s="29">
        <f t="shared" si="27"/>
        <v>92</v>
      </c>
      <c r="AK147" s="38" t="str">
        <f t="array" ref="AK147">AJ147&amp;CHOOSE(AND(AJ147&lt;&gt;{11,12,13})*MIN(4,MOD(AJ147,10))+1,"th","st","nd","rd","th")</f>
        <v>92nd</v>
      </c>
      <c r="AL147" s="38">
        <v>846.49900000000002</v>
      </c>
      <c r="AM147" s="38">
        <v>846.49900000000002</v>
      </c>
      <c r="AN147" s="38">
        <v>7947.9669999999996</v>
      </c>
      <c r="AO147" s="29">
        <f t="shared" si="28"/>
        <v>92</v>
      </c>
      <c r="AP147" s="38" t="str">
        <f t="array" ref="AP147">AO147&amp;CHOOSE(AND(AO147&lt;&gt;{11,12,13})*MIN(4,MOD(AO147,10))+1,"th","st","nd","rd","th")</f>
        <v>92nd</v>
      </c>
      <c r="AQ147" s="77">
        <v>1.05</v>
      </c>
      <c r="AR147" s="36">
        <v>8450.5169999999998</v>
      </c>
      <c r="AS147" s="29">
        <f t="shared" si="29"/>
        <v>92</v>
      </c>
      <c r="AT147" s="38" t="str">
        <f t="array" ref="AT147">AS147&amp;CHOOSE(AND(AS147&lt;&gt;{11,12,13})*MIN(4,MOD(AS147,10))+1,"th","st","nd","rd","th")</f>
        <v>92nd</v>
      </c>
      <c r="AU147" s="40">
        <v>2.8355608548166376E-3</v>
      </c>
    </row>
    <row r="148" spans="1:47" x14ac:dyDescent="0.25">
      <c r="A148" s="7">
        <v>124150503</v>
      </c>
      <c r="B148" s="8" t="s">
        <v>122</v>
      </c>
      <c r="C148" s="8" t="s">
        <v>123</v>
      </c>
      <c r="D148" s="27">
        <v>86070</v>
      </c>
      <c r="E148" s="29">
        <f t="shared" si="20"/>
        <v>93</v>
      </c>
      <c r="F148" s="38" t="str">
        <f t="array" ref="F148">E148&amp;CHOOSE(AND(E148&lt;&gt;{11,12,13})*MIN(4,MOD(E148,10))+1,"th","st","nd","rd","th")</f>
        <v>93rd</v>
      </c>
      <c r="G148" s="29">
        <v>10525</v>
      </c>
      <c r="H148" s="30">
        <v>0.62270000000000003</v>
      </c>
      <c r="I148" s="31">
        <v>6.3E-3</v>
      </c>
      <c r="J148" s="94">
        <v>359</v>
      </c>
      <c r="K148" s="33">
        <v>0</v>
      </c>
      <c r="L148" s="34">
        <v>5.8900000000000001E-2</v>
      </c>
      <c r="M148" s="29">
        <f t="shared" si="21"/>
        <v>14</v>
      </c>
      <c r="N148" s="38" t="str">
        <f t="array" ref="N148">M148&amp;CHOOSE(AND(M148&lt;&gt;{11,12,13})*MIN(4,MOD(M148,10))+1,"th","st","nd","rd","th")</f>
        <v>14th</v>
      </c>
      <c r="O148" s="34">
        <v>0.1197</v>
      </c>
      <c r="P148" s="29">
        <f t="shared" si="22"/>
        <v>24</v>
      </c>
      <c r="Q148" s="38" t="str">
        <f t="array" ref="Q148">P148&amp;CHOOSE(AND(P148&lt;&gt;{11,12,13})*MIN(4,MOD(P148,10))+1,"th","st","nd","rd","th")</f>
        <v>24th</v>
      </c>
      <c r="R148" s="35">
        <v>201.869</v>
      </c>
      <c r="S148" s="35">
        <v>205.125</v>
      </c>
      <c r="T148" s="35">
        <v>0</v>
      </c>
      <c r="U148" s="35">
        <v>406.99400000000003</v>
      </c>
      <c r="V148" s="36">
        <v>808.00900000000013</v>
      </c>
      <c r="W148" s="220">
        <f t="shared" si="23"/>
        <v>0.14145325494669478</v>
      </c>
      <c r="X148" s="29">
        <f t="shared" si="24"/>
        <v>97</v>
      </c>
      <c r="Y148" s="38" t="str">
        <f t="array" ref="Y148">X148&amp;CHOOSE(AND(X148&lt;&gt;{11,12,13})*MIN(4,MOD(X148,10))+1,"th","st","nd","rd","th")</f>
        <v>97th</v>
      </c>
      <c r="Z148" s="37">
        <v>161.602</v>
      </c>
      <c r="AA148" s="28">
        <v>410</v>
      </c>
      <c r="AB148" s="221">
        <f t="shared" si="25"/>
        <v>7.1776223443234977E-2</v>
      </c>
      <c r="AC148" s="29">
        <f t="shared" si="26"/>
        <v>97</v>
      </c>
      <c r="AD148" s="38" t="str">
        <f t="array" ref="AD148">AC148&amp;CHOOSE(AND(AC148&lt;&gt;{11,12,13})*MIN(4,MOD(AC148,10))+1,"th","st","nd","rd","th")</f>
        <v>97th</v>
      </c>
      <c r="AE148" s="37">
        <v>246</v>
      </c>
      <c r="AF148" s="113">
        <v>5712.1980000000003</v>
      </c>
      <c r="AG148" s="113">
        <v>5756.6840000000002</v>
      </c>
      <c r="AH148" s="113">
        <v>5878.2449999999999</v>
      </c>
      <c r="AI148" s="38">
        <v>5782.3760000000002</v>
      </c>
      <c r="AJ148" s="29">
        <f t="shared" si="27"/>
        <v>89</v>
      </c>
      <c r="AK148" s="38" t="str">
        <f t="array" ref="AK148">AJ148&amp;CHOOSE(AND(AJ148&lt;&gt;{11,12,13})*MIN(4,MOD(AJ148,10))+1,"th","st","nd","rd","th")</f>
        <v>89th</v>
      </c>
      <c r="AL148" s="38">
        <v>814.596</v>
      </c>
      <c r="AM148" s="38">
        <v>814.596</v>
      </c>
      <c r="AN148" s="38">
        <v>6596.9719999999998</v>
      </c>
      <c r="AO148" s="29">
        <f t="shared" si="28"/>
        <v>89</v>
      </c>
      <c r="AP148" s="38" t="str">
        <f t="array" ref="AP148">AO148&amp;CHOOSE(AND(AO148&lt;&gt;{11,12,13})*MIN(4,MOD(AO148,10))+1,"th","st","nd","rd","th")</f>
        <v>89th</v>
      </c>
      <c r="AQ148" s="77">
        <v>1.1599999999999999</v>
      </c>
      <c r="AR148" s="36">
        <v>4765.2039999999997</v>
      </c>
      <c r="AS148" s="29">
        <f t="shared" si="29"/>
        <v>78</v>
      </c>
      <c r="AT148" s="38" t="str">
        <f t="array" ref="AT148">AS148&amp;CHOOSE(AND(AS148&lt;&gt;{11,12,13})*MIN(4,MOD(AS148,10))+1,"th","st","nd","rd","th")</f>
        <v>78th</v>
      </c>
      <c r="AU148" s="40">
        <v>1.5989584930265995E-3</v>
      </c>
    </row>
    <row r="149" spans="1:47" x14ac:dyDescent="0.25">
      <c r="A149" s="7">
        <v>124151902</v>
      </c>
      <c r="B149" s="8" t="s">
        <v>220</v>
      </c>
      <c r="C149" s="8" t="s">
        <v>123</v>
      </c>
      <c r="D149" s="27">
        <v>65494</v>
      </c>
      <c r="E149" s="29">
        <f t="shared" si="20"/>
        <v>79</v>
      </c>
      <c r="F149" s="38" t="str">
        <f t="array" ref="F149">E149&amp;CHOOSE(AND(E149&lt;&gt;{11,12,13})*MIN(4,MOD(E149,10))+1,"th","st","nd","rd","th")</f>
        <v>79th</v>
      </c>
      <c r="G149" s="29">
        <v>23433</v>
      </c>
      <c r="H149" s="30">
        <v>0.81840000000000002</v>
      </c>
      <c r="I149" s="31">
        <v>-0.3982</v>
      </c>
      <c r="J149" s="94">
        <v>395</v>
      </c>
      <c r="K149" s="33">
        <v>0</v>
      </c>
      <c r="L149" s="34">
        <v>0.19489999999999999</v>
      </c>
      <c r="M149" s="29">
        <f t="shared" si="21"/>
        <v>69</v>
      </c>
      <c r="N149" s="38" t="str">
        <f t="array" ref="N149">M149&amp;CHOOSE(AND(M149&lt;&gt;{11,12,13})*MIN(4,MOD(M149,10))+1,"th","st","nd","rd","th")</f>
        <v>69th</v>
      </c>
      <c r="O149" s="34">
        <v>0.18770000000000001</v>
      </c>
      <c r="P149" s="29">
        <f t="shared" si="22"/>
        <v>57</v>
      </c>
      <c r="Q149" s="38" t="str">
        <f t="array" ref="Q149">P149&amp;CHOOSE(AND(P149&lt;&gt;{11,12,13})*MIN(4,MOD(P149,10))+1,"th","st","nd","rd","th")</f>
        <v>57th</v>
      </c>
      <c r="R149" s="35">
        <v>1029.2149999999999</v>
      </c>
      <c r="S149" s="35">
        <v>495.59699999999998</v>
      </c>
      <c r="T149" s="35">
        <v>0</v>
      </c>
      <c r="U149" s="35">
        <v>1524.8119999999999</v>
      </c>
      <c r="V149" s="36">
        <v>1972.6730000000002</v>
      </c>
      <c r="W149" s="220">
        <f t="shared" si="23"/>
        <v>0.22413626198725589</v>
      </c>
      <c r="X149" s="29">
        <f t="shared" si="24"/>
        <v>99</v>
      </c>
      <c r="Y149" s="38" t="str">
        <f t="array" ref="Y149">X149&amp;CHOOSE(AND(X149&lt;&gt;{11,12,13})*MIN(4,MOD(X149,10))+1,"th","st","nd","rd","th")</f>
        <v>99th</v>
      </c>
      <c r="Z149" s="37">
        <v>394.53500000000003</v>
      </c>
      <c r="AA149" s="28">
        <v>442</v>
      </c>
      <c r="AB149" s="221">
        <f t="shared" si="25"/>
        <v>5.0220298953940715E-2</v>
      </c>
      <c r="AC149" s="29">
        <f t="shared" si="26"/>
        <v>95</v>
      </c>
      <c r="AD149" s="38" t="str">
        <f t="array" ref="AD149">AC149&amp;CHOOSE(AND(AC149&lt;&gt;{11,12,13})*MIN(4,MOD(AC149,10))+1,"th","st","nd","rd","th")</f>
        <v>95th</v>
      </c>
      <c r="AE149" s="37">
        <v>265.2</v>
      </c>
      <c r="AF149" s="113">
        <v>8801.2219999999998</v>
      </c>
      <c r="AG149" s="113">
        <v>8930.73</v>
      </c>
      <c r="AH149" s="113">
        <v>8938.4639999999999</v>
      </c>
      <c r="AI149" s="38">
        <v>8890.1389999999992</v>
      </c>
      <c r="AJ149" s="29">
        <f t="shared" si="27"/>
        <v>95</v>
      </c>
      <c r="AK149" s="38" t="str">
        <f t="array" ref="AK149">AJ149&amp;CHOOSE(AND(AJ149&lt;&gt;{11,12,13})*MIN(4,MOD(AJ149,10))+1,"th","st","nd","rd","th")</f>
        <v>95th</v>
      </c>
      <c r="AL149" s="38">
        <v>2184.547</v>
      </c>
      <c r="AM149" s="38">
        <v>2184.547</v>
      </c>
      <c r="AN149" s="38">
        <v>11074.686</v>
      </c>
      <c r="AO149" s="29">
        <f t="shared" si="28"/>
        <v>95</v>
      </c>
      <c r="AP149" s="38" t="str">
        <f t="array" ref="AP149">AO149&amp;CHOOSE(AND(AO149&lt;&gt;{11,12,13})*MIN(4,MOD(AO149,10))+1,"th","st","nd","rd","th")</f>
        <v>95th</v>
      </c>
      <c r="AQ149" s="77">
        <v>1.22</v>
      </c>
      <c r="AR149" s="36">
        <v>11057.498</v>
      </c>
      <c r="AS149" s="29">
        <f t="shared" si="29"/>
        <v>94</v>
      </c>
      <c r="AT149" s="38" t="str">
        <f t="array" ref="AT149">AS149&amp;CHOOSE(AND(AS149&lt;&gt;{11,12,13})*MIN(4,MOD(AS149,10))+1,"th","st","nd","rd","th")</f>
        <v>94th</v>
      </c>
      <c r="AU149" s="40">
        <v>3.7103302059522821E-3</v>
      </c>
    </row>
    <row r="150" spans="1:47" x14ac:dyDescent="0.25">
      <c r="A150" s="7">
        <v>124152003</v>
      </c>
      <c r="B150" s="8" t="s">
        <v>260</v>
      </c>
      <c r="C150" s="8" t="s">
        <v>123</v>
      </c>
      <c r="D150" s="27">
        <v>104366</v>
      </c>
      <c r="E150" s="29">
        <f t="shared" si="20"/>
        <v>98</v>
      </c>
      <c r="F150" s="38" t="str">
        <f t="array" ref="F150">E150&amp;CHOOSE(AND(E150&lt;&gt;{11,12,13})*MIN(4,MOD(E150,10))+1,"th","st","nd","rd","th")</f>
        <v>98th</v>
      </c>
      <c r="G150" s="29">
        <v>25298</v>
      </c>
      <c r="H150" s="30">
        <v>0.51359999999999995</v>
      </c>
      <c r="I150" s="31">
        <v>-0.94599999999999995</v>
      </c>
      <c r="J150" s="94">
        <v>433</v>
      </c>
      <c r="K150" s="33">
        <v>0</v>
      </c>
      <c r="L150" s="34">
        <v>2.6200000000000001E-2</v>
      </c>
      <c r="M150" s="29">
        <f t="shared" si="21"/>
        <v>2</v>
      </c>
      <c r="N150" s="38" t="str">
        <f t="array" ref="N150">M150&amp;CHOOSE(AND(M150&lt;&gt;{11,12,13})*MIN(4,MOD(M150,10))+1,"th","st","nd","rd","th")</f>
        <v>2nd</v>
      </c>
      <c r="O150" s="34">
        <v>4.2500000000000003E-2</v>
      </c>
      <c r="P150" s="29">
        <f t="shared" si="22"/>
        <v>3</v>
      </c>
      <c r="Q150" s="38" t="str">
        <f t="array" ref="Q150">P150&amp;CHOOSE(AND(P150&lt;&gt;{11,12,13})*MIN(4,MOD(P150,10))+1,"th","st","nd","rd","th")</f>
        <v>3rd</v>
      </c>
      <c r="R150" s="35">
        <v>202.09800000000001</v>
      </c>
      <c r="S150" s="35">
        <v>163.91499999999999</v>
      </c>
      <c r="T150" s="35">
        <v>0</v>
      </c>
      <c r="U150" s="35">
        <v>366.01299999999998</v>
      </c>
      <c r="V150" s="36">
        <v>725.60100000000023</v>
      </c>
      <c r="W150" s="220">
        <f t="shared" si="23"/>
        <v>5.644031223521765E-2</v>
      </c>
      <c r="X150" s="29">
        <f t="shared" si="24"/>
        <v>90</v>
      </c>
      <c r="Y150" s="38" t="str">
        <f t="array" ref="Y150">X150&amp;CHOOSE(AND(X150&lt;&gt;{11,12,13})*MIN(4,MOD(X150,10))+1,"th","st","nd","rd","th")</f>
        <v>90th</v>
      </c>
      <c r="Z150" s="37">
        <v>145.12</v>
      </c>
      <c r="AA150" s="28">
        <v>188</v>
      </c>
      <c r="AB150" s="221">
        <f t="shared" si="25"/>
        <v>1.4623434504942683E-2</v>
      </c>
      <c r="AC150" s="29">
        <f t="shared" si="26"/>
        <v>75</v>
      </c>
      <c r="AD150" s="38" t="str">
        <f t="array" ref="AD150">AC150&amp;CHOOSE(AND(AC150&lt;&gt;{11,12,13})*MIN(4,MOD(AC150,10))+1,"th","st","nd","rd","th")</f>
        <v>75th</v>
      </c>
      <c r="AE150" s="37">
        <v>112.8</v>
      </c>
      <c r="AF150" s="113">
        <v>12856.076999999999</v>
      </c>
      <c r="AG150" s="113">
        <v>12596.421</v>
      </c>
      <c r="AH150" s="113">
        <v>12549.839</v>
      </c>
      <c r="AI150" s="38">
        <v>12667.446</v>
      </c>
      <c r="AJ150" s="29">
        <f t="shared" si="27"/>
        <v>98</v>
      </c>
      <c r="AK150" s="38" t="str">
        <f t="array" ref="AK150">AJ150&amp;CHOOSE(AND(AJ150&lt;&gt;{11,12,13})*MIN(4,MOD(AJ150,10))+1,"th","st","nd","rd","th")</f>
        <v>98th</v>
      </c>
      <c r="AL150" s="38">
        <v>623.93299999999999</v>
      </c>
      <c r="AM150" s="38">
        <v>623.93299999999999</v>
      </c>
      <c r="AN150" s="38">
        <v>13291.379000000001</v>
      </c>
      <c r="AO150" s="29">
        <f t="shared" si="28"/>
        <v>97</v>
      </c>
      <c r="AP150" s="38" t="str">
        <f t="array" ref="AP150">AO150&amp;CHOOSE(AND(AO150&lt;&gt;{11,12,13})*MIN(4,MOD(AO150,10))+1,"th","st","nd","rd","th")</f>
        <v>97th</v>
      </c>
      <c r="AQ150" s="77">
        <v>1.06</v>
      </c>
      <c r="AR150" s="36">
        <v>7236.0389999999998</v>
      </c>
      <c r="AS150" s="29">
        <f t="shared" si="29"/>
        <v>90</v>
      </c>
      <c r="AT150" s="38" t="str">
        <f t="array" ref="AT150">AS150&amp;CHOOSE(AND(AS150&lt;&gt;{11,12,13})*MIN(4,MOD(AS150,10))+1,"th","st","nd","rd","th")</f>
        <v>90th</v>
      </c>
      <c r="AU150" s="40">
        <v>2.4280442169782664E-3</v>
      </c>
    </row>
    <row r="151" spans="1:47" x14ac:dyDescent="0.25">
      <c r="A151" s="7">
        <v>124153503</v>
      </c>
      <c r="B151" s="8" t="s">
        <v>311</v>
      </c>
      <c r="C151" s="8" t="s">
        <v>123</v>
      </c>
      <c r="D151" s="27">
        <v>97383</v>
      </c>
      <c r="E151" s="29">
        <f t="shared" si="20"/>
        <v>96</v>
      </c>
      <c r="F151" s="38" t="str">
        <f t="array" ref="F151">E151&amp;CHOOSE(AND(E151&lt;&gt;{11,12,13})*MIN(4,MOD(E151,10))+1,"th","st","nd","rd","th")</f>
        <v>96th</v>
      </c>
      <c r="G151" s="29">
        <v>11201</v>
      </c>
      <c r="H151" s="30">
        <v>0.5504</v>
      </c>
      <c r="I151" s="31">
        <v>0.16250000000000001</v>
      </c>
      <c r="J151" s="94">
        <v>334</v>
      </c>
      <c r="K151" s="33">
        <v>0</v>
      </c>
      <c r="L151" s="34">
        <v>5.3400000000000003E-2</v>
      </c>
      <c r="M151" s="29">
        <f t="shared" si="21"/>
        <v>11</v>
      </c>
      <c r="N151" s="38" t="str">
        <f t="array" ref="N151">M151&amp;CHOOSE(AND(M151&lt;&gt;{11,12,13})*MIN(4,MOD(M151,10))+1,"th","st","nd","rd","th")</f>
        <v>11th</v>
      </c>
      <c r="O151" s="34">
        <v>4.5699999999999998E-2</v>
      </c>
      <c r="P151" s="29">
        <f t="shared" si="22"/>
        <v>4</v>
      </c>
      <c r="Q151" s="38" t="str">
        <f t="array" ref="Q151">P151&amp;CHOOSE(AND(P151&lt;&gt;{11,12,13})*MIN(4,MOD(P151,10))+1,"th","st","nd","rd","th")</f>
        <v>4th</v>
      </c>
      <c r="R151" s="35">
        <v>128.20099999999999</v>
      </c>
      <c r="S151" s="35">
        <v>54.856999999999999</v>
      </c>
      <c r="T151" s="35">
        <v>0</v>
      </c>
      <c r="U151" s="35">
        <v>183.05799999999999</v>
      </c>
      <c r="V151" s="36">
        <v>69.126999999999995</v>
      </c>
      <c r="W151" s="220">
        <f t="shared" si="23"/>
        <v>1.7276264785930466E-2</v>
      </c>
      <c r="X151" s="29">
        <f t="shared" si="24"/>
        <v>25</v>
      </c>
      <c r="Y151" s="38" t="str">
        <f t="array" ref="Y151">X151&amp;CHOOSE(AND(X151&lt;&gt;{11,12,13})*MIN(4,MOD(X151,10))+1,"th","st","nd","rd","th")</f>
        <v>25th</v>
      </c>
      <c r="Z151" s="37">
        <v>13.824999999999999</v>
      </c>
      <c r="AA151" s="28">
        <v>156</v>
      </c>
      <c r="AB151" s="221">
        <f t="shared" si="25"/>
        <v>3.8987621430195914E-2</v>
      </c>
      <c r="AC151" s="29">
        <f t="shared" si="26"/>
        <v>92</v>
      </c>
      <c r="AD151" s="38" t="str">
        <f t="array" ref="AD151">AC151&amp;CHOOSE(AND(AC151&lt;&gt;{11,12,13})*MIN(4,MOD(AC151,10))+1,"th","st","nd","rd","th")</f>
        <v>92nd</v>
      </c>
      <c r="AE151" s="37">
        <v>93.6</v>
      </c>
      <c r="AF151" s="113">
        <v>4001.27</v>
      </c>
      <c r="AG151" s="113">
        <v>3970.7150000000001</v>
      </c>
      <c r="AH151" s="113">
        <v>3973.39</v>
      </c>
      <c r="AI151" s="38">
        <v>3981.7919999999999</v>
      </c>
      <c r="AJ151" s="29">
        <f t="shared" si="27"/>
        <v>77</v>
      </c>
      <c r="AK151" s="38" t="str">
        <f t="array" ref="AK151">AJ151&amp;CHOOSE(AND(AJ151&lt;&gt;{11,12,13})*MIN(4,MOD(AJ151,10))+1,"th","st","nd","rd","th")</f>
        <v>77th</v>
      </c>
      <c r="AL151" s="38">
        <v>290.483</v>
      </c>
      <c r="AM151" s="38">
        <v>290.483</v>
      </c>
      <c r="AN151" s="38">
        <v>4272.2749999999996</v>
      </c>
      <c r="AO151" s="29">
        <f t="shared" si="28"/>
        <v>75</v>
      </c>
      <c r="AP151" s="38" t="str">
        <f t="array" ref="AP151">AO151&amp;CHOOSE(AND(AO151&lt;&gt;{11,12,13})*MIN(4,MOD(AO151,10))+1,"th","st","nd","rd","th")</f>
        <v>75th</v>
      </c>
      <c r="AQ151" s="77">
        <v>0.87</v>
      </c>
      <c r="AR151" s="36">
        <v>2045.77</v>
      </c>
      <c r="AS151" s="29">
        <f t="shared" si="29"/>
        <v>36</v>
      </c>
      <c r="AT151" s="38" t="str">
        <f t="array" ref="AT151">AS151&amp;CHOOSE(AND(AS151&lt;&gt;{11,12,13})*MIN(4,MOD(AS151,10))+1,"th","st","nd","rd","th")</f>
        <v>36th</v>
      </c>
      <c r="AU151" s="40">
        <v>6.864556724704812E-4</v>
      </c>
    </row>
    <row r="152" spans="1:47" x14ac:dyDescent="0.25">
      <c r="A152" s="7">
        <v>124154003</v>
      </c>
      <c r="B152" s="8" t="s">
        <v>358</v>
      </c>
      <c r="C152" s="8" t="s">
        <v>123</v>
      </c>
      <c r="D152" s="27">
        <v>95692</v>
      </c>
      <c r="E152" s="29">
        <f t="shared" si="20"/>
        <v>96</v>
      </c>
      <c r="F152" s="38" t="str">
        <f t="array" ref="F152">E152&amp;CHOOSE(AND(E152&lt;&gt;{11,12,13})*MIN(4,MOD(E152,10))+1,"th","st","nd","rd","th")</f>
        <v>96th</v>
      </c>
      <c r="G152" s="29">
        <v>9579</v>
      </c>
      <c r="H152" s="30">
        <v>0.56010000000000004</v>
      </c>
      <c r="I152" s="31">
        <v>-8.0299999999999996E-2</v>
      </c>
      <c r="J152" s="94">
        <v>368</v>
      </c>
      <c r="K152" s="33">
        <v>0</v>
      </c>
      <c r="L152" s="34">
        <v>0.1229</v>
      </c>
      <c r="M152" s="29">
        <f t="shared" si="21"/>
        <v>42</v>
      </c>
      <c r="N152" s="38" t="str">
        <f t="array" ref="N152">M152&amp;CHOOSE(AND(M152&lt;&gt;{11,12,13})*MIN(4,MOD(M152,10))+1,"th","st","nd","rd","th")</f>
        <v>42nd</v>
      </c>
      <c r="O152" s="34">
        <v>9.6100000000000005E-2</v>
      </c>
      <c r="P152" s="29">
        <f t="shared" si="22"/>
        <v>13</v>
      </c>
      <c r="Q152" s="38" t="str">
        <f t="array" ref="Q152">P152&amp;CHOOSE(AND(P152&lt;&gt;{11,12,13})*MIN(4,MOD(P152,10))+1,"th","st","nd","rd","th")</f>
        <v>13th</v>
      </c>
      <c r="R152" s="35">
        <v>326.20499999999998</v>
      </c>
      <c r="S152" s="35">
        <v>127.536</v>
      </c>
      <c r="T152" s="35">
        <v>0</v>
      </c>
      <c r="U152" s="35">
        <v>453.74099999999999</v>
      </c>
      <c r="V152" s="36">
        <v>218.86099999999999</v>
      </c>
      <c r="W152" s="220">
        <f t="shared" si="23"/>
        <v>4.9474446608034239E-2</v>
      </c>
      <c r="X152" s="29">
        <f t="shared" si="24"/>
        <v>88</v>
      </c>
      <c r="Y152" s="38" t="str">
        <f t="array" ref="Y152">X152&amp;CHOOSE(AND(X152&lt;&gt;{11,12,13})*MIN(4,MOD(X152,10))+1,"th","st","nd","rd","th")</f>
        <v>88th</v>
      </c>
      <c r="Z152" s="37">
        <v>43.771999999999998</v>
      </c>
      <c r="AA152" s="28">
        <v>597</v>
      </c>
      <c r="AB152" s="221">
        <f t="shared" si="25"/>
        <v>0.13495435287692389</v>
      </c>
      <c r="AC152" s="29">
        <f t="shared" si="26"/>
        <v>100</v>
      </c>
      <c r="AD152" s="38" t="str">
        <f t="array" ref="AD152">AC152&amp;CHOOSE(AND(AC152&lt;&gt;{11,12,13})*MIN(4,MOD(AC152,10))+1,"th","st","nd","rd","th")</f>
        <v>100th</v>
      </c>
      <c r="AE152" s="37">
        <v>358.2</v>
      </c>
      <c r="AF152" s="113">
        <v>4423.7179999999998</v>
      </c>
      <c r="AG152" s="113">
        <v>4466.1750000000002</v>
      </c>
      <c r="AH152" s="113">
        <v>4486.5039999999999</v>
      </c>
      <c r="AI152" s="38">
        <v>4458.799</v>
      </c>
      <c r="AJ152" s="29">
        <f t="shared" si="27"/>
        <v>81</v>
      </c>
      <c r="AK152" s="38" t="str">
        <f t="array" ref="AK152">AJ152&amp;CHOOSE(AND(AJ152&lt;&gt;{11,12,13})*MIN(4,MOD(AJ152,10))+1,"th","st","nd","rd","th")</f>
        <v>81st</v>
      </c>
      <c r="AL152" s="38">
        <v>855.71299999999997</v>
      </c>
      <c r="AM152" s="38">
        <v>855.71299999999997</v>
      </c>
      <c r="AN152" s="38">
        <v>5314.5119999999997</v>
      </c>
      <c r="AO152" s="29">
        <f t="shared" si="28"/>
        <v>83</v>
      </c>
      <c r="AP152" s="38" t="str">
        <f t="array" ref="AP152">AO152&amp;CHOOSE(AND(AO152&lt;&gt;{11,12,13})*MIN(4,MOD(AO152,10))+1,"th","st","nd","rd","th")</f>
        <v>83rd</v>
      </c>
      <c r="AQ152" s="77">
        <v>1.18</v>
      </c>
      <c r="AR152" s="36">
        <v>3512.4569999999999</v>
      </c>
      <c r="AS152" s="29">
        <f t="shared" si="29"/>
        <v>67</v>
      </c>
      <c r="AT152" s="38" t="str">
        <f t="array" ref="AT152">AS152&amp;CHOOSE(AND(AS152&lt;&gt;{11,12,13})*MIN(4,MOD(AS152,10))+1,"th","st","nd","rd","th")</f>
        <v>67th</v>
      </c>
      <c r="AU152" s="40">
        <v>1.1786007380881764E-3</v>
      </c>
    </row>
    <row r="153" spans="1:47" x14ac:dyDescent="0.25">
      <c r="A153" s="7">
        <v>124156503</v>
      </c>
      <c r="B153" s="8" t="s">
        <v>462</v>
      </c>
      <c r="C153" s="8" t="s">
        <v>123</v>
      </c>
      <c r="D153" s="27">
        <v>66105</v>
      </c>
      <c r="E153" s="29">
        <f t="shared" si="20"/>
        <v>81</v>
      </c>
      <c r="F153" s="38" t="str">
        <f t="array" ref="F153">E153&amp;CHOOSE(AND(E153&lt;&gt;{11,12,13})*MIN(4,MOD(E153,10))+1,"th","st","nd","rd","th")</f>
        <v>81st</v>
      </c>
      <c r="G153" s="29">
        <v>6113</v>
      </c>
      <c r="H153" s="30">
        <v>0.81079999999999997</v>
      </c>
      <c r="I153" s="31">
        <v>0.5907</v>
      </c>
      <c r="J153" s="94">
        <v>226</v>
      </c>
      <c r="K153" s="33">
        <v>0</v>
      </c>
      <c r="L153" s="34">
        <v>5.3900000000000003E-2</v>
      </c>
      <c r="M153" s="29">
        <f t="shared" si="21"/>
        <v>12</v>
      </c>
      <c r="N153" s="38" t="str">
        <f t="array" ref="N153">M153&amp;CHOOSE(AND(M153&lt;&gt;{11,12,13})*MIN(4,MOD(M153,10))+1,"th","st","nd","rd","th")</f>
        <v>12th</v>
      </c>
      <c r="O153" s="34">
        <v>0.19639999999999999</v>
      </c>
      <c r="P153" s="29">
        <f t="shared" si="22"/>
        <v>61</v>
      </c>
      <c r="Q153" s="38" t="str">
        <f t="array" ref="Q153">P153&amp;CHOOSE(AND(P153&lt;&gt;{11,12,13})*MIN(4,MOD(P153,10))+1,"th","st","nd","rd","th")</f>
        <v>61st</v>
      </c>
      <c r="R153" s="35">
        <v>84.620999999999995</v>
      </c>
      <c r="S153" s="35">
        <v>154.17099999999999</v>
      </c>
      <c r="T153" s="35">
        <v>0</v>
      </c>
      <c r="U153" s="35">
        <v>238.792</v>
      </c>
      <c r="V153" s="36">
        <v>169.58499999999998</v>
      </c>
      <c r="W153" s="220">
        <f t="shared" si="23"/>
        <v>6.4810833844489921E-2</v>
      </c>
      <c r="X153" s="29">
        <f t="shared" si="24"/>
        <v>93</v>
      </c>
      <c r="Y153" s="38" t="str">
        <f t="array" ref="Y153">X153&amp;CHOOSE(AND(X153&lt;&gt;{11,12,13})*MIN(4,MOD(X153,10))+1,"th","st","nd","rd","th")</f>
        <v>93rd</v>
      </c>
      <c r="Z153" s="37">
        <v>33.917000000000002</v>
      </c>
      <c r="AA153" s="28">
        <v>68</v>
      </c>
      <c r="AB153" s="221">
        <f t="shared" si="25"/>
        <v>2.5987774280893446E-2</v>
      </c>
      <c r="AC153" s="29">
        <f t="shared" si="26"/>
        <v>87</v>
      </c>
      <c r="AD153" s="38" t="str">
        <f t="array" ref="AD153">AC153&amp;CHOOSE(AND(AC153&lt;&gt;{11,12,13})*MIN(4,MOD(AC153,10))+1,"th","st","nd","rd","th")</f>
        <v>87th</v>
      </c>
      <c r="AE153" s="37">
        <v>40.799999999999997</v>
      </c>
      <c r="AF153" s="113">
        <v>2616.6149999999998</v>
      </c>
      <c r="AG153" s="113">
        <v>2673.9520000000002</v>
      </c>
      <c r="AH153" s="113">
        <v>2693.433</v>
      </c>
      <c r="AI153" s="38">
        <v>2661.3330000000001</v>
      </c>
      <c r="AJ153" s="29">
        <f t="shared" si="27"/>
        <v>60</v>
      </c>
      <c r="AK153" s="38" t="str">
        <f t="array" ref="AK153">AJ153&amp;CHOOSE(AND(AJ153&lt;&gt;{11,12,13})*MIN(4,MOD(AJ153,10))+1,"th","st","nd","rd","th")</f>
        <v>60th</v>
      </c>
      <c r="AL153" s="38">
        <v>313.50900000000001</v>
      </c>
      <c r="AM153" s="38">
        <v>313.50900000000001</v>
      </c>
      <c r="AN153" s="38">
        <v>2974.8420000000001</v>
      </c>
      <c r="AO153" s="29">
        <f t="shared" si="28"/>
        <v>59</v>
      </c>
      <c r="AP153" s="38" t="str">
        <f t="array" ref="AP153">AO153&amp;CHOOSE(AND(AO153&lt;&gt;{11,12,13})*MIN(4,MOD(AO153,10))+1,"th","st","nd","rd","th")</f>
        <v>59th</v>
      </c>
      <c r="AQ153" s="77">
        <v>1.35</v>
      </c>
      <c r="AR153" s="36">
        <v>3256.203</v>
      </c>
      <c r="AS153" s="29">
        <f t="shared" si="29"/>
        <v>63</v>
      </c>
      <c r="AT153" s="38" t="str">
        <f t="array" ref="AT153">AS153&amp;CHOOSE(AND(AS153&lt;&gt;{11,12,13})*MIN(4,MOD(AS153,10))+1,"th","st","nd","rd","th")</f>
        <v>63rd</v>
      </c>
      <c r="AU153" s="40">
        <v>1.0926150154051521E-3</v>
      </c>
    </row>
    <row r="154" spans="1:47" x14ac:dyDescent="0.25">
      <c r="A154" s="7">
        <v>124156603</v>
      </c>
      <c r="B154" s="8" t="s">
        <v>468</v>
      </c>
      <c r="C154" s="8" t="s">
        <v>123</v>
      </c>
      <c r="D154" s="27">
        <v>86124</v>
      </c>
      <c r="E154" s="29">
        <f t="shared" si="20"/>
        <v>94</v>
      </c>
      <c r="F154" s="38" t="str">
        <f t="array" ref="F154">E154&amp;CHOOSE(AND(E154&lt;&gt;{11,12,13})*MIN(4,MOD(E154,10))+1,"th","st","nd","rd","th")</f>
        <v>94th</v>
      </c>
      <c r="G154" s="29">
        <v>12275</v>
      </c>
      <c r="H154" s="30">
        <v>0.62229999999999996</v>
      </c>
      <c r="I154" s="31">
        <v>0.25659999999999999</v>
      </c>
      <c r="J154" s="94">
        <v>318</v>
      </c>
      <c r="K154" s="33">
        <v>0</v>
      </c>
      <c r="L154" s="34">
        <v>5.4100000000000002E-2</v>
      </c>
      <c r="M154" s="29">
        <f t="shared" si="21"/>
        <v>12</v>
      </c>
      <c r="N154" s="38" t="str">
        <f t="array" ref="N154">M154&amp;CHOOSE(AND(M154&lt;&gt;{11,12,13})*MIN(4,MOD(M154,10))+1,"th","st","nd","rd","th")</f>
        <v>12th</v>
      </c>
      <c r="O154" s="34">
        <v>6.5299999999999997E-2</v>
      </c>
      <c r="P154" s="29">
        <f t="shared" si="22"/>
        <v>7</v>
      </c>
      <c r="Q154" s="38" t="str">
        <f t="array" ref="Q154">P154&amp;CHOOSE(AND(P154&lt;&gt;{11,12,13})*MIN(4,MOD(P154,10))+1,"th","st","nd","rd","th")</f>
        <v>7th</v>
      </c>
      <c r="R154" s="35">
        <v>173.23099999999999</v>
      </c>
      <c r="S154" s="35">
        <v>104.547</v>
      </c>
      <c r="T154" s="35">
        <v>0</v>
      </c>
      <c r="U154" s="35">
        <v>277.77800000000002</v>
      </c>
      <c r="V154" s="36">
        <v>131.19200000000001</v>
      </c>
      <c r="W154" s="220">
        <f t="shared" si="23"/>
        <v>2.4582673367602524E-2</v>
      </c>
      <c r="X154" s="29">
        <f t="shared" si="24"/>
        <v>47</v>
      </c>
      <c r="Y154" s="38" t="str">
        <f t="array" ref="Y154">X154&amp;CHOOSE(AND(X154&lt;&gt;{11,12,13})*MIN(4,MOD(X154,10))+1,"th","st","nd","rd","th")</f>
        <v>47th</v>
      </c>
      <c r="Z154" s="37">
        <v>26.238</v>
      </c>
      <c r="AA154" s="28">
        <v>32</v>
      </c>
      <c r="AB154" s="221">
        <f t="shared" si="25"/>
        <v>5.9961396103671008E-3</v>
      </c>
      <c r="AC154" s="29">
        <f t="shared" si="26"/>
        <v>57</v>
      </c>
      <c r="AD154" s="38" t="str">
        <f t="array" ref="AD154">AC154&amp;CHOOSE(AND(AC154&lt;&gt;{11,12,13})*MIN(4,MOD(AC154,10))+1,"th","st","nd","rd","th")</f>
        <v>57th</v>
      </c>
      <c r="AE154" s="37">
        <v>19.2</v>
      </c>
      <c r="AF154" s="113">
        <v>5336.7669999999998</v>
      </c>
      <c r="AG154" s="113">
        <v>5247.0839999999998</v>
      </c>
      <c r="AH154" s="113">
        <v>5224.9059999999999</v>
      </c>
      <c r="AI154" s="38">
        <v>5269.5860000000002</v>
      </c>
      <c r="AJ154" s="29">
        <f t="shared" si="27"/>
        <v>87</v>
      </c>
      <c r="AK154" s="38" t="str">
        <f t="array" ref="AK154">AJ154&amp;CHOOSE(AND(AJ154&lt;&gt;{11,12,13})*MIN(4,MOD(AJ154,10))+1,"th","st","nd","rd","th")</f>
        <v>87th</v>
      </c>
      <c r="AL154" s="38">
        <v>323.21600000000001</v>
      </c>
      <c r="AM154" s="38">
        <v>323.21600000000001</v>
      </c>
      <c r="AN154" s="38">
        <v>5592.8019999999997</v>
      </c>
      <c r="AO154" s="29">
        <f t="shared" si="28"/>
        <v>84</v>
      </c>
      <c r="AP154" s="38" t="str">
        <f t="array" ref="AP154">AO154&amp;CHOOSE(AND(AO154&lt;&gt;{11,12,13})*MIN(4,MOD(AO154,10))+1,"th","st","nd","rd","th")</f>
        <v>84th</v>
      </c>
      <c r="AQ154" s="77">
        <v>1.0900000000000001</v>
      </c>
      <c r="AR154" s="36">
        <v>3793.6370000000002</v>
      </c>
      <c r="AS154" s="29">
        <f t="shared" si="29"/>
        <v>70</v>
      </c>
      <c r="AT154" s="38" t="str">
        <f t="array" ref="AT154">AS154&amp;CHOOSE(AND(AS154&lt;&gt;{11,12,13})*MIN(4,MOD(AS154,10))+1,"th","st","nd","rd","th")</f>
        <v>70th</v>
      </c>
      <c r="AU154" s="40">
        <v>1.2729503502074519E-3</v>
      </c>
    </row>
    <row r="155" spans="1:47" x14ac:dyDescent="0.25">
      <c r="A155" s="7">
        <v>124156703</v>
      </c>
      <c r="B155" s="8" t="s">
        <v>469</v>
      </c>
      <c r="C155" s="8" t="s">
        <v>123</v>
      </c>
      <c r="D155" s="27">
        <v>66960</v>
      </c>
      <c r="E155" s="29">
        <f t="shared" si="20"/>
        <v>82</v>
      </c>
      <c r="F155" s="38" t="str">
        <f t="array" ref="F155">E155&amp;CHOOSE(AND(E155&lt;&gt;{11,12,13})*MIN(4,MOD(E155,10))+1,"th","st","nd","rd","th")</f>
        <v>82nd</v>
      </c>
      <c r="G155" s="29">
        <v>8025</v>
      </c>
      <c r="H155" s="30">
        <v>0.80049999999999999</v>
      </c>
      <c r="I155" s="31">
        <v>0.33229999999999998</v>
      </c>
      <c r="J155" s="94">
        <v>303</v>
      </c>
      <c r="K155" s="33">
        <v>0</v>
      </c>
      <c r="L155" s="34">
        <v>0.15629999999999999</v>
      </c>
      <c r="M155" s="29">
        <f t="shared" si="21"/>
        <v>51</v>
      </c>
      <c r="N155" s="38" t="str">
        <f t="array" ref="N155">M155&amp;CHOOSE(AND(M155&lt;&gt;{11,12,13})*MIN(4,MOD(M155,10))+1,"th","st","nd","rd","th")</f>
        <v>51st</v>
      </c>
      <c r="O155" s="34">
        <v>0.1331</v>
      </c>
      <c r="P155" s="29">
        <f t="shared" si="22"/>
        <v>30</v>
      </c>
      <c r="Q155" s="38" t="str">
        <f t="array" ref="Q155">P155&amp;CHOOSE(AND(P155&lt;&gt;{11,12,13})*MIN(4,MOD(P155,10))+1,"th","st","nd","rd","th")</f>
        <v>30th</v>
      </c>
      <c r="R155" s="35">
        <v>408.80599999999998</v>
      </c>
      <c r="S155" s="35">
        <v>174.06299999999999</v>
      </c>
      <c r="T155" s="35">
        <v>0</v>
      </c>
      <c r="U155" s="35">
        <v>582.86900000000003</v>
      </c>
      <c r="V155" s="36">
        <v>471.78900000000004</v>
      </c>
      <c r="W155" s="220">
        <f t="shared" si="23"/>
        <v>0.10822827016773479</v>
      </c>
      <c r="X155" s="29">
        <f t="shared" si="24"/>
        <v>95</v>
      </c>
      <c r="Y155" s="38" t="str">
        <f t="array" ref="Y155">X155&amp;CHOOSE(AND(X155&lt;&gt;{11,12,13})*MIN(4,MOD(X155,10))+1,"th","st","nd","rd","th")</f>
        <v>95th</v>
      </c>
      <c r="Z155" s="37">
        <v>94.358000000000004</v>
      </c>
      <c r="AA155" s="28">
        <v>330</v>
      </c>
      <c r="AB155" s="221">
        <f t="shared" si="25"/>
        <v>7.5701911565026897E-2</v>
      </c>
      <c r="AC155" s="29">
        <f t="shared" si="26"/>
        <v>97</v>
      </c>
      <c r="AD155" s="38" t="str">
        <f t="array" ref="AD155">AC155&amp;CHOOSE(AND(AC155&lt;&gt;{11,12,13})*MIN(4,MOD(AC155,10))+1,"th","st","nd","rd","th")</f>
        <v>97th</v>
      </c>
      <c r="AE155" s="37">
        <v>198</v>
      </c>
      <c r="AF155" s="113">
        <v>4359.2030000000004</v>
      </c>
      <c r="AG155" s="113">
        <v>4379.1040000000003</v>
      </c>
      <c r="AH155" s="113">
        <v>4401.1310000000003</v>
      </c>
      <c r="AI155" s="38">
        <v>4379.8130000000001</v>
      </c>
      <c r="AJ155" s="29">
        <f t="shared" si="27"/>
        <v>81</v>
      </c>
      <c r="AK155" s="38" t="str">
        <f t="array" ref="AK155">AJ155&amp;CHOOSE(AND(AJ155&lt;&gt;{11,12,13})*MIN(4,MOD(AJ155,10))+1,"th","st","nd","rd","th")</f>
        <v>81st</v>
      </c>
      <c r="AL155" s="38">
        <v>875.22699999999998</v>
      </c>
      <c r="AM155" s="38">
        <v>875.22699999999998</v>
      </c>
      <c r="AN155" s="38">
        <v>5255.04</v>
      </c>
      <c r="AO155" s="29">
        <f t="shared" si="28"/>
        <v>83</v>
      </c>
      <c r="AP155" s="38" t="str">
        <f t="array" ref="AP155">AO155&amp;CHOOSE(AND(AO155&lt;&gt;{11,12,13})*MIN(4,MOD(AO155,10))+1,"th","st","nd","rd","th")</f>
        <v>83rd</v>
      </c>
      <c r="AQ155" s="77">
        <v>1.53</v>
      </c>
      <c r="AR155" s="36">
        <v>6436.1890000000003</v>
      </c>
      <c r="AS155" s="29">
        <f t="shared" si="29"/>
        <v>87</v>
      </c>
      <c r="AT155" s="38" t="str">
        <f t="array" ref="AT155">AS155&amp;CHOOSE(AND(AS155&lt;&gt;{11,12,13})*MIN(4,MOD(AS155,10))+1,"th","st","nd","rd","th")</f>
        <v>87th</v>
      </c>
      <c r="AU155" s="40">
        <v>2.1596555077756123E-3</v>
      </c>
    </row>
    <row r="156" spans="1:47" x14ac:dyDescent="0.25">
      <c r="A156" s="7">
        <v>124157203</v>
      </c>
      <c r="B156" s="8" t="s">
        <v>492</v>
      </c>
      <c r="C156" s="8" t="s">
        <v>123</v>
      </c>
      <c r="D156" s="27">
        <v>70657</v>
      </c>
      <c r="E156" s="29">
        <f t="shared" si="20"/>
        <v>87</v>
      </c>
      <c r="F156" s="38" t="str">
        <f t="array" ref="F156">E156&amp;CHOOSE(AND(E156&lt;&gt;{11,12,13})*MIN(4,MOD(E156,10))+1,"th","st","nd","rd","th")</f>
        <v>87th</v>
      </c>
      <c r="G156" s="29">
        <v>13503</v>
      </c>
      <c r="H156" s="30">
        <v>0.75860000000000005</v>
      </c>
      <c r="I156" s="31">
        <v>-0.3836</v>
      </c>
      <c r="J156" s="94">
        <v>392</v>
      </c>
      <c r="K156" s="33">
        <v>0</v>
      </c>
      <c r="L156" s="34">
        <v>9.4700000000000006E-2</v>
      </c>
      <c r="M156" s="29">
        <f t="shared" si="21"/>
        <v>30</v>
      </c>
      <c r="N156" s="38" t="str">
        <f t="array" ref="N156">M156&amp;CHOOSE(AND(M156&lt;&gt;{11,12,13})*MIN(4,MOD(M156,10))+1,"th","st","nd","rd","th")</f>
        <v>30th</v>
      </c>
      <c r="O156" s="34">
        <v>0.13009999999999999</v>
      </c>
      <c r="P156" s="29">
        <f t="shared" si="22"/>
        <v>28</v>
      </c>
      <c r="Q156" s="38" t="str">
        <f t="array" ref="Q156">P156&amp;CHOOSE(AND(P156&lt;&gt;{11,12,13})*MIN(4,MOD(P156,10))+1,"th","st","nd","rd","th")</f>
        <v>28th</v>
      </c>
      <c r="R156" s="35">
        <v>235.64099999999999</v>
      </c>
      <c r="S156" s="35">
        <v>161.863</v>
      </c>
      <c r="T156" s="35">
        <v>0</v>
      </c>
      <c r="U156" s="35">
        <v>397.50400000000002</v>
      </c>
      <c r="V156" s="36">
        <v>381.56599999999997</v>
      </c>
      <c r="W156" s="220">
        <f t="shared" si="23"/>
        <v>9.2006844221619283E-2</v>
      </c>
      <c r="X156" s="29">
        <f t="shared" si="24"/>
        <v>94</v>
      </c>
      <c r="Y156" s="38" t="str">
        <f t="array" ref="Y156">X156&amp;CHOOSE(AND(X156&lt;&gt;{11,12,13})*MIN(4,MOD(X156,10))+1,"th","st","nd","rd","th")</f>
        <v>94th</v>
      </c>
      <c r="Z156" s="37">
        <v>76.313000000000002</v>
      </c>
      <c r="AA156" s="28">
        <v>201</v>
      </c>
      <c r="AB156" s="221">
        <f t="shared" si="25"/>
        <v>4.8467042893091832E-2</v>
      </c>
      <c r="AC156" s="29">
        <f t="shared" si="26"/>
        <v>94</v>
      </c>
      <c r="AD156" s="38" t="str">
        <f t="array" ref="AD156">AC156&amp;CHOOSE(AND(AC156&lt;&gt;{11,12,13})*MIN(4,MOD(AC156,10))+1,"th","st","nd","rd","th")</f>
        <v>94th</v>
      </c>
      <c r="AE156" s="37">
        <v>120.6</v>
      </c>
      <c r="AF156" s="113">
        <v>4147.1480000000001</v>
      </c>
      <c r="AG156" s="113">
        <v>4186.3609999999999</v>
      </c>
      <c r="AH156" s="113">
        <v>4124.2520000000004</v>
      </c>
      <c r="AI156" s="38">
        <v>4152.5870000000004</v>
      </c>
      <c r="AJ156" s="29">
        <f t="shared" si="27"/>
        <v>79</v>
      </c>
      <c r="AK156" s="38" t="str">
        <f t="array" ref="AK156">AJ156&amp;CHOOSE(AND(AJ156&lt;&gt;{11,12,13})*MIN(4,MOD(AJ156,10))+1,"th","st","nd","rd","th")</f>
        <v>79th</v>
      </c>
      <c r="AL156" s="38">
        <v>594.41700000000003</v>
      </c>
      <c r="AM156" s="38">
        <v>594.41700000000003</v>
      </c>
      <c r="AN156" s="38">
        <v>4747.0039999999999</v>
      </c>
      <c r="AO156" s="29">
        <f t="shared" si="28"/>
        <v>79</v>
      </c>
      <c r="AP156" s="38" t="str">
        <f t="array" ref="AP156">AO156&amp;CHOOSE(AND(AO156&lt;&gt;{11,12,13})*MIN(4,MOD(AO156,10))+1,"th","st","nd","rd","th")</f>
        <v>79th</v>
      </c>
      <c r="AQ156" s="77">
        <v>1.07</v>
      </c>
      <c r="AR156" s="36">
        <v>3853.1529999999998</v>
      </c>
      <c r="AS156" s="29">
        <f t="shared" si="29"/>
        <v>71</v>
      </c>
      <c r="AT156" s="38" t="str">
        <f t="array" ref="AT156">AS156&amp;CHOOSE(AND(AS156&lt;&gt;{11,12,13})*MIN(4,MOD(AS156,10))+1,"th","st","nd","rd","th")</f>
        <v>71st</v>
      </c>
      <c r="AU156" s="40">
        <v>1.2929208727015509E-3</v>
      </c>
    </row>
    <row r="157" spans="1:47" x14ac:dyDescent="0.25">
      <c r="A157" s="7">
        <v>124157802</v>
      </c>
      <c r="B157" s="8" t="s">
        <v>586</v>
      </c>
      <c r="C157" s="8" t="s">
        <v>123</v>
      </c>
      <c r="D157" s="27">
        <v>118589</v>
      </c>
      <c r="E157" s="29">
        <f t="shared" si="20"/>
        <v>100</v>
      </c>
      <c r="F157" s="38" t="str">
        <f t="array" ref="F157">E157&amp;CHOOSE(AND(E157&lt;&gt;{11,12,13})*MIN(4,MOD(E157,10))+1,"th","st","nd","rd","th")</f>
        <v>100th</v>
      </c>
      <c r="G157" s="29">
        <v>15812</v>
      </c>
      <c r="H157" s="30">
        <v>0.45200000000000001</v>
      </c>
      <c r="I157" s="31">
        <v>-0.78879999999999995</v>
      </c>
      <c r="J157" s="94">
        <v>425</v>
      </c>
      <c r="K157" s="33">
        <v>0</v>
      </c>
      <c r="L157" s="34">
        <v>5.7799999999999997E-2</v>
      </c>
      <c r="M157" s="29">
        <f t="shared" si="21"/>
        <v>14</v>
      </c>
      <c r="N157" s="38" t="str">
        <f t="array" ref="N157">M157&amp;CHOOSE(AND(M157&lt;&gt;{11,12,13})*MIN(4,MOD(M157,10))+1,"th","st","nd","rd","th")</f>
        <v>14th</v>
      </c>
      <c r="O157" s="34">
        <v>4.24E-2</v>
      </c>
      <c r="P157" s="29">
        <f t="shared" si="22"/>
        <v>3</v>
      </c>
      <c r="Q157" s="38" t="str">
        <f t="array" ref="Q157">P157&amp;CHOOSE(AND(P157&lt;&gt;{11,12,13})*MIN(4,MOD(P157,10))+1,"th","st","nd","rd","th")</f>
        <v>3rd</v>
      </c>
      <c r="R157" s="35">
        <v>226.40600000000001</v>
      </c>
      <c r="S157" s="35">
        <v>83.042000000000002</v>
      </c>
      <c r="T157" s="35">
        <v>0</v>
      </c>
      <c r="U157" s="35">
        <v>309.44799999999998</v>
      </c>
      <c r="V157" s="36">
        <v>33.542999999999999</v>
      </c>
      <c r="W157" s="220">
        <f t="shared" si="23"/>
        <v>5.1379887660586076E-3</v>
      </c>
      <c r="X157" s="29">
        <f t="shared" si="24"/>
        <v>3</v>
      </c>
      <c r="Y157" s="38" t="str">
        <f t="array" ref="Y157">X157&amp;CHOOSE(AND(X157&lt;&gt;{11,12,13})*MIN(4,MOD(X157,10))+1,"th","st","nd","rd","th")</f>
        <v>3rd</v>
      </c>
      <c r="Z157" s="37">
        <v>6.7089999999999996</v>
      </c>
      <c r="AA157" s="28">
        <v>111</v>
      </c>
      <c r="AB157" s="221">
        <f t="shared" si="25"/>
        <v>1.7002556510523969E-2</v>
      </c>
      <c r="AC157" s="29">
        <f t="shared" si="26"/>
        <v>79</v>
      </c>
      <c r="AD157" s="38" t="str">
        <f t="array" ref="AD157">AC157&amp;CHOOSE(AND(AC157&lt;&gt;{11,12,13})*MIN(4,MOD(AC157,10))+1,"th","st","nd","rd","th")</f>
        <v>79th</v>
      </c>
      <c r="AE157" s="37">
        <v>66.599999999999994</v>
      </c>
      <c r="AF157" s="113">
        <v>6528.43</v>
      </c>
      <c r="AG157" s="113">
        <v>6482.6610000000001</v>
      </c>
      <c r="AH157" s="113">
        <v>6460.9470000000001</v>
      </c>
      <c r="AI157" s="38">
        <v>6490.6790000000001</v>
      </c>
      <c r="AJ157" s="29">
        <f t="shared" si="27"/>
        <v>90</v>
      </c>
      <c r="AK157" s="38" t="str">
        <f t="array" ref="AK157">AJ157&amp;CHOOSE(AND(AJ157&lt;&gt;{11,12,13})*MIN(4,MOD(AJ157,10))+1,"th","st","nd","rd","th")</f>
        <v>90th</v>
      </c>
      <c r="AL157" s="38">
        <v>382.75700000000001</v>
      </c>
      <c r="AM157" s="38">
        <v>382.75700000000001</v>
      </c>
      <c r="AN157" s="38">
        <v>6873.4359999999997</v>
      </c>
      <c r="AO157" s="29">
        <f t="shared" si="28"/>
        <v>89</v>
      </c>
      <c r="AP157" s="38" t="str">
        <f t="array" ref="AP157">AO157&amp;CHOOSE(AND(AO157&lt;&gt;{11,12,13})*MIN(4,MOD(AO157,10))+1,"th","st","nd","rd","th")</f>
        <v>89th</v>
      </c>
      <c r="AQ157" s="77">
        <v>0.76</v>
      </c>
      <c r="AR157" s="36">
        <v>2361.163</v>
      </c>
      <c r="AS157" s="29">
        <f t="shared" si="29"/>
        <v>45</v>
      </c>
      <c r="AT157" s="38" t="str">
        <f t="array" ref="AT157">AS157&amp;CHOOSE(AND(AS157&lt;&gt;{11,12,13})*MIN(4,MOD(AS157,10))+1,"th","st","nd","rd","th")</f>
        <v>45th</v>
      </c>
      <c r="AU157" s="40">
        <v>7.9228541574928688E-4</v>
      </c>
    </row>
    <row r="158" spans="1:47" x14ac:dyDescent="0.25">
      <c r="A158" s="7">
        <v>124158503</v>
      </c>
      <c r="B158" s="8" t="s">
        <v>601</v>
      </c>
      <c r="C158" s="8" t="s">
        <v>123</v>
      </c>
      <c r="D158" s="27">
        <v>117304</v>
      </c>
      <c r="E158" s="29">
        <f t="shared" si="20"/>
        <v>100</v>
      </c>
      <c r="F158" s="38" t="str">
        <f t="array" ref="F158">E158&amp;CHOOSE(AND(E158&lt;&gt;{11,12,13})*MIN(4,MOD(E158,10))+1,"th","st","nd","rd","th")</f>
        <v>100th</v>
      </c>
      <c r="G158" s="29">
        <v>8429</v>
      </c>
      <c r="H158" s="30">
        <v>0.45689999999999997</v>
      </c>
      <c r="I158" s="31">
        <v>0.372</v>
      </c>
      <c r="J158" s="94">
        <v>295</v>
      </c>
      <c r="K158" s="33">
        <v>0</v>
      </c>
      <c r="L158" s="34">
        <v>4.2099999999999999E-2</v>
      </c>
      <c r="M158" s="29">
        <f t="shared" si="21"/>
        <v>7</v>
      </c>
      <c r="N158" s="38" t="str">
        <f t="array" ref="N158">M158&amp;CHOOSE(AND(M158&lt;&gt;{11,12,13})*MIN(4,MOD(M158,10))+1,"th","st","nd","rd","th")</f>
        <v>7th</v>
      </c>
      <c r="O158" s="34">
        <v>2.92E-2</v>
      </c>
      <c r="P158" s="29">
        <f t="shared" si="22"/>
        <v>1</v>
      </c>
      <c r="Q158" s="38" t="str">
        <f t="array" ref="Q158">P158&amp;CHOOSE(AND(P158&lt;&gt;{11,12,13})*MIN(4,MOD(P158,10))+1,"th","st","nd","rd","th")</f>
        <v>1st</v>
      </c>
      <c r="R158" s="35">
        <v>100.212</v>
      </c>
      <c r="S158" s="35">
        <v>34.753</v>
      </c>
      <c r="T158" s="35">
        <v>0</v>
      </c>
      <c r="U158" s="35">
        <v>134.965</v>
      </c>
      <c r="V158" s="36">
        <v>49.245000000000005</v>
      </c>
      <c r="W158" s="220">
        <f t="shared" si="23"/>
        <v>1.2412949293562155E-2</v>
      </c>
      <c r="X158" s="29">
        <f t="shared" si="24"/>
        <v>13</v>
      </c>
      <c r="Y158" s="38" t="str">
        <f t="array" ref="Y158">X158&amp;CHOOSE(AND(X158&lt;&gt;{11,12,13})*MIN(4,MOD(X158,10))+1,"th","st","nd","rd","th")</f>
        <v>13th</v>
      </c>
      <c r="Z158" s="37">
        <v>9.8490000000000002</v>
      </c>
      <c r="AA158" s="28">
        <v>48</v>
      </c>
      <c r="AB158" s="221">
        <f t="shared" si="25"/>
        <v>1.209912815699022E-2</v>
      </c>
      <c r="AC158" s="29">
        <f t="shared" si="26"/>
        <v>72</v>
      </c>
      <c r="AD158" s="38" t="str">
        <f t="array" ref="AD158">AC158&amp;CHOOSE(AND(AC158&lt;&gt;{11,12,13})*MIN(4,MOD(AC158,10))+1,"th","st","nd","rd","th")</f>
        <v>72nd</v>
      </c>
      <c r="AE158" s="37">
        <v>28.8</v>
      </c>
      <c r="AF158" s="113">
        <v>3967.2280000000001</v>
      </c>
      <c r="AG158" s="113">
        <v>3985.61</v>
      </c>
      <c r="AH158" s="113">
        <v>4104.3940000000002</v>
      </c>
      <c r="AI158" s="38">
        <v>4019.0770000000002</v>
      </c>
      <c r="AJ158" s="29">
        <f t="shared" si="27"/>
        <v>77</v>
      </c>
      <c r="AK158" s="38" t="str">
        <f t="array" ref="AK158">AJ158&amp;CHOOSE(AND(AJ158&lt;&gt;{11,12,13})*MIN(4,MOD(AJ158,10))+1,"th","st","nd","rd","th")</f>
        <v>77th</v>
      </c>
      <c r="AL158" s="38">
        <v>173.614</v>
      </c>
      <c r="AM158" s="38">
        <v>173.614</v>
      </c>
      <c r="AN158" s="38">
        <v>4192.6909999999998</v>
      </c>
      <c r="AO158" s="29">
        <f t="shared" si="28"/>
        <v>74</v>
      </c>
      <c r="AP158" s="38" t="str">
        <f t="array" ref="AP158">AO158&amp;CHOOSE(AND(AO158&lt;&gt;{11,12,13})*MIN(4,MOD(AO158,10))+1,"th","st","nd","rd","th")</f>
        <v>74th</v>
      </c>
      <c r="AQ158" s="77">
        <v>0.92</v>
      </c>
      <c r="AR158" s="36">
        <v>1762.3889999999999</v>
      </c>
      <c r="AS158" s="29">
        <f t="shared" si="29"/>
        <v>28</v>
      </c>
      <c r="AT158" s="38" t="str">
        <f t="array" ref="AT158">AS158&amp;CHOOSE(AND(AS158&lt;&gt;{11,12,13})*MIN(4,MOD(AS158,10))+1,"th","st","nd","rd","th")</f>
        <v>28th</v>
      </c>
      <c r="AU158" s="40">
        <v>5.9136751743821584E-4</v>
      </c>
    </row>
    <row r="159" spans="1:47" x14ac:dyDescent="0.25">
      <c r="A159" s="7">
        <v>124159002</v>
      </c>
      <c r="B159" s="8" t="s">
        <v>628</v>
      </c>
      <c r="C159" s="8" t="s">
        <v>123</v>
      </c>
      <c r="D159" s="27">
        <v>86987</v>
      </c>
      <c r="E159" s="29">
        <f t="shared" si="20"/>
        <v>94</v>
      </c>
      <c r="F159" s="38" t="str">
        <f t="array" ref="F159">E159&amp;CHOOSE(AND(E159&lt;&gt;{11,12,13})*MIN(4,MOD(E159,10))+1,"th","st","nd","rd","th")</f>
        <v>94th</v>
      </c>
      <c r="G159" s="29">
        <v>40697</v>
      </c>
      <c r="H159" s="30">
        <v>0.61619999999999997</v>
      </c>
      <c r="I159" s="31">
        <v>-0.92679999999999996</v>
      </c>
      <c r="J159" s="94">
        <v>431</v>
      </c>
      <c r="K159" s="33">
        <v>0</v>
      </c>
      <c r="L159" s="34">
        <v>4.0599999999999997E-2</v>
      </c>
      <c r="M159" s="29">
        <f t="shared" si="21"/>
        <v>6</v>
      </c>
      <c r="N159" s="38" t="str">
        <f t="array" ref="N159">M159&amp;CHOOSE(AND(M159&lt;&gt;{11,12,13})*MIN(4,MOD(M159,10))+1,"th","st","nd","rd","th")</f>
        <v>6th</v>
      </c>
      <c r="O159" s="34">
        <v>4.48E-2</v>
      </c>
      <c r="P159" s="29">
        <f t="shared" si="22"/>
        <v>4</v>
      </c>
      <c r="Q159" s="38" t="str">
        <f t="array" ref="Q159">P159&amp;CHOOSE(AND(P159&lt;&gt;{11,12,13})*MIN(4,MOD(P159,10))+1,"th","st","nd","rd","th")</f>
        <v>4th</v>
      </c>
      <c r="R159" s="35">
        <v>293.02</v>
      </c>
      <c r="S159" s="35">
        <v>161.666</v>
      </c>
      <c r="T159" s="35">
        <v>0</v>
      </c>
      <c r="U159" s="35">
        <v>454.68599999999998</v>
      </c>
      <c r="V159" s="36">
        <v>697.54900000000009</v>
      </c>
      <c r="W159" s="220">
        <f t="shared" si="23"/>
        <v>5.7990225737804164E-2</v>
      </c>
      <c r="X159" s="29">
        <f t="shared" si="24"/>
        <v>91</v>
      </c>
      <c r="Y159" s="38" t="str">
        <f t="array" ref="Y159">X159&amp;CHOOSE(AND(X159&lt;&gt;{11,12,13})*MIN(4,MOD(X159,10))+1,"th","st","nd","rd","th")</f>
        <v>91st</v>
      </c>
      <c r="Z159" s="37">
        <v>139.51</v>
      </c>
      <c r="AA159" s="28">
        <v>478</v>
      </c>
      <c r="AB159" s="221">
        <f t="shared" si="25"/>
        <v>3.9738180260699085E-2</v>
      </c>
      <c r="AC159" s="29">
        <f t="shared" si="26"/>
        <v>92</v>
      </c>
      <c r="AD159" s="38" t="str">
        <f t="array" ref="AD159">AC159&amp;CHOOSE(AND(AC159&lt;&gt;{11,12,13})*MIN(4,MOD(AC159,10))+1,"th","st","nd","rd","th")</f>
        <v>92nd</v>
      </c>
      <c r="AE159" s="37">
        <v>286.8</v>
      </c>
      <c r="AF159" s="113">
        <v>12028.734</v>
      </c>
      <c r="AG159" s="113">
        <v>12109.563</v>
      </c>
      <c r="AH159" s="113">
        <v>12207.675999999999</v>
      </c>
      <c r="AI159" s="38">
        <v>12115.324000000001</v>
      </c>
      <c r="AJ159" s="29">
        <f t="shared" si="27"/>
        <v>98</v>
      </c>
      <c r="AK159" s="38" t="str">
        <f t="array" ref="AK159">AJ159&amp;CHOOSE(AND(AJ159&lt;&gt;{11,12,13})*MIN(4,MOD(AJ159,10))+1,"th","st","nd","rd","th")</f>
        <v>98th</v>
      </c>
      <c r="AL159" s="38">
        <v>880.99599999999998</v>
      </c>
      <c r="AM159" s="38">
        <v>880.99599999999998</v>
      </c>
      <c r="AN159" s="38">
        <v>12996.32</v>
      </c>
      <c r="AO159" s="29">
        <f t="shared" si="28"/>
        <v>97</v>
      </c>
      <c r="AP159" s="38" t="str">
        <f t="array" ref="AP159">AO159&amp;CHOOSE(AND(AO159&lt;&gt;{11,12,13})*MIN(4,MOD(AO159,10))+1,"th","st","nd","rd","th")</f>
        <v>97th</v>
      </c>
      <c r="AQ159" s="77">
        <v>0.79</v>
      </c>
      <c r="AR159" s="36">
        <v>6326.5829999999996</v>
      </c>
      <c r="AS159" s="29">
        <f t="shared" si="29"/>
        <v>87</v>
      </c>
      <c r="AT159" s="38" t="str">
        <f t="array" ref="AT159">AS159&amp;CHOOSE(AND(AS159&lt;&gt;{11,12,13})*MIN(4,MOD(AS159,10))+1,"th","st","nd","rd","th")</f>
        <v>87th</v>
      </c>
      <c r="AU159" s="40">
        <v>2.1228773457941576E-3</v>
      </c>
    </row>
    <row r="160" spans="1:47" x14ac:dyDescent="0.25">
      <c r="A160" s="7">
        <v>106160303</v>
      </c>
      <c r="B160" s="8" t="s">
        <v>102</v>
      </c>
      <c r="C160" s="8" t="s">
        <v>103</v>
      </c>
      <c r="D160" s="27">
        <v>45346</v>
      </c>
      <c r="E160" s="29">
        <f t="shared" si="20"/>
        <v>28</v>
      </c>
      <c r="F160" s="38" t="str">
        <f t="array" ref="F160">E160&amp;CHOOSE(AND(E160&lt;&gt;{11,12,13})*MIN(4,MOD(E160,10))+1,"th","st","nd","rd","th")</f>
        <v>28th</v>
      </c>
      <c r="G160" s="29">
        <v>2277</v>
      </c>
      <c r="H160" s="30">
        <v>1.1819999999999999</v>
      </c>
      <c r="I160" s="31">
        <v>0.90720000000000001</v>
      </c>
      <c r="J160" s="94">
        <v>27</v>
      </c>
      <c r="K160" s="33">
        <v>121.39100000000001</v>
      </c>
      <c r="L160" s="34">
        <v>0.22159999999999999</v>
      </c>
      <c r="M160" s="29">
        <f t="shared" si="21"/>
        <v>79</v>
      </c>
      <c r="N160" s="38" t="str">
        <f t="array" ref="N160">M160&amp;CHOOSE(AND(M160&lt;&gt;{11,12,13})*MIN(4,MOD(M160,10))+1,"th","st","nd","rd","th")</f>
        <v>79th</v>
      </c>
      <c r="O160" s="34">
        <v>0.26390000000000002</v>
      </c>
      <c r="P160" s="29">
        <f t="shared" si="22"/>
        <v>88</v>
      </c>
      <c r="Q160" s="38" t="str">
        <f t="array" ref="Q160">P160&amp;CHOOSE(AND(P160&lt;&gt;{11,12,13})*MIN(4,MOD(P160,10))+1,"th","st","nd","rd","th")</f>
        <v>88th</v>
      </c>
      <c r="R160" s="35">
        <v>94.66</v>
      </c>
      <c r="S160" s="35">
        <v>56.363999999999997</v>
      </c>
      <c r="T160" s="35">
        <v>0</v>
      </c>
      <c r="U160" s="35">
        <v>151.024</v>
      </c>
      <c r="V160" s="36">
        <v>11.937000000000001</v>
      </c>
      <c r="W160" s="220">
        <f t="shared" si="23"/>
        <v>1.6766862376042926E-2</v>
      </c>
      <c r="X160" s="29">
        <f t="shared" si="24"/>
        <v>24</v>
      </c>
      <c r="Y160" s="38" t="str">
        <f t="array" ref="Y160">X160&amp;CHOOSE(AND(X160&lt;&gt;{11,12,13})*MIN(4,MOD(X160,10))+1,"th","st","nd","rd","th")</f>
        <v>24th</v>
      </c>
      <c r="Z160" s="37">
        <v>2.387</v>
      </c>
      <c r="AA160" s="28">
        <v>0</v>
      </c>
      <c r="AB160" s="221">
        <f t="shared" si="25"/>
        <v>0</v>
      </c>
      <c r="AC160" s="29">
        <f t="shared" si="26"/>
        <v>1</v>
      </c>
      <c r="AD160" s="38" t="str">
        <f t="array" ref="AD160">AC160&amp;CHOOSE(AND(AC160&lt;&gt;{11,12,13})*MIN(4,MOD(AC160,10))+1,"th","st","nd","rd","th")</f>
        <v>1st</v>
      </c>
      <c r="AE160" s="37">
        <v>0</v>
      </c>
      <c r="AF160" s="113">
        <v>711.94</v>
      </c>
      <c r="AG160" s="113">
        <v>709.649</v>
      </c>
      <c r="AH160" s="113">
        <v>723.55700000000002</v>
      </c>
      <c r="AI160" s="38">
        <v>715.04899999999998</v>
      </c>
      <c r="AJ160" s="29">
        <f t="shared" si="27"/>
        <v>6</v>
      </c>
      <c r="AK160" s="38" t="str">
        <f t="array" ref="AK160">AJ160&amp;CHOOSE(AND(AJ160&lt;&gt;{11,12,13})*MIN(4,MOD(AJ160,10))+1,"th","st","nd","rd","th")</f>
        <v>6th</v>
      </c>
      <c r="AL160" s="38">
        <v>153.411</v>
      </c>
      <c r="AM160" s="38">
        <v>274.80200000000002</v>
      </c>
      <c r="AN160" s="38">
        <v>989.851</v>
      </c>
      <c r="AO160" s="29">
        <f t="shared" si="28"/>
        <v>8</v>
      </c>
      <c r="AP160" s="38" t="str">
        <f t="array" ref="AP160">AO160&amp;CHOOSE(AND(AO160&lt;&gt;{11,12,13})*MIN(4,MOD(AO160,10))+1,"th","st","nd","rd","th")</f>
        <v>8th</v>
      </c>
      <c r="AQ160" s="77">
        <v>0.91</v>
      </c>
      <c r="AR160" s="36">
        <v>1064.704</v>
      </c>
      <c r="AS160" s="29">
        <f t="shared" si="29"/>
        <v>8</v>
      </c>
      <c r="AT160" s="38" t="str">
        <f t="array" ref="AT160">AS160&amp;CHOOSE(AND(AS160&lt;&gt;{11,12,13})*MIN(4,MOD(AS160,10))+1,"th","st","nd","rd","th")</f>
        <v>8th</v>
      </c>
      <c r="AU160" s="40">
        <v>3.5726015158205033E-4</v>
      </c>
    </row>
    <row r="161" spans="1:47" x14ac:dyDescent="0.25">
      <c r="A161" s="7">
        <v>106161203</v>
      </c>
      <c r="B161" s="8" t="s">
        <v>215</v>
      </c>
      <c r="C161" s="8" t="s">
        <v>103</v>
      </c>
      <c r="D161" s="27">
        <v>41314</v>
      </c>
      <c r="E161" s="29">
        <f t="shared" si="20"/>
        <v>16</v>
      </c>
      <c r="F161" s="38" t="str">
        <f t="array" ref="F161">E161&amp;CHOOSE(AND(E161&lt;&gt;{11,12,13})*MIN(4,MOD(E161,10))+1,"th","st","nd","rd","th")</f>
        <v>16th</v>
      </c>
      <c r="G161" s="29">
        <v>3404</v>
      </c>
      <c r="H161" s="30">
        <v>1.2974000000000001</v>
      </c>
      <c r="I161" s="31">
        <v>0.86990000000000001</v>
      </c>
      <c r="J161" s="94">
        <v>50</v>
      </c>
      <c r="K161" s="33">
        <v>101.249</v>
      </c>
      <c r="L161" s="34">
        <v>0.2923</v>
      </c>
      <c r="M161" s="29">
        <f t="shared" si="21"/>
        <v>90</v>
      </c>
      <c r="N161" s="38" t="str">
        <f t="array" ref="N161">M161&amp;CHOOSE(AND(M161&lt;&gt;{11,12,13})*MIN(4,MOD(M161,10))+1,"th","st","nd","rd","th")</f>
        <v>90th</v>
      </c>
      <c r="O161" s="34">
        <v>8.5900000000000004E-2</v>
      </c>
      <c r="P161" s="29">
        <f t="shared" si="22"/>
        <v>12</v>
      </c>
      <c r="Q161" s="38" t="str">
        <f t="array" ref="Q161">P161&amp;CHOOSE(AND(P161&lt;&gt;{11,12,13})*MIN(4,MOD(P161,10))+1,"th","st","nd","rd","th")</f>
        <v>12th</v>
      </c>
      <c r="R161" s="35">
        <v>136.58000000000001</v>
      </c>
      <c r="S161" s="35">
        <v>20.068999999999999</v>
      </c>
      <c r="T161" s="35">
        <v>0</v>
      </c>
      <c r="U161" s="35">
        <v>156.649</v>
      </c>
      <c r="V161" s="36">
        <v>17.249000000000002</v>
      </c>
      <c r="W161" s="220">
        <f t="shared" si="23"/>
        <v>2.2149115203905664E-2</v>
      </c>
      <c r="X161" s="29">
        <f t="shared" si="24"/>
        <v>39</v>
      </c>
      <c r="Y161" s="38" t="str">
        <f t="array" ref="Y161">X161&amp;CHOOSE(AND(X161&lt;&gt;{11,12,13})*MIN(4,MOD(X161,10))+1,"th","st","nd","rd","th")</f>
        <v>39th</v>
      </c>
      <c r="Z161" s="37">
        <v>3.45</v>
      </c>
      <c r="AA161" s="28">
        <v>9</v>
      </c>
      <c r="AB161" s="221">
        <f t="shared" si="25"/>
        <v>1.1556730061751461E-2</v>
      </c>
      <c r="AC161" s="29">
        <f t="shared" si="26"/>
        <v>71</v>
      </c>
      <c r="AD161" s="38" t="str">
        <f t="array" ref="AD161">AC161&amp;CHOOSE(AND(AC161&lt;&gt;{11,12,13})*MIN(4,MOD(AC161,10))+1,"th","st","nd","rd","th")</f>
        <v>71st</v>
      </c>
      <c r="AE161" s="37">
        <v>5.4</v>
      </c>
      <c r="AF161" s="113">
        <v>778.76700000000005</v>
      </c>
      <c r="AG161" s="113">
        <v>804.46600000000001</v>
      </c>
      <c r="AH161" s="113">
        <v>806.23400000000004</v>
      </c>
      <c r="AI161" s="38">
        <v>796.48900000000003</v>
      </c>
      <c r="AJ161" s="29">
        <f t="shared" si="27"/>
        <v>8</v>
      </c>
      <c r="AK161" s="38" t="str">
        <f t="array" ref="AK161">AJ161&amp;CHOOSE(AND(AJ161&lt;&gt;{11,12,13})*MIN(4,MOD(AJ161,10))+1,"th","st","nd","rd","th")</f>
        <v>8th</v>
      </c>
      <c r="AL161" s="38">
        <v>165.499</v>
      </c>
      <c r="AM161" s="38">
        <v>266.74799999999999</v>
      </c>
      <c r="AN161" s="38">
        <v>1063.2370000000001</v>
      </c>
      <c r="AO161" s="29">
        <f t="shared" si="28"/>
        <v>9</v>
      </c>
      <c r="AP161" s="38" t="str">
        <f t="array" ref="AP161">AO161&amp;CHOOSE(AND(AO161&lt;&gt;{11,12,13})*MIN(4,MOD(AO161,10))+1,"th","st","nd","rd","th")</f>
        <v>9th</v>
      </c>
      <c r="AQ161" s="77">
        <v>1.05</v>
      </c>
      <c r="AR161" s="36">
        <v>1448.4159999999999</v>
      </c>
      <c r="AS161" s="29">
        <f t="shared" si="29"/>
        <v>19</v>
      </c>
      <c r="AT161" s="38" t="str">
        <f t="array" ref="AT161">AS161&amp;CHOOSE(AND(AS161&lt;&gt;{11,12,13})*MIN(4,MOD(AS161,10))+1,"th","st","nd","rd","th")</f>
        <v>19th</v>
      </c>
      <c r="AU161" s="40">
        <v>4.8601425345811327E-4</v>
      </c>
    </row>
    <row r="162" spans="1:47" x14ac:dyDescent="0.25">
      <c r="A162" s="7">
        <v>106161703</v>
      </c>
      <c r="B162" s="8" t="s">
        <v>216</v>
      </c>
      <c r="C162" s="8" t="s">
        <v>103</v>
      </c>
      <c r="D162" s="27">
        <v>35270</v>
      </c>
      <c r="E162" s="29">
        <f t="shared" si="20"/>
        <v>4</v>
      </c>
      <c r="F162" s="38" t="str">
        <f t="array" ref="F162">E162&amp;CHOOSE(AND(E162&lt;&gt;{11,12,13})*MIN(4,MOD(E162,10))+1,"th","st","nd","rd","th")</f>
        <v>4th</v>
      </c>
      <c r="G162" s="29">
        <v>3361</v>
      </c>
      <c r="H162" s="30">
        <v>1.5197000000000001</v>
      </c>
      <c r="I162" s="31">
        <v>0.87760000000000005</v>
      </c>
      <c r="J162" s="94">
        <v>47</v>
      </c>
      <c r="K162" s="33">
        <v>121.501</v>
      </c>
      <c r="L162" s="34">
        <v>0.22309999999999999</v>
      </c>
      <c r="M162" s="29">
        <f t="shared" si="21"/>
        <v>79</v>
      </c>
      <c r="N162" s="38" t="str">
        <f t="array" ref="N162">M162&amp;CHOOSE(AND(M162&lt;&gt;{11,12,13})*MIN(4,MOD(M162,10))+1,"th","st","nd","rd","th")</f>
        <v>79th</v>
      </c>
      <c r="O162" s="34">
        <v>9.9000000000000005E-2</v>
      </c>
      <c r="P162" s="29">
        <f t="shared" si="22"/>
        <v>14</v>
      </c>
      <c r="Q162" s="38" t="str">
        <f t="array" ref="Q162">P162&amp;CHOOSE(AND(P162&lt;&gt;{11,12,13})*MIN(4,MOD(P162,10))+1,"th","st","nd","rd","th")</f>
        <v>14th</v>
      </c>
      <c r="R162" s="35">
        <v>125.062</v>
      </c>
      <c r="S162" s="35">
        <v>27.748000000000001</v>
      </c>
      <c r="T162" s="35">
        <v>0</v>
      </c>
      <c r="U162" s="35">
        <v>152.81</v>
      </c>
      <c r="V162" s="36">
        <v>25.957000000000001</v>
      </c>
      <c r="W162" s="220">
        <f t="shared" si="23"/>
        <v>2.7783070062957976E-2</v>
      </c>
      <c r="X162" s="29">
        <f t="shared" si="24"/>
        <v>56</v>
      </c>
      <c r="Y162" s="38" t="str">
        <f t="array" ref="Y162">X162&amp;CHOOSE(AND(X162&lt;&gt;{11,12,13})*MIN(4,MOD(X162,10))+1,"th","st","nd","rd","th")</f>
        <v>56th</v>
      </c>
      <c r="Z162" s="37">
        <v>5.1909999999999998</v>
      </c>
      <c r="AA162" s="28">
        <v>0</v>
      </c>
      <c r="AB162" s="221">
        <f t="shared" si="25"/>
        <v>0</v>
      </c>
      <c r="AC162" s="29">
        <f t="shared" si="26"/>
        <v>1</v>
      </c>
      <c r="AD162" s="38" t="str">
        <f t="array" ref="AD162">AC162&amp;CHOOSE(AND(AC162&lt;&gt;{11,12,13})*MIN(4,MOD(AC162,10))+1,"th","st","nd","rd","th")</f>
        <v>1st</v>
      </c>
      <c r="AE162" s="37">
        <v>0</v>
      </c>
      <c r="AF162" s="113">
        <v>934.274</v>
      </c>
      <c r="AG162" s="113">
        <v>902.36900000000003</v>
      </c>
      <c r="AH162" s="113">
        <v>932.91499999999996</v>
      </c>
      <c r="AI162" s="38">
        <v>923.18600000000004</v>
      </c>
      <c r="AJ162" s="29">
        <f t="shared" si="27"/>
        <v>14</v>
      </c>
      <c r="AK162" s="38" t="str">
        <f t="array" ref="AK162">AJ162&amp;CHOOSE(AND(AJ162&lt;&gt;{11,12,13})*MIN(4,MOD(AJ162,10))+1,"th","st","nd","rd","th")</f>
        <v>14th</v>
      </c>
      <c r="AL162" s="38">
        <v>158.001</v>
      </c>
      <c r="AM162" s="38">
        <v>279.50200000000001</v>
      </c>
      <c r="AN162" s="38">
        <v>1202.6880000000001</v>
      </c>
      <c r="AO162" s="29">
        <f t="shared" si="28"/>
        <v>14</v>
      </c>
      <c r="AP162" s="38" t="str">
        <f t="array" ref="AP162">AO162&amp;CHOOSE(AND(AO162&lt;&gt;{11,12,13})*MIN(4,MOD(AO162,10))+1,"th","st","nd","rd","th")</f>
        <v>14th</v>
      </c>
      <c r="AQ162" s="77">
        <v>1.1599999999999999</v>
      </c>
      <c r="AR162" s="36">
        <v>2120.1610000000001</v>
      </c>
      <c r="AS162" s="29">
        <f t="shared" si="29"/>
        <v>38</v>
      </c>
      <c r="AT162" s="38" t="str">
        <f t="array" ref="AT162">AS162&amp;CHOOSE(AND(AS162&lt;&gt;{11,12,13})*MIN(4,MOD(AS162,10))+1,"th","st","nd","rd","th")</f>
        <v>38th</v>
      </c>
      <c r="AU162" s="40">
        <v>7.1141748339289743E-4</v>
      </c>
    </row>
    <row r="163" spans="1:47" x14ac:dyDescent="0.25">
      <c r="A163" s="7">
        <v>106166503</v>
      </c>
      <c r="B163" s="8" t="s">
        <v>359</v>
      </c>
      <c r="C163" s="8" t="s">
        <v>103</v>
      </c>
      <c r="D163" s="27">
        <v>47661</v>
      </c>
      <c r="E163" s="29">
        <f t="shared" si="20"/>
        <v>36</v>
      </c>
      <c r="F163" s="38" t="str">
        <f t="array" ref="F163">E163&amp;CHOOSE(AND(E163&lt;&gt;{11,12,13})*MIN(4,MOD(E163,10))+1,"th","st","nd","rd","th")</f>
        <v>36th</v>
      </c>
      <c r="G163" s="29">
        <v>2989</v>
      </c>
      <c r="H163" s="30">
        <v>1.1246</v>
      </c>
      <c r="I163" s="31">
        <v>0.85840000000000005</v>
      </c>
      <c r="J163" s="94">
        <v>63</v>
      </c>
      <c r="K163" s="33">
        <v>116.816</v>
      </c>
      <c r="L163" s="34">
        <v>0.12529999999999999</v>
      </c>
      <c r="M163" s="29">
        <f t="shared" si="21"/>
        <v>43</v>
      </c>
      <c r="N163" s="38" t="str">
        <f t="array" ref="N163">M163&amp;CHOOSE(AND(M163&lt;&gt;{11,12,13})*MIN(4,MOD(M163,10))+1,"th","st","nd","rd","th")</f>
        <v>43rd</v>
      </c>
      <c r="O163" s="34">
        <v>0.191</v>
      </c>
      <c r="P163" s="29">
        <f t="shared" si="22"/>
        <v>58</v>
      </c>
      <c r="Q163" s="38" t="str">
        <f t="array" ref="Q163">P163&amp;CHOOSE(AND(P163&lt;&gt;{11,12,13})*MIN(4,MOD(P163,10))+1,"th","st","nd","rd","th")</f>
        <v>58th</v>
      </c>
      <c r="R163" s="35">
        <v>81.39</v>
      </c>
      <c r="S163" s="35">
        <v>62.033000000000001</v>
      </c>
      <c r="T163" s="35">
        <v>0</v>
      </c>
      <c r="U163" s="35">
        <v>143.423</v>
      </c>
      <c r="V163" s="36">
        <v>24.637999999999998</v>
      </c>
      <c r="W163" s="220">
        <f t="shared" si="23"/>
        <v>2.2758111699302513E-2</v>
      </c>
      <c r="X163" s="29">
        <f t="shared" si="24"/>
        <v>41</v>
      </c>
      <c r="Y163" s="38" t="str">
        <f t="array" ref="Y163">X163&amp;CHOOSE(AND(X163&lt;&gt;{11,12,13})*MIN(4,MOD(X163,10))+1,"th","st","nd","rd","th")</f>
        <v>41st</v>
      </c>
      <c r="Z163" s="37">
        <v>4.9279999999999999</v>
      </c>
      <c r="AA163" s="28">
        <v>2</v>
      </c>
      <c r="AB163" s="221">
        <f t="shared" si="25"/>
        <v>1.8473992774821425E-3</v>
      </c>
      <c r="AC163" s="29">
        <f t="shared" si="26"/>
        <v>31</v>
      </c>
      <c r="AD163" s="38" t="str">
        <f t="array" ref="AD163">AC163&amp;CHOOSE(AND(AC163&lt;&gt;{11,12,13})*MIN(4,MOD(AC163,10))+1,"th","st","nd","rd","th")</f>
        <v>31st</v>
      </c>
      <c r="AE163" s="37">
        <v>1.2</v>
      </c>
      <c r="AF163" s="113">
        <v>1082.6030000000001</v>
      </c>
      <c r="AG163" s="113">
        <v>1089.6489999999999</v>
      </c>
      <c r="AH163" s="113">
        <v>1083.4490000000001</v>
      </c>
      <c r="AI163" s="38">
        <v>1085.2339999999999</v>
      </c>
      <c r="AJ163" s="29">
        <f t="shared" si="27"/>
        <v>18</v>
      </c>
      <c r="AK163" s="38" t="str">
        <f t="array" ref="AK163">AJ163&amp;CHOOSE(AND(AJ163&lt;&gt;{11,12,13})*MIN(4,MOD(AJ163,10))+1,"th","st","nd","rd","th")</f>
        <v>18th</v>
      </c>
      <c r="AL163" s="38">
        <v>149.55099999999999</v>
      </c>
      <c r="AM163" s="38">
        <v>266.36700000000002</v>
      </c>
      <c r="AN163" s="38">
        <v>1351.6010000000001</v>
      </c>
      <c r="AO163" s="29">
        <f t="shared" si="28"/>
        <v>18</v>
      </c>
      <c r="AP163" s="38" t="str">
        <f t="array" ref="AP163">AO163&amp;CHOOSE(AND(AO163&lt;&gt;{11,12,13})*MIN(4,MOD(AO163,10))+1,"th","st","nd","rd","th")</f>
        <v>18th</v>
      </c>
      <c r="AQ163" s="77">
        <v>1.01</v>
      </c>
      <c r="AR163" s="36">
        <v>1535.211</v>
      </c>
      <c r="AS163" s="29">
        <f t="shared" si="29"/>
        <v>20</v>
      </c>
      <c r="AT163" s="38" t="str">
        <f t="array" ref="AT163">AS163&amp;CHOOSE(AND(AS163&lt;&gt;{11,12,13})*MIN(4,MOD(AS163,10))+1,"th","st","nd","rd","th")</f>
        <v>20th</v>
      </c>
      <c r="AU163" s="40">
        <v>5.1513821171934274E-4</v>
      </c>
    </row>
    <row r="164" spans="1:47" x14ac:dyDescent="0.25">
      <c r="A164" s="7">
        <v>106167504</v>
      </c>
      <c r="B164" s="8" t="s">
        <v>439</v>
      </c>
      <c r="C164" s="8" t="s">
        <v>103</v>
      </c>
      <c r="D164" s="27">
        <v>50293</v>
      </c>
      <c r="E164" s="29">
        <f t="shared" si="20"/>
        <v>46</v>
      </c>
      <c r="F164" s="38" t="str">
        <f t="array" ref="F164">E164&amp;CHOOSE(AND(E164&lt;&gt;{11,12,13})*MIN(4,MOD(E164,10))+1,"th","st","nd","rd","th")</f>
        <v>46th</v>
      </c>
      <c r="G164" s="29">
        <v>1923</v>
      </c>
      <c r="H164" s="30">
        <v>1.0657000000000001</v>
      </c>
      <c r="I164" s="31">
        <v>0.92010000000000003</v>
      </c>
      <c r="J164" s="94">
        <v>18</v>
      </c>
      <c r="K164" s="33">
        <v>103.07599999999999</v>
      </c>
      <c r="L164" s="34">
        <v>0.1547</v>
      </c>
      <c r="M164" s="29">
        <f t="shared" si="21"/>
        <v>50</v>
      </c>
      <c r="N164" s="38" t="str">
        <f t="array" ref="N164">M164&amp;CHOOSE(AND(M164&lt;&gt;{11,12,13})*MIN(4,MOD(M164,10))+1,"th","st","nd","rd","th")</f>
        <v>50th</v>
      </c>
      <c r="O164" s="34">
        <v>0.1754</v>
      </c>
      <c r="P164" s="29">
        <f t="shared" si="22"/>
        <v>50</v>
      </c>
      <c r="Q164" s="38" t="str">
        <f t="array" ref="Q164">P164&amp;CHOOSE(AND(P164&lt;&gt;{11,12,13})*MIN(4,MOD(P164,10))+1,"th","st","nd","rd","th")</f>
        <v>50th</v>
      </c>
      <c r="R164" s="35">
        <v>54.36</v>
      </c>
      <c r="S164" s="35">
        <v>30.817</v>
      </c>
      <c r="T164" s="35">
        <v>0</v>
      </c>
      <c r="U164" s="35">
        <v>85.177000000000007</v>
      </c>
      <c r="V164" s="36">
        <v>5.770999999999999</v>
      </c>
      <c r="W164" s="220">
        <f t="shared" si="23"/>
        <v>9.8540588443208933E-3</v>
      </c>
      <c r="X164" s="29">
        <f t="shared" si="24"/>
        <v>9</v>
      </c>
      <c r="Y164" s="38" t="str">
        <f t="array" ref="Y164">X164&amp;CHOOSE(AND(X164&lt;&gt;{11,12,13})*MIN(4,MOD(X164,10))+1,"th","st","nd","rd","th")</f>
        <v>9th</v>
      </c>
      <c r="Z164" s="37">
        <v>1.1539999999999999</v>
      </c>
      <c r="AA164" s="28">
        <v>0</v>
      </c>
      <c r="AB164" s="221">
        <f t="shared" si="25"/>
        <v>0</v>
      </c>
      <c r="AC164" s="29">
        <f t="shared" si="26"/>
        <v>1</v>
      </c>
      <c r="AD164" s="38" t="str">
        <f t="array" ref="AD164">AC164&amp;CHOOSE(AND(AC164&lt;&gt;{11,12,13})*MIN(4,MOD(AC164,10))+1,"th","st","nd","rd","th")</f>
        <v>1st</v>
      </c>
      <c r="AE164" s="37">
        <v>0</v>
      </c>
      <c r="AF164" s="113">
        <v>585.64700000000005</v>
      </c>
      <c r="AG164" s="113">
        <v>580.92700000000002</v>
      </c>
      <c r="AH164" s="113">
        <v>612.60299999999995</v>
      </c>
      <c r="AI164" s="38">
        <v>593.05899999999997</v>
      </c>
      <c r="AJ164" s="29">
        <f t="shared" si="27"/>
        <v>4</v>
      </c>
      <c r="AK164" s="38" t="str">
        <f t="array" ref="AK164">AJ164&amp;CHOOSE(AND(AJ164&lt;&gt;{11,12,13})*MIN(4,MOD(AJ164,10))+1,"th","st","nd","rd","th")</f>
        <v>4th</v>
      </c>
      <c r="AL164" s="38">
        <v>86.331000000000003</v>
      </c>
      <c r="AM164" s="38">
        <v>189.40700000000001</v>
      </c>
      <c r="AN164" s="38">
        <v>782.46600000000001</v>
      </c>
      <c r="AO164" s="29">
        <f t="shared" si="28"/>
        <v>3</v>
      </c>
      <c r="AP164" s="38" t="str">
        <f t="array" ref="AP164">AO164&amp;CHOOSE(AND(AO164&lt;&gt;{11,12,13})*MIN(4,MOD(AO164,10))+1,"th","st","nd","rd","th")</f>
        <v>3rd</v>
      </c>
      <c r="AQ164" s="77">
        <v>0.63</v>
      </c>
      <c r="AR164" s="36">
        <v>525.34100000000001</v>
      </c>
      <c r="AS164" s="29">
        <f t="shared" si="29"/>
        <v>1</v>
      </c>
      <c r="AT164" s="38" t="str">
        <f t="array" ref="AT164">AS164&amp;CHOOSE(AND(AS164&lt;&gt;{11,12,13})*MIN(4,MOD(AS164,10))+1,"th","st","nd","rd","th")</f>
        <v>1st</v>
      </c>
      <c r="AU164" s="40">
        <v>1.7627754314087851E-4</v>
      </c>
    </row>
    <row r="165" spans="1:47" x14ac:dyDescent="0.25">
      <c r="A165" s="7">
        <v>106168003</v>
      </c>
      <c r="B165" s="8" t="s">
        <v>512</v>
      </c>
      <c r="C165" s="8" t="s">
        <v>103</v>
      </c>
      <c r="D165" s="27">
        <v>42103</v>
      </c>
      <c r="E165" s="29">
        <f t="shared" si="20"/>
        <v>18</v>
      </c>
      <c r="F165" s="38" t="str">
        <f t="array" ref="F165">E165&amp;CHOOSE(AND(E165&lt;&gt;{11,12,13})*MIN(4,MOD(E165,10))+1,"th","st","nd","rd","th")</f>
        <v>18th</v>
      </c>
      <c r="G165" s="29">
        <v>3367</v>
      </c>
      <c r="H165" s="30">
        <v>1.2729999999999999</v>
      </c>
      <c r="I165" s="31">
        <v>0.86219999999999997</v>
      </c>
      <c r="J165" s="94">
        <v>59</v>
      </c>
      <c r="K165" s="33">
        <v>134.239</v>
      </c>
      <c r="L165" s="34">
        <v>0.17419999999999999</v>
      </c>
      <c r="M165" s="29">
        <f t="shared" si="21"/>
        <v>61</v>
      </c>
      <c r="N165" s="38" t="str">
        <f t="array" ref="N165">M165&amp;CHOOSE(AND(M165&lt;&gt;{11,12,13})*MIN(4,MOD(M165,10))+1,"th","st","nd","rd","th")</f>
        <v>61st</v>
      </c>
      <c r="O165" s="34">
        <v>0.24909999999999999</v>
      </c>
      <c r="P165" s="29">
        <f t="shared" si="22"/>
        <v>83</v>
      </c>
      <c r="Q165" s="38" t="str">
        <f t="array" ref="Q165">P165&amp;CHOOSE(AND(P165&lt;&gt;{11,12,13})*MIN(4,MOD(P165,10))+1,"th","st","nd","rd","th")</f>
        <v>83rd</v>
      </c>
      <c r="R165" s="35">
        <v>119.874</v>
      </c>
      <c r="S165" s="35">
        <v>85.707999999999998</v>
      </c>
      <c r="T165" s="35">
        <v>0</v>
      </c>
      <c r="U165" s="35">
        <v>205.58199999999999</v>
      </c>
      <c r="V165" s="36">
        <v>28.978999999999999</v>
      </c>
      <c r="W165" s="220">
        <f t="shared" si="23"/>
        <v>2.5267198069233464E-2</v>
      </c>
      <c r="X165" s="29">
        <f t="shared" si="24"/>
        <v>48</v>
      </c>
      <c r="Y165" s="38" t="str">
        <f t="array" ref="Y165">X165&amp;CHOOSE(AND(X165&lt;&gt;{11,12,13})*MIN(4,MOD(X165,10))+1,"th","st","nd","rd","th")</f>
        <v>48th</v>
      </c>
      <c r="Z165" s="37">
        <v>5.7960000000000003</v>
      </c>
      <c r="AA165" s="28">
        <v>0</v>
      </c>
      <c r="AB165" s="221">
        <f t="shared" si="25"/>
        <v>0</v>
      </c>
      <c r="AC165" s="29">
        <f t="shared" si="26"/>
        <v>1</v>
      </c>
      <c r="AD165" s="38" t="str">
        <f t="array" ref="AD165">AC165&amp;CHOOSE(AND(AC165&lt;&gt;{11,12,13})*MIN(4,MOD(AC165,10))+1,"th","st","nd","rd","th")</f>
        <v>1st</v>
      </c>
      <c r="AE165" s="37">
        <v>0</v>
      </c>
      <c r="AF165" s="113">
        <v>1146.902</v>
      </c>
      <c r="AG165" s="113">
        <v>1158.6669999999999</v>
      </c>
      <c r="AH165" s="113">
        <v>1164.5509999999999</v>
      </c>
      <c r="AI165" s="38">
        <v>1156.7070000000001</v>
      </c>
      <c r="AJ165" s="29">
        <f t="shared" si="27"/>
        <v>21</v>
      </c>
      <c r="AK165" s="38" t="str">
        <f t="array" ref="AK165">AJ165&amp;CHOOSE(AND(AJ165&lt;&gt;{11,12,13})*MIN(4,MOD(AJ165,10))+1,"th","st","nd","rd","th")</f>
        <v>21st</v>
      </c>
      <c r="AL165" s="38">
        <v>211.37799999999999</v>
      </c>
      <c r="AM165" s="38">
        <v>345.61700000000002</v>
      </c>
      <c r="AN165" s="38">
        <v>1502.3240000000001</v>
      </c>
      <c r="AO165" s="29">
        <f t="shared" si="28"/>
        <v>25</v>
      </c>
      <c r="AP165" s="38" t="str">
        <f t="array" ref="AP165">AO165&amp;CHOOSE(AND(AO165&lt;&gt;{11,12,13})*MIN(4,MOD(AO165,10))+1,"th","st","nd","rd","th")</f>
        <v>25th</v>
      </c>
      <c r="AQ165" s="77">
        <v>0.85</v>
      </c>
      <c r="AR165" s="36">
        <v>1625.59</v>
      </c>
      <c r="AS165" s="29">
        <f t="shared" si="29"/>
        <v>23</v>
      </c>
      <c r="AT165" s="38" t="str">
        <f t="array" ref="AT165">AS165&amp;CHOOSE(AND(AS165&lt;&gt;{11,12,13})*MIN(4,MOD(AS165,10))+1,"th","st","nd","rd","th")</f>
        <v>23rd</v>
      </c>
      <c r="AU165" s="40">
        <v>5.4546477688659494E-4</v>
      </c>
    </row>
    <row r="166" spans="1:47" x14ac:dyDescent="0.25">
      <c r="A166" s="7">
        <v>106169003</v>
      </c>
      <c r="B166" s="8" t="s">
        <v>597</v>
      </c>
      <c r="C166" s="8" t="s">
        <v>103</v>
      </c>
      <c r="D166" s="27">
        <v>42432</v>
      </c>
      <c r="E166" s="29">
        <f t="shared" si="20"/>
        <v>19</v>
      </c>
      <c r="F166" s="38" t="str">
        <f t="array" ref="F166">E166&amp;CHOOSE(AND(E166&lt;&gt;{11,12,13})*MIN(4,MOD(E166,10))+1,"th","st","nd","rd","th")</f>
        <v>19th</v>
      </c>
      <c r="G166" s="29">
        <v>1670</v>
      </c>
      <c r="H166" s="30">
        <v>1.2632000000000001</v>
      </c>
      <c r="I166" s="31">
        <v>0.90390000000000004</v>
      </c>
      <c r="J166" s="94">
        <v>30</v>
      </c>
      <c r="K166" s="33">
        <v>99.81</v>
      </c>
      <c r="L166" s="34">
        <v>0.1832</v>
      </c>
      <c r="M166" s="29">
        <f t="shared" si="21"/>
        <v>65</v>
      </c>
      <c r="N166" s="38" t="str">
        <f t="array" ref="N166">M166&amp;CHOOSE(AND(M166&lt;&gt;{11,12,13})*MIN(4,MOD(M166,10))+1,"th","st","nd","rd","th")</f>
        <v>65th</v>
      </c>
      <c r="O166" s="34">
        <v>0.25419999999999998</v>
      </c>
      <c r="P166" s="29">
        <f t="shared" si="22"/>
        <v>84</v>
      </c>
      <c r="Q166" s="38" t="str">
        <f t="array" ref="Q166">P166&amp;CHOOSE(AND(P166&lt;&gt;{11,12,13})*MIN(4,MOD(P166,10))+1,"th","st","nd","rd","th")</f>
        <v>84th</v>
      </c>
      <c r="R166" s="35">
        <v>65.25</v>
      </c>
      <c r="S166" s="35">
        <v>45.268999999999998</v>
      </c>
      <c r="T166" s="35">
        <v>0</v>
      </c>
      <c r="U166" s="35">
        <v>110.51900000000001</v>
      </c>
      <c r="V166" s="36">
        <v>23.623999999999999</v>
      </c>
      <c r="W166" s="220">
        <f t="shared" si="23"/>
        <v>3.9796770976523545E-2</v>
      </c>
      <c r="X166" s="29">
        <f t="shared" si="24"/>
        <v>80</v>
      </c>
      <c r="Y166" s="38" t="str">
        <f t="array" ref="Y166">X166&amp;CHOOSE(AND(X166&lt;&gt;{11,12,13})*MIN(4,MOD(X166,10))+1,"th","st","nd","rd","th")</f>
        <v>80th</v>
      </c>
      <c r="Z166" s="37">
        <v>4.7249999999999996</v>
      </c>
      <c r="AA166" s="28">
        <v>0</v>
      </c>
      <c r="AB166" s="221">
        <f t="shared" si="25"/>
        <v>0</v>
      </c>
      <c r="AC166" s="29">
        <f t="shared" si="26"/>
        <v>1</v>
      </c>
      <c r="AD166" s="38" t="str">
        <f t="array" ref="AD166">AC166&amp;CHOOSE(AND(AC166&lt;&gt;{11,12,13})*MIN(4,MOD(AC166,10))+1,"th","st","nd","rd","th")</f>
        <v>1st</v>
      </c>
      <c r="AE166" s="37">
        <v>0</v>
      </c>
      <c r="AF166" s="113">
        <v>593.61599999999999</v>
      </c>
      <c r="AG166" s="113">
        <v>616.58699999999999</v>
      </c>
      <c r="AH166" s="113">
        <v>634.12099999999998</v>
      </c>
      <c r="AI166" s="38">
        <v>614.77499999999998</v>
      </c>
      <c r="AJ166" s="29">
        <f t="shared" si="27"/>
        <v>4</v>
      </c>
      <c r="AK166" s="38" t="str">
        <f t="array" ref="AK166">AJ166&amp;CHOOSE(AND(AJ166&lt;&gt;{11,12,13})*MIN(4,MOD(AJ166,10))+1,"th","st","nd","rd","th")</f>
        <v>4th</v>
      </c>
      <c r="AL166" s="38">
        <v>115.244</v>
      </c>
      <c r="AM166" s="38">
        <v>215.054</v>
      </c>
      <c r="AN166" s="38">
        <v>829.82899999999995</v>
      </c>
      <c r="AO166" s="29">
        <f t="shared" si="28"/>
        <v>4</v>
      </c>
      <c r="AP166" s="38" t="str">
        <f t="array" ref="AP166">AO166&amp;CHOOSE(AND(AO166&lt;&gt;{11,12,13})*MIN(4,MOD(AO166,10))+1,"th","st","nd","rd","th")</f>
        <v>4th</v>
      </c>
      <c r="AQ166" s="77">
        <v>1.19</v>
      </c>
      <c r="AR166" s="36">
        <v>1247.4059999999999</v>
      </c>
      <c r="AS166" s="29">
        <f t="shared" si="29"/>
        <v>11</v>
      </c>
      <c r="AT166" s="38" t="str">
        <f t="array" ref="AT166">AS166&amp;CHOOSE(AND(AS166&lt;&gt;{11,12,13})*MIN(4,MOD(AS166,10))+1,"th","st","nd","rd","th")</f>
        <v>11th</v>
      </c>
      <c r="AU166" s="40">
        <v>4.1856558878745556E-4</v>
      </c>
    </row>
    <row r="167" spans="1:47" x14ac:dyDescent="0.25">
      <c r="A167" s="7">
        <v>110171003</v>
      </c>
      <c r="B167" s="8" t="s">
        <v>218</v>
      </c>
      <c r="C167" s="8" t="s">
        <v>219</v>
      </c>
      <c r="D167" s="27">
        <v>41589</v>
      </c>
      <c r="E167" s="29">
        <f t="shared" si="20"/>
        <v>17</v>
      </c>
      <c r="F167" s="38" t="str">
        <f t="array" ref="F167">E167&amp;CHOOSE(AND(E167&lt;&gt;{11,12,13})*MIN(4,MOD(E167,10))+1,"th","st","nd","rd","th")</f>
        <v>17th</v>
      </c>
      <c r="G167" s="29">
        <v>8112</v>
      </c>
      <c r="H167" s="30">
        <v>1.2887999999999999</v>
      </c>
      <c r="I167" s="31">
        <v>0.75829999999999997</v>
      </c>
      <c r="J167" s="94">
        <v>150</v>
      </c>
      <c r="K167" s="33">
        <v>5.2629999999999999</v>
      </c>
      <c r="L167" s="34">
        <v>0.11260000000000001</v>
      </c>
      <c r="M167" s="29">
        <f t="shared" si="21"/>
        <v>37</v>
      </c>
      <c r="N167" s="38" t="str">
        <f t="array" ref="N167">M167&amp;CHOOSE(AND(M167&lt;&gt;{11,12,13})*MIN(4,MOD(M167,10))+1,"th","st","nd","rd","th")</f>
        <v>37th</v>
      </c>
      <c r="O167" s="34">
        <v>0.25900000000000001</v>
      </c>
      <c r="P167" s="29">
        <f t="shared" si="22"/>
        <v>86</v>
      </c>
      <c r="Q167" s="38" t="str">
        <f t="array" ref="Q167">P167&amp;CHOOSE(AND(P167&lt;&gt;{11,12,13})*MIN(4,MOD(P167,10))+1,"th","st","nd","rd","th")</f>
        <v>86th</v>
      </c>
      <c r="R167" s="35">
        <v>158.89699999999999</v>
      </c>
      <c r="S167" s="35">
        <v>182.74600000000001</v>
      </c>
      <c r="T167" s="35">
        <v>0</v>
      </c>
      <c r="U167" s="35">
        <v>341.64299999999997</v>
      </c>
      <c r="V167" s="36">
        <v>61.740999999999993</v>
      </c>
      <c r="W167" s="220">
        <f t="shared" si="23"/>
        <v>2.6251039033650867E-2</v>
      </c>
      <c r="X167" s="29">
        <f t="shared" si="24"/>
        <v>51</v>
      </c>
      <c r="Y167" s="38" t="str">
        <f t="array" ref="Y167">X167&amp;CHOOSE(AND(X167&lt;&gt;{11,12,13})*MIN(4,MOD(X167,10))+1,"th","st","nd","rd","th")</f>
        <v>51st</v>
      </c>
      <c r="Z167" s="37">
        <v>12.348000000000001</v>
      </c>
      <c r="AA167" s="28">
        <v>3</v>
      </c>
      <c r="AB167" s="221">
        <f t="shared" si="25"/>
        <v>1.2755400317609467E-3</v>
      </c>
      <c r="AC167" s="29">
        <f t="shared" si="26"/>
        <v>25</v>
      </c>
      <c r="AD167" s="38" t="str">
        <f t="array" ref="AD167">AC167&amp;CHOOSE(AND(AC167&lt;&gt;{11,12,13})*MIN(4,MOD(AC167,10))+1,"th","st","nd","rd","th")</f>
        <v>25th</v>
      </c>
      <c r="AE167" s="37">
        <v>1.8</v>
      </c>
      <c r="AF167" s="113">
        <v>2351.9450000000002</v>
      </c>
      <c r="AG167" s="113">
        <v>2337.1729999999998</v>
      </c>
      <c r="AH167" s="113">
        <v>2366.04</v>
      </c>
      <c r="AI167" s="38">
        <v>2351.7190000000001</v>
      </c>
      <c r="AJ167" s="29">
        <f t="shared" si="27"/>
        <v>55</v>
      </c>
      <c r="AK167" s="38" t="str">
        <f t="array" ref="AK167">AJ167&amp;CHOOSE(AND(AJ167&lt;&gt;{11,12,13})*MIN(4,MOD(AJ167,10))+1,"th","st","nd","rd","th")</f>
        <v>55th</v>
      </c>
      <c r="AL167" s="38">
        <v>355.791</v>
      </c>
      <c r="AM167" s="38">
        <v>361.05399999999997</v>
      </c>
      <c r="AN167" s="38">
        <v>2712.7730000000001</v>
      </c>
      <c r="AO167" s="29">
        <f t="shared" si="28"/>
        <v>54</v>
      </c>
      <c r="AP167" s="38" t="str">
        <f t="array" ref="AP167">AO167&amp;CHOOSE(AND(AO167&lt;&gt;{11,12,13})*MIN(4,MOD(AO167,10))+1,"th","st","nd","rd","th")</f>
        <v>54th</v>
      </c>
      <c r="AQ167" s="77">
        <v>1.07</v>
      </c>
      <c r="AR167" s="36">
        <v>3740.9569999999999</v>
      </c>
      <c r="AS167" s="29">
        <f t="shared" si="29"/>
        <v>70</v>
      </c>
      <c r="AT167" s="38" t="str">
        <f t="array" ref="AT167">AS167&amp;CHOOSE(AND(AS167&lt;&gt;{11,12,13})*MIN(4,MOD(AS167,10))+1,"th","st","nd","rd","th")</f>
        <v>70th</v>
      </c>
      <c r="AU167" s="40">
        <v>1.2552736393231661E-3</v>
      </c>
    </row>
    <row r="168" spans="1:47" x14ac:dyDescent="0.25">
      <c r="A168" s="7">
        <v>110171803</v>
      </c>
      <c r="B168" s="8" t="s">
        <v>247</v>
      </c>
      <c r="C168" s="8" t="s">
        <v>219</v>
      </c>
      <c r="D168" s="27">
        <v>38881</v>
      </c>
      <c r="E168" s="29">
        <f t="shared" si="20"/>
        <v>10</v>
      </c>
      <c r="F168" s="38" t="str">
        <f t="array" ref="F168">E168&amp;CHOOSE(AND(E168&lt;&gt;{11,12,13})*MIN(4,MOD(E168,10))+1,"th","st","nd","rd","th")</f>
        <v>10th</v>
      </c>
      <c r="G168" s="29">
        <v>3035</v>
      </c>
      <c r="H168" s="30">
        <v>1.3785000000000001</v>
      </c>
      <c r="I168" s="31">
        <v>0.85699999999999998</v>
      </c>
      <c r="J168" s="94">
        <v>65</v>
      </c>
      <c r="K168" s="33">
        <v>119.655</v>
      </c>
      <c r="L168" s="34">
        <v>0.18940000000000001</v>
      </c>
      <c r="M168" s="29">
        <f t="shared" si="21"/>
        <v>67</v>
      </c>
      <c r="N168" s="38" t="str">
        <f t="array" ref="N168">M168&amp;CHOOSE(AND(M168&lt;&gt;{11,12,13})*MIN(4,MOD(M168,10))+1,"th","st","nd","rd","th")</f>
        <v>67th</v>
      </c>
      <c r="O168" s="34">
        <v>0.26669999999999999</v>
      </c>
      <c r="P168" s="29">
        <f t="shared" si="22"/>
        <v>89</v>
      </c>
      <c r="Q168" s="38" t="str">
        <f t="array" ref="Q168">P168&amp;CHOOSE(AND(P168&lt;&gt;{11,12,13})*MIN(4,MOD(P168,10))+1,"th","st","nd","rd","th")</f>
        <v>89th</v>
      </c>
      <c r="R168" s="35">
        <v>117.586</v>
      </c>
      <c r="S168" s="35">
        <v>82.789000000000001</v>
      </c>
      <c r="T168" s="35">
        <v>0</v>
      </c>
      <c r="U168" s="35">
        <v>200.375</v>
      </c>
      <c r="V168" s="36">
        <v>14.391</v>
      </c>
      <c r="W168" s="220">
        <f t="shared" si="23"/>
        <v>1.3908002876118167E-2</v>
      </c>
      <c r="X168" s="29">
        <f t="shared" si="24"/>
        <v>17</v>
      </c>
      <c r="Y168" s="38" t="str">
        <f t="array" ref="Y168">X168&amp;CHOOSE(AND(X168&lt;&gt;{11,12,13})*MIN(4,MOD(X168,10))+1,"th","st","nd","rd","th")</f>
        <v>17th</v>
      </c>
      <c r="Z168" s="37">
        <v>2.8780000000000001</v>
      </c>
      <c r="AA168" s="28">
        <v>4</v>
      </c>
      <c r="AB168" s="221">
        <f t="shared" si="25"/>
        <v>3.8657502261463879E-3</v>
      </c>
      <c r="AC168" s="29">
        <f t="shared" si="26"/>
        <v>46</v>
      </c>
      <c r="AD168" s="38" t="str">
        <f t="array" ref="AD168">AC168&amp;CHOOSE(AND(AC168&lt;&gt;{11,12,13})*MIN(4,MOD(AC168,10))+1,"th","st","nd","rd","th")</f>
        <v>46th</v>
      </c>
      <c r="AE168" s="37">
        <v>2.4</v>
      </c>
      <c r="AF168" s="113">
        <v>1034.7280000000001</v>
      </c>
      <c r="AG168" s="113">
        <v>1089.3230000000001</v>
      </c>
      <c r="AH168" s="113">
        <v>1106.0609999999999</v>
      </c>
      <c r="AI168" s="38">
        <v>1076.704</v>
      </c>
      <c r="AJ168" s="29">
        <f t="shared" si="27"/>
        <v>18</v>
      </c>
      <c r="AK168" s="38" t="str">
        <f t="array" ref="AK168">AJ168&amp;CHOOSE(AND(AJ168&lt;&gt;{11,12,13})*MIN(4,MOD(AJ168,10))+1,"th","st","nd","rd","th")</f>
        <v>18th</v>
      </c>
      <c r="AL168" s="38">
        <v>205.65299999999999</v>
      </c>
      <c r="AM168" s="38">
        <v>325.30799999999999</v>
      </c>
      <c r="AN168" s="38">
        <v>1402.0119999999999</v>
      </c>
      <c r="AO168" s="29">
        <f t="shared" si="28"/>
        <v>21</v>
      </c>
      <c r="AP168" s="38" t="str">
        <f t="array" ref="AP168">AO168&amp;CHOOSE(AND(AO168&lt;&gt;{11,12,13})*MIN(4,MOD(AO168,10))+1,"th","st","nd","rd","th")</f>
        <v>21st</v>
      </c>
      <c r="AQ168" s="77">
        <v>1.19</v>
      </c>
      <c r="AR168" s="36">
        <v>2299.8820000000001</v>
      </c>
      <c r="AS168" s="29">
        <f t="shared" si="29"/>
        <v>44</v>
      </c>
      <c r="AT168" s="38" t="str">
        <f t="array" ref="AT168">AS168&amp;CHOOSE(AND(AS168&lt;&gt;{11,12,13})*MIN(4,MOD(AS168,10))+1,"th","st","nd","rd","th")</f>
        <v>44th</v>
      </c>
      <c r="AU168" s="40">
        <v>7.7172264961982784E-4</v>
      </c>
    </row>
    <row r="169" spans="1:47" x14ac:dyDescent="0.25">
      <c r="A169" s="7">
        <v>106172003</v>
      </c>
      <c r="B169" s="8" t="s">
        <v>261</v>
      </c>
      <c r="C169" s="8" t="s">
        <v>219</v>
      </c>
      <c r="D169" s="27">
        <v>44192</v>
      </c>
      <c r="E169" s="29">
        <f t="shared" si="20"/>
        <v>24</v>
      </c>
      <c r="F169" s="38" t="str">
        <f t="array" ref="F169">E169&amp;CHOOSE(AND(E169&lt;&gt;{11,12,13})*MIN(4,MOD(E169,10))+1,"th","st","nd","rd","th")</f>
        <v>24th</v>
      </c>
      <c r="G169" s="29">
        <v>12897</v>
      </c>
      <c r="H169" s="30">
        <v>1.2129000000000001</v>
      </c>
      <c r="I169" s="31">
        <v>0.5726</v>
      </c>
      <c r="J169" s="94">
        <v>238</v>
      </c>
      <c r="K169" s="33">
        <v>0</v>
      </c>
      <c r="L169" s="34">
        <v>0.2248</v>
      </c>
      <c r="M169" s="29">
        <f t="shared" si="21"/>
        <v>79</v>
      </c>
      <c r="N169" s="38" t="str">
        <f t="array" ref="N169">M169&amp;CHOOSE(AND(M169&lt;&gt;{11,12,13})*MIN(4,MOD(M169,10))+1,"th","st","nd","rd","th")</f>
        <v>79th</v>
      </c>
      <c r="O169" s="34">
        <v>0.2238</v>
      </c>
      <c r="P169" s="29">
        <f t="shared" si="22"/>
        <v>73</v>
      </c>
      <c r="Q169" s="38" t="str">
        <f t="array" ref="Q169">P169&amp;CHOOSE(AND(P169&lt;&gt;{11,12,13})*MIN(4,MOD(P169,10))+1,"th","st","nd","rd","th")</f>
        <v>73rd</v>
      </c>
      <c r="R169" s="35">
        <v>522.60799999999995</v>
      </c>
      <c r="S169" s="35">
        <v>260.142</v>
      </c>
      <c r="T169" s="35">
        <v>0</v>
      </c>
      <c r="U169" s="35">
        <v>782.75</v>
      </c>
      <c r="V169" s="36">
        <v>60.407999999999994</v>
      </c>
      <c r="W169" s="220">
        <f t="shared" si="23"/>
        <v>1.5590718350452032E-2</v>
      </c>
      <c r="X169" s="29">
        <f t="shared" si="24"/>
        <v>21</v>
      </c>
      <c r="Y169" s="38" t="str">
        <f t="array" ref="Y169">X169&amp;CHOOSE(AND(X169&lt;&gt;{11,12,13})*MIN(4,MOD(X169,10))+1,"th","st","nd","rd","th")</f>
        <v>21st</v>
      </c>
      <c r="Z169" s="37">
        <v>12.082000000000001</v>
      </c>
      <c r="AA169" s="28">
        <v>8</v>
      </c>
      <c r="AB169" s="221">
        <f t="shared" si="25"/>
        <v>2.0647223348499578E-3</v>
      </c>
      <c r="AC169" s="29">
        <f t="shared" si="26"/>
        <v>34</v>
      </c>
      <c r="AD169" s="38" t="str">
        <f t="array" ref="AD169">AC169&amp;CHOOSE(AND(AC169&lt;&gt;{11,12,13})*MIN(4,MOD(AC169,10))+1,"th","st","nd","rd","th")</f>
        <v>34th</v>
      </c>
      <c r="AE169" s="37">
        <v>4.8</v>
      </c>
      <c r="AF169" s="113">
        <v>3874.6129999999998</v>
      </c>
      <c r="AG169" s="113">
        <v>3941.9859999999999</v>
      </c>
      <c r="AH169" s="113">
        <v>4052.174</v>
      </c>
      <c r="AI169" s="38">
        <v>3956.2579999999998</v>
      </c>
      <c r="AJ169" s="29">
        <f t="shared" si="27"/>
        <v>76</v>
      </c>
      <c r="AK169" s="38" t="str">
        <f t="array" ref="AK169">AJ169&amp;CHOOSE(AND(AJ169&lt;&gt;{11,12,13})*MIN(4,MOD(AJ169,10))+1,"th","st","nd","rd","th")</f>
        <v>76th</v>
      </c>
      <c r="AL169" s="38">
        <v>799.63199999999995</v>
      </c>
      <c r="AM169" s="38">
        <v>799.63199999999995</v>
      </c>
      <c r="AN169" s="38">
        <v>4755.8900000000003</v>
      </c>
      <c r="AO169" s="29">
        <f t="shared" si="28"/>
        <v>80</v>
      </c>
      <c r="AP169" s="38" t="str">
        <f t="array" ref="AP169">AO169&amp;CHOOSE(AND(AO169&lt;&gt;{11,12,13})*MIN(4,MOD(AO169,10))+1,"th","st","nd","rd","th")</f>
        <v>80th</v>
      </c>
      <c r="AQ169" s="77">
        <v>1.01</v>
      </c>
      <c r="AR169" s="36">
        <v>5826.1030000000001</v>
      </c>
      <c r="AS169" s="29">
        <f t="shared" si="29"/>
        <v>84</v>
      </c>
      <c r="AT169" s="38" t="str">
        <f t="array" ref="AT169">AS169&amp;CHOOSE(AND(AS169&lt;&gt;{11,12,13})*MIN(4,MOD(AS169,10))+1,"th","st","nd","rd","th")</f>
        <v>84th</v>
      </c>
      <c r="AU169" s="40">
        <v>1.9549418814174065E-3</v>
      </c>
    </row>
    <row r="170" spans="1:47" x14ac:dyDescent="0.25">
      <c r="A170" s="7">
        <v>110173003</v>
      </c>
      <c r="B170" s="8" t="s">
        <v>309</v>
      </c>
      <c r="C170" s="8" t="s">
        <v>219</v>
      </c>
      <c r="D170" s="27">
        <v>39563</v>
      </c>
      <c r="E170" s="29">
        <f t="shared" si="20"/>
        <v>11</v>
      </c>
      <c r="F170" s="38" t="str">
        <f t="array" ref="F170">E170&amp;CHOOSE(AND(E170&lt;&gt;{11,12,13})*MIN(4,MOD(E170,10))+1,"th","st","nd","rd","th")</f>
        <v>11th</v>
      </c>
      <c r="G170" s="29">
        <v>2151</v>
      </c>
      <c r="H170" s="30">
        <v>1.3548</v>
      </c>
      <c r="I170" s="31">
        <v>0.88339999999999996</v>
      </c>
      <c r="J170" s="94">
        <v>44</v>
      </c>
      <c r="K170" s="33">
        <v>118.15300000000001</v>
      </c>
      <c r="L170" s="34">
        <v>0.19639999999999999</v>
      </c>
      <c r="M170" s="29">
        <f t="shared" si="21"/>
        <v>70</v>
      </c>
      <c r="N170" s="38" t="str">
        <f t="array" ref="N170">M170&amp;CHOOSE(AND(M170&lt;&gt;{11,12,13})*MIN(4,MOD(M170,10))+1,"th","st","nd","rd","th")</f>
        <v>70th</v>
      </c>
      <c r="O170" s="34">
        <v>0.32140000000000002</v>
      </c>
      <c r="P170" s="29">
        <f t="shared" si="22"/>
        <v>98</v>
      </c>
      <c r="Q170" s="38" t="str">
        <f t="array" ref="Q170">P170&amp;CHOOSE(AND(P170&lt;&gt;{11,12,13})*MIN(4,MOD(P170,10))+1,"th","st","nd","rd","th")</f>
        <v>98th</v>
      </c>
      <c r="R170" s="35">
        <v>96.048000000000002</v>
      </c>
      <c r="S170" s="35">
        <v>78.588999999999999</v>
      </c>
      <c r="T170" s="35">
        <v>0</v>
      </c>
      <c r="U170" s="35">
        <v>174.637</v>
      </c>
      <c r="V170" s="36">
        <v>12.358999999999998</v>
      </c>
      <c r="W170" s="220">
        <f t="shared" si="23"/>
        <v>1.5163133427967447E-2</v>
      </c>
      <c r="X170" s="29">
        <f t="shared" si="24"/>
        <v>20</v>
      </c>
      <c r="Y170" s="38" t="str">
        <f t="array" ref="Y170">X170&amp;CHOOSE(AND(X170&lt;&gt;{11,12,13})*MIN(4,MOD(X170,10))+1,"th","st","nd","rd","th")</f>
        <v>20th</v>
      </c>
      <c r="Z170" s="37">
        <v>2.472</v>
      </c>
      <c r="AA170" s="28">
        <v>0</v>
      </c>
      <c r="AB170" s="221">
        <f t="shared" si="25"/>
        <v>0</v>
      </c>
      <c r="AC170" s="29">
        <f t="shared" si="26"/>
        <v>1</v>
      </c>
      <c r="AD170" s="38" t="str">
        <f t="array" ref="AD170">AC170&amp;CHOOSE(AND(AC170&lt;&gt;{11,12,13})*MIN(4,MOD(AC170,10))+1,"th","st","nd","rd","th")</f>
        <v>1st</v>
      </c>
      <c r="AE170" s="37">
        <v>0</v>
      </c>
      <c r="AF170" s="113">
        <v>815.06899999999996</v>
      </c>
      <c r="AG170" s="113">
        <v>833.46299999999997</v>
      </c>
      <c r="AH170" s="113">
        <v>830.48900000000003</v>
      </c>
      <c r="AI170" s="38">
        <v>826.34</v>
      </c>
      <c r="AJ170" s="29">
        <f t="shared" si="27"/>
        <v>11</v>
      </c>
      <c r="AK170" s="38" t="str">
        <f t="array" ref="AK170">AJ170&amp;CHOOSE(AND(AJ170&lt;&gt;{11,12,13})*MIN(4,MOD(AJ170,10))+1,"th","st","nd","rd","th")</f>
        <v>11th</v>
      </c>
      <c r="AL170" s="38">
        <v>177.10900000000001</v>
      </c>
      <c r="AM170" s="38">
        <v>295.262</v>
      </c>
      <c r="AN170" s="38">
        <v>1121.6020000000001</v>
      </c>
      <c r="AO170" s="29">
        <f t="shared" si="28"/>
        <v>11</v>
      </c>
      <c r="AP170" s="38" t="str">
        <f t="array" ref="AP170">AO170&amp;CHOOSE(AND(AO170&lt;&gt;{11,12,13})*MIN(4,MOD(AO170,10))+1,"th","st","nd","rd","th")</f>
        <v>11th</v>
      </c>
      <c r="AQ170" s="77">
        <v>1.3</v>
      </c>
      <c r="AR170" s="36">
        <v>1975.41</v>
      </c>
      <c r="AS170" s="29">
        <f t="shared" si="29"/>
        <v>34</v>
      </c>
      <c r="AT170" s="38" t="str">
        <f t="array" ref="AT170">AS170&amp;CHOOSE(AND(AS170&lt;&gt;{11,12,13})*MIN(4,MOD(AS170,10))+1,"th","st","nd","rd","th")</f>
        <v>34th</v>
      </c>
      <c r="AU170" s="40">
        <v>6.628464587685386E-4</v>
      </c>
    </row>
    <row r="171" spans="1:47" x14ac:dyDescent="0.25">
      <c r="A171" s="7">
        <v>110173504</v>
      </c>
      <c r="B171" s="8" t="s">
        <v>327</v>
      </c>
      <c r="C171" s="8" t="s">
        <v>219</v>
      </c>
      <c r="D171" s="27">
        <v>40507</v>
      </c>
      <c r="E171" s="29">
        <f t="shared" si="20"/>
        <v>14</v>
      </c>
      <c r="F171" s="38" t="str">
        <f t="array" ref="F171">E171&amp;CHOOSE(AND(E171&lt;&gt;{11,12,13})*MIN(4,MOD(E171,10))+1,"th","st","nd","rd","th")</f>
        <v>14th</v>
      </c>
      <c r="G171" s="29">
        <v>877</v>
      </c>
      <c r="H171" s="30">
        <v>1.3231999999999999</v>
      </c>
      <c r="I171" s="31">
        <v>0.95340000000000003</v>
      </c>
      <c r="J171" s="94">
        <v>4</v>
      </c>
      <c r="K171" s="33">
        <v>68.850999999999999</v>
      </c>
      <c r="L171" s="34">
        <v>0.22009999999999999</v>
      </c>
      <c r="M171" s="29">
        <f t="shared" si="21"/>
        <v>78</v>
      </c>
      <c r="N171" s="38" t="str">
        <f t="array" ref="N171">M171&amp;CHOOSE(AND(M171&lt;&gt;{11,12,13})*MIN(4,MOD(M171,10))+1,"th","st","nd","rd","th")</f>
        <v>78th</v>
      </c>
      <c r="O171" s="34">
        <v>0.2767</v>
      </c>
      <c r="P171" s="29">
        <f t="shared" si="22"/>
        <v>93</v>
      </c>
      <c r="Q171" s="38" t="str">
        <f t="array" ref="Q171">P171&amp;CHOOSE(AND(P171&lt;&gt;{11,12,13})*MIN(4,MOD(P171,10))+1,"th","st","nd","rd","th")</f>
        <v>93rd</v>
      </c>
      <c r="R171" s="35">
        <v>40.841000000000001</v>
      </c>
      <c r="S171" s="35">
        <v>25.672000000000001</v>
      </c>
      <c r="T171" s="35">
        <v>0</v>
      </c>
      <c r="U171" s="35">
        <v>66.513000000000005</v>
      </c>
      <c r="V171" s="36">
        <v>10.104000000000001</v>
      </c>
      <c r="W171" s="220">
        <f t="shared" si="23"/>
        <v>3.2671749801136921E-2</v>
      </c>
      <c r="X171" s="29">
        <f t="shared" si="24"/>
        <v>69</v>
      </c>
      <c r="Y171" s="38" t="str">
        <f t="array" ref="Y171">X171&amp;CHOOSE(AND(X171&lt;&gt;{11,12,13})*MIN(4,MOD(X171,10))+1,"th","st","nd","rd","th")</f>
        <v>69th</v>
      </c>
      <c r="Z171" s="37">
        <v>2.0209999999999999</v>
      </c>
      <c r="AA171" s="28">
        <v>0</v>
      </c>
      <c r="AB171" s="221">
        <f t="shared" si="25"/>
        <v>0</v>
      </c>
      <c r="AC171" s="29">
        <f t="shared" si="26"/>
        <v>1</v>
      </c>
      <c r="AD171" s="38" t="str">
        <f t="array" ref="AD171">AC171&amp;CHOOSE(AND(AC171&lt;&gt;{11,12,13})*MIN(4,MOD(AC171,10))+1,"th","st","nd","rd","th")</f>
        <v>1st</v>
      </c>
      <c r="AE171" s="37">
        <v>0</v>
      </c>
      <c r="AF171" s="113">
        <v>309.25799999999998</v>
      </c>
      <c r="AG171" s="113">
        <v>302.79199999999997</v>
      </c>
      <c r="AH171" s="113">
        <v>313.87299999999999</v>
      </c>
      <c r="AI171" s="38">
        <v>308.64100000000002</v>
      </c>
      <c r="AJ171" s="29">
        <f t="shared" si="27"/>
        <v>1</v>
      </c>
      <c r="AK171" s="38" t="str">
        <f t="array" ref="AK171">AJ171&amp;CHOOSE(AND(AJ171&lt;&gt;{11,12,13})*MIN(4,MOD(AJ171,10))+1,"th","st","nd","rd","th")</f>
        <v>1st</v>
      </c>
      <c r="AL171" s="38">
        <v>68.534000000000006</v>
      </c>
      <c r="AM171" s="38">
        <v>137.38499999999999</v>
      </c>
      <c r="AN171" s="38">
        <v>446.02600000000001</v>
      </c>
      <c r="AO171" s="29">
        <f t="shared" si="28"/>
        <v>1</v>
      </c>
      <c r="AP171" s="38" t="str">
        <f t="array" ref="AP171">AO171&amp;CHOOSE(AND(AO171&lt;&gt;{11,12,13})*MIN(4,MOD(AO171,10))+1,"th","st","nd","rd","th")</f>
        <v>1st</v>
      </c>
      <c r="AQ171" s="77">
        <v>1.19</v>
      </c>
      <c r="AR171" s="36">
        <v>702.31600000000003</v>
      </c>
      <c r="AS171" s="29">
        <f t="shared" si="29"/>
        <v>2</v>
      </c>
      <c r="AT171" s="38" t="str">
        <f t="array" ref="AT171">AS171&amp;CHOOSE(AND(AS171&lt;&gt;{11,12,13})*MIN(4,MOD(AS171,10))+1,"th","st","nd","rd","th")</f>
        <v>2nd</v>
      </c>
      <c r="AU171" s="40">
        <v>2.356612923577814E-4</v>
      </c>
    </row>
    <row r="172" spans="1:47" x14ac:dyDescent="0.25">
      <c r="A172" s="7">
        <v>110175003</v>
      </c>
      <c r="B172" s="8" t="s">
        <v>421</v>
      </c>
      <c r="C172" s="8" t="s">
        <v>219</v>
      </c>
      <c r="D172" s="27">
        <v>38750</v>
      </c>
      <c r="E172" s="29">
        <f t="shared" si="20"/>
        <v>10</v>
      </c>
      <c r="F172" s="38" t="str">
        <f t="array" ref="F172">E172&amp;CHOOSE(AND(E172&lt;&gt;{11,12,13})*MIN(4,MOD(E172,10))+1,"th","st","nd","rd","th")</f>
        <v>10th</v>
      </c>
      <c r="G172" s="29">
        <v>2603</v>
      </c>
      <c r="H172" s="30">
        <v>1.3832</v>
      </c>
      <c r="I172" s="31">
        <v>0.86619999999999997</v>
      </c>
      <c r="J172" s="94">
        <v>56</v>
      </c>
      <c r="K172" s="33">
        <v>114.777</v>
      </c>
      <c r="L172" s="34">
        <v>0.24740000000000001</v>
      </c>
      <c r="M172" s="29">
        <f t="shared" si="21"/>
        <v>85</v>
      </c>
      <c r="N172" s="38" t="str">
        <f t="array" ref="N172">M172&amp;CHOOSE(AND(M172&lt;&gt;{11,12,13})*MIN(4,MOD(M172,10))+1,"th","st","nd","rd","th")</f>
        <v>85th</v>
      </c>
      <c r="O172" s="34">
        <v>0.1867</v>
      </c>
      <c r="P172" s="29">
        <f t="shared" si="22"/>
        <v>56</v>
      </c>
      <c r="Q172" s="38" t="str">
        <f t="array" ref="Q172">P172&amp;CHOOSE(AND(P172&lt;&gt;{11,12,13})*MIN(4,MOD(P172,10))+1,"th","st","nd","rd","th")</f>
        <v>56th</v>
      </c>
      <c r="R172" s="35">
        <v>135.53100000000001</v>
      </c>
      <c r="S172" s="35">
        <v>51.139000000000003</v>
      </c>
      <c r="T172" s="35">
        <v>0</v>
      </c>
      <c r="U172" s="35">
        <v>186.67</v>
      </c>
      <c r="V172" s="36">
        <v>18.187999999999999</v>
      </c>
      <c r="W172" s="220">
        <f t="shared" si="23"/>
        <v>1.9920331815687642E-2</v>
      </c>
      <c r="X172" s="29">
        <f t="shared" si="24"/>
        <v>33</v>
      </c>
      <c r="Y172" s="38" t="str">
        <f t="array" ref="Y172">X172&amp;CHOOSE(AND(X172&lt;&gt;{11,12,13})*MIN(4,MOD(X172,10))+1,"th","st","nd","rd","th")</f>
        <v>33rd</v>
      </c>
      <c r="Z172" s="37">
        <v>3.6379999999999999</v>
      </c>
      <c r="AA172" s="28">
        <v>5</v>
      </c>
      <c r="AB172" s="221">
        <f t="shared" si="25"/>
        <v>5.4762293313414456E-3</v>
      </c>
      <c r="AC172" s="29">
        <f t="shared" si="26"/>
        <v>54</v>
      </c>
      <c r="AD172" s="38" t="str">
        <f t="array" ref="AD172">AC172&amp;CHOOSE(AND(AC172&lt;&gt;{11,12,13})*MIN(4,MOD(AC172,10))+1,"th","st","nd","rd","th")</f>
        <v>54th</v>
      </c>
      <c r="AE172" s="37">
        <v>3</v>
      </c>
      <c r="AF172" s="113">
        <v>913.03700000000003</v>
      </c>
      <c r="AG172" s="113">
        <v>924.43299999999999</v>
      </c>
      <c r="AH172" s="113">
        <v>964.20699999999999</v>
      </c>
      <c r="AI172" s="38">
        <v>933.89200000000005</v>
      </c>
      <c r="AJ172" s="29">
        <f t="shared" si="27"/>
        <v>14</v>
      </c>
      <c r="AK172" s="38" t="str">
        <f t="array" ref="AK172">AJ172&amp;CHOOSE(AND(AJ172&lt;&gt;{11,12,13})*MIN(4,MOD(AJ172,10))+1,"th","st","nd","rd","th")</f>
        <v>14th</v>
      </c>
      <c r="AL172" s="38">
        <v>193.30799999999999</v>
      </c>
      <c r="AM172" s="38">
        <v>308.08499999999998</v>
      </c>
      <c r="AN172" s="38">
        <v>1241.9770000000001</v>
      </c>
      <c r="AO172" s="29">
        <f t="shared" si="28"/>
        <v>15</v>
      </c>
      <c r="AP172" s="38" t="str">
        <f t="array" ref="AP172">AO172&amp;CHOOSE(AND(AO172&lt;&gt;{11,12,13})*MIN(4,MOD(AO172,10))+1,"th","st","nd","rd","th")</f>
        <v>15th</v>
      </c>
      <c r="AQ172" s="77">
        <v>1.17</v>
      </c>
      <c r="AR172" s="36">
        <v>2009.9459999999999</v>
      </c>
      <c r="AS172" s="29">
        <f t="shared" si="29"/>
        <v>35</v>
      </c>
      <c r="AT172" s="38" t="str">
        <f t="array" ref="AT172">AS172&amp;CHOOSE(AND(AS172&lt;&gt;{11,12,13})*MIN(4,MOD(AS172,10))+1,"th","st","nd","rd","th")</f>
        <v>35th</v>
      </c>
      <c r="AU172" s="40">
        <v>6.7443497219108384E-4</v>
      </c>
    </row>
    <row r="173" spans="1:47" x14ac:dyDescent="0.25">
      <c r="A173" s="7">
        <v>110177003</v>
      </c>
      <c r="B173" s="8" t="s">
        <v>491</v>
      </c>
      <c r="C173" s="8" t="s">
        <v>219</v>
      </c>
      <c r="D173" s="27">
        <v>40696</v>
      </c>
      <c r="E173" s="29">
        <f t="shared" si="20"/>
        <v>15</v>
      </c>
      <c r="F173" s="38" t="str">
        <f t="array" ref="F173">E173&amp;CHOOSE(AND(E173&lt;&gt;{11,12,13})*MIN(4,MOD(E173,10))+1,"th","st","nd","rd","th")</f>
        <v>15th</v>
      </c>
      <c r="G173" s="29">
        <v>6092</v>
      </c>
      <c r="H173" s="30">
        <v>1.3170999999999999</v>
      </c>
      <c r="I173" s="31">
        <v>0.79869999999999997</v>
      </c>
      <c r="J173" s="94">
        <v>114</v>
      </c>
      <c r="K173" s="33">
        <v>83.332999999999998</v>
      </c>
      <c r="L173" s="34">
        <v>0.15970000000000001</v>
      </c>
      <c r="M173" s="29">
        <f t="shared" si="21"/>
        <v>54</v>
      </c>
      <c r="N173" s="38" t="str">
        <f t="array" ref="N173">M173&amp;CHOOSE(AND(M173&lt;&gt;{11,12,13})*MIN(4,MOD(M173,10))+1,"th","st","nd","rd","th")</f>
        <v>54th</v>
      </c>
      <c r="O173" s="34">
        <v>0.2228</v>
      </c>
      <c r="P173" s="29">
        <f t="shared" si="22"/>
        <v>72</v>
      </c>
      <c r="Q173" s="38" t="str">
        <f t="array" ref="Q173">P173&amp;CHOOSE(AND(P173&lt;&gt;{11,12,13})*MIN(4,MOD(P173,10))+1,"th","st","nd","rd","th")</f>
        <v>72nd</v>
      </c>
      <c r="R173" s="35">
        <v>172.70500000000001</v>
      </c>
      <c r="S173" s="35">
        <v>120.471</v>
      </c>
      <c r="T173" s="35">
        <v>0</v>
      </c>
      <c r="U173" s="35">
        <v>293.17599999999999</v>
      </c>
      <c r="V173" s="36">
        <v>55.638999999999996</v>
      </c>
      <c r="W173" s="220">
        <f t="shared" si="23"/>
        <v>3.0869653264979455E-2</v>
      </c>
      <c r="X173" s="29">
        <f t="shared" si="24"/>
        <v>65</v>
      </c>
      <c r="Y173" s="38" t="str">
        <f t="array" ref="Y173">X173&amp;CHOOSE(AND(X173&lt;&gt;{11,12,13})*MIN(4,MOD(X173,10))+1,"th","st","nd","rd","th")</f>
        <v>65th</v>
      </c>
      <c r="Z173" s="37">
        <v>11.128</v>
      </c>
      <c r="AA173" s="28">
        <v>3</v>
      </c>
      <c r="AB173" s="221">
        <f t="shared" si="25"/>
        <v>1.6644612555031251E-3</v>
      </c>
      <c r="AC173" s="29">
        <f t="shared" si="26"/>
        <v>28</v>
      </c>
      <c r="AD173" s="38" t="str">
        <f t="array" ref="AD173">AC173&amp;CHOOSE(AND(AC173&lt;&gt;{11,12,13})*MIN(4,MOD(AC173,10))+1,"th","st","nd","rd","th")</f>
        <v>28th</v>
      </c>
      <c r="AE173" s="37">
        <v>1.8</v>
      </c>
      <c r="AF173" s="113">
        <v>1802.385</v>
      </c>
      <c r="AG173" s="113">
        <v>1807.6220000000001</v>
      </c>
      <c r="AH173" s="113">
        <v>1826.251</v>
      </c>
      <c r="AI173" s="38">
        <v>1812.086</v>
      </c>
      <c r="AJ173" s="29">
        <f t="shared" si="27"/>
        <v>42</v>
      </c>
      <c r="AK173" s="38" t="str">
        <f t="array" ref="AK173">AJ173&amp;CHOOSE(AND(AJ173&lt;&gt;{11,12,13})*MIN(4,MOD(AJ173,10))+1,"th","st","nd","rd","th")</f>
        <v>42nd</v>
      </c>
      <c r="AL173" s="38">
        <v>306.10399999999998</v>
      </c>
      <c r="AM173" s="38">
        <v>389.43700000000001</v>
      </c>
      <c r="AN173" s="38">
        <v>2201.5230000000001</v>
      </c>
      <c r="AO173" s="29">
        <f t="shared" si="28"/>
        <v>43</v>
      </c>
      <c r="AP173" s="38" t="str">
        <f t="array" ref="AP173">AO173&amp;CHOOSE(AND(AO173&lt;&gt;{11,12,13})*MIN(4,MOD(AO173,10))+1,"th","st","nd","rd","th")</f>
        <v>43rd</v>
      </c>
      <c r="AQ173" s="77">
        <v>1.1499999999999999</v>
      </c>
      <c r="AR173" s="36">
        <v>3334.57</v>
      </c>
      <c r="AS173" s="29">
        <f t="shared" si="29"/>
        <v>64</v>
      </c>
      <c r="AT173" s="38" t="str">
        <f t="array" ref="AT173">AS173&amp;CHOOSE(AND(AS173&lt;&gt;{11,12,13})*MIN(4,MOD(AS173,10))+1,"th","st","nd","rd","th")</f>
        <v>64th</v>
      </c>
      <c r="AU173" s="40">
        <v>1.1189109683639375E-3</v>
      </c>
    </row>
    <row r="174" spans="1:47" x14ac:dyDescent="0.25">
      <c r="A174" s="7">
        <v>110179003</v>
      </c>
      <c r="B174" s="8" t="s">
        <v>627</v>
      </c>
      <c r="C174" s="8" t="s">
        <v>219</v>
      </c>
      <c r="D174" s="27">
        <v>44891</v>
      </c>
      <c r="E174" s="29">
        <f t="shared" si="20"/>
        <v>27</v>
      </c>
      <c r="F174" s="38" t="str">
        <f t="array" ref="F174">E174&amp;CHOOSE(AND(E174&lt;&gt;{11,12,13})*MIN(4,MOD(E174,10))+1,"th","st","nd","rd","th")</f>
        <v>27th</v>
      </c>
      <c r="G174" s="29">
        <v>2890</v>
      </c>
      <c r="H174" s="30">
        <v>1.194</v>
      </c>
      <c r="I174" s="31">
        <v>0.86799999999999999</v>
      </c>
      <c r="J174" s="94">
        <v>55</v>
      </c>
      <c r="K174" s="33">
        <v>141.26300000000001</v>
      </c>
      <c r="L174" s="34">
        <v>0.27339999999999998</v>
      </c>
      <c r="M174" s="29">
        <f t="shared" si="21"/>
        <v>88</v>
      </c>
      <c r="N174" s="38" t="str">
        <f t="array" ref="N174">M174&amp;CHOOSE(AND(M174&lt;&gt;{11,12,13})*MIN(4,MOD(M174,10))+1,"th","st","nd","rd","th")</f>
        <v>88th</v>
      </c>
      <c r="O174" s="34">
        <v>0.23380000000000001</v>
      </c>
      <c r="P174" s="29">
        <f t="shared" si="22"/>
        <v>77</v>
      </c>
      <c r="Q174" s="38" t="str">
        <f t="array" ref="Q174">P174&amp;CHOOSE(AND(P174&lt;&gt;{11,12,13})*MIN(4,MOD(P174,10))+1,"th","st","nd","rd","th")</f>
        <v>77th</v>
      </c>
      <c r="R174" s="35">
        <v>177.13399999999999</v>
      </c>
      <c r="S174" s="35">
        <v>75.739000000000004</v>
      </c>
      <c r="T174" s="35">
        <v>0</v>
      </c>
      <c r="U174" s="35">
        <v>252.87299999999999</v>
      </c>
      <c r="V174" s="36">
        <v>26.824000000000002</v>
      </c>
      <c r="W174" s="220">
        <f t="shared" si="23"/>
        <v>2.4841200238188071E-2</v>
      </c>
      <c r="X174" s="29">
        <f t="shared" si="24"/>
        <v>48</v>
      </c>
      <c r="Y174" s="38" t="str">
        <f t="array" ref="Y174">X174&amp;CHOOSE(AND(X174&lt;&gt;{11,12,13})*MIN(4,MOD(X174,10))+1,"th","st","nd","rd","th")</f>
        <v>48th</v>
      </c>
      <c r="Z174" s="37">
        <v>5.3650000000000002</v>
      </c>
      <c r="AA174" s="28">
        <v>3</v>
      </c>
      <c r="AB174" s="221">
        <f t="shared" si="25"/>
        <v>2.7782433907904938E-3</v>
      </c>
      <c r="AC174" s="29">
        <f t="shared" si="26"/>
        <v>39</v>
      </c>
      <c r="AD174" s="38" t="str">
        <f t="array" ref="AD174">AC174&amp;CHOOSE(AND(AC174&lt;&gt;{11,12,13})*MIN(4,MOD(AC174,10))+1,"th","st","nd","rd","th")</f>
        <v>39th</v>
      </c>
      <c r="AE174" s="37">
        <v>1.8</v>
      </c>
      <c r="AF174" s="113">
        <v>1079.819</v>
      </c>
      <c r="AG174" s="113">
        <v>1100.3009999999999</v>
      </c>
      <c r="AH174" s="113">
        <v>1134.684</v>
      </c>
      <c r="AI174" s="38">
        <v>1104.9349999999999</v>
      </c>
      <c r="AJ174" s="29">
        <f t="shared" si="27"/>
        <v>19</v>
      </c>
      <c r="AK174" s="38" t="str">
        <f t="array" ref="AK174">AJ174&amp;CHOOSE(AND(AJ174&lt;&gt;{11,12,13})*MIN(4,MOD(AJ174,10))+1,"th","st","nd","rd","th")</f>
        <v>19th</v>
      </c>
      <c r="AL174" s="38">
        <v>260.03800000000001</v>
      </c>
      <c r="AM174" s="38">
        <v>401.30099999999999</v>
      </c>
      <c r="AN174" s="38">
        <v>1506.2360000000001</v>
      </c>
      <c r="AO174" s="29">
        <f t="shared" si="28"/>
        <v>25</v>
      </c>
      <c r="AP174" s="38" t="str">
        <f t="array" ref="AP174">AO174&amp;CHOOSE(AND(AO174&lt;&gt;{11,12,13})*MIN(4,MOD(AO174,10))+1,"th","st","nd","rd","th")</f>
        <v>25th</v>
      </c>
      <c r="AQ174" s="77">
        <v>1.23</v>
      </c>
      <c r="AR174" s="36">
        <v>2212.0880000000002</v>
      </c>
      <c r="AS174" s="29">
        <f t="shared" si="29"/>
        <v>42</v>
      </c>
      <c r="AT174" s="38" t="str">
        <f t="array" ref="AT174">AS174&amp;CHOOSE(AND(AS174&lt;&gt;{11,12,13})*MIN(4,MOD(AS174,10))+1,"th","st","nd","rd","th")</f>
        <v>42nd</v>
      </c>
      <c r="AU174" s="40">
        <v>7.4226347810549666E-4</v>
      </c>
    </row>
    <row r="175" spans="1:47" x14ac:dyDescent="0.25">
      <c r="A175" s="7">
        <v>110183602</v>
      </c>
      <c r="B175" s="8" t="s">
        <v>360</v>
      </c>
      <c r="C175" s="8" t="s">
        <v>361</v>
      </c>
      <c r="D175" s="27">
        <v>43931</v>
      </c>
      <c r="E175" s="29">
        <f t="shared" si="20"/>
        <v>24</v>
      </c>
      <c r="F175" s="38" t="str">
        <f t="array" ref="F175">E175&amp;CHOOSE(AND(E175&lt;&gt;{11,12,13})*MIN(4,MOD(E175,10))+1,"th","st","nd","rd","th")</f>
        <v>24th</v>
      </c>
      <c r="G175" s="29">
        <v>13973</v>
      </c>
      <c r="H175" s="30">
        <v>1.2201</v>
      </c>
      <c r="I175" s="31">
        <v>0.58399999999999996</v>
      </c>
      <c r="J175" s="94">
        <v>230</v>
      </c>
      <c r="K175" s="33">
        <v>0</v>
      </c>
      <c r="L175" s="34">
        <v>0.24229999999999999</v>
      </c>
      <c r="M175" s="29">
        <f t="shared" si="21"/>
        <v>84</v>
      </c>
      <c r="N175" s="38" t="str">
        <f t="array" ref="N175">M175&amp;CHOOSE(AND(M175&lt;&gt;{11,12,13})*MIN(4,MOD(M175,10))+1,"th","st","nd","rd","th")</f>
        <v>84th</v>
      </c>
      <c r="O175" s="34">
        <v>0.21360000000000001</v>
      </c>
      <c r="P175" s="29">
        <f t="shared" si="22"/>
        <v>68</v>
      </c>
      <c r="Q175" s="38" t="str">
        <f t="array" ref="Q175">P175&amp;CHOOSE(AND(P175&lt;&gt;{11,12,13})*MIN(4,MOD(P175,10))+1,"th","st","nd","rd","th")</f>
        <v>68th</v>
      </c>
      <c r="R175" s="35">
        <v>648.14300000000003</v>
      </c>
      <c r="S175" s="35">
        <v>285.68599999999998</v>
      </c>
      <c r="T175" s="35">
        <v>0</v>
      </c>
      <c r="U175" s="35">
        <v>933.82899999999995</v>
      </c>
      <c r="V175" s="36">
        <v>428.48799999999994</v>
      </c>
      <c r="W175" s="220">
        <f t="shared" si="23"/>
        <v>9.6110866372322148E-2</v>
      </c>
      <c r="X175" s="29">
        <f t="shared" si="24"/>
        <v>95</v>
      </c>
      <c r="Y175" s="38" t="str">
        <f t="array" ref="Y175">X175&amp;CHOOSE(AND(X175&lt;&gt;{11,12,13})*MIN(4,MOD(X175,10))+1,"th","st","nd","rd","th")</f>
        <v>95th</v>
      </c>
      <c r="Z175" s="37">
        <v>85.697999999999993</v>
      </c>
      <c r="AA175" s="28">
        <v>18</v>
      </c>
      <c r="AB175" s="221">
        <f t="shared" si="25"/>
        <v>4.0374423430803172E-3</v>
      </c>
      <c r="AC175" s="29">
        <f t="shared" si="26"/>
        <v>47</v>
      </c>
      <c r="AD175" s="38" t="str">
        <f t="array" ref="AD175">AC175&amp;CHOOSE(AND(AC175&lt;&gt;{11,12,13})*MIN(4,MOD(AC175,10))+1,"th","st","nd","rd","th")</f>
        <v>47th</v>
      </c>
      <c r="AE175" s="37">
        <v>10.8</v>
      </c>
      <c r="AF175" s="113">
        <v>4458.268</v>
      </c>
      <c r="AG175" s="113">
        <v>4456.76</v>
      </c>
      <c r="AH175" s="113">
        <v>4505.4849999999997</v>
      </c>
      <c r="AI175" s="38">
        <v>4473.5039999999999</v>
      </c>
      <c r="AJ175" s="29">
        <f t="shared" si="27"/>
        <v>82</v>
      </c>
      <c r="AK175" s="38" t="str">
        <f t="array" ref="AK175">AJ175&amp;CHOOSE(AND(AJ175&lt;&gt;{11,12,13})*MIN(4,MOD(AJ175,10))+1,"th","st","nd","rd","th")</f>
        <v>82nd</v>
      </c>
      <c r="AL175" s="38">
        <v>1030.327</v>
      </c>
      <c r="AM175" s="38">
        <v>1030.327</v>
      </c>
      <c r="AN175" s="38">
        <v>5503.8310000000001</v>
      </c>
      <c r="AO175" s="29">
        <f t="shared" si="28"/>
        <v>84</v>
      </c>
      <c r="AP175" s="38" t="str">
        <f t="array" ref="AP175">AO175&amp;CHOOSE(AND(AO175&lt;&gt;{11,12,13})*MIN(4,MOD(AO175,10))+1,"th","st","nd","rd","th")</f>
        <v>84th</v>
      </c>
      <c r="AQ175" s="77">
        <v>1.08</v>
      </c>
      <c r="AR175" s="36">
        <v>7252.442</v>
      </c>
      <c r="AS175" s="29">
        <f t="shared" si="29"/>
        <v>90</v>
      </c>
      <c r="AT175" s="38" t="str">
        <f t="array" ref="AT175">AS175&amp;CHOOSE(AND(AS175&lt;&gt;{11,12,13})*MIN(4,MOD(AS175,10))+1,"th","st","nd","rd","th")</f>
        <v>90th</v>
      </c>
      <c r="AU175" s="40">
        <v>2.4335482239758923E-3</v>
      </c>
    </row>
    <row r="176" spans="1:47" x14ac:dyDescent="0.25">
      <c r="A176" s="7">
        <v>116191004</v>
      </c>
      <c r="B176" s="8" t="s">
        <v>139</v>
      </c>
      <c r="C176" s="8" t="s">
        <v>140</v>
      </c>
      <c r="D176" s="27">
        <v>49879</v>
      </c>
      <c r="E176" s="29">
        <f t="shared" si="20"/>
        <v>44</v>
      </c>
      <c r="F176" s="38" t="str">
        <f t="array" ref="F176">E176&amp;CHOOSE(AND(E176&lt;&gt;{11,12,13})*MIN(4,MOD(E176,10))+1,"th","st","nd","rd","th")</f>
        <v>44th</v>
      </c>
      <c r="G176" s="29">
        <v>2125</v>
      </c>
      <c r="H176" s="30">
        <v>1.0746</v>
      </c>
      <c r="I176" s="31">
        <v>0.89600000000000002</v>
      </c>
      <c r="J176" s="94">
        <v>36</v>
      </c>
      <c r="K176" s="33">
        <v>114.786</v>
      </c>
      <c r="L176" s="34">
        <v>0.2384</v>
      </c>
      <c r="M176" s="29">
        <f t="shared" si="21"/>
        <v>83</v>
      </c>
      <c r="N176" s="38" t="str">
        <f t="array" ref="N176">M176&amp;CHOOSE(AND(M176&lt;&gt;{11,12,13})*MIN(4,MOD(M176,10))+1,"th","st","nd","rd","th")</f>
        <v>83rd</v>
      </c>
      <c r="O176" s="34">
        <v>0.22339999999999999</v>
      </c>
      <c r="P176" s="29">
        <f t="shared" si="22"/>
        <v>73</v>
      </c>
      <c r="Q176" s="38" t="str">
        <f t="array" ref="Q176">P176&amp;CHOOSE(AND(P176&lt;&gt;{11,12,13})*MIN(4,MOD(P176,10))+1,"th","st","nd","rd","th")</f>
        <v>73rd</v>
      </c>
      <c r="R176" s="35">
        <v>103.35899999999999</v>
      </c>
      <c r="S176" s="35">
        <v>48.427999999999997</v>
      </c>
      <c r="T176" s="35">
        <v>0</v>
      </c>
      <c r="U176" s="35">
        <v>151.78700000000001</v>
      </c>
      <c r="V176" s="36">
        <v>7.2530000000000001</v>
      </c>
      <c r="W176" s="220">
        <f t="shared" si="23"/>
        <v>1.0037490087753653E-2</v>
      </c>
      <c r="X176" s="29">
        <f t="shared" si="24"/>
        <v>10</v>
      </c>
      <c r="Y176" s="38" t="str">
        <f t="array" ref="Y176">X176&amp;CHOOSE(AND(X176&lt;&gt;{11,12,13})*MIN(4,MOD(X176,10))+1,"th","st","nd","rd","th")</f>
        <v>10th</v>
      </c>
      <c r="Z176" s="37">
        <v>1.4510000000000001</v>
      </c>
      <c r="AA176" s="28">
        <v>2</v>
      </c>
      <c r="AB176" s="221">
        <f t="shared" si="25"/>
        <v>2.7678174790441621E-3</v>
      </c>
      <c r="AC176" s="29">
        <f t="shared" si="26"/>
        <v>39</v>
      </c>
      <c r="AD176" s="38" t="str">
        <f t="array" ref="AD176">AC176&amp;CHOOSE(AND(AC176&lt;&gt;{11,12,13})*MIN(4,MOD(AC176,10))+1,"th","st","nd","rd","th")</f>
        <v>39th</v>
      </c>
      <c r="AE176" s="37">
        <v>1.2</v>
      </c>
      <c r="AF176" s="113">
        <v>722.59100000000001</v>
      </c>
      <c r="AG176" s="113">
        <v>724.58299999999997</v>
      </c>
      <c r="AH176" s="113">
        <v>750.49800000000005</v>
      </c>
      <c r="AI176" s="38">
        <v>732.55700000000002</v>
      </c>
      <c r="AJ176" s="29">
        <f t="shared" si="27"/>
        <v>7</v>
      </c>
      <c r="AK176" s="38" t="str">
        <f t="array" ref="AK176">AJ176&amp;CHOOSE(AND(AJ176&lt;&gt;{11,12,13})*MIN(4,MOD(AJ176,10))+1,"th","st","nd","rd","th")</f>
        <v>7th</v>
      </c>
      <c r="AL176" s="38">
        <v>154.43799999999999</v>
      </c>
      <c r="AM176" s="38">
        <v>269.22399999999999</v>
      </c>
      <c r="AN176" s="38">
        <v>1001.7809999999999</v>
      </c>
      <c r="AO176" s="29">
        <f t="shared" si="28"/>
        <v>8</v>
      </c>
      <c r="AP176" s="38" t="str">
        <f t="array" ref="AP176">AO176&amp;CHOOSE(AND(AO176&lt;&gt;{11,12,13})*MIN(4,MOD(AO176,10))+1,"th","st","nd","rd","th")</f>
        <v>8th</v>
      </c>
      <c r="AQ176" s="77">
        <v>1.18</v>
      </c>
      <c r="AR176" s="36">
        <v>1270.2860000000001</v>
      </c>
      <c r="AS176" s="29">
        <f t="shared" si="29"/>
        <v>12</v>
      </c>
      <c r="AT176" s="38" t="str">
        <f t="array" ref="AT176">AS176&amp;CHOOSE(AND(AS176&lt;&gt;{11,12,13})*MIN(4,MOD(AS176,10))+1,"th","st","nd","rd","th")</f>
        <v>12th</v>
      </c>
      <c r="AU176" s="40">
        <v>4.2624294537501169E-4</v>
      </c>
    </row>
    <row r="177" spans="1:47" x14ac:dyDescent="0.25">
      <c r="A177" s="7">
        <v>116191103</v>
      </c>
      <c r="B177" s="8" t="s">
        <v>146</v>
      </c>
      <c r="C177" s="8" t="s">
        <v>140</v>
      </c>
      <c r="D177" s="27">
        <v>42389</v>
      </c>
      <c r="E177" s="29">
        <f t="shared" si="20"/>
        <v>19</v>
      </c>
      <c r="F177" s="38" t="str">
        <f t="array" ref="F177">E177&amp;CHOOSE(AND(E177&lt;&gt;{11,12,13})*MIN(4,MOD(E177,10))+1,"th","st","nd","rd","th")</f>
        <v>19th</v>
      </c>
      <c r="G177" s="29">
        <v>9226</v>
      </c>
      <c r="H177" s="30">
        <v>1.2645</v>
      </c>
      <c r="I177" s="31">
        <v>0.54169999999999996</v>
      </c>
      <c r="J177" s="94">
        <v>249</v>
      </c>
      <c r="K177" s="33">
        <v>0</v>
      </c>
      <c r="L177" s="34">
        <v>0.2329</v>
      </c>
      <c r="M177" s="29">
        <f t="shared" si="21"/>
        <v>83</v>
      </c>
      <c r="N177" s="38" t="str">
        <f t="array" ref="N177">M177&amp;CHOOSE(AND(M177&lt;&gt;{11,12,13})*MIN(4,MOD(M177,10))+1,"th","st","nd","rd","th")</f>
        <v>83rd</v>
      </c>
      <c r="O177" s="34">
        <v>0.19570000000000001</v>
      </c>
      <c r="P177" s="29">
        <f t="shared" si="22"/>
        <v>60</v>
      </c>
      <c r="Q177" s="38" t="str">
        <f t="array" ref="Q177">P177&amp;CHOOSE(AND(P177&lt;&gt;{11,12,13})*MIN(4,MOD(P177,10))+1,"th","st","nd","rd","th")</f>
        <v>60th</v>
      </c>
      <c r="R177" s="35">
        <v>432.29599999999999</v>
      </c>
      <c r="S177" s="35">
        <v>181.624</v>
      </c>
      <c r="T177" s="35">
        <v>0</v>
      </c>
      <c r="U177" s="35">
        <v>613.91999999999996</v>
      </c>
      <c r="V177" s="36">
        <v>54.437999999999995</v>
      </c>
      <c r="W177" s="220">
        <f t="shared" si="23"/>
        <v>1.7597110916298807E-2</v>
      </c>
      <c r="X177" s="29">
        <f t="shared" si="24"/>
        <v>27</v>
      </c>
      <c r="Y177" s="38" t="str">
        <f t="array" ref="Y177">X177&amp;CHOOSE(AND(X177&lt;&gt;{11,12,13})*MIN(4,MOD(X177,10))+1,"th","st","nd","rd","th")</f>
        <v>27th</v>
      </c>
      <c r="Z177" s="37">
        <v>10.888</v>
      </c>
      <c r="AA177" s="28">
        <v>46</v>
      </c>
      <c r="AB177" s="221">
        <f t="shared" si="25"/>
        <v>1.4869523166717094E-2</v>
      </c>
      <c r="AC177" s="29">
        <f t="shared" si="26"/>
        <v>75</v>
      </c>
      <c r="AD177" s="38" t="str">
        <f t="array" ref="AD177">AC177&amp;CHOOSE(AND(AC177&lt;&gt;{11,12,13})*MIN(4,MOD(AC177,10))+1,"th","st","nd","rd","th")</f>
        <v>75th</v>
      </c>
      <c r="AE177" s="37">
        <v>27.6</v>
      </c>
      <c r="AF177" s="113">
        <v>3093.576</v>
      </c>
      <c r="AG177" s="113">
        <v>3136.5369999999998</v>
      </c>
      <c r="AH177" s="113">
        <v>3215.194</v>
      </c>
      <c r="AI177" s="38">
        <v>3148.4360000000001</v>
      </c>
      <c r="AJ177" s="29">
        <f t="shared" si="27"/>
        <v>67</v>
      </c>
      <c r="AK177" s="38" t="str">
        <f t="array" ref="AK177">AJ177&amp;CHOOSE(AND(AJ177&lt;&gt;{11,12,13})*MIN(4,MOD(AJ177,10))+1,"th","st","nd","rd","th")</f>
        <v>67th</v>
      </c>
      <c r="AL177" s="38">
        <v>652.40800000000002</v>
      </c>
      <c r="AM177" s="38">
        <v>652.40800000000002</v>
      </c>
      <c r="AN177" s="38">
        <v>3800.8440000000001</v>
      </c>
      <c r="AO177" s="29">
        <f t="shared" si="28"/>
        <v>71</v>
      </c>
      <c r="AP177" s="38" t="str">
        <f t="array" ref="AP177">AO177&amp;CHOOSE(AND(AO177&lt;&gt;{11,12,13})*MIN(4,MOD(AO177,10))+1,"th","st","nd","rd","th")</f>
        <v>71st</v>
      </c>
      <c r="AQ177" s="77">
        <v>1.17</v>
      </c>
      <c r="AR177" s="36">
        <v>5623.2160000000003</v>
      </c>
      <c r="AS177" s="29">
        <f t="shared" si="29"/>
        <v>83</v>
      </c>
      <c r="AT177" s="38" t="str">
        <f t="array" ref="AT177">AS177&amp;CHOOSE(AND(AS177&lt;&gt;{11,12,13})*MIN(4,MOD(AS177,10))+1,"th","st","nd","rd","th")</f>
        <v>83rd</v>
      </c>
      <c r="AU177" s="40">
        <v>1.8868633916455757E-3</v>
      </c>
    </row>
    <row r="178" spans="1:47" x14ac:dyDescent="0.25">
      <c r="A178" s="7">
        <v>116191203</v>
      </c>
      <c r="B178" s="8" t="s">
        <v>158</v>
      </c>
      <c r="C178" s="8" t="s">
        <v>140</v>
      </c>
      <c r="D178" s="27">
        <v>36400</v>
      </c>
      <c r="E178" s="29">
        <f t="shared" si="20"/>
        <v>6</v>
      </c>
      <c r="F178" s="38" t="str">
        <f t="array" ref="F178">E178&amp;CHOOSE(AND(E178&lt;&gt;{11,12,13})*MIN(4,MOD(E178,10))+1,"th","st","nd","rd","th")</f>
        <v>6th</v>
      </c>
      <c r="G178" s="29">
        <v>7152</v>
      </c>
      <c r="H178" s="30">
        <v>1.4724999999999999</v>
      </c>
      <c r="I178" s="31">
        <v>0.74660000000000004</v>
      </c>
      <c r="J178" s="94">
        <v>157</v>
      </c>
      <c r="K178" s="33">
        <v>0</v>
      </c>
      <c r="L178" s="34">
        <v>9.7900000000000001E-2</v>
      </c>
      <c r="M178" s="29">
        <f t="shared" si="21"/>
        <v>31</v>
      </c>
      <c r="N178" s="38" t="str">
        <f t="array" ref="N178">M178&amp;CHOOSE(AND(M178&lt;&gt;{11,12,13})*MIN(4,MOD(M178,10))+1,"th","st","nd","rd","th")</f>
        <v>31st</v>
      </c>
      <c r="O178" s="34">
        <v>0.2273</v>
      </c>
      <c r="P178" s="29">
        <f t="shared" si="22"/>
        <v>74</v>
      </c>
      <c r="Q178" s="38" t="str">
        <f t="array" ref="Q178">P178&amp;CHOOSE(AND(P178&lt;&gt;{11,12,13})*MIN(4,MOD(P178,10))+1,"th","st","nd","rd","th")</f>
        <v>74th</v>
      </c>
      <c r="R178" s="35">
        <v>99.753</v>
      </c>
      <c r="S178" s="35">
        <v>115.801</v>
      </c>
      <c r="T178" s="35">
        <v>0</v>
      </c>
      <c r="U178" s="35">
        <v>215.554</v>
      </c>
      <c r="V178" s="36">
        <v>24.881</v>
      </c>
      <c r="W178" s="220">
        <f t="shared" si="23"/>
        <v>1.4651240300126368E-2</v>
      </c>
      <c r="X178" s="29">
        <f t="shared" si="24"/>
        <v>20</v>
      </c>
      <c r="Y178" s="38" t="str">
        <f t="array" ref="Y178">X178&amp;CHOOSE(AND(X178&lt;&gt;{11,12,13})*MIN(4,MOD(X178,10))+1,"th","st","nd","rd","th")</f>
        <v>20th</v>
      </c>
      <c r="Z178" s="37">
        <v>4.976</v>
      </c>
      <c r="AA178" s="28">
        <v>10</v>
      </c>
      <c r="AB178" s="221">
        <f t="shared" si="25"/>
        <v>5.8885255014373885E-3</v>
      </c>
      <c r="AC178" s="29">
        <f t="shared" si="26"/>
        <v>55</v>
      </c>
      <c r="AD178" s="38" t="str">
        <f t="array" ref="AD178">AC178&amp;CHOOSE(AND(AC178&lt;&gt;{11,12,13})*MIN(4,MOD(AC178,10))+1,"th","st","nd","rd","th")</f>
        <v>55th</v>
      </c>
      <c r="AE178" s="37">
        <v>6</v>
      </c>
      <c r="AF178" s="113">
        <v>1698.2180000000001</v>
      </c>
      <c r="AG178" s="113">
        <v>1669.9480000000001</v>
      </c>
      <c r="AH178" s="113">
        <v>1698.335</v>
      </c>
      <c r="AI178" s="38">
        <v>1688.8340000000001</v>
      </c>
      <c r="AJ178" s="29">
        <f t="shared" si="27"/>
        <v>38</v>
      </c>
      <c r="AK178" s="38" t="str">
        <f t="array" ref="AK178">AJ178&amp;CHOOSE(AND(AJ178&lt;&gt;{11,12,13})*MIN(4,MOD(AJ178,10))+1,"th","st","nd","rd","th")</f>
        <v>38th</v>
      </c>
      <c r="AL178" s="38">
        <v>226.53</v>
      </c>
      <c r="AM178" s="38">
        <v>226.53</v>
      </c>
      <c r="AN178" s="38">
        <v>1915.364</v>
      </c>
      <c r="AO178" s="29">
        <f t="shared" si="28"/>
        <v>36</v>
      </c>
      <c r="AP178" s="38" t="str">
        <f t="array" ref="AP178">AO178&amp;CHOOSE(AND(AO178&lt;&gt;{11,12,13})*MIN(4,MOD(AO178,10))+1,"th","st","nd","rd","th")</f>
        <v>36th</v>
      </c>
      <c r="AQ178" s="77">
        <v>1.02</v>
      </c>
      <c r="AR178" s="36">
        <v>2876.7809999999999</v>
      </c>
      <c r="AS178" s="29">
        <f t="shared" si="29"/>
        <v>57</v>
      </c>
      <c r="AT178" s="38" t="str">
        <f t="array" ref="AT178">AS178&amp;CHOOSE(AND(AS178&lt;&gt;{11,12,13})*MIN(4,MOD(AS178,10))+1,"th","st","nd","rd","th")</f>
        <v>57th</v>
      </c>
      <c r="AU178" s="40">
        <v>9.6530041788925596E-4</v>
      </c>
    </row>
    <row r="179" spans="1:47" x14ac:dyDescent="0.25">
      <c r="A179" s="7">
        <v>116191503</v>
      </c>
      <c r="B179" s="8" t="s">
        <v>195</v>
      </c>
      <c r="C179" s="8" t="s">
        <v>140</v>
      </c>
      <c r="D179" s="27">
        <v>52839</v>
      </c>
      <c r="E179" s="29">
        <f t="shared" si="20"/>
        <v>53</v>
      </c>
      <c r="F179" s="38" t="str">
        <f t="array" ref="F179">E179&amp;CHOOSE(AND(E179&lt;&gt;{11,12,13})*MIN(4,MOD(E179,10))+1,"th","st","nd","rd","th")</f>
        <v>53rd</v>
      </c>
      <c r="G179" s="29">
        <v>6110</v>
      </c>
      <c r="H179" s="30">
        <v>1.0144</v>
      </c>
      <c r="I179" s="31">
        <v>0.70089999999999997</v>
      </c>
      <c r="J179" s="94">
        <v>184</v>
      </c>
      <c r="K179" s="33">
        <v>0</v>
      </c>
      <c r="L179" s="34">
        <v>8.09E-2</v>
      </c>
      <c r="M179" s="29">
        <f t="shared" si="21"/>
        <v>23</v>
      </c>
      <c r="N179" s="38" t="str">
        <f t="array" ref="N179">M179&amp;CHOOSE(AND(M179&lt;&gt;{11,12,13})*MIN(4,MOD(M179,10))+1,"th","st","nd","rd","th")</f>
        <v>23rd</v>
      </c>
      <c r="O179" s="34">
        <v>0.12809999999999999</v>
      </c>
      <c r="P179" s="29">
        <f t="shared" si="22"/>
        <v>27</v>
      </c>
      <c r="Q179" s="38" t="str">
        <f t="array" ref="Q179">P179&amp;CHOOSE(AND(P179&lt;&gt;{11,12,13})*MIN(4,MOD(P179,10))+1,"th","st","nd","rd","th")</f>
        <v>27th</v>
      </c>
      <c r="R179" s="35">
        <v>92.105999999999995</v>
      </c>
      <c r="S179" s="35">
        <v>72.921999999999997</v>
      </c>
      <c r="T179" s="35">
        <v>0</v>
      </c>
      <c r="U179" s="35">
        <v>165.02799999999999</v>
      </c>
      <c r="V179" s="36">
        <v>24.108000000000004</v>
      </c>
      <c r="W179" s="220">
        <f t="shared" si="23"/>
        <v>1.2704924080331718E-2</v>
      </c>
      <c r="X179" s="29">
        <f t="shared" si="24"/>
        <v>14</v>
      </c>
      <c r="Y179" s="38" t="str">
        <f t="array" ref="Y179">X179&amp;CHOOSE(AND(X179&lt;&gt;{11,12,13})*MIN(4,MOD(X179,10))+1,"th","st","nd","rd","th")</f>
        <v>14th</v>
      </c>
      <c r="Z179" s="37">
        <v>4.8220000000000001</v>
      </c>
      <c r="AA179" s="28">
        <v>8</v>
      </c>
      <c r="AB179" s="221">
        <f t="shared" si="25"/>
        <v>4.2160026813777059E-3</v>
      </c>
      <c r="AC179" s="29">
        <f t="shared" si="26"/>
        <v>48</v>
      </c>
      <c r="AD179" s="38" t="str">
        <f t="array" ref="AD179">AC179&amp;CHOOSE(AND(AC179&lt;&gt;{11,12,13})*MIN(4,MOD(AC179,10))+1,"th","st","nd","rd","th")</f>
        <v>48th</v>
      </c>
      <c r="AE179" s="37">
        <v>4.8</v>
      </c>
      <c r="AF179" s="113">
        <v>1897.5319999999999</v>
      </c>
      <c r="AG179" s="113">
        <v>1885.3109999999999</v>
      </c>
      <c r="AH179" s="113">
        <v>2015.011</v>
      </c>
      <c r="AI179" s="38">
        <v>1932.6179999999999</v>
      </c>
      <c r="AJ179" s="29">
        <f t="shared" si="27"/>
        <v>45</v>
      </c>
      <c r="AK179" s="38" t="str">
        <f t="array" ref="AK179">AJ179&amp;CHOOSE(AND(AJ179&lt;&gt;{11,12,13})*MIN(4,MOD(AJ179,10))+1,"th","st","nd","rd","th")</f>
        <v>45th</v>
      </c>
      <c r="AL179" s="38">
        <v>174.65</v>
      </c>
      <c r="AM179" s="38">
        <v>174.65</v>
      </c>
      <c r="AN179" s="38">
        <v>2107.268</v>
      </c>
      <c r="AO179" s="29">
        <f t="shared" si="28"/>
        <v>41</v>
      </c>
      <c r="AP179" s="38" t="str">
        <f t="array" ref="AP179">AO179&amp;CHOOSE(AND(AO179&lt;&gt;{11,12,13})*MIN(4,MOD(AO179,10))+1,"th","st","nd","rd","th")</f>
        <v>41st</v>
      </c>
      <c r="AQ179" s="77">
        <v>1.01</v>
      </c>
      <c r="AR179" s="36">
        <v>2158.989</v>
      </c>
      <c r="AS179" s="29">
        <f t="shared" si="29"/>
        <v>40</v>
      </c>
      <c r="AT179" s="38" t="str">
        <f t="array" ref="AT179">AS179&amp;CHOOSE(AND(AS179&lt;&gt;{11,12,13})*MIN(4,MOD(AS179,10))+1,"th","st","nd","rd","th")</f>
        <v>40th</v>
      </c>
      <c r="AU179" s="40">
        <v>7.2444617227321339E-4</v>
      </c>
    </row>
    <row r="180" spans="1:47" x14ac:dyDescent="0.25">
      <c r="A180" s="7">
        <v>116195004</v>
      </c>
      <c r="B180" s="8" t="s">
        <v>409</v>
      </c>
      <c r="C180" s="8" t="s">
        <v>140</v>
      </c>
      <c r="D180" s="27">
        <v>52449</v>
      </c>
      <c r="E180" s="29">
        <f t="shared" si="20"/>
        <v>52</v>
      </c>
      <c r="F180" s="38" t="str">
        <f t="array" ref="F180">E180&amp;CHOOSE(AND(E180&lt;&gt;{11,12,13})*MIN(4,MOD(E180,10))+1,"th","st","nd","rd","th")</f>
        <v>52nd</v>
      </c>
      <c r="G180" s="29">
        <v>2239</v>
      </c>
      <c r="H180" s="30">
        <v>1.0219</v>
      </c>
      <c r="I180" s="31">
        <v>0.89390000000000003</v>
      </c>
      <c r="J180" s="94">
        <v>38</v>
      </c>
      <c r="K180" s="33">
        <v>108.42</v>
      </c>
      <c r="L180" s="34">
        <v>0.1618</v>
      </c>
      <c r="M180" s="29">
        <f t="shared" si="21"/>
        <v>55</v>
      </c>
      <c r="N180" s="38" t="str">
        <f t="array" ref="N180">M180&amp;CHOOSE(AND(M180&lt;&gt;{11,12,13})*MIN(4,MOD(M180,10))+1,"th","st","nd","rd","th")</f>
        <v>55th</v>
      </c>
      <c r="O180" s="34">
        <v>0.21149999999999999</v>
      </c>
      <c r="P180" s="29">
        <f t="shared" si="22"/>
        <v>67</v>
      </c>
      <c r="Q180" s="38" t="str">
        <f t="array" ref="Q180">P180&amp;CHOOSE(AND(P180&lt;&gt;{11,12,13})*MIN(4,MOD(P180,10))+1,"th","st","nd","rd","th")</f>
        <v>67th</v>
      </c>
      <c r="R180" s="35">
        <v>71.930999999999997</v>
      </c>
      <c r="S180" s="35">
        <v>47.012999999999998</v>
      </c>
      <c r="T180" s="35">
        <v>0</v>
      </c>
      <c r="U180" s="35">
        <v>118.944</v>
      </c>
      <c r="V180" s="36">
        <v>10.241999999999999</v>
      </c>
      <c r="W180" s="220">
        <f t="shared" si="23"/>
        <v>1.3822869682810891E-2</v>
      </c>
      <c r="X180" s="29">
        <f t="shared" si="24"/>
        <v>17</v>
      </c>
      <c r="Y180" s="38" t="str">
        <f t="array" ref="Y180">X180&amp;CHOOSE(AND(X180&lt;&gt;{11,12,13})*MIN(4,MOD(X180,10))+1,"th","st","nd","rd","th")</f>
        <v>17th</v>
      </c>
      <c r="Z180" s="37">
        <v>2.048</v>
      </c>
      <c r="AA180" s="28">
        <v>1</v>
      </c>
      <c r="AB180" s="221">
        <f t="shared" si="25"/>
        <v>1.3496260186302376E-3</v>
      </c>
      <c r="AC180" s="29">
        <f t="shared" si="26"/>
        <v>25</v>
      </c>
      <c r="AD180" s="38" t="str">
        <f t="array" ref="AD180">AC180&amp;CHOOSE(AND(AC180&lt;&gt;{11,12,13})*MIN(4,MOD(AC180,10))+1,"th","st","nd","rd","th")</f>
        <v>25th</v>
      </c>
      <c r="AE180" s="37">
        <v>0.6</v>
      </c>
      <c r="AF180" s="113">
        <v>740.94600000000003</v>
      </c>
      <c r="AG180" s="113">
        <v>709.61599999999999</v>
      </c>
      <c r="AH180" s="113">
        <v>736.39300000000003</v>
      </c>
      <c r="AI180" s="38">
        <v>728.98500000000001</v>
      </c>
      <c r="AJ180" s="29">
        <f t="shared" si="27"/>
        <v>7</v>
      </c>
      <c r="AK180" s="38" t="str">
        <f t="array" ref="AK180">AJ180&amp;CHOOSE(AND(AJ180&lt;&gt;{11,12,13})*MIN(4,MOD(AJ180,10))+1,"th","st","nd","rd","th")</f>
        <v>7th</v>
      </c>
      <c r="AL180" s="38">
        <v>121.592</v>
      </c>
      <c r="AM180" s="38">
        <v>230.012</v>
      </c>
      <c r="AN180" s="38">
        <v>958.99699999999996</v>
      </c>
      <c r="AO180" s="29">
        <f t="shared" si="28"/>
        <v>7</v>
      </c>
      <c r="AP180" s="38" t="str">
        <f t="array" ref="AP180">AO180&amp;CHOOSE(AND(AO180&lt;&gt;{11,12,13})*MIN(4,MOD(AO180,10))+1,"th","st","nd","rd","th")</f>
        <v>7th</v>
      </c>
      <c r="AQ180" s="77">
        <v>0.97</v>
      </c>
      <c r="AR180" s="36">
        <v>950.59900000000005</v>
      </c>
      <c r="AS180" s="29">
        <f t="shared" si="29"/>
        <v>5</v>
      </c>
      <c r="AT180" s="38" t="str">
        <f t="array" ref="AT180">AS180&amp;CHOOSE(AND(AS180&lt;&gt;{11,12,13})*MIN(4,MOD(AS180,10))+1,"th","st","nd","rd","th")</f>
        <v>5th</v>
      </c>
      <c r="AU180" s="40">
        <v>3.1897235554083153E-4</v>
      </c>
    </row>
    <row r="181" spans="1:47" x14ac:dyDescent="0.25">
      <c r="A181" s="7">
        <v>116197503</v>
      </c>
      <c r="B181" s="8" t="s">
        <v>561</v>
      </c>
      <c r="C181" s="8" t="s">
        <v>140</v>
      </c>
      <c r="D181" s="27">
        <v>52171</v>
      </c>
      <c r="E181" s="29">
        <f t="shared" si="20"/>
        <v>52</v>
      </c>
      <c r="F181" s="38" t="str">
        <f t="array" ref="F181">E181&amp;CHOOSE(AND(E181&lt;&gt;{11,12,13})*MIN(4,MOD(E181,10))+1,"th","st","nd","rd","th")</f>
        <v>52nd</v>
      </c>
      <c r="G181" s="29">
        <v>4368</v>
      </c>
      <c r="H181" s="30">
        <v>1.0274000000000001</v>
      </c>
      <c r="I181" s="31">
        <v>0.79800000000000004</v>
      </c>
      <c r="J181" s="94">
        <v>117</v>
      </c>
      <c r="K181" s="33">
        <v>65.804000000000002</v>
      </c>
      <c r="L181" s="34">
        <v>0.1638</v>
      </c>
      <c r="M181" s="29">
        <f t="shared" si="21"/>
        <v>56</v>
      </c>
      <c r="N181" s="38" t="str">
        <f t="array" ref="N181">M181&amp;CHOOSE(AND(M181&lt;&gt;{11,12,13})*MIN(4,MOD(M181,10))+1,"th","st","nd","rd","th")</f>
        <v>56th</v>
      </c>
      <c r="O181" s="34">
        <v>0.14180000000000001</v>
      </c>
      <c r="P181" s="29">
        <f t="shared" si="22"/>
        <v>34</v>
      </c>
      <c r="Q181" s="38" t="str">
        <f t="array" ref="Q181">P181&amp;CHOOSE(AND(P181&lt;&gt;{11,12,13})*MIN(4,MOD(P181,10))+1,"th","st","nd","rd","th")</f>
        <v>34th</v>
      </c>
      <c r="R181" s="35">
        <v>144.72399999999999</v>
      </c>
      <c r="S181" s="35">
        <v>62.643000000000001</v>
      </c>
      <c r="T181" s="35">
        <v>0</v>
      </c>
      <c r="U181" s="35">
        <v>207.36699999999999</v>
      </c>
      <c r="V181" s="36">
        <v>19.313000000000002</v>
      </c>
      <c r="W181" s="220">
        <f t="shared" si="23"/>
        <v>1.3115192721281954E-2</v>
      </c>
      <c r="X181" s="29">
        <f t="shared" si="24"/>
        <v>15</v>
      </c>
      <c r="Y181" s="38" t="str">
        <f t="array" ref="Y181">X181&amp;CHOOSE(AND(X181&lt;&gt;{11,12,13})*MIN(4,MOD(X181,10))+1,"th","st","nd","rd","th")</f>
        <v>15th</v>
      </c>
      <c r="Z181" s="37">
        <v>3.863</v>
      </c>
      <c r="AA181" s="28">
        <v>0</v>
      </c>
      <c r="AB181" s="221">
        <f t="shared" si="25"/>
        <v>0</v>
      </c>
      <c r="AC181" s="29">
        <f t="shared" si="26"/>
        <v>1</v>
      </c>
      <c r="AD181" s="38" t="str">
        <f t="array" ref="AD181">AC181&amp;CHOOSE(AND(AC181&lt;&gt;{11,12,13})*MIN(4,MOD(AC181,10))+1,"th","st","nd","rd","th")</f>
        <v>1st</v>
      </c>
      <c r="AE181" s="37">
        <v>0</v>
      </c>
      <c r="AF181" s="113">
        <v>1472.567</v>
      </c>
      <c r="AG181" s="113">
        <v>1500.443</v>
      </c>
      <c r="AH181" s="113">
        <v>1495.2660000000001</v>
      </c>
      <c r="AI181" s="38">
        <v>1489.425</v>
      </c>
      <c r="AJ181" s="29">
        <f t="shared" si="27"/>
        <v>31</v>
      </c>
      <c r="AK181" s="38" t="str">
        <f t="array" ref="AK181">AJ181&amp;CHOOSE(AND(AJ181&lt;&gt;{11,12,13})*MIN(4,MOD(AJ181,10))+1,"th","st","nd","rd","th")</f>
        <v>31st</v>
      </c>
      <c r="AL181" s="38">
        <v>211.23</v>
      </c>
      <c r="AM181" s="38">
        <v>277.03399999999999</v>
      </c>
      <c r="AN181" s="38">
        <v>1766.4590000000001</v>
      </c>
      <c r="AO181" s="29">
        <f t="shared" si="28"/>
        <v>31</v>
      </c>
      <c r="AP181" s="38" t="str">
        <f t="array" ref="AP181">AO181&amp;CHOOSE(AND(AO181&lt;&gt;{11,12,13})*MIN(4,MOD(AO181,10))+1,"th","st","nd","rd","th")</f>
        <v>31st</v>
      </c>
      <c r="AQ181" s="77">
        <v>0.96</v>
      </c>
      <c r="AR181" s="36">
        <v>1742.2660000000001</v>
      </c>
      <c r="AS181" s="29">
        <f t="shared" si="29"/>
        <v>28</v>
      </c>
      <c r="AT181" s="38" t="str">
        <f t="array" ref="AT181">AS181&amp;CHOOSE(AND(AS181&lt;&gt;{11,12,13})*MIN(4,MOD(AS181,10))+1,"th","st","nd","rd","th")</f>
        <v>28th</v>
      </c>
      <c r="AU181" s="40">
        <v>5.8461526889750824E-4</v>
      </c>
    </row>
    <row r="182" spans="1:47" x14ac:dyDescent="0.25">
      <c r="A182" s="7">
        <v>105201033</v>
      </c>
      <c r="B182" s="8" t="s">
        <v>231</v>
      </c>
      <c r="C182" s="8" t="s">
        <v>232</v>
      </c>
      <c r="D182" s="27">
        <v>47457</v>
      </c>
      <c r="E182" s="29">
        <f t="shared" si="20"/>
        <v>36</v>
      </c>
      <c r="F182" s="38" t="str">
        <f t="array" ref="F182">E182&amp;CHOOSE(AND(E182&lt;&gt;{11,12,13})*MIN(4,MOD(E182,10))+1,"th","st","nd","rd","th")</f>
        <v>36th</v>
      </c>
      <c r="G182" s="29">
        <v>7363</v>
      </c>
      <c r="H182" s="30">
        <v>1.1294</v>
      </c>
      <c r="I182" s="31">
        <v>0.76749999999999996</v>
      </c>
      <c r="J182" s="94">
        <v>140</v>
      </c>
      <c r="K182" s="33">
        <v>27.518999999999998</v>
      </c>
      <c r="L182" s="34">
        <v>0.16470000000000001</v>
      </c>
      <c r="M182" s="29">
        <f t="shared" si="21"/>
        <v>57</v>
      </c>
      <c r="N182" s="38" t="str">
        <f t="array" ref="N182">M182&amp;CHOOSE(AND(M182&lt;&gt;{11,12,13})*MIN(4,MOD(M182,10))+1,"th","st","nd","rd","th")</f>
        <v>57th</v>
      </c>
      <c r="O182" s="34">
        <v>0.24110000000000001</v>
      </c>
      <c r="P182" s="29">
        <f t="shared" si="22"/>
        <v>81</v>
      </c>
      <c r="Q182" s="38" t="str">
        <f t="array" ref="Q182">P182&amp;CHOOSE(AND(P182&lt;&gt;{11,12,13})*MIN(4,MOD(P182,10))+1,"th","st","nd","rd","th")</f>
        <v>81st</v>
      </c>
      <c r="R182" s="35">
        <v>215.333</v>
      </c>
      <c r="S182" s="35">
        <v>157.61000000000001</v>
      </c>
      <c r="T182" s="35">
        <v>0</v>
      </c>
      <c r="U182" s="35">
        <v>372.94299999999998</v>
      </c>
      <c r="V182" s="36">
        <v>118.06</v>
      </c>
      <c r="W182" s="220">
        <f t="shared" si="23"/>
        <v>5.4179822307071003E-2</v>
      </c>
      <c r="X182" s="29">
        <f t="shared" si="24"/>
        <v>89</v>
      </c>
      <c r="Y182" s="38" t="str">
        <f t="array" ref="Y182">X182&amp;CHOOSE(AND(X182&lt;&gt;{11,12,13})*MIN(4,MOD(X182,10))+1,"th","st","nd","rd","th")</f>
        <v>89th</v>
      </c>
      <c r="Z182" s="37">
        <v>23.611999999999998</v>
      </c>
      <c r="AA182" s="28">
        <v>3</v>
      </c>
      <c r="AB182" s="221">
        <f t="shared" si="25"/>
        <v>1.3767530655701594E-3</v>
      </c>
      <c r="AC182" s="29">
        <f t="shared" si="26"/>
        <v>26</v>
      </c>
      <c r="AD182" s="38" t="str">
        <f t="array" ref="AD182">AC182&amp;CHOOSE(AND(AC182&lt;&gt;{11,12,13})*MIN(4,MOD(AC182,10))+1,"th","st","nd","rd","th")</f>
        <v>26th</v>
      </c>
      <c r="AE182" s="37">
        <v>1.8</v>
      </c>
      <c r="AF182" s="113">
        <v>2179.04</v>
      </c>
      <c r="AG182" s="113">
        <v>2225.723</v>
      </c>
      <c r="AH182" s="113">
        <v>2292.7910000000002</v>
      </c>
      <c r="AI182" s="38">
        <v>2232.518</v>
      </c>
      <c r="AJ182" s="29">
        <f t="shared" si="27"/>
        <v>53</v>
      </c>
      <c r="AK182" s="38" t="str">
        <f t="array" ref="AK182">AJ182&amp;CHOOSE(AND(AJ182&lt;&gt;{11,12,13})*MIN(4,MOD(AJ182,10))+1,"th","st","nd","rd","th")</f>
        <v>53rd</v>
      </c>
      <c r="AL182" s="38">
        <v>398.35500000000002</v>
      </c>
      <c r="AM182" s="38">
        <v>425.87400000000002</v>
      </c>
      <c r="AN182" s="38">
        <v>2658.3919999999998</v>
      </c>
      <c r="AO182" s="29">
        <f t="shared" si="28"/>
        <v>54</v>
      </c>
      <c r="AP182" s="38" t="str">
        <f t="array" ref="AP182">AO182&amp;CHOOSE(AND(AO182&lt;&gt;{11,12,13})*MIN(4,MOD(AO182,10))+1,"th","st","nd","rd","th")</f>
        <v>54th</v>
      </c>
      <c r="AQ182" s="77">
        <v>0.96</v>
      </c>
      <c r="AR182" s="36">
        <v>2882.2919999999999</v>
      </c>
      <c r="AS182" s="29">
        <f t="shared" si="29"/>
        <v>57</v>
      </c>
      <c r="AT182" s="38" t="str">
        <f t="array" ref="AT182">AS182&amp;CHOOSE(AND(AS182&lt;&gt;{11,12,13})*MIN(4,MOD(AS182,10))+1,"th","st","nd","rd","th")</f>
        <v>57th</v>
      </c>
      <c r="AU182" s="40">
        <v>9.6714962733654712E-4</v>
      </c>
    </row>
    <row r="183" spans="1:47" x14ac:dyDescent="0.25">
      <c r="A183" s="7">
        <v>105201352</v>
      </c>
      <c r="B183" s="8" t="s">
        <v>243</v>
      </c>
      <c r="C183" s="8" t="s">
        <v>232</v>
      </c>
      <c r="D183" s="27">
        <v>44385</v>
      </c>
      <c r="E183" s="29">
        <f t="shared" si="20"/>
        <v>25</v>
      </c>
      <c r="F183" s="38" t="str">
        <f t="array" ref="F183">E183&amp;CHOOSE(AND(E183&lt;&gt;{11,12,13})*MIN(4,MOD(E183,10))+1,"th","st","nd","rd","th")</f>
        <v>25th</v>
      </c>
      <c r="G183" s="29">
        <v>12348</v>
      </c>
      <c r="H183" s="30">
        <v>1.2076</v>
      </c>
      <c r="I183" s="31">
        <v>0.52610000000000001</v>
      </c>
      <c r="J183" s="94">
        <v>254</v>
      </c>
      <c r="K183" s="33">
        <v>0</v>
      </c>
      <c r="L183" s="34">
        <v>0.15279999999999999</v>
      </c>
      <c r="M183" s="29">
        <f t="shared" si="21"/>
        <v>50</v>
      </c>
      <c r="N183" s="38" t="str">
        <f t="array" ref="N183">M183&amp;CHOOSE(AND(M183&lt;&gt;{11,12,13})*MIN(4,MOD(M183,10))+1,"th","st","nd","rd","th")</f>
        <v>50th</v>
      </c>
      <c r="O183" s="34">
        <v>0.18049999999999999</v>
      </c>
      <c r="P183" s="29">
        <f t="shared" si="22"/>
        <v>53</v>
      </c>
      <c r="Q183" s="38" t="str">
        <f t="array" ref="Q183">P183&amp;CHOOSE(AND(P183&lt;&gt;{11,12,13})*MIN(4,MOD(P183,10))+1,"th","st","nd","rd","th")</f>
        <v>53rd</v>
      </c>
      <c r="R183" s="35">
        <v>355.69</v>
      </c>
      <c r="S183" s="35">
        <v>210.08500000000001</v>
      </c>
      <c r="T183" s="35">
        <v>0</v>
      </c>
      <c r="U183" s="35">
        <v>565.77499999999998</v>
      </c>
      <c r="V183" s="36">
        <v>120.44800000000001</v>
      </c>
      <c r="W183" s="220">
        <f t="shared" si="23"/>
        <v>3.1045739420237931E-2</v>
      </c>
      <c r="X183" s="29">
        <f t="shared" si="24"/>
        <v>66</v>
      </c>
      <c r="Y183" s="38" t="str">
        <f t="array" ref="Y183">X183&amp;CHOOSE(AND(X183&lt;&gt;{11,12,13})*MIN(4,MOD(X183,10))+1,"th","st","nd","rd","th")</f>
        <v>66th</v>
      </c>
      <c r="Z183" s="37">
        <v>24.09</v>
      </c>
      <c r="AA183" s="28">
        <v>4</v>
      </c>
      <c r="AB183" s="221">
        <f t="shared" si="25"/>
        <v>1.0310088808527474E-3</v>
      </c>
      <c r="AC183" s="29">
        <f t="shared" si="26"/>
        <v>20</v>
      </c>
      <c r="AD183" s="38" t="str">
        <f t="array" ref="AD183">AC183&amp;CHOOSE(AND(AC183&lt;&gt;{11,12,13})*MIN(4,MOD(AC183,10))+1,"th","st","nd","rd","th")</f>
        <v>20th</v>
      </c>
      <c r="AE183" s="37">
        <v>2.4</v>
      </c>
      <c r="AF183" s="113">
        <v>3879.6950000000002</v>
      </c>
      <c r="AG183" s="113">
        <v>3923.3829999999998</v>
      </c>
      <c r="AH183" s="113">
        <v>3953.2559999999999</v>
      </c>
      <c r="AI183" s="38">
        <v>3918.7779999999998</v>
      </c>
      <c r="AJ183" s="29">
        <f t="shared" si="27"/>
        <v>76</v>
      </c>
      <c r="AK183" s="38" t="str">
        <f t="array" ref="AK183">AJ183&amp;CHOOSE(AND(AJ183&lt;&gt;{11,12,13})*MIN(4,MOD(AJ183,10))+1,"th","st","nd","rd","th")</f>
        <v>76th</v>
      </c>
      <c r="AL183" s="38">
        <v>592.26499999999999</v>
      </c>
      <c r="AM183" s="38">
        <v>592.26499999999999</v>
      </c>
      <c r="AN183" s="38">
        <v>4511.0429999999997</v>
      </c>
      <c r="AO183" s="29">
        <f t="shared" si="28"/>
        <v>77</v>
      </c>
      <c r="AP183" s="38" t="str">
        <f t="array" ref="AP183">AO183&amp;CHOOSE(AND(AO183&lt;&gt;{11,12,13})*MIN(4,MOD(AO183,10))+1,"th","st","nd","rd","th")</f>
        <v>77th</v>
      </c>
      <c r="AQ183" s="77">
        <v>1.1399999999999999</v>
      </c>
      <c r="AR183" s="36">
        <v>6210.1909999999998</v>
      </c>
      <c r="AS183" s="29">
        <f t="shared" si="29"/>
        <v>86</v>
      </c>
      <c r="AT183" s="38" t="str">
        <f t="array" ref="AT183">AS183&amp;CHOOSE(AND(AS183&lt;&gt;{11,12,13})*MIN(4,MOD(AS183,10))+1,"th","st","nd","rd","th")</f>
        <v>86th</v>
      </c>
      <c r="AU183" s="40">
        <v>2.083822149642985E-3</v>
      </c>
    </row>
    <row r="184" spans="1:47" x14ac:dyDescent="0.25">
      <c r="A184" s="7">
        <v>105204703</v>
      </c>
      <c r="B184" s="8" t="s">
        <v>479</v>
      </c>
      <c r="C184" s="8" t="s">
        <v>232</v>
      </c>
      <c r="D184" s="27">
        <v>47724</v>
      </c>
      <c r="E184" s="29">
        <f t="shared" si="20"/>
        <v>37</v>
      </c>
      <c r="F184" s="38" t="str">
        <f t="array" ref="F184">E184&amp;CHOOSE(AND(E184&lt;&gt;{11,12,13})*MIN(4,MOD(E184,10))+1,"th","st","nd","rd","th")</f>
        <v>37th</v>
      </c>
      <c r="G184" s="29">
        <v>9055</v>
      </c>
      <c r="H184" s="30">
        <v>1.1231</v>
      </c>
      <c r="I184" s="31">
        <v>0.68330000000000002</v>
      </c>
      <c r="J184" s="94">
        <v>194</v>
      </c>
      <c r="K184" s="33">
        <v>0</v>
      </c>
      <c r="L184" s="34">
        <v>0.1588</v>
      </c>
      <c r="M184" s="29">
        <f t="shared" si="21"/>
        <v>53</v>
      </c>
      <c r="N184" s="38" t="str">
        <f t="array" ref="N184">M184&amp;CHOOSE(AND(M184&lt;&gt;{11,12,13})*MIN(4,MOD(M184,10))+1,"th","st","nd","rd","th")</f>
        <v>53rd</v>
      </c>
      <c r="O184" s="34">
        <v>0.26179999999999998</v>
      </c>
      <c r="P184" s="29">
        <f t="shared" si="22"/>
        <v>87</v>
      </c>
      <c r="Q184" s="38" t="str">
        <f t="array" ref="Q184">P184&amp;CHOOSE(AND(P184&lt;&gt;{11,12,13})*MIN(4,MOD(P184,10))+1,"th","st","nd","rd","th")</f>
        <v>87th</v>
      </c>
      <c r="R184" s="35">
        <v>290.76100000000002</v>
      </c>
      <c r="S184" s="35">
        <v>239.67599999999999</v>
      </c>
      <c r="T184" s="35">
        <v>0</v>
      </c>
      <c r="U184" s="35">
        <v>530.43700000000001</v>
      </c>
      <c r="V184" s="36">
        <v>111.762</v>
      </c>
      <c r="W184" s="220">
        <f t="shared" si="23"/>
        <v>3.6623513998674813E-2</v>
      </c>
      <c r="X184" s="29">
        <f t="shared" si="24"/>
        <v>76</v>
      </c>
      <c r="Y184" s="38" t="str">
        <f t="array" ref="Y184">X184&amp;CHOOSE(AND(X184&lt;&gt;{11,12,13})*MIN(4,MOD(X184,10))+1,"th","st","nd","rd","th")</f>
        <v>76th</v>
      </c>
      <c r="Z184" s="37">
        <v>22.352</v>
      </c>
      <c r="AA184" s="28">
        <v>5</v>
      </c>
      <c r="AB184" s="221">
        <f t="shared" si="25"/>
        <v>1.6384600310783099E-3</v>
      </c>
      <c r="AC184" s="29">
        <f t="shared" si="26"/>
        <v>28</v>
      </c>
      <c r="AD184" s="38" t="str">
        <f t="array" ref="AD184">AC184&amp;CHOOSE(AND(AC184&lt;&gt;{11,12,13})*MIN(4,MOD(AC184,10))+1,"th","st","nd","rd","th")</f>
        <v>28th</v>
      </c>
      <c r="AE184" s="37">
        <v>3</v>
      </c>
      <c r="AF184" s="113">
        <v>3051.6460000000002</v>
      </c>
      <c r="AG184" s="113">
        <v>3145.3649999999998</v>
      </c>
      <c r="AH184" s="113">
        <v>3256.431</v>
      </c>
      <c r="AI184" s="38">
        <v>3151.1469999999999</v>
      </c>
      <c r="AJ184" s="29">
        <f t="shared" si="27"/>
        <v>67</v>
      </c>
      <c r="AK184" s="38" t="str">
        <f t="array" ref="AK184">AJ184&amp;CHOOSE(AND(AJ184&lt;&gt;{11,12,13})*MIN(4,MOD(AJ184,10))+1,"th","st","nd","rd","th")</f>
        <v>67th</v>
      </c>
      <c r="AL184" s="38">
        <v>555.78899999999999</v>
      </c>
      <c r="AM184" s="38">
        <v>555.78899999999999</v>
      </c>
      <c r="AN184" s="38">
        <v>3706.9360000000001</v>
      </c>
      <c r="AO184" s="29">
        <f t="shared" si="28"/>
        <v>69</v>
      </c>
      <c r="AP184" s="38" t="str">
        <f t="array" ref="AP184">AO184&amp;CHOOSE(AND(AO184&lt;&gt;{11,12,13})*MIN(4,MOD(AO184,10))+1,"th","st","nd","rd","th")</f>
        <v>69th</v>
      </c>
      <c r="AQ184" s="77">
        <v>0.94</v>
      </c>
      <c r="AR184" s="36">
        <v>3913.4639999999999</v>
      </c>
      <c r="AS184" s="29">
        <f t="shared" si="29"/>
        <v>72</v>
      </c>
      <c r="AT184" s="38" t="str">
        <f t="array" ref="AT184">AS184&amp;CHOOSE(AND(AS184&lt;&gt;{11,12,13})*MIN(4,MOD(AS184,10))+1,"th","st","nd","rd","th")</f>
        <v>72nd</v>
      </c>
      <c r="AU184" s="40">
        <v>1.3131581564931635E-3</v>
      </c>
    </row>
    <row r="185" spans="1:47" x14ac:dyDescent="0.25">
      <c r="A185" s="7">
        <v>115210503</v>
      </c>
      <c r="B185" s="8" t="s">
        <v>151</v>
      </c>
      <c r="C185" s="8" t="s">
        <v>152</v>
      </c>
      <c r="D185" s="27">
        <v>61474</v>
      </c>
      <c r="E185" s="29">
        <f t="shared" si="20"/>
        <v>72</v>
      </c>
      <c r="F185" s="38" t="str">
        <f t="array" ref="F185">E185&amp;CHOOSE(AND(E185&lt;&gt;{11,12,13})*MIN(4,MOD(E185,10))+1,"th","st","nd","rd","th")</f>
        <v>72nd</v>
      </c>
      <c r="G185" s="29">
        <v>8050</v>
      </c>
      <c r="H185" s="30">
        <v>0.87190000000000001</v>
      </c>
      <c r="I185" s="31">
        <v>0.69</v>
      </c>
      <c r="J185" s="94">
        <v>190</v>
      </c>
      <c r="K185" s="33">
        <v>0</v>
      </c>
      <c r="L185" s="34">
        <v>0.13600000000000001</v>
      </c>
      <c r="M185" s="29">
        <f t="shared" si="21"/>
        <v>46</v>
      </c>
      <c r="N185" s="38" t="str">
        <f t="array" ref="N185">M185&amp;CHOOSE(AND(M185&lt;&gt;{11,12,13})*MIN(4,MOD(M185,10))+1,"th","st","nd","rd","th")</f>
        <v>46th</v>
      </c>
      <c r="O185" s="34">
        <v>0.1731</v>
      </c>
      <c r="P185" s="29">
        <f t="shared" si="22"/>
        <v>49</v>
      </c>
      <c r="Q185" s="38" t="str">
        <f t="array" ref="Q185">P185&amp;CHOOSE(AND(P185&lt;&gt;{11,12,13})*MIN(4,MOD(P185,10))+1,"th","st","nd","rd","th")</f>
        <v>49th</v>
      </c>
      <c r="R185" s="35">
        <v>217.971</v>
      </c>
      <c r="S185" s="35">
        <v>138.71600000000001</v>
      </c>
      <c r="T185" s="35">
        <v>0</v>
      </c>
      <c r="U185" s="35">
        <v>356.68700000000001</v>
      </c>
      <c r="V185" s="36">
        <v>112.378</v>
      </c>
      <c r="W185" s="220">
        <f t="shared" si="23"/>
        <v>4.2070073112933835E-2</v>
      </c>
      <c r="X185" s="29">
        <f t="shared" si="24"/>
        <v>83</v>
      </c>
      <c r="Y185" s="38" t="str">
        <f t="array" ref="Y185">X185&amp;CHOOSE(AND(X185&lt;&gt;{11,12,13})*MIN(4,MOD(X185,10))+1,"th","st","nd","rd","th")</f>
        <v>83rd</v>
      </c>
      <c r="Z185" s="37">
        <v>22.475999999999999</v>
      </c>
      <c r="AA185" s="28">
        <v>3</v>
      </c>
      <c r="AB185" s="221">
        <f t="shared" si="25"/>
        <v>1.1230865413052512E-3</v>
      </c>
      <c r="AC185" s="29">
        <f t="shared" si="26"/>
        <v>22</v>
      </c>
      <c r="AD185" s="38" t="str">
        <f t="array" ref="AD185">AC185&amp;CHOOSE(AND(AC185&lt;&gt;{11,12,13})*MIN(4,MOD(AC185,10))+1,"th","st","nd","rd","th")</f>
        <v>22nd</v>
      </c>
      <c r="AE185" s="37">
        <v>1.8</v>
      </c>
      <c r="AF185" s="113">
        <v>2671.21</v>
      </c>
      <c r="AG185" s="113">
        <v>2707.5929999999998</v>
      </c>
      <c r="AH185" s="113">
        <v>2734.183</v>
      </c>
      <c r="AI185" s="38">
        <v>2704.3290000000002</v>
      </c>
      <c r="AJ185" s="29">
        <f t="shared" si="27"/>
        <v>60</v>
      </c>
      <c r="AK185" s="38" t="str">
        <f t="array" ref="AK185">AJ185&amp;CHOOSE(AND(AJ185&lt;&gt;{11,12,13})*MIN(4,MOD(AJ185,10))+1,"th","st","nd","rd","th")</f>
        <v>60th</v>
      </c>
      <c r="AL185" s="38">
        <v>380.96300000000002</v>
      </c>
      <c r="AM185" s="38">
        <v>380.96300000000002</v>
      </c>
      <c r="AN185" s="38">
        <v>3085.2919999999999</v>
      </c>
      <c r="AO185" s="29">
        <f t="shared" si="28"/>
        <v>60</v>
      </c>
      <c r="AP185" s="38" t="str">
        <f t="array" ref="AP185">AO185&amp;CHOOSE(AND(AO185&lt;&gt;{11,12,13})*MIN(4,MOD(AO185,10))+1,"th","st","nd","rd","th")</f>
        <v>60th</v>
      </c>
      <c r="AQ185" s="77">
        <v>1.02</v>
      </c>
      <c r="AR185" s="36">
        <v>2743.8670000000002</v>
      </c>
      <c r="AS185" s="29">
        <f t="shared" si="29"/>
        <v>54</v>
      </c>
      <c r="AT185" s="38" t="str">
        <f t="array" ref="AT185">AS185&amp;CHOOSE(AND(AS185&lt;&gt;{11,12,13})*MIN(4,MOD(AS185,10))+1,"th","st","nd","rd","th")</f>
        <v>54th</v>
      </c>
      <c r="AU185" s="40">
        <v>9.2070128443303106E-4</v>
      </c>
    </row>
    <row r="186" spans="1:47" x14ac:dyDescent="0.25">
      <c r="A186" s="7">
        <v>115211003</v>
      </c>
      <c r="B186" s="8" t="s">
        <v>183</v>
      </c>
      <c r="C186" s="8" t="s">
        <v>152</v>
      </c>
      <c r="D186" s="27">
        <v>67888</v>
      </c>
      <c r="E186" s="29">
        <f t="shared" si="20"/>
        <v>83</v>
      </c>
      <c r="F186" s="38" t="str">
        <f t="array" ref="F186">E186&amp;CHOOSE(AND(E186&lt;&gt;{11,12,13})*MIN(4,MOD(E186,10))+1,"th","st","nd","rd","th")</f>
        <v>83rd</v>
      </c>
      <c r="G186" s="29">
        <v>3330</v>
      </c>
      <c r="H186" s="30">
        <v>0.78949999999999998</v>
      </c>
      <c r="I186" s="31">
        <v>-2.2635000000000001</v>
      </c>
      <c r="J186" s="94">
        <v>474</v>
      </c>
      <c r="K186" s="33">
        <v>0</v>
      </c>
      <c r="L186" s="34">
        <v>4.7500000000000001E-2</v>
      </c>
      <c r="M186" s="29">
        <f t="shared" si="21"/>
        <v>9</v>
      </c>
      <c r="N186" s="38" t="str">
        <f t="array" ref="N186">M186&amp;CHOOSE(AND(M186&lt;&gt;{11,12,13})*MIN(4,MOD(M186,10))+1,"th","st","nd","rd","th")</f>
        <v>9th</v>
      </c>
      <c r="O186" s="34">
        <v>9.4299999999999995E-2</v>
      </c>
      <c r="P186" s="29">
        <f t="shared" si="22"/>
        <v>13</v>
      </c>
      <c r="Q186" s="38" t="str">
        <f t="array" ref="Q186">P186&amp;CHOOSE(AND(P186&lt;&gt;{11,12,13})*MIN(4,MOD(P186,10))+1,"th","st","nd","rd","th")</f>
        <v>13th</v>
      </c>
      <c r="R186" s="35">
        <v>36.564999999999998</v>
      </c>
      <c r="S186" s="35">
        <v>36.295999999999999</v>
      </c>
      <c r="T186" s="35">
        <v>0</v>
      </c>
      <c r="U186" s="35">
        <v>72.861000000000004</v>
      </c>
      <c r="V186" s="36">
        <v>14.545999999999999</v>
      </c>
      <c r="W186" s="220">
        <f t="shared" si="23"/>
        <v>1.1337640483155272E-2</v>
      </c>
      <c r="X186" s="29">
        <f t="shared" si="24"/>
        <v>11</v>
      </c>
      <c r="Y186" s="38" t="str">
        <f t="array" ref="Y186">X186&amp;CHOOSE(AND(X186&lt;&gt;{11,12,13})*MIN(4,MOD(X186,10))+1,"th","st","nd","rd","th")</f>
        <v>11th</v>
      </c>
      <c r="Z186" s="37">
        <v>2.9089999999999998</v>
      </c>
      <c r="AA186" s="28">
        <v>32</v>
      </c>
      <c r="AB186" s="221">
        <f t="shared" si="25"/>
        <v>2.494187374267625E-2</v>
      </c>
      <c r="AC186" s="29">
        <f t="shared" si="26"/>
        <v>86</v>
      </c>
      <c r="AD186" s="38" t="str">
        <f t="array" ref="AD186">AC186&amp;CHOOSE(AND(AC186&lt;&gt;{11,12,13})*MIN(4,MOD(AC186,10))+1,"th","st","nd","rd","th")</f>
        <v>86th</v>
      </c>
      <c r="AE186" s="37">
        <v>19.2</v>
      </c>
      <c r="AF186" s="113">
        <v>1282.9829999999999</v>
      </c>
      <c r="AG186" s="113">
        <v>1248.1990000000001</v>
      </c>
      <c r="AH186" s="113">
        <v>1264.354</v>
      </c>
      <c r="AI186" s="38">
        <v>1265.1790000000001</v>
      </c>
      <c r="AJ186" s="29">
        <f t="shared" si="27"/>
        <v>26</v>
      </c>
      <c r="AK186" s="38" t="str">
        <f t="array" ref="AK186">AJ186&amp;CHOOSE(AND(AJ186&lt;&gt;{11,12,13})*MIN(4,MOD(AJ186,10))+1,"th","st","nd","rd","th")</f>
        <v>26th</v>
      </c>
      <c r="AL186" s="38">
        <v>94.97</v>
      </c>
      <c r="AM186" s="38">
        <v>94.97</v>
      </c>
      <c r="AN186" s="38">
        <v>1360.1489999999999</v>
      </c>
      <c r="AO186" s="29">
        <f t="shared" si="28"/>
        <v>19</v>
      </c>
      <c r="AP186" s="38" t="str">
        <f t="array" ref="AP186">AO186&amp;CHOOSE(AND(AO186&lt;&gt;{11,12,13})*MIN(4,MOD(AO186,10))+1,"th","st","nd","rd","th")</f>
        <v>19th</v>
      </c>
      <c r="AQ186" s="77">
        <v>1.28</v>
      </c>
      <c r="AR186" s="36">
        <v>1374.5119999999999</v>
      </c>
      <c r="AS186" s="29">
        <f t="shared" si="29"/>
        <v>17</v>
      </c>
      <c r="AT186" s="38" t="str">
        <f t="array" ref="AT186">AS186&amp;CHOOSE(AND(AS186&lt;&gt;{11,12,13})*MIN(4,MOD(AS186,10))+1,"th","st","nd","rd","th")</f>
        <v>17th</v>
      </c>
      <c r="AU186" s="40">
        <v>4.6121585480222408E-4</v>
      </c>
    </row>
    <row r="187" spans="1:47" x14ac:dyDescent="0.25">
      <c r="A187" s="7">
        <v>115211103</v>
      </c>
      <c r="B187" s="8" t="s">
        <v>187</v>
      </c>
      <c r="C187" s="8" t="s">
        <v>152</v>
      </c>
      <c r="D187" s="27">
        <v>56845</v>
      </c>
      <c r="E187" s="29">
        <f t="shared" si="20"/>
        <v>64</v>
      </c>
      <c r="F187" s="38" t="str">
        <f t="array" ref="F187">E187&amp;CHOOSE(AND(E187&lt;&gt;{11,12,13})*MIN(4,MOD(E187,10))+1,"th","st","nd","rd","th")</f>
        <v>64th</v>
      </c>
      <c r="G187" s="29">
        <v>14651</v>
      </c>
      <c r="H187" s="30">
        <v>0.94289999999999996</v>
      </c>
      <c r="I187" s="31">
        <v>0.2072</v>
      </c>
      <c r="J187" s="94">
        <v>326</v>
      </c>
      <c r="K187" s="33">
        <v>0</v>
      </c>
      <c r="L187" s="34">
        <v>0.17019999999999999</v>
      </c>
      <c r="M187" s="29">
        <f t="shared" si="21"/>
        <v>59</v>
      </c>
      <c r="N187" s="38" t="str">
        <f t="array" ref="N187">M187&amp;CHOOSE(AND(M187&lt;&gt;{11,12,13})*MIN(4,MOD(M187,10))+1,"th","st","nd","rd","th")</f>
        <v>59th</v>
      </c>
      <c r="O187" s="34">
        <v>0.16900000000000001</v>
      </c>
      <c r="P187" s="29">
        <f t="shared" si="22"/>
        <v>47</v>
      </c>
      <c r="Q187" s="38" t="str">
        <f t="array" ref="Q187">P187&amp;CHOOSE(AND(P187&lt;&gt;{11,12,13})*MIN(4,MOD(P187,10))+1,"th","st","nd","rd","th")</f>
        <v>47th</v>
      </c>
      <c r="R187" s="35">
        <v>519.28899999999999</v>
      </c>
      <c r="S187" s="35">
        <v>257.81400000000002</v>
      </c>
      <c r="T187" s="35">
        <v>0</v>
      </c>
      <c r="U187" s="35">
        <v>777.10299999999995</v>
      </c>
      <c r="V187" s="36">
        <v>140.54</v>
      </c>
      <c r="W187" s="220">
        <f t="shared" si="23"/>
        <v>2.7637673133680284E-2</v>
      </c>
      <c r="X187" s="29">
        <f t="shared" si="24"/>
        <v>55</v>
      </c>
      <c r="Y187" s="38" t="str">
        <f t="array" ref="Y187">X187&amp;CHOOSE(AND(X187&lt;&gt;{11,12,13})*MIN(4,MOD(X187,10))+1,"th","st","nd","rd","th")</f>
        <v>55th</v>
      </c>
      <c r="Z187" s="37">
        <v>28.108000000000001</v>
      </c>
      <c r="AA187" s="28">
        <v>131</v>
      </c>
      <c r="AB187" s="221">
        <f t="shared" si="25"/>
        <v>2.5761599405949319E-2</v>
      </c>
      <c r="AC187" s="29">
        <f t="shared" si="26"/>
        <v>87</v>
      </c>
      <c r="AD187" s="38" t="str">
        <f t="array" ref="AD187">AC187&amp;CHOOSE(AND(AC187&lt;&gt;{11,12,13})*MIN(4,MOD(AC187,10))+1,"th","st","nd","rd","th")</f>
        <v>87th</v>
      </c>
      <c r="AE187" s="37">
        <v>78.599999999999994</v>
      </c>
      <c r="AF187" s="113">
        <v>5085.0879999999997</v>
      </c>
      <c r="AG187" s="113">
        <v>5084.2550000000001</v>
      </c>
      <c r="AH187" s="113">
        <v>5010.2650000000003</v>
      </c>
      <c r="AI187" s="38">
        <v>5059.8689999999997</v>
      </c>
      <c r="AJ187" s="29">
        <f t="shared" si="27"/>
        <v>85</v>
      </c>
      <c r="AK187" s="38" t="str">
        <f t="array" ref="AK187">AJ187&amp;CHOOSE(AND(AJ187&lt;&gt;{11,12,13})*MIN(4,MOD(AJ187,10))+1,"th","st","nd","rd","th")</f>
        <v>85th</v>
      </c>
      <c r="AL187" s="38">
        <v>883.81100000000004</v>
      </c>
      <c r="AM187" s="38">
        <v>883.81100000000004</v>
      </c>
      <c r="AN187" s="38">
        <v>5943.68</v>
      </c>
      <c r="AO187" s="29">
        <f t="shared" si="28"/>
        <v>86</v>
      </c>
      <c r="AP187" s="38" t="str">
        <f t="array" ref="AP187">AO187&amp;CHOOSE(AND(AO187&lt;&gt;{11,12,13})*MIN(4,MOD(AO187,10))+1,"th","st","nd","rd","th")</f>
        <v>86th</v>
      </c>
      <c r="AQ187" s="77">
        <v>1.2</v>
      </c>
      <c r="AR187" s="36">
        <v>6725.1549999999997</v>
      </c>
      <c r="AS187" s="29">
        <f t="shared" si="29"/>
        <v>88</v>
      </c>
      <c r="AT187" s="38" t="str">
        <f t="array" ref="AT187">AS187&amp;CHOOSE(AND(AS187&lt;&gt;{11,12,13})*MIN(4,MOD(AS187,10))+1,"th","st","nd","rd","th")</f>
        <v>88th</v>
      </c>
      <c r="AU187" s="40">
        <v>2.2566177028665092E-3</v>
      </c>
    </row>
    <row r="188" spans="1:47" x14ac:dyDescent="0.25">
      <c r="A188" s="7">
        <v>115211603</v>
      </c>
      <c r="B188" s="8" t="s">
        <v>246</v>
      </c>
      <c r="C188" s="8" t="s">
        <v>152</v>
      </c>
      <c r="D188" s="27">
        <v>77198</v>
      </c>
      <c r="E188" s="29">
        <f t="shared" si="20"/>
        <v>90</v>
      </c>
      <c r="F188" s="38" t="str">
        <f t="array" ref="F188">E188&amp;CHOOSE(AND(E188&lt;&gt;{11,12,13})*MIN(4,MOD(E188,10))+1,"th","st","nd","rd","th")</f>
        <v>90th</v>
      </c>
      <c r="G188" s="29">
        <v>22738</v>
      </c>
      <c r="H188" s="30">
        <v>0.69430000000000003</v>
      </c>
      <c r="I188" s="31">
        <v>-0.15140000000000001</v>
      </c>
      <c r="J188" s="94">
        <v>373</v>
      </c>
      <c r="K188" s="33">
        <v>0</v>
      </c>
      <c r="L188" s="34">
        <v>6.0499999999999998E-2</v>
      </c>
      <c r="M188" s="29">
        <f t="shared" si="21"/>
        <v>15</v>
      </c>
      <c r="N188" s="38" t="str">
        <f t="array" ref="N188">M188&amp;CHOOSE(AND(M188&lt;&gt;{11,12,13})*MIN(4,MOD(M188,10))+1,"th","st","nd","rd","th")</f>
        <v>15th</v>
      </c>
      <c r="O188" s="34">
        <v>0.1023</v>
      </c>
      <c r="P188" s="29">
        <f t="shared" si="22"/>
        <v>14</v>
      </c>
      <c r="Q188" s="38" t="str">
        <f t="array" ref="Q188">P188&amp;CHOOSE(AND(P188&lt;&gt;{11,12,13})*MIN(4,MOD(P188,10))+1,"th","st","nd","rd","th")</f>
        <v>14th</v>
      </c>
      <c r="R188" s="35">
        <v>305.678</v>
      </c>
      <c r="S188" s="35">
        <v>258.43700000000001</v>
      </c>
      <c r="T188" s="35">
        <v>0</v>
      </c>
      <c r="U188" s="35">
        <v>564.11500000000001</v>
      </c>
      <c r="V188" s="36">
        <v>164.34700000000001</v>
      </c>
      <c r="W188" s="220">
        <f t="shared" si="23"/>
        <v>1.9516578528735437E-2</v>
      </c>
      <c r="X188" s="29">
        <f t="shared" si="24"/>
        <v>32</v>
      </c>
      <c r="Y188" s="38" t="str">
        <f t="array" ref="Y188">X188&amp;CHOOSE(AND(X188&lt;&gt;{11,12,13})*MIN(4,MOD(X188,10))+1,"th","st","nd","rd","th")</f>
        <v>32nd</v>
      </c>
      <c r="Z188" s="37">
        <v>32.869</v>
      </c>
      <c r="AA188" s="28">
        <v>195</v>
      </c>
      <c r="AB188" s="221">
        <f t="shared" si="25"/>
        <v>2.3156691713894444E-2</v>
      </c>
      <c r="AC188" s="29">
        <f t="shared" si="26"/>
        <v>85</v>
      </c>
      <c r="AD188" s="38" t="str">
        <f t="array" ref="AD188">AC188&amp;CHOOSE(AND(AC188&lt;&gt;{11,12,13})*MIN(4,MOD(AC188,10))+1,"th","st","nd","rd","th")</f>
        <v>85th</v>
      </c>
      <c r="AE188" s="37">
        <v>117</v>
      </c>
      <c r="AF188" s="113">
        <v>8420.8919999999998</v>
      </c>
      <c r="AG188" s="113">
        <v>8272.08</v>
      </c>
      <c r="AH188" s="113">
        <v>8174.4949999999999</v>
      </c>
      <c r="AI188" s="38">
        <v>8289.1560000000009</v>
      </c>
      <c r="AJ188" s="29">
        <f t="shared" si="27"/>
        <v>95</v>
      </c>
      <c r="AK188" s="38" t="str">
        <f t="array" ref="AK188">AJ188&amp;CHOOSE(AND(AJ188&lt;&gt;{11,12,13})*MIN(4,MOD(AJ188,10))+1,"th","st","nd","rd","th")</f>
        <v>95th</v>
      </c>
      <c r="AL188" s="38">
        <v>713.98400000000004</v>
      </c>
      <c r="AM188" s="38">
        <v>713.98400000000004</v>
      </c>
      <c r="AN188" s="38">
        <v>9003.14</v>
      </c>
      <c r="AO188" s="29">
        <f t="shared" si="28"/>
        <v>94</v>
      </c>
      <c r="AP188" s="38" t="str">
        <f t="array" ref="AP188">AO188&amp;CHOOSE(AND(AO188&lt;&gt;{11,12,13})*MIN(4,MOD(AO188,10))+1,"th","st","nd","rd","th")</f>
        <v>94th</v>
      </c>
      <c r="AQ188" s="77">
        <v>1</v>
      </c>
      <c r="AR188" s="36">
        <v>6250.88</v>
      </c>
      <c r="AS188" s="29">
        <f t="shared" si="29"/>
        <v>87</v>
      </c>
      <c r="AT188" s="38" t="str">
        <f t="array" ref="AT188">AS188&amp;CHOOSE(AND(AS188&lt;&gt;{11,12,13})*MIN(4,MOD(AS188,10))+1,"th","st","nd","rd","th")</f>
        <v>87th</v>
      </c>
      <c r="AU188" s="40">
        <v>2.097475294843644E-3</v>
      </c>
    </row>
    <row r="189" spans="1:47" x14ac:dyDescent="0.25">
      <c r="A189" s="7">
        <v>115212503</v>
      </c>
      <c r="B189" s="8" t="s">
        <v>268</v>
      </c>
      <c r="C189" s="8" t="s">
        <v>152</v>
      </c>
      <c r="D189" s="27">
        <v>62458</v>
      </c>
      <c r="E189" s="29">
        <f t="shared" si="20"/>
        <v>75</v>
      </c>
      <c r="F189" s="38" t="str">
        <f t="array" ref="F189">E189&amp;CHOOSE(AND(E189&lt;&gt;{11,12,13})*MIN(4,MOD(E189,10))+1,"th","st","nd","rd","th")</f>
        <v>75th</v>
      </c>
      <c r="G189" s="29">
        <v>8388</v>
      </c>
      <c r="H189" s="30">
        <v>0.85819999999999996</v>
      </c>
      <c r="I189" s="31">
        <v>-0.61419999999999997</v>
      </c>
      <c r="J189" s="94">
        <v>412</v>
      </c>
      <c r="K189" s="33">
        <v>0</v>
      </c>
      <c r="L189" s="34">
        <v>0.1167</v>
      </c>
      <c r="M189" s="29">
        <f t="shared" si="21"/>
        <v>39</v>
      </c>
      <c r="N189" s="38" t="str">
        <f t="array" ref="N189">M189&amp;CHOOSE(AND(M189&lt;&gt;{11,12,13})*MIN(4,MOD(M189,10))+1,"th","st","nd","rd","th")</f>
        <v>39th</v>
      </c>
      <c r="O189" s="34">
        <v>0.1076</v>
      </c>
      <c r="P189" s="29">
        <f t="shared" si="22"/>
        <v>16</v>
      </c>
      <c r="Q189" s="38" t="str">
        <f t="array" ref="Q189">P189&amp;CHOOSE(AND(P189&lt;&gt;{11,12,13})*MIN(4,MOD(P189,10))+1,"th","st","nd","rd","th")</f>
        <v>16th</v>
      </c>
      <c r="R189" s="35">
        <v>196.16300000000001</v>
      </c>
      <c r="S189" s="35">
        <v>90.433000000000007</v>
      </c>
      <c r="T189" s="35">
        <v>0</v>
      </c>
      <c r="U189" s="35">
        <v>286.596</v>
      </c>
      <c r="V189" s="36">
        <v>86.855999999999995</v>
      </c>
      <c r="W189" s="220">
        <f t="shared" si="23"/>
        <v>3.1003158641323764E-2</v>
      </c>
      <c r="X189" s="29">
        <f t="shared" si="24"/>
        <v>65</v>
      </c>
      <c r="Y189" s="38" t="str">
        <f t="array" ref="Y189">X189&amp;CHOOSE(AND(X189&lt;&gt;{11,12,13})*MIN(4,MOD(X189,10))+1,"th","st","nd","rd","th")</f>
        <v>65th</v>
      </c>
      <c r="Z189" s="37">
        <v>17.370999999999999</v>
      </c>
      <c r="AA189" s="28">
        <v>76</v>
      </c>
      <c r="AB189" s="221">
        <f t="shared" si="25"/>
        <v>2.7128120760115663E-2</v>
      </c>
      <c r="AC189" s="29">
        <f t="shared" si="26"/>
        <v>88</v>
      </c>
      <c r="AD189" s="38" t="str">
        <f t="array" ref="AD189">AC189&amp;CHOOSE(AND(AC189&lt;&gt;{11,12,13})*MIN(4,MOD(AC189,10))+1,"th","st","nd","rd","th")</f>
        <v>88th</v>
      </c>
      <c r="AE189" s="37">
        <v>45.6</v>
      </c>
      <c r="AF189" s="113">
        <v>2801.5210000000002</v>
      </c>
      <c r="AG189" s="113">
        <v>2796.7289999999998</v>
      </c>
      <c r="AH189" s="113">
        <v>2726.848</v>
      </c>
      <c r="AI189" s="38">
        <v>2775.0329999999999</v>
      </c>
      <c r="AJ189" s="29">
        <f t="shared" si="27"/>
        <v>61</v>
      </c>
      <c r="AK189" s="38" t="str">
        <f t="array" ref="AK189">AJ189&amp;CHOOSE(AND(AJ189&lt;&gt;{11,12,13})*MIN(4,MOD(AJ189,10))+1,"th","st","nd","rd","th")</f>
        <v>61st</v>
      </c>
      <c r="AL189" s="38">
        <v>349.56700000000001</v>
      </c>
      <c r="AM189" s="38">
        <v>349.56700000000001</v>
      </c>
      <c r="AN189" s="38">
        <v>3124.6</v>
      </c>
      <c r="AO189" s="29">
        <f t="shared" si="28"/>
        <v>61</v>
      </c>
      <c r="AP189" s="38" t="str">
        <f t="array" ref="AP189">AO189&amp;CHOOSE(AND(AO189&lt;&gt;{11,12,13})*MIN(4,MOD(AO189,10))+1,"th","st","nd","rd","th")</f>
        <v>61st</v>
      </c>
      <c r="AQ189" s="77">
        <v>1.01</v>
      </c>
      <c r="AR189" s="36">
        <v>2708.3470000000002</v>
      </c>
      <c r="AS189" s="29">
        <f t="shared" si="29"/>
        <v>53</v>
      </c>
      <c r="AT189" s="38" t="str">
        <f t="array" ref="AT189">AS189&amp;CHOOSE(AND(AS189&lt;&gt;{11,12,13})*MIN(4,MOD(AS189,10))+1,"th","st","nd","rd","th")</f>
        <v>53rd</v>
      </c>
      <c r="AU189" s="40">
        <v>9.0878259098941248E-4</v>
      </c>
    </row>
    <row r="190" spans="1:47" x14ac:dyDescent="0.25">
      <c r="A190" s="7">
        <v>115216503</v>
      </c>
      <c r="B190" s="8" t="s">
        <v>395</v>
      </c>
      <c r="C190" s="8" t="s">
        <v>152</v>
      </c>
      <c r="D190" s="27">
        <v>62169</v>
      </c>
      <c r="E190" s="29">
        <f t="shared" si="20"/>
        <v>73</v>
      </c>
      <c r="F190" s="38" t="str">
        <f t="array" ref="F190">E190&amp;CHOOSE(AND(E190&lt;&gt;{11,12,13})*MIN(4,MOD(E190,10))+1,"th","st","nd","rd","th")</f>
        <v>73rd</v>
      </c>
      <c r="G190" s="29">
        <v>11637</v>
      </c>
      <c r="H190" s="30">
        <v>0.86209999999999998</v>
      </c>
      <c r="I190" s="31">
        <v>-0.6401</v>
      </c>
      <c r="J190" s="94">
        <v>415</v>
      </c>
      <c r="K190" s="33">
        <v>0</v>
      </c>
      <c r="L190" s="34">
        <v>9.1300000000000006E-2</v>
      </c>
      <c r="M190" s="29">
        <f t="shared" si="21"/>
        <v>28</v>
      </c>
      <c r="N190" s="38" t="str">
        <f t="array" ref="N190">M190&amp;CHOOSE(AND(M190&lt;&gt;{11,12,13})*MIN(4,MOD(M190,10))+1,"th","st","nd","rd","th")</f>
        <v>28th</v>
      </c>
      <c r="O190" s="34">
        <v>0.13320000000000001</v>
      </c>
      <c r="P190" s="29">
        <f t="shared" si="22"/>
        <v>30</v>
      </c>
      <c r="Q190" s="38" t="str">
        <f t="array" ref="Q190">P190&amp;CHOOSE(AND(P190&lt;&gt;{11,12,13})*MIN(4,MOD(P190,10))+1,"th","st","nd","rd","th")</f>
        <v>30th</v>
      </c>
      <c r="R190" s="35">
        <v>216.81899999999999</v>
      </c>
      <c r="S190" s="35">
        <v>158.161</v>
      </c>
      <c r="T190" s="35">
        <v>0</v>
      </c>
      <c r="U190" s="35">
        <v>374.98</v>
      </c>
      <c r="V190" s="36">
        <v>132.11799999999999</v>
      </c>
      <c r="W190" s="220">
        <f t="shared" si="23"/>
        <v>3.3380099530392594E-2</v>
      </c>
      <c r="X190" s="29">
        <f t="shared" si="24"/>
        <v>71</v>
      </c>
      <c r="Y190" s="38" t="str">
        <f t="array" ref="Y190">X190&amp;CHOOSE(AND(X190&lt;&gt;{11,12,13})*MIN(4,MOD(X190,10))+1,"th","st","nd","rd","th")</f>
        <v>71st</v>
      </c>
      <c r="Z190" s="37">
        <v>26.423999999999999</v>
      </c>
      <c r="AA190" s="28">
        <v>143</v>
      </c>
      <c r="AB190" s="221">
        <f t="shared" si="25"/>
        <v>3.6129476928549793E-2</v>
      </c>
      <c r="AC190" s="29">
        <f t="shared" si="26"/>
        <v>91</v>
      </c>
      <c r="AD190" s="38" t="str">
        <f t="array" ref="AD190">AC190&amp;CHOOSE(AND(AC190&lt;&gt;{11,12,13})*MIN(4,MOD(AC190,10))+1,"th","st","nd","rd","th")</f>
        <v>91st</v>
      </c>
      <c r="AE190" s="37">
        <v>85.8</v>
      </c>
      <c r="AF190" s="113">
        <v>3957.9870000000001</v>
      </c>
      <c r="AG190" s="113">
        <v>3921.277</v>
      </c>
      <c r="AH190" s="113">
        <v>3896.8980000000001</v>
      </c>
      <c r="AI190" s="38">
        <v>3925.3870000000002</v>
      </c>
      <c r="AJ190" s="29">
        <f t="shared" si="27"/>
        <v>76</v>
      </c>
      <c r="AK190" s="38" t="str">
        <f t="array" ref="AK190">AJ190&amp;CHOOSE(AND(AJ190&lt;&gt;{11,12,13})*MIN(4,MOD(AJ190,10))+1,"th","st","nd","rd","th")</f>
        <v>76th</v>
      </c>
      <c r="AL190" s="38">
        <v>487.20400000000001</v>
      </c>
      <c r="AM190" s="38">
        <v>487.20400000000001</v>
      </c>
      <c r="AN190" s="38">
        <v>4412.5910000000003</v>
      </c>
      <c r="AO190" s="29">
        <f t="shared" si="28"/>
        <v>76</v>
      </c>
      <c r="AP190" s="38" t="str">
        <f t="array" ref="AP190">AO190&amp;CHOOSE(AND(AO190&lt;&gt;{11,12,13})*MIN(4,MOD(AO190,10))+1,"th","st","nd","rd","th")</f>
        <v>76th</v>
      </c>
      <c r="AQ190" s="77">
        <v>1.2</v>
      </c>
      <c r="AR190" s="36">
        <v>4564.9139999999998</v>
      </c>
      <c r="AS190" s="29">
        <f t="shared" si="29"/>
        <v>76</v>
      </c>
      <c r="AT190" s="38" t="str">
        <f t="array" ref="AT190">AS190&amp;CHOOSE(AND(AS190&lt;&gt;{11,12,13})*MIN(4,MOD(AS190,10))+1,"th","st","nd","rd","th")</f>
        <v>76th</v>
      </c>
      <c r="AU190" s="40">
        <v>1.5317514234933125E-3</v>
      </c>
    </row>
    <row r="191" spans="1:47" x14ac:dyDescent="0.25">
      <c r="A191" s="7">
        <v>115218003</v>
      </c>
      <c r="B191" s="8" t="s">
        <v>544</v>
      </c>
      <c r="C191" s="8" t="s">
        <v>152</v>
      </c>
      <c r="D191" s="27">
        <v>45458</v>
      </c>
      <c r="E191" s="29">
        <f t="shared" si="20"/>
        <v>29</v>
      </c>
      <c r="F191" s="38" t="str">
        <f t="array" ref="F191">E191&amp;CHOOSE(AND(E191&lt;&gt;{11,12,13})*MIN(4,MOD(E191,10))+1,"th","st","nd","rd","th")</f>
        <v>29th</v>
      </c>
      <c r="G191" s="29">
        <v>10755</v>
      </c>
      <c r="H191" s="30">
        <v>1.1791</v>
      </c>
      <c r="I191" s="31">
        <v>0.54569999999999996</v>
      </c>
      <c r="J191" s="94">
        <v>248</v>
      </c>
      <c r="K191" s="33">
        <v>0</v>
      </c>
      <c r="L191" s="34">
        <v>0.28360000000000002</v>
      </c>
      <c r="M191" s="29">
        <f t="shared" si="21"/>
        <v>89</v>
      </c>
      <c r="N191" s="38" t="str">
        <f t="array" ref="N191">M191&amp;CHOOSE(AND(M191&lt;&gt;{11,12,13})*MIN(4,MOD(M191,10))+1,"th","st","nd","rd","th")</f>
        <v>89th</v>
      </c>
      <c r="O191" s="34">
        <v>0.21759999999999999</v>
      </c>
      <c r="P191" s="29">
        <f t="shared" si="22"/>
        <v>69</v>
      </c>
      <c r="Q191" s="38" t="str">
        <f t="array" ref="Q191">P191&amp;CHOOSE(AND(P191&lt;&gt;{11,12,13})*MIN(4,MOD(P191,10))+1,"th","st","nd","rd","th")</f>
        <v>69th</v>
      </c>
      <c r="R191" s="35">
        <v>585.53099999999995</v>
      </c>
      <c r="S191" s="35">
        <v>224.63200000000001</v>
      </c>
      <c r="T191" s="35">
        <v>0</v>
      </c>
      <c r="U191" s="35">
        <v>810.16300000000001</v>
      </c>
      <c r="V191" s="36">
        <v>91.654000000000025</v>
      </c>
      <c r="W191" s="220">
        <f t="shared" si="23"/>
        <v>2.6635389491787568E-2</v>
      </c>
      <c r="X191" s="29">
        <f t="shared" si="24"/>
        <v>52</v>
      </c>
      <c r="Y191" s="38" t="str">
        <f t="array" ref="Y191">X191&amp;CHOOSE(AND(X191&lt;&gt;{11,12,13})*MIN(4,MOD(X191,10))+1,"th","st","nd","rd","th")</f>
        <v>52nd</v>
      </c>
      <c r="Z191" s="37">
        <v>18.331</v>
      </c>
      <c r="AA191" s="28">
        <v>36</v>
      </c>
      <c r="AB191" s="221">
        <f t="shared" si="25"/>
        <v>1.0461889516053332E-2</v>
      </c>
      <c r="AC191" s="29">
        <f t="shared" si="26"/>
        <v>70</v>
      </c>
      <c r="AD191" s="38" t="str">
        <f t="array" ref="AD191">AC191&amp;CHOOSE(AND(AC191&lt;&gt;{11,12,13})*MIN(4,MOD(AC191,10))+1,"th","st","nd","rd","th")</f>
        <v>70th</v>
      </c>
      <c r="AE191" s="37">
        <v>21.6</v>
      </c>
      <c r="AF191" s="113">
        <v>3441.0610000000001</v>
      </c>
      <c r="AG191" s="113">
        <v>3479.9459999999999</v>
      </c>
      <c r="AH191" s="113">
        <v>3504.933</v>
      </c>
      <c r="AI191" s="38">
        <v>3475.3130000000001</v>
      </c>
      <c r="AJ191" s="29">
        <f t="shared" si="27"/>
        <v>72</v>
      </c>
      <c r="AK191" s="38" t="str">
        <f t="array" ref="AK191">AJ191&amp;CHOOSE(AND(AJ191&lt;&gt;{11,12,13})*MIN(4,MOD(AJ191,10))+1,"th","st","nd","rd","th")</f>
        <v>72nd</v>
      </c>
      <c r="AL191" s="38">
        <v>850.09400000000005</v>
      </c>
      <c r="AM191" s="38">
        <v>850.09400000000005</v>
      </c>
      <c r="AN191" s="38">
        <v>4325.4070000000002</v>
      </c>
      <c r="AO191" s="29">
        <f t="shared" si="28"/>
        <v>76</v>
      </c>
      <c r="AP191" s="38" t="str">
        <f t="array" ref="AP191">AO191&amp;CHOOSE(AND(AO191&lt;&gt;{11,12,13})*MIN(4,MOD(AO191,10))+1,"th","st","nd","rd","th")</f>
        <v>76th</v>
      </c>
      <c r="AQ191" s="77">
        <v>1.1000000000000001</v>
      </c>
      <c r="AR191" s="36">
        <v>5610.0959999999995</v>
      </c>
      <c r="AS191" s="29">
        <f t="shared" si="29"/>
        <v>83</v>
      </c>
      <c r="AT191" s="38" t="str">
        <f t="array" ref="AT191">AS191&amp;CHOOSE(AND(AS191&lt;&gt;{11,12,13})*MIN(4,MOD(AS191,10))+1,"th","st","nd","rd","th")</f>
        <v>83rd</v>
      </c>
      <c r="AU191" s="40">
        <v>1.8824609913645992E-3</v>
      </c>
    </row>
    <row r="192" spans="1:47" x14ac:dyDescent="0.25">
      <c r="A192" s="7">
        <v>115218303</v>
      </c>
      <c r="B192" s="8" t="s">
        <v>554</v>
      </c>
      <c r="C192" s="8" t="s">
        <v>152</v>
      </c>
      <c r="D192" s="27">
        <v>67199</v>
      </c>
      <c r="E192" s="29">
        <f t="shared" si="20"/>
        <v>82</v>
      </c>
      <c r="F192" s="38" t="str">
        <f t="array" ref="F192">E192&amp;CHOOSE(AND(E192&lt;&gt;{11,12,13})*MIN(4,MOD(E192,10))+1,"th","st","nd","rd","th")</f>
        <v>82nd</v>
      </c>
      <c r="G192" s="29">
        <v>5993</v>
      </c>
      <c r="H192" s="30">
        <v>0.79759999999999998</v>
      </c>
      <c r="I192" s="31">
        <v>0.57110000000000005</v>
      </c>
      <c r="J192" s="94">
        <v>239</v>
      </c>
      <c r="K192" s="33">
        <v>0</v>
      </c>
      <c r="L192" s="34">
        <v>6.5600000000000006E-2</v>
      </c>
      <c r="M192" s="29">
        <f t="shared" si="21"/>
        <v>18</v>
      </c>
      <c r="N192" s="38" t="str">
        <f t="array" ref="N192">M192&amp;CHOOSE(AND(M192&lt;&gt;{11,12,13})*MIN(4,MOD(M192,10))+1,"th","st","nd","rd","th")</f>
        <v>18th</v>
      </c>
      <c r="O192" s="34">
        <v>8.2500000000000004E-2</v>
      </c>
      <c r="P192" s="29">
        <f t="shared" si="22"/>
        <v>10</v>
      </c>
      <c r="Q192" s="38" t="str">
        <f t="array" ref="Q192">P192&amp;CHOOSE(AND(P192&lt;&gt;{11,12,13})*MIN(4,MOD(P192,10))+1,"th","st","nd","rd","th")</f>
        <v>10th</v>
      </c>
      <c r="R192" s="35">
        <v>85.242000000000004</v>
      </c>
      <c r="S192" s="35">
        <v>53.600999999999999</v>
      </c>
      <c r="T192" s="35">
        <v>0</v>
      </c>
      <c r="U192" s="35">
        <v>138.84299999999999</v>
      </c>
      <c r="V192" s="36">
        <v>37.664999999999999</v>
      </c>
      <c r="W192" s="220">
        <f t="shared" si="23"/>
        <v>1.7391669729582969E-2</v>
      </c>
      <c r="X192" s="29">
        <f t="shared" si="24"/>
        <v>26</v>
      </c>
      <c r="Y192" s="38" t="str">
        <f t="array" ref="Y192">X192&amp;CHOOSE(AND(X192&lt;&gt;{11,12,13})*MIN(4,MOD(X192,10))+1,"th","st","nd","rd","th")</f>
        <v>26th</v>
      </c>
      <c r="Z192" s="37">
        <v>7.5330000000000004</v>
      </c>
      <c r="AA192" s="28">
        <v>21</v>
      </c>
      <c r="AB192" s="221">
        <f t="shared" si="25"/>
        <v>9.6966697018781994E-3</v>
      </c>
      <c r="AC192" s="29">
        <f t="shared" si="26"/>
        <v>67</v>
      </c>
      <c r="AD192" s="38" t="str">
        <f t="array" ref="AD192">AC192&amp;CHOOSE(AND(AC192&lt;&gt;{11,12,13})*MIN(4,MOD(AC192,10))+1,"th","st","nd","rd","th")</f>
        <v>67th</v>
      </c>
      <c r="AE192" s="37">
        <v>12.6</v>
      </c>
      <c r="AF192" s="113">
        <v>2165.692</v>
      </c>
      <c r="AG192" s="113">
        <v>2194.4899999999998</v>
      </c>
      <c r="AH192" s="113">
        <v>2229.14</v>
      </c>
      <c r="AI192" s="38">
        <v>2196.4409999999998</v>
      </c>
      <c r="AJ192" s="29">
        <f t="shared" si="27"/>
        <v>52</v>
      </c>
      <c r="AK192" s="38" t="str">
        <f t="array" ref="AK192">AJ192&amp;CHOOSE(AND(AJ192&lt;&gt;{11,12,13})*MIN(4,MOD(AJ192,10))+1,"th","st","nd","rd","th")</f>
        <v>52nd</v>
      </c>
      <c r="AL192" s="38">
        <v>158.976</v>
      </c>
      <c r="AM192" s="38">
        <v>158.976</v>
      </c>
      <c r="AN192" s="38">
        <v>2355.4169999999999</v>
      </c>
      <c r="AO192" s="29">
        <f t="shared" si="28"/>
        <v>46</v>
      </c>
      <c r="AP192" s="38" t="str">
        <f t="array" ref="AP192">AO192&amp;CHOOSE(AND(AO192&lt;&gt;{11,12,13})*MIN(4,MOD(AO192,10))+1,"th","st","nd","rd","th")</f>
        <v>46th</v>
      </c>
      <c r="AQ192" s="77">
        <v>0.99</v>
      </c>
      <c r="AR192" s="36">
        <v>1859.894</v>
      </c>
      <c r="AS192" s="29">
        <f t="shared" si="29"/>
        <v>32</v>
      </c>
      <c r="AT192" s="38" t="str">
        <f t="array" ref="AT192">AS192&amp;CHOOSE(AND(AS192&lt;&gt;{11,12,13})*MIN(4,MOD(AS192,10))+1,"th","st","nd","rd","th")</f>
        <v>32nd</v>
      </c>
      <c r="AU192" s="40">
        <v>6.2408520336783367E-4</v>
      </c>
    </row>
    <row r="193" spans="1:47" x14ac:dyDescent="0.25">
      <c r="A193" s="7">
        <v>115221402</v>
      </c>
      <c r="B193" s="8" t="s">
        <v>196</v>
      </c>
      <c r="C193" s="8" t="s">
        <v>197</v>
      </c>
      <c r="D193" s="27">
        <v>63457</v>
      </c>
      <c r="E193" s="29">
        <f t="shared" si="20"/>
        <v>77</v>
      </c>
      <c r="F193" s="38" t="str">
        <f t="array" ref="F193">E193&amp;CHOOSE(AND(E193&lt;&gt;{11,12,13})*MIN(4,MOD(E193,10))+1,"th","st","nd","rd","th")</f>
        <v>77th</v>
      </c>
      <c r="G193" s="29">
        <v>37382</v>
      </c>
      <c r="H193" s="30">
        <v>0.84470000000000001</v>
      </c>
      <c r="I193" s="31">
        <v>-0.48920000000000002</v>
      </c>
      <c r="J193" s="94">
        <v>406</v>
      </c>
      <c r="K193" s="33">
        <v>0</v>
      </c>
      <c r="L193" s="34">
        <v>0.1118</v>
      </c>
      <c r="M193" s="29">
        <f t="shared" si="21"/>
        <v>37</v>
      </c>
      <c r="N193" s="38" t="str">
        <f t="array" ref="N193">M193&amp;CHOOSE(AND(M193&lt;&gt;{11,12,13})*MIN(4,MOD(M193,10))+1,"th","st","nd","rd","th")</f>
        <v>37th</v>
      </c>
      <c r="O193" s="34">
        <v>0.13619999999999999</v>
      </c>
      <c r="P193" s="29">
        <f t="shared" si="22"/>
        <v>31</v>
      </c>
      <c r="Q193" s="38" t="str">
        <f t="array" ref="Q193">P193&amp;CHOOSE(AND(P193&lt;&gt;{11,12,13})*MIN(4,MOD(P193,10))+1,"th","st","nd","rd","th")</f>
        <v>31st</v>
      </c>
      <c r="R193" s="35">
        <v>787.279</v>
      </c>
      <c r="S193" s="35">
        <v>479.55</v>
      </c>
      <c r="T193" s="35">
        <v>0</v>
      </c>
      <c r="U193" s="35">
        <v>1266.829</v>
      </c>
      <c r="V193" s="36">
        <v>471.26500000000004</v>
      </c>
      <c r="W193" s="220">
        <f t="shared" si="23"/>
        <v>4.0154050317707482E-2</v>
      </c>
      <c r="X193" s="29">
        <f t="shared" si="24"/>
        <v>81</v>
      </c>
      <c r="Y193" s="38" t="str">
        <f t="array" ref="Y193">X193&amp;CHOOSE(AND(X193&lt;&gt;{11,12,13})*MIN(4,MOD(X193,10))+1,"th","st","nd","rd","th")</f>
        <v>81st</v>
      </c>
      <c r="Z193" s="37">
        <v>94.253</v>
      </c>
      <c r="AA193" s="28">
        <v>608</v>
      </c>
      <c r="AB193" s="221">
        <f t="shared" si="25"/>
        <v>5.180453161844429E-2</v>
      </c>
      <c r="AC193" s="29">
        <f t="shared" si="26"/>
        <v>95</v>
      </c>
      <c r="AD193" s="38" t="str">
        <f t="array" ref="AD193">AC193&amp;CHOOSE(AND(AC193&lt;&gt;{11,12,13})*MIN(4,MOD(AC193,10))+1,"th","st","nd","rd","th")</f>
        <v>95th</v>
      </c>
      <c r="AE193" s="37">
        <v>364.8</v>
      </c>
      <c r="AF193" s="113">
        <v>11736.424999999999</v>
      </c>
      <c r="AG193" s="113">
        <v>11531.605</v>
      </c>
      <c r="AH193" s="113">
        <v>11347.615</v>
      </c>
      <c r="AI193" s="38">
        <v>11538.548000000001</v>
      </c>
      <c r="AJ193" s="29">
        <f t="shared" si="27"/>
        <v>98</v>
      </c>
      <c r="AK193" s="38" t="str">
        <f t="array" ref="AK193">AJ193&amp;CHOOSE(AND(AJ193&lt;&gt;{11,12,13})*MIN(4,MOD(AJ193,10))+1,"th","st","nd","rd","th")</f>
        <v>98th</v>
      </c>
      <c r="AL193" s="38">
        <v>1725.8820000000001</v>
      </c>
      <c r="AM193" s="38">
        <v>1725.8820000000001</v>
      </c>
      <c r="AN193" s="38">
        <v>13264.43</v>
      </c>
      <c r="AO193" s="29">
        <f t="shared" si="28"/>
        <v>97</v>
      </c>
      <c r="AP193" s="38" t="str">
        <f t="array" ref="AP193">AO193&amp;CHOOSE(AND(AO193&lt;&gt;{11,12,13})*MIN(4,MOD(AO193,10))+1,"th","st","nd","rd","th")</f>
        <v>97th</v>
      </c>
      <c r="AQ193" s="77">
        <v>1.04</v>
      </c>
      <c r="AR193" s="36">
        <v>11652.643</v>
      </c>
      <c r="AS193" s="29">
        <f t="shared" si="29"/>
        <v>95</v>
      </c>
      <c r="AT193" s="38" t="str">
        <f t="array" ref="AT193">AS193&amp;CHOOSE(AND(AS193&lt;&gt;{11,12,13})*MIN(4,MOD(AS193,10))+1,"th","st","nd","rd","th")</f>
        <v>95th</v>
      </c>
      <c r="AU193" s="40">
        <v>3.9100303976612452E-3</v>
      </c>
    </row>
    <row r="194" spans="1:47" x14ac:dyDescent="0.25">
      <c r="A194" s="7">
        <v>115221753</v>
      </c>
      <c r="B194" s="8" t="s">
        <v>257</v>
      </c>
      <c r="C194" s="8" t="s">
        <v>197</v>
      </c>
      <c r="D194" s="27">
        <v>65833</v>
      </c>
      <c r="E194" s="29">
        <f t="shared" si="20"/>
        <v>80</v>
      </c>
      <c r="F194" s="38" t="str">
        <f t="array" ref="F194">E194&amp;CHOOSE(AND(E194&lt;&gt;{11,12,13})*MIN(4,MOD(E194,10))+1,"th","st","nd","rd","th")</f>
        <v>80th</v>
      </c>
      <c r="G194" s="29">
        <v>9746</v>
      </c>
      <c r="H194" s="30">
        <v>0.81420000000000003</v>
      </c>
      <c r="I194" s="31">
        <v>4.0399999999999998E-2</v>
      </c>
      <c r="J194" s="94">
        <v>350</v>
      </c>
      <c r="K194" s="33">
        <v>0</v>
      </c>
      <c r="L194" s="34">
        <v>0.1263</v>
      </c>
      <c r="M194" s="29">
        <f t="shared" si="21"/>
        <v>43</v>
      </c>
      <c r="N194" s="38" t="str">
        <f t="array" ref="N194">M194&amp;CHOOSE(AND(M194&lt;&gt;{11,12,13})*MIN(4,MOD(M194,10))+1,"th","st","nd","rd","th")</f>
        <v>43rd</v>
      </c>
      <c r="O194" s="34">
        <v>5.2200000000000003E-2</v>
      </c>
      <c r="P194" s="29">
        <f t="shared" si="22"/>
        <v>5</v>
      </c>
      <c r="Q194" s="38" t="str">
        <f t="array" ref="Q194">P194&amp;CHOOSE(AND(P194&lt;&gt;{11,12,13})*MIN(4,MOD(P194,10))+1,"th","st","nd","rd","th")</f>
        <v>5th</v>
      </c>
      <c r="R194" s="35">
        <v>257.12799999999999</v>
      </c>
      <c r="S194" s="35">
        <v>53.136000000000003</v>
      </c>
      <c r="T194" s="35">
        <v>0</v>
      </c>
      <c r="U194" s="35">
        <v>310.26400000000001</v>
      </c>
      <c r="V194" s="36">
        <v>38.092999999999996</v>
      </c>
      <c r="W194" s="220">
        <f t="shared" si="23"/>
        <v>1.1226676419853471E-2</v>
      </c>
      <c r="X194" s="29">
        <f t="shared" si="24"/>
        <v>11</v>
      </c>
      <c r="Y194" s="38" t="str">
        <f t="array" ref="Y194">X194&amp;CHOOSE(AND(X194&lt;&gt;{11,12,13})*MIN(4,MOD(X194,10))+1,"th","st","nd","rd","th")</f>
        <v>11th</v>
      </c>
      <c r="Z194" s="37">
        <v>7.6189999999999998</v>
      </c>
      <c r="AA194" s="28">
        <v>52</v>
      </c>
      <c r="AB194" s="221">
        <f t="shared" si="25"/>
        <v>1.5325313675278411E-2</v>
      </c>
      <c r="AC194" s="29">
        <f t="shared" si="26"/>
        <v>76</v>
      </c>
      <c r="AD194" s="38" t="str">
        <f t="array" ref="AD194">AC194&amp;CHOOSE(AND(AC194&lt;&gt;{11,12,13})*MIN(4,MOD(AC194,10))+1,"th","st","nd","rd","th")</f>
        <v>76th</v>
      </c>
      <c r="AE194" s="37">
        <v>31.2</v>
      </c>
      <c r="AF194" s="113">
        <v>3393.0790000000002</v>
      </c>
      <c r="AG194" s="113">
        <v>3419.6619999999998</v>
      </c>
      <c r="AH194" s="113">
        <v>3448.402</v>
      </c>
      <c r="AI194" s="38">
        <v>3420.3809999999999</v>
      </c>
      <c r="AJ194" s="29">
        <f t="shared" si="27"/>
        <v>71</v>
      </c>
      <c r="AK194" s="38" t="str">
        <f t="array" ref="AK194">AJ194&amp;CHOOSE(AND(AJ194&lt;&gt;{11,12,13})*MIN(4,MOD(AJ194,10))+1,"th","st","nd","rd","th")</f>
        <v>71st</v>
      </c>
      <c r="AL194" s="38">
        <v>349.08300000000003</v>
      </c>
      <c r="AM194" s="38">
        <v>349.08300000000003</v>
      </c>
      <c r="AN194" s="38">
        <v>3769.4639999999999</v>
      </c>
      <c r="AO194" s="29">
        <f t="shared" si="28"/>
        <v>70</v>
      </c>
      <c r="AP194" s="38" t="str">
        <f t="array" ref="AP194">AO194&amp;CHOOSE(AND(AO194&lt;&gt;{11,12,13})*MIN(4,MOD(AO194,10))+1,"th","st","nd","rd","th")</f>
        <v>70th</v>
      </c>
      <c r="AQ194" s="77">
        <v>1.26</v>
      </c>
      <c r="AR194" s="36">
        <v>3867.0630000000001</v>
      </c>
      <c r="AS194" s="29">
        <f t="shared" si="29"/>
        <v>71</v>
      </c>
      <c r="AT194" s="38" t="str">
        <f t="array" ref="AT194">AS194&amp;CHOOSE(AND(AS194&lt;&gt;{11,12,13})*MIN(4,MOD(AS194,10))+1,"th","st","nd","rd","th")</f>
        <v>71st</v>
      </c>
      <c r="AU194" s="40">
        <v>1.2975883565360311E-3</v>
      </c>
    </row>
    <row r="195" spans="1:47" x14ac:dyDescent="0.25">
      <c r="A195" s="7">
        <v>115222504</v>
      </c>
      <c r="B195" s="8" t="s">
        <v>321</v>
      </c>
      <c r="C195" s="8" t="s">
        <v>197</v>
      </c>
      <c r="D195" s="27">
        <v>54948</v>
      </c>
      <c r="E195" s="29">
        <f t="shared" ref="E195:E258" si="30">ROUND(_xlfn.PERCENTRANK.EXC(D$2:D$501,D195)*100,0)</f>
        <v>59</v>
      </c>
      <c r="F195" s="38" t="str">
        <f t="array" ref="F195">E195&amp;CHOOSE(AND(E195&lt;&gt;{11,12,13})*MIN(4,MOD(E195,10))+1,"th","st","nd","rd","th")</f>
        <v>59th</v>
      </c>
      <c r="G195" s="29">
        <v>3007</v>
      </c>
      <c r="H195" s="30">
        <v>0.97540000000000004</v>
      </c>
      <c r="I195" s="31">
        <v>0.83620000000000005</v>
      </c>
      <c r="J195" s="94">
        <v>80</v>
      </c>
      <c r="K195" s="33">
        <v>93.04</v>
      </c>
      <c r="L195" s="34">
        <v>7.9399999999999998E-2</v>
      </c>
      <c r="M195" s="29">
        <f t="shared" ref="M195:M258" si="31">ROUND(_xlfn.PERCENTRANK.EXC(L$2:L$501,L195)*100,0)</f>
        <v>23</v>
      </c>
      <c r="N195" s="38" t="str">
        <f t="array" ref="N195">M195&amp;CHOOSE(AND(M195&lt;&gt;{11,12,13})*MIN(4,MOD(M195,10))+1,"th","st","nd","rd","th")</f>
        <v>23rd</v>
      </c>
      <c r="O195" s="34">
        <v>0.2979</v>
      </c>
      <c r="P195" s="29">
        <f t="shared" ref="P195:P258" si="32">ROUND(_xlfn.PERCENTRANK.EXC(O$2:O$501,O195)*100,0)</f>
        <v>96</v>
      </c>
      <c r="Q195" s="38" t="str">
        <f t="array" ref="Q195">P195&amp;CHOOSE(AND(P195&lt;&gt;{11,12,13})*MIN(4,MOD(P195,10))+1,"th","st","nd","rd","th")</f>
        <v>96th</v>
      </c>
      <c r="R195" s="35">
        <v>51.238999999999997</v>
      </c>
      <c r="S195" s="35">
        <v>96.120999999999995</v>
      </c>
      <c r="T195" s="35">
        <v>0</v>
      </c>
      <c r="U195" s="35">
        <v>147.36000000000001</v>
      </c>
      <c r="V195" s="36">
        <v>31.169999999999998</v>
      </c>
      <c r="W195" s="220">
        <f t="shared" ref="W195:W258" si="33">V195/AF195</f>
        <v>2.8980898826259649E-2</v>
      </c>
      <c r="X195" s="29">
        <f t="shared" ref="X195:X258" si="34">ROUNDUP(_xlfn.PERCENTRANK.EXC(W$2:W$501,W195)*100,0)</f>
        <v>59</v>
      </c>
      <c r="Y195" s="38" t="str">
        <f t="array" ref="Y195">X195&amp;CHOOSE(AND(X195&lt;&gt;{11,12,13})*MIN(4,MOD(X195,10))+1,"th","st","nd","rd","th")</f>
        <v>59th</v>
      </c>
      <c r="Z195" s="37">
        <v>6.234</v>
      </c>
      <c r="AA195" s="28">
        <v>5</v>
      </c>
      <c r="AB195" s="221">
        <f t="shared" ref="AB195:AB258" si="35">AA195/AF195</f>
        <v>4.6488448550304215E-3</v>
      </c>
      <c r="AC195" s="29">
        <f t="shared" ref="AC195:AC258" si="36">ROUNDUP(_xlfn.PERCENTRANK.EXC(AB$2:AB$501,AB195)*100,0)</f>
        <v>51</v>
      </c>
      <c r="AD195" s="38" t="str">
        <f t="array" ref="AD195">AC195&amp;CHOOSE(AND(AC195&lt;&gt;{11,12,13})*MIN(4,MOD(AC195,10))+1,"th","st","nd","rd","th")</f>
        <v>51st</v>
      </c>
      <c r="AE195" s="37">
        <v>3</v>
      </c>
      <c r="AF195" s="113">
        <v>1075.5360000000001</v>
      </c>
      <c r="AG195" s="113">
        <v>1111.0640000000001</v>
      </c>
      <c r="AH195" s="113">
        <v>1112.7170000000001</v>
      </c>
      <c r="AI195" s="38">
        <v>1099.7719999999999</v>
      </c>
      <c r="AJ195" s="29">
        <f t="shared" ref="AJ195:AJ258" si="37">ROUND(_xlfn.PERCENTRANK.EXC($AI$2:$AI$501,AI195)*100,0)</f>
        <v>19</v>
      </c>
      <c r="AK195" s="38" t="str">
        <f t="array" ref="AK195">AJ195&amp;CHOOSE(AND(AJ195&lt;&gt;{11,12,13})*MIN(4,MOD(AJ195,10))+1,"th","st","nd","rd","th")</f>
        <v>19th</v>
      </c>
      <c r="AL195" s="38">
        <v>156.59399999999999</v>
      </c>
      <c r="AM195" s="38">
        <v>249.63399999999999</v>
      </c>
      <c r="AN195" s="38">
        <v>1349.4059999999999</v>
      </c>
      <c r="AO195" s="29">
        <f t="shared" ref="AO195:AO258" si="38">ROUND(_xlfn.PERCENTRANK.EXC(AN$2:AN$501,AN195)*100,0)</f>
        <v>18</v>
      </c>
      <c r="AP195" s="38" t="str">
        <f t="array" ref="AP195">AO195&amp;CHOOSE(AND(AO195&lt;&gt;{11,12,13})*MIN(4,MOD(AO195,10))+1,"th","st","nd","rd","th")</f>
        <v>18th</v>
      </c>
      <c r="AQ195" s="77">
        <v>1.05</v>
      </c>
      <c r="AR195" s="36">
        <v>1382.021</v>
      </c>
      <c r="AS195" s="29">
        <f t="shared" ref="AS195:AS258" si="39">ROUND(_xlfn.PERCENTRANK.EXC(AR$2:AR$501,AR195)*100,0)</f>
        <v>17</v>
      </c>
      <c r="AT195" s="38" t="str">
        <f t="array" ref="AT195">AS195&amp;CHOOSE(AND(AS195&lt;&gt;{11,12,13})*MIN(4,MOD(AS195,10))+1,"th","st","nd","rd","th")</f>
        <v>17th</v>
      </c>
      <c r="AU195" s="40">
        <v>4.6373549075571878E-4</v>
      </c>
    </row>
    <row r="196" spans="1:47" x14ac:dyDescent="0.25">
      <c r="A196" s="7">
        <v>115222752</v>
      </c>
      <c r="B196" s="8" t="s">
        <v>328</v>
      </c>
      <c r="C196" s="8" t="s">
        <v>197</v>
      </c>
      <c r="D196" s="27">
        <v>33289</v>
      </c>
      <c r="E196" s="29">
        <f t="shared" si="30"/>
        <v>3</v>
      </c>
      <c r="F196" s="38" t="str">
        <f t="array" ref="F196">E196&amp;CHOOSE(AND(E196&lt;&gt;{11,12,13})*MIN(4,MOD(E196,10))+1,"th","st","nd","rd","th")</f>
        <v>3rd</v>
      </c>
      <c r="G196" s="29">
        <v>20516</v>
      </c>
      <c r="H196" s="30">
        <v>1.6101000000000001</v>
      </c>
      <c r="I196" s="31">
        <v>-2.8908</v>
      </c>
      <c r="J196" s="94">
        <v>484</v>
      </c>
      <c r="K196" s="33">
        <v>0</v>
      </c>
      <c r="L196" s="34">
        <v>0.46550000000000002</v>
      </c>
      <c r="M196" s="29">
        <f t="shared" si="31"/>
        <v>99</v>
      </c>
      <c r="N196" s="38" t="str">
        <f t="array" ref="N196">M196&amp;CHOOSE(AND(M196&lt;&gt;{11,12,13})*MIN(4,MOD(M196,10))+1,"th","st","nd","rd","th")</f>
        <v>99th</v>
      </c>
      <c r="O196" s="34">
        <v>0.2883</v>
      </c>
      <c r="P196" s="29">
        <f t="shared" si="32"/>
        <v>95</v>
      </c>
      <c r="Q196" s="38" t="str">
        <f t="array" ref="Q196">P196&amp;CHOOSE(AND(P196&lt;&gt;{11,12,13})*MIN(4,MOD(P196,10))+1,"th","st","nd","rd","th")</f>
        <v>95th</v>
      </c>
      <c r="R196" s="35">
        <v>2099.9070000000002</v>
      </c>
      <c r="S196" s="35">
        <v>650.27200000000005</v>
      </c>
      <c r="T196" s="35">
        <v>1049.953</v>
      </c>
      <c r="U196" s="35">
        <v>3800.1320000000001</v>
      </c>
      <c r="V196" s="36">
        <v>803.1099999999999</v>
      </c>
      <c r="W196" s="220">
        <f t="shared" si="33"/>
        <v>0.10681836077156184</v>
      </c>
      <c r="X196" s="29">
        <f t="shared" si="34"/>
        <v>95</v>
      </c>
      <c r="Y196" s="38" t="str">
        <f t="array" ref="Y196">X196&amp;CHOOSE(AND(X196&lt;&gt;{11,12,13})*MIN(4,MOD(X196,10))+1,"th","st","nd","rd","th")</f>
        <v>95th</v>
      </c>
      <c r="Z196" s="37">
        <v>160.62200000000001</v>
      </c>
      <c r="AA196" s="28">
        <v>854</v>
      </c>
      <c r="AB196" s="221">
        <f t="shared" si="35"/>
        <v>0.11358703054240867</v>
      </c>
      <c r="AC196" s="29">
        <f t="shared" si="36"/>
        <v>99</v>
      </c>
      <c r="AD196" s="38" t="str">
        <f t="array" ref="AD196">AC196&amp;CHOOSE(AND(AC196&lt;&gt;{11,12,13})*MIN(4,MOD(AC196,10))+1,"th","st","nd","rd","th")</f>
        <v>99th</v>
      </c>
      <c r="AE196" s="37">
        <v>512.4</v>
      </c>
      <c r="AF196" s="113">
        <v>7518.4639999999999</v>
      </c>
      <c r="AG196" s="113">
        <v>7454.3940000000002</v>
      </c>
      <c r="AH196" s="113">
        <v>6915.79</v>
      </c>
      <c r="AI196" s="38">
        <v>7296.2160000000003</v>
      </c>
      <c r="AJ196" s="29">
        <f t="shared" si="37"/>
        <v>92</v>
      </c>
      <c r="AK196" s="38" t="str">
        <f t="array" ref="AK196">AJ196&amp;CHOOSE(AND(AJ196&lt;&gt;{11,12,13})*MIN(4,MOD(AJ196,10))+1,"th","st","nd","rd","th")</f>
        <v>92nd</v>
      </c>
      <c r="AL196" s="38">
        <v>4473.1540000000005</v>
      </c>
      <c r="AM196" s="38">
        <v>4473.1540000000005</v>
      </c>
      <c r="AN196" s="38">
        <v>11769.37</v>
      </c>
      <c r="AO196" s="29">
        <f t="shared" si="38"/>
        <v>96</v>
      </c>
      <c r="AP196" s="38" t="str">
        <f t="array" ref="AP196">AO196&amp;CHOOSE(AND(AO196&lt;&gt;{11,12,13})*MIN(4,MOD(AO196,10))+1,"th","st","nd","rd","th")</f>
        <v>96th</v>
      </c>
      <c r="AQ196" s="77">
        <v>2.09</v>
      </c>
      <c r="AR196" s="36">
        <v>39605.213000000003</v>
      </c>
      <c r="AS196" s="29">
        <f t="shared" si="39"/>
        <v>98</v>
      </c>
      <c r="AT196" s="38" t="str">
        <f t="array" ref="AT196">AS196&amp;CHOOSE(AND(AS196&lt;&gt;{11,12,13})*MIN(4,MOD(AS196,10))+1,"th","st","nd","rd","th")</f>
        <v>98th</v>
      </c>
      <c r="AU196" s="40">
        <v>1.3289481771289854E-2</v>
      </c>
    </row>
    <row r="197" spans="1:47" x14ac:dyDescent="0.25">
      <c r="A197" s="7">
        <v>115224003</v>
      </c>
      <c r="B197" s="8" t="s">
        <v>383</v>
      </c>
      <c r="C197" s="8" t="s">
        <v>197</v>
      </c>
      <c r="D197" s="27">
        <v>68930</v>
      </c>
      <c r="E197" s="29">
        <f t="shared" si="30"/>
        <v>85</v>
      </c>
      <c r="F197" s="38" t="str">
        <f t="array" ref="F197">E197&amp;CHOOSE(AND(E197&lt;&gt;{11,12,13})*MIN(4,MOD(E197,10))+1,"th","st","nd","rd","th")</f>
        <v>85th</v>
      </c>
      <c r="G197" s="29">
        <v>9720</v>
      </c>
      <c r="H197" s="30">
        <v>0.77759999999999996</v>
      </c>
      <c r="I197" s="31">
        <v>0.46610000000000001</v>
      </c>
      <c r="J197" s="94">
        <v>272</v>
      </c>
      <c r="K197" s="33">
        <v>0</v>
      </c>
      <c r="L197" s="34">
        <v>6.25E-2</v>
      </c>
      <c r="M197" s="29">
        <f t="shared" si="31"/>
        <v>16</v>
      </c>
      <c r="N197" s="38" t="str">
        <f t="array" ref="N197">M197&amp;CHOOSE(AND(M197&lt;&gt;{11,12,13})*MIN(4,MOD(M197,10))+1,"th","st","nd","rd","th")</f>
        <v>16th</v>
      </c>
      <c r="O197" s="34">
        <v>9.5100000000000004E-2</v>
      </c>
      <c r="P197" s="29">
        <f t="shared" si="32"/>
        <v>13</v>
      </c>
      <c r="Q197" s="38" t="str">
        <f t="array" ref="Q197">P197&amp;CHOOSE(AND(P197&lt;&gt;{11,12,13})*MIN(4,MOD(P197,10))+1,"th","st","nd","rd","th")</f>
        <v>13th</v>
      </c>
      <c r="R197" s="35">
        <v>138.654</v>
      </c>
      <c r="S197" s="35">
        <v>105.488</v>
      </c>
      <c r="T197" s="35">
        <v>0</v>
      </c>
      <c r="U197" s="35">
        <v>244.142</v>
      </c>
      <c r="V197" s="36">
        <v>96.59899999999999</v>
      </c>
      <c r="W197" s="220">
        <f t="shared" si="33"/>
        <v>2.6125885882247301E-2</v>
      </c>
      <c r="X197" s="29">
        <f t="shared" si="34"/>
        <v>50</v>
      </c>
      <c r="Y197" s="38" t="str">
        <f t="array" ref="Y197">X197&amp;CHOOSE(AND(X197&lt;&gt;{11,12,13})*MIN(4,MOD(X197,10))+1,"th","st","nd","rd","th")</f>
        <v>50th</v>
      </c>
      <c r="Z197" s="37">
        <v>19.32</v>
      </c>
      <c r="AA197" s="28">
        <v>58</v>
      </c>
      <c r="AB197" s="221">
        <f t="shared" si="35"/>
        <v>1.5686512087809849E-2</v>
      </c>
      <c r="AC197" s="29">
        <f t="shared" si="36"/>
        <v>77</v>
      </c>
      <c r="AD197" s="38" t="str">
        <f t="array" ref="AD197">AC197&amp;CHOOSE(AND(AC197&lt;&gt;{11,12,13})*MIN(4,MOD(AC197,10))+1,"th","st","nd","rd","th")</f>
        <v>77th</v>
      </c>
      <c r="AE197" s="37">
        <v>34.799999999999997</v>
      </c>
      <c r="AF197" s="113">
        <v>3697.444</v>
      </c>
      <c r="AG197" s="113">
        <v>3755.2280000000001</v>
      </c>
      <c r="AH197" s="113">
        <v>3803.36</v>
      </c>
      <c r="AI197" s="38">
        <v>3752.011</v>
      </c>
      <c r="AJ197" s="29">
        <f t="shared" si="37"/>
        <v>74</v>
      </c>
      <c r="AK197" s="38" t="str">
        <f t="array" ref="AK197">AJ197&amp;CHOOSE(AND(AJ197&lt;&gt;{11,12,13})*MIN(4,MOD(AJ197,10))+1,"th","st","nd","rd","th")</f>
        <v>74th</v>
      </c>
      <c r="AL197" s="38">
        <v>298.262</v>
      </c>
      <c r="AM197" s="38">
        <v>298.262</v>
      </c>
      <c r="AN197" s="38">
        <v>4050.2730000000001</v>
      </c>
      <c r="AO197" s="29">
        <f t="shared" si="38"/>
        <v>72</v>
      </c>
      <c r="AP197" s="38" t="str">
        <f t="array" ref="AP197">AO197&amp;CHOOSE(AND(AO197&lt;&gt;{11,12,13})*MIN(4,MOD(AO197,10))+1,"th","st","nd","rd","th")</f>
        <v>72nd</v>
      </c>
      <c r="AQ197" s="77">
        <v>0.98</v>
      </c>
      <c r="AR197" s="36">
        <v>3086.502</v>
      </c>
      <c r="AS197" s="29">
        <f t="shared" si="39"/>
        <v>61</v>
      </c>
      <c r="AT197" s="38" t="str">
        <f t="array" ref="AT197">AS197&amp;CHOOSE(AND(AS197&lt;&gt;{11,12,13})*MIN(4,MOD(AS197,10))+1,"th","st","nd","rd","th")</f>
        <v>61st</v>
      </c>
      <c r="AU197" s="40">
        <v>1.0356720481732966E-3</v>
      </c>
    </row>
    <row r="198" spans="1:47" x14ac:dyDescent="0.25">
      <c r="A198" s="7">
        <v>115226003</v>
      </c>
      <c r="B198" s="8" t="s">
        <v>400</v>
      </c>
      <c r="C198" s="8" t="s">
        <v>197</v>
      </c>
      <c r="D198" s="27">
        <v>50663</v>
      </c>
      <c r="E198" s="29">
        <f t="shared" si="30"/>
        <v>46</v>
      </c>
      <c r="F198" s="38" t="str">
        <f t="array" ref="F198">E198&amp;CHOOSE(AND(E198&lt;&gt;{11,12,13})*MIN(4,MOD(E198,10))+1,"th","st","nd","rd","th")</f>
        <v>46th</v>
      </c>
      <c r="G198" s="29">
        <v>7622</v>
      </c>
      <c r="H198" s="30">
        <v>1.0580000000000001</v>
      </c>
      <c r="I198" s="31">
        <v>2.9899999999999999E-2</v>
      </c>
      <c r="J198" s="94">
        <v>352</v>
      </c>
      <c r="K198" s="33">
        <v>0</v>
      </c>
      <c r="L198" s="34">
        <v>0.17080000000000001</v>
      </c>
      <c r="M198" s="29">
        <f t="shared" si="31"/>
        <v>59</v>
      </c>
      <c r="N198" s="38" t="str">
        <f t="array" ref="N198">M198&amp;CHOOSE(AND(M198&lt;&gt;{11,12,13})*MIN(4,MOD(M198,10))+1,"th","st","nd","rd","th")</f>
        <v>59th</v>
      </c>
      <c r="O198" s="34">
        <v>0.13350000000000001</v>
      </c>
      <c r="P198" s="29">
        <f t="shared" si="32"/>
        <v>30</v>
      </c>
      <c r="Q198" s="38" t="str">
        <f t="array" ref="Q198">P198&amp;CHOOSE(AND(P198&lt;&gt;{11,12,13})*MIN(4,MOD(P198,10))+1,"th","st","nd","rd","th")</f>
        <v>30th</v>
      </c>
      <c r="R198" s="35">
        <v>251.93299999999999</v>
      </c>
      <c r="S198" s="35">
        <v>98.456999999999994</v>
      </c>
      <c r="T198" s="35">
        <v>0</v>
      </c>
      <c r="U198" s="35">
        <v>350.39</v>
      </c>
      <c r="V198" s="36">
        <v>70.641000000000005</v>
      </c>
      <c r="W198" s="220">
        <f t="shared" si="33"/>
        <v>2.87349752660612E-2</v>
      </c>
      <c r="X198" s="29">
        <f t="shared" si="34"/>
        <v>58</v>
      </c>
      <c r="Y198" s="38" t="str">
        <f t="array" ref="Y198">X198&amp;CHOOSE(AND(X198&lt;&gt;{11,12,13})*MIN(4,MOD(X198,10))+1,"th","st","nd","rd","th")</f>
        <v>58th</v>
      </c>
      <c r="Z198" s="37">
        <v>14.128</v>
      </c>
      <c r="AA198" s="28">
        <v>51</v>
      </c>
      <c r="AB198" s="221">
        <f t="shared" si="35"/>
        <v>2.0745512359240683E-2</v>
      </c>
      <c r="AC198" s="29">
        <f t="shared" si="36"/>
        <v>82</v>
      </c>
      <c r="AD198" s="38" t="str">
        <f t="array" ref="AD198">AC198&amp;CHOOSE(AND(AC198&lt;&gt;{11,12,13})*MIN(4,MOD(AC198,10))+1,"th","st","nd","rd","th")</f>
        <v>82nd</v>
      </c>
      <c r="AE198" s="37">
        <v>30.6</v>
      </c>
      <c r="AF198" s="113">
        <v>2458.3629999999998</v>
      </c>
      <c r="AG198" s="113">
        <v>2443.4580000000001</v>
      </c>
      <c r="AH198" s="113">
        <v>2474.7330000000002</v>
      </c>
      <c r="AI198" s="38">
        <v>2458.8510000000001</v>
      </c>
      <c r="AJ198" s="29">
        <f t="shared" si="37"/>
        <v>57</v>
      </c>
      <c r="AK198" s="38" t="str">
        <f t="array" ref="AK198">AJ198&amp;CHOOSE(AND(AJ198&lt;&gt;{11,12,13})*MIN(4,MOD(AJ198,10))+1,"th","st","nd","rd","th")</f>
        <v>57th</v>
      </c>
      <c r="AL198" s="38">
        <v>395.11799999999999</v>
      </c>
      <c r="AM198" s="38">
        <v>395.11799999999999</v>
      </c>
      <c r="AN198" s="38">
        <v>2853.9690000000001</v>
      </c>
      <c r="AO198" s="29">
        <f t="shared" si="38"/>
        <v>56</v>
      </c>
      <c r="AP198" s="38" t="str">
        <f t="array" ref="AP198">AO198&amp;CHOOSE(AND(AO198&lt;&gt;{11,12,13})*MIN(4,MOD(AO198,10))+1,"th","st","nd","rd","th")</f>
        <v>56th</v>
      </c>
      <c r="AQ198" s="77">
        <v>1.33</v>
      </c>
      <c r="AR198" s="36">
        <v>4015.9340000000002</v>
      </c>
      <c r="AS198" s="29">
        <f t="shared" si="39"/>
        <v>73</v>
      </c>
      <c r="AT198" s="38" t="str">
        <f t="array" ref="AT198">AS198&amp;CHOOSE(AND(AS198&lt;&gt;{11,12,13})*MIN(4,MOD(AS198,10))+1,"th","st","nd","rd","th")</f>
        <v>73rd</v>
      </c>
      <c r="AU198" s="40">
        <v>1.3475418422242331E-3</v>
      </c>
    </row>
    <row r="199" spans="1:47" x14ac:dyDescent="0.25">
      <c r="A199" s="7">
        <v>115226103</v>
      </c>
      <c r="B199" s="8" t="s">
        <v>408</v>
      </c>
      <c r="C199" s="8" t="s">
        <v>197</v>
      </c>
      <c r="D199" s="27">
        <v>50719</v>
      </c>
      <c r="E199" s="29">
        <f t="shared" si="30"/>
        <v>47</v>
      </c>
      <c r="F199" s="38" t="str">
        <f t="array" ref="F199">E199&amp;CHOOSE(AND(E199&lt;&gt;{11,12,13})*MIN(4,MOD(E199,10))+1,"th","st","nd","rd","th")</f>
        <v>47th</v>
      </c>
      <c r="G199" s="29">
        <v>2917</v>
      </c>
      <c r="H199" s="30">
        <v>1.0568</v>
      </c>
      <c r="I199" s="31">
        <v>0.7944</v>
      </c>
      <c r="J199" s="94">
        <v>120</v>
      </c>
      <c r="K199" s="33">
        <v>32.262999999999998</v>
      </c>
      <c r="L199" s="34">
        <v>4.1700000000000001E-2</v>
      </c>
      <c r="M199" s="29">
        <f t="shared" si="31"/>
        <v>7</v>
      </c>
      <c r="N199" s="38" t="str">
        <f t="array" ref="N199">M199&amp;CHOOSE(AND(M199&lt;&gt;{11,12,13})*MIN(4,MOD(M199,10))+1,"th","st","nd","rd","th")</f>
        <v>7th</v>
      </c>
      <c r="O199" s="34">
        <v>0.3034</v>
      </c>
      <c r="P199" s="29">
        <f t="shared" si="32"/>
        <v>97</v>
      </c>
      <c r="Q199" s="38" t="str">
        <f t="array" ref="Q199">P199&amp;CHOOSE(AND(P199&lt;&gt;{11,12,13})*MIN(4,MOD(P199,10))+1,"th","st","nd","rd","th")</f>
        <v>97th</v>
      </c>
      <c r="R199" s="35">
        <v>20.498000000000001</v>
      </c>
      <c r="S199" s="35">
        <v>74.569999999999993</v>
      </c>
      <c r="T199" s="35">
        <v>0</v>
      </c>
      <c r="U199" s="35">
        <v>95.067999999999998</v>
      </c>
      <c r="V199" s="36">
        <v>21.138000000000002</v>
      </c>
      <c r="W199" s="220">
        <f t="shared" si="33"/>
        <v>2.5801017979420707E-2</v>
      </c>
      <c r="X199" s="29">
        <f t="shared" si="34"/>
        <v>50</v>
      </c>
      <c r="Y199" s="38" t="str">
        <f t="array" ref="Y199">X199&amp;CHOOSE(AND(X199&lt;&gt;{11,12,13})*MIN(4,MOD(X199,10))+1,"th","st","nd","rd","th")</f>
        <v>50th</v>
      </c>
      <c r="Z199" s="37">
        <v>4.2279999999999998</v>
      </c>
      <c r="AA199" s="28">
        <v>0</v>
      </c>
      <c r="AB199" s="221">
        <f t="shared" si="35"/>
        <v>0</v>
      </c>
      <c r="AC199" s="29">
        <f t="shared" si="36"/>
        <v>1</v>
      </c>
      <c r="AD199" s="38" t="str">
        <f t="array" ref="AD199">AC199&amp;CHOOSE(AND(AC199&lt;&gt;{11,12,13})*MIN(4,MOD(AC199,10))+1,"th","st","nd","rd","th")</f>
        <v>1st</v>
      </c>
      <c r="AE199" s="37">
        <v>0</v>
      </c>
      <c r="AF199" s="113">
        <v>819.27</v>
      </c>
      <c r="AG199" s="113">
        <v>810.92499999999995</v>
      </c>
      <c r="AH199" s="113">
        <v>809.101</v>
      </c>
      <c r="AI199" s="38">
        <v>813.09900000000005</v>
      </c>
      <c r="AJ199" s="29">
        <f t="shared" si="37"/>
        <v>10</v>
      </c>
      <c r="AK199" s="38" t="str">
        <f t="array" ref="AK199">AJ199&amp;CHOOSE(AND(AJ199&lt;&gt;{11,12,13})*MIN(4,MOD(AJ199,10))+1,"th","st","nd","rd","th")</f>
        <v>10th</v>
      </c>
      <c r="AL199" s="38">
        <v>99.296000000000006</v>
      </c>
      <c r="AM199" s="38">
        <v>131.559</v>
      </c>
      <c r="AN199" s="38">
        <v>944.65800000000002</v>
      </c>
      <c r="AO199" s="29">
        <f t="shared" si="38"/>
        <v>6</v>
      </c>
      <c r="AP199" s="38" t="str">
        <f t="array" ref="AP199">AO199&amp;CHOOSE(AND(AO199&lt;&gt;{11,12,13})*MIN(4,MOD(AO199,10))+1,"th","st","nd","rd","th")</f>
        <v>6th</v>
      </c>
      <c r="AQ199" s="77">
        <v>0.77</v>
      </c>
      <c r="AR199" s="36">
        <v>768.702</v>
      </c>
      <c r="AS199" s="29">
        <f t="shared" si="39"/>
        <v>2</v>
      </c>
      <c r="AT199" s="38" t="str">
        <f t="array" ref="AT199">AS199&amp;CHOOSE(AND(AS199&lt;&gt;{11,12,13})*MIN(4,MOD(AS199,10))+1,"th","st","nd","rd","th")</f>
        <v>2nd</v>
      </c>
      <c r="AU199" s="40">
        <v>2.5793703512095879E-4</v>
      </c>
    </row>
    <row r="200" spans="1:47" x14ac:dyDescent="0.25">
      <c r="A200" s="7">
        <v>115228003</v>
      </c>
      <c r="B200" s="8" t="s">
        <v>575</v>
      </c>
      <c r="C200" s="8" t="s">
        <v>197</v>
      </c>
      <c r="D200" s="27">
        <v>43567</v>
      </c>
      <c r="E200" s="29">
        <f t="shared" si="30"/>
        <v>22</v>
      </c>
      <c r="F200" s="38" t="str">
        <f t="array" ref="F200">E200&amp;CHOOSE(AND(E200&lt;&gt;{11,12,13})*MIN(4,MOD(E200,10))+1,"th","st","nd","rd","th")</f>
        <v>22nd</v>
      </c>
      <c r="G200" s="29">
        <v>3128</v>
      </c>
      <c r="H200" s="30">
        <v>1.2302999999999999</v>
      </c>
      <c r="I200" s="31">
        <v>-1.9771000000000001</v>
      </c>
      <c r="J200" s="94">
        <v>470</v>
      </c>
      <c r="K200" s="33">
        <v>0</v>
      </c>
      <c r="L200" s="34">
        <v>0.32969999999999999</v>
      </c>
      <c r="M200" s="29">
        <f t="shared" si="31"/>
        <v>92</v>
      </c>
      <c r="N200" s="38" t="str">
        <f t="array" ref="N200">M200&amp;CHOOSE(AND(M200&lt;&gt;{11,12,13})*MIN(4,MOD(M200,10))+1,"th","st","nd","rd","th")</f>
        <v>92nd</v>
      </c>
      <c r="O200" s="34">
        <v>0.12570000000000001</v>
      </c>
      <c r="P200" s="29">
        <f t="shared" si="32"/>
        <v>26</v>
      </c>
      <c r="Q200" s="38" t="str">
        <f t="array" ref="Q200">P200&amp;CHOOSE(AND(P200&lt;&gt;{11,12,13})*MIN(4,MOD(P200,10))+1,"th","st","nd","rd","th")</f>
        <v>26th</v>
      </c>
      <c r="R200" s="35">
        <v>283.19099999999997</v>
      </c>
      <c r="S200" s="35">
        <v>53.984000000000002</v>
      </c>
      <c r="T200" s="35">
        <v>141.595</v>
      </c>
      <c r="U200" s="35">
        <v>478.77</v>
      </c>
      <c r="V200" s="36">
        <v>128.77399999999997</v>
      </c>
      <c r="W200" s="220">
        <f t="shared" si="33"/>
        <v>8.995374270549987E-2</v>
      </c>
      <c r="X200" s="29">
        <f t="shared" si="34"/>
        <v>94</v>
      </c>
      <c r="Y200" s="38" t="str">
        <f t="array" ref="Y200">X200&amp;CHOOSE(AND(X200&lt;&gt;{11,12,13})*MIN(4,MOD(X200,10))+1,"th","st","nd","rd","th")</f>
        <v>94th</v>
      </c>
      <c r="Z200" s="37">
        <v>25.754999999999999</v>
      </c>
      <c r="AA200" s="28">
        <v>55</v>
      </c>
      <c r="AB200" s="221">
        <f t="shared" si="35"/>
        <v>3.8419679817373799E-2</v>
      </c>
      <c r="AC200" s="29">
        <f t="shared" si="36"/>
        <v>91</v>
      </c>
      <c r="AD200" s="38" t="str">
        <f t="array" ref="AD200">AC200&amp;CHOOSE(AND(AC200&lt;&gt;{11,12,13})*MIN(4,MOD(AC200,10))+1,"th","st","nd","rd","th")</f>
        <v>91st</v>
      </c>
      <c r="AE200" s="37">
        <v>33</v>
      </c>
      <c r="AF200" s="113">
        <v>1431.558</v>
      </c>
      <c r="AG200" s="113">
        <v>1421.7249999999999</v>
      </c>
      <c r="AH200" s="113">
        <v>1412.741</v>
      </c>
      <c r="AI200" s="38">
        <v>1422.008</v>
      </c>
      <c r="AJ200" s="29">
        <f t="shared" si="37"/>
        <v>30</v>
      </c>
      <c r="AK200" s="38" t="str">
        <f t="array" ref="AK200">AJ200&amp;CHOOSE(AND(AJ200&lt;&gt;{11,12,13})*MIN(4,MOD(AJ200,10))+1,"th","st","nd","rd","th")</f>
        <v>30th</v>
      </c>
      <c r="AL200" s="38">
        <v>537.52499999999998</v>
      </c>
      <c r="AM200" s="38">
        <v>537.52499999999998</v>
      </c>
      <c r="AN200" s="38">
        <v>1959.5329999999999</v>
      </c>
      <c r="AO200" s="29">
        <f t="shared" si="38"/>
        <v>37</v>
      </c>
      <c r="AP200" s="38" t="str">
        <f t="array" ref="AP200">AO200&amp;CHOOSE(AND(AO200&lt;&gt;{11,12,13})*MIN(4,MOD(AO200,10))+1,"th","st","nd","rd","th")</f>
        <v>37th</v>
      </c>
      <c r="AQ200" s="77">
        <v>1.55</v>
      </c>
      <c r="AR200" s="36">
        <v>3736.761</v>
      </c>
      <c r="AS200" s="29">
        <f t="shared" si="39"/>
        <v>69</v>
      </c>
      <c r="AT200" s="38" t="str">
        <f t="array" ref="AT200">AS200&amp;CHOOSE(AND(AS200&lt;&gt;{11,12,13})*MIN(4,MOD(AS200,10))+1,"th","st","nd","rd","th")</f>
        <v>69th</v>
      </c>
      <c r="AU200" s="40">
        <v>1.2538656765503785E-3</v>
      </c>
    </row>
    <row r="201" spans="1:47" x14ac:dyDescent="0.25">
      <c r="A201" s="7">
        <v>115228303</v>
      </c>
      <c r="B201" s="8" t="s">
        <v>581</v>
      </c>
      <c r="C201" s="8" t="s">
        <v>197</v>
      </c>
      <c r="D201" s="27">
        <v>61853</v>
      </c>
      <c r="E201" s="29">
        <f t="shared" si="30"/>
        <v>73</v>
      </c>
      <c r="F201" s="38" t="str">
        <f t="array" ref="F201">E201&amp;CHOOSE(AND(E201&lt;&gt;{11,12,13})*MIN(4,MOD(E201,10))+1,"th","st","nd","rd","th")</f>
        <v>73rd</v>
      </c>
      <c r="G201" s="29">
        <v>10407</v>
      </c>
      <c r="H201" s="30">
        <v>0.86660000000000004</v>
      </c>
      <c r="I201" s="31">
        <v>-0.254</v>
      </c>
      <c r="J201" s="94">
        <v>387</v>
      </c>
      <c r="K201" s="33">
        <v>0</v>
      </c>
      <c r="L201" s="34">
        <v>1.72E-2</v>
      </c>
      <c r="M201" s="29">
        <f t="shared" si="31"/>
        <v>1</v>
      </c>
      <c r="N201" s="38" t="str">
        <f t="array" ref="N201">M201&amp;CHOOSE(AND(M201&lt;&gt;{11,12,13})*MIN(4,MOD(M201,10))+1,"th","st","nd","rd","th")</f>
        <v>1st</v>
      </c>
      <c r="O201" s="34">
        <v>0.13780000000000001</v>
      </c>
      <c r="P201" s="29">
        <f t="shared" si="32"/>
        <v>32</v>
      </c>
      <c r="Q201" s="38" t="str">
        <f t="array" ref="Q201">P201&amp;CHOOSE(AND(P201&lt;&gt;{11,12,13})*MIN(4,MOD(P201,10))+1,"th","st","nd","rd","th")</f>
        <v>32nd</v>
      </c>
      <c r="R201" s="35">
        <v>29.547000000000001</v>
      </c>
      <c r="S201" s="35">
        <v>118.35899999999999</v>
      </c>
      <c r="T201" s="35">
        <v>0</v>
      </c>
      <c r="U201" s="35">
        <v>147.90600000000001</v>
      </c>
      <c r="V201" s="36">
        <v>104.758</v>
      </c>
      <c r="W201" s="220">
        <f t="shared" si="33"/>
        <v>3.6589395299451287E-2</v>
      </c>
      <c r="X201" s="29">
        <f t="shared" si="34"/>
        <v>76</v>
      </c>
      <c r="Y201" s="38" t="str">
        <f t="array" ref="Y201">X201&amp;CHOOSE(AND(X201&lt;&gt;{11,12,13})*MIN(4,MOD(X201,10))+1,"th","st","nd","rd","th")</f>
        <v>76th</v>
      </c>
      <c r="Z201" s="37">
        <v>20.952000000000002</v>
      </c>
      <c r="AA201" s="28">
        <v>91</v>
      </c>
      <c r="AB201" s="221">
        <f t="shared" si="35"/>
        <v>3.1784063959316398E-2</v>
      </c>
      <c r="AC201" s="29">
        <f t="shared" si="36"/>
        <v>90</v>
      </c>
      <c r="AD201" s="38" t="str">
        <f t="array" ref="AD201">AC201&amp;CHOOSE(AND(AC201&lt;&gt;{11,12,13})*MIN(4,MOD(AC201,10))+1,"th","st","nd","rd","th")</f>
        <v>90th</v>
      </c>
      <c r="AE201" s="37">
        <v>54.6</v>
      </c>
      <c r="AF201" s="113">
        <v>2863.07</v>
      </c>
      <c r="AG201" s="113">
        <v>2871.2530000000002</v>
      </c>
      <c r="AH201" s="113">
        <v>2937.7730000000001</v>
      </c>
      <c r="AI201" s="38">
        <v>2890.6990000000001</v>
      </c>
      <c r="AJ201" s="29">
        <f t="shared" si="37"/>
        <v>63</v>
      </c>
      <c r="AK201" s="38" t="str">
        <f t="array" ref="AK201">AJ201&amp;CHOOSE(AND(AJ201&lt;&gt;{11,12,13})*MIN(4,MOD(AJ201,10))+1,"th","st","nd","rd","th")</f>
        <v>63rd</v>
      </c>
      <c r="AL201" s="38">
        <v>223.458</v>
      </c>
      <c r="AM201" s="38">
        <v>223.458</v>
      </c>
      <c r="AN201" s="38">
        <v>3114.1570000000002</v>
      </c>
      <c r="AO201" s="29">
        <f t="shared" si="38"/>
        <v>60</v>
      </c>
      <c r="AP201" s="38" t="str">
        <f t="array" ref="AP201">AO201&amp;CHOOSE(AND(AO201&lt;&gt;{11,12,13})*MIN(4,MOD(AO201,10))+1,"th","st","nd","rd","th")</f>
        <v>60th</v>
      </c>
      <c r="AQ201" s="77">
        <v>0.94</v>
      </c>
      <c r="AR201" s="36">
        <v>2536.8049999999998</v>
      </c>
      <c r="AS201" s="29">
        <f t="shared" si="39"/>
        <v>49</v>
      </c>
      <c r="AT201" s="38" t="str">
        <f t="array" ref="AT201">AS201&amp;CHOOSE(AND(AS201&lt;&gt;{11,12,13})*MIN(4,MOD(AS201,10))+1,"th","st","nd","rd","th")</f>
        <v>49th</v>
      </c>
      <c r="AU201" s="40">
        <v>8.5122187841325217E-4</v>
      </c>
    </row>
    <row r="202" spans="1:47" x14ac:dyDescent="0.25">
      <c r="A202" s="7">
        <v>115229003</v>
      </c>
      <c r="B202" s="8" t="s">
        <v>605</v>
      </c>
      <c r="C202" s="8" t="s">
        <v>197</v>
      </c>
      <c r="D202" s="27">
        <v>48371</v>
      </c>
      <c r="E202" s="29">
        <f t="shared" si="30"/>
        <v>39</v>
      </c>
      <c r="F202" s="38" t="str">
        <f t="array" ref="F202">E202&amp;CHOOSE(AND(E202&lt;&gt;{11,12,13})*MIN(4,MOD(E202,10))+1,"th","st","nd","rd","th")</f>
        <v>39th</v>
      </c>
      <c r="G202" s="29">
        <v>3560</v>
      </c>
      <c r="H202" s="30">
        <v>1.1081000000000001</v>
      </c>
      <c r="I202" s="31">
        <v>0.81579999999999997</v>
      </c>
      <c r="J202" s="94">
        <v>98</v>
      </c>
      <c r="K202" s="33">
        <v>84.346999999999994</v>
      </c>
      <c r="L202" s="34">
        <v>0.21290000000000001</v>
      </c>
      <c r="M202" s="29">
        <f t="shared" si="31"/>
        <v>76</v>
      </c>
      <c r="N202" s="38" t="str">
        <f t="array" ref="N202">M202&amp;CHOOSE(AND(M202&lt;&gt;{11,12,13})*MIN(4,MOD(M202,10))+1,"th","st","nd","rd","th")</f>
        <v>76th</v>
      </c>
      <c r="O202" s="34">
        <v>0.26390000000000002</v>
      </c>
      <c r="P202" s="29">
        <f t="shared" si="32"/>
        <v>88</v>
      </c>
      <c r="Q202" s="38" t="str">
        <f t="array" ref="Q202">P202&amp;CHOOSE(AND(P202&lt;&gt;{11,12,13})*MIN(4,MOD(P202,10))+1,"th","st","nd","rd","th")</f>
        <v>88th</v>
      </c>
      <c r="R202" s="35">
        <v>160.75399999999999</v>
      </c>
      <c r="S202" s="35">
        <v>99.631</v>
      </c>
      <c r="T202" s="35">
        <v>0</v>
      </c>
      <c r="U202" s="35">
        <v>260.38499999999999</v>
      </c>
      <c r="V202" s="36">
        <v>38.168000000000006</v>
      </c>
      <c r="W202" s="220">
        <f t="shared" si="33"/>
        <v>3.0329469838197277E-2</v>
      </c>
      <c r="X202" s="29">
        <f t="shared" si="34"/>
        <v>64</v>
      </c>
      <c r="Y202" s="38" t="str">
        <f t="array" ref="Y202">X202&amp;CHOOSE(AND(X202&lt;&gt;{11,12,13})*MIN(4,MOD(X202,10))+1,"th","st","nd","rd","th")</f>
        <v>64th</v>
      </c>
      <c r="Z202" s="37">
        <v>7.6340000000000003</v>
      </c>
      <c r="AA202" s="28">
        <v>4</v>
      </c>
      <c r="AB202" s="221">
        <f t="shared" si="35"/>
        <v>3.1785233534057087E-3</v>
      </c>
      <c r="AC202" s="29">
        <f t="shared" si="36"/>
        <v>42</v>
      </c>
      <c r="AD202" s="38" t="str">
        <f t="array" ref="AD202">AC202&amp;CHOOSE(AND(AC202&lt;&gt;{11,12,13})*MIN(4,MOD(AC202,10))+1,"th","st","nd","rd","th")</f>
        <v>42nd</v>
      </c>
      <c r="AE202" s="37">
        <v>2.4</v>
      </c>
      <c r="AF202" s="113">
        <v>1258.4459999999999</v>
      </c>
      <c r="AG202" s="113">
        <v>1244.1179999999999</v>
      </c>
      <c r="AH202" s="113">
        <v>1272.672</v>
      </c>
      <c r="AI202" s="38">
        <v>1258.412</v>
      </c>
      <c r="AJ202" s="29">
        <f t="shared" si="37"/>
        <v>25</v>
      </c>
      <c r="AK202" s="38" t="str">
        <f t="array" ref="AK202">AJ202&amp;CHOOSE(AND(AJ202&lt;&gt;{11,12,13})*MIN(4,MOD(AJ202,10))+1,"th","st","nd","rd","th")</f>
        <v>25th</v>
      </c>
      <c r="AL202" s="38">
        <v>270.41899999999998</v>
      </c>
      <c r="AM202" s="38">
        <v>354.76600000000002</v>
      </c>
      <c r="AN202" s="38">
        <v>1613.1780000000001</v>
      </c>
      <c r="AO202" s="29">
        <f t="shared" si="38"/>
        <v>27</v>
      </c>
      <c r="AP202" s="38" t="str">
        <f t="array" ref="AP202">AO202&amp;CHOOSE(AND(AO202&lt;&gt;{11,12,13})*MIN(4,MOD(AO202,10))+1,"th","st","nd","rd","th")</f>
        <v>27th</v>
      </c>
      <c r="AQ202" s="77">
        <v>1.21</v>
      </c>
      <c r="AR202" s="36">
        <v>2162.951</v>
      </c>
      <c r="AS202" s="29">
        <f t="shared" si="39"/>
        <v>40</v>
      </c>
      <c r="AT202" s="38" t="str">
        <f t="array" ref="AT202">AS202&amp;CHOOSE(AND(AS202&lt;&gt;{11,12,13})*MIN(4,MOD(AS202,10))+1,"th","st","nd","rd","th")</f>
        <v>40th</v>
      </c>
      <c r="AU202" s="40">
        <v>7.2577561662635567E-4</v>
      </c>
    </row>
    <row r="203" spans="1:47" x14ac:dyDescent="0.25">
      <c r="A203" s="7">
        <v>125231232</v>
      </c>
      <c r="B203" s="8" t="s">
        <v>210</v>
      </c>
      <c r="C203" s="8" t="s">
        <v>211</v>
      </c>
      <c r="D203" s="27">
        <v>29104</v>
      </c>
      <c r="E203" s="29">
        <f t="shared" si="30"/>
        <v>1</v>
      </c>
      <c r="F203" s="38" t="str">
        <f t="array" ref="F203">E203&amp;CHOOSE(AND(E203&lt;&gt;{11,12,13})*MIN(4,MOD(E203,10))+1,"th","st","nd","rd","th")</f>
        <v>1st</v>
      </c>
      <c r="G203" s="29">
        <v>14367</v>
      </c>
      <c r="H203" s="30">
        <v>1.8415999999999999</v>
      </c>
      <c r="I203" s="31">
        <v>-4.2499000000000002</v>
      </c>
      <c r="J203" s="94">
        <v>490</v>
      </c>
      <c r="K203" s="33">
        <v>0</v>
      </c>
      <c r="L203" s="34">
        <v>0.43569999999999998</v>
      </c>
      <c r="M203" s="29">
        <f t="shared" si="31"/>
        <v>98</v>
      </c>
      <c r="N203" s="38" t="str">
        <f t="array" ref="N203">M203&amp;CHOOSE(AND(M203&lt;&gt;{11,12,13})*MIN(4,MOD(M203,10))+1,"th","st","nd","rd","th")</f>
        <v>98th</v>
      </c>
      <c r="O203" s="34">
        <v>0.27889999999999998</v>
      </c>
      <c r="P203" s="29">
        <f t="shared" si="32"/>
        <v>94</v>
      </c>
      <c r="Q203" s="38" t="str">
        <f t="array" ref="Q203">P203&amp;CHOOSE(AND(P203&lt;&gt;{11,12,13})*MIN(4,MOD(P203,10))+1,"th","st","nd","rd","th")</f>
        <v>94th</v>
      </c>
      <c r="R203" s="35">
        <v>1847.0409999999999</v>
      </c>
      <c r="S203" s="35">
        <v>591.16300000000001</v>
      </c>
      <c r="T203" s="35">
        <v>923.52</v>
      </c>
      <c r="U203" s="35">
        <v>3361.7240000000002</v>
      </c>
      <c r="V203" s="36">
        <v>3850.4599999999996</v>
      </c>
      <c r="W203" s="220">
        <f t="shared" si="33"/>
        <v>0.54497294214140279</v>
      </c>
      <c r="X203" s="29">
        <f t="shared" si="34"/>
        <v>100</v>
      </c>
      <c r="Y203" s="38" t="str">
        <f t="array" ref="Y203">X203&amp;CHOOSE(AND(X203&lt;&gt;{11,12,13})*MIN(4,MOD(X203,10))+1,"th","st","nd","rd","th")</f>
        <v>100th</v>
      </c>
      <c r="Z203" s="37">
        <v>770.09199999999998</v>
      </c>
      <c r="AA203" s="28">
        <v>306</v>
      </c>
      <c r="AB203" s="221">
        <f t="shared" si="35"/>
        <v>4.3309557895749931E-2</v>
      </c>
      <c r="AC203" s="29">
        <f t="shared" si="36"/>
        <v>93</v>
      </c>
      <c r="AD203" s="38" t="str">
        <f t="array" ref="AD203">AC203&amp;CHOOSE(AND(AC203&lt;&gt;{11,12,13})*MIN(4,MOD(AC203,10))+1,"th","st","nd","rd","th")</f>
        <v>93rd</v>
      </c>
      <c r="AE203" s="37">
        <v>183.6</v>
      </c>
      <c r="AF203" s="113">
        <v>7065.415</v>
      </c>
      <c r="AG203" s="113">
        <v>7172.0810000000001</v>
      </c>
      <c r="AH203" s="113">
        <v>6995.3280000000004</v>
      </c>
      <c r="AI203" s="38">
        <v>7077.6080000000002</v>
      </c>
      <c r="AJ203" s="29">
        <f t="shared" si="37"/>
        <v>91</v>
      </c>
      <c r="AK203" s="38" t="str">
        <f t="array" ref="AK203">AJ203&amp;CHOOSE(AND(AJ203&lt;&gt;{11,12,13})*MIN(4,MOD(AJ203,10))+1,"th","st","nd","rd","th")</f>
        <v>91st</v>
      </c>
      <c r="AL203" s="38">
        <v>4315.4160000000002</v>
      </c>
      <c r="AM203" s="38">
        <v>4315.4160000000002</v>
      </c>
      <c r="AN203" s="38">
        <v>11393.023999999999</v>
      </c>
      <c r="AO203" s="29">
        <f t="shared" si="38"/>
        <v>96</v>
      </c>
      <c r="AP203" s="38" t="str">
        <f t="array" ref="AP203">AO203&amp;CHOOSE(AND(AO203&lt;&gt;{11,12,13})*MIN(4,MOD(AO203,10))+1,"th","st","nd","rd","th")</f>
        <v>96th</v>
      </c>
      <c r="AQ203" s="77">
        <v>1.72</v>
      </c>
      <c r="AR203" s="36">
        <v>36087.995999999999</v>
      </c>
      <c r="AS203" s="29">
        <f t="shared" si="39"/>
        <v>98</v>
      </c>
      <c r="AT203" s="38" t="str">
        <f t="array" ref="AT203">AS203&amp;CHOOSE(AND(AS203&lt;&gt;{11,12,13})*MIN(4,MOD(AS203,10))+1,"th","st","nd","rd","th")</f>
        <v>98th</v>
      </c>
      <c r="AU203" s="40">
        <v>1.2109283820904615E-2</v>
      </c>
    </row>
    <row r="204" spans="1:47" x14ac:dyDescent="0.25">
      <c r="A204" s="7">
        <v>125231303</v>
      </c>
      <c r="B204" s="8" t="s">
        <v>213</v>
      </c>
      <c r="C204" s="8" t="s">
        <v>211</v>
      </c>
      <c r="D204" s="27">
        <v>55185</v>
      </c>
      <c r="E204" s="29">
        <f t="shared" si="30"/>
        <v>59</v>
      </c>
      <c r="F204" s="38" t="str">
        <f t="array" ref="F204">E204&amp;CHOOSE(AND(E204&lt;&gt;{11,12,13})*MIN(4,MOD(E204,10))+1,"th","st","nd","rd","th")</f>
        <v>59th</v>
      </c>
      <c r="G204" s="29">
        <v>9227</v>
      </c>
      <c r="H204" s="30">
        <v>0.97130000000000005</v>
      </c>
      <c r="I204" s="31">
        <v>-1.0104</v>
      </c>
      <c r="J204" s="94">
        <v>435</v>
      </c>
      <c r="K204" s="33">
        <v>0</v>
      </c>
      <c r="L204" s="34">
        <v>0.1426</v>
      </c>
      <c r="M204" s="29">
        <f t="shared" si="31"/>
        <v>48</v>
      </c>
      <c r="N204" s="38" t="str">
        <f t="array" ref="N204">M204&amp;CHOOSE(AND(M204&lt;&gt;{11,12,13})*MIN(4,MOD(M204,10))+1,"th","st","nd","rd","th")</f>
        <v>48th</v>
      </c>
      <c r="O204" s="34">
        <v>0.1653</v>
      </c>
      <c r="P204" s="29">
        <f t="shared" si="32"/>
        <v>45</v>
      </c>
      <c r="Q204" s="38" t="str">
        <f t="array" ref="Q204">P204&amp;CHOOSE(AND(P204&lt;&gt;{11,12,13})*MIN(4,MOD(P204,10))+1,"th","st","nd","rd","th")</f>
        <v>45th</v>
      </c>
      <c r="R204" s="35">
        <v>294.37299999999999</v>
      </c>
      <c r="S204" s="35">
        <v>170.61699999999999</v>
      </c>
      <c r="T204" s="35">
        <v>0</v>
      </c>
      <c r="U204" s="35">
        <v>464.99</v>
      </c>
      <c r="V204" s="36">
        <v>118.39200000000001</v>
      </c>
      <c r="W204" s="220">
        <f t="shared" si="33"/>
        <v>3.441082735438717E-2</v>
      </c>
      <c r="X204" s="29">
        <f t="shared" si="34"/>
        <v>72</v>
      </c>
      <c r="Y204" s="38" t="str">
        <f t="array" ref="Y204">X204&amp;CHOOSE(AND(X204&lt;&gt;{11,12,13})*MIN(4,MOD(X204,10))+1,"th","st","nd","rd","th")</f>
        <v>72nd</v>
      </c>
      <c r="Z204" s="37">
        <v>23.678000000000001</v>
      </c>
      <c r="AA204" s="28">
        <v>55</v>
      </c>
      <c r="AB204" s="221">
        <f t="shared" si="35"/>
        <v>1.5985839452761118E-2</v>
      </c>
      <c r="AC204" s="29">
        <f t="shared" si="36"/>
        <v>77</v>
      </c>
      <c r="AD204" s="38" t="str">
        <f t="array" ref="AD204">AC204&amp;CHOOSE(AND(AC204&lt;&gt;{11,12,13})*MIN(4,MOD(AC204,10))+1,"th","st","nd","rd","th")</f>
        <v>77th</v>
      </c>
      <c r="AE204" s="37">
        <v>33</v>
      </c>
      <c r="AF204" s="113">
        <v>3440.5450000000001</v>
      </c>
      <c r="AG204" s="113">
        <v>3519.5430000000001</v>
      </c>
      <c r="AH204" s="113">
        <v>3463.252</v>
      </c>
      <c r="AI204" s="38">
        <v>3474.4470000000001</v>
      </c>
      <c r="AJ204" s="29">
        <f t="shared" si="37"/>
        <v>72</v>
      </c>
      <c r="AK204" s="38" t="str">
        <f t="array" ref="AK204">AJ204&amp;CHOOSE(AND(AJ204&lt;&gt;{11,12,13})*MIN(4,MOD(AJ204,10))+1,"th","st","nd","rd","th")</f>
        <v>72nd</v>
      </c>
      <c r="AL204" s="38">
        <v>521.66800000000001</v>
      </c>
      <c r="AM204" s="38">
        <v>521.66800000000001</v>
      </c>
      <c r="AN204" s="38">
        <v>3996.1149999999998</v>
      </c>
      <c r="AO204" s="29">
        <f t="shared" si="38"/>
        <v>72</v>
      </c>
      <c r="AP204" s="38" t="str">
        <f t="array" ref="AP204">AO204&amp;CHOOSE(AND(AO204&lt;&gt;{11,12,13})*MIN(4,MOD(AO204,10))+1,"th","st","nd","rd","th")</f>
        <v>72nd</v>
      </c>
      <c r="AQ204" s="77">
        <v>1.37</v>
      </c>
      <c r="AR204" s="36">
        <v>5317.5540000000001</v>
      </c>
      <c r="AS204" s="29">
        <f t="shared" si="39"/>
        <v>81</v>
      </c>
      <c r="AT204" s="38" t="str">
        <f t="array" ref="AT204">AS204&amp;CHOOSE(AND(AS204&lt;&gt;{11,12,13})*MIN(4,MOD(AS204,10))+1,"th","st","nd","rd","th")</f>
        <v>81st</v>
      </c>
      <c r="AU204" s="40">
        <v>1.7842988737580944E-3</v>
      </c>
    </row>
    <row r="205" spans="1:47" x14ac:dyDescent="0.25">
      <c r="A205" s="7">
        <v>125234103</v>
      </c>
      <c r="B205" s="8" t="s">
        <v>304</v>
      </c>
      <c r="C205" s="8" t="s">
        <v>211</v>
      </c>
      <c r="D205" s="27">
        <v>97500</v>
      </c>
      <c r="E205" s="29">
        <f t="shared" si="30"/>
        <v>97</v>
      </c>
      <c r="F205" s="38" t="str">
        <f t="array" ref="F205">E205&amp;CHOOSE(AND(E205&lt;&gt;{11,12,13})*MIN(4,MOD(E205,10))+1,"th","st","nd","rd","th")</f>
        <v>97th</v>
      </c>
      <c r="G205" s="29">
        <v>10428</v>
      </c>
      <c r="H205" s="30">
        <v>0.54969999999999997</v>
      </c>
      <c r="I205" s="31">
        <v>-0.57389999999999997</v>
      </c>
      <c r="J205" s="94">
        <v>409</v>
      </c>
      <c r="K205" s="33">
        <v>0</v>
      </c>
      <c r="L205" s="34">
        <v>3.2899999999999999E-2</v>
      </c>
      <c r="M205" s="29">
        <f t="shared" si="31"/>
        <v>4</v>
      </c>
      <c r="N205" s="38" t="str">
        <f t="array" ref="N205">M205&amp;CHOOSE(AND(M205&lt;&gt;{11,12,13})*MIN(4,MOD(M205,10))+1,"th","st","nd","rd","th")</f>
        <v>4th</v>
      </c>
      <c r="O205" s="34">
        <v>2.92E-2</v>
      </c>
      <c r="P205" s="29">
        <f t="shared" si="32"/>
        <v>1</v>
      </c>
      <c r="Q205" s="38" t="str">
        <f t="array" ref="Q205">P205&amp;CHOOSE(AND(P205&lt;&gt;{11,12,13})*MIN(4,MOD(P205,10))+1,"th","st","nd","rd","th")</f>
        <v>1st</v>
      </c>
      <c r="R205" s="35">
        <v>92.555000000000007</v>
      </c>
      <c r="S205" s="35">
        <v>41.073</v>
      </c>
      <c r="T205" s="35">
        <v>0</v>
      </c>
      <c r="U205" s="35">
        <v>133.62799999999999</v>
      </c>
      <c r="V205" s="36">
        <v>30.080000000000005</v>
      </c>
      <c r="W205" s="220">
        <f t="shared" si="33"/>
        <v>6.4154393690859009E-3</v>
      </c>
      <c r="X205" s="29">
        <f t="shared" si="34"/>
        <v>5</v>
      </c>
      <c r="Y205" s="38" t="str">
        <f t="array" ref="Y205">X205&amp;CHOOSE(AND(X205&lt;&gt;{11,12,13})*MIN(4,MOD(X205,10))+1,"th","st","nd","rd","th")</f>
        <v>5th</v>
      </c>
      <c r="Z205" s="37">
        <v>6.016</v>
      </c>
      <c r="AA205" s="28">
        <v>48</v>
      </c>
      <c r="AB205" s="221">
        <f t="shared" si="35"/>
        <v>1.0237403248541329E-2</v>
      </c>
      <c r="AC205" s="29">
        <f t="shared" si="36"/>
        <v>69</v>
      </c>
      <c r="AD205" s="38" t="str">
        <f t="array" ref="AD205">AC205&amp;CHOOSE(AND(AC205&lt;&gt;{11,12,13})*MIN(4,MOD(AC205,10))+1,"th","st","nd","rd","th")</f>
        <v>69th</v>
      </c>
      <c r="AE205" s="37">
        <v>28.8</v>
      </c>
      <c r="AF205" s="113">
        <v>4688.6890000000003</v>
      </c>
      <c r="AG205" s="113">
        <v>4666.2039999999997</v>
      </c>
      <c r="AH205" s="113">
        <v>4693.3230000000003</v>
      </c>
      <c r="AI205" s="38">
        <v>4682.7389999999996</v>
      </c>
      <c r="AJ205" s="29">
        <f t="shared" si="37"/>
        <v>83</v>
      </c>
      <c r="AK205" s="38" t="str">
        <f t="array" ref="AK205">AJ205&amp;CHOOSE(AND(AJ205&lt;&gt;{11,12,13})*MIN(4,MOD(AJ205,10))+1,"th","st","nd","rd","th")</f>
        <v>83rd</v>
      </c>
      <c r="AL205" s="38">
        <v>168.44399999999999</v>
      </c>
      <c r="AM205" s="38">
        <v>168.44399999999999</v>
      </c>
      <c r="AN205" s="38">
        <v>4851.183</v>
      </c>
      <c r="AO205" s="29">
        <f t="shared" si="38"/>
        <v>80</v>
      </c>
      <c r="AP205" s="38" t="str">
        <f t="array" ref="AP205">AO205&amp;CHOOSE(AND(AO205&lt;&gt;{11,12,13})*MIN(4,MOD(AO205,10))+1,"th","st","nd","rd","th")</f>
        <v>80th</v>
      </c>
      <c r="AQ205" s="77">
        <v>1.03</v>
      </c>
      <c r="AR205" s="36">
        <v>2746.6959999999999</v>
      </c>
      <c r="AS205" s="29">
        <f t="shared" si="39"/>
        <v>54</v>
      </c>
      <c r="AT205" s="38" t="str">
        <f t="array" ref="AT205">AS205&amp;CHOOSE(AND(AS205&lt;&gt;{11,12,13})*MIN(4,MOD(AS205,10))+1,"th","st","nd","rd","th")</f>
        <v>54th</v>
      </c>
      <c r="AU205" s="40">
        <v>9.2165055199361638E-4</v>
      </c>
    </row>
    <row r="206" spans="1:47" x14ac:dyDescent="0.25">
      <c r="A206" s="7">
        <v>125234502</v>
      </c>
      <c r="B206" s="8" t="s">
        <v>330</v>
      </c>
      <c r="C206" s="8" t="s">
        <v>211</v>
      </c>
      <c r="D206" s="27">
        <v>95862</v>
      </c>
      <c r="E206" s="29">
        <f t="shared" si="30"/>
        <v>96</v>
      </c>
      <c r="F206" s="38" t="str">
        <f t="array" ref="F206">E206&amp;CHOOSE(AND(E206&lt;&gt;{11,12,13})*MIN(4,MOD(E206,10))+1,"th","st","nd","rd","th")</f>
        <v>96th</v>
      </c>
      <c r="G206" s="29">
        <v>17478</v>
      </c>
      <c r="H206" s="30">
        <v>0.55910000000000004</v>
      </c>
      <c r="I206" s="31">
        <v>-2.5503999999999998</v>
      </c>
      <c r="J206" s="94">
        <v>480</v>
      </c>
      <c r="K206" s="33">
        <v>0</v>
      </c>
      <c r="L206" s="34">
        <v>4.9299999999999997E-2</v>
      </c>
      <c r="M206" s="29">
        <f t="shared" si="31"/>
        <v>10</v>
      </c>
      <c r="N206" s="38" t="str">
        <f t="array" ref="N206">M206&amp;CHOOSE(AND(M206&lt;&gt;{11,12,13})*MIN(4,MOD(M206,10))+1,"th","st","nd","rd","th")</f>
        <v>10th</v>
      </c>
      <c r="O206" s="34">
        <v>4.2999999999999997E-2</v>
      </c>
      <c r="P206" s="29">
        <f t="shared" si="32"/>
        <v>3</v>
      </c>
      <c r="Q206" s="38" t="str">
        <f t="array" ref="Q206">P206&amp;CHOOSE(AND(P206&lt;&gt;{11,12,13})*MIN(4,MOD(P206,10))+1,"th","st","nd","rd","th")</f>
        <v>3rd</v>
      </c>
      <c r="R206" s="35">
        <v>170.80500000000001</v>
      </c>
      <c r="S206" s="35">
        <v>74.489000000000004</v>
      </c>
      <c r="T206" s="35">
        <v>0</v>
      </c>
      <c r="U206" s="35">
        <v>245.29400000000001</v>
      </c>
      <c r="V206" s="36">
        <v>22.967000000000002</v>
      </c>
      <c r="W206" s="220">
        <f t="shared" si="33"/>
        <v>3.9774194380767219E-3</v>
      </c>
      <c r="X206" s="29">
        <f t="shared" si="34"/>
        <v>2</v>
      </c>
      <c r="Y206" s="38" t="str">
        <f t="array" ref="Y206">X206&amp;CHOOSE(AND(X206&lt;&gt;{11,12,13})*MIN(4,MOD(X206,10))+1,"th","st","nd","rd","th")</f>
        <v>2nd</v>
      </c>
      <c r="Z206" s="37">
        <v>4.593</v>
      </c>
      <c r="AA206" s="28">
        <v>51</v>
      </c>
      <c r="AB206" s="221">
        <f t="shared" si="35"/>
        <v>8.8321675160845034E-3</v>
      </c>
      <c r="AC206" s="29">
        <f t="shared" si="36"/>
        <v>65</v>
      </c>
      <c r="AD206" s="38" t="str">
        <f t="array" ref="AD206">AC206&amp;CHOOSE(AND(AC206&lt;&gt;{11,12,13})*MIN(4,MOD(AC206,10))+1,"th","st","nd","rd","th")</f>
        <v>65th</v>
      </c>
      <c r="AE206" s="37">
        <v>30.6</v>
      </c>
      <c r="AF206" s="113">
        <v>5774.3469999999998</v>
      </c>
      <c r="AG206" s="113">
        <v>5725.3580000000002</v>
      </c>
      <c r="AH206" s="113">
        <v>5700.0940000000001</v>
      </c>
      <c r="AI206" s="38">
        <v>5733.2659999999996</v>
      </c>
      <c r="AJ206" s="29">
        <f t="shared" si="37"/>
        <v>89</v>
      </c>
      <c r="AK206" s="38" t="str">
        <f t="array" ref="AK206">AJ206&amp;CHOOSE(AND(AJ206&lt;&gt;{11,12,13})*MIN(4,MOD(AJ206,10))+1,"th","st","nd","rd","th")</f>
        <v>89th</v>
      </c>
      <c r="AL206" s="38">
        <v>280.48700000000002</v>
      </c>
      <c r="AM206" s="38">
        <v>280.48700000000002</v>
      </c>
      <c r="AN206" s="38">
        <v>6013.7529999999997</v>
      </c>
      <c r="AO206" s="29">
        <f t="shared" si="38"/>
        <v>86</v>
      </c>
      <c r="AP206" s="38" t="str">
        <f t="array" ref="AP206">AO206&amp;CHOOSE(AND(AO206&lt;&gt;{11,12,13})*MIN(4,MOD(AO206,10))+1,"th","st","nd","rd","th")</f>
        <v>86th</v>
      </c>
      <c r="AQ206" s="77">
        <v>0.79</v>
      </c>
      <c r="AR206" s="36">
        <v>2656.2089999999998</v>
      </c>
      <c r="AS206" s="29">
        <f t="shared" si="39"/>
        <v>52</v>
      </c>
      <c r="AT206" s="38" t="str">
        <f t="array" ref="AT206">AS206&amp;CHOOSE(AND(AS206&lt;&gt;{11,12,13})*MIN(4,MOD(AS206,10))+1,"th","st","nd","rd","th")</f>
        <v>52nd</v>
      </c>
      <c r="AU206" s="40">
        <v>8.9128774755575855E-4</v>
      </c>
    </row>
    <row r="207" spans="1:47" x14ac:dyDescent="0.25">
      <c r="A207" s="7">
        <v>125235103</v>
      </c>
      <c r="B207" s="8" t="s">
        <v>342</v>
      </c>
      <c r="C207" s="8" t="s">
        <v>211</v>
      </c>
      <c r="D207" s="27">
        <v>58379</v>
      </c>
      <c r="E207" s="29">
        <f t="shared" si="30"/>
        <v>66</v>
      </c>
      <c r="F207" s="38" t="str">
        <f t="array" ref="F207">E207&amp;CHOOSE(AND(E207&lt;&gt;{11,12,13})*MIN(4,MOD(E207,10))+1,"th","st","nd","rd","th")</f>
        <v>66th</v>
      </c>
      <c r="G207" s="29">
        <v>9091</v>
      </c>
      <c r="H207" s="30">
        <v>0.91810000000000003</v>
      </c>
      <c r="I207" s="31">
        <v>-0.9415</v>
      </c>
      <c r="J207" s="94">
        <v>432</v>
      </c>
      <c r="K207" s="33">
        <v>0</v>
      </c>
      <c r="L207" s="34">
        <v>0.10299999999999999</v>
      </c>
      <c r="M207" s="29">
        <f t="shared" si="31"/>
        <v>32</v>
      </c>
      <c r="N207" s="38" t="str">
        <f t="array" ref="N207">M207&amp;CHOOSE(AND(M207&lt;&gt;{11,12,13})*MIN(4,MOD(M207,10))+1,"th","st","nd","rd","th")</f>
        <v>32nd</v>
      </c>
      <c r="O207" s="34">
        <v>0.18</v>
      </c>
      <c r="P207" s="29">
        <f t="shared" si="32"/>
        <v>53</v>
      </c>
      <c r="Q207" s="38" t="str">
        <f t="array" ref="Q207">P207&amp;CHOOSE(AND(P207&lt;&gt;{11,12,13})*MIN(4,MOD(P207,10))+1,"th","st","nd","rd","th")</f>
        <v>53rd</v>
      </c>
      <c r="R207" s="35">
        <v>212.893</v>
      </c>
      <c r="S207" s="35">
        <v>186.023</v>
      </c>
      <c r="T207" s="35">
        <v>0</v>
      </c>
      <c r="U207" s="35">
        <v>398.916</v>
      </c>
      <c r="V207" s="36">
        <v>37.280999999999999</v>
      </c>
      <c r="W207" s="220">
        <f t="shared" si="33"/>
        <v>1.0822169641667486E-2</v>
      </c>
      <c r="X207" s="29">
        <f t="shared" si="34"/>
        <v>10</v>
      </c>
      <c r="Y207" s="38" t="str">
        <f t="array" ref="Y207">X207&amp;CHOOSE(AND(X207&lt;&gt;{11,12,13})*MIN(4,MOD(X207,10))+1,"th","st","nd","rd","th")</f>
        <v>10th</v>
      </c>
      <c r="Z207" s="37">
        <v>7.4560000000000004</v>
      </c>
      <c r="AA207" s="28">
        <v>27</v>
      </c>
      <c r="AB207" s="221">
        <f t="shared" si="35"/>
        <v>7.8377345115480303E-3</v>
      </c>
      <c r="AC207" s="29">
        <f t="shared" si="36"/>
        <v>62</v>
      </c>
      <c r="AD207" s="38" t="str">
        <f t="array" ref="AD207">AC207&amp;CHOOSE(AND(AC207&lt;&gt;{11,12,13})*MIN(4,MOD(AC207,10))+1,"th","st","nd","rd","th")</f>
        <v>62nd</v>
      </c>
      <c r="AE207" s="37">
        <v>16.2</v>
      </c>
      <c r="AF207" s="113">
        <v>3444.873</v>
      </c>
      <c r="AG207" s="113">
        <v>3516.4870000000001</v>
      </c>
      <c r="AH207" s="113">
        <v>3534.1880000000001</v>
      </c>
      <c r="AI207" s="38">
        <v>3498.5160000000001</v>
      </c>
      <c r="AJ207" s="29">
        <f t="shared" si="37"/>
        <v>72</v>
      </c>
      <c r="AK207" s="38" t="str">
        <f t="array" ref="AK207">AJ207&amp;CHOOSE(AND(AJ207&lt;&gt;{11,12,13})*MIN(4,MOD(AJ207,10))+1,"th","st","nd","rd","th")</f>
        <v>72nd</v>
      </c>
      <c r="AL207" s="38">
        <v>422.572</v>
      </c>
      <c r="AM207" s="38">
        <v>422.572</v>
      </c>
      <c r="AN207" s="38">
        <v>3921.0880000000002</v>
      </c>
      <c r="AO207" s="29">
        <f t="shared" si="38"/>
        <v>72</v>
      </c>
      <c r="AP207" s="38" t="str">
        <f t="array" ref="AP207">AO207&amp;CHOOSE(AND(AO207&lt;&gt;{11,12,13})*MIN(4,MOD(AO207,10))+1,"th","st","nd","rd","th")</f>
        <v>72nd</v>
      </c>
      <c r="AQ207" s="77">
        <v>1.18</v>
      </c>
      <c r="AR207" s="36">
        <v>4247.942</v>
      </c>
      <c r="AS207" s="29">
        <f t="shared" si="39"/>
        <v>74</v>
      </c>
      <c r="AT207" s="38" t="str">
        <f t="array" ref="AT207">AS207&amp;CHOOSE(AND(AS207&lt;&gt;{11,12,13})*MIN(4,MOD(AS207,10))+1,"th","st","nd","rd","th")</f>
        <v>74th</v>
      </c>
      <c r="AU207" s="40">
        <v>1.4253918486563009E-3</v>
      </c>
    </row>
    <row r="208" spans="1:47" x14ac:dyDescent="0.25">
      <c r="A208" s="7">
        <v>125235502</v>
      </c>
      <c r="B208" s="8" t="s">
        <v>391</v>
      </c>
      <c r="C208" s="8" t="s">
        <v>211</v>
      </c>
      <c r="D208" s="27">
        <v>79030</v>
      </c>
      <c r="E208" s="29">
        <f t="shared" si="30"/>
        <v>91</v>
      </c>
      <c r="F208" s="38" t="str">
        <f t="array" ref="F208">E208&amp;CHOOSE(AND(E208&lt;&gt;{11,12,13})*MIN(4,MOD(E208,10))+1,"th","st","nd","rd","th")</f>
        <v>91st</v>
      </c>
      <c r="G208" s="29">
        <v>13246</v>
      </c>
      <c r="H208" s="30">
        <v>0.67820000000000003</v>
      </c>
      <c r="I208" s="31">
        <v>-0.12559999999999999</v>
      </c>
      <c r="J208" s="94">
        <v>372</v>
      </c>
      <c r="K208" s="33">
        <v>0</v>
      </c>
      <c r="L208" s="34">
        <v>4.8800000000000003E-2</v>
      </c>
      <c r="M208" s="29">
        <f t="shared" si="31"/>
        <v>10</v>
      </c>
      <c r="N208" s="38" t="str">
        <f t="array" ref="N208">M208&amp;CHOOSE(AND(M208&lt;&gt;{11,12,13})*MIN(4,MOD(M208,10))+1,"th","st","nd","rd","th")</f>
        <v>10th</v>
      </c>
      <c r="O208" s="34">
        <v>0.15210000000000001</v>
      </c>
      <c r="P208" s="29">
        <f t="shared" si="32"/>
        <v>38</v>
      </c>
      <c r="Q208" s="38" t="str">
        <f t="array" ref="Q208">P208&amp;CHOOSE(AND(P208&lt;&gt;{11,12,13})*MIN(4,MOD(P208,10))+1,"th","st","nd","rd","th")</f>
        <v>38th</v>
      </c>
      <c r="R208" s="35">
        <v>94.707999999999998</v>
      </c>
      <c r="S208" s="35">
        <v>147.59299999999999</v>
      </c>
      <c r="T208" s="35">
        <v>0</v>
      </c>
      <c r="U208" s="35">
        <v>242.30099999999999</v>
      </c>
      <c r="V208" s="36">
        <v>28.252000000000002</v>
      </c>
      <c r="W208" s="220">
        <f t="shared" si="33"/>
        <v>8.7344452860521563E-3</v>
      </c>
      <c r="X208" s="29">
        <f t="shared" si="34"/>
        <v>7</v>
      </c>
      <c r="Y208" s="38" t="str">
        <f t="array" ref="Y208">X208&amp;CHOOSE(AND(X208&lt;&gt;{11,12,13})*MIN(4,MOD(X208,10))+1,"th","st","nd","rd","th")</f>
        <v>7th</v>
      </c>
      <c r="Z208" s="37">
        <v>5.65</v>
      </c>
      <c r="AA208" s="28">
        <v>98</v>
      </c>
      <c r="AB208" s="221">
        <f t="shared" si="35"/>
        <v>3.0297877602757723E-2</v>
      </c>
      <c r="AC208" s="29">
        <f t="shared" si="36"/>
        <v>89</v>
      </c>
      <c r="AD208" s="38" t="str">
        <f t="array" ref="AD208">AC208&amp;CHOOSE(AND(AC208&lt;&gt;{11,12,13})*MIN(4,MOD(AC208,10))+1,"th","st","nd","rd","th")</f>
        <v>89th</v>
      </c>
      <c r="AE208" s="37">
        <v>58.8</v>
      </c>
      <c r="AF208" s="113">
        <v>3234.55</v>
      </c>
      <c r="AG208" s="113">
        <v>3260.3589999999999</v>
      </c>
      <c r="AH208" s="113">
        <v>3317.5880000000002</v>
      </c>
      <c r="AI208" s="38">
        <v>3270.8319999999999</v>
      </c>
      <c r="AJ208" s="29">
        <f t="shared" si="37"/>
        <v>69</v>
      </c>
      <c r="AK208" s="38" t="str">
        <f t="array" ref="AK208">AJ208&amp;CHOOSE(AND(AJ208&lt;&gt;{11,12,13})*MIN(4,MOD(AJ208,10))+1,"th","st","nd","rd","th")</f>
        <v>69th</v>
      </c>
      <c r="AL208" s="38">
        <v>306.75099999999998</v>
      </c>
      <c r="AM208" s="38">
        <v>306.75099999999998</v>
      </c>
      <c r="AN208" s="38">
        <v>3577.5830000000001</v>
      </c>
      <c r="AO208" s="29">
        <f t="shared" si="38"/>
        <v>67</v>
      </c>
      <c r="AP208" s="38" t="str">
        <f t="array" ref="AP208">AO208&amp;CHOOSE(AND(AO208&lt;&gt;{11,12,13})*MIN(4,MOD(AO208,10))+1,"th","st","nd","rd","th")</f>
        <v>67th</v>
      </c>
      <c r="AQ208" s="77">
        <v>0.77</v>
      </c>
      <c r="AR208" s="36">
        <v>1868.2639999999999</v>
      </c>
      <c r="AS208" s="29">
        <f t="shared" si="39"/>
        <v>33</v>
      </c>
      <c r="AT208" s="38" t="str">
        <f t="array" ref="AT208">AS208&amp;CHOOSE(AND(AS208&lt;&gt;{11,12,13})*MIN(4,MOD(AS208,10))+1,"th","st","nd","rd","th")</f>
        <v>33rd</v>
      </c>
      <c r="AU208" s="40">
        <v>6.2689374683976744E-4</v>
      </c>
    </row>
    <row r="209" spans="1:47" x14ac:dyDescent="0.25">
      <c r="A209" s="7">
        <v>125236903</v>
      </c>
      <c r="B209" s="8" t="s">
        <v>480</v>
      </c>
      <c r="C209" s="8" t="s">
        <v>211</v>
      </c>
      <c r="D209" s="27">
        <v>74061</v>
      </c>
      <c r="E209" s="29">
        <f t="shared" si="30"/>
        <v>89</v>
      </c>
      <c r="F209" s="38" t="str">
        <f t="array" ref="F209">E209&amp;CHOOSE(AND(E209&lt;&gt;{11,12,13})*MIN(4,MOD(E209,10))+1,"th","st","nd","rd","th")</f>
        <v>89th</v>
      </c>
      <c r="G209" s="29">
        <v>10174</v>
      </c>
      <c r="H209" s="30">
        <v>0.72370000000000001</v>
      </c>
      <c r="I209" s="31">
        <v>-1.6023000000000001</v>
      </c>
      <c r="J209" s="94">
        <v>459</v>
      </c>
      <c r="K209" s="33">
        <v>0</v>
      </c>
      <c r="L209" s="34">
        <v>3.7199999999999997E-2</v>
      </c>
      <c r="M209" s="29">
        <f t="shared" si="31"/>
        <v>5</v>
      </c>
      <c r="N209" s="38" t="str">
        <f t="array" ref="N209">M209&amp;CHOOSE(AND(M209&lt;&gt;{11,12,13})*MIN(4,MOD(M209,10))+1,"th","st","nd","rd","th")</f>
        <v>5th</v>
      </c>
      <c r="O209" s="34">
        <v>0.1404</v>
      </c>
      <c r="P209" s="29">
        <f t="shared" si="32"/>
        <v>33</v>
      </c>
      <c r="Q209" s="38" t="str">
        <f t="array" ref="Q209">P209&amp;CHOOSE(AND(P209&lt;&gt;{11,12,13})*MIN(4,MOD(P209,10))+1,"th","st","nd","rd","th")</f>
        <v>33rd</v>
      </c>
      <c r="R209" s="35">
        <v>75.043000000000006</v>
      </c>
      <c r="S209" s="35">
        <v>141.613</v>
      </c>
      <c r="T209" s="35">
        <v>0</v>
      </c>
      <c r="U209" s="35">
        <v>216.65600000000001</v>
      </c>
      <c r="V209" s="36">
        <v>55.459999999999994</v>
      </c>
      <c r="W209" s="220">
        <f t="shared" si="33"/>
        <v>1.6495519946462429E-2</v>
      </c>
      <c r="X209" s="29">
        <f t="shared" si="34"/>
        <v>23</v>
      </c>
      <c r="Y209" s="38" t="str">
        <f t="array" ref="Y209">X209&amp;CHOOSE(AND(X209&lt;&gt;{11,12,13})*MIN(4,MOD(X209,10))+1,"th","st","nd","rd","th")</f>
        <v>23rd</v>
      </c>
      <c r="Z209" s="37">
        <v>11.092000000000001</v>
      </c>
      <c r="AA209" s="28">
        <v>40</v>
      </c>
      <c r="AB209" s="221">
        <f t="shared" si="35"/>
        <v>1.1897237610142395E-2</v>
      </c>
      <c r="AC209" s="29">
        <f t="shared" si="36"/>
        <v>72</v>
      </c>
      <c r="AD209" s="38" t="str">
        <f t="array" ref="AD209">AC209&amp;CHOOSE(AND(AC209&lt;&gt;{11,12,13})*MIN(4,MOD(AC209,10))+1,"th","st","nd","rd","th")</f>
        <v>72nd</v>
      </c>
      <c r="AE209" s="37">
        <v>24</v>
      </c>
      <c r="AF209" s="113">
        <v>3362.125</v>
      </c>
      <c r="AG209" s="113">
        <v>3372.9</v>
      </c>
      <c r="AH209" s="113">
        <v>3419.7220000000002</v>
      </c>
      <c r="AI209" s="38">
        <v>3384.9160000000002</v>
      </c>
      <c r="AJ209" s="29">
        <f t="shared" si="37"/>
        <v>70</v>
      </c>
      <c r="AK209" s="38" t="str">
        <f t="array" ref="AK209">AJ209&amp;CHOOSE(AND(AJ209&lt;&gt;{11,12,13})*MIN(4,MOD(AJ209,10))+1,"th","st","nd","rd","th")</f>
        <v>70th</v>
      </c>
      <c r="AL209" s="38">
        <v>251.74799999999999</v>
      </c>
      <c r="AM209" s="38">
        <v>251.74799999999999</v>
      </c>
      <c r="AN209" s="38">
        <v>3636.6640000000002</v>
      </c>
      <c r="AO209" s="29">
        <f t="shared" si="38"/>
        <v>68</v>
      </c>
      <c r="AP209" s="38" t="str">
        <f t="array" ref="AP209">AO209&amp;CHOOSE(AND(AO209&lt;&gt;{11,12,13})*MIN(4,MOD(AO209,10))+1,"th","st","nd","rd","th")</f>
        <v>68th</v>
      </c>
      <c r="AQ209" s="77">
        <v>0.92</v>
      </c>
      <c r="AR209" s="36">
        <v>2421.3049999999998</v>
      </c>
      <c r="AS209" s="29">
        <f t="shared" si="39"/>
        <v>47</v>
      </c>
      <c r="AT209" s="38" t="str">
        <f t="array" ref="AT209">AS209&amp;CHOOSE(AND(AS209&lt;&gt;{11,12,13})*MIN(4,MOD(AS209,10))+1,"th","st","nd","rd","th")</f>
        <v>47th</v>
      </c>
      <c r="AU209" s="40">
        <v>8.1246599179337774E-4</v>
      </c>
    </row>
    <row r="210" spans="1:47" x14ac:dyDescent="0.25">
      <c r="A210" s="7">
        <v>125237603</v>
      </c>
      <c r="B210" s="8" t="s">
        <v>509</v>
      </c>
      <c r="C210" s="8" t="s">
        <v>211</v>
      </c>
      <c r="D210" s="27">
        <v>106538</v>
      </c>
      <c r="E210" s="29">
        <f t="shared" si="30"/>
        <v>98</v>
      </c>
      <c r="F210" s="38" t="str">
        <f t="array" ref="F210">E210&amp;CHOOSE(AND(E210&lt;&gt;{11,12,13})*MIN(4,MOD(E210,10))+1,"th","st","nd","rd","th")</f>
        <v>98th</v>
      </c>
      <c r="G210" s="29">
        <v>9778</v>
      </c>
      <c r="H210" s="30">
        <v>0.50309999999999999</v>
      </c>
      <c r="I210" s="31">
        <v>-0.73089999999999999</v>
      </c>
      <c r="J210" s="94">
        <v>420</v>
      </c>
      <c r="K210" s="33">
        <v>0</v>
      </c>
      <c r="L210" s="34">
        <v>4.6600000000000003E-2</v>
      </c>
      <c r="M210" s="29">
        <f t="shared" si="31"/>
        <v>9</v>
      </c>
      <c r="N210" s="38" t="str">
        <f t="array" ref="N210">M210&amp;CHOOSE(AND(M210&lt;&gt;{11,12,13})*MIN(4,MOD(M210,10))+1,"th","st","nd","rd","th")</f>
        <v>9th</v>
      </c>
      <c r="O210" s="34">
        <v>4.8899999999999999E-2</v>
      </c>
      <c r="P210" s="29">
        <f t="shared" si="32"/>
        <v>5</v>
      </c>
      <c r="Q210" s="38" t="str">
        <f t="array" ref="Q210">P210&amp;CHOOSE(AND(P210&lt;&gt;{11,12,13})*MIN(4,MOD(P210,10))+1,"th","st","nd","rd","th")</f>
        <v>5th</v>
      </c>
      <c r="R210" s="35">
        <v>105.182</v>
      </c>
      <c r="S210" s="35">
        <v>55.186999999999998</v>
      </c>
      <c r="T210" s="35">
        <v>0</v>
      </c>
      <c r="U210" s="35">
        <v>160.369</v>
      </c>
      <c r="V210" s="36">
        <v>7.6139999999999999</v>
      </c>
      <c r="W210" s="220">
        <f t="shared" si="33"/>
        <v>2.0239966144443284E-3</v>
      </c>
      <c r="X210" s="29">
        <f t="shared" si="34"/>
        <v>1</v>
      </c>
      <c r="Y210" s="38" t="str">
        <f t="array" ref="Y210">X210&amp;CHOOSE(AND(X210&lt;&gt;{11,12,13})*MIN(4,MOD(X210,10))+1,"th","st","nd","rd","th")</f>
        <v>1st</v>
      </c>
      <c r="Z210" s="37">
        <v>1.5229999999999999</v>
      </c>
      <c r="AA210" s="28">
        <v>90</v>
      </c>
      <c r="AB210" s="221">
        <f t="shared" si="35"/>
        <v>2.3924309863408141E-2</v>
      </c>
      <c r="AC210" s="29">
        <f t="shared" si="36"/>
        <v>85</v>
      </c>
      <c r="AD210" s="38" t="str">
        <f t="array" ref="AD210">AC210&amp;CHOOSE(AND(AC210&lt;&gt;{11,12,13})*MIN(4,MOD(AC210,10))+1,"th","st","nd","rd","th")</f>
        <v>85th</v>
      </c>
      <c r="AE210" s="37">
        <v>54</v>
      </c>
      <c r="AF210" s="113">
        <v>3761.864</v>
      </c>
      <c r="AG210" s="113">
        <v>3701.8139999999999</v>
      </c>
      <c r="AH210" s="113">
        <v>3561.1019999999999</v>
      </c>
      <c r="AI210" s="38">
        <v>3674.9270000000001</v>
      </c>
      <c r="AJ210" s="29">
        <f t="shared" si="37"/>
        <v>74</v>
      </c>
      <c r="AK210" s="38" t="str">
        <f t="array" ref="AK210">AJ210&amp;CHOOSE(AND(AJ210&lt;&gt;{11,12,13})*MIN(4,MOD(AJ210,10))+1,"th","st","nd","rd","th")</f>
        <v>74th</v>
      </c>
      <c r="AL210" s="38">
        <v>215.892</v>
      </c>
      <c r="AM210" s="38">
        <v>215.892</v>
      </c>
      <c r="AN210" s="38">
        <v>3890.819</v>
      </c>
      <c r="AO210" s="29">
        <f t="shared" si="38"/>
        <v>72</v>
      </c>
      <c r="AP210" s="38" t="str">
        <f t="array" ref="AP210">AO210&amp;CHOOSE(AND(AO210&lt;&gt;{11,12,13})*MIN(4,MOD(AO210,10))+1,"th","st","nd","rd","th")</f>
        <v>72nd</v>
      </c>
      <c r="AQ210" s="77">
        <v>0.82</v>
      </c>
      <c r="AR210" s="36">
        <v>1605.126</v>
      </c>
      <c r="AS210" s="29">
        <f t="shared" si="39"/>
        <v>22</v>
      </c>
      <c r="AT210" s="38" t="str">
        <f t="array" ref="AT210">AS210&amp;CHOOSE(AND(AS210&lt;&gt;{11,12,13})*MIN(4,MOD(AS210,10))+1,"th","st","nd","rd","th")</f>
        <v>22nd</v>
      </c>
      <c r="AU210" s="40">
        <v>5.385981062044382E-4</v>
      </c>
    </row>
    <row r="211" spans="1:47" x14ac:dyDescent="0.25">
      <c r="A211" s="7">
        <v>125237702</v>
      </c>
      <c r="B211" s="8" t="s">
        <v>516</v>
      </c>
      <c r="C211" s="8" t="s">
        <v>211</v>
      </c>
      <c r="D211" s="27">
        <v>64934</v>
      </c>
      <c r="E211" s="29">
        <f t="shared" si="30"/>
        <v>78</v>
      </c>
      <c r="F211" s="38" t="str">
        <f t="array" ref="F211">E211&amp;CHOOSE(AND(E211&lt;&gt;{11,12,13})*MIN(4,MOD(E211,10))+1,"th","st","nd","rd","th")</f>
        <v>78th</v>
      </c>
      <c r="G211" s="29">
        <v>15522</v>
      </c>
      <c r="H211" s="30">
        <v>0.82540000000000002</v>
      </c>
      <c r="I211" s="31">
        <v>-3.1307999999999998</v>
      </c>
      <c r="J211" s="94">
        <v>486</v>
      </c>
      <c r="K211" s="33">
        <v>0</v>
      </c>
      <c r="L211" s="34">
        <v>8.9700000000000002E-2</v>
      </c>
      <c r="M211" s="29">
        <f t="shared" si="31"/>
        <v>26</v>
      </c>
      <c r="N211" s="38" t="str">
        <f t="array" ref="N211">M211&amp;CHOOSE(AND(M211&lt;&gt;{11,12,13})*MIN(4,MOD(M211,10))+1,"th","st","nd","rd","th")</f>
        <v>26th</v>
      </c>
      <c r="O211" s="34">
        <v>0.16739999999999999</v>
      </c>
      <c r="P211" s="29">
        <f t="shared" si="32"/>
        <v>46</v>
      </c>
      <c r="Q211" s="38" t="str">
        <f t="array" ref="Q211">P211&amp;CHOOSE(AND(P211&lt;&gt;{11,12,13})*MIN(4,MOD(P211,10))+1,"th","st","nd","rd","th")</f>
        <v>46th</v>
      </c>
      <c r="R211" s="35">
        <v>293.49599999999998</v>
      </c>
      <c r="S211" s="35">
        <v>273.86399999999998</v>
      </c>
      <c r="T211" s="35">
        <v>0</v>
      </c>
      <c r="U211" s="35">
        <v>567.36</v>
      </c>
      <c r="V211" s="36">
        <v>68.037999999999997</v>
      </c>
      <c r="W211" s="220">
        <f t="shared" si="33"/>
        <v>1.2476521024124365E-2</v>
      </c>
      <c r="X211" s="29">
        <f t="shared" si="34"/>
        <v>13</v>
      </c>
      <c r="Y211" s="38" t="str">
        <f t="array" ref="Y211">X211&amp;CHOOSE(AND(X211&lt;&gt;{11,12,13})*MIN(4,MOD(X211,10))+1,"th","st","nd","rd","th")</f>
        <v>13th</v>
      </c>
      <c r="Z211" s="37">
        <v>13.608000000000001</v>
      </c>
      <c r="AA211" s="28">
        <v>55</v>
      </c>
      <c r="AB211" s="221">
        <f t="shared" si="35"/>
        <v>1.0085667661113497E-2</v>
      </c>
      <c r="AC211" s="29">
        <f t="shared" si="36"/>
        <v>69</v>
      </c>
      <c r="AD211" s="38" t="str">
        <f t="array" ref="AD211">AC211&amp;CHOOSE(AND(AC211&lt;&gt;{11,12,13})*MIN(4,MOD(AC211,10))+1,"th","st","nd","rd","th")</f>
        <v>69th</v>
      </c>
      <c r="AE211" s="37">
        <v>33</v>
      </c>
      <c r="AF211" s="113">
        <v>5453.2830000000004</v>
      </c>
      <c r="AG211" s="113">
        <v>5427.3819999999996</v>
      </c>
      <c r="AH211" s="113">
        <v>5524.8310000000001</v>
      </c>
      <c r="AI211" s="38">
        <v>5468.4989999999998</v>
      </c>
      <c r="AJ211" s="29">
        <f t="shared" si="37"/>
        <v>88</v>
      </c>
      <c r="AK211" s="38" t="str">
        <f t="array" ref="AK211">AJ211&amp;CHOOSE(AND(AJ211&lt;&gt;{11,12,13})*MIN(4,MOD(AJ211,10))+1,"th","st","nd","rd","th")</f>
        <v>88th</v>
      </c>
      <c r="AL211" s="38">
        <v>613.96799999999996</v>
      </c>
      <c r="AM211" s="38">
        <v>613.96799999999996</v>
      </c>
      <c r="AN211" s="38">
        <v>6082.4669999999996</v>
      </c>
      <c r="AO211" s="29">
        <f t="shared" si="38"/>
        <v>87</v>
      </c>
      <c r="AP211" s="38" t="str">
        <f t="array" ref="AP211">AO211&amp;CHOOSE(AND(AO211&lt;&gt;{11,12,13})*MIN(4,MOD(AO211,10))+1,"th","st","nd","rd","th")</f>
        <v>87th</v>
      </c>
      <c r="AQ211" s="77">
        <v>1.1000000000000001</v>
      </c>
      <c r="AR211" s="36">
        <v>5522.5150000000003</v>
      </c>
      <c r="AS211" s="29">
        <f t="shared" si="39"/>
        <v>82</v>
      </c>
      <c r="AT211" s="38" t="str">
        <f t="array" ref="AT211">AS211&amp;CHOOSE(AND(AS211&lt;&gt;{11,12,13})*MIN(4,MOD(AS211,10))+1,"th","st","nd","rd","th")</f>
        <v>82nd</v>
      </c>
      <c r="AU211" s="40">
        <v>1.8530732917450736E-3</v>
      </c>
    </row>
    <row r="212" spans="1:47" x14ac:dyDescent="0.25">
      <c r="A212" s="7">
        <v>125237903</v>
      </c>
      <c r="B212" s="8" t="s">
        <v>523</v>
      </c>
      <c r="C212" s="8" t="s">
        <v>211</v>
      </c>
      <c r="D212" s="27">
        <v>90265</v>
      </c>
      <c r="E212" s="29">
        <f t="shared" si="30"/>
        <v>95</v>
      </c>
      <c r="F212" s="38" t="str">
        <f t="array" ref="F212">E212&amp;CHOOSE(AND(E212&lt;&gt;{11,12,13})*MIN(4,MOD(E212,10))+1,"th","st","nd","rd","th")</f>
        <v>95th</v>
      </c>
      <c r="G212" s="29">
        <v>14111</v>
      </c>
      <c r="H212" s="30">
        <v>0.59379999999999999</v>
      </c>
      <c r="I212" s="31">
        <v>1.5299999999999999E-2</v>
      </c>
      <c r="J212" s="94">
        <v>354</v>
      </c>
      <c r="K212" s="33">
        <v>0</v>
      </c>
      <c r="L212" s="34">
        <v>4.3799999999999999E-2</v>
      </c>
      <c r="M212" s="29">
        <f t="shared" si="31"/>
        <v>8</v>
      </c>
      <c r="N212" s="38" t="str">
        <f t="array" ref="N212">M212&amp;CHOOSE(AND(M212&lt;&gt;{11,12,13})*MIN(4,MOD(M212,10))+1,"th","st","nd","rd","th")</f>
        <v>8th</v>
      </c>
      <c r="O212" s="34">
        <v>2.7900000000000001E-2</v>
      </c>
      <c r="P212" s="29">
        <f t="shared" si="32"/>
        <v>1</v>
      </c>
      <c r="Q212" s="38" t="str">
        <f t="array" ref="Q212">P212&amp;CHOOSE(AND(P212&lt;&gt;{11,12,13})*MIN(4,MOD(P212,10))+1,"th","st","nd","rd","th")</f>
        <v>1st</v>
      </c>
      <c r="R212" s="35">
        <v>98.113</v>
      </c>
      <c r="S212" s="35">
        <v>31.248000000000001</v>
      </c>
      <c r="T212" s="35">
        <v>0</v>
      </c>
      <c r="U212" s="35">
        <v>129.36099999999999</v>
      </c>
      <c r="V212" s="36">
        <v>31.521999999999998</v>
      </c>
      <c r="W212" s="220">
        <f t="shared" si="33"/>
        <v>8.4433212396859136E-3</v>
      </c>
      <c r="X212" s="29">
        <f t="shared" si="34"/>
        <v>6</v>
      </c>
      <c r="Y212" s="38" t="str">
        <f t="array" ref="Y212">X212&amp;CHOOSE(AND(X212&lt;&gt;{11,12,13})*MIN(4,MOD(X212,10))+1,"th","st","nd","rd","th")</f>
        <v>6th</v>
      </c>
      <c r="Z212" s="37">
        <v>6.3040000000000003</v>
      </c>
      <c r="AA212" s="28">
        <v>60</v>
      </c>
      <c r="AB212" s="221">
        <f t="shared" si="35"/>
        <v>1.6071292252431788E-2</v>
      </c>
      <c r="AC212" s="29">
        <f t="shared" si="36"/>
        <v>78</v>
      </c>
      <c r="AD212" s="38" t="str">
        <f t="array" ref="AD212">AC212&amp;CHOOSE(AND(AC212&lt;&gt;{11,12,13})*MIN(4,MOD(AC212,10))+1,"th","st","nd","rd","th")</f>
        <v>78th</v>
      </c>
      <c r="AE212" s="37">
        <v>36</v>
      </c>
      <c r="AF212" s="113">
        <v>3733.3649999999998</v>
      </c>
      <c r="AG212" s="113">
        <v>3712.5250000000001</v>
      </c>
      <c r="AH212" s="113">
        <v>3694.3310000000001</v>
      </c>
      <c r="AI212" s="38">
        <v>3713.4070000000002</v>
      </c>
      <c r="AJ212" s="29">
        <f t="shared" si="37"/>
        <v>74</v>
      </c>
      <c r="AK212" s="38" t="str">
        <f t="array" ref="AK212">AJ212&amp;CHOOSE(AND(AJ212&lt;&gt;{11,12,13})*MIN(4,MOD(AJ212,10))+1,"th","st","nd","rd","th")</f>
        <v>74th</v>
      </c>
      <c r="AL212" s="38">
        <v>171.66499999999999</v>
      </c>
      <c r="AM212" s="38">
        <v>171.66499999999999</v>
      </c>
      <c r="AN212" s="38">
        <v>3885.0720000000001</v>
      </c>
      <c r="AO212" s="29">
        <f t="shared" si="38"/>
        <v>71</v>
      </c>
      <c r="AP212" s="38" t="str">
        <f t="array" ref="AP212">AO212&amp;CHOOSE(AND(AO212&lt;&gt;{11,12,13})*MIN(4,MOD(AO212,10))+1,"th","st","nd","rd","th")</f>
        <v>71st</v>
      </c>
      <c r="AQ212" s="77">
        <v>0.67</v>
      </c>
      <c r="AR212" s="36">
        <v>1545.66</v>
      </c>
      <c r="AS212" s="29">
        <f t="shared" si="39"/>
        <v>21</v>
      </c>
      <c r="AT212" s="38" t="str">
        <f t="array" ref="AT212">AS212&amp;CHOOSE(AND(AS212&lt;&gt;{11,12,13})*MIN(4,MOD(AS212,10))+1,"th","st","nd","rd","th")</f>
        <v>21st</v>
      </c>
      <c r="AU212" s="40">
        <v>5.1864436115043428E-4</v>
      </c>
    </row>
    <row r="213" spans="1:47" x14ac:dyDescent="0.25">
      <c r="A213" s="7">
        <v>125238402</v>
      </c>
      <c r="B213" s="8" t="s">
        <v>559</v>
      </c>
      <c r="C213" s="8" t="s">
        <v>211</v>
      </c>
      <c r="D213" s="27">
        <v>49928</v>
      </c>
      <c r="E213" s="29">
        <f t="shared" si="30"/>
        <v>44</v>
      </c>
      <c r="F213" s="38" t="str">
        <f t="array" ref="F213">E213&amp;CHOOSE(AND(E213&lt;&gt;{11,12,13})*MIN(4,MOD(E213,10))+1,"th","st","nd","rd","th")</f>
        <v>44th</v>
      </c>
      <c r="G213" s="29">
        <v>11204</v>
      </c>
      <c r="H213" s="30">
        <v>1.0734999999999999</v>
      </c>
      <c r="I213" s="31">
        <v>-4.6478000000000002</v>
      </c>
      <c r="J213" s="94">
        <v>492</v>
      </c>
      <c r="K213" s="33">
        <v>0</v>
      </c>
      <c r="L213" s="34">
        <v>0.26540000000000002</v>
      </c>
      <c r="M213" s="29">
        <f t="shared" si="31"/>
        <v>88</v>
      </c>
      <c r="N213" s="38" t="str">
        <f t="array" ref="N213">M213&amp;CHOOSE(AND(M213&lt;&gt;{11,12,13})*MIN(4,MOD(M213,10))+1,"th","st","nd","rd","th")</f>
        <v>88th</v>
      </c>
      <c r="O213" s="34">
        <v>0.23180000000000001</v>
      </c>
      <c r="P213" s="29">
        <f t="shared" si="32"/>
        <v>76</v>
      </c>
      <c r="Q213" s="38" t="str">
        <f t="array" ref="Q213">P213&amp;CHOOSE(AND(P213&lt;&gt;{11,12,13})*MIN(4,MOD(P213,10))+1,"th","st","nd","rd","th")</f>
        <v>76th</v>
      </c>
      <c r="R213" s="35">
        <v>720.64300000000003</v>
      </c>
      <c r="S213" s="35">
        <v>314.70400000000001</v>
      </c>
      <c r="T213" s="35">
        <v>0</v>
      </c>
      <c r="U213" s="35">
        <v>1035.347</v>
      </c>
      <c r="V213" s="36">
        <v>282.97500000000008</v>
      </c>
      <c r="W213" s="220">
        <f t="shared" si="33"/>
        <v>6.2528781248370371E-2</v>
      </c>
      <c r="X213" s="29">
        <f t="shared" si="34"/>
        <v>92</v>
      </c>
      <c r="Y213" s="38" t="str">
        <f t="array" ref="Y213">X213&amp;CHOOSE(AND(X213&lt;&gt;{11,12,13})*MIN(4,MOD(X213,10))+1,"th","st","nd","rd","th")</f>
        <v>92nd</v>
      </c>
      <c r="Z213" s="37">
        <v>56.594999999999999</v>
      </c>
      <c r="AA213" s="28">
        <v>113</v>
      </c>
      <c r="AB213" s="221">
        <f t="shared" si="35"/>
        <v>2.4969528336658185E-2</v>
      </c>
      <c r="AC213" s="29">
        <f t="shared" si="36"/>
        <v>86</v>
      </c>
      <c r="AD213" s="38" t="str">
        <f t="array" ref="AD213">AC213&amp;CHOOSE(AND(AC213&lt;&gt;{11,12,13})*MIN(4,MOD(AC213,10))+1,"th","st","nd","rd","th")</f>
        <v>86th</v>
      </c>
      <c r="AE213" s="37">
        <v>67.8</v>
      </c>
      <c r="AF213" s="113">
        <v>4525.5159999999996</v>
      </c>
      <c r="AG213" s="113">
        <v>4484.4440000000004</v>
      </c>
      <c r="AH213" s="113">
        <v>4367.2110000000002</v>
      </c>
      <c r="AI213" s="38">
        <v>4459.0569999999998</v>
      </c>
      <c r="AJ213" s="29">
        <f t="shared" si="37"/>
        <v>81</v>
      </c>
      <c r="AK213" s="38" t="str">
        <f t="array" ref="AK213">AJ213&amp;CHOOSE(AND(AJ213&lt;&gt;{11,12,13})*MIN(4,MOD(AJ213,10))+1,"th","st","nd","rd","th")</f>
        <v>81st</v>
      </c>
      <c r="AL213" s="38">
        <v>1159.742</v>
      </c>
      <c r="AM213" s="38">
        <v>1159.742</v>
      </c>
      <c r="AN213" s="38">
        <v>5618.799</v>
      </c>
      <c r="AO213" s="29">
        <f t="shared" si="38"/>
        <v>85</v>
      </c>
      <c r="AP213" s="38" t="str">
        <f t="array" ref="AP213">AO213&amp;CHOOSE(AND(AO213&lt;&gt;{11,12,13})*MIN(4,MOD(AO213,10))+1,"th","st","nd","rd","th")</f>
        <v>85th</v>
      </c>
      <c r="AQ213" s="77">
        <v>1.75</v>
      </c>
      <c r="AR213" s="36">
        <v>10555.616</v>
      </c>
      <c r="AS213" s="29">
        <f t="shared" si="39"/>
        <v>94</v>
      </c>
      <c r="AT213" s="38" t="str">
        <f t="array" ref="AT213">AS213&amp;CHOOSE(AND(AS213&lt;&gt;{11,12,13})*MIN(4,MOD(AS213,10))+1,"th","st","nd","rd","th")</f>
        <v>94th</v>
      </c>
      <c r="AU213" s="40">
        <v>3.5419243021552619E-3</v>
      </c>
    </row>
    <row r="214" spans="1:47" x14ac:dyDescent="0.25">
      <c r="A214" s="7">
        <v>125238502</v>
      </c>
      <c r="B214" s="8" t="s">
        <v>570</v>
      </c>
      <c r="C214" s="8" t="s">
        <v>211</v>
      </c>
      <c r="D214" s="27">
        <v>93210</v>
      </c>
      <c r="E214" s="29">
        <f t="shared" si="30"/>
        <v>95</v>
      </c>
      <c r="F214" s="38" t="str">
        <f t="array" ref="F214">E214&amp;CHOOSE(AND(E214&lt;&gt;{11,12,13})*MIN(4,MOD(E214,10))+1,"th","st","nd","rd","th")</f>
        <v>95th</v>
      </c>
      <c r="G214" s="29">
        <v>9570</v>
      </c>
      <c r="H214" s="30">
        <v>0.57499999999999996</v>
      </c>
      <c r="I214" s="31">
        <v>-2.3898999999999999</v>
      </c>
      <c r="J214" s="94">
        <v>479</v>
      </c>
      <c r="K214" s="33">
        <v>0</v>
      </c>
      <c r="L214" s="34">
        <v>2.47E-2</v>
      </c>
      <c r="M214" s="29">
        <f t="shared" si="31"/>
        <v>2</v>
      </c>
      <c r="N214" s="38" t="str">
        <f t="array" ref="N214">M214&amp;CHOOSE(AND(M214&lt;&gt;{11,12,13})*MIN(4,MOD(M214,10))+1,"th","st","nd","rd","th")</f>
        <v>2nd</v>
      </c>
      <c r="O214" s="34">
        <v>8.8900000000000007E-2</v>
      </c>
      <c r="P214" s="29">
        <f t="shared" si="32"/>
        <v>12</v>
      </c>
      <c r="Q214" s="38" t="str">
        <f t="array" ref="Q214">P214&amp;CHOOSE(AND(P214&lt;&gt;{11,12,13})*MIN(4,MOD(P214,10))+1,"th","st","nd","rd","th")</f>
        <v>12th</v>
      </c>
      <c r="R214" s="35">
        <v>57.918999999999997</v>
      </c>
      <c r="S214" s="35">
        <v>104.23</v>
      </c>
      <c r="T214" s="35">
        <v>0</v>
      </c>
      <c r="U214" s="35">
        <v>162.149</v>
      </c>
      <c r="V214" s="36">
        <v>20.684000000000001</v>
      </c>
      <c r="W214" s="220">
        <f t="shared" si="33"/>
        <v>5.2925297135473304E-3</v>
      </c>
      <c r="X214" s="29">
        <f t="shared" si="34"/>
        <v>3</v>
      </c>
      <c r="Y214" s="38" t="str">
        <f t="array" ref="Y214">X214&amp;CHOOSE(AND(X214&lt;&gt;{11,12,13})*MIN(4,MOD(X214,10))+1,"th","st","nd","rd","th")</f>
        <v>3rd</v>
      </c>
      <c r="Z214" s="37">
        <v>4.1369999999999996</v>
      </c>
      <c r="AA214" s="28">
        <v>58</v>
      </c>
      <c r="AB214" s="221">
        <f t="shared" si="35"/>
        <v>1.4840781443905684E-2</v>
      </c>
      <c r="AC214" s="29">
        <f t="shared" si="36"/>
        <v>75</v>
      </c>
      <c r="AD214" s="38" t="str">
        <f t="array" ref="AD214">AC214&amp;CHOOSE(AND(AC214&lt;&gt;{11,12,13})*MIN(4,MOD(AC214,10))+1,"th","st","nd","rd","th")</f>
        <v>75th</v>
      </c>
      <c r="AE214" s="37">
        <v>34.799999999999997</v>
      </c>
      <c r="AF214" s="113">
        <v>3908.15</v>
      </c>
      <c r="AG214" s="113">
        <v>3864.2979999999998</v>
      </c>
      <c r="AH214" s="113">
        <v>3821.5529999999999</v>
      </c>
      <c r="AI214" s="38">
        <v>3864.6669999999999</v>
      </c>
      <c r="AJ214" s="29">
        <f t="shared" si="37"/>
        <v>75</v>
      </c>
      <c r="AK214" s="38" t="str">
        <f t="array" ref="AK214">AJ214&amp;CHOOSE(AND(AJ214&lt;&gt;{11,12,13})*MIN(4,MOD(AJ214,10))+1,"th","st","nd","rd","th")</f>
        <v>75th</v>
      </c>
      <c r="AL214" s="38">
        <v>201.08600000000001</v>
      </c>
      <c r="AM214" s="38">
        <v>201.08600000000001</v>
      </c>
      <c r="AN214" s="38">
        <v>4065.7530000000002</v>
      </c>
      <c r="AO214" s="29">
        <f t="shared" si="38"/>
        <v>73</v>
      </c>
      <c r="AP214" s="38" t="str">
        <f t="array" ref="AP214">AO214&amp;CHOOSE(AND(AO214&lt;&gt;{11,12,13})*MIN(4,MOD(AO214,10))+1,"th","st","nd","rd","th")</f>
        <v>73rd</v>
      </c>
      <c r="AQ214" s="77">
        <v>1</v>
      </c>
      <c r="AR214" s="36">
        <v>2337.808</v>
      </c>
      <c r="AS214" s="29">
        <f t="shared" si="39"/>
        <v>45</v>
      </c>
      <c r="AT214" s="38" t="str">
        <f t="array" ref="AT214">AS214&amp;CHOOSE(AND(AS214&lt;&gt;{11,12,13})*MIN(4,MOD(AS214,10))+1,"th","st","nd","rd","th")</f>
        <v>45th</v>
      </c>
      <c r="AU214" s="40">
        <v>7.8444867348082664E-4</v>
      </c>
    </row>
    <row r="215" spans="1:47" x14ac:dyDescent="0.25">
      <c r="A215" s="7">
        <v>125239452</v>
      </c>
      <c r="B215" s="8" t="s">
        <v>604</v>
      </c>
      <c r="C215" s="8" t="s">
        <v>211</v>
      </c>
      <c r="D215" s="27">
        <v>48835</v>
      </c>
      <c r="E215" s="29">
        <f t="shared" si="30"/>
        <v>40</v>
      </c>
      <c r="F215" s="38" t="str">
        <f t="array" ref="F215">E215&amp;CHOOSE(AND(E215&lt;&gt;{11,12,13})*MIN(4,MOD(E215,10))+1,"th","st","nd","rd","th")</f>
        <v>40th</v>
      </c>
      <c r="G215" s="29">
        <v>32980</v>
      </c>
      <c r="H215" s="30">
        <v>1.0975999999999999</v>
      </c>
      <c r="I215" s="31">
        <v>-7.7164000000000001</v>
      </c>
      <c r="J215" s="94">
        <v>498</v>
      </c>
      <c r="K215" s="33">
        <v>0</v>
      </c>
      <c r="L215" s="34">
        <v>0.20619999999999999</v>
      </c>
      <c r="M215" s="29">
        <f t="shared" si="31"/>
        <v>74</v>
      </c>
      <c r="N215" s="38" t="str">
        <f t="array" ref="N215">M215&amp;CHOOSE(AND(M215&lt;&gt;{11,12,13})*MIN(4,MOD(M215,10))+1,"th","st","nd","rd","th")</f>
        <v>74th</v>
      </c>
      <c r="O215" s="34">
        <v>0.25340000000000001</v>
      </c>
      <c r="P215" s="29">
        <f t="shared" si="32"/>
        <v>84</v>
      </c>
      <c r="Q215" s="38" t="str">
        <f t="array" ref="Q215">P215&amp;CHOOSE(AND(P215&lt;&gt;{11,12,13})*MIN(4,MOD(P215,10))+1,"th","st","nd","rd","th")</f>
        <v>84th</v>
      </c>
      <c r="R215" s="35">
        <v>1556.028</v>
      </c>
      <c r="S215" s="35">
        <v>956.10500000000002</v>
      </c>
      <c r="T215" s="35">
        <v>0</v>
      </c>
      <c r="U215" s="35">
        <v>2512.1329999999998</v>
      </c>
      <c r="V215" s="36">
        <v>570.67599999999982</v>
      </c>
      <c r="W215" s="220">
        <f t="shared" si="33"/>
        <v>4.5374522124249833E-2</v>
      </c>
      <c r="X215" s="29">
        <f t="shared" si="34"/>
        <v>87</v>
      </c>
      <c r="Y215" s="38" t="str">
        <f t="array" ref="Y215">X215&amp;CHOOSE(AND(X215&lt;&gt;{11,12,13})*MIN(4,MOD(X215,10))+1,"th","st","nd","rd","th")</f>
        <v>87th</v>
      </c>
      <c r="Z215" s="37">
        <v>114.13500000000001</v>
      </c>
      <c r="AA215" s="28">
        <v>873</v>
      </c>
      <c r="AB215" s="221">
        <f t="shared" si="35"/>
        <v>6.9412342230039656E-2</v>
      </c>
      <c r="AC215" s="29">
        <f t="shared" si="36"/>
        <v>97</v>
      </c>
      <c r="AD215" s="38" t="str">
        <f t="array" ref="AD215">AC215&amp;CHOOSE(AND(AC215&lt;&gt;{11,12,13})*MIN(4,MOD(AC215,10))+1,"th","st","nd","rd","th")</f>
        <v>97th</v>
      </c>
      <c r="AE215" s="37">
        <v>523.79999999999995</v>
      </c>
      <c r="AF215" s="113">
        <v>12577.013999999999</v>
      </c>
      <c r="AG215" s="113">
        <v>12266.25</v>
      </c>
      <c r="AH215" s="113">
        <v>12117.652</v>
      </c>
      <c r="AI215" s="38">
        <v>12320.305</v>
      </c>
      <c r="AJ215" s="29">
        <f t="shared" si="37"/>
        <v>98</v>
      </c>
      <c r="AK215" s="38" t="str">
        <f t="array" ref="AK215">AJ215&amp;CHOOSE(AND(AJ215&lt;&gt;{11,12,13})*MIN(4,MOD(AJ215,10))+1,"th","st","nd","rd","th")</f>
        <v>98th</v>
      </c>
      <c r="AL215" s="38">
        <v>3150.0680000000002</v>
      </c>
      <c r="AM215" s="38">
        <v>3150.0680000000002</v>
      </c>
      <c r="AN215" s="38">
        <v>15470.373</v>
      </c>
      <c r="AO215" s="29">
        <f t="shared" si="38"/>
        <v>98</v>
      </c>
      <c r="AP215" s="38" t="str">
        <f t="array" ref="AP215">AO215&amp;CHOOSE(AND(AO215&lt;&gt;{11,12,13})*MIN(4,MOD(AO215,10))+1,"th","st","nd","rd","th")</f>
        <v>98th</v>
      </c>
      <c r="AQ215" s="77">
        <v>1.57</v>
      </c>
      <c r="AR215" s="36">
        <v>26659.042000000001</v>
      </c>
      <c r="AS215" s="29">
        <f t="shared" si="39"/>
        <v>98</v>
      </c>
      <c r="AT215" s="38" t="str">
        <f t="array" ref="AT215">AS215&amp;CHOOSE(AND(AS215&lt;&gt;{11,12,13})*MIN(4,MOD(AS215,10))+1,"th","st","nd","rd","th")</f>
        <v>98th</v>
      </c>
      <c r="AU215" s="40">
        <v>8.9454096029997522E-3</v>
      </c>
    </row>
    <row r="216" spans="1:47" x14ac:dyDescent="0.25">
      <c r="A216" s="7">
        <v>125239603</v>
      </c>
      <c r="B216" s="8" t="s">
        <v>614</v>
      </c>
      <c r="C216" s="8" t="s">
        <v>211</v>
      </c>
      <c r="D216" s="27">
        <v>102857</v>
      </c>
      <c r="E216" s="29">
        <f t="shared" si="30"/>
        <v>97</v>
      </c>
      <c r="F216" s="38" t="str">
        <f t="array" ref="F216">E216&amp;CHOOSE(AND(E216&lt;&gt;{11,12,13})*MIN(4,MOD(E216,10))+1,"th","st","nd","rd","th")</f>
        <v>97th</v>
      </c>
      <c r="G216" s="29">
        <v>7652</v>
      </c>
      <c r="H216" s="30">
        <v>0.52110000000000001</v>
      </c>
      <c r="I216" s="31">
        <v>-1.9076</v>
      </c>
      <c r="J216" s="94">
        <v>467</v>
      </c>
      <c r="K216" s="33">
        <v>0</v>
      </c>
      <c r="L216" s="34">
        <v>2.8299999999999999E-2</v>
      </c>
      <c r="M216" s="29">
        <f t="shared" si="31"/>
        <v>2</v>
      </c>
      <c r="N216" s="38" t="str">
        <f t="array" ref="N216">M216&amp;CHOOSE(AND(M216&lt;&gt;{11,12,13})*MIN(4,MOD(M216,10))+1,"th","st","nd","rd","th")</f>
        <v>2nd</v>
      </c>
      <c r="O216" s="34">
        <v>4.1799999999999997E-2</v>
      </c>
      <c r="P216" s="29">
        <f t="shared" si="32"/>
        <v>3</v>
      </c>
      <c r="Q216" s="38" t="str">
        <f t="array" ref="Q216">P216&amp;CHOOSE(AND(P216&lt;&gt;{11,12,13})*MIN(4,MOD(P216,10))+1,"th","st","nd","rd","th")</f>
        <v>3rd</v>
      </c>
      <c r="R216" s="35">
        <v>58.83</v>
      </c>
      <c r="S216" s="35">
        <v>43.447000000000003</v>
      </c>
      <c r="T216" s="35">
        <v>0</v>
      </c>
      <c r="U216" s="35">
        <v>102.277</v>
      </c>
      <c r="V216" s="36">
        <v>19.265000000000001</v>
      </c>
      <c r="W216" s="220">
        <f t="shared" si="33"/>
        <v>5.5603948645214776E-3</v>
      </c>
      <c r="X216" s="29">
        <f t="shared" si="34"/>
        <v>4</v>
      </c>
      <c r="Y216" s="38" t="str">
        <f t="array" ref="Y216">X216&amp;CHOOSE(AND(X216&lt;&gt;{11,12,13})*MIN(4,MOD(X216,10))+1,"th","st","nd","rd","th")</f>
        <v>4th</v>
      </c>
      <c r="Z216" s="37">
        <v>3.8530000000000002</v>
      </c>
      <c r="AA216" s="28">
        <v>30</v>
      </c>
      <c r="AB216" s="221">
        <f t="shared" si="35"/>
        <v>8.6588033187461368E-3</v>
      </c>
      <c r="AC216" s="29">
        <f t="shared" si="36"/>
        <v>64</v>
      </c>
      <c r="AD216" s="38" t="str">
        <f t="array" ref="AD216">AC216&amp;CHOOSE(AND(AC216&lt;&gt;{11,12,13})*MIN(4,MOD(AC216,10))+1,"th","st","nd","rd","th")</f>
        <v>64th</v>
      </c>
      <c r="AE216" s="37">
        <v>18</v>
      </c>
      <c r="AF216" s="113">
        <v>3464.6819999999998</v>
      </c>
      <c r="AG216" s="113">
        <v>3435.65</v>
      </c>
      <c r="AH216" s="113">
        <v>3443.2750000000001</v>
      </c>
      <c r="AI216" s="38">
        <v>3447.8690000000001</v>
      </c>
      <c r="AJ216" s="29">
        <f t="shared" si="37"/>
        <v>71</v>
      </c>
      <c r="AK216" s="38" t="str">
        <f t="array" ref="AK216">AJ216&amp;CHOOSE(AND(AJ216&lt;&gt;{11,12,13})*MIN(4,MOD(AJ216,10))+1,"th","st","nd","rd","th")</f>
        <v>71st</v>
      </c>
      <c r="AL216" s="38">
        <v>124.13</v>
      </c>
      <c r="AM216" s="38">
        <v>124.13</v>
      </c>
      <c r="AN216" s="38">
        <v>3571.9989999999998</v>
      </c>
      <c r="AO216" s="29">
        <f t="shared" si="38"/>
        <v>67</v>
      </c>
      <c r="AP216" s="38" t="str">
        <f t="array" ref="AP216">AO216&amp;CHOOSE(AND(AO216&lt;&gt;{11,12,13})*MIN(4,MOD(AO216,10))+1,"th","st","nd","rd","th")</f>
        <v>67th</v>
      </c>
      <c r="AQ216" s="77">
        <v>0.95</v>
      </c>
      <c r="AR216" s="36">
        <v>1768.3</v>
      </c>
      <c r="AS216" s="29">
        <f t="shared" si="39"/>
        <v>29</v>
      </c>
      <c r="AT216" s="38" t="str">
        <f t="array" ref="AT216">AS216&amp;CHOOSE(AND(AS216&lt;&gt;{11,12,13})*MIN(4,MOD(AS216,10))+1,"th","st","nd","rd","th")</f>
        <v>29th</v>
      </c>
      <c r="AU216" s="40">
        <v>5.9335094640626843E-4</v>
      </c>
    </row>
    <row r="217" spans="1:47" x14ac:dyDescent="0.25">
      <c r="A217" s="7">
        <v>125239652</v>
      </c>
      <c r="B217" s="8" t="s">
        <v>642</v>
      </c>
      <c r="C217" s="8" t="s">
        <v>211</v>
      </c>
      <c r="D217" s="27">
        <v>48511</v>
      </c>
      <c r="E217" s="29">
        <f t="shared" si="30"/>
        <v>39</v>
      </c>
      <c r="F217" s="38" t="str">
        <f t="array" ref="F217">E217&amp;CHOOSE(AND(E217&lt;&gt;{11,12,13})*MIN(4,MOD(E217,10))+1,"th","st","nd","rd","th")</f>
        <v>39th</v>
      </c>
      <c r="G217" s="29">
        <v>15214</v>
      </c>
      <c r="H217" s="30">
        <v>1.1049</v>
      </c>
      <c r="I217" s="31">
        <v>-5.8121</v>
      </c>
      <c r="J217" s="94">
        <v>495</v>
      </c>
      <c r="K217" s="33">
        <v>0</v>
      </c>
      <c r="L217" s="34">
        <v>0.19919999999999999</v>
      </c>
      <c r="M217" s="29">
        <f t="shared" si="31"/>
        <v>71</v>
      </c>
      <c r="N217" s="38" t="str">
        <f t="array" ref="N217">M217&amp;CHOOSE(AND(M217&lt;&gt;{11,12,13})*MIN(4,MOD(M217,10))+1,"th","st","nd","rd","th")</f>
        <v>71st</v>
      </c>
      <c r="O217" s="34">
        <v>0.26690000000000003</v>
      </c>
      <c r="P217" s="29">
        <f t="shared" si="32"/>
        <v>90</v>
      </c>
      <c r="Q217" s="38" t="str">
        <f t="array" ref="Q217">P217&amp;CHOOSE(AND(P217&lt;&gt;{11,12,13})*MIN(4,MOD(P217,10))+1,"th","st","nd","rd","th")</f>
        <v>90th</v>
      </c>
      <c r="R217" s="35">
        <v>673.58799999999997</v>
      </c>
      <c r="S217" s="35">
        <v>451.25700000000001</v>
      </c>
      <c r="T217" s="35">
        <v>0</v>
      </c>
      <c r="U217" s="35">
        <v>1124.845</v>
      </c>
      <c r="V217" s="36">
        <v>538.7059999999999</v>
      </c>
      <c r="W217" s="220">
        <f t="shared" si="33"/>
        <v>9.5586819705605799E-2</v>
      </c>
      <c r="X217" s="29">
        <f t="shared" si="34"/>
        <v>94</v>
      </c>
      <c r="Y217" s="38" t="str">
        <f t="array" ref="Y217">X217&amp;CHOOSE(AND(X217&lt;&gt;{11,12,13})*MIN(4,MOD(X217,10))+1,"th","st","nd","rd","th")</f>
        <v>94th</v>
      </c>
      <c r="Z217" s="37">
        <v>107.741</v>
      </c>
      <c r="AA217" s="28">
        <v>201</v>
      </c>
      <c r="AB217" s="221">
        <f t="shared" si="35"/>
        <v>3.5665002359035851E-2</v>
      </c>
      <c r="AC217" s="29">
        <f t="shared" si="36"/>
        <v>91</v>
      </c>
      <c r="AD217" s="38" t="str">
        <f t="array" ref="AD217">AC217&amp;CHOOSE(AND(AC217&lt;&gt;{11,12,13})*MIN(4,MOD(AC217,10))+1,"th","st","nd","rd","th")</f>
        <v>91st</v>
      </c>
      <c r="AE217" s="37">
        <v>120.6</v>
      </c>
      <c r="AF217" s="113">
        <v>5635.777</v>
      </c>
      <c r="AG217" s="113">
        <v>5599.18</v>
      </c>
      <c r="AH217" s="113">
        <v>5550.83</v>
      </c>
      <c r="AI217" s="38">
        <v>5595.2619999999997</v>
      </c>
      <c r="AJ217" s="29">
        <f t="shared" si="37"/>
        <v>88</v>
      </c>
      <c r="AK217" s="38" t="str">
        <f t="array" ref="AK217">AJ217&amp;CHOOSE(AND(AJ217&lt;&gt;{11,12,13})*MIN(4,MOD(AJ217,10))+1,"th","st","nd","rd","th")</f>
        <v>88th</v>
      </c>
      <c r="AL217" s="38">
        <v>1353.1859999999999</v>
      </c>
      <c r="AM217" s="38">
        <v>1353.1859999999999</v>
      </c>
      <c r="AN217" s="38">
        <v>6948.4480000000003</v>
      </c>
      <c r="AO217" s="29">
        <f t="shared" si="38"/>
        <v>90</v>
      </c>
      <c r="AP217" s="38" t="str">
        <f t="array" ref="AP217">AO217&amp;CHOOSE(AND(AO217&lt;&gt;{11,12,13})*MIN(4,MOD(AO217,10))+1,"th","st","nd","rd","th")</f>
        <v>90th</v>
      </c>
      <c r="AQ217" s="77">
        <v>1.59</v>
      </c>
      <c r="AR217" s="36">
        <v>12206.971</v>
      </c>
      <c r="AS217" s="29">
        <f t="shared" si="39"/>
        <v>96</v>
      </c>
      <c r="AT217" s="38" t="str">
        <f t="array" ref="AT217">AS217&amp;CHOOSE(AND(AS217&lt;&gt;{11,12,13})*MIN(4,MOD(AS217,10))+1,"th","st","nd","rd","th")</f>
        <v>96th</v>
      </c>
      <c r="AU217" s="40">
        <v>4.0960344939229053E-3</v>
      </c>
    </row>
    <row r="218" spans="1:47" x14ac:dyDescent="0.25">
      <c r="A218" s="7">
        <v>109243503</v>
      </c>
      <c r="B218" s="8" t="s">
        <v>351</v>
      </c>
      <c r="C218" s="8" t="s">
        <v>352</v>
      </c>
      <c r="D218" s="27">
        <v>46083</v>
      </c>
      <c r="E218" s="29">
        <f t="shared" si="30"/>
        <v>31</v>
      </c>
      <c r="F218" s="38" t="str">
        <f t="array" ref="F218">E218&amp;CHOOSE(AND(E218&lt;&gt;{11,12,13})*MIN(4,MOD(E218,10))+1,"th","st","nd","rd","th")</f>
        <v>31st</v>
      </c>
      <c r="G218" s="29">
        <v>2003</v>
      </c>
      <c r="H218" s="30">
        <v>1.1631</v>
      </c>
      <c r="I218" s="31">
        <v>0.92720000000000002</v>
      </c>
      <c r="J218" s="94">
        <v>15</v>
      </c>
      <c r="K218" s="33">
        <v>115.04</v>
      </c>
      <c r="L218" s="34">
        <v>0.2074</v>
      </c>
      <c r="M218" s="29">
        <f t="shared" si="31"/>
        <v>74</v>
      </c>
      <c r="N218" s="38" t="str">
        <f t="array" ref="N218">M218&amp;CHOOSE(AND(M218&lt;&gt;{11,12,13})*MIN(4,MOD(M218,10))+1,"th","st","nd","rd","th")</f>
        <v>74th</v>
      </c>
      <c r="O218" s="34">
        <v>0.23300000000000001</v>
      </c>
      <c r="P218" s="29">
        <f t="shared" si="32"/>
        <v>76</v>
      </c>
      <c r="Q218" s="38" t="str">
        <f t="array" ref="Q218">P218&amp;CHOOSE(AND(P218&lt;&gt;{11,12,13})*MIN(4,MOD(P218,10))+1,"th","st","nd","rd","th")</f>
        <v>76th</v>
      </c>
      <c r="R218" s="35">
        <v>73.790999999999997</v>
      </c>
      <c r="S218" s="35">
        <v>41.45</v>
      </c>
      <c r="T218" s="35">
        <v>0</v>
      </c>
      <c r="U218" s="35">
        <v>115.241</v>
      </c>
      <c r="V218" s="36">
        <v>7.3319999999999999</v>
      </c>
      <c r="W218" s="220">
        <f t="shared" si="33"/>
        <v>1.2364499787516779E-2</v>
      </c>
      <c r="X218" s="29">
        <f t="shared" si="34"/>
        <v>13</v>
      </c>
      <c r="Y218" s="38" t="str">
        <f t="array" ref="Y218">X218&amp;CHOOSE(AND(X218&lt;&gt;{11,12,13})*MIN(4,MOD(X218,10))+1,"th","st","nd","rd","th")</f>
        <v>13th</v>
      </c>
      <c r="Z218" s="37">
        <v>1.466</v>
      </c>
      <c r="AA218" s="28">
        <v>0</v>
      </c>
      <c r="AB218" s="221">
        <f t="shared" si="35"/>
        <v>0</v>
      </c>
      <c r="AC218" s="29">
        <f t="shared" si="36"/>
        <v>1</v>
      </c>
      <c r="AD218" s="38" t="str">
        <f t="array" ref="AD218">AC218&amp;CHOOSE(AND(AC218&lt;&gt;{11,12,13})*MIN(4,MOD(AC218,10))+1,"th","st","nd","rd","th")</f>
        <v>1st</v>
      </c>
      <c r="AE218" s="37">
        <v>0</v>
      </c>
      <c r="AF218" s="113">
        <v>592.98800000000006</v>
      </c>
      <c r="AG218" s="113">
        <v>608.27700000000004</v>
      </c>
      <c r="AH218" s="113">
        <v>628.90200000000004</v>
      </c>
      <c r="AI218" s="38">
        <v>610.05600000000004</v>
      </c>
      <c r="AJ218" s="29">
        <f t="shared" si="37"/>
        <v>4</v>
      </c>
      <c r="AK218" s="38" t="str">
        <f t="array" ref="AK218">AJ218&amp;CHOOSE(AND(AJ218&lt;&gt;{11,12,13})*MIN(4,MOD(AJ218,10))+1,"th","st","nd","rd","th")</f>
        <v>4th</v>
      </c>
      <c r="AL218" s="38">
        <v>116.70699999999999</v>
      </c>
      <c r="AM218" s="38">
        <v>231.74700000000001</v>
      </c>
      <c r="AN218" s="38">
        <v>841.803</v>
      </c>
      <c r="AO218" s="29">
        <f t="shared" si="38"/>
        <v>5</v>
      </c>
      <c r="AP218" s="38" t="str">
        <f t="array" ref="AP218">AO218&amp;CHOOSE(AND(AO218&lt;&gt;{11,12,13})*MIN(4,MOD(AO218,10))+1,"th","st","nd","rd","th")</f>
        <v>5th</v>
      </c>
      <c r="AQ218" s="77">
        <v>1.03</v>
      </c>
      <c r="AR218" s="36">
        <v>1008.474</v>
      </c>
      <c r="AS218" s="29">
        <f t="shared" si="39"/>
        <v>6</v>
      </c>
      <c r="AT218" s="38" t="str">
        <f t="array" ref="AT218">AS218&amp;CHOOSE(AND(AS218&lt;&gt;{11,12,13})*MIN(4,MOD(AS218,10))+1,"th","st","nd","rd","th")</f>
        <v>6th</v>
      </c>
      <c r="AU218" s="40">
        <v>3.3839224245100672E-4</v>
      </c>
    </row>
    <row r="219" spans="1:47" x14ac:dyDescent="0.25">
      <c r="A219" s="7">
        <v>109246003</v>
      </c>
      <c r="B219" s="8" t="s">
        <v>515</v>
      </c>
      <c r="C219" s="8" t="s">
        <v>352</v>
      </c>
      <c r="D219" s="27">
        <v>45704</v>
      </c>
      <c r="E219" s="29">
        <f t="shared" si="30"/>
        <v>30</v>
      </c>
      <c r="F219" s="38" t="str">
        <f t="array" ref="F219">E219&amp;CHOOSE(AND(E219&lt;&gt;{11,12,13})*MIN(4,MOD(E219,10))+1,"th","st","nd","rd","th")</f>
        <v>30th</v>
      </c>
      <c r="G219" s="29">
        <v>3021</v>
      </c>
      <c r="H219" s="30">
        <v>1.1727000000000001</v>
      </c>
      <c r="I219" s="31">
        <v>0.89910000000000001</v>
      </c>
      <c r="J219" s="94">
        <v>32</v>
      </c>
      <c r="K219" s="33">
        <v>127.178</v>
      </c>
      <c r="L219" s="34">
        <v>0.111</v>
      </c>
      <c r="M219" s="29">
        <f t="shared" si="31"/>
        <v>36</v>
      </c>
      <c r="N219" s="38" t="str">
        <f t="array" ref="N219">M219&amp;CHOOSE(AND(M219&lt;&gt;{11,12,13})*MIN(4,MOD(M219,10))+1,"th","st","nd","rd","th")</f>
        <v>36th</v>
      </c>
      <c r="O219" s="34">
        <v>0.13250000000000001</v>
      </c>
      <c r="P219" s="29">
        <f t="shared" si="32"/>
        <v>29</v>
      </c>
      <c r="Q219" s="38" t="str">
        <f t="array" ref="Q219">P219&amp;CHOOSE(AND(P219&lt;&gt;{11,12,13})*MIN(4,MOD(P219,10))+1,"th","st","nd","rd","th")</f>
        <v>29th</v>
      </c>
      <c r="R219" s="35">
        <v>56.332999999999998</v>
      </c>
      <c r="S219" s="35">
        <v>33.622</v>
      </c>
      <c r="T219" s="35">
        <v>0</v>
      </c>
      <c r="U219" s="35">
        <v>89.954999999999998</v>
      </c>
      <c r="V219" s="36">
        <v>17.164000000000001</v>
      </c>
      <c r="W219" s="220">
        <f t="shared" si="33"/>
        <v>2.0292085920976255E-2</v>
      </c>
      <c r="X219" s="29">
        <f t="shared" si="34"/>
        <v>34</v>
      </c>
      <c r="Y219" s="38" t="str">
        <f t="array" ref="Y219">X219&amp;CHOOSE(AND(X219&lt;&gt;{11,12,13})*MIN(4,MOD(X219,10))+1,"th","st","nd","rd","th")</f>
        <v>34th</v>
      </c>
      <c r="Z219" s="37">
        <v>3.4329999999999998</v>
      </c>
      <c r="AA219" s="28">
        <v>0</v>
      </c>
      <c r="AB219" s="221">
        <f t="shared" si="35"/>
        <v>0</v>
      </c>
      <c r="AC219" s="29">
        <f t="shared" si="36"/>
        <v>1</v>
      </c>
      <c r="AD219" s="38" t="str">
        <f t="array" ref="AD219">AC219&amp;CHOOSE(AND(AC219&lt;&gt;{11,12,13})*MIN(4,MOD(AC219,10))+1,"th","st","nd","rd","th")</f>
        <v>1st</v>
      </c>
      <c r="AE219" s="37">
        <v>0</v>
      </c>
      <c r="AF219" s="113">
        <v>845.84699999999998</v>
      </c>
      <c r="AG219" s="113">
        <v>878.48900000000003</v>
      </c>
      <c r="AH219" s="113">
        <v>879.78599999999994</v>
      </c>
      <c r="AI219" s="38">
        <v>868.04100000000005</v>
      </c>
      <c r="AJ219" s="29">
        <f t="shared" si="37"/>
        <v>12</v>
      </c>
      <c r="AK219" s="38" t="str">
        <f t="array" ref="AK219">AJ219&amp;CHOOSE(AND(AJ219&lt;&gt;{11,12,13})*MIN(4,MOD(AJ219,10))+1,"th","st","nd","rd","th")</f>
        <v>12th</v>
      </c>
      <c r="AL219" s="38">
        <v>93.388000000000005</v>
      </c>
      <c r="AM219" s="38">
        <v>220.566</v>
      </c>
      <c r="AN219" s="38">
        <v>1088.607</v>
      </c>
      <c r="AO219" s="29">
        <f t="shared" si="38"/>
        <v>10</v>
      </c>
      <c r="AP219" s="38" t="str">
        <f t="array" ref="AP219">AO219&amp;CHOOSE(AND(AO219&lt;&gt;{11,12,13})*MIN(4,MOD(AO219,10))+1,"th","st","nd","rd","th")</f>
        <v>10th</v>
      </c>
      <c r="AQ219" s="77">
        <v>0.99</v>
      </c>
      <c r="AR219" s="36">
        <v>1263.8430000000001</v>
      </c>
      <c r="AS219" s="29">
        <f t="shared" si="39"/>
        <v>11</v>
      </c>
      <c r="AT219" s="38" t="str">
        <f t="array" ref="AT219">AS219&amp;CHOOSE(AND(AS219&lt;&gt;{11,12,13})*MIN(4,MOD(AS219,10))+1,"th","st","nd","rd","th")</f>
        <v>11th</v>
      </c>
      <c r="AU219" s="40">
        <v>4.2408100444434635E-4</v>
      </c>
    </row>
    <row r="220" spans="1:47" x14ac:dyDescent="0.25">
      <c r="A220" s="7">
        <v>109248003</v>
      </c>
      <c r="B220" s="8" t="s">
        <v>525</v>
      </c>
      <c r="C220" s="8" t="s">
        <v>352</v>
      </c>
      <c r="D220" s="27">
        <v>47720</v>
      </c>
      <c r="E220" s="29">
        <f t="shared" si="30"/>
        <v>37</v>
      </c>
      <c r="F220" s="38" t="str">
        <f t="array" ref="F220">E220&amp;CHOOSE(AND(E220&lt;&gt;{11,12,13})*MIN(4,MOD(E220,10))+1,"th","st","nd","rd","th")</f>
        <v>37th</v>
      </c>
      <c r="G220" s="29">
        <v>7628</v>
      </c>
      <c r="H220" s="30">
        <v>1.1232</v>
      </c>
      <c r="I220" s="31">
        <v>0.77929999999999999</v>
      </c>
      <c r="J220" s="94">
        <v>131</v>
      </c>
      <c r="K220" s="33">
        <v>51.759</v>
      </c>
      <c r="L220" s="34">
        <v>9.2600000000000002E-2</v>
      </c>
      <c r="M220" s="29">
        <f t="shared" si="31"/>
        <v>29</v>
      </c>
      <c r="N220" s="38" t="str">
        <f t="array" ref="N220">M220&amp;CHOOSE(AND(M220&lt;&gt;{11,12,13})*MIN(4,MOD(M220,10))+1,"th","st","nd","rd","th")</f>
        <v>29th</v>
      </c>
      <c r="O220" s="34">
        <v>0.24590000000000001</v>
      </c>
      <c r="P220" s="29">
        <f t="shared" si="32"/>
        <v>82</v>
      </c>
      <c r="Q220" s="38" t="str">
        <f t="array" ref="Q220">P220&amp;CHOOSE(AND(P220&lt;&gt;{11,12,13})*MIN(4,MOD(P220,10))+1,"th","st","nd","rd","th")</f>
        <v>82nd</v>
      </c>
      <c r="R220" s="35">
        <v>116.81</v>
      </c>
      <c r="S220" s="35">
        <v>155.095</v>
      </c>
      <c r="T220" s="35">
        <v>0</v>
      </c>
      <c r="U220" s="35">
        <v>271.90499999999997</v>
      </c>
      <c r="V220" s="36">
        <v>20.602</v>
      </c>
      <c r="W220" s="220">
        <f t="shared" si="33"/>
        <v>9.7992304070090991E-3</v>
      </c>
      <c r="X220" s="29">
        <f t="shared" si="34"/>
        <v>9</v>
      </c>
      <c r="Y220" s="38" t="str">
        <f t="array" ref="Y220">X220&amp;CHOOSE(AND(X220&lt;&gt;{11,12,13})*MIN(4,MOD(X220,10))+1,"th","st","nd","rd","th")</f>
        <v>9th</v>
      </c>
      <c r="Z220" s="37">
        <v>4.12</v>
      </c>
      <c r="AA220" s="28">
        <v>4</v>
      </c>
      <c r="AB220" s="221">
        <f t="shared" si="35"/>
        <v>1.9025784694707503E-3</v>
      </c>
      <c r="AC220" s="29">
        <f t="shared" si="36"/>
        <v>32</v>
      </c>
      <c r="AD220" s="38" t="str">
        <f t="array" ref="AD220">AC220&amp;CHOOSE(AND(AC220&lt;&gt;{11,12,13})*MIN(4,MOD(AC220,10))+1,"th","st","nd","rd","th")</f>
        <v>32nd</v>
      </c>
      <c r="AE220" s="37">
        <v>2.4</v>
      </c>
      <c r="AF220" s="113">
        <v>2102.41</v>
      </c>
      <c r="AG220" s="113">
        <v>2132.8519999999999</v>
      </c>
      <c r="AH220" s="113">
        <v>2191.0859999999998</v>
      </c>
      <c r="AI220" s="38">
        <v>2142.116</v>
      </c>
      <c r="AJ220" s="29">
        <f t="shared" si="37"/>
        <v>50</v>
      </c>
      <c r="AK220" s="38" t="str">
        <f t="array" ref="AK220">AJ220&amp;CHOOSE(AND(AJ220&lt;&gt;{11,12,13})*MIN(4,MOD(AJ220,10))+1,"th","st","nd","rd","th")</f>
        <v>50th</v>
      </c>
      <c r="AL220" s="38">
        <v>278.42500000000001</v>
      </c>
      <c r="AM220" s="38">
        <v>330.18400000000003</v>
      </c>
      <c r="AN220" s="38">
        <v>2472.3000000000002</v>
      </c>
      <c r="AO220" s="29">
        <f t="shared" si="38"/>
        <v>50</v>
      </c>
      <c r="AP220" s="38" t="str">
        <f t="array" ref="AP220">AO220&amp;CHOOSE(AND(AO220&lt;&gt;{11,12,13})*MIN(4,MOD(AO220,10))+1,"th","st","nd","rd","th")</f>
        <v>50th</v>
      </c>
      <c r="AQ220" s="77">
        <v>0.78</v>
      </c>
      <c r="AR220" s="36">
        <v>2165.9720000000002</v>
      </c>
      <c r="AS220" s="29">
        <f t="shared" si="39"/>
        <v>40</v>
      </c>
      <c r="AT220" s="38" t="str">
        <f t="array" ref="AT220">AS220&amp;CHOOSE(AND(AS220&lt;&gt;{11,12,13})*MIN(4,MOD(AS220,10))+1,"th","st","nd","rd","th")</f>
        <v>40th</v>
      </c>
      <c r="AU220" s="40">
        <v>7.2678930955690673E-4</v>
      </c>
    </row>
    <row r="221" spans="1:47" x14ac:dyDescent="0.25">
      <c r="A221" s="7">
        <v>105251453</v>
      </c>
      <c r="B221" s="8" t="s">
        <v>237</v>
      </c>
      <c r="C221" s="8" t="s">
        <v>238</v>
      </c>
      <c r="D221" s="27">
        <v>41755</v>
      </c>
      <c r="E221" s="29">
        <f t="shared" si="30"/>
        <v>17</v>
      </c>
      <c r="F221" s="38" t="str">
        <f t="array" ref="F221">E221&amp;CHOOSE(AND(E221&lt;&gt;{11,12,13})*MIN(4,MOD(E221,10))+1,"th","st","nd","rd","th")</f>
        <v>17th</v>
      </c>
      <c r="G221" s="29">
        <v>5439</v>
      </c>
      <c r="H221" s="30">
        <v>1.2837000000000001</v>
      </c>
      <c r="I221" s="31">
        <v>0.76049999999999995</v>
      </c>
      <c r="J221" s="94">
        <v>146</v>
      </c>
      <c r="K221" s="33">
        <v>10.215</v>
      </c>
      <c r="L221" s="34">
        <v>0.23100000000000001</v>
      </c>
      <c r="M221" s="29">
        <f t="shared" si="31"/>
        <v>82</v>
      </c>
      <c r="N221" s="38" t="str">
        <f t="array" ref="N221">M221&amp;CHOOSE(AND(M221&lt;&gt;{11,12,13})*MIN(4,MOD(M221,10))+1,"th","st","nd","rd","th")</f>
        <v>82nd</v>
      </c>
      <c r="O221" s="34">
        <v>0.22259999999999999</v>
      </c>
      <c r="P221" s="29">
        <f t="shared" si="32"/>
        <v>72</v>
      </c>
      <c r="Q221" s="38" t="str">
        <f t="array" ref="Q221">P221&amp;CHOOSE(AND(P221&lt;&gt;{11,12,13})*MIN(4,MOD(P221,10))+1,"th","st","nd","rd","th")</f>
        <v>72nd</v>
      </c>
      <c r="R221" s="35">
        <v>290.10300000000001</v>
      </c>
      <c r="S221" s="35">
        <v>139.77699999999999</v>
      </c>
      <c r="T221" s="35">
        <v>0</v>
      </c>
      <c r="U221" s="35">
        <v>429.88</v>
      </c>
      <c r="V221" s="36">
        <v>46.591999999999999</v>
      </c>
      <c r="W221" s="220">
        <f t="shared" si="33"/>
        <v>2.225984856881863E-2</v>
      </c>
      <c r="X221" s="29">
        <f t="shared" si="34"/>
        <v>40</v>
      </c>
      <c r="Y221" s="38" t="str">
        <f t="array" ref="Y221">X221&amp;CHOOSE(AND(X221&lt;&gt;{11,12,13})*MIN(4,MOD(X221,10))+1,"th","st","nd","rd","th")</f>
        <v>40th</v>
      </c>
      <c r="Z221" s="37">
        <v>9.3179999999999996</v>
      </c>
      <c r="AA221" s="28">
        <v>0</v>
      </c>
      <c r="AB221" s="221">
        <f t="shared" si="35"/>
        <v>0</v>
      </c>
      <c r="AC221" s="29">
        <f t="shared" si="36"/>
        <v>1</v>
      </c>
      <c r="AD221" s="38" t="str">
        <f t="array" ref="AD221">AC221&amp;CHOOSE(AND(AC221&lt;&gt;{11,12,13})*MIN(4,MOD(AC221,10))+1,"th","st","nd","rd","th")</f>
        <v>1st</v>
      </c>
      <c r="AE221" s="37">
        <v>0</v>
      </c>
      <c r="AF221" s="113">
        <v>2093.096</v>
      </c>
      <c r="AG221" s="113">
        <v>2142.277</v>
      </c>
      <c r="AH221" s="113">
        <v>2146.116</v>
      </c>
      <c r="AI221" s="38">
        <v>2127.163</v>
      </c>
      <c r="AJ221" s="29">
        <f t="shared" si="37"/>
        <v>49</v>
      </c>
      <c r="AK221" s="38" t="str">
        <f t="array" ref="AK221">AJ221&amp;CHOOSE(AND(AJ221&lt;&gt;{11,12,13})*MIN(4,MOD(AJ221,10))+1,"th","st","nd","rd","th")</f>
        <v>49th</v>
      </c>
      <c r="AL221" s="38">
        <v>439.19799999999998</v>
      </c>
      <c r="AM221" s="38">
        <v>449.41300000000001</v>
      </c>
      <c r="AN221" s="38">
        <v>2576.576</v>
      </c>
      <c r="AO221" s="29">
        <f t="shared" si="38"/>
        <v>52</v>
      </c>
      <c r="AP221" s="38" t="str">
        <f t="array" ref="AP221">AO221&amp;CHOOSE(AND(AO221&lt;&gt;{11,12,13})*MIN(4,MOD(AO221,10))+1,"th","st","nd","rd","th")</f>
        <v>52nd</v>
      </c>
      <c r="AQ221" s="77">
        <v>1.1399999999999999</v>
      </c>
      <c r="AR221" s="36">
        <v>3770.6080000000002</v>
      </c>
      <c r="AS221" s="29">
        <f t="shared" si="39"/>
        <v>70</v>
      </c>
      <c r="AT221" s="38" t="str">
        <f t="array" ref="AT221">AS221&amp;CHOOSE(AND(AS221&lt;&gt;{11,12,13})*MIN(4,MOD(AS221,10))+1,"th","st","nd","rd","th")</f>
        <v>70th</v>
      </c>
      <c r="AU221" s="40">
        <v>1.2652229968484121E-3</v>
      </c>
    </row>
    <row r="222" spans="1:47" x14ac:dyDescent="0.25">
      <c r="A222" s="7">
        <v>105252602</v>
      </c>
      <c r="B222" s="8" t="s">
        <v>281</v>
      </c>
      <c r="C222" s="8" t="s">
        <v>238</v>
      </c>
      <c r="D222" s="27">
        <v>34253</v>
      </c>
      <c r="E222" s="29">
        <f t="shared" si="30"/>
        <v>3</v>
      </c>
      <c r="F222" s="38" t="str">
        <f t="array" ref="F222">E222&amp;CHOOSE(AND(E222&lt;&gt;{11,12,13})*MIN(4,MOD(E222,10))+1,"th","st","nd","rd","th")</f>
        <v>3rd</v>
      </c>
      <c r="G222" s="29">
        <v>41131</v>
      </c>
      <c r="H222" s="30">
        <v>1.5648</v>
      </c>
      <c r="I222" s="31">
        <v>-2.7753000000000001</v>
      </c>
      <c r="J222" s="94">
        <v>482</v>
      </c>
      <c r="K222" s="33">
        <v>0</v>
      </c>
      <c r="L222" s="34">
        <v>0.37369999999999998</v>
      </c>
      <c r="M222" s="29">
        <f t="shared" si="31"/>
        <v>95</v>
      </c>
      <c r="N222" s="38" t="str">
        <f t="array" ref="N222">M222&amp;CHOOSE(AND(M222&lt;&gt;{11,12,13})*MIN(4,MOD(M222,10))+1,"th","st","nd","rd","th")</f>
        <v>95th</v>
      </c>
      <c r="O222" s="34">
        <v>0.2487</v>
      </c>
      <c r="P222" s="29">
        <f t="shared" si="32"/>
        <v>82</v>
      </c>
      <c r="Q222" s="38" t="str">
        <f t="array" ref="Q222">P222&amp;CHOOSE(AND(P222&lt;&gt;{11,12,13})*MIN(4,MOD(P222,10))+1,"th","st","nd","rd","th")</f>
        <v>82nd</v>
      </c>
      <c r="R222" s="35">
        <v>3071.2860000000001</v>
      </c>
      <c r="S222" s="35">
        <v>1021.981</v>
      </c>
      <c r="T222" s="35">
        <v>1535.643</v>
      </c>
      <c r="U222" s="35">
        <v>5628.91</v>
      </c>
      <c r="V222" s="36">
        <v>2402.2979999999998</v>
      </c>
      <c r="W222" s="220">
        <f t="shared" si="33"/>
        <v>0.17538036647905533</v>
      </c>
      <c r="X222" s="29">
        <f t="shared" si="34"/>
        <v>98</v>
      </c>
      <c r="Y222" s="38" t="str">
        <f t="array" ref="Y222">X222&amp;CHOOSE(AND(X222&lt;&gt;{11,12,13})*MIN(4,MOD(X222,10))+1,"th","st","nd","rd","th")</f>
        <v>98th</v>
      </c>
      <c r="Z222" s="37">
        <v>480.46</v>
      </c>
      <c r="AA222" s="28">
        <v>1076</v>
      </c>
      <c r="AB222" s="221">
        <f t="shared" si="35"/>
        <v>7.8553649185681182E-2</v>
      </c>
      <c r="AC222" s="29">
        <f t="shared" si="36"/>
        <v>98</v>
      </c>
      <c r="AD222" s="38" t="str">
        <f t="array" ref="AD222">AC222&amp;CHOOSE(AND(AC222&lt;&gt;{11,12,13})*MIN(4,MOD(AC222,10))+1,"th","st","nd","rd","th")</f>
        <v>98th</v>
      </c>
      <c r="AE222" s="37">
        <v>645.6</v>
      </c>
      <c r="AF222" s="113">
        <v>13697.645</v>
      </c>
      <c r="AG222" s="113">
        <v>13658.097</v>
      </c>
      <c r="AH222" s="113">
        <v>13576.843999999999</v>
      </c>
      <c r="AI222" s="38">
        <v>13644.195</v>
      </c>
      <c r="AJ222" s="29">
        <f t="shared" si="37"/>
        <v>99</v>
      </c>
      <c r="AK222" s="38" t="str">
        <f t="array" ref="AK222">AJ222&amp;CHOOSE(AND(AJ222&lt;&gt;{11,12,13})*MIN(4,MOD(AJ222,10))+1,"th","st","nd","rd","th")</f>
        <v>99th</v>
      </c>
      <c r="AL222" s="38">
        <v>6754.97</v>
      </c>
      <c r="AM222" s="38">
        <v>6754.97</v>
      </c>
      <c r="AN222" s="38">
        <v>20399.165000000001</v>
      </c>
      <c r="AO222" s="29">
        <f t="shared" si="38"/>
        <v>99</v>
      </c>
      <c r="AP222" s="38" t="str">
        <f t="array" ref="AP222">AO222&amp;CHOOSE(AND(AO222&lt;&gt;{11,12,13})*MIN(4,MOD(AO222,10))+1,"th","st","nd","rd","th")</f>
        <v>99th</v>
      </c>
      <c r="AQ222" s="77">
        <v>1.43</v>
      </c>
      <c r="AR222" s="36">
        <v>45646.476999999999</v>
      </c>
      <c r="AS222" s="29">
        <f t="shared" si="39"/>
        <v>99</v>
      </c>
      <c r="AT222" s="38" t="str">
        <f t="array" ref="AT222">AS222&amp;CHOOSE(AND(AS222&lt;&gt;{11,12,13})*MIN(4,MOD(AS222,10))+1,"th","st","nd","rd","th")</f>
        <v>99th</v>
      </c>
      <c r="AU222" s="40">
        <v>1.5316620668473656E-2</v>
      </c>
    </row>
    <row r="223" spans="1:47" x14ac:dyDescent="0.25">
      <c r="A223" s="7">
        <v>105253303</v>
      </c>
      <c r="B223" s="8" t="s">
        <v>285</v>
      </c>
      <c r="C223" s="8" t="s">
        <v>238</v>
      </c>
      <c r="D223" s="27">
        <v>77316</v>
      </c>
      <c r="E223" s="29">
        <f t="shared" si="30"/>
        <v>91</v>
      </c>
      <c r="F223" s="38" t="str">
        <f t="array" ref="F223">E223&amp;CHOOSE(AND(E223&lt;&gt;{11,12,13})*MIN(4,MOD(E223,10))+1,"th","st","nd","rd","th")</f>
        <v>91st</v>
      </c>
      <c r="G223" s="29">
        <v>3824</v>
      </c>
      <c r="H223" s="30">
        <v>0.69320000000000004</v>
      </c>
      <c r="I223" s="31">
        <v>0.57050000000000001</v>
      </c>
      <c r="J223" s="94">
        <v>240</v>
      </c>
      <c r="K223" s="33">
        <v>0</v>
      </c>
      <c r="L223" s="34">
        <v>5.3900000000000003E-2</v>
      </c>
      <c r="M223" s="29">
        <f t="shared" si="31"/>
        <v>12</v>
      </c>
      <c r="N223" s="38" t="str">
        <f t="array" ref="N223">M223&amp;CHOOSE(AND(M223&lt;&gt;{11,12,13})*MIN(4,MOD(M223,10))+1,"th","st","nd","rd","th")</f>
        <v>12th</v>
      </c>
      <c r="O223" s="34">
        <v>8.4500000000000006E-2</v>
      </c>
      <c r="P223" s="29">
        <f t="shared" si="32"/>
        <v>11</v>
      </c>
      <c r="Q223" s="38" t="str">
        <f t="array" ref="Q223">P223&amp;CHOOSE(AND(P223&lt;&gt;{11,12,13})*MIN(4,MOD(P223,10))+1,"th","st","nd","rd","th")</f>
        <v>11th</v>
      </c>
      <c r="R223" s="35">
        <v>52.494999999999997</v>
      </c>
      <c r="S223" s="35">
        <v>41.149000000000001</v>
      </c>
      <c r="T223" s="35">
        <v>0</v>
      </c>
      <c r="U223" s="35">
        <v>93.644000000000005</v>
      </c>
      <c r="V223" s="36">
        <v>13.687000000000001</v>
      </c>
      <c r="W223" s="220">
        <f t="shared" si="33"/>
        <v>8.4319639631647552E-3</v>
      </c>
      <c r="X223" s="29">
        <f t="shared" si="34"/>
        <v>6</v>
      </c>
      <c r="Y223" s="38" t="str">
        <f t="array" ref="Y223">X223&amp;CHOOSE(AND(X223&lt;&gt;{11,12,13})*MIN(4,MOD(X223,10))+1,"th","st","nd","rd","th")</f>
        <v>6th</v>
      </c>
      <c r="Z223" s="37">
        <v>2.7370000000000001</v>
      </c>
      <c r="AA223" s="28">
        <v>11</v>
      </c>
      <c r="AB223" s="221">
        <f t="shared" si="35"/>
        <v>6.7766204131520643E-3</v>
      </c>
      <c r="AC223" s="29">
        <f t="shared" si="36"/>
        <v>60</v>
      </c>
      <c r="AD223" s="38" t="str">
        <f t="array" ref="AD223">AC223&amp;CHOOSE(AND(AC223&lt;&gt;{11,12,13})*MIN(4,MOD(AC223,10))+1,"th","st","nd","rd","th")</f>
        <v>60th</v>
      </c>
      <c r="AE223" s="37">
        <v>6.6</v>
      </c>
      <c r="AF223" s="113">
        <v>1623.2280000000001</v>
      </c>
      <c r="AG223" s="113">
        <v>1587.8040000000001</v>
      </c>
      <c r="AH223" s="113">
        <v>1581.1679999999999</v>
      </c>
      <c r="AI223" s="38">
        <v>1597.4</v>
      </c>
      <c r="AJ223" s="29">
        <f t="shared" si="37"/>
        <v>36</v>
      </c>
      <c r="AK223" s="38" t="str">
        <f t="array" ref="AK223">AJ223&amp;CHOOSE(AND(AJ223&lt;&gt;{11,12,13})*MIN(4,MOD(AJ223,10))+1,"th","st","nd","rd","th")</f>
        <v>36th</v>
      </c>
      <c r="AL223" s="38">
        <v>102.98099999999999</v>
      </c>
      <c r="AM223" s="38">
        <v>102.98099999999999</v>
      </c>
      <c r="AN223" s="38">
        <v>1700.3810000000001</v>
      </c>
      <c r="AO223" s="29">
        <f t="shared" si="38"/>
        <v>30</v>
      </c>
      <c r="AP223" s="38" t="str">
        <f t="array" ref="AP223">AO223&amp;CHOOSE(AND(AO223&lt;&gt;{11,12,13})*MIN(4,MOD(AO223,10))+1,"th","st","nd","rd","th")</f>
        <v>30th</v>
      </c>
      <c r="AQ223" s="77">
        <v>1.1399999999999999</v>
      </c>
      <c r="AR223" s="36">
        <v>1343.723</v>
      </c>
      <c r="AS223" s="29">
        <f t="shared" si="39"/>
        <v>14</v>
      </c>
      <c r="AT223" s="38" t="str">
        <f t="array" ref="AT223">AS223&amp;CHOOSE(AND(AS223&lt;&gt;{11,12,13})*MIN(4,MOD(AS223,10))+1,"th","st","nd","rd","th")</f>
        <v>14th</v>
      </c>
      <c r="AU223" s="40">
        <v>4.5088464274041181E-4</v>
      </c>
    </row>
    <row r="224" spans="1:47" x14ac:dyDescent="0.25">
      <c r="A224" s="7">
        <v>105253553</v>
      </c>
      <c r="B224" s="8" t="s">
        <v>296</v>
      </c>
      <c r="C224" s="8" t="s">
        <v>238</v>
      </c>
      <c r="D224" s="27">
        <v>54827</v>
      </c>
      <c r="E224" s="29">
        <f t="shared" si="30"/>
        <v>59</v>
      </c>
      <c r="F224" s="38" t="str">
        <f t="array" ref="F224">E224&amp;CHOOSE(AND(E224&lt;&gt;{11,12,13})*MIN(4,MOD(E224,10))+1,"th","st","nd","rd","th")</f>
        <v>59th</v>
      </c>
      <c r="G224" s="29">
        <v>5715</v>
      </c>
      <c r="H224" s="30">
        <v>0.97760000000000002</v>
      </c>
      <c r="I224" s="31">
        <v>0.70520000000000005</v>
      </c>
      <c r="J224" s="94">
        <v>180</v>
      </c>
      <c r="K224" s="33">
        <v>0</v>
      </c>
      <c r="L224" s="34">
        <v>0.16189999999999999</v>
      </c>
      <c r="M224" s="29">
        <f t="shared" si="31"/>
        <v>55</v>
      </c>
      <c r="N224" s="38" t="str">
        <f t="array" ref="N224">M224&amp;CHOOSE(AND(M224&lt;&gt;{11,12,13})*MIN(4,MOD(M224,10))+1,"th","st","nd","rd","th")</f>
        <v>55th</v>
      </c>
      <c r="O224" s="34">
        <v>0.1762</v>
      </c>
      <c r="P224" s="29">
        <f t="shared" si="32"/>
        <v>51</v>
      </c>
      <c r="Q224" s="38" t="str">
        <f t="array" ref="Q224">P224&amp;CHOOSE(AND(P224&lt;&gt;{11,12,13})*MIN(4,MOD(P224,10))+1,"th","st","nd","rd","th")</f>
        <v>51st</v>
      </c>
      <c r="R224" s="35">
        <v>214.52</v>
      </c>
      <c r="S224" s="35">
        <v>116.73399999999999</v>
      </c>
      <c r="T224" s="35">
        <v>0</v>
      </c>
      <c r="U224" s="35">
        <v>331.25400000000002</v>
      </c>
      <c r="V224" s="36">
        <v>40.85</v>
      </c>
      <c r="W224" s="220">
        <f t="shared" si="33"/>
        <v>1.8497873084213547E-2</v>
      </c>
      <c r="X224" s="29">
        <f t="shared" si="34"/>
        <v>30</v>
      </c>
      <c r="Y224" s="38" t="str">
        <f t="array" ref="Y224">X224&amp;CHOOSE(AND(X224&lt;&gt;{11,12,13})*MIN(4,MOD(X224,10))+1,"th","st","nd","rd","th")</f>
        <v>30th</v>
      </c>
      <c r="Z224" s="37">
        <v>8.17</v>
      </c>
      <c r="AA224" s="28">
        <v>9</v>
      </c>
      <c r="AB224" s="221">
        <f t="shared" si="35"/>
        <v>4.075418794563572E-3</v>
      </c>
      <c r="AC224" s="29">
        <f t="shared" si="36"/>
        <v>47</v>
      </c>
      <c r="AD224" s="38" t="str">
        <f t="array" ref="AD224">AC224&amp;CHOOSE(AND(AC224&lt;&gt;{11,12,13})*MIN(4,MOD(AC224,10))+1,"th","st","nd","rd","th")</f>
        <v>47th</v>
      </c>
      <c r="AE224" s="37">
        <v>5.4</v>
      </c>
      <c r="AF224" s="113">
        <v>2208.3620000000001</v>
      </c>
      <c r="AG224" s="113">
        <v>2171.319</v>
      </c>
      <c r="AH224" s="113">
        <v>2149.2060000000001</v>
      </c>
      <c r="AI224" s="38">
        <v>2176.2959999999998</v>
      </c>
      <c r="AJ224" s="29">
        <f t="shared" si="37"/>
        <v>52</v>
      </c>
      <c r="AK224" s="38" t="str">
        <f t="array" ref="AK224">AJ224&amp;CHOOSE(AND(AJ224&lt;&gt;{11,12,13})*MIN(4,MOD(AJ224,10))+1,"th","st","nd","rd","th")</f>
        <v>52nd</v>
      </c>
      <c r="AL224" s="38">
        <v>344.82400000000001</v>
      </c>
      <c r="AM224" s="38">
        <v>344.82400000000001</v>
      </c>
      <c r="AN224" s="38">
        <v>2521.12</v>
      </c>
      <c r="AO224" s="29">
        <f t="shared" si="38"/>
        <v>50</v>
      </c>
      <c r="AP224" s="38" t="str">
        <f t="array" ref="AP224">AO224&amp;CHOOSE(AND(AO224&lt;&gt;{11,12,13})*MIN(4,MOD(AO224,10))+1,"th","st","nd","rd","th")</f>
        <v>50th</v>
      </c>
      <c r="AQ224" s="77">
        <v>1.08</v>
      </c>
      <c r="AR224" s="36">
        <v>2661.819</v>
      </c>
      <c r="AS224" s="29">
        <f t="shared" si="39"/>
        <v>53</v>
      </c>
      <c r="AT224" s="38" t="str">
        <f t="array" ref="AT224">AS224&amp;CHOOSE(AND(AS224&lt;&gt;{11,12,13})*MIN(4,MOD(AS224,10))+1,"th","st","nd","rd","th")</f>
        <v>53rd</v>
      </c>
      <c r="AU224" s="40">
        <v>8.9317017633443825E-4</v>
      </c>
    </row>
    <row r="225" spans="1:47" x14ac:dyDescent="0.25">
      <c r="A225" s="7">
        <v>105253903</v>
      </c>
      <c r="B225" s="8" t="s">
        <v>306</v>
      </c>
      <c r="C225" s="8" t="s">
        <v>238</v>
      </c>
      <c r="D225" s="27">
        <v>53535</v>
      </c>
      <c r="E225" s="29">
        <f t="shared" si="30"/>
        <v>55</v>
      </c>
      <c r="F225" s="38" t="str">
        <f t="array" ref="F225">E225&amp;CHOOSE(AND(E225&lt;&gt;{11,12,13})*MIN(4,MOD(E225,10))+1,"th","st","nd","rd","th")</f>
        <v>55th</v>
      </c>
      <c r="G225" s="29">
        <v>6366</v>
      </c>
      <c r="H225" s="30">
        <v>1.0012000000000001</v>
      </c>
      <c r="I225" s="31">
        <v>0.70799999999999996</v>
      </c>
      <c r="J225" s="94">
        <v>177</v>
      </c>
      <c r="K225" s="33">
        <v>0</v>
      </c>
      <c r="L225" s="34">
        <v>0.15559999999999999</v>
      </c>
      <c r="M225" s="29">
        <f t="shared" si="31"/>
        <v>51</v>
      </c>
      <c r="N225" s="38" t="str">
        <f t="array" ref="N225">M225&amp;CHOOSE(AND(M225&lt;&gt;{11,12,13})*MIN(4,MOD(M225,10))+1,"th","st","nd","rd","th")</f>
        <v>51st</v>
      </c>
      <c r="O225" s="34">
        <v>0.27350000000000002</v>
      </c>
      <c r="P225" s="29">
        <f t="shared" si="32"/>
        <v>92</v>
      </c>
      <c r="Q225" s="38" t="str">
        <f t="array" ref="Q225">P225&amp;CHOOSE(AND(P225&lt;&gt;{11,12,13})*MIN(4,MOD(P225,10))+1,"th","st","nd","rd","th")</f>
        <v>92nd</v>
      </c>
      <c r="R225" s="35">
        <v>203.11500000000001</v>
      </c>
      <c r="S225" s="35">
        <v>178.50899999999999</v>
      </c>
      <c r="T225" s="35">
        <v>0</v>
      </c>
      <c r="U225" s="35">
        <v>381.62400000000002</v>
      </c>
      <c r="V225" s="36">
        <v>44.866</v>
      </c>
      <c r="W225" s="220">
        <f t="shared" si="33"/>
        <v>2.0622262262078219E-2</v>
      </c>
      <c r="X225" s="29">
        <f t="shared" si="34"/>
        <v>35</v>
      </c>
      <c r="Y225" s="38" t="str">
        <f t="array" ref="Y225">X225&amp;CHOOSE(AND(X225&lt;&gt;{11,12,13})*MIN(4,MOD(X225,10))+1,"th","st","nd","rd","th")</f>
        <v>35th</v>
      </c>
      <c r="Z225" s="37">
        <v>8.9730000000000008</v>
      </c>
      <c r="AA225" s="28">
        <v>5</v>
      </c>
      <c r="AB225" s="221">
        <f t="shared" si="35"/>
        <v>2.2982060203804908E-3</v>
      </c>
      <c r="AC225" s="29">
        <f t="shared" si="36"/>
        <v>35</v>
      </c>
      <c r="AD225" s="38" t="str">
        <f t="array" ref="AD225">AC225&amp;CHOOSE(AND(AC225&lt;&gt;{11,12,13})*MIN(4,MOD(AC225,10))+1,"th","st","nd","rd","th")</f>
        <v>35th</v>
      </c>
      <c r="AE225" s="37">
        <v>3</v>
      </c>
      <c r="AF225" s="113">
        <v>2175.61</v>
      </c>
      <c r="AG225" s="113">
        <v>2181.73</v>
      </c>
      <c r="AH225" s="113">
        <v>2189.2939999999999</v>
      </c>
      <c r="AI225" s="38">
        <v>2182.2109999999998</v>
      </c>
      <c r="AJ225" s="29">
        <f t="shared" si="37"/>
        <v>52</v>
      </c>
      <c r="AK225" s="38" t="str">
        <f t="array" ref="AK225">AJ225&amp;CHOOSE(AND(AJ225&lt;&gt;{11,12,13})*MIN(4,MOD(AJ225,10))+1,"th","st","nd","rd","th")</f>
        <v>52nd</v>
      </c>
      <c r="AL225" s="38">
        <v>393.59699999999998</v>
      </c>
      <c r="AM225" s="38">
        <v>393.59699999999998</v>
      </c>
      <c r="AN225" s="38">
        <v>2575.808</v>
      </c>
      <c r="AO225" s="29">
        <f t="shared" si="38"/>
        <v>52</v>
      </c>
      <c r="AP225" s="38" t="str">
        <f t="array" ref="AP225">AO225&amp;CHOOSE(AND(AO225&lt;&gt;{11,12,13})*MIN(4,MOD(AO225,10))+1,"th","st","nd","rd","th")</f>
        <v>52nd</v>
      </c>
      <c r="AQ225" s="77">
        <v>0.82</v>
      </c>
      <c r="AR225" s="36">
        <v>2114.6970000000001</v>
      </c>
      <c r="AS225" s="29">
        <f t="shared" si="39"/>
        <v>38</v>
      </c>
      <c r="AT225" s="38" t="str">
        <f t="array" ref="AT225">AS225&amp;CHOOSE(AND(AS225&lt;&gt;{11,12,13})*MIN(4,MOD(AS225,10))+1,"th","st","nd","rd","th")</f>
        <v>38th</v>
      </c>
      <c r="AU225" s="40">
        <v>7.0958404473929579E-4</v>
      </c>
    </row>
    <row r="226" spans="1:47" x14ac:dyDescent="0.25">
      <c r="A226" s="7">
        <v>105254053</v>
      </c>
      <c r="B226" s="8" t="s">
        <v>308</v>
      </c>
      <c r="C226" s="8" t="s">
        <v>238</v>
      </c>
      <c r="D226" s="27">
        <v>47932</v>
      </c>
      <c r="E226" s="29">
        <f t="shared" si="30"/>
        <v>38</v>
      </c>
      <c r="F226" s="38" t="str">
        <f t="array" ref="F226">E226&amp;CHOOSE(AND(E226&lt;&gt;{11,12,13})*MIN(4,MOD(E226,10))+1,"th","st","nd","rd","th")</f>
        <v>38th</v>
      </c>
      <c r="G226" s="29">
        <v>4231</v>
      </c>
      <c r="H226" s="30">
        <v>1.1182000000000001</v>
      </c>
      <c r="I226" s="31">
        <v>0.57750000000000001</v>
      </c>
      <c r="J226" s="94">
        <v>236</v>
      </c>
      <c r="K226" s="33">
        <v>0</v>
      </c>
      <c r="L226" s="34">
        <v>0.2329</v>
      </c>
      <c r="M226" s="29">
        <f t="shared" si="31"/>
        <v>83</v>
      </c>
      <c r="N226" s="38" t="str">
        <f t="array" ref="N226">M226&amp;CHOOSE(AND(M226&lt;&gt;{11,12,13})*MIN(4,MOD(M226,10))+1,"th","st","nd","rd","th")</f>
        <v>83rd</v>
      </c>
      <c r="O226" s="34">
        <v>0.27350000000000002</v>
      </c>
      <c r="P226" s="29">
        <f t="shared" si="32"/>
        <v>92</v>
      </c>
      <c r="Q226" s="38" t="str">
        <f t="array" ref="Q226">P226&amp;CHOOSE(AND(P226&lt;&gt;{11,12,13})*MIN(4,MOD(P226,10))+1,"th","st","nd","rd","th")</f>
        <v>92nd</v>
      </c>
      <c r="R226" s="35">
        <v>248.71700000000001</v>
      </c>
      <c r="S226" s="35">
        <v>146.03700000000001</v>
      </c>
      <c r="T226" s="35">
        <v>0</v>
      </c>
      <c r="U226" s="35">
        <v>394.75400000000002</v>
      </c>
      <c r="V226" s="36">
        <v>54.533999999999999</v>
      </c>
      <c r="W226" s="220">
        <f t="shared" si="33"/>
        <v>3.0639557357449141E-2</v>
      </c>
      <c r="X226" s="29">
        <f t="shared" si="34"/>
        <v>65</v>
      </c>
      <c r="Y226" s="38" t="str">
        <f t="array" ref="Y226">X226&amp;CHOOSE(AND(X226&lt;&gt;{11,12,13})*MIN(4,MOD(X226,10))+1,"th","st","nd","rd","th")</f>
        <v>65th</v>
      </c>
      <c r="Z226" s="37">
        <v>10.907</v>
      </c>
      <c r="AA226" s="28">
        <v>7</v>
      </c>
      <c r="AB226" s="221">
        <f t="shared" si="35"/>
        <v>3.9329024370510874E-3</v>
      </c>
      <c r="AC226" s="29">
        <f t="shared" si="36"/>
        <v>46</v>
      </c>
      <c r="AD226" s="38" t="str">
        <f t="array" ref="AD226">AC226&amp;CHOOSE(AND(AC226&lt;&gt;{11,12,13})*MIN(4,MOD(AC226,10))+1,"th","st","nd","rd","th")</f>
        <v>46th</v>
      </c>
      <c r="AE226" s="37">
        <v>4.2</v>
      </c>
      <c r="AF226" s="113">
        <v>1779.856</v>
      </c>
      <c r="AG226" s="113">
        <v>1781.501</v>
      </c>
      <c r="AH226" s="113">
        <v>1838.0519999999999</v>
      </c>
      <c r="AI226" s="38">
        <v>1799.8030000000001</v>
      </c>
      <c r="AJ226" s="29">
        <f t="shared" si="37"/>
        <v>41</v>
      </c>
      <c r="AK226" s="38" t="str">
        <f t="array" ref="AK226">AJ226&amp;CHOOSE(AND(AJ226&lt;&gt;{11,12,13})*MIN(4,MOD(AJ226,10))+1,"th","st","nd","rd","th")</f>
        <v>41st</v>
      </c>
      <c r="AL226" s="38">
        <v>409.86099999999999</v>
      </c>
      <c r="AM226" s="38">
        <v>409.86099999999999</v>
      </c>
      <c r="AN226" s="38">
        <v>2209.6640000000002</v>
      </c>
      <c r="AO226" s="29">
        <f t="shared" si="38"/>
        <v>44</v>
      </c>
      <c r="AP226" s="38" t="str">
        <f t="array" ref="AP226">AO226&amp;CHOOSE(AND(AO226&lt;&gt;{11,12,13})*MIN(4,MOD(AO226,10))+1,"th","st","nd","rd","th")</f>
        <v>44th</v>
      </c>
      <c r="AQ226" s="77">
        <v>1.32</v>
      </c>
      <c r="AR226" s="36">
        <v>3261.5169999999998</v>
      </c>
      <c r="AS226" s="29">
        <f t="shared" si="39"/>
        <v>64</v>
      </c>
      <c r="AT226" s="38" t="str">
        <f t="array" ref="AT226">AS226&amp;CHOOSE(AND(AS226&lt;&gt;{11,12,13})*MIN(4,MOD(AS226,10))+1,"th","st","nd","rd","th")</f>
        <v>64th</v>
      </c>
      <c r="AU226" s="40">
        <v>1.0943981217384682E-3</v>
      </c>
    </row>
    <row r="227" spans="1:47" x14ac:dyDescent="0.25">
      <c r="A227" s="7">
        <v>105254353</v>
      </c>
      <c r="B227" s="8" t="s">
        <v>326</v>
      </c>
      <c r="C227" s="8" t="s">
        <v>238</v>
      </c>
      <c r="D227" s="27">
        <v>62518</v>
      </c>
      <c r="E227" s="29">
        <f t="shared" si="30"/>
        <v>75</v>
      </c>
      <c r="F227" s="38" t="str">
        <f t="array" ref="F227">E227&amp;CHOOSE(AND(E227&lt;&gt;{11,12,13})*MIN(4,MOD(E227,10))+1,"th","st","nd","rd","th")</f>
        <v>75th</v>
      </c>
      <c r="G227" s="29">
        <v>6007</v>
      </c>
      <c r="H227" s="30">
        <v>0.85729999999999995</v>
      </c>
      <c r="I227" s="31">
        <v>0.48270000000000002</v>
      </c>
      <c r="J227" s="94">
        <v>267</v>
      </c>
      <c r="K227" s="33">
        <v>0</v>
      </c>
      <c r="L227" s="34">
        <v>8.2799999999999999E-2</v>
      </c>
      <c r="M227" s="29">
        <f t="shared" si="31"/>
        <v>24</v>
      </c>
      <c r="N227" s="38" t="str">
        <f t="array" ref="N227">M227&amp;CHOOSE(AND(M227&lt;&gt;{11,12,13})*MIN(4,MOD(M227,10))+1,"th","st","nd","rd","th")</f>
        <v>24th</v>
      </c>
      <c r="O227" s="34">
        <v>0.25640000000000002</v>
      </c>
      <c r="P227" s="29">
        <f t="shared" si="32"/>
        <v>86</v>
      </c>
      <c r="Q227" s="38" t="str">
        <f t="array" ref="Q227">P227&amp;CHOOSE(AND(P227&lt;&gt;{11,12,13})*MIN(4,MOD(P227,10))+1,"th","st","nd","rd","th")</f>
        <v>86th</v>
      </c>
      <c r="R227" s="35">
        <v>108.425</v>
      </c>
      <c r="S227" s="35">
        <v>167.875</v>
      </c>
      <c r="T227" s="35">
        <v>0</v>
      </c>
      <c r="U227" s="35">
        <v>276.3</v>
      </c>
      <c r="V227" s="36">
        <v>50.46</v>
      </c>
      <c r="W227" s="220">
        <f t="shared" si="33"/>
        <v>2.3120635098095459E-2</v>
      </c>
      <c r="X227" s="29">
        <f t="shared" si="34"/>
        <v>43</v>
      </c>
      <c r="Y227" s="38" t="str">
        <f t="array" ref="Y227">X227&amp;CHOOSE(AND(X227&lt;&gt;{11,12,13})*MIN(4,MOD(X227,10))+1,"th","st","nd","rd","th")</f>
        <v>43rd</v>
      </c>
      <c r="Z227" s="37">
        <v>10.092000000000001</v>
      </c>
      <c r="AA227" s="28">
        <v>3</v>
      </c>
      <c r="AB227" s="221">
        <f t="shared" si="35"/>
        <v>1.3745918607666742E-3</v>
      </c>
      <c r="AC227" s="29">
        <f t="shared" si="36"/>
        <v>25</v>
      </c>
      <c r="AD227" s="38" t="str">
        <f t="array" ref="AD227">AC227&amp;CHOOSE(AND(AC227&lt;&gt;{11,12,13})*MIN(4,MOD(AC227,10))+1,"th","st","nd","rd","th")</f>
        <v>25th</v>
      </c>
      <c r="AE227" s="37">
        <v>1.8</v>
      </c>
      <c r="AF227" s="113">
        <v>2182.4659999999999</v>
      </c>
      <c r="AG227" s="113">
        <v>2152.1610000000001</v>
      </c>
      <c r="AH227" s="113">
        <v>2063.9769999999999</v>
      </c>
      <c r="AI227" s="38">
        <v>2132.8679999999999</v>
      </c>
      <c r="AJ227" s="29">
        <f t="shared" si="37"/>
        <v>50</v>
      </c>
      <c r="AK227" s="38" t="str">
        <f t="array" ref="AK227">AJ227&amp;CHOOSE(AND(AJ227&lt;&gt;{11,12,13})*MIN(4,MOD(AJ227,10))+1,"th","st","nd","rd","th")</f>
        <v>50th</v>
      </c>
      <c r="AL227" s="38">
        <v>288.19200000000001</v>
      </c>
      <c r="AM227" s="38">
        <v>288.19200000000001</v>
      </c>
      <c r="AN227" s="38">
        <v>2421.06</v>
      </c>
      <c r="AO227" s="29">
        <f t="shared" si="38"/>
        <v>48</v>
      </c>
      <c r="AP227" s="38" t="str">
        <f t="array" ref="AP227">AO227&amp;CHOOSE(AND(AO227&lt;&gt;{11,12,13})*MIN(4,MOD(AO227,10))+1,"th","st","nd","rd","th")</f>
        <v>48th</v>
      </c>
      <c r="AQ227" s="77">
        <v>0.88</v>
      </c>
      <c r="AR227" s="36">
        <v>1826.5060000000001</v>
      </c>
      <c r="AS227" s="29">
        <f t="shared" si="39"/>
        <v>32</v>
      </c>
      <c r="AT227" s="38" t="str">
        <f t="array" ref="AT227">AS227&amp;CHOOSE(AND(AS227&lt;&gt;{11,12,13})*MIN(4,MOD(AS227,10))+1,"th","st","nd","rd","th")</f>
        <v>32nd</v>
      </c>
      <c r="AU227" s="40">
        <v>6.1288189996987381E-4</v>
      </c>
    </row>
    <row r="228" spans="1:47" x14ac:dyDescent="0.25">
      <c r="A228" s="7">
        <v>105256553</v>
      </c>
      <c r="B228" s="8" t="s">
        <v>343</v>
      </c>
      <c r="C228" s="8" t="s">
        <v>238</v>
      </c>
      <c r="D228" s="27">
        <v>51381</v>
      </c>
      <c r="E228" s="29">
        <f t="shared" si="30"/>
        <v>50</v>
      </c>
      <c r="F228" s="38" t="str">
        <f t="array" ref="F228">E228&amp;CHOOSE(AND(E228&lt;&gt;{11,12,13})*MIN(4,MOD(E228,10))+1,"th","st","nd","rd","th")</f>
        <v>50th</v>
      </c>
      <c r="G228" s="29">
        <v>2741</v>
      </c>
      <c r="H228" s="30">
        <v>1.0431999999999999</v>
      </c>
      <c r="I228" s="31">
        <v>-1.8391999999999999</v>
      </c>
      <c r="J228" s="94">
        <v>463</v>
      </c>
      <c r="K228" s="33">
        <v>0</v>
      </c>
      <c r="L228" s="34">
        <v>7.2999999999999995E-2</v>
      </c>
      <c r="M228" s="29">
        <f t="shared" si="31"/>
        <v>20</v>
      </c>
      <c r="N228" s="38" t="str">
        <f t="array" ref="N228">M228&amp;CHOOSE(AND(M228&lt;&gt;{11,12,13})*MIN(4,MOD(M228,10))+1,"th","st","nd","rd","th")</f>
        <v>20th</v>
      </c>
      <c r="O228" s="34">
        <v>0.19550000000000001</v>
      </c>
      <c r="P228" s="29">
        <f t="shared" si="32"/>
        <v>60</v>
      </c>
      <c r="Q228" s="38" t="str">
        <f t="array" ref="Q228">P228&amp;CHOOSE(AND(P228&lt;&gt;{11,12,13})*MIN(4,MOD(P228,10))+1,"th","st","nd","rd","th")</f>
        <v>60th</v>
      </c>
      <c r="R228" s="35">
        <v>53.518000000000001</v>
      </c>
      <c r="S228" s="35">
        <v>71.662999999999997</v>
      </c>
      <c r="T228" s="35">
        <v>0</v>
      </c>
      <c r="U228" s="35">
        <v>125.181</v>
      </c>
      <c r="V228" s="36">
        <v>29.413</v>
      </c>
      <c r="W228" s="220">
        <f t="shared" si="33"/>
        <v>2.407204016126049E-2</v>
      </c>
      <c r="X228" s="29">
        <f t="shared" si="34"/>
        <v>45</v>
      </c>
      <c r="Y228" s="38" t="str">
        <f t="array" ref="Y228">X228&amp;CHOOSE(AND(X228&lt;&gt;{11,12,13})*MIN(4,MOD(X228,10))+1,"th","st","nd","rd","th")</f>
        <v>45th</v>
      </c>
      <c r="Z228" s="37">
        <v>5.883</v>
      </c>
      <c r="AA228" s="28">
        <v>3</v>
      </c>
      <c r="AB228" s="221">
        <f t="shared" si="35"/>
        <v>2.4552449761595712E-3</v>
      </c>
      <c r="AC228" s="29">
        <f t="shared" si="36"/>
        <v>36</v>
      </c>
      <c r="AD228" s="38" t="str">
        <f t="array" ref="AD228">AC228&amp;CHOOSE(AND(AC228&lt;&gt;{11,12,13})*MIN(4,MOD(AC228,10))+1,"th","st","nd","rd","th")</f>
        <v>36th</v>
      </c>
      <c r="AE228" s="37">
        <v>1.8</v>
      </c>
      <c r="AF228" s="113">
        <v>1221.874</v>
      </c>
      <c r="AG228" s="113">
        <v>1225.2950000000001</v>
      </c>
      <c r="AH228" s="113">
        <v>1220.2560000000001</v>
      </c>
      <c r="AI228" s="38">
        <v>1222.4749999999999</v>
      </c>
      <c r="AJ228" s="29">
        <f t="shared" si="37"/>
        <v>24</v>
      </c>
      <c r="AK228" s="38" t="str">
        <f t="array" ref="AK228">AJ228&amp;CHOOSE(AND(AJ228&lt;&gt;{11,12,13})*MIN(4,MOD(AJ228,10))+1,"th","st","nd","rd","th")</f>
        <v>24th</v>
      </c>
      <c r="AL228" s="38">
        <v>132.864</v>
      </c>
      <c r="AM228" s="38">
        <v>132.864</v>
      </c>
      <c r="AN228" s="38">
        <v>1355.3389999999999</v>
      </c>
      <c r="AO228" s="29">
        <f t="shared" si="38"/>
        <v>19</v>
      </c>
      <c r="AP228" s="38" t="str">
        <f t="array" ref="AP228">AO228&amp;CHOOSE(AND(AO228&lt;&gt;{11,12,13})*MIN(4,MOD(AO228,10))+1,"th","st","nd","rd","th")</f>
        <v>19th</v>
      </c>
      <c r="AQ228" s="77">
        <v>1.34</v>
      </c>
      <c r="AR228" s="36">
        <v>1894.6120000000001</v>
      </c>
      <c r="AS228" s="29">
        <f t="shared" si="39"/>
        <v>33</v>
      </c>
      <c r="AT228" s="38" t="str">
        <f t="array" ref="AT228">AS228&amp;CHOOSE(AND(AS228&lt;&gt;{11,12,13})*MIN(4,MOD(AS228,10))+1,"th","st","nd","rd","th")</f>
        <v>33rd</v>
      </c>
      <c r="AU228" s="40">
        <v>6.3573478667232548E-4</v>
      </c>
    </row>
    <row r="229" spans="1:47" x14ac:dyDescent="0.25">
      <c r="A229" s="7">
        <v>105257602</v>
      </c>
      <c r="B229" s="8" t="s">
        <v>407</v>
      </c>
      <c r="C229" s="8" t="s">
        <v>238</v>
      </c>
      <c r="D229" s="27">
        <v>56099</v>
      </c>
      <c r="E229" s="29">
        <f t="shared" si="30"/>
        <v>62</v>
      </c>
      <c r="F229" s="38" t="str">
        <f t="array" ref="F229">E229&amp;CHOOSE(AND(E229&lt;&gt;{11,12,13})*MIN(4,MOD(E229,10))+1,"th","st","nd","rd","th")</f>
        <v>62nd</v>
      </c>
      <c r="G229" s="29">
        <v>22351</v>
      </c>
      <c r="H229" s="30">
        <v>0.95540000000000003</v>
      </c>
      <c r="I229" s="31">
        <v>-0.8881</v>
      </c>
      <c r="J229" s="94">
        <v>430</v>
      </c>
      <c r="K229" s="33">
        <v>0</v>
      </c>
      <c r="L229" s="34">
        <v>0.12920000000000001</v>
      </c>
      <c r="M229" s="29">
        <f t="shared" si="31"/>
        <v>44</v>
      </c>
      <c r="N229" s="38" t="str">
        <f t="array" ref="N229">M229&amp;CHOOSE(AND(M229&lt;&gt;{11,12,13})*MIN(4,MOD(M229,10))+1,"th","st","nd","rd","th")</f>
        <v>44th</v>
      </c>
      <c r="O229" s="34">
        <v>0.1128</v>
      </c>
      <c r="P229" s="29">
        <f t="shared" si="32"/>
        <v>20</v>
      </c>
      <c r="Q229" s="38" t="str">
        <f t="array" ref="Q229">P229&amp;CHOOSE(AND(P229&lt;&gt;{11,12,13})*MIN(4,MOD(P229,10))+1,"th","st","nd","rd","th")</f>
        <v>20th</v>
      </c>
      <c r="R229" s="35">
        <v>531.03800000000001</v>
      </c>
      <c r="S229" s="35">
        <v>231.815</v>
      </c>
      <c r="T229" s="35">
        <v>0</v>
      </c>
      <c r="U229" s="35">
        <v>762.85299999999995</v>
      </c>
      <c r="V229" s="36">
        <v>154.04199999999997</v>
      </c>
      <c r="W229" s="220">
        <f t="shared" si="33"/>
        <v>2.248678021048894E-2</v>
      </c>
      <c r="X229" s="29">
        <f t="shared" si="34"/>
        <v>41</v>
      </c>
      <c r="Y229" s="38" t="str">
        <f t="array" ref="Y229">X229&amp;CHOOSE(AND(X229&lt;&gt;{11,12,13})*MIN(4,MOD(X229,10))+1,"th","st","nd","rd","th")</f>
        <v>41st</v>
      </c>
      <c r="Z229" s="37">
        <v>30.808</v>
      </c>
      <c r="AA229" s="28">
        <v>111</v>
      </c>
      <c r="AB229" s="221">
        <f t="shared" si="35"/>
        <v>1.6203584758470242E-2</v>
      </c>
      <c r="AC229" s="29">
        <f t="shared" si="36"/>
        <v>78</v>
      </c>
      <c r="AD229" s="38" t="str">
        <f t="array" ref="AD229">AC229&amp;CHOOSE(AND(AC229&lt;&gt;{11,12,13})*MIN(4,MOD(AC229,10))+1,"th","st","nd","rd","th")</f>
        <v>78th</v>
      </c>
      <c r="AE229" s="37">
        <v>66.599999999999994</v>
      </c>
      <c r="AF229" s="113">
        <v>6850.3360000000002</v>
      </c>
      <c r="AG229" s="113">
        <v>7072.4369999999999</v>
      </c>
      <c r="AH229" s="113">
        <v>7208.81</v>
      </c>
      <c r="AI229" s="38">
        <v>7043.8609999999999</v>
      </c>
      <c r="AJ229" s="29">
        <f t="shared" si="37"/>
        <v>91</v>
      </c>
      <c r="AK229" s="38" t="str">
        <f t="array" ref="AK229">AJ229&amp;CHOOSE(AND(AJ229&lt;&gt;{11,12,13})*MIN(4,MOD(AJ229,10))+1,"th","st","nd","rd","th")</f>
        <v>91st</v>
      </c>
      <c r="AL229" s="38">
        <v>860.26099999999997</v>
      </c>
      <c r="AM229" s="38">
        <v>860.26099999999997</v>
      </c>
      <c r="AN229" s="38">
        <v>7904.1220000000003</v>
      </c>
      <c r="AO229" s="29">
        <f t="shared" si="38"/>
        <v>91</v>
      </c>
      <c r="AP229" s="38" t="str">
        <f t="array" ref="AP229">AO229&amp;CHOOSE(AND(AO229&lt;&gt;{11,12,13})*MIN(4,MOD(AO229,10))+1,"th","st","nd","rd","th")</f>
        <v>91st</v>
      </c>
      <c r="AQ229" s="77">
        <v>0.95</v>
      </c>
      <c r="AR229" s="36">
        <v>7174.018</v>
      </c>
      <c r="AS229" s="29">
        <f t="shared" si="39"/>
        <v>89</v>
      </c>
      <c r="AT229" s="38" t="str">
        <f t="array" ref="AT229">AS229&amp;CHOOSE(AND(AS229&lt;&gt;{11,12,13})*MIN(4,MOD(AS229,10))+1,"th","st","nd","rd","th")</f>
        <v>89th</v>
      </c>
      <c r="AU229" s="40">
        <v>2.4072331447353985E-3</v>
      </c>
    </row>
    <row r="230" spans="1:47" x14ac:dyDescent="0.25">
      <c r="A230" s="7">
        <v>105258303</v>
      </c>
      <c r="B230" s="8" t="s">
        <v>440</v>
      </c>
      <c r="C230" s="8" t="s">
        <v>238</v>
      </c>
      <c r="D230" s="27">
        <v>49764</v>
      </c>
      <c r="E230" s="29">
        <f t="shared" si="30"/>
        <v>44</v>
      </c>
      <c r="F230" s="38" t="str">
        <f t="array" ref="F230">E230&amp;CHOOSE(AND(E230&lt;&gt;{11,12,13})*MIN(4,MOD(E230,10))+1,"th","st","nd","rd","th")</f>
        <v>44th</v>
      </c>
      <c r="G230" s="29">
        <v>4162</v>
      </c>
      <c r="H230" s="30">
        <v>1.0770999999999999</v>
      </c>
      <c r="I230" s="31">
        <v>0.64529999999999998</v>
      </c>
      <c r="J230" s="94">
        <v>206</v>
      </c>
      <c r="K230" s="33">
        <v>0</v>
      </c>
      <c r="L230" s="34">
        <v>0.1885</v>
      </c>
      <c r="M230" s="29">
        <f t="shared" si="31"/>
        <v>67</v>
      </c>
      <c r="N230" s="38" t="str">
        <f t="array" ref="N230">M230&amp;CHOOSE(AND(M230&lt;&gt;{11,12,13})*MIN(4,MOD(M230,10))+1,"th","st","nd","rd","th")</f>
        <v>67th</v>
      </c>
      <c r="O230" s="34">
        <v>0.1177</v>
      </c>
      <c r="P230" s="29">
        <f t="shared" si="32"/>
        <v>22</v>
      </c>
      <c r="Q230" s="38" t="str">
        <f t="array" ref="Q230">P230&amp;CHOOSE(AND(P230&lt;&gt;{11,12,13})*MIN(4,MOD(P230,10))+1,"th","st","nd","rd","th")</f>
        <v>22nd</v>
      </c>
      <c r="R230" s="35">
        <v>190.82499999999999</v>
      </c>
      <c r="S230" s="35">
        <v>59.576000000000001</v>
      </c>
      <c r="T230" s="35">
        <v>0</v>
      </c>
      <c r="U230" s="35">
        <v>250.40100000000001</v>
      </c>
      <c r="V230" s="36">
        <v>26.808999999999997</v>
      </c>
      <c r="W230" s="220">
        <f t="shared" si="33"/>
        <v>1.5889404199202834E-2</v>
      </c>
      <c r="X230" s="29">
        <f t="shared" si="34"/>
        <v>21</v>
      </c>
      <c r="Y230" s="38" t="str">
        <f t="array" ref="Y230">X230&amp;CHOOSE(AND(X230&lt;&gt;{11,12,13})*MIN(4,MOD(X230,10))+1,"th","st","nd","rd","th")</f>
        <v>21st</v>
      </c>
      <c r="Z230" s="37">
        <v>5.3620000000000001</v>
      </c>
      <c r="AA230" s="28">
        <v>1</v>
      </c>
      <c r="AB230" s="221">
        <f t="shared" si="35"/>
        <v>5.9268917897731482E-4</v>
      </c>
      <c r="AC230" s="29">
        <f t="shared" si="36"/>
        <v>17</v>
      </c>
      <c r="AD230" s="38" t="str">
        <f t="array" ref="AD230">AC230&amp;CHOOSE(AND(AC230&lt;&gt;{11,12,13})*MIN(4,MOD(AC230,10))+1,"th","st","nd","rd","th")</f>
        <v>17th</v>
      </c>
      <c r="AE230" s="37">
        <v>0.6</v>
      </c>
      <c r="AF230" s="113">
        <v>1687.2249999999999</v>
      </c>
      <c r="AG230" s="113">
        <v>1716.1780000000001</v>
      </c>
      <c r="AH230" s="113">
        <v>1698.665</v>
      </c>
      <c r="AI230" s="38">
        <v>1700.6890000000001</v>
      </c>
      <c r="AJ230" s="29">
        <f t="shared" si="37"/>
        <v>38</v>
      </c>
      <c r="AK230" s="38" t="str">
        <f t="array" ref="AK230">AJ230&amp;CHOOSE(AND(AJ230&lt;&gt;{11,12,13})*MIN(4,MOD(AJ230,10))+1,"th","st","nd","rd","th")</f>
        <v>38th</v>
      </c>
      <c r="AL230" s="38">
        <v>256.363</v>
      </c>
      <c r="AM230" s="38">
        <v>256.363</v>
      </c>
      <c r="AN230" s="38">
        <v>1957.0519999999999</v>
      </c>
      <c r="AO230" s="29">
        <f t="shared" si="38"/>
        <v>37</v>
      </c>
      <c r="AP230" s="38" t="str">
        <f t="array" ref="AP230">AO230&amp;CHOOSE(AND(AO230&lt;&gt;{11,12,13})*MIN(4,MOD(AO230,10))+1,"th","st","nd","rd","th")</f>
        <v>37th</v>
      </c>
      <c r="AQ230" s="77">
        <v>1.1100000000000001</v>
      </c>
      <c r="AR230" s="36">
        <v>2339.8139999999999</v>
      </c>
      <c r="AS230" s="29">
        <f t="shared" si="39"/>
        <v>45</v>
      </c>
      <c r="AT230" s="38" t="str">
        <f t="array" ref="AT230">AS230&amp;CHOOSE(AND(AS230&lt;&gt;{11,12,13})*MIN(4,MOD(AS230,10))+1,"th","st","nd","rd","th")</f>
        <v>45th</v>
      </c>
      <c r="AU230" s="40">
        <v>7.8512178437744533E-4</v>
      </c>
    </row>
    <row r="231" spans="1:47" x14ac:dyDescent="0.25">
      <c r="A231" s="7">
        <v>105258503</v>
      </c>
      <c r="B231" s="8" t="s">
        <v>459</v>
      </c>
      <c r="C231" s="8" t="s">
        <v>238</v>
      </c>
      <c r="D231" s="27">
        <v>50674</v>
      </c>
      <c r="E231" s="29">
        <f t="shared" si="30"/>
        <v>47</v>
      </c>
      <c r="F231" s="38" t="str">
        <f t="array" ref="F231">E231&amp;CHOOSE(AND(E231&lt;&gt;{11,12,13})*MIN(4,MOD(E231,10))+1,"th","st","nd","rd","th")</f>
        <v>47th</v>
      </c>
      <c r="G231" s="29">
        <v>3769</v>
      </c>
      <c r="H231" s="30">
        <v>1.0577000000000001</v>
      </c>
      <c r="I231" s="31">
        <v>0.8075</v>
      </c>
      <c r="J231" s="94">
        <v>108</v>
      </c>
      <c r="K231" s="33">
        <v>82.775999999999996</v>
      </c>
      <c r="L231" s="34">
        <v>0.19309999999999999</v>
      </c>
      <c r="M231" s="29">
        <f t="shared" si="31"/>
        <v>68</v>
      </c>
      <c r="N231" s="38" t="str">
        <f t="array" ref="N231">M231&amp;CHOOSE(AND(M231&lt;&gt;{11,12,13})*MIN(4,MOD(M231,10))+1,"th","st","nd","rd","th")</f>
        <v>68th</v>
      </c>
      <c r="O231" s="34">
        <v>0.2331</v>
      </c>
      <c r="P231" s="29">
        <f t="shared" si="32"/>
        <v>77</v>
      </c>
      <c r="Q231" s="38" t="str">
        <f t="array" ref="Q231">P231&amp;CHOOSE(AND(P231&lt;&gt;{11,12,13})*MIN(4,MOD(P231,10))+1,"th","st","nd","rd","th")</f>
        <v>77th</v>
      </c>
      <c r="R231" s="35">
        <v>165.988</v>
      </c>
      <c r="S231" s="35">
        <v>100.18600000000001</v>
      </c>
      <c r="T231" s="35">
        <v>0</v>
      </c>
      <c r="U231" s="35">
        <v>266.17399999999998</v>
      </c>
      <c r="V231" s="36">
        <v>41.050000000000004</v>
      </c>
      <c r="W231" s="220">
        <f t="shared" si="33"/>
        <v>2.865293512849847E-2</v>
      </c>
      <c r="X231" s="29">
        <f t="shared" si="34"/>
        <v>58</v>
      </c>
      <c r="Y231" s="38" t="str">
        <f t="array" ref="Y231">X231&amp;CHOOSE(AND(X231&lt;&gt;{11,12,13})*MIN(4,MOD(X231,10))+1,"th","st","nd","rd","th")</f>
        <v>58th</v>
      </c>
      <c r="Z231" s="37">
        <v>8.2100000000000009</v>
      </c>
      <c r="AA231" s="28">
        <v>2</v>
      </c>
      <c r="AB231" s="221">
        <f t="shared" si="35"/>
        <v>1.3960017114980983E-3</v>
      </c>
      <c r="AC231" s="29">
        <f t="shared" si="36"/>
        <v>26</v>
      </c>
      <c r="AD231" s="38" t="str">
        <f t="array" ref="AD231">AC231&amp;CHOOSE(AND(AC231&lt;&gt;{11,12,13})*MIN(4,MOD(AC231,10))+1,"th","st","nd","rd","th")</f>
        <v>26th</v>
      </c>
      <c r="AE231" s="37">
        <v>1.2</v>
      </c>
      <c r="AF231" s="113">
        <v>1432.663</v>
      </c>
      <c r="AG231" s="113">
        <v>1460.7180000000001</v>
      </c>
      <c r="AH231" s="113">
        <v>1509.2049999999999</v>
      </c>
      <c r="AI231" s="38">
        <v>1467.529</v>
      </c>
      <c r="AJ231" s="29">
        <f t="shared" si="37"/>
        <v>30</v>
      </c>
      <c r="AK231" s="38" t="str">
        <f t="array" ref="AK231">AJ231&amp;CHOOSE(AND(AJ231&lt;&gt;{11,12,13})*MIN(4,MOD(AJ231,10))+1,"th","st","nd","rd","th")</f>
        <v>30th</v>
      </c>
      <c r="AL231" s="38">
        <v>275.584</v>
      </c>
      <c r="AM231" s="38">
        <v>358.36</v>
      </c>
      <c r="AN231" s="38">
        <v>1825.8889999999999</v>
      </c>
      <c r="AO231" s="29">
        <f t="shared" si="38"/>
        <v>33</v>
      </c>
      <c r="AP231" s="38" t="str">
        <f t="array" ref="AP231">AO231&amp;CHOOSE(AND(AO231&lt;&gt;{11,12,13})*MIN(4,MOD(AO231,10))+1,"th","st","nd","rd","th")</f>
        <v>33rd</v>
      </c>
      <c r="AQ231" s="77">
        <v>0.92</v>
      </c>
      <c r="AR231" s="36">
        <v>1776.7429999999999</v>
      </c>
      <c r="AS231" s="29">
        <f t="shared" si="39"/>
        <v>29</v>
      </c>
      <c r="AT231" s="38" t="str">
        <f t="array" ref="AT231">AS231&amp;CHOOSE(AND(AS231&lt;&gt;{11,12,13})*MIN(4,MOD(AS231,10))+1,"th","st","nd","rd","th")</f>
        <v>29th</v>
      </c>
      <c r="AU231" s="40">
        <v>5.9618398494074118E-4</v>
      </c>
    </row>
    <row r="232" spans="1:47" x14ac:dyDescent="0.25">
      <c r="A232" s="7">
        <v>105259103</v>
      </c>
      <c r="B232" s="8" t="s">
        <v>599</v>
      </c>
      <c r="C232" s="8" t="s">
        <v>238</v>
      </c>
      <c r="D232" s="27">
        <v>43080</v>
      </c>
      <c r="E232" s="29">
        <f t="shared" si="30"/>
        <v>21</v>
      </c>
      <c r="F232" s="38" t="str">
        <f t="array" ref="F232">E232&amp;CHOOSE(AND(E232&lt;&gt;{11,12,13})*MIN(4,MOD(E232,10))+1,"th","st","nd","rd","th")</f>
        <v>21st</v>
      </c>
      <c r="G232" s="29">
        <v>2681</v>
      </c>
      <c r="H232" s="30">
        <v>1.2442</v>
      </c>
      <c r="I232" s="31">
        <v>0.81499999999999995</v>
      </c>
      <c r="J232" s="94">
        <v>100</v>
      </c>
      <c r="K232" s="33">
        <v>75.448999999999998</v>
      </c>
      <c r="L232" s="34">
        <v>0.18859999999999999</v>
      </c>
      <c r="M232" s="29">
        <f t="shared" si="31"/>
        <v>67</v>
      </c>
      <c r="N232" s="38" t="str">
        <f t="array" ref="N232">M232&amp;CHOOSE(AND(M232&lt;&gt;{11,12,13})*MIN(4,MOD(M232,10))+1,"th","st","nd","rd","th")</f>
        <v>67th</v>
      </c>
      <c r="O232" s="34">
        <v>0.19919999999999999</v>
      </c>
      <c r="P232" s="29">
        <f t="shared" si="32"/>
        <v>61</v>
      </c>
      <c r="Q232" s="38" t="str">
        <f t="array" ref="Q232">P232&amp;CHOOSE(AND(P232&lt;&gt;{11,12,13})*MIN(4,MOD(P232,10))+1,"th","st","nd","rd","th")</f>
        <v>61st</v>
      </c>
      <c r="R232" s="35">
        <v>129.26599999999999</v>
      </c>
      <c r="S232" s="35">
        <v>68.266000000000005</v>
      </c>
      <c r="T232" s="35">
        <v>0</v>
      </c>
      <c r="U232" s="35">
        <v>197.53200000000001</v>
      </c>
      <c r="V232" s="36">
        <v>28.544</v>
      </c>
      <c r="W232" s="220">
        <f t="shared" si="33"/>
        <v>2.4987503621979972E-2</v>
      </c>
      <c r="X232" s="29">
        <f t="shared" si="34"/>
        <v>48</v>
      </c>
      <c r="Y232" s="38" t="str">
        <f t="array" ref="Y232">X232&amp;CHOOSE(AND(X232&lt;&gt;{11,12,13})*MIN(4,MOD(X232,10))+1,"th","st","nd","rd","th")</f>
        <v>48th</v>
      </c>
      <c r="Z232" s="37">
        <v>5.7089999999999996</v>
      </c>
      <c r="AA232" s="28">
        <v>0</v>
      </c>
      <c r="AB232" s="221">
        <f t="shared" si="35"/>
        <v>0</v>
      </c>
      <c r="AC232" s="29">
        <f t="shared" si="36"/>
        <v>1</v>
      </c>
      <c r="AD232" s="38" t="str">
        <f t="array" ref="AD232">AC232&amp;CHOOSE(AND(AC232&lt;&gt;{11,12,13})*MIN(4,MOD(AC232,10))+1,"th","st","nd","rd","th")</f>
        <v>1st</v>
      </c>
      <c r="AE232" s="37">
        <v>0</v>
      </c>
      <c r="AF232" s="113">
        <v>1142.3309999999999</v>
      </c>
      <c r="AG232" s="113">
        <v>1150.117</v>
      </c>
      <c r="AH232" s="113">
        <v>1256.328</v>
      </c>
      <c r="AI232" s="38">
        <v>1182.925</v>
      </c>
      <c r="AJ232" s="29">
        <f t="shared" si="37"/>
        <v>22</v>
      </c>
      <c r="AK232" s="38" t="str">
        <f t="array" ref="AK232">AJ232&amp;CHOOSE(AND(AJ232&lt;&gt;{11,12,13})*MIN(4,MOD(AJ232,10))+1,"th","st","nd","rd","th")</f>
        <v>22nd</v>
      </c>
      <c r="AL232" s="38">
        <v>203.24100000000001</v>
      </c>
      <c r="AM232" s="38">
        <v>278.69</v>
      </c>
      <c r="AN232" s="38">
        <v>1461.615</v>
      </c>
      <c r="AO232" s="29">
        <f t="shared" si="38"/>
        <v>23</v>
      </c>
      <c r="AP232" s="38" t="str">
        <f t="array" ref="AP232">AO232&amp;CHOOSE(AND(AO232&lt;&gt;{11,12,13})*MIN(4,MOD(AO232,10))+1,"th","st","nd","rd","th")</f>
        <v>23rd</v>
      </c>
      <c r="AQ232" s="77">
        <v>1.1100000000000001</v>
      </c>
      <c r="AR232" s="36">
        <v>2018.5809999999999</v>
      </c>
      <c r="AS232" s="29">
        <f t="shared" si="39"/>
        <v>36</v>
      </c>
      <c r="AT232" s="38" t="str">
        <f t="array" ref="AT232">AS232&amp;CHOOSE(AND(AS232&lt;&gt;{11,12,13})*MIN(4,MOD(AS232,10))+1,"th","st","nd","rd","th")</f>
        <v>36th</v>
      </c>
      <c r="AU232" s="40">
        <v>6.7733243609552211E-4</v>
      </c>
    </row>
    <row r="233" spans="1:47" x14ac:dyDescent="0.25">
      <c r="A233" s="7">
        <v>105259703</v>
      </c>
      <c r="B233" s="8" t="s">
        <v>620</v>
      </c>
      <c r="C233" s="8" t="s">
        <v>238</v>
      </c>
      <c r="D233" s="27">
        <v>63984</v>
      </c>
      <c r="E233" s="29">
        <f t="shared" si="30"/>
        <v>77</v>
      </c>
      <c r="F233" s="38" t="str">
        <f t="array" ref="F233">E233&amp;CHOOSE(AND(E233&lt;&gt;{11,12,13})*MIN(4,MOD(E233,10))+1,"th","st","nd","rd","th")</f>
        <v>77th</v>
      </c>
      <c r="G233" s="29">
        <v>3953</v>
      </c>
      <c r="H233" s="30">
        <v>0.8377</v>
      </c>
      <c r="I233" s="31">
        <v>0.82410000000000005</v>
      </c>
      <c r="J233" s="94">
        <v>91</v>
      </c>
      <c r="K233" s="33">
        <v>99.649000000000001</v>
      </c>
      <c r="L233" s="34">
        <v>5.0599999999999999E-2</v>
      </c>
      <c r="M233" s="29">
        <f t="shared" si="31"/>
        <v>10</v>
      </c>
      <c r="N233" s="38" t="str">
        <f t="array" ref="N233">M233&amp;CHOOSE(AND(M233&lt;&gt;{11,12,13})*MIN(4,MOD(M233,10))+1,"th","st","nd","rd","th")</f>
        <v>10th</v>
      </c>
      <c r="O233" s="34">
        <v>0.28539999999999999</v>
      </c>
      <c r="P233" s="29">
        <f t="shared" si="32"/>
        <v>94</v>
      </c>
      <c r="Q233" s="38" t="str">
        <f t="array" ref="Q233">P233&amp;CHOOSE(AND(P233&lt;&gt;{11,12,13})*MIN(4,MOD(P233,10))+1,"th","st","nd","rd","th")</f>
        <v>94th</v>
      </c>
      <c r="R233" s="35">
        <v>42.154000000000003</v>
      </c>
      <c r="S233" s="35">
        <v>118.881</v>
      </c>
      <c r="T233" s="35">
        <v>0</v>
      </c>
      <c r="U233" s="35">
        <v>161.035</v>
      </c>
      <c r="V233" s="36">
        <v>39.139000000000003</v>
      </c>
      <c r="W233" s="220">
        <f t="shared" si="33"/>
        <v>2.8188520770659569E-2</v>
      </c>
      <c r="X233" s="29">
        <f t="shared" si="34"/>
        <v>57</v>
      </c>
      <c r="Y233" s="38" t="str">
        <f t="array" ref="Y233">X233&amp;CHOOSE(AND(X233&lt;&gt;{11,12,13})*MIN(4,MOD(X233,10))+1,"th","st","nd","rd","th")</f>
        <v>57th</v>
      </c>
      <c r="Z233" s="37">
        <v>7.8280000000000003</v>
      </c>
      <c r="AA233" s="28">
        <v>1</v>
      </c>
      <c r="AB233" s="221">
        <f t="shared" si="35"/>
        <v>7.2021566137764293E-4</v>
      </c>
      <c r="AC233" s="29">
        <f t="shared" si="36"/>
        <v>18</v>
      </c>
      <c r="AD233" s="38" t="str">
        <f t="array" ref="AD233">AC233&amp;CHOOSE(AND(AC233&lt;&gt;{11,12,13})*MIN(4,MOD(AC233,10))+1,"th","st","nd","rd","th")</f>
        <v>18th</v>
      </c>
      <c r="AE233" s="37">
        <v>0.6</v>
      </c>
      <c r="AF233" s="113">
        <v>1388.473</v>
      </c>
      <c r="AG233" s="113">
        <v>1418.481</v>
      </c>
      <c r="AH233" s="113">
        <v>1440.8979999999999</v>
      </c>
      <c r="AI233" s="38">
        <v>1415.951</v>
      </c>
      <c r="AJ233" s="29">
        <f t="shared" si="37"/>
        <v>29</v>
      </c>
      <c r="AK233" s="38" t="str">
        <f t="array" ref="AK233">AJ233&amp;CHOOSE(AND(AJ233&lt;&gt;{11,12,13})*MIN(4,MOD(AJ233,10))+1,"th","st","nd","rd","th")</f>
        <v>29th</v>
      </c>
      <c r="AL233" s="38">
        <v>169.46299999999999</v>
      </c>
      <c r="AM233" s="38">
        <v>269.11200000000002</v>
      </c>
      <c r="AN233" s="38">
        <v>1685.0630000000001</v>
      </c>
      <c r="AO233" s="29">
        <f t="shared" si="38"/>
        <v>29</v>
      </c>
      <c r="AP233" s="38" t="str">
        <f t="array" ref="AP233">AO233&amp;CHOOSE(AND(AO233&lt;&gt;{11,12,13})*MIN(4,MOD(AO233,10))+1,"th","st","nd","rd","th")</f>
        <v>29th</v>
      </c>
      <c r="AQ233" s="77">
        <v>0.94</v>
      </c>
      <c r="AR233" s="36">
        <v>1326.883</v>
      </c>
      <c r="AS233" s="29">
        <f t="shared" si="39"/>
        <v>13</v>
      </c>
      <c r="AT233" s="38" t="str">
        <f t="array" ref="AT233">AS233&amp;CHOOSE(AND(AS233&lt;&gt;{11,12,13})*MIN(4,MOD(AS233,10))+1,"th","st","nd","rd","th")</f>
        <v>13th</v>
      </c>
      <c r="AU233" s="40">
        <v>4.4523400091635399E-4</v>
      </c>
    </row>
    <row r="234" spans="1:47" x14ac:dyDescent="0.25">
      <c r="A234" s="7">
        <v>101260303</v>
      </c>
      <c r="B234" s="8" t="s">
        <v>97</v>
      </c>
      <c r="C234" s="8" t="s">
        <v>98</v>
      </c>
      <c r="D234" s="27">
        <v>38707</v>
      </c>
      <c r="E234" s="29">
        <f t="shared" si="30"/>
        <v>10</v>
      </c>
      <c r="F234" s="38" t="str">
        <f t="array" ref="F234">E234&amp;CHOOSE(AND(E234&lt;&gt;{11,12,13})*MIN(4,MOD(E234,10))+1,"th","st","nd","rd","th")</f>
        <v>10th</v>
      </c>
      <c r="G234" s="29">
        <v>9124</v>
      </c>
      <c r="H234" s="30">
        <v>1.3847</v>
      </c>
      <c r="I234" s="31">
        <v>0.55679999999999996</v>
      </c>
      <c r="J234" s="94">
        <v>245</v>
      </c>
      <c r="K234" s="33">
        <v>0</v>
      </c>
      <c r="L234" s="34">
        <v>0.3574</v>
      </c>
      <c r="M234" s="29">
        <f t="shared" si="31"/>
        <v>94</v>
      </c>
      <c r="N234" s="38" t="str">
        <f t="array" ref="N234">M234&amp;CHOOSE(AND(M234&lt;&gt;{11,12,13})*MIN(4,MOD(M234,10))+1,"th","st","nd","rd","th")</f>
        <v>94th</v>
      </c>
      <c r="O234" s="34">
        <v>0.22900000000000001</v>
      </c>
      <c r="P234" s="29">
        <f t="shared" si="32"/>
        <v>75</v>
      </c>
      <c r="Q234" s="38" t="str">
        <f t="array" ref="Q234">P234&amp;CHOOSE(AND(P234&lt;&gt;{11,12,13})*MIN(4,MOD(P234,10))+1,"th","st","nd","rd","th")</f>
        <v>75th</v>
      </c>
      <c r="R234" s="35">
        <v>751.29200000000003</v>
      </c>
      <c r="S234" s="35">
        <v>240.691</v>
      </c>
      <c r="T234" s="35">
        <v>375.64600000000002</v>
      </c>
      <c r="U234" s="35">
        <v>1367.6289999999999</v>
      </c>
      <c r="V234" s="36">
        <v>80.955999999999989</v>
      </c>
      <c r="W234" s="220">
        <f t="shared" si="33"/>
        <v>2.3107132367653323E-2</v>
      </c>
      <c r="X234" s="29">
        <f t="shared" si="34"/>
        <v>43</v>
      </c>
      <c r="Y234" s="38" t="str">
        <f t="array" ref="Y234">X234&amp;CHOOSE(AND(X234&lt;&gt;{11,12,13})*MIN(4,MOD(X234,10))+1,"th","st","nd","rd","th")</f>
        <v>43rd</v>
      </c>
      <c r="Z234" s="37">
        <v>16.190999999999999</v>
      </c>
      <c r="AA234" s="28">
        <v>2</v>
      </c>
      <c r="AB234" s="221">
        <f t="shared" si="35"/>
        <v>5.7085657314228289E-4</v>
      </c>
      <c r="AC234" s="29">
        <f t="shared" si="36"/>
        <v>17</v>
      </c>
      <c r="AD234" s="38" t="str">
        <f t="array" ref="AD234">AC234&amp;CHOOSE(AND(AC234&lt;&gt;{11,12,13})*MIN(4,MOD(AC234,10))+1,"th","st","nd","rd","th")</f>
        <v>17th</v>
      </c>
      <c r="AE234" s="37">
        <v>1.2</v>
      </c>
      <c r="AF234" s="113">
        <v>3503.5070000000001</v>
      </c>
      <c r="AG234" s="113">
        <v>3530.453</v>
      </c>
      <c r="AH234" s="113">
        <v>3613.3449999999998</v>
      </c>
      <c r="AI234" s="38">
        <v>3549.1019999999999</v>
      </c>
      <c r="AJ234" s="29">
        <f t="shared" si="37"/>
        <v>73</v>
      </c>
      <c r="AK234" s="38" t="str">
        <f t="array" ref="AK234">AJ234&amp;CHOOSE(AND(AJ234&lt;&gt;{11,12,13})*MIN(4,MOD(AJ234,10))+1,"th","st","nd","rd","th")</f>
        <v>73rd</v>
      </c>
      <c r="AL234" s="38">
        <v>1385.02</v>
      </c>
      <c r="AM234" s="38">
        <v>1385.02</v>
      </c>
      <c r="AN234" s="38">
        <v>4934.1220000000003</v>
      </c>
      <c r="AO234" s="29">
        <f t="shared" si="38"/>
        <v>81</v>
      </c>
      <c r="AP234" s="38" t="str">
        <f t="array" ref="AP234">AO234&amp;CHOOSE(AND(AO234&lt;&gt;{11,12,13})*MIN(4,MOD(AO234,10))+1,"th","st","nd","rd","th")</f>
        <v>81st</v>
      </c>
      <c r="AQ234" s="77">
        <v>1.08</v>
      </c>
      <c r="AR234" s="36">
        <v>7378.8609999999999</v>
      </c>
      <c r="AS234" s="29">
        <f t="shared" si="39"/>
        <v>90</v>
      </c>
      <c r="AT234" s="38" t="str">
        <f t="array" ref="AT234">AS234&amp;CHOOSE(AND(AS234&lt;&gt;{11,12,13})*MIN(4,MOD(AS234,10))+1,"th","st","nd","rd","th")</f>
        <v>90th</v>
      </c>
      <c r="AU234" s="40">
        <v>2.4759679679637529E-3</v>
      </c>
    </row>
    <row r="235" spans="1:47" x14ac:dyDescent="0.25">
      <c r="A235" s="7">
        <v>101260803</v>
      </c>
      <c r="B235" s="8" t="s">
        <v>173</v>
      </c>
      <c r="C235" s="8" t="s">
        <v>98</v>
      </c>
      <c r="D235" s="27">
        <v>35991</v>
      </c>
      <c r="E235" s="29">
        <f t="shared" si="30"/>
        <v>6</v>
      </c>
      <c r="F235" s="38" t="str">
        <f t="array" ref="F235">E235&amp;CHOOSE(AND(E235&lt;&gt;{11,12,13})*MIN(4,MOD(E235,10))+1,"th","st","nd","rd","th")</f>
        <v>6th</v>
      </c>
      <c r="G235" s="29">
        <v>5230</v>
      </c>
      <c r="H235" s="30">
        <v>1.4892000000000001</v>
      </c>
      <c r="I235" s="31">
        <v>0.67979999999999996</v>
      </c>
      <c r="J235" s="94">
        <v>198</v>
      </c>
      <c r="K235" s="33">
        <v>0</v>
      </c>
      <c r="L235" s="34">
        <v>0.33350000000000002</v>
      </c>
      <c r="M235" s="29">
        <f t="shared" si="31"/>
        <v>93</v>
      </c>
      <c r="N235" s="38" t="str">
        <f t="array" ref="N235">M235&amp;CHOOSE(AND(M235&lt;&gt;{11,12,13})*MIN(4,MOD(M235,10))+1,"th","st","nd","rd","th")</f>
        <v>93rd</v>
      </c>
      <c r="O235" s="34">
        <v>0.2208</v>
      </c>
      <c r="P235" s="29">
        <f t="shared" si="32"/>
        <v>71</v>
      </c>
      <c r="Q235" s="38" t="str">
        <f t="array" ref="Q235">P235&amp;CHOOSE(AND(P235&lt;&gt;{11,12,13})*MIN(4,MOD(P235,10))+1,"th","st","nd","rd","th")</f>
        <v>71st</v>
      </c>
      <c r="R235" s="35">
        <v>347.346</v>
      </c>
      <c r="S235" s="35">
        <v>114.983</v>
      </c>
      <c r="T235" s="35">
        <v>173.673</v>
      </c>
      <c r="U235" s="35">
        <v>636.00199999999995</v>
      </c>
      <c r="V235" s="36">
        <v>104.15100000000001</v>
      </c>
      <c r="W235" s="220">
        <f t="shared" si="33"/>
        <v>5.9999619785224743E-2</v>
      </c>
      <c r="X235" s="29">
        <f t="shared" si="34"/>
        <v>91</v>
      </c>
      <c r="Y235" s="38" t="str">
        <f t="array" ref="Y235">X235&amp;CHOOSE(AND(X235&lt;&gt;{11,12,13})*MIN(4,MOD(X235,10))+1,"th","st","nd","rd","th")</f>
        <v>91st</v>
      </c>
      <c r="Z235" s="37">
        <v>20.83</v>
      </c>
      <c r="AA235" s="28">
        <v>6</v>
      </c>
      <c r="AB235" s="221">
        <f t="shared" si="35"/>
        <v>3.4564979569216658E-3</v>
      </c>
      <c r="AC235" s="29">
        <f t="shared" si="36"/>
        <v>44</v>
      </c>
      <c r="AD235" s="38" t="str">
        <f t="array" ref="AD235">AC235&amp;CHOOSE(AND(AC235&lt;&gt;{11,12,13})*MIN(4,MOD(AC235,10))+1,"th","st","nd","rd","th")</f>
        <v>44th</v>
      </c>
      <c r="AE235" s="37">
        <v>3.6</v>
      </c>
      <c r="AF235" s="113">
        <v>1735.8610000000001</v>
      </c>
      <c r="AG235" s="113">
        <v>1780.7809999999999</v>
      </c>
      <c r="AH235" s="113">
        <v>1794.136</v>
      </c>
      <c r="AI235" s="38">
        <v>1770.259</v>
      </c>
      <c r="AJ235" s="29">
        <f t="shared" si="37"/>
        <v>41</v>
      </c>
      <c r="AK235" s="38" t="str">
        <f t="array" ref="AK235">AJ235&amp;CHOOSE(AND(AJ235&lt;&gt;{11,12,13})*MIN(4,MOD(AJ235,10))+1,"th","st","nd","rd","th")</f>
        <v>41st</v>
      </c>
      <c r="AL235" s="38">
        <v>660.43200000000002</v>
      </c>
      <c r="AM235" s="38">
        <v>660.43200000000002</v>
      </c>
      <c r="AN235" s="38">
        <v>2430.6909999999998</v>
      </c>
      <c r="AO235" s="29">
        <f t="shared" si="38"/>
        <v>48</v>
      </c>
      <c r="AP235" s="38" t="str">
        <f t="array" ref="AP235">AO235&amp;CHOOSE(AND(AO235&lt;&gt;{11,12,13})*MIN(4,MOD(AO235,10))+1,"th","st","nd","rd","th")</f>
        <v>48th</v>
      </c>
      <c r="AQ235" s="77">
        <v>1.23</v>
      </c>
      <c r="AR235" s="36">
        <v>4452.3360000000002</v>
      </c>
      <c r="AS235" s="29">
        <f t="shared" si="39"/>
        <v>76</v>
      </c>
      <c r="AT235" s="38" t="str">
        <f t="array" ref="AT235">AS235&amp;CHOOSE(AND(AS235&lt;&gt;{11,12,13})*MIN(4,MOD(AS235,10))+1,"th","st","nd","rd","th")</f>
        <v>76th</v>
      </c>
      <c r="AU235" s="40">
        <v>1.4939760104726008E-3</v>
      </c>
    </row>
    <row r="236" spans="1:47" x14ac:dyDescent="0.25">
      <c r="A236" s="7">
        <v>101261302</v>
      </c>
      <c r="B236" s="8" t="s">
        <v>233</v>
      </c>
      <c r="C236" s="8" t="s">
        <v>98</v>
      </c>
      <c r="D236" s="27">
        <v>40113</v>
      </c>
      <c r="E236" s="29">
        <f t="shared" si="30"/>
        <v>13</v>
      </c>
      <c r="F236" s="38" t="str">
        <f t="array" ref="F236">E236&amp;CHOOSE(AND(E236&lt;&gt;{11,12,13})*MIN(4,MOD(E236,10))+1,"th","st","nd","rd","th")</f>
        <v>13th</v>
      </c>
      <c r="G236" s="29">
        <v>14060</v>
      </c>
      <c r="H236" s="30">
        <v>1.3362000000000001</v>
      </c>
      <c r="I236" s="31">
        <v>0.46400000000000002</v>
      </c>
      <c r="J236" s="94">
        <v>273</v>
      </c>
      <c r="K236" s="33">
        <v>0</v>
      </c>
      <c r="L236" s="34">
        <v>0.36759999999999998</v>
      </c>
      <c r="M236" s="29">
        <f t="shared" si="31"/>
        <v>95</v>
      </c>
      <c r="N236" s="38" t="str">
        <f t="array" ref="N236">M236&amp;CHOOSE(AND(M236&lt;&gt;{11,12,13})*MIN(4,MOD(M236,10))+1,"th","st","nd","rd","th")</f>
        <v>95th</v>
      </c>
      <c r="O236" s="34">
        <v>0.1691</v>
      </c>
      <c r="P236" s="29">
        <f t="shared" si="32"/>
        <v>48</v>
      </c>
      <c r="Q236" s="38" t="str">
        <f t="array" ref="Q236">P236&amp;CHOOSE(AND(P236&lt;&gt;{11,12,13})*MIN(4,MOD(P236,10))+1,"th","st","nd","rd","th")</f>
        <v>48th</v>
      </c>
      <c r="R236" s="35">
        <v>1037.8589999999999</v>
      </c>
      <c r="S236" s="35">
        <v>238.71299999999999</v>
      </c>
      <c r="T236" s="35">
        <v>518.92999999999995</v>
      </c>
      <c r="U236" s="35">
        <v>1795.502</v>
      </c>
      <c r="V236" s="36">
        <v>177.61800000000002</v>
      </c>
      <c r="W236" s="220">
        <f t="shared" si="33"/>
        <v>3.7746378542508403E-2</v>
      </c>
      <c r="X236" s="29">
        <f t="shared" si="34"/>
        <v>77</v>
      </c>
      <c r="Y236" s="38" t="str">
        <f t="array" ref="Y236">X236&amp;CHOOSE(AND(X236&lt;&gt;{11,12,13})*MIN(4,MOD(X236,10))+1,"th","st","nd","rd","th")</f>
        <v>77th</v>
      </c>
      <c r="Z236" s="37">
        <v>35.524000000000001</v>
      </c>
      <c r="AA236" s="28">
        <v>0</v>
      </c>
      <c r="AB236" s="221">
        <f t="shared" si="35"/>
        <v>0</v>
      </c>
      <c r="AC236" s="29">
        <f t="shared" si="36"/>
        <v>1</v>
      </c>
      <c r="AD236" s="38" t="str">
        <f t="array" ref="AD236">AC236&amp;CHOOSE(AND(AC236&lt;&gt;{11,12,13})*MIN(4,MOD(AC236,10))+1,"th","st","nd","rd","th")</f>
        <v>1st</v>
      </c>
      <c r="AE236" s="37">
        <v>0</v>
      </c>
      <c r="AF236" s="113">
        <v>4705.5640000000003</v>
      </c>
      <c r="AG236" s="113">
        <v>4783.067</v>
      </c>
      <c r="AH236" s="113">
        <v>4880.9139999999998</v>
      </c>
      <c r="AI236" s="38">
        <v>4789.848</v>
      </c>
      <c r="AJ236" s="29">
        <f t="shared" si="37"/>
        <v>84</v>
      </c>
      <c r="AK236" s="38" t="str">
        <f t="array" ref="AK236">AJ236&amp;CHOOSE(AND(AJ236&lt;&gt;{11,12,13})*MIN(4,MOD(AJ236,10))+1,"th","st","nd","rd","th")</f>
        <v>84th</v>
      </c>
      <c r="AL236" s="38">
        <v>1831.0260000000001</v>
      </c>
      <c r="AM236" s="38">
        <v>1831.0260000000001</v>
      </c>
      <c r="AN236" s="38">
        <v>6620.8739999999998</v>
      </c>
      <c r="AO236" s="29">
        <f t="shared" si="38"/>
        <v>89</v>
      </c>
      <c r="AP236" s="38" t="str">
        <f t="array" ref="AP236">AO236&amp;CHOOSE(AND(AO236&lt;&gt;{11,12,13})*MIN(4,MOD(AO236,10))+1,"th","st","nd","rd","th")</f>
        <v>89th</v>
      </c>
      <c r="AQ236" s="77">
        <v>1.03</v>
      </c>
      <c r="AR236" s="36">
        <v>9112.2160000000003</v>
      </c>
      <c r="AS236" s="29">
        <f t="shared" si="39"/>
        <v>93</v>
      </c>
      <c r="AT236" s="38" t="str">
        <f t="array" ref="AT236">AS236&amp;CHOOSE(AND(AS236&lt;&gt;{11,12,13})*MIN(4,MOD(AS236,10))+1,"th","st","nd","rd","th")</f>
        <v>93rd</v>
      </c>
      <c r="AU236" s="40">
        <v>3.0575931614874978E-3</v>
      </c>
    </row>
    <row r="237" spans="1:47" x14ac:dyDescent="0.25">
      <c r="A237" s="7">
        <v>101262903</v>
      </c>
      <c r="B237" s="8" t="s">
        <v>300</v>
      </c>
      <c r="C237" s="8" t="s">
        <v>98</v>
      </c>
      <c r="D237" s="27">
        <v>51429</v>
      </c>
      <c r="E237" s="29">
        <f t="shared" si="30"/>
        <v>50</v>
      </c>
      <c r="F237" s="38" t="str">
        <f t="array" ref="F237">E237&amp;CHOOSE(AND(E237&lt;&gt;{11,12,13})*MIN(4,MOD(E237,10))+1,"th","st","nd","rd","th")</f>
        <v>50th</v>
      </c>
      <c r="G237" s="29">
        <v>3230</v>
      </c>
      <c r="H237" s="30">
        <v>1.0422</v>
      </c>
      <c r="I237" s="31">
        <v>0.7863</v>
      </c>
      <c r="J237" s="94">
        <v>125</v>
      </c>
      <c r="K237" s="33">
        <v>39.009</v>
      </c>
      <c r="L237" s="34">
        <v>0.2107</v>
      </c>
      <c r="M237" s="29">
        <f t="shared" si="31"/>
        <v>76</v>
      </c>
      <c r="N237" s="38" t="str">
        <f t="array" ref="N237">M237&amp;CHOOSE(AND(M237&lt;&gt;{11,12,13})*MIN(4,MOD(M237,10))+1,"th","st","nd","rd","th")</f>
        <v>76th</v>
      </c>
      <c r="O237" s="34">
        <v>7.4700000000000003E-2</v>
      </c>
      <c r="P237" s="29">
        <f t="shared" si="32"/>
        <v>9</v>
      </c>
      <c r="Q237" s="38" t="str">
        <f t="array" ref="Q237">P237&amp;CHOOSE(AND(P237&lt;&gt;{11,12,13})*MIN(4,MOD(P237,10))+1,"th","st","nd","rd","th")</f>
        <v>9th</v>
      </c>
      <c r="R237" s="35">
        <v>153.46700000000001</v>
      </c>
      <c r="S237" s="35">
        <v>27.204000000000001</v>
      </c>
      <c r="T237" s="35">
        <v>0</v>
      </c>
      <c r="U237" s="35">
        <v>180.67099999999999</v>
      </c>
      <c r="V237" s="36">
        <v>24.474999999999998</v>
      </c>
      <c r="W237" s="220">
        <f t="shared" si="33"/>
        <v>2.0161556052008988E-2</v>
      </c>
      <c r="X237" s="29">
        <f t="shared" si="34"/>
        <v>34</v>
      </c>
      <c r="Y237" s="38" t="str">
        <f t="array" ref="Y237">X237&amp;CHOOSE(AND(X237&lt;&gt;{11,12,13})*MIN(4,MOD(X237,10))+1,"th","st","nd","rd","th")</f>
        <v>34th</v>
      </c>
      <c r="Z237" s="37">
        <v>4.8949999999999996</v>
      </c>
      <c r="AA237" s="28">
        <v>6</v>
      </c>
      <c r="AB237" s="221">
        <f t="shared" si="35"/>
        <v>4.9425673671932152E-3</v>
      </c>
      <c r="AC237" s="29">
        <f t="shared" si="36"/>
        <v>53</v>
      </c>
      <c r="AD237" s="38" t="str">
        <f t="array" ref="AD237">AC237&amp;CHOOSE(AND(AC237&lt;&gt;{11,12,13})*MIN(4,MOD(AC237,10))+1,"th","st","nd","rd","th")</f>
        <v>53rd</v>
      </c>
      <c r="AE237" s="37">
        <v>3.6</v>
      </c>
      <c r="AF237" s="113">
        <v>1213.944</v>
      </c>
      <c r="AG237" s="113">
        <v>1218.413</v>
      </c>
      <c r="AH237" s="113">
        <v>1200.2560000000001</v>
      </c>
      <c r="AI237" s="38">
        <v>1210.8710000000001</v>
      </c>
      <c r="AJ237" s="29">
        <f t="shared" si="37"/>
        <v>24</v>
      </c>
      <c r="AK237" s="38" t="str">
        <f t="array" ref="AK237">AJ237&amp;CHOOSE(AND(AJ237&lt;&gt;{11,12,13})*MIN(4,MOD(AJ237,10))+1,"th","st","nd","rd","th")</f>
        <v>24th</v>
      </c>
      <c r="AL237" s="38">
        <v>189.166</v>
      </c>
      <c r="AM237" s="38">
        <v>228.17500000000001</v>
      </c>
      <c r="AN237" s="38">
        <v>1439.046</v>
      </c>
      <c r="AO237" s="29">
        <f t="shared" si="38"/>
        <v>22</v>
      </c>
      <c r="AP237" s="38" t="str">
        <f t="array" ref="AP237">AO237&amp;CHOOSE(AND(AO237&lt;&gt;{11,12,13})*MIN(4,MOD(AO237,10))+1,"th","st","nd","rd","th")</f>
        <v>22nd</v>
      </c>
      <c r="AQ237" s="77">
        <v>0.95</v>
      </c>
      <c r="AR237" s="36">
        <v>1424.7850000000001</v>
      </c>
      <c r="AS237" s="29">
        <f t="shared" si="39"/>
        <v>18</v>
      </c>
      <c r="AT237" s="38" t="str">
        <f t="array" ref="AT237">AS237&amp;CHOOSE(AND(AS237&lt;&gt;{11,12,13})*MIN(4,MOD(AS237,10))+1,"th","st","nd","rd","th")</f>
        <v>18th</v>
      </c>
      <c r="AU237" s="40">
        <v>4.7808489972032758E-4</v>
      </c>
    </row>
    <row r="238" spans="1:47" x14ac:dyDescent="0.25">
      <c r="A238" s="7">
        <v>101264003</v>
      </c>
      <c r="B238" s="8" t="s">
        <v>373</v>
      </c>
      <c r="C238" s="8" t="s">
        <v>98</v>
      </c>
      <c r="D238" s="27">
        <v>40074</v>
      </c>
      <c r="E238" s="29">
        <f t="shared" si="30"/>
        <v>13</v>
      </c>
      <c r="F238" s="38" t="str">
        <f t="array" ref="F238">E238&amp;CHOOSE(AND(E238&lt;&gt;{11,12,13})*MIN(4,MOD(E238,10))+1,"th","st","nd","rd","th")</f>
        <v>13th</v>
      </c>
      <c r="G238" s="29">
        <v>9697</v>
      </c>
      <c r="H238" s="30">
        <v>1.3374999999999999</v>
      </c>
      <c r="I238" s="31">
        <v>0.42020000000000002</v>
      </c>
      <c r="J238" s="94">
        <v>286</v>
      </c>
      <c r="K238" s="33">
        <v>0</v>
      </c>
      <c r="L238" s="34">
        <v>0.22309999999999999</v>
      </c>
      <c r="M238" s="29">
        <f t="shared" si="31"/>
        <v>79</v>
      </c>
      <c r="N238" s="38" t="str">
        <f t="array" ref="N238">M238&amp;CHOOSE(AND(M238&lt;&gt;{11,12,13})*MIN(4,MOD(M238,10))+1,"th","st","nd","rd","th")</f>
        <v>79th</v>
      </c>
      <c r="O238" s="34">
        <v>0.23799999999999999</v>
      </c>
      <c r="P238" s="29">
        <f t="shared" si="32"/>
        <v>79</v>
      </c>
      <c r="Q238" s="38" t="str">
        <f t="array" ref="Q238">P238&amp;CHOOSE(AND(P238&lt;&gt;{11,12,13})*MIN(4,MOD(P238,10))+1,"th","st","nd","rd","th")</f>
        <v>79th</v>
      </c>
      <c r="R238" s="35">
        <v>407.68099999999998</v>
      </c>
      <c r="S238" s="35">
        <v>217.45400000000001</v>
      </c>
      <c r="T238" s="35">
        <v>0</v>
      </c>
      <c r="U238" s="35">
        <v>625.13499999999999</v>
      </c>
      <c r="V238" s="36">
        <v>81.042000000000016</v>
      </c>
      <c r="W238" s="220">
        <f t="shared" si="33"/>
        <v>2.6609709808969068E-2</v>
      </c>
      <c r="X238" s="29">
        <f t="shared" si="34"/>
        <v>51</v>
      </c>
      <c r="Y238" s="38" t="str">
        <f t="array" ref="Y238">X238&amp;CHOOSE(AND(X238&lt;&gt;{11,12,13})*MIN(4,MOD(X238,10))+1,"th","st","nd","rd","th")</f>
        <v>51st</v>
      </c>
      <c r="Z238" s="37">
        <v>16.207999999999998</v>
      </c>
      <c r="AA238" s="28">
        <v>5</v>
      </c>
      <c r="AB238" s="221">
        <f t="shared" si="35"/>
        <v>1.6417234155727317E-3</v>
      </c>
      <c r="AC238" s="29">
        <f t="shared" si="36"/>
        <v>28</v>
      </c>
      <c r="AD238" s="38" t="str">
        <f t="array" ref="AD238">AC238&amp;CHOOSE(AND(AC238&lt;&gt;{11,12,13})*MIN(4,MOD(AC238,10))+1,"th","st","nd","rd","th")</f>
        <v>28th</v>
      </c>
      <c r="AE238" s="37">
        <v>3</v>
      </c>
      <c r="AF238" s="113">
        <v>3045.58</v>
      </c>
      <c r="AG238" s="113">
        <v>3211.0889999999999</v>
      </c>
      <c r="AH238" s="113">
        <v>3287.3589999999999</v>
      </c>
      <c r="AI238" s="38">
        <v>3181.3429999999998</v>
      </c>
      <c r="AJ238" s="29">
        <f t="shared" si="37"/>
        <v>68</v>
      </c>
      <c r="AK238" s="38" t="str">
        <f t="array" ref="AK238">AJ238&amp;CHOOSE(AND(AJ238&lt;&gt;{11,12,13})*MIN(4,MOD(AJ238,10))+1,"th","st","nd","rd","th")</f>
        <v>68th</v>
      </c>
      <c r="AL238" s="38">
        <v>644.34299999999996</v>
      </c>
      <c r="AM238" s="38">
        <v>644.34299999999996</v>
      </c>
      <c r="AN238" s="38">
        <v>3825.6860000000001</v>
      </c>
      <c r="AO238" s="29">
        <f t="shared" si="38"/>
        <v>71</v>
      </c>
      <c r="AP238" s="38" t="str">
        <f t="array" ref="AP238">AO238&amp;CHOOSE(AND(AO238&lt;&gt;{11,12,13})*MIN(4,MOD(AO238,10))+1,"th","st","nd","rd","th")</f>
        <v>71st</v>
      </c>
      <c r="AQ238" s="77">
        <v>1.0900000000000001</v>
      </c>
      <c r="AR238" s="36">
        <v>5577.3720000000003</v>
      </c>
      <c r="AS238" s="29">
        <f t="shared" si="39"/>
        <v>83</v>
      </c>
      <c r="AT238" s="38" t="str">
        <f t="array" ref="AT238">AS238&amp;CHOOSE(AND(AS238&lt;&gt;{11,12,13})*MIN(4,MOD(AS238,10))+1,"th","st","nd","rd","th")</f>
        <v>83rd</v>
      </c>
      <c r="AU238" s="40">
        <v>1.8714804923711035E-3</v>
      </c>
    </row>
    <row r="239" spans="1:47" x14ac:dyDescent="0.25">
      <c r="A239" s="7">
        <v>101268003</v>
      </c>
      <c r="B239" s="8" t="s">
        <v>600</v>
      </c>
      <c r="C239" s="8" t="s">
        <v>98</v>
      </c>
      <c r="D239" s="27">
        <v>35677</v>
      </c>
      <c r="E239" s="29">
        <f t="shared" si="30"/>
        <v>5</v>
      </c>
      <c r="F239" s="38" t="str">
        <f t="array" ref="F239">E239&amp;CHOOSE(AND(E239&lt;&gt;{11,12,13})*MIN(4,MOD(E239,10))+1,"th","st","nd","rd","th")</f>
        <v>5th</v>
      </c>
      <c r="G239" s="29">
        <v>9315</v>
      </c>
      <c r="H239" s="30">
        <v>1.5023</v>
      </c>
      <c r="I239" s="31">
        <v>0.68120000000000003</v>
      </c>
      <c r="J239" s="94">
        <v>197</v>
      </c>
      <c r="K239" s="33">
        <v>0</v>
      </c>
      <c r="L239" s="34">
        <v>0.28639999999999999</v>
      </c>
      <c r="M239" s="29">
        <f t="shared" si="31"/>
        <v>90</v>
      </c>
      <c r="N239" s="38" t="str">
        <f t="array" ref="N239">M239&amp;CHOOSE(AND(M239&lt;&gt;{11,12,13})*MIN(4,MOD(M239,10))+1,"th","st","nd","rd","th")</f>
        <v>90th</v>
      </c>
      <c r="O239" s="34">
        <v>0.1497</v>
      </c>
      <c r="P239" s="29">
        <f t="shared" si="32"/>
        <v>37</v>
      </c>
      <c r="Q239" s="38" t="str">
        <f t="array" ref="Q239">P239&amp;CHOOSE(AND(P239&lt;&gt;{11,12,13})*MIN(4,MOD(P239,10))+1,"th","st","nd","rd","th")</f>
        <v>37th</v>
      </c>
      <c r="R239" s="35">
        <v>498.017</v>
      </c>
      <c r="S239" s="35">
        <v>130.15600000000001</v>
      </c>
      <c r="T239" s="35">
        <v>0</v>
      </c>
      <c r="U239" s="35">
        <v>628.173</v>
      </c>
      <c r="V239" s="36">
        <v>121.91999999999999</v>
      </c>
      <c r="W239" s="220">
        <f t="shared" si="33"/>
        <v>4.206831753988674E-2</v>
      </c>
      <c r="X239" s="29">
        <f t="shared" si="34"/>
        <v>83</v>
      </c>
      <c r="Y239" s="38" t="str">
        <f t="array" ref="Y239">X239&amp;CHOOSE(AND(X239&lt;&gt;{11,12,13})*MIN(4,MOD(X239,10))+1,"th","st","nd","rd","th")</f>
        <v>83rd</v>
      </c>
      <c r="Z239" s="37">
        <v>24.384</v>
      </c>
      <c r="AA239" s="28">
        <v>16</v>
      </c>
      <c r="AB239" s="221">
        <f t="shared" si="35"/>
        <v>5.5207765800376306E-3</v>
      </c>
      <c r="AC239" s="29">
        <f t="shared" si="36"/>
        <v>55</v>
      </c>
      <c r="AD239" s="38" t="str">
        <f t="array" ref="AD239">AC239&amp;CHOOSE(AND(AC239&lt;&gt;{11,12,13})*MIN(4,MOD(AC239,10))+1,"th","st","nd","rd","th")</f>
        <v>55th</v>
      </c>
      <c r="AE239" s="37">
        <v>9.6</v>
      </c>
      <c r="AF239" s="113">
        <v>2898.143</v>
      </c>
      <c r="AG239" s="113">
        <v>2944.2069999999999</v>
      </c>
      <c r="AH239" s="113">
        <v>2955.9879999999998</v>
      </c>
      <c r="AI239" s="38">
        <v>2932.779</v>
      </c>
      <c r="AJ239" s="29">
        <f t="shared" si="37"/>
        <v>63</v>
      </c>
      <c r="AK239" s="38" t="str">
        <f t="array" ref="AK239">AJ239&amp;CHOOSE(AND(AJ239&lt;&gt;{11,12,13})*MIN(4,MOD(AJ239,10))+1,"th","st","nd","rd","th")</f>
        <v>63rd</v>
      </c>
      <c r="AL239" s="38">
        <v>662.15700000000004</v>
      </c>
      <c r="AM239" s="38">
        <v>662.15700000000004</v>
      </c>
      <c r="AN239" s="38">
        <v>3594.9360000000001</v>
      </c>
      <c r="AO239" s="29">
        <f t="shared" si="38"/>
        <v>67</v>
      </c>
      <c r="AP239" s="38" t="str">
        <f t="array" ref="AP239">AO239&amp;CHOOSE(AND(AO239&lt;&gt;{11,12,13})*MIN(4,MOD(AO239,10))+1,"th","st","nd","rd","th")</f>
        <v>67th</v>
      </c>
      <c r="AQ239" s="77">
        <v>1.05</v>
      </c>
      <c r="AR239" s="36">
        <v>5670.7060000000001</v>
      </c>
      <c r="AS239" s="29">
        <f t="shared" si="39"/>
        <v>84</v>
      </c>
      <c r="AT239" s="38" t="str">
        <f t="array" ref="AT239">AS239&amp;CHOOSE(AND(AS239&lt;&gt;{11,12,13})*MIN(4,MOD(AS239,10))+1,"th","st","nd","rd","th")</f>
        <v>84th</v>
      </c>
      <c r="AU239" s="40">
        <v>1.9027986042479811E-3</v>
      </c>
    </row>
    <row r="240" spans="1:47" x14ac:dyDescent="0.25">
      <c r="A240" s="7">
        <v>106272003</v>
      </c>
      <c r="B240" s="8" t="s">
        <v>291</v>
      </c>
      <c r="C240" s="8" t="s">
        <v>292</v>
      </c>
      <c r="D240" s="27">
        <v>36973</v>
      </c>
      <c r="E240" s="29">
        <f t="shared" si="30"/>
        <v>7</v>
      </c>
      <c r="F240" s="38" t="str">
        <f t="array" ref="F240">E240&amp;CHOOSE(AND(E240&lt;&gt;{11,12,13})*MIN(4,MOD(E240,10))+1,"th","st","nd","rd","th")</f>
        <v>7th</v>
      </c>
      <c r="G240" s="29">
        <v>2213</v>
      </c>
      <c r="H240" s="30">
        <v>1.4497</v>
      </c>
      <c r="I240" s="31">
        <v>0.94969999999999999</v>
      </c>
      <c r="J240" s="94">
        <v>5</v>
      </c>
      <c r="K240" s="33">
        <v>126.51</v>
      </c>
      <c r="L240" s="34">
        <v>0.36409999999999998</v>
      </c>
      <c r="M240" s="29">
        <f t="shared" si="31"/>
        <v>95</v>
      </c>
      <c r="N240" s="38" t="str">
        <f t="array" ref="N240">M240&amp;CHOOSE(AND(M240&lt;&gt;{11,12,13})*MIN(4,MOD(M240,10))+1,"th","st","nd","rd","th")</f>
        <v>95th</v>
      </c>
      <c r="O240" s="34">
        <v>0.17929999999999999</v>
      </c>
      <c r="P240" s="29">
        <f t="shared" si="32"/>
        <v>52</v>
      </c>
      <c r="Q240" s="38" t="str">
        <f t="array" ref="Q240">P240&amp;CHOOSE(AND(P240&lt;&gt;{11,12,13})*MIN(4,MOD(P240,10))+1,"th","st","nd","rd","th")</f>
        <v>52nd</v>
      </c>
      <c r="R240" s="35">
        <v>106.218</v>
      </c>
      <c r="S240" s="35">
        <v>26.152999999999999</v>
      </c>
      <c r="T240" s="35">
        <v>53.109000000000002</v>
      </c>
      <c r="U240" s="35">
        <v>185.48</v>
      </c>
      <c r="V240" s="36">
        <v>38.942999999999998</v>
      </c>
      <c r="W240" s="220">
        <f t="shared" si="33"/>
        <v>8.0094855937031445E-2</v>
      </c>
      <c r="X240" s="29">
        <f t="shared" si="34"/>
        <v>94</v>
      </c>
      <c r="Y240" s="38" t="str">
        <f t="array" ref="Y240">X240&amp;CHOOSE(AND(X240&lt;&gt;{11,12,13})*MIN(4,MOD(X240,10))+1,"th","st","nd","rd","th")</f>
        <v>94th</v>
      </c>
      <c r="Z240" s="37">
        <v>7.7889999999999997</v>
      </c>
      <c r="AA240" s="28">
        <v>0</v>
      </c>
      <c r="AB240" s="221">
        <f t="shared" si="35"/>
        <v>0</v>
      </c>
      <c r="AC240" s="29">
        <f t="shared" si="36"/>
        <v>1</v>
      </c>
      <c r="AD240" s="38" t="str">
        <f t="array" ref="AD240">AC240&amp;CHOOSE(AND(AC240&lt;&gt;{11,12,13})*MIN(4,MOD(AC240,10))+1,"th","st","nd","rd","th")</f>
        <v>1st</v>
      </c>
      <c r="AE240" s="37">
        <v>0</v>
      </c>
      <c r="AF240" s="113">
        <v>486.21100000000001</v>
      </c>
      <c r="AG240" s="113">
        <v>501.57400000000001</v>
      </c>
      <c r="AH240" s="113">
        <v>551.27200000000005</v>
      </c>
      <c r="AI240" s="38">
        <v>513.01900000000001</v>
      </c>
      <c r="AJ240" s="29">
        <f t="shared" si="37"/>
        <v>3</v>
      </c>
      <c r="AK240" s="38" t="str">
        <f t="array" ref="AK240">AJ240&amp;CHOOSE(AND(AJ240&lt;&gt;{11,12,13})*MIN(4,MOD(AJ240,10))+1,"th","st","nd","rd","th")</f>
        <v>3rd</v>
      </c>
      <c r="AL240" s="38">
        <v>193.26900000000001</v>
      </c>
      <c r="AM240" s="38">
        <v>319.779</v>
      </c>
      <c r="AN240" s="38">
        <v>832.798</v>
      </c>
      <c r="AO240" s="29">
        <f t="shared" si="38"/>
        <v>4</v>
      </c>
      <c r="AP240" s="38" t="str">
        <f t="array" ref="AP240">AO240&amp;CHOOSE(AND(AO240&lt;&gt;{11,12,13})*MIN(4,MOD(AO240,10))+1,"th","st","nd","rd","th")</f>
        <v>4th</v>
      </c>
      <c r="AQ240" s="77">
        <v>1.44</v>
      </c>
      <c r="AR240" s="36">
        <v>1738.5219999999999</v>
      </c>
      <c r="AS240" s="29">
        <f t="shared" si="39"/>
        <v>27</v>
      </c>
      <c r="AT240" s="38" t="str">
        <f t="array" ref="AT240">AS240&amp;CHOOSE(AND(AS240&lt;&gt;{11,12,13})*MIN(4,MOD(AS240,10))+1,"th","st","nd","rd","th")</f>
        <v>27th</v>
      </c>
      <c r="AU240" s="40">
        <v>5.8335897418318081E-4</v>
      </c>
    </row>
    <row r="241" spans="1:47" x14ac:dyDescent="0.25">
      <c r="A241" s="7">
        <v>112281302</v>
      </c>
      <c r="B241" s="8" t="s">
        <v>204</v>
      </c>
      <c r="C241" s="8" t="s">
        <v>205</v>
      </c>
      <c r="D241" s="27">
        <v>53676</v>
      </c>
      <c r="E241" s="29">
        <f t="shared" si="30"/>
        <v>56</v>
      </c>
      <c r="F241" s="38" t="str">
        <f t="array" ref="F241">E241&amp;CHOOSE(AND(E241&lt;&gt;{11,12,13})*MIN(4,MOD(E241,10))+1,"th","st","nd","rd","th")</f>
        <v>56th</v>
      </c>
      <c r="G241" s="29">
        <v>26135</v>
      </c>
      <c r="H241" s="30">
        <v>0.99860000000000004</v>
      </c>
      <c r="I241" s="31">
        <v>-2.6499999999999999E-2</v>
      </c>
      <c r="J241" s="94">
        <v>362</v>
      </c>
      <c r="K241" s="33">
        <v>0</v>
      </c>
      <c r="L241" s="34">
        <v>0.1593</v>
      </c>
      <c r="M241" s="29">
        <f t="shared" si="31"/>
        <v>53</v>
      </c>
      <c r="N241" s="38" t="str">
        <f t="array" ref="N241">M241&amp;CHOOSE(AND(M241&lt;&gt;{11,12,13})*MIN(4,MOD(M241,10))+1,"th","st","nd","rd","th")</f>
        <v>53rd</v>
      </c>
      <c r="O241" s="34">
        <v>0.21809999999999999</v>
      </c>
      <c r="P241" s="29">
        <f t="shared" si="32"/>
        <v>70</v>
      </c>
      <c r="Q241" s="38" t="str">
        <f t="array" ref="Q241">P241&amp;CHOOSE(AND(P241&lt;&gt;{11,12,13})*MIN(4,MOD(P241,10))+1,"th","st","nd","rd","th")</f>
        <v>70th</v>
      </c>
      <c r="R241" s="35">
        <v>909.23400000000004</v>
      </c>
      <c r="S241" s="35">
        <v>622.423</v>
      </c>
      <c r="T241" s="35">
        <v>0</v>
      </c>
      <c r="U241" s="35">
        <v>1531.6569999999999</v>
      </c>
      <c r="V241" s="36">
        <v>253.941</v>
      </c>
      <c r="W241" s="220">
        <f t="shared" si="33"/>
        <v>2.6694650000709568E-2</v>
      </c>
      <c r="X241" s="29">
        <f t="shared" si="34"/>
        <v>52</v>
      </c>
      <c r="Y241" s="38" t="str">
        <f t="array" ref="Y241">X241&amp;CHOOSE(AND(X241&lt;&gt;{11,12,13})*MIN(4,MOD(X241,10))+1,"th","st","nd","rd","th")</f>
        <v>52nd</v>
      </c>
      <c r="Z241" s="37">
        <v>50.787999999999997</v>
      </c>
      <c r="AA241" s="28">
        <v>619</v>
      </c>
      <c r="AB241" s="221">
        <f t="shared" si="35"/>
        <v>6.507018697429412E-2</v>
      </c>
      <c r="AC241" s="29">
        <f t="shared" si="36"/>
        <v>96</v>
      </c>
      <c r="AD241" s="38" t="str">
        <f t="array" ref="AD241">AC241&amp;CHOOSE(AND(AC241&lt;&gt;{11,12,13})*MIN(4,MOD(AC241,10))+1,"th","st","nd","rd","th")</f>
        <v>96th</v>
      </c>
      <c r="AE241" s="37">
        <v>371.4</v>
      </c>
      <c r="AF241" s="113">
        <v>9512.8050000000003</v>
      </c>
      <c r="AG241" s="113">
        <v>9431.3760000000002</v>
      </c>
      <c r="AH241" s="113">
        <v>9376.0079999999998</v>
      </c>
      <c r="AI241" s="38">
        <v>9440.0630000000001</v>
      </c>
      <c r="AJ241" s="29">
        <f t="shared" si="37"/>
        <v>96</v>
      </c>
      <c r="AK241" s="38" t="str">
        <f t="array" ref="AK241">AJ241&amp;CHOOSE(AND(AJ241&lt;&gt;{11,12,13})*MIN(4,MOD(AJ241,10))+1,"th","st","nd","rd","th")</f>
        <v>96th</v>
      </c>
      <c r="AL241" s="38">
        <v>1953.845</v>
      </c>
      <c r="AM241" s="38">
        <v>1953.845</v>
      </c>
      <c r="AN241" s="38">
        <v>11393.907999999999</v>
      </c>
      <c r="AO241" s="29">
        <f t="shared" si="38"/>
        <v>96</v>
      </c>
      <c r="AP241" s="38" t="str">
        <f t="array" ref="AP241">AO241&amp;CHOOSE(AND(AO241&lt;&gt;{11,12,13})*MIN(4,MOD(AO241,10))+1,"th","st","nd","rd","th")</f>
        <v>96th</v>
      </c>
      <c r="AQ241" s="77">
        <v>1.08</v>
      </c>
      <c r="AR241" s="36">
        <v>12288.192999999999</v>
      </c>
      <c r="AS241" s="29">
        <f t="shared" si="39"/>
        <v>96</v>
      </c>
      <c r="AT241" s="38" t="str">
        <f t="array" ref="AT241">AS241&amp;CHOOSE(AND(AS241&lt;&gt;{11,12,13})*MIN(4,MOD(AS241,10))+1,"th","st","nd","rd","th")</f>
        <v>96th</v>
      </c>
      <c r="AU241" s="40">
        <v>4.1232884387111257E-3</v>
      </c>
    </row>
    <row r="242" spans="1:47" x14ac:dyDescent="0.25">
      <c r="A242" s="7">
        <v>112282004</v>
      </c>
      <c r="B242" s="8" t="s">
        <v>286</v>
      </c>
      <c r="C242" s="8" t="s">
        <v>205</v>
      </c>
      <c r="D242" s="27">
        <v>48580</v>
      </c>
      <c r="E242" s="29">
        <f t="shared" si="30"/>
        <v>39</v>
      </c>
      <c r="F242" s="38" t="str">
        <f t="array" ref="F242">E242&amp;CHOOSE(AND(E242&lt;&gt;{11,12,13})*MIN(4,MOD(E242,10))+1,"th","st","nd","rd","th")</f>
        <v>39th</v>
      </c>
      <c r="G242" s="29">
        <v>1605</v>
      </c>
      <c r="H242" s="30">
        <v>1.1032999999999999</v>
      </c>
      <c r="I242" s="31">
        <v>0.93179999999999996</v>
      </c>
      <c r="J242" s="94">
        <v>14</v>
      </c>
      <c r="K242" s="33">
        <v>115.654</v>
      </c>
      <c r="L242" s="34">
        <v>0.35909999999999997</v>
      </c>
      <c r="M242" s="29">
        <f t="shared" si="31"/>
        <v>94</v>
      </c>
      <c r="N242" s="38" t="str">
        <f t="array" ref="N242">M242&amp;CHOOSE(AND(M242&lt;&gt;{11,12,13})*MIN(4,MOD(M242,10))+1,"th","st","nd","rd","th")</f>
        <v>94th</v>
      </c>
      <c r="O242" s="34">
        <v>0.14949999999999999</v>
      </c>
      <c r="P242" s="29">
        <f t="shared" si="32"/>
        <v>37</v>
      </c>
      <c r="Q242" s="38" t="str">
        <f t="array" ref="Q242">P242&amp;CHOOSE(AND(P242&lt;&gt;{11,12,13})*MIN(4,MOD(P242,10))+1,"th","st","nd","rd","th")</f>
        <v>37th</v>
      </c>
      <c r="R242" s="35">
        <v>109.786</v>
      </c>
      <c r="S242" s="35">
        <v>22.853000000000002</v>
      </c>
      <c r="T242" s="35">
        <v>54.893000000000001</v>
      </c>
      <c r="U242" s="35">
        <v>187.53200000000001</v>
      </c>
      <c r="V242" s="36">
        <v>15.069999999999999</v>
      </c>
      <c r="W242" s="220">
        <f t="shared" si="33"/>
        <v>2.9575637681756715E-2</v>
      </c>
      <c r="X242" s="29">
        <f t="shared" si="34"/>
        <v>61</v>
      </c>
      <c r="Y242" s="38" t="str">
        <f t="array" ref="Y242">X242&amp;CHOOSE(AND(X242&lt;&gt;{11,12,13})*MIN(4,MOD(X242,10))+1,"th","st","nd","rd","th")</f>
        <v>61st</v>
      </c>
      <c r="Z242" s="37">
        <v>3.0139999999999998</v>
      </c>
      <c r="AA242" s="28">
        <v>0</v>
      </c>
      <c r="AB242" s="221">
        <f t="shared" si="35"/>
        <v>0</v>
      </c>
      <c r="AC242" s="29">
        <f t="shared" si="36"/>
        <v>1</v>
      </c>
      <c r="AD242" s="38" t="str">
        <f t="array" ref="AD242">AC242&amp;CHOOSE(AND(AC242&lt;&gt;{11,12,13})*MIN(4,MOD(AC242,10))+1,"th","st","nd","rd","th")</f>
        <v>1st</v>
      </c>
      <c r="AE242" s="37">
        <v>0</v>
      </c>
      <c r="AF242" s="113">
        <v>509.541</v>
      </c>
      <c r="AG242" s="113">
        <v>515.35299999999995</v>
      </c>
      <c r="AH242" s="113">
        <v>537.96199999999999</v>
      </c>
      <c r="AI242" s="38">
        <v>520.952</v>
      </c>
      <c r="AJ242" s="29">
        <f t="shared" si="37"/>
        <v>3</v>
      </c>
      <c r="AK242" s="38" t="str">
        <f t="array" ref="AK242">AJ242&amp;CHOOSE(AND(AJ242&lt;&gt;{11,12,13})*MIN(4,MOD(AJ242,10))+1,"th","st","nd","rd","th")</f>
        <v>3rd</v>
      </c>
      <c r="AL242" s="38">
        <v>190.54599999999999</v>
      </c>
      <c r="AM242" s="38">
        <v>306.2</v>
      </c>
      <c r="AN242" s="38">
        <v>827.15200000000004</v>
      </c>
      <c r="AO242" s="29">
        <f t="shared" si="38"/>
        <v>4</v>
      </c>
      <c r="AP242" s="38" t="str">
        <f t="array" ref="AP242">AO242&amp;CHOOSE(AND(AO242&lt;&gt;{11,12,13})*MIN(4,MOD(AO242,10))+1,"th","st","nd","rd","th")</f>
        <v>4th</v>
      </c>
      <c r="AQ242" s="77">
        <v>0.95</v>
      </c>
      <c r="AR242" s="36">
        <v>866.96699999999998</v>
      </c>
      <c r="AS242" s="29">
        <f t="shared" si="39"/>
        <v>4</v>
      </c>
      <c r="AT242" s="38" t="str">
        <f t="array" ref="AT242">AS242&amp;CHOOSE(AND(AS242&lt;&gt;{11,12,13})*MIN(4,MOD(AS242,10))+1,"th","st","nd","rd","th")</f>
        <v>4th</v>
      </c>
      <c r="AU242" s="40">
        <v>2.9090973814002339E-4</v>
      </c>
    </row>
    <row r="243" spans="1:47" x14ac:dyDescent="0.25">
      <c r="A243" s="7">
        <v>112283003</v>
      </c>
      <c r="B243" s="8" t="s">
        <v>315</v>
      </c>
      <c r="C243" s="8" t="s">
        <v>205</v>
      </c>
      <c r="D243" s="27">
        <v>66474</v>
      </c>
      <c r="E243" s="29">
        <f t="shared" si="30"/>
        <v>81</v>
      </c>
      <c r="F243" s="38" t="str">
        <f t="array" ref="F243">E243&amp;CHOOSE(AND(E243&lt;&gt;{11,12,13})*MIN(4,MOD(E243,10))+1,"th","st","nd","rd","th")</f>
        <v>81st</v>
      </c>
      <c r="G243" s="29">
        <v>7085</v>
      </c>
      <c r="H243" s="30">
        <v>0.80630000000000002</v>
      </c>
      <c r="I243" s="31">
        <v>0.50339999999999996</v>
      </c>
      <c r="J243" s="94">
        <v>261</v>
      </c>
      <c r="K243" s="33">
        <v>0</v>
      </c>
      <c r="L243" s="34">
        <v>4.2200000000000001E-2</v>
      </c>
      <c r="M243" s="29">
        <f t="shared" si="31"/>
        <v>7</v>
      </c>
      <c r="N243" s="38" t="str">
        <f t="array" ref="N243">M243&amp;CHOOSE(AND(M243&lt;&gt;{11,12,13})*MIN(4,MOD(M243,10))+1,"th","st","nd","rd","th")</f>
        <v>7th</v>
      </c>
      <c r="O243" s="34">
        <v>0.104</v>
      </c>
      <c r="P243" s="29">
        <f t="shared" si="32"/>
        <v>15</v>
      </c>
      <c r="Q243" s="38" t="str">
        <f t="array" ref="Q243">P243&amp;CHOOSE(AND(P243&lt;&gt;{11,12,13})*MIN(4,MOD(P243,10))+1,"th","st","nd","rd","th")</f>
        <v>15th</v>
      </c>
      <c r="R243" s="35">
        <v>77.983999999999995</v>
      </c>
      <c r="S243" s="35">
        <v>96.093999999999994</v>
      </c>
      <c r="T243" s="35">
        <v>0</v>
      </c>
      <c r="U243" s="35">
        <v>174.078</v>
      </c>
      <c r="V243" s="36">
        <v>29.346</v>
      </c>
      <c r="W243" s="220">
        <f t="shared" si="33"/>
        <v>9.5281448137748675E-3</v>
      </c>
      <c r="X243" s="29">
        <f t="shared" si="34"/>
        <v>9</v>
      </c>
      <c r="Y243" s="38" t="str">
        <f t="array" ref="Y243">X243&amp;CHOOSE(AND(X243&lt;&gt;{11,12,13})*MIN(4,MOD(X243,10))+1,"th","st","nd","rd","th")</f>
        <v>9th</v>
      </c>
      <c r="Z243" s="37">
        <v>5.8689999999999998</v>
      </c>
      <c r="AA243" s="28">
        <v>13</v>
      </c>
      <c r="AB243" s="221">
        <f t="shared" si="35"/>
        <v>4.2208778906519893E-3</v>
      </c>
      <c r="AC243" s="29">
        <f t="shared" si="36"/>
        <v>48</v>
      </c>
      <c r="AD243" s="38" t="str">
        <f t="array" ref="AD243">AC243&amp;CHOOSE(AND(AC243&lt;&gt;{11,12,13})*MIN(4,MOD(AC243,10))+1,"th","st","nd","rd","th")</f>
        <v>48th</v>
      </c>
      <c r="AE243" s="37">
        <v>7.8</v>
      </c>
      <c r="AF243" s="113">
        <v>3079.9279999999999</v>
      </c>
      <c r="AG243" s="113">
        <v>3087.1010000000001</v>
      </c>
      <c r="AH243" s="113">
        <v>3081.9749999999999</v>
      </c>
      <c r="AI243" s="38">
        <v>3083.0010000000002</v>
      </c>
      <c r="AJ243" s="29">
        <f t="shared" si="37"/>
        <v>66</v>
      </c>
      <c r="AK243" s="38" t="str">
        <f t="array" ref="AK243">AJ243&amp;CHOOSE(AND(AJ243&lt;&gt;{11,12,13})*MIN(4,MOD(AJ243,10))+1,"th","st","nd","rd","th")</f>
        <v>66th</v>
      </c>
      <c r="AL243" s="38">
        <v>187.74700000000001</v>
      </c>
      <c r="AM243" s="38">
        <v>187.74700000000001</v>
      </c>
      <c r="AN243" s="38">
        <v>3270.748</v>
      </c>
      <c r="AO243" s="29">
        <f t="shared" si="38"/>
        <v>63</v>
      </c>
      <c r="AP243" s="38" t="str">
        <f t="array" ref="AP243">AO243&amp;CHOOSE(AND(AO243&lt;&gt;{11,12,13})*MIN(4,MOD(AO243,10))+1,"th","st","nd","rd","th")</f>
        <v>63rd</v>
      </c>
      <c r="AQ243" s="77">
        <v>0.97</v>
      </c>
      <c r="AR243" s="36">
        <v>2558.0880000000002</v>
      </c>
      <c r="AS243" s="29">
        <f t="shared" si="39"/>
        <v>50</v>
      </c>
      <c r="AT243" s="38" t="str">
        <f t="array" ref="AT243">AS243&amp;CHOOSE(AND(AS243&lt;&gt;{11,12,13})*MIN(4,MOD(AS243,10))+1,"th","st","nd","rd","th")</f>
        <v>50th</v>
      </c>
      <c r="AU243" s="40">
        <v>8.5836336356416815E-4</v>
      </c>
    </row>
    <row r="244" spans="1:47" x14ac:dyDescent="0.25">
      <c r="A244" s="7">
        <v>112286003</v>
      </c>
      <c r="B244" s="8" t="s">
        <v>593</v>
      </c>
      <c r="C244" s="8" t="s">
        <v>205</v>
      </c>
      <c r="D244" s="27">
        <v>51992</v>
      </c>
      <c r="E244" s="29">
        <f t="shared" si="30"/>
        <v>52</v>
      </c>
      <c r="F244" s="38" t="str">
        <f t="array" ref="F244">E244&amp;CHOOSE(AND(E244&lt;&gt;{11,12,13})*MIN(4,MOD(E244,10))+1,"th","st","nd","rd","th")</f>
        <v>52nd</v>
      </c>
      <c r="G244" s="29">
        <v>6915</v>
      </c>
      <c r="H244" s="30">
        <v>1.0308999999999999</v>
      </c>
      <c r="I244" s="31">
        <v>0.70820000000000005</v>
      </c>
      <c r="J244" s="94">
        <v>176</v>
      </c>
      <c r="K244" s="33">
        <v>0</v>
      </c>
      <c r="L244" s="34">
        <v>0.13930000000000001</v>
      </c>
      <c r="M244" s="29">
        <f t="shared" si="31"/>
        <v>47</v>
      </c>
      <c r="N244" s="38" t="str">
        <f t="array" ref="N244">M244&amp;CHOOSE(AND(M244&lt;&gt;{11,12,13})*MIN(4,MOD(M244,10))+1,"th","st","nd","rd","th")</f>
        <v>47th</v>
      </c>
      <c r="O244" s="34">
        <v>0.22950000000000001</v>
      </c>
      <c r="P244" s="29">
        <f t="shared" si="32"/>
        <v>75</v>
      </c>
      <c r="Q244" s="38" t="str">
        <f t="array" ref="Q244">P244&amp;CHOOSE(AND(P244&lt;&gt;{11,12,13})*MIN(4,MOD(P244,10))+1,"th","st","nd","rd","th")</f>
        <v>75th</v>
      </c>
      <c r="R244" s="35">
        <v>212.84700000000001</v>
      </c>
      <c r="S244" s="35">
        <v>175.33500000000001</v>
      </c>
      <c r="T244" s="35">
        <v>0</v>
      </c>
      <c r="U244" s="35">
        <v>388.18200000000002</v>
      </c>
      <c r="V244" s="36">
        <v>75.192000000000007</v>
      </c>
      <c r="W244" s="220">
        <f t="shared" si="33"/>
        <v>2.9526149129200076E-2</v>
      </c>
      <c r="X244" s="29">
        <f t="shared" si="34"/>
        <v>60</v>
      </c>
      <c r="Y244" s="38" t="str">
        <f t="array" ref="Y244">X244&amp;CHOOSE(AND(X244&lt;&gt;{11,12,13})*MIN(4,MOD(X244,10))+1,"th","st","nd","rd","th")</f>
        <v>60th</v>
      </c>
      <c r="Z244" s="37">
        <v>15.038</v>
      </c>
      <c r="AA244" s="28">
        <v>9</v>
      </c>
      <c r="AB244" s="221">
        <f t="shared" si="35"/>
        <v>3.5340906235078288E-3</v>
      </c>
      <c r="AC244" s="29">
        <f t="shared" si="36"/>
        <v>44</v>
      </c>
      <c r="AD244" s="38" t="str">
        <f t="array" ref="AD244">AC244&amp;CHOOSE(AND(AC244&lt;&gt;{11,12,13})*MIN(4,MOD(AC244,10))+1,"th","st","nd","rd","th")</f>
        <v>44th</v>
      </c>
      <c r="AE244" s="37">
        <v>5.4</v>
      </c>
      <c r="AF244" s="113">
        <v>2546.6239999999998</v>
      </c>
      <c r="AG244" s="113">
        <v>2561.69</v>
      </c>
      <c r="AH244" s="113">
        <v>2630.502</v>
      </c>
      <c r="AI244" s="38">
        <v>2579.605</v>
      </c>
      <c r="AJ244" s="29">
        <f t="shared" si="37"/>
        <v>58</v>
      </c>
      <c r="AK244" s="38" t="str">
        <f t="array" ref="AK244">AJ244&amp;CHOOSE(AND(AJ244&lt;&gt;{11,12,13})*MIN(4,MOD(AJ244,10))+1,"th","st","nd","rd","th")</f>
        <v>58th</v>
      </c>
      <c r="AL244" s="38">
        <v>408.62</v>
      </c>
      <c r="AM244" s="38">
        <v>408.62</v>
      </c>
      <c r="AN244" s="38">
        <v>2988.2249999999999</v>
      </c>
      <c r="AO244" s="29">
        <f t="shared" si="38"/>
        <v>59</v>
      </c>
      <c r="AP244" s="38" t="str">
        <f t="array" ref="AP244">AO244&amp;CHOOSE(AND(AO244&lt;&gt;{11,12,13})*MIN(4,MOD(AO244,10))+1,"th","st","nd","rd","th")</f>
        <v>59th</v>
      </c>
      <c r="AQ244" s="77">
        <v>1.08</v>
      </c>
      <c r="AR244" s="36">
        <v>3327.0059999999999</v>
      </c>
      <c r="AS244" s="29">
        <f t="shared" si="39"/>
        <v>64</v>
      </c>
      <c r="AT244" s="38" t="str">
        <f t="array" ref="AT244">AS244&amp;CHOOSE(AND(AS244&lt;&gt;{11,12,13})*MIN(4,MOD(AS244,10))+1,"th","st","nd","rd","th")</f>
        <v>64th</v>
      </c>
      <c r="AU244" s="40">
        <v>1.116372877226338E-3</v>
      </c>
    </row>
    <row r="245" spans="1:47" x14ac:dyDescent="0.25">
      <c r="A245" s="7">
        <v>112289003</v>
      </c>
      <c r="B245" s="8" t="s">
        <v>623</v>
      </c>
      <c r="C245" s="8" t="s">
        <v>205</v>
      </c>
      <c r="D245" s="27">
        <v>50695</v>
      </c>
      <c r="E245" s="29">
        <f t="shared" si="30"/>
        <v>47</v>
      </c>
      <c r="F245" s="38" t="str">
        <f t="array" ref="F245">E245&amp;CHOOSE(AND(E245&lt;&gt;{11,12,13})*MIN(4,MOD(E245,10))+1,"th","st","nd","rd","th")</f>
        <v>47th</v>
      </c>
      <c r="G245" s="29">
        <v>13137</v>
      </c>
      <c r="H245" s="30">
        <v>1.0572999999999999</v>
      </c>
      <c r="I245" s="31">
        <v>0.3518</v>
      </c>
      <c r="J245" s="94">
        <v>297</v>
      </c>
      <c r="K245" s="33">
        <v>0</v>
      </c>
      <c r="L245" s="34">
        <v>0.14460000000000001</v>
      </c>
      <c r="M245" s="29">
        <f t="shared" si="31"/>
        <v>48</v>
      </c>
      <c r="N245" s="38" t="str">
        <f t="array" ref="N245">M245&amp;CHOOSE(AND(M245&lt;&gt;{11,12,13})*MIN(4,MOD(M245,10))+1,"th","st","nd","rd","th")</f>
        <v>48th</v>
      </c>
      <c r="O245" s="34">
        <v>0.20180000000000001</v>
      </c>
      <c r="P245" s="29">
        <f t="shared" si="32"/>
        <v>63</v>
      </c>
      <c r="Q245" s="38" t="str">
        <f t="array" ref="Q245">P245&amp;CHOOSE(AND(P245&lt;&gt;{11,12,13})*MIN(4,MOD(P245,10))+1,"th","st","nd","rd","th")</f>
        <v>63rd</v>
      </c>
      <c r="R245" s="35">
        <v>389.08</v>
      </c>
      <c r="S245" s="35">
        <v>271.495</v>
      </c>
      <c r="T245" s="35">
        <v>0</v>
      </c>
      <c r="U245" s="35">
        <v>660.57500000000005</v>
      </c>
      <c r="V245" s="36">
        <v>117.35700000000001</v>
      </c>
      <c r="W245" s="220">
        <f t="shared" si="33"/>
        <v>2.6169145841862612E-2</v>
      </c>
      <c r="X245" s="29">
        <f t="shared" si="34"/>
        <v>50</v>
      </c>
      <c r="Y245" s="38" t="str">
        <f t="array" ref="Y245">X245&amp;CHOOSE(AND(X245&lt;&gt;{11,12,13})*MIN(4,MOD(X245,10))+1,"th","st","nd","rd","th")</f>
        <v>50th</v>
      </c>
      <c r="Z245" s="37">
        <v>23.471</v>
      </c>
      <c r="AA245" s="28">
        <v>26</v>
      </c>
      <c r="AB245" s="221">
        <f t="shared" si="35"/>
        <v>5.797675399749719E-3</v>
      </c>
      <c r="AC245" s="29">
        <f t="shared" si="36"/>
        <v>55</v>
      </c>
      <c r="AD245" s="38" t="str">
        <f t="array" ref="AD245">AC245&amp;CHOOSE(AND(AC245&lt;&gt;{11,12,13})*MIN(4,MOD(AC245,10))+1,"th","st","nd","rd","th")</f>
        <v>55th</v>
      </c>
      <c r="AE245" s="37">
        <v>15.6</v>
      </c>
      <c r="AF245" s="113">
        <v>4484.5559999999996</v>
      </c>
      <c r="AG245" s="113">
        <v>4527.5379999999996</v>
      </c>
      <c r="AH245" s="113">
        <v>4460.6880000000001</v>
      </c>
      <c r="AI245" s="38">
        <v>4490.9269999999997</v>
      </c>
      <c r="AJ245" s="29">
        <f t="shared" si="37"/>
        <v>82</v>
      </c>
      <c r="AK245" s="38" t="str">
        <f t="array" ref="AK245">AJ245&amp;CHOOSE(AND(AJ245&lt;&gt;{11,12,13})*MIN(4,MOD(AJ245,10))+1,"th","st","nd","rd","th")</f>
        <v>82nd</v>
      </c>
      <c r="AL245" s="38">
        <v>699.64599999999996</v>
      </c>
      <c r="AM245" s="38">
        <v>699.64599999999996</v>
      </c>
      <c r="AN245" s="38">
        <v>5190.5730000000003</v>
      </c>
      <c r="AO245" s="29">
        <f t="shared" si="38"/>
        <v>82</v>
      </c>
      <c r="AP245" s="38" t="str">
        <f t="array" ref="AP245">AO245&amp;CHOOSE(AND(AO245&lt;&gt;{11,12,13})*MIN(4,MOD(AO245,10))+1,"th","st","nd","rd","th")</f>
        <v>82nd</v>
      </c>
      <c r="AQ245" s="77">
        <v>0.82</v>
      </c>
      <c r="AR245" s="36">
        <v>4500.1540000000005</v>
      </c>
      <c r="AS245" s="29">
        <f t="shared" si="39"/>
        <v>76</v>
      </c>
      <c r="AT245" s="38" t="str">
        <f t="array" ref="AT245">AS245&amp;CHOOSE(AND(AS245&lt;&gt;{11,12,13})*MIN(4,MOD(AS245,10))+1,"th","st","nd","rd","th")</f>
        <v>76th</v>
      </c>
      <c r="AU245" s="40">
        <v>1.5100212830820308E-3</v>
      </c>
    </row>
    <row r="246" spans="1:47" x14ac:dyDescent="0.25">
      <c r="A246" s="7">
        <v>111291304</v>
      </c>
      <c r="B246" s="8" t="s">
        <v>198</v>
      </c>
      <c r="C246" s="8" t="s">
        <v>199</v>
      </c>
      <c r="D246" s="27">
        <v>45654</v>
      </c>
      <c r="E246" s="29">
        <f t="shared" si="30"/>
        <v>30</v>
      </c>
      <c r="F246" s="38" t="str">
        <f t="array" ref="F246">E246&amp;CHOOSE(AND(E246&lt;&gt;{11,12,13})*MIN(4,MOD(E246,10))+1,"th","st","nd","rd","th")</f>
        <v>30th</v>
      </c>
      <c r="G246" s="29">
        <v>2671</v>
      </c>
      <c r="H246" s="30">
        <v>1.1739999999999999</v>
      </c>
      <c r="I246" s="31">
        <v>0.86899999999999999</v>
      </c>
      <c r="J246" s="94">
        <v>52</v>
      </c>
      <c r="K246" s="33">
        <v>124.372</v>
      </c>
      <c r="L246" s="34">
        <v>0.17230000000000001</v>
      </c>
      <c r="M246" s="29">
        <f t="shared" si="31"/>
        <v>61</v>
      </c>
      <c r="N246" s="38" t="str">
        <f t="array" ref="N246">M246&amp;CHOOSE(AND(M246&lt;&gt;{11,12,13})*MIN(4,MOD(M246,10))+1,"th","st","nd","rd","th")</f>
        <v>61st</v>
      </c>
      <c r="O246" s="34">
        <v>0.28689999999999999</v>
      </c>
      <c r="P246" s="29">
        <f t="shared" si="32"/>
        <v>95</v>
      </c>
      <c r="Q246" s="38" t="str">
        <f t="array" ref="Q246">P246&amp;CHOOSE(AND(P246&lt;&gt;{11,12,13})*MIN(4,MOD(P246,10))+1,"th","st","nd","rd","th")</f>
        <v>95th</v>
      </c>
      <c r="R246" s="35">
        <v>102.24</v>
      </c>
      <c r="S246" s="35">
        <v>85.120999999999995</v>
      </c>
      <c r="T246" s="35">
        <v>0</v>
      </c>
      <c r="U246" s="35">
        <v>187.36099999999999</v>
      </c>
      <c r="V246" s="36">
        <v>26.872</v>
      </c>
      <c r="W246" s="220">
        <f t="shared" si="33"/>
        <v>2.7171621469949132E-2</v>
      </c>
      <c r="X246" s="29">
        <f t="shared" si="34"/>
        <v>54</v>
      </c>
      <c r="Y246" s="38" t="str">
        <f t="array" ref="Y246">X246&amp;CHOOSE(AND(X246&lt;&gt;{11,12,13})*MIN(4,MOD(X246,10))+1,"th","st","nd","rd","th")</f>
        <v>54th</v>
      </c>
      <c r="Z246" s="37">
        <v>5.3739999999999997</v>
      </c>
      <c r="AA246" s="28">
        <v>2</v>
      </c>
      <c r="AB246" s="221">
        <f t="shared" si="35"/>
        <v>2.0222999010084198E-3</v>
      </c>
      <c r="AC246" s="29">
        <f t="shared" si="36"/>
        <v>34</v>
      </c>
      <c r="AD246" s="38" t="str">
        <f t="array" ref="AD246">AC246&amp;CHOOSE(AND(AC246&lt;&gt;{11,12,13})*MIN(4,MOD(AC246,10))+1,"th","st","nd","rd","th")</f>
        <v>34th</v>
      </c>
      <c r="AE246" s="37">
        <v>1.2</v>
      </c>
      <c r="AF246" s="113">
        <v>988.97299999999996</v>
      </c>
      <c r="AG246" s="113">
        <v>1002.237</v>
      </c>
      <c r="AH246" s="113">
        <v>1000.328</v>
      </c>
      <c r="AI246" s="38">
        <v>997.17899999999997</v>
      </c>
      <c r="AJ246" s="29">
        <f t="shared" si="37"/>
        <v>16</v>
      </c>
      <c r="AK246" s="38" t="str">
        <f t="array" ref="AK246">AJ246&amp;CHOOSE(AND(AJ246&lt;&gt;{11,12,13})*MIN(4,MOD(AJ246,10))+1,"th","st","nd","rd","th")</f>
        <v>16th</v>
      </c>
      <c r="AL246" s="38">
        <v>193.935</v>
      </c>
      <c r="AM246" s="38">
        <v>318.30700000000002</v>
      </c>
      <c r="AN246" s="38">
        <v>1315.4860000000001</v>
      </c>
      <c r="AO246" s="29">
        <f t="shared" si="38"/>
        <v>17</v>
      </c>
      <c r="AP246" s="38" t="str">
        <f t="array" ref="AP246">AO246&amp;CHOOSE(AND(AO246&lt;&gt;{11,12,13})*MIN(4,MOD(AO246,10))+1,"th","st","nd","rd","th")</f>
        <v>17th</v>
      </c>
      <c r="AQ246" s="77">
        <v>1.08</v>
      </c>
      <c r="AR246" s="36">
        <v>1667.931</v>
      </c>
      <c r="AS246" s="29">
        <f t="shared" si="39"/>
        <v>25</v>
      </c>
      <c r="AT246" s="38" t="str">
        <f t="array" ref="AT246">AS246&amp;CHOOSE(AND(AS246&lt;&gt;{11,12,13})*MIN(4,MOD(AS246,10))+1,"th","st","nd","rd","th")</f>
        <v>25th</v>
      </c>
      <c r="AU246" s="40">
        <v>5.5967224870799852E-4</v>
      </c>
    </row>
    <row r="247" spans="1:47" x14ac:dyDescent="0.25">
      <c r="A247" s="7">
        <v>111292304</v>
      </c>
      <c r="B247" s="8" t="s">
        <v>290</v>
      </c>
      <c r="C247" s="8" t="s">
        <v>199</v>
      </c>
      <c r="D247" s="27">
        <v>47931</v>
      </c>
      <c r="E247" s="29">
        <f t="shared" si="30"/>
        <v>37</v>
      </c>
      <c r="F247" s="38" t="str">
        <f t="array" ref="F247">E247&amp;CHOOSE(AND(E247&lt;&gt;{11,12,13})*MIN(4,MOD(E247,10))+1,"th","st","nd","rd","th")</f>
        <v>37th</v>
      </c>
      <c r="G247" s="29">
        <v>1144</v>
      </c>
      <c r="H247" s="30">
        <v>1.1183000000000001</v>
      </c>
      <c r="I247" s="31">
        <v>0.94789999999999996</v>
      </c>
      <c r="J247" s="94">
        <v>7</v>
      </c>
      <c r="K247" s="33">
        <v>76.134</v>
      </c>
      <c r="L247" s="34">
        <v>0.12889999999999999</v>
      </c>
      <c r="M247" s="29">
        <f t="shared" si="31"/>
        <v>43</v>
      </c>
      <c r="N247" s="38" t="str">
        <f t="array" ref="N247">M247&amp;CHOOSE(AND(M247&lt;&gt;{11,12,13})*MIN(4,MOD(M247,10))+1,"th","st","nd","rd","th")</f>
        <v>43rd</v>
      </c>
      <c r="O247" s="34">
        <v>0.16619999999999999</v>
      </c>
      <c r="P247" s="29">
        <f t="shared" si="32"/>
        <v>46</v>
      </c>
      <c r="Q247" s="38" t="str">
        <f t="array" ref="Q247">P247&amp;CHOOSE(AND(P247&lt;&gt;{11,12,13})*MIN(4,MOD(P247,10))+1,"th","st","nd","rd","th")</f>
        <v>46th</v>
      </c>
      <c r="R247" s="35">
        <v>28.393000000000001</v>
      </c>
      <c r="S247" s="35">
        <v>18.303999999999998</v>
      </c>
      <c r="T247" s="35">
        <v>0</v>
      </c>
      <c r="U247" s="35">
        <v>46.697000000000003</v>
      </c>
      <c r="V247" s="36">
        <v>8.4380000000000006</v>
      </c>
      <c r="W247" s="220">
        <f t="shared" si="33"/>
        <v>2.2984748565155689E-2</v>
      </c>
      <c r="X247" s="29">
        <f t="shared" si="34"/>
        <v>42</v>
      </c>
      <c r="Y247" s="38" t="str">
        <f t="array" ref="Y247">X247&amp;CHOOSE(AND(X247&lt;&gt;{11,12,13})*MIN(4,MOD(X247,10))+1,"th","st","nd","rd","th")</f>
        <v>42nd</v>
      </c>
      <c r="Z247" s="37">
        <v>1.6879999999999999</v>
      </c>
      <c r="AA247" s="28">
        <v>0</v>
      </c>
      <c r="AB247" s="221">
        <f t="shared" si="35"/>
        <v>0</v>
      </c>
      <c r="AC247" s="29">
        <f t="shared" si="36"/>
        <v>1</v>
      </c>
      <c r="AD247" s="38" t="str">
        <f t="array" ref="AD247">AC247&amp;CHOOSE(AND(AC247&lt;&gt;{11,12,13})*MIN(4,MOD(AC247,10))+1,"th","st","nd","rd","th")</f>
        <v>1st</v>
      </c>
      <c r="AE247" s="37">
        <v>0</v>
      </c>
      <c r="AF247" s="113">
        <v>367.113</v>
      </c>
      <c r="AG247" s="113">
        <v>367.60500000000002</v>
      </c>
      <c r="AH247" s="113">
        <v>407.238</v>
      </c>
      <c r="AI247" s="38">
        <v>380.65199999999999</v>
      </c>
      <c r="AJ247" s="29">
        <f t="shared" si="37"/>
        <v>1</v>
      </c>
      <c r="AK247" s="38" t="str">
        <f t="array" ref="AK247">AJ247&amp;CHOOSE(AND(AJ247&lt;&gt;{11,12,13})*MIN(4,MOD(AJ247,10))+1,"th","st","nd","rd","th")</f>
        <v>1st</v>
      </c>
      <c r="AL247" s="38">
        <v>48.384999999999998</v>
      </c>
      <c r="AM247" s="38">
        <v>124.51900000000001</v>
      </c>
      <c r="AN247" s="38">
        <v>505.17099999999999</v>
      </c>
      <c r="AO247" s="29">
        <f t="shared" si="38"/>
        <v>1</v>
      </c>
      <c r="AP247" s="38" t="str">
        <f t="array" ref="AP247">AO247&amp;CHOOSE(AND(AO247&lt;&gt;{11,12,13})*MIN(4,MOD(AO247,10))+1,"th","st","nd","rd","th")</f>
        <v>1st</v>
      </c>
      <c r="AQ247" s="77">
        <v>1.1000000000000001</v>
      </c>
      <c r="AR247" s="36">
        <v>621.42600000000004</v>
      </c>
      <c r="AS247" s="29">
        <f t="shared" si="39"/>
        <v>2</v>
      </c>
      <c r="AT247" s="38" t="str">
        <f t="array" ref="AT247">AS247&amp;CHOOSE(AND(AS247&lt;&gt;{11,12,13})*MIN(4,MOD(AS247,10))+1,"th","st","nd","rd","th")</f>
        <v>2nd</v>
      </c>
      <c r="AU247" s="40">
        <v>2.0851874977179314E-4</v>
      </c>
    </row>
    <row r="248" spans="1:47" x14ac:dyDescent="0.25">
      <c r="A248" s="7">
        <v>111297504</v>
      </c>
      <c r="B248" s="8" t="s">
        <v>562</v>
      </c>
      <c r="C248" s="8" t="s">
        <v>199</v>
      </c>
      <c r="D248" s="27">
        <v>53305</v>
      </c>
      <c r="E248" s="29">
        <f t="shared" si="30"/>
        <v>55</v>
      </c>
      <c r="F248" s="38" t="str">
        <f t="array" ref="F248">E248&amp;CHOOSE(AND(E248&lt;&gt;{11,12,13})*MIN(4,MOD(E248,10))+1,"th","st","nd","rd","th")</f>
        <v>55th</v>
      </c>
      <c r="G248" s="29">
        <v>2145</v>
      </c>
      <c r="H248" s="30">
        <v>1.0055000000000001</v>
      </c>
      <c r="I248" s="31">
        <v>0.91190000000000004</v>
      </c>
      <c r="J248" s="94">
        <v>21</v>
      </c>
      <c r="K248" s="33">
        <v>125.765</v>
      </c>
      <c r="L248" s="34">
        <v>0.10780000000000001</v>
      </c>
      <c r="M248" s="29">
        <f t="shared" si="31"/>
        <v>34</v>
      </c>
      <c r="N248" s="38" t="str">
        <f t="array" ref="N248">M248&amp;CHOOSE(AND(M248&lt;&gt;{11,12,13})*MIN(4,MOD(M248,10))+1,"th","st","nd","rd","th")</f>
        <v>34th</v>
      </c>
      <c r="O248" s="34">
        <v>0.1623</v>
      </c>
      <c r="P248" s="29">
        <f t="shared" si="32"/>
        <v>44</v>
      </c>
      <c r="Q248" s="38" t="str">
        <f t="array" ref="Q248">P248&amp;CHOOSE(AND(P248&lt;&gt;{11,12,13})*MIN(4,MOD(P248,10))+1,"th","st","nd","rd","th")</f>
        <v>44th</v>
      </c>
      <c r="R248" s="35">
        <v>49.223999999999997</v>
      </c>
      <c r="S248" s="35">
        <v>37.055</v>
      </c>
      <c r="T248" s="35">
        <v>0</v>
      </c>
      <c r="U248" s="35">
        <v>86.278999999999996</v>
      </c>
      <c r="V248" s="36">
        <v>16.288</v>
      </c>
      <c r="W248" s="220">
        <f t="shared" si="33"/>
        <v>2.140226347857737E-2</v>
      </c>
      <c r="X248" s="29">
        <f t="shared" si="34"/>
        <v>38</v>
      </c>
      <c r="Y248" s="38" t="str">
        <f t="array" ref="Y248">X248&amp;CHOOSE(AND(X248&lt;&gt;{11,12,13})*MIN(4,MOD(X248,10))+1,"th","st","nd","rd","th")</f>
        <v>38th</v>
      </c>
      <c r="Z248" s="37">
        <v>3.258</v>
      </c>
      <c r="AA248" s="28">
        <v>1</v>
      </c>
      <c r="AB248" s="221">
        <f t="shared" si="35"/>
        <v>1.3139896536454672E-3</v>
      </c>
      <c r="AC248" s="29">
        <f t="shared" si="36"/>
        <v>25</v>
      </c>
      <c r="AD248" s="38" t="str">
        <f t="array" ref="AD248">AC248&amp;CHOOSE(AND(AC248&lt;&gt;{11,12,13})*MIN(4,MOD(AC248,10))+1,"th","st","nd","rd","th")</f>
        <v>25th</v>
      </c>
      <c r="AE248" s="37">
        <v>0.6</v>
      </c>
      <c r="AF248" s="113">
        <v>761.04100000000005</v>
      </c>
      <c r="AG248" s="113">
        <v>773.13599999999997</v>
      </c>
      <c r="AH248" s="113">
        <v>813.18799999999999</v>
      </c>
      <c r="AI248" s="38">
        <v>782.45500000000004</v>
      </c>
      <c r="AJ248" s="29">
        <f t="shared" si="37"/>
        <v>8</v>
      </c>
      <c r="AK248" s="38" t="str">
        <f t="array" ref="AK248">AJ248&amp;CHOOSE(AND(AJ248&lt;&gt;{11,12,13})*MIN(4,MOD(AJ248,10))+1,"th","st","nd","rd","th")</f>
        <v>8th</v>
      </c>
      <c r="AL248" s="38">
        <v>90.137</v>
      </c>
      <c r="AM248" s="38">
        <v>215.90199999999999</v>
      </c>
      <c r="AN248" s="38">
        <v>998.35699999999997</v>
      </c>
      <c r="AO248" s="29">
        <f t="shared" si="38"/>
        <v>8</v>
      </c>
      <c r="AP248" s="38" t="str">
        <f t="array" ref="AP248">AO248&amp;CHOOSE(AND(AO248&lt;&gt;{11,12,13})*MIN(4,MOD(AO248,10))+1,"th","st","nd","rd","th")</f>
        <v>8th</v>
      </c>
      <c r="AQ248" s="77">
        <v>0.85</v>
      </c>
      <c r="AR248" s="36">
        <v>853.27099999999996</v>
      </c>
      <c r="AS248" s="29">
        <f t="shared" si="39"/>
        <v>4</v>
      </c>
      <c r="AT248" s="38" t="str">
        <f t="array" ref="AT248">AS248&amp;CHOOSE(AND(AS248&lt;&gt;{11,12,13})*MIN(4,MOD(AS248,10))+1,"th","st","nd","rd","th")</f>
        <v>4th</v>
      </c>
      <c r="AU248" s="40">
        <v>2.8631406174915063E-4</v>
      </c>
    </row>
    <row r="249" spans="1:47" x14ac:dyDescent="0.25">
      <c r="A249" s="7">
        <v>101301303</v>
      </c>
      <c r="B249" s="8" t="s">
        <v>189</v>
      </c>
      <c r="C249" s="8" t="s">
        <v>190</v>
      </c>
      <c r="D249" s="27">
        <v>40255</v>
      </c>
      <c r="E249" s="29">
        <f t="shared" si="30"/>
        <v>14</v>
      </c>
      <c r="F249" s="38" t="str">
        <f t="array" ref="F249">E249&amp;CHOOSE(AND(E249&lt;&gt;{11,12,13})*MIN(4,MOD(E249,10))+1,"th","st","nd","rd","th")</f>
        <v>14th</v>
      </c>
      <c r="G249" s="29">
        <v>3099</v>
      </c>
      <c r="H249" s="30">
        <v>1.3314999999999999</v>
      </c>
      <c r="I249" s="31">
        <v>0.74939999999999996</v>
      </c>
      <c r="J249" s="94">
        <v>154</v>
      </c>
      <c r="K249" s="33">
        <v>0</v>
      </c>
      <c r="L249" s="34">
        <v>0.20880000000000001</v>
      </c>
      <c r="M249" s="29">
        <f t="shared" si="31"/>
        <v>75</v>
      </c>
      <c r="N249" s="38" t="str">
        <f t="array" ref="N249">M249&amp;CHOOSE(AND(M249&lt;&gt;{11,12,13})*MIN(4,MOD(M249,10))+1,"th","st","nd","rd","th")</f>
        <v>75th</v>
      </c>
      <c r="O249" s="34">
        <v>0.1305</v>
      </c>
      <c r="P249" s="29">
        <f t="shared" si="32"/>
        <v>28</v>
      </c>
      <c r="Q249" s="38" t="str">
        <f t="array" ref="Q249">P249&amp;CHOOSE(AND(P249&lt;&gt;{11,12,13})*MIN(4,MOD(P249,10))+1,"th","st","nd","rd","th")</f>
        <v>28th</v>
      </c>
      <c r="R249" s="35">
        <v>140.453</v>
      </c>
      <c r="S249" s="35">
        <v>43.890999999999998</v>
      </c>
      <c r="T249" s="35">
        <v>0</v>
      </c>
      <c r="U249" s="35">
        <v>184.34399999999999</v>
      </c>
      <c r="V249" s="36">
        <v>38.045000000000002</v>
      </c>
      <c r="W249" s="220">
        <f t="shared" si="33"/>
        <v>3.393508760506319E-2</v>
      </c>
      <c r="X249" s="29">
        <f t="shared" si="34"/>
        <v>72</v>
      </c>
      <c r="Y249" s="38" t="str">
        <f t="array" ref="Y249">X249&amp;CHOOSE(AND(X249&lt;&gt;{11,12,13})*MIN(4,MOD(X249,10))+1,"th","st","nd","rd","th")</f>
        <v>72nd</v>
      </c>
      <c r="Z249" s="37">
        <v>7.609</v>
      </c>
      <c r="AA249" s="28">
        <v>0</v>
      </c>
      <c r="AB249" s="221">
        <f t="shared" si="35"/>
        <v>0</v>
      </c>
      <c r="AC249" s="29">
        <f t="shared" si="36"/>
        <v>1</v>
      </c>
      <c r="AD249" s="38" t="str">
        <f t="array" ref="AD249">AC249&amp;CHOOSE(AND(AC249&lt;&gt;{11,12,13})*MIN(4,MOD(AC249,10))+1,"th","st","nd","rd","th")</f>
        <v>1st</v>
      </c>
      <c r="AE249" s="37">
        <v>0</v>
      </c>
      <c r="AF249" s="113">
        <v>1121.1110000000001</v>
      </c>
      <c r="AG249" s="113">
        <v>1100.6959999999999</v>
      </c>
      <c r="AH249" s="113">
        <v>1150.5609999999999</v>
      </c>
      <c r="AI249" s="38">
        <v>1124.123</v>
      </c>
      <c r="AJ249" s="29">
        <f t="shared" si="37"/>
        <v>20</v>
      </c>
      <c r="AK249" s="38" t="str">
        <f t="array" ref="AK249">AJ249&amp;CHOOSE(AND(AJ249&lt;&gt;{11,12,13})*MIN(4,MOD(AJ249,10))+1,"th","st","nd","rd","th")</f>
        <v>20th</v>
      </c>
      <c r="AL249" s="38">
        <v>191.953</v>
      </c>
      <c r="AM249" s="38">
        <v>191.953</v>
      </c>
      <c r="AN249" s="38">
        <v>1316.076</v>
      </c>
      <c r="AO249" s="29">
        <f t="shared" si="38"/>
        <v>17</v>
      </c>
      <c r="AP249" s="38" t="str">
        <f t="array" ref="AP249">AO249&amp;CHOOSE(AND(AO249&lt;&gt;{11,12,13})*MIN(4,MOD(AO249,10))+1,"th","st","nd","rd","th")</f>
        <v>17th</v>
      </c>
      <c r="AQ249" s="77">
        <v>1.19</v>
      </c>
      <c r="AR249" s="36">
        <v>2085.3029999999999</v>
      </c>
      <c r="AS249" s="29">
        <f t="shared" si="39"/>
        <v>37</v>
      </c>
      <c r="AT249" s="38" t="str">
        <f t="array" ref="AT249">AS249&amp;CHOOSE(AND(AS249&lt;&gt;{11,12,13})*MIN(4,MOD(AS249,10))+1,"th","st","nd","rd","th")</f>
        <v>37th</v>
      </c>
      <c r="AU249" s="40">
        <v>6.997209232561391E-4</v>
      </c>
    </row>
    <row r="250" spans="1:47" x14ac:dyDescent="0.25">
      <c r="A250" s="7">
        <v>101301403</v>
      </c>
      <c r="B250" s="8" t="s">
        <v>200</v>
      </c>
      <c r="C250" s="8" t="s">
        <v>190</v>
      </c>
      <c r="D250" s="27">
        <v>51469</v>
      </c>
      <c r="E250" s="29">
        <f t="shared" si="30"/>
        <v>50</v>
      </c>
      <c r="F250" s="38" t="str">
        <f t="array" ref="F250">E250&amp;CHOOSE(AND(E250&lt;&gt;{11,12,13})*MIN(4,MOD(E250,10))+1,"th","st","nd","rd","th")</f>
        <v>50th</v>
      </c>
      <c r="G250" s="29">
        <v>5000</v>
      </c>
      <c r="H250" s="30">
        <v>1.0414000000000001</v>
      </c>
      <c r="I250" s="31">
        <v>0.77539999999999998</v>
      </c>
      <c r="J250" s="94">
        <v>134</v>
      </c>
      <c r="K250" s="33">
        <v>37.631999999999998</v>
      </c>
      <c r="L250" s="34">
        <v>0.1303</v>
      </c>
      <c r="M250" s="29">
        <f t="shared" si="31"/>
        <v>44</v>
      </c>
      <c r="N250" s="38" t="str">
        <f t="array" ref="N250">M250&amp;CHOOSE(AND(M250&lt;&gt;{11,12,13})*MIN(4,MOD(M250,10))+1,"th","st","nd","rd","th")</f>
        <v>44th</v>
      </c>
      <c r="O250" s="34">
        <v>0.1303</v>
      </c>
      <c r="P250" s="29">
        <f t="shared" si="32"/>
        <v>28</v>
      </c>
      <c r="Q250" s="38" t="str">
        <f t="array" ref="Q250">P250&amp;CHOOSE(AND(P250&lt;&gt;{11,12,13})*MIN(4,MOD(P250,10))+1,"th","st","nd","rd","th")</f>
        <v>28th</v>
      </c>
      <c r="R250" s="35">
        <v>145.434</v>
      </c>
      <c r="S250" s="35">
        <v>72.716999999999999</v>
      </c>
      <c r="T250" s="35">
        <v>0</v>
      </c>
      <c r="U250" s="35">
        <v>218.15100000000001</v>
      </c>
      <c r="V250" s="36">
        <v>36.034999999999997</v>
      </c>
      <c r="W250" s="220">
        <f t="shared" si="33"/>
        <v>1.9371104343782673E-2</v>
      </c>
      <c r="X250" s="29">
        <f t="shared" si="34"/>
        <v>32</v>
      </c>
      <c r="Y250" s="38" t="str">
        <f t="array" ref="Y250">X250&amp;CHOOSE(AND(X250&lt;&gt;{11,12,13})*MIN(4,MOD(X250,10))+1,"th","st","nd","rd","th")</f>
        <v>32nd</v>
      </c>
      <c r="Z250" s="37">
        <v>7.2069999999999999</v>
      </c>
      <c r="AA250" s="28">
        <v>0</v>
      </c>
      <c r="AB250" s="221">
        <f t="shared" si="35"/>
        <v>0</v>
      </c>
      <c r="AC250" s="29">
        <f t="shared" si="36"/>
        <v>1</v>
      </c>
      <c r="AD250" s="38" t="str">
        <f t="array" ref="AD250">AC250&amp;CHOOSE(AND(AC250&lt;&gt;{11,12,13})*MIN(4,MOD(AC250,10))+1,"th","st","nd","rd","th")</f>
        <v>1st</v>
      </c>
      <c r="AE250" s="37">
        <v>0</v>
      </c>
      <c r="AF250" s="113">
        <v>1860.2449999999999</v>
      </c>
      <c r="AG250" s="113">
        <v>1871.213</v>
      </c>
      <c r="AH250" s="113">
        <v>1944.57</v>
      </c>
      <c r="AI250" s="38">
        <v>1892.009</v>
      </c>
      <c r="AJ250" s="29">
        <f t="shared" si="37"/>
        <v>44</v>
      </c>
      <c r="AK250" s="38" t="str">
        <f t="array" ref="AK250">AJ250&amp;CHOOSE(AND(AJ250&lt;&gt;{11,12,13})*MIN(4,MOD(AJ250,10))+1,"th","st","nd","rd","th")</f>
        <v>44th</v>
      </c>
      <c r="AL250" s="38">
        <v>225.358</v>
      </c>
      <c r="AM250" s="38">
        <v>262.99</v>
      </c>
      <c r="AN250" s="38">
        <v>2154.9989999999998</v>
      </c>
      <c r="AO250" s="29">
        <f t="shared" si="38"/>
        <v>42</v>
      </c>
      <c r="AP250" s="38" t="str">
        <f t="array" ref="AP250">AO250&amp;CHOOSE(AND(AO250&lt;&gt;{11,12,13})*MIN(4,MOD(AO250,10))+1,"th","st","nd","rd","th")</f>
        <v>42nd</v>
      </c>
      <c r="AQ250" s="77">
        <v>0.95</v>
      </c>
      <c r="AR250" s="36">
        <v>2132.0050000000001</v>
      </c>
      <c r="AS250" s="29">
        <f t="shared" si="39"/>
        <v>39</v>
      </c>
      <c r="AT250" s="38" t="str">
        <f t="array" ref="AT250">AS250&amp;CHOOSE(AND(AS250&lt;&gt;{11,12,13})*MIN(4,MOD(AS250,10))+1,"th","st","nd","rd","th")</f>
        <v>39th</v>
      </c>
      <c r="AU250" s="40">
        <v>7.1539172340264465E-4</v>
      </c>
    </row>
    <row r="251" spans="1:47" x14ac:dyDescent="0.25">
      <c r="A251" s="7">
        <v>101303503</v>
      </c>
      <c r="B251" s="8" t="s">
        <v>346</v>
      </c>
      <c r="C251" s="8" t="s">
        <v>190</v>
      </c>
      <c r="D251" s="27">
        <v>46837</v>
      </c>
      <c r="E251" s="29">
        <f t="shared" si="30"/>
        <v>34</v>
      </c>
      <c r="F251" s="38" t="str">
        <f t="array" ref="F251">E251&amp;CHOOSE(AND(E251&lt;&gt;{11,12,13})*MIN(4,MOD(E251,10))+1,"th","st","nd","rd","th")</f>
        <v>34th</v>
      </c>
      <c r="G251" s="29">
        <v>2536</v>
      </c>
      <c r="H251" s="30">
        <v>1.1444000000000001</v>
      </c>
      <c r="I251" s="31">
        <v>0.83709999999999996</v>
      </c>
      <c r="J251" s="94">
        <v>79</v>
      </c>
      <c r="K251" s="33">
        <v>74.665000000000006</v>
      </c>
      <c r="L251" s="34">
        <v>0.25390000000000001</v>
      </c>
      <c r="M251" s="29">
        <f t="shared" si="31"/>
        <v>86</v>
      </c>
      <c r="N251" s="38" t="str">
        <f t="array" ref="N251">M251&amp;CHOOSE(AND(M251&lt;&gt;{11,12,13})*MIN(4,MOD(M251,10))+1,"th","st","nd","rd","th")</f>
        <v>86th</v>
      </c>
      <c r="O251" s="34">
        <v>0.20519999999999999</v>
      </c>
      <c r="P251" s="29">
        <f t="shared" si="32"/>
        <v>63</v>
      </c>
      <c r="Q251" s="38" t="str">
        <f t="array" ref="Q251">P251&amp;CHOOSE(AND(P251&lt;&gt;{11,12,13})*MIN(4,MOD(P251,10))+1,"th","st","nd","rd","th")</f>
        <v>63rd</v>
      </c>
      <c r="R251" s="35">
        <v>123.38500000000001</v>
      </c>
      <c r="S251" s="35">
        <v>49.86</v>
      </c>
      <c r="T251" s="35">
        <v>0</v>
      </c>
      <c r="U251" s="35">
        <v>173.245</v>
      </c>
      <c r="V251" s="36">
        <v>19.231000000000002</v>
      </c>
      <c r="W251" s="220">
        <f t="shared" si="33"/>
        <v>2.3743909997604746E-2</v>
      </c>
      <c r="X251" s="29">
        <f t="shared" si="34"/>
        <v>44</v>
      </c>
      <c r="Y251" s="38" t="str">
        <f t="array" ref="Y251">X251&amp;CHOOSE(AND(X251&lt;&gt;{11,12,13})*MIN(4,MOD(X251,10))+1,"th","st","nd","rd","th")</f>
        <v>44th</v>
      </c>
      <c r="Z251" s="37">
        <v>3.8460000000000001</v>
      </c>
      <c r="AA251" s="28">
        <v>0</v>
      </c>
      <c r="AB251" s="221">
        <f t="shared" si="35"/>
        <v>0</v>
      </c>
      <c r="AC251" s="29">
        <f t="shared" si="36"/>
        <v>1</v>
      </c>
      <c r="AD251" s="38" t="str">
        <f t="array" ref="AD251">AC251&amp;CHOOSE(AND(AC251&lt;&gt;{11,12,13})*MIN(4,MOD(AC251,10))+1,"th","st","nd","rd","th")</f>
        <v>1st</v>
      </c>
      <c r="AE251" s="37">
        <v>0</v>
      </c>
      <c r="AF251" s="113">
        <v>809.93399999999997</v>
      </c>
      <c r="AG251" s="113">
        <v>820.69799999999998</v>
      </c>
      <c r="AH251" s="113">
        <v>829.18200000000002</v>
      </c>
      <c r="AI251" s="38">
        <v>819.93799999999999</v>
      </c>
      <c r="AJ251" s="29">
        <f t="shared" si="37"/>
        <v>10</v>
      </c>
      <c r="AK251" s="38" t="str">
        <f t="array" ref="AK251">AJ251&amp;CHOOSE(AND(AJ251&lt;&gt;{11,12,13})*MIN(4,MOD(AJ251,10))+1,"th","st","nd","rd","th")</f>
        <v>10th</v>
      </c>
      <c r="AL251" s="38">
        <v>177.09100000000001</v>
      </c>
      <c r="AM251" s="38">
        <v>251.756</v>
      </c>
      <c r="AN251" s="38">
        <v>1071.694</v>
      </c>
      <c r="AO251" s="29">
        <f t="shared" si="38"/>
        <v>10</v>
      </c>
      <c r="AP251" s="38" t="str">
        <f t="array" ref="AP251">AO251&amp;CHOOSE(AND(AO251&lt;&gt;{11,12,13})*MIN(4,MOD(AO251,10))+1,"th","st","nd","rd","th")</f>
        <v>10th</v>
      </c>
      <c r="AQ251" s="77">
        <v>1.1200000000000001</v>
      </c>
      <c r="AR251" s="36">
        <v>1373.62</v>
      </c>
      <c r="AS251" s="29">
        <f t="shared" si="39"/>
        <v>16</v>
      </c>
      <c r="AT251" s="38" t="str">
        <f t="array" ref="AT251">AS251&amp;CHOOSE(AND(AS251&lt;&gt;{11,12,13})*MIN(4,MOD(AS251,10))+1,"th","st","nd","rd","th")</f>
        <v>16th</v>
      </c>
      <c r="AU251" s="40">
        <v>4.6091654527092598E-4</v>
      </c>
    </row>
    <row r="252" spans="1:47" x14ac:dyDescent="0.25">
      <c r="A252" s="7">
        <v>101306503</v>
      </c>
      <c r="B252" s="8" t="s">
        <v>560</v>
      </c>
      <c r="C252" s="8" t="s">
        <v>190</v>
      </c>
      <c r="D252" s="27">
        <v>46875</v>
      </c>
      <c r="E252" s="29">
        <f t="shared" si="30"/>
        <v>34</v>
      </c>
      <c r="F252" s="38" t="str">
        <f t="array" ref="F252">E252&amp;CHOOSE(AND(E252&lt;&gt;{11,12,13})*MIN(4,MOD(E252,10))+1,"th","st","nd","rd","th")</f>
        <v>34th</v>
      </c>
      <c r="G252" s="29">
        <v>1913</v>
      </c>
      <c r="H252" s="30">
        <v>1.1434</v>
      </c>
      <c r="I252" s="31">
        <v>0.89859999999999995</v>
      </c>
      <c r="J252" s="94">
        <v>33</v>
      </c>
      <c r="K252" s="33">
        <v>96.94</v>
      </c>
      <c r="L252" s="34">
        <v>0.2109</v>
      </c>
      <c r="M252" s="29">
        <f t="shared" si="31"/>
        <v>76</v>
      </c>
      <c r="N252" s="38" t="str">
        <f t="array" ref="N252">M252&amp;CHOOSE(AND(M252&lt;&gt;{11,12,13})*MIN(4,MOD(M252,10))+1,"th","st","nd","rd","th")</f>
        <v>76th</v>
      </c>
      <c r="O252" s="34">
        <v>0.19939999999999999</v>
      </c>
      <c r="P252" s="29">
        <f t="shared" si="32"/>
        <v>61</v>
      </c>
      <c r="Q252" s="38" t="str">
        <f t="array" ref="Q252">P252&amp;CHOOSE(AND(P252&lt;&gt;{11,12,13})*MIN(4,MOD(P252,10))+1,"th","st","nd","rd","th")</f>
        <v>61st</v>
      </c>
      <c r="R252" s="35">
        <v>79.123000000000005</v>
      </c>
      <c r="S252" s="35">
        <v>37.404000000000003</v>
      </c>
      <c r="T252" s="35">
        <v>0</v>
      </c>
      <c r="U252" s="35">
        <v>116.527</v>
      </c>
      <c r="V252" s="36">
        <v>13.992000000000001</v>
      </c>
      <c r="W252" s="220">
        <f t="shared" si="33"/>
        <v>2.2377175025588537E-2</v>
      </c>
      <c r="X252" s="29">
        <f t="shared" si="34"/>
        <v>40</v>
      </c>
      <c r="Y252" s="38" t="str">
        <f t="array" ref="Y252">X252&amp;CHOOSE(AND(X252&lt;&gt;{11,12,13})*MIN(4,MOD(X252,10))+1,"th","st","nd","rd","th")</f>
        <v>40th</v>
      </c>
      <c r="Z252" s="37">
        <v>2.798</v>
      </c>
      <c r="AA252" s="28">
        <v>0</v>
      </c>
      <c r="AB252" s="221">
        <f t="shared" si="35"/>
        <v>0</v>
      </c>
      <c r="AC252" s="29">
        <f t="shared" si="36"/>
        <v>1</v>
      </c>
      <c r="AD252" s="38" t="str">
        <f t="array" ref="AD252">AC252&amp;CHOOSE(AND(AC252&lt;&gt;{11,12,13})*MIN(4,MOD(AC252,10))+1,"th","st","nd","rd","th")</f>
        <v>1st</v>
      </c>
      <c r="AE252" s="37">
        <v>0</v>
      </c>
      <c r="AF252" s="113">
        <v>625.28</v>
      </c>
      <c r="AG252" s="113">
        <v>615.80799999999999</v>
      </c>
      <c r="AH252" s="113">
        <v>607.18499999999995</v>
      </c>
      <c r="AI252" s="38">
        <v>616.09100000000001</v>
      </c>
      <c r="AJ252" s="29">
        <f t="shared" si="37"/>
        <v>4</v>
      </c>
      <c r="AK252" s="38" t="str">
        <f t="array" ref="AK252">AJ252&amp;CHOOSE(AND(AJ252&lt;&gt;{11,12,13})*MIN(4,MOD(AJ252,10))+1,"th","st","nd","rd","th")</f>
        <v>4th</v>
      </c>
      <c r="AL252" s="38">
        <v>119.325</v>
      </c>
      <c r="AM252" s="38">
        <v>216.26499999999999</v>
      </c>
      <c r="AN252" s="38">
        <v>832.35599999999999</v>
      </c>
      <c r="AO252" s="29">
        <f t="shared" si="38"/>
        <v>4</v>
      </c>
      <c r="AP252" s="38" t="str">
        <f t="array" ref="AP252">AO252&amp;CHOOSE(AND(AO252&lt;&gt;{11,12,13})*MIN(4,MOD(AO252,10))+1,"th","st","nd","rd","th")</f>
        <v>4th</v>
      </c>
      <c r="AQ252" s="77">
        <v>1.1100000000000001</v>
      </c>
      <c r="AR252" s="36">
        <v>1056.405</v>
      </c>
      <c r="AS252" s="29">
        <f t="shared" si="39"/>
        <v>8</v>
      </c>
      <c r="AT252" s="38" t="str">
        <f t="array" ref="AT252">AS252&amp;CHOOSE(AND(AS252&lt;&gt;{11,12,13})*MIN(4,MOD(AS252,10))+1,"th","st","nd","rd","th")</f>
        <v>8th</v>
      </c>
      <c r="AU252" s="40">
        <v>3.5447543207505177E-4</v>
      </c>
    </row>
    <row r="253" spans="1:47" x14ac:dyDescent="0.25">
      <c r="A253" s="7">
        <v>101308503</v>
      </c>
      <c r="B253" s="8" t="s">
        <v>629</v>
      </c>
      <c r="C253" s="8" t="s">
        <v>190</v>
      </c>
      <c r="D253" s="27">
        <v>51667</v>
      </c>
      <c r="E253" s="29">
        <f t="shared" si="30"/>
        <v>50</v>
      </c>
      <c r="F253" s="38" t="str">
        <f t="array" ref="F253">E253&amp;CHOOSE(AND(E253&lt;&gt;{11,12,13})*MIN(4,MOD(E253,10))+1,"th","st","nd","rd","th")</f>
        <v>50th</v>
      </c>
      <c r="G253" s="29">
        <v>1846</v>
      </c>
      <c r="H253" s="30">
        <v>1.0374000000000001</v>
      </c>
      <c r="I253" s="31">
        <v>0.92159999999999997</v>
      </c>
      <c r="J253" s="94">
        <v>16</v>
      </c>
      <c r="K253" s="33">
        <v>125.65</v>
      </c>
      <c r="L253" s="34">
        <v>0.1188</v>
      </c>
      <c r="M253" s="29">
        <f t="shared" si="31"/>
        <v>40</v>
      </c>
      <c r="N253" s="38" t="str">
        <f t="array" ref="N253">M253&amp;CHOOSE(AND(M253&lt;&gt;{11,12,13})*MIN(4,MOD(M253,10))+1,"th","st","nd","rd","th")</f>
        <v>40th</v>
      </c>
      <c r="O253" s="34">
        <v>0.2072</v>
      </c>
      <c r="P253" s="29">
        <f t="shared" si="32"/>
        <v>64</v>
      </c>
      <c r="Q253" s="38" t="str">
        <f t="array" ref="Q253">P253&amp;CHOOSE(AND(P253&lt;&gt;{11,12,13})*MIN(4,MOD(P253,10))+1,"th","st","nd","rd","th")</f>
        <v>64th</v>
      </c>
      <c r="R253" s="35">
        <v>49.375</v>
      </c>
      <c r="S253" s="35">
        <v>43.058</v>
      </c>
      <c r="T253" s="35">
        <v>0</v>
      </c>
      <c r="U253" s="35">
        <v>92.433000000000007</v>
      </c>
      <c r="V253" s="36">
        <v>27.445999999999998</v>
      </c>
      <c r="W253" s="220">
        <f t="shared" si="33"/>
        <v>3.9622113083121836E-2</v>
      </c>
      <c r="X253" s="29">
        <f t="shared" si="34"/>
        <v>79</v>
      </c>
      <c r="Y253" s="38" t="str">
        <f t="array" ref="Y253">X253&amp;CHOOSE(AND(X253&lt;&gt;{11,12,13})*MIN(4,MOD(X253,10))+1,"th","st","nd","rd","th")</f>
        <v>79th</v>
      </c>
      <c r="Z253" s="37">
        <v>5.4889999999999999</v>
      </c>
      <c r="AA253" s="28">
        <v>0</v>
      </c>
      <c r="AB253" s="221">
        <f t="shared" si="35"/>
        <v>0</v>
      </c>
      <c r="AC253" s="29">
        <f t="shared" si="36"/>
        <v>1</v>
      </c>
      <c r="AD253" s="38" t="str">
        <f t="array" ref="AD253">AC253&amp;CHOOSE(AND(AC253&lt;&gt;{11,12,13})*MIN(4,MOD(AC253,10))+1,"th","st","nd","rd","th")</f>
        <v>1st</v>
      </c>
      <c r="AE253" s="37">
        <v>0</v>
      </c>
      <c r="AF253" s="113">
        <v>692.69399999999996</v>
      </c>
      <c r="AG253" s="113">
        <v>731.42600000000004</v>
      </c>
      <c r="AH253" s="113">
        <v>744.11300000000006</v>
      </c>
      <c r="AI253" s="38">
        <v>722.74400000000003</v>
      </c>
      <c r="AJ253" s="29">
        <f t="shared" si="37"/>
        <v>6</v>
      </c>
      <c r="AK253" s="38" t="str">
        <f t="array" ref="AK253">AJ253&amp;CHOOSE(AND(AJ253&lt;&gt;{11,12,13})*MIN(4,MOD(AJ253,10))+1,"th","st","nd","rd","th")</f>
        <v>6th</v>
      </c>
      <c r="AL253" s="38">
        <v>97.921999999999997</v>
      </c>
      <c r="AM253" s="38">
        <v>223.572</v>
      </c>
      <c r="AN253" s="38">
        <v>946.31600000000003</v>
      </c>
      <c r="AO253" s="29">
        <f t="shared" si="38"/>
        <v>6</v>
      </c>
      <c r="AP253" s="38" t="str">
        <f t="array" ref="AP253">AO253&amp;CHOOSE(AND(AO253&lt;&gt;{11,12,13})*MIN(4,MOD(AO253,10))+1,"th","st","nd","rd","th")</f>
        <v>6th</v>
      </c>
      <c r="AQ253" s="77">
        <v>1.66</v>
      </c>
      <c r="AR253" s="36">
        <v>1629.636</v>
      </c>
      <c r="AS253" s="29">
        <f t="shared" si="39"/>
        <v>23</v>
      </c>
      <c r="AT253" s="38" t="str">
        <f t="array" ref="AT253">AS253&amp;CHOOSE(AND(AS253&lt;&gt;{11,12,13})*MIN(4,MOD(AS253,10))+1,"th","st","nd","rd","th")</f>
        <v>23rd</v>
      </c>
      <c r="AU253" s="40">
        <v>5.4682240733909722E-4</v>
      </c>
    </row>
    <row r="254" spans="1:47" x14ac:dyDescent="0.25">
      <c r="A254" s="7">
        <v>111312503</v>
      </c>
      <c r="B254" s="8" t="s">
        <v>339</v>
      </c>
      <c r="C254" s="8" t="s">
        <v>340</v>
      </c>
      <c r="D254" s="27">
        <v>43842</v>
      </c>
      <c r="E254" s="29">
        <f t="shared" si="30"/>
        <v>23</v>
      </c>
      <c r="F254" s="38" t="str">
        <f t="array" ref="F254">E254&amp;CHOOSE(AND(E254&lt;&gt;{11,12,13})*MIN(4,MOD(E254,10))+1,"th","st","nd","rd","th")</f>
        <v>23rd</v>
      </c>
      <c r="G254" s="29">
        <v>6757</v>
      </c>
      <c r="H254" s="30">
        <v>1.2224999999999999</v>
      </c>
      <c r="I254" s="31">
        <v>0.77929999999999999</v>
      </c>
      <c r="J254" s="94">
        <v>131</v>
      </c>
      <c r="K254" s="33">
        <v>52.91</v>
      </c>
      <c r="L254" s="34">
        <v>0.19239999999999999</v>
      </c>
      <c r="M254" s="29">
        <f t="shared" si="31"/>
        <v>68</v>
      </c>
      <c r="N254" s="38" t="str">
        <f t="array" ref="N254">M254&amp;CHOOSE(AND(M254&lt;&gt;{11,12,13})*MIN(4,MOD(M254,10))+1,"th","st","nd","rd","th")</f>
        <v>68th</v>
      </c>
      <c r="O254" s="34">
        <v>0.21879999999999999</v>
      </c>
      <c r="P254" s="29">
        <f t="shared" si="32"/>
        <v>70</v>
      </c>
      <c r="Q254" s="38" t="str">
        <f t="array" ref="Q254">P254&amp;CHOOSE(AND(P254&lt;&gt;{11,12,13})*MIN(4,MOD(P254,10))+1,"th","st","nd","rd","th")</f>
        <v>70th</v>
      </c>
      <c r="R254" s="35">
        <v>239.923</v>
      </c>
      <c r="S254" s="35">
        <v>136.422</v>
      </c>
      <c r="T254" s="35">
        <v>0</v>
      </c>
      <c r="U254" s="35">
        <v>376.34500000000003</v>
      </c>
      <c r="V254" s="36">
        <v>114.571</v>
      </c>
      <c r="W254" s="220">
        <f t="shared" si="33"/>
        <v>5.5126339112799426E-2</v>
      </c>
      <c r="X254" s="29">
        <f t="shared" si="34"/>
        <v>90</v>
      </c>
      <c r="Y254" s="38" t="str">
        <f t="array" ref="Y254">X254&amp;CHOOSE(AND(X254&lt;&gt;{11,12,13})*MIN(4,MOD(X254,10))+1,"th","st","nd","rd","th")</f>
        <v>90th</v>
      </c>
      <c r="Z254" s="37">
        <v>22.914000000000001</v>
      </c>
      <c r="AA254" s="28">
        <v>14</v>
      </c>
      <c r="AB254" s="221">
        <f t="shared" si="35"/>
        <v>6.7361613984271065E-3</v>
      </c>
      <c r="AC254" s="29">
        <f t="shared" si="36"/>
        <v>59</v>
      </c>
      <c r="AD254" s="38" t="str">
        <f t="array" ref="AD254">AC254&amp;CHOOSE(AND(AC254&lt;&gt;{11,12,13})*MIN(4,MOD(AC254,10))+1,"th","st","nd","rd","th")</f>
        <v>59th</v>
      </c>
      <c r="AE254" s="37">
        <v>8.4</v>
      </c>
      <c r="AF254" s="113">
        <v>2078.335</v>
      </c>
      <c r="AG254" s="113">
        <v>2043.9369999999999</v>
      </c>
      <c r="AH254" s="113">
        <v>2077.8020000000001</v>
      </c>
      <c r="AI254" s="38">
        <v>2066.6909999999998</v>
      </c>
      <c r="AJ254" s="29">
        <f t="shared" si="37"/>
        <v>48</v>
      </c>
      <c r="AK254" s="38" t="str">
        <f t="array" ref="AK254">AJ254&amp;CHOOSE(AND(AJ254&lt;&gt;{11,12,13})*MIN(4,MOD(AJ254,10))+1,"th","st","nd","rd","th")</f>
        <v>48th</v>
      </c>
      <c r="AL254" s="38">
        <v>407.65899999999999</v>
      </c>
      <c r="AM254" s="38">
        <v>460.56900000000002</v>
      </c>
      <c r="AN254" s="38">
        <v>2527.2600000000002</v>
      </c>
      <c r="AO254" s="29">
        <f t="shared" si="38"/>
        <v>50</v>
      </c>
      <c r="AP254" s="38" t="str">
        <f t="array" ref="AP254">AO254&amp;CHOOSE(AND(AO254&lt;&gt;{11,12,13})*MIN(4,MOD(AO254,10))+1,"th","st","nd","rd","th")</f>
        <v>50th</v>
      </c>
      <c r="AQ254" s="77">
        <v>0.83</v>
      </c>
      <c r="AR254" s="36">
        <v>2564.348</v>
      </c>
      <c r="AS254" s="29">
        <f t="shared" si="39"/>
        <v>51</v>
      </c>
      <c r="AT254" s="38" t="str">
        <f t="array" ref="AT254">AS254&amp;CHOOSE(AND(AS254&lt;&gt;{11,12,13})*MIN(4,MOD(AS254,10))+1,"th","st","nd","rd","th")</f>
        <v>51st</v>
      </c>
      <c r="AU254" s="40">
        <v>8.6046389906408512E-4</v>
      </c>
    </row>
    <row r="255" spans="1:47" x14ac:dyDescent="0.25">
      <c r="A255" s="7">
        <v>111312804</v>
      </c>
      <c r="B255" s="8" t="s">
        <v>355</v>
      </c>
      <c r="C255" s="8" t="s">
        <v>340</v>
      </c>
      <c r="D255" s="27">
        <v>49659</v>
      </c>
      <c r="E255" s="29">
        <f t="shared" si="30"/>
        <v>43</v>
      </c>
      <c r="F255" s="38" t="str">
        <f t="array" ref="F255">E255&amp;CHOOSE(AND(E255&lt;&gt;{11,12,13})*MIN(4,MOD(E255,10))+1,"th","st","nd","rd","th")</f>
        <v>43rd</v>
      </c>
      <c r="G255" s="29">
        <v>2102</v>
      </c>
      <c r="H255" s="30">
        <v>1.0792999999999999</v>
      </c>
      <c r="I255" s="31">
        <v>0.90339999999999998</v>
      </c>
      <c r="J255" s="94">
        <v>31</v>
      </c>
      <c r="K255" s="33">
        <v>123.26900000000001</v>
      </c>
      <c r="L255" s="34">
        <v>0.13769999999999999</v>
      </c>
      <c r="M255" s="29">
        <f t="shared" si="31"/>
        <v>46</v>
      </c>
      <c r="N255" s="38" t="str">
        <f t="array" ref="N255">M255&amp;CHOOSE(AND(M255&lt;&gt;{11,12,13})*MIN(4,MOD(M255,10))+1,"th","st","nd","rd","th")</f>
        <v>46th</v>
      </c>
      <c r="O255" s="34">
        <v>0.32750000000000001</v>
      </c>
      <c r="P255" s="29">
        <f t="shared" si="32"/>
        <v>99</v>
      </c>
      <c r="Q255" s="38" t="str">
        <f t="array" ref="Q255">P255&amp;CHOOSE(AND(P255&lt;&gt;{11,12,13})*MIN(4,MOD(P255,10))+1,"th","st","nd","rd","th")</f>
        <v>99th</v>
      </c>
      <c r="R255" s="35">
        <v>61.688000000000002</v>
      </c>
      <c r="S255" s="35">
        <v>73.358000000000004</v>
      </c>
      <c r="T255" s="35">
        <v>0</v>
      </c>
      <c r="U255" s="35">
        <v>135.04599999999999</v>
      </c>
      <c r="V255" s="36">
        <v>30.446999999999999</v>
      </c>
      <c r="W255" s="220">
        <f t="shared" si="33"/>
        <v>4.0778087754519854E-2</v>
      </c>
      <c r="X255" s="29">
        <f t="shared" si="34"/>
        <v>81</v>
      </c>
      <c r="Y255" s="38" t="str">
        <f t="array" ref="Y255">X255&amp;CHOOSE(AND(X255&lt;&gt;{11,12,13})*MIN(4,MOD(X255,10))+1,"th","st","nd","rd","th")</f>
        <v>81st</v>
      </c>
      <c r="Z255" s="37">
        <v>6.0890000000000004</v>
      </c>
      <c r="AA255" s="28">
        <v>2</v>
      </c>
      <c r="AB255" s="221">
        <f t="shared" si="35"/>
        <v>2.6786276319190629E-3</v>
      </c>
      <c r="AC255" s="29">
        <f t="shared" si="36"/>
        <v>38</v>
      </c>
      <c r="AD255" s="38" t="str">
        <f t="array" ref="AD255">AC255&amp;CHOOSE(AND(AC255&lt;&gt;{11,12,13})*MIN(4,MOD(AC255,10))+1,"th","st","nd","rd","th")</f>
        <v>38th</v>
      </c>
      <c r="AE255" s="37">
        <v>1.2</v>
      </c>
      <c r="AF255" s="113">
        <v>746.65099999999995</v>
      </c>
      <c r="AG255" s="113">
        <v>771.73299999999995</v>
      </c>
      <c r="AH255" s="113">
        <v>768.59500000000003</v>
      </c>
      <c r="AI255" s="38">
        <v>762.32600000000002</v>
      </c>
      <c r="AJ255" s="29">
        <f t="shared" si="37"/>
        <v>7</v>
      </c>
      <c r="AK255" s="38" t="str">
        <f t="array" ref="AK255">AJ255&amp;CHOOSE(AND(AJ255&lt;&gt;{11,12,13})*MIN(4,MOD(AJ255,10))+1,"th","st","nd","rd","th")</f>
        <v>7th</v>
      </c>
      <c r="AL255" s="38">
        <v>142.33500000000001</v>
      </c>
      <c r="AM255" s="38">
        <v>265.60399999999998</v>
      </c>
      <c r="AN255" s="38">
        <v>1027.93</v>
      </c>
      <c r="AO255" s="29">
        <f t="shared" si="38"/>
        <v>9</v>
      </c>
      <c r="AP255" s="38" t="str">
        <f t="array" ref="AP255">AO255&amp;CHOOSE(AND(AO255&lt;&gt;{11,12,13})*MIN(4,MOD(AO255,10))+1,"th","st","nd","rd","th")</f>
        <v>9th</v>
      </c>
      <c r="AQ255" s="77">
        <v>1.01</v>
      </c>
      <c r="AR255" s="36">
        <v>1120.539</v>
      </c>
      <c r="AS255" s="29">
        <f t="shared" si="39"/>
        <v>9</v>
      </c>
      <c r="AT255" s="38" t="str">
        <f t="array" ref="AT255">AS255&amp;CHOOSE(AND(AS255&lt;&gt;{11,12,13})*MIN(4,MOD(AS255,10))+1,"th","st","nd","rd","th")</f>
        <v>9th</v>
      </c>
      <c r="AU255" s="40">
        <v>3.7599551893634204E-4</v>
      </c>
    </row>
    <row r="256" spans="1:47" x14ac:dyDescent="0.25">
      <c r="A256" s="7">
        <v>111316003</v>
      </c>
      <c r="B256" s="8" t="s">
        <v>424</v>
      </c>
      <c r="C256" s="8" t="s">
        <v>340</v>
      </c>
      <c r="D256" s="27">
        <v>39614</v>
      </c>
      <c r="E256" s="29">
        <f t="shared" si="30"/>
        <v>11</v>
      </c>
      <c r="F256" s="38" t="str">
        <f t="array" ref="F256">E256&amp;CHOOSE(AND(E256&lt;&gt;{11,12,13})*MIN(4,MOD(E256,10))+1,"th","st","nd","rd","th")</f>
        <v>11th</v>
      </c>
      <c r="G256" s="29">
        <v>4129</v>
      </c>
      <c r="H256" s="30">
        <v>1.353</v>
      </c>
      <c r="I256" s="31">
        <v>0.81059999999999999</v>
      </c>
      <c r="J256" s="94">
        <v>106</v>
      </c>
      <c r="K256" s="33">
        <v>96.09</v>
      </c>
      <c r="L256" s="34">
        <v>0.25890000000000002</v>
      </c>
      <c r="M256" s="29">
        <f t="shared" si="31"/>
        <v>87</v>
      </c>
      <c r="N256" s="38" t="str">
        <f t="array" ref="N256">M256&amp;CHOOSE(AND(M256&lt;&gt;{11,12,13})*MIN(4,MOD(M256,10))+1,"th","st","nd","rd","th")</f>
        <v>87th</v>
      </c>
      <c r="O256" s="34">
        <v>0.25890000000000002</v>
      </c>
      <c r="P256" s="29">
        <f t="shared" si="32"/>
        <v>86</v>
      </c>
      <c r="Q256" s="38" t="str">
        <f t="array" ref="Q256">P256&amp;CHOOSE(AND(P256&lt;&gt;{11,12,13})*MIN(4,MOD(P256,10))+1,"th","st","nd","rd","th")</f>
        <v>86th</v>
      </c>
      <c r="R256" s="35">
        <v>235.61099999999999</v>
      </c>
      <c r="S256" s="35">
        <v>117.806</v>
      </c>
      <c r="T256" s="35">
        <v>0</v>
      </c>
      <c r="U256" s="35">
        <v>353.41699999999997</v>
      </c>
      <c r="V256" s="36">
        <v>60.522999999999989</v>
      </c>
      <c r="W256" s="220">
        <f t="shared" si="33"/>
        <v>3.9903161173221367E-2</v>
      </c>
      <c r="X256" s="29">
        <f t="shared" si="34"/>
        <v>80</v>
      </c>
      <c r="Y256" s="38" t="str">
        <f t="array" ref="Y256">X256&amp;CHOOSE(AND(X256&lt;&gt;{11,12,13})*MIN(4,MOD(X256,10))+1,"th","st","nd","rd","th")</f>
        <v>80th</v>
      </c>
      <c r="Z256" s="37">
        <v>12.105</v>
      </c>
      <c r="AA256" s="28">
        <v>3</v>
      </c>
      <c r="AB256" s="221">
        <f t="shared" si="35"/>
        <v>1.9779172136157185E-3</v>
      </c>
      <c r="AC256" s="29">
        <f t="shared" si="36"/>
        <v>33</v>
      </c>
      <c r="AD256" s="38" t="str">
        <f t="array" ref="AD256">AC256&amp;CHOOSE(AND(AC256&lt;&gt;{11,12,13})*MIN(4,MOD(AC256,10))+1,"th","st","nd","rd","th")</f>
        <v>33rd</v>
      </c>
      <c r="AE256" s="37">
        <v>1.8</v>
      </c>
      <c r="AF256" s="113">
        <v>1516.7470000000001</v>
      </c>
      <c r="AG256" s="113">
        <v>1540.3340000000001</v>
      </c>
      <c r="AH256" s="113">
        <v>1565.4469999999999</v>
      </c>
      <c r="AI256" s="38">
        <v>1540.8430000000001</v>
      </c>
      <c r="AJ256" s="29">
        <f t="shared" si="37"/>
        <v>33</v>
      </c>
      <c r="AK256" s="38" t="str">
        <f t="array" ref="AK256">AJ256&amp;CHOOSE(AND(AJ256&lt;&gt;{11,12,13})*MIN(4,MOD(AJ256,10))+1,"th","st","nd","rd","th")</f>
        <v>33rd</v>
      </c>
      <c r="AL256" s="38">
        <v>367.322</v>
      </c>
      <c r="AM256" s="38">
        <v>463.41199999999998</v>
      </c>
      <c r="AN256" s="38">
        <v>2004.2550000000001</v>
      </c>
      <c r="AO256" s="29">
        <f t="shared" si="38"/>
        <v>39</v>
      </c>
      <c r="AP256" s="38" t="str">
        <f t="array" ref="AP256">AO256&amp;CHOOSE(AND(AO256&lt;&gt;{11,12,13})*MIN(4,MOD(AO256,10))+1,"th","st","nd","rd","th")</f>
        <v>39th</v>
      </c>
      <c r="AQ256" s="77">
        <v>1.1299999999999999</v>
      </c>
      <c r="AR256" s="36">
        <v>3064.2849999999999</v>
      </c>
      <c r="AS256" s="29">
        <f t="shared" si="39"/>
        <v>60</v>
      </c>
      <c r="AT256" s="38" t="str">
        <f t="array" ref="AT256">AS256&amp;CHOOSE(AND(AS256&lt;&gt;{11,12,13})*MIN(4,MOD(AS256,10))+1,"th","st","nd","rd","th")</f>
        <v>60th</v>
      </c>
      <c r="AU256" s="40">
        <v>1.0282171604414027E-3</v>
      </c>
    </row>
    <row r="257" spans="1:47" x14ac:dyDescent="0.25">
      <c r="A257" s="7">
        <v>111317503</v>
      </c>
      <c r="B257" s="8" t="s">
        <v>563</v>
      </c>
      <c r="C257" s="8" t="s">
        <v>340</v>
      </c>
      <c r="D257" s="27">
        <v>45099</v>
      </c>
      <c r="E257" s="29">
        <f t="shared" si="30"/>
        <v>28</v>
      </c>
      <c r="F257" s="38" t="str">
        <f t="array" ref="F257">E257&amp;CHOOSE(AND(E257&lt;&gt;{11,12,13})*MIN(4,MOD(E257,10))+1,"th","st","nd","rd","th")</f>
        <v>28th</v>
      </c>
      <c r="G257" s="29">
        <v>3241</v>
      </c>
      <c r="H257" s="30">
        <v>1.1884999999999999</v>
      </c>
      <c r="I257" s="31">
        <v>0.8599</v>
      </c>
      <c r="J257" s="94">
        <v>61</v>
      </c>
      <c r="K257" s="33">
        <v>142.58600000000001</v>
      </c>
      <c r="L257" s="34">
        <v>0.16339999999999999</v>
      </c>
      <c r="M257" s="29">
        <f t="shared" si="31"/>
        <v>56</v>
      </c>
      <c r="N257" s="38" t="str">
        <f t="array" ref="N257">M257&amp;CHOOSE(AND(M257&lt;&gt;{11,12,13})*MIN(4,MOD(M257,10))+1,"th","st","nd","rd","th")</f>
        <v>56th</v>
      </c>
      <c r="O257" s="34">
        <v>0.26140000000000002</v>
      </c>
      <c r="P257" s="29">
        <f t="shared" si="32"/>
        <v>87</v>
      </c>
      <c r="Q257" s="38" t="str">
        <f t="array" ref="Q257">P257&amp;CHOOSE(AND(P257&lt;&gt;{11,12,13})*MIN(4,MOD(P257,10))+1,"th","st","nd","rd","th")</f>
        <v>87th</v>
      </c>
      <c r="R257" s="35">
        <v>120.901</v>
      </c>
      <c r="S257" s="35">
        <v>96.706000000000003</v>
      </c>
      <c r="T257" s="35">
        <v>0</v>
      </c>
      <c r="U257" s="35">
        <v>217.607</v>
      </c>
      <c r="V257" s="36">
        <v>50.636999999999993</v>
      </c>
      <c r="W257" s="220">
        <f t="shared" si="33"/>
        <v>4.1061998858240127E-2</v>
      </c>
      <c r="X257" s="29">
        <f t="shared" si="34"/>
        <v>81</v>
      </c>
      <c r="Y257" s="38" t="str">
        <f t="array" ref="Y257">X257&amp;CHOOSE(AND(X257&lt;&gt;{11,12,13})*MIN(4,MOD(X257,10))+1,"th","st","nd","rd","th")</f>
        <v>81st</v>
      </c>
      <c r="Z257" s="37">
        <v>10.127000000000001</v>
      </c>
      <c r="AA257" s="28">
        <v>0</v>
      </c>
      <c r="AB257" s="221">
        <f t="shared" si="35"/>
        <v>0</v>
      </c>
      <c r="AC257" s="29">
        <f t="shared" si="36"/>
        <v>1</v>
      </c>
      <c r="AD257" s="38" t="str">
        <f t="array" ref="AD257">AC257&amp;CHOOSE(AND(AC257&lt;&gt;{11,12,13})*MIN(4,MOD(AC257,10))+1,"th","st","nd","rd","th")</f>
        <v>1st</v>
      </c>
      <c r="AE257" s="37">
        <v>0</v>
      </c>
      <c r="AF257" s="113">
        <v>1233.184</v>
      </c>
      <c r="AG257" s="113">
        <v>1228.8599999999999</v>
      </c>
      <c r="AH257" s="113">
        <v>1310.884</v>
      </c>
      <c r="AI257" s="38">
        <v>1257.643</v>
      </c>
      <c r="AJ257" s="29">
        <f t="shared" si="37"/>
        <v>25</v>
      </c>
      <c r="AK257" s="38" t="str">
        <f t="array" ref="AK257">AJ257&amp;CHOOSE(AND(AJ257&lt;&gt;{11,12,13})*MIN(4,MOD(AJ257,10))+1,"th","st","nd","rd","th")</f>
        <v>25th</v>
      </c>
      <c r="AL257" s="38">
        <v>227.73400000000001</v>
      </c>
      <c r="AM257" s="38">
        <v>370.32</v>
      </c>
      <c r="AN257" s="38">
        <v>1627.963</v>
      </c>
      <c r="AO257" s="29">
        <f t="shared" si="38"/>
        <v>27</v>
      </c>
      <c r="AP257" s="38" t="str">
        <f t="array" ref="AP257">AO257&amp;CHOOSE(AND(AO257&lt;&gt;{11,12,13})*MIN(4,MOD(AO257,10))+1,"th","st","nd","rd","th")</f>
        <v>27th</v>
      </c>
      <c r="AQ257" s="77">
        <v>0.94</v>
      </c>
      <c r="AR257" s="36">
        <v>1818.7439999999999</v>
      </c>
      <c r="AS257" s="29">
        <f t="shared" si="39"/>
        <v>31</v>
      </c>
      <c r="AT257" s="38" t="str">
        <f t="array" ref="AT257">AS257&amp;CHOOSE(AND(AS257&lt;&gt;{11,12,13})*MIN(4,MOD(AS257,10))+1,"th","st","nd","rd","th")</f>
        <v>31st</v>
      </c>
      <c r="AU257" s="40">
        <v>6.1027737016949737E-4</v>
      </c>
    </row>
    <row r="258" spans="1:47" x14ac:dyDescent="0.25">
      <c r="A258" s="7">
        <v>128321103</v>
      </c>
      <c r="B258" s="8" t="s">
        <v>156</v>
      </c>
      <c r="C258" s="8" t="s">
        <v>157</v>
      </c>
      <c r="D258" s="27">
        <v>44851</v>
      </c>
      <c r="E258" s="29">
        <f t="shared" si="30"/>
        <v>27</v>
      </c>
      <c r="F258" s="38" t="str">
        <f t="array" ref="F258">E258&amp;CHOOSE(AND(E258&lt;&gt;{11,12,13})*MIN(4,MOD(E258,10))+1,"th","st","nd","rd","th")</f>
        <v>27th</v>
      </c>
      <c r="G258" s="29">
        <v>5737</v>
      </c>
      <c r="H258" s="30">
        <v>1.1950000000000001</v>
      </c>
      <c r="I258" s="31">
        <v>0.77580000000000005</v>
      </c>
      <c r="J258" s="94">
        <v>133</v>
      </c>
      <c r="K258" s="33">
        <v>35.125</v>
      </c>
      <c r="L258" s="34">
        <v>0.1527</v>
      </c>
      <c r="M258" s="29">
        <f t="shared" si="31"/>
        <v>50</v>
      </c>
      <c r="N258" s="38" t="str">
        <f t="array" ref="N258">M258&amp;CHOOSE(AND(M258&lt;&gt;{11,12,13})*MIN(4,MOD(M258,10))+1,"th","st","nd","rd","th")</f>
        <v>50th</v>
      </c>
      <c r="O258" s="34">
        <v>0.23699999999999999</v>
      </c>
      <c r="P258" s="29">
        <f t="shared" si="32"/>
        <v>78</v>
      </c>
      <c r="Q258" s="38" t="str">
        <f t="array" ref="Q258">P258&amp;CHOOSE(AND(P258&lt;&gt;{11,12,13})*MIN(4,MOD(P258,10))+1,"th","st","nd","rd","th")</f>
        <v>78th</v>
      </c>
      <c r="R258" s="35">
        <v>148.291</v>
      </c>
      <c r="S258" s="35">
        <v>115.07899999999999</v>
      </c>
      <c r="T258" s="35">
        <v>0</v>
      </c>
      <c r="U258" s="35">
        <v>263.37</v>
      </c>
      <c r="V258" s="36">
        <v>58.857999999999997</v>
      </c>
      <c r="W258" s="220">
        <f t="shared" si="33"/>
        <v>3.6364714771952869E-2</v>
      </c>
      <c r="X258" s="29">
        <f t="shared" si="34"/>
        <v>76</v>
      </c>
      <c r="Y258" s="38" t="str">
        <f t="array" ref="Y258">X258&amp;CHOOSE(AND(X258&lt;&gt;{11,12,13})*MIN(4,MOD(X258,10))+1,"th","st","nd","rd","th")</f>
        <v>76th</v>
      </c>
      <c r="Z258" s="37">
        <v>11.772</v>
      </c>
      <c r="AA258" s="28">
        <v>5</v>
      </c>
      <c r="AB258" s="221">
        <f t="shared" si="35"/>
        <v>3.0891904899888602E-3</v>
      </c>
      <c r="AC258" s="29">
        <f t="shared" si="36"/>
        <v>41</v>
      </c>
      <c r="AD258" s="38" t="str">
        <f t="array" ref="AD258">AC258&amp;CHOOSE(AND(AC258&lt;&gt;{11,12,13})*MIN(4,MOD(AC258,10))+1,"th","st","nd","rd","th")</f>
        <v>41st</v>
      </c>
      <c r="AE258" s="37">
        <v>3</v>
      </c>
      <c r="AF258" s="113">
        <v>1618.547</v>
      </c>
      <c r="AG258" s="113">
        <v>1662.8779999999999</v>
      </c>
      <c r="AH258" s="113">
        <v>1692.078</v>
      </c>
      <c r="AI258" s="38">
        <v>1657.8340000000001</v>
      </c>
      <c r="AJ258" s="29">
        <f t="shared" si="37"/>
        <v>38</v>
      </c>
      <c r="AK258" s="38" t="str">
        <f t="array" ref="AK258">AJ258&amp;CHOOSE(AND(AJ258&lt;&gt;{11,12,13})*MIN(4,MOD(AJ258,10))+1,"th","st","nd","rd","th")</f>
        <v>38th</v>
      </c>
      <c r="AL258" s="38">
        <v>278.142</v>
      </c>
      <c r="AM258" s="38">
        <v>313.267</v>
      </c>
      <c r="AN258" s="38">
        <v>1971.1010000000001</v>
      </c>
      <c r="AO258" s="29">
        <f t="shared" si="38"/>
        <v>39</v>
      </c>
      <c r="AP258" s="38" t="str">
        <f t="array" ref="AP258">AO258&amp;CHOOSE(AND(AO258&lt;&gt;{11,12,13})*MIN(4,MOD(AO258,10))+1,"th","st","nd","rd","th")</f>
        <v>39th</v>
      </c>
      <c r="AQ258" s="77">
        <v>1.08</v>
      </c>
      <c r="AR258" s="36">
        <v>2543.9029999999998</v>
      </c>
      <c r="AS258" s="29">
        <f t="shared" si="39"/>
        <v>50</v>
      </c>
      <c r="AT258" s="38" t="str">
        <f t="array" ref="AT258">AS258&amp;CHOOSE(AND(AS258&lt;&gt;{11,12,13})*MIN(4,MOD(AS258,10))+1,"th","st","nd","rd","th")</f>
        <v>50th</v>
      </c>
      <c r="AU258" s="40">
        <v>8.5360360380916443E-4</v>
      </c>
    </row>
    <row r="259" spans="1:47" x14ac:dyDescent="0.25">
      <c r="A259" s="7">
        <v>128323303</v>
      </c>
      <c r="B259" s="8" t="s">
        <v>337</v>
      </c>
      <c r="C259" s="8" t="s">
        <v>157</v>
      </c>
      <c r="D259" s="27">
        <v>46250</v>
      </c>
      <c r="E259" s="29">
        <f t="shared" ref="E259:E322" si="40">ROUND(_xlfn.PERCENTRANK.EXC(D$2:D$501,D259)*100,0)</f>
        <v>32</v>
      </c>
      <c r="F259" s="38" t="str">
        <f t="array" ref="F259">E259&amp;CHOOSE(AND(E259&lt;&gt;{11,12,13})*MIN(4,MOD(E259,10))+1,"th","st","nd","rd","th")</f>
        <v>32nd</v>
      </c>
      <c r="G259" s="29">
        <v>2701</v>
      </c>
      <c r="H259" s="30">
        <v>1.1589</v>
      </c>
      <c r="I259" s="31">
        <v>0.81289999999999996</v>
      </c>
      <c r="J259" s="94">
        <v>105</v>
      </c>
      <c r="K259" s="33">
        <v>53.265999999999998</v>
      </c>
      <c r="L259" s="34">
        <v>0.1348</v>
      </c>
      <c r="M259" s="29">
        <f t="shared" ref="M259:M322" si="41">ROUND(_xlfn.PERCENTRANK.EXC(L$2:L$501,L259)*100,0)</f>
        <v>45</v>
      </c>
      <c r="N259" s="38" t="str">
        <f t="array" ref="N259">M259&amp;CHOOSE(AND(M259&lt;&gt;{11,12,13})*MIN(4,MOD(M259,10))+1,"th","st","nd","rd","th")</f>
        <v>45th</v>
      </c>
      <c r="O259" s="34">
        <v>0.27760000000000001</v>
      </c>
      <c r="P259" s="29">
        <f t="shared" ref="P259:P322" si="42">ROUND(_xlfn.PERCENTRANK.EXC(O$2:O$501,O259)*100,0)</f>
        <v>94</v>
      </c>
      <c r="Q259" s="38" t="str">
        <f t="array" ref="Q259">P259&amp;CHOOSE(AND(P259&lt;&gt;{11,12,13})*MIN(4,MOD(P259,10))+1,"th","st","nd","rd","th")</f>
        <v>94th</v>
      </c>
      <c r="R259" s="35">
        <v>71.147999999999996</v>
      </c>
      <c r="S259" s="35">
        <v>73.259</v>
      </c>
      <c r="T259" s="35">
        <v>0</v>
      </c>
      <c r="U259" s="35">
        <v>144.40700000000001</v>
      </c>
      <c r="V259" s="36">
        <v>20.492000000000001</v>
      </c>
      <c r="W259" s="220">
        <f t="shared" ref="W259:W322" si="43">V259/AF259</f>
        <v>2.3295125780265078E-2</v>
      </c>
      <c r="X259" s="29">
        <f t="shared" ref="X259:X322" si="44">ROUNDUP(_xlfn.PERCENTRANK.EXC(W$2:W$501,W259)*100,0)</f>
        <v>43</v>
      </c>
      <c r="Y259" s="38" t="str">
        <f t="array" ref="Y259">X259&amp;CHOOSE(AND(X259&lt;&gt;{11,12,13})*MIN(4,MOD(X259,10))+1,"th","st","nd","rd","th")</f>
        <v>43rd</v>
      </c>
      <c r="Z259" s="37">
        <v>4.0979999999999999</v>
      </c>
      <c r="AA259" s="28">
        <v>0</v>
      </c>
      <c r="AB259" s="221">
        <f t="shared" ref="AB259:AB322" si="45">AA259/AF259</f>
        <v>0</v>
      </c>
      <c r="AC259" s="29">
        <f t="shared" ref="AC259:AC322" si="46">ROUNDUP(_xlfn.PERCENTRANK.EXC(AB$2:AB$501,AB259)*100,0)</f>
        <v>1</v>
      </c>
      <c r="AD259" s="38" t="str">
        <f t="array" ref="AD259">AC259&amp;CHOOSE(AND(AC259&lt;&gt;{11,12,13})*MIN(4,MOD(AC259,10))+1,"th","st","nd","rd","th")</f>
        <v>1st</v>
      </c>
      <c r="AE259" s="37">
        <v>0</v>
      </c>
      <c r="AF259" s="113">
        <v>879.66899999999998</v>
      </c>
      <c r="AG259" s="113">
        <v>856.09100000000001</v>
      </c>
      <c r="AH259" s="113">
        <v>863.31799999999998</v>
      </c>
      <c r="AI259" s="38">
        <v>866.35900000000004</v>
      </c>
      <c r="AJ259" s="29">
        <f t="shared" ref="AJ259:AJ322" si="47">ROUND(_xlfn.PERCENTRANK.EXC($AI$2:$AI$501,AI259)*100,0)</f>
        <v>11</v>
      </c>
      <c r="AK259" s="38" t="str">
        <f t="array" ref="AK259">AJ259&amp;CHOOSE(AND(AJ259&lt;&gt;{11,12,13})*MIN(4,MOD(AJ259,10))+1,"th","st","nd","rd","th")</f>
        <v>11th</v>
      </c>
      <c r="AL259" s="38">
        <v>148.505</v>
      </c>
      <c r="AM259" s="38">
        <v>201.77099999999999</v>
      </c>
      <c r="AN259" s="38">
        <v>1068.1300000000001</v>
      </c>
      <c r="AO259" s="29">
        <f t="shared" ref="AO259:AO322" si="48">ROUND(_xlfn.PERCENTRANK.EXC(AN$2:AN$501,AN259)*100,0)</f>
        <v>10</v>
      </c>
      <c r="AP259" s="38" t="str">
        <f t="array" ref="AP259">AO259&amp;CHOOSE(AND(AO259&lt;&gt;{11,12,13})*MIN(4,MOD(AO259,10))+1,"th","st","nd","rd","th")</f>
        <v>10th</v>
      </c>
      <c r="AQ259" s="77">
        <v>1.29</v>
      </c>
      <c r="AR259" s="36">
        <v>1596.8340000000001</v>
      </c>
      <c r="AS259" s="29">
        <f t="shared" ref="AS259:AS322" si="49">ROUND(_xlfn.PERCENTRANK.EXC(AR$2:AR$501,AR259)*100,0)</f>
        <v>22</v>
      </c>
      <c r="AT259" s="38" t="str">
        <f t="array" ref="AT259">AS259&amp;CHOOSE(AND(AS259&lt;&gt;{11,12,13})*MIN(4,MOD(AS259,10))+1,"th","st","nd","rd","th")</f>
        <v>22nd</v>
      </c>
      <c r="AU259" s="40">
        <v>5.3581573553905298E-4</v>
      </c>
    </row>
    <row r="260" spans="1:47" x14ac:dyDescent="0.25">
      <c r="A260" s="7">
        <v>128323703</v>
      </c>
      <c r="B260" s="8" t="s">
        <v>341</v>
      </c>
      <c r="C260" s="8" t="s">
        <v>157</v>
      </c>
      <c r="D260" s="27">
        <v>42685</v>
      </c>
      <c r="E260" s="29">
        <f t="shared" si="40"/>
        <v>20</v>
      </c>
      <c r="F260" s="38" t="str">
        <f t="array" ref="F260">E260&amp;CHOOSE(AND(E260&lt;&gt;{11,12,13})*MIN(4,MOD(E260,10))+1,"th","st","nd","rd","th")</f>
        <v>20th</v>
      </c>
      <c r="G260" s="29">
        <v>12791</v>
      </c>
      <c r="H260" s="30">
        <v>1.2557</v>
      </c>
      <c r="I260" s="31">
        <v>0.57350000000000001</v>
      </c>
      <c r="J260" s="94">
        <v>237</v>
      </c>
      <c r="K260" s="33">
        <v>0</v>
      </c>
      <c r="L260" s="34">
        <v>6.2199999999999998E-2</v>
      </c>
      <c r="M260" s="29">
        <f t="shared" si="41"/>
        <v>16</v>
      </c>
      <c r="N260" s="38" t="str">
        <f t="array" ref="N260">M260&amp;CHOOSE(AND(M260&lt;&gt;{11,12,13})*MIN(4,MOD(M260,10))+1,"th","st","nd","rd","th")</f>
        <v>16th</v>
      </c>
      <c r="O260" s="34">
        <v>0.2087</v>
      </c>
      <c r="P260" s="29">
        <f t="shared" si="42"/>
        <v>66</v>
      </c>
      <c r="Q260" s="38" t="str">
        <f t="array" ref="Q260">P260&amp;CHOOSE(AND(P260&lt;&gt;{11,12,13})*MIN(4,MOD(P260,10))+1,"th","st","nd","rd","th")</f>
        <v>66th</v>
      </c>
      <c r="R260" s="35">
        <v>105.101</v>
      </c>
      <c r="S260" s="35">
        <v>176.32400000000001</v>
      </c>
      <c r="T260" s="35">
        <v>0</v>
      </c>
      <c r="U260" s="35">
        <v>281.42500000000001</v>
      </c>
      <c r="V260" s="36">
        <v>51.569999999999993</v>
      </c>
      <c r="W260" s="220">
        <f t="shared" si="43"/>
        <v>1.8311779619489953E-2</v>
      </c>
      <c r="X260" s="29">
        <f t="shared" si="44"/>
        <v>29</v>
      </c>
      <c r="Y260" s="38" t="str">
        <f t="array" ref="Y260">X260&amp;CHOOSE(AND(X260&lt;&gt;{11,12,13})*MIN(4,MOD(X260,10))+1,"th","st","nd","rd","th")</f>
        <v>29th</v>
      </c>
      <c r="Z260" s="37">
        <v>10.314</v>
      </c>
      <c r="AA260" s="28">
        <v>62</v>
      </c>
      <c r="AB260" s="221">
        <f t="shared" si="45"/>
        <v>2.2015325507240203E-2</v>
      </c>
      <c r="AC260" s="29">
        <f t="shared" si="46"/>
        <v>83</v>
      </c>
      <c r="AD260" s="38" t="str">
        <f t="array" ref="AD260">AC260&amp;CHOOSE(AND(AC260&lt;&gt;{11,12,13})*MIN(4,MOD(AC260,10))+1,"th","st","nd","rd","th")</f>
        <v>83rd</v>
      </c>
      <c r="AE260" s="37">
        <v>37.200000000000003</v>
      </c>
      <c r="AF260" s="113">
        <v>2816.22</v>
      </c>
      <c r="AG260" s="113">
        <v>2797.5309999999999</v>
      </c>
      <c r="AH260" s="113">
        <v>2819.3829999999998</v>
      </c>
      <c r="AI260" s="38">
        <v>2811.0450000000001</v>
      </c>
      <c r="AJ260" s="29">
        <f t="shared" si="47"/>
        <v>62</v>
      </c>
      <c r="AK260" s="38" t="str">
        <f t="array" ref="AK260">AJ260&amp;CHOOSE(AND(AJ260&lt;&gt;{11,12,13})*MIN(4,MOD(AJ260,10))+1,"th","st","nd","rd","th")</f>
        <v>62nd</v>
      </c>
      <c r="AL260" s="38">
        <v>328.93900000000002</v>
      </c>
      <c r="AM260" s="38">
        <v>328.93900000000002</v>
      </c>
      <c r="AN260" s="38">
        <v>3139.9839999999999</v>
      </c>
      <c r="AO260" s="29">
        <f t="shared" si="48"/>
        <v>61</v>
      </c>
      <c r="AP260" s="38" t="str">
        <f t="array" ref="AP260">AO260&amp;CHOOSE(AND(AO260&lt;&gt;{11,12,13})*MIN(4,MOD(AO260,10))+1,"th","st","nd","rd","th")</f>
        <v>61st</v>
      </c>
      <c r="AQ260" s="77">
        <v>0.94</v>
      </c>
      <c r="AR260" s="36">
        <v>3706.3049999999998</v>
      </c>
      <c r="AS260" s="29">
        <f t="shared" si="49"/>
        <v>69</v>
      </c>
      <c r="AT260" s="38" t="str">
        <f t="array" ref="AT260">AS260&amp;CHOOSE(AND(AS260&lt;&gt;{11,12,13})*MIN(4,MOD(AS260,10))+1,"th","st","nd","rd","th")</f>
        <v>69th</v>
      </c>
      <c r="AU260" s="40">
        <v>1.2436462022396E-3</v>
      </c>
    </row>
    <row r="261" spans="1:47" x14ac:dyDescent="0.25">
      <c r="A261" s="7">
        <v>128325203</v>
      </c>
      <c r="B261" s="8" t="s">
        <v>390</v>
      </c>
      <c r="C261" s="8" t="s">
        <v>157</v>
      </c>
      <c r="D261" s="27">
        <v>53253</v>
      </c>
      <c r="E261" s="29">
        <f t="shared" si="40"/>
        <v>54</v>
      </c>
      <c r="F261" s="38" t="str">
        <f t="array" ref="F261">E261&amp;CHOOSE(AND(E261&lt;&gt;{11,12,13})*MIN(4,MOD(E261,10))+1,"th","st","nd","rd","th")</f>
        <v>54th</v>
      </c>
      <c r="G261" s="29">
        <v>3783</v>
      </c>
      <c r="H261" s="30">
        <v>1.0065</v>
      </c>
      <c r="I261" s="31">
        <v>0.84309999999999996</v>
      </c>
      <c r="J261" s="94">
        <v>72</v>
      </c>
      <c r="K261" s="33">
        <v>130.73699999999999</v>
      </c>
      <c r="L261" s="34">
        <v>0.2261</v>
      </c>
      <c r="M261" s="29">
        <f t="shared" si="41"/>
        <v>80</v>
      </c>
      <c r="N261" s="38" t="str">
        <f t="array" ref="N261">M261&amp;CHOOSE(AND(M261&lt;&gt;{11,12,13})*MIN(4,MOD(M261,10))+1,"th","st","nd","rd","th")</f>
        <v>80th</v>
      </c>
      <c r="O261" s="34">
        <v>0.1711</v>
      </c>
      <c r="P261" s="29">
        <f t="shared" si="42"/>
        <v>48</v>
      </c>
      <c r="Q261" s="38" t="str">
        <f t="array" ref="Q261">P261&amp;CHOOSE(AND(P261&lt;&gt;{11,12,13})*MIN(4,MOD(P261,10))+1,"th","st","nd","rd","th")</f>
        <v>48th</v>
      </c>
      <c r="R261" s="35">
        <v>183.279</v>
      </c>
      <c r="S261" s="35">
        <v>69.347999999999999</v>
      </c>
      <c r="T261" s="35">
        <v>0</v>
      </c>
      <c r="U261" s="35">
        <v>252.62700000000001</v>
      </c>
      <c r="V261" s="36">
        <v>28.628</v>
      </c>
      <c r="W261" s="220">
        <f t="shared" si="43"/>
        <v>2.1189962820601073E-2</v>
      </c>
      <c r="X261" s="29">
        <f t="shared" si="44"/>
        <v>37</v>
      </c>
      <c r="Y261" s="38" t="str">
        <f t="array" ref="Y261">X261&amp;CHOOSE(AND(X261&lt;&gt;{11,12,13})*MIN(4,MOD(X261,10))+1,"th","st","nd","rd","th")</f>
        <v>37th</v>
      </c>
      <c r="Z261" s="37">
        <v>5.726</v>
      </c>
      <c r="AA261" s="28">
        <v>4</v>
      </c>
      <c r="AB261" s="221">
        <f t="shared" si="45"/>
        <v>2.9607325444461468E-3</v>
      </c>
      <c r="AC261" s="29">
        <f t="shared" si="46"/>
        <v>40</v>
      </c>
      <c r="AD261" s="38" t="str">
        <f t="array" ref="AD261">AC261&amp;CHOOSE(AND(AC261&lt;&gt;{11,12,13})*MIN(4,MOD(AC261,10))+1,"th","st","nd","rd","th")</f>
        <v>40th</v>
      </c>
      <c r="AE261" s="37">
        <v>2.4</v>
      </c>
      <c r="AF261" s="113">
        <v>1351.0170000000001</v>
      </c>
      <c r="AG261" s="113">
        <v>1377.8109999999999</v>
      </c>
      <c r="AH261" s="113">
        <v>1364.624</v>
      </c>
      <c r="AI261" s="38">
        <v>1364.4839999999999</v>
      </c>
      <c r="AJ261" s="29">
        <f t="shared" si="47"/>
        <v>29</v>
      </c>
      <c r="AK261" s="38" t="str">
        <f t="array" ref="AK261">AJ261&amp;CHOOSE(AND(AJ261&lt;&gt;{11,12,13})*MIN(4,MOD(AJ261,10))+1,"th","st","nd","rd","th")</f>
        <v>29th</v>
      </c>
      <c r="AL261" s="38">
        <v>260.75299999999999</v>
      </c>
      <c r="AM261" s="38">
        <v>391.49</v>
      </c>
      <c r="AN261" s="38">
        <v>1755.9739999999999</v>
      </c>
      <c r="AO261" s="29">
        <f t="shared" si="48"/>
        <v>31</v>
      </c>
      <c r="AP261" s="38" t="str">
        <f t="array" ref="AP261">AO261&amp;CHOOSE(AND(AO261&lt;&gt;{11,12,13})*MIN(4,MOD(AO261,10))+1,"th","st","nd","rd","th")</f>
        <v>31st</v>
      </c>
      <c r="AQ261" s="77">
        <v>0.98</v>
      </c>
      <c r="AR261" s="36">
        <v>1732.04</v>
      </c>
      <c r="AS261" s="29">
        <f t="shared" si="49"/>
        <v>27</v>
      </c>
      <c r="AT261" s="38" t="str">
        <f t="array" ref="AT261">AS261&amp;CHOOSE(AND(AS261&lt;&gt;{11,12,13})*MIN(4,MOD(AS261,10))+1,"th","st","nd","rd","th")</f>
        <v>27th</v>
      </c>
      <c r="AU261" s="40">
        <v>5.8118394684924125E-4</v>
      </c>
    </row>
    <row r="262" spans="1:47" x14ac:dyDescent="0.25">
      <c r="A262" s="7">
        <v>128326303</v>
      </c>
      <c r="B262" s="8" t="s">
        <v>482</v>
      </c>
      <c r="C262" s="8" t="s">
        <v>157</v>
      </c>
      <c r="D262" s="27">
        <v>44941</v>
      </c>
      <c r="E262" s="29">
        <f t="shared" si="40"/>
        <v>27</v>
      </c>
      <c r="F262" s="38" t="str">
        <f t="array" ref="F262">E262&amp;CHOOSE(AND(E262&lt;&gt;{11,12,13})*MIN(4,MOD(E262,10))+1,"th","st","nd","rd","th")</f>
        <v>27th</v>
      </c>
      <c r="G262" s="29">
        <v>2296</v>
      </c>
      <c r="H262" s="30">
        <v>1.1927000000000001</v>
      </c>
      <c r="I262" s="31">
        <v>0.86499999999999999</v>
      </c>
      <c r="J262" s="94">
        <v>57</v>
      </c>
      <c r="K262" s="33">
        <v>107.05800000000001</v>
      </c>
      <c r="L262" s="34">
        <v>0.23949999999999999</v>
      </c>
      <c r="M262" s="29">
        <f t="shared" si="41"/>
        <v>84</v>
      </c>
      <c r="N262" s="38" t="str">
        <f t="array" ref="N262">M262&amp;CHOOSE(AND(M262&lt;&gt;{11,12,13})*MIN(4,MOD(M262,10))+1,"th","st","nd","rd","th")</f>
        <v>84th</v>
      </c>
      <c r="O262" s="34">
        <v>0.17150000000000001</v>
      </c>
      <c r="P262" s="29">
        <f t="shared" si="42"/>
        <v>48</v>
      </c>
      <c r="Q262" s="38" t="str">
        <f t="array" ref="Q262">P262&amp;CHOOSE(AND(P262&lt;&gt;{11,12,13})*MIN(4,MOD(P262,10))+1,"th","st","nd","rd","th")</f>
        <v>48th</v>
      </c>
      <c r="R262" s="35">
        <v>126.977</v>
      </c>
      <c r="S262" s="35">
        <v>45.462000000000003</v>
      </c>
      <c r="T262" s="35">
        <v>0</v>
      </c>
      <c r="U262" s="35">
        <v>172.43899999999999</v>
      </c>
      <c r="V262" s="36">
        <v>23.347000000000001</v>
      </c>
      <c r="W262" s="220">
        <f t="shared" si="43"/>
        <v>2.6421871746353652E-2</v>
      </c>
      <c r="X262" s="29">
        <f t="shared" si="44"/>
        <v>51</v>
      </c>
      <c r="Y262" s="38" t="str">
        <f t="array" ref="Y262">X262&amp;CHOOSE(AND(X262&lt;&gt;{11,12,13})*MIN(4,MOD(X262,10))+1,"th","st","nd","rd","th")</f>
        <v>51st</v>
      </c>
      <c r="Z262" s="37">
        <v>4.6689999999999996</v>
      </c>
      <c r="AA262" s="28">
        <v>3</v>
      </c>
      <c r="AB262" s="221">
        <f t="shared" si="45"/>
        <v>3.3951092319810237E-3</v>
      </c>
      <c r="AC262" s="29">
        <f t="shared" si="46"/>
        <v>43</v>
      </c>
      <c r="AD262" s="38" t="str">
        <f t="array" ref="AD262">AC262&amp;CHOOSE(AND(AC262&lt;&gt;{11,12,13})*MIN(4,MOD(AC262,10))+1,"th","st","nd","rd","th")</f>
        <v>43rd</v>
      </c>
      <c r="AE262" s="37">
        <v>1.8</v>
      </c>
      <c r="AF262" s="113">
        <v>883.62400000000002</v>
      </c>
      <c r="AG262" s="113">
        <v>887.68499999999995</v>
      </c>
      <c r="AH262" s="113">
        <v>880.94799999999998</v>
      </c>
      <c r="AI262" s="38">
        <v>884.08600000000001</v>
      </c>
      <c r="AJ262" s="29">
        <f t="shared" si="47"/>
        <v>12</v>
      </c>
      <c r="AK262" s="38" t="str">
        <f t="array" ref="AK262">AJ262&amp;CHOOSE(AND(AJ262&lt;&gt;{11,12,13})*MIN(4,MOD(AJ262,10))+1,"th","st","nd","rd","th")</f>
        <v>12th</v>
      </c>
      <c r="AL262" s="38">
        <v>178.90799999999999</v>
      </c>
      <c r="AM262" s="38">
        <v>285.96600000000001</v>
      </c>
      <c r="AN262" s="38">
        <v>1170.0519999999999</v>
      </c>
      <c r="AO262" s="29">
        <f t="shared" si="48"/>
        <v>13</v>
      </c>
      <c r="AP262" s="38" t="str">
        <f t="array" ref="AP262">AO262&amp;CHOOSE(AND(AO262&lt;&gt;{11,12,13})*MIN(4,MOD(AO262,10))+1,"th","st","nd","rd","th")</f>
        <v>13th</v>
      </c>
      <c r="AQ262" s="77">
        <v>1.3</v>
      </c>
      <c r="AR262" s="36">
        <v>1814.1769999999999</v>
      </c>
      <c r="AS262" s="29">
        <f t="shared" si="49"/>
        <v>31</v>
      </c>
      <c r="AT262" s="38" t="str">
        <f t="array" ref="AT262">AS262&amp;CHOOSE(AND(AS262&lt;&gt;{11,12,13})*MIN(4,MOD(AS262,10))+1,"th","st","nd","rd","th")</f>
        <v>31st</v>
      </c>
      <c r="AU262" s="40">
        <v>6.0874491879120331E-4</v>
      </c>
    </row>
    <row r="263" spans="1:47" x14ac:dyDescent="0.25">
      <c r="A263" s="7">
        <v>128327303</v>
      </c>
      <c r="B263" s="8" t="s">
        <v>506</v>
      </c>
      <c r="C263" s="8" t="s">
        <v>157</v>
      </c>
      <c r="D263" s="27">
        <v>39327</v>
      </c>
      <c r="E263" s="29">
        <f t="shared" si="40"/>
        <v>11</v>
      </c>
      <c r="F263" s="38" t="str">
        <f t="array" ref="F263">E263&amp;CHOOSE(AND(E263&lt;&gt;{11,12,13})*MIN(4,MOD(E263,10))+1,"th","st","nd","rd","th")</f>
        <v>11th</v>
      </c>
      <c r="G263" s="29">
        <v>2781</v>
      </c>
      <c r="H263" s="30">
        <v>1.3629</v>
      </c>
      <c r="I263" s="31">
        <v>0.88090000000000002</v>
      </c>
      <c r="J263" s="94">
        <v>45</v>
      </c>
      <c r="K263" s="33">
        <v>147.774</v>
      </c>
      <c r="L263" s="34">
        <v>0.30480000000000002</v>
      </c>
      <c r="M263" s="29">
        <f t="shared" si="41"/>
        <v>91</v>
      </c>
      <c r="N263" s="38" t="str">
        <f t="array" ref="N263">M263&amp;CHOOSE(AND(M263&lt;&gt;{11,12,13})*MIN(4,MOD(M263,10))+1,"th","st","nd","rd","th")</f>
        <v>91st</v>
      </c>
      <c r="O263" s="34">
        <v>0.20979999999999999</v>
      </c>
      <c r="P263" s="29">
        <f t="shared" si="42"/>
        <v>66</v>
      </c>
      <c r="Q263" s="38" t="str">
        <f t="array" ref="Q263">P263&amp;CHOOSE(AND(P263&lt;&gt;{11,12,13})*MIN(4,MOD(P263,10))+1,"th","st","nd","rd","th")</f>
        <v>66th</v>
      </c>
      <c r="R263" s="35">
        <v>169.34700000000001</v>
      </c>
      <c r="S263" s="35">
        <v>58.283000000000001</v>
      </c>
      <c r="T263" s="35">
        <v>84.674000000000007</v>
      </c>
      <c r="U263" s="35">
        <v>312.30399999999997</v>
      </c>
      <c r="V263" s="36">
        <v>26.738</v>
      </c>
      <c r="W263" s="220">
        <f t="shared" si="43"/>
        <v>2.8874698839418102E-2</v>
      </c>
      <c r="X263" s="29">
        <f t="shared" si="44"/>
        <v>59</v>
      </c>
      <c r="Y263" s="38" t="str">
        <f t="array" ref="Y263">X263&amp;CHOOSE(AND(X263&lt;&gt;{11,12,13})*MIN(4,MOD(X263,10))+1,"th","st","nd","rd","th")</f>
        <v>59th</v>
      </c>
      <c r="Z263" s="37">
        <v>5.3479999999999999</v>
      </c>
      <c r="AA263" s="28">
        <v>1</v>
      </c>
      <c r="AB263" s="221">
        <f t="shared" si="45"/>
        <v>1.0799124406993081E-3</v>
      </c>
      <c r="AC263" s="29">
        <f t="shared" si="46"/>
        <v>21</v>
      </c>
      <c r="AD263" s="38" t="str">
        <f t="array" ref="AD263">AC263&amp;CHOOSE(AND(AC263&lt;&gt;{11,12,13})*MIN(4,MOD(AC263,10))+1,"th","st","nd","rd","th")</f>
        <v>21st</v>
      </c>
      <c r="AE263" s="37">
        <v>0.6</v>
      </c>
      <c r="AF263" s="113">
        <v>926.00099999999998</v>
      </c>
      <c r="AG263" s="113">
        <v>965.77599999999995</v>
      </c>
      <c r="AH263" s="113">
        <v>994.00800000000004</v>
      </c>
      <c r="AI263" s="38">
        <v>961.928</v>
      </c>
      <c r="AJ263" s="29">
        <f t="shared" si="47"/>
        <v>15</v>
      </c>
      <c r="AK263" s="38" t="str">
        <f t="array" ref="AK263">AJ263&amp;CHOOSE(AND(AJ263&lt;&gt;{11,12,13})*MIN(4,MOD(AJ263,10))+1,"th","st","nd","rd","th")</f>
        <v>15th</v>
      </c>
      <c r="AL263" s="38">
        <v>318.25200000000001</v>
      </c>
      <c r="AM263" s="38">
        <v>466.02600000000001</v>
      </c>
      <c r="AN263" s="38">
        <v>1427.954</v>
      </c>
      <c r="AO263" s="29">
        <f t="shared" si="48"/>
        <v>22</v>
      </c>
      <c r="AP263" s="38" t="str">
        <f t="array" ref="AP263">AO263&amp;CHOOSE(AND(AO263&lt;&gt;{11,12,13})*MIN(4,MOD(AO263,10))+1,"th","st","nd","rd","th")</f>
        <v>22nd</v>
      </c>
      <c r="AQ263" s="77">
        <v>1.1399999999999999</v>
      </c>
      <c r="AR263" s="36">
        <v>2218.6210000000001</v>
      </c>
      <c r="AS263" s="29">
        <f t="shared" si="49"/>
        <v>42</v>
      </c>
      <c r="AT263" s="38" t="str">
        <f t="array" ref="AT263">AS263&amp;CHOOSE(AND(AS263&lt;&gt;{11,12,13})*MIN(4,MOD(AS263,10))+1,"th","st","nd","rd","th")</f>
        <v>42nd</v>
      </c>
      <c r="AU263" s="40">
        <v>7.4445561842833327E-4</v>
      </c>
    </row>
    <row r="264" spans="1:47" x14ac:dyDescent="0.25">
      <c r="A264" s="7">
        <v>128328003</v>
      </c>
      <c r="B264" s="8" t="s">
        <v>602</v>
      </c>
      <c r="C264" s="8" t="s">
        <v>157</v>
      </c>
      <c r="D264" s="27">
        <v>48637</v>
      </c>
      <c r="E264" s="29">
        <f t="shared" si="40"/>
        <v>40</v>
      </c>
      <c r="F264" s="38" t="str">
        <f t="array" ref="F264">E264&amp;CHOOSE(AND(E264&lt;&gt;{11,12,13})*MIN(4,MOD(E264,10))+1,"th","st","nd","rd","th")</f>
        <v>40th</v>
      </c>
      <c r="G264" s="29">
        <v>3029</v>
      </c>
      <c r="H264" s="30">
        <v>1.1020000000000001</v>
      </c>
      <c r="I264" s="31">
        <v>0.85609999999999997</v>
      </c>
      <c r="J264" s="94">
        <v>66</v>
      </c>
      <c r="K264" s="33">
        <v>123.78100000000001</v>
      </c>
      <c r="L264" s="34">
        <v>0.2031</v>
      </c>
      <c r="M264" s="29">
        <f t="shared" si="41"/>
        <v>72</v>
      </c>
      <c r="N264" s="38" t="str">
        <f t="array" ref="N264">M264&amp;CHOOSE(AND(M264&lt;&gt;{11,12,13})*MIN(4,MOD(M264,10))+1,"th","st","nd","rd","th")</f>
        <v>72nd</v>
      </c>
      <c r="O264" s="34">
        <v>0.1845</v>
      </c>
      <c r="P264" s="29">
        <f t="shared" si="42"/>
        <v>55</v>
      </c>
      <c r="Q264" s="38" t="str">
        <f t="array" ref="Q264">P264&amp;CHOOSE(AND(P264&lt;&gt;{11,12,13})*MIN(4,MOD(P264,10))+1,"th","st","nd","rd","th")</f>
        <v>55th</v>
      </c>
      <c r="R264" s="35">
        <v>136.77099999999999</v>
      </c>
      <c r="S264" s="35">
        <v>62.122999999999998</v>
      </c>
      <c r="T264" s="35">
        <v>0</v>
      </c>
      <c r="U264" s="35">
        <v>198.89400000000001</v>
      </c>
      <c r="V264" s="36">
        <v>53.231000000000002</v>
      </c>
      <c r="W264" s="220">
        <f t="shared" si="43"/>
        <v>4.742778380179604E-2</v>
      </c>
      <c r="X264" s="29">
        <f t="shared" si="44"/>
        <v>87</v>
      </c>
      <c r="Y264" s="38" t="str">
        <f t="array" ref="Y264">X264&amp;CHOOSE(AND(X264&lt;&gt;{11,12,13})*MIN(4,MOD(X264,10))+1,"th","st","nd","rd","th")</f>
        <v>87th</v>
      </c>
      <c r="Z264" s="37">
        <v>10.646000000000001</v>
      </c>
      <c r="AA264" s="28">
        <v>1</v>
      </c>
      <c r="AB264" s="221">
        <f t="shared" si="45"/>
        <v>8.9098051514711429E-4</v>
      </c>
      <c r="AC264" s="29">
        <f t="shared" si="46"/>
        <v>19</v>
      </c>
      <c r="AD264" s="38" t="str">
        <f t="array" ref="AD264">AC264&amp;CHOOSE(AND(AC264&lt;&gt;{11,12,13})*MIN(4,MOD(AC264,10))+1,"th","st","nd","rd","th")</f>
        <v>19th</v>
      </c>
      <c r="AE264" s="37">
        <v>0.6</v>
      </c>
      <c r="AF264" s="113">
        <v>1122.3589999999999</v>
      </c>
      <c r="AG264" s="113">
        <v>1123.04</v>
      </c>
      <c r="AH264" s="113">
        <v>1139.778</v>
      </c>
      <c r="AI264" s="38">
        <v>1128.3920000000001</v>
      </c>
      <c r="AJ264" s="29">
        <f t="shared" si="47"/>
        <v>20</v>
      </c>
      <c r="AK264" s="38" t="str">
        <f t="array" ref="AK264">AJ264&amp;CHOOSE(AND(AJ264&lt;&gt;{11,12,13})*MIN(4,MOD(AJ264,10))+1,"th","st","nd","rd","th")</f>
        <v>20th</v>
      </c>
      <c r="AL264" s="38">
        <v>210.14</v>
      </c>
      <c r="AM264" s="38">
        <v>333.92099999999999</v>
      </c>
      <c r="AN264" s="38">
        <v>1462.3130000000001</v>
      </c>
      <c r="AO264" s="29">
        <f t="shared" si="48"/>
        <v>23</v>
      </c>
      <c r="AP264" s="38" t="str">
        <f t="array" ref="AP264">AO264&amp;CHOOSE(AND(AO264&lt;&gt;{11,12,13})*MIN(4,MOD(AO264,10))+1,"th","st","nd","rd","th")</f>
        <v>23rd</v>
      </c>
      <c r="AQ264" s="77">
        <v>1.08</v>
      </c>
      <c r="AR264" s="36">
        <v>1740.386</v>
      </c>
      <c r="AS264" s="29">
        <f t="shared" si="49"/>
        <v>27</v>
      </c>
      <c r="AT264" s="38" t="str">
        <f t="array" ref="AT264">AS264&amp;CHOOSE(AND(AS264&lt;&gt;{11,12,13})*MIN(4,MOD(AS264,10))+1,"th","st","nd","rd","th")</f>
        <v>27th</v>
      </c>
      <c r="AU264" s="40">
        <v>5.8398443714992928E-4</v>
      </c>
    </row>
    <row r="265" spans="1:47" x14ac:dyDescent="0.25">
      <c r="A265" s="7">
        <v>106330703</v>
      </c>
      <c r="B265" s="8" t="s">
        <v>170</v>
      </c>
      <c r="C265" s="8" t="s">
        <v>171</v>
      </c>
      <c r="D265" s="27">
        <v>47020</v>
      </c>
      <c r="E265" s="29">
        <f t="shared" si="40"/>
        <v>34</v>
      </c>
      <c r="F265" s="38" t="str">
        <f t="array" ref="F265">E265&amp;CHOOSE(AND(E265&lt;&gt;{11,12,13})*MIN(4,MOD(E265,10))+1,"th","st","nd","rd","th")</f>
        <v>34th</v>
      </c>
      <c r="G265" s="29">
        <v>3091</v>
      </c>
      <c r="H265" s="30">
        <v>1.1398999999999999</v>
      </c>
      <c r="I265" s="31">
        <v>0.86480000000000001</v>
      </c>
      <c r="J265" s="94">
        <v>58</v>
      </c>
      <c r="K265" s="33">
        <v>123.083</v>
      </c>
      <c r="L265" s="34">
        <v>0.1613</v>
      </c>
      <c r="M265" s="29">
        <f t="shared" si="41"/>
        <v>54</v>
      </c>
      <c r="N265" s="38" t="str">
        <f t="array" ref="N265">M265&amp;CHOOSE(AND(M265&lt;&gt;{11,12,13})*MIN(4,MOD(M265,10))+1,"th","st","nd","rd","th")</f>
        <v>54th</v>
      </c>
      <c r="O265" s="34">
        <v>0.20699999999999999</v>
      </c>
      <c r="P265" s="29">
        <f t="shared" si="42"/>
        <v>64</v>
      </c>
      <c r="Q265" s="38" t="str">
        <f t="array" ref="Q265">P265&amp;CHOOSE(AND(P265&lt;&gt;{11,12,13})*MIN(4,MOD(P265,10))+1,"th","st","nd","rd","th")</f>
        <v>64th</v>
      </c>
      <c r="R265" s="35">
        <v>100.95</v>
      </c>
      <c r="S265" s="35">
        <v>64.775999999999996</v>
      </c>
      <c r="T265" s="35">
        <v>0</v>
      </c>
      <c r="U265" s="35">
        <v>165.726</v>
      </c>
      <c r="V265" s="36">
        <v>7.915</v>
      </c>
      <c r="W265" s="220">
        <f t="shared" si="43"/>
        <v>7.5880389880441657E-3</v>
      </c>
      <c r="X265" s="29">
        <f t="shared" si="44"/>
        <v>6</v>
      </c>
      <c r="Y265" s="38" t="str">
        <f t="array" ref="Y265">X265&amp;CHOOSE(AND(X265&lt;&gt;{11,12,13})*MIN(4,MOD(X265,10))+1,"th","st","nd","rd","th")</f>
        <v>6th</v>
      </c>
      <c r="Z265" s="37">
        <v>1.583</v>
      </c>
      <c r="AA265" s="28">
        <v>2</v>
      </c>
      <c r="AB265" s="221">
        <f t="shared" si="45"/>
        <v>1.917381930017477E-3</v>
      </c>
      <c r="AC265" s="29">
        <f t="shared" si="46"/>
        <v>32</v>
      </c>
      <c r="AD265" s="38" t="str">
        <f t="array" ref="AD265">AC265&amp;CHOOSE(AND(AC265&lt;&gt;{11,12,13})*MIN(4,MOD(AC265,10))+1,"th","st","nd","rd","th")</f>
        <v>32nd</v>
      </c>
      <c r="AE265" s="37">
        <v>1.2</v>
      </c>
      <c r="AF265" s="113">
        <v>1043.0889999999999</v>
      </c>
      <c r="AG265" s="113">
        <v>1053.402</v>
      </c>
      <c r="AH265" s="113">
        <v>1071.048</v>
      </c>
      <c r="AI265" s="38">
        <v>1055.846</v>
      </c>
      <c r="AJ265" s="29">
        <f t="shared" si="47"/>
        <v>17</v>
      </c>
      <c r="AK265" s="38" t="str">
        <f t="array" ref="AK265">AJ265&amp;CHOOSE(AND(AJ265&lt;&gt;{11,12,13})*MIN(4,MOD(AJ265,10))+1,"th","st","nd","rd","th")</f>
        <v>17th</v>
      </c>
      <c r="AL265" s="38">
        <v>168.50899999999999</v>
      </c>
      <c r="AM265" s="38">
        <v>291.59199999999998</v>
      </c>
      <c r="AN265" s="38">
        <v>1347.4380000000001</v>
      </c>
      <c r="AO265" s="29">
        <f t="shared" si="48"/>
        <v>18</v>
      </c>
      <c r="AP265" s="38" t="str">
        <f t="array" ref="AP265">AO265&amp;CHOOSE(AND(AO265&lt;&gt;{11,12,13})*MIN(4,MOD(AO265,10))+1,"th","st","nd","rd","th")</f>
        <v>18th</v>
      </c>
      <c r="AQ265" s="77">
        <v>0.8</v>
      </c>
      <c r="AR265" s="36">
        <v>1228.7560000000001</v>
      </c>
      <c r="AS265" s="29">
        <f t="shared" si="49"/>
        <v>11</v>
      </c>
      <c r="AT265" s="38" t="str">
        <f t="array" ref="AT265">AS265&amp;CHOOSE(AND(AS265&lt;&gt;{11,12,13})*MIN(4,MOD(AS265,10))+1,"th","st","nd","rd","th")</f>
        <v>11th</v>
      </c>
      <c r="AU265" s="40">
        <v>4.1230760363195209E-4</v>
      </c>
    </row>
    <row r="266" spans="1:47" x14ac:dyDescent="0.25">
      <c r="A266" s="7">
        <v>106330803</v>
      </c>
      <c r="B266" s="8" t="s">
        <v>172</v>
      </c>
      <c r="C266" s="8" t="s">
        <v>171</v>
      </c>
      <c r="D266" s="27">
        <v>42698</v>
      </c>
      <c r="E266" s="29">
        <f t="shared" si="40"/>
        <v>20</v>
      </c>
      <c r="F266" s="38" t="str">
        <f t="array" ref="F266">E266&amp;CHOOSE(AND(E266&lt;&gt;{11,12,13})*MIN(4,MOD(E266,10))+1,"th","st","nd","rd","th")</f>
        <v>20th</v>
      </c>
      <c r="G266" s="29">
        <v>4960</v>
      </c>
      <c r="H266" s="30">
        <v>1.2553000000000001</v>
      </c>
      <c r="I266" s="31">
        <v>0.82650000000000001</v>
      </c>
      <c r="J266" s="94">
        <v>86</v>
      </c>
      <c r="K266" s="33">
        <v>123.74299999999999</v>
      </c>
      <c r="L266" s="34">
        <v>0.19980000000000001</v>
      </c>
      <c r="M266" s="29">
        <f t="shared" si="41"/>
        <v>71</v>
      </c>
      <c r="N266" s="38" t="str">
        <f t="array" ref="N266">M266&amp;CHOOSE(AND(M266&lt;&gt;{11,12,13})*MIN(4,MOD(M266,10))+1,"th","st","nd","rd","th")</f>
        <v>71st</v>
      </c>
      <c r="O266" s="34">
        <v>0.19339999999999999</v>
      </c>
      <c r="P266" s="29">
        <f t="shared" si="42"/>
        <v>59</v>
      </c>
      <c r="Q266" s="38" t="str">
        <f t="array" ref="Q266">P266&amp;CHOOSE(AND(P266&lt;&gt;{11,12,13})*MIN(4,MOD(P266,10))+1,"th","st","nd","rd","th")</f>
        <v>59th</v>
      </c>
      <c r="R266" s="35">
        <v>189.35</v>
      </c>
      <c r="S266" s="35">
        <v>91.643000000000001</v>
      </c>
      <c r="T266" s="35">
        <v>0</v>
      </c>
      <c r="U266" s="35">
        <v>280.99299999999999</v>
      </c>
      <c r="V266" s="36">
        <v>16.2</v>
      </c>
      <c r="W266" s="220">
        <f t="shared" si="43"/>
        <v>1.0256416749868155E-2</v>
      </c>
      <c r="X266" s="29">
        <f t="shared" si="44"/>
        <v>10</v>
      </c>
      <c r="Y266" s="38" t="str">
        <f t="array" ref="Y266">X266&amp;CHOOSE(AND(X266&lt;&gt;{11,12,13})*MIN(4,MOD(X266,10))+1,"th","st","nd","rd","th")</f>
        <v>10th</v>
      </c>
      <c r="Z266" s="37">
        <v>3.24</v>
      </c>
      <c r="AA266" s="28">
        <v>9</v>
      </c>
      <c r="AB266" s="221">
        <f t="shared" si="45"/>
        <v>5.6980093054823083E-3</v>
      </c>
      <c r="AC266" s="29">
        <f t="shared" si="46"/>
        <v>55</v>
      </c>
      <c r="AD266" s="38" t="str">
        <f t="array" ref="AD266">AC266&amp;CHOOSE(AND(AC266&lt;&gt;{11,12,13})*MIN(4,MOD(AC266,10))+1,"th","st","nd","rd","th")</f>
        <v>55th</v>
      </c>
      <c r="AE266" s="37">
        <v>5.4</v>
      </c>
      <c r="AF266" s="113">
        <v>1579.499</v>
      </c>
      <c r="AG266" s="113">
        <v>1625.2449999999999</v>
      </c>
      <c r="AH266" s="113">
        <v>1630.9369999999999</v>
      </c>
      <c r="AI266" s="38">
        <v>1611.894</v>
      </c>
      <c r="AJ266" s="29">
        <f t="shared" si="47"/>
        <v>36</v>
      </c>
      <c r="AK266" s="38" t="str">
        <f t="array" ref="AK266">AJ266&amp;CHOOSE(AND(AJ266&lt;&gt;{11,12,13})*MIN(4,MOD(AJ266,10))+1,"th","st","nd","rd","th")</f>
        <v>36th</v>
      </c>
      <c r="AL266" s="38">
        <v>289.63299999999998</v>
      </c>
      <c r="AM266" s="38">
        <v>413.37599999999998</v>
      </c>
      <c r="AN266" s="38">
        <v>2025.27</v>
      </c>
      <c r="AO266" s="29">
        <f t="shared" si="48"/>
        <v>40</v>
      </c>
      <c r="AP266" s="38" t="str">
        <f t="array" ref="AP266">AO266&amp;CHOOSE(AND(AO266&lt;&gt;{11,12,13})*MIN(4,MOD(AO266,10))+1,"th","st","nd","rd","th")</f>
        <v>40th</v>
      </c>
      <c r="AQ266" s="77">
        <v>0.97</v>
      </c>
      <c r="AR266" s="36">
        <v>2466.0520000000001</v>
      </c>
      <c r="AS266" s="29">
        <f t="shared" si="49"/>
        <v>48</v>
      </c>
      <c r="AT266" s="38" t="str">
        <f t="array" ref="AT266">AS266&amp;CHOOSE(AND(AS266&lt;&gt;{11,12,13})*MIN(4,MOD(AS266,10))+1,"th","st","nd","rd","th")</f>
        <v>48th</v>
      </c>
      <c r="AU266" s="40">
        <v>8.2748079403216154E-4</v>
      </c>
    </row>
    <row r="267" spans="1:47" x14ac:dyDescent="0.25">
      <c r="A267" s="7">
        <v>106338003</v>
      </c>
      <c r="B267" s="8" t="s">
        <v>505</v>
      </c>
      <c r="C267" s="8" t="s">
        <v>171</v>
      </c>
      <c r="D267" s="27">
        <v>42438</v>
      </c>
      <c r="E267" s="29">
        <f t="shared" si="40"/>
        <v>20</v>
      </c>
      <c r="F267" s="38" t="str">
        <f t="array" ref="F267">E267&amp;CHOOSE(AND(E267&lt;&gt;{11,12,13})*MIN(4,MOD(E267,10))+1,"th","st","nd","rd","th")</f>
        <v>20th</v>
      </c>
      <c r="G267" s="29">
        <v>8172</v>
      </c>
      <c r="H267" s="30">
        <v>1.2629999999999999</v>
      </c>
      <c r="I267" s="31">
        <v>0.75090000000000001</v>
      </c>
      <c r="J267" s="94">
        <v>153</v>
      </c>
      <c r="K267" s="33">
        <v>0</v>
      </c>
      <c r="L267" s="34">
        <v>0.21149999999999999</v>
      </c>
      <c r="M267" s="29">
        <f t="shared" si="41"/>
        <v>76</v>
      </c>
      <c r="N267" s="38" t="str">
        <f t="array" ref="N267">M267&amp;CHOOSE(AND(M267&lt;&gt;{11,12,13})*MIN(4,MOD(M267,10))+1,"th","st","nd","rd","th")</f>
        <v>76th</v>
      </c>
      <c r="O267" s="34">
        <v>0.30130000000000001</v>
      </c>
      <c r="P267" s="29">
        <f t="shared" si="42"/>
        <v>96</v>
      </c>
      <c r="Q267" s="38" t="str">
        <f t="array" ref="Q267">P267&amp;CHOOSE(AND(P267&lt;&gt;{11,12,13})*MIN(4,MOD(P267,10))+1,"th","st","nd","rd","th")</f>
        <v>96th</v>
      </c>
      <c r="R267" s="35">
        <v>294.72000000000003</v>
      </c>
      <c r="S267" s="35">
        <v>209.92699999999999</v>
      </c>
      <c r="T267" s="35">
        <v>0</v>
      </c>
      <c r="U267" s="35">
        <v>504.64699999999999</v>
      </c>
      <c r="V267" s="36">
        <v>82.516999999999996</v>
      </c>
      <c r="W267" s="220">
        <f t="shared" si="43"/>
        <v>3.5530013662243336E-2</v>
      </c>
      <c r="X267" s="29">
        <f t="shared" si="44"/>
        <v>74</v>
      </c>
      <c r="Y267" s="38" t="str">
        <f t="array" ref="Y267">X267&amp;CHOOSE(AND(X267&lt;&gt;{11,12,13})*MIN(4,MOD(X267,10))+1,"th","st","nd","rd","th")</f>
        <v>74th</v>
      </c>
      <c r="Z267" s="37">
        <v>16.503</v>
      </c>
      <c r="AA267" s="28">
        <v>4</v>
      </c>
      <c r="AB267" s="221">
        <f t="shared" si="45"/>
        <v>1.7223124283356564E-3</v>
      </c>
      <c r="AC267" s="29">
        <f t="shared" si="46"/>
        <v>29</v>
      </c>
      <c r="AD267" s="38" t="str">
        <f t="array" ref="AD267">AC267&amp;CHOOSE(AND(AC267&lt;&gt;{11,12,13})*MIN(4,MOD(AC267,10))+1,"th","st","nd","rd","th")</f>
        <v>29th</v>
      </c>
      <c r="AE267" s="37">
        <v>2.4</v>
      </c>
      <c r="AF267" s="113">
        <v>2322.4589999999998</v>
      </c>
      <c r="AG267" s="113">
        <v>2310.2289999999998</v>
      </c>
      <c r="AH267" s="113">
        <v>2361.0729999999999</v>
      </c>
      <c r="AI267" s="38">
        <v>2331.2539999999999</v>
      </c>
      <c r="AJ267" s="29">
        <f t="shared" si="47"/>
        <v>55</v>
      </c>
      <c r="AK267" s="38" t="str">
        <f t="array" ref="AK267">AJ267&amp;CHOOSE(AND(AJ267&lt;&gt;{11,12,13})*MIN(4,MOD(AJ267,10))+1,"th","st","nd","rd","th")</f>
        <v>55th</v>
      </c>
      <c r="AL267" s="38">
        <v>523.54999999999995</v>
      </c>
      <c r="AM267" s="38">
        <v>523.54999999999995</v>
      </c>
      <c r="AN267" s="38">
        <v>2854.8040000000001</v>
      </c>
      <c r="AO267" s="29">
        <f t="shared" si="48"/>
        <v>56</v>
      </c>
      <c r="AP267" s="38" t="str">
        <f t="array" ref="AP267">AO267&amp;CHOOSE(AND(AO267&lt;&gt;{11,12,13})*MIN(4,MOD(AO267,10))+1,"th","st","nd","rd","th")</f>
        <v>56th</v>
      </c>
      <c r="AQ267" s="77">
        <v>0.8</v>
      </c>
      <c r="AR267" s="36">
        <v>2884.4940000000001</v>
      </c>
      <c r="AS267" s="29">
        <f t="shared" si="49"/>
        <v>58</v>
      </c>
      <c r="AT267" s="38" t="str">
        <f t="array" ref="AT267">AS267&amp;CHOOSE(AND(AS267&lt;&gt;{11,12,13})*MIN(4,MOD(AS267,10))+1,"th","st","nd","rd","th")</f>
        <v>58th</v>
      </c>
      <c r="AU267" s="40">
        <v>9.6788850579833906E-4</v>
      </c>
    </row>
    <row r="268" spans="1:47" x14ac:dyDescent="0.25">
      <c r="A268" s="7">
        <v>111343603</v>
      </c>
      <c r="B268" s="8" t="s">
        <v>353</v>
      </c>
      <c r="C268" s="8" t="s">
        <v>354</v>
      </c>
      <c r="D268" s="27">
        <v>47308</v>
      </c>
      <c r="E268" s="29">
        <f t="shared" si="40"/>
        <v>35</v>
      </c>
      <c r="F268" s="38" t="str">
        <f t="array" ref="F268">E268&amp;CHOOSE(AND(E268&lt;&gt;{11,12,13})*MIN(4,MOD(E268,10))+1,"th","st","nd","rd","th")</f>
        <v>35th</v>
      </c>
      <c r="G268" s="29">
        <v>9155</v>
      </c>
      <c r="H268" s="30">
        <v>1.133</v>
      </c>
      <c r="I268" s="31">
        <v>0.69350000000000001</v>
      </c>
      <c r="J268" s="94">
        <v>188</v>
      </c>
      <c r="K268" s="33">
        <v>0</v>
      </c>
      <c r="L268" s="34">
        <v>0.2041</v>
      </c>
      <c r="M268" s="29">
        <f t="shared" si="41"/>
        <v>73</v>
      </c>
      <c r="N268" s="38" t="str">
        <f t="array" ref="N268">M268&amp;CHOOSE(AND(M268&lt;&gt;{11,12,13})*MIN(4,MOD(M268,10))+1,"th","st","nd","rd","th")</f>
        <v>73rd</v>
      </c>
      <c r="O268" s="34">
        <v>0.23799999999999999</v>
      </c>
      <c r="P268" s="29">
        <f t="shared" si="42"/>
        <v>79</v>
      </c>
      <c r="Q268" s="38" t="str">
        <f t="array" ref="Q268">P268&amp;CHOOSE(AND(P268&lt;&gt;{11,12,13})*MIN(4,MOD(P268,10))+1,"th","st","nd","rd","th")</f>
        <v>79th</v>
      </c>
      <c r="R268" s="35">
        <v>365.166</v>
      </c>
      <c r="S268" s="35">
        <v>212.90899999999999</v>
      </c>
      <c r="T268" s="35">
        <v>0</v>
      </c>
      <c r="U268" s="35">
        <v>578.07500000000005</v>
      </c>
      <c r="V268" s="36">
        <v>118.636</v>
      </c>
      <c r="W268" s="220">
        <f t="shared" si="43"/>
        <v>3.9785104898857108E-2</v>
      </c>
      <c r="X268" s="29">
        <f t="shared" si="44"/>
        <v>79</v>
      </c>
      <c r="Y268" s="38" t="str">
        <f t="array" ref="Y268">X268&amp;CHOOSE(AND(X268&lt;&gt;{11,12,13})*MIN(4,MOD(X268,10))+1,"th","st","nd","rd","th")</f>
        <v>79th</v>
      </c>
      <c r="Z268" s="37">
        <v>23.727</v>
      </c>
      <c r="AA268" s="28">
        <v>79</v>
      </c>
      <c r="AB268" s="221">
        <f t="shared" si="45"/>
        <v>2.6492997800075118E-2</v>
      </c>
      <c r="AC268" s="29">
        <f t="shared" si="46"/>
        <v>87</v>
      </c>
      <c r="AD268" s="38" t="str">
        <f t="array" ref="AD268">AC268&amp;CHOOSE(AND(AC268&lt;&gt;{11,12,13})*MIN(4,MOD(AC268,10))+1,"th","st","nd","rd","th")</f>
        <v>87th</v>
      </c>
      <c r="AE268" s="37">
        <v>47.4</v>
      </c>
      <c r="AF268" s="113">
        <v>2981.92</v>
      </c>
      <c r="AG268" s="113">
        <v>3009.3679999999999</v>
      </c>
      <c r="AH268" s="113">
        <v>3052.2640000000001</v>
      </c>
      <c r="AI268" s="38">
        <v>3014.5169999999998</v>
      </c>
      <c r="AJ268" s="29">
        <f t="shared" si="47"/>
        <v>65</v>
      </c>
      <c r="AK268" s="38" t="str">
        <f t="array" ref="AK268">AJ268&amp;CHOOSE(AND(AJ268&lt;&gt;{11,12,13})*MIN(4,MOD(AJ268,10))+1,"th","st","nd","rd","th")</f>
        <v>65th</v>
      </c>
      <c r="AL268" s="38">
        <v>649.202</v>
      </c>
      <c r="AM268" s="38">
        <v>649.202</v>
      </c>
      <c r="AN268" s="38">
        <v>3663.7190000000001</v>
      </c>
      <c r="AO268" s="29">
        <f t="shared" si="48"/>
        <v>68</v>
      </c>
      <c r="AP268" s="38" t="str">
        <f t="array" ref="AP268">AO268&amp;CHOOSE(AND(AO268&lt;&gt;{11,12,13})*MIN(4,MOD(AO268,10))+1,"th","st","nd","rd","th")</f>
        <v>68th</v>
      </c>
      <c r="AQ268" s="77">
        <v>0.73</v>
      </c>
      <c r="AR268" s="36">
        <v>3030.2249999999999</v>
      </c>
      <c r="AS268" s="29">
        <f t="shared" si="49"/>
        <v>60</v>
      </c>
      <c r="AT268" s="38" t="str">
        <f t="array" ref="AT268">AS268&amp;CHOOSE(AND(AS268&lt;&gt;{11,12,13})*MIN(4,MOD(AS268,10))+1,"th","st","nd","rd","th")</f>
        <v>60th</v>
      </c>
      <c r="AU268" s="40">
        <v>1.0167883682485634E-3</v>
      </c>
    </row>
    <row r="269" spans="1:47" x14ac:dyDescent="0.25">
      <c r="A269" s="7">
        <v>119350303</v>
      </c>
      <c r="B269" s="8" t="s">
        <v>95</v>
      </c>
      <c r="C269" s="8" t="s">
        <v>96</v>
      </c>
      <c r="D269" s="27">
        <v>73248</v>
      </c>
      <c r="E269" s="29">
        <f t="shared" si="40"/>
        <v>88</v>
      </c>
      <c r="F269" s="38" t="str">
        <f t="array" ref="F269">E269&amp;CHOOSE(AND(E269&lt;&gt;{11,12,13})*MIN(4,MOD(E269,10))+1,"th","st","nd","rd","th")</f>
        <v>88th</v>
      </c>
      <c r="G269" s="29">
        <v>9215</v>
      </c>
      <c r="H269" s="30">
        <v>0.73170000000000002</v>
      </c>
      <c r="I269" s="31">
        <v>0.46729999999999999</v>
      </c>
      <c r="J269" s="94">
        <v>271</v>
      </c>
      <c r="K269" s="33">
        <v>0</v>
      </c>
      <c r="L269" s="34">
        <v>1.95E-2</v>
      </c>
      <c r="M269" s="29">
        <f t="shared" si="41"/>
        <v>2</v>
      </c>
      <c r="N269" s="38" t="str">
        <f t="array" ref="N269">M269&amp;CHOOSE(AND(M269&lt;&gt;{11,12,13})*MIN(4,MOD(M269,10))+1,"th","st","nd","rd","th")</f>
        <v>2nd</v>
      </c>
      <c r="O269" s="34">
        <v>0.1351</v>
      </c>
      <c r="P269" s="29">
        <f t="shared" si="42"/>
        <v>31</v>
      </c>
      <c r="Q269" s="38" t="str">
        <f t="array" ref="Q269">P269&amp;CHOOSE(AND(P269&lt;&gt;{11,12,13})*MIN(4,MOD(P269,10))+1,"th","st","nd","rd","th")</f>
        <v>31st</v>
      </c>
      <c r="R269" s="35">
        <v>38.287999999999997</v>
      </c>
      <c r="S269" s="35">
        <v>132.63300000000001</v>
      </c>
      <c r="T269" s="35">
        <v>0</v>
      </c>
      <c r="U269" s="35">
        <v>170.92099999999999</v>
      </c>
      <c r="V269" s="36">
        <v>68.570999999999998</v>
      </c>
      <c r="W269" s="220">
        <f t="shared" si="43"/>
        <v>2.0953961240167945E-2</v>
      </c>
      <c r="X269" s="29">
        <f t="shared" si="44"/>
        <v>37</v>
      </c>
      <c r="Y269" s="38" t="str">
        <f t="array" ref="Y269">X269&amp;CHOOSE(AND(X269&lt;&gt;{11,12,13})*MIN(4,MOD(X269,10))+1,"th","st","nd","rd","th")</f>
        <v>37th</v>
      </c>
      <c r="Z269" s="37">
        <v>13.714</v>
      </c>
      <c r="AA269" s="28">
        <v>24</v>
      </c>
      <c r="AB269" s="221">
        <f t="shared" si="45"/>
        <v>7.3339322711354757E-3</v>
      </c>
      <c r="AC269" s="29">
        <f t="shared" si="46"/>
        <v>61</v>
      </c>
      <c r="AD269" s="38" t="str">
        <f t="array" ref="AD269">AC269&amp;CHOOSE(AND(AC269&lt;&gt;{11,12,13})*MIN(4,MOD(AC269,10))+1,"th","st","nd","rd","th")</f>
        <v>61st</v>
      </c>
      <c r="AE269" s="37">
        <v>14.4</v>
      </c>
      <c r="AF269" s="113">
        <v>3272.46</v>
      </c>
      <c r="AG269" s="113">
        <v>3279.567</v>
      </c>
      <c r="AH269" s="113">
        <v>3281.9250000000002</v>
      </c>
      <c r="AI269" s="38">
        <v>3277.9839999999999</v>
      </c>
      <c r="AJ269" s="29">
        <f t="shared" si="47"/>
        <v>69</v>
      </c>
      <c r="AK269" s="38" t="str">
        <f t="array" ref="AK269">AJ269&amp;CHOOSE(AND(AJ269&lt;&gt;{11,12,13})*MIN(4,MOD(AJ269,10))+1,"th","st","nd","rd","th")</f>
        <v>69th</v>
      </c>
      <c r="AL269" s="38">
        <v>199.035</v>
      </c>
      <c r="AM269" s="38">
        <v>199.035</v>
      </c>
      <c r="AN269" s="38">
        <v>3477.0189999999998</v>
      </c>
      <c r="AO269" s="29">
        <f t="shared" si="48"/>
        <v>66</v>
      </c>
      <c r="AP269" s="38" t="str">
        <f t="array" ref="AP269">AO269&amp;CHOOSE(AND(AO269&lt;&gt;{11,12,13})*MIN(4,MOD(AO269,10))+1,"th","st","nd","rd","th")</f>
        <v>66th</v>
      </c>
      <c r="AQ269" s="77">
        <v>0.9</v>
      </c>
      <c r="AR269" s="36">
        <v>2289.721</v>
      </c>
      <c r="AS269" s="29">
        <f t="shared" si="49"/>
        <v>44</v>
      </c>
      <c r="AT269" s="38" t="str">
        <f t="array" ref="AT269">AS269&amp;CHOOSE(AND(AS269&lt;&gt;{11,12,13})*MIN(4,MOD(AS269,10))+1,"th","st","nd","rd","th")</f>
        <v>44th</v>
      </c>
      <c r="AU269" s="40">
        <v>7.6831313824368458E-4</v>
      </c>
    </row>
    <row r="270" spans="1:47" x14ac:dyDescent="0.25">
      <c r="A270" s="7">
        <v>119351303</v>
      </c>
      <c r="B270" s="8" t="s">
        <v>186</v>
      </c>
      <c r="C270" s="8" t="s">
        <v>96</v>
      </c>
      <c r="D270" s="27">
        <v>34853</v>
      </c>
      <c r="E270" s="29">
        <f t="shared" si="40"/>
        <v>4</v>
      </c>
      <c r="F270" s="38" t="str">
        <f t="array" ref="F270">E270&amp;CHOOSE(AND(E270&lt;&gt;{11,12,13})*MIN(4,MOD(E270,10))+1,"th","st","nd","rd","th")</f>
        <v>4th</v>
      </c>
      <c r="G270" s="29">
        <v>4724</v>
      </c>
      <c r="H270" s="30">
        <v>1.5379</v>
      </c>
      <c r="I270" s="31">
        <v>0.34179999999999999</v>
      </c>
      <c r="J270" s="94">
        <v>301</v>
      </c>
      <c r="K270" s="33">
        <v>0</v>
      </c>
      <c r="L270" s="34">
        <v>0.39069999999999999</v>
      </c>
      <c r="M270" s="29">
        <f t="shared" si="41"/>
        <v>97</v>
      </c>
      <c r="N270" s="38" t="str">
        <f t="array" ref="N270">M270&amp;CHOOSE(AND(M270&lt;&gt;{11,12,13})*MIN(4,MOD(M270,10))+1,"th","st","nd","rd","th")</f>
        <v>97th</v>
      </c>
      <c r="O270" s="34">
        <v>0.1638</v>
      </c>
      <c r="P270" s="29">
        <f t="shared" si="42"/>
        <v>44</v>
      </c>
      <c r="Q270" s="38" t="str">
        <f t="array" ref="Q270">P270&amp;CHOOSE(AND(P270&lt;&gt;{11,12,13})*MIN(4,MOD(P270,10))+1,"th","st","nd","rd","th")</f>
        <v>44th</v>
      </c>
      <c r="R270" s="35">
        <v>419.20600000000002</v>
      </c>
      <c r="S270" s="35">
        <v>87.875</v>
      </c>
      <c r="T270" s="35">
        <v>209.60300000000001</v>
      </c>
      <c r="U270" s="35">
        <v>716.68399999999997</v>
      </c>
      <c r="V270" s="36">
        <v>178.82900000000001</v>
      </c>
      <c r="W270" s="220">
        <f t="shared" si="43"/>
        <v>0.10000128616140655</v>
      </c>
      <c r="X270" s="29">
        <f t="shared" si="44"/>
        <v>95</v>
      </c>
      <c r="Y270" s="38" t="str">
        <f t="array" ref="Y270">X270&amp;CHOOSE(AND(X270&lt;&gt;{11,12,13})*MIN(4,MOD(X270,10))+1,"th","st","nd","rd","th")</f>
        <v>95th</v>
      </c>
      <c r="Z270" s="37">
        <v>35.765999999999998</v>
      </c>
      <c r="AA270" s="28">
        <v>7</v>
      </c>
      <c r="AB270" s="221">
        <f t="shared" si="45"/>
        <v>3.914404280792521E-3</v>
      </c>
      <c r="AC270" s="29">
        <f t="shared" si="46"/>
        <v>46</v>
      </c>
      <c r="AD270" s="38" t="str">
        <f t="array" ref="AD270">AC270&amp;CHOOSE(AND(AC270&lt;&gt;{11,12,13})*MIN(4,MOD(AC270,10))+1,"th","st","nd","rd","th")</f>
        <v>46th</v>
      </c>
      <c r="AE270" s="37">
        <v>4.2</v>
      </c>
      <c r="AF270" s="113">
        <v>1788.2670000000001</v>
      </c>
      <c r="AG270" s="113">
        <v>1757.6890000000001</v>
      </c>
      <c r="AH270" s="113">
        <v>1762.6679999999999</v>
      </c>
      <c r="AI270" s="38">
        <v>1769.5409999999999</v>
      </c>
      <c r="AJ270" s="29">
        <f t="shared" si="47"/>
        <v>41</v>
      </c>
      <c r="AK270" s="38" t="str">
        <f t="array" ref="AK270">AJ270&amp;CHOOSE(AND(AJ270&lt;&gt;{11,12,13})*MIN(4,MOD(AJ270,10))+1,"th","st","nd","rd","th")</f>
        <v>41st</v>
      </c>
      <c r="AL270" s="38">
        <v>756.65</v>
      </c>
      <c r="AM270" s="38">
        <v>756.65</v>
      </c>
      <c r="AN270" s="38">
        <v>2526.1909999999998</v>
      </c>
      <c r="AO270" s="29">
        <f t="shared" si="48"/>
        <v>50</v>
      </c>
      <c r="AP270" s="38" t="str">
        <f t="array" ref="AP270">AO270&amp;CHOOSE(AND(AO270&lt;&gt;{11,12,13})*MIN(4,MOD(AO270,10))+1,"th","st","nd","rd","th")</f>
        <v>50th</v>
      </c>
      <c r="AQ270" s="77">
        <v>1.52</v>
      </c>
      <c r="AR270" s="36">
        <v>5905.2439999999997</v>
      </c>
      <c r="AS270" s="29">
        <f t="shared" si="49"/>
        <v>85</v>
      </c>
      <c r="AT270" s="38" t="str">
        <f t="array" ref="AT270">AS270&amp;CHOOSE(AND(AS270&lt;&gt;{11,12,13})*MIN(4,MOD(AS270,10))+1,"th","st","nd","rd","th")</f>
        <v>85th</v>
      </c>
      <c r="AU270" s="40">
        <v>1.9814975491488653E-3</v>
      </c>
    </row>
    <row r="271" spans="1:47" x14ac:dyDescent="0.25">
      <c r="A271" s="7">
        <v>119352203</v>
      </c>
      <c r="B271" s="8" t="s">
        <v>262</v>
      </c>
      <c r="C271" s="8" t="s">
        <v>96</v>
      </c>
      <c r="D271" s="27">
        <v>49275</v>
      </c>
      <c r="E271" s="29">
        <f t="shared" si="40"/>
        <v>41</v>
      </c>
      <c r="F271" s="38" t="str">
        <f t="array" ref="F271">E271&amp;CHOOSE(AND(E271&lt;&gt;{11,12,13})*MIN(4,MOD(E271,10))+1,"th","st","nd","rd","th")</f>
        <v>41st</v>
      </c>
      <c r="G271" s="29">
        <v>5503</v>
      </c>
      <c r="H271" s="30">
        <v>1.0878000000000001</v>
      </c>
      <c r="I271" s="31">
        <v>-6.7900000000000002E-2</v>
      </c>
      <c r="J271" s="94">
        <v>367</v>
      </c>
      <c r="K271" s="33">
        <v>0</v>
      </c>
      <c r="L271" s="34">
        <v>0.2288</v>
      </c>
      <c r="M271" s="29">
        <f t="shared" si="41"/>
        <v>81</v>
      </c>
      <c r="N271" s="38" t="str">
        <f t="array" ref="N271">M271&amp;CHOOSE(AND(M271&lt;&gt;{11,12,13})*MIN(4,MOD(M271,10))+1,"th","st","nd","rd","th")</f>
        <v>81st</v>
      </c>
      <c r="O271" s="34">
        <v>0.2402</v>
      </c>
      <c r="P271" s="29">
        <f t="shared" si="42"/>
        <v>80</v>
      </c>
      <c r="Q271" s="38" t="str">
        <f t="array" ref="Q271">P271&amp;CHOOSE(AND(P271&lt;&gt;{11,12,13})*MIN(4,MOD(P271,10))+1,"th","st","nd","rd","th")</f>
        <v>80th</v>
      </c>
      <c r="R271" s="35">
        <v>215.922</v>
      </c>
      <c r="S271" s="35">
        <v>113.34</v>
      </c>
      <c r="T271" s="35">
        <v>0</v>
      </c>
      <c r="U271" s="35">
        <v>329.262</v>
      </c>
      <c r="V271" s="36">
        <v>23.757999999999999</v>
      </c>
      <c r="W271" s="220">
        <f t="shared" si="43"/>
        <v>1.5104977623550489E-2</v>
      </c>
      <c r="X271" s="29">
        <f t="shared" si="44"/>
        <v>20</v>
      </c>
      <c r="Y271" s="38" t="str">
        <f t="array" ref="Y271">X271&amp;CHOOSE(AND(X271&lt;&gt;{11,12,13})*MIN(4,MOD(X271,10))+1,"th","st","nd","rd","th")</f>
        <v>20th</v>
      </c>
      <c r="Z271" s="37">
        <v>4.7519999999999998</v>
      </c>
      <c r="AA271" s="28">
        <v>19</v>
      </c>
      <c r="AB271" s="221">
        <f t="shared" si="45"/>
        <v>1.2079913075488649E-2</v>
      </c>
      <c r="AC271" s="29">
        <f t="shared" si="46"/>
        <v>72</v>
      </c>
      <c r="AD271" s="38" t="str">
        <f t="array" ref="AD271">AC271&amp;CHOOSE(AND(AC271&lt;&gt;{11,12,13})*MIN(4,MOD(AC271,10))+1,"th","st","nd","rd","th")</f>
        <v>72nd</v>
      </c>
      <c r="AE271" s="37">
        <v>11.4</v>
      </c>
      <c r="AF271" s="113">
        <v>1572.8589999999999</v>
      </c>
      <c r="AG271" s="113">
        <v>1573.386</v>
      </c>
      <c r="AH271" s="113">
        <v>1596.854</v>
      </c>
      <c r="AI271" s="38">
        <v>1581.0329999999999</v>
      </c>
      <c r="AJ271" s="29">
        <f t="shared" si="47"/>
        <v>35</v>
      </c>
      <c r="AK271" s="38" t="str">
        <f t="array" ref="AK271">AJ271&amp;CHOOSE(AND(AJ271&lt;&gt;{11,12,13})*MIN(4,MOD(AJ271,10))+1,"th","st","nd","rd","th")</f>
        <v>35th</v>
      </c>
      <c r="AL271" s="38">
        <v>345.41399999999999</v>
      </c>
      <c r="AM271" s="38">
        <v>345.41399999999999</v>
      </c>
      <c r="AN271" s="38">
        <v>1926.4469999999999</v>
      </c>
      <c r="AO271" s="29">
        <f t="shared" si="48"/>
        <v>36</v>
      </c>
      <c r="AP271" s="38" t="str">
        <f t="array" ref="AP271">AO271&amp;CHOOSE(AND(AO271&lt;&gt;{11,12,13})*MIN(4,MOD(AO271,10))+1,"th","st","nd","rd","th")</f>
        <v>36th</v>
      </c>
      <c r="AQ271" s="77">
        <v>0.8</v>
      </c>
      <c r="AR271" s="36">
        <v>1676.471</v>
      </c>
      <c r="AS271" s="29">
        <f t="shared" si="49"/>
        <v>25</v>
      </c>
      <c r="AT271" s="38" t="str">
        <f t="array" ref="AT271">AS271&amp;CHOOSE(AND(AS271&lt;&gt;{11,12,13})*MIN(4,MOD(AS271,10))+1,"th","st","nd","rd","th")</f>
        <v>25th</v>
      </c>
      <c r="AU271" s="40">
        <v>5.6253783547625588E-4</v>
      </c>
    </row>
    <row r="272" spans="1:47" x14ac:dyDescent="0.25">
      <c r="A272" s="7">
        <v>119354603</v>
      </c>
      <c r="B272" s="8" t="s">
        <v>367</v>
      </c>
      <c r="C272" s="8" t="s">
        <v>96</v>
      </c>
      <c r="D272" s="27">
        <v>51758</v>
      </c>
      <c r="E272" s="29">
        <f t="shared" si="40"/>
        <v>51</v>
      </c>
      <c r="F272" s="38" t="str">
        <f t="array" ref="F272">E272&amp;CHOOSE(AND(E272&lt;&gt;{11,12,13})*MIN(4,MOD(E272,10))+1,"th","st","nd","rd","th")</f>
        <v>51st</v>
      </c>
      <c r="G272" s="29">
        <v>5078</v>
      </c>
      <c r="H272" s="30">
        <v>1.0356000000000001</v>
      </c>
      <c r="I272" s="31">
        <v>0.73829999999999996</v>
      </c>
      <c r="J272" s="94">
        <v>159</v>
      </c>
      <c r="K272" s="33">
        <v>0</v>
      </c>
      <c r="L272" s="34">
        <v>0.1421</v>
      </c>
      <c r="M272" s="29">
        <f t="shared" si="41"/>
        <v>48</v>
      </c>
      <c r="N272" s="38" t="str">
        <f t="array" ref="N272">M272&amp;CHOOSE(AND(M272&lt;&gt;{11,12,13})*MIN(4,MOD(M272,10))+1,"th","st","nd","rd","th")</f>
        <v>48th</v>
      </c>
      <c r="O272" s="34">
        <v>0.1159</v>
      </c>
      <c r="P272" s="29">
        <f t="shared" si="42"/>
        <v>21</v>
      </c>
      <c r="Q272" s="38" t="str">
        <f t="array" ref="Q272">P272&amp;CHOOSE(AND(P272&lt;&gt;{11,12,13})*MIN(4,MOD(P272,10))+1,"th","st","nd","rd","th")</f>
        <v>21st</v>
      </c>
      <c r="R272" s="35">
        <v>132.37799999999999</v>
      </c>
      <c r="S272" s="35">
        <v>53.984999999999999</v>
      </c>
      <c r="T272" s="35">
        <v>0</v>
      </c>
      <c r="U272" s="35">
        <v>186.363</v>
      </c>
      <c r="V272" s="36">
        <v>59.497</v>
      </c>
      <c r="W272" s="220">
        <f t="shared" si="43"/>
        <v>3.8320041941629517E-2</v>
      </c>
      <c r="X272" s="29">
        <f t="shared" si="44"/>
        <v>78</v>
      </c>
      <c r="Y272" s="38" t="str">
        <f t="array" ref="Y272">X272&amp;CHOOSE(AND(X272&lt;&gt;{11,12,13})*MIN(4,MOD(X272,10))+1,"th","st","nd","rd","th")</f>
        <v>78th</v>
      </c>
      <c r="Z272" s="37">
        <v>11.898999999999999</v>
      </c>
      <c r="AA272" s="28">
        <v>0</v>
      </c>
      <c r="AB272" s="221">
        <f t="shared" si="45"/>
        <v>0</v>
      </c>
      <c r="AC272" s="29">
        <f t="shared" si="46"/>
        <v>1</v>
      </c>
      <c r="AD272" s="38" t="str">
        <f t="array" ref="AD272">AC272&amp;CHOOSE(AND(AC272&lt;&gt;{11,12,13})*MIN(4,MOD(AC272,10))+1,"th","st","nd","rd","th")</f>
        <v>1st</v>
      </c>
      <c r="AE272" s="37">
        <v>0</v>
      </c>
      <c r="AF272" s="113">
        <v>1552.634</v>
      </c>
      <c r="AG272" s="113">
        <v>1572.0160000000001</v>
      </c>
      <c r="AH272" s="113">
        <v>1570.76</v>
      </c>
      <c r="AI272" s="38">
        <v>1565.1369999999999</v>
      </c>
      <c r="AJ272" s="29">
        <f t="shared" si="47"/>
        <v>34</v>
      </c>
      <c r="AK272" s="38" t="str">
        <f t="array" ref="AK272">AJ272&amp;CHOOSE(AND(AJ272&lt;&gt;{11,12,13})*MIN(4,MOD(AJ272,10))+1,"th","st","nd","rd","th")</f>
        <v>34th</v>
      </c>
      <c r="AL272" s="38">
        <v>198.262</v>
      </c>
      <c r="AM272" s="38">
        <v>198.262</v>
      </c>
      <c r="AN272" s="38">
        <v>1763.3989999999999</v>
      </c>
      <c r="AO272" s="29">
        <f t="shared" si="48"/>
        <v>31</v>
      </c>
      <c r="AP272" s="38" t="str">
        <f t="array" ref="AP272">AO272&amp;CHOOSE(AND(AO272&lt;&gt;{11,12,13})*MIN(4,MOD(AO272,10))+1,"th","st","nd","rd","th")</f>
        <v>31st</v>
      </c>
      <c r="AQ272" s="77">
        <v>0.78</v>
      </c>
      <c r="AR272" s="36">
        <v>1424.4169999999999</v>
      </c>
      <c r="AS272" s="29">
        <f t="shared" si="49"/>
        <v>18</v>
      </c>
      <c r="AT272" s="38" t="str">
        <f t="array" ref="AT272">AS272&amp;CHOOSE(AND(AS272&lt;&gt;{11,12,13})*MIN(4,MOD(AS272,10))+1,"th","st","nd","rd","th")</f>
        <v>18th</v>
      </c>
      <c r="AU272" s="40">
        <v>4.7796141776122698E-4</v>
      </c>
    </row>
    <row r="273" spans="1:47" x14ac:dyDescent="0.25">
      <c r="A273" s="7">
        <v>119355503</v>
      </c>
      <c r="B273" s="8" t="s">
        <v>399</v>
      </c>
      <c r="C273" s="8" t="s">
        <v>96</v>
      </c>
      <c r="D273" s="27">
        <v>44660</v>
      </c>
      <c r="E273" s="29">
        <f t="shared" si="40"/>
        <v>26</v>
      </c>
      <c r="F273" s="38" t="str">
        <f t="array" ref="F273">E273&amp;CHOOSE(AND(E273&lt;&gt;{11,12,13})*MIN(4,MOD(E273,10))+1,"th","st","nd","rd","th")</f>
        <v>26th</v>
      </c>
      <c r="G273" s="29">
        <v>6687</v>
      </c>
      <c r="H273" s="30">
        <v>1.2001999999999999</v>
      </c>
      <c r="I273" s="31">
        <v>0.21260000000000001</v>
      </c>
      <c r="J273" s="94">
        <v>324</v>
      </c>
      <c r="K273" s="33">
        <v>0</v>
      </c>
      <c r="L273" s="34">
        <v>0.28310000000000002</v>
      </c>
      <c r="M273" s="29">
        <f t="shared" si="41"/>
        <v>89</v>
      </c>
      <c r="N273" s="38" t="str">
        <f t="array" ref="N273">M273&amp;CHOOSE(AND(M273&lt;&gt;{11,12,13})*MIN(4,MOD(M273,10))+1,"th","st","nd","rd","th")</f>
        <v>89th</v>
      </c>
      <c r="O273" s="34">
        <v>0.1275</v>
      </c>
      <c r="P273" s="29">
        <f t="shared" si="42"/>
        <v>26</v>
      </c>
      <c r="Q273" s="38" t="str">
        <f t="array" ref="Q273">P273&amp;CHOOSE(AND(P273&lt;&gt;{11,12,13})*MIN(4,MOD(P273,10))+1,"th","st","nd","rd","th")</f>
        <v>26th</v>
      </c>
      <c r="R273" s="35">
        <v>310.404</v>
      </c>
      <c r="S273" s="35">
        <v>69.899000000000001</v>
      </c>
      <c r="T273" s="35">
        <v>0</v>
      </c>
      <c r="U273" s="35">
        <v>380.303</v>
      </c>
      <c r="V273" s="36">
        <v>52.060999999999993</v>
      </c>
      <c r="W273" s="220">
        <f t="shared" si="43"/>
        <v>2.8488923132823901E-2</v>
      </c>
      <c r="X273" s="29">
        <f t="shared" si="44"/>
        <v>57</v>
      </c>
      <c r="Y273" s="38" t="str">
        <f t="array" ref="Y273">X273&amp;CHOOSE(AND(X273&lt;&gt;{11,12,13})*MIN(4,MOD(X273,10))+1,"th","st","nd","rd","th")</f>
        <v>57th</v>
      </c>
      <c r="Z273" s="37">
        <v>10.412000000000001</v>
      </c>
      <c r="AA273" s="28">
        <v>24</v>
      </c>
      <c r="AB273" s="221">
        <f t="shared" si="45"/>
        <v>1.3133327350373095E-2</v>
      </c>
      <c r="AC273" s="29">
        <f t="shared" si="46"/>
        <v>73</v>
      </c>
      <c r="AD273" s="38" t="str">
        <f t="array" ref="AD273">AC273&amp;CHOOSE(AND(AC273&lt;&gt;{11,12,13})*MIN(4,MOD(AC273,10))+1,"th","st","nd","rd","th")</f>
        <v>73rd</v>
      </c>
      <c r="AE273" s="37">
        <v>14.4</v>
      </c>
      <c r="AF273" s="113">
        <v>1827.412</v>
      </c>
      <c r="AG273" s="113">
        <v>1796.6210000000001</v>
      </c>
      <c r="AH273" s="113">
        <v>1818.7260000000001</v>
      </c>
      <c r="AI273" s="38">
        <v>1814.2529999999999</v>
      </c>
      <c r="AJ273" s="29">
        <f t="shared" si="47"/>
        <v>42</v>
      </c>
      <c r="AK273" s="38" t="str">
        <f t="array" ref="AK273">AJ273&amp;CHOOSE(AND(AJ273&lt;&gt;{11,12,13})*MIN(4,MOD(AJ273,10))+1,"th","st","nd","rd","th")</f>
        <v>42nd</v>
      </c>
      <c r="AL273" s="38">
        <v>405.11500000000001</v>
      </c>
      <c r="AM273" s="38">
        <v>405.11500000000001</v>
      </c>
      <c r="AN273" s="38">
        <v>2219.3679999999999</v>
      </c>
      <c r="AO273" s="29">
        <f t="shared" si="48"/>
        <v>44</v>
      </c>
      <c r="AP273" s="38" t="str">
        <f t="array" ref="AP273">AO273&amp;CHOOSE(AND(AO273&lt;&gt;{11,12,13})*MIN(4,MOD(AO273,10))+1,"th","st","nd","rd","th")</f>
        <v>44th</v>
      </c>
      <c r="AQ273" s="77">
        <v>1.03</v>
      </c>
      <c r="AR273" s="36">
        <v>2743.596</v>
      </c>
      <c r="AS273" s="29">
        <f t="shared" si="49"/>
        <v>54</v>
      </c>
      <c r="AT273" s="38" t="str">
        <f t="array" ref="AT273">AS273&amp;CHOOSE(AND(AS273&lt;&gt;{11,12,13})*MIN(4,MOD(AS273,10))+1,"th","st","nd","rd","th")</f>
        <v>54th</v>
      </c>
      <c r="AU273" s="40">
        <v>9.2061035070771502E-4</v>
      </c>
    </row>
    <row r="274" spans="1:47" x14ac:dyDescent="0.25">
      <c r="A274" s="7">
        <v>119356503</v>
      </c>
      <c r="B274" s="8" t="s">
        <v>443</v>
      </c>
      <c r="C274" s="8" t="s">
        <v>96</v>
      </c>
      <c r="D274" s="27">
        <v>60189</v>
      </c>
      <c r="E274" s="29">
        <f t="shared" si="40"/>
        <v>70</v>
      </c>
      <c r="F274" s="38" t="str">
        <f t="array" ref="F274">E274&amp;CHOOSE(AND(E274&lt;&gt;{11,12,13})*MIN(4,MOD(E274,10))+1,"th","st","nd","rd","th")</f>
        <v>70th</v>
      </c>
      <c r="G274" s="29">
        <v>7829</v>
      </c>
      <c r="H274" s="30">
        <v>0.89049999999999996</v>
      </c>
      <c r="I274" s="31">
        <v>0.64649999999999996</v>
      </c>
      <c r="J274" s="94">
        <v>205</v>
      </c>
      <c r="K274" s="33">
        <v>0</v>
      </c>
      <c r="L274" s="34">
        <v>0.1164</v>
      </c>
      <c r="M274" s="29">
        <f t="shared" si="41"/>
        <v>39</v>
      </c>
      <c r="N274" s="38" t="str">
        <f t="array" ref="N274">M274&amp;CHOOSE(AND(M274&lt;&gt;{11,12,13})*MIN(4,MOD(M274,10))+1,"th","st","nd","rd","th")</f>
        <v>39th</v>
      </c>
      <c r="O274" s="34">
        <v>0.11799999999999999</v>
      </c>
      <c r="P274" s="29">
        <f t="shared" si="42"/>
        <v>23</v>
      </c>
      <c r="Q274" s="38" t="str">
        <f t="array" ref="Q274">P274&amp;CHOOSE(AND(P274&lt;&gt;{11,12,13})*MIN(4,MOD(P274,10))+1,"th","st","nd","rd","th")</f>
        <v>23rd</v>
      </c>
      <c r="R274" s="35">
        <v>213.30099999999999</v>
      </c>
      <c r="S274" s="35">
        <v>108.116</v>
      </c>
      <c r="T274" s="35">
        <v>0</v>
      </c>
      <c r="U274" s="35">
        <v>321.41699999999997</v>
      </c>
      <c r="V274" s="36">
        <v>77.628</v>
      </c>
      <c r="W274" s="220">
        <f t="shared" si="43"/>
        <v>2.5417327382497901E-2</v>
      </c>
      <c r="X274" s="29">
        <f t="shared" si="44"/>
        <v>49</v>
      </c>
      <c r="Y274" s="38" t="str">
        <f t="array" ref="Y274">X274&amp;CHOOSE(AND(X274&lt;&gt;{11,12,13})*MIN(4,MOD(X274,10))+1,"th","st","nd","rd","th")</f>
        <v>49th</v>
      </c>
      <c r="Z274" s="37">
        <v>15.526</v>
      </c>
      <c r="AA274" s="28">
        <v>9</v>
      </c>
      <c r="AB274" s="221">
        <f t="shared" si="45"/>
        <v>2.9468226212511096E-3</v>
      </c>
      <c r="AC274" s="29">
        <f t="shared" si="46"/>
        <v>40</v>
      </c>
      <c r="AD274" s="38" t="str">
        <f t="array" ref="AD274">AC274&amp;CHOOSE(AND(AC274&lt;&gt;{11,12,13})*MIN(4,MOD(AC274,10))+1,"th","st","nd","rd","th")</f>
        <v>40th</v>
      </c>
      <c r="AE274" s="37">
        <v>5.4</v>
      </c>
      <c r="AF274" s="113">
        <v>3054.1370000000002</v>
      </c>
      <c r="AG274" s="113">
        <v>3049.3939999999998</v>
      </c>
      <c r="AH274" s="113">
        <v>3111.9569999999999</v>
      </c>
      <c r="AI274" s="38">
        <v>3071.8290000000002</v>
      </c>
      <c r="AJ274" s="29">
        <f t="shared" si="47"/>
        <v>65</v>
      </c>
      <c r="AK274" s="38" t="str">
        <f t="array" ref="AK274">AJ274&amp;CHOOSE(AND(AJ274&lt;&gt;{11,12,13})*MIN(4,MOD(AJ274,10))+1,"th","st","nd","rd","th")</f>
        <v>65th</v>
      </c>
      <c r="AL274" s="38">
        <v>342.34300000000002</v>
      </c>
      <c r="AM274" s="38">
        <v>342.34300000000002</v>
      </c>
      <c r="AN274" s="38">
        <v>3414.172</v>
      </c>
      <c r="AO274" s="29">
        <f t="shared" si="48"/>
        <v>65</v>
      </c>
      <c r="AP274" s="38" t="str">
        <f t="array" ref="AP274">AO274&amp;CHOOSE(AND(AO274&lt;&gt;{11,12,13})*MIN(4,MOD(AO274,10))+1,"th","st","nd","rd","th")</f>
        <v>65th</v>
      </c>
      <c r="AQ274" s="77">
        <v>1.21</v>
      </c>
      <c r="AR274" s="36">
        <v>3678.7869999999998</v>
      </c>
      <c r="AS274" s="29">
        <f t="shared" si="49"/>
        <v>68</v>
      </c>
      <c r="AT274" s="38" t="str">
        <f t="array" ref="AT274">AS274&amp;CHOOSE(AND(AS274&lt;&gt;{11,12,13})*MIN(4,MOD(AS274,10))+1,"th","st","nd","rd","th")</f>
        <v>68th</v>
      </c>
      <c r="AU274" s="40">
        <v>1.2344125703088148E-3</v>
      </c>
    </row>
    <row r="275" spans="1:47" x14ac:dyDescent="0.25">
      <c r="A275" s="7">
        <v>119356603</v>
      </c>
      <c r="B275" s="8" t="s">
        <v>464</v>
      </c>
      <c r="C275" s="8" t="s">
        <v>96</v>
      </c>
      <c r="D275" s="27">
        <v>48169</v>
      </c>
      <c r="E275" s="29">
        <f t="shared" si="40"/>
        <v>38</v>
      </c>
      <c r="F275" s="38" t="str">
        <f t="array" ref="F275">E275&amp;CHOOSE(AND(E275&lt;&gt;{11,12,13})*MIN(4,MOD(E275,10))+1,"th","st","nd","rd","th")</f>
        <v>38th</v>
      </c>
      <c r="G275" s="29">
        <v>3746</v>
      </c>
      <c r="H275" s="30">
        <v>1.1127</v>
      </c>
      <c r="I275" s="31">
        <v>-0.56740000000000002</v>
      </c>
      <c r="J275" s="94">
        <v>408</v>
      </c>
      <c r="K275" s="33">
        <v>0</v>
      </c>
      <c r="L275" s="34">
        <v>0.2162</v>
      </c>
      <c r="M275" s="29">
        <f t="shared" si="41"/>
        <v>78</v>
      </c>
      <c r="N275" s="38" t="str">
        <f t="array" ref="N275">M275&amp;CHOOSE(AND(M275&lt;&gt;{11,12,13})*MIN(4,MOD(M275,10))+1,"th","st","nd","rd","th")</f>
        <v>78th</v>
      </c>
      <c r="O275" s="34">
        <v>0.13170000000000001</v>
      </c>
      <c r="P275" s="29">
        <f t="shared" si="42"/>
        <v>29</v>
      </c>
      <c r="Q275" s="38" t="str">
        <f t="array" ref="Q275">P275&amp;CHOOSE(AND(P275&lt;&gt;{11,12,13})*MIN(4,MOD(P275,10))+1,"th","st","nd","rd","th")</f>
        <v>29th</v>
      </c>
      <c r="R275" s="35">
        <v>127.40300000000001</v>
      </c>
      <c r="S275" s="35">
        <v>38.804000000000002</v>
      </c>
      <c r="T275" s="35">
        <v>0</v>
      </c>
      <c r="U275" s="35">
        <v>166.20699999999999</v>
      </c>
      <c r="V275" s="36">
        <v>16.175000000000001</v>
      </c>
      <c r="W275" s="220">
        <f t="shared" si="43"/>
        <v>1.6469222662872214E-2</v>
      </c>
      <c r="X275" s="29">
        <f t="shared" si="44"/>
        <v>23</v>
      </c>
      <c r="Y275" s="38" t="str">
        <f t="array" ref="Y275">X275&amp;CHOOSE(AND(X275&lt;&gt;{11,12,13})*MIN(4,MOD(X275,10))+1,"th","st","nd","rd","th")</f>
        <v>23rd</v>
      </c>
      <c r="Z275" s="37">
        <v>3.2349999999999999</v>
      </c>
      <c r="AA275" s="28">
        <v>9</v>
      </c>
      <c r="AB275" s="221">
        <f t="shared" si="45"/>
        <v>9.163709673313751E-3</v>
      </c>
      <c r="AC275" s="29">
        <f t="shared" si="46"/>
        <v>66</v>
      </c>
      <c r="AD275" s="38" t="str">
        <f t="array" ref="AD275">AC275&amp;CHOOSE(AND(AC275&lt;&gt;{11,12,13})*MIN(4,MOD(AC275,10))+1,"th","st","nd","rd","th")</f>
        <v>66th</v>
      </c>
      <c r="AE275" s="37">
        <v>5.4</v>
      </c>
      <c r="AF275" s="113">
        <v>982.13499999999999</v>
      </c>
      <c r="AG275" s="113">
        <v>938.83399999999995</v>
      </c>
      <c r="AH275" s="113">
        <v>953.33299999999997</v>
      </c>
      <c r="AI275" s="38">
        <v>958.101</v>
      </c>
      <c r="AJ275" s="29">
        <f t="shared" si="47"/>
        <v>14</v>
      </c>
      <c r="AK275" s="38" t="str">
        <f t="array" ref="AK275">AJ275&amp;CHOOSE(AND(AJ275&lt;&gt;{11,12,13})*MIN(4,MOD(AJ275,10))+1,"th","st","nd","rd","th")</f>
        <v>14th</v>
      </c>
      <c r="AL275" s="38">
        <v>174.84200000000001</v>
      </c>
      <c r="AM275" s="38">
        <v>174.84200000000001</v>
      </c>
      <c r="AN275" s="38">
        <v>1132.943</v>
      </c>
      <c r="AO275" s="29">
        <f t="shared" si="48"/>
        <v>12</v>
      </c>
      <c r="AP275" s="38" t="str">
        <f t="array" ref="AP275">AO275&amp;CHOOSE(AND(AO275&lt;&gt;{11,12,13})*MIN(4,MOD(AO275,10))+1,"th","st","nd","rd","th")</f>
        <v>12th</v>
      </c>
      <c r="AQ275" s="77">
        <v>0.82</v>
      </c>
      <c r="AR275" s="36">
        <v>1033.713</v>
      </c>
      <c r="AS275" s="29">
        <f t="shared" si="49"/>
        <v>6</v>
      </c>
      <c r="AT275" s="38" t="str">
        <f t="array" ref="AT275">AS275&amp;CHOOSE(AND(AS275&lt;&gt;{11,12,13})*MIN(4,MOD(AS275,10))+1,"th","st","nd","rd","th")</f>
        <v>6th</v>
      </c>
      <c r="AU275" s="40">
        <v>3.4686115866225354E-4</v>
      </c>
    </row>
    <row r="276" spans="1:47" x14ac:dyDescent="0.25">
      <c r="A276" s="7">
        <v>119357003</v>
      </c>
      <c r="B276" s="8" t="s">
        <v>518</v>
      </c>
      <c r="C276" s="8" t="s">
        <v>96</v>
      </c>
      <c r="D276" s="27">
        <v>44639</v>
      </c>
      <c r="E276" s="29">
        <f t="shared" si="40"/>
        <v>26</v>
      </c>
      <c r="F276" s="38" t="str">
        <f t="array" ref="F276">E276&amp;CHOOSE(AND(E276&lt;&gt;{11,12,13})*MIN(4,MOD(E276,10))+1,"th","st","nd","rd","th")</f>
        <v>26th</v>
      </c>
      <c r="G276" s="29">
        <v>4738</v>
      </c>
      <c r="H276" s="30">
        <v>1.2007000000000001</v>
      </c>
      <c r="I276" s="31">
        <v>0.13400000000000001</v>
      </c>
      <c r="J276" s="94">
        <v>339</v>
      </c>
      <c r="K276" s="33">
        <v>0</v>
      </c>
      <c r="L276" s="34">
        <v>0.17979999999999999</v>
      </c>
      <c r="M276" s="29">
        <f t="shared" si="41"/>
        <v>63</v>
      </c>
      <c r="N276" s="38" t="str">
        <f t="array" ref="N276">M276&amp;CHOOSE(AND(M276&lt;&gt;{11,12,13})*MIN(4,MOD(M276,10))+1,"th","st","nd","rd","th")</f>
        <v>63rd</v>
      </c>
      <c r="O276" s="34">
        <v>0.25190000000000001</v>
      </c>
      <c r="P276" s="29">
        <f t="shared" si="42"/>
        <v>83</v>
      </c>
      <c r="Q276" s="38" t="str">
        <f t="array" ref="Q276">P276&amp;CHOOSE(AND(P276&lt;&gt;{11,12,13})*MIN(4,MOD(P276,10))+1,"th","st","nd","rd","th")</f>
        <v>83rd</v>
      </c>
      <c r="R276" s="35">
        <v>168.92099999999999</v>
      </c>
      <c r="S276" s="35">
        <v>118.32899999999999</v>
      </c>
      <c r="T276" s="35">
        <v>0</v>
      </c>
      <c r="U276" s="35">
        <v>287.25</v>
      </c>
      <c r="V276" s="36">
        <v>37.058999999999997</v>
      </c>
      <c r="W276" s="220">
        <f t="shared" si="43"/>
        <v>2.3667395781776377E-2</v>
      </c>
      <c r="X276" s="29">
        <f t="shared" si="44"/>
        <v>44</v>
      </c>
      <c r="Y276" s="38" t="str">
        <f t="array" ref="Y276">X276&amp;CHOOSE(AND(X276&lt;&gt;{11,12,13})*MIN(4,MOD(X276,10))+1,"th","st","nd","rd","th")</f>
        <v>44th</v>
      </c>
      <c r="Z276" s="37">
        <v>7.4119999999999999</v>
      </c>
      <c r="AA276" s="28">
        <v>47</v>
      </c>
      <c r="AB276" s="221">
        <f t="shared" si="45"/>
        <v>3.0016125684543291E-2</v>
      </c>
      <c r="AC276" s="29">
        <f t="shared" si="46"/>
        <v>89</v>
      </c>
      <c r="AD276" s="38" t="str">
        <f t="array" ref="AD276">AC276&amp;CHOOSE(AND(AC276&lt;&gt;{11,12,13})*MIN(4,MOD(AC276,10))+1,"th","st","nd","rd","th")</f>
        <v>89th</v>
      </c>
      <c r="AE276" s="37">
        <v>28.2</v>
      </c>
      <c r="AF276" s="113">
        <v>1565.825</v>
      </c>
      <c r="AG276" s="113">
        <v>1608.4960000000001</v>
      </c>
      <c r="AH276" s="113">
        <v>1650.2429999999999</v>
      </c>
      <c r="AI276" s="38">
        <v>1608.1880000000001</v>
      </c>
      <c r="AJ276" s="29">
        <f t="shared" si="47"/>
        <v>36</v>
      </c>
      <c r="AK276" s="38" t="str">
        <f t="array" ref="AK276">AJ276&amp;CHOOSE(AND(AJ276&lt;&gt;{11,12,13})*MIN(4,MOD(AJ276,10))+1,"th","st","nd","rd","th")</f>
        <v>36th</v>
      </c>
      <c r="AL276" s="38">
        <v>322.86200000000002</v>
      </c>
      <c r="AM276" s="38">
        <v>322.86200000000002</v>
      </c>
      <c r="AN276" s="38">
        <v>1931.05</v>
      </c>
      <c r="AO276" s="29">
        <f t="shared" si="48"/>
        <v>37</v>
      </c>
      <c r="AP276" s="38" t="str">
        <f t="array" ref="AP276">AO276&amp;CHOOSE(AND(AO276&lt;&gt;{11,12,13})*MIN(4,MOD(AO276,10))+1,"th","st","nd","rd","th")</f>
        <v>37th</v>
      </c>
      <c r="AQ276" s="77">
        <v>1.32</v>
      </c>
      <c r="AR276" s="36">
        <v>3060.567</v>
      </c>
      <c r="AS276" s="29">
        <f t="shared" si="49"/>
        <v>60</v>
      </c>
      <c r="AT276" s="38" t="str">
        <f t="array" ref="AT276">AS276&amp;CHOOSE(AND(AS276&lt;&gt;{11,12,13})*MIN(4,MOD(AS276,10))+1,"th","st","nd","rd","th")</f>
        <v>60th</v>
      </c>
      <c r="AU276" s="40">
        <v>1.0269695899959249E-3</v>
      </c>
    </row>
    <row r="277" spans="1:47" x14ac:dyDescent="0.25">
      <c r="A277" s="7">
        <v>119357402</v>
      </c>
      <c r="B277" s="8" t="s">
        <v>532</v>
      </c>
      <c r="C277" s="8" t="s">
        <v>96</v>
      </c>
      <c r="D277" s="27">
        <v>37218</v>
      </c>
      <c r="E277" s="29">
        <f t="shared" si="40"/>
        <v>7</v>
      </c>
      <c r="F277" s="38" t="str">
        <f t="array" ref="F277">E277&amp;CHOOSE(AND(E277&lt;&gt;{11,12,13})*MIN(4,MOD(E277,10))+1,"th","st","nd","rd","th")</f>
        <v>7th</v>
      </c>
      <c r="G277" s="29">
        <v>28946</v>
      </c>
      <c r="H277" s="30">
        <v>1.4400999999999999</v>
      </c>
      <c r="I277" s="31">
        <v>-1.9561999999999999</v>
      </c>
      <c r="J277" s="94">
        <v>469</v>
      </c>
      <c r="K277" s="33">
        <v>0</v>
      </c>
      <c r="L277" s="34">
        <v>0.30299999999999999</v>
      </c>
      <c r="M277" s="29">
        <f t="shared" si="41"/>
        <v>91</v>
      </c>
      <c r="N277" s="38" t="str">
        <f t="array" ref="N277">M277&amp;CHOOSE(AND(M277&lt;&gt;{11,12,13})*MIN(4,MOD(M277,10))+1,"th","st","nd","rd","th")</f>
        <v>91st</v>
      </c>
      <c r="O277" s="34">
        <v>0.255</v>
      </c>
      <c r="P277" s="29">
        <f t="shared" si="42"/>
        <v>85</v>
      </c>
      <c r="Q277" s="38" t="str">
        <f t="array" ref="Q277">P277&amp;CHOOSE(AND(P277&lt;&gt;{11,12,13})*MIN(4,MOD(P277,10))+1,"th","st","nd","rd","th")</f>
        <v>85th</v>
      </c>
      <c r="R277" s="35">
        <v>1846.6410000000001</v>
      </c>
      <c r="S277" s="35">
        <v>777.05200000000002</v>
      </c>
      <c r="T277" s="35">
        <v>923.32100000000003</v>
      </c>
      <c r="U277" s="35">
        <v>3547.0140000000001</v>
      </c>
      <c r="V277" s="36">
        <v>362.6169999999999</v>
      </c>
      <c r="W277" s="220">
        <f t="shared" si="43"/>
        <v>3.5699286303714023E-2</v>
      </c>
      <c r="X277" s="29">
        <f t="shared" si="44"/>
        <v>75</v>
      </c>
      <c r="Y277" s="38" t="str">
        <f t="array" ref="Y277">X277&amp;CHOOSE(AND(X277&lt;&gt;{11,12,13})*MIN(4,MOD(X277,10))+1,"th","st","nd","rd","th")</f>
        <v>75th</v>
      </c>
      <c r="Z277" s="37">
        <v>72.522999999999996</v>
      </c>
      <c r="AA277" s="28">
        <v>902</v>
      </c>
      <c r="AB277" s="221">
        <f t="shared" si="45"/>
        <v>8.8801011110758887E-2</v>
      </c>
      <c r="AC277" s="29">
        <f t="shared" si="46"/>
        <v>98</v>
      </c>
      <c r="AD277" s="38" t="str">
        <f t="array" ref="AD277">AC277&amp;CHOOSE(AND(AC277&lt;&gt;{11,12,13})*MIN(4,MOD(AC277,10))+1,"th","st","nd","rd","th")</f>
        <v>98th</v>
      </c>
      <c r="AE277" s="37">
        <v>541.20000000000005</v>
      </c>
      <c r="AF277" s="113">
        <v>10157.541999999999</v>
      </c>
      <c r="AG277" s="113">
        <v>9964.8349999999991</v>
      </c>
      <c r="AH277" s="113">
        <v>9981.5930000000008</v>
      </c>
      <c r="AI277" s="38">
        <v>10034.656999999999</v>
      </c>
      <c r="AJ277" s="29">
        <f t="shared" si="47"/>
        <v>97</v>
      </c>
      <c r="AK277" s="38" t="str">
        <f t="array" ref="AK277">AJ277&amp;CHOOSE(AND(AJ277&lt;&gt;{11,12,13})*MIN(4,MOD(AJ277,10))+1,"th","st","nd","rd","th")</f>
        <v>97th</v>
      </c>
      <c r="AL277" s="38">
        <v>4160.7370000000001</v>
      </c>
      <c r="AM277" s="38">
        <v>4160.7370000000001</v>
      </c>
      <c r="AN277" s="38">
        <v>14195.394</v>
      </c>
      <c r="AO277" s="29">
        <f t="shared" si="48"/>
        <v>98</v>
      </c>
      <c r="AP277" s="38" t="str">
        <f t="array" ref="AP277">AO277&amp;CHOOSE(AND(AO277&lt;&gt;{11,12,13})*MIN(4,MOD(AO277,10))+1,"th","st","nd","rd","th")</f>
        <v>98th</v>
      </c>
      <c r="AQ277" s="77">
        <v>1.69</v>
      </c>
      <c r="AR277" s="36">
        <v>34548.31</v>
      </c>
      <c r="AS277" s="29">
        <f t="shared" si="49"/>
        <v>98</v>
      </c>
      <c r="AT277" s="38" t="str">
        <f t="array" ref="AT277">AS277&amp;CHOOSE(AND(AS277&lt;&gt;{11,12,13})*MIN(4,MOD(AS277,10))+1,"th","st","nd","rd","th")</f>
        <v>98th</v>
      </c>
      <c r="AU277" s="40">
        <v>1.1592644028296753E-2</v>
      </c>
    </row>
    <row r="278" spans="1:47" x14ac:dyDescent="0.25">
      <c r="A278" s="7">
        <v>119358403</v>
      </c>
      <c r="B278" s="8" t="s">
        <v>612</v>
      </c>
      <c r="C278" s="8" t="s">
        <v>96</v>
      </c>
      <c r="D278" s="27">
        <v>45720</v>
      </c>
      <c r="E278" s="29">
        <f t="shared" si="40"/>
        <v>30</v>
      </c>
      <c r="F278" s="38" t="str">
        <f t="array" ref="F278">E278&amp;CHOOSE(AND(E278&lt;&gt;{11,12,13})*MIN(4,MOD(E278,10))+1,"th","st","nd","rd","th")</f>
        <v>30th</v>
      </c>
      <c r="G278" s="29">
        <v>7452</v>
      </c>
      <c r="H278" s="30">
        <v>1.1722999999999999</v>
      </c>
      <c r="I278" s="31">
        <v>0.3039</v>
      </c>
      <c r="J278" s="94">
        <v>311</v>
      </c>
      <c r="K278" s="33">
        <v>0</v>
      </c>
      <c r="L278" s="34">
        <v>0.1113</v>
      </c>
      <c r="M278" s="29">
        <f t="shared" si="41"/>
        <v>37</v>
      </c>
      <c r="N278" s="38" t="str">
        <f t="array" ref="N278">M278&amp;CHOOSE(AND(M278&lt;&gt;{11,12,13})*MIN(4,MOD(M278,10))+1,"th","st","nd","rd","th")</f>
        <v>37th</v>
      </c>
      <c r="O278" s="34">
        <v>6.7599999999999993E-2</v>
      </c>
      <c r="P278" s="29">
        <f t="shared" si="42"/>
        <v>7</v>
      </c>
      <c r="Q278" s="38" t="str">
        <f t="array" ref="Q278">P278&amp;CHOOSE(AND(P278&lt;&gt;{11,12,13})*MIN(4,MOD(P278,10))+1,"th","st","nd","rd","th")</f>
        <v>7th</v>
      </c>
      <c r="R278" s="35">
        <v>166.34700000000001</v>
      </c>
      <c r="S278" s="35">
        <v>50.517000000000003</v>
      </c>
      <c r="T278" s="35">
        <v>0</v>
      </c>
      <c r="U278" s="35">
        <v>216.864</v>
      </c>
      <c r="V278" s="36">
        <v>42.052</v>
      </c>
      <c r="W278" s="220">
        <f t="shared" si="43"/>
        <v>1.6881817641684102E-2</v>
      </c>
      <c r="X278" s="29">
        <f t="shared" si="44"/>
        <v>24</v>
      </c>
      <c r="Y278" s="38" t="str">
        <f t="array" ref="Y278">X278&amp;CHOOSE(AND(X278&lt;&gt;{11,12,13})*MIN(4,MOD(X278,10))+1,"th","st","nd","rd","th")</f>
        <v>24th</v>
      </c>
      <c r="Z278" s="37">
        <v>8.41</v>
      </c>
      <c r="AA278" s="28">
        <v>15</v>
      </c>
      <c r="AB278" s="221">
        <f t="shared" si="45"/>
        <v>6.0217650676605526E-3</v>
      </c>
      <c r="AC278" s="29">
        <f t="shared" si="46"/>
        <v>57</v>
      </c>
      <c r="AD278" s="38" t="str">
        <f t="array" ref="AD278">AC278&amp;CHOOSE(AND(AC278&lt;&gt;{11,12,13})*MIN(4,MOD(AC278,10))+1,"th","st","nd","rd","th")</f>
        <v>57th</v>
      </c>
      <c r="AE278" s="37">
        <v>9</v>
      </c>
      <c r="AF278" s="113">
        <v>2490.9639999999999</v>
      </c>
      <c r="AG278" s="113">
        <v>2439.683</v>
      </c>
      <c r="AH278" s="113">
        <v>2569.4050000000002</v>
      </c>
      <c r="AI278" s="38">
        <v>2500.0169999999998</v>
      </c>
      <c r="AJ278" s="29">
        <f t="shared" si="47"/>
        <v>57</v>
      </c>
      <c r="AK278" s="38" t="str">
        <f t="array" ref="AK278">AJ278&amp;CHOOSE(AND(AJ278&lt;&gt;{11,12,13})*MIN(4,MOD(AJ278,10))+1,"th","st","nd","rd","th")</f>
        <v>57th</v>
      </c>
      <c r="AL278" s="38">
        <v>234.274</v>
      </c>
      <c r="AM278" s="38">
        <v>234.274</v>
      </c>
      <c r="AN278" s="38">
        <v>2734.2910000000002</v>
      </c>
      <c r="AO278" s="29">
        <f t="shared" si="48"/>
        <v>55</v>
      </c>
      <c r="AP278" s="38" t="str">
        <f t="array" ref="AP278">AO278&amp;CHOOSE(AND(AO278&lt;&gt;{11,12,13})*MIN(4,MOD(AO278,10))+1,"th","st","nd","rd","th")</f>
        <v>55th</v>
      </c>
      <c r="AQ278" s="77">
        <v>0.92</v>
      </c>
      <c r="AR278" s="36">
        <v>2948.9769999999999</v>
      </c>
      <c r="AS278" s="29">
        <f t="shared" si="49"/>
        <v>58</v>
      </c>
      <c r="AT278" s="38" t="str">
        <f t="array" ref="AT278">AS278&amp;CHOOSE(AND(AS278&lt;&gt;{11,12,13})*MIN(4,MOD(AS278,10))+1,"th","st","nd","rd","th")</f>
        <v>58th</v>
      </c>
      <c r="AU278" s="40">
        <v>9.8952569919149376E-4</v>
      </c>
    </row>
    <row r="279" spans="1:47" x14ac:dyDescent="0.25">
      <c r="A279" s="7">
        <v>113361303</v>
      </c>
      <c r="B279" s="8" t="s">
        <v>221</v>
      </c>
      <c r="C279" s="8" t="s">
        <v>222</v>
      </c>
      <c r="D279" s="27">
        <v>66346</v>
      </c>
      <c r="E279" s="29">
        <f t="shared" si="40"/>
        <v>81</v>
      </c>
      <c r="F279" s="38" t="str">
        <f t="array" ref="F279">E279&amp;CHOOSE(AND(E279&lt;&gt;{11,12,13})*MIN(4,MOD(E279,10))+1,"th","st","nd","rd","th")</f>
        <v>81st</v>
      </c>
      <c r="G279" s="29">
        <v>8566</v>
      </c>
      <c r="H279" s="30">
        <v>0.80789999999999995</v>
      </c>
      <c r="I279" s="31">
        <v>0.41420000000000001</v>
      </c>
      <c r="J279" s="94">
        <v>290</v>
      </c>
      <c r="K279" s="33">
        <v>0</v>
      </c>
      <c r="L279" s="34">
        <v>9.74E-2</v>
      </c>
      <c r="M279" s="29">
        <f t="shared" si="41"/>
        <v>31</v>
      </c>
      <c r="N279" s="38" t="str">
        <f t="array" ref="N279">M279&amp;CHOOSE(AND(M279&lt;&gt;{11,12,13})*MIN(4,MOD(M279,10))+1,"th","st","nd","rd","th")</f>
        <v>31st</v>
      </c>
      <c r="O279" s="34">
        <v>0.2152</v>
      </c>
      <c r="P279" s="29">
        <f t="shared" si="42"/>
        <v>68</v>
      </c>
      <c r="Q279" s="38" t="str">
        <f t="array" ref="Q279">P279&amp;CHOOSE(AND(P279&lt;&gt;{11,12,13})*MIN(4,MOD(P279,10))+1,"th","st","nd","rd","th")</f>
        <v>68th</v>
      </c>
      <c r="R279" s="35">
        <v>177.791</v>
      </c>
      <c r="S279" s="35">
        <v>196.41</v>
      </c>
      <c r="T279" s="35">
        <v>0</v>
      </c>
      <c r="U279" s="35">
        <v>374.20100000000002</v>
      </c>
      <c r="V279" s="36">
        <v>45.869</v>
      </c>
      <c r="W279" s="220">
        <f t="shared" si="43"/>
        <v>1.507714922265691E-2</v>
      </c>
      <c r="X279" s="29">
        <f t="shared" si="44"/>
        <v>20</v>
      </c>
      <c r="Y279" s="38" t="str">
        <f t="array" ref="Y279">X279&amp;CHOOSE(AND(X279&lt;&gt;{11,12,13})*MIN(4,MOD(X279,10))+1,"th","st","nd","rd","th")</f>
        <v>20th</v>
      </c>
      <c r="Z279" s="37">
        <v>9.1739999999999995</v>
      </c>
      <c r="AA279" s="28">
        <v>29</v>
      </c>
      <c r="AB279" s="221">
        <f t="shared" si="45"/>
        <v>9.532305641218479E-3</v>
      </c>
      <c r="AC279" s="29">
        <f t="shared" si="46"/>
        <v>67</v>
      </c>
      <c r="AD279" s="38" t="str">
        <f t="array" ref="AD279">AC279&amp;CHOOSE(AND(AC279&lt;&gt;{11,12,13})*MIN(4,MOD(AC279,10))+1,"th","st","nd","rd","th")</f>
        <v>67th</v>
      </c>
      <c r="AE279" s="37">
        <v>17.399999999999999</v>
      </c>
      <c r="AF279" s="113">
        <v>3042.2860000000001</v>
      </c>
      <c r="AG279" s="113">
        <v>3050.8319999999999</v>
      </c>
      <c r="AH279" s="113">
        <v>3082.0149999999999</v>
      </c>
      <c r="AI279" s="38">
        <v>3058.3780000000002</v>
      </c>
      <c r="AJ279" s="29">
        <f t="shared" si="47"/>
        <v>65</v>
      </c>
      <c r="AK279" s="38" t="str">
        <f t="array" ref="AK279">AJ279&amp;CHOOSE(AND(AJ279&lt;&gt;{11,12,13})*MIN(4,MOD(AJ279,10))+1,"th","st","nd","rd","th")</f>
        <v>65th</v>
      </c>
      <c r="AL279" s="38">
        <v>400.77499999999998</v>
      </c>
      <c r="AM279" s="38">
        <v>400.77499999999998</v>
      </c>
      <c r="AN279" s="38">
        <v>3459.1529999999998</v>
      </c>
      <c r="AO279" s="29">
        <f t="shared" si="48"/>
        <v>66</v>
      </c>
      <c r="AP279" s="38" t="str">
        <f t="array" ref="AP279">AO279&amp;CHOOSE(AND(AO279&lt;&gt;{11,12,13})*MIN(4,MOD(AO279,10))+1,"th","st","nd","rd","th")</f>
        <v>66th</v>
      </c>
      <c r="AQ279" s="77">
        <v>1.1200000000000001</v>
      </c>
      <c r="AR279" s="36">
        <v>3130.0079999999998</v>
      </c>
      <c r="AS279" s="29">
        <f t="shared" si="49"/>
        <v>61</v>
      </c>
      <c r="AT279" s="38" t="str">
        <f t="array" ref="AT279">AS279&amp;CHOOSE(AND(AS279&lt;&gt;{11,12,13})*MIN(4,MOD(AS279,10))+1,"th","st","nd","rd","th")</f>
        <v>61st</v>
      </c>
      <c r="AU279" s="40">
        <v>1.0502704343489178E-3</v>
      </c>
    </row>
    <row r="280" spans="1:47" x14ac:dyDescent="0.25">
      <c r="A280" s="7">
        <v>113361503</v>
      </c>
      <c r="B280" s="8" t="s">
        <v>224</v>
      </c>
      <c r="C280" s="8" t="s">
        <v>222</v>
      </c>
      <c r="D280" s="27">
        <v>41799</v>
      </c>
      <c r="E280" s="29">
        <f t="shared" si="40"/>
        <v>18</v>
      </c>
      <c r="F280" s="38" t="str">
        <f t="array" ref="F280">E280&amp;CHOOSE(AND(E280&lt;&gt;{11,12,13})*MIN(4,MOD(E280,10))+1,"th","st","nd","rd","th")</f>
        <v>18th</v>
      </c>
      <c r="G280" s="29">
        <v>4123</v>
      </c>
      <c r="H280" s="30">
        <v>1.2823</v>
      </c>
      <c r="I280" s="31">
        <v>-2.3397000000000001</v>
      </c>
      <c r="J280" s="94">
        <v>478</v>
      </c>
      <c r="K280" s="33">
        <v>0</v>
      </c>
      <c r="L280" s="34">
        <v>0.21210000000000001</v>
      </c>
      <c r="M280" s="29">
        <f t="shared" si="41"/>
        <v>76</v>
      </c>
      <c r="N280" s="38" t="str">
        <f t="array" ref="N280">M280&amp;CHOOSE(AND(M280&lt;&gt;{11,12,13})*MIN(4,MOD(M280,10))+1,"th","st","nd","rd","th")</f>
        <v>76th</v>
      </c>
      <c r="O280" s="34">
        <v>0.36940000000000001</v>
      </c>
      <c r="P280" s="29">
        <f t="shared" si="42"/>
        <v>100</v>
      </c>
      <c r="Q280" s="38" t="str">
        <f t="array" ref="Q280">P280&amp;CHOOSE(AND(P280&lt;&gt;{11,12,13})*MIN(4,MOD(P280,10))+1,"th","st","nd","rd","th")</f>
        <v>100th</v>
      </c>
      <c r="R280" s="35">
        <v>185.565</v>
      </c>
      <c r="S280" s="35">
        <v>161.59299999999999</v>
      </c>
      <c r="T280" s="35">
        <v>0</v>
      </c>
      <c r="U280" s="35">
        <v>347.15800000000002</v>
      </c>
      <c r="V280" s="36">
        <v>39.561999999999998</v>
      </c>
      <c r="W280" s="220">
        <f t="shared" si="43"/>
        <v>2.7131471945103378E-2</v>
      </c>
      <c r="X280" s="29">
        <f t="shared" si="44"/>
        <v>53</v>
      </c>
      <c r="Y280" s="38" t="str">
        <f t="array" ref="Y280">X280&amp;CHOOSE(AND(X280&lt;&gt;{11,12,13})*MIN(4,MOD(X280,10))+1,"th","st","nd","rd","th")</f>
        <v>53rd</v>
      </c>
      <c r="Z280" s="37">
        <v>7.9119999999999999</v>
      </c>
      <c r="AA280" s="28">
        <v>53</v>
      </c>
      <c r="AB280" s="221">
        <f t="shared" si="45"/>
        <v>3.6347202191256235E-2</v>
      </c>
      <c r="AC280" s="29">
        <f t="shared" si="46"/>
        <v>91</v>
      </c>
      <c r="AD280" s="38" t="str">
        <f t="array" ref="AD280">AC280&amp;CHOOSE(AND(AC280&lt;&gt;{11,12,13})*MIN(4,MOD(AC280,10))+1,"th","st","nd","rd","th")</f>
        <v>91st</v>
      </c>
      <c r="AE280" s="37">
        <v>31.8</v>
      </c>
      <c r="AF280" s="113">
        <v>1458.1590000000001</v>
      </c>
      <c r="AG280" s="113">
        <v>1482.847</v>
      </c>
      <c r="AH280" s="113">
        <v>1471.0239999999999</v>
      </c>
      <c r="AI280" s="38">
        <v>1470.6769999999999</v>
      </c>
      <c r="AJ280" s="29">
        <f t="shared" si="47"/>
        <v>31</v>
      </c>
      <c r="AK280" s="38" t="str">
        <f t="array" ref="AK280">AJ280&amp;CHOOSE(AND(AJ280&lt;&gt;{11,12,13})*MIN(4,MOD(AJ280,10))+1,"th","st","nd","rd","th")</f>
        <v>31st</v>
      </c>
      <c r="AL280" s="38">
        <v>386.87</v>
      </c>
      <c r="AM280" s="38">
        <v>386.87</v>
      </c>
      <c r="AN280" s="38">
        <v>1857.547</v>
      </c>
      <c r="AO280" s="29">
        <f t="shared" si="48"/>
        <v>33</v>
      </c>
      <c r="AP280" s="38" t="str">
        <f t="array" ref="AP280">AO280&amp;CHOOSE(AND(AO280&lt;&gt;{11,12,13})*MIN(4,MOD(AO280,10))+1,"th","st","nd","rd","th")</f>
        <v>33rd</v>
      </c>
      <c r="AQ280" s="77">
        <v>1.7</v>
      </c>
      <c r="AR280" s="36">
        <v>4049.2849999999999</v>
      </c>
      <c r="AS280" s="29">
        <f t="shared" si="49"/>
        <v>73</v>
      </c>
      <c r="AT280" s="38" t="str">
        <f t="array" ref="AT280">AS280&amp;CHOOSE(AND(AS280&lt;&gt;{11,12,13})*MIN(4,MOD(AS280,10))+1,"th","st","nd","rd","th")</f>
        <v>73rd</v>
      </c>
      <c r="AU280" s="40">
        <v>1.3587327303165224E-3</v>
      </c>
    </row>
    <row r="281" spans="1:47" x14ac:dyDescent="0.25">
      <c r="A281" s="7">
        <v>113361703</v>
      </c>
      <c r="B281" s="8" t="s">
        <v>229</v>
      </c>
      <c r="C281" s="8" t="s">
        <v>222</v>
      </c>
      <c r="D281" s="27">
        <v>56667</v>
      </c>
      <c r="E281" s="29">
        <f t="shared" si="40"/>
        <v>63</v>
      </c>
      <c r="F281" s="38" t="str">
        <f t="array" ref="F281">E281&amp;CHOOSE(AND(E281&lt;&gt;{11,12,13})*MIN(4,MOD(E281,10))+1,"th","st","nd","rd","th")</f>
        <v>63rd</v>
      </c>
      <c r="G281" s="29">
        <v>11786</v>
      </c>
      <c r="H281" s="30">
        <v>0.94589999999999996</v>
      </c>
      <c r="I281" s="31">
        <v>0.18940000000000001</v>
      </c>
      <c r="J281" s="94">
        <v>328</v>
      </c>
      <c r="K281" s="33">
        <v>0</v>
      </c>
      <c r="L281" s="34">
        <v>0.1991</v>
      </c>
      <c r="M281" s="29">
        <f t="shared" si="41"/>
        <v>70</v>
      </c>
      <c r="N281" s="38" t="str">
        <f t="array" ref="N281">M281&amp;CHOOSE(AND(M281&lt;&gt;{11,12,13})*MIN(4,MOD(M281,10))+1,"th","st","nd","rd","th")</f>
        <v>70th</v>
      </c>
      <c r="O281" s="34">
        <v>0.19520000000000001</v>
      </c>
      <c r="P281" s="29">
        <f t="shared" si="42"/>
        <v>59</v>
      </c>
      <c r="Q281" s="38" t="str">
        <f t="array" ref="Q281">P281&amp;CHOOSE(AND(P281&lt;&gt;{11,12,13})*MIN(4,MOD(P281,10))+1,"th","st","nd","rd","th")</f>
        <v>59th</v>
      </c>
      <c r="R281" s="35">
        <v>530.61699999999996</v>
      </c>
      <c r="S281" s="35">
        <v>260.11200000000002</v>
      </c>
      <c r="T281" s="35">
        <v>0</v>
      </c>
      <c r="U281" s="35">
        <v>790.72900000000004</v>
      </c>
      <c r="V281" s="36">
        <v>57.521000000000001</v>
      </c>
      <c r="W281" s="220">
        <f t="shared" si="43"/>
        <v>1.2949938954886954E-2</v>
      </c>
      <c r="X281" s="29">
        <f t="shared" si="44"/>
        <v>15</v>
      </c>
      <c r="Y281" s="38" t="str">
        <f t="array" ref="Y281">X281&amp;CHOOSE(AND(X281&lt;&gt;{11,12,13})*MIN(4,MOD(X281,10))+1,"th","st","nd","rd","th")</f>
        <v>15th</v>
      </c>
      <c r="Z281" s="37">
        <v>11.504</v>
      </c>
      <c r="AA281" s="28">
        <v>171</v>
      </c>
      <c r="AB281" s="221">
        <f t="shared" si="45"/>
        <v>3.8497932255796473E-2</v>
      </c>
      <c r="AC281" s="29">
        <f t="shared" si="46"/>
        <v>92</v>
      </c>
      <c r="AD281" s="38" t="str">
        <f t="array" ref="AD281">AC281&amp;CHOOSE(AND(AC281&lt;&gt;{11,12,13})*MIN(4,MOD(AC281,10))+1,"th","st","nd","rd","th")</f>
        <v>92nd</v>
      </c>
      <c r="AE281" s="37">
        <v>102.6</v>
      </c>
      <c r="AF281" s="113">
        <v>4441.7969999999996</v>
      </c>
      <c r="AG281" s="113">
        <v>4492.8580000000002</v>
      </c>
      <c r="AH281" s="113">
        <v>4439.5309999999999</v>
      </c>
      <c r="AI281" s="38">
        <v>4458.0619999999999</v>
      </c>
      <c r="AJ281" s="29">
        <f t="shared" si="47"/>
        <v>81</v>
      </c>
      <c r="AK281" s="38" t="str">
        <f t="array" ref="AK281">AJ281&amp;CHOOSE(AND(AJ281&lt;&gt;{11,12,13})*MIN(4,MOD(AJ281,10))+1,"th","st","nd","rd","th")</f>
        <v>81st</v>
      </c>
      <c r="AL281" s="38">
        <v>904.83299999999997</v>
      </c>
      <c r="AM281" s="38">
        <v>904.83299999999997</v>
      </c>
      <c r="AN281" s="38">
        <v>5362.8950000000004</v>
      </c>
      <c r="AO281" s="29">
        <f t="shared" si="48"/>
        <v>84</v>
      </c>
      <c r="AP281" s="38" t="str">
        <f t="array" ref="AP281">AO281&amp;CHOOSE(AND(AO281&lt;&gt;{11,12,13})*MIN(4,MOD(AO281,10))+1,"th","st","nd","rd","th")</f>
        <v>84th</v>
      </c>
      <c r="AQ281" s="77">
        <v>1.37</v>
      </c>
      <c r="AR281" s="36">
        <v>6949.6840000000002</v>
      </c>
      <c r="AS281" s="29">
        <f t="shared" si="49"/>
        <v>88</v>
      </c>
      <c r="AT281" s="38" t="str">
        <f t="array" ref="AT281">AS281&amp;CHOOSE(AND(AS281&lt;&gt;{11,12,13})*MIN(4,MOD(AS281,10))+1,"th","st","nd","rd","th")</f>
        <v>88th</v>
      </c>
      <c r="AU281" s="40">
        <v>2.3319581398091398E-3</v>
      </c>
    </row>
    <row r="282" spans="1:47" x14ac:dyDescent="0.25">
      <c r="A282" s="7">
        <v>113362203</v>
      </c>
      <c r="B282" s="8" t="s">
        <v>258</v>
      </c>
      <c r="C282" s="8" t="s">
        <v>222</v>
      </c>
      <c r="D282" s="27">
        <v>62399</v>
      </c>
      <c r="E282" s="29">
        <f t="shared" si="40"/>
        <v>74</v>
      </c>
      <c r="F282" s="38" t="str">
        <f t="array" ref="F282">E282&amp;CHOOSE(AND(E282&lt;&gt;{11,12,13})*MIN(4,MOD(E282,10))+1,"th","st","nd","rd","th")</f>
        <v>74th</v>
      </c>
      <c r="G282" s="29">
        <v>8419</v>
      </c>
      <c r="H282" s="30">
        <v>0.85899999999999999</v>
      </c>
      <c r="I282" s="31">
        <v>0.29570000000000002</v>
      </c>
      <c r="J282" s="94">
        <v>314</v>
      </c>
      <c r="K282" s="33">
        <v>0</v>
      </c>
      <c r="L282" s="34">
        <v>0.1716</v>
      </c>
      <c r="M282" s="29">
        <f t="shared" si="41"/>
        <v>60</v>
      </c>
      <c r="N282" s="38" t="str">
        <f t="array" ref="N282">M282&amp;CHOOSE(AND(M282&lt;&gt;{11,12,13})*MIN(4,MOD(M282,10))+1,"th","st","nd","rd","th")</f>
        <v>60th</v>
      </c>
      <c r="O282" s="34">
        <v>0.11210000000000001</v>
      </c>
      <c r="P282" s="29">
        <f t="shared" si="42"/>
        <v>19</v>
      </c>
      <c r="Q282" s="38" t="str">
        <f t="array" ref="Q282">P282&amp;CHOOSE(AND(P282&lt;&gt;{11,12,13})*MIN(4,MOD(P282,10))+1,"th","st","nd","rd","th")</f>
        <v>19th</v>
      </c>
      <c r="R282" s="35">
        <v>314.476</v>
      </c>
      <c r="S282" s="35">
        <v>102.718</v>
      </c>
      <c r="T282" s="35">
        <v>0</v>
      </c>
      <c r="U282" s="35">
        <v>417.19400000000002</v>
      </c>
      <c r="V282" s="36">
        <v>77.341999999999985</v>
      </c>
      <c r="W282" s="220">
        <f t="shared" si="43"/>
        <v>2.532193450124216E-2</v>
      </c>
      <c r="X282" s="29">
        <f t="shared" si="44"/>
        <v>49</v>
      </c>
      <c r="Y282" s="38" t="str">
        <f t="array" ref="Y282">X282&amp;CHOOSE(AND(X282&lt;&gt;{11,12,13})*MIN(4,MOD(X282,10))+1,"th","st","nd","rd","th")</f>
        <v>49th</v>
      </c>
      <c r="Z282" s="37">
        <v>15.468</v>
      </c>
      <c r="AA282" s="28">
        <v>46</v>
      </c>
      <c r="AB282" s="221">
        <f t="shared" si="45"/>
        <v>1.5060497363103354E-2</v>
      </c>
      <c r="AC282" s="29">
        <f t="shared" si="46"/>
        <v>76</v>
      </c>
      <c r="AD282" s="38" t="str">
        <f t="array" ref="AD282">AC282&amp;CHOOSE(AND(AC282&lt;&gt;{11,12,13})*MIN(4,MOD(AC282,10))+1,"th","st","nd","rd","th")</f>
        <v>76th</v>
      </c>
      <c r="AE282" s="37">
        <v>27.6</v>
      </c>
      <c r="AF282" s="113">
        <v>3054.348</v>
      </c>
      <c r="AG282" s="113">
        <v>2969.9630000000002</v>
      </c>
      <c r="AH282" s="113">
        <v>2944.2829999999999</v>
      </c>
      <c r="AI282" s="38">
        <v>2989.5309999999999</v>
      </c>
      <c r="AJ282" s="29">
        <f t="shared" si="47"/>
        <v>64</v>
      </c>
      <c r="AK282" s="38" t="str">
        <f t="array" ref="AK282">AJ282&amp;CHOOSE(AND(AJ282&lt;&gt;{11,12,13})*MIN(4,MOD(AJ282,10))+1,"th","st","nd","rd","th")</f>
        <v>64th</v>
      </c>
      <c r="AL282" s="38">
        <v>460.262</v>
      </c>
      <c r="AM282" s="38">
        <v>460.262</v>
      </c>
      <c r="AN282" s="38">
        <v>3449.7930000000001</v>
      </c>
      <c r="AO282" s="29">
        <f t="shared" si="48"/>
        <v>65</v>
      </c>
      <c r="AP282" s="38" t="str">
        <f t="array" ref="AP282">AO282&amp;CHOOSE(AND(AO282&lt;&gt;{11,12,13})*MIN(4,MOD(AO282,10))+1,"th","st","nd","rd","th")</f>
        <v>65th</v>
      </c>
      <c r="AQ282" s="77">
        <v>1.1299999999999999</v>
      </c>
      <c r="AR282" s="36">
        <v>3348.6109999999999</v>
      </c>
      <c r="AS282" s="29">
        <f t="shared" si="49"/>
        <v>65</v>
      </c>
      <c r="AT282" s="38" t="str">
        <f t="array" ref="AT282">AS282&amp;CHOOSE(AND(AS282&lt;&gt;{11,12,13})*MIN(4,MOD(AS282,10))+1,"th","st","nd","rd","th")</f>
        <v>65th</v>
      </c>
      <c r="AU282" s="40">
        <v>1.123622409091467E-3</v>
      </c>
    </row>
    <row r="283" spans="1:47" x14ac:dyDescent="0.25">
      <c r="A283" s="7">
        <v>113362303</v>
      </c>
      <c r="B283" s="8" t="s">
        <v>271</v>
      </c>
      <c r="C283" s="8" t="s">
        <v>222</v>
      </c>
      <c r="D283" s="27">
        <v>59198</v>
      </c>
      <c r="E283" s="29">
        <f t="shared" si="40"/>
        <v>68</v>
      </c>
      <c r="F283" s="38" t="str">
        <f t="array" ref="F283">E283&amp;CHOOSE(AND(E283&lt;&gt;{11,12,13})*MIN(4,MOD(E283,10))+1,"th","st","nd","rd","th")</f>
        <v>68th</v>
      </c>
      <c r="G283" s="29">
        <v>10895</v>
      </c>
      <c r="H283" s="30">
        <v>0.90539999999999998</v>
      </c>
      <c r="I283" s="31">
        <v>0.56120000000000003</v>
      </c>
      <c r="J283" s="94">
        <v>243</v>
      </c>
      <c r="K283" s="33">
        <v>0</v>
      </c>
      <c r="L283" s="34">
        <v>0.11840000000000001</v>
      </c>
      <c r="M283" s="29">
        <f t="shared" si="41"/>
        <v>40</v>
      </c>
      <c r="N283" s="38" t="str">
        <f t="array" ref="N283">M283&amp;CHOOSE(AND(M283&lt;&gt;{11,12,13})*MIN(4,MOD(M283,10))+1,"th","st","nd","rd","th")</f>
        <v>40th</v>
      </c>
      <c r="O283" s="34">
        <v>0.15390000000000001</v>
      </c>
      <c r="P283" s="29">
        <f t="shared" si="42"/>
        <v>39</v>
      </c>
      <c r="Q283" s="38" t="str">
        <f t="array" ref="Q283">P283&amp;CHOOSE(AND(P283&lt;&gt;{11,12,13})*MIN(4,MOD(P283,10))+1,"th","st","nd","rd","th")</f>
        <v>39th</v>
      </c>
      <c r="R283" s="35">
        <v>217.40600000000001</v>
      </c>
      <c r="S283" s="35">
        <v>141.29599999999999</v>
      </c>
      <c r="T283" s="35">
        <v>0</v>
      </c>
      <c r="U283" s="35">
        <v>358.702</v>
      </c>
      <c r="V283" s="36">
        <v>65.575999999999993</v>
      </c>
      <c r="W283" s="220">
        <f t="shared" si="43"/>
        <v>2.1427719514366887E-2</v>
      </c>
      <c r="X283" s="29">
        <f t="shared" si="44"/>
        <v>38</v>
      </c>
      <c r="Y283" s="38" t="str">
        <f t="array" ref="Y283">X283&amp;CHOOSE(AND(X283&lt;&gt;{11,12,13})*MIN(4,MOD(X283,10))+1,"th","st","nd","rd","th")</f>
        <v>38th</v>
      </c>
      <c r="Z283" s="37">
        <v>13.115</v>
      </c>
      <c r="AA283" s="28">
        <v>33</v>
      </c>
      <c r="AB283" s="221">
        <f t="shared" si="45"/>
        <v>1.0783133219075688E-2</v>
      </c>
      <c r="AC283" s="29">
        <f t="shared" si="46"/>
        <v>70</v>
      </c>
      <c r="AD283" s="38" t="str">
        <f t="array" ref="AD283">AC283&amp;CHOOSE(AND(AC283&lt;&gt;{11,12,13})*MIN(4,MOD(AC283,10))+1,"th","st","nd","rd","th")</f>
        <v>70th</v>
      </c>
      <c r="AE283" s="37">
        <v>19.8</v>
      </c>
      <c r="AF283" s="113">
        <v>3060.335</v>
      </c>
      <c r="AG283" s="113">
        <v>3118.4029999999998</v>
      </c>
      <c r="AH283" s="113">
        <v>3096.2620000000002</v>
      </c>
      <c r="AI283" s="38">
        <v>3091.6669999999999</v>
      </c>
      <c r="AJ283" s="29">
        <f t="shared" si="47"/>
        <v>66</v>
      </c>
      <c r="AK283" s="38" t="str">
        <f t="array" ref="AK283">AJ283&amp;CHOOSE(AND(AJ283&lt;&gt;{11,12,13})*MIN(4,MOD(AJ283,10))+1,"th","st","nd","rd","th")</f>
        <v>66th</v>
      </c>
      <c r="AL283" s="38">
        <v>391.61700000000002</v>
      </c>
      <c r="AM283" s="38">
        <v>391.61700000000002</v>
      </c>
      <c r="AN283" s="38">
        <v>3483.2840000000001</v>
      </c>
      <c r="AO283" s="29">
        <f t="shared" si="48"/>
        <v>66</v>
      </c>
      <c r="AP283" s="38" t="str">
        <f t="array" ref="AP283">AO283&amp;CHOOSE(AND(AO283&lt;&gt;{11,12,13})*MIN(4,MOD(AO283,10))+1,"th","st","nd","rd","th")</f>
        <v>66th</v>
      </c>
      <c r="AQ283" s="77">
        <v>1.01</v>
      </c>
      <c r="AR283" s="36">
        <v>3185.3029999999999</v>
      </c>
      <c r="AS283" s="29">
        <f t="shared" si="49"/>
        <v>62</v>
      </c>
      <c r="AT283" s="38" t="str">
        <f t="array" ref="AT283">AS283&amp;CHOOSE(AND(AS283&lt;&gt;{11,12,13})*MIN(4,MOD(AS283,10))+1,"th","st","nd","rd","th")</f>
        <v>62nd</v>
      </c>
      <c r="AU283" s="40">
        <v>1.0688246053501816E-3</v>
      </c>
    </row>
    <row r="284" spans="1:47" x14ac:dyDescent="0.25">
      <c r="A284" s="7">
        <v>113362403</v>
      </c>
      <c r="B284" s="8" t="s">
        <v>276</v>
      </c>
      <c r="C284" s="8" t="s">
        <v>222</v>
      </c>
      <c r="D284" s="27">
        <v>58734</v>
      </c>
      <c r="E284" s="29">
        <f t="shared" si="40"/>
        <v>67</v>
      </c>
      <c r="F284" s="38" t="str">
        <f t="array" ref="F284">E284&amp;CHOOSE(AND(E284&lt;&gt;{11,12,13})*MIN(4,MOD(E284,10))+1,"th","st","nd","rd","th")</f>
        <v>67th</v>
      </c>
      <c r="G284" s="29">
        <v>11270</v>
      </c>
      <c r="H284" s="30">
        <v>0.91259999999999997</v>
      </c>
      <c r="I284" s="31">
        <v>0.30130000000000001</v>
      </c>
      <c r="J284" s="94">
        <v>313</v>
      </c>
      <c r="K284" s="33">
        <v>0</v>
      </c>
      <c r="L284" s="34">
        <v>6.0499999999999998E-2</v>
      </c>
      <c r="M284" s="29">
        <f t="shared" si="41"/>
        <v>15</v>
      </c>
      <c r="N284" s="38" t="str">
        <f t="array" ref="N284">M284&amp;CHOOSE(AND(M284&lt;&gt;{11,12,13})*MIN(4,MOD(M284,10))+1,"th","st","nd","rd","th")</f>
        <v>15th</v>
      </c>
      <c r="O284" s="34">
        <v>0.1852</v>
      </c>
      <c r="P284" s="29">
        <f t="shared" si="42"/>
        <v>56</v>
      </c>
      <c r="Q284" s="38" t="str">
        <f t="array" ref="Q284">P284&amp;CHOOSE(AND(P284&lt;&gt;{11,12,13})*MIN(4,MOD(P284,10))+1,"th","st","nd","rd","th")</f>
        <v>56th</v>
      </c>
      <c r="R284" s="35">
        <v>139.911</v>
      </c>
      <c r="S284" s="35">
        <v>214.14500000000001</v>
      </c>
      <c r="T284" s="35">
        <v>0</v>
      </c>
      <c r="U284" s="35">
        <v>354.05599999999998</v>
      </c>
      <c r="V284" s="36">
        <v>80.642999999999986</v>
      </c>
      <c r="W284" s="220">
        <f t="shared" si="43"/>
        <v>2.0922881656499224E-2</v>
      </c>
      <c r="X284" s="29">
        <f t="shared" si="44"/>
        <v>36</v>
      </c>
      <c r="Y284" s="38" t="str">
        <f t="array" ref="Y284">X284&amp;CHOOSE(AND(X284&lt;&gt;{11,12,13})*MIN(4,MOD(X284,10))+1,"th","st","nd","rd","th")</f>
        <v>36th</v>
      </c>
      <c r="Z284" s="37">
        <v>16.129000000000001</v>
      </c>
      <c r="AA284" s="28">
        <v>59</v>
      </c>
      <c r="AB284" s="221">
        <f t="shared" si="45"/>
        <v>1.530759046331925E-2</v>
      </c>
      <c r="AC284" s="29">
        <f t="shared" si="46"/>
        <v>76</v>
      </c>
      <c r="AD284" s="38" t="str">
        <f t="array" ref="AD284">AC284&amp;CHOOSE(AND(AC284&lt;&gt;{11,12,13})*MIN(4,MOD(AC284,10))+1,"th","st","nd","rd","th")</f>
        <v>76th</v>
      </c>
      <c r="AE284" s="37">
        <v>35.4</v>
      </c>
      <c r="AF284" s="113">
        <v>3854.297</v>
      </c>
      <c r="AG284" s="113">
        <v>3833.76</v>
      </c>
      <c r="AH284" s="113">
        <v>3851.7730000000001</v>
      </c>
      <c r="AI284" s="38">
        <v>3846.61</v>
      </c>
      <c r="AJ284" s="29">
        <f t="shared" si="47"/>
        <v>75</v>
      </c>
      <c r="AK284" s="38" t="str">
        <f t="array" ref="AK284">AJ284&amp;CHOOSE(AND(AJ284&lt;&gt;{11,12,13})*MIN(4,MOD(AJ284,10))+1,"th","st","nd","rd","th")</f>
        <v>75th</v>
      </c>
      <c r="AL284" s="38">
        <v>405.58499999999998</v>
      </c>
      <c r="AM284" s="38">
        <v>405.58499999999998</v>
      </c>
      <c r="AN284" s="38">
        <v>4252.1949999999997</v>
      </c>
      <c r="AO284" s="29">
        <f t="shared" si="48"/>
        <v>74</v>
      </c>
      <c r="AP284" s="38" t="str">
        <f t="array" ref="AP284">AO284&amp;CHOOSE(AND(AO284&lt;&gt;{11,12,13})*MIN(4,MOD(AO284,10))+1,"th","st","nd","rd","th")</f>
        <v>74th</v>
      </c>
      <c r="AQ284" s="77">
        <v>1.06</v>
      </c>
      <c r="AR284" s="36">
        <v>4113.3860000000004</v>
      </c>
      <c r="AS284" s="29">
        <f t="shared" si="49"/>
        <v>73</v>
      </c>
      <c r="AT284" s="38" t="str">
        <f t="array" ref="AT284">AS284&amp;CHOOSE(AND(AS284&lt;&gt;{11,12,13})*MIN(4,MOD(AS284,10))+1,"th","st","nd","rd","th")</f>
        <v>73rd</v>
      </c>
      <c r="AU284" s="40">
        <v>1.3802417440673502E-3</v>
      </c>
    </row>
    <row r="285" spans="1:47" x14ac:dyDescent="0.25">
      <c r="A285" s="7">
        <v>113362603</v>
      </c>
      <c r="B285" s="8" t="s">
        <v>280</v>
      </c>
      <c r="C285" s="8" t="s">
        <v>222</v>
      </c>
      <c r="D285" s="27">
        <v>55906</v>
      </c>
      <c r="E285" s="29">
        <f t="shared" si="40"/>
        <v>61</v>
      </c>
      <c r="F285" s="38" t="str">
        <f t="array" ref="F285">E285&amp;CHOOSE(AND(E285&lt;&gt;{11,12,13})*MIN(4,MOD(E285,10))+1,"th","st","nd","rd","th")</f>
        <v>61st</v>
      </c>
      <c r="G285" s="29">
        <v>13173</v>
      </c>
      <c r="H285" s="30">
        <v>0.9587</v>
      </c>
      <c r="I285" s="31">
        <v>0.14960000000000001</v>
      </c>
      <c r="J285" s="94">
        <v>335</v>
      </c>
      <c r="K285" s="33">
        <v>0</v>
      </c>
      <c r="L285" s="34">
        <v>0.159</v>
      </c>
      <c r="M285" s="29">
        <f t="shared" si="41"/>
        <v>53</v>
      </c>
      <c r="N285" s="38" t="str">
        <f t="array" ref="N285">M285&amp;CHOOSE(AND(M285&lt;&gt;{11,12,13})*MIN(4,MOD(M285,10))+1,"th","st","nd","rd","th")</f>
        <v>53rd</v>
      </c>
      <c r="O285" s="34">
        <v>0.2107</v>
      </c>
      <c r="P285" s="29">
        <f t="shared" si="42"/>
        <v>66</v>
      </c>
      <c r="Q285" s="38" t="str">
        <f t="array" ref="Q285">P285&amp;CHOOSE(AND(P285&lt;&gt;{11,12,13})*MIN(4,MOD(P285,10))+1,"th","st","nd","rd","th")</f>
        <v>66th</v>
      </c>
      <c r="R285" s="35">
        <v>389.13799999999998</v>
      </c>
      <c r="S285" s="35">
        <v>257.834</v>
      </c>
      <c r="T285" s="35">
        <v>0</v>
      </c>
      <c r="U285" s="35">
        <v>646.97199999999998</v>
      </c>
      <c r="V285" s="36">
        <v>58.776000000000003</v>
      </c>
      <c r="W285" s="220">
        <f t="shared" si="43"/>
        <v>1.4409378746313444E-2</v>
      </c>
      <c r="X285" s="29">
        <f t="shared" si="44"/>
        <v>19</v>
      </c>
      <c r="Y285" s="38" t="str">
        <f t="array" ref="Y285">X285&amp;CHOOSE(AND(X285&lt;&gt;{11,12,13})*MIN(4,MOD(X285,10))+1,"th","st","nd","rd","th")</f>
        <v>19th</v>
      </c>
      <c r="Z285" s="37">
        <v>11.755000000000001</v>
      </c>
      <c r="AA285" s="28">
        <v>90</v>
      </c>
      <c r="AB285" s="221">
        <f t="shared" si="45"/>
        <v>2.2064177337147984E-2</v>
      </c>
      <c r="AC285" s="29">
        <f t="shared" si="46"/>
        <v>84</v>
      </c>
      <c r="AD285" s="38" t="str">
        <f t="array" ref="AD285">AC285&amp;CHOOSE(AND(AC285&lt;&gt;{11,12,13})*MIN(4,MOD(AC285,10))+1,"th","st","nd","rd","th")</f>
        <v>84th</v>
      </c>
      <c r="AE285" s="37">
        <v>54</v>
      </c>
      <c r="AF285" s="113">
        <v>4079.01</v>
      </c>
      <c r="AG285" s="113">
        <v>4081.873</v>
      </c>
      <c r="AH285" s="113">
        <v>4098.8819999999996</v>
      </c>
      <c r="AI285" s="38">
        <v>4086.5880000000002</v>
      </c>
      <c r="AJ285" s="29">
        <f t="shared" si="47"/>
        <v>78</v>
      </c>
      <c r="AK285" s="38" t="str">
        <f t="array" ref="AK285">AJ285&amp;CHOOSE(AND(AJ285&lt;&gt;{11,12,13})*MIN(4,MOD(AJ285,10))+1,"th","st","nd","rd","th")</f>
        <v>78th</v>
      </c>
      <c r="AL285" s="38">
        <v>712.72699999999998</v>
      </c>
      <c r="AM285" s="38">
        <v>712.72699999999998</v>
      </c>
      <c r="AN285" s="38">
        <v>4799.3149999999996</v>
      </c>
      <c r="AO285" s="29">
        <f t="shared" si="48"/>
        <v>80</v>
      </c>
      <c r="AP285" s="38" t="str">
        <f t="array" ref="AP285">AO285&amp;CHOOSE(AND(AO285&lt;&gt;{11,12,13})*MIN(4,MOD(AO285,10))+1,"th","st","nd","rd","th")</f>
        <v>80th</v>
      </c>
      <c r="AQ285" s="77">
        <v>1.1399999999999999</v>
      </c>
      <c r="AR285" s="36">
        <v>5245.2579999999998</v>
      </c>
      <c r="AS285" s="29">
        <f t="shared" si="49"/>
        <v>81</v>
      </c>
      <c r="AT285" s="38" t="str">
        <f t="array" ref="AT285">AS285&amp;CHOOSE(AND(AS285&lt;&gt;{11,12,13})*MIN(4,MOD(AS285,10))+1,"th","st","nd","rd","th")</f>
        <v>81st</v>
      </c>
      <c r="AU285" s="40">
        <v>1.7600400375756664E-3</v>
      </c>
    </row>
    <row r="286" spans="1:47" x14ac:dyDescent="0.25">
      <c r="A286" s="7">
        <v>113363103</v>
      </c>
      <c r="B286" s="8" t="s">
        <v>332</v>
      </c>
      <c r="C286" s="8" t="s">
        <v>222</v>
      </c>
      <c r="D286" s="27">
        <v>68142</v>
      </c>
      <c r="E286" s="29">
        <f t="shared" si="40"/>
        <v>84</v>
      </c>
      <c r="F286" s="38" t="str">
        <f t="array" ref="F286">E286&amp;CHOOSE(AND(E286&lt;&gt;{11,12,13})*MIN(4,MOD(E286,10))+1,"th","st","nd","rd","th")</f>
        <v>84th</v>
      </c>
      <c r="G286" s="29">
        <v>18959</v>
      </c>
      <c r="H286" s="30">
        <v>0.78659999999999997</v>
      </c>
      <c r="I286" s="31">
        <v>-0.39050000000000001</v>
      </c>
      <c r="J286" s="94">
        <v>393</v>
      </c>
      <c r="K286" s="33">
        <v>0</v>
      </c>
      <c r="L286" s="34">
        <v>7.7399999999999997E-2</v>
      </c>
      <c r="M286" s="29">
        <f t="shared" si="41"/>
        <v>22</v>
      </c>
      <c r="N286" s="38" t="str">
        <f t="array" ref="N286">M286&amp;CHOOSE(AND(M286&lt;&gt;{11,12,13})*MIN(4,MOD(M286,10))+1,"th","st","nd","rd","th")</f>
        <v>22nd</v>
      </c>
      <c r="O286" s="34">
        <v>0.1132</v>
      </c>
      <c r="P286" s="29">
        <f t="shared" si="42"/>
        <v>21</v>
      </c>
      <c r="Q286" s="38" t="str">
        <f t="array" ref="Q286">P286&amp;CHOOSE(AND(P286&lt;&gt;{11,12,13})*MIN(4,MOD(P286,10))+1,"th","st","nd","rd","th")</f>
        <v>21st</v>
      </c>
      <c r="R286" s="35">
        <v>313.72399999999999</v>
      </c>
      <c r="S286" s="35">
        <v>229.416</v>
      </c>
      <c r="T286" s="35">
        <v>0</v>
      </c>
      <c r="U286" s="35">
        <v>543.14</v>
      </c>
      <c r="V286" s="36">
        <v>97.2</v>
      </c>
      <c r="W286" s="220">
        <f t="shared" si="43"/>
        <v>1.4388348635016444E-2</v>
      </c>
      <c r="X286" s="29">
        <f t="shared" si="44"/>
        <v>18</v>
      </c>
      <c r="Y286" s="38" t="str">
        <f t="array" ref="Y286">X286&amp;CHOOSE(AND(X286&lt;&gt;{11,12,13})*MIN(4,MOD(X286,10))+1,"th","st","nd","rd","th")</f>
        <v>18th</v>
      </c>
      <c r="Z286" s="37">
        <v>19.440000000000001</v>
      </c>
      <c r="AA286" s="28">
        <v>308</v>
      </c>
      <c r="AB286" s="221">
        <f t="shared" si="45"/>
        <v>4.5592709666513014E-2</v>
      </c>
      <c r="AC286" s="29">
        <f t="shared" si="46"/>
        <v>94</v>
      </c>
      <c r="AD286" s="38" t="str">
        <f t="array" ref="AD286">AC286&amp;CHOOSE(AND(AC286&lt;&gt;{11,12,13})*MIN(4,MOD(AC286,10))+1,"th","st","nd","rd","th")</f>
        <v>94th</v>
      </c>
      <c r="AE286" s="37">
        <v>184.8</v>
      </c>
      <c r="AF286" s="113">
        <v>6755.4660000000003</v>
      </c>
      <c r="AG286" s="113">
        <v>6689.94</v>
      </c>
      <c r="AH286" s="113">
        <v>6709.0259999999998</v>
      </c>
      <c r="AI286" s="38">
        <v>6718.1440000000002</v>
      </c>
      <c r="AJ286" s="29">
        <f t="shared" si="47"/>
        <v>91</v>
      </c>
      <c r="AK286" s="38" t="str">
        <f t="array" ref="AK286">AJ286&amp;CHOOSE(AND(AJ286&lt;&gt;{11,12,13})*MIN(4,MOD(AJ286,10))+1,"th","st","nd","rd","th")</f>
        <v>91st</v>
      </c>
      <c r="AL286" s="38">
        <v>747.38</v>
      </c>
      <c r="AM286" s="38">
        <v>747.38</v>
      </c>
      <c r="AN286" s="38">
        <v>7465.5240000000003</v>
      </c>
      <c r="AO286" s="29">
        <f t="shared" si="48"/>
        <v>91</v>
      </c>
      <c r="AP286" s="38" t="str">
        <f t="array" ref="AP286">AO286&amp;CHOOSE(AND(AO286&lt;&gt;{11,12,13})*MIN(4,MOD(AO286,10))+1,"th","st","nd","rd","th")</f>
        <v>91st</v>
      </c>
      <c r="AQ286" s="77">
        <v>1.05</v>
      </c>
      <c r="AR286" s="36">
        <v>6166</v>
      </c>
      <c r="AS286" s="29">
        <f t="shared" si="49"/>
        <v>86</v>
      </c>
      <c r="AT286" s="38" t="str">
        <f t="array" ref="AT286">AS286&amp;CHOOSE(AND(AS286&lt;&gt;{11,12,13})*MIN(4,MOD(AS286,10))+1,"th","st","nd","rd","th")</f>
        <v>86th</v>
      </c>
      <c r="AU286" s="40">
        <v>2.0689939125380597E-3</v>
      </c>
    </row>
    <row r="287" spans="1:47" x14ac:dyDescent="0.25">
      <c r="A287" s="7">
        <v>113363603</v>
      </c>
      <c r="B287" s="8" t="s">
        <v>370</v>
      </c>
      <c r="C287" s="8" t="s">
        <v>222</v>
      </c>
      <c r="D287" s="27">
        <v>67340</v>
      </c>
      <c r="E287" s="29">
        <f t="shared" si="40"/>
        <v>83</v>
      </c>
      <c r="F287" s="38" t="str">
        <f t="array" ref="F287">E287&amp;CHOOSE(AND(E287&lt;&gt;{11,12,13})*MIN(4,MOD(E287,10))+1,"th","st","nd","rd","th")</f>
        <v>83rd</v>
      </c>
      <c r="G287" s="29">
        <v>8706</v>
      </c>
      <c r="H287" s="30">
        <v>0.79590000000000005</v>
      </c>
      <c r="I287" s="31">
        <v>0.31709999999999999</v>
      </c>
      <c r="J287" s="94">
        <v>307</v>
      </c>
      <c r="K287" s="33">
        <v>0</v>
      </c>
      <c r="L287" s="34">
        <v>5.4800000000000001E-2</v>
      </c>
      <c r="M287" s="29">
        <f t="shared" si="41"/>
        <v>13</v>
      </c>
      <c r="N287" s="38" t="str">
        <f t="array" ref="N287">M287&amp;CHOOSE(AND(M287&lt;&gt;{11,12,13})*MIN(4,MOD(M287,10))+1,"th","st","nd","rd","th")</f>
        <v>13th</v>
      </c>
      <c r="O287" s="34">
        <v>0.1784</v>
      </c>
      <c r="P287" s="29">
        <f t="shared" si="42"/>
        <v>51</v>
      </c>
      <c r="Q287" s="38" t="str">
        <f t="array" ref="Q287">P287&amp;CHOOSE(AND(P287&lt;&gt;{11,12,13})*MIN(4,MOD(P287,10))+1,"th","st","nd","rd","th")</f>
        <v>51st</v>
      </c>
      <c r="R287" s="35">
        <v>97.846999999999994</v>
      </c>
      <c r="S287" s="35">
        <v>159.26900000000001</v>
      </c>
      <c r="T287" s="35">
        <v>0</v>
      </c>
      <c r="U287" s="35">
        <v>257.11599999999999</v>
      </c>
      <c r="V287" s="36">
        <v>40.110999999999997</v>
      </c>
      <c r="W287" s="220">
        <f t="shared" si="43"/>
        <v>1.3478693039576165E-2</v>
      </c>
      <c r="X287" s="29">
        <f t="shared" si="44"/>
        <v>16</v>
      </c>
      <c r="Y287" s="38" t="str">
        <f t="array" ref="Y287">X287&amp;CHOOSE(AND(X287&lt;&gt;{11,12,13})*MIN(4,MOD(X287,10))+1,"th","st","nd","rd","th")</f>
        <v>16th</v>
      </c>
      <c r="Z287" s="37">
        <v>8.0220000000000002</v>
      </c>
      <c r="AA287" s="28">
        <v>30</v>
      </c>
      <c r="AB287" s="221">
        <f t="shared" si="45"/>
        <v>1.0081044880139736E-2</v>
      </c>
      <c r="AC287" s="29">
        <f t="shared" si="46"/>
        <v>69</v>
      </c>
      <c r="AD287" s="38" t="str">
        <f t="array" ref="AD287">AC287&amp;CHOOSE(AND(AC287&lt;&gt;{11,12,13})*MIN(4,MOD(AC287,10))+1,"th","st","nd","rd","th")</f>
        <v>69th</v>
      </c>
      <c r="AE287" s="37">
        <v>18</v>
      </c>
      <c r="AF287" s="113">
        <v>2975.8820000000001</v>
      </c>
      <c r="AG287" s="113">
        <v>3005.27</v>
      </c>
      <c r="AH287" s="113">
        <v>3039.9969999999998</v>
      </c>
      <c r="AI287" s="38">
        <v>3007.05</v>
      </c>
      <c r="AJ287" s="29">
        <f t="shared" si="47"/>
        <v>65</v>
      </c>
      <c r="AK287" s="38" t="str">
        <f t="array" ref="AK287">AJ287&amp;CHOOSE(AND(AJ287&lt;&gt;{11,12,13})*MIN(4,MOD(AJ287,10))+1,"th","st","nd","rd","th")</f>
        <v>65th</v>
      </c>
      <c r="AL287" s="38">
        <v>283.13799999999998</v>
      </c>
      <c r="AM287" s="38">
        <v>283.13799999999998</v>
      </c>
      <c r="AN287" s="38">
        <v>3290.1880000000001</v>
      </c>
      <c r="AO287" s="29">
        <f t="shared" si="48"/>
        <v>64</v>
      </c>
      <c r="AP287" s="38" t="str">
        <f t="array" ref="AP287">AO287&amp;CHOOSE(AND(AO287&lt;&gt;{11,12,13})*MIN(4,MOD(AO287,10))+1,"th","st","nd","rd","th")</f>
        <v>64th</v>
      </c>
      <c r="AQ287" s="77">
        <v>1.1399999999999999</v>
      </c>
      <c r="AR287" s="36">
        <v>2985.2730000000001</v>
      </c>
      <c r="AS287" s="29">
        <f t="shared" si="49"/>
        <v>59</v>
      </c>
      <c r="AT287" s="38" t="str">
        <f t="array" ref="AT287">AS287&amp;CHOOSE(AND(AS287&lt;&gt;{11,12,13})*MIN(4,MOD(AS287,10))+1,"th","st","nd","rd","th")</f>
        <v>59th</v>
      </c>
      <c r="AU287" s="40">
        <v>1.0017047785053895E-3</v>
      </c>
    </row>
    <row r="288" spans="1:47" x14ac:dyDescent="0.25">
      <c r="A288" s="7">
        <v>113364002</v>
      </c>
      <c r="B288" s="8" t="s">
        <v>371</v>
      </c>
      <c r="C288" s="8" t="s">
        <v>222</v>
      </c>
      <c r="D288" s="27">
        <v>37687</v>
      </c>
      <c r="E288" s="29">
        <f t="shared" si="40"/>
        <v>7</v>
      </c>
      <c r="F288" s="38" t="str">
        <f t="array" ref="F288">E288&amp;CHOOSE(AND(E288&lt;&gt;{11,12,13})*MIN(4,MOD(E288,10))+1,"th","st","nd","rd","th")</f>
        <v>7th</v>
      </c>
      <c r="G288" s="29">
        <v>27729</v>
      </c>
      <c r="H288" s="30">
        <v>1.4221999999999999</v>
      </c>
      <c r="I288" s="31">
        <v>-4.5391000000000004</v>
      </c>
      <c r="J288" s="94">
        <v>491</v>
      </c>
      <c r="K288" s="33">
        <v>0</v>
      </c>
      <c r="L288" s="34">
        <v>0.38579999999999998</v>
      </c>
      <c r="M288" s="29">
        <f t="shared" si="41"/>
        <v>96</v>
      </c>
      <c r="N288" s="38" t="str">
        <f t="array" ref="N288">M288&amp;CHOOSE(AND(M288&lt;&gt;{11,12,13})*MIN(4,MOD(M288,10))+1,"th","st","nd","rd","th")</f>
        <v>96th</v>
      </c>
      <c r="O288" s="34">
        <v>0.30719999999999997</v>
      </c>
      <c r="P288" s="29">
        <f t="shared" si="42"/>
        <v>97</v>
      </c>
      <c r="Q288" s="38" t="str">
        <f t="array" ref="Q288">P288&amp;CHOOSE(AND(P288&lt;&gt;{11,12,13})*MIN(4,MOD(P288,10))+1,"th","st","nd","rd","th")</f>
        <v>97th</v>
      </c>
      <c r="R288" s="35">
        <v>2640.1019999999999</v>
      </c>
      <c r="S288" s="35">
        <v>1051.114</v>
      </c>
      <c r="T288" s="35">
        <v>1320.0509999999999</v>
      </c>
      <c r="U288" s="35">
        <v>5011.2669999999998</v>
      </c>
      <c r="V288" s="36">
        <v>339.50899999999996</v>
      </c>
      <c r="W288" s="220">
        <f t="shared" si="43"/>
        <v>2.9767615341410147E-2</v>
      </c>
      <c r="X288" s="29">
        <f t="shared" si="44"/>
        <v>61</v>
      </c>
      <c r="Y288" s="38" t="str">
        <f t="array" ref="Y288">X288&amp;CHOOSE(AND(X288&lt;&gt;{11,12,13})*MIN(4,MOD(X288,10))+1,"th","st","nd","rd","th")</f>
        <v>61st</v>
      </c>
      <c r="Z288" s="37">
        <v>67.902000000000001</v>
      </c>
      <c r="AA288" s="28">
        <v>1838</v>
      </c>
      <c r="AB288" s="221">
        <f t="shared" si="45"/>
        <v>0.16115295028264895</v>
      </c>
      <c r="AC288" s="29">
        <f t="shared" si="46"/>
        <v>100</v>
      </c>
      <c r="AD288" s="38" t="str">
        <f t="array" ref="AD288">AC288&amp;CHOOSE(AND(AC288&lt;&gt;{11,12,13})*MIN(4,MOD(AC288,10))+1,"th","st","nd","rd","th")</f>
        <v>100th</v>
      </c>
      <c r="AE288" s="37">
        <v>1102.8</v>
      </c>
      <c r="AF288" s="113">
        <v>11405.314</v>
      </c>
      <c r="AG288" s="113">
        <v>11466.396000000001</v>
      </c>
      <c r="AH288" s="113">
        <v>11397.566000000001</v>
      </c>
      <c r="AI288" s="38">
        <v>11423.092000000001</v>
      </c>
      <c r="AJ288" s="29">
        <f t="shared" si="47"/>
        <v>97</v>
      </c>
      <c r="AK288" s="38" t="str">
        <f t="array" ref="AK288">AJ288&amp;CHOOSE(AND(AJ288&lt;&gt;{11,12,13})*MIN(4,MOD(AJ288,10))+1,"th","st","nd","rd","th")</f>
        <v>97th</v>
      </c>
      <c r="AL288" s="38">
        <v>6181.9690000000001</v>
      </c>
      <c r="AM288" s="38">
        <v>6181.9690000000001</v>
      </c>
      <c r="AN288" s="38">
        <v>17605.061000000002</v>
      </c>
      <c r="AO288" s="29">
        <f t="shared" si="48"/>
        <v>98</v>
      </c>
      <c r="AP288" s="38" t="str">
        <f t="array" ref="AP288">AO288&amp;CHOOSE(AND(AO288&lt;&gt;{11,12,13})*MIN(4,MOD(AO288,10))+1,"th","st","nd","rd","th")</f>
        <v>98th</v>
      </c>
      <c r="AQ288" s="77">
        <v>2.0299999999999998</v>
      </c>
      <c r="AR288" s="36">
        <v>50826.972999999998</v>
      </c>
      <c r="AS288" s="29">
        <f t="shared" si="49"/>
        <v>99</v>
      </c>
      <c r="AT288" s="38" t="str">
        <f t="array" ref="AT288">AS288&amp;CHOOSE(AND(AS288&lt;&gt;{11,12,13})*MIN(4,MOD(AS288,10))+1,"th","st","nd","rd","th")</f>
        <v>99th</v>
      </c>
      <c r="AU288" s="40">
        <v>1.7054929894540435E-2</v>
      </c>
    </row>
    <row r="289" spans="1:47" x14ac:dyDescent="0.25">
      <c r="A289" s="7">
        <v>113364403</v>
      </c>
      <c r="B289" s="8" t="s">
        <v>388</v>
      </c>
      <c r="C289" s="8" t="s">
        <v>222</v>
      </c>
      <c r="D289" s="27">
        <v>63303</v>
      </c>
      <c r="E289" s="29">
        <f t="shared" si="40"/>
        <v>77</v>
      </c>
      <c r="F289" s="38" t="str">
        <f t="array" ref="F289">E289&amp;CHOOSE(AND(E289&lt;&gt;{11,12,13})*MIN(4,MOD(E289,10))+1,"th","st","nd","rd","th")</f>
        <v>77th</v>
      </c>
      <c r="G289" s="29">
        <v>9584</v>
      </c>
      <c r="H289" s="30">
        <v>0.84670000000000001</v>
      </c>
      <c r="I289" s="31">
        <v>0.53769999999999996</v>
      </c>
      <c r="J289" s="94">
        <v>251</v>
      </c>
      <c r="K289" s="33">
        <v>0</v>
      </c>
      <c r="L289" s="34">
        <v>6.3700000000000007E-2</v>
      </c>
      <c r="M289" s="29">
        <f t="shared" si="41"/>
        <v>17</v>
      </c>
      <c r="N289" s="38" t="str">
        <f t="array" ref="N289">M289&amp;CHOOSE(AND(M289&lt;&gt;{11,12,13})*MIN(4,MOD(M289,10))+1,"th","st","nd","rd","th")</f>
        <v>17th</v>
      </c>
      <c r="O289" s="34">
        <v>8.7599999999999997E-2</v>
      </c>
      <c r="P289" s="29">
        <f t="shared" si="42"/>
        <v>12</v>
      </c>
      <c r="Q289" s="38" t="str">
        <f t="array" ref="Q289">P289&amp;CHOOSE(AND(P289&lt;&gt;{11,12,13})*MIN(4,MOD(P289,10))+1,"th","st","nd","rd","th")</f>
        <v>12th</v>
      </c>
      <c r="R289" s="35">
        <v>113.242</v>
      </c>
      <c r="S289" s="35">
        <v>77.864999999999995</v>
      </c>
      <c r="T289" s="35">
        <v>0</v>
      </c>
      <c r="U289" s="35">
        <v>191.107</v>
      </c>
      <c r="V289" s="36">
        <v>61.435999999999993</v>
      </c>
      <c r="W289" s="220">
        <f t="shared" si="43"/>
        <v>2.0735006642114244E-2</v>
      </c>
      <c r="X289" s="29">
        <f t="shared" si="44"/>
        <v>36</v>
      </c>
      <c r="Y289" s="38" t="str">
        <f t="array" ref="Y289">X289&amp;CHOOSE(AND(X289&lt;&gt;{11,12,13})*MIN(4,MOD(X289,10))+1,"th","st","nd","rd","th")</f>
        <v>36th</v>
      </c>
      <c r="Z289" s="37">
        <v>12.287000000000001</v>
      </c>
      <c r="AA289" s="28">
        <v>27</v>
      </c>
      <c r="AB289" s="221">
        <f t="shared" si="45"/>
        <v>9.112656737695889E-3</v>
      </c>
      <c r="AC289" s="29">
        <f t="shared" si="46"/>
        <v>66</v>
      </c>
      <c r="AD289" s="38" t="str">
        <f t="array" ref="AD289">AC289&amp;CHOOSE(AND(AC289&lt;&gt;{11,12,13})*MIN(4,MOD(AC289,10))+1,"th","st","nd","rd","th")</f>
        <v>66th</v>
      </c>
      <c r="AE289" s="37">
        <v>16.2</v>
      </c>
      <c r="AF289" s="113">
        <v>2962.9119999999998</v>
      </c>
      <c r="AG289" s="113">
        <v>2991.52</v>
      </c>
      <c r="AH289" s="113">
        <v>3017.8029999999999</v>
      </c>
      <c r="AI289" s="38">
        <v>2990.7449999999999</v>
      </c>
      <c r="AJ289" s="29">
        <f t="shared" si="47"/>
        <v>64</v>
      </c>
      <c r="AK289" s="38" t="str">
        <f t="array" ref="AK289">AJ289&amp;CHOOSE(AND(AJ289&lt;&gt;{11,12,13})*MIN(4,MOD(AJ289,10))+1,"th","st","nd","rd","th")</f>
        <v>64th</v>
      </c>
      <c r="AL289" s="38">
        <v>219.59399999999999</v>
      </c>
      <c r="AM289" s="38">
        <v>219.59399999999999</v>
      </c>
      <c r="AN289" s="38">
        <v>3210.3389999999999</v>
      </c>
      <c r="AO289" s="29">
        <f t="shared" si="48"/>
        <v>62</v>
      </c>
      <c r="AP289" s="38" t="str">
        <f t="array" ref="AP289">AO289&amp;CHOOSE(AND(AO289&lt;&gt;{11,12,13})*MIN(4,MOD(AO289,10))+1,"th","st","nd","rd","th")</f>
        <v>62nd</v>
      </c>
      <c r="AQ289" s="77">
        <v>0.98</v>
      </c>
      <c r="AR289" s="36">
        <v>2663.83</v>
      </c>
      <c r="AS289" s="29">
        <f t="shared" si="49"/>
        <v>53</v>
      </c>
      <c r="AT289" s="38" t="str">
        <f t="array" ref="AT289">AS289&amp;CHOOSE(AND(AS289&lt;&gt;{11,12,13})*MIN(4,MOD(AS289,10))+1,"th","st","nd","rd","th")</f>
        <v>53rd</v>
      </c>
      <c r="AU289" s="40">
        <v>8.9384496497506652E-4</v>
      </c>
    </row>
    <row r="290" spans="1:47" x14ac:dyDescent="0.25">
      <c r="A290" s="7">
        <v>113364503</v>
      </c>
      <c r="B290" s="8" t="s">
        <v>389</v>
      </c>
      <c r="C290" s="8" t="s">
        <v>222</v>
      </c>
      <c r="D290" s="27">
        <v>68547</v>
      </c>
      <c r="E290" s="29">
        <f t="shared" si="40"/>
        <v>84</v>
      </c>
      <c r="F290" s="38" t="str">
        <f t="array" ref="F290">E290&amp;CHOOSE(AND(E290&lt;&gt;{11,12,13})*MIN(4,MOD(E290,10))+1,"th","st","nd","rd","th")</f>
        <v>84th</v>
      </c>
      <c r="G290" s="29">
        <v>15261</v>
      </c>
      <c r="H290" s="30">
        <v>0.78190000000000004</v>
      </c>
      <c r="I290" s="31">
        <v>-0.78890000000000005</v>
      </c>
      <c r="J290" s="94">
        <v>426</v>
      </c>
      <c r="K290" s="33">
        <v>0</v>
      </c>
      <c r="L290" s="34">
        <v>7.17E-2</v>
      </c>
      <c r="M290" s="29">
        <f t="shared" si="41"/>
        <v>20</v>
      </c>
      <c r="N290" s="38" t="str">
        <f t="array" ref="N290">M290&amp;CHOOSE(AND(M290&lt;&gt;{11,12,13})*MIN(4,MOD(M290,10))+1,"th","st","nd","rd","th")</f>
        <v>20th</v>
      </c>
      <c r="O290" s="34">
        <v>0.1128</v>
      </c>
      <c r="P290" s="29">
        <f t="shared" si="42"/>
        <v>20</v>
      </c>
      <c r="Q290" s="38" t="str">
        <f t="array" ref="Q290">P290&amp;CHOOSE(AND(P290&lt;&gt;{11,12,13})*MIN(4,MOD(P290,10))+1,"th","st","nd","rd","th")</f>
        <v>20th</v>
      </c>
      <c r="R290" s="35">
        <v>250.91800000000001</v>
      </c>
      <c r="S290" s="35">
        <v>197.375</v>
      </c>
      <c r="T290" s="35">
        <v>0</v>
      </c>
      <c r="U290" s="35">
        <v>448.29300000000001</v>
      </c>
      <c r="V290" s="36">
        <v>92.917000000000002</v>
      </c>
      <c r="W290" s="220">
        <f t="shared" si="43"/>
        <v>1.5930644935916175E-2</v>
      </c>
      <c r="X290" s="29">
        <f t="shared" si="44"/>
        <v>22</v>
      </c>
      <c r="Y290" s="38" t="str">
        <f t="array" ref="Y290">X290&amp;CHOOSE(AND(X290&lt;&gt;{11,12,13})*MIN(4,MOD(X290,10))+1,"th","st","nd","rd","th")</f>
        <v>22nd</v>
      </c>
      <c r="Z290" s="37">
        <v>18.582999999999998</v>
      </c>
      <c r="AA290" s="28">
        <v>162</v>
      </c>
      <c r="AB290" s="221">
        <f t="shared" si="45"/>
        <v>2.777494408578E-2</v>
      </c>
      <c r="AC290" s="29">
        <f t="shared" si="46"/>
        <v>88</v>
      </c>
      <c r="AD290" s="38" t="str">
        <f t="array" ref="AD290">AC290&amp;CHOOSE(AND(AC290&lt;&gt;{11,12,13})*MIN(4,MOD(AC290,10))+1,"th","st","nd","rd","th")</f>
        <v>88th</v>
      </c>
      <c r="AE290" s="37">
        <v>97.2</v>
      </c>
      <c r="AF290" s="113">
        <v>5832.5950000000003</v>
      </c>
      <c r="AG290" s="113">
        <v>5871.6049999999996</v>
      </c>
      <c r="AH290" s="113">
        <v>5762.7420000000002</v>
      </c>
      <c r="AI290" s="38">
        <v>5822.3140000000003</v>
      </c>
      <c r="AJ290" s="29">
        <f t="shared" si="47"/>
        <v>89</v>
      </c>
      <c r="AK290" s="38" t="str">
        <f t="array" ref="AK290">AJ290&amp;CHOOSE(AND(AJ290&lt;&gt;{11,12,13})*MIN(4,MOD(AJ290,10))+1,"th","st","nd","rd","th")</f>
        <v>89th</v>
      </c>
      <c r="AL290" s="38">
        <v>564.07600000000002</v>
      </c>
      <c r="AM290" s="38">
        <v>564.07600000000002</v>
      </c>
      <c r="AN290" s="38">
        <v>6386.39</v>
      </c>
      <c r="AO290" s="29">
        <f t="shared" si="48"/>
        <v>88</v>
      </c>
      <c r="AP290" s="38" t="str">
        <f t="array" ref="AP290">AO290&amp;CHOOSE(AND(AO290&lt;&gt;{11,12,13})*MIN(4,MOD(AO290,10))+1,"th","st","nd","rd","th")</f>
        <v>88th</v>
      </c>
      <c r="AQ290" s="77">
        <v>1.27</v>
      </c>
      <c r="AR290" s="36">
        <v>6341.768</v>
      </c>
      <c r="AS290" s="29">
        <f t="shared" si="49"/>
        <v>87</v>
      </c>
      <c r="AT290" s="38" t="str">
        <f t="array" ref="AT290">AS290&amp;CHOOSE(AND(AS290&lt;&gt;{11,12,13})*MIN(4,MOD(AS290,10))+1,"th","st","nd","rd","th")</f>
        <v>87th</v>
      </c>
      <c r="AU290" s="40">
        <v>2.1279726543510652E-3</v>
      </c>
    </row>
    <row r="291" spans="1:47" x14ac:dyDescent="0.25">
      <c r="A291" s="7">
        <v>113365203</v>
      </c>
      <c r="B291" s="8" t="s">
        <v>478</v>
      </c>
      <c r="C291" s="8" t="s">
        <v>222</v>
      </c>
      <c r="D291" s="27">
        <v>59278</v>
      </c>
      <c r="E291" s="29">
        <f t="shared" si="40"/>
        <v>69</v>
      </c>
      <c r="F291" s="38" t="str">
        <f t="array" ref="F291">E291&amp;CHOOSE(AND(E291&lt;&gt;{11,12,13})*MIN(4,MOD(E291,10))+1,"th","st","nd","rd","th")</f>
        <v>69th</v>
      </c>
      <c r="G291" s="29">
        <v>15944</v>
      </c>
      <c r="H291" s="30">
        <v>0.9042</v>
      </c>
      <c r="I291" s="31">
        <v>0.31019999999999998</v>
      </c>
      <c r="J291" s="94">
        <v>309</v>
      </c>
      <c r="K291" s="33">
        <v>0</v>
      </c>
      <c r="L291" s="34">
        <v>6.3600000000000004E-2</v>
      </c>
      <c r="M291" s="29">
        <f t="shared" si="41"/>
        <v>17</v>
      </c>
      <c r="N291" s="38" t="str">
        <f t="array" ref="N291">M291&amp;CHOOSE(AND(M291&lt;&gt;{11,12,13})*MIN(4,MOD(M291,10))+1,"th","st","nd","rd","th")</f>
        <v>17th</v>
      </c>
      <c r="O291" s="34">
        <v>0.1653</v>
      </c>
      <c r="P291" s="29">
        <f t="shared" si="42"/>
        <v>45</v>
      </c>
      <c r="Q291" s="38" t="str">
        <f t="array" ref="Q291">P291&amp;CHOOSE(AND(P291&lt;&gt;{11,12,13})*MIN(4,MOD(P291,10))+1,"th","st","nd","rd","th")</f>
        <v>45th</v>
      </c>
      <c r="R291" s="35">
        <v>197.017</v>
      </c>
      <c r="S291" s="35">
        <v>256.029</v>
      </c>
      <c r="T291" s="35">
        <v>0</v>
      </c>
      <c r="U291" s="35">
        <v>453.04599999999999</v>
      </c>
      <c r="V291" s="36">
        <v>94.925000000000011</v>
      </c>
      <c r="W291" s="220">
        <f t="shared" si="43"/>
        <v>1.8385913397844632E-2</v>
      </c>
      <c r="X291" s="29">
        <f t="shared" si="44"/>
        <v>29</v>
      </c>
      <c r="Y291" s="38" t="str">
        <f t="array" ref="Y291">X291&amp;CHOOSE(AND(X291&lt;&gt;{11,12,13})*MIN(4,MOD(X291,10))+1,"th","st","nd","rd","th")</f>
        <v>29th</v>
      </c>
      <c r="Z291" s="37">
        <v>18.984999999999999</v>
      </c>
      <c r="AA291" s="28">
        <v>113</v>
      </c>
      <c r="AB291" s="221">
        <f t="shared" si="45"/>
        <v>2.1886839230512965E-2</v>
      </c>
      <c r="AC291" s="29">
        <f t="shared" si="46"/>
        <v>83</v>
      </c>
      <c r="AD291" s="38" t="str">
        <f t="array" ref="AD291">AC291&amp;CHOOSE(AND(AC291&lt;&gt;{11,12,13})*MIN(4,MOD(AC291,10))+1,"th","st","nd","rd","th")</f>
        <v>83rd</v>
      </c>
      <c r="AE291" s="37">
        <v>67.8</v>
      </c>
      <c r="AF291" s="113">
        <v>5162.92</v>
      </c>
      <c r="AG291" s="113">
        <v>5116.5630000000001</v>
      </c>
      <c r="AH291" s="113">
        <v>5142.2860000000001</v>
      </c>
      <c r="AI291" s="38">
        <v>5140.59</v>
      </c>
      <c r="AJ291" s="29">
        <f t="shared" si="47"/>
        <v>86</v>
      </c>
      <c r="AK291" s="38" t="str">
        <f t="array" ref="AK291">AJ291&amp;CHOOSE(AND(AJ291&lt;&gt;{11,12,13})*MIN(4,MOD(AJ291,10))+1,"th","st","nd","rd","th")</f>
        <v>86th</v>
      </c>
      <c r="AL291" s="38">
        <v>539.83100000000002</v>
      </c>
      <c r="AM291" s="38">
        <v>539.83100000000002</v>
      </c>
      <c r="AN291" s="38">
        <v>5680.4210000000003</v>
      </c>
      <c r="AO291" s="29">
        <f t="shared" si="48"/>
        <v>85</v>
      </c>
      <c r="AP291" s="38" t="str">
        <f t="array" ref="AP291">AO291&amp;CHOOSE(AND(AO291&lt;&gt;{11,12,13})*MIN(4,MOD(AO291,10))+1,"th","st","nd","rd","th")</f>
        <v>85th</v>
      </c>
      <c r="AQ291" s="77">
        <v>1.02</v>
      </c>
      <c r="AR291" s="36">
        <v>5238.9610000000002</v>
      </c>
      <c r="AS291" s="29">
        <f t="shared" si="49"/>
        <v>81</v>
      </c>
      <c r="AT291" s="38" t="str">
        <f t="array" ref="AT291">AS291&amp;CHOOSE(AND(AS291&lt;&gt;{11,12,13})*MIN(4,MOD(AS291,10))+1,"th","st","nd","rd","th")</f>
        <v>81st</v>
      </c>
      <c r="AU291" s="40">
        <v>1.757927086770079E-3</v>
      </c>
    </row>
    <row r="292" spans="1:47" x14ac:dyDescent="0.25">
      <c r="A292" s="7">
        <v>113365303</v>
      </c>
      <c r="B292" s="8" t="s">
        <v>486</v>
      </c>
      <c r="C292" s="8" t="s">
        <v>222</v>
      </c>
      <c r="D292" s="27">
        <v>58527</v>
      </c>
      <c r="E292" s="29">
        <f t="shared" si="40"/>
        <v>67</v>
      </c>
      <c r="F292" s="38" t="str">
        <f t="array" ref="F292">E292&amp;CHOOSE(AND(E292&lt;&gt;{11,12,13})*MIN(4,MOD(E292,10))+1,"th","st","nd","rd","th")</f>
        <v>67th</v>
      </c>
      <c r="G292" s="29">
        <v>6660</v>
      </c>
      <c r="H292" s="30">
        <v>0.91579999999999995</v>
      </c>
      <c r="I292" s="31">
        <v>0.74050000000000005</v>
      </c>
      <c r="J292" s="94">
        <v>158</v>
      </c>
      <c r="K292" s="33">
        <v>0</v>
      </c>
      <c r="L292" s="34">
        <v>9.7699999999999995E-2</v>
      </c>
      <c r="M292" s="29">
        <f t="shared" si="41"/>
        <v>31</v>
      </c>
      <c r="N292" s="38" t="str">
        <f t="array" ref="N292">M292&amp;CHOOSE(AND(M292&lt;&gt;{11,12,13})*MIN(4,MOD(M292,10))+1,"th","st","nd","rd","th")</f>
        <v>31st</v>
      </c>
      <c r="O292" s="34">
        <v>0.27600000000000002</v>
      </c>
      <c r="P292" s="29">
        <f t="shared" si="42"/>
        <v>93</v>
      </c>
      <c r="Q292" s="38" t="str">
        <f t="array" ref="Q292">P292&amp;CHOOSE(AND(P292&lt;&gt;{11,12,13})*MIN(4,MOD(P292,10))+1,"th","st","nd","rd","th")</f>
        <v>93rd</v>
      </c>
      <c r="R292" s="35">
        <v>95.856999999999999</v>
      </c>
      <c r="S292" s="35">
        <v>135.39599999999999</v>
      </c>
      <c r="T292" s="35">
        <v>0</v>
      </c>
      <c r="U292" s="35">
        <v>231.25299999999999</v>
      </c>
      <c r="V292" s="36">
        <v>29.238000000000007</v>
      </c>
      <c r="W292" s="220">
        <f t="shared" si="43"/>
        <v>1.7880130110694385E-2</v>
      </c>
      <c r="X292" s="29">
        <f t="shared" si="44"/>
        <v>28</v>
      </c>
      <c r="Y292" s="38" t="str">
        <f t="array" ref="Y292">X292&amp;CHOOSE(AND(X292&lt;&gt;{11,12,13})*MIN(4,MOD(X292,10))+1,"th","st","nd","rd","th")</f>
        <v>28th</v>
      </c>
      <c r="Z292" s="37">
        <v>5.8479999999999999</v>
      </c>
      <c r="AA292" s="28">
        <v>38</v>
      </c>
      <c r="AB292" s="221">
        <f t="shared" si="45"/>
        <v>2.3238420692468245E-2</v>
      </c>
      <c r="AC292" s="29">
        <f t="shared" si="46"/>
        <v>85</v>
      </c>
      <c r="AD292" s="38" t="str">
        <f t="array" ref="AD292">AC292&amp;CHOOSE(AND(AC292&lt;&gt;{11,12,13})*MIN(4,MOD(AC292,10))+1,"th","st","nd","rd","th")</f>
        <v>85th</v>
      </c>
      <c r="AE292" s="37">
        <v>22.8</v>
      </c>
      <c r="AF292" s="113">
        <v>1635.223</v>
      </c>
      <c r="AG292" s="113">
        <v>1713.7</v>
      </c>
      <c r="AH292" s="113">
        <v>1752.86</v>
      </c>
      <c r="AI292" s="38">
        <v>1700.5940000000001</v>
      </c>
      <c r="AJ292" s="29">
        <f t="shared" si="47"/>
        <v>38</v>
      </c>
      <c r="AK292" s="38" t="str">
        <f t="array" ref="AK292">AJ292&amp;CHOOSE(AND(AJ292&lt;&gt;{11,12,13})*MIN(4,MOD(AJ292,10))+1,"th","st","nd","rd","th")</f>
        <v>38th</v>
      </c>
      <c r="AL292" s="38">
        <v>259.90100000000001</v>
      </c>
      <c r="AM292" s="38">
        <v>259.90100000000001</v>
      </c>
      <c r="AN292" s="38">
        <v>1960.4949999999999</v>
      </c>
      <c r="AO292" s="29">
        <f t="shared" si="48"/>
        <v>38</v>
      </c>
      <c r="AP292" s="38" t="str">
        <f t="array" ref="AP292">AO292&amp;CHOOSE(AND(AO292&lt;&gt;{11,12,13})*MIN(4,MOD(AO292,10))+1,"th","st","nd","rd","th")</f>
        <v>38th</v>
      </c>
      <c r="AQ292" s="77">
        <v>0.97</v>
      </c>
      <c r="AR292" s="36">
        <v>1741.559</v>
      </c>
      <c r="AS292" s="29">
        <f t="shared" si="49"/>
        <v>28</v>
      </c>
      <c r="AT292" s="38" t="str">
        <f t="array" ref="AT292">AS292&amp;CHOOSE(AND(AS292&lt;&gt;{11,12,13})*MIN(4,MOD(AS292,10))+1,"th","st","nd","rd","th")</f>
        <v>28th</v>
      </c>
      <c r="AU292" s="40">
        <v>5.8437803589456226E-4</v>
      </c>
    </row>
    <row r="293" spans="1:47" x14ac:dyDescent="0.25">
      <c r="A293" s="7">
        <v>113367003</v>
      </c>
      <c r="B293" s="8" t="s">
        <v>547</v>
      </c>
      <c r="C293" s="8" t="s">
        <v>222</v>
      </c>
      <c r="D293" s="27">
        <v>57286</v>
      </c>
      <c r="E293" s="29">
        <f t="shared" si="40"/>
        <v>64</v>
      </c>
      <c r="F293" s="38" t="str">
        <f t="array" ref="F293">E293&amp;CHOOSE(AND(E293&lt;&gt;{11,12,13})*MIN(4,MOD(E293,10))+1,"th","st","nd","rd","th")</f>
        <v>64th</v>
      </c>
      <c r="G293" s="29">
        <v>11149</v>
      </c>
      <c r="H293" s="30">
        <v>0.93559999999999999</v>
      </c>
      <c r="I293" s="31">
        <v>0.58069999999999999</v>
      </c>
      <c r="J293" s="94">
        <v>234</v>
      </c>
      <c r="K293" s="33">
        <v>0</v>
      </c>
      <c r="L293" s="34">
        <v>0.1241</v>
      </c>
      <c r="M293" s="29">
        <f t="shared" si="41"/>
        <v>42</v>
      </c>
      <c r="N293" s="38" t="str">
        <f t="array" ref="N293">M293&amp;CHOOSE(AND(M293&lt;&gt;{11,12,13})*MIN(4,MOD(M293,10))+1,"th","st","nd","rd","th")</f>
        <v>42nd</v>
      </c>
      <c r="O293" s="34">
        <v>0.25459999999999999</v>
      </c>
      <c r="P293" s="29">
        <f t="shared" si="42"/>
        <v>85</v>
      </c>
      <c r="Q293" s="38" t="str">
        <f t="array" ref="Q293">P293&amp;CHOOSE(AND(P293&lt;&gt;{11,12,13})*MIN(4,MOD(P293,10))+1,"th","st","nd","rd","th")</f>
        <v>85th</v>
      </c>
      <c r="R293" s="35">
        <v>265.911</v>
      </c>
      <c r="S293" s="35">
        <v>272.76799999999997</v>
      </c>
      <c r="T293" s="35">
        <v>0</v>
      </c>
      <c r="U293" s="35">
        <v>538.67899999999997</v>
      </c>
      <c r="V293" s="36">
        <v>62.154000000000003</v>
      </c>
      <c r="W293" s="220">
        <f t="shared" si="43"/>
        <v>1.7404258238488797E-2</v>
      </c>
      <c r="X293" s="29">
        <f t="shared" si="44"/>
        <v>26</v>
      </c>
      <c r="Y293" s="38" t="str">
        <f t="array" ref="Y293">X293&amp;CHOOSE(AND(X293&lt;&gt;{11,12,13})*MIN(4,MOD(X293,10))+1,"th","st","nd","rd","th")</f>
        <v>26th</v>
      </c>
      <c r="Z293" s="37">
        <v>12.430999999999999</v>
      </c>
      <c r="AA293" s="28">
        <v>59</v>
      </c>
      <c r="AB293" s="221">
        <f t="shared" si="45"/>
        <v>1.6521080478663304E-2</v>
      </c>
      <c r="AC293" s="29">
        <f t="shared" si="46"/>
        <v>78</v>
      </c>
      <c r="AD293" s="38" t="str">
        <f t="array" ref="AD293">AC293&amp;CHOOSE(AND(AC293&lt;&gt;{11,12,13})*MIN(4,MOD(AC293,10))+1,"th","st","nd","rd","th")</f>
        <v>78th</v>
      </c>
      <c r="AE293" s="37">
        <v>35.4</v>
      </c>
      <c r="AF293" s="113">
        <v>3571.1950000000002</v>
      </c>
      <c r="AG293" s="113">
        <v>3633.518</v>
      </c>
      <c r="AH293" s="113">
        <v>3676.27</v>
      </c>
      <c r="AI293" s="38">
        <v>3626.9940000000001</v>
      </c>
      <c r="AJ293" s="29">
        <f t="shared" si="47"/>
        <v>73</v>
      </c>
      <c r="AK293" s="38" t="str">
        <f t="array" ref="AK293">AJ293&amp;CHOOSE(AND(AJ293&lt;&gt;{11,12,13})*MIN(4,MOD(AJ293,10))+1,"th","st","nd","rd","th")</f>
        <v>73rd</v>
      </c>
      <c r="AL293" s="38">
        <v>586.51</v>
      </c>
      <c r="AM293" s="38">
        <v>586.51</v>
      </c>
      <c r="AN293" s="38">
        <v>4213.5039999999999</v>
      </c>
      <c r="AO293" s="29">
        <f t="shared" si="48"/>
        <v>74</v>
      </c>
      <c r="AP293" s="38" t="str">
        <f t="array" ref="AP293">AO293&amp;CHOOSE(AND(AO293&lt;&gt;{11,12,13})*MIN(4,MOD(AO293,10))+1,"th","st","nd","rd","th")</f>
        <v>74th</v>
      </c>
      <c r="AQ293" s="77">
        <v>0.94</v>
      </c>
      <c r="AR293" s="36">
        <v>3705.625</v>
      </c>
      <c r="AS293" s="29">
        <f t="shared" si="49"/>
        <v>69</v>
      </c>
      <c r="AT293" s="38" t="str">
        <f t="array" ref="AT293">AS293&amp;CHOOSE(AND(AS293&lt;&gt;{11,12,13})*MIN(4,MOD(AS293,10))+1,"th","st","nd","rd","th")</f>
        <v>69th</v>
      </c>
      <c r="AU293" s="40">
        <v>1.2434180290543057E-3</v>
      </c>
    </row>
    <row r="294" spans="1:47" x14ac:dyDescent="0.25">
      <c r="A294" s="7">
        <v>113369003</v>
      </c>
      <c r="B294" s="8" t="s">
        <v>618</v>
      </c>
      <c r="C294" s="8" t="s">
        <v>222</v>
      </c>
      <c r="D294" s="27">
        <v>62682</v>
      </c>
      <c r="E294" s="29">
        <f t="shared" si="40"/>
        <v>75</v>
      </c>
      <c r="F294" s="38" t="str">
        <f t="array" ref="F294">E294&amp;CHOOSE(AND(E294&lt;&gt;{11,12,13})*MIN(4,MOD(E294,10))+1,"th","st","nd","rd","th")</f>
        <v>75th</v>
      </c>
      <c r="G294" s="29">
        <v>11857</v>
      </c>
      <c r="H294" s="30">
        <v>0.85509999999999997</v>
      </c>
      <c r="I294" s="31">
        <v>7.5300000000000006E-2</v>
      </c>
      <c r="J294" s="94">
        <v>347</v>
      </c>
      <c r="K294" s="33">
        <v>0</v>
      </c>
      <c r="L294" s="34">
        <v>6.9400000000000003E-2</v>
      </c>
      <c r="M294" s="29">
        <f t="shared" si="41"/>
        <v>18</v>
      </c>
      <c r="N294" s="38" t="str">
        <f t="array" ref="N294">M294&amp;CHOOSE(AND(M294&lt;&gt;{11,12,13})*MIN(4,MOD(M294,10))+1,"th","st","nd","rd","th")</f>
        <v>18th</v>
      </c>
      <c r="O294" s="34">
        <v>0.19289999999999999</v>
      </c>
      <c r="P294" s="29">
        <f t="shared" si="42"/>
        <v>58</v>
      </c>
      <c r="Q294" s="38" t="str">
        <f t="array" ref="Q294">P294&amp;CHOOSE(AND(P294&lt;&gt;{11,12,13})*MIN(4,MOD(P294,10))+1,"th","st","nd","rd","th")</f>
        <v>58th</v>
      </c>
      <c r="R294" s="35">
        <v>172.10499999999999</v>
      </c>
      <c r="S294" s="35">
        <v>239.18700000000001</v>
      </c>
      <c r="T294" s="35">
        <v>0</v>
      </c>
      <c r="U294" s="35">
        <v>411.29199999999997</v>
      </c>
      <c r="V294" s="36">
        <v>54.351999999999997</v>
      </c>
      <c r="W294" s="220">
        <f t="shared" si="43"/>
        <v>1.3150190700991878E-2</v>
      </c>
      <c r="X294" s="29">
        <f t="shared" si="44"/>
        <v>15</v>
      </c>
      <c r="Y294" s="38" t="str">
        <f t="array" ref="Y294">X294&amp;CHOOSE(AND(X294&lt;&gt;{11,12,13})*MIN(4,MOD(X294,10))+1,"th","st","nd","rd","th")</f>
        <v>15th</v>
      </c>
      <c r="Z294" s="37">
        <v>10.87</v>
      </c>
      <c r="AA294" s="28">
        <v>52</v>
      </c>
      <c r="AB294" s="221">
        <f t="shared" si="45"/>
        <v>1.2581136231446454E-2</v>
      </c>
      <c r="AC294" s="29">
        <f t="shared" si="46"/>
        <v>73</v>
      </c>
      <c r="AD294" s="38" t="str">
        <f t="array" ref="AD294">AC294&amp;CHOOSE(AND(AC294&lt;&gt;{11,12,13})*MIN(4,MOD(AC294,10))+1,"th","st","nd","rd","th")</f>
        <v>73rd</v>
      </c>
      <c r="AE294" s="37">
        <v>31.2</v>
      </c>
      <c r="AF294" s="113">
        <v>4133.1719999999996</v>
      </c>
      <c r="AG294" s="113">
        <v>4176.42</v>
      </c>
      <c r="AH294" s="113">
        <v>4297.4809999999998</v>
      </c>
      <c r="AI294" s="38">
        <v>4202.3580000000002</v>
      </c>
      <c r="AJ294" s="29">
        <f t="shared" si="47"/>
        <v>79</v>
      </c>
      <c r="AK294" s="38" t="str">
        <f t="array" ref="AK294">AJ294&amp;CHOOSE(AND(AJ294&lt;&gt;{11,12,13})*MIN(4,MOD(AJ294,10))+1,"th","st","nd","rd","th")</f>
        <v>79th</v>
      </c>
      <c r="AL294" s="38">
        <v>453.36200000000002</v>
      </c>
      <c r="AM294" s="38">
        <v>453.36200000000002</v>
      </c>
      <c r="AN294" s="38">
        <v>4655.72</v>
      </c>
      <c r="AO294" s="29">
        <f t="shared" si="48"/>
        <v>79</v>
      </c>
      <c r="AP294" s="38" t="str">
        <f t="array" ref="AP294">AO294&amp;CHOOSE(AND(AO294&lt;&gt;{11,12,13})*MIN(4,MOD(AO294,10))+1,"th","st","nd","rd","th")</f>
        <v>79th</v>
      </c>
      <c r="AQ294" s="77">
        <v>1.1599999999999999</v>
      </c>
      <c r="AR294" s="36">
        <v>4618.0829999999996</v>
      </c>
      <c r="AS294" s="29">
        <f t="shared" si="49"/>
        <v>77</v>
      </c>
      <c r="AT294" s="38" t="str">
        <f t="array" ref="AT294">AS294&amp;CHOOSE(AND(AS294&lt;&gt;{11,12,13})*MIN(4,MOD(AS294,10))+1,"th","st","nd","rd","th")</f>
        <v>77th</v>
      </c>
      <c r="AU294" s="40">
        <v>1.549592217741729E-3</v>
      </c>
    </row>
    <row r="295" spans="1:47" x14ac:dyDescent="0.25">
      <c r="A295" s="7">
        <v>104372003</v>
      </c>
      <c r="B295" s="8" t="s">
        <v>278</v>
      </c>
      <c r="C295" s="8" t="s">
        <v>279</v>
      </c>
      <c r="D295" s="27">
        <v>44956</v>
      </c>
      <c r="E295" s="29">
        <f t="shared" si="40"/>
        <v>27</v>
      </c>
      <c r="F295" s="38" t="str">
        <f t="array" ref="F295">E295&amp;CHOOSE(AND(E295&lt;&gt;{11,12,13})*MIN(4,MOD(E295,10))+1,"th","st","nd","rd","th")</f>
        <v>27th</v>
      </c>
      <c r="G295" s="29">
        <v>5917</v>
      </c>
      <c r="H295" s="30">
        <v>1.1922999999999999</v>
      </c>
      <c r="I295" s="31">
        <v>0.58179999999999998</v>
      </c>
      <c r="J295" s="94">
        <v>232</v>
      </c>
      <c r="K295" s="33">
        <v>0</v>
      </c>
      <c r="L295" s="34">
        <v>0.16159999999999999</v>
      </c>
      <c r="M295" s="29">
        <f t="shared" si="41"/>
        <v>54</v>
      </c>
      <c r="N295" s="38" t="str">
        <f t="array" ref="N295">M295&amp;CHOOSE(AND(M295&lt;&gt;{11,12,13})*MIN(4,MOD(M295,10))+1,"th","st","nd","rd","th")</f>
        <v>54th</v>
      </c>
      <c r="O295" s="34">
        <v>0.27360000000000001</v>
      </c>
      <c r="P295" s="29">
        <f t="shared" si="42"/>
        <v>93</v>
      </c>
      <c r="Q295" s="38" t="str">
        <f t="array" ref="Q295">P295&amp;CHOOSE(AND(P295&lt;&gt;{11,12,13})*MIN(4,MOD(P295,10))+1,"th","st","nd","rd","th")</f>
        <v>93rd</v>
      </c>
      <c r="R295" s="35">
        <v>169.339</v>
      </c>
      <c r="S295" s="35">
        <v>143.351</v>
      </c>
      <c r="T295" s="35">
        <v>0</v>
      </c>
      <c r="U295" s="35">
        <v>312.69</v>
      </c>
      <c r="V295" s="36">
        <v>45.503</v>
      </c>
      <c r="W295" s="220">
        <f t="shared" si="43"/>
        <v>2.6054150123849255E-2</v>
      </c>
      <c r="X295" s="29">
        <f t="shared" si="44"/>
        <v>50</v>
      </c>
      <c r="Y295" s="38" t="str">
        <f t="array" ref="Y295">X295&amp;CHOOSE(AND(X295&lt;&gt;{11,12,13})*MIN(4,MOD(X295,10))+1,"th","st","nd","rd","th")</f>
        <v>50th</v>
      </c>
      <c r="Z295" s="37">
        <v>9.1010000000000009</v>
      </c>
      <c r="AA295" s="28">
        <v>6</v>
      </c>
      <c r="AB295" s="221">
        <f t="shared" si="45"/>
        <v>3.4354855887105363E-3</v>
      </c>
      <c r="AC295" s="29">
        <f t="shared" si="46"/>
        <v>44</v>
      </c>
      <c r="AD295" s="38" t="str">
        <f t="array" ref="AD295">AC295&amp;CHOOSE(AND(AC295&lt;&gt;{11,12,13})*MIN(4,MOD(AC295,10))+1,"th","st","nd","rd","th")</f>
        <v>44th</v>
      </c>
      <c r="AE295" s="37">
        <v>3.6</v>
      </c>
      <c r="AF295" s="113">
        <v>1746.4780000000001</v>
      </c>
      <c r="AG295" s="113">
        <v>1893.34</v>
      </c>
      <c r="AH295" s="113">
        <v>1962.954</v>
      </c>
      <c r="AI295" s="38">
        <v>1867.5909999999999</v>
      </c>
      <c r="AJ295" s="29">
        <f t="shared" si="47"/>
        <v>43</v>
      </c>
      <c r="AK295" s="38" t="str">
        <f t="array" ref="AK295">AJ295&amp;CHOOSE(AND(AJ295&lt;&gt;{11,12,13})*MIN(4,MOD(AJ295,10))+1,"th","st","nd","rd","th")</f>
        <v>43rd</v>
      </c>
      <c r="AL295" s="38">
        <v>325.39100000000002</v>
      </c>
      <c r="AM295" s="38">
        <v>325.39100000000002</v>
      </c>
      <c r="AN295" s="38">
        <v>2192.982</v>
      </c>
      <c r="AO295" s="29">
        <f t="shared" si="48"/>
        <v>43</v>
      </c>
      <c r="AP295" s="38" t="str">
        <f t="array" ref="AP295">AO295&amp;CHOOSE(AND(AO295&lt;&gt;{11,12,13})*MIN(4,MOD(AO295,10))+1,"th","st","nd","rd","th")</f>
        <v>43rd</v>
      </c>
      <c r="AQ295" s="77">
        <v>0.92</v>
      </c>
      <c r="AR295" s="36">
        <v>2405.5169999999998</v>
      </c>
      <c r="AS295" s="29">
        <f t="shared" si="49"/>
        <v>46</v>
      </c>
      <c r="AT295" s="38" t="str">
        <f t="array" ref="AT295">AS295&amp;CHOOSE(AND(AS295&lt;&gt;{11,12,13})*MIN(4,MOD(AS295,10))+1,"th","st","nd","rd","th")</f>
        <v>46th</v>
      </c>
      <c r="AU295" s="40">
        <v>8.0716834730892243E-4</v>
      </c>
    </row>
    <row r="296" spans="1:47" x14ac:dyDescent="0.25">
      <c r="A296" s="7">
        <v>104374003</v>
      </c>
      <c r="B296" s="8" t="s">
        <v>372</v>
      </c>
      <c r="C296" s="8" t="s">
        <v>279</v>
      </c>
      <c r="D296" s="27">
        <v>52591</v>
      </c>
      <c r="E296" s="29">
        <f t="shared" si="40"/>
        <v>53</v>
      </c>
      <c r="F296" s="38" t="str">
        <f t="array" ref="F296">E296&amp;CHOOSE(AND(E296&lt;&gt;{11,12,13})*MIN(4,MOD(E296,10))+1,"th","st","nd","rd","th")</f>
        <v>53rd</v>
      </c>
      <c r="G296" s="29">
        <v>3223</v>
      </c>
      <c r="H296" s="30">
        <v>1.0192000000000001</v>
      </c>
      <c r="I296" s="31">
        <v>0.78790000000000004</v>
      </c>
      <c r="J296" s="94">
        <v>123</v>
      </c>
      <c r="K296" s="33">
        <v>42.728999999999999</v>
      </c>
      <c r="L296" s="34">
        <v>0.13270000000000001</v>
      </c>
      <c r="M296" s="29">
        <f t="shared" si="41"/>
        <v>44</v>
      </c>
      <c r="N296" s="38" t="str">
        <f t="array" ref="N296">M296&amp;CHOOSE(AND(M296&lt;&gt;{11,12,13})*MIN(4,MOD(M296,10))+1,"th","st","nd","rd","th")</f>
        <v>44th</v>
      </c>
      <c r="O296" s="34">
        <v>0.23530000000000001</v>
      </c>
      <c r="P296" s="29">
        <f t="shared" si="42"/>
        <v>78</v>
      </c>
      <c r="Q296" s="38" t="str">
        <f t="array" ref="Q296">P296&amp;CHOOSE(AND(P296&lt;&gt;{11,12,13})*MIN(4,MOD(P296,10))+1,"th","st","nd","rd","th")</f>
        <v>78th</v>
      </c>
      <c r="R296" s="35">
        <v>98.016000000000005</v>
      </c>
      <c r="S296" s="35">
        <v>86.9</v>
      </c>
      <c r="T296" s="35">
        <v>0</v>
      </c>
      <c r="U296" s="35">
        <v>184.916</v>
      </c>
      <c r="V296" s="36">
        <v>17.518999999999998</v>
      </c>
      <c r="W296" s="220">
        <f t="shared" si="43"/>
        <v>1.4230975746661174E-2</v>
      </c>
      <c r="X296" s="29">
        <f t="shared" si="44"/>
        <v>18</v>
      </c>
      <c r="Y296" s="38" t="str">
        <f t="array" ref="Y296">X296&amp;CHOOSE(AND(X296&lt;&gt;{11,12,13})*MIN(4,MOD(X296,10))+1,"th","st","nd","rd","th")</f>
        <v>18th</v>
      </c>
      <c r="Z296" s="37">
        <v>3.504</v>
      </c>
      <c r="AA296" s="28">
        <v>0</v>
      </c>
      <c r="AB296" s="221">
        <f t="shared" si="45"/>
        <v>0</v>
      </c>
      <c r="AC296" s="29">
        <f t="shared" si="46"/>
        <v>1</v>
      </c>
      <c r="AD296" s="38" t="str">
        <f t="array" ref="AD296">AC296&amp;CHOOSE(AND(AC296&lt;&gt;{11,12,13})*MIN(4,MOD(AC296,10))+1,"th","st","nd","rd","th")</f>
        <v>1st</v>
      </c>
      <c r="AE296" s="37">
        <v>0</v>
      </c>
      <c r="AF296" s="113">
        <v>1231.047</v>
      </c>
      <c r="AG296" s="113">
        <v>1266.171</v>
      </c>
      <c r="AH296" s="113">
        <v>1305.9680000000001</v>
      </c>
      <c r="AI296" s="38">
        <v>1267.729</v>
      </c>
      <c r="AJ296" s="29">
        <f t="shared" si="47"/>
        <v>26</v>
      </c>
      <c r="AK296" s="38" t="str">
        <f t="array" ref="AK296">AJ296&amp;CHOOSE(AND(AJ296&lt;&gt;{11,12,13})*MIN(4,MOD(AJ296,10))+1,"th","st","nd","rd","th")</f>
        <v>26th</v>
      </c>
      <c r="AL296" s="38">
        <v>188.42</v>
      </c>
      <c r="AM296" s="38">
        <v>231.149</v>
      </c>
      <c r="AN296" s="38">
        <v>1498.8779999999999</v>
      </c>
      <c r="AO296" s="29">
        <f t="shared" si="48"/>
        <v>25</v>
      </c>
      <c r="AP296" s="38" t="str">
        <f t="array" ref="AP296">AO296&amp;CHOOSE(AND(AO296&lt;&gt;{11,12,13})*MIN(4,MOD(AO296,10))+1,"th","st","nd","rd","th")</f>
        <v>25th</v>
      </c>
      <c r="AQ296" s="77">
        <v>0.82</v>
      </c>
      <c r="AR296" s="36">
        <v>1252.6780000000001</v>
      </c>
      <c r="AS296" s="29">
        <f t="shared" si="49"/>
        <v>11</v>
      </c>
      <c r="AT296" s="38" t="str">
        <f t="array" ref="AT296">AS296&amp;CHOOSE(AND(AS296&lt;&gt;{11,12,13})*MIN(4,MOD(AS296,10))+1,"th","st","nd","rd","th")</f>
        <v>11th</v>
      </c>
      <c r="AU296" s="40">
        <v>4.2033460207109178E-4</v>
      </c>
    </row>
    <row r="297" spans="1:47" x14ac:dyDescent="0.25">
      <c r="A297" s="7">
        <v>104375003</v>
      </c>
      <c r="B297" s="8" t="s">
        <v>412</v>
      </c>
      <c r="C297" s="8" t="s">
        <v>279</v>
      </c>
      <c r="D297" s="27">
        <v>50718</v>
      </c>
      <c r="E297" s="29">
        <f t="shared" si="40"/>
        <v>47</v>
      </c>
      <c r="F297" s="38" t="str">
        <f t="array" ref="F297">E297&amp;CHOOSE(AND(E297&lt;&gt;{11,12,13})*MIN(4,MOD(E297,10))+1,"th","st","nd","rd","th")</f>
        <v>47th</v>
      </c>
      <c r="G297" s="29">
        <v>4077</v>
      </c>
      <c r="H297" s="30">
        <v>1.0568</v>
      </c>
      <c r="I297" s="31">
        <v>0.78549999999999998</v>
      </c>
      <c r="J297" s="94">
        <v>126</v>
      </c>
      <c r="K297" s="33">
        <v>48.026000000000003</v>
      </c>
      <c r="L297" s="34">
        <v>0.11600000000000001</v>
      </c>
      <c r="M297" s="29">
        <f t="shared" si="41"/>
        <v>39</v>
      </c>
      <c r="N297" s="38" t="str">
        <f t="array" ref="N297">M297&amp;CHOOSE(AND(M297&lt;&gt;{11,12,13})*MIN(4,MOD(M297,10))+1,"th","st","nd","rd","th")</f>
        <v>39th</v>
      </c>
      <c r="O297" s="34">
        <v>0.2621</v>
      </c>
      <c r="P297" s="29">
        <f t="shared" si="42"/>
        <v>88</v>
      </c>
      <c r="Q297" s="38" t="str">
        <f t="array" ref="Q297">P297&amp;CHOOSE(AND(P297&lt;&gt;{11,12,13})*MIN(4,MOD(P297,10))+1,"th","st","nd","rd","th")</f>
        <v>88th</v>
      </c>
      <c r="R297" s="35">
        <v>104.254</v>
      </c>
      <c r="S297" s="35">
        <v>117.78</v>
      </c>
      <c r="T297" s="35">
        <v>0</v>
      </c>
      <c r="U297" s="35">
        <v>222.03399999999999</v>
      </c>
      <c r="V297" s="36">
        <v>21.607999999999997</v>
      </c>
      <c r="W297" s="220">
        <f t="shared" si="43"/>
        <v>1.442546166083742E-2</v>
      </c>
      <c r="X297" s="29">
        <f t="shared" si="44"/>
        <v>19</v>
      </c>
      <c r="Y297" s="38" t="str">
        <f t="array" ref="Y297">X297&amp;CHOOSE(AND(X297&lt;&gt;{11,12,13})*MIN(4,MOD(X297,10))+1,"th","st","nd","rd","th")</f>
        <v>19th</v>
      </c>
      <c r="Z297" s="37">
        <v>4.3220000000000001</v>
      </c>
      <c r="AA297" s="28">
        <v>0</v>
      </c>
      <c r="AB297" s="221">
        <f t="shared" si="45"/>
        <v>0</v>
      </c>
      <c r="AC297" s="29">
        <f t="shared" si="46"/>
        <v>1</v>
      </c>
      <c r="AD297" s="38" t="str">
        <f t="array" ref="AD297">AC297&amp;CHOOSE(AND(AC297&lt;&gt;{11,12,13})*MIN(4,MOD(AC297,10))+1,"th","st","nd","rd","th")</f>
        <v>1st</v>
      </c>
      <c r="AE297" s="37">
        <v>0</v>
      </c>
      <c r="AF297" s="113">
        <v>1497.9069999999999</v>
      </c>
      <c r="AG297" s="113">
        <v>1582.701</v>
      </c>
      <c r="AH297" s="113">
        <v>1552.432</v>
      </c>
      <c r="AI297" s="38">
        <v>1544.347</v>
      </c>
      <c r="AJ297" s="29">
        <f t="shared" si="47"/>
        <v>33</v>
      </c>
      <c r="AK297" s="38" t="str">
        <f t="array" ref="AK297">AJ297&amp;CHOOSE(AND(AJ297&lt;&gt;{11,12,13})*MIN(4,MOD(AJ297,10))+1,"th","st","nd","rd","th")</f>
        <v>33rd</v>
      </c>
      <c r="AL297" s="38">
        <v>226.35599999999999</v>
      </c>
      <c r="AM297" s="38">
        <v>274.38200000000001</v>
      </c>
      <c r="AN297" s="38">
        <v>1818.729</v>
      </c>
      <c r="AO297" s="29">
        <f t="shared" si="48"/>
        <v>32</v>
      </c>
      <c r="AP297" s="38" t="str">
        <f t="array" ref="AP297">AO297&amp;CHOOSE(AND(AO297&lt;&gt;{11,12,13})*MIN(4,MOD(AO297,10))+1,"th","st","nd","rd","th")</f>
        <v>32nd</v>
      </c>
      <c r="AQ297" s="77">
        <v>0.85</v>
      </c>
      <c r="AR297" s="36">
        <v>1633.7280000000001</v>
      </c>
      <c r="AS297" s="29">
        <f t="shared" si="49"/>
        <v>24</v>
      </c>
      <c r="AT297" s="38" t="str">
        <f t="array" ref="AT297">AS297&amp;CHOOSE(AND(AS297&lt;&gt;{11,12,13})*MIN(4,MOD(AS297,10))+1,"th","st","nd","rd","th")</f>
        <v>24th</v>
      </c>
      <c r="AU297" s="40">
        <v>5.4819547303648717E-4</v>
      </c>
    </row>
    <row r="298" spans="1:47" x14ac:dyDescent="0.25">
      <c r="A298" s="7">
        <v>104375203</v>
      </c>
      <c r="B298" s="8" t="s">
        <v>431</v>
      </c>
      <c r="C298" s="8" t="s">
        <v>279</v>
      </c>
      <c r="D298" s="27">
        <v>62171</v>
      </c>
      <c r="E298" s="29">
        <f t="shared" si="40"/>
        <v>74</v>
      </c>
      <c r="F298" s="38" t="str">
        <f t="array" ref="F298">E298&amp;CHOOSE(AND(E298&lt;&gt;{11,12,13})*MIN(4,MOD(E298,10))+1,"th","st","nd","rd","th")</f>
        <v>74th</v>
      </c>
      <c r="G298" s="29">
        <v>4224</v>
      </c>
      <c r="H298" s="30">
        <v>0.86209999999999998</v>
      </c>
      <c r="I298" s="31">
        <v>0.50329999999999997</v>
      </c>
      <c r="J298" s="94">
        <v>262</v>
      </c>
      <c r="K298" s="33">
        <v>0</v>
      </c>
      <c r="L298" s="34">
        <v>9.1600000000000001E-2</v>
      </c>
      <c r="M298" s="29">
        <f t="shared" si="41"/>
        <v>28</v>
      </c>
      <c r="N298" s="38" t="str">
        <f t="array" ref="N298">M298&amp;CHOOSE(AND(M298&lt;&gt;{11,12,13})*MIN(4,MOD(M298,10))+1,"th","st","nd","rd","th")</f>
        <v>28th</v>
      </c>
      <c r="O298" s="34">
        <v>0.15590000000000001</v>
      </c>
      <c r="P298" s="29">
        <f t="shared" si="42"/>
        <v>40</v>
      </c>
      <c r="Q298" s="38" t="str">
        <f t="array" ref="Q298">P298&amp;CHOOSE(AND(P298&lt;&gt;{11,12,13})*MIN(4,MOD(P298,10))+1,"th","st","nd","rd","th")</f>
        <v>40th</v>
      </c>
      <c r="R298" s="35">
        <v>69.552000000000007</v>
      </c>
      <c r="S298" s="35">
        <v>59.188000000000002</v>
      </c>
      <c r="T298" s="35">
        <v>0</v>
      </c>
      <c r="U298" s="35">
        <v>128.74</v>
      </c>
      <c r="V298" s="36">
        <v>27.147000000000002</v>
      </c>
      <c r="W298" s="220">
        <f t="shared" si="43"/>
        <v>2.1451481501090077E-2</v>
      </c>
      <c r="X298" s="29">
        <f t="shared" si="44"/>
        <v>38</v>
      </c>
      <c r="Y298" s="38" t="str">
        <f t="array" ref="Y298">X298&amp;CHOOSE(AND(X298&lt;&gt;{11,12,13})*MIN(4,MOD(X298,10))+1,"th","st","nd","rd","th")</f>
        <v>38th</v>
      </c>
      <c r="Z298" s="37">
        <v>5.4290000000000003</v>
      </c>
      <c r="AA298" s="28">
        <v>0</v>
      </c>
      <c r="AB298" s="221">
        <f t="shared" si="45"/>
        <v>0</v>
      </c>
      <c r="AC298" s="29">
        <f t="shared" si="46"/>
        <v>1</v>
      </c>
      <c r="AD298" s="38" t="str">
        <f t="array" ref="AD298">AC298&amp;CHOOSE(AND(AC298&lt;&gt;{11,12,13})*MIN(4,MOD(AC298,10))+1,"th","st","nd","rd","th")</f>
        <v>1st</v>
      </c>
      <c r="AE298" s="37">
        <v>0</v>
      </c>
      <c r="AF298" s="113">
        <v>1265.5070000000001</v>
      </c>
      <c r="AG298" s="113">
        <v>1252.961</v>
      </c>
      <c r="AH298" s="113">
        <v>1292.0260000000001</v>
      </c>
      <c r="AI298" s="38">
        <v>1270.165</v>
      </c>
      <c r="AJ298" s="29">
        <f t="shared" si="47"/>
        <v>26</v>
      </c>
      <c r="AK298" s="38" t="str">
        <f t="array" ref="AK298">AJ298&amp;CHOOSE(AND(AJ298&lt;&gt;{11,12,13})*MIN(4,MOD(AJ298,10))+1,"th","st","nd","rd","th")</f>
        <v>26th</v>
      </c>
      <c r="AL298" s="38">
        <v>134.16900000000001</v>
      </c>
      <c r="AM298" s="38">
        <v>134.16900000000001</v>
      </c>
      <c r="AN298" s="38">
        <v>1404.3340000000001</v>
      </c>
      <c r="AO298" s="29">
        <f t="shared" si="48"/>
        <v>21</v>
      </c>
      <c r="AP298" s="38" t="str">
        <f t="array" ref="AP298">AO298&amp;CHOOSE(AND(AO298&lt;&gt;{11,12,13})*MIN(4,MOD(AO298,10))+1,"th","st","nd","rd","th")</f>
        <v>21st</v>
      </c>
      <c r="AQ298" s="77">
        <v>0.87</v>
      </c>
      <c r="AR298" s="36">
        <v>1053.288</v>
      </c>
      <c r="AS298" s="29">
        <f t="shared" si="49"/>
        <v>7</v>
      </c>
      <c r="AT298" s="38" t="str">
        <f t="array" ref="AT298">AS298&amp;CHOOSE(AND(AS298&lt;&gt;{11,12,13})*MIN(4,MOD(AS298,10))+1,"th","st","nd","rd","th")</f>
        <v>7th</v>
      </c>
      <c r="AU298" s="40">
        <v>3.5342952645951801E-4</v>
      </c>
    </row>
    <row r="299" spans="1:47" x14ac:dyDescent="0.25">
      <c r="A299" s="7">
        <v>104375302</v>
      </c>
      <c r="B299" s="8" t="s">
        <v>433</v>
      </c>
      <c r="C299" s="8" t="s">
        <v>279</v>
      </c>
      <c r="D299" s="27">
        <v>30778</v>
      </c>
      <c r="E299" s="29">
        <f t="shared" si="40"/>
        <v>2</v>
      </c>
      <c r="F299" s="38" t="str">
        <f t="array" ref="F299">E299&amp;CHOOSE(AND(E299&lt;&gt;{11,12,13})*MIN(4,MOD(E299,10))+1,"th","st","nd","rd","th")</f>
        <v>2nd</v>
      </c>
      <c r="G299" s="29">
        <v>10076</v>
      </c>
      <c r="H299" s="30">
        <v>1.7415</v>
      </c>
      <c r="I299" s="31">
        <v>-0.55489999999999995</v>
      </c>
      <c r="J299" s="94">
        <v>407</v>
      </c>
      <c r="K299" s="33">
        <v>0</v>
      </c>
      <c r="L299" s="34">
        <v>0.4073</v>
      </c>
      <c r="M299" s="29">
        <f t="shared" si="41"/>
        <v>98</v>
      </c>
      <c r="N299" s="38" t="str">
        <f t="array" ref="N299">M299&amp;CHOOSE(AND(M299&lt;&gt;{11,12,13})*MIN(4,MOD(M299,10))+1,"th","st","nd","rd","th")</f>
        <v>98th</v>
      </c>
      <c r="O299" s="34">
        <v>0.21429999999999999</v>
      </c>
      <c r="P299" s="29">
        <f t="shared" si="42"/>
        <v>68</v>
      </c>
      <c r="Q299" s="38" t="str">
        <f t="array" ref="Q299">P299&amp;CHOOSE(AND(P299&lt;&gt;{11,12,13})*MIN(4,MOD(P299,10))+1,"th","st","nd","rd","th")</f>
        <v>68th</v>
      </c>
      <c r="R299" s="35">
        <v>819.98</v>
      </c>
      <c r="S299" s="35">
        <v>215.715</v>
      </c>
      <c r="T299" s="35">
        <v>409.99</v>
      </c>
      <c r="U299" s="35">
        <v>1445.6849999999999</v>
      </c>
      <c r="V299" s="36">
        <v>107.56200000000001</v>
      </c>
      <c r="W299" s="220">
        <f t="shared" si="43"/>
        <v>3.2056883518490488E-2</v>
      </c>
      <c r="X299" s="29">
        <f t="shared" si="44"/>
        <v>68</v>
      </c>
      <c r="Y299" s="38" t="str">
        <f t="array" ref="Y299">X299&amp;CHOOSE(AND(X299&lt;&gt;{11,12,13})*MIN(4,MOD(X299,10))+1,"th","st","nd","rd","th")</f>
        <v>68th</v>
      </c>
      <c r="Z299" s="37">
        <v>21.512</v>
      </c>
      <c r="AA299" s="28">
        <v>8</v>
      </c>
      <c r="AB299" s="221">
        <f t="shared" si="45"/>
        <v>2.3842534366032972E-3</v>
      </c>
      <c r="AC299" s="29">
        <f t="shared" si="46"/>
        <v>35</v>
      </c>
      <c r="AD299" s="38" t="str">
        <f t="array" ref="AD299">AC299&amp;CHOOSE(AND(AC299&lt;&gt;{11,12,13})*MIN(4,MOD(AC299,10))+1,"th","st","nd","rd","th")</f>
        <v>35th</v>
      </c>
      <c r="AE299" s="37">
        <v>4.8</v>
      </c>
      <c r="AF299" s="113">
        <v>3355.348</v>
      </c>
      <c r="AG299" s="113">
        <v>3332.902</v>
      </c>
      <c r="AH299" s="113">
        <v>3346.2359999999999</v>
      </c>
      <c r="AI299" s="38">
        <v>3344.8290000000002</v>
      </c>
      <c r="AJ299" s="29">
        <f t="shared" si="47"/>
        <v>70</v>
      </c>
      <c r="AK299" s="38" t="str">
        <f t="array" ref="AK299">AJ299&amp;CHOOSE(AND(AJ299&lt;&gt;{11,12,13})*MIN(4,MOD(AJ299,10))+1,"th","st","nd","rd","th")</f>
        <v>70th</v>
      </c>
      <c r="AL299" s="38">
        <v>1471.9970000000001</v>
      </c>
      <c r="AM299" s="38">
        <v>1471.9970000000001</v>
      </c>
      <c r="AN299" s="38">
        <v>4816.826</v>
      </c>
      <c r="AO299" s="29">
        <f t="shared" si="48"/>
        <v>80</v>
      </c>
      <c r="AP299" s="38" t="str">
        <f t="array" ref="AP299">AO299&amp;CHOOSE(AND(AO299&lt;&gt;{11,12,13})*MIN(4,MOD(AO299,10))+1,"th","st","nd","rd","th")</f>
        <v>80th</v>
      </c>
      <c r="AQ299" s="77">
        <v>1.35</v>
      </c>
      <c r="AR299" s="36">
        <v>11324.477999999999</v>
      </c>
      <c r="AS299" s="29">
        <f t="shared" si="49"/>
        <v>95</v>
      </c>
      <c r="AT299" s="38" t="str">
        <f t="array" ref="AT299">AS299&amp;CHOOSE(AND(AS299&lt;&gt;{11,12,13})*MIN(4,MOD(AS299,10))+1,"th","st","nd","rd","th")</f>
        <v>95th</v>
      </c>
      <c r="AU299" s="40">
        <v>3.7999150250845252E-3</v>
      </c>
    </row>
    <row r="300" spans="1:47" x14ac:dyDescent="0.25">
      <c r="A300" s="7">
        <v>104376203</v>
      </c>
      <c r="B300" s="8" t="s">
        <v>542</v>
      </c>
      <c r="C300" s="8" t="s">
        <v>279</v>
      </c>
      <c r="D300" s="27">
        <v>50993</v>
      </c>
      <c r="E300" s="29">
        <f t="shared" si="40"/>
        <v>48</v>
      </c>
      <c r="F300" s="38" t="str">
        <f t="array" ref="F300">E300&amp;CHOOSE(AND(E300&lt;&gt;{11,12,13})*MIN(4,MOD(E300,10))+1,"th","st","nd","rd","th")</f>
        <v>48th</v>
      </c>
      <c r="G300" s="29">
        <v>3205</v>
      </c>
      <c r="H300" s="30">
        <v>1.0510999999999999</v>
      </c>
      <c r="I300" s="31">
        <v>0.63649999999999995</v>
      </c>
      <c r="J300" s="94">
        <v>213</v>
      </c>
      <c r="K300" s="33">
        <v>0</v>
      </c>
      <c r="L300" s="34">
        <v>0.21729999999999999</v>
      </c>
      <c r="M300" s="29">
        <f t="shared" si="41"/>
        <v>78</v>
      </c>
      <c r="N300" s="38" t="str">
        <f t="array" ref="N300">M300&amp;CHOOSE(AND(M300&lt;&gt;{11,12,13})*MIN(4,MOD(M300,10))+1,"th","st","nd","rd","th")</f>
        <v>78th</v>
      </c>
      <c r="O300" s="34">
        <v>0.1673</v>
      </c>
      <c r="P300" s="29">
        <f t="shared" si="42"/>
        <v>46</v>
      </c>
      <c r="Q300" s="38" t="str">
        <f t="array" ref="Q300">P300&amp;CHOOSE(AND(P300&lt;&gt;{11,12,13})*MIN(4,MOD(P300,10))+1,"th","st","nd","rd","th")</f>
        <v>46th</v>
      </c>
      <c r="R300" s="35">
        <v>156.32400000000001</v>
      </c>
      <c r="S300" s="35">
        <v>60.177</v>
      </c>
      <c r="T300" s="35">
        <v>0</v>
      </c>
      <c r="U300" s="35">
        <v>216.501</v>
      </c>
      <c r="V300" s="36">
        <v>20.384999999999998</v>
      </c>
      <c r="W300" s="220">
        <f t="shared" si="43"/>
        <v>1.7001824036750962E-2</v>
      </c>
      <c r="X300" s="29">
        <f t="shared" si="44"/>
        <v>24</v>
      </c>
      <c r="Y300" s="38" t="str">
        <f t="array" ref="Y300">X300&amp;CHOOSE(AND(X300&lt;&gt;{11,12,13})*MIN(4,MOD(X300,10))+1,"th","st","nd","rd","th")</f>
        <v>24th</v>
      </c>
      <c r="Z300" s="37">
        <v>4.077</v>
      </c>
      <c r="AA300" s="28">
        <v>1</v>
      </c>
      <c r="AB300" s="221">
        <f t="shared" si="45"/>
        <v>8.3403600867063834E-4</v>
      </c>
      <c r="AC300" s="29">
        <f t="shared" si="46"/>
        <v>19</v>
      </c>
      <c r="AD300" s="38" t="str">
        <f t="array" ref="AD300">AC300&amp;CHOOSE(AND(AC300&lt;&gt;{11,12,13})*MIN(4,MOD(AC300,10))+1,"th","st","nd","rd","th")</f>
        <v>19th</v>
      </c>
      <c r="AE300" s="37">
        <v>0.6</v>
      </c>
      <c r="AF300" s="113">
        <v>1198.989</v>
      </c>
      <c r="AG300" s="113">
        <v>1192.9110000000001</v>
      </c>
      <c r="AH300" s="113">
        <v>1231.847</v>
      </c>
      <c r="AI300" s="38">
        <v>1207.9159999999999</v>
      </c>
      <c r="AJ300" s="29">
        <f t="shared" si="47"/>
        <v>24</v>
      </c>
      <c r="AK300" s="38" t="str">
        <f t="array" ref="AK300">AJ300&amp;CHOOSE(AND(AJ300&lt;&gt;{11,12,13})*MIN(4,MOD(AJ300,10))+1,"th","st","nd","rd","th")</f>
        <v>24th</v>
      </c>
      <c r="AL300" s="38">
        <v>221.178</v>
      </c>
      <c r="AM300" s="38">
        <v>221.178</v>
      </c>
      <c r="AN300" s="38">
        <v>1429.0940000000001</v>
      </c>
      <c r="AO300" s="29">
        <f t="shared" si="48"/>
        <v>22</v>
      </c>
      <c r="AP300" s="38" t="str">
        <f t="array" ref="AP300">AO300&amp;CHOOSE(AND(AO300&lt;&gt;{11,12,13})*MIN(4,MOD(AO300,10))+1,"th","st","nd","rd","th")</f>
        <v>22nd</v>
      </c>
      <c r="AQ300" s="77">
        <v>0.91</v>
      </c>
      <c r="AR300" s="36">
        <v>1366.93</v>
      </c>
      <c r="AS300" s="29">
        <f t="shared" si="49"/>
        <v>16</v>
      </c>
      <c r="AT300" s="38" t="str">
        <f t="array" ref="AT300">AS300&amp;CHOOSE(AND(AS300&lt;&gt;{11,12,13})*MIN(4,MOD(AS300,10))+1,"th","st","nd","rd","th")</f>
        <v>16th</v>
      </c>
      <c r="AU300" s="40">
        <v>4.5867172378619045E-4</v>
      </c>
    </row>
    <row r="301" spans="1:47" x14ac:dyDescent="0.25">
      <c r="A301" s="7">
        <v>104377003</v>
      </c>
      <c r="B301" s="8" t="s">
        <v>598</v>
      </c>
      <c r="C301" s="8" t="s">
        <v>279</v>
      </c>
      <c r="D301" s="27">
        <v>41543</v>
      </c>
      <c r="E301" s="29">
        <f t="shared" si="40"/>
        <v>17</v>
      </c>
      <c r="F301" s="38" t="str">
        <f t="array" ref="F301">E301&amp;CHOOSE(AND(E301&lt;&gt;{11,12,13})*MIN(4,MOD(E301,10))+1,"th","st","nd","rd","th")</f>
        <v>17th</v>
      </c>
      <c r="G301" s="29">
        <v>2285</v>
      </c>
      <c r="H301" s="30">
        <v>1.2902</v>
      </c>
      <c r="I301" s="31">
        <v>0.5645</v>
      </c>
      <c r="J301" s="94">
        <v>242</v>
      </c>
      <c r="K301" s="33">
        <v>0</v>
      </c>
      <c r="L301" s="34">
        <v>0.2326</v>
      </c>
      <c r="M301" s="29">
        <f t="shared" si="41"/>
        <v>82</v>
      </c>
      <c r="N301" s="38" t="str">
        <f t="array" ref="N301">M301&amp;CHOOSE(AND(M301&lt;&gt;{11,12,13})*MIN(4,MOD(M301,10))+1,"th","st","nd","rd","th")</f>
        <v>82nd</v>
      </c>
      <c r="O301" s="34">
        <v>0.1411</v>
      </c>
      <c r="P301" s="29">
        <f t="shared" si="42"/>
        <v>34</v>
      </c>
      <c r="Q301" s="38" t="str">
        <f t="array" ref="Q301">P301&amp;CHOOSE(AND(P301&lt;&gt;{11,12,13})*MIN(4,MOD(P301,10))+1,"th","st","nd","rd","th")</f>
        <v>34th</v>
      </c>
      <c r="R301" s="35">
        <v>112.39100000000001</v>
      </c>
      <c r="S301" s="35">
        <v>34.088999999999999</v>
      </c>
      <c r="T301" s="35">
        <v>0</v>
      </c>
      <c r="U301" s="35">
        <v>146.47999999999999</v>
      </c>
      <c r="V301" s="36">
        <v>24.397999999999996</v>
      </c>
      <c r="W301" s="220">
        <f t="shared" si="43"/>
        <v>3.0295805673727156E-2</v>
      </c>
      <c r="X301" s="29">
        <f t="shared" si="44"/>
        <v>63</v>
      </c>
      <c r="Y301" s="38" t="str">
        <f t="array" ref="Y301">X301&amp;CHOOSE(AND(X301&lt;&gt;{11,12,13})*MIN(4,MOD(X301,10))+1,"th","st","nd","rd","th")</f>
        <v>63rd</v>
      </c>
      <c r="Z301" s="37">
        <v>4.88</v>
      </c>
      <c r="AA301" s="28">
        <v>0</v>
      </c>
      <c r="AB301" s="221">
        <f t="shared" si="45"/>
        <v>0</v>
      </c>
      <c r="AC301" s="29">
        <f t="shared" si="46"/>
        <v>1</v>
      </c>
      <c r="AD301" s="38" t="str">
        <f t="array" ref="AD301">AC301&amp;CHOOSE(AND(AC301&lt;&gt;{11,12,13})*MIN(4,MOD(AC301,10))+1,"th","st","nd","rd","th")</f>
        <v>1st</v>
      </c>
      <c r="AE301" s="37">
        <v>0</v>
      </c>
      <c r="AF301" s="113">
        <v>805.32600000000002</v>
      </c>
      <c r="AG301" s="113">
        <v>791.35500000000002</v>
      </c>
      <c r="AH301" s="113">
        <v>868.31200000000001</v>
      </c>
      <c r="AI301" s="38">
        <v>821.66399999999999</v>
      </c>
      <c r="AJ301" s="29">
        <f t="shared" si="47"/>
        <v>10</v>
      </c>
      <c r="AK301" s="38" t="str">
        <f t="array" ref="AK301">AJ301&amp;CHOOSE(AND(AJ301&lt;&gt;{11,12,13})*MIN(4,MOD(AJ301,10))+1,"th","st","nd","rd","th")</f>
        <v>10th</v>
      </c>
      <c r="AL301" s="38">
        <v>151.36000000000001</v>
      </c>
      <c r="AM301" s="38">
        <v>151.36000000000001</v>
      </c>
      <c r="AN301" s="38">
        <v>973.024</v>
      </c>
      <c r="AO301" s="29">
        <f t="shared" si="48"/>
        <v>7</v>
      </c>
      <c r="AP301" s="38" t="str">
        <f t="array" ref="AP301">AO301&amp;CHOOSE(AND(AO301&lt;&gt;{11,12,13})*MIN(4,MOD(AO301,10))+1,"th","st","nd","rd","th")</f>
        <v>7th</v>
      </c>
      <c r="AQ301" s="77">
        <v>1.1399999999999999</v>
      </c>
      <c r="AR301" s="36">
        <v>1431.1510000000001</v>
      </c>
      <c r="AS301" s="29">
        <f t="shared" si="49"/>
        <v>19</v>
      </c>
      <c r="AT301" s="38" t="str">
        <f t="array" ref="AT301">AS301&amp;CHOOSE(AND(AS301&lt;&gt;{11,12,13})*MIN(4,MOD(AS301,10))+1,"th","st","nd","rd","th")</f>
        <v>19th</v>
      </c>
      <c r="AU301" s="40">
        <v>4.8022100339324637E-4</v>
      </c>
    </row>
    <row r="302" spans="1:47" x14ac:dyDescent="0.25">
      <c r="A302" s="7">
        <v>104378003</v>
      </c>
      <c r="B302" s="8" t="s">
        <v>646</v>
      </c>
      <c r="C302" s="8" t="s">
        <v>279</v>
      </c>
      <c r="D302" s="27">
        <v>49512</v>
      </c>
      <c r="E302" s="29">
        <f t="shared" si="40"/>
        <v>42</v>
      </c>
      <c r="F302" s="38" t="str">
        <f t="array" ref="F302">E302&amp;CHOOSE(AND(E302&lt;&gt;{11,12,13})*MIN(4,MOD(E302,10))+1,"th","st","nd","rd","th")</f>
        <v>42nd</v>
      </c>
      <c r="G302" s="29">
        <v>4072</v>
      </c>
      <c r="H302" s="30">
        <v>1.0825</v>
      </c>
      <c r="I302" s="31">
        <v>0.82440000000000002</v>
      </c>
      <c r="J302" s="94">
        <v>89</v>
      </c>
      <c r="K302" s="33">
        <v>91.811999999999998</v>
      </c>
      <c r="L302" s="34">
        <v>0.14430000000000001</v>
      </c>
      <c r="M302" s="29">
        <f t="shared" si="41"/>
        <v>48</v>
      </c>
      <c r="N302" s="38" t="str">
        <f t="array" ref="N302">M302&amp;CHOOSE(AND(M302&lt;&gt;{11,12,13})*MIN(4,MOD(M302,10))+1,"th","st","nd","rd","th")</f>
        <v>48th</v>
      </c>
      <c r="O302" s="34">
        <v>0.25209999999999999</v>
      </c>
      <c r="P302" s="29">
        <f t="shared" si="42"/>
        <v>83</v>
      </c>
      <c r="Q302" s="38" t="str">
        <f t="array" ref="Q302">P302&amp;CHOOSE(AND(P302&lt;&gt;{11,12,13})*MIN(4,MOD(P302,10))+1,"th","st","nd","rd","th")</f>
        <v>83rd</v>
      </c>
      <c r="R302" s="35">
        <v>102.372</v>
      </c>
      <c r="S302" s="35">
        <v>89.424000000000007</v>
      </c>
      <c r="T302" s="35">
        <v>0</v>
      </c>
      <c r="U302" s="35">
        <v>191.79599999999999</v>
      </c>
      <c r="V302" s="36">
        <v>43.833999999999996</v>
      </c>
      <c r="W302" s="220">
        <f t="shared" si="43"/>
        <v>3.70722449538817E-2</v>
      </c>
      <c r="X302" s="29">
        <f t="shared" si="44"/>
        <v>77</v>
      </c>
      <c r="Y302" s="38" t="str">
        <f t="array" ref="Y302">X302&amp;CHOOSE(AND(X302&lt;&gt;{11,12,13})*MIN(4,MOD(X302,10))+1,"th","st","nd","rd","th")</f>
        <v>77th</v>
      </c>
      <c r="Z302" s="37">
        <v>8.7669999999999995</v>
      </c>
      <c r="AA302" s="28">
        <v>10</v>
      </c>
      <c r="AB302" s="221">
        <f t="shared" si="45"/>
        <v>8.4574177473836984E-3</v>
      </c>
      <c r="AC302" s="29">
        <f t="shared" si="46"/>
        <v>64</v>
      </c>
      <c r="AD302" s="38" t="str">
        <f t="array" ref="AD302">AC302&amp;CHOOSE(AND(AC302&lt;&gt;{11,12,13})*MIN(4,MOD(AC302,10))+1,"th","st","nd","rd","th")</f>
        <v>64th</v>
      </c>
      <c r="AE302" s="37">
        <v>6</v>
      </c>
      <c r="AF302" s="113">
        <v>1182.394</v>
      </c>
      <c r="AG302" s="113">
        <v>1254.788</v>
      </c>
      <c r="AH302" s="113">
        <v>1306.0360000000001</v>
      </c>
      <c r="AI302" s="38">
        <v>1247.739</v>
      </c>
      <c r="AJ302" s="29">
        <f t="shared" si="47"/>
        <v>25</v>
      </c>
      <c r="AK302" s="38" t="str">
        <f t="array" ref="AK302">AJ302&amp;CHOOSE(AND(AJ302&lt;&gt;{11,12,13})*MIN(4,MOD(AJ302,10))+1,"th","st","nd","rd","th")</f>
        <v>25th</v>
      </c>
      <c r="AL302" s="38">
        <v>206.56299999999999</v>
      </c>
      <c r="AM302" s="38">
        <v>298.375</v>
      </c>
      <c r="AN302" s="38">
        <v>1546.114</v>
      </c>
      <c r="AO302" s="29">
        <f t="shared" si="48"/>
        <v>26</v>
      </c>
      <c r="AP302" s="38" t="str">
        <f t="array" ref="AP302">AO302&amp;CHOOSE(AND(AO302&lt;&gt;{11,12,13})*MIN(4,MOD(AO302,10))+1,"th","st","nd","rd","th")</f>
        <v>26th</v>
      </c>
      <c r="AQ302" s="77">
        <v>0.8</v>
      </c>
      <c r="AR302" s="36">
        <v>1338.9349999999999</v>
      </c>
      <c r="AS302" s="29">
        <f t="shared" si="49"/>
        <v>14</v>
      </c>
      <c r="AT302" s="38" t="str">
        <f t="array" ref="AT302">AS302&amp;CHOOSE(AND(AS302&lt;&gt;{11,12,13})*MIN(4,MOD(AS302,10))+1,"th","st","nd","rd","th")</f>
        <v>14th</v>
      </c>
      <c r="AU302" s="40">
        <v>4.4927803507689707E-4</v>
      </c>
    </row>
    <row r="303" spans="1:47" x14ac:dyDescent="0.25">
      <c r="A303" s="7">
        <v>113380303</v>
      </c>
      <c r="B303" s="8" t="s">
        <v>109</v>
      </c>
      <c r="C303" s="8" t="s">
        <v>110</v>
      </c>
      <c r="D303" s="27">
        <v>56126</v>
      </c>
      <c r="E303" s="29">
        <f t="shared" si="40"/>
        <v>62</v>
      </c>
      <c r="F303" s="38" t="str">
        <f t="array" ref="F303">E303&amp;CHOOSE(AND(E303&lt;&gt;{11,12,13})*MIN(4,MOD(E303,10))+1,"th","st","nd","rd","th")</f>
        <v>62nd</v>
      </c>
      <c r="G303" s="29">
        <v>4328</v>
      </c>
      <c r="H303" s="30">
        <v>0.95499999999999996</v>
      </c>
      <c r="I303" s="31">
        <v>0.67179999999999995</v>
      </c>
      <c r="J303" s="94">
        <v>199</v>
      </c>
      <c r="K303" s="33">
        <v>0</v>
      </c>
      <c r="L303" s="34">
        <v>8.1900000000000001E-2</v>
      </c>
      <c r="M303" s="29">
        <f t="shared" si="41"/>
        <v>23</v>
      </c>
      <c r="N303" s="38" t="str">
        <f t="array" ref="N303">M303&amp;CHOOSE(AND(M303&lt;&gt;{11,12,13})*MIN(4,MOD(M303,10))+1,"th","st","nd","rd","th")</f>
        <v>23rd</v>
      </c>
      <c r="O303" s="34">
        <v>0.15590000000000001</v>
      </c>
      <c r="P303" s="29">
        <f t="shared" si="42"/>
        <v>40</v>
      </c>
      <c r="Q303" s="38" t="str">
        <f t="array" ref="Q303">P303&amp;CHOOSE(AND(P303&lt;&gt;{11,12,13})*MIN(4,MOD(P303,10))+1,"th","st","nd","rd","th")</f>
        <v>40th</v>
      </c>
      <c r="R303" s="35">
        <v>72.959999999999994</v>
      </c>
      <c r="S303" s="35">
        <v>69.441000000000003</v>
      </c>
      <c r="T303" s="35">
        <v>0</v>
      </c>
      <c r="U303" s="35">
        <v>142.40100000000001</v>
      </c>
      <c r="V303" s="36">
        <v>26.069999999999997</v>
      </c>
      <c r="W303" s="220">
        <f t="shared" si="43"/>
        <v>1.755865344592783E-2</v>
      </c>
      <c r="X303" s="29">
        <f t="shared" si="44"/>
        <v>27</v>
      </c>
      <c r="Y303" s="38" t="str">
        <f t="array" ref="Y303">X303&amp;CHOOSE(AND(X303&lt;&gt;{11,12,13})*MIN(4,MOD(X303,10))+1,"th","st","nd","rd","th")</f>
        <v>27th</v>
      </c>
      <c r="Z303" s="37">
        <v>5.2140000000000004</v>
      </c>
      <c r="AA303" s="28">
        <v>21</v>
      </c>
      <c r="AB303" s="221">
        <f t="shared" si="45"/>
        <v>1.4143909565189279E-2</v>
      </c>
      <c r="AC303" s="29">
        <f t="shared" si="46"/>
        <v>74</v>
      </c>
      <c r="AD303" s="38" t="str">
        <f t="array" ref="AD303">AC303&amp;CHOOSE(AND(AC303&lt;&gt;{11,12,13})*MIN(4,MOD(AC303,10))+1,"th","st","nd","rd","th")</f>
        <v>74th</v>
      </c>
      <c r="AE303" s="37">
        <v>12.6</v>
      </c>
      <c r="AF303" s="113">
        <v>1484.7380000000001</v>
      </c>
      <c r="AG303" s="113">
        <v>1465.877</v>
      </c>
      <c r="AH303" s="113">
        <v>1477.3330000000001</v>
      </c>
      <c r="AI303" s="38">
        <v>1475.9829999999999</v>
      </c>
      <c r="AJ303" s="29">
        <f t="shared" si="47"/>
        <v>31</v>
      </c>
      <c r="AK303" s="38" t="str">
        <f t="array" ref="AK303">AJ303&amp;CHOOSE(AND(AJ303&lt;&gt;{11,12,13})*MIN(4,MOD(AJ303,10))+1,"th","st","nd","rd","th")</f>
        <v>31st</v>
      </c>
      <c r="AL303" s="38">
        <v>160.215</v>
      </c>
      <c r="AM303" s="38">
        <v>160.215</v>
      </c>
      <c r="AN303" s="38">
        <v>1636.1980000000001</v>
      </c>
      <c r="AO303" s="29">
        <f t="shared" si="48"/>
        <v>28</v>
      </c>
      <c r="AP303" s="38" t="str">
        <f t="array" ref="AP303">AO303&amp;CHOOSE(AND(AO303&lt;&gt;{11,12,13})*MIN(4,MOD(AO303,10))+1,"th","st","nd","rd","th")</f>
        <v>28th</v>
      </c>
      <c r="AQ303" s="77">
        <v>1.0900000000000001</v>
      </c>
      <c r="AR303" s="36">
        <v>1703.2</v>
      </c>
      <c r="AS303" s="29">
        <f t="shared" si="49"/>
        <v>26</v>
      </c>
      <c r="AT303" s="38" t="str">
        <f t="array" ref="AT303">AS303&amp;CHOOSE(AND(AS303&lt;&gt;{11,12,13})*MIN(4,MOD(AS303,10))+1,"th","st","nd","rd","th")</f>
        <v>26th</v>
      </c>
      <c r="AU303" s="40">
        <v>5.7150671940233919E-4</v>
      </c>
    </row>
    <row r="304" spans="1:47" x14ac:dyDescent="0.25">
      <c r="A304" s="7">
        <v>113381303</v>
      </c>
      <c r="B304" s="8" t="s">
        <v>236</v>
      </c>
      <c r="C304" s="8" t="s">
        <v>110</v>
      </c>
      <c r="D304" s="27">
        <v>63367</v>
      </c>
      <c r="E304" s="29">
        <f t="shared" si="40"/>
        <v>77</v>
      </c>
      <c r="F304" s="38" t="str">
        <f t="array" ref="F304">E304&amp;CHOOSE(AND(E304&lt;&gt;{11,12,13})*MIN(4,MOD(E304,10))+1,"th","st","nd","rd","th")</f>
        <v>77th</v>
      </c>
      <c r="G304" s="29">
        <v>13815</v>
      </c>
      <c r="H304" s="30">
        <v>0.84589999999999999</v>
      </c>
      <c r="I304" s="31">
        <v>0.22209999999999999</v>
      </c>
      <c r="J304" s="94">
        <v>323</v>
      </c>
      <c r="K304" s="33">
        <v>0</v>
      </c>
      <c r="L304" s="34">
        <v>0.10340000000000001</v>
      </c>
      <c r="M304" s="29">
        <f t="shared" si="41"/>
        <v>33</v>
      </c>
      <c r="N304" s="38" t="str">
        <f t="array" ref="N304">M304&amp;CHOOSE(AND(M304&lt;&gt;{11,12,13})*MIN(4,MOD(M304,10))+1,"th","st","nd","rd","th")</f>
        <v>33rd</v>
      </c>
      <c r="O304" s="34">
        <v>0.15640000000000001</v>
      </c>
      <c r="P304" s="29">
        <f t="shared" si="42"/>
        <v>40</v>
      </c>
      <c r="Q304" s="38" t="str">
        <f t="array" ref="Q304">P304&amp;CHOOSE(AND(P304&lt;&gt;{11,12,13})*MIN(4,MOD(P304,10))+1,"th","st","nd","rd","th")</f>
        <v>40th</v>
      </c>
      <c r="R304" s="35">
        <v>290.03300000000002</v>
      </c>
      <c r="S304" s="35">
        <v>219.34800000000001</v>
      </c>
      <c r="T304" s="35">
        <v>0</v>
      </c>
      <c r="U304" s="35">
        <v>509.38099999999997</v>
      </c>
      <c r="V304" s="36">
        <v>80.887999999999991</v>
      </c>
      <c r="W304" s="220">
        <f t="shared" si="43"/>
        <v>1.7302490259755537E-2</v>
      </c>
      <c r="X304" s="29">
        <f t="shared" si="44"/>
        <v>25</v>
      </c>
      <c r="Y304" s="38" t="str">
        <f t="array" ref="Y304">X304&amp;CHOOSE(AND(X304&lt;&gt;{11,12,13})*MIN(4,MOD(X304,10))+1,"th","st","nd","rd","th")</f>
        <v>25th</v>
      </c>
      <c r="Z304" s="37">
        <v>16.178000000000001</v>
      </c>
      <c r="AA304" s="28">
        <v>133</v>
      </c>
      <c r="AB304" s="221">
        <f t="shared" si="45"/>
        <v>2.8449599502367307E-2</v>
      </c>
      <c r="AC304" s="29">
        <f t="shared" si="46"/>
        <v>89</v>
      </c>
      <c r="AD304" s="38" t="str">
        <f t="array" ref="AD304">AC304&amp;CHOOSE(AND(AC304&lt;&gt;{11,12,13})*MIN(4,MOD(AC304,10))+1,"th","st","nd","rd","th")</f>
        <v>89th</v>
      </c>
      <c r="AE304" s="37">
        <v>79.8</v>
      </c>
      <c r="AF304" s="113">
        <v>4674.9340000000002</v>
      </c>
      <c r="AG304" s="113">
        <v>4663.6319999999996</v>
      </c>
      <c r="AH304" s="113">
        <v>4647.3909999999996</v>
      </c>
      <c r="AI304" s="38">
        <v>4661.9859999999999</v>
      </c>
      <c r="AJ304" s="29">
        <f t="shared" si="47"/>
        <v>83</v>
      </c>
      <c r="AK304" s="38" t="str">
        <f t="array" ref="AK304">AJ304&amp;CHOOSE(AND(AJ304&lt;&gt;{11,12,13})*MIN(4,MOD(AJ304,10))+1,"th","st","nd","rd","th")</f>
        <v>83rd</v>
      </c>
      <c r="AL304" s="38">
        <v>605.35900000000004</v>
      </c>
      <c r="AM304" s="38">
        <v>605.35900000000004</v>
      </c>
      <c r="AN304" s="38">
        <v>5267.3450000000003</v>
      </c>
      <c r="AO304" s="29">
        <f t="shared" si="48"/>
        <v>83</v>
      </c>
      <c r="AP304" s="38" t="str">
        <f t="array" ref="AP304">AO304&amp;CHOOSE(AND(AO304&lt;&gt;{11,12,13})*MIN(4,MOD(AO304,10))+1,"th","st","nd","rd","th")</f>
        <v>83rd</v>
      </c>
      <c r="AQ304" s="77">
        <v>1.03</v>
      </c>
      <c r="AR304" s="36">
        <v>4589.317</v>
      </c>
      <c r="AS304" s="29">
        <f t="shared" si="49"/>
        <v>77</v>
      </c>
      <c r="AT304" s="38" t="str">
        <f t="array" ref="AT304">AS304&amp;CHOOSE(AND(AS304&lt;&gt;{11,12,13})*MIN(4,MOD(AS304,10))+1,"th","st","nd","rd","th")</f>
        <v>77th</v>
      </c>
      <c r="AU304" s="40">
        <v>1.5399398209061678E-3</v>
      </c>
    </row>
    <row r="305" spans="1:47" x14ac:dyDescent="0.25">
      <c r="A305" s="7">
        <v>113382303</v>
      </c>
      <c r="B305" s="8" t="s">
        <v>272</v>
      </c>
      <c r="C305" s="8" t="s">
        <v>110</v>
      </c>
      <c r="D305" s="27">
        <v>57419</v>
      </c>
      <c r="E305" s="29">
        <f t="shared" si="40"/>
        <v>64</v>
      </c>
      <c r="F305" s="38" t="str">
        <f t="array" ref="F305">E305&amp;CHOOSE(AND(E305&lt;&gt;{11,12,13})*MIN(4,MOD(E305,10))+1,"th","st","nd","rd","th")</f>
        <v>64th</v>
      </c>
      <c r="G305" s="29">
        <v>7896</v>
      </c>
      <c r="H305" s="30">
        <v>0.9335</v>
      </c>
      <c r="I305" s="31">
        <v>0.61280000000000001</v>
      </c>
      <c r="J305" s="94">
        <v>219</v>
      </c>
      <c r="K305" s="33">
        <v>0</v>
      </c>
      <c r="L305" s="34">
        <v>0.1229</v>
      </c>
      <c r="M305" s="29">
        <f t="shared" si="41"/>
        <v>42</v>
      </c>
      <c r="N305" s="38" t="str">
        <f t="array" ref="N305">M305&amp;CHOOSE(AND(M305&lt;&gt;{11,12,13})*MIN(4,MOD(M305,10))+1,"th","st","nd","rd","th")</f>
        <v>42nd</v>
      </c>
      <c r="O305" s="34">
        <v>0.20519999999999999</v>
      </c>
      <c r="P305" s="29">
        <f t="shared" si="42"/>
        <v>63</v>
      </c>
      <c r="Q305" s="38" t="str">
        <f t="array" ref="Q305">P305&amp;CHOOSE(AND(P305&lt;&gt;{11,12,13})*MIN(4,MOD(P305,10))+1,"th","st","nd","rd","th")</f>
        <v>63rd</v>
      </c>
      <c r="R305" s="35">
        <v>175.04599999999999</v>
      </c>
      <c r="S305" s="35">
        <v>146.13300000000001</v>
      </c>
      <c r="T305" s="35">
        <v>0</v>
      </c>
      <c r="U305" s="35">
        <v>321.17899999999997</v>
      </c>
      <c r="V305" s="36">
        <v>48.873999999999995</v>
      </c>
      <c r="W305" s="220">
        <f t="shared" si="43"/>
        <v>2.0588660271097646E-2</v>
      </c>
      <c r="X305" s="29">
        <f t="shared" si="44"/>
        <v>35</v>
      </c>
      <c r="Y305" s="38" t="str">
        <f t="array" ref="Y305">X305&amp;CHOOSE(AND(X305&lt;&gt;{11,12,13})*MIN(4,MOD(X305,10))+1,"th","st","nd","rd","th")</f>
        <v>35th</v>
      </c>
      <c r="Z305" s="37">
        <v>9.7750000000000004</v>
      </c>
      <c r="AA305" s="28">
        <v>8</v>
      </c>
      <c r="AB305" s="221">
        <f t="shared" si="45"/>
        <v>3.3700798414040426E-3</v>
      </c>
      <c r="AC305" s="29">
        <f t="shared" si="46"/>
        <v>43</v>
      </c>
      <c r="AD305" s="38" t="str">
        <f t="array" ref="AD305">AC305&amp;CHOOSE(AND(AC305&lt;&gt;{11,12,13})*MIN(4,MOD(AC305,10))+1,"th","st","nd","rd","th")</f>
        <v>43rd</v>
      </c>
      <c r="AE305" s="37">
        <v>4.8</v>
      </c>
      <c r="AF305" s="113">
        <v>2373.8310000000001</v>
      </c>
      <c r="AG305" s="113">
        <v>2376.8710000000001</v>
      </c>
      <c r="AH305" s="113">
        <v>2422.8890000000001</v>
      </c>
      <c r="AI305" s="38">
        <v>2391.1970000000001</v>
      </c>
      <c r="AJ305" s="29">
        <f t="shared" si="47"/>
        <v>56</v>
      </c>
      <c r="AK305" s="38" t="str">
        <f t="array" ref="AK305">AJ305&amp;CHOOSE(AND(AJ305&lt;&gt;{11,12,13})*MIN(4,MOD(AJ305,10))+1,"th","st","nd","rd","th")</f>
        <v>56th</v>
      </c>
      <c r="AL305" s="38">
        <v>335.75400000000002</v>
      </c>
      <c r="AM305" s="38">
        <v>335.75400000000002</v>
      </c>
      <c r="AN305" s="38">
        <v>2726.951</v>
      </c>
      <c r="AO305" s="29">
        <f t="shared" si="48"/>
        <v>55</v>
      </c>
      <c r="AP305" s="38" t="str">
        <f t="array" ref="AP305">AO305&amp;CHOOSE(AND(AO305&lt;&gt;{11,12,13})*MIN(4,MOD(AO305,10))+1,"th","st","nd","rd","th")</f>
        <v>55th</v>
      </c>
      <c r="AQ305" s="77">
        <v>1.1100000000000001</v>
      </c>
      <c r="AR305" s="36">
        <v>2825.6260000000002</v>
      </c>
      <c r="AS305" s="29">
        <f t="shared" si="49"/>
        <v>56</v>
      </c>
      <c r="AT305" s="38" t="str">
        <f t="array" ref="AT305">AS305&amp;CHOOSE(AND(AS305&lt;&gt;{11,12,13})*MIN(4,MOD(AS305,10))+1,"th","st","nd","rd","th")</f>
        <v>56th</v>
      </c>
      <c r="AU305" s="40">
        <v>9.4813541892787363E-4</v>
      </c>
    </row>
    <row r="306" spans="1:47" x14ac:dyDescent="0.25">
      <c r="A306" s="7">
        <v>113384603</v>
      </c>
      <c r="B306" s="8" t="s">
        <v>374</v>
      </c>
      <c r="C306" s="8" t="s">
        <v>110</v>
      </c>
      <c r="D306" s="27">
        <v>35062</v>
      </c>
      <c r="E306" s="29">
        <f t="shared" si="40"/>
        <v>4</v>
      </c>
      <c r="F306" s="38" t="str">
        <f t="array" ref="F306">E306&amp;CHOOSE(AND(E306&lt;&gt;{11,12,13})*MIN(4,MOD(E306,10))+1,"th","st","nd","rd","th")</f>
        <v>4th</v>
      </c>
      <c r="G306" s="29">
        <v>10208</v>
      </c>
      <c r="H306" s="30">
        <v>1.5286999999999999</v>
      </c>
      <c r="I306" s="31">
        <v>-5.2042000000000002</v>
      </c>
      <c r="J306" s="94">
        <v>494</v>
      </c>
      <c r="K306" s="33">
        <v>0</v>
      </c>
      <c r="L306" s="34">
        <v>0.40710000000000002</v>
      </c>
      <c r="M306" s="29">
        <f t="shared" si="41"/>
        <v>98</v>
      </c>
      <c r="N306" s="38" t="str">
        <f t="array" ref="N306">M306&amp;CHOOSE(AND(M306&lt;&gt;{11,12,13})*MIN(4,MOD(M306,10))+1,"th","st","nd","rd","th")</f>
        <v>98th</v>
      </c>
      <c r="O306" s="34">
        <v>0.27060000000000001</v>
      </c>
      <c r="P306" s="29">
        <f t="shared" si="42"/>
        <v>91</v>
      </c>
      <c r="Q306" s="38" t="str">
        <f t="array" ref="Q306">P306&amp;CHOOSE(AND(P306&lt;&gt;{11,12,13})*MIN(4,MOD(P306,10))+1,"th","st","nd","rd","th")</f>
        <v>91st</v>
      </c>
      <c r="R306" s="35">
        <v>1222.0899999999999</v>
      </c>
      <c r="S306" s="35">
        <v>406.16300000000001</v>
      </c>
      <c r="T306" s="35">
        <v>611.04499999999996</v>
      </c>
      <c r="U306" s="35">
        <v>2239.2979999999998</v>
      </c>
      <c r="V306" s="36">
        <v>91.685999999999993</v>
      </c>
      <c r="W306" s="220">
        <f t="shared" si="43"/>
        <v>1.8325339840055514E-2</v>
      </c>
      <c r="X306" s="29">
        <f t="shared" si="44"/>
        <v>29</v>
      </c>
      <c r="Y306" s="38" t="str">
        <f t="array" ref="Y306">X306&amp;CHOOSE(AND(X306&lt;&gt;{11,12,13})*MIN(4,MOD(X306,10))+1,"th","st","nd","rd","th")</f>
        <v>29th</v>
      </c>
      <c r="Z306" s="37">
        <v>18.337</v>
      </c>
      <c r="AA306" s="28">
        <v>651</v>
      </c>
      <c r="AB306" s="221">
        <f t="shared" si="45"/>
        <v>0.13011578906131951</v>
      </c>
      <c r="AC306" s="29">
        <f t="shared" si="46"/>
        <v>99</v>
      </c>
      <c r="AD306" s="38" t="str">
        <f t="array" ref="AD306">AC306&amp;CHOOSE(AND(AC306&lt;&gt;{11,12,13})*MIN(4,MOD(AC306,10))+1,"th","st","nd","rd","th")</f>
        <v>99th</v>
      </c>
      <c r="AE306" s="37">
        <v>390.6</v>
      </c>
      <c r="AF306" s="113">
        <v>5003.2359999999999</v>
      </c>
      <c r="AG306" s="113">
        <v>5002.7920000000004</v>
      </c>
      <c r="AH306" s="113">
        <v>4917.3720000000003</v>
      </c>
      <c r="AI306" s="38">
        <v>4974.4669999999996</v>
      </c>
      <c r="AJ306" s="29">
        <f t="shared" si="47"/>
        <v>85</v>
      </c>
      <c r="AK306" s="38" t="str">
        <f t="array" ref="AK306">AJ306&amp;CHOOSE(AND(AJ306&lt;&gt;{11,12,13})*MIN(4,MOD(AJ306,10))+1,"th","st","nd","rd","th")</f>
        <v>85th</v>
      </c>
      <c r="AL306" s="38">
        <v>2648.2350000000001</v>
      </c>
      <c r="AM306" s="38">
        <v>2648.2350000000001</v>
      </c>
      <c r="AN306" s="38">
        <v>7622.7020000000002</v>
      </c>
      <c r="AO306" s="29">
        <f t="shared" si="48"/>
        <v>91</v>
      </c>
      <c r="AP306" s="38" t="str">
        <f t="array" ref="AP306">AO306&amp;CHOOSE(AND(AO306&lt;&gt;{11,12,13})*MIN(4,MOD(AO306,10))+1,"th","st","nd","rd","th")</f>
        <v>91st</v>
      </c>
      <c r="AQ306" s="77">
        <v>1.78</v>
      </c>
      <c r="AR306" s="36">
        <v>20742.027999999998</v>
      </c>
      <c r="AS306" s="29">
        <f t="shared" si="49"/>
        <v>97</v>
      </c>
      <c r="AT306" s="38" t="str">
        <f t="array" ref="AT306">AS306&amp;CHOOSE(AND(AS306&lt;&gt;{11,12,13})*MIN(4,MOD(AS306,10))+1,"th","st","nd","rd","th")</f>
        <v>97th</v>
      </c>
      <c r="AU306" s="40">
        <v>6.9599626444524793E-3</v>
      </c>
    </row>
    <row r="307" spans="1:47" x14ac:dyDescent="0.25">
      <c r="A307" s="7">
        <v>113385003</v>
      </c>
      <c r="B307" s="8" t="s">
        <v>451</v>
      </c>
      <c r="C307" s="8" t="s">
        <v>110</v>
      </c>
      <c r="D307" s="27">
        <v>60503</v>
      </c>
      <c r="E307" s="29">
        <f t="shared" si="40"/>
        <v>70</v>
      </c>
      <c r="F307" s="38" t="str">
        <f t="array" ref="F307">E307&amp;CHOOSE(AND(E307&lt;&gt;{11,12,13})*MIN(4,MOD(E307,10))+1,"th","st","nd","rd","th")</f>
        <v>70th</v>
      </c>
      <c r="G307" s="29">
        <v>6614</v>
      </c>
      <c r="H307" s="30">
        <v>0.88590000000000002</v>
      </c>
      <c r="I307" s="31">
        <v>0.71319999999999995</v>
      </c>
      <c r="J307" s="94">
        <v>174</v>
      </c>
      <c r="K307" s="33">
        <v>0</v>
      </c>
      <c r="L307" s="34">
        <v>0.1211</v>
      </c>
      <c r="M307" s="29">
        <f t="shared" si="41"/>
        <v>41</v>
      </c>
      <c r="N307" s="38" t="str">
        <f t="array" ref="N307">M307&amp;CHOOSE(AND(M307&lt;&gt;{11,12,13})*MIN(4,MOD(M307,10))+1,"th","st","nd","rd","th")</f>
        <v>41st</v>
      </c>
      <c r="O307" s="34">
        <v>0.1792</v>
      </c>
      <c r="P307" s="29">
        <f t="shared" si="42"/>
        <v>52</v>
      </c>
      <c r="Q307" s="38" t="str">
        <f t="array" ref="Q307">P307&amp;CHOOSE(AND(P307&lt;&gt;{11,12,13})*MIN(4,MOD(P307,10))+1,"th","st","nd","rd","th")</f>
        <v>52nd</v>
      </c>
      <c r="R307" s="35">
        <v>166.815</v>
      </c>
      <c r="S307" s="35">
        <v>123.42400000000001</v>
      </c>
      <c r="T307" s="35">
        <v>0</v>
      </c>
      <c r="U307" s="35">
        <v>290.23899999999998</v>
      </c>
      <c r="V307" s="36">
        <v>61.374000000000009</v>
      </c>
      <c r="W307" s="220">
        <f t="shared" si="43"/>
        <v>2.6732745718770861E-2</v>
      </c>
      <c r="X307" s="29">
        <f t="shared" si="44"/>
        <v>52</v>
      </c>
      <c r="Y307" s="38" t="str">
        <f t="array" ref="Y307">X307&amp;CHOOSE(AND(X307&lt;&gt;{11,12,13})*MIN(4,MOD(X307,10))+1,"th","st","nd","rd","th")</f>
        <v>52nd</v>
      </c>
      <c r="Z307" s="37">
        <v>12.275</v>
      </c>
      <c r="AA307" s="28">
        <v>19</v>
      </c>
      <c r="AB307" s="221">
        <f t="shared" si="45"/>
        <v>8.2758524563601235E-3</v>
      </c>
      <c r="AC307" s="29">
        <f t="shared" si="46"/>
        <v>64</v>
      </c>
      <c r="AD307" s="38" t="str">
        <f t="array" ref="AD307">AC307&amp;CHOOSE(AND(AC307&lt;&gt;{11,12,13})*MIN(4,MOD(AC307,10))+1,"th","st","nd","rd","th")</f>
        <v>64th</v>
      </c>
      <c r="AE307" s="37">
        <v>11.4</v>
      </c>
      <c r="AF307" s="113">
        <v>2295.8359999999998</v>
      </c>
      <c r="AG307" s="113">
        <v>2304.328</v>
      </c>
      <c r="AH307" s="113">
        <v>2323.837</v>
      </c>
      <c r="AI307" s="38">
        <v>2308</v>
      </c>
      <c r="AJ307" s="29">
        <f t="shared" si="47"/>
        <v>55</v>
      </c>
      <c r="AK307" s="38" t="str">
        <f t="array" ref="AK307">AJ307&amp;CHOOSE(AND(AJ307&lt;&gt;{11,12,13})*MIN(4,MOD(AJ307,10))+1,"th","st","nd","rd","th")</f>
        <v>55th</v>
      </c>
      <c r="AL307" s="38">
        <v>313.91399999999999</v>
      </c>
      <c r="AM307" s="38">
        <v>313.91399999999999</v>
      </c>
      <c r="AN307" s="38">
        <v>2621.9140000000002</v>
      </c>
      <c r="AO307" s="29">
        <f t="shared" si="48"/>
        <v>53</v>
      </c>
      <c r="AP307" s="38" t="str">
        <f t="array" ref="AP307">AO307&amp;CHOOSE(AND(AO307&lt;&gt;{11,12,13})*MIN(4,MOD(AO307,10))+1,"th","st","nd","rd","th")</f>
        <v>53rd</v>
      </c>
      <c r="AQ307" s="77">
        <v>0.98</v>
      </c>
      <c r="AR307" s="36">
        <v>2276.299</v>
      </c>
      <c r="AS307" s="29">
        <f t="shared" si="49"/>
        <v>43</v>
      </c>
      <c r="AT307" s="38" t="str">
        <f t="array" ref="AT307">AS307&amp;CHOOSE(AND(AS307&lt;&gt;{11,12,13})*MIN(4,MOD(AS307,10))+1,"th","st","nd","rd","th")</f>
        <v>43rd</v>
      </c>
      <c r="AU307" s="40">
        <v>7.6380940222453347E-4</v>
      </c>
    </row>
    <row r="308" spans="1:47" x14ac:dyDescent="0.25">
      <c r="A308" s="7">
        <v>113385303</v>
      </c>
      <c r="B308" s="8" t="s">
        <v>472</v>
      </c>
      <c r="C308" s="8" t="s">
        <v>110</v>
      </c>
      <c r="D308" s="27">
        <v>60290</v>
      </c>
      <c r="E308" s="29">
        <f t="shared" si="40"/>
        <v>70</v>
      </c>
      <c r="F308" s="38" t="str">
        <f t="array" ref="F308">E308&amp;CHOOSE(AND(E308&lt;&gt;{11,12,13})*MIN(4,MOD(E308,10))+1,"th","st","nd","rd","th")</f>
        <v>70th</v>
      </c>
      <c r="G308" s="29">
        <v>9406</v>
      </c>
      <c r="H308" s="30">
        <v>0.88900000000000001</v>
      </c>
      <c r="I308" s="31">
        <v>0.2051</v>
      </c>
      <c r="J308" s="94">
        <v>327</v>
      </c>
      <c r="K308" s="33">
        <v>0</v>
      </c>
      <c r="L308" s="34">
        <v>5.9400000000000001E-2</v>
      </c>
      <c r="M308" s="29">
        <f t="shared" si="41"/>
        <v>15</v>
      </c>
      <c r="N308" s="38" t="str">
        <f t="array" ref="N308">M308&amp;CHOOSE(AND(M308&lt;&gt;{11,12,13})*MIN(4,MOD(M308,10))+1,"th","st","nd","rd","th")</f>
        <v>15th</v>
      </c>
      <c r="O308" s="34">
        <v>0.17469999999999999</v>
      </c>
      <c r="P308" s="29">
        <f t="shared" si="42"/>
        <v>49</v>
      </c>
      <c r="Q308" s="38" t="str">
        <f t="array" ref="Q308">P308&amp;CHOOSE(AND(P308&lt;&gt;{11,12,13})*MIN(4,MOD(P308,10))+1,"th","st","nd","rd","th")</f>
        <v>49th</v>
      </c>
      <c r="R308" s="35">
        <v>125.455</v>
      </c>
      <c r="S308" s="35">
        <v>184.48599999999999</v>
      </c>
      <c r="T308" s="35">
        <v>0</v>
      </c>
      <c r="U308" s="35">
        <v>309.94099999999997</v>
      </c>
      <c r="V308" s="36">
        <v>80.556999999999988</v>
      </c>
      <c r="W308" s="220">
        <f t="shared" si="43"/>
        <v>2.2885173287212797E-2</v>
      </c>
      <c r="X308" s="29">
        <f t="shared" si="44"/>
        <v>42</v>
      </c>
      <c r="Y308" s="38" t="str">
        <f t="array" ref="Y308">X308&amp;CHOOSE(AND(X308&lt;&gt;{11,12,13})*MIN(4,MOD(X308,10))+1,"th","st","nd","rd","th")</f>
        <v>42nd</v>
      </c>
      <c r="Z308" s="37">
        <v>16.111000000000001</v>
      </c>
      <c r="AA308" s="28">
        <v>18</v>
      </c>
      <c r="AB308" s="221">
        <f t="shared" si="45"/>
        <v>5.1135608223969418E-3</v>
      </c>
      <c r="AC308" s="29">
        <f t="shared" si="46"/>
        <v>53</v>
      </c>
      <c r="AD308" s="38" t="str">
        <f t="array" ref="AD308">AC308&amp;CHOOSE(AND(AC308&lt;&gt;{11,12,13})*MIN(4,MOD(AC308,10))+1,"th","st","nd","rd","th")</f>
        <v>53rd</v>
      </c>
      <c r="AE308" s="37">
        <v>10.8</v>
      </c>
      <c r="AF308" s="113">
        <v>3520.0520000000001</v>
      </c>
      <c r="AG308" s="113">
        <v>3464.4670000000001</v>
      </c>
      <c r="AH308" s="113">
        <v>3374.3710000000001</v>
      </c>
      <c r="AI308" s="38">
        <v>3452.9630000000002</v>
      </c>
      <c r="AJ308" s="29">
        <f t="shared" si="47"/>
        <v>71</v>
      </c>
      <c r="AK308" s="38" t="str">
        <f t="array" ref="AK308">AJ308&amp;CHOOSE(AND(AJ308&lt;&gt;{11,12,13})*MIN(4,MOD(AJ308,10))+1,"th","st","nd","rd","th")</f>
        <v>71st</v>
      </c>
      <c r="AL308" s="38">
        <v>336.85199999999998</v>
      </c>
      <c r="AM308" s="38">
        <v>336.85199999999998</v>
      </c>
      <c r="AN308" s="38">
        <v>3789.8150000000001</v>
      </c>
      <c r="AO308" s="29">
        <f t="shared" si="48"/>
        <v>70</v>
      </c>
      <c r="AP308" s="38" t="str">
        <f t="array" ref="AP308">AO308&amp;CHOOSE(AND(AO308&lt;&gt;{11,12,13})*MIN(4,MOD(AO308,10))+1,"th","st","nd","rd","th")</f>
        <v>70th</v>
      </c>
      <c r="AQ308" s="77">
        <v>1.06</v>
      </c>
      <c r="AR308" s="36">
        <v>3571.2939999999999</v>
      </c>
      <c r="AS308" s="29">
        <f t="shared" si="49"/>
        <v>67</v>
      </c>
      <c r="AT308" s="38" t="str">
        <f t="array" ref="AT308">AS308&amp;CHOOSE(AND(AS308&lt;&gt;{11,12,13})*MIN(4,MOD(AS308,10))+1,"th","st","nd","rd","th")</f>
        <v>67th</v>
      </c>
      <c r="AU308" s="40">
        <v>1.1983434229457829E-3</v>
      </c>
    </row>
    <row r="309" spans="1:47" x14ac:dyDescent="0.25">
      <c r="A309" s="7">
        <v>121390302</v>
      </c>
      <c r="B309" s="8" t="s">
        <v>104</v>
      </c>
      <c r="C309" s="8" t="s">
        <v>105</v>
      </c>
      <c r="D309" s="27">
        <v>36930</v>
      </c>
      <c r="E309" s="29">
        <f t="shared" si="40"/>
        <v>6</v>
      </c>
      <c r="F309" s="38" t="str">
        <f t="array" ref="F309">E309&amp;CHOOSE(AND(E309&lt;&gt;{11,12,13})*MIN(4,MOD(E309,10))+1,"th","st","nd","rd","th")</f>
        <v>6th</v>
      </c>
      <c r="G309" s="29">
        <v>41244</v>
      </c>
      <c r="H309" s="30">
        <v>1.4514</v>
      </c>
      <c r="I309" s="31">
        <v>-6.3369</v>
      </c>
      <c r="J309" s="94">
        <v>496</v>
      </c>
      <c r="K309" s="33">
        <v>0</v>
      </c>
      <c r="L309" s="34">
        <v>0.38629999999999998</v>
      </c>
      <c r="M309" s="29">
        <f t="shared" si="41"/>
        <v>96</v>
      </c>
      <c r="N309" s="38" t="str">
        <f t="array" ref="N309">M309&amp;CHOOSE(AND(M309&lt;&gt;{11,12,13})*MIN(4,MOD(M309,10))+1,"th","st","nd","rd","th")</f>
        <v>96th</v>
      </c>
      <c r="O309" s="34">
        <v>0.312</v>
      </c>
      <c r="P309" s="29">
        <f t="shared" si="42"/>
        <v>98</v>
      </c>
      <c r="Q309" s="38" t="str">
        <f t="array" ref="Q309">P309&amp;CHOOSE(AND(P309&lt;&gt;{11,12,13})*MIN(4,MOD(P309,10))+1,"th","st","nd","rd","th")</f>
        <v>98th</v>
      </c>
      <c r="R309" s="35">
        <v>4545.2839999999997</v>
      </c>
      <c r="S309" s="35">
        <v>1835.528</v>
      </c>
      <c r="T309" s="35">
        <v>2272.6419999999998</v>
      </c>
      <c r="U309" s="35">
        <v>8653.4539999999997</v>
      </c>
      <c r="V309" s="36">
        <v>3625.786000000001</v>
      </c>
      <c r="W309" s="220">
        <f t="shared" si="43"/>
        <v>0.18489156076759111</v>
      </c>
      <c r="X309" s="29">
        <f t="shared" si="44"/>
        <v>98</v>
      </c>
      <c r="Y309" s="38" t="str">
        <f t="array" ref="Y309">X309&amp;CHOOSE(AND(X309&lt;&gt;{11,12,13})*MIN(4,MOD(X309,10))+1,"th","st","nd","rd","th")</f>
        <v>98th</v>
      </c>
      <c r="Z309" s="37">
        <v>725.15700000000004</v>
      </c>
      <c r="AA309" s="28">
        <v>2517</v>
      </c>
      <c r="AB309" s="221">
        <f t="shared" si="45"/>
        <v>0.12835066891758826</v>
      </c>
      <c r="AC309" s="29">
        <f t="shared" si="46"/>
        <v>99</v>
      </c>
      <c r="AD309" s="38" t="str">
        <f t="array" ref="AD309">AC309&amp;CHOOSE(AND(AC309&lt;&gt;{11,12,13})*MIN(4,MOD(AC309,10))+1,"th","st","nd","rd","th")</f>
        <v>99th</v>
      </c>
      <c r="AE309" s="37">
        <v>1510.2</v>
      </c>
      <c r="AF309" s="113">
        <v>19610.338</v>
      </c>
      <c r="AG309" s="113">
        <v>19338.370999999999</v>
      </c>
      <c r="AH309" s="113">
        <v>18834.940999999999</v>
      </c>
      <c r="AI309" s="38">
        <v>19261.217000000001</v>
      </c>
      <c r="AJ309" s="29">
        <f t="shared" si="47"/>
        <v>99</v>
      </c>
      <c r="AK309" s="38" t="str">
        <f t="array" ref="AK309">AJ309&amp;CHOOSE(AND(AJ309&lt;&gt;{11,12,13})*MIN(4,MOD(AJ309,10))+1,"th","st","nd","rd","th")</f>
        <v>99th</v>
      </c>
      <c r="AL309" s="38">
        <v>10888.811</v>
      </c>
      <c r="AM309" s="38">
        <v>10888.811</v>
      </c>
      <c r="AN309" s="38">
        <v>30150.027999999998</v>
      </c>
      <c r="AO309" s="29">
        <f t="shared" si="48"/>
        <v>99</v>
      </c>
      <c r="AP309" s="38" t="str">
        <f t="array" ref="AP309">AO309&amp;CHOOSE(AND(AO309&lt;&gt;{11,12,13})*MIN(4,MOD(AO309,10))+1,"th","st","nd","rd","th")</f>
        <v>99th</v>
      </c>
      <c r="AQ309" s="77">
        <v>1.91</v>
      </c>
      <c r="AR309" s="36">
        <v>83581.123999999996</v>
      </c>
      <c r="AS309" s="29">
        <f t="shared" si="49"/>
        <v>99</v>
      </c>
      <c r="AT309" s="38" t="str">
        <f t="array" ref="AT309">AS309&amp;CHOOSE(AND(AS309&lt;&gt;{11,12,13})*MIN(4,MOD(AS309,10))+1,"th","st","nd","rd","th")</f>
        <v>99th</v>
      </c>
      <c r="AU309" s="40">
        <v>2.8045546019962495E-2</v>
      </c>
    </row>
    <row r="310" spans="1:47" x14ac:dyDescent="0.25">
      <c r="A310" s="7">
        <v>121391303</v>
      </c>
      <c r="B310" s="8" t="s">
        <v>191</v>
      </c>
      <c r="C310" s="8" t="s">
        <v>105</v>
      </c>
      <c r="D310" s="27">
        <v>51333</v>
      </c>
      <c r="E310" s="29">
        <f t="shared" si="40"/>
        <v>50</v>
      </c>
      <c r="F310" s="38" t="str">
        <f t="array" ref="F310">E310&amp;CHOOSE(AND(E310&lt;&gt;{11,12,13})*MIN(4,MOD(E310,10))+1,"th","st","nd","rd","th")</f>
        <v>50th</v>
      </c>
      <c r="G310" s="29">
        <v>4565</v>
      </c>
      <c r="H310" s="30">
        <v>1.0441</v>
      </c>
      <c r="I310" s="31">
        <v>-0.439</v>
      </c>
      <c r="J310" s="94">
        <v>400</v>
      </c>
      <c r="K310" s="33">
        <v>0</v>
      </c>
      <c r="L310" s="34">
        <v>0.23050000000000001</v>
      </c>
      <c r="M310" s="29">
        <f t="shared" si="41"/>
        <v>81</v>
      </c>
      <c r="N310" s="38" t="str">
        <f t="array" ref="N310">M310&amp;CHOOSE(AND(M310&lt;&gt;{11,12,13})*MIN(4,MOD(M310,10))+1,"th","st","nd","rd","th")</f>
        <v>81st</v>
      </c>
      <c r="O310" s="34">
        <v>0.12970000000000001</v>
      </c>
      <c r="P310" s="29">
        <f t="shared" si="42"/>
        <v>28</v>
      </c>
      <c r="Q310" s="38" t="str">
        <f t="array" ref="Q310">P310&amp;CHOOSE(AND(P310&lt;&gt;{11,12,13})*MIN(4,MOD(P310,10))+1,"th","st","nd","rd","th")</f>
        <v>28th</v>
      </c>
      <c r="R310" s="35">
        <v>215.33500000000001</v>
      </c>
      <c r="S310" s="35">
        <v>60.582999999999998</v>
      </c>
      <c r="T310" s="35">
        <v>0</v>
      </c>
      <c r="U310" s="35">
        <v>275.91800000000001</v>
      </c>
      <c r="V310" s="36">
        <v>78.234000000000009</v>
      </c>
      <c r="W310" s="220">
        <f t="shared" si="43"/>
        <v>5.0246208605836951E-2</v>
      </c>
      <c r="X310" s="29">
        <f t="shared" si="44"/>
        <v>88</v>
      </c>
      <c r="Y310" s="38" t="str">
        <f t="array" ref="Y310">X310&amp;CHOOSE(AND(X310&lt;&gt;{11,12,13})*MIN(4,MOD(X310,10))+1,"th","st","nd","rd","th")</f>
        <v>88th</v>
      </c>
      <c r="Z310" s="37">
        <v>15.647</v>
      </c>
      <c r="AA310" s="28">
        <v>24</v>
      </c>
      <c r="AB310" s="221">
        <f t="shared" si="45"/>
        <v>1.5414129490248316E-2</v>
      </c>
      <c r="AC310" s="29">
        <f t="shared" si="46"/>
        <v>77</v>
      </c>
      <c r="AD310" s="38" t="str">
        <f t="array" ref="AD310">AC310&amp;CHOOSE(AND(AC310&lt;&gt;{11,12,13})*MIN(4,MOD(AC310,10))+1,"th","st","nd","rd","th")</f>
        <v>77th</v>
      </c>
      <c r="AE310" s="37">
        <v>14.4</v>
      </c>
      <c r="AF310" s="113">
        <v>1557.0129999999999</v>
      </c>
      <c r="AG310" s="113">
        <v>1549.829</v>
      </c>
      <c r="AH310" s="113">
        <v>1554.7950000000001</v>
      </c>
      <c r="AI310" s="38">
        <v>1553.8789999999999</v>
      </c>
      <c r="AJ310" s="29">
        <f t="shared" si="47"/>
        <v>34</v>
      </c>
      <c r="AK310" s="38" t="str">
        <f t="array" ref="AK310">AJ310&amp;CHOOSE(AND(AJ310&lt;&gt;{11,12,13})*MIN(4,MOD(AJ310,10))+1,"th","st","nd","rd","th")</f>
        <v>34th</v>
      </c>
      <c r="AL310" s="38">
        <v>305.96499999999997</v>
      </c>
      <c r="AM310" s="38">
        <v>305.96499999999997</v>
      </c>
      <c r="AN310" s="38">
        <v>1859.8440000000001</v>
      </c>
      <c r="AO310" s="29">
        <f t="shared" si="48"/>
        <v>34</v>
      </c>
      <c r="AP310" s="38" t="str">
        <f t="array" ref="AP310">AO310&amp;CHOOSE(AND(AO310&lt;&gt;{11,12,13})*MIN(4,MOD(AO310,10))+1,"th","st","nd","rd","th")</f>
        <v>34th</v>
      </c>
      <c r="AQ310" s="77">
        <v>1.35</v>
      </c>
      <c r="AR310" s="36">
        <v>2621.5149999999999</v>
      </c>
      <c r="AS310" s="29">
        <f t="shared" si="49"/>
        <v>52</v>
      </c>
      <c r="AT310" s="38" t="str">
        <f t="array" ref="AT310">AS310&amp;CHOOSE(AND(AS310&lt;&gt;{11,12,13})*MIN(4,MOD(AS310,10))+1,"th","st","nd","rd","th")</f>
        <v>52nd</v>
      </c>
      <c r="AU310" s="40">
        <v>8.7964621742251249E-4</v>
      </c>
    </row>
    <row r="311" spans="1:47" x14ac:dyDescent="0.25">
      <c r="A311" s="7">
        <v>121392303</v>
      </c>
      <c r="B311" s="8" t="s">
        <v>267</v>
      </c>
      <c r="C311" s="8" t="s">
        <v>105</v>
      </c>
      <c r="D311" s="27">
        <v>70640</v>
      </c>
      <c r="E311" s="29">
        <f t="shared" si="40"/>
        <v>86</v>
      </c>
      <c r="F311" s="38" t="str">
        <f t="array" ref="F311">E311&amp;CHOOSE(AND(E311&lt;&gt;{11,12,13})*MIN(4,MOD(E311,10))+1,"th","st","nd","rd","th")</f>
        <v>86th</v>
      </c>
      <c r="G311" s="29">
        <v>22130</v>
      </c>
      <c r="H311" s="30">
        <v>0.75880000000000003</v>
      </c>
      <c r="I311" s="31">
        <v>-0.68140000000000001</v>
      </c>
      <c r="J311" s="94">
        <v>419</v>
      </c>
      <c r="K311" s="33">
        <v>0</v>
      </c>
      <c r="L311" s="34">
        <v>5.1299999999999998E-2</v>
      </c>
      <c r="M311" s="29">
        <f t="shared" si="41"/>
        <v>11</v>
      </c>
      <c r="N311" s="38" t="str">
        <f t="array" ref="N311">M311&amp;CHOOSE(AND(M311&lt;&gt;{11,12,13})*MIN(4,MOD(M311,10))+1,"th","st","nd","rd","th")</f>
        <v>11th</v>
      </c>
      <c r="O311" s="34">
        <v>0.107</v>
      </c>
      <c r="P311" s="29">
        <f t="shared" si="42"/>
        <v>16</v>
      </c>
      <c r="Q311" s="38" t="str">
        <f t="array" ref="Q311">P311&amp;CHOOSE(AND(P311&lt;&gt;{11,12,13})*MIN(4,MOD(P311,10))+1,"th","st","nd","rd","th")</f>
        <v>16th</v>
      </c>
      <c r="R311" s="35">
        <v>253.99799999999999</v>
      </c>
      <c r="S311" s="35">
        <v>264.89100000000002</v>
      </c>
      <c r="T311" s="35">
        <v>0</v>
      </c>
      <c r="U311" s="35">
        <v>518.88900000000001</v>
      </c>
      <c r="V311" s="36">
        <v>358.23</v>
      </c>
      <c r="W311" s="220">
        <f t="shared" si="43"/>
        <v>4.3411062762147172E-2</v>
      </c>
      <c r="X311" s="29">
        <f t="shared" si="44"/>
        <v>85</v>
      </c>
      <c r="Y311" s="38" t="str">
        <f t="array" ref="Y311">X311&amp;CHOOSE(AND(X311&lt;&gt;{11,12,13})*MIN(4,MOD(X311,10))+1,"th","st","nd","rd","th")</f>
        <v>85th</v>
      </c>
      <c r="Z311" s="37">
        <v>71.646000000000001</v>
      </c>
      <c r="AA311" s="28">
        <v>149</v>
      </c>
      <c r="AB311" s="221">
        <f t="shared" si="45"/>
        <v>1.8056132516986095E-2</v>
      </c>
      <c r="AC311" s="29">
        <f t="shared" si="46"/>
        <v>80</v>
      </c>
      <c r="AD311" s="38" t="str">
        <f t="array" ref="AD311">AC311&amp;CHOOSE(AND(AC311&lt;&gt;{11,12,13})*MIN(4,MOD(AC311,10))+1,"th","st","nd","rd","th")</f>
        <v>80th</v>
      </c>
      <c r="AE311" s="37">
        <v>89.4</v>
      </c>
      <c r="AF311" s="113">
        <v>8252.0439999999999</v>
      </c>
      <c r="AG311" s="113">
        <v>8193.7639999999992</v>
      </c>
      <c r="AH311" s="113">
        <v>8175.9930000000004</v>
      </c>
      <c r="AI311" s="38">
        <v>8207.2669999999998</v>
      </c>
      <c r="AJ311" s="29">
        <f t="shared" si="47"/>
        <v>95</v>
      </c>
      <c r="AK311" s="38" t="str">
        <f t="array" ref="AK311">AJ311&amp;CHOOSE(AND(AJ311&lt;&gt;{11,12,13})*MIN(4,MOD(AJ311,10))+1,"th","st","nd","rd","th")</f>
        <v>95th</v>
      </c>
      <c r="AL311" s="38">
        <v>679.93499999999995</v>
      </c>
      <c r="AM311" s="38">
        <v>679.93499999999995</v>
      </c>
      <c r="AN311" s="38">
        <v>8887.2019999999993</v>
      </c>
      <c r="AO311" s="29">
        <f t="shared" si="48"/>
        <v>94</v>
      </c>
      <c r="AP311" s="38" t="str">
        <f t="array" ref="AP311">AO311&amp;CHOOSE(AND(AO311&lt;&gt;{11,12,13})*MIN(4,MOD(AO311,10))+1,"th","st","nd","rd","th")</f>
        <v>94th</v>
      </c>
      <c r="AQ311" s="77">
        <v>1.1100000000000001</v>
      </c>
      <c r="AR311" s="36">
        <v>7485.4059999999999</v>
      </c>
      <c r="AS311" s="29">
        <f t="shared" si="49"/>
        <v>91</v>
      </c>
      <c r="AT311" s="38" t="str">
        <f t="array" ref="AT311">AS311&amp;CHOOSE(AND(AS311&lt;&gt;{11,12,13})*MIN(4,MOD(AS311,10))+1,"th","st","nd","rd","th")</f>
        <v>91st</v>
      </c>
      <c r="AU311" s="40">
        <v>2.51171901506258E-3</v>
      </c>
    </row>
    <row r="312" spans="1:47" x14ac:dyDescent="0.25">
      <c r="A312" s="7">
        <v>121394503</v>
      </c>
      <c r="B312" s="8" t="s">
        <v>452</v>
      </c>
      <c r="C312" s="8" t="s">
        <v>105</v>
      </c>
      <c r="D312" s="27">
        <v>58406</v>
      </c>
      <c r="E312" s="29">
        <f t="shared" si="40"/>
        <v>66</v>
      </c>
      <c r="F312" s="38" t="str">
        <f t="array" ref="F312">E312&amp;CHOOSE(AND(E312&lt;&gt;{11,12,13})*MIN(4,MOD(E312,10))+1,"th","st","nd","rd","th")</f>
        <v>66th</v>
      </c>
      <c r="G312" s="29">
        <v>5339</v>
      </c>
      <c r="H312" s="30">
        <v>0.91769999999999996</v>
      </c>
      <c r="I312" s="31">
        <v>0.50180000000000002</v>
      </c>
      <c r="J312" s="94">
        <v>263</v>
      </c>
      <c r="K312" s="33">
        <v>0</v>
      </c>
      <c r="L312" s="34">
        <v>0.1177</v>
      </c>
      <c r="M312" s="29">
        <f t="shared" si="41"/>
        <v>40</v>
      </c>
      <c r="N312" s="38" t="str">
        <f t="array" ref="N312">M312&amp;CHOOSE(AND(M312&lt;&gt;{11,12,13})*MIN(4,MOD(M312,10))+1,"th","st","nd","rd","th")</f>
        <v>40th</v>
      </c>
      <c r="O312" s="34">
        <v>9.69E-2</v>
      </c>
      <c r="P312" s="29">
        <f t="shared" si="42"/>
        <v>13</v>
      </c>
      <c r="Q312" s="38" t="str">
        <f t="array" ref="Q312">P312&amp;CHOOSE(AND(P312&lt;&gt;{11,12,13})*MIN(4,MOD(P312,10))+1,"th","st","nd","rd","th")</f>
        <v>13th</v>
      </c>
      <c r="R312" s="35">
        <v>117.663</v>
      </c>
      <c r="S312" s="35">
        <v>48.435000000000002</v>
      </c>
      <c r="T312" s="35">
        <v>0</v>
      </c>
      <c r="U312" s="35">
        <v>166.09800000000001</v>
      </c>
      <c r="V312" s="36">
        <v>49.573999999999998</v>
      </c>
      <c r="W312" s="220">
        <f t="shared" si="43"/>
        <v>2.9753873633364864E-2</v>
      </c>
      <c r="X312" s="29">
        <f t="shared" si="44"/>
        <v>61</v>
      </c>
      <c r="Y312" s="38" t="str">
        <f t="array" ref="Y312">X312&amp;CHOOSE(AND(X312&lt;&gt;{11,12,13})*MIN(4,MOD(X312,10))+1,"th","st","nd","rd","th")</f>
        <v>61st</v>
      </c>
      <c r="Z312" s="37">
        <v>9.9149999999999991</v>
      </c>
      <c r="AA312" s="28">
        <v>11</v>
      </c>
      <c r="AB312" s="221">
        <f t="shared" si="45"/>
        <v>6.6021021093116052E-3</v>
      </c>
      <c r="AC312" s="29">
        <f t="shared" si="46"/>
        <v>59</v>
      </c>
      <c r="AD312" s="38" t="str">
        <f t="array" ref="AD312">AC312&amp;CHOOSE(AND(AC312&lt;&gt;{11,12,13})*MIN(4,MOD(AC312,10))+1,"th","st","nd","rd","th")</f>
        <v>59th</v>
      </c>
      <c r="AE312" s="37">
        <v>6.6</v>
      </c>
      <c r="AF312" s="113">
        <v>1666.136</v>
      </c>
      <c r="AG312" s="113">
        <v>1708.671</v>
      </c>
      <c r="AH312" s="113">
        <v>1753.549</v>
      </c>
      <c r="AI312" s="38">
        <v>1709.452</v>
      </c>
      <c r="AJ312" s="29">
        <f t="shared" si="47"/>
        <v>39</v>
      </c>
      <c r="AK312" s="38" t="str">
        <f t="array" ref="AK312">AJ312&amp;CHOOSE(AND(AJ312&lt;&gt;{11,12,13})*MIN(4,MOD(AJ312,10))+1,"th","st","nd","rd","th")</f>
        <v>39th</v>
      </c>
      <c r="AL312" s="38">
        <v>182.613</v>
      </c>
      <c r="AM312" s="38">
        <v>182.613</v>
      </c>
      <c r="AN312" s="38">
        <v>1892.0650000000001</v>
      </c>
      <c r="AO312" s="29">
        <f t="shared" si="48"/>
        <v>35</v>
      </c>
      <c r="AP312" s="38" t="str">
        <f t="array" ref="AP312">AO312&amp;CHOOSE(AND(AO312&lt;&gt;{11,12,13})*MIN(4,MOD(AO312,10))+1,"th","st","nd","rd","th")</f>
        <v>35th</v>
      </c>
      <c r="AQ312" s="77">
        <v>0.96</v>
      </c>
      <c r="AR312" s="36">
        <v>1666.894</v>
      </c>
      <c r="AS312" s="29">
        <f t="shared" si="49"/>
        <v>25</v>
      </c>
      <c r="AT312" s="38" t="str">
        <f t="array" ref="AT312">AS312&amp;CHOOSE(AND(AS312&lt;&gt;{11,12,13})*MIN(4,MOD(AS312,10))+1,"th","st","nd","rd","th")</f>
        <v>25th</v>
      </c>
      <c r="AU312" s="40">
        <v>5.5932428460042443E-4</v>
      </c>
    </row>
    <row r="313" spans="1:47" x14ac:dyDescent="0.25">
      <c r="A313" s="7">
        <v>121394603</v>
      </c>
      <c r="B313" s="8" t="s">
        <v>460</v>
      </c>
      <c r="C313" s="8" t="s">
        <v>105</v>
      </c>
      <c r="D313" s="27">
        <v>74282</v>
      </c>
      <c r="E313" s="29">
        <f t="shared" si="40"/>
        <v>89</v>
      </c>
      <c r="F313" s="38" t="str">
        <f t="array" ref="F313">E313&amp;CHOOSE(AND(E313&lt;&gt;{11,12,13})*MIN(4,MOD(E313,10))+1,"th","st","nd","rd","th")</f>
        <v>89th</v>
      </c>
      <c r="G313" s="29">
        <v>5493</v>
      </c>
      <c r="H313" s="30">
        <v>0.72160000000000002</v>
      </c>
      <c r="I313" s="31">
        <v>0.6946</v>
      </c>
      <c r="J313" s="94">
        <v>187</v>
      </c>
      <c r="K313" s="33">
        <v>0</v>
      </c>
      <c r="L313" s="34">
        <v>4.07E-2</v>
      </c>
      <c r="M313" s="29">
        <f t="shared" si="41"/>
        <v>6</v>
      </c>
      <c r="N313" s="38" t="str">
        <f t="array" ref="N313">M313&amp;CHOOSE(AND(M313&lt;&gt;{11,12,13})*MIN(4,MOD(M313,10))+1,"th","st","nd","rd","th")</f>
        <v>6th</v>
      </c>
      <c r="O313" s="34">
        <v>0.1193</v>
      </c>
      <c r="P313" s="29">
        <f t="shared" si="42"/>
        <v>23</v>
      </c>
      <c r="Q313" s="38" t="str">
        <f t="array" ref="Q313">P313&amp;CHOOSE(AND(P313&lt;&gt;{11,12,13})*MIN(4,MOD(P313,10))+1,"th","st","nd","rd","th")</f>
        <v>23rd</v>
      </c>
      <c r="R313" s="35">
        <v>54.18</v>
      </c>
      <c r="S313" s="35">
        <v>79.406000000000006</v>
      </c>
      <c r="T313" s="35">
        <v>0</v>
      </c>
      <c r="U313" s="35">
        <v>133.58600000000001</v>
      </c>
      <c r="V313" s="36">
        <v>66.554999999999993</v>
      </c>
      <c r="W313" s="220">
        <f t="shared" si="43"/>
        <v>2.9997890614858722E-2</v>
      </c>
      <c r="X313" s="29">
        <f t="shared" si="44"/>
        <v>62</v>
      </c>
      <c r="Y313" s="38" t="str">
        <f t="array" ref="Y313">X313&amp;CHOOSE(AND(X313&lt;&gt;{11,12,13})*MIN(4,MOD(X313,10))+1,"th","st","nd","rd","th")</f>
        <v>62nd</v>
      </c>
      <c r="Z313" s="37">
        <v>13.311</v>
      </c>
      <c r="AA313" s="28">
        <v>8</v>
      </c>
      <c r="AB313" s="221">
        <f t="shared" si="45"/>
        <v>3.6057865662815687E-3</v>
      </c>
      <c r="AC313" s="29">
        <f t="shared" si="46"/>
        <v>44</v>
      </c>
      <c r="AD313" s="38" t="str">
        <f t="array" ref="AD313">AC313&amp;CHOOSE(AND(AC313&lt;&gt;{11,12,13})*MIN(4,MOD(AC313,10))+1,"th","st","nd","rd","th")</f>
        <v>44th</v>
      </c>
      <c r="AE313" s="37">
        <v>4.8</v>
      </c>
      <c r="AF313" s="113">
        <v>2218.6559999999999</v>
      </c>
      <c r="AG313" s="113">
        <v>2230.4380000000001</v>
      </c>
      <c r="AH313" s="113">
        <v>2245.0050000000001</v>
      </c>
      <c r="AI313" s="38">
        <v>2231.366</v>
      </c>
      <c r="AJ313" s="29">
        <f t="shared" si="47"/>
        <v>53</v>
      </c>
      <c r="AK313" s="38" t="str">
        <f t="array" ref="AK313">AJ313&amp;CHOOSE(AND(AJ313&lt;&gt;{11,12,13})*MIN(4,MOD(AJ313,10))+1,"th","st","nd","rd","th")</f>
        <v>53rd</v>
      </c>
      <c r="AL313" s="38">
        <v>151.697</v>
      </c>
      <c r="AM313" s="38">
        <v>151.697</v>
      </c>
      <c r="AN313" s="38">
        <v>2383.0630000000001</v>
      </c>
      <c r="AO313" s="29">
        <f t="shared" si="48"/>
        <v>47</v>
      </c>
      <c r="AP313" s="38" t="str">
        <f t="array" ref="AP313">AO313&amp;CHOOSE(AND(AO313&lt;&gt;{11,12,13})*MIN(4,MOD(AO313,10))+1,"th","st","nd","rd","th")</f>
        <v>47th</v>
      </c>
      <c r="AQ313" s="77">
        <v>1.05</v>
      </c>
      <c r="AR313" s="36">
        <v>1805.5989999999999</v>
      </c>
      <c r="AS313" s="29">
        <f t="shared" si="49"/>
        <v>30</v>
      </c>
      <c r="AT313" s="38" t="str">
        <f t="array" ref="AT313">AS313&amp;CHOOSE(AND(AS313&lt;&gt;{11,12,13})*MIN(4,MOD(AS313,10))+1,"th","st","nd","rd","th")</f>
        <v>30th</v>
      </c>
      <c r="AU313" s="40">
        <v>6.0586658116847363E-4</v>
      </c>
    </row>
    <row r="314" spans="1:47" x14ac:dyDescent="0.25">
      <c r="A314" s="7">
        <v>121395103</v>
      </c>
      <c r="B314" s="8" t="s">
        <v>474</v>
      </c>
      <c r="C314" s="8" t="s">
        <v>105</v>
      </c>
      <c r="D314" s="27">
        <v>81647</v>
      </c>
      <c r="E314" s="29">
        <f t="shared" si="40"/>
        <v>92</v>
      </c>
      <c r="F314" s="38" t="str">
        <f t="array" ref="F314">E314&amp;CHOOSE(AND(E314&lt;&gt;{11,12,13})*MIN(4,MOD(E314,10))+1,"th","st","nd","rd","th")</f>
        <v>92nd</v>
      </c>
      <c r="G314" s="29">
        <v>21713</v>
      </c>
      <c r="H314" s="30">
        <v>0.65649999999999997</v>
      </c>
      <c r="I314" s="31">
        <v>-0.47599999999999998</v>
      </c>
      <c r="J314" s="94">
        <v>405</v>
      </c>
      <c r="K314" s="33">
        <v>0</v>
      </c>
      <c r="L314" s="34">
        <v>3.49E-2</v>
      </c>
      <c r="M314" s="29">
        <f t="shared" si="41"/>
        <v>4</v>
      </c>
      <c r="N314" s="38" t="str">
        <f t="array" ref="N314">M314&amp;CHOOSE(AND(M314&lt;&gt;{11,12,13})*MIN(4,MOD(M314,10))+1,"th","st","nd","rd","th")</f>
        <v>4th</v>
      </c>
      <c r="O314" s="34">
        <v>7.6300000000000007E-2</v>
      </c>
      <c r="P314" s="29">
        <f t="shared" si="42"/>
        <v>9</v>
      </c>
      <c r="Q314" s="38" t="str">
        <f t="array" ref="Q314">P314&amp;CHOOSE(AND(P314&lt;&gt;{11,12,13})*MIN(4,MOD(P314,10))+1,"th","st","nd","rd","th")</f>
        <v>9th</v>
      </c>
      <c r="R314" s="35">
        <v>192.15</v>
      </c>
      <c r="S314" s="35">
        <v>210.04300000000001</v>
      </c>
      <c r="T314" s="35">
        <v>0</v>
      </c>
      <c r="U314" s="35">
        <v>402.19299999999998</v>
      </c>
      <c r="V314" s="36">
        <v>226.31600000000003</v>
      </c>
      <c r="W314" s="220">
        <f t="shared" si="43"/>
        <v>2.4663362903301393E-2</v>
      </c>
      <c r="X314" s="29">
        <f t="shared" si="44"/>
        <v>47</v>
      </c>
      <c r="Y314" s="38" t="str">
        <f t="array" ref="Y314">X314&amp;CHOOSE(AND(X314&lt;&gt;{11,12,13})*MIN(4,MOD(X314,10))+1,"th","st","nd","rd","th")</f>
        <v>47th</v>
      </c>
      <c r="Z314" s="37">
        <v>45.262999999999998</v>
      </c>
      <c r="AA314" s="28">
        <v>242</v>
      </c>
      <c r="AB314" s="221">
        <f t="shared" si="45"/>
        <v>2.6372566776537834E-2</v>
      </c>
      <c r="AC314" s="29">
        <f t="shared" si="46"/>
        <v>87</v>
      </c>
      <c r="AD314" s="38" t="str">
        <f t="array" ref="AD314">AC314&amp;CHOOSE(AND(AC314&lt;&gt;{11,12,13})*MIN(4,MOD(AC314,10))+1,"th","st","nd","rd","th")</f>
        <v>87th</v>
      </c>
      <c r="AE314" s="37">
        <v>145.19999999999999</v>
      </c>
      <c r="AF314" s="113">
        <v>9176.2019999999993</v>
      </c>
      <c r="AG314" s="113">
        <v>9147.1740000000009</v>
      </c>
      <c r="AH314" s="113">
        <v>9193.6560000000009</v>
      </c>
      <c r="AI314" s="38">
        <v>9172.3439999999991</v>
      </c>
      <c r="AJ314" s="29">
        <f t="shared" si="47"/>
        <v>96</v>
      </c>
      <c r="AK314" s="38" t="str">
        <f t="array" ref="AK314">AJ314&amp;CHOOSE(AND(AJ314&lt;&gt;{11,12,13})*MIN(4,MOD(AJ314,10))+1,"th","st","nd","rd","th")</f>
        <v>96th</v>
      </c>
      <c r="AL314" s="38">
        <v>592.65599999999995</v>
      </c>
      <c r="AM314" s="38">
        <v>592.65599999999995</v>
      </c>
      <c r="AN314" s="38">
        <v>9765</v>
      </c>
      <c r="AO314" s="29">
        <f t="shared" si="48"/>
        <v>95</v>
      </c>
      <c r="AP314" s="38" t="str">
        <f t="array" ref="AP314">AO314&amp;CHOOSE(AND(AO314&lt;&gt;{11,12,13})*MIN(4,MOD(AO314,10))+1,"th","st","nd","rd","th")</f>
        <v>95th</v>
      </c>
      <c r="AQ314" s="77">
        <v>1.1499999999999999</v>
      </c>
      <c r="AR314" s="36">
        <v>7372.3310000000001</v>
      </c>
      <c r="AS314" s="29">
        <f t="shared" si="49"/>
        <v>90</v>
      </c>
      <c r="AT314" s="38" t="str">
        <f t="array" ref="AT314">AS314&amp;CHOOSE(AND(AS314&lt;&gt;{11,12,13})*MIN(4,MOD(AS314,10))+1,"th","st","nd","rd","th")</f>
        <v>90th</v>
      </c>
      <c r="AU314" s="40">
        <v>2.473776834287322E-3</v>
      </c>
    </row>
    <row r="315" spans="1:47" x14ac:dyDescent="0.25">
      <c r="A315" s="7">
        <v>121395603</v>
      </c>
      <c r="B315" s="8" t="s">
        <v>526</v>
      </c>
      <c r="C315" s="8" t="s">
        <v>105</v>
      </c>
      <c r="D315" s="27">
        <v>70290</v>
      </c>
      <c r="E315" s="29">
        <f t="shared" si="40"/>
        <v>86</v>
      </c>
      <c r="F315" s="38" t="str">
        <f t="array" ref="F315">E315&amp;CHOOSE(AND(E315&lt;&gt;{11,12,13})*MIN(4,MOD(E315,10))+1,"th","st","nd","rd","th")</f>
        <v>86th</v>
      </c>
      <c r="G315" s="29">
        <v>5137</v>
      </c>
      <c r="H315" s="30">
        <v>0.76249999999999996</v>
      </c>
      <c r="I315" s="31">
        <v>8.5500000000000007E-2</v>
      </c>
      <c r="J315" s="94">
        <v>344</v>
      </c>
      <c r="K315" s="33">
        <v>0</v>
      </c>
      <c r="L315" s="34">
        <v>7.8299999999999995E-2</v>
      </c>
      <c r="M315" s="29">
        <f t="shared" si="41"/>
        <v>22</v>
      </c>
      <c r="N315" s="38" t="str">
        <f t="array" ref="N315">M315&amp;CHOOSE(AND(M315&lt;&gt;{11,12,13})*MIN(4,MOD(M315,10))+1,"th","st","nd","rd","th")</f>
        <v>22nd</v>
      </c>
      <c r="O315" s="34">
        <v>0.16769999999999999</v>
      </c>
      <c r="P315" s="29">
        <f t="shared" si="42"/>
        <v>47</v>
      </c>
      <c r="Q315" s="38" t="str">
        <f t="array" ref="Q315">P315&amp;CHOOSE(AND(P315&lt;&gt;{11,12,13})*MIN(4,MOD(P315,10))+1,"th","st","nd","rd","th")</f>
        <v>47th</v>
      </c>
      <c r="R315" s="35">
        <v>78.661000000000001</v>
      </c>
      <c r="S315" s="35">
        <v>84.236000000000004</v>
      </c>
      <c r="T315" s="35">
        <v>0</v>
      </c>
      <c r="U315" s="35">
        <v>162.89699999999999</v>
      </c>
      <c r="V315" s="36">
        <v>50.844999999999999</v>
      </c>
      <c r="W315" s="220">
        <f t="shared" si="43"/>
        <v>3.0367171322926455E-2</v>
      </c>
      <c r="X315" s="29">
        <f t="shared" si="44"/>
        <v>64</v>
      </c>
      <c r="Y315" s="38" t="str">
        <f t="array" ref="Y315">X315&amp;CHOOSE(AND(X315&lt;&gt;{11,12,13})*MIN(4,MOD(X315,10))+1,"th","st","nd","rd","th")</f>
        <v>64th</v>
      </c>
      <c r="Z315" s="37">
        <v>10.169</v>
      </c>
      <c r="AA315" s="28">
        <v>70</v>
      </c>
      <c r="AB315" s="221">
        <f t="shared" si="45"/>
        <v>4.1807493216734229E-2</v>
      </c>
      <c r="AC315" s="29">
        <f t="shared" si="46"/>
        <v>92</v>
      </c>
      <c r="AD315" s="38" t="str">
        <f t="array" ref="AD315">AC315&amp;CHOOSE(AND(AC315&lt;&gt;{11,12,13})*MIN(4,MOD(AC315,10))+1,"th","st","nd","rd","th")</f>
        <v>92nd</v>
      </c>
      <c r="AE315" s="37">
        <v>42</v>
      </c>
      <c r="AF315" s="113">
        <v>1674.3409999999999</v>
      </c>
      <c r="AG315" s="113">
        <v>1598.9870000000001</v>
      </c>
      <c r="AH315" s="113">
        <v>1655.1010000000001</v>
      </c>
      <c r="AI315" s="38">
        <v>1642.81</v>
      </c>
      <c r="AJ315" s="29">
        <f t="shared" si="47"/>
        <v>37</v>
      </c>
      <c r="AK315" s="38" t="str">
        <f t="array" ref="AK315">AJ315&amp;CHOOSE(AND(AJ315&lt;&gt;{11,12,13})*MIN(4,MOD(AJ315,10))+1,"th","st","nd","rd","th")</f>
        <v>37th</v>
      </c>
      <c r="AL315" s="38">
        <v>215.066</v>
      </c>
      <c r="AM315" s="38">
        <v>215.066</v>
      </c>
      <c r="AN315" s="38">
        <v>1857.876</v>
      </c>
      <c r="AO315" s="29">
        <f t="shared" si="48"/>
        <v>33</v>
      </c>
      <c r="AP315" s="38" t="str">
        <f t="array" ref="AP315">AO315&amp;CHOOSE(AND(AO315&lt;&gt;{11,12,13})*MIN(4,MOD(AO315,10))+1,"th","st","nd","rd","th")</f>
        <v>33rd</v>
      </c>
      <c r="AQ315" s="77">
        <v>1.06</v>
      </c>
      <c r="AR315" s="36">
        <v>1501.6279999999999</v>
      </c>
      <c r="AS315" s="29">
        <f t="shared" si="49"/>
        <v>20</v>
      </c>
      <c r="AT315" s="38" t="str">
        <f t="array" ref="AT315">AS315&amp;CHOOSE(AND(AS315&lt;&gt;{11,12,13})*MIN(4,MOD(AS315,10))+1,"th","st","nd","rd","th")</f>
        <v>20th</v>
      </c>
      <c r="AU315" s="40">
        <v>5.038694763050116E-4</v>
      </c>
    </row>
    <row r="316" spans="1:47" x14ac:dyDescent="0.25">
      <c r="A316" s="7">
        <v>121395703</v>
      </c>
      <c r="B316" s="8" t="s">
        <v>564</v>
      </c>
      <c r="C316" s="8" t="s">
        <v>105</v>
      </c>
      <c r="D316" s="27">
        <v>83597</v>
      </c>
      <c r="E316" s="29">
        <f t="shared" si="40"/>
        <v>93</v>
      </c>
      <c r="F316" s="38" t="str">
        <f t="array" ref="F316">E316&amp;CHOOSE(AND(E316&lt;&gt;{11,12,13})*MIN(4,MOD(E316,10))+1,"th","st","nd","rd","th")</f>
        <v>93rd</v>
      </c>
      <c r="G316" s="29">
        <v>7442</v>
      </c>
      <c r="H316" s="30">
        <v>0.64119999999999999</v>
      </c>
      <c r="I316" s="31">
        <v>0.36399999999999999</v>
      </c>
      <c r="J316" s="94">
        <v>296</v>
      </c>
      <c r="K316" s="33">
        <v>0</v>
      </c>
      <c r="L316" s="34">
        <v>2.9899999999999999E-2</v>
      </c>
      <c r="M316" s="29">
        <f t="shared" si="41"/>
        <v>3</v>
      </c>
      <c r="N316" s="38" t="str">
        <f t="array" ref="N316">M316&amp;CHOOSE(AND(M316&lt;&gt;{11,12,13})*MIN(4,MOD(M316,10))+1,"th","st","nd","rd","th")</f>
        <v>3rd</v>
      </c>
      <c r="O316" s="34">
        <v>8.2199999999999995E-2</v>
      </c>
      <c r="P316" s="29">
        <f t="shared" si="42"/>
        <v>10</v>
      </c>
      <c r="Q316" s="38" t="str">
        <f t="array" ref="Q316">P316&amp;CHOOSE(AND(P316&lt;&gt;{11,12,13})*MIN(4,MOD(P316,10))+1,"th","st","nd","rd","th")</f>
        <v>10th</v>
      </c>
      <c r="R316" s="35">
        <v>56.402000000000001</v>
      </c>
      <c r="S316" s="35">
        <v>77.528999999999996</v>
      </c>
      <c r="T316" s="35">
        <v>0</v>
      </c>
      <c r="U316" s="35">
        <v>133.93100000000001</v>
      </c>
      <c r="V316" s="36">
        <v>88.88000000000001</v>
      </c>
      <c r="W316" s="220">
        <f t="shared" si="43"/>
        <v>2.8270412475114696E-2</v>
      </c>
      <c r="X316" s="29">
        <f t="shared" si="44"/>
        <v>57</v>
      </c>
      <c r="Y316" s="38" t="str">
        <f t="array" ref="Y316">X316&amp;CHOOSE(AND(X316&lt;&gt;{11,12,13})*MIN(4,MOD(X316,10))+1,"th","st","nd","rd","th")</f>
        <v>57th</v>
      </c>
      <c r="Z316" s="37">
        <v>17.776</v>
      </c>
      <c r="AA316" s="28">
        <v>40</v>
      </c>
      <c r="AB316" s="221">
        <f t="shared" si="45"/>
        <v>1.272295790959257E-2</v>
      </c>
      <c r="AC316" s="29">
        <f t="shared" si="46"/>
        <v>73</v>
      </c>
      <c r="AD316" s="38" t="str">
        <f t="array" ref="AD316">AC316&amp;CHOOSE(AND(AC316&lt;&gt;{11,12,13})*MIN(4,MOD(AC316,10))+1,"th","st","nd","rd","th")</f>
        <v>73rd</v>
      </c>
      <c r="AE316" s="37">
        <v>24</v>
      </c>
      <c r="AF316" s="113">
        <v>3143.9229999999998</v>
      </c>
      <c r="AG316" s="113">
        <v>3143.3049999999998</v>
      </c>
      <c r="AH316" s="113">
        <v>3048.8890000000001</v>
      </c>
      <c r="AI316" s="38">
        <v>3112.0390000000002</v>
      </c>
      <c r="AJ316" s="29">
        <f t="shared" si="47"/>
        <v>67</v>
      </c>
      <c r="AK316" s="38" t="str">
        <f t="array" ref="AK316">AJ316&amp;CHOOSE(AND(AJ316&lt;&gt;{11,12,13})*MIN(4,MOD(AJ316,10))+1,"th","st","nd","rd","th")</f>
        <v>67th</v>
      </c>
      <c r="AL316" s="38">
        <v>175.70699999999999</v>
      </c>
      <c r="AM316" s="38">
        <v>175.70699999999999</v>
      </c>
      <c r="AN316" s="38">
        <v>3287.7460000000001</v>
      </c>
      <c r="AO316" s="29">
        <f t="shared" si="48"/>
        <v>63</v>
      </c>
      <c r="AP316" s="38" t="str">
        <f t="array" ref="AP316">AO316&amp;CHOOSE(AND(AO316&lt;&gt;{11,12,13})*MIN(4,MOD(AO316,10))+1,"th","st","nd","rd","th")</f>
        <v>63rd</v>
      </c>
      <c r="AQ316" s="77">
        <v>1.07</v>
      </c>
      <c r="AR316" s="36">
        <v>2255.67</v>
      </c>
      <c r="AS316" s="29">
        <f t="shared" si="49"/>
        <v>43</v>
      </c>
      <c r="AT316" s="38" t="str">
        <f t="array" ref="AT316">AS316&amp;CHOOSE(AND(AS316&lt;&gt;{11,12,13})*MIN(4,MOD(AS316,10))+1,"th","st","nd","rd","th")</f>
        <v>43rd</v>
      </c>
      <c r="AU316" s="40">
        <v>7.5688736599006262E-4</v>
      </c>
    </row>
    <row r="317" spans="1:47" x14ac:dyDescent="0.25">
      <c r="A317" s="7">
        <v>121397803</v>
      </c>
      <c r="B317" s="8" t="s">
        <v>639</v>
      </c>
      <c r="C317" s="8" t="s">
        <v>105</v>
      </c>
      <c r="D317" s="27">
        <v>55491</v>
      </c>
      <c r="E317" s="29">
        <f t="shared" si="40"/>
        <v>60</v>
      </c>
      <c r="F317" s="38" t="str">
        <f t="array" ref="F317">E317&amp;CHOOSE(AND(E317&lt;&gt;{11,12,13})*MIN(4,MOD(E317,10))+1,"th","st","nd","rd","th")</f>
        <v>60th</v>
      </c>
      <c r="G317" s="29">
        <v>12412</v>
      </c>
      <c r="H317" s="30">
        <v>0.96589999999999998</v>
      </c>
      <c r="I317" s="31">
        <v>-1.071</v>
      </c>
      <c r="J317" s="94">
        <v>437</v>
      </c>
      <c r="K317" s="33">
        <v>0</v>
      </c>
      <c r="L317" s="34">
        <v>0.10879999999999999</v>
      </c>
      <c r="M317" s="29">
        <f t="shared" si="41"/>
        <v>35</v>
      </c>
      <c r="N317" s="38" t="str">
        <f t="array" ref="N317">M317&amp;CHOOSE(AND(M317&lt;&gt;{11,12,13})*MIN(4,MOD(M317,10))+1,"th","st","nd","rd","th")</f>
        <v>35th</v>
      </c>
      <c r="O317" s="34">
        <v>0.1181</v>
      </c>
      <c r="P317" s="29">
        <f t="shared" si="42"/>
        <v>23</v>
      </c>
      <c r="Q317" s="38" t="str">
        <f t="array" ref="Q317">P317&amp;CHOOSE(AND(P317&lt;&gt;{11,12,13})*MIN(4,MOD(P317,10))+1,"th","st","nd","rd","th")</f>
        <v>23rd</v>
      </c>
      <c r="R317" s="35">
        <v>287.87900000000002</v>
      </c>
      <c r="S317" s="35">
        <v>156.24299999999999</v>
      </c>
      <c r="T317" s="35">
        <v>0</v>
      </c>
      <c r="U317" s="35">
        <v>444.12200000000001</v>
      </c>
      <c r="V317" s="36">
        <v>155.95599999999999</v>
      </c>
      <c r="W317" s="220">
        <f t="shared" si="43"/>
        <v>3.5364878029312145E-2</v>
      </c>
      <c r="X317" s="29">
        <f t="shared" si="44"/>
        <v>74</v>
      </c>
      <c r="Y317" s="38" t="str">
        <f t="array" ref="Y317">X317&amp;CHOOSE(AND(X317&lt;&gt;{11,12,13})*MIN(4,MOD(X317,10))+1,"th","st","nd","rd","th")</f>
        <v>74th</v>
      </c>
      <c r="Z317" s="37">
        <v>31.190999999999999</v>
      </c>
      <c r="AA317" s="28">
        <v>189</v>
      </c>
      <c r="AB317" s="221">
        <f t="shared" si="45"/>
        <v>4.2857998073430943E-2</v>
      </c>
      <c r="AC317" s="29">
        <f t="shared" si="46"/>
        <v>93</v>
      </c>
      <c r="AD317" s="38" t="str">
        <f t="array" ref="AD317">AC317&amp;CHOOSE(AND(AC317&lt;&gt;{11,12,13})*MIN(4,MOD(AC317,10))+1,"th","st","nd","rd","th")</f>
        <v>93rd</v>
      </c>
      <c r="AE317" s="37">
        <v>113.4</v>
      </c>
      <c r="AF317" s="113">
        <v>4409.9120000000003</v>
      </c>
      <c r="AG317" s="113">
        <v>4328.0879999999997</v>
      </c>
      <c r="AH317" s="113">
        <v>4222.3559999999998</v>
      </c>
      <c r="AI317" s="38">
        <v>4320.1189999999997</v>
      </c>
      <c r="AJ317" s="29">
        <f t="shared" si="47"/>
        <v>80</v>
      </c>
      <c r="AK317" s="38" t="str">
        <f t="array" ref="AK317">AJ317&amp;CHOOSE(AND(AJ317&lt;&gt;{11,12,13})*MIN(4,MOD(AJ317,10))+1,"th","st","nd","rd","th")</f>
        <v>80th</v>
      </c>
      <c r="AL317" s="38">
        <v>588.71299999999997</v>
      </c>
      <c r="AM317" s="38">
        <v>588.71299999999997</v>
      </c>
      <c r="AN317" s="38">
        <v>4908.8320000000003</v>
      </c>
      <c r="AO317" s="29">
        <f t="shared" si="48"/>
        <v>81</v>
      </c>
      <c r="AP317" s="38" t="str">
        <f t="array" ref="AP317">AO317&amp;CHOOSE(AND(AO317&lt;&gt;{11,12,13})*MIN(4,MOD(AO317,10))+1,"th","st","nd","rd","th")</f>
        <v>81st</v>
      </c>
      <c r="AQ317" s="77">
        <v>1.25</v>
      </c>
      <c r="AR317" s="36">
        <v>5926.8010000000004</v>
      </c>
      <c r="AS317" s="29">
        <f t="shared" si="49"/>
        <v>85</v>
      </c>
      <c r="AT317" s="38" t="str">
        <f t="array" ref="AT317">AS317&amp;CHOOSE(AND(AS317&lt;&gt;{11,12,13})*MIN(4,MOD(AS317,10))+1,"th","st","nd","rd","th")</f>
        <v>85th</v>
      </c>
      <c r="AU317" s="40">
        <v>1.988730974671503E-3</v>
      </c>
    </row>
    <row r="318" spans="1:47" x14ac:dyDescent="0.25">
      <c r="A318" s="7">
        <v>118401403</v>
      </c>
      <c r="B318" s="8" t="s">
        <v>244</v>
      </c>
      <c r="C318" s="8" t="s">
        <v>245</v>
      </c>
      <c r="D318" s="27">
        <v>70495</v>
      </c>
      <c r="E318" s="29">
        <f t="shared" si="40"/>
        <v>86</v>
      </c>
      <c r="F318" s="38" t="str">
        <f t="array" ref="F318">E318&amp;CHOOSE(AND(E318&lt;&gt;{11,12,13})*MIN(4,MOD(E318,10))+1,"th","st","nd","rd","th")</f>
        <v>86th</v>
      </c>
      <c r="G318" s="29">
        <v>7789</v>
      </c>
      <c r="H318" s="30">
        <v>0.76029999999999998</v>
      </c>
      <c r="I318" s="31">
        <v>0.6</v>
      </c>
      <c r="J318" s="94">
        <v>223</v>
      </c>
      <c r="K318" s="33">
        <v>0</v>
      </c>
      <c r="L318" s="34">
        <v>4.7699999999999999E-2</v>
      </c>
      <c r="M318" s="29">
        <f t="shared" si="41"/>
        <v>9</v>
      </c>
      <c r="N318" s="38" t="str">
        <f t="array" ref="N318">M318&amp;CHOOSE(AND(M318&lt;&gt;{11,12,13})*MIN(4,MOD(M318,10))+1,"th","st","nd","rd","th")</f>
        <v>9th</v>
      </c>
      <c r="O318" s="34">
        <v>9.8799999999999999E-2</v>
      </c>
      <c r="P318" s="29">
        <f t="shared" si="42"/>
        <v>14</v>
      </c>
      <c r="Q318" s="38" t="str">
        <f t="array" ref="Q318">P318&amp;CHOOSE(AND(P318&lt;&gt;{11,12,13})*MIN(4,MOD(P318,10))+1,"th","st","nd","rd","th")</f>
        <v>14th</v>
      </c>
      <c r="R318" s="35">
        <v>83.453000000000003</v>
      </c>
      <c r="S318" s="35">
        <v>86.427000000000007</v>
      </c>
      <c r="T318" s="35">
        <v>0</v>
      </c>
      <c r="U318" s="35">
        <v>169.88</v>
      </c>
      <c r="V318" s="36">
        <v>77.408999999999992</v>
      </c>
      <c r="W318" s="220">
        <f t="shared" si="43"/>
        <v>2.6547361468207055E-2</v>
      </c>
      <c r="X318" s="29">
        <f t="shared" si="44"/>
        <v>51</v>
      </c>
      <c r="Y318" s="38" t="str">
        <f t="array" ref="Y318">X318&amp;CHOOSE(AND(X318&lt;&gt;{11,12,13})*MIN(4,MOD(X318,10))+1,"th","st","nd","rd","th")</f>
        <v>51st</v>
      </c>
      <c r="Z318" s="37">
        <v>15.481999999999999</v>
      </c>
      <c r="AA318" s="28">
        <v>12</v>
      </c>
      <c r="AB318" s="221">
        <f t="shared" si="45"/>
        <v>4.1153914611800268E-3</v>
      </c>
      <c r="AC318" s="29">
        <f t="shared" si="46"/>
        <v>48</v>
      </c>
      <c r="AD318" s="38" t="str">
        <f t="array" ref="AD318">AC318&amp;CHOOSE(AND(AC318&lt;&gt;{11,12,13})*MIN(4,MOD(AC318,10))+1,"th","st","nd","rd","th")</f>
        <v>48th</v>
      </c>
      <c r="AE318" s="37">
        <v>7.2</v>
      </c>
      <c r="AF318" s="113">
        <v>2915.8829999999998</v>
      </c>
      <c r="AG318" s="113">
        <v>2912.9870000000001</v>
      </c>
      <c r="AH318" s="113">
        <v>2960.6320000000001</v>
      </c>
      <c r="AI318" s="38">
        <v>2929.8339999999998</v>
      </c>
      <c r="AJ318" s="29">
        <f t="shared" si="47"/>
        <v>63</v>
      </c>
      <c r="AK318" s="38" t="str">
        <f t="array" ref="AK318">AJ318&amp;CHOOSE(AND(AJ318&lt;&gt;{11,12,13})*MIN(4,MOD(AJ318,10))+1,"th","st","nd","rd","th")</f>
        <v>63rd</v>
      </c>
      <c r="AL318" s="38">
        <v>192.56200000000001</v>
      </c>
      <c r="AM318" s="38">
        <v>192.56200000000001</v>
      </c>
      <c r="AN318" s="38">
        <v>3122.3960000000002</v>
      </c>
      <c r="AO318" s="29">
        <f t="shared" si="48"/>
        <v>61</v>
      </c>
      <c r="AP318" s="38" t="str">
        <f t="array" ref="AP318">AO318&amp;CHOOSE(AND(AO318&lt;&gt;{11,12,13})*MIN(4,MOD(AO318,10))+1,"th","st","nd","rd","th")</f>
        <v>61st</v>
      </c>
      <c r="AQ318" s="77">
        <v>0.75</v>
      </c>
      <c r="AR318" s="36">
        <v>1780.4680000000001</v>
      </c>
      <c r="AS318" s="29">
        <f t="shared" si="49"/>
        <v>29</v>
      </c>
      <c r="AT318" s="38" t="str">
        <f t="array" ref="AT318">AS318&amp;CHOOSE(AND(AS318&lt;&gt;{11,12,13})*MIN(4,MOD(AS318,10))+1,"th","st","nd","rd","th")</f>
        <v>29th</v>
      </c>
      <c r="AU318" s="40">
        <v>5.9743390422783245E-4</v>
      </c>
    </row>
    <row r="319" spans="1:47" x14ac:dyDescent="0.25">
      <c r="A319" s="7">
        <v>118401603</v>
      </c>
      <c r="B319" s="8" t="s">
        <v>248</v>
      </c>
      <c r="C319" s="8" t="s">
        <v>245</v>
      </c>
      <c r="D319" s="27">
        <v>62838</v>
      </c>
      <c r="E319" s="29">
        <f t="shared" si="40"/>
        <v>75</v>
      </c>
      <c r="F319" s="38" t="str">
        <f t="array" ref="F319">E319&amp;CHOOSE(AND(E319&lt;&gt;{11,12,13})*MIN(4,MOD(E319,10))+1,"th","st","nd","rd","th")</f>
        <v>75th</v>
      </c>
      <c r="G319" s="29">
        <v>7995</v>
      </c>
      <c r="H319" s="30">
        <v>0.85299999999999998</v>
      </c>
      <c r="I319" s="31">
        <v>0.47560000000000002</v>
      </c>
      <c r="J319" s="94">
        <v>269</v>
      </c>
      <c r="K319" s="33">
        <v>0</v>
      </c>
      <c r="L319" s="34">
        <v>9.2600000000000002E-2</v>
      </c>
      <c r="M319" s="29">
        <f t="shared" si="41"/>
        <v>29</v>
      </c>
      <c r="N319" s="38" t="str">
        <f t="array" ref="N319">M319&amp;CHOOSE(AND(M319&lt;&gt;{11,12,13})*MIN(4,MOD(M319,10))+1,"th","st","nd","rd","th")</f>
        <v>29th</v>
      </c>
      <c r="O319" s="34">
        <v>0.1129</v>
      </c>
      <c r="P319" s="29">
        <f t="shared" si="42"/>
        <v>20</v>
      </c>
      <c r="Q319" s="38" t="str">
        <f t="array" ref="Q319">P319&amp;CHOOSE(AND(P319&lt;&gt;{11,12,13})*MIN(4,MOD(P319,10))+1,"th","st","nd","rd","th")</f>
        <v>20th</v>
      </c>
      <c r="R319" s="35">
        <v>147.98400000000001</v>
      </c>
      <c r="S319" s="35">
        <v>90.212000000000003</v>
      </c>
      <c r="T319" s="35">
        <v>0</v>
      </c>
      <c r="U319" s="35">
        <v>238.196</v>
      </c>
      <c r="V319" s="36">
        <v>33.777000000000001</v>
      </c>
      <c r="W319" s="220">
        <f t="shared" si="43"/>
        <v>1.2681481815212373E-2</v>
      </c>
      <c r="X319" s="29">
        <f t="shared" si="44"/>
        <v>14</v>
      </c>
      <c r="Y319" s="38" t="str">
        <f t="array" ref="Y319">X319&amp;CHOOSE(AND(X319&lt;&gt;{11,12,13})*MIN(4,MOD(X319,10))+1,"th","st","nd","rd","th")</f>
        <v>14th</v>
      </c>
      <c r="Z319" s="37">
        <v>6.7549999999999999</v>
      </c>
      <c r="AA319" s="28">
        <v>7</v>
      </c>
      <c r="AB319" s="221">
        <f t="shared" si="45"/>
        <v>2.6281307607687659E-3</v>
      </c>
      <c r="AC319" s="29">
        <f t="shared" si="46"/>
        <v>38</v>
      </c>
      <c r="AD319" s="38" t="str">
        <f t="array" ref="AD319">AC319&amp;CHOOSE(AND(AC319&lt;&gt;{11,12,13})*MIN(4,MOD(AC319,10))+1,"th","st","nd","rd","th")</f>
        <v>38th</v>
      </c>
      <c r="AE319" s="37">
        <v>4.2</v>
      </c>
      <c r="AF319" s="113">
        <v>2663.49</v>
      </c>
      <c r="AG319" s="113">
        <v>2653.759</v>
      </c>
      <c r="AH319" s="113">
        <v>2654.1849999999999</v>
      </c>
      <c r="AI319" s="38">
        <v>2657.145</v>
      </c>
      <c r="AJ319" s="29">
        <f t="shared" si="47"/>
        <v>60</v>
      </c>
      <c r="AK319" s="38" t="str">
        <f t="array" ref="AK319">AJ319&amp;CHOOSE(AND(AJ319&lt;&gt;{11,12,13})*MIN(4,MOD(AJ319,10))+1,"th","st","nd","rd","th")</f>
        <v>60th</v>
      </c>
      <c r="AL319" s="38">
        <v>249.15100000000001</v>
      </c>
      <c r="AM319" s="38">
        <v>249.15100000000001</v>
      </c>
      <c r="AN319" s="38">
        <v>2906.2959999999998</v>
      </c>
      <c r="AO319" s="29">
        <f t="shared" si="48"/>
        <v>57</v>
      </c>
      <c r="AP319" s="38" t="str">
        <f t="array" ref="AP319">AO319&amp;CHOOSE(AND(AO319&lt;&gt;{11,12,13})*MIN(4,MOD(AO319,10))+1,"th","st","nd","rd","th")</f>
        <v>57th</v>
      </c>
      <c r="AQ319" s="77">
        <v>0.94</v>
      </c>
      <c r="AR319" s="36">
        <v>2330.326</v>
      </c>
      <c r="AS319" s="29">
        <f t="shared" si="49"/>
        <v>45</v>
      </c>
      <c r="AT319" s="38" t="str">
        <f t="array" ref="AT319">AS319&amp;CHOOSE(AND(AS319&lt;&gt;{11,12,13})*MIN(4,MOD(AS319,10))+1,"th","st","nd","rd","th")</f>
        <v>45th</v>
      </c>
      <c r="AU319" s="40">
        <v>7.8193809734498335E-4</v>
      </c>
    </row>
    <row r="320" spans="1:47" x14ac:dyDescent="0.25">
      <c r="A320" s="7">
        <v>118402603</v>
      </c>
      <c r="B320" s="8" t="s">
        <v>314</v>
      </c>
      <c r="C320" s="8" t="s">
        <v>245</v>
      </c>
      <c r="D320" s="27">
        <v>37725</v>
      </c>
      <c r="E320" s="29">
        <f t="shared" si="40"/>
        <v>8</v>
      </c>
      <c r="F320" s="38" t="str">
        <f t="array" ref="F320">E320&amp;CHOOSE(AND(E320&lt;&gt;{11,12,13})*MIN(4,MOD(E320,10))+1,"th","st","nd","rd","th")</f>
        <v>8th</v>
      </c>
      <c r="G320" s="29">
        <v>7433</v>
      </c>
      <c r="H320" s="30">
        <v>1.4208000000000001</v>
      </c>
      <c r="I320" s="31">
        <v>0.55759999999999998</v>
      </c>
      <c r="J320" s="94">
        <v>244</v>
      </c>
      <c r="K320" s="33">
        <v>0</v>
      </c>
      <c r="L320" s="34">
        <v>0.39300000000000002</v>
      </c>
      <c r="M320" s="29">
        <f t="shared" si="41"/>
        <v>97</v>
      </c>
      <c r="N320" s="38" t="str">
        <f t="array" ref="N320">M320&amp;CHOOSE(AND(M320&lt;&gt;{11,12,13})*MIN(4,MOD(M320,10))+1,"th","st","nd","rd","th")</f>
        <v>97th</v>
      </c>
      <c r="O320" s="34">
        <v>0.22209999999999999</v>
      </c>
      <c r="P320" s="29">
        <f t="shared" si="42"/>
        <v>72</v>
      </c>
      <c r="Q320" s="38" t="str">
        <f t="array" ref="Q320">P320&amp;CHOOSE(AND(P320&lt;&gt;{11,12,13})*MIN(4,MOD(P320,10))+1,"th","st","nd","rd","th")</f>
        <v>72nd</v>
      </c>
      <c r="R320" s="35">
        <v>558.30799999999999</v>
      </c>
      <c r="S320" s="35">
        <v>157.761</v>
      </c>
      <c r="T320" s="35">
        <v>279.154</v>
      </c>
      <c r="U320" s="35">
        <v>995.22299999999996</v>
      </c>
      <c r="V320" s="36">
        <v>67.162999999999997</v>
      </c>
      <c r="W320" s="220">
        <f t="shared" si="43"/>
        <v>2.8366143420011765E-2</v>
      </c>
      <c r="X320" s="29">
        <f t="shared" si="44"/>
        <v>57</v>
      </c>
      <c r="Y320" s="38" t="str">
        <f t="array" ref="Y320">X320&amp;CHOOSE(AND(X320&lt;&gt;{11,12,13})*MIN(4,MOD(X320,10))+1,"th","st","nd","rd","th")</f>
        <v>57th</v>
      </c>
      <c r="Z320" s="37">
        <v>13.433</v>
      </c>
      <c r="AA320" s="28">
        <v>15</v>
      </c>
      <c r="AB320" s="221">
        <f t="shared" si="45"/>
        <v>6.3352165820492901E-3</v>
      </c>
      <c r="AC320" s="29">
        <f t="shared" si="46"/>
        <v>59</v>
      </c>
      <c r="AD320" s="38" t="str">
        <f t="array" ref="AD320">AC320&amp;CHOOSE(AND(AC320&lt;&gt;{11,12,13})*MIN(4,MOD(AC320,10))+1,"th","st","nd","rd","th")</f>
        <v>59th</v>
      </c>
      <c r="AE320" s="37">
        <v>9</v>
      </c>
      <c r="AF320" s="113">
        <v>2367.7170000000001</v>
      </c>
      <c r="AG320" s="113">
        <v>2416.0680000000002</v>
      </c>
      <c r="AH320" s="113">
        <v>2381.962</v>
      </c>
      <c r="AI320" s="38">
        <v>2388.5819999999999</v>
      </c>
      <c r="AJ320" s="29">
        <f t="shared" si="47"/>
        <v>56</v>
      </c>
      <c r="AK320" s="38" t="str">
        <f t="array" ref="AK320">AJ320&amp;CHOOSE(AND(AJ320&lt;&gt;{11,12,13})*MIN(4,MOD(AJ320,10))+1,"th","st","nd","rd","th")</f>
        <v>56th</v>
      </c>
      <c r="AL320" s="38">
        <v>1017.6559999999999</v>
      </c>
      <c r="AM320" s="38">
        <v>1017.6559999999999</v>
      </c>
      <c r="AN320" s="38">
        <v>3406.2379999999998</v>
      </c>
      <c r="AO320" s="29">
        <f t="shared" si="48"/>
        <v>65</v>
      </c>
      <c r="AP320" s="38" t="str">
        <f t="array" ref="AP320">AO320&amp;CHOOSE(AND(AO320&lt;&gt;{11,12,13})*MIN(4,MOD(AO320,10))+1,"th","st","nd","rd","th")</f>
        <v>65th</v>
      </c>
      <c r="AQ320" s="77">
        <v>1.1399999999999999</v>
      </c>
      <c r="AR320" s="36">
        <v>5517.125</v>
      </c>
      <c r="AS320" s="29">
        <f t="shared" si="49"/>
        <v>82</v>
      </c>
      <c r="AT320" s="38" t="str">
        <f t="array" ref="AT320">AS320&amp;CHOOSE(AND(AS320&lt;&gt;{11,12,13})*MIN(4,MOD(AS320,10))+1,"th","st","nd","rd","th")</f>
        <v>82nd</v>
      </c>
      <c r="AU320" s="40">
        <v>1.8512646837028127E-3</v>
      </c>
    </row>
    <row r="321" spans="1:47" x14ac:dyDescent="0.25">
      <c r="A321" s="7">
        <v>118403003</v>
      </c>
      <c r="B321" s="8" t="s">
        <v>324</v>
      </c>
      <c r="C321" s="8" t="s">
        <v>245</v>
      </c>
      <c r="D321" s="27">
        <v>38257</v>
      </c>
      <c r="E321" s="29">
        <f t="shared" si="40"/>
        <v>9</v>
      </c>
      <c r="F321" s="38" t="str">
        <f t="array" ref="F321">E321&amp;CHOOSE(AND(E321&lt;&gt;{11,12,13})*MIN(4,MOD(E321,10))+1,"th","st","nd","rd","th")</f>
        <v>9th</v>
      </c>
      <c r="G321" s="29">
        <v>6733</v>
      </c>
      <c r="H321" s="30">
        <v>1.401</v>
      </c>
      <c r="I321" s="31">
        <v>0.30180000000000001</v>
      </c>
      <c r="J321" s="94">
        <v>312</v>
      </c>
      <c r="K321" s="33">
        <v>0</v>
      </c>
      <c r="L321" s="34">
        <v>0.25540000000000002</v>
      </c>
      <c r="M321" s="29">
        <f t="shared" si="41"/>
        <v>87</v>
      </c>
      <c r="N321" s="38" t="str">
        <f t="array" ref="N321">M321&amp;CHOOSE(AND(M321&lt;&gt;{11,12,13})*MIN(4,MOD(M321,10))+1,"th","st","nd","rd","th")</f>
        <v>87th</v>
      </c>
      <c r="O321" s="34">
        <v>0.23699999999999999</v>
      </c>
      <c r="P321" s="29">
        <f t="shared" si="42"/>
        <v>78</v>
      </c>
      <c r="Q321" s="38" t="str">
        <f t="array" ref="Q321">P321&amp;CHOOSE(AND(P321&lt;&gt;{11,12,13})*MIN(4,MOD(P321,10))+1,"th","st","nd","rd","th")</f>
        <v>78th</v>
      </c>
      <c r="R321" s="35">
        <v>329.64100000000002</v>
      </c>
      <c r="S321" s="35">
        <v>152.946</v>
      </c>
      <c r="T321" s="35">
        <v>0</v>
      </c>
      <c r="U321" s="35">
        <v>482.58699999999999</v>
      </c>
      <c r="V321" s="36">
        <v>63.599000000000011</v>
      </c>
      <c r="W321" s="220">
        <f t="shared" si="43"/>
        <v>2.956518505261152E-2</v>
      </c>
      <c r="X321" s="29">
        <f t="shared" si="44"/>
        <v>61</v>
      </c>
      <c r="Y321" s="38" t="str">
        <f t="array" ref="Y321">X321&amp;CHOOSE(AND(X321&lt;&gt;{11,12,13})*MIN(4,MOD(X321,10))+1,"th","st","nd","rd","th")</f>
        <v>61st</v>
      </c>
      <c r="Z321" s="37">
        <v>12.72</v>
      </c>
      <c r="AA321" s="28">
        <v>52</v>
      </c>
      <c r="AB321" s="221">
        <f t="shared" si="45"/>
        <v>2.4173172891646076E-2</v>
      </c>
      <c r="AC321" s="29">
        <f t="shared" si="46"/>
        <v>86</v>
      </c>
      <c r="AD321" s="38" t="str">
        <f t="array" ref="AD321">AC321&amp;CHOOSE(AND(AC321&lt;&gt;{11,12,13})*MIN(4,MOD(AC321,10))+1,"th","st","nd","rd","th")</f>
        <v>86th</v>
      </c>
      <c r="AE321" s="37">
        <v>31.2</v>
      </c>
      <c r="AF321" s="113">
        <v>2151.145</v>
      </c>
      <c r="AG321" s="113">
        <v>2089.4479999999999</v>
      </c>
      <c r="AH321" s="113">
        <v>2140.5030000000002</v>
      </c>
      <c r="AI321" s="38">
        <v>2127.0320000000002</v>
      </c>
      <c r="AJ321" s="29">
        <f t="shared" si="47"/>
        <v>49</v>
      </c>
      <c r="AK321" s="38" t="str">
        <f t="array" ref="AK321">AJ321&amp;CHOOSE(AND(AJ321&lt;&gt;{11,12,13})*MIN(4,MOD(AJ321,10))+1,"th","st","nd","rd","th")</f>
        <v>49th</v>
      </c>
      <c r="AL321" s="38">
        <v>526.50699999999995</v>
      </c>
      <c r="AM321" s="38">
        <v>526.50699999999995</v>
      </c>
      <c r="AN321" s="38">
        <v>2653.5390000000002</v>
      </c>
      <c r="AO321" s="29">
        <f t="shared" si="48"/>
        <v>53</v>
      </c>
      <c r="AP321" s="38" t="str">
        <f t="array" ref="AP321">AO321&amp;CHOOSE(AND(AO321&lt;&gt;{11,12,13})*MIN(4,MOD(AO321,10))+1,"th","st","nd","rd","th")</f>
        <v>53rd</v>
      </c>
      <c r="AQ321" s="77">
        <v>1.4</v>
      </c>
      <c r="AR321" s="36">
        <v>5204.6509999999998</v>
      </c>
      <c r="AS321" s="29">
        <f t="shared" si="49"/>
        <v>81</v>
      </c>
      <c r="AT321" s="38" t="str">
        <f t="array" ref="AT321">AS321&amp;CHOOSE(AND(AS321&lt;&gt;{11,12,13})*MIN(4,MOD(AS321,10))+1,"th","st","nd","rd","th")</f>
        <v>81st</v>
      </c>
      <c r="AU321" s="40">
        <v>1.7464144073767638E-3</v>
      </c>
    </row>
    <row r="322" spans="1:47" x14ac:dyDescent="0.25">
      <c r="A322" s="7">
        <v>118403302</v>
      </c>
      <c r="B322" s="8" t="s">
        <v>331</v>
      </c>
      <c r="C322" s="8" t="s">
        <v>245</v>
      </c>
      <c r="D322" s="27">
        <v>42879</v>
      </c>
      <c r="E322" s="29">
        <f t="shared" si="40"/>
        <v>21</v>
      </c>
      <c r="F322" s="38" t="str">
        <f t="array" ref="F322">E322&amp;CHOOSE(AND(E322&lt;&gt;{11,12,13})*MIN(4,MOD(E322,10))+1,"th","st","nd","rd","th")</f>
        <v>21st</v>
      </c>
      <c r="G322" s="29">
        <v>28193</v>
      </c>
      <c r="H322" s="30">
        <v>1.25</v>
      </c>
      <c r="I322" s="31">
        <v>-0.18890000000000001</v>
      </c>
      <c r="J322" s="94">
        <v>378</v>
      </c>
      <c r="K322" s="33">
        <v>0</v>
      </c>
      <c r="L322" s="34">
        <v>0.27600000000000002</v>
      </c>
      <c r="M322" s="29">
        <f t="shared" si="41"/>
        <v>89</v>
      </c>
      <c r="N322" s="38" t="str">
        <f t="array" ref="N322">M322&amp;CHOOSE(AND(M322&lt;&gt;{11,12,13})*MIN(4,MOD(M322,10))+1,"th","st","nd","rd","th")</f>
        <v>89th</v>
      </c>
      <c r="O322" s="34">
        <v>0.22639999999999999</v>
      </c>
      <c r="P322" s="29">
        <f t="shared" si="42"/>
        <v>74</v>
      </c>
      <c r="Q322" s="38" t="str">
        <f t="array" ref="Q322">P322&amp;CHOOSE(AND(P322&lt;&gt;{11,12,13})*MIN(4,MOD(P322,10))+1,"th","st","nd","rd","th")</f>
        <v>74th</v>
      </c>
      <c r="R322" s="35">
        <v>1852.1780000000001</v>
      </c>
      <c r="S322" s="35">
        <v>759.66099999999994</v>
      </c>
      <c r="T322" s="35">
        <v>0</v>
      </c>
      <c r="U322" s="35">
        <v>2611.8389999999999</v>
      </c>
      <c r="V322" s="36">
        <v>220.732</v>
      </c>
      <c r="W322" s="220">
        <f t="shared" si="43"/>
        <v>1.9735267460832692E-2</v>
      </c>
      <c r="X322" s="29">
        <f t="shared" si="44"/>
        <v>33</v>
      </c>
      <c r="Y322" s="38" t="str">
        <f t="array" ref="Y322">X322&amp;CHOOSE(AND(X322&lt;&gt;{11,12,13})*MIN(4,MOD(X322,10))+1,"th","st","nd","rd","th")</f>
        <v>33rd</v>
      </c>
      <c r="Z322" s="37">
        <v>44.146000000000001</v>
      </c>
      <c r="AA322" s="28">
        <v>1798</v>
      </c>
      <c r="AB322" s="221">
        <f t="shared" si="45"/>
        <v>0.16075607929333843</v>
      </c>
      <c r="AC322" s="29">
        <f t="shared" si="46"/>
        <v>100</v>
      </c>
      <c r="AD322" s="38" t="str">
        <f t="array" ref="AD322">AC322&amp;CHOOSE(AND(AC322&lt;&gt;{11,12,13})*MIN(4,MOD(AC322,10))+1,"th","st","nd","rd","th")</f>
        <v>100th</v>
      </c>
      <c r="AE322" s="37">
        <v>1078.8</v>
      </c>
      <c r="AF322" s="113">
        <v>11184.647000000001</v>
      </c>
      <c r="AG322" s="113">
        <v>10907.007</v>
      </c>
      <c r="AH322" s="113">
        <v>10769.572</v>
      </c>
      <c r="AI322" s="38">
        <v>10953.742</v>
      </c>
      <c r="AJ322" s="29">
        <f t="shared" si="47"/>
        <v>97</v>
      </c>
      <c r="AK322" s="38" t="str">
        <f t="array" ref="AK322">AJ322&amp;CHOOSE(AND(AJ322&lt;&gt;{11,12,13})*MIN(4,MOD(AJ322,10))+1,"th","st","nd","rd","th")</f>
        <v>97th</v>
      </c>
      <c r="AL322" s="38">
        <v>3734.7849999999999</v>
      </c>
      <c r="AM322" s="38">
        <v>3734.7849999999999</v>
      </c>
      <c r="AN322" s="38">
        <v>14688.527</v>
      </c>
      <c r="AO322" s="29">
        <f t="shared" si="48"/>
        <v>98</v>
      </c>
      <c r="AP322" s="38" t="str">
        <f t="array" ref="AP322">AO322&amp;CHOOSE(AND(AO322&lt;&gt;{11,12,13})*MIN(4,MOD(AO322,10))+1,"th","st","nd","rd","th")</f>
        <v>98th</v>
      </c>
      <c r="AQ322" s="77">
        <v>1.25</v>
      </c>
      <c r="AR322" s="36">
        <v>22950.823</v>
      </c>
      <c r="AS322" s="29">
        <f t="shared" si="49"/>
        <v>97</v>
      </c>
      <c r="AT322" s="38" t="str">
        <f t="array" ref="AT322">AS322&amp;CHOOSE(AND(AS322&lt;&gt;{11,12,13})*MIN(4,MOD(AS322,10))+1,"th","st","nd","rd","th")</f>
        <v>97th</v>
      </c>
      <c r="AU322" s="40">
        <v>7.7011211603533079E-3</v>
      </c>
    </row>
    <row r="323" spans="1:47" x14ac:dyDescent="0.25">
      <c r="A323" s="7">
        <v>118403903</v>
      </c>
      <c r="B323" s="8" t="s">
        <v>368</v>
      </c>
      <c r="C323" s="8" t="s">
        <v>245</v>
      </c>
      <c r="D323" s="27">
        <v>60569</v>
      </c>
      <c r="E323" s="29">
        <f t="shared" ref="E323:E386" si="50">ROUND(_xlfn.PERCENTRANK.EXC(D$2:D$501,D323)*100,0)</f>
        <v>71</v>
      </c>
      <c r="F323" s="38" t="str">
        <f t="array" ref="F323">E323&amp;CHOOSE(AND(E323&lt;&gt;{11,12,13})*MIN(4,MOD(E323,10))+1,"th","st","nd","rd","th")</f>
        <v>71st</v>
      </c>
      <c r="G323" s="29">
        <v>5868</v>
      </c>
      <c r="H323" s="30">
        <v>0.88490000000000002</v>
      </c>
      <c r="I323" s="31">
        <v>0.75460000000000005</v>
      </c>
      <c r="J323" s="94">
        <v>152</v>
      </c>
      <c r="K323" s="33">
        <v>0</v>
      </c>
      <c r="L323" s="34">
        <v>9.1200000000000003E-2</v>
      </c>
      <c r="M323" s="29">
        <f t="shared" ref="M323:M386" si="51">ROUND(_xlfn.PERCENTRANK.EXC(L$2:L$501,L323)*100,0)</f>
        <v>27</v>
      </c>
      <c r="N323" s="38" t="str">
        <f t="array" ref="N323">M323&amp;CHOOSE(AND(M323&lt;&gt;{11,12,13})*MIN(4,MOD(M323,10))+1,"th","st","nd","rd","th")</f>
        <v>27th</v>
      </c>
      <c r="O323" s="34">
        <v>0.20799999999999999</v>
      </c>
      <c r="P323" s="29">
        <f t="shared" ref="P323:P386" si="52">ROUND(_xlfn.PERCENTRANK.EXC(O$2:O$501,O323)*100,0)</f>
        <v>65</v>
      </c>
      <c r="Q323" s="38" t="str">
        <f t="array" ref="Q323">P323&amp;CHOOSE(AND(P323&lt;&gt;{11,12,13})*MIN(4,MOD(P323,10))+1,"th","st","nd","rd","th")</f>
        <v>65th</v>
      </c>
      <c r="R323" s="35">
        <v>105.738</v>
      </c>
      <c r="S323" s="35">
        <v>120.578</v>
      </c>
      <c r="T323" s="35">
        <v>0</v>
      </c>
      <c r="U323" s="35">
        <v>226.316</v>
      </c>
      <c r="V323" s="36">
        <v>38.246000000000002</v>
      </c>
      <c r="W323" s="220">
        <f t="shared" ref="W323:W386" si="53">V323/AF323</f>
        <v>1.9792511386412484E-2</v>
      </c>
      <c r="X323" s="29">
        <f t="shared" ref="X323:X386" si="54">ROUNDUP(_xlfn.PERCENTRANK.EXC(W$2:W$501,W323)*100,0)</f>
        <v>33</v>
      </c>
      <c r="Y323" s="38" t="str">
        <f t="array" ref="Y323">X323&amp;CHOOSE(AND(X323&lt;&gt;{11,12,13})*MIN(4,MOD(X323,10))+1,"th","st","nd","rd","th")</f>
        <v>33rd</v>
      </c>
      <c r="Z323" s="37">
        <v>7.649</v>
      </c>
      <c r="AA323" s="28">
        <v>2</v>
      </c>
      <c r="AB323" s="221">
        <f t="shared" ref="AB323:AB386" si="55">AA323/AF323</f>
        <v>1.0350107925750395E-3</v>
      </c>
      <c r="AC323" s="29">
        <f t="shared" ref="AC323:AC386" si="56">ROUNDUP(_xlfn.PERCENTRANK.EXC(AB$2:AB$501,AB323)*100,0)</f>
        <v>20</v>
      </c>
      <c r="AD323" s="38" t="str">
        <f t="array" ref="AD323">AC323&amp;CHOOSE(AND(AC323&lt;&gt;{11,12,13})*MIN(4,MOD(AC323,10))+1,"th","st","nd","rd","th")</f>
        <v>20th</v>
      </c>
      <c r="AE323" s="37">
        <v>1.2</v>
      </c>
      <c r="AF323" s="113">
        <v>1932.347</v>
      </c>
      <c r="AG323" s="113">
        <v>1986.82</v>
      </c>
      <c r="AH323" s="113">
        <v>1982.922</v>
      </c>
      <c r="AI323" s="38">
        <v>1967.3630000000001</v>
      </c>
      <c r="AJ323" s="29">
        <f t="shared" ref="AJ323:AJ386" si="57">ROUND(_xlfn.PERCENTRANK.EXC($AI$2:$AI$501,AI323)*100,0)</f>
        <v>46</v>
      </c>
      <c r="AK323" s="38" t="str">
        <f t="array" ref="AK323">AJ323&amp;CHOOSE(AND(AJ323&lt;&gt;{11,12,13})*MIN(4,MOD(AJ323,10))+1,"th","st","nd","rd","th")</f>
        <v>46th</v>
      </c>
      <c r="AL323" s="38">
        <v>235.16499999999999</v>
      </c>
      <c r="AM323" s="38">
        <v>235.16499999999999</v>
      </c>
      <c r="AN323" s="38">
        <v>2202.5279999999998</v>
      </c>
      <c r="AO323" s="29">
        <f t="shared" ref="AO323:AO386" si="58">ROUND(_xlfn.PERCENTRANK.EXC(AN$2:AN$501,AN323)*100,0)</f>
        <v>43</v>
      </c>
      <c r="AP323" s="38" t="str">
        <f t="array" ref="AP323">AO323&amp;CHOOSE(AND(AO323&lt;&gt;{11,12,13})*MIN(4,MOD(AO323,10))+1,"th","st","nd","rd","th")</f>
        <v>43rd</v>
      </c>
      <c r="AQ323" s="77">
        <v>0.86</v>
      </c>
      <c r="AR323" s="36">
        <v>1676.155</v>
      </c>
      <c r="AS323" s="29">
        <f t="shared" ref="AS323:AS386" si="59">ROUND(_xlfn.PERCENTRANK.EXC(AR$2:AR$501,AR323)*100,0)</f>
        <v>25</v>
      </c>
      <c r="AT323" s="38" t="str">
        <f t="array" ref="AT323">AS323&amp;CHOOSE(AND(AS323&lt;&gt;{11,12,13})*MIN(4,MOD(AS323,10))+1,"th","st","nd","rd","th")</f>
        <v>25th</v>
      </c>
      <c r="AU323" s="40">
        <v>5.6243180205485434E-4</v>
      </c>
    </row>
    <row r="324" spans="1:47" x14ac:dyDescent="0.25">
      <c r="A324" s="7">
        <v>118406003</v>
      </c>
      <c r="B324" s="8" t="s">
        <v>458</v>
      </c>
      <c r="C324" s="8" t="s">
        <v>245</v>
      </c>
      <c r="D324" s="27">
        <v>50352</v>
      </c>
      <c r="E324" s="29">
        <f t="shared" si="50"/>
        <v>46</v>
      </c>
      <c r="F324" s="38" t="str">
        <f t="array" ref="F324">E324&amp;CHOOSE(AND(E324&lt;&gt;{11,12,13})*MIN(4,MOD(E324,10))+1,"th","st","nd","rd","th")</f>
        <v>46th</v>
      </c>
      <c r="G324" s="29">
        <v>3412</v>
      </c>
      <c r="H324" s="30">
        <v>1.0645</v>
      </c>
      <c r="I324" s="31">
        <v>0.84809999999999997</v>
      </c>
      <c r="J324" s="94">
        <v>70</v>
      </c>
      <c r="K324" s="33">
        <v>114.23699999999999</v>
      </c>
      <c r="L324" s="34">
        <v>0.1782</v>
      </c>
      <c r="M324" s="29">
        <f t="shared" si="51"/>
        <v>63</v>
      </c>
      <c r="N324" s="38" t="str">
        <f t="array" ref="N324">M324&amp;CHOOSE(AND(M324&lt;&gt;{11,12,13})*MIN(4,MOD(M324,10))+1,"th","st","nd","rd","th")</f>
        <v>63rd</v>
      </c>
      <c r="O324" s="34">
        <v>0.18129999999999999</v>
      </c>
      <c r="P324" s="29">
        <f t="shared" si="52"/>
        <v>54</v>
      </c>
      <c r="Q324" s="38" t="str">
        <f t="array" ref="Q324">P324&amp;CHOOSE(AND(P324&lt;&gt;{11,12,13})*MIN(4,MOD(P324,10))+1,"th","st","nd","rd","th")</f>
        <v>54th</v>
      </c>
      <c r="R324" s="35">
        <v>119.057</v>
      </c>
      <c r="S324" s="35">
        <v>60.564</v>
      </c>
      <c r="T324" s="35">
        <v>0</v>
      </c>
      <c r="U324" s="35">
        <v>179.62100000000001</v>
      </c>
      <c r="V324" s="36">
        <v>45.408999999999999</v>
      </c>
      <c r="W324" s="220">
        <f t="shared" si="53"/>
        <v>4.0779762877654425E-2</v>
      </c>
      <c r="X324" s="29">
        <f t="shared" si="54"/>
        <v>81</v>
      </c>
      <c r="Y324" s="38" t="str">
        <f t="array" ref="Y324">X324&amp;CHOOSE(AND(X324&lt;&gt;{11,12,13})*MIN(4,MOD(X324,10))+1,"th","st","nd","rd","th")</f>
        <v>81st</v>
      </c>
      <c r="Z324" s="37">
        <v>9.0820000000000007</v>
      </c>
      <c r="AA324" s="28">
        <v>3</v>
      </c>
      <c r="AB324" s="221">
        <f t="shared" si="55"/>
        <v>2.6941639021551517E-3</v>
      </c>
      <c r="AC324" s="29">
        <f t="shared" si="56"/>
        <v>38</v>
      </c>
      <c r="AD324" s="38" t="str">
        <f t="array" ref="AD324">AC324&amp;CHOOSE(AND(AC324&lt;&gt;{11,12,13})*MIN(4,MOD(AC324,10))+1,"th","st","nd","rd","th")</f>
        <v>38th</v>
      </c>
      <c r="AE324" s="37">
        <v>1.8</v>
      </c>
      <c r="AF324" s="113">
        <v>1113.518</v>
      </c>
      <c r="AG324" s="113">
        <v>1128.9359999999999</v>
      </c>
      <c r="AH324" s="113">
        <v>1214.5920000000001</v>
      </c>
      <c r="AI324" s="38">
        <v>1152.3489999999999</v>
      </c>
      <c r="AJ324" s="29">
        <f t="shared" si="57"/>
        <v>21</v>
      </c>
      <c r="AK324" s="38" t="str">
        <f t="array" ref="AK324">AJ324&amp;CHOOSE(AND(AJ324&lt;&gt;{11,12,13})*MIN(4,MOD(AJ324,10))+1,"th","st","nd","rd","th")</f>
        <v>21st</v>
      </c>
      <c r="AL324" s="38">
        <v>190.50299999999999</v>
      </c>
      <c r="AM324" s="38">
        <v>304.74</v>
      </c>
      <c r="AN324" s="38">
        <v>1457.0889999999999</v>
      </c>
      <c r="AO324" s="29">
        <f t="shared" si="58"/>
        <v>23</v>
      </c>
      <c r="AP324" s="38" t="str">
        <f t="array" ref="AP324">AO324&amp;CHOOSE(AND(AO324&lt;&gt;{11,12,13})*MIN(4,MOD(AO324,10))+1,"th","st","nd","rd","th")</f>
        <v>23rd</v>
      </c>
      <c r="AQ324" s="77">
        <v>0.9</v>
      </c>
      <c r="AR324" s="36">
        <v>1395.9639999999999</v>
      </c>
      <c r="AS324" s="29">
        <f t="shared" si="59"/>
        <v>18</v>
      </c>
      <c r="AT324" s="38" t="str">
        <f t="array" ref="AT324">AS324&amp;CHOOSE(AND(AS324&lt;&gt;{11,12,13})*MIN(4,MOD(AS324,10))+1,"th","st","nd","rd","th")</f>
        <v>18th</v>
      </c>
      <c r="AU324" s="40">
        <v>4.6841404770066173E-4</v>
      </c>
    </row>
    <row r="325" spans="1:47" x14ac:dyDescent="0.25">
      <c r="A325" s="7">
        <v>118406602</v>
      </c>
      <c r="B325" s="8" t="s">
        <v>496</v>
      </c>
      <c r="C325" s="8" t="s">
        <v>245</v>
      </c>
      <c r="D325" s="27">
        <v>46388</v>
      </c>
      <c r="E325" s="29">
        <f t="shared" si="50"/>
        <v>33</v>
      </c>
      <c r="F325" s="38" t="str">
        <f t="array" ref="F325">E325&amp;CHOOSE(AND(E325&lt;&gt;{11,12,13})*MIN(4,MOD(E325,10))+1,"th","st","nd","rd","th")</f>
        <v>33rd</v>
      </c>
      <c r="G325" s="29">
        <v>11687</v>
      </c>
      <c r="H325" s="30">
        <v>1.1554</v>
      </c>
      <c r="I325" s="31">
        <v>0.2361</v>
      </c>
      <c r="J325" s="94">
        <v>320</v>
      </c>
      <c r="K325" s="33">
        <v>0</v>
      </c>
      <c r="L325" s="34">
        <v>0.1951</v>
      </c>
      <c r="M325" s="29">
        <f t="shared" si="51"/>
        <v>69</v>
      </c>
      <c r="N325" s="38" t="str">
        <f t="array" ref="N325">M325&amp;CHOOSE(AND(M325&lt;&gt;{11,12,13})*MIN(4,MOD(M325,10))+1,"th","st","nd","rd","th")</f>
        <v>69th</v>
      </c>
      <c r="O325" s="34">
        <v>0.185</v>
      </c>
      <c r="P325" s="29">
        <f t="shared" si="52"/>
        <v>55</v>
      </c>
      <c r="Q325" s="38" t="str">
        <f t="array" ref="Q325">P325&amp;CHOOSE(AND(P325&lt;&gt;{11,12,13})*MIN(4,MOD(P325,10))+1,"th","st","nd","rd","th")</f>
        <v>55th</v>
      </c>
      <c r="R325" s="35">
        <v>394.64600000000002</v>
      </c>
      <c r="S325" s="35">
        <v>187.108</v>
      </c>
      <c r="T325" s="35">
        <v>0</v>
      </c>
      <c r="U325" s="35">
        <v>581.75400000000002</v>
      </c>
      <c r="V325" s="36">
        <v>81.941000000000003</v>
      </c>
      <c r="W325" s="220">
        <f t="shared" si="53"/>
        <v>2.4305381496990339E-2</v>
      </c>
      <c r="X325" s="29">
        <f t="shared" si="54"/>
        <v>45</v>
      </c>
      <c r="Y325" s="38" t="str">
        <f t="array" ref="Y325">X325&amp;CHOOSE(AND(X325&lt;&gt;{11,12,13})*MIN(4,MOD(X325,10))+1,"th","st","nd","rd","th")</f>
        <v>45th</v>
      </c>
      <c r="Z325" s="37">
        <v>16.388000000000002</v>
      </c>
      <c r="AA325" s="28">
        <v>36</v>
      </c>
      <c r="AB325" s="221">
        <f t="shared" si="55"/>
        <v>1.067833848612602E-2</v>
      </c>
      <c r="AC325" s="29">
        <f t="shared" si="56"/>
        <v>70</v>
      </c>
      <c r="AD325" s="38" t="str">
        <f t="array" ref="AD325">AC325&amp;CHOOSE(AND(AC325&lt;&gt;{11,12,13})*MIN(4,MOD(AC325,10))+1,"th","st","nd","rd","th")</f>
        <v>70th</v>
      </c>
      <c r="AE325" s="37">
        <v>21.6</v>
      </c>
      <c r="AF325" s="113">
        <v>3371.3110000000001</v>
      </c>
      <c r="AG325" s="113">
        <v>3464.3429999999998</v>
      </c>
      <c r="AH325" s="113">
        <v>3481.3449999999998</v>
      </c>
      <c r="AI325" s="38">
        <v>3439</v>
      </c>
      <c r="AJ325" s="29">
        <f t="shared" si="57"/>
        <v>71</v>
      </c>
      <c r="AK325" s="38" t="str">
        <f t="array" ref="AK325">AJ325&amp;CHOOSE(AND(AJ325&lt;&gt;{11,12,13})*MIN(4,MOD(AJ325,10))+1,"th","st","nd","rd","th")</f>
        <v>71st</v>
      </c>
      <c r="AL325" s="38">
        <v>619.74199999999996</v>
      </c>
      <c r="AM325" s="38">
        <v>619.74199999999996</v>
      </c>
      <c r="AN325" s="38">
        <v>4058.7420000000002</v>
      </c>
      <c r="AO325" s="29">
        <f t="shared" si="58"/>
        <v>73</v>
      </c>
      <c r="AP325" s="38" t="str">
        <f t="array" ref="AP325">AO325&amp;CHOOSE(AND(AO325&lt;&gt;{11,12,13})*MIN(4,MOD(AO325,10))+1,"th","st","nd","rd","th")</f>
        <v>73rd</v>
      </c>
      <c r="AQ325" s="77">
        <v>1.02</v>
      </c>
      <c r="AR325" s="36">
        <v>4783.26</v>
      </c>
      <c r="AS325" s="29">
        <f t="shared" si="59"/>
        <v>78</v>
      </c>
      <c r="AT325" s="38" t="str">
        <f t="array" ref="AT325">AS325&amp;CHOOSE(AND(AS325&lt;&gt;{11,12,13})*MIN(4,MOD(AS325,10))+1,"th","st","nd","rd","th")</f>
        <v>78th</v>
      </c>
      <c r="AU325" s="40">
        <v>1.6050171621937726E-3</v>
      </c>
    </row>
    <row r="326" spans="1:47" x14ac:dyDescent="0.25">
      <c r="A326" s="7">
        <v>118408852</v>
      </c>
      <c r="B326" s="8" t="s">
        <v>640</v>
      </c>
      <c r="C326" s="8" t="s">
        <v>245</v>
      </c>
      <c r="D326" s="27">
        <v>37780</v>
      </c>
      <c r="E326" s="29">
        <f t="shared" si="50"/>
        <v>8</v>
      </c>
      <c r="F326" s="38" t="str">
        <f t="array" ref="F326">E326&amp;CHOOSE(AND(E326&lt;&gt;{11,12,13})*MIN(4,MOD(E326,10))+1,"th","st","nd","rd","th")</f>
        <v>8th</v>
      </c>
      <c r="G326" s="29">
        <v>23812</v>
      </c>
      <c r="H326" s="30">
        <v>1.4187000000000001</v>
      </c>
      <c r="I326" s="31">
        <v>8.9999999999999993E-3</v>
      </c>
      <c r="J326" s="94">
        <v>357</v>
      </c>
      <c r="K326" s="33">
        <v>0</v>
      </c>
      <c r="L326" s="34">
        <v>0.40450000000000003</v>
      </c>
      <c r="M326" s="29">
        <f t="shared" si="51"/>
        <v>97</v>
      </c>
      <c r="N326" s="38" t="str">
        <f t="array" ref="N326">M326&amp;CHOOSE(AND(M326&lt;&gt;{11,12,13})*MIN(4,MOD(M326,10))+1,"th","st","nd","rd","th")</f>
        <v>97th</v>
      </c>
      <c r="O326" s="34">
        <v>0.21160000000000001</v>
      </c>
      <c r="P326" s="29">
        <f t="shared" si="52"/>
        <v>67</v>
      </c>
      <c r="Q326" s="38" t="str">
        <f t="array" ref="Q326">P326&amp;CHOOSE(AND(P326&lt;&gt;{11,12,13})*MIN(4,MOD(P326,10))+1,"th","st","nd","rd","th")</f>
        <v>67th</v>
      </c>
      <c r="R326" s="35">
        <v>1821.0630000000001</v>
      </c>
      <c r="S326" s="35">
        <v>476.31299999999999</v>
      </c>
      <c r="T326" s="35">
        <v>910.53099999999995</v>
      </c>
      <c r="U326" s="35">
        <v>3207.9070000000002</v>
      </c>
      <c r="V326" s="36">
        <v>527.755</v>
      </c>
      <c r="W326" s="220">
        <f t="shared" si="53"/>
        <v>7.0335925997844426E-2</v>
      </c>
      <c r="X326" s="29">
        <f t="shared" si="54"/>
        <v>93</v>
      </c>
      <c r="Y326" s="38" t="str">
        <f t="array" ref="Y326">X326&amp;CHOOSE(AND(X326&lt;&gt;{11,12,13})*MIN(4,MOD(X326,10))+1,"th","st","nd","rd","th")</f>
        <v>93rd</v>
      </c>
      <c r="Z326" s="37">
        <v>105.551</v>
      </c>
      <c r="AA326" s="28">
        <v>497</v>
      </c>
      <c r="AB326" s="221">
        <f t="shared" si="55"/>
        <v>6.6237089598258053E-2</v>
      </c>
      <c r="AC326" s="29">
        <f t="shared" si="56"/>
        <v>97</v>
      </c>
      <c r="AD326" s="38" t="str">
        <f t="array" ref="AD326">AC326&amp;CHOOSE(AND(AC326&lt;&gt;{11,12,13})*MIN(4,MOD(AC326,10))+1,"th","st","nd","rd","th")</f>
        <v>97th</v>
      </c>
      <c r="AE326" s="37">
        <v>298.2</v>
      </c>
      <c r="AF326" s="113">
        <v>7503.3490000000002</v>
      </c>
      <c r="AG326" s="113">
        <v>7407.2240000000002</v>
      </c>
      <c r="AH326" s="113">
        <v>7465.6959999999999</v>
      </c>
      <c r="AI326" s="38">
        <v>7458.7560000000003</v>
      </c>
      <c r="AJ326" s="29">
        <f t="shared" si="57"/>
        <v>93</v>
      </c>
      <c r="AK326" s="38" t="str">
        <f t="array" ref="AK326">AJ326&amp;CHOOSE(AND(AJ326&lt;&gt;{11,12,13})*MIN(4,MOD(AJ326,10))+1,"th","st","nd","rd","th")</f>
        <v>93rd</v>
      </c>
      <c r="AL326" s="38">
        <v>3611.6579999999999</v>
      </c>
      <c r="AM326" s="38">
        <v>3611.6579999999999</v>
      </c>
      <c r="AN326" s="38">
        <v>11070.414000000001</v>
      </c>
      <c r="AO326" s="29">
        <f t="shared" si="58"/>
        <v>95</v>
      </c>
      <c r="AP326" s="38" t="str">
        <f t="array" ref="AP326">AO326&amp;CHOOSE(AND(AO326&lt;&gt;{11,12,13})*MIN(4,MOD(AO326,10))+1,"th","st","nd","rd","th")</f>
        <v>95th</v>
      </c>
      <c r="AQ326" s="77">
        <v>1.68</v>
      </c>
      <c r="AR326" s="36">
        <v>26385.401999999998</v>
      </c>
      <c r="AS326" s="29">
        <f t="shared" si="59"/>
        <v>98</v>
      </c>
      <c r="AT326" s="38" t="str">
        <f t="array" ref="AT326">AS326&amp;CHOOSE(AND(AS326&lt;&gt;{11,12,13})*MIN(4,MOD(AS326,10))+1,"th","st","nd","rd","th")</f>
        <v>98th</v>
      </c>
      <c r="AU326" s="40">
        <v>8.8535900288468292E-3</v>
      </c>
    </row>
    <row r="327" spans="1:47" x14ac:dyDescent="0.25">
      <c r="A327" s="7">
        <v>118409203</v>
      </c>
      <c r="B327" s="8" t="s">
        <v>653</v>
      </c>
      <c r="C327" s="8" t="s">
        <v>245</v>
      </c>
      <c r="D327" s="27">
        <v>49531</v>
      </c>
      <c r="E327" s="29">
        <f t="shared" si="50"/>
        <v>42</v>
      </c>
      <c r="F327" s="38" t="str">
        <f t="array" ref="F327">E327&amp;CHOOSE(AND(E327&lt;&gt;{11,12,13})*MIN(4,MOD(E327,10))+1,"th","st","nd","rd","th")</f>
        <v>42nd</v>
      </c>
      <c r="G327" s="29">
        <v>8189</v>
      </c>
      <c r="H327" s="30">
        <v>1.0821000000000001</v>
      </c>
      <c r="I327" s="31">
        <v>0.33179999999999998</v>
      </c>
      <c r="J327" s="94">
        <v>304</v>
      </c>
      <c r="K327" s="33">
        <v>0</v>
      </c>
      <c r="L327" s="34">
        <v>0.18210000000000001</v>
      </c>
      <c r="M327" s="29">
        <f t="shared" si="51"/>
        <v>64</v>
      </c>
      <c r="N327" s="38" t="str">
        <f t="array" ref="N327">M327&amp;CHOOSE(AND(M327&lt;&gt;{11,12,13})*MIN(4,MOD(M327,10))+1,"th","st","nd","rd","th")</f>
        <v>64th</v>
      </c>
      <c r="O327" s="34">
        <v>0.1948</v>
      </c>
      <c r="P327" s="29">
        <f t="shared" si="52"/>
        <v>59</v>
      </c>
      <c r="Q327" s="38" t="str">
        <f t="array" ref="Q327">P327&amp;CHOOSE(AND(P327&lt;&gt;{11,12,13})*MIN(4,MOD(P327,10))+1,"th","st","nd","rd","th")</f>
        <v>59th</v>
      </c>
      <c r="R327" s="35">
        <v>257.75799999999998</v>
      </c>
      <c r="S327" s="35">
        <v>137.86699999999999</v>
      </c>
      <c r="T327" s="35">
        <v>0</v>
      </c>
      <c r="U327" s="35">
        <v>395.625</v>
      </c>
      <c r="V327" s="36">
        <v>45.177999999999997</v>
      </c>
      <c r="W327" s="220">
        <f t="shared" si="53"/>
        <v>1.9150336798886704E-2</v>
      </c>
      <c r="X327" s="29">
        <f t="shared" si="54"/>
        <v>32</v>
      </c>
      <c r="Y327" s="38" t="str">
        <f t="array" ref="Y327">X327&amp;CHOOSE(AND(X327&lt;&gt;{11,12,13})*MIN(4,MOD(X327,10))+1,"th","st","nd","rd","th")</f>
        <v>32nd</v>
      </c>
      <c r="Z327" s="37">
        <v>9.0359999999999996</v>
      </c>
      <c r="AA327" s="28">
        <v>4</v>
      </c>
      <c r="AB327" s="221">
        <f t="shared" si="55"/>
        <v>1.6955453361270267E-3</v>
      </c>
      <c r="AC327" s="29">
        <f t="shared" si="56"/>
        <v>29</v>
      </c>
      <c r="AD327" s="38" t="str">
        <f t="array" ref="AD327">AC327&amp;CHOOSE(AND(AC327&lt;&gt;{11,12,13})*MIN(4,MOD(AC327,10))+1,"th","st","nd","rd","th")</f>
        <v>29th</v>
      </c>
      <c r="AE327" s="37">
        <v>2.4</v>
      </c>
      <c r="AF327" s="113">
        <v>2359.123</v>
      </c>
      <c r="AG327" s="113">
        <v>2433.2600000000002</v>
      </c>
      <c r="AH327" s="113">
        <v>2466.5140000000001</v>
      </c>
      <c r="AI327" s="38">
        <v>2419.6320000000001</v>
      </c>
      <c r="AJ327" s="29">
        <f t="shared" si="57"/>
        <v>56</v>
      </c>
      <c r="AK327" s="38" t="str">
        <f t="array" ref="AK327">AJ327&amp;CHOOSE(AND(AJ327&lt;&gt;{11,12,13})*MIN(4,MOD(AJ327,10))+1,"th","st","nd","rd","th")</f>
        <v>56th</v>
      </c>
      <c r="AL327" s="38">
        <v>407.06099999999998</v>
      </c>
      <c r="AM327" s="38">
        <v>407.06099999999998</v>
      </c>
      <c r="AN327" s="38">
        <v>2826.6930000000002</v>
      </c>
      <c r="AO327" s="29">
        <f t="shared" si="58"/>
        <v>56</v>
      </c>
      <c r="AP327" s="38" t="str">
        <f t="array" ref="AP327">AO327&amp;CHOOSE(AND(AO327&lt;&gt;{11,12,13})*MIN(4,MOD(AO327,10))+1,"th","st","nd","rd","th")</f>
        <v>56th</v>
      </c>
      <c r="AQ327" s="77">
        <v>0.92</v>
      </c>
      <c r="AR327" s="36">
        <v>2814.0630000000001</v>
      </c>
      <c r="AS327" s="29">
        <f t="shared" si="59"/>
        <v>56</v>
      </c>
      <c r="AT327" s="38" t="str">
        <f t="array" ref="AT327">AS327&amp;CHOOSE(AND(AS327&lt;&gt;{11,12,13})*MIN(4,MOD(AS327,10))+1,"th","st","nd","rd","th")</f>
        <v>56th</v>
      </c>
      <c r="AU327" s="40">
        <v>9.442554681314614E-4</v>
      </c>
    </row>
    <row r="328" spans="1:47" x14ac:dyDescent="0.25">
      <c r="A328" s="7">
        <v>118409302</v>
      </c>
      <c r="B328" s="8" t="s">
        <v>654</v>
      </c>
      <c r="C328" s="8" t="s">
        <v>245</v>
      </c>
      <c r="D328" s="27">
        <v>44239</v>
      </c>
      <c r="E328" s="29">
        <f t="shared" si="50"/>
        <v>25</v>
      </c>
      <c r="F328" s="38" t="str">
        <f t="array" ref="F328">E328&amp;CHOOSE(AND(E328&lt;&gt;{11,12,13})*MIN(4,MOD(E328,10))+1,"th","st","nd","rd","th")</f>
        <v>25th</v>
      </c>
      <c r="G328" s="29">
        <v>18444</v>
      </c>
      <c r="H328" s="30">
        <v>1.2116</v>
      </c>
      <c r="I328" s="31">
        <v>-1.2637</v>
      </c>
      <c r="J328" s="94">
        <v>442</v>
      </c>
      <c r="K328" s="33">
        <v>0</v>
      </c>
      <c r="L328" s="34">
        <v>0.2757</v>
      </c>
      <c r="M328" s="29">
        <f t="shared" si="51"/>
        <v>89</v>
      </c>
      <c r="N328" s="38" t="str">
        <f t="array" ref="N328">M328&amp;CHOOSE(AND(M328&lt;&gt;{11,12,13})*MIN(4,MOD(M328,10))+1,"th","st","nd","rd","th")</f>
        <v>89th</v>
      </c>
      <c r="O328" s="34">
        <v>0.2077</v>
      </c>
      <c r="P328" s="29">
        <f t="shared" si="52"/>
        <v>65</v>
      </c>
      <c r="Q328" s="38" t="str">
        <f t="array" ref="Q328">P328&amp;CHOOSE(AND(P328&lt;&gt;{11,12,13})*MIN(4,MOD(P328,10))+1,"th","st","nd","rd","th")</f>
        <v>65th</v>
      </c>
      <c r="R328" s="35">
        <v>848.36400000000003</v>
      </c>
      <c r="S328" s="35">
        <v>319.56</v>
      </c>
      <c r="T328" s="35">
        <v>0</v>
      </c>
      <c r="U328" s="35">
        <v>1167.924</v>
      </c>
      <c r="V328" s="36">
        <v>149.01499999999999</v>
      </c>
      <c r="W328" s="220">
        <f t="shared" si="53"/>
        <v>2.9055993648102206E-2</v>
      </c>
      <c r="X328" s="29">
        <f t="shared" si="54"/>
        <v>60</v>
      </c>
      <c r="Y328" s="38" t="str">
        <f t="array" ref="Y328">X328&amp;CHOOSE(AND(X328&lt;&gt;{11,12,13})*MIN(4,MOD(X328,10))+1,"th","st","nd","rd","th")</f>
        <v>60th</v>
      </c>
      <c r="Z328" s="37">
        <v>29.803000000000001</v>
      </c>
      <c r="AA328" s="28">
        <v>59</v>
      </c>
      <c r="AB328" s="221">
        <f t="shared" si="55"/>
        <v>1.1504235313478713E-2</v>
      </c>
      <c r="AC328" s="29">
        <f t="shared" si="56"/>
        <v>71</v>
      </c>
      <c r="AD328" s="38" t="str">
        <f t="array" ref="AD328">AC328&amp;CHOOSE(AND(AC328&lt;&gt;{11,12,13})*MIN(4,MOD(AC328,10))+1,"th","st","nd","rd","th")</f>
        <v>71st</v>
      </c>
      <c r="AE328" s="37">
        <v>35.4</v>
      </c>
      <c r="AF328" s="113">
        <v>5128.5460000000003</v>
      </c>
      <c r="AG328" s="113">
        <v>5255.3</v>
      </c>
      <c r="AH328" s="113">
        <v>5297.607</v>
      </c>
      <c r="AI328" s="38">
        <v>5227.1509999999998</v>
      </c>
      <c r="AJ328" s="29">
        <f t="shared" si="57"/>
        <v>87</v>
      </c>
      <c r="AK328" s="38" t="str">
        <f t="array" ref="AK328">AJ328&amp;CHOOSE(AND(AJ328&lt;&gt;{11,12,13})*MIN(4,MOD(AJ328,10))+1,"th","st","nd","rd","th")</f>
        <v>87th</v>
      </c>
      <c r="AL328" s="38">
        <v>1233.127</v>
      </c>
      <c r="AM328" s="38">
        <v>1233.127</v>
      </c>
      <c r="AN328" s="38">
        <v>6460.2780000000002</v>
      </c>
      <c r="AO328" s="29">
        <f t="shared" si="58"/>
        <v>88</v>
      </c>
      <c r="AP328" s="38" t="str">
        <f t="array" ref="AP328">AO328&amp;CHOOSE(AND(AO328&lt;&gt;{11,12,13})*MIN(4,MOD(AO328,10))+1,"th","st","nd","rd","th")</f>
        <v>88th</v>
      </c>
      <c r="AQ328" s="77">
        <v>1.1100000000000001</v>
      </c>
      <c r="AR328" s="36">
        <v>8688.2729999999992</v>
      </c>
      <c r="AS328" s="29">
        <f t="shared" si="59"/>
        <v>92</v>
      </c>
      <c r="AT328" s="38" t="str">
        <f t="array" ref="AT328">AS328&amp;CHOOSE(AND(AS328&lt;&gt;{11,12,13})*MIN(4,MOD(AS328,10))+1,"th","st","nd","rd","th")</f>
        <v>92nd</v>
      </c>
      <c r="AU328" s="40">
        <v>2.9153395957620476E-3</v>
      </c>
    </row>
    <row r="329" spans="1:47" x14ac:dyDescent="0.25">
      <c r="A329" s="7">
        <v>117412003</v>
      </c>
      <c r="B329" s="8" t="s">
        <v>265</v>
      </c>
      <c r="C329" s="8" t="s">
        <v>266</v>
      </c>
      <c r="D329" s="27">
        <v>55530</v>
      </c>
      <c r="E329" s="29">
        <f t="shared" si="50"/>
        <v>61</v>
      </c>
      <c r="F329" s="38" t="str">
        <f t="array" ref="F329">E329&amp;CHOOSE(AND(E329&lt;&gt;{11,12,13})*MIN(4,MOD(E329,10))+1,"th","st","nd","rd","th")</f>
        <v>61st</v>
      </c>
      <c r="G329" s="29">
        <v>4116</v>
      </c>
      <c r="H329" s="30">
        <v>0.96519999999999995</v>
      </c>
      <c r="I329" s="31">
        <v>0.79820000000000002</v>
      </c>
      <c r="J329" s="94">
        <v>116</v>
      </c>
      <c r="K329" s="33">
        <v>71.787000000000006</v>
      </c>
      <c r="L329" s="34">
        <v>0.104</v>
      </c>
      <c r="M329" s="29">
        <f t="shared" si="51"/>
        <v>33</v>
      </c>
      <c r="N329" s="38" t="str">
        <f t="array" ref="N329">M329&amp;CHOOSE(AND(M329&lt;&gt;{11,12,13})*MIN(4,MOD(M329,10))+1,"th","st","nd","rd","th")</f>
        <v>33rd</v>
      </c>
      <c r="O329" s="34">
        <v>0.21579999999999999</v>
      </c>
      <c r="P329" s="29">
        <f t="shared" si="52"/>
        <v>69</v>
      </c>
      <c r="Q329" s="38" t="str">
        <f t="array" ref="Q329">P329&amp;CHOOSE(AND(P329&lt;&gt;{11,12,13})*MIN(4,MOD(P329,10))+1,"th","st","nd","rd","th")</f>
        <v>69th</v>
      </c>
      <c r="R329" s="35">
        <v>100.702</v>
      </c>
      <c r="S329" s="35">
        <v>104.47799999999999</v>
      </c>
      <c r="T329" s="35">
        <v>0</v>
      </c>
      <c r="U329" s="35">
        <v>205.18</v>
      </c>
      <c r="V329" s="36">
        <v>25.88</v>
      </c>
      <c r="W329" s="220">
        <f t="shared" si="53"/>
        <v>1.6036594169446323E-2</v>
      </c>
      <c r="X329" s="29">
        <f t="shared" si="54"/>
        <v>22</v>
      </c>
      <c r="Y329" s="38" t="str">
        <f t="array" ref="Y329">X329&amp;CHOOSE(AND(X329&lt;&gt;{11,12,13})*MIN(4,MOD(X329,10))+1,"th","st","nd","rd","th")</f>
        <v>22nd</v>
      </c>
      <c r="Z329" s="37">
        <v>5.1760000000000002</v>
      </c>
      <c r="AA329" s="28">
        <v>3</v>
      </c>
      <c r="AB329" s="221">
        <f t="shared" si="55"/>
        <v>1.8589560474628658E-3</v>
      </c>
      <c r="AC329" s="29">
        <f t="shared" si="56"/>
        <v>31</v>
      </c>
      <c r="AD329" s="38" t="str">
        <f t="array" ref="AD329">AC329&amp;CHOOSE(AND(AC329&lt;&gt;{11,12,13})*MIN(4,MOD(AC329,10))+1,"th","st","nd","rd","th")</f>
        <v>31st</v>
      </c>
      <c r="AE329" s="37">
        <v>1.8</v>
      </c>
      <c r="AF329" s="113">
        <v>1613.809</v>
      </c>
      <c r="AG329" s="113">
        <v>1620.7850000000001</v>
      </c>
      <c r="AH329" s="113">
        <v>1668.259</v>
      </c>
      <c r="AI329" s="38">
        <v>1634.2840000000001</v>
      </c>
      <c r="AJ329" s="29">
        <f t="shared" si="57"/>
        <v>37</v>
      </c>
      <c r="AK329" s="38" t="str">
        <f t="array" ref="AK329">AJ329&amp;CHOOSE(AND(AJ329&lt;&gt;{11,12,13})*MIN(4,MOD(AJ329,10))+1,"th","st","nd","rd","th")</f>
        <v>37th</v>
      </c>
      <c r="AL329" s="38">
        <v>212.15600000000001</v>
      </c>
      <c r="AM329" s="38">
        <v>283.94299999999998</v>
      </c>
      <c r="AN329" s="38">
        <v>1918.2270000000001</v>
      </c>
      <c r="AO329" s="29">
        <f t="shared" si="58"/>
        <v>36</v>
      </c>
      <c r="AP329" s="38" t="str">
        <f t="array" ref="AP329">AO329&amp;CHOOSE(AND(AO329&lt;&gt;{11,12,13})*MIN(4,MOD(AO329,10))+1,"th","st","nd","rd","th")</f>
        <v>36th</v>
      </c>
      <c r="AQ329" s="77">
        <v>0.9</v>
      </c>
      <c r="AR329" s="36">
        <v>1666.325</v>
      </c>
      <c r="AS329" s="29">
        <f t="shared" si="59"/>
        <v>25</v>
      </c>
      <c r="AT329" s="38" t="str">
        <f t="array" ref="AT329">AS329&amp;CHOOSE(AND(AS329&lt;&gt;{11,12,13})*MIN(4,MOD(AS329,10))+1,"th","st","nd","rd","th")</f>
        <v>25th</v>
      </c>
      <c r="AU329" s="40">
        <v>5.5913335733214127E-4</v>
      </c>
    </row>
    <row r="330" spans="1:47" x14ac:dyDescent="0.25">
      <c r="A330" s="7">
        <v>117414003</v>
      </c>
      <c r="B330" s="8" t="s">
        <v>348</v>
      </c>
      <c r="C330" s="8" t="s">
        <v>266</v>
      </c>
      <c r="D330" s="27">
        <v>53864</v>
      </c>
      <c r="E330" s="29">
        <f t="shared" si="50"/>
        <v>56</v>
      </c>
      <c r="F330" s="38" t="str">
        <f t="array" ref="F330">E330&amp;CHOOSE(AND(E330&lt;&gt;{11,12,13})*MIN(4,MOD(E330,10))+1,"th","st","nd","rd","th")</f>
        <v>56th</v>
      </c>
      <c r="G330" s="29">
        <v>7084</v>
      </c>
      <c r="H330" s="30">
        <v>0.99509999999999998</v>
      </c>
      <c r="I330" s="31">
        <v>0.7329</v>
      </c>
      <c r="J330" s="94">
        <v>163</v>
      </c>
      <c r="K330" s="33">
        <v>0</v>
      </c>
      <c r="L330" s="34">
        <v>0.1096</v>
      </c>
      <c r="M330" s="29">
        <f t="shared" si="51"/>
        <v>35</v>
      </c>
      <c r="N330" s="38" t="str">
        <f t="array" ref="N330">M330&amp;CHOOSE(AND(M330&lt;&gt;{11,12,13})*MIN(4,MOD(M330,10))+1,"th","st","nd","rd","th")</f>
        <v>35th</v>
      </c>
      <c r="O330" s="34">
        <v>0.20039999999999999</v>
      </c>
      <c r="P330" s="29">
        <f t="shared" si="52"/>
        <v>62</v>
      </c>
      <c r="Q330" s="38" t="str">
        <f t="array" ref="Q330">P330&amp;CHOOSE(AND(P330&lt;&gt;{11,12,13})*MIN(4,MOD(P330,10))+1,"th","st","nd","rd","th")</f>
        <v>62nd</v>
      </c>
      <c r="R330" s="35">
        <v>170.42699999999999</v>
      </c>
      <c r="S330" s="35">
        <v>155.81</v>
      </c>
      <c r="T330" s="35">
        <v>0</v>
      </c>
      <c r="U330" s="35">
        <v>326.23700000000002</v>
      </c>
      <c r="V330" s="36">
        <v>115.07299999999998</v>
      </c>
      <c r="W330" s="220">
        <f t="shared" si="53"/>
        <v>4.4401391698657186E-2</v>
      </c>
      <c r="X330" s="29">
        <f t="shared" si="54"/>
        <v>85</v>
      </c>
      <c r="Y330" s="38" t="str">
        <f t="array" ref="Y330">X330&amp;CHOOSE(AND(X330&lt;&gt;{11,12,13})*MIN(4,MOD(X330,10))+1,"th","st","nd","rd","th")</f>
        <v>85th</v>
      </c>
      <c r="Z330" s="37">
        <v>23.015000000000001</v>
      </c>
      <c r="AA330" s="28">
        <v>1</v>
      </c>
      <c r="AB330" s="221">
        <f t="shared" si="55"/>
        <v>3.8585412476130104E-4</v>
      </c>
      <c r="AC330" s="29">
        <f t="shared" si="56"/>
        <v>16</v>
      </c>
      <c r="AD330" s="38" t="str">
        <f t="array" ref="AD330">AC330&amp;CHOOSE(AND(AC330&lt;&gt;{11,12,13})*MIN(4,MOD(AC330,10))+1,"th","st","nd","rd","th")</f>
        <v>16th</v>
      </c>
      <c r="AE330" s="37">
        <v>0.6</v>
      </c>
      <c r="AF330" s="113">
        <v>2591.6529999999998</v>
      </c>
      <c r="AG330" s="113">
        <v>2640.0619999999999</v>
      </c>
      <c r="AH330" s="113">
        <v>2699.2460000000001</v>
      </c>
      <c r="AI330" s="38">
        <v>2643.654</v>
      </c>
      <c r="AJ330" s="29">
        <f t="shared" si="57"/>
        <v>59</v>
      </c>
      <c r="AK330" s="38" t="str">
        <f t="array" ref="AK330">AJ330&amp;CHOOSE(AND(AJ330&lt;&gt;{11,12,13})*MIN(4,MOD(AJ330,10))+1,"th","st","nd","rd","th")</f>
        <v>59th</v>
      </c>
      <c r="AL330" s="38">
        <v>349.85199999999998</v>
      </c>
      <c r="AM330" s="38">
        <v>349.85199999999998</v>
      </c>
      <c r="AN330" s="38">
        <v>2993.5059999999999</v>
      </c>
      <c r="AO330" s="29">
        <f t="shared" si="58"/>
        <v>59</v>
      </c>
      <c r="AP330" s="38" t="str">
        <f t="array" ref="AP330">AO330&amp;CHOOSE(AND(AO330&lt;&gt;{11,12,13})*MIN(4,MOD(AO330,10))+1,"th","st","nd","rd","th")</f>
        <v>59th</v>
      </c>
      <c r="AQ330" s="77">
        <v>0.98</v>
      </c>
      <c r="AR330" s="36">
        <v>2919.261</v>
      </c>
      <c r="AS330" s="29">
        <f t="shared" si="59"/>
        <v>58</v>
      </c>
      <c r="AT330" s="38" t="str">
        <f t="array" ref="AT330">AS330&amp;CHOOSE(AND(AS330&lt;&gt;{11,12,13})*MIN(4,MOD(AS330,10))+1,"th","st","nd","rd","th")</f>
        <v>58th</v>
      </c>
      <c r="AU330" s="40">
        <v>9.7955453099412421E-4</v>
      </c>
    </row>
    <row r="331" spans="1:47" x14ac:dyDescent="0.25">
      <c r="A331" s="7">
        <v>117414203</v>
      </c>
      <c r="B331" s="8" t="s">
        <v>386</v>
      </c>
      <c r="C331" s="8" t="s">
        <v>266</v>
      </c>
      <c r="D331" s="27">
        <v>44239</v>
      </c>
      <c r="E331" s="29">
        <f t="shared" si="50"/>
        <v>25</v>
      </c>
      <c r="F331" s="38" t="str">
        <f t="array" ref="F331">E331&amp;CHOOSE(AND(E331&lt;&gt;{11,12,13})*MIN(4,MOD(E331,10))+1,"th","st","nd","rd","th")</f>
        <v>25th</v>
      </c>
      <c r="G331" s="29">
        <v>4791</v>
      </c>
      <c r="H331" s="30">
        <v>1.2116</v>
      </c>
      <c r="I331" s="31">
        <v>0.48730000000000001</v>
      </c>
      <c r="J331" s="94">
        <v>266</v>
      </c>
      <c r="K331" s="33">
        <v>0</v>
      </c>
      <c r="L331" s="34">
        <v>6.9500000000000006E-2</v>
      </c>
      <c r="M331" s="29">
        <f t="shared" si="51"/>
        <v>19</v>
      </c>
      <c r="N331" s="38" t="str">
        <f t="array" ref="N331">M331&amp;CHOOSE(AND(M331&lt;&gt;{11,12,13})*MIN(4,MOD(M331,10))+1,"th","st","nd","rd","th")</f>
        <v>19th</v>
      </c>
      <c r="O331" s="34">
        <v>0.12659999999999999</v>
      </c>
      <c r="P331" s="29">
        <f t="shared" si="52"/>
        <v>26</v>
      </c>
      <c r="Q331" s="38" t="str">
        <f t="array" ref="Q331">P331&amp;CHOOSE(AND(P331&lt;&gt;{11,12,13})*MIN(4,MOD(P331,10))+1,"th","st","nd","rd","th")</f>
        <v>26th</v>
      </c>
      <c r="R331" s="35">
        <v>63.284999999999997</v>
      </c>
      <c r="S331" s="35">
        <v>57.639000000000003</v>
      </c>
      <c r="T331" s="35">
        <v>0</v>
      </c>
      <c r="U331" s="35">
        <v>120.92400000000001</v>
      </c>
      <c r="V331" s="36">
        <v>19.612000000000002</v>
      </c>
      <c r="W331" s="220">
        <f t="shared" si="53"/>
        <v>1.2922891612310618E-2</v>
      </c>
      <c r="X331" s="29">
        <f t="shared" si="54"/>
        <v>14</v>
      </c>
      <c r="Y331" s="38" t="str">
        <f t="array" ref="Y331">X331&amp;CHOOSE(AND(X331&lt;&gt;{11,12,13})*MIN(4,MOD(X331,10))+1,"th","st","nd","rd","th")</f>
        <v>14th</v>
      </c>
      <c r="Z331" s="37">
        <v>3.9220000000000002</v>
      </c>
      <c r="AA331" s="28">
        <v>8</v>
      </c>
      <c r="AB331" s="221">
        <f t="shared" si="55"/>
        <v>5.2714222363086337E-3</v>
      </c>
      <c r="AC331" s="29">
        <f t="shared" si="56"/>
        <v>53</v>
      </c>
      <c r="AD331" s="38" t="str">
        <f t="array" ref="AD331">AC331&amp;CHOOSE(AND(AC331&lt;&gt;{11,12,13})*MIN(4,MOD(AC331,10))+1,"th","st","nd","rd","th")</f>
        <v>53rd</v>
      </c>
      <c r="AE331" s="37">
        <v>4.8</v>
      </c>
      <c r="AF331" s="113">
        <v>1517.617</v>
      </c>
      <c r="AG331" s="113">
        <v>1555.079</v>
      </c>
      <c r="AH331" s="113">
        <v>1539.0830000000001</v>
      </c>
      <c r="AI331" s="38">
        <v>1537.26</v>
      </c>
      <c r="AJ331" s="29">
        <f t="shared" si="57"/>
        <v>33</v>
      </c>
      <c r="AK331" s="38" t="str">
        <f t="array" ref="AK331">AJ331&amp;CHOOSE(AND(AJ331&lt;&gt;{11,12,13})*MIN(4,MOD(AJ331,10))+1,"th","st","nd","rd","th")</f>
        <v>33rd</v>
      </c>
      <c r="AL331" s="38">
        <v>129.64599999999999</v>
      </c>
      <c r="AM331" s="38">
        <v>129.64599999999999</v>
      </c>
      <c r="AN331" s="38">
        <v>1666.9059999999999</v>
      </c>
      <c r="AO331" s="29">
        <f t="shared" si="58"/>
        <v>29</v>
      </c>
      <c r="AP331" s="38" t="str">
        <f t="array" ref="AP331">AO331&amp;CHOOSE(AND(AO331&lt;&gt;{11,12,13})*MIN(4,MOD(AO331,10))+1,"th","st","nd","rd","th")</f>
        <v>29th</v>
      </c>
      <c r="AQ331" s="77">
        <v>1.37</v>
      </c>
      <c r="AR331" s="36">
        <v>2766.884</v>
      </c>
      <c r="AS331" s="29">
        <f t="shared" si="59"/>
        <v>55</v>
      </c>
      <c r="AT331" s="38" t="str">
        <f t="array" ref="AT331">AS331&amp;CHOOSE(AND(AS331&lt;&gt;{11,12,13})*MIN(4,MOD(AS331,10))+1,"th","st","nd","rd","th")</f>
        <v>55th</v>
      </c>
      <c r="AU331" s="40">
        <v>9.2842461120644783E-4</v>
      </c>
    </row>
    <row r="332" spans="1:47" x14ac:dyDescent="0.25">
      <c r="A332" s="7">
        <v>117415004</v>
      </c>
      <c r="B332" s="8" t="s">
        <v>415</v>
      </c>
      <c r="C332" s="8" t="s">
        <v>266</v>
      </c>
      <c r="D332" s="27">
        <v>51078</v>
      </c>
      <c r="E332" s="29">
        <f t="shared" si="50"/>
        <v>48</v>
      </c>
      <c r="F332" s="38" t="str">
        <f t="array" ref="F332">E332&amp;CHOOSE(AND(E332&lt;&gt;{11,12,13})*MIN(4,MOD(E332,10))+1,"th","st","nd","rd","th")</f>
        <v>48th</v>
      </c>
      <c r="G332" s="29">
        <v>2226</v>
      </c>
      <c r="H332" s="30">
        <v>1.0494000000000001</v>
      </c>
      <c r="I332" s="31">
        <v>0.86980000000000002</v>
      </c>
      <c r="J332" s="94">
        <v>51</v>
      </c>
      <c r="K332" s="33">
        <v>108.648</v>
      </c>
      <c r="L332" s="34">
        <v>0.18590000000000001</v>
      </c>
      <c r="M332" s="29">
        <f t="shared" si="51"/>
        <v>65</v>
      </c>
      <c r="N332" s="38" t="str">
        <f t="array" ref="N332">M332&amp;CHOOSE(AND(M332&lt;&gt;{11,12,13})*MIN(4,MOD(M332,10))+1,"th","st","nd","rd","th")</f>
        <v>65th</v>
      </c>
      <c r="O332" s="34">
        <v>0.20549999999999999</v>
      </c>
      <c r="P332" s="29">
        <f t="shared" si="52"/>
        <v>64</v>
      </c>
      <c r="Q332" s="38" t="str">
        <f t="array" ref="Q332">P332&amp;CHOOSE(AND(P332&lt;&gt;{11,12,13})*MIN(4,MOD(P332,10))+1,"th","st","nd","rd","th")</f>
        <v>64th</v>
      </c>
      <c r="R332" s="35">
        <v>99.022000000000006</v>
      </c>
      <c r="S332" s="35">
        <v>54.731000000000002</v>
      </c>
      <c r="T332" s="35">
        <v>0</v>
      </c>
      <c r="U332" s="35">
        <v>153.75299999999999</v>
      </c>
      <c r="V332" s="36">
        <v>18.335000000000001</v>
      </c>
      <c r="W332" s="220">
        <f t="shared" si="53"/>
        <v>2.0652895066171493E-2</v>
      </c>
      <c r="X332" s="29">
        <f t="shared" si="54"/>
        <v>36</v>
      </c>
      <c r="Y332" s="38" t="str">
        <f t="array" ref="Y332">X332&amp;CHOOSE(AND(X332&lt;&gt;{11,12,13})*MIN(4,MOD(X332,10))+1,"th","st","nd","rd","th")</f>
        <v>36th</v>
      </c>
      <c r="Z332" s="37">
        <v>3.6669999999999998</v>
      </c>
      <c r="AA332" s="28">
        <v>1</v>
      </c>
      <c r="AB332" s="221">
        <f t="shared" si="55"/>
        <v>1.1264191473232339E-3</v>
      </c>
      <c r="AC332" s="29">
        <f t="shared" si="56"/>
        <v>23</v>
      </c>
      <c r="AD332" s="38" t="str">
        <f t="array" ref="AD332">AC332&amp;CHOOSE(AND(AC332&lt;&gt;{11,12,13})*MIN(4,MOD(AC332,10))+1,"th","st","nd","rd","th")</f>
        <v>23rd</v>
      </c>
      <c r="AE332" s="37">
        <v>0.6</v>
      </c>
      <c r="AF332" s="113">
        <v>887.76900000000001</v>
      </c>
      <c r="AG332" s="113">
        <v>872.65599999999995</v>
      </c>
      <c r="AH332" s="113">
        <v>865.08799999999997</v>
      </c>
      <c r="AI332" s="38">
        <v>875.17100000000005</v>
      </c>
      <c r="AJ332" s="29">
        <f t="shared" si="57"/>
        <v>12</v>
      </c>
      <c r="AK332" s="38" t="str">
        <f t="array" ref="AK332">AJ332&amp;CHOOSE(AND(AJ332&lt;&gt;{11,12,13})*MIN(4,MOD(AJ332,10))+1,"th","st","nd","rd","th")</f>
        <v>12th</v>
      </c>
      <c r="AL332" s="38">
        <v>158.02000000000001</v>
      </c>
      <c r="AM332" s="38">
        <v>266.66800000000001</v>
      </c>
      <c r="AN332" s="38">
        <v>1141.8389999999999</v>
      </c>
      <c r="AO332" s="29">
        <f t="shared" si="58"/>
        <v>12</v>
      </c>
      <c r="AP332" s="38" t="str">
        <f t="array" ref="AP332">AO332&amp;CHOOSE(AND(AO332&lt;&gt;{11,12,13})*MIN(4,MOD(AO332,10))+1,"th","st","nd","rd","th")</f>
        <v>12th</v>
      </c>
      <c r="AQ332" s="77">
        <v>1.1599999999999999</v>
      </c>
      <c r="AR332" s="36">
        <v>1389.9649999999999</v>
      </c>
      <c r="AS332" s="29">
        <f t="shared" si="59"/>
        <v>17</v>
      </c>
      <c r="AT332" s="38" t="str">
        <f t="array" ref="AT332">AS332&amp;CHOOSE(AND(AS332&lt;&gt;{11,12,13})*MIN(4,MOD(AS332,10))+1,"th","st","nd","rd","th")</f>
        <v>17th</v>
      </c>
      <c r="AU332" s="40">
        <v>4.6640109043804157E-4</v>
      </c>
    </row>
    <row r="333" spans="1:47" x14ac:dyDescent="0.25">
      <c r="A333" s="7">
        <v>117415103</v>
      </c>
      <c r="B333" s="8" t="s">
        <v>417</v>
      </c>
      <c r="C333" s="8" t="s">
        <v>266</v>
      </c>
      <c r="D333" s="27">
        <v>55213</v>
      </c>
      <c r="E333" s="29">
        <f t="shared" si="50"/>
        <v>60</v>
      </c>
      <c r="F333" s="38" t="str">
        <f t="array" ref="F333">E333&amp;CHOOSE(AND(E333&lt;&gt;{11,12,13})*MIN(4,MOD(E333,10))+1,"th","st","nd","rd","th")</f>
        <v>60th</v>
      </c>
      <c r="G333" s="29">
        <v>5519</v>
      </c>
      <c r="H333" s="30">
        <v>0.9708</v>
      </c>
      <c r="I333" s="31">
        <v>0.76719999999999999</v>
      </c>
      <c r="J333" s="94">
        <v>141</v>
      </c>
      <c r="K333" s="33">
        <v>22.498999999999999</v>
      </c>
      <c r="L333" s="34">
        <v>9.1600000000000001E-2</v>
      </c>
      <c r="M333" s="29">
        <f t="shared" si="51"/>
        <v>28</v>
      </c>
      <c r="N333" s="38" t="str">
        <f t="array" ref="N333">M333&amp;CHOOSE(AND(M333&lt;&gt;{11,12,13})*MIN(4,MOD(M333,10))+1,"th","st","nd","rd","th")</f>
        <v>28th</v>
      </c>
      <c r="O333" s="34">
        <v>0.1258</v>
      </c>
      <c r="P333" s="29">
        <f t="shared" si="52"/>
        <v>26</v>
      </c>
      <c r="Q333" s="38" t="str">
        <f t="array" ref="Q333">P333&amp;CHOOSE(AND(P333&lt;&gt;{11,12,13})*MIN(4,MOD(P333,10))+1,"th","st","nd","rd","th")</f>
        <v>26th</v>
      </c>
      <c r="R333" s="35">
        <v>111.214</v>
      </c>
      <c r="S333" s="35">
        <v>76.367999999999995</v>
      </c>
      <c r="T333" s="35">
        <v>0</v>
      </c>
      <c r="U333" s="35">
        <v>187.58199999999999</v>
      </c>
      <c r="V333" s="36">
        <v>23.726000000000003</v>
      </c>
      <c r="W333" s="220">
        <f t="shared" si="53"/>
        <v>1.1725008376417939E-2</v>
      </c>
      <c r="X333" s="29">
        <f t="shared" si="54"/>
        <v>12</v>
      </c>
      <c r="Y333" s="38" t="str">
        <f t="array" ref="Y333">X333&amp;CHOOSE(AND(X333&lt;&gt;{11,12,13})*MIN(4,MOD(X333,10))+1,"th","st","nd","rd","th")</f>
        <v>12th</v>
      </c>
      <c r="Z333" s="37">
        <v>4.7450000000000001</v>
      </c>
      <c r="AA333" s="28">
        <v>5</v>
      </c>
      <c r="AB333" s="221">
        <f t="shared" si="55"/>
        <v>2.4709197455150336E-3</v>
      </c>
      <c r="AC333" s="29">
        <f t="shared" si="56"/>
        <v>36</v>
      </c>
      <c r="AD333" s="38" t="str">
        <f t="array" ref="AD333">AC333&amp;CHOOSE(AND(AC333&lt;&gt;{11,12,13})*MIN(4,MOD(AC333,10))+1,"th","st","nd","rd","th")</f>
        <v>36th</v>
      </c>
      <c r="AE333" s="37">
        <v>3</v>
      </c>
      <c r="AF333" s="113">
        <v>2023.538</v>
      </c>
      <c r="AG333" s="113">
        <v>2002.989</v>
      </c>
      <c r="AH333" s="113">
        <v>2016.2339999999999</v>
      </c>
      <c r="AI333" s="38">
        <v>2014.2539999999999</v>
      </c>
      <c r="AJ333" s="29">
        <f t="shared" si="57"/>
        <v>47</v>
      </c>
      <c r="AK333" s="38" t="str">
        <f t="array" ref="AK333">AJ333&amp;CHOOSE(AND(AJ333&lt;&gt;{11,12,13})*MIN(4,MOD(AJ333,10))+1,"th","st","nd","rd","th")</f>
        <v>47th</v>
      </c>
      <c r="AL333" s="38">
        <v>195.327</v>
      </c>
      <c r="AM333" s="38">
        <v>217.82599999999999</v>
      </c>
      <c r="AN333" s="38">
        <v>2232.08</v>
      </c>
      <c r="AO333" s="29">
        <f t="shared" si="58"/>
        <v>44</v>
      </c>
      <c r="AP333" s="38" t="str">
        <f t="array" ref="AP333">AO333&amp;CHOOSE(AND(AO333&lt;&gt;{11,12,13})*MIN(4,MOD(AO333,10))+1,"th","st","nd","rd","th")</f>
        <v>44th</v>
      </c>
      <c r="AQ333" s="77">
        <v>0.98</v>
      </c>
      <c r="AR333" s="36">
        <v>2123.5650000000001</v>
      </c>
      <c r="AS333" s="29">
        <f t="shared" si="59"/>
        <v>38</v>
      </c>
      <c r="AT333" s="38" t="str">
        <f t="array" ref="AT333">AS333&amp;CHOOSE(AND(AS333&lt;&gt;{11,12,13})*MIN(4,MOD(AS333,10))+1,"th","st","nd","rd","th")</f>
        <v>38th</v>
      </c>
      <c r="AU333" s="40">
        <v>7.1255969151457757E-4</v>
      </c>
    </row>
    <row r="334" spans="1:47" x14ac:dyDescent="0.25">
      <c r="A334" s="7">
        <v>117415303</v>
      </c>
      <c r="B334" s="8" t="s">
        <v>428</v>
      </c>
      <c r="C334" s="8" t="s">
        <v>266</v>
      </c>
      <c r="D334" s="27">
        <v>49688</v>
      </c>
      <c r="E334" s="29">
        <f t="shared" si="50"/>
        <v>43</v>
      </c>
      <c r="F334" s="38" t="str">
        <f t="array" ref="F334">E334&amp;CHOOSE(AND(E334&lt;&gt;{11,12,13})*MIN(4,MOD(E334,10))+1,"th","st","nd","rd","th")</f>
        <v>43rd</v>
      </c>
      <c r="G334" s="29">
        <v>2968</v>
      </c>
      <c r="H334" s="30">
        <v>1.0787</v>
      </c>
      <c r="I334" s="31">
        <v>0.75539999999999996</v>
      </c>
      <c r="J334" s="94">
        <v>151</v>
      </c>
      <c r="K334" s="33">
        <v>0</v>
      </c>
      <c r="L334" s="34">
        <v>8.1900000000000001E-2</v>
      </c>
      <c r="M334" s="29">
        <f t="shared" si="51"/>
        <v>23</v>
      </c>
      <c r="N334" s="38" t="str">
        <f t="array" ref="N334">M334&amp;CHOOSE(AND(M334&lt;&gt;{11,12,13})*MIN(4,MOD(M334,10))+1,"th","st","nd","rd","th")</f>
        <v>23rd</v>
      </c>
      <c r="O334" s="34">
        <v>0.15079999999999999</v>
      </c>
      <c r="P334" s="29">
        <f t="shared" si="52"/>
        <v>37</v>
      </c>
      <c r="Q334" s="38" t="str">
        <f t="array" ref="Q334">P334&amp;CHOOSE(AND(P334&lt;&gt;{11,12,13})*MIN(4,MOD(P334,10))+1,"th","st","nd","rd","th")</f>
        <v>37th</v>
      </c>
      <c r="R334" s="35">
        <v>52.683999999999997</v>
      </c>
      <c r="S334" s="35">
        <v>48.503</v>
      </c>
      <c r="T334" s="35">
        <v>0</v>
      </c>
      <c r="U334" s="35">
        <v>101.187</v>
      </c>
      <c r="V334" s="36">
        <v>19.195</v>
      </c>
      <c r="W334" s="220">
        <f t="shared" si="53"/>
        <v>1.7903796127109024E-2</v>
      </c>
      <c r="X334" s="29">
        <f t="shared" si="54"/>
        <v>28</v>
      </c>
      <c r="Y334" s="38" t="str">
        <f t="array" ref="Y334">X334&amp;CHOOSE(AND(X334&lt;&gt;{11,12,13})*MIN(4,MOD(X334,10))+1,"th","st","nd","rd","th")</f>
        <v>28th</v>
      </c>
      <c r="Z334" s="37">
        <v>3.839</v>
      </c>
      <c r="AA334" s="28">
        <v>2</v>
      </c>
      <c r="AB334" s="221">
        <f t="shared" si="55"/>
        <v>1.865464561303363E-3</v>
      </c>
      <c r="AC334" s="29">
        <f t="shared" si="56"/>
        <v>32</v>
      </c>
      <c r="AD334" s="38" t="str">
        <f t="array" ref="AD334">AC334&amp;CHOOSE(AND(AC334&lt;&gt;{11,12,13})*MIN(4,MOD(AC334,10))+1,"th","st","nd","rd","th")</f>
        <v>32nd</v>
      </c>
      <c r="AE334" s="37">
        <v>1.2</v>
      </c>
      <c r="AF334" s="113">
        <v>1072.1189999999999</v>
      </c>
      <c r="AG334" s="113">
        <v>1074.2570000000001</v>
      </c>
      <c r="AH334" s="113">
        <v>1046.29</v>
      </c>
      <c r="AI334" s="38">
        <v>1064.222</v>
      </c>
      <c r="AJ334" s="29">
        <f t="shared" si="57"/>
        <v>17</v>
      </c>
      <c r="AK334" s="38" t="str">
        <f t="array" ref="AK334">AJ334&amp;CHOOSE(AND(AJ334&lt;&gt;{11,12,13})*MIN(4,MOD(AJ334,10))+1,"th","st","nd","rd","th")</f>
        <v>17th</v>
      </c>
      <c r="AL334" s="38">
        <v>106.226</v>
      </c>
      <c r="AM334" s="38">
        <v>106.226</v>
      </c>
      <c r="AN334" s="38">
        <v>1170.4480000000001</v>
      </c>
      <c r="AO334" s="29">
        <f t="shared" si="58"/>
        <v>13</v>
      </c>
      <c r="AP334" s="38" t="str">
        <f t="array" ref="AP334">AO334&amp;CHOOSE(AND(AO334&lt;&gt;{11,12,13})*MIN(4,MOD(AO334,10))+1,"th","st","nd","rd","th")</f>
        <v>13th</v>
      </c>
      <c r="AQ334" s="77">
        <v>1.1299999999999999</v>
      </c>
      <c r="AR334" s="36">
        <v>1426.6949999999999</v>
      </c>
      <c r="AS334" s="29">
        <f t="shared" si="59"/>
        <v>18</v>
      </c>
      <c r="AT334" s="38" t="str">
        <f t="array" ref="AT334">AS334&amp;CHOOSE(AND(AS334&lt;&gt;{11,12,13})*MIN(4,MOD(AS334,10))+1,"th","st","nd","rd","th")</f>
        <v>18th</v>
      </c>
      <c r="AU334" s="40">
        <v>4.7872579793196355E-4</v>
      </c>
    </row>
    <row r="335" spans="1:47" x14ac:dyDescent="0.25">
      <c r="A335" s="7">
        <v>117416103</v>
      </c>
      <c r="B335" s="8" t="s">
        <v>558</v>
      </c>
      <c r="C335" s="8" t="s">
        <v>266</v>
      </c>
      <c r="D335" s="27">
        <v>42938</v>
      </c>
      <c r="E335" s="29">
        <f t="shared" si="50"/>
        <v>21</v>
      </c>
      <c r="F335" s="38" t="str">
        <f t="array" ref="F335">E335&amp;CHOOSE(AND(E335&lt;&gt;{11,12,13})*MIN(4,MOD(E335,10))+1,"th","st","nd","rd","th")</f>
        <v>21st</v>
      </c>
      <c r="G335" s="29">
        <v>4015</v>
      </c>
      <c r="H335" s="30">
        <v>1.2483</v>
      </c>
      <c r="I335" s="31">
        <v>0.68710000000000004</v>
      </c>
      <c r="J335" s="94">
        <v>192</v>
      </c>
      <c r="K335" s="33">
        <v>0</v>
      </c>
      <c r="L335" s="34">
        <v>0.20530000000000001</v>
      </c>
      <c r="M335" s="29">
        <f t="shared" si="51"/>
        <v>74</v>
      </c>
      <c r="N335" s="38" t="str">
        <f t="array" ref="N335">M335&amp;CHOOSE(AND(M335&lt;&gt;{11,12,13})*MIN(4,MOD(M335,10))+1,"th","st","nd","rd","th")</f>
        <v>74th</v>
      </c>
      <c r="O335" s="34">
        <v>7.5899999999999995E-2</v>
      </c>
      <c r="P335" s="29">
        <f t="shared" si="52"/>
        <v>9</v>
      </c>
      <c r="Q335" s="38" t="str">
        <f t="array" ref="Q335">P335&amp;CHOOSE(AND(P335&lt;&gt;{11,12,13})*MIN(4,MOD(P335,10))+1,"th","st","nd","rd","th")</f>
        <v>9th</v>
      </c>
      <c r="R335" s="35">
        <v>160.774</v>
      </c>
      <c r="S335" s="35">
        <v>29.719000000000001</v>
      </c>
      <c r="T335" s="35">
        <v>0</v>
      </c>
      <c r="U335" s="35">
        <v>190.49299999999999</v>
      </c>
      <c r="V335" s="36">
        <v>27.743000000000002</v>
      </c>
      <c r="W335" s="220">
        <f t="shared" si="53"/>
        <v>2.1255795102195305E-2</v>
      </c>
      <c r="X335" s="29">
        <f t="shared" si="54"/>
        <v>37</v>
      </c>
      <c r="Y335" s="38" t="str">
        <f t="array" ref="Y335">X335&amp;CHOOSE(AND(X335&lt;&gt;{11,12,13})*MIN(4,MOD(X335,10))+1,"th","st","nd","rd","th")</f>
        <v>37th</v>
      </c>
      <c r="Z335" s="37">
        <v>5.5490000000000004</v>
      </c>
      <c r="AA335" s="28">
        <v>1</v>
      </c>
      <c r="AB335" s="221">
        <f t="shared" si="55"/>
        <v>7.6616786584707145E-4</v>
      </c>
      <c r="AC335" s="29">
        <f t="shared" si="56"/>
        <v>18</v>
      </c>
      <c r="AD335" s="38" t="str">
        <f t="array" ref="AD335">AC335&amp;CHOOSE(AND(AC335&lt;&gt;{11,12,13})*MIN(4,MOD(AC335,10))+1,"th","st","nd","rd","th")</f>
        <v>18th</v>
      </c>
      <c r="AE335" s="37">
        <v>0.6</v>
      </c>
      <c r="AF335" s="113">
        <v>1305.1969999999999</v>
      </c>
      <c r="AG335" s="113">
        <v>1348.9</v>
      </c>
      <c r="AH335" s="113">
        <v>1316.9490000000001</v>
      </c>
      <c r="AI335" s="38">
        <v>1323.682</v>
      </c>
      <c r="AJ335" s="29">
        <f t="shared" si="57"/>
        <v>28</v>
      </c>
      <c r="AK335" s="38" t="str">
        <f t="array" ref="AK335">AJ335&amp;CHOOSE(AND(AJ335&lt;&gt;{11,12,13})*MIN(4,MOD(AJ335,10))+1,"th","st","nd","rd","th")</f>
        <v>28th</v>
      </c>
      <c r="AL335" s="38">
        <v>196.642</v>
      </c>
      <c r="AM335" s="38">
        <v>196.642</v>
      </c>
      <c r="AN335" s="38">
        <v>1520.3240000000001</v>
      </c>
      <c r="AO335" s="29">
        <f t="shared" si="58"/>
        <v>26</v>
      </c>
      <c r="AP335" s="38" t="str">
        <f t="array" ref="AP335">AO335&amp;CHOOSE(AND(AO335&lt;&gt;{11,12,13})*MIN(4,MOD(AO335,10))+1,"th","st","nd","rd","th")</f>
        <v>26th</v>
      </c>
      <c r="AQ335" s="77">
        <v>1.08</v>
      </c>
      <c r="AR335" s="36">
        <v>2049.6460000000002</v>
      </c>
      <c r="AS335" s="29">
        <f t="shared" si="59"/>
        <v>36</v>
      </c>
      <c r="AT335" s="38" t="str">
        <f t="array" ref="AT335">AS335&amp;CHOOSE(AND(AS335&lt;&gt;{11,12,13})*MIN(4,MOD(AS335,10))+1,"th","st","nd","rd","th")</f>
        <v>36th</v>
      </c>
      <c r="AU335" s="40">
        <v>6.8775625962665989E-4</v>
      </c>
    </row>
    <row r="336" spans="1:47" x14ac:dyDescent="0.25">
      <c r="A336" s="7">
        <v>117417202</v>
      </c>
      <c r="B336" s="8" t="s">
        <v>645</v>
      </c>
      <c r="C336" s="8" t="s">
        <v>266</v>
      </c>
      <c r="D336" s="27">
        <v>41369</v>
      </c>
      <c r="E336" s="29">
        <f t="shared" si="50"/>
        <v>16</v>
      </c>
      <c r="F336" s="38" t="str">
        <f t="array" ref="F336">E336&amp;CHOOSE(AND(E336&lt;&gt;{11,12,13})*MIN(4,MOD(E336,10))+1,"th","st","nd","rd","th")</f>
        <v>16th</v>
      </c>
      <c r="G336" s="29">
        <v>16143</v>
      </c>
      <c r="H336" s="30">
        <v>1.2956000000000001</v>
      </c>
      <c r="I336" s="31">
        <v>0.28370000000000001</v>
      </c>
      <c r="J336" s="94">
        <v>315</v>
      </c>
      <c r="K336" s="33">
        <v>0</v>
      </c>
      <c r="L336" s="34">
        <v>0.30559999999999998</v>
      </c>
      <c r="M336" s="29">
        <f t="shared" si="51"/>
        <v>92</v>
      </c>
      <c r="N336" s="38" t="str">
        <f t="array" ref="N336">M336&amp;CHOOSE(AND(M336&lt;&gt;{11,12,13})*MIN(4,MOD(M336,10))+1,"th","st","nd","rd","th")</f>
        <v>92nd</v>
      </c>
      <c r="O336" s="34">
        <v>0.22800000000000001</v>
      </c>
      <c r="P336" s="29">
        <f t="shared" si="52"/>
        <v>74</v>
      </c>
      <c r="Q336" s="38" t="str">
        <f t="array" ref="Q336">P336&amp;CHOOSE(AND(P336&lt;&gt;{11,12,13})*MIN(4,MOD(P336,10))+1,"th","st","nd","rd","th")</f>
        <v>74th</v>
      </c>
      <c r="R336" s="35">
        <v>931.71299999999997</v>
      </c>
      <c r="S336" s="35">
        <v>347.56299999999999</v>
      </c>
      <c r="T336" s="35">
        <v>465.85599999999999</v>
      </c>
      <c r="U336" s="35">
        <v>1745.1320000000001</v>
      </c>
      <c r="V336" s="36">
        <v>126.78899999999999</v>
      </c>
      <c r="W336" s="220">
        <f t="shared" si="53"/>
        <v>2.4951926965592279E-2</v>
      </c>
      <c r="X336" s="29">
        <f t="shared" si="54"/>
        <v>48</v>
      </c>
      <c r="Y336" s="38" t="str">
        <f t="array" ref="Y336">X336&amp;CHOOSE(AND(X336&lt;&gt;{11,12,13})*MIN(4,MOD(X336,10))+1,"th","st","nd","rd","th")</f>
        <v>48th</v>
      </c>
      <c r="Z336" s="37">
        <v>25.358000000000001</v>
      </c>
      <c r="AA336" s="28">
        <v>9</v>
      </c>
      <c r="AB336" s="221">
        <f t="shared" si="55"/>
        <v>1.7711894777175507E-3</v>
      </c>
      <c r="AC336" s="29">
        <f t="shared" si="56"/>
        <v>30</v>
      </c>
      <c r="AD336" s="38" t="str">
        <f t="array" ref="AD336">AC336&amp;CHOOSE(AND(AC336&lt;&gt;{11,12,13})*MIN(4,MOD(AC336,10))+1,"th","st","nd","rd","th")</f>
        <v>30th</v>
      </c>
      <c r="AE336" s="37">
        <v>5.4</v>
      </c>
      <c r="AF336" s="113">
        <v>5081.3310000000001</v>
      </c>
      <c r="AG336" s="113">
        <v>5124.8540000000003</v>
      </c>
      <c r="AH336" s="113">
        <v>5205.3019999999997</v>
      </c>
      <c r="AI336" s="38">
        <v>5137.1620000000003</v>
      </c>
      <c r="AJ336" s="29">
        <f t="shared" si="57"/>
        <v>86</v>
      </c>
      <c r="AK336" s="38" t="str">
        <f t="array" ref="AK336">AJ336&amp;CHOOSE(AND(AJ336&lt;&gt;{11,12,13})*MIN(4,MOD(AJ336,10))+1,"th","st","nd","rd","th")</f>
        <v>86th</v>
      </c>
      <c r="AL336" s="38">
        <v>1775.89</v>
      </c>
      <c r="AM336" s="38">
        <v>1775.89</v>
      </c>
      <c r="AN336" s="38">
        <v>6913.0519999999997</v>
      </c>
      <c r="AO336" s="29">
        <f t="shared" si="58"/>
        <v>90</v>
      </c>
      <c r="AP336" s="38" t="str">
        <f t="array" ref="AP336">AO336&amp;CHOOSE(AND(AO336&lt;&gt;{11,12,13})*MIN(4,MOD(AO336,10))+1,"th","st","nd","rd","th")</f>
        <v>90th</v>
      </c>
      <c r="AQ336" s="77">
        <v>1.33</v>
      </c>
      <c r="AR336" s="36">
        <v>11912.212</v>
      </c>
      <c r="AS336" s="29">
        <f t="shared" si="59"/>
        <v>95</v>
      </c>
      <c r="AT336" s="38" t="str">
        <f t="array" ref="AT336">AS336&amp;CHOOSE(AND(AS336&lt;&gt;{11,12,13})*MIN(4,MOD(AS336,10))+1,"th","st","nd","rd","th")</f>
        <v>95th</v>
      </c>
      <c r="AU336" s="40">
        <v>3.99712846462258E-3</v>
      </c>
    </row>
    <row r="337" spans="1:47" x14ac:dyDescent="0.25">
      <c r="A337" s="7">
        <v>109420803</v>
      </c>
      <c r="B337" s="8" t="s">
        <v>164</v>
      </c>
      <c r="C337" s="8" t="s">
        <v>165</v>
      </c>
      <c r="D337" s="27">
        <v>43702</v>
      </c>
      <c r="E337" s="29">
        <f t="shared" si="50"/>
        <v>23</v>
      </c>
      <c r="F337" s="38" t="str">
        <f t="array" ref="F337">E337&amp;CHOOSE(AND(E337&lt;&gt;{11,12,13})*MIN(4,MOD(E337,10))+1,"th","st","nd","rd","th")</f>
        <v>23rd</v>
      </c>
      <c r="G337" s="29">
        <v>8115</v>
      </c>
      <c r="H337" s="30">
        <v>1.2264999999999999</v>
      </c>
      <c r="I337" s="31">
        <v>0.71689999999999998</v>
      </c>
      <c r="J337" s="94">
        <v>173</v>
      </c>
      <c r="K337" s="33">
        <v>0</v>
      </c>
      <c r="L337" s="34">
        <v>0.2102</v>
      </c>
      <c r="M337" s="29">
        <f t="shared" si="51"/>
        <v>75</v>
      </c>
      <c r="N337" s="38" t="str">
        <f t="array" ref="N337">M337&amp;CHOOSE(AND(M337&lt;&gt;{11,12,13})*MIN(4,MOD(M337,10))+1,"th","st","nd","rd","th")</f>
        <v>75th</v>
      </c>
      <c r="O337" s="34">
        <v>0.19059999999999999</v>
      </c>
      <c r="P337" s="29">
        <f t="shared" si="52"/>
        <v>58</v>
      </c>
      <c r="Q337" s="38" t="str">
        <f t="array" ref="Q337">P337&amp;CHOOSE(AND(P337&lt;&gt;{11,12,13})*MIN(4,MOD(P337,10))+1,"th","st","nd","rd","th")</f>
        <v>58th</v>
      </c>
      <c r="R337" s="35">
        <v>326.50900000000001</v>
      </c>
      <c r="S337" s="35">
        <v>148.03200000000001</v>
      </c>
      <c r="T337" s="35">
        <v>0</v>
      </c>
      <c r="U337" s="35">
        <v>474.541</v>
      </c>
      <c r="V337" s="36">
        <v>31.311</v>
      </c>
      <c r="W337" s="220">
        <f t="shared" si="53"/>
        <v>1.209444723845193E-2</v>
      </c>
      <c r="X337" s="29">
        <f t="shared" si="54"/>
        <v>12</v>
      </c>
      <c r="Y337" s="38" t="str">
        <f t="array" ref="Y337">X337&amp;CHOOSE(AND(X337&lt;&gt;{11,12,13})*MIN(4,MOD(X337,10))+1,"th","st","nd","rd","th")</f>
        <v>12th</v>
      </c>
      <c r="Z337" s="37">
        <v>6.2619999999999996</v>
      </c>
      <c r="AA337" s="28">
        <v>11</v>
      </c>
      <c r="AB337" s="221">
        <f t="shared" si="55"/>
        <v>4.2489514746565501E-3</v>
      </c>
      <c r="AC337" s="29">
        <f t="shared" si="56"/>
        <v>49</v>
      </c>
      <c r="AD337" s="38" t="str">
        <f t="array" ref="AD337">AC337&amp;CHOOSE(AND(AC337&lt;&gt;{11,12,13})*MIN(4,MOD(AC337,10))+1,"th","st","nd","rd","th")</f>
        <v>49th</v>
      </c>
      <c r="AE337" s="37">
        <v>6.6</v>
      </c>
      <c r="AF337" s="113">
        <v>2588.8739999999998</v>
      </c>
      <c r="AG337" s="113">
        <v>2613.2350000000001</v>
      </c>
      <c r="AH337" s="113">
        <v>2633.4409999999998</v>
      </c>
      <c r="AI337" s="38">
        <v>2611.85</v>
      </c>
      <c r="AJ337" s="29">
        <f t="shared" si="57"/>
        <v>59</v>
      </c>
      <c r="AK337" s="38" t="str">
        <f t="array" ref="AK337">AJ337&amp;CHOOSE(AND(AJ337&lt;&gt;{11,12,13})*MIN(4,MOD(AJ337,10))+1,"th","st","nd","rd","th")</f>
        <v>59th</v>
      </c>
      <c r="AL337" s="38">
        <v>487.40300000000002</v>
      </c>
      <c r="AM337" s="38">
        <v>487.40300000000002</v>
      </c>
      <c r="AN337" s="38">
        <v>3099.2530000000002</v>
      </c>
      <c r="AO337" s="29">
        <f t="shared" si="58"/>
        <v>60</v>
      </c>
      <c r="AP337" s="38" t="str">
        <f t="array" ref="AP337">AO337&amp;CHOOSE(AND(AO337&lt;&gt;{11,12,13})*MIN(4,MOD(AO337,10))+1,"th","st","nd","rd","th")</f>
        <v>60th</v>
      </c>
      <c r="AQ337" s="77">
        <v>1.1499999999999999</v>
      </c>
      <c r="AR337" s="36">
        <v>4371.4189999999999</v>
      </c>
      <c r="AS337" s="29">
        <f t="shared" si="59"/>
        <v>75</v>
      </c>
      <c r="AT337" s="38" t="str">
        <f t="array" ref="AT337">AS337&amp;CHOOSE(AND(AS337&lt;&gt;{11,12,13})*MIN(4,MOD(AS337,10))+1,"th","st","nd","rd","th")</f>
        <v>75th</v>
      </c>
      <c r="AU337" s="40">
        <v>1.466824408068961E-3</v>
      </c>
    </row>
    <row r="338" spans="1:47" x14ac:dyDescent="0.25">
      <c r="A338" s="7">
        <v>109422303</v>
      </c>
      <c r="B338" s="8" t="s">
        <v>356</v>
      </c>
      <c r="C338" s="8" t="s">
        <v>165</v>
      </c>
      <c r="D338" s="27">
        <v>43351</v>
      </c>
      <c r="E338" s="29">
        <f t="shared" si="50"/>
        <v>22</v>
      </c>
      <c r="F338" s="38" t="str">
        <f t="array" ref="F338">E338&amp;CHOOSE(AND(E338&lt;&gt;{11,12,13})*MIN(4,MOD(E338,10))+1,"th","st","nd","rd","th")</f>
        <v>22nd</v>
      </c>
      <c r="G338" s="29">
        <v>3212</v>
      </c>
      <c r="H338" s="30">
        <v>1.2363999999999999</v>
      </c>
      <c r="I338" s="31">
        <v>0.86860000000000004</v>
      </c>
      <c r="J338" s="94">
        <v>54</v>
      </c>
      <c r="K338" s="33">
        <v>151.99100000000001</v>
      </c>
      <c r="L338" s="34">
        <v>0.23139999999999999</v>
      </c>
      <c r="M338" s="29">
        <f t="shared" si="51"/>
        <v>82</v>
      </c>
      <c r="N338" s="38" t="str">
        <f t="array" ref="N338">M338&amp;CHOOSE(AND(M338&lt;&gt;{11,12,13})*MIN(4,MOD(M338,10))+1,"th","st","nd","rd","th")</f>
        <v>82nd</v>
      </c>
      <c r="O338" s="34">
        <v>0.24909999999999999</v>
      </c>
      <c r="P338" s="29">
        <f t="shared" si="52"/>
        <v>83</v>
      </c>
      <c r="Q338" s="38" t="str">
        <f t="array" ref="Q338">P338&amp;CHOOSE(AND(P338&lt;&gt;{11,12,13})*MIN(4,MOD(P338,10))+1,"th","st","nd","rd","th")</f>
        <v>83rd</v>
      </c>
      <c r="R338" s="35">
        <v>164.149</v>
      </c>
      <c r="S338" s="35">
        <v>88.352000000000004</v>
      </c>
      <c r="T338" s="35">
        <v>0</v>
      </c>
      <c r="U338" s="35">
        <v>252.501</v>
      </c>
      <c r="V338" s="36">
        <v>14.578000000000001</v>
      </c>
      <c r="W338" s="220">
        <f t="shared" si="53"/>
        <v>1.2330339418432243E-2</v>
      </c>
      <c r="X338" s="29">
        <f t="shared" si="54"/>
        <v>13</v>
      </c>
      <c r="Y338" s="38" t="str">
        <f t="array" ref="Y338">X338&amp;CHOOSE(AND(X338&lt;&gt;{11,12,13})*MIN(4,MOD(X338,10))+1,"th","st","nd","rd","th")</f>
        <v>13th</v>
      </c>
      <c r="Z338" s="37">
        <v>2.9159999999999999</v>
      </c>
      <c r="AA338" s="28">
        <v>1</v>
      </c>
      <c r="AB338" s="221">
        <f t="shared" si="55"/>
        <v>8.458183165339718E-4</v>
      </c>
      <c r="AC338" s="29">
        <f t="shared" si="56"/>
        <v>19</v>
      </c>
      <c r="AD338" s="38" t="str">
        <f t="array" ref="AD338">AC338&amp;CHOOSE(AND(AC338&lt;&gt;{11,12,13})*MIN(4,MOD(AC338,10))+1,"th","st","nd","rd","th")</f>
        <v>19th</v>
      </c>
      <c r="AE338" s="37">
        <v>0.6</v>
      </c>
      <c r="AF338" s="113">
        <v>1182.287</v>
      </c>
      <c r="AG338" s="113">
        <v>1204.607</v>
      </c>
      <c r="AH338" s="113">
        <v>1227.461</v>
      </c>
      <c r="AI338" s="38">
        <v>1204.7850000000001</v>
      </c>
      <c r="AJ338" s="29">
        <f t="shared" si="57"/>
        <v>23</v>
      </c>
      <c r="AK338" s="38" t="str">
        <f t="array" ref="AK338">AJ338&amp;CHOOSE(AND(AJ338&lt;&gt;{11,12,13})*MIN(4,MOD(AJ338,10))+1,"th","st","nd","rd","th")</f>
        <v>23rd</v>
      </c>
      <c r="AL338" s="38">
        <v>256.017</v>
      </c>
      <c r="AM338" s="38">
        <v>408.00799999999998</v>
      </c>
      <c r="AN338" s="38">
        <v>1612.7929999999999</v>
      </c>
      <c r="AO338" s="29">
        <f t="shared" si="58"/>
        <v>27</v>
      </c>
      <c r="AP338" s="38" t="str">
        <f t="array" ref="AP338">AO338&amp;CHOOSE(AND(AO338&lt;&gt;{11,12,13})*MIN(4,MOD(AO338,10))+1,"th","st","nd","rd","th")</f>
        <v>27th</v>
      </c>
      <c r="AQ338" s="77">
        <v>1.21</v>
      </c>
      <c r="AR338" s="36">
        <v>2412.8090000000002</v>
      </c>
      <c r="AS338" s="29">
        <f t="shared" si="59"/>
        <v>47</v>
      </c>
      <c r="AT338" s="38" t="str">
        <f t="array" ref="AT338">AS338&amp;CHOOSE(AND(AS338&lt;&gt;{11,12,13})*MIN(4,MOD(AS338,10))+1,"th","st","nd","rd","th")</f>
        <v>47th</v>
      </c>
      <c r="AU338" s="40">
        <v>8.0961516917240424E-4</v>
      </c>
    </row>
    <row r="339" spans="1:47" x14ac:dyDescent="0.25">
      <c r="A339" s="7">
        <v>109426003</v>
      </c>
      <c r="B339" s="8" t="s">
        <v>467</v>
      </c>
      <c r="C339" s="8" t="s">
        <v>165</v>
      </c>
      <c r="D339" s="27">
        <v>46310</v>
      </c>
      <c r="E339" s="29">
        <f t="shared" si="50"/>
        <v>32</v>
      </c>
      <c r="F339" s="38" t="str">
        <f t="array" ref="F339">E339&amp;CHOOSE(AND(E339&lt;&gt;{11,12,13})*MIN(4,MOD(E339,10))+1,"th","st","nd","rd","th")</f>
        <v>32nd</v>
      </c>
      <c r="G339" s="29">
        <v>1708</v>
      </c>
      <c r="H339" s="30">
        <v>1.1574</v>
      </c>
      <c r="I339" s="31">
        <v>0.8982</v>
      </c>
      <c r="J339" s="94">
        <v>34</v>
      </c>
      <c r="K339" s="33">
        <v>107.82</v>
      </c>
      <c r="L339" s="34">
        <v>0.1757</v>
      </c>
      <c r="M339" s="29">
        <f t="shared" si="51"/>
        <v>62</v>
      </c>
      <c r="N339" s="38" t="str">
        <f t="array" ref="N339">M339&amp;CHOOSE(AND(M339&lt;&gt;{11,12,13})*MIN(4,MOD(M339,10))+1,"th","st","nd","rd","th")</f>
        <v>62nd</v>
      </c>
      <c r="O339" s="34">
        <v>0.27329999999999999</v>
      </c>
      <c r="P339" s="29">
        <f t="shared" si="52"/>
        <v>92</v>
      </c>
      <c r="Q339" s="38" t="str">
        <f t="array" ref="Q339">P339&amp;CHOOSE(AND(P339&lt;&gt;{11,12,13})*MIN(4,MOD(P339,10))+1,"th","st","nd","rd","th")</f>
        <v>92nd</v>
      </c>
      <c r="R339" s="35">
        <v>72.105000000000004</v>
      </c>
      <c r="S339" s="35">
        <v>56.08</v>
      </c>
      <c r="T339" s="35">
        <v>0</v>
      </c>
      <c r="U339" s="35">
        <v>128.185</v>
      </c>
      <c r="V339" s="36">
        <v>16.684999999999999</v>
      </c>
      <c r="W339" s="220">
        <f t="shared" si="53"/>
        <v>2.4393988128307842E-2</v>
      </c>
      <c r="X339" s="29">
        <f t="shared" si="54"/>
        <v>46</v>
      </c>
      <c r="Y339" s="38" t="str">
        <f t="array" ref="Y339">X339&amp;CHOOSE(AND(X339&lt;&gt;{11,12,13})*MIN(4,MOD(X339,10))+1,"th","st","nd","rd","th")</f>
        <v>46th</v>
      </c>
      <c r="Z339" s="37">
        <v>3.3370000000000002</v>
      </c>
      <c r="AA339" s="28">
        <v>0</v>
      </c>
      <c r="AB339" s="221">
        <f t="shared" si="55"/>
        <v>0</v>
      </c>
      <c r="AC339" s="29">
        <f t="shared" si="56"/>
        <v>1</v>
      </c>
      <c r="AD339" s="38" t="str">
        <f t="array" ref="AD339">AC339&amp;CHOOSE(AND(AC339&lt;&gt;{11,12,13})*MIN(4,MOD(AC339,10))+1,"th","st","nd","rd","th")</f>
        <v>1st</v>
      </c>
      <c r="AE339" s="37">
        <v>0</v>
      </c>
      <c r="AF339" s="113">
        <v>683.98</v>
      </c>
      <c r="AG339" s="113">
        <v>677.83600000000001</v>
      </c>
      <c r="AH339" s="113">
        <v>704.39</v>
      </c>
      <c r="AI339" s="38">
        <v>688.73500000000001</v>
      </c>
      <c r="AJ339" s="29">
        <f t="shared" si="57"/>
        <v>6</v>
      </c>
      <c r="AK339" s="38" t="str">
        <f t="array" ref="AK339">AJ339&amp;CHOOSE(AND(AJ339&lt;&gt;{11,12,13})*MIN(4,MOD(AJ339,10))+1,"th","st","nd","rd","th")</f>
        <v>6th</v>
      </c>
      <c r="AL339" s="38">
        <v>131.52199999999999</v>
      </c>
      <c r="AM339" s="38">
        <v>239.34200000000001</v>
      </c>
      <c r="AN339" s="38">
        <v>928.077</v>
      </c>
      <c r="AO339" s="29">
        <f t="shared" si="58"/>
        <v>6</v>
      </c>
      <c r="AP339" s="38" t="str">
        <f t="array" ref="AP339">AO339&amp;CHOOSE(AND(AO339&lt;&gt;{11,12,13})*MIN(4,MOD(AO339,10))+1,"th","st","nd","rd","th")</f>
        <v>6th</v>
      </c>
      <c r="AQ339" s="77">
        <v>1.1399999999999999</v>
      </c>
      <c r="AR339" s="36">
        <v>1224.538</v>
      </c>
      <c r="AS339" s="29">
        <f t="shared" si="59"/>
        <v>10</v>
      </c>
      <c r="AT339" s="38" t="str">
        <f t="array" ref="AT339">AS339&amp;CHOOSE(AND(AS339&lt;&gt;{11,12,13})*MIN(4,MOD(AS339,10))+1,"th","st","nd","rd","th")</f>
        <v>10th</v>
      </c>
      <c r="AU339" s="40">
        <v>4.1089225878552236E-4</v>
      </c>
    </row>
    <row r="340" spans="1:47" x14ac:dyDescent="0.25">
      <c r="A340" s="7">
        <v>109426303</v>
      </c>
      <c r="B340" s="8" t="s">
        <v>500</v>
      </c>
      <c r="C340" s="8" t="s">
        <v>165</v>
      </c>
      <c r="D340" s="27">
        <v>39655</v>
      </c>
      <c r="E340" s="29">
        <f t="shared" si="50"/>
        <v>12</v>
      </c>
      <c r="F340" s="38" t="str">
        <f t="array" ref="F340">E340&amp;CHOOSE(AND(E340&lt;&gt;{11,12,13})*MIN(4,MOD(E340,10))+1,"th","st","nd","rd","th")</f>
        <v>12th</v>
      </c>
      <c r="G340" s="29">
        <v>2436</v>
      </c>
      <c r="H340" s="30">
        <v>1.3515999999999999</v>
      </c>
      <c r="I340" s="31">
        <v>0.89449999999999996</v>
      </c>
      <c r="J340" s="94">
        <v>37</v>
      </c>
      <c r="K340" s="33">
        <v>137.94</v>
      </c>
      <c r="L340" s="34">
        <v>0.2036</v>
      </c>
      <c r="M340" s="29">
        <f t="shared" si="51"/>
        <v>72</v>
      </c>
      <c r="N340" s="38" t="str">
        <f t="array" ref="N340">M340&amp;CHOOSE(AND(M340&lt;&gt;{11,12,13})*MIN(4,MOD(M340,10))+1,"th","st","nd","rd","th")</f>
        <v>72nd</v>
      </c>
      <c r="O340" s="34">
        <v>0.27929999999999999</v>
      </c>
      <c r="P340" s="29">
        <f t="shared" si="52"/>
        <v>94</v>
      </c>
      <c r="Q340" s="38" t="str">
        <f t="array" ref="Q340">P340&amp;CHOOSE(AND(P340&lt;&gt;{11,12,13})*MIN(4,MOD(P340,10))+1,"th","st","nd","rd","th")</f>
        <v>94th</v>
      </c>
      <c r="R340" s="35">
        <v>109.02200000000001</v>
      </c>
      <c r="S340" s="35">
        <v>74.778999999999996</v>
      </c>
      <c r="T340" s="35">
        <v>0</v>
      </c>
      <c r="U340" s="35">
        <v>183.80099999999999</v>
      </c>
      <c r="V340" s="36">
        <v>12.425999999999998</v>
      </c>
      <c r="W340" s="220">
        <f t="shared" si="53"/>
        <v>1.3923437899181131E-2</v>
      </c>
      <c r="X340" s="29">
        <f t="shared" si="54"/>
        <v>17</v>
      </c>
      <c r="Y340" s="38" t="str">
        <f t="array" ref="Y340">X340&amp;CHOOSE(AND(X340&lt;&gt;{11,12,13})*MIN(4,MOD(X340,10))+1,"th","st","nd","rd","th")</f>
        <v>17th</v>
      </c>
      <c r="Z340" s="37">
        <v>2.4849999999999999</v>
      </c>
      <c r="AA340" s="28">
        <v>1</v>
      </c>
      <c r="AB340" s="221">
        <f t="shared" si="55"/>
        <v>1.1205084419106013E-3</v>
      </c>
      <c r="AC340" s="29">
        <f t="shared" si="56"/>
        <v>22</v>
      </c>
      <c r="AD340" s="38" t="str">
        <f t="array" ref="AD340">AC340&amp;CHOOSE(AND(AC340&lt;&gt;{11,12,13})*MIN(4,MOD(AC340,10))+1,"th","st","nd","rd","th")</f>
        <v>22nd</v>
      </c>
      <c r="AE340" s="37">
        <v>0.6</v>
      </c>
      <c r="AF340" s="113">
        <v>892.452</v>
      </c>
      <c r="AG340" s="113">
        <v>884.83500000000004</v>
      </c>
      <c r="AH340" s="113">
        <v>894.46600000000001</v>
      </c>
      <c r="AI340" s="38">
        <v>890.58399999999995</v>
      </c>
      <c r="AJ340" s="29">
        <f t="shared" si="57"/>
        <v>13</v>
      </c>
      <c r="AK340" s="38" t="str">
        <f t="array" ref="AK340">AJ340&amp;CHOOSE(AND(AJ340&lt;&gt;{11,12,13})*MIN(4,MOD(AJ340,10))+1,"th","st","nd","rd","th")</f>
        <v>13th</v>
      </c>
      <c r="AL340" s="38">
        <v>186.886</v>
      </c>
      <c r="AM340" s="38">
        <v>324.82600000000002</v>
      </c>
      <c r="AN340" s="38">
        <v>1215.4100000000001</v>
      </c>
      <c r="AO340" s="29">
        <f t="shared" si="58"/>
        <v>15</v>
      </c>
      <c r="AP340" s="38" t="str">
        <f t="array" ref="AP340">AO340&amp;CHOOSE(AND(AO340&lt;&gt;{11,12,13})*MIN(4,MOD(AO340,10))+1,"th","st","nd","rd","th")</f>
        <v>15th</v>
      </c>
      <c r="AQ340" s="77">
        <v>1.19</v>
      </c>
      <c r="AR340" s="36">
        <v>1954.87</v>
      </c>
      <c r="AS340" s="29">
        <f t="shared" si="59"/>
        <v>34</v>
      </c>
      <c r="AT340" s="38" t="str">
        <f t="array" ref="AT340">AS340&amp;CHOOSE(AND(AS340&lt;&gt;{11,12,13})*MIN(4,MOD(AS340,10))+1,"th","st","nd","rd","th")</f>
        <v>34th</v>
      </c>
      <c r="AU340" s="40">
        <v>6.5595428637743711E-4</v>
      </c>
    </row>
    <row r="341" spans="1:47" x14ac:dyDescent="0.25">
      <c r="A341" s="7">
        <v>109427503</v>
      </c>
      <c r="B341" s="8" t="s">
        <v>546</v>
      </c>
      <c r="C341" s="8" t="s">
        <v>165</v>
      </c>
      <c r="D341" s="27">
        <v>45208</v>
      </c>
      <c r="E341" s="29">
        <f t="shared" si="50"/>
        <v>28</v>
      </c>
      <c r="F341" s="38" t="str">
        <f t="array" ref="F341">E341&amp;CHOOSE(AND(E341&lt;&gt;{11,12,13})*MIN(4,MOD(E341,10))+1,"th","st","nd","rd","th")</f>
        <v>28th</v>
      </c>
      <c r="G341" s="29">
        <v>2390</v>
      </c>
      <c r="H341" s="30">
        <v>1.1856</v>
      </c>
      <c r="I341" s="31">
        <v>0.91139999999999999</v>
      </c>
      <c r="J341" s="94">
        <v>22</v>
      </c>
      <c r="K341" s="33">
        <v>149.495</v>
      </c>
      <c r="L341" s="34">
        <v>0.25990000000000002</v>
      </c>
      <c r="M341" s="29">
        <f t="shared" si="51"/>
        <v>87</v>
      </c>
      <c r="N341" s="38" t="str">
        <f t="array" ref="N341">M341&amp;CHOOSE(AND(M341&lt;&gt;{11,12,13})*MIN(4,MOD(M341,10))+1,"th","st","nd","rd","th")</f>
        <v>87th</v>
      </c>
      <c r="O341" s="34">
        <v>0.18049999999999999</v>
      </c>
      <c r="P341" s="29">
        <f t="shared" si="52"/>
        <v>53</v>
      </c>
      <c r="Q341" s="38" t="str">
        <f t="array" ref="Q341">P341&amp;CHOOSE(AND(P341&lt;&gt;{11,12,13})*MIN(4,MOD(P341,10))+1,"th","st","nd","rd","th")</f>
        <v>53rd</v>
      </c>
      <c r="R341" s="35">
        <v>129.792</v>
      </c>
      <c r="S341" s="35">
        <v>45.07</v>
      </c>
      <c r="T341" s="35">
        <v>0</v>
      </c>
      <c r="U341" s="35">
        <v>174.86199999999999</v>
      </c>
      <c r="V341" s="36">
        <v>29.404999999999998</v>
      </c>
      <c r="W341" s="220">
        <f t="shared" si="53"/>
        <v>3.5328960015378698E-2</v>
      </c>
      <c r="X341" s="29">
        <f t="shared" si="54"/>
        <v>74</v>
      </c>
      <c r="Y341" s="38" t="str">
        <f t="array" ref="Y341">X341&amp;CHOOSE(AND(X341&lt;&gt;{11,12,13})*MIN(4,MOD(X341,10))+1,"th","st","nd","rd","th")</f>
        <v>74th</v>
      </c>
      <c r="Z341" s="37">
        <v>5.8810000000000002</v>
      </c>
      <c r="AA341" s="28">
        <v>0</v>
      </c>
      <c r="AB341" s="221">
        <f t="shared" si="55"/>
        <v>0</v>
      </c>
      <c r="AC341" s="29">
        <f t="shared" si="56"/>
        <v>1</v>
      </c>
      <c r="AD341" s="38" t="str">
        <f t="array" ref="AD341">AC341&amp;CHOOSE(AND(AC341&lt;&gt;{11,12,13})*MIN(4,MOD(AC341,10))+1,"th","st","nd","rd","th")</f>
        <v>1st</v>
      </c>
      <c r="AE341" s="37">
        <v>0</v>
      </c>
      <c r="AF341" s="113">
        <v>832.32</v>
      </c>
      <c r="AG341" s="113">
        <v>874.88199999999995</v>
      </c>
      <c r="AH341" s="113">
        <v>872.29499999999996</v>
      </c>
      <c r="AI341" s="38">
        <v>859.83199999999999</v>
      </c>
      <c r="AJ341" s="29">
        <f t="shared" si="57"/>
        <v>11</v>
      </c>
      <c r="AK341" s="38" t="str">
        <f t="array" ref="AK341">AJ341&amp;CHOOSE(AND(AJ341&lt;&gt;{11,12,13})*MIN(4,MOD(AJ341,10))+1,"th","st","nd","rd","th")</f>
        <v>11th</v>
      </c>
      <c r="AL341" s="38">
        <v>180.74299999999999</v>
      </c>
      <c r="AM341" s="38">
        <v>330.238</v>
      </c>
      <c r="AN341" s="38">
        <v>1190.07</v>
      </c>
      <c r="AO341" s="29">
        <f t="shared" si="58"/>
        <v>14</v>
      </c>
      <c r="AP341" s="38" t="str">
        <f t="array" ref="AP341">AO341&amp;CHOOSE(AND(AO341&lt;&gt;{11,12,13})*MIN(4,MOD(AO341,10))+1,"th","st","nd","rd","th")</f>
        <v>14th</v>
      </c>
      <c r="AQ341" s="77">
        <v>1.18</v>
      </c>
      <c r="AR341" s="36">
        <v>1664.9169999999999</v>
      </c>
      <c r="AS341" s="29">
        <f t="shared" si="59"/>
        <v>24</v>
      </c>
      <c r="AT341" s="38" t="str">
        <f t="array" ref="AT341">AS341&amp;CHOOSE(AND(AS341&lt;&gt;{11,12,13})*MIN(4,MOD(AS341,10))+1,"th","st","nd","rd","th")</f>
        <v>24th</v>
      </c>
      <c r="AU341" s="40">
        <v>5.5866090461906086E-4</v>
      </c>
    </row>
    <row r="342" spans="1:47" x14ac:dyDescent="0.25">
      <c r="A342" s="7">
        <v>104431304</v>
      </c>
      <c r="B342" s="8" t="s">
        <v>225</v>
      </c>
      <c r="C342" s="8" t="s">
        <v>226</v>
      </c>
      <c r="D342" s="27">
        <v>46151</v>
      </c>
      <c r="E342" s="29">
        <f t="shared" si="50"/>
        <v>32</v>
      </c>
      <c r="F342" s="38" t="str">
        <f t="array" ref="F342">E342&amp;CHOOSE(AND(E342&lt;&gt;{11,12,13})*MIN(4,MOD(E342,10))+1,"th","st","nd","rd","th")</f>
        <v>32nd</v>
      </c>
      <c r="G342" s="29">
        <v>1664</v>
      </c>
      <c r="H342" s="30">
        <v>1.1614</v>
      </c>
      <c r="I342" s="31">
        <v>0.91910000000000003</v>
      </c>
      <c r="J342" s="94">
        <v>19</v>
      </c>
      <c r="K342" s="33">
        <v>88.644000000000005</v>
      </c>
      <c r="L342" s="34">
        <v>0.14230000000000001</v>
      </c>
      <c r="M342" s="29">
        <f t="shared" si="51"/>
        <v>48</v>
      </c>
      <c r="N342" s="38" t="str">
        <f t="array" ref="N342">M342&amp;CHOOSE(AND(M342&lt;&gt;{11,12,13})*MIN(4,MOD(M342,10))+1,"th","st","nd","rd","th")</f>
        <v>48th</v>
      </c>
      <c r="O342" s="34">
        <v>0.21909999999999999</v>
      </c>
      <c r="P342" s="29">
        <f t="shared" si="52"/>
        <v>71</v>
      </c>
      <c r="Q342" s="38" t="str">
        <f t="array" ref="Q342">P342&amp;CHOOSE(AND(P342&lt;&gt;{11,12,13})*MIN(4,MOD(P342,10))+1,"th","st","nd","rd","th")</f>
        <v>71st</v>
      </c>
      <c r="R342" s="35">
        <v>43.043999999999997</v>
      </c>
      <c r="S342" s="35">
        <v>33.137</v>
      </c>
      <c r="T342" s="35">
        <v>0</v>
      </c>
      <c r="U342" s="35">
        <v>76.180999999999997</v>
      </c>
      <c r="V342" s="36">
        <v>10.408000000000001</v>
      </c>
      <c r="W342" s="220">
        <f t="shared" si="53"/>
        <v>2.0644977010445473E-2</v>
      </c>
      <c r="X342" s="29">
        <f t="shared" si="54"/>
        <v>36</v>
      </c>
      <c r="Y342" s="38" t="str">
        <f t="array" ref="Y342">X342&amp;CHOOSE(AND(X342&lt;&gt;{11,12,13})*MIN(4,MOD(X342,10))+1,"th","st","nd","rd","th")</f>
        <v>36th</v>
      </c>
      <c r="Z342" s="37">
        <v>2.0819999999999999</v>
      </c>
      <c r="AA342" s="28">
        <v>0</v>
      </c>
      <c r="AB342" s="221">
        <f t="shared" si="55"/>
        <v>0</v>
      </c>
      <c r="AC342" s="29">
        <f t="shared" si="56"/>
        <v>1</v>
      </c>
      <c r="AD342" s="38" t="str">
        <f t="array" ref="AD342">AC342&amp;CHOOSE(AND(AC342&lt;&gt;{11,12,13})*MIN(4,MOD(AC342,10))+1,"th","st","nd","rd","th")</f>
        <v>1st</v>
      </c>
      <c r="AE342" s="37">
        <v>0</v>
      </c>
      <c r="AF342" s="113">
        <v>504.142</v>
      </c>
      <c r="AG342" s="113">
        <v>507.15699999999998</v>
      </c>
      <c r="AH342" s="113">
        <v>517.47199999999998</v>
      </c>
      <c r="AI342" s="38">
        <v>509.59</v>
      </c>
      <c r="AJ342" s="29">
        <f t="shared" si="57"/>
        <v>3</v>
      </c>
      <c r="AK342" s="38" t="str">
        <f t="array" ref="AK342">AJ342&amp;CHOOSE(AND(AJ342&lt;&gt;{11,12,13})*MIN(4,MOD(AJ342,10))+1,"th","st","nd","rd","th")</f>
        <v>3rd</v>
      </c>
      <c r="AL342" s="38">
        <v>78.263000000000005</v>
      </c>
      <c r="AM342" s="38">
        <v>166.90700000000001</v>
      </c>
      <c r="AN342" s="38">
        <v>676.49699999999996</v>
      </c>
      <c r="AO342" s="29">
        <f t="shared" si="58"/>
        <v>2</v>
      </c>
      <c r="AP342" s="38" t="str">
        <f t="array" ref="AP342">AO342&amp;CHOOSE(AND(AO342&lt;&gt;{11,12,13})*MIN(4,MOD(AO342,10))+1,"th","st","nd","rd","th")</f>
        <v>2nd</v>
      </c>
      <c r="AQ342" s="77">
        <v>0.88</v>
      </c>
      <c r="AR342" s="36">
        <v>691.40200000000004</v>
      </c>
      <c r="AS342" s="29">
        <f t="shared" si="59"/>
        <v>2</v>
      </c>
      <c r="AT342" s="38" t="str">
        <f t="array" ref="AT342">AS342&amp;CHOOSE(AND(AS342&lt;&gt;{11,12,13})*MIN(4,MOD(AS342,10))+1,"th","st","nd","rd","th")</f>
        <v>2nd</v>
      </c>
      <c r="AU342" s="40">
        <v>2.319991127338047E-4</v>
      </c>
    </row>
    <row r="343" spans="1:47" x14ac:dyDescent="0.25">
      <c r="A343" s="7">
        <v>104432503</v>
      </c>
      <c r="B343" s="8" t="s">
        <v>287</v>
      </c>
      <c r="C343" s="8" t="s">
        <v>226</v>
      </c>
      <c r="D343" s="27">
        <v>29535</v>
      </c>
      <c r="E343" s="29">
        <f t="shared" si="50"/>
        <v>1</v>
      </c>
      <c r="F343" s="38" t="str">
        <f t="array" ref="F343">E343&amp;CHOOSE(AND(E343&lt;&gt;{11,12,13})*MIN(4,MOD(E343,10))+1,"th","st","nd","rd","th")</f>
        <v>1st</v>
      </c>
      <c r="G343" s="29">
        <v>2437</v>
      </c>
      <c r="H343" s="30">
        <v>1.8148</v>
      </c>
      <c r="I343" s="31">
        <v>-0.3725</v>
      </c>
      <c r="J343" s="94">
        <v>391</v>
      </c>
      <c r="K343" s="33">
        <v>0</v>
      </c>
      <c r="L343" s="34">
        <v>0.3967</v>
      </c>
      <c r="M343" s="29">
        <f t="shared" si="51"/>
        <v>97</v>
      </c>
      <c r="N343" s="38" t="str">
        <f t="array" ref="N343">M343&amp;CHOOSE(AND(M343&lt;&gt;{11,12,13})*MIN(4,MOD(M343,10))+1,"th","st","nd","rd","th")</f>
        <v>97th</v>
      </c>
      <c r="O343" s="34">
        <v>0.32279999999999998</v>
      </c>
      <c r="P343" s="29">
        <f t="shared" si="52"/>
        <v>98</v>
      </c>
      <c r="Q343" s="38" t="str">
        <f t="array" ref="Q343">P343&amp;CHOOSE(AND(P343&lt;&gt;{11,12,13})*MIN(4,MOD(P343,10))+1,"th","st","nd","rd","th")</f>
        <v>98th</v>
      </c>
      <c r="R343" s="35">
        <v>182.822</v>
      </c>
      <c r="S343" s="35">
        <v>74.382000000000005</v>
      </c>
      <c r="T343" s="35">
        <v>91.411000000000001</v>
      </c>
      <c r="U343" s="35">
        <v>348.61500000000001</v>
      </c>
      <c r="V343" s="36">
        <v>48.952999999999996</v>
      </c>
      <c r="W343" s="220">
        <f t="shared" si="53"/>
        <v>6.3733001777123918E-2</v>
      </c>
      <c r="X343" s="29">
        <f t="shared" si="54"/>
        <v>93</v>
      </c>
      <c r="Y343" s="38" t="str">
        <f t="array" ref="Y343">X343&amp;CHOOSE(AND(X343&lt;&gt;{11,12,13})*MIN(4,MOD(X343,10))+1,"th","st","nd","rd","th")</f>
        <v>93rd</v>
      </c>
      <c r="Z343" s="37">
        <v>9.7910000000000004</v>
      </c>
      <c r="AA343" s="28">
        <v>0</v>
      </c>
      <c r="AB343" s="221">
        <f t="shared" si="55"/>
        <v>0</v>
      </c>
      <c r="AC343" s="29">
        <f t="shared" si="56"/>
        <v>1</v>
      </c>
      <c r="AD343" s="38" t="str">
        <f t="array" ref="AD343">AC343&amp;CHOOSE(AND(AC343&lt;&gt;{11,12,13})*MIN(4,MOD(AC343,10))+1,"th","st","nd","rd","th")</f>
        <v>1st</v>
      </c>
      <c r="AE343" s="37">
        <v>0</v>
      </c>
      <c r="AF343" s="113">
        <v>768.09500000000003</v>
      </c>
      <c r="AG343" s="113">
        <v>772.49900000000002</v>
      </c>
      <c r="AH343" s="113">
        <v>835.69799999999998</v>
      </c>
      <c r="AI343" s="38">
        <v>792.09699999999998</v>
      </c>
      <c r="AJ343" s="29">
        <f t="shared" si="57"/>
        <v>8</v>
      </c>
      <c r="AK343" s="38" t="str">
        <f t="array" ref="AK343">AJ343&amp;CHOOSE(AND(AJ343&lt;&gt;{11,12,13})*MIN(4,MOD(AJ343,10))+1,"th","st","nd","rd","th")</f>
        <v>8th</v>
      </c>
      <c r="AL343" s="38">
        <v>358.40600000000001</v>
      </c>
      <c r="AM343" s="38">
        <v>358.40600000000001</v>
      </c>
      <c r="AN343" s="38">
        <v>1150.5029999999999</v>
      </c>
      <c r="AO343" s="29">
        <f t="shared" si="58"/>
        <v>13</v>
      </c>
      <c r="AP343" s="38" t="str">
        <f t="array" ref="AP343">AO343&amp;CHOOSE(AND(AO343&lt;&gt;{11,12,13})*MIN(4,MOD(AO343,10))+1,"th","st","nd","rd","th")</f>
        <v>13th</v>
      </c>
      <c r="AQ343" s="77">
        <v>1.6</v>
      </c>
      <c r="AR343" s="36">
        <v>3340.6930000000002</v>
      </c>
      <c r="AS343" s="29">
        <f t="shared" si="59"/>
        <v>64</v>
      </c>
      <c r="AT343" s="38" t="str">
        <f t="array" ref="AT343">AS343&amp;CHOOSE(AND(AS343&lt;&gt;{11,12,13})*MIN(4,MOD(AS343,10))+1,"th","st","nd","rd","th")</f>
        <v>64th</v>
      </c>
      <c r="AU343" s="40">
        <v>1.1209655336779937E-3</v>
      </c>
    </row>
    <row r="344" spans="1:47" x14ac:dyDescent="0.25">
      <c r="A344" s="7">
        <v>104432803</v>
      </c>
      <c r="B344" s="8" t="s">
        <v>317</v>
      </c>
      <c r="C344" s="8" t="s">
        <v>226</v>
      </c>
      <c r="D344" s="27">
        <v>42495</v>
      </c>
      <c r="E344" s="29">
        <f t="shared" si="50"/>
        <v>20</v>
      </c>
      <c r="F344" s="38" t="str">
        <f t="array" ref="F344">E344&amp;CHOOSE(AND(E344&lt;&gt;{11,12,13})*MIN(4,MOD(E344,10))+1,"th","st","nd","rd","th")</f>
        <v>20th</v>
      </c>
      <c r="G344" s="29">
        <v>4171</v>
      </c>
      <c r="H344" s="30">
        <v>1.2613000000000001</v>
      </c>
      <c r="I344" s="31">
        <v>0.61939999999999995</v>
      </c>
      <c r="J344" s="94">
        <v>216</v>
      </c>
      <c r="K344" s="33">
        <v>0</v>
      </c>
      <c r="L344" s="34">
        <v>0.25190000000000001</v>
      </c>
      <c r="M344" s="29">
        <f t="shared" si="51"/>
        <v>86</v>
      </c>
      <c r="N344" s="38" t="str">
        <f t="array" ref="N344">M344&amp;CHOOSE(AND(M344&lt;&gt;{11,12,13})*MIN(4,MOD(M344,10))+1,"th","st","nd","rd","th")</f>
        <v>86th</v>
      </c>
      <c r="O344" s="34">
        <v>0.1731</v>
      </c>
      <c r="P344" s="29">
        <f t="shared" si="52"/>
        <v>49</v>
      </c>
      <c r="Q344" s="38" t="str">
        <f t="array" ref="Q344">P344&amp;CHOOSE(AND(P344&lt;&gt;{11,12,13})*MIN(4,MOD(P344,10))+1,"th","st","nd","rd","th")</f>
        <v>49th</v>
      </c>
      <c r="R344" s="35">
        <v>202.761</v>
      </c>
      <c r="S344" s="35">
        <v>69.665999999999997</v>
      </c>
      <c r="T344" s="35">
        <v>0</v>
      </c>
      <c r="U344" s="35">
        <v>272.42700000000002</v>
      </c>
      <c r="V344" s="36">
        <v>45.536000000000001</v>
      </c>
      <c r="W344" s="220">
        <f t="shared" si="53"/>
        <v>3.3943029737421568E-2</v>
      </c>
      <c r="X344" s="29">
        <f t="shared" si="54"/>
        <v>72</v>
      </c>
      <c r="Y344" s="38" t="str">
        <f t="array" ref="Y344">X344&amp;CHOOSE(AND(X344&lt;&gt;{11,12,13})*MIN(4,MOD(X344,10))+1,"th","st","nd","rd","th")</f>
        <v>72nd</v>
      </c>
      <c r="Z344" s="37">
        <v>9.1069999999999993</v>
      </c>
      <c r="AA344" s="28">
        <v>6</v>
      </c>
      <c r="AB344" s="221">
        <f t="shared" si="55"/>
        <v>4.4724652675801431E-3</v>
      </c>
      <c r="AC344" s="29">
        <f t="shared" si="56"/>
        <v>50</v>
      </c>
      <c r="AD344" s="38" t="str">
        <f t="array" ref="AD344">AC344&amp;CHOOSE(AND(AC344&lt;&gt;{11,12,13})*MIN(4,MOD(AC344,10))+1,"th","st","nd","rd","th")</f>
        <v>50th</v>
      </c>
      <c r="AE344" s="37">
        <v>3.6</v>
      </c>
      <c r="AF344" s="113">
        <v>1341.5419999999999</v>
      </c>
      <c r="AG344" s="113">
        <v>1392.2090000000001</v>
      </c>
      <c r="AH344" s="113">
        <v>1444.796</v>
      </c>
      <c r="AI344" s="38">
        <v>1392.8489999999999</v>
      </c>
      <c r="AJ344" s="29">
        <f t="shared" si="57"/>
        <v>29</v>
      </c>
      <c r="AK344" s="38" t="str">
        <f t="array" ref="AK344">AJ344&amp;CHOOSE(AND(AJ344&lt;&gt;{11,12,13})*MIN(4,MOD(AJ344,10))+1,"th","st","nd","rd","th")</f>
        <v>29th</v>
      </c>
      <c r="AL344" s="38">
        <v>285.13400000000001</v>
      </c>
      <c r="AM344" s="38">
        <v>285.13400000000001</v>
      </c>
      <c r="AN344" s="38">
        <v>1677.9829999999999</v>
      </c>
      <c r="AO344" s="29">
        <f t="shared" si="58"/>
        <v>29</v>
      </c>
      <c r="AP344" s="38" t="str">
        <f t="array" ref="AP344">AO344&amp;CHOOSE(AND(AO344&lt;&gt;{11,12,13})*MIN(4,MOD(AO344,10))+1,"th","st","nd","rd","th")</f>
        <v>29th</v>
      </c>
      <c r="AQ344" s="77">
        <v>1.1399999999999999</v>
      </c>
      <c r="AR344" s="36">
        <v>2412.7420000000002</v>
      </c>
      <c r="AS344" s="29">
        <f t="shared" si="59"/>
        <v>46</v>
      </c>
      <c r="AT344" s="38" t="str">
        <f t="array" ref="AT344">AS344&amp;CHOOSE(AND(AS344&lt;&gt;{11,12,13})*MIN(4,MOD(AS344,10))+1,"th","st","nd","rd","th")</f>
        <v>46th</v>
      </c>
      <c r="AU344" s="40">
        <v>8.0959268740267659E-4</v>
      </c>
    </row>
    <row r="345" spans="1:47" x14ac:dyDescent="0.25">
      <c r="A345" s="7">
        <v>104432903</v>
      </c>
      <c r="B345" s="8" t="s">
        <v>320</v>
      </c>
      <c r="C345" s="8" t="s">
        <v>226</v>
      </c>
      <c r="D345" s="27">
        <v>47320</v>
      </c>
      <c r="E345" s="29">
        <f t="shared" si="50"/>
        <v>35</v>
      </c>
      <c r="F345" s="38" t="str">
        <f t="array" ref="F345">E345&amp;CHOOSE(AND(E345&lt;&gt;{11,12,13})*MIN(4,MOD(E345,10))+1,"th","st","nd","rd","th")</f>
        <v>35th</v>
      </c>
      <c r="G345" s="29">
        <v>6004</v>
      </c>
      <c r="H345" s="30">
        <v>1.1327</v>
      </c>
      <c r="I345" s="31">
        <v>0.69620000000000004</v>
      </c>
      <c r="J345" s="94">
        <v>186</v>
      </c>
      <c r="K345" s="33">
        <v>0</v>
      </c>
      <c r="L345" s="34">
        <v>0.13739999999999999</v>
      </c>
      <c r="M345" s="29">
        <f t="shared" si="51"/>
        <v>46</v>
      </c>
      <c r="N345" s="38" t="str">
        <f t="array" ref="N345">M345&amp;CHOOSE(AND(M345&lt;&gt;{11,12,13})*MIN(4,MOD(M345,10))+1,"th","st","nd","rd","th")</f>
        <v>46th</v>
      </c>
      <c r="O345" s="34">
        <v>0.19439999999999999</v>
      </c>
      <c r="P345" s="29">
        <f t="shared" si="52"/>
        <v>59</v>
      </c>
      <c r="Q345" s="38" t="str">
        <f t="array" ref="Q345">P345&amp;CHOOSE(AND(P345&lt;&gt;{11,12,13})*MIN(4,MOD(P345,10))+1,"th","st","nd","rd","th")</f>
        <v>59th</v>
      </c>
      <c r="R345" s="35">
        <v>165.422</v>
      </c>
      <c r="S345" s="35">
        <v>117.024</v>
      </c>
      <c r="T345" s="35">
        <v>0</v>
      </c>
      <c r="U345" s="35">
        <v>282.44600000000003</v>
      </c>
      <c r="V345" s="36">
        <v>60.161999999999992</v>
      </c>
      <c r="W345" s="220">
        <f t="shared" si="53"/>
        <v>2.9982417810239928E-2</v>
      </c>
      <c r="X345" s="29">
        <f t="shared" si="54"/>
        <v>62</v>
      </c>
      <c r="Y345" s="38" t="str">
        <f t="array" ref="Y345">X345&amp;CHOOSE(AND(X345&lt;&gt;{11,12,13})*MIN(4,MOD(X345,10))+1,"th","st","nd","rd","th")</f>
        <v>62nd</v>
      </c>
      <c r="Z345" s="37">
        <v>12.032</v>
      </c>
      <c r="AA345" s="28">
        <v>9</v>
      </c>
      <c r="AB345" s="221">
        <f t="shared" si="55"/>
        <v>4.4852524898134931E-3</v>
      </c>
      <c r="AC345" s="29">
        <f t="shared" si="56"/>
        <v>50</v>
      </c>
      <c r="AD345" s="38" t="str">
        <f t="array" ref="AD345">AC345&amp;CHOOSE(AND(AC345&lt;&gt;{11,12,13})*MIN(4,MOD(AC345,10))+1,"th","st","nd","rd","th")</f>
        <v>50th</v>
      </c>
      <c r="AE345" s="37">
        <v>5.4</v>
      </c>
      <c r="AF345" s="113">
        <v>2006.576</v>
      </c>
      <c r="AG345" s="113">
        <v>2070.0189999999998</v>
      </c>
      <c r="AH345" s="113">
        <v>2089.895</v>
      </c>
      <c r="AI345" s="38">
        <v>2055.4969999999998</v>
      </c>
      <c r="AJ345" s="29">
        <f t="shared" si="57"/>
        <v>48</v>
      </c>
      <c r="AK345" s="38" t="str">
        <f t="array" ref="AK345">AJ345&amp;CHOOSE(AND(AJ345&lt;&gt;{11,12,13})*MIN(4,MOD(AJ345,10))+1,"th","st","nd","rd","th")</f>
        <v>48th</v>
      </c>
      <c r="AL345" s="38">
        <v>299.87799999999999</v>
      </c>
      <c r="AM345" s="38">
        <v>299.87799999999999</v>
      </c>
      <c r="AN345" s="38">
        <v>2355.375</v>
      </c>
      <c r="AO345" s="29">
        <f t="shared" si="58"/>
        <v>46</v>
      </c>
      <c r="AP345" s="38" t="str">
        <f t="array" ref="AP345">AO345&amp;CHOOSE(AND(AO345&lt;&gt;{11,12,13})*MIN(4,MOD(AO345,10))+1,"th","st","nd","rd","th")</f>
        <v>46th</v>
      </c>
      <c r="AQ345" s="77">
        <v>0.87</v>
      </c>
      <c r="AR345" s="36">
        <v>2321.1019999999999</v>
      </c>
      <c r="AS345" s="29">
        <f t="shared" si="59"/>
        <v>44</v>
      </c>
      <c r="AT345" s="38" t="str">
        <f t="array" ref="AT345">AS345&amp;CHOOSE(AND(AS345&lt;&gt;{11,12,13})*MIN(4,MOD(AS345,10))+1,"th","st","nd","rd","th")</f>
        <v>44th</v>
      </c>
      <c r="AU345" s="40">
        <v>7.7884299519622379E-4</v>
      </c>
    </row>
    <row r="346" spans="1:47" x14ac:dyDescent="0.25">
      <c r="A346" s="7">
        <v>104433303</v>
      </c>
      <c r="B346" s="8" t="s">
        <v>334</v>
      </c>
      <c r="C346" s="8" t="s">
        <v>226</v>
      </c>
      <c r="D346" s="27">
        <v>53480</v>
      </c>
      <c r="E346" s="29">
        <f t="shared" si="50"/>
        <v>55</v>
      </c>
      <c r="F346" s="38" t="str">
        <f t="array" ref="F346">E346&amp;CHOOSE(AND(E346&lt;&gt;{11,12,13})*MIN(4,MOD(E346,10))+1,"th","st","nd","rd","th")</f>
        <v>55th</v>
      </c>
      <c r="G346" s="29">
        <v>6945</v>
      </c>
      <c r="H346" s="30">
        <v>1.0022</v>
      </c>
      <c r="I346" s="31">
        <v>0.43190000000000001</v>
      </c>
      <c r="J346" s="94">
        <v>283</v>
      </c>
      <c r="K346" s="33">
        <v>0</v>
      </c>
      <c r="L346" s="34">
        <v>7.1800000000000003E-2</v>
      </c>
      <c r="M346" s="29">
        <f t="shared" si="51"/>
        <v>20</v>
      </c>
      <c r="N346" s="38" t="str">
        <f t="array" ref="N346">M346&amp;CHOOSE(AND(M346&lt;&gt;{11,12,13})*MIN(4,MOD(M346,10))+1,"th","st","nd","rd","th")</f>
        <v>20th</v>
      </c>
      <c r="O346" s="34">
        <v>0.1125</v>
      </c>
      <c r="P346" s="29">
        <f t="shared" si="52"/>
        <v>19</v>
      </c>
      <c r="Q346" s="38" t="str">
        <f t="array" ref="Q346">P346&amp;CHOOSE(AND(P346&lt;&gt;{11,12,13})*MIN(4,MOD(P346,10))+1,"th","st","nd","rd","th")</f>
        <v>19th</v>
      </c>
      <c r="R346" s="35">
        <v>90.793999999999997</v>
      </c>
      <c r="S346" s="35">
        <v>71.13</v>
      </c>
      <c r="T346" s="35">
        <v>0</v>
      </c>
      <c r="U346" s="35">
        <v>161.92400000000001</v>
      </c>
      <c r="V346" s="36">
        <v>53.731000000000002</v>
      </c>
      <c r="W346" s="220">
        <f t="shared" si="53"/>
        <v>2.5494386404765319E-2</v>
      </c>
      <c r="X346" s="29">
        <f t="shared" si="54"/>
        <v>49</v>
      </c>
      <c r="Y346" s="38" t="str">
        <f t="array" ref="Y346">X346&amp;CHOOSE(AND(X346&lt;&gt;{11,12,13})*MIN(4,MOD(X346,10))+1,"th","st","nd","rd","th")</f>
        <v>49th</v>
      </c>
      <c r="Z346" s="37">
        <v>10.746</v>
      </c>
      <c r="AA346" s="28">
        <v>10</v>
      </c>
      <c r="AB346" s="221">
        <f t="shared" si="55"/>
        <v>4.7448188950075963E-3</v>
      </c>
      <c r="AC346" s="29">
        <f t="shared" si="56"/>
        <v>51</v>
      </c>
      <c r="AD346" s="38" t="str">
        <f t="array" ref="AD346">AC346&amp;CHOOSE(AND(AC346&lt;&gt;{11,12,13})*MIN(4,MOD(AC346,10))+1,"th","st","nd","rd","th")</f>
        <v>51st</v>
      </c>
      <c r="AE346" s="37">
        <v>6</v>
      </c>
      <c r="AF346" s="113">
        <v>2107.5619999999999</v>
      </c>
      <c r="AG346" s="113">
        <v>2118.6039999999998</v>
      </c>
      <c r="AH346" s="113">
        <v>2122.538</v>
      </c>
      <c r="AI346" s="38">
        <v>2116.2350000000001</v>
      </c>
      <c r="AJ346" s="29">
        <f t="shared" si="57"/>
        <v>49</v>
      </c>
      <c r="AK346" s="38" t="str">
        <f t="array" ref="AK346">AJ346&amp;CHOOSE(AND(AJ346&lt;&gt;{11,12,13})*MIN(4,MOD(AJ346,10))+1,"th","st","nd","rd","th")</f>
        <v>49th</v>
      </c>
      <c r="AL346" s="38">
        <v>178.67</v>
      </c>
      <c r="AM346" s="38">
        <v>178.67</v>
      </c>
      <c r="AN346" s="38">
        <v>2294.9050000000002</v>
      </c>
      <c r="AO346" s="29">
        <f t="shared" si="58"/>
        <v>45</v>
      </c>
      <c r="AP346" s="38" t="str">
        <f t="array" ref="AP346">AO346&amp;CHOOSE(AND(AO346&lt;&gt;{11,12,13})*MIN(4,MOD(AO346,10))+1,"th","st","nd","rd","th")</f>
        <v>45th</v>
      </c>
      <c r="AQ346" s="77">
        <v>0.94</v>
      </c>
      <c r="AR346" s="36">
        <v>2161.9569999999999</v>
      </c>
      <c r="AS346" s="29">
        <f t="shared" si="59"/>
        <v>40</v>
      </c>
      <c r="AT346" s="38" t="str">
        <f t="array" ref="AT346">AS346&amp;CHOOSE(AND(AS346&lt;&gt;{11,12,13})*MIN(4,MOD(AS346,10))+1,"th","st","nd","rd","th")</f>
        <v>40th</v>
      </c>
      <c r="AU346" s="40">
        <v>7.2544208111726338E-4</v>
      </c>
    </row>
    <row r="347" spans="1:47" x14ac:dyDescent="0.25">
      <c r="A347" s="7">
        <v>104433604</v>
      </c>
      <c r="B347" s="8" t="s">
        <v>344</v>
      </c>
      <c r="C347" s="8" t="s">
        <v>226</v>
      </c>
      <c r="D347" s="27">
        <v>41537</v>
      </c>
      <c r="E347" s="29">
        <f t="shared" si="50"/>
        <v>16</v>
      </c>
      <c r="F347" s="38" t="str">
        <f t="array" ref="F347">E347&amp;CHOOSE(AND(E347&lt;&gt;{11,12,13})*MIN(4,MOD(E347,10))+1,"th","st","nd","rd","th")</f>
        <v>16th</v>
      </c>
      <c r="G347" s="29">
        <v>1785</v>
      </c>
      <c r="H347" s="30">
        <v>1.2904</v>
      </c>
      <c r="I347" s="31">
        <v>0.90900000000000003</v>
      </c>
      <c r="J347" s="94">
        <v>26</v>
      </c>
      <c r="K347" s="33">
        <v>88.655000000000001</v>
      </c>
      <c r="L347" s="34">
        <v>0.25490000000000002</v>
      </c>
      <c r="M347" s="29">
        <f t="shared" si="51"/>
        <v>86</v>
      </c>
      <c r="N347" s="38" t="str">
        <f t="array" ref="N347">M347&amp;CHOOSE(AND(M347&lt;&gt;{11,12,13})*MIN(4,MOD(M347,10))+1,"th","st","nd","rd","th")</f>
        <v>86th</v>
      </c>
      <c r="O347" s="34">
        <v>0.1426</v>
      </c>
      <c r="P347" s="29">
        <f t="shared" si="52"/>
        <v>34</v>
      </c>
      <c r="Q347" s="38" t="str">
        <f t="array" ref="Q347">P347&amp;CHOOSE(AND(P347&lt;&gt;{11,12,13})*MIN(4,MOD(P347,10))+1,"th","st","nd","rd","th")</f>
        <v>34th</v>
      </c>
      <c r="R347" s="35">
        <v>78.248000000000005</v>
      </c>
      <c r="S347" s="35">
        <v>21.887</v>
      </c>
      <c r="T347" s="35">
        <v>0</v>
      </c>
      <c r="U347" s="35">
        <v>100.13500000000001</v>
      </c>
      <c r="V347" s="36">
        <v>7.4410000000000007</v>
      </c>
      <c r="W347" s="220">
        <f t="shared" si="53"/>
        <v>1.454388378965803E-2</v>
      </c>
      <c r="X347" s="29">
        <f t="shared" si="54"/>
        <v>19</v>
      </c>
      <c r="Y347" s="38" t="str">
        <f t="array" ref="Y347">X347&amp;CHOOSE(AND(X347&lt;&gt;{11,12,13})*MIN(4,MOD(X347,10))+1,"th","st","nd","rd","th")</f>
        <v>19th</v>
      </c>
      <c r="Z347" s="37">
        <v>1.488</v>
      </c>
      <c r="AA347" s="28">
        <v>0</v>
      </c>
      <c r="AB347" s="221">
        <f t="shared" si="55"/>
        <v>0</v>
      </c>
      <c r="AC347" s="29">
        <f t="shared" si="56"/>
        <v>1</v>
      </c>
      <c r="AD347" s="38" t="str">
        <f t="array" ref="AD347">AC347&amp;CHOOSE(AND(AC347&lt;&gt;{11,12,13})*MIN(4,MOD(AC347,10))+1,"th","st","nd","rd","th")</f>
        <v>1st</v>
      </c>
      <c r="AE347" s="37">
        <v>0</v>
      </c>
      <c r="AF347" s="113">
        <v>511.62400000000002</v>
      </c>
      <c r="AG347" s="113">
        <v>522.04999999999995</v>
      </c>
      <c r="AH347" s="113">
        <v>541.80899999999997</v>
      </c>
      <c r="AI347" s="38">
        <v>525.16099999999994</v>
      </c>
      <c r="AJ347" s="29">
        <f t="shared" si="57"/>
        <v>3</v>
      </c>
      <c r="AK347" s="38" t="str">
        <f t="array" ref="AK347">AJ347&amp;CHOOSE(AND(AJ347&lt;&gt;{11,12,13})*MIN(4,MOD(AJ347,10))+1,"th","st","nd","rd","th")</f>
        <v>3rd</v>
      </c>
      <c r="AL347" s="38">
        <v>101.623</v>
      </c>
      <c r="AM347" s="38">
        <v>190.27799999999999</v>
      </c>
      <c r="AN347" s="38">
        <v>715.43899999999996</v>
      </c>
      <c r="AO347" s="29">
        <f t="shared" si="58"/>
        <v>3</v>
      </c>
      <c r="AP347" s="38" t="str">
        <f t="array" ref="AP347">AO347&amp;CHOOSE(AND(AO347&lt;&gt;{11,12,13})*MIN(4,MOD(AO347,10))+1,"th","st","nd","rd","th")</f>
        <v>3rd</v>
      </c>
      <c r="AQ347" s="77">
        <v>1.1299999999999999</v>
      </c>
      <c r="AR347" s="36">
        <v>1043.2190000000001</v>
      </c>
      <c r="AS347" s="29">
        <f t="shared" si="59"/>
        <v>7</v>
      </c>
      <c r="AT347" s="38" t="str">
        <f t="array" ref="AT347">AS347&amp;CHOOSE(AND(AS347&lt;&gt;{11,12,13})*MIN(4,MOD(AS347,10))+1,"th","st","nd","rd","th")</f>
        <v>7th</v>
      </c>
      <c r="AU347" s="40">
        <v>3.5005088557314994E-4</v>
      </c>
    </row>
    <row r="348" spans="1:47" x14ac:dyDescent="0.25">
      <c r="A348" s="7">
        <v>104433903</v>
      </c>
      <c r="B348" s="8" t="s">
        <v>369</v>
      </c>
      <c r="C348" s="8" t="s">
        <v>226</v>
      </c>
      <c r="D348" s="27">
        <v>49724</v>
      </c>
      <c r="E348" s="29">
        <f t="shared" si="50"/>
        <v>43</v>
      </c>
      <c r="F348" s="38" t="str">
        <f t="array" ref="F348">E348&amp;CHOOSE(AND(E348&lt;&gt;{11,12,13})*MIN(4,MOD(E348,10))+1,"th","st","nd","rd","th")</f>
        <v>43rd</v>
      </c>
      <c r="G348" s="29">
        <v>3309</v>
      </c>
      <c r="H348" s="30">
        <v>1.0779000000000001</v>
      </c>
      <c r="I348" s="31">
        <v>0.8548</v>
      </c>
      <c r="J348" s="94">
        <v>68</v>
      </c>
      <c r="K348" s="33">
        <v>128.66999999999999</v>
      </c>
      <c r="L348" s="34">
        <v>0.2545</v>
      </c>
      <c r="M348" s="29">
        <f t="shared" si="51"/>
        <v>86</v>
      </c>
      <c r="N348" s="38" t="str">
        <f t="array" ref="N348">M348&amp;CHOOSE(AND(M348&lt;&gt;{11,12,13})*MIN(4,MOD(M348,10))+1,"th","st","nd","rd","th")</f>
        <v>86th</v>
      </c>
      <c r="O348" s="34">
        <v>0.1827</v>
      </c>
      <c r="P348" s="29">
        <f t="shared" si="52"/>
        <v>54</v>
      </c>
      <c r="Q348" s="38" t="str">
        <f t="array" ref="Q348">P348&amp;CHOOSE(AND(P348&lt;&gt;{11,12,13})*MIN(4,MOD(P348,10))+1,"th","st","nd","rd","th")</f>
        <v>54th</v>
      </c>
      <c r="R348" s="35">
        <v>172.40600000000001</v>
      </c>
      <c r="S348" s="35">
        <v>61.883000000000003</v>
      </c>
      <c r="T348" s="35">
        <v>0</v>
      </c>
      <c r="U348" s="35">
        <v>234.28899999999999</v>
      </c>
      <c r="V348" s="36">
        <v>34.219999999999992</v>
      </c>
      <c r="W348" s="220">
        <f t="shared" si="53"/>
        <v>3.0308586045119219E-2</v>
      </c>
      <c r="X348" s="29">
        <f t="shared" si="54"/>
        <v>63</v>
      </c>
      <c r="Y348" s="38" t="str">
        <f t="array" ref="Y348">X348&amp;CHOOSE(AND(X348&lt;&gt;{11,12,13})*MIN(4,MOD(X348,10))+1,"th","st","nd","rd","th")</f>
        <v>63rd</v>
      </c>
      <c r="Z348" s="37">
        <v>6.8440000000000003</v>
      </c>
      <c r="AA348" s="28">
        <v>0</v>
      </c>
      <c r="AB348" s="221">
        <f t="shared" si="55"/>
        <v>0</v>
      </c>
      <c r="AC348" s="29">
        <f t="shared" si="56"/>
        <v>1</v>
      </c>
      <c r="AD348" s="38" t="str">
        <f t="array" ref="AD348">AC348&amp;CHOOSE(AND(AC348&lt;&gt;{11,12,13})*MIN(4,MOD(AC348,10))+1,"th","st","nd","rd","th")</f>
        <v>1st</v>
      </c>
      <c r="AE348" s="37">
        <v>0</v>
      </c>
      <c r="AF348" s="113">
        <v>1129.0530000000001</v>
      </c>
      <c r="AG348" s="113">
        <v>1161.6859999999999</v>
      </c>
      <c r="AH348" s="113">
        <v>1215.0809999999999</v>
      </c>
      <c r="AI348" s="38">
        <v>1168.607</v>
      </c>
      <c r="AJ348" s="29">
        <f t="shared" si="57"/>
        <v>22</v>
      </c>
      <c r="AK348" s="38" t="str">
        <f t="array" ref="AK348">AJ348&amp;CHOOSE(AND(AJ348&lt;&gt;{11,12,13})*MIN(4,MOD(AJ348,10))+1,"th","st","nd","rd","th")</f>
        <v>22nd</v>
      </c>
      <c r="AL348" s="38">
        <v>241.13300000000001</v>
      </c>
      <c r="AM348" s="38">
        <v>369.803</v>
      </c>
      <c r="AN348" s="38">
        <v>1538.41</v>
      </c>
      <c r="AO348" s="29">
        <f t="shared" si="58"/>
        <v>26</v>
      </c>
      <c r="AP348" s="38" t="str">
        <f t="array" ref="AP348">AO348&amp;CHOOSE(AND(AO348&lt;&gt;{11,12,13})*MIN(4,MOD(AO348,10))+1,"th","st","nd","rd","th")</f>
        <v>26th</v>
      </c>
      <c r="AQ348" s="77">
        <v>0.82</v>
      </c>
      <c r="AR348" s="36">
        <v>1359.7670000000001</v>
      </c>
      <c r="AS348" s="29">
        <f t="shared" si="59"/>
        <v>15</v>
      </c>
      <c r="AT348" s="38" t="str">
        <f t="array" ref="AT348">AS348&amp;CHOOSE(AND(AS348&lt;&gt;{11,12,13})*MIN(4,MOD(AS348,10))+1,"th","st","nd","rd","th")</f>
        <v>15th</v>
      </c>
      <c r="AU348" s="40">
        <v>4.5626818771815446E-4</v>
      </c>
    </row>
    <row r="349" spans="1:47" x14ac:dyDescent="0.25">
      <c r="A349" s="7">
        <v>104435003</v>
      </c>
      <c r="B349" s="8" t="s">
        <v>396</v>
      </c>
      <c r="C349" s="8" t="s">
        <v>226</v>
      </c>
      <c r="D349" s="27">
        <v>49970</v>
      </c>
      <c r="E349" s="29">
        <f t="shared" si="50"/>
        <v>44</v>
      </c>
      <c r="F349" s="38" t="str">
        <f t="array" ref="F349">E349&amp;CHOOSE(AND(E349&lt;&gt;{11,12,13})*MIN(4,MOD(E349,10))+1,"th","st","nd","rd","th")</f>
        <v>44th</v>
      </c>
      <c r="G349" s="29">
        <v>3503</v>
      </c>
      <c r="H349" s="30">
        <v>1.0726</v>
      </c>
      <c r="I349" s="31">
        <v>0.82330000000000003</v>
      </c>
      <c r="J349" s="94">
        <v>92</v>
      </c>
      <c r="K349" s="33">
        <v>84.337000000000003</v>
      </c>
      <c r="L349" s="34">
        <v>0.1192</v>
      </c>
      <c r="M349" s="29">
        <f t="shared" si="51"/>
        <v>41</v>
      </c>
      <c r="N349" s="38" t="str">
        <f t="array" ref="N349">M349&amp;CHOOSE(AND(M349&lt;&gt;{11,12,13})*MIN(4,MOD(M349,10))+1,"th","st","nd","rd","th")</f>
        <v>41st</v>
      </c>
      <c r="O349" s="34">
        <v>0.19950000000000001</v>
      </c>
      <c r="P349" s="29">
        <f t="shared" si="52"/>
        <v>62</v>
      </c>
      <c r="Q349" s="38" t="str">
        <f t="array" ref="Q349">P349&amp;CHOOSE(AND(P349&lt;&gt;{11,12,13})*MIN(4,MOD(P349,10))+1,"th","st","nd","rd","th")</f>
        <v>62nd</v>
      </c>
      <c r="R349" s="35">
        <v>82.317999999999998</v>
      </c>
      <c r="S349" s="35">
        <v>68.885999999999996</v>
      </c>
      <c r="T349" s="35">
        <v>0</v>
      </c>
      <c r="U349" s="35">
        <v>151.20400000000001</v>
      </c>
      <c r="V349" s="36">
        <v>37.993000000000002</v>
      </c>
      <c r="W349" s="220">
        <f t="shared" si="53"/>
        <v>3.3009433749155069E-2</v>
      </c>
      <c r="X349" s="29">
        <f t="shared" si="54"/>
        <v>70</v>
      </c>
      <c r="Y349" s="38" t="str">
        <f t="array" ref="Y349">X349&amp;CHOOSE(AND(X349&lt;&gt;{11,12,13})*MIN(4,MOD(X349,10))+1,"th","st","nd","rd","th")</f>
        <v>70th</v>
      </c>
      <c r="Z349" s="37">
        <v>7.5990000000000002</v>
      </c>
      <c r="AA349" s="28">
        <v>0</v>
      </c>
      <c r="AB349" s="221">
        <f t="shared" si="55"/>
        <v>0</v>
      </c>
      <c r="AC349" s="29">
        <f t="shared" si="56"/>
        <v>1</v>
      </c>
      <c r="AD349" s="38" t="str">
        <f t="array" ref="AD349">AC349&amp;CHOOSE(AND(AC349&lt;&gt;{11,12,13})*MIN(4,MOD(AC349,10))+1,"th","st","nd","rd","th")</f>
        <v>1st</v>
      </c>
      <c r="AE349" s="37">
        <v>0</v>
      </c>
      <c r="AF349" s="113">
        <v>1150.9739999999999</v>
      </c>
      <c r="AG349" s="113">
        <v>1197.829</v>
      </c>
      <c r="AH349" s="113">
        <v>1248.152</v>
      </c>
      <c r="AI349" s="38">
        <v>1198.9849999999999</v>
      </c>
      <c r="AJ349" s="29">
        <f t="shared" si="57"/>
        <v>23</v>
      </c>
      <c r="AK349" s="38" t="str">
        <f t="array" ref="AK349">AJ349&amp;CHOOSE(AND(AJ349&lt;&gt;{11,12,13})*MIN(4,MOD(AJ349,10))+1,"th","st","nd","rd","th")</f>
        <v>23rd</v>
      </c>
      <c r="AL349" s="38">
        <v>158.803</v>
      </c>
      <c r="AM349" s="38">
        <v>243.14</v>
      </c>
      <c r="AN349" s="38">
        <v>1442.125</v>
      </c>
      <c r="AO349" s="29">
        <f t="shared" si="58"/>
        <v>22</v>
      </c>
      <c r="AP349" s="38" t="str">
        <f t="array" ref="AP349">AO349&amp;CHOOSE(AND(AO349&lt;&gt;{11,12,13})*MIN(4,MOD(AO349,10))+1,"th","st","nd","rd","th")</f>
        <v>22nd</v>
      </c>
      <c r="AQ349" s="77">
        <v>0.88</v>
      </c>
      <c r="AR349" s="36">
        <v>1361.204</v>
      </c>
      <c r="AS349" s="29">
        <f t="shared" si="59"/>
        <v>16</v>
      </c>
      <c r="AT349" s="38" t="str">
        <f t="array" ref="AT349">AS349&amp;CHOOSE(AND(AS349&lt;&gt;{11,12,13})*MIN(4,MOD(AS349,10))+1,"th","st","nd","rd","th")</f>
        <v>16th</v>
      </c>
      <c r="AU349" s="40">
        <v>4.5675037134648998E-4</v>
      </c>
    </row>
    <row r="350" spans="1:47" x14ac:dyDescent="0.25">
      <c r="A350" s="7">
        <v>104435303</v>
      </c>
      <c r="B350" s="8" t="s">
        <v>513</v>
      </c>
      <c r="C350" s="8" t="s">
        <v>226</v>
      </c>
      <c r="D350" s="27">
        <v>46759</v>
      </c>
      <c r="E350" s="29">
        <f t="shared" si="50"/>
        <v>34</v>
      </c>
      <c r="F350" s="38" t="str">
        <f t="array" ref="F350">E350&amp;CHOOSE(AND(E350&lt;&gt;{11,12,13})*MIN(4,MOD(E350,10))+1,"th","st","nd","rd","th")</f>
        <v>34th</v>
      </c>
      <c r="G350" s="29">
        <v>4022</v>
      </c>
      <c r="H350" s="30">
        <v>1.1463000000000001</v>
      </c>
      <c r="I350" s="31">
        <v>0.83330000000000004</v>
      </c>
      <c r="J350" s="94">
        <v>85</v>
      </c>
      <c r="K350" s="33">
        <v>92.804000000000002</v>
      </c>
      <c r="L350" s="34">
        <v>0.19789999999999999</v>
      </c>
      <c r="M350" s="29">
        <f t="shared" si="51"/>
        <v>70</v>
      </c>
      <c r="N350" s="38" t="str">
        <f t="array" ref="N350">M350&amp;CHOOSE(AND(M350&lt;&gt;{11,12,13})*MIN(4,MOD(M350,10))+1,"th","st","nd","rd","th")</f>
        <v>70th</v>
      </c>
      <c r="O350" s="34">
        <v>0.10290000000000001</v>
      </c>
      <c r="P350" s="29">
        <f t="shared" si="52"/>
        <v>15</v>
      </c>
      <c r="Q350" s="38" t="str">
        <f t="array" ref="Q350">P350&amp;CHOOSE(AND(P350&lt;&gt;{11,12,13})*MIN(4,MOD(P350,10))+1,"th","st","nd","rd","th")</f>
        <v>15th</v>
      </c>
      <c r="R350" s="35">
        <v>130.34700000000001</v>
      </c>
      <c r="S350" s="35">
        <v>33.887999999999998</v>
      </c>
      <c r="T350" s="35">
        <v>0</v>
      </c>
      <c r="U350" s="35">
        <v>164.23500000000001</v>
      </c>
      <c r="V350" s="36">
        <v>33.403999999999996</v>
      </c>
      <c r="W350" s="220">
        <f t="shared" si="53"/>
        <v>3.0429459477186102E-2</v>
      </c>
      <c r="X350" s="29">
        <f t="shared" si="54"/>
        <v>64</v>
      </c>
      <c r="Y350" s="38" t="str">
        <f t="array" ref="Y350">X350&amp;CHOOSE(AND(X350&lt;&gt;{11,12,13})*MIN(4,MOD(X350,10))+1,"th","st","nd","rd","th")</f>
        <v>64th</v>
      </c>
      <c r="Z350" s="37">
        <v>6.681</v>
      </c>
      <c r="AA350" s="28">
        <v>0</v>
      </c>
      <c r="AB350" s="221">
        <f t="shared" si="55"/>
        <v>0</v>
      </c>
      <c r="AC350" s="29">
        <f t="shared" si="56"/>
        <v>1</v>
      </c>
      <c r="AD350" s="38" t="str">
        <f t="array" ref="AD350">AC350&amp;CHOOSE(AND(AC350&lt;&gt;{11,12,13})*MIN(4,MOD(AC350,10))+1,"th","st","nd","rd","th")</f>
        <v>1st</v>
      </c>
      <c r="AE350" s="37">
        <v>0</v>
      </c>
      <c r="AF350" s="113">
        <v>1097.752</v>
      </c>
      <c r="AG350" s="113">
        <v>1118.3240000000001</v>
      </c>
      <c r="AH350" s="113">
        <v>1172.1320000000001</v>
      </c>
      <c r="AI350" s="38">
        <v>1129.403</v>
      </c>
      <c r="AJ350" s="29">
        <f t="shared" si="57"/>
        <v>21</v>
      </c>
      <c r="AK350" s="38" t="str">
        <f t="array" ref="AK350">AJ350&amp;CHOOSE(AND(AJ350&lt;&gt;{11,12,13})*MIN(4,MOD(AJ350,10))+1,"th","st","nd","rd","th")</f>
        <v>21st</v>
      </c>
      <c r="AL350" s="38">
        <v>170.916</v>
      </c>
      <c r="AM350" s="38">
        <v>263.72000000000003</v>
      </c>
      <c r="AN350" s="38">
        <v>1393.123</v>
      </c>
      <c r="AO350" s="29">
        <f t="shared" si="58"/>
        <v>20</v>
      </c>
      <c r="AP350" s="38" t="str">
        <f t="array" ref="AP350">AO350&amp;CHOOSE(AND(AO350&lt;&gt;{11,12,13})*MIN(4,MOD(AO350,10))+1,"th","st","nd","rd","th")</f>
        <v>20th</v>
      </c>
      <c r="AQ350" s="77">
        <v>0.85</v>
      </c>
      <c r="AR350" s="36">
        <v>1357.396</v>
      </c>
      <c r="AS350" s="29">
        <f t="shared" si="59"/>
        <v>15</v>
      </c>
      <c r="AT350" s="38" t="str">
        <f t="array" ref="AT350">AS350&amp;CHOOSE(AND(AS350&lt;&gt;{11,12,13})*MIN(4,MOD(AS350,10))+1,"th","st","nd","rd","th")</f>
        <v>15th</v>
      </c>
      <c r="AU350" s="40">
        <v>4.5547260150884079E-4</v>
      </c>
    </row>
    <row r="351" spans="1:47" x14ac:dyDescent="0.25">
      <c r="A351" s="7">
        <v>104435603</v>
      </c>
      <c r="B351" s="8" t="s">
        <v>539</v>
      </c>
      <c r="C351" s="8" t="s">
        <v>226</v>
      </c>
      <c r="D351" s="27">
        <v>30720</v>
      </c>
      <c r="E351" s="29">
        <f t="shared" si="50"/>
        <v>2</v>
      </c>
      <c r="F351" s="38" t="str">
        <f t="array" ref="F351">E351&amp;CHOOSE(AND(E351&lt;&gt;{11,12,13})*MIN(4,MOD(E351,10))+1,"th","st","nd","rd","th")</f>
        <v>2nd</v>
      </c>
      <c r="G351" s="29">
        <v>5995</v>
      </c>
      <c r="H351" s="30">
        <v>1.7447999999999999</v>
      </c>
      <c r="I351" s="31">
        <v>-2.2803</v>
      </c>
      <c r="J351" s="94">
        <v>477</v>
      </c>
      <c r="K351" s="33">
        <v>0</v>
      </c>
      <c r="L351" s="34">
        <v>0.3412</v>
      </c>
      <c r="M351" s="29">
        <f t="shared" si="51"/>
        <v>93</v>
      </c>
      <c r="N351" s="38" t="str">
        <f t="array" ref="N351">M351&amp;CHOOSE(AND(M351&lt;&gt;{11,12,13})*MIN(4,MOD(M351,10))+1,"th","st","nd","rd","th")</f>
        <v>93rd</v>
      </c>
      <c r="O351" s="34">
        <v>0.24879999999999999</v>
      </c>
      <c r="P351" s="29">
        <f t="shared" si="52"/>
        <v>82</v>
      </c>
      <c r="Q351" s="38" t="str">
        <f t="array" ref="Q351">P351&amp;CHOOSE(AND(P351&lt;&gt;{11,12,13})*MIN(4,MOD(P351,10))+1,"th","st","nd","rd","th")</f>
        <v>82nd</v>
      </c>
      <c r="R351" s="35">
        <v>452.69600000000003</v>
      </c>
      <c r="S351" s="35">
        <v>165.05099999999999</v>
      </c>
      <c r="T351" s="35">
        <v>226.34800000000001</v>
      </c>
      <c r="U351" s="35">
        <v>844.09500000000003</v>
      </c>
      <c r="V351" s="36">
        <v>123.49299999999997</v>
      </c>
      <c r="W351" s="220">
        <f t="shared" si="53"/>
        <v>5.5846511520635196E-2</v>
      </c>
      <c r="X351" s="29">
        <f t="shared" si="54"/>
        <v>90</v>
      </c>
      <c r="Y351" s="38" t="str">
        <f t="array" ref="Y351">X351&amp;CHOOSE(AND(X351&lt;&gt;{11,12,13})*MIN(4,MOD(X351,10))+1,"th","st","nd","rd","th")</f>
        <v>90th</v>
      </c>
      <c r="Z351" s="37">
        <v>24.699000000000002</v>
      </c>
      <c r="AA351" s="28">
        <v>26</v>
      </c>
      <c r="AB351" s="221">
        <f t="shared" si="55"/>
        <v>1.175782675565834E-2</v>
      </c>
      <c r="AC351" s="29">
        <f t="shared" si="56"/>
        <v>71</v>
      </c>
      <c r="AD351" s="38" t="str">
        <f t="array" ref="AD351">AC351&amp;CHOOSE(AND(AC351&lt;&gt;{11,12,13})*MIN(4,MOD(AC351,10))+1,"th","st","nd","rd","th")</f>
        <v>71st</v>
      </c>
      <c r="AE351" s="37">
        <v>15.6</v>
      </c>
      <c r="AF351" s="113">
        <v>2211.2930000000001</v>
      </c>
      <c r="AG351" s="113">
        <v>2177.0509999999999</v>
      </c>
      <c r="AH351" s="113">
        <v>2215.393</v>
      </c>
      <c r="AI351" s="38">
        <v>2201.2460000000001</v>
      </c>
      <c r="AJ351" s="29">
        <f t="shared" si="57"/>
        <v>53</v>
      </c>
      <c r="AK351" s="38" t="str">
        <f t="array" ref="AK351">AJ351&amp;CHOOSE(AND(AJ351&lt;&gt;{11,12,13})*MIN(4,MOD(AJ351,10))+1,"th","st","nd","rd","th")</f>
        <v>53rd</v>
      </c>
      <c r="AL351" s="38">
        <v>884.39400000000001</v>
      </c>
      <c r="AM351" s="38">
        <v>884.39400000000001</v>
      </c>
      <c r="AN351" s="38">
        <v>3085.64</v>
      </c>
      <c r="AO351" s="29">
        <f t="shared" si="58"/>
        <v>60</v>
      </c>
      <c r="AP351" s="38" t="str">
        <f t="array" ref="AP351">AO351&amp;CHOOSE(AND(AO351&lt;&gt;{11,12,13})*MIN(4,MOD(AO351,10))+1,"th","st","nd","rd","th")</f>
        <v>60th</v>
      </c>
      <c r="AQ351" s="77">
        <v>1.59</v>
      </c>
      <c r="AR351" s="36">
        <v>8560.2810000000009</v>
      </c>
      <c r="AS351" s="29">
        <f t="shared" si="59"/>
        <v>92</v>
      </c>
      <c r="AT351" s="38" t="str">
        <f t="array" ref="AT351">AS351&amp;CHOOSE(AND(AS351&lt;&gt;{11,12,13})*MIN(4,MOD(AS351,10))+1,"th","st","nd","rd","th")</f>
        <v>92nd</v>
      </c>
      <c r="AU351" s="40">
        <v>2.8723920335087931E-3</v>
      </c>
    </row>
    <row r="352" spans="1:47" x14ac:dyDescent="0.25">
      <c r="A352" s="7">
        <v>104435703</v>
      </c>
      <c r="B352" s="8" t="s">
        <v>540</v>
      </c>
      <c r="C352" s="8" t="s">
        <v>226</v>
      </c>
      <c r="D352" s="27">
        <v>45434</v>
      </c>
      <c r="E352" s="29">
        <f t="shared" si="50"/>
        <v>29</v>
      </c>
      <c r="F352" s="38" t="str">
        <f t="array" ref="F352">E352&amp;CHOOSE(AND(E352&lt;&gt;{11,12,13})*MIN(4,MOD(E352,10))+1,"th","st","nd","rd","th")</f>
        <v>29th</v>
      </c>
      <c r="G352" s="29">
        <v>3125</v>
      </c>
      <c r="H352" s="30">
        <v>1.1797</v>
      </c>
      <c r="I352" s="31">
        <v>0.64049999999999996</v>
      </c>
      <c r="J352" s="94">
        <v>209</v>
      </c>
      <c r="K352" s="33">
        <v>0</v>
      </c>
      <c r="L352" s="34">
        <v>0.20080000000000001</v>
      </c>
      <c r="M352" s="29">
        <f t="shared" si="51"/>
        <v>71</v>
      </c>
      <c r="N352" s="38" t="str">
        <f t="array" ref="N352">M352&amp;CHOOSE(AND(M352&lt;&gt;{11,12,13})*MIN(4,MOD(M352,10))+1,"th","st","nd","rd","th")</f>
        <v>71st</v>
      </c>
      <c r="O352" s="34">
        <v>0.2208</v>
      </c>
      <c r="P352" s="29">
        <f t="shared" si="52"/>
        <v>71</v>
      </c>
      <c r="Q352" s="38" t="str">
        <f t="array" ref="Q352">P352&amp;CHOOSE(AND(P352&lt;&gt;{11,12,13})*MIN(4,MOD(P352,10))+1,"th","st","nd","rd","th")</f>
        <v>71st</v>
      </c>
      <c r="R352" s="35">
        <v>148.35599999999999</v>
      </c>
      <c r="S352" s="35">
        <v>81.566000000000003</v>
      </c>
      <c r="T352" s="35">
        <v>0</v>
      </c>
      <c r="U352" s="35">
        <v>229.922</v>
      </c>
      <c r="V352" s="36">
        <v>33.602000000000004</v>
      </c>
      <c r="W352" s="220">
        <f t="shared" si="53"/>
        <v>2.7288149770541437E-2</v>
      </c>
      <c r="X352" s="29">
        <f t="shared" si="54"/>
        <v>54</v>
      </c>
      <c r="Y352" s="38" t="str">
        <f t="array" ref="Y352">X352&amp;CHOOSE(AND(X352&lt;&gt;{11,12,13})*MIN(4,MOD(X352,10))+1,"th","st","nd","rd","th")</f>
        <v>54th</v>
      </c>
      <c r="Z352" s="37">
        <v>6.72</v>
      </c>
      <c r="AA352" s="28">
        <v>3</v>
      </c>
      <c r="AB352" s="221">
        <f t="shared" si="55"/>
        <v>2.4362969261241684E-3</v>
      </c>
      <c r="AC352" s="29">
        <f t="shared" si="56"/>
        <v>36</v>
      </c>
      <c r="AD352" s="38" t="str">
        <f t="array" ref="AD352">AC352&amp;CHOOSE(AND(AC352&lt;&gt;{11,12,13})*MIN(4,MOD(AC352,10))+1,"th","st","nd","rd","th")</f>
        <v>36th</v>
      </c>
      <c r="AE352" s="37">
        <v>1.8</v>
      </c>
      <c r="AF352" s="113">
        <v>1231.377</v>
      </c>
      <c r="AG352" s="113">
        <v>1274.135</v>
      </c>
      <c r="AH352" s="113">
        <v>1259.558</v>
      </c>
      <c r="AI352" s="38">
        <v>1255.0229999999999</v>
      </c>
      <c r="AJ352" s="29">
        <f t="shared" si="57"/>
        <v>25</v>
      </c>
      <c r="AK352" s="38" t="str">
        <f t="array" ref="AK352">AJ352&amp;CHOOSE(AND(AJ352&lt;&gt;{11,12,13})*MIN(4,MOD(AJ352,10))+1,"th","st","nd","rd","th")</f>
        <v>25th</v>
      </c>
      <c r="AL352" s="38">
        <v>238.44200000000001</v>
      </c>
      <c r="AM352" s="38">
        <v>238.44200000000001</v>
      </c>
      <c r="AN352" s="38">
        <v>1493.4649999999999</v>
      </c>
      <c r="AO352" s="29">
        <f t="shared" si="58"/>
        <v>24</v>
      </c>
      <c r="AP352" s="38" t="str">
        <f t="array" ref="AP352">AO352&amp;CHOOSE(AND(AO352&lt;&gt;{11,12,13})*MIN(4,MOD(AO352,10))+1,"th","st","nd","rd","th")</f>
        <v>24th</v>
      </c>
      <c r="AQ352" s="77">
        <v>1.19</v>
      </c>
      <c r="AR352" s="36">
        <v>2096.59</v>
      </c>
      <c r="AS352" s="29">
        <f t="shared" si="59"/>
        <v>37</v>
      </c>
      <c r="AT352" s="38" t="str">
        <f t="array" ref="AT352">AS352&amp;CHOOSE(AND(AS352&lt;&gt;{11,12,13})*MIN(4,MOD(AS352,10))+1,"th","st","nd","rd","th")</f>
        <v>37th</v>
      </c>
      <c r="AU352" s="40">
        <v>7.0350826258322593E-4</v>
      </c>
    </row>
    <row r="353" spans="1:47" x14ac:dyDescent="0.25">
      <c r="A353" s="7">
        <v>104437503</v>
      </c>
      <c r="B353" s="8" t="s">
        <v>631</v>
      </c>
      <c r="C353" s="8" t="s">
        <v>226</v>
      </c>
      <c r="D353" s="27">
        <v>43607</v>
      </c>
      <c r="E353" s="29">
        <f t="shared" si="50"/>
        <v>23</v>
      </c>
      <c r="F353" s="38" t="str">
        <f t="array" ref="F353">E353&amp;CHOOSE(AND(E353&lt;&gt;{11,12,13})*MIN(4,MOD(E353,10))+1,"th","st","nd","rd","th")</f>
        <v>23rd</v>
      </c>
      <c r="G353" s="29">
        <v>2857</v>
      </c>
      <c r="H353" s="30">
        <v>1.2291000000000001</v>
      </c>
      <c r="I353" s="31">
        <v>0.81599999999999995</v>
      </c>
      <c r="J353" s="94">
        <v>97</v>
      </c>
      <c r="K353" s="33">
        <v>64.167000000000002</v>
      </c>
      <c r="L353" s="34">
        <v>0.18310000000000001</v>
      </c>
      <c r="M353" s="29">
        <f t="shared" si="51"/>
        <v>64</v>
      </c>
      <c r="N353" s="38" t="str">
        <f t="array" ref="N353">M353&amp;CHOOSE(AND(M353&lt;&gt;{11,12,13})*MIN(4,MOD(M353,10))+1,"th","st","nd","rd","th")</f>
        <v>64th</v>
      </c>
      <c r="O353" s="34">
        <v>0.27060000000000001</v>
      </c>
      <c r="P353" s="29">
        <f t="shared" si="52"/>
        <v>91</v>
      </c>
      <c r="Q353" s="38" t="str">
        <f t="array" ref="Q353">P353&amp;CHOOSE(AND(P353&lt;&gt;{11,12,13})*MIN(4,MOD(P353,10))+1,"th","st","nd","rd","th")</f>
        <v>91st</v>
      </c>
      <c r="R353" s="35">
        <v>103.488</v>
      </c>
      <c r="S353" s="35">
        <v>76.471000000000004</v>
      </c>
      <c r="T353" s="35">
        <v>0</v>
      </c>
      <c r="U353" s="35">
        <v>179.959</v>
      </c>
      <c r="V353" s="36">
        <v>29.507000000000001</v>
      </c>
      <c r="W353" s="220">
        <f t="shared" si="53"/>
        <v>3.1323845698186192E-2</v>
      </c>
      <c r="X353" s="29">
        <f t="shared" si="54"/>
        <v>66</v>
      </c>
      <c r="Y353" s="38" t="str">
        <f t="array" ref="Y353">X353&amp;CHOOSE(AND(X353&lt;&gt;{11,12,13})*MIN(4,MOD(X353,10))+1,"th","st","nd","rd","th")</f>
        <v>66th</v>
      </c>
      <c r="Z353" s="37">
        <v>5.9009999999999998</v>
      </c>
      <c r="AA353" s="28">
        <v>1</v>
      </c>
      <c r="AB353" s="221">
        <f t="shared" si="55"/>
        <v>1.0615733791366859E-3</v>
      </c>
      <c r="AC353" s="29">
        <f t="shared" si="56"/>
        <v>21</v>
      </c>
      <c r="AD353" s="38" t="str">
        <f t="array" ref="AD353">AC353&amp;CHOOSE(AND(AC353&lt;&gt;{11,12,13})*MIN(4,MOD(AC353,10))+1,"th","st","nd","rd","th")</f>
        <v>21st</v>
      </c>
      <c r="AE353" s="37">
        <v>0.6</v>
      </c>
      <c r="AF353" s="113">
        <v>941.99800000000005</v>
      </c>
      <c r="AG353" s="113">
        <v>971.54</v>
      </c>
      <c r="AH353" s="113">
        <v>1004.625</v>
      </c>
      <c r="AI353" s="38">
        <v>972.721</v>
      </c>
      <c r="AJ353" s="29">
        <f t="shared" si="57"/>
        <v>15</v>
      </c>
      <c r="AK353" s="38" t="str">
        <f t="array" ref="AK353">AJ353&amp;CHOOSE(AND(AJ353&lt;&gt;{11,12,13})*MIN(4,MOD(AJ353,10))+1,"th","st","nd","rd","th")</f>
        <v>15th</v>
      </c>
      <c r="AL353" s="38">
        <v>186.46</v>
      </c>
      <c r="AM353" s="38">
        <v>250.62700000000001</v>
      </c>
      <c r="AN353" s="38">
        <v>1223.348</v>
      </c>
      <c r="AO353" s="29">
        <f t="shared" si="58"/>
        <v>15</v>
      </c>
      <c r="AP353" s="38" t="str">
        <f t="array" ref="AP353">AO353&amp;CHOOSE(AND(AO353&lt;&gt;{11,12,13})*MIN(4,MOD(AO353,10))+1,"th","st","nd","rd","th")</f>
        <v>15th</v>
      </c>
      <c r="AQ353" s="77">
        <v>1.0900000000000001</v>
      </c>
      <c r="AR353" s="36">
        <v>1638.943</v>
      </c>
      <c r="AS353" s="29">
        <f t="shared" si="59"/>
        <v>24</v>
      </c>
      <c r="AT353" s="38" t="str">
        <f t="array" ref="AT353">AS353&amp;CHOOSE(AND(AS353&lt;&gt;{11,12,13})*MIN(4,MOD(AS353,10))+1,"th","st","nd","rd","th")</f>
        <v>24th</v>
      </c>
      <c r="AU353" s="40">
        <v>5.4994536003841481E-4</v>
      </c>
    </row>
    <row r="354" spans="1:47" x14ac:dyDescent="0.25">
      <c r="A354" s="7">
        <v>111444602</v>
      </c>
      <c r="B354" s="8" t="s">
        <v>404</v>
      </c>
      <c r="C354" s="8" t="s">
        <v>405</v>
      </c>
      <c r="D354" s="27">
        <v>41203</v>
      </c>
      <c r="E354" s="29">
        <f t="shared" si="50"/>
        <v>16</v>
      </c>
      <c r="F354" s="38" t="str">
        <f t="array" ref="F354">E354&amp;CHOOSE(AND(E354&lt;&gt;{11,12,13})*MIN(4,MOD(E354,10))+1,"th","st","nd","rd","th")</f>
        <v>16th</v>
      </c>
      <c r="G354" s="29">
        <v>17405</v>
      </c>
      <c r="H354" s="30">
        <v>1.3008999999999999</v>
      </c>
      <c r="I354" s="31">
        <v>0.45939999999999998</v>
      </c>
      <c r="J354" s="94">
        <v>274</v>
      </c>
      <c r="K354" s="33">
        <v>0</v>
      </c>
      <c r="L354" s="34">
        <v>0.22559999999999999</v>
      </c>
      <c r="M354" s="29">
        <f t="shared" si="51"/>
        <v>80</v>
      </c>
      <c r="N354" s="38" t="str">
        <f t="array" ref="N354">M354&amp;CHOOSE(AND(M354&lt;&gt;{11,12,13})*MIN(4,MOD(M354,10))+1,"th","st","nd","rd","th")</f>
        <v>80th</v>
      </c>
      <c r="O354" s="34">
        <v>0.21940000000000001</v>
      </c>
      <c r="P354" s="29">
        <f t="shared" si="52"/>
        <v>71</v>
      </c>
      <c r="Q354" s="38" t="str">
        <f t="array" ref="Q354">P354&amp;CHOOSE(AND(P354&lt;&gt;{11,12,13})*MIN(4,MOD(P354,10))+1,"th","st","nd","rd","th")</f>
        <v>71st</v>
      </c>
      <c r="R354" s="35">
        <v>701.02</v>
      </c>
      <c r="S354" s="35">
        <v>340.87700000000001</v>
      </c>
      <c r="T354" s="35">
        <v>0</v>
      </c>
      <c r="U354" s="35">
        <v>1041.8969999999999</v>
      </c>
      <c r="V354" s="36">
        <v>166.61600000000001</v>
      </c>
      <c r="W354" s="220">
        <f t="shared" si="53"/>
        <v>3.2171877875230286E-2</v>
      </c>
      <c r="X354" s="29">
        <f t="shared" si="54"/>
        <v>68</v>
      </c>
      <c r="Y354" s="38" t="str">
        <f t="array" ref="Y354">X354&amp;CHOOSE(AND(X354&lt;&gt;{11,12,13})*MIN(4,MOD(X354,10))+1,"th","st","nd","rd","th")</f>
        <v>68th</v>
      </c>
      <c r="Z354" s="37">
        <v>33.323</v>
      </c>
      <c r="AA354" s="28">
        <v>43</v>
      </c>
      <c r="AB354" s="221">
        <f t="shared" si="55"/>
        <v>8.3028685638528252E-3</v>
      </c>
      <c r="AC354" s="29">
        <f t="shared" si="56"/>
        <v>64</v>
      </c>
      <c r="AD354" s="38" t="str">
        <f t="array" ref="AD354">AC354&amp;CHOOSE(AND(AC354&lt;&gt;{11,12,13})*MIN(4,MOD(AC354,10))+1,"th","st","nd","rd","th")</f>
        <v>64th</v>
      </c>
      <c r="AE354" s="37">
        <v>25.8</v>
      </c>
      <c r="AF354" s="113">
        <v>5178.933</v>
      </c>
      <c r="AG354" s="113">
        <v>5311.2579999999998</v>
      </c>
      <c r="AH354" s="113">
        <v>5403.0140000000001</v>
      </c>
      <c r="AI354" s="38">
        <v>5297.7349999999997</v>
      </c>
      <c r="AJ354" s="29">
        <f t="shared" si="57"/>
        <v>87</v>
      </c>
      <c r="AK354" s="38" t="str">
        <f t="array" ref="AK354">AJ354&amp;CHOOSE(AND(AJ354&lt;&gt;{11,12,13})*MIN(4,MOD(AJ354,10))+1,"th","st","nd","rd","th")</f>
        <v>87th</v>
      </c>
      <c r="AL354" s="38">
        <v>1101.02</v>
      </c>
      <c r="AM354" s="38">
        <v>1101.02</v>
      </c>
      <c r="AN354" s="38">
        <v>6398.7550000000001</v>
      </c>
      <c r="AO354" s="29">
        <f t="shared" si="58"/>
        <v>88</v>
      </c>
      <c r="AP354" s="38" t="str">
        <f t="array" ref="AP354">AO354&amp;CHOOSE(AND(AO354&lt;&gt;{11,12,13})*MIN(4,MOD(AO354,10))+1,"th","st","nd","rd","th")</f>
        <v>88th</v>
      </c>
      <c r="AQ354" s="77">
        <v>1.1299999999999999</v>
      </c>
      <c r="AR354" s="36">
        <v>9406.2790000000005</v>
      </c>
      <c r="AS354" s="29">
        <f t="shared" si="59"/>
        <v>93</v>
      </c>
      <c r="AT354" s="38" t="str">
        <f t="array" ref="AT354">AS354&amp;CHOOSE(AND(AS354&lt;&gt;{11,12,13})*MIN(4,MOD(AS354,10))+1,"th","st","nd","rd","th")</f>
        <v>93rd</v>
      </c>
      <c r="AU354" s="40">
        <v>3.1562656488216983E-3</v>
      </c>
    </row>
    <row r="355" spans="1:47" x14ac:dyDescent="0.25">
      <c r="A355" s="7">
        <v>120452003</v>
      </c>
      <c r="B355" s="8" t="s">
        <v>269</v>
      </c>
      <c r="C355" s="8" t="s">
        <v>270</v>
      </c>
      <c r="D355" s="27">
        <v>56800</v>
      </c>
      <c r="E355" s="29">
        <f t="shared" si="50"/>
        <v>64</v>
      </c>
      <c r="F355" s="38" t="str">
        <f t="array" ref="F355">E355&amp;CHOOSE(AND(E355&lt;&gt;{11,12,13})*MIN(4,MOD(E355,10))+1,"th","st","nd","rd","th")</f>
        <v>64th</v>
      </c>
      <c r="G355" s="29">
        <v>16167</v>
      </c>
      <c r="H355" s="30">
        <v>0.94359999999999999</v>
      </c>
      <c r="I355" s="31">
        <v>0.18</v>
      </c>
      <c r="J355" s="94">
        <v>331</v>
      </c>
      <c r="K355" s="33">
        <v>0</v>
      </c>
      <c r="L355" s="34">
        <v>0.18709999999999999</v>
      </c>
      <c r="M355" s="29">
        <f t="shared" si="51"/>
        <v>66</v>
      </c>
      <c r="N355" s="38" t="str">
        <f t="array" ref="N355">M355&amp;CHOOSE(AND(M355&lt;&gt;{11,12,13})*MIN(4,MOD(M355,10))+1,"th","st","nd","rd","th")</f>
        <v>66th</v>
      </c>
      <c r="O355" s="34">
        <v>0.25409999999999999</v>
      </c>
      <c r="P355" s="29">
        <f t="shared" si="52"/>
        <v>84</v>
      </c>
      <c r="Q355" s="38" t="str">
        <f t="array" ref="Q355">P355&amp;CHOOSE(AND(P355&lt;&gt;{11,12,13})*MIN(4,MOD(P355,10))+1,"th","st","nd","rd","th")</f>
        <v>84th</v>
      </c>
      <c r="R355" s="35">
        <v>812.91899999999998</v>
      </c>
      <c r="S355" s="35">
        <v>552.01199999999994</v>
      </c>
      <c r="T355" s="35">
        <v>0</v>
      </c>
      <c r="U355" s="35">
        <v>1364.931</v>
      </c>
      <c r="V355" s="36">
        <v>219.27900000000005</v>
      </c>
      <c r="W355" s="220">
        <f t="shared" si="53"/>
        <v>3.0281311741367039E-2</v>
      </c>
      <c r="X355" s="29">
        <f t="shared" si="54"/>
        <v>63</v>
      </c>
      <c r="Y355" s="38" t="str">
        <f t="array" ref="Y355">X355&amp;CHOOSE(AND(X355&lt;&gt;{11,12,13})*MIN(4,MOD(X355,10))+1,"th","st","nd","rd","th")</f>
        <v>63rd</v>
      </c>
      <c r="Z355" s="37">
        <v>43.856000000000002</v>
      </c>
      <c r="AA355" s="28">
        <v>108</v>
      </c>
      <c r="AB355" s="221">
        <f t="shared" si="55"/>
        <v>1.4914249280905328E-2</v>
      </c>
      <c r="AC355" s="29">
        <f t="shared" si="56"/>
        <v>75</v>
      </c>
      <c r="AD355" s="38" t="str">
        <f t="array" ref="AD355">AC355&amp;CHOOSE(AND(AC355&lt;&gt;{11,12,13})*MIN(4,MOD(AC355,10))+1,"th","st","nd","rd","th")</f>
        <v>75th</v>
      </c>
      <c r="AE355" s="37">
        <v>64.8</v>
      </c>
      <c r="AF355" s="113">
        <v>7241.3969999999999</v>
      </c>
      <c r="AG355" s="113">
        <v>7289.433</v>
      </c>
      <c r="AH355" s="113">
        <v>7447.79</v>
      </c>
      <c r="AI355" s="38">
        <v>7326.2070000000003</v>
      </c>
      <c r="AJ355" s="29">
        <f t="shared" si="57"/>
        <v>93</v>
      </c>
      <c r="AK355" s="38" t="str">
        <f t="array" ref="AK355">AJ355&amp;CHOOSE(AND(AJ355&lt;&gt;{11,12,13})*MIN(4,MOD(AJ355,10))+1,"th","st","nd","rd","th")</f>
        <v>93rd</v>
      </c>
      <c r="AL355" s="38">
        <v>1473.587</v>
      </c>
      <c r="AM355" s="38">
        <v>1473.587</v>
      </c>
      <c r="AN355" s="38">
        <v>8799.7939999999999</v>
      </c>
      <c r="AO355" s="29">
        <f t="shared" si="58"/>
        <v>93</v>
      </c>
      <c r="AP355" s="38" t="str">
        <f t="array" ref="AP355">AO355&amp;CHOOSE(AND(AO355&lt;&gt;{11,12,13})*MIN(4,MOD(AO355,10))+1,"th","st","nd","rd","th")</f>
        <v>93rd</v>
      </c>
      <c r="AQ355" s="77">
        <v>1.96</v>
      </c>
      <c r="AR355" s="36">
        <v>16274.832</v>
      </c>
      <c r="AS355" s="29">
        <f t="shared" si="59"/>
        <v>97</v>
      </c>
      <c r="AT355" s="38" t="str">
        <f t="array" ref="AT355">AS355&amp;CHOOSE(AND(AS355&lt;&gt;{11,12,13})*MIN(4,MOD(AS355,10))+1,"th","st","nd","rd","th")</f>
        <v>97th</v>
      </c>
      <c r="AU355" s="40">
        <v>5.461000378783591E-3</v>
      </c>
    </row>
    <row r="356" spans="1:47" x14ac:dyDescent="0.25">
      <c r="A356" s="7">
        <v>120455203</v>
      </c>
      <c r="B356" s="8" t="s">
        <v>497</v>
      </c>
      <c r="C356" s="8" t="s">
        <v>270</v>
      </c>
      <c r="D356" s="27">
        <v>61068</v>
      </c>
      <c r="E356" s="29">
        <f t="shared" si="50"/>
        <v>72</v>
      </c>
      <c r="F356" s="38" t="str">
        <f t="array" ref="F356">E356&amp;CHOOSE(AND(E356&lt;&gt;{11,12,13})*MIN(4,MOD(E356,10))+1,"th","st","nd","rd","th")</f>
        <v>72nd</v>
      </c>
      <c r="G356" s="29">
        <v>11513</v>
      </c>
      <c r="H356" s="30">
        <v>0.87770000000000004</v>
      </c>
      <c r="I356" s="31">
        <v>0.3241</v>
      </c>
      <c r="J356" s="94">
        <v>306</v>
      </c>
      <c r="K356" s="33">
        <v>0</v>
      </c>
      <c r="L356" s="34">
        <v>0.1106</v>
      </c>
      <c r="M356" s="29">
        <f t="shared" si="51"/>
        <v>36</v>
      </c>
      <c r="N356" s="38" t="str">
        <f t="array" ref="N356">M356&amp;CHOOSE(AND(M356&lt;&gt;{11,12,13})*MIN(4,MOD(M356,10))+1,"th","st","nd","rd","th")</f>
        <v>36th</v>
      </c>
      <c r="O356" s="34">
        <v>0.155</v>
      </c>
      <c r="P356" s="29">
        <f t="shared" si="52"/>
        <v>39</v>
      </c>
      <c r="Q356" s="38" t="str">
        <f t="array" ref="Q356">P356&amp;CHOOSE(AND(P356&lt;&gt;{11,12,13})*MIN(4,MOD(P356,10))+1,"th","st","nd","rd","th")</f>
        <v>39th</v>
      </c>
      <c r="R356" s="35">
        <v>319.48200000000003</v>
      </c>
      <c r="S356" s="35">
        <v>223.86799999999999</v>
      </c>
      <c r="T356" s="35">
        <v>0</v>
      </c>
      <c r="U356" s="35">
        <v>543.35</v>
      </c>
      <c r="V356" s="36">
        <v>192.69099999999997</v>
      </c>
      <c r="W356" s="220">
        <f t="shared" si="53"/>
        <v>4.0024086195178762E-2</v>
      </c>
      <c r="X356" s="29">
        <f t="shared" si="54"/>
        <v>80</v>
      </c>
      <c r="Y356" s="38" t="str">
        <f t="array" ref="Y356">X356&amp;CHOOSE(AND(X356&lt;&gt;{11,12,13})*MIN(4,MOD(X356,10))+1,"th","st","nd","rd","th")</f>
        <v>80th</v>
      </c>
      <c r="Z356" s="37">
        <v>38.537999999999997</v>
      </c>
      <c r="AA356" s="28">
        <v>72</v>
      </c>
      <c r="AB356" s="221">
        <f t="shared" si="55"/>
        <v>1.4955209148599942E-2</v>
      </c>
      <c r="AC356" s="29">
        <f t="shared" si="56"/>
        <v>76</v>
      </c>
      <c r="AD356" s="38" t="str">
        <f t="array" ref="AD356">AC356&amp;CHOOSE(AND(AC356&lt;&gt;{11,12,13})*MIN(4,MOD(AC356,10))+1,"th","st","nd","rd","th")</f>
        <v>76th</v>
      </c>
      <c r="AE356" s="37">
        <v>43.2</v>
      </c>
      <c r="AF356" s="113">
        <v>4814.3760000000002</v>
      </c>
      <c r="AG356" s="113">
        <v>5091.9570000000003</v>
      </c>
      <c r="AH356" s="113">
        <v>5331.4679999999998</v>
      </c>
      <c r="AI356" s="38">
        <v>5079.2669999999998</v>
      </c>
      <c r="AJ356" s="29">
        <f t="shared" si="57"/>
        <v>86</v>
      </c>
      <c r="AK356" s="38" t="str">
        <f t="array" ref="AK356">AJ356&amp;CHOOSE(AND(AJ356&lt;&gt;{11,12,13})*MIN(4,MOD(AJ356,10))+1,"th","st","nd","rd","th")</f>
        <v>86th</v>
      </c>
      <c r="AL356" s="38">
        <v>625.08799999999997</v>
      </c>
      <c r="AM356" s="38">
        <v>625.08799999999997</v>
      </c>
      <c r="AN356" s="38">
        <v>5704.3549999999996</v>
      </c>
      <c r="AO356" s="29">
        <f t="shared" si="58"/>
        <v>85</v>
      </c>
      <c r="AP356" s="38" t="str">
        <f t="array" ref="AP356">AO356&amp;CHOOSE(AND(AO356&lt;&gt;{11,12,13})*MIN(4,MOD(AO356,10))+1,"th","st","nd","rd","th")</f>
        <v>85th</v>
      </c>
      <c r="AQ356" s="77">
        <v>1.1299999999999999</v>
      </c>
      <c r="AR356" s="36">
        <v>5657.585</v>
      </c>
      <c r="AS356" s="29">
        <f t="shared" si="59"/>
        <v>83</v>
      </c>
      <c r="AT356" s="38" t="str">
        <f t="array" ref="AT356">AS356&amp;CHOOSE(AND(AS356&lt;&gt;{11,12,13})*MIN(4,MOD(AS356,10))+1,"th","st","nd","rd","th")</f>
        <v>83rd</v>
      </c>
      <c r="AU356" s="40">
        <v>1.898395868418203E-3</v>
      </c>
    </row>
    <row r="357" spans="1:47" x14ac:dyDescent="0.25">
      <c r="A357" s="7">
        <v>120455403</v>
      </c>
      <c r="B357" s="8" t="s">
        <v>499</v>
      </c>
      <c r="C357" s="8" t="s">
        <v>270</v>
      </c>
      <c r="D357" s="27">
        <v>54772</v>
      </c>
      <c r="E357" s="29">
        <f t="shared" si="50"/>
        <v>58</v>
      </c>
      <c r="F357" s="38" t="str">
        <f t="array" ref="F357">E357&amp;CHOOSE(AND(E357&lt;&gt;{11,12,13})*MIN(4,MOD(E357,10))+1,"th","st","nd","rd","th")</f>
        <v>58th</v>
      </c>
      <c r="G357" s="29">
        <v>21417</v>
      </c>
      <c r="H357" s="30">
        <v>0.97860000000000003</v>
      </c>
      <c r="I357" s="31">
        <v>-3.27E-2</v>
      </c>
      <c r="J357" s="94">
        <v>364</v>
      </c>
      <c r="K357" s="33">
        <v>0</v>
      </c>
      <c r="L357" s="34">
        <v>0.18609999999999999</v>
      </c>
      <c r="M357" s="29">
        <f t="shared" si="51"/>
        <v>66</v>
      </c>
      <c r="N357" s="38" t="str">
        <f t="array" ref="N357">M357&amp;CHOOSE(AND(M357&lt;&gt;{11,12,13})*MIN(4,MOD(M357,10))+1,"th","st","nd","rd","th")</f>
        <v>66th</v>
      </c>
      <c r="O357" s="34">
        <v>0.24879999999999999</v>
      </c>
      <c r="P357" s="29">
        <f t="shared" si="52"/>
        <v>82</v>
      </c>
      <c r="Q357" s="38" t="str">
        <f t="array" ref="Q357">P357&amp;CHOOSE(AND(P357&lt;&gt;{11,12,13})*MIN(4,MOD(P357,10))+1,"th","st","nd","rd","th")</f>
        <v>82nd</v>
      </c>
      <c r="R357" s="35">
        <v>1080.0229999999999</v>
      </c>
      <c r="S357" s="35">
        <v>721.95</v>
      </c>
      <c r="T357" s="35">
        <v>0</v>
      </c>
      <c r="U357" s="35">
        <v>1801.973</v>
      </c>
      <c r="V357" s="36">
        <v>433.69799999999992</v>
      </c>
      <c r="W357" s="220">
        <f t="shared" si="53"/>
        <v>4.4838618997250008E-2</v>
      </c>
      <c r="X357" s="29">
        <f t="shared" si="54"/>
        <v>86</v>
      </c>
      <c r="Y357" s="38" t="str">
        <f t="array" ref="Y357">X357&amp;CHOOSE(AND(X357&lt;&gt;{11,12,13})*MIN(4,MOD(X357,10))+1,"th","st","nd","rd","th")</f>
        <v>86th</v>
      </c>
      <c r="Z357" s="37">
        <v>86.74</v>
      </c>
      <c r="AA357" s="28">
        <v>222</v>
      </c>
      <c r="AB357" s="221">
        <f t="shared" si="55"/>
        <v>2.2951854556372185E-2</v>
      </c>
      <c r="AC357" s="29">
        <f t="shared" si="56"/>
        <v>84</v>
      </c>
      <c r="AD357" s="38" t="str">
        <f t="array" ref="AD357">AC357&amp;CHOOSE(AND(AC357&lt;&gt;{11,12,13})*MIN(4,MOD(AC357,10))+1,"th","st","nd","rd","th")</f>
        <v>84th</v>
      </c>
      <c r="AE357" s="37">
        <v>133.19999999999999</v>
      </c>
      <c r="AF357" s="113">
        <v>9672.4210000000003</v>
      </c>
      <c r="AG357" s="113">
        <v>9855.18</v>
      </c>
      <c r="AH357" s="113">
        <v>10266.548000000001</v>
      </c>
      <c r="AI357" s="38">
        <v>9931.3829999999998</v>
      </c>
      <c r="AJ357" s="29">
        <f t="shared" si="57"/>
        <v>96</v>
      </c>
      <c r="AK357" s="38" t="str">
        <f t="array" ref="AK357">AJ357&amp;CHOOSE(AND(AJ357&lt;&gt;{11,12,13})*MIN(4,MOD(AJ357,10))+1,"th","st","nd","rd","th")</f>
        <v>96th</v>
      </c>
      <c r="AL357" s="38">
        <v>2021.913</v>
      </c>
      <c r="AM357" s="38">
        <v>2021.913</v>
      </c>
      <c r="AN357" s="38">
        <v>11953.296</v>
      </c>
      <c r="AO357" s="29">
        <f t="shared" si="58"/>
        <v>97</v>
      </c>
      <c r="AP357" s="38" t="str">
        <f t="array" ref="AP357">AO357&amp;CHOOSE(AND(AO357&lt;&gt;{11,12,13})*MIN(4,MOD(AO357,10))+1,"th","st","nd","rd","th")</f>
        <v>97th</v>
      </c>
      <c r="AQ357" s="77">
        <v>1.9</v>
      </c>
      <c r="AR357" s="36">
        <v>22225.241000000002</v>
      </c>
      <c r="AS357" s="29">
        <f t="shared" si="59"/>
        <v>97</v>
      </c>
      <c r="AT357" s="38" t="str">
        <f t="array" ref="AT357">AS357&amp;CHOOSE(AND(AS357&lt;&gt;{11,12,13})*MIN(4,MOD(AS357,10))+1,"th","st","nd","rd","th")</f>
        <v>97th</v>
      </c>
      <c r="AU357" s="40">
        <v>7.4576529895704355E-3</v>
      </c>
    </row>
    <row r="358" spans="1:47" x14ac:dyDescent="0.25">
      <c r="A358" s="7">
        <v>120456003</v>
      </c>
      <c r="B358" s="8" t="s">
        <v>577</v>
      </c>
      <c r="C358" s="8" t="s">
        <v>270</v>
      </c>
      <c r="D358" s="27">
        <v>59250</v>
      </c>
      <c r="E358" s="29">
        <f t="shared" si="50"/>
        <v>69</v>
      </c>
      <c r="F358" s="38" t="str">
        <f t="array" ref="F358">E358&amp;CHOOSE(AND(E358&lt;&gt;{11,12,13})*MIN(4,MOD(E358,10))+1,"th","st","nd","rd","th")</f>
        <v>69th</v>
      </c>
      <c r="G358" s="29">
        <v>11982</v>
      </c>
      <c r="H358" s="30">
        <v>0.90459999999999996</v>
      </c>
      <c r="I358" s="31">
        <v>0.17199999999999999</v>
      </c>
      <c r="J358" s="94">
        <v>332</v>
      </c>
      <c r="K358" s="33">
        <v>0</v>
      </c>
      <c r="L358" s="34">
        <v>0.16270000000000001</v>
      </c>
      <c r="M358" s="29">
        <f t="shared" si="51"/>
        <v>55</v>
      </c>
      <c r="N358" s="38" t="str">
        <f t="array" ref="N358">M358&amp;CHOOSE(AND(M358&lt;&gt;{11,12,13})*MIN(4,MOD(M358,10))+1,"th","st","nd","rd","th")</f>
        <v>55th</v>
      </c>
      <c r="O358" s="34">
        <v>0.14460000000000001</v>
      </c>
      <c r="P358" s="29">
        <f t="shared" si="52"/>
        <v>35</v>
      </c>
      <c r="Q358" s="38" t="str">
        <f t="array" ref="Q358">P358&amp;CHOOSE(AND(P358&lt;&gt;{11,12,13})*MIN(4,MOD(P358,10))+1,"th","st","nd","rd","th")</f>
        <v>35th</v>
      </c>
      <c r="R358" s="35">
        <v>498.97300000000001</v>
      </c>
      <c r="S358" s="35">
        <v>221.732</v>
      </c>
      <c r="T358" s="35">
        <v>0</v>
      </c>
      <c r="U358" s="35">
        <v>720.70500000000004</v>
      </c>
      <c r="V358" s="36">
        <v>181.065</v>
      </c>
      <c r="W358" s="220">
        <f t="shared" si="53"/>
        <v>3.5423869542965274E-2</v>
      </c>
      <c r="X358" s="29">
        <f t="shared" si="54"/>
        <v>74</v>
      </c>
      <c r="Y358" s="38" t="str">
        <f t="array" ref="Y358">X358&amp;CHOOSE(AND(X358&lt;&gt;{11,12,13})*MIN(4,MOD(X358,10))+1,"th","st","nd","rd","th")</f>
        <v>74th</v>
      </c>
      <c r="Z358" s="37">
        <v>36.213000000000001</v>
      </c>
      <c r="AA358" s="28">
        <v>139</v>
      </c>
      <c r="AB358" s="221">
        <f t="shared" si="55"/>
        <v>2.7194200240091528E-2</v>
      </c>
      <c r="AC358" s="29">
        <f t="shared" si="56"/>
        <v>88</v>
      </c>
      <c r="AD358" s="38" t="str">
        <f t="array" ref="AD358">AC358&amp;CHOOSE(AND(AC358&lt;&gt;{11,12,13})*MIN(4,MOD(AC358,10))+1,"th","st","nd","rd","th")</f>
        <v>88th</v>
      </c>
      <c r="AE358" s="37">
        <v>83.4</v>
      </c>
      <c r="AF358" s="113">
        <v>5111.384</v>
      </c>
      <c r="AG358" s="113">
        <v>5175.9560000000001</v>
      </c>
      <c r="AH358" s="113">
        <v>5299.625</v>
      </c>
      <c r="AI358" s="38">
        <v>5195.6549999999997</v>
      </c>
      <c r="AJ358" s="29">
        <f t="shared" si="57"/>
        <v>86</v>
      </c>
      <c r="AK358" s="38" t="str">
        <f t="array" ref="AK358">AJ358&amp;CHOOSE(AND(AJ358&lt;&gt;{11,12,13})*MIN(4,MOD(AJ358,10))+1,"th","st","nd","rd","th")</f>
        <v>86th</v>
      </c>
      <c r="AL358" s="38">
        <v>840.31799999999998</v>
      </c>
      <c r="AM358" s="38">
        <v>840.31799999999998</v>
      </c>
      <c r="AN358" s="38">
        <v>6035.973</v>
      </c>
      <c r="AO358" s="29">
        <f t="shared" si="58"/>
        <v>86</v>
      </c>
      <c r="AP358" s="38" t="str">
        <f t="array" ref="AP358">AO358&amp;CHOOSE(AND(AO358&lt;&gt;{11,12,13})*MIN(4,MOD(AO358,10))+1,"th","st","nd","rd","th")</f>
        <v>86th</v>
      </c>
      <c r="AQ358" s="77">
        <v>1.6</v>
      </c>
      <c r="AR358" s="36">
        <v>8736.2260000000006</v>
      </c>
      <c r="AS358" s="29">
        <f t="shared" si="59"/>
        <v>92</v>
      </c>
      <c r="AT358" s="38" t="str">
        <f t="array" ref="AT358">AS358&amp;CHOOSE(AND(AS358&lt;&gt;{11,12,13})*MIN(4,MOD(AS358,10))+1,"th","st","nd","rd","th")</f>
        <v>92nd</v>
      </c>
      <c r="AU358" s="40">
        <v>2.9314301674597349E-3</v>
      </c>
    </row>
    <row r="359" spans="1:47" x14ac:dyDescent="0.25">
      <c r="A359" s="7">
        <v>123460302</v>
      </c>
      <c r="B359" s="8" t="s">
        <v>93</v>
      </c>
      <c r="C359" s="8" t="s">
        <v>94</v>
      </c>
      <c r="D359" s="27">
        <v>76402</v>
      </c>
      <c r="E359" s="29">
        <f t="shared" si="50"/>
        <v>90</v>
      </c>
      <c r="F359" s="38" t="str">
        <f t="array" ref="F359">E359&amp;CHOOSE(AND(E359&lt;&gt;{11,12,13})*MIN(4,MOD(E359,10))+1,"th","st","nd","rd","th")</f>
        <v>90th</v>
      </c>
      <c r="G359" s="29">
        <v>21938</v>
      </c>
      <c r="H359" s="30">
        <v>0.70150000000000001</v>
      </c>
      <c r="I359" s="31">
        <v>-2.2785000000000002</v>
      </c>
      <c r="J359" s="94">
        <v>475</v>
      </c>
      <c r="K359" s="33">
        <v>0</v>
      </c>
      <c r="L359" s="34">
        <v>7.0699999999999999E-2</v>
      </c>
      <c r="M359" s="29">
        <f t="shared" si="51"/>
        <v>19</v>
      </c>
      <c r="N359" s="38" t="str">
        <f t="array" ref="N359">M359&amp;CHOOSE(AND(M359&lt;&gt;{11,12,13})*MIN(4,MOD(M359,10))+1,"th","st","nd","rd","th")</f>
        <v>19th</v>
      </c>
      <c r="O359" s="34">
        <v>0.11269999999999999</v>
      </c>
      <c r="P359" s="29">
        <f t="shared" si="52"/>
        <v>19</v>
      </c>
      <c r="Q359" s="38" t="str">
        <f t="array" ref="Q359">P359&amp;CHOOSE(AND(P359&lt;&gt;{11,12,13})*MIN(4,MOD(P359,10))+1,"th","st","nd","rd","th")</f>
        <v>19th</v>
      </c>
      <c r="R359" s="35">
        <v>333.90100000000001</v>
      </c>
      <c r="S359" s="35">
        <v>266.12900000000002</v>
      </c>
      <c r="T359" s="35">
        <v>0</v>
      </c>
      <c r="U359" s="35">
        <v>600.03</v>
      </c>
      <c r="V359" s="36">
        <v>58.452000000000005</v>
      </c>
      <c r="W359" s="220">
        <f t="shared" si="53"/>
        <v>7.4259661588258821E-3</v>
      </c>
      <c r="X359" s="29">
        <f t="shared" si="54"/>
        <v>5</v>
      </c>
      <c r="Y359" s="38" t="str">
        <f t="array" ref="Y359">X359&amp;CHOOSE(AND(X359&lt;&gt;{11,12,13})*MIN(4,MOD(X359,10))+1,"th","st","nd","rd","th")</f>
        <v>5th</v>
      </c>
      <c r="Z359" s="37">
        <v>11.69</v>
      </c>
      <c r="AA359" s="28">
        <v>142</v>
      </c>
      <c r="AB359" s="221">
        <f t="shared" si="55"/>
        <v>1.8040224364491809E-2</v>
      </c>
      <c r="AC359" s="29">
        <f t="shared" si="56"/>
        <v>80</v>
      </c>
      <c r="AD359" s="38" t="str">
        <f t="array" ref="AD359">AC359&amp;CHOOSE(AND(AC359&lt;&gt;{11,12,13})*MIN(4,MOD(AC359,10))+1,"th","st","nd","rd","th")</f>
        <v>80th</v>
      </c>
      <c r="AE359" s="37">
        <v>85.2</v>
      </c>
      <c r="AF359" s="113">
        <v>7871.299</v>
      </c>
      <c r="AG359" s="113">
        <v>7758.87</v>
      </c>
      <c r="AH359" s="113">
        <v>7730.9790000000003</v>
      </c>
      <c r="AI359" s="38">
        <v>7787.049</v>
      </c>
      <c r="AJ359" s="29">
        <f t="shared" si="57"/>
        <v>94</v>
      </c>
      <c r="AK359" s="38" t="str">
        <f t="array" ref="AK359">AJ359&amp;CHOOSE(AND(AJ359&lt;&gt;{11,12,13})*MIN(4,MOD(AJ359,10))+1,"th","st","nd","rd","th")</f>
        <v>94th</v>
      </c>
      <c r="AL359" s="38">
        <v>696.92</v>
      </c>
      <c r="AM359" s="38">
        <v>696.92</v>
      </c>
      <c r="AN359" s="38">
        <v>8483.9689999999991</v>
      </c>
      <c r="AO359" s="29">
        <f t="shared" si="58"/>
        <v>93</v>
      </c>
      <c r="AP359" s="38" t="str">
        <f t="array" ref="AP359">AO359&amp;CHOOSE(AND(AO359&lt;&gt;{11,12,13})*MIN(4,MOD(AO359,10))+1,"th","st","nd","rd","th")</f>
        <v>93rd</v>
      </c>
      <c r="AQ359" s="77">
        <v>1.02</v>
      </c>
      <c r="AR359" s="36">
        <v>6070.5339999999997</v>
      </c>
      <c r="AS359" s="29">
        <f t="shared" si="59"/>
        <v>86</v>
      </c>
      <c r="AT359" s="38" t="str">
        <f t="array" ref="AT359">AS359&amp;CHOOSE(AND(AS359&lt;&gt;{11,12,13})*MIN(4,MOD(AS359,10))+1,"th","st","nd","rd","th")</f>
        <v>86th</v>
      </c>
      <c r="AU359" s="40">
        <v>2.0369604106155238E-3</v>
      </c>
    </row>
    <row r="360" spans="1:47" x14ac:dyDescent="0.25">
      <c r="A360" s="7">
        <v>123460504</v>
      </c>
      <c r="B360" s="8" t="s">
        <v>174</v>
      </c>
      <c r="C360" s="8" t="s">
        <v>94</v>
      </c>
      <c r="D360" s="27">
        <v>97500</v>
      </c>
      <c r="E360" s="29">
        <f t="shared" si="50"/>
        <v>97</v>
      </c>
      <c r="F360" s="38" t="str">
        <f t="array" ref="F360">E360&amp;CHOOSE(AND(E360&lt;&gt;{11,12,13})*MIN(4,MOD(E360,10))+1,"th","st","nd","rd","th")</f>
        <v>97th</v>
      </c>
      <c r="G360" s="29">
        <v>446</v>
      </c>
      <c r="H360" s="30">
        <v>0.54969999999999997</v>
      </c>
      <c r="I360" s="31">
        <v>0.97799999999999998</v>
      </c>
      <c r="J360" s="94">
        <v>2</v>
      </c>
      <c r="K360" s="33">
        <v>1.667</v>
      </c>
      <c r="L360" s="34">
        <v>0.10730000000000001</v>
      </c>
      <c r="M360" s="29">
        <f t="shared" si="51"/>
        <v>34</v>
      </c>
      <c r="N360" s="38" t="str">
        <f t="array" ref="N360">M360&amp;CHOOSE(AND(M360&lt;&gt;{11,12,13})*MIN(4,MOD(M360,10))+1,"th","st","nd","rd","th")</f>
        <v>34th</v>
      </c>
      <c r="O360" s="34">
        <v>0.12429999999999999</v>
      </c>
      <c r="P360" s="29">
        <f t="shared" si="52"/>
        <v>25</v>
      </c>
      <c r="Q360" s="38" t="str">
        <f t="array" ref="Q360">P360&amp;CHOOSE(AND(P360&lt;&gt;{11,12,13})*MIN(4,MOD(P360,10))+1,"th","st","nd","rd","th")</f>
        <v>25th</v>
      </c>
      <c r="R360" s="35">
        <v>0.114</v>
      </c>
      <c r="S360" s="35">
        <v>6.6000000000000003E-2</v>
      </c>
      <c r="T360" s="35">
        <v>0</v>
      </c>
      <c r="U360" s="35">
        <v>0.18</v>
      </c>
      <c r="V360" s="36">
        <v>0.77700000000000002</v>
      </c>
      <c r="W360" s="220">
        <f t="shared" si="53"/>
        <v>0.43725379853685992</v>
      </c>
      <c r="X360" s="29">
        <f t="shared" si="54"/>
        <v>100</v>
      </c>
      <c r="Y360" s="38" t="str">
        <f t="array" ref="Y360">X360&amp;CHOOSE(AND(X360&lt;&gt;{11,12,13})*MIN(4,MOD(X360,10))+1,"th","st","nd","rd","th")</f>
        <v>100th</v>
      </c>
      <c r="Z360" s="37">
        <v>0.155</v>
      </c>
      <c r="AA360" s="28">
        <v>0</v>
      </c>
      <c r="AB360" s="221">
        <f t="shared" si="55"/>
        <v>0</v>
      </c>
      <c r="AC360" s="29">
        <f t="shared" si="56"/>
        <v>1</v>
      </c>
      <c r="AD360" s="38" t="str">
        <f t="array" ref="AD360">AC360&amp;CHOOSE(AND(AC360&lt;&gt;{11,12,13})*MIN(4,MOD(AC360,10))+1,"th","st","nd","rd","th")</f>
        <v>1st</v>
      </c>
      <c r="AE360" s="37">
        <v>0</v>
      </c>
      <c r="AF360" s="113">
        <v>1.7769999999999999</v>
      </c>
      <c r="AG360" s="113">
        <v>9.7119999999999997</v>
      </c>
      <c r="AH360" s="113">
        <v>11.868</v>
      </c>
      <c r="AI360" s="38">
        <v>7.7859999999999996</v>
      </c>
      <c r="AJ360" s="29">
        <f t="shared" si="57"/>
        <v>0</v>
      </c>
      <c r="AK360" s="38" t="str">
        <f t="array" ref="AK360">AJ360&amp;CHOOSE(AND(AJ360&lt;&gt;{11,12,13})*MIN(4,MOD(AJ360,10))+1,"th","st","nd","rd","th")</f>
        <v>0th</v>
      </c>
      <c r="AL360" s="38">
        <v>0.33500000000000002</v>
      </c>
      <c r="AM360" s="38">
        <v>2.0019999999999998</v>
      </c>
      <c r="AN360" s="38">
        <v>9.7880000000000003</v>
      </c>
      <c r="AO360" s="29">
        <f t="shared" si="58"/>
        <v>0</v>
      </c>
      <c r="AP360" s="38" t="str">
        <f t="array" ref="AP360">AO360&amp;CHOOSE(AND(AO360&lt;&gt;{11,12,13})*MIN(4,MOD(AO360,10))+1,"th","st","nd","rd","th")</f>
        <v>0th</v>
      </c>
      <c r="AQ360" s="77">
        <v>0.04</v>
      </c>
      <c r="AR360" s="36">
        <v>0.215</v>
      </c>
      <c r="AS360" s="29">
        <f t="shared" si="59"/>
        <v>0</v>
      </c>
      <c r="AT360" s="38" t="str">
        <f t="array" ref="AT360">AS360&amp;CHOOSE(AND(AS360&lt;&gt;{11,12,13})*MIN(4,MOD(AS360,10))+1,"th","st","nd","rd","th")</f>
        <v>0th</v>
      </c>
      <c r="AU360" s="40">
        <v>7.2142992409290116E-8</v>
      </c>
    </row>
    <row r="361" spans="1:47" x14ac:dyDescent="0.25">
      <c r="A361" s="7">
        <v>123461302</v>
      </c>
      <c r="B361" s="8" t="s">
        <v>209</v>
      </c>
      <c r="C361" s="8" t="s">
        <v>94</v>
      </c>
      <c r="D361" s="27">
        <v>76521</v>
      </c>
      <c r="E361" s="29">
        <f t="shared" si="50"/>
        <v>90</v>
      </c>
      <c r="F361" s="38" t="str">
        <f t="array" ref="F361">E361&amp;CHOOSE(AND(E361&lt;&gt;{11,12,13})*MIN(4,MOD(E361,10))+1,"th","st","nd","rd","th")</f>
        <v>90th</v>
      </c>
      <c r="G361" s="29">
        <v>14203</v>
      </c>
      <c r="H361" s="30">
        <v>0.70040000000000002</v>
      </c>
      <c r="I361" s="31">
        <v>-2.0916000000000001</v>
      </c>
      <c r="J361" s="94">
        <v>471</v>
      </c>
      <c r="K361" s="33">
        <v>0</v>
      </c>
      <c r="L361" s="34">
        <v>8.3000000000000004E-2</v>
      </c>
      <c r="M361" s="29">
        <f t="shared" si="51"/>
        <v>24</v>
      </c>
      <c r="N361" s="38" t="str">
        <f t="array" ref="N361">M361&amp;CHOOSE(AND(M361&lt;&gt;{11,12,13})*MIN(4,MOD(M361,10))+1,"th","st","nd","rd","th")</f>
        <v>24th</v>
      </c>
      <c r="O361" s="34">
        <v>9.9500000000000005E-2</v>
      </c>
      <c r="P361" s="29">
        <f t="shared" si="52"/>
        <v>14</v>
      </c>
      <c r="Q361" s="38" t="str">
        <f t="array" ref="Q361">P361&amp;CHOOSE(AND(P361&lt;&gt;{11,12,13})*MIN(4,MOD(P361,10))+1,"th","st","nd","rd","th")</f>
        <v>14th</v>
      </c>
      <c r="R361" s="35">
        <v>231.214</v>
      </c>
      <c r="S361" s="35">
        <v>138.589</v>
      </c>
      <c r="T361" s="35">
        <v>0</v>
      </c>
      <c r="U361" s="35">
        <v>369.803</v>
      </c>
      <c r="V361" s="36">
        <v>53.056999999999995</v>
      </c>
      <c r="W361" s="220">
        <f t="shared" si="53"/>
        <v>1.1427666812769298E-2</v>
      </c>
      <c r="X361" s="29">
        <f t="shared" si="54"/>
        <v>11</v>
      </c>
      <c r="Y361" s="38" t="str">
        <f t="array" ref="Y361">X361&amp;CHOOSE(AND(X361&lt;&gt;{11,12,13})*MIN(4,MOD(X361,10))+1,"th","st","nd","rd","th")</f>
        <v>11th</v>
      </c>
      <c r="Z361" s="37">
        <v>10.611000000000001</v>
      </c>
      <c r="AA361" s="28">
        <v>110</v>
      </c>
      <c r="AB361" s="221">
        <f t="shared" si="55"/>
        <v>2.3692318627223985E-2</v>
      </c>
      <c r="AC361" s="29">
        <f t="shared" si="56"/>
        <v>85</v>
      </c>
      <c r="AD361" s="38" t="str">
        <f t="array" ref="AD361">AC361&amp;CHOOSE(AND(AC361&lt;&gt;{11,12,13})*MIN(4,MOD(AC361,10))+1,"th","st","nd","rd","th")</f>
        <v>85th</v>
      </c>
      <c r="AE361" s="37">
        <v>66</v>
      </c>
      <c r="AF361" s="113">
        <v>4642.8549999999996</v>
      </c>
      <c r="AG361" s="113">
        <v>4514.9669999999996</v>
      </c>
      <c r="AH361" s="113">
        <v>4641.6660000000002</v>
      </c>
      <c r="AI361" s="38">
        <v>4599.8289999999997</v>
      </c>
      <c r="AJ361" s="29">
        <f t="shared" si="57"/>
        <v>82</v>
      </c>
      <c r="AK361" s="38" t="str">
        <f t="array" ref="AK361">AJ361&amp;CHOOSE(AND(AJ361&lt;&gt;{11,12,13})*MIN(4,MOD(AJ361,10))+1,"th","st","nd","rd","th")</f>
        <v>82nd</v>
      </c>
      <c r="AL361" s="38">
        <v>446.41399999999999</v>
      </c>
      <c r="AM361" s="38">
        <v>446.41399999999999</v>
      </c>
      <c r="AN361" s="38">
        <v>5046.2430000000004</v>
      </c>
      <c r="AO361" s="29">
        <f t="shared" si="58"/>
        <v>82</v>
      </c>
      <c r="AP361" s="38" t="str">
        <f t="array" ref="AP361">AO361&amp;CHOOSE(AND(AO361&lt;&gt;{11,12,13})*MIN(4,MOD(AO361,10))+1,"th","st","nd","rd","th")</f>
        <v>82nd</v>
      </c>
      <c r="AQ361" s="77">
        <v>0.96</v>
      </c>
      <c r="AR361" s="36">
        <v>3393.0129999999999</v>
      </c>
      <c r="AS361" s="29">
        <f t="shared" si="59"/>
        <v>65</v>
      </c>
      <c r="AT361" s="38" t="str">
        <f t="array" ref="AT361">AS361&amp;CHOOSE(AND(AS361&lt;&gt;{11,12,13})*MIN(4,MOD(AS361,10))+1,"th","st","nd","rd","th")</f>
        <v>65th</v>
      </c>
      <c r="AU361" s="40">
        <v>1.138521446993594E-3</v>
      </c>
    </row>
    <row r="362" spans="1:47" x14ac:dyDescent="0.25">
      <c r="A362" s="7">
        <v>123461602</v>
      </c>
      <c r="B362" s="8" t="s">
        <v>223</v>
      </c>
      <c r="C362" s="8" t="s">
        <v>94</v>
      </c>
      <c r="D362" s="27">
        <v>89526</v>
      </c>
      <c r="E362" s="29">
        <f t="shared" si="50"/>
        <v>95</v>
      </c>
      <c r="F362" s="38" t="str">
        <f t="array" ref="F362">E362&amp;CHOOSE(AND(E362&lt;&gt;{11,12,13})*MIN(4,MOD(E362,10))+1,"th","st","nd","rd","th")</f>
        <v>95th</v>
      </c>
      <c r="G362" s="29">
        <v>17391</v>
      </c>
      <c r="H362" s="30">
        <v>0.59870000000000001</v>
      </c>
      <c r="I362" s="31">
        <v>-0.47120000000000001</v>
      </c>
      <c r="J362" s="94">
        <v>403</v>
      </c>
      <c r="K362" s="33">
        <v>0</v>
      </c>
      <c r="L362" s="34">
        <v>5.8500000000000003E-2</v>
      </c>
      <c r="M362" s="29">
        <f t="shared" si="51"/>
        <v>14</v>
      </c>
      <c r="N362" s="38" t="str">
        <f t="array" ref="N362">M362&amp;CHOOSE(AND(M362&lt;&gt;{11,12,13})*MIN(4,MOD(M362,10))+1,"th","st","nd","rd","th")</f>
        <v>14th</v>
      </c>
      <c r="O362" s="34">
        <v>8.2000000000000003E-2</v>
      </c>
      <c r="P362" s="29">
        <f t="shared" si="52"/>
        <v>10</v>
      </c>
      <c r="Q362" s="38" t="str">
        <f t="array" ref="Q362">P362&amp;CHOOSE(AND(P362&lt;&gt;{11,12,13})*MIN(4,MOD(P362,10))+1,"th","st","nd","rd","th")</f>
        <v>10th</v>
      </c>
      <c r="R362" s="35">
        <v>170.501</v>
      </c>
      <c r="S362" s="35">
        <v>119.497</v>
      </c>
      <c r="T362" s="35">
        <v>0</v>
      </c>
      <c r="U362" s="35">
        <v>289.99799999999999</v>
      </c>
      <c r="V362" s="36">
        <v>17.998000000000001</v>
      </c>
      <c r="W362" s="220">
        <f t="shared" si="53"/>
        <v>3.7051356003871883E-3</v>
      </c>
      <c r="X362" s="29">
        <f t="shared" si="54"/>
        <v>2</v>
      </c>
      <c r="Y362" s="38" t="str">
        <f t="array" ref="Y362">X362&amp;CHOOSE(AND(X362&lt;&gt;{11,12,13})*MIN(4,MOD(X362,10))+1,"th","st","nd","rd","th")</f>
        <v>2nd</v>
      </c>
      <c r="Z362" s="37">
        <v>3.6</v>
      </c>
      <c r="AA362" s="28">
        <v>111</v>
      </c>
      <c r="AB362" s="221">
        <f t="shared" si="55"/>
        <v>2.285087518851972E-2</v>
      </c>
      <c r="AC362" s="29">
        <f t="shared" si="56"/>
        <v>84</v>
      </c>
      <c r="AD362" s="38" t="str">
        <f t="array" ref="AD362">AC362&amp;CHOOSE(AND(AC362&lt;&gt;{11,12,13})*MIN(4,MOD(AC362,10))+1,"th","st","nd","rd","th")</f>
        <v>84th</v>
      </c>
      <c r="AE362" s="37">
        <v>66.599999999999994</v>
      </c>
      <c r="AF362" s="113">
        <v>4857.5820000000003</v>
      </c>
      <c r="AG362" s="113">
        <v>4792.7420000000002</v>
      </c>
      <c r="AH362" s="113">
        <v>4794.8670000000002</v>
      </c>
      <c r="AI362" s="38">
        <v>4815.0640000000003</v>
      </c>
      <c r="AJ362" s="29">
        <f t="shared" si="57"/>
        <v>84</v>
      </c>
      <c r="AK362" s="38" t="str">
        <f t="array" ref="AK362">AJ362&amp;CHOOSE(AND(AJ362&lt;&gt;{11,12,13})*MIN(4,MOD(AJ362,10))+1,"th","st","nd","rd","th")</f>
        <v>84th</v>
      </c>
      <c r="AL362" s="38">
        <v>360.19799999999998</v>
      </c>
      <c r="AM362" s="38">
        <v>360.19799999999998</v>
      </c>
      <c r="AN362" s="38">
        <v>5175.2619999999997</v>
      </c>
      <c r="AO362" s="29">
        <f t="shared" si="58"/>
        <v>82</v>
      </c>
      <c r="AP362" s="38" t="str">
        <f t="array" ref="AP362">AO362&amp;CHOOSE(AND(AO362&lt;&gt;{11,12,13})*MIN(4,MOD(AO362,10))+1,"th","st","nd","rd","th")</f>
        <v>82nd</v>
      </c>
      <c r="AQ362" s="77">
        <v>0.73</v>
      </c>
      <c r="AR362" s="36">
        <v>2261.8530000000001</v>
      </c>
      <c r="AS362" s="29">
        <f t="shared" si="59"/>
        <v>43</v>
      </c>
      <c r="AT362" s="38" t="str">
        <f t="array" ref="AT362">AS362&amp;CHOOSE(AND(AS362&lt;&gt;{11,12,13})*MIN(4,MOD(AS362,10))+1,"th","st","nd","rd","th")</f>
        <v>43rd</v>
      </c>
      <c r="AU362" s="40">
        <v>7.5896206423223299E-4</v>
      </c>
    </row>
    <row r="363" spans="1:47" x14ac:dyDescent="0.25">
      <c r="A363" s="7">
        <v>123463603</v>
      </c>
      <c r="B363" s="8" t="s">
        <v>329</v>
      </c>
      <c r="C363" s="8" t="s">
        <v>94</v>
      </c>
      <c r="D363" s="27">
        <v>82070</v>
      </c>
      <c r="E363" s="29">
        <f t="shared" si="50"/>
        <v>92</v>
      </c>
      <c r="F363" s="38" t="str">
        <f t="array" ref="F363">E363&amp;CHOOSE(AND(E363&lt;&gt;{11,12,13})*MIN(4,MOD(E363,10))+1,"th","st","nd","rd","th")</f>
        <v>92nd</v>
      </c>
      <c r="G363" s="29">
        <v>12575</v>
      </c>
      <c r="H363" s="30">
        <v>0.65310000000000001</v>
      </c>
      <c r="I363" s="31">
        <v>-0.7369</v>
      </c>
      <c r="J363" s="94">
        <v>421</v>
      </c>
      <c r="K363" s="33">
        <v>0</v>
      </c>
      <c r="L363" s="34">
        <v>1.0999999999999999E-2</v>
      </c>
      <c r="M363" s="29">
        <f t="shared" si="51"/>
        <v>1</v>
      </c>
      <c r="N363" s="38" t="str">
        <f t="array" ref="N363">M363&amp;CHOOSE(AND(M363&lt;&gt;{11,12,13})*MIN(4,MOD(M363,10))+1,"th","st","nd","rd","th")</f>
        <v>1st</v>
      </c>
      <c r="O363" s="34">
        <v>7.3700000000000002E-2</v>
      </c>
      <c r="P363" s="29">
        <f t="shared" si="52"/>
        <v>8</v>
      </c>
      <c r="Q363" s="38" t="str">
        <f t="array" ref="Q363">P363&amp;CHOOSE(AND(P363&lt;&gt;{11,12,13})*MIN(4,MOD(P363,10))+1,"th","st","nd","rd","th")</f>
        <v>8th</v>
      </c>
      <c r="R363" s="35">
        <v>30.927</v>
      </c>
      <c r="S363" s="35">
        <v>103.605</v>
      </c>
      <c r="T363" s="35">
        <v>0</v>
      </c>
      <c r="U363" s="35">
        <v>134.53200000000001</v>
      </c>
      <c r="V363" s="36">
        <v>26.152000000000001</v>
      </c>
      <c r="W363" s="220">
        <f t="shared" si="53"/>
        <v>5.5809864039215442E-3</v>
      </c>
      <c r="X363" s="29">
        <f t="shared" si="54"/>
        <v>4</v>
      </c>
      <c r="Y363" s="38" t="str">
        <f t="array" ref="Y363">X363&amp;CHOOSE(AND(X363&lt;&gt;{11,12,13})*MIN(4,MOD(X363,10))+1,"th","st","nd","rd","th")</f>
        <v>4th</v>
      </c>
      <c r="Z363" s="37">
        <v>5.23</v>
      </c>
      <c r="AA363" s="28">
        <v>73</v>
      </c>
      <c r="AB363" s="221">
        <f t="shared" si="55"/>
        <v>1.5578617600423398E-2</v>
      </c>
      <c r="AC363" s="29">
        <f t="shared" si="56"/>
        <v>77</v>
      </c>
      <c r="AD363" s="38" t="str">
        <f t="array" ref="AD363">AC363&amp;CHOOSE(AND(AC363&lt;&gt;{11,12,13})*MIN(4,MOD(AC363,10))+1,"th","st","nd","rd","th")</f>
        <v>77th</v>
      </c>
      <c r="AE363" s="37">
        <v>43.8</v>
      </c>
      <c r="AF363" s="113">
        <v>4685.91</v>
      </c>
      <c r="AG363" s="113">
        <v>4683.7539999999999</v>
      </c>
      <c r="AH363" s="113">
        <v>4726.0240000000003</v>
      </c>
      <c r="AI363" s="38">
        <v>4698.5630000000001</v>
      </c>
      <c r="AJ363" s="29">
        <f t="shared" si="57"/>
        <v>83</v>
      </c>
      <c r="AK363" s="38" t="str">
        <f t="array" ref="AK363">AJ363&amp;CHOOSE(AND(AJ363&lt;&gt;{11,12,13})*MIN(4,MOD(AJ363,10))+1,"th","st","nd","rd","th")</f>
        <v>83rd</v>
      </c>
      <c r="AL363" s="38">
        <v>183.56200000000001</v>
      </c>
      <c r="AM363" s="38">
        <v>183.56200000000001</v>
      </c>
      <c r="AN363" s="38">
        <v>4882.125</v>
      </c>
      <c r="AO363" s="29">
        <f t="shared" si="58"/>
        <v>81</v>
      </c>
      <c r="AP363" s="38" t="str">
        <f t="array" ref="AP363">AO363&amp;CHOOSE(AND(AO363&lt;&gt;{11,12,13})*MIN(4,MOD(AO363,10))+1,"th","st","nd","rd","th")</f>
        <v>81st</v>
      </c>
      <c r="AQ363" s="77">
        <v>1</v>
      </c>
      <c r="AR363" s="36">
        <v>3188.5160000000001</v>
      </c>
      <c r="AS363" s="29">
        <f t="shared" si="59"/>
        <v>62</v>
      </c>
      <c r="AT363" s="38" t="str">
        <f t="array" ref="AT363">AS363&amp;CHOOSE(AND(AS363&lt;&gt;{11,12,13})*MIN(4,MOD(AS363,10))+1,"th","st","nd","rd","th")</f>
        <v>62nd</v>
      </c>
      <c r="AU363" s="40">
        <v>1.0699027236506981E-3</v>
      </c>
    </row>
    <row r="364" spans="1:47" x14ac:dyDescent="0.25">
      <c r="A364" s="7">
        <v>123463803</v>
      </c>
      <c r="B364" s="8" t="s">
        <v>347</v>
      </c>
      <c r="C364" s="8" t="s">
        <v>94</v>
      </c>
      <c r="D364" s="27">
        <v>63792</v>
      </c>
      <c r="E364" s="29">
        <f t="shared" si="50"/>
        <v>77</v>
      </c>
      <c r="F364" s="38" t="str">
        <f t="array" ref="F364">E364&amp;CHOOSE(AND(E364&lt;&gt;{11,12,13})*MIN(4,MOD(E364,10))+1,"th","st","nd","rd","th")</f>
        <v>77th</v>
      </c>
      <c r="G364" s="29">
        <v>1993</v>
      </c>
      <c r="H364" s="30">
        <v>0.84019999999999995</v>
      </c>
      <c r="I364" s="31">
        <v>-4.9283000000000001</v>
      </c>
      <c r="J364" s="94">
        <v>493</v>
      </c>
      <c r="K364" s="33">
        <v>0</v>
      </c>
      <c r="L364" s="34">
        <v>0.13830000000000001</v>
      </c>
      <c r="M364" s="29">
        <f t="shared" si="51"/>
        <v>47</v>
      </c>
      <c r="N364" s="38" t="str">
        <f t="array" ref="N364">M364&amp;CHOOSE(AND(M364&lt;&gt;{11,12,13})*MIN(4,MOD(M364,10))+1,"th","st","nd","rd","th")</f>
        <v>47th</v>
      </c>
      <c r="O364" s="34">
        <v>3.8399999999999997E-2</v>
      </c>
      <c r="P364" s="29">
        <f t="shared" si="52"/>
        <v>2</v>
      </c>
      <c r="Q364" s="38" t="str">
        <f t="array" ref="Q364">P364&amp;CHOOSE(AND(P364&lt;&gt;{11,12,13})*MIN(4,MOD(P364,10))+1,"th","st","nd","rd","th")</f>
        <v>2nd</v>
      </c>
      <c r="R364" s="35">
        <v>55.558999999999997</v>
      </c>
      <c r="S364" s="35">
        <v>7.7130000000000001</v>
      </c>
      <c r="T364" s="35">
        <v>0</v>
      </c>
      <c r="U364" s="35">
        <v>63.271999999999998</v>
      </c>
      <c r="V364" s="36">
        <v>3.766</v>
      </c>
      <c r="W364" s="220">
        <f t="shared" si="53"/>
        <v>5.6246648873648159E-3</v>
      </c>
      <c r="X364" s="29">
        <f t="shared" si="54"/>
        <v>4</v>
      </c>
      <c r="Y364" s="38" t="str">
        <f t="array" ref="Y364">X364&amp;CHOOSE(AND(X364&lt;&gt;{11,12,13})*MIN(4,MOD(X364,10))+1,"th","st","nd","rd","th")</f>
        <v>4th</v>
      </c>
      <c r="Z364" s="37">
        <v>0.753</v>
      </c>
      <c r="AA364" s="28">
        <v>13</v>
      </c>
      <c r="AB364" s="221">
        <f t="shared" si="55"/>
        <v>1.9415996690319331E-2</v>
      </c>
      <c r="AC364" s="29">
        <f t="shared" si="56"/>
        <v>81</v>
      </c>
      <c r="AD364" s="38" t="str">
        <f t="array" ref="AD364">AC364&amp;CHOOSE(AND(AC364&lt;&gt;{11,12,13})*MIN(4,MOD(AC364,10))+1,"th","st","nd","rd","th")</f>
        <v>81st</v>
      </c>
      <c r="AE364" s="37">
        <v>7.8</v>
      </c>
      <c r="AF364" s="113">
        <v>669.55100000000004</v>
      </c>
      <c r="AG364" s="113">
        <v>622.072</v>
      </c>
      <c r="AH364" s="113">
        <v>640.50099999999998</v>
      </c>
      <c r="AI364" s="38">
        <v>644.04100000000005</v>
      </c>
      <c r="AJ364" s="29">
        <f t="shared" si="57"/>
        <v>5</v>
      </c>
      <c r="AK364" s="38" t="str">
        <f t="array" ref="AK364">AJ364&amp;CHOOSE(AND(AJ364&lt;&gt;{11,12,13})*MIN(4,MOD(AJ364,10))+1,"th","st","nd","rd","th")</f>
        <v>5th</v>
      </c>
      <c r="AL364" s="38">
        <v>71.825000000000003</v>
      </c>
      <c r="AM364" s="38">
        <v>71.825000000000003</v>
      </c>
      <c r="AN364" s="38">
        <v>715.86599999999999</v>
      </c>
      <c r="AO364" s="29">
        <f t="shared" si="58"/>
        <v>3</v>
      </c>
      <c r="AP364" s="38" t="str">
        <f t="array" ref="AP364">AO364&amp;CHOOSE(AND(AO364&lt;&gt;{11,12,13})*MIN(4,MOD(AO364,10))+1,"th","st","nd","rd","th")</f>
        <v>3rd</v>
      </c>
      <c r="AQ364" s="77">
        <v>1.2</v>
      </c>
      <c r="AR364" s="36">
        <v>721.76499999999999</v>
      </c>
      <c r="AS364" s="29">
        <f t="shared" si="59"/>
        <v>2</v>
      </c>
      <c r="AT364" s="38" t="str">
        <f t="array" ref="AT364">AS364&amp;CHOOSE(AND(AS364&lt;&gt;{11,12,13})*MIN(4,MOD(AS364,10))+1,"th","st","nd","rd","th")</f>
        <v>2nd</v>
      </c>
      <c r="AU364" s="40">
        <v>2.4218738100600598E-4</v>
      </c>
    </row>
    <row r="365" spans="1:47" x14ac:dyDescent="0.25">
      <c r="A365" s="7">
        <v>123464502</v>
      </c>
      <c r="B365" s="8" t="s">
        <v>384</v>
      </c>
      <c r="C365" s="8" t="s">
        <v>94</v>
      </c>
      <c r="D365" s="27">
        <v>115987</v>
      </c>
      <c r="E365" s="29">
        <f t="shared" si="50"/>
        <v>99</v>
      </c>
      <c r="F365" s="38" t="str">
        <f t="array" ref="F365">E365&amp;CHOOSE(AND(E365&lt;&gt;{11,12,13})*MIN(4,MOD(E365,10))+1,"th","st","nd","rd","th")</f>
        <v>99th</v>
      </c>
      <c r="G365" s="29">
        <v>24288</v>
      </c>
      <c r="H365" s="30">
        <v>0.46210000000000001</v>
      </c>
      <c r="I365" s="31">
        <v>-1.4138999999999999</v>
      </c>
      <c r="J365" s="94">
        <v>447</v>
      </c>
      <c r="K365" s="33">
        <v>0</v>
      </c>
      <c r="L365" s="34">
        <v>1.3899999999999999E-2</v>
      </c>
      <c r="M365" s="29">
        <f t="shared" si="51"/>
        <v>1</v>
      </c>
      <c r="N365" s="38" t="str">
        <f t="array" ref="N365">M365&amp;CHOOSE(AND(M365&lt;&gt;{11,12,13})*MIN(4,MOD(M365,10))+1,"th","st","nd","rd","th")</f>
        <v>1st</v>
      </c>
      <c r="O365" s="34">
        <v>2.9499999999999998E-2</v>
      </c>
      <c r="P365" s="29">
        <f t="shared" si="52"/>
        <v>2</v>
      </c>
      <c r="Q365" s="38" t="str">
        <f t="array" ref="Q365">P365&amp;CHOOSE(AND(P365&lt;&gt;{11,12,13})*MIN(4,MOD(P365,10))+1,"th","st","nd","rd","th")</f>
        <v>2nd</v>
      </c>
      <c r="R365" s="35">
        <v>68.337999999999994</v>
      </c>
      <c r="S365" s="35">
        <v>72.516999999999996</v>
      </c>
      <c r="T365" s="35">
        <v>0</v>
      </c>
      <c r="U365" s="35">
        <v>140.85499999999999</v>
      </c>
      <c r="V365" s="36">
        <v>24.680000000000003</v>
      </c>
      <c r="W365" s="220">
        <f t="shared" si="53"/>
        <v>3.011975776782817E-3</v>
      </c>
      <c r="X365" s="29">
        <f t="shared" si="54"/>
        <v>1</v>
      </c>
      <c r="Y365" s="38" t="str">
        <f t="array" ref="Y365">X365&amp;CHOOSE(AND(X365&lt;&gt;{11,12,13})*MIN(4,MOD(X365,10))+1,"th","st","nd","rd","th")</f>
        <v>1st</v>
      </c>
      <c r="Z365" s="37">
        <v>4.9359999999999999</v>
      </c>
      <c r="AA365" s="28">
        <v>177</v>
      </c>
      <c r="AB365" s="221">
        <f t="shared" si="55"/>
        <v>2.1601284946943217E-2</v>
      </c>
      <c r="AC365" s="29">
        <f t="shared" si="56"/>
        <v>83</v>
      </c>
      <c r="AD365" s="38" t="str">
        <f t="array" ref="AD365">AC365&amp;CHOOSE(AND(AC365&lt;&gt;{11,12,13})*MIN(4,MOD(AC365,10))+1,"th","st","nd","rd","th")</f>
        <v>83rd</v>
      </c>
      <c r="AE365" s="37">
        <v>106.2</v>
      </c>
      <c r="AF365" s="113">
        <v>8193.9570000000003</v>
      </c>
      <c r="AG365" s="113">
        <v>7879.8140000000003</v>
      </c>
      <c r="AH365" s="113">
        <v>7682.7529999999997</v>
      </c>
      <c r="AI365" s="38">
        <v>7918.8410000000003</v>
      </c>
      <c r="AJ365" s="29">
        <f t="shared" si="57"/>
        <v>94</v>
      </c>
      <c r="AK365" s="38" t="str">
        <f t="array" ref="AK365">AJ365&amp;CHOOSE(AND(AJ365&lt;&gt;{11,12,13})*MIN(4,MOD(AJ365,10))+1,"th","st","nd","rd","th")</f>
        <v>94th</v>
      </c>
      <c r="AL365" s="38">
        <v>251.99100000000001</v>
      </c>
      <c r="AM365" s="38">
        <v>251.99100000000001</v>
      </c>
      <c r="AN365" s="38">
        <v>8170.8320000000003</v>
      </c>
      <c r="AO365" s="29">
        <f t="shared" si="58"/>
        <v>92</v>
      </c>
      <c r="AP365" s="38" t="str">
        <f t="array" ref="AP365">AO365&amp;CHOOSE(AND(AO365&lt;&gt;{11,12,13})*MIN(4,MOD(AO365,10))+1,"th","st","nd","rd","th")</f>
        <v>92nd</v>
      </c>
      <c r="AQ365" s="77">
        <v>0.69</v>
      </c>
      <c r="AR365" s="36">
        <v>2605.2620000000002</v>
      </c>
      <c r="AS365" s="29">
        <f t="shared" si="59"/>
        <v>52</v>
      </c>
      <c r="AT365" s="38" t="str">
        <f t="array" ref="AT365">AS365&amp;CHOOSE(AND(AS365&lt;&gt;{11,12,13})*MIN(4,MOD(AS365,10))+1,"th","st","nd","rd","th")</f>
        <v>52nd</v>
      </c>
      <c r="AU365" s="40">
        <v>8.7419254274517214E-4</v>
      </c>
    </row>
    <row r="366" spans="1:47" x14ac:dyDescent="0.25">
      <c r="A366" s="7">
        <v>123464603</v>
      </c>
      <c r="B366" s="8" t="s">
        <v>385</v>
      </c>
      <c r="C366" s="8" t="s">
        <v>94</v>
      </c>
      <c r="D366" s="27">
        <v>105870</v>
      </c>
      <c r="E366" s="29">
        <f t="shared" si="50"/>
        <v>98</v>
      </c>
      <c r="F366" s="38" t="str">
        <f t="array" ref="F366">E366&amp;CHOOSE(AND(E366&lt;&gt;{11,12,13})*MIN(4,MOD(E366,10))+1,"th","st","nd","rd","th")</f>
        <v>98th</v>
      </c>
      <c r="G366" s="29">
        <v>4548</v>
      </c>
      <c r="H366" s="30">
        <v>0.50629999999999997</v>
      </c>
      <c r="I366" s="31">
        <v>-0.77680000000000005</v>
      </c>
      <c r="J366" s="94">
        <v>422</v>
      </c>
      <c r="K366" s="33">
        <v>0</v>
      </c>
      <c r="L366" s="34">
        <v>3.95E-2</v>
      </c>
      <c r="M366" s="29">
        <f t="shared" si="51"/>
        <v>6</v>
      </c>
      <c r="N366" s="38" t="str">
        <f t="array" ref="N366">M366&amp;CHOOSE(AND(M366&lt;&gt;{11,12,13})*MIN(4,MOD(M366,10))+1,"th","st","nd","rd","th")</f>
        <v>6th</v>
      </c>
      <c r="O366" s="34">
        <v>0.129</v>
      </c>
      <c r="P366" s="29">
        <f t="shared" si="52"/>
        <v>27</v>
      </c>
      <c r="Q366" s="38" t="str">
        <f t="array" ref="Q366">P366&amp;CHOOSE(AND(P366&lt;&gt;{11,12,13})*MIN(4,MOD(P366,10))+1,"th","st","nd","rd","th")</f>
        <v>27th</v>
      </c>
      <c r="R366" s="35">
        <v>52.459000000000003</v>
      </c>
      <c r="S366" s="35">
        <v>85.662000000000006</v>
      </c>
      <c r="T366" s="35">
        <v>0</v>
      </c>
      <c r="U366" s="35">
        <v>138.12100000000001</v>
      </c>
      <c r="V366" s="36">
        <v>7.6270000000000007</v>
      </c>
      <c r="W366" s="220">
        <f t="shared" si="53"/>
        <v>3.4457085184492462E-3</v>
      </c>
      <c r="X366" s="29">
        <f t="shared" si="54"/>
        <v>2</v>
      </c>
      <c r="Y366" s="38" t="str">
        <f t="array" ref="Y366">X366&amp;CHOOSE(AND(X366&lt;&gt;{11,12,13})*MIN(4,MOD(X366,10))+1,"th","st","nd","rd","th")</f>
        <v>2nd</v>
      </c>
      <c r="Z366" s="37">
        <v>1.5249999999999999</v>
      </c>
      <c r="AA366" s="28">
        <v>124</v>
      </c>
      <c r="AB366" s="221">
        <f t="shared" si="55"/>
        <v>5.6020434808929653E-2</v>
      </c>
      <c r="AC366" s="29">
        <f t="shared" si="56"/>
        <v>96</v>
      </c>
      <c r="AD366" s="38" t="str">
        <f t="array" ref="AD366">AC366&amp;CHOOSE(AND(AC366&lt;&gt;{11,12,13})*MIN(4,MOD(AC366,10))+1,"th","st","nd","rd","th")</f>
        <v>96th</v>
      </c>
      <c r="AE366" s="37">
        <v>74.400000000000006</v>
      </c>
      <c r="AF366" s="113">
        <v>2213.4780000000001</v>
      </c>
      <c r="AG366" s="113">
        <v>2173.5549999999998</v>
      </c>
      <c r="AH366" s="113">
        <v>2163.029</v>
      </c>
      <c r="AI366" s="38">
        <v>2183.3539999999998</v>
      </c>
      <c r="AJ366" s="29">
        <f t="shared" si="57"/>
        <v>52</v>
      </c>
      <c r="AK366" s="38" t="str">
        <f t="array" ref="AK366">AJ366&amp;CHOOSE(AND(AJ366&lt;&gt;{11,12,13})*MIN(4,MOD(AJ366,10))+1,"th","st","nd","rd","th")</f>
        <v>52nd</v>
      </c>
      <c r="AL366" s="38">
        <v>214.04599999999999</v>
      </c>
      <c r="AM366" s="38">
        <v>214.04599999999999</v>
      </c>
      <c r="AN366" s="38">
        <v>2397.4</v>
      </c>
      <c r="AO366" s="29">
        <f t="shared" si="58"/>
        <v>47</v>
      </c>
      <c r="AP366" s="38" t="str">
        <f t="array" ref="AP366">AO366&amp;CHOOSE(AND(AO366&lt;&gt;{11,12,13})*MIN(4,MOD(AO366,10))+1,"th","st","nd","rd","th")</f>
        <v>47th</v>
      </c>
      <c r="AQ366" s="77">
        <v>1.08</v>
      </c>
      <c r="AR366" s="36">
        <v>1310.9079999999999</v>
      </c>
      <c r="AS366" s="29">
        <f t="shared" si="59"/>
        <v>13</v>
      </c>
      <c r="AT366" s="38" t="str">
        <f t="array" ref="AT366">AS366&amp;CHOOSE(AND(AS366&lt;&gt;{11,12,13})*MIN(4,MOD(AS366,10))+1,"th","st","nd","rd","th")</f>
        <v>13th</v>
      </c>
      <c r="AU366" s="40">
        <v>4.3987360880594275E-4</v>
      </c>
    </row>
    <row r="367" spans="1:47" x14ac:dyDescent="0.25">
      <c r="A367" s="7">
        <v>123465303</v>
      </c>
      <c r="B367" s="8" t="s">
        <v>397</v>
      </c>
      <c r="C367" s="8" t="s">
        <v>94</v>
      </c>
      <c r="D367" s="27">
        <v>100292</v>
      </c>
      <c r="E367" s="29">
        <f t="shared" si="50"/>
        <v>97</v>
      </c>
      <c r="F367" s="38" t="str">
        <f t="array" ref="F367">E367&amp;CHOOSE(AND(E367&lt;&gt;{11,12,13})*MIN(4,MOD(E367,10))+1,"th","st","nd","rd","th")</f>
        <v>97th</v>
      </c>
      <c r="G367" s="29">
        <v>12417</v>
      </c>
      <c r="H367" s="30">
        <v>0.53439999999999999</v>
      </c>
      <c r="I367" s="31">
        <v>-0.24360000000000001</v>
      </c>
      <c r="J367" s="94">
        <v>385</v>
      </c>
      <c r="K367" s="33">
        <v>0</v>
      </c>
      <c r="L367" s="34">
        <v>6.1100000000000002E-2</v>
      </c>
      <c r="M367" s="29">
        <f t="shared" si="51"/>
        <v>16</v>
      </c>
      <c r="N367" s="38" t="str">
        <f t="array" ref="N367">M367&amp;CHOOSE(AND(M367&lt;&gt;{11,12,13})*MIN(4,MOD(M367,10))+1,"th","st","nd","rd","th")</f>
        <v>16th</v>
      </c>
      <c r="O367" s="34">
        <v>4.5400000000000003E-2</v>
      </c>
      <c r="P367" s="29">
        <f t="shared" si="52"/>
        <v>4</v>
      </c>
      <c r="Q367" s="38" t="str">
        <f t="array" ref="Q367">P367&amp;CHOOSE(AND(P367&lt;&gt;{11,12,13})*MIN(4,MOD(P367,10))+1,"th","st","nd","rd","th")</f>
        <v>4th</v>
      </c>
      <c r="R367" s="35">
        <v>177.27500000000001</v>
      </c>
      <c r="S367" s="35">
        <v>65.861000000000004</v>
      </c>
      <c r="T367" s="35">
        <v>0</v>
      </c>
      <c r="U367" s="35">
        <v>243.136</v>
      </c>
      <c r="V367" s="36">
        <v>78.043000000000006</v>
      </c>
      <c r="W367" s="220">
        <f t="shared" si="53"/>
        <v>1.6139118652704235E-2</v>
      </c>
      <c r="X367" s="29">
        <f t="shared" si="54"/>
        <v>22</v>
      </c>
      <c r="Y367" s="38" t="str">
        <f t="array" ref="Y367">X367&amp;CHOOSE(AND(X367&lt;&gt;{11,12,13})*MIN(4,MOD(X367,10))+1,"th","st","nd","rd","th")</f>
        <v>22nd</v>
      </c>
      <c r="Z367" s="37">
        <v>15.609</v>
      </c>
      <c r="AA367" s="28">
        <v>130</v>
      </c>
      <c r="AB367" s="221">
        <f t="shared" si="55"/>
        <v>2.6883710580725372E-2</v>
      </c>
      <c r="AC367" s="29">
        <f t="shared" si="56"/>
        <v>87</v>
      </c>
      <c r="AD367" s="38" t="str">
        <f t="array" ref="AD367">AC367&amp;CHOOSE(AND(AC367&lt;&gt;{11,12,13})*MIN(4,MOD(AC367,10))+1,"th","st","nd","rd","th")</f>
        <v>87th</v>
      </c>
      <c r="AE367" s="37">
        <v>78</v>
      </c>
      <c r="AF367" s="113">
        <v>4835.6419999999998</v>
      </c>
      <c r="AG367" s="113">
        <v>4874.674</v>
      </c>
      <c r="AH367" s="113">
        <v>4952.7340000000004</v>
      </c>
      <c r="AI367" s="38">
        <v>4887.683</v>
      </c>
      <c r="AJ367" s="29">
        <f t="shared" si="57"/>
        <v>85</v>
      </c>
      <c r="AK367" s="38" t="str">
        <f t="array" ref="AK367">AJ367&amp;CHOOSE(AND(AJ367&lt;&gt;{11,12,13})*MIN(4,MOD(AJ367,10))+1,"th","st","nd","rd","th")</f>
        <v>85th</v>
      </c>
      <c r="AL367" s="38">
        <v>336.745</v>
      </c>
      <c r="AM367" s="38">
        <v>336.745</v>
      </c>
      <c r="AN367" s="38">
        <v>5224.4279999999999</v>
      </c>
      <c r="AO367" s="29">
        <f t="shared" si="58"/>
        <v>83</v>
      </c>
      <c r="AP367" s="38" t="str">
        <f t="array" ref="AP367">AO367&amp;CHOOSE(AND(AO367&lt;&gt;{11,12,13})*MIN(4,MOD(AO367,10))+1,"th","st","nd","rd","th")</f>
        <v>83rd</v>
      </c>
      <c r="AQ367" s="77">
        <v>0.87</v>
      </c>
      <c r="AR367" s="36">
        <v>2428.9830000000002</v>
      </c>
      <c r="AS367" s="29">
        <f t="shared" si="59"/>
        <v>47</v>
      </c>
      <c r="AT367" s="38" t="str">
        <f t="array" ref="AT367">AS367&amp;CHOOSE(AND(AS367&lt;&gt;{11,12,13})*MIN(4,MOD(AS367,10))+1,"th","st","nd","rd","th")</f>
        <v>47th</v>
      </c>
      <c r="AU367" s="40">
        <v>8.1504233549439418E-4</v>
      </c>
    </row>
    <row r="368" spans="1:47" x14ac:dyDescent="0.25">
      <c r="A368" s="7">
        <v>123465602</v>
      </c>
      <c r="B368" s="8" t="s">
        <v>437</v>
      </c>
      <c r="C368" s="8" t="s">
        <v>94</v>
      </c>
      <c r="D368" s="27">
        <v>56649</v>
      </c>
      <c r="E368" s="29">
        <f t="shared" si="50"/>
        <v>63</v>
      </c>
      <c r="F368" s="38" t="str">
        <f t="array" ref="F368">E368&amp;CHOOSE(AND(E368&lt;&gt;{11,12,13})*MIN(4,MOD(E368,10))+1,"th","st","nd","rd","th")</f>
        <v>63rd</v>
      </c>
      <c r="G368" s="29">
        <v>25726</v>
      </c>
      <c r="H368" s="30">
        <v>0.94620000000000004</v>
      </c>
      <c r="I368" s="31">
        <v>-2.2239</v>
      </c>
      <c r="J368" s="94">
        <v>473</v>
      </c>
      <c r="K368" s="33">
        <v>0</v>
      </c>
      <c r="L368" s="34">
        <v>0.2404</v>
      </c>
      <c r="M368" s="29">
        <f t="shared" si="51"/>
        <v>84</v>
      </c>
      <c r="N368" s="38" t="str">
        <f t="array" ref="N368">M368&amp;CHOOSE(AND(M368&lt;&gt;{11,12,13})*MIN(4,MOD(M368,10))+1,"th","st","nd","rd","th")</f>
        <v>84th</v>
      </c>
      <c r="O368" s="34">
        <v>0.24049999999999999</v>
      </c>
      <c r="P368" s="29">
        <f t="shared" si="52"/>
        <v>80</v>
      </c>
      <c r="Q368" s="38" t="str">
        <f t="array" ref="Q368">P368&amp;CHOOSE(AND(P368&lt;&gt;{11,12,13})*MIN(4,MOD(P368,10))+1,"th","st","nd","rd","th")</f>
        <v>80th</v>
      </c>
      <c r="R368" s="35">
        <v>1126.1769999999999</v>
      </c>
      <c r="S368" s="35">
        <v>563.32299999999998</v>
      </c>
      <c r="T368" s="35">
        <v>0</v>
      </c>
      <c r="U368" s="35">
        <v>1689.5</v>
      </c>
      <c r="V368" s="36">
        <v>481.79700000000003</v>
      </c>
      <c r="W368" s="220">
        <f t="shared" si="53"/>
        <v>6.1708261299355069E-2</v>
      </c>
      <c r="X368" s="29">
        <f t="shared" si="54"/>
        <v>92</v>
      </c>
      <c r="Y368" s="38" t="str">
        <f t="array" ref="Y368">X368&amp;CHOOSE(AND(X368&lt;&gt;{11,12,13})*MIN(4,MOD(X368,10))+1,"th","st","nd","rd","th")</f>
        <v>92nd</v>
      </c>
      <c r="Z368" s="37">
        <v>96.358999999999995</v>
      </c>
      <c r="AA368" s="28">
        <v>932</v>
      </c>
      <c r="AB368" s="221">
        <f t="shared" si="55"/>
        <v>0.11936998265036711</v>
      </c>
      <c r="AC368" s="29">
        <f t="shared" si="56"/>
        <v>99</v>
      </c>
      <c r="AD368" s="38" t="str">
        <f t="array" ref="AD368">AC368&amp;CHOOSE(AND(AC368&lt;&gt;{11,12,13})*MIN(4,MOD(AC368,10))+1,"th","st","nd","rd","th")</f>
        <v>99th</v>
      </c>
      <c r="AE368" s="37">
        <v>559.20000000000005</v>
      </c>
      <c r="AF368" s="113">
        <v>7807.6580000000004</v>
      </c>
      <c r="AG368" s="113">
        <v>7544.2449999999999</v>
      </c>
      <c r="AH368" s="113">
        <v>7660.9129999999996</v>
      </c>
      <c r="AI368" s="38">
        <v>7670.9390000000003</v>
      </c>
      <c r="AJ368" s="29">
        <f t="shared" si="57"/>
        <v>93</v>
      </c>
      <c r="AK368" s="38" t="str">
        <f t="array" ref="AK368">AJ368&amp;CHOOSE(AND(AJ368&lt;&gt;{11,12,13})*MIN(4,MOD(AJ368,10))+1,"th","st","nd","rd","th")</f>
        <v>93rd</v>
      </c>
      <c r="AL368" s="38">
        <v>2345.0590000000002</v>
      </c>
      <c r="AM368" s="38">
        <v>2345.0590000000002</v>
      </c>
      <c r="AN368" s="38">
        <v>10015.998</v>
      </c>
      <c r="AO368" s="29">
        <f t="shared" si="58"/>
        <v>95</v>
      </c>
      <c r="AP368" s="38" t="str">
        <f t="array" ref="AP368">AO368&amp;CHOOSE(AND(AO368&lt;&gt;{11,12,13})*MIN(4,MOD(AO368,10))+1,"th","st","nd","rd","th")</f>
        <v>95th</v>
      </c>
      <c r="AQ368" s="77">
        <v>1.22</v>
      </c>
      <c r="AR368" s="36">
        <v>11562.108</v>
      </c>
      <c r="AS368" s="29">
        <f t="shared" si="59"/>
        <v>95</v>
      </c>
      <c r="AT368" s="38" t="str">
        <f t="array" ref="AT368">AS368&amp;CHOOSE(AND(AS368&lt;&gt;{11,12,13})*MIN(4,MOD(AS368,10))+1,"th","st","nd","rd","th")</f>
        <v>95th</v>
      </c>
      <c r="AU368" s="40">
        <v>3.8796514868808959E-3</v>
      </c>
    </row>
    <row r="369" spans="1:47" x14ac:dyDescent="0.25">
      <c r="A369" s="7">
        <v>123465702</v>
      </c>
      <c r="B369" s="8" t="s">
        <v>442</v>
      </c>
      <c r="C369" s="8" t="s">
        <v>94</v>
      </c>
      <c r="D369" s="27">
        <v>78741</v>
      </c>
      <c r="E369" s="29">
        <f t="shared" si="50"/>
        <v>91</v>
      </c>
      <c r="F369" s="38" t="str">
        <f t="array" ref="F369">E369&amp;CHOOSE(AND(E369&lt;&gt;{11,12,13})*MIN(4,MOD(E369,10))+1,"th","st","nd","rd","th")</f>
        <v>91st</v>
      </c>
      <c r="G369" s="29">
        <v>38796</v>
      </c>
      <c r="H369" s="30">
        <v>0.68069999999999997</v>
      </c>
      <c r="I369" s="31">
        <v>-1.637</v>
      </c>
      <c r="J369" s="94">
        <v>461</v>
      </c>
      <c r="K369" s="33">
        <v>0</v>
      </c>
      <c r="L369" s="34">
        <v>6.1699999999999998E-2</v>
      </c>
      <c r="M369" s="29">
        <f t="shared" si="51"/>
        <v>16</v>
      </c>
      <c r="N369" s="38" t="str">
        <f t="array" ref="N369">M369&amp;CHOOSE(AND(M369&lt;&gt;{11,12,13})*MIN(4,MOD(M369,10))+1,"th","st","nd","rd","th")</f>
        <v>16th</v>
      </c>
      <c r="O369" s="34">
        <v>0.111</v>
      </c>
      <c r="P369" s="29">
        <f t="shared" si="52"/>
        <v>18</v>
      </c>
      <c r="Q369" s="38" t="str">
        <f t="array" ref="Q369">P369&amp;CHOOSE(AND(P369&lt;&gt;{11,12,13})*MIN(4,MOD(P369,10))+1,"th","st","nd","rd","th")</f>
        <v>18th</v>
      </c>
      <c r="R369" s="35">
        <v>463.589</v>
      </c>
      <c r="S369" s="35">
        <v>417.005</v>
      </c>
      <c r="T369" s="35">
        <v>0</v>
      </c>
      <c r="U369" s="35">
        <v>880.59400000000005</v>
      </c>
      <c r="V369" s="36">
        <v>125.401</v>
      </c>
      <c r="W369" s="220">
        <f t="shared" si="53"/>
        <v>1.0013917157616202E-2</v>
      </c>
      <c r="X369" s="29">
        <f t="shared" si="54"/>
        <v>10</v>
      </c>
      <c r="Y369" s="38" t="str">
        <f t="array" ref="Y369">X369&amp;CHOOSE(AND(X369&lt;&gt;{11,12,13})*MIN(4,MOD(X369,10))+1,"th","st","nd","rd","th")</f>
        <v>10th</v>
      </c>
      <c r="Z369" s="37">
        <v>25.08</v>
      </c>
      <c r="AA369" s="28">
        <v>494</v>
      </c>
      <c r="AB369" s="221">
        <f t="shared" si="55"/>
        <v>3.9448449979365426E-2</v>
      </c>
      <c r="AC369" s="29">
        <f t="shared" si="56"/>
        <v>92</v>
      </c>
      <c r="AD369" s="38" t="str">
        <f t="array" ref="AD369">AC369&amp;CHOOSE(AND(AC369&lt;&gt;{11,12,13})*MIN(4,MOD(AC369,10))+1,"th","st","nd","rd","th")</f>
        <v>92nd</v>
      </c>
      <c r="AE369" s="37">
        <v>296.39999999999998</v>
      </c>
      <c r="AF369" s="113">
        <v>12522.672</v>
      </c>
      <c r="AG369" s="113">
        <v>12484.29</v>
      </c>
      <c r="AH369" s="113">
        <v>12437.004999999999</v>
      </c>
      <c r="AI369" s="38">
        <v>12481.322</v>
      </c>
      <c r="AJ369" s="29">
        <f t="shared" si="57"/>
        <v>98</v>
      </c>
      <c r="AK369" s="38" t="str">
        <f t="array" ref="AK369">AJ369&amp;CHOOSE(AND(AJ369&lt;&gt;{11,12,13})*MIN(4,MOD(AJ369,10))+1,"th","st","nd","rd","th")</f>
        <v>98th</v>
      </c>
      <c r="AL369" s="38">
        <v>1202.0740000000001</v>
      </c>
      <c r="AM369" s="38">
        <v>1202.0740000000001</v>
      </c>
      <c r="AN369" s="38">
        <v>13683.396000000001</v>
      </c>
      <c r="AO369" s="29">
        <f t="shared" si="58"/>
        <v>98</v>
      </c>
      <c r="AP369" s="38" t="str">
        <f t="array" ref="AP369">AO369&amp;CHOOSE(AND(AO369&lt;&gt;{11,12,13})*MIN(4,MOD(AO369,10))+1,"th","st","nd","rd","th")</f>
        <v>98th</v>
      </c>
      <c r="AQ369" s="77">
        <v>0.9</v>
      </c>
      <c r="AR369" s="36">
        <v>8382.8590000000004</v>
      </c>
      <c r="AS369" s="29">
        <f t="shared" si="59"/>
        <v>92</v>
      </c>
      <c r="AT369" s="38" t="str">
        <f t="array" ref="AT369">AS369&amp;CHOOSE(AND(AS369&lt;&gt;{11,12,13})*MIN(4,MOD(AS369,10))+1,"th","st","nd","rd","th")</f>
        <v>92nd</v>
      </c>
      <c r="AU369" s="40">
        <v>2.8128582939774389E-3</v>
      </c>
    </row>
    <row r="370" spans="1:47" x14ac:dyDescent="0.25">
      <c r="A370" s="7">
        <v>123466103</v>
      </c>
      <c r="B370" s="8" t="s">
        <v>487</v>
      </c>
      <c r="C370" s="8" t="s">
        <v>94</v>
      </c>
      <c r="D370" s="27">
        <v>94381</v>
      </c>
      <c r="E370" s="29">
        <f t="shared" si="50"/>
        <v>95</v>
      </c>
      <c r="F370" s="38" t="str">
        <f t="array" ref="F370">E370&amp;CHOOSE(AND(E370&lt;&gt;{11,12,13})*MIN(4,MOD(E370,10))+1,"th","st","nd","rd","th")</f>
        <v>95th</v>
      </c>
      <c r="G370" s="29">
        <v>12406</v>
      </c>
      <c r="H370" s="30">
        <v>0.56789999999999996</v>
      </c>
      <c r="I370" s="31">
        <v>-0.45929999999999999</v>
      </c>
      <c r="J370" s="94">
        <v>402</v>
      </c>
      <c r="K370" s="33">
        <v>0</v>
      </c>
      <c r="L370" s="34">
        <v>7.3700000000000002E-2</v>
      </c>
      <c r="M370" s="29">
        <f t="shared" si="51"/>
        <v>21</v>
      </c>
      <c r="N370" s="38" t="str">
        <f t="array" ref="N370">M370&amp;CHOOSE(AND(M370&lt;&gt;{11,12,13})*MIN(4,MOD(M370,10))+1,"th","st","nd","rd","th")</f>
        <v>21st</v>
      </c>
      <c r="O370" s="34">
        <v>7.5399999999999995E-2</v>
      </c>
      <c r="P370" s="29">
        <f t="shared" si="52"/>
        <v>9</v>
      </c>
      <c r="Q370" s="38" t="str">
        <f t="array" ref="Q370">P370&amp;CHOOSE(AND(P370&lt;&gt;{11,12,13})*MIN(4,MOD(P370,10))+1,"th","st","nd","rd","th")</f>
        <v>9th</v>
      </c>
      <c r="R370" s="35">
        <v>247.99100000000001</v>
      </c>
      <c r="S370" s="35">
        <v>126.85599999999999</v>
      </c>
      <c r="T370" s="35">
        <v>0</v>
      </c>
      <c r="U370" s="35">
        <v>374.84699999999998</v>
      </c>
      <c r="V370" s="36">
        <v>67.507999999999996</v>
      </c>
      <c r="W370" s="220">
        <f t="shared" si="53"/>
        <v>1.2037560584103778E-2</v>
      </c>
      <c r="X370" s="29">
        <f t="shared" si="54"/>
        <v>12</v>
      </c>
      <c r="Y370" s="38" t="str">
        <f t="array" ref="Y370">X370&amp;CHOOSE(AND(X370&lt;&gt;{11,12,13})*MIN(4,MOD(X370,10))+1,"th","st","nd","rd","th")</f>
        <v>12th</v>
      </c>
      <c r="Z370" s="37">
        <v>13.502000000000001</v>
      </c>
      <c r="AA370" s="28">
        <v>36</v>
      </c>
      <c r="AB370" s="221">
        <f t="shared" si="55"/>
        <v>6.4192715089728038E-3</v>
      </c>
      <c r="AC370" s="29">
        <f t="shared" si="56"/>
        <v>59</v>
      </c>
      <c r="AD370" s="38" t="str">
        <f t="array" ref="AD370">AC370&amp;CHOOSE(AND(AC370&lt;&gt;{11,12,13})*MIN(4,MOD(AC370,10))+1,"th","st","nd","rd","th")</f>
        <v>59th</v>
      </c>
      <c r="AE370" s="37">
        <v>21.6</v>
      </c>
      <c r="AF370" s="113">
        <v>5608.1130000000003</v>
      </c>
      <c r="AG370" s="113">
        <v>5648.5829999999996</v>
      </c>
      <c r="AH370" s="113">
        <v>5746.1040000000003</v>
      </c>
      <c r="AI370" s="38">
        <v>5667.6</v>
      </c>
      <c r="AJ370" s="29">
        <f t="shared" si="57"/>
        <v>89</v>
      </c>
      <c r="AK370" s="38" t="str">
        <f t="array" ref="AK370">AJ370&amp;CHOOSE(AND(AJ370&lt;&gt;{11,12,13})*MIN(4,MOD(AJ370,10))+1,"th","st","nd","rd","th")</f>
        <v>89th</v>
      </c>
      <c r="AL370" s="38">
        <v>409.94900000000001</v>
      </c>
      <c r="AM370" s="38">
        <v>409.94900000000001</v>
      </c>
      <c r="AN370" s="38">
        <v>6077.549</v>
      </c>
      <c r="AO370" s="29">
        <f t="shared" si="58"/>
        <v>87</v>
      </c>
      <c r="AP370" s="38" t="str">
        <f t="array" ref="AP370">AO370&amp;CHOOSE(AND(AO370&lt;&gt;{11,12,13})*MIN(4,MOD(AO370,10))+1,"th","st","nd","rd","th")</f>
        <v>87th</v>
      </c>
      <c r="AQ370" s="77">
        <v>1.08</v>
      </c>
      <c r="AR370" s="36">
        <v>3727.5549999999998</v>
      </c>
      <c r="AS370" s="29">
        <f t="shared" si="59"/>
        <v>69</v>
      </c>
      <c r="AT370" s="38" t="str">
        <f t="array" ref="AT370">AS370&amp;CHOOSE(AND(AS370&lt;&gt;{11,12,13})*MIN(4,MOD(AS370,10))+1,"th","st","nd","rd","th")</f>
        <v>69th</v>
      </c>
      <c r="AU370" s="40">
        <v>1.2507766142800531E-3</v>
      </c>
    </row>
    <row r="371" spans="1:47" x14ac:dyDescent="0.25">
      <c r="A371" s="7">
        <v>123466303</v>
      </c>
      <c r="B371" s="8" t="s">
        <v>502</v>
      </c>
      <c r="C371" s="8" t="s">
        <v>94</v>
      </c>
      <c r="D371" s="27">
        <v>71513</v>
      </c>
      <c r="E371" s="29">
        <f t="shared" si="50"/>
        <v>87</v>
      </c>
      <c r="F371" s="38" t="str">
        <f t="array" ref="F371">E371&amp;CHOOSE(AND(E371&lt;&gt;{11,12,13})*MIN(4,MOD(E371,10))+1,"th","st","nd","rd","th")</f>
        <v>87th</v>
      </c>
      <c r="G371" s="29">
        <v>7771</v>
      </c>
      <c r="H371" s="30">
        <v>0.74950000000000006</v>
      </c>
      <c r="I371" s="31">
        <v>-0.4481</v>
      </c>
      <c r="J371" s="94">
        <v>401</v>
      </c>
      <c r="K371" s="33">
        <v>0</v>
      </c>
      <c r="L371" s="34">
        <v>7.9500000000000001E-2</v>
      </c>
      <c r="M371" s="29">
        <f t="shared" si="51"/>
        <v>23</v>
      </c>
      <c r="N371" s="38" t="str">
        <f t="array" ref="N371">M371&amp;CHOOSE(AND(M371&lt;&gt;{11,12,13})*MIN(4,MOD(M371,10))+1,"th","st","nd","rd","th")</f>
        <v>23rd</v>
      </c>
      <c r="O371" s="34">
        <v>0.13250000000000001</v>
      </c>
      <c r="P371" s="29">
        <f t="shared" si="52"/>
        <v>29</v>
      </c>
      <c r="Q371" s="38" t="str">
        <f t="array" ref="Q371">P371&amp;CHOOSE(AND(P371&lt;&gt;{11,12,13})*MIN(4,MOD(P371,10))+1,"th","st","nd","rd","th")</f>
        <v>29th</v>
      </c>
      <c r="R371" s="35">
        <v>162.60400000000001</v>
      </c>
      <c r="S371" s="35">
        <v>135.50299999999999</v>
      </c>
      <c r="T371" s="35">
        <v>0</v>
      </c>
      <c r="U371" s="35">
        <v>298.10700000000003</v>
      </c>
      <c r="V371" s="36">
        <v>113.613</v>
      </c>
      <c r="W371" s="220">
        <f t="shared" si="53"/>
        <v>3.3328502817931031E-2</v>
      </c>
      <c r="X371" s="29">
        <f t="shared" si="54"/>
        <v>70</v>
      </c>
      <c r="Y371" s="38" t="str">
        <f t="array" ref="Y371">X371&amp;CHOOSE(AND(X371&lt;&gt;{11,12,13})*MIN(4,MOD(X371,10))+1,"th","st","nd","rd","th")</f>
        <v>70th</v>
      </c>
      <c r="Z371" s="37">
        <v>22.722999999999999</v>
      </c>
      <c r="AA371" s="28">
        <v>31</v>
      </c>
      <c r="AB371" s="221">
        <f t="shared" si="55"/>
        <v>9.093885271543414E-3</v>
      </c>
      <c r="AC371" s="29">
        <f t="shared" si="56"/>
        <v>65</v>
      </c>
      <c r="AD371" s="38" t="str">
        <f t="array" ref="AD371">AC371&amp;CHOOSE(AND(AC371&lt;&gt;{11,12,13})*MIN(4,MOD(AC371,10))+1,"th","st","nd","rd","th")</f>
        <v>65th</v>
      </c>
      <c r="AE371" s="37">
        <v>18.600000000000001</v>
      </c>
      <c r="AF371" s="113">
        <v>3408.884</v>
      </c>
      <c r="AG371" s="113">
        <v>3367.6590000000001</v>
      </c>
      <c r="AH371" s="113">
        <v>3327.4009999999998</v>
      </c>
      <c r="AI371" s="38">
        <v>3367.9810000000002</v>
      </c>
      <c r="AJ371" s="29">
        <f t="shared" si="57"/>
        <v>70</v>
      </c>
      <c r="AK371" s="38" t="str">
        <f t="array" ref="AK371">AJ371&amp;CHOOSE(AND(AJ371&lt;&gt;{11,12,13})*MIN(4,MOD(AJ371,10))+1,"th","st","nd","rd","th")</f>
        <v>70th</v>
      </c>
      <c r="AL371" s="38">
        <v>339.43</v>
      </c>
      <c r="AM371" s="38">
        <v>339.43</v>
      </c>
      <c r="AN371" s="38">
        <v>3707.4110000000001</v>
      </c>
      <c r="AO371" s="29">
        <f t="shared" si="58"/>
        <v>69</v>
      </c>
      <c r="AP371" s="38" t="str">
        <f t="array" ref="AP371">AO371&amp;CHOOSE(AND(AO371&lt;&gt;{11,12,13})*MIN(4,MOD(AO371,10))+1,"th","st","nd","rd","th")</f>
        <v>69th</v>
      </c>
      <c r="AQ371" s="77">
        <v>1.26</v>
      </c>
      <c r="AR371" s="36">
        <v>3501.1680000000001</v>
      </c>
      <c r="AS371" s="29">
        <f t="shared" si="59"/>
        <v>66</v>
      </c>
      <c r="AT371" s="38" t="str">
        <f t="array" ref="AT371">AS371&amp;CHOOSE(AND(AS371&lt;&gt;{11,12,13})*MIN(4,MOD(AS371,10))+1,"th","st","nd","rd","th")</f>
        <v>66th</v>
      </c>
      <c r="AU371" s="40">
        <v>1.174812727663486E-3</v>
      </c>
    </row>
    <row r="372" spans="1:47" x14ac:dyDescent="0.25">
      <c r="A372" s="7">
        <v>123466403</v>
      </c>
      <c r="B372" s="8" t="s">
        <v>503</v>
      </c>
      <c r="C372" s="8" t="s">
        <v>94</v>
      </c>
      <c r="D372" s="27">
        <v>43075</v>
      </c>
      <c r="E372" s="29">
        <f t="shared" si="50"/>
        <v>21</v>
      </c>
      <c r="F372" s="38" t="str">
        <f t="array" ref="F372">E372&amp;CHOOSE(AND(E372&lt;&gt;{11,12,13})*MIN(4,MOD(E372,10))+1,"th","st","nd","rd","th")</f>
        <v>21st</v>
      </c>
      <c r="G372" s="29">
        <v>9261</v>
      </c>
      <c r="H372" s="30">
        <v>1.2443</v>
      </c>
      <c r="I372" s="31">
        <v>-2.7839999999999998</v>
      </c>
      <c r="J372" s="94">
        <v>483</v>
      </c>
      <c r="K372" s="33">
        <v>0</v>
      </c>
      <c r="L372" s="34">
        <v>0.34939999999999999</v>
      </c>
      <c r="M372" s="29">
        <f t="shared" si="51"/>
        <v>94</v>
      </c>
      <c r="N372" s="38" t="str">
        <f t="array" ref="N372">M372&amp;CHOOSE(AND(M372&lt;&gt;{11,12,13})*MIN(4,MOD(M372,10))+1,"th","st","nd","rd","th")</f>
        <v>94th</v>
      </c>
      <c r="O372" s="34">
        <v>0.2429</v>
      </c>
      <c r="P372" s="29">
        <f t="shared" si="52"/>
        <v>81</v>
      </c>
      <c r="Q372" s="38" t="str">
        <f t="array" ref="Q372">P372&amp;CHOOSE(AND(P372&lt;&gt;{11,12,13})*MIN(4,MOD(P372,10))+1,"th","st","nd","rd","th")</f>
        <v>81st</v>
      </c>
      <c r="R372" s="35">
        <v>687.98199999999997</v>
      </c>
      <c r="S372" s="35">
        <v>239.14</v>
      </c>
      <c r="T372" s="35">
        <v>343.99099999999999</v>
      </c>
      <c r="U372" s="35">
        <v>1271.1130000000001</v>
      </c>
      <c r="V372" s="36">
        <v>137.94200000000001</v>
      </c>
      <c r="W372" s="220">
        <f t="shared" si="53"/>
        <v>4.2033330601033786E-2</v>
      </c>
      <c r="X372" s="29">
        <f t="shared" si="54"/>
        <v>83</v>
      </c>
      <c r="Y372" s="38" t="str">
        <f t="array" ref="Y372">X372&amp;CHOOSE(AND(X372&lt;&gt;{11,12,13})*MIN(4,MOD(X372,10))+1,"th","st","nd","rd","th")</f>
        <v>83rd</v>
      </c>
      <c r="Z372" s="37">
        <v>27.588000000000001</v>
      </c>
      <c r="AA372" s="28">
        <v>61</v>
      </c>
      <c r="AB372" s="221">
        <f t="shared" si="55"/>
        <v>1.8587762731170063E-2</v>
      </c>
      <c r="AC372" s="29">
        <f t="shared" si="56"/>
        <v>81</v>
      </c>
      <c r="AD372" s="38" t="str">
        <f t="array" ref="AD372">AC372&amp;CHOOSE(AND(AC372&lt;&gt;{11,12,13})*MIN(4,MOD(AC372,10))+1,"th","st","nd","rd","th")</f>
        <v>81st</v>
      </c>
      <c r="AE372" s="37">
        <v>36.6</v>
      </c>
      <c r="AF372" s="113">
        <v>3281.7289999999998</v>
      </c>
      <c r="AG372" s="113">
        <v>3287.0369999999998</v>
      </c>
      <c r="AH372" s="113">
        <v>3278.4050000000002</v>
      </c>
      <c r="AI372" s="38">
        <v>3282.39</v>
      </c>
      <c r="AJ372" s="29">
        <f t="shared" si="57"/>
        <v>70</v>
      </c>
      <c r="AK372" s="38" t="str">
        <f t="array" ref="AK372">AJ372&amp;CHOOSE(AND(AJ372&lt;&gt;{11,12,13})*MIN(4,MOD(AJ372,10))+1,"th","st","nd","rd","th")</f>
        <v>70th</v>
      </c>
      <c r="AL372" s="38">
        <v>1335.3009999999999</v>
      </c>
      <c r="AM372" s="38">
        <v>1335.3009999999999</v>
      </c>
      <c r="AN372" s="38">
        <v>4617.6909999999998</v>
      </c>
      <c r="AO372" s="29">
        <f t="shared" si="58"/>
        <v>78</v>
      </c>
      <c r="AP372" s="38" t="str">
        <f t="array" ref="AP372">AO372&amp;CHOOSE(AND(AO372&lt;&gt;{11,12,13})*MIN(4,MOD(AO372,10))+1,"th","st","nd","rd","th")</f>
        <v>78th</v>
      </c>
      <c r="AQ372" s="77">
        <v>2.11</v>
      </c>
      <c r="AR372" s="36">
        <v>12123.623</v>
      </c>
      <c r="AS372" s="29">
        <f t="shared" si="59"/>
        <v>96</v>
      </c>
      <c r="AT372" s="38" t="str">
        <f t="array" ref="AT372">AS372&amp;CHOOSE(AND(AS372&lt;&gt;{11,12,13})*MIN(4,MOD(AS372,10))+1,"th","st","nd","rd","th")</f>
        <v>96th</v>
      </c>
      <c r="AU372" s="40">
        <v>4.0680671723818378E-3</v>
      </c>
    </row>
    <row r="373" spans="1:47" x14ac:dyDescent="0.25">
      <c r="A373" s="7">
        <v>123467103</v>
      </c>
      <c r="B373" s="8" t="s">
        <v>549</v>
      </c>
      <c r="C373" s="8" t="s">
        <v>94</v>
      </c>
      <c r="D373" s="27">
        <v>80233</v>
      </c>
      <c r="E373" s="29">
        <f t="shared" si="50"/>
        <v>92</v>
      </c>
      <c r="F373" s="38" t="str">
        <f t="array" ref="F373">E373&amp;CHOOSE(AND(E373&lt;&gt;{11,12,13})*MIN(4,MOD(E373,10))+1,"th","st","nd","rd","th")</f>
        <v>92nd</v>
      </c>
      <c r="G373" s="29">
        <v>16953</v>
      </c>
      <c r="H373" s="30">
        <v>0.66800000000000004</v>
      </c>
      <c r="I373" s="31">
        <v>-0.28939999999999999</v>
      </c>
      <c r="J373" s="94">
        <v>389</v>
      </c>
      <c r="K373" s="33">
        <v>0</v>
      </c>
      <c r="L373" s="34">
        <v>4.8300000000000003E-2</v>
      </c>
      <c r="M373" s="29">
        <f t="shared" si="51"/>
        <v>9</v>
      </c>
      <c r="N373" s="38" t="str">
        <f t="array" ref="N373">M373&amp;CHOOSE(AND(M373&lt;&gt;{11,12,13})*MIN(4,MOD(M373,10))+1,"th","st","nd","rd","th")</f>
        <v>9th</v>
      </c>
      <c r="O373" s="34">
        <v>0.1167</v>
      </c>
      <c r="P373" s="29">
        <f t="shared" si="52"/>
        <v>22</v>
      </c>
      <c r="Q373" s="38" t="str">
        <f t="array" ref="Q373">P373&amp;CHOOSE(AND(P373&lt;&gt;{11,12,13})*MIN(4,MOD(P373,10))+1,"th","st","nd","rd","th")</f>
        <v>22nd</v>
      </c>
      <c r="R373" s="35">
        <v>192.23</v>
      </c>
      <c r="S373" s="35">
        <v>232.22800000000001</v>
      </c>
      <c r="T373" s="35">
        <v>0</v>
      </c>
      <c r="U373" s="35">
        <v>424.45800000000003</v>
      </c>
      <c r="V373" s="36">
        <v>257.072</v>
      </c>
      <c r="W373" s="220">
        <f t="shared" si="53"/>
        <v>3.8755369394275492E-2</v>
      </c>
      <c r="X373" s="29">
        <f t="shared" si="54"/>
        <v>78</v>
      </c>
      <c r="Y373" s="38" t="str">
        <f t="array" ref="Y373">X373&amp;CHOOSE(AND(X373&lt;&gt;{11,12,13})*MIN(4,MOD(X373,10))+1,"th","st","nd","rd","th")</f>
        <v>78th</v>
      </c>
      <c r="Z373" s="37">
        <v>51.414000000000001</v>
      </c>
      <c r="AA373" s="28">
        <v>323</v>
      </c>
      <c r="AB373" s="221">
        <f t="shared" si="55"/>
        <v>4.8694468142586447E-2</v>
      </c>
      <c r="AC373" s="29">
        <f t="shared" si="56"/>
        <v>94</v>
      </c>
      <c r="AD373" s="38" t="str">
        <f t="array" ref="AD373">AC373&amp;CHOOSE(AND(AC373&lt;&gt;{11,12,13})*MIN(4,MOD(AC373,10))+1,"th","st","nd","rd","th")</f>
        <v>94th</v>
      </c>
      <c r="AE373" s="37">
        <v>193.8</v>
      </c>
      <c r="AF373" s="113">
        <v>6633.1970000000001</v>
      </c>
      <c r="AG373" s="113">
        <v>6589.3209999999999</v>
      </c>
      <c r="AH373" s="113">
        <v>6658.348</v>
      </c>
      <c r="AI373" s="38">
        <v>6626.9549999999999</v>
      </c>
      <c r="AJ373" s="29">
        <f t="shared" si="57"/>
        <v>91</v>
      </c>
      <c r="AK373" s="38" t="str">
        <f t="array" ref="AK373">AJ373&amp;CHOOSE(AND(AJ373&lt;&gt;{11,12,13})*MIN(4,MOD(AJ373,10))+1,"th","st","nd","rd","th")</f>
        <v>91st</v>
      </c>
      <c r="AL373" s="38">
        <v>669.67200000000003</v>
      </c>
      <c r="AM373" s="38">
        <v>669.67200000000003</v>
      </c>
      <c r="AN373" s="38">
        <v>7296.6270000000004</v>
      </c>
      <c r="AO373" s="29">
        <f t="shared" si="58"/>
        <v>90</v>
      </c>
      <c r="AP373" s="38" t="str">
        <f t="array" ref="AP373">AO373&amp;CHOOSE(AND(AO373&lt;&gt;{11,12,13})*MIN(4,MOD(AO373,10))+1,"th","st","nd","rd","th")</f>
        <v>90th</v>
      </c>
      <c r="AQ373" s="77">
        <v>1.06</v>
      </c>
      <c r="AR373" s="36">
        <v>5166.5959999999995</v>
      </c>
      <c r="AS373" s="29">
        <f t="shared" si="59"/>
        <v>80</v>
      </c>
      <c r="AT373" s="38" t="str">
        <f t="array" ref="AT373">AS373&amp;CHOOSE(AND(AS373&lt;&gt;{11,12,13})*MIN(4,MOD(AS373,10))+1,"th","st","nd","rd","th")</f>
        <v>80th</v>
      </c>
      <c r="AU373" s="40">
        <v>1.7336450977203195E-3</v>
      </c>
    </row>
    <row r="374" spans="1:47" x14ac:dyDescent="0.25">
      <c r="A374" s="7">
        <v>123467203</v>
      </c>
      <c r="B374" s="8" t="s">
        <v>571</v>
      </c>
      <c r="C374" s="8" t="s">
        <v>94</v>
      </c>
      <c r="D374" s="27">
        <v>85000</v>
      </c>
      <c r="E374" s="29">
        <f t="shared" si="50"/>
        <v>93</v>
      </c>
      <c r="F374" s="38" t="str">
        <f t="array" ref="F374">E374&amp;CHOOSE(AND(E374&lt;&gt;{11,12,13})*MIN(4,MOD(E374,10))+1,"th","st","nd","rd","th")</f>
        <v>93rd</v>
      </c>
      <c r="G374" s="29">
        <v>7390</v>
      </c>
      <c r="H374" s="30">
        <v>0.63060000000000005</v>
      </c>
      <c r="I374" s="31">
        <v>-1.0094000000000001</v>
      </c>
      <c r="J374" s="94">
        <v>434</v>
      </c>
      <c r="K374" s="33">
        <v>0</v>
      </c>
      <c r="L374" s="34">
        <v>0.03</v>
      </c>
      <c r="M374" s="29">
        <f t="shared" si="51"/>
        <v>3</v>
      </c>
      <c r="N374" s="38" t="str">
        <f t="array" ref="N374">M374&amp;CHOOSE(AND(M374&lt;&gt;{11,12,13})*MIN(4,MOD(M374,10))+1,"th","st","nd","rd","th")</f>
        <v>3rd</v>
      </c>
      <c r="O374" s="34">
        <v>4.7199999999999999E-2</v>
      </c>
      <c r="P374" s="29">
        <f t="shared" si="52"/>
        <v>4</v>
      </c>
      <c r="Q374" s="38" t="str">
        <f t="array" ref="Q374">P374&amp;CHOOSE(AND(P374&lt;&gt;{11,12,13})*MIN(4,MOD(P374,10))+1,"th","st","nd","rd","th")</f>
        <v>4th</v>
      </c>
      <c r="R374" s="35">
        <v>42.64</v>
      </c>
      <c r="S374" s="35">
        <v>33.542999999999999</v>
      </c>
      <c r="T374" s="35">
        <v>0</v>
      </c>
      <c r="U374" s="35">
        <v>76.183000000000007</v>
      </c>
      <c r="V374" s="36">
        <v>13.116999999999999</v>
      </c>
      <c r="W374" s="220">
        <f t="shared" si="53"/>
        <v>5.5372229119536381E-3</v>
      </c>
      <c r="X374" s="29">
        <f t="shared" si="54"/>
        <v>4</v>
      </c>
      <c r="Y374" s="38" t="str">
        <f t="array" ref="Y374">X374&amp;CHOOSE(AND(X374&lt;&gt;{11,12,13})*MIN(4,MOD(X374,10))+1,"th","st","nd","rd","th")</f>
        <v>4th</v>
      </c>
      <c r="Z374" s="37">
        <v>2.6230000000000002</v>
      </c>
      <c r="AA374" s="28">
        <v>38</v>
      </c>
      <c r="AB374" s="221">
        <f t="shared" si="55"/>
        <v>1.6041356305118416E-2</v>
      </c>
      <c r="AC374" s="29">
        <f t="shared" si="56"/>
        <v>78</v>
      </c>
      <c r="AD374" s="38" t="str">
        <f t="array" ref="AD374">AC374&amp;CHOOSE(AND(AC374&lt;&gt;{11,12,13})*MIN(4,MOD(AC374,10))+1,"th","st","nd","rd","th")</f>
        <v>78th</v>
      </c>
      <c r="AE374" s="37">
        <v>22.8</v>
      </c>
      <c r="AF374" s="113">
        <v>2368.877</v>
      </c>
      <c r="AG374" s="113">
        <v>2338.0770000000002</v>
      </c>
      <c r="AH374" s="113">
        <v>2253.2249999999999</v>
      </c>
      <c r="AI374" s="38">
        <v>2320.06</v>
      </c>
      <c r="AJ374" s="29">
        <f t="shared" si="57"/>
        <v>55</v>
      </c>
      <c r="AK374" s="38" t="str">
        <f t="array" ref="AK374">AJ374&amp;CHOOSE(AND(AJ374&lt;&gt;{11,12,13})*MIN(4,MOD(AJ374,10))+1,"th","st","nd","rd","th")</f>
        <v>55th</v>
      </c>
      <c r="AL374" s="38">
        <v>101.60599999999999</v>
      </c>
      <c r="AM374" s="38">
        <v>101.60599999999999</v>
      </c>
      <c r="AN374" s="38">
        <v>2421.6660000000002</v>
      </c>
      <c r="AO374" s="29">
        <f t="shared" si="58"/>
        <v>48</v>
      </c>
      <c r="AP374" s="38" t="str">
        <f t="array" ref="AP374">AO374&amp;CHOOSE(AND(AO374&lt;&gt;{11,12,13})*MIN(4,MOD(AO374,10))+1,"th","st","nd","rd","th")</f>
        <v>48th</v>
      </c>
      <c r="AQ374" s="77">
        <v>0.88</v>
      </c>
      <c r="AR374" s="36">
        <v>1343.85</v>
      </c>
      <c r="AS374" s="29">
        <f t="shared" si="59"/>
        <v>15</v>
      </c>
      <c r="AT374" s="38" t="str">
        <f t="array" ref="AT374">AS374&amp;CHOOSE(AND(AS374&lt;&gt;{11,12,13})*MIN(4,MOD(AS374,10))+1,"th","st","nd","rd","th")</f>
        <v>15th</v>
      </c>
      <c r="AU374" s="40">
        <v>4.509272574382536E-4</v>
      </c>
    </row>
    <row r="375" spans="1:47" x14ac:dyDescent="0.25">
      <c r="A375" s="7">
        <v>123467303</v>
      </c>
      <c r="B375" s="8" t="s">
        <v>572</v>
      </c>
      <c r="C375" s="8" t="s">
        <v>94</v>
      </c>
      <c r="D375" s="27">
        <v>86980</v>
      </c>
      <c r="E375" s="29">
        <f t="shared" si="50"/>
        <v>94</v>
      </c>
      <c r="F375" s="38" t="str">
        <f t="array" ref="F375">E375&amp;CHOOSE(AND(E375&lt;&gt;{11,12,13})*MIN(4,MOD(E375,10))+1,"th","st","nd","rd","th")</f>
        <v>94th</v>
      </c>
      <c r="G375" s="29">
        <v>18168</v>
      </c>
      <c r="H375" s="30">
        <v>0.61619999999999997</v>
      </c>
      <c r="I375" s="31">
        <v>-0.66459999999999997</v>
      </c>
      <c r="J375" s="94">
        <v>416</v>
      </c>
      <c r="K375" s="33">
        <v>0</v>
      </c>
      <c r="L375" s="34">
        <v>4.2999999999999997E-2</v>
      </c>
      <c r="M375" s="29">
        <f t="shared" si="51"/>
        <v>8</v>
      </c>
      <c r="N375" s="38" t="str">
        <f t="array" ref="N375">M375&amp;CHOOSE(AND(M375&lt;&gt;{11,12,13})*MIN(4,MOD(M375,10))+1,"th","st","nd","rd","th")</f>
        <v>8th</v>
      </c>
      <c r="O375" s="34">
        <v>6.6900000000000001E-2</v>
      </c>
      <c r="P375" s="29">
        <f t="shared" si="52"/>
        <v>7</v>
      </c>
      <c r="Q375" s="38" t="str">
        <f t="array" ref="Q375">P375&amp;CHOOSE(AND(P375&lt;&gt;{11,12,13})*MIN(4,MOD(P375,10))+1,"th","st","nd","rd","th")</f>
        <v>7th</v>
      </c>
      <c r="R375" s="35">
        <v>202.92500000000001</v>
      </c>
      <c r="S375" s="35">
        <v>157.857</v>
      </c>
      <c r="T375" s="35">
        <v>0</v>
      </c>
      <c r="U375" s="35">
        <v>360.78199999999998</v>
      </c>
      <c r="V375" s="36">
        <v>180.67699999999999</v>
      </c>
      <c r="W375" s="220">
        <f t="shared" si="53"/>
        <v>2.2971353478651466E-2</v>
      </c>
      <c r="X375" s="29">
        <f t="shared" si="54"/>
        <v>42</v>
      </c>
      <c r="Y375" s="38" t="str">
        <f t="array" ref="Y375">X375&amp;CHOOSE(AND(X375&lt;&gt;{11,12,13})*MIN(4,MOD(X375,10))+1,"th","st","nd","rd","th")</f>
        <v>42nd</v>
      </c>
      <c r="Z375" s="37">
        <v>36.134999999999998</v>
      </c>
      <c r="AA375" s="28">
        <v>120</v>
      </c>
      <c r="AB375" s="221">
        <f t="shared" si="55"/>
        <v>1.5256852933346115E-2</v>
      </c>
      <c r="AC375" s="29">
        <f t="shared" si="56"/>
        <v>76</v>
      </c>
      <c r="AD375" s="38" t="str">
        <f t="array" ref="AD375">AC375&amp;CHOOSE(AND(AC375&lt;&gt;{11,12,13})*MIN(4,MOD(AC375,10))+1,"th","st","nd","rd","th")</f>
        <v>76th</v>
      </c>
      <c r="AE375" s="37">
        <v>72</v>
      </c>
      <c r="AF375" s="113">
        <v>7865.3180000000002</v>
      </c>
      <c r="AG375" s="113">
        <v>7868.2979999999998</v>
      </c>
      <c r="AH375" s="113">
        <v>7832.558</v>
      </c>
      <c r="AI375" s="38">
        <v>7855.3909999999996</v>
      </c>
      <c r="AJ375" s="29">
        <f t="shared" si="57"/>
        <v>94</v>
      </c>
      <c r="AK375" s="38" t="str">
        <f t="array" ref="AK375">AJ375&amp;CHOOSE(AND(AJ375&lt;&gt;{11,12,13})*MIN(4,MOD(AJ375,10))+1,"th","st","nd","rd","th")</f>
        <v>94th</v>
      </c>
      <c r="AL375" s="38">
        <v>468.91699999999997</v>
      </c>
      <c r="AM375" s="38">
        <v>468.91699999999997</v>
      </c>
      <c r="AN375" s="38">
        <v>8324.3080000000009</v>
      </c>
      <c r="AO375" s="29">
        <f t="shared" si="58"/>
        <v>92</v>
      </c>
      <c r="AP375" s="38" t="str">
        <f t="array" ref="AP375">AO375&amp;CHOOSE(AND(AO375&lt;&gt;{11,12,13})*MIN(4,MOD(AO375,10))+1,"th","st","nd","rd","th")</f>
        <v>92nd</v>
      </c>
      <c r="AQ375" s="77">
        <v>1.1100000000000001</v>
      </c>
      <c r="AR375" s="36">
        <v>5693.6769999999997</v>
      </c>
      <c r="AS375" s="29">
        <f t="shared" si="59"/>
        <v>84</v>
      </c>
      <c r="AT375" s="38" t="str">
        <f t="array" ref="AT375">AS375&amp;CHOOSE(AND(AS375&lt;&gt;{11,12,13})*MIN(4,MOD(AS375,10))+1,"th","st","nd","rd","th")</f>
        <v>84th</v>
      </c>
      <c r="AU375" s="40">
        <v>1.9105064957765103E-3</v>
      </c>
    </row>
    <row r="376" spans="1:47" x14ac:dyDescent="0.25">
      <c r="A376" s="7">
        <v>123468303</v>
      </c>
      <c r="B376" s="8" t="s">
        <v>606</v>
      </c>
      <c r="C376" s="8" t="s">
        <v>94</v>
      </c>
      <c r="D376" s="27">
        <v>110065</v>
      </c>
      <c r="E376" s="29">
        <f t="shared" si="50"/>
        <v>99</v>
      </c>
      <c r="F376" s="38" t="str">
        <f t="array" ref="F376">E376&amp;CHOOSE(AND(E376&lt;&gt;{11,12,13})*MIN(4,MOD(E376,10))+1,"th","st","nd","rd","th")</f>
        <v>99th</v>
      </c>
      <c r="G376" s="29">
        <v>9455</v>
      </c>
      <c r="H376" s="30">
        <v>0.48699999999999999</v>
      </c>
      <c r="I376" s="31">
        <v>-1.0588</v>
      </c>
      <c r="J376" s="94">
        <v>436</v>
      </c>
      <c r="K376" s="33">
        <v>0</v>
      </c>
      <c r="L376" s="34">
        <v>4.6399999999999997E-2</v>
      </c>
      <c r="M376" s="29">
        <f t="shared" si="51"/>
        <v>8</v>
      </c>
      <c r="N376" s="38" t="str">
        <f t="array" ref="N376">M376&amp;CHOOSE(AND(M376&lt;&gt;{11,12,13})*MIN(4,MOD(M376,10))+1,"th","st","nd","rd","th")</f>
        <v>8th</v>
      </c>
      <c r="O376" s="34">
        <v>3.1199999999999999E-2</v>
      </c>
      <c r="P376" s="29">
        <f t="shared" si="52"/>
        <v>2</v>
      </c>
      <c r="Q376" s="38" t="str">
        <f t="array" ref="Q376">P376&amp;CHOOSE(AND(P376&lt;&gt;{11,12,13})*MIN(4,MOD(P376,10))+1,"th","st","nd","rd","th")</f>
        <v>2nd</v>
      </c>
      <c r="R376" s="35">
        <v>116.739</v>
      </c>
      <c r="S376" s="35">
        <v>39.249000000000002</v>
      </c>
      <c r="T376" s="35">
        <v>0</v>
      </c>
      <c r="U376" s="35">
        <v>155.988</v>
      </c>
      <c r="V376" s="36">
        <v>11.468999999999999</v>
      </c>
      <c r="W376" s="220">
        <f t="shared" si="53"/>
        <v>2.7351302185743219E-3</v>
      </c>
      <c r="X376" s="29">
        <f t="shared" si="54"/>
        <v>1</v>
      </c>
      <c r="Y376" s="38" t="str">
        <f t="array" ref="Y376">X376&amp;CHOOSE(AND(X376&lt;&gt;{11,12,13})*MIN(4,MOD(X376,10))+1,"th","st","nd","rd","th")</f>
        <v>1st</v>
      </c>
      <c r="Z376" s="37">
        <v>2.294</v>
      </c>
      <c r="AA376" s="28">
        <v>41</v>
      </c>
      <c r="AB376" s="221">
        <f t="shared" si="55"/>
        <v>9.7776910769506679E-3</v>
      </c>
      <c r="AC376" s="29">
        <f t="shared" si="56"/>
        <v>68</v>
      </c>
      <c r="AD376" s="38" t="str">
        <f t="array" ref="AD376">AC376&amp;CHOOSE(AND(AC376&lt;&gt;{11,12,13})*MIN(4,MOD(AC376,10))+1,"th","st","nd","rd","th")</f>
        <v>68th</v>
      </c>
      <c r="AE376" s="37">
        <v>24.6</v>
      </c>
      <c r="AF376" s="113">
        <v>4193.2190000000001</v>
      </c>
      <c r="AG376" s="113">
        <v>4219.6970000000001</v>
      </c>
      <c r="AH376" s="113">
        <v>4286.9660000000003</v>
      </c>
      <c r="AI376" s="38">
        <v>4233.2939999999999</v>
      </c>
      <c r="AJ376" s="29">
        <f t="shared" si="57"/>
        <v>80</v>
      </c>
      <c r="AK376" s="38" t="str">
        <f t="array" ref="AK376">AJ376&amp;CHOOSE(AND(AJ376&lt;&gt;{11,12,13})*MIN(4,MOD(AJ376,10))+1,"th","st","nd","rd","th")</f>
        <v>80th</v>
      </c>
      <c r="AL376" s="38">
        <v>182.88200000000001</v>
      </c>
      <c r="AM376" s="38">
        <v>182.88200000000001</v>
      </c>
      <c r="AN376" s="38">
        <v>4416.1760000000004</v>
      </c>
      <c r="AO376" s="29">
        <f t="shared" si="58"/>
        <v>76</v>
      </c>
      <c r="AP376" s="38" t="str">
        <f t="array" ref="AP376">AO376&amp;CHOOSE(AND(AO376&lt;&gt;{11,12,13})*MIN(4,MOD(AO376,10))+1,"th","st","nd","rd","th")</f>
        <v>76th</v>
      </c>
      <c r="AQ376" s="77">
        <v>0.98</v>
      </c>
      <c r="AR376" s="36">
        <v>2107.6640000000002</v>
      </c>
      <c r="AS376" s="29">
        <f t="shared" si="59"/>
        <v>38</v>
      </c>
      <c r="AT376" s="38" t="str">
        <f t="array" ref="AT376">AS376&amp;CHOOSE(AND(AS376&lt;&gt;{11,12,13})*MIN(4,MOD(AS376,10))+1,"th","st","nd","rd","th")</f>
        <v>38th</v>
      </c>
      <c r="AU376" s="40">
        <v>7.0722413001550726E-4</v>
      </c>
    </row>
    <row r="377" spans="1:47" x14ac:dyDescent="0.25">
      <c r="A377" s="7">
        <v>123468402</v>
      </c>
      <c r="B377" s="8" t="s">
        <v>607</v>
      </c>
      <c r="C377" s="8" t="s">
        <v>94</v>
      </c>
      <c r="D377" s="27">
        <v>76736</v>
      </c>
      <c r="E377" s="29">
        <f t="shared" si="50"/>
        <v>90</v>
      </c>
      <c r="F377" s="38" t="str">
        <f t="array" ref="F377">E377&amp;CHOOSE(AND(E377&lt;&gt;{11,12,13})*MIN(4,MOD(E377,10))+1,"th","st","nd","rd","th")</f>
        <v>90th</v>
      </c>
      <c r="G377" s="29">
        <v>14722</v>
      </c>
      <c r="H377" s="30">
        <v>0.69850000000000001</v>
      </c>
      <c r="I377" s="31">
        <v>-0.42149999999999999</v>
      </c>
      <c r="J377" s="94">
        <v>397</v>
      </c>
      <c r="K377" s="33">
        <v>0</v>
      </c>
      <c r="L377" s="34">
        <v>9.3899999999999997E-2</v>
      </c>
      <c r="M377" s="29">
        <f t="shared" si="51"/>
        <v>30</v>
      </c>
      <c r="N377" s="38" t="str">
        <f t="array" ref="N377">M377&amp;CHOOSE(AND(M377&lt;&gt;{11,12,13})*MIN(4,MOD(M377,10))+1,"th","st","nd","rd","th")</f>
        <v>30th</v>
      </c>
      <c r="O377" s="34">
        <v>8.1600000000000006E-2</v>
      </c>
      <c r="P377" s="29">
        <f t="shared" si="52"/>
        <v>10</v>
      </c>
      <c r="Q377" s="38" t="str">
        <f t="array" ref="Q377">P377&amp;CHOOSE(AND(P377&lt;&gt;{11,12,13})*MIN(4,MOD(P377,10))+1,"th","st","nd","rd","th")</f>
        <v>10th</v>
      </c>
      <c r="R377" s="35">
        <v>217.37</v>
      </c>
      <c r="S377" s="35">
        <v>94.447999999999993</v>
      </c>
      <c r="T377" s="35">
        <v>0</v>
      </c>
      <c r="U377" s="35">
        <v>311.81799999999998</v>
      </c>
      <c r="V377" s="36">
        <v>50.235000000000007</v>
      </c>
      <c r="W377" s="220">
        <f t="shared" si="53"/>
        <v>1.3020381101772806E-2</v>
      </c>
      <c r="X377" s="29">
        <f t="shared" si="54"/>
        <v>15</v>
      </c>
      <c r="Y377" s="38" t="str">
        <f t="array" ref="Y377">X377&amp;CHOOSE(AND(X377&lt;&gt;{11,12,13})*MIN(4,MOD(X377,10))+1,"th","st","nd","rd","th")</f>
        <v>15th</v>
      </c>
      <c r="Z377" s="37">
        <v>10.047000000000001</v>
      </c>
      <c r="AA377" s="28">
        <v>191</v>
      </c>
      <c r="AB377" s="221">
        <f t="shared" si="55"/>
        <v>4.9505181455929248E-2</v>
      </c>
      <c r="AC377" s="29">
        <f t="shared" si="56"/>
        <v>95</v>
      </c>
      <c r="AD377" s="38" t="str">
        <f t="array" ref="AD377">AC377&amp;CHOOSE(AND(AC377&lt;&gt;{11,12,13})*MIN(4,MOD(AC377,10))+1,"th","st","nd","rd","th")</f>
        <v>95th</v>
      </c>
      <c r="AE377" s="37">
        <v>114.6</v>
      </c>
      <c r="AF377" s="113">
        <v>3858.1819999999998</v>
      </c>
      <c r="AG377" s="113">
        <v>3880.1869999999999</v>
      </c>
      <c r="AH377" s="113">
        <v>3863.85</v>
      </c>
      <c r="AI377" s="38">
        <v>3867.4059999999999</v>
      </c>
      <c r="AJ377" s="29">
        <f t="shared" si="57"/>
        <v>75</v>
      </c>
      <c r="AK377" s="38" t="str">
        <f t="array" ref="AK377">AJ377&amp;CHOOSE(AND(AJ377&lt;&gt;{11,12,13})*MIN(4,MOD(AJ377,10))+1,"th","st","nd","rd","th")</f>
        <v>75th</v>
      </c>
      <c r="AL377" s="38">
        <v>436.46499999999997</v>
      </c>
      <c r="AM377" s="38">
        <v>436.46499999999997</v>
      </c>
      <c r="AN377" s="38">
        <v>4303.8710000000001</v>
      </c>
      <c r="AO377" s="29">
        <f t="shared" si="58"/>
        <v>75</v>
      </c>
      <c r="AP377" s="38" t="str">
        <f t="array" ref="AP377">AO377&amp;CHOOSE(AND(AO377&lt;&gt;{11,12,13})*MIN(4,MOD(AO377,10))+1,"th","st","nd","rd","th")</f>
        <v>75th</v>
      </c>
      <c r="AQ377" s="77">
        <v>0.86</v>
      </c>
      <c r="AR377" s="36">
        <v>2585.3780000000002</v>
      </c>
      <c r="AS377" s="29">
        <f t="shared" si="59"/>
        <v>51</v>
      </c>
      <c r="AT377" s="38" t="str">
        <f t="array" ref="AT377">AS377&amp;CHOOSE(AND(AS377&lt;&gt;{11,12,13})*MIN(4,MOD(AS377,10))+1,"th","st","nd","rd","th")</f>
        <v>51st</v>
      </c>
      <c r="AU377" s="40">
        <v>8.6752049036811947E-4</v>
      </c>
    </row>
    <row r="378" spans="1:47" x14ac:dyDescent="0.25">
      <c r="A378" s="7">
        <v>123468503</v>
      </c>
      <c r="B378" s="8" t="s">
        <v>608</v>
      </c>
      <c r="C378" s="8" t="s">
        <v>94</v>
      </c>
      <c r="D378" s="27">
        <v>65180</v>
      </c>
      <c r="E378" s="29">
        <f t="shared" si="50"/>
        <v>78</v>
      </c>
      <c r="F378" s="38" t="str">
        <f t="array" ref="F378">E378&amp;CHOOSE(AND(E378&lt;&gt;{11,12,13})*MIN(4,MOD(E378,10))+1,"th","st","nd","rd","th")</f>
        <v>78th</v>
      </c>
      <c r="G378" s="29">
        <v>9563</v>
      </c>
      <c r="H378" s="30">
        <v>0.82230000000000003</v>
      </c>
      <c r="I378" s="31">
        <v>-1.3517999999999999</v>
      </c>
      <c r="J378" s="94">
        <v>445</v>
      </c>
      <c r="K378" s="33">
        <v>0</v>
      </c>
      <c r="L378" s="34">
        <v>9.06E-2</v>
      </c>
      <c r="M378" s="29">
        <f t="shared" si="51"/>
        <v>27</v>
      </c>
      <c r="N378" s="38" t="str">
        <f t="array" ref="N378">M378&amp;CHOOSE(AND(M378&lt;&gt;{11,12,13})*MIN(4,MOD(M378,10))+1,"th","st","nd","rd","th")</f>
        <v>27th</v>
      </c>
      <c r="O378" s="34">
        <v>0.15820000000000001</v>
      </c>
      <c r="P378" s="29">
        <f t="shared" si="52"/>
        <v>41</v>
      </c>
      <c r="Q378" s="38" t="str">
        <f t="array" ref="Q378">P378&amp;CHOOSE(AND(P378&lt;&gt;{11,12,13})*MIN(4,MOD(P378,10))+1,"th","st","nd","rd","th")</f>
        <v>41st</v>
      </c>
      <c r="R378" s="35">
        <v>170.49299999999999</v>
      </c>
      <c r="S378" s="35">
        <v>148.852</v>
      </c>
      <c r="T378" s="35">
        <v>0</v>
      </c>
      <c r="U378" s="35">
        <v>319.34500000000003</v>
      </c>
      <c r="V378" s="36">
        <v>23.296999999999997</v>
      </c>
      <c r="W378" s="220">
        <f t="shared" si="53"/>
        <v>7.4279997041171069E-3</v>
      </c>
      <c r="X378" s="29">
        <f t="shared" si="54"/>
        <v>5</v>
      </c>
      <c r="Y378" s="38" t="str">
        <f t="array" ref="Y378">X378&amp;CHOOSE(AND(X378&lt;&gt;{11,12,13})*MIN(4,MOD(X378,10))+1,"th","st","nd","rd","th")</f>
        <v>5th</v>
      </c>
      <c r="Z378" s="37">
        <v>4.6589999999999998</v>
      </c>
      <c r="AA378" s="28">
        <v>87</v>
      </c>
      <c r="AB378" s="221">
        <f t="shared" si="55"/>
        <v>2.7739021086757455E-2</v>
      </c>
      <c r="AC378" s="29">
        <f t="shared" si="56"/>
        <v>88</v>
      </c>
      <c r="AD378" s="38" t="str">
        <f t="array" ref="AD378">AC378&amp;CHOOSE(AND(AC378&lt;&gt;{11,12,13})*MIN(4,MOD(AC378,10))+1,"th","st","nd","rd","th")</f>
        <v>88th</v>
      </c>
      <c r="AE378" s="37">
        <v>52.2</v>
      </c>
      <c r="AF378" s="113">
        <v>3136.3760000000002</v>
      </c>
      <c r="AG378" s="113">
        <v>3137.5749999999998</v>
      </c>
      <c r="AH378" s="113">
        <v>3127.6370000000002</v>
      </c>
      <c r="AI378" s="38">
        <v>3133.8629999999998</v>
      </c>
      <c r="AJ378" s="29">
        <f t="shared" si="57"/>
        <v>67</v>
      </c>
      <c r="AK378" s="38" t="str">
        <f t="array" ref="AK378">AJ378&amp;CHOOSE(AND(AJ378&lt;&gt;{11,12,13})*MIN(4,MOD(AJ378,10))+1,"th","st","nd","rd","th")</f>
        <v>67th</v>
      </c>
      <c r="AL378" s="38">
        <v>376.20400000000001</v>
      </c>
      <c r="AM378" s="38">
        <v>376.20400000000001</v>
      </c>
      <c r="AN378" s="38">
        <v>3510.067</v>
      </c>
      <c r="AO378" s="29">
        <f t="shared" si="58"/>
        <v>67</v>
      </c>
      <c r="AP378" s="38" t="str">
        <f t="array" ref="AP378">AO378&amp;CHOOSE(AND(AO378&lt;&gt;{11,12,13})*MIN(4,MOD(AO378,10))+1,"th","st","nd","rd","th")</f>
        <v>67th</v>
      </c>
      <c r="AQ378" s="77">
        <v>1.1599999999999999</v>
      </c>
      <c r="AR378" s="36">
        <v>3348.1410000000001</v>
      </c>
      <c r="AS378" s="29">
        <f t="shared" si="59"/>
        <v>65</v>
      </c>
      <c r="AT378" s="38" t="str">
        <f t="array" ref="AT378">AS378&amp;CHOOSE(AND(AS378&lt;&gt;{11,12,13})*MIN(4,MOD(AS378,10))+1,"th","st","nd","rd","th")</f>
        <v>65th</v>
      </c>
      <c r="AU378" s="40">
        <v>1.1234647011545724E-3</v>
      </c>
    </row>
    <row r="379" spans="1:47" x14ac:dyDescent="0.25">
      <c r="A379" s="7">
        <v>123468603</v>
      </c>
      <c r="B379" s="8" t="s">
        <v>609</v>
      </c>
      <c r="C379" s="8" t="s">
        <v>94</v>
      </c>
      <c r="D379" s="27">
        <v>68816</v>
      </c>
      <c r="E379" s="29">
        <f t="shared" si="50"/>
        <v>84</v>
      </c>
      <c r="F379" s="38" t="str">
        <f t="array" ref="F379">E379&amp;CHOOSE(AND(E379&lt;&gt;{11,12,13})*MIN(4,MOD(E379,10))+1,"th","st","nd","rd","th")</f>
        <v>84th</v>
      </c>
      <c r="G379" s="29">
        <v>8477</v>
      </c>
      <c r="H379" s="30">
        <v>0.77890000000000004</v>
      </c>
      <c r="I379" s="31">
        <v>0.37540000000000001</v>
      </c>
      <c r="J379" s="94">
        <v>293</v>
      </c>
      <c r="K379" s="33">
        <v>0</v>
      </c>
      <c r="L379" s="34">
        <v>5.8700000000000002E-2</v>
      </c>
      <c r="M379" s="29">
        <f t="shared" si="51"/>
        <v>14</v>
      </c>
      <c r="N379" s="38" t="str">
        <f t="array" ref="N379">M379&amp;CHOOSE(AND(M379&lt;&gt;{11,12,13})*MIN(4,MOD(M379,10))+1,"th","st","nd","rd","th")</f>
        <v>14th</v>
      </c>
      <c r="O379" s="34">
        <v>0.14549999999999999</v>
      </c>
      <c r="P379" s="29">
        <f t="shared" si="52"/>
        <v>35</v>
      </c>
      <c r="Q379" s="38" t="str">
        <f t="array" ref="Q379">P379&amp;CHOOSE(AND(P379&lt;&gt;{11,12,13})*MIN(4,MOD(P379,10))+1,"th","st","nd","rd","th")</f>
        <v>35th</v>
      </c>
      <c r="R379" s="35">
        <v>116.346</v>
      </c>
      <c r="S379" s="35">
        <v>144.19399999999999</v>
      </c>
      <c r="T379" s="35">
        <v>0</v>
      </c>
      <c r="U379" s="35">
        <v>260.54000000000002</v>
      </c>
      <c r="V379" s="36">
        <v>112.77599999999998</v>
      </c>
      <c r="W379" s="220">
        <f t="shared" si="53"/>
        <v>3.4139257876177075E-2</v>
      </c>
      <c r="X379" s="29">
        <f t="shared" si="54"/>
        <v>72</v>
      </c>
      <c r="Y379" s="38" t="str">
        <f t="array" ref="Y379">X379&amp;CHOOSE(AND(X379&lt;&gt;{11,12,13})*MIN(4,MOD(X379,10))+1,"th","st","nd","rd","th")</f>
        <v>72nd</v>
      </c>
      <c r="Z379" s="37">
        <v>22.555</v>
      </c>
      <c r="AA379" s="28">
        <v>20</v>
      </c>
      <c r="AB379" s="221">
        <f t="shared" si="55"/>
        <v>6.0543480662866352E-3</v>
      </c>
      <c r="AC379" s="29">
        <f t="shared" si="56"/>
        <v>58</v>
      </c>
      <c r="AD379" s="38" t="str">
        <f t="array" ref="AD379">AC379&amp;CHOOSE(AND(AC379&lt;&gt;{11,12,13})*MIN(4,MOD(AC379,10))+1,"th","st","nd","rd","th")</f>
        <v>58th</v>
      </c>
      <c r="AE379" s="37">
        <v>12</v>
      </c>
      <c r="AF379" s="113">
        <v>3303.4110000000001</v>
      </c>
      <c r="AG379" s="113">
        <v>3248.2190000000001</v>
      </c>
      <c r="AH379" s="113">
        <v>3279.018</v>
      </c>
      <c r="AI379" s="38">
        <v>3276.8829999999998</v>
      </c>
      <c r="AJ379" s="29">
        <f t="shared" si="57"/>
        <v>69</v>
      </c>
      <c r="AK379" s="38" t="str">
        <f t="array" ref="AK379">AJ379&amp;CHOOSE(AND(AJ379&lt;&gt;{11,12,13})*MIN(4,MOD(AJ379,10))+1,"th","st","nd","rd","th")</f>
        <v>69th</v>
      </c>
      <c r="AL379" s="38">
        <v>295.09500000000003</v>
      </c>
      <c r="AM379" s="38">
        <v>295.09500000000003</v>
      </c>
      <c r="AN379" s="38">
        <v>3571.9780000000001</v>
      </c>
      <c r="AO379" s="29">
        <f t="shared" si="58"/>
        <v>67</v>
      </c>
      <c r="AP379" s="38" t="str">
        <f t="array" ref="AP379">AO379&amp;CHOOSE(AND(AO379&lt;&gt;{11,12,13})*MIN(4,MOD(AO379,10))+1,"th","st","nd","rd","th")</f>
        <v>67th</v>
      </c>
      <c r="AQ379" s="77">
        <v>1.06</v>
      </c>
      <c r="AR379" s="36">
        <v>2949.1460000000002</v>
      </c>
      <c r="AS379" s="29">
        <f t="shared" si="59"/>
        <v>58</v>
      </c>
      <c r="AT379" s="38" t="str">
        <f t="array" ref="AT379">AS379&amp;CHOOSE(AND(AS379&lt;&gt;{11,12,13})*MIN(4,MOD(AS379,10))+1,"th","st","nd","rd","th")</f>
        <v>58th</v>
      </c>
      <c r="AU379" s="40">
        <v>9.8958240693901561E-4</v>
      </c>
    </row>
    <row r="380" spans="1:47" x14ac:dyDescent="0.25">
      <c r="A380" s="7">
        <v>123469303</v>
      </c>
      <c r="B380" s="8" t="s">
        <v>650</v>
      </c>
      <c r="C380" s="8" t="s">
        <v>94</v>
      </c>
      <c r="D380" s="27">
        <v>96728</v>
      </c>
      <c r="E380" s="29">
        <f t="shared" si="50"/>
        <v>96</v>
      </c>
      <c r="F380" s="38" t="str">
        <f t="array" ref="F380">E380&amp;CHOOSE(AND(E380&lt;&gt;{11,12,13})*MIN(4,MOD(E380,10))+1,"th","st","nd","rd","th")</f>
        <v>96th</v>
      </c>
      <c r="G380" s="29">
        <v>14419</v>
      </c>
      <c r="H380" s="30">
        <v>0.55410000000000004</v>
      </c>
      <c r="I380" s="31">
        <v>-0.42730000000000001</v>
      </c>
      <c r="J380" s="94">
        <v>398</v>
      </c>
      <c r="K380" s="33">
        <v>0</v>
      </c>
      <c r="L380" s="34">
        <v>7.3400000000000007E-2</v>
      </c>
      <c r="M380" s="29">
        <f t="shared" si="51"/>
        <v>21</v>
      </c>
      <c r="N380" s="38" t="str">
        <f t="array" ref="N380">M380&amp;CHOOSE(AND(M380&lt;&gt;{11,12,13})*MIN(4,MOD(M380,10))+1,"th","st","nd","rd","th")</f>
        <v>21st</v>
      </c>
      <c r="O380" s="34">
        <v>8.4199999999999997E-2</v>
      </c>
      <c r="P380" s="29">
        <f t="shared" si="52"/>
        <v>11</v>
      </c>
      <c r="Q380" s="38" t="str">
        <f t="array" ref="Q380">P380&amp;CHOOSE(AND(P380&lt;&gt;{11,12,13})*MIN(4,MOD(P380,10))+1,"th","st","nd","rd","th")</f>
        <v>11th</v>
      </c>
      <c r="R380" s="35">
        <v>197.91900000000001</v>
      </c>
      <c r="S380" s="35">
        <v>113.521</v>
      </c>
      <c r="T380" s="35">
        <v>0</v>
      </c>
      <c r="U380" s="35">
        <v>311.44</v>
      </c>
      <c r="V380" s="36">
        <v>25.028000000000002</v>
      </c>
      <c r="W380" s="220">
        <f t="shared" si="53"/>
        <v>5.569101765388349E-3</v>
      </c>
      <c r="X380" s="29">
        <f t="shared" si="54"/>
        <v>4</v>
      </c>
      <c r="Y380" s="38" t="str">
        <f t="array" ref="Y380">X380&amp;CHOOSE(AND(X380&lt;&gt;{11,12,13})*MIN(4,MOD(X380,10))+1,"th","st","nd","rd","th")</f>
        <v>4th</v>
      </c>
      <c r="Z380" s="37">
        <v>5.0060000000000002</v>
      </c>
      <c r="AA380" s="28">
        <v>99</v>
      </c>
      <c r="AB380" s="221">
        <f t="shared" si="55"/>
        <v>2.2028970543928657E-2</v>
      </c>
      <c r="AC380" s="29">
        <f t="shared" si="56"/>
        <v>84</v>
      </c>
      <c r="AD380" s="38" t="str">
        <f t="array" ref="AD380">AC380&amp;CHOOSE(AND(AC380&lt;&gt;{11,12,13})*MIN(4,MOD(AC380,10))+1,"th","st","nd","rd","th")</f>
        <v>84th</v>
      </c>
      <c r="AE380" s="37">
        <v>59.4</v>
      </c>
      <c r="AF380" s="113">
        <v>4494.0820000000003</v>
      </c>
      <c r="AG380" s="113">
        <v>4494.1379999999999</v>
      </c>
      <c r="AH380" s="113">
        <v>4507.5770000000002</v>
      </c>
      <c r="AI380" s="38">
        <v>4498.5990000000002</v>
      </c>
      <c r="AJ380" s="29">
        <f t="shared" si="57"/>
        <v>82</v>
      </c>
      <c r="AK380" s="38" t="str">
        <f t="array" ref="AK380">AJ380&amp;CHOOSE(AND(AJ380&lt;&gt;{11,12,13})*MIN(4,MOD(AJ380,10))+1,"th","st","nd","rd","th")</f>
        <v>82nd</v>
      </c>
      <c r="AL380" s="38">
        <v>375.846</v>
      </c>
      <c r="AM380" s="38">
        <v>375.846</v>
      </c>
      <c r="AN380" s="38">
        <v>4874.4449999999997</v>
      </c>
      <c r="AO380" s="29">
        <f t="shared" si="58"/>
        <v>80</v>
      </c>
      <c r="AP380" s="38" t="str">
        <f t="array" ref="AP380">AO380&amp;CHOOSE(AND(AO380&lt;&gt;{11,12,13})*MIN(4,MOD(AO380,10))+1,"th","st","nd","rd","th")</f>
        <v>80th</v>
      </c>
      <c r="AQ380" s="77">
        <v>0.67</v>
      </c>
      <c r="AR380" s="36">
        <v>1809.623</v>
      </c>
      <c r="AS380" s="29">
        <f t="shared" si="59"/>
        <v>31</v>
      </c>
      <c r="AT380" s="38" t="str">
        <f t="array" ref="AT380">AS380&amp;CHOOSE(AND(AS380&lt;&gt;{11,12,13})*MIN(4,MOD(AS380,10))+1,"th","st","nd","rd","th")</f>
        <v>31st</v>
      </c>
      <c r="AU380" s="40">
        <v>6.0721682954733409E-4</v>
      </c>
    </row>
    <row r="381" spans="1:47" x14ac:dyDescent="0.25">
      <c r="A381" s="7">
        <v>116471803</v>
      </c>
      <c r="B381" s="8" t="s">
        <v>251</v>
      </c>
      <c r="C381" s="8" t="s">
        <v>252</v>
      </c>
      <c r="D381" s="27">
        <v>54692</v>
      </c>
      <c r="E381" s="29">
        <f t="shared" si="50"/>
        <v>58</v>
      </c>
      <c r="F381" s="38" t="str">
        <f t="array" ref="F381">E381&amp;CHOOSE(AND(E381&lt;&gt;{11,12,13})*MIN(4,MOD(E381,10))+1,"th","st","nd","rd","th")</f>
        <v>58th</v>
      </c>
      <c r="G381" s="29">
        <v>7758</v>
      </c>
      <c r="H381" s="30">
        <v>0.98</v>
      </c>
      <c r="I381" s="31">
        <v>0.68979999999999997</v>
      </c>
      <c r="J381" s="94">
        <v>191</v>
      </c>
      <c r="K381" s="33">
        <v>0</v>
      </c>
      <c r="L381" s="34">
        <v>0.155</v>
      </c>
      <c r="M381" s="29">
        <f t="shared" si="51"/>
        <v>51</v>
      </c>
      <c r="N381" s="38" t="str">
        <f t="array" ref="N381">M381&amp;CHOOSE(AND(M381&lt;&gt;{11,12,13})*MIN(4,MOD(M381,10))+1,"th","st","nd","rd","th")</f>
        <v>51st</v>
      </c>
      <c r="O381" s="34">
        <v>0.13980000000000001</v>
      </c>
      <c r="P381" s="29">
        <f t="shared" si="52"/>
        <v>33</v>
      </c>
      <c r="Q381" s="38" t="str">
        <f t="array" ref="Q381">P381&amp;CHOOSE(AND(P381&lt;&gt;{11,12,13})*MIN(4,MOD(P381,10))+1,"th","st","nd","rd","th")</f>
        <v>33rd</v>
      </c>
      <c r="R381" s="35">
        <v>223.41200000000001</v>
      </c>
      <c r="S381" s="35">
        <v>100.752</v>
      </c>
      <c r="T381" s="35">
        <v>0</v>
      </c>
      <c r="U381" s="35">
        <v>324.16399999999999</v>
      </c>
      <c r="V381" s="36">
        <v>31.234999999999996</v>
      </c>
      <c r="W381" s="220">
        <f t="shared" si="53"/>
        <v>1.3002231213680333E-2</v>
      </c>
      <c r="X381" s="29">
        <f t="shared" si="54"/>
        <v>15</v>
      </c>
      <c r="Y381" s="38" t="str">
        <f t="array" ref="Y381">X381&amp;CHOOSE(AND(X381&lt;&gt;{11,12,13})*MIN(4,MOD(X381,10))+1,"th","st","nd","rd","th")</f>
        <v>15th</v>
      </c>
      <c r="Z381" s="37">
        <v>6.2469999999999999</v>
      </c>
      <c r="AA381" s="28">
        <v>13</v>
      </c>
      <c r="AB381" s="221">
        <f t="shared" si="55"/>
        <v>5.4115257172352924E-3</v>
      </c>
      <c r="AC381" s="29">
        <f t="shared" si="56"/>
        <v>54</v>
      </c>
      <c r="AD381" s="38" t="str">
        <f t="array" ref="AD381">AC381&amp;CHOOSE(AND(AC381&lt;&gt;{11,12,13})*MIN(4,MOD(AC381,10))+1,"th","st","nd","rd","th")</f>
        <v>54th</v>
      </c>
      <c r="AE381" s="37">
        <v>7.8</v>
      </c>
      <c r="AF381" s="113">
        <v>2402.2800000000002</v>
      </c>
      <c r="AG381" s="113">
        <v>2373.63</v>
      </c>
      <c r="AH381" s="113">
        <v>2396.7040000000002</v>
      </c>
      <c r="AI381" s="38">
        <v>2390.8710000000001</v>
      </c>
      <c r="AJ381" s="29">
        <f t="shared" si="57"/>
        <v>56</v>
      </c>
      <c r="AK381" s="38" t="str">
        <f t="array" ref="AK381">AJ381&amp;CHOOSE(AND(AJ381&lt;&gt;{11,12,13})*MIN(4,MOD(AJ381,10))+1,"th","st","nd","rd","th")</f>
        <v>56th</v>
      </c>
      <c r="AL381" s="38">
        <v>338.21100000000001</v>
      </c>
      <c r="AM381" s="38">
        <v>338.21100000000001</v>
      </c>
      <c r="AN381" s="38">
        <v>2729.0819999999999</v>
      </c>
      <c r="AO381" s="29">
        <f t="shared" si="58"/>
        <v>55</v>
      </c>
      <c r="AP381" s="38" t="str">
        <f t="array" ref="AP381">AO381&amp;CHOOSE(AND(AO381&lt;&gt;{11,12,13})*MIN(4,MOD(AO381,10))+1,"th","st","nd","rd","th")</f>
        <v>55th</v>
      </c>
      <c r="AQ381" s="77">
        <v>0.89</v>
      </c>
      <c r="AR381" s="36">
        <v>2380.3049999999998</v>
      </c>
      <c r="AS381" s="29">
        <f t="shared" si="59"/>
        <v>46</v>
      </c>
      <c r="AT381" s="38" t="str">
        <f t="array" ref="AT381">AS381&amp;CHOOSE(AND(AS381&lt;&gt;{11,12,13})*MIN(4,MOD(AS381,10))+1,"th","st","nd","rd","th")</f>
        <v>46th</v>
      </c>
      <c r="AU381" s="40">
        <v>7.9870849091532702E-4</v>
      </c>
    </row>
    <row r="382" spans="1:47" x14ac:dyDescent="0.25">
      <c r="A382" s="7">
        <v>120480803</v>
      </c>
      <c r="B382" s="8" t="s">
        <v>128</v>
      </c>
      <c r="C382" s="8" t="s">
        <v>129</v>
      </c>
      <c r="D382" s="27">
        <v>57278</v>
      </c>
      <c r="E382" s="29">
        <f t="shared" si="50"/>
        <v>64</v>
      </c>
      <c r="F382" s="38" t="str">
        <f t="array" ref="F382">E382&amp;CHOOSE(AND(E382&lt;&gt;{11,12,13})*MIN(4,MOD(E382,10))+1,"th","st","nd","rd","th")</f>
        <v>64th</v>
      </c>
      <c r="G382" s="29">
        <v>8577</v>
      </c>
      <c r="H382" s="30">
        <v>0.93579999999999997</v>
      </c>
      <c r="I382" s="31">
        <v>0.53959999999999997</v>
      </c>
      <c r="J382" s="94">
        <v>250</v>
      </c>
      <c r="K382" s="33">
        <v>0</v>
      </c>
      <c r="L382" s="34">
        <v>0.1109</v>
      </c>
      <c r="M382" s="29">
        <f t="shared" si="51"/>
        <v>36</v>
      </c>
      <c r="N382" s="38" t="str">
        <f t="array" ref="N382">M382&amp;CHOOSE(AND(M382&lt;&gt;{11,12,13})*MIN(4,MOD(M382,10))+1,"th","st","nd","rd","th")</f>
        <v>36th</v>
      </c>
      <c r="O382" s="34">
        <v>0.1757</v>
      </c>
      <c r="P382" s="29">
        <f t="shared" si="52"/>
        <v>50</v>
      </c>
      <c r="Q382" s="38" t="str">
        <f t="array" ref="Q382">P382&amp;CHOOSE(AND(P382&lt;&gt;{11,12,13})*MIN(4,MOD(P382,10))+1,"th","st","nd","rd","th")</f>
        <v>50th</v>
      </c>
      <c r="R382" s="35">
        <v>206.392</v>
      </c>
      <c r="S382" s="35">
        <v>163.494</v>
      </c>
      <c r="T382" s="35">
        <v>0</v>
      </c>
      <c r="U382" s="35">
        <v>369.88600000000002</v>
      </c>
      <c r="V382" s="36">
        <v>73.242999999999995</v>
      </c>
      <c r="W382" s="220">
        <f t="shared" si="53"/>
        <v>2.3613291765669276E-2</v>
      </c>
      <c r="X382" s="29">
        <f t="shared" si="54"/>
        <v>44</v>
      </c>
      <c r="Y382" s="38" t="str">
        <f t="array" ref="Y382">X382&amp;CHOOSE(AND(X382&lt;&gt;{11,12,13})*MIN(4,MOD(X382,10))+1,"th","st","nd","rd","th")</f>
        <v>44th</v>
      </c>
      <c r="Z382" s="37">
        <v>14.648999999999999</v>
      </c>
      <c r="AA382" s="28">
        <v>5</v>
      </c>
      <c r="AB382" s="221">
        <f t="shared" si="55"/>
        <v>1.6119828356067664E-3</v>
      </c>
      <c r="AC382" s="29">
        <f t="shared" si="56"/>
        <v>28</v>
      </c>
      <c r="AD382" s="38" t="str">
        <f t="array" ref="AD382">AC382&amp;CHOOSE(AND(AC382&lt;&gt;{11,12,13})*MIN(4,MOD(AC382,10))+1,"th","st","nd","rd","th")</f>
        <v>28th</v>
      </c>
      <c r="AE382" s="37">
        <v>3</v>
      </c>
      <c r="AF382" s="113">
        <v>3101.77</v>
      </c>
      <c r="AG382" s="113">
        <v>3078.6840000000002</v>
      </c>
      <c r="AH382" s="113">
        <v>3139.9969999999998</v>
      </c>
      <c r="AI382" s="38">
        <v>3106.817</v>
      </c>
      <c r="AJ382" s="29">
        <f t="shared" si="57"/>
        <v>66</v>
      </c>
      <c r="AK382" s="38" t="str">
        <f t="array" ref="AK382">AJ382&amp;CHOOSE(AND(AJ382&lt;&gt;{11,12,13})*MIN(4,MOD(AJ382,10))+1,"th","st","nd","rd","th")</f>
        <v>66th</v>
      </c>
      <c r="AL382" s="38">
        <v>387.53500000000003</v>
      </c>
      <c r="AM382" s="38">
        <v>387.53500000000003</v>
      </c>
      <c r="AN382" s="38">
        <v>3494.3519999999999</v>
      </c>
      <c r="AO382" s="29">
        <f t="shared" si="58"/>
        <v>66</v>
      </c>
      <c r="AP382" s="38" t="str">
        <f t="array" ref="AP382">AO382&amp;CHOOSE(AND(AO382&lt;&gt;{11,12,13})*MIN(4,MOD(AO382,10))+1,"th","st","nd","rd","th")</f>
        <v>66th</v>
      </c>
      <c r="AQ382" s="77">
        <v>1.19</v>
      </c>
      <c r="AR382" s="36">
        <v>3891.317</v>
      </c>
      <c r="AS382" s="29">
        <f t="shared" si="59"/>
        <v>72</v>
      </c>
      <c r="AT382" s="38" t="str">
        <f t="array" ref="AT382">AS382&amp;CHOOSE(AND(AS382&lt;&gt;{11,12,13})*MIN(4,MOD(AS382,10))+1,"th","st","nd","rd","th")</f>
        <v>72nd</v>
      </c>
      <c r="AU382" s="40">
        <v>1.3057267571774029E-3</v>
      </c>
    </row>
    <row r="383" spans="1:47" x14ac:dyDescent="0.25">
      <c r="A383" s="7">
        <v>120481002</v>
      </c>
      <c r="B383" s="8" t="s">
        <v>148</v>
      </c>
      <c r="C383" s="8" t="s">
        <v>129</v>
      </c>
      <c r="D383" s="27">
        <v>55396</v>
      </c>
      <c r="E383" s="29">
        <f t="shared" si="50"/>
        <v>60</v>
      </c>
      <c r="F383" s="38" t="str">
        <f t="array" ref="F383">E383&amp;CHOOSE(AND(E383&lt;&gt;{11,12,13})*MIN(4,MOD(E383,10))+1,"th","st","nd","rd","th")</f>
        <v>60th</v>
      </c>
      <c r="G383" s="29">
        <v>44937</v>
      </c>
      <c r="H383" s="30">
        <v>0.96760000000000002</v>
      </c>
      <c r="I383" s="31">
        <v>-2.2793999999999999</v>
      </c>
      <c r="J383" s="94">
        <v>476</v>
      </c>
      <c r="K383" s="33">
        <v>0</v>
      </c>
      <c r="L383" s="34">
        <v>0.17430000000000001</v>
      </c>
      <c r="M383" s="29">
        <f t="shared" si="51"/>
        <v>61</v>
      </c>
      <c r="N383" s="38" t="str">
        <f t="array" ref="N383">M383&amp;CHOOSE(AND(M383&lt;&gt;{11,12,13})*MIN(4,MOD(M383,10))+1,"th","st","nd","rd","th")</f>
        <v>61st</v>
      </c>
      <c r="O383" s="34">
        <v>0.1961</v>
      </c>
      <c r="P383" s="29">
        <f t="shared" si="52"/>
        <v>60</v>
      </c>
      <c r="Q383" s="38" t="str">
        <f t="array" ref="Q383">P383&amp;CHOOSE(AND(P383&lt;&gt;{11,12,13})*MIN(4,MOD(P383,10))+1,"th","st","nd","rd","th")</f>
        <v>60th</v>
      </c>
      <c r="R383" s="35">
        <v>1646.569</v>
      </c>
      <c r="S383" s="35">
        <v>926.25400000000002</v>
      </c>
      <c r="T383" s="35">
        <v>0</v>
      </c>
      <c r="U383" s="35">
        <v>2572.8229999999999</v>
      </c>
      <c r="V383" s="36">
        <v>1883.2239999999999</v>
      </c>
      <c r="W383" s="220">
        <f t="shared" si="53"/>
        <v>0.11961084796608257</v>
      </c>
      <c r="X383" s="29">
        <f t="shared" si="54"/>
        <v>97</v>
      </c>
      <c r="Y383" s="38" t="str">
        <f t="array" ref="Y383">X383&amp;CHOOSE(AND(X383&lt;&gt;{11,12,13})*MIN(4,MOD(X383,10))+1,"th","st","nd","rd","th")</f>
        <v>97th</v>
      </c>
      <c r="Z383" s="37">
        <v>376.64499999999998</v>
      </c>
      <c r="AA383" s="28">
        <v>856</v>
      </c>
      <c r="AB383" s="221">
        <f t="shared" si="55"/>
        <v>5.4367874378707305E-2</v>
      </c>
      <c r="AC383" s="29">
        <f t="shared" si="56"/>
        <v>95</v>
      </c>
      <c r="AD383" s="38" t="str">
        <f t="array" ref="AD383">AC383&amp;CHOOSE(AND(AC383&lt;&gt;{11,12,13})*MIN(4,MOD(AC383,10))+1,"th","st","nd","rd","th")</f>
        <v>95th</v>
      </c>
      <c r="AE383" s="37">
        <v>513.6</v>
      </c>
      <c r="AF383" s="113">
        <v>15744.592000000001</v>
      </c>
      <c r="AG383" s="113">
        <v>15182.23</v>
      </c>
      <c r="AH383" s="113">
        <v>15201.519</v>
      </c>
      <c r="AI383" s="38">
        <v>15376.114</v>
      </c>
      <c r="AJ383" s="29">
        <f t="shared" si="57"/>
        <v>99</v>
      </c>
      <c r="AK383" s="38" t="str">
        <f t="array" ref="AK383">AJ383&amp;CHOOSE(AND(AJ383&lt;&gt;{11,12,13})*MIN(4,MOD(AJ383,10))+1,"th","st","nd","rd","th")</f>
        <v>99th</v>
      </c>
      <c r="AL383" s="38">
        <v>3463.0680000000002</v>
      </c>
      <c r="AM383" s="38">
        <v>3463.0680000000002</v>
      </c>
      <c r="AN383" s="38">
        <v>18839.182000000001</v>
      </c>
      <c r="AO383" s="29">
        <f t="shared" si="58"/>
        <v>99</v>
      </c>
      <c r="AP383" s="38" t="str">
        <f t="array" ref="AP383">AO383&amp;CHOOSE(AND(AO383&lt;&gt;{11,12,13})*MIN(4,MOD(AO383,10))+1,"th","st","nd","rd","th")</f>
        <v>99th</v>
      </c>
      <c r="AQ383" s="77">
        <v>1.39</v>
      </c>
      <c r="AR383" s="36">
        <v>25338.022000000001</v>
      </c>
      <c r="AS383" s="29">
        <f t="shared" si="59"/>
        <v>97</v>
      </c>
      <c r="AT383" s="38" t="str">
        <f t="array" ref="AT383">AS383&amp;CHOOSE(AND(AS383&lt;&gt;{11,12,13})*MIN(4,MOD(AS383,10))+1,"th","st","nd","rd","th")</f>
        <v>97th</v>
      </c>
      <c r="AU383" s="40">
        <v>8.5021429247089594E-3</v>
      </c>
    </row>
    <row r="384" spans="1:47" x14ac:dyDescent="0.25">
      <c r="A384" s="7">
        <v>120483302</v>
      </c>
      <c r="B384" s="8" t="s">
        <v>274</v>
      </c>
      <c r="C384" s="8" t="s">
        <v>129</v>
      </c>
      <c r="D384" s="27">
        <v>62023</v>
      </c>
      <c r="E384" s="29">
        <f t="shared" si="50"/>
        <v>73</v>
      </c>
      <c r="F384" s="38" t="str">
        <f t="array" ref="F384">E384&amp;CHOOSE(AND(E384&lt;&gt;{11,12,13})*MIN(4,MOD(E384,10))+1,"th","st","nd","rd","th")</f>
        <v>73rd</v>
      </c>
      <c r="G384" s="29">
        <v>23807</v>
      </c>
      <c r="H384" s="30">
        <v>0.86419999999999997</v>
      </c>
      <c r="I384" s="31">
        <v>-1.3011999999999999</v>
      </c>
      <c r="J384" s="94">
        <v>443</v>
      </c>
      <c r="K384" s="33">
        <v>0</v>
      </c>
      <c r="L384" s="34">
        <v>0.16589999999999999</v>
      </c>
      <c r="M384" s="29">
        <f t="shared" si="51"/>
        <v>57</v>
      </c>
      <c r="N384" s="38" t="str">
        <f t="array" ref="N384">M384&amp;CHOOSE(AND(M384&lt;&gt;{11,12,13})*MIN(4,MOD(M384,10))+1,"th","st","nd","rd","th")</f>
        <v>57th</v>
      </c>
      <c r="O384" s="34">
        <v>0.1157</v>
      </c>
      <c r="P384" s="29">
        <f t="shared" si="52"/>
        <v>21</v>
      </c>
      <c r="Q384" s="38" t="str">
        <f t="array" ref="Q384">P384&amp;CHOOSE(AND(P384&lt;&gt;{11,12,13})*MIN(4,MOD(P384,10))+1,"th","st","nd","rd","th")</f>
        <v>21st</v>
      </c>
      <c r="R384" s="35">
        <v>897.39300000000003</v>
      </c>
      <c r="S384" s="35">
        <v>312.92500000000001</v>
      </c>
      <c r="T384" s="35">
        <v>0</v>
      </c>
      <c r="U384" s="35">
        <v>1210.318</v>
      </c>
      <c r="V384" s="36">
        <v>357.4969999999999</v>
      </c>
      <c r="W384" s="220">
        <f t="shared" si="53"/>
        <v>3.9654027629605411E-2</v>
      </c>
      <c r="X384" s="29">
        <f t="shared" si="54"/>
        <v>79</v>
      </c>
      <c r="Y384" s="38" t="str">
        <f t="array" ref="Y384">X384&amp;CHOOSE(AND(X384&lt;&gt;{11,12,13})*MIN(4,MOD(X384,10))+1,"th","st","nd","rd","th")</f>
        <v>79th</v>
      </c>
      <c r="Z384" s="37">
        <v>71.498999999999995</v>
      </c>
      <c r="AA384" s="28">
        <v>402</v>
      </c>
      <c r="AB384" s="221">
        <f t="shared" si="55"/>
        <v>4.4590357701187369E-2</v>
      </c>
      <c r="AC384" s="29">
        <f t="shared" si="56"/>
        <v>93</v>
      </c>
      <c r="AD384" s="38" t="str">
        <f t="array" ref="AD384">AC384&amp;CHOOSE(AND(AC384&lt;&gt;{11,12,13})*MIN(4,MOD(AC384,10))+1,"th","st","nd","rd","th")</f>
        <v>93rd</v>
      </c>
      <c r="AE384" s="37">
        <v>241.2</v>
      </c>
      <c r="AF384" s="113">
        <v>9015.402</v>
      </c>
      <c r="AG384" s="113">
        <v>9020.0079999999998</v>
      </c>
      <c r="AH384" s="113">
        <v>9065.0840000000007</v>
      </c>
      <c r="AI384" s="38">
        <v>9033.4979999999996</v>
      </c>
      <c r="AJ384" s="29">
        <f t="shared" si="57"/>
        <v>96</v>
      </c>
      <c r="AK384" s="38" t="str">
        <f t="array" ref="AK384">AJ384&amp;CHOOSE(AND(AJ384&lt;&gt;{11,12,13})*MIN(4,MOD(AJ384,10))+1,"th","st","nd","rd","th")</f>
        <v>96th</v>
      </c>
      <c r="AL384" s="38">
        <v>1523.0170000000001</v>
      </c>
      <c r="AM384" s="38">
        <v>1523.0170000000001</v>
      </c>
      <c r="AN384" s="38">
        <v>10556.514999999999</v>
      </c>
      <c r="AO384" s="29">
        <f t="shared" si="58"/>
        <v>95</v>
      </c>
      <c r="AP384" s="38" t="str">
        <f t="array" ref="AP384">AO384&amp;CHOOSE(AND(AO384&lt;&gt;{11,12,13})*MIN(4,MOD(AO384,10))+1,"th","st","nd","rd","th")</f>
        <v>95th</v>
      </c>
      <c r="AQ384" s="77">
        <v>1.34</v>
      </c>
      <c r="AR384" s="36">
        <v>12224.74</v>
      </c>
      <c r="AS384" s="29">
        <f t="shared" si="59"/>
        <v>96</v>
      </c>
      <c r="AT384" s="38" t="str">
        <f t="array" ref="AT384">AS384&amp;CHOOSE(AND(AS384&lt;&gt;{11,12,13})*MIN(4,MOD(AS384,10))+1,"th","st","nd","rd","th")</f>
        <v>96th</v>
      </c>
      <c r="AU384" s="40">
        <v>4.1019968605839315E-3</v>
      </c>
    </row>
    <row r="385" spans="1:47" x14ac:dyDescent="0.25">
      <c r="A385" s="7">
        <v>120484803</v>
      </c>
      <c r="B385" s="8" t="s">
        <v>429</v>
      </c>
      <c r="C385" s="8" t="s">
        <v>129</v>
      </c>
      <c r="D385" s="27">
        <v>79419</v>
      </c>
      <c r="E385" s="29">
        <f t="shared" si="50"/>
        <v>91</v>
      </c>
      <c r="F385" s="38" t="str">
        <f t="array" ref="F385">E385&amp;CHOOSE(AND(E385&lt;&gt;{11,12,13})*MIN(4,MOD(E385,10))+1,"th","st","nd","rd","th")</f>
        <v>91st</v>
      </c>
      <c r="G385" s="29">
        <v>10254</v>
      </c>
      <c r="H385" s="30">
        <v>0.67490000000000006</v>
      </c>
      <c r="I385" s="31">
        <v>7.1300000000000002E-2</v>
      </c>
      <c r="J385" s="94">
        <v>348</v>
      </c>
      <c r="K385" s="33">
        <v>0</v>
      </c>
      <c r="L385" s="34">
        <v>3.56E-2</v>
      </c>
      <c r="M385" s="29">
        <f t="shared" si="51"/>
        <v>5</v>
      </c>
      <c r="N385" s="38" t="str">
        <f t="array" ref="N385">M385&amp;CHOOSE(AND(M385&lt;&gt;{11,12,13})*MIN(4,MOD(M385,10))+1,"th","st","nd","rd","th")</f>
        <v>5th</v>
      </c>
      <c r="O385" s="34">
        <v>5.7599999999999998E-2</v>
      </c>
      <c r="P385" s="29">
        <f t="shared" si="52"/>
        <v>6</v>
      </c>
      <c r="Q385" s="38" t="str">
        <f t="array" ref="Q385">P385&amp;CHOOSE(AND(P385&lt;&gt;{11,12,13})*MIN(4,MOD(P385,10))+1,"th","st","nd","rd","th")</f>
        <v>6th</v>
      </c>
      <c r="R385" s="35">
        <v>102.05500000000001</v>
      </c>
      <c r="S385" s="35">
        <v>82.561999999999998</v>
      </c>
      <c r="T385" s="35">
        <v>0</v>
      </c>
      <c r="U385" s="35">
        <v>184.61699999999999</v>
      </c>
      <c r="V385" s="36">
        <v>106.08599999999998</v>
      </c>
      <c r="W385" s="220">
        <f t="shared" si="53"/>
        <v>2.2203603988636782E-2</v>
      </c>
      <c r="X385" s="29">
        <f t="shared" si="54"/>
        <v>40</v>
      </c>
      <c r="Y385" s="38" t="str">
        <f t="array" ref="Y385">X385&amp;CHOOSE(AND(X385&lt;&gt;{11,12,13})*MIN(4,MOD(X385,10))+1,"th","st","nd","rd","th")</f>
        <v>40th</v>
      </c>
      <c r="Z385" s="37">
        <v>21.216999999999999</v>
      </c>
      <c r="AA385" s="28">
        <v>46</v>
      </c>
      <c r="AB385" s="221">
        <f t="shared" si="55"/>
        <v>9.6277150941433565E-3</v>
      </c>
      <c r="AC385" s="29">
        <f t="shared" si="56"/>
        <v>67</v>
      </c>
      <c r="AD385" s="38" t="str">
        <f t="array" ref="AD385">AC385&amp;CHOOSE(AND(AC385&lt;&gt;{11,12,13})*MIN(4,MOD(AC385,10))+1,"th","st","nd","rd","th")</f>
        <v>67th</v>
      </c>
      <c r="AE385" s="37">
        <v>27.6</v>
      </c>
      <c r="AF385" s="113">
        <v>4777.8729999999996</v>
      </c>
      <c r="AG385" s="113">
        <v>4776.4690000000001</v>
      </c>
      <c r="AH385" s="113">
        <v>4739.9759999999997</v>
      </c>
      <c r="AI385" s="38">
        <v>4764.7730000000001</v>
      </c>
      <c r="AJ385" s="29">
        <f t="shared" si="57"/>
        <v>84</v>
      </c>
      <c r="AK385" s="38" t="str">
        <f t="array" ref="AK385">AJ385&amp;CHOOSE(AND(AJ385&lt;&gt;{11,12,13})*MIN(4,MOD(AJ385,10))+1,"th","st","nd","rd","th")</f>
        <v>84th</v>
      </c>
      <c r="AL385" s="38">
        <v>233.434</v>
      </c>
      <c r="AM385" s="38">
        <v>233.434</v>
      </c>
      <c r="AN385" s="38">
        <v>4998.2070000000003</v>
      </c>
      <c r="AO385" s="29">
        <f t="shared" si="58"/>
        <v>81</v>
      </c>
      <c r="AP385" s="38" t="str">
        <f t="array" ref="AP385">AO385&amp;CHOOSE(AND(AO385&lt;&gt;{11,12,13})*MIN(4,MOD(AO385,10))+1,"th","st","nd","rd","th")</f>
        <v>81st</v>
      </c>
      <c r="AQ385" s="77">
        <v>1.22</v>
      </c>
      <c r="AR385" s="36">
        <v>4115.4139999999998</v>
      </c>
      <c r="AS385" s="29">
        <f t="shared" si="59"/>
        <v>73</v>
      </c>
      <c r="AT385" s="38" t="str">
        <f t="array" ref="AT385">AS385&amp;CHOOSE(AND(AS385&lt;&gt;{11,12,13})*MIN(4,MOD(AS385,10))+1,"th","st","nd","rd","th")</f>
        <v>73rd</v>
      </c>
      <c r="AU385" s="40">
        <v>1.3809222370376106E-3</v>
      </c>
    </row>
    <row r="386" spans="1:47" x14ac:dyDescent="0.25">
      <c r="A386" s="7">
        <v>120484903</v>
      </c>
      <c r="B386" s="8" t="s">
        <v>446</v>
      </c>
      <c r="C386" s="8" t="s">
        <v>129</v>
      </c>
      <c r="D386" s="27">
        <v>61176</v>
      </c>
      <c r="E386" s="29">
        <f t="shared" si="50"/>
        <v>72</v>
      </c>
      <c r="F386" s="38" t="str">
        <f t="array" ref="F386">E386&amp;CHOOSE(AND(E386&lt;&gt;{11,12,13})*MIN(4,MOD(E386,10))+1,"th","st","nd","rd","th")</f>
        <v>72nd</v>
      </c>
      <c r="G386" s="29">
        <v>16513</v>
      </c>
      <c r="H386" s="30">
        <v>0.87609999999999999</v>
      </c>
      <c r="I386" s="31">
        <v>0.18079999999999999</v>
      </c>
      <c r="J386" s="94">
        <v>330</v>
      </c>
      <c r="K386" s="33">
        <v>0</v>
      </c>
      <c r="L386" s="34">
        <v>8.5699999999999998E-2</v>
      </c>
      <c r="M386" s="29">
        <f t="shared" si="51"/>
        <v>25</v>
      </c>
      <c r="N386" s="38" t="str">
        <f t="array" ref="N386">M386&amp;CHOOSE(AND(M386&lt;&gt;{11,12,13})*MIN(4,MOD(M386,10))+1,"th","st","nd","rd","th")</f>
        <v>25th</v>
      </c>
      <c r="O386" s="34">
        <v>0.13220000000000001</v>
      </c>
      <c r="P386" s="29">
        <f t="shared" si="52"/>
        <v>29</v>
      </c>
      <c r="Q386" s="38" t="str">
        <f t="array" ref="Q386">P386&amp;CHOOSE(AND(P386&lt;&gt;{11,12,13})*MIN(4,MOD(P386,10))+1,"th","st","nd","rd","th")</f>
        <v>29th</v>
      </c>
      <c r="R386" s="35">
        <v>296.87700000000001</v>
      </c>
      <c r="S386" s="35">
        <v>228.97900000000001</v>
      </c>
      <c r="T386" s="35">
        <v>0</v>
      </c>
      <c r="U386" s="35">
        <v>525.85599999999999</v>
      </c>
      <c r="V386" s="36">
        <v>216.42199999999994</v>
      </c>
      <c r="W386" s="220">
        <f t="shared" si="53"/>
        <v>3.7485004924169854E-2</v>
      </c>
      <c r="X386" s="29">
        <f t="shared" si="54"/>
        <v>77</v>
      </c>
      <c r="Y386" s="38" t="str">
        <f t="array" ref="Y386">X386&amp;CHOOSE(AND(X386&lt;&gt;{11,12,13})*MIN(4,MOD(X386,10))+1,"th","st","nd","rd","th")</f>
        <v>77th</v>
      </c>
      <c r="Z386" s="37">
        <v>43.283999999999999</v>
      </c>
      <c r="AA386" s="28">
        <v>34</v>
      </c>
      <c r="AB386" s="221">
        <f t="shared" si="55"/>
        <v>5.8889122520897844E-3</v>
      </c>
      <c r="AC386" s="29">
        <f t="shared" si="56"/>
        <v>56</v>
      </c>
      <c r="AD386" s="38" t="str">
        <f t="array" ref="AD386">AC386&amp;CHOOSE(AND(AC386&lt;&gt;{11,12,13})*MIN(4,MOD(AC386,10))+1,"th","st","nd","rd","th")</f>
        <v>56th</v>
      </c>
      <c r="AE386" s="37">
        <v>20.399999999999999</v>
      </c>
      <c r="AF386" s="113">
        <v>5773.5619999999999</v>
      </c>
      <c r="AG386" s="113">
        <v>5775.3819999999996</v>
      </c>
      <c r="AH386" s="113">
        <v>5759.4570000000003</v>
      </c>
      <c r="AI386" s="38">
        <v>5769.4669999999996</v>
      </c>
      <c r="AJ386" s="29">
        <f t="shared" si="57"/>
        <v>89</v>
      </c>
      <c r="AK386" s="38" t="str">
        <f t="array" ref="AK386">AJ386&amp;CHOOSE(AND(AJ386&lt;&gt;{11,12,13})*MIN(4,MOD(AJ386,10))+1,"th","st","nd","rd","th")</f>
        <v>89th</v>
      </c>
      <c r="AL386" s="38">
        <v>589.54</v>
      </c>
      <c r="AM386" s="38">
        <v>589.54</v>
      </c>
      <c r="AN386" s="38">
        <v>6359.0069999999996</v>
      </c>
      <c r="AO386" s="29">
        <f t="shared" si="58"/>
        <v>87</v>
      </c>
      <c r="AP386" s="38" t="str">
        <f t="array" ref="AP386">AO386&amp;CHOOSE(AND(AO386&lt;&gt;{11,12,13})*MIN(4,MOD(AO386,10))+1,"th","st","nd","rd","th")</f>
        <v>87th</v>
      </c>
      <c r="AQ386" s="77">
        <v>1.1200000000000001</v>
      </c>
      <c r="AR386" s="36">
        <v>6239.6610000000001</v>
      </c>
      <c r="AS386" s="29">
        <f t="shared" si="59"/>
        <v>86</v>
      </c>
      <c r="AT386" s="38" t="str">
        <f t="array" ref="AT386">AS386&amp;CHOOSE(AND(AS386&lt;&gt;{11,12,13})*MIN(4,MOD(AS386,10))+1,"th","st","nd","rd","th")</f>
        <v>86th</v>
      </c>
      <c r="AU386" s="40">
        <v>2.0937107728350867E-3</v>
      </c>
    </row>
    <row r="387" spans="1:47" x14ac:dyDescent="0.25">
      <c r="A387" s="7">
        <v>120485603</v>
      </c>
      <c r="B387" s="8" t="s">
        <v>475</v>
      </c>
      <c r="C387" s="8" t="s">
        <v>129</v>
      </c>
      <c r="D387" s="27">
        <v>55263</v>
      </c>
      <c r="E387" s="29">
        <f t="shared" ref="E387:E450" si="60">ROUND(_xlfn.PERCENTRANK.EXC(D$2:D$501,D387)*100,0)</f>
        <v>60</v>
      </c>
      <c r="F387" s="38" t="str">
        <f t="array" ref="F387">E387&amp;CHOOSE(AND(E387&lt;&gt;{11,12,13})*MIN(4,MOD(E387,10))+1,"th","st","nd","rd","th")</f>
        <v>60th</v>
      </c>
      <c r="G387" s="29">
        <v>4942</v>
      </c>
      <c r="H387" s="30">
        <v>0.96989999999999998</v>
      </c>
      <c r="I387" s="31">
        <v>0.51980000000000004</v>
      </c>
      <c r="J387" s="94">
        <v>256</v>
      </c>
      <c r="K387" s="33">
        <v>0</v>
      </c>
      <c r="L387" s="34">
        <v>7.2499999999999995E-2</v>
      </c>
      <c r="M387" s="29">
        <f t="shared" ref="M387:M450" si="61">ROUND(_xlfn.PERCENTRANK.EXC(L$2:L$501,L387)*100,0)</f>
        <v>20</v>
      </c>
      <c r="N387" s="38" t="str">
        <f t="array" ref="N387">M387&amp;CHOOSE(AND(M387&lt;&gt;{11,12,13})*MIN(4,MOD(M387,10))+1,"th","st","nd","rd","th")</f>
        <v>20th</v>
      </c>
      <c r="O387" s="34">
        <v>0.1787</v>
      </c>
      <c r="P387" s="29">
        <f t="shared" ref="P387:P450" si="62">ROUND(_xlfn.PERCENTRANK.EXC(O$2:O$501,O387)*100,0)</f>
        <v>52</v>
      </c>
      <c r="Q387" s="38" t="str">
        <f t="array" ref="Q387">P387&amp;CHOOSE(AND(P387&lt;&gt;{11,12,13})*MIN(4,MOD(P387,10))+1,"th","st","nd","rd","th")</f>
        <v>52nd</v>
      </c>
      <c r="R387" s="35">
        <v>73.962999999999994</v>
      </c>
      <c r="S387" s="35">
        <v>91.153000000000006</v>
      </c>
      <c r="T387" s="35">
        <v>0</v>
      </c>
      <c r="U387" s="35">
        <v>165.11600000000001</v>
      </c>
      <c r="V387" s="36">
        <v>38.783999999999992</v>
      </c>
      <c r="W387" s="220">
        <f t="shared" ref="W387:W450" si="63">V387/AF387</f>
        <v>2.2810011844926731E-2</v>
      </c>
      <c r="X387" s="29">
        <f t="shared" ref="X387:X450" si="64">ROUNDUP(_xlfn.PERCENTRANK.EXC(W$2:W$501,W387)*100,0)</f>
        <v>42</v>
      </c>
      <c r="Y387" s="38" t="str">
        <f t="array" ref="Y387">X387&amp;CHOOSE(AND(X387&lt;&gt;{11,12,13})*MIN(4,MOD(X387,10))+1,"th","st","nd","rd","th")</f>
        <v>42nd</v>
      </c>
      <c r="Z387" s="37">
        <v>7.7569999999999997</v>
      </c>
      <c r="AA387" s="28">
        <v>23</v>
      </c>
      <c r="AB387" s="221">
        <f t="shared" ref="AB387:AB450" si="65">AA387/AF387</f>
        <v>1.3526976908862287E-2</v>
      </c>
      <c r="AC387" s="29">
        <f t="shared" ref="AC387:AC450" si="66">ROUNDUP(_xlfn.PERCENTRANK.EXC(AB$2:AB$501,AB387)*100,0)</f>
        <v>74</v>
      </c>
      <c r="AD387" s="38" t="str">
        <f t="array" ref="AD387">AC387&amp;CHOOSE(AND(AC387&lt;&gt;{11,12,13})*MIN(4,MOD(AC387,10))+1,"th","st","nd","rd","th")</f>
        <v>74th</v>
      </c>
      <c r="AE387" s="37">
        <v>13.8</v>
      </c>
      <c r="AF387" s="113">
        <v>1700.306</v>
      </c>
      <c r="AG387" s="113">
        <v>1720.019</v>
      </c>
      <c r="AH387" s="113">
        <v>1757.877</v>
      </c>
      <c r="AI387" s="38">
        <v>1726.067</v>
      </c>
      <c r="AJ387" s="29">
        <f t="shared" ref="AJ387:AJ450" si="67">ROUND(_xlfn.PERCENTRANK.EXC($AI$2:$AI$501,AI387)*100,0)</f>
        <v>39</v>
      </c>
      <c r="AK387" s="38" t="str">
        <f t="array" ref="AK387">AJ387&amp;CHOOSE(AND(AJ387&lt;&gt;{11,12,13})*MIN(4,MOD(AJ387,10))+1,"th","st","nd","rd","th")</f>
        <v>39th</v>
      </c>
      <c r="AL387" s="38">
        <v>186.673</v>
      </c>
      <c r="AM387" s="38">
        <v>186.673</v>
      </c>
      <c r="AN387" s="38">
        <v>1912.74</v>
      </c>
      <c r="AO387" s="29">
        <f t="shared" ref="AO387:AO450" si="68">ROUND(_xlfn.PERCENTRANK.EXC(AN$2:AN$501,AN387)*100,0)</f>
        <v>35</v>
      </c>
      <c r="AP387" s="38" t="str">
        <f t="array" ref="AP387">AO387&amp;CHOOSE(AND(AO387&lt;&gt;{11,12,13})*MIN(4,MOD(AO387,10))+1,"th","st","nd","rd","th")</f>
        <v>35th</v>
      </c>
      <c r="AQ387" s="77">
        <v>1.1599999999999999</v>
      </c>
      <c r="AR387" s="36">
        <v>2151.9929999999999</v>
      </c>
      <c r="AS387" s="29">
        <f t="shared" ref="AS387:AS450" si="69">ROUND(_xlfn.PERCENTRANK.EXC(AR$2:AR$501,AR387)*100,0)</f>
        <v>39</v>
      </c>
      <c r="AT387" s="38" t="str">
        <f t="array" ref="AT387">AS387&amp;CHOOSE(AND(AS387&lt;&gt;{11,12,13})*MIN(4,MOD(AS387,10))+1,"th","st","nd","rd","th")</f>
        <v>39th</v>
      </c>
      <c r="AU387" s="40">
        <v>7.2209867285509522E-4</v>
      </c>
    </row>
    <row r="388" spans="1:47" x14ac:dyDescent="0.25">
      <c r="A388" s="7">
        <v>120486003</v>
      </c>
      <c r="B388" s="8" t="s">
        <v>528</v>
      </c>
      <c r="C388" s="8" t="s">
        <v>129</v>
      </c>
      <c r="D388" s="27">
        <v>65948</v>
      </c>
      <c r="E388" s="29">
        <f t="shared" si="60"/>
        <v>80</v>
      </c>
      <c r="F388" s="38" t="str">
        <f t="array" ref="F388">E388&amp;CHOOSE(AND(E388&lt;&gt;{11,12,13})*MIN(4,MOD(E388,10))+1,"th","st","nd","rd","th")</f>
        <v>80th</v>
      </c>
      <c r="G388" s="29">
        <v>6560</v>
      </c>
      <c r="H388" s="30">
        <v>0.81269999999999998</v>
      </c>
      <c r="I388" s="31">
        <v>0.33279999999999998</v>
      </c>
      <c r="J388" s="94">
        <v>302</v>
      </c>
      <c r="K388" s="33">
        <v>0</v>
      </c>
      <c r="L388" s="34">
        <v>6.9800000000000001E-2</v>
      </c>
      <c r="M388" s="29">
        <f t="shared" si="61"/>
        <v>19</v>
      </c>
      <c r="N388" s="38" t="str">
        <f t="array" ref="N388">M388&amp;CHOOSE(AND(M388&lt;&gt;{11,12,13})*MIN(4,MOD(M388,10))+1,"th","st","nd","rd","th")</f>
        <v>19th</v>
      </c>
      <c r="O388" s="34">
        <v>5.8400000000000001E-2</v>
      </c>
      <c r="P388" s="29">
        <f t="shared" si="62"/>
        <v>6</v>
      </c>
      <c r="Q388" s="38" t="str">
        <f t="array" ref="Q388">P388&amp;CHOOSE(AND(P388&lt;&gt;{11,12,13})*MIN(4,MOD(P388,10))+1,"th","st","nd","rd","th")</f>
        <v>6th</v>
      </c>
      <c r="R388" s="35">
        <v>94.24</v>
      </c>
      <c r="S388" s="35">
        <v>39.423999999999999</v>
      </c>
      <c r="T388" s="35">
        <v>0</v>
      </c>
      <c r="U388" s="35">
        <v>133.66399999999999</v>
      </c>
      <c r="V388" s="36">
        <v>94.628</v>
      </c>
      <c r="W388" s="220">
        <f t="shared" si="63"/>
        <v>4.2052552803444269E-2</v>
      </c>
      <c r="X388" s="29">
        <f t="shared" si="64"/>
        <v>83</v>
      </c>
      <c r="Y388" s="38" t="str">
        <f t="array" ref="Y388">X388&amp;CHOOSE(AND(X388&lt;&gt;{11,12,13})*MIN(4,MOD(X388,10))+1,"th","st","nd","rd","th")</f>
        <v>83rd</v>
      </c>
      <c r="Z388" s="37">
        <v>18.925999999999998</v>
      </c>
      <c r="AA388" s="28">
        <v>27</v>
      </c>
      <c r="AB388" s="221">
        <f t="shared" si="65"/>
        <v>1.1998762794236327E-2</v>
      </c>
      <c r="AC388" s="29">
        <f t="shared" si="66"/>
        <v>72</v>
      </c>
      <c r="AD388" s="38" t="str">
        <f t="array" ref="AD388">AC388&amp;CHOOSE(AND(AC388&lt;&gt;{11,12,13})*MIN(4,MOD(AC388,10))+1,"th","st","nd","rd","th")</f>
        <v>72nd</v>
      </c>
      <c r="AE388" s="37">
        <v>16.2</v>
      </c>
      <c r="AF388" s="113">
        <v>2250.232</v>
      </c>
      <c r="AG388" s="113">
        <v>2269.9050000000002</v>
      </c>
      <c r="AH388" s="113">
        <v>2332.7959999999998</v>
      </c>
      <c r="AI388" s="38">
        <v>2284.3110000000001</v>
      </c>
      <c r="AJ388" s="29">
        <f t="shared" si="67"/>
        <v>54</v>
      </c>
      <c r="AK388" s="38" t="str">
        <f t="array" ref="AK388">AJ388&amp;CHOOSE(AND(AJ388&lt;&gt;{11,12,13})*MIN(4,MOD(AJ388,10))+1,"th","st","nd","rd","th")</f>
        <v>54th</v>
      </c>
      <c r="AL388" s="38">
        <v>168.79</v>
      </c>
      <c r="AM388" s="38">
        <v>168.79</v>
      </c>
      <c r="AN388" s="38">
        <v>2453.1010000000001</v>
      </c>
      <c r="AO388" s="29">
        <f t="shared" si="68"/>
        <v>49</v>
      </c>
      <c r="AP388" s="38" t="str">
        <f t="array" ref="AP388">AO388&amp;CHOOSE(AND(AO388&lt;&gt;{11,12,13})*MIN(4,MOD(AO388,10))+1,"th","st","nd","rd","th")</f>
        <v>49th</v>
      </c>
      <c r="AQ388" s="77">
        <v>1.1200000000000001</v>
      </c>
      <c r="AR388" s="36">
        <v>2232.8710000000001</v>
      </c>
      <c r="AS388" s="29">
        <f t="shared" si="69"/>
        <v>42</v>
      </c>
      <c r="AT388" s="38" t="str">
        <f t="array" ref="AT388">AS388&amp;CHOOSE(AND(AS388&lt;&gt;{11,12,13})*MIN(4,MOD(AS388,10))+1,"th","st","nd","rd","th")</f>
        <v>42nd</v>
      </c>
      <c r="AU388" s="40">
        <v>7.4923718885546071E-4</v>
      </c>
    </row>
    <row r="389" spans="1:47" x14ac:dyDescent="0.25">
      <c r="A389" s="7">
        <v>120488603</v>
      </c>
      <c r="B389" s="8" t="s">
        <v>648</v>
      </c>
      <c r="C389" s="8" t="s">
        <v>129</v>
      </c>
      <c r="D389" s="27">
        <v>59221</v>
      </c>
      <c r="E389" s="29">
        <f t="shared" si="60"/>
        <v>68</v>
      </c>
      <c r="F389" s="38" t="str">
        <f t="array" ref="F389">E389&amp;CHOOSE(AND(E389&lt;&gt;{11,12,13})*MIN(4,MOD(E389,10))+1,"th","st","nd","rd","th")</f>
        <v>68th</v>
      </c>
      <c r="G389" s="29">
        <v>6187</v>
      </c>
      <c r="H389" s="30">
        <v>0.90510000000000002</v>
      </c>
      <c r="I389" s="31">
        <v>0.23319999999999999</v>
      </c>
      <c r="J389" s="94">
        <v>321</v>
      </c>
      <c r="K389" s="33">
        <v>0</v>
      </c>
      <c r="L389" s="34">
        <v>0.1095</v>
      </c>
      <c r="M389" s="29">
        <f t="shared" si="61"/>
        <v>35</v>
      </c>
      <c r="N389" s="38" t="str">
        <f t="array" ref="N389">M389&amp;CHOOSE(AND(M389&lt;&gt;{11,12,13})*MIN(4,MOD(M389,10))+1,"th","st","nd","rd","th")</f>
        <v>35th</v>
      </c>
      <c r="O389" s="34">
        <v>0.1709</v>
      </c>
      <c r="P389" s="29">
        <f t="shared" si="62"/>
        <v>48</v>
      </c>
      <c r="Q389" s="38" t="str">
        <f t="array" ref="Q389">P389&amp;CHOOSE(AND(P389&lt;&gt;{11,12,13})*MIN(4,MOD(P389,10))+1,"th","st","nd","rd","th")</f>
        <v>48th</v>
      </c>
      <c r="R389" s="35">
        <v>146.70599999999999</v>
      </c>
      <c r="S389" s="35">
        <v>114.48399999999999</v>
      </c>
      <c r="T389" s="35">
        <v>0</v>
      </c>
      <c r="U389" s="35">
        <v>261.19</v>
      </c>
      <c r="V389" s="36">
        <v>71.34899999999999</v>
      </c>
      <c r="W389" s="220">
        <f t="shared" si="63"/>
        <v>3.1952525986702007E-2</v>
      </c>
      <c r="X389" s="29">
        <f t="shared" si="64"/>
        <v>67</v>
      </c>
      <c r="Y389" s="38" t="str">
        <f t="array" ref="Y389">X389&amp;CHOOSE(AND(X389&lt;&gt;{11,12,13})*MIN(4,MOD(X389,10))+1,"th","st","nd","rd","th")</f>
        <v>67th</v>
      </c>
      <c r="Z389" s="37">
        <v>14.27</v>
      </c>
      <c r="AA389" s="28">
        <v>49</v>
      </c>
      <c r="AB389" s="221">
        <f t="shared" si="65"/>
        <v>2.1943878307311922E-2</v>
      </c>
      <c r="AC389" s="29">
        <f t="shared" si="66"/>
        <v>83</v>
      </c>
      <c r="AD389" s="38" t="str">
        <f t="array" ref="AD389">AC389&amp;CHOOSE(AND(AC389&lt;&gt;{11,12,13})*MIN(4,MOD(AC389,10))+1,"th","st","nd","rd","th")</f>
        <v>83rd</v>
      </c>
      <c r="AE389" s="37">
        <v>29.4</v>
      </c>
      <c r="AF389" s="113">
        <v>2232.9690000000001</v>
      </c>
      <c r="AG389" s="113">
        <v>2245.4389999999999</v>
      </c>
      <c r="AH389" s="113">
        <v>2237.1889999999999</v>
      </c>
      <c r="AI389" s="38">
        <v>2238.5320000000002</v>
      </c>
      <c r="AJ389" s="29">
        <f t="shared" si="67"/>
        <v>53</v>
      </c>
      <c r="AK389" s="38" t="str">
        <f t="array" ref="AK389">AJ389&amp;CHOOSE(AND(AJ389&lt;&gt;{11,12,13})*MIN(4,MOD(AJ389,10))+1,"th","st","nd","rd","th")</f>
        <v>53rd</v>
      </c>
      <c r="AL389" s="38">
        <v>304.86</v>
      </c>
      <c r="AM389" s="38">
        <v>304.86</v>
      </c>
      <c r="AN389" s="38">
        <v>2543.3919999999998</v>
      </c>
      <c r="AO389" s="29">
        <f t="shared" si="68"/>
        <v>51</v>
      </c>
      <c r="AP389" s="38" t="str">
        <f t="array" ref="AP389">AO389&amp;CHOOSE(AND(AO389&lt;&gt;{11,12,13})*MIN(4,MOD(AO389,10))+1,"th","st","nd","rd","th")</f>
        <v>51st</v>
      </c>
      <c r="AQ389" s="77">
        <v>1.23</v>
      </c>
      <c r="AR389" s="36">
        <v>2831.49</v>
      </c>
      <c r="AS389" s="29">
        <f t="shared" si="69"/>
        <v>57</v>
      </c>
      <c r="AT389" s="38" t="str">
        <f t="array" ref="AT389">AS389&amp;CHOOSE(AND(AS389&lt;&gt;{11,12,13})*MIN(4,MOD(AS389,10))+1,"th","st","nd","rd","th")</f>
        <v>57th</v>
      </c>
      <c r="AU389" s="40">
        <v>9.5010307710223659E-4</v>
      </c>
    </row>
    <row r="390" spans="1:47" x14ac:dyDescent="0.25">
      <c r="A390" s="7">
        <v>116493503</v>
      </c>
      <c r="B390" s="8" t="s">
        <v>380</v>
      </c>
      <c r="C390" s="8" t="s">
        <v>381</v>
      </c>
      <c r="D390" s="27">
        <v>49076</v>
      </c>
      <c r="E390" s="29">
        <f t="shared" si="60"/>
        <v>40</v>
      </c>
      <c r="F390" s="38" t="str">
        <f t="array" ref="F390">E390&amp;CHOOSE(AND(E390&lt;&gt;{11,12,13})*MIN(4,MOD(E390,10))+1,"th","st","nd","rd","th")</f>
        <v>40th</v>
      </c>
      <c r="G390" s="29">
        <v>3551</v>
      </c>
      <c r="H390" s="30">
        <v>1.0922000000000001</v>
      </c>
      <c r="I390" s="31">
        <v>0.84719999999999995</v>
      </c>
      <c r="J390" s="94">
        <v>71</v>
      </c>
      <c r="K390" s="33">
        <v>127.29</v>
      </c>
      <c r="L390" s="34">
        <v>0.2044</v>
      </c>
      <c r="M390" s="29">
        <f t="shared" si="61"/>
        <v>73</v>
      </c>
      <c r="N390" s="38" t="str">
        <f t="array" ref="N390">M390&amp;CHOOSE(AND(M390&lt;&gt;{11,12,13})*MIN(4,MOD(M390,10))+1,"th","st","nd","rd","th")</f>
        <v>73rd</v>
      </c>
      <c r="O390" s="34">
        <v>0.2467</v>
      </c>
      <c r="P390" s="29">
        <f t="shared" si="62"/>
        <v>82</v>
      </c>
      <c r="Q390" s="38" t="str">
        <f t="array" ref="Q390">P390&amp;CHOOSE(AND(P390&lt;&gt;{11,12,13})*MIN(4,MOD(P390,10))+1,"th","st","nd","rd","th")</f>
        <v>82nd</v>
      </c>
      <c r="R390" s="35">
        <v>153.375</v>
      </c>
      <c r="S390" s="35">
        <v>92.558000000000007</v>
      </c>
      <c r="T390" s="35">
        <v>0</v>
      </c>
      <c r="U390" s="35">
        <v>245.93299999999999</v>
      </c>
      <c r="V390" s="36">
        <v>35.003999999999998</v>
      </c>
      <c r="W390" s="220">
        <f t="shared" si="63"/>
        <v>2.7989496342590663E-2</v>
      </c>
      <c r="X390" s="29">
        <f t="shared" si="64"/>
        <v>56</v>
      </c>
      <c r="Y390" s="38" t="str">
        <f t="array" ref="Y390">X390&amp;CHOOSE(AND(X390&lt;&gt;{11,12,13})*MIN(4,MOD(X390,10))+1,"th","st","nd","rd","th")</f>
        <v>56th</v>
      </c>
      <c r="Z390" s="37">
        <v>7.0010000000000003</v>
      </c>
      <c r="AA390" s="28">
        <v>1</v>
      </c>
      <c r="AB390" s="221">
        <f t="shared" si="65"/>
        <v>7.9960851167268495E-4</v>
      </c>
      <c r="AC390" s="29">
        <f t="shared" si="66"/>
        <v>19</v>
      </c>
      <c r="AD390" s="38" t="str">
        <f t="array" ref="AD390">AC390&amp;CHOOSE(AND(AC390&lt;&gt;{11,12,13})*MIN(4,MOD(AC390,10))+1,"th","st","nd","rd","th")</f>
        <v>19th</v>
      </c>
      <c r="AE390" s="37">
        <v>0.6</v>
      </c>
      <c r="AF390" s="113">
        <v>1250.6120000000001</v>
      </c>
      <c r="AG390" s="113">
        <v>1257.501</v>
      </c>
      <c r="AH390" s="113">
        <v>1264.579</v>
      </c>
      <c r="AI390" s="38">
        <v>1257.5640000000001</v>
      </c>
      <c r="AJ390" s="29">
        <f t="shared" si="67"/>
        <v>25</v>
      </c>
      <c r="AK390" s="38" t="str">
        <f t="array" ref="AK390">AJ390&amp;CHOOSE(AND(AJ390&lt;&gt;{11,12,13})*MIN(4,MOD(AJ390,10))+1,"th","st","nd","rd","th")</f>
        <v>25th</v>
      </c>
      <c r="AL390" s="38">
        <v>253.53399999999999</v>
      </c>
      <c r="AM390" s="38">
        <v>380.82400000000001</v>
      </c>
      <c r="AN390" s="38">
        <v>1638.3879999999999</v>
      </c>
      <c r="AO390" s="29">
        <f t="shared" si="68"/>
        <v>28</v>
      </c>
      <c r="AP390" s="38" t="str">
        <f t="array" ref="AP390">AO390&amp;CHOOSE(AND(AO390&lt;&gt;{11,12,13})*MIN(4,MOD(AO390,10))+1,"th","st","nd","rd","th")</f>
        <v>28th</v>
      </c>
      <c r="AQ390" s="77">
        <v>1.1299999999999999</v>
      </c>
      <c r="AR390" s="36">
        <v>2022.076</v>
      </c>
      <c r="AS390" s="29">
        <f t="shared" si="69"/>
        <v>36</v>
      </c>
      <c r="AT390" s="38" t="str">
        <f t="array" ref="AT390">AS390&amp;CHOOSE(AND(AS390&lt;&gt;{11,12,13})*MIN(4,MOD(AS390,10))+1,"th","st","nd","rd","th")</f>
        <v>36th</v>
      </c>
      <c r="AU390" s="40">
        <v>6.7850517915817553E-4</v>
      </c>
    </row>
    <row r="391" spans="1:47" x14ac:dyDescent="0.25">
      <c r="A391" s="7">
        <v>116495003</v>
      </c>
      <c r="B391" s="8" t="s">
        <v>410</v>
      </c>
      <c r="C391" s="8" t="s">
        <v>381</v>
      </c>
      <c r="D391" s="27">
        <v>46527</v>
      </c>
      <c r="E391" s="29">
        <f t="shared" si="60"/>
        <v>33</v>
      </c>
      <c r="F391" s="38" t="str">
        <f t="array" ref="F391">E391&amp;CHOOSE(AND(E391&lt;&gt;{11,12,13})*MIN(4,MOD(E391,10))+1,"th","st","nd","rd","th")</f>
        <v>33rd</v>
      </c>
      <c r="G391" s="29">
        <v>7212</v>
      </c>
      <c r="H391" s="30">
        <v>1.1519999999999999</v>
      </c>
      <c r="I391" s="31">
        <v>0.68320000000000003</v>
      </c>
      <c r="J391" s="94">
        <v>195</v>
      </c>
      <c r="K391" s="33">
        <v>0</v>
      </c>
      <c r="L391" s="34">
        <v>0.1963</v>
      </c>
      <c r="M391" s="29">
        <f t="shared" si="61"/>
        <v>69</v>
      </c>
      <c r="N391" s="38" t="str">
        <f t="array" ref="N391">M391&amp;CHOOSE(AND(M391&lt;&gt;{11,12,13})*MIN(4,MOD(M391,10))+1,"th","st","nd","rd","th")</f>
        <v>69th</v>
      </c>
      <c r="O391" s="34">
        <v>0.15909999999999999</v>
      </c>
      <c r="P391" s="29">
        <f t="shared" si="62"/>
        <v>42</v>
      </c>
      <c r="Q391" s="38" t="str">
        <f t="array" ref="Q391">P391&amp;CHOOSE(AND(P391&lt;&gt;{11,12,13})*MIN(4,MOD(P391,10))+1,"th","st","nd","rd","th")</f>
        <v>42nd</v>
      </c>
      <c r="R391" s="35">
        <v>249.38900000000001</v>
      </c>
      <c r="S391" s="35">
        <v>101.06399999999999</v>
      </c>
      <c r="T391" s="35">
        <v>0</v>
      </c>
      <c r="U391" s="35">
        <v>350.45299999999997</v>
      </c>
      <c r="V391" s="36">
        <v>28.053000000000004</v>
      </c>
      <c r="W391" s="220">
        <f t="shared" si="63"/>
        <v>1.3248695579895496E-2</v>
      </c>
      <c r="X391" s="29">
        <f t="shared" si="64"/>
        <v>16</v>
      </c>
      <c r="Y391" s="38" t="str">
        <f t="array" ref="Y391">X391&amp;CHOOSE(AND(X391&lt;&gt;{11,12,13})*MIN(4,MOD(X391,10))+1,"th","st","nd","rd","th")</f>
        <v>16th</v>
      </c>
      <c r="Z391" s="37">
        <v>5.6109999999999998</v>
      </c>
      <c r="AA391" s="28">
        <v>64</v>
      </c>
      <c r="AB391" s="221">
        <f t="shared" si="65"/>
        <v>3.0225520162311042E-2</v>
      </c>
      <c r="AC391" s="29">
        <f t="shared" si="66"/>
        <v>89</v>
      </c>
      <c r="AD391" s="38" t="str">
        <f t="array" ref="AD391">AC391&amp;CHOOSE(AND(AC391&lt;&gt;{11,12,13})*MIN(4,MOD(AC391,10))+1,"th","st","nd","rd","th")</f>
        <v>89th</v>
      </c>
      <c r="AE391" s="37">
        <v>38.4</v>
      </c>
      <c r="AF391" s="113">
        <v>2117.4160000000002</v>
      </c>
      <c r="AG391" s="113">
        <v>2101.895</v>
      </c>
      <c r="AH391" s="113">
        <v>2166.8960000000002</v>
      </c>
      <c r="AI391" s="38">
        <v>2128.7359999999999</v>
      </c>
      <c r="AJ391" s="29">
        <f t="shared" si="67"/>
        <v>50</v>
      </c>
      <c r="AK391" s="38" t="str">
        <f t="array" ref="AK391">AJ391&amp;CHOOSE(AND(AJ391&lt;&gt;{11,12,13})*MIN(4,MOD(AJ391,10))+1,"th","st","nd","rd","th")</f>
        <v>50th</v>
      </c>
      <c r="AL391" s="38">
        <v>394.464</v>
      </c>
      <c r="AM391" s="38">
        <v>394.464</v>
      </c>
      <c r="AN391" s="38">
        <v>2523.1999999999998</v>
      </c>
      <c r="AO391" s="29">
        <f t="shared" si="68"/>
        <v>50</v>
      </c>
      <c r="AP391" s="38" t="str">
        <f t="array" ref="AP391">AO391&amp;CHOOSE(AND(AO391&lt;&gt;{11,12,13})*MIN(4,MOD(AO391,10))+1,"th","st","nd","rd","th")</f>
        <v>50th</v>
      </c>
      <c r="AQ391" s="77">
        <v>0.95</v>
      </c>
      <c r="AR391" s="36">
        <v>2761.39</v>
      </c>
      <c r="AS391" s="29">
        <f t="shared" si="69"/>
        <v>55</v>
      </c>
      <c r="AT391" s="38" t="str">
        <f t="array" ref="AT391">AS391&amp;CHOOSE(AND(AS391&lt;&gt;{11,12,13})*MIN(4,MOD(AS391,10))+1,"th","st","nd","rd","th")</f>
        <v>55th</v>
      </c>
      <c r="AU391" s="40">
        <v>9.2658110608878901E-4</v>
      </c>
    </row>
    <row r="392" spans="1:47" x14ac:dyDescent="0.25">
      <c r="A392" s="7">
        <v>116495103</v>
      </c>
      <c r="B392" s="8" t="s">
        <v>422</v>
      </c>
      <c r="C392" s="8" t="s">
        <v>381</v>
      </c>
      <c r="D392" s="27">
        <v>35501</v>
      </c>
      <c r="E392" s="29">
        <f t="shared" si="60"/>
        <v>5</v>
      </c>
      <c r="F392" s="38" t="str">
        <f t="array" ref="F392">E392&amp;CHOOSE(AND(E392&lt;&gt;{11,12,13})*MIN(4,MOD(E392,10))+1,"th","st","nd","rd","th")</f>
        <v>5th</v>
      </c>
      <c r="G392" s="29">
        <v>5829</v>
      </c>
      <c r="H392" s="30">
        <v>1.5098</v>
      </c>
      <c r="I392" s="31">
        <v>0.51910000000000001</v>
      </c>
      <c r="J392" s="94">
        <v>257</v>
      </c>
      <c r="K392" s="33">
        <v>0</v>
      </c>
      <c r="L392" s="34">
        <v>0.29980000000000001</v>
      </c>
      <c r="M392" s="29">
        <f t="shared" si="61"/>
        <v>91</v>
      </c>
      <c r="N392" s="38" t="str">
        <f t="array" ref="N392">M392&amp;CHOOSE(AND(M392&lt;&gt;{11,12,13})*MIN(4,MOD(M392,10))+1,"th","st","nd","rd","th")</f>
        <v>91st</v>
      </c>
      <c r="O392" s="34">
        <v>0.20019999999999999</v>
      </c>
      <c r="P392" s="29">
        <f t="shared" si="62"/>
        <v>62</v>
      </c>
      <c r="Q392" s="38" t="str">
        <f t="array" ref="Q392">P392&amp;CHOOSE(AND(P392&lt;&gt;{11,12,13})*MIN(4,MOD(P392,10))+1,"th","st","nd","rd","th")</f>
        <v>62nd</v>
      </c>
      <c r="R392" s="35">
        <v>273.67700000000002</v>
      </c>
      <c r="S392" s="35">
        <v>91.378</v>
      </c>
      <c r="T392" s="35">
        <v>0</v>
      </c>
      <c r="U392" s="35">
        <v>365.05500000000001</v>
      </c>
      <c r="V392" s="36">
        <v>53.524999999999991</v>
      </c>
      <c r="W392" s="220">
        <f t="shared" si="63"/>
        <v>3.5180463784004766E-2</v>
      </c>
      <c r="X392" s="29">
        <f t="shared" si="64"/>
        <v>74</v>
      </c>
      <c r="Y392" s="38" t="str">
        <f t="array" ref="Y392">X392&amp;CHOOSE(AND(X392&lt;&gt;{11,12,13})*MIN(4,MOD(X392,10))+1,"th","st","nd","rd","th")</f>
        <v>74th</v>
      </c>
      <c r="Z392" s="37">
        <v>10.705</v>
      </c>
      <c r="AA392" s="28">
        <v>9</v>
      </c>
      <c r="AB392" s="221">
        <f t="shared" si="65"/>
        <v>5.9154446343959444E-3</v>
      </c>
      <c r="AC392" s="29">
        <f t="shared" si="66"/>
        <v>56</v>
      </c>
      <c r="AD392" s="38" t="str">
        <f t="array" ref="AD392">AC392&amp;CHOOSE(AND(AC392&lt;&gt;{11,12,13})*MIN(4,MOD(AC392,10))+1,"th","st","nd","rd","th")</f>
        <v>56th</v>
      </c>
      <c r="AE392" s="37">
        <v>5.4</v>
      </c>
      <c r="AF392" s="113">
        <v>1521.441</v>
      </c>
      <c r="AG392" s="113">
        <v>1524.9949999999999</v>
      </c>
      <c r="AH392" s="113">
        <v>1581.0039999999999</v>
      </c>
      <c r="AI392" s="38">
        <v>1542.48</v>
      </c>
      <c r="AJ392" s="29">
        <f t="shared" si="67"/>
        <v>33</v>
      </c>
      <c r="AK392" s="38" t="str">
        <f t="array" ref="AK392">AJ392&amp;CHOOSE(AND(AJ392&lt;&gt;{11,12,13})*MIN(4,MOD(AJ392,10))+1,"th","st","nd","rd","th")</f>
        <v>33rd</v>
      </c>
      <c r="AL392" s="38">
        <v>381.16</v>
      </c>
      <c r="AM392" s="38">
        <v>381.16</v>
      </c>
      <c r="AN392" s="38">
        <v>1923.64</v>
      </c>
      <c r="AO392" s="29">
        <f t="shared" si="68"/>
        <v>36</v>
      </c>
      <c r="AP392" s="38" t="str">
        <f t="array" ref="AP392">AO392&amp;CHOOSE(AND(AO392&lt;&gt;{11,12,13})*MIN(4,MOD(AO392,10))+1,"th","st","nd","rd","th")</f>
        <v>36th</v>
      </c>
      <c r="AQ392" s="77">
        <v>0.95</v>
      </c>
      <c r="AR392" s="36">
        <v>2759.096</v>
      </c>
      <c r="AS392" s="29">
        <f t="shared" si="69"/>
        <v>55</v>
      </c>
      <c r="AT392" s="38" t="str">
        <f t="array" ref="AT392">AS392&amp;CHOOSE(AND(AS392&lt;&gt;{11,12,13})*MIN(4,MOD(AS392,10))+1,"th","st","nd","rd","th")</f>
        <v>55th</v>
      </c>
      <c r="AU392" s="40">
        <v>9.2581135713722205E-4</v>
      </c>
    </row>
    <row r="393" spans="1:47" x14ac:dyDescent="0.25">
      <c r="A393" s="7">
        <v>116496503</v>
      </c>
      <c r="B393" s="8" t="s">
        <v>537</v>
      </c>
      <c r="C393" s="8" t="s">
        <v>381</v>
      </c>
      <c r="D393" s="27">
        <v>36964</v>
      </c>
      <c r="E393" s="29">
        <f t="shared" si="60"/>
        <v>7</v>
      </c>
      <c r="F393" s="38" t="str">
        <f t="array" ref="F393">E393&amp;CHOOSE(AND(E393&lt;&gt;{11,12,13})*MIN(4,MOD(E393,10))+1,"th","st","nd","rd","th")</f>
        <v>7th</v>
      </c>
      <c r="G393" s="29">
        <v>8060</v>
      </c>
      <c r="H393" s="30">
        <v>1.45</v>
      </c>
      <c r="I393" s="31">
        <v>0.60289999999999999</v>
      </c>
      <c r="J393" s="94">
        <v>222</v>
      </c>
      <c r="K393" s="33">
        <v>0</v>
      </c>
      <c r="L393" s="34">
        <v>0.1782</v>
      </c>
      <c r="M393" s="29">
        <f t="shared" si="61"/>
        <v>63</v>
      </c>
      <c r="N393" s="38" t="str">
        <f t="array" ref="N393">M393&amp;CHOOSE(AND(M393&lt;&gt;{11,12,13})*MIN(4,MOD(M393,10))+1,"th","st","nd","rd","th")</f>
        <v>63rd</v>
      </c>
      <c r="O393" s="34">
        <v>0.25619999999999998</v>
      </c>
      <c r="P393" s="29">
        <f t="shared" si="62"/>
        <v>86</v>
      </c>
      <c r="Q393" s="38" t="str">
        <f t="array" ref="Q393">P393&amp;CHOOSE(AND(P393&lt;&gt;{11,12,13})*MIN(4,MOD(P393,10))+1,"th","st","nd","rd","th")</f>
        <v>86th</v>
      </c>
      <c r="R393" s="35">
        <v>256.43099999999998</v>
      </c>
      <c r="S393" s="35">
        <v>184.33699999999999</v>
      </c>
      <c r="T393" s="35">
        <v>0</v>
      </c>
      <c r="U393" s="35">
        <v>440.76799999999997</v>
      </c>
      <c r="V393" s="36">
        <v>131.12699999999998</v>
      </c>
      <c r="W393" s="220">
        <f t="shared" si="63"/>
        <v>5.4673975042779509E-2</v>
      </c>
      <c r="X393" s="29">
        <f t="shared" si="64"/>
        <v>90</v>
      </c>
      <c r="Y393" s="38" t="str">
        <f t="array" ref="Y393">X393&amp;CHOOSE(AND(X393&lt;&gt;{11,12,13})*MIN(4,MOD(X393,10))+1,"th","st","nd","rd","th")</f>
        <v>90th</v>
      </c>
      <c r="Z393" s="37">
        <v>26.225000000000001</v>
      </c>
      <c r="AA393" s="28">
        <v>4</v>
      </c>
      <c r="AB393" s="221">
        <f t="shared" si="65"/>
        <v>1.6678174607145596E-3</v>
      </c>
      <c r="AC393" s="29">
        <f t="shared" si="66"/>
        <v>29</v>
      </c>
      <c r="AD393" s="38" t="str">
        <f t="array" ref="AD393">AC393&amp;CHOOSE(AND(AC393&lt;&gt;{11,12,13})*MIN(4,MOD(AC393,10))+1,"th","st","nd","rd","th")</f>
        <v>29th</v>
      </c>
      <c r="AE393" s="37">
        <v>2.4</v>
      </c>
      <c r="AF393" s="113">
        <v>2398.3440000000001</v>
      </c>
      <c r="AG393" s="113">
        <v>2471.1689999999999</v>
      </c>
      <c r="AH393" s="113">
        <v>2462.326</v>
      </c>
      <c r="AI393" s="38">
        <v>2443.9459999999999</v>
      </c>
      <c r="AJ393" s="29">
        <f t="shared" si="67"/>
        <v>57</v>
      </c>
      <c r="AK393" s="38" t="str">
        <f t="array" ref="AK393">AJ393&amp;CHOOSE(AND(AJ393&lt;&gt;{11,12,13})*MIN(4,MOD(AJ393,10))+1,"th","st","nd","rd","th")</f>
        <v>57th</v>
      </c>
      <c r="AL393" s="38">
        <v>469.39299999999997</v>
      </c>
      <c r="AM393" s="38">
        <v>469.39299999999997</v>
      </c>
      <c r="AN393" s="38">
        <v>2913.3389999999999</v>
      </c>
      <c r="AO393" s="29">
        <f t="shared" si="68"/>
        <v>57</v>
      </c>
      <c r="AP393" s="38" t="str">
        <f t="array" ref="AP393">AO393&amp;CHOOSE(AND(AO393&lt;&gt;{11,12,13})*MIN(4,MOD(AO393,10))+1,"th","st","nd","rd","th")</f>
        <v>57th</v>
      </c>
      <c r="AQ393" s="77">
        <v>0.9</v>
      </c>
      <c r="AR393" s="36">
        <v>3801.9070000000002</v>
      </c>
      <c r="AS393" s="29">
        <f t="shared" si="69"/>
        <v>70</v>
      </c>
      <c r="AT393" s="38" t="str">
        <f t="array" ref="AT393">AS393&amp;CHOOSE(AND(AS393&lt;&gt;{11,12,13})*MIN(4,MOD(AS393,10))+1,"th","st","nd","rd","th")</f>
        <v>70th</v>
      </c>
      <c r="AU393" s="40">
        <v>1.2757253387991952E-3</v>
      </c>
    </row>
    <row r="394" spans="1:47" x14ac:dyDescent="0.25">
      <c r="A394" s="7">
        <v>116496603</v>
      </c>
      <c r="B394" s="8" t="s">
        <v>543</v>
      </c>
      <c r="C394" s="8" t="s">
        <v>381</v>
      </c>
      <c r="D394" s="27">
        <v>42393</v>
      </c>
      <c r="E394" s="29">
        <f t="shared" si="60"/>
        <v>19</v>
      </c>
      <c r="F394" s="38" t="str">
        <f t="array" ref="F394">E394&amp;CHOOSE(AND(E394&lt;&gt;{11,12,13})*MIN(4,MOD(E394,10))+1,"th","st","nd","rd","th")</f>
        <v>19th</v>
      </c>
      <c r="G394" s="29">
        <v>9697</v>
      </c>
      <c r="H394" s="30">
        <v>1.2643</v>
      </c>
      <c r="I394" s="31">
        <v>0.53720000000000001</v>
      </c>
      <c r="J394" s="94">
        <v>252</v>
      </c>
      <c r="K394" s="33">
        <v>0</v>
      </c>
      <c r="L394" s="34">
        <v>0.16420000000000001</v>
      </c>
      <c r="M394" s="29">
        <f t="shared" si="61"/>
        <v>56</v>
      </c>
      <c r="N394" s="38" t="str">
        <f t="array" ref="N394">M394&amp;CHOOSE(AND(M394&lt;&gt;{11,12,13})*MIN(4,MOD(M394,10))+1,"th","st","nd","rd","th")</f>
        <v>56th</v>
      </c>
      <c r="O394" s="34">
        <v>0.33250000000000002</v>
      </c>
      <c r="P394" s="29">
        <f t="shared" si="62"/>
        <v>99</v>
      </c>
      <c r="Q394" s="38" t="str">
        <f t="array" ref="Q394">P394&amp;CHOOSE(AND(P394&lt;&gt;{11,12,13})*MIN(4,MOD(P394,10))+1,"th","st","nd","rd","th")</f>
        <v>99th</v>
      </c>
      <c r="R394" s="35">
        <v>289.37</v>
      </c>
      <c r="S394" s="35">
        <v>292.983</v>
      </c>
      <c r="T394" s="35">
        <v>0</v>
      </c>
      <c r="U394" s="35">
        <v>582.35299999999995</v>
      </c>
      <c r="V394" s="36">
        <v>93.656999999999982</v>
      </c>
      <c r="W394" s="220">
        <f t="shared" si="63"/>
        <v>3.1886772795891555E-2</v>
      </c>
      <c r="X394" s="29">
        <f t="shared" si="64"/>
        <v>67</v>
      </c>
      <c r="Y394" s="38" t="str">
        <f t="array" ref="Y394">X394&amp;CHOOSE(AND(X394&lt;&gt;{11,12,13})*MIN(4,MOD(X394,10))+1,"th","st","nd","rd","th")</f>
        <v>67th</v>
      </c>
      <c r="Z394" s="37">
        <v>18.731000000000002</v>
      </c>
      <c r="AA394" s="28">
        <v>54</v>
      </c>
      <c r="AB394" s="221">
        <f t="shared" si="65"/>
        <v>1.8385019069350333E-2</v>
      </c>
      <c r="AC394" s="29">
        <f t="shared" si="66"/>
        <v>80</v>
      </c>
      <c r="AD394" s="38" t="str">
        <f t="array" ref="AD394">AC394&amp;CHOOSE(AND(AC394&lt;&gt;{11,12,13})*MIN(4,MOD(AC394,10))+1,"th","st","nd","rd","th")</f>
        <v>80th</v>
      </c>
      <c r="AE394" s="37">
        <v>32.4</v>
      </c>
      <c r="AF394" s="113">
        <v>2937.174</v>
      </c>
      <c r="AG394" s="113">
        <v>3003.5149999999999</v>
      </c>
      <c r="AH394" s="113">
        <v>2980.5329999999999</v>
      </c>
      <c r="AI394" s="38">
        <v>2973.741</v>
      </c>
      <c r="AJ394" s="29">
        <f t="shared" si="67"/>
        <v>64</v>
      </c>
      <c r="AK394" s="38" t="str">
        <f t="array" ref="AK394">AJ394&amp;CHOOSE(AND(AJ394&lt;&gt;{11,12,13})*MIN(4,MOD(AJ394,10))+1,"th","st","nd","rd","th")</f>
        <v>64th</v>
      </c>
      <c r="AL394" s="38">
        <v>633.48400000000004</v>
      </c>
      <c r="AM394" s="38">
        <v>633.48400000000004</v>
      </c>
      <c r="AN394" s="38">
        <v>3607.2249999999999</v>
      </c>
      <c r="AO394" s="29">
        <f t="shared" si="68"/>
        <v>68</v>
      </c>
      <c r="AP394" s="38" t="str">
        <f t="array" ref="AP394">AO394&amp;CHOOSE(AND(AO394&lt;&gt;{11,12,13})*MIN(4,MOD(AO394,10))+1,"th","st","nd","rd","th")</f>
        <v>68th</v>
      </c>
      <c r="AQ394" s="77">
        <v>1.24</v>
      </c>
      <c r="AR394" s="36">
        <v>5655.1620000000003</v>
      </c>
      <c r="AS394" s="29">
        <f t="shared" si="69"/>
        <v>83</v>
      </c>
      <c r="AT394" s="38" t="str">
        <f t="array" ref="AT394">AS394&amp;CHOOSE(AND(AS394&lt;&gt;{11,12,13})*MIN(4,MOD(AS394,10))+1,"th","st","nd","rd","th")</f>
        <v>83rd</v>
      </c>
      <c r="AU394" s="40">
        <v>1.8975828336711905E-3</v>
      </c>
    </row>
    <row r="395" spans="1:47" x14ac:dyDescent="0.25">
      <c r="A395" s="7">
        <v>116498003</v>
      </c>
      <c r="B395" s="8" t="s">
        <v>617</v>
      </c>
      <c r="C395" s="8" t="s">
        <v>381</v>
      </c>
      <c r="D395" s="27">
        <v>51307</v>
      </c>
      <c r="E395" s="29">
        <f t="shared" si="60"/>
        <v>49</v>
      </c>
      <c r="F395" s="38" t="str">
        <f t="array" ref="F395">E395&amp;CHOOSE(AND(E395&lt;&gt;{11,12,13})*MIN(4,MOD(E395,10))+1,"th","st","nd","rd","th")</f>
        <v>49th</v>
      </c>
      <c r="G395" s="29">
        <v>5241</v>
      </c>
      <c r="H395" s="30">
        <v>1.0447</v>
      </c>
      <c r="I395" s="31">
        <v>0.7883</v>
      </c>
      <c r="J395" s="94">
        <v>122</v>
      </c>
      <c r="K395" s="33">
        <v>53.741999999999997</v>
      </c>
      <c r="L395" s="34">
        <v>0.15890000000000001</v>
      </c>
      <c r="M395" s="29">
        <f t="shared" si="61"/>
        <v>53</v>
      </c>
      <c r="N395" s="38" t="str">
        <f t="array" ref="N395">M395&amp;CHOOSE(AND(M395&lt;&gt;{11,12,13})*MIN(4,MOD(M395,10))+1,"th","st","nd","rd","th")</f>
        <v>53rd</v>
      </c>
      <c r="O395" s="34">
        <v>0.14860000000000001</v>
      </c>
      <c r="P395" s="29">
        <f t="shared" si="62"/>
        <v>36</v>
      </c>
      <c r="Q395" s="38" t="str">
        <f t="array" ref="Q395">P395&amp;CHOOSE(AND(P395&lt;&gt;{11,12,13})*MIN(4,MOD(P395,10))+1,"th","st","nd","rd","th")</f>
        <v>36th</v>
      </c>
      <c r="R395" s="35">
        <v>147.34700000000001</v>
      </c>
      <c r="S395" s="35">
        <v>68.897999999999996</v>
      </c>
      <c r="T395" s="35">
        <v>0</v>
      </c>
      <c r="U395" s="35">
        <v>216.245</v>
      </c>
      <c r="V395" s="36">
        <v>42.067</v>
      </c>
      <c r="W395" s="220">
        <f t="shared" si="63"/>
        <v>2.7219163864969861E-2</v>
      </c>
      <c r="X395" s="29">
        <f t="shared" si="64"/>
        <v>54</v>
      </c>
      <c r="Y395" s="38" t="str">
        <f t="array" ref="Y395">X395&amp;CHOOSE(AND(X395&lt;&gt;{11,12,13})*MIN(4,MOD(X395,10))+1,"th","st","nd","rd","th")</f>
        <v>54th</v>
      </c>
      <c r="Z395" s="37">
        <v>8.4130000000000003</v>
      </c>
      <c r="AA395" s="28">
        <v>5</v>
      </c>
      <c r="AB395" s="221">
        <f t="shared" si="65"/>
        <v>3.2352157112427631E-3</v>
      </c>
      <c r="AC395" s="29">
        <f t="shared" si="66"/>
        <v>42</v>
      </c>
      <c r="AD395" s="38" t="str">
        <f t="array" ref="AD395">AC395&amp;CHOOSE(AND(AC395&lt;&gt;{11,12,13})*MIN(4,MOD(AC395,10))+1,"th","st","nd","rd","th")</f>
        <v>42nd</v>
      </c>
      <c r="AE395" s="37">
        <v>3</v>
      </c>
      <c r="AF395" s="113">
        <v>1545.492</v>
      </c>
      <c r="AG395" s="113">
        <v>1587.96</v>
      </c>
      <c r="AH395" s="113">
        <v>1609.46</v>
      </c>
      <c r="AI395" s="38">
        <v>1580.971</v>
      </c>
      <c r="AJ395" s="29">
        <f t="shared" si="67"/>
        <v>35</v>
      </c>
      <c r="AK395" s="38" t="str">
        <f t="array" ref="AK395">AJ395&amp;CHOOSE(AND(AJ395&lt;&gt;{11,12,13})*MIN(4,MOD(AJ395,10))+1,"th","st","nd","rd","th")</f>
        <v>35th</v>
      </c>
      <c r="AL395" s="38">
        <v>227.65799999999999</v>
      </c>
      <c r="AM395" s="38">
        <v>281.39999999999998</v>
      </c>
      <c r="AN395" s="38">
        <v>1862.3710000000001</v>
      </c>
      <c r="AO395" s="29">
        <f t="shared" si="68"/>
        <v>34</v>
      </c>
      <c r="AP395" s="38" t="str">
        <f t="array" ref="AP395">AO395&amp;CHOOSE(AND(AO395&lt;&gt;{11,12,13})*MIN(4,MOD(AO395,10))+1,"th","st","nd","rd","th")</f>
        <v>34th</v>
      </c>
      <c r="AQ395" s="77">
        <v>0.83</v>
      </c>
      <c r="AR395" s="36">
        <v>1614.864</v>
      </c>
      <c r="AS395" s="29">
        <f t="shared" si="69"/>
        <v>22</v>
      </c>
      <c r="AT395" s="38" t="str">
        <f t="array" ref="AT395">AS395&amp;CHOOSE(AND(AS395&lt;&gt;{11,12,13})*MIN(4,MOD(AS395,10))+1,"th","st","nd","rd","th")</f>
        <v>22nd</v>
      </c>
      <c r="AU395" s="40">
        <v>5.4186568043737625E-4</v>
      </c>
    </row>
    <row r="396" spans="1:47" x14ac:dyDescent="0.25">
      <c r="A396" s="7">
        <v>115503004</v>
      </c>
      <c r="B396" s="8" t="s">
        <v>318</v>
      </c>
      <c r="C396" s="8" t="s">
        <v>319</v>
      </c>
      <c r="D396" s="27">
        <v>57446</v>
      </c>
      <c r="E396" s="29">
        <f t="shared" si="60"/>
        <v>65</v>
      </c>
      <c r="F396" s="38" t="str">
        <f t="array" ref="F396">E396&amp;CHOOSE(AND(E396&lt;&gt;{11,12,13})*MIN(4,MOD(E396,10))+1,"th","st","nd","rd","th")</f>
        <v>65th</v>
      </c>
      <c r="G396" s="29">
        <v>2130</v>
      </c>
      <c r="H396" s="30">
        <v>0.93300000000000005</v>
      </c>
      <c r="I396" s="31">
        <v>0.88739999999999997</v>
      </c>
      <c r="J396" s="94">
        <v>41</v>
      </c>
      <c r="K396" s="33">
        <v>105.13800000000001</v>
      </c>
      <c r="L396" s="34">
        <v>8.2600000000000007E-2</v>
      </c>
      <c r="M396" s="29">
        <f t="shared" si="61"/>
        <v>24</v>
      </c>
      <c r="N396" s="38" t="str">
        <f t="array" ref="N396">M396&amp;CHOOSE(AND(M396&lt;&gt;{11,12,13})*MIN(4,MOD(M396,10))+1,"th","st","nd","rd","th")</f>
        <v>24th</v>
      </c>
      <c r="O396" s="34">
        <v>0.11700000000000001</v>
      </c>
      <c r="P396" s="29">
        <f t="shared" si="62"/>
        <v>22</v>
      </c>
      <c r="Q396" s="38" t="str">
        <f t="array" ref="Q396">P396&amp;CHOOSE(AND(P396&lt;&gt;{11,12,13})*MIN(4,MOD(P396,10))+1,"th","st","nd","rd","th")</f>
        <v>22nd</v>
      </c>
      <c r="R396" s="35">
        <v>39.601999999999997</v>
      </c>
      <c r="S396" s="35">
        <v>28.047000000000001</v>
      </c>
      <c r="T396" s="35">
        <v>0</v>
      </c>
      <c r="U396" s="35">
        <v>67.649000000000001</v>
      </c>
      <c r="V396" s="36">
        <v>23.623999999999999</v>
      </c>
      <c r="W396" s="220">
        <f t="shared" si="63"/>
        <v>2.9564220585327518E-2</v>
      </c>
      <c r="X396" s="29">
        <f t="shared" si="64"/>
        <v>60</v>
      </c>
      <c r="Y396" s="38" t="str">
        <f t="array" ref="Y396">X396&amp;CHOOSE(AND(X396&lt;&gt;{11,12,13})*MIN(4,MOD(X396,10))+1,"th","st","nd","rd","th")</f>
        <v>60th</v>
      </c>
      <c r="Z396" s="37">
        <v>4.7249999999999996</v>
      </c>
      <c r="AA396" s="28">
        <v>1</v>
      </c>
      <c r="AB396" s="221">
        <f t="shared" si="65"/>
        <v>1.2514485516985912E-3</v>
      </c>
      <c r="AC396" s="29">
        <f t="shared" si="66"/>
        <v>24</v>
      </c>
      <c r="AD396" s="38" t="str">
        <f t="array" ref="AD396">AC396&amp;CHOOSE(AND(AC396&lt;&gt;{11,12,13})*MIN(4,MOD(AC396,10))+1,"th","st","nd","rd","th")</f>
        <v>24th</v>
      </c>
      <c r="AE396" s="37">
        <v>0.6</v>
      </c>
      <c r="AF396" s="113">
        <v>799.07399999999996</v>
      </c>
      <c r="AG396" s="113">
        <v>784.04600000000005</v>
      </c>
      <c r="AH396" s="113">
        <v>795.03399999999999</v>
      </c>
      <c r="AI396" s="38">
        <v>792.71799999999996</v>
      </c>
      <c r="AJ396" s="29">
        <f t="shared" si="67"/>
        <v>8</v>
      </c>
      <c r="AK396" s="38" t="str">
        <f t="array" ref="AK396">AJ396&amp;CHOOSE(AND(AJ396&lt;&gt;{11,12,13})*MIN(4,MOD(AJ396,10))+1,"th","st","nd","rd","th")</f>
        <v>8th</v>
      </c>
      <c r="AL396" s="38">
        <v>72.974000000000004</v>
      </c>
      <c r="AM396" s="38">
        <v>178.11199999999999</v>
      </c>
      <c r="AN396" s="38">
        <v>970.83</v>
      </c>
      <c r="AO396" s="29">
        <f t="shared" si="68"/>
        <v>7</v>
      </c>
      <c r="AP396" s="38" t="str">
        <f t="array" ref="AP396">AO396&amp;CHOOSE(AND(AO396&lt;&gt;{11,12,13})*MIN(4,MOD(AO396,10))+1,"th","st","nd","rd","th")</f>
        <v>7th</v>
      </c>
      <c r="AQ396" s="77">
        <v>1.1299999999999999</v>
      </c>
      <c r="AR396" s="36">
        <v>1023.5359999999999</v>
      </c>
      <c r="AS396" s="29">
        <f t="shared" si="69"/>
        <v>6</v>
      </c>
      <c r="AT396" s="38" t="str">
        <f t="array" ref="AT396">AS396&amp;CHOOSE(AND(AS396&lt;&gt;{11,12,13})*MIN(4,MOD(AS396,10))+1,"th","st","nd","rd","th")</f>
        <v>6th</v>
      </c>
      <c r="AU396" s="40">
        <v>3.4344627850527984E-4</v>
      </c>
    </row>
    <row r="397" spans="1:47" x14ac:dyDescent="0.25">
      <c r="A397" s="7">
        <v>115504003</v>
      </c>
      <c r="B397" s="8" t="s">
        <v>436</v>
      </c>
      <c r="C397" s="8" t="s">
        <v>319</v>
      </c>
      <c r="D397" s="27">
        <v>53181</v>
      </c>
      <c r="E397" s="29">
        <f t="shared" si="60"/>
        <v>54</v>
      </c>
      <c r="F397" s="38" t="str">
        <f t="array" ref="F397">E397&amp;CHOOSE(AND(E397&lt;&gt;{11,12,13})*MIN(4,MOD(E397,10))+1,"th","st","nd","rd","th")</f>
        <v>54th</v>
      </c>
      <c r="G397" s="29">
        <v>3021</v>
      </c>
      <c r="H397" s="30">
        <v>1.0079</v>
      </c>
      <c r="I397" s="31">
        <v>0.82110000000000005</v>
      </c>
      <c r="J397" s="94">
        <v>93</v>
      </c>
      <c r="K397" s="33">
        <v>77.653999999999996</v>
      </c>
      <c r="L397" s="34">
        <v>0.20219999999999999</v>
      </c>
      <c r="M397" s="29">
        <f t="shared" si="61"/>
        <v>72</v>
      </c>
      <c r="N397" s="38" t="str">
        <f t="array" ref="N397">M397&amp;CHOOSE(AND(M397&lt;&gt;{11,12,13})*MIN(4,MOD(M397,10))+1,"th","st","nd","rd","th")</f>
        <v>72nd</v>
      </c>
      <c r="O397" s="34">
        <v>0.1326</v>
      </c>
      <c r="P397" s="29">
        <f t="shared" si="62"/>
        <v>30</v>
      </c>
      <c r="Q397" s="38" t="str">
        <f t="array" ref="Q397">P397&amp;CHOOSE(AND(P397&lt;&gt;{11,12,13})*MIN(4,MOD(P397,10))+1,"th","st","nd","rd","th")</f>
        <v>30th</v>
      </c>
      <c r="R397" s="35">
        <v>132.10499999999999</v>
      </c>
      <c r="S397" s="35">
        <v>43.316000000000003</v>
      </c>
      <c r="T397" s="35">
        <v>0</v>
      </c>
      <c r="U397" s="35">
        <v>175.42099999999999</v>
      </c>
      <c r="V397" s="36">
        <v>45.385999999999989</v>
      </c>
      <c r="W397" s="220">
        <f t="shared" si="63"/>
        <v>4.1680556818296598E-2</v>
      </c>
      <c r="X397" s="29">
        <f t="shared" si="64"/>
        <v>82</v>
      </c>
      <c r="Y397" s="38" t="str">
        <f t="array" ref="Y397">X397&amp;CHOOSE(AND(X397&lt;&gt;{11,12,13})*MIN(4,MOD(X397,10))+1,"th","st","nd","rd","th")</f>
        <v>82nd</v>
      </c>
      <c r="Z397" s="37">
        <v>9.077</v>
      </c>
      <c r="AA397" s="28">
        <v>0</v>
      </c>
      <c r="AB397" s="221">
        <f t="shared" si="65"/>
        <v>0</v>
      </c>
      <c r="AC397" s="29">
        <f t="shared" si="66"/>
        <v>1</v>
      </c>
      <c r="AD397" s="38" t="str">
        <f t="array" ref="AD397">AC397&amp;CHOOSE(AND(AC397&lt;&gt;{11,12,13})*MIN(4,MOD(AC397,10))+1,"th","st","nd","rd","th")</f>
        <v>1st</v>
      </c>
      <c r="AE397" s="37">
        <v>0</v>
      </c>
      <c r="AF397" s="113">
        <v>1088.9010000000001</v>
      </c>
      <c r="AG397" s="113">
        <v>1115.7650000000001</v>
      </c>
      <c r="AH397" s="113">
        <v>1119.58</v>
      </c>
      <c r="AI397" s="38">
        <v>1108.0820000000001</v>
      </c>
      <c r="AJ397" s="29">
        <f t="shared" si="67"/>
        <v>19</v>
      </c>
      <c r="AK397" s="38" t="str">
        <f t="array" ref="AK397">AJ397&amp;CHOOSE(AND(AJ397&lt;&gt;{11,12,13})*MIN(4,MOD(AJ397,10))+1,"th","st","nd","rd","th")</f>
        <v>19th</v>
      </c>
      <c r="AL397" s="38">
        <v>184.49799999999999</v>
      </c>
      <c r="AM397" s="38">
        <v>262.15199999999999</v>
      </c>
      <c r="AN397" s="38">
        <v>1370.2339999999999</v>
      </c>
      <c r="AO397" s="29">
        <f t="shared" si="68"/>
        <v>20</v>
      </c>
      <c r="AP397" s="38" t="str">
        <f t="array" ref="AP397">AO397&amp;CHOOSE(AND(AO397&lt;&gt;{11,12,13})*MIN(4,MOD(AO397,10))+1,"th","st","nd","rd","th")</f>
        <v>20th</v>
      </c>
      <c r="AQ397" s="77">
        <v>1.1499999999999999</v>
      </c>
      <c r="AR397" s="36">
        <v>1588.2180000000001</v>
      </c>
      <c r="AS397" s="29">
        <f t="shared" si="69"/>
        <v>21</v>
      </c>
      <c r="AT397" s="38" t="str">
        <f t="array" ref="AT397">AS397&amp;CHOOSE(AND(AS397&lt;&gt;{11,12,13})*MIN(4,MOD(AS397,10))+1,"th","st","nd","rd","th")</f>
        <v>21st</v>
      </c>
      <c r="AU397" s="40">
        <v>5.3292464706185087E-4</v>
      </c>
    </row>
    <row r="398" spans="1:47" x14ac:dyDescent="0.25">
      <c r="A398" s="7">
        <v>115506003</v>
      </c>
      <c r="B398" s="8" t="s">
        <v>582</v>
      </c>
      <c r="C398" s="8" t="s">
        <v>319</v>
      </c>
      <c r="D398" s="27">
        <v>60615</v>
      </c>
      <c r="E398" s="29">
        <f t="shared" si="60"/>
        <v>71</v>
      </c>
      <c r="F398" s="38" t="str">
        <f t="array" ref="F398">E398&amp;CHOOSE(AND(E398&lt;&gt;{11,12,13})*MIN(4,MOD(E398,10))+1,"th","st","nd","rd","th")</f>
        <v>71st</v>
      </c>
      <c r="G398" s="29">
        <v>6036</v>
      </c>
      <c r="H398" s="30">
        <v>0.88429999999999997</v>
      </c>
      <c r="I398" s="31">
        <v>0.73660000000000003</v>
      </c>
      <c r="J398" s="94">
        <v>160</v>
      </c>
      <c r="K398" s="33">
        <v>0</v>
      </c>
      <c r="L398" s="34">
        <v>9.5899999999999999E-2</v>
      </c>
      <c r="M398" s="29">
        <f t="shared" si="61"/>
        <v>30</v>
      </c>
      <c r="N398" s="38" t="str">
        <f t="array" ref="N398">M398&amp;CHOOSE(AND(M398&lt;&gt;{11,12,13})*MIN(4,MOD(M398,10))+1,"th","st","nd","rd","th")</f>
        <v>30th</v>
      </c>
      <c r="O398" s="34">
        <v>0.1545</v>
      </c>
      <c r="P398" s="29">
        <f t="shared" si="62"/>
        <v>39</v>
      </c>
      <c r="Q398" s="38" t="str">
        <f t="array" ref="Q398">P398&amp;CHOOSE(AND(P398&lt;&gt;{11,12,13})*MIN(4,MOD(P398,10))+1,"th","st","nd","rd","th")</f>
        <v>39th</v>
      </c>
      <c r="R398" s="35">
        <v>106.06699999999999</v>
      </c>
      <c r="S398" s="35">
        <v>85.44</v>
      </c>
      <c r="T398" s="35">
        <v>0</v>
      </c>
      <c r="U398" s="35">
        <v>191.50700000000001</v>
      </c>
      <c r="V398" s="36">
        <v>96.483999999999995</v>
      </c>
      <c r="W398" s="220">
        <f t="shared" si="63"/>
        <v>5.2341234644251132E-2</v>
      </c>
      <c r="X398" s="29">
        <f t="shared" si="64"/>
        <v>89</v>
      </c>
      <c r="Y398" s="38" t="str">
        <f t="array" ref="Y398">X398&amp;CHOOSE(AND(X398&lt;&gt;{11,12,13})*MIN(4,MOD(X398,10))+1,"th","st","nd","rd","th")</f>
        <v>89th</v>
      </c>
      <c r="Z398" s="37">
        <v>19.297000000000001</v>
      </c>
      <c r="AA398" s="28">
        <v>9</v>
      </c>
      <c r="AB398" s="221">
        <f t="shared" si="65"/>
        <v>4.8823754383966276E-3</v>
      </c>
      <c r="AC398" s="29">
        <f t="shared" si="66"/>
        <v>52</v>
      </c>
      <c r="AD398" s="38" t="str">
        <f t="array" ref="AD398">AC398&amp;CHOOSE(AND(AC398&lt;&gt;{11,12,13})*MIN(4,MOD(AC398,10))+1,"th","st","nd","rd","th")</f>
        <v>52nd</v>
      </c>
      <c r="AE398" s="37">
        <v>5.4</v>
      </c>
      <c r="AF398" s="113">
        <v>1843.365</v>
      </c>
      <c r="AG398" s="113">
        <v>1799.329</v>
      </c>
      <c r="AH398" s="113">
        <v>1799.22</v>
      </c>
      <c r="AI398" s="38">
        <v>1813.971</v>
      </c>
      <c r="AJ398" s="29">
        <f t="shared" si="67"/>
        <v>42</v>
      </c>
      <c r="AK398" s="38" t="str">
        <f t="array" ref="AK398">AJ398&amp;CHOOSE(AND(AJ398&lt;&gt;{11,12,13})*MIN(4,MOD(AJ398,10))+1,"th","st","nd","rd","th")</f>
        <v>42nd</v>
      </c>
      <c r="AL398" s="38">
        <v>216.20400000000001</v>
      </c>
      <c r="AM398" s="38">
        <v>216.20400000000001</v>
      </c>
      <c r="AN398" s="38">
        <v>2030.175</v>
      </c>
      <c r="AO398" s="29">
        <f t="shared" si="68"/>
        <v>40</v>
      </c>
      <c r="AP398" s="38" t="str">
        <f t="array" ref="AP398">AO398&amp;CHOOSE(AND(AO398&lt;&gt;{11,12,13})*MIN(4,MOD(AO398,10))+1,"th","st","nd","rd","th")</f>
        <v>40th</v>
      </c>
      <c r="AQ398" s="77">
        <v>0.8</v>
      </c>
      <c r="AR398" s="36">
        <v>1436.2270000000001</v>
      </c>
      <c r="AS398" s="29">
        <f t="shared" si="69"/>
        <v>19</v>
      </c>
      <c r="AT398" s="38" t="str">
        <f t="array" ref="AT398">AS398&amp;CHOOSE(AND(AS398&lt;&gt;{11,12,13})*MIN(4,MOD(AS398,10))+1,"th","st","nd","rd","th")</f>
        <v>19th</v>
      </c>
      <c r="AU398" s="40">
        <v>4.8192424911170945E-4</v>
      </c>
    </row>
    <row r="399" spans="1:47" x14ac:dyDescent="0.25">
      <c r="A399" s="7">
        <v>115508003</v>
      </c>
      <c r="B399" s="8" t="s">
        <v>633</v>
      </c>
      <c r="C399" s="8" t="s">
        <v>319</v>
      </c>
      <c r="D399" s="27">
        <v>55921</v>
      </c>
      <c r="E399" s="29">
        <f t="shared" si="60"/>
        <v>62</v>
      </c>
      <c r="F399" s="38" t="str">
        <f t="array" ref="F399">E399&amp;CHOOSE(AND(E399&lt;&gt;{11,12,13})*MIN(4,MOD(E399,10))+1,"th","st","nd","rd","th")</f>
        <v>62nd</v>
      </c>
      <c r="G399" s="29">
        <v>7196</v>
      </c>
      <c r="H399" s="30">
        <v>0.95850000000000002</v>
      </c>
      <c r="I399" s="31">
        <v>0.72819999999999996</v>
      </c>
      <c r="J399" s="94">
        <v>166</v>
      </c>
      <c r="K399" s="33">
        <v>0</v>
      </c>
      <c r="L399" s="34">
        <v>0.11650000000000001</v>
      </c>
      <c r="M399" s="29">
        <f t="shared" si="61"/>
        <v>39</v>
      </c>
      <c r="N399" s="38" t="str">
        <f t="array" ref="N399">M399&amp;CHOOSE(AND(M399&lt;&gt;{11,12,13})*MIN(4,MOD(M399,10))+1,"th","st","nd","rd","th")</f>
        <v>39th</v>
      </c>
      <c r="O399" s="34">
        <v>0.2114</v>
      </c>
      <c r="P399" s="29">
        <f t="shared" si="62"/>
        <v>67</v>
      </c>
      <c r="Q399" s="38" t="str">
        <f t="array" ref="Q399">P399&amp;CHOOSE(AND(P399&lt;&gt;{11,12,13})*MIN(4,MOD(P399,10))+1,"th","st","nd","rd","th")</f>
        <v>67th</v>
      </c>
      <c r="R399" s="35">
        <v>178.59299999999999</v>
      </c>
      <c r="S399" s="35">
        <v>162.03700000000001</v>
      </c>
      <c r="T399" s="35">
        <v>0</v>
      </c>
      <c r="U399" s="35">
        <v>340.63</v>
      </c>
      <c r="V399" s="36">
        <v>89.647999999999982</v>
      </c>
      <c r="W399" s="220">
        <f t="shared" si="63"/>
        <v>3.5087554501405091E-2</v>
      </c>
      <c r="X399" s="29">
        <f t="shared" si="64"/>
        <v>73</v>
      </c>
      <c r="Y399" s="38" t="str">
        <f t="array" ref="Y399">X399&amp;CHOOSE(AND(X399&lt;&gt;{11,12,13})*MIN(4,MOD(X399,10))+1,"th","st","nd","rd","th")</f>
        <v>73rd</v>
      </c>
      <c r="Z399" s="37">
        <v>17.93</v>
      </c>
      <c r="AA399" s="28">
        <v>8</v>
      </c>
      <c r="AB399" s="221">
        <f t="shared" si="65"/>
        <v>3.1311399697844995E-3</v>
      </c>
      <c r="AC399" s="29">
        <f t="shared" si="66"/>
        <v>41</v>
      </c>
      <c r="AD399" s="38" t="str">
        <f t="array" ref="AD399">AC399&amp;CHOOSE(AND(AC399&lt;&gt;{11,12,13})*MIN(4,MOD(AC399,10))+1,"th","st","nd","rd","th")</f>
        <v>41st</v>
      </c>
      <c r="AE399" s="37">
        <v>4.8</v>
      </c>
      <c r="AF399" s="113">
        <v>2554.98</v>
      </c>
      <c r="AG399" s="113">
        <v>2608.0630000000001</v>
      </c>
      <c r="AH399" s="113">
        <v>2650.4169999999999</v>
      </c>
      <c r="AI399" s="38">
        <v>2604.4870000000001</v>
      </c>
      <c r="AJ399" s="29">
        <f t="shared" si="67"/>
        <v>58</v>
      </c>
      <c r="AK399" s="38" t="str">
        <f t="array" ref="AK399">AJ399&amp;CHOOSE(AND(AJ399&lt;&gt;{11,12,13})*MIN(4,MOD(AJ399,10))+1,"th","st","nd","rd","th")</f>
        <v>58th</v>
      </c>
      <c r="AL399" s="38">
        <v>363.36</v>
      </c>
      <c r="AM399" s="38">
        <v>363.36</v>
      </c>
      <c r="AN399" s="38">
        <v>2967.8470000000002</v>
      </c>
      <c r="AO399" s="29">
        <f t="shared" si="68"/>
        <v>58</v>
      </c>
      <c r="AP399" s="38" t="str">
        <f t="array" ref="AP399">AO399&amp;CHOOSE(AND(AO399&lt;&gt;{11,12,13})*MIN(4,MOD(AO399,10))+1,"th","st","nd","rd","th")</f>
        <v>58th</v>
      </c>
      <c r="AQ399" s="77">
        <v>0.9</v>
      </c>
      <c r="AR399" s="36">
        <v>2560.2130000000002</v>
      </c>
      <c r="AS399" s="29">
        <f t="shared" si="69"/>
        <v>50</v>
      </c>
      <c r="AT399" s="38" t="str">
        <f t="array" ref="AT399">AS399&amp;CHOOSE(AND(AS399&lt;&gt;{11,12,13})*MIN(4,MOD(AS399,10))+1,"th","st","nd","rd","th")</f>
        <v>50th</v>
      </c>
      <c r="AU399" s="40">
        <v>8.5907640476821348E-4</v>
      </c>
    </row>
    <row r="400" spans="1:47" x14ac:dyDescent="0.25">
      <c r="A400" s="7">
        <v>126515001</v>
      </c>
      <c r="B400" s="8" t="s">
        <v>489</v>
      </c>
      <c r="C400" s="8" t="s">
        <v>490</v>
      </c>
      <c r="D400" s="27">
        <v>38253</v>
      </c>
      <c r="E400" s="29">
        <f t="shared" si="60"/>
        <v>8</v>
      </c>
      <c r="F400" s="38" t="str">
        <f t="array" ref="F400">E400&amp;CHOOSE(AND(E400&lt;&gt;{11,12,13})*MIN(4,MOD(E400,10))+1,"th","st","nd","rd","th")</f>
        <v>8th</v>
      </c>
      <c r="G400" s="29">
        <v>581050</v>
      </c>
      <c r="H400" s="30">
        <v>1.4012</v>
      </c>
      <c r="I400" s="31">
        <v>-24.367000000000001</v>
      </c>
      <c r="J400" s="94">
        <v>500</v>
      </c>
      <c r="K400" s="33">
        <v>0</v>
      </c>
      <c r="L400" s="34">
        <v>0.37280000000000002</v>
      </c>
      <c r="M400" s="29">
        <f t="shared" si="61"/>
        <v>95</v>
      </c>
      <c r="N400" s="38" t="str">
        <f t="array" ref="N400">M400&amp;CHOOSE(AND(M400&lt;&gt;{11,12,13})*MIN(4,MOD(M400,10))+1,"th","st","nd","rd","th")</f>
        <v>95th</v>
      </c>
      <c r="O400" s="34">
        <v>0.22189999999999999</v>
      </c>
      <c r="P400" s="29">
        <f t="shared" si="62"/>
        <v>72</v>
      </c>
      <c r="Q400" s="38" t="str">
        <f t="array" ref="Q400">P400&amp;CHOOSE(AND(P400&lt;&gt;{11,12,13})*MIN(4,MOD(P400,10))+1,"th","st","nd","rd","th")</f>
        <v>72nd</v>
      </c>
      <c r="R400" s="35">
        <v>45644.858999999997</v>
      </c>
      <c r="S400" s="35">
        <v>13584.487999999999</v>
      </c>
      <c r="T400" s="35">
        <v>22822.429</v>
      </c>
      <c r="U400" s="35">
        <v>82051.775999999998</v>
      </c>
      <c r="V400" s="36">
        <v>68671.611999999965</v>
      </c>
      <c r="W400" s="220">
        <f t="shared" si="63"/>
        <v>0.33652127691218797</v>
      </c>
      <c r="X400" s="29">
        <f t="shared" si="64"/>
        <v>100</v>
      </c>
      <c r="Y400" s="38" t="str">
        <f t="array" ref="Y400">X400&amp;CHOOSE(AND(X400&lt;&gt;{11,12,13})*MIN(4,MOD(X400,10))+1,"th","st","nd","rd","th")</f>
        <v>100th</v>
      </c>
      <c r="Z400" s="37">
        <v>13734.322</v>
      </c>
      <c r="AA400" s="28">
        <v>16557</v>
      </c>
      <c r="AB400" s="221">
        <f t="shared" si="65"/>
        <v>8.1136624284210757E-2</v>
      </c>
      <c r="AC400" s="29">
        <f t="shared" si="66"/>
        <v>98</v>
      </c>
      <c r="AD400" s="38" t="str">
        <f t="array" ref="AD400">AC400&amp;CHOOSE(AND(AC400&lt;&gt;{11,12,13})*MIN(4,MOD(AC400,10))+1,"th","st","nd","rd","th")</f>
        <v>98th</v>
      </c>
      <c r="AE400" s="37">
        <v>9934.2000000000007</v>
      </c>
      <c r="AF400" s="113">
        <v>204063.21</v>
      </c>
      <c r="AG400" s="113">
        <v>203455.446</v>
      </c>
      <c r="AH400" s="113">
        <v>203257.08100000001</v>
      </c>
      <c r="AI400" s="38">
        <v>203591.91200000001</v>
      </c>
      <c r="AJ400" s="29">
        <f t="shared" si="67"/>
        <v>100</v>
      </c>
      <c r="AK400" s="38" t="str">
        <f t="array" ref="AK400">AJ400&amp;CHOOSE(AND(AJ400&lt;&gt;{11,12,13})*MIN(4,MOD(AJ400,10))+1,"th","st","nd","rd","th")</f>
        <v>100th</v>
      </c>
      <c r="AL400" s="38">
        <v>105720.298</v>
      </c>
      <c r="AM400" s="38">
        <v>105720.298</v>
      </c>
      <c r="AN400" s="38">
        <v>309312.21000000002</v>
      </c>
      <c r="AO400" s="29">
        <f t="shared" si="68"/>
        <v>100</v>
      </c>
      <c r="AP400" s="38" t="str">
        <f t="array" ref="AP400">AO400&amp;CHOOSE(AND(AO400&lt;&gt;{11,12,13})*MIN(4,MOD(AO400,10))+1,"th","st","nd","rd","th")</f>
        <v>100th</v>
      </c>
      <c r="AQ400" s="77">
        <v>1.72</v>
      </c>
      <c r="AR400" s="36">
        <v>745462.22199999995</v>
      </c>
      <c r="AS400" s="29">
        <f t="shared" si="69"/>
        <v>100</v>
      </c>
      <c r="AT400" s="38" t="str">
        <f t="array" ref="AT400">AS400&amp;CHOOSE(AND(AS400&lt;&gt;{11,12,13})*MIN(4,MOD(AS400,10))+1,"th","st","nd","rd","th")</f>
        <v>100th</v>
      </c>
      <c r="AU400" s="40">
        <v>0.25013895545655135</v>
      </c>
    </row>
    <row r="401" spans="1:47" x14ac:dyDescent="0.25">
      <c r="A401" s="7">
        <v>120522003</v>
      </c>
      <c r="B401" s="8" t="s">
        <v>254</v>
      </c>
      <c r="C401" s="8" t="s">
        <v>255</v>
      </c>
      <c r="D401" s="27">
        <v>65354</v>
      </c>
      <c r="E401" s="29">
        <f t="shared" si="60"/>
        <v>79</v>
      </c>
      <c r="F401" s="38" t="str">
        <f t="array" ref="F401">E401&amp;CHOOSE(AND(E401&lt;&gt;{11,12,13})*MIN(4,MOD(E401,10))+1,"th","st","nd","rd","th")</f>
        <v>79th</v>
      </c>
      <c r="G401" s="29">
        <v>10412</v>
      </c>
      <c r="H401" s="30">
        <v>0.82010000000000005</v>
      </c>
      <c r="I401" s="31">
        <v>0.4531</v>
      </c>
      <c r="J401" s="94">
        <v>278</v>
      </c>
      <c r="K401" s="33">
        <v>0</v>
      </c>
      <c r="L401" s="34">
        <v>9.1600000000000001E-2</v>
      </c>
      <c r="M401" s="29">
        <f t="shared" si="61"/>
        <v>28</v>
      </c>
      <c r="N401" s="38" t="str">
        <f t="array" ref="N401">M401&amp;CHOOSE(AND(M401&lt;&gt;{11,12,13})*MIN(4,MOD(M401,10))+1,"th","st","nd","rd","th")</f>
        <v>28th</v>
      </c>
      <c r="O401" s="34">
        <v>0.10249999999999999</v>
      </c>
      <c r="P401" s="29">
        <f t="shared" si="62"/>
        <v>14</v>
      </c>
      <c r="Q401" s="38" t="str">
        <f t="array" ref="Q401">P401&amp;CHOOSE(AND(P401&lt;&gt;{11,12,13})*MIN(4,MOD(P401,10))+1,"th","st","nd","rd","th")</f>
        <v>14th</v>
      </c>
      <c r="R401" s="35">
        <v>259.03899999999999</v>
      </c>
      <c r="S401" s="35">
        <v>144.93199999999999</v>
      </c>
      <c r="T401" s="35">
        <v>0</v>
      </c>
      <c r="U401" s="35">
        <v>403.971</v>
      </c>
      <c r="V401" s="36">
        <v>67.26100000000001</v>
      </c>
      <c r="W401" s="220">
        <f t="shared" si="63"/>
        <v>1.4270668504894942E-2</v>
      </c>
      <c r="X401" s="29">
        <f t="shared" si="64"/>
        <v>18</v>
      </c>
      <c r="Y401" s="38" t="str">
        <f t="array" ref="Y401">X401&amp;CHOOSE(AND(X401&lt;&gt;{11,12,13})*MIN(4,MOD(X401,10))+1,"th","st","nd","rd","th")</f>
        <v>18th</v>
      </c>
      <c r="Z401" s="37">
        <v>13.452</v>
      </c>
      <c r="AA401" s="28">
        <v>21</v>
      </c>
      <c r="AB401" s="221">
        <f t="shared" si="65"/>
        <v>4.4555394448907056E-3</v>
      </c>
      <c r="AC401" s="29">
        <f t="shared" si="66"/>
        <v>49</v>
      </c>
      <c r="AD401" s="38" t="str">
        <f t="array" ref="AD401">AC401&amp;CHOOSE(AND(AC401&lt;&gt;{11,12,13})*MIN(4,MOD(AC401,10))+1,"th","st","nd","rd","th")</f>
        <v>49th</v>
      </c>
      <c r="AE401" s="37">
        <v>12.6</v>
      </c>
      <c r="AF401" s="113">
        <v>4713.2340000000004</v>
      </c>
      <c r="AG401" s="113">
        <v>4754.91</v>
      </c>
      <c r="AH401" s="113">
        <v>4860.3100000000004</v>
      </c>
      <c r="AI401" s="38">
        <v>4776.1509999999998</v>
      </c>
      <c r="AJ401" s="29">
        <f t="shared" si="67"/>
        <v>84</v>
      </c>
      <c r="AK401" s="38" t="str">
        <f t="array" ref="AK401">AJ401&amp;CHOOSE(AND(AJ401&lt;&gt;{11,12,13})*MIN(4,MOD(AJ401,10))+1,"th","st","nd","rd","th")</f>
        <v>84th</v>
      </c>
      <c r="AL401" s="38">
        <v>430.02300000000002</v>
      </c>
      <c r="AM401" s="38">
        <v>430.02300000000002</v>
      </c>
      <c r="AN401" s="38">
        <v>5206.174</v>
      </c>
      <c r="AO401" s="29">
        <f t="shared" si="68"/>
        <v>82</v>
      </c>
      <c r="AP401" s="38" t="str">
        <f t="array" ref="AP401">AO401&amp;CHOOSE(AND(AO401&lt;&gt;{11,12,13})*MIN(4,MOD(AO401,10))+1,"th","st","nd","rd","th")</f>
        <v>82nd</v>
      </c>
      <c r="AQ401" s="77">
        <v>1.2</v>
      </c>
      <c r="AR401" s="36">
        <v>5123.5</v>
      </c>
      <c r="AS401" s="29">
        <f t="shared" si="69"/>
        <v>80</v>
      </c>
      <c r="AT401" s="38" t="str">
        <f t="array" ref="AT401">AS401&amp;CHOOSE(AND(AS401&lt;&gt;{11,12,13})*MIN(4,MOD(AS401,10))+1,"th","st","nd","rd","th")</f>
        <v>80th</v>
      </c>
      <c r="AU401" s="40">
        <v>1.7191842865534788E-3</v>
      </c>
    </row>
    <row r="402" spans="1:47" x14ac:dyDescent="0.25">
      <c r="A402" s="7">
        <v>119648303</v>
      </c>
      <c r="B402" s="8" t="s">
        <v>613</v>
      </c>
      <c r="C402" s="8" t="s">
        <v>255</v>
      </c>
      <c r="D402" s="27">
        <v>53365</v>
      </c>
      <c r="E402" s="29">
        <f t="shared" si="60"/>
        <v>55</v>
      </c>
      <c r="F402" s="38" t="str">
        <f t="array" ref="F402">E402&amp;CHOOSE(AND(E402&lt;&gt;{11,12,13})*MIN(4,MOD(E402,10))+1,"th","st","nd","rd","th")</f>
        <v>55th</v>
      </c>
      <c r="G402" s="29">
        <v>10368</v>
      </c>
      <c r="H402" s="30">
        <v>1.0044</v>
      </c>
      <c r="I402" s="31">
        <v>0.67090000000000005</v>
      </c>
      <c r="J402" s="94">
        <v>200</v>
      </c>
      <c r="K402" s="33">
        <v>0</v>
      </c>
      <c r="L402" s="34">
        <v>0.15129999999999999</v>
      </c>
      <c r="M402" s="29">
        <f t="shared" si="61"/>
        <v>50</v>
      </c>
      <c r="N402" s="38" t="str">
        <f t="array" ref="N402">M402&amp;CHOOSE(AND(M402&lt;&gt;{11,12,13})*MIN(4,MOD(M402,10))+1,"th","st","nd","rd","th")</f>
        <v>50th</v>
      </c>
      <c r="O402" s="34">
        <v>0.15890000000000001</v>
      </c>
      <c r="P402" s="29">
        <f t="shared" si="62"/>
        <v>42</v>
      </c>
      <c r="Q402" s="38" t="str">
        <f t="array" ref="Q402">P402&amp;CHOOSE(AND(P402&lt;&gt;{11,12,13})*MIN(4,MOD(P402,10))+1,"th","st","nd","rd","th")</f>
        <v>42nd</v>
      </c>
      <c r="R402" s="35">
        <v>287.572</v>
      </c>
      <c r="S402" s="35">
        <v>151.00899999999999</v>
      </c>
      <c r="T402" s="35">
        <v>0</v>
      </c>
      <c r="U402" s="35">
        <v>438.58100000000002</v>
      </c>
      <c r="V402" s="36">
        <v>64.25800000000001</v>
      </c>
      <c r="W402" s="220">
        <f t="shared" si="63"/>
        <v>2.0284778618811707E-2</v>
      </c>
      <c r="X402" s="29">
        <f t="shared" si="64"/>
        <v>34</v>
      </c>
      <c r="Y402" s="38" t="str">
        <f t="array" ref="Y402">X402&amp;CHOOSE(AND(X402&lt;&gt;{11,12,13})*MIN(4,MOD(X402,10))+1,"th","st","nd","rd","th")</f>
        <v>34th</v>
      </c>
      <c r="Z402" s="37">
        <v>12.852</v>
      </c>
      <c r="AA402" s="28">
        <v>9</v>
      </c>
      <c r="AB402" s="221">
        <f t="shared" si="65"/>
        <v>2.8410938337530786E-3</v>
      </c>
      <c r="AC402" s="29">
        <f t="shared" si="66"/>
        <v>40</v>
      </c>
      <c r="AD402" s="38" t="str">
        <f t="array" ref="AD402">AC402&amp;CHOOSE(AND(AC402&lt;&gt;{11,12,13})*MIN(4,MOD(AC402,10))+1,"th","st","nd","rd","th")</f>
        <v>40th</v>
      </c>
      <c r="AE402" s="37">
        <v>5.4</v>
      </c>
      <c r="AF402" s="113">
        <v>3167.7939999999999</v>
      </c>
      <c r="AG402" s="113">
        <v>3048.3290000000002</v>
      </c>
      <c r="AH402" s="113">
        <v>3305.55</v>
      </c>
      <c r="AI402" s="38">
        <v>3173.8910000000001</v>
      </c>
      <c r="AJ402" s="29">
        <f t="shared" si="67"/>
        <v>68</v>
      </c>
      <c r="AK402" s="38" t="str">
        <f t="array" ref="AK402">AJ402&amp;CHOOSE(AND(AJ402&lt;&gt;{11,12,13})*MIN(4,MOD(AJ402,10))+1,"th","st","nd","rd","th")</f>
        <v>68th</v>
      </c>
      <c r="AL402" s="38">
        <v>456.83300000000003</v>
      </c>
      <c r="AM402" s="38">
        <v>456.83300000000003</v>
      </c>
      <c r="AN402" s="38">
        <v>3630.7240000000002</v>
      </c>
      <c r="AO402" s="29">
        <f t="shared" si="68"/>
        <v>68</v>
      </c>
      <c r="AP402" s="38" t="str">
        <f t="array" ref="AP402">AO402&amp;CHOOSE(AND(AO402&lt;&gt;{11,12,13})*MIN(4,MOD(AO402,10))+1,"th","st","nd","rd","th")</f>
        <v>68th</v>
      </c>
      <c r="AQ402" s="77">
        <v>1.27</v>
      </c>
      <c r="AR402" s="36">
        <v>4631.308</v>
      </c>
      <c r="AS402" s="29">
        <f t="shared" si="69"/>
        <v>77</v>
      </c>
      <c r="AT402" s="38" t="str">
        <f t="array" ref="AT402">AS402&amp;CHOOSE(AND(AS402&lt;&gt;{11,12,13})*MIN(4,MOD(AS402,10))+1,"th","st","nd","rd","th")</f>
        <v>77th</v>
      </c>
      <c r="AU402" s="40">
        <v>1.5540298506469051E-3</v>
      </c>
    </row>
    <row r="403" spans="1:47" x14ac:dyDescent="0.25">
      <c r="A403" s="7">
        <v>109530304</v>
      </c>
      <c r="B403" s="8" t="s">
        <v>118</v>
      </c>
      <c r="C403" s="8" t="s">
        <v>119</v>
      </c>
      <c r="D403" s="27">
        <v>39205</v>
      </c>
      <c r="E403" s="29">
        <f t="shared" si="60"/>
        <v>11</v>
      </c>
      <c r="F403" s="38" t="str">
        <f t="array" ref="F403">E403&amp;CHOOSE(AND(E403&lt;&gt;{11,12,13})*MIN(4,MOD(E403,10))+1,"th","st","nd","rd","th")</f>
        <v>11th</v>
      </c>
      <c r="G403" s="29">
        <v>440</v>
      </c>
      <c r="H403" s="30">
        <v>1.3671</v>
      </c>
      <c r="I403" s="31">
        <v>0.98070000000000002</v>
      </c>
      <c r="J403" s="94">
        <v>1</v>
      </c>
      <c r="K403" s="33">
        <v>39.636000000000003</v>
      </c>
      <c r="L403" s="34">
        <v>8.6599999999999996E-2</v>
      </c>
      <c r="M403" s="29">
        <f t="shared" si="61"/>
        <v>26</v>
      </c>
      <c r="N403" s="38" t="str">
        <f t="array" ref="N403">M403&amp;CHOOSE(AND(M403&lt;&gt;{11,12,13})*MIN(4,MOD(M403,10))+1,"th","st","nd","rd","th")</f>
        <v>26th</v>
      </c>
      <c r="O403" s="34">
        <v>0.1575</v>
      </c>
      <c r="P403" s="29">
        <f t="shared" si="62"/>
        <v>41</v>
      </c>
      <c r="Q403" s="38" t="str">
        <f t="array" ref="Q403">P403&amp;CHOOSE(AND(P403&lt;&gt;{11,12,13})*MIN(4,MOD(P403,10))+1,"th","st","nd","rd","th")</f>
        <v>41st</v>
      </c>
      <c r="R403" s="35">
        <v>8.5719999999999992</v>
      </c>
      <c r="S403" s="35">
        <v>7.7949999999999999</v>
      </c>
      <c r="T403" s="35">
        <v>0</v>
      </c>
      <c r="U403" s="35">
        <v>16.367000000000001</v>
      </c>
      <c r="V403" s="36">
        <v>0</v>
      </c>
      <c r="W403" s="220">
        <f t="shared" si="63"/>
        <v>0</v>
      </c>
      <c r="X403" s="29">
        <f t="shared" si="64"/>
        <v>1</v>
      </c>
      <c r="Y403" s="38" t="str">
        <f t="array" ref="Y403">X403&amp;CHOOSE(AND(X403&lt;&gt;{11,12,13})*MIN(4,MOD(X403,10))+1,"th","st","nd","rd","th")</f>
        <v>1st</v>
      </c>
      <c r="Z403" s="37">
        <v>0</v>
      </c>
      <c r="AA403" s="28">
        <v>0</v>
      </c>
      <c r="AB403" s="221">
        <f t="shared" si="65"/>
        <v>0</v>
      </c>
      <c r="AC403" s="29">
        <f t="shared" si="66"/>
        <v>1</v>
      </c>
      <c r="AD403" s="38" t="str">
        <f t="array" ref="AD403">AC403&amp;CHOOSE(AND(AC403&lt;&gt;{11,12,13})*MIN(4,MOD(AC403,10))+1,"th","st","nd","rd","th")</f>
        <v>1st</v>
      </c>
      <c r="AE403" s="37">
        <v>0</v>
      </c>
      <c r="AF403" s="113">
        <v>164.96700000000001</v>
      </c>
      <c r="AG403" s="113">
        <v>169.84700000000001</v>
      </c>
      <c r="AH403" s="113">
        <v>188.262</v>
      </c>
      <c r="AI403" s="38">
        <v>174.35900000000001</v>
      </c>
      <c r="AJ403" s="29">
        <f t="shared" si="67"/>
        <v>0</v>
      </c>
      <c r="AK403" s="38" t="str">
        <f t="array" ref="AK403">AJ403&amp;CHOOSE(AND(AJ403&lt;&gt;{11,12,13})*MIN(4,MOD(AJ403,10))+1,"th","st","nd","rd","th")</f>
        <v>0th</v>
      </c>
      <c r="AL403" s="38">
        <v>16.367000000000001</v>
      </c>
      <c r="AM403" s="38">
        <v>56.003</v>
      </c>
      <c r="AN403" s="38">
        <v>230.36199999999999</v>
      </c>
      <c r="AO403" s="29">
        <f t="shared" si="68"/>
        <v>0</v>
      </c>
      <c r="AP403" s="38" t="str">
        <f t="array" ref="AP403">AO403&amp;CHOOSE(AND(AO403&lt;&gt;{11,12,13})*MIN(4,MOD(AO403,10))+1,"th","st","nd","rd","th")</f>
        <v>0th</v>
      </c>
      <c r="AQ403" s="77">
        <v>1.24</v>
      </c>
      <c r="AR403" s="36">
        <v>390.51100000000002</v>
      </c>
      <c r="AS403" s="29">
        <f t="shared" si="69"/>
        <v>1</v>
      </c>
      <c r="AT403" s="38" t="str">
        <f t="array" ref="AT403">AS403&amp;CHOOSE(AND(AS403&lt;&gt;{11,12,13})*MIN(4,MOD(AS403,10))+1,"th","st","nd","rd","th")</f>
        <v>1st</v>
      </c>
      <c r="AU403" s="40">
        <v>1.3103549818020604E-4</v>
      </c>
    </row>
    <row r="404" spans="1:47" x14ac:dyDescent="0.25">
      <c r="A404" s="7">
        <v>109531304</v>
      </c>
      <c r="B404" s="8" t="s">
        <v>239</v>
      </c>
      <c r="C404" s="8" t="s">
        <v>119</v>
      </c>
      <c r="D404" s="27">
        <v>45142</v>
      </c>
      <c r="E404" s="29">
        <f t="shared" si="60"/>
        <v>28</v>
      </c>
      <c r="F404" s="38" t="str">
        <f t="array" ref="F404">E404&amp;CHOOSE(AND(E404&lt;&gt;{11,12,13})*MIN(4,MOD(E404,10))+1,"th","st","nd","rd","th")</f>
        <v>28th</v>
      </c>
      <c r="G404" s="29">
        <v>2174</v>
      </c>
      <c r="H404" s="30">
        <v>1.1873</v>
      </c>
      <c r="I404" s="31">
        <v>0.90920000000000001</v>
      </c>
      <c r="J404" s="94">
        <v>24</v>
      </c>
      <c r="K404" s="33">
        <v>131.84399999999999</v>
      </c>
      <c r="L404" s="34">
        <v>0.15670000000000001</v>
      </c>
      <c r="M404" s="29">
        <f t="shared" si="61"/>
        <v>52</v>
      </c>
      <c r="N404" s="38" t="str">
        <f t="array" ref="N404">M404&amp;CHOOSE(AND(M404&lt;&gt;{11,12,13})*MIN(4,MOD(M404,10))+1,"th","st","nd","rd","th")</f>
        <v>52nd</v>
      </c>
      <c r="O404" s="34">
        <v>0.17810000000000001</v>
      </c>
      <c r="P404" s="29">
        <f t="shared" si="62"/>
        <v>51</v>
      </c>
      <c r="Q404" s="38" t="str">
        <f t="array" ref="Q404">P404&amp;CHOOSE(AND(P404&lt;&gt;{11,12,13})*MIN(4,MOD(P404,10))+1,"th","st","nd","rd","th")</f>
        <v>51st</v>
      </c>
      <c r="R404" s="35">
        <v>75.947000000000003</v>
      </c>
      <c r="S404" s="35">
        <v>43.158999999999999</v>
      </c>
      <c r="T404" s="35">
        <v>0</v>
      </c>
      <c r="U404" s="35">
        <v>119.10599999999999</v>
      </c>
      <c r="V404" s="36">
        <v>22.361999999999998</v>
      </c>
      <c r="W404" s="220">
        <f t="shared" si="63"/>
        <v>2.768362281342461E-2</v>
      </c>
      <c r="X404" s="29">
        <f t="shared" si="64"/>
        <v>55</v>
      </c>
      <c r="Y404" s="38" t="str">
        <f t="array" ref="Y404">X404&amp;CHOOSE(AND(X404&lt;&gt;{11,12,13})*MIN(4,MOD(X404,10))+1,"th","st","nd","rd","th")</f>
        <v>55th</v>
      </c>
      <c r="Z404" s="37">
        <v>4.4720000000000004</v>
      </c>
      <c r="AA404" s="28">
        <v>0</v>
      </c>
      <c r="AB404" s="221">
        <f t="shared" si="65"/>
        <v>0</v>
      </c>
      <c r="AC404" s="29">
        <f t="shared" si="66"/>
        <v>1</v>
      </c>
      <c r="AD404" s="38" t="str">
        <f t="array" ref="AD404">AC404&amp;CHOOSE(AND(AC404&lt;&gt;{11,12,13})*MIN(4,MOD(AC404,10))+1,"th","st","nd","rd","th")</f>
        <v>1st</v>
      </c>
      <c r="AE404" s="37">
        <v>0</v>
      </c>
      <c r="AF404" s="113">
        <v>807.77</v>
      </c>
      <c r="AG404" s="113">
        <v>811.51</v>
      </c>
      <c r="AH404" s="113">
        <v>802.70600000000002</v>
      </c>
      <c r="AI404" s="38">
        <v>807.32899999999995</v>
      </c>
      <c r="AJ404" s="29">
        <f t="shared" si="67"/>
        <v>9</v>
      </c>
      <c r="AK404" s="38" t="str">
        <f t="array" ref="AK404">AJ404&amp;CHOOSE(AND(AJ404&lt;&gt;{11,12,13})*MIN(4,MOD(AJ404,10))+1,"th","st","nd","rd","th")</f>
        <v>9th</v>
      </c>
      <c r="AL404" s="38">
        <v>123.578</v>
      </c>
      <c r="AM404" s="38">
        <v>255.422</v>
      </c>
      <c r="AN404" s="38">
        <v>1062.751</v>
      </c>
      <c r="AO404" s="29">
        <f t="shared" si="68"/>
        <v>9</v>
      </c>
      <c r="AP404" s="38" t="str">
        <f t="array" ref="AP404">AO404&amp;CHOOSE(AND(AO404&lt;&gt;{11,12,13})*MIN(4,MOD(AO404,10))+1,"th","st","nd","rd","th")</f>
        <v>9th</v>
      </c>
      <c r="AQ404" s="77">
        <v>1.29</v>
      </c>
      <c r="AR404" s="36">
        <v>1627.7270000000001</v>
      </c>
      <c r="AS404" s="29">
        <f t="shared" si="69"/>
        <v>23</v>
      </c>
      <c r="AT404" s="38" t="str">
        <f t="array" ref="AT404">AS404&amp;CHOOSE(AND(AS404&lt;&gt;{11,12,13})*MIN(4,MOD(AS404,10))+1,"th","st","nd","rd","th")</f>
        <v>23rd</v>
      </c>
      <c r="AU404" s="40">
        <v>5.4618184467626315E-4</v>
      </c>
    </row>
    <row r="405" spans="1:47" x14ac:dyDescent="0.25">
      <c r="A405" s="7">
        <v>109532804</v>
      </c>
      <c r="B405" s="8" t="s">
        <v>303</v>
      </c>
      <c r="C405" s="8" t="s">
        <v>119</v>
      </c>
      <c r="D405" s="27">
        <v>40682</v>
      </c>
      <c r="E405" s="29">
        <f t="shared" si="60"/>
        <v>15</v>
      </c>
      <c r="F405" s="38" t="str">
        <f t="array" ref="F405">E405&amp;CHOOSE(AND(E405&lt;&gt;{11,12,13})*MIN(4,MOD(E405,10))+1,"th","st","nd","rd","th")</f>
        <v>15th</v>
      </c>
      <c r="G405" s="29">
        <v>1170</v>
      </c>
      <c r="H405" s="30">
        <v>1.3174999999999999</v>
      </c>
      <c r="I405" s="31">
        <v>0.96250000000000002</v>
      </c>
      <c r="J405" s="94">
        <v>3</v>
      </c>
      <c r="K405" s="33">
        <v>82.177999999999997</v>
      </c>
      <c r="L405" s="34">
        <v>0.2094</v>
      </c>
      <c r="M405" s="29">
        <f t="shared" si="61"/>
        <v>75</v>
      </c>
      <c r="N405" s="38" t="str">
        <f t="array" ref="N405">M405&amp;CHOOSE(AND(M405&lt;&gt;{11,12,13})*MIN(4,MOD(M405,10))+1,"th","st","nd","rd","th")</f>
        <v>75th</v>
      </c>
      <c r="O405" s="34">
        <v>0.19009999999999999</v>
      </c>
      <c r="P405" s="29">
        <f t="shared" si="62"/>
        <v>57</v>
      </c>
      <c r="Q405" s="38" t="str">
        <f t="array" ref="Q405">P405&amp;CHOOSE(AND(P405&lt;&gt;{11,12,13})*MIN(4,MOD(P405,10))+1,"th","st","nd","rd","th")</f>
        <v>57th</v>
      </c>
      <c r="R405" s="35">
        <v>44.795999999999999</v>
      </c>
      <c r="S405" s="35">
        <v>20.334</v>
      </c>
      <c r="T405" s="35">
        <v>0</v>
      </c>
      <c r="U405" s="35">
        <v>65.13</v>
      </c>
      <c r="V405" s="36">
        <v>26.954000000000001</v>
      </c>
      <c r="W405" s="220">
        <f t="shared" si="63"/>
        <v>7.5598598758628038E-2</v>
      </c>
      <c r="X405" s="29">
        <f t="shared" si="64"/>
        <v>94</v>
      </c>
      <c r="Y405" s="38" t="str">
        <f t="array" ref="Y405">X405&amp;CHOOSE(AND(X405&lt;&gt;{11,12,13})*MIN(4,MOD(X405,10))+1,"th","st","nd","rd","th")</f>
        <v>94th</v>
      </c>
      <c r="Z405" s="37">
        <v>5.391</v>
      </c>
      <c r="AA405" s="28">
        <v>0</v>
      </c>
      <c r="AB405" s="221">
        <f t="shared" si="65"/>
        <v>0</v>
      </c>
      <c r="AC405" s="29">
        <f t="shared" si="66"/>
        <v>1</v>
      </c>
      <c r="AD405" s="38" t="str">
        <f t="array" ref="AD405">AC405&amp;CHOOSE(AND(AC405&lt;&gt;{11,12,13})*MIN(4,MOD(AC405,10))+1,"th","st","nd","rd","th")</f>
        <v>1st</v>
      </c>
      <c r="AE405" s="37">
        <v>0</v>
      </c>
      <c r="AF405" s="113">
        <v>356.541</v>
      </c>
      <c r="AG405" s="113">
        <v>348.41500000000002</v>
      </c>
      <c r="AH405" s="113">
        <v>374.45100000000002</v>
      </c>
      <c r="AI405" s="38">
        <v>359.80200000000002</v>
      </c>
      <c r="AJ405" s="29">
        <f t="shared" si="67"/>
        <v>1</v>
      </c>
      <c r="AK405" s="38" t="str">
        <f t="array" ref="AK405">AJ405&amp;CHOOSE(AND(AJ405&lt;&gt;{11,12,13})*MIN(4,MOD(AJ405,10))+1,"th","st","nd","rd","th")</f>
        <v>1st</v>
      </c>
      <c r="AL405" s="38">
        <v>70.521000000000001</v>
      </c>
      <c r="AM405" s="38">
        <v>152.69900000000001</v>
      </c>
      <c r="AN405" s="38">
        <v>512.50099999999998</v>
      </c>
      <c r="AO405" s="29">
        <f t="shared" si="68"/>
        <v>1</v>
      </c>
      <c r="AP405" s="38" t="str">
        <f t="array" ref="AP405">AO405&amp;CHOOSE(AND(AO405&lt;&gt;{11,12,13})*MIN(4,MOD(AO405,10))+1,"th","st","nd","rd","th")</f>
        <v>1st</v>
      </c>
      <c r="AQ405" s="77">
        <v>1.26</v>
      </c>
      <c r="AR405" s="36">
        <v>850.77700000000004</v>
      </c>
      <c r="AS405" s="29">
        <f t="shared" si="69"/>
        <v>4</v>
      </c>
      <c r="AT405" s="38" t="str">
        <f t="array" ref="AT405">AS405&amp;CHOOSE(AND(AS405&lt;&gt;{11,12,13})*MIN(4,MOD(AS405,10))+1,"th","st","nd","rd","th")</f>
        <v>4th</v>
      </c>
      <c r="AU405" s="40">
        <v>2.854772030372029E-4</v>
      </c>
    </row>
    <row r="406" spans="1:47" x14ac:dyDescent="0.25">
      <c r="A406" s="7">
        <v>109535504</v>
      </c>
      <c r="B406" s="8" t="s">
        <v>453</v>
      </c>
      <c r="C406" s="8" t="s">
        <v>119</v>
      </c>
      <c r="D406" s="27">
        <v>39980</v>
      </c>
      <c r="E406" s="29">
        <f t="shared" si="60"/>
        <v>13</v>
      </c>
      <c r="F406" s="38" t="str">
        <f t="array" ref="F406">E406&amp;CHOOSE(AND(E406&lt;&gt;{11,12,13})*MIN(4,MOD(E406,10))+1,"th","st","nd","rd","th")</f>
        <v>13th</v>
      </c>
      <c r="G406" s="29">
        <v>1697</v>
      </c>
      <c r="H406" s="30">
        <v>1.3406</v>
      </c>
      <c r="I406" s="31">
        <v>0.93759999999999999</v>
      </c>
      <c r="J406" s="94">
        <v>11</v>
      </c>
      <c r="K406" s="33">
        <v>116.09399999999999</v>
      </c>
      <c r="L406" s="34">
        <v>0.23799999999999999</v>
      </c>
      <c r="M406" s="29">
        <f t="shared" si="61"/>
        <v>83</v>
      </c>
      <c r="N406" s="38" t="str">
        <f t="array" ref="N406">M406&amp;CHOOSE(AND(M406&lt;&gt;{11,12,13})*MIN(4,MOD(M406,10))+1,"th","st","nd","rd","th")</f>
        <v>83rd</v>
      </c>
      <c r="O406" s="34">
        <v>0.26569999999999999</v>
      </c>
      <c r="P406" s="29">
        <f t="shared" si="62"/>
        <v>89</v>
      </c>
      <c r="Q406" s="38" t="str">
        <f t="array" ref="Q406">P406&amp;CHOOSE(AND(P406&lt;&gt;{11,12,13})*MIN(4,MOD(P406,10))+1,"th","st","nd","rd","th")</f>
        <v>89th</v>
      </c>
      <c r="R406" s="35">
        <v>80.558999999999997</v>
      </c>
      <c r="S406" s="35">
        <v>44.968000000000004</v>
      </c>
      <c r="T406" s="35">
        <v>0</v>
      </c>
      <c r="U406" s="35">
        <v>125.527</v>
      </c>
      <c r="V406" s="36">
        <v>7.7429999999999994</v>
      </c>
      <c r="W406" s="220">
        <f t="shared" si="63"/>
        <v>1.3725340740491261E-2</v>
      </c>
      <c r="X406" s="29">
        <f t="shared" si="64"/>
        <v>17</v>
      </c>
      <c r="Y406" s="38" t="str">
        <f t="array" ref="Y406">X406&amp;CHOOSE(AND(X406&lt;&gt;{11,12,13})*MIN(4,MOD(X406,10))+1,"th","st","nd","rd","th")</f>
        <v>17th</v>
      </c>
      <c r="Z406" s="37">
        <v>1.5489999999999999</v>
      </c>
      <c r="AA406" s="28">
        <v>1</v>
      </c>
      <c r="AB406" s="221">
        <f t="shared" si="65"/>
        <v>1.7726127780564719E-3</v>
      </c>
      <c r="AC406" s="29">
        <f t="shared" si="66"/>
        <v>30</v>
      </c>
      <c r="AD406" s="38" t="str">
        <f t="array" ref="AD406">AC406&amp;CHOOSE(AND(AC406&lt;&gt;{11,12,13})*MIN(4,MOD(AC406,10))+1,"th","st","nd","rd","th")</f>
        <v>30th</v>
      </c>
      <c r="AE406" s="37">
        <v>0.6</v>
      </c>
      <c r="AF406" s="113">
        <v>564.13900000000001</v>
      </c>
      <c r="AG406" s="113">
        <v>564.64</v>
      </c>
      <c r="AH406" s="113">
        <v>562.30799999999999</v>
      </c>
      <c r="AI406" s="38">
        <v>563.69600000000003</v>
      </c>
      <c r="AJ406" s="29">
        <f t="shared" si="67"/>
        <v>3</v>
      </c>
      <c r="AK406" s="38" t="str">
        <f t="array" ref="AK406">AJ406&amp;CHOOSE(AND(AJ406&lt;&gt;{11,12,13})*MIN(4,MOD(AJ406,10))+1,"th","st","nd","rd","th")</f>
        <v>3rd</v>
      </c>
      <c r="AL406" s="38">
        <v>127.676</v>
      </c>
      <c r="AM406" s="38">
        <v>243.77</v>
      </c>
      <c r="AN406" s="38">
        <v>807.46600000000001</v>
      </c>
      <c r="AO406" s="29">
        <f t="shared" si="68"/>
        <v>4</v>
      </c>
      <c r="AP406" s="38" t="str">
        <f t="array" ref="AP406">AO406&amp;CHOOSE(AND(AO406&lt;&gt;{11,12,13})*MIN(4,MOD(AO406,10))+1,"th","st","nd","rd","th")</f>
        <v>4th</v>
      </c>
      <c r="AQ406" s="77">
        <v>1.07</v>
      </c>
      <c r="AR406" s="36">
        <v>1158.2629999999999</v>
      </c>
      <c r="AS406" s="29">
        <f t="shared" si="69"/>
        <v>10</v>
      </c>
      <c r="AT406" s="38" t="str">
        <f t="array" ref="AT406">AS406&amp;CHOOSE(AND(AS406&lt;&gt;{11,12,13})*MIN(4,MOD(AS406,10))+1,"th","st","nd","rd","th")</f>
        <v>10th</v>
      </c>
      <c r="AU406" s="40">
        <v>3.8865376193935626E-4</v>
      </c>
    </row>
    <row r="407" spans="1:47" x14ac:dyDescent="0.25">
      <c r="A407" s="7">
        <v>109537504</v>
      </c>
      <c r="B407" s="8" t="s">
        <v>466</v>
      </c>
      <c r="C407" s="8" t="s">
        <v>119</v>
      </c>
      <c r="D407" s="27">
        <v>34915</v>
      </c>
      <c r="E407" s="29">
        <f t="shared" si="60"/>
        <v>4</v>
      </c>
      <c r="F407" s="38" t="str">
        <f t="array" ref="F407">E407&amp;CHOOSE(AND(E407&lt;&gt;{11,12,13})*MIN(4,MOD(E407,10))+1,"th","st","nd","rd","th")</f>
        <v>4th</v>
      </c>
      <c r="G407" s="29">
        <v>1213</v>
      </c>
      <c r="H407" s="30">
        <v>1.5350999999999999</v>
      </c>
      <c r="I407" s="31">
        <v>0.94320000000000004</v>
      </c>
      <c r="J407" s="94">
        <v>10</v>
      </c>
      <c r="K407" s="33">
        <v>89.591999999999999</v>
      </c>
      <c r="L407" s="34">
        <v>0.1714</v>
      </c>
      <c r="M407" s="29">
        <f t="shared" si="61"/>
        <v>60</v>
      </c>
      <c r="N407" s="38" t="str">
        <f t="array" ref="N407">M407&amp;CHOOSE(AND(M407&lt;&gt;{11,12,13})*MIN(4,MOD(M407,10))+1,"th","st","nd","rd","th")</f>
        <v>60th</v>
      </c>
      <c r="O407" s="34">
        <v>0.30549999999999999</v>
      </c>
      <c r="P407" s="29">
        <f t="shared" si="62"/>
        <v>97</v>
      </c>
      <c r="Q407" s="38" t="str">
        <f t="array" ref="Q407">P407&amp;CHOOSE(AND(P407&lt;&gt;{11,12,13})*MIN(4,MOD(P407,10))+1,"th","st","nd","rd","th")</f>
        <v>97th</v>
      </c>
      <c r="R407" s="35">
        <v>43.317999999999998</v>
      </c>
      <c r="S407" s="35">
        <v>38.604999999999997</v>
      </c>
      <c r="T407" s="35">
        <v>0</v>
      </c>
      <c r="U407" s="35">
        <v>81.923000000000002</v>
      </c>
      <c r="V407" s="36">
        <v>3.7490000000000001</v>
      </c>
      <c r="W407" s="220">
        <f t="shared" si="63"/>
        <v>8.9003371159963908E-3</v>
      </c>
      <c r="X407" s="29">
        <f t="shared" si="64"/>
        <v>7</v>
      </c>
      <c r="Y407" s="38" t="str">
        <f t="array" ref="Y407">X407&amp;CHOOSE(AND(X407&lt;&gt;{11,12,13})*MIN(4,MOD(X407,10))+1,"th","st","nd","rd","th")</f>
        <v>7th</v>
      </c>
      <c r="Z407" s="37">
        <v>0.75</v>
      </c>
      <c r="AA407" s="28">
        <v>0</v>
      </c>
      <c r="AB407" s="221">
        <f t="shared" si="65"/>
        <v>0</v>
      </c>
      <c r="AC407" s="29">
        <f t="shared" si="66"/>
        <v>1</v>
      </c>
      <c r="AD407" s="38" t="str">
        <f t="array" ref="AD407">AC407&amp;CHOOSE(AND(AC407&lt;&gt;{11,12,13})*MIN(4,MOD(AC407,10))+1,"th","st","nd","rd","th")</f>
        <v>1st</v>
      </c>
      <c r="AE407" s="37">
        <v>0</v>
      </c>
      <c r="AF407" s="113">
        <v>421.22</v>
      </c>
      <c r="AG407" s="113">
        <v>428.63499999999999</v>
      </c>
      <c r="AH407" s="113">
        <v>454.83300000000003</v>
      </c>
      <c r="AI407" s="38">
        <v>434.89600000000002</v>
      </c>
      <c r="AJ407" s="29">
        <f t="shared" si="67"/>
        <v>2</v>
      </c>
      <c r="AK407" s="38" t="str">
        <f t="array" ref="AK407">AJ407&amp;CHOOSE(AND(AJ407&lt;&gt;{11,12,13})*MIN(4,MOD(AJ407,10))+1,"th","st","nd","rd","th")</f>
        <v>2nd</v>
      </c>
      <c r="AL407" s="38">
        <v>82.673000000000002</v>
      </c>
      <c r="AM407" s="38">
        <v>172.26499999999999</v>
      </c>
      <c r="AN407" s="38">
        <v>607.16099999999994</v>
      </c>
      <c r="AO407" s="29">
        <f t="shared" si="68"/>
        <v>2</v>
      </c>
      <c r="AP407" s="38" t="str">
        <f t="array" ref="AP407">AO407&amp;CHOOSE(AND(AO407&lt;&gt;{11,12,13})*MIN(4,MOD(AO407,10))+1,"th","st","nd","rd","th")</f>
        <v>2nd</v>
      </c>
      <c r="AQ407" s="77">
        <v>1.43</v>
      </c>
      <c r="AR407" s="36">
        <v>1332.836</v>
      </c>
      <c r="AS407" s="29">
        <f t="shared" si="69"/>
        <v>14</v>
      </c>
      <c r="AT407" s="38" t="str">
        <f t="array" ref="AT407">AS407&amp;CHOOSE(AND(AS407&lt;&gt;{11,12,13})*MIN(4,MOD(AS407,10))+1,"th","st","nd","rd","th")</f>
        <v>14th</v>
      </c>
      <c r="AU407" s="40">
        <v>4.4723152293408652E-4</v>
      </c>
    </row>
    <row r="408" spans="1:47" x14ac:dyDescent="0.25">
      <c r="A408" s="7">
        <v>129540803</v>
      </c>
      <c r="B408" s="8" t="s">
        <v>159</v>
      </c>
      <c r="C408" s="8" t="s">
        <v>160</v>
      </c>
      <c r="D408" s="27">
        <v>60454</v>
      </c>
      <c r="E408" s="29">
        <f t="shared" si="60"/>
        <v>70</v>
      </c>
      <c r="F408" s="38" t="str">
        <f t="array" ref="F408">E408&amp;CHOOSE(AND(E408&lt;&gt;{11,12,13})*MIN(4,MOD(E408,10))+1,"th","st","nd","rd","th")</f>
        <v>70th</v>
      </c>
      <c r="G408" s="29">
        <v>8491</v>
      </c>
      <c r="H408" s="30">
        <v>0.88660000000000005</v>
      </c>
      <c r="I408" s="31">
        <v>0.63660000000000005</v>
      </c>
      <c r="J408" s="94">
        <v>212</v>
      </c>
      <c r="K408" s="33">
        <v>0</v>
      </c>
      <c r="L408" s="34">
        <v>4.6800000000000001E-2</v>
      </c>
      <c r="M408" s="29">
        <f t="shared" si="61"/>
        <v>9</v>
      </c>
      <c r="N408" s="38" t="str">
        <f t="array" ref="N408">M408&amp;CHOOSE(AND(M408&lt;&gt;{11,12,13})*MIN(4,MOD(M408,10))+1,"th","st","nd","rd","th")</f>
        <v>9th</v>
      </c>
      <c r="O408" s="34">
        <v>0.1338</v>
      </c>
      <c r="P408" s="29">
        <f t="shared" si="62"/>
        <v>31</v>
      </c>
      <c r="Q408" s="38" t="str">
        <f t="array" ref="Q408">P408&amp;CHOOSE(AND(P408&lt;&gt;{11,12,13})*MIN(4,MOD(P408,10))+1,"th","st","nd","rd","th")</f>
        <v>31st</v>
      </c>
      <c r="R408" s="35">
        <v>77.296000000000006</v>
      </c>
      <c r="S408" s="35">
        <v>110.49299999999999</v>
      </c>
      <c r="T408" s="35">
        <v>0</v>
      </c>
      <c r="U408" s="35">
        <v>187.78899999999999</v>
      </c>
      <c r="V408" s="36">
        <v>70.432000000000002</v>
      </c>
      <c r="W408" s="220">
        <f t="shared" si="63"/>
        <v>2.5586552238242074E-2</v>
      </c>
      <c r="X408" s="29">
        <f t="shared" si="64"/>
        <v>49</v>
      </c>
      <c r="Y408" s="38" t="str">
        <f t="array" ref="Y408">X408&amp;CHOOSE(AND(X408&lt;&gt;{11,12,13})*MIN(4,MOD(X408,10))+1,"th","st","nd","rd","th")</f>
        <v>49th</v>
      </c>
      <c r="Z408" s="37">
        <v>14.086</v>
      </c>
      <c r="AA408" s="28">
        <v>7</v>
      </c>
      <c r="AB408" s="221">
        <f t="shared" si="65"/>
        <v>2.5429615184531821E-3</v>
      </c>
      <c r="AC408" s="29">
        <f t="shared" si="66"/>
        <v>37</v>
      </c>
      <c r="AD408" s="38" t="str">
        <f t="array" ref="AD408">AC408&amp;CHOOSE(AND(AC408&lt;&gt;{11,12,13})*MIN(4,MOD(AC408,10))+1,"th","st","nd","rd","th")</f>
        <v>37th</v>
      </c>
      <c r="AE408" s="37">
        <v>4.2</v>
      </c>
      <c r="AF408" s="113">
        <v>2752.6959999999999</v>
      </c>
      <c r="AG408" s="113">
        <v>2777.252</v>
      </c>
      <c r="AH408" s="113">
        <v>2827.8069999999998</v>
      </c>
      <c r="AI408" s="38">
        <v>2785.9180000000001</v>
      </c>
      <c r="AJ408" s="29">
        <f t="shared" si="67"/>
        <v>61</v>
      </c>
      <c r="AK408" s="38" t="str">
        <f t="array" ref="AK408">AJ408&amp;CHOOSE(AND(AJ408&lt;&gt;{11,12,13})*MIN(4,MOD(AJ408,10))+1,"th","st","nd","rd","th")</f>
        <v>61st</v>
      </c>
      <c r="AL408" s="38">
        <v>206.07499999999999</v>
      </c>
      <c r="AM408" s="38">
        <v>206.07499999999999</v>
      </c>
      <c r="AN408" s="38">
        <v>2991.9929999999999</v>
      </c>
      <c r="AO408" s="29">
        <f t="shared" si="68"/>
        <v>59</v>
      </c>
      <c r="AP408" s="38" t="str">
        <f t="array" ref="AP408">AO408&amp;CHOOSE(AND(AO408&lt;&gt;{11,12,13})*MIN(4,MOD(AO408,10))+1,"th","st","nd","rd","th")</f>
        <v>59th</v>
      </c>
      <c r="AQ408" s="77">
        <v>0.89</v>
      </c>
      <c r="AR408" s="36">
        <v>2360.904</v>
      </c>
      <c r="AS408" s="29">
        <f t="shared" si="69"/>
        <v>45</v>
      </c>
      <c r="AT408" s="38" t="str">
        <f t="array" ref="AT408">AS408&amp;CHOOSE(AND(AS408&lt;&gt;{11,12,13})*MIN(4,MOD(AS408,10))+1,"th","st","nd","rd","th")</f>
        <v>45th</v>
      </c>
      <c r="AU408" s="40">
        <v>7.9219850860959382E-4</v>
      </c>
    </row>
    <row r="409" spans="1:47" x14ac:dyDescent="0.25">
      <c r="A409" s="7">
        <v>129544503</v>
      </c>
      <c r="B409" s="8" t="s">
        <v>387</v>
      </c>
      <c r="C409" s="8" t="s">
        <v>160</v>
      </c>
      <c r="D409" s="27">
        <v>38779</v>
      </c>
      <c r="E409" s="29">
        <f t="shared" si="60"/>
        <v>10</v>
      </c>
      <c r="F409" s="38" t="str">
        <f t="array" ref="F409">E409&amp;CHOOSE(AND(E409&lt;&gt;{11,12,13})*MIN(4,MOD(E409,10))+1,"th","st","nd","rd","th")</f>
        <v>10th</v>
      </c>
      <c r="G409" s="29">
        <v>3288</v>
      </c>
      <c r="H409" s="30">
        <v>1.3822000000000001</v>
      </c>
      <c r="I409" s="31">
        <v>0.79010000000000002</v>
      </c>
      <c r="J409" s="94">
        <v>121</v>
      </c>
      <c r="K409" s="33">
        <v>41.787999999999997</v>
      </c>
      <c r="L409" s="34">
        <v>0.21390000000000001</v>
      </c>
      <c r="M409" s="29">
        <f t="shared" si="61"/>
        <v>77</v>
      </c>
      <c r="N409" s="38" t="str">
        <f t="array" ref="N409">M409&amp;CHOOSE(AND(M409&lt;&gt;{11,12,13})*MIN(4,MOD(M409,10))+1,"th","st","nd","rd","th")</f>
        <v>77th</v>
      </c>
      <c r="O409" s="34">
        <v>0.24310000000000001</v>
      </c>
      <c r="P409" s="29">
        <f t="shared" si="62"/>
        <v>81</v>
      </c>
      <c r="Q409" s="38" t="str">
        <f t="array" ref="Q409">P409&amp;CHOOSE(AND(P409&lt;&gt;{11,12,13})*MIN(4,MOD(P409,10))+1,"th","st","nd","rd","th")</f>
        <v>81st</v>
      </c>
      <c r="R409" s="35">
        <v>138.649</v>
      </c>
      <c r="S409" s="35">
        <v>78.787999999999997</v>
      </c>
      <c r="T409" s="35">
        <v>0</v>
      </c>
      <c r="U409" s="35">
        <v>217.43700000000001</v>
      </c>
      <c r="V409" s="36">
        <v>45.094999999999992</v>
      </c>
      <c r="W409" s="220">
        <f t="shared" si="63"/>
        <v>4.1742145636073646E-2</v>
      </c>
      <c r="X409" s="29">
        <f t="shared" si="64"/>
        <v>82</v>
      </c>
      <c r="Y409" s="38" t="str">
        <f t="array" ref="Y409">X409&amp;CHOOSE(AND(X409&lt;&gt;{11,12,13})*MIN(4,MOD(X409,10))+1,"th","st","nd","rd","th")</f>
        <v>82nd</v>
      </c>
      <c r="Z409" s="37">
        <v>9.0190000000000001</v>
      </c>
      <c r="AA409" s="28">
        <v>15</v>
      </c>
      <c r="AB409" s="221">
        <f t="shared" si="65"/>
        <v>1.3884736324228956E-2</v>
      </c>
      <c r="AC409" s="29">
        <f t="shared" si="66"/>
        <v>74</v>
      </c>
      <c r="AD409" s="38" t="str">
        <f t="array" ref="AD409">AC409&amp;CHOOSE(AND(AC409&lt;&gt;{11,12,13})*MIN(4,MOD(AC409,10))+1,"th","st","nd","rd","th")</f>
        <v>74th</v>
      </c>
      <c r="AE409" s="37">
        <v>9</v>
      </c>
      <c r="AF409" s="113">
        <v>1080.3230000000001</v>
      </c>
      <c r="AG409" s="113">
        <v>1099.422</v>
      </c>
      <c r="AH409" s="113">
        <v>1108.8879999999999</v>
      </c>
      <c r="AI409" s="38">
        <v>1096.211</v>
      </c>
      <c r="AJ409" s="29">
        <f t="shared" si="67"/>
        <v>18</v>
      </c>
      <c r="AK409" s="38" t="str">
        <f t="array" ref="AK409">AJ409&amp;CHOOSE(AND(AJ409&lt;&gt;{11,12,13})*MIN(4,MOD(AJ409,10))+1,"th","st","nd","rd","th")</f>
        <v>18th</v>
      </c>
      <c r="AL409" s="38">
        <v>235.45599999999999</v>
      </c>
      <c r="AM409" s="38">
        <v>277.24400000000003</v>
      </c>
      <c r="AN409" s="38">
        <v>1373.4549999999999</v>
      </c>
      <c r="AO409" s="29">
        <f t="shared" si="68"/>
        <v>20</v>
      </c>
      <c r="AP409" s="38" t="str">
        <f t="array" ref="AP409">AO409&amp;CHOOSE(AND(AO409&lt;&gt;{11,12,13})*MIN(4,MOD(AO409,10))+1,"th","st","nd","rd","th")</f>
        <v>20th</v>
      </c>
      <c r="AQ409" s="77">
        <v>1.33</v>
      </c>
      <c r="AR409" s="36">
        <v>2524.8580000000002</v>
      </c>
      <c r="AS409" s="29">
        <f t="shared" si="69"/>
        <v>49</v>
      </c>
      <c r="AT409" s="38" t="str">
        <f t="array" ref="AT409">AS409&amp;CHOOSE(AND(AS409&lt;&gt;{11,12,13})*MIN(4,MOD(AS409,10))+1,"th","st","nd","rd","th")</f>
        <v>49th</v>
      </c>
      <c r="AU409" s="40">
        <v>8.4721307687690901E-4</v>
      </c>
    </row>
    <row r="410" spans="1:47" x14ac:dyDescent="0.25">
      <c r="A410" s="7">
        <v>129544703</v>
      </c>
      <c r="B410" s="8" t="s">
        <v>411</v>
      </c>
      <c r="C410" s="8" t="s">
        <v>160</v>
      </c>
      <c r="D410" s="27">
        <v>40980</v>
      </c>
      <c r="E410" s="29">
        <f t="shared" si="60"/>
        <v>15</v>
      </c>
      <c r="F410" s="38" t="str">
        <f t="array" ref="F410">E410&amp;CHOOSE(AND(E410&lt;&gt;{11,12,13})*MIN(4,MOD(E410,10))+1,"th","st","nd","rd","th")</f>
        <v>15th</v>
      </c>
      <c r="G410" s="29">
        <v>3717</v>
      </c>
      <c r="H410" s="30">
        <v>1.3079000000000001</v>
      </c>
      <c r="I410" s="31">
        <v>0.76529999999999998</v>
      </c>
      <c r="J410" s="94">
        <v>143</v>
      </c>
      <c r="K410" s="33">
        <v>12.534000000000001</v>
      </c>
      <c r="L410" s="34">
        <v>0.16719999999999999</v>
      </c>
      <c r="M410" s="29">
        <f t="shared" si="61"/>
        <v>58</v>
      </c>
      <c r="N410" s="38" t="str">
        <f t="array" ref="N410">M410&amp;CHOOSE(AND(M410&lt;&gt;{11,12,13})*MIN(4,MOD(M410,10))+1,"th","st","nd","rd","th")</f>
        <v>58th</v>
      </c>
      <c r="O410" s="34">
        <v>0.16470000000000001</v>
      </c>
      <c r="P410" s="29">
        <f t="shared" si="62"/>
        <v>45</v>
      </c>
      <c r="Q410" s="38" t="str">
        <f t="array" ref="Q410">P410&amp;CHOOSE(AND(P410&lt;&gt;{11,12,13})*MIN(4,MOD(P410,10))+1,"th","st","nd","rd","th")</f>
        <v>45th</v>
      </c>
      <c r="R410" s="35">
        <v>127.39700000000001</v>
      </c>
      <c r="S410" s="35">
        <v>62.746000000000002</v>
      </c>
      <c r="T410" s="35">
        <v>0</v>
      </c>
      <c r="U410" s="35">
        <v>190.143</v>
      </c>
      <c r="V410" s="36">
        <v>65.325999999999979</v>
      </c>
      <c r="W410" s="220">
        <f t="shared" si="63"/>
        <v>5.1441683780821208E-2</v>
      </c>
      <c r="X410" s="29">
        <f t="shared" si="64"/>
        <v>88</v>
      </c>
      <c r="Y410" s="38" t="str">
        <f t="array" ref="Y410">X410&amp;CHOOSE(AND(X410&lt;&gt;{11,12,13})*MIN(4,MOD(X410,10))+1,"th","st","nd","rd","th")</f>
        <v>88th</v>
      </c>
      <c r="Z410" s="37">
        <v>13.065</v>
      </c>
      <c r="AA410" s="28">
        <v>2</v>
      </c>
      <c r="AB410" s="221">
        <f t="shared" si="65"/>
        <v>1.5749221988433772E-3</v>
      </c>
      <c r="AC410" s="29">
        <f t="shared" si="66"/>
        <v>27</v>
      </c>
      <c r="AD410" s="38" t="str">
        <f t="array" ref="AD410">AC410&amp;CHOOSE(AND(AC410&lt;&gt;{11,12,13})*MIN(4,MOD(AC410,10))+1,"th","st","nd","rd","th")</f>
        <v>27th</v>
      </c>
      <c r="AE410" s="37">
        <v>1.2</v>
      </c>
      <c r="AF410" s="113">
        <v>1269.904</v>
      </c>
      <c r="AG410" s="113">
        <v>1284.4880000000001</v>
      </c>
      <c r="AH410" s="113">
        <v>1296.3409999999999</v>
      </c>
      <c r="AI410" s="38">
        <v>1283.578</v>
      </c>
      <c r="AJ410" s="29">
        <f t="shared" si="67"/>
        <v>27</v>
      </c>
      <c r="AK410" s="38" t="str">
        <f t="array" ref="AK410">AJ410&amp;CHOOSE(AND(AJ410&lt;&gt;{11,12,13})*MIN(4,MOD(AJ410,10))+1,"th","st","nd","rd","th")</f>
        <v>27th</v>
      </c>
      <c r="AL410" s="38">
        <v>204.40799999999999</v>
      </c>
      <c r="AM410" s="38">
        <v>216.94200000000001</v>
      </c>
      <c r="AN410" s="38">
        <v>1500.52</v>
      </c>
      <c r="AO410" s="29">
        <f t="shared" si="68"/>
        <v>25</v>
      </c>
      <c r="AP410" s="38" t="str">
        <f t="array" ref="AP410">AO410&amp;CHOOSE(AND(AO410&lt;&gt;{11,12,13})*MIN(4,MOD(AO410,10))+1,"th","st","nd","rd","th")</f>
        <v>25th</v>
      </c>
      <c r="AQ410" s="77">
        <v>1.31</v>
      </c>
      <c r="AR410" s="36">
        <v>2570.9140000000002</v>
      </c>
      <c r="AS410" s="29">
        <f t="shared" si="69"/>
        <v>51</v>
      </c>
      <c r="AT410" s="38" t="str">
        <f t="array" ref="AT410">AS410&amp;CHOOSE(AND(AS410&lt;&gt;{11,12,13})*MIN(4,MOD(AS410,10))+1,"th","st","nd","rd","th")</f>
        <v>51st</v>
      </c>
      <c r="AU410" s="40">
        <v>8.6266711249738468E-4</v>
      </c>
    </row>
    <row r="411" spans="1:47" x14ac:dyDescent="0.25">
      <c r="A411" s="7">
        <v>129545003</v>
      </c>
      <c r="B411" s="8" t="s">
        <v>444</v>
      </c>
      <c r="C411" s="8" t="s">
        <v>160</v>
      </c>
      <c r="D411" s="27">
        <v>42268</v>
      </c>
      <c r="E411" s="29">
        <f t="shared" si="60"/>
        <v>19</v>
      </c>
      <c r="F411" s="38" t="str">
        <f t="array" ref="F411">E411&amp;CHOOSE(AND(E411&lt;&gt;{11,12,13})*MIN(4,MOD(E411,10))+1,"th","st","nd","rd","th")</f>
        <v>19th</v>
      </c>
      <c r="G411" s="29">
        <v>6611</v>
      </c>
      <c r="H411" s="30">
        <v>1.2681</v>
      </c>
      <c r="I411" s="31">
        <v>0.68130000000000002</v>
      </c>
      <c r="J411" s="94">
        <v>196</v>
      </c>
      <c r="K411" s="33">
        <v>0</v>
      </c>
      <c r="L411" s="34">
        <v>0.20799999999999999</v>
      </c>
      <c r="M411" s="29">
        <f t="shared" si="61"/>
        <v>75</v>
      </c>
      <c r="N411" s="38" t="str">
        <f t="array" ref="N411">M411&amp;CHOOSE(AND(M411&lt;&gt;{11,12,13})*MIN(4,MOD(M411,10))+1,"th","st","nd","rd","th")</f>
        <v>75th</v>
      </c>
      <c r="O411" s="34">
        <v>0.22689999999999999</v>
      </c>
      <c r="P411" s="29">
        <f t="shared" si="62"/>
        <v>74</v>
      </c>
      <c r="Q411" s="38" t="str">
        <f t="array" ref="Q411">P411&amp;CHOOSE(AND(P411&lt;&gt;{11,12,13})*MIN(4,MOD(P411,10))+1,"th","st","nd","rd","th")</f>
        <v>74th</v>
      </c>
      <c r="R411" s="35">
        <v>247.012</v>
      </c>
      <c r="S411" s="35">
        <v>134.72900000000001</v>
      </c>
      <c r="T411" s="35">
        <v>0</v>
      </c>
      <c r="U411" s="35">
        <v>381.74099999999999</v>
      </c>
      <c r="V411" s="36">
        <v>66.686000000000007</v>
      </c>
      <c r="W411" s="220">
        <f t="shared" si="63"/>
        <v>3.3692321994438341E-2</v>
      </c>
      <c r="X411" s="29">
        <f t="shared" si="64"/>
        <v>72</v>
      </c>
      <c r="Y411" s="38" t="str">
        <f t="array" ref="Y411">X411&amp;CHOOSE(AND(X411&lt;&gt;{11,12,13})*MIN(4,MOD(X411,10))+1,"th","st","nd","rd","th")</f>
        <v>72nd</v>
      </c>
      <c r="Z411" s="37">
        <v>13.337</v>
      </c>
      <c r="AA411" s="28">
        <v>4</v>
      </c>
      <c r="AB411" s="221">
        <f t="shared" si="65"/>
        <v>2.0209532432257649E-3</v>
      </c>
      <c r="AC411" s="29">
        <f t="shared" si="66"/>
        <v>34</v>
      </c>
      <c r="AD411" s="38" t="str">
        <f t="array" ref="AD411">AC411&amp;CHOOSE(AND(AC411&lt;&gt;{11,12,13})*MIN(4,MOD(AC411,10))+1,"th","st","nd","rd","th")</f>
        <v>34th</v>
      </c>
      <c r="AE411" s="37">
        <v>2.4</v>
      </c>
      <c r="AF411" s="113">
        <v>1979.2639999999999</v>
      </c>
      <c r="AG411" s="113">
        <v>1913.665</v>
      </c>
      <c r="AH411" s="113">
        <v>2047.73</v>
      </c>
      <c r="AI411" s="38">
        <v>1980.22</v>
      </c>
      <c r="AJ411" s="29">
        <f t="shared" si="67"/>
        <v>46</v>
      </c>
      <c r="AK411" s="38" t="str">
        <f t="array" ref="AK411">AJ411&amp;CHOOSE(AND(AJ411&lt;&gt;{11,12,13})*MIN(4,MOD(AJ411,10))+1,"th","st","nd","rd","th")</f>
        <v>46th</v>
      </c>
      <c r="AL411" s="38">
        <v>397.47800000000001</v>
      </c>
      <c r="AM411" s="38">
        <v>397.47800000000001</v>
      </c>
      <c r="AN411" s="38">
        <v>2377.6979999999999</v>
      </c>
      <c r="AO411" s="29">
        <f t="shared" si="68"/>
        <v>47</v>
      </c>
      <c r="AP411" s="38" t="str">
        <f t="array" ref="AP411">AO411&amp;CHOOSE(AND(AO411&lt;&gt;{11,12,13})*MIN(4,MOD(AO411,10))+1,"th","st","nd","rd","th")</f>
        <v>47th</v>
      </c>
      <c r="AQ411" s="77">
        <v>1.1499999999999999</v>
      </c>
      <c r="AR411" s="36">
        <v>3467.433</v>
      </c>
      <c r="AS411" s="29">
        <f t="shared" si="69"/>
        <v>66</v>
      </c>
      <c r="AT411" s="38" t="str">
        <f t="array" ref="AT411">AS411&amp;CHOOSE(AND(AS411&lt;&gt;{11,12,13})*MIN(4,MOD(AS411,10))+1,"th","st","nd","rd","th")</f>
        <v>66th</v>
      </c>
      <c r="AU411" s="40">
        <v>1.1634929888312655E-3</v>
      </c>
    </row>
    <row r="412" spans="1:47" x14ac:dyDescent="0.25">
      <c r="A412" s="7">
        <v>129546003</v>
      </c>
      <c r="B412" s="8" t="s">
        <v>493</v>
      </c>
      <c r="C412" s="8" t="s">
        <v>160</v>
      </c>
      <c r="D412" s="27">
        <v>51260</v>
      </c>
      <c r="E412" s="29">
        <f t="shared" si="60"/>
        <v>49</v>
      </c>
      <c r="F412" s="38" t="str">
        <f t="array" ref="F412">E412&amp;CHOOSE(AND(E412&lt;&gt;{11,12,13})*MIN(4,MOD(E412,10))+1,"th","st","nd","rd","th")</f>
        <v>49th</v>
      </c>
      <c r="G412" s="29">
        <v>4440</v>
      </c>
      <c r="H412" s="30">
        <v>1.0456000000000001</v>
      </c>
      <c r="I412" s="31">
        <v>0.77170000000000005</v>
      </c>
      <c r="J412" s="94">
        <v>136</v>
      </c>
      <c r="K412" s="33">
        <v>27.631</v>
      </c>
      <c r="L412" s="34">
        <v>0.1913</v>
      </c>
      <c r="M412" s="29">
        <f t="shared" si="61"/>
        <v>68</v>
      </c>
      <c r="N412" s="38" t="str">
        <f t="array" ref="N412">M412&amp;CHOOSE(AND(M412&lt;&gt;{11,12,13})*MIN(4,MOD(M412,10))+1,"th","st","nd","rd","th")</f>
        <v>68th</v>
      </c>
      <c r="O412" s="34">
        <v>0.15939999999999999</v>
      </c>
      <c r="P412" s="29">
        <f t="shared" si="62"/>
        <v>43</v>
      </c>
      <c r="Q412" s="38" t="str">
        <f t="array" ref="Q412">P412&amp;CHOOSE(AND(P412&lt;&gt;{11,12,13})*MIN(4,MOD(P412,10))+1,"th","st","nd","rd","th")</f>
        <v>43rd</v>
      </c>
      <c r="R412" s="35">
        <v>189.08600000000001</v>
      </c>
      <c r="S412" s="35">
        <v>78.778000000000006</v>
      </c>
      <c r="T412" s="35">
        <v>0</v>
      </c>
      <c r="U412" s="35">
        <v>267.86399999999998</v>
      </c>
      <c r="V412" s="36">
        <v>29.813000000000002</v>
      </c>
      <c r="W412" s="220">
        <f t="shared" si="63"/>
        <v>1.8097210056447172E-2</v>
      </c>
      <c r="X412" s="29">
        <f t="shared" si="64"/>
        <v>28</v>
      </c>
      <c r="Y412" s="38" t="str">
        <f t="array" ref="Y412">X412&amp;CHOOSE(AND(X412&lt;&gt;{11,12,13})*MIN(4,MOD(X412,10))+1,"th","st","nd","rd","th")</f>
        <v>28th</v>
      </c>
      <c r="Z412" s="37">
        <v>5.9630000000000001</v>
      </c>
      <c r="AA412" s="28">
        <v>2</v>
      </c>
      <c r="AB412" s="221">
        <f t="shared" si="65"/>
        <v>1.2140482377786315E-3</v>
      </c>
      <c r="AC412" s="29">
        <f t="shared" si="66"/>
        <v>24</v>
      </c>
      <c r="AD412" s="38" t="str">
        <f t="array" ref="AD412">AC412&amp;CHOOSE(AND(AC412&lt;&gt;{11,12,13})*MIN(4,MOD(AC412,10))+1,"th","st","nd","rd","th")</f>
        <v>24th</v>
      </c>
      <c r="AE412" s="37">
        <v>1.2</v>
      </c>
      <c r="AF412" s="113">
        <v>1647.3810000000001</v>
      </c>
      <c r="AG412" s="113">
        <v>1659.8789999999999</v>
      </c>
      <c r="AH412" s="113">
        <v>1644.933</v>
      </c>
      <c r="AI412" s="38">
        <v>1650.731</v>
      </c>
      <c r="AJ412" s="29">
        <f t="shared" si="67"/>
        <v>37</v>
      </c>
      <c r="AK412" s="38" t="str">
        <f t="array" ref="AK412">AJ412&amp;CHOOSE(AND(AJ412&lt;&gt;{11,12,13})*MIN(4,MOD(AJ412,10))+1,"th","st","nd","rd","th")</f>
        <v>37th</v>
      </c>
      <c r="AL412" s="38">
        <v>275.02699999999999</v>
      </c>
      <c r="AM412" s="38">
        <v>302.65800000000002</v>
      </c>
      <c r="AN412" s="38">
        <v>1953.3889999999999</v>
      </c>
      <c r="AO412" s="29">
        <f t="shared" si="68"/>
        <v>37</v>
      </c>
      <c r="AP412" s="38" t="str">
        <f t="array" ref="AP412">AO412&amp;CHOOSE(AND(AO412&lt;&gt;{11,12,13})*MIN(4,MOD(AO412,10))+1,"th","st","nd","rd","th")</f>
        <v>37th</v>
      </c>
      <c r="AQ412" s="77">
        <v>1.0900000000000001</v>
      </c>
      <c r="AR412" s="36">
        <v>2226.2849999999999</v>
      </c>
      <c r="AS412" s="29">
        <f t="shared" si="69"/>
        <v>42</v>
      </c>
      <c r="AT412" s="38" t="str">
        <f t="array" ref="AT412">AS412&amp;CHOOSE(AND(AS412&lt;&gt;{11,12,13})*MIN(4,MOD(AS412,10))+1,"th","st","nd","rd","th")</f>
        <v>42nd</v>
      </c>
      <c r="AU412" s="40">
        <v>7.4702726444612303E-4</v>
      </c>
    </row>
    <row r="413" spans="1:47" x14ac:dyDescent="0.25">
      <c r="A413" s="7">
        <v>129546103</v>
      </c>
      <c r="B413" s="8" t="s">
        <v>504</v>
      </c>
      <c r="C413" s="8" t="s">
        <v>160</v>
      </c>
      <c r="D413" s="27">
        <v>40351</v>
      </c>
      <c r="E413" s="29">
        <f t="shared" si="60"/>
        <v>14</v>
      </c>
      <c r="F413" s="38" t="str">
        <f t="array" ref="F413">E413&amp;CHOOSE(AND(E413&lt;&gt;{11,12,13})*MIN(4,MOD(E413,10))+1,"th","st","nd","rd","th")</f>
        <v>14th</v>
      </c>
      <c r="G413" s="29">
        <v>8298</v>
      </c>
      <c r="H413" s="30">
        <v>1.3283</v>
      </c>
      <c r="I413" s="31">
        <v>-0.43090000000000001</v>
      </c>
      <c r="J413" s="94">
        <v>399</v>
      </c>
      <c r="K413" s="33">
        <v>0</v>
      </c>
      <c r="L413" s="34">
        <v>0.2167</v>
      </c>
      <c r="M413" s="29">
        <f t="shared" si="61"/>
        <v>78</v>
      </c>
      <c r="N413" s="38" t="str">
        <f t="array" ref="N413">M413&amp;CHOOSE(AND(M413&lt;&gt;{11,12,13})*MIN(4,MOD(M413,10))+1,"th","st","nd","rd","th")</f>
        <v>78th</v>
      </c>
      <c r="O413" s="34">
        <v>0.23080000000000001</v>
      </c>
      <c r="P413" s="29">
        <f t="shared" si="62"/>
        <v>75</v>
      </c>
      <c r="Q413" s="38" t="str">
        <f t="array" ref="Q413">P413&amp;CHOOSE(AND(P413&lt;&gt;{11,12,13})*MIN(4,MOD(P413,10))+1,"th","st","nd","rd","th")</f>
        <v>75th</v>
      </c>
      <c r="R413" s="35">
        <v>354.30599999999998</v>
      </c>
      <c r="S413" s="35">
        <v>188.68</v>
      </c>
      <c r="T413" s="35">
        <v>0</v>
      </c>
      <c r="U413" s="35">
        <v>542.98599999999999</v>
      </c>
      <c r="V413" s="36">
        <v>156.18400000000003</v>
      </c>
      <c r="W413" s="220">
        <f t="shared" si="63"/>
        <v>5.731491386285948E-2</v>
      </c>
      <c r="X413" s="29">
        <f t="shared" si="64"/>
        <v>91</v>
      </c>
      <c r="Y413" s="38" t="str">
        <f t="array" ref="Y413">X413&amp;CHOOSE(AND(X413&lt;&gt;{11,12,13})*MIN(4,MOD(X413,10))+1,"th","st","nd","rd","th")</f>
        <v>91st</v>
      </c>
      <c r="Z413" s="37">
        <v>31.236999999999998</v>
      </c>
      <c r="AA413" s="28">
        <v>14</v>
      </c>
      <c r="AB413" s="221">
        <f t="shared" si="65"/>
        <v>5.1375863986069803E-3</v>
      </c>
      <c r="AC413" s="29">
        <f t="shared" si="66"/>
        <v>53</v>
      </c>
      <c r="AD413" s="38" t="str">
        <f t="array" ref="AD413">AC413&amp;CHOOSE(AND(AC413&lt;&gt;{11,12,13})*MIN(4,MOD(AC413,10))+1,"th","st","nd","rd","th")</f>
        <v>53rd</v>
      </c>
      <c r="AE413" s="37">
        <v>8.4</v>
      </c>
      <c r="AF413" s="113">
        <v>2725.0149999999999</v>
      </c>
      <c r="AG413" s="113">
        <v>2746.2379999999998</v>
      </c>
      <c r="AH413" s="113">
        <v>2788.4009999999998</v>
      </c>
      <c r="AI413" s="38">
        <v>2753.2179999999998</v>
      </c>
      <c r="AJ413" s="29">
        <f t="shared" si="67"/>
        <v>61</v>
      </c>
      <c r="AK413" s="38" t="str">
        <f t="array" ref="AK413">AJ413&amp;CHOOSE(AND(AJ413&lt;&gt;{11,12,13})*MIN(4,MOD(AJ413,10))+1,"th","st","nd","rd","th")</f>
        <v>61st</v>
      </c>
      <c r="AL413" s="38">
        <v>582.62300000000005</v>
      </c>
      <c r="AM413" s="38">
        <v>582.62300000000005</v>
      </c>
      <c r="AN413" s="38">
        <v>3335.8409999999999</v>
      </c>
      <c r="AO413" s="29">
        <f t="shared" si="68"/>
        <v>64</v>
      </c>
      <c r="AP413" s="38" t="str">
        <f t="array" ref="AP413">AO413&amp;CHOOSE(AND(AO413&lt;&gt;{11,12,13})*MIN(4,MOD(AO413,10))+1,"th","st","nd","rd","th")</f>
        <v>64th</v>
      </c>
      <c r="AQ413" s="77">
        <v>1.1100000000000001</v>
      </c>
      <c r="AR413" s="36">
        <v>4918.4070000000002</v>
      </c>
      <c r="AS413" s="29">
        <f t="shared" si="69"/>
        <v>79</v>
      </c>
      <c r="AT413" s="38" t="str">
        <f t="array" ref="AT413">AS413&amp;CHOOSE(AND(AS413&lt;&gt;{11,12,13})*MIN(4,MOD(AS413,10))+1,"th","st","nd","rd","th")</f>
        <v>79th</v>
      </c>
      <c r="AU413" s="40">
        <v>1.6503655761246484E-3</v>
      </c>
    </row>
    <row r="414" spans="1:47" x14ac:dyDescent="0.25">
      <c r="A414" s="7">
        <v>129546803</v>
      </c>
      <c r="B414" s="8" t="s">
        <v>524</v>
      </c>
      <c r="C414" s="8" t="s">
        <v>160</v>
      </c>
      <c r="D414" s="27">
        <v>40175</v>
      </c>
      <c r="E414" s="29">
        <f t="shared" si="60"/>
        <v>13</v>
      </c>
      <c r="F414" s="38" t="str">
        <f t="array" ref="F414">E414&amp;CHOOSE(AND(E414&lt;&gt;{11,12,13})*MIN(4,MOD(E414,10))+1,"th","st","nd","rd","th")</f>
        <v>13th</v>
      </c>
      <c r="G414" s="29">
        <v>2820</v>
      </c>
      <c r="H414" s="30">
        <v>1.3341000000000001</v>
      </c>
      <c r="I414" s="31">
        <v>0.84109999999999996</v>
      </c>
      <c r="J414" s="94">
        <v>75</v>
      </c>
      <c r="K414" s="33">
        <v>73.959999999999994</v>
      </c>
      <c r="L414" s="34">
        <v>0.16109999999999999</v>
      </c>
      <c r="M414" s="29">
        <f t="shared" si="61"/>
        <v>54</v>
      </c>
      <c r="N414" s="38" t="str">
        <f t="array" ref="N414">M414&amp;CHOOSE(AND(M414&lt;&gt;{11,12,13})*MIN(4,MOD(M414,10))+1,"th","st","nd","rd","th")</f>
        <v>54th</v>
      </c>
      <c r="O414" s="34">
        <v>0.29049999999999998</v>
      </c>
      <c r="P414" s="29">
        <f t="shared" si="62"/>
        <v>95</v>
      </c>
      <c r="Q414" s="38" t="str">
        <f t="array" ref="Q414">P414&amp;CHOOSE(AND(P414&lt;&gt;{11,12,13})*MIN(4,MOD(P414,10))+1,"th","st","nd","rd","th")</f>
        <v>95th</v>
      </c>
      <c r="R414" s="35">
        <v>71.436000000000007</v>
      </c>
      <c r="S414" s="35">
        <v>64.408000000000001</v>
      </c>
      <c r="T414" s="35">
        <v>0</v>
      </c>
      <c r="U414" s="35">
        <v>135.84399999999999</v>
      </c>
      <c r="V414" s="36">
        <v>27.283999999999999</v>
      </c>
      <c r="W414" s="220">
        <f t="shared" si="63"/>
        <v>3.6918014242743658E-2</v>
      </c>
      <c r="X414" s="29">
        <f t="shared" si="64"/>
        <v>76</v>
      </c>
      <c r="Y414" s="38" t="str">
        <f t="array" ref="Y414">X414&amp;CHOOSE(AND(X414&lt;&gt;{11,12,13})*MIN(4,MOD(X414,10))+1,"th","st","nd","rd","th")</f>
        <v>76th</v>
      </c>
      <c r="Z414" s="37">
        <v>5.4569999999999999</v>
      </c>
      <c r="AA414" s="28">
        <v>2</v>
      </c>
      <c r="AB414" s="221">
        <f t="shared" si="65"/>
        <v>2.7062024807758141E-3</v>
      </c>
      <c r="AC414" s="29">
        <f t="shared" si="66"/>
        <v>39</v>
      </c>
      <c r="AD414" s="38" t="str">
        <f t="array" ref="AD414">AC414&amp;CHOOSE(AND(AC414&lt;&gt;{11,12,13})*MIN(4,MOD(AC414,10))+1,"th","st","nd","rd","th")</f>
        <v>39th</v>
      </c>
      <c r="AE414" s="37">
        <v>1.2</v>
      </c>
      <c r="AF414" s="113">
        <v>739.04300000000001</v>
      </c>
      <c r="AG414" s="113">
        <v>790.97500000000002</v>
      </c>
      <c r="AH414" s="113">
        <v>865.70899999999995</v>
      </c>
      <c r="AI414" s="38">
        <v>798.57600000000002</v>
      </c>
      <c r="AJ414" s="29">
        <f t="shared" si="67"/>
        <v>9</v>
      </c>
      <c r="AK414" s="38" t="str">
        <f t="array" ref="AK414">AJ414&amp;CHOOSE(AND(AJ414&lt;&gt;{11,12,13})*MIN(4,MOD(AJ414,10))+1,"th","st","nd","rd","th")</f>
        <v>9th</v>
      </c>
      <c r="AL414" s="38">
        <v>142.501</v>
      </c>
      <c r="AM414" s="38">
        <v>216.46100000000001</v>
      </c>
      <c r="AN414" s="38">
        <v>1015.037</v>
      </c>
      <c r="AO414" s="29">
        <f t="shared" si="68"/>
        <v>9</v>
      </c>
      <c r="AP414" s="38" t="str">
        <f t="array" ref="AP414">AO414&amp;CHOOSE(AND(AO414&lt;&gt;{11,12,13})*MIN(4,MOD(AO414,10))+1,"th","st","nd","rd","th")</f>
        <v>9th</v>
      </c>
      <c r="AQ414" s="77">
        <v>1.07</v>
      </c>
      <c r="AR414" s="36">
        <v>1448.952</v>
      </c>
      <c r="AS414" s="29">
        <f t="shared" si="69"/>
        <v>19</v>
      </c>
      <c r="AT414" s="38" t="str">
        <f t="array" ref="AT414">AS414&amp;CHOOSE(AND(AS414&lt;&gt;{11,12,13})*MIN(4,MOD(AS414,10))+1,"th","st","nd","rd","th")</f>
        <v>19th</v>
      </c>
      <c r="AU414" s="40">
        <v>4.8619410761593365E-4</v>
      </c>
    </row>
    <row r="415" spans="1:47" x14ac:dyDescent="0.25">
      <c r="A415" s="7">
        <v>129547303</v>
      </c>
      <c r="B415" s="8" t="s">
        <v>530</v>
      </c>
      <c r="C415" s="8" t="s">
        <v>160</v>
      </c>
      <c r="D415" s="27">
        <v>50625</v>
      </c>
      <c r="E415" s="29">
        <f t="shared" si="60"/>
        <v>46</v>
      </c>
      <c r="F415" s="38" t="str">
        <f t="array" ref="F415">E415&amp;CHOOSE(AND(E415&lt;&gt;{11,12,13})*MIN(4,MOD(E415,10))+1,"th","st","nd","rd","th")</f>
        <v>46th</v>
      </c>
      <c r="G415" s="29">
        <v>3317</v>
      </c>
      <c r="H415" s="30">
        <v>1.0587</v>
      </c>
      <c r="I415" s="31">
        <v>0.60609999999999997</v>
      </c>
      <c r="J415" s="94">
        <v>221</v>
      </c>
      <c r="K415" s="33">
        <v>0</v>
      </c>
      <c r="L415" s="34">
        <v>0.1042</v>
      </c>
      <c r="M415" s="29">
        <f t="shared" si="61"/>
        <v>33</v>
      </c>
      <c r="N415" s="38" t="str">
        <f t="array" ref="N415">M415&amp;CHOOSE(AND(M415&lt;&gt;{11,12,13})*MIN(4,MOD(M415,10))+1,"th","st","nd","rd","th")</f>
        <v>33rd</v>
      </c>
      <c r="O415" s="34">
        <v>0.1409</v>
      </c>
      <c r="P415" s="29">
        <f t="shared" si="62"/>
        <v>33</v>
      </c>
      <c r="Q415" s="38" t="str">
        <f t="array" ref="Q415">P415&amp;CHOOSE(AND(P415&lt;&gt;{11,12,13})*MIN(4,MOD(P415,10))+1,"th","st","nd","rd","th")</f>
        <v>33rd</v>
      </c>
      <c r="R415" s="35">
        <v>78.540999999999997</v>
      </c>
      <c r="S415" s="35">
        <v>53.101999999999997</v>
      </c>
      <c r="T415" s="35">
        <v>0</v>
      </c>
      <c r="U415" s="35">
        <v>131.643</v>
      </c>
      <c r="V415" s="36">
        <v>33.762</v>
      </c>
      <c r="W415" s="220">
        <f t="shared" si="63"/>
        <v>2.6875288060389396E-2</v>
      </c>
      <c r="X415" s="29">
        <f t="shared" si="64"/>
        <v>53</v>
      </c>
      <c r="Y415" s="38" t="str">
        <f t="array" ref="Y415">X415&amp;CHOOSE(AND(X415&lt;&gt;{11,12,13})*MIN(4,MOD(X415,10))+1,"th","st","nd","rd","th")</f>
        <v>53rd</v>
      </c>
      <c r="Z415" s="37">
        <v>6.7519999999999998</v>
      </c>
      <c r="AA415" s="28">
        <v>4</v>
      </c>
      <c r="AB415" s="221">
        <f t="shared" si="65"/>
        <v>3.1840872057803918E-3</v>
      </c>
      <c r="AC415" s="29">
        <f t="shared" si="66"/>
        <v>42</v>
      </c>
      <c r="AD415" s="38" t="str">
        <f t="array" ref="AD415">AC415&amp;CHOOSE(AND(AC415&lt;&gt;{11,12,13})*MIN(4,MOD(AC415,10))+1,"th","st","nd","rd","th")</f>
        <v>42nd</v>
      </c>
      <c r="AE415" s="37">
        <v>2.4</v>
      </c>
      <c r="AF415" s="113">
        <v>1256.2470000000001</v>
      </c>
      <c r="AG415" s="113">
        <v>1292.58</v>
      </c>
      <c r="AH415" s="113">
        <v>1280.846</v>
      </c>
      <c r="AI415" s="38">
        <v>1276.558</v>
      </c>
      <c r="AJ415" s="29">
        <f t="shared" si="67"/>
        <v>27</v>
      </c>
      <c r="AK415" s="38" t="str">
        <f t="array" ref="AK415">AJ415&amp;CHOOSE(AND(AJ415&lt;&gt;{11,12,13})*MIN(4,MOD(AJ415,10))+1,"th","st","nd","rd","th")</f>
        <v>27th</v>
      </c>
      <c r="AL415" s="38">
        <v>140.79499999999999</v>
      </c>
      <c r="AM415" s="38">
        <v>140.79499999999999</v>
      </c>
      <c r="AN415" s="38">
        <v>1417.3530000000001</v>
      </c>
      <c r="AO415" s="29">
        <f t="shared" si="68"/>
        <v>21</v>
      </c>
      <c r="AP415" s="38" t="str">
        <f t="array" ref="AP415">AO415&amp;CHOOSE(AND(AO415&lt;&gt;{11,12,13})*MIN(4,MOD(AO415,10))+1,"th","st","nd","rd","th")</f>
        <v>21st</v>
      </c>
      <c r="AQ415" s="77">
        <v>1.1100000000000001</v>
      </c>
      <c r="AR415" s="36">
        <v>1665.6120000000001</v>
      </c>
      <c r="AS415" s="29">
        <f t="shared" si="69"/>
        <v>24</v>
      </c>
      <c r="AT415" s="38" t="str">
        <f t="array" ref="AT415">AS415&amp;CHOOSE(AND(AS415&lt;&gt;{11,12,13})*MIN(4,MOD(AS415,10))+1,"th","st","nd","rd","th")</f>
        <v>24th</v>
      </c>
      <c r="AU415" s="40">
        <v>5.5889411103638396E-4</v>
      </c>
    </row>
    <row r="416" spans="1:47" x14ac:dyDescent="0.25">
      <c r="A416" s="7">
        <v>129547203</v>
      </c>
      <c r="B416" s="8" t="s">
        <v>541</v>
      </c>
      <c r="C416" s="8" t="s">
        <v>160</v>
      </c>
      <c r="D416" s="27">
        <v>31216</v>
      </c>
      <c r="E416" s="29">
        <f t="shared" si="60"/>
        <v>2</v>
      </c>
      <c r="F416" s="38" t="str">
        <f t="array" ref="F416">E416&amp;CHOOSE(AND(E416&lt;&gt;{11,12,13})*MIN(4,MOD(E416,10))+1,"th","st","nd","rd","th")</f>
        <v>2nd</v>
      </c>
      <c r="G416" s="29">
        <v>3272</v>
      </c>
      <c r="H416" s="30">
        <v>1.7170000000000001</v>
      </c>
      <c r="I416" s="31">
        <v>0.40350000000000003</v>
      </c>
      <c r="J416" s="94">
        <v>291</v>
      </c>
      <c r="K416" s="33">
        <v>0</v>
      </c>
      <c r="L416" s="34">
        <v>0.38450000000000001</v>
      </c>
      <c r="M416" s="29">
        <f t="shared" si="61"/>
        <v>96</v>
      </c>
      <c r="N416" s="38" t="str">
        <f t="array" ref="N416">M416&amp;CHOOSE(AND(M416&lt;&gt;{11,12,13})*MIN(4,MOD(M416,10))+1,"th","st","nd","rd","th")</f>
        <v>96th</v>
      </c>
      <c r="O416" s="34">
        <v>0.15129999999999999</v>
      </c>
      <c r="P416" s="29">
        <f t="shared" si="62"/>
        <v>38</v>
      </c>
      <c r="Q416" s="38" t="str">
        <f t="array" ref="Q416">P416&amp;CHOOSE(AND(P416&lt;&gt;{11,12,13})*MIN(4,MOD(P416,10))+1,"th","st","nd","rd","th")</f>
        <v>38th</v>
      </c>
      <c r="R416" s="35">
        <v>257.20299999999997</v>
      </c>
      <c r="S416" s="35">
        <v>50.603999999999999</v>
      </c>
      <c r="T416" s="35">
        <v>128.602</v>
      </c>
      <c r="U416" s="35">
        <v>436.40899999999999</v>
      </c>
      <c r="V416" s="36">
        <v>63.596999999999994</v>
      </c>
      <c r="W416" s="220">
        <f t="shared" si="63"/>
        <v>5.7043756239455144E-2</v>
      </c>
      <c r="X416" s="29">
        <f t="shared" si="64"/>
        <v>91</v>
      </c>
      <c r="Y416" s="38" t="str">
        <f t="array" ref="Y416">X416&amp;CHOOSE(AND(X416&lt;&gt;{11,12,13})*MIN(4,MOD(X416,10))+1,"th","st","nd","rd","th")</f>
        <v>91st</v>
      </c>
      <c r="Z416" s="37">
        <v>12.718999999999999</v>
      </c>
      <c r="AA416" s="28">
        <v>108</v>
      </c>
      <c r="AB416" s="221">
        <f t="shared" si="65"/>
        <v>9.687132528045593E-2</v>
      </c>
      <c r="AC416" s="29">
        <f t="shared" si="66"/>
        <v>99</v>
      </c>
      <c r="AD416" s="38" t="str">
        <f t="array" ref="AD416">AC416&amp;CHOOSE(AND(AC416&lt;&gt;{11,12,13})*MIN(4,MOD(AC416,10))+1,"th","st","nd","rd","th")</f>
        <v>99th</v>
      </c>
      <c r="AE416" s="37">
        <v>64.8</v>
      </c>
      <c r="AF416" s="113">
        <v>1114.8810000000001</v>
      </c>
      <c r="AG416" s="113">
        <v>1122.931</v>
      </c>
      <c r="AH416" s="113">
        <v>1150.184</v>
      </c>
      <c r="AI416" s="38">
        <v>1129.3320000000001</v>
      </c>
      <c r="AJ416" s="29">
        <f t="shared" si="67"/>
        <v>20</v>
      </c>
      <c r="AK416" s="38" t="str">
        <f t="array" ref="AK416">AJ416&amp;CHOOSE(AND(AJ416&lt;&gt;{11,12,13})*MIN(4,MOD(AJ416,10))+1,"th","st","nd","rd","th")</f>
        <v>20th</v>
      </c>
      <c r="AL416" s="38">
        <v>513.928</v>
      </c>
      <c r="AM416" s="38">
        <v>513.928</v>
      </c>
      <c r="AN416" s="38">
        <v>1643.26</v>
      </c>
      <c r="AO416" s="29">
        <f t="shared" si="68"/>
        <v>28</v>
      </c>
      <c r="AP416" s="38" t="str">
        <f t="array" ref="AP416">AO416&amp;CHOOSE(AND(AO416&lt;&gt;{11,12,13})*MIN(4,MOD(AO416,10))+1,"th","st","nd","rd","th")</f>
        <v>28th</v>
      </c>
      <c r="AQ416" s="77">
        <v>1.6</v>
      </c>
      <c r="AR416" s="36">
        <v>4514.3639999999996</v>
      </c>
      <c r="AS416" s="29">
        <f t="shared" si="69"/>
        <v>76</v>
      </c>
      <c r="AT416" s="38" t="str">
        <f t="array" ref="AT416">AS416&amp;CHOOSE(AND(AS416&lt;&gt;{11,12,13})*MIN(4,MOD(AS416,10))+1,"th","st","nd","rd","th")</f>
        <v>76th</v>
      </c>
      <c r="AU416" s="40">
        <v>1.5147894315570816E-3</v>
      </c>
    </row>
    <row r="417" spans="1:47" x14ac:dyDescent="0.25">
      <c r="A417" s="7">
        <v>129547603</v>
      </c>
      <c r="B417" s="8" t="s">
        <v>583</v>
      </c>
      <c r="C417" s="8" t="s">
        <v>160</v>
      </c>
      <c r="D417" s="27">
        <v>50536</v>
      </c>
      <c r="E417" s="29">
        <f t="shared" si="60"/>
        <v>46</v>
      </c>
      <c r="F417" s="38" t="str">
        <f t="array" ref="F417">E417&amp;CHOOSE(AND(E417&lt;&gt;{11,12,13})*MIN(4,MOD(E417,10))+1,"th","st","nd","rd","th")</f>
        <v>46th</v>
      </c>
      <c r="G417" s="29">
        <v>6688</v>
      </c>
      <c r="H417" s="30">
        <v>1.0606</v>
      </c>
      <c r="I417" s="31">
        <v>0.72430000000000005</v>
      </c>
      <c r="J417" s="94">
        <v>172</v>
      </c>
      <c r="K417" s="33">
        <v>0</v>
      </c>
      <c r="L417" s="34">
        <v>0.1704</v>
      </c>
      <c r="M417" s="29">
        <f t="shared" si="61"/>
        <v>59</v>
      </c>
      <c r="N417" s="38" t="str">
        <f t="array" ref="N417">M417&amp;CHOOSE(AND(M417&lt;&gt;{11,12,13})*MIN(4,MOD(M417,10))+1,"th","st","nd","rd","th")</f>
        <v>59th</v>
      </c>
      <c r="O417" s="34">
        <v>0.14480000000000001</v>
      </c>
      <c r="P417" s="29">
        <f t="shared" si="62"/>
        <v>35</v>
      </c>
      <c r="Q417" s="38" t="str">
        <f t="array" ref="Q417">P417&amp;CHOOSE(AND(P417&lt;&gt;{11,12,13})*MIN(4,MOD(P417,10))+1,"th","st","nd","rd","th")</f>
        <v>35th</v>
      </c>
      <c r="R417" s="35">
        <v>217.298</v>
      </c>
      <c r="S417" s="35">
        <v>92.325999999999993</v>
      </c>
      <c r="T417" s="35">
        <v>0</v>
      </c>
      <c r="U417" s="35">
        <v>309.62400000000002</v>
      </c>
      <c r="V417" s="36">
        <v>63.334999999999994</v>
      </c>
      <c r="W417" s="220">
        <f t="shared" si="63"/>
        <v>2.9799475198000535E-2</v>
      </c>
      <c r="X417" s="29">
        <f t="shared" si="64"/>
        <v>62</v>
      </c>
      <c r="Y417" s="38" t="str">
        <f t="array" ref="Y417">X417&amp;CHOOSE(AND(X417&lt;&gt;{11,12,13})*MIN(4,MOD(X417,10))+1,"th","st","nd","rd","th")</f>
        <v>62nd</v>
      </c>
      <c r="Z417" s="37">
        <v>12.667</v>
      </c>
      <c r="AA417" s="28">
        <v>40</v>
      </c>
      <c r="AB417" s="221">
        <f t="shared" si="65"/>
        <v>1.8820225908581692E-2</v>
      </c>
      <c r="AC417" s="29">
        <f t="shared" si="66"/>
        <v>81</v>
      </c>
      <c r="AD417" s="38" t="str">
        <f t="array" ref="AD417">AC417&amp;CHOOSE(AND(AC417&lt;&gt;{11,12,13})*MIN(4,MOD(AC417,10))+1,"th","st","nd","rd","th")</f>
        <v>81st</v>
      </c>
      <c r="AE417" s="37">
        <v>24</v>
      </c>
      <c r="AF417" s="113">
        <v>2125.373</v>
      </c>
      <c r="AG417" s="113">
        <v>2110.0239999999999</v>
      </c>
      <c r="AH417" s="113">
        <v>2099.5120000000002</v>
      </c>
      <c r="AI417" s="38">
        <v>2111.636</v>
      </c>
      <c r="AJ417" s="29">
        <f t="shared" si="67"/>
        <v>49</v>
      </c>
      <c r="AK417" s="38" t="str">
        <f t="array" ref="AK417">AJ417&amp;CHOOSE(AND(AJ417&lt;&gt;{11,12,13})*MIN(4,MOD(AJ417,10))+1,"th","st","nd","rd","th")</f>
        <v>49th</v>
      </c>
      <c r="AL417" s="38">
        <v>346.291</v>
      </c>
      <c r="AM417" s="38">
        <v>346.291</v>
      </c>
      <c r="AN417" s="38">
        <v>2457.9270000000001</v>
      </c>
      <c r="AO417" s="29">
        <f t="shared" si="68"/>
        <v>49</v>
      </c>
      <c r="AP417" s="38" t="str">
        <f t="array" ref="AP417">AO417&amp;CHOOSE(AND(AO417&lt;&gt;{11,12,13})*MIN(4,MOD(AO417,10))+1,"th","st","nd","rd","th")</f>
        <v>49th</v>
      </c>
      <c r="AQ417" s="77">
        <v>0.93</v>
      </c>
      <c r="AR417" s="36">
        <v>2424.3960000000002</v>
      </c>
      <c r="AS417" s="29">
        <f t="shared" si="69"/>
        <v>47</v>
      </c>
      <c r="AT417" s="38" t="str">
        <f t="array" ref="AT417">AS417&amp;CHOOSE(AND(AS417&lt;&gt;{11,12,13})*MIN(4,MOD(AS417,10))+1,"th","st","nd","rd","th")</f>
        <v>47th</v>
      </c>
      <c r="AU417" s="40">
        <v>8.1350317314006211E-4</v>
      </c>
    </row>
    <row r="418" spans="1:47" x14ac:dyDescent="0.25">
      <c r="A418" s="7">
        <v>129547803</v>
      </c>
      <c r="B418" s="8" t="s">
        <v>588</v>
      </c>
      <c r="C418" s="8" t="s">
        <v>160</v>
      </c>
      <c r="D418" s="27">
        <v>50242</v>
      </c>
      <c r="E418" s="29">
        <f t="shared" si="60"/>
        <v>45</v>
      </c>
      <c r="F418" s="38" t="str">
        <f t="array" ref="F418">E418&amp;CHOOSE(AND(E418&lt;&gt;{11,12,13})*MIN(4,MOD(E418,10))+1,"th","st","nd","rd","th")</f>
        <v>45th</v>
      </c>
      <c r="G418" s="29">
        <v>2614</v>
      </c>
      <c r="H418" s="30">
        <v>1.0668</v>
      </c>
      <c r="I418" s="31">
        <v>0.87370000000000003</v>
      </c>
      <c r="J418" s="94">
        <v>49</v>
      </c>
      <c r="K418" s="33">
        <v>110.42</v>
      </c>
      <c r="L418" s="34">
        <v>6.0299999999999999E-2</v>
      </c>
      <c r="M418" s="29">
        <f t="shared" si="61"/>
        <v>15</v>
      </c>
      <c r="N418" s="38" t="str">
        <f t="array" ref="N418">M418&amp;CHOOSE(AND(M418&lt;&gt;{11,12,13})*MIN(4,MOD(M418,10))+1,"th","st","nd","rd","th")</f>
        <v>15th</v>
      </c>
      <c r="O418" s="34">
        <v>0.2979</v>
      </c>
      <c r="P418" s="29">
        <f t="shared" si="62"/>
        <v>96</v>
      </c>
      <c r="Q418" s="38" t="str">
        <f t="array" ref="Q418">P418&amp;CHOOSE(AND(P418&lt;&gt;{11,12,13})*MIN(4,MOD(P418,10))+1,"th","st","nd","rd","th")</f>
        <v>96th</v>
      </c>
      <c r="R418" s="35">
        <v>33.197000000000003</v>
      </c>
      <c r="S418" s="35">
        <v>82.003</v>
      </c>
      <c r="T418" s="35">
        <v>0</v>
      </c>
      <c r="U418" s="35">
        <v>115.2</v>
      </c>
      <c r="V418" s="36">
        <v>12.591999999999999</v>
      </c>
      <c r="W418" s="220">
        <f t="shared" si="63"/>
        <v>1.3723293416045092E-2</v>
      </c>
      <c r="X418" s="29">
        <f t="shared" si="64"/>
        <v>16</v>
      </c>
      <c r="Y418" s="38" t="str">
        <f t="array" ref="Y418">X418&amp;CHOOSE(AND(X418&lt;&gt;{11,12,13})*MIN(4,MOD(X418,10))+1,"th","st","nd","rd","th")</f>
        <v>16th</v>
      </c>
      <c r="Z418" s="37">
        <v>2.5179999999999998</v>
      </c>
      <c r="AA418" s="28">
        <v>1</v>
      </c>
      <c r="AB418" s="221">
        <f t="shared" si="65"/>
        <v>1.0898422344381429E-3</v>
      </c>
      <c r="AC418" s="29">
        <f t="shared" si="66"/>
        <v>22</v>
      </c>
      <c r="AD418" s="38" t="str">
        <f t="array" ref="AD418">AC418&amp;CHOOSE(AND(AC418&lt;&gt;{11,12,13})*MIN(4,MOD(AC418,10))+1,"th","st","nd","rd","th")</f>
        <v>22nd</v>
      </c>
      <c r="AE418" s="37">
        <v>0.6</v>
      </c>
      <c r="AF418" s="113">
        <v>917.56399999999996</v>
      </c>
      <c r="AG418" s="113">
        <v>885.81799999999998</v>
      </c>
      <c r="AH418" s="113">
        <v>887.23500000000001</v>
      </c>
      <c r="AI418" s="38">
        <v>896.87199999999996</v>
      </c>
      <c r="AJ418" s="29">
        <f t="shared" si="67"/>
        <v>13</v>
      </c>
      <c r="AK418" s="38" t="str">
        <f t="array" ref="AK418">AJ418&amp;CHOOSE(AND(AJ418&lt;&gt;{11,12,13})*MIN(4,MOD(AJ418,10))+1,"th","st","nd","rd","th")</f>
        <v>13th</v>
      </c>
      <c r="AL418" s="38">
        <v>118.318</v>
      </c>
      <c r="AM418" s="38">
        <v>228.738</v>
      </c>
      <c r="AN418" s="38">
        <v>1125.6099999999999</v>
      </c>
      <c r="AO418" s="29">
        <f t="shared" si="68"/>
        <v>12</v>
      </c>
      <c r="AP418" s="38" t="str">
        <f t="array" ref="AP418">AO418&amp;CHOOSE(AND(AO418&lt;&gt;{11,12,13})*MIN(4,MOD(AO418,10))+1,"th","st","nd","rd","th")</f>
        <v>12th</v>
      </c>
      <c r="AQ418" s="77">
        <v>0.92</v>
      </c>
      <c r="AR418" s="36">
        <v>1104.7370000000001</v>
      </c>
      <c r="AS418" s="29">
        <f t="shared" si="69"/>
        <v>8</v>
      </c>
      <c r="AT418" s="38" t="str">
        <f t="array" ref="AT418">AS418&amp;CHOOSE(AND(AS418&lt;&gt;{11,12,13})*MIN(4,MOD(AS418,10))+1,"th","st","nd","rd","th")</f>
        <v>8th</v>
      </c>
      <c r="AU418" s="40">
        <v>3.7069317676866021E-4</v>
      </c>
    </row>
    <row r="419" spans="1:47" x14ac:dyDescent="0.25">
      <c r="A419" s="7">
        <v>129548803</v>
      </c>
      <c r="B419" s="8" t="s">
        <v>643</v>
      </c>
      <c r="C419" s="8" t="s">
        <v>160</v>
      </c>
      <c r="D419" s="27">
        <v>45614</v>
      </c>
      <c r="E419" s="29">
        <f t="shared" si="60"/>
        <v>30</v>
      </c>
      <c r="F419" s="38" t="str">
        <f t="array" ref="F419">E419&amp;CHOOSE(AND(E419&lt;&gt;{11,12,13})*MIN(4,MOD(E419,10))+1,"th","st","nd","rd","th")</f>
        <v>30th</v>
      </c>
      <c r="G419" s="29">
        <v>2944</v>
      </c>
      <c r="H419" s="30">
        <v>1.1751</v>
      </c>
      <c r="I419" s="31">
        <v>0.81359999999999999</v>
      </c>
      <c r="J419" s="94">
        <v>103</v>
      </c>
      <c r="K419" s="33">
        <v>68.063999999999993</v>
      </c>
      <c r="L419" s="34">
        <v>0.1706</v>
      </c>
      <c r="M419" s="29">
        <f t="shared" si="61"/>
        <v>59</v>
      </c>
      <c r="N419" s="38" t="str">
        <f t="array" ref="N419">M419&amp;CHOOSE(AND(M419&lt;&gt;{11,12,13})*MIN(4,MOD(M419,10))+1,"th","st","nd","rd","th")</f>
        <v>59th</v>
      </c>
      <c r="O419" s="34">
        <v>0.26490000000000002</v>
      </c>
      <c r="P419" s="29">
        <f t="shared" si="62"/>
        <v>89</v>
      </c>
      <c r="Q419" s="38" t="str">
        <f t="array" ref="Q419">P419&amp;CHOOSE(AND(P419&lt;&gt;{11,12,13})*MIN(4,MOD(P419,10))+1,"th","st","nd","rd","th")</f>
        <v>89th</v>
      </c>
      <c r="R419" s="35">
        <v>109.369</v>
      </c>
      <c r="S419" s="35">
        <v>84.911000000000001</v>
      </c>
      <c r="T419" s="35">
        <v>0</v>
      </c>
      <c r="U419" s="35">
        <v>194.28</v>
      </c>
      <c r="V419" s="36">
        <v>45.413000000000004</v>
      </c>
      <c r="W419" s="220">
        <f t="shared" si="63"/>
        <v>4.2502831151085198E-2</v>
      </c>
      <c r="X419" s="29">
        <f t="shared" si="64"/>
        <v>84</v>
      </c>
      <c r="Y419" s="38" t="str">
        <f t="array" ref="Y419">X419&amp;CHOOSE(AND(X419&lt;&gt;{11,12,13})*MIN(4,MOD(X419,10))+1,"th","st","nd","rd","th")</f>
        <v>84th</v>
      </c>
      <c r="Z419" s="37">
        <v>9.0830000000000002</v>
      </c>
      <c r="AA419" s="28">
        <v>4</v>
      </c>
      <c r="AB419" s="221">
        <f t="shared" si="65"/>
        <v>3.7436708564583003E-3</v>
      </c>
      <c r="AC419" s="29">
        <f t="shared" si="66"/>
        <v>45</v>
      </c>
      <c r="AD419" s="38" t="str">
        <f t="array" ref="AD419">AC419&amp;CHOOSE(AND(AC419&lt;&gt;{11,12,13})*MIN(4,MOD(AC419,10))+1,"th","st","nd","rd","th")</f>
        <v>45th</v>
      </c>
      <c r="AE419" s="37">
        <v>2.4</v>
      </c>
      <c r="AF419" s="113">
        <v>1068.47</v>
      </c>
      <c r="AG419" s="113">
        <v>1080.825</v>
      </c>
      <c r="AH419" s="113">
        <v>1076.347</v>
      </c>
      <c r="AI419" s="38">
        <v>1075.2139999999999</v>
      </c>
      <c r="AJ419" s="29">
        <f t="shared" si="67"/>
        <v>18</v>
      </c>
      <c r="AK419" s="38" t="str">
        <f t="array" ref="AK419">AJ419&amp;CHOOSE(AND(AJ419&lt;&gt;{11,12,13})*MIN(4,MOD(AJ419,10))+1,"th","st","nd","rd","th")</f>
        <v>18th</v>
      </c>
      <c r="AL419" s="38">
        <v>205.76300000000001</v>
      </c>
      <c r="AM419" s="38">
        <v>273.827</v>
      </c>
      <c r="AN419" s="38">
        <v>1349.0409999999999</v>
      </c>
      <c r="AO419" s="29">
        <f t="shared" si="68"/>
        <v>18</v>
      </c>
      <c r="AP419" s="38" t="str">
        <f t="array" ref="AP419">AO419&amp;CHOOSE(AND(AO419&lt;&gt;{11,12,13})*MIN(4,MOD(AO419,10))+1,"th","st","nd","rd","th")</f>
        <v>18th</v>
      </c>
      <c r="AQ419" s="77">
        <v>1.0900000000000001</v>
      </c>
      <c r="AR419" s="36">
        <v>1727.931</v>
      </c>
      <c r="AS419" s="29">
        <f t="shared" si="69"/>
        <v>26</v>
      </c>
      <c r="AT419" s="38" t="str">
        <f t="array" ref="AT419">AS419&amp;CHOOSE(AND(AS419&lt;&gt;{11,12,13})*MIN(4,MOD(AS419,10))+1,"th","st","nd","rd","th")</f>
        <v>26th</v>
      </c>
      <c r="AU419" s="40">
        <v>5.7980517682221905E-4</v>
      </c>
    </row>
    <row r="420" spans="1:47" x14ac:dyDescent="0.25">
      <c r="A420" s="7">
        <v>116555003</v>
      </c>
      <c r="B420" s="8" t="s">
        <v>401</v>
      </c>
      <c r="C420" s="8" t="s">
        <v>402</v>
      </c>
      <c r="D420" s="27">
        <v>47346</v>
      </c>
      <c r="E420" s="29">
        <f t="shared" si="60"/>
        <v>35</v>
      </c>
      <c r="F420" s="38" t="str">
        <f t="array" ref="F420">E420&amp;CHOOSE(AND(E420&lt;&gt;{11,12,13})*MIN(4,MOD(E420,10))+1,"th","st","nd","rd","th")</f>
        <v>35th</v>
      </c>
      <c r="G420" s="29">
        <v>6412</v>
      </c>
      <c r="H420" s="30">
        <v>1.1321000000000001</v>
      </c>
      <c r="I420" s="31">
        <v>0.74919999999999998</v>
      </c>
      <c r="J420" s="94">
        <v>155</v>
      </c>
      <c r="K420" s="33">
        <v>0</v>
      </c>
      <c r="L420" s="34">
        <v>0.18720000000000001</v>
      </c>
      <c r="M420" s="29">
        <f t="shared" si="61"/>
        <v>66</v>
      </c>
      <c r="N420" s="38" t="str">
        <f t="array" ref="N420">M420&amp;CHOOSE(AND(M420&lt;&gt;{11,12,13})*MIN(4,MOD(M420,10))+1,"th","st","nd","rd","th")</f>
        <v>66th</v>
      </c>
      <c r="O420" s="34">
        <v>0.2611</v>
      </c>
      <c r="P420" s="29">
        <f t="shared" si="62"/>
        <v>87</v>
      </c>
      <c r="Q420" s="38" t="str">
        <f t="array" ref="Q420">P420&amp;CHOOSE(AND(P420&lt;&gt;{11,12,13})*MIN(4,MOD(P420,10))+1,"th","st","nd","rd","th")</f>
        <v>87th</v>
      </c>
      <c r="R420" s="35">
        <v>246.83799999999999</v>
      </c>
      <c r="S420" s="35">
        <v>172.14099999999999</v>
      </c>
      <c r="T420" s="35">
        <v>0</v>
      </c>
      <c r="U420" s="35">
        <v>418.97899999999998</v>
      </c>
      <c r="V420" s="36">
        <v>84.178000000000011</v>
      </c>
      <c r="W420" s="220">
        <f t="shared" si="63"/>
        <v>3.8303921399104678E-2</v>
      </c>
      <c r="X420" s="29">
        <f t="shared" si="64"/>
        <v>78</v>
      </c>
      <c r="Y420" s="38" t="str">
        <f t="array" ref="Y420">X420&amp;CHOOSE(AND(X420&lt;&gt;{11,12,13})*MIN(4,MOD(X420,10))+1,"th","st","nd","rd","th")</f>
        <v>78th</v>
      </c>
      <c r="Z420" s="37">
        <v>16.835999999999999</v>
      </c>
      <c r="AA420" s="28">
        <v>5</v>
      </c>
      <c r="AB420" s="221">
        <f t="shared" si="65"/>
        <v>2.275174119075333E-3</v>
      </c>
      <c r="AC420" s="29">
        <f t="shared" si="66"/>
        <v>35</v>
      </c>
      <c r="AD420" s="38" t="str">
        <f t="array" ref="AD420">AC420&amp;CHOOSE(AND(AC420&lt;&gt;{11,12,13})*MIN(4,MOD(AC420,10))+1,"th","st","nd","rd","th")</f>
        <v>35th</v>
      </c>
      <c r="AE420" s="37">
        <v>3</v>
      </c>
      <c r="AF420" s="113">
        <v>2197.634</v>
      </c>
      <c r="AG420" s="113">
        <v>2252.59</v>
      </c>
      <c r="AH420" s="113">
        <v>2336.2469999999998</v>
      </c>
      <c r="AI420" s="38">
        <v>2262.1570000000002</v>
      </c>
      <c r="AJ420" s="29">
        <f t="shared" si="67"/>
        <v>54</v>
      </c>
      <c r="AK420" s="38" t="str">
        <f t="array" ref="AK420">AJ420&amp;CHOOSE(AND(AJ420&lt;&gt;{11,12,13})*MIN(4,MOD(AJ420,10))+1,"th","st","nd","rd","th")</f>
        <v>54th</v>
      </c>
      <c r="AL420" s="38">
        <v>438.815</v>
      </c>
      <c r="AM420" s="38">
        <v>438.815</v>
      </c>
      <c r="AN420" s="38">
        <v>2700.9720000000002</v>
      </c>
      <c r="AO420" s="29">
        <f t="shared" si="68"/>
        <v>54</v>
      </c>
      <c r="AP420" s="38" t="str">
        <f t="array" ref="AP420">AO420&amp;CHOOSE(AND(AO420&lt;&gt;{11,12,13})*MIN(4,MOD(AO420,10))+1,"th","st","nd","rd","th")</f>
        <v>54th</v>
      </c>
      <c r="AQ420" s="77">
        <v>1.21</v>
      </c>
      <c r="AR420" s="36">
        <v>3699.902</v>
      </c>
      <c r="AS420" s="29">
        <f t="shared" si="69"/>
        <v>68</v>
      </c>
      <c r="AT420" s="38" t="str">
        <f t="array" ref="AT420">AS420&amp;CHOOSE(AND(AS420&lt;&gt;{11,12,13})*MIN(4,MOD(AS420,10))+1,"th","st","nd","rd","th")</f>
        <v>68th</v>
      </c>
      <c r="AU420" s="40">
        <v>1.241497683261011E-3</v>
      </c>
    </row>
    <row r="421" spans="1:47" x14ac:dyDescent="0.25">
      <c r="A421" s="7">
        <v>116557103</v>
      </c>
      <c r="B421" s="8" t="s">
        <v>533</v>
      </c>
      <c r="C421" s="8" t="s">
        <v>402</v>
      </c>
      <c r="D421" s="27">
        <v>51894</v>
      </c>
      <c r="E421" s="29">
        <f t="shared" si="60"/>
        <v>51</v>
      </c>
      <c r="F421" s="38" t="str">
        <f t="array" ref="F421">E421&amp;CHOOSE(AND(E421&lt;&gt;{11,12,13})*MIN(4,MOD(E421,10))+1,"th","st","nd","rd","th")</f>
        <v>51st</v>
      </c>
      <c r="G421" s="29">
        <v>8030</v>
      </c>
      <c r="H421" s="30">
        <v>1.0328999999999999</v>
      </c>
      <c r="I421" s="31">
        <v>0.61929999999999996</v>
      </c>
      <c r="J421" s="94">
        <v>217</v>
      </c>
      <c r="K421" s="33">
        <v>0</v>
      </c>
      <c r="L421" s="34">
        <v>0.155</v>
      </c>
      <c r="M421" s="29">
        <f t="shared" si="61"/>
        <v>51</v>
      </c>
      <c r="N421" s="38" t="str">
        <f t="array" ref="N421">M421&amp;CHOOSE(AND(M421&lt;&gt;{11,12,13})*MIN(4,MOD(M421,10))+1,"th","st","nd","rd","th")</f>
        <v>51st</v>
      </c>
      <c r="O421" s="34">
        <v>0.24329999999999999</v>
      </c>
      <c r="P421" s="29">
        <f t="shared" si="62"/>
        <v>81</v>
      </c>
      <c r="Q421" s="38" t="str">
        <f t="array" ref="Q421">P421&amp;CHOOSE(AND(P421&lt;&gt;{11,12,13})*MIN(4,MOD(P421,10))+1,"th","st","nd","rd","th")</f>
        <v>81st</v>
      </c>
      <c r="R421" s="35">
        <v>253.364</v>
      </c>
      <c r="S421" s="35">
        <v>198.85</v>
      </c>
      <c r="T421" s="35">
        <v>0</v>
      </c>
      <c r="U421" s="35">
        <v>452.214</v>
      </c>
      <c r="V421" s="36">
        <v>39.694000000000003</v>
      </c>
      <c r="W421" s="220">
        <f t="shared" si="63"/>
        <v>1.4570134417877358E-2</v>
      </c>
      <c r="X421" s="29">
        <f t="shared" si="64"/>
        <v>19</v>
      </c>
      <c r="Y421" s="38" t="str">
        <f t="array" ref="Y421">X421&amp;CHOOSE(AND(X421&lt;&gt;{11,12,13})*MIN(4,MOD(X421,10))+1,"th","st","nd","rd","th")</f>
        <v>19th</v>
      </c>
      <c r="Z421" s="37">
        <v>7.9390000000000001</v>
      </c>
      <c r="AA421" s="28">
        <v>22</v>
      </c>
      <c r="AB421" s="221">
        <f t="shared" si="65"/>
        <v>8.0753503600872138E-3</v>
      </c>
      <c r="AC421" s="29">
        <f t="shared" si="66"/>
        <v>63</v>
      </c>
      <c r="AD421" s="38" t="str">
        <f t="array" ref="AD421">AC421&amp;CHOOSE(AND(AC421&lt;&gt;{11,12,13})*MIN(4,MOD(AC421,10))+1,"th","st","nd","rd","th")</f>
        <v>63rd</v>
      </c>
      <c r="AE421" s="37">
        <v>13.2</v>
      </c>
      <c r="AF421" s="113">
        <v>2724.34</v>
      </c>
      <c r="AG421" s="113">
        <v>2794.2469999999998</v>
      </c>
      <c r="AH421" s="113">
        <v>2758.0810000000001</v>
      </c>
      <c r="AI421" s="38">
        <v>2758.8890000000001</v>
      </c>
      <c r="AJ421" s="29">
        <f t="shared" si="67"/>
        <v>61</v>
      </c>
      <c r="AK421" s="38" t="str">
        <f t="array" ref="AK421">AJ421&amp;CHOOSE(AND(AJ421&lt;&gt;{11,12,13})*MIN(4,MOD(AJ421,10))+1,"th","st","nd","rd","th")</f>
        <v>61st</v>
      </c>
      <c r="AL421" s="38">
        <v>473.35300000000001</v>
      </c>
      <c r="AM421" s="38">
        <v>473.35300000000001</v>
      </c>
      <c r="AN421" s="38">
        <v>3232.2420000000002</v>
      </c>
      <c r="AO421" s="29">
        <f t="shared" si="68"/>
        <v>63</v>
      </c>
      <c r="AP421" s="38" t="str">
        <f t="array" ref="AP421">AO421&amp;CHOOSE(AND(AO421&lt;&gt;{11,12,13})*MIN(4,MOD(AO421,10))+1,"th","st","nd","rd","th")</f>
        <v>63rd</v>
      </c>
      <c r="AQ421" s="77">
        <v>1.1499999999999999</v>
      </c>
      <c r="AR421" s="36">
        <v>3839.37</v>
      </c>
      <c r="AS421" s="29">
        <f t="shared" si="69"/>
        <v>71</v>
      </c>
      <c r="AT421" s="38" t="str">
        <f t="array" ref="AT421">AS421&amp;CHOOSE(AND(AS421&lt;&gt;{11,12,13})*MIN(4,MOD(AS421,10))+1,"th","st","nd","rd","th")</f>
        <v>71st</v>
      </c>
      <c r="AU421" s="40">
        <v>1.2882960035649127E-3</v>
      </c>
    </row>
    <row r="422" spans="1:47" x14ac:dyDescent="0.25">
      <c r="A422" s="7">
        <v>108561003</v>
      </c>
      <c r="B422" s="8" t="s">
        <v>142</v>
      </c>
      <c r="C422" s="8" t="s">
        <v>143</v>
      </c>
      <c r="D422" s="27">
        <v>44844</v>
      </c>
      <c r="E422" s="29">
        <f t="shared" si="60"/>
        <v>27</v>
      </c>
      <c r="F422" s="38" t="str">
        <f t="array" ref="F422">E422&amp;CHOOSE(AND(E422&lt;&gt;{11,12,13})*MIN(4,MOD(E422,10))+1,"th","st","nd","rd","th")</f>
        <v>27th</v>
      </c>
      <c r="G422" s="29">
        <v>2254</v>
      </c>
      <c r="H422" s="30">
        <v>1.1952</v>
      </c>
      <c r="I422" s="31">
        <v>0.90429999999999999</v>
      </c>
      <c r="J422" s="94">
        <v>29</v>
      </c>
      <c r="K422" s="33">
        <v>133.215</v>
      </c>
      <c r="L422" s="34">
        <v>0.2281</v>
      </c>
      <c r="M422" s="29">
        <f t="shared" si="61"/>
        <v>81</v>
      </c>
      <c r="N422" s="38" t="str">
        <f t="array" ref="N422">M422&amp;CHOOSE(AND(M422&lt;&gt;{11,12,13})*MIN(4,MOD(M422,10))+1,"th","st","nd","rd","th")</f>
        <v>81st</v>
      </c>
      <c r="O422" s="34">
        <v>0.25569999999999998</v>
      </c>
      <c r="P422" s="29">
        <f t="shared" si="62"/>
        <v>85</v>
      </c>
      <c r="Q422" s="38" t="str">
        <f t="array" ref="Q422">P422&amp;CHOOSE(AND(P422&lt;&gt;{11,12,13})*MIN(4,MOD(P422,10))+1,"th","st","nd","rd","th")</f>
        <v>85th</v>
      </c>
      <c r="R422" s="35">
        <v>106.30200000000001</v>
      </c>
      <c r="S422" s="35">
        <v>59.582000000000001</v>
      </c>
      <c r="T422" s="35">
        <v>0</v>
      </c>
      <c r="U422" s="35">
        <v>165.88399999999999</v>
      </c>
      <c r="V422" s="36">
        <v>21.21</v>
      </c>
      <c r="W422" s="220">
        <f t="shared" si="63"/>
        <v>2.7307032236717595E-2</v>
      </c>
      <c r="X422" s="29">
        <f t="shared" si="64"/>
        <v>55</v>
      </c>
      <c r="Y422" s="38" t="str">
        <f t="array" ref="Y422">X422&amp;CHOOSE(AND(X422&lt;&gt;{11,12,13})*MIN(4,MOD(X422,10))+1,"th","st","nd","rd","th")</f>
        <v>55th</v>
      </c>
      <c r="Z422" s="37">
        <v>4.242</v>
      </c>
      <c r="AA422" s="28">
        <v>2</v>
      </c>
      <c r="AB422" s="221">
        <f t="shared" si="65"/>
        <v>2.5749205315150963E-3</v>
      </c>
      <c r="AC422" s="29">
        <f t="shared" si="66"/>
        <v>37</v>
      </c>
      <c r="AD422" s="38" t="str">
        <f t="array" ref="AD422">AC422&amp;CHOOSE(AND(AC422&lt;&gt;{11,12,13})*MIN(4,MOD(AC422,10))+1,"th","st","nd","rd","th")</f>
        <v>37th</v>
      </c>
      <c r="AE422" s="37">
        <v>1.2</v>
      </c>
      <c r="AF422" s="113">
        <v>776.72299999999996</v>
      </c>
      <c r="AG422" s="113">
        <v>806.93499999999995</v>
      </c>
      <c r="AH422" s="113">
        <v>817.495</v>
      </c>
      <c r="AI422" s="38">
        <v>800.38400000000001</v>
      </c>
      <c r="AJ422" s="29">
        <f t="shared" si="67"/>
        <v>9</v>
      </c>
      <c r="AK422" s="38" t="str">
        <f t="array" ref="AK422">AJ422&amp;CHOOSE(AND(AJ422&lt;&gt;{11,12,13})*MIN(4,MOD(AJ422,10))+1,"th","st","nd","rd","th")</f>
        <v>9th</v>
      </c>
      <c r="AL422" s="38">
        <v>171.32599999999999</v>
      </c>
      <c r="AM422" s="38">
        <v>304.541</v>
      </c>
      <c r="AN422" s="38">
        <v>1104.925</v>
      </c>
      <c r="AO422" s="29">
        <f t="shared" si="68"/>
        <v>11</v>
      </c>
      <c r="AP422" s="38" t="str">
        <f t="array" ref="AP422">AO422&amp;CHOOSE(AND(AO422&lt;&gt;{11,12,13})*MIN(4,MOD(AO422,10))+1,"th","st","nd","rd","th")</f>
        <v>11th</v>
      </c>
      <c r="AQ422" s="77">
        <v>0.92</v>
      </c>
      <c r="AR422" s="36">
        <v>1214.9580000000001</v>
      </c>
      <c r="AS422" s="29">
        <f t="shared" si="69"/>
        <v>10</v>
      </c>
      <c r="AT422" s="38" t="str">
        <f t="array" ref="AT422">AS422&amp;CHOOSE(AND(AS422&lt;&gt;{11,12,13})*MIN(4,MOD(AS422,10))+1,"th","st","nd","rd","th")</f>
        <v>10th</v>
      </c>
      <c r="AU422" s="40">
        <v>4.0767770126328519E-4</v>
      </c>
    </row>
    <row r="423" spans="1:47" x14ac:dyDescent="0.25">
      <c r="A423" s="7">
        <v>108561803</v>
      </c>
      <c r="B423" s="8" t="s">
        <v>227</v>
      </c>
      <c r="C423" s="8" t="s">
        <v>143</v>
      </c>
      <c r="D423" s="27">
        <v>45752</v>
      </c>
      <c r="E423" s="29">
        <f t="shared" si="60"/>
        <v>31</v>
      </c>
      <c r="F423" s="38" t="str">
        <f t="array" ref="F423">E423&amp;CHOOSE(AND(E423&lt;&gt;{11,12,13})*MIN(4,MOD(E423,10))+1,"th","st","nd","rd","th")</f>
        <v>31st</v>
      </c>
      <c r="G423" s="29">
        <v>3499</v>
      </c>
      <c r="H423" s="30">
        <v>1.1715</v>
      </c>
      <c r="I423" s="31">
        <v>0.81479999999999997</v>
      </c>
      <c r="J423" s="94">
        <v>101</v>
      </c>
      <c r="K423" s="33">
        <v>61.823999999999998</v>
      </c>
      <c r="L423" s="34">
        <v>8.5500000000000007E-2</v>
      </c>
      <c r="M423" s="29">
        <f t="shared" si="61"/>
        <v>25</v>
      </c>
      <c r="N423" s="38" t="str">
        <f t="array" ref="N423">M423&amp;CHOOSE(AND(M423&lt;&gt;{11,12,13})*MIN(4,MOD(M423,10))+1,"th","st","nd","rd","th")</f>
        <v>25th</v>
      </c>
      <c r="O423" s="34">
        <v>0.25540000000000002</v>
      </c>
      <c r="P423" s="29">
        <f t="shared" si="62"/>
        <v>85</v>
      </c>
      <c r="Q423" s="38" t="str">
        <f t="array" ref="Q423">P423&amp;CHOOSE(AND(P423&lt;&gt;{11,12,13})*MIN(4,MOD(P423,10))+1,"th","st","nd","rd","th")</f>
        <v>85th</v>
      </c>
      <c r="R423" s="35">
        <v>51.95</v>
      </c>
      <c r="S423" s="35">
        <v>77.590999999999994</v>
      </c>
      <c r="T423" s="35">
        <v>0</v>
      </c>
      <c r="U423" s="35">
        <v>129.541</v>
      </c>
      <c r="V423" s="36">
        <v>24.814</v>
      </c>
      <c r="W423" s="220">
        <f t="shared" si="63"/>
        <v>2.4503443358869687E-2</v>
      </c>
      <c r="X423" s="29">
        <f t="shared" si="64"/>
        <v>47</v>
      </c>
      <c r="Y423" s="38" t="str">
        <f t="array" ref="Y423">X423&amp;CHOOSE(AND(X423&lt;&gt;{11,12,13})*MIN(4,MOD(X423,10))+1,"th","st","nd","rd","th")</f>
        <v>47th</v>
      </c>
      <c r="Z423" s="37">
        <v>4.9630000000000001</v>
      </c>
      <c r="AA423" s="28">
        <v>2</v>
      </c>
      <c r="AB423" s="221">
        <f t="shared" si="65"/>
        <v>1.9749692398540893E-3</v>
      </c>
      <c r="AC423" s="29">
        <f t="shared" si="66"/>
        <v>33</v>
      </c>
      <c r="AD423" s="38" t="str">
        <f t="array" ref="AD423">AC423&amp;CHOOSE(AND(AC423&lt;&gt;{11,12,13})*MIN(4,MOD(AC423,10))+1,"th","st","nd","rd","th")</f>
        <v>33rd</v>
      </c>
      <c r="AE423" s="37">
        <v>1.2</v>
      </c>
      <c r="AF423" s="113">
        <v>1012.674</v>
      </c>
      <c r="AG423" s="113">
        <v>1001.467</v>
      </c>
      <c r="AH423" s="113">
        <v>997.90200000000004</v>
      </c>
      <c r="AI423" s="38">
        <v>1004.014</v>
      </c>
      <c r="AJ423" s="29">
        <f t="shared" si="67"/>
        <v>16</v>
      </c>
      <c r="AK423" s="38" t="str">
        <f t="array" ref="AK423">AJ423&amp;CHOOSE(AND(AJ423&lt;&gt;{11,12,13})*MIN(4,MOD(AJ423,10))+1,"th","st","nd","rd","th")</f>
        <v>16th</v>
      </c>
      <c r="AL423" s="38">
        <v>135.70400000000001</v>
      </c>
      <c r="AM423" s="38">
        <v>197.52799999999999</v>
      </c>
      <c r="AN423" s="38">
        <v>1201.5419999999999</v>
      </c>
      <c r="AO423" s="29">
        <f t="shared" si="68"/>
        <v>14</v>
      </c>
      <c r="AP423" s="38" t="str">
        <f t="array" ref="AP423">AO423&amp;CHOOSE(AND(AO423&lt;&gt;{11,12,13})*MIN(4,MOD(AO423,10))+1,"th","st","nd","rd","th")</f>
        <v>14th</v>
      </c>
      <c r="AQ423" s="77">
        <v>0.74</v>
      </c>
      <c r="AR423" s="36">
        <v>1041.6289999999999</v>
      </c>
      <c r="AS423" s="29">
        <f t="shared" si="69"/>
        <v>7</v>
      </c>
      <c r="AT423" s="38" t="str">
        <f t="array" ref="AT423">AS423&amp;CHOOSE(AND(AS423&lt;&gt;{11,12,13})*MIN(4,MOD(AS423,10))+1,"th","st","nd","rd","th")</f>
        <v>7th</v>
      </c>
      <c r="AU423" s="40">
        <v>3.4951736297812302E-4</v>
      </c>
    </row>
    <row r="424" spans="1:47" x14ac:dyDescent="0.25">
      <c r="A424" s="7">
        <v>108565203</v>
      </c>
      <c r="B424" s="8" t="s">
        <v>398</v>
      </c>
      <c r="C424" s="8" t="s">
        <v>143</v>
      </c>
      <c r="D424" s="27">
        <v>46441</v>
      </c>
      <c r="E424" s="29">
        <f t="shared" si="60"/>
        <v>33</v>
      </c>
      <c r="F424" s="38" t="str">
        <f t="array" ref="F424">E424&amp;CHOOSE(AND(E424&lt;&gt;{11,12,13})*MIN(4,MOD(E424,10))+1,"th","st","nd","rd","th")</f>
        <v>33rd</v>
      </c>
      <c r="G424" s="29">
        <v>2603</v>
      </c>
      <c r="H424" s="30">
        <v>1.1540999999999999</v>
      </c>
      <c r="I424" s="31">
        <v>0.88349999999999995</v>
      </c>
      <c r="J424" s="94">
        <v>43</v>
      </c>
      <c r="K424" s="33">
        <v>124.898</v>
      </c>
      <c r="L424" s="34">
        <v>0.2248</v>
      </c>
      <c r="M424" s="29">
        <f t="shared" si="61"/>
        <v>79</v>
      </c>
      <c r="N424" s="38" t="str">
        <f t="array" ref="N424">M424&amp;CHOOSE(AND(M424&lt;&gt;{11,12,13})*MIN(4,MOD(M424,10))+1,"th","st","nd","rd","th")</f>
        <v>79th</v>
      </c>
      <c r="O424" s="34">
        <v>0.1608</v>
      </c>
      <c r="P424" s="29">
        <f t="shared" si="62"/>
        <v>43</v>
      </c>
      <c r="Q424" s="38" t="str">
        <f t="array" ref="Q424">P424&amp;CHOOSE(AND(P424&lt;&gt;{11,12,13})*MIN(4,MOD(P424,10))+1,"th","st","nd","rd","th")</f>
        <v>43rd</v>
      </c>
      <c r="R424" s="35">
        <v>119.181</v>
      </c>
      <c r="S424" s="35">
        <v>42.625</v>
      </c>
      <c r="T424" s="35">
        <v>0</v>
      </c>
      <c r="U424" s="35">
        <v>161.80600000000001</v>
      </c>
      <c r="V424" s="36">
        <v>27.506999999999998</v>
      </c>
      <c r="W424" s="220">
        <f t="shared" si="63"/>
        <v>3.1130390694495056E-2</v>
      </c>
      <c r="X424" s="29">
        <f t="shared" si="64"/>
        <v>66</v>
      </c>
      <c r="Y424" s="38" t="str">
        <f t="array" ref="Y424">X424&amp;CHOOSE(AND(X424&lt;&gt;{11,12,13})*MIN(4,MOD(X424,10))+1,"th","st","nd","rd","th")</f>
        <v>66th</v>
      </c>
      <c r="Z424" s="37">
        <v>5.5010000000000003</v>
      </c>
      <c r="AA424" s="28">
        <v>1</v>
      </c>
      <c r="AB424" s="221">
        <f t="shared" si="65"/>
        <v>1.1317261313300271E-3</v>
      </c>
      <c r="AC424" s="29">
        <f t="shared" si="66"/>
        <v>23</v>
      </c>
      <c r="AD424" s="38" t="str">
        <f t="array" ref="AD424">AC424&amp;CHOOSE(AND(AC424&lt;&gt;{11,12,13})*MIN(4,MOD(AC424,10))+1,"th","st","nd","rd","th")</f>
        <v>23rd</v>
      </c>
      <c r="AE424" s="37">
        <v>0.6</v>
      </c>
      <c r="AF424" s="113">
        <v>883.60599999999999</v>
      </c>
      <c r="AG424" s="113">
        <v>893.47900000000004</v>
      </c>
      <c r="AH424" s="113">
        <v>898.90700000000004</v>
      </c>
      <c r="AI424" s="38">
        <v>891.99699999999996</v>
      </c>
      <c r="AJ424" s="29">
        <f t="shared" si="67"/>
        <v>13</v>
      </c>
      <c r="AK424" s="38" t="str">
        <f t="array" ref="AK424">AJ424&amp;CHOOSE(AND(AJ424&lt;&gt;{11,12,13})*MIN(4,MOD(AJ424,10))+1,"th","st","nd","rd","th")</f>
        <v>13th</v>
      </c>
      <c r="AL424" s="38">
        <v>167.90700000000001</v>
      </c>
      <c r="AM424" s="38">
        <v>292.80500000000001</v>
      </c>
      <c r="AN424" s="38">
        <v>1184.8019999999999</v>
      </c>
      <c r="AO424" s="29">
        <f t="shared" si="68"/>
        <v>14</v>
      </c>
      <c r="AP424" s="38" t="str">
        <f t="array" ref="AP424">AO424&amp;CHOOSE(AND(AO424&lt;&gt;{11,12,13})*MIN(4,MOD(AO424,10))+1,"th","st","nd","rd","th")</f>
        <v>14th</v>
      </c>
      <c r="AQ424" s="77">
        <v>0.8</v>
      </c>
      <c r="AR424" s="36">
        <v>1093.904</v>
      </c>
      <c r="AS424" s="29">
        <f t="shared" si="69"/>
        <v>8</v>
      </c>
      <c r="AT424" s="38" t="str">
        <f t="array" ref="AT424">AS424&amp;CHOOSE(AND(AS424&lt;&gt;{11,12,13})*MIN(4,MOD(AS424,10))+1,"th","st","nd","rd","th")</f>
        <v>8th</v>
      </c>
      <c r="AU424" s="40">
        <v>3.6705817659763769E-4</v>
      </c>
    </row>
    <row r="425" spans="1:47" x14ac:dyDescent="0.25">
      <c r="A425" s="7">
        <v>108565503</v>
      </c>
      <c r="B425" s="8" t="s">
        <v>445</v>
      </c>
      <c r="C425" s="8" t="s">
        <v>143</v>
      </c>
      <c r="D425" s="27">
        <v>42893</v>
      </c>
      <c r="E425" s="29">
        <f t="shared" si="60"/>
        <v>21</v>
      </c>
      <c r="F425" s="38" t="str">
        <f t="array" ref="F425">E425&amp;CHOOSE(AND(E425&lt;&gt;{11,12,13})*MIN(4,MOD(E425,10))+1,"th","st","nd","rd","th")</f>
        <v>21st</v>
      </c>
      <c r="G425" s="29">
        <v>3500</v>
      </c>
      <c r="H425" s="30">
        <v>1.2496</v>
      </c>
      <c r="I425" s="31">
        <v>0.83760000000000001</v>
      </c>
      <c r="J425" s="94">
        <v>78</v>
      </c>
      <c r="K425" s="33">
        <v>104.968</v>
      </c>
      <c r="L425" s="34">
        <v>0.19309999999999999</v>
      </c>
      <c r="M425" s="29">
        <f t="shared" si="61"/>
        <v>68</v>
      </c>
      <c r="N425" s="38" t="str">
        <f t="array" ref="N425">M425&amp;CHOOSE(AND(M425&lt;&gt;{11,12,13})*MIN(4,MOD(M425,10))+1,"th","st","nd","rd","th")</f>
        <v>68th</v>
      </c>
      <c r="O425" s="34">
        <v>0.21490000000000001</v>
      </c>
      <c r="P425" s="29">
        <f t="shared" si="62"/>
        <v>68</v>
      </c>
      <c r="Q425" s="38" t="str">
        <f t="array" ref="Q425">P425&amp;CHOOSE(AND(P425&lt;&gt;{11,12,13})*MIN(4,MOD(P425,10))+1,"th","st","nd","rd","th")</f>
        <v>68th</v>
      </c>
      <c r="R425" s="35">
        <v>135.346</v>
      </c>
      <c r="S425" s="35">
        <v>75.313000000000002</v>
      </c>
      <c r="T425" s="35">
        <v>0</v>
      </c>
      <c r="U425" s="35">
        <v>210.65899999999999</v>
      </c>
      <c r="V425" s="36">
        <v>37.806999999999995</v>
      </c>
      <c r="W425" s="220">
        <f t="shared" si="63"/>
        <v>3.2363742199470968E-2</v>
      </c>
      <c r="X425" s="29">
        <f t="shared" si="64"/>
        <v>68</v>
      </c>
      <c r="Y425" s="38" t="str">
        <f t="array" ref="Y425">X425&amp;CHOOSE(AND(X425&lt;&gt;{11,12,13})*MIN(4,MOD(X425,10))+1,"th","st","nd","rd","th")</f>
        <v>68th</v>
      </c>
      <c r="Z425" s="37">
        <v>7.5609999999999999</v>
      </c>
      <c r="AA425" s="28">
        <v>0</v>
      </c>
      <c r="AB425" s="221">
        <f t="shared" si="65"/>
        <v>0</v>
      </c>
      <c r="AC425" s="29">
        <f t="shared" si="66"/>
        <v>1</v>
      </c>
      <c r="AD425" s="38" t="str">
        <f t="array" ref="AD425">AC425&amp;CHOOSE(AND(AC425&lt;&gt;{11,12,13})*MIN(4,MOD(AC425,10))+1,"th","st","nd","rd","th")</f>
        <v>1st</v>
      </c>
      <c r="AE425" s="37">
        <v>0</v>
      </c>
      <c r="AF425" s="113">
        <v>1168.19</v>
      </c>
      <c r="AG425" s="113">
        <v>1160.223</v>
      </c>
      <c r="AH425" s="113">
        <v>1196.1300000000001</v>
      </c>
      <c r="AI425" s="38">
        <v>1174.848</v>
      </c>
      <c r="AJ425" s="29">
        <f t="shared" si="67"/>
        <v>22</v>
      </c>
      <c r="AK425" s="38" t="str">
        <f t="array" ref="AK425">AJ425&amp;CHOOSE(AND(AJ425&lt;&gt;{11,12,13})*MIN(4,MOD(AJ425,10))+1,"th","st","nd","rd","th")</f>
        <v>22nd</v>
      </c>
      <c r="AL425" s="38">
        <v>218.22</v>
      </c>
      <c r="AM425" s="38">
        <v>323.18799999999999</v>
      </c>
      <c r="AN425" s="38">
        <v>1498.0360000000001</v>
      </c>
      <c r="AO425" s="29">
        <f t="shared" si="68"/>
        <v>24</v>
      </c>
      <c r="AP425" s="38" t="str">
        <f t="array" ref="AP425">AO425&amp;CHOOSE(AND(AO425&lt;&gt;{11,12,13})*MIN(4,MOD(AO425,10))+1,"th","st","nd","rd","th")</f>
        <v>24th</v>
      </c>
      <c r="AQ425" s="77">
        <v>0.96</v>
      </c>
      <c r="AR425" s="36">
        <v>1797.068</v>
      </c>
      <c r="AS425" s="29">
        <f t="shared" si="69"/>
        <v>30</v>
      </c>
      <c r="AT425" s="38" t="str">
        <f t="array" ref="AT425">AS425&amp;CHOOSE(AND(AS425&lt;&gt;{11,12,13})*MIN(4,MOD(AS425,10))+1,"th","st","nd","rd","th")</f>
        <v>30th</v>
      </c>
      <c r="AU425" s="40">
        <v>6.0300401433943337E-4</v>
      </c>
    </row>
    <row r="426" spans="1:47" x14ac:dyDescent="0.25">
      <c r="A426" s="7">
        <v>108566303</v>
      </c>
      <c r="B426" s="8" t="s">
        <v>522</v>
      </c>
      <c r="C426" s="8" t="s">
        <v>143</v>
      </c>
      <c r="D426" s="27">
        <v>49238</v>
      </c>
      <c r="E426" s="29">
        <f t="shared" si="60"/>
        <v>41</v>
      </c>
      <c r="F426" s="38" t="str">
        <f t="array" ref="F426">E426&amp;CHOOSE(AND(E426&lt;&gt;{11,12,13})*MIN(4,MOD(E426,10))+1,"th","st","nd","rd","th")</f>
        <v>41st</v>
      </c>
      <c r="G426" s="29">
        <v>2221</v>
      </c>
      <c r="H426" s="30">
        <v>1.0886</v>
      </c>
      <c r="I426" s="31">
        <v>0.90690000000000004</v>
      </c>
      <c r="J426" s="94">
        <v>28</v>
      </c>
      <c r="K426" s="33">
        <v>123.7</v>
      </c>
      <c r="L426" s="34">
        <v>0.16839999999999999</v>
      </c>
      <c r="M426" s="29">
        <f t="shared" si="61"/>
        <v>58</v>
      </c>
      <c r="N426" s="38" t="str">
        <f t="array" ref="N426">M426&amp;CHOOSE(AND(M426&lt;&gt;{11,12,13})*MIN(4,MOD(M426,10))+1,"th","st","nd","rd","th")</f>
        <v>58th</v>
      </c>
      <c r="O426" s="34">
        <v>0.24030000000000001</v>
      </c>
      <c r="P426" s="29">
        <f t="shared" si="62"/>
        <v>80</v>
      </c>
      <c r="Q426" s="38" t="str">
        <f t="array" ref="Q426">P426&amp;CHOOSE(AND(P426&lt;&gt;{11,12,13})*MIN(4,MOD(P426,10))+1,"th","st","nd","rd","th")</f>
        <v>80th</v>
      </c>
      <c r="R426" s="35">
        <v>74.584999999999994</v>
      </c>
      <c r="S426" s="35">
        <v>53.215000000000003</v>
      </c>
      <c r="T426" s="35">
        <v>0</v>
      </c>
      <c r="U426" s="35">
        <v>127.8</v>
      </c>
      <c r="V426" s="36">
        <v>29.602</v>
      </c>
      <c r="W426" s="220">
        <f t="shared" si="63"/>
        <v>4.0101601923663091E-2</v>
      </c>
      <c r="X426" s="29">
        <f t="shared" si="64"/>
        <v>80</v>
      </c>
      <c r="Y426" s="38" t="str">
        <f t="array" ref="Y426">X426&amp;CHOOSE(AND(X426&lt;&gt;{11,12,13})*MIN(4,MOD(X426,10))+1,"th","st","nd","rd","th")</f>
        <v>80th</v>
      </c>
      <c r="Z426" s="37">
        <v>5.92</v>
      </c>
      <c r="AA426" s="28">
        <v>0</v>
      </c>
      <c r="AB426" s="221">
        <f t="shared" si="65"/>
        <v>0</v>
      </c>
      <c r="AC426" s="29">
        <f t="shared" si="66"/>
        <v>1</v>
      </c>
      <c r="AD426" s="38" t="str">
        <f t="array" ref="AD426">AC426&amp;CHOOSE(AND(AC426&lt;&gt;{11,12,13})*MIN(4,MOD(AC426,10))+1,"th","st","nd","rd","th")</f>
        <v>1st</v>
      </c>
      <c r="AE426" s="37">
        <v>0</v>
      </c>
      <c r="AF426" s="113">
        <v>738.17499999999995</v>
      </c>
      <c r="AG426" s="113">
        <v>757.06299999999999</v>
      </c>
      <c r="AH426" s="113">
        <v>763.822</v>
      </c>
      <c r="AI426" s="38">
        <v>753.02</v>
      </c>
      <c r="AJ426" s="29">
        <f t="shared" si="67"/>
        <v>7</v>
      </c>
      <c r="AK426" s="38" t="str">
        <f t="array" ref="AK426">AJ426&amp;CHOOSE(AND(AJ426&lt;&gt;{11,12,13})*MIN(4,MOD(AJ426,10))+1,"th","st","nd","rd","th")</f>
        <v>7th</v>
      </c>
      <c r="AL426" s="38">
        <v>133.72</v>
      </c>
      <c r="AM426" s="38">
        <v>257.42</v>
      </c>
      <c r="AN426" s="38">
        <v>1010.44</v>
      </c>
      <c r="AO426" s="29">
        <f t="shared" si="68"/>
        <v>8</v>
      </c>
      <c r="AP426" s="38" t="str">
        <f t="array" ref="AP426">AO426&amp;CHOOSE(AND(AO426&lt;&gt;{11,12,13})*MIN(4,MOD(AO426,10))+1,"th","st","nd","rd","th")</f>
        <v>8th</v>
      </c>
      <c r="AQ426" s="77">
        <v>1.02</v>
      </c>
      <c r="AR426" s="36">
        <v>1121.9639999999999</v>
      </c>
      <c r="AS426" s="29">
        <f t="shared" si="69"/>
        <v>9</v>
      </c>
      <c r="AT426" s="38" t="str">
        <f t="array" ref="AT426">AS426&amp;CHOOSE(AND(AS426&lt;&gt;{11,12,13})*MIN(4,MOD(AS426,10))+1,"th","st","nd","rd","th")</f>
        <v>9th</v>
      </c>
      <c r="AU426" s="40">
        <v>3.7647367597905479E-4</v>
      </c>
    </row>
    <row r="427" spans="1:47" x14ac:dyDescent="0.25">
      <c r="A427" s="7">
        <v>108567004</v>
      </c>
      <c r="B427" s="8" t="s">
        <v>527</v>
      </c>
      <c r="C427" s="8" t="s">
        <v>143</v>
      </c>
      <c r="D427" s="27">
        <v>39787</v>
      </c>
      <c r="E427" s="29">
        <f t="shared" si="60"/>
        <v>12</v>
      </c>
      <c r="F427" s="38" t="str">
        <f t="array" ref="F427">E427&amp;CHOOSE(AND(E427&lt;&gt;{11,12,13})*MIN(4,MOD(E427,10))+1,"th","st","nd","rd","th")</f>
        <v>12th</v>
      </c>
      <c r="G427" s="29">
        <v>1151</v>
      </c>
      <c r="H427" s="30">
        <v>1.3471</v>
      </c>
      <c r="I427" s="31">
        <v>0.9496</v>
      </c>
      <c r="J427" s="94">
        <v>6</v>
      </c>
      <c r="K427" s="33">
        <v>59.247999999999998</v>
      </c>
      <c r="L427" s="34">
        <v>0.214</v>
      </c>
      <c r="M427" s="29">
        <f t="shared" si="61"/>
        <v>77</v>
      </c>
      <c r="N427" s="38" t="str">
        <f t="array" ref="N427">M427&amp;CHOOSE(AND(M427&lt;&gt;{11,12,13})*MIN(4,MOD(M427,10))+1,"th","st","nd","rd","th")</f>
        <v>77th</v>
      </c>
      <c r="O427" s="34">
        <v>0.16339999999999999</v>
      </c>
      <c r="P427" s="29">
        <f t="shared" si="62"/>
        <v>44</v>
      </c>
      <c r="Q427" s="38" t="str">
        <f t="array" ref="Q427">P427&amp;CHOOSE(AND(P427&lt;&gt;{11,12,13})*MIN(4,MOD(P427,10))+1,"th","st","nd","rd","th")</f>
        <v>44th</v>
      </c>
      <c r="R427" s="35">
        <v>34.847000000000001</v>
      </c>
      <c r="S427" s="35">
        <v>13.304</v>
      </c>
      <c r="T427" s="35">
        <v>0</v>
      </c>
      <c r="U427" s="35">
        <v>48.151000000000003</v>
      </c>
      <c r="V427" s="36">
        <v>2.4300000000000002</v>
      </c>
      <c r="W427" s="220">
        <f t="shared" si="63"/>
        <v>8.9537390150887103E-3</v>
      </c>
      <c r="X427" s="29">
        <f t="shared" si="64"/>
        <v>7</v>
      </c>
      <c r="Y427" s="38" t="str">
        <f t="array" ref="Y427">X427&amp;CHOOSE(AND(X427&lt;&gt;{11,12,13})*MIN(4,MOD(X427,10))+1,"th","st","nd","rd","th")</f>
        <v>7th</v>
      </c>
      <c r="Z427" s="37">
        <v>0.48599999999999999</v>
      </c>
      <c r="AA427" s="28">
        <v>0</v>
      </c>
      <c r="AB427" s="221">
        <f t="shared" si="65"/>
        <v>0</v>
      </c>
      <c r="AC427" s="29">
        <f t="shared" si="66"/>
        <v>1</v>
      </c>
      <c r="AD427" s="38" t="str">
        <f t="array" ref="AD427">AC427&amp;CHOOSE(AND(AC427&lt;&gt;{11,12,13})*MIN(4,MOD(AC427,10))+1,"th","st","nd","rd","th")</f>
        <v>1st</v>
      </c>
      <c r="AE427" s="37">
        <v>0</v>
      </c>
      <c r="AF427" s="113">
        <v>271.39499999999998</v>
      </c>
      <c r="AG427" s="113">
        <v>288.85899999999998</v>
      </c>
      <c r="AH427" s="113">
        <v>286.66399999999999</v>
      </c>
      <c r="AI427" s="38">
        <v>282.30599999999998</v>
      </c>
      <c r="AJ427" s="29">
        <f t="shared" si="67"/>
        <v>1</v>
      </c>
      <c r="AK427" s="38" t="str">
        <f t="array" ref="AK427">AJ427&amp;CHOOSE(AND(AJ427&lt;&gt;{11,12,13})*MIN(4,MOD(AJ427,10))+1,"th","st","nd","rd","th")</f>
        <v>1st</v>
      </c>
      <c r="AL427" s="38">
        <v>48.637</v>
      </c>
      <c r="AM427" s="38">
        <v>107.88500000000001</v>
      </c>
      <c r="AN427" s="38">
        <v>390.19099999999997</v>
      </c>
      <c r="AO427" s="29">
        <f t="shared" si="68"/>
        <v>1</v>
      </c>
      <c r="AP427" s="38" t="str">
        <f t="array" ref="AP427">AO427&amp;CHOOSE(AND(AO427&lt;&gt;{11,12,13})*MIN(4,MOD(AO427,10))+1,"th","st","nd","rd","th")</f>
        <v>1st</v>
      </c>
      <c r="AQ427" s="77">
        <v>0.69</v>
      </c>
      <c r="AR427" s="36">
        <v>362.68200000000002</v>
      </c>
      <c r="AS427" s="29">
        <f t="shared" si="69"/>
        <v>0</v>
      </c>
      <c r="AT427" s="38" t="str">
        <f t="array" ref="AT427">AS427&amp;CHOOSE(AND(AS427&lt;&gt;{11,12,13})*MIN(4,MOD(AS427,10))+1,"th","st","nd","rd","th")</f>
        <v>0th</v>
      </c>
      <c r="AU427" s="40">
        <v>1.2169751057202865E-4</v>
      </c>
    </row>
    <row r="428" spans="1:47" x14ac:dyDescent="0.25">
      <c r="A428" s="7">
        <v>108567204</v>
      </c>
      <c r="B428" s="8" t="s">
        <v>535</v>
      </c>
      <c r="C428" s="8" t="s">
        <v>143</v>
      </c>
      <c r="D428" s="27">
        <v>42030</v>
      </c>
      <c r="E428" s="29">
        <f t="shared" si="60"/>
        <v>18</v>
      </c>
      <c r="F428" s="38" t="str">
        <f t="array" ref="F428">E428&amp;CHOOSE(AND(E428&lt;&gt;{11,12,13})*MIN(4,MOD(E428,10))+1,"th","st","nd","rd","th")</f>
        <v>18th</v>
      </c>
      <c r="G428" s="29">
        <v>1525</v>
      </c>
      <c r="H428" s="30">
        <v>1.2753000000000001</v>
      </c>
      <c r="I428" s="31">
        <v>0.92020000000000002</v>
      </c>
      <c r="J428" s="94">
        <v>17</v>
      </c>
      <c r="K428" s="33">
        <v>84.138999999999996</v>
      </c>
      <c r="L428" s="34">
        <v>0.1333</v>
      </c>
      <c r="M428" s="29">
        <f t="shared" si="61"/>
        <v>45</v>
      </c>
      <c r="N428" s="38" t="str">
        <f t="array" ref="N428">M428&amp;CHOOSE(AND(M428&lt;&gt;{11,12,13})*MIN(4,MOD(M428,10))+1,"th","st","nd","rd","th")</f>
        <v>45th</v>
      </c>
      <c r="O428" s="34">
        <v>0.1905</v>
      </c>
      <c r="P428" s="29">
        <f t="shared" si="62"/>
        <v>58</v>
      </c>
      <c r="Q428" s="38" t="str">
        <f t="array" ref="Q428">P428&amp;CHOOSE(AND(P428&lt;&gt;{11,12,13})*MIN(4,MOD(P428,10))+1,"th","st","nd","rd","th")</f>
        <v>58th</v>
      </c>
      <c r="R428" s="35">
        <v>37.414999999999999</v>
      </c>
      <c r="S428" s="35">
        <v>26.734999999999999</v>
      </c>
      <c r="T428" s="35">
        <v>0</v>
      </c>
      <c r="U428" s="35">
        <v>64.150000000000006</v>
      </c>
      <c r="V428" s="36">
        <v>16.704000000000001</v>
      </c>
      <c r="W428" s="220">
        <f t="shared" si="63"/>
        <v>3.5707491005790924E-2</v>
      </c>
      <c r="X428" s="29">
        <f t="shared" si="64"/>
        <v>75</v>
      </c>
      <c r="Y428" s="38" t="str">
        <f t="array" ref="Y428">X428&amp;CHOOSE(AND(X428&lt;&gt;{11,12,13})*MIN(4,MOD(X428,10))+1,"th","st","nd","rd","th")</f>
        <v>75th</v>
      </c>
      <c r="Z428" s="37">
        <v>3.3410000000000002</v>
      </c>
      <c r="AA428" s="28">
        <v>0</v>
      </c>
      <c r="AB428" s="221">
        <f t="shared" si="65"/>
        <v>0</v>
      </c>
      <c r="AC428" s="29">
        <f t="shared" si="66"/>
        <v>1</v>
      </c>
      <c r="AD428" s="38" t="str">
        <f t="array" ref="AD428">AC428&amp;CHOOSE(AND(AC428&lt;&gt;{11,12,13})*MIN(4,MOD(AC428,10))+1,"th","st","nd","rd","th")</f>
        <v>1st</v>
      </c>
      <c r="AE428" s="37">
        <v>0</v>
      </c>
      <c r="AF428" s="113">
        <v>467.80099999999999</v>
      </c>
      <c r="AG428" s="113">
        <v>492.60300000000001</v>
      </c>
      <c r="AH428" s="113">
        <v>499.82499999999999</v>
      </c>
      <c r="AI428" s="38">
        <v>486.74299999999999</v>
      </c>
      <c r="AJ428" s="29">
        <f t="shared" si="67"/>
        <v>2</v>
      </c>
      <c r="AK428" s="38" t="str">
        <f t="array" ref="AK428">AJ428&amp;CHOOSE(AND(AJ428&lt;&gt;{11,12,13})*MIN(4,MOD(AJ428,10))+1,"th","st","nd","rd","th")</f>
        <v>2nd</v>
      </c>
      <c r="AL428" s="38">
        <v>67.491</v>
      </c>
      <c r="AM428" s="38">
        <v>151.63</v>
      </c>
      <c r="AN428" s="38">
        <v>638.37300000000005</v>
      </c>
      <c r="AO428" s="29">
        <f t="shared" si="68"/>
        <v>2</v>
      </c>
      <c r="AP428" s="38" t="str">
        <f t="array" ref="AP428">AO428&amp;CHOOSE(AND(AO428&lt;&gt;{11,12,13})*MIN(4,MOD(AO428,10))+1,"th","st","nd","rd","th")</f>
        <v>2nd</v>
      </c>
      <c r="AQ428" s="77">
        <v>1.04</v>
      </c>
      <c r="AR428" s="36">
        <v>846.68200000000002</v>
      </c>
      <c r="AS428" s="29">
        <f t="shared" si="69"/>
        <v>3</v>
      </c>
      <c r="AT428" s="38" t="str">
        <f t="array" ref="AT428">AS428&amp;CHOOSE(AND(AS428&lt;&gt;{11,12,13})*MIN(4,MOD(AS428,10))+1,"th","st","nd","rd","th")</f>
        <v>3rd</v>
      </c>
      <c r="AU428" s="40">
        <v>2.8410313069340734E-4</v>
      </c>
    </row>
    <row r="429" spans="1:47" x14ac:dyDescent="0.25">
      <c r="A429" s="7">
        <v>108567404</v>
      </c>
      <c r="B429" s="8" t="s">
        <v>538</v>
      </c>
      <c r="C429" s="8" t="s">
        <v>143</v>
      </c>
      <c r="D429" s="27">
        <v>54716</v>
      </c>
      <c r="E429" s="29">
        <f t="shared" si="60"/>
        <v>58</v>
      </c>
      <c r="F429" s="38" t="str">
        <f t="array" ref="F429">E429&amp;CHOOSE(AND(E429&lt;&gt;{11,12,13})*MIN(4,MOD(E429,10))+1,"th","st","nd","rd","th")</f>
        <v>58th</v>
      </c>
      <c r="G429" s="29">
        <v>1119</v>
      </c>
      <c r="H429" s="30">
        <v>0.97960000000000003</v>
      </c>
      <c r="I429" s="31">
        <v>0.94369999999999998</v>
      </c>
      <c r="J429" s="94">
        <v>9</v>
      </c>
      <c r="K429" s="33">
        <v>69.42</v>
      </c>
      <c r="L429" s="34">
        <v>0.2046</v>
      </c>
      <c r="M429" s="29">
        <f t="shared" si="61"/>
        <v>74</v>
      </c>
      <c r="N429" s="38" t="str">
        <f t="array" ref="N429">M429&amp;CHOOSE(AND(M429&lt;&gt;{11,12,13})*MIN(4,MOD(M429,10))+1,"th","st","nd","rd","th")</f>
        <v>74th</v>
      </c>
      <c r="O429" s="34">
        <v>0.23530000000000001</v>
      </c>
      <c r="P429" s="29">
        <f t="shared" si="62"/>
        <v>78</v>
      </c>
      <c r="Q429" s="38" t="str">
        <f t="array" ref="Q429">P429&amp;CHOOSE(AND(P429&lt;&gt;{11,12,13})*MIN(4,MOD(P429,10))+1,"th","st","nd","rd","th")</f>
        <v>78th</v>
      </c>
      <c r="R429" s="35">
        <v>39.573999999999998</v>
      </c>
      <c r="S429" s="35">
        <v>22.756</v>
      </c>
      <c r="T429" s="35">
        <v>0</v>
      </c>
      <c r="U429" s="35">
        <v>62.33</v>
      </c>
      <c r="V429" s="36">
        <v>5.6440000000000001</v>
      </c>
      <c r="W429" s="220">
        <f t="shared" si="63"/>
        <v>1.75077783051205E-2</v>
      </c>
      <c r="X429" s="29">
        <f t="shared" si="64"/>
        <v>27</v>
      </c>
      <c r="Y429" s="38" t="str">
        <f t="array" ref="Y429">X429&amp;CHOOSE(AND(X429&lt;&gt;{11,12,13})*MIN(4,MOD(X429,10))+1,"th","st","nd","rd","th")</f>
        <v>27th</v>
      </c>
      <c r="Z429" s="37">
        <v>1.129</v>
      </c>
      <c r="AA429" s="28">
        <v>0</v>
      </c>
      <c r="AB429" s="221">
        <f t="shared" si="65"/>
        <v>0</v>
      </c>
      <c r="AC429" s="29">
        <f t="shared" si="66"/>
        <v>1</v>
      </c>
      <c r="AD429" s="38" t="str">
        <f t="array" ref="AD429">AC429&amp;CHOOSE(AND(AC429&lt;&gt;{11,12,13})*MIN(4,MOD(AC429,10))+1,"th","st","nd","rd","th")</f>
        <v>1st</v>
      </c>
      <c r="AE429" s="37">
        <v>0</v>
      </c>
      <c r="AF429" s="113">
        <v>322.37099999999998</v>
      </c>
      <c r="AG429" s="113">
        <v>331.82100000000003</v>
      </c>
      <c r="AH429" s="113">
        <v>355.32900000000001</v>
      </c>
      <c r="AI429" s="38">
        <v>336.50700000000001</v>
      </c>
      <c r="AJ429" s="29">
        <f t="shared" si="67"/>
        <v>1</v>
      </c>
      <c r="AK429" s="38" t="str">
        <f t="array" ref="AK429">AJ429&amp;CHOOSE(AND(AJ429&lt;&gt;{11,12,13})*MIN(4,MOD(AJ429,10))+1,"th","st","nd","rd","th")</f>
        <v>1st</v>
      </c>
      <c r="AL429" s="38">
        <v>63.459000000000003</v>
      </c>
      <c r="AM429" s="38">
        <v>132.87899999999999</v>
      </c>
      <c r="AN429" s="38">
        <v>469.38600000000002</v>
      </c>
      <c r="AO429" s="29">
        <f t="shared" si="68"/>
        <v>1</v>
      </c>
      <c r="AP429" s="38" t="str">
        <f t="array" ref="AP429">AO429&amp;CHOOSE(AND(AO429&lt;&gt;{11,12,13})*MIN(4,MOD(AO429,10))+1,"th","st","nd","rd","th")</f>
        <v>1st</v>
      </c>
      <c r="AQ429" s="77">
        <v>1.23</v>
      </c>
      <c r="AR429" s="36">
        <v>565.56700000000001</v>
      </c>
      <c r="AS429" s="29">
        <f t="shared" si="69"/>
        <v>1</v>
      </c>
      <c r="AT429" s="38" t="str">
        <f t="array" ref="AT429">AS429&amp;CHOOSE(AND(AS429&lt;&gt;{11,12,13})*MIN(4,MOD(AS429,10))+1,"th","st","nd","rd","th")</f>
        <v>1st</v>
      </c>
      <c r="AU429" s="40">
        <v>1.8977532924625574E-4</v>
      </c>
    </row>
    <row r="430" spans="1:47" x14ac:dyDescent="0.25">
      <c r="A430" s="7">
        <v>108567703</v>
      </c>
      <c r="B430" s="8" t="s">
        <v>548</v>
      </c>
      <c r="C430" s="8" t="s">
        <v>143</v>
      </c>
      <c r="D430" s="27">
        <v>45833</v>
      </c>
      <c r="E430" s="29">
        <f t="shared" si="60"/>
        <v>31</v>
      </c>
      <c r="F430" s="38" t="str">
        <f t="array" ref="F430">E430&amp;CHOOSE(AND(E430&lt;&gt;{11,12,13})*MIN(4,MOD(E430,10))+1,"th","st","nd","rd","th")</f>
        <v>31st</v>
      </c>
      <c r="G430" s="29">
        <v>7330</v>
      </c>
      <c r="H430" s="30">
        <v>1.1694</v>
      </c>
      <c r="I430" s="31">
        <v>0.71250000000000002</v>
      </c>
      <c r="J430" s="94">
        <v>175</v>
      </c>
      <c r="K430" s="33">
        <v>0</v>
      </c>
      <c r="L430" s="34">
        <v>0.18010000000000001</v>
      </c>
      <c r="M430" s="29">
        <f t="shared" si="61"/>
        <v>63</v>
      </c>
      <c r="N430" s="38" t="str">
        <f t="array" ref="N430">M430&amp;CHOOSE(AND(M430&lt;&gt;{11,12,13})*MIN(4,MOD(M430,10))+1,"th","st","nd","rd","th")</f>
        <v>63rd</v>
      </c>
      <c r="O430" s="34">
        <v>0.18740000000000001</v>
      </c>
      <c r="P430" s="29">
        <f t="shared" si="62"/>
        <v>57</v>
      </c>
      <c r="Q430" s="38" t="str">
        <f t="array" ref="Q430">P430&amp;CHOOSE(AND(P430&lt;&gt;{11,12,13})*MIN(4,MOD(P430,10))+1,"th","st","nd","rd","th")</f>
        <v>57th</v>
      </c>
      <c r="R430" s="35">
        <v>238.71899999999999</v>
      </c>
      <c r="S430" s="35">
        <v>124.197</v>
      </c>
      <c r="T430" s="35">
        <v>0</v>
      </c>
      <c r="U430" s="35">
        <v>362.916</v>
      </c>
      <c r="V430" s="36">
        <v>59.906999999999996</v>
      </c>
      <c r="W430" s="220">
        <f t="shared" si="63"/>
        <v>2.7117915197385392E-2</v>
      </c>
      <c r="X430" s="29">
        <f t="shared" si="64"/>
        <v>53</v>
      </c>
      <c r="Y430" s="38" t="str">
        <f t="array" ref="Y430">X430&amp;CHOOSE(AND(X430&lt;&gt;{11,12,13})*MIN(4,MOD(X430,10))+1,"th","st","nd","rd","th")</f>
        <v>53rd</v>
      </c>
      <c r="Z430" s="37">
        <v>11.981</v>
      </c>
      <c r="AA430" s="28">
        <v>19</v>
      </c>
      <c r="AB430" s="221">
        <f t="shared" si="65"/>
        <v>8.6006708523264815E-3</v>
      </c>
      <c r="AC430" s="29">
        <f t="shared" si="66"/>
        <v>64</v>
      </c>
      <c r="AD430" s="38" t="str">
        <f t="array" ref="AD430">AC430&amp;CHOOSE(AND(AC430&lt;&gt;{11,12,13})*MIN(4,MOD(AC430,10))+1,"th","st","nd","rd","th")</f>
        <v>64th</v>
      </c>
      <c r="AE430" s="37">
        <v>11.4</v>
      </c>
      <c r="AF430" s="113">
        <v>2209.13</v>
      </c>
      <c r="AG430" s="113">
        <v>2294.8760000000002</v>
      </c>
      <c r="AH430" s="113">
        <v>2297.4989999999998</v>
      </c>
      <c r="AI430" s="38">
        <v>2267.1680000000001</v>
      </c>
      <c r="AJ430" s="29">
        <f t="shared" si="67"/>
        <v>54</v>
      </c>
      <c r="AK430" s="38" t="str">
        <f t="array" ref="AK430">AJ430&amp;CHOOSE(AND(AJ430&lt;&gt;{11,12,13})*MIN(4,MOD(AJ430,10))+1,"th","st","nd","rd","th")</f>
        <v>54th</v>
      </c>
      <c r="AL430" s="38">
        <v>386.29700000000003</v>
      </c>
      <c r="AM430" s="38">
        <v>386.29700000000003</v>
      </c>
      <c r="AN430" s="38">
        <v>2653.4650000000001</v>
      </c>
      <c r="AO430" s="29">
        <f t="shared" si="68"/>
        <v>53</v>
      </c>
      <c r="AP430" s="38" t="str">
        <f t="array" ref="AP430">AO430&amp;CHOOSE(AND(AO430&lt;&gt;{11,12,13})*MIN(4,MOD(AO430,10))+1,"th","st","nd","rd","th")</f>
        <v>53rd</v>
      </c>
      <c r="AQ430" s="77">
        <v>1.1499999999999999</v>
      </c>
      <c r="AR430" s="36">
        <v>3568.4059999999999</v>
      </c>
      <c r="AS430" s="29">
        <f t="shared" si="69"/>
        <v>67</v>
      </c>
      <c r="AT430" s="38" t="str">
        <f t="array" ref="AT430">AS430&amp;CHOOSE(AND(AS430&lt;&gt;{11,12,13})*MIN(4,MOD(AS430,10))+1,"th","st","nd","rd","th")</f>
        <v>67th</v>
      </c>
      <c r="AU430" s="40">
        <v>1.1973743580058851E-3</v>
      </c>
    </row>
    <row r="431" spans="1:47" x14ac:dyDescent="0.25">
      <c r="A431" s="7">
        <v>108568404</v>
      </c>
      <c r="B431" s="8" t="s">
        <v>592</v>
      </c>
      <c r="C431" s="8" t="s">
        <v>143</v>
      </c>
      <c r="D431" s="27">
        <v>35898</v>
      </c>
      <c r="E431" s="29">
        <f t="shared" si="60"/>
        <v>5</v>
      </c>
      <c r="F431" s="38" t="str">
        <f t="array" ref="F431">E431&amp;CHOOSE(AND(E431&lt;&gt;{11,12,13})*MIN(4,MOD(E431,10))+1,"th","st","nd","rd","th")</f>
        <v>5th</v>
      </c>
      <c r="G431" s="29">
        <v>1139</v>
      </c>
      <c r="H431" s="30">
        <v>1.4931000000000001</v>
      </c>
      <c r="I431" s="31">
        <v>0.9456</v>
      </c>
      <c r="J431" s="94">
        <v>8</v>
      </c>
      <c r="K431" s="33">
        <v>81.62</v>
      </c>
      <c r="L431" s="34">
        <v>0.18210000000000001</v>
      </c>
      <c r="M431" s="29">
        <f t="shared" si="61"/>
        <v>64</v>
      </c>
      <c r="N431" s="38" t="str">
        <f t="array" ref="N431">M431&amp;CHOOSE(AND(M431&lt;&gt;{11,12,13})*MIN(4,MOD(M431,10))+1,"th","st","nd","rd","th")</f>
        <v>64th</v>
      </c>
      <c r="O431" s="34">
        <v>0.28720000000000001</v>
      </c>
      <c r="P431" s="29">
        <f t="shared" si="62"/>
        <v>95</v>
      </c>
      <c r="Q431" s="38" t="str">
        <f t="array" ref="Q431">P431&amp;CHOOSE(AND(P431&lt;&gt;{11,12,13})*MIN(4,MOD(P431,10))+1,"th","st","nd","rd","th")</f>
        <v>95th</v>
      </c>
      <c r="R431" s="35">
        <v>41.401000000000003</v>
      </c>
      <c r="S431" s="35">
        <v>32.648000000000003</v>
      </c>
      <c r="T431" s="35">
        <v>0</v>
      </c>
      <c r="U431" s="35">
        <v>74.049000000000007</v>
      </c>
      <c r="V431" s="36">
        <v>2.2050000000000001</v>
      </c>
      <c r="W431" s="220">
        <f t="shared" si="63"/>
        <v>5.8190781313501852E-3</v>
      </c>
      <c r="X431" s="29">
        <f t="shared" si="64"/>
        <v>5</v>
      </c>
      <c r="Y431" s="38" t="str">
        <f t="array" ref="Y431">X431&amp;CHOOSE(AND(X431&lt;&gt;{11,12,13})*MIN(4,MOD(X431,10))+1,"th","st","nd","rd","th")</f>
        <v>5th</v>
      </c>
      <c r="Z431" s="37">
        <v>0.441</v>
      </c>
      <c r="AA431" s="28">
        <v>0</v>
      </c>
      <c r="AB431" s="221">
        <f t="shared" si="65"/>
        <v>0</v>
      </c>
      <c r="AC431" s="29">
        <f t="shared" si="66"/>
        <v>1</v>
      </c>
      <c r="AD431" s="38" t="str">
        <f t="array" ref="AD431">AC431&amp;CHOOSE(AND(AC431&lt;&gt;{11,12,13})*MIN(4,MOD(AC431,10))+1,"th","st","nd","rd","th")</f>
        <v>1st</v>
      </c>
      <c r="AE431" s="37">
        <v>0</v>
      </c>
      <c r="AF431" s="113">
        <v>378.92599999999999</v>
      </c>
      <c r="AG431" s="113">
        <v>387.19200000000001</v>
      </c>
      <c r="AH431" s="113">
        <v>407.02600000000001</v>
      </c>
      <c r="AI431" s="38">
        <v>391.048</v>
      </c>
      <c r="AJ431" s="29">
        <f t="shared" si="67"/>
        <v>2</v>
      </c>
      <c r="AK431" s="38" t="str">
        <f t="array" ref="AK431">AJ431&amp;CHOOSE(AND(AJ431&lt;&gt;{11,12,13})*MIN(4,MOD(AJ431,10))+1,"th","st","nd","rd","th")</f>
        <v>2nd</v>
      </c>
      <c r="AL431" s="38">
        <v>74.489999999999995</v>
      </c>
      <c r="AM431" s="38">
        <v>156.11000000000001</v>
      </c>
      <c r="AN431" s="38">
        <v>547.15800000000002</v>
      </c>
      <c r="AO431" s="29">
        <f t="shared" si="68"/>
        <v>2</v>
      </c>
      <c r="AP431" s="38" t="str">
        <f t="array" ref="AP431">AO431&amp;CHOOSE(AND(AO431&lt;&gt;{11,12,13})*MIN(4,MOD(AO431,10))+1,"th","st","nd","rd","th")</f>
        <v>2nd</v>
      </c>
      <c r="AQ431" s="77">
        <v>1.01</v>
      </c>
      <c r="AR431" s="36">
        <v>825.13099999999997</v>
      </c>
      <c r="AS431" s="29">
        <f t="shared" si="69"/>
        <v>3</v>
      </c>
      <c r="AT431" s="38" t="str">
        <f t="array" ref="AT431">AS431&amp;CHOOSE(AND(AS431&lt;&gt;{11,12,13})*MIN(4,MOD(AS431,10))+1,"th","st","nd","rd","th")</f>
        <v>3rd</v>
      </c>
      <c r="AU431" s="40">
        <v>2.768717184635812E-4</v>
      </c>
    </row>
    <row r="432" spans="1:47" x14ac:dyDescent="0.25">
      <c r="A432" s="7">
        <v>108569103</v>
      </c>
      <c r="B432" s="8" t="s">
        <v>649</v>
      </c>
      <c r="C432" s="8" t="s">
        <v>143</v>
      </c>
      <c r="D432" s="27">
        <v>37642</v>
      </c>
      <c r="E432" s="29">
        <f t="shared" si="60"/>
        <v>7</v>
      </c>
      <c r="F432" s="38" t="str">
        <f t="array" ref="F432">E432&amp;CHOOSE(AND(E432&lt;&gt;{11,12,13})*MIN(4,MOD(E432,10))+1,"th","st","nd","rd","th")</f>
        <v>7th</v>
      </c>
      <c r="G432" s="29">
        <v>3621</v>
      </c>
      <c r="H432" s="30">
        <v>1.4238999999999999</v>
      </c>
      <c r="I432" s="31">
        <v>0.78480000000000005</v>
      </c>
      <c r="J432" s="94">
        <v>127</v>
      </c>
      <c r="K432" s="33">
        <v>38.186</v>
      </c>
      <c r="L432" s="34">
        <v>0.24049999999999999</v>
      </c>
      <c r="M432" s="29">
        <f t="shared" si="61"/>
        <v>84</v>
      </c>
      <c r="N432" s="38" t="str">
        <f t="array" ref="N432">M432&amp;CHOOSE(AND(M432&lt;&gt;{11,12,13})*MIN(4,MOD(M432,10))+1,"th","st","nd","rd","th")</f>
        <v>84th</v>
      </c>
      <c r="O432" s="34">
        <v>0.18010000000000001</v>
      </c>
      <c r="P432" s="29">
        <f t="shared" si="62"/>
        <v>53</v>
      </c>
      <c r="Q432" s="38" t="str">
        <f t="array" ref="Q432">P432&amp;CHOOSE(AND(P432&lt;&gt;{11,12,13})*MIN(4,MOD(P432,10))+1,"th","st","nd","rd","th")</f>
        <v>53rd</v>
      </c>
      <c r="R432" s="35">
        <v>170.999</v>
      </c>
      <c r="S432" s="35">
        <v>64.027000000000001</v>
      </c>
      <c r="T432" s="35">
        <v>0</v>
      </c>
      <c r="U432" s="35">
        <v>235.02600000000001</v>
      </c>
      <c r="V432" s="36">
        <v>36.297999999999995</v>
      </c>
      <c r="W432" s="220">
        <f t="shared" si="63"/>
        <v>3.0630551565957197E-2</v>
      </c>
      <c r="X432" s="29">
        <f t="shared" si="64"/>
        <v>64</v>
      </c>
      <c r="Y432" s="38" t="str">
        <f t="array" ref="Y432">X432&amp;CHOOSE(AND(X432&lt;&gt;{11,12,13})*MIN(4,MOD(X432,10))+1,"th","st","nd","rd","th")</f>
        <v>64th</v>
      </c>
      <c r="Z432" s="37">
        <v>7.26</v>
      </c>
      <c r="AA432" s="28">
        <v>0</v>
      </c>
      <c r="AB432" s="221">
        <f t="shared" si="65"/>
        <v>0</v>
      </c>
      <c r="AC432" s="29">
        <f t="shared" si="66"/>
        <v>1</v>
      </c>
      <c r="AD432" s="38" t="str">
        <f t="array" ref="AD432">AC432&amp;CHOOSE(AND(AC432&lt;&gt;{11,12,13})*MIN(4,MOD(AC432,10))+1,"th","st","nd","rd","th")</f>
        <v>1st</v>
      </c>
      <c r="AE432" s="37">
        <v>0</v>
      </c>
      <c r="AF432" s="113">
        <v>1185.0260000000001</v>
      </c>
      <c r="AG432" s="113">
        <v>1205.3900000000001</v>
      </c>
      <c r="AH432" s="113">
        <v>1209.8130000000001</v>
      </c>
      <c r="AI432" s="38">
        <v>1200.076</v>
      </c>
      <c r="AJ432" s="29">
        <f t="shared" si="67"/>
        <v>23</v>
      </c>
      <c r="AK432" s="38" t="str">
        <f t="array" ref="AK432">AJ432&amp;CHOOSE(AND(AJ432&lt;&gt;{11,12,13})*MIN(4,MOD(AJ432,10))+1,"th","st","nd","rd","th")</f>
        <v>23rd</v>
      </c>
      <c r="AL432" s="38">
        <v>242.286</v>
      </c>
      <c r="AM432" s="38">
        <v>280.47199999999998</v>
      </c>
      <c r="AN432" s="38">
        <v>1480.548</v>
      </c>
      <c r="AO432" s="29">
        <f t="shared" si="68"/>
        <v>24</v>
      </c>
      <c r="AP432" s="38" t="str">
        <f t="array" ref="AP432">AO432&amp;CHOOSE(AND(AO432&lt;&gt;{11,12,13})*MIN(4,MOD(AO432,10))+1,"th","st","nd","rd","th")</f>
        <v>24th</v>
      </c>
      <c r="AQ432" s="77">
        <v>0.9</v>
      </c>
      <c r="AR432" s="36">
        <v>1897.337</v>
      </c>
      <c r="AS432" s="29">
        <f t="shared" si="69"/>
        <v>34</v>
      </c>
      <c r="AT432" s="38" t="str">
        <f t="array" ref="AT432">AS432&amp;CHOOSE(AND(AS432&lt;&gt;{11,12,13})*MIN(4,MOD(AS432,10))+1,"th","st","nd","rd","th")</f>
        <v>34th</v>
      </c>
      <c r="AU432" s="40">
        <v>6.3664915715751301E-4</v>
      </c>
    </row>
    <row r="433" spans="1:47" x14ac:dyDescent="0.25">
      <c r="A433" s="7">
        <v>117576303</v>
      </c>
      <c r="B433" s="8" t="s">
        <v>578</v>
      </c>
      <c r="C433" s="8" t="s">
        <v>579</v>
      </c>
      <c r="D433" s="27">
        <v>44189</v>
      </c>
      <c r="E433" s="29">
        <f t="shared" si="60"/>
        <v>24</v>
      </c>
      <c r="F433" s="38" t="str">
        <f t="array" ref="F433">E433&amp;CHOOSE(AND(E433&lt;&gt;{11,12,13})*MIN(4,MOD(E433,10))+1,"th","st","nd","rd","th")</f>
        <v>24th</v>
      </c>
      <c r="G433" s="29">
        <v>2669</v>
      </c>
      <c r="H433" s="30">
        <v>1.2129000000000001</v>
      </c>
      <c r="I433" s="31">
        <v>0.93500000000000005</v>
      </c>
      <c r="J433" s="94">
        <v>13</v>
      </c>
      <c r="K433" s="33">
        <v>129.404</v>
      </c>
      <c r="L433" s="34">
        <v>0.2157</v>
      </c>
      <c r="M433" s="29">
        <f t="shared" si="61"/>
        <v>77</v>
      </c>
      <c r="N433" s="38" t="str">
        <f t="array" ref="N433">M433&amp;CHOOSE(AND(M433&lt;&gt;{11,12,13})*MIN(4,MOD(M433,10))+1,"th","st","nd","rd","th")</f>
        <v>77th</v>
      </c>
      <c r="O433" s="34">
        <v>0.18720000000000001</v>
      </c>
      <c r="P433" s="29">
        <f t="shared" si="62"/>
        <v>56</v>
      </c>
      <c r="Q433" s="38" t="str">
        <f t="array" ref="Q433">P433&amp;CHOOSE(AND(P433&lt;&gt;{11,12,13})*MIN(4,MOD(P433,10))+1,"th","st","nd","rd","th")</f>
        <v>56th</v>
      </c>
      <c r="R433" s="35">
        <v>84.734999999999999</v>
      </c>
      <c r="S433" s="35">
        <v>36.770000000000003</v>
      </c>
      <c r="T433" s="35">
        <v>0</v>
      </c>
      <c r="U433" s="35">
        <v>121.505</v>
      </c>
      <c r="V433" s="36">
        <v>25.558999999999994</v>
      </c>
      <c r="W433" s="220">
        <f t="shared" si="63"/>
        <v>3.9037525449460757E-2</v>
      </c>
      <c r="X433" s="29">
        <f t="shared" si="64"/>
        <v>78</v>
      </c>
      <c r="Y433" s="38" t="str">
        <f t="array" ref="Y433">X433&amp;CHOOSE(AND(X433&lt;&gt;{11,12,13})*MIN(4,MOD(X433,10))+1,"th","st","nd","rd","th")</f>
        <v>78th</v>
      </c>
      <c r="Z433" s="37">
        <v>5.1120000000000001</v>
      </c>
      <c r="AA433" s="28">
        <v>1</v>
      </c>
      <c r="AB433" s="221">
        <f t="shared" si="65"/>
        <v>1.5273494835267721E-3</v>
      </c>
      <c r="AC433" s="29">
        <f t="shared" si="66"/>
        <v>27</v>
      </c>
      <c r="AD433" s="38" t="str">
        <f t="array" ref="AD433">AC433&amp;CHOOSE(AND(AC433&lt;&gt;{11,12,13})*MIN(4,MOD(AC433,10))+1,"th","st","nd","rd","th")</f>
        <v>27th</v>
      </c>
      <c r="AE433" s="37">
        <v>0.6</v>
      </c>
      <c r="AF433" s="113">
        <v>654.72900000000004</v>
      </c>
      <c r="AG433" s="113">
        <v>657.15700000000004</v>
      </c>
      <c r="AH433" s="113">
        <v>651.98299999999995</v>
      </c>
      <c r="AI433" s="38">
        <v>654.62300000000005</v>
      </c>
      <c r="AJ433" s="29">
        <f t="shared" si="67"/>
        <v>5</v>
      </c>
      <c r="AK433" s="38" t="str">
        <f t="array" ref="AK433">AJ433&amp;CHOOSE(AND(AJ433&lt;&gt;{11,12,13})*MIN(4,MOD(AJ433,10))+1,"th","st","nd","rd","th")</f>
        <v>5th</v>
      </c>
      <c r="AL433" s="38">
        <v>127.217</v>
      </c>
      <c r="AM433" s="38">
        <v>256.62099999999998</v>
      </c>
      <c r="AN433" s="38">
        <v>911.24400000000003</v>
      </c>
      <c r="AO433" s="29">
        <f t="shared" si="68"/>
        <v>6</v>
      </c>
      <c r="AP433" s="38" t="str">
        <f t="array" ref="AP433">AO433&amp;CHOOSE(AND(AO433&lt;&gt;{11,12,13})*MIN(4,MOD(AO433,10))+1,"th","st","nd","rd","th")</f>
        <v>6th</v>
      </c>
      <c r="AQ433" s="77">
        <v>1.17</v>
      </c>
      <c r="AR433" s="36">
        <v>1293.1400000000001</v>
      </c>
      <c r="AS433" s="29">
        <f t="shared" si="69"/>
        <v>13</v>
      </c>
      <c r="AT433" s="38" t="str">
        <f t="array" ref="AT433">AS433&amp;CHOOSE(AND(AS433&lt;&gt;{11,12,13})*MIN(4,MOD(AS433,10))+1,"th","st","nd","rd","th")</f>
        <v>13th</v>
      </c>
      <c r="AU433" s="40">
        <v>4.3391157769371832E-4</v>
      </c>
    </row>
    <row r="434" spans="1:47" x14ac:dyDescent="0.25">
      <c r="A434" s="7">
        <v>119581003</v>
      </c>
      <c r="B434" s="8" t="s">
        <v>161</v>
      </c>
      <c r="C434" s="8" t="s">
        <v>162</v>
      </c>
      <c r="D434" s="27">
        <v>45511</v>
      </c>
      <c r="E434" s="29">
        <f t="shared" si="60"/>
        <v>29</v>
      </c>
      <c r="F434" s="38" t="str">
        <f t="array" ref="F434">E434&amp;CHOOSE(AND(E434&lt;&gt;{11,12,13})*MIN(4,MOD(E434,10))+1,"th","st","nd","rd","th")</f>
        <v>29th</v>
      </c>
      <c r="G434" s="29">
        <v>3254</v>
      </c>
      <c r="H434" s="30">
        <v>1.1777</v>
      </c>
      <c r="I434" s="31">
        <v>0.85929999999999995</v>
      </c>
      <c r="J434" s="94">
        <v>62</v>
      </c>
      <c r="K434" s="33">
        <v>117.80800000000001</v>
      </c>
      <c r="L434" s="34">
        <v>0.18609999999999999</v>
      </c>
      <c r="M434" s="29">
        <f t="shared" si="61"/>
        <v>66</v>
      </c>
      <c r="N434" s="38" t="str">
        <f t="array" ref="N434">M434&amp;CHOOSE(AND(M434&lt;&gt;{11,12,13})*MIN(4,MOD(M434,10))+1,"th","st","nd","rd","th")</f>
        <v>66th</v>
      </c>
      <c r="O434" s="34">
        <v>0.21779999999999999</v>
      </c>
      <c r="P434" s="29">
        <f t="shared" si="62"/>
        <v>69</v>
      </c>
      <c r="Q434" s="38" t="str">
        <f t="array" ref="Q434">P434&amp;CHOOSE(AND(P434&lt;&gt;{11,12,13})*MIN(4,MOD(P434,10))+1,"th","st","nd","rd","th")</f>
        <v>69th</v>
      </c>
      <c r="R434" s="35">
        <v>115.756</v>
      </c>
      <c r="S434" s="35">
        <v>67.736999999999995</v>
      </c>
      <c r="T434" s="35">
        <v>0</v>
      </c>
      <c r="U434" s="35">
        <v>183.49299999999999</v>
      </c>
      <c r="V434" s="36">
        <v>36.191000000000003</v>
      </c>
      <c r="W434" s="220">
        <f t="shared" si="63"/>
        <v>3.4910517141757476E-2</v>
      </c>
      <c r="X434" s="29">
        <f t="shared" si="64"/>
        <v>73</v>
      </c>
      <c r="Y434" s="38" t="str">
        <f t="array" ref="Y434">X434&amp;CHOOSE(AND(X434&lt;&gt;{11,12,13})*MIN(4,MOD(X434,10))+1,"th","st","nd","rd","th")</f>
        <v>73rd</v>
      </c>
      <c r="Z434" s="37">
        <v>7.2380000000000004</v>
      </c>
      <c r="AA434" s="28">
        <v>7</v>
      </c>
      <c r="AB434" s="221">
        <f t="shared" si="65"/>
        <v>6.7523312423614246E-3</v>
      </c>
      <c r="AC434" s="29">
        <f t="shared" si="66"/>
        <v>60</v>
      </c>
      <c r="AD434" s="38" t="str">
        <f t="array" ref="AD434">AC434&amp;CHOOSE(AND(AC434&lt;&gt;{11,12,13})*MIN(4,MOD(AC434,10))+1,"th","st","nd","rd","th")</f>
        <v>60th</v>
      </c>
      <c r="AE434" s="37">
        <v>4.2</v>
      </c>
      <c r="AF434" s="113">
        <v>1036.6790000000001</v>
      </c>
      <c r="AG434" s="113">
        <v>1044.3630000000001</v>
      </c>
      <c r="AH434" s="113">
        <v>1037.3689999999999</v>
      </c>
      <c r="AI434" s="38">
        <v>1039.47</v>
      </c>
      <c r="AJ434" s="29">
        <f t="shared" si="67"/>
        <v>16</v>
      </c>
      <c r="AK434" s="38" t="str">
        <f t="array" ref="AK434">AJ434&amp;CHOOSE(AND(AJ434&lt;&gt;{11,12,13})*MIN(4,MOD(AJ434,10))+1,"th","st","nd","rd","th")</f>
        <v>16th</v>
      </c>
      <c r="AL434" s="38">
        <v>194.93100000000001</v>
      </c>
      <c r="AM434" s="38">
        <v>312.73899999999998</v>
      </c>
      <c r="AN434" s="38">
        <v>1352.2090000000001</v>
      </c>
      <c r="AO434" s="29">
        <f t="shared" si="68"/>
        <v>19</v>
      </c>
      <c r="AP434" s="38" t="str">
        <f t="array" ref="AP434">AO434&amp;CHOOSE(AND(AO434&lt;&gt;{11,12,13})*MIN(4,MOD(AO434,10))+1,"th","st","nd","rd","th")</f>
        <v>19th</v>
      </c>
      <c r="AQ434" s="77">
        <v>1.1000000000000001</v>
      </c>
      <c r="AR434" s="36">
        <v>1751.7460000000001</v>
      </c>
      <c r="AS434" s="29">
        <f t="shared" si="69"/>
        <v>28</v>
      </c>
      <c r="AT434" s="38" t="str">
        <f t="array" ref="AT434">AS434&amp;CHOOSE(AND(AS434&lt;&gt;{11,12,13})*MIN(4,MOD(AS434,10))+1,"th","st","nd","rd","th")</f>
        <v>28th</v>
      </c>
      <c r="AU434" s="40">
        <v>5.8779627153955508E-4</v>
      </c>
    </row>
    <row r="435" spans="1:47" x14ac:dyDescent="0.25">
      <c r="A435" s="7">
        <v>119582503</v>
      </c>
      <c r="B435" s="8" t="s">
        <v>277</v>
      </c>
      <c r="C435" s="8" t="s">
        <v>162</v>
      </c>
      <c r="D435" s="27">
        <v>56199</v>
      </c>
      <c r="E435" s="29">
        <f t="shared" si="60"/>
        <v>62</v>
      </c>
      <c r="F435" s="38" t="str">
        <f t="array" ref="F435">E435&amp;CHOOSE(AND(E435&lt;&gt;{11,12,13})*MIN(4,MOD(E435,10))+1,"th","st","nd","rd","th")</f>
        <v>62nd</v>
      </c>
      <c r="G435" s="29">
        <v>2894</v>
      </c>
      <c r="H435" s="30">
        <v>0.95369999999999999</v>
      </c>
      <c r="I435" s="31">
        <v>0.86080000000000001</v>
      </c>
      <c r="J435" s="94">
        <v>60</v>
      </c>
      <c r="K435" s="33">
        <v>137.66499999999999</v>
      </c>
      <c r="L435" s="34">
        <v>0.15609999999999999</v>
      </c>
      <c r="M435" s="29">
        <f t="shared" si="61"/>
        <v>51</v>
      </c>
      <c r="N435" s="38" t="str">
        <f t="array" ref="N435">M435&amp;CHOOSE(AND(M435&lt;&gt;{11,12,13})*MIN(4,MOD(M435,10))+1,"th","st","nd","rd","th")</f>
        <v>51st</v>
      </c>
      <c r="O435" s="34">
        <v>0.21179999999999999</v>
      </c>
      <c r="P435" s="29">
        <f t="shared" si="62"/>
        <v>67</v>
      </c>
      <c r="Q435" s="38" t="str">
        <f t="array" ref="Q435">P435&amp;CHOOSE(AND(P435&lt;&gt;{11,12,13})*MIN(4,MOD(P435,10))+1,"th","st","nd","rd","th")</f>
        <v>67th</v>
      </c>
      <c r="R435" s="35">
        <v>113.661</v>
      </c>
      <c r="S435" s="35">
        <v>77.108999999999995</v>
      </c>
      <c r="T435" s="35">
        <v>0</v>
      </c>
      <c r="U435" s="35">
        <v>190.77</v>
      </c>
      <c r="V435" s="36">
        <v>37.203000000000003</v>
      </c>
      <c r="W435" s="220">
        <f t="shared" si="63"/>
        <v>3.0656465149623623E-2</v>
      </c>
      <c r="X435" s="29">
        <f t="shared" si="64"/>
        <v>65</v>
      </c>
      <c r="Y435" s="38" t="str">
        <f t="array" ref="Y435">X435&amp;CHOOSE(AND(X435&lt;&gt;{11,12,13})*MIN(4,MOD(X435,10))+1,"th","st","nd","rd","th")</f>
        <v>65th</v>
      </c>
      <c r="Z435" s="37">
        <v>7.4409999999999998</v>
      </c>
      <c r="AA435" s="28">
        <v>16</v>
      </c>
      <c r="AB435" s="221">
        <f t="shared" si="65"/>
        <v>1.3184513141251457E-2</v>
      </c>
      <c r="AC435" s="29">
        <f t="shared" si="66"/>
        <v>73</v>
      </c>
      <c r="AD435" s="38" t="str">
        <f t="array" ref="AD435">AC435&amp;CHOOSE(AND(AC435&lt;&gt;{11,12,13})*MIN(4,MOD(AC435,10))+1,"th","st","nd","rd","th")</f>
        <v>73rd</v>
      </c>
      <c r="AE435" s="37">
        <v>9.6</v>
      </c>
      <c r="AF435" s="113">
        <v>1213.5450000000001</v>
      </c>
      <c r="AG435" s="113">
        <v>1179.0129999999999</v>
      </c>
      <c r="AH435" s="113">
        <v>1249.318</v>
      </c>
      <c r="AI435" s="38">
        <v>1213.9590000000001</v>
      </c>
      <c r="AJ435" s="29">
        <f t="shared" si="67"/>
        <v>24</v>
      </c>
      <c r="AK435" s="38" t="str">
        <f t="array" ref="AK435">AJ435&amp;CHOOSE(AND(AJ435&lt;&gt;{11,12,13})*MIN(4,MOD(AJ435,10))+1,"th","st","nd","rd","th")</f>
        <v>24th</v>
      </c>
      <c r="AL435" s="38">
        <v>207.81100000000001</v>
      </c>
      <c r="AM435" s="38">
        <v>345.476</v>
      </c>
      <c r="AN435" s="38">
        <v>1559.4349999999999</v>
      </c>
      <c r="AO435" s="29">
        <f t="shared" si="68"/>
        <v>26</v>
      </c>
      <c r="AP435" s="38" t="str">
        <f t="array" ref="AP435">AO435&amp;CHOOSE(AND(AO435&lt;&gt;{11,12,13})*MIN(4,MOD(AO435,10))+1,"th","st","nd","rd","th")</f>
        <v>26th</v>
      </c>
      <c r="AQ435" s="77">
        <v>0.85</v>
      </c>
      <c r="AR435" s="36">
        <v>1264.1479999999999</v>
      </c>
      <c r="AS435" s="29">
        <f t="shared" si="69"/>
        <v>12</v>
      </c>
      <c r="AT435" s="38" t="str">
        <f t="array" ref="AT435">AS435&amp;CHOOSE(AND(AS435&lt;&gt;{11,12,13})*MIN(4,MOD(AS435,10))+1,"th","st","nd","rd","th")</f>
        <v>12th</v>
      </c>
      <c r="AU435" s="40">
        <v>4.2418334682892687E-4</v>
      </c>
    </row>
    <row r="436" spans="1:47" x14ac:dyDescent="0.25">
      <c r="A436" s="7">
        <v>119583003</v>
      </c>
      <c r="B436" s="8" t="s">
        <v>293</v>
      </c>
      <c r="C436" s="8" t="s">
        <v>162</v>
      </c>
      <c r="D436" s="27">
        <v>49267</v>
      </c>
      <c r="E436" s="29">
        <f t="shared" si="60"/>
        <v>41</v>
      </c>
      <c r="F436" s="38" t="str">
        <f t="array" ref="F436">E436&amp;CHOOSE(AND(E436&lt;&gt;{11,12,13})*MIN(4,MOD(E436,10))+1,"th","st","nd","rd","th")</f>
        <v>41st</v>
      </c>
      <c r="G436" s="29">
        <v>2521</v>
      </c>
      <c r="H436" s="30">
        <v>1.0879000000000001</v>
      </c>
      <c r="I436" s="31">
        <v>0.88980000000000004</v>
      </c>
      <c r="J436" s="94">
        <v>40</v>
      </c>
      <c r="K436" s="33">
        <v>112.806</v>
      </c>
      <c r="L436" s="34">
        <v>0.2281</v>
      </c>
      <c r="M436" s="29">
        <f t="shared" si="61"/>
        <v>81</v>
      </c>
      <c r="N436" s="38" t="str">
        <f t="array" ref="N436">M436&amp;CHOOSE(AND(M436&lt;&gt;{11,12,13})*MIN(4,MOD(M436,10))+1,"th","st","nd","rd","th")</f>
        <v>81st</v>
      </c>
      <c r="O436" s="34">
        <v>0.13089999999999999</v>
      </c>
      <c r="P436" s="29">
        <f t="shared" si="62"/>
        <v>28</v>
      </c>
      <c r="Q436" s="38" t="str">
        <f t="array" ref="Q436">P436&amp;CHOOSE(AND(P436&lt;&gt;{11,12,13})*MIN(4,MOD(P436,10))+1,"th","st","nd","rd","th")</f>
        <v>28th</v>
      </c>
      <c r="R436" s="35">
        <v>102.852</v>
      </c>
      <c r="S436" s="35">
        <v>29.512</v>
      </c>
      <c r="T436" s="35">
        <v>0</v>
      </c>
      <c r="U436" s="35">
        <v>132.364</v>
      </c>
      <c r="V436" s="36">
        <v>17.876000000000001</v>
      </c>
      <c r="W436" s="220">
        <f t="shared" si="63"/>
        <v>2.3786617698914859E-2</v>
      </c>
      <c r="X436" s="29">
        <f t="shared" si="64"/>
        <v>45</v>
      </c>
      <c r="Y436" s="38" t="str">
        <f t="array" ref="Y436">X436&amp;CHOOSE(AND(X436&lt;&gt;{11,12,13})*MIN(4,MOD(X436,10))+1,"th","st","nd","rd","th")</f>
        <v>45th</v>
      </c>
      <c r="Z436" s="37">
        <v>3.5750000000000002</v>
      </c>
      <c r="AA436" s="28">
        <v>2</v>
      </c>
      <c r="AB436" s="221">
        <f t="shared" si="65"/>
        <v>2.6612908591312216E-3</v>
      </c>
      <c r="AC436" s="29">
        <f t="shared" si="66"/>
        <v>38</v>
      </c>
      <c r="AD436" s="38" t="str">
        <f t="array" ref="AD436">AC436&amp;CHOOSE(AND(AC436&lt;&gt;{11,12,13})*MIN(4,MOD(AC436,10))+1,"th","st","nd","rd","th")</f>
        <v>38th</v>
      </c>
      <c r="AE436" s="37">
        <v>1.2</v>
      </c>
      <c r="AF436" s="113">
        <v>751.51499999999999</v>
      </c>
      <c r="AG436" s="113">
        <v>778.33</v>
      </c>
      <c r="AH436" s="113">
        <v>795.16700000000003</v>
      </c>
      <c r="AI436" s="38">
        <v>775.00400000000002</v>
      </c>
      <c r="AJ436" s="29">
        <f t="shared" si="67"/>
        <v>8</v>
      </c>
      <c r="AK436" s="38" t="str">
        <f t="array" ref="AK436">AJ436&amp;CHOOSE(AND(AJ436&lt;&gt;{11,12,13})*MIN(4,MOD(AJ436,10))+1,"th","st","nd","rd","th")</f>
        <v>8th</v>
      </c>
      <c r="AL436" s="38">
        <v>137.13900000000001</v>
      </c>
      <c r="AM436" s="38">
        <v>249.94499999999999</v>
      </c>
      <c r="AN436" s="38">
        <v>1024.9490000000001</v>
      </c>
      <c r="AO436" s="29">
        <f t="shared" si="68"/>
        <v>9</v>
      </c>
      <c r="AP436" s="38" t="str">
        <f t="array" ref="AP436">AO436&amp;CHOOSE(AND(AO436&lt;&gt;{11,12,13})*MIN(4,MOD(AO436,10))+1,"th","st","nd","rd","th")</f>
        <v>9th</v>
      </c>
      <c r="AQ436" s="77">
        <v>0.99</v>
      </c>
      <c r="AR436" s="36">
        <v>1103.8920000000001</v>
      </c>
      <c r="AS436" s="29">
        <f t="shared" si="69"/>
        <v>8</v>
      </c>
      <c r="AT436" s="38" t="str">
        <f t="array" ref="AT436">AS436&amp;CHOOSE(AND(AS436&lt;&gt;{11,12,13})*MIN(4,MOD(AS436,10))+1,"th","st","nd","rd","th")</f>
        <v>8th</v>
      </c>
      <c r="AU436" s="40">
        <v>3.7040963803105159E-4</v>
      </c>
    </row>
    <row r="437" spans="1:47" x14ac:dyDescent="0.25">
      <c r="A437" s="7">
        <v>119584503</v>
      </c>
      <c r="B437" s="8" t="s">
        <v>418</v>
      </c>
      <c r="C437" s="8" t="s">
        <v>162</v>
      </c>
      <c r="D437" s="27">
        <v>54099</v>
      </c>
      <c r="E437" s="29">
        <f t="shared" si="60"/>
        <v>57</v>
      </c>
      <c r="F437" s="38" t="str">
        <f t="array" ref="F437">E437&amp;CHOOSE(AND(E437&lt;&gt;{11,12,13})*MIN(4,MOD(E437,10))+1,"th","st","nd","rd","th")</f>
        <v>57th</v>
      </c>
      <c r="G437" s="29">
        <v>4987</v>
      </c>
      <c r="H437" s="30">
        <v>0.99080000000000001</v>
      </c>
      <c r="I437" s="31">
        <v>0.83479999999999999</v>
      </c>
      <c r="J437" s="94">
        <v>83</v>
      </c>
      <c r="K437" s="33">
        <v>125.67</v>
      </c>
      <c r="L437" s="34">
        <v>0.13739999999999999</v>
      </c>
      <c r="M437" s="29">
        <f t="shared" si="61"/>
        <v>46</v>
      </c>
      <c r="N437" s="38" t="str">
        <f t="array" ref="N437">M437&amp;CHOOSE(AND(M437&lt;&gt;{11,12,13})*MIN(4,MOD(M437,10))+1,"th","st","nd","rd","th")</f>
        <v>46th</v>
      </c>
      <c r="O437" s="34">
        <v>0.23810000000000001</v>
      </c>
      <c r="P437" s="29">
        <f t="shared" si="62"/>
        <v>79</v>
      </c>
      <c r="Q437" s="38" t="str">
        <f t="array" ref="Q437">P437&amp;CHOOSE(AND(P437&lt;&gt;{11,12,13})*MIN(4,MOD(P437,10))+1,"th","st","nd","rd","th")</f>
        <v>79th</v>
      </c>
      <c r="R437" s="35">
        <v>119.982</v>
      </c>
      <c r="S437" s="35">
        <v>103.958</v>
      </c>
      <c r="T437" s="35">
        <v>0</v>
      </c>
      <c r="U437" s="35">
        <v>223.94</v>
      </c>
      <c r="V437" s="36">
        <v>48.347000000000001</v>
      </c>
      <c r="W437" s="220">
        <f t="shared" si="63"/>
        <v>3.3219434334467286E-2</v>
      </c>
      <c r="X437" s="29">
        <f t="shared" si="64"/>
        <v>70</v>
      </c>
      <c r="Y437" s="38" t="str">
        <f t="array" ref="Y437">X437&amp;CHOOSE(AND(X437&lt;&gt;{11,12,13})*MIN(4,MOD(X437,10))+1,"th","st","nd","rd","th")</f>
        <v>70th</v>
      </c>
      <c r="Z437" s="37">
        <v>9.6690000000000005</v>
      </c>
      <c r="AA437" s="28">
        <v>3</v>
      </c>
      <c r="AB437" s="221">
        <f t="shared" si="65"/>
        <v>2.0613130701677839E-3</v>
      </c>
      <c r="AC437" s="29">
        <f t="shared" si="66"/>
        <v>34</v>
      </c>
      <c r="AD437" s="38" t="str">
        <f t="array" ref="AD437">AC437&amp;CHOOSE(AND(AC437&lt;&gt;{11,12,13})*MIN(4,MOD(AC437,10))+1,"th","st","nd","rd","th")</f>
        <v>34th</v>
      </c>
      <c r="AE437" s="37">
        <v>1.8</v>
      </c>
      <c r="AF437" s="113">
        <v>1455.383</v>
      </c>
      <c r="AG437" s="113">
        <v>1505.6420000000001</v>
      </c>
      <c r="AH437" s="113">
        <v>1514.4259999999999</v>
      </c>
      <c r="AI437" s="38">
        <v>1491.817</v>
      </c>
      <c r="AJ437" s="29">
        <f t="shared" si="67"/>
        <v>31</v>
      </c>
      <c r="AK437" s="38" t="str">
        <f t="array" ref="AK437">AJ437&amp;CHOOSE(AND(AJ437&lt;&gt;{11,12,13})*MIN(4,MOD(AJ437,10))+1,"th","st","nd","rd","th")</f>
        <v>31st</v>
      </c>
      <c r="AL437" s="38">
        <v>235.40899999999999</v>
      </c>
      <c r="AM437" s="38">
        <v>361.07900000000001</v>
      </c>
      <c r="AN437" s="38">
        <v>1852.896</v>
      </c>
      <c r="AO437" s="29">
        <f t="shared" si="68"/>
        <v>33</v>
      </c>
      <c r="AP437" s="38" t="str">
        <f t="array" ref="AP437">AO437&amp;CHOOSE(AND(AO437&lt;&gt;{11,12,13})*MIN(4,MOD(AO437,10))+1,"th","st","nd","rd","th")</f>
        <v>33rd</v>
      </c>
      <c r="AQ437" s="77">
        <v>0.73</v>
      </c>
      <c r="AR437" s="36">
        <v>1340.17</v>
      </c>
      <c r="AS437" s="29">
        <f t="shared" si="69"/>
        <v>14</v>
      </c>
      <c r="AT437" s="38" t="str">
        <f t="array" ref="AT437">AS437&amp;CHOOSE(AND(AS437&lt;&gt;{11,12,13})*MIN(4,MOD(AS437,10))+1,"th","st","nd","rd","th")</f>
        <v>14th</v>
      </c>
      <c r="AU437" s="40">
        <v>4.4969243784724811E-4</v>
      </c>
    </row>
    <row r="438" spans="1:47" x14ac:dyDescent="0.25">
      <c r="A438" s="7">
        <v>119584603</v>
      </c>
      <c r="B438" s="8" t="s">
        <v>425</v>
      </c>
      <c r="C438" s="8" t="s">
        <v>162</v>
      </c>
      <c r="D438" s="27">
        <v>54861</v>
      </c>
      <c r="E438" s="29">
        <f t="shared" si="60"/>
        <v>59</v>
      </c>
      <c r="F438" s="38" t="str">
        <f t="array" ref="F438">E438&amp;CHOOSE(AND(E438&lt;&gt;{11,12,13})*MIN(4,MOD(E438,10))+1,"th","st","nd","rd","th")</f>
        <v>59th</v>
      </c>
      <c r="G438" s="29">
        <v>3536</v>
      </c>
      <c r="H438" s="30">
        <v>0.97699999999999998</v>
      </c>
      <c r="I438" s="31">
        <v>0.87849999999999995</v>
      </c>
      <c r="J438" s="94">
        <v>46</v>
      </c>
      <c r="K438" s="33">
        <v>141.57499999999999</v>
      </c>
      <c r="L438" s="34">
        <v>0.15859999999999999</v>
      </c>
      <c r="M438" s="29">
        <f t="shared" si="61"/>
        <v>53</v>
      </c>
      <c r="N438" s="38" t="str">
        <f t="array" ref="N438">M438&amp;CHOOSE(AND(M438&lt;&gt;{11,12,13})*MIN(4,MOD(M438,10))+1,"th","st","nd","rd","th")</f>
        <v>53rd</v>
      </c>
      <c r="O438" s="34">
        <v>0.28560000000000002</v>
      </c>
      <c r="P438" s="29">
        <f t="shared" si="62"/>
        <v>95</v>
      </c>
      <c r="Q438" s="38" t="str">
        <f t="array" ref="Q438">P438&amp;CHOOSE(AND(P438&lt;&gt;{11,12,13})*MIN(4,MOD(P438,10))+1,"th","st","nd","rd","th")</f>
        <v>95th</v>
      </c>
      <c r="R438" s="35">
        <v>96.81</v>
      </c>
      <c r="S438" s="35">
        <v>87.165000000000006</v>
      </c>
      <c r="T438" s="35">
        <v>0</v>
      </c>
      <c r="U438" s="35">
        <v>183.97499999999999</v>
      </c>
      <c r="V438" s="36">
        <v>39.158000000000001</v>
      </c>
      <c r="W438" s="220">
        <f t="shared" si="63"/>
        <v>3.8490724794954669E-2</v>
      </c>
      <c r="X438" s="29">
        <f t="shared" si="64"/>
        <v>78</v>
      </c>
      <c r="Y438" s="38" t="str">
        <f t="array" ref="Y438">X438&amp;CHOOSE(AND(X438&lt;&gt;{11,12,13})*MIN(4,MOD(X438,10))+1,"th","st","nd","rd","th")</f>
        <v>78th</v>
      </c>
      <c r="Z438" s="37">
        <v>7.8319999999999999</v>
      </c>
      <c r="AA438" s="28">
        <v>2</v>
      </c>
      <c r="AB438" s="221">
        <f t="shared" si="65"/>
        <v>1.9659188311432997E-3</v>
      </c>
      <c r="AC438" s="29">
        <f t="shared" si="66"/>
        <v>33</v>
      </c>
      <c r="AD438" s="38" t="str">
        <f t="array" ref="AD438">AC438&amp;CHOOSE(AND(AC438&lt;&gt;{11,12,13})*MIN(4,MOD(AC438,10))+1,"th","st","nd","rd","th")</f>
        <v>33rd</v>
      </c>
      <c r="AE438" s="37">
        <v>1.2</v>
      </c>
      <c r="AF438" s="113">
        <v>1017.336</v>
      </c>
      <c r="AG438" s="113">
        <v>1063.1030000000001</v>
      </c>
      <c r="AH438" s="113">
        <v>1092.181</v>
      </c>
      <c r="AI438" s="38">
        <v>1057.54</v>
      </c>
      <c r="AJ438" s="29">
        <f t="shared" si="67"/>
        <v>17</v>
      </c>
      <c r="AK438" s="38" t="str">
        <f t="array" ref="AK438">AJ438&amp;CHOOSE(AND(AJ438&lt;&gt;{11,12,13})*MIN(4,MOD(AJ438,10))+1,"th","st","nd","rd","th")</f>
        <v>17th</v>
      </c>
      <c r="AL438" s="38">
        <v>193.00700000000001</v>
      </c>
      <c r="AM438" s="38">
        <v>334.58199999999999</v>
      </c>
      <c r="AN438" s="38">
        <v>1392.1220000000001</v>
      </c>
      <c r="AO438" s="29">
        <f t="shared" si="68"/>
        <v>20</v>
      </c>
      <c r="AP438" s="38" t="str">
        <f t="array" ref="AP438">AO438&amp;CHOOSE(AND(AO438&lt;&gt;{11,12,13})*MIN(4,MOD(AO438,10))+1,"th","st","nd","rd","th")</f>
        <v>20th</v>
      </c>
      <c r="AQ438" s="77">
        <v>0.7</v>
      </c>
      <c r="AR438" s="36">
        <v>952.072</v>
      </c>
      <c r="AS438" s="29">
        <f t="shared" si="69"/>
        <v>5</v>
      </c>
      <c r="AT438" s="38" t="str">
        <f t="array" ref="AT438">AS438&amp;CHOOSE(AND(AS438&lt;&gt;{11,12,13})*MIN(4,MOD(AS438,10))+1,"th","st","nd","rd","th")</f>
        <v>5th</v>
      </c>
      <c r="AU438" s="40">
        <v>3.1946661892603566E-4</v>
      </c>
    </row>
    <row r="439" spans="1:47" x14ac:dyDescent="0.25">
      <c r="A439" s="7">
        <v>119586503</v>
      </c>
      <c r="B439" s="8" t="s">
        <v>580</v>
      </c>
      <c r="C439" s="8" t="s">
        <v>162</v>
      </c>
      <c r="D439" s="27">
        <v>39969</v>
      </c>
      <c r="E439" s="29">
        <f t="shared" si="60"/>
        <v>12</v>
      </c>
      <c r="F439" s="38" t="str">
        <f t="array" ref="F439">E439&amp;CHOOSE(AND(E439&lt;&gt;{11,12,13})*MIN(4,MOD(E439,10))+1,"th","st","nd","rd","th")</f>
        <v>12th</v>
      </c>
      <c r="G439" s="29">
        <v>2073</v>
      </c>
      <c r="H439" s="30">
        <v>1.341</v>
      </c>
      <c r="I439" s="31">
        <v>0.8871</v>
      </c>
      <c r="J439" s="94">
        <v>42</v>
      </c>
      <c r="K439" s="33">
        <v>118.477</v>
      </c>
      <c r="L439" s="34">
        <v>0.2248</v>
      </c>
      <c r="M439" s="29">
        <f t="shared" si="61"/>
        <v>79</v>
      </c>
      <c r="N439" s="38" t="str">
        <f t="array" ref="N439">M439&amp;CHOOSE(AND(M439&lt;&gt;{11,12,13})*MIN(4,MOD(M439,10))+1,"th","st","nd","rd","th")</f>
        <v>79th</v>
      </c>
      <c r="O439" s="34">
        <v>0.2261</v>
      </c>
      <c r="P439" s="29">
        <f t="shared" si="62"/>
        <v>74</v>
      </c>
      <c r="Q439" s="38" t="str">
        <f t="array" ref="Q439">P439&amp;CHOOSE(AND(P439&lt;&gt;{11,12,13})*MIN(4,MOD(P439,10))+1,"th","st","nd","rd","th")</f>
        <v>74th</v>
      </c>
      <c r="R439" s="35">
        <v>106.39700000000001</v>
      </c>
      <c r="S439" s="35">
        <v>53.506</v>
      </c>
      <c r="T439" s="35">
        <v>0</v>
      </c>
      <c r="U439" s="35">
        <v>159.90299999999999</v>
      </c>
      <c r="V439" s="36">
        <v>13.715</v>
      </c>
      <c r="W439" s="220">
        <f t="shared" si="63"/>
        <v>1.7386509133780408E-2</v>
      </c>
      <c r="X439" s="29">
        <f t="shared" si="64"/>
        <v>26</v>
      </c>
      <c r="Y439" s="38" t="str">
        <f t="array" ref="Y439">X439&amp;CHOOSE(AND(X439&lt;&gt;{11,12,13})*MIN(4,MOD(X439,10))+1,"th","st","nd","rd","th")</f>
        <v>26th</v>
      </c>
      <c r="Z439" s="37">
        <v>2.7429999999999999</v>
      </c>
      <c r="AA439" s="28">
        <v>2</v>
      </c>
      <c r="AB439" s="221">
        <f t="shared" si="65"/>
        <v>2.5354005298987106E-3</v>
      </c>
      <c r="AC439" s="29">
        <f t="shared" si="66"/>
        <v>37</v>
      </c>
      <c r="AD439" s="38" t="str">
        <f t="array" ref="AD439">AC439&amp;CHOOSE(AND(AC439&lt;&gt;{11,12,13})*MIN(4,MOD(AC439,10))+1,"th","st","nd","rd","th")</f>
        <v>37th</v>
      </c>
      <c r="AE439" s="37">
        <v>1.2</v>
      </c>
      <c r="AF439" s="113">
        <v>788.83</v>
      </c>
      <c r="AG439" s="113">
        <v>836.50900000000001</v>
      </c>
      <c r="AH439" s="113">
        <v>816.41600000000005</v>
      </c>
      <c r="AI439" s="38">
        <v>813.91800000000001</v>
      </c>
      <c r="AJ439" s="29">
        <f t="shared" si="67"/>
        <v>10</v>
      </c>
      <c r="AK439" s="38" t="str">
        <f t="array" ref="AK439">AJ439&amp;CHOOSE(AND(AJ439&lt;&gt;{11,12,13})*MIN(4,MOD(AJ439,10))+1,"th","st","nd","rd","th")</f>
        <v>10th</v>
      </c>
      <c r="AL439" s="38">
        <v>163.846</v>
      </c>
      <c r="AM439" s="38">
        <v>282.32299999999998</v>
      </c>
      <c r="AN439" s="38">
        <v>1096.241</v>
      </c>
      <c r="AO439" s="29">
        <f t="shared" si="68"/>
        <v>11</v>
      </c>
      <c r="AP439" s="38" t="str">
        <f t="array" ref="AP439">AO439&amp;CHOOSE(AND(AO439&lt;&gt;{11,12,13})*MIN(4,MOD(AO439,10))+1,"th","st","nd","rd","th")</f>
        <v>11th</v>
      </c>
      <c r="AQ439" s="77">
        <v>1.25</v>
      </c>
      <c r="AR439" s="36">
        <v>1837.5740000000001</v>
      </c>
      <c r="AS439" s="29">
        <f t="shared" si="69"/>
        <v>32</v>
      </c>
      <c r="AT439" s="38" t="str">
        <f t="array" ref="AT439">AS439&amp;CHOOSE(AND(AS439&lt;&gt;{11,12,13})*MIN(4,MOD(AS439,10))+1,"th","st","nd","rd","th")</f>
        <v>32nd</v>
      </c>
      <c r="AU439" s="40">
        <v>6.1659575410934371E-4</v>
      </c>
    </row>
    <row r="440" spans="1:47" x14ac:dyDescent="0.25">
      <c r="A440" s="7">
        <v>117596003</v>
      </c>
      <c r="B440" s="8" t="s">
        <v>454</v>
      </c>
      <c r="C440" s="8" t="s">
        <v>455</v>
      </c>
      <c r="D440" s="27">
        <v>43333</v>
      </c>
      <c r="E440" s="29">
        <f t="shared" si="60"/>
        <v>22</v>
      </c>
      <c r="F440" s="38" t="str">
        <f t="array" ref="F440">E440&amp;CHOOSE(AND(E440&lt;&gt;{11,12,13})*MIN(4,MOD(E440,10))+1,"th","st","nd","rd","th")</f>
        <v>22nd</v>
      </c>
      <c r="G440" s="29">
        <v>5818</v>
      </c>
      <c r="H440" s="30">
        <v>1.2369000000000001</v>
      </c>
      <c r="I440" s="31">
        <v>0.78239999999999998</v>
      </c>
      <c r="J440" s="94">
        <v>129</v>
      </c>
      <c r="K440" s="33">
        <v>59.924999999999997</v>
      </c>
      <c r="L440" s="34">
        <v>0.1653</v>
      </c>
      <c r="M440" s="29">
        <f t="shared" si="61"/>
        <v>57</v>
      </c>
      <c r="N440" s="38" t="str">
        <f t="array" ref="N440">M440&amp;CHOOSE(AND(M440&lt;&gt;{11,12,13})*MIN(4,MOD(M440,10))+1,"th","st","nd","rd","th")</f>
        <v>57th</v>
      </c>
      <c r="O440" s="34">
        <v>0.2402</v>
      </c>
      <c r="P440" s="29">
        <f t="shared" si="62"/>
        <v>80</v>
      </c>
      <c r="Q440" s="38" t="str">
        <f t="array" ref="Q440">P440&amp;CHOOSE(AND(P440&lt;&gt;{11,12,13})*MIN(4,MOD(P440,10))+1,"th","st","nd","rd","th")</f>
        <v>80th</v>
      </c>
      <c r="R440" s="35">
        <v>207.249</v>
      </c>
      <c r="S440" s="35">
        <v>150.578</v>
      </c>
      <c r="T440" s="35">
        <v>0</v>
      </c>
      <c r="U440" s="35">
        <v>357.827</v>
      </c>
      <c r="V440" s="36">
        <v>49.378999999999998</v>
      </c>
      <c r="W440" s="220">
        <f t="shared" si="63"/>
        <v>2.3630555721720403E-2</v>
      </c>
      <c r="X440" s="29">
        <f t="shared" si="64"/>
        <v>44</v>
      </c>
      <c r="Y440" s="38" t="str">
        <f t="array" ref="Y440">X440&amp;CHOOSE(AND(X440&lt;&gt;{11,12,13})*MIN(4,MOD(X440,10))+1,"th","st","nd","rd","th")</f>
        <v>44th</v>
      </c>
      <c r="Z440" s="37">
        <v>9.8759999999999994</v>
      </c>
      <c r="AA440" s="28">
        <v>2</v>
      </c>
      <c r="AB440" s="221">
        <f t="shared" si="65"/>
        <v>9.5710952922175034E-4</v>
      </c>
      <c r="AC440" s="29">
        <f t="shared" si="66"/>
        <v>20</v>
      </c>
      <c r="AD440" s="38" t="str">
        <f t="array" ref="AD440">AC440&amp;CHOOSE(AND(AC440&lt;&gt;{11,12,13})*MIN(4,MOD(AC440,10))+1,"th","st","nd","rd","th")</f>
        <v>20th</v>
      </c>
      <c r="AE440" s="37">
        <v>1.2</v>
      </c>
      <c r="AF440" s="113">
        <v>2089.625</v>
      </c>
      <c r="AG440" s="113">
        <v>2071.6869999999999</v>
      </c>
      <c r="AH440" s="113">
        <v>2144.5169999999998</v>
      </c>
      <c r="AI440" s="38">
        <v>2101.9430000000002</v>
      </c>
      <c r="AJ440" s="29">
        <f t="shared" si="67"/>
        <v>49</v>
      </c>
      <c r="AK440" s="38" t="str">
        <f t="array" ref="AK440">AJ440&amp;CHOOSE(AND(AJ440&lt;&gt;{11,12,13})*MIN(4,MOD(AJ440,10))+1,"th","st","nd","rd","th")</f>
        <v>49th</v>
      </c>
      <c r="AL440" s="38">
        <v>368.90300000000002</v>
      </c>
      <c r="AM440" s="38">
        <v>428.82799999999997</v>
      </c>
      <c r="AN440" s="38">
        <v>2530.7710000000002</v>
      </c>
      <c r="AO440" s="29">
        <f t="shared" si="68"/>
        <v>51</v>
      </c>
      <c r="AP440" s="38" t="str">
        <f t="array" ref="AP440">AO440&amp;CHOOSE(AND(AO440&lt;&gt;{11,12,13})*MIN(4,MOD(AO440,10))+1,"th","st","nd","rd","th")</f>
        <v>51st</v>
      </c>
      <c r="AQ440" s="77">
        <v>1.17</v>
      </c>
      <c r="AR440" s="36">
        <v>3662.4630000000002</v>
      </c>
      <c r="AS440" s="29">
        <f t="shared" si="69"/>
        <v>68</v>
      </c>
      <c r="AT440" s="38" t="str">
        <f t="array" ref="AT440">AS440&amp;CHOOSE(AND(AS440&lt;&gt;{11,12,13})*MIN(4,MOD(AS440,10))+1,"th","st","nd","rd","th")</f>
        <v>68th</v>
      </c>
      <c r="AU440" s="40">
        <v>1.2289350716665392E-3</v>
      </c>
    </row>
    <row r="441" spans="1:47" x14ac:dyDescent="0.25">
      <c r="A441" s="7">
        <v>117597003</v>
      </c>
      <c r="B441" s="8" t="s">
        <v>565</v>
      </c>
      <c r="C441" s="8" t="s">
        <v>455</v>
      </c>
      <c r="D441" s="27">
        <v>47947</v>
      </c>
      <c r="E441" s="29">
        <f t="shared" si="60"/>
        <v>38</v>
      </c>
      <c r="F441" s="38" t="str">
        <f t="array" ref="F441">E441&amp;CHOOSE(AND(E441&lt;&gt;{11,12,13})*MIN(4,MOD(E441,10))+1,"th","st","nd","rd","th")</f>
        <v>38th</v>
      </c>
      <c r="G441" s="29">
        <v>5888</v>
      </c>
      <c r="H441" s="30">
        <v>1.1178999999999999</v>
      </c>
      <c r="I441" s="31">
        <v>0.81540000000000001</v>
      </c>
      <c r="J441" s="94">
        <v>99</v>
      </c>
      <c r="K441" s="33">
        <v>119.871</v>
      </c>
      <c r="L441" s="34">
        <v>0.14560000000000001</v>
      </c>
      <c r="M441" s="29">
        <f t="shared" si="61"/>
        <v>49</v>
      </c>
      <c r="N441" s="38" t="str">
        <f t="array" ref="N441">M441&amp;CHOOSE(AND(M441&lt;&gt;{11,12,13})*MIN(4,MOD(M441,10))+1,"th","st","nd","rd","th")</f>
        <v>49th</v>
      </c>
      <c r="O441" s="34">
        <v>0.23269999999999999</v>
      </c>
      <c r="P441" s="29">
        <f t="shared" si="62"/>
        <v>76</v>
      </c>
      <c r="Q441" s="38" t="str">
        <f t="array" ref="Q441">P441&amp;CHOOSE(AND(P441&lt;&gt;{11,12,13})*MIN(4,MOD(P441,10))+1,"th","st","nd","rd","th")</f>
        <v>76th</v>
      </c>
      <c r="R441" s="35">
        <v>162.65</v>
      </c>
      <c r="S441" s="35">
        <v>129.97499999999999</v>
      </c>
      <c r="T441" s="35">
        <v>0</v>
      </c>
      <c r="U441" s="35">
        <v>292.625</v>
      </c>
      <c r="V441" s="36">
        <v>60.501999999999995</v>
      </c>
      <c r="W441" s="220">
        <f t="shared" si="63"/>
        <v>3.2495880410519505E-2</v>
      </c>
      <c r="X441" s="29">
        <f t="shared" si="64"/>
        <v>69</v>
      </c>
      <c r="Y441" s="38" t="str">
        <f t="array" ref="Y441">X441&amp;CHOOSE(AND(X441&lt;&gt;{11,12,13})*MIN(4,MOD(X441,10))+1,"th","st","nd","rd","th")</f>
        <v>69th</v>
      </c>
      <c r="Z441" s="37">
        <v>12.1</v>
      </c>
      <c r="AA441" s="28">
        <v>11</v>
      </c>
      <c r="AB441" s="221">
        <f t="shared" si="65"/>
        <v>5.9081465821909122E-3</v>
      </c>
      <c r="AC441" s="29">
        <f t="shared" si="66"/>
        <v>56</v>
      </c>
      <c r="AD441" s="38" t="str">
        <f t="array" ref="AD441">AC441&amp;CHOOSE(AND(AC441&lt;&gt;{11,12,13})*MIN(4,MOD(AC441,10))+1,"th","st","nd","rd","th")</f>
        <v>56th</v>
      </c>
      <c r="AE441" s="37">
        <v>6.6</v>
      </c>
      <c r="AF441" s="113">
        <v>1861.836</v>
      </c>
      <c r="AG441" s="113">
        <v>1867.231</v>
      </c>
      <c r="AH441" s="113">
        <v>1899.192</v>
      </c>
      <c r="AI441" s="38">
        <v>1876.086</v>
      </c>
      <c r="AJ441" s="29">
        <f t="shared" si="67"/>
        <v>43</v>
      </c>
      <c r="AK441" s="38" t="str">
        <f t="array" ref="AK441">AJ441&amp;CHOOSE(AND(AJ441&lt;&gt;{11,12,13})*MIN(4,MOD(AJ441,10))+1,"th","st","nd","rd","th")</f>
        <v>43rd</v>
      </c>
      <c r="AL441" s="38">
        <v>311.32499999999999</v>
      </c>
      <c r="AM441" s="38">
        <v>431.19600000000003</v>
      </c>
      <c r="AN441" s="38">
        <v>2307.2820000000002</v>
      </c>
      <c r="AO441" s="29">
        <f t="shared" si="68"/>
        <v>46</v>
      </c>
      <c r="AP441" s="38" t="str">
        <f t="array" ref="AP441">AO441&amp;CHOOSE(AND(AO441&lt;&gt;{11,12,13})*MIN(4,MOD(AO441,10))+1,"th","st","nd","rd","th")</f>
        <v>46th</v>
      </c>
      <c r="AQ441" s="77">
        <v>0.96</v>
      </c>
      <c r="AR441" s="36">
        <v>2476.1379999999999</v>
      </c>
      <c r="AS441" s="29">
        <f t="shared" si="69"/>
        <v>48</v>
      </c>
      <c r="AT441" s="38" t="str">
        <f t="array" ref="AT441">AS441&amp;CHOOSE(AND(AS441&lt;&gt;{11,12,13})*MIN(4,MOD(AS441,10))+1,"th","st","nd","rd","th")</f>
        <v>48th</v>
      </c>
      <c r="AU441" s="40">
        <v>8.3086513924816191E-4</v>
      </c>
    </row>
    <row r="442" spans="1:47" x14ac:dyDescent="0.25">
      <c r="A442" s="7">
        <v>117598503</v>
      </c>
      <c r="B442" s="8" t="s">
        <v>625</v>
      </c>
      <c r="C442" s="8" t="s">
        <v>455</v>
      </c>
      <c r="D442" s="27">
        <v>50105</v>
      </c>
      <c r="E442" s="29">
        <f t="shared" si="60"/>
        <v>44</v>
      </c>
      <c r="F442" s="38" t="str">
        <f t="array" ref="F442">E442&amp;CHOOSE(AND(E442&lt;&gt;{11,12,13})*MIN(4,MOD(E442,10))+1,"th","st","nd","rd","th")</f>
        <v>44th</v>
      </c>
      <c r="G442" s="29">
        <v>4901</v>
      </c>
      <c r="H442" s="30">
        <v>1.0697000000000001</v>
      </c>
      <c r="I442" s="31">
        <v>0.84119999999999995</v>
      </c>
      <c r="J442" s="94">
        <v>74</v>
      </c>
      <c r="K442" s="33">
        <v>140.63999999999999</v>
      </c>
      <c r="L442" s="34">
        <v>0.13289999999999999</v>
      </c>
      <c r="M442" s="29">
        <f t="shared" si="61"/>
        <v>45</v>
      </c>
      <c r="N442" s="38" t="str">
        <f t="array" ref="N442">M442&amp;CHOOSE(AND(M442&lt;&gt;{11,12,13})*MIN(4,MOD(M442,10))+1,"th","st","nd","rd","th")</f>
        <v>45th</v>
      </c>
      <c r="O442" s="34">
        <v>0.26369999999999999</v>
      </c>
      <c r="P442" s="29">
        <f t="shared" si="62"/>
        <v>88</v>
      </c>
      <c r="Q442" s="38" t="str">
        <f t="array" ref="Q442">P442&amp;CHOOSE(AND(P442&lt;&gt;{11,12,13})*MIN(4,MOD(P442,10))+1,"th","st","nd","rd","th")</f>
        <v>88th</v>
      </c>
      <c r="R442" s="35">
        <v>123.009</v>
      </c>
      <c r="S442" s="35">
        <v>122.03700000000001</v>
      </c>
      <c r="T442" s="35">
        <v>0</v>
      </c>
      <c r="U442" s="35">
        <v>245.04599999999999</v>
      </c>
      <c r="V442" s="36">
        <v>31.663</v>
      </c>
      <c r="W442" s="220">
        <f t="shared" si="63"/>
        <v>2.0525416433298069E-2</v>
      </c>
      <c r="X442" s="29">
        <f t="shared" si="64"/>
        <v>35</v>
      </c>
      <c r="Y442" s="38" t="str">
        <f t="array" ref="Y442">X442&amp;CHOOSE(AND(X442&lt;&gt;{11,12,13})*MIN(4,MOD(X442,10))+1,"th","st","nd","rd","th")</f>
        <v>35th</v>
      </c>
      <c r="Z442" s="37">
        <v>6.3330000000000002</v>
      </c>
      <c r="AA442" s="28">
        <v>3</v>
      </c>
      <c r="AB442" s="221">
        <f t="shared" si="65"/>
        <v>1.9447383160121974E-3</v>
      </c>
      <c r="AC442" s="29">
        <f t="shared" si="66"/>
        <v>32</v>
      </c>
      <c r="AD442" s="38" t="str">
        <f t="array" ref="AD442">AC442&amp;CHOOSE(AND(AC442&lt;&gt;{11,12,13})*MIN(4,MOD(AC442,10))+1,"th","st","nd","rd","th")</f>
        <v>32nd</v>
      </c>
      <c r="AE442" s="37">
        <v>1.8</v>
      </c>
      <c r="AF442" s="113">
        <v>1542.624</v>
      </c>
      <c r="AG442" s="113">
        <v>1518.1479999999999</v>
      </c>
      <c r="AH442" s="113">
        <v>1541.9590000000001</v>
      </c>
      <c r="AI442" s="38">
        <v>1534.2439999999999</v>
      </c>
      <c r="AJ442" s="29">
        <f t="shared" si="67"/>
        <v>32</v>
      </c>
      <c r="AK442" s="38" t="str">
        <f t="array" ref="AK442">AJ442&amp;CHOOSE(AND(AJ442&lt;&gt;{11,12,13})*MIN(4,MOD(AJ442,10))+1,"th","st","nd","rd","th")</f>
        <v>32nd</v>
      </c>
      <c r="AL442" s="38">
        <v>253.179</v>
      </c>
      <c r="AM442" s="38">
        <v>393.81900000000002</v>
      </c>
      <c r="AN442" s="38">
        <v>1928.0630000000001</v>
      </c>
      <c r="AO442" s="29">
        <f t="shared" si="68"/>
        <v>36</v>
      </c>
      <c r="AP442" s="38" t="str">
        <f t="array" ref="AP442">AO442&amp;CHOOSE(AND(AO442&lt;&gt;{11,12,13})*MIN(4,MOD(AO442,10))+1,"th","st","nd","rd","th")</f>
        <v>36th</v>
      </c>
      <c r="AQ442" s="77">
        <v>1.07</v>
      </c>
      <c r="AR442" s="36">
        <v>2206.8200000000002</v>
      </c>
      <c r="AS442" s="29">
        <f t="shared" si="69"/>
        <v>41</v>
      </c>
      <c r="AT442" s="38" t="str">
        <f t="array" ref="AT442">AS442&amp;CHOOSE(AND(AS442&lt;&gt;{11,12,13})*MIN(4,MOD(AS442,10))+1,"th","st","nd","rd","th")</f>
        <v>41st</v>
      </c>
      <c r="AU442" s="40">
        <v>7.4049580701706806E-4</v>
      </c>
    </row>
    <row r="443" spans="1:47" x14ac:dyDescent="0.25">
      <c r="A443" s="7">
        <v>116604003</v>
      </c>
      <c r="B443" s="8" t="s">
        <v>377</v>
      </c>
      <c r="C443" s="8" t="s">
        <v>378</v>
      </c>
      <c r="D443" s="27">
        <v>50192</v>
      </c>
      <c r="E443" s="29">
        <f t="shared" si="60"/>
        <v>45</v>
      </c>
      <c r="F443" s="38" t="str">
        <f t="array" ref="F443">E443&amp;CHOOSE(AND(E443&lt;&gt;{11,12,13})*MIN(4,MOD(E443,10))+1,"th","st","nd","rd","th")</f>
        <v>45th</v>
      </c>
      <c r="G443" s="29">
        <v>5992</v>
      </c>
      <c r="H443" s="30">
        <v>1.0679000000000001</v>
      </c>
      <c r="I443" s="31">
        <v>0.58150000000000002</v>
      </c>
      <c r="J443" s="94">
        <v>233</v>
      </c>
      <c r="K443" s="33">
        <v>0</v>
      </c>
      <c r="L443" s="34">
        <v>0.17749999999999999</v>
      </c>
      <c r="M443" s="29">
        <f t="shared" si="61"/>
        <v>62</v>
      </c>
      <c r="N443" s="38" t="str">
        <f t="array" ref="N443">M443&amp;CHOOSE(AND(M443&lt;&gt;{11,12,13})*MIN(4,MOD(M443,10))+1,"th","st","nd","rd","th")</f>
        <v>62nd</v>
      </c>
      <c r="O443" s="34">
        <v>0.16739999999999999</v>
      </c>
      <c r="P443" s="29">
        <f t="shared" si="62"/>
        <v>46</v>
      </c>
      <c r="Q443" s="38" t="str">
        <f t="array" ref="Q443">P443&amp;CHOOSE(AND(P443&lt;&gt;{11,12,13})*MIN(4,MOD(P443,10))+1,"th","st","nd","rd","th")</f>
        <v>46th</v>
      </c>
      <c r="R443" s="35">
        <v>208.47399999999999</v>
      </c>
      <c r="S443" s="35">
        <v>98.305999999999997</v>
      </c>
      <c r="T443" s="35">
        <v>0</v>
      </c>
      <c r="U443" s="35">
        <v>306.77999999999997</v>
      </c>
      <c r="V443" s="36">
        <v>22.817999999999998</v>
      </c>
      <c r="W443" s="220">
        <f t="shared" si="63"/>
        <v>1.1656710935739941E-2</v>
      </c>
      <c r="X443" s="29">
        <f t="shared" si="64"/>
        <v>12</v>
      </c>
      <c r="Y443" s="38" t="str">
        <f t="array" ref="Y443">X443&amp;CHOOSE(AND(X443&lt;&gt;{11,12,13})*MIN(4,MOD(X443,10))+1,"th","st","nd","rd","th")</f>
        <v>12th</v>
      </c>
      <c r="Z443" s="37">
        <v>4.5640000000000001</v>
      </c>
      <c r="AA443" s="28">
        <v>34</v>
      </c>
      <c r="AB443" s="221">
        <f t="shared" si="65"/>
        <v>1.7369102104266721E-2</v>
      </c>
      <c r="AC443" s="29">
        <f t="shared" si="66"/>
        <v>79</v>
      </c>
      <c r="AD443" s="38" t="str">
        <f t="array" ref="AD443">AC443&amp;CHOOSE(AND(AC443&lt;&gt;{11,12,13})*MIN(4,MOD(AC443,10))+1,"th","st","nd","rd","th")</f>
        <v>79th</v>
      </c>
      <c r="AE443" s="37">
        <v>20.399999999999999</v>
      </c>
      <c r="AF443" s="113">
        <v>1957.499</v>
      </c>
      <c r="AG443" s="113">
        <v>1957.53</v>
      </c>
      <c r="AH443" s="113">
        <v>1942.6659999999999</v>
      </c>
      <c r="AI443" s="38">
        <v>1952.5650000000001</v>
      </c>
      <c r="AJ443" s="29">
        <f t="shared" si="67"/>
        <v>46</v>
      </c>
      <c r="AK443" s="38" t="str">
        <f t="array" ref="AK443">AJ443&amp;CHOOSE(AND(AJ443&lt;&gt;{11,12,13})*MIN(4,MOD(AJ443,10))+1,"th","st","nd","rd","th")</f>
        <v>46th</v>
      </c>
      <c r="AL443" s="38">
        <v>331.74400000000003</v>
      </c>
      <c r="AM443" s="38">
        <v>331.74400000000003</v>
      </c>
      <c r="AN443" s="38">
        <v>2284.3090000000002</v>
      </c>
      <c r="AO443" s="29">
        <f t="shared" si="68"/>
        <v>45</v>
      </c>
      <c r="AP443" s="38" t="str">
        <f t="array" ref="AP443">AO443&amp;CHOOSE(AND(AO443&lt;&gt;{11,12,13})*MIN(4,MOD(AO443,10))+1,"th","st","nd","rd","th")</f>
        <v>45th</v>
      </c>
      <c r="AQ443" s="77">
        <v>1.4</v>
      </c>
      <c r="AR443" s="36">
        <v>3415.1790000000001</v>
      </c>
      <c r="AS443" s="29">
        <f t="shared" si="69"/>
        <v>66</v>
      </c>
      <c r="AT443" s="38" t="str">
        <f t="array" ref="AT443">AS443&amp;CHOOSE(AND(AS443&lt;&gt;{11,12,13})*MIN(4,MOD(AS443,10))+1,"th","st","nd","rd","th")</f>
        <v>66th</v>
      </c>
      <c r="AU443" s="40">
        <v>1.1459592217365909E-3</v>
      </c>
    </row>
    <row r="444" spans="1:47" x14ac:dyDescent="0.25">
      <c r="A444" s="7">
        <v>116605003</v>
      </c>
      <c r="B444" s="8" t="s">
        <v>406</v>
      </c>
      <c r="C444" s="8" t="s">
        <v>378</v>
      </c>
      <c r="D444" s="27">
        <v>48040</v>
      </c>
      <c r="E444" s="29">
        <f t="shared" si="60"/>
        <v>38</v>
      </c>
      <c r="F444" s="38" t="str">
        <f t="array" ref="F444">E444&amp;CHOOSE(AND(E444&lt;&gt;{11,12,13})*MIN(4,MOD(E444,10))+1,"th","st","nd","rd","th")</f>
        <v>38th</v>
      </c>
      <c r="G444" s="29">
        <v>6477</v>
      </c>
      <c r="H444" s="30">
        <v>1.1156999999999999</v>
      </c>
      <c r="I444" s="31">
        <v>0.75970000000000004</v>
      </c>
      <c r="J444" s="94">
        <v>148</v>
      </c>
      <c r="K444" s="33">
        <v>8.0630000000000006</v>
      </c>
      <c r="L444" s="34">
        <v>0.12759999999999999</v>
      </c>
      <c r="M444" s="29">
        <f t="shared" si="61"/>
        <v>43</v>
      </c>
      <c r="N444" s="38" t="str">
        <f t="array" ref="N444">M444&amp;CHOOSE(AND(M444&lt;&gt;{11,12,13})*MIN(4,MOD(M444,10))+1,"th","st","nd","rd","th")</f>
        <v>43rd</v>
      </c>
      <c r="O444" s="34">
        <v>0.26750000000000002</v>
      </c>
      <c r="P444" s="29">
        <f t="shared" si="62"/>
        <v>90</v>
      </c>
      <c r="Q444" s="38" t="str">
        <f t="array" ref="Q444">P444&amp;CHOOSE(AND(P444&lt;&gt;{11,12,13})*MIN(4,MOD(P444,10))+1,"th","st","nd","rd","th")</f>
        <v>90th</v>
      </c>
      <c r="R444" s="35">
        <v>160.73500000000001</v>
      </c>
      <c r="S444" s="35">
        <v>168.483</v>
      </c>
      <c r="T444" s="35">
        <v>0</v>
      </c>
      <c r="U444" s="35">
        <v>329.21800000000002</v>
      </c>
      <c r="V444" s="36">
        <v>65.51700000000001</v>
      </c>
      <c r="W444" s="220">
        <f t="shared" si="63"/>
        <v>3.1206432477514579E-2</v>
      </c>
      <c r="X444" s="29">
        <f t="shared" si="64"/>
        <v>66</v>
      </c>
      <c r="Y444" s="38" t="str">
        <f t="array" ref="Y444">X444&amp;CHOOSE(AND(X444&lt;&gt;{11,12,13})*MIN(4,MOD(X444,10))+1,"th","st","nd","rd","th")</f>
        <v>66th</v>
      </c>
      <c r="Z444" s="37">
        <v>13.103</v>
      </c>
      <c r="AA444" s="28">
        <v>7</v>
      </c>
      <c r="AB444" s="221">
        <f t="shared" si="65"/>
        <v>3.3341732274463423E-3</v>
      </c>
      <c r="AC444" s="29">
        <f t="shared" si="66"/>
        <v>43</v>
      </c>
      <c r="AD444" s="38" t="str">
        <f t="array" ref="AD444">AC444&amp;CHOOSE(AND(AC444&lt;&gt;{11,12,13})*MIN(4,MOD(AC444,10))+1,"th","st","nd","rd","th")</f>
        <v>43rd</v>
      </c>
      <c r="AE444" s="37">
        <v>4.2</v>
      </c>
      <c r="AF444" s="113">
        <v>2099.471</v>
      </c>
      <c r="AG444" s="113">
        <v>2122.9699999999998</v>
      </c>
      <c r="AH444" s="113">
        <v>2203.6309999999999</v>
      </c>
      <c r="AI444" s="38">
        <v>2142.0239999999999</v>
      </c>
      <c r="AJ444" s="29">
        <f t="shared" si="67"/>
        <v>50</v>
      </c>
      <c r="AK444" s="38" t="str">
        <f t="array" ref="AK444">AJ444&amp;CHOOSE(AND(AJ444&lt;&gt;{11,12,13})*MIN(4,MOD(AJ444,10))+1,"th","st","nd","rd","th")</f>
        <v>50th</v>
      </c>
      <c r="AL444" s="38">
        <v>346.52100000000002</v>
      </c>
      <c r="AM444" s="38">
        <v>354.584</v>
      </c>
      <c r="AN444" s="38">
        <v>2496.6080000000002</v>
      </c>
      <c r="AO444" s="29">
        <f t="shared" si="68"/>
        <v>50</v>
      </c>
      <c r="AP444" s="38" t="str">
        <f t="array" ref="AP444">AO444&amp;CHOOSE(AND(AO444&lt;&gt;{11,12,13})*MIN(4,MOD(AO444,10))+1,"th","st","nd","rd","th")</f>
        <v>50th</v>
      </c>
      <c r="AQ444" s="77">
        <v>0.93</v>
      </c>
      <c r="AR444" s="36">
        <v>2590.4830000000002</v>
      </c>
      <c r="AS444" s="29">
        <f t="shared" si="69"/>
        <v>52</v>
      </c>
      <c r="AT444" s="38" t="str">
        <f t="array" ref="AT444">AS444&amp;CHOOSE(AND(AS444&lt;&gt;{11,12,13})*MIN(4,MOD(AS444,10))+1,"th","st","nd","rd","th")</f>
        <v>52nd</v>
      </c>
      <c r="AU444" s="40">
        <v>8.6923346700183777E-4</v>
      </c>
    </row>
    <row r="445" spans="1:47" x14ac:dyDescent="0.25">
      <c r="A445" s="7">
        <v>106611303</v>
      </c>
      <c r="B445" s="8" t="s">
        <v>241</v>
      </c>
      <c r="C445" s="8" t="s">
        <v>242</v>
      </c>
      <c r="D445" s="27">
        <v>48580</v>
      </c>
      <c r="E445" s="29">
        <f t="shared" si="60"/>
        <v>39</v>
      </c>
      <c r="F445" s="38" t="str">
        <f t="array" ref="F445">E445&amp;CHOOSE(AND(E445&lt;&gt;{11,12,13})*MIN(4,MOD(E445,10))+1,"th","st","nd","rd","th")</f>
        <v>39th</v>
      </c>
      <c r="G445" s="29">
        <v>3841</v>
      </c>
      <c r="H445" s="30">
        <v>1.1032999999999999</v>
      </c>
      <c r="I445" s="31">
        <v>0.85499999999999998</v>
      </c>
      <c r="J445" s="94">
        <v>67</v>
      </c>
      <c r="K445" s="33">
        <v>122.955</v>
      </c>
      <c r="L445" s="34">
        <v>0.1013</v>
      </c>
      <c r="M445" s="29">
        <f t="shared" si="61"/>
        <v>32</v>
      </c>
      <c r="N445" s="38" t="str">
        <f t="array" ref="N445">M445&amp;CHOOSE(AND(M445&lt;&gt;{11,12,13})*MIN(4,MOD(M445,10))+1,"th","st","nd","rd","th")</f>
        <v>32nd</v>
      </c>
      <c r="O445" s="34">
        <v>0.1817</v>
      </c>
      <c r="P445" s="29">
        <f t="shared" si="62"/>
        <v>54</v>
      </c>
      <c r="Q445" s="38" t="str">
        <f t="array" ref="Q445">P445&amp;CHOOSE(AND(P445&lt;&gt;{11,12,13})*MIN(4,MOD(P445,10))+1,"th","st","nd","rd","th")</f>
        <v>54th</v>
      </c>
      <c r="R445" s="35">
        <v>73.533000000000001</v>
      </c>
      <c r="S445" s="35">
        <v>65.947000000000003</v>
      </c>
      <c r="T445" s="35">
        <v>0</v>
      </c>
      <c r="U445" s="35">
        <v>139.47999999999999</v>
      </c>
      <c r="V445" s="36">
        <v>32.917999999999999</v>
      </c>
      <c r="W445" s="220">
        <f t="shared" si="63"/>
        <v>2.7209096259265871E-2</v>
      </c>
      <c r="X445" s="29">
        <f t="shared" si="64"/>
        <v>54</v>
      </c>
      <c r="Y445" s="38" t="str">
        <f t="array" ref="Y445">X445&amp;CHOOSE(AND(X445&lt;&gt;{11,12,13})*MIN(4,MOD(X445,10))+1,"th","st","nd","rd","th")</f>
        <v>54th</v>
      </c>
      <c r="Z445" s="37">
        <v>6.5839999999999996</v>
      </c>
      <c r="AA445" s="28">
        <v>5</v>
      </c>
      <c r="AB445" s="221">
        <f t="shared" si="65"/>
        <v>4.1328598729062933E-3</v>
      </c>
      <c r="AC445" s="29">
        <f t="shared" si="66"/>
        <v>48</v>
      </c>
      <c r="AD445" s="38" t="str">
        <f t="array" ref="AD445">AC445&amp;CHOOSE(AND(AC445&lt;&gt;{11,12,13})*MIN(4,MOD(AC445,10))+1,"th","st","nd","rd","th")</f>
        <v>48th</v>
      </c>
      <c r="AE445" s="37">
        <v>3</v>
      </c>
      <c r="AF445" s="113">
        <v>1209.816</v>
      </c>
      <c r="AG445" s="113">
        <v>1211.7660000000001</v>
      </c>
      <c r="AH445" s="113">
        <v>1164.424</v>
      </c>
      <c r="AI445" s="38">
        <v>1195.335</v>
      </c>
      <c r="AJ445" s="29">
        <f t="shared" si="67"/>
        <v>23</v>
      </c>
      <c r="AK445" s="38" t="str">
        <f t="array" ref="AK445">AJ445&amp;CHOOSE(AND(AJ445&lt;&gt;{11,12,13})*MIN(4,MOD(AJ445,10))+1,"th","st","nd","rd","th")</f>
        <v>23rd</v>
      </c>
      <c r="AL445" s="38">
        <v>149.06399999999999</v>
      </c>
      <c r="AM445" s="38">
        <v>272.01900000000001</v>
      </c>
      <c r="AN445" s="38">
        <v>1467.354</v>
      </c>
      <c r="AO445" s="29">
        <f t="shared" si="68"/>
        <v>23</v>
      </c>
      <c r="AP445" s="38" t="str">
        <f t="array" ref="AP445">AO445&amp;CHOOSE(AND(AO445&lt;&gt;{11,12,13})*MIN(4,MOD(AO445,10))+1,"th","st","nd","rd","th")</f>
        <v>23rd</v>
      </c>
      <c r="AQ445" s="77">
        <v>0.85</v>
      </c>
      <c r="AR445" s="36">
        <v>1376.0920000000001</v>
      </c>
      <c r="AS445" s="29">
        <f t="shared" si="69"/>
        <v>17</v>
      </c>
      <c r="AT445" s="38" t="str">
        <f t="array" ref="AT445">AS445&amp;CHOOSE(AND(AS445&lt;&gt;{11,12,13})*MIN(4,MOD(AS445,10))+1,"th","st","nd","rd","th")</f>
        <v>17th</v>
      </c>
      <c r="AU445" s="40">
        <v>4.6174602190923194E-4</v>
      </c>
    </row>
    <row r="446" spans="1:47" x14ac:dyDescent="0.25">
      <c r="A446" s="7">
        <v>106612203</v>
      </c>
      <c r="B446" s="8" t="s">
        <v>298</v>
      </c>
      <c r="C446" s="8" t="s">
        <v>242</v>
      </c>
      <c r="D446" s="27">
        <v>43565</v>
      </c>
      <c r="E446" s="29">
        <f t="shared" si="60"/>
        <v>22</v>
      </c>
      <c r="F446" s="38" t="str">
        <f t="array" ref="F446">E446&amp;CHOOSE(AND(E446&lt;&gt;{11,12,13})*MIN(4,MOD(E446,10))+1,"th","st","nd","rd","th")</f>
        <v>22nd</v>
      </c>
      <c r="G446" s="29">
        <v>6630</v>
      </c>
      <c r="H446" s="30">
        <v>1.2302999999999999</v>
      </c>
      <c r="I446" s="31">
        <v>0.76890000000000003</v>
      </c>
      <c r="J446" s="94">
        <v>139</v>
      </c>
      <c r="K446" s="33">
        <v>28.692</v>
      </c>
      <c r="L446" s="34">
        <v>0.24310000000000001</v>
      </c>
      <c r="M446" s="29">
        <f t="shared" si="61"/>
        <v>85</v>
      </c>
      <c r="N446" s="38" t="str">
        <f t="array" ref="N446">M446&amp;CHOOSE(AND(M446&lt;&gt;{11,12,13})*MIN(4,MOD(M446,10))+1,"th","st","nd","rd","th")</f>
        <v>85th</v>
      </c>
      <c r="O446" s="34">
        <v>0.24310000000000001</v>
      </c>
      <c r="P446" s="29">
        <f t="shared" si="62"/>
        <v>81</v>
      </c>
      <c r="Q446" s="38" t="str">
        <f t="array" ref="Q446">P446&amp;CHOOSE(AND(P446&lt;&gt;{11,12,13})*MIN(4,MOD(P446,10))+1,"th","st","nd","rd","th")</f>
        <v>81st</v>
      </c>
      <c r="R446" s="35">
        <v>286.68200000000002</v>
      </c>
      <c r="S446" s="35">
        <v>143.34100000000001</v>
      </c>
      <c r="T446" s="35">
        <v>0</v>
      </c>
      <c r="U446" s="35">
        <v>430.02300000000002</v>
      </c>
      <c r="V446" s="36">
        <v>40.405999999999999</v>
      </c>
      <c r="W446" s="220">
        <f t="shared" si="63"/>
        <v>2.0558005925321414E-2</v>
      </c>
      <c r="X446" s="29">
        <f t="shared" si="64"/>
        <v>35</v>
      </c>
      <c r="Y446" s="38" t="str">
        <f t="array" ref="Y446">X446&amp;CHOOSE(AND(X446&lt;&gt;{11,12,13})*MIN(4,MOD(X446,10))+1,"th","st","nd","rd","th")</f>
        <v>35th</v>
      </c>
      <c r="Z446" s="37">
        <v>8.0809999999999995</v>
      </c>
      <c r="AA446" s="28">
        <v>8</v>
      </c>
      <c r="AB446" s="221">
        <f t="shared" si="65"/>
        <v>4.0702877642570731E-3</v>
      </c>
      <c r="AC446" s="29">
        <f t="shared" si="66"/>
        <v>47</v>
      </c>
      <c r="AD446" s="38" t="str">
        <f t="array" ref="AD446">AC446&amp;CHOOSE(AND(AC446&lt;&gt;{11,12,13})*MIN(4,MOD(AC446,10))+1,"th","st","nd","rd","th")</f>
        <v>47th</v>
      </c>
      <c r="AE446" s="37">
        <v>4.8</v>
      </c>
      <c r="AF446" s="113">
        <v>1965.463</v>
      </c>
      <c r="AG446" s="113">
        <v>1982.0840000000001</v>
      </c>
      <c r="AH446" s="113">
        <v>2045.537</v>
      </c>
      <c r="AI446" s="38">
        <v>1997.6949999999999</v>
      </c>
      <c r="AJ446" s="29">
        <f t="shared" si="67"/>
        <v>46</v>
      </c>
      <c r="AK446" s="38" t="str">
        <f t="array" ref="AK446">AJ446&amp;CHOOSE(AND(AJ446&lt;&gt;{11,12,13})*MIN(4,MOD(AJ446,10))+1,"th","st","nd","rd","th")</f>
        <v>46th</v>
      </c>
      <c r="AL446" s="38">
        <v>442.904</v>
      </c>
      <c r="AM446" s="38">
        <v>471.596</v>
      </c>
      <c r="AN446" s="38">
        <v>2469.2910000000002</v>
      </c>
      <c r="AO446" s="29">
        <f t="shared" si="68"/>
        <v>49</v>
      </c>
      <c r="AP446" s="38" t="str">
        <f t="array" ref="AP446">AO446&amp;CHOOSE(AND(AO446&lt;&gt;{11,12,13})*MIN(4,MOD(AO446,10))+1,"th","st","nd","rd","th")</f>
        <v>49th</v>
      </c>
      <c r="AQ446" s="77">
        <v>1.05</v>
      </c>
      <c r="AR446" s="36">
        <v>3189.8670000000002</v>
      </c>
      <c r="AS446" s="29">
        <f t="shared" si="69"/>
        <v>62</v>
      </c>
      <c r="AT446" s="38" t="str">
        <f t="array" ref="AT446">AS446&amp;CHOOSE(AND(AS446&lt;&gt;{11,12,13})*MIN(4,MOD(AS446,10))+1,"th","st","nd","rd","th")</f>
        <v>62nd</v>
      </c>
      <c r="AU446" s="40">
        <v>1.07035605008207E-3</v>
      </c>
    </row>
    <row r="447" spans="1:47" x14ac:dyDescent="0.25">
      <c r="A447" s="7">
        <v>106616203</v>
      </c>
      <c r="B447" s="8" t="s">
        <v>463</v>
      </c>
      <c r="C447" s="8" t="s">
        <v>242</v>
      </c>
      <c r="D447" s="27">
        <v>38288</v>
      </c>
      <c r="E447" s="29">
        <f t="shared" si="60"/>
        <v>9</v>
      </c>
      <c r="F447" s="38" t="str">
        <f t="array" ref="F447">E447&amp;CHOOSE(AND(E447&lt;&gt;{11,12,13})*MIN(4,MOD(E447,10))+1,"th","st","nd","rd","th")</f>
        <v>9th</v>
      </c>
      <c r="G447" s="29">
        <v>6106</v>
      </c>
      <c r="H447" s="30">
        <v>1.3998999999999999</v>
      </c>
      <c r="I447" s="31">
        <v>0.6673</v>
      </c>
      <c r="J447" s="94">
        <v>202</v>
      </c>
      <c r="K447" s="33">
        <v>0</v>
      </c>
      <c r="L447" s="34">
        <v>0.3034</v>
      </c>
      <c r="M447" s="29">
        <f t="shared" si="61"/>
        <v>91</v>
      </c>
      <c r="N447" s="38" t="str">
        <f t="array" ref="N447">M447&amp;CHOOSE(AND(M447&lt;&gt;{11,12,13})*MIN(4,MOD(M447,10))+1,"th","st","nd","rd","th")</f>
        <v>91st</v>
      </c>
      <c r="O447" s="34">
        <v>0.26079999999999998</v>
      </c>
      <c r="P447" s="29">
        <f t="shared" si="62"/>
        <v>87</v>
      </c>
      <c r="Q447" s="38" t="str">
        <f t="array" ref="Q447">P447&amp;CHOOSE(AND(P447&lt;&gt;{11,12,13})*MIN(4,MOD(P447,10))+1,"th","st","nd","rd","th")</f>
        <v>87th</v>
      </c>
      <c r="R447" s="35">
        <v>387.733</v>
      </c>
      <c r="S447" s="35">
        <v>166.64599999999999</v>
      </c>
      <c r="T447" s="35">
        <v>193.86699999999999</v>
      </c>
      <c r="U447" s="35">
        <v>748.24599999999998</v>
      </c>
      <c r="V447" s="36">
        <v>52.128999999999998</v>
      </c>
      <c r="W447" s="220">
        <f t="shared" si="63"/>
        <v>2.4474467283962787E-2</v>
      </c>
      <c r="X447" s="29">
        <f t="shared" si="64"/>
        <v>46</v>
      </c>
      <c r="Y447" s="38" t="str">
        <f t="array" ref="Y447">X447&amp;CHOOSE(AND(X447&lt;&gt;{11,12,13})*MIN(4,MOD(X447,10))+1,"th","st","nd","rd","th")</f>
        <v>46th</v>
      </c>
      <c r="Z447" s="37">
        <v>10.426</v>
      </c>
      <c r="AA447" s="28">
        <v>2</v>
      </c>
      <c r="AB447" s="221">
        <f t="shared" si="65"/>
        <v>9.3899623180812163E-4</v>
      </c>
      <c r="AC447" s="29">
        <f t="shared" si="66"/>
        <v>20</v>
      </c>
      <c r="AD447" s="38" t="str">
        <f t="array" ref="AD447">AC447&amp;CHOOSE(AND(AC447&lt;&gt;{11,12,13})*MIN(4,MOD(AC447,10))+1,"th","st","nd","rd","th")</f>
        <v>20th</v>
      </c>
      <c r="AE447" s="37">
        <v>1.2</v>
      </c>
      <c r="AF447" s="113">
        <v>2129.9340000000002</v>
      </c>
      <c r="AG447" s="113">
        <v>2147.0410000000002</v>
      </c>
      <c r="AH447" s="113">
        <v>2216.8560000000002</v>
      </c>
      <c r="AI447" s="38">
        <v>2164.61</v>
      </c>
      <c r="AJ447" s="29">
        <f t="shared" si="67"/>
        <v>51</v>
      </c>
      <c r="AK447" s="38" t="str">
        <f t="array" ref="AK447">AJ447&amp;CHOOSE(AND(AJ447&lt;&gt;{11,12,13})*MIN(4,MOD(AJ447,10))+1,"th","st","nd","rd","th")</f>
        <v>51st</v>
      </c>
      <c r="AL447" s="38">
        <v>759.87199999999996</v>
      </c>
      <c r="AM447" s="38">
        <v>759.87199999999996</v>
      </c>
      <c r="AN447" s="38">
        <v>2924.482</v>
      </c>
      <c r="AO447" s="29">
        <f t="shared" si="68"/>
        <v>57</v>
      </c>
      <c r="AP447" s="38" t="str">
        <f t="array" ref="AP447">AO447&amp;CHOOSE(AND(AO447&lt;&gt;{11,12,13})*MIN(4,MOD(AO447,10))+1,"th","st","nd","rd","th")</f>
        <v>57th</v>
      </c>
      <c r="AQ447" s="77">
        <v>1.2</v>
      </c>
      <c r="AR447" s="36">
        <v>4912.7790000000005</v>
      </c>
      <c r="AS447" s="29">
        <f t="shared" si="69"/>
        <v>78</v>
      </c>
      <c r="AT447" s="38" t="str">
        <f t="array" ref="AT447">AS447&amp;CHOOSE(AND(AS447&lt;&gt;{11,12,13})*MIN(4,MOD(AS447,10))+1,"th","st","nd","rd","th")</f>
        <v>78th</v>
      </c>
      <c r="AU447" s="40">
        <v>1.6484771074675346E-3</v>
      </c>
    </row>
    <row r="448" spans="1:47" x14ac:dyDescent="0.25">
      <c r="A448" s="7">
        <v>106617203</v>
      </c>
      <c r="B448" s="8" t="s">
        <v>584</v>
      </c>
      <c r="C448" s="8" t="s">
        <v>242</v>
      </c>
      <c r="D448" s="27">
        <v>38616</v>
      </c>
      <c r="E448" s="29">
        <f t="shared" si="60"/>
        <v>9</v>
      </c>
      <c r="F448" s="38" t="str">
        <f t="array" ref="F448">E448&amp;CHOOSE(AND(E448&lt;&gt;{11,12,13})*MIN(4,MOD(E448,10))+1,"th","st","nd","rd","th")</f>
        <v>9th</v>
      </c>
      <c r="G448" s="29">
        <v>5559</v>
      </c>
      <c r="H448" s="30">
        <v>1.3879999999999999</v>
      </c>
      <c r="I448" s="31">
        <v>0.77129999999999999</v>
      </c>
      <c r="J448" s="94">
        <v>137</v>
      </c>
      <c r="K448" s="33">
        <v>38.226999999999997</v>
      </c>
      <c r="L448" s="34">
        <v>0.3301</v>
      </c>
      <c r="M448" s="29">
        <f t="shared" si="61"/>
        <v>93</v>
      </c>
      <c r="N448" s="38" t="str">
        <f t="array" ref="N448">M448&amp;CHOOSE(AND(M448&lt;&gt;{11,12,13})*MIN(4,MOD(M448,10))+1,"th","st","nd","rd","th")</f>
        <v>93rd</v>
      </c>
      <c r="O448" s="34">
        <v>0.21840000000000001</v>
      </c>
      <c r="P448" s="29">
        <f t="shared" si="62"/>
        <v>70</v>
      </c>
      <c r="Q448" s="38" t="str">
        <f t="array" ref="Q448">P448&amp;CHOOSE(AND(P448&lt;&gt;{11,12,13})*MIN(4,MOD(P448,10))+1,"th","st","nd","rd","th")</f>
        <v>70th</v>
      </c>
      <c r="R448" s="35">
        <v>390.75299999999999</v>
      </c>
      <c r="S448" s="35">
        <v>129.26499999999999</v>
      </c>
      <c r="T448" s="35">
        <v>195.37700000000001</v>
      </c>
      <c r="U448" s="35">
        <v>715.39499999999998</v>
      </c>
      <c r="V448" s="36">
        <v>39.753</v>
      </c>
      <c r="W448" s="220">
        <f t="shared" si="63"/>
        <v>2.0149485225839675E-2</v>
      </c>
      <c r="X448" s="29">
        <f t="shared" si="64"/>
        <v>34</v>
      </c>
      <c r="Y448" s="38" t="str">
        <f t="array" ref="Y448">X448&amp;CHOOSE(AND(X448&lt;&gt;{11,12,13})*MIN(4,MOD(X448,10))+1,"th","st","nd","rd","th")</f>
        <v>34th</v>
      </c>
      <c r="Z448" s="37">
        <v>7.9509999999999996</v>
      </c>
      <c r="AA448" s="28">
        <v>8</v>
      </c>
      <c r="AB448" s="221">
        <f t="shared" si="65"/>
        <v>4.0549362766764121E-3</v>
      </c>
      <c r="AC448" s="29">
        <f t="shared" si="66"/>
        <v>47</v>
      </c>
      <c r="AD448" s="38" t="str">
        <f t="array" ref="AD448">AC448&amp;CHOOSE(AND(AC448&lt;&gt;{11,12,13})*MIN(4,MOD(AC448,10))+1,"th","st","nd","rd","th")</f>
        <v>47th</v>
      </c>
      <c r="AE448" s="37">
        <v>4.8</v>
      </c>
      <c r="AF448" s="113">
        <v>1972.904</v>
      </c>
      <c r="AG448" s="113">
        <v>2016.961</v>
      </c>
      <c r="AH448" s="113">
        <v>2030.13</v>
      </c>
      <c r="AI448" s="38">
        <v>2006.665</v>
      </c>
      <c r="AJ448" s="29">
        <f t="shared" si="67"/>
        <v>47</v>
      </c>
      <c r="AK448" s="38" t="str">
        <f t="array" ref="AK448">AJ448&amp;CHOOSE(AND(AJ448&lt;&gt;{11,12,13})*MIN(4,MOD(AJ448,10))+1,"th","st","nd","rd","th")</f>
        <v>47th</v>
      </c>
      <c r="AL448" s="38">
        <v>728.14599999999996</v>
      </c>
      <c r="AM448" s="38">
        <v>766.37300000000005</v>
      </c>
      <c r="AN448" s="38">
        <v>2773.038</v>
      </c>
      <c r="AO448" s="29">
        <f t="shared" si="68"/>
        <v>56</v>
      </c>
      <c r="AP448" s="38" t="str">
        <f t="array" ref="AP448">AO448&amp;CHOOSE(AND(AO448&lt;&gt;{11,12,13})*MIN(4,MOD(AO448,10))+1,"th","st","nd","rd","th")</f>
        <v>56th</v>
      </c>
      <c r="AQ448" s="77">
        <v>1.25</v>
      </c>
      <c r="AR448" s="36">
        <v>4811.2209999999995</v>
      </c>
      <c r="AS448" s="29">
        <f t="shared" si="69"/>
        <v>78</v>
      </c>
      <c r="AT448" s="38" t="str">
        <f t="array" ref="AT448">AS448&amp;CHOOSE(AND(AS448&lt;&gt;{11,12,13})*MIN(4,MOD(AS448,10))+1,"th","st","nd","rd","th")</f>
        <v>78th</v>
      </c>
      <c r="AU448" s="40">
        <v>1.6143994422438009E-3</v>
      </c>
    </row>
    <row r="449" spans="1:47" x14ac:dyDescent="0.25">
      <c r="A449" s="7">
        <v>106618603</v>
      </c>
      <c r="B449" s="8" t="s">
        <v>611</v>
      </c>
      <c r="C449" s="8" t="s">
        <v>242</v>
      </c>
      <c r="D449" s="27">
        <v>45625</v>
      </c>
      <c r="E449" s="29">
        <f t="shared" si="60"/>
        <v>30</v>
      </c>
      <c r="F449" s="38" t="str">
        <f t="array" ref="F449">E449&amp;CHOOSE(AND(E449&lt;&gt;{11,12,13})*MIN(4,MOD(E449,10))+1,"th","st","nd","rd","th")</f>
        <v>30th</v>
      </c>
      <c r="G449" s="29">
        <v>2696</v>
      </c>
      <c r="H449" s="30">
        <v>1.1748000000000001</v>
      </c>
      <c r="I449" s="31">
        <v>0.83940000000000003</v>
      </c>
      <c r="J449" s="94">
        <v>76</v>
      </c>
      <c r="K449" s="33">
        <v>81.947000000000003</v>
      </c>
      <c r="L449" s="34">
        <v>0.17019999999999999</v>
      </c>
      <c r="M449" s="29">
        <f t="shared" si="61"/>
        <v>59</v>
      </c>
      <c r="N449" s="38" t="str">
        <f t="array" ref="N449">M449&amp;CHOOSE(AND(M449&lt;&gt;{11,12,13})*MIN(4,MOD(M449,10))+1,"th","st","nd","rd","th")</f>
        <v>59th</v>
      </c>
      <c r="O449" s="34">
        <v>8.5599999999999996E-2</v>
      </c>
      <c r="P449" s="29">
        <f t="shared" si="62"/>
        <v>11</v>
      </c>
      <c r="Q449" s="38" t="str">
        <f t="array" ref="Q449">P449&amp;CHOOSE(AND(P449&lt;&gt;{11,12,13})*MIN(4,MOD(P449,10))+1,"th","st","nd","rd","th")</f>
        <v>11th</v>
      </c>
      <c r="R449" s="35">
        <v>93.322000000000003</v>
      </c>
      <c r="S449" s="35">
        <v>23.466999999999999</v>
      </c>
      <c r="T449" s="35">
        <v>0</v>
      </c>
      <c r="U449" s="35">
        <v>116.789</v>
      </c>
      <c r="V449" s="36">
        <v>20.817999999999998</v>
      </c>
      <c r="W449" s="220">
        <f t="shared" si="63"/>
        <v>2.2780743279472816E-2</v>
      </c>
      <c r="X449" s="29">
        <f t="shared" si="64"/>
        <v>41</v>
      </c>
      <c r="Y449" s="38" t="str">
        <f t="array" ref="Y449">X449&amp;CHOOSE(AND(X449&lt;&gt;{11,12,13})*MIN(4,MOD(X449,10))+1,"th","st","nd","rd","th")</f>
        <v>41st</v>
      </c>
      <c r="Z449" s="37">
        <v>4.1639999999999997</v>
      </c>
      <c r="AA449" s="28">
        <v>0</v>
      </c>
      <c r="AB449" s="221">
        <f t="shared" si="65"/>
        <v>0</v>
      </c>
      <c r="AC449" s="29">
        <f t="shared" si="66"/>
        <v>1</v>
      </c>
      <c r="AD449" s="38" t="str">
        <f t="array" ref="AD449">AC449&amp;CHOOSE(AND(AC449&lt;&gt;{11,12,13})*MIN(4,MOD(AC449,10))+1,"th","st","nd","rd","th")</f>
        <v>1st</v>
      </c>
      <c r="AE449" s="37">
        <v>0</v>
      </c>
      <c r="AF449" s="113">
        <v>913.84199999999998</v>
      </c>
      <c r="AG449" s="113">
        <v>943.15800000000002</v>
      </c>
      <c r="AH449" s="113">
        <v>972.202</v>
      </c>
      <c r="AI449" s="38">
        <v>943.06700000000001</v>
      </c>
      <c r="AJ449" s="29">
        <f t="shared" si="67"/>
        <v>14</v>
      </c>
      <c r="AK449" s="38" t="str">
        <f t="array" ref="AK449">AJ449&amp;CHOOSE(AND(AJ449&lt;&gt;{11,12,13})*MIN(4,MOD(AJ449,10))+1,"th","st","nd","rd","th")</f>
        <v>14th</v>
      </c>
      <c r="AL449" s="38">
        <v>120.953</v>
      </c>
      <c r="AM449" s="38">
        <v>202.9</v>
      </c>
      <c r="AN449" s="38">
        <v>1145.9670000000001</v>
      </c>
      <c r="AO449" s="29">
        <f t="shared" si="68"/>
        <v>12</v>
      </c>
      <c r="AP449" s="38" t="str">
        <f t="array" ref="AP449">AO449&amp;CHOOSE(AND(AO449&lt;&gt;{11,12,13})*MIN(4,MOD(AO449,10))+1,"th","st","nd","rd","th")</f>
        <v>12th</v>
      </c>
      <c r="AQ449" s="77">
        <v>0.89</v>
      </c>
      <c r="AR449" s="36">
        <v>1198.191</v>
      </c>
      <c r="AS449" s="29">
        <f t="shared" si="69"/>
        <v>10</v>
      </c>
      <c r="AT449" s="38" t="str">
        <f t="array" ref="AT449">AS449&amp;CHOOSE(AND(AS449&lt;&gt;{11,12,13})*MIN(4,MOD(AS449,10))+1,"th","st","nd","rd","th")</f>
        <v>10th</v>
      </c>
      <c r="AU449" s="40">
        <v>4.0205155450176623E-4</v>
      </c>
    </row>
    <row r="450" spans="1:47" x14ac:dyDescent="0.25">
      <c r="A450" s="7">
        <v>105628302</v>
      </c>
      <c r="B450" s="8" t="s">
        <v>615</v>
      </c>
      <c r="C450" s="8" t="s">
        <v>616</v>
      </c>
      <c r="D450" s="27">
        <v>44042</v>
      </c>
      <c r="E450" s="29">
        <f t="shared" si="60"/>
        <v>24</v>
      </c>
      <c r="F450" s="38" t="str">
        <f t="array" ref="F450">E450&amp;CHOOSE(AND(E450&lt;&gt;{11,12,13})*MIN(4,MOD(E450,10))+1,"th","st","nd","rd","th")</f>
        <v>24th</v>
      </c>
      <c r="G450" s="29">
        <v>15915</v>
      </c>
      <c r="H450" s="30">
        <v>1.2170000000000001</v>
      </c>
      <c r="I450" s="31">
        <v>0.54649999999999999</v>
      </c>
      <c r="J450" s="94">
        <v>247</v>
      </c>
      <c r="K450" s="33">
        <v>0</v>
      </c>
      <c r="L450" s="34">
        <v>0.1724</v>
      </c>
      <c r="M450" s="29">
        <f t="shared" si="61"/>
        <v>61</v>
      </c>
      <c r="N450" s="38" t="str">
        <f t="array" ref="N450">M450&amp;CHOOSE(AND(M450&lt;&gt;{11,12,13})*MIN(4,MOD(M450,10))+1,"th","st","nd","rd","th")</f>
        <v>61st</v>
      </c>
      <c r="O450" s="34">
        <v>0.22459999999999999</v>
      </c>
      <c r="P450" s="29">
        <f t="shared" si="62"/>
        <v>73</v>
      </c>
      <c r="Q450" s="38" t="str">
        <f t="array" ref="Q450">P450&amp;CHOOSE(AND(P450&lt;&gt;{11,12,13})*MIN(4,MOD(P450,10))+1,"th","st","nd","rd","th")</f>
        <v>73rd</v>
      </c>
      <c r="R450" s="35">
        <v>489.36500000000001</v>
      </c>
      <c r="S450" s="35">
        <v>318.76799999999997</v>
      </c>
      <c r="T450" s="35">
        <v>0</v>
      </c>
      <c r="U450" s="35">
        <v>808.13300000000004</v>
      </c>
      <c r="V450" s="36">
        <v>346.44999999999993</v>
      </c>
      <c r="W450" s="220">
        <f t="shared" si="63"/>
        <v>7.3231231656522372E-2</v>
      </c>
      <c r="X450" s="29">
        <f t="shared" si="64"/>
        <v>93</v>
      </c>
      <c r="Y450" s="38" t="str">
        <f t="array" ref="Y450">X450&amp;CHOOSE(AND(X450&lt;&gt;{11,12,13})*MIN(4,MOD(X450,10))+1,"th","st","nd","rd","th")</f>
        <v>93rd</v>
      </c>
      <c r="Z450" s="37">
        <v>69.290000000000006</v>
      </c>
      <c r="AA450" s="28">
        <v>1</v>
      </c>
      <c r="AB450" s="221">
        <f t="shared" si="65"/>
        <v>2.113760475004254E-4</v>
      </c>
      <c r="AC450" s="29">
        <f t="shared" si="66"/>
        <v>16</v>
      </c>
      <c r="AD450" s="38" t="str">
        <f t="array" ref="AD450">AC450&amp;CHOOSE(AND(AC450&lt;&gt;{11,12,13})*MIN(4,MOD(AC450,10))+1,"th","st","nd","rd","th")</f>
        <v>16th</v>
      </c>
      <c r="AE450" s="37">
        <v>0.6</v>
      </c>
      <c r="AF450" s="113">
        <v>4730.9049999999997</v>
      </c>
      <c r="AG450" s="113">
        <v>4830.857</v>
      </c>
      <c r="AH450" s="113">
        <v>4854.7389999999996</v>
      </c>
      <c r="AI450" s="38">
        <v>4805.5</v>
      </c>
      <c r="AJ450" s="29">
        <f t="shared" si="67"/>
        <v>84</v>
      </c>
      <c r="AK450" s="38" t="str">
        <f t="array" ref="AK450">AJ450&amp;CHOOSE(AND(AJ450&lt;&gt;{11,12,13})*MIN(4,MOD(AJ450,10))+1,"th","st","nd","rd","th")</f>
        <v>84th</v>
      </c>
      <c r="AL450" s="38">
        <v>878.02300000000002</v>
      </c>
      <c r="AM450" s="38">
        <v>878.02300000000002</v>
      </c>
      <c r="AN450" s="38">
        <v>5683.5230000000001</v>
      </c>
      <c r="AO450" s="29">
        <f t="shared" si="68"/>
        <v>85</v>
      </c>
      <c r="AP450" s="38" t="str">
        <f t="array" ref="AP450">AO450&amp;CHOOSE(AND(AO450&lt;&gt;{11,12,13})*MIN(4,MOD(AO450,10))+1,"th","st","nd","rd","th")</f>
        <v>85th</v>
      </c>
      <c r="AQ450" s="77">
        <v>1.03</v>
      </c>
      <c r="AR450" s="36">
        <v>7124.3530000000001</v>
      </c>
      <c r="AS450" s="29">
        <f t="shared" si="69"/>
        <v>89</v>
      </c>
      <c r="AT450" s="38" t="str">
        <f t="array" ref="AT450">AS450&amp;CHOOSE(AND(AS450&lt;&gt;{11,12,13})*MIN(4,MOD(AS450,10))+1,"th","st","nd","rd","th")</f>
        <v>89th</v>
      </c>
      <c r="AU450" s="40">
        <v>2.3905681134888525E-3</v>
      </c>
    </row>
    <row r="451" spans="1:47" x14ac:dyDescent="0.25">
      <c r="A451" s="7">
        <v>101630504</v>
      </c>
      <c r="B451" s="8" t="s">
        <v>120</v>
      </c>
      <c r="C451" s="8" t="s">
        <v>121</v>
      </c>
      <c r="D451" s="27">
        <v>63125</v>
      </c>
      <c r="E451" s="29">
        <f t="shared" ref="E451:E501" si="70">ROUND(_xlfn.PERCENTRANK.EXC(D$2:D$501,D451)*100,0)</f>
        <v>76</v>
      </c>
      <c r="F451" s="38" t="str">
        <f t="array" ref="F451">E451&amp;CHOOSE(AND(E451&lt;&gt;{11,12,13})*MIN(4,MOD(E451,10))+1,"th","st","nd","rd","th")</f>
        <v>76th</v>
      </c>
      <c r="G451" s="29">
        <v>1664</v>
      </c>
      <c r="H451" s="30">
        <v>0.84909999999999997</v>
      </c>
      <c r="I451" s="31">
        <v>0.90969999999999995</v>
      </c>
      <c r="J451" s="94">
        <v>23</v>
      </c>
      <c r="K451" s="33">
        <v>91.444999999999993</v>
      </c>
      <c r="L451" s="34">
        <v>0.1573</v>
      </c>
      <c r="M451" s="29">
        <f t="shared" ref="M451:M501" si="71">ROUND(_xlfn.PERCENTRANK.EXC(L$2:L$501,L451)*100,0)</f>
        <v>52</v>
      </c>
      <c r="N451" s="38" t="str">
        <f t="array" ref="N451">M451&amp;CHOOSE(AND(M451&lt;&gt;{11,12,13})*MIN(4,MOD(M451,10))+1,"th","st","nd","rd","th")</f>
        <v>52nd</v>
      </c>
      <c r="O451" s="34">
        <v>0.1038</v>
      </c>
      <c r="P451" s="29">
        <f t="shared" ref="P451:P501" si="72">ROUND(_xlfn.PERCENTRANK.EXC(O$2:O$501,O451)*100,0)</f>
        <v>15</v>
      </c>
      <c r="Q451" s="38" t="str">
        <f t="array" ref="Q451">P451&amp;CHOOSE(AND(P451&lt;&gt;{11,12,13})*MIN(4,MOD(P451,10))+1,"th","st","nd","rd","th")</f>
        <v>15th</v>
      </c>
      <c r="R451" s="35">
        <v>53.680999999999997</v>
      </c>
      <c r="S451" s="35">
        <v>17.712</v>
      </c>
      <c r="T451" s="35">
        <v>0</v>
      </c>
      <c r="U451" s="35">
        <v>71.393000000000001</v>
      </c>
      <c r="V451" s="36">
        <v>14.993</v>
      </c>
      <c r="W451" s="220">
        <f t="shared" ref="W451:W501" si="73">V451/AF451</f>
        <v>2.636011364755194E-2</v>
      </c>
      <c r="X451" s="29">
        <f t="shared" ref="X451:X501" si="74">ROUNDUP(_xlfn.PERCENTRANK.EXC(W$2:W$501,W451)*100,0)</f>
        <v>51</v>
      </c>
      <c r="Y451" s="38" t="str">
        <f t="array" ref="Y451">X451&amp;CHOOSE(AND(X451&lt;&gt;{11,12,13})*MIN(4,MOD(X451,10))+1,"th","st","nd","rd","th")</f>
        <v>51st</v>
      </c>
      <c r="Z451" s="37">
        <v>2.9990000000000001</v>
      </c>
      <c r="AA451" s="28">
        <v>0</v>
      </c>
      <c r="AB451" s="221">
        <f t="shared" ref="AB451:AB501" si="75">AA451/AF451</f>
        <v>0</v>
      </c>
      <c r="AC451" s="29">
        <f t="shared" ref="AC451:AC501" si="76">ROUNDUP(_xlfn.PERCENTRANK.EXC(AB$2:AB$501,AB451)*100,0)</f>
        <v>1</v>
      </c>
      <c r="AD451" s="38" t="str">
        <f t="array" ref="AD451">AC451&amp;CHOOSE(AND(AC451&lt;&gt;{11,12,13})*MIN(4,MOD(AC451,10))+1,"th","st","nd","rd","th")</f>
        <v>1st</v>
      </c>
      <c r="AE451" s="37">
        <v>0</v>
      </c>
      <c r="AF451" s="113">
        <v>568.77599999999995</v>
      </c>
      <c r="AG451" s="113">
        <v>574.15700000000004</v>
      </c>
      <c r="AH451" s="113">
        <v>564.58199999999999</v>
      </c>
      <c r="AI451" s="38">
        <v>569.17200000000003</v>
      </c>
      <c r="AJ451" s="29">
        <f t="shared" ref="AJ451:AJ501" si="77">ROUND(_xlfn.PERCENTRANK.EXC($AI$2:$AI$501,AI451)*100,0)</f>
        <v>4</v>
      </c>
      <c r="AK451" s="38" t="str">
        <f t="array" ref="AK451">AJ451&amp;CHOOSE(AND(AJ451&lt;&gt;{11,12,13})*MIN(4,MOD(AJ451,10))+1,"th","st","nd","rd","th")</f>
        <v>4th</v>
      </c>
      <c r="AL451" s="38">
        <v>74.391999999999996</v>
      </c>
      <c r="AM451" s="38">
        <v>165.83699999999999</v>
      </c>
      <c r="AN451" s="38">
        <v>735.00900000000001</v>
      </c>
      <c r="AO451" s="29">
        <f t="shared" ref="AO451:AO501" si="78">ROUND(_xlfn.PERCENTRANK.EXC(AN$2:AN$501,AN451)*100,0)</f>
        <v>3</v>
      </c>
      <c r="AP451" s="38" t="str">
        <f t="array" ref="AP451">AO451&amp;CHOOSE(AND(AO451&lt;&gt;{11,12,13})*MIN(4,MOD(AO451,10))+1,"th","st","nd","rd","th")</f>
        <v>3rd</v>
      </c>
      <c r="AQ451" s="77">
        <v>0.6</v>
      </c>
      <c r="AR451" s="36">
        <v>374.45800000000003</v>
      </c>
      <c r="AS451" s="29">
        <f t="shared" ref="AS451:AS501" si="79">ROUND(_xlfn.PERCENTRANK.EXC(AR$2:AR$501,AR451)*100,0)</f>
        <v>1</v>
      </c>
      <c r="AT451" s="38" t="str">
        <f t="array" ref="AT451">AS451&amp;CHOOSE(AND(AS451&lt;&gt;{11,12,13})*MIN(4,MOD(AS451,10))+1,"th","st","nd","rd","th")</f>
        <v>1st</v>
      </c>
      <c r="AU451" s="40">
        <v>1.2564893326324635E-4</v>
      </c>
    </row>
    <row r="452" spans="1:47" x14ac:dyDescent="0.25">
      <c r="A452" s="7">
        <v>101630903</v>
      </c>
      <c r="B452" s="8" t="s">
        <v>141</v>
      </c>
      <c r="C452" s="8" t="s">
        <v>121</v>
      </c>
      <c r="D452" s="27">
        <v>51168</v>
      </c>
      <c r="E452" s="29">
        <f t="shared" si="70"/>
        <v>49</v>
      </c>
      <c r="F452" s="38" t="str">
        <f t="array" ref="F452">E452&amp;CHOOSE(AND(E452&lt;&gt;{11,12,13})*MIN(4,MOD(E452,10))+1,"th","st","nd","rd","th")</f>
        <v>49th</v>
      </c>
      <c r="G452" s="29">
        <v>3375</v>
      </c>
      <c r="H452" s="30">
        <v>1.0475000000000001</v>
      </c>
      <c r="I452" s="31">
        <v>0.79459999999999997</v>
      </c>
      <c r="J452" s="94">
        <v>119</v>
      </c>
      <c r="K452" s="33">
        <v>48.438000000000002</v>
      </c>
      <c r="L452" s="34">
        <v>0.20449999999999999</v>
      </c>
      <c r="M452" s="29">
        <f t="shared" si="71"/>
        <v>73</v>
      </c>
      <c r="N452" s="38" t="str">
        <f t="array" ref="N452">M452&amp;CHOOSE(AND(M452&lt;&gt;{11,12,13})*MIN(4,MOD(M452,10))+1,"th","st","nd","rd","th")</f>
        <v>73rd</v>
      </c>
      <c r="O452" s="34">
        <v>0.17610000000000001</v>
      </c>
      <c r="P452" s="29">
        <f t="shared" si="72"/>
        <v>50</v>
      </c>
      <c r="Q452" s="38" t="str">
        <f t="array" ref="Q452">P452&amp;CHOOSE(AND(P452&lt;&gt;{11,12,13})*MIN(4,MOD(P452,10))+1,"th","st","nd","rd","th")</f>
        <v>50th</v>
      </c>
      <c r="R452" s="35">
        <v>137.851</v>
      </c>
      <c r="S452" s="35">
        <v>59.353000000000002</v>
      </c>
      <c r="T452" s="35">
        <v>0</v>
      </c>
      <c r="U452" s="35">
        <v>197.20400000000001</v>
      </c>
      <c r="V452" s="36">
        <v>26.889999999999997</v>
      </c>
      <c r="W452" s="220">
        <f t="shared" si="73"/>
        <v>2.3934603080790186E-2</v>
      </c>
      <c r="X452" s="29">
        <f t="shared" si="74"/>
        <v>45</v>
      </c>
      <c r="Y452" s="38" t="str">
        <f t="array" ref="Y452">X452&amp;CHOOSE(AND(X452&lt;&gt;{11,12,13})*MIN(4,MOD(X452,10))+1,"th","st","nd","rd","th")</f>
        <v>45th</v>
      </c>
      <c r="Z452" s="37">
        <v>5.3780000000000001</v>
      </c>
      <c r="AA452" s="28">
        <v>0</v>
      </c>
      <c r="AB452" s="221">
        <f t="shared" si="75"/>
        <v>0</v>
      </c>
      <c r="AC452" s="29">
        <f t="shared" si="76"/>
        <v>1</v>
      </c>
      <c r="AD452" s="38" t="str">
        <f t="array" ref="AD452">AC452&amp;CHOOSE(AND(AC452&lt;&gt;{11,12,13})*MIN(4,MOD(AC452,10))+1,"th","st","nd","rd","th")</f>
        <v>1st</v>
      </c>
      <c r="AE452" s="37">
        <v>0</v>
      </c>
      <c r="AF452" s="113">
        <v>1123.4780000000001</v>
      </c>
      <c r="AG452" s="113">
        <v>1162.806</v>
      </c>
      <c r="AH452" s="113">
        <v>1194.0029999999999</v>
      </c>
      <c r="AI452" s="38">
        <v>1160.096</v>
      </c>
      <c r="AJ452" s="29">
        <f t="shared" si="77"/>
        <v>22</v>
      </c>
      <c r="AK452" s="38" t="str">
        <f t="array" ref="AK452">AJ452&amp;CHOOSE(AND(AJ452&lt;&gt;{11,12,13})*MIN(4,MOD(AJ452,10))+1,"th","st","nd","rd","th")</f>
        <v>22nd</v>
      </c>
      <c r="AL452" s="38">
        <v>202.58199999999999</v>
      </c>
      <c r="AM452" s="38">
        <v>251.02</v>
      </c>
      <c r="AN452" s="38">
        <v>1411.116</v>
      </c>
      <c r="AO452" s="29">
        <f t="shared" si="78"/>
        <v>21</v>
      </c>
      <c r="AP452" s="38" t="str">
        <f t="array" ref="AP452">AO452&amp;CHOOSE(AND(AO452&lt;&gt;{11,12,13})*MIN(4,MOD(AO452,10))+1,"th","st","nd","rd","th")</f>
        <v>21st</v>
      </c>
      <c r="AQ452" s="77">
        <v>0.9</v>
      </c>
      <c r="AR452" s="36">
        <v>1330.33</v>
      </c>
      <c r="AS452" s="29">
        <f t="shared" si="79"/>
        <v>13</v>
      </c>
      <c r="AT452" s="38" t="str">
        <f t="array" ref="AT452">AS452&amp;CHOOSE(AND(AS452&lt;&gt;{11,12,13})*MIN(4,MOD(AS452,10))+1,"th","st","nd","rd","th")</f>
        <v>13th</v>
      </c>
      <c r="AU452" s="40">
        <v>4.4639063763651592E-4</v>
      </c>
    </row>
    <row r="453" spans="1:47" x14ac:dyDescent="0.25">
      <c r="A453" s="7">
        <v>101631003</v>
      </c>
      <c r="B453" s="8" t="s">
        <v>149</v>
      </c>
      <c r="C453" s="8" t="s">
        <v>121</v>
      </c>
      <c r="D453" s="27">
        <v>49577</v>
      </c>
      <c r="E453" s="29">
        <f t="shared" si="70"/>
        <v>42</v>
      </c>
      <c r="F453" s="38" t="str">
        <f t="array" ref="F453">E453&amp;CHOOSE(AND(E453&lt;&gt;{11,12,13})*MIN(4,MOD(E453,10))+1,"th","st","nd","rd","th")</f>
        <v>42nd</v>
      </c>
      <c r="G453" s="29">
        <v>3511</v>
      </c>
      <c r="H453" s="30">
        <v>1.0810999999999999</v>
      </c>
      <c r="I453" s="31">
        <v>0.76090000000000002</v>
      </c>
      <c r="J453" s="94">
        <v>145</v>
      </c>
      <c r="K453" s="33">
        <v>6.5810000000000004</v>
      </c>
      <c r="L453" s="34">
        <v>0.1762</v>
      </c>
      <c r="M453" s="29">
        <f t="shared" si="71"/>
        <v>62</v>
      </c>
      <c r="N453" s="38" t="str">
        <f t="array" ref="N453">M453&amp;CHOOSE(AND(M453&lt;&gt;{11,12,13})*MIN(4,MOD(M453,10))+1,"th","st","nd","rd","th")</f>
        <v>62nd</v>
      </c>
      <c r="O453" s="34">
        <v>0.15679999999999999</v>
      </c>
      <c r="P453" s="29">
        <f t="shared" si="72"/>
        <v>41</v>
      </c>
      <c r="Q453" s="38" t="str">
        <f t="array" ref="Q453">P453&amp;CHOOSE(AND(P453&lt;&gt;{11,12,13})*MIN(4,MOD(P453,10))+1,"th","st","nd","rd","th")</f>
        <v>41st</v>
      </c>
      <c r="R453" s="35">
        <v>137.21299999999999</v>
      </c>
      <c r="S453" s="35">
        <v>61.052999999999997</v>
      </c>
      <c r="T453" s="35">
        <v>0</v>
      </c>
      <c r="U453" s="35">
        <v>198.26599999999999</v>
      </c>
      <c r="V453" s="36">
        <v>41.587000000000003</v>
      </c>
      <c r="W453" s="220">
        <f t="shared" si="73"/>
        <v>3.2042031329335564E-2</v>
      </c>
      <c r="X453" s="29">
        <f t="shared" si="74"/>
        <v>68</v>
      </c>
      <c r="Y453" s="38" t="str">
        <f t="array" ref="Y453">X453&amp;CHOOSE(AND(X453&lt;&gt;{11,12,13})*MIN(4,MOD(X453,10))+1,"th","st","nd","rd","th")</f>
        <v>68th</v>
      </c>
      <c r="Z453" s="37">
        <v>8.3170000000000002</v>
      </c>
      <c r="AA453" s="28">
        <v>0</v>
      </c>
      <c r="AB453" s="221">
        <f t="shared" si="75"/>
        <v>0</v>
      </c>
      <c r="AC453" s="29">
        <f t="shared" si="76"/>
        <v>1</v>
      </c>
      <c r="AD453" s="38" t="str">
        <f t="array" ref="AD453">AC453&amp;CHOOSE(AND(AC453&lt;&gt;{11,12,13})*MIN(4,MOD(AC453,10))+1,"th","st","nd","rd","th")</f>
        <v>1st</v>
      </c>
      <c r="AE453" s="37">
        <v>0</v>
      </c>
      <c r="AF453" s="113">
        <v>1297.8889999999999</v>
      </c>
      <c r="AG453" s="113">
        <v>1290.799</v>
      </c>
      <c r="AH453" s="113">
        <v>1329.1210000000001</v>
      </c>
      <c r="AI453" s="38">
        <v>1305.9359999999999</v>
      </c>
      <c r="AJ453" s="29">
        <f t="shared" si="77"/>
        <v>27</v>
      </c>
      <c r="AK453" s="38" t="str">
        <f t="array" ref="AK453">AJ453&amp;CHOOSE(AND(AJ453&lt;&gt;{11,12,13})*MIN(4,MOD(AJ453,10))+1,"th","st","nd","rd","th")</f>
        <v>27th</v>
      </c>
      <c r="AL453" s="38">
        <v>206.583</v>
      </c>
      <c r="AM453" s="38">
        <v>213.16399999999999</v>
      </c>
      <c r="AN453" s="38">
        <v>1519.1</v>
      </c>
      <c r="AO453" s="29">
        <f t="shared" si="78"/>
        <v>25</v>
      </c>
      <c r="AP453" s="38" t="str">
        <f t="array" ref="AP453">AO453&amp;CHOOSE(AND(AO453&lt;&gt;{11,12,13})*MIN(4,MOD(AO453,10))+1,"th","st","nd","rd","th")</f>
        <v>25th</v>
      </c>
      <c r="AQ453" s="77">
        <v>0.91</v>
      </c>
      <c r="AR453" s="36">
        <v>1494.492</v>
      </c>
      <c r="AS453" s="29">
        <f t="shared" si="79"/>
        <v>20</v>
      </c>
      <c r="AT453" s="38" t="str">
        <f t="array" ref="AT453">AS453&amp;CHOOSE(AND(AS453&lt;&gt;{11,12,13})*MIN(4,MOD(AS453,10))+1,"th","st","nd","rd","th")</f>
        <v>20th</v>
      </c>
      <c r="AU453" s="40">
        <v>5.0147500005462702E-4</v>
      </c>
    </row>
    <row r="454" spans="1:47" x14ac:dyDescent="0.25">
      <c r="A454" s="7">
        <v>101631203</v>
      </c>
      <c r="B454" s="8" t="s">
        <v>175</v>
      </c>
      <c r="C454" s="8" t="s">
        <v>121</v>
      </c>
      <c r="D454" s="27">
        <v>50215</v>
      </c>
      <c r="E454" s="29">
        <f t="shared" si="70"/>
        <v>45</v>
      </c>
      <c r="F454" s="38" t="str">
        <f t="array" ref="F454">E454&amp;CHOOSE(AND(E454&lt;&gt;{11,12,13})*MIN(4,MOD(E454,10))+1,"th","st","nd","rd","th")</f>
        <v>45th</v>
      </c>
      <c r="G454" s="29">
        <v>3981</v>
      </c>
      <c r="H454" s="30">
        <v>1.0673999999999999</v>
      </c>
      <c r="I454" s="31">
        <v>0.82540000000000002</v>
      </c>
      <c r="J454" s="94">
        <v>88</v>
      </c>
      <c r="K454" s="33">
        <v>89.546999999999997</v>
      </c>
      <c r="L454" s="34">
        <v>7.1199999999999999E-2</v>
      </c>
      <c r="M454" s="29">
        <f t="shared" si="71"/>
        <v>20</v>
      </c>
      <c r="N454" s="38" t="str">
        <f t="array" ref="N454">M454&amp;CHOOSE(AND(M454&lt;&gt;{11,12,13})*MIN(4,MOD(M454,10))+1,"th","st","nd","rd","th")</f>
        <v>20th</v>
      </c>
      <c r="O454" s="34">
        <v>0.1757</v>
      </c>
      <c r="P454" s="29">
        <f t="shared" si="72"/>
        <v>50</v>
      </c>
      <c r="Q454" s="38" t="str">
        <f t="array" ref="Q454">P454&amp;CHOOSE(AND(P454&lt;&gt;{11,12,13})*MIN(4,MOD(P454,10))+1,"th","st","nd","rd","th")</f>
        <v>50th</v>
      </c>
      <c r="R454" s="35">
        <v>52.731999999999999</v>
      </c>
      <c r="S454" s="35">
        <v>65.063999999999993</v>
      </c>
      <c r="T454" s="35">
        <v>0</v>
      </c>
      <c r="U454" s="35">
        <v>117.79600000000001</v>
      </c>
      <c r="V454" s="36">
        <v>61.974999999999987</v>
      </c>
      <c r="W454" s="220">
        <f t="shared" si="73"/>
        <v>5.0207676285855235E-2</v>
      </c>
      <c r="X454" s="29">
        <f t="shared" si="74"/>
        <v>88</v>
      </c>
      <c r="Y454" s="38" t="str">
        <f t="array" ref="Y454">X454&amp;CHOOSE(AND(X454&lt;&gt;{11,12,13})*MIN(4,MOD(X454,10))+1,"th","st","nd","rd","th")</f>
        <v>88th</v>
      </c>
      <c r="Z454" s="37">
        <v>12.395</v>
      </c>
      <c r="AA454" s="28">
        <v>0</v>
      </c>
      <c r="AB454" s="221">
        <f t="shared" si="75"/>
        <v>0</v>
      </c>
      <c r="AC454" s="29">
        <f t="shared" si="76"/>
        <v>1</v>
      </c>
      <c r="AD454" s="38" t="str">
        <f t="array" ref="AD454">AC454&amp;CHOOSE(AND(AC454&lt;&gt;{11,12,13})*MIN(4,MOD(AC454,10))+1,"th","st","nd","rd","th")</f>
        <v>1st</v>
      </c>
      <c r="AE454" s="37">
        <v>0</v>
      </c>
      <c r="AF454" s="113">
        <v>1234.373</v>
      </c>
      <c r="AG454" s="113">
        <v>1265.087</v>
      </c>
      <c r="AH454" s="113">
        <v>1303.7529999999999</v>
      </c>
      <c r="AI454" s="38">
        <v>1267.7380000000001</v>
      </c>
      <c r="AJ454" s="29">
        <f t="shared" si="77"/>
        <v>26</v>
      </c>
      <c r="AK454" s="38" t="str">
        <f t="array" ref="AK454">AJ454&amp;CHOOSE(AND(AJ454&lt;&gt;{11,12,13})*MIN(4,MOD(AJ454,10))+1,"th","st","nd","rd","th")</f>
        <v>26th</v>
      </c>
      <c r="AL454" s="38">
        <v>130.191</v>
      </c>
      <c r="AM454" s="38">
        <v>219.738</v>
      </c>
      <c r="AN454" s="38">
        <v>1487.4760000000001</v>
      </c>
      <c r="AO454" s="29">
        <f t="shared" si="78"/>
        <v>24</v>
      </c>
      <c r="AP454" s="38" t="str">
        <f t="array" ref="AP454">AO454&amp;CHOOSE(AND(AO454&lt;&gt;{11,12,13})*MIN(4,MOD(AO454,10))+1,"th","st","nd","rd","th")</f>
        <v>24th</v>
      </c>
      <c r="AQ454" s="77">
        <v>0.85</v>
      </c>
      <c r="AR454" s="36">
        <v>1349.5719999999999</v>
      </c>
      <c r="AS454" s="29">
        <f t="shared" si="79"/>
        <v>15</v>
      </c>
      <c r="AT454" s="38" t="str">
        <f t="array" ref="AT454">AS454&amp;CHOOSE(AND(AS454&lt;&gt;{11,12,13})*MIN(4,MOD(AS454,10))+1,"th","st","nd","rd","th")</f>
        <v>15th</v>
      </c>
      <c r="AU454" s="40">
        <v>4.5284726768274639E-4</v>
      </c>
    </row>
    <row r="455" spans="1:47" x14ac:dyDescent="0.25">
      <c r="A455" s="7">
        <v>101631503</v>
      </c>
      <c r="B455" s="8" t="s">
        <v>179</v>
      </c>
      <c r="C455" s="8" t="s">
        <v>121</v>
      </c>
      <c r="D455" s="27">
        <v>42208</v>
      </c>
      <c r="E455" s="29">
        <f t="shared" si="70"/>
        <v>19</v>
      </c>
      <c r="F455" s="38" t="str">
        <f t="array" ref="F455">E455&amp;CHOOSE(AND(E455&lt;&gt;{11,12,13})*MIN(4,MOD(E455,10))+1,"th","st","nd","rd","th")</f>
        <v>19th</v>
      </c>
      <c r="G455" s="29">
        <v>4221</v>
      </c>
      <c r="H455" s="30">
        <v>1.2699</v>
      </c>
      <c r="I455" s="31">
        <v>0.76949999999999996</v>
      </c>
      <c r="J455" s="94">
        <v>138</v>
      </c>
      <c r="K455" s="33">
        <v>13.547000000000001</v>
      </c>
      <c r="L455" s="34">
        <v>0.184</v>
      </c>
      <c r="M455" s="29">
        <f t="shared" si="71"/>
        <v>65</v>
      </c>
      <c r="N455" s="38" t="str">
        <f t="array" ref="N455">M455&amp;CHOOSE(AND(M455&lt;&gt;{11,12,13})*MIN(4,MOD(M455,10))+1,"th","st","nd","rd","th")</f>
        <v>65th</v>
      </c>
      <c r="O455" s="34">
        <v>0.1089</v>
      </c>
      <c r="P455" s="29">
        <f t="shared" si="72"/>
        <v>17</v>
      </c>
      <c r="Q455" s="38" t="str">
        <f t="array" ref="Q455">P455&amp;CHOOSE(AND(P455&lt;&gt;{11,12,13})*MIN(4,MOD(P455,10))+1,"th","st","nd","rd","th")</f>
        <v>17th</v>
      </c>
      <c r="R455" s="35">
        <v>103.34</v>
      </c>
      <c r="S455" s="35">
        <v>30.581</v>
      </c>
      <c r="T455" s="35">
        <v>0</v>
      </c>
      <c r="U455" s="35">
        <v>133.92099999999999</v>
      </c>
      <c r="V455" s="36">
        <v>38.953999999999994</v>
      </c>
      <c r="W455" s="220">
        <f t="shared" si="73"/>
        <v>4.1615387245098535E-2</v>
      </c>
      <c r="X455" s="29">
        <f t="shared" si="74"/>
        <v>82</v>
      </c>
      <c r="Y455" s="38" t="str">
        <f t="array" ref="Y455">X455&amp;CHOOSE(AND(X455&lt;&gt;{11,12,13})*MIN(4,MOD(X455,10))+1,"th","st","nd","rd","th")</f>
        <v>82nd</v>
      </c>
      <c r="Z455" s="37">
        <v>7.7910000000000004</v>
      </c>
      <c r="AA455" s="28">
        <v>0</v>
      </c>
      <c r="AB455" s="221">
        <f t="shared" si="75"/>
        <v>0</v>
      </c>
      <c r="AC455" s="29">
        <f t="shared" si="76"/>
        <v>1</v>
      </c>
      <c r="AD455" s="38" t="str">
        <f t="array" ref="AD455">AC455&amp;CHOOSE(AND(AC455&lt;&gt;{11,12,13})*MIN(4,MOD(AC455,10))+1,"th","st","nd","rd","th")</f>
        <v>1st</v>
      </c>
      <c r="AE455" s="37">
        <v>0</v>
      </c>
      <c r="AF455" s="113">
        <v>936.048</v>
      </c>
      <c r="AG455" s="113">
        <v>964.928</v>
      </c>
      <c r="AH455" s="113">
        <v>974.88499999999999</v>
      </c>
      <c r="AI455" s="38">
        <v>958.62</v>
      </c>
      <c r="AJ455" s="29">
        <f t="shared" si="77"/>
        <v>15</v>
      </c>
      <c r="AK455" s="38" t="str">
        <f t="array" ref="AK455">AJ455&amp;CHOOSE(AND(AJ455&lt;&gt;{11,12,13})*MIN(4,MOD(AJ455,10))+1,"th","st","nd","rd","th")</f>
        <v>15th</v>
      </c>
      <c r="AL455" s="38">
        <v>141.71199999999999</v>
      </c>
      <c r="AM455" s="38">
        <v>155.25899999999999</v>
      </c>
      <c r="AN455" s="38">
        <v>1113.8789999999999</v>
      </c>
      <c r="AO455" s="29">
        <f t="shared" si="78"/>
        <v>11</v>
      </c>
      <c r="AP455" s="38" t="str">
        <f t="array" ref="AP455">AO455&amp;CHOOSE(AND(AO455&lt;&gt;{11,12,13})*MIN(4,MOD(AO455,10))+1,"th","st","nd","rd","th")</f>
        <v>11th</v>
      </c>
      <c r="AQ455" s="77">
        <v>0.69</v>
      </c>
      <c r="AR455" s="36">
        <v>976.01499999999999</v>
      </c>
      <c r="AS455" s="29">
        <f t="shared" si="79"/>
        <v>5</v>
      </c>
      <c r="AT455" s="38" t="str">
        <f t="array" ref="AT455">AS455&amp;CHOOSE(AND(AS455&lt;&gt;{11,12,13})*MIN(4,MOD(AS455,10))+1,"th","st","nd","rd","th")</f>
        <v>5th</v>
      </c>
      <c r="AU455" s="40">
        <v>3.2750066389001533E-4</v>
      </c>
    </row>
    <row r="456" spans="1:47" x14ac:dyDescent="0.25">
      <c r="A456" s="7">
        <v>101631703</v>
      </c>
      <c r="B456" s="8" t="s">
        <v>184</v>
      </c>
      <c r="C456" s="8" t="s">
        <v>121</v>
      </c>
      <c r="D456" s="27">
        <v>62909</v>
      </c>
      <c r="E456" s="29">
        <f t="shared" si="70"/>
        <v>76</v>
      </c>
      <c r="F456" s="38" t="str">
        <f t="array" ref="F456">E456&amp;CHOOSE(AND(E456&lt;&gt;{11,12,13})*MIN(4,MOD(E456,10))+1,"th","st","nd","rd","th")</f>
        <v>76th</v>
      </c>
      <c r="G456" s="29">
        <v>14387</v>
      </c>
      <c r="H456" s="30">
        <v>0.85199999999999998</v>
      </c>
      <c r="I456" s="31">
        <v>8.0199999999999994E-2</v>
      </c>
      <c r="J456" s="94">
        <v>345</v>
      </c>
      <c r="K456" s="33">
        <v>0</v>
      </c>
      <c r="L456" s="34">
        <v>4.3900000000000002E-2</v>
      </c>
      <c r="M456" s="29">
        <f t="shared" si="71"/>
        <v>8</v>
      </c>
      <c r="N456" s="38" t="str">
        <f t="array" ref="N456">M456&amp;CHOOSE(AND(M456&lt;&gt;{11,12,13})*MIN(4,MOD(M456,10))+1,"th","st","nd","rd","th")</f>
        <v>8th</v>
      </c>
      <c r="O456" s="34">
        <v>7.2499999999999995E-2</v>
      </c>
      <c r="P456" s="29">
        <f t="shared" si="72"/>
        <v>8</v>
      </c>
      <c r="Q456" s="38" t="str">
        <f t="array" ref="Q456">P456&amp;CHOOSE(AND(P456&lt;&gt;{11,12,13})*MIN(4,MOD(P456,10))+1,"th","st","nd","rd","th")</f>
        <v>8th</v>
      </c>
      <c r="R456" s="35">
        <v>134.56700000000001</v>
      </c>
      <c r="S456" s="35">
        <v>111.117</v>
      </c>
      <c r="T456" s="35">
        <v>0</v>
      </c>
      <c r="U456" s="35">
        <v>245.684</v>
      </c>
      <c r="V456" s="36">
        <v>114.39899999999999</v>
      </c>
      <c r="W456" s="220">
        <f t="shared" si="73"/>
        <v>2.2392389339720178E-2</v>
      </c>
      <c r="X456" s="29">
        <f t="shared" si="74"/>
        <v>41</v>
      </c>
      <c r="Y456" s="38" t="str">
        <f t="array" ref="Y456">X456&amp;CHOOSE(AND(X456&lt;&gt;{11,12,13})*MIN(4,MOD(X456,10))+1,"th","st","nd","rd","th")</f>
        <v>41st</v>
      </c>
      <c r="Z456" s="37">
        <v>22.88</v>
      </c>
      <c r="AA456" s="28">
        <v>22</v>
      </c>
      <c r="AB456" s="221">
        <f t="shared" si="75"/>
        <v>4.3062663613654311E-3</v>
      </c>
      <c r="AC456" s="29">
        <f t="shared" si="76"/>
        <v>49</v>
      </c>
      <c r="AD456" s="38" t="str">
        <f t="array" ref="AD456">AC456&amp;CHOOSE(AND(AC456&lt;&gt;{11,12,13})*MIN(4,MOD(AC456,10))+1,"th","st","nd","rd","th")</f>
        <v>49th</v>
      </c>
      <c r="AE456" s="37">
        <v>13.2</v>
      </c>
      <c r="AF456" s="113">
        <v>5108.8339999999998</v>
      </c>
      <c r="AG456" s="113">
        <v>5060.5630000000001</v>
      </c>
      <c r="AH456" s="113">
        <v>5006.335</v>
      </c>
      <c r="AI456" s="38">
        <v>5058.5770000000002</v>
      </c>
      <c r="AJ456" s="29">
        <f t="shared" si="77"/>
        <v>85</v>
      </c>
      <c r="AK456" s="38" t="str">
        <f t="array" ref="AK456">AJ456&amp;CHOOSE(AND(AJ456&lt;&gt;{11,12,13})*MIN(4,MOD(AJ456,10))+1,"th","st","nd","rd","th")</f>
        <v>85th</v>
      </c>
      <c r="AL456" s="38">
        <v>281.76400000000001</v>
      </c>
      <c r="AM456" s="38">
        <v>281.76400000000001</v>
      </c>
      <c r="AN456" s="38">
        <v>5340.3410000000003</v>
      </c>
      <c r="AO456" s="29">
        <f t="shared" si="78"/>
        <v>83</v>
      </c>
      <c r="AP456" s="38" t="str">
        <f t="array" ref="AP456">AO456&amp;CHOOSE(AND(AO456&lt;&gt;{11,12,13})*MIN(4,MOD(AO456,10))+1,"th","st","nd","rd","th")</f>
        <v>83rd</v>
      </c>
      <c r="AQ456" s="77">
        <v>1.1299999999999999</v>
      </c>
      <c r="AR456" s="36">
        <v>5141.4669999999996</v>
      </c>
      <c r="AS456" s="29">
        <f t="shared" si="79"/>
        <v>80</v>
      </c>
      <c r="AT456" s="38" t="str">
        <f t="array" ref="AT456">AS456&amp;CHOOSE(AND(AS456&lt;&gt;{11,12,13})*MIN(4,MOD(AS456,10))+1,"th","st","nd","rd","th")</f>
        <v>80th</v>
      </c>
      <c r="AU456" s="40">
        <v>1.725213091877282E-3</v>
      </c>
    </row>
    <row r="457" spans="1:47" x14ac:dyDescent="0.25">
      <c r="A457" s="7">
        <v>101631803</v>
      </c>
      <c r="B457" s="8" t="s">
        <v>206</v>
      </c>
      <c r="C457" s="8" t="s">
        <v>121</v>
      </c>
      <c r="D457" s="27">
        <v>41760</v>
      </c>
      <c r="E457" s="29">
        <f t="shared" si="70"/>
        <v>18</v>
      </c>
      <c r="F457" s="38" t="str">
        <f t="array" ref="F457">E457&amp;CHOOSE(AND(E457&lt;&gt;{11,12,13})*MIN(4,MOD(E457,10))+1,"th","st","nd","rd","th")</f>
        <v>18th</v>
      </c>
      <c r="G457" s="29">
        <v>5006</v>
      </c>
      <c r="H457" s="30">
        <v>1.2835000000000001</v>
      </c>
      <c r="I457" s="31">
        <v>0.51900000000000002</v>
      </c>
      <c r="J457" s="94">
        <v>258</v>
      </c>
      <c r="K457" s="33">
        <v>0</v>
      </c>
      <c r="L457" s="34">
        <v>0.29220000000000002</v>
      </c>
      <c r="M457" s="29">
        <f t="shared" si="71"/>
        <v>90</v>
      </c>
      <c r="N457" s="38" t="str">
        <f t="array" ref="N457">M457&amp;CHOOSE(AND(M457&lt;&gt;{11,12,13})*MIN(4,MOD(M457,10))+1,"th","st","nd","rd","th")</f>
        <v>90th</v>
      </c>
      <c r="O457" s="34">
        <v>0.183</v>
      </c>
      <c r="P457" s="29">
        <f t="shared" si="72"/>
        <v>55</v>
      </c>
      <c r="Q457" s="38" t="str">
        <f t="array" ref="Q457">P457&amp;CHOOSE(AND(P457&lt;&gt;{11,12,13})*MIN(4,MOD(P457,10))+1,"th","st","nd","rd","th")</f>
        <v>55th</v>
      </c>
      <c r="R457" s="35">
        <v>285.37799999999999</v>
      </c>
      <c r="S457" s="35">
        <v>89.364000000000004</v>
      </c>
      <c r="T457" s="35">
        <v>0</v>
      </c>
      <c r="U457" s="35">
        <v>374.74200000000002</v>
      </c>
      <c r="V457" s="36">
        <v>49.439</v>
      </c>
      <c r="W457" s="220">
        <f t="shared" si="73"/>
        <v>3.0372525578189334E-2</v>
      </c>
      <c r="X457" s="29">
        <f t="shared" si="74"/>
        <v>64</v>
      </c>
      <c r="Y457" s="38" t="str">
        <f t="array" ref="Y457">X457&amp;CHOOSE(AND(X457&lt;&gt;{11,12,13})*MIN(4,MOD(X457,10))+1,"th","st","nd","rd","th")</f>
        <v>64th</v>
      </c>
      <c r="Z457" s="37">
        <v>9.8879999999999999</v>
      </c>
      <c r="AA457" s="28">
        <v>3</v>
      </c>
      <c r="AB457" s="221">
        <f t="shared" si="75"/>
        <v>1.8430303350506281E-3</v>
      </c>
      <c r="AC457" s="29">
        <f t="shared" si="76"/>
        <v>31</v>
      </c>
      <c r="AD457" s="38" t="str">
        <f t="array" ref="AD457">AC457&amp;CHOOSE(AND(AC457&lt;&gt;{11,12,13})*MIN(4,MOD(AC457,10))+1,"th","st","nd","rd","th")</f>
        <v>31st</v>
      </c>
      <c r="AE457" s="37">
        <v>1.8</v>
      </c>
      <c r="AF457" s="113">
        <v>1627.7539999999999</v>
      </c>
      <c r="AG457" s="113">
        <v>1631.943</v>
      </c>
      <c r="AH457" s="113">
        <v>1708.5630000000001</v>
      </c>
      <c r="AI457" s="38">
        <v>1656.087</v>
      </c>
      <c r="AJ457" s="29">
        <f t="shared" si="77"/>
        <v>37</v>
      </c>
      <c r="AK457" s="38" t="str">
        <f t="array" ref="AK457">AJ457&amp;CHOOSE(AND(AJ457&lt;&gt;{11,12,13})*MIN(4,MOD(AJ457,10))+1,"th","st","nd","rd","th")</f>
        <v>37th</v>
      </c>
      <c r="AL457" s="38">
        <v>386.43</v>
      </c>
      <c r="AM457" s="38">
        <v>386.43</v>
      </c>
      <c r="AN457" s="38">
        <v>2042.5170000000001</v>
      </c>
      <c r="AO457" s="29">
        <f t="shared" si="78"/>
        <v>40</v>
      </c>
      <c r="AP457" s="38" t="str">
        <f t="array" ref="AP457">AO457&amp;CHOOSE(AND(AO457&lt;&gt;{11,12,13})*MIN(4,MOD(AO457,10))+1,"th","st","nd","rd","th")</f>
        <v>40th</v>
      </c>
      <c r="AQ457" s="77">
        <v>1.22</v>
      </c>
      <c r="AR457" s="36">
        <v>3198.3159999999998</v>
      </c>
      <c r="AS457" s="29">
        <f t="shared" si="79"/>
        <v>63</v>
      </c>
      <c r="AT457" s="38" t="str">
        <f t="array" ref="AT457">AS457&amp;CHOOSE(AND(AS457&lt;&gt;{11,12,13})*MIN(4,MOD(AS457,10))+1,"th","st","nd","rd","th")</f>
        <v>63rd</v>
      </c>
      <c r="AU457" s="40">
        <v>1.073191101909354E-3</v>
      </c>
    </row>
    <row r="458" spans="1:47" x14ac:dyDescent="0.25">
      <c r="A458" s="7">
        <v>101631903</v>
      </c>
      <c r="B458" s="8" t="s">
        <v>208</v>
      </c>
      <c r="C458" s="8" t="s">
        <v>121</v>
      </c>
      <c r="D458" s="27">
        <v>58912</v>
      </c>
      <c r="E458" s="29">
        <f t="shared" si="70"/>
        <v>67</v>
      </c>
      <c r="F458" s="38" t="str">
        <f t="array" ref="F458">E458&amp;CHOOSE(AND(E458&lt;&gt;{11,12,13})*MIN(4,MOD(E458,10))+1,"th","st","nd","rd","th")</f>
        <v>67th</v>
      </c>
      <c r="G458" s="29">
        <v>3585</v>
      </c>
      <c r="H458" s="30">
        <v>0.90980000000000005</v>
      </c>
      <c r="I458" s="31">
        <v>0.65310000000000001</v>
      </c>
      <c r="J458" s="94">
        <v>204</v>
      </c>
      <c r="K458" s="33">
        <v>0</v>
      </c>
      <c r="L458" s="34">
        <v>5.57E-2</v>
      </c>
      <c r="M458" s="29">
        <f t="shared" si="71"/>
        <v>13</v>
      </c>
      <c r="N458" s="38" t="str">
        <f t="array" ref="N458">M458&amp;CHOOSE(AND(M458&lt;&gt;{11,12,13})*MIN(4,MOD(M458,10))+1,"th","st","nd","rd","th")</f>
        <v>13th</v>
      </c>
      <c r="O458" s="34">
        <v>0.13819999999999999</v>
      </c>
      <c r="P458" s="29">
        <f t="shared" si="72"/>
        <v>32</v>
      </c>
      <c r="Q458" s="38" t="str">
        <f t="array" ref="Q458">P458&amp;CHOOSE(AND(P458&lt;&gt;{11,12,13})*MIN(4,MOD(P458,10))+1,"th","st","nd","rd","th")</f>
        <v>32nd</v>
      </c>
      <c r="R458" s="35">
        <v>37.552</v>
      </c>
      <c r="S458" s="35">
        <v>46.585999999999999</v>
      </c>
      <c r="T458" s="35">
        <v>0</v>
      </c>
      <c r="U458" s="35">
        <v>84.138000000000005</v>
      </c>
      <c r="V458" s="36">
        <v>17.161000000000001</v>
      </c>
      <c r="W458" s="220">
        <f t="shared" si="73"/>
        <v>1.5272712386017562E-2</v>
      </c>
      <c r="X458" s="29">
        <f t="shared" si="74"/>
        <v>21</v>
      </c>
      <c r="Y458" s="38" t="str">
        <f t="array" ref="Y458">X458&amp;CHOOSE(AND(X458&lt;&gt;{11,12,13})*MIN(4,MOD(X458,10))+1,"th","st","nd","rd","th")</f>
        <v>21st</v>
      </c>
      <c r="Z458" s="37">
        <v>3.4319999999999999</v>
      </c>
      <c r="AA458" s="28">
        <v>9</v>
      </c>
      <c r="AB458" s="221">
        <f t="shared" si="75"/>
        <v>8.0096970732566903E-3</v>
      </c>
      <c r="AC458" s="29">
        <f t="shared" si="76"/>
        <v>63</v>
      </c>
      <c r="AD458" s="38" t="str">
        <f t="array" ref="AD458">AC458&amp;CHOOSE(AND(AC458&lt;&gt;{11,12,13})*MIN(4,MOD(AC458,10))+1,"th","st","nd","rd","th")</f>
        <v>63rd</v>
      </c>
      <c r="AE458" s="37">
        <v>5.4</v>
      </c>
      <c r="AF458" s="113">
        <v>1123.6379999999999</v>
      </c>
      <c r="AG458" s="113">
        <v>1190.5989999999999</v>
      </c>
      <c r="AH458" s="113">
        <v>1168.2080000000001</v>
      </c>
      <c r="AI458" s="38">
        <v>1160.8150000000001</v>
      </c>
      <c r="AJ458" s="29">
        <f t="shared" si="77"/>
        <v>22</v>
      </c>
      <c r="AK458" s="38" t="str">
        <f t="array" ref="AK458">AJ458&amp;CHOOSE(AND(AJ458&lt;&gt;{11,12,13})*MIN(4,MOD(AJ458,10))+1,"th","st","nd","rd","th")</f>
        <v>22nd</v>
      </c>
      <c r="AL458" s="38">
        <v>92.97</v>
      </c>
      <c r="AM458" s="38">
        <v>92.97</v>
      </c>
      <c r="AN458" s="38">
        <v>1253.7850000000001</v>
      </c>
      <c r="AO458" s="29">
        <f t="shared" si="78"/>
        <v>16</v>
      </c>
      <c r="AP458" s="38" t="str">
        <f t="array" ref="AP458">AO458&amp;CHOOSE(AND(AO458&lt;&gt;{11,12,13})*MIN(4,MOD(AO458,10))+1,"th","st","nd","rd","th")</f>
        <v>16th</v>
      </c>
      <c r="AQ458" s="77">
        <v>0.86</v>
      </c>
      <c r="AR458" s="36">
        <v>980.99599999999998</v>
      </c>
      <c r="AS458" s="29">
        <f t="shared" si="79"/>
        <v>5</v>
      </c>
      <c r="AT458" s="38" t="str">
        <f t="array" ref="AT458">AS458&amp;CHOOSE(AND(AS458&lt;&gt;{11,12,13})*MIN(4,MOD(AS458,10))+1,"th","st","nd","rd","th")</f>
        <v>5th</v>
      </c>
      <c r="AU458" s="40">
        <v>3.2917203247229755E-4</v>
      </c>
    </row>
    <row r="459" spans="1:47" x14ac:dyDescent="0.25">
      <c r="A459" s="7">
        <v>101632403</v>
      </c>
      <c r="B459" s="8" t="s">
        <v>295</v>
      </c>
      <c r="C459" s="8" t="s">
        <v>121</v>
      </c>
      <c r="D459" s="27">
        <v>54043</v>
      </c>
      <c r="E459" s="29">
        <f t="shared" si="70"/>
        <v>56</v>
      </c>
      <c r="F459" s="38" t="str">
        <f t="array" ref="F459">E459&amp;CHOOSE(AND(E459&lt;&gt;{11,12,13})*MIN(4,MOD(E459,10))+1,"th","st","nd","rd","th")</f>
        <v>56th</v>
      </c>
      <c r="G459" s="29">
        <v>3561</v>
      </c>
      <c r="H459" s="30">
        <v>0.99180000000000001</v>
      </c>
      <c r="I459" s="31">
        <v>0.80249999999999999</v>
      </c>
      <c r="J459" s="94">
        <v>111</v>
      </c>
      <c r="K459" s="33">
        <v>53.142000000000003</v>
      </c>
      <c r="L459" s="34">
        <v>8.9599999999999999E-2</v>
      </c>
      <c r="M459" s="29">
        <f t="shared" si="71"/>
        <v>26</v>
      </c>
      <c r="N459" s="38" t="str">
        <f t="array" ref="N459">M459&amp;CHOOSE(AND(M459&lt;&gt;{11,12,13})*MIN(4,MOD(M459,10))+1,"th","st","nd","rd","th")</f>
        <v>26th</v>
      </c>
      <c r="O459" s="34">
        <v>0.22550000000000001</v>
      </c>
      <c r="P459" s="29">
        <f t="shared" si="72"/>
        <v>73</v>
      </c>
      <c r="Q459" s="38" t="str">
        <f t="array" ref="Q459">P459&amp;CHOOSE(AND(P459&lt;&gt;{11,12,13})*MIN(4,MOD(P459,10))+1,"th","st","nd","rd","th")</f>
        <v>73rd</v>
      </c>
      <c r="R459" s="35">
        <v>57.320999999999998</v>
      </c>
      <c r="S459" s="35">
        <v>72.131</v>
      </c>
      <c r="T459" s="35">
        <v>0</v>
      </c>
      <c r="U459" s="35">
        <v>129.452</v>
      </c>
      <c r="V459" s="36">
        <v>20.286999999999999</v>
      </c>
      <c r="W459" s="220">
        <f t="shared" si="73"/>
        <v>1.9026655324640488E-2</v>
      </c>
      <c r="X459" s="29">
        <f t="shared" si="74"/>
        <v>31</v>
      </c>
      <c r="Y459" s="38" t="str">
        <f t="array" ref="Y459">X459&amp;CHOOSE(AND(X459&lt;&gt;{11,12,13})*MIN(4,MOD(X459,10))+1,"th","st","nd","rd","th")</f>
        <v>31st</v>
      </c>
      <c r="Z459" s="37">
        <v>4.0570000000000004</v>
      </c>
      <c r="AA459" s="28">
        <v>5</v>
      </c>
      <c r="AB459" s="221">
        <f t="shared" si="75"/>
        <v>4.6893713522552592E-3</v>
      </c>
      <c r="AC459" s="29">
        <f t="shared" si="76"/>
        <v>51</v>
      </c>
      <c r="AD459" s="38" t="str">
        <f t="array" ref="AD459">AC459&amp;CHOOSE(AND(AC459&lt;&gt;{11,12,13})*MIN(4,MOD(AC459,10))+1,"th","st","nd","rd","th")</f>
        <v>51st</v>
      </c>
      <c r="AE459" s="37">
        <v>3</v>
      </c>
      <c r="AF459" s="113">
        <v>1066.241</v>
      </c>
      <c r="AG459" s="113">
        <v>1104.491</v>
      </c>
      <c r="AH459" s="113">
        <v>1139.518</v>
      </c>
      <c r="AI459" s="38">
        <v>1103.4169999999999</v>
      </c>
      <c r="AJ459" s="29">
        <f t="shared" si="77"/>
        <v>19</v>
      </c>
      <c r="AK459" s="38" t="str">
        <f t="array" ref="AK459">AJ459&amp;CHOOSE(AND(AJ459&lt;&gt;{11,12,13})*MIN(4,MOD(AJ459,10))+1,"th","st","nd","rd","th")</f>
        <v>19th</v>
      </c>
      <c r="AL459" s="38">
        <v>136.50899999999999</v>
      </c>
      <c r="AM459" s="38">
        <v>189.65100000000001</v>
      </c>
      <c r="AN459" s="38">
        <v>1293.068</v>
      </c>
      <c r="AO459" s="29">
        <f t="shared" si="78"/>
        <v>16</v>
      </c>
      <c r="AP459" s="38" t="str">
        <f t="array" ref="AP459">AO459&amp;CHOOSE(AND(AO459&lt;&gt;{11,12,13})*MIN(4,MOD(AO459,10))+1,"th","st","nd","rd","th")</f>
        <v>16th</v>
      </c>
      <c r="AQ459" s="77">
        <v>0.67</v>
      </c>
      <c r="AR459" s="36">
        <v>859.25099999999998</v>
      </c>
      <c r="AS459" s="29">
        <f t="shared" si="79"/>
        <v>4</v>
      </c>
      <c r="AT459" s="38" t="str">
        <f t="array" ref="AT459">AS459&amp;CHOOSE(AND(AS459&lt;&gt;{11,12,13})*MIN(4,MOD(AS459,10))+1,"th","st","nd","rd","th")</f>
        <v>4th</v>
      </c>
      <c r="AU459" s="40">
        <v>2.8832064358453463E-4</v>
      </c>
    </row>
    <row r="460" spans="1:47" x14ac:dyDescent="0.25">
      <c r="A460" s="7">
        <v>101633903</v>
      </c>
      <c r="B460" s="8" t="s">
        <v>393</v>
      </c>
      <c r="C460" s="8" t="s">
        <v>121</v>
      </c>
      <c r="D460" s="27">
        <v>58632</v>
      </c>
      <c r="E460" s="29">
        <f t="shared" si="70"/>
        <v>67</v>
      </c>
      <c r="F460" s="38" t="str">
        <f t="array" ref="F460">E460&amp;CHOOSE(AND(E460&lt;&gt;{11,12,13})*MIN(4,MOD(E460,10))+1,"th","st","nd","rd","th")</f>
        <v>67th</v>
      </c>
      <c r="G460" s="29">
        <v>4822</v>
      </c>
      <c r="H460" s="30">
        <v>0.91420000000000001</v>
      </c>
      <c r="I460" s="31">
        <v>0.79530000000000001</v>
      </c>
      <c r="J460" s="94">
        <v>118</v>
      </c>
      <c r="K460" s="33">
        <v>71.849999999999994</v>
      </c>
      <c r="L460" s="34">
        <v>9.0899999999999995E-2</v>
      </c>
      <c r="M460" s="29">
        <f t="shared" si="71"/>
        <v>27</v>
      </c>
      <c r="N460" s="38" t="str">
        <f t="array" ref="N460">M460&amp;CHOOSE(AND(M460&lt;&gt;{11,12,13})*MIN(4,MOD(M460,10))+1,"th","st","nd","rd","th")</f>
        <v>27th</v>
      </c>
      <c r="O460" s="34">
        <v>0.15770000000000001</v>
      </c>
      <c r="P460" s="29">
        <f t="shared" si="72"/>
        <v>41</v>
      </c>
      <c r="Q460" s="38" t="str">
        <f t="array" ref="Q460">P460&amp;CHOOSE(AND(P460&lt;&gt;{11,12,13})*MIN(4,MOD(P460,10))+1,"th","st","nd","rd","th")</f>
        <v>41st</v>
      </c>
      <c r="R460" s="35">
        <v>95.747</v>
      </c>
      <c r="S460" s="35">
        <v>83.054000000000002</v>
      </c>
      <c r="T460" s="35">
        <v>0</v>
      </c>
      <c r="U460" s="35">
        <v>178.80099999999999</v>
      </c>
      <c r="V460" s="36">
        <v>66.728000000000009</v>
      </c>
      <c r="W460" s="220">
        <f t="shared" si="73"/>
        <v>3.8010130262507325E-2</v>
      </c>
      <c r="X460" s="29">
        <f t="shared" si="74"/>
        <v>77</v>
      </c>
      <c r="Y460" s="38" t="str">
        <f t="array" ref="Y460">X460&amp;CHOOSE(AND(X460&lt;&gt;{11,12,13})*MIN(4,MOD(X460,10))+1,"th","st","nd","rd","th")</f>
        <v>77th</v>
      </c>
      <c r="Z460" s="37">
        <v>13.346</v>
      </c>
      <c r="AA460" s="28">
        <v>1</v>
      </c>
      <c r="AB460" s="221">
        <f t="shared" si="75"/>
        <v>5.696278962730386E-4</v>
      </c>
      <c r="AC460" s="29">
        <f t="shared" si="76"/>
        <v>17</v>
      </c>
      <c r="AD460" s="38" t="str">
        <f t="array" ref="AD460">AC460&amp;CHOOSE(AND(AC460&lt;&gt;{11,12,13})*MIN(4,MOD(AC460,10))+1,"th","st","nd","rd","th")</f>
        <v>17th</v>
      </c>
      <c r="AE460" s="37">
        <v>0.6</v>
      </c>
      <c r="AF460" s="113">
        <v>1755.5319999999999</v>
      </c>
      <c r="AG460" s="113">
        <v>1783.684</v>
      </c>
      <c r="AH460" s="113">
        <v>1837.914</v>
      </c>
      <c r="AI460" s="38">
        <v>1792.377</v>
      </c>
      <c r="AJ460" s="29">
        <f t="shared" si="77"/>
        <v>41</v>
      </c>
      <c r="AK460" s="38" t="str">
        <f t="array" ref="AK460">AJ460&amp;CHOOSE(AND(AJ460&lt;&gt;{11,12,13})*MIN(4,MOD(AJ460,10))+1,"th","st","nd","rd","th")</f>
        <v>41st</v>
      </c>
      <c r="AL460" s="38">
        <v>192.74700000000001</v>
      </c>
      <c r="AM460" s="38">
        <v>264.59699999999998</v>
      </c>
      <c r="AN460" s="38">
        <v>2056.9740000000002</v>
      </c>
      <c r="AO460" s="29">
        <f t="shared" si="78"/>
        <v>40</v>
      </c>
      <c r="AP460" s="38" t="str">
        <f t="array" ref="AP460">AO460&amp;CHOOSE(AND(AO460&lt;&gt;{11,12,13})*MIN(4,MOD(AO460,10))+1,"th","st","nd","rd","th")</f>
        <v>40th</v>
      </c>
      <c r="AQ460" s="77">
        <v>0.82</v>
      </c>
      <c r="AR460" s="36">
        <v>1541.998</v>
      </c>
      <c r="AS460" s="29">
        <f t="shared" si="79"/>
        <v>21</v>
      </c>
      <c r="AT460" s="38" t="str">
        <f t="array" ref="AT460">AS460&amp;CHOOSE(AND(AS460&lt;&gt;{11,12,13})*MIN(4,MOD(AS460,10))+1,"th","st","nd","rd","th")</f>
        <v>21st</v>
      </c>
      <c r="AU460" s="40">
        <v>5.1741558143786304E-4</v>
      </c>
    </row>
    <row r="461" spans="1:47" x14ac:dyDescent="0.25">
      <c r="A461" s="7">
        <v>101636503</v>
      </c>
      <c r="B461" s="8" t="s">
        <v>488</v>
      </c>
      <c r="C461" s="8" t="s">
        <v>121</v>
      </c>
      <c r="D461" s="27">
        <v>108500</v>
      </c>
      <c r="E461" s="29">
        <f t="shared" si="70"/>
        <v>98</v>
      </c>
      <c r="F461" s="38" t="str">
        <f t="array" ref="F461">E461&amp;CHOOSE(AND(E461&lt;&gt;{11,12,13})*MIN(4,MOD(E461,10))+1,"th","st","nd","rd","th")</f>
        <v>98th</v>
      </c>
      <c r="G461" s="29">
        <v>7494</v>
      </c>
      <c r="H461" s="30">
        <v>0.49399999999999999</v>
      </c>
      <c r="I461" s="31">
        <v>-0.47220000000000001</v>
      </c>
      <c r="J461" s="94">
        <v>404</v>
      </c>
      <c r="K461" s="33">
        <v>0</v>
      </c>
      <c r="L461" s="34">
        <v>3.0599999999999999E-2</v>
      </c>
      <c r="M461" s="29">
        <f t="shared" si="71"/>
        <v>3</v>
      </c>
      <c r="N461" s="38" t="str">
        <f t="array" ref="N461">M461&amp;CHOOSE(AND(M461&lt;&gt;{11,12,13})*MIN(4,MOD(M461,10))+1,"th","st","nd","rd","th")</f>
        <v>3rd</v>
      </c>
      <c r="O461" s="34">
        <v>2.76E-2</v>
      </c>
      <c r="P461" s="29">
        <f t="shared" si="72"/>
        <v>1</v>
      </c>
      <c r="Q461" s="38" t="str">
        <f t="array" ref="Q461">P461&amp;CHOOSE(AND(P461&lt;&gt;{11,12,13})*MIN(4,MOD(P461,10))+1,"th","st","nd","rd","th")</f>
        <v>1st</v>
      </c>
      <c r="R461" s="35">
        <v>74.826999999999998</v>
      </c>
      <c r="S461" s="35">
        <v>33.744999999999997</v>
      </c>
      <c r="T461" s="35">
        <v>0</v>
      </c>
      <c r="U461" s="35">
        <v>108.572</v>
      </c>
      <c r="V461" s="36">
        <v>68.838999999999999</v>
      </c>
      <c r="W461" s="220">
        <f t="shared" si="73"/>
        <v>1.6890780282451123E-2</v>
      </c>
      <c r="X461" s="29">
        <f t="shared" si="74"/>
        <v>24</v>
      </c>
      <c r="Y461" s="38" t="str">
        <f t="array" ref="Y461">X461&amp;CHOOSE(AND(X461&lt;&gt;{11,12,13})*MIN(4,MOD(X461,10))+1,"th","st","nd","rd","th")</f>
        <v>24th</v>
      </c>
      <c r="Z461" s="37">
        <v>13.768000000000001</v>
      </c>
      <c r="AA461" s="28">
        <v>11</v>
      </c>
      <c r="AB461" s="221">
        <f t="shared" si="75"/>
        <v>2.699030827103275E-3</v>
      </c>
      <c r="AC461" s="29">
        <f t="shared" si="76"/>
        <v>39</v>
      </c>
      <c r="AD461" s="38" t="str">
        <f t="array" ref="AD461">AC461&amp;CHOOSE(AND(AC461&lt;&gt;{11,12,13})*MIN(4,MOD(AC461,10))+1,"th","st","nd","rd","th")</f>
        <v>39th</v>
      </c>
      <c r="AE461" s="37">
        <v>6.6</v>
      </c>
      <c r="AF461" s="113">
        <v>4075.5369999999998</v>
      </c>
      <c r="AG461" s="113">
        <v>4137.4880000000003</v>
      </c>
      <c r="AH461" s="113">
        <v>4207.5420000000004</v>
      </c>
      <c r="AI461" s="38">
        <v>4140.1890000000003</v>
      </c>
      <c r="AJ461" s="29">
        <f t="shared" si="77"/>
        <v>79</v>
      </c>
      <c r="AK461" s="38" t="str">
        <f t="array" ref="AK461">AJ461&amp;CHOOSE(AND(AJ461&lt;&gt;{11,12,13})*MIN(4,MOD(AJ461,10))+1,"th","st","nd","rd","th")</f>
        <v>79th</v>
      </c>
      <c r="AL461" s="38">
        <v>128.94</v>
      </c>
      <c r="AM461" s="38">
        <v>128.94</v>
      </c>
      <c r="AN461" s="38">
        <v>4269.1289999999999</v>
      </c>
      <c r="AO461" s="29">
        <f t="shared" si="78"/>
        <v>75</v>
      </c>
      <c r="AP461" s="38" t="str">
        <f t="array" ref="AP461">AO461&amp;CHOOSE(AND(AO461&lt;&gt;{11,12,13})*MIN(4,MOD(AO461,10))+1,"th","st","nd","rd","th")</f>
        <v>75th</v>
      </c>
      <c r="AQ461" s="77">
        <v>1.01</v>
      </c>
      <c r="AR461" s="36">
        <v>2130.0390000000002</v>
      </c>
      <c r="AS461" s="29">
        <f t="shared" si="79"/>
        <v>38</v>
      </c>
      <c r="AT461" s="38" t="str">
        <f t="array" ref="AT461">AS461&amp;CHOOSE(AND(AS461&lt;&gt;{11,12,13})*MIN(4,MOD(AS461,10))+1,"th","st","nd","rd","th")</f>
        <v>38th</v>
      </c>
      <c r="AU461" s="40">
        <v>7.1473203445810199E-4</v>
      </c>
    </row>
    <row r="462" spans="1:47" x14ac:dyDescent="0.25">
      <c r="A462" s="7">
        <v>101637002</v>
      </c>
      <c r="B462" s="8" t="s">
        <v>517</v>
      </c>
      <c r="C462" s="8" t="s">
        <v>121</v>
      </c>
      <c r="D462" s="27">
        <v>51069</v>
      </c>
      <c r="E462" s="29">
        <f t="shared" si="70"/>
        <v>48</v>
      </c>
      <c r="F462" s="38" t="str">
        <f t="array" ref="F462">E462&amp;CHOOSE(AND(E462&lt;&gt;{11,12,13})*MIN(4,MOD(E462,10))+1,"th","st","nd","rd","th")</f>
        <v>48th</v>
      </c>
      <c r="G462" s="29">
        <v>10699</v>
      </c>
      <c r="H462" s="30">
        <v>1.0495000000000001</v>
      </c>
      <c r="I462" s="31">
        <v>0.43669999999999998</v>
      </c>
      <c r="J462" s="94">
        <v>281</v>
      </c>
      <c r="K462" s="33">
        <v>0</v>
      </c>
      <c r="L462" s="34">
        <v>0.17879999999999999</v>
      </c>
      <c r="M462" s="29">
        <f t="shared" si="71"/>
        <v>63</v>
      </c>
      <c r="N462" s="38" t="str">
        <f t="array" ref="N462">M462&amp;CHOOSE(AND(M462&lt;&gt;{11,12,13})*MIN(4,MOD(M462,10))+1,"th","st","nd","rd","th")</f>
        <v>63rd</v>
      </c>
      <c r="O462" s="34">
        <v>0.26719999999999999</v>
      </c>
      <c r="P462" s="29">
        <f t="shared" si="72"/>
        <v>90</v>
      </c>
      <c r="Q462" s="38" t="str">
        <f t="array" ref="Q462">P462&amp;CHOOSE(AND(P462&lt;&gt;{11,12,13})*MIN(4,MOD(P462,10))+1,"th","st","nd","rd","th")</f>
        <v>90th</v>
      </c>
      <c r="R462" s="35">
        <v>325.291</v>
      </c>
      <c r="S462" s="35">
        <v>243.059</v>
      </c>
      <c r="T462" s="35">
        <v>0</v>
      </c>
      <c r="U462" s="35">
        <v>568.35</v>
      </c>
      <c r="V462" s="36">
        <v>96.446000000000012</v>
      </c>
      <c r="W462" s="220">
        <f t="shared" si="73"/>
        <v>3.1807583347899362E-2</v>
      </c>
      <c r="X462" s="29">
        <f t="shared" si="74"/>
        <v>66</v>
      </c>
      <c r="Y462" s="38" t="str">
        <f t="array" ref="Y462">X462&amp;CHOOSE(AND(X462&lt;&gt;{11,12,13})*MIN(4,MOD(X462,10))+1,"th","st","nd","rd","th")</f>
        <v>66th</v>
      </c>
      <c r="Z462" s="37">
        <v>19.289000000000001</v>
      </c>
      <c r="AA462" s="28">
        <v>8</v>
      </c>
      <c r="AB462" s="221">
        <f t="shared" si="75"/>
        <v>2.6383744974721075E-3</v>
      </c>
      <c r="AC462" s="29">
        <f t="shared" si="76"/>
        <v>38</v>
      </c>
      <c r="AD462" s="38" t="str">
        <f t="array" ref="AD462">AC462&amp;CHOOSE(AND(AC462&lt;&gt;{11,12,13})*MIN(4,MOD(AC462,10))+1,"th","st","nd","rd","th")</f>
        <v>38th</v>
      </c>
      <c r="AE462" s="37">
        <v>4.8</v>
      </c>
      <c r="AF462" s="113">
        <v>3032.17</v>
      </c>
      <c r="AG462" s="113">
        <v>3096.9630000000002</v>
      </c>
      <c r="AH462" s="113">
        <v>3095.7159999999999</v>
      </c>
      <c r="AI462" s="38">
        <v>3074.95</v>
      </c>
      <c r="AJ462" s="29">
        <f t="shared" si="77"/>
        <v>66</v>
      </c>
      <c r="AK462" s="38" t="str">
        <f t="array" ref="AK462">AJ462&amp;CHOOSE(AND(AJ462&lt;&gt;{11,12,13})*MIN(4,MOD(AJ462,10))+1,"th","st","nd","rd","th")</f>
        <v>66th</v>
      </c>
      <c r="AL462" s="38">
        <v>592.43899999999996</v>
      </c>
      <c r="AM462" s="38">
        <v>592.43899999999996</v>
      </c>
      <c r="AN462" s="38">
        <v>3667.3890000000001</v>
      </c>
      <c r="AO462" s="29">
        <f t="shared" si="78"/>
        <v>69</v>
      </c>
      <c r="AP462" s="38" t="str">
        <f t="array" ref="AP462">AO462&amp;CHOOSE(AND(AO462&lt;&gt;{11,12,13})*MIN(4,MOD(AO462,10))+1,"th","st","nd","rd","th")</f>
        <v>69th</v>
      </c>
      <c r="AQ462" s="77">
        <v>0.84</v>
      </c>
      <c r="AR462" s="36">
        <v>3233.0970000000002</v>
      </c>
      <c r="AS462" s="29">
        <f t="shared" si="79"/>
        <v>63</v>
      </c>
      <c r="AT462" s="38" t="str">
        <f t="array" ref="AT462">AS462&amp;CHOOSE(AND(AS462&lt;&gt;{11,12,13})*MIN(4,MOD(AS462,10))+1,"th","st","nd","rd","th")</f>
        <v>63rd</v>
      </c>
      <c r="AU462" s="40">
        <v>1.084861824788366E-3</v>
      </c>
    </row>
    <row r="463" spans="1:47" x14ac:dyDescent="0.25">
      <c r="A463" s="7">
        <v>101638003</v>
      </c>
      <c r="B463" s="8" t="s">
        <v>587</v>
      </c>
      <c r="C463" s="8" t="s">
        <v>121</v>
      </c>
      <c r="D463" s="27">
        <v>58560</v>
      </c>
      <c r="E463" s="29">
        <f t="shared" si="70"/>
        <v>67</v>
      </c>
      <c r="F463" s="38" t="str">
        <f t="array" ref="F463">E463&amp;CHOOSE(AND(E463&lt;&gt;{11,12,13})*MIN(4,MOD(E463,10))+1,"th","st","nd","rd","th")</f>
        <v>67th</v>
      </c>
      <c r="G463" s="29">
        <v>11022</v>
      </c>
      <c r="H463" s="30">
        <v>0.9153</v>
      </c>
      <c r="I463" s="31">
        <v>0.50980000000000003</v>
      </c>
      <c r="J463" s="94">
        <v>260</v>
      </c>
      <c r="K463" s="33">
        <v>0</v>
      </c>
      <c r="L463" s="34">
        <v>0.1822</v>
      </c>
      <c r="M463" s="29">
        <f t="shared" si="71"/>
        <v>64</v>
      </c>
      <c r="N463" s="38" t="str">
        <f t="array" ref="N463">M463&amp;CHOOSE(AND(M463&lt;&gt;{11,12,13})*MIN(4,MOD(M463,10))+1,"th","st","nd","rd","th")</f>
        <v>64th</v>
      </c>
      <c r="O463" s="34">
        <v>6.5000000000000002E-2</v>
      </c>
      <c r="P463" s="29">
        <f t="shared" si="72"/>
        <v>7</v>
      </c>
      <c r="Q463" s="38" t="str">
        <f t="array" ref="Q463">P463&amp;CHOOSE(AND(P463&lt;&gt;{11,12,13})*MIN(4,MOD(P463,10))+1,"th","st","nd","rd","th")</f>
        <v>7th</v>
      </c>
      <c r="R463" s="35">
        <v>362.08300000000003</v>
      </c>
      <c r="S463" s="35">
        <v>64.587000000000003</v>
      </c>
      <c r="T463" s="35">
        <v>0</v>
      </c>
      <c r="U463" s="35">
        <v>426.67</v>
      </c>
      <c r="V463" s="36">
        <v>75.466999999999985</v>
      </c>
      <c r="W463" s="220">
        <f t="shared" si="73"/>
        <v>2.2784953060587376E-2</v>
      </c>
      <c r="X463" s="29">
        <f t="shared" si="74"/>
        <v>41</v>
      </c>
      <c r="Y463" s="38" t="str">
        <f t="array" ref="Y463">X463&amp;CHOOSE(AND(X463&lt;&gt;{11,12,13})*MIN(4,MOD(X463,10))+1,"th","st","nd","rd","th")</f>
        <v>41st</v>
      </c>
      <c r="Z463" s="37">
        <v>15.093</v>
      </c>
      <c r="AA463" s="28">
        <v>8</v>
      </c>
      <c r="AB463" s="221">
        <f t="shared" si="75"/>
        <v>2.4153553802946856E-3</v>
      </c>
      <c r="AC463" s="29">
        <f t="shared" si="76"/>
        <v>36</v>
      </c>
      <c r="AD463" s="38" t="str">
        <f t="array" ref="AD463">AC463&amp;CHOOSE(AND(AC463&lt;&gt;{11,12,13})*MIN(4,MOD(AC463,10))+1,"th","st","nd","rd","th")</f>
        <v>36th</v>
      </c>
      <c r="AE463" s="37">
        <v>4.8</v>
      </c>
      <c r="AF463" s="113">
        <v>3312.1419999999998</v>
      </c>
      <c r="AG463" s="113">
        <v>3344.337</v>
      </c>
      <c r="AH463" s="113">
        <v>3401.8270000000002</v>
      </c>
      <c r="AI463" s="38">
        <v>3352.7689999999998</v>
      </c>
      <c r="AJ463" s="29">
        <f t="shared" si="77"/>
        <v>70</v>
      </c>
      <c r="AK463" s="38" t="str">
        <f t="array" ref="AK463">AJ463&amp;CHOOSE(AND(AJ463&lt;&gt;{11,12,13})*MIN(4,MOD(AJ463,10))+1,"th","st","nd","rd","th")</f>
        <v>70th</v>
      </c>
      <c r="AL463" s="38">
        <v>446.56299999999999</v>
      </c>
      <c r="AM463" s="38">
        <v>446.56299999999999</v>
      </c>
      <c r="AN463" s="38">
        <v>3799.3319999999999</v>
      </c>
      <c r="AO463" s="29">
        <f t="shared" si="78"/>
        <v>70</v>
      </c>
      <c r="AP463" s="38" t="str">
        <f t="array" ref="AP463">AO463&amp;CHOOSE(AND(AO463&lt;&gt;{11,12,13})*MIN(4,MOD(AO463,10))+1,"th","st","nd","rd","th")</f>
        <v>70th</v>
      </c>
      <c r="AQ463" s="77">
        <v>0.86</v>
      </c>
      <c r="AR463" s="36">
        <v>2990.6750000000002</v>
      </c>
      <c r="AS463" s="29">
        <f t="shared" si="79"/>
        <v>60</v>
      </c>
      <c r="AT463" s="38" t="str">
        <f t="array" ref="AT463">AS463&amp;CHOOSE(AND(AS463&lt;&gt;{11,12,13})*MIN(4,MOD(AS463,10))+1,"th","st","nd","rd","th")</f>
        <v>60th</v>
      </c>
      <c r="AU463" s="40">
        <v>1.0035174131332732E-3</v>
      </c>
    </row>
    <row r="464" spans="1:47" x14ac:dyDescent="0.25">
      <c r="A464" s="7">
        <v>101638803</v>
      </c>
      <c r="B464" s="8" t="s">
        <v>619</v>
      </c>
      <c r="C464" s="8" t="s">
        <v>121</v>
      </c>
      <c r="D464" s="27">
        <v>38798</v>
      </c>
      <c r="E464" s="29">
        <f t="shared" si="70"/>
        <v>10</v>
      </c>
      <c r="F464" s="38" t="str">
        <f t="array" ref="F464">E464&amp;CHOOSE(AND(E464&lt;&gt;{11,12,13})*MIN(4,MOD(E464,10))+1,"th","st","nd","rd","th")</f>
        <v>10th</v>
      </c>
      <c r="G464" s="29">
        <v>6459</v>
      </c>
      <c r="H464" s="30">
        <v>1.3815</v>
      </c>
      <c r="I464" s="31">
        <v>-1.583</v>
      </c>
      <c r="J464" s="94">
        <v>458</v>
      </c>
      <c r="K464" s="33">
        <v>0</v>
      </c>
      <c r="L464" s="34">
        <v>0.29699999999999999</v>
      </c>
      <c r="M464" s="29">
        <f t="shared" si="71"/>
        <v>90</v>
      </c>
      <c r="N464" s="38" t="str">
        <f t="array" ref="N464">M464&amp;CHOOSE(AND(M464&lt;&gt;{11,12,13})*MIN(4,MOD(M464,10))+1,"th","st","nd","rd","th")</f>
        <v>90th</v>
      </c>
      <c r="O464" s="34">
        <v>0.21029999999999999</v>
      </c>
      <c r="P464" s="29">
        <f t="shared" si="72"/>
        <v>66</v>
      </c>
      <c r="Q464" s="38" t="str">
        <f t="array" ref="Q464">P464&amp;CHOOSE(AND(P464&lt;&gt;{11,12,13})*MIN(4,MOD(P464,10))+1,"th","st","nd","rd","th")</f>
        <v>66th</v>
      </c>
      <c r="R464" s="35">
        <v>278.774</v>
      </c>
      <c r="S464" s="35">
        <v>98.697000000000003</v>
      </c>
      <c r="T464" s="35">
        <v>0</v>
      </c>
      <c r="U464" s="35">
        <v>377.471</v>
      </c>
      <c r="V464" s="36">
        <v>51.372000000000007</v>
      </c>
      <c r="W464" s="220">
        <f t="shared" si="73"/>
        <v>3.2838421694887522E-2</v>
      </c>
      <c r="X464" s="29">
        <f t="shared" si="74"/>
        <v>69</v>
      </c>
      <c r="Y464" s="38" t="str">
        <f t="array" ref="Y464">X464&amp;CHOOSE(AND(X464&lt;&gt;{11,12,13})*MIN(4,MOD(X464,10))+1,"th","st","nd","rd","th")</f>
        <v>69th</v>
      </c>
      <c r="Z464" s="37">
        <v>10.273999999999999</v>
      </c>
      <c r="AA464" s="28">
        <v>12</v>
      </c>
      <c r="AB464" s="221">
        <f t="shared" si="75"/>
        <v>7.6707362052995838E-3</v>
      </c>
      <c r="AC464" s="29">
        <f t="shared" si="76"/>
        <v>62</v>
      </c>
      <c r="AD464" s="38" t="str">
        <f t="array" ref="AD464">AC464&amp;CHOOSE(AND(AC464&lt;&gt;{11,12,13})*MIN(4,MOD(AC464,10))+1,"th","st","nd","rd","th")</f>
        <v>62nd</v>
      </c>
      <c r="AE464" s="37">
        <v>7.2</v>
      </c>
      <c r="AF464" s="113">
        <v>1564.3869999999999</v>
      </c>
      <c r="AG464" s="113">
        <v>1562.8889999999999</v>
      </c>
      <c r="AH464" s="113">
        <v>1584.3610000000001</v>
      </c>
      <c r="AI464" s="38">
        <v>1570.546</v>
      </c>
      <c r="AJ464" s="29">
        <f t="shared" si="77"/>
        <v>35</v>
      </c>
      <c r="AK464" s="38" t="str">
        <f t="array" ref="AK464">AJ464&amp;CHOOSE(AND(AJ464&lt;&gt;{11,12,13})*MIN(4,MOD(AJ464,10))+1,"th","st","nd","rd","th")</f>
        <v>35th</v>
      </c>
      <c r="AL464" s="38">
        <v>394.94499999999999</v>
      </c>
      <c r="AM464" s="38">
        <v>394.94499999999999</v>
      </c>
      <c r="AN464" s="38">
        <v>1965.491</v>
      </c>
      <c r="AO464" s="29">
        <f t="shared" si="78"/>
        <v>38</v>
      </c>
      <c r="AP464" s="38" t="str">
        <f t="array" ref="AP464">AO464&amp;CHOOSE(AND(AO464&lt;&gt;{11,12,13})*MIN(4,MOD(AO464,10))+1,"th","st","nd","rd","th")</f>
        <v>38th</v>
      </c>
      <c r="AQ464" s="77">
        <v>1.1000000000000001</v>
      </c>
      <c r="AR464" s="36">
        <v>2986.8580000000002</v>
      </c>
      <c r="AS464" s="29">
        <f t="shared" si="79"/>
        <v>59</v>
      </c>
      <c r="AT464" s="38" t="str">
        <f t="array" ref="AT464">AS464&amp;CHOOSE(AND(AS464&lt;&gt;{11,12,13})*MIN(4,MOD(AS464,10))+1,"th","st","nd","rd","th")</f>
        <v>59th</v>
      </c>
      <c r="AU464" s="40">
        <v>1.002236623356407E-3</v>
      </c>
    </row>
    <row r="465" spans="1:47" x14ac:dyDescent="0.25">
      <c r="A465" s="7">
        <v>119648703</v>
      </c>
      <c r="B465" s="8" t="s">
        <v>621</v>
      </c>
      <c r="C465" s="8" t="s">
        <v>622</v>
      </c>
      <c r="D465" s="27">
        <v>46332</v>
      </c>
      <c r="E465" s="29">
        <f t="shared" si="70"/>
        <v>33</v>
      </c>
      <c r="F465" s="38" t="str">
        <f t="array" ref="F465">E465&amp;CHOOSE(AND(E465&lt;&gt;{11,12,13})*MIN(4,MOD(E465,10))+1,"th","st","nd","rd","th")</f>
        <v>33rd</v>
      </c>
      <c r="G465" s="29">
        <v>8207</v>
      </c>
      <c r="H465" s="30">
        <v>1.1568000000000001</v>
      </c>
      <c r="I465" s="31">
        <v>0.72450000000000003</v>
      </c>
      <c r="J465" s="94">
        <v>171</v>
      </c>
      <c r="K465" s="33">
        <v>0</v>
      </c>
      <c r="L465" s="34">
        <v>0.23089999999999999</v>
      </c>
      <c r="M465" s="29">
        <f t="shared" si="71"/>
        <v>82</v>
      </c>
      <c r="N465" s="38" t="str">
        <f t="array" ref="N465">M465&amp;CHOOSE(AND(M465&lt;&gt;{11,12,13})*MIN(4,MOD(M465,10))+1,"th","st","nd","rd","th")</f>
        <v>82nd</v>
      </c>
      <c r="O465" s="34">
        <v>0.17560000000000001</v>
      </c>
      <c r="P465" s="29">
        <f t="shared" si="72"/>
        <v>50</v>
      </c>
      <c r="Q465" s="38" t="str">
        <f t="array" ref="Q465">P465&amp;CHOOSE(AND(P465&lt;&gt;{11,12,13})*MIN(4,MOD(P465,10))+1,"th","st","nd","rd","th")</f>
        <v>50th</v>
      </c>
      <c r="R465" s="35">
        <v>368.57799999999997</v>
      </c>
      <c r="S465" s="35">
        <v>140.15199999999999</v>
      </c>
      <c r="T465" s="35">
        <v>0</v>
      </c>
      <c r="U465" s="35">
        <v>508.73</v>
      </c>
      <c r="V465" s="36">
        <v>88.965000000000003</v>
      </c>
      <c r="W465" s="220">
        <f t="shared" si="73"/>
        <v>3.3439919592338566E-2</v>
      </c>
      <c r="X465" s="29">
        <f t="shared" si="74"/>
        <v>71</v>
      </c>
      <c r="Y465" s="38" t="str">
        <f t="array" ref="Y465">X465&amp;CHOOSE(AND(X465&lt;&gt;{11,12,13})*MIN(4,MOD(X465,10))+1,"th","st","nd","rd","th")</f>
        <v>71st</v>
      </c>
      <c r="Z465" s="37">
        <v>17.792999999999999</v>
      </c>
      <c r="AA465" s="28">
        <v>12</v>
      </c>
      <c r="AB465" s="221">
        <f t="shared" si="75"/>
        <v>4.5105270062166334E-3</v>
      </c>
      <c r="AC465" s="29">
        <f t="shared" si="76"/>
        <v>50</v>
      </c>
      <c r="AD465" s="38" t="str">
        <f t="array" ref="AD465">AC465&amp;CHOOSE(AND(AC465&lt;&gt;{11,12,13})*MIN(4,MOD(AC465,10))+1,"th","st","nd","rd","th")</f>
        <v>50th</v>
      </c>
      <c r="AE465" s="37">
        <v>7.2</v>
      </c>
      <c r="AF465" s="113">
        <v>2660.4430000000002</v>
      </c>
      <c r="AG465" s="113">
        <v>2761.913</v>
      </c>
      <c r="AH465" s="113">
        <v>2845.0329999999999</v>
      </c>
      <c r="AI465" s="38">
        <v>2755.7959999999998</v>
      </c>
      <c r="AJ465" s="29">
        <f t="shared" si="77"/>
        <v>61</v>
      </c>
      <c r="AK465" s="38" t="str">
        <f t="array" ref="AK465">AJ465&amp;CHOOSE(AND(AJ465&lt;&gt;{11,12,13})*MIN(4,MOD(AJ465,10))+1,"th","st","nd","rd","th")</f>
        <v>61st</v>
      </c>
      <c r="AL465" s="38">
        <v>533.72299999999996</v>
      </c>
      <c r="AM465" s="38">
        <v>533.72299999999996</v>
      </c>
      <c r="AN465" s="38">
        <v>3289.5189999999998</v>
      </c>
      <c r="AO465" s="29">
        <f t="shared" si="78"/>
        <v>63</v>
      </c>
      <c r="AP465" s="38" t="str">
        <f t="array" ref="AP465">AO465&amp;CHOOSE(AND(AO465&lt;&gt;{11,12,13})*MIN(4,MOD(AO465,10))+1,"th","st","nd","rd","th")</f>
        <v>63rd</v>
      </c>
      <c r="AQ465" s="77">
        <v>1.36</v>
      </c>
      <c r="AR465" s="36">
        <v>5175.2290000000003</v>
      </c>
      <c r="AS465" s="29">
        <f t="shared" si="79"/>
        <v>80</v>
      </c>
      <c r="AT465" s="38" t="str">
        <f t="array" ref="AT465">AS465&amp;CHOOSE(AND(AS465&lt;&gt;{11,12,13})*MIN(4,MOD(AS465,10))+1,"th","st","nd","rd","th")</f>
        <v>80th</v>
      </c>
      <c r="AU465" s="40">
        <v>1.7365418905271541E-3</v>
      </c>
    </row>
    <row r="466" spans="1:47" x14ac:dyDescent="0.25">
      <c r="A466" s="7">
        <v>119648903</v>
      </c>
      <c r="B466" s="8" t="s">
        <v>637</v>
      </c>
      <c r="C466" s="8" t="s">
        <v>622</v>
      </c>
      <c r="D466" s="27">
        <v>52115</v>
      </c>
      <c r="E466" s="29">
        <f t="shared" si="70"/>
        <v>52</v>
      </c>
      <c r="F466" s="38" t="str">
        <f t="array" ref="F466">E466&amp;CHOOSE(AND(E466&lt;&gt;{11,12,13})*MIN(4,MOD(E466,10))+1,"th","st","nd","rd","th")</f>
        <v>52nd</v>
      </c>
      <c r="G466" s="29">
        <v>5941</v>
      </c>
      <c r="H466" s="30">
        <v>1.0285</v>
      </c>
      <c r="I466" s="31">
        <v>0.75929999999999997</v>
      </c>
      <c r="J466" s="94">
        <v>149</v>
      </c>
      <c r="K466" s="33">
        <v>6.6630000000000003</v>
      </c>
      <c r="L466" s="34">
        <v>0.1143</v>
      </c>
      <c r="M466" s="29">
        <f t="shared" si="71"/>
        <v>38</v>
      </c>
      <c r="N466" s="38" t="str">
        <f t="array" ref="N466">M466&amp;CHOOSE(AND(M466&lt;&gt;{11,12,13})*MIN(4,MOD(M466,10))+1,"th","st","nd","rd","th")</f>
        <v>38th</v>
      </c>
      <c r="O466" s="34">
        <v>0.25319999999999998</v>
      </c>
      <c r="P466" s="29">
        <f t="shared" si="72"/>
        <v>84</v>
      </c>
      <c r="Q466" s="38" t="str">
        <f t="array" ref="Q466">P466&amp;CHOOSE(AND(P466&lt;&gt;{11,12,13})*MIN(4,MOD(P466,10))+1,"th","st","nd","rd","th")</f>
        <v>84th</v>
      </c>
      <c r="R466" s="35">
        <v>133.25899999999999</v>
      </c>
      <c r="S466" s="35">
        <v>147.6</v>
      </c>
      <c r="T466" s="35">
        <v>0</v>
      </c>
      <c r="U466" s="35">
        <v>280.85899999999998</v>
      </c>
      <c r="V466" s="36">
        <v>77.331000000000003</v>
      </c>
      <c r="W466" s="220">
        <f t="shared" si="73"/>
        <v>3.9797274799382235E-2</v>
      </c>
      <c r="X466" s="29">
        <f t="shared" si="74"/>
        <v>80</v>
      </c>
      <c r="Y466" s="38" t="str">
        <f t="array" ref="Y466">X466&amp;CHOOSE(AND(X466&lt;&gt;{11,12,13})*MIN(4,MOD(X466,10))+1,"th","st","nd","rd","th")</f>
        <v>80th</v>
      </c>
      <c r="Z466" s="37">
        <v>15.465999999999999</v>
      </c>
      <c r="AA466" s="28">
        <v>0</v>
      </c>
      <c r="AB466" s="221">
        <f t="shared" si="75"/>
        <v>0</v>
      </c>
      <c r="AC466" s="29">
        <f t="shared" si="76"/>
        <v>1</v>
      </c>
      <c r="AD466" s="38" t="str">
        <f t="array" ref="AD466">AC466&amp;CHOOSE(AND(AC466&lt;&gt;{11,12,13})*MIN(4,MOD(AC466,10))+1,"th","st","nd","rd","th")</f>
        <v>1st</v>
      </c>
      <c r="AE466" s="37">
        <v>0</v>
      </c>
      <c r="AF466" s="113">
        <v>1943.123</v>
      </c>
      <c r="AG466" s="113">
        <v>2021.569</v>
      </c>
      <c r="AH466" s="113">
        <v>2112.076</v>
      </c>
      <c r="AI466" s="38">
        <v>2025.5889999999999</v>
      </c>
      <c r="AJ466" s="29">
        <f t="shared" si="77"/>
        <v>47</v>
      </c>
      <c r="AK466" s="38" t="str">
        <f t="array" ref="AK466">AJ466&amp;CHOOSE(AND(AJ466&lt;&gt;{11,12,13})*MIN(4,MOD(AJ466,10))+1,"th","st","nd","rd","th")</f>
        <v>47th</v>
      </c>
      <c r="AL466" s="38">
        <v>296.32499999999999</v>
      </c>
      <c r="AM466" s="38">
        <v>302.988</v>
      </c>
      <c r="AN466" s="38">
        <v>2328.5770000000002</v>
      </c>
      <c r="AO466" s="29">
        <f t="shared" si="78"/>
        <v>46</v>
      </c>
      <c r="AP466" s="38" t="str">
        <f t="array" ref="AP466">AO466&amp;CHOOSE(AND(AO466&lt;&gt;{11,12,13})*MIN(4,MOD(AO466,10))+1,"th","st","nd","rd","th")</f>
        <v>46th</v>
      </c>
      <c r="AQ466" s="77">
        <v>1.24</v>
      </c>
      <c r="AR466" s="36">
        <v>2969.7269999999999</v>
      </c>
      <c r="AS466" s="29">
        <f t="shared" si="79"/>
        <v>59</v>
      </c>
      <c r="AT466" s="38" t="str">
        <f t="array" ref="AT466">AS466&amp;CHOOSE(AND(AS466&lt;&gt;{11,12,13})*MIN(4,MOD(AS466,10))+1,"th","st","nd","rd","th")</f>
        <v>59th</v>
      </c>
      <c r="AU466" s="40">
        <v>9.9648833683099497E-4</v>
      </c>
    </row>
    <row r="467" spans="1:47" x14ac:dyDescent="0.25">
      <c r="A467" s="7">
        <v>107650603</v>
      </c>
      <c r="B467" s="8" t="s">
        <v>133</v>
      </c>
      <c r="C467" s="8" t="s">
        <v>134</v>
      </c>
      <c r="D467" s="27">
        <v>54733</v>
      </c>
      <c r="E467" s="29">
        <f t="shared" si="70"/>
        <v>58</v>
      </c>
      <c r="F467" s="38" t="str">
        <f t="array" ref="F467">E467&amp;CHOOSE(AND(E467&lt;&gt;{11,12,13})*MIN(4,MOD(E467,10))+1,"th","st","nd","rd","th")</f>
        <v>58th</v>
      </c>
      <c r="G467" s="29">
        <v>7627</v>
      </c>
      <c r="H467" s="30">
        <v>0.97929999999999995</v>
      </c>
      <c r="I467" s="31">
        <v>0.45910000000000001</v>
      </c>
      <c r="J467" s="94">
        <v>275</v>
      </c>
      <c r="K467" s="33">
        <v>0</v>
      </c>
      <c r="L467" s="34">
        <v>0.1149</v>
      </c>
      <c r="M467" s="29">
        <f t="shared" si="71"/>
        <v>38</v>
      </c>
      <c r="N467" s="38" t="str">
        <f t="array" ref="N467">M467&amp;CHOOSE(AND(M467&lt;&gt;{11,12,13})*MIN(4,MOD(M467,10))+1,"th","st","nd","rd","th")</f>
        <v>38th</v>
      </c>
      <c r="O467" s="34">
        <v>0.20380000000000001</v>
      </c>
      <c r="P467" s="29">
        <f t="shared" si="72"/>
        <v>63</v>
      </c>
      <c r="Q467" s="38" t="str">
        <f t="array" ref="Q467">P467&amp;CHOOSE(AND(P467&lt;&gt;{11,12,13})*MIN(4,MOD(P467,10))+1,"th","st","nd","rd","th")</f>
        <v>63rd</v>
      </c>
      <c r="R467" s="35">
        <v>175.42699999999999</v>
      </c>
      <c r="S467" s="35">
        <v>155.57900000000001</v>
      </c>
      <c r="T467" s="35">
        <v>0</v>
      </c>
      <c r="U467" s="35">
        <v>331.00599999999997</v>
      </c>
      <c r="V467" s="36">
        <v>62.345999999999997</v>
      </c>
      <c r="W467" s="220">
        <f t="shared" si="73"/>
        <v>2.4500959862612904E-2</v>
      </c>
      <c r="X467" s="29">
        <f t="shared" si="74"/>
        <v>46</v>
      </c>
      <c r="Y467" s="38" t="str">
        <f t="array" ref="Y467">X467&amp;CHOOSE(AND(X467&lt;&gt;{11,12,13})*MIN(4,MOD(X467,10))+1,"th","st","nd","rd","th")</f>
        <v>46th</v>
      </c>
      <c r="Z467" s="37">
        <v>12.468999999999999</v>
      </c>
      <c r="AA467" s="28">
        <v>12</v>
      </c>
      <c r="AB467" s="221">
        <f t="shared" si="75"/>
        <v>4.7158040347633351E-3</v>
      </c>
      <c r="AC467" s="29">
        <f t="shared" si="76"/>
        <v>51</v>
      </c>
      <c r="AD467" s="38" t="str">
        <f t="array" ref="AD467">AC467&amp;CHOOSE(AND(AC467&lt;&gt;{11,12,13})*MIN(4,MOD(AC467,10))+1,"th","st","nd","rd","th")</f>
        <v>51st</v>
      </c>
      <c r="AE467" s="37">
        <v>7.2</v>
      </c>
      <c r="AF467" s="113">
        <v>2544.6350000000002</v>
      </c>
      <c r="AG467" s="113">
        <v>2595.1289999999999</v>
      </c>
      <c r="AH467" s="113">
        <v>2653.6619999999998</v>
      </c>
      <c r="AI467" s="38">
        <v>2597.8090000000002</v>
      </c>
      <c r="AJ467" s="29">
        <f t="shared" si="77"/>
        <v>58</v>
      </c>
      <c r="AK467" s="38" t="str">
        <f t="array" ref="AK467">AJ467&amp;CHOOSE(AND(AJ467&lt;&gt;{11,12,13})*MIN(4,MOD(AJ467,10))+1,"th","st","nd","rd","th")</f>
        <v>58th</v>
      </c>
      <c r="AL467" s="38">
        <v>350.67500000000001</v>
      </c>
      <c r="AM467" s="38">
        <v>350.67500000000001</v>
      </c>
      <c r="AN467" s="38">
        <v>2948.4839999999999</v>
      </c>
      <c r="AO467" s="29">
        <f t="shared" si="78"/>
        <v>58</v>
      </c>
      <c r="AP467" s="38" t="str">
        <f t="array" ref="AP467">AO467&amp;CHOOSE(AND(AO467&lt;&gt;{11,12,13})*MIN(4,MOD(AO467,10))+1,"th","st","nd","rd","th")</f>
        <v>58th</v>
      </c>
      <c r="AQ467" s="77">
        <v>0.88</v>
      </c>
      <c r="AR467" s="36">
        <v>2540.9560000000001</v>
      </c>
      <c r="AS467" s="29">
        <f t="shared" si="79"/>
        <v>50</v>
      </c>
      <c r="AT467" s="38" t="str">
        <f t="array" ref="AT467">AS467&amp;CHOOSE(AND(AS467&lt;&gt;{11,12,13})*MIN(4,MOD(AS467,10))+1,"th","st","nd","rd","th")</f>
        <v>50th</v>
      </c>
      <c r="AU467" s="40">
        <v>8.5261474148995442E-4</v>
      </c>
    </row>
    <row r="468" spans="1:47" x14ac:dyDescent="0.25">
      <c r="A468" s="7">
        <v>107650703</v>
      </c>
      <c r="B468" s="8" t="s">
        <v>176</v>
      </c>
      <c r="C468" s="8" t="s">
        <v>134</v>
      </c>
      <c r="D468" s="27">
        <v>58077</v>
      </c>
      <c r="E468" s="29">
        <f t="shared" si="70"/>
        <v>66</v>
      </c>
      <c r="F468" s="38" t="str">
        <f t="array" ref="F468">E468&amp;CHOOSE(AND(E468&lt;&gt;{11,12,13})*MIN(4,MOD(E468,10))+1,"th","st","nd","rd","th")</f>
        <v>66th</v>
      </c>
      <c r="G468" s="29">
        <v>5772</v>
      </c>
      <c r="H468" s="30">
        <v>0.92290000000000005</v>
      </c>
      <c r="I468" s="31">
        <v>0.47789999999999999</v>
      </c>
      <c r="J468" s="94">
        <v>268</v>
      </c>
      <c r="K468" s="33">
        <v>0</v>
      </c>
      <c r="L468" s="34">
        <v>8.5099999999999995E-2</v>
      </c>
      <c r="M468" s="29">
        <f t="shared" si="71"/>
        <v>25</v>
      </c>
      <c r="N468" s="38" t="str">
        <f t="array" ref="N468">M468&amp;CHOOSE(AND(M468&lt;&gt;{11,12,13})*MIN(4,MOD(M468,10))+1,"th","st","nd","rd","th")</f>
        <v>25th</v>
      </c>
      <c r="O468" s="34">
        <v>0.19769999999999999</v>
      </c>
      <c r="P468" s="29">
        <f t="shared" si="72"/>
        <v>61</v>
      </c>
      <c r="Q468" s="38" t="str">
        <f t="array" ref="Q468">P468&amp;CHOOSE(AND(P468&lt;&gt;{11,12,13})*MIN(4,MOD(P468,10))+1,"th","st","nd","rd","th")</f>
        <v>61st</v>
      </c>
      <c r="R468" s="35">
        <v>91.828000000000003</v>
      </c>
      <c r="S468" s="35">
        <v>106.66500000000001</v>
      </c>
      <c r="T468" s="35">
        <v>0</v>
      </c>
      <c r="U468" s="35">
        <v>198.49299999999999</v>
      </c>
      <c r="V468" s="36">
        <v>35.375</v>
      </c>
      <c r="W468" s="220">
        <f t="shared" si="73"/>
        <v>1.9669934331611461E-2</v>
      </c>
      <c r="X468" s="29">
        <f t="shared" si="74"/>
        <v>33</v>
      </c>
      <c r="Y468" s="38" t="str">
        <f t="array" ref="Y468">X468&amp;CHOOSE(AND(X468&lt;&gt;{11,12,13})*MIN(4,MOD(X468,10))+1,"th","st","nd","rd","th")</f>
        <v>33rd</v>
      </c>
      <c r="Z468" s="37">
        <v>7.0750000000000002</v>
      </c>
      <c r="AA468" s="28">
        <v>3</v>
      </c>
      <c r="AB468" s="221">
        <f t="shared" si="75"/>
        <v>1.6681216394299472E-3</v>
      </c>
      <c r="AC468" s="29">
        <f t="shared" si="76"/>
        <v>29</v>
      </c>
      <c r="AD468" s="38" t="str">
        <f t="array" ref="AD468">AC468&amp;CHOOSE(AND(AC468&lt;&gt;{11,12,13})*MIN(4,MOD(AC468,10))+1,"th","st","nd","rd","th")</f>
        <v>29th</v>
      </c>
      <c r="AE468" s="37">
        <v>1.8</v>
      </c>
      <c r="AF468" s="113">
        <v>1798.43</v>
      </c>
      <c r="AG468" s="113">
        <v>1827.65</v>
      </c>
      <c r="AH468" s="113">
        <v>1851.2270000000001</v>
      </c>
      <c r="AI468" s="38">
        <v>1825.769</v>
      </c>
      <c r="AJ468" s="29">
        <f t="shared" si="77"/>
        <v>43</v>
      </c>
      <c r="AK468" s="38" t="str">
        <f t="array" ref="AK468">AJ468&amp;CHOOSE(AND(AJ468&lt;&gt;{11,12,13})*MIN(4,MOD(AJ468,10))+1,"th","st","nd","rd","th")</f>
        <v>43rd</v>
      </c>
      <c r="AL468" s="38">
        <v>207.36799999999999</v>
      </c>
      <c r="AM468" s="38">
        <v>207.36799999999999</v>
      </c>
      <c r="AN468" s="38">
        <v>2033.1369999999999</v>
      </c>
      <c r="AO468" s="29">
        <f t="shared" si="78"/>
        <v>40</v>
      </c>
      <c r="AP468" s="38" t="str">
        <f t="array" ref="AP468">AO468&amp;CHOOSE(AND(AO468&lt;&gt;{11,12,13})*MIN(4,MOD(AO468,10))+1,"th","st","nd","rd","th")</f>
        <v>40th</v>
      </c>
      <c r="AQ468" s="77">
        <v>0.87</v>
      </c>
      <c r="AR468" s="36">
        <v>1632.452</v>
      </c>
      <c r="AS468" s="29">
        <f t="shared" si="79"/>
        <v>23</v>
      </c>
      <c r="AT468" s="38" t="str">
        <f t="array" ref="AT468">AS468&amp;CHOOSE(AND(AS468&lt;&gt;{11,12,13})*MIN(4,MOD(AS468,10))+1,"th","st","nd","rd","th")</f>
        <v>23rd</v>
      </c>
      <c r="AU468" s="40">
        <v>5.4776731276525803E-4</v>
      </c>
    </row>
    <row r="469" spans="1:47" x14ac:dyDescent="0.25">
      <c r="A469" s="7">
        <v>107651603</v>
      </c>
      <c r="B469" s="8" t="s">
        <v>256</v>
      </c>
      <c r="C469" s="8" t="s">
        <v>134</v>
      </c>
      <c r="D469" s="27">
        <v>45535</v>
      </c>
      <c r="E469" s="29">
        <f t="shared" si="70"/>
        <v>29</v>
      </c>
      <c r="F469" s="38" t="str">
        <f t="array" ref="F469">E469&amp;CHOOSE(AND(E469&lt;&gt;{11,12,13})*MIN(4,MOD(E469,10))+1,"th","st","nd","rd","th")</f>
        <v>29th</v>
      </c>
      <c r="G469" s="29">
        <v>7383</v>
      </c>
      <c r="H469" s="30">
        <v>1.1771</v>
      </c>
      <c r="I469" s="31">
        <v>0.69240000000000002</v>
      </c>
      <c r="J469" s="94">
        <v>189</v>
      </c>
      <c r="K469" s="33">
        <v>0</v>
      </c>
      <c r="L469" s="34">
        <v>0.2233</v>
      </c>
      <c r="M469" s="29">
        <f t="shared" si="71"/>
        <v>79</v>
      </c>
      <c r="N469" s="38" t="str">
        <f t="array" ref="N469">M469&amp;CHOOSE(AND(M469&lt;&gt;{11,12,13})*MIN(4,MOD(M469,10))+1,"th","st","nd","rd","th")</f>
        <v>79th</v>
      </c>
      <c r="O469" s="34">
        <v>0.2606</v>
      </c>
      <c r="P469" s="29">
        <f t="shared" si="72"/>
        <v>87</v>
      </c>
      <c r="Q469" s="38" t="str">
        <f t="array" ref="Q469">P469&amp;CHOOSE(AND(P469&lt;&gt;{11,12,13})*MIN(4,MOD(P469,10))+1,"th","st","nd","rd","th")</f>
        <v>87th</v>
      </c>
      <c r="R469" s="35">
        <v>286.97800000000001</v>
      </c>
      <c r="S469" s="35">
        <v>167.45699999999999</v>
      </c>
      <c r="T469" s="35">
        <v>0</v>
      </c>
      <c r="U469" s="35">
        <v>454.435</v>
      </c>
      <c r="V469" s="36">
        <v>73.722000000000008</v>
      </c>
      <c r="W469" s="220">
        <f t="shared" si="73"/>
        <v>3.4418282839459316E-2</v>
      </c>
      <c r="X469" s="29">
        <f t="shared" si="74"/>
        <v>73</v>
      </c>
      <c r="Y469" s="38" t="str">
        <f t="array" ref="Y469">X469&amp;CHOOSE(AND(X469&lt;&gt;{11,12,13})*MIN(4,MOD(X469,10))+1,"th","st","nd","rd","th")</f>
        <v>73rd</v>
      </c>
      <c r="Z469" s="37">
        <v>14.744</v>
      </c>
      <c r="AA469" s="28">
        <v>4</v>
      </c>
      <c r="AB469" s="221">
        <f t="shared" si="75"/>
        <v>1.8674633265217606E-3</v>
      </c>
      <c r="AC469" s="29">
        <f t="shared" si="76"/>
        <v>32</v>
      </c>
      <c r="AD469" s="38" t="str">
        <f t="array" ref="AD469">AC469&amp;CHOOSE(AND(AC469&lt;&gt;{11,12,13})*MIN(4,MOD(AC469,10))+1,"th","st","nd","rd","th")</f>
        <v>32nd</v>
      </c>
      <c r="AE469" s="37">
        <v>2.4</v>
      </c>
      <c r="AF469" s="113">
        <v>2141.9430000000002</v>
      </c>
      <c r="AG469" s="113">
        <v>2177.5419999999999</v>
      </c>
      <c r="AH469" s="113">
        <v>2198.788</v>
      </c>
      <c r="AI469" s="38">
        <v>2172.7579999999998</v>
      </c>
      <c r="AJ469" s="29">
        <f t="shared" si="77"/>
        <v>51</v>
      </c>
      <c r="AK469" s="38" t="str">
        <f t="array" ref="AK469">AJ469&amp;CHOOSE(AND(AJ469&lt;&gt;{11,12,13})*MIN(4,MOD(AJ469,10))+1,"th","st","nd","rd","th")</f>
        <v>51st</v>
      </c>
      <c r="AL469" s="38">
        <v>471.57900000000001</v>
      </c>
      <c r="AM469" s="38">
        <v>471.57900000000001</v>
      </c>
      <c r="AN469" s="38">
        <v>2644.337</v>
      </c>
      <c r="AO469" s="29">
        <f t="shared" si="78"/>
        <v>53</v>
      </c>
      <c r="AP469" s="38" t="str">
        <f t="array" ref="AP469">AO469&amp;CHOOSE(AND(AO469&lt;&gt;{11,12,13})*MIN(4,MOD(AO469,10))+1,"th","st","nd","rd","th")</f>
        <v>53rd</v>
      </c>
      <c r="AQ469" s="77">
        <v>0.95</v>
      </c>
      <c r="AR469" s="36">
        <v>2957.0169999999998</v>
      </c>
      <c r="AS469" s="29">
        <f t="shared" si="79"/>
        <v>59</v>
      </c>
      <c r="AT469" s="38" t="str">
        <f t="array" ref="AT469">AS469&amp;CHOOSE(AND(AS469&lt;&gt;{11,12,13})*MIN(4,MOD(AS469,10))+1,"th","st","nd","rd","th")</f>
        <v>59th</v>
      </c>
      <c r="AU469" s="40">
        <v>9.922235115587992E-4</v>
      </c>
    </row>
    <row r="470" spans="1:47" x14ac:dyDescent="0.25">
      <c r="A470" s="7">
        <v>107652603</v>
      </c>
      <c r="B470" s="8" t="s">
        <v>299</v>
      </c>
      <c r="C470" s="8" t="s">
        <v>134</v>
      </c>
      <c r="D470" s="27">
        <v>83160</v>
      </c>
      <c r="E470" s="29">
        <f t="shared" si="70"/>
        <v>93</v>
      </c>
      <c r="F470" s="38" t="str">
        <f t="array" ref="F470">E470&amp;CHOOSE(AND(E470&lt;&gt;{11,12,13})*MIN(4,MOD(E470,10))+1,"th","st","nd","rd","th")</f>
        <v>93rd</v>
      </c>
      <c r="G470" s="29">
        <v>9202</v>
      </c>
      <c r="H470" s="30">
        <v>0.64449999999999996</v>
      </c>
      <c r="I470" s="31">
        <v>0.18840000000000001</v>
      </c>
      <c r="J470" s="94">
        <v>329</v>
      </c>
      <c r="K470" s="33">
        <v>0</v>
      </c>
      <c r="L470" s="34">
        <v>8.2600000000000007E-2</v>
      </c>
      <c r="M470" s="29">
        <f t="shared" si="71"/>
        <v>24</v>
      </c>
      <c r="N470" s="38" t="str">
        <f t="array" ref="N470">M470&amp;CHOOSE(AND(M470&lt;&gt;{11,12,13})*MIN(4,MOD(M470,10))+1,"th","st","nd","rd","th")</f>
        <v>24th</v>
      </c>
      <c r="O470" s="34">
        <v>0.11119999999999999</v>
      </c>
      <c r="P470" s="29">
        <f t="shared" si="72"/>
        <v>19</v>
      </c>
      <c r="Q470" s="38" t="str">
        <f t="array" ref="Q470">P470&amp;CHOOSE(AND(P470&lt;&gt;{11,12,13})*MIN(4,MOD(P470,10))+1,"th","st","nd","rd","th")</f>
        <v>19th</v>
      </c>
      <c r="R470" s="35">
        <v>173.274</v>
      </c>
      <c r="S470" s="35">
        <v>116.63500000000001</v>
      </c>
      <c r="T470" s="35">
        <v>0</v>
      </c>
      <c r="U470" s="35">
        <v>289.90899999999999</v>
      </c>
      <c r="V470" s="36">
        <v>49.032000000000004</v>
      </c>
      <c r="W470" s="220">
        <f t="shared" si="73"/>
        <v>1.4024200841932566E-2</v>
      </c>
      <c r="X470" s="29">
        <f t="shared" si="74"/>
        <v>18</v>
      </c>
      <c r="Y470" s="38" t="str">
        <f t="array" ref="Y470">X470&amp;CHOOSE(AND(X470&lt;&gt;{11,12,13})*MIN(4,MOD(X470,10))+1,"th","st","nd","rd","th")</f>
        <v>18th</v>
      </c>
      <c r="Z470" s="37">
        <v>9.8059999999999992</v>
      </c>
      <c r="AA470" s="28">
        <v>26</v>
      </c>
      <c r="AB470" s="221">
        <f t="shared" si="75"/>
        <v>7.4365561651624796E-3</v>
      </c>
      <c r="AC470" s="29">
        <f t="shared" si="76"/>
        <v>61</v>
      </c>
      <c r="AD470" s="38" t="str">
        <f t="array" ref="AD470">AC470&amp;CHOOSE(AND(AC470&lt;&gt;{11,12,13})*MIN(4,MOD(AC470,10))+1,"th","st","nd","rd","th")</f>
        <v>61st</v>
      </c>
      <c r="AE470" s="37">
        <v>15.6</v>
      </c>
      <c r="AF470" s="113">
        <v>3496.2420000000002</v>
      </c>
      <c r="AG470" s="113">
        <v>3577.6239999999998</v>
      </c>
      <c r="AH470" s="113">
        <v>3655.4470000000001</v>
      </c>
      <c r="AI470" s="38">
        <v>3576.4380000000001</v>
      </c>
      <c r="AJ470" s="29">
        <f t="shared" si="77"/>
        <v>73</v>
      </c>
      <c r="AK470" s="38" t="str">
        <f t="array" ref="AK470">AJ470&amp;CHOOSE(AND(AJ470&lt;&gt;{11,12,13})*MIN(4,MOD(AJ470,10))+1,"th","st","nd","rd","th")</f>
        <v>73rd</v>
      </c>
      <c r="AL470" s="38">
        <v>315.315</v>
      </c>
      <c r="AM470" s="38">
        <v>315.315</v>
      </c>
      <c r="AN470" s="38">
        <v>3891.7530000000002</v>
      </c>
      <c r="AO470" s="29">
        <f t="shared" si="78"/>
        <v>72</v>
      </c>
      <c r="AP470" s="38" t="str">
        <f t="array" ref="AP470">AO470&amp;CHOOSE(AND(AO470&lt;&gt;{11,12,13})*MIN(4,MOD(AO470,10))+1,"th","st","nd","rd","th")</f>
        <v>72nd</v>
      </c>
      <c r="AQ470" s="77">
        <v>0.89</v>
      </c>
      <c r="AR470" s="36">
        <v>2232.3290000000002</v>
      </c>
      <c r="AS470" s="29">
        <f t="shared" si="79"/>
        <v>42</v>
      </c>
      <c r="AT470" s="38" t="str">
        <f t="array" ref="AT470">AS470&amp;CHOOSE(AND(AS470&lt;&gt;{11,12,13})*MIN(4,MOD(AS470,10))+1,"th","st","nd","rd","th")</f>
        <v>42nd</v>
      </c>
      <c r="AU470" s="40">
        <v>7.4905532140482896E-4</v>
      </c>
    </row>
    <row r="471" spans="1:47" x14ac:dyDescent="0.25">
      <c r="A471" s="7">
        <v>107653102</v>
      </c>
      <c r="B471" s="8" t="s">
        <v>313</v>
      </c>
      <c r="C471" s="8" t="s">
        <v>134</v>
      </c>
      <c r="D471" s="27">
        <v>54045</v>
      </c>
      <c r="E471" s="29">
        <f t="shared" si="70"/>
        <v>56</v>
      </c>
      <c r="F471" s="38" t="str">
        <f t="array" ref="F471">E471&amp;CHOOSE(AND(E471&lt;&gt;{11,12,13})*MIN(4,MOD(E471,10))+1,"th","st","nd","rd","th")</f>
        <v>56th</v>
      </c>
      <c r="G471" s="29">
        <v>12300</v>
      </c>
      <c r="H471" s="30">
        <v>0.99170000000000003</v>
      </c>
      <c r="I471" s="31">
        <v>0.33119999999999999</v>
      </c>
      <c r="J471" s="94">
        <v>305</v>
      </c>
      <c r="K471" s="33">
        <v>0</v>
      </c>
      <c r="L471" s="34">
        <v>0.10780000000000001</v>
      </c>
      <c r="M471" s="29">
        <f t="shared" si="71"/>
        <v>34</v>
      </c>
      <c r="N471" s="38" t="str">
        <f t="array" ref="N471">M471&amp;CHOOSE(AND(M471&lt;&gt;{11,12,13})*MIN(4,MOD(M471,10))+1,"th","st","nd","rd","th")</f>
        <v>34th</v>
      </c>
      <c r="O471" s="34">
        <v>0.15429999999999999</v>
      </c>
      <c r="P471" s="29">
        <f t="shared" si="72"/>
        <v>39</v>
      </c>
      <c r="Q471" s="38" t="str">
        <f t="array" ref="Q471">P471&amp;CHOOSE(AND(P471&lt;&gt;{11,12,13})*MIN(4,MOD(P471,10))+1,"th","st","nd","rd","th")</f>
        <v>39th</v>
      </c>
      <c r="R471" s="35">
        <v>262.90699999999998</v>
      </c>
      <c r="S471" s="35">
        <v>188.15600000000001</v>
      </c>
      <c r="T471" s="35">
        <v>0</v>
      </c>
      <c r="U471" s="35">
        <v>451.06299999999999</v>
      </c>
      <c r="V471" s="36">
        <v>76.129000000000005</v>
      </c>
      <c r="W471" s="220">
        <f t="shared" si="73"/>
        <v>1.8729160675085264E-2</v>
      </c>
      <c r="X471" s="29">
        <f t="shared" si="74"/>
        <v>30</v>
      </c>
      <c r="Y471" s="38" t="str">
        <f t="array" ref="Y471">X471&amp;CHOOSE(AND(X471&lt;&gt;{11,12,13})*MIN(4,MOD(X471,10))+1,"th","st","nd","rd","th")</f>
        <v>30th</v>
      </c>
      <c r="Z471" s="37">
        <v>15.226000000000001</v>
      </c>
      <c r="AA471" s="28">
        <v>9</v>
      </c>
      <c r="AB471" s="221">
        <f t="shared" si="75"/>
        <v>2.2141686620836655E-3</v>
      </c>
      <c r="AC471" s="29">
        <f t="shared" si="76"/>
        <v>35</v>
      </c>
      <c r="AD471" s="38" t="str">
        <f t="array" ref="AD471">AC471&amp;CHOOSE(AND(AC471&lt;&gt;{11,12,13})*MIN(4,MOD(AC471,10))+1,"th","st","nd","rd","th")</f>
        <v>35th</v>
      </c>
      <c r="AE471" s="37">
        <v>5.4</v>
      </c>
      <c r="AF471" s="113">
        <v>4064.7310000000002</v>
      </c>
      <c r="AG471" s="113">
        <v>4079.8020000000001</v>
      </c>
      <c r="AH471" s="113">
        <v>4159.26</v>
      </c>
      <c r="AI471" s="38">
        <v>4101.2640000000001</v>
      </c>
      <c r="AJ471" s="29">
        <f t="shared" si="77"/>
        <v>78</v>
      </c>
      <c r="AK471" s="38" t="str">
        <f t="array" ref="AK471">AJ471&amp;CHOOSE(AND(AJ471&lt;&gt;{11,12,13})*MIN(4,MOD(AJ471,10))+1,"th","st","nd","rd","th")</f>
        <v>78th</v>
      </c>
      <c r="AL471" s="38">
        <v>471.68900000000002</v>
      </c>
      <c r="AM471" s="38">
        <v>471.68900000000002</v>
      </c>
      <c r="AN471" s="38">
        <v>4572.9530000000004</v>
      </c>
      <c r="AO471" s="29">
        <f t="shared" si="78"/>
        <v>77</v>
      </c>
      <c r="AP471" s="38" t="str">
        <f t="array" ref="AP471">AO471&amp;CHOOSE(AND(AO471&lt;&gt;{11,12,13})*MIN(4,MOD(AO471,10))+1,"th","st","nd","rd","th")</f>
        <v>77th</v>
      </c>
      <c r="AQ471" s="77">
        <v>0.96</v>
      </c>
      <c r="AR471" s="36">
        <v>4353.598</v>
      </c>
      <c r="AS471" s="29">
        <f t="shared" si="79"/>
        <v>75</v>
      </c>
      <c r="AT471" s="38" t="str">
        <f t="array" ref="AT471">AS471&amp;CHOOSE(AND(AS471&lt;&gt;{11,12,13})*MIN(4,MOD(AS471,10))+1,"th","st","nd","rd","th")</f>
        <v>75th</v>
      </c>
      <c r="AU471" s="40">
        <v>1.4608445928702355E-3</v>
      </c>
    </row>
    <row r="472" spans="1:47" x14ac:dyDescent="0.25">
      <c r="A472" s="7">
        <v>107653203</v>
      </c>
      <c r="B472" s="8" t="s">
        <v>316</v>
      </c>
      <c r="C472" s="8" t="s">
        <v>134</v>
      </c>
      <c r="D472" s="27">
        <v>40569</v>
      </c>
      <c r="E472" s="29">
        <f t="shared" si="70"/>
        <v>15</v>
      </c>
      <c r="F472" s="38" t="str">
        <f t="array" ref="F472">E472&amp;CHOOSE(AND(E472&lt;&gt;{11,12,13})*MIN(4,MOD(E472,10))+1,"th","st","nd","rd","th")</f>
        <v>15th</v>
      </c>
      <c r="G472" s="29">
        <v>11734</v>
      </c>
      <c r="H472" s="30">
        <v>1.3211999999999999</v>
      </c>
      <c r="I472" s="31">
        <v>0.43790000000000001</v>
      </c>
      <c r="J472" s="94">
        <v>280</v>
      </c>
      <c r="K472" s="33">
        <v>0</v>
      </c>
      <c r="L472" s="34">
        <v>0.27489999999999998</v>
      </c>
      <c r="M472" s="29">
        <f t="shared" si="71"/>
        <v>89</v>
      </c>
      <c r="N472" s="38" t="str">
        <f t="array" ref="N472">M472&amp;CHOOSE(AND(M472&lt;&gt;{11,12,13})*MIN(4,MOD(M472,10))+1,"th","st","nd","rd","th")</f>
        <v>89th</v>
      </c>
      <c r="O472" s="34">
        <v>0.14979999999999999</v>
      </c>
      <c r="P472" s="29">
        <f t="shared" si="72"/>
        <v>37</v>
      </c>
      <c r="Q472" s="38" t="str">
        <f t="array" ref="Q472">P472&amp;CHOOSE(AND(P472&lt;&gt;{11,12,13})*MIN(4,MOD(P472,10))+1,"th","st","nd","rd","th")</f>
        <v>37th</v>
      </c>
      <c r="R472" s="35">
        <v>492.56700000000001</v>
      </c>
      <c r="S472" s="35">
        <v>134.20599999999999</v>
      </c>
      <c r="T472" s="35">
        <v>0</v>
      </c>
      <c r="U472" s="35">
        <v>626.77300000000002</v>
      </c>
      <c r="V472" s="36">
        <v>100.39399999999999</v>
      </c>
      <c r="W472" s="220">
        <f t="shared" si="73"/>
        <v>3.3617705668772806E-2</v>
      </c>
      <c r="X472" s="29">
        <f t="shared" si="74"/>
        <v>71</v>
      </c>
      <c r="Y472" s="38" t="str">
        <f t="array" ref="Y472">X472&amp;CHOOSE(AND(X472&lt;&gt;{11,12,13})*MIN(4,MOD(X472,10))+1,"th","st","nd","rd","th")</f>
        <v>71st</v>
      </c>
      <c r="Z472" s="37">
        <v>20.079000000000001</v>
      </c>
      <c r="AA472" s="28">
        <v>6</v>
      </c>
      <c r="AB472" s="221">
        <f t="shared" si="75"/>
        <v>2.0091463036898309E-3</v>
      </c>
      <c r="AC472" s="29">
        <f t="shared" si="76"/>
        <v>33</v>
      </c>
      <c r="AD472" s="38" t="str">
        <f t="array" ref="AD472">AC472&amp;CHOOSE(AND(AC472&lt;&gt;{11,12,13})*MIN(4,MOD(AC472,10))+1,"th","st","nd","rd","th")</f>
        <v>33rd</v>
      </c>
      <c r="AE472" s="37">
        <v>3.6</v>
      </c>
      <c r="AF472" s="113">
        <v>2986.3429999999998</v>
      </c>
      <c r="AG472" s="113">
        <v>2943.8009999999999</v>
      </c>
      <c r="AH472" s="113">
        <v>3068.3209999999999</v>
      </c>
      <c r="AI472" s="38">
        <v>2999.4879999999998</v>
      </c>
      <c r="AJ472" s="29">
        <f t="shared" si="77"/>
        <v>65</v>
      </c>
      <c r="AK472" s="38" t="str">
        <f t="array" ref="AK472">AJ472&amp;CHOOSE(AND(AJ472&lt;&gt;{11,12,13})*MIN(4,MOD(AJ472,10))+1,"th","st","nd","rd","th")</f>
        <v>65th</v>
      </c>
      <c r="AL472" s="38">
        <v>650.452</v>
      </c>
      <c r="AM472" s="38">
        <v>650.452</v>
      </c>
      <c r="AN472" s="38">
        <v>3649.94</v>
      </c>
      <c r="AO472" s="29">
        <f t="shared" si="78"/>
        <v>68</v>
      </c>
      <c r="AP472" s="38" t="str">
        <f t="array" ref="AP472">AO472&amp;CHOOSE(AND(AO472&lt;&gt;{11,12,13})*MIN(4,MOD(AO472,10))+1,"th","st","nd","rd","th")</f>
        <v>68th</v>
      </c>
      <c r="AQ472" s="77">
        <v>1.05</v>
      </c>
      <c r="AR472" s="36">
        <v>5063.4160000000002</v>
      </c>
      <c r="AS472" s="29">
        <f t="shared" si="79"/>
        <v>80</v>
      </c>
      <c r="AT472" s="38" t="str">
        <f t="array" ref="AT472">AS472&amp;CHOOSE(AND(AS472&lt;&gt;{11,12,13})*MIN(4,MOD(AS472,10))+1,"th","st","nd","rd","th")</f>
        <v>80th</v>
      </c>
      <c r="AU472" s="40">
        <v>1.6990231723398985E-3</v>
      </c>
    </row>
    <row r="473" spans="1:47" x14ac:dyDescent="0.25">
      <c r="A473" s="7">
        <v>107653802</v>
      </c>
      <c r="B473" s="8" t="s">
        <v>333</v>
      </c>
      <c r="C473" s="8" t="s">
        <v>134</v>
      </c>
      <c r="D473" s="27">
        <v>54650</v>
      </c>
      <c r="E473" s="29">
        <f t="shared" si="70"/>
        <v>58</v>
      </c>
      <c r="F473" s="38" t="str">
        <f t="array" ref="F473">E473&amp;CHOOSE(AND(E473&lt;&gt;{11,12,13})*MIN(4,MOD(E473,10))+1,"th","st","nd","rd","th")</f>
        <v>58th</v>
      </c>
      <c r="G473" s="29">
        <v>20204</v>
      </c>
      <c r="H473" s="30">
        <v>0.98080000000000001</v>
      </c>
      <c r="I473" s="31">
        <v>8.5800000000000001E-2</v>
      </c>
      <c r="J473" s="94">
        <v>343</v>
      </c>
      <c r="K473" s="33">
        <v>0</v>
      </c>
      <c r="L473" s="34">
        <v>0.10150000000000001</v>
      </c>
      <c r="M473" s="29">
        <f t="shared" si="71"/>
        <v>32</v>
      </c>
      <c r="N473" s="38" t="str">
        <f t="array" ref="N473">M473&amp;CHOOSE(AND(M473&lt;&gt;{11,12,13})*MIN(4,MOD(M473,10))+1,"th","st","nd","rd","th")</f>
        <v>32nd</v>
      </c>
      <c r="O473" s="34">
        <v>0.1799</v>
      </c>
      <c r="P473" s="29">
        <f t="shared" si="72"/>
        <v>53</v>
      </c>
      <c r="Q473" s="38" t="str">
        <f t="array" ref="Q473">P473&amp;CHOOSE(AND(P473&lt;&gt;{11,12,13})*MIN(4,MOD(P473,10))+1,"th","st","nd","rd","th")</f>
        <v>53rd</v>
      </c>
      <c r="R473" s="35">
        <v>362.74700000000001</v>
      </c>
      <c r="S473" s="35">
        <v>321.46899999999999</v>
      </c>
      <c r="T473" s="35">
        <v>0</v>
      </c>
      <c r="U473" s="35">
        <v>684.21600000000001</v>
      </c>
      <c r="V473" s="36">
        <v>171.23299999999998</v>
      </c>
      <c r="W473" s="220">
        <f t="shared" si="73"/>
        <v>2.8747530824609721E-2</v>
      </c>
      <c r="X473" s="29">
        <f t="shared" si="74"/>
        <v>59</v>
      </c>
      <c r="Y473" s="38" t="str">
        <f t="array" ref="Y473">X473&amp;CHOOSE(AND(X473&lt;&gt;{11,12,13})*MIN(4,MOD(X473,10))+1,"th","st","nd","rd","th")</f>
        <v>59th</v>
      </c>
      <c r="Z473" s="37">
        <v>34.247</v>
      </c>
      <c r="AA473" s="28">
        <v>15</v>
      </c>
      <c r="AB473" s="221">
        <f t="shared" si="75"/>
        <v>2.5182818870728534E-3</v>
      </c>
      <c r="AC473" s="29">
        <f t="shared" si="76"/>
        <v>37</v>
      </c>
      <c r="AD473" s="38" t="str">
        <f t="array" ref="AD473">AC473&amp;CHOOSE(AND(AC473&lt;&gt;{11,12,13})*MIN(4,MOD(AC473,10))+1,"th","st","nd","rd","th")</f>
        <v>37th</v>
      </c>
      <c r="AE473" s="37">
        <v>9</v>
      </c>
      <c r="AF473" s="113">
        <v>5956.442</v>
      </c>
      <c r="AG473" s="113">
        <v>6049.0460000000003</v>
      </c>
      <c r="AH473" s="113">
        <v>6197.7790000000005</v>
      </c>
      <c r="AI473" s="38">
        <v>6067.7560000000003</v>
      </c>
      <c r="AJ473" s="29">
        <f t="shared" si="77"/>
        <v>90</v>
      </c>
      <c r="AK473" s="38" t="str">
        <f t="array" ref="AK473">AJ473&amp;CHOOSE(AND(AJ473&lt;&gt;{11,12,13})*MIN(4,MOD(AJ473,10))+1,"th","st","nd","rd","th")</f>
        <v>90th</v>
      </c>
      <c r="AL473" s="38">
        <v>727.46299999999997</v>
      </c>
      <c r="AM473" s="38">
        <v>727.46299999999997</v>
      </c>
      <c r="AN473" s="38">
        <v>6795.2190000000001</v>
      </c>
      <c r="AO473" s="29">
        <f t="shared" si="78"/>
        <v>89</v>
      </c>
      <c r="AP473" s="38" t="str">
        <f t="array" ref="AP473">AO473&amp;CHOOSE(AND(AO473&lt;&gt;{11,12,13})*MIN(4,MOD(AO473,10))+1,"th","st","nd","rd","th")</f>
        <v>89th</v>
      </c>
      <c r="AQ473" s="77">
        <v>0.96</v>
      </c>
      <c r="AR473" s="36">
        <v>6398.1610000000001</v>
      </c>
      <c r="AS473" s="29">
        <f t="shared" si="79"/>
        <v>87</v>
      </c>
      <c r="AT473" s="38" t="str">
        <f t="array" ref="AT473">AS473&amp;CHOOSE(AND(AS473&lt;&gt;{11,12,13})*MIN(4,MOD(AS473,10))+1,"th","st","nd","rd","th")</f>
        <v>87th</v>
      </c>
      <c r="AU473" s="40">
        <v>2.1468952579368188E-3</v>
      </c>
    </row>
    <row r="474" spans="1:47" x14ac:dyDescent="0.25">
      <c r="A474" s="7">
        <v>107654103</v>
      </c>
      <c r="B474" s="8" t="s">
        <v>345</v>
      </c>
      <c r="C474" s="8" t="s">
        <v>134</v>
      </c>
      <c r="D474" s="27">
        <v>40180</v>
      </c>
      <c r="E474" s="29">
        <f t="shared" si="70"/>
        <v>14</v>
      </c>
      <c r="F474" s="38" t="str">
        <f t="array" ref="F474">E474&amp;CHOOSE(AND(E474&lt;&gt;{11,12,13})*MIN(4,MOD(E474,10))+1,"th","st","nd","rd","th")</f>
        <v>14th</v>
      </c>
      <c r="G474" s="29">
        <v>4317</v>
      </c>
      <c r="H474" s="30">
        <v>1.3340000000000001</v>
      </c>
      <c r="I474" s="31">
        <v>-1.6596</v>
      </c>
      <c r="J474" s="94">
        <v>462</v>
      </c>
      <c r="K474" s="33">
        <v>0</v>
      </c>
      <c r="L474" s="34">
        <v>0.27300000000000002</v>
      </c>
      <c r="M474" s="29">
        <f t="shared" si="71"/>
        <v>88</v>
      </c>
      <c r="N474" s="38" t="str">
        <f t="array" ref="N474">M474&amp;CHOOSE(AND(M474&lt;&gt;{11,12,13})*MIN(4,MOD(M474,10))+1,"th","st","nd","rd","th")</f>
        <v>88th</v>
      </c>
      <c r="O474" s="34">
        <v>0.2787</v>
      </c>
      <c r="P474" s="29">
        <f t="shared" si="72"/>
        <v>94</v>
      </c>
      <c r="Q474" s="38" t="str">
        <f t="array" ref="Q474">P474&amp;CHOOSE(AND(P474&lt;&gt;{11,12,13})*MIN(4,MOD(P474,10))+1,"th","st","nd","rd","th")</f>
        <v>94th</v>
      </c>
      <c r="R474" s="35">
        <v>179.35499999999999</v>
      </c>
      <c r="S474" s="35">
        <v>91.55</v>
      </c>
      <c r="T474" s="35">
        <v>0</v>
      </c>
      <c r="U474" s="35">
        <v>270.90499999999997</v>
      </c>
      <c r="V474" s="36">
        <v>72.659999999999982</v>
      </c>
      <c r="W474" s="220">
        <f t="shared" si="73"/>
        <v>6.6358467234479357E-2</v>
      </c>
      <c r="X474" s="29">
        <f t="shared" si="74"/>
        <v>93</v>
      </c>
      <c r="Y474" s="38" t="str">
        <f t="array" ref="Y474">X474&amp;CHOOSE(AND(X474&lt;&gt;{11,12,13})*MIN(4,MOD(X474,10))+1,"th","st","nd","rd","th")</f>
        <v>93rd</v>
      </c>
      <c r="Z474" s="37">
        <v>14.532</v>
      </c>
      <c r="AA474" s="28">
        <v>1</v>
      </c>
      <c r="AB474" s="221">
        <f t="shared" si="75"/>
        <v>9.1327370264904174E-4</v>
      </c>
      <c r="AC474" s="29">
        <f t="shared" si="76"/>
        <v>20</v>
      </c>
      <c r="AD474" s="38" t="str">
        <f t="array" ref="AD474">AC474&amp;CHOOSE(AND(AC474&lt;&gt;{11,12,13})*MIN(4,MOD(AC474,10))+1,"th","st","nd","rd","th")</f>
        <v>20th</v>
      </c>
      <c r="AE474" s="37">
        <v>0.6</v>
      </c>
      <c r="AF474" s="113">
        <v>1094.962</v>
      </c>
      <c r="AG474" s="113">
        <v>1150.1369999999999</v>
      </c>
      <c r="AH474" s="113">
        <v>1155.403</v>
      </c>
      <c r="AI474" s="38">
        <v>1133.501</v>
      </c>
      <c r="AJ474" s="29">
        <f t="shared" si="77"/>
        <v>21</v>
      </c>
      <c r="AK474" s="38" t="str">
        <f t="array" ref="AK474">AJ474&amp;CHOOSE(AND(AJ474&lt;&gt;{11,12,13})*MIN(4,MOD(AJ474,10))+1,"th","st","nd","rd","th")</f>
        <v>21st</v>
      </c>
      <c r="AL474" s="38">
        <v>286.03699999999998</v>
      </c>
      <c r="AM474" s="38">
        <v>286.03699999999998</v>
      </c>
      <c r="AN474" s="38">
        <v>1419.538</v>
      </c>
      <c r="AO474" s="29">
        <f t="shared" si="78"/>
        <v>21</v>
      </c>
      <c r="AP474" s="38" t="str">
        <f t="array" ref="AP474">AO474&amp;CHOOSE(AND(AO474&lt;&gt;{11,12,13})*MIN(4,MOD(AO474,10))+1,"th","st","nd","rd","th")</f>
        <v>21st</v>
      </c>
      <c r="AQ474" s="77">
        <v>1.06</v>
      </c>
      <c r="AR474" s="36">
        <v>2007.2840000000001</v>
      </c>
      <c r="AS474" s="29">
        <f t="shared" si="79"/>
        <v>35</v>
      </c>
      <c r="AT474" s="38" t="str">
        <f t="array" ref="AT474">AS474&amp;CHOOSE(AND(AS474&lt;&gt;{11,12,13})*MIN(4,MOD(AS474,10))+1,"th","st","nd","rd","th")</f>
        <v>35th</v>
      </c>
      <c r="AU474" s="40">
        <v>6.7354174128041633E-4</v>
      </c>
    </row>
    <row r="475" spans="1:47" x14ac:dyDescent="0.25">
      <c r="A475" s="7">
        <v>107654403</v>
      </c>
      <c r="B475" s="8" t="s">
        <v>363</v>
      </c>
      <c r="C475" s="8" t="s">
        <v>134</v>
      </c>
      <c r="D475" s="27">
        <v>50121</v>
      </c>
      <c r="E475" s="29">
        <f t="shared" si="70"/>
        <v>45</v>
      </c>
      <c r="F475" s="38" t="str">
        <f t="array" ref="F475">E475&amp;CHOOSE(AND(E475&lt;&gt;{11,12,13})*MIN(4,MOD(E475,10))+1,"th","st","nd","rd","th")</f>
        <v>45th</v>
      </c>
      <c r="G475" s="29">
        <v>12113</v>
      </c>
      <c r="H475" s="30">
        <v>1.0693999999999999</v>
      </c>
      <c r="I475" s="31">
        <v>0.45879999999999999</v>
      </c>
      <c r="J475" s="94">
        <v>276</v>
      </c>
      <c r="K475" s="33">
        <v>0</v>
      </c>
      <c r="L475" s="34">
        <v>9.98E-2</v>
      </c>
      <c r="M475" s="29">
        <f t="shared" si="71"/>
        <v>32</v>
      </c>
      <c r="N475" s="38" t="str">
        <f t="array" ref="N475">M475&amp;CHOOSE(AND(M475&lt;&gt;{11,12,13})*MIN(4,MOD(M475,10))+1,"th","st","nd","rd","th")</f>
        <v>32nd</v>
      </c>
      <c r="O475" s="34">
        <v>0.159</v>
      </c>
      <c r="P475" s="29">
        <f t="shared" si="72"/>
        <v>42</v>
      </c>
      <c r="Q475" s="38" t="str">
        <f t="array" ref="Q475">P475&amp;CHOOSE(AND(P475&lt;&gt;{11,12,13})*MIN(4,MOD(P475,10))+1,"th","st","nd","rd","th")</f>
        <v>42nd</v>
      </c>
      <c r="R475" s="35">
        <v>232.32400000000001</v>
      </c>
      <c r="S475" s="35">
        <v>185.06700000000001</v>
      </c>
      <c r="T475" s="35">
        <v>0</v>
      </c>
      <c r="U475" s="35">
        <v>417.39100000000002</v>
      </c>
      <c r="V475" s="36">
        <v>108.41399999999999</v>
      </c>
      <c r="W475" s="220">
        <f t="shared" si="73"/>
        <v>2.794304170218162E-2</v>
      </c>
      <c r="X475" s="29">
        <f t="shared" si="74"/>
        <v>56</v>
      </c>
      <c r="Y475" s="38" t="str">
        <f t="array" ref="Y475">X475&amp;CHOOSE(AND(X475&lt;&gt;{11,12,13})*MIN(4,MOD(X475,10))+1,"th","st","nd","rd","th")</f>
        <v>56th</v>
      </c>
      <c r="Z475" s="37">
        <v>21.683</v>
      </c>
      <c r="AA475" s="28">
        <v>7</v>
      </c>
      <c r="AB475" s="221">
        <f t="shared" si="75"/>
        <v>1.8042069466606837E-3</v>
      </c>
      <c r="AC475" s="29">
        <f t="shared" si="76"/>
        <v>31</v>
      </c>
      <c r="AD475" s="38" t="str">
        <f t="array" ref="AD475">AC475&amp;CHOOSE(AND(AC475&lt;&gt;{11,12,13})*MIN(4,MOD(AC475,10))+1,"th","st","nd","rd","th")</f>
        <v>31st</v>
      </c>
      <c r="AE475" s="37">
        <v>4.2</v>
      </c>
      <c r="AF475" s="113">
        <v>3879.8209999999999</v>
      </c>
      <c r="AG475" s="113">
        <v>3925.4189999999999</v>
      </c>
      <c r="AH475" s="113">
        <v>3966.5569999999998</v>
      </c>
      <c r="AI475" s="38">
        <v>3923.9319999999998</v>
      </c>
      <c r="AJ475" s="29">
        <f t="shared" si="77"/>
        <v>76</v>
      </c>
      <c r="AK475" s="38" t="str">
        <f t="array" ref="AK475">AJ475&amp;CHOOSE(AND(AJ475&lt;&gt;{11,12,13})*MIN(4,MOD(AJ475,10))+1,"th","st","nd","rd","th")</f>
        <v>76th</v>
      </c>
      <c r="AL475" s="38">
        <v>443.274</v>
      </c>
      <c r="AM475" s="38">
        <v>443.274</v>
      </c>
      <c r="AN475" s="38">
        <v>4367.2060000000001</v>
      </c>
      <c r="AO475" s="29">
        <f t="shared" si="78"/>
        <v>76</v>
      </c>
      <c r="AP475" s="38" t="str">
        <f t="array" ref="AP475">AO475&amp;CHOOSE(AND(AO475&lt;&gt;{11,12,13})*MIN(4,MOD(AO475,10))+1,"th","st","nd","rd","th")</f>
        <v>76th</v>
      </c>
      <c r="AQ475" s="77">
        <v>0.93</v>
      </c>
      <c r="AR475" s="36">
        <v>4343.37</v>
      </c>
      <c r="AS475" s="29">
        <f t="shared" si="79"/>
        <v>75</v>
      </c>
      <c r="AT475" s="38" t="str">
        <f t="array" ref="AT475">AS475&amp;CHOOSE(AND(AS475&lt;&gt;{11,12,13})*MIN(4,MOD(AS475,10))+1,"th","st","nd","rd","th")</f>
        <v>75th</v>
      </c>
      <c r="AU475" s="40">
        <v>1.4574125997243647E-3</v>
      </c>
    </row>
    <row r="476" spans="1:47" x14ac:dyDescent="0.25">
      <c r="A476" s="7">
        <v>107654903</v>
      </c>
      <c r="B476" s="8" t="s">
        <v>379</v>
      </c>
      <c r="C476" s="8" t="s">
        <v>134</v>
      </c>
      <c r="D476" s="27">
        <v>47478</v>
      </c>
      <c r="E476" s="29">
        <f t="shared" si="70"/>
        <v>36</v>
      </c>
      <c r="F476" s="38" t="str">
        <f t="array" ref="F476">E476&amp;CHOOSE(AND(E476&lt;&gt;{11,12,13})*MIN(4,MOD(E476,10))+1,"th","st","nd","rd","th")</f>
        <v>36th</v>
      </c>
      <c r="G476" s="29">
        <v>6806</v>
      </c>
      <c r="H476" s="30">
        <v>1.1289</v>
      </c>
      <c r="I476" s="31">
        <v>0.81440000000000001</v>
      </c>
      <c r="J476" s="94">
        <v>102</v>
      </c>
      <c r="K476" s="33">
        <v>103.35599999999999</v>
      </c>
      <c r="L476" s="34">
        <v>0.1148</v>
      </c>
      <c r="M476" s="29">
        <f t="shared" si="71"/>
        <v>38</v>
      </c>
      <c r="N476" s="38" t="str">
        <f t="array" ref="N476">M476&amp;CHOOSE(AND(M476&lt;&gt;{11,12,13})*MIN(4,MOD(M476,10))+1,"th","st","nd","rd","th")</f>
        <v>38th</v>
      </c>
      <c r="O476" s="34">
        <v>0.19670000000000001</v>
      </c>
      <c r="P476" s="29">
        <f t="shared" si="72"/>
        <v>61</v>
      </c>
      <c r="Q476" s="38" t="str">
        <f t="array" ref="Q476">P476&amp;CHOOSE(AND(P476&lt;&gt;{11,12,13})*MIN(4,MOD(P476,10))+1,"th","st","nd","rd","th")</f>
        <v>61st</v>
      </c>
      <c r="R476" s="35">
        <v>116.273</v>
      </c>
      <c r="S476" s="35">
        <v>99.611999999999995</v>
      </c>
      <c r="T476" s="35">
        <v>0</v>
      </c>
      <c r="U476" s="35">
        <v>215.88499999999999</v>
      </c>
      <c r="V476" s="36">
        <v>103.06000000000002</v>
      </c>
      <c r="W476" s="220">
        <f t="shared" si="73"/>
        <v>6.1052730104398642E-2</v>
      </c>
      <c r="X476" s="29">
        <f t="shared" si="74"/>
        <v>92</v>
      </c>
      <c r="Y476" s="38" t="str">
        <f t="array" ref="Y476">X476&amp;CHOOSE(AND(X476&lt;&gt;{11,12,13})*MIN(4,MOD(X476,10))+1,"th","st","nd","rd","th")</f>
        <v>92nd</v>
      </c>
      <c r="Z476" s="37">
        <v>20.611999999999998</v>
      </c>
      <c r="AA476" s="28">
        <v>2</v>
      </c>
      <c r="AB476" s="221">
        <f t="shared" si="75"/>
        <v>1.1847997303395814E-3</v>
      </c>
      <c r="AC476" s="29">
        <f t="shared" si="76"/>
        <v>24</v>
      </c>
      <c r="AD476" s="38" t="str">
        <f t="array" ref="AD476">AC476&amp;CHOOSE(AND(AC476&lt;&gt;{11,12,13})*MIN(4,MOD(AC476,10))+1,"th","st","nd","rd","th")</f>
        <v>24th</v>
      </c>
      <c r="AE476" s="37">
        <v>1.2</v>
      </c>
      <c r="AF476" s="113">
        <v>1688.049</v>
      </c>
      <c r="AG476" s="113">
        <v>1668.883</v>
      </c>
      <c r="AH476" s="113">
        <v>1685.319</v>
      </c>
      <c r="AI476" s="38">
        <v>1680.75</v>
      </c>
      <c r="AJ476" s="29">
        <f t="shared" si="77"/>
        <v>38</v>
      </c>
      <c r="AK476" s="38" t="str">
        <f t="array" ref="AK476">AJ476&amp;CHOOSE(AND(AJ476&lt;&gt;{11,12,13})*MIN(4,MOD(AJ476,10))+1,"th","st","nd","rd","th")</f>
        <v>38th</v>
      </c>
      <c r="AL476" s="38">
        <v>237.697</v>
      </c>
      <c r="AM476" s="38">
        <v>341.053</v>
      </c>
      <c r="AN476" s="38">
        <v>2021.8030000000001</v>
      </c>
      <c r="AO476" s="29">
        <f t="shared" si="78"/>
        <v>39</v>
      </c>
      <c r="AP476" s="38" t="str">
        <f t="array" ref="AP476">AO476&amp;CHOOSE(AND(AO476&lt;&gt;{11,12,13})*MIN(4,MOD(AO476,10))+1,"th","st","nd","rd","th")</f>
        <v>39th</v>
      </c>
      <c r="AQ476" s="77">
        <v>0.95</v>
      </c>
      <c r="AR476" s="36">
        <v>2168.2930000000001</v>
      </c>
      <c r="AS476" s="29">
        <f t="shared" si="79"/>
        <v>40</v>
      </c>
      <c r="AT476" s="38" t="str">
        <f t="array" ref="AT476">AS476&amp;CHOOSE(AND(AS476&lt;&gt;{11,12,13})*MIN(4,MOD(AS476,10))+1,"th","st","nd","rd","th")</f>
        <v>40th</v>
      </c>
      <c r="AU476" s="40">
        <v>7.2756811832612521E-4</v>
      </c>
    </row>
    <row r="477" spans="1:47" x14ac:dyDescent="0.25">
      <c r="A477" s="7">
        <v>107655803</v>
      </c>
      <c r="B477" s="8" t="s">
        <v>413</v>
      </c>
      <c r="C477" s="8" t="s">
        <v>134</v>
      </c>
      <c r="D477" s="27">
        <v>35447</v>
      </c>
      <c r="E477" s="29">
        <f t="shared" si="70"/>
        <v>5</v>
      </c>
      <c r="F477" s="38" t="str">
        <f t="array" ref="F477">E477&amp;CHOOSE(AND(E477&lt;&gt;{11,12,13})*MIN(4,MOD(E477,10))+1,"th","st","nd","rd","th")</f>
        <v>5th</v>
      </c>
      <c r="G477" s="29">
        <v>3571</v>
      </c>
      <c r="H477" s="30">
        <v>1.5121</v>
      </c>
      <c r="I477" s="31">
        <v>-0.59160000000000001</v>
      </c>
      <c r="J477" s="94">
        <v>410</v>
      </c>
      <c r="K477" s="33">
        <v>0</v>
      </c>
      <c r="L477" s="34">
        <v>0.30530000000000002</v>
      </c>
      <c r="M477" s="29">
        <f t="shared" si="71"/>
        <v>92</v>
      </c>
      <c r="N477" s="38" t="str">
        <f t="array" ref="N477">M477&amp;CHOOSE(AND(M477&lt;&gt;{11,12,13})*MIN(4,MOD(M477,10))+1,"th","st","nd","rd","th")</f>
        <v>92nd</v>
      </c>
      <c r="O477" s="34">
        <v>0.26450000000000001</v>
      </c>
      <c r="P477" s="29">
        <f t="shared" si="72"/>
        <v>88</v>
      </c>
      <c r="Q477" s="38" t="str">
        <f t="array" ref="Q477">P477&amp;CHOOSE(AND(P477&lt;&gt;{11,12,13})*MIN(4,MOD(P477,10))+1,"th","st","nd","rd","th")</f>
        <v>88th</v>
      </c>
      <c r="R477" s="35">
        <v>158.20400000000001</v>
      </c>
      <c r="S477" s="35">
        <v>68.531000000000006</v>
      </c>
      <c r="T477" s="35">
        <v>79.102000000000004</v>
      </c>
      <c r="U477" s="35">
        <v>305.83699999999999</v>
      </c>
      <c r="V477" s="36">
        <v>34.018999999999998</v>
      </c>
      <c r="W477" s="220">
        <f t="shared" si="73"/>
        <v>3.9389753499966998E-2</v>
      </c>
      <c r="X477" s="29">
        <f t="shared" si="74"/>
        <v>79</v>
      </c>
      <c r="Y477" s="38" t="str">
        <f t="array" ref="Y477">X477&amp;CHOOSE(AND(X477&lt;&gt;{11,12,13})*MIN(4,MOD(X477,10))+1,"th","st","nd","rd","th")</f>
        <v>79th</v>
      </c>
      <c r="Z477" s="37">
        <v>6.8040000000000003</v>
      </c>
      <c r="AA477" s="28">
        <v>0</v>
      </c>
      <c r="AB477" s="221">
        <f t="shared" si="75"/>
        <v>0</v>
      </c>
      <c r="AC477" s="29">
        <f t="shared" si="76"/>
        <v>1</v>
      </c>
      <c r="AD477" s="38" t="str">
        <f t="array" ref="AD477">AC477&amp;CHOOSE(AND(AC477&lt;&gt;{11,12,13})*MIN(4,MOD(AC477,10))+1,"th","st","nd","rd","th")</f>
        <v>1st</v>
      </c>
      <c r="AE477" s="37">
        <v>0</v>
      </c>
      <c r="AF477" s="113">
        <v>863.65099999999995</v>
      </c>
      <c r="AG477" s="113">
        <v>821.41800000000001</v>
      </c>
      <c r="AH477" s="113">
        <v>915.32</v>
      </c>
      <c r="AI477" s="38">
        <v>866.79600000000005</v>
      </c>
      <c r="AJ477" s="29">
        <f t="shared" si="77"/>
        <v>12</v>
      </c>
      <c r="AK477" s="38" t="str">
        <f t="array" ref="AK477">AJ477&amp;CHOOSE(AND(AJ477&lt;&gt;{11,12,13})*MIN(4,MOD(AJ477,10))+1,"th","st","nd","rd","th")</f>
        <v>12th</v>
      </c>
      <c r="AL477" s="38">
        <v>312.64100000000002</v>
      </c>
      <c r="AM477" s="38">
        <v>312.64100000000002</v>
      </c>
      <c r="AN477" s="38">
        <v>1179.4369999999999</v>
      </c>
      <c r="AO477" s="29">
        <f t="shared" si="78"/>
        <v>14</v>
      </c>
      <c r="AP477" s="38" t="str">
        <f t="array" ref="AP477">AO477&amp;CHOOSE(AND(AO477&lt;&gt;{11,12,13})*MIN(4,MOD(AO477,10))+1,"th","st","nd","rd","th")</f>
        <v>14th</v>
      </c>
      <c r="AQ477" s="77">
        <v>1.24</v>
      </c>
      <c r="AR477" s="36">
        <v>2211.4490000000001</v>
      </c>
      <c r="AS477" s="29">
        <f t="shared" si="79"/>
        <v>41</v>
      </c>
      <c r="AT477" s="38" t="str">
        <f t="array" ref="AT477">AS477&amp;CHOOSE(AND(AS477&lt;&gt;{11,12,13})*MIN(4,MOD(AS477,10))+1,"th","st","nd","rd","th")</f>
        <v>41st</v>
      </c>
      <c r="AU477" s="40">
        <v>7.4204906242108018E-4</v>
      </c>
    </row>
    <row r="478" spans="1:47" x14ac:dyDescent="0.25">
      <c r="A478" s="7">
        <v>107655903</v>
      </c>
      <c r="B478" s="8" t="s">
        <v>423</v>
      </c>
      <c r="C478" s="8" t="s">
        <v>134</v>
      </c>
      <c r="D478" s="27">
        <v>49444</v>
      </c>
      <c r="E478" s="29">
        <f t="shared" si="70"/>
        <v>42</v>
      </c>
      <c r="F478" s="38" t="str">
        <f t="array" ref="F478">E478&amp;CHOOSE(AND(E478&lt;&gt;{11,12,13})*MIN(4,MOD(E478,10))+1,"th","st","nd","rd","th")</f>
        <v>42nd</v>
      </c>
      <c r="G478" s="29">
        <v>7539</v>
      </c>
      <c r="H478" s="30">
        <v>1.0840000000000001</v>
      </c>
      <c r="I478" s="31">
        <v>0.70150000000000001</v>
      </c>
      <c r="J478" s="94">
        <v>183</v>
      </c>
      <c r="K478" s="33">
        <v>0</v>
      </c>
      <c r="L478" s="34">
        <v>0.188</v>
      </c>
      <c r="M478" s="29">
        <f t="shared" si="71"/>
        <v>67</v>
      </c>
      <c r="N478" s="38" t="str">
        <f t="array" ref="N478">M478&amp;CHOOSE(AND(M478&lt;&gt;{11,12,13})*MIN(4,MOD(M478,10))+1,"th","st","nd","rd","th")</f>
        <v>67th</v>
      </c>
      <c r="O478" s="34">
        <v>0.19620000000000001</v>
      </c>
      <c r="P478" s="29">
        <f t="shared" si="72"/>
        <v>60</v>
      </c>
      <c r="Q478" s="38" t="str">
        <f t="array" ref="Q478">P478&amp;CHOOSE(AND(P478&lt;&gt;{11,12,13})*MIN(4,MOD(P478,10))+1,"th","st","nd","rd","th")</f>
        <v>60th</v>
      </c>
      <c r="R478" s="35">
        <v>246.06700000000001</v>
      </c>
      <c r="S478" s="35">
        <v>128.4</v>
      </c>
      <c r="T478" s="35">
        <v>0</v>
      </c>
      <c r="U478" s="35">
        <v>374.46699999999998</v>
      </c>
      <c r="V478" s="36">
        <v>72.933999999999997</v>
      </c>
      <c r="W478" s="220">
        <f t="shared" si="73"/>
        <v>3.3433786580094119E-2</v>
      </c>
      <c r="X478" s="29">
        <f t="shared" si="74"/>
        <v>71</v>
      </c>
      <c r="Y478" s="38" t="str">
        <f t="array" ref="Y478">X478&amp;CHOOSE(AND(X478&lt;&gt;{11,12,13})*MIN(4,MOD(X478,10))+1,"th","st","nd","rd","th")</f>
        <v>71st</v>
      </c>
      <c r="Z478" s="37">
        <v>14.587</v>
      </c>
      <c r="AA478" s="28">
        <v>0</v>
      </c>
      <c r="AB478" s="221">
        <f t="shared" si="75"/>
        <v>0</v>
      </c>
      <c r="AC478" s="29">
        <f t="shared" si="76"/>
        <v>1</v>
      </c>
      <c r="AD478" s="38" t="str">
        <f t="array" ref="AD478">AC478&amp;CHOOSE(AND(AC478&lt;&gt;{11,12,13})*MIN(4,MOD(AC478,10))+1,"th","st","nd","rd","th")</f>
        <v>1st</v>
      </c>
      <c r="AE478" s="37">
        <v>0</v>
      </c>
      <c r="AF478" s="113">
        <v>2181.4459999999999</v>
      </c>
      <c r="AG478" s="113">
        <v>2164.0459999999998</v>
      </c>
      <c r="AH478" s="113">
        <v>2182.9720000000002</v>
      </c>
      <c r="AI478" s="38">
        <v>2176.1550000000002</v>
      </c>
      <c r="AJ478" s="29">
        <f t="shared" si="77"/>
        <v>51</v>
      </c>
      <c r="AK478" s="38" t="str">
        <f t="array" ref="AK478">AJ478&amp;CHOOSE(AND(AJ478&lt;&gt;{11,12,13})*MIN(4,MOD(AJ478,10))+1,"th","st","nd","rd","th")</f>
        <v>51st</v>
      </c>
      <c r="AL478" s="38">
        <v>389.05399999999997</v>
      </c>
      <c r="AM478" s="38">
        <v>389.05399999999997</v>
      </c>
      <c r="AN478" s="38">
        <v>2565.2089999999998</v>
      </c>
      <c r="AO478" s="29">
        <f t="shared" si="78"/>
        <v>52</v>
      </c>
      <c r="AP478" s="38" t="str">
        <f t="array" ref="AP478">AO478&amp;CHOOSE(AND(AO478&lt;&gt;{11,12,13})*MIN(4,MOD(AO478,10))+1,"th","st","nd","rd","th")</f>
        <v>52nd</v>
      </c>
      <c r="AQ478" s="77">
        <v>0.92</v>
      </c>
      <c r="AR478" s="36">
        <v>2558.232</v>
      </c>
      <c r="AS478" s="29">
        <f t="shared" si="79"/>
        <v>50</v>
      </c>
      <c r="AT478" s="38" t="str">
        <f t="array" ref="AT478">AS478&amp;CHOOSE(AND(AS478&lt;&gt;{11,12,13})*MIN(4,MOD(AS478,10))+1,"th","st","nd","rd","th")</f>
        <v>50th</v>
      </c>
      <c r="AU478" s="40">
        <v>8.5841168259164229E-4</v>
      </c>
    </row>
    <row r="479" spans="1:47" x14ac:dyDescent="0.25">
      <c r="A479" s="7">
        <v>107656303</v>
      </c>
      <c r="B479" s="8" t="s">
        <v>435</v>
      </c>
      <c r="C479" s="8" t="s">
        <v>134</v>
      </c>
      <c r="D479" s="27">
        <v>34412</v>
      </c>
      <c r="E479" s="29">
        <f t="shared" si="70"/>
        <v>3</v>
      </c>
      <c r="F479" s="38" t="str">
        <f t="array" ref="F479">E479&amp;CHOOSE(AND(E479&lt;&gt;{11,12,13})*MIN(4,MOD(E479,10))+1,"th","st","nd","rd","th")</f>
        <v>3rd</v>
      </c>
      <c r="G479" s="29">
        <v>8278</v>
      </c>
      <c r="H479" s="30">
        <v>1.5576000000000001</v>
      </c>
      <c r="I479" s="31">
        <v>-1.4786999999999999</v>
      </c>
      <c r="J479" s="94">
        <v>452</v>
      </c>
      <c r="K479" s="33">
        <v>0</v>
      </c>
      <c r="L479" s="34">
        <v>0.45200000000000001</v>
      </c>
      <c r="M479" s="29">
        <f t="shared" si="71"/>
        <v>99</v>
      </c>
      <c r="N479" s="38" t="str">
        <f t="array" ref="N479">M479&amp;CHOOSE(AND(M479&lt;&gt;{11,12,13})*MIN(4,MOD(M479,10))+1,"th","st","nd","rd","th")</f>
        <v>99th</v>
      </c>
      <c r="O479" s="34">
        <v>0.14749999999999999</v>
      </c>
      <c r="P479" s="29">
        <f t="shared" si="72"/>
        <v>36</v>
      </c>
      <c r="Q479" s="38" t="str">
        <f t="array" ref="Q479">P479&amp;CHOOSE(AND(P479&lt;&gt;{11,12,13})*MIN(4,MOD(P479,10))+1,"th","st","nd","rd","th")</f>
        <v>36th</v>
      </c>
      <c r="R479" s="35">
        <v>595.73299999999995</v>
      </c>
      <c r="S479" s="35">
        <v>97.201999999999998</v>
      </c>
      <c r="T479" s="35">
        <v>297.86599999999999</v>
      </c>
      <c r="U479" s="35">
        <v>990.80100000000004</v>
      </c>
      <c r="V479" s="36">
        <v>93.906999999999982</v>
      </c>
      <c r="W479" s="220">
        <f t="shared" si="73"/>
        <v>4.2749999430952958E-2</v>
      </c>
      <c r="X479" s="29">
        <f t="shared" si="74"/>
        <v>84</v>
      </c>
      <c r="Y479" s="38" t="str">
        <f t="array" ref="Y479">X479&amp;CHOOSE(AND(X479&lt;&gt;{11,12,13})*MIN(4,MOD(X479,10))+1,"th","st","nd","rd","th")</f>
        <v>84th</v>
      </c>
      <c r="Z479" s="37">
        <v>18.780999999999999</v>
      </c>
      <c r="AA479" s="28">
        <v>12</v>
      </c>
      <c r="AB479" s="221">
        <f t="shared" si="75"/>
        <v>5.4628514718970426E-3</v>
      </c>
      <c r="AC479" s="29">
        <f t="shared" si="76"/>
        <v>54</v>
      </c>
      <c r="AD479" s="38" t="str">
        <f t="array" ref="AD479">AC479&amp;CHOOSE(AND(AC479&lt;&gt;{11,12,13})*MIN(4,MOD(AC479,10))+1,"th","st","nd","rd","th")</f>
        <v>54th</v>
      </c>
      <c r="AE479" s="37">
        <v>7.2</v>
      </c>
      <c r="AF479" s="113">
        <v>2196.6550000000002</v>
      </c>
      <c r="AG479" s="113">
        <v>2197.2669999999998</v>
      </c>
      <c r="AH479" s="113">
        <v>2134.4989999999998</v>
      </c>
      <c r="AI479" s="38">
        <v>2176.14</v>
      </c>
      <c r="AJ479" s="29">
        <f t="shared" si="77"/>
        <v>51</v>
      </c>
      <c r="AK479" s="38" t="str">
        <f t="array" ref="AK479">AJ479&amp;CHOOSE(AND(AJ479&lt;&gt;{11,12,13})*MIN(4,MOD(AJ479,10))+1,"th","st","nd","rd","th")</f>
        <v>51st</v>
      </c>
      <c r="AL479" s="38">
        <v>1016.782</v>
      </c>
      <c r="AM479" s="38">
        <v>1016.782</v>
      </c>
      <c r="AN479" s="38">
        <v>3192.922</v>
      </c>
      <c r="AO479" s="29">
        <f t="shared" si="78"/>
        <v>62</v>
      </c>
      <c r="AP479" s="38" t="str">
        <f t="array" ref="AP479">AO479&amp;CHOOSE(AND(AO479&lt;&gt;{11,12,13})*MIN(4,MOD(AO479,10))+1,"th","st","nd","rd","th")</f>
        <v>62nd</v>
      </c>
      <c r="AQ479" s="77">
        <v>1.4</v>
      </c>
      <c r="AR479" s="36">
        <v>6962.6130000000003</v>
      </c>
      <c r="AS479" s="29">
        <f t="shared" si="79"/>
        <v>88</v>
      </c>
      <c r="AT479" s="38" t="str">
        <f t="array" ref="AT479">AS479&amp;CHOOSE(AND(AS479&lt;&gt;{11,12,13})*MIN(4,MOD(AS479,10))+1,"th","st","nd","rd","th")</f>
        <v>88th</v>
      </c>
      <c r="AU479" s="40">
        <v>2.3362964502689522E-3</v>
      </c>
    </row>
    <row r="480" spans="1:47" x14ac:dyDescent="0.25">
      <c r="A480" s="7">
        <v>107656502</v>
      </c>
      <c r="B480" s="8" t="s">
        <v>461</v>
      </c>
      <c r="C480" s="8" t="s">
        <v>134</v>
      </c>
      <c r="D480" s="27">
        <v>65855</v>
      </c>
      <c r="E480" s="29">
        <f t="shared" si="70"/>
        <v>80</v>
      </c>
      <c r="F480" s="38" t="str">
        <f t="array" ref="F480">E480&amp;CHOOSE(AND(E480&lt;&gt;{11,12,13})*MIN(4,MOD(E480,10))+1,"th","st","nd","rd","th")</f>
        <v>80th</v>
      </c>
      <c r="G480" s="29">
        <v>14485</v>
      </c>
      <c r="H480" s="30">
        <v>0.81389999999999996</v>
      </c>
      <c r="I480" s="31">
        <v>-0.42070000000000002</v>
      </c>
      <c r="J480" s="94">
        <v>396</v>
      </c>
      <c r="K480" s="33">
        <v>0</v>
      </c>
      <c r="L480" s="34">
        <v>4.9700000000000001E-2</v>
      </c>
      <c r="M480" s="29">
        <f t="shared" si="71"/>
        <v>10</v>
      </c>
      <c r="N480" s="38" t="str">
        <f t="array" ref="N480">M480&amp;CHOOSE(AND(M480&lt;&gt;{11,12,13})*MIN(4,MOD(M480,10))+1,"th","st","nd","rd","th")</f>
        <v>10th</v>
      </c>
      <c r="O480" s="34">
        <v>0.12770000000000001</v>
      </c>
      <c r="P480" s="29">
        <f t="shared" si="72"/>
        <v>27</v>
      </c>
      <c r="Q480" s="38" t="str">
        <f t="array" ref="Q480">P480&amp;CHOOSE(AND(P480&lt;&gt;{11,12,13})*MIN(4,MOD(P480,10))+1,"th","st","nd","rd","th")</f>
        <v>27th</v>
      </c>
      <c r="R480" s="35">
        <v>154.738</v>
      </c>
      <c r="S480" s="35">
        <v>198.79300000000001</v>
      </c>
      <c r="T480" s="35">
        <v>0</v>
      </c>
      <c r="U480" s="35">
        <v>353.53100000000001</v>
      </c>
      <c r="V480" s="36">
        <v>82.486000000000004</v>
      </c>
      <c r="W480" s="220">
        <f t="shared" si="73"/>
        <v>1.5896095506846793E-2</v>
      </c>
      <c r="X480" s="29">
        <f t="shared" si="74"/>
        <v>21</v>
      </c>
      <c r="Y480" s="38" t="str">
        <f t="array" ref="Y480">X480&amp;CHOOSE(AND(X480&lt;&gt;{11,12,13})*MIN(4,MOD(X480,10))+1,"th","st","nd","rd","th")</f>
        <v>21st</v>
      </c>
      <c r="Z480" s="37">
        <v>16.497</v>
      </c>
      <c r="AA480" s="28">
        <v>6</v>
      </c>
      <c r="AB480" s="221">
        <f t="shared" si="75"/>
        <v>1.1562758897398437E-3</v>
      </c>
      <c r="AC480" s="29">
        <f t="shared" si="76"/>
        <v>23</v>
      </c>
      <c r="AD480" s="38" t="str">
        <f t="array" ref="AD480">AC480&amp;CHOOSE(AND(AC480&lt;&gt;{11,12,13})*MIN(4,MOD(AC480,10))+1,"th","st","nd","rd","th")</f>
        <v>23rd</v>
      </c>
      <c r="AE480" s="37">
        <v>3.6</v>
      </c>
      <c r="AF480" s="113">
        <v>5189.0730000000003</v>
      </c>
      <c r="AG480" s="113">
        <v>5212.7860000000001</v>
      </c>
      <c r="AH480" s="113">
        <v>5197.9570000000003</v>
      </c>
      <c r="AI480" s="38">
        <v>5199.9390000000003</v>
      </c>
      <c r="AJ480" s="29">
        <f t="shared" si="77"/>
        <v>87</v>
      </c>
      <c r="AK480" s="38" t="str">
        <f t="array" ref="AK480">AJ480&amp;CHOOSE(AND(AJ480&lt;&gt;{11,12,13})*MIN(4,MOD(AJ480,10))+1,"th","st","nd","rd","th")</f>
        <v>87th</v>
      </c>
      <c r="AL480" s="38">
        <v>373.62799999999999</v>
      </c>
      <c r="AM480" s="38">
        <v>373.62799999999999</v>
      </c>
      <c r="AN480" s="38">
        <v>5573.567</v>
      </c>
      <c r="AO480" s="29">
        <f t="shared" si="78"/>
        <v>84</v>
      </c>
      <c r="AP480" s="38" t="str">
        <f t="array" ref="AP480">AO480&amp;CHOOSE(AND(AO480&lt;&gt;{11,12,13})*MIN(4,MOD(AO480,10))+1,"th","st","nd","rd","th")</f>
        <v>84th</v>
      </c>
      <c r="AQ480" s="77">
        <v>0.74</v>
      </c>
      <c r="AR480" s="36">
        <v>3356.8809999999999</v>
      </c>
      <c r="AS480" s="29">
        <f t="shared" si="79"/>
        <v>65</v>
      </c>
      <c r="AT480" s="38" t="str">
        <f t="array" ref="AT480">AS480&amp;CHOOSE(AND(AS480&lt;&gt;{11,12,13})*MIN(4,MOD(AS480,10))+1,"th","st","nd","rd","th")</f>
        <v>65th</v>
      </c>
      <c r="AU480" s="40">
        <v>1.1263973976832103E-3</v>
      </c>
    </row>
    <row r="481" spans="1:47" x14ac:dyDescent="0.25">
      <c r="A481" s="7">
        <v>107657103</v>
      </c>
      <c r="B481" s="8" t="s">
        <v>485</v>
      </c>
      <c r="C481" s="8" t="s">
        <v>134</v>
      </c>
      <c r="D481" s="27">
        <v>71742</v>
      </c>
      <c r="E481" s="29">
        <f t="shared" si="70"/>
        <v>88</v>
      </c>
      <c r="F481" s="38" t="str">
        <f t="array" ref="F481">E481&amp;CHOOSE(AND(E481&lt;&gt;{11,12,13})*MIN(4,MOD(E481,10))+1,"th","st","nd","rd","th")</f>
        <v>88th</v>
      </c>
      <c r="G481" s="29">
        <v>10150</v>
      </c>
      <c r="H481" s="30">
        <v>0.74709999999999999</v>
      </c>
      <c r="I481" s="31">
        <v>3.73E-2</v>
      </c>
      <c r="J481" s="94">
        <v>351</v>
      </c>
      <c r="K481" s="33">
        <v>0</v>
      </c>
      <c r="L481" s="34">
        <v>9.1899999999999996E-2</v>
      </c>
      <c r="M481" s="29">
        <f t="shared" si="71"/>
        <v>28</v>
      </c>
      <c r="N481" s="38" t="str">
        <f t="array" ref="N481">M481&amp;CHOOSE(AND(M481&lt;&gt;{11,12,13})*MIN(4,MOD(M481,10))+1,"th","st","nd","rd","th")</f>
        <v>28th</v>
      </c>
      <c r="O481" s="34">
        <v>7.3700000000000002E-2</v>
      </c>
      <c r="P481" s="29">
        <f t="shared" si="72"/>
        <v>8</v>
      </c>
      <c r="Q481" s="38" t="str">
        <f t="array" ref="Q481">P481&amp;CHOOSE(AND(P481&lt;&gt;{11,12,13})*MIN(4,MOD(P481,10))+1,"th","st","nd","rd","th")</f>
        <v>8th</v>
      </c>
      <c r="R481" s="35">
        <v>214.13900000000001</v>
      </c>
      <c r="S481" s="35">
        <v>85.864999999999995</v>
      </c>
      <c r="T481" s="35">
        <v>0</v>
      </c>
      <c r="U481" s="35">
        <v>300.00400000000002</v>
      </c>
      <c r="V481" s="36">
        <v>70.231000000000009</v>
      </c>
      <c r="W481" s="220">
        <f t="shared" si="73"/>
        <v>1.8084222403671281E-2</v>
      </c>
      <c r="X481" s="29">
        <f t="shared" si="74"/>
        <v>28</v>
      </c>
      <c r="Y481" s="38" t="str">
        <f t="array" ref="Y481">X481&amp;CHOOSE(AND(X481&lt;&gt;{11,12,13})*MIN(4,MOD(X481,10))+1,"th","st","nd","rd","th")</f>
        <v>28th</v>
      </c>
      <c r="Z481" s="37">
        <v>14.045999999999999</v>
      </c>
      <c r="AA481" s="28">
        <v>6</v>
      </c>
      <c r="AB481" s="221">
        <f t="shared" si="75"/>
        <v>1.5449777793570885E-3</v>
      </c>
      <c r="AC481" s="29">
        <f t="shared" si="76"/>
        <v>27</v>
      </c>
      <c r="AD481" s="38" t="str">
        <f t="array" ref="AD481">AC481&amp;CHOOSE(AND(AC481&lt;&gt;{11,12,13})*MIN(4,MOD(AC481,10))+1,"th","st","nd","rd","th")</f>
        <v>27th</v>
      </c>
      <c r="AE481" s="37">
        <v>3.6</v>
      </c>
      <c r="AF481" s="113">
        <v>3883.5509999999999</v>
      </c>
      <c r="AG481" s="113">
        <v>3971.1840000000002</v>
      </c>
      <c r="AH481" s="113">
        <v>4031.1979999999999</v>
      </c>
      <c r="AI481" s="38">
        <v>3961.9780000000001</v>
      </c>
      <c r="AJ481" s="29">
        <f t="shared" si="77"/>
        <v>76</v>
      </c>
      <c r="AK481" s="38" t="str">
        <f t="array" ref="AK481">AJ481&amp;CHOOSE(AND(AJ481&lt;&gt;{11,12,13})*MIN(4,MOD(AJ481,10))+1,"th","st","nd","rd","th")</f>
        <v>76th</v>
      </c>
      <c r="AL481" s="38">
        <v>317.64999999999998</v>
      </c>
      <c r="AM481" s="38">
        <v>317.64999999999998</v>
      </c>
      <c r="AN481" s="38">
        <v>4279.6279999999997</v>
      </c>
      <c r="AO481" s="29">
        <f t="shared" si="78"/>
        <v>75</v>
      </c>
      <c r="AP481" s="38" t="str">
        <f t="array" ref="AP481">AO481&amp;CHOOSE(AND(AO481&lt;&gt;{11,12,13})*MIN(4,MOD(AO481,10))+1,"th","st","nd","rd","th")</f>
        <v>75th</v>
      </c>
      <c r="AQ481" s="77">
        <v>0.75</v>
      </c>
      <c r="AR481" s="36">
        <v>2397.9830000000002</v>
      </c>
      <c r="AS481" s="29">
        <f t="shared" si="79"/>
        <v>46</v>
      </c>
      <c r="AT481" s="38" t="str">
        <f t="array" ref="AT481">AS481&amp;CHOOSE(AND(AS481&lt;&gt;{11,12,13})*MIN(4,MOD(AS481,10))+1,"th","st","nd","rd","th")</f>
        <v>46th</v>
      </c>
      <c r="AU481" s="40">
        <v>8.0464032263538035E-4</v>
      </c>
    </row>
    <row r="482" spans="1:47" x14ac:dyDescent="0.25">
      <c r="A482" s="7">
        <v>107657503</v>
      </c>
      <c r="B482" s="8" t="s">
        <v>567</v>
      </c>
      <c r="C482" s="8" t="s">
        <v>134</v>
      </c>
      <c r="D482" s="27">
        <v>45561</v>
      </c>
      <c r="E482" s="29">
        <f t="shared" si="70"/>
        <v>29</v>
      </c>
      <c r="F482" s="38" t="str">
        <f t="array" ref="F482">E482&amp;CHOOSE(AND(E482&lt;&gt;{11,12,13})*MIN(4,MOD(E482,10))+1,"th","st","nd","rd","th")</f>
        <v>29th</v>
      </c>
      <c r="G482" s="29">
        <v>6369</v>
      </c>
      <c r="H482" s="30">
        <v>1.1763999999999999</v>
      </c>
      <c r="I482" s="31">
        <v>0.58630000000000004</v>
      </c>
      <c r="J482" s="94">
        <v>229</v>
      </c>
      <c r="K482" s="33">
        <v>0</v>
      </c>
      <c r="L482" s="34">
        <v>0.16819999999999999</v>
      </c>
      <c r="M482" s="29">
        <f t="shared" si="71"/>
        <v>58</v>
      </c>
      <c r="N482" s="38" t="str">
        <f t="array" ref="N482">M482&amp;CHOOSE(AND(M482&lt;&gt;{11,12,13})*MIN(4,MOD(M482,10))+1,"th","st","nd","rd","th")</f>
        <v>58th</v>
      </c>
      <c r="O482" s="34">
        <v>0.22209999999999999</v>
      </c>
      <c r="P482" s="29">
        <f t="shared" si="72"/>
        <v>72</v>
      </c>
      <c r="Q482" s="38" t="str">
        <f t="array" ref="Q482">P482&amp;CHOOSE(AND(P482&lt;&gt;{11,12,13})*MIN(4,MOD(P482,10))+1,"th","st","nd","rd","th")</f>
        <v>72nd</v>
      </c>
      <c r="R482" s="35">
        <v>194.596</v>
      </c>
      <c r="S482" s="35">
        <v>128.477</v>
      </c>
      <c r="T482" s="35">
        <v>0</v>
      </c>
      <c r="U482" s="35">
        <v>323.07299999999998</v>
      </c>
      <c r="V482" s="36">
        <v>55.099000000000004</v>
      </c>
      <c r="W482" s="220">
        <f t="shared" si="73"/>
        <v>2.8575058862577923E-2</v>
      </c>
      <c r="X482" s="29">
        <f t="shared" si="74"/>
        <v>58</v>
      </c>
      <c r="Y482" s="38" t="str">
        <f t="array" ref="Y482">X482&amp;CHOOSE(AND(X482&lt;&gt;{11,12,13})*MIN(4,MOD(X482,10))+1,"th","st","nd","rd","th")</f>
        <v>58th</v>
      </c>
      <c r="Z482" s="37">
        <v>11.02</v>
      </c>
      <c r="AA482" s="28">
        <v>1</v>
      </c>
      <c r="AB482" s="221">
        <f t="shared" si="75"/>
        <v>5.1861302133573972E-4</v>
      </c>
      <c r="AC482" s="29">
        <f t="shared" si="76"/>
        <v>16</v>
      </c>
      <c r="AD482" s="38" t="str">
        <f t="array" ref="AD482">AC482&amp;CHOOSE(AND(AC482&lt;&gt;{11,12,13})*MIN(4,MOD(AC482,10))+1,"th","st","nd","rd","th")</f>
        <v>16th</v>
      </c>
      <c r="AE482" s="37">
        <v>0.6</v>
      </c>
      <c r="AF482" s="113">
        <v>1928.22</v>
      </c>
      <c r="AG482" s="113">
        <v>1923.336</v>
      </c>
      <c r="AH482" s="113">
        <v>1974.308</v>
      </c>
      <c r="AI482" s="38">
        <v>1941.9549999999999</v>
      </c>
      <c r="AJ482" s="29">
        <f t="shared" si="77"/>
        <v>45</v>
      </c>
      <c r="AK482" s="38" t="str">
        <f t="array" ref="AK482">AJ482&amp;CHOOSE(AND(AJ482&lt;&gt;{11,12,13})*MIN(4,MOD(AJ482,10))+1,"th","st","nd","rd","th")</f>
        <v>45th</v>
      </c>
      <c r="AL482" s="38">
        <v>334.69299999999998</v>
      </c>
      <c r="AM482" s="38">
        <v>334.69299999999998</v>
      </c>
      <c r="AN482" s="38">
        <v>2276.6480000000001</v>
      </c>
      <c r="AO482" s="29">
        <f t="shared" si="78"/>
        <v>45</v>
      </c>
      <c r="AP482" s="38" t="str">
        <f t="array" ref="AP482">AO482&amp;CHOOSE(AND(AO482&lt;&gt;{11,12,13})*MIN(4,MOD(AO482,10))+1,"th","st","nd","rd","th")</f>
        <v>45th</v>
      </c>
      <c r="AQ482" s="77">
        <v>0.94</v>
      </c>
      <c r="AR482" s="36">
        <v>2517.5540000000001</v>
      </c>
      <c r="AS482" s="29">
        <f t="shared" si="79"/>
        <v>49</v>
      </c>
      <c r="AT482" s="38" t="str">
        <f t="array" ref="AT482">AS482&amp;CHOOSE(AND(AS482&lt;&gt;{11,12,13})*MIN(4,MOD(AS482,10))+1,"th","st","nd","rd","th")</f>
        <v>49th</v>
      </c>
      <c r="AU482" s="40">
        <v>8.4476222842780454E-4</v>
      </c>
    </row>
    <row r="483" spans="1:47" x14ac:dyDescent="0.25">
      <c r="A483" s="7">
        <v>107658903</v>
      </c>
      <c r="B483" s="8" t="s">
        <v>658</v>
      </c>
      <c r="C483" s="8" t="s">
        <v>134</v>
      </c>
      <c r="D483" s="27">
        <v>48277</v>
      </c>
      <c r="E483" s="29">
        <f t="shared" si="70"/>
        <v>38</v>
      </c>
      <c r="F483" s="38" t="str">
        <f t="array" ref="F483">E483&amp;CHOOSE(AND(E483&lt;&gt;{11,12,13})*MIN(4,MOD(E483,10))+1,"th","st","nd","rd","th")</f>
        <v>38th</v>
      </c>
      <c r="G483" s="29">
        <v>6697</v>
      </c>
      <c r="H483" s="30">
        <v>1.1102000000000001</v>
      </c>
      <c r="I483" s="31">
        <v>0.6532</v>
      </c>
      <c r="J483" s="94">
        <v>203</v>
      </c>
      <c r="K483" s="33">
        <v>0</v>
      </c>
      <c r="L483" s="34">
        <v>0.19470000000000001</v>
      </c>
      <c r="M483" s="29">
        <f t="shared" si="71"/>
        <v>69</v>
      </c>
      <c r="N483" s="38" t="str">
        <f t="array" ref="N483">M483&amp;CHOOSE(AND(M483&lt;&gt;{11,12,13})*MIN(4,MOD(M483,10))+1,"th","st","nd","rd","th")</f>
        <v>69th</v>
      </c>
      <c r="O483" s="34">
        <v>0.1827</v>
      </c>
      <c r="P483" s="29">
        <f t="shared" si="72"/>
        <v>54</v>
      </c>
      <c r="Q483" s="38" t="str">
        <f t="array" ref="Q483">P483&amp;CHOOSE(AND(P483&lt;&gt;{11,12,13})*MIN(4,MOD(P483,10))+1,"th","st","nd","rd","th")</f>
        <v>54th</v>
      </c>
      <c r="R483" s="35">
        <v>252.542</v>
      </c>
      <c r="S483" s="35">
        <v>118.489</v>
      </c>
      <c r="T483" s="35">
        <v>0</v>
      </c>
      <c r="U483" s="35">
        <v>371.03100000000001</v>
      </c>
      <c r="V483" s="36">
        <v>62.341000000000001</v>
      </c>
      <c r="W483" s="220">
        <f t="shared" si="73"/>
        <v>2.8837449411533964E-2</v>
      </c>
      <c r="X483" s="29">
        <f t="shared" si="74"/>
        <v>59</v>
      </c>
      <c r="Y483" s="38" t="str">
        <f t="array" ref="Y483">X483&amp;CHOOSE(AND(X483&lt;&gt;{11,12,13})*MIN(4,MOD(X483,10))+1,"th","st","nd","rd","th")</f>
        <v>59th</v>
      </c>
      <c r="Z483" s="37">
        <v>12.468</v>
      </c>
      <c r="AA483" s="28">
        <v>0</v>
      </c>
      <c r="AB483" s="221">
        <f t="shared" si="75"/>
        <v>0</v>
      </c>
      <c r="AC483" s="29">
        <f t="shared" si="76"/>
        <v>1</v>
      </c>
      <c r="AD483" s="38" t="str">
        <f t="array" ref="AD483">AC483&amp;CHOOSE(AND(AC483&lt;&gt;{11,12,13})*MIN(4,MOD(AC483,10))+1,"th","st","nd","rd","th")</f>
        <v>1st</v>
      </c>
      <c r="AE483" s="37">
        <v>0</v>
      </c>
      <c r="AF483" s="113">
        <v>2161.8069999999998</v>
      </c>
      <c r="AG483" s="113">
        <v>2205.3719999999998</v>
      </c>
      <c r="AH483" s="113">
        <v>2226.837</v>
      </c>
      <c r="AI483" s="38">
        <v>2198.0050000000001</v>
      </c>
      <c r="AJ483" s="29">
        <f t="shared" si="77"/>
        <v>52</v>
      </c>
      <c r="AK483" s="38" t="str">
        <f t="array" ref="AK483">AJ483&amp;CHOOSE(AND(AJ483&lt;&gt;{11,12,13})*MIN(4,MOD(AJ483,10))+1,"th","st","nd","rd","th")</f>
        <v>52nd</v>
      </c>
      <c r="AL483" s="38">
        <v>383.49900000000002</v>
      </c>
      <c r="AM483" s="38">
        <v>383.49900000000002</v>
      </c>
      <c r="AN483" s="38">
        <v>2581.5039999999999</v>
      </c>
      <c r="AO483" s="29">
        <f t="shared" si="78"/>
        <v>52</v>
      </c>
      <c r="AP483" s="38" t="str">
        <f t="array" ref="AP483">AO483&amp;CHOOSE(AND(AO483&lt;&gt;{11,12,13})*MIN(4,MOD(AO483,10))+1,"th","st","nd","rd","th")</f>
        <v>52nd</v>
      </c>
      <c r="AQ483" s="77">
        <v>0.97</v>
      </c>
      <c r="AR483" s="36">
        <v>2780.0059999999999</v>
      </c>
      <c r="AS483" s="29">
        <f t="shared" si="79"/>
        <v>55</v>
      </c>
      <c r="AT483" s="38" t="str">
        <f t="array" ref="AT483">AS483&amp;CHOOSE(AND(AS483&lt;&gt;{11,12,13})*MIN(4,MOD(AS483,10))+1,"th","st","nd","rd","th")</f>
        <v>55th</v>
      </c>
      <c r="AU483" s="40">
        <v>9.3282768258502778E-4</v>
      </c>
    </row>
    <row r="484" spans="1:47" x14ac:dyDescent="0.25">
      <c r="A484" s="7">
        <v>119665003</v>
      </c>
      <c r="B484" s="8" t="s">
        <v>365</v>
      </c>
      <c r="C484" s="8" t="s">
        <v>366</v>
      </c>
      <c r="D484" s="27">
        <v>56324</v>
      </c>
      <c r="E484" s="29">
        <f t="shared" si="70"/>
        <v>62</v>
      </c>
      <c r="F484" s="38" t="str">
        <f t="array" ref="F484">E484&amp;CHOOSE(AND(E484&lt;&gt;{11,12,13})*MIN(4,MOD(E484,10))+1,"th","st","nd","rd","th")</f>
        <v>62nd</v>
      </c>
      <c r="G484" s="29">
        <v>3231</v>
      </c>
      <c r="H484" s="30">
        <v>0.9516</v>
      </c>
      <c r="I484" s="31">
        <v>0.82430000000000003</v>
      </c>
      <c r="J484" s="94">
        <v>90</v>
      </c>
      <c r="K484" s="33">
        <v>81.459000000000003</v>
      </c>
      <c r="L484" s="34">
        <v>0.19570000000000001</v>
      </c>
      <c r="M484" s="29">
        <f t="shared" si="71"/>
        <v>69</v>
      </c>
      <c r="N484" s="38" t="str">
        <f t="array" ref="N484">M484&amp;CHOOSE(AND(M484&lt;&gt;{11,12,13})*MIN(4,MOD(M484,10))+1,"th","st","nd","rd","th")</f>
        <v>69th</v>
      </c>
      <c r="O484" s="34">
        <v>0.16370000000000001</v>
      </c>
      <c r="P484" s="29">
        <f t="shared" si="72"/>
        <v>44</v>
      </c>
      <c r="Q484" s="38" t="str">
        <f t="array" ref="Q484">P484&amp;CHOOSE(AND(P484&lt;&gt;{11,12,13})*MIN(4,MOD(P484,10))+1,"th","st","nd","rd","th")</f>
        <v>44th</v>
      </c>
      <c r="R484" s="35">
        <v>127.304</v>
      </c>
      <c r="S484" s="35">
        <v>53.244</v>
      </c>
      <c r="T484" s="35">
        <v>0</v>
      </c>
      <c r="U484" s="35">
        <v>180.548</v>
      </c>
      <c r="V484" s="36">
        <v>37.431000000000004</v>
      </c>
      <c r="W484" s="220">
        <f t="shared" si="73"/>
        <v>3.4524837295789618E-2</v>
      </c>
      <c r="X484" s="29">
        <f t="shared" si="74"/>
        <v>73</v>
      </c>
      <c r="Y484" s="38" t="str">
        <f t="array" ref="Y484">X484&amp;CHOOSE(AND(X484&lt;&gt;{11,12,13})*MIN(4,MOD(X484,10))+1,"th","st","nd","rd","th")</f>
        <v>73rd</v>
      </c>
      <c r="Z484" s="37">
        <v>7.4859999999999998</v>
      </c>
      <c r="AA484" s="28">
        <v>5</v>
      </c>
      <c r="AB484" s="221">
        <f t="shared" si="75"/>
        <v>4.6117973465562793E-3</v>
      </c>
      <c r="AC484" s="29">
        <f t="shared" si="76"/>
        <v>50</v>
      </c>
      <c r="AD484" s="38" t="str">
        <f t="array" ref="AD484">AC484&amp;CHOOSE(AND(AC484&lt;&gt;{11,12,13})*MIN(4,MOD(AC484,10))+1,"th","st","nd","rd","th")</f>
        <v>50th</v>
      </c>
      <c r="AE484" s="37">
        <v>3</v>
      </c>
      <c r="AF484" s="113">
        <v>1084.1759999999999</v>
      </c>
      <c r="AG484" s="113">
        <v>1087.336</v>
      </c>
      <c r="AH484" s="113">
        <v>1131.991</v>
      </c>
      <c r="AI484" s="38">
        <v>1101.1679999999999</v>
      </c>
      <c r="AJ484" s="29">
        <f t="shared" si="77"/>
        <v>19</v>
      </c>
      <c r="AK484" s="38" t="str">
        <f t="array" ref="AK484">AJ484&amp;CHOOSE(AND(AJ484&lt;&gt;{11,12,13})*MIN(4,MOD(AJ484,10))+1,"th","st","nd","rd","th")</f>
        <v>19th</v>
      </c>
      <c r="AL484" s="38">
        <v>191.03399999999999</v>
      </c>
      <c r="AM484" s="38">
        <v>272.49299999999999</v>
      </c>
      <c r="AN484" s="38">
        <v>1373.6610000000001</v>
      </c>
      <c r="AO484" s="29">
        <f t="shared" si="78"/>
        <v>20</v>
      </c>
      <c r="AP484" s="38" t="str">
        <f t="array" ref="AP484">AO484&amp;CHOOSE(AND(AO484&lt;&gt;{11,12,13})*MIN(4,MOD(AO484,10))+1,"th","st","nd","rd","th")</f>
        <v>20th</v>
      </c>
      <c r="AQ484" s="77">
        <v>0.87</v>
      </c>
      <c r="AR484" s="36">
        <v>1137.2429999999999</v>
      </c>
      <c r="AS484" s="29">
        <f t="shared" si="79"/>
        <v>9</v>
      </c>
      <c r="AT484" s="38" t="str">
        <f t="array" ref="AT484">AS484&amp;CHOOSE(AND(AS484&lt;&gt;{11,12,13})*MIN(4,MOD(AS484,10))+1,"th","st","nd","rd","th")</f>
        <v>9th</v>
      </c>
      <c r="AU484" s="40">
        <v>3.8160052612334103E-4</v>
      </c>
    </row>
    <row r="485" spans="1:47" x14ac:dyDescent="0.25">
      <c r="A485" s="7">
        <v>118667503</v>
      </c>
      <c r="B485" s="8" t="s">
        <v>591</v>
      </c>
      <c r="C485" s="8" t="s">
        <v>366</v>
      </c>
      <c r="D485" s="27">
        <v>51149</v>
      </c>
      <c r="E485" s="29">
        <f t="shared" si="70"/>
        <v>49</v>
      </c>
      <c r="F485" s="38" t="str">
        <f t="array" ref="F485">E485&amp;CHOOSE(AND(E485&lt;&gt;{11,12,13})*MIN(4,MOD(E485,10))+1,"th","st","nd","rd","th")</f>
        <v>49th</v>
      </c>
      <c r="G485" s="29">
        <v>7556</v>
      </c>
      <c r="H485" s="30">
        <v>1.0479000000000001</v>
      </c>
      <c r="I485" s="31">
        <v>0.72640000000000005</v>
      </c>
      <c r="J485" s="94">
        <v>169</v>
      </c>
      <c r="K485" s="33">
        <v>0</v>
      </c>
      <c r="L485" s="34">
        <v>0.15640000000000001</v>
      </c>
      <c r="M485" s="29">
        <f t="shared" si="71"/>
        <v>52</v>
      </c>
      <c r="N485" s="38" t="str">
        <f t="array" ref="N485">M485&amp;CHOOSE(AND(M485&lt;&gt;{11,12,13})*MIN(4,MOD(M485,10))+1,"th","st","nd","rd","th")</f>
        <v>52nd</v>
      </c>
      <c r="O485" s="34">
        <v>0.15570000000000001</v>
      </c>
      <c r="P485" s="29">
        <f t="shared" si="72"/>
        <v>39</v>
      </c>
      <c r="Q485" s="38" t="str">
        <f t="array" ref="Q485">P485&amp;CHOOSE(AND(P485&lt;&gt;{11,12,13})*MIN(4,MOD(P485,10))+1,"th","st","nd","rd","th")</f>
        <v>39th</v>
      </c>
      <c r="R485" s="35">
        <v>235.62799999999999</v>
      </c>
      <c r="S485" s="35">
        <v>117.28700000000001</v>
      </c>
      <c r="T485" s="35">
        <v>0</v>
      </c>
      <c r="U485" s="35">
        <v>352.91500000000002</v>
      </c>
      <c r="V485" s="36">
        <v>62.246000000000009</v>
      </c>
      <c r="W485" s="220">
        <f t="shared" si="73"/>
        <v>2.4789761349860374E-2</v>
      </c>
      <c r="X485" s="29">
        <f t="shared" si="74"/>
        <v>47</v>
      </c>
      <c r="Y485" s="38" t="str">
        <f t="array" ref="Y485">X485&amp;CHOOSE(AND(X485&lt;&gt;{11,12,13})*MIN(4,MOD(X485,10))+1,"th","st","nd","rd","th")</f>
        <v>47th</v>
      </c>
      <c r="Z485" s="37">
        <v>12.449</v>
      </c>
      <c r="AA485" s="28">
        <v>8</v>
      </c>
      <c r="AB485" s="221">
        <f t="shared" si="75"/>
        <v>3.1860375092195958E-3</v>
      </c>
      <c r="AC485" s="29">
        <f t="shared" si="76"/>
        <v>42</v>
      </c>
      <c r="AD485" s="38" t="str">
        <f t="array" ref="AD485">AC485&amp;CHOOSE(AND(AC485&lt;&gt;{11,12,13})*MIN(4,MOD(AC485,10))+1,"th","st","nd","rd","th")</f>
        <v>42nd</v>
      </c>
      <c r="AE485" s="37">
        <v>4.8</v>
      </c>
      <c r="AF485" s="113">
        <v>2510.9560000000001</v>
      </c>
      <c r="AG485" s="113">
        <v>2618.8620000000001</v>
      </c>
      <c r="AH485" s="113">
        <v>2664.058</v>
      </c>
      <c r="AI485" s="38">
        <v>2597.9589999999998</v>
      </c>
      <c r="AJ485" s="29">
        <f t="shared" si="77"/>
        <v>58</v>
      </c>
      <c r="AK485" s="38" t="str">
        <f t="array" ref="AK485">AJ485&amp;CHOOSE(AND(AJ485&lt;&gt;{11,12,13})*MIN(4,MOD(AJ485,10))+1,"th","st","nd","rd","th")</f>
        <v>58th</v>
      </c>
      <c r="AL485" s="38">
        <v>370.16399999999999</v>
      </c>
      <c r="AM485" s="38">
        <v>370.16399999999999</v>
      </c>
      <c r="AN485" s="38">
        <v>2968.123</v>
      </c>
      <c r="AO485" s="29">
        <f t="shared" si="78"/>
        <v>58</v>
      </c>
      <c r="AP485" s="38" t="str">
        <f t="array" ref="AP485">AO485&amp;CHOOSE(AND(AO485&lt;&gt;{11,12,13})*MIN(4,MOD(AO485,10))+1,"th","st","nd","rd","th")</f>
        <v>58th</v>
      </c>
      <c r="AQ485" s="77">
        <v>0.91</v>
      </c>
      <c r="AR485" s="36">
        <v>2830.3690000000001</v>
      </c>
      <c r="AS485" s="29">
        <f t="shared" si="79"/>
        <v>56</v>
      </c>
      <c r="AT485" s="38" t="str">
        <f t="array" ref="AT485">AS485&amp;CHOOSE(AND(AS485&lt;&gt;{11,12,13})*MIN(4,MOD(AS485,10))+1,"th","st","nd","rd","th")</f>
        <v>56th</v>
      </c>
      <c r="AU485" s="40">
        <v>9.4972692689530272E-4</v>
      </c>
    </row>
    <row r="486" spans="1:47" x14ac:dyDescent="0.25">
      <c r="A486" s="7">
        <v>112671303</v>
      </c>
      <c r="B486" s="8" t="s">
        <v>202</v>
      </c>
      <c r="C486" s="8" t="s">
        <v>203</v>
      </c>
      <c r="D486" s="27">
        <v>62840</v>
      </c>
      <c r="E486" s="29">
        <f t="shared" si="70"/>
        <v>75</v>
      </c>
      <c r="F486" s="38" t="str">
        <f t="array" ref="F486">E486&amp;CHOOSE(AND(E486&lt;&gt;{11,12,13})*MIN(4,MOD(E486,10))+1,"th","st","nd","rd","th")</f>
        <v>75th</v>
      </c>
      <c r="G486" s="29">
        <v>13239</v>
      </c>
      <c r="H486" s="30">
        <v>0.85289999999999999</v>
      </c>
      <c r="I486" s="31">
        <v>-0.61899999999999999</v>
      </c>
      <c r="J486" s="94">
        <v>413</v>
      </c>
      <c r="K486" s="33">
        <v>0</v>
      </c>
      <c r="L486" s="34">
        <v>7.0900000000000005E-2</v>
      </c>
      <c r="M486" s="29">
        <f t="shared" si="71"/>
        <v>19</v>
      </c>
      <c r="N486" s="38" t="str">
        <f t="array" ref="N486">M486&amp;CHOOSE(AND(M486&lt;&gt;{11,12,13})*MIN(4,MOD(M486,10))+1,"th","st","nd","rd","th")</f>
        <v>19th</v>
      </c>
      <c r="O486" s="34">
        <v>0.11849999999999999</v>
      </c>
      <c r="P486" s="29">
        <f t="shared" si="72"/>
        <v>23</v>
      </c>
      <c r="Q486" s="38" t="str">
        <f t="array" ref="Q486">P486&amp;CHOOSE(AND(P486&lt;&gt;{11,12,13})*MIN(4,MOD(P486,10))+1,"th","st","nd","rd","th")</f>
        <v>23rd</v>
      </c>
      <c r="R486" s="35">
        <v>254.19499999999999</v>
      </c>
      <c r="S486" s="35">
        <v>212.42699999999999</v>
      </c>
      <c r="T486" s="35">
        <v>0</v>
      </c>
      <c r="U486" s="35">
        <v>466.62200000000001</v>
      </c>
      <c r="V486" s="36">
        <v>97.399999999999991</v>
      </c>
      <c r="W486" s="220">
        <f t="shared" si="73"/>
        <v>1.6300041252157789E-2</v>
      </c>
      <c r="X486" s="29">
        <f t="shared" si="74"/>
        <v>22</v>
      </c>
      <c r="Y486" s="38" t="str">
        <f t="array" ref="Y486">X486&amp;CHOOSE(AND(X486&lt;&gt;{11,12,13})*MIN(4,MOD(X486,10))+1,"th","st","nd","rd","th")</f>
        <v>22nd</v>
      </c>
      <c r="Z486" s="37">
        <v>19.48</v>
      </c>
      <c r="AA486" s="28">
        <v>92</v>
      </c>
      <c r="AB486" s="221">
        <f t="shared" si="75"/>
        <v>1.5396342866514545E-2</v>
      </c>
      <c r="AC486" s="29">
        <f t="shared" si="76"/>
        <v>77</v>
      </c>
      <c r="AD486" s="38" t="str">
        <f t="array" ref="AD486">AC486&amp;CHOOSE(AND(AC486&lt;&gt;{11,12,13})*MIN(4,MOD(AC486,10))+1,"th","st","nd","rd","th")</f>
        <v>77th</v>
      </c>
      <c r="AE486" s="37">
        <v>55.2</v>
      </c>
      <c r="AF486" s="113">
        <v>5975.4449999999997</v>
      </c>
      <c r="AG486" s="113">
        <v>6017.7780000000002</v>
      </c>
      <c r="AH486" s="113">
        <v>6046.9849999999997</v>
      </c>
      <c r="AI486" s="38">
        <v>6013.4030000000002</v>
      </c>
      <c r="AJ486" s="29">
        <f t="shared" si="77"/>
        <v>90</v>
      </c>
      <c r="AK486" s="38" t="str">
        <f t="array" ref="AK486">AJ486&amp;CHOOSE(AND(AJ486&lt;&gt;{11,12,13})*MIN(4,MOD(AJ486,10))+1,"th","st","nd","rd","th")</f>
        <v>90th</v>
      </c>
      <c r="AL486" s="38">
        <v>541.30200000000002</v>
      </c>
      <c r="AM486" s="38">
        <v>541.30200000000002</v>
      </c>
      <c r="AN486" s="38">
        <v>6554.7049999999999</v>
      </c>
      <c r="AO486" s="29">
        <f t="shared" si="78"/>
        <v>88</v>
      </c>
      <c r="AP486" s="38" t="str">
        <f t="array" ref="AP486">AO486&amp;CHOOSE(AND(AO486&lt;&gt;{11,12,13})*MIN(4,MOD(AO486,10))+1,"th","st","nd","rd","th")</f>
        <v>88th</v>
      </c>
      <c r="AQ486" s="77">
        <v>1.41</v>
      </c>
      <c r="AR486" s="36">
        <v>7882.616</v>
      </c>
      <c r="AS486" s="29">
        <f t="shared" si="79"/>
        <v>91</v>
      </c>
      <c r="AT486" s="38" t="str">
        <f t="array" ref="AT486">AS486&amp;CHOOSE(AND(AS486&lt;&gt;{11,12,13})*MIN(4,MOD(AS486,10))+1,"th","st","nd","rd","th")</f>
        <v>91st</v>
      </c>
      <c r="AU486" s="40">
        <v>2.6450023546667387E-3</v>
      </c>
    </row>
    <row r="487" spans="1:47" x14ac:dyDescent="0.25">
      <c r="A487" s="7">
        <v>112671603</v>
      </c>
      <c r="B487" s="8" t="s">
        <v>249</v>
      </c>
      <c r="C487" s="8" t="s">
        <v>203</v>
      </c>
      <c r="D487" s="27">
        <v>61511</v>
      </c>
      <c r="E487" s="29">
        <f t="shared" si="70"/>
        <v>73</v>
      </c>
      <c r="F487" s="38" t="str">
        <f t="array" ref="F487">E487&amp;CHOOSE(AND(E487&lt;&gt;{11,12,13})*MIN(4,MOD(E487,10))+1,"th","st","nd","rd","th")</f>
        <v>73rd</v>
      </c>
      <c r="G487" s="29">
        <v>16961</v>
      </c>
      <c r="H487" s="30">
        <v>0.87139999999999995</v>
      </c>
      <c r="I487" s="31">
        <v>-0.1661</v>
      </c>
      <c r="J487" s="94">
        <v>376</v>
      </c>
      <c r="K487" s="33">
        <v>0</v>
      </c>
      <c r="L487" s="34">
        <v>0.1323</v>
      </c>
      <c r="M487" s="29">
        <f t="shared" si="71"/>
        <v>44</v>
      </c>
      <c r="N487" s="38" t="str">
        <f t="array" ref="N487">M487&amp;CHOOSE(AND(M487&lt;&gt;{11,12,13})*MIN(4,MOD(M487,10))+1,"th","st","nd","rd","th")</f>
        <v>44th</v>
      </c>
      <c r="O487" s="34">
        <v>0.13880000000000001</v>
      </c>
      <c r="P487" s="29">
        <f t="shared" si="72"/>
        <v>32</v>
      </c>
      <c r="Q487" s="38" t="str">
        <f t="array" ref="Q487">P487&amp;CHOOSE(AND(P487&lt;&gt;{11,12,13})*MIN(4,MOD(P487,10))+1,"th","st","nd","rd","th")</f>
        <v>32nd</v>
      </c>
      <c r="R487" s="35">
        <v>510.53800000000001</v>
      </c>
      <c r="S487" s="35">
        <v>267.81</v>
      </c>
      <c r="T487" s="35">
        <v>0</v>
      </c>
      <c r="U487" s="35">
        <v>778.34799999999996</v>
      </c>
      <c r="V487" s="36">
        <v>70.518000000000001</v>
      </c>
      <c r="W487" s="220">
        <f t="shared" si="73"/>
        <v>1.0964359224487474E-2</v>
      </c>
      <c r="X487" s="29">
        <f t="shared" si="74"/>
        <v>11</v>
      </c>
      <c r="Y487" s="38" t="str">
        <f t="array" ref="Y487">X487&amp;CHOOSE(AND(X487&lt;&gt;{11,12,13})*MIN(4,MOD(X487,10))+1,"th","st","nd","rd","th")</f>
        <v>11th</v>
      </c>
      <c r="Z487" s="37">
        <v>14.103999999999999</v>
      </c>
      <c r="AA487" s="28">
        <v>133</v>
      </c>
      <c r="AB487" s="221">
        <f t="shared" si="75"/>
        <v>2.0679256031890213E-2</v>
      </c>
      <c r="AC487" s="29">
        <f t="shared" si="76"/>
        <v>82</v>
      </c>
      <c r="AD487" s="38" t="str">
        <f t="array" ref="AD487">AC487&amp;CHOOSE(AND(AC487&lt;&gt;{11,12,13})*MIN(4,MOD(AC487,10))+1,"th","st","nd","rd","th")</f>
        <v>82nd</v>
      </c>
      <c r="AE487" s="37">
        <v>79.8</v>
      </c>
      <c r="AF487" s="113">
        <v>6431.5659999999998</v>
      </c>
      <c r="AG487" s="113">
        <v>6384.8119999999999</v>
      </c>
      <c r="AH487" s="113">
        <v>6276.1040000000003</v>
      </c>
      <c r="AI487" s="38">
        <v>6364.1610000000001</v>
      </c>
      <c r="AJ487" s="29">
        <f t="shared" si="77"/>
        <v>90</v>
      </c>
      <c r="AK487" s="38" t="str">
        <f t="array" ref="AK487">AJ487&amp;CHOOSE(AND(AJ487&lt;&gt;{11,12,13})*MIN(4,MOD(AJ487,10))+1,"th","st","nd","rd","th")</f>
        <v>90th</v>
      </c>
      <c r="AL487" s="38">
        <v>872.25199999999995</v>
      </c>
      <c r="AM487" s="38">
        <v>872.25199999999995</v>
      </c>
      <c r="AN487" s="38">
        <v>7236.4129999999996</v>
      </c>
      <c r="AO487" s="29">
        <f t="shared" si="78"/>
        <v>90</v>
      </c>
      <c r="AP487" s="38" t="str">
        <f t="array" ref="AP487">AO487&amp;CHOOSE(AND(AO487&lt;&gt;{11,12,13})*MIN(4,MOD(AO487,10))+1,"th","st","nd","rd","th")</f>
        <v>90th</v>
      </c>
      <c r="AQ487" s="77">
        <v>1.27</v>
      </c>
      <c r="AR487" s="36">
        <v>8008.3789999999999</v>
      </c>
      <c r="AS487" s="29">
        <f t="shared" si="79"/>
        <v>91</v>
      </c>
      <c r="AT487" s="38" t="str">
        <f t="array" ref="AT487">AS487&amp;CHOOSE(AND(AS487&lt;&gt;{11,12,13})*MIN(4,MOD(AS487,10))+1,"th","st","nd","rd","th")</f>
        <v>91st</v>
      </c>
      <c r="AU487" s="40">
        <v>2.6872019786405507E-3</v>
      </c>
    </row>
    <row r="488" spans="1:47" x14ac:dyDescent="0.25">
      <c r="A488" s="7">
        <v>112671803</v>
      </c>
      <c r="B488" s="8" t="s">
        <v>259</v>
      </c>
      <c r="C488" s="8" t="s">
        <v>203</v>
      </c>
      <c r="D488" s="27">
        <v>57489</v>
      </c>
      <c r="E488" s="29">
        <f t="shared" si="70"/>
        <v>65</v>
      </c>
      <c r="F488" s="38" t="str">
        <f t="array" ref="F488">E488&amp;CHOOSE(AND(E488&lt;&gt;{11,12,13})*MIN(4,MOD(E488,10))+1,"th","st","nd","rd","th")</f>
        <v>65th</v>
      </c>
      <c r="G488" s="29">
        <v>10106</v>
      </c>
      <c r="H488" s="30">
        <v>0.93230000000000002</v>
      </c>
      <c r="I488" s="31">
        <v>0.37640000000000001</v>
      </c>
      <c r="J488" s="94">
        <v>292</v>
      </c>
      <c r="K488" s="33">
        <v>0</v>
      </c>
      <c r="L488" s="34">
        <v>0.13719999999999999</v>
      </c>
      <c r="M488" s="29">
        <f t="shared" si="71"/>
        <v>46</v>
      </c>
      <c r="N488" s="38" t="str">
        <f t="array" ref="N488">M488&amp;CHOOSE(AND(M488&lt;&gt;{11,12,13})*MIN(4,MOD(M488,10))+1,"th","st","nd","rd","th")</f>
        <v>46th</v>
      </c>
      <c r="O488" s="34">
        <v>6.0600000000000001E-2</v>
      </c>
      <c r="P488" s="29">
        <f t="shared" si="72"/>
        <v>6</v>
      </c>
      <c r="Q488" s="38" t="str">
        <f t="array" ref="Q488">P488&amp;CHOOSE(AND(P488&lt;&gt;{11,12,13})*MIN(4,MOD(P488,10))+1,"th","st","nd","rd","th")</f>
        <v>6th</v>
      </c>
      <c r="R488" s="35">
        <v>312.48399999999998</v>
      </c>
      <c r="S488" s="35">
        <v>69.010999999999996</v>
      </c>
      <c r="T488" s="35">
        <v>0</v>
      </c>
      <c r="U488" s="35">
        <v>381.495</v>
      </c>
      <c r="V488" s="36">
        <v>121.32100000000003</v>
      </c>
      <c r="W488" s="220">
        <f t="shared" si="73"/>
        <v>3.1960482290556119E-2</v>
      </c>
      <c r="X488" s="29">
        <f t="shared" si="74"/>
        <v>67</v>
      </c>
      <c r="Y488" s="38" t="str">
        <f t="array" ref="Y488">X488&amp;CHOOSE(AND(X488&lt;&gt;{11,12,13})*MIN(4,MOD(X488,10))+1,"th","st","nd","rd","th")</f>
        <v>67th</v>
      </c>
      <c r="Z488" s="37">
        <v>24.263999999999999</v>
      </c>
      <c r="AA488" s="28">
        <v>26</v>
      </c>
      <c r="AB488" s="221">
        <f t="shared" si="75"/>
        <v>6.8493710038201048E-3</v>
      </c>
      <c r="AC488" s="29">
        <f t="shared" si="76"/>
        <v>60</v>
      </c>
      <c r="AD488" s="38" t="str">
        <f t="array" ref="AD488">AC488&amp;CHOOSE(AND(AC488&lt;&gt;{11,12,13})*MIN(4,MOD(AC488,10))+1,"th","st","nd","rd","th")</f>
        <v>60th</v>
      </c>
      <c r="AE488" s="37">
        <v>15.6</v>
      </c>
      <c r="AF488" s="113">
        <v>3795.9690000000001</v>
      </c>
      <c r="AG488" s="113">
        <v>3806.4949999999999</v>
      </c>
      <c r="AH488" s="113">
        <v>3895.8420000000001</v>
      </c>
      <c r="AI488" s="38">
        <v>3832.7689999999998</v>
      </c>
      <c r="AJ488" s="29">
        <f t="shared" si="77"/>
        <v>74</v>
      </c>
      <c r="AK488" s="38" t="str">
        <f t="array" ref="AK488">AJ488&amp;CHOOSE(AND(AJ488&lt;&gt;{11,12,13})*MIN(4,MOD(AJ488,10))+1,"th","st","nd","rd","th")</f>
        <v>74th</v>
      </c>
      <c r="AL488" s="38">
        <v>421.35899999999998</v>
      </c>
      <c r="AM488" s="38">
        <v>421.35899999999998</v>
      </c>
      <c r="AN488" s="38">
        <v>4254.1279999999997</v>
      </c>
      <c r="AO488" s="29">
        <f t="shared" si="78"/>
        <v>75</v>
      </c>
      <c r="AP488" s="38" t="str">
        <f t="array" ref="AP488">AO488&amp;CHOOSE(AND(AO488&lt;&gt;{11,12,13})*MIN(4,MOD(AO488,10))+1,"th","st","nd","rd","th")</f>
        <v>75th</v>
      </c>
      <c r="AQ488" s="77">
        <v>1.18</v>
      </c>
      <c r="AR488" s="36">
        <v>4680.0259999999998</v>
      </c>
      <c r="AS488" s="29">
        <f t="shared" si="79"/>
        <v>78</v>
      </c>
      <c r="AT488" s="38" t="str">
        <f t="array" ref="AT488">AS488&amp;CHOOSE(AND(AS488&lt;&gt;{11,12,13})*MIN(4,MOD(AS488,10))+1,"th","st","nd","rd","th")</f>
        <v>78th</v>
      </c>
      <c r="AU488" s="40">
        <v>1.5703771171780483E-3</v>
      </c>
    </row>
    <row r="489" spans="1:47" x14ac:dyDescent="0.25">
      <c r="A489" s="7">
        <v>112672203</v>
      </c>
      <c r="B489" s="8" t="s">
        <v>273</v>
      </c>
      <c r="C489" s="8" t="s">
        <v>203</v>
      </c>
      <c r="D489" s="27">
        <v>53867</v>
      </c>
      <c r="E489" s="29">
        <f t="shared" si="70"/>
        <v>56</v>
      </c>
      <c r="F489" s="38" t="str">
        <f t="array" ref="F489">E489&amp;CHOOSE(AND(E489&lt;&gt;{11,12,13})*MIN(4,MOD(E489,10))+1,"th","st","nd","rd","th")</f>
        <v>56th</v>
      </c>
      <c r="G489" s="29">
        <v>8105</v>
      </c>
      <c r="H489" s="30">
        <v>0.995</v>
      </c>
      <c r="I489" s="31">
        <v>0.51359999999999995</v>
      </c>
      <c r="J489" s="94">
        <v>259</v>
      </c>
      <c r="K489" s="33">
        <v>0</v>
      </c>
      <c r="L489" s="34">
        <v>0.20530000000000001</v>
      </c>
      <c r="M489" s="29">
        <f t="shared" si="71"/>
        <v>74</v>
      </c>
      <c r="N489" s="38" t="str">
        <f t="array" ref="N489">M489&amp;CHOOSE(AND(M489&lt;&gt;{11,12,13})*MIN(4,MOD(M489,10))+1,"th","st","nd","rd","th")</f>
        <v>74th</v>
      </c>
      <c r="O489" s="34">
        <v>0.2233</v>
      </c>
      <c r="P489" s="29">
        <f t="shared" si="72"/>
        <v>73</v>
      </c>
      <c r="Q489" s="38" t="str">
        <f t="array" ref="Q489">P489&amp;CHOOSE(AND(P489&lt;&gt;{11,12,13})*MIN(4,MOD(P489,10))+1,"th","st","nd","rd","th")</f>
        <v>73rd</v>
      </c>
      <c r="R489" s="35">
        <v>327.56</v>
      </c>
      <c r="S489" s="35">
        <v>178.14</v>
      </c>
      <c r="T489" s="35">
        <v>0</v>
      </c>
      <c r="U489" s="35">
        <v>505.7</v>
      </c>
      <c r="V489" s="36">
        <v>52.8</v>
      </c>
      <c r="W489" s="220">
        <f t="shared" si="73"/>
        <v>1.9855588201117554E-2</v>
      </c>
      <c r="X489" s="29">
        <f t="shared" si="74"/>
        <v>33</v>
      </c>
      <c r="Y489" s="38" t="str">
        <f t="array" ref="Y489">X489&amp;CHOOSE(AND(X489&lt;&gt;{11,12,13})*MIN(4,MOD(X489,10))+1,"th","st","nd","rd","th")</f>
        <v>33rd</v>
      </c>
      <c r="Z489" s="37">
        <v>10.56</v>
      </c>
      <c r="AA489" s="28">
        <v>18</v>
      </c>
      <c r="AB489" s="221">
        <f t="shared" si="75"/>
        <v>6.7689505231082565E-3</v>
      </c>
      <c r="AC489" s="29">
        <f t="shared" si="76"/>
        <v>60</v>
      </c>
      <c r="AD489" s="38" t="str">
        <f t="array" ref="AD489">AC489&amp;CHOOSE(AND(AC489&lt;&gt;{11,12,13})*MIN(4,MOD(AC489,10))+1,"th","st","nd","rd","th")</f>
        <v>60th</v>
      </c>
      <c r="AE489" s="37">
        <v>10.8</v>
      </c>
      <c r="AF489" s="113">
        <v>2659.201</v>
      </c>
      <c r="AG489" s="113">
        <v>2634.7979999999998</v>
      </c>
      <c r="AH489" s="113">
        <v>2655.056</v>
      </c>
      <c r="AI489" s="38">
        <v>2649.6849999999999</v>
      </c>
      <c r="AJ489" s="29">
        <f t="shared" si="77"/>
        <v>59</v>
      </c>
      <c r="AK489" s="38" t="str">
        <f t="array" ref="AK489">AJ489&amp;CHOOSE(AND(AJ489&lt;&gt;{11,12,13})*MIN(4,MOD(AJ489,10))+1,"th","st","nd","rd","th")</f>
        <v>59th</v>
      </c>
      <c r="AL489" s="38">
        <v>527.05999999999995</v>
      </c>
      <c r="AM489" s="38">
        <v>527.05999999999995</v>
      </c>
      <c r="AN489" s="38">
        <v>3176.7449999999999</v>
      </c>
      <c r="AO489" s="29">
        <f t="shared" si="78"/>
        <v>62</v>
      </c>
      <c r="AP489" s="38" t="str">
        <f t="array" ref="AP489">AO489&amp;CHOOSE(AND(AO489&lt;&gt;{11,12,13})*MIN(4,MOD(AO489,10))+1,"th","st","nd","rd","th")</f>
        <v>62nd</v>
      </c>
      <c r="AQ489" s="77">
        <v>1.17</v>
      </c>
      <c r="AR489" s="36">
        <v>3698.2080000000001</v>
      </c>
      <c r="AS489" s="29">
        <f t="shared" si="79"/>
        <v>68</v>
      </c>
      <c r="AT489" s="38" t="str">
        <f t="array" ref="AT489">AS489&amp;CHOOSE(AND(AS489&lt;&gt;{11,12,13})*MIN(4,MOD(AS489,10))+1,"th","st","nd","rd","th")</f>
        <v>68th</v>
      </c>
      <c r="AU489" s="40">
        <v>1.240929263590586E-3</v>
      </c>
    </row>
    <row r="490" spans="1:47" x14ac:dyDescent="0.25">
      <c r="A490" s="7">
        <v>112672803</v>
      </c>
      <c r="B490" s="8" t="s">
        <v>325</v>
      </c>
      <c r="C490" s="8" t="s">
        <v>203</v>
      </c>
      <c r="D490" s="27">
        <v>44251</v>
      </c>
      <c r="E490" s="29">
        <f t="shared" si="70"/>
        <v>25</v>
      </c>
      <c r="F490" s="38" t="str">
        <f t="array" ref="F490">E490&amp;CHOOSE(AND(E490&lt;&gt;{11,12,13})*MIN(4,MOD(E490,10))+1,"th","st","nd","rd","th")</f>
        <v>25th</v>
      </c>
      <c r="G490" s="29">
        <v>6562</v>
      </c>
      <c r="H490" s="30">
        <v>1.2112000000000001</v>
      </c>
      <c r="I490" s="31">
        <v>-1.8633999999999999</v>
      </c>
      <c r="J490" s="94">
        <v>465</v>
      </c>
      <c r="K490" s="33">
        <v>0</v>
      </c>
      <c r="L490" s="34">
        <v>0.29920000000000002</v>
      </c>
      <c r="M490" s="29">
        <f t="shared" si="71"/>
        <v>91</v>
      </c>
      <c r="N490" s="38" t="str">
        <f t="array" ref="N490">M490&amp;CHOOSE(AND(M490&lt;&gt;{11,12,13})*MIN(4,MOD(M490,10))+1,"th","st","nd","rd","th")</f>
        <v>91st</v>
      </c>
      <c r="O490" s="34">
        <v>0.17380000000000001</v>
      </c>
      <c r="P490" s="29">
        <f t="shared" si="72"/>
        <v>49</v>
      </c>
      <c r="Q490" s="38" t="str">
        <f t="array" ref="Q490">P490&amp;CHOOSE(AND(P490&lt;&gt;{11,12,13})*MIN(4,MOD(P490,10))+1,"th","st","nd","rd","th")</f>
        <v>49th</v>
      </c>
      <c r="R490" s="35">
        <v>344.91</v>
      </c>
      <c r="S490" s="35">
        <v>100.176</v>
      </c>
      <c r="T490" s="35">
        <v>0</v>
      </c>
      <c r="U490" s="35">
        <v>445.08600000000001</v>
      </c>
      <c r="V490" s="36">
        <v>94.753</v>
      </c>
      <c r="W490" s="220">
        <f t="shared" si="73"/>
        <v>4.9317437052643853E-2</v>
      </c>
      <c r="X490" s="29">
        <f t="shared" si="74"/>
        <v>87</v>
      </c>
      <c r="Y490" s="38" t="str">
        <f t="array" ref="Y490">X490&amp;CHOOSE(AND(X490&lt;&gt;{11,12,13})*MIN(4,MOD(X490,10))+1,"th","st","nd","rd","th")</f>
        <v>87th</v>
      </c>
      <c r="Z490" s="37">
        <v>18.951000000000001</v>
      </c>
      <c r="AA490" s="28">
        <v>148</v>
      </c>
      <c r="AB490" s="221">
        <f t="shared" si="75"/>
        <v>7.7031657929472308E-2</v>
      </c>
      <c r="AC490" s="29">
        <f t="shared" si="76"/>
        <v>98</v>
      </c>
      <c r="AD490" s="38" t="str">
        <f t="array" ref="AD490">AC490&amp;CHOOSE(AND(AC490&lt;&gt;{11,12,13})*MIN(4,MOD(AC490,10))+1,"th","st","nd","rd","th")</f>
        <v>98th</v>
      </c>
      <c r="AE490" s="37">
        <v>88.8</v>
      </c>
      <c r="AF490" s="113">
        <v>1921.288</v>
      </c>
      <c r="AG490" s="113">
        <v>1884.1110000000001</v>
      </c>
      <c r="AH490" s="113">
        <v>1876.9349999999999</v>
      </c>
      <c r="AI490" s="38">
        <v>1894.1110000000001</v>
      </c>
      <c r="AJ490" s="29">
        <f t="shared" si="77"/>
        <v>44</v>
      </c>
      <c r="AK490" s="38" t="str">
        <f t="array" ref="AK490">AJ490&amp;CHOOSE(AND(AJ490&lt;&gt;{11,12,13})*MIN(4,MOD(AJ490,10))+1,"th","st","nd","rd","th")</f>
        <v>44th</v>
      </c>
      <c r="AL490" s="38">
        <v>552.83699999999999</v>
      </c>
      <c r="AM490" s="38">
        <v>552.83699999999999</v>
      </c>
      <c r="AN490" s="38">
        <v>2446.9479999999999</v>
      </c>
      <c r="AO490" s="29">
        <f t="shared" si="78"/>
        <v>48</v>
      </c>
      <c r="AP490" s="38" t="str">
        <f t="array" ref="AP490">AO490&amp;CHOOSE(AND(AO490&lt;&gt;{11,12,13})*MIN(4,MOD(AO490,10))+1,"th","st","nd","rd","th")</f>
        <v>48th</v>
      </c>
      <c r="AQ490" s="77">
        <v>1.48</v>
      </c>
      <c r="AR490" s="36">
        <v>4386.34</v>
      </c>
      <c r="AS490" s="29">
        <f t="shared" si="79"/>
        <v>75</v>
      </c>
      <c r="AT490" s="38" t="str">
        <f t="array" ref="AT490">AS490&amp;CHOOSE(AND(AS490&lt;&gt;{11,12,13})*MIN(4,MOD(AS490,10))+1,"th","st","nd","rd","th")</f>
        <v>75th</v>
      </c>
      <c r="AU490" s="40">
        <v>1.4718311317421658E-3</v>
      </c>
    </row>
    <row r="491" spans="1:47" x14ac:dyDescent="0.25">
      <c r="A491" s="7">
        <v>112674403</v>
      </c>
      <c r="B491" s="8" t="s">
        <v>448</v>
      </c>
      <c r="C491" s="8" t="s">
        <v>203</v>
      </c>
      <c r="D491" s="27">
        <v>62257</v>
      </c>
      <c r="E491" s="29">
        <f t="shared" si="70"/>
        <v>74</v>
      </c>
      <c r="F491" s="38" t="str">
        <f t="array" ref="F491">E491&amp;CHOOSE(AND(E491&lt;&gt;{11,12,13})*MIN(4,MOD(E491,10))+1,"th","st","nd","rd","th")</f>
        <v>74th</v>
      </c>
      <c r="G491" s="29">
        <v>8970</v>
      </c>
      <c r="H491" s="30">
        <v>0.8609</v>
      </c>
      <c r="I491" s="31">
        <v>0.23319999999999999</v>
      </c>
      <c r="J491" s="94">
        <v>321</v>
      </c>
      <c r="K491" s="33">
        <v>0</v>
      </c>
      <c r="L491" s="34">
        <v>0.113</v>
      </c>
      <c r="M491" s="29">
        <f t="shared" si="71"/>
        <v>37</v>
      </c>
      <c r="N491" s="38" t="str">
        <f t="array" ref="N491">M491&amp;CHOOSE(AND(M491&lt;&gt;{11,12,13})*MIN(4,MOD(M491,10))+1,"th","st","nd","rd","th")</f>
        <v>37th</v>
      </c>
      <c r="O491" s="34">
        <v>0.23400000000000001</v>
      </c>
      <c r="P491" s="29">
        <f t="shared" si="72"/>
        <v>77</v>
      </c>
      <c r="Q491" s="38" t="str">
        <f t="array" ref="Q491">P491&amp;CHOOSE(AND(P491&lt;&gt;{11,12,13})*MIN(4,MOD(P491,10))+1,"th","st","nd","rd","th")</f>
        <v>77th</v>
      </c>
      <c r="R491" s="35">
        <v>272.29300000000001</v>
      </c>
      <c r="S491" s="35">
        <v>281.93200000000002</v>
      </c>
      <c r="T491" s="35">
        <v>0</v>
      </c>
      <c r="U491" s="35">
        <v>554.22500000000002</v>
      </c>
      <c r="V491" s="36">
        <v>105.27499999999999</v>
      </c>
      <c r="W491" s="220">
        <f t="shared" si="73"/>
        <v>2.6213111162017071E-2</v>
      </c>
      <c r="X491" s="29">
        <f t="shared" si="74"/>
        <v>50</v>
      </c>
      <c r="Y491" s="38" t="str">
        <f t="array" ref="Y491">X491&amp;CHOOSE(AND(X491&lt;&gt;{11,12,13})*MIN(4,MOD(X491,10))+1,"th","st","nd","rd","th")</f>
        <v>50th</v>
      </c>
      <c r="Z491" s="37">
        <v>21.055</v>
      </c>
      <c r="AA491" s="28">
        <v>35</v>
      </c>
      <c r="AB491" s="221">
        <f t="shared" si="75"/>
        <v>8.7148790374789592E-3</v>
      </c>
      <c r="AC491" s="29">
        <f t="shared" si="76"/>
        <v>65</v>
      </c>
      <c r="AD491" s="38" t="str">
        <f t="array" ref="AD491">AC491&amp;CHOOSE(AND(AC491&lt;&gt;{11,12,13})*MIN(4,MOD(AC491,10))+1,"th","st","nd","rd","th")</f>
        <v>65th</v>
      </c>
      <c r="AE491" s="37">
        <v>21</v>
      </c>
      <c r="AF491" s="113">
        <v>4016.12</v>
      </c>
      <c r="AG491" s="113">
        <v>3963.3159999999998</v>
      </c>
      <c r="AH491" s="113">
        <v>3984.721</v>
      </c>
      <c r="AI491" s="38">
        <v>3988.0520000000001</v>
      </c>
      <c r="AJ491" s="29">
        <f t="shared" si="77"/>
        <v>77</v>
      </c>
      <c r="AK491" s="38" t="str">
        <f t="array" ref="AK491">AJ491&amp;CHOOSE(AND(AJ491&lt;&gt;{11,12,13})*MIN(4,MOD(AJ491,10))+1,"th","st","nd","rd","th")</f>
        <v>77th</v>
      </c>
      <c r="AL491" s="38">
        <v>596.28</v>
      </c>
      <c r="AM491" s="38">
        <v>596.28</v>
      </c>
      <c r="AN491" s="38">
        <v>4584.3320000000003</v>
      </c>
      <c r="AO491" s="29">
        <f t="shared" si="78"/>
        <v>78</v>
      </c>
      <c r="AP491" s="38" t="str">
        <f t="array" ref="AP491">AO491&amp;CHOOSE(AND(AO491&lt;&gt;{11,12,13})*MIN(4,MOD(AO491,10))+1,"th","st","nd","rd","th")</f>
        <v>78th</v>
      </c>
      <c r="AQ491" s="77">
        <v>1.5</v>
      </c>
      <c r="AR491" s="36">
        <v>5919.9769999999999</v>
      </c>
      <c r="AS491" s="29">
        <f t="shared" si="79"/>
        <v>85</v>
      </c>
      <c r="AT491" s="38" t="str">
        <f t="array" ref="AT491">AS491&amp;CHOOSE(AND(AS491&lt;&gt;{11,12,13})*MIN(4,MOD(AS491,10))+1,"th","st","nd","rd","th")</f>
        <v>85th</v>
      </c>
      <c r="AU491" s="40">
        <v>1.986441189647312E-3</v>
      </c>
    </row>
    <row r="492" spans="1:47" x14ac:dyDescent="0.25">
      <c r="A492" s="7">
        <v>115674603</v>
      </c>
      <c r="B492" s="8" t="s">
        <v>456</v>
      </c>
      <c r="C492" s="8" t="s">
        <v>203</v>
      </c>
      <c r="D492" s="27">
        <v>64724</v>
      </c>
      <c r="E492" s="29">
        <f t="shared" si="70"/>
        <v>78</v>
      </c>
      <c r="F492" s="38" t="str">
        <f t="array" ref="F492">E492&amp;CHOOSE(AND(E492&lt;&gt;{11,12,13})*MIN(4,MOD(E492,10))+1,"th","st","nd","rd","th")</f>
        <v>78th</v>
      </c>
      <c r="G492" s="29">
        <v>8408</v>
      </c>
      <c r="H492" s="30">
        <v>0.82809999999999995</v>
      </c>
      <c r="I492" s="31">
        <v>0.52910000000000001</v>
      </c>
      <c r="J492" s="94">
        <v>253</v>
      </c>
      <c r="K492" s="33">
        <v>0</v>
      </c>
      <c r="L492" s="34">
        <v>5.9799999999999999E-2</v>
      </c>
      <c r="M492" s="29">
        <f t="shared" si="71"/>
        <v>15</v>
      </c>
      <c r="N492" s="38" t="str">
        <f t="array" ref="N492">M492&amp;CHOOSE(AND(M492&lt;&gt;{11,12,13})*MIN(4,MOD(M492,10))+1,"th","st","nd","rd","th")</f>
        <v>15th</v>
      </c>
      <c r="O492" s="34">
        <v>0.20019999999999999</v>
      </c>
      <c r="P492" s="29">
        <f t="shared" si="72"/>
        <v>62</v>
      </c>
      <c r="Q492" s="38" t="str">
        <f t="array" ref="Q492">P492&amp;CHOOSE(AND(P492&lt;&gt;{11,12,13})*MIN(4,MOD(P492,10))+1,"th","st","nd","rd","th")</f>
        <v>62nd</v>
      </c>
      <c r="R492" s="35">
        <v>113.768</v>
      </c>
      <c r="S492" s="35">
        <v>190.43700000000001</v>
      </c>
      <c r="T492" s="35">
        <v>0</v>
      </c>
      <c r="U492" s="35">
        <v>304.20499999999998</v>
      </c>
      <c r="V492" s="36">
        <v>70.686999999999998</v>
      </c>
      <c r="W492" s="220">
        <f t="shared" si="73"/>
        <v>2.2293217610150167E-2</v>
      </c>
      <c r="X492" s="29">
        <f t="shared" si="74"/>
        <v>40</v>
      </c>
      <c r="Y492" s="38" t="str">
        <f t="array" ref="Y492">X492&amp;CHOOSE(AND(X492&lt;&gt;{11,12,13})*MIN(4,MOD(X492,10))+1,"th","st","nd","rd","th")</f>
        <v>40th</v>
      </c>
      <c r="Z492" s="37">
        <v>14.137</v>
      </c>
      <c r="AA492" s="28">
        <v>7</v>
      </c>
      <c r="AB492" s="221">
        <f t="shared" si="75"/>
        <v>2.2076552021029492E-3</v>
      </c>
      <c r="AC492" s="29">
        <f t="shared" si="76"/>
        <v>35</v>
      </c>
      <c r="AD492" s="38" t="str">
        <f t="array" ref="AD492">AC492&amp;CHOOSE(AND(AC492&lt;&gt;{11,12,13})*MIN(4,MOD(AC492,10))+1,"th","st","nd","rd","th")</f>
        <v>35th</v>
      </c>
      <c r="AE492" s="37">
        <v>4.2</v>
      </c>
      <c r="AF492" s="113">
        <v>3170.7849999999999</v>
      </c>
      <c r="AG492" s="113">
        <v>3122.933</v>
      </c>
      <c r="AH492" s="113">
        <v>3114.8969999999999</v>
      </c>
      <c r="AI492" s="38">
        <v>3136.2049999999999</v>
      </c>
      <c r="AJ492" s="29">
        <f t="shared" si="77"/>
        <v>67</v>
      </c>
      <c r="AK492" s="38" t="str">
        <f t="array" ref="AK492">AJ492&amp;CHOOSE(AND(AJ492&lt;&gt;{11,12,13})*MIN(4,MOD(AJ492,10))+1,"th","st","nd","rd","th")</f>
        <v>67th</v>
      </c>
      <c r="AL492" s="38">
        <v>322.54199999999997</v>
      </c>
      <c r="AM492" s="38">
        <v>322.54199999999997</v>
      </c>
      <c r="AN492" s="38">
        <v>3458.7469999999998</v>
      </c>
      <c r="AO492" s="29">
        <f t="shared" si="78"/>
        <v>65</v>
      </c>
      <c r="AP492" s="38" t="str">
        <f t="array" ref="AP492">AO492&amp;CHOOSE(AND(AO492&lt;&gt;{11,12,13})*MIN(4,MOD(AO492,10))+1,"th","st","nd","rd","th")</f>
        <v>65th</v>
      </c>
      <c r="AQ492" s="77">
        <v>1</v>
      </c>
      <c r="AR492" s="36">
        <v>2864.1880000000001</v>
      </c>
      <c r="AS492" s="29">
        <f t="shared" si="79"/>
        <v>57</v>
      </c>
      <c r="AT492" s="38" t="str">
        <f t="array" ref="AT492">AS492&amp;CHOOSE(AND(AS492&lt;&gt;{11,12,13})*MIN(4,MOD(AS492,10))+1,"th","st","nd","rd","th")</f>
        <v>57th</v>
      </c>
      <c r="AU492" s="40">
        <v>9.6107485182688303E-4</v>
      </c>
    </row>
    <row r="493" spans="1:47" x14ac:dyDescent="0.25">
      <c r="A493" s="7">
        <v>112675503</v>
      </c>
      <c r="B493" s="8" t="s">
        <v>511</v>
      </c>
      <c r="C493" s="8" t="s">
        <v>203</v>
      </c>
      <c r="D493" s="27">
        <v>58057</v>
      </c>
      <c r="E493" s="29">
        <f t="shared" si="70"/>
        <v>66</v>
      </c>
      <c r="F493" s="38" t="str">
        <f t="array" ref="F493">E493&amp;CHOOSE(AND(E493&lt;&gt;{11,12,13})*MIN(4,MOD(E493,10))+1,"th","st","nd","rd","th")</f>
        <v>66th</v>
      </c>
      <c r="G493" s="29">
        <v>14647</v>
      </c>
      <c r="H493" s="30">
        <v>0.92320000000000002</v>
      </c>
      <c r="I493" s="31">
        <v>0.30930000000000002</v>
      </c>
      <c r="J493" s="94">
        <v>310</v>
      </c>
      <c r="K493" s="33">
        <v>0</v>
      </c>
      <c r="L493" s="34">
        <v>0.1268</v>
      </c>
      <c r="M493" s="29">
        <f t="shared" si="71"/>
        <v>43</v>
      </c>
      <c r="N493" s="38" t="str">
        <f t="array" ref="N493">M493&amp;CHOOSE(AND(M493&lt;&gt;{11,12,13})*MIN(4,MOD(M493,10))+1,"th","st","nd","rd","th")</f>
        <v>43rd</v>
      </c>
      <c r="O493" s="34">
        <v>0.16520000000000001</v>
      </c>
      <c r="P493" s="29">
        <f t="shared" si="72"/>
        <v>45</v>
      </c>
      <c r="Q493" s="38" t="str">
        <f t="array" ref="Q493">P493&amp;CHOOSE(AND(P493&lt;&gt;{11,12,13})*MIN(4,MOD(P493,10))+1,"th","st","nd","rd","th")</f>
        <v>45th</v>
      </c>
      <c r="R493" s="35">
        <v>418.03699999999998</v>
      </c>
      <c r="S493" s="35">
        <v>272.31700000000001</v>
      </c>
      <c r="T493" s="35">
        <v>0</v>
      </c>
      <c r="U493" s="35">
        <v>690.35400000000004</v>
      </c>
      <c r="V493" s="36">
        <v>152.423</v>
      </c>
      <c r="W493" s="220">
        <f t="shared" si="73"/>
        <v>2.7739988858360494E-2</v>
      </c>
      <c r="X493" s="29">
        <f t="shared" si="74"/>
        <v>56</v>
      </c>
      <c r="Y493" s="38" t="str">
        <f t="array" ref="Y493">X493&amp;CHOOSE(AND(X493&lt;&gt;{11,12,13})*MIN(4,MOD(X493,10))+1,"th","st","nd","rd","th")</f>
        <v>56th</v>
      </c>
      <c r="Z493" s="37">
        <v>30.484999999999999</v>
      </c>
      <c r="AA493" s="28">
        <v>36</v>
      </c>
      <c r="AB493" s="221">
        <f t="shared" si="75"/>
        <v>6.5517644902736323E-3</v>
      </c>
      <c r="AC493" s="29">
        <f t="shared" si="76"/>
        <v>59</v>
      </c>
      <c r="AD493" s="38" t="str">
        <f t="array" ref="AD493">AC493&amp;CHOOSE(AND(AC493&lt;&gt;{11,12,13})*MIN(4,MOD(AC493,10))+1,"th","st","nd","rd","th")</f>
        <v>59th</v>
      </c>
      <c r="AE493" s="37">
        <v>21.6</v>
      </c>
      <c r="AF493" s="113">
        <v>5494.7030000000004</v>
      </c>
      <c r="AG493" s="113">
        <v>5499.9520000000002</v>
      </c>
      <c r="AH493" s="113">
        <v>5576.1859999999997</v>
      </c>
      <c r="AI493" s="38">
        <v>5523.6139999999996</v>
      </c>
      <c r="AJ493" s="29">
        <f t="shared" si="77"/>
        <v>88</v>
      </c>
      <c r="AK493" s="38" t="str">
        <f t="array" ref="AK493">AJ493&amp;CHOOSE(AND(AJ493&lt;&gt;{11,12,13})*MIN(4,MOD(AJ493,10))+1,"th","st","nd","rd","th")</f>
        <v>88th</v>
      </c>
      <c r="AL493" s="38">
        <v>742.43899999999996</v>
      </c>
      <c r="AM493" s="38">
        <v>742.43899999999996</v>
      </c>
      <c r="AN493" s="38">
        <v>6266.0529999999999</v>
      </c>
      <c r="AO493" s="29">
        <f t="shared" si="78"/>
        <v>87</v>
      </c>
      <c r="AP493" s="38" t="str">
        <f t="array" ref="AP493">AO493&amp;CHOOSE(AND(AO493&lt;&gt;{11,12,13})*MIN(4,MOD(AO493,10))+1,"th","st","nd","rd","th")</f>
        <v>87th</v>
      </c>
      <c r="AQ493" s="77">
        <v>1.22</v>
      </c>
      <c r="AR493" s="36">
        <v>7057.4809999999998</v>
      </c>
      <c r="AS493" s="29">
        <f t="shared" si="79"/>
        <v>89</v>
      </c>
      <c r="AT493" s="38" t="str">
        <f t="array" ref="AT493">AS493&amp;CHOOSE(AND(AS493&lt;&gt;{11,12,13})*MIN(4,MOD(AS493,10))+1,"th","st","nd","rd","th")</f>
        <v>89th</v>
      </c>
      <c r="AU493" s="40">
        <v>2.36812929400795E-3</v>
      </c>
    </row>
    <row r="494" spans="1:47" x14ac:dyDescent="0.25">
      <c r="A494" s="7">
        <v>112676203</v>
      </c>
      <c r="B494" s="8" t="s">
        <v>552</v>
      </c>
      <c r="C494" s="8" t="s">
        <v>203</v>
      </c>
      <c r="D494" s="27">
        <v>65141</v>
      </c>
      <c r="E494" s="29">
        <f t="shared" si="70"/>
        <v>78</v>
      </c>
      <c r="F494" s="38" t="str">
        <f t="array" ref="F494">E494&amp;CHOOSE(AND(E494&lt;&gt;{11,12,13})*MIN(4,MOD(E494,10))+1,"th","st","nd","rd","th")</f>
        <v>78th</v>
      </c>
      <c r="G494" s="29">
        <v>7169</v>
      </c>
      <c r="H494" s="30">
        <v>0.82279999999999998</v>
      </c>
      <c r="I494" s="31">
        <v>0.60729999999999995</v>
      </c>
      <c r="J494" s="94">
        <v>220</v>
      </c>
      <c r="K494" s="33">
        <v>0</v>
      </c>
      <c r="L494" s="34">
        <v>0.122</v>
      </c>
      <c r="M494" s="29">
        <f t="shared" si="71"/>
        <v>41</v>
      </c>
      <c r="N494" s="38" t="str">
        <f t="array" ref="N494">M494&amp;CHOOSE(AND(M494&lt;&gt;{11,12,13})*MIN(4,MOD(M494,10))+1,"th","st","nd","rd","th")</f>
        <v>41st</v>
      </c>
      <c r="O494" s="34">
        <v>0.25109999999999999</v>
      </c>
      <c r="P494" s="29">
        <f t="shared" si="72"/>
        <v>83</v>
      </c>
      <c r="Q494" s="38" t="str">
        <f t="array" ref="Q494">P494&amp;CHOOSE(AND(P494&lt;&gt;{11,12,13})*MIN(4,MOD(P494,10))+1,"th","st","nd","rd","th")</f>
        <v>83rd</v>
      </c>
      <c r="R494" s="35">
        <v>205.678</v>
      </c>
      <c r="S494" s="35">
        <v>211.66300000000001</v>
      </c>
      <c r="T494" s="35">
        <v>0</v>
      </c>
      <c r="U494" s="35">
        <v>417.34100000000001</v>
      </c>
      <c r="V494" s="36">
        <v>60.065999999999995</v>
      </c>
      <c r="W494" s="220">
        <f t="shared" si="73"/>
        <v>2.1377223324114448E-2</v>
      </c>
      <c r="X494" s="29">
        <f t="shared" si="74"/>
        <v>37</v>
      </c>
      <c r="Y494" s="38" t="str">
        <f t="array" ref="Y494">X494&amp;CHOOSE(AND(X494&lt;&gt;{11,12,13})*MIN(4,MOD(X494,10))+1,"th","st","nd","rd","th")</f>
        <v>37th</v>
      </c>
      <c r="Z494" s="37">
        <v>12.013</v>
      </c>
      <c r="AA494" s="28">
        <v>3</v>
      </c>
      <c r="AB494" s="221">
        <f t="shared" si="75"/>
        <v>1.0676867108238165E-3</v>
      </c>
      <c r="AC494" s="29">
        <f t="shared" si="76"/>
        <v>21</v>
      </c>
      <c r="AD494" s="38" t="str">
        <f t="array" ref="AD494">AC494&amp;CHOOSE(AND(AC494&lt;&gt;{11,12,13})*MIN(4,MOD(AC494,10))+1,"th","st","nd","rd","th")</f>
        <v>21st</v>
      </c>
      <c r="AE494" s="37">
        <v>1.8</v>
      </c>
      <c r="AF494" s="113">
        <v>2809.8130000000001</v>
      </c>
      <c r="AG494" s="113">
        <v>2865.3960000000002</v>
      </c>
      <c r="AH494" s="113">
        <v>2977.5830000000001</v>
      </c>
      <c r="AI494" s="38">
        <v>2884.2640000000001</v>
      </c>
      <c r="AJ494" s="29">
        <f t="shared" si="77"/>
        <v>62</v>
      </c>
      <c r="AK494" s="38" t="str">
        <f t="array" ref="AK494">AJ494&amp;CHOOSE(AND(AJ494&lt;&gt;{11,12,13})*MIN(4,MOD(AJ494,10))+1,"th","st","nd","rd","th")</f>
        <v>62nd</v>
      </c>
      <c r="AL494" s="38">
        <v>431.154</v>
      </c>
      <c r="AM494" s="38">
        <v>431.154</v>
      </c>
      <c r="AN494" s="38">
        <v>3315.4180000000001</v>
      </c>
      <c r="AO494" s="29">
        <f t="shared" si="78"/>
        <v>64</v>
      </c>
      <c r="AP494" s="38" t="str">
        <f t="array" ref="AP494">AO494&amp;CHOOSE(AND(AO494&lt;&gt;{11,12,13})*MIN(4,MOD(AO494,10))+1,"th","st","nd","rd","th")</f>
        <v>64th</v>
      </c>
      <c r="AQ494" s="77">
        <v>1.24</v>
      </c>
      <c r="AR494" s="36">
        <v>3382.6280000000002</v>
      </c>
      <c r="AS494" s="29">
        <f t="shared" si="79"/>
        <v>65</v>
      </c>
      <c r="AT494" s="38" t="str">
        <f t="array" ref="AT494">AS494&amp;CHOOSE(AND(AS494&lt;&gt;{11,12,13})*MIN(4,MOD(AS494,10))+1,"th","st","nd","rd","th")</f>
        <v>65th</v>
      </c>
      <c r="AU494" s="40">
        <v>1.1350367726858243E-3</v>
      </c>
    </row>
    <row r="495" spans="1:47" x14ac:dyDescent="0.25">
      <c r="A495" s="7">
        <v>112676403</v>
      </c>
      <c r="B495" s="8" t="s">
        <v>557</v>
      </c>
      <c r="C495" s="8" t="s">
        <v>203</v>
      </c>
      <c r="D495" s="27">
        <v>69026</v>
      </c>
      <c r="E495" s="29">
        <f t="shared" si="70"/>
        <v>85</v>
      </c>
      <c r="F495" s="38" t="str">
        <f t="array" ref="F495">E495&amp;CHOOSE(AND(E495&lt;&gt;{11,12,13})*MIN(4,MOD(E495,10))+1,"th","st","nd","rd","th")</f>
        <v>85th</v>
      </c>
      <c r="G495" s="29">
        <v>9741</v>
      </c>
      <c r="H495" s="30">
        <v>0.77649999999999997</v>
      </c>
      <c r="I495" s="31">
        <v>0.2485</v>
      </c>
      <c r="J495" s="94">
        <v>319</v>
      </c>
      <c r="K495" s="33">
        <v>0</v>
      </c>
      <c r="L495" s="34">
        <v>5.2400000000000002E-2</v>
      </c>
      <c r="M495" s="29">
        <f t="shared" si="71"/>
        <v>11</v>
      </c>
      <c r="N495" s="38" t="str">
        <f t="array" ref="N495">M495&amp;CHOOSE(AND(M495&lt;&gt;{11,12,13})*MIN(4,MOD(M495,10))+1,"th","st","nd","rd","th")</f>
        <v>11th</v>
      </c>
      <c r="O495" s="34">
        <v>0.13519999999999999</v>
      </c>
      <c r="P495" s="29">
        <f t="shared" si="72"/>
        <v>31</v>
      </c>
      <c r="Q495" s="38" t="str">
        <f t="array" ref="Q495">P495&amp;CHOOSE(AND(P495&lt;&gt;{11,12,13})*MIN(4,MOD(P495,10))+1,"th","st","nd","rd","th")</f>
        <v>31st</v>
      </c>
      <c r="R495" s="35">
        <v>130.23699999999999</v>
      </c>
      <c r="S495" s="35">
        <v>168.01499999999999</v>
      </c>
      <c r="T495" s="35">
        <v>0</v>
      </c>
      <c r="U495" s="35">
        <v>298.25200000000001</v>
      </c>
      <c r="V495" s="36">
        <v>69.467999999999989</v>
      </c>
      <c r="W495" s="220">
        <f t="shared" si="73"/>
        <v>1.6770020799576669E-2</v>
      </c>
      <c r="X495" s="29">
        <f t="shared" si="74"/>
        <v>24</v>
      </c>
      <c r="Y495" s="38" t="str">
        <f t="array" ref="Y495">X495&amp;CHOOSE(AND(X495&lt;&gt;{11,12,13})*MIN(4,MOD(X495,10))+1,"th","st","nd","rd","th")</f>
        <v>24th</v>
      </c>
      <c r="Z495" s="37">
        <v>13.894</v>
      </c>
      <c r="AA495" s="28">
        <v>24</v>
      </c>
      <c r="AB495" s="221">
        <f t="shared" si="75"/>
        <v>5.7937539469948771E-3</v>
      </c>
      <c r="AC495" s="29">
        <f t="shared" si="76"/>
        <v>55</v>
      </c>
      <c r="AD495" s="38" t="str">
        <f t="array" ref="AD495">AC495&amp;CHOOSE(AND(AC495&lt;&gt;{11,12,13})*MIN(4,MOD(AC495,10))+1,"th","st","nd","rd","th")</f>
        <v>55th</v>
      </c>
      <c r="AE495" s="37">
        <v>14.4</v>
      </c>
      <c r="AF495" s="113">
        <v>4142.3919999999998</v>
      </c>
      <c r="AG495" s="113">
        <v>4129.3779999999997</v>
      </c>
      <c r="AH495" s="113">
        <v>4083.98</v>
      </c>
      <c r="AI495" s="38">
        <v>4118.5829999999996</v>
      </c>
      <c r="AJ495" s="29">
        <f t="shared" si="77"/>
        <v>79</v>
      </c>
      <c r="AK495" s="38" t="str">
        <f t="array" ref="AK495">AJ495&amp;CHOOSE(AND(AJ495&lt;&gt;{11,12,13})*MIN(4,MOD(AJ495,10))+1,"th","st","nd","rd","th")</f>
        <v>79th</v>
      </c>
      <c r="AL495" s="38">
        <v>326.54599999999999</v>
      </c>
      <c r="AM495" s="38">
        <v>326.54599999999999</v>
      </c>
      <c r="AN495" s="38">
        <v>4445.1289999999999</v>
      </c>
      <c r="AO495" s="29">
        <f t="shared" si="78"/>
        <v>77</v>
      </c>
      <c r="AP495" s="38" t="str">
        <f t="array" ref="AP495">AO495&amp;CHOOSE(AND(AO495&lt;&gt;{11,12,13})*MIN(4,MOD(AO495,10))+1,"th","st","nd","rd","th")</f>
        <v>77th</v>
      </c>
      <c r="AQ495" s="77">
        <v>1.1299999999999999</v>
      </c>
      <c r="AR495" s="36">
        <v>3900.3560000000002</v>
      </c>
      <c r="AS495" s="29">
        <f t="shared" si="79"/>
        <v>72</v>
      </c>
      <c r="AT495" s="38" t="str">
        <f t="array" ref="AT495">AS495&amp;CHOOSE(AND(AS495&lt;&gt;{11,12,13})*MIN(4,MOD(AS495,10))+1,"th","st","nd","rd","th")</f>
        <v>72nd</v>
      </c>
      <c r="AU495" s="40">
        <v>1.3087597827978101E-3</v>
      </c>
    </row>
    <row r="496" spans="1:47" x14ac:dyDescent="0.25">
      <c r="A496" s="7">
        <v>112676503</v>
      </c>
      <c r="B496" s="8" t="s">
        <v>566</v>
      </c>
      <c r="C496" s="8" t="s">
        <v>203</v>
      </c>
      <c r="D496" s="27">
        <v>72212</v>
      </c>
      <c r="E496" s="29">
        <f t="shared" si="70"/>
        <v>88</v>
      </c>
      <c r="F496" s="38" t="str">
        <f t="array" ref="F496">E496&amp;CHOOSE(AND(E496&lt;&gt;{11,12,13})*MIN(4,MOD(E496,10))+1,"th","st","nd","rd","th")</f>
        <v>88th</v>
      </c>
      <c r="G496" s="29">
        <v>7952</v>
      </c>
      <c r="H496" s="30">
        <v>0.74219999999999997</v>
      </c>
      <c r="I496" s="31">
        <v>0.47549999999999998</v>
      </c>
      <c r="J496" s="94">
        <v>270</v>
      </c>
      <c r="K496" s="33">
        <v>0</v>
      </c>
      <c r="L496" s="34">
        <v>3.61E-2</v>
      </c>
      <c r="M496" s="29">
        <f t="shared" si="71"/>
        <v>5</v>
      </c>
      <c r="N496" s="38" t="str">
        <f t="array" ref="N496">M496&amp;CHOOSE(AND(M496&lt;&gt;{11,12,13})*MIN(4,MOD(M496,10))+1,"th","st","nd","rd","th")</f>
        <v>5th</v>
      </c>
      <c r="O496" s="34">
        <v>6.8599999999999994E-2</v>
      </c>
      <c r="P496" s="29">
        <f t="shared" si="72"/>
        <v>8</v>
      </c>
      <c r="Q496" s="38" t="str">
        <f t="array" ref="Q496">P496&amp;CHOOSE(AND(P496&lt;&gt;{11,12,13})*MIN(4,MOD(P496,10))+1,"th","st","nd","rd","th")</f>
        <v>8th</v>
      </c>
      <c r="R496" s="35">
        <v>68.501999999999995</v>
      </c>
      <c r="S496" s="35">
        <v>65.087000000000003</v>
      </c>
      <c r="T496" s="35">
        <v>0</v>
      </c>
      <c r="U496" s="35">
        <v>133.589</v>
      </c>
      <c r="V496" s="36">
        <v>34.251999999999995</v>
      </c>
      <c r="W496" s="220">
        <f t="shared" si="73"/>
        <v>1.0830267835065757E-2</v>
      </c>
      <c r="X496" s="29">
        <f t="shared" si="74"/>
        <v>11</v>
      </c>
      <c r="Y496" s="38" t="str">
        <f t="array" ref="Y496">X496&amp;CHOOSE(AND(X496&lt;&gt;{11,12,13})*MIN(4,MOD(X496,10))+1,"th","st","nd","rd","th")</f>
        <v>11th</v>
      </c>
      <c r="Z496" s="37">
        <v>6.85</v>
      </c>
      <c r="AA496" s="28">
        <v>19</v>
      </c>
      <c r="AB496" s="221">
        <f t="shared" si="75"/>
        <v>6.0076809782275316E-3</v>
      </c>
      <c r="AC496" s="29">
        <f t="shared" si="76"/>
        <v>57</v>
      </c>
      <c r="AD496" s="38" t="str">
        <f t="array" ref="AD496">AC496&amp;CHOOSE(AND(AC496&lt;&gt;{11,12,13})*MIN(4,MOD(AC496,10))+1,"th","st","nd","rd","th")</f>
        <v>57th</v>
      </c>
      <c r="AE496" s="37">
        <v>11.4</v>
      </c>
      <c r="AF496" s="113">
        <v>3162.6179999999999</v>
      </c>
      <c r="AG496" s="113">
        <v>3143.1010000000001</v>
      </c>
      <c r="AH496" s="113">
        <v>3202.848</v>
      </c>
      <c r="AI496" s="38">
        <v>3169.5219999999999</v>
      </c>
      <c r="AJ496" s="29">
        <f t="shared" si="77"/>
        <v>68</v>
      </c>
      <c r="AK496" s="38" t="str">
        <f t="array" ref="AK496">AJ496&amp;CHOOSE(AND(AJ496&lt;&gt;{11,12,13})*MIN(4,MOD(AJ496,10))+1,"th","st","nd","rd","th")</f>
        <v>68th</v>
      </c>
      <c r="AL496" s="38">
        <v>151.839</v>
      </c>
      <c r="AM496" s="38">
        <v>151.839</v>
      </c>
      <c r="AN496" s="38">
        <v>3321.3609999999999</v>
      </c>
      <c r="AO496" s="29">
        <f t="shared" si="78"/>
        <v>64</v>
      </c>
      <c r="AP496" s="38" t="str">
        <f t="array" ref="AP496">AO496&amp;CHOOSE(AND(AO496&lt;&gt;{11,12,13})*MIN(4,MOD(AO496,10))+1,"th","st","nd","rd","th")</f>
        <v>64th</v>
      </c>
      <c r="AQ496" s="77">
        <v>1.01</v>
      </c>
      <c r="AR496" s="36">
        <v>2489.7649999999999</v>
      </c>
      <c r="AS496" s="29">
        <f t="shared" si="79"/>
        <v>48</v>
      </c>
      <c r="AT496" s="38" t="str">
        <f t="array" ref="AT496">AS496&amp;CHOOSE(AND(AS496&lt;&gt;{11,12,13})*MIN(4,MOD(AS496,10))+1,"th","st","nd","rd","th")</f>
        <v>48th</v>
      </c>
      <c r="AU496" s="40">
        <v>8.3543766277170326E-4</v>
      </c>
    </row>
    <row r="497" spans="1:47" x14ac:dyDescent="0.25">
      <c r="A497" s="7">
        <v>112676703</v>
      </c>
      <c r="B497" s="8" t="s">
        <v>569</v>
      </c>
      <c r="C497" s="8" t="s">
        <v>203</v>
      </c>
      <c r="D497" s="27">
        <v>66435</v>
      </c>
      <c r="E497" s="29">
        <f t="shared" si="70"/>
        <v>81</v>
      </c>
      <c r="F497" s="38" t="str">
        <f t="array" ref="F497">E497&amp;CHOOSE(AND(E497&lt;&gt;{11,12,13})*MIN(4,MOD(E497,10))+1,"th","st","nd","rd","th")</f>
        <v>81st</v>
      </c>
      <c r="G497" s="29">
        <v>10409</v>
      </c>
      <c r="H497" s="30">
        <v>0.80679999999999996</v>
      </c>
      <c r="I497" s="31">
        <v>0.43509999999999999</v>
      </c>
      <c r="J497" s="94">
        <v>282</v>
      </c>
      <c r="K497" s="33">
        <v>0</v>
      </c>
      <c r="L497" s="34">
        <v>8.9099999999999999E-2</v>
      </c>
      <c r="M497" s="29">
        <f t="shared" si="71"/>
        <v>26</v>
      </c>
      <c r="N497" s="38" t="str">
        <f t="array" ref="N497">M497&amp;CHOOSE(AND(M497&lt;&gt;{11,12,13})*MIN(4,MOD(M497,10))+1,"th","st","nd","rd","th")</f>
        <v>26th</v>
      </c>
      <c r="O497" s="34">
        <v>0.1421</v>
      </c>
      <c r="P497" s="29">
        <f t="shared" si="72"/>
        <v>34</v>
      </c>
      <c r="Q497" s="38" t="str">
        <f t="array" ref="Q497">P497&amp;CHOOSE(AND(P497&lt;&gt;{11,12,13})*MIN(4,MOD(P497,10))+1,"th","st","nd","rd","th")</f>
        <v>34th</v>
      </c>
      <c r="R497" s="35">
        <v>209.17400000000001</v>
      </c>
      <c r="S497" s="35">
        <v>166.79900000000001</v>
      </c>
      <c r="T497" s="35">
        <v>0</v>
      </c>
      <c r="U497" s="35">
        <v>375.97300000000001</v>
      </c>
      <c r="V497" s="36">
        <v>84.293000000000006</v>
      </c>
      <c r="W497" s="220">
        <f t="shared" si="73"/>
        <v>2.1543347383249898E-2</v>
      </c>
      <c r="X497" s="29">
        <f t="shared" si="74"/>
        <v>39</v>
      </c>
      <c r="Y497" s="38" t="str">
        <f t="array" ref="Y497">X497&amp;CHOOSE(AND(X497&lt;&gt;{11,12,13})*MIN(4,MOD(X497,10))+1,"th","st","nd","rd","th")</f>
        <v>39th</v>
      </c>
      <c r="Z497" s="37">
        <v>16.859000000000002</v>
      </c>
      <c r="AA497" s="28">
        <v>35</v>
      </c>
      <c r="AB497" s="221">
        <f t="shared" si="75"/>
        <v>8.9451930577123407E-3</v>
      </c>
      <c r="AC497" s="29">
        <f t="shared" si="76"/>
        <v>65</v>
      </c>
      <c r="AD497" s="38" t="str">
        <f t="array" ref="AD497">AC497&amp;CHOOSE(AND(AC497&lt;&gt;{11,12,13})*MIN(4,MOD(AC497,10))+1,"th","st","nd","rd","th")</f>
        <v>65th</v>
      </c>
      <c r="AE497" s="37">
        <v>21</v>
      </c>
      <c r="AF497" s="113">
        <v>3912.7159999999999</v>
      </c>
      <c r="AG497" s="113">
        <v>3919.087</v>
      </c>
      <c r="AH497" s="113">
        <v>3897.194</v>
      </c>
      <c r="AI497" s="38">
        <v>3909.6660000000002</v>
      </c>
      <c r="AJ497" s="29">
        <f t="shared" si="77"/>
        <v>75</v>
      </c>
      <c r="AK497" s="38" t="str">
        <f t="array" ref="AK497">AJ497&amp;CHOOSE(AND(AJ497&lt;&gt;{11,12,13})*MIN(4,MOD(AJ497,10))+1,"th","st","nd","rd","th")</f>
        <v>75th</v>
      </c>
      <c r="AL497" s="38">
        <v>413.83199999999999</v>
      </c>
      <c r="AM497" s="38">
        <v>413.83199999999999</v>
      </c>
      <c r="AN497" s="38">
        <v>4323.4979999999996</v>
      </c>
      <c r="AO497" s="29">
        <f t="shared" si="78"/>
        <v>76</v>
      </c>
      <c r="AP497" s="38" t="str">
        <f t="array" ref="AP497">AO497&amp;CHOOSE(AND(AO497&lt;&gt;{11,12,13})*MIN(4,MOD(AO497,10))+1,"th","st","nd","rd","th")</f>
        <v>76th</v>
      </c>
      <c r="AQ497" s="77">
        <v>1.07</v>
      </c>
      <c r="AR497" s="36">
        <v>3732.3719999999998</v>
      </c>
      <c r="AS497" s="29">
        <f t="shared" si="79"/>
        <v>69</v>
      </c>
      <c r="AT497" s="38" t="str">
        <f t="array" ref="AT497">AS497&amp;CHOOSE(AND(AS497&lt;&gt;{11,12,13})*MIN(4,MOD(AS497,10))+1,"th","st","nd","rd","th")</f>
        <v>69th</v>
      </c>
      <c r="AU497" s="40">
        <v>1.2523929528588231E-3</v>
      </c>
    </row>
    <row r="498" spans="1:47" x14ac:dyDescent="0.25">
      <c r="A498" s="7">
        <v>115219002</v>
      </c>
      <c r="B498" s="8" t="s">
        <v>634</v>
      </c>
      <c r="C498" s="8" t="s">
        <v>203</v>
      </c>
      <c r="D498" s="27">
        <v>59000</v>
      </c>
      <c r="E498" s="29">
        <f t="shared" si="70"/>
        <v>68</v>
      </c>
      <c r="F498" s="38" t="str">
        <f t="array" ref="F498">E498&amp;CHOOSE(AND(E498&lt;&gt;{11,12,13})*MIN(4,MOD(E498,10))+1,"th","st","nd","rd","th")</f>
        <v>68th</v>
      </c>
      <c r="G498" s="29">
        <v>25521</v>
      </c>
      <c r="H498" s="30">
        <v>0.90849999999999997</v>
      </c>
      <c r="I498" s="31">
        <v>-0.23280000000000001</v>
      </c>
      <c r="J498" s="94">
        <v>383</v>
      </c>
      <c r="K498" s="33">
        <v>0</v>
      </c>
      <c r="L498" s="34">
        <v>0.11799999999999999</v>
      </c>
      <c r="M498" s="29">
        <f t="shared" si="71"/>
        <v>40</v>
      </c>
      <c r="N498" s="38" t="str">
        <f t="array" ref="N498">M498&amp;CHOOSE(AND(M498&lt;&gt;{11,12,13})*MIN(4,MOD(M498,10))+1,"th","st","nd","rd","th")</f>
        <v>40th</v>
      </c>
      <c r="O498" s="34">
        <v>0.17699999999999999</v>
      </c>
      <c r="P498" s="29">
        <f t="shared" si="72"/>
        <v>51</v>
      </c>
      <c r="Q498" s="38" t="str">
        <f t="array" ref="Q498">P498&amp;CHOOSE(AND(P498&lt;&gt;{11,12,13})*MIN(4,MOD(P498,10))+1,"th","st","nd","rd","th")</f>
        <v>51st</v>
      </c>
      <c r="R498" s="35">
        <v>551.30600000000004</v>
      </c>
      <c r="S498" s="35">
        <v>413.48</v>
      </c>
      <c r="T498" s="35">
        <v>0</v>
      </c>
      <c r="U498" s="35">
        <v>964.78599999999994</v>
      </c>
      <c r="V498" s="36">
        <v>259.62299999999999</v>
      </c>
      <c r="W498" s="220">
        <f t="shared" si="73"/>
        <v>3.3341372566847639E-2</v>
      </c>
      <c r="X498" s="29">
        <f t="shared" si="74"/>
        <v>70</v>
      </c>
      <c r="Y498" s="38" t="str">
        <f t="array" ref="Y498">X498&amp;CHOOSE(AND(X498&lt;&gt;{11,12,13})*MIN(4,MOD(X498,10))+1,"th","st","nd","rd","th")</f>
        <v>70th</v>
      </c>
      <c r="Z498" s="37">
        <v>51.924999999999997</v>
      </c>
      <c r="AA498" s="28">
        <v>185</v>
      </c>
      <c r="AB498" s="221">
        <f t="shared" si="75"/>
        <v>2.3758118213204584E-2</v>
      </c>
      <c r="AC498" s="29">
        <f t="shared" si="76"/>
        <v>85</v>
      </c>
      <c r="AD498" s="38" t="str">
        <f t="array" ref="AD498">AC498&amp;CHOOSE(AND(AC498&lt;&gt;{11,12,13})*MIN(4,MOD(AC498,10))+1,"th","st","nd","rd","th")</f>
        <v>85th</v>
      </c>
      <c r="AE498" s="37">
        <v>111</v>
      </c>
      <c r="AF498" s="113">
        <v>7786.8119999999999</v>
      </c>
      <c r="AG498" s="113">
        <v>7790.5129999999999</v>
      </c>
      <c r="AH498" s="113">
        <v>7734.4189999999999</v>
      </c>
      <c r="AI498" s="38">
        <v>7770.5810000000001</v>
      </c>
      <c r="AJ498" s="29">
        <f t="shared" si="77"/>
        <v>94</v>
      </c>
      <c r="AK498" s="38" t="str">
        <f t="array" ref="AK498">AJ498&amp;CHOOSE(AND(AJ498&lt;&gt;{11,12,13})*MIN(4,MOD(AJ498,10))+1,"th","st","nd","rd","th")</f>
        <v>94th</v>
      </c>
      <c r="AL498" s="38">
        <v>1127.711</v>
      </c>
      <c r="AM498" s="38">
        <v>1127.711</v>
      </c>
      <c r="AN498" s="38">
        <v>8898.2919999999995</v>
      </c>
      <c r="AO498" s="29">
        <f t="shared" si="78"/>
        <v>94</v>
      </c>
      <c r="AP498" s="38" t="str">
        <f t="array" ref="AP498">AO498&amp;CHOOSE(AND(AO498&lt;&gt;{11,12,13})*MIN(4,MOD(AO498,10))+1,"th","st","nd","rd","th")</f>
        <v>94th</v>
      </c>
      <c r="AQ498" s="77">
        <v>0.97</v>
      </c>
      <c r="AR498" s="36">
        <v>7841.5749999999998</v>
      </c>
      <c r="AS498" s="29">
        <f t="shared" si="79"/>
        <v>91</v>
      </c>
      <c r="AT498" s="38" t="str">
        <f t="array" ref="AT498">AS498&amp;CHOOSE(AND(AS498&lt;&gt;{11,12,13})*MIN(4,MOD(AS498,10))+1,"th","st","nd","rd","th")</f>
        <v>91st</v>
      </c>
      <c r="AU498" s="40">
        <v>2.6312310962878101E-3</v>
      </c>
    </row>
    <row r="499" spans="1:47" x14ac:dyDescent="0.25">
      <c r="A499" s="7">
        <v>112678503</v>
      </c>
      <c r="B499" s="8" t="s">
        <v>635</v>
      </c>
      <c r="C499" s="8" t="s">
        <v>203</v>
      </c>
      <c r="D499" s="27">
        <v>53212</v>
      </c>
      <c r="E499" s="29">
        <f t="shared" si="70"/>
        <v>54</v>
      </c>
      <c r="F499" s="38" t="str">
        <f t="array" ref="F499">E499&amp;CHOOSE(AND(E499&lt;&gt;{11,12,13})*MIN(4,MOD(E499,10))+1,"th","st","nd","rd","th")</f>
        <v>54th</v>
      </c>
      <c r="G499" s="29">
        <v>9594</v>
      </c>
      <c r="H499" s="30">
        <v>1.0073000000000001</v>
      </c>
      <c r="I499" s="31">
        <v>-0.1028</v>
      </c>
      <c r="J499" s="94">
        <v>370</v>
      </c>
      <c r="K499" s="33">
        <v>0</v>
      </c>
      <c r="L499" s="34">
        <v>0.16389999999999999</v>
      </c>
      <c r="M499" s="29">
        <f t="shared" si="71"/>
        <v>56</v>
      </c>
      <c r="N499" s="38" t="str">
        <f t="array" ref="N499">M499&amp;CHOOSE(AND(M499&lt;&gt;{11,12,13})*MIN(4,MOD(M499,10))+1,"th","st","nd","rd","th")</f>
        <v>56th</v>
      </c>
      <c r="O499" s="34">
        <v>0.1348</v>
      </c>
      <c r="P499" s="29">
        <f t="shared" si="72"/>
        <v>31</v>
      </c>
      <c r="Q499" s="38" t="str">
        <f t="array" ref="Q499">P499&amp;CHOOSE(AND(P499&lt;&gt;{11,12,13})*MIN(4,MOD(P499,10))+1,"th","st","nd","rd","th")</f>
        <v>31st</v>
      </c>
      <c r="R499" s="35">
        <v>316.63600000000002</v>
      </c>
      <c r="S499" s="35">
        <v>130.209</v>
      </c>
      <c r="T499" s="35">
        <v>0</v>
      </c>
      <c r="U499" s="35">
        <v>446.84500000000003</v>
      </c>
      <c r="V499" s="36">
        <v>153.786</v>
      </c>
      <c r="W499" s="220">
        <f t="shared" si="73"/>
        <v>4.7762519779924566E-2</v>
      </c>
      <c r="X499" s="29">
        <f t="shared" si="74"/>
        <v>87</v>
      </c>
      <c r="Y499" s="38" t="str">
        <f t="array" ref="Y499">X499&amp;CHOOSE(AND(X499&lt;&gt;{11,12,13})*MIN(4,MOD(X499,10))+1,"th","st","nd","rd","th")</f>
        <v>87th</v>
      </c>
      <c r="Z499" s="37">
        <v>30.757000000000001</v>
      </c>
      <c r="AA499" s="28">
        <v>185</v>
      </c>
      <c r="AB499" s="221">
        <f t="shared" si="75"/>
        <v>5.745689568157078E-2</v>
      </c>
      <c r="AC499" s="29">
        <f t="shared" si="76"/>
        <v>96</v>
      </c>
      <c r="AD499" s="38" t="str">
        <f t="array" ref="AD499">AC499&amp;CHOOSE(AND(AC499&lt;&gt;{11,12,13})*MIN(4,MOD(AC499,10))+1,"th","st","nd","rd","th")</f>
        <v>96th</v>
      </c>
      <c r="AE499" s="37">
        <v>63</v>
      </c>
      <c r="AF499" s="113">
        <v>3219.8049999999998</v>
      </c>
      <c r="AG499" s="113">
        <v>3209.114</v>
      </c>
      <c r="AH499" s="113">
        <v>3165.511</v>
      </c>
      <c r="AI499" s="38">
        <v>3198.143</v>
      </c>
      <c r="AJ499" s="29">
        <f t="shared" si="77"/>
        <v>68</v>
      </c>
      <c r="AK499" s="38" t="str">
        <f t="array" ref="AK499">AJ499&amp;CHOOSE(AND(AJ499&lt;&gt;{11,12,13})*MIN(4,MOD(AJ499,10))+1,"th","st","nd","rd","th")</f>
        <v>68th</v>
      </c>
      <c r="AL499" s="38">
        <v>540.60199999999998</v>
      </c>
      <c r="AM499" s="38">
        <v>540.60199999999998</v>
      </c>
      <c r="AN499" s="38">
        <v>3738.7449999999999</v>
      </c>
      <c r="AO499" s="29">
        <f t="shared" si="78"/>
        <v>69</v>
      </c>
      <c r="AP499" s="38" t="str">
        <f t="array" ref="AP499">AO499&amp;CHOOSE(AND(AO499&lt;&gt;{11,12,13})*MIN(4,MOD(AO499,10))+1,"th","st","nd","rd","th")</f>
        <v>69th</v>
      </c>
      <c r="AQ499" s="77">
        <v>1.44</v>
      </c>
      <c r="AR499" s="36">
        <v>5423.0940000000001</v>
      </c>
      <c r="AS499" s="29">
        <f t="shared" si="79"/>
        <v>82</v>
      </c>
      <c r="AT499" s="38" t="str">
        <f t="array" ref="AT499">AS499&amp;CHOOSE(AND(AS499&lt;&gt;{11,12,13})*MIN(4,MOD(AS499,10))+1,"th","st","nd","rd","th")</f>
        <v>82nd</v>
      </c>
      <c r="AU499" s="40">
        <v>1.8197126943110084E-3</v>
      </c>
    </row>
    <row r="500" spans="1:47" x14ac:dyDescent="0.25">
      <c r="A500" s="7">
        <v>112679002</v>
      </c>
      <c r="B500" s="8" t="s">
        <v>656</v>
      </c>
      <c r="C500" s="8" t="s">
        <v>203</v>
      </c>
      <c r="D500" s="27">
        <v>29025</v>
      </c>
      <c r="E500" s="29">
        <f t="shared" si="70"/>
        <v>1</v>
      </c>
      <c r="F500" s="38" t="str">
        <f t="array" ref="F500">E500&amp;CHOOSE(AND(E500&lt;&gt;{11,12,13})*MIN(4,MOD(E500,10))+1,"th","st","nd","rd","th")</f>
        <v>1st</v>
      </c>
      <c r="G500" s="29">
        <v>16263</v>
      </c>
      <c r="H500" s="30">
        <v>1.8466</v>
      </c>
      <c r="I500" s="31">
        <v>-7.4776999999999996</v>
      </c>
      <c r="J500" s="94">
        <v>497</v>
      </c>
      <c r="K500" s="33">
        <v>0</v>
      </c>
      <c r="L500" s="34">
        <v>0.51160000000000005</v>
      </c>
      <c r="M500" s="29">
        <f t="shared" si="71"/>
        <v>100</v>
      </c>
      <c r="N500" s="38" t="str">
        <f t="array" ref="N500">M500&amp;CHOOSE(AND(M500&lt;&gt;{11,12,13})*MIN(4,MOD(M500,10))+1,"th","st","nd","rd","th")</f>
        <v>100th</v>
      </c>
      <c r="O500" s="34">
        <v>0.26700000000000002</v>
      </c>
      <c r="P500" s="29">
        <f t="shared" si="72"/>
        <v>90</v>
      </c>
      <c r="Q500" s="38" t="str">
        <f t="array" ref="Q500">P500&amp;CHOOSE(AND(P500&lt;&gt;{11,12,13})*MIN(4,MOD(P500,10))+1,"th","st","nd","rd","th")</f>
        <v>90th</v>
      </c>
      <c r="R500" s="35">
        <v>2464.7539999999999</v>
      </c>
      <c r="S500" s="35">
        <v>643.16800000000001</v>
      </c>
      <c r="T500" s="35">
        <v>1232.377</v>
      </c>
      <c r="U500" s="35">
        <v>4340.299</v>
      </c>
      <c r="V500" s="36">
        <v>1887.7049999999999</v>
      </c>
      <c r="W500" s="220">
        <f t="shared" si="73"/>
        <v>0.2350944510035419</v>
      </c>
      <c r="X500" s="29">
        <f t="shared" si="74"/>
        <v>99</v>
      </c>
      <c r="Y500" s="38" t="str">
        <f t="array" ref="Y500">X500&amp;CHOOSE(AND(X500&lt;&gt;{11,12,13})*MIN(4,MOD(X500,10))+1,"th","st","nd","rd","th")</f>
        <v>99th</v>
      </c>
      <c r="Z500" s="37">
        <v>377.541</v>
      </c>
      <c r="AA500" s="28">
        <v>185</v>
      </c>
      <c r="AB500" s="221">
        <f t="shared" si="75"/>
        <v>2.3039867688889552E-2</v>
      </c>
      <c r="AC500" s="29">
        <f t="shared" si="76"/>
        <v>84</v>
      </c>
      <c r="AD500" s="38" t="str">
        <f t="array" ref="AD500">AC500&amp;CHOOSE(AND(AC500&lt;&gt;{11,12,13})*MIN(4,MOD(AC500,10))+1,"th","st","nd","rd","th")</f>
        <v>84th</v>
      </c>
      <c r="AE500" s="37">
        <v>977.4</v>
      </c>
      <c r="AF500" s="113">
        <v>8029.56</v>
      </c>
      <c r="AG500" s="113">
        <v>7755.8329999999996</v>
      </c>
      <c r="AH500" s="113">
        <v>7819.4350000000004</v>
      </c>
      <c r="AI500" s="38">
        <v>7868.2759999999998</v>
      </c>
      <c r="AJ500" s="29">
        <f t="shared" si="77"/>
        <v>94</v>
      </c>
      <c r="AK500" s="38" t="str">
        <f t="array" ref="AK500">AJ500&amp;CHOOSE(AND(AJ500&lt;&gt;{11,12,13})*MIN(4,MOD(AJ500,10))+1,"th","st","nd","rd","th")</f>
        <v>94th</v>
      </c>
      <c r="AL500" s="38">
        <v>5695.24</v>
      </c>
      <c r="AM500" s="38">
        <v>5695.24</v>
      </c>
      <c r="AN500" s="38">
        <v>13563.516</v>
      </c>
      <c r="AO500" s="29">
        <f t="shared" si="78"/>
        <v>97</v>
      </c>
      <c r="AP500" s="38" t="str">
        <f t="array" ref="AP500">AO500&amp;CHOOSE(AND(AO500&lt;&gt;{11,12,13})*MIN(4,MOD(AO500,10))+1,"th","st","nd","rd","th")</f>
        <v>97th</v>
      </c>
      <c r="AQ500" s="77">
        <v>2.29</v>
      </c>
      <c r="AR500" s="36">
        <v>57356.23</v>
      </c>
      <c r="AS500" s="29">
        <f t="shared" si="79"/>
        <v>99</v>
      </c>
      <c r="AT500" s="38" t="str">
        <f t="array" ref="AT500">AS500&amp;CHOOSE(AND(AS500&lt;&gt;{11,12,13})*MIN(4,MOD(AS500,10))+1,"th","st","nd","rd","th")</f>
        <v>99th</v>
      </c>
      <c r="AU500" s="40">
        <v>1.9245814258211622E-2</v>
      </c>
    </row>
    <row r="501" spans="1:47" x14ac:dyDescent="0.25">
      <c r="A501" s="7">
        <v>112679403</v>
      </c>
      <c r="B501" s="8" t="s">
        <v>657</v>
      </c>
      <c r="C501" s="8" t="s">
        <v>203</v>
      </c>
      <c r="D501" s="27">
        <v>65518</v>
      </c>
      <c r="E501" s="29">
        <f t="shared" si="70"/>
        <v>79</v>
      </c>
      <c r="F501" s="38" t="str">
        <f t="array" ref="F501">E501&amp;CHOOSE(AND(E501&lt;&gt;{11,12,13})*MIN(4,MOD(E501,10))+1,"th","st","nd","rd","th")</f>
        <v>79th</v>
      </c>
      <c r="G501" s="29">
        <v>7902</v>
      </c>
      <c r="H501" s="30">
        <v>0.81810000000000005</v>
      </c>
      <c r="I501" s="31">
        <v>-0.78859999999999997</v>
      </c>
      <c r="J501" s="94">
        <v>424</v>
      </c>
      <c r="K501" s="33">
        <v>0</v>
      </c>
      <c r="L501" s="34">
        <v>3.6700000000000003E-2</v>
      </c>
      <c r="M501" s="29">
        <f t="shared" si="71"/>
        <v>5</v>
      </c>
      <c r="N501" s="38" t="str">
        <f t="array" ref="N501">M501&amp;CHOOSE(AND(M501&lt;&gt;{11,12,13})*MIN(4,MOD(M501,10))+1,"th","st","nd","rd","th")</f>
        <v>5th</v>
      </c>
      <c r="O501" s="34">
        <v>6.2600000000000003E-2</v>
      </c>
      <c r="P501" s="29">
        <f t="shared" si="72"/>
        <v>6</v>
      </c>
      <c r="Q501" s="38" t="str">
        <f t="array" ref="Q501">P501&amp;CHOOSE(AND(P501&lt;&gt;{11,12,13})*MIN(4,MOD(P501,10))+1,"th","st","nd","rd","th")</f>
        <v>6th</v>
      </c>
      <c r="R501" s="35">
        <v>66.741</v>
      </c>
      <c r="S501" s="35">
        <v>56.920999999999999</v>
      </c>
      <c r="T501" s="35">
        <v>0</v>
      </c>
      <c r="U501" s="35">
        <v>123.66200000000001</v>
      </c>
      <c r="V501" s="36">
        <v>93.49199999999999</v>
      </c>
      <c r="W501" s="220">
        <f t="shared" si="73"/>
        <v>3.0845916904876904E-2</v>
      </c>
      <c r="X501" s="29">
        <f t="shared" si="74"/>
        <v>65</v>
      </c>
      <c r="Y501" s="38" t="str">
        <f t="array" ref="Y501">X501&amp;CHOOSE(AND(X501&lt;&gt;{11,12,13})*MIN(4,MOD(X501,10))+1,"th","st","nd","rd","th")</f>
        <v>65th</v>
      </c>
      <c r="Z501" s="37">
        <v>18.698</v>
      </c>
      <c r="AA501" s="28">
        <v>185</v>
      </c>
      <c r="AB501" s="221">
        <f t="shared" si="75"/>
        <v>6.1037250539107385E-2</v>
      </c>
      <c r="AC501" s="29">
        <f t="shared" si="76"/>
        <v>96</v>
      </c>
      <c r="AD501" s="38" t="str">
        <f t="array" ref="AD501">AC501&amp;CHOOSE(AND(AC501&lt;&gt;{11,12,13})*MIN(4,MOD(AC501,10))+1,"th","st","nd","rd","th")</f>
        <v>96th</v>
      </c>
      <c r="AE501" s="37">
        <v>54</v>
      </c>
      <c r="AF501" s="113">
        <v>3030.9360000000001</v>
      </c>
      <c r="AG501" s="113">
        <v>2945.55</v>
      </c>
      <c r="AH501" s="113">
        <v>2926.2020000000002</v>
      </c>
      <c r="AI501" s="38">
        <v>2967.5630000000001</v>
      </c>
      <c r="AJ501" s="29">
        <f t="shared" si="77"/>
        <v>64</v>
      </c>
      <c r="AK501" s="38" t="str">
        <f t="array" ref="AK501">AJ501&amp;CHOOSE(AND(AJ501&lt;&gt;{11,12,13})*MIN(4,MOD(AJ501,10))+1,"th","st","nd","rd","th")</f>
        <v>64th</v>
      </c>
      <c r="AL501" s="38">
        <v>196.36</v>
      </c>
      <c r="AM501" s="38">
        <v>196.36</v>
      </c>
      <c r="AN501" s="38">
        <v>3163.9229999999998</v>
      </c>
      <c r="AO501" s="29">
        <f t="shared" si="78"/>
        <v>62</v>
      </c>
      <c r="AP501" s="38" t="str">
        <f t="array" ref="AP501">AO501&amp;CHOOSE(AND(AO501&lt;&gt;{11,12,13})*MIN(4,MOD(AO501,10))+1,"th","st","nd","rd","th")</f>
        <v>62nd</v>
      </c>
      <c r="AQ501" s="77">
        <v>1.37</v>
      </c>
      <c r="AR501" s="36">
        <v>3546.1149999999998</v>
      </c>
      <c r="AS501" s="29">
        <f t="shared" si="79"/>
        <v>67</v>
      </c>
      <c r="AT501" s="38" t="str">
        <f t="array" ref="AT501">AS501&amp;CHOOSE(AND(AS501&lt;&gt;{11,12,13})*MIN(4,MOD(AS501,10))+1,"th","st","nd","rd","th")</f>
        <v>67th</v>
      </c>
      <c r="AU501" s="40">
        <v>1.1898946396626503E-3</v>
      </c>
    </row>
    <row r="502" spans="1:47" x14ac:dyDescent="0.25">
      <c r="A502" s="7"/>
      <c r="B502" s="8"/>
      <c r="C502" s="8"/>
      <c r="D502" s="10"/>
      <c r="E502" s="10"/>
      <c r="F502" s="10"/>
      <c r="G502" s="29"/>
      <c r="H502" s="10"/>
      <c r="I502" s="31"/>
      <c r="J502" s="31"/>
      <c r="K502" s="31"/>
      <c r="L502" s="42"/>
      <c r="M502" s="42"/>
      <c r="N502" s="42"/>
      <c r="O502" s="42"/>
      <c r="P502" s="42"/>
      <c r="Q502" s="42"/>
      <c r="R502" s="43"/>
      <c r="S502" s="43"/>
      <c r="T502" s="43"/>
      <c r="U502" s="43"/>
      <c r="V502" s="36"/>
      <c r="W502" s="36"/>
      <c r="X502" s="36"/>
      <c r="Y502" s="36"/>
      <c r="Z502" s="10"/>
      <c r="AA502" s="10"/>
      <c r="AB502" s="10"/>
      <c r="AC502" s="10"/>
      <c r="AD502" s="10"/>
      <c r="AE502" s="10"/>
      <c r="AF502" s="44"/>
      <c r="AG502" s="38"/>
      <c r="AH502" s="38"/>
      <c r="AI502" s="44"/>
      <c r="AJ502" s="44"/>
      <c r="AK502" s="44"/>
      <c r="AL502" s="38"/>
      <c r="AM502" s="38"/>
      <c r="AN502" s="38"/>
      <c r="AO502" s="38"/>
      <c r="AP502" s="38"/>
      <c r="AQ502" s="62"/>
      <c r="AR502" s="46"/>
      <c r="AS502" s="46"/>
      <c r="AT502" s="46"/>
      <c r="AU502" s="46"/>
    </row>
    <row r="503" spans="1:47" x14ac:dyDescent="0.25">
      <c r="A503" s="47"/>
      <c r="B503" s="48"/>
      <c r="C503" s="48"/>
      <c r="D503" s="95">
        <v>53599</v>
      </c>
      <c r="E503" s="96"/>
      <c r="F503" s="96"/>
      <c r="G503" s="29">
        <v>4958859</v>
      </c>
      <c r="H503" s="30">
        <v>522.64830000000006</v>
      </c>
      <c r="I503" s="50">
        <v>0.75619999999999998</v>
      </c>
      <c r="J503" s="51"/>
      <c r="K503" s="37">
        <v>13190.555000000004</v>
      </c>
      <c r="L503" s="34">
        <v>80.100200000000029</v>
      </c>
      <c r="M503" s="34"/>
      <c r="N503" s="34"/>
      <c r="O503" s="34">
        <v>87.966300000000118</v>
      </c>
      <c r="P503" s="34"/>
      <c r="Q503" s="34"/>
      <c r="R503" s="38">
        <v>186544.77599999998</v>
      </c>
      <c r="S503" s="38">
        <v>87187.350999999981</v>
      </c>
      <c r="T503" s="38">
        <v>46439.451999999997</v>
      </c>
      <c r="U503" s="38">
        <v>320171.57899999985</v>
      </c>
      <c r="V503" s="52">
        <v>132514.23000000001</v>
      </c>
      <c r="W503" s="52"/>
      <c r="X503" s="52"/>
      <c r="Y503" s="52"/>
      <c r="Z503" s="38">
        <v>26502.844000000019</v>
      </c>
      <c r="AA503" s="29">
        <v>55955</v>
      </c>
      <c r="AB503" s="29"/>
      <c r="AC503" s="29"/>
      <c r="AD503" s="29"/>
      <c r="AE503" s="38">
        <v>33572.999999999985</v>
      </c>
      <c r="AF503" s="53">
        <v>1708482.0029999998</v>
      </c>
      <c r="AG503" s="54">
        <v>1710890.5710000009</v>
      </c>
      <c r="AH503" s="54">
        <v>1721054.1580000012</v>
      </c>
      <c r="AI503" s="53">
        <v>1713475.5829999994</v>
      </c>
      <c r="AJ503" s="53"/>
      <c r="AK503" s="53"/>
      <c r="AL503" s="38">
        <v>380247.42300000007</v>
      </c>
      <c r="AM503" s="38">
        <v>393437.97800000006</v>
      </c>
      <c r="AN503" s="38">
        <v>2106913.5609999998</v>
      </c>
      <c r="AO503" s="38"/>
      <c r="AP503" s="38"/>
      <c r="AQ503" s="77">
        <v>543.76999999999987</v>
      </c>
      <c r="AR503" s="46">
        <v>2980192.4320000019</v>
      </c>
      <c r="AS503" s="46"/>
      <c r="AT503" s="46"/>
      <c r="AU503" s="46"/>
    </row>
    <row r="504" spans="1:47" ht="23.25" x14ac:dyDescent="0.25">
      <c r="A504" s="9"/>
      <c r="B504" s="10"/>
      <c r="C504" s="10"/>
      <c r="D504" s="100" t="s">
        <v>1664</v>
      </c>
      <c r="E504" s="101"/>
      <c r="F504" s="101"/>
      <c r="G504" s="29"/>
      <c r="H504" s="10"/>
      <c r="I504" s="55" t="s">
        <v>1625</v>
      </c>
      <c r="J504" s="56"/>
      <c r="K504" s="56"/>
      <c r="L504" s="34"/>
      <c r="M504" s="34"/>
      <c r="N504" s="34"/>
      <c r="O504" s="34"/>
      <c r="P504" s="34"/>
      <c r="Q504" s="34"/>
      <c r="R504" s="43"/>
      <c r="S504" s="43"/>
      <c r="T504" s="43"/>
      <c r="U504" s="43"/>
      <c r="V504" s="36"/>
      <c r="W504" s="36"/>
      <c r="X504" s="36"/>
      <c r="Y504" s="36"/>
      <c r="Z504" s="10"/>
      <c r="AA504" s="10"/>
      <c r="AB504" s="10"/>
      <c r="AC504" s="10"/>
      <c r="AD504" s="10"/>
      <c r="AE504" s="10"/>
      <c r="AF504" s="53"/>
      <c r="AG504" s="53"/>
      <c r="AH504" s="53"/>
      <c r="AI504" s="38"/>
      <c r="AJ504" s="38"/>
      <c r="AK504" s="38"/>
      <c r="AL504" s="38"/>
      <c r="AM504" s="38"/>
      <c r="AN504" s="38"/>
      <c r="AO504" s="38"/>
      <c r="AP504" s="38"/>
      <c r="AQ504" s="57"/>
      <c r="AR504" s="58"/>
      <c r="AS504" s="58"/>
      <c r="AT504" s="58"/>
      <c r="AU504" s="58"/>
    </row>
    <row r="505" spans="1:47" x14ac:dyDescent="0.25">
      <c r="A505" s="9"/>
      <c r="B505" s="10"/>
      <c r="C505" s="10"/>
      <c r="D505" s="10"/>
      <c r="E505" s="10"/>
      <c r="F505" s="10"/>
      <c r="G505" s="29"/>
      <c r="H505" s="10"/>
      <c r="I505" s="10"/>
      <c r="J505" s="10"/>
      <c r="K505" s="10"/>
      <c r="L505" s="42"/>
      <c r="M505" s="42"/>
      <c r="N505" s="42"/>
      <c r="O505" s="42"/>
      <c r="P505" s="42"/>
      <c r="Q505" s="42"/>
      <c r="R505" s="105">
        <v>0.6</v>
      </c>
      <c r="S505" s="105">
        <v>0.3</v>
      </c>
      <c r="T505" s="106">
        <v>0.3</v>
      </c>
      <c r="U505" s="36"/>
      <c r="V505" s="36"/>
      <c r="W505" s="36"/>
      <c r="X505" s="36"/>
      <c r="Y505" s="36"/>
      <c r="Z505" s="107">
        <v>0.2</v>
      </c>
      <c r="AA505" s="10"/>
      <c r="AB505" s="10"/>
      <c r="AC505" s="10"/>
      <c r="AD505" s="10"/>
      <c r="AE505" s="107">
        <v>0.6</v>
      </c>
      <c r="AF505" s="44"/>
      <c r="AG505" s="38"/>
      <c r="AH505" s="38"/>
      <c r="AI505" s="44"/>
      <c r="AJ505" s="44"/>
      <c r="AK505" s="44"/>
      <c r="AL505" s="38"/>
      <c r="AM505" s="38"/>
      <c r="AN505" s="38"/>
      <c r="AO505" s="38"/>
      <c r="AP505" s="38"/>
      <c r="AQ505" s="62"/>
      <c r="AR505" s="58"/>
      <c r="AS505" s="58"/>
      <c r="AT505" s="58"/>
      <c r="AU505" s="58"/>
    </row>
    <row r="506" spans="1:47" ht="45.75" x14ac:dyDescent="0.25">
      <c r="A506" s="9"/>
      <c r="B506" s="10"/>
      <c r="C506" s="10"/>
      <c r="D506" s="10"/>
      <c r="E506" s="10"/>
      <c r="F506" s="10"/>
      <c r="G506" s="29"/>
      <c r="H506" s="10"/>
      <c r="I506" s="10"/>
      <c r="J506" s="10"/>
      <c r="K506" s="10"/>
      <c r="L506" s="42"/>
      <c r="M506" s="42"/>
      <c r="N506" s="42"/>
      <c r="O506" s="42"/>
      <c r="P506" s="42"/>
      <c r="Q506" s="42"/>
      <c r="R506" s="63" t="s">
        <v>1626</v>
      </c>
      <c r="S506" s="63" t="s">
        <v>1627</v>
      </c>
      <c r="T506" s="63" t="s">
        <v>1628</v>
      </c>
      <c r="U506" s="36"/>
      <c r="V506" s="36"/>
      <c r="W506" s="36"/>
      <c r="X506" s="36"/>
      <c r="Y506" s="36"/>
      <c r="Z506" s="10"/>
      <c r="AA506" s="10"/>
      <c r="AB506" s="10"/>
      <c r="AC506" s="10"/>
      <c r="AD506" s="10"/>
      <c r="AE506" s="10"/>
      <c r="AF506" s="44"/>
      <c r="AG506" s="38"/>
      <c r="AH506" s="38"/>
      <c r="AI506" s="44"/>
      <c r="AJ506" s="44"/>
      <c r="AK506" s="44"/>
      <c r="AL506" s="38"/>
      <c r="AM506" s="38"/>
      <c r="AN506" s="38"/>
      <c r="AO506" s="38"/>
      <c r="AP506" s="38"/>
      <c r="AQ506" s="62"/>
      <c r="AR506" s="214"/>
      <c r="AS506" s="214"/>
      <c r="AT506" s="214"/>
      <c r="AU506" s="214"/>
    </row>
    <row r="507" spans="1:47" x14ac:dyDescent="0.25">
      <c r="A507" s="9"/>
      <c r="B507" s="10"/>
      <c r="C507" s="10"/>
      <c r="D507" s="10"/>
      <c r="E507" s="10"/>
      <c r="F507" s="10"/>
      <c r="G507" s="29"/>
      <c r="H507" s="10"/>
      <c r="I507" s="10"/>
      <c r="J507" s="10"/>
      <c r="K507" s="10"/>
      <c r="L507" s="42"/>
      <c r="M507" s="42"/>
      <c r="N507" s="42"/>
      <c r="O507" s="42"/>
      <c r="P507" s="42"/>
      <c r="Q507" s="42"/>
      <c r="R507" s="43"/>
      <c r="S507" s="43"/>
      <c r="T507" s="105">
        <v>0.3</v>
      </c>
      <c r="U507" s="36"/>
      <c r="V507" s="36"/>
      <c r="W507" s="36"/>
      <c r="X507" s="36"/>
      <c r="Y507" s="36"/>
      <c r="Z507" s="10"/>
      <c r="AA507" s="10"/>
      <c r="AB507" s="10"/>
      <c r="AC507" s="10"/>
      <c r="AD507" s="10"/>
      <c r="AE507" s="10"/>
      <c r="AF507" s="44"/>
      <c r="AG507" s="38"/>
      <c r="AH507" s="38"/>
      <c r="AI507" s="44"/>
      <c r="AJ507" s="44"/>
      <c r="AK507" s="44"/>
      <c r="AL507" s="38"/>
      <c r="AM507" s="38"/>
      <c r="AN507" s="38"/>
      <c r="AO507" s="38"/>
      <c r="AP507" s="38"/>
      <c r="AQ507" s="62"/>
      <c r="AR507" s="58"/>
      <c r="AS507" s="58"/>
      <c r="AT507" s="58"/>
      <c r="AU507" s="58"/>
    </row>
    <row r="508" spans="1:47" ht="45.75" x14ac:dyDescent="0.25">
      <c r="A508" s="9"/>
      <c r="B508" s="10"/>
      <c r="C508" s="10"/>
      <c r="D508" s="10"/>
      <c r="E508" s="10"/>
      <c r="F508" s="10"/>
      <c r="G508" s="29"/>
      <c r="H508" s="10"/>
      <c r="I508" s="10"/>
      <c r="J508" s="10"/>
      <c r="K508" s="10"/>
      <c r="L508" s="42"/>
      <c r="M508" s="42"/>
      <c r="N508" s="42"/>
      <c r="O508" s="42"/>
      <c r="P508" s="42"/>
      <c r="Q508" s="42"/>
      <c r="R508" s="42"/>
      <c r="S508" s="43"/>
      <c r="T508" s="63" t="s">
        <v>1629</v>
      </c>
      <c r="U508" s="36"/>
      <c r="V508" s="36"/>
      <c r="W508" s="36"/>
      <c r="X508" s="36"/>
      <c r="Y508" s="36"/>
      <c r="Z508" s="10"/>
      <c r="AA508" s="10"/>
      <c r="AB508" s="10"/>
      <c r="AC508" s="10"/>
      <c r="AD508" s="10"/>
      <c r="AE508" s="10"/>
      <c r="AF508" s="44"/>
      <c r="AG508" s="38"/>
      <c r="AH508" s="38"/>
      <c r="AI508" s="44"/>
      <c r="AJ508" s="44"/>
      <c r="AK508" s="44"/>
      <c r="AL508" s="38"/>
      <c r="AM508" s="38"/>
      <c r="AN508" s="38"/>
      <c r="AO508" s="38"/>
      <c r="AP508" s="38"/>
      <c r="AQ508" s="62"/>
      <c r="AR508" s="58"/>
      <c r="AS508" s="58"/>
      <c r="AT508" s="58"/>
      <c r="AU508" s="5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4</vt:i4>
      </vt:variant>
    </vt:vector>
  </HeadingPairs>
  <TitlesOfParts>
    <vt:vector size="22" baseType="lpstr">
      <vt:lpstr>Select a SD</vt:lpstr>
      <vt:lpstr>SD List</vt:lpstr>
      <vt:lpstr>SD Dollars</vt:lpstr>
      <vt:lpstr>20-21 Hold-Harmed</vt:lpstr>
      <vt:lpstr>15-16 Calc</vt:lpstr>
      <vt:lpstr>15-16 LECI</vt:lpstr>
      <vt:lpstr>16-17 Calc</vt:lpstr>
      <vt:lpstr>16-17 LECI</vt:lpstr>
      <vt:lpstr>17-18 Calc</vt:lpstr>
      <vt:lpstr>17-18 LECI</vt:lpstr>
      <vt:lpstr>18-19 Calc</vt:lpstr>
      <vt:lpstr>18-19 LECI</vt:lpstr>
      <vt:lpstr>19-20 Calc</vt:lpstr>
      <vt:lpstr>19-20 LECI</vt:lpstr>
      <vt:lpstr>20-21 Calc</vt:lpstr>
      <vt:lpstr>20-21 LECI</vt:lpstr>
      <vt:lpstr>Members by SD</vt:lpstr>
      <vt:lpstr>base and formula</vt:lpstr>
      <vt:lpstr>'20-21 Hold-Harmed'!Print_Area</vt:lpstr>
      <vt:lpstr>'SD Dollars'!Print_Area</vt:lpstr>
      <vt:lpstr>'Select a SD'!Print_Area</vt:lpstr>
      <vt:lpstr>'20-21 Hold-Harmed'!Print_Titles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seanb</dc:creator>
  <cp:keywords/>
  <dc:description/>
  <cp:lastModifiedBy>Jennifer Belz</cp:lastModifiedBy>
  <cp:revision/>
  <dcterms:created xsi:type="dcterms:W3CDTF">2020-05-28T20:04:02Z</dcterms:created>
  <dcterms:modified xsi:type="dcterms:W3CDTF">2020-10-29T00:10:04Z</dcterms:modified>
  <cp:category/>
  <cp:contentStatus/>
</cp:coreProperties>
</file>